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208" codeName="{4F8ACE45-EE9A-2D80-15BD-93BB759BF452}"/>
  <workbookPr codeName="ThisWorkbook" defaultThemeVersion="124226"/>
  <mc:AlternateContent xmlns:mc="http://schemas.openxmlformats.org/markup-compatibility/2006">
    <mc:Choice Requires="x15">
      <x15ac:absPath xmlns:x15ac="http://schemas.microsoft.com/office/spreadsheetml/2010/11/ac" url="/Users/isabellee/Documents/Junior Year/etc/webscraper_project/"/>
    </mc:Choice>
  </mc:AlternateContent>
  <xr:revisionPtr revIDLastSave="0" documentId="13_ncr:1_{815190B8-4C2B-A34E-80FE-085E873A9824}" xr6:coauthVersionLast="45" xr6:coauthVersionMax="45" xr10:uidLastSave="{00000000-0000-0000-0000-000000000000}"/>
  <bookViews>
    <workbookView xWindow="0" yWindow="460" windowWidth="28800" windowHeight="16460" xr2:uid="{00000000-000D-0000-FFFF-FFFF00000000}"/>
  </bookViews>
  <sheets>
    <sheet name="settles" sheetId="1" r:id="rId1"/>
    <sheet name="Notes" sheetId="19" r:id="rId2"/>
  </sheets>
  <calcPr calcId="191029" concurrentCalc="0"/>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F1138" i="1" l="1"/>
  <c r="II1137" i="1"/>
  <c r="II1138" i="1"/>
  <c r="IH1137" i="1"/>
  <c r="IH1138" i="1"/>
  <c r="IG1137" i="1"/>
  <c r="IG1138" i="1"/>
  <c r="IF1137" i="1"/>
  <c r="IF1138" i="1"/>
  <c r="IE1137" i="1"/>
  <c r="IE1138" i="1"/>
  <c r="ID1137" i="1"/>
  <c r="ID1138" i="1"/>
  <c r="IC1137" i="1"/>
  <c r="IC1138" i="1"/>
  <c r="IB1137" i="1"/>
  <c r="IB1138" i="1"/>
  <c r="IA1137" i="1"/>
  <c r="IA1138" i="1"/>
  <c r="HZ1137" i="1"/>
  <c r="HZ1138" i="1"/>
  <c r="HX1137" i="1"/>
  <c r="HX1138" i="1"/>
  <c r="HW1137" i="1"/>
  <c r="HW1138" i="1"/>
  <c r="HV1137" i="1"/>
  <c r="HV1138" i="1"/>
  <c r="HU1137" i="1"/>
  <c r="HU1138" i="1"/>
  <c r="HT1137" i="1"/>
  <c r="HT1138" i="1"/>
  <c r="HS1137" i="1"/>
  <c r="HS1138" i="1"/>
  <c r="HR1137" i="1"/>
  <c r="HR1138" i="1"/>
  <c r="HQ1137" i="1"/>
  <c r="HQ1138" i="1"/>
  <c r="HP1137" i="1"/>
  <c r="HP1138" i="1"/>
  <c r="HO1137" i="1"/>
  <c r="HO1138" i="1"/>
  <c r="HM1137" i="1"/>
  <c r="HM1138" i="1"/>
  <c r="HL1137" i="1"/>
  <c r="HL1138" i="1"/>
  <c r="HK1137" i="1"/>
  <c r="HK1138" i="1"/>
  <c r="HJ1137" i="1"/>
  <c r="HJ1138" i="1"/>
  <c r="HI1137" i="1"/>
  <c r="HI1138" i="1"/>
  <c r="HH1137" i="1"/>
  <c r="HH1138" i="1"/>
  <c r="HF1137" i="1"/>
  <c r="HF1138" i="1"/>
  <c r="HE1137" i="1"/>
  <c r="HE1138" i="1"/>
  <c r="HD1137" i="1"/>
  <c r="HD1138" i="1"/>
  <c r="HC1137" i="1"/>
  <c r="HC1138" i="1"/>
  <c r="HB1137" i="1"/>
  <c r="HB1138" i="1"/>
  <c r="HA1137" i="1"/>
  <c r="HA1138" i="1"/>
  <c r="GY1137" i="1"/>
  <c r="GY1138" i="1"/>
  <c r="GX1137" i="1"/>
  <c r="GX1138" i="1"/>
  <c r="GW1137" i="1"/>
  <c r="GW1138" i="1"/>
  <c r="GV1137" i="1"/>
  <c r="GV1138" i="1"/>
  <c r="GU1137" i="1"/>
  <c r="GU1138" i="1"/>
  <c r="GT1137" i="1"/>
  <c r="GT1138" i="1"/>
  <c r="GS1137" i="1"/>
  <c r="GS1138" i="1"/>
  <c r="GQ1137" i="1"/>
  <c r="GQ1138" i="1"/>
  <c r="GP1137" i="1"/>
  <c r="GP1138" i="1"/>
  <c r="GO1137" i="1"/>
  <c r="GO1138" i="1"/>
  <c r="GN1137" i="1"/>
  <c r="GN1138" i="1"/>
  <c r="GM1137" i="1"/>
  <c r="GM1138" i="1"/>
  <c r="GL1137" i="1"/>
  <c r="GL1138" i="1"/>
  <c r="GK1137" i="1"/>
  <c r="GK1138" i="1"/>
  <c r="GI1137" i="1"/>
  <c r="GI1138" i="1"/>
  <c r="GG1137" i="1"/>
  <c r="GG1138" i="1"/>
  <c r="GF1137" i="1"/>
  <c r="GF1138" i="1"/>
  <c r="GE1137" i="1"/>
  <c r="GE1138" i="1"/>
  <c r="GD1137" i="1"/>
  <c r="GD1138" i="1"/>
  <c r="GC1137" i="1"/>
  <c r="GC1138" i="1"/>
  <c r="GB1137" i="1"/>
  <c r="GB1138" i="1"/>
  <c r="GA1137" i="1"/>
  <c r="GA1138" i="1"/>
  <c r="FX1137" i="1"/>
  <c r="FX1138" i="1"/>
  <c r="FW1137" i="1"/>
  <c r="FW1138" i="1"/>
  <c r="FV1137" i="1"/>
  <c r="FV1138" i="1"/>
  <c r="FP1137" i="1"/>
  <c r="FP1138" i="1"/>
  <c r="FO1137" i="1"/>
  <c r="FO1138" i="1"/>
  <c r="FN1137" i="1"/>
  <c r="FN1138" i="1"/>
  <c r="FL1137" i="1"/>
  <c r="FL1138" i="1"/>
  <c r="FK1137" i="1"/>
  <c r="FK1138" i="1"/>
  <c r="FJ1137" i="1"/>
  <c r="FJ1138" i="1"/>
  <c r="FI1137" i="1"/>
  <c r="FI1138" i="1"/>
  <c r="FH1137" i="1"/>
  <c r="FH1138" i="1"/>
  <c r="FG1137" i="1"/>
  <c r="FG1138" i="1"/>
  <c r="FF1137" i="1"/>
  <c r="FF1138" i="1"/>
  <c r="FD1137" i="1"/>
  <c r="FD1138" i="1"/>
  <c r="FC1137" i="1"/>
  <c r="FC1138" i="1"/>
  <c r="FA1137" i="1"/>
  <c r="FA1138" i="1"/>
  <c r="EZ1137" i="1"/>
  <c r="EZ1138" i="1"/>
  <c r="EY1137" i="1"/>
  <c r="EY1138" i="1"/>
  <c r="EW1137" i="1"/>
  <c r="EW1138" i="1"/>
  <c r="EV1137" i="1"/>
  <c r="EV1138" i="1"/>
  <c r="EU1137" i="1"/>
  <c r="EU1138" i="1"/>
  <c r="ET1137" i="1"/>
  <c r="ET1138" i="1"/>
  <c r="ES1137" i="1"/>
  <c r="ES1138" i="1"/>
  <c r="EQ1137" i="1"/>
  <c r="EQ1138" i="1"/>
  <c r="EP1137" i="1"/>
  <c r="EP1138" i="1"/>
  <c r="EO1137" i="1"/>
  <c r="EO1138" i="1"/>
  <c r="EM1137" i="1"/>
  <c r="EM1138" i="1"/>
  <c r="EL1137" i="1"/>
  <c r="EL1138" i="1"/>
  <c r="EK1137" i="1"/>
  <c r="EK1138" i="1"/>
  <c r="EI1137" i="1"/>
  <c r="EI1138" i="1"/>
  <c r="EH1137" i="1"/>
  <c r="EH1138" i="1"/>
  <c r="EG1137" i="1"/>
  <c r="EG1138" i="1"/>
  <c r="EF1137" i="1"/>
  <c r="EF1138" i="1"/>
  <c r="ED1137" i="1"/>
  <c r="ED1138" i="1"/>
  <c r="EC1137" i="1"/>
  <c r="EC1138" i="1"/>
  <c r="EB1137" i="1"/>
  <c r="EB1138" i="1"/>
  <c r="EA1137" i="1"/>
  <c r="EA1138" i="1"/>
  <c r="DY1137" i="1"/>
  <c r="DY1138" i="1"/>
  <c r="DX1137" i="1"/>
  <c r="DX1138" i="1"/>
  <c r="DW1137" i="1"/>
  <c r="DW1138" i="1"/>
  <c r="DV1137" i="1"/>
  <c r="DV1138" i="1"/>
  <c r="DU1137" i="1"/>
  <c r="DU1138" i="1"/>
  <c r="DT1137" i="1"/>
  <c r="DT1138" i="1"/>
  <c r="DS1137" i="1"/>
  <c r="DS1138" i="1"/>
  <c r="DR1137" i="1"/>
  <c r="DR1138" i="1"/>
  <c r="DQ1137" i="1"/>
  <c r="DQ1138" i="1"/>
  <c r="DP1137" i="1"/>
  <c r="DP1138" i="1"/>
  <c r="DO1137" i="1"/>
  <c r="DO1138" i="1"/>
  <c r="DN1137" i="1"/>
  <c r="DN1138" i="1"/>
  <c r="DM1137" i="1"/>
  <c r="DM1138" i="1"/>
  <c r="DK1137" i="1"/>
  <c r="DK1138" i="1"/>
  <c r="DJ1137" i="1"/>
  <c r="DJ1138" i="1"/>
  <c r="DI1137" i="1"/>
  <c r="DI1138" i="1"/>
  <c r="DH1137" i="1"/>
  <c r="DH1138" i="1"/>
  <c r="DG1137" i="1"/>
  <c r="DG1138" i="1"/>
  <c r="DD1137" i="1"/>
  <c r="DE1137" i="1"/>
  <c r="DD1138" i="1"/>
  <c r="DE1138" i="1"/>
  <c r="DC1137" i="1"/>
  <c r="DC1138" i="1"/>
  <c r="DB1137" i="1"/>
  <c r="DB1138" i="1"/>
  <c r="DA1137" i="1"/>
  <c r="DA1138" i="1"/>
  <c r="CZ1137" i="1"/>
  <c r="CZ1138" i="1"/>
  <c r="CY1137" i="1"/>
  <c r="CY1138" i="1"/>
  <c r="CX1137" i="1"/>
  <c r="CX1138" i="1"/>
  <c r="CW1137" i="1"/>
  <c r="CW1138" i="1"/>
  <c r="CV1137" i="1"/>
  <c r="CV1138" i="1"/>
  <c r="CU1137" i="1"/>
  <c r="CU1138" i="1"/>
  <c r="CT1137" i="1"/>
  <c r="CT1138" i="1"/>
  <c r="CS1137" i="1"/>
  <c r="CS1138" i="1"/>
  <c r="CQ1137" i="1"/>
  <c r="CQ1138" i="1"/>
  <c r="CP1137" i="1"/>
  <c r="CP1138" i="1"/>
  <c r="CO1137" i="1"/>
  <c r="CO1138" i="1"/>
  <c r="CN1137" i="1"/>
  <c r="CN1138" i="1"/>
  <c r="CM1137" i="1"/>
  <c r="CM1138" i="1"/>
  <c r="CL1137" i="1"/>
  <c r="CL1138" i="1"/>
  <c r="CK1137" i="1"/>
  <c r="CK1138" i="1"/>
  <c r="CJ1137" i="1"/>
  <c r="CJ1138" i="1"/>
  <c r="CI1137" i="1"/>
  <c r="CI1138" i="1"/>
  <c r="CH1137" i="1"/>
  <c r="CH1138" i="1"/>
  <c r="CG1137" i="1"/>
  <c r="CG1138" i="1"/>
  <c r="CF1137" i="1"/>
  <c r="CF1138" i="1"/>
  <c r="CE1137" i="1"/>
  <c r="CE1138" i="1"/>
  <c r="CD1137" i="1"/>
  <c r="CD1138" i="1"/>
  <c r="CC1137" i="1"/>
  <c r="CC1138" i="1"/>
  <c r="CB1137" i="1"/>
  <c r="CB1138" i="1"/>
  <c r="CA1137" i="1"/>
  <c r="CA1138" i="1"/>
  <c r="BV1137" i="1"/>
  <c r="BV1138" i="1"/>
  <c r="BU1137" i="1"/>
  <c r="BU1138" i="1"/>
  <c r="BT1137" i="1"/>
  <c r="BT1138" i="1"/>
  <c r="BS1137" i="1"/>
  <c r="BS1138" i="1"/>
  <c r="BR1137" i="1"/>
  <c r="BR1138" i="1"/>
  <c r="BP1137" i="1"/>
  <c r="BP1138" i="1"/>
  <c r="BO1137" i="1"/>
  <c r="BO1138" i="1"/>
  <c r="BN1137" i="1"/>
  <c r="BN1138" i="1"/>
  <c r="BM1137" i="1"/>
  <c r="BM1138" i="1"/>
  <c r="BL1137" i="1"/>
  <c r="BL1138" i="1"/>
  <c r="BK1137" i="1"/>
  <c r="BK1138" i="1"/>
  <c r="BJ1137" i="1"/>
  <c r="BJ1138" i="1"/>
  <c r="BI1137" i="1"/>
  <c r="BI1138" i="1"/>
  <c r="BH1137" i="1"/>
  <c r="BH1138" i="1"/>
  <c r="BG1137" i="1"/>
  <c r="BG1138" i="1"/>
  <c r="BF1137" i="1"/>
  <c r="BD1137" i="1"/>
  <c r="BD1138" i="1"/>
  <c r="BC1137" i="1"/>
  <c r="BC1138" i="1"/>
  <c r="BB1137" i="1"/>
  <c r="BB1138" i="1"/>
  <c r="BA1137" i="1"/>
  <c r="BA1138" i="1"/>
  <c r="AZ1137" i="1"/>
  <c r="AZ1138" i="1"/>
  <c r="AY1137" i="1"/>
  <c r="AY1138" i="1"/>
  <c r="AX1137" i="1"/>
  <c r="AX1138" i="1"/>
  <c r="AT1137" i="1"/>
  <c r="AT1138" i="1"/>
  <c r="AS1137" i="1"/>
  <c r="AS1138" i="1"/>
  <c r="AR1137" i="1"/>
  <c r="AR1138" i="1"/>
  <c r="AQ1137" i="1"/>
  <c r="AQ1138" i="1"/>
  <c r="AP1137" i="1"/>
  <c r="AP1138" i="1"/>
  <c r="AO1137" i="1"/>
  <c r="AO1138" i="1"/>
  <c r="AN1137" i="1"/>
  <c r="AN1138" i="1"/>
  <c r="AM1137" i="1"/>
  <c r="AM1138" i="1"/>
  <c r="AL1137" i="1"/>
  <c r="AL1138" i="1"/>
  <c r="AK1137" i="1"/>
  <c r="AK1138" i="1"/>
  <c r="AJ1137" i="1"/>
  <c r="AJ1138" i="1"/>
  <c r="AI1137" i="1"/>
  <c r="AI1138" i="1"/>
  <c r="AH1137" i="1"/>
  <c r="AH1138" i="1"/>
  <c r="AG1137" i="1"/>
  <c r="AG1138" i="1"/>
  <c r="AF1137" i="1"/>
  <c r="AF1138" i="1"/>
  <c r="AE1137" i="1"/>
  <c r="AE1138" i="1"/>
  <c r="AB1137" i="1"/>
  <c r="AB1138" i="1"/>
  <c r="AA1137" i="1"/>
  <c r="AA1138" i="1"/>
  <c r="Z1137" i="1"/>
  <c r="Z1138" i="1"/>
  <c r="Y1137" i="1"/>
  <c r="Y1138" i="1"/>
  <c r="X1137" i="1"/>
  <c r="X1138" i="1"/>
  <c r="W1137" i="1"/>
  <c r="W1138" i="1"/>
  <c r="V1137" i="1"/>
  <c r="V1138" i="1"/>
  <c r="S1137" i="1"/>
  <c r="S1138" i="1"/>
  <c r="R1137" i="1"/>
  <c r="R1138" i="1"/>
  <c r="Q1137" i="1"/>
  <c r="Q1138" i="1"/>
  <c r="O1137" i="1"/>
  <c r="O1138" i="1"/>
  <c r="N1137" i="1"/>
  <c r="N1138" i="1"/>
  <c r="M1137" i="1"/>
  <c r="M1138" i="1"/>
  <c r="A1137" i="1"/>
  <c r="A1138" i="1"/>
  <c r="A2" i="1"/>
  <c r="A3" i="1"/>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857" i="1"/>
  <c r="A858" i="1"/>
  <c r="A859" i="1"/>
  <c r="A860" i="1"/>
  <c r="A861" i="1"/>
  <c r="A862" i="1"/>
  <c r="A863" i="1"/>
  <c r="A864" i="1"/>
  <c r="A865" i="1"/>
  <c r="A866" i="1"/>
  <c r="A867" i="1"/>
  <c r="A868" i="1"/>
  <c r="A869" i="1"/>
  <c r="A870" i="1"/>
  <c r="A871" i="1"/>
  <c r="A872" i="1"/>
  <c r="A873" i="1"/>
  <c r="A874" i="1"/>
  <c r="A875" i="1"/>
  <c r="A876" i="1"/>
  <c r="A877" i="1"/>
  <c r="A878" i="1"/>
  <c r="A879" i="1"/>
  <c r="A880" i="1"/>
  <c r="A881" i="1"/>
  <c r="A882" i="1"/>
  <c r="A883" i="1"/>
  <c r="A884" i="1"/>
  <c r="A885" i="1"/>
  <c r="A886" i="1"/>
  <c r="A887" i="1"/>
  <c r="A888" i="1"/>
  <c r="A889" i="1"/>
  <c r="A890" i="1"/>
  <c r="A891" i="1"/>
  <c r="A892" i="1"/>
  <c r="A893" i="1"/>
  <c r="A894" i="1"/>
  <c r="A895" i="1"/>
  <c r="A896" i="1"/>
  <c r="A897" i="1"/>
  <c r="A898" i="1"/>
  <c r="A899" i="1"/>
  <c r="A900" i="1"/>
  <c r="A901" i="1"/>
  <c r="A902" i="1"/>
  <c r="A903" i="1"/>
  <c r="A904" i="1"/>
  <c r="A905" i="1"/>
  <c r="A906" i="1"/>
  <c r="A907" i="1"/>
  <c r="A908" i="1"/>
  <c r="A909" i="1"/>
  <c r="A910" i="1"/>
  <c r="A911" i="1"/>
  <c r="A912" i="1"/>
  <c r="A913" i="1"/>
  <c r="A914" i="1"/>
  <c r="A915" i="1"/>
  <c r="A916" i="1"/>
  <c r="A917" i="1"/>
  <c r="A918" i="1"/>
  <c r="A919" i="1"/>
  <c r="A920" i="1"/>
  <c r="A921" i="1"/>
  <c r="A922" i="1"/>
  <c r="A923" i="1"/>
  <c r="A924" i="1"/>
  <c r="A925" i="1"/>
  <c r="A926" i="1"/>
  <c r="A927" i="1"/>
  <c r="A928" i="1"/>
  <c r="A929" i="1"/>
  <c r="A930" i="1"/>
  <c r="A931" i="1"/>
  <c r="A932" i="1"/>
  <c r="A933" i="1"/>
  <c r="A934" i="1"/>
  <c r="A935" i="1"/>
  <c r="A936" i="1"/>
  <c r="A937" i="1"/>
  <c r="A938" i="1"/>
  <c r="A939" i="1"/>
  <c r="A940" i="1"/>
  <c r="A941" i="1"/>
  <c r="A942" i="1"/>
  <c r="A943" i="1"/>
  <c r="A944" i="1"/>
  <c r="A945" i="1"/>
  <c r="A946" i="1"/>
  <c r="A947" i="1"/>
  <c r="A948" i="1"/>
  <c r="A949" i="1"/>
  <c r="A950" i="1"/>
  <c r="A951" i="1"/>
  <c r="A952" i="1"/>
  <c r="A953" i="1"/>
  <c r="A954" i="1"/>
  <c r="A955" i="1"/>
  <c r="A956" i="1"/>
  <c r="A957" i="1"/>
  <c r="A958" i="1"/>
  <c r="A959" i="1"/>
  <c r="A960" i="1"/>
  <c r="A961" i="1"/>
  <c r="A962" i="1"/>
  <c r="A963" i="1"/>
  <c r="A964" i="1"/>
  <c r="A965" i="1"/>
  <c r="A966" i="1"/>
  <c r="A967" i="1"/>
  <c r="A968" i="1"/>
  <c r="A969" i="1"/>
  <c r="A970" i="1"/>
  <c r="A971" i="1"/>
  <c r="A972" i="1"/>
  <c r="A973" i="1"/>
  <c r="A974" i="1"/>
  <c r="A975" i="1"/>
  <c r="A976" i="1"/>
  <c r="A977" i="1"/>
  <c r="A978" i="1"/>
  <c r="A979" i="1"/>
  <c r="A980" i="1"/>
  <c r="A981" i="1"/>
  <c r="A982" i="1"/>
  <c r="A983" i="1"/>
  <c r="A984" i="1"/>
  <c r="A985" i="1"/>
  <c r="A986" i="1"/>
  <c r="A987" i="1"/>
  <c r="A988" i="1"/>
  <c r="A989" i="1"/>
  <c r="A990" i="1"/>
  <c r="A991" i="1"/>
  <c r="A992" i="1"/>
  <c r="A993" i="1"/>
  <c r="A994" i="1"/>
  <c r="A995" i="1"/>
  <c r="A996" i="1"/>
  <c r="A997" i="1"/>
  <c r="A998" i="1"/>
  <c r="A999" i="1"/>
  <c r="A1000" i="1"/>
  <c r="A1001" i="1"/>
  <c r="A1002" i="1"/>
  <c r="A1003" i="1"/>
  <c r="A1004" i="1"/>
  <c r="A1005" i="1"/>
  <c r="A1006" i="1"/>
  <c r="A1007" i="1"/>
  <c r="A1008" i="1"/>
  <c r="A1009" i="1"/>
  <c r="A1010" i="1"/>
  <c r="A1011" i="1"/>
  <c r="A1012" i="1"/>
  <c r="A1013" i="1"/>
  <c r="A1014" i="1"/>
  <c r="A1015" i="1"/>
  <c r="A1016" i="1"/>
  <c r="A1017" i="1"/>
  <c r="A1018" i="1"/>
  <c r="A1019" i="1"/>
  <c r="A1020" i="1"/>
  <c r="A1021" i="1"/>
  <c r="A1022" i="1"/>
  <c r="A1023" i="1"/>
  <c r="A1024" i="1"/>
  <c r="A1025" i="1"/>
  <c r="A1026" i="1"/>
  <c r="A1027" i="1"/>
  <c r="A1028" i="1"/>
  <c r="A1029" i="1"/>
  <c r="A1030" i="1"/>
  <c r="A1031" i="1"/>
  <c r="A1032" i="1"/>
  <c r="A1033" i="1"/>
  <c r="A1034" i="1"/>
  <c r="A1035" i="1"/>
  <c r="A1036" i="1"/>
  <c r="A1037" i="1"/>
  <c r="A1038" i="1"/>
  <c r="A1039" i="1"/>
  <c r="A1040" i="1"/>
  <c r="A1041" i="1"/>
  <c r="A1042" i="1"/>
  <c r="A1043" i="1"/>
  <c r="A1044" i="1"/>
  <c r="A1045" i="1"/>
  <c r="A1046" i="1"/>
  <c r="A1047" i="1"/>
  <c r="A1048" i="1"/>
  <c r="A1049" i="1"/>
  <c r="A1050" i="1"/>
  <c r="A1051" i="1"/>
  <c r="A1052" i="1"/>
  <c r="A1053" i="1"/>
  <c r="A1054" i="1"/>
  <c r="A1055" i="1"/>
  <c r="A1056" i="1"/>
  <c r="A1057" i="1"/>
  <c r="A1058" i="1"/>
  <c r="A1059" i="1"/>
  <c r="A1060" i="1"/>
  <c r="A1061" i="1"/>
  <c r="A1062" i="1"/>
  <c r="A1063" i="1"/>
  <c r="A1064" i="1"/>
  <c r="A1065" i="1"/>
  <c r="A1066" i="1"/>
  <c r="A1067" i="1"/>
  <c r="A1068" i="1"/>
  <c r="A1069" i="1"/>
  <c r="A1070" i="1"/>
  <c r="A1071" i="1"/>
  <c r="A1072" i="1"/>
  <c r="A1073" i="1"/>
  <c r="A1074" i="1"/>
  <c r="A1075" i="1"/>
  <c r="A1076" i="1"/>
  <c r="A1077" i="1"/>
  <c r="A1078" i="1"/>
  <c r="A1079" i="1"/>
  <c r="A1080" i="1"/>
  <c r="A1081" i="1"/>
  <c r="A1082" i="1"/>
  <c r="A1083" i="1"/>
  <c r="A1084" i="1"/>
  <c r="A1085" i="1"/>
  <c r="A1086" i="1"/>
  <c r="A1087" i="1"/>
  <c r="A1088" i="1"/>
  <c r="A1089" i="1"/>
  <c r="A1090" i="1"/>
  <c r="A1091" i="1"/>
  <c r="A1092" i="1"/>
  <c r="A1093" i="1"/>
  <c r="A1094" i="1"/>
  <c r="A1095" i="1"/>
  <c r="A1096" i="1"/>
  <c r="A1097" i="1"/>
  <c r="A1098" i="1"/>
  <c r="A1099" i="1"/>
  <c r="A1100" i="1"/>
  <c r="A1101" i="1"/>
  <c r="A1102" i="1"/>
  <c r="A1103" i="1"/>
  <c r="A1104" i="1"/>
  <c r="A1105" i="1"/>
  <c r="A1106" i="1"/>
  <c r="A1107" i="1"/>
  <c r="A1108" i="1"/>
  <c r="A1109" i="1"/>
  <c r="A1110" i="1"/>
  <c r="A1111" i="1"/>
  <c r="A1112" i="1"/>
  <c r="A1113" i="1"/>
  <c r="A1114" i="1"/>
  <c r="A1115" i="1"/>
  <c r="A1116" i="1"/>
  <c r="A1117" i="1"/>
  <c r="A1118" i="1"/>
  <c r="A1119" i="1"/>
  <c r="A1120" i="1"/>
  <c r="A1121" i="1"/>
  <c r="A1122" i="1"/>
  <c r="A1123" i="1"/>
  <c r="A1124" i="1"/>
  <c r="A1125" i="1"/>
  <c r="A1126" i="1"/>
  <c r="A1127" i="1"/>
  <c r="A1128" i="1"/>
  <c r="A1129" i="1"/>
  <c r="A1130" i="1"/>
  <c r="A1131" i="1"/>
  <c r="A1132" i="1"/>
  <c r="A1133" i="1"/>
  <c r="A1134" i="1"/>
  <c r="A1135" i="1"/>
  <c r="A1136" i="1"/>
  <c r="FN1139" i="1"/>
  <c r="FP1139" i="1"/>
  <c r="S1136" i="1"/>
  <c r="R1136" i="1"/>
  <c r="Q1136" i="1"/>
  <c r="P1137" i="1"/>
  <c r="P1136" i="1"/>
  <c r="BK3" i="1"/>
  <c r="R1135" i="1"/>
  <c r="BC1136" i="1"/>
  <c r="S1135" i="1"/>
  <c r="BD1136" i="1"/>
  <c r="BO1136" i="1"/>
  <c r="BL3" i="1"/>
  <c r="Q1135" i="1"/>
  <c r="BB1136" i="1"/>
  <c r="BL1136" i="1"/>
  <c r="P1135" i="1"/>
  <c r="BA1136" i="1"/>
  <c r="BK1136" i="1"/>
  <c r="BU3" i="1"/>
  <c r="BT3" i="1"/>
  <c r="BV3" i="1"/>
  <c r="O1136" i="1"/>
  <c r="N1136" i="1"/>
  <c r="M1136" i="1"/>
  <c r="II1136" i="1"/>
  <c r="IH1136" i="1"/>
  <c r="IG1136" i="1"/>
  <c r="IF1136" i="1"/>
  <c r="IE1136" i="1"/>
  <c r="ID1136" i="1"/>
  <c r="IC1136" i="1"/>
  <c r="IB1136" i="1"/>
  <c r="IA1136" i="1"/>
  <c r="HZ1136" i="1"/>
  <c r="HX1136" i="1"/>
  <c r="HW1136" i="1"/>
  <c r="HV1136" i="1"/>
  <c r="HU1136" i="1"/>
  <c r="HT1136" i="1"/>
  <c r="BM1136" i="1"/>
  <c r="HS1136" i="1"/>
  <c r="HR1136" i="1"/>
  <c r="HQ1136" i="1"/>
  <c r="HP1136" i="1"/>
  <c r="HO1136" i="1"/>
  <c r="BS1136" i="1"/>
  <c r="HM1136" i="1"/>
  <c r="HL1136" i="1"/>
  <c r="HK1136" i="1"/>
  <c r="HJ1136" i="1"/>
  <c r="HI1136" i="1"/>
  <c r="HH1136" i="1"/>
  <c r="HF1136" i="1"/>
  <c r="HE1136" i="1"/>
  <c r="HD1136" i="1"/>
  <c r="HC1136" i="1"/>
  <c r="HB1136" i="1"/>
  <c r="HA1136" i="1"/>
  <c r="GY1136" i="1"/>
  <c r="GX1136" i="1"/>
  <c r="GW1136" i="1"/>
  <c r="GV1136" i="1"/>
  <c r="GU1136" i="1"/>
  <c r="GT1136" i="1"/>
  <c r="GS1136" i="1"/>
  <c r="GQ1136" i="1"/>
  <c r="GP1136" i="1"/>
  <c r="GO1136" i="1"/>
  <c r="GN1136" i="1"/>
  <c r="GM1136" i="1"/>
  <c r="GL1136" i="1"/>
  <c r="GK1136" i="1"/>
  <c r="BR1136" i="1"/>
  <c r="GI1136" i="1"/>
  <c r="GG1136" i="1"/>
  <c r="GF1136" i="1"/>
  <c r="GE1136" i="1"/>
  <c r="GD1136" i="1"/>
  <c r="GC1136" i="1"/>
  <c r="GB1136" i="1"/>
  <c r="GA1136" i="1"/>
  <c r="R1134" i="1"/>
  <c r="BC1135" i="1"/>
  <c r="S1134" i="1"/>
  <c r="BD1135" i="1"/>
  <c r="BO1135" i="1"/>
  <c r="FX1136" i="1"/>
  <c r="Q1134" i="1"/>
  <c r="BB1135" i="1"/>
  <c r="BL1135" i="1"/>
  <c r="FW1136" i="1"/>
  <c r="P1134" i="1"/>
  <c r="BA1135" i="1"/>
  <c r="BK1135" i="1"/>
  <c r="FV1136" i="1"/>
  <c r="FP1136" i="1"/>
  <c r="FN1136" i="1"/>
  <c r="FO1136" i="1"/>
  <c r="FH1136" i="1"/>
  <c r="FL1136" i="1"/>
  <c r="FK1136" i="1"/>
  <c r="FJ1136" i="1"/>
  <c r="FI1136" i="1"/>
  <c r="FG1136" i="1"/>
  <c r="FF1136" i="1"/>
  <c r="FC1136" i="1"/>
  <c r="FD1136" i="1"/>
  <c r="FA1136" i="1"/>
  <c r="EZ1136" i="1"/>
  <c r="EY1136" i="1"/>
  <c r="EU1136" i="1"/>
  <c r="EW1136" i="1"/>
  <c r="EV1136" i="1"/>
  <c r="ET1136" i="1"/>
  <c r="ES1136" i="1"/>
  <c r="EQ1136" i="1"/>
  <c r="EP1136" i="1"/>
  <c r="EO1136" i="1"/>
  <c r="EM1136" i="1"/>
  <c r="EL1136" i="1"/>
  <c r="EK1136" i="1"/>
  <c r="EI1136" i="1"/>
  <c r="EH1136" i="1"/>
  <c r="EG1136" i="1"/>
  <c r="EF1136" i="1"/>
  <c r="BU1136" i="1"/>
  <c r="ED1136" i="1"/>
  <c r="EC1136" i="1"/>
  <c r="EB1136" i="1"/>
  <c r="EA1136" i="1"/>
  <c r="DJ1136" i="1"/>
  <c r="DK1136" i="1"/>
  <c r="DY1136" i="1"/>
  <c r="DW1136" i="1"/>
  <c r="DX1136" i="1"/>
  <c r="DV1136" i="1"/>
  <c r="DU1136" i="1"/>
  <c r="DT1136" i="1"/>
  <c r="BT1136" i="1"/>
  <c r="DS1136" i="1"/>
  <c r="BP1136" i="1"/>
  <c r="DR1136" i="1"/>
  <c r="DQ1136" i="1"/>
  <c r="DP1136" i="1"/>
  <c r="DO1136" i="1"/>
  <c r="DN1136" i="1"/>
  <c r="DM1136" i="1"/>
  <c r="DI1136" i="1"/>
  <c r="DH1136" i="1"/>
  <c r="DG1136" i="1"/>
  <c r="DD1136" i="1"/>
  <c r="CV1136" i="1"/>
  <c r="DE1136" i="1"/>
  <c r="DC1136" i="1"/>
  <c r="CX1136" i="1"/>
  <c r="DB1136" i="1"/>
  <c r="DA1136" i="1"/>
  <c r="CZ1136" i="1"/>
  <c r="CY1136" i="1"/>
  <c r="CW1136" i="1"/>
  <c r="CU1136" i="1"/>
  <c r="CT1136" i="1"/>
  <c r="CS1136" i="1"/>
  <c r="CB1136" i="1"/>
  <c r="CQ1136" i="1"/>
  <c r="CP1136" i="1"/>
  <c r="CE1136" i="1"/>
  <c r="CO1136" i="1"/>
  <c r="CN1136" i="1"/>
  <c r="CL1136" i="1"/>
  <c r="CM1136" i="1"/>
  <c r="CK1136" i="1"/>
  <c r="CJ1136" i="1"/>
  <c r="CI1136" i="1"/>
  <c r="CH1136" i="1"/>
  <c r="CG1136" i="1"/>
  <c r="CF1136" i="1"/>
  <c r="CD1136" i="1"/>
  <c r="CC1136" i="1"/>
  <c r="CA1136" i="1"/>
  <c r="BV1136" i="1"/>
  <c r="BN1136" i="1"/>
  <c r="BJ1136" i="1"/>
  <c r="O1135" i="1"/>
  <c r="AZ1136" i="1"/>
  <c r="BI1136" i="1"/>
  <c r="N1135" i="1"/>
  <c r="AY1136" i="1"/>
  <c r="BH1136" i="1"/>
  <c r="M1135" i="1"/>
  <c r="AX1136" i="1"/>
  <c r="BG1136" i="1"/>
  <c r="BF1136" i="1"/>
  <c r="AT1136" i="1"/>
  <c r="AS1136" i="1"/>
  <c r="AR1136" i="1"/>
  <c r="AQ1136" i="1"/>
  <c r="AP1136" i="1"/>
  <c r="AO1136" i="1"/>
  <c r="AN1136" i="1"/>
  <c r="AM1136" i="1"/>
  <c r="AL1136" i="1"/>
  <c r="AK1136" i="1"/>
  <c r="AJ1136" i="1"/>
  <c r="AI1136" i="1"/>
  <c r="AH1136" i="1"/>
  <c r="AG1136" i="1"/>
  <c r="AF1136" i="1"/>
  <c r="AE1136" i="1"/>
  <c r="AB1136" i="1"/>
  <c r="AA1136" i="1"/>
  <c r="Z1136" i="1"/>
  <c r="Y1136" i="1"/>
  <c r="X1136" i="1"/>
  <c r="W1136" i="1"/>
  <c r="V1136" i="1"/>
  <c r="II1135" i="1"/>
  <c r="IH1135" i="1"/>
  <c r="IG1135" i="1"/>
  <c r="IF1135" i="1"/>
  <c r="IE1135" i="1"/>
  <c r="ID1135" i="1"/>
  <c r="IC1135" i="1"/>
  <c r="IB1135" i="1"/>
  <c r="IA1135" i="1"/>
  <c r="HZ1135" i="1"/>
  <c r="HX1135" i="1"/>
  <c r="HW1135" i="1"/>
  <c r="HV1135" i="1"/>
  <c r="HU1135" i="1"/>
  <c r="HT1135" i="1"/>
  <c r="HS1135" i="1"/>
  <c r="HR1135" i="1"/>
  <c r="BM1135" i="1"/>
  <c r="HQ1135" i="1"/>
  <c r="HP1135" i="1"/>
  <c r="HO1135" i="1"/>
  <c r="BS1135" i="1"/>
  <c r="HM1135" i="1"/>
  <c r="HL1135" i="1"/>
  <c r="HK1135" i="1"/>
  <c r="HJ1135" i="1"/>
  <c r="HI1135" i="1"/>
  <c r="HH1135" i="1"/>
  <c r="HF1135" i="1"/>
  <c r="HE1135" i="1"/>
  <c r="HD1135" i="1"/>
  <c r="HC1135" i="1"/>
  <c r="HB1135" i="1"/>
  <c r="HA1135" i="1"/>
  <c r="GY1135" i="1"/>
  <c r="GX1135" i="1"/>
  <c r="GW1135" i="1"/>
  <c r="GV1135" i="1"/>
  <c r="GU1135" i="1"/>
  <c r="GT1135" i="1"/>
  <c r="GS1135" i="1"/>
  <c r="GQ1135" i="1"/>
  <c r="GP1135" i="1"/>
  <c r="GO1135" i="1"/>
  <c r="GN1135" i="1"/>
  <c r="GM1135" i="1"/>
  <c r="GL1135" i="1"/>
  <c r="GK1135" i="1"/>
  <c r="BR1135" i="1"/>
  <c r="GI1135" i="1"/>
  <c r="GG1135" i="1"/>
  <c r="GF1135" i="1"/>
  <c r="GE1135" i="1"/>
  <c r="GD1135" i="1"/>
  <c r="GC1135" i="1"/>
  <c r="GB1135" i="1"/>
  <c r="GA1135" i="1"/>
  <c r="R1133" i="1"/>
  <c r="BC1134" i="1"/>
  <c r="S1133" i="1"/>
  <c r="BD1134" i="1"/>
  <c r="BO1134" i="1"/>
  <c r="FX1135" i="1"/>
  <c r="Q1133" i="1"/>
  <c r="BB1134" i="1"/>
  <c r="BL1134" i="1"/>
  <c r="FW1135" i="1"/>
  <c r="P1133" i="1"/>
  <c r="BA1134" i="1"/>
  <c r="BK1134" i="1"/>
  <c r="FV1135" i="1"/>
  <c r="FP1135" i="1"/>
  <c r="FN1135" i="1"/>
  <c r="FO1135" i="1"/>
  <c r="FH1135" i="1"/>
  <c r="FL1135" i="1"/>
  <c r="FK1135" i="1"/>
  <c r="FJ1135" i="1"/>
  <c r="FI1135" i="1"/>
  <c r="FG1135" i="1"/>
  <c r="FF1135" i="1"/>
  <c r="FC1135" i="1"/>
  <c r="FD1135" i="1"/>
  <c r="FA1135" i="1"/>
  <c r="EZ1135" i="1"/>
  <c r="EY1135" i="1"/>
  <c r="EU1135" i="1"/>
  <c r="EW1135" i="1"/>
  <c r="EV1135" i="1"/>
  <c r="ET1135" i="1"/>
  <c r="ES1135" i="1"/>
  <c r="EQ1135" i="1"/>
  <c r="EP1135" i="1"/>
  <c r="EO1135" i="1"/>
  <c r="EM1135" i="1"/>
  <c r="EL1135" i="1"/>
  <c r="EK1135" i="1"/>
  <c r="EI1135" i="1"/>
  <c r="EH1135" i="1"/>
  <c r="EG1135" i="1"/>
  <c r="EF1135" i="1"/>
  <c r="BU1135" i="1"/>
  <c r="ED1135" i="1"/>
  <c r="EC1135" i="1"/>
  <c r="EB1135" i="1"/>
  <c r="EA1135" i="1"/>
  <c r="DJ1135" i="1"/>
  <c r="DK1135" i="1"/>
  <c r="DY1135" i="1"/>
  <c r="DW1135" i="1"/>
  <c r="DX1135" i="1"/>
  <c r="DV1135" i="1"/>
  <c r="DU1135" i="1"/>
  <c r="DT1135" i="1"/>
  <c r="BT1135" i="1"/>
  <c r="DS1135" i="1"/>
  <c r="BP1135" i="1"/>
  <c r="DR1135" i="1"/>
  <c r="DQ1135" i="1"/>
  <c r="DP1135" i="1"/>
  <c r="DO1135" i="1"/>
  <c r="DN1135" i="1"/>
  <c r="DM1135" i="1"/>
  <c r="DI1135" i="1"/>
  <c r="DH1135" i="1"/>
  <c r="DG1135" i="1"/>
  <c r="DD1135" i="1"/>
  <c r="CV1135" i="1"/>
  <c r="DE1135" i="1"/>
  <c r="DC1135" i="1"/>
  <c r="CX1135" i="1"/>
  <c r="DB1135" i="1"/>
  <c r="DA1135" i="1"/>
  <c r="CZ1135" i="1"/>
  <c r="CY1135" i="1"/>
  <c r="CW1135" i="1"/>
  <c r="CU1135" i="1"/>
  <c r="CT1135" i="1"/>
  <c r="CS1135" i="1"/>
  <c r="CB1135" i="1"/>
  <c r="CQ1135" i="1"/>
  <c r="CP1135" i="1"/>
  <c r="CE1135" i="1"/>
  <c r="CO1135" i="1"/>
  <c r="CN1135" i="1"/>
  <c r="CL1135" i="1"/>
  <c r="CM1135" i="1"/>
  <c r="CK1135" i="1"/>
  <c r="CJ1135" i="1"/>
  <c r="CI1135" i="1"/>
  <c r="CH1135" i="1"/>
  <c r="CG1135" i="1"/>
  <c r="CF1135" i="1"/>
  <c r="CD1135" i="1"/>
  <c r="CC1135" i="1"/>
  <c r="CA1135" i="1"/>
  <c r="BV1135" i="1"/>
  <c r="BN1135" i="1"/>
  <c r="BJ1135" i="1"/>
  <c r="O1134" i="1"/>
  <c r="AZ1135" i="1"/>
  <c r="BI1135" i="1"/>
  <c r="N1134" i="1"/>
  <c r="AY1135" i="1"/>
  <c r="BH1135" i="1"/>
  <c r="M1134" i="1"/>
  <c r="AX1135" i="1"/>
  <c r="BG1135" i="1"/>
  <c r="BF1135" i="1"/>
  <c r="AT1135" i="1"/>
  <c r="AS1135" i="1"/>
  <c r="AR1135" i="1"/>
  <c r="AQ1135" i="1"/>
  <c r="AP1135" i="1"/>
  <c r="AO1135" i="1"/>
  <c r="AN1135" i="1"/>
  <c r="AM1135" i="1"/>
  <c r="AL1135" i="1"/>
  <c r="AK1135" i="1"/>
  <c r="AJ1135" i="1"/>
  <c r="AI1135" i="1"/>
  <c r="AH1135" i="1"/>
  <c r="AG1135" i="1"/>
  <c r="AF1135" i="1"/>
  <c r="AE1135" i="1"/>
  <c r="AB1135" i="1"/>
  <c r="AA1135" i="1"/>
  <c r="Z1135" i="1"/>
  <c r="Y1135" i="1"/>
  <c r="X1135" i="1"/>
  <c r="W1135" i="1"/>
  <c r="V1135" i="1"/>
  <c r="II1134" i="1"/>
  <c r="IH1134" i="1"/>
  <c r="IG1134" i="1"/>
  <c r="IF1134" i="1"/>
  <c r="IE1134" i="1"/>
  <c r="ID1134" i="1"/>
  <c r="IC1134" i="1"/>
  <c r="IB1134" i="1"/>
  <c r="IA1134" i="1"/>
  <c r="HZ1134" i="1"/>
  <c r="HX1134" i="1"/>
  <c r="HW1134" i="1"/>
  <c r="HV1134" i="1"/>
  <c r="HU1134" i="1"/>
  <c r="HT1134" i="1"/>
  <c r="HS1134" i="1"/>
  <c r="HR1134" i="1"/>
  <c r="HQ1134" i="1"/>
  <c r="BM1134" i="1"/>
  <c r="HP1134" i="1"/>
  <c r="HO1134" i="1"/>
  <c r="BS1134" i="1"/>
  <c r="HM1134" i="1"/>
  <c r="HL1134" i="1"/>
  <c r="HK1134" i="1"/>
  <c r="HJ1134" i="1"/>
  <c r="HI1134" i="1"/>
  <c r="HH1134" i="1"/>
  <c r="HF1134" i="1"/>
  <c r="HE1134" i="1"/>
  <c r="HD1134" i="1"/>
  <c r="HC1134" i="1"/>
  <c r="HB1134" i="1"/>
  <c r="HA1134" i="1"/>
  <c r="GY1134" i="1"/>
  <c r="GX1134" i="1"/>
  <c r="GW1134" i="1"/>
  <c r="GV1134" i="1"/>
  <c r="GU1134" i="1"/>
  <c r="GT1134" i="1"/>
  <c r="GS1134" i="1"/>
  <c r="GQ1134" i="1"/>
  <c r="GP1134" i="1"/>
  <c r="GO1134" i="1"/>
  <c r="GN1134" i="1"/>
  <c r="GM1134" i="1"/>
  <c r="GL1134" i="1"/>
  <c r="GK1134" i="1"/>
  <c r="BR1134" i="1"/>
  <c r="GI1134" i="1"/>
  <c r="GG1134" i="1"/>
  <c r="GF1134" i="1"/>
  <c r="GE1134" i="1"/>
  <c r="GD1134" i="1"/>
  <c r="GC1134" i="1"/>
  <c r="GB1134" i="1"/>
  <c r="GA1134" i="1"/>
  <c r="R1132" i="1"/>
  <c r="BC1133" i="1"/>
  <c r="S1132" i="1"/>
  <c r="BD1133" i="1"/>
  <c r="BO1133" i="1"/>
  <c r="FX1134" i="1"/>
  <c r="Q1132" i="1"/>
  <c r="BB1133" i="1"/>
  <c r="BL1133" i="1"/>
  <c r="FW1134" i="1"/>
  <c r="P1132" i="1"/>
  <c r="BA1133" i="1"/>
  <c r="BK1133" i="1"/>
  <c r="FV1134" i="1"/>
  <c r="FP1134" i="1"/>
  <c r="FN1134" i="1"/>
  <c r="FO1134" i="1"/>
  <c r="FH1134" i="1"/>
  <c r="FL1134" i="1"/>
  <c r="FK1134" i="1"/>
  <c r="FJ1134" i="1"/>
  <c r="FI1134" i="1"/>
  <c r="FG1134" i="1"/>
  <c r="FF1134" i="1"/>
  <c r="FC1134" i="1"/>
  <c r="FD1134" i="1"/>
  <c r="FA1134" i="1"/>
  <c r="EZ1134" i="1"/>
  <c r="EY1134" i="1"/>
  <c r="EU1134" i="1"/>
  <c r="EW1134" i="1"/>
  <c r="EV1134" i="1"/>
  <c r="ET1134" i="1"/>
  <c r="ES1134" i="1"/>
  <c r="EQ1134" i="1"/>
  <c r="EP1134" i="1"/>
  <c r="EO1134" i="1"/>
  <c r="EM1134" i="1"/>
  <c r="EL1134" i="1"/>
  <c r="EK1134" i="1"/>
  <c r="EI1134" i="1"/>
  <c r="EH1134" i="1"/>
  <c r="EG1134" i="1"/>
  <c r="EF1134" i="1"/>
  <c r="BU1134" i="1"/>
  <c r="ED1134" i="1"/>
  <c r="EC1134" i="1"/>
  <c r="EB1134" i="1"/>
  <c r="EA1134" i="1"/>
  <c r="DJ1134" i="1"/>
  <c r="DK1134" i="1"/>
  <c r="DY1134" i="1"/>
  <c r="DW1134" i="1"/>
  <c r="DX1134" i="1"/>
  <c r="DV1134" i="1"/>
  <c r="DU1134" i="1"/>
  <c r="DT1134" i="1"/>
  <c r="BT1134" i="1"/>
  <c r="DS1134" i="1"/>
  <c r="BP1134" i="1"/>
  <c r="DR1134" i="1"/>
  <c r="DQ1134" i="1"/>
  <c r="DP1134" i="1"/>
  <c r="DO1134" i="1"/>
  <c r="DN1134" i="1"/>
  <c r="DM1134" i="1"/>
  <c r="DI1134" i="1"/>
  <c r="DH1134" i="1"/>
  <c r="DG1134" i="1"/>
  <c r="DD1134" i="1"/>
  <c r="CV1134" i="1"/>
  <c r="DE1134" i="1"/>
  <c r="DC1134" i="1"/>
  <c r="CX1134" i="1"/>
  <c r="DB1134" i="1"/>
  <c r="DA1134" i="1"/>
  <c r="CZ1134" i="1"/>
  <c r="CY1134" i="1"/>
  <c r="CW1134" i="1"/>
  <c r="CU1134" i="1"/>
  <c r="CT1134" i="1"/>
  <c r="CS1134" i="1"/>
  <c r="CB1134" i="1"/>
  <c r="CQ1134" i="1"/>
  <c r="CP1134" i="1"/>
  <c r="CE1134" i="1"/>
  <c r="CO1134" i="1"/>
  <c r="CN1134" i="1"/>
  <c r="CL1134" i="1"/>
  <c r="CM1134" i="1"/>
  <c r="CK1134" i="1"/>
  <c r="CJ1134" i="1"/>
  <c r="CI1134" i="1"/>
  <c r="CH1134" i="1"/>
  <c r="CG1134" i="1"/>
  <c r="CF1134" i="1"/>
  <c r="CD1134" i="1"/>
  <c r="CC1134" i="1"/>
  <c r="CA1134" i="1"/>
  <c r="BV1134" i="1"/>
  <c r="BN1134" i="1"/>
  <c r="BJ1134" i="1"/>
  <c r="O1133" i="1"/>
  <c r="AZ1134" i="1"/>
  <c r="BI1134" i="1"/>
  <c r="N1133" i="1"/>
  <c r="AY1134" i="1"/>
  <c r="BH1134" i="1"/>
  <c r="M1133" i="1"/>
  <c r="AX1134" i="1"/>
  <c r="BG1134" i="1"/>
  <c r="BF1134" i="1"/>
  <c r="AT1134" i="1"/>
  <c r="AS1134" i="1"/>
  <c r="AR1134" i="1"/>
  <c r="AQ1134" i="1"/>
  <c r="AP1134" i="1"/>
  <c r="AO1134" i="1"/>
  <c r="AN1134" i="1"/>
  <c r="AM1134" i="1"/>
  <c r="AL1134" i="1"/>
  <c r="AK1134" i="1"/>
  <c r="AJ1134" i="1"/>
  <c r="AI1134" i="1"/>
  <c r="AH1134" i="1"/>
  <c r="AG1134" i="1"/>
  <c r="AF1134" i="1"/>
  <c r="AE1134" i="1"/>
  <c r="AB1134" i="1"/>
  <c r="AA1134" i="1"/>
  <c r="Z1134" i="1"/>
  <c r="Y1134" i="1"/>
  <c r="X1134" i="1"/>
  <c r="W1134" i="1"/>
  <c r="V1134" i="1"/>
  <c r="II1133" i="1"/>
  <c r="IH1133" i="1"/>
  <c r="IG1133" i="1"/>
  <c r="IF1133" i="1"/>
  <c r="IE1133" i="1"/>
  <c r="ID1133" i="1"/>
  <c r="IC1133" i="1"/>
  <c r="IB1133" i="1"/>
  <c r="IA1133" i="1"/>
  <c r="HZ1133" i="1"/>
  <c r="HX1133" i="1"/>
  <c r="HW1133" i="1"/>
  <c r="HV1133" i="1"/>
  <c r="HU1133" i="1"/>
  <c r="HT1133" i="1"/>
  <c r="HS1133" i="1"/>
  <c r="HR1133" i="1"/>
  <c r="HQ1133" i="1"/>
  <c r="BM1133" i="1"/>
  <c r="HP1133" i="1"/>
  <c r="HO1133" i="1"/>
  <c r="BS1133" i="1"/>
  <c r="HM1133" i="1"/>
  <c r="HL1133" i="1"/>
  <c r="HK1133" i="1"/>
  <c r="HJ1133" i="1"/>
  <c r="HI1133" i="1"/>
  <c r="HH1133" i="1"/>
  <c r="HF1133" i="1"/>
  <c r="HE1133" i="1"/>
  <c r="HD1133" i="1"/>
  <c r="HC1133" i="1"/>
  <c r="HB1133" i="1"/>
  <c r="HA1133" i="1"/>
  <c r="GY1133" i="1"/>
  <c r="GX1133" i="1"/>
  <c r="GW1133" i="1"/>
  <c r="GV1133" i="1"/>
  <c r="GU1133" i="1"/>
  <c r="GT1133" i="1"/>
  <c r="GS1133" i="1"/>
  <c r="GQ1133" i="1"/>
  <c r="GP1133" i="1"/>
  <c r="GO1133" i="1"/>
  <c r="GN1133" i="1"/>
  <c r="GM1133" i="1"/>
  <c r="GL1133" i="1"/>
  <c r="GK1133" i="1"/>
  <c r="BR1133" i="1"/>
  <c r="GI1133" i="1"/>
  <c r="GG1133" i="1"/>
  <c r="GF1133" i="1"/>
  <c r="GE1133" i="1"/>
  <c r="GD1133" i="1"/>
  <c r="GC1133" i="1"/>
  <c r="GB1133" i="1"/>
  <c r="GA1133" i="1"/>
  <c r="R1131" i="1"/>
  <c r="BC1132" i="1"/>
  <c r="S1131" i="1"/>
  <c r="BD1132" i="1"/>
  <c r="BO1132" i="1"/>
  <c r="FX1133" i="1"/>
  <c r="Q1131" i="1"/>
  <c r="BB1132" i="1"/>
  <c r="BL1132" i="1"/>
  <c r="FW1133" i="1"/>
  <c r="P1131" i="1"/>
  <c r="BA1132" i="1"/>
  <c r="BK1132" i="1"/>
  <c r="FV1133" i="1"/>
  <c r="FP1133" i="1"/>
  <c r="FN1133" i="1"/>
  <c r="FO1133" i="1"/>
  <c r="FH1133" i="1"/>
  <c r="FL1133" i="1"/>
  <c r="FK1133" i="1"/>
  <c r="FJ1133" i="1"/>
  <c r="FI1133" i="1"/>
  <c r="FG1133" i="1"/>
  <c r="FF1133" i="1"/>
  <c r="FC1133" i="1"/>
  <c r="FD1133" i="1"/>
  <c r="FA1133" i="1"/>
  <c r="EZ1133" i="1"/>
  <c r="EY1133" i="1"/>
  <c r="EU1133" i="1"/>
  <c r="EW1133" i="1"/>
  <c r="EV1133" i="1"/>
  <c r="ET1133" i="1"/>
  <c r="ES1133" i="1"/>
  <c r="EQ1133" i="1"/>
  <c r="EP1133" i="1"/>
  <c r="EO1133" i="1"/>
  <c r="EM1133" i="1"/>
  <c r="EL1133" i="1"/>
  <c r="EK1133" i="1"/>
  <c r="EI1133" i="1"/>
  <c r="EH1133" i="1"/>
  <c r="EG1133" i="1"/>
  <c r="EF1133" i="1"/>
  <c r="BU1133" i="1"/>
  <c r="ED1133" i="1"/>
  <c r="EC1133" i="1"/>
  <c r="EB1133" i="1"/>
  <c r="EA1133" i="1"/>
  <c r="DJ1133" i="1"/>
  <c r="DK1133" i="1"/>
  <c r="DY1133" i="1"/>
  <c r="DW1133" i="1"/>
  <c r="DX1133" i="1"/>
  <c r="DV1133" i="1"/>
  <c r="DU1133" i="1"/>
  <c r="DT1133" i="1"/>
  <c r="BT1133" i="1"/>
  <c r="DS1133" i="1"/>
  <c r="BP1133" i="1"/>
  <c r="DR1133" i="1"/>
  <c r="DQ1133" i="1"/>
  <c r="DP1133" i="1"/>
  <c r="DO1133" i="1"/>
  <c r="DN1133" i="1"/>
  <c r="DM1133" i="1"/>
  <c r="DI1133" i="1"/>
  <c r="DH1133" i="1"/>
  <c r="DG1133" i="1"/>
  <c r="DD1133" i="1"/>
  <c r="CV1133" i="1"/>
  <c r="DE1133" i="1"/>
  <c r="DC1133" i="1"/>
  <c r="CX1133" i="1"/>
  <c r="DB1133" i="1"/>
  <c r="DA1133" i="1"/>
  <c r="CZ1133" i="1"/>
  <c r="CY1133" i="1"/>
  <c r="CW1133" i="1"/>
  <c r="CU1133" i="1"/>
  <c r="CT1133" i="1"/>
  <c r="CS1133" i="1"/>
  <c r="CB1133" i="1"/>
  <c r="CQ1133" i="1"/>
  <c r="CP1133" i="1"/>
  <c r="CE1133" i="1"/>
  <c r="CO1133" i="1"/>
  <c r="CN1133" i="1"/>
  <c r="CL1133" i="1"/>
  <c r="CM1133" i="1"/>
  <c r="CK1133" i="1"/>
  <c r="CJ1133" i="1"/>
  <c r="CI1133" i="1"/>
  <c r="CH1133" i="1"/>
  <c r="CG1133" i="1"/>
  <c r="CF1133" i="1"/>
  <c r="CD1133" i="1"/>
  <c r="CC1133" i="1"/>
  <c r="CA1133" i="1"/>
  <c r="BV1133" i="1"/>
  <c r="BN1133" i="1"/>
  <c r="BJ1133" i="1"/>
  <c r="O1132" i="1"/>
  <c r="AZ1133" i="1"/>
  <c r="BI1133" i="1"/>
  <c r="N1132" i="1"/>
  <c r="AY1133" i="1"/>
  <c r="BH1133" i="1"/>
  <c r="M1132" i="1"/>
  <c r="AX1133" i="1"/>
  <c r="BG1133" i="1"/>
  <c r="BF1133" i="1"/>
  <c r="AT1133" i="1"/>
  <c r="AS1133" i="1"/>
  <c r="AR1133" i="1"/>
  <c r="AQ1133" i="1"/>
  <c r="AP1133" i="1"/>
  <c r="AO1133" i="1"/>
  <c r="AN1133" i="1"/>
  <c r="AM1133" i="1"/>
  <c r="AL1133" i="1"/>
  <c r="AK1133" i="1"/>
  <c r="AJ1133" i="1"/>
  <c r="AI1133" i="1"/>
  <c r="AH1133" i="1"/>
  <c r="AG1133" i="1"/>
  <c r="AF1133" i="1"/>
  <c r="AE1133" i="1"/>
  <c r="AB1133" i="1"/>
  <c r="AA1133" i="1"/>
  <c r="Z1133" i="1"/>
  <c r="Y1133" i="1"/>
  <c r="X1133" i="1"/>
  <c r="W1133" i="1"/>
  <c r="V1133" i="1"/>
  <c r="II1132" i="1"/>
  <c r="IH1132" i="1"/>
  <c r="IG1132" i="1"/>
  <c r="IF1132" i="1"/>
  <c r="IE1132" i="1"/>
  <c r="ID1132" i="1"/>
  <c r="IC1132" i="1"/>
  <c r="IB1132" i="1"/>
  <c r="IA1132" i="1"/>
  <c r="HZ1132" i="1"/>
  <c r="HX1132" i="1"/>
  <c r="HW1132" i="1"/>
  <c r="HV1132" i="1"/>
  <c r="BM1132" i="1"/>
  <c r="HU1132" i="1"/>
  <c r="HT1132" i="1"/>
  <c r="HS1132" i="1"/>
  <c r="HR1132" i="1"/>
  <c r="HQ1132" i="1"/>
  <c r="HP1132" i="1"/>
  <c r="HO1132" i="1"/>
  <c r="BS1132" i="1"/>
  <c r="HM1132" i="1"/>
  <c r="HL1132" i="1"/>
  <c r="HK1132" i="1"/>
  <c r="HJ1132" i="1"/>
  <c r="HI1132" i="1"/>
  <c r="HH1132" i="1"/>
  <c r="HF1132" i="1"/>
  <c r="HE1132" i="1"/>
  <c r="HD1132" i="1"/>
  <c r="HC1132" i="1"/>
  <c r="HB1132" i="1"/>
  <c r="HA1132" i="1"/>
  <c r="GY1132" i="1"/>
  <c r="GX1132" i="1"/>
  <c r="GW1132" i="1"/>
  <c r="GV1132" i="1"/>
  <c r="GU1132" i="1"/>
  <c r="GT1132" i="1"/>
  <c r="GS1132" i="1"/>
  <c r="GQ1132" i="1"/>
  <c r="GP1132" i="1"/>
  <c r="GO1132" i="1"/>
  <c r="GN1132" i="1"/>
  <c r="GM1132" i="1"/>
  <c r="GL1132" i="1"/>
  <c r="GK1132" i="1"/>
  <c r="BR1132" i="1"/>
  <c r="GI1132" i="1"/>
  <c r="GG1132" i="1"/>
  <c r="GF1132" i="1"/>
  <c r="GE1132" i="1"/>
  <c r="GD1132" i="1"/>
  <c r="GC1132" i="1"/>
  <c r="GB1132" i="1"/>
  <c r="GA1132" i="1"/>
  <c r="R1130" i="1"/>
  <c r="BC1131" i="1"/>
  <c r="S1130" i="1"/>
  <c r="BD1131" i="1"/>
  <c r="BO1131" i="1"/>
  <c r="FX1132" i="1"/>
  <c r="Q1130" i="1"/>
  <c r="BB1131" i="1"/>
  <c r="BL1131" i="1"/>
  <c r="FW1132" i="1"/>
  <c r="P1130" i="1"/>
  <c r="BA1131" i="1"/>
  <c r="BK1131" i="1"/>
  <c r="FV1132" i="1"/>
  <c r="FP1132" i="1"/>
  <c r="FN1132" i="1"/>
  <c r="FO1132" i="1"/>
  <c r="FH1132" i="1"/>
  <c r="FL1132" i="1"/>
  <c r="FK1132" i="1"/>
  <c r="FJ1132" i="1"/>
  <c r="FI1132" i="1"/>
  <c r="FG1132" i="1"/>
  <c r="FF1132" i="1"/>
  <c r="FC1132" i="1"/>
  <c r="FD1132" i="1"/>
  <c r="FA1132" i="1"/>
  <c r="EZ1132" i="1"/>
  <c r="EY1132" i="1"/>
  <c r="EU1132" i="1"/>
  <c r="EW1132" i="1"/>
  <c r="EV1132" i="1"/>
  <c r="ET1132" i="1"/>
  <c r="ES1132" i="1"/>
  <c r="EQ1132" i="1"/>
  <c r="EP1132" i="1"/>
  <c r="EO1132" i="1"/>
  <c r="EM1132" i="1"/>
  <c r="EL1132" i="1"/>
  <c r="EK1132" i="1"/>
  <c r="EI1132" i="1"/>
  <c r="EH1132" i="1"/>
  <c r="EG1132" i="1"/>
  <c r="EF1132" i="1"/>
  <c r="BU1132" i="1"/>
  <c r="ED1132" i="1"/>
  <c r="EC1132" i="1"/>
  <c r="EB1132" i="1"/>
  <c r="EA1132" i="1"/>
  <c r="DJ1132" i="1"/>
  <c r="DK1132" i="1"/>
  <c r="DY1132" i="1"/>
  <c r="DW1132" i="1"/>
  <c r="DX1132" i="1"/>
  <c r="DV1132" i="1"/>
  <c r="DU1132" i="1"/>
  <c r="DT1132" i="1"/>
  <c r="BT1132" i="1"/>
  <c r="DS1132" i="1"/>
  <c r="BP1132" i="1"/>
  <c r="DR1132" i="1"/>
  <c r="DQ1132" i="1"/>
  <c r="DP1132" i="1"/>
  <c r="DO1132" i="1"/>
  <c r="DN1132" i="1"/>
  <c r="DM1132" i="1"/>
  <c r="DI1132" i="1"/>
  <c r="DH1132" i="1"/>
  <c r="DG1132" i="1"/>
  <c r="DD1132" i="1"/>
  <c r="CV1132" i="1"/>
  <c r="DC1132" i="1"/>
  <c r="DE1132" i="1"/>
  <c r="CX1132" i="1"/>
  <c r="DB1132" i="1"/>
  <c r="DA1132" i="1"/>
  <c r="CZ1132" i="1"/>
  <c r="CY1132" i="1"/>
  <c r="CW1132" i="1"/>
  <c r="CU1132" i="1"/>
  <c r="CT1132" i="1"/>
  <c r="CS1132" i="1"/>
  <c r="CB1132" i="1"/>
  <c r="CQ1132" i="1"/>
  <c r="CP1132" i="1"/>
  <c r="CE1132" i="1"/>
  <c r="CO1132" i="1"/>
  <c r="CN1132" i="1"/>
  <c r="CL1132" i="1"/>
  <c r="CM1132" i="1"/>
  <c r="CK1132" i="1"/>
  <c r="CJ1132" i="1"/>
  <c r="CI1132" i="1"/>
  <c r="CH1132" i="1"/>
  <c r="CG1132" i="1"/>
  <c r="CF1132" i="1"/>
  <c r="CD1132" i="1"/>
  <c r="CC1132" i="1"/>
  <c r="CA1132" i="1"/>
  <c r="BV1132" i="1"/>
  <c r="BN1132" i="1"/>
  <c r="BJ1132" i="1"/>
  <c r="O1131" i="1"/>
  <c r="AZ1132" i="1"/>
  <c r="BI1132" i="1"/>
  <c r="N1131" i="1"/>
  <c r="AY1132" i="1"/>
  <c r="BH1132" i="1"/>
  <c r="M1131" i="1"/>
  <c r="AX1132" i="1"/>
  <c r="BG1132" i="1"/>
  <c r="BF1132" i="1"/>
  <c r="AT1132" i="1"/>
  <c r="AS1132" i="1"/>
  <c r="AR1132" i="1"/>
  <c r="AQ1132" i="1"/>
  <c r="AP1132" i="1"/>
  <c r="AO1132" i="1"/>
  <c r="AN1132" i="1"/>
  <c r="AM1132" i="1"/>
  <c r="AL1132" i="1"/>
  <c r="AK1132" i="1"/>
  <c r="AJ1132" i="1"/>
  <c r="AI1132" i="1"/>
  <c r="AH1132" i="1"/>
  <c r="AG1132" i="1"/>
  <c r="AF1132" i="1"/>
  <c r="AE1132" i="1"/>
  <c r="AB1132" i="1"/>
  <c r="AA1132" i="1"/>
  <c r="Z1132" i="1"/>
  <c r="Y1132" i="1"/>
  <c r="X1132" i="1"/>
  <c r="W1132" i="1"/>
  <c r="V1132" i="1"/>
  <c r="II1131" i="1"/>
  <c r="IH1131" i="1"/>
  <c r="IG1131" i="1"/>
  <c r="IF1131" i="1"/>
  <c r="IE1131" i="1"/>
  <c r="ID1131" i="1"/>
  <c r="IC1131" i="1"/>
  <c r="IB1131" i="1"/>
  <c r="IA1131" i="1"/>
  <c r="HZ1131" i="1"/>
  <c r="BM1131" i="1"/>
  <c r="HX1131" i="1"/>
  <c r="HW1131" i="1"/>
  <c r="HV1131" i="1"/>
  <c r="HU1131" i="1"/>
  <c r="HT1131" i="1"/>
  <c r="HS1131" i="1"/>
  <c r="HR1131" i="1"/>
  <c r="HQ1131" i="1"/>
  <c r="HP1131" i="1"/>
  <c r="HO1131" i="1"/>
  <c r="BS1131" i="1"/>
  <c r="HM1131" i="1"/>
  <c r="HL1131" i="1"/>
  <c r="HK1131" i="1"/>
  <c r="HJ1131" i="1"/>
  <c r="HI1131" i="1"/>
  <c r="HH1131" i="1"/>
  <c r="HF1131" i="1"/>
  <c r="HE1131" i="1"/>
  <c r="HD1131" i="1"/>
  <c r="HC1131" i="1"/>
  <c r="HB1131" i="1"/>
  <c r="HA1131" i="1"/>
  <c r="GY1131" i="1"/>
  <c r="GX1131" i="1"/>
  <c r="GW1131" i="1"/>
  <c r="GV1131" i="1"/>
  <c r="GU1131" i="1"/>
  <c r="GT1131" i="1"/>
  <c r="GS1131" i="1"/>
  <c r="GQ1131" i="1"/>
  <c r="GP1131" i="1"/>
  <c r="GO1131" i="1"/>
  <c r="GN1131" i="1"/>
  <c r="GM1131" i="1"/>
  <c r="GL1131" i="1"/>
  <c r="GK1131" i="1"/>
  <c r="BR1131" i="1"/>
  <c r="GI1131" i="1"/>
  <c r="GG1131" i="1"/>
  <c r="GF1131" i="1"/>
  <c r="GE1131" i="1"/>
  <c r="GD1131" i="1"/>
  <c r="GC1131" i="1"/>
  <c r="GB1131" i="1"/>
  <c r="GA1131" i="1"/>
  <c r="R1129" i="1"/>
  <c r="BC1130" i="1"/>
  <c r="S1129" i="1"/>
  <c r="BD1130" i="1"/>
  <c r="BO1130" i="1"/>
  <c r="FX1131" i="1"/>
  <c r="Q1129" i="1"/>
  <c r="BB1130" i="1"/>
  <c r="BL1130" i="1"/>
  <c r="FW1131" i="1"/>
  <c r="P1129" i="1"/>
  <c r="BA1130" i="1"/>
  <c r="BK1130" i="1"/>
  <c r="FV1131" i="1"/>
  <c r="FP1131" i="1"/>
  <c r="FN1131" i="1"/>
  <c r="FO1131" i="1"/>
  <c r="FH1131" i="1"/>
  <c r="FL1131" i="1"/>
  <c r="FK1131" i="1"/>
  <c r="FJ1131" i="1"/>
  <c r="FI1131" i="1"/>
  <c r="FG1131" i="1"/>
  <c r="FF1131" i="1"/>
  <c r="FC1131" i="1"/>
  <c r="FD1131" i="1"/>
  <c r="FA1131" i="1"/>
  <c r="EZ1131" i="1"/>
  <c r="EY1131" i="1"/>
  <c r="EU1131" i="1"/>
  <c r="EW1131" i="1"/>
  <c r="EV1131" i="1"/>
  <c r="ET1131" i="1"/>
  <c r="ES1131" i="1"/>
  <c r="EQ1131" i="1"/>
  <c r="EP1131" i="1"/>
  <c r="EO1131" i="1"/>
  <c r="EM1131" i="1"/>
  <c r="EL1131" i="1"/>
  <c r="EK1131" i="1"/>
  <c r="EI1131" i="1"/>
  <c r="EH1131" i="1"/>
  <c r="EG1131" i="1"/>
  <c r="EF1131" i="1"/>
  <c r="BU1131" i="1"/>
  <c r="ED1131" i="1"/>
  <c r="EC1131" i="1"/>
  <c r="EB1131" i="1"/>
  <c r="EA1131" i="1"/>
  <c r="DJ1131" i="1"/>
  <c r="DK1131" i="1"/>
  <c r="DY1131" i="1"/>
  <c r="DW1131" i="1"/>
  <c r="DX1131" i="1"/>
  <c r="DV1131" i="1"/>
  <c r="DU1131" i="1"/>
  <c r="DT1131" i="1"/>
  <c r="BT1131" i="1"/>
  <c r="DS1131" i="1"/>
  <c r="BP1131" i="1"/>
  <c r="DR1131" i="1"/>
  <c r="DQ1131" i="1"/>
  <c r="DP1131" i="1"/>
  <c r="DO1131" i="1"/>
  <c r="DN1131" i="1"/>
  <c r="DM1131" i="1"/>
  <c r="DI1131" i="1"/>
  <c r="DH1131" i="1"/>
  <c r="DG1131" i="1"/>
  <c r="DD1131" i="1"/>
  <c r="CV1131" i="1"/>
  <c r="DE1131" i="1"/>
  <c r="DC1131" i="1"/>
  <c r="CX1131" i="1"/>
  <c r="DB1131" i="1"/>
  <c r="DA1131" i="1"/>
  <c r="CZ1131" i="1"/>
  <c r="CY1131" i="1"/>
  <c r="CW1131" i="1"/>
  <c r="CU1131" i="1"/>
  <c r="CT1131" i="1"/>
  <c r="CS1131" i="1"/>
  <c r="CB1131" i="1"/>
  <c r="CQ1131" i="1"/>
  <c r="CP1131" i="1"/>
  <c r="CE1131" i="1"/>
  <c r="CO1131" i="1"/>
  <c r="CN1131" i="1"/>
  <c r="CL1131" i="1"/>
  <c r="CM1131" i="1"/>
  <c r="CK1131" i="1"/>
  <c r="CJ1131" i="1"/>
  <c r="CI1131" i="1"/>
  <c r="CH1131" i="1"/>
  <c r="CG1131" i="1"/>
  <c r="CF1131" i="1"/>
  <c r="CD1131" i="1"/>
  <c r="CC1131" i="1"/>
  <c r="CA1131" i="1"/>
  <c r="BV1131" i="1"/>
  <c r="BN1131" i="1"/>
  <c r="BJ1131" i="1"/>
  <c r="O1130" i="1"/>
  <c r="AZ1131" i="1"/>
  <c r="BI1131" i="1"/>
  <c r="N1130" i="1"/>
  <c r="AY1131" i="1"/>
  <c r="BH1131" i="1"/>
  <c r="M1130" i="1"/>
  <c r="AX1131" i="1"/>
  <c r="BG1131" i="1"/>
  <c r="BF1131" i="1"/>
  <c r="AT1131" i="1"/>
  <c r="AS1131" i="1"/>
  <c r="AR1131" i="1"/>
  <c r="AQ1131" i="1"/>
  <c r="AP1131" i="1"/>
  <c r="AO1131" i="1"/>
  <c r="AN1131" i="1"/>
  <c r="AM1131" i="1"/>
  <c r="AL1131" i="1"/>
  <c r="AK1131" i="1"/>
  <c r="AJ1131" i="1"/>
  <c r="AI1131" i="1"/>
  <c r="AH1131" i="1"/>
  <c r="AG1131" i="1"/>
  <c r="AF1131" i="1"/>
  <c r="AE1131" i="1"/>
  <c r="AB1131" i="1"/>
  <c r="AA1131" i="1"/>
  <c r="Z1131" i="1"/>
  <c r="Y1131" i="1"/>
  <c r="X1131" i="1"/>
  <c r="W1131" i="1"/>
  <c r="V1131" i="1"/>
  <c r="II1130" i="1"/>
  <c r="IH1130" i="1"/>
  <c r="IG1130" i="1"/>
  <c r="IF1130" i="1"/>
  <c r="IE1130" i="1"/>
  <c r="ID1130" i="1"/>
  <c r="IC1130" i="1"/>
  <c r="IB1130" i="1"/>
  <c r="IA1130" i="1"/>
  <c r="HZ1130" i="1"/>
  <c r="HX1130" i="1"/>
  <c r="HW1130" i="1"/>
  <c r="HV1130" i="1"/>
  <c r="BM1130" i="1"/>
  <c r="HU1130" i="1"/>
  <c r="HT1130" i="1"/>
  <c r="HS1130" i="1"/>
  <c r="HR1130" i="1"/>
  <c r="HQ1130" i="1"/>
  <c r="HP1130" i="1"/>
  <c r="HO1130" i="1"/>
  <c r="BS1130" i="1"/>
  <c r="HM1130" i="1"/>
  <c r="HL1130" i="1"/>
  <c r="HK1130" i="1"/>
  <c r="HJ1130" i="1"/>
  <c r="HI1130" i="1"/>
  <c r="HH1130" i="1"/>
  <c r="HF1130" i="1"/>
  <c r="HE1130" i="1"/>
  <c r="HD1130" i="1"/>
  <c r="HC1130" i="1"/>
  <c r="HB1130" i="1"/>
  <c r="HA1130" i="1"/>
  <c r="GY1130" i="1"/>
  <c r="GX1130" i="1"/>
  <c r="GW1130" i="1"/>
  <c r="GV1130" i="1"/>
  <c r="GU1130" i="1"/>
  <c r="GT1130" i="1"/>
  <c r="GS1130" i="1"/>
  <c r="GQ1130" i="1"/>
  <c r="GP1130" i="1"/>
  <c r="GO1130" i="1"/>
  <c r="GN1130" i="1"/>
  <c r="GM1130" i="1"/>
  <c r="GL1130" i="1"/>
  <c r="GK1130" i="1"/>
  <c r="BR1130" i="1"/>
  <c r="GI1130" i="1"/>
  <c r="GG1130" i="1"/>
  <c r="GF1130" i="1"/>
  <c r="GE1130" i="1"/>
  <c r="GD1130" i="1"/>
  <c r="GC1130" i="1"/>
  <c r="GB1130" i="1"/>
  <c r="GA1130" i="1"/>
  <c r="R1128" i="1"/>
  <c r="BC1129" i="1"/>
  <c r="S1128" i="1"/>
  <c r="BD1129" i="1"/>
  <c r="BO1129" i="1"/>
  <c r="FX1130" i="1"/>
  <c r="Q1128" i="1"/>
  <c r="BB1129" i="1"/>
  <c r="BL1129" i="1"/>
  <c r="FW1130" i="1"/>
  <c r="P1128" i="1"/>
  <c r="BA1129" i="1"/>
  <c r="BK1129" i="1"/>
  <c r="FV1130" i="1"/>
  <c r="FP1130" i="1"/>
  <c r="FN1130" i="1"/>
  <c r="FO1130" i="1"/>
  <c r="FH1130" i="1"/>
  <c r="FL1130" i="1"/>
  <c r="FK1130" i="1"/>
  <c r="FJ1130" i="1"/>
  <c r="FI1130" i="1"/>
  <c r="FG1130" i="1"/>
  <c r="FF1130" i="1"/>
  <c r="FC1130" i="1"/>
  <c r="FD1130" i="1"/>
  <c r="FA1130" i="1"/>
  <c r="EZ1130" i="1"/>
  <c r="EY1130" i="1"/>
  <c r="EU1130" i="1"/>
  <c r="EW1130" i="1"/>
  <c r="EV1130" i="1"/>
  <c r="ET1130" i="1"/>
  <c r="ES1130" i="1"/>
  <c r="EQ1130" i="1"/>
  <c r="EP1130" i="1"/>
  <c r="EO1130" i="1"/>
  <c r="EM1130" i="1"/>
  <c r="EL1130" i="1"/>
  <c r="EK1130" i="1"/>
  <c r="EI1130" i="1"/>
  <c r="EH1130" i="1"/>
  <c r="EG1130" i="1"/>
  <c r="EF1130" i="1"/>
  <c r="BU1130" i="1"/>
  <c r="ED1130" i="1"/>
  <c r="EC1130" i="1"/>
  <c r="EB1130" i="1"/>
  <c r="EA1130" i="1"/>
  <c r="DJ1130" i="1"/>
  <c r="DK1130" i="1"/>
  <c r="DY1130" i="1"/>
  <c r="DW1130" i="1"/>
  <c r="DX1130" i="1"/>
  <c r="DV1130" i="1"/>
  <c r="DU1130" i="1"/>
  <c r="DT1130" i="1"/>
  <c r="BT1130" i="1"/>
  <c r="DS1130" i="1"/>
  <c r="BP1130" i="1"/>
  <c r="DR1130" i="1"/>
  <c r="DQ1130" i="1"/>
  <c r="DP1130" i="1"/>
  <c r="DO1130" i="1"/>
  <c r="DN1130" i="1"/>
  <c r="DM1130" i="1"/>
  <c r="DI1130" i="1"/>
  <c r="DH1130" i="1"/>
  <c r="DG1130" i="1"/>
  <c r="DD1130" i="1"/>
  <c r="CV1130" i="1"/>
  <c r="DE1130" i="1"/>
  <c r="DC1130" i="1"/>
  <c r="CX1130" i="1"/>
  <c r="DB1130" i="1"/>
  <c r="DA1130" i="1"/>
  <c r="CZ1130" i="1"/>
  <c r="CY1130" i="1"/>
  <c r="CW1130" i="1"/>
  <c r="CU1130" i="1"/>
  <c r="CT1130" i="1"/>
  <c r="CS1130" i="1"/>
  <c r="CB1130" i="1"/>
  <c r="CQ1130" i="1"/>
  <c r="CP1130" i="1"/>
  <c r="CE1130" i="1"/>
  <c r="CO1130" i="1"/>
  <c r="CN1130" i="1"/>
  <c r="CL1130" i="1"/>
  <c r="CM1130" i="1"/>
  <c r="CK1130" i="1"/>
  <c r="CJ1130" i="1"/>
  <c r="CI1130" i="1"/>
  <c r="CH1130" i="1"/>
  <c r="CG1130" i="1"/>
  <c r="CF1130" i="1"/>
  <c r="CD1130" i="1"/>
  <c r="CC1130" i="1"/>
  <c r="CA1130" i="1"/>
  <c r="BV1130" i="1"/>
  <c r="BN1130" i="1"/>
  <c r="BJ1130" i="1"/>
  <c r="O1129" i="1"/>
  <c r="AZ1130" i="1"/>
  <c r="BI1130" i="1"/>
  <c r="N1129" i="1"/>
  <c r="AY1130" i="1"/>
  <c r="BH1130" i="1"/>
  <c r="M1129" i="1"/>
  <c r="AX1130" i="1"/>
  <c r="BG1130" i="1"/>
  <c r="BF1130" i="1"/>
  <c r="AT1130" i="1"/>
  <c r="AS1130" i="1"/>
  <c r="AR1130" i="1"/>
  <c r="AQ1130" i="1"/>
  <c r="AP1130" i="1"/>
  <c r="AO1130" i="1"/>
  <c r="AN1130" i="1"/>
  <c r="AM1130" i="1"/>
  <c r="AL1130" i="1"/>
  <c r="AK1130" i="1"/>
  <c r="AJ1130" i="1"/>
  <c r="AI1130" i="1"/>
  <c r="AH1130" i="1"/>
  <c r="AG1130" i="1"/>
  <c r="AF1130" i="1"/>
  <c r="AE1130" i="1"/>
  <c r="AB1130" i="1"/>
  <c r="AA1130" i="1"/>
  <c r="Z1130" i="1"/>
  <c r="Y1130" i="1"/>
  <c r="X1130" i="1"/>
  <c r="W1130" i="1"/>
  <c r="V1130" i="1"/>
  <c r="II1129" i="1"/>
  <c r="IH1129" i="1"/>
  <c r="IG1129" i="1"/>
  <c r="IF1129" i="1"/>
  <c r="IE1129" i="1"/>
  <c r="ID1129" i="1"/>
  <c r="IC1129" i="1"/>
  <c r="IB1129" i="1"/>
  <c r="IA1129" i="1"/>
  <c r="HZ1129" i="1"/>
  <c r="HX1129" i="1"/>
  <c r="HW1129" i="1"/>
  <c r="HV1129" i="1"/>
  <c r="HU1129" i="1"/>
  <c r="HT1129" i="1"/>
  <c r="BM1129" i="1"/>
  <c r="HS1129" i="1"/>
  <c r="HR1129" i="1"/>
  <c r="HQ1129" i="1"/>
  <c r="HP1129" i="1"/>
  <c r="HO1129" i="1"/>
  <c r="BS1129" i="1"/>
  <c r="HM1129" i="1"/>
  <c r="HL1129" i="1"/>
  <c r="HK1129" i="1"/>
  <c r="HJ1129" i="1"/>
  <c r="HI1129" i="1"/>
  <c r="HH1129" i="1"/>
  <c r="HF1129" i="1"/>
  <c r="HE1129" i="1"/>
  <c r="HD1129" i="1"/>
  <c r="HC1129" i="1"/>
  <c r="HB1129" i="1"/>
  <c r="HA1129" i="1"/>
  <c r="GY1129" i="1"/>
  <c r="GX1129" i="1"/>
  <c r="GW1129" i="1"/>
  <c r="GV1129" i="1"/>
  <c r="GU1129" i="1"/>
  <c r="GT1129" i="1"/>
  <c r="GS1129" i="1"/>
  <c r="GQ1129" i="1"/>
  <c r="GP1129" i="1"/>
  <c r="GO1129" i="1"/>
  <c r="GN1129" i="1"/>
  <c r="GM1129" i="1"/>
  <c r="GL1129" i="1"/>
  <c r="GK1129" i="1"/>
  <c r="BR1129" i="1"/>
  <c r="GI1129" i="1"/>
  <c r="GG1129" i="1"/>
  <c r="GF1129" i="1"/>
  <c r="GE1129" i="1"/>
  <c r="GD1129" i="1"/>
  <c r="GC1129" i="1"/>
  <c r="GB1129" i="1"/>
  <c r="GA1129" i="1"/>
  <c r="R1127" i="1"/>
  <c r="BC1128" i="1"/>
  <c r="S1127" i="1"/>
  <c r="BD1128" i="1"/>
  <c r="BO1128" i="1"/>
  <c r="FX1129" i="1"/>
  <c r="Q1127" i="1"/>
  <c r="BB1128" i="1"/>
  <c r="BL1128" i="1"/>
  <c r="FW1129" i="1"/>
  <c r="P1127" i="1"/>
  <c r="BA1128" i="1"/>
  <c r="BK1128" i="1"/>
  <c r="FV1129" i="1"/>
  <c r="FP1129" i="1"/>
  <c r="FN1129" i="1"/>
  <c r="FO1129" i="1"/>
  <c r="FH1129" i="1"/>
  <c r="FL1129" i="1"/>
  <c r="FK1129" i="1"/>
  <c r="FJ1129" i="1"/>
  <c r="FI1129" i="1"/>
  <c r="FG1129" i="1"/>
  <c r="FF1129" i="1"/>
  <c r="FC1129" i="1"/>
  <c r="FD1129" i="1"/>
  <c r="FA1129" i="1"/>
  <c r="EZ1129" i="1"/>
  <c r="EY1129" i="1"/>
  <c r="EU1129" i="1"/>
  <c r="EW1129" i="1"/>
  <c r="EV1129" i="1"/>
  <c r="ET1129" i="1"/>
  <c r="ES1129" i="1"/>
  <c r="EQ1129" i="1"/>
  <c r="EP1129" i="1"/>
  <c r="EO1129" i="1"/>
  <c r="EM1129" i="1"/>
  <c r="EL1129" i="1"/>
  <c r="EK1129" i="1"/>
  <c r="EI1129" i="1"/>
  <c r="EH1129" i="1"/>
  <c r="EG1129" i="1"/>
  <c r="EF1129" i="1"/>
  <c r="BU1129" i="1"/>
  <c r="ED1129" i="1"/>
  <c r="EC1129" i="1"/>
  <c r="EB1129" i="1"/>
  <c r="EA1129" i="1"/>
  <c r="DJ1129" i="1"/>
  <c r="DK1129" i="1"/>
  <c r="DY1129" i="1"/>
  <c r="DW1129" i="1"/>
  <c r="DX1129" i="1"/>
  <c r="DV1129" i="1"/>
  <c r="DU1129" i="1"/>
  <c r="DT1129" i="1"/>
  <c r="BT1129" i="1"/>
  <c r="DS1129" i="1"/>
  <c r="BP1129" i="1"/>
  <c r="DR1129" i="1"/>
  <c r="DQ1129" i="1"/>
  <c r="DP1129" i="1"/>
  <c r="DO1129" i="1"/>
  <c r="DN1129" i="1"/>
  <c r="DM1129" i="1"/>
  <c r="DI1129" i="1"/>
  <c r="DH1129" i="1"/>
  <c r="DG1129" i="1"/>
  <c r="DD1129" i="1"/>
  <c r="CV1129" i="1"/>
  <c r="DE1129" i="1"/>
  <c r="DC1129" i="1"/>
  <c r="CX1129" i="1"/>
  <c r="DB1129" i="1"/>
  <c r="DA1129" i="1"/>
  <c r="CZ1129" i="1"/>
  <c r="CY1129" i="1"/>
  <c r="CW1129" i="1"/>
  <c r="CU1129" i="1"/>
  <c r="CT1129" i="1"/>
  <c r="CS1129" i="1"/>
  <c r="CB1129" i="1"/>
  <c r="CQ1129" i="1"/>
  <c r="CP1129" i="1"/>
  <c r="CE1129" i="1"/>
  <c r="CO1129" i="1"/>
  <c r="CN1129" i="1"/>
  <c r="CL1129" i="1"/>
  <c r="CM1129" i="1"/>
  <c r="CK1129" i="1"/>
  <c r="CJ1129" i="1"/>
  <c r="CI1129" i="1"/>
  <c r="CH1129" i="1"/>
  <c r="CG1129" i="1"/>
  <c r="CF1129" i="1"/>
  <c r="CD1129" i="1"/>
  <c r="CC1129" i="1"/>
  <c r="CA1129" i="1"/>
  <c r="BV1129" i="1"/>
  <c r="BN1129" i="1"/>
  <c r="BJ1129" i="1"/>
  <c r="O1128" i="1"/>
  <c r="AZ1129" i="1"/>
  <c r="BI1129" i="1"/>
  <c r="N1128" i="1"/>
  <c r="AY1129" i="1"/>
  <c r="BH1129" i="1"/>
  <c r="M1128" i="1"/>
  <c r="AX1129" i="1"/>
  <c r="BG1129" i="1"/>
  <c r="BF1129" i="1"/>
  <c r="AT1129" i="1"/>
  <c r="AS1129" i="1"/>
  <c r="AR1129" i="1"/>
  <c r="AQ1129" i="1"/>
  <c r="AP1129" i="1"/>
  <c r="AO1129" i="1"/>
  <c r="AN1129" i="1"/>
  <c r="AM1129" i="1"/>
  <c r="AL1129" i="1"/>
  <c r="AK1129" i="1"/>
  <c r="AJ1129" i="1"/>
  <c r="AI1129" i="1"/>
  <c r="AH1129" i="1"/>
  <c r="AG1129" i="1"/>
  <c r="AF1129" i="1"/>
  <c r="AE1129" i="1"/>
  <c r="AB1129" i="1"/>
  <c r="AA1129" i="1"/>
  <c r="Z1129" i="1"/>
  <c r="Y1129" i="1"/>
  <c r="X1129" i="1"/>
  <c r="W1129" i="1"/>
  <c r="V1129" i="1"/>
  <c r="II1128" i="1"/>
  <c r="IH1128" i="1"/>
  <c r="IG1128" i="1"/>
  <c r="IF1128" i="1"/>
  <c r="IE1128" i="1"/>
  <c r="ID1128" i="1"/>
  <c r="IC1128" i="1"/>
  <c r="IB1128" i="1"/>
  <c r="IA1128" i="1"/>
  <c r="HZ1128" i="1"/>
  <c r="HX1128" i="1"/>
  <c r="HW1128" i="1"/>
  <c r="HV1128" i="1"/>
  <c r="HU1128" i="1"/>
  <c r="HT1128" i="1"/>
  <c r="HS1128" i="1"/>
  <c r="HR1128" i="1"/>
  <c r="BM1128" i="1"/>
  <c r="HQ1128" i="1"/>
  <c r="HP1128" i="1"/>
  <c r="HO1128" i="1"/>
  <c r="BS1128" i="1"/>
  <c r="HM1128" i="1"/>
  <c r="HL1128" i="1"/>
  <c r="HK1128" i="1"/>
  <c r="HJ1128" i="1"/>
  <c r="HI1128" i="1"/>
  <c r="HH1128" i="1"/>
  <c r="HF1128" i="1"/>
  <c r="HE1128" i="1"/>
  <c r="HD1128" i="1"/>
  <c r="HC1128" i="1"/>
  <c r="HB1128" i="1"/>
  <c r="HA1128" i="1"/>
  <c r="GY1128" i="1"/>
  <c r="GX1128" i="1"/>
  <c r="GW1128" i="1"/>
  <c r="GV1128" i="1"/>
  <c r="GU1128" i="1"/>
  <c r="GT1128" i="1"/>
  <c r="GS1128" i="1"/>
  <c r="GQ1128" i="1"/>
  <c r="GP1128" i="1"/>
  <c r="GO1128" i="1"/>
  <c r="GN1128" i="1"/>
  <c r="GM1128" i="1"/>
  <c r="GL1128" i="1"/>
  <c r="GK1128" i="1"/>
  <c r="BR1128" i="1"/>
  <c r="GI1128" i="1"/>
  <c r="GG1128" i="1"/>
  <c r="GF1128" i="1"/>
  <c r="GE1128" i="1"/>
  <c r="GD1128" i="1"/>
  <c r="GC1128" i="1"/>
  <c r="GB1128" i="1"/>
  <c r="GA1128" i="1"/>
  <c r="R1126" i="1"/>
  <c r="BC1127" i="1"/>
  <c r="S1126" i="1"/>
  <c r="BD1127" i="1"/>
  <c r="BO1127" i="1"/>
  <c r="FX1128" i="1"/>
  <c r="Q1126" i="1"/>
  <c r="BB1127" i="1"/>
  <c r="BL1127" i="1"/>
  <c r="FW1128" i="1"/>
  <c r="P1126" i="1"/>
  <c r="BA1127" i="1"/>
  <c r="BK1127" i="1"/>
  <c r="FV1128" i="1"/>
  <c r="FP1128" i="1"/>
  <c r="FN1128" i="1"/>
  <c r="FO1128" i="1"/>
  <c r="FH1128" i="1"/>
  <c r="FL1128" i="1"/>
  <c r="FK1128" i="1"/>
  <c r="FJ1128" i="1"/>
  <c r="FI1128" i="1"/>
  <c r="FG1128" i="1"/>
  <c r="FF1128" i="1"/>
  <c r="FC1128" i="1"/>
  <c r="FD1128" i="1"/>
  <c r="FA1128" i="1"/>
  <c r="EZ1128" i="1"/>
  <c r="EY1128" i="1"/>
  <c r="EU1128" i="1"/>
  <c r="EW1128" i="1"/>
  <c r="EV1128" i="1"/>
  <c r="ET1128" i="1"/>
  <c r="ES1128" i="1"/>
  <c r="EQ1128" i="1"/>
  <c r="EP1128" i="1"/>
  <c r="EO1128" i="1"/>
  <c r="EM1128" i="1"/>
  <c r="EL1128" i="1"/>
  <c r="EK1128" i="1"/>
  <c r="EI1128" i="1"/>
  <c r="EH1128" i="1"/>
  <c r="EG1128" i="1"/>
  <c r="EF1128" i="1"/>
  <c r="BU1128" i="1"/>
  <c r="ED1128" i="1"/>
  <c r="EC1128" i="1"/>
  <c r="EB1128" i="1"/>
  <c r="EA1128" i="1"/>
  <c r="DJ1128" i="1"/>
  <c r="DK1128" i="1"/>
  <c r="DY1128" i="1"/>
  <c r="DW1128" i="1"/>
  <c r="DX1128" i="1"/>
  <c r="DV1128" i="1"/>
  <c r="DU1128" i="1"/>
  <c r="DT1128" i="1"/>
  <c r="BT1128" i="1"/>
  <c r="DS1128" i="1"/>
  <c r="BP1128" i="1"/>
  <c r="DR1128" i="1"/>
  <c r="DQ1128" i="1"/>
  <c r="DP1128" i="1"/>
  <c r="DO1128" i="1"/>
  <c r="DN1128" i="1"/>
  <c r="DM1128" i="1"/>
  <c r="DI1128" i="1"/>
  <c r="DH1128" i="1"/>
  <c r="DG1128" i="1"/>
  <c r="DD1128" i="1"/>
  <c r="CV1128" i="1"/>
  <c r="DC1128" i="1"/>
  <c r="DE1128" i="1"/>
  <c r="CX1128" i="1"/>
  <c r="DB1128" i="1"/>
  <c r="DA1128" i="1"/>
  <c r="CZ1128" i="1"/>
  <c r="CY1128" i="1"/>
  <c r="CW1128" i="1"/>
  <c r="CU1128" i="1"/>
  <c r="CT1128" i="1"/>
  <c r="CS1128" i="1"/>
  <c r="CB1128" i="1"/>
  <c r="CQ1128" i="1"/>
  <c r="CP1128" i="1"/>
  <c r="CE1128" i="1"/>
  <c r="CO1128" i="1"/>
  <c r="CN1128" i="1"/>
  <c r="CL1128" i="1"/>
  <c r="CM1128" i="1"/>
  <c r="CK1128" i="1"/>
  <c r="CJ1128" i="1"/>
  <c r="CI1128" i="1"/>
  <c r="CH1128" i="1"/>
  <c r="CG1128" i="1"/>
  <c r="CF1128" i="1"/>
  <c r="CD1128" i="1"/>
  <c r="CC1128" i="1"/>
  <c r="CA1128" i="1"/>
  <c r="BV1128" i="1"/>
  <c r="BN1128" i="1"/>
  <c r="BJ1128" i="1"/>
  <c r="O1127" i="1"/>
  <c r="AZ1128" i="1"/>
  <c r="BI1128" i="1"/>
  <c r="N1127" i="1"/>
  <c r="AY1128" i="1"/>
  <c r="BH1128" i="1"/>
  <c r="M1127" i="1"/>
  <c r="AX1128" i="1"/>
  <c r="BG1128" i="1"/>
  <c r="BF1128" i="1"/>
  <c r="AT1128" i="1"/>
  <c r="AS1128" i="1"/>
  <c r="AR1128" i="1"/>
  <c r="AQ1128" i="1"/>
  <c r="AP1128" i="1"/>
  <c r="AO1128" i="1"/>
  <c r="AN1128" i="1"/>
  <c r="AM1128" i="1"/>
  <c r="AL1128" i="1"/>
  <c r="AK1128" i="1"/>
  <c r="AJ1128" i="1"/>
  <c r="AI1128" i="1"/>
  <c r="AH1128" i="1"/>
  <c r="AG1128" i="1"/>
  <c r="AF1128" i="1"/>
  <c r="AE1128" i="1"/>
  <c r="AB1128" i="1"/>
  <c r="AA1128" i="1"/>
  <c r="Z1128" i="1"/>
  <c r="Y1128" i="1"/>
  <c r="X1128" i="1"/>
  <c r="W1128" i="1"/>
  <c r="V1128" i="1"/>
  <c r="II1127" i="1"/>
  <c r="IH1127" i="1"/>
  <c r="IG1127" i="1"/>
  <c r="IF1127" i="1"/>
  <c r="IE1127" i="1"/>
  <c r="ID1127" i="1"/>
  <c r="IC1127" i="1"/>
  <c r="IB1127" i="1"/>
  <c r="IA1127" i="1"/>
  <c r="HZ1127" i="1"/>
  <c r="HX1127" i="1"/>
  <c r="HW1127" i="1"/>
  <c r="HV1127" i="1"/>
  <c r="HU1127" i="1"/>
  <c r="HT1127" i="1"/>
  <c r="HS1127" i="1"/>
  <c r="HR1127" i="1"/>
  <c r="BM1127" i="1"/>
  <c r="HQ1127" i="1"/>
  <c r="HP1127" i="1"/>
  <c r="HO1127" i="1"/>
  <c r="BS1127" i="1"/>
  <c r="HM1127" i="1"/>
  <c r="HL1127" i="1"/>
  <c r="HK1127" i="1"/>
  <c r="HJ1127" i="1"/>
  <c r="HI1127" i="1"/>
  <c r="HH1127" i="1"/>
  <c r="HF1127" i="1"/>
  <c r="HE1127" i="1"/>
  <c r="HD1127" i="1"/>
  <c r="HC1127" i="1"/>
  <c r="HB1127" i="1"/>
  <c r="HA1127" i="1"/>
  <c r="GY1127" i="1"/>
  <c r="GX1127" i="1"/>
  <c r="GW1127" i="1"/>
  <c r="GV1127" i="1"/>
  <c r="GU1127" i="1"/>
  <c r="GT1127" i="1"/>
  <c r="GS1127" i="1"/>
  <c r="GQ1127" i="1"/>
  <c r="GP1127" i="1"/>
  <c r="GO1127" i="1"/>
  <c r="GN1127" i="1"/>
  <c r="GM1127" i="1"/>
  <c r="GL1127" i="1"/>
  <c r="GK1127" i="1"/>
  <c r="BR1127" i="1"/>
  <c r="GI1127" i="1"/>
  <c r="GG1127" i="1"/>
  <c r="GF1127" i="1"/>
  <c r="GE1127" i="1"/>
  <c r="GD1127" i="1"/>
  <c r="GC1127" i="1"/>
  <c r="GB1127" i="1"/>
  <c r="GA1127" i="1"/>
  <c r="R1125" i="1"/>
  <c r="BC1126" i="1"/>
  <c r="S1125" i="1"/>
  <c r="BD1126" i="1"/>
  <c r="BO1126" i="1"/>
  <c r="FX1127" i="1"/>
  <c r="Q1125" i="1"/>
  <c r="BB1126" i="1"/>
  <c r="BL1126" i="1"/>
  <c r="FW1127" i="1"/>
  <c r="P1125" i="1"/>
  <c r="BA1126" i="1"/>
  <c r="BK1126" i="1"/>
  <c r="FV1127" i="1"/>
  <c r="FP1127" i="1"/>
  <c r="FN1127" i="1"/>
  <c r="FO1127" i="1"/>
  <c r="FH1127" i="1"/>
  <c r="FL1127" i="1"/>
  <c r="FK1127" i="1"/>
  <c r="FJ1127" i="1"/>
  <c r="FI1127" i="1"/>
  <c r="FG1127" i="1"/>
  <c r="FF1127" i="1"/>
  <c r="FC1127" i="1"/>
  <c r="FD1127" i="1"/>
  <c r="FA1127" i="1"/>
  <c r="EZ1127" i="1"/>
  <c r="EY1127" i="1"/>
  <c r="EU1127" i="1"/>
  <c r="EW1127" i="1"/>
  <c r="EV1127" i="1"/>
  <c r="ET1127" i="1"/>
  <c r="ES1127" i="1"/>
  <c r="EQ1127" i="1"/>
  <c r="EP1127" i="1"/>
  <c r="EO1127" i="1"/>
  <c r="EM1127" i="1"/>
  <c r="EL1127" i="1"/>
  <c r="EK1127" i="1"/>
  <c r="EI1127" i="1"/>
  <c r="EH1127" i="1"/>
  <c r="EG1127" i="1"/>
  <c r="EF1127" i="1"/>
  <c r="BU1127" i="1"/>
  <c r="ED1127" i="1"/>
  <c r="EC1127" i="1"/>
  <c r="EB1127" i="1"/>
  <c r="EA1127" i="1"/>
  <c r="DJ1127" i="1"/>
  <c r="DK1127" i="1"/>
  <c r="DY1127" i="1"/>
  <c r="DW1127" i="1"/>
  <c r="DX1127" i="1"/>
  <c r="DV1127" i="1"/>
  <c r="DU1127" i="1"/>
  <c r="DT1127" i="1"/>
  <c r="BT1127" i="1"/>
  <c r="DS1127" i="1"/>
  <c r="BP1127" i="1"/>
  <c r="DR1127" i="1"/>
  <c r="DQ1127" i="1"/>
  <c r="DP1127" i="1"/>
  <c r="DO1127" i="1"/>
  <c r="DN1127" i="1"/>
  <c r="DM1127" i="1"/>
  <c r="DI1127" i="1"/>
  <c r="DH1127" i="1"/>
  <c r="DG1127" i="1"/>
  <c r="DD1127" i="1"/>
  <c r="CV1127" i="1"/>
  <c r="DE1127" i="1"/>
  <c r="DC1127" i="1"/>
  <c r="CX1127" i="1"/>
  <c r="DB1127" i="1"/>
  <c r="DA1127" i="1"/>
  <c r="CZ1127" i="1"/>
  <c r="CY1127" i="1"/>
  <c r="CW1127" i="1"/>
  <c r="CU1127" i="1"/>
  <c r="CT1127" i="1"/>
  <c r="CS1127" i="1"/>
  <c r="CB1127" i="1"/>
  <c r="CQ1127" i="1"/>
  <c r="CP1127" i="1"/>
  <c r="CE1127" i="1"/>
  <c r="CO1127" i="1"/>
  <c r="CN1127" i="1"/>
  <c r="CL1127" i="1"/>
  <c r="CM1127" i="1"/>
  <c r="CK1127" i="1"/>
  <c r="CJ1127" i="1"/>
  <c r="CI1127" i="1"/>
  <c r="CH1127" i="1"/>
  <c r="CG1127" i="1"/>
  <c r="CF1127" i="1"/>
  <c r="CD1127" i="1"/>
  <c r="CC1127" i="1"/>
  <c r="CA1127" i="1"/>
  <c r="BV1127" i="1"/>
  <c r="BN1127" i="1"/>
  <c r="BJ1127" i="1"/>
  <c r="O1126" i="1"/>
  <c r="AZ1127" i="1"/>
  <c r="BI1127" i="1"/>
  <c r="N1126" i="1"/>
  <c r="AY1127" i="1"/>
  <c r="BH1127" i="1"/>
  <c r="M1126" i="1"/>
  <c r="AX1127" i="1"/>
  <c r="BG1127" i="1"/>
  <c r="BF1127" i="1"/>
  <c r="AT1127" i="1"/>
  <c r="AS1127" i="1"/>
  <c r="AR1127" i="1"/>
  <c r="AQ1127" i="1"/>
  <c r="AP1127" i="1"/>
  <c r="AO1127" i="1"/>
  <c r="AN1127" i="1"/>
  <c r="AM1127" i="1"/>
  <c r="AL1127" i="1"/>
  <c r="AK1127" i="1"/>
  <c r="AJ1127" i="1"/>
  <c r="AI1127" i="1"/>
  <c r="AH1127" i="1"/>
  <c r="AG1127" i="1"/>
  <c r="AF1127" i="1"/>
  <c r="AE1127" i="1"/>
  <c r="AB1127" i="1"/>
  <c r="AA1127" i="1"/>
  <c r="Z1127" i="1"/>
  <c r="Y1127" i="1"/>
  <c r="X1127" i="1"/>
  <c r="W1127" i="1"/>
  <c r="V1127" i="1"/>
  <c r="II1126" i="1"/>
  <c r="IH1126" i="1"/>
  <c r="IG1126" i="1"/>
  <c r="IF1126" i="1"/>
  <c r="IE1126" i="1"/>
  <c r="ID1126" i="1"/>
  <c r="IC1126" i="1"/>
  <c r="IB1126" i="1"/>
  <c r="IA1126" i="1"/>
  <c r="HZ1126" i="1"/>
  <c r="HX1126" i="1"/>
  <c r="HW1126" i="1"/>
  <c r="HV1126" i="1"/>
  <c r="HU1126" i="1"/>
  <c r="HT1126" i="1"/>
  <c r="BM1126" i="1"/>
  <c r="HS1126" i="1"/>
  <c r="HR1126" i="1"/>
  <c r="HQ1126" i="1"/>
  <c r="HP1126" i="1"/>
  <c r="HO1126" i="1"/>
  <c r="BS1126" i="1"/>
  <c r="HM1126" i="1"/>
  <c r="HL1126" i="1"/>
  <c r="HK1126" i="1"/>
  <c r="HJ1126" i="1"/>
  <c r="HI1126" i="1"/>
  <c r="HH1126" i="1"/>
  <c r="HF1126" i="1"/>
  <c r="HE1126" i="1"/>
  <c r="HD1126" i="1"/>
  <c r="HC1126" i="1"/>
  <c r="HB1126" i="1"/>
  <c r="HA1126" i="1"/>
  <c r="GY1126" i="1"/>
  <c r="GX1126" i="1"/>
  <c r="GW1126" i="1"/>
  <c r="GV1126" i="1"/>
  <c r="GU1126" i="1"/>
  <c r="GT1126" i="1"/>
  <c r="GS1126" i="1"/>
  <c r="GQ1126" i="1"/>
  <c r="GP1126" i="1"/>
  <c r="GO1126" i="1"/>
  <c r="GN1126" i="1"/>
  <c r="GM1126" i="1"/>
  <c r="GL1126" i="1"/>
  <c r="GK1126" i="1"/>
  <c r="BR1126" i="1"/>
  <c r="GI1126" i="1"/>
  <c r="GG1126" i="1"/>
  <c r="GF1126" i="1"/>
  <c r="GE1126" i="1"/>
  <c r="GD1126" i="1"/>
  <c r="GC1126" i="1"/>
  <c r="GB1126" i="1"/>
  <c r="GA1126" i="1"/>
  <c r="R1124" i="1"/>
  <c r="BC1125" i="1"/>
  <c r="S1124" i="1"/>
  <c r="BD1125" i="1"/>
  <c r="BO1125" i="1"/>
  <c r="FX1126" i="1"/>
  <c r="Q1124" i="1"/>
  <c r="BB1125" i="1"/>
  <c r="BL1125" i="1"/>
  <c r="FW1126" i="1"/>
  <c r="P1124" i="1"/>
  <c r="BA1125" i="1"/>
  <c r="BK1125" i="1"/>
  <c r="FV1126" i="1"/>
  <c r="FP1126" i="1"/>
  <c r="FN1126" i="1"/>
  <c r="FO1126" i="1"/>
  <c r="FH1126" i="1"/>
  <c r="FL1126" i="1"/>
  <c r="FK1126" i="1"/>
  <c r="FJ1126" i="1"/>
  <c r="FI1126" i="1"/>
  <c r="FG1126" i="1"/>
  <c r="FF1126" i="1"/>
  <c r="FC1126" i="1"/>
  <c r="FD1126" i="1"/>
  <c r="FA1126" i="1"/>
  <c r="EZ1126" i="1"/>
  <c r="EY1126" i="1"/>
  <c r="EU1126" i="1"/>
  <c r="EW1126" i="1"/>
  <c r="EV1126" i="1"/>
  <c r="ET1126" i="1"/>
  <c r="ES1126" i="1"/>
  <c r="EQ1126" i="1"/>
  <c r="EP1126" i="1"/>
  <c r="EO1126" i="1"/>
  <c r="EM1126" i="1"/>
  <c r="EL1126" i="1"/>
  <c r="EK1126" i="1"/>
  <c r="EI1126" i="1"/>
  <c r="EH1126" i="1"/>
  <c r="EG1126" i="1"/>
  <c r="EF1126" i="1"/>
  <c r="BU1126" i="1"/>
  <c r="ED1126" i="1"/>
  <c r="EC1126" i="1"/>
  <c r="EB1126" i="1"/>
  <c r="EA1126" i="1"/>
  <c r="DJ1126" i="1"/>
  <c r="DK1126" i="1"/>
  <c r="DY1126" i="1"/>
  <c r="DW1126" i="1"/>
  <c r="DX1126" i="1"/>
  <c r="DV1126" i="1"/>
  <c r="DU1126" i="1"/>
  <c r="DT1126" i="1"/>
  <c r="BT1126" i="1"/>
  <c r="DS1126" i="1"/>
  <c r="BP1126" i="1"/>
  <c r="DR1126" i="1"/>
  <c r="DQ1126" i="1"/>
  <c r="DP1126" i="1"/>
  <c r="DO1126" i="1"/>
  <c r="DN1126" i="1"/>
  <c r="DM1126" i="1"/>
  <c r="DI1126" i="1"/>
  <c r="DH1126" i="1"/>
  <c r="DG1126" i="1"/>
  <c r="DD1126" i="1"/>
  <c r="CV1126" i="1"/>
  <c r="DC1126" i="1"/>
  <c r="DE1126" i="1"/>
  <c r="CX1126" i="1"/>
  <c r="DB1126" i="1"/>
  <c r="DA1126" i="1"/>
  <c r="CZ1126" i="1"/>
  <c r="CY1126" i="1"/>
  <c r="CW1126" i="1"/>
  <c r="CU1126" i="1"/>
  <c r="CT1126" i="1"/>
  <c r="CS1126" i="1"/>
  <c r="CB1126" i="1"/>
  <c r="CQ1126" i="1"/>
  <c r="CP1126" i="1"/>
  <c r="CE1126" i="1"/>
  <c r="CO1126" i="1"/>
  <c r="CN1126" i="1"/>
  <c r="CL1126" i="1"/>
  <c r="CM1126" i="1"/>
  <c r="CK1126" i="1"/>
  <c r="CJ1126" i="1"/>
  <c r="CI1126" i="1"/>
  <c r="CH1126" i="1"/>
  <c r="CG1126" i="1"/>
  <c r="CF1126" i="1"/>
  <c r="CD1126" i="1"/>
  <c r="CC1126" i="1"/>
  <c r="CA1126" i="1"/>
  <c r="BV1126" i="1"/>
  <c r="BN1126" i="1"/>
  <c r="BJ1126" i="1"/>
  <c r="O1125" i="1"/>
  <c r="AZ1126" i="1"/>
  <c r="BI1126" i="1"/>
  <c r="N1125" i="1"/>
  <c r="AY1126" i="1"/>
  <c r="BH1126" i="1"/>
  <c r="M1125" i="1"/>
  <c r="AX1126" i="1"/>
  <c r="BG1126" i="1"/>
  <c r="BF1126" i="1"/>
  <c r="AT1126" i="1"/>
  <c r="AS1126" i="1"/>
  <c r="AR1126" i="1"/>
  <c r="AQ1126" i="1"/>
  <c r="AP1126" i="1"/>
  <c r="AO1126" i="1"/>
  <c r="AN1126" i="1"/>
  <c r="AM1126" i="1"/>
  <c r="AL1126" i="1"/>
  <c r="AK1126" i="1"/>
  <c r="AJ1126" i="1"/>
  <c r="AI1126" i="1"/>
  <c r="AH1126" i="1"/>
  <c r="AG1126" i="1"/>
  <c r="AF1126" i="1"/>
  <c r="AE1126" i="1"/>
  <c r="AB1126" i="1"/>
  <c r="AA1126" i="1"/>
  <c r="Z1126" i="1"/>
  <c r="Y1126" i="1"/>
  <c r="X1126" i="1"/>
  <c r="W1126" i="1"/>
  <c r="V1126" i="1"/>
  <c r="II1125" i="1"/>
  <c r="IH1125" i="1"/>
  <c r="IG1125" i="1"/>
  <c r="IF1125" i="1"/>
  <c r="IE1125" i="1"/>
  <c r="ID1125" i="1"/>
  <c r="IC1125" i="1"/>
  <c r="IB1125" i="1"/>
  <c r="IA1125" i="1"/>
  <c r="HZ1125" i="1"/>
  <c r="HX1125" i="1"/>
  <c r="HW1125" i="1"/>
  <c r="HV1125" i="1"/>
  <c r="HU1125" i="1"/>
  <c r="HT1125" i="1"/>
  <c r="HS1125" i="1"/>
  <c r="HR1125" i="1"/>
  <c r="BM1125" i="1"/>
  <c r="HQ1125" i="1"/>
  <c r="HP1125" i="1"/>
  <c r="HO1125" i="1"/>
  <c r="BS1125" i="1"/>
  <c r="HM1125" i="1"/>
  <c r="HL1125" i="1"/>
  <c r="HK1125" i="1"/>
  <c r="HJ1125" i="1"/>
  <c r="HI1125" i="1"/>
  <c r="HH1125" i="1"/>
  <c r="HF1125" i="1"/>
  <c r="HE1125" i="1"/>
  <c r="HD1125" i="1"/>
  <c r="HC1125" i="1"/>
  <c r="HB1125" i="1"/>
  <c r="HA1125" i="1"/>
  <c r="GY1125" i="1"/>
  <c r="GX1125" i="1"/>
  <c r="GW1125" i="1"/>
  <c r="GV1125" i="1"/>
  <c r="GU1125" i="1"/>
  <c r="GT1125" i="1"/>
  <c r="GS1125" i="1"/>
  <c r="GQ1125" i="1"/>
  <c r="GP1125" i="1"/>
  <c r="GO1125" i="1"/>
  <c r="GN1125" i="1"/>
  <c r="GM1125" i="1"/>
  <c r="GL1125" i="1"/>
  <c r="GK1125" i="1"/>
  <c r="BR1125" i="1"/>
  <c r="GI1125" i="1"/>
  <c r="GG1125" i="1"/>
  <c r="GF1125" i="1"/>
  <c r="GE1125" i="1"/>
  <c r="GD1125" i="1"/>
  <c r="GC1125" i="1"/>
  <c r="GB1125" i="1"/>
  <c r="GA1125" i="1"/>
  <c r="R1123" i="1"/>
  <c r="BC1124" i="1"/>
  <c r="S1123" i="1"/>
  <c r="BD1124" i="1"/>
  <c r="BO1124" i="1"/>
  <c r="FX1125" i="1"/>
  <c r="Q1123" i="1"/>
  <c r="BB1124" i="1"/>
  <c r="BL1124" i="1"/>
  <c r="FW1125" i="1"/>
  <c r="P1123" i="1"/>
  <c r="BA1124" i="1"/>
  <c r="BK1124" i="1"/>
  <c r="FV1125" i="1"/>
  <c r="FP1125" i="1"/>
  <c r="FN1125" i="1"/>
  <c r="FO1125" i="1"/>
  <c r="FH1125" i="1"/>
  <c r="FL1125" i="1"/>
  <c r="FK1125" i="1"/>
  <c r="FJ1125" i="1"/>
  <c r="FI1125" i="1"/>
  <c r="FG1125" i="1"/>
  <c r="FF1125" i="1"/>
  <c r="FC1125" i="1"/>
  <c r="FD1125" i="1"/>
  <c r="FA1125" i="1"/>
  <c r="EZ1125" i="1"/>
  <c r="EY1125" i="1"/>
  <c r="EU1125" i="1"/>
  <c r="EW1125" i="1"/>
  <c r="EV1125" i="1"/>
  <c r="ET1125" i="1"/>
  <c r="ES1125" i="1"/>
  <c r="EQ1125" i="1"/>
  <c r="EP1125" i="1"/>
  <c r="EO1125" i="1"/>
  <c r="EM1125" i="1"/>
  <c r="EL1125" i="1"/>
  <c r="EK1125" i="1"/>
  <c r="EI1125" i="1"/>
  <c r="EH1125" i="1"/>
  <c r="EG1125" i="1"/>
  <c r="EF1125" i="1"/>
  <c r="BU1125" i="1"/>
  <c r="ED1125" i="1"/>
  <c r="EC1125" i="1"/>
  <c r="EB1125" i="1"/>
  <c r="EA1125" i="1"/>
  <c r="DJ1125" i="1"/>
  <c r="DK1125" i="1"/>
  <c r="DY1125" i="1"/>
  <c r="DW1125" i="1"/>
  <c r="DX1125" i="1"/>
  <c r="DV1125" i="1"/>
  <c r="DU1125" i="1"/>
  <c r="DT1125" i="1"/>
  <c r="BT1125" i="1"/>
  <c r="DS1125" i="1"/>
  <c r="BP1125" i="1"/>
  <c r="DR1125" i="1"/>
  <c r="DQ1125" i="1"/>
  <c r="DP1125" i="1"/>
  <c r="DO1125" i="1"/>
  <c r="DN1125" i="1"/>
  <c r="DM1125" i="1"/>
  <c r="DI1125" i="1"/>
  <c r="DH1125" i="1"/>
  <c r="DG1125" i="1"/>
  <c r="DD1125" i="1"/>
  <c r="CV1125" i="1"/>
  <c r="DE1125" i="1"/>
  <c r="DC1125" i="1"/>
  <c r="CX1125" i="1"/>
  <c r="DB1125" i="1"/>
  <c r="DA1125" i="1"/>
  <c r="CZ1125" i="1"/>
  <c r="CY1125" i="1"/>
  <c r="CW1125" i="1"/>
  <c r="CU1125" i="1"/>
  <c r="CT1125" i="1"/>
  <c r="CS1125" i="1"/>
  <c r="CB1125" i="1"/>
  <c r="CQ1125" i="1"/>
  <c r="CP1125" i="1"/>
  <c r="CE1125" i="1"/>
  <c r="CO1125" i="1"/>
  <c r="CN1125" i="1"/>
  <c r="CL1125" i="1"/>
  <c r="CM1125" i="1"/>
  <c r="CK1125" i="1"/>
  <c r="CJ1125" i="1"/>
  <c r="CI1125" i="1"/>
  <c r="CH1125" i="1"/>
  <c r="CG1125" i="1"/>
  <c r="CF1125" i="1"/>
  <c r="CD1125" i="1"/>
  <c r="CC1125" i="1"/>
  <c r="CA1125" i="1"/>
  <c r="BV1125" i="1"/>
  <c r="BN1125" i="1"/>
  <c r="BJ1125" i="1"/>
  <c r="O1124" i="1"/>
  <c r="AZ1125" i="1"/>
  <c r="BI1125" i="1"/>
  <c r="N1124" i="1"/>
  <c r="AY1125" i="1"/>
  <c r="BH1125" i="1"/>
  <c r="M1124" i="1"/>
  <c r="AX1125" i="1"/>
  <c r="BG1125" i="1"/>
  <c r="BF1125" i="1"/>
  <c r="AT1125" i="1"/>
  <c r="AS1125" i="1"/>
  <c r="AR1125" i="1"/>
  <c r="AQ1125" i="1"/>
  <c r="AP1125" i="1"/>
  <c r="AO1125" i="1"/>
  <c r="AN1125" i="1"/>
  <c r="AM1125" i="1"/>
  <c r="AL1125" i="1"/>
  <c r="AK1125" i="1"/>
  <c r="AJ1125" i="1"/>
  <c r="AI1125" i="1"/>
  <c r="AH1125" i="1"/>
  <c r="AG1125" i="1"/>
  <c r="AF1125" i="1"/>
  <c r="AE1125" i="1"/>
  <c r="AB1125" i="1"/>
  <c r="AA1125" i="1"/>
  <c r="Z1125" i="1"/>
  <c r="Y1125" i="1"/>
  <c r="X1125" i="1"/>
  <c r="W1125" i="1"/>
  <c r="V1125" i="1"/>
  <c r="II1124" i="1"/>
  <c r="IH1124" i="1"/>
  <c r="IG1124" i="1"/>
  <c r="IF1124" i="1"/>
  <c r="IE1124" i="1"/>
  <c r="ID1124" i="1"/>
  <c r="IC1124" i="1"/>
  <c r="IB1124" i="1"/>
  <c r="IA1124" i="1"/>
  <c r="HZ1124" i="1"/>
  <c r="HX1124" i="1"/>
  <c r="HW1124" i="1"/>
  <c r="HV1124" i="1"/>
  <c r="BM1124" i="1"/>
  <c r="HU1124" i="1"/>
  <c r="HT1124" i="1"/>
  <c r="HS1124" i="1"/>
  <c r="HR1124" i="1"/>
  <c r="HQ1124" i="1"/>
  <c r="HP1124" i="1"/>
  <c r="HO1124" i="1"/>
  <c r="BS1124" i="1"/>
  <c r="HM1124" i="1"/>
  <c r="HL1124" i="1"/>
  <c r="HK1124" i="1"/>
  <c r="HJ1124" i="1"/>
  <c r="HI1124" i="1"/>
  <c r="HH1124" i="1"/>
  <c r="HF1124" i="1"/>
  <c r="HE1124" i="1"/>
  <c r="HD1124" i="1"/>
  <c r="HC1124" i="1"/>
  <c r="HB1124" i="1"/>
  <c r="HA1124" i="1"/>
  <c r="GY1124" i="1"/>
  <c r="GX1124" i="1"/>
  <c r="GW1124" i="1"/>
  <c r="GV1124" i="1"/>
  <c r="GU1124" i="1"/>
  <c r="GT1124" i="1"/>
  <c r="GS1124" i="1"/>
  <c r="GQ1124" i="1"/>
  <c r="GP1124" i="1"/>
  <c r="GO1124" i="1"/>
  <c r="GN1124" i="1"/>
  <c r="GM1124" i="1"/>
  <c r="GL1124" i="1"/>
  <c r="GK1124" i="1"/>
  <c r="BR1124" i="1"/>
  <c r="GI1124" i="1"/>
  <c r="GG1124" i="1"/>
  <c r="GF1124" i="1"/>
  <c r="GE1124" i="1"/>
  <c r="GD1124" i="1"/>
  <c r="GC1124" i="1"/>
  <c r="GB1124" i="1"/>
  <c r="GA1124" i="1"/>
  <c r="R1122" i="1"/>
  <c r="BC1123" i="1"/>
  <c r="S1122" i="1"/>
  <c r="BD1123" i="1"/>
  <c r="BO1123" i="1"/>
  <c r="FX1124" i="1"/>
  <c r="Q1122" i="1"/>
  <c r="BB1123" i="1"/>
  <c r="BL1123" i="1"/>
  <c r="FW1124" i="1"/>
  <c r="P1122" i="1"/>
  <c r="BA1123" i="1"/>
  <c r="BK1123" i="1"/>
  <c r="FV1124" i="1"/>
  <c r="FP1124" i="1"/>
  <c r="FN1124" i="1"/>
  <c r="FO1124" i="1"/>
  <c r="FH1124" i="1"/>
  <c r="FL1124" i="1"/>
  <c r="FK1124" i="1"/>
  <c r="FJ1124" i="1"/>
  <c r="FI1124" i="1"/>
  <c r="FG1124" i="1"/>
  <c r="FF1124" i="1"/>
  <c r="FC1124" i="1"/>
  <c r="FD1124" i="1"/>
  <c r="FA1124" i="1"/>
  <c r="EZ1124" i="1"/>
  <c r="EY1124" i="1"/>
  <c r="EU1124" i="1"/>
  <c r="EW1124" i="1"/>
  <c r="EV1124" i="1"/>
  <c r="ET1124" i="1"/>
  <c r="ES1124" i="1"/>
  <c r="EQ1124" i="1"/>
  <c r="EP1124" i="1"/>
  <c r="EO1124" i="1"/>
  <c r="EM1124" i="1"/>
  <c r="EL1124" i="1"/>
  <c r="EK1124" i="1"/>
  <c r="EI1124" i="1"/>
  <c r="EH1124" i="1"/>
  <c r="EG1124" i="1"/>
  <c r="EF1124" i="1"/>
  <c r="BU1124" i="1"/>
  <c r="ED1124" i="1"/>
  <c r="EC1124" i="1"/>
  <c r="EB1124" i="1"/>
  <c r="EA1124" i="1"/>
  <c r="DJ1124" i="1"/>
  <c r="DK1124" i="1"/>
  <c r="DY1124" i="1"/>
  <c r="DW1124" i="1"/>
  <c r="DX1124" i="1"/>
  <c r="DV1124" i="1"/>
  <c r="DU1124" i="1"/>
  <c r="DT1124" i="1"/>
  <c r="BT1124" i="1"/>
  <c r="DS1124" i="1"/>
  <c r="BP1124" i="1"/>
  <c r="DR1124" i="1"/>
  <c r="DQ1124" i="1"/>
  <c r="DP1124" i="1"/>
  <c r="DO1124" i="1"/>
  <c r="DN1124" i="1"/>
  <c r="DM1124" i="1"/>
  <c r="DI1124" i="1"/>
  <c r="DH1124" i="1"/>
  <c r="DG1124" i="1"/>
  <c r="DD1124" i="1"/>
  <c r="CV1124" i="1"/>
  <c r="DE1124" i="1"/>
  <c r="DC1124" i="1"/>
  <c r="CX1124" i="1"/>
  <c r="DB1124" i="1"/>
  <c r="DA1124" i="1"/>
  <c r="CZ1124" i="1"/>
  <c r="CY1124" i="1"/>
  <c r="CW1124" i="1"/>
  <c r="CU1124" i="1"/>
  <c r="CT1124" i="1"/>
  <c r="CS1124" i="1"/>
  <c r="CB1124" i="1"/>
  <c r="CQ1124" i="1"/>
  <c r="CP1124" i="1"/>
  <c r="CE1124" i="1"/>
  <c r="CO1124" i="1"/>
  <c r="CN1124" i="1"/>
  <c r="CL1124" i="1"/>
  <c r="CM1124" i="1"/>
  <c r="CK1124" i="1"/>
  <c r="CJ1124" i="1"/>
  <c r="CI1124" i="1"/>
  <c r="CH1124" i="1"/>
  <c r="CG1124" i="1"/>
  <c r="CF1124" i="1"/>
  <c r="CD1124" i="1"/>
  <c r="CC1124" i="1"/>
  <c r="CA1124" i="1"/>
  <c r="BV1124" i="1"/>
  <c r="BN1124" i="1"/>
  <c r="BJ1124" i="1"/>
  <c r="O1123" i="1"/>
  <c r="AZ1124" i="1"/>
  <c r="BI1124" i="1"/>
  <c r="N1123" i="1"/>
  <c r="AY1124" i="1"/>
  <c r="BH1124" i="1"/>
  <c r="M1123" i="1"/>
  <c r="AX1124" i="1"/>
  <c r="BG1124" i="1"/>
  <c r="BF1124" i="1"/>
  <c r="AT1124" i="1"/>
  <c r="AS1124" i="1"/>
  <c r="AR1124" i="1"/>
  <c r="AQ1124" i="1"/>
  <c r="AP1124" i="1"/>
  <c r="AO1124" i="1"/>
  <c r="AN1124" i="1"/>
  <c r="AM1124" i="1"/>
  <c r="AL1124" i="1"/>
  <c r="AK1124" i="1"/>
  <c r="AJ1124" i="1"/>
  <c r="AI1124" i="1"/>
  <c r="AH1124" i="1"/>
  <c r="AG1124" i="1"/>
  <c r="AF1124" i="1"/>
  <c r="AE1124" i="1"/>
  <c r="AB1124" i="1"/>
  <c r="AA1124" i="1"/>
  <c r="Z1124" i="1"/>
  <c r="Y1124" i="1"/>
  <c r="X1124" i="1"/>
  <c r="W1124" i="1"/>
  <c r="V1124" i="1"/>
  <c r="II1123" i="1"/>
  <c r="IH1123" i="1"/>
  <c r="IG1123" i="1"/>
  <c r="IF1123" i="1"/>
  <c r="IE1123" i="1"/>
  <c r="ID1123" i="1"/>
  <c r="IC1123" i="1"/>
  <c r="IB1123" i="1"/>
  <c r="IA1123" i="1"/>
  <c r="HZ1123" i="1"/>
  <c r="BM1123" i="1"/>
  <c r="HX1123" i="1"/>
  <c r="HW1123" i="1"/>
  <c r="HV1123" i="1"/>
  <c r="HU1123" i="1"/>
  <c r="HT1123" i="1"/>
  <c r="HS1123" i="1"/>
  <c r="HR1123" i="1"/>
  <c r="HQ1123" i="1"/>
  <c r="HP1123" i="1"/>
  <c r="HO1123" i="1"/>
  <c r="BS1123" i="1"/>
  <c r="HM1123" i="1"/>
  <c r="HL1123" i="1"/>
  <c r="HK1123" i="1"/>
  <c r="HJ1123" i="1"/>
  <c r="HI1123" i="1"/>
  <c r="HH1123" i="1"/>
  <c r="HF1123" i="1"/>
  <c r="HE1123" i="1"/>
  <c r="HD1123" i="1"/>
  <c r="HC1123" i="1"/>
  <c r="HB1123" i="1"/>
  <c r="HA1123" i="1"/>
  <c r="GY1123" i="1"/>
  <c r="GX1123" i="1"/>
  <c r="GW1123" i="1"/>
  <c r="GV1123" i="1"/>
  <c r="GU1123" i="1"/>
  <c r="GT1123" i="1"/>
  <c r="GS1123" i="1"/>
  <c r="GQ1123" i="1"/>
  <c r="GP1123" i="1"/>
  <c r="GO1123" i="1"/>
  <c r="GN1123" i="1"/>
  <c r="GM1123" i="1"/>
  <c r="GL1123" i="1"/>
  <c r="GK1123" i="1"/>
  <c r="BR1123" i="1"/>
  <c r="GI1123" i="1"/>
  <c r="GG1123" i="1"/>
  <c r="GF1123" i="1"/>
  <c r="GE1123" i="1"/>
  <c r="GD1123" i="1"/>
  <c r="GC1123" i="1"/>
  <c r="GB1123" i="1"/>
  <c r="GA1123" i="1"/>
  <c r="R1121" i="1"/>
  <c r="BC1122" i="1"/>
  <c r="S1121" i="1"/>
  <c r="BD1122" i="1"/>
  <c r="BO1122" i="1"/>
  <c r="FX1123" i="1"/>
  <c r="Q1121" i="1"/>
  <c r="BB1122" i="1"/>
  <c r="BL1122" i="1"/>
  <c r="FW1123" i="1"/>
  <c r="P1121" i="1"/>
  <c r="BA1122" i="1"/>
  <c r="BK1122" i="1"/>
  <c r="FV1123" i="1"/>
  <c r="FP1123" i="1"/>
  <c r="FN1123" i="1"/>
  <c r="FO1123" i="1"/>
  <c r="FH1123" i="1"/>
  <c r="FL1123" i="1"/>
  <c r="FK1123" i="1"/>
  <c r="FJ1123" i="1"/>
  <c r="FI1123" i="1"/>
  <c r="FG1123" i="1"/>
  <c r="FF1123" i="1"/>
  <c r="FC1123" i="1"/>
  <c r="FD1123" i="1"/>
  <c r="FA1123" i="1"/>
  <c r="EZ1123" i="1"/>
  <c r="EY1123" i="1"/>
  <c r="EU1123" i="1"/>
  <c r="EW1123" i="1"/>
  <c r="EV1123" i="1"/>
  <c r="ET1123" i="1"/>
  <c r="ES1123" i="1"/>
  <c r="EQ1123" i="1"/>
  <c r="EP1123" i="1"/>
  <c r="EO1123" i="1"/>
  <c r="EM1123" i="1"/>
  <c r="EL1123" i="1"/>
  <c r="EK1123" i="1"/>
  <c r="EI1123" i="1"/>
  <c r="EH1123" i="1"/>
  <c r="EG1123" i="1"/>
  <c r="EF1123" i="1"/>
  <c r="BU1123" i="1"/>
  <c r="ED1123" i="1"/>
  <c r="EC1123" i="1"/>
  <c r="EB1123" i="1"/>
  <c r="EA1123" i="1"/>
  <c r="DJ1123" i="1"/>
  <c r="DK1123" i="1"/>
  <c r="DY1123" i="1"/>
  <c r="DW1123" i="1"/>
  <c r="DX1123" i="1"/>
  <c r="DV1123" i="1"/>
  <c r="DU1123" i="1"/>
  <c r="DT1123" i="1"/>
  <c r="BT1123" i="1"/>
  <c r="DS1123" i="1"/>
  <c r="BP1123" i="1"/>
  <c r="DR1123" i="1"/>
  <c r="DQ1123" i="1"/>
  <c r="DP1123" i="1"/>
  <c r="DO1123" i="1"/>
  <c r="DN1123" i="1"/>
  <c r="DM1123" i="1"/>
  <c r="DI1123" i="1"/>
  <c r="DH1123" i="1"/>
  <c r="DG1123" i="1"/>
  <c r="DD1123" i="1"/>
  <c r="CV1123" i="1"/>
  <c r="DE1123" i="1"/>
  <c r="DC1123" i="1"/>
  <c r="CX1123" i="1"/>
  <c r="DB1123" i="1"/>
  <c r="DA1123" i="1"/>
  <c r="CZ1123" i="1"/>
  <c r="CY1123" i="1"/>
  <c r="CW1123" i="1"/>
  <c r="CU1123" i="1"/>
  <c r="CT1123" i="1"/>
  <c r="CS1123" i="1"/>
  <c r="CB1123" i="1"/>
  <c r="CQ1123" i="1"/>
  <c r="CP1123" i="1"/>
  <c r="CE1123" i="1"/>
  <c r="CO1123" i="1"/>
  <c r="CN1123" i="1"/>
  <c r="CL1123" i="1"/>
  <c r="CM1123" i="1"/>
  <c r="CK1123" i="1"/>
  <c r="CJ1123" i="1"/>
  <c r="CI1123" i="1"/>
  <c r="CH1123" i="1"/>
  <c r="CG1123" i="1"/>
  <c r="CF1123" i="1"/>
  <c r="CD1123" i="1"/>
  <c r="CC1123" i="1"/>
  <c r="CA1123" i="1"/>
  <c r="BV1123" i="1"/>
  <c r="BN1123" i="1"/>
  <c r="BJ1123" i="1"/>
  <c r="O1122" i="1"/>
  <c r="AZ1123" i="1"/>
  <c r="BI1123" i="1"/>
  <c r="N1122" i="1"/>
  <c r="AY1123" i="1"/>
  <c r="BH1123" i="1"/>
  <c r="M1122" i="1"/>
  <c r="AX1123" i="1"/>
  <c r="BG1123" i="1"/>
  <c r="BF1123" i="1"/>
  <c r="AT1123" i="1"/>
  <c r="AS1123" i="1"/>
  <c r="AR1123" i="1"/>
  <c r="AQ1123" i="1"/>
  <c r="AP1123" i="1"/>
  <c r="AO1123" i="1"/>
  <c r="AN1123" i="1"/>
  <c r="AM1123" i="1"/>
  <c r="AL1123" i="1"/>
  <c r="AK1123" i="1"/>
  <c r="AJ1123" i="1"/>
  <c r="AI1123" i="1"/>
  <c r="AH1123" i="1"/>
  <c r="AG1123" i="1"/>
  <c r="AF1123" i="1"/>
  <c r="AE1123" i="1"/>
  <c r="AB1123" i="1"/>
  <c r="AA1123" i="1"/>
  <c r="Z1123" i="1"/>
  <c r="Y1123" i="1"/>
  <c r="X1123" i="1"/>
  <c r="W1123" i="1"/>
  <c r="V1123" i="1"/>
  <c r="II1122" i="1"/>
  <c r="IH1122" i="1"/>
  <c r="IG1122" i="1"/>
  <c r="IF1122" i="1"/>
  <c r="IE1122" i="1"/>
  <c r="ID1122" i="1"/>
  <c r="IC1122" i="1"/>
  <c r="IB1122" i="1"/>
  <c r="IA1122" i="1"/>
  <c r="HZ1122" i="1"/>
  <c r="HX1122" i="1"/>
  <c r="HW1122" i="1"/>
  <c r="BM1122" i="1"/>
  <c r="HV1122" i="1"/>
  <c r="HU1122" i="1"/>
  <c r="HT1122" i="1"/>
  <c r="HS1122" i="1"/>
  <c r="HR1122" i="1"/>
  <c r="HQ1122" i="1"/>
  <c r="HP1122" i="1"/>
  <c r="HO1122" i="1"/>
  <c r="BS1122" i="1"/>
  <c r="HM1122" i="1"/>
  <c r="HL1122" i="1"/>
  <c r="HK1122" i="1"/>
  <c r="HJ1122" i="1"/>
  <c r="HI1122" i="1"/>
  <c r="HH1122" i="1"/>
  <c r="HF1122" i="1"/>
  <c r="HE1122" i="1"/>
  <c r="HD1122" i="1"/>
  <c r="HC1122" i="1"/>
  <c r="HB1122" i="1"/>
  <c r="HA1122" i="1"/>
  <c r="GY1122" i="1"/>
  <c r="GX1122" i="1"/>
  <c r="GW1122" i="1"/>
  <c r="GV1122" i="1"/>
  <c r="GU1122" i="1"/>
  <c r="GT1122" i="1"/>
  <c r="GS1122" i="1"/>
  <c r="GQ1122" i="1"/>
  <c r="GP1122" i="1"/>
  <c r="GO1122" i="1"/>
  <c r="GN1122" i="1"/>
  <c r="GM1122" i="1"/>
  <c r="GL1122" i="1"/>
  <c r="GK1122" i="1"/>
  <c r="BR1122" i="1"/>
  <c r="GI1122" i="1"/>
  <c r="GG1122" i="1"/>
  <c r="GF1122" i="1"/>
  <c r="GE1122" i="1"/>
  <c r="GD1122" i="1"/>
  <c r="GC1122" i="1"/>
  <c r="GB1122" i="1"/>
  <c r="GA1122" i="1"/>
  <c r="R1120" i="1"/>
  <c r="BC1121" i="1"/>
  <c r="S1120" i="1"/>
  <c r="BD1121" i="1"/>
  <c r="BO1121" i="1"/>
  <c r="FX1122" i="1"/>
  <c r="Q1120" i="1"/>
  <c r="BB1121" i="1"/>
  <c r="BL1121" i="1"/>
  <c r="FW1122" i="1"/>
  <c r="P1120" i="1"/>
  <c r="BA1121" i="1"/>
  <c r="BK1121" i="1"/>
  <c r="FV1122" i="1"/>
  <c r="FP1122" i="1"/>
  <c r="FN1122" i="1"/>
  <c r="FO1122" i="1"/>
  <c r="FH1122" i="1"/>
  <c r="FL1122" i="1"/>
  <c r="FK1122" i="1"/>
  <c r="FJ1122" i="1"/>
  <c r="FI1122" i="1"/>
  <c r="FG1122" i="1"/>
  <c r="FF1122" i="1"/>
  <c r="FC1122" i="1"/>
  <c r="FD1122" i="1"/>
  <c r="FA1122" i="1"/>
  <c r="EZ1122" i="1"/>
  <c r="EY1122" i="1"/>
  <c r="EU1122" i="1"/>
  <c r="EW1122" i="1"/>
  <c r="EV1122" i="1"/>
  <c r="ET1122" i="1"/>
  <c r="ES1122" i="1"/>
  <c r="EQ1122" i="1"/>
  <c r="EP1122" i="1"/>
  <c r="EO1122" i="1"/>
  <c r="EM1122" i="1"/>
  <c r="EL1122" i="1"/>
  <c r="EK1122" i="1"/>
  <c r="EI1122" i="1"/>
  <c r="EH1122" i="1"/>
  <c r="EG1122" i="1"/>
  <c r="EF1122" i="1"/>
  <c r="BU1122" i="1"/>
  <c r="ED1122" i="1"/>
  <c r="EC1122" i="1"/>
  <c r="EB1122" i="1"/>
  <c r="EA1122" i="1"/>
  <c r="DJ1122" i="1"/>
  <c r="DK1122" i="1"/>
  <c r="DY1122" i="1"/>
  <c r="DW1122" i="1"/>
  <c r="DX1122" i="1"/>
  <c r="DV1122" i="1"/>
  <c r="DU1122" i="1"/>
  <c r="DT1122" i="1"/>
  <c r="BT1122" i="1"/>
  <c r="DS1122" i="1"/>
  <c r="BP1122" i="1"/>
  <c r="DR1122" i="1"/>
  <c r="DQ1122" i="1"/>
  <c r="DP1122" i="1"/>
  <c r="DO1122" i="1"/>
  <c r="DN1122" i="1"/>
  <c r="DM1122" i="1"/>
  <c r="DI1122" i="1"/>
  <c r="DH1122" i="1"/>
  <c r="DG1122" i="1"/>
  <c r="DD1122" i="1"/>
  <c r="CV1122" i="1"/>
  <c r="DE1122" i="1"/>
  <c r="DC1122" i="1"/>
  <c r="CX1122" i="1"/>
  <c r="DB1122" i="1"/>
  <c r="DA1122" i="1"/>
  <c r="CZ1122" i="1"/>
  <c r="CY1122" i="1"/>
  <c r="CW1122" i="1"/>
  <c r="CU1122" i="1"/>
  <c r="CT1122" i="1"/>
  <c r="CS1122" i="1"/>
  <c r="CB1122" i="1"/>
  <c r="CQ1122" i="1"/>
  <c r="CP1122" i="1"/>
  <c r="CE1122" i="1"/>
  <c r="CO1122" i="1"/>
  <c r="CN1122" i="1"/>
  <c r="CL1122" i="1"/>
  <c r="CM1122" i="1"/>
  <c r="CK1122" i="1"/>
  <c r="CJ1122" i="1"/>
  <c r="CI1122" i="1"/>
  <c r="CH1122" i="1"/>
  <c r="CG1122" i="1"/>
  <c r="CF1122" i="1"/>
  <c r="CD1122" i="1"/>
  <c r="CC1122" i="1"/>
  <c r="CA1122" i="1"/>
  <c r="BV1122" i="1"/>
  <c r="BN1122" i="1"/>
  <c r="BJ1122" i="1"/>
  <c r="O1121" i="1"/>
  <c r="AZ1122" i="1"/>
  <c r="BI1122" i="1"/>
  <c r="N1121" i="1"/>
  <c r="AY1122" i="1"/>
  <c r="BH1122" i="1"/>
  <c r="M1121" i="1"/>
  <c r="AX1122" i="1"/>
  <c r="BG1122" i="1"/>
  <c r="BF1122" i="1"/>
  <c r="AT1122" i="1"/>
  <c r="AS1122" i="1"/>
  <c r="AR1122" i="1"/>
  <c r="AQ1122" i="1"/>
  <c r="AP1122" i="1"/>
  <c r="AO1122" i="1"/>
  <c r="AN1122" i="1"/>
  <c r="AM1122" i="1"/>
  <c r="AL1122" i="1"/>
  <c r="AK1122" i="1"/>
  <c r="AJ1122" i="1"/>
  <c r="AI1122" i="1"/>
  <c r="AH1122" i="1"/>
  <c r="AG1122" i="1"/>
  <c r="AF1122" i="1"/>
  <c r="AE1122" i="1"/>
  <c r="AB1122" i="1"/>
  <c r="AA1122" i="1"/>
  <c r="Z1122" i="1"/>
  <c r="Y1122" i="1"/>
  <c r="X1122" i="1"/>
  <c r="W1122" i="1"/>
  <c r="V1122" i="1"/>
  <c r="II1121" i="1"/>
  <c r="IH1121" i="1"/>
  <c r="IG1121" i="1"/>
  <c r="IF1121" i="1"/>
  <c r="IE1121" i="1"/>
  <c r="ID1121" i="1"/>
  <c r="IC1121" i="1"/>
  <c r="IB1121" i="1"/>
  <c r="IA1121" i="1"/>
  <c r="HZ1121" i="1"/>
  <c r="HX1121" i="1"/>
  <c r="HW1121" i="1"/>
  <c r="HV1121" i="1"/>
  <c r="HU1121" i="1"/>
  <c r="BM1121" i="1"/>
  <c r="HT1121" i="1"/>
  <c r="HS1121" i="1"/>
  <c r="HR1121" i="1"/>
  <c r="HQ1121" i="1"/>
  <c r="HP1121" i="1"/>
  <c r="HO1121" i="1"/>
  <c r="BS1121" i="1"/>
  <c r="HM1121" i="1"/>
  <c r="HL1121" i="1"/>
  <c r="HK1121" i="1"/>
  <c r="HJ1121" i="1"/>
  <c r="HI1121" i="1"/>
  <c r="HH1121" i="1"/>
  <c r="HF1121" i="1"/>
  <c r="HE1121" i="1"/>
  <c r="HD1121" i="1"/>
  <c r="HC1121" i="1"/>
  <c r="HB1121" i="1"/>
  <c r="HA1121" i="1"/>
  <c r="GY1121" i="1"/>
  <c r="GX1121" i="1"/>
  <c r="GW1121" i="1"/>
  <c r="GV1121" i="1"/>
  <c r="GU1121" i="1"/>
  <c r="GT1121" i="1"/>
  <c r="GS1121" i="1"/>
  <c r="GQ1121" i="1"/>
  <c r="GP1121" i="1"/>
  <c r="GO1121" i="1"/>
  <c r="GN1121" i="1"/>
  <c r="GM1121" i="1"/>
  <c r="GL1121" i="1"/>
  <c r="GK1121" i="1"/>
  <c r="BR1121" i="1"/>
  <c r="GI1121" i="1"/>
  <c r="GG1121" i="1"/>
  <c r="GF1121" i="1"/>
  <c r="GE1121" i="1"/>
  <c r="GD1121" i="1"/>
  <c r="GC1121" i="1"/>
  <c r="GB1121" i="1"/>
  <c r="GA1121" i="1"/>
  <c r="R1119" i="1"/>
  <c r="BC1120" i="1"/>
  <c r="S1119" i="1"/>
  <c r="BD1120" i="1"/>
  <c r="BO1120" i="1"/>
  <c r="FX1121" i="1"/>
  <c r="Q1119" i="1"/>
  <c r="BB1120" i="1"/>
  <c r="BL1120" i="1"/>
  <c r="FW1121" i="1"/>
  <c r="P1119" i="1"/>
  <c r="BA1120" i="1"/>
  <c r="BK1120" i="1"/>
  <c r="FV1121" i="1"/>
  <c r="FP1121" i="1"/>
  <c r="FN1121" i="1"/>
  <c r="FO1121" i="1"/>
  <c r="FH1121" i="1"/>
  <c r="FL1121" i="1"/>
  <c r="FK1121" i="1"/>
  <c r="FJ1121" i="1"/>
  <c r="FI1121" i="1"/>
  <c r="FG1121" i="1"/>
  <c r="FF1121" i="1"/>
  <c r="FC1121" i="1"/>
  <c r="FD1121" i="1"/>
  <c r="FA1121" i="1"/>
  <c r="EZ1121" i="1"/>
  <c r="EY1121" i="1"/>
  <c r="EU1121" i="1"/>
  <c r="EW1121" i="1"/>
  <c r="EV1121" i="1"/>
  <c r="ET1121" i="1"/>
  <c r="ES1121" i="1"/>
  <c r="EQ1121" i="1"/>
  <c r="EP1121" i="1"/>
  <c r="EO1121" i="1"/>
  <c r="EM1121" i="1"/>
  <c r="EL1121" i="1"/>
  <c r="EK1121" i="1"/>
  <c r="EI1121" i="1"/>
  <c r="EH1121" i="1"/>
  <c r="EG1121" i="1"/>
  <c r="EF1121" i="1"/>
  <c r="BU1121" i="1"/>
  <c r="ED1121" i="1"/>
  <c r="EC1121" i="1"/>
  <c r="EB1121" i="1"/>
  <c r="EA1121" i="1"/>
  <c r="DJ1121" i="1"/>
  <c r="DK1121" i="1"/>
  <c r="DY1121" i="1"/>
  <c r="DW1121" i="1"/>
  <c r="DX1121" i="1"/>
  <c r="DV1121" i="1"/>
  <c r="DU1121" i="1"/>
  <c r="DT1121" i="1"/>
  <c r="BT1121" i="1"/>
  <c r="DS1121" i="1"/>
  <c r="BP1121" i="1"/>
  <c r="DR1121" i="1"/>
  <c r="DQ1121" i="1"/>
  <c r="DP1121" i="1"/>
  <c r="DO1121" i="1"/>
  <c r="DN1121" i="1"/>
  <c r="DM1121" i="1"/>
  <c r="DI1121" i="1"/>
  <c r="DH1121" i="1"/>
  <c r="DG1121" i="1"/>
  <c r="DD1121" i="1"/>
  <c r="CV1121" i="1"/>
  <c r="DE1121" i="1"/>
  <c r="DC1121" i="1"/>
  <c r="CX1121" i="1"/>
  <c r="DB1121" i="1"/>
  <c r="DA1121" i="1"/>
  <c r="CZ1121" i="1"/>
  <c r="CY1121" i="1"/>
  <c r="CW1121" i="1"/>
  <c r="CU1121" i="1"/>
  <c r="CT1121" i="1"/>
  <c r="CS1121" i="1"/>
  <c r="CB1121" i="1"/>
  <c r="CQ1121" i="1"/>
  <c r="CP1121" i="1"/>
  <c r="CE1121" i="1"/>
  <c r="CO1121" i="1"/>
  <c r="CN1121" i="1"/>
  <c r="CL1121" i="1"/>
  <c r="CM1121" i="1"/>
  <c r="CK1121" i="1"/>
  <c r="CJ1121" i="1"/>
  <c r="CI1121" i="1"/>
  <c r="CH1121" i="1"/>
  <c r="CG1121" i="1"/>
  <c r="CF1121" i="1"/>
  <c r="CD1121" i="1"/>
  <c r="CC1121" i="1"/>
  <c r="CA1121" i="1"/>
  <c r="BV1121" i="1"/>
  <c r="BN1121" i="1"/>
  <c r="BJ1121" i="1"/>
  <c r="O1120" i="1"/>
  <c r="AZ1121" i="1"/>
  <c r="BI1121" i="1"/>
  <c r="N1120" i="1"/>
  <c r="AY1121" i="1"/>
  <c r="BH1121" i="1"/>
  <c r="M1120" i="1"/>
  <c r="AX1121" i="1"/>
  <c r="BG1121" i="1"/>
  <c r="BF1121" i="1"/>
  <c r="AT1121" i="1"/>
  <c r="AS1121" i="1"/>
  <c r="AR1121" i="1"/>
  <c r="AQ1121" i="1"/>
  <c r="AP1121" i="1"/>
  <c r="AO1121" i="1"/>
  <c r="AN1121" i="1"/>
  <c r="AM1121" i="1"/>
  <c r="AL1121" i="1"/>
  <c r="AK1121" i="1"/>
  <c r="AJ1121" i="1"/>
  <c r="AI1121" i="1"/>
  <c r="AH1121" i="1"/>
  <c r="AG1121" i="1"/>
  <c r="AF1121" i="1"/>
  <c r="AE1121" i="1"/>
  <c r="AB1121" i="1"/>
  <c r="AA1121" i="1"/>
  <c r="Z1121" i="1"/>
  <c r="Y1121" i="1"/>
  <c r="X1121" i="1"/>
  <c r="W1121" i="1"/>
  <c r="V1121" i="1"/>
  <c r="II1120" i="1"/>
  <c r="IH1120" i="1"/>
  <c r="IG1120" i="1"/>
  <c r="IF1120" i="1"/>
  <c r="IE1120" i="1"/>
  <c r="ID1120" i="1"/>
  <c r="IC1120" i="1"/>
  <c r="IB1120" i="1"/>
  <c r="IA1120" i="1"/>
  <c r="HZ1120" i="1"/>
  <c r="BM1120" i="1"/>
  <c r="HX1120" i="1"/>
  <c r="HW1120" i="1"/>
  <c r="HV1120" i="1"/>
  <c r="HU1120" i="1"/>
  <c r="HT1120" i="1"/>
  <c r="HS1120" i="1"/>
  <c r="HR1120" i="1"/>
  <c r="HQ1120" i="1"/>
  <c r="HP1120" i="1"/>
  <c r="HO1120" i="1"/>
  <c r="BS1120" i="1"/>
  <c r="HM1120" i="1"/>
  <c r="HL1120" i="1"/>
  <c r="HK1120" i="1"/>
  <c r="HJ1120" i="1"/>
  <c r="HI1120" i="1"/>
  <c r="HH1120" i="1"/>
  <c r="HF1120" i="1"/>
  <c r="HE1120" i="1"/>
  <c r="HD1120" i="1"/>
  <c r="HC1120" i="1"/>
  <c r="HB1120" i="1"/>
  <c r="HA1120" i="1"/>
  <c r="GY1120" i="1"/>
  <c r="GX1120" i="1"/>
  <c r="GW1120" i="1"/>
  <c r="GV1120" i="1"/>
  <c r="GU1120" i="1"/>
  <c r="GT1120" i="1"/>
  <c r="GS1120" i="1"/>
  <c r="GQ1120" i="1"/>
  <c r="GP1120" i="1"/>
  <c r="GO1120" i="1"/>
  <c r="GN1120" i="1"/>
  <c r="GM1120" i="1"/>
  <c r="GL1120" i="1"/>
  <c r="GK1120" i="1"/>
  <c r="BR1120" i="1"/>
  <c r="GI1120" i="1"/>
  <c r="GG1120" i="1"/>
  <c r="GF1120" i="1"/>
  <c r="GE1120" i="1"/>
  <c r="GD1120" i="1"/>
  <c r="GC1120" i="1"/>
  <c r="GB1120" i="1"/>
  <c r="GA1120" i="1"/>
  <c r="R1118" i="1"/>
  <c r="BC1119" i="1"/>
  <c r="S1118" i="1"/>
  <c r="BD1119" i="1"/>
  <c r="BO1119" i="1"/>
  <c r="FX1120" i="1"/>
  <c r="Q1118" i="1"/>
  <c r="BB1119" i="1"/>
  <c r="BL1119" i="1"/>
  <c r="FW1120" i="1"/>
  <c r="P1118" i="1"/>
  <c r="BA1119" i="1"/>
  <c r="BK1119" i="1"/>
  <c r="FV1120" i="1"/>
  <c r="FP1120" i="1"/>
  <c r="FN1120" i="1"/>
  <c r="FO1120" i="1"/>
  <c r="FH1120" i="1"/>
  <c r="FL1120" i="1"/>
  <c r="FK1120" i="1"/>
  <c r="FJ1120" i="1"/>
  <c r="FI1120" i="1"/>
  <c r="FG1120" i="1"/>
  <c r="FF1120" i="1"/>
  <c r="FC1120" i="1"/>
  <c r="FD1120" i="1"/>
  <c r="FA1120" i="1"/>
  <c r="EZ1120" i="1"/>
  <c r="EY1120" i="1"/>
  <c r="EU1120" i="1"/>
  <c r="EW1120" i="1"/>
  <c r="EV1120" i="1"/>
  <c r="ET1120" i="1"/>
  <c r="ES1120" i="1"/>
  <c r="EQ1120" i="1"/>
  <c r="EP1120" i="1"/>
  <c r="EO1120" i="1"/>
  <c r="EM1120" i="1"/>
  <c r="EL1120" i="1"/>
  <c r="EK1120" i="1"/>
  <c r="EI1120" i="1"/>
  <c r="EH1120" i="1"/>
  <c r="EG1120" i="1"/>
  <c r="EF1120" i="1"/>
  <c r="BU1120" i="1"/>
  <c r="ED1120" i="1"/>
  <c r="EC1120" i="1"/>
  <c r="EB1120" i="1"/>
  <c r="EA1120" i="1"/>
  <c r="DJ1120" i="1"/>
  <c r="DK1120" i="1"/>
  <c r="DY1120" i="1"/>
  <c r="DW1120" i="1"/>
  <c r="DX1120" i="1"/>
  <c r="DV1120" i="1"/>
  <c r="DU1120" i="1"/>
  <c r="DT1120" i="1"/>
  <c r="BT1120" i="1"/>
  <c r="DS1120" i="1"/>
  <c r="BP1120" i="1"/>
  <c r="DR1120" i="1"/>
  <c r="DQ1120" i="1"/>
  <c r="DP1120" i="1"/>
  <c r="DO1120" i="1"/>
  <c r="DN1120" i="1"/>
  <c r="DM1120" i="1"/>
  <c r="DI1120" i="1"/>
  <c r="DH1120" i="1"/>
  <c r="DG1120" i="1"/>
  <c r="DD1120" i="1"/>
  <c r="CV1120" i="1"/>
  <c r="DE1120" i="1"/>
  <c r="DC1120" i="1"/>
  <c r="CX1120" i="1"/>
  <c r="DB1120" i="1"/>
  <c r="DA1120" i="1"/>
  <c r="CZ1120" i="1"/>
  <c r="CY1120" i="1"/>
  <c r="CW1120" i="1"/>
  <c r="CU1120" i="1"/>
  <c r="CT1120" i="1"/>
  <c r="CS1120" i="1"/>
  <c r="CB1120" i="1"/>
  <c r="CQ1120" i="1"/>
  <c r="CP1120" i="1"/>
  <c r="CE1120" i="1"/>
  <c r="CO1120" i="1"/>
  <c r="CN1120" i="1"/>
  <c r="CL1120" i="1"/>
  <c r="CM1120" i="1"/>
  <c r="CK1120" i="1"/>
  <c r="CJ1120" i="1"/>
  <c r="CI1120" i="1"/>
  <c r="CH1120" i="1"/>
  <c r="CG1120" i="1"/>
  <c r="CF1120" i="1"/>
  <c r="CD1120" i="1"/>
  <c r="CC1120" i="1"/>
  <c r="CA1120" i="1"/>
  <c r="BV1120" i="1"/>
  <c r="BN1120" i="1"/>
  <c r="BJ1120" i="1"/>
  <c r="O1119" i="1"/>
  <c r="AZ1120" i="1"/>
  <c r="BI1120" i="1"/>
  <c r="N1119" i="1"/>
  <c r="AY1120" i="1"/>
  <c r="BH1120" i="1"/>
  <c r="M1119" i="1"/>
  <c r="AX1120" i="1"/>
  <c r="BG1120" i="1"/>
  <c r="BF1120" i="1"/>
  <c r="AT1120" i="1"/>
  <c r="AS1120" i="1"/>
  <c r="AR1120" i="1"/>
  <c r="AQ1120" i="1"/>
  <c r="AP1120" i="1"/>
  <c r="AO1120" i="1"/>
  <c r="AN1120" i="1"/>
  <c r="AM1120" i="1"/>
  <c r="AL1120" i="1"/>
  <c r="AK1120" i="1"/>
  <c r="AJ1120" i="1"/>
  <c r="AI1120" i="1"/>
  <c r="AH1120" i="1"/>
  <c r="AG1120" i="1"/>
  <c r="AF1120" i="1"/>
  <c r="AE1120" i="1"/>
  <c r="AB1120" i="1"/>
  <c r="AA1120" i="1"/>
  <c r="Z1120" i="1"/>
  <c r="Y1120" i="1"/>
  <c r="X1120" i="1"/>
  <c r="W1120" i="1"/>
  <c r="V1120" i="1"/>
  <c r="II1119" i="1"/>
  <c r="IH1119" i="1"/>
  <c r="IG1119" i="1"/>
  <c r="IF1119" i="1"/>
  <c r="IE1119" i="1"/>
  <c r="ID1119" i="1"/>
  <c r="IC1119" i="1"/>
  <c r="IB1119" i="1"/>
  <c r="IA1119" i="1"/>
  <c r="HZ1119" i="1"/>
  <c r="BM1119" i="1"/>
  <c r="HX1119" i="1"/>
  <c r="HW1119" i="1"/>
  <c r="HV1119" i="1"/>
  <c r="HU1119" i="1"/>
  <c r="HT1119" i="1"/>
  <c r="HS1119" i="1"/>
  <c r="HR1119" i="1"/>
  <c r="HQ1119" i="1"/>
  <c r="HP1119" i="1"/>
  <c r="HO1119" i="1"/>
  <c r="BS1119" i="1"/>
  <c r="HM1119" i="1"/>
  <c r="HL1119" i="1"/>
  <c r="HK1119" i="1"/>
  <c r="HJ1119" i="1"/>
  <c r="HI1119" i="1"/>
  <c r="HH1119" i="1"/>
  <c r="HF1119" i="1"/>
  <c r="HE1119" i="1"/>
  <c r="HD1119" i="1"/>
  <c r="HC1119" i="1"/>
  <c r="HB1119" i="1"/>
  <c r="HA1119" i="1"/>
  <c r="GY1119" i="1"/>
  <c r="GX1119" i="1"/>
  <c r="GW1119" i="1"/>
  <c r="GV1119" i="1"/>
  <c r="GU1119" i="1"/>
  <c r="GT1119" i="1"/>
  <c r="GS1119" i="1"/>
  <c r="GQ1119" i="1"/>
  <c r="GP1119" i="1"/>
  <c r="GO1119" i="1"/>
  <c r="GN1119" i="1"/>
  <c r="GM1119" i="1"/>
  <c r="GL1119" i="1"/>
  <c r="GK1119" i="1"/>
  <c r="BR1119" i="1"/>
  <c r="GI1119" i="1"/>
  <c r="GG1119" i="1"/>
  <c r="GF1119" i="1"/>
  <c r="GE1119" i="1"/>
  <c r="GD1119" i="1"/>
  <c r="GC1119" i="1"/>
  <c r="GB1119" i="1"/>
  <c r="GA1119" i="1"/>
  <c r="R1117" i="1"/>
  <c r="BC1118" i="1"/>
  <c r="S1117" i="1"/>
  <c r="BD1118" i="1"/>
  <c r="BO1118" i="1"/>
  <c r="FX1119" i="1"/>
  <c r="Q1117" i="1"/>
  <c r="BB1118" i="1"/>
  <c r="BL1118" i="1"/>
  <c r="FW1119" i="1"/>
  <c r="P1117" i="1"/>
  <c r="BA1118" i="1"/>
  <c r="BK1118" i="1"/>
  <c r="FV1119" i="1"/>
  <c r="FP1119" i="1"/>
  <c r="FN1119" i="1"/>
  <c r="FO1119" i="1"/>
  <c r="FH1119" i="1"/>
  <c r="FL1119" i="1"/>
  <c r="FK1119" i="1"/>
  <c r="FJ1119" i="1"/>
  <c r="FI1119" i="1"/>
  <c r="FG1119" i="1"/>
  <c r="FF1119" i="1"/>
  <c r="FC1119" i="1"/>
  <c r="FD1119" i="1"/>
  <c r="FA1119" i="1"/>
  <c r="EZ1119" i="1"/>
  <c r="EY1119" i="1"/>
  <c r="EU1119" i="1"/>
  <c r="EW1119" i="1"/>
  <c r="EV1119" i="1"/>
  <c r="ET1119" i="1"/>
  <c r="ES1119" i="1"/>
  <c r="EQ1119" i="1"/>
  <c r="EP1119" i="1"/>
  <c r="EO1119" i="1"/>
  <c r="EM1119" i="1"/>
  <c r="EL1119" i="1"/>
  <c r="EK1119" i="1"/>
  <c r="EI1119" i="1"/>
  <c r="EH1119" i="1"/>
  <c r="EG1119" i="1"/>
  <c r="EF1119" i="1"/>
  <c r="BU1119" i="1"/>
  <c r="ED1119" i="1"/>
  <c r="EC1119" i="1"/>
  <c r="EB1119" i="1"/>
  <c r="EA1119" i="1"/>
  <c r="DJ1119" i="1"/>
  <c r="DK1119" i="1"/>
  <c r="DY1119" i="1"/>
  <c r="DW1119" i="1"/>
  <c r="DX1119" i="1"/>
  <c r="DV1119" i="1"/>
  <c r="DU1119" i="1"/>
  <c r="DT1119" i="1"/>
  <c r="BT1119" i="1"/>
  <c r="DS1119" i="1"/>
  <c r="BP1119" i="1"/>
  <c r="DR1119" i="1"/>
  <c r="DQ1119" i="1"/>
  <c r="DP1119" i="1"/>
  <c r="DO1119" i="1"/>
  <c r="DN1119" i="1"/>
  <c r="DM1119" i="1"/>
  <c r="DI1119" i="1"/>
  <c r="DH1119" i="1"/>
  <c r="DG1119" i="1"/>
  <c r="DD1119" i="1"/>
  <c r="CV1119" i="1"/>
  <c r="DC1119" i="1"/>
  <c r="DE1119" i="1"/>
  <c r="CX1119" i="1"/>
  <c r="DB1119" i="1"/>
  <c r="DA1119" i="1"/>
  <c r="CZ1119" i="1"/>
  <c r="CY1119" i="1"/>
  <c r="CW1119" i="1"/>
  <c r="CU1119" i="1"/>
  <c r="CT1119" i="1"/>
  <c r="CS1119" i="1"/>
  <c r="CB1119" i="1"/>
  <c r="CQ1119" i="1"/>
  <c r="CP1119" i="1"/>
  <c r="CE1119" i="1"/>
  <c r="CO1119" i="1"/>
  <c r="CN1119" i="1"/>
  <c r="CL1119" i="1"/>
  <c r="CM1119" i="1"/>
  <c r="CK1119" i="1"/>
  <c r="CJ1119" i="1"/>
  <c r="CI1119" i="1"/>
  <c r="CH1119" i="1"/>
  <c r="CG1119" i="1"/>
  <c r="CF1119" i="1"/>
  <c r="CD1119" i="1"/>
  <c r="CC1119" i="1"/>
  <c r="CA1119" i="1"/>
  <c r="BV1119" i="1"/>
  <c r="BN1119" i="1"/>
  <c r="BJ1119" i="1"/>
  <c r="O1118" i="1"/>
  <c r="AZ1119" i="1"/>
  <c r="BI1119" i="1"/>
  <c r="N1118" i="1"/>
  <c r="AY1119" i="1"/>
  <c r="BH1119" i="1"/>
  <c r="M1118" i="1"/>
  <c r="AX1119" i="1"/>
  <c r="BG1119" i="1"/>
  <c r="BF1119" i="1"/>
  <c r="AT1119" i="1"/>
  <c r="AS1119" i="1"/>
  <c r="AR1119" i="1"/>
  <c r="AQ1119" i="1"/>
  <c r="AP1119" i="1"/>
  <c r="AO1119" i="1"/>
  <c r="AN1119" i="1"/>
  <c r="AM1119" i="1"/>
  <c r="AL1119" i="1"/>
  <c r="AK1119" i="1"/>
  <c r="AJ1119" i="1"/>
  <c r="AI1119" i="1"/>
  <c r="AH1119" i="1"/>
  <c r="AG1119" i="1"/>
  <c r="AF1119" i="1"/>
  <c r="AE1119" i="1"/>
  <c r="AB1119" i="1"/>
  <c r="AA1119" i="1"/>
  <c r="Z1119" i="1"/>
  <c r="Y1119" i="1"/>
  <c r="X1119" i="1"/>
  <c r="W1119" i="1"/>
  <c r="V1119" i="1"/>
  <c r="II1118" i="1"/>
  <c r="IH1118" i="1"/>
  <c r="IG1118" i="1"/>
  <c r="IF1118" i="1"/>
  <c r="IE1118" i="1"/>
  <c r="ID1118" i="1"/>
  <c r="IC1118" i="1"/>
  <c r="IB1118" i="1"/>
  <c r="IA1118" i="1"/>
  <c r="HZ1118" i="1"/>
  <c r="HX1118" i="1"/>
  <c r="HW1118" i="1"/>
  <c r="HV1118" i="1"/>
  <c r="HU1118" i="1"/>
  <c r="HT1118" i="1"/>
  <c r="BM1118" i="1"/>
  <c r="HS1118" i="1"/>
  <c r="HR1118" i="1"/>
  <c r="HQ1118" i="1"/>
  <c r="HP1118" i="1"/>
  <c r="HO1118" i="1"/>
  <c r="BS1118" i="1"/>
  <c r="HM1118" i="1"/>
  <c r="HL1118" i="1"/>
  <c r="HK1118" i="1"/>
  <c r="HJ1118" i="1"/>
  <c r="HI1118" i="1"/>
  <c r="HH1118" i="1"/>
  <c r="HF1118" i="1"/>
  <c r="HE1118" i="1"/>
  <c r="HD1118" i="1"/>
  <c r="HC1118" i="1"/>
  <c r="HB1118" i="1"/>
  <c r="HA1118" i="1"/>
  <c r="GY1118" i="1"/>
  <c r="GX1118" i="1"/>
  <c r="GW1118" i="1"/>
  <c r="GV1118" i="1"/>
  <c r="GU1118" i="1"/>
  <c r="GT1118" i="1"/>
  <c r="GS1118" i="1"/>
  <c r="GQ1118" i="1"/>
  <c r="GP1118" i="1"/>
  <c r="GO1118" i="1"/>
  <c r="GN1118" i="1"/>
  <c r="GM1118" i="1"/>
  <c r="GL1118" i="1"/>
  <c r="GK1118" i="1"/>
  <c r="BR1118" i="1"/>
  <c r="GI1118" i="1"/>
  <c r="GG1118" i="1"/>
  <c r="GF1118" i="1"/>
  <c r="GE1118" i="1"/>
  <c r="GD1118" i="1"/>
  <c r="GC1118" i="1"/>
  <c r="GB1118" i="1"/>
  <c r="GA1118" i="1"/>
  <c r="R1116" i="1"/>
  <c r="BC1117" i="1"/>
  <c r="S1116" i="1"/>
  <c r="BD1117" i="1"/>
  <c r="BO1117" i="1"/>
  <c r="FX1118" i="1"/>
  <c r="Q1116" i="1"/>
  <c r="BB1117" i="1"/>
  <c r="BL1117" i="1"/>
  <c r="FW1118" i="1"/>
  <c r="P1116" i="1"/>
  <c r="BA1117" i="1"/>
  <c r="BK1117" i="1"/>
  <c r="FV1118" i="1"/>
  <c r="FP1118" i="1"/>
  <c r="FN1118" i="1"/>
  <c r="FO1118" i="1"/>
  <c r="FH1118" i="1"/>
  <c r="FL1118" i="1"/>
  <c r="FK1118" i="1"/>
  <c r="FJ1118" i="1"/>
  <c r="FI1118" i="1"/>
  <c r="FG1118" i="1"/>
  <c r="FF1118" i="1"/>
  <c r="FC1118" i="1"/>
  <c r="FD1118" i="1"/>
  <c r="FA1118" i="1"/>
  <c r="EZ1118" i="1"/>
  <c r="EY1118" i="1"/>
  <c r="EU1118" i="1"/>
  <c r="EW1118" i="1"/>
  <c r="EV1118" i="1"/>
  <c r="ET1118" i="1"/>
  <c r="ES1118" i="1"/>
  <c r="EQ1118" i="1"/>
  <c r="EP1118" i="1"/>
  <c r="EO1118" i="1"/>
  <c r="EM1118" i="1"/>
  <c r="EL1118" i="1"/>
  <c r="EK1118" i="1"/>
  <c r="EI1118" i="1"/>
  <c r="EH1118" i="1"/>
  <c r="EG1118" i="1"/>
  <c r="EF1118" i="1"/>
  <c r="BU1118" i="1"/>
  <c r="ED1118" i="1"/>
  <c r="EC1118" i="1"/>
  <c r="EB1118" i="1"/>
  <c r="EA1118" i="1"/>
  <c r="DJ1118" i="1"/>
  <c r="DK1118" i="1"/>
  <c r="DY1118" i="1"/>
  <c r="DW1118" i="1"/>
  <c r="DX1118" i="1"/>
  <c r="DV1118" i="1"/>
  <c r="DU1118" i="1"/>
  <c r="DT1118" i="1"/>
  <c r="BT1118" i="1"/>
  <c r="DS1118" i="1"/>
  <c r="BP1118" i="1"/>
  <c r="DR1118" i="1"/>
  <c r="DQ1118" i="1"/>
  <c r="DP1118" i="1"/>
  <c r="DO1118" i="1"/>
  <c r="DN1118" i="1"/>
  <c r="DM1118" i="1"/>
  <c r="DI1118" i="1"/>
  <c r="DH1118" i="1"/>
  <c r="DG1118" i="1"/>
  <c r="DD1118" i="1"/>
  <c r="CV1118" i="1"/>
  <c r="DC1118" i="1"/>
  <c r="DE1118" i="1"/>
  <c r="CX1118" i="1"/>
  <c r="DB1118" i="1"/>
  <c r="DA1118" i="1"/>
  <c r="CZ1118" i="1"/>
  <c r="CY1118" i="1"/>
  <c r="CW1118" i="1"/>
  <c r="CU1118" i="1"/>
  <c r="CT1118" i="1"/>
  <c r="CS1118" i="1"/>
  <c r="CB1118" i="1"/>
  <c r="CQ1118" i="1"/>
  <c r="CP1118" i="1"/>
  <c r="CE1118" i="1"/>
  <c r="CO1118" i="1"/>
  <c r="CN1118" i="1"/>
  <c r="CL1118" i="1"/>
  <c r="CM1118" i="1"/>
  <c r="CK1118" i="1"/>
  <c r="CJ1118" i="1"/>
  <c r="CI1118" i="1"/>
  <c r="CH1118" i="1"/>
  <c r="CG1118" i="1"/>
  <c r="CF1118" i="1"/>
  <c r="CD1118" i="1"/>
  <c r="CC1118" i="1"/>
  <c r="CA1118" i="1"/>
  <c r="BV1118" i="1"/>
  <c r="BN1118" i="1"/>
  <c r="BJ1118" i="1"/>
  <c r="O1117" i="1"/>
  <c r="AZ1118" i="1"/>
  <c r="BI1118" i="1"/>
  <c r="N1117" i="1"/>
  <c r="AY1118" i="1"/>
  <c r="BH1118" i="1"/>
  <c r="M1117" i="1"/>
  <c r="AX1118" i="1"/>
  <c r="BG1118" i="1"/>
  <c r="BF1118" i="1"/>
  <c r="AT1118" i="1"/>
  <c r="AS1118" i="1"/>
  <c r="AR1118" i="1"/>
  <c r="AQ1118" i="1"/>
  <c r="AP1118" i="1"/>
  <c r="AO1118" i="1"/>
  <c r="AN1118" i="1"/>
  <c r="AM1118" i="1"/>
  <c r="AL1118" i="1"/>
  <c r="AK1118" i="1"/>
  <c r="AJ1118" i="1"/>
  <c r="AI1118" i="1"/>
  <c r="AH1118" i="1"/>
  <c r="AG1118" i="1"/>
  <c r="AF1118" i="1"/>
  <c r="AE1118" i="1"/>
  <c r="AB1118" i="1"/>
  <c r="AA1118" i="1"/>
  <c r="Z1118" i="1"/>
  <c r="Y1118" i="1"/>
  <c r="X1118" i="1"/>
  <c r="W1118" i="1"/>
  <c r="V1118" i="1"/>
  <c r="II1117" i="1"/>
  <c r="IH1117" i="1"/>
  <c r="IG1117" i="1"/>
  <c r="IF1117" i="1"/>
  <c r="IE1117" i="1"/>
  <c r="ID1117" i="1"/>
  <c r="IC1117" i="1"/>
  <c r="IB1117" i="1"/>
  <c r="IA1117" i="1"/>
  <c r="HZ1117" i="1"/>
  <c r="BM1117" i="1"/>
  <c r="HX1117" i="1"/>
  <c r="HW1117" i="1"/>
  <c r="HV1117" i="1"/>
  <c r="HU1117" i="1"/>
  <c r="HT1117" i="1"/>
  <c r="HS1117" i="1"/>
  <c r="HR1117" i="1"/>
  <c r="HQ1117" i="1"/>
  <c r="HP1117" i="1"/>
  <c r="HO1117" i="1"/>
  <c r="BS1117" i="1"/>
  <c r="HM1117" i="1"/>
  <c r="HL1117" i="1"/>
  <c r="HK1117" i="1"/>
  <c r="HJ1117" i="1"/>
  <c r="HI1117" i="1"/>
  <c r="HH1117" i="1"/>
  <c r="HF1117" i="1"/>
  <c r="HE1117" i="1"/>
  <c r="HD1117" i="1"/>
  <c r="HC1117" i="1"/>
  <c r="HB1117" i="1"/>
  <c r="HA1117" i="1"/>
  <c r="GY1117" i="1"/>
  <c r="GX1117" i="1"/>
  <c r="GW1117" i="1"/>
  <c r="GV1117" i="1"/>
  <c r="GU1117" i="1"/>
  <c r="GT1117" i="1"/>
  <c r="GS1117" i="1"/>
  <c r="GQ1117" i="1"/>
  <c r="GP1117" i="1"/>
  <c r="GO1117" i="1"/>
  <c r="GN1117" i="1"/>
  <c r="GM1117" i="1"/>
  <c r="GL1117" i="1"/>
  <c r="GK1117" i="1"/>
  <c r="BR1117" i="1"/>
  <c r="GI1117" i="1"/>
  <c r="GG1117" i="1"/>
  <c r="GF1117" i="1"/>
  <c r="GE1117" i="1"/>
  <c r="GD1117" i="1"/>
  <c r="GC1117" i="1"/>
  <c r="GB1117" i="1"/>
  <c r="GA1117" i="1"/>
  <c r="R1115" i="1"/>
  <c r="BC1116" i="1"/>
  <c r="S1115" i="1"/>
  <c r="BD1116" i="1"/>
  <c r="BO1116" i="1"/>
  <c r="FX1117" i="1"/>
  <c r="Q1115" i="1"/>
  <c r="BB1116" i="1"/>
  <c r="BL1116" i="1"/>
  <c r="FW1117" i="1"/>
  <c r="P1115" i="1"/>
  <c r="BA1116" i="1"/>
  <c r="BK1116" i="1"/>
  <c r="FV1117" i="1"/>
  <c r="FP1117" i="1"/>
  <c r="FN1117" i="1"/>
  <c r="FO1117" i="1"/>
  <c r="FH1117" i="1"/>
  <c r="FL1117" i="1"/>
  <c r="FK1117" i="1"/>
  <c r="FJ1117" i="1"/>
  <c r="FI1117" i="1"/>
  <c r="FG1117" i="1"/>
  <c r="FF1117" i="1"/>
  <c r="FC1117" i="1"/>
  <c r="FD1117" i="1"/>
  <c r="FA1117" i="1"/>
  <c r="EZ1117" i="1"/>
  <c r="EY1117" i="1"/>
  <c r="EU1117" i="1"/>
  <c r="EW1117" i="1"/>
  <c r="EV1117" i="1"/>
  <c r="ET1117" i="1"/>
  <c r="ES1117" i="1"/>
  <c r="EQ1117" i="1"/>
  <c r="EP1117" i="1"/>
  <c r="EO1117" i="1"/>
  <c r="EM1117" i="1"/>
  <c r="EL1117" i="1"/>
  <c r="EK1117" i="1"/>
  <c r="EI1117" i="1"/>
  <c r="EH1117" i="1"/>
  <c r="EG1117" i="1"/>
  <c r="EF1117" i="1"/>
  <c r="BU1117" i="1"/>
  <c r="ED1117" i="1"/>
  <c r="EC1117" i="1"/>
  <c r="EB1117" i="1"/>
  <c r="EA1117" i="1"/>
  <c r="DJ1117" i="1"/>
  <c r="DK1117" i="1"/>
  <c r="DY1117" i="1"/>
  <c r="DW1117" i="1"/>
  <c r="DX1117" i="1"/>
  <c r="DV1117" i="1"/>
  <c r="DU1117" i="1"/>
  <c r="DT1117" i="1"/>
  <c r="BT1117" i="1"/>
  <c r="DS1117" i="1"/>
  <c r="BP1117" i="1"/>
  <c r="DR1117" i="1"/>
  <c r="DQ1117" i="1"/>
  <c r="DP1117" i="1"/>
  <c r="DO1117" i="1"/>
  <c r="DN1117" i="1"/>
  <c r="DM1117" i="1"/>
  <c r="DI1117" i="1"/>
  <c r="DH1117" i="1"/>
  <c r="DG1117" i="1"/>
  <c r="DD1117" i="1"/>
  <c r="CV1117" i="1"/>
  <c r="DE1117" i="1"/>
  <c r="DC1117" i="1"/>
  <c r="CX1117" i="1"/>
  <c r="DB1117" i="1"/>
  <c r="DA1117" i="1"/>
  <c r="CZ1117" i="1"/>
  <c r="CY1117" i="1"/>
  <c r="CW1117" i="1"/>
  <c r="CU1117" i="1"/>
  <c r="CT1117" i="1"/>
  <c r="CS1117" i="1"/>
  <c r="CB1117" i="1"/>
  <c r="CQ1117" i="1"/>
  <c r="CP1117" i="1"/>
  <c r="CE1117" i="1"/>
  <c r="CO1117" i="1"/>
  <c r="CN1117" i="1"/>
  <c r="CL1117" i="1"/>
  <c r="CM1117" i="1"/>
  <c r="CK1117" i="1"/>
  <c r="CJ1117" i="1"/>
  <c r="CI1117" i="1"/>
  <c r="CH1117" i="1"/>
  <c r="CG1117" i="1"/>
  <c r="CF1117" i="1"/>
  <c r="CD1117" i="1"/>
  <c r="CC1117" i="1"/>
  <c r="CA1117" i="1"/>
  <c r="BV1117" i="1"/>
  <c r="BN1117" i="1"/>
  <c r="BJ1117" i="1"/>
  <c r="O1116" i="1"/>
  <c r="AZ1117" i="1"/>
  <c r="BI1117" i="1"/>
  <c r="N1116" i="1"/>
  <c r="AY1117" i="1"/>
  <c r="BH1117" i="1"/>
  <c r="M1116" i="1"/>
  <c r="AX1117" i="1"/>
  <c r="BG1117" i="1"/>
  <c r="BF1117" i="1"/>
  <c r="AT1117" i="1"/>
  <c r="AS1117" i="1"/>
  <c r="AR1117" i="1"/>
  <c r="AQ1117" i="1"/>
  <c r="AP1117" i="1"/>
  <c r="AO1117" i="1"/>
  <c r="AN1117" i="1"/>
  <c r="AM1117" i="1"/>
  <c r="AL1117" i="1"/>
  <c r="AK1117" i="1"/>
  <c r="AJ1117" i="1"/>
  <c r="AI1117" i="1"/>
  <c r="AH1117" i="1"/>
  <c r="AG1117" i="1"/>
  <c r="AF1117" i="1"/>
  <c r="AE1117" i="1"/>
  <c r="AB1117" i="1"/>
  <c r="AA1117" i="1"/>
  <c r="Z1117" i="1"/>
  <c r="Y1117" i="1"/>
  <c r="X1117" i="1"/>
  <c r="W1117" i="1"/>
  <c r="V1117" i="1"/>
  <c r="II1116" i="1"/>
  <c r="IH1116" i="1"/>
  <c r="IG1116" i="1"/>
  <c r="IF1116" i="1"/>
  <c r="IE1116" i="1"/>
  <c r="ID1116" i="1"/>
  <c r="IC1116" i="1"/>
  <c r="IB1116" i="1"/>
  <c r="IA1116" i="1"/>
  <c r="HZ1116" i="1"/>
  <c r="HX1116" i="1"/>
  <c r="HW1116" i="1"/>
  <c r="HV1116" i="1"/>
  <c r="HU1116" i="1"/>
  <c r="HT1116" i="1"/>
  <c r="HS1116" i="1"/>
  <c r="HR1116" i="1"/>
  <c r="HQ1116" i="1"/>
  <c r="BM1116" i="1"/>
  <c r="HP1116" i="1"/>
  <c r="HO1116" i="1"/>
  <c r="BS1116" i="1"/>
  <c r="HM1116" i="1"/>
  <c r="HL1116" i="1"/>
  <c r="HK1116" i="1"/>
  <c r="HJ1116" i="1"/>
  <c r="HI1116" i="1"/>
  <c r="HH1116" i="1"/>
  <c r="HF1116" i="1"/>
  <c r="HE1116" i="1"/>
  <c r="HD1116" i="1"/>
  <c r="HC1116" i="1"/>
  <c r="HB1116" i="1"/>
  <c r="HA1116" i="1"/>
  <c r="GY1116" i="1"/>
  <c r="GX1116" i="1"/>
  <c r="GW1116" i="1"/>
  <c r="GV1116" i="1"/>
  <c r="GU1116" i="1"/>
  <c r="GT1116" i="1"/>
  <c r="GS1116" i="1"/>
  <c r="GQ1116" i="1"/>
  <c r="GP1116" i="1"/>
  <c r="GO1116" i="1"/>
  <c r="GN1116" i="1"/>
  <c r="GM1116" i="1"/>
  <c r="GL1116" i="1"/>
  <c r="GK1116" i="1"/>
  <c r="BR1116" i="1"/>
  <c r="GI1116" i="1"/>
  <c r="GG1116" i="1"/>
  <c r="GF1116" i="1"/>
  <c r="GE1116" i="1"/>
  <c r="GD1116" i="1"/>
  <c r="GC1116" i="1"/>
  <c r="GB1116" i="1"/>
  <c r="GA1116" i="1"/>
  <c r="R1114" i="1"/>
  <c r="BC1115" i="1"/>
  <c r="S1114" i="1"/>
  <c r="BD1115" i="1"/>
  <c r="BO1115" i="1"/>
  <c r="FX1116" i="1"/>
  <c r="Q1114" i="1"/>
  <c r="BB1115" i="1"/>
  <c r="BL1115" i="1"/>
  <c r="FW1116" i="1"/>
  <c r="P1114" i="1"/>
  <c r="BA1115" i="1"/>
  <c r="BK1115" i="1"/>
  <c r="FV1116" i="1"/>
  <c r="FP1116" i="1"/>
  <c r="FN1116" i="1"/>
  <c r="FO1116" i="1"/>
  <c r="FH1116" i="1"/>
  <c r="FL1116" i="1"/>
  <c r="FK1116" i="1"/>
  <c r="FJ1116" i="1"/>
  <c r="FI1116" i="1"/>
  <c r="FG1116" i="1"/>
  <c r="FF1116" i="1"/>
  <c r="FC1116" i="1"/>
  <c r="FD1116" i="1"/>
  <c r="FA1116" i="1"/>
  <c r="EZ1116" i="1"/>
  <c r="EY1116" i="1"/>
  <c r="EU1116" i="1"/>
  <c r="EW1116" i="1"/>
  <c r="EV1116" i="1"/>
  <c r="ET1116" i="1"/>
  <c r="ES1116" i="1"/>
  <c r="EQ1116" i="1"/>
  <c r="EP1116" i="1"/>
  <c r="EO1116" i="1"/>
  <c r="EM1116" i="1"/>
  <c r="EL1116" i="1"/>
  <c r="EK1116" i="1"/>
  <c r="EI1116" i="1"/>
  <c r="EH1116" i="1"/>
  <c r="EG1116" i="1"/>
  <c r="EF1116" i="1"/>
  <c r="BU1116" i="1"/>
  <c r="ED1116" i="1"/>
  <c r="EC1116" i="1"/>
  <c r="EB1116" i="1"/>
  <c r="EA1116" i="1"/>
  <c r="DJ1116" i="1"/>
  <c r="DK1116" i="1"/>
  <c r="DY1116" i="1"/>
  <c r="DW1116" i="1"/>
  <c r="DX1116" i="1"/>
  <c r="DV1116" i="1"/>
  <c r="DU1116" i="1"/>
  <c r="DT1116" i="1"/>
  <c r="BT1116" i="1"/>
  <c r="DS1116" i="1"/>
  <c r="BP1116" i="1"/>
  <c r="DR1116" i="1"/>
  <c r="DQ1116" i="1"/>
  <c r="DP1116" i="1"/>
  <c r="DO1116" i="1"/>
  <c r="DN1116" i="1"/>
  <c r="DM1116" i="1"/>
  <c r="DI1116" i="1"/>
  <c r="DH1116" i="1"/>
  <c r="DG1116" i="1"/>
  <c r="DD1116" i="1"/>
  <c r="CV1116" i="1"/>
  <c r="DE1116" i="1"/>
  <c r="DC1116" i="1"/>
  <c r="CX1116" i="1"/>
  <c r="DB1116" i="1"/>
  <c r="DA1116" i="1"/>
  <c r="CZ1116" i="1"/>
  <c r="CY1116" i="1"/>
  <c r="CW1116" i="1"/>
  <c r="CU1116" i="1"/>
  <c r="CT1116" i="1"/>
  <c r="CS1116" i="1"/>
  <c r="CB1116" i="1"/>
  <c r="CQ1116" i="1"/>
  <c r="CP1116" i="1"/>
  <c r="CE1116" i="1"/>
  <c r="CO1116" i="1"/>
  <c r="CN1116" i="1"/>
  <c r="CL1116" i="1"/>
  <c r="CM1116" i="1"/>
  <c r="CK1116" i="1"/>
  <c r="CJ1116" i="1"/>
  <c r="CI1116" i="1"/>
  <c r="CH1116" i="1"/>
  <c r="CG1116" i="1"/>
  <c r="CF1116" i="1"/>
  <c r="CD1116" i="1"/>
  <c r="CC1116" i="1"/>
  <c r="CA1116" i="1"/>
  <c r="BV1116" i="1"/>
  <c r="BN1116" i="1"/>
  <c r="BJ1116" i="1"/>
  <c r="O1115" i="1"/>
  <c r="AZ1116" i="1"/>
  <c r="BI1116" i="1"/>
  <c r="N1115" i="1"/>
  <c r="AY1116" i="1"/>
  <c r="BH1116" i="1"/>
  <c r="M1115" i="1"/>
  <c r="AX1116" i="1"/>
  <c r="BG1116" i="1"/>
  <c r="BF1116" i="1"/>
  <c r="AT1116" i="1"/>
  <c r="AS1116" i="1"/>
  <c r="AR1116" i="1"/>
  <c r="AQ1116" i="1"/>
  <c r="AP1116" i="1"/>
  <c r="AO1116" i="1"/>
  <c r="AN1116" i="1"/>
  <c r="AM1116" i="1"/>
  <c r="AL1116" i="1"/>
  <c r="AK1116" i="1"/>
  <c r="AJ1116" i="1"/>
  <c r="AI1116" i="1"/>
  <c r="AH1116" i="1"/>
  <c r="AG1116" i="1"/>
  <c r="AF1116" i="1"/>
  <c r="AE1116" i="1"/>
  <c r="AB1116" i="1"/>
  <c r="AA1116" i="1"/>
  <c r="Z1116" i="1"/>
  <c r="Y1116" i="1"/>
  <c r="X1116" i="1"/>
  <c r="W1116" i="1"/>
  <c r="V1116" i="1"/>
  <c r="II1115" i="1"/>
  <c r="IH1115" i="1"/>
  <c r="IG1115" i="1"/>
  <c r="IF1115" i="1"/>
  <c r="IE1115" i="1"/>
  <c r="ID1115" i="1"/>
  <c r="IC1115" i="1"/>
  <c r="IB1115" i="1"/>
  <c r="IA1115" i="1"/>
  <c r="HZ1115" i="1"/>
  <c r="HX1115" i="1"/>
  <c r="HW1115" i="1"/>
  <c r="HV1115" i="1"/>
  <c r="HU1115" i="1"/>
  <c r="HT1115" i="1"/>
  <c r="BM1115" i="1"/>
  <c r="HS1115" i="1"/>
  <c r="HR1115" i="1"/>
  <c r="HQ1115" i="1"/>
  <c r="HP1115" i="1"/>
  <c r="HO1115" i="1"/>
  <c r="BS1115" i="1"/>
  <c r="HM1115" i="1"/>
  <c r="HL1115" i="1"/>
  <c r="HK1115" i="1"/>
  <c r="HJ1115" i="1"/>
  <c r="HI1115" i="1"/>
  <c r="HH1115" i="1"/>
  <c r="HF1115" i="1"/>
  <c r="HE1115" i="1"/>
  <c r="HD1115" i="1"/>
  <c r="HC1115" i="1"/>
  <c r="HB1115" i="1"/>
  <c r="HA1115" i="1"/>
  <c r="GY1115" i="1"/>
  <c r="GX1115" i="1"/>
  <c r="GW1115" i="1"/>
  <c r="GV1115" i="1"/>
  <c r="GU1115" i="1"/>
  <c r="GT1115" i="1"/>
  <c r="GS1115" i="1"/>
  <c r="GQ1115" i="1"/>
  <c r="GP1115" i="1"/>
  <c r="GO1115" i="1"/>
  <c r="GN1115" i="1"/>
  <c r="GM1115" i="1"/>
  <c r="GL1115" i="1"/>
  <c r="GK1115" i="1"/>
  <c r="BR1115" i="1"/>
  <c r="GI1115" i="1"/>
  <c r="GG1115" i="1"/>
  <c r="GF1115" i="1"/>
  <c r="GE1115" i="1"/>
  <c r="GD1115" i="1"/>
  <c r="GC1115" i="1"/>
  <c r="GB1115" i="1"/>
  <c r="GA1115" i="1"/>
  <c r="R1113" i="1"/>
  <c r="BC1114" i="1"/>
  <c r="S1113" i="1"/>
  <c r="BD1114" i="1"/>
  <c r="BO1114" i="1"/>
  <c r="FX1115" i="1"/>
  <c r="Q1113" i="1"/>
  <c r="BB1114" i="1"/>
  <c r="BL1114" i="1"/>
  <c r="FW1115" i="1"/>
  <c r="P1113" i="1"/>
  <c r="BA1114" i="1"/>
  <c r="BK1114" i="1"/>
  <c r="FV1115" i="1"/>
  <c r="FP1115" i="1"/>
  <c r="FN1115" i="1"/>
  <c r="FO1115" i="1"/>
  <c r="FH1115" i="1"/>
  <c r="FL1115" i="1"/>
  <c r="FK1115" i="1"/>
  <c r="FJ1115" i="1"/>
  <c r="FI1115" i="1"/>
  <c r="FG1115" i="1"/>
  <c r="FF1115" i="1"/>
  <c r="FC1115" i="1"/>
  <c r="FD1115" i="1"/>
  <c r="FA1115" i="1"/>
  <c r="EZ1115" i="1"/>
  <c r="EY1115" i="1"/>
  <c r="EU1115" i="1"/>
  <c r="EW1115" i="1"/>
  <c r="EV1115" i="1"/>
  <c r="ET1115" i="1"/>
  <c r="ES1115" i="1"/>
  <c r="EQ1115" i="1"/>
  <c r="EP1115" i="1"/>
  <c r="EO1115" i="1"/>
  <c r="EM1115" i="1"/>
  <c r="EL1115" i="1"/>
  <c r="EK1115" i="1"/>
  <c r="EI1115" i="1"/>
  <c r="EH1115" i="1"/>
  <c r="EG1115" i="1"/>
  <c r="EF1115" i="1"/>
  <c r="BU1115" i="1"/>
  <c r="ED1115" i="1"/>
  <c r="EC1115" i="1"/>
  <c r="EB1115" i="1"/>
  <c r="EA1115" i="1"/>
  <c r="DJ1115" i="1"/>
  <c r="DK1115" i="1"/>
  <c r="DY1115" i="1"/>
  <c r="DW1115" i="1"/>
  <c r="DX1115" i="1"/>
  <c r="DV1115" i="1"/>
  <c r="DU1115" i="1"/>
  <c r="DT1115" i="1"/>
  <c r="BT1115" i="1"/>
  <c r="DS1115" i="1"/>
  <c r="BP1115" i="1"/>
  <c r="DR1115" i="1"/>
  <c r="DQ1115" i="1"/>
  <c r="DP1115" i="1"/>
  <c r="DO1115" i="1"/>
  <c r="DN1115" i="1"/>
  <c r="DM1115" i="1"/>
  <c r="DI1115" i="1"/>
  <c r="DH1115" i="1"/>
  <c r="DG1115" i="1"/>
  <c r="DD1115" i="1"/>
  <c r="CV1115" i="1"/>
  <c r="DE1115" i="1"/>
  <c r="DC1115" i="1"/>
  <c r="CX1115" i="1"/>
  <c r="DB1115" i="1"/>
  <c r="DA1115" i="1"/>
  <c r="CZ1115" i="1"/>
  <c r="CY1115" i="1"/>
  <c r="CW1115" i="1"/>
  <c r="CU1115" i="1"/>
  <c r="CT1115" i="1"/>
  <c r="CS1115" i="1"/>
  <c r="CB1115" i="1"/>
  <c r="CQ1115" i="1"/>
  <c r="CP1115" i="1"/>
  <c r="CE1115" i="1"/>
  <c r="CO1115" i="1"/>
  <c r="CN1115" i="1"/>
  <c r="CL1115" i="1"/>
  <c r="CM1115" i="1"/>
  <c r="CK1115" i="1"/>
  <c r="CJ1115" i="1"/>
  <c r="CI1115" i="1"/>
  <c r="CH1115" i="1"/>
  <c r="CG1115" i="1"/>
  <c r="CF1115" i="1"/>
  <c r="CD1115" i="1"/>
  <c r="CC1115" i="1"/>
  <c r="CA1115" i="1"/>
  <c r="BV1115" i="1"/>
  <c r="BN1115" i="1"/>
  <c r="BJ1115" i="1"/>
  <c r="O1114" i="1"/>
  <c r="AZ1115" i="1"/>
  <c r="BI1115" i="1"/>
  <c r="N1114" i="1"/>
  <c r="AY1115" i="1"/>
  <c r="BH1115" i="1"/>
  <c r="M1114" i="1"/>
  <c r="AX1115" i="1"/>
  <c r="BG1115" i="1"/>
  <c r="BF1115" i="1"/>
  <c r="AT1115" i="1"/>
  <c r="AS1115" i="1"/>
  <c r="AR1115" i="1"/>
  <c r="AQ1115" i="1"/>
  <c r="AP1115" i="1"/>
  <c r="AO1115" i="1"/>
  <c r="AN1115" i="1"/>
  <c r="AM1115" i="1"/>
  <c r="AL1115" i="1"/>
  <c r="AK1115" i="1"/>
  <c r="AJ1115" i="1"/>
  <c r="AI1115" i="1"/>
  <c r="AH1115" i="1"/>
  <c r="AG1115" i="1"/>
  <c r="AF1115" i="1"/>
  <c r="AE1115" i="1"/>
  <c r="AB1115" i="1"/>
  <c r="AA1115" i="1"/>
  <c r="Z1115" i="1"/>
  <c r="Y1115" i="1"/>
  <c r="X1115" i="1"/>
  <c r="W1115" i="1"/>
  <c r="V1115" i="1"/>
  <c r="II1114" i="1"/>
  <c r="IH1114" i="1"/>
  <c r="IG1114" i="1"/>
  <c r="IF1114" i="1"/>
  <c r="IE1114" i="1"/>
  <c r="ID1114" i="1"/>
  <c r="IC1114" i="1"/>
  <c r="IB1114" i="1"/>
  <c r="IA1114" i="1"/>
  <c r="HZ1114" i="1"/>
  <c r="HX1114" i="1"/>
  <c r="HW1114" i="1"/>
  <c r="HV1114" i="1"/>
  <c r="HU1114" i="1"/>
  <c r="HT1114" i="1"/>
  <c r="HS1114" i="1"/>
  <c r="HR1114" i="1"/>
  <c r="HQ1114" i="1"/>
  <c r="BM1114" i="1"/>
  <c r="HP1114" i="1"/>
  <c r="HO1114" i="1"/>
  <c r="BS1114" i="1"/>
  <c r="HM1114" i="1"/>
  <c r="HL1114" i="1"/>
  <c r="HK1114" i="1"/>
  <c r="HJ1114" i="1"/>
  <c r="HI1114" i="1"/>
  <c r="HH1114" i="1"/>
  <c r="HF1114" i="1"/>
  <c r="HE1114" i="1"/>
  <c r="HD1114" i="1"/>
  <c r="HC1114" i="1"/>
  <c r="HB1114" i="1"/>
  <c r="HA1114" i="1"/>
  <c r="GY1114" i="1"/>
  <c r="GX1114" i="1"/>
  <c r="GW1114" i="1"/>
  <c r="GV1114" i="1"/>
  <c r="GU1114" i="1"/>
  <c r="GT1114" i="1"/>
  <c r="GS1114" i="1"/>
  <c r="GQ1114" i="1"/>
  <c r="GP1114" i="1"/>
  <c r="GO1114" i="1"/>
  <c r="GN1114" i="1"/>
  <c r="GM1114" i="1"/>
  <c r="GL1114" i="1"/>
  <c r="GK1114" i="1"/>
  <c r="BR1114" i="1"/>
  <c r="GI1114" i="1"/>
  <c r="GG1114" i="1"/>
  <c r="GF1114" i="1"/>
  <c r="GE1114" i="1"/>
  <c r="GD1114" i="1"/>
  <c r="GC1114" i="1"/>
  <c r="GB1114" i="1"/>
  <c r="GA1114" i="1"/>
  <c r="R1112" i="1"/>
  <c r="BC1113" i="1"/>
  <c r="S1112" i="1"/>
  <c r="BD1113" i="1"/>
  <c r="BO1113" i="1"/>
  <c r="FX1114" i="1"/>
  <c r="Q1112" i="1"/>
  <c r="BB1113" i="1"/>
  <c r="BL1113" i="1"/>
  <c r="FW1114" i="1"/>
  <c r="P1112" i="1"/>
  <c r="BA1113" i="1"/>
  <c r="BK1113" i="1"/>
  <c r="FV1114" i="1"/>
  <c r="FP1114" i="1"/>
  <c r="FN1114" i="1"/>
  <c r="FO1114" i="1"/>
  <c r="FH1114" i="1"/>
  <c r="FL1114" i="1"/>
  <c r="FK1114" i="1"/>
  <c r="FJ1114" i="1"/>
  <c r="FI1114" i="1"/>
  <c r="FG1114" i="1"/>
  <c r="FF1114" i="1"/>
  <c r="FC1114" i="1"/>
  <c r="FD1114" i="1"/>
  <c r="FA1114" i="1"/>
  <c r="EZ1114" i="1"/>
  <c r="EY1114" i="1"/>
  <c r="EU1114" i="1"/>
  <c r="EW1114" i="1"/>
  <c r="EV1114" i="1"/>
  <c r="ET1114" i="1"/>
  <c r="ES1114" i="1"/>
  <c r="EQ1114" i="1"/>
  <c r="EP1114" i="1"/>
  <c r="EO1114" i="1"/>
  <c r="EM1114" i="1"/>
  <c r="EL1114" i="1"/>
  <c r="EK1114" i="1"/>
  <c r="EI1114" i="1"/>
  <c r="EH1114" i="1"/>
  <c r="EG1114" i="1"/>
  <c r="EF1114" i="1"/>
  <c r="BU1114" i="1"/>
  <c r="ED1114" i="1"/>
  <c r="EC1114" i="1"/>
  <c r="EB1114" i="1"/>
  <c r="EA1114" i="1"/>
  <c r="DJ1114" i="1"/>
  <c r="DK1114" i="1"/>
  <c r="DY1114" i="1"/>
  <c r="DW1114" i="1"/>
  <c r="DX1114" i="1"/>
  <c r="DV1114" i="1"/>
  <c r="DU1114" i="1"/>
  <c r="DT1114" i="1"/>
  <c r="BT1114" i="1"/>
  <c r="DS1114" i="1"/>
  <c r="BP1114" i="1"/>
  <c r="DR1114" i="1"/>
  <c r="DQ1114" i="1"/>
  <c r="DP1114" i="1"/>
  <c r="DO1114" i="1"/>
  <c r="DN1114" i="1"/>
  <c r="DM1114" i="1"/>
  <c r="DI1114" i="1"/>
  <c r="DH1114" i="1"/>
  <c r="DG1114" i="1"/>
  <c r="DD1114" i="1"/>
  <c r="CV1114" i="1"/>
  <c r="DE1114" i="1"/>
  <c r="DC1114" i="1"/>
  <c r="CX1114" i="1"/>
  <c r="DB1114" i="1"/>
  <c r="DA1114" i="1"/>
  <c r="CZ1114" i="1"/>
  <c r="CY1114" i="1"/>
  <c r="CW1114" i="1"/>
  <c r="CU1114" i="1"/>
  <c r="CT1114" i="1"/>
  <c r="CS1114" i="1"/>
  <c r="CB1114" i="1"/>
  <c r="CQ1114" i="1"/>
  <c r="CP1114" i="1"/>
  <c r="CE1114" i="1"/>
  <c r="CO1114" i="1"/>
  <c r="CN1114" i="1"/>
  <c r="CL1114" i="1"/>
  <c r="CM1114" i="1"/>
  <c r="CK1114" i="1"/>
  <c r="CJ1114" i="1"/>
  <c r="CI1114" i="1"/>
  <c r="CH1114" i="1"/>
  <c r="CG1114" i="1"/>
  <c r="CF1114" i="1"/>
  <c r="CD1114" i="1"/>
  <c r="CC1114" i="1"/>
  <c r="CA1114" i="1"/>
  <c r="BV1114" i="1"/>
  <c r="BN1114" i="1"/>
  <c r="BJ1114" i="1"/>
  <c r="O1113" i="1"/>
  <c r="AZ1114" i="1"/>
  <c r="BI1114" i="1"/>
  <c r="N1113" i="1"/>
  <c r="AY1114" i="1"/>
  <c r="BH1114" i="1"/>
  <c r="M1113" i="1"/>
  <c r="AX1114" i="1"/>
  <c r="BG1114" i="1"/>
  <c r="BF1114" i="1"/>
  <c r="AT1114" i="1"/>
  <c r="AS1114" i="1"/>
  <c r="AR1114" i="1"/>
  <c r="AQ1114" i="1"/>
  <c r="AP1114" i="1"/>
  <c r="AO1114" i="1"/>
  <c r="AN1114" i="1"/>
  <c r="AM1114" i="1"/>
  <c r="AL1114" i="1"/>
  <c r="AK1114" i="1"/>
  <c r="AJ1114" i="1"/>
  <c r="AI1114" i="1"/>
  <c r="AH1114" i="1"/>
  <c r="AG1114" i="1"/>
  <c r="AF1114" i="1"/>
  <c r="AE1114" i="1"/>
  <c r="AB1114" i="1"/>
  <c r="AA1114" i="1"/>
  <c r="Z1114" i="1"/>
  <c r="Y1114" i="1"/>
  <c r="X1114" i="1"/>
  <c r="W1114" i="1"/>
  <c r="V1114" i="1"/>
  <c r="II1113" i="1"/>
  <c r="IH1113" i="1"/>
  <c r="IG1113" i="1"/>
  <c r="IF1113" i="1"/>
  <c r="IE1113" i="1"/>
  <c r="ID1113" i="1"/>
  <c r="IC1113" i="1"/>
  <c r="IB1113" i="1"/>
  <c r="IA1113" i="1"/>
  <c r="HZ1113" i="1"/>
  <c r="HX1113" i="1"/>
  <c r="HW1113" i="1"/>
  <c r="HV1113" i="1"/>
  <c r="HU1113" i="1"/>
  <c r="BM1113" i="1"/>
  <c r="HT1113" i="1"/>
  <c r="HS1113" i="1"/>
  <c r="HR1113" i="1"/>
  <c r="HQ1113" i="1"/>
  <c r="HP1113" i="1"/>
  <c r="HO1113" i="1"/>
  <c r="BS1113" i="1"/>
  <c r="HM1113" i="1"/>
  <c r="HL1113" i="1"/>
  <c r="HK1113" i="1"/>
  <c r="HJ1113" i="1"/>
  <c r="HI1113" i="1"/>
  <c r="HH1113" i="1"/>
  <c r="HF1113" i="1"/>
  <c r="HE1113" i="1"/>
  <c r="HD1113" i="1"/>
  <c r="HC1113" i="1"/>
  <c r="HB1113" i="1"/>
  <c r="HA1113" i="1"/>
  <c r="GY1113" i="1"/>
  <c r="GX1113" i="1"/>
  <c r="GW1113" i="1"/>
  <c r="GV1113" i="1"/>
  <c r="GU1113" i="1"/>
  <c r="GT1113" i="1"/>
  <c r="GS1113" i="1"/>
  <c r="GQ1113" i="1"/>
  <c r="GP1113" i="1"/>
  <c r="GO1113" i="1"/>
  <c r="GN1113" i="1"/>
  <c r="GM1113" i="1"/>
  <c r="GL1113" i="1"/>
  <c r="GK1113" i="1"/>
  <c r="BR1113" i="1"/>
  <c r="GI1113" i="1"/>
  <c r="GG1113" i="1"/>
  <c r="GF1113" i="1"/>
  <c r="GE1113" i="1"/>
  <c r="GD1113" i="1"/>
  <c r="GC1113" i="1"/>
  <c r="GB1113" i="1"/>
  <c r="GA1113" i="1"/>
  <c r="FX1113" i="1"/>
  <c r="FW1113" i="1"/>
  <c r="FV1113" i="1"/>
  <c r="FP1113" i="1"/>
  <c r="FN1113" i="1"/>
  <c r="FO1113" i="1"/>
  <c r="FH1113" i="1"/>
  <c r="FL1113" i="1"/>
  <c r="FK1113" i="1"/>
  <c r="FJ1113" i="1"/>
  <c r="FI1113" i="1"/>
  <c r="FG1113" i="1"/>
  <c r="FF1113" i="1"/>
  <c r="FC1113" i="1"/>
  <c r="FD1113" i="1"/>
  <c r="FA1113" i="1"/>
  <c r="EZ1113" i="1"/>
  <c r="EY1113" i="1"/>
  <c r="EU1113" i="1"/>
  <c r="EW1113" i="1"/>
  <c r="EV1113" i="1"/>
  <c r="ET1113" i="1"/>
  <c r="ES1113" i="1"/>
  <c r="EQ1113" i="1"/>
  <c r="EP1113" i="1"/>
  <c r="EO1113" i="1"/>
  <c r="EM1113" i="1"/>
  <c r="EL1113" i="1"/>
  <c r="EK1113" i="1"/>
  <c r="EI1113" i="1"/>
  <c r="EH1113" i="1"/>
  <c r="EG1113" i="1"/>
  <c r="EF1113" i="1"/>
  <c r="BU1113" i="1"/>
  <c r="ED1113" i="1"/>
  <c r="EC1113" i="1"/>
  <c r="EB1113" i="1"/>
  <c r="EA1113" i="1"/>
  <c r="DJ1113" i="1"/>
  <c r="DK1113" i="1"/>
  <c r="DY1113" i="1"/>
  <c r="DW1113" i="1"/>
  <c r="DX1113" i="1"/>
  <c r="DV1113" i="1"/>
  <c r="DU1113" i="1"/>
  <c r="DT1113" i="1"/>
  <c r="BT1113" i="1"/>
  <c r="DS1113" i="1"/>
  <c r="BP1113" i="1"/>
  <c r="DR1113" i="1"/>
  <c r="DQ1113" i="1"/>
  <c r="DP1113" i="1"/>
  <c r="DO1113" i="1"/>
  <c r="DN1113" i="1"/>
  <c r="DM1113" i="1"/>
  <c r="DI1113" i="1"/>
  <c r="DH1113" i="1"/>
  <c r="DG1113" i="1"/>
  <c r="DD1113" i="1"/>
  <c r="CV1113" i="1"/>
  <c r="DE1113" i="1"/>
  <c r="DC1113" i="1"/>
  <c r="CX1113" i="1"/>
  <c r="DB1113" i="1"/>
  <c r="DA1113" i="1"/>
  <c r="CZ1113" i="1"/>
  <c r="CY1113" i="1"/>
  <c r="CW1113" i="1"/>
  <c r="CU1113" i="1"/>
  <c r="CT1113" i="1"/>
  <c r="CS1113" i="1"/>
  <c r="CB1113" i="1"/>
  <c r="CQ1113" i="1"/>
  <c r="CP1113" i="1"/>
  <c r="CE1113" i="1"/>
  <c r="CO1113" i="1"/>
  <c r="CN1113" i="1"/>
  <c r="CL1113" i="1"/>
  <c r="CM1113" i="1"/>
  <c r="CK1113" i="1"/>
  <c r="CJ1113" i="1"/>
  <c r="CI1113" i="1"/>
  <c r="CH1113" i="1"/>
  <c r="CG1113" i="1"/>
  <c r="CF1113" i="1"/>
  <c r="CD1113" i="1"/>
  <c r="CC1113" i="1"/>
  <c r="CA1113" i="1"/>
  <c r="BV1113" i="1"/>
  <c r="BN1113" i="1"/>
  <c r="BJ1113" i="1"/>
  <c r="O1112" i="1"/>
  <c r="AZ1113" i="1"/>
  <c r="BI1113" i="1"/>
  <c r="N1112" i="1"/>
  <c r="AY1113" i="1"/>
  <c r="BH1113" i="1"/>
  <c r="M1112" i="1"/>
  <c r="AX1113" i="1"/>
  <c r="BG1113" i="1"/>
  <c r="BF1113" i="1"/>
  <c r="M1049" i="1"/>
  <c r="M1048" i="1"/>
  <c r="AX1049" i="1"/>
  <c r="O1111" i="1"/>
  <c r="O1110" i="1"/>
  <c r="AZ1111" i="1"/>
  <c r="X1111" i="1"/>
  <c r="P1111" i="1"/>
  <c r="P1110" i="1"/>
  <c r="BA1111" i="1"/>
  <c r="AT1113" i="1"/>
  <c r="AS1113" i="1"/>
  <c r="AR1113" i="1"/>
  <c r="AQ1113" i="1"/>
  <c r="AP1113" i="1"/>
  <c r="AO1113" i="1"/>
  <c r="AN1113" i="1"/>
  <c r="AM1113" i="1"/>
  <c r="AL1113" i="1"/>
  <c r="AK1113" i="1"/>
  <c r="AJ1113" i="1"/>
  <c r="AI1113" i="1"/>
  <c r="AH1113" i="1"/>
  <c r="AG1113" i="1"/>
  <c r="AF1113" i="1"/>
  <c r="AE1113" i="1"/>
  <c r="AB1113" i="1"/>
  <c r="AA1113" i="1"/>
  <c r="Z1113" i="1"/>
  <c r="Y1113" i="1"/>
  <c r="X1113" i="1"/>
  <c r="W1113" i="1"/>
  <c r="V1113" i="1"/>
  <c r="AT1112" i="1"/>
  <c r="AS1112" i="1"/>
  <c r="AR1112" i="1"/>
  <c r="AQ1112" i="1"/>
  <c r="AP1112" i="1"/>
  <c r="AO1112" i="1"/>
  <c r="AN1112" i="1"/>
  <c r="AM1112" i="1"/>
  <c r="AL1112" i="1"/>
  <c r="AK1112" i="1"/>
  <c r="AJ1112" i="1"/>
  <c r="AI1112" i="1"/>
  <c r="AH1112" i="1"/>
  <c r="AG1112" i="1"/>
  <c r="AF1112" i="1"/>
  <c r="AE1112" i="1"/>
  <c r="AB1112" i="1"/>
  <c r="AA1112" i="1"/>
  <c r="Z1112" i="1"/>
  <c r="Y1112" i="1"/>
  <c r="X1112" i="1"/>
  <c r="W1112" i="1"/>
  <c r="V1112" i="1"/>
  <c r="S1111" i="1"/>
  <c r="S1110" i="1"/>
  <c r="BD1111" i="1"/>
  <c r="II1111" i="1"/>
  <c r="IH1111" i="1"/>
  <c r="IG1111" i="1"/>
  <c r="IF1111" i="1"/>
  <c r="IE1111" i="1"/>
  <c r="ID1111" i="1"/>
  <c r="IC1111" i="1"/>
  <c r="R1111" i="1"/>
  <c r="R1110" i="1"/>
  <c r="BC1111" i="1"/>
  <c r="BO1111" i="1"/>
  <c r="IB1111" i="1"/>
  <c r="IA1111" i="1"/>
  <c r="HZ1111" i="1"/>
  <c r="HX1111" i="1"/>
  <c r="HW1111" i="1"/>
  <c r="HV1111" i="1"/>
  <c r="HU1111" i="1"/>
  <c r="HT1111" i="1"/>
  <c r="HS1111" i="1"/>
  <c r="HR1111" i="1"/>
  <c r="Q1111" i="1"/>
  <c r="Q1110" i="1"/>
  <c r="BB1111" i="1"/>
  <c r="BM1111" i="1"/>
  <c r="HQ1111" i="1"/>
  <c r="HP1111" i="1"/>
  <c r="HO1111" i="1"/>
  <c r="BS1111" i="1"/>
  <c r="HM1111" i="1"/>
  <c r="HL1111" i="1"/>
  <c r="HK1111" i="1"/>
  <c r="HJ1111" i="1"/>
  <c r="HI1111" i="1"/>
  <c r="HH1111" i="1"/>
  <c r="HF1111" i="1"/>
  <c r="HE1111" i="1"/>
  <c r="HD1111" i="1"/>
  <c r="HC1111" i="1"/>
  <c r="HB1111" i="1"/>
  <c r="HA1111" i="1"/>
  <c r="GY1111" i="1"/>
  <c r="GX1111" i="1"/>
  <c r="GW1111" i="1"/>
  <c r="GV1111" i="1"/>
  <c r="GU1111" i="1"/>
  <c r="GT1111" i="1"/>
  <c r="GS1111" i="1"/>
  <c r="GQ1111" i="1"/>
  <c r="GP1111" i="1"/>
  <c r="BK1111" i="1"/>
  <c r="GO1111" i="1"/>
  <c r="GN1111" i="1"/>
  <c r="GM1111" i="1"/>
  <c r="GL1111" i="1"/>
  <c r="GK1111" i="1"/>
  <c r="BR1111" i="1"/>
  <c r="GI1111" i="1"/>
  <c r="GG1111" i="1"/>
  <c r="GF1111" i="1"/>
  <c r="GE1111" i="1"/>
  <c r="GD1111" i="1"/>
  <c r="GC1111" i="1"/>
  <c r="GB1111" i="1"/>
  <c r="GA1111" i="1"/>
  <c r="R1109" i="1"/>
  <c r="BC1110" i="1"/>
  <c r="S1109" i="1"/>
  <c r="BD1110" i="1"/>
  <c r="BO1110" i="1"/>
  <c r="FX1111" i="1"/>
  <c r="BL1111" i="1"/>
  <c r="Q1109" i="1"/>
  <c r="BB1110" i="1"/>
  <c r="BL1110" i="1"/>
  <c r="FW1111" i="1"/>
  <c r="P1109" i="1"/>
  <c r="BA1110" i="1"/>
  <c r="BK1110" i="1"/>
  <c r="FV1111" i="1"/>
  <c r="FP1111" i="1"/>
  <c r="FN1111" i="1"/>
  <c r="FO1111" i="1"/>
  <c r="FH1111" i="1"/>
  <c r="FL1111" i="1"/>
  <c r="FK1111" i="1"/>
  <c r="FJ1111" i="1"/>
  <c r="FI1111" i="1"/>
  <c r="FG1111" i="1"/>
  <c r="FF1111" i="1"/>
  <c r="FC1111" i="1"/>
  <c r="FD1111" i="1"/>
  <c r="FA1111" i="1"/>
  <c r="EZ1111" i="1"/>
  <c r="EY1111" i="1"/>
  <c r="EU1111" i="1"/>
  <c r="EW1111" i="1"/>
  <c r="EV1111" i="1"/>
  <c r="ET1111" i="1"/>
  <c r="ES1111" i="1"/>
  <c r="EQ1111" i="1"/>
  <c r="EP1111" i="1"/>
  <c r="EO1111" i="1"/>
  <c r="EM1111" i="1"/>
  <c r="EL1111" i="1"/>
  <c r="EK1111" i="1"/>
  <c r="EI1111" i="1"/>
  <c r="EH1111" i="1"/>
  <c r="EG1111" i="1"/>
  <c r="EF1111" i="1"/>
  <c r="BU1111" i="1"/>
  <c r="ED1111" i="1"/>
  <c r="EC1111" i="1"/>
  <c r="EB1111" i="1"/>
  <c r="EA1111" i="1"/>
  <c r="DJ1111" i="1"/>
  <c r="DK1111" i="1"/>
  <c r="DY1111" i="1"/>
  <c r="DW1111" i="1"/>
  <c r="DX1111" i="1"/>
  <c r="DV1111" i="1"/>
  <c r="DU1111" i="1"/>
  <c r="DT1111" i="1"/>
  <c r="BT1111" i="1"/>
  <c r="DS1111" i="1"/>
  <c r="BP1111" i="1"/>
  <c r="DR1111" i="1"/>
  <c r="DQ1111" i="1"/>
  <c r="DP1111" i="1"/>
  <c r="DO1111" i="1"/>
  <c r="DN1111" i="1"/>
  <c r="DM1111" i="1"/>
  <c r="DI1111" i="1"/>
  <c r="DH1111" i="1"/>
  <c r="DG1111" i="1"/>
  <c r="DD1111" i="1"/>
  <c r="CV1111" i="1"/>
  <c r="DE1111" i="1"/>
  <c r="DC1111" i="1"/>
  <c r="CX1111" i="1"/>
  <c r="DB1111" i="1"/>
  <c r="DA1111" i="1"/>
  <c r="CZ1111" i="1"/>
  <c r="CY1111" i="1"/>
  <c r="CW1111" i="1"/>
  <c r="CU1111" i="1"/>
  <c r="CT1111" i="1"/>
  <c r="CS1111" i="1"/>
  <c r="CB1111" i="1"/>
  <c r="CQ1111" i="1"/>
  <c r="CP1111" i="1"/>
  <c r="CE1111" i="1"/>
  <c r="CO1111" i="1"/>
  <c r="CN1111" i="1"/>
  <c r="CL1111" i="1"/>
  <c r="CM1111" i="1"/>
  <c r="CK1111" i="1"/>
  <c r="CJ1111" i="1"/>
  <c r="CI1111" i="1"/>
  <c r="CH1111" i="1"/>
  <c r="CG1111" i="1"/>
  <c r="CF1111" i="1"/>
  <c r="CD1111" i="1"/>
  <c r="CC1111" i="1"/>
  <c r="CA1111" i="1"/>
  <c r="BV1111" i="1"/>
  <c r="BN1111" i="1"/>
  <c r="BJ1111" i="1"/>
  <c r="BI1111" i="1"/>
  <c r="N1111" i="1"/>
  <c r="N1110" i="1"/>
  <c r="AY1111" i="1"/>
  <c r="BH1111" i="1"/>
  <c r="M1111" i="1"/>
  <c r="M1110" i="1"/>
  <c r="AX1111" i="1"/>
  <c r="BG1111" i="1"/>
  <c r="BF1111" i="1"/>
  <c r="AT1111" i="1"/>
  <c r="AS1111" i="1"/>
  <c r="AR1111" i="1"/>
  <c r="AQ1111" i="1"/>
  <c r="AP1111" i="1"/>
  <c r="AO1111" i="1"/>
  <c r="AN1111" i="1"/>
  <c r="AM1111" i="1"/>
  <c r="AL1111" i="1"/>
  <c r="AK1111" i="1"/>
  <c r="AJ1111" i="1"/>
  <c r="AI1111" i="1"/>
  <c r="AH1111" i="1"/>
  <c r="AG1111" i="1"/>
  <c r="AF1111" i="1"/>
  <c r="AE1111" i="1"/>
  <c r="AB1111" i="1"/>
  <c r="AA1111" i="1"/>
  <c r="Z1111" i="1"/>
  <c r="Y1111" i="1"/>
  <c r="W1111" i="1"/>
  <c r="V1111" i="1"/>
  <c r="II1110" i="1"/>
  <c r="IH1110" i="1"/>
  <c r="IG1110" i="1"/>
  <c r="IF1110" i="1"/>
  <c r="IE1110" i="1"/>
  <c r="ID1110" i="1"/>
  <c r="IC1110" i="1"/>
  <c r="IB1110" i="1"/>
  <c r="IA1110" i="1"/>
  <c r="HZ1110" i="1"/>
  <c r="HX1110" i="1"/>
  <c r="HW1110" i="1"/>
  <c r="HV1110" i="1"/>
  <c r="BM1110" i="1"/>
  <c r="HU1110" i="1"/>
  <c r="HT1110" i="1"/>
  <c r="HS1110" i="1"/>
  <c r="HR1110" i="1"/>
  <c r="HQ1110" i="1"/>
  <c r="HP1110" i="1"/>
  <c r="HO1110" i="1"/>
  <c r="BS1110" i="1"/>
  <c r="HM1110" i="1"/>
  <c r="HL1110" i="1"/>
  <c r="HK1110" i="1"/>
  <c r="HJ1110" i="1"/>
  <c r="HI1110" i="1"/>
  <c r="HH1110" i="1"/>
  <c r="HF1110" i="1"/>
  <c r="HE1110" i="1"/>
  <c r="HD1110" i="1"/>
  <c r="HC1110" i="1"/>
  <c r="HB1110" i="1"/>
  <c r="HA1110" i="1"/>
  <c r="GY1110" i="1"/>
  <c r="GX1110" i="1"/>
  <c r="GW1110" i="1"/>
  <c r="GV1110" i="1"/>
  <c r="GU1110" i="1"/>
  <c r="GT1110" i="1"/>
  <c r="GS1110" i="1"/>
  <c r="GQ1110" i="1"/>
  <c r="GP1110" i="1"/>
  <c r="GO1110" i="1"/>
  <c r="GN1110" i="1"/>
  <c r="GM1110" i="1"/>
  <c r="GL1110" i="1"/>
  <c r="GK1110" i="1"/>
  <c r="BR1110" i="1"/>
  <c r="GI1110" i="1"/>
  <c r="GG1110" i="1"/>
  <c r="GF1110" i="1"/>
  <c r="GE1110" i="1"/>
  <c r="GD1110" i="1"/>
  <c r="GC1110" i="1"/>
  <c r="GB1110" i="1"/>
  <c r="GA1110" i="1"/>
  <c r="R1108" i="1"/>
  <c r="BC1109" i="1"/>
  <c r="S1108" i="1"/>
  <c r="BD1109" i="1"/>
  <c r="BO1109" i="1"/>
  <c r="FX1110" i="1"/>
  <c r="Q1108" i="1"/>
  <c r="BB1109" i="1"/>
  <c r="BL1109" i="1"/>
  <c r="FW1110" i="1"/>
  <c r="P1108" i="1"/>
  <c r="BA1109" i="1"/>
  <c r="BK1109" i="1"/>
  <c r="FV1110" i="1"/>
  <c r="FP1110" i="1"/>
  <c r="FN1110" i="1"/>
  <c r="FO1110" i="1"/>
  <c r="FH1110" i="1"/>
  <c r="FL1110" i="1"/>
  <c r="FK1110" i="1"/>
  <c r="FJ1110" i="1"/>
  <c r="FI1110" i="1"/>
  <c r="FG1110" i="1"/>
  <c r="FF1110" i="1"/>
  <c r="FC1110" i="1"/>
  <c r="FD1110" i="1"/>
  <c r="FA1110" i="1"/>
  <c r="EZ1110" i="1"/>
  <c r="EY1110" i="1"/>
  <c r="EU1110" i="1"/>
  <c r="EW1110" i="1"/>
  <c r="EV1110" i="1"/>
  <c r="ET1110" i="1"/>
  <c r="ES1110" i="1"/>
  <c r="EQ1110" i="1"/>
  <c r="EP1110" i="1"/>
  <c r="EO1110" i="1"/>
  <c r="EM1110" i="1"/>
  <c r="EL1110" i="1"/>
  <c r="EK1110" i="1"/>
  <c r="EI1110" i="1"/>
  <c r="EH1110" i="1"/>
  <c r="EG1110" i="1"/>
  <c r="EF1110" i="1"/>
  <c r="BU1110" i="1"/>
  <c r="ED1110" i="1"/>
  <c r="EC1110" i="1"/>
  <c r="EB1110" i="1"/>
  <c r="EA1110" i="1"/>
  <c r="DJ1110" i="1"/>
  <c r="DK1110" i="1"/>
  <c r="DY1110" i="1"/>
  <c r="DW1110" i="1"/>
  <c r="DX1110" i="1"/>
  <c r="DV1110" i="1"/>
  <c r="DU1110" i="1"/>
  <c r="DT1110" i="1"/>
  <c r="BT1110" i="1"/>
  <c r="DS1110" i="1"/>
  <c r="BP1110" i="1"/>
  <c r="DR1110" i="1"/>
  <c r="DQ1110" i="1"/>
  <c r="DP1110" i="1"/>
  <c r="DO1110" i="1"/>
  <c r="DN1110" i="1"/>
  <c r="DM1110" i="1"/>
  <c r="DI1110" i="1"/>
  <c r="DH1110" i="1"/>
  <c r="DG1110" i="1"/>
  <c r="DD1110" i="1"/>
  <c r="CV1110" i="1"/>
  <c r="DC1110" i="1"/>
  <c r="DE1110" i="1"/>
  <c r="CX1110" i="1"/>
  <c r="DB1110" i="1"/>
  <c r="DA1110" i="1"/>
  <c r="CZ1110" i="1"/>
  <c r="CY1110" i="1"/>
  <c r="CW1110" i="1"/>
  <c r="CU1110" i="1"/>
  <c r="CT1110" i="1"/>
  <c r="CS1110" i="1"/>
  <c r="CB1110" i="1"/>
  <c r="CQ1110" i="1"/>
  <c r="CP1110" i="1"/>
  <c r="CE1110" i="1"/>
  <c r="CO1110" i="1"/>
  <c r="CN1110" i="1"/>
  <c r="CL1110" i="1"/>
  <c r="CM1110" i="1"/>
  <c r="CK1110" i="1"/>
  <c r="CJ1110" i="1"/>
  <c r="CI1110" i="1"/>
  <c r="CH1110" i="1"/>
  <c r="CG1110" i="1"/>
  <c r="CF1110" i="1"/>
  <c r="CD1110" i="1"/>
  <c r="CC1110" i="1"/>
  <c r="CA1110" i="1"/>
  <c r="BV1110" i="1"/>
  <c r="BN1110" i="1"/>
  <c r="BJ1110" i="1"/>
  <c r="O1109" i="1"/>
  <c r="AZ1110" i="1"/>
  <c r="BI1110" i="1"/>
  <c r="N1109" i="1"/>
  <c r="AY1110" i="1"/>
  <c r="BH1110" i="1"/>
  <c r="M1109" i="1"/>
  <c r="AX1110" i="1"/>
  <c r="BG1110" i="1"/>
  <c r="BF1110" i="1"/>
  <c r="AT1110" i="1"/>
  <c r="AS1110" i="1"/>
  <c r="AR1110" i="1"/>
  <c r="AQ1110" i="1"/>
  <c r="AP1110" i="1"/>
  <c r="AO1110" i="1"/>
  <c r="AN1110" i="1"/>
  <c r="AM1110" i="1"/>
  <c r="AL1110" i="1"/>
  <c r="AK1110" i="1"/>
  <c r="AJ1110" i="1"/>
  <c r="AI1110" i="1"/>
  <c r="AH1110" i="1"/>
  <c r="AG1110" i="1"/>
  <c r="AF1110" i="1"/>
  <c r="AE1110" i="1"/>
  <c r="AB1110" i="1"/>
  <c r="AA1110" i="1"/>
  <c r="Z1110" i="1"/>
  <c r="Y1110" i="1"/>
  <c r="X1110" i="1"/>
  <c r="W1110" i="1"/>
  <c r="V1110" i="1"/>
  <c r="II1109" i="1"/>
  <c r="IH1109" i="1"/>
  <c r="IG1109" i="1"/>
  <c r="IF1109" i="1"/>
  <c r="IE1109" i="1"/>
  <c r="ID1109" i="1"/>
  <c r="IC1109" i="1"/>
  <c r="IB1109" i="1"/>
  <c r="IA1109" i="1"/>
  <c r="HZ1109" i="1"/>
  <c r="HX1109" i="1"/>
  <c r="HW1109" i="1"/>
  <c r="HV1109" i="1"/>
  <c r="HU1109" i="1"/>
  <c r="HT1109" i="1"/>
  <c r="HS1109" i="1"/>
  <c r="BM1109" i="1"/>
  <c r="HR1109" i="1"/>
  <c r="HQ1109" i="1"/>
  <c r="HP1109" i="1"/>
  <c r="HO1109" i="1"/>
  <c r="BS1109" i="1"/>
  <c r="HM1109" i="1"/>
  <c r="HL1109" i="1"/>
  <c r="HK1109" i="1"/>
  <c r="HJ1109" i="1"/>
  <c r="HI1109" i="1"/>
  <c r="HH1109" i="1"/>
  <c r="HF1109" i="1"/>
  <c r="HE1109" i="1"/>
  <c r="HD1109" i="1"/>
  <c r="HC1109" i="1"/>
  <c r="HB1109" i="1"/>
  <c r="HA1109" i="1"/>
  <c r="GY1109" i="1"/>
  <c r="GX1109" i="1"/>
  <c r="GW1109" i="1"/>
  <c r="GV1109" i="1"/>
  <c r="GU1109" i="1"/>
  <c r="GT1109" i="1"/>
  <c r="GS1109" i="1"/>
  <c r="GQ1109" i="1"/>
  <c r="GP1109" i="1"/>
  <c r="GO1109" i="1"/>
  <c r="GN1109" i="1"/>
  <c r="GM1109" i="1"/>
  <c r="GL1109" i="1"/>
  <c r="GK1109" i="1"/>
  <c r="BR1109" i="1"/>
  <c r="GI1109" i="1"/>
  <c r="GG1109" i="1"/>
  <c r="GF1109" i="1"/>
  <c r="GE1109" i="1"/>
  <c r="GD1109" i="1"/>
  <c r="GC1109" i="1"/>
  <c r="GB1109" i="1"/>
  <c r="GA1109" i="1"/>
  <c r="R1107" i="1"/>
  <c r="BC1108" i="1"/>
  <c r="S1107" i="1"/>
  <c r="BD1108" i="1"/>
  <c r="BO1108" i="1"/>
  <c r="FX1109" i="1"/>
  <c r="Q1107" i="1"/>
  <c r="BB1108" i="1"/>
  <c r="BL1108" i="1"/>
  <c r="FW1109" i="1"/>
  <c r="P1107" i="1"/>
  <c r="BA1108" i="1"/>
  <c r="BK1108" i="1"/>
  <c r="FV1109" i="1"/>
  <c r="FP1109" i="1"/>
  <c r="FN1109" i="1"/>
  <c r="FO1109" i="1"/>
  <c r="FH1109" i="1"/>
  <c r="FL1109" i="1"/>
  <c r="FK1109" i="1"/>
  <c r="FJ1109" i="1"/>
  <c r="FI1109" i="1"/>
  <c r="FG1109" i="1"/>
  <c r="FF1109" i="1"/>
  <c r="FC1109" i="1"/>
  <c r="FD1109" i="1"/>
  <c r="FA1109" i="1"/>
  <c r="EZ1109" i="1"/>
  <c r="EY1109" i="1"/>
  <c r="EU1109" i="1"/>
  <c r="EW1109" i="1"/>
  <c r="EV1109" i="1"/>
  <c r="ET1109" i="1"/>
  <c r="ES1109" i="1"/>
  <c r="EQ1109" i="1"/>
  <c r="EP1109" i="1"/>
  <c r="EO1109" i="1"/>
  <c r="EM1109" i="1"/>
  <c r="EL1109" i="1"/>
  <c r="EK1109" i="1"/>
  <c r="EI1109" i="1"/>
  <c r="EH1109" i="1"/>
  <c r="EG1109" i="1"/>
  <c r="EF1109" i="1"/>
  <c r="BU1109" i="1"/>
  <c r="ED1109" i="1"/>
  <c r="EC1109" i="1"/>
  <c r="EB1109" i="1"/>
  <c r="EA1109" i="1"/>
  <c r="DJ1109" i="1"/>
  <c r="DK1109" i="1"/>
  <c r="DY1109" i="1"/>
  <c r="DW1109" i="1"/>
  <c r="DX1109" i="1"/>
  <c r="DV1109" i="1"/>
  <c r="DU1109" i="1"/>
  <c r="DT1109" i="1"/>
  <c r="BT1109" i="1"/>
  <c r="DS1109" i="1"/>
  <c r="BP1109" i="1"/>
  <c r="DR1109" i="1"/>
  <c r="DQ1109" i="1"/>
  <c r="DP1109" i="1"/>
  <c r="DO1109" i="1"/>
  <c r="DN1109" i="1"/>
  <c r="DM1109" i="1"/>
  <c r="DI1109" i="1"/>
  <c r="DH1109" i="1"/>
  <c r="DG1109" i="1"/>
  <c r="DD1109" i="1"/>
  <c r="CV1109" i="1"/>
  <c r="DE1109" i="1"/>
  <c r="DC1109" i="1"/>
  <c r="CX1109" i="1"/>
  <c r="DB1109" i="1"/>
  <c r="DA1109" i="1"/>
  <c r="CZ1109" i="1"/>
  <c r="CY1109" i="1"/>
  <c r="CW1109" i="1"/>
  <c r="CU1109" i="1"/>
  <c r="CT1109" i="1"/>
  <c r="CS1109" i="1"/>
  <c r="CB1109" i="1"/>
  <c r="CQ1109" i="1"/>
  <c r="CP1109" i="1"/>
  <c r="CE1109" i="1"/>
  <c r="CO1109" i="1"/>
  <c r="CN1109" i="1"/>
  <c r="CL1109" i="1"/>
  <c r="CM1109" i="1"/>
  <c r="CK1109" i="1"/>
  <c r="CJ1109" i="1"/>
  <c r="CI1109" i="1"/>
  <c r="CH1109" i="1"/>
  <c r="CG1109" i="1"/>
  <c r="CF1109" i="1"/>
  <c r="CD1109" i="1"/>
  <c r="CC1109" i="1"/>
  <c r="CA1109" i="1"/>
  <c r="BV1109" i="1"/>
  <c r="BN1109" i="1"/>
  <c r="BJ1109" i="1"/>
  <c r="O1108" i="1"/>
  <c r="AZ1109" i="1"/>
  <c r="BI1109" i="1"/>
  <c r="N1108" i="1"/>
  <c r="AY1109" i="1"/>
  <c r="BH1109" i="1"/>
  <c r="M1108" i="1"/>
  <c r="AX1109" i="1"/>
  <c r="BG1109" i="1"/>
  <c r="BF1109" i="1"/>
  <c r="AT1109" i="1"/>
  <c r="AS1109" i="1"/>
  <c r="AR1109" i="1"/>
  <c r="AQ1109" i="1"/>
  <c r="AP1109" i="1"/>
  <c r="AO1109" i="1"/>
  <c r="AN1109" i="1"/>
  <c r="AM1109" i="1"/>
  <c r="AL1109" i="1"/>
  <c r="AK1109" i="1"/>
  <c r="AJ1109" i="1"/>
  <c r="AI1109" i="1"/>
  <c r="AH1109" i="1"/>
  <c r="AG1109" i="1"/>
  <c r="AF1109" i="1"/>
  <c r="AE1109" i="1"/>
  <c r="AB1109" i="1"/>
  <c r="AA1109" i="1"/>
  <c r="Z1109" i="1"/>
  <c r="Y1109" i="1"/>
  <c r="X1109" i="1"/>
  <c r="W1109" i="1"/>
  <c r="V1109" i="1"/>
  <c r="II1108" i="1"/>
  <c r="IH1108" i="1"/>
  <c r="IG1108" i="1"/>
  <c r="IF1108" i="1"/>
  <c r="IE1108" i="1"/>
  <c r="ID1108" i="1"/>
  <c r="IC1108" i="1"/>
  <c r="IB1108" i="1"/>
  <c r="IA1108" i="1"/>
  <c r="HZ1108" i="1"/>
  <c r="HX1108" i="1"/>
  <c r="HW1108" i="1"/>
  <c r="HV1108" i="1"/>
  <c r="BM1108" i="1"/>
  <c r="HU1108" i="1"/>
  <c r="HT1108" i="1"/>
  <c r="HS1108" i="1"/>
  <c r="HR1108" i="1"/>
  <c r="HQ1108" i="1"/>
  <c r="HP1108" i="1"/>
  <c r="HO1108" i="1"/>
  <c r="BS1108" i="1"/>
  <c r="HM1108" i="1"/>
  <c r="HL1108" i="1"/>
  <c r="HK1108" i="1"/>
  <c r="HJ1108" i="1"/>
  <c r="HI1108" i="1"/>
  <c r="HH1108" i="1"/>
  <c r="HF1108" i="1"/>
  <c r="HE1108" i="1"/>
  <c r="HD1108" i="1"/>
  <c r="HC1108" i="1"/>
  <c r="HB1108" i="1"/>
  <c r="HA1108" i="1"/>
  <c r="GY1108" i="1"/>
  <c r="GX1108" i="1"/>
  <c r="GW1108" i="1"/>
  <c r="GV1108" i="1"/>
  <c r="GU1108" i="1"/>
  <c r="GT1108" i="1"/>
  <c r="GS1108" i="1"/>
  <c r="GQ1108" i="1"/>
  <c r="GP1108" i="1"/>
  <c r="GO1108" i="1"/>
  <c r="GN1108" i="1"/>
  <c r="GM1108" i="1"/>
  <c r="GL1108" i="1"/>
  <c r="GK1108" i="1"/>
  <c r="BR1108" i="1"/>
  <c r="GI1108" i="1"/>
  <c r="GG1108" i="1"/>
  <c r="GF1108" i="1"/>
  <c r="GE1108" i="1"/>
  <c r="GD1108" i="1"/>
  <c r="GC1108" i="1"/>
  <c r="GB1108" i="1"/>
  <c r="GA1108" i="1"/>
  <c r="R1106" i="1"/>
  <c r="BC1107" i="1"/>
  <c r="S1106" i="1"/>
  <c r="BD1107" i="1"/>
  <c r="BO1107" i="1"/>
  <c r="FX1108" i="1"/>
  <c r="Q1106" i="1"/>
  <c r="BB1107" i="1"/>
  <c r="BL1107" i="1"/>
  <c r="FW1108" i="1"/>
  <c r="P1106" i="1"/>
  <c r="BA1107" i="1"/>
  <c r="BK1107" i="1"/>
  <c r="FV1108" i="1"/>
  <c r="FP1108" i="1"/>
  <c r="FN1108" i="1"/>
  <c r="FO1108" i="1"/>
  <c r="FH1108" i="1"/>
  <c r="FL1108" i="1"/>
  <c r="FK1108" i="1"/>
  <c r="FJ1108" i="1"/>
  <c r="FI1108" i="1"/>
  <c r="FG1108" i="1"/>
  <c r="FF1108" i="1"/>
  <c r="FC1108" i="1"/>
  <c r="FD1108" i="1"/>
  <c r="FA1108" i="1"/>
  <c r="EZ1108" i="1"/>
  <c r="EY1108" i="1"/>
  <c r="EU1108" i="1"/>
  <c r="EW1108" i="1"/>
  <c r="EV1108" i="1"/>
  <c r="ET1108" i="1"/>
  <c r="ES1108" i="1"/>
  <c r="EQ1108" i="1"/>
  <c r="EP1108" i="1"/>
  <c r="EO1108" i="1"/>
  <c r="EM1108" i="1"/>
  <c r="EL1108" i="1"/>
  <c r="EK1108" i="1"/>
  <c r="EI1108" i="1"/>
  <c r="EH1108" i="1"/>
  <c r="EG1108" i="1"/>
  <c r="EF1108" i="1"/>
  <c r="BU1108" i="1"/>
  <c r="ED1108" i="1"/>
  <c r="EC1108" i="1"/>
  <c r="EB1108" i="1"/>
  <c r="EA1108" i="1"/>
  <c r="DJ1108" i="1"/>
  <c r="DK1108" i="1"/>
  <c r="DY1108" i="1"/>
  <c r="DW1108" i="1"/>
  <c r="DX1108" i="1"/>
  <c r="DV1108" i="1"/>
  <c r="DU1108" i="1"/>
  <c r="DT1108" i="1"/>
  <c r="BT1108" i="1"/>
  <c r="DS1108" i="1"/>
  <c r="BP1108" i="1"/>
  <c r="DR1108" i="1"/>
  <c r="DQ1108" i="1"/>
  <c r="DP1108" i="1"/>
  <c r="DO1108" i="1"/>
  <c r="DN1108" i="1"/>
  <c r="DM1108" i="1"/>
  <c r="DI1108" i="1"/>
  <c r="DH1108" i="1"/>
  <c r="DG1108" i="1"/>
  <c r="DD1108" i="1"/>
  <c r="CV1108" i="1"/>
  <c r="DE1108" i="1"/>
  <c r="DC1108" i="1"/>
  <c r="CX1108" i="1"/>
  <c r="DB1108" i="1"/>
  <c r="DA1108" i="1"/>
  <c r="CZ1108" i="1"/>
  <c r="CY1108" i="1"/>
  <c r="CW1108" i="1"/>
  <c r="CU1108" i="1"/>
  <c r="CT1108" i="1"/>
  <c r="CS1108" i="1"/>
  <c r="CB1108" i="1"/>
  <c r="CQ1108" i="1"/>
  <c r="CP1108" i="1"/>
  <c r="CE1108" i="1"/>
  <c r="CO1108" i="1"/>
  <c r="CN1108" i="1"/>
  <c r="CL1108" i="1"/>
  <c r="CM1108" i="1"/>
  <c r="CK1108" i="1"/>
  <c r="CJ1108" i="1"/>
  <c r="CI1108" i="1"/>
  <c r="CH1108" i="1"/>
  <c r="CG1108" i="1"/>
  <c r="CF1108" i="1"/>
  <c r="CD1108" i="1"/>
  <c r="CC1108" i="1"/>
  <c r="CA1108" i="1"/>
  <c r="BV1108" i="1"/>
  <c r="BN1108" i="1"/>
  <c r="BJ1108" i="1"/>
  <c r="O1107" i="1"/>
  <c r="AZ1108" i="1"/>
  <c r="BI1108" i="1"/>
  <c r="N1107" i="1"/>
  <c r="AY1108" i="1"/>
  <c r="BH1108" i="1"/>
  <c r="M1107" i="1"/>
  <c r="AX1108" i="1"/>
  <c r="BG1108" i="1"/>
  <c r="BF1108" i="1"/>
  <c r="AT1108" i="1"/>
  <c r="AS1108" i="1"/>
  <c r="AR1108" i="1"/>
  <c r="AQ1108" i="1"/>
  <c r="AP1108" i="1"/>
  <c r="AO1108" i="1"/>
  <c r="AN1108" i="1"/>
  <c r="AM1108" i="1"/>
  <c r="AL1108" i="1"/>
  <c r="AK1108" i="1"/>
  <c r="AJ1108" i="1"/>
  <c r="AI1108" i="1"/>
  <c r="AH1108" i="1"/>
  <c r="AG1108" i="1"/>
  <c r="AF1108" i="1"/>
  <c r="AE1108" i="1"/>
  <c r="AB1108" i="1"/>
  <c r="AA1108" i="1"/>
  <c r="Z1108" i="1"/>
  <c r="Y1108" i="1"/>
  <c r="X1108" i="1"/>
  <c r="W1108" i="1"/>
  <c r="V1108" i="1"/>
  <c r="II1107" i="1"/>
  <c r="IH1107" i="1"/>
  <c r="IG1107" i="1"/>
  <c r="IF1107" i="1"/>
  <c r="IE1107" i="1"/>
  <c r="ID1107" i="1"/>
  <c r="IC1107" i="1"/>
  <c r="IB1107" i="1"/>
  <c r="IA1107" i="1"/>
  <c r="HZ1107" i="1"/>
  <c r="HX1107" i="1"/>
  <c r="HW1107" i="1"/>
  <c r="HV1107" i="1"/>
  <c r="HU1107" i="1"/>
  <c r="BM1107" i="1"/>
  <c r="HT1107" i="1"/>
  <c r="HS1107" i="1"/>
  <c r="HR1107" i="1"/>
  <c r="HQ1107" i="1"/>
  <c r="HP1107" i="1"/>
  <c r="HO1107" i="1"/>
  <c r="BS1107" i="1"/>
  <c r="HM1107" i="1"/>
  <c r="HL1107" i="1"/>
  <c r="HK1107" i="1"/>
  <c r="HJ1107" i="1"/>
  <c r="HI1107" i="1"/>
  <c r="HH1107" i="1"/>
  <c r="HF1107" i="1"/>
  <c r="HE1107" i="1"/>
  <c r="HD1107" i="1"/>
  <c r="HC1107" i="1"/>
  <c r="HB1107" i="1"/>
  <c r="HA1107" i="1"/>
  <c r="GY1107" i="1"/>
  <c r="GX1107" i="1"/>
  <c r="GW1107" i="1"/>
  <c r="GV1107" i="1"/>
  <c r="GU1107" i="1"/>
  <c r="GT1107" i="1"/>
  <c r="GS1107" i="1"/>
  <c r="GQ1107" i="1"/>
  <c r="GP1107" i="1"/>
  <c r="GO1107" i="1"/>
  <c r="GN1107" i="1"/>
  <c r="GM1107" i="1"/>
  <c r="GL1107" i="1"/>
  <c r="GK1107" i="1"/>
  <c r="BR1107" i="1"/>
  <c r="GI1107" i="1"/>
  <c r="GG1107" i="1"/>
  <c r="GF1107" i="1"/>
  <c r="GE1107" i="1"/>
  <c r="GD1107" i="1"/>
  <c r="GC1107" i="1"/>
  <c r="GB1107" i="1"/>
  <c r="GA1107" i="1"/>
  <c r="R1105" i="1"/>
  <c r="BC1106" i="1"/>
  <c r="S1105" i="1"/>
  <c r="BD1106" i="1"/>
  <c r="BO1106" i="1"/>
  <c r="FX1107" i="1"/>
  <c r="Q1105" i="1"/>
  <c r="BB1106" i="1"/>
  <c r="BL1106" i="1"/>
  <c r="FW1107" i="1"/>
  <c r="P1105" i="1"/>
  <c r="BA1106" i="1"/>
  <c r="BK1106" i="1"/>
  <c r="FV1107" i="1"/>
  <c r="FP1107" i="1"/>
  <c r="FN1107" i="1"/>
  <c r="FO1107" i="1"/>
  <c r="FH1107" i="1"/>
  <c r="FL1107" i="1"/>
  <c r="FK1107" i="1"/>
  <c r="FJ1107" i="1"/>
  <c r="FI1107" i="1"/>
  <c r="FG1107" i="1"/>
  <c r="FF1107" i="1"/>
  <c r="FC1107" i="1"/>
  <c r="FD1107" i="1"/>
  <c r="FA1107" i="1"/>
  <c r="EZ1107" i="1"/>
  <c r="EY1107" i="1"/>
  <c r="EU1107" i="1"/>
  <c r="EW1107" i="1"/>
  <c r="EV1107" i="1"/>
  <c r="ET1107" i="1"/>
  <c r="ES1107" i="1"/>
  <c r="EQ1107" i="1"/>
  <c r="EP1107" i="1"/>
  <c r="EO1107" i="1"/>
  <c r="EM1107" i="1"/>
  <c r="EL1107" i="1"/>
  <c r="EK1107" i="1"/>
  <c r="EI1107" i="1"/>
  <c r="EH1107" i="1"/>
  <c r="EG1107" i="1"/>
  <c r="EF1107" i="1"/>
  <c r="BU1107" i="1"/>
  <c r="ED1107" i="1"/>
  <c r="EC1107" i="1"/>
  <c r="EB1107" i="1"/>
  <c r="EA1107" i="1"/>
  <c r="DJ1107" i="1"/>
  <c r="DK1107" i="1"/>
  <c r="DY1107" i="1"/>
  <c r="DW1107" i="1"/>
  <c r="DX1107" i="1"/>
  <c r="DV1107" i="1"/>
  <c r="DU1107" i="1"/>
  <c r="DT1107" i="1"/>
  <c r="BT1107" i="1"/>
  <c r="DS1107" i="1"/>
  <c r="BP1107" i="1"/>
  <c r="DR1107" i="1"/>
  <c r="DQ1107" i="1"/>
  <c r="DP1107" i="1"/>
  <c r="DO1107" i="1"/>
  <c r="DN1107" i="1"/>
  <c r="DM1107" i="1"/>
  <c r="DI1107" i="1"/>
  <c r="DH1107" i="1"/>
  <c r="DG1107" i="1"/>
  <c r="DD1107" i="1"/>
  <c r="CV1107" i="1"/>
  <c r="DC1107" i="1"/>
  <c r="DE1107" i="1"/>
  <c r="CX1107" i="1"/>
  <c r="DB1107" i="1"/>
  <c r="DA1107" i="1"/>
  <c r="CZ1107" i="1"/>
  <c r="CY1107" i="1"/>
  <c r="CW1107" i="1"/>
  <c r="CU1107" i="1"/>
  <c r="CT1107" i="1"/>
  <c r="CS1107" i="1"/>
  <c r="CB1107" i="1"/>
  <c r="CQ1107" i="1"/>
  <c r="CP1107" i="1"/>
  <c r="CE1107" i="1"/>
  <c r="CO1107" i="1"/>
  <c r="CN1107" i="1"/>
  <c r="CL1107" i="1"/>
  <c r="CM1107" i="1"/>
  <c r="CK1107" i="1"/>
  <c r="CJ1107" i="1"/>
  <c r="CI1107" i="1"/>
  <c r="CH1107" i="1"/>
  <c r="CG1107" i="1"/>
  <c r="CF1107" i="1"/>
  <c r="CD1107" i="1"/>
  <c r="CC1107" i="1"/>
  <c r="CA1107" i="1"/>
  <c r="BV1107" i="1"/>
  <c r="BN1107" i="1"/>
  <c r="BJ1107" i="1"/>
  <c r="O1106" i="1"/>
  <c r="AZ1107" i="1"/>
  <c r="BI1107" i="1"/>
  <c r="N1106" i="1"/>
  <c r="AY1107" i="1"/>
  <c r="BH1107" i="1"/>
  <c r="M1106" i="1"/>
  <c r="AX1107" i="1"/>
  <c r="BG1107" i="1"/>
  <c r="BF1107" i="1"/>
  <c r="AT1107" i="1"/>
  <c r="AS1107" i="1"/>
  <c r="AR1107" i="1"/>
  <c r="AQ1107" i="1"/>
  <c r="AP1107" i="1"/>
  <c r="AO1107" i="1"/>
  <c r="AN1107" i="1"/>
  <c r="AM1107" i="1"/>
  <c r="AL1107" i="1"/>
  <c r="AK1107" i="1"/>
  <c r="AJ1107" i="1"/>
  <c r="AI1107" i="1"/>
  <c r="AH1107" i="1"/>
  <c r="AG1107" i="1"/>
  <c r="AF1107" i="1"/>
  <c r="AE1107" i="1"/>
  <c r="AB1107" i="1"/>
  <c r="AA1107" i="1"/>
  <c r="Z1107" i="1"/>
  <c r="Y1107" i="1"/>
  <c r="X1107" i="1"/>
  <c r="W1107" i="1"/>
  <c r="V1107" i="1"/>
  <c r="II1106" i="1"/>
  <c r="IH1106" i="1"/>
  <c r="IG1106" i="1"/>
  <c r="IF1106" i="1"/>
  <c r="IE1106" i="1"/>
  <c r="ID1106" i="1"/>
  <c r="IC1106" i="1"/>
  <c r="IB1106" i="1"/>
  <c r="IA1106" i="1"/>
  <c r="HZ1106" i="1"/>
  <c r="HX1106" i="1"/>
  <c r="HW1106" i="1"/>
  <c r="HV1106" i="1"/>
  <c r="HU1106" i="1"/>
  <c r="HT1106" i="1"/>
  <c r="HS1106" i="1"/>
  <c r="HR1106" i="1"/>
  <c r="HQ1106" i="1"/>
  <c r="BM1106" i="1"/>
  <c r="HP1106" i="1"/>
  <c r="HO1106" i="1"/>
  <c r="BS1106" i="1"/>
  <c r="HM1106" i="1"/>
  <c r="HL1106" i="1"/>
  <c r="HK1106" i="1"/>
  <c r="HJ1106" i="1"/>
  <c r="HI1106" i="1"/>
  <c r="HH1106" i="1"/>
  <c r="HF1106" i="1"/>
  <c r="HE1106" i="1"/>
  <c r="HD1106" i="1"/>
  <c r="HC1106" i="1"/>
  <c r="HB1106" i="1"/>
  <c r="HA1106" i="1"/>
  <c r="GY1106" i="1"/>
  <c r="GX1106" i="1"/>
  <c r="GW1106" i="1"/>
  <c r="GV1106" i="1"/>
  <c r="GU1106" i="1"/>
  <c r="GT1106" i="1"/>
  <c r="GS1106" i="1"/>
  <c r="GQ1106" i="1"/>
  <c r="GP1106" i="1"/>
  <c r="GO1106" i="1"/>
  <c r="GN1106" i="1"/>
  <c r="GM1106" i="1"/>
  <c r="GL1106" i="1"/>
  <c r="GK1106" i="1"/>
  <c r="BR1106" i="1"/>
  <c r="GI1106" i="1"/>
  <c r="GG1106" i="1"/>
  <c r="GF1106" i="1"/>
  <c r="GE1106" i="1"/>
  <c r="GD1106" i="1"/>
  <c r="GC1106" i="1"/>
  <c r="GB1106" i="1"/>
  <c r="GA1106" i="1"/>
  <c r="R1104" i="1"/>
  <c r="BC1105" i="1"/>
  <c r="S1104" i="1"/>
  <c r="BD1105" i="1"/>
  <c r="BO1105" i="1"/>
  <c r="FX1106" i="1"/>
  <c r="Q1104" i="1"/>
  <c r="BB1105" i="1"/>
  <c r="BL1105" i="1"/>
  <c r="FW1106" i="1"/>
  <c r="P1104" i="1"/>
  <c r="BA1105" i="1"/>
  <c r="BK1105" i="1"/>
  <c r="FV1106" i="1"/>
  <c r="FP1106" i="1"/>
  <c r="FN1106" i="1"/>
  <c r="FO1106" i="1"/>
  <c r="FH1106" i="1"/>
  <c r="FL1106" i="1"/>
  <c r="FK1106" i="1"/>
  <c r="FJ1106" i="1"/>
  <c r="FI1106" i="1"/>
  <c r="FG1106" i="1"/>
  <c r="FF1106" i="1"/>
  <c r="FC1106" i="1"/>
  <c r="FD1106" i="1"/>
  <c r="FA1106" i="1"/>
  <c r="EZ1106" i="1"/>
  <c r="EY1106" i="1"/>
  <c r="EU1106" i="1"/>
  <c r="EW1106" i="1"/>
  <c r="EV1106" i="1"/>
  <c r="ET1106" i="1"/>
  <c r="ES1106" i="1"/>
  <c r="EQ1106" i="1"/>
  <c r="EP1106" i="1"/>
  <c r="EO1106" i="1"/>
  <c r="EM1106" i="1"/>
  <c r="EL1106" i="1"/>
  <c r="EK1106" i="1"/>
  <c r="EI1106" i="1"/>
  <c r="EH1106" i="1"/>
  <c r="EG1106" i="1"/>
  <c r="EF1106" i="1"/>
  <c r="BU1106" i="1"/>
  <c r="ED1106" i="1"/>
  <c r="EC1106" i="1"/>
  <c r="EB1106" i="1"/>
  <c r="EA1106" i="1"/>
  <c r="DJ1106" i="1"/>
  <c r="DK1106" i="1"/>
  <c r="DY1106" i="1"/>
  <c r="DW1106" i="1"/>
  <c r="DX1106" i="1"/>
  <c r="DV1106" i="1"/>
  <c r="DU1106" i="1"/>
  <c r="DT1106" i="1"/>
  <c r="BT1106" i="1"/>
  <c r="DS1106" i="1"/>
  <c r="BP1106" i="1"/>
  <c r="DR1106" i="1"/>
  <c r="DQ1106" i="1"/>
  <c r="DP1106" i="1"/>
  <c r="DO1106" i="1"/>
  <c r="DN1106" i="1"/>
  <c r="DM1106" i="1"/>
  <c r="DI1106" i="1"/>
  <c r="DH1106" i="1"/>
  <c r="DG1106" i="1"/>
  <c r="DD1106" i="1"/>
  <c r="CV1106" i="1"/>
  <c r="DE1106" i="1"/>
  <c r="DC1106" i="1"/>
  <c r="CX1106" i="1"/>
  <c r="DB1106" i="1"/>
  <c r="DA1106" i="1"/>
  <c r="CZ1106" i="1"/>
  <c r="CY1106" i="1"/>
  <c r="CW1106" i="1"/>
  <c r="CU1106" i="1"/>
  <c r="CT1106" i="1"/>
  <c r="CS1106" i="1"/>
  <c r="CB1106" i="1"/>
  <c r="CQ1106" i="1"/>
  <c r="CP1106" i="1"/>
  <c r="CE1106" i="1"/>
  <c r="CO1106" i="1"/>
  <c r="CN1106" i="1"/>
  <c r="CL1106" i="1"/>
  <c r="CM1106" i="1"/>
  <c r="CK1106" i="1"/>
  <c r="CJ1106" i="1"/>
  <c r="CI1106" i="1"/>
  <c r="CH1106" i="1"/>
  <c r="CG1106" i="1"/>
  <c r="CF1106" i="1"/>
  <c r="CD1106" i="1"/>
  <c r="CC1106" i="1"/>
  <c r="CA1106" i="1"/>
  <c r="BV1106" i="1"/>
  <c r="BN1106" i="1"/>
  <c r="BJ1106" i="1"/>
  <c r="O1105" i="1"/>
  <c r="AZ1106" i="1"/>
  <c r="BI1106" i="1"/>
  <c r="N1105" i="1"/>
  <c r="AY1106" i="1"/>
  <c r="BH1106" i="1"/>
  <c r="M1105" i="1"/>
  <c r="AX1106" i="1"/>
  <c r="BG1106" i="1"/>
  <c r="BF1106" i="1"/>
  <c r="AT1106" i="1"/>
  <c r="AS1106" i="1"/>
  <c r="AR1106" i="1"/>
  <c r="AQ1106" i="1"/>
  <c r="AP1106" i="1"/>
  <c r="AO1106" i="1"/>
  <c r="AN1106" i="1"/>
  <c r="AM1106" i="1"/>
  <c r="AL1106" i="1"/>
  <c r="AK1106" i="1"/>
  <c r="AJ1106" i="1"/>
  <c r="AI1106" i="1"/>
  <c r="AH1106" i="1"/>
  <c r="AG1106" i="1"/>
  <c r="AF1106" i="1"/>
  <c r="AE1106" i="1"/>
  <c r="AB1106" i="1"/>
  <c r="AA1106" i="1"/>
  <c r="Z1106" i="1"/>
  <c r="Y1106" i="1"/>
  <c r="X1106" i="1"/>
  <c r="W1106" i="1"/>
  <c r="V1106" i="1"/>
  <c r="II1105" i="1"/>
  <c r="IH1105" i="1"/>
  <c r="IG1105" i="1"/>
  <c r="IF1105" i="1"/>
  <c r="IE1105" i="1"/>
  <c r="ID1105" i="1"/>
  <c r="IC1105" i="1"/>
  <c r="IB1105" i="1"/>
  <c r="IA1105" i="1"/>
  <c r="HZ1105" i="1"/>
  <c r="HX1105" i="1"/>
  <c r="HW1105" i="1"/>
  <c r="HV1105" i="1"/>
  <c r="HU1105" i="1"/>
  <c r="HT1105" i="1"/>
  <c r="BM1105" i="1"/>
  <c r="HS1105" i="1"/>
  <c r="HR1105" i="1"/>
  <c r="HQ1105" i="1"/>
  <c r="HP1105" i="1"/>
  <c r="HO1105" i="1"/>
  <c r="BS1105" i="1"/>
  <c r="HM1105" i="1"/>
  <c r="HL1105" i="1"/>
  <c r="HK1105" i="1"/>
  <c r="HJ1105" i="1"/>
  <c r="HI1105" i="1"/>
  <c r="HH1105" i="1"/>
  <c r="HF1105" i="1"/>
  <c r="HE1105" i="1"/>
  <c r="HD1105" i="1"/>
  <c r="HC1105" i="1"/>
  <c r="HB1105" i="1"/>
  <c r="HA1105" i="1"/>
  <c r="GY1105" i="1"/>
  <c r="GX1105" i="1"/>
  <c r="GW1105" i="1"/>
  <c r="GV1105" i="1"/>
  <c r="GU1105" i="1"/>
  <c r="GT1105" i="1"/>
  <c r="GS1105" i="1"/>
  <c r="GQ1105" i="1"/>
  <c r="GP1105" i="1"/>
  <c r="GO1105" i="1"/>
  <c r="GN1105" i="1"/>
  <c r="GM1105" i="1"/>
  <c r="GL1105" i="1"/>
  <c r="GK1105" i="1"/>
  <c r="BR1105" i="1"/>
  <c r="GI1105" i="1"/>
  <c r="GG1105" i="1"/>
  <c r="GF1105" i="1"/>
  <c r="GE1105" i="1"/>
  <c r="GD1105" i="1"/>
  <c r="GC1105" i="1"/>
  <c r="GB1105" i="1"/>
  <c r="GA1105" i="1"/>
  <c r="R1103" i="1"/>
  <c r="BC1104" i="1"/>
  <c r="S1103" i="1"/>
  <c r="BD1104" i="1"/>
  <c r="BO1104" i="1"/>
  <c r="FX1105" i="1"/>
  <c r="Q1103" i="1"/>
  <c r="BB1104" i="1"/>
  <c r="BL1104" i="1"/>
  <c r="FW1105" i="1"/>
  <c r="P1103" i="1"/>
  <c r="BA1104" i="1"/>
  <c r="BK1104" i="1"/>
  <c r="FV1105" i="1"/>
  <c r="FP1105" i="1"/>
  <c r="FN1105" i="1"/>
  <c r="FO1105" i="1"/>
  <c r="FH1105" i="1"/>
  <c r="FL1105" i="1"/>
  <c r="FK1105" i="1"/>
  <c r="FJ1105" i="1"/>
  <c r="FI1105" i="1"/>
  <c r="FG1105" i="1"/>
  <c r="FF1105" i="1"/>
  <c r="FC1105" i="1"/>
  <c r="FD1105" i="1"/>
  <c r="FA1105" i="1"/>
  <c r="EZ1105" i="1"/>
  <c r="EY1105" i="1"/>
  <c r="EU1105" i="1"/>
  <c r="EW1105" i="1"/>
  <c r="EV1105" i="1"/>
  <c r="ET1105" i="1"/>
  <c r="ES1105" i="1"/>
  <c r="EQ1105" i="1"/>
  <c r="EP1105" i="1"/>
  <c r="EO1105" i="1"/>
  <c r="EM1105" i="1"/>
  <c r="EL1105" i="1"/>
  <c r="EK1105" i="1"/>
  <c r="EI1105" i="1"/>
  <c r="EH1105" i="1"/>
  <c r="EG1105" i="1"/>
  <c r="EF1105" i="1"/>
  <c r="BU1105" i="1"/>
  <c r="ED1105" i="1"/>
  <c r="EC1105" i="1"/>
  <c r="EB1105" i="1"/>
  <c r="EA1105" i="1"/>
  <c r="DJ1105" i="1"/>
  <c r="DK1105" i="1"/>
  <c r="DY1105" i="1"/>
  <c r="DW1105" i="1"/>
  <c r="DX1105" i="1"/>
  <c r="DV1105" i="1"/>
  <c r="DU1105" i="1"/>
  <c r="DT1105" i="1"/>
  <c r="BT1105" i="1"/>
  <c r="DS1105" i="1"/>
  <c r="BP1105" i="1"/>
  <c r="DR1105" i="1"/>
  <c r="DQ1105" i="1"/>
  <c r="DP1105" i="1"/>
  <c r="DO1105" i="1"/>
  <c r="DN1105" i="1"/>
  <c r="DM1105" i="1"/>
  <c r="DI1105" i="1"/>
  <c r="DH1105" i="1"/>
  <c r="DG1105" i="1"/>
  <c r="DD1105" i="1"/>
  <c r="CV1105" i="1"/>
  <c r="DE1105" i="1"/>
  <c r="DC1105" i="1"/>
  <c r="CX1105" i="1"/>
  <c r="DB1105" i="1"/>
  <c r="DA1105" i="1"/>
  <c r="CZ1105" i="1"/>
  <c r="CY1105" i="1"/>
  <c r="CW1105" i="1"/>
  <c r="CU1105" i="1"/>
  <c r="CT1105" i="1"/>
  <c r="CS1105" i="1"/>
  <c r="CB1105" i="1"/>
  <c r="CQ1105" i="1"/>
  <c r="CP1105" i="1"/>
  <c r="CE1105" i="1"/>
  <c r="CO1105" i="1"/>
  <c r="CN1105" i="1"/>
  <c r="CL1105" i="1"/>
  <c r="CM1105" i="1"/>
  <c r="CK1105" i="1"/>
  <c r="CJ1105" i="1"/>
  <c r="CI1105" i="1"/>
  <c r="CH1105" i="1"/>
  <c r="CG1105" i="1"/>
  <c r="CF1105" i="1"/>
  <c r="CD1105" i="1"/>
  <c r="CC1105" i="1"/>
  <c r="CA1105" i="1"/>
  <c r="BV1105" i="1"/>
  <c r="BN1105" i="1"/>
  <c r="BJ1105" i="1"/>
  <c r="O1104" i="1"/>
  <c r="AZ1105" i="1"/>
  <c r="BI1105" i="1"/>
  <c r="N1104" i="1"/>
  <c r="AY1105" i="1"/>
  <c r="BH1105" i="1"/>
  <c r="M1104" i="1"/>
  <c r="AX1105" i="1"/>
  <c r="BG1105" i="1"/>
  <c r="BF1105" i="1"/>
  <c r="AT1105" i="1"/>
  <c r="AS1105" i="1"/>
  <c r="AR1105" i="1"/>
  <c r="AQ1105" i="1"/>
  <c r="AP1105" i="1"/>
  <c r="AO1105" i="1"/>
  <c r="AN1105" i="1"/>
  <c r="AM1105" i="1"/>
  <c r="AL1105" i="1"/>
  <c r="AK1105" i="1"/>
  <c r="AJ1105" i="1"/>
  <c r="AI1105" i="1"/>
  <c r="AH1105" i="1"/>
  <c r="AG1105" i="1"/>
  <c r="AF1105" i="1"/>
  <c r="AE1105" i="1"/>
  <c r="AB1105" i="1"/>
  <c r="AA1105" i="1"/>
  <c r="Z1105" i="1"/>
  <c r="Y1105" i="1"/>
  <c r="X1105" i="1"/>
  <c r="W1105" i="1"/>
  <c r="V1105" i="1"/>
  <c r="II1104" i="1"/>
  <c r="IH1104" i="1"/>
  <c r="IG1104" i="1"/>
  <c r="IF1104" i="1"/>
  <c r="IE1104" i="1"/>
  <c r="ID1104" i="1"/>
  <c r="IC1104" i="1"/>
  <c r="IB1104" i="1"/>
  <c r="IA1104" i="1"/>
  <c r="HZ1104" i="1"/>
  <c r="HX1104" i="1"/>
  <c r="HW1104" i="1"/>
  <c r="BM1104" i="1"/>
  <c r="HV1104" i="1"/>
  <c r="HU1104" i="1"/>
  <c r="HT1104" i="1"/>
  <c r="HS1104" i="1"/>
  <c r="HR1104" i="1"/>
  <c r="HQ1104" i="1"/>
  <c r="HP1104" i="1"/>
  <c r="HO1104" i="1"/>
  <c r="BS1104" i="1"/>
  <c r="HM1104" i="1"/>
  <c r="HL1104" i="1"/>
  <c r="HK1104" i="1"/>
  <c r="HJ1104" i="1"/>
  <c r="HI1104" i="1"/>
  <c r="HH1104" i="1"/>
  <c r="HF1104" i="1"/>
  <c r="HE1104" i="1"/>
  <c r="HD1104" i="1"/>
  <c r="HC1104" i="1"/>
  <c r="HB1104" i="1"/>
  <c r="HA1104" i="1"/>
  <c r="GY1104" i="1"/>
  <c r="GX1104" i="1"/>
  <c r="GW1104" i="1"/>
  <c r="GV1104" i="1"/>
  <c r="GU1104" i="1"/>
  <c r="GT1104" i="1"/>
  <c r="GS1104" i="1"/>
  <c r="GQ1104" i="1"/>
  <c r="GP1104" i="1"/>
  <c r="GO1104" i="1"/>
  <c r="GN1104" i="1"/>
  <c r="GM1104" i="1"/>
  <c r="GL1104" i="1"/>
  <c r="GK1104" i="1"/>
  <c r="BR1104" i="1"/>
  <c r="GI1104" i="1"/>
  <c r="GG1104" i="1"/>
  <c r="GF1104" i="1"/>
  <c r="GE1104" i="1"/>
  <c r="GD1104" i="1"/>
  <c r="GC1104" i="1"/>
  <c r="GB1104" i="1"/>
  <c r="GA1104" i="1"/>
  <c r="R1102" i="1"/>
  <c r="BC1103" i="1"/>
  <c r="S1102" i="1"/>
  <c r="BD1103" i="1"/>
  <c r="BO1103" i="1"/>
  <c r="FX1104" i="1"/>
  <c r="Q1102" i="1"/>
  <c r="BB1103" i="1"/>
  <c r="BL1103" i="1"/>
  <c r="FW1104" i="1"/>
  <c r="P1102" i="1"/>
  <c r="BA1103" i="1"/>
  <c r="BK1103" i="1"/>
  <c r="FV1104" i="1"/>
  <c r="FP1104" i="1"/>
  <c r="FN1104" i="1"/>
  <c r="FO1104" i="1"/>
  <c r="FH1104" i="1"/>
  <c r="FL1104" i="1"/>
  <c r="FK1104" i="1"/>
  <c r="FJ1104" i="1"/>
  <c r="FI1104" i="1"/>
  <c r="FG1104" i="1"/>
  <c r="FF1104" i="1"/>
  <c r="FC1104" i="1"/>
  <c r="FD1104" i="1"/>
  <c r="FA1104" i="1"/>
  <c r="EZ1104" i="1"/>
  <c r="EY1104" i="1"/>
  <c r="EU1104" i="1"/>
  <c r="EW1104" i="1"/>
  <c r="EV1104" i="1"/>
  <c r="ET1104" i="1"/>
  <c r="ES1104" i="1"/>
  <c r="EQ1104" i="1"/>
  <c r="EP1104" i="1"/>
  <c r="EO1104" i="1"/>
  <c r="EM1104" i="1"/>
  <c r="EL1104" i="1"/>
  <c r="EK1104" i="1"/>
  <c r="EI1104" i="1"/>
  <c r="EH1104" i="1"/>
  <c r="EG1104" i="1"/>
  <c r="EF1104" i="1"/>
  <c r="BU1104" i="1"/>
  <c r="ED1104" i="1"/>
  <c r="EC1104" i="1"/>
  <c r="EB1104" i="1"/>
  <c r="EA1104" i="1"/>
  <c r="DJ1104" i="1"/>
  <c r="DK1104" i="1"/>
  <c r="DY1104" i="1"/>
  <c r="DW1104" i="1"/>
  <c r="DX1104" i="1"/>
  <c r="DV1104" i="1"/>
  <c r="DU1104" i="1"/>
  <c r="DT1104" i="1"/>
  <c r="BT1104" i="1"/>
  <c r="DS1104" i="1"/>
  <c r="BP1104" i="1"/>
  <c r="DR1104" i="1"/>
  <c r="DQ1104" i="1"/>
  <c r="DP1104" i="1"/>
  <c r="DO1104" i="1"/>
  <c r="DN1104" i="1"/>
  <c r="DM1104" i="1"/>
  <c r="DI1104" i="1"/>
  <c r="DH1104" i="1"/>
  <c r="DG1104" i="1"/>
  <c r="DD1104" i="1"/>
  <c r="CV1104" i="1"/>
  <c r="DE1104" i="1"/>
  <c r="DC1104" i="1"/>
  <c r="CX1104" i="1"/>
  <c r="DB1104" i="1"/>
  <c r="DA1104" i="1"/>
  <c r="CZ1104" i="1"/>
  <c r="CY1104" i="1"/>
  <c r="CW1104" i="1"/>
  <c r="CU1104" i="1"/>
  <c r="CT1104" i="1"/>
  <c r="CS1104" i="1"/>
  <c r="CB1104" i="1"/>
  <c r="CQ1104" i="1"/>
  <c r="CP1104" i="1"/>
  <c r="CE1104" i="1"/>
  <c r="CO1104" i="1"/>
  <c r="CN1104" i="1"/>
  <c r="CL1104" i="1"/>
  <c r="CM1104" i="1"/>
  <c r="CK1104" i="1"/>
  <c r="CJ1104" i="1"/>
  <c r="CI1104" i="1"/>
  <c r="CH1104" i="1"/>
  <c r="CG1104" i="1"/>
  <c r="CF1104" i="1"/>
  <c r="CD1104" i="1"/>
  <c r="CC1104" i="1"/>
  <c r="CA1104" i="1"/>
  <c r="BV1104" i="1"/>
  <c r="BN1104" i="1"/>
  <c r="BJ1104" i="1"/>
  <c r="O1103" i="1"/>
  <c r="AZ1104" i="1"/>
  <c r="BI1104" i="1"/>
  <c r="N1103" i="1"/>
  <c r="AY1104" i="1"/>
  <c r="BH1104" i="1"/>
  <c r="M1103" i="1"/>
  <c r="AX1104" i="1"/>
  <c r="BG1104" i="1"/>
  <c r="BF1104" i="1"/>
  <c r="AT1104" i="1"/>
  <c r="AS1104" i="1"/>
  <c r="AR1104" i="1"/>
  <c r="AQ1104" i="1"/>
  <c r="AP1104" i="1"/>
  <c r="AO1104" i="1"/>
  <c r="AN1104" i="1"/>
  <c r="AM1104" i="1"/>
  <c r="AL1104" i="1"/>
  <c r="AK1104" i="1"/>
  <c r="AJ1104" i="1"/>
  <c r="AI1104" i="1"/>
  <c r="AH1104" i="1"/>
  <c r="AG1104" i="1"/>
  <c r="AF1104" i="1"/>
  <c r="AE1104" i="1"/>
  <c r="AB1104" i="1"/>
  <c r="AA1104" i="1"/>
  <c r="Z1104" i="1"/>
  <c r="Y1104" i="1"/>
  <c r="X1104" i="1"/>
  <c r="W1104" i="1"/>
  <c r="V1104" i="1"/>
  <c r="II1103" i="1"/>
  <c r="IH1103" i="1"/>
  <c r="IG1103" i="1"/>
  <c r="IF1103" i="1"/>
  <c r="IE1103" i="1"/>
  <c r="ID1103" i="1"/>
  <c r="IC1103" i="1"/>
  <c r="IB1103" i="1"/>
  <c r="IA1103" i="1"/>
  <c r="HZ1103" i="1"/>
  <c r="HX1103" i="1"/>
  <c r="HW1103" i="1"/>
  <c r="HV1103" i="1"/>
  <c r="HU1103" i="1"/>
  <c r="HT1103" i="1"/>
  <c r="HS1103" i="1"/>
  <c r="HR1103" i="1"/>
  <c r="HQ1103" i="1"/>
  <c r="BM1103" i="1"/>
  <c r="HP1103" i="1"/>
  <c r="HO1103" i="1"/>
  <c r="BS1103" i="1"/>
  <c r="HM1103" i="1"/>
  <c r="HL1103" i="1"/>
  <c r="HK1103" i="1"/>
  <c r="HJ1103" i="1"/>
  <c r="HI1103" i="1"/>
  <c r="HH1103" i="1"/>
  <c r="HF1103" i="1"/>
  <c r="HE1103" i="1"/>
  <c r="HD1103" i="1"/>
  <c r="HC1103" i="1"/>
  <c r="HB1103" i="1"/>
  <c r="HA1103" i="1"/>
  <c r="GY1103" i="1"/>
  <c r="GX1103" i="1"/>
  <c r="GW1103" i="1"/>
  <c r="GV1103" i="1"/>
  <c r="GU1103" i="1"/>
  <c r="GT1103" i="1"/>
  <c r="GS1103" i="1"/>
  <c r="GQ1103" i="1"/>
  <c r="GP1103" i="1"/>
  <c r="GO1103" i="1"/>
  <c r="GN1103" i="1"/>
  <c r="GM1103" i="1"/>
  <c r="GL1103" i="1"/>
  <c r="GK1103" i="1"/>
  <c r="BR1103" i="1"/>
  <c r="GI1103" i="1"/>
  <c r="GG1103" i="1"/>
  <c r="GF1103" i="1"/>
  <c r="GE1103" i="1"/>
  <c r="GD1103" i="1"/>
  <c r="GC1103" i="1"/>
  <c r="GB1103" i="1"/>
  <c r="GA1103" i="1"/>
  <c r="R1101" i="1"/>
  <c r="BC1102" i="1"/>
  <c r="S1101" i="1"/>
  <c r="BD1102" i="1"/>
  <c r="BO1102" i="1"/>
  <c r="FX1103" i="1"/>
  <c r="Q1101" i="1"/>
  <c r="BB1102" i="1"/>
  <c r="BL1102" i="1"/>
  <c r="FW1103" i="1"/>
  <c r="P1101" i="1"/>
  <c r="BA1102" i="1"/>
  <c r="BK1102" i="1"/>
  <c r="FV1103" i="1"/>
  <c r="FP1103" i="1"/>
  <c r="FN1103" i="1"/>
  <c r="FO1103" i="1"/>
  <c r="FH1103" i="1"/>
  <c r="FL1103" i="1"/>
  <c r="FK1103" i="1"/>
  <c r="FJ1103" i="1"/>
  <c r="FI1103" i="1"/>
  <c r="FG1103" i="1"/>
  <c r="FF1103" i="1"/>
  <c r="FC1103" i="1"/>
  <c r="FD1103" i="1"/>
  <c r="FA1103" i="1"/>
  <c r="EZ1103" i="1"/>
  <c r="EY1103" i="1"/>
  <c r="EU1103" i="1"/>
  <c r="EW1103" i="1"/>
  <c r="EV1103" i="1"/>
  <c r="ET1103" i="1"/>
  <c r="ES1103" i="1"/>
  <c r="EQ1103" i="1"/>
  <c r="EP1103" i="1"/>
  <c r="EO1103" i="1"/>
  <c r="EM1103" i="1"/>
  <c r="EL1103" i="1"/>
  <c r="EK1103" i="1"/>
  <c r="EI1103" i="1"/>
  <c r="EH1103" i="1"/>
  <c r="EG1103" i="1"/>
  <c r="EF1103" i="1"/>
  <c r="BU1103" i="1"/>
  <c r="ED1103" i="1"/>
  <c r="EC1103" i="1"/>
  <c r="EB1103" i="1"/>
  <c r="EA1103" i="1"/>
  <c r="DJ1103" i="1"/>
  <c r="DK1103" i="1"/>
  <c r="DY1103" i="1"/>
  <c r="DW1103" i="1"/>
  <c r="DX1103" i="1"/>
  <c r="DV1103" i="1"/>
  <c r="DU1103" i="1"/>
  <c r="DT1103" i="1"/>
  <c r="BT1103" i="1"/>
  <c r="DS1103" i="1"/>
  <c r="BP1103" i="1"/>
  <c r="DR1103" i="1"/>
  <c r="DQ1103" i="1"/>
  <c r="DP1103" i="1"/>
  <c r="DO1103" i="1"/>
  <c r="DN1103" i="1"/>
  <c r="DM1103" i="1"/>
  <c r="DI1103" i="1"/>
  <c r="DH1103" i="1"/>
  <c r="DG1103" i="1"/>
  <c r="DD1103" i="1"/>
  <c r="CV1103" i="1"/>
  <c r="DC1103" i="1"/>
  <c r="DE1103" i="1"/>
  <c r="CX1103" i="1"/>
  <c r="DB1103" i="1"/>
  <c r="DA1103" i="1"/>
  <c r="CZ1103" i="1"/>
  <c r="CY1103" i="1"/>
  <c r="CW1103" i="1"/>
  <c r="CU1103" i="1"/>
  <c r="CT1103" i="1"/>
  <c r="CS1103" i="1"/>
  <c r="CB1103" i="1"/>
  <c r="CQ1103" i="1"/>
  <c r="CP1103" i="1"/>
  <c r="CE1103" i="1"/>
  <c r="CO1103" i="1"/>
  <c r="CN1103" i="1"/>
  <c r="CL1103" i="1"/>
  <c r="CM1103" i="1"/>
  <c r="CK1103" i="1"/>
  <c r="CJ1103" i="1"/>
  <c r="CI1103" i="1"/>
  <c r="CH1103" i="1"/>
  <c r="CG1103" i="1"/>
  <c r="CF1103" i="1"/>
  <c r="CD1103" i="1"/>
  <c r="CC1103" i="1"/>
  <c r="CA1103" i="1"/>
  <c r="BV1103" i="1"/>
  <c r="BN1103" i="1"/>
  <c r="BJ1103" i="1"/>
  <c r="O1102" i="1"/>
  <c r="AZ1103" i="1"/>
  <c r="BI1103" i="1"/>
  <c r="N1102" i="1"/>
  <c r="AY1103" i="1"/>
  <c r="BH1103" i="1"/>
  <c r="M1102" i="1"/>
  <c r="AX1103" i="1"/>
  <c r="BG1103" i="1"/>
  <c r="BF1103" i="1"/>
  <c r="AT1103" i="1"/>
  <c r="AS1103" i="1"/>
  <c r="AR1103" i="1"/>
  <c r="AQ1103" i="1"/>
  <c r="AP1103" i="1"/>
  <c r="AO1103" i="1"/>
  <c r="AN1103" i="1"/>
  <c r="AM1103" i="1"/>
  <c r="AL1103" i="1"/>
  <c r="AK1103" i="1"/>
  <c r="AJ1103" i="1"/>
  <c r="AI1103" i="1"/>
  <c r="AH1103" i="1"/>
  <c r="AG1103" i="1"/>
  <c r="AF1103" i="1"/>
  <c r="AE1103" i="1"/>
  <c r="AB1103" i="1"/>
  <c r="AA1103" i="1"/>
  <c r="Z1103" i="1"/>
  <c r="Y1103" i="1"/>
  <c r="X1103" i="1"/>
  <c r="W1103" i="1"/>
  <c r="V1103" i="1"/>
  <c r="II1102" i="1"/>
  <c r="IH1102" i="1"/>
  <c r="IG1102" i="1"/>
  <c r="IF1102" i="1"/>
  <c r="IE1102" i="1"/>
  <c r="ID1102" i="1"/>
  <c r="IC1102" i="1"/>
  <c r="IB1102" i="1"/>
  <c r="IA1102" i="1"/>
  <c r="HZ1102" i="1"/>
  <c r="HX1102" i="1"/>
  <c r="HW1102" i="1"/>
  <c r="HV1102" i="1"/>
  <c r="HU1102" i="1"/>
  <c r="HT1102" i="1"/>
  <c r="BM1102" i="1"/>
  <c r="HS1102" i="1"/>
  <c r="HR1102" i="1"/>
  <c r="HQ1102" i="1"/>
  <c r="HP1102" i="1"/>
  <c r="HO1102" i="1"/>
  <c r="BS1102" i="1"/>
  <c r="HM1102" i="1"/>
  <c r="HL1102" i="1"/>
  <c r="HK1102" i="1"/>
  <c r="HJ1102" i="1"/>
  <c r="HI1102" i="1"/>
  <c r="HH1102" i="1"/>
  <c r="HF1102" i="1"/>
  <c r="HE1102" i="1"/>
  <c r="HD1102" i="1"/>
  <c r="HC1102" i="1"/>
  <c r="HB1102" i="1"/>
  <c r="HA1102" i="1"/>
  <c r="GY1102" i="1"/>
  <c r="GX1102" i="1"/>
  <c r="GW1102" i="1"/>
  <c r="GV1102" i="1"/>
  <c r="GU1102" i="1"/>
  <c r="GT1102" i="1"/>
  <c r="GS1102" i="1"/>
  <c r="GQ1102" i="1"/>
  <c r="GP1102" i="1"/>
  <c r="GO1102" i="1"/>
  <c r="GN1102" i="1"/>
  <c r="GM1102" i="1"/>
  <c r="GL1102" i="1"/>
  <c r="GK1102" i="1"/>
  <c r="BR1102" i="1"/>
  <c r="GI1102" i="1"/>
  <c r="GG1102" i="1"/>
  <c r="GF1102" i="1"/>
  <c r="GE1102" i="1"/>
  <c r="GD1102" i="1"/>
  <c r="GC1102" i="1"/>
  <c r="GB1102" i="1"/>
  <c r="GA1102" i="1"/>
  <c r="R1100" i="1"/>
  <c r="BC1101" i="1"/>
  <c r="S1100" i="1"/>
  <c r="BD1101" i="1"/>
  <c r="BO1101" i="1"/>
  <c r="FX1102" i="1"/>
  <c r="Q1100" i="1"/>
  <c r="BB1101" i="1"/>
  <c r="BL1101" i="1"/>
  <c r="FW1102" i="1"/>
  <c r="P1100" i="1"/>
  <c r="BA1101" i="1"/>
  <c r="BK1101" i="1"/>
  <c r="FV1102" i="1"/>
  <c r="FP1102" i="1"/>
  <c r="FN1102" i="1"/>
  <c r="FO1102" i="1"/>
  <c r="FH1102" i="1"/>
  <c r="FL1102" i="1"/>
  <c r="FK1102" i="1"/>
  <c r="FJ1102" i="1"/>
  <c r="FI1102" i="1"/>
  <c r="FG1102" i="1"/>
  <c r="FF1102" i="1"/>
  <c r="FC1102" i="1"/>
  <c r="FD1102" i="1"/>
  <c r="FA1102" i="1"/>
  <c r="EZ1102" i="1"/>
  <c r="EY1102" i="1"/>
  <c r="EU1102" i="1"/>
  <c r="EW1102" i="1"/>
  <c r="EV1102" i="1"/>
  <c r="ET1102" i="1"/>
  <c r="ES1102" i="1"/>
  <c r="EQ1102" i="1"/>
  <c r="EP1102" i="1"/>
  <c r="EO1102" i="1"/>
  <c r="EM1102" i="1"/>
  <c r="EL1102" i="1"/>
  <c r="EK1102" i="1"/>
  <c r="EI1102" i="1"/>
  <c r="EH1102" i="1"/>
  <c r="EG1102" i="1"/>
  <c r="EF1102" i="1"/>
  <c r="BU1102" i="1"/>
  <c r="ED1102" i="1"/>
  <c r="EC1102" i="1"/>
  <c r="EB1102" i="1"/>
  <c r="EA1102" i="1"/>
  <c r="DJ1102" i="1"/>
  <c r="DK1102" i="1"/>
  <c r="DY1102" i="1"/>
  <c r="DW1102" i="1"/>
  <c r="DX1102" i="1"/>
  <c r="DV1102" i="1"/>
  <c r="DU1102" i="1"/>
  <c r="DT1102" i="1"/>
  <c r="BT1102" i="1"/>
  <c r="DS1102" i="1"/>
  <c r="BP1102" i="1"/>
  <c r="DR1102" i="1"/>
  <c r="DQ1102" i="1"/>
  <c r="DP1102" i="1"/>
  <c r="DO1102" i="1"/>
  <c r="DN1102" i="1"/>
  <c r="DM1102" i="1"/>
  <c r="DI1102" i="1"/>
  <c r="DH1102" i="1"/>
  <c r="DG1102" i="1"/>
  <c r="DD1102" i="1"/>
  <c r="CV1102" i="1"/>
  <c r="DC1102" i="1"/>
  <c r="DE1102" i="1"/>
  <c r="CX1102" i="1"/>
  <c r="DB1102" i="1"/>
  <c r="DA1102" i="1"/>
  <c r="CZ1102" i="1"/>
  <c r="CY1102" i="1"/>
  <c r="CW1102" i="1"/>
  <c r="CU1102" i="1"/>
  <c r="CT1102" i="1"/>
  <c r="CS1102" i="1"/>
  <c r="CB1102" i="1"/>
  <c r="CQ1102" i="1"/>
  <c r="CP1102" i="1"/>
  <c r="CE1102" i="1"/>
  <c r="CO1102" i="1"/>
  <c r="CN1102" i="1"/>
  <c r="CL1102" i="1"/>
  <c r="CM1102" i="1"/>
  <c r="CK1102" i="1"/>
  <c r="CJ1102" i="1"/>
  <c r="CI1102" i="1"/>
  <c r="CH1102" i="1"/>
  <c r="CG1102" i="1"/>
  <c r="CF1102" i="1"/>
  <c r="CD1102" i="1"/>
  <c r="CC1102" i="1"/>
  <c r="CA1102" i="1"/>
  <c r="BV1102" i="1"/>
  <c r="BN1102" i="1"/>
  <c r="BJ1102" i="1"/>
  <c r="O1101" i="1"/>
  <c r="AZ1102" i="1"/>
  <c r="BI1102" i="1"/>
  <c r="N1101" i="1"/>
  <c r="AY1102" i="1"/>
  <c r="BH1102" i="1"/>
  <c r="M1101" i="1"/>
  <c r="AX1102" i="1"/>
  <c r="BG1102" i="1"/>
  <c r="BF1102" i="1"/>
  <c r="AT1102" i="1"/>
  <c r="AS1102" i="1"/>
  <c r="AR1102" i="1"/>
  <c r="AQ1102" i="1"/>
  <c r="AP1102" i="1"/>
  <c r="AO1102" i="1"/>
  <c r="AN1102" i="1"/>
  <c r="AM1102" i="1"/>
  <c r="AL1102" i="1"/>
  <c r="AK1102" i="1"/>
  <c r="AJ1102" i="1"/>
  <c r="AI1102" i="1"/>
  <c r="AH1102" i="1"/>
  <c r="AG1102" i="1"/>
  <c r="AF1102" i="1"/>
  <c r="AE1102" i="1"/>
  <c r="AB1102" i="1"/>
  <c r="AA1102" i="1"/>
  <c r="Z1102" i="1"/>
  <c r="Y1102" i="1"/>
  <c r="X1102" i="1"/>
  <c r="W1102" i="1"/>
  <c r="V1102" i="1"/>
  <c r="II1101" i="1"/>
  <c r="IH1101" i="1"/>
  <c r="IG1101" i="1"/>
  <c r="IF1101" i="1"/>
  <c r="IE1101" i="1"/>
  <c r="ID1101" i="1"/>
  <c r="IC1101" i="1"/>
  <c r="IB1101" i="1"/>
  <c r="IA1101" i="1"/>
  <c r="HZ1101" i="1"/>
  <c r="HX1101" i="1"/>
  <c r="BM1101" i="1"/>
  <c r="HW1101" i="1"/>
  <c r="HV1101" i="1"/>
  <c r="HU1101" i="1"/>
  <c r="HT1101" i="1"/>
  <c r="HS1101" i="1"/>
  <c r="HR1101" i="1"/>
  <c r="HQ1101" i="1"/>
  <c r="HP1101" i="1"/>
  <c r="HO1101" i="1"/>
  <c r="BS1101" i="1"/>
  <c r="HM1101" i="1"/>
  <c r="HL1101" i="1"/>
  <c r="HK1101" i="1"/>
  <c r="HJ1101" i="1"/>
  <c r="HI1101" i="1"/>
  <c r="HH1101" i="1"/>
  <c r="HF1101" i="1"/>
  <c r="HE1101" i="1"/>
  <c r="HD1101" i="1"/>
  <c r="HC1101" i="1"/>
  <c r="HB1101" i="1"/>
  <c r="HA1101" i="1"/>
  <c r="GY1101" i="1"/>
  <c r="GX1101" i="1"/>
  <c r="GW1101" i="1"/>
  <c r="GV1101" i="1"/>
  <c r="GU1101" i="1"/>
  <c r="GT1101" i="1"/>
  <c r="GS1101" i="1"/>
  <c r="GQ1101" i="1"/>
  <c r="GP1101" i="1"/>
  <c r="GO1101" i="1"/>
  <c r="GN1101" i="1"/>
  <c r="GM1101" i="1"/>
  <c r="GL1101" i="1"/>
  <c r="GK1101" i="1"/>
  <c r="BR1101" i="1"/>
  <c r="GI1101" i="1"/>
  <c r="GG1101" i="1"/>
  <c r="GF1101" i="1"/>
  <c r="GE1101" i="1"/>
  <c r="GD1101" i="1"/>
  <c r="GC1101" i="1"/>
  <c r="GB1101" i="1"/>
  <c r="GA1101" i="1"/>
  <c r="R1099" i="1"/>
  <c r="BC1100" i="1"/>
  <c r="S1099" i="1"/>
  <c r="BD1100" i="1"/>
  <c r="BO1100" i="1"/>
  <c r="FX1101" i="1"/>
  <c r="Q1099" i="1"/>
  <c r="BB1100" i="1"/>
  <c r="BL1100" i="1"/>
  <c r="FW1101" i="1"/>
  <c r="P1099" i="1"/>
  <c r="BA1100" i="1"/>
  <c r="BK1100" i="1"/>
  <c r="FV1101" i="1"/>
  <c r="FP1101" i="1"/>
  <c r="FN1101" i="1"/>
  <c r="FO1101" i="1"/>
  <c r="FH1101" i="1"/>
  <c r="FL1101" i="1"/>
  <c r="FK1101" i="1"/>
  <c r="FJ1101" i="1"/>
  <c r="FI1101" i="1"/>
  <c r="FG1101" i="1"/>
  <c r="FF1101" i="1"/>
  <c r="FC1101" i="1"/>
  <c r="FD1101" i="1"/>
  <c r="FA1101" i="1"/>
  <c r="EZ1101" i="1"/>
  <c r="EY1101" i="1"/>
  <c r="EU1101" i="1"/>
  <c r="EW1101" i="1"/>
  <c r="EV1101" i="1"/>
  <c r="ET1101" i="1"/>
  <c r="ES1101" i="1"/>
  <c r="EQ1101" i="1"/>
  <c r="EP1101" i="1"/>
  <c r="EO1101" i="1"/>
  <c r="EM1101" i="1"/>
  <c r="EL1101" i="1"/>
  <c r="EK1101" i="1"/>
  <c r="EI1101" i="1"/>
  <c r="EH1101" i="1"/>
  <c r="EG1101" i="1"/>
  <c r="EF1101" i="1"/>
  <c r="BU1101" i="1"/>
  <c r="ED1101" i="1"/>
  <c r="EC1101" i="1"/>
  <c r="EB1101" i="1"/>
  <c r="EA1101" i="1"/>
  <c r="DJ1101" i="1"/>
  <c r="DK1101" i="1"/>
  <c r="DY1101" i="1"/>
  <c r="DW1101" i="1"/>
  <c r="DX1101" i="1"/>
  <c r="DV1101" i="1"/>
  <c r="DU1101" i="1"/>
  <c r="DT1101" i="1"/>
  <c r="BT1101" i="1"/>
  <c r="DS1101" i="1"/>
  <c r="BP1101" i="1"/>
  <c r="DR1101" i="1"/>
  <c r="DQ1101" i="1"/>
  <c r="DP1101" i="1"/>
  <c r="DO1101" i="1"/>
  <c r="DN1101" i="1"/>
  <c r="DM1101" i="1"/>
  <c r="DI1101" i="1"/>
  <c r="DH1101" i="1"/>
  <c r="DG1101" i="1"/>
  <c r="DD1101" i="1"/>
  <c r="CV1101" i="1"/>
  <c r="DE1101" i="1"/>
  <c r="DC1101" i="1"/>
  <c r="CX1101" i="1"/>
  <c r="DB1101" i="1"/>
  <c r="DA1101" i="1"/>
  <c r="CZ1101" i="1"/>
  <c r="CY1101" i="1"/>
  <c r="CW1101" i="1"/>
  <c r="CU1101" i="1"/>
  <c r="CT1101" i="1"/>
  <c r="CS1101" i="1"/>
  <c r="CB1101" i="1"/>
  <c r="CQ1101" i="1"/>
  <c r="CP1101" i="1"/>
  <c r="CE1101" i="1"/>
  <c r="CO1101" i="1"/>
  <c r="CN1101" i="1"/>
  <c r="CL1101" i="1"/>
  <c r="CM1101" i="1"/>
  <c r="CK1101" i="1"/>
  <c r="CJ1101" i="1"/>
  <c r="CI1101" i="1"/>
  <c r="CH1101" i="1"/>
  <c r="CG1101" i="1"/>
  <c r="CF1101" i="1"/>
  <c r="CD1101" i="1"/>
  <c r="CC1101" i="1"/>
  <c r="CA1101" i="1"/>
  <c r="BV1101" i="1"/>
  <c r="BN1101" i="1"/>
  <c r="BJ1101" i="1"/>
  <c r="O1100" i="1"/>
  <c r="AZ1101" i="1"/>
  <c r="BI1101" i="1"/>
  <c r="N1100" i="1"/>
  <c r="AY1101" i="1"/>
  <c r="BH1101" i="1"/>
  <c r="M1100" i="1"/>
  <c r="AX1101" i="1"/>
  <c r="BG1101" i="1"/>
  <c r="BF1101" i="1"/>
  <c r="AT1101" i="1"/>
  <c r="AS1101" i="1"/>
  <c r="AR1101" i="1"/>
  <c r="AQ1101" i="1"/>
  <c r="AP1101" i="1"/>
  <c r="AO1101" i="1"/>
  <c r="AN1101" i="1"/>
  <c r="AM1101" i="1"/>
  <c r="AL1101" i="1"/>
  <c r="AK1101" i="1"/>
  <c r="AJ1101" i="1"/>
  <c r="AI1101" i="1"/>
  <c r="AH1101" i="1"/>
  <c r="AG1101" i="1"/>
  <c r="AF1101" i="1"/>
  <c r="AE1101" i="1"/>
  <c r="AB1101" i="1"/>
  <c r="AA1101" i="1"/>
  <c r="Z1101" i="1"/>
  <c r="Y1101" i="1"/>
  <c r="X1101" i="1"/>
  <c r="W1101" i="1"/>
  <c r="V1101" i="1"/>
  <c r="II1100" i="1"/>
  <c r="IH1100" i="1"/>
  <c r="IG1100" i="1"/>
  <c r="IF1100" i="1"/>
  <c r="IE1100" i="1"/>
  <c r="ID1100" i="1"/>
  <c r="IC1100" i="1"/>
  <c r="IB1100" i="1"/>
  <c r="IA1100" i="1"/>
  <c r="HZ1100" i="1"/>
  <c r="HX1100" i="1"/>
  <c r="HW1100" i="1"/>
  <c r="HV1100" i="1"/>
  <c r="HU1100" i="1"/>
  <c r="BM1100" i="1"/>
  <c r="HT1100" i="1"/>
  <c r="HS1100" i="1"/>
  <c r="HR1100" i="1"/>
  <c r="HQ1100" i="1"/>
  <c r="HP1100" i="1"/>
  <c r="HO1100" i="1"/>
  <c r="BS1100" i="1"/>
  <c r="HM1100" i="1"/>
  <c r="HL1100" i="1"/>
  <c r="HK1100" i="1"/>
  <c r="HJ1100" i="1"/>
  <c r="HI1100" i="1"/>
  <c r="HH1100" i="1"/>
  <c r="HF1100" i="1"/>
  <c r="HE1100" i="1"/>
  <c r="HD1100" i="1"/>
  <c r="HC1100" i="1"/>
  <c r="HB1100" i="1"/>
  <c r="HA1100" i="1"/>
  <c r="GY1100" i="1"/>
  <c r="GX1100" i="1"/>
  <c r="GW1100" i="1"/>
  <c r="GV1100" i="1"/>
  <c r="GU1100" i="1"/>
  <c r="GT1100" i="1"/>
  <c r="GS1100" i="1"/>
  <c r="GQ1100" i="1"/>
  <c r="GP1100" i="1"/>
  <c r="GO1100" i="1"/>
  <c r="GN1100" i="1"/>
  <c r="GM1100" i="1"/>
  <c r="GL1100" i="1"/>
  <c r="GK1100" i="1"/>
  <c r="BR1100" i="1"/>
  <c r="GI1100" i="1"/>
  <c r="GG1100" i="1"/>
  <c r="GF1100" i="1"/>
  <c r="GE1100" i="1"/>
  <c r="GD1100" i="1"/>
  <c r="GC1100" i="1"/>
  <c r="GB1100" i="1"/>
  <c r="GA1100" i="1"/>
  <c r="R1098" i="1"/>
  <c r="BC1099" i="1"/>
  <c r="S1098" i="1"/>
  <c r="BD1099" i="1"/>
  <c r="BO1099" i="1"/>
  <c r="FX1100" i="1"/>
  <c r="Q1098" i="1"/>
  <c r="BB1099" i="1"/>
  <c r="BL1099" i="1"/>
  <c r="FW1100" i="1"/>
  <c r="P1098" i="1"/>
  <c r="BA1099" i="1"/>
  <c r="BK1099" i="1"/>
  <c r="FV1100" i="1"/>
  <c r="FP1100" i="1"/>
  <c r="FN1100" i="1"/>
  <c r="FO1100" i="1"/>
  <c r="FH1100" i="1"/>
  <c r="FL1100" i="1"/>
  <c r="FK1100" i="1"/>
  <c r="FJ1100" i="1"/>
  <c r="FI1100" i="1"/>
  <c r="FG1100" i="1"/>
  <c r="FF1100" i="1"/>
  <c r="FC1100" i="1"/>
  <c r="FD1100" i="1"/>
  <c r="FA1100" i="1"/>
  <c r="EZ1100" i="1"/>
  <c r="EY1100" i="1"/>
  <c r="EU1100" i="1"/>
  <c r="EW1100" i="1"/>
  <c r="EV1100" i="1"/>
  <c r="ET1100" i="1"/>
  <c r="ES1100" i="1"/>
  <c r="EQ1100" i="1"/>
  <c r="EP1100" i="1"/>
  <c r="EO1100" i="1"/>
  <c r="EM1100" i="1"/>
  <c r="EL1100" i="1"/>
  <c r="EK1100" i="1"/>
  <c r="EI1100" i="1"/>
  <c r="EH1100" i="1"/>
  <c r="EG1100" i="1"/>
  <c r="EF1100" i="1"/>
  <c r="BU1100" i="1"/>
  <c r="ED1100" i="1"/>
  <c r="EC1100" i="1"/>
  <c r="EB1100" i="1"/>
  <c r="EA1100" i="1"/>
  <c r="DJ1100" i="1"/>
  <c r="DK1100" i="1"/>
  <c r="DY1100" i="1"/>
  <c r="DW1100" i="1"/>
  <c r="DX1100" i="1"/>
  <c r="DV1100" i="1"/>
  <c r="DU1100" i="1"/>
  <c r="DT1100" i="1"/>
  <c r="BT1100" i="1"/>
  <c r="DS1100" i="1"/>
  <c r="BP1100" i="1"/>
  <c r="DR1100" i="1"/>
  <c r="DQ1100" i="1"/>
  <c r="DP1100" i="1"/>
  <c r="DO1100" i="1"/>
  <c r="DN1100" i="1"/>
  <c r="DM1100" i="1"/>
  <c r="DI1100" i="1"/>
  <c r="DH1100" i="1"/>
  <c r="DG1100" i="1"/>
  <c r="DD1100" i="1"/>
  <c r="CV1100" i="1"/>
  <c r="DE1100" i="1"/>
  <c r="DC1100" i="1"/>
  <c r="CX1100" i="1"/>
  <c r="DB1100" i="1"/>
  <c r="DA1100" i="1"/>
  <c r="CZ1100" i="1"/>
  <c r="CY1100" i="1"/>
  <c r="CW1100" i="1"/>
  <c r="CU1100" i="1"/>
  <c r="CT1100" i="1"/>
  <c r="CS1100" i="1"/>
  <c r="CB1100" i="1"/>
  <c r="CQ1100" i="1"/>
  <c r="CP1100" i="1"/>
  <c r="CE1100" i="1"/>
  <c r="CO1100" i="1"/>
  <c r="CN1100" i="1"/>
  <c r="CL1100" i="1"/>
  <c r="CM1100" i="1"/>
  <c r="CK1100" i="1"/>
  <c r="CJ1100" i="1"/>
  <c r="CI1100" i="1"/>
  <c r="CH1100" i="1"/>
  <c r="CG1100" i="1"/>
  <c r="CF1100" i="1"/>
  <c r="CD1100" i="1"/>
  <c r="CC1100" i="1"/>
  <c r="CA1100" i="1"/>
  <c r="BV1100" i="1"/>
  <c r="BN1100" i="1"/>
  <c r="BJ1100" i="1"/>
  <c r="O1099" i="1"/>
  <c r="AZ1100" i="1"/>
  <c r="BI1100" i="1"/>
  <c r="N1099" i="1"/>
  <c r="AY1100" i="1"/>
  <c r="BH1100" i="1"/>
  <c r="M1099" i="1"/>
  <c r="AX1100" i="1"/>
  <c r="BG1100" i="1"/>
  <c r="BF1100" i="1"/>
  <c r="AT1100" i="1"/>
  <c r="AS1100" i="1"/>
  <c r="AR1100" i="1"/>
  <c r="AQ1100" i="1"/>
  <c r="AP1100" i="1"/>
  <c r="AO1100" i="1"/>
  <c r="AN1100" i="1"/>
  <c r="AM1100" i="1"/>
  <c r="AL1100" i="1"/>
  <c r="AK1100" i="1"/>
  <c r="AJ1100" i="1"/>
  <c r="AI1100" i="1"/>
  <c r="AH1100" i="1"/>
  <c r="AG1100" i="1"/>
  <c r="AF1100" i="1"/>
  <c r="AE1100" i="1"/>
  <c r="AB1100" i="1"/>
  <c r="AA1100" i="1"/>
  <c r="Z1100" i="1"/>
  <c r="Y1100" i="1"/>
  <c r="X1100" i="1"/>
  <c r="W1100" i="1"/>
  <c r="V1100" i="1"/>
  <c r="II1099" i="1"/>
  <c r="IH1099" i="1"/>
  <c r="IG1099" i="1"/>
  <c r="IF1099" i="1"/>
  <c r="IE1099" i="1"/>
  <c r="ID1099" i="1"/>
  <c r="IC1099" i="1"/>
  <c r="IB1099" i="1"/>
  <c r="IA1099" i="1"/>
  <c r="HZ1099" i="1"/>
  <c r="HX1099" i="1"/>
  <c r="BM1099" i="1"/>
  <c r="HW1099" i="1"/>
  <c r="HV1099" i="1"/>
  <c r="HU1099" i="1"/>
  <c r="HT1099" i="1"/>
  <c r="HS1099" i="1"/>
  <c r="HR1099" i="1"/>
  <c r="HQ1099" i="1"/>
  <c r="HP1099" i="1"/>
  <c r="HO1099" i="1"/>
  <c r="BS1099" i="1"/>
  <c r="HM1099" i="1"/>
  <c r="HL1099" i="1"/>
  <c r="HK1099" i="1"/>
  <c r="HJ1099" i="1"/>
  <c r="HI1099" i="1"/>
  <c r="HH1099" i="1"/>
  <c r="HF1099" i="1"/>
  <c r="HE1099" i="1"/>
  <c r="HD1099" i="1"/>
  <c r="HC1099" i="1"/>
  <c r="HB1099" i="1"/>
  <c r="HA1099" i="1"/>
  <c r="GY1099" i="1"/>
  <c r="GX1099" i="1"/>
  <c r="GW1099" i="1"/>
  <c r="GV1099" i="1"/>
  <c r="GU1099" i="1"/>
  <c r="GT1099" i="1"/>
  <c r="GS1099" i="1"/>
  <c r="GQ1099" i="1"/>
  <c r="GP1099" i="1"/>
  <c r="GO1099" i="1"/>
  <c r="GN1099" i="1"/>
  <c r="GM1099" i="1"/>
  <c r="GL1099" i="1"/>
  <c r="GK1099" i="1"/>
  <c r="BR1099" i="1"/>
  <c r="GI1099" i="1"/>
  <c r="GG1099" i="1"/>
  <c r="GF1099" i="1"/>
  <c r="GE1099" i="1"/>
  <c r="GD1099" i="1"/>
  <c r="GC1099" i="1"/>
  <c r="GB1099" i="1"/>
  <c r="GA1099" i="1"/>
  <c r="R1097" i="1"/>
  <c r="BC1098" i="1"/>
  <c r="S1097" i="1"/>
  <c r="BD1098" i="1"/>
  <c r="BO1098" i="1"/>
  <c r="FX1099" i="1"/>
  <c r="Q1097" i="1"/>
  <c r="BB1098" i="1"/>
  <c r="BL1098" i="1"/>
  <c r="FW1099" i="1"/>
  <c r="P1097" i="1"/>
  <c r="BA1098" i="1"/>
  <c r="BK1098" i="1"/>
  <c r="FV1099" i="1"/>
  <c r="FP1099" i="1"/>
  <c r="FN1099" i="1"/>
  <c r="FO1099" i="1"/>
  <c r="FH1099" i="1"/>
  <c r="FL1099" i="1"/>
  <c r="FK1099" i="1"/>
  <c r="FJ1099" i="1"/>
  <c r="FI1099" i="1"/>
  <c r="FG1099" i="1"/>
  <c r="FF1099" i="1"/>
  <c r="FC1099" i="1"/>
  <c r="FD1099" i="1"/>
  <c r="FA1099" i="1"/>
  <c r="EZ1099" i="1"/>
  <c r="EY1099" i="1"/>
  <c r="EU1099" i="1"/>
  <c r="EW1099" i="1"/>
  <c r="EV1099" i="1"/>
  <c r="ET1099" i="1"/>
  <c r="ES1099" i="1"/>
  <c r="EQ1099" i="1"/>
  <c r="EP1099" i="1"/>
  <c r="EO1099" i="1"/>
  <c r="EM1099" i="1"/>
  <c r="EL1099" i="1"/>
  <c r="EK1099" i="1"/>
  <c r="EI1099" i="1"/>
  <c r="EH1099" i="1"/>
  <c r="EG1099" i="1"/>
  <c r="EF1099" i="1"/>
  <c r="BU1099" i="1"/>
  <c r="ED1099" i="1"/>
  <c r="EC1099" i="1"/>
  <c r="EB1099" i="1"/>
  <c r="EA1099" i="1"/>
  <c r="DJ1099" i="1"/>
  <c r="DK1099" i="1"/>
  <c r="DY1099" i="1"/>
  <c r="DW1099" i="1"/>
  <c r="DX1099" i="1"/>
  <c r="DV1099" i="1"/>
  <c r="DU1099" i="1"/>
  <c r="DT1099" i="1"/>
  <c r="BT1099" i="1"/>
  <c r="DS1099" i="1"/>
  <c r="BP1099" i="1"/>
  <c r="DR1099" i="1"/>
  <c r="DQ1099" i="1"/>
  <c r="DP1099" i="1"/>
  <c r="DO1099" i="1"/>
  <c r="DN1099" i="1"/>
  <c r="DM1099" i="1"/>
  <c r="DI1099" i="1"/>
  <c r="DH1099" i="1"/>
  <c r="DG1099" i="1"/>
  <c r="DD1099" i="1"/>
  <c r="CV1099" i="1"/>
  <c r="DC1099" i="1"/>
  <c r="DE1099" i="1"/>
  <c r="CX1099" i="1"/>
  <c r="DB1099" i="1"/>
  <c r="DA1099" i="1"/>
  <c r="CZ1099" i="1"/>
  <c r="CY1099" i="1"/>
  <c r="CW1099" i="1"/>
  <c r="CU1099" i="1"/>
  <c r="CT1099" i="1"/>
  <c r="CS1099" i="1"/>
  <c r="CB1099" i="1"/>
  <c r="CQ1099" i="1"/>
  <c r="CP1099" i="1"/>
  <c r="CE1099" i="1"/>
  <c r="CO1099" i="1"/>
  <c r="CN1099" i="1"/>
  <c r="CL1099" i="1"/>
  <c r="CM1099" i="1"/>
  <c r="CK1099" i="1"/>
  <c r="CJ1099" i="1"/>
  <c r="CI1099" i="1"/>
  <c r="CH1099" i="1"/>
  <c r="CG1099" i="1"/>
  <c r="CF1099" i="1"/>
  <c r="CD1099" i="1"/>
  <c r="CC1099" i="1"/>
  <c r="CA1099" i="1"/>
  <c r="BV1099" i="1"/>
  <c r="BN1099" i="1"/>
  <c r="BJ1099" i="1"/>
  <c r="O1098" i="1"/>
  <c r="AZ1099" i="1"/>
  <c r="BI1099" i="1"/>
  <c r="N1098" i="1"/>
  <c r="AY1099" i="1"/>
  <c r="BH1099" i="1"/>
  <c r="M1098" i="1"/>
  <c r="AX1099" i="1"/>
  <c r="BG1099" i="1"/>
  <c r="BF1099" i="1"/>
  <c r="AT1099" i="1"/>
  <c r="AS1099" i="1"/>
  <c r="AR1099" i="1"/>
  <c r="AQ1099" i="1"/>
  <c r="AP1099" i="1"/>
  <c r="AO1099" i="1"/>
  <c r="AN1099" i="1"/>
  <c r="AM1099" i="1"/>
  <c r="AL1099" i="1"/>
  <c r="AK1099" i="1"/>
  <c r="AJ1099" i="1"/>
  <c r="AI1099" i="1"/>
  <c r="AH1099" i="1"/>
  <c r="AG1099" i="1"/>
  <c r="AF1099" i="1"/>
  <c r="AE1099" i="1"/>
  <c r="AB1099" i="1"/>
  <c r="AA1099" i="1"/>
  <c r="Z1099" i="1"/>
  <c r="Y1099" i="1"/>
  <c r="X1099" i="1"/>
  <c r="W1099" i="1"/>
  <c r="V1099" i="1"/>
  <c r="II1098" i="1"/>
  <c r="IH1098" i="1"/>
  <c r="IG1098" i="1"/>
  <c r="IF1098" i="1"/>
  <c r="IE1098" i="1"/>
  <c r="ID1098" i="1"/>
  <c r="IC1098" i="1"/>
  <c r="IB1098" i="1"/>
  <c r="IA1098" i="1"/>
  <c r="HZ1098" i="1"/>
  <c r="HX1098" i="1"/>
  <c r="HW1098" i="1"/>
  <c r="HV1098" i="1"/>
  <c r="HU1098" i="1"/>
  <c r="HT1098" i="1"/>
  <c r="HS1098" i="1"/>
  <c r="HR1098" i="1"/>
  <c r="HQ1098" i="1"/>
  <c r="BM1098" i="1"/>
  <c r="HP1098" i="1"/>
  <c r="HO1098" i="1"/>
  <c r="BS1098" i="1"/>
  <c r="HM1098" i="1"/>
  <c r="HL1098" i="1"/>
  <c r="HK1098" i="1"/>
  <c r="HJ1098" i="1"/>
  <c r="HI1098" i="1"/>
  <c r="HH1098" i="1"/>
  <c r="HF1098" i="1"/>
  <c r="HE1098" i="1"/>
  <c r="HD1098" i="1"/>
  <c r="HC1098" i="1"/>
  <c r="HB1098" i="1"/>
  <c r="HA1098" i="1"/>
  <c r="GY1098" i="1"/>
  <c r="GX1098" i="1"/>
  <c r="GW1098" i="1"/>
  <c r="GV1098" i="1"/>
  <c r="GU1098" i="1"/>
  <c r="GT1098" i="1"/>
  <c r="GS1098" i="1"/>
  <c r="GQ1098" i="1"/>
  <c r="GP1098" i="1"/>
  <c r="GO1098" i="1"/>
  <c r="GN1098" i="1"/>
  <c r="GM1098" i="1"/>
  <c r="GL1098" i="1"/>
  <c r="GK1098" i="1"/>
  <c r="BR1098" i="1"/>
  <c r="GI1098" i="1"/>
  <c r="GG1098" i="1"/>
  <c r="GF1098" i="1"/>
  <c r="GE1098" i="1"/>
  <c r="GD1098" i="1"/>
  <c r="GC1098" i="1"/>
  <c r="GB1098" i="1"/>
  <c r="GA1098" i="1"/>
  <c r="R1096" i="1"/>
  <c r="BC1097" i="1"/>
  <c r="S1096" i="1"/>
  <c r="BD1097" i="1"/>
  <c r="BO1097" i="1"/>
  <c r="FX1098" i="1"/>
  <c r="Q1096" i="1"/>
  <c r="BB1097" i="1"/>
  <c r="BL1097" i="1"/>
  <c r="FW1098" i="1"/>
  <c r="P1096" i="1"/>
  <c r="BA1097" i="1"/>
  <c r="BK1097" i="1"/>
  <c r="FV1098" i="1"/>
  <c r="FP1098" i="1"/>
  <c r="FN1098" i="1"/>
  <c r="FO1098" i="1"/>
  <c r="FH1098" i="1"/>
  <c r="FL1098" i="1"/>
  <c r="FK1098" i="1"/>
  <c r="FJ1098" i="1"/>
  <c r="FI1098" i="1"/>
  <c r="FG1098" i="1"/>
  <c r="FF1098" i="1"/>
  <c r="FC1098" i="1"/>
  <c r="FD1098" i="1"/>
  <c r="FA1098" i="1"/>
  <c r="EZ1098" i="1"/>
  <c r="EY1098" i="1"/>
  <c r="EU1098" i="1"/>
  <c r="EW1098" i="1"/>
  <c r="EV1098" i="1"/>
  <c r="ET1098" i="1"/>
  <c r="ES1098" i="1"/>
  <c r="EQ1098" i="1"/>
  <c r="EP1098" i="1"/>
  <c r="EO1098" i="1"/>
  <c r="EM1098" i="1"/>
  <c r="EL1098" i="1"/>
  <c r="EK1098" i="1"/>
  <c r="EI1098" i="1"/>
  <c r="EH1098" i="1"/>
  <c r="EG1098" i="1"/>
  <c r="EF1098" i="1"/>
  <c r="BU1098" i="1"/>
  <c r="ED1098" i="1"/>
  <c r="EC1098" i="1"/>
  <c r="EB1098" i="1"/>
  <c r="EA1098" i="1"/>
  <c r="DJ1098" i="1"/>
  <c r="DK1098" i="1"/>
  <c r="DY1098" i="1"/>
  <c r="DW1098" i="1"/>
  <c r="DX1098" i="1"/>
  <c r="DV1098" i="1"/>
  <c r="DU1098" i="1"/>
  <c r="DT1098" i="1"/>
  <c r="BT1098" i="1"/>
  <c r="DS1098" i="1"/>
  <c r="BP1098" i="1"/>
  <c r="DR1098" i="1"/>
  <c r="DQ1098" i="1"/>
  <c r="DP1098" i="1"/>
  <c r="DO1098" i="1"/>
  <c r="DN1098" i="1"/>
  <c r="DM1098" i="1"/>
  <c r="DI1098" i="1"/>
  <c r="DH1098" i="1"/>
  <c r="DG1098" i="1"/>
  <c r="DD1098" i="1"/>
  <c r="CV1098" i="1"/>
  <c r="DE1098" i="1"/>
  <c r="DC1098" i="1"/>
  <c r="CX1098" i="1"/>
  <c r="DB1098" i="1"/>
  <c r="DA1098" i="1"/>
  <c r="CZ1098" i="1"/>
  <c r="CY1098" i="1"/>
  <c r="CW1098" i="1"/>
  <c r="CU1098" i="1"/>
  <c r="CT1098" i="1"/>
  <c r="CS1098" i="1"/>
  <c r="CB1098" i="1"/>
  <c r="CQ1098" i="1"/>
  <c r="CP1098" i="1"/>
  <c r="CE1098" i="1"/>
  <c r="CO1098" i="1"/>
  <c r="CN1098" i="1"/>
  <c r="CL1098" i="1"/>
  <c r="CM1098" i="1"/>
  <c r="CK1098" i="1"/>
  <c r="CJ1098" i="1"/>
  <c r="CI1098" i="1"/>
  <c r="CH1098" i="1"/>
  <c r="CG1098" i="1"/>
  <c r="CF1098" i="1"/>
  <c r="CD1098" i="1"/>
  <c r="CC1098" i="1"/>
  <c r="CA1098" i="1"/>
  <c r="BV1098" i="1"/>
  <c r="BN1098" i="1"/>
  <c r="BJ1098" i="1"/>
  <c r="O1097" i="1"/>
  <c r="AZ1098" i="1"/>
  <c r="BI1098" i="1"/>
  <c r="N1097" i="1"/>
  <c r="AY1098" i="1"/>
  <c r="BH1098" i="1"/>
  <c r="M1097" i="1"/>
  <c r="AX1098" i="1"/>
  <c r="BG1098" i="1"/>
  <c r="BF1098" i="1"/>
  <c r="AT1098" i="1"/>
  <c r="AS1098" i="1"/>
  <c r="AR1098" i="1"/>
  <c r="AQ1098" i="1"/>
  <c r="AP1098" i="1"/>
  <c r="AO1098" i="1"/>
  <c r="AN1098" i="1"/>
  <c r="AM1098" i="1"/>
  <c r="AL1098" i="1"/>
  <c r="AK1098" i="1"/>
  <c r="AJ1098" i="1"/>
  <c r="AI1098" i="1"/>
  <c r="AH1098" i="1"/>
  <c r="AG1098" i="1"/>
  <c r="AF1098" i="1"/>
  <c r="AE1098" i="1"/>
  <c r="AB1098" i="1"/>
  <c r="AA1098" i="1"/>
  <c r="Z1098" i="1"/>
  <c r="Y1098" i="1"/>
  <c r="X1098" i="1"/>
  <c r="W1098" i="1"/>
  <c r="V1098" i="1"/>
  <c r="II1097" i="1"/>
  <c r="IH1097" i="1"/>
  <c r="IG1097" i="1"/>
  <c r="IF1097" i="1"/>
  <c r="IE1097" i="1"/>
  <c r="ID1097" i="1"/>
  <c r="IC1097" i="1"/>
  <c r="IB1097" i="1"/>
  <c r="IA1097" i="1"/>
  <c r="HZ1097" i="1"/>
  <c r="HX1097" i="1"/>
  <c r="HW1097" i="1"/>
  <c r="HV1097" i="1"/>
  <c r="HU1097" i="1"/>
  <c r="BM1097" i="1"/>
  <c r="HT1097" i="1"/>
  <c r="HS1097" i="1"/>
  <c r="HR1097" i="1"/>
  <c r="HQ1097" i="1"/>
  <c r="HP1097" i="1"/>
  <c r="HO1097" i="1"/>
  <c r="BS1097" i="1"/>
  <c r="HM1097" i="1"/>
  <c r="HL1097" i="1"/>
  <c r="HK1097" i="1"/>
  <c r="HJ1097" i="1"/>
  <c r="HI1097" i="1"/>
  <c r="HH1097" i="1"/>
  <c r="HF1097" i="1"/>
  <c r="HE1097" i="1"/>
  <c r="HD1097" i="1"/>
  <c r="HC1097" i="1"/>
  <c r="HB1097" i="1"/>
  <c r="HA1097" i="1"/>
  <c r="GY1097" i="1"/>
  <c r="GX1097" i="1"/>
  <c r="GW1097" i="1"/>
  <c r="GV1097" i="1"/>
  <c r="GU1097" i="1"/>
  <c r="GT1097" i="1"/>
  <c r="GS1097" i="1"/>
  <c r="GQ1097" i="1"/>
  <c r="GP1097" i="1"/>
  <c r="GO1097" i="1"/>
  <c r="GN1097" i="1"/>
  <c r="GM1097" i="1"/>
  <c r="GL1097" i="1"/>
  <c r="GK1097" i="1"/>
  <c r="BR1097" i="1"/>
  <c r="GI1097" i="1"/>
  <c r="GG1097" i="1"/>
  <c r="GF1097" i="1"/>
  <c r="GE1097" i="1"/>
  <c r="GD1097" i="1"/>
  <c r="GC1097" i="1"/>
  <c r="GB1097" i="1"/>
  <c r="GA1097" i="1"/>
  <c r="R1095" i="1"/>
  <c r="BC1096" i="1"/>
  <c r="S1095" i="1"/>
  <c r="BD1096" i="1"/>
  <c r="BO1096" i="1"/>
  <c r="FX1097" i="1"/>
  <c r="Q1095" i="1"/>
  <c r="BB1096" i="1"/>
  <c r="BL1096" i="1"/>
  <c r="FW1097" i="1"/>
  <c r="P1095" i="1"/>
  <c r="BA1096" i="1"/>
  <c r="BK1096" i="1"/>
  <c r="FV1097" i="1"/>
  <c r="FP1097" i="1"/>
  <c r="FN1097" i="1"/>
  <c r="FO1097" i="1"/>
  <c r="FH1097" i="1"/>
  <c r="FL1097" i="1"/>
  <c r="FK1097" i="1"/>
  <c r="FJ1097" i="1"/>
  <c r="FI1097" i="1"/>
  <c r="FG1097" i="1"/>
  <c r="FF1097" i="1"/>
  <c r="FC1097" i="1"/>
  <c r="FD1097" i="1"/>
  <c r="FA1097" i="1"/>
  <c r="EZ1097" i="1"/>
  <c r="EY1097" i="1"/>
  <c r="EU1097" i="1"/>
  <c r="EW1097" i="1"/>
  <c r="EV1097" i="1"/>
  <c r="ET1097" i="1"/>
  <c r="ES1097" i="1"/>
  <c r="EQ1097" i="1"/>
  <c r="EP1097" i="1"/>
  <c r="EO1097" i="1"/>
  <c r="EM1097" i="1"/>
  <c r="EL1097" i="1"/>
  <c r="EK1097" i="1"/>
  <c r="EI1097" i="1"/>
  <c r="EH1097" i="1"/>
  <c r="EG1097" i="1"/>
  <c r="EF1097" i="1"/>
  <c r="BU1097" i="1"/>
  <c r="ED1097" i="1"/>
  <c r="EC1097" i="1"/>
  <c r="EB1097" i="1"/>
  <c r="EA1097" i="1"/>
  <c r="DJ1097" i="1"/>
  <c r="DK1097" i="1"/>
  <c r="DY1097" i="1"/>
  <c r="DW1097" i="1"/>
  <c r="DX1097" i="1"/>
  <c r="DV1097" i="1"/>
  <c r="DU1097" i="1"/>
  <c r="DT1097" i="1"/>
  <c r="BT1097" i="1"/>
  <c r="DS1097" i="1"/>
  <c r="BP1097" i="1"/>
  <c r="DR1097" i="1"/>
  <c r="DQ1097" i="1"/>
  <c r="DP1097" i="1"/>
  <c r="DO1097" i="1"/>
  <c r="DN1097" i="1"/>
  <c r="DM1097" i="1"/>
  <c r="DI1097" i="1"/>
  <c r="DH1097" i="1"/>
  <c r="DG1097" i="1"/>
  <c r="DD1097" i="1"/>
  <c r="CV1097" i="1"/>
  <c r="DE1097" i="1"/>
  <c r="DC1097" i="1"/>
  <c r="CX1097" i="1"/>
  <c r="DB1097" i="1"/>
  <c r="DA1097" i="1"/>
  <c r="CZ1097" i="1"/>
  <c r="CY1097" i="1"/>
  <c r="CW1097" i="1"/>
  <c r="CU1097" i="1"/>
  <c r="CT1097" i="1"/>
  <c r="CS1097" i="1"/>
  <c r="CB1097" i="1"/>
  <c r="CQ1097" i="1"/>
  <c r="CP1097" i="1"/>
  <c r="CE1097" i="1"/>
  <c r="CO1097" i="1"/>
  <c r="CN1097" i="1"/>
  <c r="CL1097" i="1"/>
  <c r="CM1097" i="1"/>
  <c r="CK1097" i="1"/>
  <c r="CJ1097" i="1"/>
  <c r="CI1097" i="1"/>
  <c r="CH1097" i="1"/>
  <c r="CG1097" i="1"/>
  <c r="CF1097" i="1"/>
  <c r="CD1097" i="1"/>
  <c r="CC1097" i="1"/>
  <c r="CA1097" i="1"/>
  <c r="BV1097" i="1"/>
  <c r="BN1097" i="1"/>
  <c r="BJ1097" i="1"/>
  <c r="O1096" i="1"/>
  <c r="AZ1097" i="1"/>
  <c r="BI1097" i="1"/>
  <c r="N1096" i="1"/>
  <c r="AY1097" i="1"/>
  <c r="BH1097" i="1"/>
  <c r="M1096" i="1"/>
  <c r="AX1097" i="1"/>
  <c r="BG1097" i="1"/>
  <c r="BF1097" i="1"/>
  <c r="AT1097" i="1"/>
  <c r="AS1097" i="1"/>
  <c r="AR1097" i="1"/>
  <c r="AQ1097" i="1"/>
  <c r="AP1097" i="1"/>
  <c r="AO1097" i="1"/>
  <c r="AN1097" i="1"/>
  <c r="AM1097" i="1"/>
  <c r="AL1097" i="1"/>
  <c r="AK1097" i="1"/>
  <c r="AJ1097" i="1"/>
  <c r="AI1097" i="1"/>
  <c r="AH1097" i="1"/>
  <c r="AG1097" i="1"/>
  <c r="AF1097" i="1"/>
  <c r="AE1097" i="1"/>
  <c r="AB1097" i="1"/>
  <c r="AA1097" i="1"/>
  <c r="Z1097" i="1"/>
  <c r="Y1097" i="1"/>
  <c r="X1097" i="1"/>
  <c r="W1097" i="1"/>
  <c r="V1097" i="1"/>
  <c r="II1096" i="1"/>
  <c r="IH1096" i="1"/>
  <c r="IG1096" i="1"/>
  <c r="IF1096" i="1"/>
  <c r="IE1096" i="1"/>
  <c r="ID1096" i="1"/>
  <c r="IC1096" i="1"/>
  <c r="IB1096" i="1"/>
  <c r="IA1096" i="1"/>
  <c r="HZ1096" i="1"/>
  <c r="HX1096" i="1"/>
  <c r="HW1096" i="1"/>
  <c r="HV1096" i="1"/>
  <c r="BM1096" i="1"/>
  <c r="HU1096" i="1"/>
  <c r="HT1096" i="1"/>
  <c r="HS1096" i="1"/>
  <c r="HR1096" i="1"/>
  <c r="HQ1096" i="1"/>
  <c r="HP1096" i="1"/>
  <c r="HO1096" i="1"/>
  <c r="BS1096" i="1"/>
  <c r="HM1096" i="1"/>
  <c r="HL1096" i="1"/>
  <c r="HK1096" i="1"/>
  <c r="HJ1096" i="1"/>
  <c r="HI1096" i="1"/>
  <c r="HH1096" i="1"/>
  <c r="HF1096" i="1"/>
  <c r="HE1096" i="1"/>
  <c r="HD1096" i="1"/>
  <c r="HC1096" i="1"/>
  <c r="HB1096" i="1"/>
  <c r="HA1096" i="1"/>
  <c r="GY1096" i="1"/>
  <c r="GX1096" i="1"/>
  <c r="GW1096" i="1"/>
  <c r="GV1096" i="1"/>
  <c r="GU1096" i="1"/>
  <c r="GT1096" i="1"/>
  <c r="GS1096" i="1"/>
  <c r="GQ1096" i="1"/>
  <c r="GP1096" i="1"/>
  <c r="GO1096" i="1"/>
  <c r="GN1096" i="1"/>
  <c r="GM1096" i="1"/>
  <c r="GL1096" i="1"/>
  <c r="GK1096" i="1"/>
  <c r="BR1096" i="1"/>
  <c r="GI1096" i="1"/>
  <c r="GG1096" i="1"/>
  <c r="GF1096" i="1"/>
  <c r="GE1096" i="1"/>
  <c r="GD1096" i="1"/>
  <c r="GC1096" i="1"/>
  <c r="GB1096" i="1"/>
  <c r="GA1096" i="1"/>
  <c r="R1094" i="1"/>
  <c r="BC1095" i="1"/>
  <c r="S1094" i="1"/>
  <c r="BD1095" i="1"/>
  <c r="BO1095" i="1"/>
  <c r="FX1096" i="1"/>
  <c r="Q1094" i="1"/>
  <c r="BB1095" i="1"/>
  <c r="BL1095" i="1"/>
  <c r="FW1096" i="1"/>
  <c r="P1094" i="1"/>
  <c r="BA1095" i="1"/>
  <c r="BK1095" i="1"/>
  <c r="FV1096" i="1"/>
  <c r="FP1096" i="1"/>
  <c r="FN1096" i="1"/>
  <c r="FO1096" i="1"/>
  <c r="FH1096" i="1"/>
  <c r="FL1096" i="1"/>
  <c r="FK1096" i="1"/>
  <c r="FJ1096" i="1"/>
  <c r="FI1096" i="1"/>
  <c r="FG1096" i="1"/>
  <c r="FF1096" i="1"/>
  <c r="FC1096" i="1"/>
  <c r="FD1096" i="1"/>
  <c r="FA1096" i="1"/>
  <c r="EZ1096" i="1"/>
  <c r="EY1096" i="1"/>
  <c r="EU1096" i="1"/>
  <c r="EW1096" i="1"/>
  <c r="EV1096" i="1"/>
  <c r="ET1096" i="1"/>
  <c r="ES1096" i="1"/>
  <c r="EQ1096" i="1"/>
  <c r="EP1096" i="1"/>
  <c r="EO1096" i="1"/>
  <c r="EM1096" i="1"/>
  <c r="EL1096" i="1"/>
  <c r="EK1096" i="1"/>
  <c r="EI1096" i="1"/>
  <c r="EH1096" i="1"/>
  <c r="EG1096" i="1"/>
  <c r="EF1096" i="1"/>
  <c r="BU1096" i="1"/>
  <c r="ED1096" i="1"/>
  <c r="EC1096" i="1"/>
  <c r="EB1096" i="1"/>
  <c r="EA1096" i="1"/>
  <c r="DJ1096" i="1"/>
  <c r="DK1096" i="1"/>
  <c r="DY1096" i="1"/>
  <c r="DW1096" i="1"/>
  <c r="DX1096" i="1"/>
  <c r="DV1096" i="1"/>
  <c r="DU1096" i="1"/>
  <c r="DT1096" i="1"/>
  <c r="BT1096" i="1"/>
  <c r="DS1096" i="1"/>
  <c r="BP1096" i="1"/>
  <c r="DR1096" i="1"/>
  <c r="DQ1096" i="1"/>
  <c r="DP1096" i="1"/>
  <c r="DO1096" i="1"/>
  <c r="DN1096" i="1"/>
  <c r="DM1096" i="1"/>
  <c r="DI1096" i="1"/>
  <c r="DH1096" i="1"/>
  <c r="DG1096" i="1"/>
  <c r="DD1096" i="1"/>
  <c r="CV1096" i="1"/>
  <c r="DC1096" i="1"/>
  <c r="DE1096" i="1"/>
  <c r="CX1096" i="1"/>
  <c r="DB1096" i="1"/>
  <c r="DA1096" i="1"/>
  <c r="CZ1096" i="1"/>
  <c r="CY1096" i="1"/>
  <c r="CW1096" i="1"/>
  <c r="CU1096" i="1"/>
  <c r="CT1096" i="1"/>
  <c r="CS1096" i="1"/>
  <c r="CB1096" i="1"/>
  <c r="CQ1096" i="1"/>
  <c r="CP1096" i="1"/>
  <c r="CE1096" i="1"/>
  <c r="CO1096" i="1"/>
  <c r="CN1096" i="1"/>
  <c r="CL1096" i="1"/>
  <c r="CM1096" i="1"/>
  <c r="CK1096" i="1"/>
  <c r="CJ1096" i="1"/>
  <c r="CI1096" i="1"/>
  <c r="CH1096" i="1"/>
  <c r="CG1096" i="1"/>
  <c r="CF1096" i="1"/>
  <c r="CD1096" i="1"/>
  <c r="CC1096" i="1"/>
  <c r="CA1096" i="1"/>
  <c r="BV1096" i="1"/>
  <c r="BN1096" i="1"/>
  <c r="BJ1096" i="1"/>
  <c r="O1095" i="1"/>
  <c r="AZ1096" i="1"/>
  <c r="BI1096" i="1"/>
  <c r="N1095" i="1"/>
  <c r="AY1096" i="1"/>
  <c r="BH1096" i="1"/>
  <c r="M1095" i="1"/>
  <c r="AX1096" i="1"/>
  <c r="BG1096" i="1"/>
  <c r="BF1096" i="1"/>
  <c r="AT1096" i="1"/>
  <c r="AS1096" i="1"/>
  <c r="AR1096" i="1"/>
  <c r="AQ1096" i="1"/>
  <c r="AP1096" i="1"/>
  <c r="AO1096" i="1"/>
  <c r="AN1096" i="1"/>
  <c r="AM1096" i="1"/>
  <c r="AL1096" i="1"/>
  <c r="AK1096" i="1"/>
  <c r="AJ1096" i="1"/>
  <c r="AI1096" i="1"/>
  <c r="AH1096" i="1"/>
  <c r="AG1096" i="1"/>
  <c r="AF1096" i="1"/>
  <c r="AE1096" i="1"/>
  <c r="AB1096" i="1"/>
  <c r="AA1096" i="1"/>
  <c r="Z1096" i="1"/>
  <c r="Y1096" i="1"/>
  <c r="X1096" i="1"/>
  <c r="W1096" i="1"/>
  <c r="V1096" i="1"/>
  <c r="II1095" i="1"/>
  <c r="IH1095" i="1"/>
  <c r="IG1095" i="1"/>
  <c r="IF1095" i="1"/>
  <c r="IE1095" i="1"/>
  <c r="ID1095" i="1"/>
  <c r="IC1095" i="1"/>
  <c r="IB1095" i="1"/>
  <c r="IA1095" i="1"/>
  <c r="HZ1095" i="1"/>
  <c r="HX1095" i="1"/>
  <c r="HW1095" i="1"/>
  <c r="HV1095" i="1"/>
  <c r="HU1095" i="1"/>
  <c r="HT1095" i="1"/>
  <c r="HS1095" i="1"/>
  <c r="HR1095" i="1"/>
  <c r="HQ1095" i="1"/>
  <c r="BM1095" i="1"/>
  <c r="HP1095" i="1"/>
  <c r="HO1095" i="1"/>
  <c r="BS1095" i="1"/>
  <c r="HM1095" i="1"/>
  <c r="HL1095" i="1"/>
  <c r="HK1095" i="1"/>
  <c r="HJ1095" i="1"/>
  <c r="HI1095" i="1"/>
  <c r="HH1095" i="1"/>
  <c r="HF1095" i="1"/>
  <c r="HE1095" i="1"/>
  <c r="HD1095" i="1"/>
  <c r="HC1095" i="1"/>
  <c r="HB1095" i="1"/>
  <c r="HA1095" i="1"/>
  <c r="GY1095" i="1"/>
  <c r="GX1095" i="1"/>
  <c r="GW1095" i="1"/>
  <c r="GV1095" i="1"/>
  <c r="GU1095" i="1"/>
  <c r="GT1095" i="1"/>
  <c r="GS1095" i="1"/>
  <c r="GQ1095" i="1"/>
  <c r="GP1095" i="1"/>
  <c r="GO1095" i="1"/>
  <c r="GN1095" i="1"/>
  <c r="GM1095" i="1"/>
  <c r="GL1095" i="1"/>
  <c r="GK1095" i="1"/>
  <c r="BR1095" i="1"/>
  <c r="GI1095" i="1"/>
  <c r="GG1095" i="1"/>
  <c r="GF1095" i="1"/>
  <c r="GE1095" i="1"/>
  <c r="GD1095" i="1"/>
  <c r="GC1095" i="1"/>
  <c r="GB1095" i="1"/>
  <c r="GA1095" i="1"/>
  <c r="R1093" i="1"/>
  <c r="BC1094" i="1"/>
  <c r="S1093" i="1"/>
  <c r="BD1094" i="1"/>
  <c r="BO1094" i="1"/>
  <c r="FX1095" i="1"/>
  <c r="Q1093" i="1"/>
  <c r="BB1094" i="1"/>
  <c r="BL1094" i="1"/>
  <c r="FW1095" i="1"/>
  <c r="P1093" i="1"/>
  <c r="BA1094" i="1"/>
  <c r="BK1094" i="1"/>
  <c r="FV1095" i="1"/>
  <c r="FP1095" i="1"/>
  <c r="FN1095" i="1"/>
  <c r="FO1095" i="1"/>
  <c r="FH1095" i="1"/>
  <c r="FL1095" i="1"/>
  <c r="FK1095" i="1"/>
  <c r="FJ1095" i="1"/>
  <c r="FI1095" i="1"/>
  <c r="FG1095" i="1"/>
  <c r="FF1095" i="1"/>
  <c r="FC1095" i="1"/>
  <c r="FD1095" i="1"/>
  <c r="FA1095" i="1"/>
  <c r="EZ1095" i="1"/>
  <c r="EY1095" i="1"/>
  <c r="EU1095" i="1"/>
  <c r="EW1095" i="1"/>
  <c r="EV1095" i="1"/>
  <c r="ET1095" i="1"/>
  <c r="ES1095" i="1"/>
  <c r="EQ1095" i="1"/>
  <c r="EP1095" i="1"/>
  <c r="EO1095" i="1"/>
  <c r="EM1095" i="1"/>
  <c r="EL1095" i="1"/>
  <c r="EK1095" i="1"/>
  <c r="EI1095" i="1"/>
  <c r="EH1095" i="1"/>
  <c r="EG1095" i="1"/>
  <c r="EF1095" i="1"/>
  <c r="BU1095" i="1"/>
  <c r="ED1095" i="1"/>
  <c r="EC1095" i="1"/>
  <c r="EB1095" i="1"/>
  <c r="EA1095" i="1"/>
  <c r="DJ1095" i="1"/>
  <c r="DK1095" i="1"/>
  <c r="DY1095" i="1"/>
  <c r="DW1095" i="1"/>
  <c r="DX1095" i="1"/>
  <c r="DV1095" i="1"/>
  <c r="DU1095" i="1"/>
  <c r="DT1095" i="1"/>
  <c r="BT1095" i="1"/>
  <c r="DS1095" i="1"/>
  <c r="BP1095" i="1"/>
  <c r="DR1095" i="1"/>
  <c r="DQ1095" i="1"/>
  <c r="DP1095" i="1"/>
  <c r="DO1095" i="1"/>
  <c r="DN1095" i="1"/>
  <c r="DM1095" i="1"/>
  <c r="DI1095" i="1"/>
  <c r="DH1095" i="1"/>
  <c r="DG1095" i="1"/>
  <c r="DD1095" i="1"/>
  <c r="CV1095" i="1"/>
  <c r="DC1095" i="1"/>
  <c r="DE1095" i="1"/>
  <c r="CX1095" i="1"/>
  <c r="DB1095" i="1"/>
  <c r="DA1095" i="1"/>
  <c r="CZ1095" i="1"/>
  <c r="CY1095" i="1"/>
  <c r="CW1095" i="1"/>
  <c r="CU1095" i="1"/>
  <c r="CT1095" i="1"/>
  <c r="CS1095" i="1"/>
  <c r="CB1095" i="1"/>
  <c r="CQ1095" i="1"/>
  <c r="CP1095" i="1"/>
  <c r="CE1095" i="1"/>
  <c r="CO1095" i="1"/>
  <c r="CN1095" i="1"/>
  <c r="CL1095" i="1"/>
  <c r="CM1095" i="1"/>
  <c r="CK1095" i="1"/>
  <c r="CJ1095" i="1"/>
  <c r="CI1095" i="1"/>
  <c r="CH1095" i="1"/>
  <c r="CG1095" i="1"/>
  <c r="CF1095" i="1"/>
  <c r="CD1095" i="1"/>
  <c r="CC1095" i="1"/>
  <c r="CA1095" i="1"/>
  <c r="BV1095" i="1"/>
  <c r="BN1095" i="1"/>
  <c r="BJ1095" i="1"/>
  <c r="O1094" i="1"/>
  <c r="AZ1095" i="1"/>
  <c r="BI1095" i="1"/>
  <c r="N1094" i="1"/>
  <c r="AY1095" i="1"/>
  <c r="BH1095" i="1"/>
  <c r="M1094" i="1"/>
  <c r="AX1095" i="1"/>
  <c r="BG1095" i="1"/>
  <c r="BF1095" i="1"/>
  <c r="AT1095" i="1"/>
  <c r="AS1095" i="1"/>
  <c r="AR1095" i="1"/>
  <c r="AQ1095" i="1"/>
  <c r="AP1095" i="1"/>
  <c r="AO1095" i="1"/>
  <c r="AN1095" i="1"/>
  <c r="AM1095" i="1"/>
  <c r="AL1095" i="1"/>
  <c r="AK1095" i="1"/>
  <c r="AJ1095" i="1"/>
  <c r="AI1095" i="1"/>
  <c r="AH1095" i="1"/>
  <c r="AG1095" i="1"/>
  <c r="AF1095" i="1"/>
  <c r="AE1095" i="1"/>
  <c r="AB1095" i="1"/>
  <c r="AA1095" i="1"/>
  <c r="Z1095" i="1"/>
  <c r="Y1095" i="1"/>
  <c r="X1095" i="1"/>
  <c r="W1095" i="1"/>
  <c r="V1095" i="1"/>
  <c r="II1094" i="1"/>
  <c r="IH1094" i="1"/>
  <c r="IG1094" i="1"/>
  <c r="IF1094" i="1"/>
  <c r="IE1094" i="1"/>
  <c r="ID1094" i="1"/>
  <c r="IC1094" i="1"/>
  <c r="IB1094" i="1"/>
  <c r="IA1094" i="1"/>
  <c r="HZ1094" i="1"/>
  <c r="HX1094" i="1"/>
  <c r="BM1094" i="1"/>
  <c r="HW1094" i="1"/>
  <c r="HV1094" i="1"/>
  <c r="HU1094" i="1"/>
  <c r="HT1094" i="1"/>
  <c r="HS1094" i="1"/>
  <c r="HR1094" i="1"/>
  <c r="HQ1094" i="1"/>
  <c r="HP1094" i="1"/>
  <c r="HO1094" i="1"/>
  <c r="BS1094" i="1"/>
  <c r="HM1094" i="1"/>
  <c r="HL1094" i="1"/>
  <c r="HK1094" i="1"/>
  <c r="HJ1094" i="1"/>
  <c r="HI1094" i="1"/>
  <c r="HH1094" i="1"/>
  <c r="HF1094" i="1"/>
  <c r="HE1094" i="1"/>
  <c r="HD1094" i="1"/>
  <c r="HC1094" i="1"/>
  <c r="HB1094" i="1"/>
  <c r="HA1094" i="1"/>
  <c r="GY1094" i="1"/>
  <c r="GX1094" i="1"/>
  <c r="GW1094" i="1"/>
  <c r="GV1094" i="1"/>
  <c r="GU1094" i="1"/>
  <c r="GT1094" i="1"/>
  <c r="GS1094" i="1"/>
  <c r="GQ1094" i="1"/>
  <c r="GP1094" i="1"/>
  <c r="GO1094" i="1"/>
  <c r="GN1094" i="1"/>
  <c r="GM1094" i="1"/>
  <c r="GL1094" i="1"/>
  <c r="GK1094" i="1"/>
  <c r="BR1094" i="1"/>
  <c r="GI1094" i="1"/>
  <c r="GG1094" i="1"/>
  <c r="GF1094" i="1"/>
  <c r="GE1094" i="1"/>
  <c r="GD1094" i="1"/>
  <c r="GC1094" i="1"/>
  <c r="GB1094" i="1"/>
  <c r="GA1094" i="1"/>
  <c r="R1092" i="1"/>
  <c r="BC1093" i="1"/>
  <c r="S1092" i="1"/>
  <c r="BD1093" i="1"/>
  <c r="BO1093" i="1"/>
  <c r="FX1094" i="1"/>
  <c r="Q1092" i="1"/>
  <c r="BB1093" i="1"/>
  <c r="BL1093" i="1"/>
  <c r="FW1094" i="1"/>
  <c r="P1092" i="1"/>
  <c r="BA1093" i="1"/>
  <c r="BK1093" i="1"/>
  <c r="FV1094" i="1"/>
  <c r="FP1094" i="1"/>
  <c r="FN1094" i="1"/>
  <c r="FO1094" i="1"/>
  <c r="FH1094" i="1"/>
  <c r="FL1094" i="1"/>
  <c r="FK1094" i="1"/>
  <c r="FJ1094" i="1"/>
  <c r="FI1094" i="1"/>
  <c r="FG1094" i="1"/>
  <c r="FF1094" i="1"/>
  <c r="FC1094" i="1"/>
  <c r="FD1094" i="1"/>
  <c r="FA1094" i="1"/>
  <c r="EZ1094" i="1"/>
  <c r="EY1094" i="1"/>
  <c r="EU1094" i="1"/>
  <c r="EW1094" i="1"/>
  <c r="EV1094" i="1"/>
  <c r="ET1094" i="1"/>
  <c r="ES1094" i="1"/>
  <c r="EQ1094" i="1"/>
  <c r="EP1094" i="1"/>
  <c r="EO1094" i="1"/>
  <c r="EM1094" i="1"/>
  <c r="EL1094" i="1"/>
  <c r="EK1094" i="1"/>
  <c r="EI1094" i="1"/>
  <c r="EH1094" i="1"/>
  <c r="EG1094" i="1"/>
  <c r="EF1094" i="1"/>
  <c r="BU1094" i="1"/>
  <c r="ED1094" i="1"/>
  <c r="EC1094" i="1"/>
  <c r="EB1094" i="1"/>
  <c r="EA1094" i="1"/>
  <c r="DJ1094" i="1"/>
  <c r="DK1094" i="1"/>
  <c r="DY1094" i="1"/>
  <c r="DW1094" i="1"/>
  <c r="DX1094" i="1"/>
  <c r="DV1094" i="1"/>
  <c r="DU1094" i="1"/>
  <c r="DT1094" i="1"/>
  <c r="BT1094" i="1"/>
  <c r="DS1094" i="1"/>
  <c r="BP1094" i="1"/>
  <c r="DR1094" i="1"/>
  <c r="DQ1094" i="1"/>
  <c r="DP1094" i="1"/>
  <c r="DO1094" i="1"/>
  <c r="DN1094" i="1"/>
  <c r="DM1094" i="1"/>
  <c r="DI1094" i="1"/>
  <c r="DH1094" i="1"/>
  <c r="DG1094" i="1"/>
  <c r="DD1094" i="1"/>
  <c r="CV1094" i="1"/>
  <c r="DC1094" i="1"/>
  <c r="DE1094" i="1"/>
  <c r="CX1094" i="1"/>
  <c r="DB1094" i="1"/>
  <c r="DA1094" i="1"/>
  <c r="CZ1094" i="1"/>
  <c r="CY1094" i="1"/>
  <c r="CW1094" i="1"/>
  <c r="CU1094" i="1"/>
  <c r="CT1094" i="1"/>
  <c r="CS1094" i="1"/>
  <c r="CB1094" i="1"/>
  <c r="CQ1094" i="1"/>
  <c r="CP1094" i="1"/>
  <c r="CE1094" i="1"/>
  <c r="CO1094" i="1"/>
  <c r="CN1094" i="1"/>
  <c r="CL1094" i="1"/>
  <c r="CM1094" i="1"/>
  <c r="CK1094" i="1"/>
  <c r="CJ1094" i="1"/>
  <c r="CI1094" i="1"/>
  <c r="CH1094" i="1"/>
  <c r="CG1094" i="1"/>
  <c r="CF1094" i="1"/>
  <c r="CD1094" i="1"/>
  <c r="CC1094" i="1"/>
  <c r="CA1094" i="1"/>
  <c r="BV1094" i="1"/>
  <c r="BN1094" i="1"/>
  <c r="BJ1094" i="1"/>
  <c r="O1093" i="1"/>
  <c r="AZ1094" i="1"/>
  <c r="BI1094" i="1"/>
  <c r="N1093" i="1"/>
  <c r="AY1094" i="1"/>
  <c r="BH1094" i="1"/>
  <c r="M1093" i="1"/>
  <c r="AX1094" i="1"/>
  <c r="BG1094" i="1"/>
  <c r="BF1094" i="1"/>
  <c r="AT1094" i="1"/>
  <c r="AS1094" i="1"/>
  <c r="AR1094" i="1"/>
  <c r="AQ1094" i="1"/>
  <c r="AP1094" i="1"/>
  <c r="AO1094" i="1"/>
  <c r="AN1094" i="1"/>
  <c r="AM1094" i="1"/>
  <c r="AL1094" i="1"/>
  <c r="AK1094" i="1"/>
  <c r="AJ1094" i="1"/>
  <c r="AI1094" i="1"/>
  <c r="AH1094" i="1"/>
  <c r="AG1094" i="1"/>
  <c r="AF1094" i="1"/>
  <c r="AE1094" i="1"/>
  <c r="AB1094" i="1"/>
  <c r="AA1094" i="1"/>
  <c r="Z1094" i="1"/>
  <c r="Y1094" i="1"/>
  <c r="X1094" i="1"/>
  <c r="W1094" i="1"/>
  <c r="V1094" i="1"/>
  <c r="II1093" i="1"/>
  <c r="IH1093" i="1"/>
  <c r="IG1093" i="1"/>
  <c r="IF1093" i="1"/>
  <c r="IE1093" i="1"/>
  <c r="ID1093" i="1"/>
  <c r="IC1093" i="1"/>
  <c r="IB1093" i="1"/>
  <c r="IA1093" i="1"/>
  <c r="HZ1093" i="1"/>
  <c r="HX1093" i="1"/>
  <c r="HW1093" i="1"/>
  <c r="HV1093" i="1"/>
  <c r="HU1093" i="1"/>
  <c r="HT1093" i="1"/>
  <c r="BM1093" i="1"/>
  <c r="HS1093" i="1"/>
  <c r="HR1093" i="1"/>
  <c r="HQ1093" i="1"/>
  <c r="HP1093" i="1"/>
  <c r="HO1093" i="1"/>
  <c r="BS1093" i="1"/>
  <c r="HM1093" i="1"/>
  <c r="HL1093" i="1"/>
  <c r="HK1093" i="1"/>
  <c r="HJ1093" i="1"/>
  <c r="HI1093" i="1"/>
  <c r="HH1093" i="1"/>
  <c r="HF1093" i="1"/>
  <c r="HE1093" i="1"/>
  <c r="HD1093" i="1"/>
  <c r="HC1093" i="1"/>
  <c r="HB1093" i="1"/>
  <c r="HA1093" i="1"/>
  <c r="GY1093" i="1"/>
  <c r="GX1093" i="1"/>
  <c r="GW1093" i="1"/>
  <c r="GV1093" i="1"/>
  <c r="GU1093" i="1"/>
  <c r="GT1093" i="1"/>
  <c r="GS1093" i="1"/>
  <c r="GQ1093" i="1"/>
  <c r="GP1093" i="1"/>
  <c r="GO1093" i="1"/>
  <c r="GN1093" i="1"/>
  <c r="GM1093" i="1"/>
  <c r="GL1093" i="1"/>
  <c r="GK1093" i="1"/>
  <c r="BR1093" i="1"/>
  <c r="GI1093" i="1"/>
  <c r="GG1093" i="1"/>
  <c r="GF1093" i="1"/>
  <c r="GE1093" i="1"/>
  <c r="GD1093" i="1"/>
  <c r="GC1093" i="1"/>
  <c r="GB1093" i="1"/>
  <c r="GA1093" i="1"/>
  <c r="R1091" i="1"/>
  <c r="BC1092" i="1"/>
  <c r="S1091" i="1"/>
  <c r="BD1092" i="1"/>
  <c r="BO1092" i="1"/>
  <c r="FX1093" i="1"/>
  <c r="Q1091" i="1"/>
  <c r="BB1092" i="1"/>
  <c r="BL1092" i="1"/>
  <c r="FW1093" i="1"/>
  <c r="P1091" i="1"/>
  <c r="BA1092" i="1"/>
  <c r="BK1092" i="1"/>
  <c r="FV1093" i="1"/>
  <c r="FP1093" i="1"/>
  <c r="FN1093" i="1"/>
  <c r="FO1093" i="1"/>
  <c r="FH1093" i="1"/>
  <c r="FL1093" i="1"/>
  <c r="FK1093" i="1"/>
  <c r="FJ1093" i="1"/>
  <c r="FI1093" i="1"/>
  <c r="FG1093" i="1"/>
  <c r="FF1093" i="1"/>
  <c r="FC1093" i="1"/>
  <c r="FD1093" i="1"/>
  <c r="FA1093" i="1"/>
  <c r="EZ1093" i="1"/>
  <c r="EY1093" i="1"/>
  <c r="EU1093" i="1"/>
  <c r="EW1093" i="1"/>
  <c r="EV1093" i="1"/>
  <c r="ET1093" i="1"/>
  <c r="ES1093" i="1"/>
  <c r="EQ1093" i="1"/>
  <c r="EP1093" i="1"/>
  <c r="EO1093" i="1"/>
  <c r="EM1093" i="1"/>
  <c r="EL1093" i="1"/>
  <c r="EK1093" i="1"/>
  <c r="EI1093" i="1"/>
  <c r="EH1093" i="1"/>
  <c r="EG1093" i="1"/>
  <c r="EF1093" i="1"/>
  <c r="BU1093" i="1"/>
  <c r="ED1093" i="1"/>
  <c r="EC1093" i="1"/>
  <c r="EB1093" i="1"/>
  <c r="EA1093" i="1"/>
  <c r="DJ1093" i="1"/>
  <c r="DK1093" i="1"/>
  <c r="DY1093" i="1"/>
  <c r="DW1093" i="1"/>
  <c r="DX1093" i="1"/>
  <c r="DV1093" i="1"/>
  <c r="DU1093" i="1"/>
  <c r="DT1093" i="1"/>
  <c r="BT1093" i="1"/>
  <c r="DS1093" i="1"/>
  <c r="BP1093" i="1"/>
  <c r="DR1093" i="1"/>
  <c r="DQ1093" i="1"/>
  <c r="DP1093" i="1"/>
  <c r="DO1093" i="1"/>
  <c r="DN1093" i="1"/>
  <c r="DM1093" i="1"/>
  <c r="DI1093" i="1"/>
  <c r="DH1093" i="1"/>
  <c r="DG1093" i="1"/>
  <c r="DD1093" i="1"/>
  <c r="CV1093" i="1"/>
  <c r="DC1093" i="1"/>
  <c r="DE1093" i="1"/>
  <c r="CX1093" i="1"/>
  <c r="DB1093" i="1"/>
  <c r="DA1093" i="1"/>
  <c r="CZ1093" i="1"/>
  <c r="CY1093" i="1"/>
  <c r="CW1093" i="1"/>
  <c r="CU1093" i="1"/>
  <c r="CT1093" i="1"/>
  <c r="CS1093" i="1"/>
  <c r="CB1093" i="1"/>
  <c r="CQ1093" i="1"/>
  <c r="CP1093" i="1"/>
  <c r="CE1093" i="1"/>
  <c r="CO1093" i="1"/>
  <c r="CN1093" i="1"/>
  <c r="CL1093" i="1"/>
  <c r="CM1093" i="1"/>
  <c r="CK1093" i="1"/>
  <c r="CJ1093" i="1"/>
  <c r="CI1093" i="1"/>
  <c r="CH1093" i="1"/>
  <c r="CG1093" i="1"/>
  <c r="CF1093" i="1"/>
  <c r="CD1093" i="1"/>
  <c r="CC1093" i="1"/>
  <c r="CA1093" i="1"/>
  <c r="BV1093" i="1"/>
  <c r="BN1093" i="1"/>
  <c r="BJ1093" i="1"/>
  <c r="O1092" i="1"/>
  <c r="AZ1093" i="1"/>
  <c r="BI1093" i="1"/>
  <c r="N1092" i="1"/>
  <c r="AY1093" i="1"/>
  <c r="BH1093" i="1"/>
  <c r="M1092" i="1"/>
  <c r="AX1093" i="1"/>
  <c r="BG1093" i="1"/>
  <c r="BF1093" i="1"/>
  <c r="AT1093" i="1"/>
  <c r="AS1093" i="1"/>
  <c r="AR1093" i="1"/>
  <c r="AQ1093" i="1"/>
  <c r="AP1093" i="1"/>
  <c r="AO1093" i="1"/>
  <c r="AN1093" i="1"/>
  <c r="AM1093" i="1"/>
  <c r="AL1093" i="1"/>
  <c r="AK1093" i="1"/>
  <c r="AJ1093" i="1"/>
  <c r="AI1093" i="1"/>
  <c r="AH1093" i="1"/>
  <c r="AG1093" i="1"/>
  <c r="AF1093" i="1"/>
  <c r="AE1093" i="1"/>
  <c r="AB1093" i="1"/>
  <c r="AA1093" i="1"/>
  <c r="Z1093" i="1"/>
  <c r="Y1093" i="1"/>
  <c r="X1093" i="1"/>
  <c r="W1093" i="1"/>
  <c r="V1093" i="1"/>
  <c r="II1092" i="1"/>
  <c r="IH1092" i="1"/>
  <c r="IG1092" i="1"/>
  <c r="IF1092" i="1"/>
  <c r="IE1092" i="1"/>
  <c r="ID1092" i="1"/>
  <c r="IC1092" i="1"/>
  <c r="IB1092" i="1"/>
  <c r="IA1092" i="1"/>
  <c r="HZ1092" i="1"/>
  <c r="HX1092" i="1"/>
  <c r="BM1092" i="1"/>
  <c r="HW1092" i="1"/>
  <c r="HV1092" i="1"/>
  <c r="HU1092" i="1"/>
  <c r="HT1092" i="1"/>
  <c r="HS1092" i="1"/>
  <c r="HR1092" i="1"/>
  <c r="HQ1092" i="1"/>
  <c r="HP1092" i="1"/>
  <c r="HO1092" i="1"/>
  <c r="BS1092" i="1"/>
  <c r="HM1092" i="1"/>
  <c r="HL1092" i="1"/>
  <c r="HK1092" i="1"/>
  <c r="HJ1092" i="1"/>
  <c r="HI1092" i="1"/>
  <c r="HH1092" i="1"/>
  <c r="HF1092" i="1"/>
  <c r="HE1092" i="1"/>
  <c r="HD1092" i="1"/>
  <c r="HC1092" i="1"/>
  <c r="HB1092" i="1"/>
  <c r="HA1092" i="1"/>
  <c r="GY1092" i="1"/>
  <c r="GX1092" i="1"/>
  <c r="GW1092" i="1"/>
  <c r="GV1092" i="1"/>
  <c r="GU1092" i="1"/>
  <c r="GT1092" i="1"/>
  <c r="GS1092" i="1"/>
  <c r="GQ1092" i="1"/>
  <c r="GP1092" i="1"/>
  <c r="GO1092" i="1"/>
  <c r="GN1092" i="1"/>
  <c r="GM1092" i="1"/>
  <c r="GL1092" i="1"/>
  <c r="GK1092" i="1"/>
  <c r="BR1092" i="1"/>
  <c r="GI1092" i="1"/>
  <c r="GG1092" i="1"/>
  <c r="GF1092" i="1"/>
  <c r="GE1092" i="1"/>
  <c r="GD1092" i="1"/>
  <c r="GC1092" i="1"/>
  <c r="GB1092" i="1"/>
  <c r="GA1092" i="1"/>
  <c r="R1090" i="1"/>
  <c r="BC1091" i="1"/>
  <c r="S1090" i="1"/>
  <c r="BD1091" i="1"/>
  <c r="BO1091" i="1"/>
  <c r="FX1092" i="1"/>
  <c r="Q1090" i="1"/>
  <c r="BB1091" i="1"/>
  <c r="BL1091" i="1"/>
  <c r="FW1092" i="1"/>
  <c r="P1090" i="1"/>
  <c r="BA1091" i="1"/>
  <c r="BK1091" i="1"/>
  <c r="FV1092" i="1"/>
  <c r="FP1092" i="1"/>
  <c r="FN1092" i="1"/>
  <c r="FO1092" i="1"/>
  <c r="FH1092" i="1"/>
  <c r="FL1092" i="1"/>
  <c r="FK1092" i="1"/>
  <c r="FJ1092" i="1"/>
  <c r="FI1092" i="1"/>
  <c r="FG1092" i="1"/>
  <c r="FF1092" i="1"/>
  <c r="FC1092" i="1"/>
  <c r="FD1092" i="1"/>
  <c r="FA1092" i="1"/>
  <c r="EZ1092" i="1"/>
  <c r="EY1092" i="1"/>
  <c r="EU1092" i="1"/>
  <c r="EW1092" i="1"/>
  <c r="EV1092" i="1"/>
  <c r="ET1092" i="1"/>
  <c r="ES1092" i="1"/>
  <c r="EQ1092" i="1"/>
  <c r="EP1092" i="1"/>
  <c r="EO1092" i="1"/>
  <c r="EM1092" i="1"/>
  <c r="EL1092" i="1"/>
  <c r="EK1092" i="1"/>
  <c r="EI1092" i="1"/>
  <c r="EH1092" i="1"/>
  <c r="EG1092" i="1"/>
  <c r="EF1092" i="1"/>
  <c r="BU1092" i="1"/>
  <c r="ED1092" i="1"/>
  <c r="EC1092" i="1"/>
  <c r="EB1092" i="1"/>
  <c r="EA1092" i="1"/>
  <c r="DJ1092" i="1"/>
  <c r="DK1092" i="1"/>
  <c r="DY1092" i="1"/>
  <c r="DW1092" i="1"/>
  <c r="DX1092" i="1"/>
  <c r="DV1092" i="1"/>
  <c r="DU1092" i="1"/>
  <c r="DT1092" i="1"/>
  <c r="BT1092" i="1"/>
  <c r="DS1092" i="1"/>
  <c r="BP1092" i="1"/>
  <c r="DR1092" i="1"/>
  <c r="DQ1092" i="1"/>
  <c r="DP1092" i="1"/>
  <c r="DO1092" i="1"/>
  <c r="DN1092" i="1"/>
  <c r="DM1092" i="1"/>
  <c r="DI1092" i="1"/>
  <c r="DH1092" i="1"/>
  <c r="DG1092" i="1"/>
  <c r="DD1092" i="1"/>
  <c r="CV1092" i="1"/>
  <c r="DE1092" i="1"/>
  <c r="DC1092" i="1"/>
  <c r="CX1092" i="1"/>
  <c r="DB1092" i="1"/>
  <c r="DA1092" i="1"/>
  <c r="CZ1092" i="1"/>
  <c r="CY1092" i="1"/>
  <c r="CW1092" i="1"/>
  <c r="CU1092" i="1"/>
  <c r="CT1092" i="1"/>
  <c r="CS1092" i="1"/>
  <c r="CB1092" i="1"/>
  <c r="CQ1092" i="1"/>
  <c r="CP1092" i="1"/>
  <c r="CE1092" i="1"/>
  <c r="CO1092" i="1"/>
  <c r="CN1092" i="1"/>
  <c r="CL1092" i="1"/>
  <c r="CM1092" i="1"/>
  <c r="CK1092" i="1"/>
  <c r="CJ1092" i="1"/>
  <c r="CI1092" i="1"/>
  <c r="CH1092" i="1"/>
  <c r="CG1092" i="1"/>
  <c r="CF1092" i="1"/>
  <c r="CD1092" i="1"/>
  <c r="CC1092" i="1"/>
  <c r="CA1092" i="1"/>
  <c r="BV1092" i="1"/>
  <c r="BN1092" i="1"/>
  <c r="BJ1092" i="1"/>
  <c r="O1091" i="1"/>
  <c r="AZ1092" i="1"/>
  <c r="BI1092" i="1"/>
  <c r="N1091" i="1"/>
  <c r="AY1092" i="1"/>
  <c r="BH1092" i="1"/>
  <c r="M1091" i="1"/>
  <c r="AX1092" i="1"/>
  <c r="BG1092" i="1"/>
  <c r="BF1092" i="1"/>
  <c r="AT1092" i="1"/>
  <c r="AS1092" i="1"/>
  <c r="AR1092" i="1"/>
  <c r="AQ1092" i="1"/>
  <c r="AP1092" i="1"/>
  <c r="AO1092" i="1"/>
  <c r="AN1092" i="1"/>
  <c r="AM1092" i="1"/>
  <c r="AL1092" i="1"/>
  <c r="AK1092" i="1"/>
  <c r="AJ1092" i="1"/>
  <c r="AI1092" i="1"/>
  <c r="AH1092" i="1"/>
  <c r="AG1092" i="1"/>
  <c r="AF1092" i="1"/>
  <c r="AE1092" i="1"/>
  <c r="AB1092" i="1"/>
  <c r="AA1092" i="1"/>
  <c r="Z1092" i="1"/>
  <c r="Y1092" i="1"/>
  <c r="X1092" i="1"/>
  <c r="W1092" i="1"/>
  <c r="V1092" i="1"/>
  <c r="II1091" i="1"/>
  <c r="IH1091" i="1"/>
  <c r="IG1091" i="1"/>
  <c r="IF1091" i="1"/>
  <c r="IE1091" i="1"/>
  <c r="ID1091" i="1"/>
  <c r="IC1091" i="1"/>
  <c r="IB1091" i="1"/>
  <c r="IA1091" i="1"/>
  <c r="HZ1091" i="1"/>
  <c r="HX1091" i="1"/>
  <c r="HW1091" i="1"/>
  <c r="HV1091" i="1"/>
  <c r="HU1091" i="1"/>
  <c r="HT1091" i="1"/>
  <c r="BM1091" i="1"/>
  <c r="HS1091" i="1"/>
  <c r="HR1091" i="1"/>
  <c r="HQ1091" i="1"/>
  <c r="HP1091" i="1"/>
  <c r="HO1091" i="1"/>
  <c r="BS1091" i="1"/>
  <c r="HM1091" i="1"/>
  <c r="HL1091" i="1"/>
  <c r="HK1091" i="1"/>
  <c r="HJ1091" i="1"/>
  <c r="HI1091" i="1"/>
  <c r="HH1091" i="1"/>
  <c r="HF1091" i="1"/>
  <c r="HE1091" i="1"/>
  <c r="HD1091" i="1"/>
  <c r="HC1091" i="1"/>
  <c r="HB1091" i="1"/>
  <c r="HA1091" i="1"/>
  <c r="GY1091" i="1"/>
  <c r="GX1091" i="1"/>
  <c r="GW1091" i="1"/>
  <c r="GV1091" i="1"/>
  <c r="GU1091" i="1"/>
  <c r="GT1091" i="1"/>
  <c r="GS1091" i="1"/>
  <c r="GQ1091" i="1"/>
  <c r="GP1091" i="1"/>
  <c r="GO1091" i="1"/>
  <c r="GN1091" i="1"/>
  <c r="GM1091" i="1"/>
  <c r="GL1091" i="1"/>
  <c r="GK1091" i="1"/>
  <c r="BR1091" i="1"/>
  <c r="GI1091" i="1"/>
  <c r="GG1091" i="1"/>
  <c r="GF1091" i="1"/>
  <c r="GE1091" i="1"/>
  <c r="GD1091" i="1"/>
  <c r="GC1091" i="1"/>
  <c r="GB1091" i="1"/>
  <c r="GA1091" i="1"/>
  <c r="R1089" i="1"/>
  <c r="BC1090" i="1"/>
  <c r="S1089" i="1"/>
  <c r="BD1090" i="1"/>
  <c r="BO1090" i="1"/>
  <c r="FX1091" i="1"/>
  <c r="Q1089" i="1"/>
  <c r="BB1090" i="1"/>
  <c r="BL1090" i="1"/>
  <c r="FW1091" i="1"/>
  <c r="P1089" i="1"/>
  <c r="BA1090" i="1"/>
  <c r="BK1090" i="1"/>
  <c r="FV1091" i="1"/>
  <c r="FP1091" i="1"/>
  <c r="FN1091" i="1"/>
  <c r="FO1091" i="1"/>
  <c r="FH1091" i="1"/>
  <c r="FL1091" i="1"/>
  <c r="FK1091" i="1"/>
  <c r="FJ1091" i="1"/>
  <c r="FI1091" i="1"/>
  <c r="FG1091" i="1"/>
  <c r="FF1091" i="1"/>
  <c r="FC1091" i="1"/>
  <c r="FD1091" i="1"/>
  <c r="FA1091" i="1"/>
  <c r="EZ1091" i="1"/>
  <c r="EY1091" i="1"/>
  <c r="EU1091" i="1"/>
  <c r="EW1091" i="1"/>
  <c r="EV1091" i="1"/>
  <c r="ET1091" i="1"/>
  <c r="ES1091" i="1"/>
  <c r="EQ1091" i="1"/>
  <c r="EP1091" i="1"/>
  <c r="EO1091" i="1"/>
  <c r="EM1091" i="1"/>
  <c r="EL1091" i="1"/>
  <c r="EK1091" i="1"/>
  <c r="EI1091" i="1"/>
  <c r="EH1091" i="1"/>
  <c r="EG1091" i="1"/>
  <c r="EF1091" i="1"/>
  <c r="BU1091" i="1"/>
  <c r="ED1091" i="1"/>
  <c r="EC1091" i="1"/>
  <c r="EB1091" i="1"/>
  <c r="EA1091" i="1"/>
  <c r="DJ1091" i="1"/>
  <c r="DK1091" i="1"/>
  <c r="DY1091" i="1"/>
  <c r="DW1091" i="1"/>
  <c r="DX1091" i="1"/>
  <c r="DV1091" i="1"/>
  <c r="DU1091" i="1"/>
  <c r="DT1091" i="1"/>
  <c r="BT1091" i="1"/>
  <c r="DS1091" i="1"/>
  <c r="BP1091" i="1"/>
  <c r="DR1091" i="1"/>
  <c r="DQ1091" i="1"/>
  <c r="DP1091" i="1"/>
  <c r="DO1091" i="1"/>
  <c r="DN1091" i="1"/>
  <c r="DM1091" i="1"/>
  <c r="DI1091" i="1"/>
  <c r="DH1091" i="1"/>
  <c r="DG1091" i="1"/>
  <c r="DD1091" i="1"/>
  <c r="CV1091" i="1"/>
  <c r="DC1091" i="1"/>
  <c r="DE1091" i="1"/>
  <c r="CX1091" i="1"/>
  <c r="DB1091" i="1"/>
  <c r="DA1091" i="1"/>
  <c r="CZ1091" i="1"/>
  <c r="CY1091" i="1"/>
  <c r="CW1091" i="1"/>
  <c r="CU1091" i="1"/>
  <c r="CT1091" i="1"/>
  <c r="CS1091" i="1"/>
  <c r="CB1091" i="1"/>
  <c r="CQ1091" i="1"/>
  <c r="CP1091" i="1"/>
  <c r="CE1091" i="1"/>
  <c r="CO1091" i="1"/>
  <c r="CN1091" i="1"/>
  <c r="CL1091" i="1"/>
  <c r="CM1091" i="1"/>
  <c r="CK1091" i="1"/>
  <c r="CJ1091" i="1"/>
  <c r="CI1091" i="1"/>
  <c r="CH1091" i="1"/>
  <c r="CG1091" i="1"/>
  <c r="CF1091" i="1"/>
  <c r="CD1091" i="1"/>
  <c r="CC1091" i="1"/>
  <c r="CA1091" i="1"/>
  <c r="BV1091" i="1"/>
  <c r="BN1091" i="1"/>
  <c r="BJ1091" i="1"/>
  <c r="O1090" i="1"/>
  <c r="AZ1091" i="1"/>
  <c r="BI1091" i="1"/>
  <c r="N1090" i="1"/>
  <c r="AY1091" i="1"/>
  <c r="BH1091" i="1"/>
  <c r="M1090" i="1"/>
  <c r="AX1091" i="1"/>
  <c r="BG1091" i="1"/>
  <c r="BF1091" i="1"/>
  <c r="AT1091" i="1"/>
  <c r="AS1091" i="1"/>
  <c r="AR1091" i="1"/>
  <c r="AQ1091" i="1"/>
  <c r="AP1091" i="1"/>
  <c r="AO1091" i="1"/>
  <c r="AN1091" i="1"/>
  <c r="AM1091" i="1"/>
  <c r="AL1091" i="1"/>
  <c r="AK1091" i="1"/>
  <c r="AJ1091" i="1"/>
  <c r="AI1091" i="1"/>
  <c r="AH1091" i="1"/>
  <c r="AG1091" i="1"/>
  <c r="AF1091" i="1"/>
  <c r="AE1091" i="1"/>
  <c r="AB1091" i="1"/>
  <c r="AA1091" i="1"/>
  <c r="Z1091" i="1"/>
  <c r="Y1091" i="1"/>
  <c r="X1091" i="1"/>
  <c r="W1091" i="1"/>
  <c r="V1091" i="1"/>
  <c r="II1090" i="1"/>
  <c r="IH1090" i="1"/>
  <c r="IG1090" i="1"/>
  <c r="IF1090" i="1"/>
  <c r="IE1090" i="1"/>
  <c r="ID1090" i="1"/>
  <c r="IC1090" i="1"/>
  <c r="IB1090" i="1"/>
  <c r="IA1090" i="1"/>
  <c r="HZ1090" i="1"/>
  <c r="HX1090" i="1"/>
  <c r="HW1090" i="1"/>
  <c r="HV1090" i="1"/>
  <c r="HU1090" i="1"/>
  <c r="HT1090" i="1"/>
  <c r="HS1090" i="1"/>
  <c r="HR1090" i="1"/>
  <c r="HQ1090" i="1"/>
  <c r="BM1090" i="1"/>
  <c r="HP1090" i="1"/>
  <c r="HO1090" i="1"/>
  <c r="BS1090" i="1"/>
  <c r="HM1090" i="1"/>
  <c r="HL1090" i="1"/>
  <c r="HK1090" i="1"/>
  <c r="HJ1090" i="1"/>
  <c r="HI1090" i="1"/>
  <c r="HH1090" i="1"/>
  <c r="HF1090" i="1"/>
  <c r="HE1090" i="1"/>
  <c r="HD1090" i="1"/>
  <c r="HC1090" i="1"/>
  <c r="HB1090" i="1"/>
  <c r="HA1090" i="1"/>
  <c r="GY1090" i="1"/>
  <c r="GX1090" i="1"/>
  <c r="GW1090" i="1"/>
  <c r="GV1090" i="1"/>
  <c r="GU1090" i="1"/>
  <c r="GT1090" i="1"/>
  <c r="GS1090" i="1"/>
  <c r="GQ1090" i="1"/>
  <c r="GP1090" i="1"/>
  <c r="GO1090" i="1"/>
  <c r="GN1090" i="1"/>
  <c r="GM1090" i="1"/>
  <c r="GL1090" i="1"/>
  <c r="GK1090" i="1"/>
  <c r="BR1090" i="1"/>
  <c r="GI1090" i="1"/>
  <c r="GG1090" i="1"/>
  <c r="GF1090" i="1"/>
  <c r="GE1090" i="1"/>
  <c r="GD1090" i="1"/>
  <c r="GC1090" i="1"/>
  <c r="GB1090" i="1"/>
  <c r="GA1090" i="1"/>
  <c r="R1088" i="1"/>
  <c r="BC1089" i="1"/>
  <c r="S1088" i="1"/>
  <c r="BD1089" i="1"/>
  <c r="BO1089" i="1"/>
  <c r="FX1090" i="1"/>
  <c r="Q1088" i="1"/>
  <c r="BB1089" i="1"/>
  <c r="BL1089" i="1"/>
  <c r="FW1090" i="1"/>
  <c r="P1088" i="1"/>
  <c r="BA1089" i="1"/>
  <c r="BK1089" i="1"/>
  <c r="FV1090" i="1"/>
  <c r="FP1090" i="1"/>
  <c r="FN1090" i="1"/>
  <c r="FO1090" i="1"/>
  <c r="FH1090" i="1"/>
  <c r="FL1090" i="1"/>
  <c r="FK1090" i="1"/>
  <c r="FJ1090" i="1"/>
  <c r="FI1090" i="1"/>
  <c r="FG1090" i="1"/>
  <c r="FF1090" i="1"/>
  <c r="FC1090" i="1"/>
  <c r="FD1090" i="1"/>
  <c r="FA1090" i="1"/>
  <c r="EZ1090" i="1"/>
  <c r="EY1090" i="1"/>
  <c r="EU1090" i="1"/>
  <c r="EW1090" i="1"/>
  <c r="EV1090" i="1"/>
  <c r="ET1090" i="1"/>
  <c r="ES1090" i="1"/>
  <c r="EQ1090" i="1"/>
  <c r="EP1090" i="1"/>
  <c r="EO1090" i="1"/>
  <c r="EM1090" i="1"/>
  <c r="EL1090" i="1"/>
  <c r="EK1090" i="1"/>
  <c r="EI1090" i="1"/>
  <c r="EH1090" i="1"/>
  <c r="EG1090" i="1"/>
  <c r="EF1090" i="1"/>
  <c r="BU1090" i="1"/>
  <c r="ED1090" i="1"/>
  <c r="EC1090" i="1"/>
  <c r="EB1090" i="1"/>
  <c r="EA1090" i="1"/>
  <c r="DJ1090" i="1"/>
  <c r="DK1090" i="1"/>
  <c r="DY1090" i="1"/>
  <c r="DW1090" i="1"/>
  <c r="DX1090" i="1"/>
  <c r="DV1090" i="1"/>
  <c r="DU1090" i="1"/>
  <c r="DT1090" i="1"/>
  <c r="BT1090" i="1"/>
  <c r="DS1090" i="1"/>
  <c r="BP1090" i="1"/>
  <c r="DR1090" i="1"/>
  <c r="DQ1090" i="1"/>
  <c r="DP1090" i="1"/>
  <c r="DO1090" i="1"/>
  <c r="DN1090" i="1"/>
  <c r="DM1090" i="1"/>
  <c r="DI1090" i="1"/>
  <c r="DH1090" i="1"/>
  <c r="DG1090" i="1"/>
  <c r="DD1090" i="1"/>
  <c r="CV1090" i="1"/>
  <c r="DE1090" i="1"/>
  <c r="DC1090" i="1"/>
  <c r="CX1090" i="1"/>
  <c r="DB1090" i="1"/>
  <c r="DA1090" i="1"/>
  <c r="CZ1090" i="1"/>
  <c r="CY1090" i="1"/>
  <c r="CW1090" i="1"/>
  <c r="CU1090" i="1"/>
  <c r="CT1090" i="1"/>
  <c r="CS1090" i="1"/>
  <c r="CB1090" i="1"/>
  <c r="CQ1090" i="1"/>
  <c r="CP1090" i="1"/>
  <c r="CE1090" i="1"/>
  <c r="CO1090" i="1"/>
  <c r="CN1090" i="1"/>
  <c r="CL1090" i="1"/>
  <c r="CM1090" i="1"/>
  <c r="CK1090" i="1"/>
  <c r="CJ1090" i="1"/>
  <c r="CI1090" i="1"/>
  <c r="CH1090" i="1"/>
  <c r="CG1090" i="1"/>
  <c r="CF1090" i="1"/>
  <c r="CD1090" i="1"/>
  <c r="CC1090" i="1"/>
  <c r="CA1090" i="1"/>
  <c r="BV1090" i="1"/>
  <c r="BN1090" i="1"/>
  <c r="BJ1090" i="1"/>
  <c r="O1089" i="1"/>
  <c r="AZ1090" i="1"/>
  <c r="BI1090" i="1"/>
  <c r="N1089" i="1"/>
  <c r="AY1090" i="1"/>
  <c r="BH1090" i="1"/>
  <c r="M1089" i="1"/>
  <c r="AX1090" i="1"/>
  <c r="BG1090" i="1"/>
  <c r="BF1090" i="1"/>
  <c r="AT1090" i="1"/>
  <c r="AS1090" i="1"/>
  <c r="AR1090" i="1"/>
  <c r="AQ1090" i="1"/>
  <c r="AP1090" i="1"/>
  <c r="AO1090" i="1"/>
  <c r="AN1090" i="1"/>
  <c r="AM1090" i="1"/>
  <c r="AL1090" i="1"/>
  <c r="AK1090" i="1"/>
  <c r="AJ1090" i="1"/>
  <c r="AI1090" i="1"/>
  <c r="AH1090" i="1"/>
  <c r="AG1090" i="1"/>
  <c r="AF1090" i="1"/>
  <c r="AE1090" i="1"/>
  <c r="AB1090" i="1"/>
  <c r="AA1090" i="1"/>
  <c r="Z1090" i="1"/>
  <c r="Y1090" i="1"/>
  <c r="X1090" i="1"/>
  <c r="W1090" i="1"/>
  <c r="V1090" i="1"/>
  <c r="II1089" i="1"/>
  <c r="IH1089" i="1"/>
  <c r="IG1089" i="1"/>
  <c r="IF1089" i="1"/>
  <c r="IE1089" i="1"/>
  <c r="ID1089" i="1"/>
  <c r="IC1089" i="1"/>
  <c r="IB1089" i="1"/>
  <c r="IA1089" i="1"/>
  <c r="HZ1089" i="1"/>
  <c r="HX1089" i="1"/>
  <c r="HW1089" i="1"/>
  <c r="HV1089" i="1"/>
  <c r="HU1089" i="1"/>
  <c r="HT1089" i="1"/>
  <c r="HS1089" i="1"/>
  <c r="HR1089" i="1"/>
  <c r="BM1089" i="1"/>
  <c r="HQ1089" i="1"/>
  <c r="HP1089" i="1"/>
  <c r="HO1089" i="1"/>
  <c r="BS1089" i="1"/>
  <c r="HM1089" i="1"/>
  <c r="HL1089" i="1"/>
  <c r="HK1089" i="1"/>
  <c r="HJ1089" i="1"/>
  <c r="HI1089" i="1"/>
  <c r="HH1089" i="1"/>
  <c r="HF1089" i="1"/>
  <c r="HE1089" i="1"/>
  <c r="HD1089" i="1"/>
  <c r="HC1089" i="1"/>
  <c r="HB1089" i="1"/>
  <c r="HA1089" i="1"/>
  <c r="GY1089" i="1"/>
  <c r="GX1089" i="1"/>
  <c r="GW1089" i="1"/>
  <c r="GV1089" i="1"/>
  <c r="GU1089" i="1"/>
  <c r="GT1089" i="1"/>
  <c r="GS1089" i="1"/>
  <c r="GQ1089" i="1"/>
  <c r="GP1089" i="1"/>
  <c r="GO1089" i="1"/>
  <c r="GN1089" i="1"/>
  <c r="GM1089" i="1"/>
  <c r="GL1089" i="1"/>
  <c r="GK1089" i="1"/>
  <c r="BR1089" i="1"/>
  <c r="GI1089" i="1"/>
  <c r="GG1089" i="1"/>
  <c r="GF1089" i="1"/>
  <c r="GE1089" i="1"/>
  <c r="GD1089" i="1"/>
  <c r="GC1089" i="1"/>
  <c r="GB1089" i="1"/>
  <c r="GA1089" i="1"/>
  <c r="R1087" i="1"/>
  <c r="BC1088" i="1"/>
  <c r="S1087" i="1"/>
  <c r="BD1088" i="1"/>
  <c r="BO1088" i="1"/>
  <c r="FX1089" i="1"/>
  <c r="Q1087" i="1"/>
  <c r="BB1088" i="1"/>
  <c r="BL1088" i="1"/>
  <c r="FW1089" i="1"/>
  <c r="P1087" i="1"/>
  <c r="BA1088" i="1"/>
  <c r="BK1088" i="1"/>
  <c r="FV1089" i="1"/>
  <c r="FP1089" i="1"/>
  <c r="FN1089" i="1"/>
  <c r="FO1089" i="1"/>
  <c r="FH1089" i="1"/>
  <c r="FL1089" i="1"/>
  <c r="FK1089" i="1"/>
  <c r="FJ1089" i="1"/>
  <c r="FI1089" i="1"/>
  <c r="FG1089" i="1"/>
  <c r="FF1089" i="1"/>
  <c r="FC1089" i="1"/>
  <c r="FD1089" i="1"/>
  <c r="FA1089" i="1"/>
  <c r="EZ1089" i="1"/>
  <c r="EY1089" i="1"/>
  <c r="EU1089" i="1"/>
  <c r="EW1089" i="1"/>
  <c r="EV1089" i="1"/>
  <c r="ET1089" i="1"/>
  <c r="ES1089" i="1"/>
  <c r="EQ1089" i="1"/>
  <c r="EP1089" i="1"/>
  <c r="EO1089" i="1"/>
  <c r="EM1089" i="1"/>
  <c r="EL1089" i="1"/>
  <c r="EK1089" i="1"/>
  <c r="EI1089" i="1"/>
  <c r="EH1089" i="1"/>
  <c r="EG1089" i="1"/>
  <c r="EF1089" i="1"/>
  <c r="BU1089" i="1"/>
  <c r="ED1089" i="1"/>
  <c r="EC1089" i="1"/>
  <c r="EB1089" i="1"/>
  <c r="EA1089" i="1"/>
  <c r="DJ1089" i="1"/>
  <c r="DK1089" i="1"/>
  <c r="DY1089" i="1"/>
  <c r="DW1089" i="1"/>
  <c r="DX1089" i="1"/>
  <c r="DV1089" i="1"/>
  <c r="DU1089" i="1"/>
  <c r="DT1089" i="1"/>
  <c r="BT1089" i="1"/>
  <c r="DS1089" i="1"/>
  <c r="BP1089" i="1"/>
  <c r="DR1089" i="1"/>
  <c r="DQ1089" i="1"/>
  <c r="DP1089" i="1"/>
  <c r="DO1089" i="1"/>
  <c r="DN1089" i="1"/>
  <c r="DM1089" i="1"/>
  <c r="DI1089" i="1"/>
  <c r="DH1089" i="1"/>
  <c r="DG1089" i="1"/>
  <c r="DD1089" i="1"/>
  <c r="CV1089" i="1"/>
  <c r="DE1089" i="1"/>
  <c r="DC1089" i="1"/>
  <c r="CX1089" i="1"/>
  <c r="DB1089" i="1"/>
  <c r="DA1089" i="1"/>
  <c r="CZ1089" i="1"/>
  <c r="CY1089" i="1"/>
  <c r="CW1089" i="1"/>
  <c r="CU1089" i="1"/>
  <c r="CT1089" i="1"/>
  <c r="CS1089" i="1"/>
  <c r="CB1089" i="1"/>
  <c r="CQ1089" i="1"/>
  <c r="CP1089" i="1"/>
  <c r="CE1089" i="1"/>
  <c r="CO1089" i="1"/>
  <c r="CN1089" i="1"/>
  <c r="CL1089" i="1"/>
  <c r="CM1089" i="1"/>
  <c r="CK1089" i="1"/>
  <c r="CJ1089" i="1"/>
  <c r="CI1089" i="1"/>
  <c r="CH1089" i="1"/>
  <c r="CG1089" i="1"/>
  <c r="CF1089" i="1"/>
  <c r="CD1089" i="1"/>
  <c r="CC1089" i="1"/>
  <c r="CA1089" i="1"/>
  <c r="BV1089" i="1"/>
  <c r="BN1089" i="1"/>
  <c r="BJ1089" i="1"/>
  <c r="O1088" i="1"/>
  <c r="AZ1089" i="1"/>
  <c r="BI1089" i="1"/>
  <c r="N1088" i="1"/>
  <c r="AY1089" i="1"/>
  <c r="BH1089" i="1"/>
  <c r="M1088" i="1"/>
  <c r="AX1089" i="1"/>
  <c r="BG1089" i="1"/>
  <c r="BF1089" i="1"/>
  <c r="AT1089" i="1"/>
  <c r="AS1089" i="1"/>
  <c r="AR1089" i="1"/>
  <c r="AQ1089" i="1"/>
  <c r="AP1089" i="1"/>
  <c r="AO1089" i="1"/>
  <c r="AN1089" i="1"/>
  <c r="AM1089" i="1"/>
  <c r="AL1089" i="1"/>
  <c r="AK1089" i="1"/>
  <c r="AJ1089" i="1"/>
  <c r="AI1089" i="1"/>
  <c r="AH1089" i="1"/>
  <c r="AG1089" i="1"/>
  <c r="AF1089" i="1"/>
  <c r="AE1089" i="1"/>
  <c r="AB1089" i="1"/>
  <c r="AA1089" i="1"/>
  <c r="Z1089" i="1"/>
  <c r="Y1089" i="1"/>
  <c r="X1089" i="1"/>
  <c r="W1089" i="1"/>
  <c r="V1089" i="1"/>
  <c r="II1088" i="1"/>
  <c r="IH1088" i="1"/>
  <c r="IG1088" i="1"/>
  <c r="IF1088" i="1"/>
  <c r="IE1088" i="1"/>
  <c r="ID1088" i="1"/>
  <c r="IC1088" i="1"/>
  <c r="IB1088" i="1"/>
  <c r="IA1088" i="1"/>
  <c r="HZ1088" i="1"/>
  <c r="HX1088" i="1"/>
  <c r="HW1088" i="1"/>
  <c r="HV1088" i="1"/>
  <c r="HU1088" i="1"/>
  <c r="HT1088" i="1"/>
  <c r="HS1088" i="1"/>
  <c r="HR1088" i="1"/>
  <c r="HQ1088" i="1"/>
  <c r="BM1088" i="1"/>
  <c r="HP1088" i="1"/>
  <c r="HO1088" i="1"/>
  <c r="BS1088" i="1"/>
  <c r="HM1088" i="1"/>
  <c r="HL1088" i="1"/>
  <c r="HK1088" i="1"/>
  <c r="HJ1088" i="1"/>
  <c r="HI1088" i="1"/>
  <c r="HH1088" i="1"/>
  <c r="HF1088" i="1"/>
  <c r="HE1088" i="1"/>
  <c r="HD1088" i="1"/>
  <c r="HC1088" i="1"/>
  <c r="HB1088" i="1"/>
  <c r="HA1088" i="1"/>
  <c r="GY1088" i="1"/>
  <c r="GX1088" i="1"/>
  <c r="GW1088" i="1"/>
  <c r="GV1088" i="1"/>
  <c r="GU1088" i="1"/>
  <c r="GT1088" i="1"/>
  <c r="GS1088" i="1"/>
  <c r="GQ1088" i="1"/>
  <c r="GP1088" i="1"/>
  <c r="GO1088" i="1"/>
  <c r="GN1088" i="1"/>
  <c r="GM1088" i="1"/>
  <c r="GL1088" i="1"/>
  <c r="GK1088" i="1"/>
  <c r="BR1088" i="1"/>
  <c r="GI1088" i="1"/>
  <c r="GG1088" i="1"/>
  <c r="GF1088" i="1"/>
  <c r="GE1088" i="1"/>
  <c r="GD1088" i="1"/>
  <c r="GC1088" i="1"/>
  <c r="GB1088" i="1"/>
  <c r="GA1088" i="1"/>
  <c r="R1086" i="1"/>
  <c r="BC1087" i="1"/>
  <c r="S1086" i="1"/>
  <c r="BD1087" i="1"/>
  <c r="BO1087" i="1"/>
  <c r="FX1088" i="1"/>
  <c r="Q1086" i="1"/>
  <c r="BB1087" i="1"/>
  <c r="BL1087" i="1"/>
  <c r="FW1088" i="1"/>
  <c r="P1086" i="1"/>
  <c r="BA1087" i="1"/>
  <c r="BK1087" i="1"/>
  <c r="FV1088" i="1"/>
  <c r="FP1088" i="1"/>
  <c r="FN1088" i="1"/>
  <c r="FO1088" i="1"/>
  <c r="FH1088" i="1"/>
  <c r="FL1088" i="1"/>
  <c r="FK1088" i="1"/>
  <c r="FJ1088" i="1"/>
  <c r="FI1088" i="1"/>
  <c r="FG1088" i="1"/>
  <c r="FF1088" i="1"/>
  <c r="FC1088" i="1"/>
  <c r="FD1088" i="1"/>
  <c r="FA1088" i="1"/>
  <c r="EZ1088" i="1"/>
  <c r="EY1088" i="1"/>
  <c r="EU1088" i="1"/>
  <c r="EW1088" i="1"/>
  <c r="EV1088" i="1"/>
  <c r="ET1088" i="1"/>
  <c r="ES1088" i="1"/>
  <c r="EQ1088" i="1"/>
  <c r="EP1088" i="1"/>
  <c r="EO1088" i="1"/>
  <c r="EM1088" i="1"/>
  <c r="EL1088" i="1"/>
  <c r="EK1088" i="1"/>
  <c r="EI1088" i="1"/>
  <c r="EH1088" i="1"/>
  <c r="EG1088" i="1"/>
  <c r="EF1088" i="1"/>
  <c r="BU1088" i="1"/>
  <c r="ED1088" i="1"/>
  <c r="EC1088" i="1"/>
  <c r="EB1088" i="1"/>
  <c r="EA1088" i="1"/>
  <c r="DJ1088" i="1"/>
  <c r="DK1088" i="1"/>
  <c r="DY1088" i="1"/>
  <c r="DW1088" i="1"/>
  <c r="DX1088" i="1"/>
  <c r="DV1088" i="1"/>
  <c r="DU1088" i="1"/>
  <c r="DT1088" i="1"/>
  <c r="BT1088" i="1"/>
  <c r="DS1088" i="1"/>
  <c r="BP1088" i="1"/>
  <c r="DR1088" i="1"/>
  <c r="DQ1088" i="1"/>
  <c r="DP1088" i="1"/>
  <c r="DO1088" i="1"/>
  <c r="DN1088" i="1"/>
  <c r="DM1088" i="1"/>
  <c r="DI1088" i="1"/>
  <c r="DH1088" i="1"/>
  <c r="DG1088" i="1"/>
  <c r="DD1088" i="1"/>
  <c r="CV1088" i="1"/>
  <c r="DC1088" i="1"/>
  <c r="DE1088" i="1"/>
  <c r="CX1088" i="1"/>
  <c r="DB1088" i="1"/>
  <c r="DA1088" i="1"/>
  <c r="CZ1088" i="1"/>
  <c r="CY1088" i="1"/>
  <c r="CW1088" i="1"/>
  <c r="CU1088" i="1"/>
  <c r="CT1088" i="1"/>
  <c r="CS1088" i="1"/>
  <c r="CB1088" i="1"/>
  <c r="CQ1088" i="1"/>
  <c r="CP1088" i="1"/>
  <c r="CE1088" i="1"/>
  <c r="CO1088" i="1"/>
  <c r="CN1088" i="1"/>
  <c r="CL1088" i="1"/>
  <c r="CM1088" i="1"/>
  <c r="CK1088" i="1"/>
  <c r="CJ1088" i="1"/>
  <c r="CI1088" i="1"/>
  <c r="CH1088" i="1"/>
  <c r="CG1088" i="1"/>
  <c r="CF1088" i="1"/>
  <c r="CD1088" i="1"/>
  <c r="CC1088" i="1"/>
  <c r="CA1088" i="1"/>
  <c r="BV1088" i="1"/>
  <c r="BN1088" i="1"/>
  <c r="BJ1088" i="1"/>
  <c r="O1087" i="1"/>
  <c r="AZ1088" i="1"/>
  <c r="BI1088" i="1"/>
  <c r="N1087" i="1"/>
  <c r="AY1088" i="1"/>
  <c r="BH1088" i="1"/>
  <c r="M1087" i="1"/>
  <c r="AX1088" i="1"/>
  <c r="BG1088" i="1"/>
  <c r="BF1088" i="1"/>
  <c r="AT1088" i="1"/>
  <c r="AS1088" i="1"/>
  <c r="AR1088" i="1"/>
  <c r="AQ1088" i="1"/>
  <c r="AP1088" i="1"/>
  <c r="AO1088" i="1"/>
  <c r="AN1088" i="1"/>
  <c r="AM1088" i="1"/>
  <c r="AL1088" i="1"/>
  <c r="AK1088" i="1"/>
  <c r="AJ1088" i="1"/>
  <c r="AI1088" i="1"/>
  <c r="AH1088" i="1"/>
  <c r="AG1088" i="1"/>
  <c r="AF1088" i="1"/>
  <c r="AE1088" i="1"/>
  <c r="AB1088" i="1"/>
  <c r="AA1088" i="1"/>
  <c r="Z1088" i="1"/>
  <c r="Y1088" i="1"/>
  <c r="X1088" i="1"/>
  <c r="W1088" i="1"/>
  <c r="V1088" i="1"/>
  <c r="II1087" i="1"/>
  <c r="IH1087" i="1"/>
  <c r="IG1087" i="1"/>
  <c r="IF1087" i="1"/>
  <c r="IE1087" i="1"/>
  <c r="ID1087" i="1"/>
  <c r="IC1087" i="1"/>
  <c r="IB1087" i="1"/>
  <c r="IA1087" i="1"/>
  <c r="HZ1087" i="1"/>
  <c r="HX1087" i="1"/>
  <c r="HW1087" i="1"/>
  <c r="HV1087" i="1"/>
  <c r="HU1087" i="1"/>
  <c r="BM1087" i="1"/>
  <c r="HT1087" i="1"/>
  <c r="HS1087" i="1"/>
  <c r="HR1087" i="1"/>
  <c r="HQ1087" i="1"/>
  <c r="HP1087" i="1"/>
  <c r="HO1087" i="1"/>
  <c r="BS1087" i="1"/>
  <c r="HM1087" i="1"/>
  <c r="HL1087" i="1"/>
  <c r="HK1087" i="1"/>
  <c r="HJ1087" i="1"/>
  <c r="HI1087" i="1"/>
  <c r="HH1087" i="1"/>
  <c r="HF1087" i="1"/>
  <c r="HE1087" i="1"/>
  <c r="HD1087" i="1"/>
  <c r="HC1087" i="1"/>
  <c r="HB1087" i="1"/>
  <c r="HA1087" i="1"/>
  <c r="GY1087" i="1"/>
  <c r="GX1087" i="1"/>
  <c r="GW1087" i="1"/>
  <c r="GV1087" i="1"/>
  <c r="GU1087" i="1"/>
  <c r="GT1087" i="1"/>
  <c r="GS1087" i="1"/>
  <c r="GQ1087" i="1"/>
  <c r="GP1087" i="1"/>
  <c r="GO1087" i="1"/>
  <c r="GN1087" i="1"/>
  <c r="GM1087" i="1"/>
  <c r="GL1087" i="1"/>
  <c r="GK1087" i="1"/>
  <c r="BR1087" i="1"/>
  <c r="GI1087" i="1"/>
  <c r="GG1087" i="1"/>
  <c r="GF1087" i="1"/>
  <c r="GE1087" i="1"/>
  <c r="GD1087" i="1"/>
  <c r="GC1087" i="1"/>
  <c r="GB1087" i="1"/>
  <c r="GA1087" i="1"/>
  <c r="R1085" i="1"/>
  <c r="BC1086" i="1"/>
  <c r="S1085" i="1"/>
  <c r="BD1086" i="1"/>
  <c r="BO1086" i="1"/>
  <c r="FX1087" i="1"/>
  <c r="Q1085" i="1"/>
  <c r="BB1086" i="1"/>
  <c r="BL1086" i="1"/>
  <c r="FW1087" i="1"/>
  <c r="P1085" i="1"/>
  <c r="BA1086" i="1"/>
  <c r="BK1086" i="1"/>
  <c r="FV1087" i="1"/>
  <c r="FP1087" i="1"/>
  <c r="FN1087" i="1"/>
  <c r="FO1087" i="1"/>
  <c r="FH1087" i="1"/>
  <c r="FL1087" i="1"/>
  <c r="FK1087" i="1"/>
  <c r="FJ1087" i="1"/>
  <c r="FI1087" i="1"/>
  <c r="FG1087" i="1"/>
  <c r="FF1087" i="1"/>
  <c r="FC1087" i="1"/>
  <c r="FD1087" i="1"/>
  <c r="FA1087" i="1"/>
  <c r="EZ1087" i="1"/>
  <c r="EY1087" i="1"/>
  <c r="EU1087" i="1"/>
  <c r="EW1087" i="1"/>
  <c r="EV1087" i="1"/>
  <c r="ET1087" i="1"/>
  <c r="ES1087" i="1"/>
  <c r="EQ1087" i="1"/>
  <c r="EP1087" i="1"/>
  <c r="EO1087" i="1"/>
  <c r="EM1087" i="1"/>
  <c r="EL1087" i="1"/>
  <c r="EK1087" i="1"/>
  <c r="EI1087" i="1"/>
  <c r="EH1087" i="1"/>
  <c r="EG1087" i="1"/>
  <c r="EF1087" i="1"/>
  <c r="BU1087" i="1"/>
  <c r="ED1087" i="1"/>
  <c r="EC1087" i="1"/>
  <c r="EB1087" i="1"/>
  <c r="EA1087" i="1"/>
  <c r="DJ1087" i="1"/>
  <c r="DK1087" i="1"/>
  <c r="DY1087" i="1"/>
  <c r="DW1087" i="1"/>
  <c r="DX1087" i="1"/>
  <c r="DV1087" i="1"/>
  <c r="DU1087" i="1"/>
  <c r="DT1087" i="1"/>
  <c r="BT1087" i="1"/>
  <c r="DS1087" i="1"/>
  <c r="BP1087" i="1"/>
  <c r="DR1087" i="1"/>
  <c r="DQ1087" i="1"/>
  <c r="DP1087" i="1"/>
  <c r="DO1087" i="1"/>
  <c r="DN1087" i="1"/>
  <c r="DM1087" i="1"/>
  <c r="DI1087" i="1"/>
  <c r="DH1087" i="1"/>
  <c r="DG1087" i="1"/>
  <c r="DD1087" i="1"/>
  <c r="CV1087" i="1"/>
  <c r="DE1087" i="1"/>
  <c r="DC1087" i="1"/>
  <c r="CX1087" i="1"/>
  <c r="DB1087" i="1"/>
  <c r="DA1087" i="1"/>
  <c r="CZ1087" i="1"/>
  <c r="CY1087" i="1"/>
  <c r="CW1087" i="1"/>
  <c r="CU1087" i="1"/>
  <c r="CT1087" i="1"/>
  <c r="CS1087" i="1"/>
  <c r="CB1087" i="1"/>
  <c r="CQ1087" i="1"/>
  <c r="CP1087" i="1"/>
  <c r="CE1087" i="1"/>
  <c r="CO1087" i="1"/>
  <c r="CN1087" i="1"/>
  <c r="CL1087" i="1"/>
  <c r="CM1087" i="1"/>
  <c r="CK1087" i="1"/>
  <c r="CJ1087" i="1"/>
  <c r="CI1087" i="1"/>
  <c r="CH1087" i="1"/>
  <c r="CG1087" i="1"/>
  <c r="CF1087" i="1"/>
  <c r="CD1087" i="1"/>
  <c r="CC1087" i="1"/>
  <c r="CA1087" i="1"/>
  <c r="BV1087" i="1"/>
  <c r="BN1087" i="1"/>
  <c r="BJ1087" i="1"/>
  <c r="O1086" i="1"/>
  <c r="AZ1087" i="1"/>
  <c r="BI1087" i="1"/>
  <c r="N1086" i="1"/>
  <c r="AY1087" i="1"/>
  <c r="BH1087" i="1"/>
  <c r="M1086" i="1"/>
  <c r="AX1087" i="1"/>
  <c r="BG1087" i="1"/>
  <c r="BF1087" i="1"/>
  <c r="AT1087" i="1"/>
  <c r="AS1087" i="1"/>
  <c r="AR1087" i="1"/>
  <c r="AQ1087" i="1"/>
  <c r="AP1087" i="1"/>
  <c r="AO1087" i="1"/>
  <c r="AN1087" i="1"/>
  <c r="AM1087" i="1"/>
  <c r="AL1087" i="1"/>
  <c r="AK1087" i="1"/>
  <c r="AJ1087" i="1"/>
  <c r="AI1087" i="1"/>
  <c r="AH1087" i="1"/>
  <c r="AG1087" i="1"/>
  <c r="AF1087" i="1"/>
  <c r="AE1087" i="1"/>
  <c r="AB1087" i="1"/>
  <c r="AA1087" i="1"/>
  <c r="Z1087" i="1"/>
  <c r="Y1087" i="1"/>
  <c r="X1087" i="1"/>
  <c r="W1087" i="1"/>
  <c r="V1087" i="1"/>
  <c r="II1086" i="1"/>
  <c r="IH1086" i="1"/>
  <c r="IG1086" i="1"/>
  <c r="IF1086" i="1"/>
  <c r="IE1086" i="1"/>
  <c r="ID1086" i="1"/>
  <c r="IC1086" i="1"/>
  <c r="IB1086" i="1"/>
  <c r="IA1086" i="1"/>
  <c r="HZ1086" i="1"/>
  <c r="HX1086" i="1"/>
  <c r="HW1086" i="1"/>
  <c r="HV1086" i="1"/>
  <c r="HU1086" i="1"/>
  <c r="HT1086" i="1"/>
  <c r="BM1086" i="1"/>
  <c r="HS1086" i="1"/>
  <c r="HR1086" i="1"/>
  <c r="HQ1086" i="1"/>
  <c r="HP1086" i="1"/>
  <c r="HO1086" i="1"/>
  <c r="BS1086" i="1"/>
  <c r="HM1086" i="1"/>
  <c r="HL1086" i="1"/>
  <c r="HK1086" i="1"/>
  <c r="HJ1086" i="1"/>
  <c r="HI1086" i="1"/>
  <c r="HH1086" i="1"/>
  <c r="HF1086" i="1"/>
  <c r="HE1086" i="1"/>
  <c r="HD1086" i="1"/>
  <c r="HC1086" i="1"/>
  <c r="HB1086" i="1"/>
  <c r="HA1086" i="1"/>
  <c r="GY1086" i="1"/>
  <c r="GX1086" i="1"/>
  <c r="GW1086" i="1"/>
  <c r="GV1086" i="1"/>
  <c r="GU1086" i="1"/>
  <c r="GT1086" i="1"/>
  <c r="GS1086" i="1"/>
  <c r="GQ1086" i="1"/>
  <c r="GP1086" i="1"/>
  <c r="GO1086" i="1"/>
  <c r="GN1086" i="1"/>
  <c r="GM1086" i="1"/>
  <c r="GL1086" i="1"/>
  <c r="GK1086" i="1"/>
  <c r="BR1086" i="1"/>
  <c r="GI1086" i="1"/>
  <c r="GG1086" i="1"/>
  <c r="GF1086" i="1"/>
  <c r="GE1086" i="1"/>
  <c r="GD1086" i="1"/>
  <c r="GC1086" i="1"/>
  <c r="GB1086" i="1"/>
  <c r="GA1086" i="1"/>
  <c r="R1084" i="1"/>
  <c r="BC1085" i="1"/>
  <c r="S1084" i="1"/>
  <c r="BD1085" i="1"/>
  <c r="BO1085" i="1"/>
  <c r="FX1086" i="1"/>
  <c r="Q1084" i="1"/>
  <c r="BB1085" i="1"/>
  <c r="BL1085" i="1"/>
  <c r="FW1086" i="1"/>
  <c r="P1084" i="1"/>
  <c r="BA1085" i="1"/>
  <c r="BK1085" i="1"/>
  <c r="FV1086" i="1"/>
  <c r="FP1086" i="1"/>
  <c r="FN1086" i="1"/>
  <c r="FO1086" i="1"/>
  <c r="FH1086" i="1"/>
  <c r="FL1086" i="1"/>
  <c r="FK1086" i="1"/>
  <c r="FJ1086" i="1"/>
  <c r="FI1086" i="1"/>
  <c r="FG1086" i="1"/>
  <c r="FF1086" i="1"/>
  <c r="FC1086" i="1"/>
  <c r="FD1086" i="1"/>
  <c r="FA1086" i="1"/>
  <c r="EZ1086" i="1"/>
  <c r="EY1086" i="1"/>
  <c r="EU1086" i="1"/>
  <c r="EW1086" i="1"/>
  <c r="EV1086" i="1"/>
  <c r="ET1086" i="1"/>
  <c r="ES1086" i="1"/>
  <c r="EQ1086" i="1"/>
  <c r="EP1086" i="1"/>
  <c r="EO1086" i="1"/>
  <c r="EM1086" i="1"/>
  <c r="EL1086" i="1"/>
  <c r="EK1086" i="1"/>
  <c r="EI1086" i="1"/>
  <c r="EH1086" i="1"/>
  <c r="EG1086" i="1"/>
  <c r="EF1086" i="1"/>
  <c r="BU1086" i="1"/>
  <c r="ED1086" i="1"/>
  <c r="EC1086" i="1"/>
  <c r="EB1086" i="1"/>
  <c r="EA1086" i="1"/>
  <c r="DJ1086" i="1"/>
  <c r="DK1086" i="1"/>
  <c r="DY1086" i="1"/>
  <c r="DW1086" i="1"/>
  <c r="DX1086" i="1"/>
  <c r="DV1086" i="1"/>
  <c r="DU1086" i="1"/>
  <c r="DT1086" i="1"/>
  <c r="BT1086" i="1"/>
  <c r="DS1086" i="1"/>
  <c r="BP1086" i="1"/>
  <c r="DR1086" i="1"/>
  <c r="DQ1086" i="1"/>
  <c r="DP1086" i="1"/>
  <c r="DO1086" i="1"/>
  <c r="DN1086" i="1"/>
  <c r="DM1086" i="1"/>
  <c r="DI1086" i="1"/>
  <c r="DH1086" i="1"/>
  <c r="DG1086" i="1"/>
  <c r="DD1086" i="1"/>
  <c r="CV1086" i="1"/>
  <c r="DC1086" i="1"/>
  <c r="DE1086" i="1"/>
  <c r="CX1086" i="1"/>
  <c r="DB1086" i="1"/>
  <c r="DA1086" i="1"/>
  <c r="CZ1086" i="1"/>
  <c r="CY1086" i="1"/>
  <c r="CW1086" i="1"/>
  <c r="CU1086" i="1"/>
  <c r="CT1086" i="1"/>
  <c r="CS1086" i="1"/>
  <c r="CB1086" i="1"/>
  <c r="CQ1086" i="1"/>
  <c r="CP1086" i="1"/>
  <c r="CE1086" i="1"/>
  <c r="CO1086" i="1"/>
  <c r="CN1086" i="1"/>
  <c r="CL1086" i="1"/>
  <c r="CM1086" i="1"/>
  <c r="CK1086" i="1"/>
  <c r="CJ1086" i="1"/>
  <c r="CI1086" i="1"/>
  <c r="CH1086" i="1"/>
  <c r="CG1086" i="1"/>
  <c r="CF1086" i="1"/>
  <c r="CD1086" i="1"/>
  <c r="CC1086" i="1"/>
  <c r="CA1086" i="1"/>
  <c r="BV1086" i="1"/>
  <c r="BN1086" i="1"/>
  <c r="BJ1086" i="1"/>
  <c r="O1085" i="1"/>
  <c r="AZ1086" i="1"/>
  <c r="BI1086" i="1"/>
  <c r="N1085" i="1"/>
  <c r="AY1086" i="1"/>
  <c r="BH1086" i="1"/>
  <c r="M1085" i="1"/>
  <c r="AX1086" i="1"/>
  <c r="BG1086" i="1"/>
  <c r="BF1086" i="1"/>
  <c r="AT1086" i="1"/>
  <c r="AS1086" i="1"/>
  <c r="AR1086" i="1"/>
  <c r="AQ1086" i="1"/>
  <c r="AP1086" i="1"/>
  <c r="AO1086" i="1"/>
  <c r="AN1086" i="1"/>
  <c r="AM1086" i="1"/>
  <c r="AL1086" i="1"/>
  <c r="AK1086" i="1"/>
  <c r="AJ1086" i="1"/>
  <c r="AI1086" i="1"/>
  <c r="AH1086" i="1"/>
  <c r="AG1086" i="1"/>
  <c r="AF1086" i="1"/>
  <c r="AE1086" i="1"/>
  <c r="AB1086" i="1"/>
  <c r="AA1086" i="1"/>
  <c r="Z1086" i="1"/>
  <c r="Y1086" i="1"/>
  <c r="X1086" i="1"/>
  <c r="W1086" i="1"/>
  <c r="V1086" i="1"/>
  <c r="II1085" i="1"/>
  <c r="IH1085" i="1"/>
  <c r="IG1085" i="1"/>
  <c r="IF1085" i="1"/>
  <c r="IE1085" i="1"/>
  <c r="ID1085" i="1"/>
  <c r="IC1085" i="1"/>
  <c r="IB1085" i="1"/>
  <c r="IA1085" i="1"/>
  <c r="HZ1085" i="1"/>
  <c r="HX1085" i="1"/>
  <c r="HW1085" i="1"/>
  <c r="HV1085" i="1"/>
  <c r="HU1085" i="1"/>
  <c r="BM1085" i="1"/>
  <c r="HT1085" i="1"/>
  <c r="HS1085" i="1"/>
  <c r="HR1085" i="1"/>
  <c r="HQ1085" i="1"/>
  <c r="HP1085" i="1"/>
  <c r="HO1085" i="1"/>
  <c r="BS1085" i="1"/>
  <c r="HM1085" i="1"/>
  <c r="HL1085" i="1"/>
  <c r="HK1085" i="1"/>
  <c r="HJ1085" i="1"/>
  <c r="HI1085" i="1"/>
  <c r="HH1085" i="1"/>
  <c r="HF1085" i="1"/>
  <c r="HE1085" i="1"/>
  <c r="HD1085" i="1"/>
  <c r="HC1085" i="1"/>
  <c r="HB1085" i="1"/>
  <c r="HA1085" i="1"/>
  <c r="GY1085" i="1"/>
  <c r="GX1085" i="1"/>
  <c r="GW1085" i="1"/>
  <c r="GV1085" i="1"/>
  <c r="GU1085" i="1"/>
  <c r="GT1085" i="1"/>
  <c r="GS1085" i="1"/>
  <c r="GQ1085" i="1"/>
  <c r="GP1085" i="1"/>
  <c r="GO1085" i="1"/>
  <c r="GN1085" i="1"/>
  <c r="GM1085" i="1"/>
  <c r="GL1085" i="1"/>
  <c r="GK1085" i="1"/>
  <c r="BR1085" i="1"/>
  <c r="GI1085" i="1"/>
  <c r="GG1085" i="1"/>
  <c r="GF1085" i="1"/>
  <c r="GE1085" i="1"/>
  <c r="GD1085" i="1"/>
  <c r="GC1085" i="1"/>
  <c r="GB1085" i="1"/>
  <c r="GA1085" i="1"/>
  <c r="R1083" i="1"/>
  <c r="BC1084" i="1"/>
  <c r="S1083" i="1"/>
  <c r="BD1084" i="1"/>
  <c r="BO1084" i="1"/>
  <c r="FX1085" i="1"/>
  <c r="Q1083" i="1"/>
  <c r="BB1084" i="1"/>
  <c r="BL1084" i="1"/>
  <c r="FW1085" i="1"/>
  <c r="P1083" i="1"/>
  <c r="BA1084" i="1"/>
  <c r="BK1084" i="1"/>
  <c r="FV1085" i="1"/>
  <c r="FP1085" i="1"/>
  <c r="FN1085" i="1"/>
  <c r="FO1085" i="1"/>
  <c r="FH1085" i="1"/>
  <c r="FL1085" i="1"/>
  <c r="FK1085" i="1"/>
  <c r="FJ1085" i="1"/>
  <c r="FI1085" i="1"/>
  <c r="FG1085" i="1"/>
  <c r="FF1085" i="1"/>
  <c r="FC1085" i="1"/>
  <c r="FD1085" i="1"/>
  <c r="FA1085" i="1"/>
  <c r="EZ1085" i="1"/>
  <c r="EY1085" i="1"/>
  <c r="EU1085" i="1"/>
  <c r="EW1085" i="1"/>
  <c r="EV1085" i="1"/>
  <c r="ET1085" i="1"/>
  <c r="ES1085" i="1"/>
  <c r="EQ1085" i="1"/>
  <c r="EP1085" i="1"/>
  <c r="EO1085" i="1"/>
  <c r="EM1085" i="1"/>
  <c r="EL1085" i="1"/>
  <c r="EK1085" i="1"/>
  <c r="EI1085" i="1"/>
  <c r="EH1085" i="1"/>
  <c r="EG1085" i="1"/>
  <c r="EF1085" i="1"/>
  <c r="BU1085" i="1"/>
  <c r="ED1085" i="1"/>
  <c r="EC1085" i="1"/>
  <c r="EB1085" i="1"/>
  <c r="EA1085" i="1"/>
  <c r="DJ1085" i="1"/>
  <c r="DK1085" i="1"/>
  <c r="DY1085" i="1"/>
  <c r="DW1085" i="1"/>
  <c r="DX1085" i="1"/>
  <c r="DV1085" i="1"/>
  <c r="DU1085" i="1"/>
  <c r="DT1085" i="1"/>
  <c r="BT1085" i="1"/>
  <c r="DS1085" i="1"/>
  <c r="BP1085" i="1"/>
  <c r="DR1085" i="1"/>
  <c r="DQ1085" i="1"/>
  <c r="DP1085" i="1"/>
  <c r="DO1085" i="1"/>
  <c r="DN1085" i="1"/>
  <c r="DM1085" i="1"/>
  <c r="DI1085" i="1"/>
  <c r="DH1085" i="1"/>
  <c r="DG1085" i="1"/>
  <c r="DD1085" i="1"/>
  <c r="CV1085" i="1"/>
  <c r="DE1085" i="1"/>
  <c r="DC1085" i="1"/>
  <c r="CX1085" i="1"/>
  <c r="DB1085" i="1"/>
  <c r="DA1085" i="1"/>
  <c r="CZ1085" i="1"/>
  <c r="CY1085" i="1"/>
  <c r="CW1085" i="1"/>
  <c r="CU1085" i="1"/>
  <c r="CT1085" i="1"/>
  <c r="CS1085" i="1"/>
  <c r="CB1085" i="1"/>
  <c r="CQ1085" i="1"/>
  <c r="CP1085" i="1"/>
  <c r="CE1085" i="1"/>
  <c r="CO1085" i="1"/>
  <c r="CN1085" i="1"/>
  <c r="CL1085" i="1"/>
  <c r="CM1085" i="1"/>
  <c r="CK1085" i="1"/>
  <c r="CJ1085" i="1"/>
  <c r="CI1085" i="1"/>
  <c r="CH1085" i="1"/>
  <c r="CG1085" i="1"/>
  <c r="CF1085" i="1"/>
  <c r="CD1085" i="1"/>
  <c r="CC1085" i="1"/>
  <c r="CA1085" i="1"/>
  <c r="BV1085" i="1"/>
  <c r="BN1085" i="1"/>
  <c r="BJ1085" i="1"/>
  <c r="O1084" i="1"/>
  <c r="AZ1085" i="1"/>
  <c r="BI1085" i="1"/>
  <c r="N1084" i="1"/>
  <c r="AY1085" i="1"/>
  <c r="BH1085" i="1"/>
  <c r="M1084" i="1"/>
  <c r="AX1085" i="1"/>
  <c r="BG1085" i="1"/>
  <c r="BF1085" i="1"/>
  <c r="AT1085" i="1"/>
  <c r="AS1085" i="1"/>
  <c r="AR1085" i="1"/>
  <c r="AQ1085" i="1"/>
  <c r="AP1085" i="1"/>
  <c r="AO1085" i="1"/>
  <c r="AN1085" i="1"/>
  <c r="AM1085" i="1"/>
  <c r="AL1085" i="1"/>
  <c r="AK1085" i="1"/>
  <c r="AJ1085" i="1"/>
  <c r="AI1085" i="1"/>
  <c r="AH1085" i="1"/>
  <c r="AG1085" i="1"/>
  <c r="AF1085" i="1"/>
  <c r="AE1085" i="1"/>
  <c r="AB1085" i="1"/>
  <c r="AA1085" i="1"/>
  <c r="Z1085" i="1"/>
  <c r="Y1085" i="1"/>
  <c r="X1085" i="1"/>
  <c r="W1085" i="1"/>
  <c r="V1085" i="1"/>
  <c r="II1084" i="1"/>
  <c r="IH1084" i="1"/>
  <c r="IG1084" i="1"/>
  <c r="IF1084" i="1"/>
  <c r="IE1084" i="1"/>
  <c r="ID1084" i="1"/>
  <c r="IC1084" i="1"/>
  <c r="IB1084" i="1"/>
  <c r="IA1084" i="1"/>
  <c r="HZ1084" i="1"/>
  <c r="HX1084" i="1"/>
  <c r="HW1084" i="1"/>
  <c r="HV1084" i="1"/>
  <c r="HU1084" i="1"/>
  <c r="HT1084" i="1"/>
  <c r="HS1084" i="1"/>
  <c r="HR1084" i="1"/>
  <c r="HQ1084" i="1"/>
  <c r="BM1084" i="1"/>
  <c r="HP1084" i="1"/>
  <c r="HO1084" i="1"/>
  <c r="BS1084" i="1"/>
  <c r="HM1084" i="1"/>
  <c r="HL1084" i="1"/>
  <c r="HK1084" i="1"/>
  <c r="HJ1084" i="1"/>
  <c r="HI1084" i="1"/>
  <c r="HH1084" i="1"/>
  <c r="HF1084" i="1"/>
  <c r="HE1084" i="1"/>
  <c r="HD1084" i="1"/>
  <c r="HC1084" i="1"/>
  <c r="HB1084" i="1"/>
  <c r="HA1084" i="1"/>
  <c r="GY1084" i="1"/>
  <c r="GX1084" i="1"/>
  <c r="GW1084" i="1"/>
  <c r="GV1084" i="1"/>
  <c r="GU1084" i="1"/>
  <c r="GT1084" i="1"/>
  <c r="GS1084" i="1"/>
  <c r="GQ1084" i="1"/>
  <c r="GP1084" i="1"/>
  <c r="GO1084" i="1"/>
  <c r="GN1084" i="1"/>
  <c r="GM1084" i="1"/>
  <c r="GL1084" i="1"/>
  <c r="GK1084" i="1"/>
  <c r="BR1084" i="1"/>
  <c r="GI1084" i="1"/>
  <c r="GG1084" i="1"/>
  <c r="GF1084" i="1"/>
  <c r="GE1084" i="1"/>
  <c r="GD1084" i="1"/>
  <c r="GC1084" i="1"/>
  <c r="GB1084" i="1"/>
  <c r="GA1084" i="1"/>
  <c r="R1082" i="1"/>
  <c r="BC1083" i="1"/>
  <c r="S1082" i="1"/>
  <c r="BD1083" i="1"/>
  <c r="BO1083" i="1"/>
  <c r="FX1084" i="1"/>
  <c r="Q1082" i="1"/>
  <c r="BB1083" i="1"/>
  <c r="BL1083" i="1"/>
  <c r="FW1084" i="1"/>
  <c r="P1082" i="1"/>
  <c r="BA1083" i="1"/>
  <c r="BK1083" i="1"/>
  <c r="FV1084" i="1"/>
  <c r="FP1084" i="1"/>
  <c r="FN1084" i="1"/>
  <c r="FO1084" i="1"/>
  <c r="FH1084" i="1"/>
  <c r="FL1084" i="1"/>
  <c r="FK1084" i="1"/>
  <c r="FJ1084" i="1"/>
  <c r="FI1084" i="1"/>
  <c r="FG1084" i="1"/>
  <c r="FF1084" i="1"/>
  <c r="FC1084" i="1"/>
  <c r="FD1084" i="1"/>
  <c r="FA1084" i="1"/>
  <c r="EZ1084" i="1"/>
  <c r="EY1084" i="1"/>
  <c r="EU1084" i="1"/>
  <c r="EW1084" i="1"/>
  <c r="EV1084" i="1"/>
  <c r="ET1084" i="1"/>
  <c r="ES1084" i="1"/>
  <c r="EQ1084" i="1"/>
  <c r="EP1084" i="1"/>
  <c r="EO1084" i="1"/>
  <c r="EM1084" i="1"/>
  <c r="EL1084" i="1"/>
  <c r="EK1084" i="1"/>
  <c r="EI1084" i="1"/>
  <c r="EH1084" i="1"/>
  <c r="EG1084" i="1"/>
  <c r="EF1084" i="1"/>
  <c r="BU1084" i="1"/>
  <c r="ED1084" i="1"/>
  <c r="EC1084" i="1"/>
  <c r="EB1084" i="1"/>
  <c r="EA1084" i="1"/>
  <c r="DJ1084" i="1"/>
  <c r="DK1084" i="1"/>
  <c r="DY1084" i="1"/>
  <c r="DW1084" i="1"/>
  <c r="DX1084" i="1"/>
  <c r="DV1084" i="1"/>
  <c r="DU1084" i="1"/>
  <c r="DT1084" i="1"/>
  <c r="BT1084" i="1"/>
  <c r="DS1084" i="1"/>
  <c r="BP1084" i="1"/>
  <c r="DR1084" i="1"/>
  <c r="DQ1084" i="1"/>
  <c r="DP1084" i="1"/>
  <c r="DO1084" i="1"/>
  <c r="DN1084" i="1"/>
  <c r="DM1084" i="1"/>
  <c r="DI1084" i="1"/>
  <c r="DH1084" i="1"/>
  <c r="DG1084" i="1"/>
  <c r="DD1084" i="1"/>
  <c r="CV1084" i="1"/>
  <c r="DE1084" i="1"/>
  <c r="DC1084" i="1"/>
  <c r="CX1084" i="1"/>
  <c r="DB1084" i="1"/>
  <c r="DA1084" i="1"/>
  <c r="CZ1084" i="1"/>
  <c r="CY1084" i="1"/>
  <c r="CW1084" i="1"/>
  <c r="CU1084" i="1"/>
  <c r="CT1084" i="1"/>
  <c r="CS1084" i="1"/>
  <c r="CB1084" i="1"/>
  <c r="CQ1084" i="1"/>
  <c r="CP1084" i="1"/>
  <c r="CE1084" i="1"/>
  <c r="CO1084" i="1"/>
  <c r="CN1084" i="1"/>
  <c r="CL1084" i="1"/>
  <c r="CM1084" i="1"/>
  <c r="CK1084" i="1"/>
  <c r="CJ1084" i="1"/>
  <c r="CI1084" i="1"/>
  <c r="CH1084" i="1"/>
  <c r="CG1084" i="1"/>
  <c r="CF1084" i="1"/>
  <c r="CD1084" i="1"/>
  <c r="CC1084" i="1"/>
  <c r="CA1084" i="1"/>
  <c r="BV1084" i="1"/>
  <c r="BN1084" i="1"/>
  <c r="BJ1084" i="1"/>
  <c r="O1083" i="1"/>
  <c r="AZ1084" i="1"/>
  <c r="BI1084" i="1"/>
  <c r="N1083" i="1"/>
  <c r="AY1084" i="1"/>
  <c r="BH1084" i="1"/>
  <c r="M1083" i="1"/>
  <c r="AX1084" i="1"/>
  <c r="BG1084" i="1"/>
  <c r="BF1084" i="1"/>
  <c r="AT1084" i="1"/>
  <c r="AS1084" i="1"/>
  <c r="AR1084" i="1"/>
  <c r="AQ1084" i="1"/>
  <c r="AP1084" i="1"/>
  <c r="AO1084" i="1"/>
  <c r="AN1084" i="1"/>
  <c r="AM1084" i="1"/>
  <c r="AL1084" i="1"/>
  <c r="AK1084" i="1"/>
  <c r="AJ1084" i="1"/>
  <c r="AI1084" i="1"/>
  <c r="AH1084" i="1"/>
  <c r="AG1084" i="1"/>
  <c r="AF1084" i="1"/>
  <c r="AE1084" i="1"/>
  <c r="AB1084" i="1"/>
  <c r="AA1084" i="1"/>
  <c r="Z1084" i="1"/>
  <c r="Y1084" i="1"/>
  <c r="X1084" i="1"/>
  <c r="W1084" i="1"/>
  <c r="V1084" i="1"/>
  <c r="II1083" i="1"/>
  <c r="IH1083" i="1"/>
  <c r="IG1083" i="1"/>
  <c r="IF1083" i="1"/>
  <c r="IE1083" i="1"/>
  <c r="ID1083" i="1"/>
  <c r="IC1083" i="1"/>
  <c r="IB1083" i="1"/>
  <c r="IA1083" i="1"/>
  <c r="HZ1083" i="1"/>
  <c r="HX1083" i="1"/>
  <c r="HW1083" i="1"/>
  <c r="HV1083" i="1"/>
  <c r="HU1083" i="1"/>
  <c r="HT1083" i="1"/>
  <c r="HS1083" i="1"/>
  <c r="HR1083" i="1"/>
  <c r="HQ1083" i="1"/>
  <c r="BM1083" i="1"/>
  <c r="HP1083" i="1"/>
  <c r="HO1083" i="1"/>
  <c r="BS1083" i="1"/>
  <c r="HM1083" i="1"/>
  <c r="HL1083" i="1"/>
  <c r="HK1083" i="1"/>
  <c r="HJ1083" i="1"/>
  <c r="HI1083" i="1"/>
  <c r="HH1083" i="1"/>
  <c r="HF1083" i="1"/>
  <c r="HE1083" i="1"/>
  <c r="HD1083" i="1"/>
  <c r="HC1083" i="1"/>
  <c r="HB1083" i="1"/>
  <c r="HA1083" i="1"/>
  <c r="GY1083" i="1"/>
  <c r="GX1083" i="1"/>
  <c r="GW1083" i="1"/>
  <c r="GV1083" i="1"/>
  <c r="GU1083" i="1"/>
  <c r="GT1083" i="1"/>
  <c r="GS1083" i="1"/>
  <c r="GQ1083" i="1"/>
  <c r="GP1083" i="1"/>
  <c r="GO1083" i="1"/>
  <c r="GN1083" i="1"/>
  <c r="GM1083" i="1"/>
  <c r="GL1083" i="1"/>
  <c r="GK1083" i="1"/>
  <c r="BR1083" i="1"/>
  <c r="GI1083" i="1"/>
  <c r="GG1083" i="1"/>
  <c r="GF1083" i="1"/>
  <c r="GE1083" i="1"/>
  <c r="GD1083" i="1"/>
  <c r="GC1083" i="1"/>
  <c r="GB1083" i="1"/>
  <c r="GA1083" i="1"/>
  <c r="R1081" i="1"/>
  <c r="BC1082" i="1"/>
  <c r="S1081" i="1"/>
  <c r="BD1082" i="1"/>
  <c r="BO1082" i="1"/>
  <c r="FX1083" i="1"/>
  <c r="Q1081" i="1"/>
  <c r="BB1082" i="1"/>
  <c r="BL1082" i="1"/>
  <c r="FW1083" i="1"/>
  <c r="P1081" i="1"/>
  <c r="BA1082" i="1"/>
  <c r="BK1082" i="1"/>
  <c r="FV1083" i="1"/>
  <c r="FP1083" i="1"/>
  <c r="FN1083" i="1"/>
  <c r="FO1083" i="1"/>
  <c r="FH1083" i="1"/>
  <c r="FL1083" i="1"/>
  <c r="FK1083" i="1"/>
  <c r="FJ1083" i="1"/>
  <c r="FI1083" i="1"/>
  <c r="FG1083" i="1"/>
  <c r="FF1083" i="1"/>
  <c r="FC1083" i="1"/>
  <c r="FD1083" i="1"/>
  <c r="FA1083" i="1"/>
  <c r="EZ1083" i="1"/>
  <c r="EY1083" i="1"/>
  <c r="EU1083" i="1"/>
  <c r="EW1083" i="1"/>
  <c r="EV1083" i="1"/>
  <c r="ET1083" i="1"/>
  <c r="ES1083" i="1"/>
  <c r="EQ1083" i="1"/>
  <c r="EP1083" i="1"/>
  <c r="EO1083" i="1"/>
  <c r="EM1083" i="1"/>
  <c r="EL1083" i="1"/>
  <c r="EK1083" i="1"/>
  <c r="EI1083" i="1"/>
  <c r="EH1083" i="1"/>
  <c r="EG1083" i="1"/>
  <c r="EF1083" i="1"/>
  <c r="BU1083" i="1"/>
  <c r="ED1083" i="1"/>
  <c r="EC1083" i="1"/>
  <c r="EB1083" i="1"/>
  <c r="EA1083" i="1"/>
  <c r="DJ1083" i="1"/>
  <c r="DK1083" i="1"/>
  <c r="DY1083" i="1"/>
  <c r="DW1083" i="1"/>
  <c r="DX1083" i="1"/>
  <c r="DV1083" i="1"/>
  <c r="DU1083" i="1"/>
  <c r="DT1083" i="1"/>
  <c r="BT1083" i="1"/>
  <c r="DS1083" i="1"/>
  <c r="BP1083" i="1"/>
  <c r="DR1083" i="1"/>
  <c r="DQ1083" i="1"/>
  <c r="DP1083" i="1"/>
  <c r="DO1083" i="1"/>
  <c r="DN1083" i="1"/>
  <c r="DM1083" i="1"/>
  <c r="DI1083" i="1"/>
  <c r="DH1083" i="1"/>
  <c r="DG1083" i="1"/>
  <c r="DD1083" i="1"/>
  <c r="CV1083" i="1"/>
  <c r="DE1083" i="1"/>
  <c r="DC1083" i="1"/>
  <c r="CX1083" i="1"/>
  <c r="DB1083" i="1"/>
  <c r="DA1083" i="1"/>
  <c r="CZ1083" i="1"/>
  <c r="CY1083" i="1"/>
  <c r="CW1083" i="1"/>
  <c r="CU1083" i="1"/>
  <c r="CT1083" i="1"/>
  <c r="CS1083" i="1"/>
  <c r="CB1083" i="1"/>
  <c r="CQ1083" i="1"/>
  <c r="CP1083" i="1"/>
  <c r="CE1083" i="1"/>
  <c r="CO1083" i="1"/>
  <c r="CN1083" i="1"/>
  <c r="CL1083" i="1"/>
  <c r="CM1083" i="1"/>
  <c r="CK1083" i="1"/>
  <c r="CJ1083" i="1"/>
  <c r="CI1083" i="1"/>
  <c r="CH1083" i="1"/>
  <c r="CG1083" i="1"/>
  <c r="CF1083" i="1"/>
  <c r="CD1083" i="1"/>
  <c r="CC1083" i="1"/>
  <c r="CA1083" i="1"/>
  <c r="BV1083" i="1"/>
  <c r="BN1083" i="1"/>
  <c r="BJ1083" i="1"/>
  <c r="O1082" i="1"/>
  <c r="AZ1083" i="1"/>
  <c r="BI1083" i="1"/>
  <c r="N1082" i="1"/>
  <c r="AY1083" i="1"/>
  <c r="BH1083" i="1"/>
  <c r="M1082" i="1"/>
  <c r="AX1083" i="1"/>
  <c r="BG1083" i="1"/>
  <c r="BF1083" i="1"/>
  <c r="AT1083" i="1"/>
  <c r="AS1083" i="1"/>
  <c r="AR1083" i="1"/>
  <c r="AQ1083" i="1"/>
  <c r="AP1083" i="1"/>
  <c r="AO1083" i="1"/>
  <c r="AN1083" i="1"/>
  <c r="AM1083" i="1"/>
  <c r="AL1083" i="1"/>
  <c r="AK1083" i="1"/>
  <c r="AJ1083" i="1"/>
  <c r="AI1083" i="1"/>
  <c r="AH1083" i="1"/>
  <c r="AG1083" i="1"/>
  <c r="AF1083" i="1"/>
  <c r="AE1083" i="1"/>
  <c r="AB1083" i="1"/>
  <c r="AA1083" i="1"/>
  <c r="Z1083" i="1"/>
  <c r="Y1083" i="1"/>
  <c r="X1083" i="1"/>
  <c r="W1083" i="1"/>
  <c r="V1083" i="1"/>
  <c r="II1082" i="1"/>
  <c r="IH1082" i="1"/>
  <c r="IG1082" i="1"/>
  <c r="IF1082" i="1"/>
  <c r="IE1082" i="1"/>
  <c r="ID1082" i="1"/>
  <c r="IC1082" i="1"/>
  <c r="IB1082" i="1"/>
  <c r="IA1082" i="1"/>
  <c r="HZ1082" i="1"/>
  <c r="HX1082" i="1"/>
  <c r="HW1082" i="1"/>
  <c r="HV1082" i="1"/>
  <c r="HU1082" i="1"/>
  <c r="HT1082" i="1"/>
  <c r="HS1082" i="1"/>
  <c r="HR1082" i="1"/>
  <c r="HQ1082" i="1"/>
  <c r="BM1082" i="1"/>
  <c r="HP1082" i="1"/>
  <c r="HO1082" i="1"/>
  <c r="BS1082" i="1"/>
  <c r="HM1082" i="1"/>
  <c r="HL1082" i="1"/>
  <c r="HK1082" i="1"/>
  <c r="HJ1082" i="1"/>
  <c r="HI1082" i="1"/>
  <c r="HH1082" i="1"/>
  <c r="HF1082" i="1"/>
  <c r="HE1082" i="1"/>
  <c r="HD1082" i="1"/>
  <c r="HC1082" i="1"/>
  <c r="HB1082" i="1"/>
  <c r="HA1082" i="1"/>
  <c r="GY1082" i="1"/>
  <c r="GX1082" i="1"/>
  <c r="GW1082" i="1"/>
  <c r="GV1082" i="1"/>
  <c r="GU1082" i="1"/>
  <c r="GT1082" i="1"/>
  <c r="GS1082" i="1"/>
  <c r="GQ1082" i="1"/>
  <c r="GP1082" i="1"/>
  <c r="GO1082" i="1"/>
  <c r="GN1082" i="1"/>
  <c r="GM1082" i="1"/>
  <c r="GL1082" i="1"/>
  <c r="GK1082" i="1"/>
  <c r="BR1082" i="1"/>
  <c r="GI1082" i="1"/>
  <c r="GG1082" i="1"/>
  <c r="GF1082" i="1"/>
  <c r="GE1082" i="1"/>
  <c r="GD1082" i="1"/>
  <c r="GC1082" i="1"/>
  <c r="GB1082" i="1"/>
  <c r="GA1082" i="1"/>
  <c r="R1080" i="1"/>
  <c r="BC1081" i="1"/>
  <c r="S1080" i="1"/>
  <c r="BD1081" i="1"/>
  <c r="BO1081" i="1"/>
  <c r="FX1082" i="1"/>
  <c r="Q1080" i="1"/>
  <c r="BB1081" i="1"/>
  <c r="BL1081" i="1"/>
  <c r="FW1082" i="1"/>
  <c r="P1080" i="1"/>
  <c r="BA1081" i="1"/>
  <c r="BK1081" i="1"/>
  <c r="FV1082" i="1"/>
  <c r="FP1082" i="1"/>
  <c r="FN1082" i="1"/>
  <c r="FO1082" i="1"/>
  <c r="FH1082" i="1"/>
  <c r="FL1082" i="1"/>
  <c r="FK1082" i="1"/>
  <c r="FJ1082" i="1"/>
  <c r="FI1082" i="1"/>
  <c r="FG1082" i="1"/>
  <c r="FF1082" i="1"/>
  <c r="FC1082" i="1"/>
  <c r="FD1082" i="1"/>
  <c r="FA1082" i="1"/>
  <c r="EZ1082" i="1"/>
  <c r="EY1082" i="1"/>
  <c r="EU1082" i="1"/>
  <c r="EW1082" i="1"/>
  <c r="EV1082" i="1"/>
  <c r="ET1082" i="1"/>
  <c r="ES1082" i="1"/>
  <c r="EQ1082" i="1"/>
  <c r="EP1082" i="1"/>
  <c r="EO1082" i="1"/>
  <c r="EM1082" i="1"/>
  <c r="EL1082" i="1"/>
  <c r="EK1082" i="1"/>
  <c r="EI1082" i="1"/>
  <c r="EH1082" i="1"/>
  <c r="EG1082" i="1"/>
  <c r="EF1082" i="1"/>
  <c r="BU1082" i="1"/>
  <c r="ED1082" i="1"/>
  <c r="EC1082" i="1"/>
  <c r="EB1082" i="1"/>
  <c r="EA1082" i="1"/>
  <c r="DJ1082" i="1"/>
  <c r="DK1082" i="1"/>
  <c r="DY1082" i="1"/>
  <c r="DW1082" i="1"/>
  <c r="DX1082" i="1"/>
  <c r="DV1082" i="1"/>
  <c r="DU1082" i="1"/>
  <c r="DT1082" i="1"/>
  <c r="BT1082" i="1"/>
  <c r="DS1082" i="1"/>
  <c r="BP1082" i="1"/>
  <c r="DR1082" i="1"/>
  <c r="DQ1082" i="1"/>
  <c r="DP1082" i="1"/>
  <c r="DO1082" i="1"/>
  <c r="DN1082" i="1"/>
  <c r="DM1082" i="1"/>
  <c r="DI1082" i="1"/>
  <c r="DH1082" i="1"/>
  <c r="DG1082" i="1"/>
  <c r="DD1082" i="1"/>
  <c r="CV1082" i="1"/>
  <c r="DE1082" i="1"/>
  <c r="DC1082" i="1"/>
  <c r="CX1082" i="1"/>
  <c r="DB1082" i="1"/>
  <c r="DA1082" i="1"/>
  <c r="CZ1082" i="1"/>
  <c r="CY1082" i="1"/>
  <c r="CW1082" i="1"/>
  <c r="CU1082" i="1"/>
  <c r="CT1082" i="1"/>
  <c r="CS1082" i="1"/>
  <c r="CB1082" i="1"/>
  <c r="CQ1082" i="1"/>
  <c r="CP1082" i="1"/>
  <c r="CE1082" i="1"/>
  <c r="CO1082" i="1"/>
  <c r="CN1082" i="1"/>
  <c r="CL1082" i="1"/>
  <c r="CM1082" i="1"/>
  <c r="CK1082" i="1"/>
  <c r="CJ1082" i="1"/>
  <c r="CI1082" i="1"/>
  <c r="CH1082" i="1"/>
  <c r="CG1082" i="1"/>
  <c r="CF1082" i="1"/>
  <c r="CD1082" i="1"/>
  <c r="CC1082" i="1"/>
  <c r="CA1082" i="1"/>
  <c r="BV1082" i="1"/>
  <c r="BN1082" i="1"/>
  <c r="BJ1082" i="1"/>
  <c r="O1081" i="1"/>
  <c r="AZ1082" i="1"/>
  <c r="BI1082" i="1"/>
  <c r="N1081" i="1"/>
  <c r="AY1082" i="1"/>
  <c r="BH1082" i="1"/>
  <c r="M1081" i="1"/>
  <c r="AX1082" i="1"/>
  <c r="BG1082" i="1"/>
  <c r="BF1082" i="1"/>
  <c r="AT1082" i="1"/>
  <c r="AS1082" i="1"/>
  <c r="AR1082" i="1"/>
  <c r="AQ1082" i="1"/>
  <c r="AP1082" i="1"/>
  <c r="AO1082" i="1"/>
  <c r="AN1082" i="1"/>
  <c r="AM1082" i="1"/>
  <c r="AL1082" i="1"/>
  <c r="AK1082" i="1"/>
  <c r="AJ1082" i="1"/>
  <c r="AI1082" i="1"/>
  <c r="AH1082" i="1"/>
  <c r="AG1082" i="1"/>
  <c r="AF1082" i="1"/>
  <c r="AE1082" i="1"/>
  <c r="AB1082" i="1"/>
  <c r="AA1082" i="1"/>
  <c r="Z1082" i="1"/>
  <c r="Y1082" i="1"/>
  <c r="X1082" i="1"/>
  <c r="W1082" i="1"/>
  <c r="V1082" i="1"/>
  <c r="II1081" i="1"/>
  <c r="IH1081" i="1"/>
  <c r="IG1081" i="1"/>
  <c r="IF1081" i="1"/>
  <c r="IE1081" i="1"/>
  <c r="ID1081" i="1"/>
  <c r="IC1081" i="1"/>
  <c r="IB1081" i="1"/>
  <c r="IA1081" i="1"/>
  <c r="HZ1081" i="1"/>
  <c r="HX1081" i="1"/>
  <c r="HW1081" i="1"/>
  <c r="HV1081" i="1"/>
  <c r="BM1081" i="1"/>
  <c r="HU1081" i="1"/>
  <c r="HT1081" i="1"/>
  <c r="HS1081" i="1"/>
  <c r="HR1081" i="1"/>
  <c r="HQ1081" i="1"/>
  <c r="HP1081" i="1"/>
  <c r="HO1081" i="1"/>
  <c r="BS1081" i="1"/>
  <c r="HM1081" i="1"/>
  <c r="HL1081" i="1"/>
  <c r="HK1081" i="1"/>
  <c r="HJ1081" i="1"/>
  <c r="HI1081" i="1"/>
  <c r="HH1081" i="1"/>
  <c r="HF1081" i="1"/>
  <c r="HE1081" i="1"/>
  <c r="HD1081" i="1"/>
  <c r="HC1081" i="1"/>
  <c r="HB1081" i="1"/>
  <c r="HA1081" i="1"/>
  <c r="GY1081" i="1"/>
  <c r="GX1081" i="1"/>
  <c r="GW1081" i="1"/>
  <c r="GV1081" i="1"/>
  <c r="GU1081" i="1"/>
  <c r="GT1081" i="1"/>
  <c r="GS1081" i="1"/>
  <c r="GQ1081" i="1"/>
  <c r="GP1081" i="1"/>
  <c r="GO1081" i="1"/>
  <c r="GN1081" i="1"/>
  <c r="GM1081" i="1"/>
  <c r="GL1081" i="1"/>
  <c r="GK1081" i="1"/>
  <c r="BR1081" i="1"/>
  <c r="GI1081" i="1"/>
  <c r="GG1081" i="1"/>
  <c r="GF1081" i="1"/>
  <c r="GE1081" i="1"/>
  <c r="GD1081" i="1"/>
  <c r="GC1081" i="1"/>
  <c r="GB1081" i="1"/>
  <c r="GA1081" i="1"/>
  <c r="R1079" i="1"/>
  <c r="BC1080" i="1"/>
  <c r="S1079" i="1"/>
  <c r="BD1080" i="1"/>
  <c r="BO1080" i="1"/>
  <c r="FX1081" i="1"/>
  <c r="Q1079" i="1"/>
  <c r="BB1080" i="1"/>
  <c r="BL1080" i="1"/>
  <c r="FW1081" i="1"/>
  <c r="P1079" i="1"/>
  <c r="BA1080" i="1"/>
  <c r="BK1080" i="1"/>
  <c r="FV1081" i="1"/>
  <c r="FP1081" i="1"/>
  <c r="FN1081" i="1"/>
  <c r="FO1081" i="1"/>
  <c r="FH1081" i="1"/>
  <c r="FL1081" i="1"/>
  <c r="FK1081" i="1"/>
  <c r="FJ1081" i="1"/>
  <c r="FI1081" i="1"/>
  <c r="FG1081" i="1"/>
  <c r="FF1081" i="1"/>
  <c r="FC1081" i="1"/>
  <c r="FD1081" i="1"/>
  <c r="FA1081" i="1"/>
  <c r="EZ1081" i="1"/>
  <c r="EY1081" i="1"/>
  <c r="EU1081" i="1"/>
  <c r="EW1081" i="1"/>
  <c r="EV1081" i="1"/>
  <c r="ET1081" i="1"/>
  <c r="ES1081" i="1"/>
  <c r="EQ1081" i="1"/>
  <c r="EP1081" i="1"/>
  <c r="EO1081" i="1"/>
  <c r="EM1081" i="1"/>
  <c r="EL1081" i="1"/>
  <c r="EK1081" i="1"/>
  <c r="EI1081" i="1"/>
  <c r="EH1081" i="1"/>
  <c r="EG1081" i="1"/>
  <c r="EF1081" i="1"/>
  <c r="BU1081" i="1"/>
  <c r="ED1081" i="1"/>
  <c r="EC1081" i="1"/>
  <c r="EB1081" i="1"/>
  <c r="EA1081" i="1"/>
  <c r="DJ1081" i="1"/>
  <c r="DK1081" i="1"/>
  <c r="DY1081" i="1"/>
  <c r="DW1081" i="1"/>
  <c r="DX1081" i="1"/>
  <c r="DV1081" i="1"/>
  <c r="DU1081" i="1"/>
  <c r="DT1081" i="1"/>
  <c r="BT1081" i="1"/>
  <c r="DS1081" i="1"/>
  <c r="BP1081" i="1"/>
  <c r="DR1081" i="1"/>
  <c r="DQ1081" i="1"/>
  <c r="DP1081" i="1"/>
  <c r="DO1081" i="1"/>
  <c r="DN1081" i="1"/>
  <c r="DM1081" i="1"/>
  <c r="DI1081" i="1"/>
  <c r="DH1081" i="1"/>
  <c r="DG1081" i="1"/>
  <c r="DD1081" i="1"/>
  <c r="CV1081" i="1"/>
  <c r="DE1081" i="1"/>
  <c r="DC1081" i="1"/>
  <c r="CX1081" i="1"/>
  <c r="DB1081" i="1"/>
  <c r="DA1081" i="1"/>
  <c r="CZ1081" i="1"/>
  <c r="CY1081" i="1"/>
  <c r="CW1081" i="1"/>
  <c r="CU1081" i="1"/>
  <c r="CT1081" i="1"/>
  <c r="CS1081" i="1"/>
  <c r="CB1081" i="1"/>
  <c r="CQ1081" i="1"/>
  <c r="CP1081" i="1"/>
  <c r="CE1081" i="1"/>
  <c r="CO1081" i="1"/>
  <c r="CN1081" i="1"/>
  <c r="CL1081" i="1"/>
  <c r="CM1081" i="1"/>
  <c r="CK1081" i="1"/>
  <c r="CJ1081" i="1"/>
  <c r="CI1081" i="1"/>
  <c r="CH1081" i="1"/>
  <c r="CG1081" i="1"/>
  <c r="CF1081" i="1"/>
  <c r="CD1081" i="1"/>
  <c r="CC1081" i="1"/>
  <c r="CA1081" i="1"/>
  <c r="BV1081" i="1"/>
  <c r="BN1081" i="1"/>
  <c r="BJ1081" i="1"/>
  <c r="O1080" i="1"/>
  <c r="AZ1081" i="1"/>
  <c r="BI1081" i="1"/>
  <c r="N1080" i="1"/>
  <c r="AY1081" i="1"/>
  <c r="BH1081" i="1"/>
  <c r="M1080" i="1"/>
  <c r="AX1081" i="1"/>
  <c r="BG1081" i="1"/>
  <c r="BF1081" i="1"/>
  <c r="AT1081" i="1"/>
  <c r="AS1081" i="1"/>
  <c r="AR1081" i="1"/>
  <c r="AQ1081" i="1"/>
  <c r="AP1081" i="1"/>
  <c r="AO1081" i="1"/>
  <c r="AN1081" i="1"/>
  <c r="AM1081" i="1"/>
  <c r="AL1081" i="1"/>
  <c r="AK1081" i="1"/>
  <c r="AJ1081" i="1"/>
  <c r="AI1081" i="1"/>
  <c r="AH1081" i="1"/>
  <c r="AG1081" i="1"/>
  <c r="AF1081" i="1"/>
  <c r="AE1081" i="1"/>
  <c r="AB1081" i="1"/>
  <c r="AA1081" i="1"/>
  <c r="Z1081" i="1"/>
  <c r="Y1081" i="1"/>
  <c r="X1081" i="1"/>
  <c r="W1081" i="1"/>
  <c r="V1081" i="1"/>
  <c r="II1080" i="1"/>
  <c r="IH1080" i="1"/>
  <c r="IG1080" i="1"/>
  <c r="IF1080" i="1"/>
  <c r="IE1080" i="1"/>
  <c r="ID1080" i="1"/>
  <c r="IC1080" i="1"/>
  <c r="IB1080" i="1"/>
  <c r="IA1080" i="1"/>
  <c r="HZ1080" i="1"/>
  <c r="HX1080" i="1"/>
  <c r="HW1080" i="1"/>
  <c r="HV1080" i="1"/>
  <c r="HU1080" i="1"/>
  <c r="HT1080" i="1"/>
  <c r="HS1080" i="1"/>
  <c r="BM1080" i="1"/>
  <c r="HR1080" i="1"/>
  <c r="HQ1080" i="1"/>
  <c r="HP1080" i="1"/>
  <c r="HO1080" i="1"/>
  <c r="BS1080" i="1"/>
  <c r="HM1080" i="1"/>
  <c r="HL1080" i="1"/>
  <c r="HK1080" i="1"/>
  <c r="HJ1080" i="1"/>
  <c r="HI1080" i="1"/>
  <c r="HH1080" i="1"/>
  <c r="HF1080" i="1"/>
  <c r="HE1080" i="1"/>
  <c r="HD1080" i="1"/>
  <c r="HC1080" i="1"/>
  <c r="HB1080" i="1"/>
  <c r="HA1080" i="1"/>
  <c r="GY1080" i="1"/>
  <c r="GX1080" i="1"/>
  <c r="GW1080" i="1"/>
  <c r="GV1080" i="1"/>
  <c r="GU1080" i="1"/>
  <c r="GT1080" i="1"/>
  <c r="GS1080" i="1"/>
  <c r="GQ1080" i="1"/>
  <c r="GP1080" i="1"/>
  <c r="GO1080" i="1"/>
  <c r="GN1080" i="1"/>
  <c r="GM1080" i="1"/>
  <c r="GL1080" i="1"/>
  <c r="GK1080" i="1"/>
  <c r="BR1080" i="1"/>
  <c r="GI1080" i="1"/>
  <c r="GG1080" i="1"/>
  <c r="GF1080" i="1"/>
  <c r="GE1080" i="1"/>
  <c r="GD1080" i="1"/>
  <c r="GC1080" i="1"/>
  <c r="GB1080" i="1"/>
  <c r="GA1080" i="1"/>
  <c r="R1078" i="1"/>
  <c r="BC1079" i="1"/>
  <c r="S1078" i="1"/>
  <c r="BD1079" i="1"/>
  <c r="BO1079" i="1"/>
  <c r="FX1080" i="1"/>
  <c r="Q1078" i="1"/>
  <c r="BB1079" i="1"/>
  <c r="BL1079" i="1"/>
  <c r="FW1080" i="1"/>
  <c r="P1078" i="1"/>
  <c r="BA1079" i="1"/>
  <c r="BK1079" i="1"/>
  <c r="FV1080" i="1"/>
  <c r="FP1080" i="1"/>
  <c r="FN1080" i="1"/>
  <c r="FO1080" i="1"/>
  <c r="FH1080" i="1"/>
  <c r="FL1080" i="1"/>
  <c r="FK1080" i="1"/>
  <c r="FJ1080" i="1"/>
  <c r="FI1080" i="1"/>
  <c r="FG1080" i="1"/>
  <c r="FF1080" i="1"/>
  <c r="FC1080" i="1"/>
  <c r="FD1080" i="1"/>
  <c r="FA1080" i="1"/>
  <c r="EZ1080" i="1"/>
  <c r="EY1080" i="1"/>
  <c r="EU1080" i="1"/>
  <c r="EW1080" i="1"/>
  <c r="EV1080" i="1"/>
  <c r="ET1080" i="1"/>
  <c r="ES1080" i="1"/>
  <c r="EQ1080" i="1"/>
  <c r="EP1080" i="1"/>
  <c r="EO1080" i="1"/>
  <c r="EM1080" i="1"/>
  <c r="EL1080" i="1"/>
  <c r="EK1080" i="1"/>
  <c r="EI1080" i="1"/>
  <c r="EH1080" i="1"/>
  <c r="EG1080" i="1"/>
  <c r="EF1080" i="1"/>
  <c r="BU1080" i="1"/>
  <c r="ED1080" i="1"/>
  <c r="EC1080" i="1"/>
  <c r="EB1080" i="1"/>
  <c r="EA1080" i="1"/>
  <c r="DJ1080" i="1"/>
  <c r="DK1080" i="1"/>
  <c r="DY1080" i="1"/>
  <c r="DW1080" i="1"/>
  <c r="DX1080" i="1"/>
  <c r="DV1080" i="1"/>
  <c r="DU1080" i="1"/>
  <c r="DT1080" i="1"/>
  <c r="BT1080" i="1"/>
  <c r="DS1080" i="1"/>
  <c r="BP1080" i="1"/>
  <c r="DR1080" i="1"/>
  <c r="DQ1080" i="1"/>
  <c r="DP1080" i="1"/>
  <c r="DO1080" i="1"/>
  <c r="DN1080" i="1"/>
  <c r="DM1080" i="1"/>
  <c r="DI1080" i="1"/>
  <c r="DH1080" i="1"/>
  <c r="DG1080" i="1"/>
  <c r="DD1080" i="1"/>
  <c r="CV1080" i="1"/>
  <c r="DE1080" i="1"/>
  <c r="DC1080" i="1"/>
  <c r="CX1080" i="1"/>
  <c r="DB1080" i="1"/>
  <c r="DA1080" i="1"/>
  <c r="CZ1080" i="1"/>
  <c r="CY1080" i="1"/>
  <c r="CW1080" i="1"/>
  <c r="CU1080" i="1"/>
  <c r="CT1080" i="1"/>
  <c r="CS1080" i="1"/>
  <c r="CB1080" i="1"/>
  <c r="CQ1080" i="1"/>
  <c r="CP1080" i="1"/>
  <c r="CE1080" i="1"/>
  <c r="CO1080" i="1"/>
  <c r="CN1080" i="1"/>
  <c r="CL1080" i="1"/>
  <c r="CM1080" i="1"/>
  <c r="CK1080" i="1"/>
  <c r="CJ1080" i="1"/>
  <c r="CI1080" i="1"/>
  <c r="CH1080" i="1"/>
  <c r="CG1080" i="1"/>
  <c r="CF1080" i="1"/>
  <c r="CD1080" i="1"/>
  <c r="CC1080" i="1"/>
  <c r="CA1080" i="1"/>
  <c r="BV1080" i="1"/>
  <c r="BN1080" i="1"/>
  <c r="BJ1080" i="1"/>
  <c r="O1079" i="1"/>
  <c r="AZ1080" i="1"/>
  <c r="BI1080" i="1"/>
  <c r="N1079" i="1"/>
  <c r="AY1080" i="1"/>
  <c r="BH1080" i="1"/>
  <c r="M1079" i="1"/>
  <c r="AX1080" i="1"/>
  <c r="BG1080" i="1"/>
  <c r="BF1080" i="1"/>
  <c r="AT1080" i="1"/>
  <c r="AS1080" i="1"/>
  <c r="AR1080" i="1"/>
  <c r="AQ1080" i="1"/>
  <c r="AP1080" i="1"/>
  <c r="AO1080" i="1"/>
  <c r="AN1080" i="1"/>
  <c r="AM1080" i="1"/>
  <c r="AL1080" i="1"/>
  <c r="AK1080" i="1"/>
  <c r="AJ1080" i="1"/>
  <c r="AI1080" i="1"/>
  <c r="AH1080" i="1"/>
  <c r="AG1080" i="1"/>
  <c r="AF1080" i="1"/>
  <c r="AE1080" i="1"/>
  <c r="AB1080" i="1"/>
  <c r="AA1080" i="1"/>
  <c r="Z1080" i="1"/>
  <c r="Y1080" i="1"/>
  <c r="X1080" i="1"/>
  <c r="W1080" i="1"/>
  <c r="V1080" i="1"/>
  <c r="II1079" i="1"/>
  <c r="IH1079" i="1"/>
  <c r="IG1079" i="1"/>
  <c r="IF1079" i="1"/>
  <c r="IE1079" i="1"/>
  <c r="ID1079" i="1"/>
  <c r="IC1079" i="1"/>
  <c r="IB1079" i="1"/>
  <c r="IA1079" i="1"/>
  <c r="HZ1079" i="1"/>
  <c r="HX1079" i="1"/>
  <c r="HW1079" i="1"/>
  <c r="HV1079" i="1"/>
  <c r="HU1079" i="1"/>
  <c r="HT1079" i="1"/>
  <c r="HS1079" i="1"/>
  <c r="HR1079" i="1"/>
  <c r="BM1079" i="1"/>
  <c r="HQ1079" i="1"/>
  <c r="HP1079" i="1"/>
  <c r="HO1079" i="1"/>
  <c r="BS1079" i="1"/>
  <c r="HM1079" i="1"/>
  <c r="HL1079" i="1"/>
  <c r="HK1079" i="1"/>
  <c r="HJ1079" i="1"/>
  <c r="HI1079" i="1"/>
  <c r="HH1079" i="1"/>
  <c r="HF1079" i="1"/>
  <c r="HE1079" i="1"/>
  <c r="HD1079" i="1"/>
  <c r="HC1079" i="1"/>
  <c r="HB1079" i="1"/>
  <c r="HA1079" i="1"/>
  <c r="GY1079" i="1"/>
  <c r="GX1079" i="1"/>
  <c r="GW1079" i="1"/>
  <c r="GV1079" i="1"/>
  <c r="GU1079" i="1"/>
  <c r="GT1079" i="1"/>
  <c r="GS1079" i="1"/>
  <c r="GQ1079" i="1"/>
  <c r="GP1079" i="1"/>
  <c r="GO1079" i="1"/>
  <c r="GN1079" i="1"/>
  <c r="GM1079" i="1"/>
  <c r="GL1079" i="1"/>
  <c r="GK1079" i="1"/>
  <c r="BR1079" i="1"/>
  <c r="GI1079" i="1"/>
  <c r="GG1079" i="1"/>
  <c r="GF1079" i="1"/>
  <c r="GE1079" i="1"/>
  <c r="GD1079" i="1"/>
  <c r="GC1079" i="1"/>
  <c r="GB1079" i="1"/>
  <c r="GA1079" i="1"/>
  <c r="R1077" i="1"/>
  <c r="BC1078" i="1"/>
  <c r="S1077" i="1"/>
  <c r="BD1078" i="1"/>
  <c r="BO1078" i="1"/>
  <c r="FX1079" i="1"/>
  <c r="Q1077" i="1"/>
  <c r="BB1078" i="1"/>
  <c r="BL1078" i="1"/>
  <c r="FW1079" i="1"/>
  <c r="P1077" i="1"/>
  <c r="BA1078" i="1"/>
  <c r="BK1078" i="1"/>
  <c r="FV1079" i="1"/>
  <c r="FP1079" i="1"/>
  <c r="FN1079" i="1"/>
  <c r="FO1079" i="1"/>
  <c r="FH1079" i="1"/>
  <c r="FL1079" i="1"/>
  <c r="FK1079" i="1"/>
  <c r="FJ1079" i="1"/>
  <c r="FI1079" i="1"/>
  <c r="FG1079" i="1"/>
  <c r="FF1079" i="1"/>
  <c r="FC1079" i="1"/>
  <c r="FD1079" i="1"/>
  <c r="FA1079" i="1"/>
  <c r="EZ1079" i="1"/>
  <c r="EY1079" i="1"/>
  <c r="EU1079" i="1"/>
  <c r="EW1079" i="1"/>
  <c r="EV1079" i="1"/>
  <c r="ET1079" i="1"/>
  <c r="ES1079" i="1"/>
  <c r="EQ1079" i="1"/>
  <c r="EP1079" i="1"/>
  <c r="EO1079" i="1"/>
  <c r="EM1079" i="1"/>
  <c r="EL1079" i="1"/>
  <c r="EK1079" i="1"/>
  <c r="EI1079" i="1"/>
  <c r="EH1079" i="1"/>
  <c r="EG1079" i="1"/>
  <c r="EF1079" i="1"/>
  <c r="BU1079" i="1"/>
  <c r="ED1079" i="1"/>
  <c r="EC1079" i="1"/>
  <c r="EB1079" i="1"/>
  <c r="EA1079" i="1"/>
  <c r="DJ1079" i="1"/>
  <c r="DK1079" i="1"/>
  <c r="DY1079" i="1"/>
  <c r="DW1079" i="1"/>
  <c r="DX1079" i="1"/>
  <c r="DV1079" i="1"/>
  <c r="DU1079" i="1"/>
  <c r="DT1079" i="1"/>
  <c r="BT1079" i="1"/>
  <c r="DS1079" i="1"/>
  <c r="BP1079" i="1"/>
  <c r="DR1079" i="1"/>
  <c r="DQ1079" i="1"/>
  <c r="DP1079" i="1"/>
  <c r="DO1079" i="1"/>
  <c r="DN1079" i="1"/>
  <c r="DM1079" i="1"/>
  <c r="DI1079" i="1"/>
  <c r="DH1079" i="1"/>
  <c r="DG1079" i="1"/>
  <c r="DD1079" i="1"/>
  <c r="CV1079" i="1"/>
  <c r="DC1079" i="1"/>
  <c r="DE1079" i="1"/>
  <c r="CX1079" i="1"/>
  <c r="DB1079" i="1"/>
  <c r="DA1079" i="1"/>
  <c r="CZ1079" i="1"/>
  <c r="CY1079" i="1"/>
  <c r="CW1079" i="1"/>
  <c r="CU1079" i="1"/>
  <c r="CT1079" i="1"/>
  <c r="CS1079" i="1"/>
  <c r="CB1079" i="1"/>
  <c r="CQ1079" i="1"/>
  <c r="CP1079" i="1"/>
  <c r="CE1079" i="1"/>
  <c r="CO1079" i="1"/>
  <c r="CN1079" i="1"/>
  <c r="CL1079" i="1"/>
  <c r="CM1079" i="1"/>
  <c r="CK1079" i="1"/>
  <c r="CJ1079" i="1"/>
  <c r="CI1079" i="1"/>
  <c r="CH1079" i="1"/>
  <c r="CG1079" i="1"/>
  <c r="CF1079" i="1"/>
  <c r="CD1079" i="1"/>
  <c r="CC1079" i="1"/>
  <c r="CA1079" i="1"/>
  <c r="BV1079" i="1"/>
  <c r="BN1079" i="1"/>
  <c r="BJ1079" i="1"/>
  <c r="O1078" i="1"/>
  <c r="AZ1079" i="1"/>
  <c r="BI1079" i="1"/>
  <c r="N1078" i="1"/>
  <c r="AY1079" i="1"/>
  <c r="BH1079" i="1"/>
  <c r="M1078" i="1"/>
  <c r="AX1079" i="1"/>
  <c r="BG1079" i="1"/>
  <c r="BF1079" i="1"/>
  <c r="AT1079" i="1"/>
  <c r="AS1079" i="1"/>
  <c r="AR1079" i="1"/>
  <c r="AQ1079" i="1"/>
  <c r="AP1079" i="1"/>
  <c r="AO1079" i="1"/>
  <c r="AN1079" i="1"/>
  <c r="AM1079" i="1"/>
  <c r="AL1079" i="1"/>
  <c r="AK1079" i="1"/>
  <c r="AJ1079" i="1"/>
  <c r="AI1079" i="1"/>
  <c r="AH1079" i="1"/>
  <c r="AG1079" i="1"/>
  <c r="AF1079" i="1"/>
  <c r="AE1079" i="1"/>
  <c r="AB1079" i="1"/>
  <c r="AA1079" i="1"/>
  <c r="Z1079" i="1"/>
  <c r="Y1079" i="1"/>
  <c r="X1079" i="1"/>
  <c r="W1079" i="1"/>
  <c r="V1079" i="1"/>
  <c r="II1078" i="1"/>
  <c r="IH1078" i="1"/>
  <c r="IG1078" i="1"/>
  <c r="IF1078" i="1"/>
  <c r="IE1078" i="1"/>
  <c r="ID1078" i="1"/>
  <c r="IC1078" i="1"/>
  <c r="IB1078" i="1"/>
  <c r="IA1078" i="1"/>
  <c r="HZ1078" i="1"/>
  <c r="HX1078" i="1"/>
  <c r="HW1078" i="1"/>
  <c r="HV1078" i="1"/>
  <c r="HU1078" i="1"/>
  <c r="HT1078" i="1"/>
  <c r="HS1078" i="1"/>
  <c r="HR1078" i="1"/>
  <c r="HQ1078" i="1"/>
  <c r="BM1078" i="1"/>
  <c r="HP1078" i="1"/>
  <c r="HO1078" i="1"/>
  <c r="BS1078" i="1"/>
  <c r="HM1078" i="1"/>
  <c r="HL1078" i="1"/>
  <c r="HK1078" i="1"/>
  <c r="HJ1078" i="1"/>
  <c r="HI1078" i="1"/>
  <c r="HH1078" i="1"/>
  <c r="HF1078" i="1"/>
  <c r="HE1078" i="1"/>
  <c r="HD1078" i="1"/>
  <c r="HC1078" i="1"/>
  <c r="HB1078" i="1"/>
  <c r="HA1078" i="1"/>
  <c r="GY1078" i="1"/>
  <c r="GX1078" i="1"/>
  <c r="GW1078" i="1"/>
  <c r="GV1078" i="1"/>
  <c r="GU1078" i="1"/>
  <c r="GT1078" i="1"/>
  <c r="GS1078" i="1"/>
  <c r="GQ1078" i="1"/>
  <c r="GP1078" i="1"/>
  <c r="GO1078" i="1"/>
  <c r="GN1078" i="1"/>
  <c r="GM1078" i="1"/>
  <c r="GL1078" i="1"/>
  <c r="GK1078" i="1"/>
  <c r="BR1078" i="1"/>
  <c r="GI1078" i="1"/>
  <c r="GG1078" i="1"/>
  <c r="GF1078" i="1"/>
  <c r="GE1078" i="1"/>
  <c r="GD1078" i="1"/>
  <c r="GC1078" i="1"/>
  <c r="GB1078" i="1"/>
  <c r="GA1078" i="1"/>
  <c r="R1076" i="1"/>
  <c r="BC1077" i="1"/>
  <c r="S1076" i="1"/>
  <c r="BD1077" i="1"/>
  <c r="BO1077" i="1"/>
  <c r="FX1078" i="1"/>
  <c r="Q1076" i="1"/>
  <c r="BB1077" i="1"/>
  <c r="BL1077" i="1"/>
  <c r="FW1078" i="1"/>
  <c r="P1076" i="1"/>
  <c r="BA1077" i="1"/>
  <c r="BK1077" i="1"/>
  <c r="FV1078" i="1"/>
  <c r="FP1078" i="1"/>
  <c r="FN1078" i="1"/>
  <c r="FO1078" i="1"/>
  <c r="FH1078" i="1"/>
  <c r="FL1078" i="1"/>
  <c r="FK1078" i="1"/>
  <c r="FJ1078" i="1"/>
  <c r="FI1078" i="1"/>
  <c r="FG1078" i="1"/>
  <c r="FF1078" i="1"/>
  <c r="FC1078" i="1"/>
  <c r="FD1078" i="1"/>
  <c r="FA1078" i="1"/>
  <c r="EZ1078" i="1"/>
  <c r="EY1078" i="1"/>
  <c r="EU1078" i="1"/>
  <c r="EW1078" i="1"/>
  <c r="EV1078" i="1"/>
  <c r="ET1078" i="1"/>
  <c r="ES1078" i="1"/>
  <c r="EQ1078" i="1"/>
  <c r="EP1078" i="1"/>
  <c r="EO1078" i="1"/>
  <c r="EM1078" i="1"/>
  <c r="EL1078" i="1"/>
  <c r="EK1078" i="1"/>
  <c r="EI1078" i="1"/>
  <c r="EH1078" i="1"/>
  <c r="EG1078" i="1"/>
  <c r="EF1078" i="1"/>
  <c r="BU1078" i="1"/>
  <c r="ED1078" i="1"/>
  <c r="EC1078" i="1"/>
  <c r="EB1078" i="1"/>
  <c r="EA1078" i="1"/>
  <c r="DJ1078" i="1"/>
  <c r="DK1078" i="1"/>
  <c r="DY1078" i="1"/>
  <c r="DW1078" i="1"/>
  <c r="DX1078" i="1"/>
  <c r="DV1078" i="1"/>
  <c r="DU1078" i="1"/>
  <c r="DT1078" i="1"/>
  <c r="BT1078" i="1"/>
  <c r="DS1078" i="1"/>
  <c r="BP1078" i="1"/>
  <c r="DR1078" i="1"/>
  <c r="DQ1078" i="1"/>
  <c r="DP1078" i="1"/>
  <c r="DO1078" i="1"/>
  <c r="DN1078" i="1"/>
  <c r="DM1078" i="1"/>
  <c r="DI1078" i="1"/>
  <c r="DH1078" i="1"/>
  <c r="DG1078" i="1"/>
  <c r="DD1078" i="1"/>
  <c r="CV1078" i="1"/>
  <c r="DE1078" i="1"/>
  <c r="DC1078" i="1"/>
  <c r="CX1078" i="1"/>
  <c r="DB1078" i="1"/>
  <c r="DA1078" i="1"/>
  <c r="CZ1078" i="1"/>
  <c r="CY1078" i="1"/>
  <c r="CW1078" i="1"/>
  <c r="CU1078" i="1"/>
  <c r="CT1078" i="1"/>
  <c r="CS1078" i="1"/>
  <c r="CB1078" i="1"/>
  <c r="CQ1078" i="1"/>
  <c r="CP1078" i="1"/>
  <c r="CE1078" i="1"/>
  <c r="CO1078" i="1"/>
  <c r="CN1078" i="1"/>
  <c r="CL1078" i="1"/>
  <c r="CM1078" i="1"/>
  <c r="CK1078" i="1"/>
  <c r="CJ1078" i="1"/>
  <c r="CI1078" i="1"/>
  <c r="CH1078" i="1"/>
  <c r="CG1078" i="1"/>
  <c r="CF1078" i="1"/>
  <c r="CD1078" i="1"/>
  <c r="CC1078" i="1"/>
  <c r="CA1078" i="1"/>
  <c r="BV1078" i="1"/>
  <c r="BN1078" i="1"/>
  <c r="BJ1078" i="1"/>
  <c r="O1077" i="1"/>
  <c r="AZ1078" i="1"/>
  <c r="BI1078" i="1"/>
  <c r="N1077" i="1"/>
  <c r="AY1078" i="1"/>
  <c r="BH1078" i="1"/>
  <c r="M1077" i="1"/>
  <c r="AX1078" i="1"/>
  <c r="BG1078" i="1"/>
  <c r="BF1078" i="1"/>
  <c r="AT1078" i="1"/>
  <c r="AS1078" i="1"/>
  <c r="AR1078" i="1"/>
  <c r="AQ1078" i="1"/>
  <c r="AP1078" i="1"/>
  <c r="AO1078" i="1"/>
  <c r="AN1078" i="1"/>
  <c r="AM1078" i="1"/>
  <c r="AL1078" i="1"/>
  <c r="AK1078" i="1"/>
  <c r="AJ1078" i="1"/>
  <c r="AI1078" i="1"/>
  <c r="AH1078" i="1"/>
  <c r="AG1078" i="1"/>
  <c r="AF1078" i="1"/>
  <c r="AE1078" i="1"/>
  <c r="AB1078" i="1"/>
  <c r="AA1078" i="1"/>
  <c r="Z1078" i="1"/>
  <c r="Y1078" i="1"/>
  <c r="X1078" i="1"/>
  <c r="W1078" i="1"/>
  <c r="V1078" i="1"/>
  <c r="II1077" i="1"/>
  <c r="IH1077" i="1"/>
  <c r="IG1077" i="1"/>
  <c r="IF1077" i="1"/>
  <c r="IE1077" i="1"/>
  <c r="ID1077" i="1"/>
  <c r="IC1077" i="1"/>
  <c r="IB1077" i="1"/>
  <c r="IA1077" i="1"/>
  <c r="HZ1077" i="1"/>
  <c r="HX1077" i="1"/>
  <c r="HW1077" i="1"/>
  <c r="BM1077" i="1"/>
  <c r="HV1077" i="1"/>
  <c r="HU1077" i="1"/>
  <c r="HT1077" i="1"/>
  <c r="HS1077" i="1"/>
  <c r="HR1077" i="1"/>
  <c r="HQ1077" i="1"/>
  <c r="HP1077" i="1"/>
  <c r="HO1077" i="1"/>
  <c r="BS1077" i="1"/>
  <c r="HM1077" i="1"/>
  <c r="HL1077" i="1"/>
  <c r="HK1077" i="1"/>
  <c r="HJ1077" i="1"/>
  <c r="HI1077" i="1"/>
  <c r="HH1077" i="1"/>
  <c r="HF1077" i="1"/>
  <c r="HE1077" i="1"/>
  <c r="HD1077" i="1"/>
  <c r="HC1077" i="1"/>
  <c r="HB1077" i="1"/>
  <c r="HA1077" i="1"/>
  <c r="GY1077" i="1"/>
  <c r="GX1077" i="1"/>
  <c r="GW1077" i="1"/>
  <c r="GV1077" i="1"/>
  <c r="GU1077" i="1"/>
  <c r="GT1077" i="1"/>
  <c r="GS1077" i="1"/>
  <c r="GQ1077" i="1"/>
  <c r="GP1077" i="1"/>
  <c r="GO1077" i="1"/>
  <c r="GN1077" i="1"/>
  <c r="GM1077" i="1"/>
  <c r="GL1077" i="1"/>
  <c r="GK1077" i="1"/>
  <c r="BR1077" i="1"/>
  <c r="GI1077" i="1"/>
  <c r="GG1077" i="1"/>
  <c r="GF1077" i="1"/>
  <c r="GE1077" i="1"/>
  <c r="GD1077" i="1"/>
  <c r="GC1077" i="1"/>
  <c r="GB1077" i="1"/>
  <c r="GA1077" i="1"/>
  <c r="R1075" i="1"/>
  <c r="BC1076" i="1"/>
  <c r="S1075" i="1"/>
  <c r="BD1076" i="1"/>
  <c r="BO1076" i="1"/>
  <c r="FX1077" i="1"/>
  <c r="Q1075" i="1"/>
  <c r="BB1076" i="1"/>
  <c r="BL1076" i="1"/>
  <c r="FW1077" i="1"/>
  <c r="P1075" i="1"/>
  <c r="BA1076" i="1"/>
  <c r="BK1076" i="1"/>
  <c r="FV1077" i="1"/>
  <c r="FP1077" i="1"/>
  <c r="FN1077" i="1"/>
  <c r="FO1077" i="1"/>
  <c r="FH1077" i="1"/>
  <c r="FL1077" i="1"/>
  <c r="FK1077" i="1"/>
  <c r="FJ1077" i="1"/>
  <c r="FI1077" i="1"/>
  <c r="FG1077" i="1"/>
  <c r="FF1077" i="1"/>
  <c r="FC1077" i="1"/>
  <c r="FD1077" i="1"/>
  <c r="FA1077" i="1"/>
  <c r="EZ1077" i="1"/>
  <c r="EY1077" i="1"/>
  <c r="EU1077" i="1"/>
  <c r="EW1077" i="1"/>
  <c r="EV1077" i="1"/>
  <c r="ET1077" i="1"/>
  <c r="ES1077" i="1"/>
  <c r="EQ1077" i="1"/>
  <c r="EP1077" i="1"/>
  <c r="EO1077" i="1"/>
  <c r="EM1077" i="1"/>
  <c r="EL1077" i="1"/>
  <c r="EK1077" i="1"/>
  <c r="EI1077" i="1"/>
  <c r="EH1077" i="1"/>
  <c r="EG1077" i="1"/>
  <c r="EF1077" i="1"/>
  <c r="BU1077" i="1"/>
  <c r="ED1077" i="1"/>
  <c r="EC1077" i="1"/>
  <c r="EB1077" i="1"/>
  <c r="EA1077" i="1"/>
  <c r="DJ1077" i="1"/>
  <c r="DK1077" i="1"/>
  <c r="DY1077" i="1"/>
  <c r="DW1077" i="1"/>
  <c r="DX1077" i="1"/>
  <c r="DV1077" i="1"/>
  <c r="DU1077" i="1"/>
  <c r="DT1077" i="1"/>
  <c r="BT1077" i="1"/>
  <c r="DS1077" i="1"/>
  <c r="BP1077" i="1"/>
  <c r="DR1077" i="1"/>
  <c r="DQ1077" i="1"/>
  <c r="DP1077" i="1"/>
  <c r="DO1077" i="1"/>
  <c r="DN1077" i="1"/>
  <c r="DM1077" i="1"/>
  <c r="DI1077" i="1"/>
  <c r="DH1077" i="1"/>
  <c r="DG1077" i="1"/>
  <c r="DD1077" i="1"/>
  <c r="CV1077" i="1"/>
  <c r="DE1077" i="1"/>
  <c r="DC1077" i="1"/>
  <c r="CX1077" i="1"/>
  <c r="DB1077" i="1"/>
  <c r="DA1077" i="1"/>
  <c r="CZ1077" i="1"/>
  <c r="CY1077" i="1"/>
  <c r="CW1077" i="1"/>
  <c r="CU1077" i="1"/>
  <c r="CT1077" i="1"/>
  <c r="CS1077" i="1"/>
  <c r="CB1077" i="1"/>
  <c r="CQ1077" i="1"/>
  <c r="CP1077" i="1"/>
  <c r="CE1077" i="1"/>
  <c r="CO1077" i="1"/>
  <c r="CN1077" i="1"/>
  <c r="CL1077" i="1"/>
  <c r="CM1077" i="1"/>
  <c r="CK1077" i="1"/>
  <c r="CJ1077" i="1"/>
  <c r="CI1077" i="1"/>
  <c r="CH1077" i="1"/>
  <c r="CG1077" i="1"/>
  <c r="CF1077" i="1"/>
  <c r="CD1077" i="1"/>
  <c r="CC1077" i="1"/>
  <c r="CA1077" i="1"/>
  <c r="BV1077" i="1"/>
  <c r="BN1077" i="1"/>
  <c r="BJ1077" i="1"/>
  <c r="O1076" i="1"/>
  <c r="AZ1077" i="1"/>
  <c r="BI1077" i="1"/>
  <c r="N1076" i="1"/>
  <c r="AY1077" i="1"/>
  <c r="BH1077" i="1"/>
  <c r="M1076" i="1"/>
  <c r="AX1077" i="1"/>
  <c r="BG1077" i="1"/>
  <c r="BF1077" i="1"/>
  <c r="AT1077" i="1"/>
  <c r="AS1077" i="1"/>
  <c r="AR1077" i="1"/>
  <c r="AQ1077" i="1"/>
  <c r="AP1077" i="1"/>
  <c r="AO1077" i="1"/>
  <c r="AN1077" i="1"/>
  <c r="AM1077" i="1"/>
  <c r="AL1077" i="1"/>
  <c r="AK1077" i="1"/>
  <c r="AJ1077" i="1"/>
  <c r="AI1077" i="1"/>
  <c r="AH1077" i="1"/>
  <c r="AG1077" i="1"/>
  <c r="AF1077" i="1"/>
  <c r="AE1077" i="1"/>
  <c r="AB1077" i="1"/>
  <c r="AA1077" i="1"/>
  <c r="Z1077" i="1"/>
  <c r="Y1077" i="1"/>
  <c r="X1077" i="1"/>
  <c r="W1077" i="1"/>
  <c r="V1077" i="1"/>
  <c r="II1076" i="1"/>
  <c r="IH1076" i="1"/>
  <c r="IG1076" i="1"/>
  <c r="IF1076" i="1"/>
  <c r="IE1076" i="1"/>
  <c r="ID1076" i="1"/>
  <c r="IC1076" i="1"/>
  <c r="IB1076" i="1"/>
  <c r="IA1076" i="1"/>
  <c r="HZ1076" i="1"/>
  <c r="HX1076" i="1"/>
  <c r="HW1076" i="1"/>
  <c r="HV1076" i="1"/>
  <c r="HU1076" i="1"/>
  <c r="HT1076" i="1"/>
  <c r="HS1076" i="1"/>
  <c r="BM1076" i="1"/>
  <c r="HR1076" i="1"/>
  <c r="HQ1076" i="1"/>
  <c r="HP1076" i="1"/>
  <c r="HO1076" i="1"/>
  <c r="BS1076" i="1"/>
  <c r="HM1076" i="1"/>
  <c r="HL1076" i="1"/>
  <c r="HK1076" i="1"/>
  <c r="HJ1076" i="1"/>
  <c r="HI1076" i="1"/>
  <c r="HH1076" i="1"/>
  <c r="HF1076" i="1"/>
  <c r="HE1076" i="1"/>
  <c r="HD1076" i="1"/>
  <c r="HC1076" i="1"/>
  <c r="HB1076" i="1"/>
  <c r="HA1076" i="1"/>
  <c r="GY1076" i="1"/>
  <c r="GX1076" i="1"/>
  <c r="GW1076" i="1"/>
  <c r="GV1076" i="1"/>
  <c r="GU1076" i="1"/>
  <c r="GT1076" i="1"/>
  <c r="GS1076" i="1"/>
  <c r="GQ1076" i="1"/>
  <c r="GP1076" i="1"/>
  <c r="GO1076" i="1"/>
  <c r="GN1076" i="1"/>
  <c r="GM1076" i="1"/>
  <c r="GL1076" i="1"/>
  <c r="GK1076" i="1"/>
  <c r="BR1076" i="1"/>
  <c r="GI1076" i="1"/>
  <c r="GG1076" i="1"/>
  <c r="GF1076" i="1"/>
  <c r="GE1076" i="1"/>
  <c r="GD1076" i="1"/>
  <c r="GC1076" i="1"/>
  <c r="GB1076" i="1"/>
  <c r="GA1076" i="1"/>
  <c r="R1074" i="1"/>
  <c r="BC1075" i="1"/>
  <c r="S1074" i="1"/>
  <c r="BD1075" i="1"/>
  <c r="BO1075" i="1"/>
  <c r="FX1076" i="1"/>
  <c r="Q1074" i="1"/>
  <c r="BB1075" i="1"/>
  <c r="BL1075" i="1"/>
  <c r="FW1076" i="1"/>
  <c r="P1074" i="1"/>
  <c r="BA1075" i="1"/>
  <c r="BK1075" i="1"/>
  <c r="FV1076" i="1"/>
  <c r="FP1076" i="1"/>
  <c r="FN1076" i="1"/>
  <c r="FO1076" i="1"/>
  <c r="FH1076" i="1"/>
  <c r="FL1076" i="1"/>
  <c r="FK1076" i="1"/>
  <c r="FJ1076" i="1"/>
  <c r="FI1076" i="1"/>
  <c r="FG1076" i="1"/>
  <c r="FF1076" i="1"/>
  <c r="FC1076" i="1"/>
  <c r="FD1076" i="1"/>
  <c r="FA1076" i="1"/>
  <c r="EZ1076" i="1"/>
  <c r="EY1076" i="1"/>
  <c r="EU1076" i="1"/>
  <c r="EW1076" i="1"/>
  <c r="EV1076" i="1"/>
  <c r="ET1076" i="1"/>
  <c r="ES1076" i="1"/>
  <c r="EQ1076" i="1"/>
  <c r="EP1076" i="1"/>
  <c r="EO1076" i="1"/>
  <c r="EM1076" i="1"/>
  <c r="EL1076" i="1"/>
  <c r="EK1076" i="1"/>
  <c r="EI1076" i="1"/>
  <c r="EH1076" i="1"/>
  <c r="EG1076" i="1"/>
  <c r="EF1076" i="1"/>
  <c r="BU1076" i="1"/>
  <c r="ED1076" i="1"/>
  <c r="EC1076" i="1"/>
  <c r="EB1076" i="1"/>
  <c r="EA1076" i="1"/>
  <c r="DJ1076" i="1"/>
  <c r="DK1076" i="1"/>
  <c r="DY1076" i="1"/>
  <c r="DW1076" i="1"/>
  <c r="DX1076" i="1"/>
  <c r="DV1076" i="1"/>
  <c r="DU1076" i="1"/>
  <c r="DT1076" i="1"/>
  <c r="BT1076" i="1"/>
  <c r="DS1076" i="1"/>
  <c r="BP1076" i="1"/>
  <c r="DR1076" i="1"/>
  <c r="DQ1076" i="1"/>
  <c r="DP1076" i="1"/>
  <c r="DO1076" i="1"/>
  <c r="DN1076" i="1"/>
  <c r="DM1076" i="1"/>
  <c r="DI1076" i="1"/>
  <c r="DH1076" i="1"/>
  <c r="DG1076" i="1"/>
  <c r="DD1076" i="1"/>
  <c r="CV1076" i="1"/>
  <c r="DC1076" i="1"/>
  <c r="DE1076" i="1"/>
  <c r="CX1076" i="1"/>
  <c r="DB1076" i="1"/>
  <c r="DA1076" i="1"/>
  <c r="CZ1076" i="1"/>
  <c r="CY1076" i="1"/>
  <c r="CW1076" i="1"/>
  <c r="CU1076" i="1"/>
  <c r="CT1076" i="1"/>
  <c r="CS1076" i="1"/>
  <c r="CB1076" i="1"/>
  <c r="CQ1076" i="1"/>
  <c r="CP1076" i="1"/>
  <c r="CE1076" i="1"/>
  <c r="CO1076" i="1"/>
  <c r="CN1076" i="1"/>
  <c r="CL1076" i="1"/>
  <c r="CM1076" i="1"/>
  <c r="CK1076" i="1"/>
  <c r="CJ1076" i="1"/>
  <c r="CI1076" i="1"/>
  <c r="CH1076" i="1"/>
  <c r="CG1076" i="1"/>
  <c r="CF1076" i="1"/>
  <c r="CD1076" i="1"/>
  <c r="CC1076" i="1"/>
  <c r="CA1076" i="1"/>
  <c r="BV1076" i="1"/>
  <c r="BN1076" i="1"/>
  <c r="BJ1076" i="1"/>
  <c r="O1075" i="1"/>
  <c r="AZ1076" i="1"/>
  <c r="BI1076" i="1"/>
  <c r="N1075" i="1"/>
  <c r="AY1076" i="1"/>
  <c r="BH1076" i="1"/>
  <c r="M1075" i="1"/>
  <c r="AX1076" i="1"/>
  <c r="BG1076" i="1"/>
  <c r="BF1076" i="1"/>
  <c r="AT1076" i="1"/>
  <c r="AS1076" i="1"/>
  <c r="AR1076" i="1"/>
  <c r="AQ1076" i="1"/>
  <c r="AP1076" i="1"/>
  <c r="AO1076" i="1"/>
  <c r="AN1076" i="1"/>
  <c r="AM1076" i="1"/>
  <c r="AL1076" i="1"/>
  <c r="AK1076" i="1"/>
  <c r="AJ1076" i="1"/>
  <c r="AI1076" i="1"/>
  <c r="AH1076" i="1"/>
  <c r="AG1076" i="1"/>
  <c r="AF1076" i="1"/>
  <c r="AE1076" i="1"/>
  <c r="AB1076" i="1"/>
  <c r="AA1076" i="1"/>
  <c r="Z1076" i="1"/>
  <c r="Y1076" i="1"/>
  <c r="X1076" i="1"/>
  <c r="W1076" i="1"/>
  <c r="V1076" i="1"/>
  <c r="II1075" i="1"/>
  <c r="IH1075" i="1"/>
  <c r="IG1075" i="1"/>
  <c r="IF1075" i="1"/>
  <c r="IE1075" i="1"/>
  <c r="ID1075" i="1"/>
  <c r="IC1075" i="1"/>
  <c r="IB1075" i="1"/>
  <c r="IA1075" i="1"/>
  <c r="HZ1075" i="1"/>
  <c r="HX1075" i="1"/>
  <c r="HW1075" i="1"/>
  <c r="HV1075" i="1"/>
  <c r="HU1075" i="1"/>
  <c r="HT1075" i="1"/>
  <c r="HS1075" i="1"/>
  <c r="BM1075" i="1"/>
  <c r="HR1075" i="1"/>
  <c r="HQ1075" i="1"/>
  <c r="HP1075" i="1"/>
  <c r="HO1075" i="1"/>
  <c r="BS1075" i="1"/>
  <c r="HM1075" i="1"/>
  <c r="HL1075" i="1"/>
  <c r="HK1075" i="1"/>
  <c r="HJ1075" i="1"/>
  <c r="HI1075" i="1"/>
  <c r="HH1075" i="1"/>
  <c r="HF1075" i="1"/>
  <c r="HE1075" i="1"/>
  <c r="HD1075" i="1"/>
  <c r="HC1075" i="1"/>
  <c r="HB1075" i="1"/>
  <c r="HA1075" i="1"/>
  <c r="GY1075" i="1"/>
  <c r="GX1075" i="1"/>
  <c r="GW1075" i="1"/>
  <c r="GV1075" i="1"/>
  <c r="GU1075" i="1"/>
  <c r="GT1075" i="1"/>
  <c r="GS1075" i="1"/>
  <c r="GQ1075" i="1"/>
  <c r="GP1075" i="1"/>
  <c r="GO1075" i="1"/>
  <c r="GN1075" i="1"/>
  <c r="GM1075" i="1"/>
  <c r="GL1075" i="1"/>
  <c r="GK1075" i="1"/>
  <c r="BR1075" i="1"/>
  <c r="GI1075" i="1"/>
  <c r="GG1075" i="1"/>
  <c r="GF1075" i="1"/>
  <c r="GE1075" i="1"/>
  <c r="GD1075" i="1"/>
  <c r="GC1075" i="1"/>
  <c r="GB1075" i="1"/>
  <c r="GA1075" i="1"/>
  <c r="R1073" i="1"/>
  <c r="BC1074" i="1"/>
  <c r="S1073" i="1"/>
  <c r="BD1074" i="1"/>
  <c r="BO1074" i="1"/>
  <c r="FX1075" i="1"/>
  <c r="Q1073" i="1"/>
  <c r="BB1074" i="1"/>
  <c r="BL1074" i="1"/>
  <c r="FW1075" i="1"/>
  <c r="P1073" i="1"/>
  <c r="BA1074" i="1"/>
  <c r="BK1074" i="1"/>
  <c r="FV1075" i="1"/>
  <c r="FP1075" i="1"/>
  <c r="FN1075" i="1"/>
  <c r="FO1075" i="1"/>
  <c r="FH1075" i="1"/>
  <c r="FL1075" i="1"/>
  <c r="FK1075" i="1"/>
  <c r="FJ1075" i="1"/>
  <c r="FI1075" i="1"/>
  <c r="FG1075" i="1"/>
  <c r="FF1075" i="1"/>
  <c r="FC1075" i="1"/>
  <c r="FD1075" i="1"/>
  <c r="FA1075" i="1"/>
  <c r="EZ1075" i="1"/>
  <c r="EY1075" i="1"/>
  <c r="EU1075" i="1"/>
  <c r="EW1075" i="1"/>
  <c r="EV1075" i="1"/>
  <c r="ET1075" i="1"/>
  <c r="ES1075" i="1"/>
  <c r="EQ1075" i="1"/>
  <c r="EP1075" i="1"/>
  <c r="EO1075" i="1"/>
  <c r="EM1075" i="1"/>
  <c r="EL1075" i="1"/>
  <c r="EK1075" i="1"/>
  <c r="EI1075" i="1"/>
  <c r="EH1075" i="1"/>
  <c r="EG1075" i="1"/>
  <c r="EF1075" i="1"/>
  <c r="BU1075" i="1"/>
  <c r="ED1075" i="1"/>
  <c r="EC1075" i="1"/>
  <c r="EB1075" i="1"/>
  <c r="EA1075" i="1"/>
  <c r="DJ1075" i="1"/>
  <c r="DK1075" i="1"/>
  <c r="DY1075" i="1"/>
  <c r="DW1075" i="1"/>
  <c r="DX1075" i="1"/>
  <c r="DV1075" i="1"/>
  <c r="DU1075" i="1"/>
  <c r="DT1075" i="1"/>
  <c r="BT1075" i="1"/>
  <c r="DS1075" i="1"/>
  <c r="BP1075" i="1"/>
  <c r="DR1075" i="1"/>
  <c r="DQ1075" i="1"/>
  <c r="DP1075" i="1"/>
  <c r="DO1075" i="1"/>
  <c r="DN1075" i="1"/>
  <c r="DM1075" i="1"/>
  <c r="DI1075" i="1"/>
  <c r="DH1075" i="1"/>
  <c r="DG1075" i="1"/>
  <c r="DD1075" i="1"/>
  <c r="CV1075" i="1"/>
  <c r="DE1075" i="1"/>
  <c r="DC1075" i="1"/>
  <c r="CX1075" i="1"/>
  <c r="DB1075" i="1"/>
  <c r="DA1075" i="1"/>
  <c r="CZ1075" i="1"/>
  <c r="CY1075" i="1"/>
  <c r="CW1075" i="1"/>
  <c r="CU1075" i="1"/>
  <c r="CT1075" i="1"/>
  <c r="CS1075" i="1"/>
  <c r="CB1075" i="1"/>
  <c r="CQ1075" i="1"/>
  <c r="CP1075" i="1"/>
  <c r="CE1075" i="1"/>
  <c r="CO1075" i="1"/>
  <c r="CN1075" i="1"/>
  <c r="CL1075" i="1"/>
  <c r="CM1075" i="1"/>
  <c r="CK1075" i="1"/>
  <c r="CJ1075" i="1"/>
  <c r="CI1075" i="1"/>
  <c r="CH1075" i="1"/>
  <c r="CG1075" i="1"/>
  <c r="CF1075" i="1"/>
  <c r="CD1075" i="1"/>
  <c r="CC1075" i="1"/>
  <c r="CA1075" i="1"/>
  <c r="BV1075" i="1"/>
  <c r="BN1075" i="1"/>
  <c r="BJ1075" i="1"/>
  <c r="O1074" i="1"/>
  <c r="AZ1075" i="1"/>
  <c r="BI1075" i="1"/>
  <c r="N1074" i="1"/>
  <c r="AY1075" i="1"/>
  <c r="BH1075" i="1"/>
  <c r="M1074" i="1"/>
  <c r="AX1075" i="1"/>
  <c r="BG1075" i="1"/>
  <c r="BF1075" i="1"/>
  <c r="AT1075" i="1"/>
  <c r="AS1075" i="1"/>
  <c r="AR1075" i="1"/>
  <c r="AQ1075" i="1"/>
  <c r="AP1075" i="1"/>
  <c r="AO1075" i="1"/>
  <c r="AN1075" i="1"/>
  <c r="AM1075" i="1"/>
  <c r="AL1075" i="1"/>
  <c r="AK1075" i="1"/>
  <c r="AJ1075" i="1"/>
  <c r="AI1075" i="1"/>
  <c r="AH1075" i="1"/>
  <c r="AG1075" i="1"/>
  <c r="AF1075" i="1"/>
  <c r="AE1075" i="1"/>
  <c r="AB1075" i="1"/>
  <c r="AA1075" i="1"/>
  <c r="Z1075" i="1"/>
  <c r="Y1075" i="1"/>
  <c r="X1075" i="1"/>
  <c r="W1075" i="1"/>
  <c r="V1075" i="1"/>
  <c r="II1074" i="1"/>
  <c r="IH1074" i="1"/>
  <c r="IG1074" i="1"/>
  <c r="IF1074" i="1"/>
  <c r="IE1074" i="1"/>
  <c r="ID1074" i="1"/>
  <c r="IC1074" i="1"/>
  <c r="IB1074" i="1"/>
  <c r="IA1074" i="1"/>
  <c r="HZ1074" i="1"/>
  <c r="HX1074" i="1"/>
  <c r="HW1074" i="1"/>
  <c r="HV1074" i="1"/>
  <c r="HU1074" i="1"/>
  <c r="HT1074" i="1"/>
  <c r="HS1074" i="1"/>
  <c r="HR1074" i="1"/>
  <c r="BM1074" i="1"/>
  <c r="HQ1074" i="1"/>
  <c r="HP1074" i="1"/>
  <c r="HO1074" i="1"/>
  <c r="BS1074" i="1"/>
  <c r="HM1074" i="1"/>
  <c r="HL1074" i="1"/>
  <c r="HK1074" i="1"/>
  <c r="HJ1074" i="1"/>
  <c r="HI1074" i="1"/>
  <c r="HH1074" i="1"/>
  <c r="HF1074" i="1"/>
  <c r="HE1074" i="1"/>
  <c r="HD1074" i="1"/>
  <c r="HC1074" i="1"/>
  <c r="HB1074" i="1"/>
  <c r="HA1074" i="1"/>
  <c r="GY1074" i="1"/>
  <c r="GX1074" i="1"/>
  <c r="GW1074" i="1"/>
  <c r="GV1074" i="1"/>
  <c r="GU1074" i="1"/>
  <c r="GT1074" i="1"/>
  <c r="GS1074" i="1"/>
  <c r="GQ1074" i="1"/>
  <c r="GP1074" i="1"/>
  <c r="GO1074" i="1"/>
  <c r="GN1074" i="1"/>
  <c r="GM1074" i="1"/>
  <c r="GL1074" i="1"/>
  <c r="GK1074" i="1"/>
  <c r="BR1074" i="1"/>
  <c r="GI1074" i="1"/>
  <c r="GG1074" i="1"/>
  <c r="GF1074" i="1"/>
  <c r="GE1074" i="1"/>
  <c r="GD1074" i="1"/>
  <c r="GC1074" i="1"/>
  <c r="GB1074" i="1"/>
  <c r="GA1074" i="1"/>
  <c r="R1072" i="1"/>
  <c r="BC1073" i="1"/>
  <c r="S1072" i="1"/>
  <c r="BD1073" i="1"/>
  <c r="BO1073" i="1"/>
  <c r="FX1074" i="1"/>
  <c r="Q1072" i="1"/>
  <c r="BB1073" i="1"/>
  <c r="BL1073" i="1"/>
  <c r="FW1074" i="1"/>
  <c r="P1072" i="1"/>
  <c r="BA1073" i="1"/>
  <c r="BK1073" i="1"/>
  <c r="FV1074" i="1"/>
  <c r="FP1074" i="1"/>
  <c r="FN1074" i="1"/>
  <c r="FO1074" i="1"/>
  <c r="FH1074" i="1"/>
  <c r="FL1074" i="1"/>
  <c r="FK1074" i="1"/>
  <c r="FJ1074" i="1"/>
  <c r="FI1074" i="1"/>
  <c r="FG1074" i="1"/>
  <c r="FF1074" i="1"/>
  <c r="FC1074" i="1"/>
  <c r="FD1074" i="1"/>
  <c r="FA1074" i="1"/>
  <c r="EZ1074" i="1"/>
  <c r="EY1074" i="1"/>
  <c r="EU1074" i="1"/>
  <c r="EW1074" i="1"/>
  <c r="EV1074" i="1"/>
  <c r="ET1074" i="1"/>
  <c r="ES1074" i="1"/>
  <c r="EQ1074" i="1"/>
  <c r="EP1074" i="1"/>
  <c r="EO1074" i="1"/>
  <c r="EM1074" i="1"/>
  <c r="EL1074" i="1"/>
  <c r="EK1074" i="1"/>
  <c r="EI1074" i="1"/>
  <c r="EH1074" i="1"/>
  <c r="EG1074" i="1"/>
  <c r="EF1074" i="1"/>
  <c r="BU1074" i="1"/>
  <c r="ED1074" i="1"/>
  <c r="EC1074" i="1"/>
  <c r="EB1074" i="1"/>
  <c r="EA1074" i="1"/>
  <c r="DJ1074" i="1"/>
  <c r="DK1074" i="1"/>
  <c r="DY1074" i="1"/>
  <c r="DW1074" i="1"/>
  <c r="DX1074" i="1"/>
  <c r="DV1074" i="1"/>
  <c r="DU1074" i="1"/>
  <c r="DT1074" i="1"/>
  <c r="BT1074" i="1"/>
  <c r="DS1074" i="1"/>
  <c r="BP1074" i="1"/>
  <c r="DR1074" i="1"/>
  <c r="DQ1074" i="1"/>
  <c r="DP1074" i="1"/>
  <c r="DO1074" i="1"/>
  <c r="DN1074" i="1"/>
  <c r="DM1074" i="1"/>
  <c r="DI1074" i="1"/>
  <c r="DH1074" i="1"/>
  <c r="DG1074" i="1"/>
  <c r="DD1074" i="1"/>
  <c r="CV1074" i="1"/>
  <c r="DC1074" i="1"/>
  <c r="DE1074" i="1"/>
  <c r="CX1074" i="1"/>
  <c r="DB1074" i="1"/>
  <c r="DA1074" i="1"/>
  <c r="CZ1074" i="1"/>
  <c r="CY1074" i="1"/>
  <c r="CW1074" i="1"/>
  <c r="CU1074" i="1"/>
  <c r="CT1074" i="1"/>
  <c r="CS1074" i="1"/>
  <c r="CB1074" i="1"/>
  <c r="CQ1074" i="1"/>
  <c r="CP1074" i="1"/>
  <c r="CE1074" i="1"/>
  <c r="CO1074" i="1"/>
  <c r="CN1074" i="1"/>
  <c r="CL1074" i="1"/>
  <c r="CM1074" i="1"/>
  <c r="CK1074" i="1"/>
  <c r="CJ1074" i="1"/>
  <c r="CI1074" i="1"/>
  <c r="CH1074" i="1"/>
  <c r="CG1074" i="1"/>
  <c r="CF1074" i="1"/>
  <c r="CD1074" i="1"/>
  <c r="CC1074" i="1"/>
  <c r="CA1074" i="1"/>
  <c r="BV1074" i="1"/>
  <c r="BN1074" i="1"/>
  <c r="BJ1074" i="1"/>
  <c r="O1073" i="1"/>
  <c r="AZ1074" i="1"/>
  <c r="BI1074" i="1"/>
  <c r="N1073" i="1"/>
  <c r="AY1074" i="1"/>
  <c r="BH1074" i="1"/>
  <c r="M1073" i="1"/>
  <c r="AX1074" i="1"/>
  <c r="BG1074" i="1"/>
  <c r="BF1074" i="1"/>
  <c r="AT1074" i="1"/>
  <c r="AS1074" i="1"/>
  <c r="AR1074" i="1"/>
  <c r="AQ1074" i="1"/>
  <c r="AP1074" i="1"/>
  <c r="AO1074" i="1"/>
  <c r="AN1074" i="1"/>
  <c r="AM1074" i="1"/>
  <c r="AL1074" i="1"/>
  <c r="AK1074" i="1"/>
  <c r="AJ1074" i="1"/>
  <c r="AI1074" i="1"/>
  <c r="AH1074" i="1"/>
  <c r="AG1074" i="1"/>
  <c r="AF1074" i="1"/>
  <c r="AE1074" i="1"/>
  <c r="AB1074" i="1"/>
  <c r="AA1074" i="1"/>
  <c r="Z1074" i="1"/>
  <c r="Y1074" i="1"/>
  <c r="X1074" i="1"/>
  <c r="W1074" i="1"/>
  <c r="V1074" i="1"/>
  <c r="II1073" i="1"/>
  <c r="IH1073" i="1"/>
  <c r="IG1073" i="1"/>
  <c r="IF1073" i="1"/>
  <c r="IE1073" i="1"/>
  <c r="ID1073" i="1"/>
  <c r="IC1073" i="1"/>
  <c r="IB1073" i="1"/>
  <c r="IA1073" i="1"/>
  <c r="HZ1073" i="1"/>
  <c r="BM1073" i="1"/>
  <c r="HX1073" i="1"/>
  <c r="HW1073" i="1"/>
  <c r="HV1073" i="1"/>
  <c r="HU1073" i="1"/>
  <c r="HT1073" i="1"/>
  <c r="HS1073" i="1"/>
  <c r="HR1073" i="1"/>
  <c r="HQ1073" i="1"/>
  <c r="HP1073" i="1"/>
  <c r="HO1073" i="1"/>
  <c r="BS1073" i="1"/>
  <c r="HM1073" i="1"/>
  <c r="HL1073" i="1"/>
  <c r="HK1073" i="1"/>
  <c r="HJ1073" i="1"/>
  <c r="HI1073" i="1"/>
  <c r="HH1073" i="1"/>
  <c r="HF1073" i="1"/>
  <c r="HE1073" i="1"/>
  <c r="HD1073" i="1"/>
  <c r="HC1073" i="1"/>
  <c r="HB1073" i="1"/>
  <c r="HA1073" i="1"/>
  <c r="GY1073" i="1"/>
  <c r="GX1073" i="1"/>
  <c r="GW1073" i="1"/>
  <c r="GV1073" i="1"/>
  <c r="GU1073" i="1"/>
  <c r="GT1073" i="1"/>
  <c r="GS1073" i="1"/>
  <c r="GQ1073" i="1"/>
  <c r="GP1073" i="1"/>
  <c r="GO1073" i="1"/>
  <c r="GN1073" i="1"/>
  <c r="GM1073" i="1"/>
  <c r="GL1073" i="1"/>
  <c r="GK1073" i="1"/>
  <c r="BR1073" i="1"/>
  <c r="GI1073" i="1"/>
  <c r="GG1073" i="1"/>
  <c r="GF1073" i="1"/>
  <c r="GE1073" i="1"/>
  <c r="GD1073" i="1"/>
  <c r="GC1073" i="1"/>
  <c r="GB1073" i="1"/>
  <c r="GA1073" i="1"/>
  <c r="R1071" i="1"/>
  <c r="BC1072" i="1"/>
  <c r="S1071" i="1"/>
  <c r="BD1072" i="1"/>
  <c r="BO1072" i="1"/>
  <c r="FX1073" i="1"/>
  <c r="Q1071" i="1"/>
  <c r="BB1072" i="1"/>
  <c r="BL1072" i="1"/>
  <c r="FW1073" i="1"/>
  <c r="P1071" i="1"/>
  <c r="BA1072" i="1"/>
  <c r="BK1072" i="1"/>
  <c r="FV1073" i="1"/>
  <c r="FP1073" i="1"/>
  <c r="FN1073" i="1"/>
  <c r="FO1073" i="1"/>
  <c r="FH1073" i="1"/>
  <c r="FL1073" i="1"/>
  <c r="FK1073" i="1"/>
  <c r="FJ1073" i="1"/>
  <c r="FI1073" i="1"/>
  <c r="FG1073" i="1"/>
  <c r="FF1073" i="1"/>
  <c r="FC1073" i="1"/>
  <c r="FD1073" i="1"/>
  <c r="FA1073" i="1"/>
  <c r="EZ1073" i="1"/>
  <c r="EY1073" i="1"/>
  <c r="EU1073" i="1"/>
  <c r="EW1073" i="1"/>
  <c r="EV1073" i="1"/>
  <c r="ET1073" i="1"/>
  <c r="ES1073" i="1"/>
  <c r="EQ1073" i="1"/>
  <c r="EP1073" i="1"/>
  <c r="EO1073" i="1"/>
  <c r="EM1073" i="1"/>
  <c r="EL1073" i="1"/>
  <c r="EK1073" i="1"/>
  <c r="EI1073" i="1"/>
  <c r="EH1073" i="1"/>
  <c r="EG1073" i="1"/>
  <c r="EF1073" i="1"/>
  <c r="BU1073" i="1"/>
  <c r="ED1073" i="1"/>
  <c r="EC1073" i="1"/>
  <c r="EB1073" i="1"/>
  <c r="EA1073" i="1"/>
  <c r="DJ1073" i="1"/>
  <c r="DK1073" i="1"/>
  <c r="DY1073" i="1"/>
  <c r="DW1073" i="1"/>
  <c r="DX1073" i="1"/>
  <c r="DV1073" i="1"/>
  <c r="DU1073" i="1"/>
  <c r="DT1073" i="1"/>
  <c r="BT1073" i="1"/>
  <c r="DS1073" i="1"/>
  <c r="BP1073" i="1"/>
  <c r="DR1073" i="1"/>
  <c r="DQ1073" i="1"/>
  <c r="DP1073" i="1"/>
  <c r="DO1073" i="1"/>
  <c r="DN1073" i="1"/>
  <c r="DM1073" i="1"/>
  <c r="DI1073" i="1"/>
  <c r="DH1073" i="1"/>
  <c r="DG1073" i="1"/>
  <c r="DD1073" i="1"/>
  <c r="CV1073" i="1"/>
  <c r="DE1073" i="1"/>
  <c r="DC1073" i="1"/>
  <c r="CX1073" i="1"/>
  <c r="DB1073" i="1"/>
  <c r="DA1073" i="1"/>
  <c r="CZ1073" i="1"/>
  <c r="CY1073" i="1"/>
  <c r="CW1073" i="1"/>
  <c r="CU1073" i="1"/>
  <c r="CT1073" i="1"/>
  <c r="CS1073" i="1"/>
  <c r="CB1073" i="1"/>
  <c r="CQ1073" i="1"/>
  <c r="CP1073" i="1"/>
  <c r="CE1073" i="1"/>
  <c r="CO1073" i="1"/>
  <c r="CN1073" i="1"/>
  <c r="CL1073" i="1"/>
  <c r="CM1073" i="1"/>
  <c r="CK1073" i="1"/>
  <c r="CJ1073" i="1"/>
  <c r="CI1073" i="1"/>
  <c r="CH1073" i="1"/>
  <c r="CG1073" i="1"/>
  <c r="CF1073" i="1"/>
  <c r="CD1073" i="1"/>
  <c r="CC1073" i="1"/>
  <c r="CA1073" i="1"/>
  <c r="BV1073" i="1"/>
  <c r="BN1073" i="1"/>
  <c r="BJ1073" i="1"/>
  <c r="O1072" i="1"/>
  <c r="AZ1073" i="1"/>
  <c r="BI1073" i="1"/>
  <c r="N1072" i="1"/>
  <c r="AY1073" i="1"/>
  <c r="BH1073" i="1"/>
  <c r="M1072" i="1"/>
  <c r="AX1073" i="1"/>
  <c r="BG1073" i="1"/>
  <c r="BF1073" i="1"/>
  <c r="AT1073" i="1"/>
  <c r="AS1073" i="1"/>
  <c r="AR1073" i="1"/>
  <c r="AQ1073" i="1"/>
  <c r="AP1073" i="1"/>
  <c r="AO1073" i="1"/>
  <c r="AN1073" i="1"/>
  <c r="AM1073" i="1"/>
  <c r="AL1073" i="1"/>
  <c r="AK1073" i="1"/>
  <c r="AJ1073" i="1"/>
  <c r="AI1073" i="1"/>
  <c r="AH1073" i="1"/>
  <c r="AG1073" i="1"/>
  <c r="AF1073" i="1"/>
  <c r="AE1073" i="1"/>
  <c r="AB1073" i="1"/>
  <c r="AA1073" i="1"/>
  <c r="Z1073" i="1"/>
  <c r="Y1073" i="1"/>
  <c r="X1073" i="1"/>
  <c r="W1073" i="1"/>
  <c r="V1073" i="1"/>
  <c r="II1072" i="1"/>
  <c r="IH1072" i="1"/>
  <c r="IG1072" i="1"/>
  <c r="IF1072" i="1"/>
  <c r="IE1072" i="1"/>
  <c r="ID1072" i="1"/>
  <c r="IC1072" i="1"/>
  <c r="IB1072" i="1"/>
  <c r="IA1072" i="1"/>
  <c r="HZ1072" i="1"/>
  <c r="HX1072" i="1"/>
  <c r="HW1072" i="1"/>
  <c r="HV1072" i="1"/>
  <c r="HU1072" i="1"/>
  <c r="HT1072" i="1"/>
  <c r="BM1072" i="1"/>
  <c r="HS1072" i="1"/>
  <c r="HR1072" i="1"/>
  <c r="HQ1072" i="1"/>
  <c r="HP1072" i="1"/>
  <c r="HO1072" i="1"/>
  <c r="BS1072" i="1"/>
  <c r="HM1072" i="1"/>
  <c r="HL1072" i="1"/>
  <c r="HK1072" i="1"/>
  <c r="HJ1072" i="1"/>
  <c r="HI1072" i="1"/>
  <c r="HH1072" i="1"/>
  <c r="HF1072" i="1"/>
  <c r="HE1072" i="1"/>
  <c r="HD1072" i="1"/>
  <c r="HC1072" i="1"/>
  <c r="HB1072" i="1"/>
  <c r="HA1072" i="1"/>
  <c r="GY1072" i="1"/>
  <c r="GX1072" i="1"/>
  <c r="GW1072" i="1"/>
  <c r="GV1072" i="1"/>
  <c r="GU1072" i="1"/>
  <c r="GT1072" i="1"/>
  <c r="GS1072" i="1"/>
  <c r="GQ1072" i="1"/>
  <c r="GP1072" i="1"/>
  <c r="GO1072" i="1"/>
  <c r="GN1072" i="1"/>
  <c r="GM1072" i="1"/>
  <c r="GL1072" i="1"/>
  <c r="GK1072" i="1"/>
  <c r="BR1072" i="1"/>
  <c r="GI1072" i="1"/>
  <c r="GG1072" i="1"/>
  <c r="GF1072" i="1"/>
  <c r="GE1072" i="1"/>
  <c r="GD1072" i="1"/>
  <c r="GC1072" i="1"/>
  <c r="GB1072" i="1"/>
  <c r="GA1072" i="1"/>
  <c r="R1070" i="1"/>
  <c r="BC1071" i="1"/>
  <c r="S1070" i="1"/>
  <c r="BD1071" i="1"/>
  <c r="BO1071" i="1"/>
  <c r="FX1072" i="1"/>
  <c r="Q1070" i="1"/>
  <c r="BB1071" i="1"/>
  <c r="BL1071" i="1"/>
  <c r="FW1072" i="1"/>
  <c r="P1070" i="1"/>
  <c r="BA1071" i="1"/>
  <c r="BK1071" i="1"/>
  <c r="FV1072" i="1"/>
  <c r="FP1072" i="1"/>
  <c r="FN1072" i="1"/>
  <c r="FO1072" i="1"/>
  <c r="FH1072" i="1"/>
  <c r="FL1072" i="1"/>
  <c r="FK1072" i="1"/>
  <c r="FJ1072" i="1"/>
  <c r="FI1072" i="1"/>
  <c r="FG1072" i="1"/>
  <c r="FF1072" i="1"/>
  <c r="FC1072" i="1"/>
  <c r="FD1072" i="1"/>
  <c r="FA1072" i="1"/>
  <c r="EZ1072" i="1"/>
  <c r="EY1072" i="1"/>
  <c r="EU1072" i="1"/>
  <c r="EW1072" i="1"/>
  <c r="EV1072" i="1"/>
  <c r="ET1072" i="1"/>
  <c r="ES1072" i="1"/>
  <c r="EQ1072" i="1"/>
  <c r="EP1072" i="1"/>
  <c r="EO1072" i="1"/>
  <c r="EM1072" i="1"/>
  <c r="EL1072" i="1"/>
  <c r="EK1072" i="1"/>
  <c r="EI1072" i="1"/>
  <c r="EH1072" i="1"/>
  <c r="EG1072" i="1"/>
  <c r="EF1072" i="1"/>
  <c r="BU1072" i="1"/>
  <c r="ED1072" i="1"/>
  <c r="EC1072" i="1"/>
  <c r="EB1072" i="1"/>
  <c r="EA1072" i="1"/>
  <c r="DJ1072" i="1"/>
  <c r="DK1072" i="1"/>
  <c r="DY1072" i="1"/>
  <c r="DW1072" i="1"/>
  <c r="DX1072" i="1"/>
  <c r="DV1072" i="1"/>
  <c r="DU1072" i="1"/>
  <c r="DT1072" i="1"/>
  <c r="BT1072" i="1"/>
  <c r="DS1072" i="1"/>
  <c r="BP1072" i="1"/>
  <c r="DR1072" i="1"/>
  <c r="DQ1072" i="1"/>
  <c r="DP1072" i="1"/>
  <c r="DO1072" i="1"/>
  <c r="DN1072" i="1"/>
  <c r="DM1072" i="1"/>
  <c r="DI1072" i="1"/>
  <c r="DH1072" i="1"/>
  <c r="DG1072" i="1"/>
  <c r="DD1072" i="1"/>
  <c r="CV1072" i="1"/>
  <c r="DC1072" i="1"/>
  <c r="DE1072" i="1"/>
  <c r="CX1072" i="1"/>
  <c r="DB1072" i="1"/>
  <c r="DA1072" i="1"/>
  <c r="CZ1072" i="1"/>
  <c r="CY1072" i="1"/>
  <c r="CW1072" i="1"/>
  <c r="CU1072" i="1"/>
  <c r="CT1072" i="1"/>
  <c r="CS1072" i="1"/>
  <c r="CB1072" i="1"/>
  <c r="CQ1072" i="1"/>
  <c r="CP1072" i="1"/>
  <c r="CE1072" i="1"/>
  <c r="CO1072" i="1"/>
  <c r="CN1072" i="1"/>
  <c r="CL1072" i="1"/>
  <c r="CM1072" i="1"/>
  <c r="CK1072" i="1"/>
  <c r="CJ1072" i="1"/>
  <c r="CI1072" i="1"/>
  <c r="CH1072" i="1"/>
  <c r="CG1072" i="1"/>
  <c r="CF1072" i="1"/>
  <c r="CD1072" i="1"/>
  <c r="CC1072" i="1"/>
  <c r="CA1072" i="1"/>
  <c r="BV1072" i="1"/>
  <c r="BN1072" i="1"/>
  <c r="BJ1072" i="1"/>
  <c r="O1071" i="1"/>
  <c r="AZ1072" i="1"/>
  <c r="BI1072" i="1"/>
  <c r="N1071" i="1"/>
  <c r="AY1072" i="1"/>
  <c r="BH1072" i="1"/>
  <c r="M1071" i="1"/>
  <c r="AX1072" i="1"/>
  <c r="BG1072" i="1"/>
  <c r="BF1072" i="1"/>
  <c r="AT1072" i="1"/>
  <c r="AS1072" i="1"/>
  <c r="AR1072" i="1"/>
  <c r="AQ1072" i="1"/>
  <c r="AP1072" i="1"/>
  <c r="AO1072" i="1"/>
  <c r="AN1072" i="1"/>
  <c r="AM1072" i="1"/>
  <c r="AL1072" i="1"/>
  <c r="AK1072" i="1"/>
  <c r="AJ1072" i="1"/>
  <c r="AI1072" i="1"/>
  <c r="AH1072" i="1"/>
  <c r="AG1072" i="1"/>
  <c r="AF1072" i="1"/>
  <c r="AE1072" i="1"/>
  <c r="AB1072" i="1"/>
  <c r="AA1072" i="1"/>
  <c r="Z1072" i="1"/>
  <c r="Y1072" i="1"/>
  <c r="X1072" i="1"/>
  <c r="W1072" i="1"/>
  <c r="V1072" i="1"/>
  <c r="II1071" i="1"/>
  <c r="IH1071" i="1"/>
  <c r="IG1071" i="1"/>
  <c r="IF1071" i="1"/>
  <c r="IE1071" i="1"/>
  <c r="ID1071" i="1"/>
  <c r="IC1071" i="1"/>
  <c r="IB1071" i="1"/>
  <c r="IA1071" i="1"/>
  <c r="HZ1071" i="1"/>
  <c r="HX1071" i="1"/>
  <c r="HW1071" i="1"/>
  <c r="HV1071" i="1"/>
  <c r="BM1071" i="1"/>
  <c r="HU1071" i="1"/>
  <c r="HT1071" i="1"/>
  <c r="HS1071" i="1"/>
  <c r="HR1071" i="1"/>
  <c r="HQ1071" i="1"/>
  <c r="HP1071" i="1"/>
  <c r="HO1071" i="1"/>
  <c r="BS1071" i="1"/>
  <c r="HM1071" i="1"/>
  <c r="HL1071" i="1"/>
  <c r="HK1071" i="1"/>
  <c r="HJ1071" i="1"/>
  <c r="HI1071" i="1"/>
  <c r="HH1071" i="1"/>
  <c r="HF1071" i="1"/>
  <c r="HE1071" i="1"/>
  <c r="HD1071" i="1"/>
  <c r="HC1071" i="1"/>
  <c r="HB1071" i="1"/>
  <c r="HA1071" i="1"/>
  <c r="GY1071" i="1"/>
  <c r="GX1071" i="1"/>
  <c r="GW1071" i="1"/>
  <c r="GV1071" i="1"/>
  <c r="GU1071" i="1"/>
  <c r="GT1071" i="1"/>
  <c r="GS1071" i="1"/>
  <c r="GQ1071" i="1"/>
  <c r="GP1071" i="1"/>
  <c r="GO1071" i="1"/>
  <c r="GN1071" i="1"/>
  <c r="GM1071" i="1"/>
  <c r="GL1071" i="1"/>
  <c r="GK1071" i="1"/>
  <c r="BR1071" i="1"/>
  <c r="GI1071" i="1"/>
  <c r="GG1071" i="1"/>
  <c r="GF1071" i="1"/>
  <c r="GE1071" i="1"/>
  <c r="GD1071" i="1"/>
  <c r="GC1071" i="1"/>
  <c r="GB1071" i="1"/>
  <c r="GA1071" i="1"/>
  <c r="R1069" i="1"/>
  <c r="BC1070" i="1"/>
  <c r="S1069" i="1"/>
  <c r="BD1070" i="1"/>
  <c r="BO1070" i="1"/>
  <c r="FX1071" i="1"/>
  <c r="Q1069" i="1"/>
  <c r="BB1070" i="1"/>
  <c r="BL1070" i="1"/>
  <c r="FW1071" i="1"/>
  <c r="P1069" i="1"/>
  <c r="BA1070" i="1"/>
  <c r="BK1070" i="1"/>
  <c r="FV1071" i="1"/>
  <c r="FP1071" i="1"/>
  <c r="FN1071" i="1"/>
  <c r="FO1071" i="1"/>
  <c r="FH1071" i="1"/>
  <c r="FL1071" i="1"/>
  <c r="FK1071" i="1"/>
  <c r="FJ1071" i="1"/>
  <c r="FI1071" i="1"/>
  <c r="FG1071" i="1"/>
  <c r="FF1071" i="1"/>
  <c r="FC1071" i="1"/>
  <c r="FD1071" i="1"/>
  <c r="FA1071" i="1"/>
  <c r="EZ1071" i="1"/>
  <c r="EY1071" i="1"/>
  <c r="EU1071" i="1"/>
  <c r="EW1071" i="1"/>
  <c r="EV1071" i="1"/>
  <c r="ET1071" i="1"/>
  <c r="ES1071" i="1"/>
  <c r="EQ1071" i="1"/>
  <c r="EP1071" i="1"/>
  <c r="EO1071" i="1"/>
  <c r="EM1071" i="1"/>
  <c r="EL1071" i="1"/>
  <c r="EK1071" i="1"/>
  <c r="EI1071" i="1"/>
  <c r="EH1071" i="1"/>
  <c r="EG1071" i="1"/>
  <c r="EF1071" i="1"/>
  <c r="BU1071" i="1"/>
  <c r="ED1071" i="1"/>
  <c r="EC1071" i="1"/>
  <c r="EB1071" i="1"/>
  <c r="EA1071" i="1"/>
  <c r="DJ1071" i="1"/>
  <c r="DK1071" i="1"/>
  <c r="DY1071" i="1"/>
  <c r="DW1071" i="1"/>
  <c r="DX1071" i="1"/>
  <c r="DV1071" i="1"/>
  <c r="DU1071" i="1"/>
  <c r="DT1071" i="1"/>
  <c r="BT1071" i="1"/>
  <c r="DS1071" i="1"/>
  <c r="BP1071" i="1"/>
  <c r="DR1071" i="1"/>
  <c r="DQ1071" i="1"/>
  <c r="DP1071" i="1"/>
  <c r="DO1071" i="1"/>
  <c r="DN1071" i="1"/>
  <c r="DM1071" i="1"/>
  <c r="DI1071" i="1"/>
  <c r="DH1071" i="1"/>
  <c r="DG1071" i="1"/>
  <c r="DD1071" i="1"/>
  <c r="CV1071" i="1"/>
  <c r="DE1071" i="1"/>
  <c r="DC1071" i="1"/>
  <c r="CX1071" i="1"/>
  <c r="DB1071" i="1"/>
  <c r="DA1071" i="1"/>
  <c r="CZ1071" i="1"/>
  <c r="CY1071" i="1"/>
  <c r="CW1071" i="1"/>
  <c r="CU1071" i="1"/>
  <c r="CT1071" i="1"/>
  <c r="CS1071" i="1"/>
  <c r="CB1071" i="1"/>
  <c r="CQ1071" i="1"/>
  <c r="CP1071" i="1"/>
  <c r="CE1071" i="1"/>
  <c r="CO1071" i="1"/>
  <c r="CN1071" i="1"/>
  <c r="CL1071" i="1"/>
  <c r="CM1071" i="1"/>
  <c r="CK1071" i="1"/>
  <c r="CJ1071" i="1"/>
  <c r="CI1071" i="1"/>
  <c r="CH1071" i="1"/>
  <c r="CG1071" i="1"/>
  <c r="CF1071" i="1"/>
  <c r="CD1071" i="1"/>
  <c r="CC1071" i="1"/>
  <c r="CA1071" i="1"/>
  <c r="BV1071" i="1"/>
  <c r="BN1071" i="1"/>
  <c r="BJ1071" i="1"/>
  <c r="O1070" i="1"/>
  <c r="AZ1071" i="1"/>
  <c r="BI1071" i="1"/>
  <c r="N1070" i="1"/>
  <c r="AY1071" i="1"/>
  <c r="BH1071" i="1"/>
  <c r="M1070" i="1"/>
  <c r="AX1071" i="1"/>
  <c r="BG1071" i="1"/>
  <c r="BF1071" i="1"/>
  <c r="AT1071" i="1"/>
  <c r="AS1071" i="1"/>
  <c r="AR1071" i="1"/>
  <c r="AQ1071" i="1"/>
  <c r="AP1071" i="1"/>
  <c r="AO1071" i="1"/>
  <c r="AN1071" i="1"/>
  <c r="AM1071" i="1"/>
  <c r="AL1071" i="1"/>
  <c r="AK1071" i="1"/>
  <c r="AJ1071" i="1"/>
  <c r="AI1071" i="1"/>
  <c r="AH1071" i="1"/>
  <c r="AG1071" i="1"/>
  <c r="AF1071" i="1"/>
  <c r="AE1071" i="1"/>
  <c r="AB1071" i="1"/>
  <c r="AA1071" i="1"/>
  <c r="Z1071" i="1"/>
  <c r="Y1071" i="1"/>
  <c r="X1071" i="1"/>
  <c r="W1071" i="1"/>
  <c r="V1071" i="1"/>
  <c r="II1070" i="1"/>
  <c r="IH1070" i="1"/>
  <c r="IG1070" i="1"/>
  <c r="IF1070" i="1"/>
  <c r="IE1070" i="1"/>
  <c r="ID1070" i="1"/>
  <c r="IC1070" i="1"/>
  <c r="IB1070" i="1"/>
  <c r="IA1070" i="1"/>
  <c r="HZ1070" i="1"/>
  <c r="HX1070" i="1"/>
  <c r="HW1070" i="1"/>
  <c r="HV1070" i="1"/>
  <c r="HU1070" i="1"/>
  <c r="BM1070" i="1"/>
  <c r="HT1070" i="1"/>
  <c r="HS1070" i="1"/>
  <c r="HR1070" i="1"/>
  <c r="HQ1070" i="1"/>
  <c r="HP1070" i="1"/>
  <c r="HO1070" i="1"/>
  <c r="BS1070" i="1"/>
  <c r="HM1070" i="1"/>
  <c r="HL1070" i="1"/>
  <c r="HK1070" i="1"/>
  <c r="HJ1070" i="1"/>
  <c r="HI1070" i="1"/>
  <c r="HH1070" i="1"/>
  <c r="HF1070" i="1"/>
  <c r="HE1070" i="1"/>
  <c r="HD1070" i="1"/>
  <c r="HC1070" i="1"/>
  <c r="HB1070" i="1"/>
  <c r="HA1070" i="1"/>
  <c r="GY1070" i="1"/>
  <c r="GX1070" i="1"/>
  <c r="GW1070" i="1"/>
  <c r="GV1070" i="1"/>
  <c r="GU1070" i="1"/>
  <c r="GT1070" i="1"/>
  <c r="GS1070" i="1"/>
  <c r="GQ1070" i="1"/>
  <c r="GP1070" i="1"/>
  <c r="GO1070" i="1"/>
  <c r="GN1070" i="1"/>
  <c r="GM1070" i="1"/>
  <c r="GL1070" i="1"/>
  <c r="GK1070" i="1"/>
  <c r="BR1070" i="1"/>
  <c r="GI1070" i="1"/>
  <c r="GG1070" i="1"/>
  <c r="GF1070" i="1"/>
  <c r="GE1070" i="1"/>
  <c r="GD1070" i="1"/>
  <c r="GC1070" i="1"/>
  <c r="GB1070" i="1"/>
  <c r="GA1070" i="1"/>
  <c r="R1068" i="1"/>
  <c r="BC1069" i="1"/>
  <c r="S1068" i="1"/>
  <c r="BD1069" i="1"/>
  <c r="BO1069" i="1"/>
  <c r="FX1070" i="1"/>
  <c r="Q1068" i="1"/>
  <c r="BB1069" i="1"/>
  <c r="BL1069" i="1"/>
  <c r="FW1070" i="1"/>
  <c r="P1068" i="1"/>
  <c r="BA1069" i="1"/>
  <c r="BK1069" i="1"/>
  <c r="FV1070" i="1"/>
  <c r="FP1070" i="1"/>
  <c r="FN1070" i="1"/>
  <c r="FO1070" i="1"/>
  <c r="FH1070" i="1"/>
  <c r="FL1070" i="1"/>
  <c r="FK1070" i="1"/>
  <c r="FJ1070" i="1"/>
  <c r="FI1070" i="1"/>
  <c r="FG1070" i="1"/>
  <c r="FF1070" i="1"/>
  <c r="FC1070" i="1"/>
  <c r="FD1070" i="1"/>
  <c r="FA1070" i="1"/>
  <c r="EZ1070" i="1"/>
  <c r="EY1070" i="1"/>
  <c r="EU1070" i="1"/>
  <c r="EW1070" i="1"/>
  <c r="EV1070" i="1"/>
  <c r="ET1070" i="1"/>
  <c r="ES1070" i="1"/>
  <c r="EQ1070" i="1"/>
  <c r="EP1070" i="1"/>
  <c r="EO1070" i="1"/>
  <c r="EM1070" i="1"/>
  <c r="EL1070" i="1"/>
  <c r="EK1070" i="1"/>
  <c r="EI1070" i="1"/>
  <c r="EH1070" i="1"/>
  <c r="EG1070" i="1"/>
  <c r="EF1070" i="1"/>
  <c r="BU1070" i="1"/>
  <c r="ED1070" i="1"/>
  <c r="EC1070" i="1"/>
  <c r="EB1070" i="1"/>
  <c r="EA1070" i="1"/>
  <c r="DJ1070" i="1"/>
  <c r="DK1070" i="1"/>
  <c r="DY1070" i="1"/>
  <c r="DW1070" i="1"/>
  <c r="DX1070" i="1"/>
  <c r="DV1070" i="1"/>
  <c r="DU1070" i="1"/>
  <c r="DT1070" i="1"/>
  <c r="BT1070" i="1"/>
  <c r="DS1070" i="1"/>
  <c r="BP1070" i="1"/>
  <c r="DR1070" i="1"/>
  <c r="DQ1070" i="1"/>
  <c r="DP1070" i="1"/>
  <c r="DO1070" i="1"/>
  <c r="DN1070" i="1"/>
  <c r="DM1070" i="1"/>
  <c r="DI1070" i="1"/>
  <c r="DH1070" i="1"/>
  <c r="DG1070" i="1"/>
  <c r="DD1070" i="1"/>
  <c r="CV1070" i="1"/>
  <c r="DE1070" i="1"/>
  <c r="DC1070" i="1"/>
  <c r="CX1070" i="1"/>
  <c r="DB1070" i="1"/>
  <c r="DA1070" i="1"/>
  <c r="CZ1070" i="1"/>
  <c r="CY1070" i="1"/>
  <c r="CW1070" i="1"/>
  <c r="CU1070" i="1"/>
  <c r="CT1070" i="1"/>
  <c r="CS1070" i="1"/>
  <c r="CB1070" i="1"/>
  <c r="CQ1070" i="1"/>
  <c r="CP1070" i="1"/>
  <c r="CE1070" i="1"/>
  <c r="CO1070" i="1"/>
  <c r="CN1070" i="1"/>
  <c r="CL1070" i="1"/>
  <c r="CM1070" i="1"/>
  <c r="CK1070" i="1"/>
  <c r="CJ1070" i="1"/>
  <c r="CI1070" i="1"/>
  <c r="CH1070" i="1"/>
  <c r="CG1070" i="1"/>
  <c r="CF1070" i="1"/>
  <c r="CD1070" i="1"/>
  <c r="CC1070" i="1"/>
  <c r="CA1070" i="1"/>
  <c r="BV1070" i="1"/>
  <c r="BN1070" i="1"/>
  <c r="BJ1070" i="1"/>
  <c r="O1069" i="1"/>
  <c r="AZ1070" i="1"/>
  <c r="BI1070" i="1"/>
  <c r="N1069" i="1"/>
  <c r="AY1070" i="1"/>
  <c r="BH1070" i="1"/>
  <c r="M1069" i="1"/>
  <c r="AX1070" i="1"/>
  <c r="BG1070" i="1"/>
  <c r="BF1070" i="1"/>
  <c r="AT1070" i="1"/>
  <c r="AS1070" i="1"/>
  <c r="AR1070" i="1"/>
  <c r="AQ1070" i="1"/>
  <c r="AP1070" i="1"/>
  <c r="AO1070" i="1"/>
  <c r="AN1070" i="1"/>
  <c r="AM1070" i="1"/>
  <c r="AL1070" i="1"/>
  <c r="AK1070" i="1"/>
  <c r="AJ1070" i="1"/>
  <c r="AI1070" i="1"/>
  <c r="AH1070" i="1"/>
  <c r="AG1070" i="1"/>
  <c r="AF1070" i="1"/>
  <c r="AE1070" i="1"/>
  <c r="AB1070" i="1"/>
  <c r="AA1070" i="1"/>
  <c r="Z1070" i="1"/>
  <c r="Y1070" i="1"/>
  <c r="X1070" i="1"/>
  <c r="W1070" i="1"/>
  <c r="V1070" i="1"/>
  <c r="II1069" i="1"/>
  <c r="IH1069" i="1"/>
  <c r="IG1069" i="1"/>
  <c r="IF1069" i="1"/>
  <c r="IE1069" i="1"/>
  <c r="ID1069" i="1"/>
  <c r="IC1069" i="1"/>
  <c r="IB1069" i="1"/>
  <c r="IA1069" i="1"/>
  <c r="HZ1069" i="1"/>
  <c r="HX1069" i="1"/>
  <c r="HW1069" i="1"/>
  <c r="HV1069" i="1"/>
  <c r="HU1069" i="1"/>
  <c r="HT1069" i="1"/>
  <c r="HS1069" i="1"/>
  <c r="HR1069" i="1"/>
  <c r="HQ1069" i="1"/>
  <c r="BM1069" i="1"/>
  <c r="HP1069" i="1"/>
  <c r="HO1069" i="1"/>
  <c r="BS1069" i="1"/>
  <c r="HM1069" i="1"/>
  <c r="HL1069" i="1"/>
  <c r="HK1069" i="1"/>
  <c r="HJ1069" i="1"/>
  <c r="HI1069" i="1"/>
  <c r="HH1069" i="1"/>
  <c r="HF1069" i="1"/>
  <c r="HE1069" i="1"/>
  <c r="HD1069" i="1"/>
  <c r="HC1069" i="1"/>
  <c r="HB1069" i="1"/>
  <c r="HA1069" i="1"/>
  <c r="GY1069" i="1"/>
  <c r="GX1069" i="1"/>
  <c r="GW1069" i="1"/>
  <c r="GV1069" i="1"/>
  <c r="GU1069" i="1"/>
  <c r="GT1069" i="1"/>
  <c r="GS1069" i="1"/>
  <c r="GQ1069" i="1"/>
  <c r="GP1069" i="1"/>
  <c r="GO1069" i="1"/>
  <c r="GN1069" i="1"/>
  <c r="GM1069" i="1"/>
  <c r="GL1069" i="1"/>
  <c r="GK1069" i="1"/>
  <c r="BR1069" i="1"/>
  <c r="GI1069" i="1"/>
  <c r="GG1069" i="1"/>
  <c r="GF1069" i="1"/>
  <c r="GE1069" i="1"/>
  <c r="GD1069" i="1"/>
  <c r="GC1069" i="1"/>
  <c r="GB1069" i="1"/>
  <c r="GA1069" i="1"/>
  <c r="R1067" i="1"/>
  <c r="BC1068" i="1"/>
  <c r="S1067" i="1"/>
  <c r="BD1068" i="1"/>
  <c r="BO1068" i="1"/>
  <c r="FX1069" i="1"/>
  <c r="Q1067" i="1"/>
  <c r="BB1068" i="1"/>
  <c r="BL1068" i="1"/>
  <c r="FW1069" i="1"/>
  <c r="P1067" i="1"/>
  <c r="BA1068" i="1"/>
  <c r="BK1068" i="1"/>
  <c r="FV1069" i="1"/>
  <c r="FP1069" i="1"/>
  <c r="FN1069" i="1"/>
  <c r="FO1069" i="1"/>
  <c r="FH1069" i="1"/>
  <c r="FL1069" i="1"/>
  <c r="FK1069" i="1"/>
  <c r="FJ1069" i="1"/>
  <c r="FI1069" i="1"/>
  <c r="FG1069" i="1"/>
  <c r="FF1069" i="1"/>
  <c r="FC1069" i="1"/>
  <c r="FD1069" i="1"/>
  <c r="FA1069" i="1"/>
  <c r="EZ1069" i="1"/>
  <c r="EY1069" i="1"/>
  <c r="EU1069" i="1"/>
  <c r="EW1069" i="1"/>
  <c r="EV1069" i="1"/>
  <c r="ET1069" i="1"/>
  <c r="ES1069" i="1"/>
  <c r="EQ1069" i="1"/>
  <c r="EP1069" i="1"/>
  <c r="EO1069" i="1"/>
  <c r="EM1069" i="1"/>
  <c r="EL1069" i="1"/>
  <c r="EK1069" i="1"/>
  <c r="EI1069" i="1"/>
  <c r="EH1069" i="1"/>
  <c r="EG1069" i="1"/>
  <c r="EF1069" i="1"/>
  <c r="BU1069" i="1"/>
  <c r="ED1069" i="1"/>
  <c r="EC1069" i="1"/>
  <c r="EB1069" i="1"/>
  <c r="EA1069" i="1"/>
  <c r="DJ1069" i="1"/>
  <c r="DK1069" i="1"/>
  <c r="DY1069" i="1"/>
  <c r="DW1069" i="1"/>
  <c r="DX1069" i="1"/>
  <c r="DV1069" i="1"/>
  <c r="DU1069" i="1"/>
  <c r="DT1069" i="1"/>
  <c r="BT1069" i="1"/>
  <c r="DS1069" i="1"/>
  <c r="BP1069" i="1"/>
  <c r="DR1069" i="1"/>
  <c r="DQ1069" i="1"/>
  <c r="DP1069" i="1"/>
  <c r="DO1069" i="1"/>
  <c r="DN1069" i="1"/>
  <c r="DM1069" i="1"/>
  <c r="DI1069" i="1"/>
  <c r="DH1069" i="1"/>
  <c r="DG1069" i="1"/>
  <c r="DD1069" i="1"/>
  <c r="CV1069" i="1"/>
  <c r="DC1069" i="1"/>
  <c r="DE1069" i="1"/>
  <c r="CX1069" i="1"/>
  <c r="DB1069" i="1"/>
  <c r="DA1069" i="1"/>
  <c r="CZ1069" i="1"/>
  <c r="CY1069" i="1"/>
  <c r="CW1069" i="1"/>
  <c r="CU1069" i="1"/>
  <c r="CT1069" i="1"/>
  <c r="CS1069" i="1"/>
  <c r="CB1069" i="1"/>
  <c r="CQ1069" i="1"/>
  <c r="CP1069" i="1"/>
  <c r="CE1069" i="1"/>
  <c r="CO1069" i="1"/>
  <c r="CN1069" i="1"/>
  <c r="CL1069" i="1"/>
  <c r="CM1069" i="1"/>
  <c r="CK1069" i="1"/>
  <c r="CJ1069" i="1"/>
  <c r="CI1069" i="1"/>
  <c r="CH1069" i="1"/>
  <c r="CG1069" i="1"/>
  <c r="CF1069" i="1"/>
  <c r="CD1069" i="1"/>
  <c r="CC1069" i="1"/>
  <c r="CA1069" i="1"/>
  <c r="BV1069" i="1"/>
  <c r="BN1069" i="1"/>
  <c r="BJ1069" i="1"/>
  <c r="O1068" i="1"/>
  <c r="AZ1069" i="1"/>
  <c r="BI1069" i="1"/>
  <c r="N1068" i="1"/>
  <c r="AY1069" i="1"/>
  <c r="BH1069" i="1"/>
  <c r="M1068" i="1"/>
  <c r="AX1069" i="1"/>
  <c r="BG1069" i="1"/>
  <c r="BF1069" i="1"/>
  <c r="AT1069" i="1"/>
  <c r="AS1069" i="1"/>
  <c r="AR1069" i="1"/>
  <c r="AQ1069" i="1"/>
  <c r="AP1069" i="1"/>
  <c r="AO1069" i="1"/>
  <c r="AN1069" i="1"/>
  <c r="AM1069" i="1"/>
  <c r="AL1069" i="1"/>
  <c r="AK1069" i="1"/>
  <c r="AJ1069" i="1"/>
  <c r="AI1069" i="1"/>
  <c r="AH1069" i="1"/>
  <c r="AG1069" i="1"/>
  <c r="AF1069" i="1"/>
  <c r="AE1069" i="1"/>
  <c r="AB1069" i="1"/>
  <c r="AA1069" i="1"/>
  <c r="Z1069" i="1"/>
  <c r="Y1069" i="1"/>
  <c r="X1069" i="1"/>
  <c r="W1069" i="1"/>
  <c r="V1069" i="1"/>
  <c r="II1068" i="1"/>
  <c r="IH1068" i="1"/>
  <c r="IG1068" i="1"/>
  <c r="IF1068" i="1"/>
  <c r="IE1068" i="1"/>
  <c r="ID1068" i="1"/>
  <c r="IC1068" i="1"/>
  <c r="IB1068" i="1"/>
  <c r="IA1068" i="1"/>
  <c r="HZ1068" i="1"/>
  <c r="HX1068" i="1"/>
  <c r="HW1068" i="1"/>
  <c r="HV1068" i="1"/>
  <c r="HU1068" i="1"/>
  <c r="HT1068" i="1"/>
  <c r="BM1068" i="1"/>
  <c r="HS1068" i="1"/>
  <c r="HR1068" i="1"/>
  <c r="HQ1068" i="1"/>
  <c r="HP1068" i="1"/>
  <c r="HO1068" i="1"/>
  <c r="BS1068" i="1"/>
  <c r="HM1068" i="1"/>
  <c r="HL1068" i="1"/>
  <c r="HK1068" i="1"/>
  <c r="HJ1068" i="1"/>
  <c r="HI1068" i="1"/>
  <c r="HH1068" i="1"/>
  <c r="HF1068" i="1"/>
  <c r="HE1068" i="1"/>
  <c r="HD1068" i="1"/>
  <c r="HC1068" i="1"/>
  <c r="HB1068" i="1"/>
  <c r="HA1068" i="1"/>
  <c r="GY1068" i="1"/>
  <c r="GX1068" i="1"/>
  <c r="GW1068" i="1"/>
  <c r="GV1068" i="1"/>
  <c r="GU1068" i="1"/>
  <c r="GT1068" i="1"/>
  <c r="GS1068" i="1"/>
  <c r="GQ1068" i="1"/>
  <c r="GP1068" i="1"/>
  <c r="GO1068" i="1"/>
  <c r="GN1068" i="1"/>
  <c r="GM1068" i="1"/>
  <c r="GL1068" i="1"/>
  <c r="GK1068" i="1"/>
  <c r="BR1068" i="1"/>
  <c r="GI1068" i="1"/>
  <c r="GG1068" i="1"/>
  <c r="GF1068" i="1"/>
  <c r="GE1068" i="1"/>
  <c r="GD1068" i="1"/>
  <c r="GC1068" i="1"/>
  <c r="GB1068" i="1"/>
  <c r="GA1068" i="1"/>
  <c r="R1066" i="1"/>
  <c r="BC1067" i="1"/>
  <c r="S1066" i="1"/>
  <c r="BD1067" i="1"/>
  <c r="BO1067" i="1"/>
  <c r="FX1068" i="1"/>
  <c r="Q1066" i="1"/>
  <c r="BB1067" i="1"/>
  <c r="BL1067" i="1"/>
  <c r="FW1068" i="1"/>
  <c r="P1066" i="1"/>
  <c r="BA1067" i="1"/>
  <c r="BK1067" i="1"/>
  <c r="FV1068" i="1"/>
  <c r="FP1068" i="1"/>
  <c r="FN1068" i="1"/>
  <c r="FO1068" i="1"/>
  <c r="FH1068" i="1"/>
  <c r="FL1068" i="1"/>
  <c r="FK1068" i="1"/>
  <c r="FJ1068" i="1"/>
  <c r="FI1068" i="1"/>
  <c r="FG1068" i="1"/>
  <c r="FF1068" i="1"/>
  <c r="FC1068" i="1"/>
  <c r="FD1068" i="1"/>
  <c r="FA1068" i="1"/>
  <c r="EZ1068" i="1"/>
  <c r="EY1068" i="1"/>
  <c r="EU1068" i="1"/>
  <c r="EW1068" i="1"/>
  <c r="EV1068" i="1"/>
  <c r="ET1068" i="1"/>
  <c r="ES1068" i="1"/>
  <c r="EQ1068" i="1"/>
  <c r="EP1068" i="1"/>
  <c r="EO1068" i="1"/>
  <c r="EM1068" i="1"/>
  <c r="EL1068" i="1"/>
  <c r="EK1068" i="1"/>
  <c r="EI1068" i="1"/>
  <c r="EH1068" i="1"/>
  <c r="EG1068" i="1"/>
  <c r="EF1068" i="1"/>
  <c r="BU1068" i="1"/>
  <c r="ED1068" i="1"/>
  <c r="EC1068" i="1"/>
  <c r="EB1068" i="1"/>
  <c r="EA1068" i="1"/>
  <c r="DJ1068" i="1"/>
  <c r="DK1068" i="1"/>
  <c r="DY1068" i="1"/>
  <c r="DW1068" i="1"/>
  <c r="DX1068" i="1"/>
  <c r="DV1068" i="1"/>
  <c r="DU1068" i="1"/>
  <c r="DT1068" i="1"/>
  <c r="BT1068" i="1"/>
  <c r="DS1068" i="1"/>
  <c r="BP1068" i="1"/>
  <c r="DR1068" i="1"/>
  <c r="DQ1068" i="1"/>
  <c r="DP1068" i="1"/>
  <c r="DO1068" i="1"/>
  <c r="DN1068" i="1"/>
  <c r="DM1068" i="1"/>
  <c r="DI1068" i="1"/>
  <c r="DH1068" i="1"/>
  <c r="DG1068" i="1"/>
  <c r="DD1068" i="1"/>
  <c r="CV1068" i="1"/>
  <c r="DE1068" i="1"/>
  <c r="DC1068" i="1"/>
  <c r="CX1068" i="1"/>
  <c r="DB1068" i="1"/>
  <c r="DA1068" i="1"/>
  <c r="CZ1068" i="1"/>
  <c r="CY1068" i="1"/>
  <c r="CW1068" i="1"/>
  <c r="CU1068" i="1"/>
  <c r="CT1068" i="1"/>
  <c r="CS1068" i="1"/>
  <c r="CB1068" i="1"/>
  <c r="CQ1068" i="1"/>
  <c r="CP1068" i="1"/>
  <c r="CE1068" i="1"/>
  <c r="CO1068" i="1"/>
  <c r="CN1068" i="1"/>
  <c r="CL1068" i="1"/>
  <c r="CM1068" i="1"/>
  <c r="CK1068" i="1"/>
  <c r="CJ1068" i="1"/>
  <c r="CI1068" i="1"/>
  <c r="CH1068" i="1"/>
  <c r="CG1068" i="1"/>
  <c r="CF1068" i="1"/>
  <c r="CD1068" i="1"/>
  <c r="CC1068" i="1"/>
  <c r="CA1068" i="1"/>
  <c r="BV1068" i="1"/>
  <c r="BN1068" i="1"/>
  <c r="BJ1068" i="1"/>
  <c r="O1067" i="1"/>
  <c r="AZ1068" i="1"/>
  <c r="BI1068" i="1"/>
  <c r="N1067" i="1"/>
  <c r="AY1068" i="1"/>
  <c r="BH1068" i="1"/>
  <c r="M1067" i="1"/>
  <c r="AX1068" i="1"/>
  <c r="BG1068" i="1"/>
  <c r="BF1068" i="1"/>
  <c r="AT1068" i="1"/>
  <c r="AS1068" i="1"/>
  <c r="AR1068" i="1"/>
  <c r="AQ1068" i="1"/>
  <c r="AP1068" i="1"/>
  <c r="AO1068" i="1"/>
  <c r="AN1068" i="1"/>
  <c r="AM1068" i="1"/>
  <c r="AL1068" i="1"/>
  <c r="AK1068" i="1"/>
  <c r="AJ1068" i="1"/>
  <c r="AI1068" i="1"/>
  <c r="AH1068" i="1"/>
  <c r="AG1068" i="1"/>
  <c r="AF1068" i="1"/>
  <c r="AE1068" i="1"/>
  <c r="AB1068" i="1"/>
  <c r="AA1068" i="1"/>
  <c r="Z1068" i="1"/>
  <c r="Y1068" i="1"/>
  <c r="X1068" i="1"/>
  <c r="W1068" i="1"/>
  <c r="V1068" i="1"/>
  <c r="II1067" i="1"/>
  <c r="IH1067" i="1"/>
  <c r="IG1067" i="1"/>
  <c r="IF1067" i="1"/>
  <c r="IE1067" i="1"/>
  <c r="ID1067" i="1"/>
  <c r="IC1067" i="1"/>
  <c r="IB1067" i="1"/>
  <c r="IA1067" i="1"/>
  <c r="HZ1067" i="1"/>
  <c r="HX1067" i="1"/>
  <c r="HW1067" i="1"/>
  <c r="HV1067" i="1"/>
  <c r="HU1067" i="1"/>
  <c r="BM1067" i="1"/>
  <c r="HT1067" i="1"/>
  <c r="HS1067" i="1"/>
  <c r="HR1067" i="1"/>
  <c r="HQ1067" i="1"/>
  <c r="HP1067" i="1"/>
  <c r="HO1067" i="1"/>
  <c r="BS1067" i="1"/>
  <c r="HM1067" i="1"/>
  <c r="HL1067" i="1"/>
  <c r="HK1067" i="1"/>
  <c r="HJ1067" i="1"/>
  <c r="HI1067" i="1"/>
  <c r="HH1067" i="1"/>
  <c r="HF1067" i="1"/>
  <c r="HE1067" i="1"/>
  <c r="HD1067" i="1"/>
  <c r="HC1067" i="1"/>
  <c r="HB1067" i="1"/>
  <c r="HA1067" i="1"/>
  <c r="GY1067" i="1"/>
  <c r="GX1067" i="1"/>
  <c r="GW1067" i="1"/>
  <c r="GV1067" i="1"/>
  <c r="GU1067" i="1"/>
  <c r="GT1067" i="1"/>
  <c r="GS1067" i="1"/>
  <c r="GQ1067" i="1"/>
  <c r="GP1067" i="1"/>
  <c r="GO1067" i="1"/>
  <c r="GN1067" i="1"/>
  <c r="GM1067" i="1"/>
  <c r="GL1067" i="1"/>
  <c r="GK1067" i="1"/>
  <c r="BR1067" i="1"/>
  <c r="GI1067" i="1"/>
  <c r="GG1067" i="1"/>
  <c r="GF1067" i="1"/>
  <c r="GE1067" i="1"/>
  <c r="GD1067" i="1"/>
  <c r="GC1067" i="1"/>
  <c r="GB1067" i="1"/>
  <c r="GA1067" i="1"/>
  <c r="R1065" i="1"/>
  <c r="BC1066" i="1"/>
  <c r="S1065" i="1"/>
  <c r="BD1066" i="1"/>
  <c r="BO1066" i="1"/>
  <c r="FX1067" i="1"/>
  <c r="Q1065" i="1"/>
  <c r="BB1066" i="1"/>
  <c r="BL1066" i="1"/>
  <c r="FW1067" i="1"/>
  <c r="P1065" i="1"/>
  <c r="BA1066" i="1"/>
  <c r="BK1066" i="1"/>
  <c r="FV1067" i="1"/>
  <c r="FP1067" i="1"/>
  <c r="FN1067" i="1"/>
  <c r="FO1067" i="1"/>
  <c r="FH1067" i="1"/>
  <c r="FL1067" i="1"/>
  <c r="FK1067" i="1"/>
  <c r="FJ1067" i="1"/>
  <c r="FI1067" i="1"/>
  <c r="FG1067" i="1"/>
  <c r="FF1067" i="1"/>
  <c r="FC1067" i="1"/>
  <c r="FD1067" i="1"/>
  <c r="FA1067" i="1"/>
  <c r="EZ1067" i="1"/>
  <c r="EY1067" i="1"/>
  <c r="EU1067" i="1"/>
  <c r="EW1067" i="1"/>
  <c r="EV1067" i="1"/>
  <c r="ET1067" i="1"/>
  <c r="ES1067" i="1"/>
  <c r="EQ1067" i="1"/>
  <c r="EP1067" i="1"/>
  <c r="EO1067" i="1"/>
  <c r="EM1067" i="1"/>
  <c r="EL1067" i="1"/>
  <c r="EK1067" i="1"/>
  <c r="EI1067" i="1"/>
  <c r="EH1067" i="1"/>
  <c r="EG1067" i="1"/>
  <c r="EF1067" i="1"/>
  <c r="BU1067" i="1"/>
  <c r="ED1067" i="1"/>
  <c r="EC1067" i="1"/>
  <c r="EB1067" i="1"/>
  <c r="EA1067" i="1"/>
  <c r="DJ1067" i="1"/>
  <c r="DK1067" i="1"/>
  <c r="DY1067" i="1"/>
  <c r="DW1067" i="1"/>
  <c r="DX1067" i="1"/>
  <c r="DV1067" i="1"/>
  <c r="DU1067" i="1"/>
  <c r="DT1067" i="1"/>
  <c r="BT1067" i="1"/>
  <c r="DS1067" i="1"/>
  <c r="BP1067" i="1"/>
  <c r="DR1067" i="1"/>
  <c r="DQ1067" i="1"/>
  <c r="DP1067" i="1"/>
  <c r="DO1067" i="1"/>
  <c r="DN1067" i="1"/>
  <c r="DM1067" i="1"/>
  <c r="DI1067" i="1"/>
  <c r="DH1067" i="1"/>
  <c r="DG1067" i="1"/>
  <c r="DD1067" i="1"/>
  <c r="CV1067" i="1"/>
  <c r="DE1067" i="1"/>
  <c r="DC1067" i="1"/>
  <c r="CX1067" i="1"/>
  <c r="DB1067" i="1"/>
  <c r="DA1067" i="1"/>
  <c r="CZ1067" i="1"/>
  <c r="CY1067" i="1"/>
  <c r="CW1067" i="1"/>
  <c r="CU1067" i="1"/>
  <c r="CT1067" i="1"/>
  <c r="CS1067" i="1"/>
  <c r="CB1067" i="1"/>
  <c r="CQ1067" i="1"/>
  <c r="CP1067" i="1"/>
  <c r="CE1067" i="1"/>
  <c r="CO1067" i="1"/>
  <c r="CN1067" i="1"/>
  <c r="CL1067" i="1"/>
  <c r="CM1067" i="1"/>
  <c r="CK1067" i="1"/>
  <c r="CJ1067" i="1"/>
  <c r="CI1067" i="1"/>
  <c r="CH1067" i="1"/>
  <c r="CG1067" i="1"/>
  <c r="CF1067" i="1"/>
  <c r="CD1067" i="1"/>
  <c r="CC1067" i="1"/>
  <c r="CA1067" i="1"/>
  <c r="BV1067" i="1"/>
  <c r="BN1067" i="1"/>
  <c r="BJ1067" i="1"/>
  <c r="O1066" i="1"/>
  <c r="AZ1067" i="1"/>
  <c r="BI1067" i="1"/>
  <c r="N1066" i="1"/>
  <c r="AY1067" i="1"/>
  <c r="BH1067" i="1"/>
  <c r="M1066" i="1"/>
  <c r="AX1067" i="1"/>
  <c r="BG1067" i="1"/>
  <c r="BF1067" i="1"/>
  <c r="AT1067" i="1"/>
  <c r="AS1067" i="1"/>
  <c r="AR1067" i="1"/>
  <c r="AQ1067" i="1"/>
  <c r="AP1067" i="1"/>
  <c r="AO1067" i="1"/>
  <c r="AN1067" i="1"/>
  <c r="AM1067" i="1"/>
  <c r="AL1067" i="1"/>
  <c r="AK1067" i="1"/>
  <c r="AJ1067" i="1"/>
  <c r="AI1067" i="1"/>
  <c r="AH1067" i="1"/>
  <c r="AG1067" i="1"/>
  <c r="AF1067" i="1"/>
  <c r="AE1067" i="1"/>
  <c r="AB1067" i="1"/>
  <c r="AA1067" i="1"/>
  <c r="Z1067" i="1"/>
  <c r="Y1067" i="1"/>
  <c r="X1067" i="1"/>
  <c r="W1067" i="1"/>
  <c r="V1067" i="1"/>
  <c r="II1066" i="1"/>
  <c r="IH1066" i="1"/>
  <c r="IG1066" i="1"/>
  <c r="IF1066" i="1"/>
  <c r="IE1066" i="1"/>
  <c r="ID1066" i="1"/>
  <c r="IC1066" i="1"/>
  <c r="IB1066" i="1"/>
  <c r="IA1066" i="1"/>
  <c r="HZ1066" i="1"/>
  <c r="HX1066" i="1"/>
  <c r="HW1066" i="1"/>
  <c r="HV1066" i="1"/>
  <c r="HU1066" i="1"/>
  <c r="HT1066" i="1"/>
  <c r="BM1066" i="1"/>
  <c r="HS1066" i="1"/>
  <c r="HR1066" i="1"/>
  <c r="HQ1066" i="1"/>
  <c r="HP1066" i="1"/>
  <c r="HO1066" i="1"/>
  <c r="BS1066" i="1"/>
  <c r="HM1066" i="1"/>
  <c r="HL1066" i="1"/>
  <c r="HK1066" i="1"/>
  <c r="HJ1066" i="1"/>
  <c r="HI1066" i="1"/>
  <c r="HH1066" i="1"/>
  <c r="HF1066" i="1"/>
  <c r="HE1066" i="1"/>
  <c r="HD1066" i="1"/>
  <c r="HC1066" i="1"/>
  <c r="HB1066" i="1"/>
  <c r="HA1066" i="1"/>
  <c r="GY1066" i="1"/>
  <c r="GX1066" i="1"/>
  <c r="GW1066" i="1"/>
  <c r="GV1066" i="1"/>
  <c r="GU1066" i="1"/>
  <c r="GT1066" i="1"/>
  <c r="GS1066" i="1"/>
  <c r="GQ1066" i="1"/>
  <c r="GP1066" i="1"/>
  <c r="GO1066" i="1"/>
  <c r="GN1066" i="1"/>
  <c r="GM1066" i="1"/>
  <c r="GL1066" i="1"/>
  <c r="GK1066" i="1"/>
  <c r="BR1066" i="1"/>
  <c r="GI1066" i="1"/>
  <c r="GG1066" i="1"/>
  <c r="GF1066" i="1"/>
  <c r="GE1066" i="1"/>
  <c r="GD1066" i="1"/>
  <c r="GC1066" i="1"/>
  <c r="GB1066" i="1"/>
  <c r="GA1066" i="1"/>
  <c r="R1064" i="1"/>
  <c r="BC1065" i="1"/>
  <c r="S1064" i="1"/>
  <c r="BD1065" i="1"/>
  <c r="BO1065" i="1"/>
  <c r="FX1066" i="1"/>
  <c r="Q1064" i="1"/>
  <c r="BB1065" i="1"/>
  <c r="BL1065" i="1"/>
  <c r="FW1066" i="1"/>
  <c r="P1064" i="1"/>
  <c r="BA1065" i="1"/>
  <c r="BK1065" i="1"/>
  <c r="FV1066" i="1"/>
  <c r="FP1066" i="1"/>
  <c r="FN1066" i="1"/>
  <c r="FO1066" i="1"/>
  <c r="FH1066" i="1"/>
  <c r="FL1066" i="1"/>
  <c r="FK1066" i="1"/>
  <c r="FJ1066" i="1"/>
  <c r="FI1066" i="1"/>
  <c r="FG1066" i="1"/>
  <c r="FF1066" i="1"/>
  <c r="FC1066" i="1"/>
  <c r="FD1066" i="1"/>
  <c r="FA1066" i="1"/>
  <c r="EZ1066" i="1"/>
  <c r="EY1066" i="1"/>
  <c r="EU1066" i="1"/>
  <c r="EW1066" i="1"/>
  <c r="EV1066" i="1"/>
  <c r="ET1066" i="1"/>
  <c r="ES1066" i="1"/>
  <c r="EQ1066" i="1"/>
  <c r="EP1066" i="1"/>
  <c r="EO1066" i="1"/>
  <c r="EM1066" i="1"/>
  <c r="EL1066" i="1"/>
  <c r="EK1066" i="1"/>
  <c r="EI1066" i="1"/>
  <c r="EH1066" i="1"/>
  <c r="EG1066" i="1"/>
  <c r="EF1066" i="1"/>
  <c r="BU1066" i="1"/>
  <c r="ED1066" i="1"/>
  <c r="EC1066" i="1"/>
  <c r="EB1066" i="1"/>
  <c r="EA1066" i="1"/>
  <c r="DJ1066" i="1"/>
  <c r="DK1066" i="1"/>
  <c r="DY1066" i="1"/>
  <c r="DW1066" i="1"/>
  <c r="DX1066" i="1"/>
  <c r="DV1066" i="1"/>
  <c r="DU1066" i="1"/>
  <c r="DT1066" i="1"/>
  <c r="BT1066" i="1"/>
  <c r="DS1066" i="1"/>
  <c r="BP1066" i="1"/>
  <c r="DR1066" i="1"/>
  <c r="DQ1066" i="1"/>
  <c r="DP1066" i="1"/>
  <c r="DO1066" i="1"/>
  <c r="DN1066" i="1"/>
  <c r="DM1066" i="1"/>
  <c r="DI1066" i="1"/>
  <c r="DH1066" i="1"/>
  <c r="DG1066" i="1"/>
  <c r="DD1066" i="1"/>
  <c r="CV1066" i="1"/>
  <c r="DE1066" i="1"/>
  <c r="DC1066" i="1"/>
  <c r="CX1066" i="1"/>
  <c r="DB1066" i="1"/>
  <c r="DA1066" i="1"/>
  <c r="CZ1066" i="1"/>
  <c r="CY1066" i="1"/>
  <c r="CW1066" i="1"/>
  <c r="CU1066" i="1"/>
  <c r="CT1066" i="1"/>
  <c r="CS1066" i="1"/>
  <c r="CB1066" i="1"/>
  <c r="CQ1066" i="1"/>
  <c r="CP1066" i="1"/>
  <c r="CE1066" i="1"/>
  <c r="CO1066" i="1"/>
  <c r="CN1066" i="1"/>
  <c r="CL1066" i="1"/>
  <c r="CM1066" i="1"/>
  <c r="CK1066" i="1"/>
  <c r="CJ1066" i="1"/>
  <c r="CI1066" i="1"/>
  <c r="CH1066" i="1"/>
  <c r="CG1066" i="1"/>
  <c r="CF1066" i="1"/>
  <c r="CD1066" i="1"/>
  <c r="CC1066" i="1"/>
  <c r="CA1066" i="1"/>
  <c r="BV1066" i="1"/>
  <c r="BN1066" i="1"/>
  <c r="BJ1066" i="1"/>
  <c r="O1065" i="1"/>
  <c r="AZ1066" i="1"/>
  <c r="BI1066" i="1"/>
  <c r="N1065" i="1"/>
  <c r="AY1066" i="1"/>
  <c r="BH1066" i="1"/>
  <c r="M1065" i="1"/>
  <c r="AX1066" i="1"/>
  <c r="BG1066" i="1"/>
  <c r="BF1066" i="1"/>
  <c r="AT1066" i="1"/>
  <c r="AS1066" i="1"/>
  <c r="AR1066" i="1"/>
  <c r="AQ1066" i="1"/>
  <c r="AP1066" i="1"/>
  <c r="AO1066" i="1"/>
  <c r="AN1066" i="1"/>
  <c r="AM1066" i="1"/>
  <c r="AL1066" i="1"/>
  <c r="AK1066" i="1"/>
  <c r="AJ1066" i="1"/>
  <c r="AI1066" i="1"/>
  <c r="AH1066" i="1"/>
  <c r="AG1066" i="1"/>
  <c r="AF1066" i="1"/>
  <c r="AE1066" i="1"/>
  <c r="AB1066" i="1"/>
  <c r="AA1066" i="1"/>
  <c r="Z1066" i="1"/>
  <c r="Y1066" i="1"/>
  <c r="X1066" i="1"/>
  <c r="W1066" i="1"/>
  <c r="V1066" i="1"/>
  <c r="II1065" i="1"/>
  <c r="IH1065" i="1"/>
  <c r="IG1065" i="1"/>
  <c r="IF1065" i="1"/>
  <c r="IE1065" i="1"/>
  <c r="ID1065" i="1"/>
  <c r="IC1065" i="1"/>
  <c r="IB1065" i="1"/>
  <c r="IA1065" i="1"/>
  <c r="HZ1065" i="1"/>
  <c r="HX1065" i="1"/>
  <c r="HW1065" i="1"/>
  <c r="HV1065" i="1"/>
  <c r="HU1065" i="1"/>
  <c r="HT1065" i="1"/>
  <c r="BM1065" i="1"/>
  <c r="HS1065" i="1"/>
  <c r="HR1065" i="1"/>
  <c r="HQ1065" i="1"/>
  <c r="HP1065" i="1"/>
  <c r="HO1065" i="1"/>
  <c r="BS1065" i="1"/>
  <c r="HM1065" i="1"/>
  <c r="HL1065" i="1"/>
  <c r="HK1065" i="1"/>
  <c r="HJ1065" i="1"/>
  <c r="HI1065" i="1"/>
  <c r="HH1065" i="1"/>
  <c r="HF1065" i="1"/>
  <c r="HE1065" i="1"/>
  <c r="HD1065" i="1"/>
  <c r="HC1065" i="1"/>
  <c r="HB1065" i="1"/>
  <c r="HA1065" i="1"/>
  <c r="GY1065" i="1"/>
  <c r="GX1065" i="1"/>
  <c r="GW1065" i="1"/>
  <c r="GV1065" i="1"/>
  <c r="GU1065" i="1"/>
  <c r="GT1065" i="1"/>
  <c r="GS1065" i="1"/>
  <c r="GQ1065" i="1"/>
  <c r="GP1065" i="1"/>
  <c r="GO1065" i="1"/>
  <c r="GN1065" i="1"/>
  <c r="GM1065" i="1"/>
  <c r="GL1065" i="1"/>
  <c r="GK1065" i="1"/>
  <c r="BR1065" i="1"/>
  <c r="GI1065" i="1"/>
  <c r="GG1065" i="1"/>
  <c r="GF1065" i="1"/>
  <c r="GE1065" i="1"/>
  <c r="GD1065" i="1"/>
  <c r="GC1065" i="1"/>
  <c r="GB1065" i="1"/>
  <c r="GA1065" i="1"/>
  <c r="R1063" i="1"/>
  <c r="BC1064" i="1"/>
  <c r="S1063" i="1"/>
  <c r="BD1064" i="1"/>
  <c r="BO1064" i="1"/>
  <c r="FX1065" i="1"/>
  <c r="Q1063" i="1"/>
  <c r="BB1064" i="1"/>
  <c r="BL1064" i="1"/>
  <c r="FW1065" i="1"/>
  <c r="P1063" i="1"/>
  <c r="BA1064" i="1"/>
  <c r="BK1064" i="1"/>
  <c r="FV1065" i="1"/>
  <c r="FP1065" i="1"/>
  <c r="FN1065" i="1"/>
  <c r="FO1065" i="1"/>
  <c r="FH1065" i="1"/>
  <c r="FL1065" i="1"/>
  <c r="FK1065" i="1"/>
  <c r="FJ1065" i="1"/>
  <c r="FI1065" i="1"/>
  <c r="FG1065" i="1"/>
  <c r="FF1065" i="1"/>
  <c r="FC1065" i="1"/>
  <c r="FD1065" i="1"/>
  <c r="FA1065" i="1"/>
  <c r="EZ1065" i="1"/>
  <c r="EY1065" i="1"/>
  <c r="EU1065" i="1"/>
  <c r="EW1065" i="1"/>
  <c r="EV1065" i="1"/>
  <c r="ET1065" i="1"/>
  <c r="ES1065" i="1"/>
  <c r="EQ1065" i="1"/>
  <c r="EP1065" i="1"/>
  <c r="EO1065" i="1"/>
  <c r="EM1065" i="1"/>
  <c r="EL1065" i="1"/>
  <c r="EK1065" i="1"/>
  <c r="EI1065" i="1"/>
  <c r="EH1065" i="1"/>
  <c r="EG1065" i="1"/>
  <c r="EF1065" i="1"/>
  <c r="BU1065" i="1"/>
  <c r="ED1065" i="1"/>
  <c r="EC1065" i="1"/>
  <c r="EB1065" i="1"/>
  <c r="EA1065" i="1"/>
  <c r="DJ1065" i="1"/>
  <c r="DK1065" i="1"/>
  <c r="DY1065" i="1"/>
  <c r="DW1065" i="1"/>
  <c r="DX1065" i="1"/>
  <c r="DV1065" i="1"/>
  <c r="DU1065" i="1"/>
  <c r="DT1065" i="1"/>
  <c r="BT1065" i="1"/>
  <c r="DS1065" i="1"/>
  <c r="BP1065" i="1"/>
  <c r="DR1065" i="1"/>
  <c r="DQ1065" i="1"/>
  <c r="DP1065" i="1"/>
  <c r="DO1065" i="1"/>
  <c r="DN1065" i="1"/>
  <c r="DM1065" i="1"/>
  <c r="DI1065" i="1"/>
  <c r="DH1065" i="1"/>
  <c r="DG1065" i="1"/>
  <c r="DD1065" i="1"/>
  <c r="CV1065" i="1"/>
  <c r="DE1065" i="1"/>
  <c r="DC1065" i="1"/>
  <c r="CX1065" i="1"/>
  <c r="DB1065" i="1"/>
  <c r="DA1065" i="1"/>
  <c r="CZ1065" i="1"/>
  <c r="CY1065" i="1"/>
  <c r="CW1065" i="1"/>
  <c r="CU1065" i="1"/>
  <c r="CT1065" i="1"/>
  <c r="CS1065" i="1"/>
  <c r="CB1065" i="1"/>
  <c r="CQ1065" i="1"/>
  <c r="CP1065" i="1"/>
  <c r="CE1065" i="1"/>
  <c r="CO1065" i="1"/>
  <c r="CN1065" i="1"/>
  <c r="CL1065" i="1"/>
  <c r="CM1065" i="1"/>
  <c r="CK1065" i="1"/>
  <c r="CJ1065" i="1"/>
  <c r="CI1065" i="1"/>
  <c r="CH1065" i="1"/>
  <c r="CG1065" i="1"/>
  <c r="CF1065" i="1"/>
  <c r="CD1065" i="1"/>
  <c r="CC1065" i="1"/>
  <c r="CA1065" i="1"/>
  <c r="BV1065" i="1"/>
  <c r="BN1065" i="1"/>
  <c r="BJ1065" i="1"/>
  <c r="O1064" i="1"/>
  <c r="AZ1065" i="1"/>
  <c r="BI1065" i="1"/>
  <c r="N1064" i="1"/>
  <c r="AY1065" i="1"/>
  <c r="BH1065" i="1"/>
  <c r="M1064" i="1"/>
  <c r="AX1065" i="1"/>
  <c r="BG1065" i="1"/>
  <c r="BF1065" i="1"/>
  <c r="AT1065" i="1"/>
  <c r="AS1065" i="1"/>
  <c r="AR1065" i="1"/>
  <c r="AQ1065" i="1"/>
  <c r="AP1065" i="1"/>
  <c r="AO1065" i="1"/>
  <c r="AN1065" i="1"/>
  <c r="AM1065" i="1"/>
  <c r="AL1065" i="1"/>
  <c r="AK1065" i="1"/>
  <c r="AJ1065" i="1"/>
  <c r="AI1065" i="1"/>
  <c r="AH1065" i="1"/>
  <c r="AG1065" i="1"/>
  <c r="AF1065" i="1"/>
  <c r="AE1065" i="1"/>
  <c r="AB1065" i="1"/>
  <c r="AA1065" i="1"/>
  <c r="Z1065" i="1"/>
  <c r="Y1065" i="1"/>
  <c r="X1065" i="1"/>
  <c r="W1065" i="1"/>
  <c r="V1065" i="1"/>
  <c r="II1064" i="1"/>
  <c r="IH1064" i="1"/>
  <c r="IG1064" i="1"/>
  <c r="IF1064" i="1"/>
  <c r="IE1064" i="1"/>
  <c r="ID1064" i="1"/>
  <c r="IC1064" i="1"/>
  <c r="IB1064" i="1"/>
  <c r="IA1064" i="1"/>
  <c r="HZ1064" i="1"/>
  <c r="HX1064" i="1"/>
  <c r="HW1064" i="1"/>
  <c r="BM1064" i="1"/>
  <c r="HV1064" i="1"/>
  <c r="HU1064" i="1"/>
  <c r="HT1064" i="1"/>
  <c r="HS1064" i="1"/>
  <c r="HR1064" i="1"/>
  <c r="HQ1064" i="1"/>
  <c r="HP1064" i="1"/>
  <c r="HO1064" i="1"/>
  <c r="BS1064" i="1"/>
  <c r="HM1064" i="1"/>
  <c r="HL1064" i="1"/>
  <c r="HK1064" i="1"/>
  <c r="HJ1064" i="1"/>
  <c r="HI1064" i="1"/>
  <c r="HH1064" i="1"/>
  <c r="HF1064" i="1"/>
  <c r="HE1064" i="1"/>
  <c r="HD1064" i="1"/>
  <c r="HC1064" i="1"/>
  <c r="HB1064" i="1"/>
  <c r="HA1064" i="1"/>
  <c r="GY1064" i="1"/>
  <c r="GX1064" i="1"/>
  <c r="GW1064" i="1"/>
  <c r="GV1064" i="1"/>
  <c r="GU1064" i="1"/>
  <c r="GT1064" i="1"/>
  <c r="GS1064" i="1"/>
  <c r="GQ1064" i="1"/>
  <c r="GP1064" i="1"/>
  <c r="GO1064" i="1"/>
  <c r="GN1064" i="1"/>
  <c r="GM1064" i="1"/>
  <c r="GL1064" i="1"/>
  <c r="GK1064" i="1"/>
  <c r="BR1064" i="1"/>
  <c r="GI1064" i="1"/>
  <c r="GG1064" i="1"/>
  <c r="GF1064" i="1"/>
  <c r="GE1064" i="1"/>
  <c r="GD1064" i="1"/>
  <c r="GC1064" i="1"/>
  <c r="GB1064" i="1"/>
  <c r="GA1064" i="1"/>
  <c r="R1062" i="1"/>
  <c r="BC1063" i="1"/>
  <c r="S1062" i="1"/>
  <c r="BD1063" i="1"/>
  <c r="BO1063" i="1"/>
  <c r="FX1064" i="1"/>
  <c r="Q1062" i="1"/>
  <c r="BB1063" i="1"/>
  <c r="BL1063" i="1"/>
  <c r="FW1064" i="1"/>
  <c r="P1062" i="1"/>
  <c r="BA1063" i="1"/>
  <c r="BK1063" i="1"/>
  <c r="FV1064" i="1"/>
  <c r="FP1064" i="1"/>
  <c r="FN1064" i="1"/>
  <c r="FO1064" i="1"/>
  <c r="FH1064" i="1"/>
  <c r="FL1064" i="1"/>
  <c r="FK1064" i="1"/>
  <c r="FJ1064" i="1"/>
  <c r="FI1064" i="1"/>
  <c r="FG1064" i="1"/>
  <c r="FF1064" i="1"/>
  <c r="FC1064" i="1"/>
  <c r="FD1064" i="1"/>
  <c r="FA1064" i="1"/>
  <c r="EZ1064" i="1"/>
  <c r="EY1064" i="1"/>
  <c r="EU1064" i="1"/>
  <c r="EW1064" i="1"/>
  <c r="EV1064" i="1"/>
  <c r="ET1064" i="1"/>
  <c r="ES1064" i="1"/>
  <c r="EQ1064" i="1"/>
  <c r="EP1064" i="1"/>
  <c r="EO1064" i="1"/>
  <c r="EM1064" i="1"/>
  <c r="EL1064" i="1"/>
  <c r="EK1064" i="1"/>
  <c r="EI1064" i="1"/>
  <c r="EH1064" i="1"/>
  <c r="EG1064" i="1"/>
  <c r="EF1064" i="1"/>
  <c r="BU1064" i="1"/>
  <c r="ED1064" i="1"/>
  <c r="EC1064" i="1"/>
  <c r="EB1064" i="1"/>
  <c r="EA1064" i="1"/>
  <c r="DJ1064" i="1"/>
  <c r="DK1064" i="1"/>
  <c r="DY1064" i="1"/>
  <c r="DW1064" i="1"/>
  <c r="DX1064" i="1"/>
  <c r="DV1064" i="1"/>
  <c r="DU1064" i="1"/>
  <c r="DT1064" i="1"/>
  <c r="BT1064" i="1"/>
  <c r="DS1064" i="1"/>
  <c r="BP1064" i="1"/>
  <c r="DR1064" i="1"/>
  <c r="DQ1064" i="1"/>
  <c r="DP1064" i="1"/>
  <c r="DO1064" i="1"/>
  <c r="DN1064" i="1"/>
  <c r="DM1064" i="1"/>
  <c r="DI1064" i="1"/>
  <c r="DH1064" i="1"/>
  <c r="DG1064" i="1"/>
  <c r="DD1064" i="1"/>
  <c r="CV1064" i="1"/>
  <c r="DE1064" i="1"/>
  <c r="DC1064" i="1"/>
  <c r="CX1064" i="1"/>
  <c r="DB1064" i="1"/>
  <c r="DA1064" i="1"/>
  <c r="CZ1064" i="1"/>
  <c r="CY1064" i="1"/>
  <c r="CW1064" i="1"/>
  <c r="CU1064" i="1"/>
  <c r="CT1064" i="1"/>
  <c r="CS1064" i="1"/>
  <c r="CB1064" i="1"/>
  <c r="CQ1064" i="1"/>
  <c r="CP1064" i="1"/>
  <c r="CE1064" i="1"/>
  <c r="CO1064" i="1"/>
  <c r="CN1064" i="1"/>
  <c r="CL1064" i="1"/>
  <c r="CM1064" i="1"/>
  <c r="CK1064" i="1"/>
  <c r="CJ1064" i="1"/>
  <c r="CI1064" i="1"/>
  <c r="CH1064" i="1"/>
  <c r="CG1064" i="1"/>
  <c r="CF1064" i="1"/>
  <c r="CD1064" i="1"/>
  <c r="CC1064" i="1"/>
  <c r="CA1064" i="1"/>
  <c r="BV1064" i="1"/>
  <c r="BN1064" i="1"/>
  <c r="BJ1064" i="1"/>
  <c r="O1063" i="1"/>
  <c r="AZ1064" i="1"/>
  <c r="BI1064" i="1"/>
  <c r="N1063" i="1"/>
  <c r="AY1064" i="1"/>
  <c r="BH1064" i="1"/>
  <c r="M1063" i="1"/>
  <c r="AX1064" i="1"/>
  <c r="BG1064" i="1"/>
  <c r="BF1064" i="1"/>
  <c r="AT1064" i="1"/>
  <c r="AS1064" i="1"/>
  <c r="AR1064" i="1"/>
  <c r="AQ1064" i="1"/>
  <c r="AP1064" i="1"/>
  <c r="AO1064" i="1"/>
  <c r="AN1064" i="1"/>
  <c r="AM1064" i="1"/>
  <c r="AL1064" i="1"/>
  <c r="AK1064" i="1"/>
  <c r="AJ1064" i="1"/>
  <c r="AI1064" i="1"/>
  <c r="AH1064" i="1"/>
  <c r="AG1064" i="1"/>
  <c r="AF1064" i="1"/>
  <c r="AE1064" i="1"/>
  <c r="AB1064" i="1"/>
  <c r="AA1064" i="1"/>
  <c r="Z1064" i="1"/>
  <c r="Y1064" i="1"/>
  <c r="X1064" i="1"/>
  <c r="W1064" i="1"/>
  <c r="V1064" i="1"/>
  <c r="II1063" i="1"/>
  <c r="IH1063" i="1"/>
  <c r="IG1063" i="1"/>
  <c r="IF1063" i="1"/>
  <c r="IE1063" i="1"/>
  <c r="ID1063" i="1"/>
  <c r="IC1063" i="1"/>
  <c r="IB1063" i="1"/>
  <c r="IA1063" i="1"/>
  <c r="HZ1063" i="1"/>
  <c r="HX1063" i="1"/>
  <c r="HW1063" i="1"/>
  <c r="HV1063" i="1"/>
  <c r="HU1063" i="1"/>
  <c r="HT1063" i="1"/>
  <c r="HS1063" i="1"/>
  <c r="HR1063" i="1"/>
  <c r="HQ1063" i="1"/>
  <c r="BM1063" i="1"/>
  <c r="HP1063" i="1"/>
  <c r="HO1063" i="1"/>
  <c r="BS1063" i="1"/>
  <c r="HM1063" i="1"/>
  <c r="HL1063" i="1"/>
  <c r="HK1063" i="1"/>
  <c r="HJ1063" i="1"/>
  <c r="HI1063" i="1"/>
  <c r="HH1063" i="1"/>
  <c r="HF1063" i="1"/>
  <c r="HE1063" i="1"/>
  <c r="HD1063" i="1"/>
  <c r="HC1063" i="1"/>
  <c r="HB1063" i="1"/>
  <c r="HA1063" i="1"/>
  <c r="GY1063" i="1"/>
  <c r="GX1063" i="1"/>
  <c r="GW1063" i="1"/>
  <c r="GV1063" i="1"/>
  <c r="GU1063" i="1"/>
  <c r="GT1063" i="1"/>
  <c r="GS1063" i="1"/>
  <c r="GQ1063" i="1"/>
  <c r="GP1063" i="1"/>
  <c r="GO1063" i="1"/>
  <c r="GN1063" i="1"/>
  <c r="GM1063" i="1"/>
  <c r="GL1063" i="1"/>
  <c r="GK1063" i="1"/>
  <c r="BR1063" i="1"/>
  <c r="GI1063" i="1"/>
  <c r="GG1063" i="1"/>
  <c r="GF1063" i="1"/>
  <c r="GE1063" i="1"/>
  <c r="GD1063" i="1"/>
  <c r="GC1063" i="1"/>
  <c r="GB1063" i="1"/>
  <c r="GA1063" i="1"/>
  <c r="R1061" i="1"/>
  <c r="BC1062" i="1"/>
  <c r="S1061" i="1"/>
  <c r="BD1062" i="1"/>
  <c r="BO1062" i="1"/>
  <c r="FX1063" i="1"/>
  <c r="Q1061" i="1"/>
  <c r="BB1062" i="1"/>
  <c r="BL1062" i="1"/>
  <c r="FW1063" i="1"/>
  <c r="P1061" i="1"/>
  <c r="BA1062" i="1"/>
  <c r="BK1062" i="1"/>
  <c r="FV1063" i="1"/>
  <c r="FP1063" i="1"/>
  <c r="FN1063" i="1"/>
  <c r="FO1063" i="1"/>
  <c r="FH1063" i="1"/>
  <c r="FL1063" i="1"/>
  <c r="FK1063" i="1"/>
  <c r="FJ1063" i="1"/>
  <c r="FI1063" i="1"/>
  <c r="FG1063" i="1"/>
  <c r="FF1063" i="1"/>
  <c r="FC1063" i="1"/>
  <c r="FD1063" i="1"/>
  <c r="FA1063" i="1"/>
  <c r="EZ1063" i="1"/>
  <c r="EY1063" i="1"/>
  <c r="EU1063" i="1"/>
  <c r="EW1063" i="1"/>
  <c r="EV1063" i="1"/>
  <c r="ET1063" i="1"/>
  <c r="ES1063" i="1"/>
  <c r="EQ1063" i="1"/>
  <c r="EP1063" i="1"/>
  <c r="EO1063" i="1"/>
  <c r="EM1063" i="1"/>
  <c r="EL1063" i="1"/>
  <c r="EK1063" i="1"/>
  <c r="EI1063" i="1"/>
  <c r="EH1063" i="1"/>
  <c r="EG1063" i="1"/>
  <c r="EF1063" i="1"/>
  <c r="BU1063" i="1"/>
  <c r="ED1063" i="1"/>
  <c r="EC1063" i="1"/>
  <c r="EB1063" i="1"/>
  <c r="EA1063" i="1"/>
  <c r="DJ1063" i="1"/>
  <c r="DK1063" i="1"/>
  <c r="DY1063" i="1"/>
  <c r="DW1063" i="1"/>
  <c r="DX1063" i="1"/>
  <c r="DV1063" i="1"/>
  <c r="DU1063" i="1"/>
  <c r="DT1063" i="1"/>
  <c r="BT1063" i="1"/>
  <c r="DS1063" i="1"/>
  <c r="BP1063" i="1"/>
  <c r="DR1063" i="1"/>
  <c r="DQ1063" i="1"/>
  <c r="DP1063" i="1"/>
  <c r="DO1063" i="1"/>
  <c r="DN1063" i="1"/>
  <c r="DM1063" i="1"/>
  <c r="DI1063" i="1"/>
  <c r="DH1063" i="1"/>
  <c r="DG1063" i="1"/>
  <c r="DD1063" i="1"/>
  <c r="CV1063" i="1"/>
  <c r="DE1063" i="1"/>
  <c r="DC1063" i="1"/>
  <c r="CX1063" i="1"/>
  <c r="DB1063" i="1"/>
  <c r="DA1063" i="1"/>
  <c r="CZ1063" i="1"/>
  <c r="CY1063" i="1"/>
  <c r="CW1063" i="1"/>
  <c r="CU1063" i="1"/>
  <c r="CT1063" i="1"/>
  <c r="CS1063" i="1"/>
  <c r="CB1063" i="1"/>
  <c r="CQ1063" i="1"/>
  <c r="CP1063" i="1"/>
  <c r="CE1063" i="1"/>
  <c r="CO1063" i="1"/>
  <c r="CN1063" i="1"/>
  <c r="CL1063" i="1"/>
  <c r="CM1063" i="1"/>
  <c r="CK1063" i="1"/>
  <c r="CJ1063" i="1"/>
  <c r="CI1063" i="1"/>
  <c r="CH1063" i="1"/>
  <c r="CG1063" i="1"/>
  <c r="CF1063" i="1"/>
  <c r="CD1063" i="1"/>
  <c r="CC1063" i="1"/>
  <c r="CA1063" i="1"/>
  <c r="BV1063" i="1"/>
  <c r="BN1063" i="1"/>
  <c r="BJ1063" i="1"/>
  <c r="O1062" i="1"/>
  <c r="AZ1063" i="1"/>
  <c r="BI1063" i="1"/>
  <c r="N1062" i="1"/>
  <c r="AY1063" i="1"/>
  <c r="BH1063" i="1"/>
  <c r="M1062" i="1"/>
  <c r="AX1063" i="1"/>
  <c r="BG1063" i="1"/>
  <c r="BF1063" i="1"/>
  <c r="AT1063" i="1"/>
  <c r="AS1063" i="1"/>
  <c r="AR1063" i="1"/>
  <c r="AQ1063" i="1"/>
  <c r="AP1063" i="1"/>
  <c r="AO1063" i="1"/>
  <c r="AN1063" i="1"/>
  <c r="AM1063" i="1"/>
  <c r="AL1063" i="1"/>
  <c r="AK1063" i="1"/>
  <c r="AJ1063" i="1"/>
  <c r="AI1063" i="1"/>
  <c r="AH1063" i="1"/>
  <c r="AG1063" i="1"/>
  <c r="AF1063" i="1"/>
  <c r="AE1063" i="1"/>
  <c r="AB1063" i="1"/>
  <c r="AA1063" i="1"/>
  <c r="Z1063" i="1"/>
  <c r="Y1063" i="1"/>
  <c r="X1063" i="1"/>
  <c r="W1063" i="1"/>
  <c r="V1063" i="1"/>
  <c r="AW1156" i="1"/>
  <c r="BD1156" i="1"/>
  <c r="BC1156" i="1"/>
  <c r="BB1188" i="1"/>
  <c r="II1062" i="1"/>
  <c r="IH1062" i="1"/>
  <c r="IG1062" i="1"/>
  <c r="IF1062" i="1"/>
  <c r="IE1062" i="1"/>
  <c r="ID1062" i="1"/>
  <c r="IC1062" i="1"/>
  <c r="IB1062" i="1"/>
  <c r="IA1062" i="1"/>
  <c r="HZ1062" i="1"/>
  <c r="HX1062" i="1"/>
  <c r="HW1062" i="1"/>
  <c r="HV1062" i="1"/>
  <c r="HU1062" i="1"/>
  <c r="HT1062" i="1"/>
  <c r="HS1062" i="1"/>
  <c r="HR1062" i="1"/>
  <c r="BM1062" i="1"/>
  <c r="HQ1062" i="1"/>
  <c r="HP1062" i="1"/>
  <c r="HO1062" i="1"/>
  <c r="BS1062" i="1"/>
  <c r="HM1062" i="1"/>
  <c r="HL1062" i="1"/>
  <c r="HK1062" i="1"/>
  <c r="HJ1062" i="1"/>
  <c r="HI1062" i="1"/>
  <c r="HH1062" i="1"/>
  <c r="HF1062" i="1"/>
  <c r="HE1062" i="1"/>
  <c r="HD1062" i="1"/>
  <c r="HC1062" i="1"/>
  <c r="HB1062" i="1"/>
  <c r="HA1062" i="1"/>
  <c r="GY1062" i="1"/>
  <c r="GX1062" i="1"/>
  <c r="GW1062" i="1"/>
  <c r="GV1062" i="1"/>
  <c r="GU1062" i="1"/>
  <c r="GT1062" i="1"/>
  <c r="GS1062" i="1"/>
  <c r="GQ1062" i="1"/>
  <c r="GP1062" i="1"/>
  <c r="GO1062" i="1"/>
  <c r="GN1062" i="1"/>
  <c r="GM1062" i="1"/>
  <c r="GL1062" i="1"/>
  <c r="GK1062" i="1"/>
  <c r="BR1062" i="1"/>
  <c r="GI1062" i="1"/>
  <c r="GG1062" i="1"/>
  <c r="GF1062" i="1"/>
  <c r="GE1062" i="1"/>
  <c r="GD1062" i="1"/>
  <c r="GC1062" i="1"/>
  <c r="GB1062" i="1"/>
  <c r="GA1062" i="1"/>
  <c r="R1060" i="1"/>
  <c r="BC1061" i="1"/>
  <c r="S1060" i="1"/>
  <c r="BD1061" i="1"/>
  <c r="BO1061" i="1"/>
  <c r="FX1062" i="1"/>
  <c r="Q1060" i="1"/>
  <c r="BB1061" i="1"/>
  <c r="BL1061" i="1"/>
  <c r="FW1062" i="1"/>
  <c r="P1060" i="1"/>
  <c r="BA1061" i="1"/>
  <c r="BK1061" i="1"/>
  <c r="FV1062" i="1"/>
  <c r="FP1062" i="1"/>
  <c r="FN1062" i="1"/>
  <c r="FO1062" i="1"/>
  <c r="FH1062" i="1"/>
  <c r="FL1062" i="1"/>
  <c r="FK1062" i="1"/>
  <c r="FJ1062" i="1"/>
  <c r="FI1062" i="1"/>
  <c r="FG1062" i="1"/>
  <c r="FF1062" i="1"/>
  <c r="FC1062" i="1"/>
  <c r="FD1062" i="1"/>
  <c r="FA1062" i="1"/>
  <c r="EZ1062" i="1"/>
  <c r="EY1062" i="1"/>
  <c r="EU1062" i="1"/>
  <c r="EW1062" i="1"/>
  <c r="EV1062" i="1"/>
  <c r="ET1062" i="1"/>
  <c r="ES1062" i="1"/>
  <c r="EQ1062" i="1"/>
  <c r="EP1062" i="1"/>
  <c r="EO1062" i="1"/>
  <c r="EM1062" i="1"/>
  <c r="EL1062" i="1"/>
  <c r="EK1062" i="1"/>
  <c r="EI1062" i="1"/>
  <c r="EH1062" i="1"/>
  <c r="EG1062" i="1"/>
  <c r="EF1062" i="1"/>
  <c r="BU1062" i="1"/>
  <c r="ED1062" i="1"/>
  <c r="EC1062" i="1"/>
  <c r="EB1062" i="1"/>
  <c r="EA1062" i="1"/>
  <c r="DJ1062" i="1"/>
  <c r="DK1062" i="1"/>
  <c r="DY1062" i="1"/>
  <c r="DW1062" i="1"/>
  <c r="DX1062" i="1"/>
  <c r="DV1062" i="1"/>
  <c r="DU1062" i="1"/>
  <c r="DT1062" i="1"/>
  <c r="BT1062" i="1"/>
  <c r="DS1062" i="1"/>
  <c r="BP1062" i="1"/>
  <c r="DR1062" i="1"/>
  <c r="DQ1062" i="1"/>
  <c r="DP1062" i="1"/>
  <c r="DO1062" i="1"/>
  <c r="DN1062" i="1"/>
  <c r="DM1062" i="1"/>
  <c r="DI1062" i="1"/>
  <c r="DH1062" i="1"/>
  <c r="DG1062" i="1"/>
  <c r="DD1062" i="1"/>
  <c r="CV1062" i="1"/>
  <c r="DE1062" i="1"/>
  <c r="DC1062" i="1"/>
  <c r="CX1062" i="1"/>
  <c r="DB1062" i="1"/>
  <c r="DA1062" i="1"/>
  <c r="CZ1062" i="1"/>
  <c r="CY1062" i="1"/>
  <c r="CW1062" i="1"/>
  <c r="CU1062" i="1"/>
  <c r="CT1062" i="1"/>
  <c r="CS1062" i="1"/>
  <c r="CB1062" i="1"/>
  <c r="CQ1062" i="1"/>
  <c r="CP1062" i="1"/>
  <c r="CE1062" i="1"/>
  <c r="CO1062" i="1"/>
  <c r="CN1062" i="1"/>
  <c r="CL1062" i="1"/>
  <c r="CM1062" i="1"/>
  <c r="CK1062" i="1"/>
  <c r="CJ1062" i="1"/>
  <c r="CI1062" i="1"/>
  <c r="CH1062" i="1"/>
  <c r="CG1062" i="1"/>
  <c r="CF1062" i="1"/>
  <c r="CD1062" i="1"/>
  <c r="CC1062" i="1"/>
  <c r="CA1062" i="1"/>
  <c r="BV1062" i="1"/>
  <c r="BN1062" i="1"/>
  <c r="BJ1062" i="1"/>
  <c r="O1061" i="1"/>
  <c r="AZ1062" i="1"/>
  <c r="BI1062" i="1"/>
  <c r="N1061" i="1"/>
  <c r="AY1062" i="1"/>
  <c r="BH1062" i="1"/>
  <c r="M1061" i="1"/>
  <c r="AX1062" i="1"/>
  <c r="BG1062" i="1"/>
  <c r="BF1062" i="1"/>
  <c r="AT1062" i="1"/>
  <c r="AS1062" i="1"/>
  <c r="AR1062" i="1"/>
  <c r="AQ1062" i="1"/>
  <c r="AP1062" i="1"/>
  <c r="AO1062" i="1"/>
  <c r="AN1062" i="1"/>
  <c r="AM1062" i="1"/>
  <c r="AL1062" i="1"/>
  <c r="AK1062" i="1"/>
  <c r="AJ1062" i="1"/>
  <c r="AI1062" i="1"/>
  <c r="AH1062" i="1"/>
  <c r="AG1062" i="1"/>
  <c r="AF1062" i="1"/>
  <c r="AE1062" i="1"/>
  <c r="AB1062" i="1"/>
  <c r="AA1062" i="1"/>
  <c r="Z1062" i="1"/>
  <c r="Y1062" i="1"/>
  <c r="X1062" i="1"/>
  <c r="W1062" i="1"/>
  <c r="V1062" i="1"/>
  <c r="II1061" i="1"/>
  <c r="IH1061" i="1"/>
  <c r="IG1061" i="1"/>
  <c r="IF1061" i="1"/>
  <c r="IE1061" i="1"/>
  <c r="ID1061" i="1"/>
  <c r="IC1061" i="1"/>
  <c r="IB1061" i="1"/>
  <c r="IA1061" i="1"/>
  <c r="HZ1061" i="1"/>
  <c r="HX1061" i="1"/>
  <c r="HW1061" i="1"/>
  <c r="HV1061" i="1"/>
  <c r="HU1061" i="1"/>
  <c r="HT1061" i="1"/>
  <c r="HS1061" i="1"/>
  <c r="HR1061" i="1"/>
  <c r="BM1061" i="1"/>
  <c r="HQ1061" i="1"/>
  <c r="HP1061" i="1"/>
  <c r="HO1061" i="1"/>
  <c r="BS1061" i="1"/>
  <c r="HM1061" i="1"/>
  <c r="HL1061" i="1"/>
  <c r="HK1061" i="1"/>
  <c r="HJ1061" i="1"/>
  <c r="HI1061" i="1"/>
  <c r="HH1061" i="1"/>
  <c r="HF1061" i="1"/>
  <c r="HE1061" i="1"/>
  <c r="HD1061" i="1"/>
  <c r="HC1061" i="1"/>
  <c r="HB1061" i="1"/>
  <c r="HA1061" i="1"/>
  <c r="GY1061" i="1"/>
  <c r="GX1061" i="1"/>
  <c r="GW1061" i="1"/>
  <c r="GV1061" i="1"/>
  <c r="GU1061" i="1"/>
  <c r="GT1061" i="1"/>
  <c r="GS1061" i="1"/>
  <c r="GQ1061" i="1"/>
  <c r="GP1061" i="1"/>
  <c r="GO1061" i="1"/>
  <c r="GN1061" i="1"/>
  <c r="GM1061" i="1"/>
  <c r="GL1061" i="1"/>
  <c r="GK1061" i="1"/>
  <c r="BR1061" i="1"/>
  <c r="GI1061" i="1"/>
  <c r="GG1061" i="1"/>
  <c r="GF1061" i="1"/>
  <c r="GE1061" i="1"/>
  <c r="GD1061" i="1"/>
  <c r="GC1061" i="1"/>
  <c r="GB1061" i="1"/>
  <c r="GA1061" i="1"/>
  <c r="R1059" i="1"/>
  <c r="BC1060" i="1"/>
  <c r="S1059" i="1"/>
  <c r="BD1060" i="1"/>
  <c r="BO1060" i="1"/>
  <c r="FX1061" i="1"/>
  <c r="Q1059" i="1"/>
  <c r="BB1060" i="1"/>
  <c r="BL1060" i="1"/>
  <c r="FW1061" i="1"/>
  <c r="P1059" i="1"/>
  <c r="BA1060" i="1"/>
  <c r="BK1060" i="1"/>
  <c r="FV1061" i="1"/>
  <c r="FP1061" i="1"/>
  <c r="FN1061" i="1"/>
  <c r="FO1061" i="1"/>
  <c r="FH1061" i="1"/>
  <c r="FL1061" i="1"/>
  <c r="FK1061" i="1"/>
  <c r="FJ1061" i="1"/>
  <c r="FI1061" i="1"/>
  <c r="FG1061" i="1"/>
  <c r="FF1061" i="1"/>
  <c r="FC1061" i="1"/>
  <c r="FD1061" i="1"/>
  <c r="FA1061" i="1"/>
  <c r="EZ1061" i="1"/>
  <c r="EY1061" i="1"/>
  <c r="EU1061" i="1"/>
  <c r="EW1061" i="1"/>
  <c r="EV1061" i="1"/>
  <c r="ET1061" i="1"/>
  <c r="ES1061" i="1"/>
  <c r="EQ1061" i="1"/>
  <c r="EP1061" i="1"/>
  <c r="EO1061" i="1"/>
  <c r="EM1061" i="1"/>
  <c r="EL1061" i="1"/>
  <c r="EK1061" i="1"/>
  <c r="EI1061" i="1"/>
  <c r="EH1061" i="1"/>
  <c r="EG1061" i="1"/>
  <c r="EF1061" i="1"/>
  <c r="BU1061" i="1"/>
  <c r="ED1061" i="1"/>
  <c r="EC1061" i="1"/>
  <c r="EB1061" i="1"/>
  <c r="EA1061" i="1"/>
  <c r="DJ1061" i="1"/>
  <c r="DK1061" i="1"/>
  <c r="DY1061" i="1"/>
  <c r="DW1061" i="1"/>
  <c r="DX1061" i="1"/>
  <c r="DV1061" i="1"/>
  <c r="DU1061" i="1"/>
  <c r="DT1061" i="1"/>
  <c r="BT1061" i="1"/>
  <c r="DS1061" i="1"/>
  <c r="BP1061" i="1"/>
  <c r="DR1061" i="1"/>
  <c r="DQ1061" i="1"/>
  <c r="DP1061" i="1"/>
  <c r="DO1061" i="1"/>
  <c r="DN1061" i="1"/>
  <c r="DM1061" i="1"/>
  <c r="DI1061" i="1"/>
  <c r="DH1061" i="1"/>
  <c r="DG1061" i="1"/>
  <c r="DD1061" i="1"/>
  <c r="CV1061" i="1"/>
  <c r="DE1061" i="1"/>
  <c r="DC1061" i="1"/>
  <c r="CX1061" i="1"/>
  <c r="DB1061" i="1"/>
  <c r="DA1061" i="1"/>
  <c r="CZ1061" i="1"/>
  <c r="CY1061" i="1"/>
  <c r="CW1061" i="1"/>
  <c r="CU1061" i="1"/>
  <c r="CT1061" i="1"/>
  <c r="CS1061" i="1"/>
  <c r="CB1061" i="1"/>
  <c r="CQ1061" i="1"/>
  <c r="CP1061" i="1"/>
  <c r="CE1061" i="1"/>
  <c r="CO1061" i="1"/>
  <c r="CN1061" i="1"/>
  <c r="CL1061" i="1"/>
  <c r="CM1061" i="1"/>
  <c r="CK1061" i="1"/>
  <c r="CJ1061" i="1"/>
  <c r="CI1061" i="1"/>
  <c r="CH1061" i="1"/>
  <c r="CG1061" i="1"/>
  <c r="CF1061" i="1"/>
  <c r="CD1061" i="1"/>
  <c r="CC1061" i="1"/>
  <c r="CA1061" i="1"/>
  <c r="BV1061" i="1"/>
  <c r="BN1061" i="1"/>
  <c r="BJ1061" i="1"/>
  <c r="O1060" i="1"/>
  <c r="AZ1061" i="1"/>
  <c r="BI1061" i="1"/>
  <c r="N1060" i="1"/>
  <c r="AY1061" i="1"/>
  <c r="BH1061" i="1"/>
  <c r="M1060" i="1"/>
  <c r="AX1061" i="1"/>
  <c r="BG1061" i="1"/>
  <c r="BF1061" i="1"/>
  <c r="AT1061" i="1"/>
  <c r="AS1061" i="1"/>
  <c r="AR1061" i="1"/>
  <c r="AQ1061" i="1"/>
  <c r="AP1061" i="1"/>
  <c r="AO1061" i="1"/>
  <c r="AN1061" i="1"/>
  <c r="AM1061" i="1"/>
  <c r="AL1061" i="1"/>
  <c r="AK1061" i="1"/>
  <c r="AJ1061" i="1"/>
  <c r="AI1061" i="1"/>
  <c r="AH1061" i="1"/>
  <c r="AG1061" i="1"/>
  <c r="AF1061" i="1"/>
  <c r="AE1061" i="1"/>
  <c r="AB1061" i="1"/>
  <c r="AA1061" i="1"/>
  <c r="Z1061" i="1"/>
  <c r="Y1061" i="1"/>
  <c r="X1061" i="1"/>
  <c r="W1061" i="1"/>
  <c r="V1061" i="1"/>
  <c r="II1060" i="1"/>
  <c r="IH1060" i="1"/>
  <c r="IG1060" i="1"/>
  <c r="IF1060" i="1"/>
  <c r="IE1060" i="1"/>
  <c r="ID1060" i="1"/>
  <c r="IC1060" i="1"/>
  <c r="IB1060" i="1"/>
  <c r="IA1060" i="1"/>
  <c r="HZ1060" i="1"/>
  <c r="HX1060" i="1"/>
  <c r="HW1060" i="1"/>
  <c r="HV1060" i="1"/>
  <c r="HU1060" i="1"/>
  <c r="HT1060" i="1"/>
  <c r="HS1060" i="1"/>
  <c r="HR1060" i="1"/>
  <c r="HQ1060" i="1"/>
  <c r="BM1060" i="1"/>
  <c r="HP1060" i="1"/>
  <c r="HO1060" i="1"/>
  <c r="BS1060" i="1"/>
  <c r="HM1060" i="1"/>
  <c r="HL1060" i="1"/>
  <c r="HK1060" i="1"/>
  <c r="HJ1060" i="1"/>
  <c r="HI1060" i="1"/>
  <c r="HH1060" i="1"/>
  <c r="HF1060" i="1"/>
  <c r="HE1060" i="1"/>
  <c r="HD1060" i="1"/>
  <c r="HC1060" i="1"/>
  <c r="HB1060" i="1"/>
  <c r="HA1060" i="1"/>
  <c r="GY1060" i="1"/>
  <c r="GX1060" i="1"/>
  <c r="GW1060" i="1"/>
  <c r="GV1060" i="1"/>
  <c r="GU1060" i="1"/>
  <c r="GT1060" i="1"/>
  <c r="GS1060" i="1"/>
  <c r="GQ1060" i="1"/>
  <c r="GP1060" i="1"/>
  <c r="GO1060" i="1"/>
  <c r="GN1060" i="1"/>
  <c r="GM1060" i="1"/>
  <c r="GL1060" i="1"/>
  <c r="GK1060" i="1"/>
  <c r="BR1060" i="1"/>
  <c r="GI1060" i="1"/>
  <c r="GG1060" i="1"/>
  <c r="GF1060" i="1"/>
  <c r="GE1060" i="1"/>
  <c r="GD1060" i="1"/>
  <c r="GC1060" i="1"/>
  <c r="GB1060" i="1"/>
  <c r="GA1060" i="1"/>
  <c r="R1058" i="1"/>
  <c r="BC1059" i="1"/>
  <c r="S1058" i="1"/>
  <c r="BD1059" i="1"/>
  <c r="BO1059" i="1"/>
  <c r="FX1060" i="1"/>
  <c r="Q1058" i="1"/>
  <c r="BB1059" i="1"/>
  <c r="BL1059" i="1"/>
  <c r="FW1060" i="1"/>
  <c r="P1058" i="1"/>
  <c r="BA1059" i="1"/>
  <c r="BK1059" i="1"/>
  <c r="FV1060" i="1"/>
  <c r="FP1060" i="1"/>
  <c r="FN1060" i="1"/>
  <c r="FO1060" i="1"/>
  <c r="FH1060" i="1"/>
  <c r="FL1060" i="1"/>
  <c r="FK1060" i="1"/>
  <c r="FJ1060" i="1"/>
  <c r="FI1060" i="1"/>
  <c r="FG1060" i="1"/>
  <c r="FF1060" i="1"/>
  <c r="FC1060" i="1"/>
  <c r="FD1060" i="1"/>
  <c r="FA1060" i="1"/>
  <c r="EZ1060" i="1"/>
  <c r="EY1060" i="1"/>
  <c r="EU1060" i="1"/>
  <c r="EW1060" i="1"/>
  <c r="EV1060" i="1"/>
  <c r="ET1060" i="1"/>
  <c r="ES1060" i="1"/>
  <c r="EQ1060" i="1"/>
  <c r="EP1060" i="1"/>
  <c r="EO1060" i="1"/>
  <c r="EM1060" i="1"/>
  <c r="EL1060" i="1"/>
  <c r="EK1060" i="1"/>
  <c r="EI1060" i="1"/>
  <c r="EH1060" i="1"/>
  <c r="EG1060" i="1"/>
  <c r="EF1060" i="1"/>
  <c r="BU1060" i="1"/>
  <c r="ED1060" i="1"/>
  <c r="EC1060" i="1"/>
  <c r="EB1060" i="1"/>
  <c r="EA1060" i="1"/>
  <c r="DJ1060" i="1"/>
  <c r="DK1060" i="1"/>
  <c r="DY1060" i="1"/>
  <c r="DW1060" i="1"/>
  <c r="DX1060" i="1"/>
  <c r="DV1060" i="1"/>
  <c r="DU1060" i="1"/>
  <c r="DT1060" i="1"/>
  <c r="BT1060" i="1"/>
  <c r="DS1060" i="1"/>
  <c r="BP1060" i="1"/>
  <c r="DR1060" i="1"/>
  <c r="DQ1060" i="1"/>
  <c r="DP1060" i="1"/>
  <c r="DO1060" i="1"/>
  <c r="DN1060" i="1"/>
  <c r="DM1060" i="1"/>
  <c r="DI1060" i="1"/>
  <c r="DH1060" i="1"/>
  <c r="DG1060" i="1"/>
  <c r="DD1060" i="1"/>
  <c r="CV1060" i="1"/>
  <c r="DC1060" i="1"/>
  <c r="DE1060" i="1"/>
  <c r="CX1060" i="1"/>
  <c r="DB1060" i="1"/>
  <c r="DA1060" i="1"/>
  <c r="CZ1060" i="1"/>
  <c r="CY1060" i="1"/>
  <c r="CW1060" i="1"/>
  <c r="CU1060" i="1"/>
  <c r="CT1060" i="1"/>
  <c r="CS1060" i="1"/>
  <c r="CB1060" i="1"/>
  <c r="CQ1060" i="1"/>
  <c r="CP1060" i="1"/>
  <c r="CE1060" i="1"/>
  <c r="CO1060" i="1"/>
  <c r="CN1060" i="1"/>
  <c r="CL1060" i="1"/>
  <c r="CM1060" i="1"/>
  <c r="CK1060" i="1"/>
  <c r="CJ1060" i="1"/>
  <c r="CI1060" i="1"/>
  <c r="CH1060" i="1"/>
  <c r="CG1060" i="1"/>
  <c r="CF1060" i="1"/>
  <c r="CD1060" i="1"/>
  <c r="CC1060" i="1"/>
  <c r="CA1060" i="1"/>
  <c r="BV1060" i="1"/>
  <c r="BN1060" i="1"/>
  <c r="BJ1060" i="1"/>
  <c r="O1059" i="1"/>
  <c r="AZ1060" i="1"/>
  <c r="BI1060" i="1"/>
  <c r="N1059" i="1"/>
  <c r="AY1060" i="1"/>
  <c r="BH1060" i="1"/>
  <c r="M1059" i="1"/>
  <c r="AX1060" i="1"/>
  <c r="BG1060" i="1"/>
  <c r="BF1060" i="1"/>
  <c r="AT1060" i="1"/>
  <c r="AS1060" i="1"/>
  <c r="AR1060" i="1"/>
  <c r="AQ1060" i="1"/>
  <c r="AP1060" i="1"/>
  <c r="AO1060" i="1"/>
  <c r="AN1060" i="1"/>
  <c r="AM1060" i="1"/>
  <c r="AL1060" i="1"/>
  <c r="AK1060" i="1"/>
  <c r="AJ1060" i="1"/>
  <c r="AI1060" i="1"/>
  <c r="AH1060" i="1"/>
  <c r="AG1060" i="1"/>
  <c r="AF1060" i="1"/>
  <c r="AE1060" i="1"/>
  <c r="AB1060" i="1"/>
  <c r="AA1060" i="1"/>
  <c r="Z1060" i="1"/>
  <c r="Y1060" i="1"/>
  <c r="X1060" i="1"/>
  <c r="W1060" i="1"/>
  <c r="V1060" i="1"/>
  <c r="II1059" i="1"/>
  <c r="IH1059" i="1"/>
  <c r="IG1059" i="1"/>
  <c r="IF1059" i="1"/>
  <c r="IE1059" i="1"/>
  <c r="ID1059" i="1"/>
  <c r="IC1059" i="1"/>
  <c r="IB1059" i="1"/>
  <c r="IA1059" i="1"/>
  <c r="HZ1059" i="1"/>
  <c r="HX1059" i="1"/>
  <c r="HW1059" i="1"/>
  <c r="HV1059" i="1"/>
  <c r="HU1059" i="1"/>
  <c r="HT1059" i="1"/>
  <c r="HS1059" i="1"/>
  <c r="HR1059" i="1"/>
  <c r="HQ1059" i="1"/>
  <c r="BM1059" i="1"/>
  <c r="HP1059" i="1"/>
  <c r="HO1059" i="1"/>
  <c r="BS1059" i="1"/>
  <c r="HM1059" i="1"/>
  <c r="HL1059" i="1"/>
  <c r="HK1059" i="1"/>
  <c r="HJ1059" i="1"/>
  <c r="HI1059" i="1"/>
  <c r="HH1059" i="1"/>
  <c r="HF1059" i="1"/>
  <c r="HE1059" i="1"/>
  <c r="HD1059" i="1"/>
  <c r="HC1059" i="1"/>
  <c r="HB1059" i="1"/>
  <c r="HA1059" i="1"/>
  <c r="GY1059" i="1"/>
  <c r="GX1059" i="1"/>
  <c r="GW1059" i="1"/>
  <c r="GV1059" i="1"/>
  <c r="GU1059" i="1"/>
  <c r="GT1059" i="1"/>
  <c r="GS1059" i="1"/>
  <c r="GQ1059" i="1"/>
  <c r="GP1059" i="1"/>
  <c r="GO1059" i="1"/>
  <c r="GN1059" i="1"/>
  <c r="GM1059" i="1"/>
  <c r="GL1059" i="1"/>
  <c r="GK1059" i="1"/>
  <c r="BR1059" i="1"/>
  <c r="GI1059" i="1"/>
  <c r="GG1059" i="1"/>
  <c r="GF1059" i="1"/>
  <c r="GE1059" i="1"/>
  <c r="GD1059" i="1"/>
  <c r="GC1059" i="1"/>
  <c r="GB1059" i="1"/>
  <c r="GA1059" i="1"/>
  <c r="R1057" i="1"/>
  <c r="BC1058" i="1"/>
  <c r="S1057" i="1"/>
  <c r="BD1058" i="1"/>
  <c r="BO1058" i="1"/>
  <c r="FX1059" i="1"/>
  <c r="Q1057" i="1"/>
  <c r="BB1058" i="1"/>
  <c r="BL1058" i="1"/>
  <c r="FW1059" i="1"/>
  <c r="P1057" i="1"/>
  <c r="BA1058" i="1"/>
  <c r="BK1058" i="1"/>
  <c r="FV1059" i="1"/>
  <c r="FP1059" i="1"/>
  <c r="FN1059" i="1"/>
  <c r="FO1059" i="1"/>
  <c r="FH1059" i="1"/>
  <c r="FL1059" i="1"/>
  <c r="FK1059" i="1"/>
  <c r="FJ1059" i="1"/>
  <c r="FI1059" i="1"/>
  <c r="FG1059" i="1"/>
  <c r="FF1059" i="1"/>
  <c r="FC1059" i="1"/>
  <c r="FD1059" i="1"/>
  <c r="FA1059" i="1"/>
  <c r="EZ1059" i="1"/>
  <c r="EY1059" i="1"/>
  <c r="EU1059" i="1"/>
  <c r="EW1059" i="1"/>
  <c r="EV1059" i="1"/>
  <c r="ET1059" i="1"/>
  <c r="ES1059" i="1"/>
  <c r="EQ1059" i="1"/>
  <c r="EP1059" i="1"/>
  <c r="EO1059" i="1"/>
  <c r="EM1059" i="1"/>
  <c r="EL1059" i="1"/>
  <c r="EK1059" i="1"/>
  <c r="EI1059" i="1"/>
  <c r="EH1059" i="1"/>
  <c r="EG1059" i="1"/>
  <c r="EF1059" i="1"/>
  <c r="BU1059" i="1"/>
  <c r="ED1059" i="1"/>
  <c r="EC1059" i="1"/>
  <c r="EB1059" i="1"/>
  <c r="EA1059" i="1"/>
  <c r="DJ1059" i="1"/>
  <c r="DK1059" i="1"/>
  <c r="DY1059" i="1"/>
  <c r="DW1059" i="1"/>
  <c r="DX1059" i="1"/>
  <c r="DV1059" i="1"/>
  <c r="DU1059" i="1"/>
  <c r="DT1059" i="1"/>
  <c r="BT1059" i="1"/>
  <c r="DS1059" i="1"/>
  <c r="BP1059" i="1"/>
  <c r="DR1059" i="1"/>
  <c r="DQ1059" i="1"/>
  <c r="DP1059" i="1"/>
  <c r="DO1059" i="1"/>
  <c r="DN1059" i="1"/>
  <c r="DM1059" i="1"/>
  <c r="DI1059" i="1"/>
  <c r="DH1059" i="1"/>
  <c r="DG1059" i="1"/>
  <c r="DD1059" i="1"/>
  <c r="CV1059" i="1"/>
  <c r="DC1059" i="1"/>
  <c r="DE1059" i="1"/>
  <c r="CX1059" i="1"/>
  <c r="DB1059" i="1"/>
  <c r="DA1059" i="1"/>
  <c r="CZ1059" i="1"/>
  <c r="CY1059" i="1"/>
  <c r="CW1059" i="1"/>
  <c r="CU1059" i="1"/>
  <c r="CT1059" i="1"/>
  <c r="CS1059" i="1"/>
  <c r="CB1059" i="1"/>
  <c r="CQ1059" i="1"/>
  <c r="CP1059" i="1"/>
  <c r="CE1059" i="1"/>
  <c r="CO1059" i="1"/>
  <c r="CN1059" i="1"/>
  <c r="CL1059" i="1"/>
  <c r="CM1059" i="1"/>
  <c r="CK1059" i="1"/>
  <c r="CJ1059" i="1"/>
  <c r="CI1059" i="1"/>
  <c r="CH1059" i="1"/>
  <c r="CG1059" i="1"/>
  <c r="CF1059" i="1"/>
  <c r="CD1059" i="1"/>
  <c r="CC1059" i="1"/>
  <c r="CA1059" i="1"/>
  <c r="BV1059" i="1"/>
  <c r="BN1059" i="1"/>
  <c r="BJ1059" i="1"/>
  <c r="O1058" i="1"/>
  <c r="AZ1059" i="1"/>
  <c r="BI1059" i="1"/>
  <c r="N1058" i="1"/>
  <c r="AY1059" i="1"/>
  <c r="BH1059" i="1"/>
  <c r="M1058" i="1"/>
  <c r="AX1059" i="1"/>
  <c r="BG1059" i="1"/>
  <c r="BF1059" i="1"/>
  <c r="AT1059" i="1"/>
  <c r="AS1059" i="1"/>
  <c r="AR1059" i="1"/>
  <c r="AQ1059" i="1"/>
  <c r="AP1059" i="1"/>
  <c r="AO1059" i="1"/>
  <c r="AN1059" i="1"/>
  <c r="AM1059" i="1"/>
  <c r="AL1059" i="1"/>
  <c r="AK1059" i="1"/>
  <c r="AJ1059" i="1"/>
  <c r="AI1059" i="1"/>
  <c r="AH1059" i="1"/>
  <c r="AG1059" i="1"/>
  <c r="AF1059" i="1"/>
  <c r="AE1059" i="1"/>
  <c r="AB1059" i="1"/>
  <c r="AA1059" i="1"/>
  <c r="Z1059" i="1"/>
  <c r="Y1059" i="1"/>
  <c r="X1059" i="1"/>
  <c r="W1059" i="1"/>
  <c r="V1059" i="1"/>
  <c r="II1058" i="1"/>
  <c r="IH1058" i="1"/>
  <c r="IG1058" i="1"/>
  <c r="IF1058" i="1"/>
  <c r="IE1058" i="1"/>
  <c r="ID1058" i="1"/>
  <c r="IC1058" i="1"/>
  <c r="IB1058" i="1"/>
  <c r="IA1058" i="1"/>
  <c r="HZ1058" i="1"/>
  <c r="HX1058" i="1"/>
  <c r="HW1058" i="1"/>
  <c r="HV1058" i="1"/>
  <c r="HU1058" i="1"/>
  <c r="HT1058" i="1"/>
  <c r="BM1058" i="1"/>
  <c r="HS1058" i="1"/>
  <c r="HR1058" i="1"/>
  <c r="HQ1058" i="1"/>
  <c r="HP1058" i="1"/>
  <c r="HO1058" i="1"/>
  <c r="BS1058" i="1"/>
  <c r="HM1058" i="1"/>
  <c r="HL1058" i="1"/>
  <c r="HK1058" i="1"/>
  <c r="HJ1058" i="1"/>
  <c r="HI1058" i="1"/>
  <c r="HH1058" i="1"/>
  <c r="HF1058" i="1"/>
  <c r="HE1058" i="1"/>
  <c r="HD1058" i="1"/>
  <c r="HC1058" i="1"/>
  <c r="HB1058" i="1"/>
  <c r="HA1058" i="1"/>
  <c r="GY1058" i="1"/>
  <c r="GX1058" i="1"/>
  <c r="GW1058" i="1"/>
  <c r="GV1058" i="1"/>
  <c r="GU1058" i="1"/>
  <c r="GT1058" i="1"/>
  <c r="GS1058" i="1"/>
  <c r="GQ1058" i="1"/>
  <c r="GP1058" i="1"/>
  <c r="GO1058" i="1"/>
  <c r="GN1058" i="1"/>
  <c r="GM1058" i="1"/>
  <c r="GL1058" i="1"/>
  <c r="GK1058" i="1"/>
  <c r="BR1058" i="1"/>
  <c r="GI1058" i="1"/>
  <c r="GG1058" i="1"/>
  <c r="GF1058" i="1"/>
  <c r="GE1058" i="1"/>
  <c r="GD1058" i="1"/>
  <c r="GC1058" i="1"/>
  <c r="GB1058" i="1"/>
  <c r="GA1058" i="1"/>
  <c r="R1056" i="1"/>
  <c r="BC1057" i="1"/>
  <c r="S1056" i="1"/>
  <c r="BD1057" i="1"/>
  <c r="BO1057" i="1"/>
  <c r="FX1058" i="1"/>
  <c r="Q1056" i="1"/>
  <c r="BB1057" i="1"/>
  <c r="BL1057" i="1"/>
  <c r="FW1058" i="1"/>
  <c r="P1056" i="1"/>
  <c r="BA1057" i="1"/>
  <c r="BK1057" i="1"/>
  <c r="FV1058" i="1"/>
  <c r="FP1058" i="1"/>
  <c r="FN1058" i="1"/>
  <c r="FO1058" i="1"/>
  <c r="FH1058" i="1"/>
  <c r="FL1058" i="1"/>
  <c r="FK1058" i="1"/>
  <c r="FJ1058" i="1"/>
  <c r="FI1058" i="1"/>
  <c r="FG1058" i="1"/>
  <c r="FF1058" i="1"/>
  <c r="FC1058" i="1"/>
  <c r="FD1058" i="1"/>
  <c r="FA1058" i="1"/>
  <c r="EZ1058" i="1"/>
  <c r="EY1058" i="1"/>
  <c r="EU1058" i="1"/>
  <c r="EW1058" i="1"/>
  <c r="EV1058" i="1"/>
  <c r="ET1058" i="1"/>
  <c r="ES1058" i="1"/>
  <c r="EQ1058" i="1"/>
  <c r="EP1058" i="1"/>
  <c r="EO1058" i="1"/>
  <c r="EM1058" i="1"/>
  <c r="EL1058" i="1"/>
  <c r="EK1058" i="1"/>
  <c r="EI1058" i="1"/>
  <c r="EH1058" i="1"/>
  <c r="EG1058" i="1"/>
  <c r="EF1058" i="1"/>
  <c r="BU1058" i="1"/>
  <c r="ED1058" i="1"/>
  <c r="EC1058" i="1"/>
  <c r="EB1058" i="1"/>
  <c r="EA1058" i="1"/>
  <c r="DJ1058" i="1"/>
  <c r="DK1058" i="1"/>
  <c r="DY1058" i="1"/>
  <c r="DW1058" i="1"/>
  <c r="DX1058" i="1"/>
  <c r="DV1058" i="1"/>
  <c r="DU1058" i="1"/>
  <c r="DT1058" i="1"/>
  <c r="BT1058" i="1"/>
  <c r="DS1058" i="1"/>
  <c r="BP1058" i="1"/>
  <c r="DR1058" i="1"/>
  <c r="DQ1058" i="1"/>
  <c r="DP1058" i="1"/>
  <c r="DO1058" i="1"/>
  <c r="DN1058" i="1"/>
  <c r="DM1058" i="1"/>
  <c r="DI1058" i="1"/>
  <c r="DH1058" i="1"/>
  <c r="DG1058" i="1"/>
  <c r="DD1058" i="1"/>
  <c r="CV1058" i="1"/>
  <c r="DE1058" i="1"/>
  <c r="DC1058" i="1"/>
  <c r="CX1058" i="1"/>
  <c r="DB1058" i="1"/>
  <c r="DA1058" i="1"/>
  <c r="CZ1058" i="1"/>
  <c r="CY1058" i="1"/>
  <c r="CW1058" i="1"/>
  <c r="CU1058" i="1"/>
  <c r="CT1058" i="1"/>
  <c r="CS1058" i="1"/>
  <c r="CB1058" i="1"/>
  <c r="CQ1058" i="1"/>
  <c r="CP1058" i="1"/>
  <c r="CE1058" i="1"/>
  <c r="CO1058" i="1"/>
  <c r="CN1058" i="1"/>
  <c r="CL1058" i="1"/>
  <c r="CM1058" i="1"/>
  <c r="CK1058" i="1"/>
  <c r="CJ1058" i="1"/>
  <c r="CI1058" i="1"/>
  <c r="CH1058" i="1"/>
  <c r="CG1058" i="1"/>
  <c r="CF1058" i="1"/>
  <c r="CD1058" i="1"/>
  <c r="CC1058" i="1"/>
  <c r="CA1058" i="1"/>
  <c r="BV1058" i="1"/>
  <c r="BN1058" i="1"/>
  <c r="BJ1058" i="1"/>
  <c r="O1057" i="1"/>
  <c r="AZ1058" i="1"/>
  <c r="BI1058" i="1"/>
  <c r="N1057" i="1"/>
  <c r="AY1058" i="1"/>
  <c r="BH1058" i="1"/>
  <c r="M1057" i="1"/>
  <c r="AX1058" i="1"/>
  <c r="BG1058" i="1"/>
  <c r="BF1058" i="1"/>
  <c r="AT1058" i="1"/>
  <c r="AS1058" i="1"/>
  <c r="AR1058" i="1"/>
  <c r="AQ1058" i="1"/>
  <c r="AP1058" i="1"/>
  <c r="AO1058" i="1"/>
  <c r="AN1058" i="1"/>
  <c r="AM1058" i="1"/>
  <c r="AL1058" i="1"/>
  <c r="AK1058" i="1"/>
  <c r="AJ1058" i="1"/>
  <c r="AI1058" i="1"/>
  <c r="AH1058" i="1"/>
  <c r="AG1058" i="1"/>
  <c r="AF1058" i="1"/>
  <c r="AE1058" i="1"/>
  <c r="AB1058" i="1"/>
  <c r="AA1058" i="1"/>
  <c r="Z1058" i="1"/>
  <c r="Y1058" i="1"/>
  <c r="X1058" i="1"/>
  <c r="W1058" i="1"/>
  <c r="V1058" i="1"/>
  <c r="II1057" i="1"/>
  <c r="IH1057" i="1"/>
  <c r="IG1057" i="1"/>
  <c r="IF1057" i="1"/>
  <c r="IE1057" i="1"/>
  <c r="ID1057" i="1"/>
  <c r="IC1057" i="1"/>
  <c r="IB1057" i="1"/>
  <c r="IA1057" i="1"/>
  <c r="HZ1057" i="1"/>
  <c r="HX1057" i="1"/>
  <c r="HW1057" i="1"/>
  <c r="HV1057" i="1"/>
  <c r="HU1057" i="1"/>
  <c r="HT1057" i="1"/>
  <c r="HS1057" i="1"/>
  <c r="HR1057" i="1"/>
  <c r="HQ1057" i="1"/>
  <c r="BM1057" i="1"/>
  <c r="HP1057" i="1"/>
  <c r="HO1057" i="1"/>
  <c r="BS1057" i="1"/>
  <c r="HM1057" i="1"/>
  <c r="HL1057" i="1"/>
  <c r="HK1057" i="1"/>
  <c r="HJ1057" i="1"/>
  <c r="HI1057" i="1"/>
  <c r="HH1057" i="1"/>
  <c r="HF1057" i="1"/>
  <c r="HE1057" i="1"/>
  <c r="HD1057" i="1"/>
  <c r="HC1057" i="1"/>
  <c r="HB1057" i="1"/>
  <c r="HA1057" i="1"/>
  <c r="GY1057" i="1"/>
  <c r="GX1057" i="1"/>
  <c r="GW1057" i="1"/>
  <c r="GV1057" i="1"/>
  <c r="GU1057" i="1"/>
  <c r="GT1057" i="1"/>
  <c r="GS1057" i="1"/>
  <c r="GQ1057" i="1"/>
  <c r="GP1057" i="1"/>
  <c r="GO1057" i="1"/>
  <c r="GN1057" i="1"/>
  <c r="GM1057" i="1"/>
  <c r="GL1057" i="1"/>
  <c r="GK1057" i="1"/>
  <c r="BR1057" i="1"/>
  <c r="GI1057" i="1"/>
  <c r="GG1057" i="1"/>
  <c r="GF1057" i="1"/>
  <c r="GE1057" i="1"/>
  <c r="GD1057" i="1"/>
  <c r="GC1057" i="1"/>
  <c r="GB1057" i="1"/>
  <c r="GA1057" i="1"/>
  <c r="R1055" i="1"/>
  <c r="BC1056" i="1"/>
  <c r="S1055" i="1"/>
  <c r="BD1056" i="1"/>
  <c r="BO1056" i="1"/>
  <c r="FX1057" i="1"/>
  <c r="Q1055" i="1"/>
  <c r="BB1056" i="1"/>
  <c r="BL1056" i="1"/>
  <c r="FW1057" i="1"/>
  <c r="P1055" i="1"/>
  <c r="BA1056" i="1"/>
  <c r="BK1056" i="1"/>
  <c r="FV1057" i="1"/>
  <c r="FP1057" i="1"/>
  <c r="FN1057" i="1"/>
  <c r="FO1057" i="1"/>
  <c r="FH1057" i="1"/>
  <c r="FL1057" i="1"/>
  <c r="FK1057" i="1"/>
  <c r="FJ1057" i="1"/>
  <c r="FI1057" i="1"/>
  <c r="FG1057" i="1"/>
  <c r="FF1057" i="1"/>
  <c r="FC1057" i="1"/>
  <c r="FD1057" i="1"/>
  <c r="FA1057" i="1"/>
  <c r="EZ1057" i="1"/>
  <c r="EY1057" i="1"/>
  <c r="EU1057" i="1"/>
  <c r="EW1057" i="1"/>
  <c r="EV1057" i="1"/>
  <c r="ET1057" i="1"/>
  <c r="ES1057" i="1"/>
  <c r="EQ1057" i="1"/>
  <c r="EP1057" i="1"/>
  <c r="EO1057" i="1"/>
  <c r="EM1057" i="1"/>
  <c r="EL1057" i="1"/>
  <c r="EK1057" i="1"/>
  <c r="EI1057" i="1"/>
  <c r="EH1057" i="1"/>
  <c r="EG1057" i="1"/>
  <c r="EF1057" i="1"/>
  <c r="BU1057" i="1"/>
  <c r="ED1057" i="1"/>
  <c r="EC1057" i="1"/>
  <c r="EB1057" i="1"/>
  <c r="EA1057" i="1"/>
  <c r="DJ1057" i="1"/>
  <c r="DK1057" i="1"/>
  <c r="DY1057" i="1"/>
  <c r="DW1057" i="1"/>
  <c r="DX1057" i="1"/>
  <c r="DV1057" i="1"/>
  <c r="DU1057" i="1"/>
  <c r="DT1057" i="1"/>
  <c r="BT1057" i="1"/>
  <c r="DS1057" i="1"/>
  <c r="BP1057" i="1"/>
  <c r="DR1057" i="1"/>
  <c r="DQ1057" i="1"/>
  <c r="DP1057" i="1"/>
  <c r="DO1057" i="1"/>
  <c r="DN1057" i="1"/>
  <c r="DM1057" i="1"/>
  <c r="DI1057" i="1"/>
  <c r="DH1057" i="1"/>
  <c r="DG1057" i="1"/>
  <c r="DD1057" i="1"/>
  <c r="CV1057" i="1"/>
  <c r="DE1057" i="1"/>
  <c r="DC1057" i="1"/>
  <c r="CX1057" i="1"/>
  <c r="DB1057" i="1"/>
  <c r="DA1057" i="1"/>
  <c r="CZ1057" i="1"/>
  <c r="CY1057" i="1"/>
  <c r="CW1057" i="1"/>
  <c r="CU1057" i="1"/>
  <c r="CT1057" i="1"/>
  <c r="CS1057" i="1"/>
  <c r="CB1057" i="1"/>
  <c r="CQ1057" i="1"/>
  <c r="CP1057" i="1"/>
  <c r="CE1057" i="1"/>
  <c r="CO1057" i="1"/>
  <c r="CN1057" i="1"/>
  <c r="CL1057" i="1"/>
  <c r="CM1057" i="1"/>
  <c r="CK1057" i="1"/>
  <c r="CJ1057" i="1"/>
  <c r="CI1057" i="1"/>
  <c r="CH1057" i="1"/>
  <c r="CG1057" i="1"/>
  <c r="CF1057" i="1"/>
  <c r="CD1057" i="1"/>
  <c r="CC1057" i="1"/>
  <c r="CA1057" i="1"/>
  <c r="BV1057" i="1"/>
  <c r="BN1057" i="1"/>
  <c r="BJ1057" i="1"/>
  <c r="O1056" i="1"/>
  <c r="AZ1057" i="1"/>
  <c r="BI1057" i="1"/>
  <c r="N1056" i="1"/>
  <c r="AY1057" i="1"/>
  <c r="BH1057" i="1"/>
  <c r="M1056" i="1"/>
  <c r="AX1057" i="1"/>
  <c r="BG1057" i="1"/>
  <c r="BF1057" i="1"/>
  <c r="AT1057" i="1"/>
  <c r="AS1057" i="1"/>
  <c r="AR1057" i="1"/>
  <c r="AQ1057" i="1"/>
  <c r="AP1057" i="1"/>
  <c r="AO1057" i="1"/>
  <c r="AN1057" i="1"/>
  <c r="AM1057" i="1"/>
  <c r="AL1057" i="1"/>
  <c r="AK1057" i="1"/>
  <c r="AJ1057" i="1"/>
  <c r="AI1057" i="1"/>
  <c r="AH1057" i="1"/>
  <c r="AG1057" i="1"/>
  <c r="AF1057" i="1"/>
  <c r="AE1057" i="1"/>
  <c r="AB1057" i="1"/>
  <c r="AA1057" i="1"/>
  <c r="Z1057" i="1"/>
  <c r="Y1057" i="1"/>
  <c r="X1057" i="1"/>
  <c r="W1057" i="1"/>
  <c r="V1057" i="1"/>
  <c r="II1056" i="1"/>
  <c r="IH1056" i="1"/>
  <c r="IG1056" i="1"/>
  <c r="IF1056" i="1"/>
  <c r="IE1056" i="1"/>
  <c r="ID1056" i="1"/>
  <c r="IC1056" i="1"/>
  <c r="IB1056" i="1"/>
  <c r="IA1056" i="1"/>
  <c r="HZ1056" i="1"/>
  <c r="HX1056" i="1"/>
  <c r="HW1056" i="1"/>
  <c r="HV1056" i="1"/>
  <c r="HU1056" i="1"/>
  <c r="HT1056" i="1"/>
  <c r="HS1056" i="1"/>
  <c r="HR1056" i="1"/>
  <c r="HQ1056" i="1"/>
  <c r="BM1056" i="1"/>
  <c r="HP1056" i="1"/>
  <c r="HO1056" i="1"/>
  <c r="BS1056" i="1"/>
  <c r="HM1056" i="1"/>
  <c r="HL1056" i="1"/>
  <c r="HK1056" i="1"/>
  <c r="HJ1056" i="1"/>
  <c r="HI1056" i="1"/>
  <c r="HH1056" i="1"/>
  <c r="HF1056" i="1"/>
  <c r="HE1056" i="1"/>
  <c r="HD1056" i="1"/>
  <c r="HC1056" i="1"/>
  <c r="HB1056" i="1"/>
  <c r="HA1056" i="1"/>
  <c r="GY1056" i="1"/>
  <c r="GX1056" i="1"/>
  <c r="GW1056" i="1"/>
  <c r="GV1056" i="1"/>
  <c r="GU1056" i="1"/>
  <c r="GT1056" i="1"/>
  <c r="GS1056" i="1"/>
  <c r="GQ1056" i="1"/>
  <c r="GP1056" i="1"/>
  <c r="GO1056" i="1"/>
  <c r="GN1056" i="1"/>
  <c r="GM1056" i="1"/>
  <c r="GL1056" i="1"/>
  <c r="GK1056" i="1"/>
  <c r="BR1056" i="1"/>
  <c r="GI1056" i="1"/>
  <c r="GG1056" i="1"/>
  <c r="GF1056" i="1"/>
  <c r="GE1056" i="1"/>
  <c r="GD1056" i="1"/>
  <c r="GC1056" i="1"/>
  <c r="GB1056" i="1"/>
  <c r="GA1056" i="1"/>
  <c r="R1054" i="1"/>
  <c r="BC1055" i="1"/>
  <c r="S1054" i="1"/>
  <c r="BD1055" i="1"/>
  <c r="BO1055" i="1"/>
  <c r="FX1056" i="1"/>
  <c r="Q1054" i="1"/>
  <c r="BB1055" i="1"/>
  <c r="BL1055" i="1"/>
  <c r="FW1056" i="1"/>
  <c r="P1054" i="1"/>
  <c r="BA1055" i="1"/>
  <c r="BK1055" i="1"/>
  <c r="FV1056" i="1"/>
  <c r="FP1056" i="1"/>
  <c r="FN1056" i="1"/>
  <c r="FO1056" i="1"/>
  <c r="FH1056" i="1"/>
  <c r="FL1056" i="1"/>
  <c r="FK1056" i="1"/>
  <c r="FJ1056" i="1"/>
  <c r="FI1056" i="1"/>
  <c r="FG1056" i="1"/>
  <c r="FF1056" i="1"/>
  <c r="FC1056" i="1"/>
  <c r="FD1056" i="1"/>
  <c r="FA1056" i="1"/>
  <c r="EZ1056" i="1"/>
  <c r="EY1056" i="1"/>
  <c r="EU1056" i="1"/>
  <c r="EW1056" i="1"/>
  <c r="EV1056" i="1"/>
  <c r="ET1056" i="1"/>
  <c r="ES1056" i="1"/>
  <c r="EQ1056" i="1"/>
  <c r="EP1056" i="1"/>
  <c r="EO1056" i="1"/>
  <c r="EM1056" i="1"/>
  <c r="EL1056" i="1"/>
  <c r="EK1056" i="1"/>
  <c r="EI1056" i="1"/>
  <c r="EH1056" i="1"/>
  <c r="EG1056" i="1"/>
  <c r="EF1056" i="1"/>
  <c r="BU1056" i="1"/>
  <c r="ED1056" i="1"/>
  <c r="EC1056" i="1"/>
  <c r="EB1056" i="1"/>
  <c r="EA1056" i="1"/>
  <c r="DJ1056" i="1"/>
  <c r="DK1056" i="1"/>
  <c r="DY1056" i="1"/>
  <c r="DW1056" i="1"/>
  <c r="DX1056" i="1"/>
  <c r="DV1056" i="1"/>
  <c r="DU1056" i="1"/>
  <c r="DT1056" i="1"/>
  <c r="BT1056" i="1"/>
  <c r="DS1056" i="1"/>
  <c r="BP1056" i="1"/>
  <c r="DR1056" i="1"/>
  <c r="DQ1056" i="1"/>
  <c r="DP1056" i="1"/>
  <c r="DO1056" i="1"/>
  <c r="DN1056" i="1"/>
  <c r="DM1056" i="1"/>
  <c r="DI1056" i="1"/>
  <c r="DH1056" i="1"/>
  <c r="DG1056" i="1"/>
  <c r="DD1056" i="1"/>
  <c r="CV1056" i="1"/>
  <c r="DE1056" i="1"/>
  <c r="DC1056" i="1"/>
  <c r="CX1056" i="1"/>
  <c r="DB1056" i="1"/>
  <c r="DA1056" i="1"/>
  <c r="CZ1056" i="1"/>
  <c r="CY1056" i="1"/>
  <c r="CW1056" i="1"/>
  <c r="CU1056" i="1"/>
  <c r="CT1056" i="1"/>
  <c r="CS1056" i="1"/>
  <c r="CB1056" i="1"/>
  <c r="CQ1056" i="1"/>
  <c r="CP1056" i="1"/>
  <c r="CE1056" i="1"/>
  <c r="CO1056" i="1"/>
  <c r="CN1056" i="1"/>
  <c r="CL1056" i="1"/>
  <c r="CM1056" i="1"/>
  <c r="CK1056" i="1"/>
  <c r="CJ1056" i="1"/>
  <c r="CI1056" i="1"/>
  <c r="CH1056" i="1"/>
  <c r="CG1056" i="1"/>
  <c r="CF1056" i="1"/>
  <c r="CD1056" i="1"/>
  <c r="CC1056" i="1"/>
  <c r="CA1056" i="1"/>
  <c r="BV1056" i="1"/>
  <c r="BN1056" i="1"/>
  <c r="BJ1056" i="1"/>
  <c r="O1055" i="1"/>
  <c r="AZ1056" i="1"/>
  <c r="BI1056" i="1"/>
  <c r="N1055" i="1"/>
  <c r="AY1056" i="1"/>
  <c r="BH1056" i="1"/>
  <c r="M1055" i="1"/>
  <c r="AX1056" i="1"/>
  <c r="BG1056" i="1"/>
  <c r="BF1056" i="1"/>
  <c r="AT1056" i="1"/>
  <c r="AS1056" i="1"/>
  <c r="AR1056" i="1"/>
  <c r="AQ1056" i="1"/>
  <c r="AP1056" i="1"/>
  <c r="AO1056" i="1"/>
  <c r="AN1056" i="1"/>
  <c r="AM1056" i="1"/>
  <c r="AL1056" i="1"/>
  <c r="AK1056" i="1"/>
  <c r="AJ1056" i="1"/>
  <c r="AI1056" i="1"/>
  <c r="AH1056" i="1"/>
  <c r="AG1056" i="1"/>
  <c r="AF1056" i="1"/>
  <c r="AE1056" i="1"/>
  <c r="AB1056" i="1"/>
  <c r="AA1056" i="1"/>
  <c r="Z1056" i="1"/>
  <c r="Y1056" i="1"/>
  <c r="X1056" i="1"/>
  <c r="W1056" i="1"/>
  <c r="V1056" i="1"/>
  <c r="II1055" i="1"/>
  <c r="IH1055" i="1"/>
  <c r="IG1055" i="1"/>
  <c r="IF1055" i="1"/>
  <c r="IE1055" i="1"/>
  <c r="ID1055" i="1"/>
  <c r="IC1055" i="1"/>
  <c r="IB1055" i="1"/>
  <c r="IA1055" i="1"/>
  <c r="HZ1055" i="1"/>
  <c r="HX1055" i="1"/>
  <c r="HW1055" i="1"/>
  <c r="BM1055" i="1"/>
  <c r="HV1055" i="1"/>
  <c r="HU1055" i="1"/>
  <c r="HT1055" i="1"/>
  <c r="HS1055" i="1"/>
  <c r="HR1055" i="1"/>
  <c r="HQ1055" i="1"/>
  <c r="HP1055" i="1"/>
  <c r="HO1055" i="1"/>
  <c r="BS1055" i="1"/>
  <c r="HM1055" i="1"/>
  <c r="HL1055" i="1"/>
  <c r="HK1055" i="1"/>
  <c r="HJ1055" i="1"/>
  <c r="HI1055" i="1"/>
  <c r="HH1055" i="1"/>
  <c r="HF1055" i="1"/>
  <c r="HE1055" i="1"/>
  <c r="HD1055" i="1"/>
  <c r="HC1055" i="1"/>
  <c r="HB1055" i="1"/>
  <c r="HA1055" i="1"/>
  <c r="GY1055" i="1"/>
  <c r="GX1055" i="1"/>
  <c r="GW1055" i="1"/>
  <c r="GV1055" i="1"/>
  <c r="GU1055" i="1"/>
  <c r="GT1055" i="1"/>
  <c r="GS1055" i="1"/>
  <c r="GQ1055" i="1"/>
  <c r="GP1055" i="1"/>
  <c r="GO1055" i="1"/>
  <c r="GN1055" i="1"/>
  <c r="GM1055" i="1"/>
  <c r="GL1055" i="1"/>
  <c r="GK1055" i="1"/>
  <c r="BR1055" i="1"/>
  <c r="GI1055" i="1"/>
  <c r="GG1055" i="1"/>
  <c r="GF1055" i="1"/>
  <c r="GE1055" i="1"/>
  <c r="GD1055" i="1"/>
  <c r="GC1055" i="1"/>
  <c r="GB1055" i="1"/>
  <c r="GA1055" i="1"/>
  <c r="R1053" i="1"/>
  <c r="BC1054" i="1"/>
  <c r="S1053" i="1"/>
  <c r="BD1054" i="1"/>
  <c r="BO1054" i="1"/>
  <c r="FX1055" i="1"/>
  <c r="Q1053" i="1"/>
  <c r="BB1054" i="1"/>
  <c r="BL1054" i="1"/>
  <c r="FW1055" i="1"/>
  <c r="P1053" i="1"/>
  <c r="BA1054" i="1"/>
  <c r="BK1054" i="1"/>
  <c r="FV1055" i="1"/>
  <c r="FP1055" i="1"/>
  <c r="FN1055" i="1"/>
  <c r="FO1055" i="1"/>
  <c r="FH1055" i="1"/>
  <c r="FL1055" i="1"/>
  <c r="FK1055" i="1"/>
  <c r="FJ1055" i="1"/>
  <c r="FI1055" i="1"/>
  <c r="FG1055" i="1"/>
  <c r="FF1055" i="1"/>
  <c r="FC1055" i="1"/>
  <c r="FD1055" i="1"/>
  <c r="FA1055" i="1"/>
  <c r="EZ1055" i="1"/>
  <c r="EY1055" i="1"/>
  <c r="EU1055" i="1"/>
  <c r="EW1055" i="1"/>
  <c r="EV1055" i="1"/>
  <c r="ET1055" i="1"/>
  <c r="ES1055" i="1"/>
  <c r="EQ1055" i="1"/>
  <c r="EP1055" i="1"/>
  <c r="EO1055" i="1"/>
  <c r="EM1055" i="1"/>
  <c r="EL1055" i="1"/>
  <c r="EK1055" i="1"/>
  <c r="EI1055" i="1"/>
  <c r="EH1055" i="1"/>
  <c r="EG1055" i="1"/>
  <c r="EF1055" i="1"/>
  <c r="BU1055" i="1"/>
  <c r="ED1055" i="1"/>
  <c r="EC1055" i="1"/>
  <c r="EB1055" i="1"/>
  <c r="EA1055" i="1"/>
  <c r="DJ1055" i="1"/>
  <c r="DK1055" i="1"/>
  <c r="DY1055" i="1"/>
  <c r="DW1055" i="1"/>
  <c r="DX1055" i="1"/>
  <c r="DV1055" i="1"/>
  <c r="DU1055" i="1"/>
  <c r="DT1055" i="1"/>
  <c r="BT1055" i="1"/>
  <c r="DS1055" i="1"/>
  <c r="BP1055" i="1"/>
  <c r="DR1055" i="1"/>
  <c r="DQ1055" i="1"/>
  <c r="DP1055" i="1"/>
  <c r="DO1055" i="1"/>
  <c r="DN1055" i="1"/>
  <c r="DM1055" i="1"/>
  <c r="DI1055" i="1"/>
  <c r="DH1055" i="1"/>
  <c r="DG1055" i="1"/>
  <c r="DD1055" i="1"/>
  <c r="CV1055" i="1"/>
  <c r="DE1055" i="1"/>
  <c r="DC1055" i="1"/>
  <c r="CX1055" i="1"/>
  <c r="DB1055" i="1"/>
  <c r="DA1055" i="1"/>
  <c r="CZ1055" i="1"/>
  <c r="CY1055" i="1"/>
  <c r="CW1055" i="1"/>
  <c r="CU1055" i="1"/>
  <c r="CT1055" i="1"/>
  <c r="CS1055" i="1"/>
  <c r="CB1055" i="1"/>
  <c r="CQ1055" i="1"/>
  <c r="CP1055" i="1"/>
  <c r="CE1055" i="1"/>
  <c r="CO1055" i="1"/>
  <c r="CN1055" i="1"/>
  <c r="CL1055" i="1"/>
  <c r="CM1055" i="1"/>
  <c r="CK1055" i="1"/>
  <c r="CJ1055" i="1"/>
  <c r="CI1055" i="1"/>
  <c r="CH1055" i="1"/>
  <c r="CG1055" i="1"/>
  <c r="CF1055" i="1"/>
  <c r="CD1055" i="1"/>
  <c r="CC1055" i="1"/>
  <c r="CA1055" i="1"/>
  <c r="BV1055" i="1"/>
  <c r="BN1055" i="1"/>
  <c r="BJ1055" i="1"/>
  <c r="O1054" i="1"/>
  <c r="AZ1055" i="1"/>
  <c r="BI1055" i="1"/>
  <c r="N1054" i="1"/>
  <c r="AY1055" i="1"/>
  <c r="BH1055" i="1"/>
  <c r="M1054" i="1"/>
  <c r="AX1055" i="1"/>
  <c r="BG1055" i="1"/>
  <c r="BF1055" i="1"/>
  <c r="AT1055" i="1"/>
  <c r="AS1055" i="1"/>
  <c r="AR1055" i="1"/>
  <c r="AQ1055" i="1"/>
  <c r="AP1055" i="1"/>
  <c r="AO1055" i="1"/>
  <c r="AN1055" i="1"/>
  <c r="AM1055" i="1"/>
  <c r="AL1055" i="1"/>
  <c r="AK1055" i="1"/>
  <c r="AJ1055" i="1"/>
  <c r="AI1055" i="1"/>
  <c r="AH1055" i="1"/>
  <c r="AG1055" i="1"/>
  <c r="AF1055" i="1"/>
  <c r="AE1055" i="1"/>
  <c r="AB1055" i="1"/>
  <c r="AA1055" i="1"/>
  <c r="Z1055" i="1"/>
  <c r="Y1055" i="1"/>
  <c r="X1055" i="1"/>
  <c r="W1055" i="1"/>
  <c r="V1055" i="1"/>
  <c r="II1054" i="1"/>
  <c r="IH1054" i="1"/>
  <c r="IG1054" i="1"/>
  <c r="IF1054" i="1"/>
  <c r="IE1054" i="1"/>
  <c r="ID1054" i="1"/>
  <c r="IC1054" i="1"/>
  <c r="IB1054" i="1"/>
  <c r="IA1054" i="1"/>
  <c r="HZ1054" i="1"/>
  <c r="HX1054" i="1"/>
  <c r="HW1054" i="1"/>
  <c r="HV1054" i="1"/>
  <c r="BM1054" i="1"/>
  <c r="HU1054" i="1"/>
  <c r="HT1054" i="1"/>
  <c r="HS1054" i="1"/>
  <c r="HR1054" i="1"/>
  <c r="HQ1054" i="1"/>
  <c r="HP1054" i="1"/>
  <c r="HO1054" i="1"/>
  <c r="BS1054" i="1"/>
  <c r="HM1054" i="1"/>
  <c r="HL1054" i="1"/>
  <c r="HK1054" i="1"/>
  <c r="HJ1054" i="1"/>
  <c r="HI1054" i="1"/>
  <c r="HH1054" i="1"/>
  <c r="HF1054" i="1"/>
  <c r="HE1054" i="1"/>
  <c r="HD1054" i="1"/>
  <c r="HC1054" i="1"/>
  <c r="HB1054" i="1"/>
  <c r="HA1054" i="1"/>
  <c r="GY1054" i="1"/>
  <c r="GX1054" i="1"/>
  <c r="GW1054" i="1"/>
  <c r="GV1054" i="1"/>
  <c r="GU1054" i="1"/>
  <c r="GT1054" i="1"/>
  <c r="GS1054" i="1"/>
  <c r="GQ1054" i="1"/>
  <c r="GP1054" i="1"/>
  <c r="GO1054" i="1"/>
  <c r="GN1054" i="1"/>
  <c r="GM1054" i="1"/>
  <c r="GL1054" i="1"/>
  <c r="GK1054" i="1"/>
  <c r="BR1054" i="1"/>
  <c r="GI1054" i="1"/>
  <c r="GG1054" i="1"/>
  <c r="GF1054" i="1"/>
  <c r="GE1054" i="1"/>
  <c r="GD1054" i="1"/>
  <c r="GC1054" i="1"/>
  <c r="GB1054" i="1"/>
  <c r="GA1054" i="1"/>
  <c r="R1052" i="1"/>
  <c r="BC1053" i="1"/>
  <c r="S1052" i="1"/>
  <c r="BD1053" i="1"/>
  <c r="BO1053" i="1"/>
  <c r="FX1054" i="1"/>
  <c r="Q1052" i="1"/>
  <c r="BB1053" i="1"/>
  <c r="BL1053" i="1"/>
  <c r="FW1054" i="1"/>
  <c r="P1052" i="1"/>
  <c r="BA1053" i="1"/>
  <c r="BK1053" i="1"/>
  <c r="FV1054" i="1"/>
  <c r="FP1054" i="1"/>
  <c r="FN1054" i="1"/>
  <c r="FO1054" i="1"/>
  <c r="FH1054" i="1"/>
  <c r="FL1054" i="1"/>
  <c r="FK1054" i="1"/>
  <c r="FJ1054" i="1"/>
  <c r="FI1054" i="1"/>
  <c r="FG1054" i="1"/>
  <c r="FF1054" i="1"/>
  <c r="FC1054" i="1"/>
  <c r="FD1054" i="1"/>
  <c r="FA1054" i="1"/>
  <c r="EZ1054" i="1"/>
  <c r="EY1054" i="1"/>
  <c r="EU1054" i="1"/>
  <c r="EW1054" i="1"/>
  <c r="EV1054" i="1"/>
  <c r="ET1054" i="1"/>
  <c r="ES1054" i="1"/>
  <c r="EQ1054" i="1"/>
  <c r="EP1054" i="1"/>
  <c r="EO1054" i="1"/>
  <c r="EM1054" i="1"/>
  <c r="EL1054" i="1"/>
  <c r="EK1054" i="1"/>
  <c r="EI1054" i="1"/>
  <c r="EH1054" i="1"/>
  <c r="EG1054" i="1"/>
  <c r="EF1054" i="1"/>
  <c r="BU1054" i="1"/>
  <c r="ED1054" i="1"/>
  <c r="EC1054" i="1"/>
  <c r="EB1054" i="1"/>
  <c r="EA1054" i="1"/>
  <c r="DJ1054" i="1"/>
  <c r="DK1054" i="1"/>
  <c r="DY1054" i="1"/>
  <c r="DW1054" i="1"/>
  <c r="DX1054" i="1"/>
  <c r="DV1054" i="1"/>
  <c r="DU1054" i="1"/>
  <c r="DT1054" i="1"/>
  <c r="BT1054" i="1"/>
  <c r="DS1054" i="1"/>
  <c r="BP1054" i="1"/>
  <c r="DR1054" i="1"/>
  <c r="DQ1054" i="1"/>
  <c r="DP1054" i="1"/>
  <c r="DO1054" i="1"/>
  <c r="DN1054" i="1"/>
  <c r="DM1054" i="1"/>
  <c r="DI1054" i="1"/>
  <c r="DH1054" i="1"/>
  <c r="DG1054" i="1"/>
  <c r="DD1054" i="1"/>
  <c r="CV1054" i="1"/>
  <c r="DC1054" i="1"/>
  <c r="DE1054" i="1"/>
  <c r="CX1054" i="1"/>
  <c r="DB1054" i="1"/>
  <c r="DA1054" i="1"/>
  <c r="CZ1054" i="1"/>
  <c r="CY1054" i="1"/>
  <c r="CW1054" i="1"/>
  <c r="CU1054" i="1"/>
  <c r="CT1054" i="1"/>
  <c r="CS1054" i="1"/>
  <c r="CB1054" i="1"/>
  <c r="CQ1054" i="1"/>
  <c r="CP1054" i="1"/>
  <c r="CE1054" i="1"/>
  <c r="CO1054" i="1"/>
  <c r="CN1054" i="1"/>
  <c r="CL1054" i="1"/>
  <c r="CM1054" i="1"/>
  <c r="CK1054" i="1"/>
  <c r="CJ1054" i="1"/>
  <c r="CI1054" i="1"/>
  <c r="CH1054" i="1"/>
  <c r="CG1054" i="1"/>
  <c r="CF1054" i="1"/>
  <c r="CD1054" i="1"/>
  <c r="CC1054" i="1"/>
  <c r="CA1054" i="1"/>
  <c r="BV1054" i="1"/>
  <c r="BN1054" i="1"/>
  <c r="BJ1054" i="1"/>
  <c r="O1053" i="1"/>
  <c r="AZ1054" i="1"/>
  <c r="BI1054" i="1"/>
  <c r="N1053" i="1"/>
  <c r="AY1054" i="1"/>
  <c r="BH1054" i="1"/>
  <c r="M1053" i="1"/>
  <c r="AX1054" i="1"/>
  <c r="BG1054" i="1"/>
  <c r="BF1054" i="1"/>
  <c r="AT1054" i="1"/>
  <c r="AS1054" i="1"/>
  <c r="AR1054" i="1"/>
  <c r="AQ1054" i="1"/>
  <c r="AP1054" i="1"/>
  <c r="AO1054" i="1"/>
  <c r="AN1054" i="1"/>
  <c r="AM1054" i="1"/>
  <c r="AL1054" i="1"/>
  <c r="AK1054" i="1"/>
  <c r="AJ1054" i="1"/>
  <c r="AI1054" i="1"/>
  <c r="AH1054" i="1"/>
  <c r="AG1054" i="1"/>
  <c r="AF1054" i="1"/>
  <c r="AE1054" i="1"/>
  <c r="AB1054" i="1"/>
  <c r="AA1054" i="1"/>
  <c r="Z1054" i="1"/>
  <c r="Y1054" i="1"/>
  <c r="X1054" i="1"/>
  <c r="W1054" i="1"/>
  <c r="V1054" i="1"/>
  <c r="II1053" i="1"/>
  <c r="IH1053" i="1"/>
  <c r="IG1053" i="1"/>
  <c r="IF1053" i="1"/>
  <c r="IE1053" i="1"/>
  <c r="ID1053" i="1"/>
  <c r="IC1053" i="1"/>
  <c r="IB1053" i="1"/>
  <c r="IA1053" i="1"/>
  <c r="HZ1053" i="1"/>
  <c r="HX1053" i="1"/>
  <c r="HW1053" i="1"/>
  <c r="HV1053" i="1"/>
  <c r="HU1053" i="1"/>
  <c r="HT1053" i="1"/>
  <c r="HS1053" i="1"/>
  <c r="HR1053" i="1"/>
  <c r="HQ1053" i="1"/>
  <c r="BM1053" i="1"/>
  <c r="HP1053" i="1"/>
  <c r="HO1053" i="1"/>
  <c r="BS1053" i="1"/>
  <c r="HM1053" i="1"/>
  <c r="HL1053" i="1"/>
  <c r="HK1053" i="1"/>
  <c r="HJ1053" i="1"/>
  <c r="HI1053" i="1"/>
  <c r="HH1053" i="1"/>
  <c r="HF1053" i="1"/>
  <c r="HE1053" i="1"/>
  <c r="HD1053" i="1"/>
  <c r="HC1053" i="1"/>
  <c r="HB1053" i="1"/>
  <c r="HA1053" i="1"/>
  <c r="GY1053" i="1"/>
  <c r="GX1053" i="1"/>
  <c r="GW1053" i="1"/>
  <c r="GV1053" i="1"/>
  <c r="GU1053" i="1"/>
  <c r="GT1053" i="1"/>
  <c r="GS1053" i="1"/>
  <c r="GQ1053" i="1"/>
  <c r="GP1053" i="1"/>
  <c r="GO1053" i="1"/>
  <c r="GN1053" i="1"/>
  <c r="GM1053" i="1"/>
  <c r="GL1053" i="1"/>
  <c r="GK1053" i="1"/>
  <c r="BR1053" i="1"/>
  <c r="GI1053" i="1"/>
  <c r="GG1053" i="1"/>
  <c r="GF1053" i="1"/>
  <c r="GE1053" i="1"/>
  <c r="GD1053" i="1"/>
  <c r="GC1053" i="1"/>
  <c r="GB1053" i="1"/>
  <c r="GA1053" i="1"/>
  <c r="R1051" i="1"/>
  <c r="BC1052" i="1"/>
  <c r="S1051" i="1"/>
  <c r="BD1052" i="1"/>
  <c r="BO1052" i="1"/>
  <c r="FX1053" i="1"/>
  <c r="Q1051" i="1"/>
  <c r="BB1052" i="1"/>
  <c r="BL1052" i="1"/>
  <c r="FW1053" i="1"/>
  <c r="P1051" i="1"/>
  <c r="BA1052" i="1"/>
  <c r="BK1052" i="1"/>
  <c r="FV1053" i="1"/>
  <c r="FP1053" i="1"/>
  <c r="FN1053" i="1"/>
  <c r="FO1053" i="1"/>
  <c r="FH1053" i="1"/>
  <c r="FL1053" i="1"/>
  <c r="FK1053" i="1"/>
  <c r="FJ1053" i="1"/>
  <c r="FI1053" i="1"/>
  <c r="FG1053" i="1"/>
  <c r="FF1053" i="1"/>
  <c r="FC1053" i="1"/>
  <c r="FD1053" i="1"/>
  <c r="FA1053" i="1"/>
  <c r="EZ1053" i="1"/>
  <c r="EY1053" i="1"/>
  <c r="EU1053" i="1"/>
  <c r="EW1053" i="1"/>
  <c r="EV1053" i="1"/>
  <c r="ET1053" i="1"/>
  <c r="ES1053" i="1"/>
  <c r="EQ1053" i="1"/>
  <c r="EP1053" i="1"/>
  <c r="EO1053" i="1"/>
  <c r="EM1053" i="1"/>
  <c r="EL1053" i="1"/>
  <c r="EK1053" i="1"/>
  <c r="EI1053" i="1"/>
  <c r="EH1053" i="1"/>
  <c r="EG1053" i="1"/>
  <c r="EF1053" i="1"/>
  <c r="BU1053" i="1"/>
  <c r="ED1053" i="1"/>
  <c r="EC1053" i="1"/>
  <c r="EB1053" i="1"/>
  <c r="EA1053" i="1"/>
  <c r="DJ1053" i="1"/>
  <c r="DK1053" i="1"/>
  <c r="DY1053" i="1"/>
  <c r="DW1053" i="1"/>
  <c r="DX1053" i="1"/>
  <c r="DV1053" i="1"/>
  <c r="DU1053" i="1"/>
  <c r="DT1053" i="1"/>
  <c r="BT1053" i="1"/>
  <c r="DS1053" i="1"/>
  <c r="BP1053" i="1"/>
  <c r="DR1053" i="1"/>
  <c r="DQ1053" i="1"/>
  <c r="DP1053" i="1"/>
  <c r="DO1053" i="1"/>
  <c r="DN1053" i="1"/>
  <c r="DM1053" i="1"/>
  <c r="DI1053" i="1"/>
  <c r="DH1053" i="1"/>
  <c r="DG1053" i="1"/>
  <c r="DD1053" i="1"/>
  <c r="CV1053" i="1"/>
  <c r="DC1053" i="1"/>
  <c r="DE1053" i="1"/>
  <c r="CX1053" i="1"/>
  <c r="DB1053" i="1"/>
  <c r="DA1053" i="1"/>
  <c r="CZ1053" i="1"/>
  <c r="CY1053" i="1"/>
  <c r="CW1053" i="1"/>
  <c r="CU1053" i="1"/>
  <c r="CT1053" i="1"/>
  <c r="CS1053" i="1"/>
  <c r="CB1053" i="1"/>
  <c r="CQ1053" i="1"/>
  <c r="CP1053" i="1"/>
  <c r="CE1053" i="1"/>
  <c r="CO1053" i="1"/>
  <c r="CN1053" i="1"/>
  <c r="CL1053" i="1"/>
  <c r="CM1053" i="1"/>
  <c r="CK1053" i="1"/>
  <c r="CJ1053" i="1"/>
  <c r="CI1053" i="1"/>
  <c r="CH1053" i="1"/>
  <c r="CG1053" i="1"/>
  <c r="CF1053" i="1"/>
  <c r="CD1053" i="1"/>
  <c r="CC1053" i="1"/>
  <c r="CA1053" i="1"/>
  <c r="BV1053" i="1"/>
  <c r="BN1053" i="1"/>
  <c r="BJ1053" i="1"/>
  <c r="O1052" i="1"/>
  <c r="AZ1053" i="1"/>
  <c r="BI1053" i="1"/>
  <c r="N1052" i="1"/>
  <c r="AY1053" i="1"/>
  <c r="BH1053" i="1"/>
  <c r="M1052" i="1"/>
  <c r="AX1053" i="1"/>
  <c r="BG1053" i="1"/>
  <c r="BF1053" i="1"/>
  <c r="AT1053" i="1"/>
  <c r="AS1053" i="1"/>
  <c r="AR1053" i="1"/>
  <c r="AQ1053" i="1"/>
  <c r="AP1053" i="1"/>
  <c r="AO1053" i="1"/>
  <c r="AN1053" i="1"/>
  <c r="AM1053" i="1"/>
  <c r="AL1053" i="1"/>
  <c r="AK1053" i="1"/>
  <c r="AJ1053" i="1"/>
  <c r="AI1053" i="1"/>
  <c r="AH1053" i="1"/>
  <c r="AG1053" i="1"/>
  <c r="AF1053" i="1"/>
  <c r="AE1053" i="1"/>
  <c r="AB1053" i="1"/>
  <c r="AA1053" i="1"/>
  <c r="Z1053" i="1"/>
  <c r="Y1053" i="1"/>
  <c r="X1053" i="1"/>
  <c r="W1053" i="1"/>
  <c r="V1053" i="1"/>
  <c r="II1052" i="1"/>
  <c r="IH1052" i="1"/>
  <c r="IG1052" i="1"/>
  <c r="IF1052" i="1"/>
  <c r="IE1052" i="1"/>
  <c r="ID1052" i="1"/>
  <c r="IC1052" i="1"/>
  <c r="IB1052" i="1"/>
  <c r="IA1052" i="1"/>
  <c r="HZ1052" i="1"/>
  <c r="HX1052" i="1"/>
  <c r="HW1052" i="1"/>
  <c r="HV1052" i="1"/>
  <c r="HU1052" i="1"/>
  <c r="HT1052" i="1"/>
  <c r="HS1052" i="1"/>
  <c r="HR1052" i="1"/>
  <c r="HQ1052" i="1"/>
  <c r="BM1052" i="1"/>
  <c r="HP1052" i="1"/>
  <c r="HO1052" i="1"/>
  <c r="BS1052" i="1"/>
  <c r="HM1052" i="1"/>
  <c r="HL1052" i="1"/>
  <c r="HK1052" i="1"/>
  <c r="HJ1052" i="1"/>
  <c r="HI1052" i="1"/>
  <c r="HH1052" i="1"/>
  <c r="HF1052" i="1"/>
  <c r="HE1052" i="1"/>
  <c r="HD1052" i="1"/>
  <c r="HC1052" i="1"/>
  <c r="HB1052" i="1"/>
  <c r="HA1052" i="1"/>
  <c r="GY1052" i="1"/>
  <c r="GX1052" i="1"/>
  <c r="GW1052" i="1"/>
  <c r="GV1052" i="1"/>
  <c r="GU1052" i="1"/>
  <c r="GT1052" i="1"/>
  <c r="GS1052" i="1"/>
  <c r="GQ1052" i="1"/>
  <c r="GP1052" i="1"/>
  <c r="GO1052" i="1"/>
  <c r="GN1052" i="1"/>
  <c r="GM1052" i="1"/>
  <c r="GL1052" i="1"/>
  <c r="GK1052" i="1"/>
  <c r="BR1052" i="1"/>
  <c r="GI1052" i="1"/>
  <c r="GG1052" i="1"/>
  <c r="GF1052" i="1"/>
  <c r="GE1052" i="1"/>
  <c r="GD1052" i="1"/>
  <c r="GC1052" i="1"/>
  <c r="GB1052" i="1"/>
  <c r="GA1052" i="1"/>
  <c r="R1050" i="1"/>
  <c r="BC1051" i="1"/>
  <c r="S1050" i="1"/>
  <c r="BD1051" i="1"/>
  <c r="BO1051" i="1"/>
  <c r="FX1052" i="1"/>
  <c r="Q1050" i="1"/>
  <c r="BB1051" i="1"/>
  <c r="BL1051" i="1"/>
  <c r="FW1052" i="1"/>
  <c r="P1050" i="1"/>
  <c r="BA1051" i="1"/>
  <c r="BK1051" i="1"/>
  <c r="FV1052" i="1"/>
  <c r="FP1052" i="1"/>
  <c r="FN1052" i="1"/>
  <c r="FO1052" i="1"/>
  <c r="FH1052" i="1"/>
  <c r="FL1052" i="1"/>
  <c r="FK1052" i="1"/>
  <c r="FJ1052" i="1"/>
  <c r="FI1052" i="1"/>
  <c r="FG1052" i="1"/>
  <c r="FF1052" i="1"/>
  <c r="FC1052" i="1"/>
  <c r="FD1052" i="1"/>
  <c r="FA1052" i="1"/>
  <c r="EZ1052" i="1"/>
  <c r="EY1052" i="1"/>
  <c r="EU1052" i="1"/>
  <c r="EW1052" i="1"/>
  <c r="EV1052" i="1"/>
  <c r="ET1052" i="1"/>
  <c r="ES1052" i="1"/>
  <c r="EQ1052" i="1"/>
  <c r="EP1052" i="1"/>
  <c r="EO1052" i="1"/>
  <c r="EM1052" i="1"/>
  <c r="EL1052" i="1"/>
  <c r="EK1052" i="1"/>
  <c r="EI1052" i="1"/>
  <c r="EH1052" i="1"/>
  <c r="EG1052" i="1"/>
  <c r="EF1052" i="1"/>
  <c r="BU1052" i="1"/>
  <c r="ED1052" i="1"/>
  <c r="EC1052" i="1"/>
  <c r="EB1052" i="1"/>
  <c r="EA1052" i="1"/>
  <c r="DJ1052" i="1"/>
  <c r="DK1052" i="1"/>
  <c r="DY1052" i="1"/>
  <c r="DW1052" i="1"/>
  <c r="DX1052" i="1"/>
  <c r="DV1052" i="1"/>
  <c r="DU1052" i="1"/>
  <c r="DT1052" i="1"/>
  <c r="BT1052" i="1"/>
  <c r="DS1052" i="1"/>
  <c r="BP1052" i="1"/>
  <c r="DR1052" i="1"/>
  <c r="DQ1052" i="1"/>
  <c r="DP1052" i="1"/>
  <c r="DO1052" i="1"/>
  <c r="DN1052" i="1"/>
  <c r="DM1052" i="1"/>
  <c r="DI1052" i="1"/>
  <c r="DH1052" i="1"/>
  <c r="DG1052" i="1"/>
  <c r="DD1052" i="1"/>
  <c r="CV1052" i="1"/>
  <c r="DC1052" i="1"/>
  <c r="DE1052" i="1"/>
  <c r="CX1052" i="1"/>
  <c r="DB1052" i="1"/>
  <c r="DA1052" i="1"/>
  <c r="CZ1052" i="1"/>
  <c r="CY1052" i="1"/>
  <c r="CW1052" i="1"/>
  <c r="CU1052" i="1"/>
  <c r="CT1052" i="1"/>
  <c r="CS1052" i="1"/>
  <c r="CB1052" i="1"/>
  <c r="CQ1052" i="1"/>
  <c r="CP1052" i="1"/>
  <c r="CE1052" i="1"/>
  <c r="CO1052" i="1"/>
  <c r="CN1052" i="1"/>
  <c r="CL1052" i="1"/>
  <c r="CM1052" i="1"/>
  <c r="CK1052" i="1"/>
  <c r="CJ1052" i="1"/>
  <c r="CI1052" i="1"/>
  <c r="CH1052" i="1"/>
  <c r="CG1052" i="1"/>
  <c r="CF1052" i="1"/>
  <c r="CD1052" i="1"/>
  <c r="CC1052" i="1"/>
  <c r="CA1052" i="1"/>
  <c r="BV1052" i="1"/>
  <c r="BN1052" i="1"/>
  <c r="BJ1052" i="1"/>
  <c r="O1051" i="1"/>
  <c r="AZ1052" i="1"/>
  <c r="BI1052" i="1"/>
  <c r="N1051" i="1"/>
  <c r="AY1052" i="1"/>
  <c r="BH1052" i="1"/>
  <c r="M1051" i="1"/>
  <c r="AX1052" i="1"/>
  <c r="BG1052" i="1"/>
  <c r="BF1052" i="1"/>
  <c r="AT1052" i="1"/>
  <c r="AS1052" i="1"/>
  <c r="AR1052" i="1"/>
  <c r="AQ1052" i="1"/>
  <c r="AP1052" i="1"/>
  <c r="AO1052" i="1"/>
  <c r="AN1052" i="1"/>
  <c r="AM1052" i="1"/>
  <c r="AL1052" i="1"/>
  <c r="AK1052" i="1"/>
  <c r="AJ1052" i="1"/>
  <c r="AI1052" i="1"/>
  <c r="AH1052" i="1"/>
  <c r="AG1052" i="1"/>
  <c r="AF1052" i="1"/>
  <c r="AE1052" i="1"/>
  <c r="AB1052" i="1"/>
  <c r="AA1052" i="1"/>
  <c r="Z1052" i="1"/>
  <c r="Y1052" i="1"/>
  <c r="X1052" i="1"/>
  <c r="W1052" i="1"/>
  <c r="V1052" i="1"/>
  <c r="II1051" i="1"/>
  <c r="IH1051" i="1"/>
  <c r="IG1051" i="1"/>
  <c r="IF1051" i="1"/>
  <c r="IE1051" i="1"/>
  <c r="ID1051" i="1"/>
  <c r="IC1051" i="1"/>
  <c r="IB1051" i="1"/>
  <c r="IA1051" i="1"/>
  <c r="HZ1051" i="1"/>
  <c r="HX1051" i="1"/>
  <c r="HW1051" i="1"/>
  <c r="HV1051" i="1"/>
  <c r="HU1051" i="1"/>
  <c r="BM1051" i="1"/>
  <c r="HT1051" i="1"/>
  <c r="HS1051" i="1"/>
  <c r="HR1051" i="1"/>
  <c r="HQ1051" i="1"/>
  <c r="HP1051" i="1"/>
  <c r="HO1051" i="1"/>
  <c r="BS1051" i="1"/>
  <c r="HM1051" i="1"/>
  <c r="HL1051" i="1"/>
  <c r="HK1051" i="1"/>
  <c r="HJ1051" i="1"/>
  <c r="HI1051" i="1"/>
  <c r="HH1051" i="1"/>
  <c r="HF1051" i="1"/>
  <c r="HE1051" i="1"/>
  <c r="HD1051" i="1"/>
  <c r="HC1051" i="1"/>
  <c r="HB1051" i="1"/>
  <c r="HA1051" i="1"/>
  <c r="GY1051" i="1"/>
  <c r="GX1051" i="1"/>
  <c r="GW1051" i="1"/>
  <c r="GV1051" i="1"/>
  <c r="GU1051" i="1"/>
  <c r="GT1051" i="1"/>
  <c r="GS1051" i="1"/>
  <c r="GQ1051" i="1"/>
  <c r="GP1051" i="1"/>
  <c r="GO1051" i="1"/>
  <c r="GN1051" i="1"/>
  <c r="GM1051" i="1"/>
  <c r="GL1051" i="1"/>
  <c r="GK1051" i="1"/>
  <c r="BR1051" i="1"/>
  <c r="GI1051" i="1"/>
  <c r="GG1051" i="1"/>
  <c r="GF1051" i="1"/>
  <c r="GE1051" i="1"/>
  <c r="GD1051" i="1"/>
  <c r="GC1051" i="1"/>
  <c r="GB1051" i="1"/>
  <c r="GA1051" i="1"/>
  <c r="R1049" i="1"/>
  <c r="BC1050" i="1"/>
  <c r="S1049" i="1"/>
  <c r="BD1050" i="1"/>
  <c r="BO1050" i="1"/>
  <c r="FX1051" i="1"/>
  <c r="Q1049" i="1"/>
  <c r="BB1050" i="1"/>
  <c r="BL1050" i="1"/>
  <c r="FW1051" i="1"/>
  <c r="P1049" i="1"/>
  <c r="BA1050" i="1"/>
  <c r="BK1050" i="1"/>
  <c r="FV1051" i="1"/>
  <c r="FP1051" i="1"/>
  <c r="FN1051" i="1"/>
  <c r="FO1051" i="1"/>
  <c r="FH1051" i="1"/>
  <c r="FL1051" i="1"/>
  <c r="FK1051" i="1"/>
  <c r="FJ1051" i="1"/>
  <c r="FI1051" i="1"/>
  <c r="FG1051" i="1"/>
  <c r="FF1051" i="1"/>
  <c r="FC1051" i="1"/>
  <c r="FD1051" i="1"/>
  <c r="FA1051" i="1"/>
  <c r="EZ1051" i="1"/>
  <c r="EY1051" i="1"/>
  <c r="EU1051" i="1"/>
  <c r="EW1051" i="1"/>
  <c r="EV1051" i="1"/>
  <c r="ET1051" i="1"/>
  <c r="ES1051" i="1"/>
  <c r="EQ1051" i="1"/>
  <c r="EP1051" i="1"/>
  <c r="EO1051" i="1"/>
  <c r="EM1051" i="1"/>
  <c r="EL1051" i="1"/>
  <c r="EK1051" i="1"/>
  <c r="EI1051" i="1"/>
  <c r="EH1051" i="1"/>
  <c r="EG1051" i="1"/>
  <c r="EF1051" i="1"/>
  <c r="BU1051" i="1"/>
  <c r="ED1051" i="1"/>
  <c r="EC1051" i="1"/>
  <c r="EB1051" i="1"/>
  <c r="EA1051" i="1"/>
  <c r="DJ1051" i="1"/>
  <c r="DK1051" i="1"/>
  <c r="DY1051" i="1"/>
  <c r="DW1051" i="1"/>
  <c r="DX1051" i="1"/>
  <c r="DV1051" i="1"/>
  <c r="DU1051" i="1"/>
  <c r="DT1051" i="1"/>
  <c r="BT1051" i="1"/>
  <c r="DS1051" i="1"/>
  <c r="BP1051" i="1"/>
  <c r="DR1051" i="1"/>
  <c r="DQ1051" i="1"/>
  <c r="DP1051" i="1"/>
  <c r="DO1051" i="1"/>
  <c r="DN1051" i="1"/>
  <c r="DM1051" i="1"/>
  <c r="DI1051" i="1"/>
  <c r="DH1051" i="1"/>
  <c r="DG1051" i="1"/>
  <c r="DD1051" i="1"/>
  <c r="CV1051" i="1"/>
  <c r="DE1051" i="1"/>
  <c r="DC1051" i="1"/>
  <c r="CX1051" i="1"/>
  <c r="DB1051" i="1"/>
  <c r="DA1051" i="1"/>
  <c r="CZ1051" i="1"/>
  <c r="CY1051" i="1"/>
  <c r="CW1051" i="1"/>
  <c r="CU1051" i="1"/>
  <c r="CT1051" i="1"/>
  <c r="CS1051" i="1"/>
  <c r="CB1051" i="1"/>
  <c r="CQ1051" i="1"/>
  <c r="CP1051" i="1"/>
  <c r="CE1051" i="1"/>
  <c r="CO1051" i="1"/>
  <c r="CN1051" i="1"/>
  <c r="CL1051" i="1"/>
  <c r="CM1051" i="1"/>
  <c r="CK1051" i="1"/>
  <c r="CJ1051" i="1"/>
  <c r="CI1051" i="1"/>
  <c r="CH1051" i="1"/>
  <c r="CG1051" i="1"/>
  <c r="CF1051" i="1"/>
  <c r="CD1051" i="1"/>
  <c r="CC1051" i="1"/>
  <c r="CA1051" i="1"/>
  <c r="BV1051" i="1"/>
  <c r="BN1051" i="1"/>
  <c r="BJ1051" i="1"/>
  <c r="O1050" i="1"/>
  <c r="AZ1051" i="1"/>
  <c r="BI1051" i="1"/>
  <c r="N1050" i="1"/>
  <c r="AY1051" i="1"/>
  <c r="BH1051" i="1"/>
  <c r="M1050" i="1"/>
  <c r="AX1051" i="1"/>
  <c r="BG1051" i="1"/>
  <c r="BF1051" i="1"/>
  <c r="AT1051" i="1"/>
  <c r="AS1051" i="1"/>
  <c r="AR1051" i="1"/>
  <c r="AQ1051" i="1"/>
  <c r="AP1051" i="1"/>
  <c r="AO1051" i="1"/>
  <c r="AN1051" i="1"/>
  <c r="AM1051" i="1"/>
  <c r="AL1051" i="1"/>
  <c r="AK1051" i="1"/>
  <c r="AJ1051" i="1"/>
  <c r="AI1051" i="1"/>
  <c r="AH1051" i="1"/>
  <c r="AG1051" i="1"/>
  <c r="AF1051" i="1"/>
  <c r="AE1051" i="1"/>
  <c r="AB1051" i="1"/>
  <c r="AA1051" i="1"/>
  <c r="Z1051" i="1"/>
  <c r="Y1051" i="1"/>
  <c r="X1051" i="1"/>
  <c r="W1051" i="1"/>
  <c r="V1051" i="1"/>
  <c r="II1050" i="1"/>
  <c r="IH1050" i="1"/>
  <c r="IG1050" i="1"/>
  <c r="IF1050" i="1"/>
  <c r="IE1050" i="1"/>
  <c r="ID1050" i="1"/>
  <c r="IC1050" i="1"/>
  <c r="IB1050" i="1"/>
  <c r="IA1050" i="1"/>
  <c r="HZ1050" i="1"/>
  <c r="HX1050" i="1"/>
  <c r="HW1050" i="1"/>
  <c r="HV1050" i="1"/>
  <c r="HU1050" i="1"/>
  <c r="HT1050" i="1"/>
  <c r="BM1050" i="1"/>
  <c r="HS1050" i="1"/>
  <c r="HR1050" i="1"/>
  <c r="HQ1050" i="1"/>
  <c r="HP1050" i="1"/>
  <c r="HO1050" i="1"/>
  <c r="BS1050" i="1"/>
  <c r="HM1050" i="1"/>
  <c r="HL1050" i="1"/>
  <c r="HK1050" i="1"/>
  <c r="HJ1050" i="1"/>
  <c r="HI1050" i="1"/>
  <c r="HH1050" i="1"/>
  <c r="HF1050" i="1"/>
  <c r="HE1050" i="1"/>
  <c r="HD1050" i="1"/>
  <c r="HC1050" i="1"/>
  <c r="HB1050" i="1"/>
  <c r="HA1050" i="1"/>
  <c r="GY1050" i="1"/>
  <c r="GX1050" i="1"/>
  <c r="GW1050" i="1"/>
  <c r="GV1050" i="1"/>
  <c r="GU1050" i="1"/>
  <c r="GT1050" i="1"/>
  <c r="GS1050" i="1"/>
  <c r="GQ1050" i="1"/>
  <c r="GP1050" i="1"/>
  <c r="GO1050" i="1"/>
  <c r="GN1050" i="1"/>
  <c r="GM1050" i="1"/>
  <c r="GL1050" i="1"/>
  <c r="GK1050" i="1"/>
  <c r="BR1050" i="1"/>
  <c r="GI1050" i="1"/>
  <c r="GG1050" i="1"/>
  <c r="GF1050" i="1"/>
  <c r="GE1050" i="1"/>
  <c r="GD1050" i="1"/>
  <c r="GC1050" i="1"/>
  <c r="GB1050" i="1"/>
  <c r="GA1050" i="1"/>
  <c r="R1048" i="1"/>
  <c r="BC1049" i="1"/>
  <c r="S1048" i="1"/>
  <c r="BD1049" i="1"/>
  <c r="BO1049" i="1"/>
  <c r="FX1050" i="1"/>
  <c r="Q1048" i="1"/>
  <c r="BB1049" i="1"/>
  <c r="BL1049" i="1"/>
  <c r="FW1050" i="1"/>
  <c r="P1048" i="1"/>
  <c r="BA1049" i="1"/>
  <c r="BK1049" i="1"/>
  <c r="FV1050" i="1"/>
  <c r="FP1050" i="1"/>
  <c r="FN1050" i="1"/>
  <c r="FO1050" i="1"/>
  <c r="FH1050" i="1"/>
  <c r="FL1050" i="1"/>
  <c r="FK1050" i="1"/>
  <c r="FJ1050" i="1"/>
  <c r="FI1050" i="1"/>
  <c r="FG1050" i="1"/>
  <c r="FF1050" i="1"/>
  <c r="FC1050" i="1"/>
  <c r="FD1050" i="1"/>
  <c r="FA1050" i="1"/>
  <c r="EZ1050" i="1"/>
  <c r="EY1050" i="1"/>
  <c r="EU1050" i="1"/>
  <c r="EW1050" i="1"/>
  <c r="EV1050" i="1"/>
  <c r="ET1050" i="1"/>
  <c r="ES1050" i="1"/>
  <c r="EQ1050" i="1"/>
  <c r="EP1050" i="1"/>
  <c r="EO1050" i="1"/>
  <c r="EM1050" i="1"/>
  <c r="EL1050" i="1"/>
  <c r="EK1050" i="1"/>
  <c r="EI1050" i="1"/>
  <c r="EH1050" i="1"/>
  <c r="EG1050" i="1"/>
  <c r="EF1050" i="1"/>
  <c r="BU1050" i="1"/>
  <c r="ED1050" i="1"/>
  <c r="EC1050" i="1"/>
  <c r="EB1050" i="1"/>
  <c r="EA1050" i="1"/>
  <c r="DJ1050" i="1"/>
  <c r="DK1050" i="1"/>
  <c r="DY1050" i="1"/>
  <c r="DW1050" i="1"/>
  <c r="DX1050" i="1"/>
  <c r="DV1050" i="1"/>
  <c r="DU1050" i="1"/>
  <c r="DT1050" i="1"/>
  <c r="BT1050" i="1"/>
  <c r="DS1050" i="1"/>
  <c r="BP1050" i="1"/>
  <c r="DR1050" i="1"/>
  <c r="DQ1050" i="1"/>
  <c r="DP1050" i="1"/>
  <c r="DO1050" i="1"/>
  <c r="DN1050" i="1"/>
  <c r="DM1050" i="1"/>
  <c r="DI1050" i="1"/>
  <c r="DH1050" i="1"/>
  <c r="DG1050" i="1"/>
  <c r="DD1050" i="1"/>
  <c r="CV1050" i="1"/>
  <c r="DE1050" i="1"/>
  <c r="DC1050" i="1"/>
  <c r="CX1050" i="1"/>
  <c r="DB1050" i="1"/>
  <c r="DA1050" i="1"/>
  <c r="CZ1050" i="1"/>
  <c r="CY1050" i="1"/>
  <c r="CW1050" i="1"/>
  <c r="CU1050" i="1"/>
  <c r="CT1050" i="1"/>
  <c r="CS1050" i="1"/>
  <c r="CB1050" i="1"/>
  <c r="CQ1050" i="1"/>
  <c r="CP1050" i="1"/>
  <c r="CE1050" i="1"/>
  <c r="CO1050" i="1"/>
  <c r="CN1050" i="1"/>
  <c r="CL1050" i="1"/>
  <c r="CM1050" i="1"/>
  <c r="CK1050" i="1"/>
  <c r="CJ1050" i="1"/>
  <c r="CI1050" i="1"/>
  <c r="CH1050" i="1"/>
  <c r="CG1050" i="1"/>
  <c r="CF1050" i="1"/>
  <c r="CD1050" i="1"/>
  <c r="CC1050" i="1"/>
  <c r="CA1050" i="1"/>
  <c r="BV1050" i="1"/>
  <c r="BN1050" i="1"/>
  <c r="BJ1050" i="1"/>
  <c r="O1049" i="1"/>
  <c r="AZ1050" i="1"/>
  <c r="BI1050" i="1"/>
  <c r="N1049" i="1"/>
  <c r="AY1050" i="1"/>
  <c r="BH1050" i="1"/>
  <c r="AX1050" i="1"/>
  <c r="BG1050" i="1"/>
  <c r="BF1050" i="1"/>
  <c r="AT1050" i="1"/>
  <c r="AS1050" i="1"/>
  <c r="AR1050" i="1"/>
  <c r="AQ1050" i="1"/>
  <c r="AP1050" i="1"/>
  <c r="AO1050" i="1"/>
  <c r="AN1050" i="1"/>
  <c r="AM1050" i="1"/>
  <c r="AL1050" i="1"/>
  <c r="AK1050" i="1"/>
  <c r="AJ1050" i="1"/>
  <c r="AI1050" i="1"/>
  <c r="AH1050" i="1"/>
  <c r="AG1050" i="1"/>
  <c r="AF1050" i="1"/>
  <c r="AE1050" i="1"/>
  <c r="AB1050" i="1"/>
  <c r="AA1050" i="1"/>
  <c r="Z1050" i="1"/>
  <c r="Y1050" i="1"/>
  <c r="X1050" i="1"/>
  <c r="W1050" i="1"/>
  <c r="V1050" i="1"/>
  <c r="II1049" i="1"/>
  <c r="IH1049" i="1"/>
  <c r="IG1049" i="1"/>
  <c r="IF1049" i="1"/>
  <c r="IE1049" i="1"/>
  <c r="ID1049" i="1"/>
  <c r="IC1049" i="1"/>
  <c r="IB1049" i="1"/>
  <c r="IA1049" i="1"/>
  <c r="HZ1049" i="1"/>
  <c r="HX1049" i="1"/>
  <c r="HW1049" i="1"/>
  <c r="HV1049" i="1"/>
  <c r="BM1049" i="1"/>
  <c r="HU1049" i="1"/>
  <c r="HT1049" i="1"/>
  <c r="HS1049" i="1"/>
  <c r="HR1049" i="1"/>
  <c r="HQ1049" i="1"/>
  <c r="HP1049" i="1"/>
  <c r="HO1049" i="1"/>
  <c r="BS1049" i="1"/>
  <c r="HM1049" i="1"/>
  <c r="HL1049" i="1"/>
  <c r="HK1049" i="1"/>
  <c r="HJ1049" i="1"/>
  <c r="HI1049" i="1"/>
  <c r="HH1049" i="1"/>
  <c r="HF1049" i="1"/>
  <c r="HE1049" i="1"/>
  <c r="HD1049" i="1"/>
  <c r="HC1049" i="1"/>
  <c r="HB1049" i="1"/>
  <c r="HA1049" i="1"/>
  <c r="GY1049" i="1"/>
  <c r="GX1049" i="1"/>
  <c r="GW1049" i="1"/>
  <c r="GV1049" i="1"/>
  <c r="GU1049" i="1"/>
  <c r="GT1049" i="1"/>
  <c r="GS1049" i="1"/>
  <c r="GQ1049" i="1"/>
  <c r="GP1049" i="1"/>
  <c r="GO1049" i="1"/>
  <c r="GN1049" i="1"/>
  <c r="GM1049" i="1"/>
  <c r="GL1049" i="1"/>
  <c r="GK1049" i="1"/>
  <c r="BR1049" i="1"/>
  <c r="GI1049" i="1"/>
  <c r="GG1049" i="1"/>
  <c r="GF1049" i="1"/>
  <c r="GE1049" i="1"/>
  <c r="GD1049" i="1"/>
  <c r="GC1049" i="1"/>
  <c r="GB1049" i="1"/>
  <c r="GA1049" i="1"/>
  <c r="FX1049" i="1"/>
  <c r="FW1049" i="1"/>
  <c r="FV1049" i="1"/>
  <c r="FP1049" i="1"/>
  <c r="FN1049" i="1"/>
  <c r="FO1049" i="1"/>
  <c r="FH1049" i="1"/>
  <c r="FL1049" i="1"/>
  <c r="FK1049" i="1"/>
  <c r="FJ1049" i="1"/>
  <c r="FI1049" i="1"/>
  <c r="FG1049" i="1"/>
  <c r="FF1049" i="1"/>
  <c r="FC1049" i="1"/>
  <c r="FD1049" i="1"/>
  <c r="FA1049" i="1"/>
  <c r="EZ1049" i="1"/>
  <c r="EY1049" i="1"/>
  <c r="EU1049" i="1"/>
  <c r="EW1049" i="1"/>
  <c r="EV1049" i="1"/>
  <c r="ET1049" i="1"/>
  <c r="ES1049" i="1"/>
  <c r="EQ1049" i="1"/>
  <c r="EP1049" i="1"/>
  <c r="EO1049" i="1"/>
  <c r="EM1049" i="1"/>
  <c r="EL1049" i="1"/>
  <c r="EK1049" i="1"/>
  <c r="EI1049" i="1"/>
  <c r="EH1049" i="1"/>
  <c r="EG1049" i="1"/>
  <c r="EF1049" i="1"/>
  <c r="BU1049" i="1"/>
  <c r="ED1049" i="1"/>
  <c r="EC1049" i="1"/>
  <c r="EB1049" i="1"/>
  <c r="EA1049" i="1"/>
  <c r="DJ1049" i="1"/>
  <c r="DK1049" i="1"/>
  <c r="DY1049" i="1"/>
  <c r="DW1049" i="1"/>
  <c r="DX1049" i="1"/>
  <c r="DV1049" i="1"/>
  <c r="DU1049" i="1"/>
  <c r="DT1049" i="1"/>
  <c r="BT1049" i="1"/>
  <c r="DS1049" i="1"/>
  <c r="BP1049" i="1"/>
  <c r="DR1049" i="1"/>
  <c r="DQ1049" i="1"/>
  <c r="DP1049" i="1"/>
  <c r="DO1049" i="1"/>
  <c r="DN1049" i="1"/>
  <c r="DM1049" i="1"/>
  <c r="DI1049" i="1"/>
  <c r="DH1049" i="1"/>
  <c r="DG1049" i="1"/>
  <c r="DD1049" i="1"/>
  <c r="CV1049" i="1"/>
  <c r="DE1049" i="1"/>
  <c r="DC1049" i="1"/>
  <c r="CX1049" i="1"/>
  <c r="DB1049" i="1"/>
  <c r="DA1049" i="1"/>
  <c r="CZ1049" i="1"/>
  <c r="CY1049" i="1"/>
  <c r="CW1049" i="1"/>
  <c r="CU1049" i="1"/>
  <c r="CT1049" i="1"/>
  <c r="CS1049" i="1"/>
  <c r="CB1049" i="1"/>
  <c r="CQ1049" i="1"/>
  <c r="CP1049" i="1"/>
  <c r="CE1049" i="1"/>
  <c r="CO1049" i="1"/>
  <c r="CN1049" i="1"/>
  <c r="CL1049" i="1"/>
  <c r="CM1049" i="1"/>
  <c r="CK1049" i="1"/>
  <c r="CJ1049" i="1"/>
  <c r="CI1049" i="1"/>
  <c r="CH1049" i="1"/>
  <c r="CG1049" i="1"/>
  <c r="CF1049" i="1"/>
  <c r="CD1049" i="1"/>
  <c r="CC1049" i="1"/>
  <c r="CA1049" i="1"/>
  <c r="BV1049" i="1"/>
  <c r="BN1049" i="1"/>
  <c r="BJ1049" i="1"/>
  <c r="O1048" i="1"/>
  <c r="AZ1049" i="1"/>
  <c r="BI1049" i="1"/>
  <c r="N1048" i="1"/>
  <c r="AY1049" i="1"/>
  <c r="BH1049" i="1"/>
  <c r="BG1049" i="1"/>
  <c r="BF1049" i="1"/>
  <c r="AT1049" i="1"/>
  <c r="AS1049" i="1"/>
  <c r="AR1049" i="1"/>
  <c r="AQ1049" i="1"/>
  <c r="AP1049" i="1"/>
  <c r="AO1049" i="1"/>
  <c r="AN1049" i="1"/>
  <c r="AM1049" i="1"/>
  <c r="AL1049" i="1"/>
  <c r="AK1049" i="1"/>
  <c r="AJ1049" i="1"/>
  <c r="AI1049" i="1"/>
  <c r="AH1049" i="1"/>
  <c r="AG1049" i="1"/>
  <c r="AF1049" i="1"/>
  <c r="AE1049" i="1"/>
  <c r="AB1049" i="1"/>
  <c r="AA1049" i="1"/>
  <c r="Z1049" i="1"/>
  <c r="Y1049" i="1"/>
  <c r="X1049" i="1"/>
  <c r="W1049" i="1"/>
  <c r="V1049" i="1"/>
  <c r="AT1048" i="1"/>
  <c r="AS1048" i="1"/>
  <c r="AR1048" i="1"/>
  <c r="AQ1048" i="1"/>
  <c r="AP1048" i="1"/>
  <c r="AO1048" i="1"/>
  <c r="AN1048" i="1"/>
  <c r="AM1048" i="1"/>
  <c r="AL1048" i="1"/>
  <c r="AK1048" i="1"/>
  <c r="AJ1048" i="1"/>
  <c r="AI1048" i="1"/>
  <c r="AH1048" i="1"/>
  <c r="AG1048" i="1"/>
  <c r="AF1048" i="1"/>
  <c r="AE1048" i="1"/>
  <c r="AB1048" i="1"/>
  <c r="AA1048" i="1"/>
  <c r="Z1048" i="1"/>
  <c r="Y1048" i="1"/>
  <c r="X1048" i="1"/>
  <c r="W1048" i="1"/>
  <c r="V1048" i="1"/>
  <c r="S1047" i="1"/>
  <c r="S1046" i="1"/>
  <c r="BD1047" i="1"/>
  <c r="II1047" i="1"/>
  <c r="IH1047" i="1"/>
  <c r="IG1047" i="1"/>
  <c r="IF1047" i="1"/>
  <c r="IE1047" i="1"/>
  <c r="ID1047" i="1"/>
  <c r="IC1047" i="1"/>
  <c r="R1047" i="1"/>
  <c r="R1046" i="1"/>
  <c r="BC1047" i="1"/>
  <c r="BO1047" i="1"/>
  <c r="IB1047" i="1"/>
  <c r="IA1047" i="1"/>
  <c r="HZ1047" i="1"/>
  <c r="HX1047" i="1"/>
  <c r="HW1047" i="1"/>
  <c r="HV1047" i="1"/>
  <c r="HU1047" i="1"/>
  <c r="HT1047" i="1"/>
  <c r="HS1047" i="1"/>
  <c r="HR1047" i="1"/>
  <c r="Q1047" i="1"/>
  <c r="Q1046" i="1"/>
  <c r="BB1047" i="1"/>
  <c r="BM1047" i="1"/>
  <c r="HQ1047" i="1"/>
  <c r="HP1047" i="1"/>
  <c r="HO1047" i="1"/>
  <c r="BS1047" i="1"/>
  <c r="HM1047" i="1"/>
  <c r="HL1047" i="1"/>
  <c r="HK1047" i="1"/>
  <c r="HJ1047" i="1"/>
  <c r="HI1047" i="1"/>
  <c r="HH1047" i="1"/>
  <c r="HF1047" i="1"/>
  <c r="HE1047" i="1"/>
  <c r="HD1047" i="1"/>
  <c r="HC1047" i="1"/>
  <c r="HB1047" i="1"/>
  <c r="HA1047" i="1"/>
  <c r="GY1047" i="1"/>
  <c r="GX1047" i="1"/>
  <c r="GW1047" i="1"/>
  <c r="GV1047" i="1"/>
  <c r="GU1047" i="1"/>
  <c r="GT1047" i="1"/>
  <c r="GS1047" i="1"/>
  <c r="GQ1047" i="1"/>
  <c r="GP1047" i="1"/>
  <c r="P1047" i="1"/>
  <c r="P1046" i="1"/>
  <c r="BA1047" i="1"/>
  <c r="BK1047" i="1"/>
  <c r="GO1047" i="1"/>
  <c r="GN1047" i="1"/>
  <c r="GM1047" i="1"/>
  <c r="GL1047" i="1"/>
  <c r="GK1047" i="1"/>
  <c r="BR1047" i="1"/>
  <c r="GI1047" i="1"/>
  <c r="GG1047" i="1"/>
  <c r="GF1047" i="1"/>
  <c r="GE1047" i="1"/>
  <c r="GD1047" i="1"/>
  <c r="GC1047" i="1"/>
  <c r="GB1047" i="1"/>
  <c r="GA1047" i="1"/>
  <c r="R1045" i="1"/>
  <c r="BC1046" i="1"/>
  <c r="S1045" i="1"/>
  <c r="BD1046" i="1"/>
  <c r="BO1046" i="1"/>
  <c r="FX1047" i="1"/>
  <c r="BL1047" i="1"/>
  <c r="Q1045" i="1"/>
  <c r="BB1046" i="1"/>
  <c r="BL1046" i="1"/>
  <c r="FW1047" i="1"/>
  <c r="P1045" i="1"/>
  <c r="BA1046" i="1"/>
  <c r="BK1046" i="1"/>
  <c r="FV1047" i="1"/>
  <c r="FP1047" i="1"/>
  <c r="FN1047" i="1"/>
  <c r="FO1047" i="1"/>
  <c r="FH1047" i="1"/>
  <c r="FL1047" i="1"/>
  <c r="FK1047" i="1"/>
  <c r="FJ1047" i="1"/>
  <c r="FI1047" i="1"/>
  <c r="FG1047" i="1"/>
  <c r="FF1047" i="1"/>
  <c r="FC1047" i="1"/>
  <c r="FD1047" i="1"/>
  <c r="FA1047" i="1"/>
  <c r="EZ1047" i="1"/>
  <c r="EY1047" i="1"/>
  <c r="EU1047" i="1"/>
  <c r="EW1047" i="1"/>
  <c r="EV1047" i="1"/>
  <c r="ET1047" i="1"/>
  <c r="ES1047" i="1"/>
  <c r="EQ1047" i="1"/>
  <c r="EP1047" i="1"/>
  <c r="EO1047" i="1"/>
  <c r="EM1047" i="1"/>
  <c r="EL1047" i="1"/>
  <c r="EK1047" i="1"/>
  <c r="EI1047" i="1"/>
  <c r="EH1047" i="1"/>
  <c r="EG1047" i="1"/>
  <c r="EF1047" i="1"/>
  <c r="BU1047" i="1"/>
  <c r="ED1047" i="1"/>
  <c r="EC1047" i="1"/>
  <c r="EB1047" i="1"/>
  <c r="EA1047" i="1"/>
  <c r="DJ1047" i="1"/>
  <c r="DK1047" i="1"/>
  <c r="DY1047" i="1"/>
  <c r="DW1047" i="1"/>
  <c r="DX1047" i="1"/>
  <c r="DV1047" i="1"/>
  <c r="DU1047" i="1"/>
  <c r="DT1047" i="1"/>
  <c r="BT1047" i="1"/>
  <c r="DS1047" i="1"/>
  <c r="BP1047" i="1"/>
  <c r="DR1047" i="1"/>
  <c r="DQ1047" i="1"/>
  <c r="DP1047" i="1"/>
  <c r="DO1047" i="1"/>
  <c r="DN1047" i="1"/>
  <c r="DM1047" i="1"/>
  <c r="DI1047" i="1"/>
  <c r="DH1047" i="1"/>
  <c r="DG1047" i="1"/>
  <c r="DD1047" i="1"/>
  <c r="CV1047" i="1"/>
  <c r="DC1047" i="1"/>
  <c r="DE1047" i="1"/>
  <c r="CX1047" i="1"/>
  <c r="DB1047" i="1"/>
  <c r="DA1047" i="1"/>
  <c r="CZ1047" i="1"/>
  <c r="CY1047" i="1"/>
  <c r="CW1047" i="1"/>
  <c r="CU1047" i="1"/>
  <c r="CT1047" i="1"/>
  <c r="CS1047" i="1"/>
  <c r="CB1047" i="1"/>
  <c r="CQ1047" i="1"/>
  <c r="CP1047" i="1"/>
  <c r="CE1047" i="1"/>
  <c r="CO1047" i="1"/>
  <c r="CN1047" i="1"/>
  <c r="CL1047" i="1"/>
  <c r="CM1047" i="1"/>
  <c r="CK1047" i="1"/>
  <c r="CJ1047" i="1"/>
  <c r="CI1047" i="1"/>
  <c r="CH1047" i="1"/>
  <c r="CG1047" i="1"/>
  <c r="CF1047" i="1"/>
  <c r="CD1047" i="1"/>
  <c r="CC1047" i="1"/>
  <c r="CA1047" i="1"/>
  <c r="BV1047" i="1"/>
  <c r="BN1047" i="1"/>
  <c r="BJ1047" i="1"/>
  <c r="O1047" i="1"/>
  <c r="O1046" i="1"/>
  <c r="AZ1047" i="1"/>
  <c r="BI1047" i="1"/>
  <c r="N1047" i="1"/>
  <c r="N1046" i="1"/>
  <c r="AY1047" i="1"/>
  <c r="BH1047" i="1"/>
  <c r="M1047" i="1"/>
  <c r="M1046" i="1"/>
  <c r="AX1047" i="1"/>
  <c r="BG1047" i="1"/>
  <c r="BF1047" i="1"/>
  <c r="AT1047" i="1"/>
  <c r="AS1047" i="1"/>
  <c r="AR1047" i="1"/>
  <c r="AQ1047" i="1"/>
  <c r="AP1047" i="1"/>
  <c r="AO1047" i="1"/>
  <c r="AN1047" i="1"/>
  <c r="AM1047" i="1"/>
  <c r="AL1047" i="1"/>
  <c r="AK1047" i="1"/>
  <c r="AJ1047" i="1"/>
  <c r="AI1047" i="1"/>
  <c r="AH1047" i="1"/>
  <c r="AG1047" i="1"/>
  <c r="AF1047" i="1"/>
  <c r="AE1047" i="1"/>
  <c r="AB1047" i="1"/>
  <c r="AA1047" i="1"/>
  <c r="Z1047" i="1"/>
  <c r="Y1047" i="1"/>
  <c r="X1047" i="1"/>
  <c r="W1047" i="1"/>
  <c r="V1047" i="1"/>
  <c r="II1046" i="1"/>
  <c r="IH1046" i="1"/>
  <c r="IG1046" i="1"/>
  <c r="IF1046" i="1"/>
  <c r="IE1046" i="1"/>
  <c r="ID1046" i="1"/>
  <c r="IC1046" i="1"/>
  <c r="IB1046" i="1"/>
  <c r="IA1046" i="1"/>
  <c r="HZ1046" i="1"/>
  <c r="HX1046" i="1"/>
  <c r="HW1046" i="1"/>
  <c r="HV1046" i="1"/>
  <c r="HU1046" i="1"/>
  <c r="HT1046" i="1"/>
  <c r="BM1046" i="1"/>
  <c r="HS1046" i="1"/>
  <c r="HR1046" i="1"/>
  <c r="HQ1046" i="1"/>
  <c r="HP1046" i="1"/>
  <c r="HO1046" i="1"/>
  <c r="BS1046" i="1"/>
  <c r="HM1046" i="1"/>
  <c r="HL1046" i="1"/>
  <c r="HK1046" i="1"/>
  <c r="HJ1046" i="1"/>
  <c r="HI1046" i="1"/>
  <c r="HH1046" i="1"/>
  <c r="HF1046" i="1"/>
  <c r="HE1046" i="1"/>
  <c r="HD1046" i="1"/>
  <c r="HC1046" i="1"/>
  <c r="HB1046" i="1"/>
  <c r="HA1046" i="1"/>
  <c r="GY1046" i="1"/>
  <c r="GX1046" i="1"/>
  <c r="GW1046" i="1"/>
  <c r="GV1046" i="1"/>
  <c r="GU1046" i="1"/>
  <c r="GT1046" i="1"/>
  <c r="GS1046" i="1"/>
  <c r="GQ1046" i="1"/>
  <c r="GP1046" i="1"/>
  <c r="GO1046" i="1"/>
  <c r="GN1046" i="1"/>
  <c r="GM1046" i="1"/>
  <c r="GL1046" i="1"/>
  <c r="GK1046" i="1"/>
  <c r="BR1046" i="1"/>
  <c r="GI1046" i="1"/>
  <c r="GG1046" i="1"/>
  <c r="GF1046" i="1"/>
  <c r="GE1046" i="1"/>
  <c r="GD1046" i="1"/>
  <c r="GC1046" i="1"/>
  <c r="GB1046" i="1"/>
  <c r="GA1046" i="1"/>
  <c r="R1044" i="1"/>
  <c r="BC1045" i="1"/>
  <c r="S1044" i="1"/>
  <c r="BD1045" i="1"/>
  <c r="BO1045" i="1"/>
  <c r="FX1046" i="1"/>
  <c r="Q1044" i="1"/>
  <c r="BB1045" i="1"/>
  <c r="BL1045" i="1"/>
  <c r="FW1046" i="1"/>
  <c r="P1044" i="1"/>
  <c r="BA1045" i="1"/>
  <c r="BK1045" i="1"/>
  <c r="FV1046" i="1"/>
  <c r="FP1046" i="1"/>
  <c r="FN1046" i="1"/>
  <c r="FO1046" i="1"/>
  <c r="FH1046" i="1"/>
  <c r="FL1046" i="1"/>
  <c r="FK1046" i="1"/>
  <c r="FJ1046" i="1"/>
  <c r="FI1046" i="1"/>
  <c r="FG1046" i="1"/>
  <c r="FF1046" i="1"/>
  <c r="FC1046" i="1"/>
  <c r="FD1046" i="1"/>
  <c r="FA1046" i="1"/>
  <c r="EZ1046" i="1"/>
  <c r="EY1046" i="1"/>
  <c r="EU1046" i="1"/>
  <c r="EW1046" i="1"/>
  <c r="EV1046" i="1"/>
  <c r="ET1046" i="1"/>
  <c r="ES1046" i="1"/>
  <c r="EQ1046" i="1"/>
  <c r="EP1046" i="1"/>
  <c r="EO1046" i="1"/>
  <c r="EM1046" i="1"/>
  <c r="EL1046" i="1"/>
  <c r="EK1046" i="1"/>
  <c r="EI1046" i="1"/>
  <c r="EH1046" i="1"/>
  <c r="EG1046" i="1"/>
  <c r="EF1046" i="1"/>
  <c r="BU1046" i="1"/>
  <c r="ED1046" i="1"/>
  <c r="EC1046" i="1"/>
  <c r="EB1046" i="1"/>
  <c r="EA1046" i="1"/>
  <c r="DJ1046" i="1"/>
  <c r="DK1046" i="1"/>
  <c r="DY1046" i="1"/>
  <c r="DW1046" i="1"/>
  <c r="DX1046" i="1"/>
  <c r="DV1046" i="1"/>
  <c r="DU1046" i="1"/>
  <c r="DT1046" i="1"/>
  <c r="BT1046" i="1"/>
  <c r="DS1046" i="1"/>
  <c r="BP1046" i="1"/>
  <c r="DR1046" i="1"/>
  <c r="DQ1046" i="1"/>
  <c r="DP1046" i="1"/>
  <c r="DO1046" i="1"/>
  <c r="DN1046" i="1"/>
  <c r="DM1046" i="1"/>
  <c r="DI1046" i="1"/>
  <c r="DH1046" i="1"/>
  <c r="DG1046" i="1"/>
  <c r="DD1046" i="1"/>
  <c r="CV1046" i="1"/>
  <c r="DC1046" i="1"/>
  <c r="DE1046" i="1"/>
  <c r="CX1046" i="1"/>
  <c r="DB1046" i="1"/>
  <c r="DA1046" i="1"/>
  <c r="CZ1046" i="1"/>
  <c r="CY1046" i="1"/>
  <c r="CW1046" i="1"/>
  <c r="CU1046" i="1"/>
  <c r="CT1046" i="1"/>
  <c r="CS1046" i="1"/>
  <c r="CB1046" i="1"/>
  <c r="CQ1046" i="1"/>
  <c r="CP1046" i="1"/>
  <c r="CE1046" i="1"/>
  <c r="CO1046" i="1"/>
  <c r="CN1046" i="1"/>
  <c r="CL1046" i="1"/>
  <c r="CM1046" i="1"/>
  <c r="CK1046" i="1"/>
  <c r="CJ1046" i="1"/>
  <c r="CI1046" i="1"/>
  <c r="CH1046" i="1"/>
  <c r="CG1046" i="1"/>
  <c r="CF1046" i="1"/>
  <c r="CD1046" i="1"/>
  <c r="CC1046" i="1"/>
  <c r="CA1046" i="1"/>
  <c r="BV1046" i="1"/>
  <c r="BN1046" i="1"/>
  <c r="BJ1046" i="1"/>
  <c r="O1045" i="1"/>
  <c r="AZ1046" i="1"/>
  <c r="BI1046" i="1"/>
  <c r="N1045" i="1"/>
  <c r="AY1046" i="1"/>
  <c r="BH1046" i="1"/>
  <c r="M1045" i="1"/>
  <c r="AX1046" i="1"/>
  <c r="BG1046" i="1"/>
  <c r="BF1046" i="1"/>
  <c r="AT1046" i="1"/>
  <c r="AS1046" i="1"/>
  <c r="AR1046" i="1"/>
  <c r="AQ1046" i="1"/>
  <c r="AP1046" i="1"/>
  <c r="AO1046" i="1"/>
  <c r="AN1046" i="1"/>
  <c r="AM1046" i="1"/>
  <c r="AL1046" i="1"/>
  <c r="AK1046" i="1"/>
  <c r="AJ1046" i="1"/>
  <c r="AI1046" i="1"/>
  <c r="AH1046" i="1"/>
  <c r="AG1046" i="1"/>
  <c r="AF1046" i="1"/>
  <c r="AE1046" i="1"/>
  <c r="AB1046" i="1"/>
  <c r="AA1046" i="1"/>
  <c r="Z1046" i="1"/>
  <c r="Y1046" i="1"/>
  <c r="X1046" i="1"/>
  <c r="W1046" i="1"/>
  <c r="V1046" i="1"/>
  <c r="II1045" i="1"/>
  <c r="IH1045" i="1"/>
  <c r="IG1045" i="1"/>
  <c r="IF1045" i="1"/>
  <c r="IE1045" i="1"/>
  <c r="ID1045" i="1"/>
  <c r="IC1045" i="1"/>
  <c r="IB1045" i="1"/>
  <c r="IA1045" i="1"/>
  <c r="HZ1045" i="1"/>
  <c r="HX1045" i="1"/>
  <c r="HW1045" i="1"/>
  <c r="HV1045" i="1"/>
  <c r="BM1045" i="1"/>
  <c r="HU1045" i="1"/>
  <c r="HT1045" i="1"/>
  <c r="HS1045" i="1"/>
  <c r="HR1045" i="1"/>
  <c r="HQ1045" i="1"/>
  <c r="HP1045" i="1"/>
  <c r="HO1045" i="1"/>
  <c r="BS1045" i="1"/>
  <c r="HM1045" i="1"/>
  <c r="HL1045" i="1"/>
  <c r="HK1045" i="1"/>
  <c r="HJ1045" i="1"/>
  <c r="HI1045" i="1"/>
  <c r="HH1045" i="1"/>
  <c r="HF1045" i="1"/>
  <c r="HE1045" i="1"/>
  <c r="HD1045" i="1"/>
  <c r="HC1045" i="1"/>
  <c r="HB1045" i="1"/>
  <c r="HA1045" i="1"/>
  <c r="GY1045" i="1"/>
  <c r="GX1045" i="1"/>
  <c r="GW1045" i="1"/>
  <c r="GV1045" i="1"/>
  <c r="GU1045" i="1"/>
  <c r="GT1045" i="1"/>
  <c r="GS1045" i="1"/>
  <c r="GQ1045" i="1"/>
  <c r="GP1045" i="1"/>
  <c r="GO1045" i="1"/>
  <c r="GN1045" i="1"/>
  <c r="GM1045" i="1"/>
  <c r="GL1045" i="1"/>
  <c r="GK1045" i="1"/>
  <c r="BR1045" i="1"/>
  <c r="GI1045" i="1"/>
  <c r="GG1045" i="1"/>
  <c r="GF1045" i="1"/>
  <c r="GE1045" i="1"/>
  <c r="GD1045" i="1"/>
  <c r="GC1045" i="1"/>
  <c r="GB1045" i="1"/>
  <c r="GA1045" i="1"/>
  <c r="R1043" i="1"/>
  <c r="BC1044" i="1"/>
  <c r="S1043" i="1"/>
  <c r="BD1044" i="1"/>
  <c r="BO1044" i="1"/>
  <c r="FX1045" i="1"/>
  <c r="Q1043" i="1"/>
  <c r="BB1044" i="1"/>
  <c r="BL1044" i="1"/>
  <c r="FW1045" i="1"/>
  <c r="P1043" i="1"/>
  <c r="BA1044" i="1"/>
  <c r="BK1044" i="1"/>
  <c r="FV1045" i="1"/>
  <c r="FP1045" i="1"/>
  <c r="FN1045" i="1"/>
  <c r="FO1045" i="1"/>
  <c r="FH1045" i="1"/>
  <c r="FL1045" i="1"/>
  <c r="FK1045" i="1"/>
  <c r="FJ1045" i="1"/>
  <c r="FI1045" i="1"/>
  <c r="FG1045" i="1"/>
  <c r="FF1045" i="1"/>
  <c r="FC1045" i="1"/>
  <c r="FD1045" i="1"/>
  <c r="FA1045" i="1"/>
  <c r="EZ1045" i="1"/>
  <c r="EY1045" i="1"/>
  <c r="EU1045" i="1"/>
  <c r="EW1045" i="1"/>
  <c r="EV1045" i="1"/>
  <c r="ET1045" i="1"/>
  <c r="ES1045" i="1"/>
  <c r="EQ1045" i="1"/>
  <c r="EP1045" i="1"/>
  <c r="EO1045" i="1"/>
  <c r="EM1045" i="1"/>
  <c r="EL1045" i="1"/>
  <c r="EK1045" i="1"/>
  <c r="EI1045" i="1"/>
  <c r="EH1045" i="1"/>
  <c r="EG1045" i="1"/>
  <c r="EF1045" i="1"/>
  <c r="BU1045" i="1"/>
  <c r="ED1045" i="1"/>
  <c r="EC1045" i="1"/>
  <c r="EB1045" i="1"/>
  <c r="EA1045" i="1"/>
  <c r="DJ1045" i="1"/>
  <c r="DK1045" i="1"/>
  <c r="DY1045" i="1"/>
  <c r="DW1045" i="1"/>
  <c r="DX1045" i="1"/>
  <c r="DV1045" i="1"/>
  <c r="DU1045" i="1"/>
  <c r="DT1045" i="1"/>
  <c r="BT1045" i="1"/>
  <c r="DS1045" i="1"/>
  <c r="BP1045" i="1"/>
  <c r="DR1045" i="1"/>
  <c r="DQ1045" i="1"/>
  <c r="DP1045" i="1"/>
  <c r="DO1045" i="1"/>
  <c r="DN1045" i="1"/>
  <c r="DM1045" i="1"/>
  <c r="DI1045" i="1"/>
  <c r="DH1045" i="1"/>
  <c r="DG1045" i="1"/>
  <c r="DD1045" i="1"/>
  <c r="CV1045" i="1"/>
  <c r="DE1045" i="1"/>
  <c r="DC1045" i="1"/>
  <c r="CX1045" i="1"/>
  <c r="DB1045" i="1"/>
  <c r="DA1045" i="1"/>
  <c r="CZ1045" i="1"/>
  <c r="CY1045" i="1"/>
  <c r="CW1045" i="1"/>
  <c r="CU1045" i="1"/>
  <c r="CT1045" i="1"/>
  <c r="CS1045" i="1"/>
  <c r="CB1045" i="1"/>
  <c r="CQ1045" i="1"/>
  <c r="CP1045" i="1"/>
  <c r="CE1045" i="1"/>
  <c r="CO1045" i="1"/>
  <c r="CN1045" i="1"/>
  <c r="CL1045" i="1"/>
  <c r="CM1045" i="1"/>
  <c r="CK1045" i="1"/>
  <c r="CJ1045" i="1"/>
  <c r="CI1045" i="1"/>
  <c r="CH1045" i="1"/>
  <c r="CG1045" i="1"/>
  <c r="CF1045" i="1"/>
  <c r="CD1045" i="1"/>
  <c r="CC1045" i="1"/>
  <c r="CA1045" i="1"/>
  <c r="BV1045" i="1"/>
  <c r="BN1045" i="1"/>
  <c r="BJ1045" i="1"/>
  <c r="O1044" i="1"/>
  <c r="AZ1045" i="1"/>
  <c r="BI1045" i="1"/>
  <c r="N1044" i="1"/>
  <c r="AY1045" i="1"/>
  <c r="BH1045" i="1"/>
  <c r="M1044" i="1"/>
  <c r="AX1045" i="1"/>
  <c r="BG1045" i="1"/>
  <c r="BF1045" i="1"/>
  <c r="AT1045" i="1"/>
  <c r="AS1045" i="1"/>
  <c r="AR1045" i="1"/>
  <c r="AQ1045" i="1"/>
  <c r="AP1045" i="1"/>
  <c r="AO1045" i="1"/>
  <c r="AN1045" i="1"/>
  <c r="AM1045" i="1"/>
  <c r="AL1045" i="1"/>
  <c r="AK1045" i="1"/>
  <c r="AJ1045" i="1"/>
  <c r="AI1045" i="1"/>
  <c r="AH1045" i="1"/>
  <c r="AG1045" i="1"/>
  <c r="AF1045" i="1"/>
  <c r="AE1045" i="1"/>
  <c r="AB1045" i="1"/>
  <c r="AA1045" i="1"/>
  <c r="Z1045" i="1"/>
  <c r="Y1045" i="1"/>
  <c r="X1045" i="1"/>
  <c r="W1045" i="1"/>
  <c r="V1045" i="1"/>
  <c r="II1044" i="1"/>
  <c r="IH1044" i="1"/>
  <c r="IG1044" i="1"/>
  <c r="IF1044" i="1"/>
  <c r="IE1044" i="1"/>
  <c r="ID1044" i="1"/>
  <c r="IC1044" i="1"/>
  <c r="IB1044" i="1"/>
  <c r="IA1044" i="1"/>
  <c r="HZ1044" i="1"/>
  <c r="HX1044" i="1"/>
  <c r="HW1044" i="1"/>
  <c r="HV1044" i="1"/>
  <c r="HU1044" i="1"/>
  <c r="HT1044" i="1"/>
  <c r="HS1044" i="1"/>
  <c r="BM1044" i="1"/>
  <c r="HR1044" i="1"/>
  <c r="HQ1044" i="1"/>
  <c r="HP1044" i="1"/>
  <c r="HO1044" i="1"/>
  <c r="BS1044" i="1"/>
  <c r="HM1044" i="1"/>
  <c r="HL1044" i="1"/>
  <c r="HK1044" i="1"/>
  <c r="HJ1044" i="1"/>
  <c r="HI1044" i="1"/>
  <c r="HH1044" i="1"/>
  <c r="HF1044" i="1"/>
  <c r="HE1044" i="1"/>
  <c r="HD1044" i="1"/>
  <c r="HC1044" i="1"/>
  <c r="HB1044" i="1"/>
  <c r="HA1044" i="1"/>
  <c r="GY1044" i="1"/>
  <c r="GX1044" i="1"/>
  <c r="GW1044" i="1"/>
  <c r="GV1044" i="1"/>
  <c r="GU1044" i="1"/>
  <c r="GT1044" i="1"/>
  <c r="GS1044" i="1"/>
  <c r="GQ1044" i="1"/>
  <c r="GP1044" i="1"/>
  <c r="GO1044" i="1"/>
  <c r="GN1044" i="1"/>
  <c r="GM1044" i="1"/>
  <c r="GL1044" i="1"/>
  <c r="GK1044" i="1"/>
  <c r="BR1044" i="1"/>
  <c r="GI1044" i="1"/>
  <c r="GG1044" i="1"/>
  <c r="GF1044" i="1"/>
  <c r="GE1044" i="1"/>
  <c r="GD1044" i="1"/>
  <c r="GC1044" i="1"/>
  <c r="GB1044" i="1"/>
  <c r="GA1044" i="1"/>
  <c r="R1042" i="1"/>
  <c r="BC1043" i="1"/>
  <c r="S1042" i="1"/>
  <c r="BD1043" i="1"/>
  <c r="BO1043" i="1"/>
  <c r="FX1044" i="1"/>
  <c r="Q1042" i="1"/>
  <c r="BB1043" i="1"/>
  <c r="BL1043" i="1"/>
  <c r="FW1044" i="1"/>
  <c r="P1042" i="1"/>
  <c r="BA1043" i="1"/>
  <c r="BK1043" i="1"/>
  <c r="FV1044" i="1"/>
  <c r="FP1044" i="1"/>
  <c r="FN1044" i="1"/>
  <c r="FO1044" i="1"/>
  <c r="FH1044" i="1"/>
  <c r="FL1044" i="1"/>
  <c r="FK1044" i="1"/>
  <c r="FJ1044" i="1"/>
  <c r="FI1044" i="1"/>
  <c r="FG1044" i="1"/>
  <c r="FF1044" i="1"/>
  <c r="FC1044" i="1"/>
  <c r="FD1044" i="1"/>
  <c r="FA1044" i="1"/>
  <c r="EZ1044" i="1"/>
  <c r="EY1044" i="1"/>
  <c r="EU1044" i="1"/>
  <c r="EW1044" i="1"/>
  <c r="EV1044" i="1"/>
  <c r="ET1044" i="1"/>
  <c r="ES1044" i="1"/>
  <c r="EQ1044" i="1"/>
  <c r="EP1044" i="1"/>
  <c r="EO1044" i="1"/>
  <c r="EM1044" i="1"/>
  <c r="EL1044" i="1"/>
  <c r="EK1044" i="1"/>
  <c r="EI1044" i="1"/>
  <c r="EH1044" i="1"/>
  <c r="EG1044" i="1"/>
  <c r="EF1044" i="1"/>
  <c r="BU1044" i="1"/>
  <c r="ED1044" i="1"/>
  <c r="EC1044" i="1"/>
  <c r="EB1044" i="1"/>
  <c r="EA1044" i="1"/>
  <c r="DJ1044" i="1"/>
  <c r="DK1044" i="1"/>
  <c r="DY1044" i="1"/>
  <c r="DW1044" i="1"/>
  <c r="DX1044" i="1"/>
  <c r="DV1044" i="1"/>
  <c r="DU1044" i="1"/>
  <c r="DT1044" i="1"/>
  <c r="BT1044" i="1"/>
  <c r="DS1044" i="1"/>
  <c r="BP1044" i="1"/>
  <c r="DR1044" i="1"/>
  <c r="DQ1044" i="1"/>
  <c r="DP1044" i="1"/>
  <c r="DO1044" i="1"/>
  <c r="DN1044" i="1"/>
  <c r="DM1044" i="1"/>
  <c r="DI1044" i="1"/>
  <c r="DH1044" i="1"/>
  <c r="DG1044" i="1"/>
  <c r="DD1044" i="1"/>
  <c r="CV1044" i="1"/>
  <c r="DE1044" i="1"/>
  <c r="DC1044" i="1"/>
  <c r="CX1044" i="1"/>
  <c r="DB1044" i="1"/>
  <c r="DA1044" i="1"/>
  <c r="CZ1044" i="1"/>
  <c r="CY1044" i="1"/>
  <c r="CW1044" i="1"/>
  <c r="CU1044" i="1"/>
  <c r="CT1044" i="1"/>
  <c r="CS1044" i="1"/>
  <c r="CB1044" i="1"/>
  <c r="CQ1044" i="1"/>
  <c r="CP1044" i="1"/>
  <c r="CE1044" i="1"/>
  <c r="CO1044" i="1"/>
  <c r="CN1044" i="1"/>
  <c r="CL1044" i="1"/>
  <c r="CM1044" i="1"/>
  <c r="CK1044" i="1"/>
  <c r="CJ1044" i="1"/>
  <c r="CI1044" i="1"/>
  <c r="CH1044" i="1"/>
  <c r="CG1044" i="1"/>
  <c r="CF1044" i="1"/>
  <c r="CD1044" i="1"/>
  <c r="CC1044" i="1"/>
  <c r="CA1044" i="1"/>
  <c r="BV1044" i="1"/>
  <c r="BN1044" i="1"/>
  <c r="BJ1044" i="1"/>
  <c r="O1043" i="1"/>
  <c r="AZ1044" i="1"/>
  <c r="BI1044" i="1"/>
  <c r="N1043" i="1"/>
  <c r="AY1044" i="1"/>
  <c r="BH1044" i="1"/>
  <c r="M1043" i="1"/>
  <c r="AX1044" i="1"/>
  <c r="BG1044" i="1"/>
  <c r="BF1044" i="1"/>
  <c r="AT1044" i="1"/>
  <c r="AS1044" i="1"/>
  <c r="AR1044" i="1"/>
  <c r="AQ1044" i="1"/>
  <c r="AP1044" i="1"/>
  <c r="AO1044" i="1"/>
  <c r="AN1044" i="1"/>
  <c r="AM1044" i="1"/>
  <c r="AL1044" i="1"/>
  <c r="AK1044" i="1"/>
  <c r="AJ1044" i="1"/>
  <c r="AI1044" i="1"/>
  <c r="AH1044" i="1"/>
  <c r="AG1044" i="1"/>
  <c r="AF1044" i="1"/>
  <c r="AE1044" i="1"/>
  <c r="AB1044" i="1"/>
  <c r="AA1044" i="1"/>
  <c r="Z1044" i="1"/>
  <c r="Y1044" i="1"/>
  <c r="X1044" i="1"/>
  <c r="W1044" i="1"/>
  <c r="V1044" i="1"/>
  <c r="II1043" i="1"/>
  <c r="IH1043" i="1"/>
  <c r="IG1043" i="1"/>
  <c r="IF1043" i="1"/>
  <c r="IE1043" i="1"/>
  <c r="ID1043" i="1"/>
  <c r="IC1043" i="1"/>
  <c r="IB1043" i="1"/>
  <c r="IA1043" i="1"/>
  <c r="HZ1043" i="1"/>
  <c r="HX1043" i="1"/>
  <c r="BM1043" i="1"/>
  <c r="HW1043" i="1"/>
  <c r="HV1043" i="1"/>
  <c r="HU1043" i="1"/>
  <c r="HT1043" i="1"/>
  <c r="HS1043" i="1"/>
  <c r="HR1043" i="1"/>
  <c r="HQ1043" i="1"/>
  <c r="HP1043" i="1"/>
  <c r="HO1043" i="1"/>
  <c r="BS1043" i="1"/>
  <c r="HM1043" i="1"/>
  <c r="HL1043" i="1"/>
  <c r="HK1043" i="1"/>
  <c r="HJ1043" i="1"/>
  <c r="HI1043" i="1"/>
  <c r="HH1043" i="1"/>
  <c r="HF1043" i="1"/>
  <c r="HE1043" i="1"/>
  <c r="HD1043" i="1"/>
  <c r="HC1043" i="1"/>
  <c r="HB1043" i="1"/>
  <c r="HA1043" i="1"/>
  <c r="GY1043" i="1"/>
  <c r="GX1043" i="1"/>
  <c r="GW1043" i="1"/>
  <c r="GV1043" i="1"/>
  <c r="GU1043" i="1"/>
  <c r="GT1043" i="1"/>
  <c r="GS1043" i="1"/>
  <c r="GQ1043" i="1"/>
  <c r="GP1043" i="1"/>
  <c r="GO1043" i="1"/>
  <c r="GN1043" i="1"/>
  <c r="GM1043" i="1"/>
  <c r="GL1043" i="1"/>
  <c r="GK1043" i="1"/>
  <c r="BR1043" i="1"/>
  <c r="GI1043" i="1"/>
  <c r="GG1043" i="1"/>
  <c r="GF1043" i="1"/>
  <c r="GE1043" i="1"/>
  <c r="GD1043" i="1"/>
  <c r="GC1043" i="1"/>
  <c r="GB1043" i="1"/>
  <c r="GA1043" i="1"/>
  <c r="R1041" i="1"/>
  <c r="BC1042" i="1"/>
  <c r="S1041" i="1"/>
  <c r="BD1042" i="1"/>
  <c r="BO1042" i="1"/>
  <c r="FX1043" i="1"/>
  <c r="Q1041" i="1"/>
  <c r="BB1042" i="1"/>
  <c r="BL1042" i="1"/>
  <c r="FW1043" i="1"/>
  <c r="P1041" i="1"/>
  <c r="BA1042" i="1"/>
  <c r="BK1042" i="1"/>
  <c r="FV1043" i="1"/>
  <c r="FP1043" i="1"/>
  <c r="FN1043" i="1"/>
  <c r="FO1043" i="1"/>
  <c r="FH1043" i="1"/>
  <c r="FL1043" i="1"/>
  <c r="FK1043" i="1"/>
  <c r="FJ1043" i="1"/>
  <c r="FI1043" i="1"/>
  <c r="FG1043" i="1"/>
  <c r="FF1043" i="1"/>
  <c r="FC1043" i="1"/>
  <c r="FD1043" i="1"/>
  <c r="FA1043" i="1"/>
  <c r="EZ1043" i="1"/>
  <c r="EY1043" i="1"/>
  <c r="EU1043" i="1"/>
  <c r="EW1043" i="1"/>
  <c r="EV1043" i="1"/>
  <c r="ET1043" i="1"/>
  <c r="ES1043" i="1"/>
  <c r="EQ1043" i="1"/>
  <c r="EP1043" i="1"/>
  <c r="EO1043" i="1"/>
  <c r="EM1043" i="1"/>
  <c r="EL1043" i="1"/>
  <c r="EK1043" i="1"/>
  <c r="EI1043" i="1"/>
  <c r="EH1043" i="1"/>
  <c r="EG1043" i="1"/>
  <c r="EF1043" i="1"/>
  <c r="BU1043" i="1"/>
  <c r="ED1043" i="1"/>
  <c r="EC1043" i="1"/>
  <c r="EB1043" i="1"/>
  <c r="EA1043" i="1"/>
  <c r="DJ1043" i="1"/>
  <c r="DK1043" i="1"/>
  <c r="DY1043" i="1"/>
  <c r="DW1043" i="1"/>
  <c r="DX1043" i="1"/>
  <c r="DV1043" i="1"/>
  <c r="DU1043" i="1"/>
  <c r="DT1043" i="1"/>
  <c r="BT1043" i="1"/>
  <c r="DS1043" i="1"/>
  <c r="BP1043" i="1"/>
  <c r="DR1043" i="1"/>
  <c r="DQ1043" i="1"/>
  <c r="DP1043" i="1"/>
  <c r="DO1043" i="1"/>
  <c r="DN1043" i="1"/>
  <c r="DM1043" i="1"/>
  <c r="DI1043" i="1"/>
  <c r="DH1043" i="1"/>
  <c r="DG1043" i="1"/>
  <c r="DD1043" i="1"/>
  <c r="CV1043" i="1"/>
  <c r="DE1043" i="1"/>
  <c r="DC1043" i="1"/>
  <c r="CX1043" i="1"/>
  <c r="DB1043" i="1"/>
  <c r="DA1043" i="1"/>
  <c r="CZ1043" i="1"/>
  <c r="CY1043" i="1"/>
  <c r="CW1043" i="1"/>
  <c r="CU1043" i="1"/>
  <c r="CT1043" i="1"/>
  <c r="CS1043" i="1"/>
  <c r="CB1043" i="1"/>
  <c r="CQ1043" i="1"/>
  <c r="CP1043" i="1"/>
  <c r="CE1043" i="1"/>
  <c r="CO1043" i="1"/>
  <c r="CN1043" i="1"/>
  <c r="CL1043" i="1"/>
  <c r="CM1043" i="1"/>
  <c r="CK1043" i="1"/>
  <c r="CJ1043" i="1"/>
  <c r="CI1043" i="1"/>
  <c r="CH1043" i="1"/>
  <c r="CG1043" i="1"/>
  <c r="CF1043" i="1"/>
  <c r="CD1043" i="1"/>
  <c r="CC1043" i="1"/>
  <c r="CA1043" i="1"/>
  <c r="BV1043" i="1"/>
  <c r="BN1043" i="1"/>
  <c r="BJ1043" i="1"/>
  <c r="O1042" i="1"/>
  <c r="AZ1043" i="1"/>
  <c r="BI1043" i="1"/>
  <c r="N1042" i="1"/>
  <c r="AY1043" i="1"/>
  <c r="BH1043" i="1"/>
  <c r="M1042" i="1"/>
  <c r="AX1043" i="1"/>
  <c r="BG1043" i="1"/>
  <c r="BF1043" i="1"/>
  <c r="AT1043" i="1"/>
  <c r="AS1043" i="1"/>
  <c r="AR1043" i="1"/>
  <c r="AQ1043" i="1"/>
  <c r="AP1043" i="1"/>
  <c r="AO1043" i="1"/>
  <c r="AN1043" i="1"/>
  <c r="AM1043" i="1"/>
  <c r="AL1043" i="1"/>
  <c r="AK1043" i="1"/>
  <c r="AJ1043" i="1"/>
  <c r="AI1043" i="1"/>
  <c r="AH1043" i="1"/>
  <c r="AG1043" i="1"/>
  <c r="AF1043" i="1"/>
  <c r="AE1043" i="1"/>
  <c r="AB1043" i="1"/>
  <c r="AA1043" i="1"/>
  <c r="Z1043" i="1"/>
  <c r="Y1043" i="1"/>
  <c r="X1043" i="1"/>
  <c r="W1043" i="1"/>
  <c r="V1043" i="1"/>
  <c r="II1042" i="1"/>
  <c r="IH1042" i="1"/>
  <c r="IG1042" i="1"/>
  <c r="IF1042" i="1"/>
  <c r="IE1042" i="1"/>
  <c r="ID1042" i="1"/>
  <c r="IC1042" i="1"/>
  <c r="IB1042" i="1"/>
  <c r="IA1042" i="1"/>
  <c r="HZ1042" i="1"/>
  <c r="HX1042" i="1"/>
  <c r="HW1042" i="1"/>
  <c r="HV1042" i="1"/>
  <c r="HU1042" i="1"/>
  <c r="HT1042" i="1"/>
  <c r="BM1042" i="1"/>
  <c r="HS1042" i="1"/>
  <c r="HR1042" i="1"/>
  <c r="HQ1042" i="1"/>
  <c r="HP1042" i="1"/>
  <c r="HO1042" i="1"/>
  <c r="BS1042" i="1"/>
  <c r="HM1042" i="1"/>
  <c r="HL1042" i="1"/>
  <c r="HK1042" i="1"/>
  <c r="HJ1042" i="1"/>
  <c r="HI1042" i="1"/>
  <c r="HH1042" i="1"/>
  <c r="HF1042" i="1"/>
  <c r="HE1042" i="1"/>
  <c r="HD1042" i="1"/>
  <c r="HC1042" i="1"/>
  <c r="HB1042" i="1"/>
  <c r="HA1042" i="1"/>
  <c r="GY1042" i="1"/>
  <c r="GX1042" i="1"/>
  <c r="GW1042" i="1"/>
  <c r="GV1042" i="1"/>
  <c r="GU1042" i="1"/>
  <c r="GT1042" i="1"/>
  <c r="GS1042" i="1"/>
  <c r="GQ1042" i="1"/>
  <c r="GP1042" i="1"/>
  <c r="GO1042" i="1"/>
  <c r="GN1042" i="1"/>
  <c r="GM1042" i="1"/>
  <c r="GL1042" i="1"/>
  <c r="GK1042" i="1"/>
  <c r="BR1042" i="1"/>
  <c r="GI1042" i="1"/>
  <c r="GG1042" i="1"/>
  <c r="GF1042" i="1"/>
  <c r="GE1042" i="1"/>
  <c r="GD1042" i="1"/>
  <c r="GC1042" i="1"/>
  <c r="GB1042" i="1"/>
  <c r="GA1042" i="1"/>
  <c r="R1040" i="1"/>
  <c r="BC1041" i="1"/>
  <c r="S1040" i="1"/>
  <c r="BD1041" i="1"/>
  <c r="BO1041" i="1"/>
  <c r="FX1042" i="1"/>
  <c r="Q1040" i="1"/>
  <c r="BB1041" i="1"/>
  <c r="BL1041" i="1"/>
  <c r="FW1042" i="1"/>
  <c r="P1040" i="1"/>
  <c r="BA1041" i="1"/>
  <c r="BK1041" i="1"/>
  <c r="FV1042" i="1"/>
  <c r="FP1042" i="1"/>
  <c r="FN1042" i="1"/>
  <c r="FO1042" i="1"/>
  <c r="FH1042" i="1"/>
  <c r="FL1042" i="1"/>
  <c r="FK1042" i="1"/>
  <c r="FJ1042" i="1"/>
  <c r="FI1042" i="1"/>
  <c r="FG1042" i="1"/>
  <c r="FF1042" i="1"/>
  <c r="FC1042" i="1"/>
  <c r="FD1042" i="1"/>
  <c r="FA1042" i="1"/>
  <c r="EZ1042" i="1"/>
  <c r="EY1042" i="1"/>
  <c r="EU1042" i="1"/>
  <c r="EW1042" i="1"/>
  <c r="EV1042" i="1"/>
  <c r="ET1042" i="1"/>
  <c r="ES1042" i="1"/>
  <c r="EQ1042" i="1"/>
  <c r="EP1042" i="1"/>
  <c r="EO1042" i="1"/>
  <c r="EM1042" i="1"/>
  <c r="EL1042" i="1"/>
  <c r="EK1042" i="1"/>
  <c r="EI1042" i="1"/>
  <c r="EH1042" i="1"/>
  <c r="EG1042" i="1"/>
  <c r="EF1042" i="1"/>
  <c r="BU1042" i="1"/>
  <c r="ED1042" i="1"/>
  <c r="EC1042" i="1"/>
  <c r="EB1042" i="1"/>
  <c r="EA1042" i="1"/>
  <c r="DJ1042" i="1"/>
  <c r="DK1042" i="1"/>
  <c r="DY1042" i="1"/>
  <c r="DW1042" i="1"/>
  <c r="DX1042" i="1"/>
  <c r="DV1042" i="1"/>
  <c r="DU1042" i="1"/>
  <c r="DT1042" i="1"/>
  <c r="BT1042" i="1"/>
  <c r="DS1042" i="1"/>
  <c r="BP1042" i="1"/>
  <c r="DR1042" i="1"/>
  <c r="DQ1042" i="1"/>
  <c r="DP1042" i="1"/>
  <c r="DO1042" i="1"/>
  <c r="DN1042" i="1"/>
  <c r="DM1042" i="1"/>
  <c r="DI1042" i="1"/>
  <c r="DH1042" i="1"/>
  <c r="DG1042" i="1"/>
  <c r="DD1042" i="1"/>
  <c r="CV1042" i="1"/>
  <c r="DE1042" i="1"/>
  <c r="DC1042" i="1"/>
  <c r="CX1042" i="1"/>
  <c r="DB1042" i="1"/>
  <c r="DA1042" i="1"/>
  <c r="CZ1042" i="1"/>
  <c r="CY1042" i="1"/>
  <c r="CW1042" i="1"/>
  <c r="CU1042" i="1"/>
  <c r="CT1042" i="1"/>
  <c r="CS1042" i="1"/>
  <c r="CB1042" i="1"/>
  <c r="CQ1042" i="1"/>
  <c r="CP1042" i="1"/>
  <c r="CE1042" i="1"/>
  <c r="CO1042" i="1"/>
  <c r="CN1042" i="1"/>
  <c r="CL1042" i="1"/>
  <c r="CM1042" i="1"/>
  <c r="CK1042" i="1"/>
  <c r="CJ1042" i="1"/>
  <c r="CI1042" i="1"/>
  <c r="CH1042" i="1"/>
  <c r="CG1042" i="1"/>
  <c r="CF1042" i="1"/>
  <c r="CD1042" i="1"/>
  <c r="CC1042" i="1"/>
  <c r="CA1042" i="1"/>
  <c r="BV1042" i="1"/>
  <c r="BN1042" i="1"/>
  <c r="BJ1042" i="1"/>
  <c r="O1041" i="1"/>
  <c r="AZ1042" i="1"/>
  <c r="BI1042" i="1"/>
  <c r="N1041" i="1"/>
  <c r="AY1042" i="1"/>
  <c r="BH1042" i="1"/>
  <c r="M1041" i="1"/>
  <c r="AX1042" i="1"/>
  <c r="BG1042" i="1"/>
  <c r="BF1042" i="1"/>
  <c r="AT1042" i="1"/>
  <c r="AS1042" i="1"/>
  <c r="AR1042" i="1"/>
  <c r="AQ1042" i="1"/>
  <c r="AP1042" i="1"/>
  <c r="AO1042" i="1"/>
  <c r="AN1042" i="1"/>
  <c r="AM1042" i="1"/>
  <c r="AL1042" i="1"/>
  <c r="AK1042" i="1"/>
  <c r="AJ1042" i="1"/>
  <c r="AI1042" i="1"/>
  <c r="AH1042" i="1"/>
  <c r="AG1042" i="1"/>
  <c r="AF1042" i="1"/>
  <c r="AE1042" i="1"/>
  <c r="AB1042" i="1"/>
  <c r="AA1042" i="1"/>
  <c r="Z1042" i="1"/>
  <c r="Y1042" i="1"/>
  <c r="X1042" i="1"/>
  <c r="W1042" i="1"/>
  <c r="V1042" i="1"/>
  <c r="II1041" i="1"/>
  <c r="IH1041" i="1"/>
  <c r="IG1041" i="1"/>
  <c r="IF1041" i="1"/>
  <c r="IE1041" i="1"/>
  <c r="ID1041" i="1"/>
  <c r="IC1041" i="1"/>
  <c r="IB1041" i="1"/>
  <c r="IA1041" i="1"/>
  <c r="HZ1041" i="1"/>
  <c r="HX1041" i="1"/>
  <c r="HW1041" i="1"/>
  <c r="HV1041" i="1"/>
  <c r="HU1041" i="1"/>
  <c r="HT1041" i="1"/>
  <c r="HS1041" i="1"/>
  <c r="HR1041" i="1"/>
  <c r="HQ1041" i="1"/>
  <c r="BM1041" i="1"/>
  <c r="HP1041" i="1"/>
  <c r="HO1041" i="1"/>
  <c r="BS1041" i="1"/>
  <c r="HM1041" i="1"/>
  <c r="HL1041" i="1"/>
  <c r="HK1041" i="1"/>
  <c r="HJ1041" i="1"/>
  <c r="HI1041" i="1"/>
  <c r="HH1041" i="1"/>
  <c r="HF1041" i="1"/>
  <c r="HE1041" i="1"/>
  <c r="HD1041" i="1"/>
  <c r="HC1041" i="1"/>
  <c r="HB1041" i="1"/>
  <c r="HA1041" i="1"/>
  <c r="GY1041" i="1"/>
  <c r="GX1041" i="1"/>
  <c r="GW1041" i="1"/>
  <c r="GV1041" i="1"/>
  <c r="GU1041" i="1"/>
  <c r="GT1041" i="1"/>
  <c r="GS1041" i="1"/>
  <c r="GQ1041" i="1"/>
  <c r="GP1041" i="1"/>
  <c r="GO1041" i="1"/>
  <c r="GN1041" i="1"/>
  <c r="GM1041" i="1"/>
  <c r="GL1041" i="1"/>
  <c r="GK1041" i="1"/>
  <c r="BR1041" i="1"/>
  <c r="GI1041" i="1"/>
  <c r="GG1041" i="1"/>
  <c r="GF1041" i="1"/>
  <c r="GE1041" i="1"/>
  <c r="GD1041" i="1"/>
  <c r="GC1041" i="1"/>
  <c r="GB1041" i="1"/>
  <c r="GA1041" i="1"/>
  <c r="R1039" i="1"/>
  <c r="BC1040" i="1"/>
  <c r="S1039" i="1"/>
  <c r="BD1040" i="1"/>
  <c r="BO1040" i="1"/>
  <c r="FX1041" i="1"/>
  <c r="Q1039" i="1"/>
  <c r="BB1040" i="1"/>
  <c r="BL1040" i="1"/>
  <c r="FW1041" i="1"/>
  <c r="P1039" i="1"/>
  <c r="BA1040" i="1"/>
  <c r="BK1040" i="1"/>
  <c r="FV1041" i="1"/>
  <c r="FP1041" i="1"/>
  <c r="FN1041" i="1"/>
  <c r="FO1041" i="1"/>
  <c r="FH1041" i="1"/>
  <c r="FL1041" i="1"/>
  <c r="FK1041" i="1"/>
  <c r="FJ1041" i="1"/>
  <c r="FI1041" i="1"/>
  <c r="FG1041" i="1"/>
  <c r="FF1041" i="1"/>
  <c r="FC1041" i="1"/>
  <c r="FD1041" i="1"/>
  <c r="FA1041" i="1"/>
  <c r="EZ1041" i="1"/>
  <c r="EY1041" i="1"/>
  <c r="EU1041" i="1"/>
  <c r="EW1041" i="1"/>
  <c r="EV1041" i="1"/>
  <c r="ET1041" i="1"/>
  <c r="ES1041" i="1"/>
  <c r="EQ1041" i="1"/>
  <c r="EP1041" i="1"/>
  <c r="EO1041" i="1"/>
  <c r="EM1041" i="1"/>
  <c r="EL1041" i="1"/>
  <c r="EK1041" i="1"/>
  <c r="EI1041" i="1"/>
  <c r="EH1041" i="1"/>
  <c r="EG1041" i="1"/>
  <c r="EF1041" i="1"/>
  <c r="BU1041" i="1"/>
  <c r="ED1041" i="1"/>
  <c r="EC1041" i="1"/>
  <c r="EB1041" i="1"/>
  <c r="EA1041" i="1"/>
  <c r="DJ1041" i="1"/>
  <c r="DK1041" i="1"/>
  <c r="DY1041" i="1"/>
  <c r="DW1041" i="1"/>
  <c r="DX1041" i="1"/>
  <c r="DV1041" i="1"/>
  <c r="DU1041" i="1"/>
  <c r="DT1041" i="1"/>
  <c r="BT1041" i="1"/>
  <c r="DS1041" i="1"/>
  <c r="BP1041" i="1"/>
  <c r="DR1041" i="1"/>
  <c r="DQ1041" i="1"/>
  <c r="DP1041" i="1"/>
  <c r="DO1041" i="1"/>
  <c r="DN1041" i="1"/>
  <c r="DM1041" i="1"/>
  <c r="DI1041" i="1"/>
  <c r="DH1041" i="1"/>
  <c r="DG1041" i="1"/>
  <c r="DD1041" i="1"/>
  <c r="CV1041" i="1"/>
  <c r="DC1041" i="1"/>
  <c r="DE1041" i="1"/>
  <c r="CX1041" i="1"/>
  <c r="DB1041" i="1"/>
  <c r="DA1041" i="1"/>
  <c r="CZ1041" i="1"/>
  <c r="CY1041" i="1"/>
  <c r="CW1041" i="1"/>
  <c r="CU1041" i="1"/>
  <c r="CT1041" i="1"/>
  <c r="CS1041" i="1"/>
  <c r="CB1041" i="1"/>
  <c r="CQ1041" i="1"/>
  <c r="CP1041" i="1"/>
  <c r="CE1041" i="1"/>
  <c r="CO1041" i="1"/>
  <c r="CN1041" i="1"/>
  <c r="CL1041" i="1"/>
  <c r="CM1041" i="1"/>
  <c r="CK1041" i="1"/>
  <c r="CJ1041" i="1"/>
  <c r="CI1041" i="1"/>
  <c r="CH1041" i="1"/>
  <c r="CG1041" i="1"/>
  <c r="CF1041" i="1"/>
  <c r="CD1041" i="1"/>
  <c r="CC1041" i="1"/>
  <c r="CA1041" i="1"/>
  <c r="BV1041" i="1"/>
  <c r="BN1041" i="1"/>
  <c r="BJ1041" i="1"/>
  <c r="O1040" i="1"/>
  <c r="AZ1041" i="1"/>
  <c r="BI1041" i="1"/>
  <c r="N1040" i="1"/>
  <c r="AY1041" i="1"/>
  <c r="BH1041" i="1"/>
  <c r="M1040" i="1"/>
  <c r="AX1041" i="1"/>
  <c r="BG1041" i="1"/>
  <c r="BF1041" i="1"/>
  <c r="AT1041" i="1"/>
  <c r="AS1041" i="1"/>
  <c r="AR1041" i="1"/>
  <c r="AQ1041" i="1"/>
  <c r="AP1041" i="1"/>
  <c r="AO1041" i="1"/>
  <c r="AN1041" i="1"/>
  <c r="AM1041" i="1"/>
  <c r="AL1041" i="1"/>
  <c r="AK1041" i="1"/>
  <c r="AJ1041" i="1"/>
  <c r="AI1041" i="1"/>
  <c r="AH1041" i="1"/>
  <c r="AG1041" i="1"/>
  <c r="AF1041" i="1"/>
  <c r="AE1041" i="1"/>
  <c r="AB1041" i="1"/>
  <c r="AA1041" i="1"/>
  <c r="Z1041" i="1"/>
  <c r="Y1041" i="1"/>
  <c r="X1041" i="1"/>
  <c r="W1041" i="1"/>
  <c r="V1041" i="1"/>
  <c r="II1040" i="1"/>
  <c r="IH1040" i="1"/>
  <c r="IG1040" i="1"/>
  <c r="IF1040" i="1"/>
  <c r="IE1040" i="1"/>
  <c r="ID1040" i="1"/>
  <c r="IC1040" i="1"/>
  <c r="IB1040" i="1"/>
  <c r="IA1040" i="1"/>
  <c r="HZ1040" i="1"/>
  <c r="HX1040" i="1"/>
  <c r="HW1040" i="1"/>
  <c r="HV1040" i="1"/>
  <c r="HU1040" i="1"/>
  <c r="HT1040" i="1"/>
  <c r="HS1040" i="1"/>
  <c r="BM1040" i="1"/>
  <c r="HR1040" i="1"/>
  <c r="HQ1040" i="1"/>
  <c r="HP1040" i="1"/>
  <c r="HO1040" i="1"/>
  <c r="BS1040" i="1"/>
  <c r="HM1040" i="1"/>
  <c r="HL1040" i="1"/>
  <c r="HK1040" i="1"/>
  <c r="HJ1040" i="1"/>
  <c r="HI1040" i="1"/>
  <c r="HH1040" i="1"/>
  <c r="HF1040" i="1"/>
  <c r="HE1040" i="1"/>
  <c r="HD1040" i="1"/>
  <c r="HC1040" i="1"/>
  <c r="HB1040" i="1"/>
  <c r="HA1040" i="1"/>
  <c r="GY1040" i="1"/>
  <c r="GX1040" i="1"/>
  <c r="GW1040" i="1"/>
  <c r="GV1040" i="1"/>
  <c r="GU1040" i="1"/>
  <c r="GT1040" i="1"/>
  <c r="GS1040" i="1"/>
  <c r="GQ1040" i="1"/>
  <c r="GP1040" i="1"/>
  <c r="GO1040" i="1"/>
  <c r="GN1040" i="1"/>
  <c r="GM1040" i="1"/>
  <c r="GL1040" i="1"/>
  <c r="GK1040" i="1"/>
  <c r="BR1040" i="1"/>
  <c r="GI1040" i="1"/>
  <c r="GG1040" i="1"/>
  <c r="GF1040" i="1"/>
  <c r="GE1040" i="1"/>
  <c r="GD1040" i="1"/>
  <c r="GC1040" i="1"/>
  <c r="GB1040" i="1"/>
  <c r="GA1040" i="1"/>
  <c r="R1038" i="1"/>
  <c r="BC1039" i="1"/>
  <c r="S1038" i="1"/>
  <c r="BD1039" i="1"/>
  <c r="BO1039" i="1"/>
  <c r="FX1040" i="1"/>
  <c r="Q1038" i="1"/>
  <c r="BB1039" i="1"/>
  <c r="BL1039" i="1"/>
  <c r="FW1040" i="1"/>
  <c r="P1038" i="1"/>
  <c r="BA1039" i="1"/>
  <c r="BK1039" i="1"/>
  <c r="FV1040" i="1"/>
  <c r="FP1040" i="1"/>
  <c r="FN1040" i="1"/>
  <c r="FO1040" i="1"/>
  <c r="FH1040" i="1"/>
  <c r="FL1040" i="1"/>
  <c r="FK1040" i="1"/>
  <c r="FJ1040" i="1"/>
  <c r="FI1040" i="1"/>
  <c r="FG1040" i="1"/>
  <c r="FF1040" i="1"/>
  <c r="FC1040" i="1"/>
  <c r="FD1040" i="1"/>
  <c r="FA1040" i="1"/>
  <c r="EZ1040" i="1"/>
  <c r="EY1040" i="1"/>
  <c r="EU1040" i="1"/>
  <c r="EW1040" i="1"/>
  <c r="EV1040" i="1"/>
  <c r="ET1040" i="1"/>
  <c r="ES1040" i="1"/>
  <c r="EQ1040" i="1"/>
  <c r="EP1040" i="1"/>
  <c r="EO1040" i="1"/>
  <c r="EM1040" i="1"/>
  <c r="EL1040" i="1"/>
  <c r="EK1040" i="1"/>
  <c r="EI1040" i="1"/>
  <c r="EH1040" i="1"/>
  <c r="EG1040" i="1"/>
  <c r="EF1040" i="1"/>
  <c r="BU1040" i="1"/>
  <c r="ED1040" i="1"/>
  <c r="EC1040" i="1"/>
  <c r="EB1040" i="1"/>
  <c r="EA1040" i="1"/>
  <c r="DJ1040" i="1"/>
  <c r="DK1040" i="1"/>
  <c r="DY1040" i="1"/>
  <c r="DW1040" i="1"/>
  <c r="DX1040" i="1"/>
  <c r="DV1040" i="1"/>
  <c r="DU1040" i="1"/>
  <c r="DT1040" i="1"/>
  <c r="BT1040" i="1"/>
  <c r="DS1040" i="1"/>
  <c r="BP1040" i="1"/>
  <c r="DR1040" i="1"/>
  <c r="DQ1040" i="1"/>
  <c r="DP1040" i="1"/>
  <c r="DO1040" i="1"/>
  <c r="DN1040" i="1"/>
  <c r="DM1040" i="1"/>
  <c r="DI1040" i="1"/>
  <c r="DH1040" i="1"/>
  <c r="DG1040" i="1"/>
  <c r="DD1040" i="1"/>
  <c r="CV1040" i="1"/>
  <c r="DE1040" i="1"/>
  <c r="DC1040" i="1"/>
  <c r="CX1040" i="1"/>
  <c r="DB1040" i="1"/>
  <c r="DA1040" i="1"/>
  <c r="CZ1040" i="1"/>
  <c r="CY1040" i="1"/>
  <c r="CW1040" i="1"/>
  <c r="CU1040" i="1"/>
  <c r="CT1040" i="1"/>
  <c r="CS1040" i="1"/>
  <c r="CB1040" i="1"/>
  <c r="CQ1040" i="1"/>
  <c r="CP1040" i="1"/>
  <c r="CE1040" i="1"/>
  <c r="CO1040" i="1"/>
  <c r="CN1040" i="1"/>
  <c r="CL1040" i="1"/>
  <c r="CM1040" i="1"/>
  <c r="CK1040" i="1"/>
  <c r="CJ1040" i="1"/>
  <c r="CI1040" i="1"/>
  <c r="CH1040" i="1"/>
  <c r="CG1040" i="1"/>
  <c r="CF1040" i="1"/>
  <c r="CD1040" i="1"/>
  <c r="CC1040" i="1"/>
  <c r="CA1040" i="1"/>
  <c r="BV1040" i="1"/>
  <c r="BN1040" i="1"/>
  <c r="BJ1040" i="1"/>
  <c r="O1039" i="1"/>
  <c r="AZ1040" i="1"/>
  <c r="BI1040" i="1"/>
  <c r="N1039" i="1"/>
  <c r="AY1040" i="1"/>
  <c r="BH1040" i="1"/>
  <c r="M1039" i="1"/>
  <c r="AX1040" i="1"/>
  <c r="BG1040" i="1"/>
  <c r="BF1040" i="1"/>
  <c r="AT1040" i="1"/>
  <c r="AS1040" i="1"/>
  <c r="AR1040" i="1"/>
  <c r="AQ1040" i="1"/>
  <c r="AP1040" i="1"/>
  <c r="AO1040" i="1"/>
  <c r="AN1040" i="1"/>
  <c r="AM1040" i="1"/>
  <c r="AL1040" i="1"/>
  <c r="AK1040" i="1"/>
  <c r="AJ1040" i="1"/>
  <c r="AI1040" i="1"/>
  <c r="AH1040" i="1"/>
  <c r="AG1040" i="1"/>
  <c r="AF1040" i="1"/>
  <c r="AE1040" i="1"/>
  <c r="AB1040" i="1"/>
  <c r="AA1040" i="1"/>
  <c r="Z1040" i="1"/>
  <c r="Y1040" i="1"/>
  <c r="X1040" i="1"/>
  <c r="W1040" i="1"/>
  <c r="V1040" i="1"/>
  <c r="II1039" i="1"/>
  <c r="IH1039" i="1"/>
  <c r="IG1039" i="1"/>
  <c r="IF1039" i="1"/>
  <c r="IE1039" i="1"/>
  <c r="ID1039" i="1"/>
  <c r="IC1039" i="1"/>
  <c r="IB1039" i="1"/>
  <c r="IA1039" i="1"/>
  <c r="HZ1039" i="1"/>
  <c r="HX1039" i="1"/>
  <c r="HW1039" i="1"/>
  <c r="HV1039" i="1"/>
  <c r="HU1039" i="1"/>
  <c r="HT1039" i="1"/>
  <c r="HS1039" i="1"/>
  <c r="HR1039" i="1"/>
  <c r="HQ1039" i="1"/>
  <c r="BM1039" i="1"/>
  <c r="HP1039" i="1"/>
  <c r="HO1039" i="1"/>
  <c r="BS1039" i="1"/>
  <c r="HM1039" i="1"/>
  <c r="HL1039" i="1"/>
  <c r="HK1039" i="1"/>
  <c r="HJ1039" i="1"/>
  <c r="HI1039" i="1"/>
  <c r="HH1039" i="1"/>
  <c r="HF1039" i="1"/>
  <c r="HE1039" i="1"/>
  <c r="HD1039" i="1"/>
  <c r="HC1039" i="1"/>
  <c r="HB1039" i="1"/>
  <c r="HA1039" i="1"/>
  <c r="GY1039" i="1"/>
  <c r="GX1039" i="1"/>
  <c r="GW1039" i="1"/>
  <c r="GV1039" i="1"/>
  <c r="GU1039" i="1"/>
  <c r="GT1039" i="1"/>
  <c r="GS1039" i="1"/>
  <c r="GQ1039" i="1"/>
  <c r="GP1039" i="1"/>
  <c r="GO1039" i="1"/>
  <c r="GN1039" i="1"/>
  <c r="GM1039" i="1"/>
  <c r="GL1039" i="1"/>
  <c r="GK1039" i="1"/>
  <c r="BR1039" i="1"/>
  <c r="GI1039" i="1"/>
  <c r="GG1039" i="1"/>
  <c r="GF1039" i="1"/>
  <c r="GE1039" i="1"/>
  <c r="GD1039" i="1"/>
  <c r="GC1039" i="1"/>
  <c r="GB1039" i="1"/>
  <c r="GA1039" i="1"/>
  <c r="R1037" i="1"/>
  <c r="BC1038" i="1"/>
  <c r="S1037" i="1"/>
  <c r="BD1038" i="1"/>
  <c r="BO1038" i="1"/>
  <c r="FX1039" i="1"/>
  <c r="Q1037" i="1"/>
  <c r="BB1038" i="1"/>
  <c r="BL1038" i="1"/>
  <c r="FW1039" i="1"/>
  <c r="P1037" i="1"/>
  <c r="BA1038" i="1"/>
  <c r="BK1038" i="1"/>
  <c r="FV1039" i="1"/>
  <c r="FP1039" i="1"/>
  <c r="FN1039" i="1"/>
  <c r="FO1039" i="1"/>
  <c r="FH1039" i="1"/>
  <c r="FL1039" i="1"/>
  <c r="FK1039" i="1"/>
  <c r="FJ1039" i="1"/>
  <c r="FI1039" i="1"/>
  <c r="FG1039" i="1"/>
  <c r="FF1039" i="1"/>
  <c r="FC1039" i="1"/>
  <c r="FD1039" i="1"/>
  <c r="FA1039" i="1"/>
  <c r="EZ1039" i="1"/>
  <c r="EY1039" i="1"/>
  <c r="EU1039" i="1"/>
  <c r="EW1039" i="1"/>
  <c r="EV1039" i="1"/>
  <c r="ET1039" i="1"/>
  <c r="ES1039" i="1"/>
  <c r="EQ1039" i="1"/>
  <c r="EP1039" i="1"/>
  <c r="EO1039" i="1"/>
  <c r="EM1039" i="1"/>
  <c r="EL1039" i="1"/>
  <c r="EK1039" i="1"/>
  <c r="EI1039" i="1"/>
  <c r="EH1039" i="1"/>
  <c r="EG1039" i="1"/>
  <c r="EF1039" i="1"/>
  <c r="BU1039" i="1"/>
  <c r="ED1039" i="1"/>
  <c r="EC1039" i="1"/>
  <c r="EB1039" i="1"/>
  <c r="EA1039" i="1"/>
  <c r="DJ1039" i="1"/>
  <c r="DK1039" i="1"/>
  <c r="DY1039" i="1"/>
  <c r="DW1039" i="1"/>
  <c r="DX1039" i="1"/>
  <c r="DV1039" i="1"/>
  <c r="DU1039" i="1"/>
  <c r="DT1039" i="1"/>
  <c r="BT1039" i="1"/>
  <c r="DS1039" i="1"/>
  <c r="BP1039" i="1"/>
  <c r="DR1039" i="1"/>
  <c r="DQ1039" i="1"/>
  <c r="DP1039" i="1"/>
  <c r="DO1039" i="1"/>
  <c r="DN1039" i="1"/>
  <c r="DM1039" i="1"/>
  <c r="DI1039" i="1"/>
  <c r="DH1039" i="1"/>
  <c r="DG1039" i="1"/>
  <c r="DD1039" i="1"/>
  <c r="CV1039" i="1"/>
  <c r="DC1039" i="1"/>
  <c r="DE1039" i="1"/>
  <c r="CX1039" i="1"/>
  <c r="DB1039" i="1"/>
  <c r="DA1039" i="1"/>
  <c r="CZ1039" i="1"/>
  <c r="CY1039" i="1"/>
  <c r="CW1039" i="1"/>
  <c r="CU1039" i="1"/>
  <c r="CT1039" i="1"/>
  <c r="CS1039" i="1"/>
  <c r="CB1039" i="1"/>
  <c r="CQ1039" i="1"/>
  <c r="CP1039" i="1"/>
  <c r="CE1039" i="1"/>
  <c r="CO1039" i="1"/>
  <c r="CN1039" i="1"/>
  <c r="CL1039" i="1"/>
  <c r="CM1039" i="1"/>
  <c r="CK1039" i="1"/>
  <c r="CJ1039" i="1"/>
  <c r="CI1039" i="1"/>
  <c r="CH1039" i="1"/>
  <c r="CG1039" i="1"/>
  <c r="CF1039" i="1"/>
  <c r="CD1039" i="1"/>
  <c r="CC1039" i="1"/>
  <c r="CA1039" i="1"/>
  <c r="BV1039" i="1"/>
  <c r="BN1039" i="1"/>
  <c r="BJ1039" i="1"/>
  <c r="O1038" i="1"/>
  <c r="AZ1039" i="1"/>
  <c r="BI1039" i="1"/>
  <c r="N1038" i="1"/>
  <c r="AY1039" i="1"/>
  <c r="BH1039" i="1"/>
  <c r="M1038" i="1"/>
  <c r="AX1039" i="1"/>
  <c r="BG1039" i="1"/>
  <c r="BF1039" i="1"/>
  <c r="AT1039" i="1"/>
  <c r="AS1039" i="1"/>
  <c r="AR1039" i="1"/>
  <c r="AQ1039" i="1"/>
  <c r="AP1039" i="1"/>
  <c r="AO1039" i="1"/>
  <c r="AN1039" i="1"/>
  <c r="AM1039" i="1"/>
  <c r="AL1039" i="1"/>
  <c r="AK1039" i="1"/>
  <c r="AJ1039" i="1"/>
  <c r="AI1039" i="1"/>
  <c r="AH1039" i="1"/>
  <c r="AG1039" i="1"/>
  <c r="AF1039" i="1"/>
  <c r="AE1039" i="1"/>
  <c r="AB1039" i="1"/>
  <c r="AA1039" i="1"/>
  <c r="Z1039" i="1"/>
  <c r="Y1039" i="1"/>
  <c r="X1039" i="1"/>
  <c r="W1039" i="1"/>
  <c r="V1039" i="1"/>
  <c r="II1038" i="1"/>
  <c r="IH1038" i="1"/>
  <c r="IG1038" i="1"/>
  <c r="IF1038" i="1"/>
  <c r="IE1038" i="1"/>
  <c r="ID1038" i="1"/>
  <c r="IC1038" i="1"/>
  <c r="IB1038" i="1"/>
  <c r="IA1038" i="1"/>
  <c r="HZ1038" i="1"/>
  <c r="HX1038" i="1"/>
  <c r="HW1038" i="1"/>
  <c r="HV1038" i="1"/>
  <c r="HU1038" i="1"/>
  <c r="HT1038" i="1"/>
  <c r="HS1038" i="1"/>
  <c r="BM1038" i="1"/>
  <c r="HR1038" i="1"/>
  <c r="HQ1038" i="1"/>
  <c r="HP1038" i="1"/>
  <c r="HO1038" i="1"/>
  <c r="BS1038" i="1"/>
  <c r="HM1038" i="1"/>
  <c r="HL1038" i="1"/>
  <c r="HK1038" i="1"/>
  <c r="HJ1038" i="1"/>
  <c r="HI1038" i="1"/>
  <c r="HH1038" i="1"/>
  <c r="HF1038" i="1"/>
  <c r="HE1038" i="1"/>
  <c r="HD1038" i="1"/>
  <c r="HC1038" i="1"/>
  <c r="HB1038" i="1"/>
  <c r="HA1038" i="1"/>
  <c r="GY1038" i="1"/>
  <c r="GX1038" i="1"/>
  <c r="GW1038" i="1"/>
  <c r="GV1038" i="1"/>
  <c r="GU1038" i="1"/>
  <c r="GT1038" i="1"/>
  <c r="GS1038" i="1"/>
  <c r="GQ1038" i="1"/>
  <c r="GP1038" i="1"/>
  <c r="GO1038" i="1"/>
  <c r="GN1038" i="1"/>
  <c r="GM1038" i="1"/>
  <c r="GL1038" i="1"/>
  <c r="GK1038" i="1"/>
  <c r="BR1038" i="1"/>
  <c r="GI1038" i="1"/>
  <c r="GG1038" i="1"/>
  <c r="GF1038" i="1"/>
  <c r="GE1038" i="1"/>
  <c r="GD1038" i="1"/>
  <c r="GC1038" i="1"/>
  <c r="GB1038" i="1"/>
  <c r="GA1038" i="1"/>
  <c r="R1036" i="1"/>
  <c r="BC1037" i="1"/>
  <c r="S1036" i="1"/>
  <c r="BD1037" i="1"/>
  <c r="BO1037" i="1"/>
  <c r="FX1038" i="1"/>
  <c r="Q1036" i="1"/>
  <c r="BB1037" i="1"/>
  <c r="BL1037" i="1"/>
  <c r="FW1038" i="1"/>
  <c r="P1036" i="1"/>
  <c r="BA1037" i="1"/>
  <c r="BK1037" i="1"/>
  <c r="FV1038" i="1"/>
  <c r="FP1038" i="1"/>
  <c r="FN1038" i="1"/>
  <c r="FO1038" i="1"/>
  <c r="FH1038" i="1"/>
  <c r="FL1038" i="1"/>
  <c r="FK1038" i="1"/>
  <c r="FJ1038" i="1"/>
  <c r="FI1038" i="1"/>
  <c r="FG1038" i="1"/>
  <c r="FF1038" i="1"/>
  <c r="FC1038" i="1"/>
  <c r="FD1038" i="1"/>
  <c r="FA1038" i="1"/>
  <c r="EZ1038" i="1"/>
  <c r="EY1038" i="1"/>
  <c r="EU1038" i="1"/>
  <c r="EW1038" i="1"/>
  <c r="EV1038" i="1"/>
  <c r="ET1038" i="1"/>
  <c r="ES1038" i="1"/>
  <c r="EQ1038" i="1"/>
  <c r="EP1038" i="1"/>
  <c r="EO1038" i="1"/>
  <c r="EM1038" i="1"/>
  <c r="EL1038" i="1"/>
  <c r="EK1038" i="1"/>
  <c r="EI1038" i="1"/>
  <c r="EH1038" i="1"/>
  <c r="EG1038" i="1"/>
  <c r="EF1038" i="1"/>
  <c r="BU1038" i="1"/>
  <c r="ED1038" i="1"/>
  <c r="EC1038" i="1"/>
  <c r="EB1038" i="1"/>
  <c r="EA1038" i="1"/>
  <c r="DJ1038" i="1"/>
  <c r="DK1038" i="1"/>
  <c r="DY1038" i="1"/>
  <c r="DW1038" i="1"/>
  <c r="DX1038" i="1"/>
  <c r="DV1038" i="1"/>
  <c r="DU1038" i="1"/>
  <c r="DT1038" i="1"/>
  <c r="BT1038" i="1"/>
  <c r="DS1038" i="1"/>
  <c r="BP1038" i="1"/>
  <c r="DR1038" i="1"/>
  <c r="DQ1038" i="1"/>
  <c r="DP1038" i="1"/>
  <c r="DO1038" i="1"/>
  <c r="DN1038" i="1"/>
  <c r="DM1038" i="1"/>
  <c r="DI1038" i="1"/>
  <c r="DH1038" i="1"/>
  <c r="DG1038" i="1"/>
  <c r="DD1038" i="1"/>
  <c r="CV1038" i="1"/>
  <c r="DE1038" i="1"/>
  <c r="DC1038" i="1"/>
  <c r="CX1038" i="1"/>
  <c r="DB1038" i="1"/>
  <c r="DA1038" i="1"/>
  <c r="CZ1038" i="1"/>
  <c r="CY1038" i="1"/>
  <c r="CW1038" i="1"/>
  <c r="CU1038" i="1"/>
  <c r="CT1038" i="1"/>
  <c r="CS1038" i="1"/>
  <c r="CB1038" i="1"/>
  <c r="CQ1038" i="1"/>
  <c r="CP1038" i="1"/>
  <c r="CE1038" i="1"/>
  <c r="CO1038" i="1"/>
  <c r="CN1038" i="1"/>
  <c r="CL1038" i="1"/>
  <c r="CM1038" i="1"/>
  <c r="CK1038" i="1"/>
  <c r="CJ1038" i="1"/>
  <c r="CI1038" i="1"/>
  <c r="CH1038" i="1"/>
  <c r="CG1038" i="1"/>
  <c r="CF1038" i="1"/>
  <c r="CD1038" i="1"/>
  <c r="CC1038" i="1"/>
  <c r="CA1038" i="1"/>
  <c r="BV1038" i="1"/>
  <c r="BN1038" i="1"/>
  <c r="BJ1038" i="1"/>
  <c r="O1037" i="1"/>
  <c r="AZ1038" i="1"/>
  <c r="BI1038" i="1"/>
  <c r="N1037" i="1"/>
  <c r="AY1038" i="1"/>
  <c r="BH1038" i="1"/>
  <c r="M1037" i="1"/>
  <c r="AX1038" i="1"/>
  <c r="BG1038" i="1"/>
  <c r="BF1038" i="1"/>
  <c r="AT1038" i="1"/>
  <c r="AS1038" i="1"/>
  <c r="AR1038" i="1"/>
  <c r="AQ1038" i="1"/>
  <c r="AP1038" i="1"/>
  <c r="AO1038" i="1"/>
  <c r="AN1038" i="1"/>
  <c r="AM1038" i="1"/>
  <c r="AL1038" i="1"/>
  <c r="AK1038" i="1"/>
  <c r="AJ1038" i="1"/>
  <c r="AI1038" i="1"/>
  <c r="AH1038" i="1"/>
  <c r="AG1038" i="1"/>
  <c r="AF1038" i="1"/>
  <c r="AE1038" i="1"/>
  <c r="AB1038" i="1"/>
  <c r="AA1038" i="1"/>
  <c r="Z1038" i="1"/>
  <c r="Y1038" i="1"/>
  <c r="X1038" i="1"/>
  <c r="W1038" i="1"/>
  <c r="V1038" i="1"/>
  <c r="II1037" i="1"/>
  <c r="IH1037" i="1"/>
  <c r="IG1037" i="1"/>
  <c r="IF1037" i="1"/>
  <c r="IE1037" i="1"/>
  <c r="ID1037" i="1"/>
  <c r="IC1037" i="1"/>
  <c r="IB1037" i="1"/>
  <c r="IA1037" i="1"/>
  <c r="HZ1037" i="1"/>
  <c r="HX1037" i="1"/>
  <c r="HW1037" i="1"/>
  <c r="HV1037" i="1"/>
  <c r="HU1037" i="1"/>
  <c r="HT1037" i="1"/>
  <c r="BM1037" i="1"/>
  <c r="HS1037" i="1"/>
  <c r="HR1037" i="1"/>
  <c r="HQ1037" i="1"/>
  <c r="HP1037" i="1"/>
  <c r="HO1037" i="1"/>
  <c r="BS1037" i="1"/>
  <c r="HM1037" i="1"/>
  <c r="HL1037" i="1"/>
  <c r="HK1037" i="1"/>
  <c r="HJ1037" i="1"/>
  <c r="HI1037" i="1"/>
  <c r="HH1037" i="1"/>
  <c r="HF1037" i="1"/>
  <c r="HE1037" i="1"/>
  <c r="HD1037" i="1"/>
  <c r="HC1037" i="1"/>
  <c r="HB1037" i="1"/>
  <c r="HA1037" i="1"/>
  <c r="GY1037" i="1"/>
  <c r="GX1037" i="1"/>
  <c r="GW1037" i="1"/>
  <c r="GV1037" i="1"/>
  <c r="GU1037" i="1"/>
  <c r="GT1037" i="1"/>
  <c r="GS1037" i="1"/>
  <c r="GQ1037" i="1"/>
  <c r="GP1037" i="1"/>
  <c r="GO1037" i="1"/>
  <c r="GN1037" i="1"/>
  <c r="GM1037" i="1"/>
  <c r="GL1037" i="1"/>
  <c r="GK1037" i="1"/>
  <c r="BR1037" i="1"/>
  <c r="GI1037" i="1"/>
  <c r="GG1037" i="1"/>
  <c r="GF1037" i="1"/>
  <c r="GE1037" i="1"/>
  <c r="GD1037" i="1"/>
  <c r="GC1037" i="1"/>
  <c r="GB1037" i="1"/>
  <c r="GA1037" i="1"/>
  <c r="R1035" i="1"/>
  <c r="BC1036" i="1"/>
  <c r="S1035" i="1"/>
  <c r="BD1036" i="1"/>
  <c r="BO1036" i="1"/>
  <c r="FX1037" i="1"/>
  <c r="Q1035" i="1"/>
  <c r="BB1036" i="1"/>
  <c r="BL1036" i="1"/>
  <c r="FW1037" i="1"/>
  <c r="P1035" i="1"/>
  <c r="BA1036" i="1"/>
  <c r="BK1036" i="1"/>
  <c r="FV1037" i="1"/>
  <c r="FP1037" i="1"/>
  <c r="FN1037" i="1"/>
  <c r="FO1037" i="1"/>
  <c r="FH1037" i="1"/>
  <c r="FL1037" i="1"/>
  <c r="FK1037" i="1"/>
  <c r="FJ1037" i="1"/>
  <c r="FI1037" i="1"/>
  <c r="FG1037" i="1"/>
  <c r="FF1037" i="1"/>
  <c r="FC1037" i="1"/>
  <c r="FD1037" i="1"/>
  <c r="FA1037" i="1"/>
  <c r="EZ1037" i="1"/>
  <c r="EY1037" i="1"/>
  <c r="EU1037" i="1"/>
  <c r="EW1037" i="1"/>
  <c r="EV1037" i="1"/>
  <c r="ET1037" i="1"/>
  <c r="ES1037" i="1"/>
  <c r="EQ1037" i="1"/>
  <c r="EP1037" i="1"/>
  <c r="EO1037" i="1"/>
  <c r="EM1037" i="1"/>
  <c r="EL1037" i="1"/>
  <c r="EK1037" i="1"/>
  <c r="EI1037" i="1"/>
  <c r="EH1037" i="1"/>
  <c r="EG1037" i="1"/>
  <c r="EF1037" i="1"/>
  <c r="BU1037" i="1"/>
  <c r="ED1037" i="1"/>
  <c r="EC1037" i="1"/>
  <c r="EB1037" i="1"/>
  <c r="EA1037" i="1"/>
  <c r="DJ1037" i="1"/>
  <c r="DK1037" i="1"/>
  <c r="DY1037" i="1"/>
  <c r="DW1037" i="1"/>
  <c r="DX1037" i="1"/>
  <c r="DV1037" i="1"/>
  <c r="DU1037" i="1"/>
  <c r="DT1037" i="1"/>
  <c r="BT1037" i="1"/>
  <c r="DS1037" i="1"/>
  <c r="BP1037" i="1"/>
  <c r="DR1037" i="1"/>
  <c r="DQ1037" i="1"/>
  <c r="DP1037" i="1"/>
  <c r="DO1037" i="1"/>
  <c r="DN1037" i="1"/>
  <c r="DM1037" i="1"/>
  <c r="DI1037" i="1"/>
  <c r="DH1037" i="1"/>
  <c r="DG1037" i="1"/>
  <c r="DD1037" i="1"/>
  <c r="CV1037" i="1"/>
  <c r="DE1037" i="1"/>
  <c r="DC1037" i="1"/>
  <c r="CX1037" i="1"/>
  <c r="DB1037" i="1"/>
  <c r="DA1037" i="1"/>
  <c r="CZ1037" i="1"/>
  <c r="CY1037" i="1"/>
  <c r="CW1037" i="1"/>
  <c r="CU1037" i="1"/>
  <c r="CT1037" i="1"/>
  <c r="CS1037" i="1"/>
  <c r="CB1037" i="1"/>
  <c r="CQ1037" i="1"/>
  <c r="CP1037" i="1"/>
  <c r="CE1037" i="1"/>
  <c r="CO1037" i="1"/>
  <c r="CN1037" i="1"/>
  <c r="CL1037" i="1"/>
  <c r="CM1037" i="1"/>
  <c r="CK1037" i="1"/>
  <c r="CJ1037" i="1"/>
  <c r="CI1037" i="1"/>
  <c r="CH1037" i="1"/>
  <c r="CG1037" i="1"/>
  <c r="CF1037" i="1"/>
  <c r="CD1037" i="1"/>
  <c r="CC1037" i="1"/>
  <c r="CA1037" i="1"/>
  <c r="BV1037" i="1"/>
  <c r="BN1037" i="1"/>
  <c r="BJ1037" i="1"/>
  <c r="O1036" i="1"/>
  <c r="AZ1037" i="1"/>
  <c r="BI1037" i="1"/>
  <c r="N1036" i="1"/>
  <c r="AY1037" i="1"/>
  <c r="BH1037" i="1"/>
  <c r="M1036" i="1"/>
  <c r="AX1037" i="1"/>
  <c r="BG1037" i="1"/>
  <c r="BF1037" i="1"/>
  <c r="AT1037" i="1"/>
  <c r="AS1037" i="1"/>
  <c r="AR1037" i="1"/>
  <c r="AQ1037" i="1"/>
  <c r="AP1037" i="1"/>
  <c r="AO1037" i="1"/>
  <c r="AN1037" i="1"/>
  <c r="AM1037" i="1"/>
  <c r="AL1037" i="1"/>
  <c r="AK1037" i="1"/>
  <c r="AJ1037" i="1"/>
  <c r="AI1037" i="1"/>
  <c r="AH1037" i="1"/>
  <c r="AG1037" i="1"/>
  <c r="AF1037" i="1"/>
  <c r="AE1037" i="1"/>
  <c r="AB1037" i="1"/>
  <c r="AA1037" i="1"/>
  <c r="Z1037" i="1"/>
  <c r="Y1037" i="1"/>
  <c r="X1037" i="1"/>
  <c r="W1037" i="1"/>
  <c r="V1037" i="1"/>
  <c r="II1036" i="1"/>
  <c r="IH1036" i="1"/>
  <c r="IG1036" i="1"/>
  <c r="IF1036" i="1"/>
  <c r="IE1036" i="1"/>
  <c r="ID1036" i="1"/>
  <c r="IC1036" i="1"/>
  <c r="IB1036" i="1"/>
  <c r="IA1036" i="1"/>
  <c r="HZ1036" i="1"/>
  <c r="HX1036" i="1"/>
  <c r="HW1036" i="1"/>
  <c r="HV1036" i="1"/>
  <c r="HU1036" i="1"/>
  <c r="HT1036" i="1"/>
  <c r="HS1036" i="1"/>
  <c r="HR1036" i="1"/>
  <c r="HQ1036" i="1"/>
  <c r="BM1036" i="1"/>
  <c r="HP1036" i="1"/>
  <c r="HO1036" i="1"/>
  <c r="BS1036" i="1"/>
  <c r="HM1036" i="1"/>
  <c r="HL1036" i="1"/>
  <c r="HK1036" i="1"/>
  <c r="HJ1036" i="1"/>
  <c r="HI1036" i="1"/>
  <c r="HH1036" i="1"/>
  <c r="HF1036" i="1"/>
  <c r="HE1036" i="1"/>
  <c r="HD1036" i="1"/>
  <c r="HC1036" i="1"/>
  <c r="HB1036" i="1"/>
  <c r="HA1036" i="1"/>
  <c r="GY1036" i="1"/>
  <c r="GX1036" i="1"/>
  <c r="GW1036" i="1"/>
  <c r="GV1036" i="1"/>
  <c r="GU1036" i="1"/>
  <c r="GT1036" i="1"/>
  <c r="GS1036" i="1"/>
  <c r="GQ1036" i="1"/>
  <c r="GP1036" i="1"/>
  <c r="GO1036" i="1"/>
  <c r="GN1036" i="1"/>
  <c r="GM1036" i="1"/>
  <c r="GL1036" i="1"/>
  <c r="GK1036" i="1"/>
  <c r="BR1036" i="1"/>
  <c r="GI1036" i="1"/>
  <c r="GG1036" i="1"/>
  <c r="GF1036" i="1"/>
  <c r="GE1036" i="1"/>
  <c r="GD1036" i="1"/>
  <c r="GC1036" i="1"/>
  <c r="GB1036" i="1"/>
  <c r="GA1036" i="1"/>
  <c r="R1034" i="1"/>
  <c r="BC1035" i="1"/>
  <c r="S1034" i="1"/>
  <c r="BD1035" i="1"/>
  <c r="BO1035" i="1"/>
  <c r="FX1036" i="1"/>
  <c r="Q1034" i="1"/>
  <c r="BB1035" i="1"/>
  <c r="BL1035" i="1"/>
  <c r="FW1036" i="1"/>
  <c r="P1034" i="1"/>
  <c r="BA1035" i="1"/>
  <c r="BK1035" i="1"/>
  <c r="FV1036" i="1"/>
  <c r="FP1036" i="1"/>
  <c r="FN1036" i="1"/>
  <c r="FO1036" i="1"/>
  <c r="FH1036" i="1"/>
  <c r="FL1036" i="1"/>
  <c r="FK1036" i="1"/>
  <c r="FJ1036" i="1"/>
  <c r="FI1036" i="1"/>
  <c r="FG1036" i="1"/>
  <c r="FF1036" i="1"/>
  <c r="FC1036" i="1"/>
  <c r="FD1036" i="1"/>
  <c r="FA1036" i="1"/>
  <c r="EZ1036" i="1"/>
  <c r="EY1036" i="1"/>
  <c r="EU1036" i="1"/>
  <c r="EW1036" i="1"/>
  <c r="EV1036" i="1"/>
  <c r="ET1036" i="1"/>
  <c r="ES1036" i="1"/>
  <c r="EQ1036" i="1"/>
  <c r="EP1036" i="1"/>
  <c r="EO1036" i="1"/>
  <c r="EM1036" i="1"/>
  <c r="EL1036" i="1"/>
  <c r="EK1036" i="1"/>
  <c r="EI1036" i="1"/>
  <c r="EH1036" i="1"/>
  <c r="EG1036" i="1"/>
  <c r="EF1036" i="1"/>
  <c r="BU1036" i="1"/>
  <c r="ED1036" i="1"/>
  <c r="EC1036" i="1"/>
  <c r="EB1036" i="1"/>
  <c r="EA1036" i="1"/>
  <c r="DJ1036" i="1"/>
  <c r="DK1036" i="1"/>
  <c r="DY1036" i="1"/>
  <c r="DW1036" i="1"/>
  <c r="DX1036" i="1"/>
  <c r="DV1036" i="1"/>
  <c r="DU1036" i="1"/>
  <c r="DT1036" i="1"/>
  <c r="BT1036" i="1"/>
  <c r="DS1036" i="1"/>
  <c r="BP1036" i="1"/>
  <c r="DR1036" i="1"/>
  <c r="DQ1036" i="1"/>
  <c r="DP1036" i="1"/>
  <c r="DO1036" i="1"/>
  <c r="DN1036" i="1"/>
  <c r="DM1036" i="1"/>
  <c r="DI1036" i="1"/>
  <c r="DH1036" i="1"/>
  <c r="DG1036" i="1"/>
  <c r="DD1036" i="1"/>
  <c r="CV1036" i="1"/>
  <c r="DC1036" i="1"/>
  <c r="DE1036" i="1"/>
  <c r="CX1036" i="1"/>
  <c r="DB1036" i="1"/>
  <c r="DA1036" i="1"/>
  <c r="CZ1036" i="1"/>
  <c r="CY1036" i="1"/>
  <c r="CW1036" i="1"/>
  <c r="CU1036" i="1"/>
  <c r="CT1036" i="1"/>
  <c r="CS1036" i="1"/>
  <c r="CB1036" i="1"/>
  <c r="CQ1036" i="1"/>
  <c r="CP1036" i="1"/>
  <c r="CE1036" i="1"/>
  <c r="CO1036" i="1"/>
  <c r="CN1036" i="1"/>
  <c r="CL1036" i="1"/>
  <c r="CM1036" i="1"/>
  <c r="CK1036" i="1"/>
  <c r="CJ1036" i="1"/>
  <c r="CI1036" i="1"/>
  <c r="CH1036" i="1"/>
  <c r="CG1036" i="1"/>
  <c r="CF1036" i="1"/>
  <c r="CD1036" i="1"/>
  <c r="CC1036" i="1"/>
  <c r="CA1036" i="1"/>
  <c r="BV1036" i="1"/>
  <c r="BN1036" i="1"/>
  <c r="BJ1036" i="1"/>
  <c r="O1035" i="1"/>
  <c r="AZ1036" i="1"/>
  <c r="BI1036" i="1"/>
  <c r="N1035" i="1"/>
  <c r="AY1036" i="1"/>
  <c r="BH1036" i="1"/>
  <c r="M1035" i="1"/>
  <c r="AX1036" i="1"/>
  <c r="BG1036" i="1"/>
  <c r="BF1036" i="1"/>
  <c r="AT1036" i="1"/>
  <c r="AS1036" i="1"/>
  <c r="AR1036" i="1"/>
  <c r="AQ1036" i="1"/>
  <c r="AP1036" i="1"/>
  <c r="AO1036" i="1"/>
  <c r="AN1036" i="1"/>
  <c r="AM1036" i="1"/>
  <c r="AL1036" i="1"/>
  <c r="AK1036" i="1"/>
  <c r="AJ1036" i="1"/>
  <c r="AI1036" i="1"/>
  <c r="AH1036" i="1"/>
  <c r="AG1036" i="1"/>
  <c r="AF1036" i="1"/>
  <c r="AE1036" i="1"/>
  <c r="AB1036" i="1"/>
  <c r="AA1036" i="1"/>
  <c r="Z1036" i="1"/>
  <c r="Y1036" i="1"/>
  <c r="X1036" i="1"/>
  <c r="W1036" i="1"/>
  <c r="V1036" i="1"/>
  <c r="II1035" i="1"/>
  <c r="IH1035" i="1"/>
  <c r="IG1035" i="1"/>
  <c r="IF1035" i="1"/>
  <c r="IE1035" i="1"/>
  <c r="ID1035" i="1"/>
  <c r="IC1035" i="1"/>
  <c r="IB1035" i="1"/>
  <c r="IA1035" i="1"/>
  <c r="HZ1035" i="1"/>
  <c r="HX1035" i="1"/>
  <c r="HW1035" i="1"/>
  <c r="HV1035" i="1"/>
  <c r="HU1035" i="1"/>
  <c r="HT1035" i="1"/>
  <c r="BM1035" i="1"/>
  <c r="HS1035" i="1"/>
  <c r="HR1035" i="1"/>
  <c r="HQ1035" i="1"/>
  <c r="HP1035" i="1"/>
  <c r="HO1035" i="1"/>
  <c r="BS1035" i="1"/>
  <c r="HM1035" i="1"/>
  <c r="HL1035" i="1"/>
  <c r="HK1035" i="1"/>
  <c r="HJ1035" i="1"/>
  <c r="HI1035" i="1"/>
  <c r="HH1035" i="1"/>
  <c r="HF1035" i="1"/>
  <c r="HE1035" i="1"/>
  <c r="HD1035" i="1"/>
  <c r="HC1035" i="1"/>
  <c r="HB1035" i="1"/>
  <c r="HA1035" i="1"/>
  <c r="GY1035" i="1"/>
  <c r="GX1035" i="1"/>
  <c r="GW1035" i="1"/>
  <c r="GV1035" i="1"/>
  <c r="GU1035" i="1"/>
  <c r="GT1035" i="1"/>
  <c r="GS1035" i="1"/>
  <c r="GQ1035" i="1"/>
  <c r="GP1035" i="1"/>
  <c r="GO1035" i="1"/>
  <c r="GN1035" i="1"/>
  <c r="GM1035" i="1"/>
  <c r="GL1035" i="1"/>
  <c r="GK1035" i="1"/>
  <c r="BR1035" i="1"/>
  <c r="GI1035" i="1"/>
  <c r="GG1035" i="1"/>
  <c r="GF1035" i="1"/>
  <c r="GE1035" i="1"/>
  <c r="GD1035" i="1"/>
  <c r="GC1035" i="1"/>
  <c r="GB1035" i="1"/>
  <c r="GA1035" i="1"/>
  <c r="R1033" i="1"/>
  <c r="BC1034" i="1"/>
  <c r="S1033" i="1"/>
  <c r="BD1034" i="1"/>
  <c r="BO1034" i="1"/>
  <c r="FX1035" i="1"/>
  <c r="Q1033" i="1"/>
  <c r="BB1034" i="1"/>
  <c r="BL1034" i="1"/>
  <c r="FW1035" i="1"/>
  <c r="P1033" i="1"/>
  <c r="BA1034" i="1"/>
  <c r="BK1034" i="1"/>
  <c r="FV1035" i="1"/>
  <c r="FP1035" i="1"/>
  <c r="FN1035" i="1"/>
  <c r="FO1035" i="1"/>
  <c r="FH1035" i="1"/>
  <c r="FL1035" i="1"/>
  <c r="FK1035" i="1"/>
  <c r="FJ1035" i="1"/>
  <c r="FI1035" i="1"/>
  <c r="FG1035" i="1"/>
  <c r="FF1035" i="1"/>
  <c r="FC1035" i="1"/>
  <c r="FD1035" i="1"/>
  <c r="FA1035" i="1"/>
  <c r="EZ1035" i="1"/>
  <c r="EY1035" i="1"/>
  <c r="EU1035" i="1"/>
  <c r="EW1035" i="1"/>
  <c r="EV1035" i="1"/>
  <c r="ET1035" i="1"/>
  <c r="ES1035" i="1"/>
  <c r="EQ1035" i="1"/>
  <c r="EP1035" i="1"/>
  <c r="EO1035" i="1"/>
  <c r="EM1035" i="1"/>
  <c r="EL1035" i="1"/>
  <c r="EK1035" i="1"/>
  <c r="EI1035" i="1"/>
  <c r="EH1035" i="1"/>
  <c r="EG1035" i="1"/>
  <c r="EF1035" i="1"/>
  <c r="BU1035" i="1"/>
  <c r="ED1035" i="1"/>
  <c r="EC1035" i="1"/>
  <c r="EB1035" i="1"/>
  <c r="EA1035" i="1"/>
  <c r="DJ1035" i="1"/>
  <c r="DK1035" i="1"/>
  <c r="DY1035" i="1"/>
  <c r="DW1035" i="1"/>
  <c r="DX1035" i="1"/>
  <c r="DV1035" i="1"/>
  <c r="DU1035" i="1"/>
  <c r="DT1035" i="1"/>
  <c r="BT1035" i="1"/>
  <c r="DS1035" i="1"/>
  <c r="BP1035" i="1"/>
  <c r="DR1035" i="1"/>
  <c r="DQ1035" i="1"/>
  <c r="DP1035" i="1"/>
  <c r="DO1035" i="1"/>
  <c r="DN1035" i="1"/>
  <c r="DM1035" i="1"/>
  <c r="DI1035" i="1"/>
  <c r="DH1035" i="1"/>
  <c r="DG1035" i="1"/>
  <c r="DD1035" i="1"/>
  <c r="CV1035" i="1"/>
  <c r="DE1035" i="1"/>
  <c r="DC1035" i="1"/>
  <c r="CX1035" i="1"/>
  <c r="DB1035" i="1"/>
  <c r="DA1035" i="1"/>
  <c r="CZ1035" i="1"/>
  <c r="CY1035" i="1"/>
  <c r="CW1035" i="1"/>
  <c r="CU1035" i="1"/>
  <c r="CT1035" i="1"/>
  <c r="CS1035" i="1"/>
  <c r="CB1035" i="1"/>
  <c r="CQ1035" i="1"/>
  <c r="CP1035" i="1"/>
  <c r="CE1035" i="1"/>
  <c r="CO1035" i="1"/>
  <c r="CN1035" i="1"/>
  <c r="CL1035" i="1"/>
  <c r="CM1035" i="1"/>
  <c r="CK1035" i="1"/>
  <c r="CJ1035" i="1"/>
  <c r="CI1035" i="1"/>
  <c r="CH1035" i="1"/>
  <c r="CG1035" i="1"/>
  <c r="CF1035" i="1"/>
  <c r="CD1035" i="1"/>
  <c r="CC1035" i="1"/>
  <c r="CA1035" i="1"/>
  <c r="BV1035" i="1"/>
  <c r="BN1035" i="1"/>
  <c r="BJ1035" i="1"/>
  <c r="O1034" i="1"/>
  <c r="AZ1035" i="1"/>
  <c r="BI1035" i="1"/>
  <c r="N1034" i="1"/>
  <c r="AY1035" i="1"/>
  <c r="BH1035" i="1"/>
  <c r="M1034" i="1"/>
  <c r="AX1035" i="1"/>
  <c r="BG1035" i="1"/>
  <c r="BF1035" i="1"/>
  <c r="AT1035" i="1"/>
  <c r="AS1035" i="1"/>
  <c r="AR1035" i="1"/>
  <c r="AQ1035" i="1"/>
  <c r="AP1035" i="1"/>
  <c r="AO1035" i="1"/>
  <c r="AN1035" i="1"/>
  <c r="AM1035" i="1"/>
  <c r="AL1035" i="1"/>
  <c r="AK1035" i="1"/>
  <c r="AJ1035" i="1"/>
  <c r="AI1035" i="1"/>
  <c r="AH1035" i="1"/>
  <c r="AG1035" i="1"/>
  <c r="AF1035" i="1"/>
  <c r="AE1035" i="1"/>
  <c r="AB1035" i="1"/>
  <c r="AA1035" i="1"/>
  <c r="Z1035" i="1"/>
  <c r="Y1035" i="1"/>
  <c r="X1035" i="1"/>
  <c r="W1035" i="1"/>
  <c r="V1035" i="1"/>
  <c r="II1034" i="1"/>
  <c r="IH1034" i="1"/>
  <c r="IG1034" i="1"/>
  <c r="IF1034" i="1"/>
  <c r="IE1034" i="1"/>
  <c r="ID1034" i="1"/>
  <c r="IC1034" i="1"/>
  <c r="IB1034" i="1"/>
  <c r="IA1034" i="1"/>
  <c r="HZ1034" i="1"/>
  <c r="HX1034" i="1"/>
  <c r="HW1034" i="1"/>
  <c r="HV1034" i="1"/>
  <c r="HU1034" i="1"/>
  <c r="HT1034" i="1"/>
  <c r="HS1034" i="1"/>
  <c r="HR1034" i="1"/>
  <c r="HQ1034" i="1"/>
  <c r="BM1034" i="1"/>
  <c r="HP1034" i="1"/>
  <c r="HO1034" i="1"/>
  <c r="BS1034" i="1"/>
  <c r="HM1034" i="1"/>
  <c r="HL1034" i="1"/>
  <c r="HK1034" i="1"/>
  <c r="HJ1034" i="1"/>
  <c r="HI1034" i="1"/>
  <c r="HH1034" i="1"/>
  <c r="HF1034" i="1"/>
  <c r="HE1034" i="1"/>
  <c r="HD1034" i="1"/>
  <c r="HC1034" i="1"/>
  <c r="HB1034" i="1"/>
  <c r="HA1034" i="1"/>
  <c r="GY1034" i="1"/>
  <c r="GX1034" i="1"/>
  <c r="GW1034" i="1"/>
  <c r="GV1034" i="1"/>
  <c r="GU1034" i="1"/>
  <c r="GT1034" i="1"/>
  <c r="GS1034" i="1"/>
  <c r="GQ1034" i="1"/>
  <c r="GP1034" i="1"/>
  <c r="GO1034" i="1"/>
  <c r="GN1034" i="1"/>
  <c r="GM1034" i="1"/>
  <c r="GL1034" i="1"/>
  <c r="GK1034" i="1"/>
  <c r="BR1034" i="1"/>
  <c r="GI1034" i="1"/>
  <c r="GG1034" i="1"/>
  <c r="GF1034" i="1"/>
  <c r="GE1034" i="1"/>
  <c r="GD1034" i="1"/>
  <c r="GC1034" i="1"/>
  <c r="GB1034" i="1"/>
  <c r="GA1034" i="1"/>
  <c r="R1032" i="1"/>
  <c r="BC1033" i="1"/>
  <c r="S1032" i="1"/>
  <c r="BD1033" i="1"/>
  <c r="BO1033" i="1"/>
  <c r="FX1034" i="1"/>
  <c r="Q1032" i="1"/>
  <c r="BB1033" i="1"/>
  <c r="BL1033" i="1"/>
  <c r="FW1034" i="1"/>
  <c r="P1032" i="1"/>
  <c r="BA1033" i="1"/>
  <c r="BK1033" i="1"/>
  <c r="FV1034" i="1"/>
  <c r="FP1034" i="1"/>
  <c r="FN1034" i="1"/>
  <c r="FO1034" i="1"/>
  <c r="FH1034" i="1"/>
  <c r="FL1034" i="1"/>
  <c r="FK1034" i="1"/>
  <c r="FJ1034" i="1"/>
  <c r="FI1034" i="1"/>
  <c r="FG1034" i="1"/>
  <c r="FF1034" i="1"/>
  <c r="FC1034" i="1"/>
  <c r="FD1034" i="1"/>
  <c r="FA1034" i="1"/>
  <c r="EZ1034" i="1"/>
  <c r="EY1034" i="1"/>
  <c r="EU1034" i="1"/>
  <c r="EW1034" i="1"/>
  <c r="EV1034" i="1"/>
  <c r="ET1034" i="1"/>
  <c r="ES1034" i="1"/>
  <c r="EQ1034" i="1"/>
  <c r="EP1034" i="1"/>
  <c r="EO1034" i="1"/>
  <c r="EM1034" i="1"/>
  <c r="EL1034" i="1"/>
  <c r="EK1034" i="1"/>
  <c r="EI1034" i="1"/>
  <c r="EH1034" i="1"/>
  <c r="EG1034" i="1"/>
  <c r="EF1034" i="1"/>
  <c r="BU1034" i="1"/>
  <c r="ED1034" i="1"/>
  <c r="EC1034" i="1"/>
  <c r="EB1034" i="1"/>
  <c r="EA1034" i="1"/>
  <c r="DJ1034" i="1"/>
  <c r="DK1034" i="1"/>
  <c r="DY1034" i="1"/>
  <c r="DW1034" i="1"/>
  <c r="DX1034" i="1"/>
  <c r="DV1034" i="1"/>
  <c r="DU1034" i="1"/>
  <c r="DT1034" i="1"/>
  <c r="BT1034" i="1"/>
  <c r="DS1034" i="1"/>
  <c r="BP1034" i="1"/>
  <c r="DR1034" i="1"/>
  <c r="DQ1034" i="1"/>
  <c r="DP1034" i="1"/>
  <c r="DO1034" i="1"/>
  <c r="DN1034" i="1"/>
  <c r="DM1034" i="1"/>
  <c r="DI1034" i="1"/>
  <c r="DH1034" i="1"/>
  <c r="DG1034" i="1"/>
  <c r="DD1034" i="1"/>
  <c r="CV1034" i="1"/>
  <c r="DC1034" i="1"/>
  <c r="DE1034" i="1"/>
  <c r="CX1034" i="1"/>
  <c r="DB1034" i="1"/>
  <c r="DA1034" i="1"/>
  <c r="CZ1034" i="1"/>
  <c r="CY1034" i="1"/>
  <c r="CW1034" i="1"/>
  <c r="CU1034" i="1"/>
  <c r="CT1034" i="1"/>
  <c r="CS1034" i="1"/>
  <c r="CB1034" i="1"/>
  <c r="CQ1034" i="1"/>
  <c r="CP1034" i="1"/>
  <c r="CE1034" i="1"/>
  <c r="CO1034" i="1"/>
  <c r="CN1034" i="1"/>
  <c r="CL1034" i="1"/>
  <c r="CM1034" i="1"/>
  <c r="CK1034" i="1"/>
  <c r="CJ1034" i="1"/>
  <c r="CI1034" i="1"/>
  <c r="CH1034" i="1"/>
  <c r="CG1034" i="1"/>
  <c r="CF1034" i="1"/>
  <c r="CD1034" i="1"/>
  <c r="CC1034" i="1"/>
  <c r="CA1034" i="1"/>
  <c r="BV1034" i="1"/>
  <c r="BN1034" i="1"/>
  <c r="BJ1034" i="1"/>
  <c r="O1033" i="1"/>
  <c r="AZ1034" i="1"/>
  <c r="BI1034" i="1"/>
  <c r="N1033" i="1"/>
  <c r="AY1034" i="1"/>
  <c r="BH1034" i="1"/>
  <c r="M1033" i="1"/>
  <c r="AX1034" i="1"/>
  <c r="BG1034" i="1"/>
  <c r="BF1034" i="1"/>
  <c r="AT1034" i="1"/>
  <c r="AS1034" i="1"/>
  <c r="AR1034" i="1"/>
  <c r="AQ1034" i="1"/>
  <c r="AP1034" i="1"/>
  <c r="AO1034" i="1"/>
  <c r="AN1034" i="1"/>
  <c r="AM1034" i="1"/>
  <c r="AL1034" i="1"/>
  <c r="AK1034" i="1"/>
  <c r="AJ1034" i="1"/>
  <c r="AI1034" i="1"/>
  <c r="AH1034" i="1"/>
  <c r="AG1034" i="1"/>
  <c r="AF1034" i="1"/>
  <c r="AE1034" i="1"/>
  <c r="AB1034" i="1"/>
  <c r="AA1034" i="1"/>
  <c r="Z1034" i="1"/>
  <c r="Y1034" i="1"/>
  <c r="X1034" i="1"/>
  <c r="W1034" i="1"/>
  <c r="V1034" i="1"/>
  <c r="II1033" i="1"/>
  <c r="IH1033" i="1"/>
  <c r="IG1033" i="1"/>
  <c r="IF1033" i="1"/>
  <c r="IE1033" i="1"/>
  <c r="ID1033" i="1"/>
  <c r="IC1033" i="1"/>
  <c r="IB1033" i="1"/>
  <c r="IA1033" i="1"/>
  <c r="HZ1033" i="1"/>
  <c r="HX1033" i="1"/>
  <c r="HW1033" i="1"/>
  <c r="HV1033" i="1"/>
  <c r="HU1033" i="1"/>
  <c r="HT1033" i="1"/>
  <c r="HS1033" i="1"/>
  <c r="HR1033" i="1"/>
  <c r="BM1033" i="1"/>
  <c r="HQ1033" i="1"/>
  <c r="HP1033" i="1"/>
  <c r="HO1033" i="1"/>
  <c r="BS1033" i="1"/>
  <c r="HM1033" i="1"/>
  <c r="HL1033" i="1"/>
  <c r="HK1033" i="1"/>
  <c r="HJ1033" i="1"/>
  <c r="HI1033" i="1"/>
  <c r="HH1033" i="1"/>
  <c r="HF1033" i="1"/>
  <c r="HE1033" i="1"/>
  <c r="HD1033" i="1"/>
  <c r="HC1033" i="1"/>
  <c r="HB1033" i="1"/>
  <c r="HA1033" i="1"/>
  <c r="GY1033" i="1"/>
  <c r="GX1033" i="1"/>
  <c r="GW1033" i="1"/>
  <c r="GV1033" i="1"/>
  <c r="GU1033" i="1"/>
  <c r="GT1033" i="1"/>
  <c r="GS1033" i="1"/>
  <c r="GQ1033" i="1"/>
  <c r="GP1033" i="1"/>
  <c r="GO1033" i="1"/>
  <c r="GN1033" i="1"/>
  <c r="GM1033" i="1"/>
  <c r="GL1033" i="1"/>
  <c r="GK1033" i="1"/>
  <c r="BR1033" i="1"/>
  <c r="GI1033" i="1"/>
  <c r="GG1033" i="1"/>
  <c r="GF1033" i="1"/>
  <c r="GE1033" i="1"/>
  <c r="GD1033" i="1"/>
  <c r="GC1033" i="1"/>
  <c r="GB1033" i="1"/>
  <c r="GA1033" i="1"/>
  <c r="R1031" i="1"/>
  <c r="BC1032" i="1"/>
  <c r="S1031" i="1"/>
  <c r="BD1032" i="1"/>
  <c r="BO1032" i="1"/>
  <c r="FX1033" i="1"/>
  <c r="Q1031" i="1"/>
  <c r="BB1032" i="1"/>
  <c r="BL1032" i="1"/>
  <c r="FW1033" i="1"/>
  <c r="P1031" i="1"/>
  <c r="BA1032" i="1"/>
  <c r="BK1032" i="1"/>
  <c r="FV1033" i="1"/>
  <c r="FP1033" i="1"/>
  <c r="FN1033" i="1"/>
  <c r="FO1033" i="1"/>
  <c r="FH1033" i="1"/>
  <c r="FL1033" i="1"/>
  <c r="FK1033" i="1"/>
  <c r="FJ1033" i="1"/>
  <c r="FI1033" i="1"/>
  <c r="FG1033" i="1"/>
  <c r="FF1033" i="1"/>
  <c r="FC1033" i="1"/>
  <c r="FD1033" i="1"/>
  <c r="FA1033" i="1"/>
  <c r="EZ1033" i="1"/>
  <c r="EY1033" i="1"/>
  <c r="EU1033" i="1"/>
  <c r="EW1033" i="1"/>
  <c r="EV1033" i="1"/>
  <c r="ET1033" i="1"/>
  <c r="ES1033" i="1"/>
  <c r="EQ1033" i="1"/>
  <c r="EP1033" i="1"/>
  <c r="EO1033" i="1"/>
  <c r="EM1033" i="1"/>
  <c r="EL1033" i="1"/>
  <c r="EK1033" i="1"/>
  <c r="EI1033" i="1"/>
  <c r="EH1033" i="1"/>
  <c r="EG1033" i="1"/>
  <c r="EF1033" i="1"/>
  <c r="BU1033" i="1"/>
  <c r="ED1033" i="1"/>
  <c r="EC1033" i="1"/>
  <c r="EB1033" i="1"/>
  <c r="EA1033" i="1"/>
  <c r="DJ1033" i="1"/>
  <c r="DK1033" i="1"/>
  <c r="DY1033" i="1"/>
  <c r="DW1033" i="1"/>
  <c r="DX1033" i="1"/>
  <c r="DV1033" i="1"/>
  <c r="DU1033" i="1"/>
  <c r="DT1033" i="1"/>
  <c r="BT1033" i="1"/>
  <c r="DS1033" i="1"/>
  <c r="BP1033" i="1"/>
  <c r="DR1033" i="1"/>
  <c r="DQ1033" i="1"/>
  <c r="DP1033" i="1"/>
  <c r="DO1033" i="1"/>
  <c r="DN1033" i="1"/>
  <c r="DM1033" i="1"/>
  <c r="DI1033" i="1"/>
  <c r="DH1033" i="1"/>
  <c r="DG1033" i="1"/>
  <c r="DD1033" i="1"/>
  <c r="CV1033" i="1"/>
  <c r="DE1033" i="1"/>
  <c r="DC1033" i="1"/>
  <c r="CX1033" i="1"/>
  <c r="DB1033" i="1"/>
  <c r="DA1033" i="1"/>
  <c r="CZ1033" i="1"/>
  <c r="CY1033" i="1"/>
  <c r="CW1033" i="1"/>
  <c r="CU1033" i="1"/>
  <c r="CT1033" i="1"/>
  <c r="CS1033" i="1"/>
  <c r="CB1033" i="1"/>
  <c r="CQ1033" i="1"/>
  <c r="CP1033" i="1"/>
  <c r="CE1033" i="1"/>
  <c r="CO1033" i="1"/>
  <c r="CN1033" i="1"/>
  <c r="CL1033" i="1"/>
  <c r="CM1033" i="1"/>
  <c r="CK1033" i="1"/>
  <c r="CJ1033" i="1"/>
  <c r="CI1033" i="1"/>
  <c r="CH1033" i="1"/>
  <c r="CG1033" i="1"/>
  <c r="CF1033" i="1"/>
  <c r="CD1033" i="1"/>
  <c r="CC1033" i="1"/>
  <c r="CA1033" i="1"/>
  <c r="BV1033" i="1"/>
  <c r="BN1033" i="1"/>
  <c r="BJ1033" i="1"/>
  <c r="O1032" i="1"/>
  <c r="AZ1033" i="1"/>
  <c r="BI1033" i="1"/>
  <c r="N1032" i="1"/>
  <c r="AY1033" i="1"/>
  <c r="BH1033" i="1"/>
  <c r="M1032" i="1"/>
  <c r="AX1033" i="1"/>
  <c r="BG1033" i="1"/>
  <c r="BF1033" i="1"/>
  <c r="AT1033" i="1"/>
  <c r="AS1033" i="1"/>
  <c r="AR1033" i="1"/>
  <c r="AQ1033" i="1"/>
  <c r="AP1033" i="1"/>
  <c r="AO1033" i="1"/>
  <c r="AN1033" i="1"/>
  <c r="AM1033" i="1"/>
  <c r="AL1033" i="1"/>
  <c r="AK1033" i="1"/>
  <c r="AJ1033" i="1"/>
  <c r="AI1033" i="1"/>
  <c r="AH1033" i="1"/>
  <c r="AG1033" i="1"/>
  <c r="AF1033" i="1"/>
  <c r="AE1033" i="1"/>
  <c r="AB1033" i="1"/>
  <c r="AA1033" i="1"/>
  <c r="Z1033" i="1"/>
  <c r="Y1033" i="1"/>
  <c r="X1033" i="1"/>
  <c r="W1033" i="1"/>
  <c r="V1033" i="1"/>
  <c r="II1032" i="1"/>
  <c r="IH1032" i="1"/>
  <c r="IG1032" i="1"/>
  <c r="IF1032" i="1"/>
  <c r="IE1032" i="1"/>
  <c r="ID1032" i="1"/>
  <c r="IC1032" i="1"/>
  <c r="IB1032" i="1"/>
  <c r="IA1032" i="1"/>
  <c r="HZ1032" i="1"/>
  <c r="HX1032" i="1"/>
  <c r="HW1032" i="1"/>
  <c r="HV1032" i="1"/>
  <c r="HU1032" i="1"/>
  <c r="BM1032" i="1"/>
  <c r="HT1032" i="1"/>
  <c r="HS1032" i="1"/>
  <c r="HR1032" i="1"/>
  <c r="HQ1032" i="1"/>
  <c r="HP1032" i="1"/>
  <c r="HO1032" i="1"/>
  <c r="BS1032" i="1"/>
  <c r="HM1032" i="1"/>
  <c r="HL1032" i="1"/>
  <c r="HK1032" i="1"/>
  <c r="HJ1032" i="1"/>
  <c r="HI1032" i="1"/>
  <c r="HH1032" i="1"/>
  <c r="HF1032" i="1"/>
  <c r="HE1032" i="1"/>
  <c r="HD1032" i="1"/>
  <c r="HC1032" i="1"/>
  <c r="HB1032" i="1"/>
  <c r="HA1032" i="1"/>
  <c r="GY1032" i="1"/>
  <c r="GX1032" i="1"/>
  <c r="GW1032" i="1"/>
  <c r="GV1032" i="1"/>
  <c r="GU1032" i="1"/>
  <c r="GT1032" i="1"/>
  <c r="GS1032" i="1"/>
  <c r="GQ1032" i="1"/>
  <c r="GP1032" i="1"/>
  <c r="GO1032" i="1"/>
  <c r="GN1032" i="1"/>
  <c r="GM1032" i="1"/>
  <c r="GL1032" i="1"/>
  <c r="GK1032" i="1"/>
  <c r="BR1032" i="1"/>
  <c r="GI1032" i="1"/>
  <c r="GG1032" i="1"/>
  <c r="GF1032" i="1"/>
  <c r="GE1032" i="1"/>
  <c r="GD1032" i="1"/>
  <c r="GC1032" i="1"/>
  <c r="GB1032" i="1"/>
  <c r="GA1032" i="1"/>
  <c r="R1030" i="1"/>
  <c r="BC1031" i="1"/>
  <c r="S1030" i="1"/>
  <c r="BD1031" i="1"/>
  <c r="BO1031" i="1"/>
  <c r="FX1032" i="1"/>
  <c r="Q1030" i="1"/>
  <c r="BB1031" i="1"/>
  <c r="BL1031" i="1"/>
  <c r="FW1032" i="1"/>
  <c r="P1030" i="1"/>
  <c r="BA1031" i="1"/>
  <c r="BK1031" i="1"/>
  <c r="FV1032" i="1"/>
  <c r="FP1032" i="1"/>
  <c r="FN1032" i="1"/>
  <c r="FO1032" i="1"/>
  <c r="FH1032" i="1"/>
  <c r="FL1032" i="1"/>
  <c r="FK1032" i="1"/>
  <c r="FJ1032" i="1"/>
  <c r="FI1032" i="1"/>
  <c r="FG1032" i="1"/>
  <c r="FF1032" i="1"/>
  <c r="FC1032" i="1"/>
  <c r="FD1032" i="1"/>
  <c r="FA1032" i="1"/>
  <c r="EZ1032" i="1"/>
  <c r="EY1032" i="1"/>
  <c r="EU1032" i="1"/>
  <c r="EW1032" i="1"/>
  <c r="EV1032" i="1"/>
  <c r="ET1032" i="1"/>
  <c r="ES1032" i="1"/>
  <c r="EQ1032" i="1"/>
  <c r="EP1032" i="1"/>
  <c r="EO1032" i="1"/>
  <c r="EM1032" i="1"/>
  <c r="EL1032" i="1"/>
  <c r="EK1032" i="1"/>
  <c r="EI1032" i="1"/>
  <c r="EH1032" i="1"/>
  <c r="EG1032" i="1"/>
  <c r="EF1032" i="1"/>
  <c r="BU1032" i="1"/>
  <c r="ED1032" i="1"/>
  <c r="EC1032" i="1"/>
  <c r="EB1032" i="1"/>
  <c r="EA1032" i="1"/>
  <c r="DJ1032" i="1"/>
  <c r="DK1032" i="1"/>
  <c r="DY1032" i="1"/>
  <c r="DW1032" i="1"/>
  <c r="DX1032" i="1"/>
  <c r="DV1032" i="1"/>
  <c r="DU1032" i="1"/>
  <c r="DT1032" i="1"/>
  <c r="BT1032" i="1"/>
  <c r="DS1032" i="1"/>
  <c r="BP1032" i="1"/>
  <c r="DR1032" i="1"/>
  <c r="DQ1032" i="1"/>
  <c r="DP1032" i="1"/>
  <c r="DO1032" i="1"/>
  <c r="DN1032" i="1"/>
  <c r="DM1032" i="1"/>
  <c r="DI1032" i="1"/>
  <c r="DH1032" i="1"/>
  <c r="DG1032" i="1"/>
  <c r="DD1032" i="1"/>
  <c r="CV1032" i="1"/>
  <c r="DE1032" i="1"/>
  <c r="DC1032" i="1"/>
  <c r="CX1032" i="1"/>
  <c r="DB1032" i="1"/>
  <c r="DA1032" i="1"/>
  <c r="CZ1032" i="1"/>
  <c r="CY1032" i="1"/>
  <c r="CW1032" i="1"/>
  <c r="CU1032" i="1"/>
  <c r="CT1032" i="1"/>
  <c r="CS1032" i="1"/>
  <c r="CB1032" i="1"/>
  <c r="CQ1032" i="1"/>
  <c r="CP1032" i="1"/>
  <c r="CE1032" i="1"/>
  <c r="CO1032" i="1"/>
  <c r="CN1032" i="1"/>
  <c r="CL1032" i="1"/>
  <c r="CM1032" i="1"/>
  <c r="CK1032" i="1"/>
  <c r="CJ1032" i="1"/>
  <c r="CI1032" i="1"/>
  <c r="CH1032" i="1"/>
  <c r="CG1032" i="1"/>
  <c r="CF1032" i="1"/>
  <c r="CD1032" i="1"/>
  <c r="CC1032" i="1"/>
  <c r="CA1032" i="1"/>
  <c r="BV1032" i="1"/>
  <c r="BN1032" i="1"/>
  <c r="BJ1032" i="1"/>
  <c r="O1031" i="1"/>
  <c r="AZ1032" i="1"/>
  <c r="BI1032" i="1"/>
  <c r="N1031" i="1"/>
  <c r="AY1032" i="1"/>
  <c r="BH1032" i="1"/>
  <c r="M1031" i="1"/>
  <c r="AX1032" i="1"/>
  <c r="BG1032" i="1"/>
  <c r="BF1032" i="1"/>
  <c r="AT1032" i="1"/>
  <c r="AS1032" i="1"/>
  <c r="AR1032" i="1"/>
  <c r="AQ1032" i="1"/>
  <c r="AP1032" i="1"/>
  <c r="AO1032" i="1"/>
  <c r="AN1032" i="1"/>
  <c r="AM1032" i="1"/>
  <c r="AL1032" i="1"/>
  <c r="AK1032" i="1"/>
  <c r="AJ1032" i="1"/>
  <c r="AI1032" i="1"/>
  <c r="AH1032" i="1"/>
  <c r="AG1032" i="1"/>
  <c r="AF1032" i="1"/>
  <c r="AE1032" i="1"/>
  <c r="AB1032" i="1"/>
  <c r="AA1032" i="1"/>
  <c r="Z1032" i="1"/>
  <c r="Y1032" i="1"/>
  <c r="X1032" i="1"/>
  <c r="W1032" i="1"/>
  <c r="V1032" i="1"/>
  <c r="II1031" i="1"/>
  <c r="IH1031" i="1"/>
  <c r="IG1031" i="1"/>
  <c r="IF1031" i="1"/>
  <c r="IE1031" i="1"/>
  <c r="ID1031" i="1"/>
  <c r="IC1031" i="1"/>
  <c r="IB1031" i="1"/>
  <c r="IA1031" i="1"/>
  <c r="HZ1031" i="1"/>
  <c r="HX1031" i="1"/>
  <c r="HW1031" i="1"/>
  <c r="HV1031" i="1"/>
  <c r="HU1031" i="1"/>
  <c r="HT1031" i="1"/>
  <c r="BM1031" i="1"/>
  <c r="HS1031" i="1"/>
  <c r="HR1031" i="1"/>
  <c r="HQ1031" i="1"/>
  <c r="HP1031" i="1"/>
  <c r="HO1031" i="1"/>
  <c r="BS1031" i="1"/>
  <c r="HM1031" i="1"/>
  <c r="HL1031" i="1"/>
  <c r="HK1031" i="1"/>
  <c r="HJ1031" i="1"/>
  <c r="HI1031" i="1"/>
  <c r="HH1031" i="1"/>
  <c r="HF1031" i="1"/>
  <c r="HE1031" i="1"/>
  <c r="HD1031" i="1"/>
  <c r="HC1031" i="1"/>
  <c r="HB1031" i="1"/>
  <c r="HA1031" i="1"/>
  <c r="GY1031" i="1"/>
  <c r="GX1031" i="1"/>
  <c r="GW1031" i="1"/>
  <c r="GV1031" i="1"/>
  <c r="GU1031" i="1"/>
  <c r="GT1031" i="1"/>
  <c r="GS1031" i="1"/>
  <c r="GQ1031" i="1"/>
  <c r="GP1031" i="1"/>
  <c r="GO1031" i="1"/>
  <c r="GN1031" i="1"/>
  <c r="GM1031" i="1"/>
  <c r="GL1031" i="1"/>
  <c r="GK1031" i="1"/>
  <c r="BR1031" i="1"/>
  <c r="GI1031" i="1"/>
  <c r="GG1031" i="1"/>
  <c r="GF1031" i="1"/>
  <c r="GE1031" i="1"/>
  <c r="GD1031" i="1"/>
  <c r="GC1031" i="1"/>
  <c r="GB1031" i="1"/>
  <c r="GA1031" i="1"/>
  <c r="R1029" i="1"/>
  <c r="BC1030" i="1"/>
  <c r="S1029" i="1"/>
  <c r="BD1030" i="1"/>
  <c r="BO1030" i="1"/>
  <c r="FX1031" i="1"/>
  <c r="Q1029" i="1"/>
  <c r="BB1030" i="1"/>
  <c r="BL1030" i="1"/>
  <c r="FW1031" i="1"/>
  <c r="P1029" i="1"/>
  <c r="BA1030" i="1"/>
  <c r="BK1030" i="1"/>
  <c r="FV1031" i="1"/>
  <c r="FP1031" i="1"/>
  <c r="FN1031" i="1"/>
  <c r="FO1031" i="1"/>
  <c r="FH1031" i="1"/>
  <c r="FL1031" i="1"/>
  <c r="FK1031" i="1"/>
  <c r="FJ1031" i="1"/>
  <c r="FI1031" i="1"/>
  <c r="FG1031" i="1"/>
  <c r="FF1031" i="1"/>
  <c r="FC1031" i="1"/>
  <c r="FD1031" i="1"/>
  <c r="FA1031" i="1"/>
  <c r="EZ1031" i="1"/>
  <c r="EY1031" i="1"/>
  <c r="EU1031" i="1"/>
  <c r="EW1031" i="1"/>
  <c r="EV1031" i="1"/>
  <c r="ET1031" i="1"/>
  <c r="ES1031" i="1"/>
  <c r="EQ1031" i="1"/>
  <c r="EP1031" i="1"/>
  <c r="EO1031" i="1"/>
  <c r="EM1031" i="1"/>
  <c r="EL1031" i="1"/>
  <c r="EK1031" i="1"/>
  <c r="EI1031" i="1"/>
  <c r="EH1031" i="1"/>
  <c r="EG1031" i="1"/>
  <c r="EF1031" i="1"/>
  <c r="BU1031" i="1"/>
  <c r="ED1031" i="1"/>
  <c r="EC1031" i="1"/>
  <c r="EB1031" i="1"/>
  <c r="EA1031" i="1"/>
  <c r="DJ1031" i="1"/>
  <c r="DK1031" i="1"/>
  <c r="DY1031" i="1"/>
  <c r="DW1031" i="1"/>
  <c r="DX1031" i="1"/>
  <c r="DV1031" i="1"/>
  <c r="DU1031" i="1"/>
  <c r="DT1031" i="1"/>
  <c r="BT1031" i="1"/>
  <c r="DS1031" i="1"/>
  <c r="BP1031" i="1"/>
  <c r="DR1031" i="1"/>
  <c r="DQ1031" i="1"/>
  <c r="DP1031" i="1"/>
  <c r="DO1031" i="1"/>
  <c r="DN1031" i="1"/>
  <c r="DM1031" i="1"/>
  <c r="DI1031" i="1"/>
  <c r="DH1031" i="1"/>
  <c r="DG1031" i="1"/>
  <c r="DD1031" i="1"/>
  <c r="CV1031" i="1"/>
  <c r="DE1031" i="1"/>
  <c r="DC1031" i="1"/>
  <c r="CX1031" i="1"/>
  <c r="DB1031" i="1"/>
  <c r="DA1031" i="1"/>
  <c r="CZ1031" i="1"/>
  <c r="CY1031" i="1"/>
  <c r="CW1031" i="1"/>
  <c r="CU1031" i="1"/>
  <c r="CT1031" i="1"/>
  <c r="CS1031" i="1"/>
  <c r="CB1031" i="1"/>
  <c r="CQ1031" i="1"/>
  <c r="CP1031" i="1"/>
  <c r="CE1031" i="1"/>
  <c r="CO1031" i="1"/>
  <c r="CN1031" i="1"/>
  <c r="CL1031" i="1"/>
  <c r="CM1031" i="1"/>
  <c r="CK1031" i="1"/>
  <c r="CJ1031" i="1"/>
  <c r="CI1031" i="1"/>
  <c r="CH1031" i="1"/>
  <c r="CG1031" i="1"/>
  <c r="CF1031" i="1"/>
  <c r="CD1031" i="1"/>
  <c r="CC1031" i="1"/>
  <c r="CA1031" i="1"/>
  <c r="BV1031" i="1"/>
  <c r="BN1031" i="1"/>
  <c r="BJ1031" i="1"/>
  <c r="O1030" i="1"/>
  <c r="AZ1031" i="1"/>
  <c r="BI1031" i="1"/>
  <c r="N1030" i="1"/>
  <c r="AY1031" i="1"/>
  <c r="BH1031" i="1"/>
  <c r="M1030" i="1"/>
  <c r="AX1031" i="1"/>
  <c r="BG1031" i="1"/>
  <c r="BF1031" i="1"/>
  <c r="AT1031" i="1"/>
  <c r="AS1031" i="1"/>
  <c r="AR1031" i="1"/>
  <c r="AQ1031" i="1"/>
  <c r="AP1031" i="1"/>
  <c r="AO1031" i="1"/>
  <c r="AN1031" i="1"/>
  <c r="AM1031" i="1"/>
  <c r="AL1031" i="1"/>
  <c r="AK1031" i="1"/>
  <c r="AJ1031" i="1"/>
  <c r="AI1031" i="1"/>
  <c r="AH1031" i="1"/>
  <c r="AG1031" i="1"/>
  <c r="AF1031" i="1"/>
  <c r="AE1031" i="1"/>
  <c r="AB1031" i="1"/>
  <c r="AA1031" i="1"/>
  <c r="Z1031" i="1"/>
  <c r="Y1031" i="1"/>
  <c r="X1031" i="1"/>
  <c r="W1031" i="1"/>
  <c r="V1031" i="1"/>
  <c r="II1030" i="1"/>
  <c r="IH1030" i="1"/>
  <c r="IG1030" i="1"/>
  <c r="IF1030" i="1"/>
  <c r="IE1030" i="1"/>
  <c r="ID1030" i="1"/>
  <c r="IC1030" i="1"/>
  <c r="IB1030" i="1"/>
  <c r="IA1030" i="1"/>
  <c r="HZ1030" i="1"/>
  <c r="HX1030" i="1"/>
  <c r="HW1030" i="1"/>
  <c r="HV1030" i="1"/>
  <c r="HU1030" i="1"/>
  <c r="HT1030" i="1"/>
  <c r="HS1030" i="1"/>
  <c r="HR1030" i="1"/>
  <c r="BM1030" i="1"/>
  <c r="HQ1030" i="1"/>
  <c r="HP1030" i="1"/>
  <c r="HO1030" i="1"/>
  <c r="BS1030" i="1"/>
  <c r="HM1030" i="1"/>
  <c r="HL1030" i="1"/>
  <c r="HK1030" i="1"/>
  <c r="HJ1030" i="1"/>
  <c r="HI1030" i="1"/>
  <c r="HH1030" i="1"/>
  <c r="HF1030" i="1"/>
  <c r="HE1030" i="1"/>
  <c r="HD1030" i="1"/>
  <c r="HC1030" i="1"/>
  <c r="HB1030" i="1"/>
  <c r="HA1030" i="1"/>
  <c r="GY1030" i="1"/>
  <c r="GX1030" i="1"/>
  <c r="GW1030" i="1"/>
  <c r="GV1030" i="1"/>
  <c r="GU1030" i="1"/>
  <c r="GT1030" i="1"/>
  <c r="GS1030" i="1"/>
  <c r="GQ1030" i="1"/>
  <c r="GP1030" i="1"/>
  <c r="GO1030" i="1"/>
  <c r="GN1030" i="1"/>
  <c r="GM1030" i="1"/>
  <c r="GL1030" i="1"/>
  <c r="GK1030" i="1"/>
  <c r="BR1030" i="1"/>
  <c r="GI1030" i="1"/>
  <c r="GG1030" i="1"/>
  <c r="GF1030" i="1"/>
  <c r="GE1030" i="1"/>
  <c r="GD1030" i="1"/>
  <c r="GC1030" i="1"/>
  <c r="GB1030" i="1"/>
  <c r="GA1030" i="1"/>
  <c r="R1028" i="1"/>
  <c r="BC1029" i="1"/>
  <c r="S1028" i="1"/>
  <c r="BD1029" i="1"/>
  <c r="BO1029" i="1"/>
  <c r="FX1030" i="1"/>
  <c r="Q1028" i="1"/>
  <c r="BB1029" i="1"/>
  <c r="BL1029" i="1"/>
  <c r="FW1030" i="1"/>
  <c r="P1028" i="1"/>
  <c r="BA1029" i="1"/>
  <c r="BK1029" i="1"/>
  <c r="FV1030" i="1"/>
  <c r="FP1030" i="1"/>
  <c r="FN1030" i="1"/>
  <c r="FO1030" i="1"/>
  <c r="FH1030" i="1"/>
  <c r="FL1030" i="1"/>
  <c r="FK1030" i="1"/>
  <c r="FJ1030" i="1"/>
  <c r="FI1030" i="1"/>
  <c r="FG1030" i="1"/>
  <c r="FF1030" i="1"/>
  <c r="FC1030" i="1"/>
  <c r="FD1030" i="1"/>
  <c r="FA1030" i="1"/>
  <c r="EZ1030" i="1"/>
  <c r="EY1030" i="1"/>
  <c r="EU1030" i="1"/>
  <c r="EW1030" i="1"/>
  <c r="EV1030" i="1"/>
  <c r="ET1030" i="1"/>
  <c r="ES1030" i="1"/>
  <c r="EQ1030" i="1"/>
  <c r="EP1030" i="1"/>
  <c r="EO1030" i="1"/>
  <c r="EM1030" i="1"/>
  <c r="EL1030" i="1"/>
  <c r="EK1030" i="1"/>
  <c r="EI1030" i="1"/>
  <c r="EH1030" i="1"/>
  <c r="EG1030" i="1"/>
  <c r="EF1030" i="1"/>
  <c r="BU1030" i="1"/>
  <c r="ED1030" i="1"/>
  <c r="EC1030" i="1"/>
  <c r="EB1030" i="1"/>
  <c r="EA1030" i="1"/>
  <c r="DJ1030" i="1"/>
  <c r="DK1030" i="1"/>
  <c r="DY1030" i="1"/>
  <c r="DW1030" i="1"/>
  <c r="DX1030" i="1"/>
  <c r="DV1030" i="1"/>
  <c r="DU1030" i="1"/>
  <c r="DT1030" i="1"/>
  <c r="BT1030" i="1"/>
  <c r="DS1030" i="1"/>
  <c r="BP1030" i="1"/>
  <c r="DR1030" i="1"/>
  <c r="DQ1030" i="1"/>
  <c r="DP1030" i="1"/>
  <c r="DO1030" i="1"/>
  <c r="DN1030" i="1"/>
  <c r="DM1030" i="1"/>
  <c r="DI1030" i="1"/>
  <c r="DH1030" i="1"/>
  <c r="DG1030" i="1"/>
  <c r="DD1030" i="1"/>
  <c r="CV1030" i="1"/>
  <c r="DE1030" i="1"/>
  <c r="DC1030" i="1"/>
  <c r="CX1030" i="1"/>
  <c r="DB1030" i="1"/>
  <c r="DA1030" i="1"/>
  <c r="CZ1030" i="1"/>
  <c r="CY1030" i="1"/>
  <c r="CW1030" i="1"/>
  <c r="CU1030" i="1"/>
  <c r="CT1030" i="1"/>
  <c r="CS1030" i="1"/>
  <c r="CB1030" i="1"/>
  <c r="CQ1030" i="1"/>
  <c r="CP1030" i="1"/>
  <c r="CE1030" i="1"/>
  <c r="CO1030" i="1"/>
  <c r="CN1030" i="1"/>
  <c r="CL1030" i="1"/>
  <c r="CM1030" i="1"/>
  <c r="CK1030" i="1"/>
  <c r="CJ1030" i="1"/>
  <c r="CI1030" i="1"/>
  <c r="CH1030" i="1"/>
  <c r="CG1030" i="1"/>
  <c r="CF1030" i="1"/>
  <c r="CD1030" i="1"/>
  <c r="CC1030" i="1"/>
  <c r="CA1030" i="1"/>
  <c r="BV1030" i="1"/>
  <c r="BN1030" i="1"/>
  <c r="BJ1030" i="1"/>
  <c r="O1029" i="1"/>
  <c r="AZ1030" i="1"/>
  <c r="BI1030" i="1"/>
  <c r="N1029" i="1"/>
  <c r="AY1030" i="1"/>
  <c r="BH1030" i="1"/>
  <c r="M1029" i="1"/>
  <c r="AX1030" i="1"/>
  <c r="BG1030" i="1"/>
  <c r="BF1030" i="1"/>
  <c r="AT1030" i="1"/>
  <c r="AS1030" i="1"/>
  <c r="AR1030" i="1"/>
  <c r="AQ1030" i="1"/>
  <c r="AP1030" i="1"/>
  <c r="AO1030" i="1"/>
  <c r="AN1030" i="1"/>
  <c r="AM1030" i="1"/>
  <c r="AL1030" i="1"/>
  <c r="AK1030" i="1"/>
  <c r="AJ1030" i="1"/>
  <c r="AI1030" i="1"/>
  <c r="AH1030" i="1"/>
  <c r="AG1030" i="1"/>
  <c r="AF1030" i="1"/>
  <c r="AE1030" i="1"/>
  <c r="AB1030" i="1"/>
  <c r="AA1030" i="1"/>
  <c r="Z1030" i="1"/>
  <c r="Y1030" i="1"/>
  <c r="X1030" i="1"/>
  <c r="W1030" i="1"/>
  <c r="V1030" i="1"/>
  <c r="II1029" i="1"/>
  <c r="IH1029" i="1"/>
  <c r="IG1029" i="1"/>
  <c r="IF1029" i="1"/>
  <c r="IE1029" i="1"/>
  <c r="ID1029" i="1"/>
  <c r="IC1029" i="1"/>
  <c r="IB1029" i="1"/>
  <c r="IA1029" i="1"/>
  <c r="HZ1029" i="1"/>
  <c r="HX1029" i="1"/>
  <c r="HW1029" i="1"/>
  <c r="HV1029" i="1"/>
  <c r="HU1029" i="1"/>
  <c r="HT1029" i="1"/>
  <c r="HS1029" i="1"/>
  <c r="HR1029" i="1"/>
  <c r="BM1029" i="1"/>
  <c r="HQ1029" i="1"/>
  <c r="HP1029" i="1"/>
  <c r="HO1029" i="1"/>
  <c r="BS1029" i="1"/>
  <c r="HM1029" i="1"/>
  <c r="HL1029" i="1"/>
  <c r="HK1029" i="1"/>
  <c r="HJ1029" i="1"/>
  <c r="HI1029" i="1"/>
  <c r="HH1029" i="1"/>
  <c r="HF1029" i="1"/>
  <c r="HE1029" i="1"/>
  <c r="HD1029" i="1"/>
  <c r="HC1029" i="1"/>
  <c r="HB1029" i="1"/>
  <c r="HA1029" i="1"/>
  <c r="GY1029" i="1"/>
  <c r="GX1029" i="1"/>
  <c r="GW1029" i="1"/>
  <c r="GV1029" i="1"/>
  <c r="GU1029" i="1"/>
  <c r="GT1029" i="1"/>
  <c r="GS1029" i="1"/>
  <c r="GQ1029" i="1"/>
  <c r="GP1029" i="1"/>
  <c r="GO1029" i="1"/>
  <c r="GN1029" i="1"/>
  <c r="GM1029" i="1"/>
  <c r="GL1029" i="1"/>
  <c r="GK1029" i="1"/>
  <c r="BR1029" i="1"/>
  <c r="GI1029" i="1"/>
  <c r="GG1029" i="1"/>
  <c r="GF1029" i="1"/>
  <c r="GE1029" i="1"/>
  <c r="GD1029" i="1"/>
  <c r="GC1029" i="1"/>
  <c r="GB1029" i="1"/>
  <c r="GA1029" i="1"/>
  <c r="R1027" i="1"/>
  <c r="BC1028" i="1"/>
  <c r="S1027" i="1"/>
  <c r="BD1028" i="1"/>
  <c r="BO1028" i="1"/>
  <c r="FX1029" i="1"/>
  <c r="Q1027" i="1"/>
  <c r="BB1028" i="1"/>
  <c r="BL1028" i="1"/>
  <c r="FW1029" i="1"/>
  <c r="P1027" i="1"/>
  <c r="BA1028" i="1"/>
  <c r="BK1028" i="1"/>
  <c r="FV1029" i="1"/>
  <c r="FP1029" i="1"/>
  <c r="FN1029" i="1"/>
  <c r="FO1029" i="1"/>
  <c r="FH1029" i="1"/>
  <c r="FL1029" i="1"/>
  <c r="FK1029" i="1"/>
  <c r="FJ1029" i="1"/>
  <c r="FI1029" i="1"/>
  <c r="FG1029" i="1"/>
  <c r="FF1029" i="1"/>
  <c r="FC1029" i="1"/>
  <c r="FD1029" i="1"/>
  <c r="FA1029" i="1"/>
  <c r="EZ1029" i="1"/>
  <c r="EY1029" i="1"/>
  <c r="EU1029" i="1"/>
  <c r="EW1029" i="1"/>
  <c r="EV1029" i="1"/>
  <c r="ET1029" i="1"/>
  <c r="ES1029" i="1"/>
  <c r="EQ1029" i="1"/>
  <c r="EP1029" i="1"/>
  <c r="EO1029" i="1"/>
  <c r="EM1029" i="1"/>
  <c r="EL1029" i="1"/>
  <c r="EK1029" i="1"/>
  <c r="EI1029" i="1"/>
  <c r="EH1029" i="1"/>
  <c r="EG1029" i="1"/>
  <c r="EF1029" i="1"/>
  <c r="BU1029" i="1"/>
  <c r="ED1029" i="1"/>
  <c r="EC1029" i="1"/>
  <c r="EB1029" i="1"/>
  <c r="EA1029" i="1"/>
  <c r="DJ1029" i="1"/>
  <c r="DK1029" i="1"/>
  <c r="DY1029" i="1"/>
  <c r="DW1029" i="1"/>
  <c r="DX1029" i="1"/>
  <c r="DV1029" i="1"/>
  <c r="DU1029" i="1"/>
  <c r="DT1029" i="1"/>
  <c r="BT1029" i="1"/>
  <c r="DS1029" i="1"/>
  <c r="BP1029" i="1"/>
  <c r="DR1029" i="1"/>
  <c r="DQ1029" i="1"/>
  <c r="DP1029" i="1"/>
  <c r="DO1029" i="1"/>
  <c r="DN1029" i="1"/>
  <c r="DM1029" i="1"/>
  <c r="DI1029" i="1"/>
  <c r="DH1029" i="1"/>
  <c r="DG1029" i="1"/>
  <c r="DD1029" i="1"/>
  <c r="CV1029" i="1"/>
  <c r="DE1029" i="1"/>
  <c r="DC1029" i="1"/>
  <c r="CX1029" i="1"/>
  <c r="DB1029" i="1"/>
  <c r="DA1029" i="1"/>
  <c r="CZ1029" i="1"/>
  <c r="CY1029" i="1"/>
  <c r="CW1029" i="1"/>
  <c r="CU1029" i="1"/>
  <c r="CT1029" i="1"/>
  <c r="CS1029" i="1"/>
  <c r="CB1029" i="1"/>
  <c r="CQ1029" i="1"/>
  <c r="CP1029" i="1"/>
  <c r="CE1029" i="1"/>
  <c r="CO1029" i="1"/>
  <c r="CN1029" i="1"/>
  <c r="CL1029" i="1"/>
  <c r="CM1029" i="1"/>
  <c r="CK1029" i="1"/>
  <c r="CJ1029" i="1"/>
  <c r="CI1029" i="1"/>
  <c r="CH1029" i="1"/>
  <c r="CG1029" i="1"/>
  <c r="CF1029" i="1"/>
  <c r="CD1029" i="1"/>
  <c r="CC1029" i="1"/>
  <c r="CA1029" i="1"/>
  <c r="BV1029" i="1"/>
  <c r="BN1029" i="1"/>
  <c r="BJ1029" i="1"/>
  <c r="O1028" i="1"/>
  <c r="AZ1029" i="1"/>
  <c r="BI1029" i="1"/>
  <c r="N1028" i="1"/>
  <c r="AY1029" i="1"/>
  <c r="BH1029" i="1"/>
  <c r="M1028" i="1"/>
  <c r="AX1029" i="1"/>
  <c r="BG1029" i="1"/>
  <c r="BF1029" i="1"/>
  <c r="AT1029" i="1"/>
  <c r="AS1029" i="1"/>
  <c r="AR1029" i="1"/>
  <c r="AQ1029" i="1"/>
  <c r="AP1029" i="1"/>
  <c r="AO1029" i="1"/>
  <c r="AN1029" i="1"/>
  <c r="AM1029" i="1"/>
  <c r="AL1029" i="1"/>
  <c r="AK1029" i="1"/>
  <c r="AJ1029" i="1"/>
  <c r="AI1029" i="1"/>
  <c r="AH1029" i="1"/>
  <c r="AG1029" i="1"/>
  <c r="AF1029" i="1"/>
  <c r="AE1029" i="1"/>
  <c r="AB1029" i="1"/>
  <c r="AA1029" i="1"/>
  <c r="Z1029" i="1"/>
  <c r="Y1029" i="1"/>
  <c r="X1029" i="1"/>
  <c r="W1029" i="1"/>
  <c r="V1029" i="1"/>
  <c r="II1028" i="1"/>
  <c r="IH1028" i="1"/>
  <c r="IG1028" i="1"/>
  <c r="IF1028" i="1"/>
  <c r="IE1028" i="1"/>
  <c r="ID1028" i="1"/>
  <c r="IC1028" i="1"/>
  <c r="IB1028" i="1"/>
  <c r="IA1028" i="1"/>
  <c r="HZ1028" i="1"/>
  <c r="HX1028" i="1"/>
  <c r="HW1028" i="1"/>
  <c r="HV1028" i="1"/>
  <c r="HU1028" i="1"/>
  <c r="BM1028" i="1"/>
  <c r="HT1028" i="1"/>
  <c r="HS1028" i="1"/>
  <c r="HR1028" i="1"/>
  <c r="HQ1028" i="1"/>
  <c r="HP1028" i="1"/>
  <c r="HO1028" i="1"/>
  <c r="BS1028" i="1"/>
  <c r="HM1028" i="1"/>
  <c r="HL1028" i="1"/>
  <c r="HK1028" i="1"/>
  <c r="HJ1028" i="1"/>
  <c r="HI1028" i="1"/>
  <c r="HH1028" i="1"/>
  <c r="HF1028" i="1"/>
  <c r="HE1028" i="1"/>
  <c r="HD1028" i="1"/>
  <c r="HC1028" i="1"/>
  <c r="HB1028" i="1"/>
  <c r="HA1028" i="1"/>
  <c r="GY1028" i="1"/>
  <c r="GX1028" i="1"/>
  <c r="GW1028" i="1"/>
  <c r="GV1028" i="1"/>
  <c r="GU1028" i="1"/>
  <c r="GT1028" i="1"/>
  <c r="GS1028" i="1"/>
  <c r="GQ1028" i="1"/>
  <c r="GP1028" i="1"/>
  <c r="GO1028" i="1"/>
  <c r="GN1028" i="1"/>
  <c r="GM1028" i="1"/>
  <c r="GL1028" i="1"/>
  <c r="GK1028" i="1"/>
  <c r="BR1028" i="1"/>
  <c r="GI1028" i="1"/>
  <c r="GG1028" i="1"/>
  <c r="GF1028" i="1"/>
  <c r="GE1028" i="1"/>
  <c r="GD1028" i="1"/>
  <c r="GC1028" i="1"/>
  <c r="GB1028" i="1"/>
  <c r="GA1028" i="1"/>
  <c r="R1026" i="1"/>
  <c r="BC1027" i="1"/>
  <c r="S1026" i="1"/>
  <c r="BD1027" i="1"/>
  <c r="BO1027" i="1"/>
  <c r="FX1028" i="1"/>
  <c r="Q1026" i="1"/>
  <c r="BB1027" i="1"/>
  <c r="BL1027" i="1"/>
  <c r="FW1028" i="1"/>
  <c r="P1026" i="1"/>
  <c r="BA1027" i="1"/>
  <c r="BK1027" i="1"/>
  <c r="FV1028" i="1"/>
  <c r="FP1028" i="1"/>
  <c r="FN1028" i="1"/>
  <c r="FO1028" i="1"/>
  <c r="FH1028" i="1"/>
  <c r="FL1028" i="1"/>
  <c r="FK1028" i="1"/>
  <c r="FJ1028" i="1"/>
  <c r="FI1028" i="1"/>
  <c r="FG1028" i="1"/>
  <c r="FF1028" i="1"/>
  <c r="FC1028" i="1"/>
  <c r="FD1028" i="1"/>
  <c r="FA1028" i="1"/>
  <c r="EZ1028" i="1"/>
  <c r="EY1028" i="1"/>
  <c r="EU1028" i="1"/>
  <c r="EW1028" i="1"/>
  <c r="EV1028" i="1"/>
  <c r="ET1028" i="1"/>
  <c r="ES1028" i="1"/>
  <c r="EQ1028" i="1"/>
  <c r="EP1028" i="1"/>
  <c r="EO1028" i="1"/>
  <c r="EM1028" i="1"/>
  <c r="EL1028" i="1"/>
  <c r="EK1028" i="1"/>
  <c r="EI1028" i="1"/>
  <c r="EH1028" i="1"/>
  <c r="EG1028" i="1"/>
  <c r="EF1028" i="1"/>
  <c r="BU1028" i="1"/>
  <c r="ED1028" i="1"/>
  <c r="EC1028" i="1"/>
  <c r="EB1028" i="1"/>
  <c r="EA1028" i="1"/>
  <c r="DJ1028" i="1"/>
  <c r="DK1028" i="1"/>
  <c r="DY1028" i="1"/>
  <c r="DW1028" i="1"/>
  <c r="DX1028" i="1"/>
  <c r="DV1028" i="1"/>
  <c r="DU1028" i="1"/>
  <c r="DT1028" i="1"/>
  <c r="BT1028" i="1"/>
  <c r="DS1028" i="1"/>
  <c r="BP1028" i="1"/>
  <c r="DR1028" i="1"/>
  <c r="DQ1028" i="1"/>
  <c r="DP1028" i="1"/>
  <c r="DO1028" i="1"/>
  <c r="DN1028" i="1"/>
  <c r="DM1028" i="1"/>
  <c r="DI1028" i="1"/>
  <c r="DH1028" i="1"/>
  <c r="DG1028" i="1"/>
  <c r="DD1028" i="1"/>
  <c r="CV1028" i="1"/>
  <c r="DE1028" i="1"/>
  <c r="DC1028" i="1"/>
  <c r="CX1028" i="1"/>
  <c r="DB1028" i="1"/>
  <c r="DA1028" i="1"/>
  <c r="CZ1028" i="1"/>
  <c r="CY1028" i="1"/>
  <c r="CW1028" i="1"/>
  <c r="CU1028" i="1"/>
  <c r="CT1028" i="1"/>
  <c r="CS1028" i="1"/>
  <c r="CB1028" i="1"/>
  <c r="CQ1028" i="1"/>
  <c r="CP1028" i="1"/>
  <c r="CE1028" i="1"/>
  <c r="CO1028" i="1"/>
  <c r="CN1028" i="1"/>
  <c r="CL1028" i="1"/>
  <c r="CM1028" i="1"/>
  <c r="CK1028" i="1"/>
  <c r="CJ1028" i="1"/>
  <c r="CI1028" i="1"/>
  <c r="CH1028" i="1"/>
  <c r="CG1028" i="1"/>
  <c r="CF1028" i="1"/>
  <c r="CD1028" i="1"/>
  <c r="CC1028" i="1"/>
  <c r="CA1028" i="1"/>
  <c r="BV1028" i="1"/>
  <c r="BN1028" i="1"/>
  <c r="BJ1028" i="1"/>
  <c r="O1027" i="1"/>
  <c r="AZ1028" i="1"/>
  <c r="BI1028" i="1"/>
  <c r="N1027" i="1"/>
  <c r="AY1028" i="1"/>
  <c r="BH1028" i="1"/>
  <c r="M1027" i="1"/>
  <c r="AX1028" i="1"/>
  <c r="BG1028" i="1"/>
  <c r="BF1028" i="1"/>
  <c r="AT1028" i="1"/>
  <c r="AS1028" i="1"/>
  <c r="AR1028" i="1"/>
  <c r="AQ1028" i="1"/>
  <c r="AP1028" i="1"/>
  <c r="AO1028" i="1"/>
  <c r="AN1028" i="1"/>
  <c r="AM1028" i="1"/>
  <c r="AL1028" i="1"/>
  <c r="AK1028" i="1"/>
  <c r="AJ1028" i="1"/>
  <c r="AI1028" i="1"/>
  <c r="AH1028" i="1"/>
  <c r="AG1028" i="1"/>
  <c r="AF1028" i="1"/>
  <c r="AE1028" i="1"/>
  <c r="AB1028" i="1"/>
  <c r="AA1028" i="1"/>
  <c r="Z1028" i="1"/>
  <c r="Y1028" i="1"/>
  <c r="X1028" i="1"/>
  <c r="W1028" i="1"/>
  <c r="V1028" i="1"/>
  <c r="II1027" i="1"/>
  <c r="IH1027" i="1"/>
  <c r="IG1027" i="1"/>
  <c r="IF1027" i="1"/>
  <c r="IE1027" i="1"/>
  <c r="ID1027" i="1"/>
  <c r="IC1027" i="1"/>
  <c r="IB1027" i="1"/>
  <c r="IA1027" i="1"/>
  <c r="HZ1027" i="1"/>
  <c r="HX1027" i="1"/>
  <c r="HW1027" i="1"/>
  <c r="HV1027" i="1"/>
  <c r="HU1027" i="1"/>
  <c r="HT1027" i="1"/>
  <c r="HS1027" i="1"/>
  <c r="HR1027" i="1"/>
  <c r="HQ1027" i="1"/>
  <c r="BM1027" i="1"/>
  <c r="HP1027" i="1"/>
  <c r="HO1027" i="1"/>
  <c r="BS1027" i="1"/>
  <c r="HM1027" i="1"/>
  <c r="HL1027" i="1"/>
  <c r="HK1027" i="1"/>
  <c r="HJ1027" i="1"/>
  <c r="HI1027" i="1"/>
  <c r="HH1027" i="1"/>
  <c r="HF1027" i="1"/>
  <c r="HE1027" i="1"/>
  <c r="HD1027" i="1"/>
  <c r="HC1027" i="1"/>
  <c r="HB1027" i="1"/>
  <c r="HA1027" i="1"/>
  <c r="GY1027" i="1"/>
  <c r="GX1027" i="1"/>
  <c r="GW1027" i="1"/>
  <c r="GV1027" i="1"/>
  <c r="GU1027" i="1"/>
  <c r="GT1027" i="1"/>
  <c r="GS1027" i="1"/>
  <c r="GQ1027" i="1"/>
  <c r="GP1027" i="1"/>
  <c r="GO1027" i="1"/>
  <c r="GN1027" i="1"/>
  <c r="GM1027" i="1"/>
  <c r="GL1027" i="1"/>
  <c r="GK1027" i="1"/>
  <c r="BR1027" i="1"/>
  <c r="GI1027" i="1"/>
  <c r="GG1027" i="1"/>
  <c r="GF1027" i="1"/>
  <c r="GE1027" i="1"/>
  <c r="GD1027" i="1"/>
  <c r="GC1027" i="1"/>
  <c r="GB1027" i="1"/>
  <c r="GA1027" i="1"/>
  <c r="R1025" i="1"/>
  <c r="BC1026" i="1"/>
  <c r="S1025" i="1"/>
  <c r="BD1026" i="1"/>
  <c r="BO1026" i="1"/>
  <c r="FX1027" i="1"/>
  <c r="Q1025" i="1"/>
  <c r="BB1026" i="1"/>
  <c r="BL1026" i="1"/>
  <c r="FW1027" i="1"/>
  <c r="P1025" i="1"/>
  <c r="BA1026" i="1"/>
  <c r="BK1026" i="1"/>
  <c r="FV1027" i="1"/>
  <c r="FP1027" i="1"/>
  <c r="FN1027" i="1"/>
  <c r="FO1027" i="1"/>
  <c r="FH1027" i="1"/>
  <c r="FL1027" i="1"/>
  <c r="FK1027" i="1"/>
  <c r="FJ1027" i="1"/>
  <c r="FI1027" i="1"/>
  <c r="FG1027" i="1"/>
  <c r="FF1027" i="1"/>
  <c r="FC1027" i="1"/>
  <c r="FD1027" i="1"/>
  <c r="FA1027" i="1"/>
  <c r="EZ1027" i="1"/>
  <c r="EY1027" i="1"/>
  <c r="EU1027" i="1"/>
  <c r="EW1027" i="1"/>
  <c r="EV1027" i="1"/>
  <c r="ET1027" i="1"/>
  <c r="ES1027" i="1"/>
  <c r="EQ1027" i="1"/>
  <c r="EP1027" i="1"/>
  <c r="EO1027" i="1"/>
  <c r="EM1027" i="1"/>
  <c r="EL1027" i="1"/>
  <c r="EK1027" i="1"/>
  <c r="EI1027" i="1"/>
  <c r="EH1027" i="1"/>
  <c r="EG1027" i="1"/>
  <c r="EF1027" i="1"/>
  <c r="BU1027" i="1"/>
  <c r="ED1027" i="1"/>
  <c r="EC1027" i="1"/>
  <c r="EB1027" i="1"/>
  <c r="EA1027" i="1"/>
  <c r="DJ1027" i="1"/>
  <c r="DK1027" i="1"/>
  <c r="DY1027" i="1"/>
  <c r="DW1027" i="1"/>
  <c r="DX1027" i="1"/>
  <c r="DV1027" i="1"/>
  <c r="DU1027" i="1"/>
  <c r="DT1027" i="1"/>
  <c r="BT1027" i="1"/>
  <c r="DS1027" i="1"/>
  <c r="BP1027" i="1"/>
  <c r="DR1027" i="1"/>
  <c r="DQ1027" i="1"/>
  <c r="DP1027" i="1"/>
  <c r="DO1027" i="1"/>
  <c r="DN1027" i="1"/>
  <c r="DM1027" i="1"/>
  <c r="DI1027" i="1"/>
  <c r="DH1027" i="1"/>
  <c r="DG1027" i="1"/>
  <c r="DD1027" i="1"/>
  <c r="CV1027" i="1"/>
  <c r="DC1027" i="1"/>
  <c r="DE1027" i="1"/>
  <c r="CX1027" i="1"/>
  <c r="DB1027" i="1"/>
  <c r="DA1027" i="1"/>
  <c r="CZ1027" i="1"/>
  <c r="CY1027" i="1"/>
  <c r="CW1027" i="1"/>
  <c r="CU1027" i="1"/>
  <c r="CT1027" i="1"/>
  <c r="CS1027" i="1"/>
  <c r="CB1027" i="1"/>
  <c r="CQ1027" i="1"/>
  <c r="CP1027" i="1"/>
  <c r="CE1027" i="1"/>
  <c r="CO1027" i="1"/>
  <c r="CN1027" i="1"/>
  <c r="CL1027" i="1"/>
  <c r="CM1027" i="1"/>
  <c r="CK1027" i="1"/>
  <c r="CJ1027" i="1"/>
  <c r="CI1027" i="1"/>
  <c r="CH1027" i="1"/>
  <c r="CG1027" i="1"/>
  <c r="CF1027" i="1"/>
  <c r="CD1027" i="1"/>
  <c r="CC1027" i="1"/>
  <c r="CA1027" i="1"/>
  <c r="BV1027" i="1"/>
  <c r="BN1027" i="1"/>
  <c r="BJ1027" i="1"/>
  <c r="O1026" i="1"/>
  <c r="AZ1027" i="1"/>
  <c r="BI1027" i="1"/>
  <c r="N1026" i="1"/>
  <c r="AY1027" i="1"/>
  <c r="BH1027" i="1"/>
  <c r="M1026" i="1"/>
  <c r="AX1027" i="1"/>
  <c r="BG1027" i="1"/>
  <c r="BF1027" i="1"/>
  <c r="AT1027" i="1"/>
  <c r="AS1027" i="1"/>
  <c r="AR1027" i="1"/>
  <c r="AQ1027" i="1"/>
  <c r="AP1027" i="1"/>
  <c r="AO1027" i="1"/>
  <c r="AN1027" i="1"/>
  <c r="AM1027" i="1"/>
  <c r="AL1027" i="1"/>
  <c r="AK1027" i="1"/>
  <c r="AJ1027" i="1"/>
  <c r="AI1027" i="1"/>
  <c r="AH1027" i="1"/>
  <c r="AG1027" i="1"/>
  <c r="AF1027" i="1"/>
  <c r="AE1027" i="1"/>
  <c r="AB1027" i="1"/>
  <c r="AA1027" i="1"/>
  <c r="Z1027" i="1"/>
  <c r="Y1027" i="1"/>
  <c r="X1027" i="1"/>
  <c r="W1027" i="1"/>
  <c r="V1027" i="1"/>
  <c r="II1026" i="1"/>
  <c r="IH1026" i="1"/>
  <c r="IG1026" i="1"/>
  <c r="IF1026" i="1"/>
  <c r="IE1026" i="1"/>
  <c r="ID1026" i="1"/>
  <c r="IC1026" i="1"/>
  <c r="IB1026" i="1"/>
  <c r="IA1026" i="1"/>
  <c r="HZ1026" i="1"/>
  <c r="HX1026" i="1"/>
  <c r="HW1026" i="1"/>
  <c r="HV1026" i="1"/>
  <c r="HU1026" i="1"/>
  <c r="HT1026" i="1"/>
  <c r="BM1026" i="1"/>
  <c r="HS1026" i="1"/>
  <c r="HR1026" i="1"/>
  <c r="HQ1026" i="1"/>
  <c r="HP1026" i="1"/>
  <c r="HO1026" i="1"/>
  <c r="BS1026" i="1"/>
  <c r="HM1026" i="1"/>
  <c r="HL1026" i="1"/>
  <c r="HK1026" i="1"/>
  <c r="HJ1026" i="1"/>
  <c r="HI1026" i="1"/>
  <c r="HH1026" i="1"/>
  <c r="HF1026" i="1"/>
  <c r="HE1026" i="1"/>
  <c r="HD1026" i="1"/>
  <c r="HC1026" i="1"/>
  <c r="HB1026" i="1"/>
  <c r="HA1026" i="1"/>
  <c r="GY1026" i="1"/>
  <c r="GX1026" i="1"/>
  <c r="GW1026" i="1"/>
  <c r="GV1026" i="1"/>
  <c r="GU1026" i="1"/>
  <c r="GT1026" i="1"/>
  <c r="GS1026" i="1"/>
  <c r="GQ1026" i="1"/>
  <c r="GP1026" i="1"/>
  <c r="GO1026" i="1"/>
  <c r="GN1026" i="1"/>
  <c r="GM1026" i="1"/>
  <c r="GL1026" i="1"/>
  <c r="GK1026" i="1"/>
  <c r="BR1026" i="1"/>
  <c r="GI1026" i="1"/>
  <c r="GG1026" i="1"/>
  <c r="GF1026" i="1"/>
  <c r="GE1026" i="1"/>
  <c r="GD1026" i="1"/>
  <c r="GC1026" i="1"/>
  <c r="GB1026" i="1"/>
  <c r="GA1026" i="1"/>
  <c r="R1024" i="1"/>
  <c r="BC1025" i="1"/>
  <c r="S1024" i="1"/>
  <c r="BD1025" i="1"/>
  <c r="BO1025" i="1"/>
  <c r="FX1026" i="1"/>
  <c r="Q1024" i="1"/>
  <c r="BB1025" i="1"/>
  <c r="BL1025" i="1"/>
  <c r="FW1026" i="1"/>
  <c r="P1024" i="1"/>
  <c r="BA1025" i="1"/>
  <c r="BK1025" i="1"/>
  <c r="FV1026" i="1"/>
  <c r="FP1026" i="1"/>
  <c r="FN1026" i="1"/>
  <c r="FO1026" i="1"/>
  <c r="FH1026" i="1"/>
  <c r="FL1026" i="1"/>
  <c r="FK1026" i="1"/>
  <c r="FJ1026" i="1"/>
  <c r="FI1026" i="1"/>
  <c r="FG1026" i="1"/>
  <c r="FF1026" i="1"/>
  <c r="FC1026" i="1"/>
  <c r="FD1026" i="1"/>
  <c r="FA1026" i="1"/>
  <c r="EZ1026" i="1"/>
  <c r="EY1026" i="1"/>
  <c r="EU1026" i="1"/>
  <c r="EW1026" i="1"/>
  <c r="EV1026" i="1"/>
  <c r="ET1026" i="1"/>
  <c r="ES1026" i="1"/>
  <c r="EQ1026" i="1"/>
  <c r="EP1026" i="1"/>
  <c r="EO1026" i="1"/>
  <c r="EM1026" i="1"/>
  <c r="EL1026" i="1"/>
  <c r="EK1026" i="1"/>
  <c r="EI1026" i="1"/>
  <c r="EH1026" i="1"/>
  <c r="EG1026" i="1"/>
  <c r="EF1026" i="1"/>
  <c r="BU1026" i="1"/>
  <c r="ED1026" i="1"/>
  <c r="EC1026" i="1"/>
  <c r="EB1026" i="1"/>
  <c r="EA1026" i="1"/>
  <c r="DJ1026" i="1"/>
  <c r="DK1026" i="1"/>
  <c r="DY1026" i="1"/>
  <c r="DW1026" i="1"/>
  <c r="DX1026" i="1"/>
  <c r="DV1026" i="1"/>
  <c r="DU1026" i="1"/>
  <c r="DT1026" i="1"/>
  <c r="BT1026" i="1"/>
  <c r="DS1026" i="1"/>
  <c r="BP1026" i="1"/>
  <c r="DR1026" i="1"/>
  <c r="DQ1026" i="1"/>
  <c r="DP1026" i="1"/>
  <c r="DO1026" i="1"/>
  <c r="DN1026" i="1"/>
  <c r="DM1026" i="1"/>
  <c r="DI1026" i="1"/>
  <c r="DH1026" i="1"/>
  <c r="DG1026" i="1"/>
  <c r="DD1026" i="1"/>
  <c r="CV1026" i="1"/>
  <c r="DE1026" i="1"/>
  <c r="DC1026" i="1"/>
  <c r="CX1026" i="1"/>
  <c r="DB1026" i="1"/>
  <c r="DA1026" i="1"/>
  <c r="CZ1026" i="1"/>
  <c r="CY1026" i="1"/>
  <c r="CW1026" i="1"/>
  <c r="CU1026" i="1"/>
  <c r="CT1026" i="1"/>
  <c r="CS1026" i="1"/>
  <c r="CB1026" i="1"/>
  <c r="CQ1026" i="1"/>
  <c r="CP1026" i="1"/>
  <c r="CE1026" i="1"/>
  <c r="CO1026" i="1"/>
  <c r="CN1026" i="1"/>
  <c r="CL1026" i="1"/>
  <c r="CM1026" i="1"/>
  <c r="CK1026" i="1"/>
  <c r="CJ1026" i="1"/>
  <c r="CI1026" i="1"/>
  <c r="CH1026" i="1"/>
  <c r="CG1026" i="1"/>
  <c r="CF1026" i="1"/>
  <c r="CD1026" i="1"/>
  <c r="CC1026" i="1"/>
  <c r="CA1026" i="1"/>
  <c r="BV1026" i="1"/>
  <c r="BN1026" i="1"/>
  <c r="BJ1026" i="1"/>
  <c r="O1025" i="1"/>
  <c r="AZ1026" i="1"/>
  <c r="BI1026" i="1"/>
  <c r="N1025" i="1"/>
  <c r="AY1026" i="1"/>
  <c r="BH1026" i="1"/>
  <c r="M1025" i="1"/>
  <c r="AX1026" i="1"/>
  <c r="BG1026" i="1"/>
  <c r="BF1026" i="1"/>
  <c r="AT1026" i="1"/>
  <c r="AS1026" i="1"/>
  <c r="AR1026" i="1"/>
  <c r="AQ1026" i="1"/>
  <c r="AP1026" i="1"/>
  <c r="AO1026" i="1"/>
  <c r="AN1026" i="1"/>
  <c r="AM1026" i="1"/>
  <c r="AL1026" i="1"/>
  <c r="AK1026" i="1"/>
  <c r="AJ1026" i="1"/>
  <c r="AI1026" i="1"/>
  <c r="AH1026" i="1"/>
  <c r="AG1026" i="1"/>
  <c r="AF1026" i="1"/>
  <c r="AE1026" i="1"/>
  <c r="AB1026" i="1"/>
  <c r="AA1026" i="1"/>
  <c r="Z1026" i="1"/>
  <c r="Y1026" i="1"/>
  <c r="X1026" i="1"/>
  <c r="W1026" i="1"/>
  <c r="V1026" i="1"/>
  <c r="II1025" i="1"/>
  <c r="IH1025" i="1"/>
  <c r="IG1025" i="1"/>
  <c r="IF1025" i="1"/>
  <c r="IE1025" i="1"/>
  <c r="ID1025" i="1"/>
  <c r="IC1025" i="1"/>
  <c r="IB1025" i="1"/>
  <c r="IA1025" i="1"/>
  <c r="HZ1025" i="1"/>
  <c r="HX1025" i="1"/>
  <c r="HW1025" i="1"/>
  <c r="HV1025" i="1"/>
  <c r="HU1025" i="1"/>
  <c r="BM1025" i="1"/>
  <c r="HT1025" i="1"/>
  <c r="HS1025" i="1"/>
  <c r="HR1025" i="1"/>
  <c r="HQ1025" i="1"/>
  <c r="HP1025" i="1"/>
  <c r="HO1025" i="1"/>
  <c r="BS1025" i="1"/>
  <c r="HM1025" i="1"/>
  <c r="HL1025" i="1"/>
  <c r="HK1025" i="1"/>
  <c r="HJ1025" i="1"/>
  <c r="HI1025" i="1"/>
  <c r="HH1025" i="1"/>
  <c r="HF1025" i="1"/>
  <c r="HE1025" i="1"/>
  <c r="HD1025" i="1"/>
  <c r="HC1025" i="1"/>
  <c r="HB1025" i="1"/>
  <c r="HA1025" i="1"/>
  <c r="GY1025" i="1"/>
  <c r="GX1025" i="1"/>
  <c r="GW1025" i="1"/>
  <c r="GV1025" i="1"/>
  <c r="GU1025" i="1"/>
  <c r="GT1025" i="1"/>
  <c r="GS1025" i="1"/>
  <c r="GQ1025" i="1"/>
  <c r="GP1025" i="1"/>
  <c r="GO1025" i="1"/>
  <c r="GN1025" i="1"/>
  <c r="GM1025" i="1"/>
  <c r="GL1025" i="1"/>
  <c r="GK1025" i="1"/>
  <c r="BR1025" i="1"/>
  <c r="GI1025" i="1"/>
  <c r="GG1025" i="1"/>
  <c r="GF1025" i="1"/>
  <c r="GE1025" i="1"/>
  <c r="GD1025" i="1"/>
  <c r="GC1025" i="1"/>
  <c r="GB1025" i="1"/>
  <c r="GA1025" i="1"/>
  <c r="R1023" i="1"/>
  <c r="BC1024" i="1"/>
  <c r="S1023" i="1"/>
  <c r="BD1024" i="1"/>
  <c r="BO1024" i="1"/>
  <c r="FX1025" i="1"/>
  <c r="Q1023" i="1"/>
  <c r="BB1024" i="1"/>
  <c r="BL1024" i="1"/>
  <c r="FW1025" i="1"/>
  <c r="P1023" i="1"/>
  <c r="BA1024" i="1"/>
  <c r="BK1024" i="1"/>
  <c r="FV1025" i="1"/>
  <c r="FP1025" i="1"/>
  <c r="FN1025" i="1"/>
  <c r="FO1025" i="1"/>
  <c r="FH1025" i="1"/>
  <c r="FL1025" i="1"/>
  <c r="FK1025" i="1"/>
  <c r="FJ1025" i="1"/>
  <c r="FI1025" i="1"/>
  <c r="FG1025" i="1"/>
  <c r="FF1025" i="1"/>
  <c r="FC1025" i="1"/>
  <c r="FD1025" i="1"/>
  <c r="FA1025" i="1"/>
  <c r="EZ1025" i="1"/>
  <c r="EY1025" i="1"/>
  <c r="EU1025" i="1"/>
  <c r="EW1025" i="1"/>
  <c r="EV1025" i="1"/>
  <c r="ET1025" i="1"/>
  <c r="ES1025" i="1"/>
  <c r="EQ1025" i="1"/>
  <c r="EP1025" i="1"/>
  <c r="EO1025" i="1"/>
  <c r="EM1025" i="1"/>
  <c r="EL1025" i="1"/>
  <c r="EK1025" i="1"/>
  <c r="EI1025" i="1"/>
  <c r="EH1025" i="1"/>
  <c r="EG1025" i="1"/>
  <c r="EF1025" i="1"/>
  <c r="BU1025" i="1"/>
  <c r="ED1025" i="1"/>
  <c r="EC1025" i="1"/>
  <c r="EB1025" i="1"/>
  <c r="EA1025" i="1"/>
  <c r="DJ1025" i="1"/>
  <c r="DK1025" i="1"/>
  <c r="DY1025" i="1"/>
  <c r="DW1025" i="1"/>
  <c r="DX1025" i="1"/>
  <c r="DV1025" i="1"/>
  <c r="DU1025" i="1"/>
  <c r="DT1025" i="1"/>
  <c r="BT1025" i="1"/>
  <c r="DS1025" i="1"/>
  <c r="BP1025" i="1"/>
  <c r="DR1025" i="1"/>
  <c r="DQ1025" i="1"/>
  <c r="DP1025" i="1"/>
  <c r="DO1025" i="1"/>
  <c r="DN1025" i="1"/>
  <c r="DM1025" i="1"/>
  <c r="DI1025" i="1"/>
  <c r="DH1025" i="1"/>
  <c r="DG1025" i="1"/>
  <c r="DD1025" i="1"/>
  <c r="CV1025" i="1"/>
  <c r="DE1025" i="1"/>
  <c r="DC1025" i="1"/>
  <c r="CX1025" i="1"/>
  <c r="DB1025" i="1"/>
  <c r="DA1025" i="1"/>
  <c r="CZ1025" i="1"/>
  <c r="CY1025" i="1"/>
  <c r="CW1025" i="1"/>
  <c r="CU1025" i="1"/>
  <c r="CT1025" i="1"/>
  <c r="CS1025" i="1"/>
  <c r="CB1025" i="1"/>
  <c r="CQ1025" i="1"/>
  <c r="CP1025" i="1"/>
  <c r="CE1025" i="1"/>
  <c r="CO1025" i="1"/>
  <c r="CN1025" i="1"/>
  <c r="CL1025" i="1"/>
  <c r="CM1025" i="1"/>
  <c r="CK1025" i="1"/>
  <c r="CJ1025" i="1"/>
  <c r="CI1025" i="1"/>
  <c r="CH1025" i="1"/>
  <c r="CG1025" i="1"/>
  <c r="CF1025" i="1"/>
  <c r="CD1025" i="1"/>
  <c r="CC1025" i="1"/>
  <c r="CA1025" i="1"/>
  <c r="BV1025" i="1"/>
  <c r="BN1025" i="1"/>
  <c r="BJ1025" i="1"/>
  <c r="O1024" i="1"/>
  <c r="AZ1025" i="1"/>
  <c r="BI1025" i="1"/>
  <c r="N1024" i="1"/>
  <c r="AY1025" i="1"/>
  <c r="BH1025" i="1"/>
  <c r="M1024" i="1"/>
  <c r="AX1025" i="1"/>
  <c r="BG1025" i="1"/>
  <c r="BF1025" i="1"/>
  <c r="AT1025" i="1"/>
  <c r="AS1025" i="1"/>
  <c r="AR1025" i="1"/>
  <c r="AQ1025" i="1"/>
  <c r="AP1025" i="1"/>
  <c r="AO1025" i="1"/>
  <c r="AN1025" i="1"/>
  <c r="AM1025" i="1"/>
  <c r="AL1025" i="1"/>
  <c r="AK1025" i="1"/>
  <c r="AJ1025" i="1"/>
  <c r="AI1025" i="1"/>
  <c r="AH1025" i="1"/>
  <c r="AG1025" i="1"/>
  <c r="AF1025" i="1"/>
  <c r="AE1025" i="1"/>
  <c r="AB1025" i="1"/>
  <c r="AA1025" i="1"/>
  <c r="Z1025" i="1"/>
  <c r="Y1025" i="1"/>
  <c r="X1025" i="1"/>
  <c r="W1025" i="1"/>
  <c r="V1025" i="1"/>
  <c r="II1024" i="1"/>
  <c r="IH1024" i="1"/>
  <c r="IG1024" i="1"/>
  <c r="IF1024" i="1"/>
  <c r="IE1024" i="1"/>
  <c r="ID1024" i="1"/>
  <c r="IC1024" i="1"/>
  <c r="IB1024" i="1"/>
  <c r="IA1024" i="1"/>
  <c r="HZ1024" i="1"/>
  <c r="HX1024" i="1"/>
  <c r="HW1024" i="1"/>
  <c r="HV1024" i="1"/>
  <c r="HU1024" i="1"/>
  <c r="HT1024" i="1"/>
  <c r="HS1024" i="1"/>
  <c r="HR1024" i="1"/>
  <c r="BM1024" i="1"/>
  <c r="HQ1024" i="1"/>
  <c r="HP1024" i="1"/>
  <c r="HO1024" i="1"/>
  <c r="BS1024" i="1"/>
  <c r="HM1024" i="1"/>
  <c r="HL1024" i="1"/>
  <c r="HK1024" i="1"/>
  <c r="HJ1024" i="1"/>
  <c r="HI1024" i="1"/>
  <c r="HH1024" i="1"/>
  <c r="HF1024" i="1"/>
  <c r="HE1024" i="1"/>
  <c r="HD1024" i="1"/>
  <c r="HC1024" i="1"/>
  <c r="HB1024" i="1"/>
  <c r="HA1024" i="1"/>
  <c r="GY1024" i="1"/>
  <c r="GX1024" i="1"/>
  <c r="GW1024" i="1"/>
  <c r="GV1024" i="1"/>
  <c r="GU1024" i="1"/>
  <c r="GT1024" i="1"/>
  <c r="GS1024" i="1"/>
  <c r="GQ1024" i="1"/>
  <c r="GP1024" i="1"/>
  <c r="GO1024" i="1"/>
  <c r="GN1024" i="1"/>
  <c r="GM1024" i="1"/>
  <c r="GL1024" i="1"/>
  <c r="GK1024" i="1"/>
  <c r="BR1024" i="1"/>
  <c r="GI1024" i="1"/>
  <c r="GG1024" i="1"/>
  <c r="GF1024" i="1"/>
  <c r="GE1024" i="1"/>
  <c r="GD1024" i="1"/>
  <c r="GC1024" i="1"/>
  <c r="GB1024" i="1"/>
  <c r="GA1024" i="1"/>
  <c r="R1022" i="1"/>
  <c r="BC1023" i="1"/>
  <c r="S1022" i="1"/>
  <c r="BD1023" i="1"/>
  <c r="BO1023" i="1"/>
  <c r="FX1024" i="1"/>
  <c r="Q1022" i="1"/>
  <c r="BB1023" i="1"/>
  <c r="BL1023" i="1"/>
  <c r="FW1024" i="1"/>
  <c r="P1022" i="1"/>
  <c r="BA1023" i="1"/>
  <c r="BK1023" i="1"/>
  <c r="FV1024" i="1"/>
  <c r="FP1024" i="1"/>
  <c r="FN1024" i="1"/>
  <c r="FO1024" i="1"/>
  <c r="FH1024" i="1"/>
  <c r="FL1024" i="1"/>
  <c r="FK1024" i="1"/>
  <c r="FJ1024" i="1"/>
  <c r="FI1024" i="1"/>
  <c r="FG1024" i="1"/>
  <c r="FF1024" i="1"/>
  <c r="FC1024" i="1"/>
  <c r="FD1024" i="1"/>
  <c r="FA1024" i="1"/>
  <c r="EZ1024" i="1"/>
  <c r="EY1024" i="1"/>
  <c r="EU1024" i="1"/>
  <c r="EW1024" i="1"/>
  <c r="EV1024" i="1"/>
  <c r="ET1024" i="1"/>
  <c r="ES1024" i="1"/>
  <c r="EQ1024" i="1"/>
  <c r="EP1024" i="1"/>
  <c r="EO1024" i="1"/>
  <c r="EM1024" i="1"/>
  <c r="EL1024" i="1"/>
  <c r="EK1024" i="1"/>
  <c r="EI1024" i="1"/>
  <c r="EH1024" i="1"/>
  <c r="EG1024" i="1"/>
  <c r="EF1024" i="1"/>
  <c r="BU1024" i="1"/>
  <c r="ED1024" i="1"/>
  <c r="EC1024" i="1"/>
  <c r="EB1024" i="1"/>
  <c r="EA1024" i="1"/>
  <c r="DJ1024" i="1"/>
  <c r="DK1024" i="1"/>
  <c r="DY1024" i="1"/>
  <c r="DW1024" i="1"/>
  <c r="DX1024" i="1"/>
  <c r="DV1024" i="1"/>
  <c r="DU1024" i="1"/>
  <c r="DT1024" i="1"/>
  <c r="BT1024" i="1"/>
  <c r="DS1024" i="1"/>
  <c r="BP1024" i="1"/>
  <c r="DR1024" i="1"/>
  <c r="DQ1024" i="1"/>
  <c r="DP1024" i="1"/>
  <c r="DO1024" i="1"/>
  <c r="DN1024" i="1"/>
  <c r="DM1024" i="1"/>
  <c r="DI1024" i="1"/>
  <c r="DH1024" i="1"/>
  <c r="DG1024" i="1"/>
  <c r="DD1024" i="1"/>
  <c r="CV1024" i="1"/>
  <c r="DE1024" i="1"/>
  <c r="DC1024" i="1"/>
  <c r="CX1024" i="1"/>
  <c r="DB1024" i="1"/>
  <c r="DA1024" i="1"/>
  <c r="CZ1024" i="1"/>
  <c r="CY1024" i="1"/>
  <c r="CW1024" i="1"/>
  <c r="CU1024" i="1"/>
  <c r="CT1024" i="1"/>
  <c r="CS1024" i="1"/>
  <c r="CB1024" i="1"/>
  <c r="CQ1024" i="1"/>
  <c r="CP1024" i="1"/>
  <c r="CE1024" i="1"/>
  <c r="CO1024" i="1"/>
  <c r="CN1024" i="1"/>
  <c r="CL1024" i="1"/>
  <c r="CM1024" i="1"/>
  <c r="CK1024" i="1"/>
  <c r="CJ1024" i="1"/>
  <c r="CI1024" i="1"/>
  <c r="CH1024" i="1"/>
  <c r="CG1024" i="1"/>
  <c r="CF1024" i="1"/>
  <c r="CD1024" i="1"/>
  <c r="CC1024" i="1"/>
  <c r="CA1024" i="1"/>
  <c r="BV1024" i="1"/>
  <c r="BN1024" i="1"/>
  <c r="BJ1024" i="1"/>
  <c r="O1023" i="1"/>
  <c r="AZ1024" i="1"/>
  <c r="BI1024" i="1"/>
  <c r="N1023" i="1"/>
  <c r="AY1024" i="1"/>
  <c r="BH1024" i="1"/>
  <c r="M1023" i="1"/>
  <c r="AX1024" i="1"/>
  <c r="BG1024" i="1"/>
  <c r="BF1024" i="1"/>
  <c r="AT1024" i="1"/>
  <c r="AS1024" i="1"/>
  <c r="AR1024" i="1"/>
  <c r="AQ1024" i="1"/>
  <c r="AP1024" i="1"/>
  <c r="AO1024" i="1"/>
  <c r="AN1024" i="1"/>
  <c r="AM1024" i="1"/>
  <c r="AL1024" i="1"/>
  <c r="AK1024" i="1"/>
  <c r="AJ1024" i="1"/>
  <c r="AI1024" i="1"/>
  <c r="AH1024" i="1"/>
  <c r="AG1024" i="1"/>
  <c r="AF1024" i="1"/>
  <c r="AE1024" i="1"/>
  <c r="AB1024" i="1"/>
  <c r="AA1024" i="1"/>
  <c r="Z1024" i="1"/>
  <c r="Y1024" i="1"/>
  <c r="X1024" i="1"/>
  <c r="W1024" i="1"/>
  <c r="V1024" i="1"/>
  <c r="II1023" i="1"/>
  <c r="IH1023" i="1"/>
  <c r="IG1023" i="1"/>
  <c r="IF1023" i="1"/>
  <c r="IE1023" i="1"/>
  <c r="ID1023" i="1"/>
  <c r="IC1023" i="1"/>
  <c r="IB1023" i="1"/>
  <c r="IA1023" i="1"/>
  <c r="HZ1023" i="1"/>
  <c r="HX1023" i="1"/>
  <c r="HW1023" i="1"/>
  <c r="HV1023" i="1"/>
  <c r="HU1023" i="1"/>
  <c r="HT1023" i="1"/>
  <c r="HS1023" i="1"/>
  <c r="HR1023" i="1"/>
  <c r="HQ1023" i="1"/>
  <c r="BM1023" i="1"/>
  <c r="HP1023" i="1"/>
  <c r="HO1023" i="1"/>
  <c r="BS1023" i="1"/>
  <c r="HM1023" i="1"/>
  <c r="HL1023" i="1"/>
  <c r="HK1023" i="1"/>
  <c r="HJ1023" i="1"/>
  <c r="HI1023" i="1"/>
  <c r="HH1023" i="1"/>
  <c r="HF1023" i="1"/>
  <c r="HE1023" i="1"/>
  <c r="HD1023" i="1"/>
  <c r="HC1023" i="1"/>
  <c r="HB1023" i="1"/>
  <c r="HA1023" i="1"/>
  <c r="GY1023" i="1"/>
  <c r="GX1023" i="1"/>
  <c r="GW1023" i="1"/>
  <c r="GV1023" i="1"/>
  <c r="GU1023" i="1"/>
  <c r="GT1023" i="1"/>
  <c r="GS1023" i="1"/>
  <c r="GQ1023" i="1"/>
  <c r="GP1023" i="1"/>
  <c r="GO1023" i="1"/>
  <c r="GN1023" i="1"/>
  <c r="GM1023" i="1"/>
  <c r="GL1023" i="1"/>
  <c r="GK1023" i="1"/>
  <c r="BR1023" i="1"/>
  <c r="GI1023" i="1"/>
  <c r="GG1023" i="1"/>
  <c r="GF1023" i="1"/>
  <c r="GE1023" i="1"/>
  <c r="GD1023" i="1"/>
  <c r="GC1023" i="1"/>
  <c r="GB1023" i="1"/>
  <c r="GA1023" i="1"/>
  <c r="R1021" i="1"/>
  <c r="BC1022" i="1"/>
  <c r="S1021" i="1"/>
  <c r="BD1022" i="1"/>
  <c r="BO1022" i="1"/>
  <c r="FX1023" i="1"/>
  <c r="Q1021" i="1"/>
  <c r="BB1022" i="1"/>
  <c r="BL1022" i="1"/>
  <c r="FW1023" i="1"/>
  <c r="P1021" i="1"/>
  <c r="BA1022" i="1"/>
  <c r="BK1022" i="1"/>
  <c r="FV1023" i="1"/>
  <c r="FP1023" i="1"/>
  <c r="FN1023" i="1"/>
  <c r="FO1023" i="1"/>
  <c r="FH1023" i="1"/>
  <c r="FL1023" i="1"/>
  <c r="FK1023" i="1"/>
  <c r="FJ1023" i="1"/>
  <c r="FI1023" i="1"/>
  <c r="FG1023" i="1"/>
  <c r="FF1023" i="1"/>
  <c r="FC1023" i="1"/>
  <c r="FD1023" i="1"/>
  <c r="FA1023" i="1"/>
  <c r="EZ1023" i="1"/>
  <c r="EY1023" i="1"/>
  <c r="EU1023" i="1"/>
  <c r="EW1023" i="1"/>
  <c r="EV1023" i="1"/>
  <c r="ET1023" i="1"/>
  <c r="ES1023" i="1"/>
  <c r="EQ1023" i="1"/>
  <c r="EP1023" i="1"/>
  <c r="EO1023" i="1"/>
  <c r="EM1023" i="1"/>
  <c r="EL1023" i="1"/>
  <c r="EK1023" i="1"/>
  <c r="EI1023" i="1"/>
  <c r="EH1023" i="1"/>
  <c r="EG1023" i="1"/>
  <c r="EF1023" i="1"/>
  <c r="BU1023" i="1"/>
  <c r="ED1023" i="1"/>
  <c r="EC1023" i="1"/>
  <c r="EB1023" i="1"/>
  <c r="EA1023" i="1"/>
  <c r="DJ1023" i="1"/>
  <c r="DK1023" i="1"/>
  <c r="DY1023" i="1"/>
  <c r="DW1023" i="1"/>
  <c r="DX1023" i="1"/>
  <c r="DV1023" i="1"/>
  <c r="DU1023" i="1"/>
  <c r="DT1023" i="1"/>
  <c r="BT1023" i="1"/>
  <c r="DS1023" i="1"/>
  <c r="BP1023" i="1"/>
  <c r="DR1023" i="1"/>
  <c r="DQ1023" i="1"/>
  <c r="DP1023" i="1"/>
  <c r="DO1023" i="1"/>
  <c r="DN1023" i="1"/>
  <c r="DM1023" i="1"/>
  <c r="DI1023" i="1"/>
  <c r="DH1023" i="1"/>
  <c r="DG1023" i="1"/>
  <c r="DD1023" i="1"/>
  <c r="CV1023" i="1"/>
  <c r="DE1023" i="1"/>
  <c r="DC1023" i="1"/>
  <c r="CX1023" i="1"/>
  <c r="DB1023" i="1"/>
  <c r="DA1023" i="1"/>
  <c r="CZ1023" i="1"/>
  <c r="CY1023" i="1"/>
  <c r="CW1023" i="1"/>
  <c r="CU1023" i="1"/>
  <c r="CT1023" i="1"/>
  <c r="CS1023" i="1"/>
  <c r="CB1023" i="1"/>
  <c r="CQ1023" i="1"/>
  <c r="CP1023" i="1"/>
  <c r="CE1023" i="1"/>
  <c r="CO1023" i="1"/>
  <c r="CN1023" i="1"/>
  <c r="CL1023" i="1"/>
  <c r="CM1023" i="1"/>
  <c r="CK1023" i="1"/>
  <c r="CJ1023" i="1"/>
  <c r="CI1023" i="1"/>
  <c r="CH1023" i="1"/>
  <c r="CG1023" i="1"/>
  <c r="CF1023" i="1"/>
  <c r="CD1023" i="1"/>
  <c r="CC1023" i="1"/>
  <c r="CA1023" i="1"/>
  <c r="BV1023" i="1"/>
  <c r="BN1023" i="1"/>
  <c r="BJ1023" i="1"/>
  <c r="O1022" i="1"/>
  <c r="AZ1023" i="1"/>
  <c r="BI1023" i="1"/>
  <c r="N1022" i="1"/>
  <c r="AY1023" i="1"/>
  <c r="BH1023" i="1"/>
  <c r="M1022" i="1"/>
  <c r="AX1023" i="1"/>
  <c r="BG1023" i="1"/>
  <c r="BF1023" i="1"/>
  <c r="AT1023" i="1"/>
  <c r="AS1023" i="1"/>
  <c r="AR1023" i="1"/>
  <c r="AQ1023" i="1"/>
  <c r="AP1023" i="1"/>
  <c r="AO1023" i="1"/>
  <c r="AN1023" i="1"/>
  <c r="AM1023" i="1"/>
  <c r="AL1023" i="1"/>
  <c r="AK1023" i="1"/>
  <c r="AJ1023" i="1"/>
  <c r="AI1023" i="1"/>
  <c r="AH1023" i="1"/>
  <c r="AG1023" i="1"/>
  <c r="AF1023" i="1"/>
  <c r="AE1023" i="1"/>
  <c r="AB1023" i="1"/>
  <c r="AA1023" i="1"/>
  <c r="Z1023" i="1"/>
  <c r="Y1023" i="1"/>
  <c r="X1023" i="1"/>
  <c r="W1023" i="1"/>
  <c r="V1023" i="1"/>
  <c r="II1022" i="1"/>
  <c r="IH1022" i="1"/>
  <c r="IG1022" i="1"/>
  <c r="IF1022" i="1"/>
  <c r="IE1022" i="1"/>
  <c r="ID1022" i="1"/>
  <c r="IC1022" i="1"/>
  <c r="IB1022" i="1"/>
  <c r="IA1022" i="1"/>
  <c r="HZ1022" i="1"/>
  <c r="HX1022" i="1"/>
  <c r="HW1022" i="1"/>
  <c r="HV1022" i="1"/>
  <c r="HU1022" i="1"/>
  <c r="HT1022" i="1"/>
  <c r="BM1022" i="1"/>
  <c r="HS1022" i="1"/>
  <c r="HR1022" i="1"/>
  <c r="HQ1022" i="1"/>
  <c r="HP1022" i="1"/>
  <c r="HO1022" i="1"/>
  <c r="BS1022" i="1"/>
  <c r="HM1022" i="1"/>
  <c r="HL1022" i="1"/>
  <c r="HK1022" i="1"/>
  <c r="HJ1022" i="1"/>
  <c r="HI1022" i="1"/>
  <c r="HH1022" i="1"/>
  <c r="HF1022" i="1"/>
  <c r="HE1022" i="1"/>
  <c r="HD1022" i="1"/>
  <c r="HC1022" i="1"/>
  <c r="HB1022" i="1"/>
  <c r="HA1022" i="1"/>
  <c r="GY1022" i="1"/>
  <c r="GX1022" i="1"/>
  <c r="GW1022" i="1"/>
  <c r="GV1022" i="1"/>
  <c r="GU1022" i="1"/>
  <c r="GT1022" i="1"/>
  <c r="GS1022" i="1"/>
  <c r="GQ1022" i="1"/>
  <c r="GP1022" i="1"/>
  <c r="GO1022" i="1"/>
  <c r="GN1022" i="1"/>
  <c r="GM1022" i="1"/>
  <c r="GL1022" i="1"/>
  <c r="GK1022" i="1"/>
  <c r="BR1022" i="1"/>
  <c r="GI1022" i="1"/>
  <c r="GG1022" i="1"/>
  <c r="GF1022" i="1"/>
  <c r="GE1022" i="1"/>
  <c r="GD1022" i="1"/>
  <c r="GC1022" i="1"/>
  <c r="GB1022" i="1"/>
  <c r="GA1022" i="1"/>
  <c r="R1020" i="1"/>
  <c r="BC1021" i="1"/>
  <c r="S1020" i="1"/>
  <c r="BD1021" i="1"/>
  <c r="BO1021" i="1"/>
  <c r="FX1022" i="1"/>
  <c r="Q1020" i="1"/>
  <c r="BB1021" i="1"/>
  <c r="BL1021" i="1"/>
  <c r="FW1022" i="1"/>
  <c r="P1020" i="1"/>
  <c r="BA1021" i="1"/>
  <c r="BK1021" i="1"/>
  <c r="FV1022" i="1"/>
  <c r="FP1022" i="1"/>
  <c r="FN1022" i="1"/>
  <c r="FO1022" i="1"/>
  <c r="FH1022" i="1"/>
  <c r="FL1022" i="1"/>
  <c r="FK1022" i="1"/>
  <c r="FJ1022" i="1"/>
  <c r="FI1022" i="1"/>
  <c r="FG1022" i="1"/>
  <c r="FF1022" i="1"/>
  <c r="FC1022" i="1"/>
  <c r="FD1022" i="1"/>
  <c r="FA1022" i="1"/>
  <c r="EZ1022" i="1"/>
  <c r="EY1022" i="1"/>
  <c r="EU1022" i="1"/>
  <c r="EW1022" i="1"/>
  <c r="EV1022" i="1"/>
  <c r="ET1022" i="1"/>
  <c r="ES1022" i="1"/>
  <c r="EQ1022" i="1"/>
  <c r="EP1022" i="1"/>
  <c r="EO1022" i="1"/>
  <c r="EM1022" i="1"/>
  <c r="EL1022" i="1"/>
  <c r="EK1022" i="1"/>
  <c r="EI1022" i="1"/>
  <c r="EH1022" i="1"/>
  <c r="EG1022" i="1"/>
  <c r="EF1022" i="1"/>
  <c r="BU1022" i="1"/>
  <c r="ED1022" i="1"/>
  <c r="EC1022" i="1"/>
  <c r="EB1022" i="1"/>
  <c r="EA1022" i="1"/>
  <c r="DJ1022" i="1"/>
  <c r="DK1022" i="1"/>
  <c r="DY1022" i="1"/>
  <c r="DW1022" i="1"/>
  <c r="DX1022" i="1"/>
  <c r="DV1022" i="1"/>
  <c r="DU1022" i="1"/>
  <c r="DT1022" i="1"/>
  <c r="BT1022" i="1"/>
  <c r="DS1022" i="1"/>
  <c r="BP1022" i="1"/>
  <c r="DR1022" i="1"/>
  <c r="DQ1022" i="1"/>
  <c r="DP1022" i="1"/>
  <c r="DO1022" i="1"/>
  <c r="DN1022" i="1"/>
  <c r="DM1022" i="1"/>
  <c r="DI1022" i="1"/>
  <c r="DH1022" i="1"/>
  <c r="DG1022" i="1"/>
  <c r="DD1022" i="1"/>
  <c r="CV1022" i="1"/>
  <c r="DE1022" i="1"/>
  <c r="DC1022" i="1"/>
  <c r="CX1022" i="1"/>
  <c r="DB1022" i="1"/>
  <c r="DA1022" i="1"/>
  <c r="CZ1022" i="1"/>
  <c r="CY1022" i="1"/>
  <c r="CW1022" i="1"/>
  <c r="CU1022" i="1"/>
  <c r="CT1022" i="1"/>
  <c r="CS1022" i="1"/>
  <c r="CB1022" i="1"/>
  <c r="CQ1022" i="1"/>
  <c r="CP1022" i="1"/>
  <c r="CE1022" i="1"/>
  <c r="CO1022" i="1"/>
  <c r="CN1022" i="1"/>
  <c r="CL1022" i="1"/>
  <c r="CM1022" i="1"/>
  <c r="CK1022" i="1"/>
  <c r="CJ1022" i="1"/>
  <c r="CI1022" i="1"/>
  <c r="CH1022" i="1"/>
  <c r="CG1022" i="1"/>
  <c r="CF1022" i="1"/>
  <c r="CD1022" i="1"/>
  <c r="CC1022" i="1"/>
  <c r="CA1022" i="1"/>
  <c r="BV1022" i="1"/>
  <c r="BN1022" i="1"/>
  <c r="BJ1022" i="1"/>
  <c r="O1021" i="1"/>
  <c r="AZ1022" i="1"/>
  <c r="BI1022" i="1"/>
  <c r="N1021" i="1"/>
  <c r="AY1022" i="1"/>
  <c r="BH1022" i="1"/>
  <c r="M1021" i="1"/>
  <c r="AX1022" i="1"/>
  <c r="BG1022" i="1"/>
  <c r="BF1022" i="1"/>
  <c r="AT1022" i="1"/>
  <c r="AS1022" i="1"/>
  <c r="AR1022" i="1"/>
  <c r="AQ1022" i="1"/>
  <c r="AP1022" i="1"/>
  <c r="AO1022" i="1"/>
  <c r="AN1022" i="1"/>
  <c r="AM1022" i="1"/>
  <c r="AL1022" i="1"/>
  <c r="AK1022" i="1"/>
  <c r="AJ1022" i="1"/>
  <c r="AI1022" i="1"/>
  <c r="AH1022" i="1"/>
  <c r="AG1022" i="1"/>
  <c r="AF1022" i="1"/>
  <c r="AE1022" i="1"/>
  <c r="AB1022" i="1"/>
  <c r="AA1022" i="1"/>
  <c r="Z1022" i="1"/>
  <c r="Y1022" i="1"/>
  <c r="X1022" i="1"/>
  <c r="W1022" i="1"/>
  <c r="V1022" i="1"/>
  <c r="G1144" i="1"/>
  <c r="G1145" i="1"/>
  <c r="G1152" i="1"/>
  <c r="II1021" i="1"/>
  <c r="IH1021" i="1"/>
  <c r="IG1021" i="1"/>
  <c r="IF1021" i="1"/>
  <c r="IE1021" i="1"/>
  <c r="ID1021" i="1"/>
  <c r="IC1021" i="1"/>
  <c r="IB1021" i="1"/>
  <c r="IA1021" i="1"/>
  <c r="HZ1021" i="1"/>
  <c r="HX1021" i="1"/>
  <c r="HW1021" i="1"/>
  <c r="HV1021" i="1"/>
  <c r="HU1021" i="1"/>
  <c r="HT1021" i="1"/>
  <c r="HS1021" i="1"/>
  <c r="HR1021" i="1"/>
  <c r="HQ1021" i="1"/>
  <c r="BM1021" i="1"/>
  <c r="HP1021" i="1"/>
  <c r="HO1021" i="1"/>
  <c r="BS1021" i="1"/>
  <c r="HM1021" i="1"/>
  <c r="HL1021" i="1"/>
  <c r="HK1021" i="1"/>
  <c r="HJ1021" i="1"/>
  <c r="HI1021" i="1"/>
  <c r="HH1021" i="1"/>
  <c r="HF1021" i="1"/>
  <c r="HE1021" i="1"/>
  <c r="HD1021" i="1"/>
  <c r="HC1021" i="1"/>
  <c r="HB1021" i="1"/>
  <c r="HA1021" i="1"/>
  <c r="GY1021" i="1"/>
  <c r="GX1021" i="1"/>
  <c r="GW1021" i="1"/>
  <c r="GV1021" i="1"/>
  <c r="GU1021" i="1"/>
  <c r="GT1021" i="1"/>
  <c r="GS1021" i="1"/>
  <c r="GQ1021" i="1"/>
  <c r="GP1021" i="1"/>
  <c r="GO1021" i="1"/>
  <c r="GN1021" i="1"/>
  <c r="GM1021" i="1"/>
  <c r="GL1021" i="1"/>
  <c r="GK1021" i="1"/>
  <c r="BR1021" i="1"/>
  <c r="GI1021" i="1"/>
  <c r="GG1021" i="1"/>
  <c r="GF1021" i="1"/>
  <c r="GE1021" i="1"/>
  <c r="GD1021" i="1"/>
  <c r="GC1021" i="1"/>
  <c r="GB1021" i="1"/>
  <c r="GA1021" i="1"/>
  <c r="R1019" i="1"/>
  <c r="BC1020" i="1"/>
  <c r="S1019" i="1"/>
  <c r="BD1020" i="1"/>
  <c r="BO1020" i="1"/>
  <c r="FX1021" i="1"/>
  <c r="Q1019" i="1"/>
  <c r="BB1020" i="1"/>
  <c r="BL1020" i="1"/>
  <c r="FW1021" i="1"/>
  <c r="P1019" i="1"/>
  <c r="BA1020" i="1"/>
  <c r="BK1020" i="1"/>
  <c r="FV1021" i="1"/>
  <c r="FP1021" i="1"/>
  <c r="FN1021" i="1"/>
  <c r="FO1021" i="1"/>
  <c r="FH1021" i="1"/>
  <c r="FL1021" i="1"/>
  <c r="FK1021" i="1"/>
  <c r="FJ1021" i="1"/>
  <c r="FI1021" i="1"/>
  <c r="FG1021" i="1"/>
  <c r="FF1021" i="1"/>
  <c r="FC1021" i="1"/>
  <c r="FD1021" i="1"/>
  <c r="FA1021" i="1"/>
  <c r="EZ1021" i="1"/>
  <c r="EY1021" i="1"/>
  <c r="EU1021" i="1"/>
  <c r="EW1021" i="1"/>
  <c r="EV1021" i="1"/>
  <c r="ET1021" i="1"/>
  <c r="ES1021" i="1"/>
  <c r="EQ1021" i="1"/>
  <c r="EP1021" i="1"/>
  <c r="EO1021" i="1"/>
  <c r="EM1021" i="1"/>
  <c r="EL1021" i="1"/>
  <c r="EK1021" i="1"/>
  <c r="EI1021" i="1"/>
  <c r="EH1021" i="1"/>
  <c r="EG1021" i="1"/>
  <c r="EF1021" i="1"/>
  <c r="BU1021" i="1"/>
  <c r="ED1021" i="1"/>
  <c r="EC1021" i="1"/>
  <c r="EB1021" i="1"/>
  <c r="EA1021" i="1"/>
  <c r="DJ1021" i="1"/>
  <c r="DK1021" i="1"/>
  <c r="DY1021" i="1"/>
  <c r="DW1021" i="1"/>
  <c r="DX1021" i="1"/>
  <c r="DV1021" i="1"/>
  <c r="DU1021" i="1"/>
  <c r="DT1021" i="1"/>
  <c r="BT1021" i="1"/>
  <c r="DS1021" i="1"/>
  <c r="BP1021" i="1"/>
  <c r="DR1021" i="1"/>
  <c r="DQ1021" i="1"/>
  <c r="DP1021" i="1"/>
  <c r="DO1021" i="1"/>
  <c r="DN1021" i="1"/>
  <c r="DM1021" i="1"/>
  <c r="DI1021" i="1"/>
  <c r="DH1021" i="1"/>
  <c r="DG1021" i="1"/>
  <c r="DD1021" i="1"/>
  <c r="CV1021" i="1"/>
  <c r="DE1021" i="1"/>
  <c r="DC1021" i="1"/>
  <c r="CX1021" i="1"/>
  <c r="DB1021" i="1"/>
  <c r="DA1021" i="1"/>
  <c r="CZ1021" i="1"/>
  <c r="CY1021" i="1"/>
  <c r="CW1021" i="1"/>
  <c r="CU1021" i="1"/>
  <c r="CT1021" i="1"/>
  <c r="CS1021" i="1"/>
  <c r="CB1021" i="1"/>
  <c r="CQ1021" i="1"/>
  <c r="CP1021" i="1"/>
  <c r="CE1021" i="1"/>
  <c r="CO1021" i="1"/>
  <c r="CN1021" i="1"/>
  <c r="CL1021" i="1"/>
  <c r="CM1021" i="1"/>
  <c r="CK1021" i="1"/>
  <c r="CJ1021" i="1"/>
  <c r="CI1021" i="1"/>
  <c r="CH1021" i="1"/>
  <c r="CG1021" i="1"/>
  <c r="CF1021" i="1"/>
  <c r="CD1021" i="1"/>
  <c r="CC1021" i="1"/>
  <c r="CA1021" i="1"/>
  <c r="BV1021" i="1"/>
  <c r="BN1021" i="1"/>
  <c r="BJ1021" i="1"/>
  <c r="O1020" i="1"/>
  <c r="AZ1021" i="1"/>
  <c r="BI1021" i="1"/>
  <c r="N1020" i="1"/>
  <c r="AY1021" i="1"/>
  <c r="BH1021" i="1"/>
  <c r="M1020" i="1"/>
  <c r="AX1021" i="1"/>
  <c r="BG1021" i="1"/>
  <c r="BF1021" i="1"/>
  <c r="AT1021" i="1"/>
  <c r="AS1021" i="1"/>
  <c r="AR1021" i="1"/>
  <c r="AQ1021" i="1"/>
  <c r="AP1021" i="1"/>
  <c r="AO1021" i="1"/>
  <c r="AN1021" i="1"/>
  <c r="AM1021" i="1"/>
  <c r="AL1021" i="1"/>
  <c r="AK1021" i="1"/>
  <c r="AJ1021" i="1"/>
  <c r="AI1021" i="1"/>
  <c r="AH1021" i="1"/>
  <c r="AG1021" i="1"/>
  <c r="AF1021" i="1"/>
  <c r="AE1021" i="1"/>
  <c r="AB1021" i="1"/>
  <c r="AA1021" i="1"/>
  <c r="Z1021" i="1"/>
  <c r="Y1021" i="1"/>
  <c r="X1021" i="1"/>
  <c r="W1021" i="1"/>
  <c r="V1021" i="1"/>
  <c r="II1020" i="1"/>
  <c r="IH1020" i="1"/>
  <c r="IG1020" i="1"/>
  <c r="IF1020" i="1"/>
  <c r="IE1020" i="1"/>
  <c r="ID1020" i="1"/>
  <c r="IC1020" i="1"/>
  <c r="IB1020" i="1"/>
  <c r="IA1020" i="1"/>
  <c r="HZ1020" i="1"/>
  <c r="HX1020" i="1"/>
  <c r="HW1020" i="1"/>
  <c r="HV1020" i="1"/>
  <c r="HU1020" i="1"/>
  <c r="BM1020" i="1"/>
  <c r="HT1020" i="1"/>
  <c r="HS1020" i="1"/>
  <c r="HR1020" i="1"/>
  <c r="HQ1020" i="1"/>
  <c r="HP1020" i="1"/>
  <c r="HO1020" i="1"/>
  <c r="BS1020" i="1"/>
  <c r="HM1020" i="1"/>
  <c r="HL1020" i="1"/>
  <c r="HK1020" i="1"/>
  <c r="HJ1020" i="1"/>
  <c r="HI1020" i="1"/>
  <c r="HH1020" i="1"/>
  <c r="HF1020" i="1"/>
  <c r="HE1020" i="1"/>
  <c r="HD1020" i="1"/>
  <c r="HC1020" i="1"/>
  <c r="HB1020" i="1"/>
  <c r="HA1020" i="1"/>
  <c r="GY1020" i="1"/>
  <c r="GX1020" i="1"/>
  <c r="GW1020" i="1"/>
  <c r="GV1020" i="1"/>
  <c r="GU1020" i="1"/>
  <c r="GT1020" i="1"/>
  <c r="GS1020" i="1"/>
  <c r="GQ1020" i="1"/>
  <c r="GP1020" i="1"/>
  <c r="GO1020" i="1"/>
  <c r="GN1020" i="1"/>
  <c r="GM1020" i="1"/>
  <c r="GL1020" i="1"/>
  <c r="GK1020" i="1"/>
  <c r="BR1020" i="1"/>
  <c r="GI1020" i="1"/>
  <c r="GG1020" i="1"/>
  <c r="GF1020" i="1"/>
  <c r="GE1020" i="1"/>
  <c r="GD1020" i="1"/>
  <c r="GC1020" i="1"/>
  <c r="GB1020" i="1"/>
  <c r="GA1020" i="1"/>
  <c r="R1018" i="1"/>
  <c r="BC1019" i="1"/>
  <c r="S1018" i="1"/>
  <c r="BD1019" i="1"/>
  <c r="BO1019" i="1"/>
  <c r="FX1020" i="1"/>
  <c r="Q1018" i="1"/>
  <c r="BB1019" i="1"/>
  <c r="BL1019" i="1"/>
  <c r="FW1020" i="1"/>
  <c r="P1018" i="1"/>
  <c r="BA1019" i="1"/>
  <c r="BK1019" i="1"/>
  <c r="FV1020" i="1"/>
  <c r="FP1020" i="1"/>
  <c r="FN1020" i="1"/>
  <c r="FO1020" i="1"/>
  <c r="FH1020" i="1"/>
  <c r="FL1020" i="1"/>
  <c r="FK1020" i="1"/>
  <c r="FJ1020" i="1"/>
  <c r="FI1020" i="1"/>
  <c r="FG1020" i="1"/>
  <c r="FF1020" i="1"/>
  <c r="FC1020" i="1"/>
  <c r="FD1020" i="1"/>
  <c r="FA1020" i="1"/>
  <c r="EZ1020" i="1"/>
  <c r="EY1020" i="1"/>
  <c r="EU1020" i="1"/>
  <c r="EW1020" i="1"/>
  <c r="EV1020" i="1"/>
  <c r="ET1020" i="1"/>
  <c r="ES1020" i="1"/>
  <c r="EQ1020" i="1"/>
  <c r="EP1020" i="1"/>
  <c r="EO1020" i="1"/>
  <c r="EM1020" i="1"/>
  <c r="EL1020" i="1"/>
  <c r="EK1020" i="1"/>
  <c r="EI1020" i="1"/>
  <c r="EH1020" i="1"/>
  <c r="EG1020" i="1"/>
  <c r="EF1020" i="1"/>
  <c r="BU1020" i="1"/>
  <c r="ED1020" i="1"/>
  <c r="EC1020" i="1"/>
  <c r="EB1020" i="1"/>
  <c r="EA1020" i="1"/>
  <c r="DJ1020" i="1"/>
  <c r="DK1020" i="1"/>
  <c r="DY1020" i="1"/>
  <c r="DW1020" i="1"/>
  <c r="DX1020" i="1"/>
  <c r="DV1020" i="1"/>
  <c r="DU1020" i="1"/>
  <c r="DT1020" i="1"/>
  <c r="BT1020" i="1"/>
  <c r="DS1020" i="1"/>
  <c r="BP1020" i="1"/>
  <c r="DR1020" i="1"/>
  <c r="DQ1020" i="1"/>
  <c r="DP1020" i="1"/>
  <c r="DO1020" i="1"/>
  <c r="DN1020" i="1"/>
  <c r="DM1020" i="1"/>
  <c r="DI1020" i="1"/>
  <c r="DH1020" i="1"/>
  <c r="DG1020" i="1"/>
  <c r="DD1020" i="1"/>
  <c r="CV1020" i="1"/>
  <c r="DC1020" i="1"/>
  <c r="DE1020" i="1"/>
  <c r="CX1020" i="1"/>
  <c r="DB1020" i="1"/>
  <c r="DA1020" i="1"/>
  <c r="CZ1020" i="1"/>
  <c r="CY1020" i="1"/>
  <c r="CW1020" i="1"/>
  <c r="CU1020" i="1"/>
  <c r="CT1020" i="1"/>
  <c r="CS1020" i="1"/>
  <c r="CB1020" i="1"/>
  <c r="CQ1020" i="1"/>
  <c r="CP1020" i="1"/>
  <c r="CE1020" i="1"/>
  <c r="CO1020" i="1"/>
  <c r="CN1020" i="1"/>
  <c r="CL1020" i="1"/>
  <c r="CM1020" i="1"/>
  <c r="CK1020" i="1"/>
  <c r="CJ1020" i="1"/>
  <c r="CI1020" i="1"/>
  <c r="CH1020" i="1"/>
  <c r="CG1020" i="1"/>
  <c r="CF1020" i="1"/>
  <c r="CD1020" i="1"/>
  <c r="CC1020" i="1"/>
  <c r="CA1020" i="1"/>
  <c r="BV1020" i="1"/>
  <c r="BN1020" i="1"/>
  <c r="BJ1020" i="1"/>
  <c r="O1019" i="1"/>
  <c r="AZ1020" i="1"/>
  <c r="BI1020" i="1"/>
  <c r="N1019" i="1"/>
  <c r="AY1020" i="1"/>
  <c r="BH1020" i="1"/>
  <c r="M1019" i="1"/>
  <c r="AX1020" i="1"/>
  <c r="BG1020" i="1"/>
  <c r="BF1020" i="1"/>
  <c r="AT1020" i="1"/>
  <c r="AS1020" i="1"/>
  <c r="AR1020" i="1"/>
  <c r="AQ1020" i="1"/>
  <c r="AP1020" i="1"/>
  <c r="AO1020" i="1"/>
  <c r="AN1020" i="1"/>
  <c r="AM1020" i="1"/>
  <c r="AL1020" i="1"/>
  <c r="AK1020" i="1"/>
  <c r="AJ1020" i="1"/>
  <c r="AI1020" i="1"/>
  <c r="AH1020" i="1"/>
  <c r="AG1020" i="1"/>
  <c r="AF1020" i="1"/>
  <c r="AE1020" i="1"/>
  <c r="AB1020" i="1"/>
  <c r="AA1020" i="1"/>
  <c r="Z1020" i="1"/>
  <c r="Y1020" i="1"/>
  <c r="X1020" i="1"/>
  <c r="W1020" i="1"/>
  <c r="V1020" i="1"/>
  <c r="II1019" i="1"/>
  <c r="IH1019" i="1"/>
  <c r="IG1019" i="1"/>
  <c r="IF1019" i="1"/>
  <c r="IE1019" i="1"/>
  <c r="ID1019" i="1"/>
  <c r="IC1019" i="1"/>
  <c r="IB1019" i="1"/>
  <c r="IA1019" i="1"/>
  <c r="HZ1019" i="1"/>
  <c r="HX1019" i="1"/>
  <c r="HW1019" i="1"/>
  <c r="HV1019" i="1"/>
  <c r="HU1019" i="1"/>
  <c r="HT1019" i="1"/>
  <c r="BM1019" i="1"/>
  <c r="HS1019" i="1"/>
  <c r="HR1019" i="1"/>
  <c r="HQ1019" i="1"/>
  <c r="HP1019" i="1"/>
  <c r="HO1019" i="1"/>
  <c r="BS1019" i="1"/>
  <c r="HM1019" i="1"/>
  <c r="HL1019" i="1"/>
  <c r="HK1019" i="1"/>
  <c r="HJ1019" i="1"/>
  <c r="HI1019" i="1"/>
  <c r="HH1019" i="1"/>
  <c r="HF1019" i="1"/>
  <c r="HE1019" i="1"/>
  <c r="HD1019" i="1"/>
  <c r="HC1019" i="1"/>
  <c r="HB1019" i="1"/>
  <c r="HA1019" i="1"/>
  <c r="GY1019" i="1"/>
  <c r="GX1019" i="1"/>
  <c r="GW1019" i="1"/>
  <c r="GV1019" i="1"/>
  <c r="GU1019" i="1"/>
  <c r="GT1019" i="1"/>
  <c r="GS1019" i="1"/>
  <c r="GQ1019" i="1"/>
  <c r="GP1019" i="1"/>
  <c r="GO1019" i="1"/>
  <c r="GN1019" i="1"/>
  <c r="GM1019" i="1"/>
  <c r="GL1019" i="1"/>
  <c r="GK1019" i="1"/>
  <c r="BR1019" i="1"/>
  <c r="GI1019" i="1"/>
  <c r="GG1019" i="1"/>
  <c r="GF1019" i="1"/>
  <c r="GE1019" i="1"/>
  <c r="GD1019" i="1"/>
  <c r="GC1019" i="1"/>
  <c r="GB1019" i="1"/>
  <c r="GA1019" i="1"/>
  <c r="R1017" i="1"/>
  <c r="BC1018" i="1"/>
  <c r="S1017" i="1"/>
  <c r="BD1018" i="1"/>
  <c r="BO1018" i="1"/>
  <c r="FX1019" i="1"/>
  <c r="Q1017" i="1"/>
  <c r="BB1018" i="1"/>
  <c r="BL1018" i="1"/>
  <c r="FW1019" i="1"/>
  <c r="P1017" i="1"/>
  <c r="BA1018" i="1"/>
  <c r="BK1018" i="1"/>
  <c r="FV1019" i="1"/>
  <c r="FP1019" i="1"/>
  <c r="FN1019" i="1"/>
  <c r="FO1019" i="1"/>
  <c r="FH1019" i="1"/>
  <c r="FL1019" i="1"/>
  <c r="FK1019" i="1"/>
  <c r="FJ1019" i="1"/>
  <c r="FI1019" i="1"/>
  <c r="FG1019" i="1"/>
  <c r="FF1019" i="1"/>
  <c r="FC1019" i="1"/>
  <c r="FD1019" i="1"/>
  <c r="FA1019" i="1"/>
  <c r="EZ1019" i="1"/>
  <c r="EY1019" i="1"/>
  <c r="EU1019" i="1"/>
  <c r="EW1019" i="1"/>
  <c r="EV1019" i="1"/>
  <c r="ET1019" i="1"/>
  <c r="ES1019" i="1"/>
  <c r="EQ1019" i="1"/>
  <c r="EP1019" i="1"/>
  <c r="EO1019" i="1"/>
  <c r="EM1019" i="1"/>
  <c r="EL1019" i="1"/>
  <c r="EK1019" i="1"/>
  <c r="EI1019" i="1"/>
  <c r="EH1019" i="1"/>
  <c r="EG1019" i="1"/>
  <c r="EF1019" i="1"/>
  <c r="BU1019" i="1"/>
  <c r="ED1019" i="1"/>
  <c r="EC1019" i="1"/>
  <c r="EB1019" i="1"/>
  <c r="EA1019" i="1"/>
  <c r="DJ1019" i="1"/>
  <c r="DK1019" i="1"/>
  <c r="DY1019" i="1"/>
  <c r="DW1019" i="1"/>
  <c r="DX1019" i="1"/>
  <c r="DV1019" i="1"/>
  <c r="DU1019" i="1"/>
  <c r="DT1019" i="1"/>
  <c r="BT1019" i="1"/>
  <c r="DS1019" i="1"/>
  <c r="BP1019" i="1"/>
  <c r="DR1019" i="1"/>
  <c r="DQ1019" i="1"/>
  <c r="DP1019" i="1"/>
  <c r="DO1019" i="1"/>
  <c r="DN1019" i="1"/>
  <c r="DM1019" i="1"/>
  <c r="DI1019" i="1"/>
  <c r="DH1019" i="1"/>
  <c r="DG1019" i="1"/>
  <c r="DD1019" i="1"/>
  <c r="CV1019" i="1"/>
  <c r="DE1019" i="1"/>
  <c r="DC1019" i="1"/>
  <c r="CX1019" i="1"/>
  <c r="DB1019" i="1"/>
  <c r="DA1019" i="1"/>
  <c r="CZ1019" i="1"/>
  <c r="CY1019" i="1"/>
  <c r="CW1019" i="1"/>
  <c r="CU1019" i="1"/>
  <c r="CT1019" i="1"/>
  <c r="CS1019" i="1"/>
  <c r="CB1019" i="1"/>
  <c r="CQ1019" i="1"/>
  <c r="CP1019" i="1"/>
  <c r="CE1019" i="1"/>
  <c r="CO1019" i="1"/>
  <c r="CN1019" i="1"/>
  <c r="CL1019" i="1"/>
  <c r="CM1019" i="1"/>
  <c r="CK1019" i="1"/>
  <c r="CJ1019" i="1"/>
  <c r="CI1019" i="1"/>
  <c r="CH1019" i="1"/>
  <c r="CG1019" i="1"/>
  <c r="CF1019" i="1"/>
  <c r="CD1019" i="1"/>
  <c r="CC1019" i="1"/>
  <c r="CA1019" i="1"/>
  <c r="BV1019" i="1"/>
  <c r="BN1019" i="1"/>
  <c r="BJ1019" i="1"/>
  <c r="O1018" i="1"/>
  <c r="AZ1019" i="1"/>
  <c r="BI1019" i="1"/>
  <c r="N1018" i="1"/>
  <c r="AY1019" i="1"/>
  <c r="BH1019" i="1"/>
  <c r="M1018" i="1"/>
  <c r="AX1019" i="1"/>
  <c r="BG1019" i="1"/>
  <c r="BF1019" i="1"/>
  <c r="AT1019" i="1"/>
  <c r="AS1019" i="1"/>
  <c r="AR1019" i="1"/>
  <c r="AQ1019" i="1"/>
  <c r="AP1019" i="1"/>
  <c r="AO1019" i="1"/>
  <c r="AN1019" i="1"/>
  <c r="AM1019" i="1"/>
  <c r="AL1019" i="1"/>
  <c r="AK1019" i="1"/>
  <c r="AJ1019" i="1"/>
  <c r="AI1019" i="1"/>
  <c r="AH1019" i="1"/>
  <c r="AG1019" i="1"/>
  <c r="AF1019" i="1"/>
  <c r="AE1019" i="1"/>
  <c r="AB1019" i="1"/>
  <c r="AA1019" i="1"/>
  <c r="Z1019" i="1"/>
  <c r="Y1019" i="1"/>
  <c r="X1019" i="1"/>
  <c r="W1019" i="1"/>
  <c r="V1019" i="1"/>
  <c r="II1018" i="1"/>
  <c r="IH1018" i="1"/>
  <c r="IG1018" i="1"/>
  <c r="IF1018" i="1"/>
  <c r="IE1018" i="1"/>
  <c r="ID1018" i="1"/>
  <c r="IC1018" i="1"/>
  <c r="IB1018" i="1"/>
  <c r="IA1018" i="1"/>
  <c r="HZ1018" i="1"/>
  <c r="HX1018" i="1"/>
  <c r="HW1018" i="1"/>
  <c r="HV1018" i="1"/>
  <c r="HU1018" i="1"/>
  <c r="HT1018" i="1"/>
  <c r="HS1018" i="1"/>
  <c r="HR1018" i="1"/>
  <c r="HQ1018" i="1"/>
  <c r="BM1018" i="1"/>
  <c r="HP1018" i="1"/>
  <c r="HO1018" i="1"/>
  <c r="BS1018" i="1"/>
  <c r="HM1018" i="1"/>
  <c r="HL1018" i="1"/>
  <c r="HK1018" i="1"/>
  <c r="HJ1018" i="1"/>
  <c r="HI1018" i="1"/>
  <c r="HH1018" i="1"/>
  <c r="HF1018" i="1"/>
  <c r="HE1018" i="1"/>
  <c r="HD1018" i="1"/>
  <c r="HC1018" i="1"/>
  <c r="HB1018" i="1"/>
  <c r="HA1018" i="1"/>
  <c r="GY1018" i="1"/>
  <c r="GX1018" i="1"/>
  <c r="GW1018" i="1"/>
  <c r="GV1018" i="1"/>
  <c r="GU1018" i="1"/>
  <c r="GT1018" i="1"/>
  <c r="GS1018" i="1"/>
  <c r="GQ1018" i="1"/>
  <c r="GP1018" i="1"/>
  <c r="GO1018" i="1"/>
  <c r="GN1018" i="1"/>
  <c r="GM1018" i="1"/>
  <c r="GL1018" i="1"/>
  <c r="GK1018" i="1"/>
  <c r="BR1018" i="1"/>
  <c r="GI1018" i="1"/>
  <c r="GG1018" i="1"/>
  <c r="GF1018" i="1"/>
  <c r="GE1018" i="1"/>
  <c r="GD1018" i="1"/>
  <c r="GC1018" i="1"/>
  <c r="GB1018" i="1"/>
  <c r="GA1018" i="1"/>
  <c r="R1016" i="1"/>
  <c r="BC1017" i="1"/>
  <c r="S1016" i="1"/>
  <c r="BD1017" i="1"/>
  <c r="BO1017" i="1"/>
  <c r="FX1018" i="1"/>
  <c r="Q1016" i="1"/>
  <c r="BB1017" i="1"/>
  <c r="BL1017" i="1"/>
  <c r="FW1018" i="1"/>
  <c r="P1016" i="1"/>
  <c r="BA1017" i="1"/>
  <c r="BK1017" i="1"/>
  <c r="FV1018" i="1"/>
  <c r="FP1018" i="1"/>
  <c r="FN1018" i="1"/>
  <c r="FO1018" i="1"/>
  <c r="FH1018" i="1"/>
  <c r="FL1018" i="1"/>
  <c r="FK1018" i="1"/>
  <c r="FJ1018" i="1"/>
  <c r="FI1018" i="1"/>
  <c r="FG1018" i="1"/>
  <c r="FF1018" i="1"/>
  <c r="FC1018" i="1"/>
  <c r="FD1018" i="1"/>
  <c r="FA1018" i="1"/>
  <c r="EZ1018" i="1"/>
  <c r="EY1018" i="1"/>
  <c r="EU1018" i="1"/>
  <c r="EW1018" i="1"/>
  <c r="EV1018" i="1"/>
  <c r="ET1018" i="1"/>
  <c r="ES1018" i="1"/>
  <c r="EQ1018" i="1"/>
  <c r="EP1018" i="1"/>
  <c r="EO1018" i="1"/>
  <c r="EM1018" i="1"/>
  <c r="EL1018" i="1"/>
  <c r="EK1018" i="1"/>
  <c r="EI1018" i="1"/>
  <c r="EH1018" i="1"/>
  <c r="EG1018" i="1"/>
  <c r="EF1018" i="1"/>
  <c r="BU1018" i="1"/>
  <c r="ED1018" i="1"/>
  <c r="EC1018" i="1"/>
  <c r="EB1018" i="1"/>
  <c r="EA1018" i="1"/>
  <c r="DJ1018" i="1"/>
  <c r="DK1018" i="1"/>
  <c r="DY1018" i="1"/>
  <c r="DW1018" i="1"/>
  <c r="DX1018" i="1"/>
  <c r="DV1018" i="1"/>
  <c r="DU1018" i="1"/>
  <c r="DT1018" i="1"/>
  <c r="BT1018" i="1"/>
  <c r="DS1018" i="1"/>
  <c r="BP1018" i="1"/>
  <c r="DR1018" i="1"/>
  <c r="DQ1018" i="1"/>
  <c r="DP1018" i="1"/>
  <c r="DO1018" i="1"/>
  <c r="DN1018" i="1"/>
  <c r="DM1018" i="1"/>
  <c r="DI1018" i="1"/>
  <c r="DH1018" i="1"/>
  <c r="DG1018" i="1"/>
  <c r="DD1018" i="1"/>
  <c r="CV1018" i="1"/>
  <c r="DC1018" i="1"/>
  <c r="DE1018" i="1"/>
  <c r="CX1018" i="1"/>
  <c r="DB1018" i="1"/>
  <c r="DA1018" i="1"/>
  <c r="CZ1018" i="1"/>
  <c r="CY1018" i="1"/>
  <c r="CW1018" i="1"/>
  <c r="CU1018" i="1"/>
  <c r="CT1018" i="1"/>
  <c r="CS1018" i="1"/>
  <c r="CB1018" i="1"/>
  <c r="CQ1018" i="1"/>
  <c r="CP1018" i="1"/>
  <c r="CE1018" i="1"/>
  <c r="CO1018" i="1"/>
  <c r="CN1018" i="1"/>
  <c r="CL1018" i="1"/>
  <c r="CM1018" i="1"/>
  <c r="CK1018" i="1"/>
  <c r="CJ1018" i="1"/>
  <c r="CI1018" i="1"/>
  <c r="CH1018" i="1"/>
  <c r="CG1018" i="1"/>
  <c r="CF1018" i="1"/>
  <c r="CD1018" i="1"/>
  <c r="CC1018" i="1"/>
  <c r="CA1018" i="1"/>
  <c r="BV1018" i="1"/>
  <c r="BN1018" i="1"/>
  <c r="BJ1018" i="1"/>
  <c r="O1017" i="1"/>
  <c r="AZ1018" i="1"/>
  <c r="BI1018" i="1"/>
  <c r="N1017" i="1"/>
  <c r="AY1018" i="1"/>
  <c r="BH1018" i="1"/>
  <c r="M1017" i="1"/>
  <c r="AX1018" i="1"/>
  <c r="BG1018" i="1"/>
  <c r="BF1018" i="1"/>
  <c r="AT1018" i="1"/>
  <c r="AS1018" i="1"/>
  <c r="AR1018" i="1"/>
  <c r="AQ1018" i="1"/>
  <c r="AP1018" i="1"/>
  <c r="AO1018" i="1"/>
  <c r="AN1018" i="1"/>
  <c r="AM1018" i="1"/>
  <c r="AL1018" i="1"/>
  <c r="AK1018" i="1"/>
  <c r="AJ1018" i="1"/>
  <c r="AI1018" i="1"/>
  <c r="AH1018" i="1"/>
  <c r="AG1018" i="1"/>
  <c r="AF1018" i="1"/>
  <c r="AE1018" i="1"/>
  <c r="AB1018" i="1"/>
  <c r="AA1018" i="1"/>
  <c r="Z1018" i="1"/>
  <c r="Y1018" i="1"/>
  <c r="X1018" i="1"/>
  <c r="W1018" i="1"/>
  <c r="V1018" i="1"/>
  <c r="II1017" i="1"/>
  <c r="IH1017" i="1"/>
  <c r="IG1017" i="1"/>
  <c r="IF1017" i="1"/>
  <c r="IE1017" i="1"/>
  <c r="ID1017" i="1"/>
  <c r="IC1017" i="1"/>
  <c r="IB1017" i="1"/>
  <c r="IA1017" i="1"/>
  <c r="HZ1017" i="1"/>
  <c r="HX1017" i="1"/>
  <c r="HW1017" i="1"/>
  <c r="HV1017" i="1"/>
  <c r="HU1017" i="1"/>
  <c r="BM1017" i="1"/>
  <c r="HT1017" i="1"/>
  <c r="HS1017" i="1"/>
  <c r="HR1017" i="1"/>
  <c r="HQ1017" i="1"/>
  <c r="HP1017" i="1"/>
  <c r="HO1017" i="1"/>
  <c r="BS1017" i="1"/>
  <c r="HM1017" i="1"/>
  <c r="HL1017" i="1"/>
  <c r="HK1017" i="1"/>
  <c r="HJ1017" i="1"/>
  <c r="HI1017" i="1"/>
  <c r="HH1017" i="1"/>
  <c r="HF1017" i="1"/>
  <c r="HE1017" i="1"/>
  <c r="HD1017" i="1"/>
  <c r="HC1017" i="1"/>
  <c r="HB1017" i="1"/>
  <c r="HA1017" i="1"/>
  <c r="GY1017" i="1"/>
  <c r="GX1017" i="1"/>
  <c r="GW1017" i="1"/>
  <c r="GV1017" i="1"/>
  <c r="GU1017" i="1"/>
  <c r="GT1017" i="1"/>
  <c r="GS1017" i="1"/>
  <c r="GQ1017" i="1"/>
  <c r="GP1017" i="1"/>
  <c r="GO1017" i="1"/>
  <c r="GN1017" i="1"/>
  <c r="GM1017" i="1"/>
  <c r="GL1017" i="1"/>
  <c r="GK1017" i="1"/>
  <c r="BR1017" i="1"/>
  <c r="GI1017" i="1"/>
  <c r="GG1017" i="1"/>
  <c r="GF1017" i="1"/>
  <c r="GE1017" i="1"/>
  <c r="GD1017" i="1"/>
  <c r="GC1017" i="1"/>
  <c r="GB1017" i="1"/>
  <c r="GA1017" i="1"/>
  <c r="R1015" i="1"/>
  <c r="BC1016" i="1"/>
  <c r="S1015" i="1"/>
  <c r="BD1016" i="1"/>
  <c r="BO1016" i="1"/>
  <c r="FX1017" i="1"/>
  <c r="Q1015" i="1"/>
  <c r="BB1016" i="1"/>
  <c r="BL1016" i="1"/>
  <c r="FW1017" i="1"/>
  <c r="P1015" i="1"/>
  <c r="BA1016" i="1"/>
  <c r="BK1016" i="1"/>
  <c r="FV1017" i="1"/>
  <c r="FP1017" i="1"/>
  <c r="FN1017" i="1"/>
  <c r="FO1017" i="1"/>
  <c r="FH1017" i="1"/>
  <c r="FL1017" i="1"/>
  <c r="FK1017" i="1"/>
  <c r="FJ1017" i="1"/>
  <c r="FI1017" i="1"/>
  <c r="FG1017" i="1"/>
  <c r="FF1017" i="1"/>
  <c r="FC1017" i="1"/>
  <c r="FD1017" i="1"/>
  <c r="FA1017" i="1"/>
  <c r="EZ1017" i="1"/>
  <c r="EY1017" i="1"/>
  <c r="EU1017" i="1"/>
  <c r="EW1017" i="1"/>
  <c r="EV1017" i="1"/>
  <c r="ET1017" i="1"/>
  <c r="ES1017" i="1"/>
  <c r="EQ1017" i="1"/>
  <c r="EP1017" i="1"/>
  <c r="EO1017" i="1"/>
  <c r="EM1017" i="1"/>
  <c r="EL1017" i="1"/>
  <c r="EK1017" i="1"/>
  <c r="EI1017" i="1"/>
  <c r="EH1017" i="1"/>
  <c r="EG1017" i="1"/>
  <c r="EF1017" i="1"/>
  <c r="BU1017" i="1"/>
  <c r="ED1017" i="1"/>
  <c r="EC1017" i="1"/>
  <c r="EB1017" i="1"/>
  <c r="EA1017" i="1"/>
  <c r="DJ1017" i="1"/>
  <c r="DK1017" i="1"/>
  <c r="DY1017" i="1"/>
  <c r="DW1017" i="1"/>
  <c r="DX1017" i="1"/>
  <c r="DV1017" i="1"/>
  <c r="DU1017" i="1"/>
  <c r="DT1017" i="1"/>
  <c r="BT1017" i="1"/>
  <c r="DS1017" i="1"/>
  <c r="BP1017" i="1"/>
  <c r="DR1017" i="1"/>
  <c r="DQ1017" i="1"/>
  <c r="DP1017" i="1"/>
  <c r="DO1017" i="1"/>
  <c r="DN1017" i="1"/>
  <c r="DM1017" i="1"/>
  <c r="DI1017" i="1"/>
  <c r="DH1017" i="1"/>
  <c r="DG1017" i="1"/>
  <c r="DD1017" i="1"/>
  <c r="CV1017" i="1"/>
  <c r="DE1017" i="1"/>
  <c r="DC1017" i="1"/>
  <c r="CX1017" i="1"/>
  <c r="DB1017" i="1"/>
  <c r="DA1017" i="1"/>
  <c r="CZ1017" i="1"/>
  <c r="CY1017" i="1"/>
  <c r="CW1017" i="1"/>
  <c r="CU1017" i="1"/>
  <c r="CT1017" i="1"/>
  <c r="CS1017" i="1"/>
  <c r="CB1017" i="1"/>
  <c r="CQ1017" i="1"/>
  <c r="CP1017" i="1"/>
  <c r="CE1017" i="1"/>
  <c r="CO1017" i="1"/>
  <c r="CN1017" i="1"/>
  <c r="CL1017" i="1"/>
  <c r="CM1017" i="1"/>
  <c r="CK1017" i="1"/>
  <c r="CJ1017" i="1"/>
  <c r="CI1017" i="1"/>
  <c r="CH1017" i="1"/>
  <c r="CG1017" i="1"/>
  <c r="CF1017" i="1"/>
  <c r="CD1017" i="1"/>
  <c r="CC1017" i="1"/>
  <c r="CA1017" i="1"/>
  <c r="BV1017" i="1"/>
  <c r="BN1017" i="1"/>
  <c r="BJ1017" i="1"/>
  <c r="O1016" i="1"/>
  <c r="AZ1017" i="1"/>
  <c r="BI1017" i="1"/>
  <c r="N1016" i="1"/>
  <c r="AY1017" i="1"/>
  <c r="BH1017" i="1"/>
  <c r="M1016" i="1"/>
  <c r="AX1017" i="1"/>
  <c r="BG1017" i="1"/>
  <c r="BF1017" i="1"/>
  <c r="AT1017" i="1"/>
  <c r="AS1017" i="1"/>
  <c r="AR1017" i="1"/>
  <c r="AQ1017" i="1"/>
  <c r="AP1017" i="1"/>
  <c r="AO1017" i="1"/>
  <c r="AN1017" i="1"/>
  <c r="AM1017" i="1"/>
  <c r="AL1017" i="1"/>
  <c r="AK1017" i="1"/>
  <c r="AJ1017" i="1"/>
  <c r="AI1017" i="1"/>
  <c r="AH1017" i="1"/>
  <c r="AG1017" i="1"/>
  <c r="AF1017" i="1"/>
  <c r="AE1017" i="1"/>
  <c r="AB1017" i="1"/>
  <c r="AA1017" i="1"/>
  <c r="Z1017" i="1"/>
  <c r="Y1017" i="1"/>
  <c r="X1017" i="1"/>
  <c r="W1017" i="1"/>
  <c r="V1017" i="1"/>
  <c r="II1016" i="1"/>
  <c r="IH1016" i="1"/>
  <c r="IG1016" i="1"/>
  <c r="IF1016" i="1"/>
  <c r="IE1016" i="1"/>
  <c r="ID1016" i="1"/>
  <c r="IC1016" i="1"/>
  <c r="IB1016" i="1"/>
  <c r="IA1016" i="1"/>
  <c r="HZ1016" i="1"/>
  <c r="HX1016" i="1"/>
  <c r="HW1016" i="1"/>
  <c r="HV1016" i="1"/>
  <c r="HU1016" i="1"/>
  <c r="HT1016" i="1"/>
  <c r="HS1016" i="1"/>
  <c r="HR1016" i="1"/>
  <c r="HQ1016" i="1"/>
  <c r="BM1016" i="1"/>
  <c r="HP1016" i="1"/>
  <c r="HO1016" i="1"/>
  <c r="BS1016" i="1"/>
  <c r="HM1016" i="1"/>
  <c r="HL1016" i="1"/>
  <c r="HK1016" i="1"/>
  <c r="HJ1016" i="1"/>
  <c r="HI1016" i="1"/>
  <c r="HH1016" i="1"/>
  <c r="HF1016" i="1"/>
  <c r="HE1016" i="1"/>
  <c r="HD1016" i="1"/>
  <c r="HC1016" i="1"/>
  <c r="HB1016" i="1"/>
  <c r="HA1016" i="1"/>
  <c r="GY1016" i="1"/>
  <c r="GX1016" i="1"/>
  <c r="GW1016" i="1"/>
  <c r="GV1016" i="1"/>
  <c r="GU1016" i="1"/>
  <c r="GT1016" i="1"/>
  <c r="GS1016" i="1"/>
  <c r="GQ1016" i="1"/>
  <c r="GP1016" i="1"/>
  <c r="GO1016" i="1"/>
  <c r="GN1016" i="1"/>
  <c r="GM1016" i="1"/>
  <c r="GL1016" i="1"/>
  <c r="GK1016" i="1"/>
  <c r="BR1016" i="1"/>
  <c r="GI1016" i="1"/>
  <c r="GG1016" i="1"/>
  <c r="GF1016" i="1"/>
  <c r="GE1016" i="1"/>
  <c r="GD1016" i="1"/>
  <c r="GC1016" i="1"/>
  <c r="GB1016" i="1"/>
  <c r="GA1016" i="1"/>
  <c r="R1014" i="1"/>
  <c r="BC1015" i="1"/>
  <c r="S1014" i="1"/>
  <c r="BD1015" i="1"/>
  <c r="BO1015" i="1"/>
  <c r="FX1016" i="1"/>
  <c r="Q1014" i="1"/>
  <c r="BB1015" i="1"/>
  <c r="BL1015" i="1"/>
  <c r="FW1016" i="1"/>
  <c r="P1014" i="1"/>
  <c r="BA1015" i="1"/>
  <c r="BK1015" i="1"/>
  <c r="FV1016" i="1"/>
  <c r="FP1016" i="1"/>
  <c r="FN1016" i="1"/>
  <c r="FO1016" i="1"/>
  <c r="FH1016" i="1"/>
  <c r="FL1016" i="1"/>
  <c r="FK1016" i="1"/>
  <c r="FJ1016" i="1"/>
  <c r="FI1016" i="1"/>
  <c r="FG1016" i="1"/>
  <c r="FF1016" i="1"/>
  <c r="FC1016" i="1"/>
  <c r="FD1016" i="1"/>
  <c r="FA1016" i="1"/>
  <c r="EZ1016" i="1"/>
  <c r="EY1016" i="1"/>
  <c r="EU1016" i="1"/>
  <c r="EW1016" i="1"/>
  <c r="EV1016" i="1"/>
  <c r="ET1016" i="1"/>
  <c r="ES1016" i="1"/>
  <c r="EQ1016" i="1"/>
  <c r="EP1016" i="1"/>
  <c r="EO1016" i="1"/>
  <c r="EM1016" i="1"/>
  <c r="EL1016" i="1"/>
  <c r="EK1016" i="1"/>
  <c r="EI1016" i="1"/>
  <c r="EH1016" i="1"/>
  <c r="EG1016" i="1"/>
  <c r="EF1016" i="1"/>
  <c r="BU1016" i="1"/>
  <c r="ED1016" i="1"/>
  <c r="EC1016" i="1"/>
  <c r="EB1016" i="1"/>
  <c r="EA1016" i="1"/>
  <c r="DJ1016" i="1"/>
  <c r="DK1016" i="1"/>
  <c r="DY1016" i="1"/>
  <c r="DW1016" i="1"/>
  <c r="DX1016" i="1"/>
  <c r="DV1016" i="1"/>
  <c r="DU1016" i="1"/>
  <c r="DT1016" i="1"/>
  <c r="BT1016" i="1"/>
  <c r="DS1016" i="1"/>
  <c r="BP1016" i="1"/>
  <c r="DR1016" i="1"/>
  <c r="DQ1016" i="1"/>
  <c r="DP1016" i="1"/>
  <c r="DO1016" i="1"/>
  <c r="DN1016" i="1"/>
  <c r="DM1016" i="1"/>
  <c r="DI1016" i="1"/>
  <c r="DH1016" i="1"/>
  <c r="DG1016" i="1"/>
  <c r="DD1016" i="1"/>
  <c r="CV1016" i="1"/>
  <c r="DE1016" i="1"/>
  <c r="DC1016" i="1"/>
  <c r="CX1016" i="1"/>
  <c r="DB1016" i="1"/>
  <c r="DA1016" i="1"/>
  <c r="CZ1016" i="1"/>
  <c r="CY1016" i="1"/>
  <c r="CW1016" i="1"/>
  <c r="CU1016" i="1"/>
  <c r="CT1016" i="1"/>
  <c r="CS1016" i="1"/>
  <c r="CB1016" i="1"/>
  <c r="CQ1016" i="1"/>
  <c r="CP1016" i="1"/>
  <c r="CE1016" i="1"/>
  <c r="CO1016" i="1"/>
  <c r="CN1016" i="1"/>
  <c r="CL1016" i="1"/>
  <c r="CM1016" i="1"/>
  <c r="CK1016" i="1"/>
  <c r="CJ1016" i="1"/>
  <c r="CI1016" i="1"/>
  <c r="CH1016" i="1"/>
  <c r="CG1016" i="1"/>
  <c r="CF1016" i="1"/>
  <c r="CD1016" i="1"/>
  <c r="CC1016" i="1"/>
  <c r="CA1016" i="1"/>
  <c r="BV1016" i="1"/>
  <c r="BN1016" i="1"/>
  <c r="BJ1016" i="1"/>
  <c r="O1015" i="1"/>
  <c r="AZ1016" i="1"/>
  <c r="BI1016" i="1"/>
  <c r="N1015" i="1"/>
  <c r="AY1016" i="1"/>
  <c r="BH1016" i="1"/>
  <c r="M1015" i="1"/>
  <c r="AX1016" i="1"/>
  <c r="BG1016" i="1"/>
  <c r="BF1016" i="1"/>
  <c r="AT1016" i="1"/>
  <c r="AS1016" i="1"/>
  <c r="AR1016" i="1"/>
  <c r="AQ1016" i="1"/>
  <c r="AP1016" i="1"/>
  <c r="AO1016" i="1"/>
  <c r="AN1016" i="1"/>
  <c r="AM1016" i="1"/>
  <c r="AL1016" i="1"/>
  <c r="AK1016" i="1"/>
  <c r="AJ1016" i="1"/>
  <c r="AI1016" i="1"/>
  <c r="AH1016" i="1"/>
  <c r="AG1016" i="1"/>
  <c r="AF1016" i="1"/>
  <c r="AE1016" i="1"/>
  <c r="AB1016" i="1"/>
  <c r="AA1016" i="1"/>
  <c r="Z1016" i="1"/>
  <c r="Y1016" i="1"/>
  <c r="X1016" i="1"/>
  <c r="W1016" i="1"/>
  <c r="V1016" i="1"/>
  <c r="II1015" i="1"/>
  <c r="IH1015" i="1"/>
  <c r="IG1015" i="1"/>
  <c r="IF1015" i="1"/>
  <c r="IE1015" i="1"/>
  <c r="ID1015" i="1"/>
  <c r="IC1015" i="1"/>
  <c r="IB1015" i="1"/>
  <c r="IA1015" i="1"/>
  <c r="HZ1015" i="1"/>
  <c r="HX1015" i="1"/>
  <c r="HW1015" i="1"/>
  <c r="HV1015" i="1"/>
  <c r="HU1015" i="1"/>
  <c r="BM1015" i="1"/>
  <c r="HT1015" i="1"/>
  <c r="HS1015" i="1"/>
  <c r="HR1015" i="1"/>
  <c r="HQ1015" i="1"/>
  <c r="HP1015" i="1"/>
  <c r="HO1015" i="1"/>
  <c r="BS1015" i="1"/>
  <c r="HM1015" i="1"/>
  <c r="HL1015" i="1"/>
  <c r="HK1015" i="1"/>
  <c r="HJ1015" i="1"/>
  <c r="HI1015" i="1"/>
  <c r="HH1015" i="1"/>
  <c r="HF1015" i="1"/>
  <c r="HE1015" i="1"/>
  <c r="HD1015" i="1"/>
  <c r="HC1015" i="1"/>
  <c r="HB1015" i="1"/>
  <c r="HA1015" i="1"/>
  <c r="GY1015" i="1"/>
  <c r="GX1015" i="1"/>
  <c r="GW1015" i="1"/>
  <c r="GV1015" i="1"/>
  <c r="GU1015" i="1"/>
  <c r="GT1015" i="1"/>
  <c r="GS1015" i="1"/>
  <c r="GQ1015" i="1"/>
  <c r="GP1015" i="1"/>
  <c r="GO1015" i="1"/>
  <c r="GN1015" i="1"/>
  <c r="GM1015" i="1"/>
  <c r="GL1015" i="1"/>
  <c r="GK1015" i="1"/>
  <c r="BR1015" i="1"/>
  <c r="GI1015" i="1"/>
  <c r="GG1015" i="1"/>
  <c r="GF1015" i="1"/>
  <c r="GE1015" i="1"/>
  <c r="GD1015" i="1"/>
  <c r="GC1015" i="1"/>
  <c r="GB1015" i="1"/>
  <c r="GA1015" i="1"/>
  <c r="R1013" i="1"/>
  <c r="BC1014" i="1"/>
  <c r="S1013" i="1"/>
  <c r="BD1014" i="1"/>
  <c r="BO1014" i="1"/>
  <c r="FX1015" i="1"/>
  <c r="Q1013" i="1"/>
  <c r="BB1014" i="1"/>
  <c r="BL1014" i="1"/>
  <c r="FW1015" i="1"/>
  <c r="P1013" i="1"/>
  <c r="BA1014" i="1"/>
  <c r="BK1014" i="1"/>
  <c r="FV1015" i="1"/>
  <c r="FP1015" i="1"/>
  <c r="FN1015" i="1"/>
  <c r="FO1015" i="1"/>
  <c r="FH1015" i="1"/>
  <c r="FL1015" i="1"/>
  <c r="FK1015" i="1"/>
  <c r="FJ1015" i="1"/>
  <c r="FI1015" i="1"/>
  <c r="FG1015" i="1"/>
  <c r="FF1015" i="1"/>
  <c r="FC1015" i="1"/>
  <c r="FD1015" i="1"/>
  <c r="FA1015" i="1"/>
  <c r="EZ1015" i="1"/>
  <c r="EY1015" i="1"/>
  <c r="EU1015" i="1"/>
  <c r="EW1015" i="1"/>
  <c r="EV1015" i="1"/>
  <c r="ET1015" i="1"/>
  <c r="ES1015" i="1"/>
  <c r="EQ1015" i="1"/>
  <c r="EP1015" i="1"/>
  <c r="EO1015" i="1"/>
  <c r="EM1015" i="1"/>
  <c r="EL1015" i="1"/>
  <c r="EK1015" i="1"/>
  <c r="EI1015" i="1"/>
  <c r="EH1015" i="1"/>
  <c r="EG1015" i="1"/>
  <c r="EF1015" i="1"/>
  <c r="BU1015" i="1"/>
  <c r="ED1015" i="1"/>
  <c r="EC1015" i="1"/>
  <c r="EB1015" i="1"/>
  <c r="EA1015" i="1"/>
  <c r="DJ1015" i="1"/>
  <c r="DK1015" i="1"/>
  <c r="DY1015" i="1"/>
  <c r="DW1015" i="1"/>
  <c r="DX1015" i="1"/>
  <c r="DV1015" i="1"/>
  <c r="DU1015" i="1"/>
  <c r="DT1015" i="1"/>
  <c r="BT1015" i="1"/>
  <c r="DS1015" i="1"/>
  <c r="BP1015" i="1"/>
  <c r="DR1015" i="1"/>
  <c r="DQ1015" i="1"/>
  <c r="DP1015" i="1"/>
  <c r="DO1015" i="1"/>
  <c r="DN1015" i="1"/>
  <c r="DM1015" i="1"/>
  <c r="DI1015" i="1"/>
  <c r="DH1015" i="1"/>
  <c r="DG1015" i="1"/>
  <c r="DD1015" i="1"/>
  <c r="CV1015" i="1"/>
  <c r="DC1015" i="1"/>
  <c r="DE1015" i="1"/>
  <c r="CX1015" i="1"/>
  <c r="DB1015" i="1"/>
  <c r="DA1015" i="1"/>
  <c r="CZ1015" i="1"/>
  <c r="CY1015" i="1"/>
  <c r="CW1015" i="1"/>
  <c r="CU1015" i="1"/>
  <c r="CT1015" i="1"/>
  <c r="CS1015" i="1"/>
  <c r="CB1015" i="1"/>
  <c r="CQ1015" i="1"/>
  <c r="CP1015" i="1"/>
  <c r="CE1015" i="1"/>
  <c r="CO1015" i="1"/>
  <c r="CN1015" i="1"/>
  <c r="CL1015" i="1"/>
  <c r="CM1015" i="1"/>
  <c r="CK1015" i="1"/>
  <c r="CJ1015" i="1"/>
  <c r="CI1015" i="1"/>
  <c r="CH1015" i="1"/>
  <c r="CG1015" i="1"/>
  <c r="CF1015" i="1"/>
  <c r="CD1015" i="1"/>
  <c r="CC1015" i="1"/>
  <c r="CA1015" i="1"/>
  <c r="BV1015" i="1"/>
  <c r="BN1015" i="1"/>
  <c r="BJ1015" i="1"/>
  <c r="O1014" i="1"/>
  <c r="AZ1015" i="1"/>
  <c r="BI1015" i="1"/>
  <c r="N1014" i="1"/>
  <c r="AY1015" i="1"/>
  <c r="BH1015" i="1"/>
  <c r="M1014" i="1"/>
  <c r="AX1015" i="1"/>
  <c r="BG1015" i="1"/>
  <c r="BF1015" i="1"/>
  <c r="AT1015" i="1"/>
  <c r="AS1015" i="1"/>
  <c r="AR1015" i="1"/>
  <c r="AQ1015" i="1"/>
  <c r="AP1015" i="1"/>
  <c r="AO1015" i="1"/>
  <c r="AN1015" i="1"/>
  <c r="AM1015" i="1"/>
  <c r="AL1015" i="1"/>
  <c r="AK1015" i="1"/>
  <c r="AJ1015" i="1"/>
  <c r="AI1015" i="1"/>
  <c r="AH1015" i="1"/>
  <c r="AG1015" i="1"/>
  <c r="AF1015" i="1"/>
  <c r="AE1015" i="1"/>
  <c r="AB1015" i="1"/>
  <c r="AA1015" i="1"/>
  <c r="Z1015" i="1"/>
  <c r="Y1015" i="1"/>
  <c r="X1015" i="1"/>
  <c r="W1015" i="1"/>
  <c r="V1015" i="1"/>
  <c r="II1014" i="1"/>
  <c r="IH1014" i="1"/>
  <c r="IG1014" i="1"/>
  <c r="IF1014" i="1"/>
  <c r="IE1014" i="1"/>
  <c r="ID1014" i="1"/>
  <c r="IC1014" i="1"/>
  <c r="IB1014" i="1"/>
  <c r="IA1014" i="1"/>
  <c r="HZ1014" i="1"/>
  <c r="HX1014" i="1"/>
  <c r="HW1014" i="1"/>
  <c r="HV1014" i="1"/>
  <c r="HU1014" i="1"/>
  <c r="BM1014" i="1"/>
  <c r="HT1014" i="1"/>
  <c r="HS1014" i="1"/>
  <c r="HR1014" i="1"/>
  <c r="HQ1014" i="1"/>
  <c r="HP1014" i="1"/>
  <c r="HO1014" i="1"/>
  <c r="BS1014" i="1"/>
  <c r="HM1014" i="1"/>
  <c r="HL1014" i="1"/>
  <c r="HK1014" i="1"/>
  <c r="HJ1014" i="1"/>
  <c r="HI1014" i="1"/>
  <c r="HH1014" i="1"/>
  <c r="HF1014" i="1"/>
  <c r="HE1014" i="1"/>
  <c r="HD1014" i="1"/>
  <c r="HC1014" i="1"/>
  <c r="HB1014" i="1"/>
  <c r="HA1014" i="1"/>
  <c r="GY1014" i="1"/>
  <c r="GX1014" i="1"/>
  <c r="GW1014" i="1"/>
  <c r="GV1014" i="1"/>
  <c r="GU1014" i="1"/>
  <c r="GT1014" i="1"/>
  <c r="GS1014" i="1"/>
  <c r="GQ1014" i="1"/>
  <c r="GP1014" i="1"/>
  <c r="GO1014" i="1"/>
  <c r="GN1014" i="1"/>
  <c r="GM1014" i="1"/>
  <c r="GL1014" i="1"/>
  <c r="GK1014" i="1"/>
  <c r="BR1014" i="1"/>
  <c r="GI1014" i="1"/>
  <c r="GG1014" i="1"/>
  <c r="GF1014" i="1"/>
  <c r="GE1014" i="1"/>
  <c r="GD1014" i="1"/>
  <c r="GC1014" i="1"/>
  <c r="GB1014" i="1"/>
  <c r="GA1014" i="1"/>
  <c r="R1012" i="1"/>
  <c r="BC1013" i="1"/>
  <c r="S1012" i="1"/>
  <c r="BD1013" i="1"/>
  <c r="BO1013" i="1"/>
  <c r="FX1014" i="1"/>
  <c r="Q1012" i="1"/>
  <c r="BB1013" i="1"/>
  <c r="BL1013" i="1"/>
  <c r="FW1014" i="1"/>
  <c r="P1012" i="1"/>
  <c r="BA1013" i="1"/>
  <c r="BK1013" i="1"/>
  <c r="FV1014" i="1"/>
  <c r="FP1014" i="1"/>
  <c r="FN1014" i="1"/>
  <c r="FO1014" i="1"/>
  <c r="FH1014" i="1"/>
  <c r="FL1014" i="1"/>
  <c r="FK1014" i="1"/>
  <c r="FJ1014" i="1"/>
  <c r="FI1014" i="1"/>
  <c r="FG1014" i="1"/>
  <c r="FF1014" i="1"/>
  <c r="FC1014" i="1"/>
  <c r="FD1014" i="1"/>
  <c r="FA1014" i="1"/>
  <c r="EZ1014" i="1"/>
  <c r="EY1014" i="1"/>
  <c r="EU1014" i="1"/>
  <c r="EW1014" i="1"/>
  <c r="EV1014" i="1"/>
  <c r="ET1014" i="1"/>
  <c r="ES1014" i="1"/>
  <c r="EQ1014" i="1"/>
  <c r="EP1014" i="1"/>
  <c r="EO1014" i="1"/>
  <c r="EM1014" i="1"/>
  <c r="EL1014" i="1"/>
  <c r="EK1014" i="1"/>
  <c r="EI1014" i="1"/>
  <c r="EH1014" i="1"/>
  <c r="EG1014" i="1"/>
  <c r="EF1014" i="1"/>
  <c r="BU1014" i="1"/>
  <c r="ED1014" i="1"/>
  <c r="EC1014" i="1"/>
  <c r="EB1014" i="1"/>
  <c r="EA1014" i="1"/>
  <c r="DJ1014" i="1"/>
  <c r="DK1014" i="1"/>
  <c r="DY1014" i="1"/>
  <c r="DW1014" i="1"/>
  <c r="DX1014" i="1"/>
  <c r="DV1014" i="1"/>
  <c r="DU1014" i="1"/>
  <c r="DT1014" i="1"/>
  <c r="BT1014" i="1"/>
  <c r="DS1014" i="1"/>
  <c r="BP1014" i="1"/>
  <c r="DR1014" i="1"/>
  <c r="DQ1014" i="1"/>
  <c r="DP1014" i="1"/>
  <c r="DO1014" i="1"/>
  <c r="DN1014" i="1"/>
  <c r="DM1014" i="1"/>
  <c r="DI1014" i="1"/>
  <c r="DH1014" i="1"/>
  <c r="DG1014" i="1"/>
  <c r="DD1014" i="1"/>
  <c r="CV1014" i="1"/>
  <c r="DE1014" i="1"/>
  <c r="DC1014" i="1"/>
  <c r="CX1014" i="1"/>
  <c r="DB1014" i="1"/>
  <c r="DA1014" i="1"/>
  <c r="CZ1014" i="1"/>
  <c r="CY1014" i="1"/>
  <c r="CW1014" i="1"/>
  <c r="CU1014" i="1"/>
  <c r="CT1014" i="1"/>
  <c r="CS1014" i="1"/>
  <c r="CB1014" i="1"/>
  <c r="CQ1014" i="1"/>
  <c r="CP1014" i="1"/>
  <c r="CE1014" i="1"/>
  <c r="CO1014" i="1"/>
  <c r="CN1014" i="1"/>
  <c r="CL1014" i="1"/>
  <c r="CM1014" i="1"/>
  <c r="CK1014" i="1"/>
  <c r="CJ1014" i="1"/>
  <c r="CI1014" i="1"/>
  <c r="CH1014" i="1"/>
  <c r="CG1014" i="1"/>
  <c r="CF1014" i="1"/>
  <c r="CD1014" i="1"/>
  <c r="CC1014" i="1"/>
  <c r="CA1014" i="1"/>
  <c r="BV1014" i="1"/>
  <c r="BN1014" i="1"/>
  <c r="BJ1014" i="1"/>
  <c r="O1013" i="1"/>
  <c r="AZ1014" i="1"/>
  <c r="BI1014" i="1"/>
  <c r="N1013" i="1"/>
  <c r="AY1014" i="1"/>
  <c r="BH1014" i="1"/>
  <c r="M1013" i="1"/>
  <c r="AX1014" i="1"/>
  <c r="BG1014" i="1"/>
  <c r="BF1014" i="1"/>
  <c r="AT1014" i="1"/>
  <c r="AS1014" i="1"/>
  <c r="AR1014" i="1"/>
  <c r="AQ1014" i="1"/>
  <c r="AP1014" i="1"/>
  <c r="AO1014" i="1"/>
  <c r="AN1014" i="1"/>
  <c r="AM1014" i="1"/>
  <c r="AL1014" i="1"/>
  <c r="AK1014" i="1"/>
  <c r="AJ1014" i="1"/>
  <c r="AI1014" i="1"/>
  <c r="AH1014" i="1"/>
  <c r="AG1014" i="1"/>
  <c r="AF1014" i="1"/>
  <c r="AE1014" i="1"/>
  <c r="AB1014" i="1"/>
  <c r="AA1014" i="1"/>
  <c r="Z1014" i="1"/>
  <c r="Y1014" i="1"/>
  <c r="X1014" i="1"/>
  <c r="W1014" i="1"/>
  <c r="V1014" i="1"/>
  <c r="II1013" i="1"/>
  <c r="IH1013" i="1"/>
  <c r="IG1013" i="1"/>
  <c r="IF1013" i="1"/>
  <c r="IE1013" i="1"/>
  <c r="ID1013" i="1"/>
  <c r="IC1013" i="1"/>
  <c r="IB1013" i="1"/>
  <c r="IA1013" i="1"/>
  <c r="HZ1013" i="1"/>
  <c r="HX1013" i="1"/>
  <c r="HW1013" i="1"/>
  <c r="HV1013" i="1"/>
  <c r="HU1013" i="1"/>
  <c r="HT1013" i="1"/>
  <c r="HS1013" i="1"/>
  <c r="HR1013" i="1"/>
  <c r="HQ1013" i="1"/>
  <c r="BM1013" i="1"/>
  <c r="HP1013" i="1"/>
  <c r="HO1013" i="1"/>
  <c r="BS1013" i="1"/>
  <c r="HM1013" i="1"/>
  <c r="HL1013" i="1"/>
  <c r="HK1013" i="1"/>
  <c r="HJ1013" i="1"/>
  <c r="HI1013" i="1"/>
  <c r="HH1013" i="1"/>
  <c r="HF1013" i="1"/>
  <c r="HE1013" i="1"/>
  <c r="HD1013" i="1"/>
  <c r="HC1013" i="1"/>
  <c r="HB1013" i="1"/>
  <c r="HA1013" i="1"/>
  <c r="GY1013" i="1"/>
  <c r="GX1013" i="1"/>
  <c r="GW1013" i="1"/>
  <c r="GV1013" i="1"/>
  <c r="GU1013" i="1"/>
  <c r="GT1013" i="1"/>
  <c r="GS1013" i="1"/>
  <c r="GQ1013" i="1"/>
  <c r="GP1013" i="1"/>
  <c r="GO1013" i="1"/>
  <c r="GN1013" i="1"/>
  <c r="GM1013" i="1"/>
  <c r="GL1013" i="1"/>
  <c r="GK1013" i="1"/>
  <c r="BR1013" i="1"/>
  <c r="GI1013" i="1"/>
  <c r="GG1013" i="1"/>
  <c r="GF1013" i="1"/>
  <c r="GE1013" i="1"/>
  <c r="GD1013" i="1"/>
  <c r="GC1013" i="1"/>
  <c r="GB1013" i="1"/>
  <c r="GA1013" i="1"/>
  <c r="R1011" i="1"/>
  <c r="BC1012" i="1"/>
  <c r="S1011" i="1"/>
  <c r="BD1012" i="1"/>
  <c r="BO1012" i="1"/>
  <c r="FX1013" i="1"/>
  <c r="Q1011" i="1"/>
  <c r="BB1012" i="1"/>
  <c r="BL1012" i="1"/>
  <c r="FW1013" i="1"/>
  <c r="P1011" i="1"/>
  <c r="BA1012" i="1"/>
  <c r="BK1012" i="1"/>
  <c r="FV1013" i="1"/>
  <c r="FP1013" i="1"/>
  <c r="FN1013" i="1"/>
  <c r="FO1013" i="1"/>
  <c r="FH1013" i="1"/>
  <c r="FL1013" i="1"/>
  <c r="FK1013" i="1"/>
  <c r="FJ1013" i="1"/>
  <c r="FI1013" i="1"/>
  <c r="FG1013" i="1"/>
  <c r="FF1013" i="1"/>
  <c r="FC1013" i="1"/>
  <c r="FD1013" i="1"/>
  <c r="FA1013" i="1"/>
  <c r="EZ1013" i="1"/>
  <c r="EY1013" i="1"/>
  <c r="EU1013" i="1"/>
  <c r="EW1013" i="1"/>
  <c r="EV1013" i="1"/>
  <c r="ET1013" i="1"/>
  <c r="ES1013" i="1"/>
  <c r="EQ1013" i="1"/>
  <c r="EP1013" i="1"/>
  <c r="EO1013" i="1"/>
  <c r="EM1013" i="1"/>
  <c r="EL1013" i="1"/>
  <c r="EK1013" i="1"/>
  <c r="EI1013" i="1"/>
  <c r="EH1013" i="1"/>
  <c r="EG1013" i="1"/>
  <c r="EF1013" i="1"/>
  <c r="BU1013" i="1"/>
  <c r="ED1013" i="1"/>
  <c r="EC1013" i="1"/>
  <c r="EB1013" i="1"/>
  <c r="EA1013" i="1"/>
  <c r="DJ1013" i="1"/>
  <c r="DK1013" i="1"/>
  <c r="DY1013" i="1"/>
  <c r="DW1013" i="1"/>
  <c r="DX1013" i="1"/>
  <c r="DV1013" i="1"/>
  <c r="DU1013" i="1"/>
  <c r="DT1013" i="1"/>
  <c r="BT1013" i="1"/>
  <c r="DS1013" i="1"/>
  <c r="BP1013" i="1"/>
  <c r="DR1013" i="1"/>
  <c r="DQ1013" i="1"/>
  <c r="DP1013" i="1"/>
  <c r="DO1013" i="1"/>
  <c r="DN1013" i="1"/>
  <c r="DM1013" i="1"/>
  <c r="DI1013" i="1"/>
  <c r="DH1013" i="1"/>
  <c r="DG1013" i="1"/>
  <c r="DD1013" i="1"/>
  <c r="CV1013" i="1"/>
  <c r="DE1013" i="1"/>
  <c r="DC1013" i="1"/>
  <c r="CX1013" i="1"/>
  <c r="DB1013" i="1"/>
  <c r="DA1013" i="1"/>
  <c r="CZ1013" i="1"/>
  <c r="CY1013" i="1"/>
  <c r="CW1013" i="1"/>
  <c r="CU1013" i="1"/>
  <c r="CT1013" i="1"/>
  <c r="CS1013" i="1"/>
  <c r="CB1013" i="1"/>
  <c r="CQ1013" i="1"/>
  <c r="CP1013" i="1"/>
  <c r="CE1013" i="1"/>
  <c r="CO1013" i="1"/>
  <c r="CN1013" i="1"/>
  <c r="CL1013" i="1"/>
  <c r="CM1013" i="1"/>
  <c r="CK1013" i="1"/>
  <c r="CJ1013" i="1"/>
  <c r="CI1013" i="1"/>
  <c r="CH1013" i="1"/>
  <c r="CG1013" i="1"/>
  <c r="CF1013" i="1"/>
  <c r="CD1013" i="1"/>
  <c r="CC1013" i="1"/>
  <c r="CA1013" i="1"/>
  <c r="BV1013" i="1"/>
  <c r="BN1013" i="1"/>
  <c r="BJ1013" i="1"/>
  <c r="O1012" i="1"/>
  <c r="AZ1013" i="1"/>
  <c r="BI1013" i="1"/>
  <c r="N1012" i="1"/>
  <c r="AY1013" i="1"/>
  <c r="BH1013" i="1"/>
  <c r="M1012" i="1"/>
  <c r="AX1013" i="1"/>
  <c r="BG1013" i="1"/>
  <c r="BF1013" i="1"/>
  <c r="AT1013" i="1"/>
  <c r="AS1013" i="1"/>
  <c r="AR1013" i="1"/>
  <c r="AQ1013" i="1"/>
  <c r="AP1013" i="1"/>
  <c r="AO1013" i="1"/>
  <c r="AN1013" i="1"/>
  <c r="AM1013" i="1"/>
  <c r="AL1013" i="1"/>
  <c r="AK1013" i="1"/>
  <c r="AJ1013" i="1"/>
  <c r="AI1013" i="1"/>
  <c r="AH1013" i="1"/>
  <c r="AG1013" i="1"/>
  <c r="AF1013" i="1"/>
  <c r="AE1013" i="1"/>
  <c r="AB1013" i="1"/>
  <c r="AA1013" i="1"/>
  <c r="Z1013" i="1"/>
  <c r="Y1013" i="1"/>
  <c r="X1013" i="1"/>
  <c r="W1013" i="1"/>
  <c r="V1013" i="1"/>
  <c r="II1012" i="1"/>
  <c r="IH1012" i="1"/>
  <c r="IG1012" i="1"/>
  <c r="IF1012" i="1"/>
  <c r="IE1012" i="1"/>
  <c r="ID1012" i="1"/>
  <c r="IC1012" i="1"/>
  <c r="IB1012" i="1"/>
  <c r="IA1012" i="1"/>
  <c r="HZ1012" i="1"/>
  <c r="HX1012" i="1"/>
  <c r="HW1012" i="1"/>
  <c r="HV1012" i="1"/>
  <c r="HU1012" i="1"/>
  <c r="HT1012" i="1"/>
  <c r="HS1012" i="1"/>
  <c r="HR1012" i="1"/>
  <c r="BM1012" i="1"/>
  <c r="HQ1012" i="1"/>
  <c r="HP1012" i="1"/>
  <c r="HO1012" i="1"/>
  <c r="BS1012" i="1"/>
  <c r="HM1012" i="1"/>
  <c r="HL1012" i="1"/>
  <c r="HK1012" i="1"/>
  <c r="HJ1012" i="1"/>
  <c r="HI1012" i="1"/>
  <c r="HH1012" i="1"/>
  <c r="HF1012" i="1"/>
  <c r="HE1012" i="1"/>
  <c r="HD1012" i="1"/>
  <c r="HC1012" i="1"/>
  <c r="HB1012" i="1"/>
  <c r="HA1012" i="1"/>
  <c r="GY1012" i="1"/>
  <c r="GX1012" i="1"/>
  <c r="GW1012" i="1"/>
  <c r="GV1012" i="1"/>
  <c r="GU1012" i="1"/>
  <c r="GT1012" i="1"/>
  <c r="GS1012" i="1"/>
  <c r="GQ1012" i="1"/>
  <c r="GP1012" i="1"/>
  <c r="GO1012" i="1"/>
  <c r="GN1012" i="1"/>
  <c r="GM1012" i="1"/>
  <c r="GL1012" i="1"/>
  <c r="GK1012" i="1"/>
  <c r="BR1012" i="1"/>
  <c r="GI1012" i="1"/>
  <c r="GG1012" i="1"/>
  <c r="GF1012" i="1"/>
  <c r="GE1012" i="1"/>
  <c r="GD1012" i="1"/>
  <c r="GC1012" i="1"/>
  <c r="GB1012" i="1"/>
  <c r="GA1012" i="1"/>
  <c r="R1010" i="1"/>
  <c r="BC1011" i="1"/>
  <c r="S1010" i="1"/>
  <c r="BD1011" i="1"/>
  <c r="BO1011" i="1"/>
  <c r="FX1012" i="1"/>
  <c r="Q1010" i="1"/>
  <c r="BB1011" i="1"/>
  <c r="BL1011" i="1"/>
  <c r="FW1012" i="1"/>
  <c r="P1010" i="1"/>
  <c r="BA1011" i="1"/>
  <c r="BK1011" i="1"/>
  <c r="FV1012" i="1"/>
  <c r="FP1012" i="1"/>
  <c r="FN1012" i="1"/>
  <c r="FO1012" i="1"/>
  <c r="FH1012" i="1"/>
  <c r="FL1012" i="1"/>
  <c r="FK1012" i="1"/>
  <c r="FJ1012" i="1"/>
  <c r="FI1012" i="1"/>
  <c r="FG1012" i="1"/>
  <c r="FF1012" i="1"/>
  <c r="FC1012" i="1"/>
  <c r="FD1012" i="1"/>
  <c r="FA1012" i="1"/>
  <c r="EZ1012" i="1"/>
  <c r="EY1012" i="1"/>
  <c r="EU1012" i="1"/>
  <c r="EW1012" i="1"/>
  <c r="EV1012" i="1"/>
  <c r="ET1012" i="1"/>
  <c r="ES1012" i="1"/>
  <c r="EQ1012" i="1"/>
  <c r="EP1012" i="1"/>
  <c r="EO1012" i="1"/>
  <c r="EM1012" i="1"/>
  <c r="EL1012" i="1"/>
  <c r="EK1012" i="1"/>
  <c r="EI1012" i="1"/>
  <c r="EH1012" i="1"/>
  <c r="EG1012" i="1"/>
  <c r="EF1012" i="1"/>
  <c r="BU1012" i="1"/>
  <c r="ED1012" i="1"/>
  <c r="EC1012" i="1"/>
  <c r="EB1012" i="1"/>
  <c r="EA1012" i="1"/>
  <c r="DJ1012" i="1"/>
  <c r="DK1012" i="1"/>
  <c r="DY1012" i="1"/>
  <c r="DW1012" i="1"/>
  <c r="DX1012" i="1"/>
  <c r="DV1012" i="1"/>
  <c r="DU1012" i="1"/>
  <c r="DT1012" i="1"/>
  <c r="BT1012" i="1"/>
  <c r="DS1012" i="1"/>
  <c r="BP1012" i="1"/>
  <c r="DR1012" i="1"/>
  <c r="DQ1012" i="1"/>
  <c r="DP1012" i="1"/>
  <c r="DO1012" i="1"/>
  <c r="DN1012" i="1"/>
  <c r="DM1012" i="1"/>
  <c r="DI1012" i="1"/>
  <c r="DH1012" i="1"/>
  <c r="DG1012" i="1"/>
  <c r="DD1012" i="1"/>
  <c r="CV1012" i="1"/>
  <c r="DE1012" i="1"/>
  <c r="DC1012" i="1"/>
  <c r="CX1012" i="1"/>
  <c r="DB1012" i="1"/>
  <c r="DA1012" i="1"/>
  <c r="CZ1012" i="1"/>
  <c r="CY1012" i="1"/>
  <c r="CW1012" i="1"/>
  <c r="CU1012" i="1"/>
  <c r="CT1012" i="1"/>
  <c r="CS1012" i="1"/>
  <c r="CB1012" i="1"/>
  <c r="CQ1012" i="1"/>
  <c r="CP1012" i="1"/>
  <c r="CE1012" i="1"/>
  <c r="CO1012" i="1"/>
  <c r="CN1012" i="1"/>
  <c r="CL1012" i="1"/>
  <c r="CM1012" i="1"/>
  <c r="CK1012" i="1"/>
  <c r="CJ1012" i="1"/>
  <c r="CI1012" i="1"/>
  <c r="CH1012" i="1"/>
  <c r="CG1012" i="1"/>
  <c r="CF1012" i="1"/>
  <c r="CD1012" i="1"/>
  <c r="CC1012" i="1"/>
  <c r="CA1012" i="1"/>
  <c r="BV1012" i="1"/>
  <c r="BN1012" i="1"/>
  <c r="BJ1012" i="1"/>
  <c r="O1011" i="1"/>
  <c r="AZ1012" i="1"/>
  <c r="BI1012" i="1"/>
  <c r="N1011" i="1"/>
  <c r="AY1012" i="1"/>
  <c r="BH1012" i="1"/>
  <c r="M1011" i="1"/>
  <c r="AX1012" i="1"/>
  <c r="BG1012" i="1"/>
  <c r="BF1012" i="1"/>
  <c r="AT1012" i="1"/>
  <c r="AS1012" i="1"/>
  <c r="AR1012" i="1"/>
  <c r="AQ1012" i="1"/>
  <c r="AP1012" i="1"/>
  <c r="AO1012" i="1"/>
  <c r="AN1012" i="1"/>
  <c r="AM1012" i="1"/>
  <c r="AL1012" i="1"/>
  <c r="AK1012" i="1"/>
  <c r="AJ1012" i="1"/>
  <c r="AI1012" i="1"/>
  <c r="AH1012" i="1"/>
  <c r="AG1012" i="1"/>
  <c r="AF1012" i="1"/>
  <c r="AE1012" i="1"/>
  <c r="AB1012" i="1"/>
  <c r="AA1012" i="1"/>
  <c r="Z1012" i="1"/>
  <c r="Y1012" i="1"/>
  <c r="X1012" i="1"/>
  <c r="W1012" i="1"/>
  <c r="V1012" i="1"/>
  <c r="II1011" i="1"/>
  <c r="IH1011" i="1"/>
  <c r="IG1011" i="1"/>
  <c r="IF1011" i="1"/>
  <c r="IE1011" i="1"/>
  <c r="ID1011" i="1"/>
  <c r="IC1011" i="1"/>
  <c r="IB1011" i="1"/>
  <c r="IA1011" i="1"/>
  <c r="HZ1011" i="1"/>
  <c r="HX1011" i="1"/>
  <c r="HW1011" i="1"/>
  <c r="HV1011" i="1"/>
  <c r="HU1011" i="1"/>
  <c r="HT1011" i="1"/>
  <c r="HS1011" i="1"/>
  <c r="BM1011" i="1"/>
  <c r="HR1011" i="1"/>
  <c r="HQ1011" i="1"/>
  <c r="HP1011" i="1"/>
  <c r="HO1011" i="1"/>
  <c r="BS1011" i="1"/>
  <c r="HM1011" i="1"/>
  <c r="HL1011" i="1"/>
  <c r="HK1011" i="1"/>
  <c r="HJ1011" i="1"/>
  <c r="HI1011" i="1"/>
  <c r="HH1011" i="1"/>
  <c r="HF1011" i="1"/>
  <c r="HE1011" i="1"/>
  <c r="HD1011" i="1"/>
  <c r="HC1011" i="1"/>
  <c r="HB1011" i="1"/>
  <c r="HA1011" i="1"/>
  <c r="GY1011" i="1"/>
  <c r="GX1011" i="1"/>
  <c r="GW1011" i="1"/>
  <c r="GV1011" i="1"/>
  <c r="GU1011" i="1"/>
  <c r="GT1011" i="1"/>
  <c r="GS1011" i="1"/>
  <c r="GQ1011" i="1"/>
  <c r="GP1011" i="1"/>
  <c r="GO1011" i="1"/>
  <c r="GN1011" i="1"/>
  <c r="GM1011" i="1"/>
  <c r="GL1011" i="1"/>
  <c r="GK1011" i="1"/>
  <c r="BR1011" i="1"/>
  <c r="GI1011" i="1"/>
  <c r="GG1011" i="1"/>
  <c r="GF1011" i="1"/>
  <c r="GE1011" i="1"/>
  <c r="GD1011" i="1"/>
  <c r="GC1011" i="1"/>
  <c r="GB1011" i="1"/>
  <c r="GA1011" i="1"/>
  <c r="R1009" i="1"/>
  <c r="BC1010" i="1"/>
  <c r="S1009" i="1"/>
  <c r="BD1010" i="1"/>
  <c r="BO1010" i="1"/>
  <c r="FX1011" i="1"/>
  <c r="Q1009" i="1"/>
  <c r="BB1010" i="1"/>
  <c r="BL1010" i="1"/>
  <c r="FW1011" i="1"/>
  <c r="P1009" i="1"/>
  <c r="BA1010" i="1"/>
  <c r="BK1010" i="1"/>
  <c r="FV1011" i="1"/>
  <c r="FP1011" i="1"/>
  <c r="FN1011" i="1"/>
  <c r="FO1011" i="1"/>
  <c r="FH1011" i="1"/>
  <c r="FL1011" i="1"/>
  <c r="FK1011" i="1"/>
  <c r="FJ1011" i="1"/>
  <c r="FI1011" i="1"/>
  <c r="FG1011" i="1"/>
  <c r="FF1011" i="1"/>
  <c r="FC1011" i="1"/>
  <c r="FD1011" i="1"/>
  <c r="FA1011" i="1"/>
  <c r="EZ1011" i="1"/>
  <c r="EY1011" i="1"/>
  <c r="EU1011" i="1"/>
  <c r="EW1011" i="1"/>
  <c r="EV1011" i="1"/>
  <c r="ET1011" i="1"/>
  <c r="ES1011" i="1"/>
  <c r="EQ1011" i="1"/>
  <c r="EP1011" i="1"/>
  <c r="EO1011" i="1"/>
  <c r="EM1011" i="1"/>
  <c r="EL1011" i="1"/>
  <c r="EK1011" i="1"/>
  <c r="EI1011" i="1"/>
  <c r="EH1011" i="1"/>
  <c r="EG1011" i="1"/>
  <c r="EF1011" i="1"/>
  <c r="BU1011" i="1"/>
  <c r="ED1011" i="1"/>
  <c r="EC1011" i="1"/>
  <c r="EB1011" i="1"/>
  <c r="EA1011" i="1"/>
  <c r="DJ1011" i="1"/>
  <c r="DK1011" i="1"/>
  <c r="DY1011" i="1"/>
  <c r="DW1011" i="1"/>
  <c r="DX1011" i="1"/>
  <c r="DV1011" i="1"/>
  <c r="DU1011" i="1"/>
  <c r="DT1011" i="1"/>
  <c r="BT1011" i="1"/>
  <c r="DS1011" i="1"/>
  <c r="BP1011" i="1"/>
  <c r="DR1011" i="1"/>
  <c r="DQ1011" i="1"/>
  <c r="DP1011" i="1"/>
  <c r="DO1011" i="1"/>
  <c r="DN1011" i="1"/>
  <c r="DM1011" i="1"/>
  <c r="DI1011" i="1"/>
  <c r="DH1011" i="1"/>
  <c r="DG1011" i="1"/>
  <c r="DD1011" i="1"/>
  <c r="CV1011" i="1"/>
  <c r="DE1011" i="1"/>
  <c r="DC1011" i="1"/>
  <c r="CX1011" i="1"/>
  <c r="DB1011" i="1"/>
  <c r="DA1011" i="1"/>
  <c r="CZ1011" i="1"/>
  <c r="CY1011" i="1"/>
  <c r="CW1011" i="1"/>
  <c r="CU1011" i="1"/>
  <c r="CT1011" i="1"/>
  <c r="CS1011" i="1"/>
  <c r="CB1011" i="1"/>
  <c r="CQ1011" i="1"/>
  <c r="CP1011" i="1"/>
  <c r="CE1011" i="1"/>
  <c r="CO1011" i="1"/>
  <c r="CN1011" i="1"/>
  <c r="CL1011" i="1"/>
  <c r="CM1011" i="1"/>
  <c r="CK1011" i="1"/>
  <c r="CJ1011" i="1"/>
  <c r="CI1011" i="1"/>
  <c r="CH1011" i="1"/>
  <c r="CG1011" i="1"/>
  <c r="CF1011" i="1"/>
  <c r="CD1011" i="1"/>
  <c r="CC1011" i="1"/>
  <c r="CA1011" i="1"/>
  <c r="BV1011" i="1"/>
  <c r="BN1011" i="1"/>
  <c r="BJ1011" i="1"/>
  <c r="O1010" i="1"/>
  <c r="AZ1011" i="1"/>
  <c r="BI1011" i="1"/>
  <c r="N1010" i="1"/>
  <c r="AY1011" i="1"/>
  <c r="BH1011" i="1"/>
  <c r="M1010" i="1"/>
  <c r="AX1011" i="1"/>
  <c r="BG1011" i="1"/>
  <c r="BF1011" i="1"/>
  <c r="AT1011" i="1"/>
  <c r="AS1011" i="1"/>
  <c r="AR1011" i="1"/>
  <c r="AQ1011" i="1"/>
  <c r="AP1011" i="1"/>
  <c r="AO1011" i="1"/>
  <c r="AN1011" i="1"/>
  <c r="AM1011" i="1"/>
  <c r="AL1011" i="1"/>
  <c r="AK1011" i="1"/>
  <c r="AJ1011" i="1"/>
  <c r="AI1011" i="1"/>
  <c r="AH1011" i="1"/>
  <c r="AG1011" i="1"/>
  <c r="AF1011" i="1"/>
  <c r="AE1011" i="1"/>
  <c r="AB1011" i="1"/>
  <c r="AA1011" i="1"/>
  <c r="Z1011" i="1"/>
  <c r="Y1011" i="1"/>
  <c r="X1011" i="1"/>
  <c r="W1011" i="1"/>
  <c r="V1011" i="1"/>
  <c r="II1010" i="1"/>
  <c r="IH1010" i="1"/>
  <c r="IG1010" i="1"/>
  <c r="IF1010" i="1"/>
  <c r="IE1010" i="1"/>
  <c r="ID1010" i="1"/>
  <c r="IC1010" i="1"/>
  <c r="IB1010" i="1"/>
  <c r="IA1010" i="1"/>
  <c r="HZ1010" i="1"/>
  <c r="HX1010" i="1"/>
  <c r="HW1010" i="1"/>
  <c r="HV1010" i="1"/>
  <c r="HU1010" i="1"/>
  <c r="HT1010" i="1"/>
  <c r="HS1010" i="1"/>
  <c r="HR1010" i="1"/>
  <c r="HQ1010" i="1"/>
  <c r="BM1010" i="1"/>
  <c r="HP1010" i="1"/>
  <c r="HO1010" i="1"/>
  <c r="BS1010" i="1"/>
  <c r="HM1010" i="1"/>
  <c r="HL1010" i="1"/>
  <c r="HK1010" i="1"/>
  <c r="HJ1010" i="1"/>
  <c r="HI1010" i="1"/>
  <c r="HH1010" i="1"/>
  <c r="HF1010" i="1"/>
  <c r="HE1010" i="1"/>
  <c r="HD1010" i="1"/>
  <c r="HC1010" i="1"/>
  <c r="HB1010" i="1"/>
  <c r="HA1010" i="1"/>
  <c r="GY1010" i="1"/>
  <c r="GX1010" i="1"/>
  <c r="GW1010" i="1"/>
  <c r="GV1010" i="1"/>
  <c r="GU1010" i="1"/>
  <c r="GT1010" i="1"/>
  <c r="GS1010" i="1"/>
  <c r="GQ1010" i="1"/>
  <c r="GP1010" i="1"/>
  <c r="GO1010" i="1"/>
  <c r="GN1010" i="1"/>
  <c r="GM1010" i="1"/>
  <c r="GL1010" i="1"/>
  <c r="GK1010" i="1"/>
  <c r="BR1010" i="1"/>
  <c r="GI1010" i="1"/>
  <c r="GG1010" i="1"/>
  <c r="GF1010" i="1"/>
  <c r="GE1010" i="1"/>
  <c r="GD1010" i="1"/>
  <c r="GC1010" i="1"/>
  <c r="GB1010" i="1"/>
  <c r="GA1010" i="1"/>
  <c r="R1008" i="1"/>
  <c r="BC1009" i="1"/>
  <c r="S1008" i="1"/>
  <c r="BD1009" i="1"/>
  <c r="BO1009" i="1"/>
  <c r="FX1010" i="1"/>
  <c r="Q1008" i="1"/>
  <c r="BB1009" i="1"/>
  <c r="BL1009" i="1"/>
  <c r="FW1010" i="1"/>
  <c r="P1008" i="1"/>
  <c r="BA1009" i="1"/>
  <c r="BK1009" i="1"/>
  <c r="FV1010" i="1"/>
  <c r="FP1010" i="1"/>
  <c r="FN1010" i="1"/>
  <c r="FO1010" i="1"/>
  <c r="FH1010" i="1"/>
  <c r="FL1010" i="1"/>
  <c r="FK1010" i="1"/>
  <c r="FJ1010" i="1"/>
  <c r="FI1010" i="1"/>
  <c r="FG1010" i="1"/>
  <c r="FF1010" i="1"/>
  <c r="FC1010" i="1"/>
  <c r="FD1010" i="1"/>
  <c r="FA1010" i="1"/>
  <c r="EZ1010" i="1"/>
  <c r="EY1010" i="1"/>
  <c r="EU1010" i="1"/>
  <c r="EW1010" i="1"/>
  <c r="EV1010" i="1"/>
  <c r="ET1010" i="1"/>
  <c r="ES1010" i="1"/>
  <c r="EQ1010" i="1"/>
  <c r="EP1010" i="1"/>
  <c r="EO1010" i="1"/>
  <c r="EM1010" i="1"/>
  <c r="EL1010" i="1"/>
  <c r="EK1010" i="1"/>
  <c r="EI1010" i="1"/>
  <c r="EH1010" i="1"/>
  <c r="EG1010" i="1"/>
  <c r="EF1010" i="1"/>
  <c r="BU1010" i="1"/>
  <c r="ED1010" i="1"/>
  <c r="EC1010" i="1"/>
  <c r="EB1010" i="1"/>
  <c r="EA1010" i="1"/>
  <c r="DJ1010" i="1"/>
  <c r="DK1010" i="1"/>
  <c r="DY1010" i="1"/>
  <c r="DW1010" i="1"/>
  <c r="DX1010" i="1"/>
  <c r="DV1010" i="1"/>
  <c r="DU1010" i="1"/>
  <c r="DT1010" i="1"/>
  <c r="BT1010" i="1"/>
  <c r="DS1010" i="1"/>
  <c r="BP1010" i="1"/>
  <c r="DR1010" i="1"/>
  <c r="DQ1010" i="1"/>
  <c r="DP1010" i="1"/>
  <c r="DO1010" i="1"/>
  <c r="DN1010" i="1"/>
  <c r="DM1010" i="1"/>
  <c r="DI1010" i="1"/>
  <c r="DH1010" i="1"/>
  <c r="DG1010" i="1"/>
  <c r="DD1010" i="1"/>
  <c r="CV1010" i="1"/>
  <c r="DC1010" i="1"/>
  <c r="DE1010" i="1"/>
  <c r="CX1010" i="1"/>
  <c r="DB1010" i="1"/>
  <c r="DA1010" i="1"/>
  <c r="CZ1010" i="1"/>
  <c r="CY1010" i="1"/>
  <c r="CW1010" i="1"/>
  <c r="CU1010" i="1"/>
  <c r="CT1010" i="1"/>
  <c r="CS1010" i="1"/>
  <c r="CB1010" i="1"/>
  <c r="CQ1010" i="1"/>
  <c r="CP1010" i="1"/>
  <c r="CE1010" i="1"/>
  <c r="CO1010" i="1"/>
  <c r="CN1010" i="1"/>
  <c r="CL1010" i="1"/>
  <c r="CM1010" i="1"/>
  <c r="CK1010" i="1"/>
  <c r="CJ1010" i="1"/>
  <c r="CI1010" i="1"/>
  <c r="CH1010" i="1"/>
  <c r="CG1010" i="1"/>
  <c r="CF1010" i="1"/>
  <c r="CD1010" i="1"/>
  <c r="CC1010" i="1"/>
  <c r="CA1010" i="1"/>
  <c r="BV1010" i="1"/>
  <c r="BN1010" i="1"/>
  <c r="BJ1010" i="1"/>
  <c r="O1009" i="1"/>
  <c r="AZ1010" i="1"/>
  <c r="BI1010" i="1"/>
  <c r="N1009" i="1"/>
  <c r="AY1010" i="1"/>
  <c r="BH1010" i="1"/>
  <c r="M1009" i="1"/>
  <c r="AX1010" i="1"/>
  <c r="BG1010" i="1"/>
  <c r="BF1010" i="1"/>
  <c r="AT1010" i="1"/>
  <c r="AS1010" i="1"/>
  <c r="AR1010" i="1"/>
  <c r="AQ1010" i="1"/>
  <c r="AP1010" i="1"/>
  <c r="AO1010" i="1"/>
  <c r="AN1010" i="1"/>
  <c r="AM1010" i="1"/>
  <c r="AL1010" i="1"/>
  <c r="AK1010" i="1"/>
  <c r="AJ1010" i="1"/>
  <c r="AI1010" i="1"/>
  <c r="AH1010" i="1"/>
  <c r="AG1010" i="1"/>
  <c r="AF1010" i="1"/>
  <c r="AE1010" i="1"/>
  <c r="AB1010" i="1"/>
  <c r="AA1010" i="1"/>
  <c r="Z1010" i="1"/>
  <c r="Y1010" i="1"/>
  <c r="X1010" i="1"/>
  <c r="W1010" i="1"/>
  <c r="V1010" i="1"/>
  <c r="II1009" i="1"/>
  <c r="IH1009" i="1"/>
  <c r="IG1009" i="1"/>
  <c r="IF1009" i="1"/>
  <c r="IE1009" i="1"/>
  <c r="ID1009" i="1"/>
  <c r="IC1009" i="1"/>
  <c r="IB1009" i="1"/>
  <c r="IA1009" i="1"/>
  <c r="HZ1009" i="1"/>
  <c r="HX1009" i="1"/>
  <c r="HW1009" i="1"/>
  <c r="HV1009" i="1"/>
  <c r="HU1009" i="1"/>
  <c r="HT1009" i="1"/>
  <c r="HS1009" i="1"/>
  <c r="HR1009" i="1"/>
  <c r="HQ1009" i="1"/>
  <c r="BM1009" i="1"/>
  <c r="HP1009" i="1"/>
  <c r="HO1009" i="1"/>
  <c r="BS1009" i="1"/>
  <c r="HM1009" i="1"/>
  <c r="HL1009" i="1"/>
  <c r="HK1009" i="1"/>
  <c r="HJ1009" i="1"/>
  <c r="HI1009" i="1"/>
  <c r="HH1009" i="1"/>
  <c r="HF1009" i="1"/>
  <c r="HE1009" i="1"/>
  <c r="HD1009" i="1"/>
  <c r="HC1009" i="1"/>
  <c r="HB1009" i="1"/>
  <c r="HA1009" i="1"/>
  <c r="GY1009" i="1"/>
  <c r="GX1009" i="1"/>
  <c r="GW1009" i="1"/>
  <c r="GV1009" i="1"/>
  <c r="GU1009" i="1"/>
  <c r="GT1009" i="1"/>
  <c r="GS1009" i="1"/>
  <c r="GQ1009" i="1"/>
  <c r="GP1009" i="1"/>
  <c r="GO1009" i="1"/>
  <c r="GN1009" i="1"/>
  <c r="GM1009" i="1"/>
  <c r="GL1009" i="1"/>
  <c r="GK1009" i="1"/>
  <c r="BR1009" i="1"/>
  <c r="GI1009" i="1"/>
  <c r="GG1009" i="1"/>
  <c r="GF1009" i="1"/>
  <c r="GE1009" i="1"/>
  <c r="GD1009" i="1"/>
  <c r="GC1009" i="1"/>
  <c r="GB1009" i="1"/>
  <c r="GA1009" i="1"/>
  <c r="R1007" i="1"/>
  <c r="BC1008" i="1"/>
  <c r="S1007" i="1"/>
  <c r="BD1008" i="1"/>
  <c r="BO1008" i="1"/>
  <c r="FX1009" i="1"/>
  <c r="Q1007" i="1"/>
  <c r="BB1008" i="1"/>
  <c r="BL1008" i="1"/>
  <c r="FW1009" i="1"/>
  <c r="P1007" i="1"/>
  <c r="BA1008" i="1"/>
  <c r="BK1008" i="1"/>
  <c r="FV1009" i="1"/>
  <c r="FP1009" i="1"/>
  <c r="FN1009" i="1"/>
  <c r="FO1009" i="1"/>
  <c r="FH1009" i="1"/>
  <c r="FL1009" i="1"/>
  <c r="FK1009" i="1"/>
  <c r="FJ1009" i="1"/>
  <c r="FI1009" i="1"/>
  <c r="FG1009" i="1"/>
  <c r="FF1009" i="1"/>
  <c r="FC1009" i="1"/>
  <c r="FD1009" i="1"/>
  <c r="FA1009" i="1"/>
  <c r="EZ1009" i="1"/>
  <c r="EY1009" i="1"/>
  <c r="EU1009" i="1"/>
  <c r="EW1009" i="1"/>
  <c r="EV1009" i="1"/>
  <c r="ET1009" i="1"/>
  <c r="ES1009" i="1"/>
  <c r="EQ1009" i="1"/>
  <c r="EP1009" i="1"/>
  <c r="EO1009" i="1"/>
  <c r="EM1009" i="1"/>
  <c r="EL1009" i="1"/>
  <c r="EK1009" i="1"/>
  <c r="EI1009" i="1"/>
  <c r="EH1009" i="1"/>
  <c r="EG1009" i="1"/>
  <c r="EF1009" i="1"/>
  <c r="BU1009" i="1"/>
  <c r="ED1009" i="1"/>
  <c r="EC1009" i="1"/>
  <c r="EB1009" i="1"/>
  <c r="EA1009" i="1"/>
  <c r="DJ1009" i="1"/>
  <c r="DK1009" i="1"/>
  <c r="DY1009" i="1"/>
  <c r="DW1009" i="1"/>
  <c r="DX1009" i="1"/>
  <c r="DV1009" i="1"/>
  <c r="DU1009" i="1"/>
  <c r="DT1009" i="1"/>
  <c r="BT1009" i="1"/>
  <c r="DS1009" i="1"/>
  <c r="BP1009" i="1"/>
  <c r="DR1009" i="1"/>
  <c r="DQ1009" i="1"/>
  <c r="DP1009" i="1"/>
  <c r="DO1009" i="1"/>
  <c r="DN1009" i="1"/>
  <c r="DM1009" i="1"/>
  <c r="DI1009" i="1"/>
  <c r="DH1009" i="1"/>
  <c r="DG1009" i="1"/>
  <c r="DD1009" i="1"/>
  <c r="CV1009" i="1"/>
  <c r="DC1009" i="1"/>
  <c r="DE1009" i="1"/>
  <c r="CX1009" i="1"/>
  <c r="DB1009" i="1"/>
  <c r="DA1009" i="1"/>
  <c r="CZ1009" i="1"/>
  <c r="CY1009" i="1"/>
  <c r="CW1009" i="1"/>
  <c r="CU1009" i="1"/>
  <c r="CT1009" i="1"/>
  <c r="CS1009" i="1"/>
  <c r="CB1009" i="1"/>
  <c r="CQ1009" i="1"/>
  <c r="CP1009" i="1"/>
  <c r="CE1009" i="1"/>
  <c r="CO1009" i="1"/>
  <c r="CN1009" i="1"/>
  <c r="CL1009" i="1"/>
  <c r="CM1009" i="1"/>
  <c r="CK1009" i="1"/>
  <c r="CJ1009" i="1"/>
  <c r="CI1009" i="1"/>
  <c r="CH1009" i="1"/>
  <c r="CG1009" i="1"/>
  <c r="CF1009" i="1"/>
  <c r="CD1009" i="1"/>
  <c r="CC1009" i="1"/>
  <c r="CA1009" i="1"/>
  <c r="BV1009" i="1"/>
  <c r="BN1009" i="1"/>
  <c r="BJ1009" i="1"/>
  <c r="O1008" i="1"/>
  <c r="AZ1009" i="1"/>
  <c r="BI1009" i="1"/>
  <c r="N1008" i="1"/>
  <c r="AY1009" i="1"/>
  <c r="BH1009" i="1"/>
  <c r="M1008" i="1"/>
  <c r="AX1009" i="1"/>
  <c r="BG1009" i="1"/>
  <c r="BF1009" i="1"/>
  <c r="AT1009" i="1"/>
  <c r="AS1009" i="1"/>
  <c r="AR1009" i="1"/>
  <c r="AQ1009" i="1"/>
  <c r="AP1009" i="1"/>
  <c r="AO1009" i="1"/>
  <c r="AN1009" i="1"/>
  <c r="AM1009" i="1"/>
  <c r="AL1009" i="1"/>
  <c r="AK1009" i="1"/>
  <c r="AJ1009" i="1"/>
  <c r="AI1009" i="1"/>
  <c r="AH1009" i="1"/>
  <c r="AG1009" i="1"/>
  <c r="AF1009" i="1"/>
  <c r="AE1009" i="1"/>
  <c r="AB1009" i="1"/>
  <c r="AA1009" i="1"/>
  <c r="Z1009" i="1"/>
  <c r="Y1009" i="1"/>
  <c r="X1009" i="1"/>
  <c r="W1009" i="1"/>
  <c r="V1009" i="1"/>
  <c r="II1008" i="1"/>
  <c r="IH1008" i="1"/>
  <c r="IG1008" i="1"/>
  <c r="IF1008" i="1"/>
  <c r="IE1008" i="1"/>
  <c r="ID1008" i="1"/>
  <c r="IC1008" i="1"/>
  <c r="IB1008" i="1"/>
  <c r="IA1008" i="1"/>
  <c r="HZ1008" i="1"/>
  <c r="HX1008" i="1"/>
  <c r="HW1008" i="1"/>
  <c r="HV1008" i="1"/>
  <c r="HU1008" i="1"/>
  <c r="BM1008" i="1"/>
  <c r="HT1008" i="1"/>
  <c r="HS1008" i="1"/>
  <c r="HR1008" i="1"/>
  <c r="HQ1008" i="1"/>
  <c r="HP1008" i="1"/>
  <c r="HO1008" i="1"/>
  <c r="BS1008" i="1"/>
  <c r="HM1008" i="1"/>
  <c r="HL1008" i="1"/>
  <c r="HK1008" i="1"/>
  <c r="HJ1008" i="1"/>
  <c r="HI1008" i="1"/>
  <c r="HH1008" i="1"/>
  <c r="HF1008" i="1"/>
  <c r="HE1008" i="1"/>
  <c r="HD1008" i="1"/>
  <c r="HC1008" i="1"/>
  <c r="HB1008" i="1"/>
  <c r="HA1008" i="1"/>
  <c r="GY1008" i="1"/>
  <c r="GX1008" i="1"/>
  <c r="GW1008" i="1"/>
  <c r="GV1008" i="1"/>
  <c r="GU1008" i="1"/>
  <c r="GT1008" i="1"/>
  <c r="GS1008" i="1"/>
  <c r="GQ1008" i="1"/>
  <c r="GP1008" i="1"/>
  <c r="GO1008" i="1"/>
  <c r="GN1008" i="1"/>
  <c r="GM1008" i="1"/>
  <c r="GL1008" i="1"/>
  <c r="GK1008" i="1"/>
  <c r="BR1008" i="1"/>
  <c r="GI1008" i="1"/>
  <c r="GG1008" i="1"/>
  <c r="GF1008" i="1"/>
  <c r="GE1008" i="1"/>
  <c r="GD1008" i="1"/>
  <c r="GC1008" i="1"/>
  <c r="GB1008" i="1"/>
  <c r="GA1008" i="1"/>
  <c r="R1006" i="1"/>
  <c r="BC1007" i="1"/>
  <c r="S1006" i="1"/>
  <c r="BD1007" i="1"/>
  <c r="BO1007" i="1"/>
  <c r="FX1008" i="1"/>
  <c r="Q1006" i="1"/>
  <c r="BB1007" i="1"/>
  <c r="BL1007" i="1"/>
  <c r="FW1008" i="1"/>
  <c r="P1006" i="1"/>
  <c r="BA1007" i="1"/>
  <c r="BK1007" i="1"/>
  <c r="FV1008" i="1"/>
  <c r="FP1008" i="1"/>
  <c r="FN1008" i="1"/>
  <c r="FO1008" i="1"/>
  <c r="FH1008" i="1"/>
  <c r="FL1008" i="1"/>
  <c r="FK1008" i="1"/>
  <c r="FJ1008" i="1"/>
  <c r="FI1008" i="1"/>
  <c r="FG1008" i="1"/>
  <c r="FF1008" i="1"/>
  <c r="FC1008" i="1"/>
  <c r="FD1008" i="1"/>
  <c r="FA1008" i="1"/>
  <c r="EZ1008" i="1"/>
  <c r="EY1008" i="1"/>
  <c r="EU1008" i="1"/>
  <c r="EW1008" i="1"/>
  <c r="EV1008" i="1"/>
  <c r="ET1008" i="1"/>
  <c r="ES1008" i="1"/>
  <c r="EQ1008" i="1"/>
  <c r="EP1008" i="1"/>
  <c r="EO1008" i="1"/>
  <c r="EM1008" i="1"/>
  <c r="EL1008" i="1"/>
  <c r="EK1008" i="1"/>
  <c r="EI1008" i="1"/>
  <c r="EH1008" i="1"/>
  <c r="EG1008" i="1"/>
  <c r="EF1008" i="1"/>
  <c r="BU1008" i="1"/>
  <c r="ED1008" i="1"/>
  <c r="EC1008" i="1"/>
  <c r="EB1008" i="1"/>
  <c r="EA1008" i="1"/>
  <c r="DJ1008" i="1"/>
  <c r="DK1008" i="1"/>
  <c r="DY1008" i="1"/>
  <c r="DW1008" i="1"/>
  <c r="DX1008" i="1"/>
  <c r="DV1008" i="1"/>
  <c r="DU1008" i="1"/>
  <c r="DT1008" i="1"/>
  <c r="BT1008" i="1"/>
  <c r="DS1008" i="1"/>
  <c r="BP1008" i="1"/>
  <c r="DR1008" i="1"/>
  <c r="DQ1008" i="1"/>
  <c r="DP1008" i="1"/>
  <c r="DO1008" i="1"/>
  <c r="DN1008" i="1"/>
  <c r="DM1008" i="1"/>
  <c r="DI1008" i="1"/>
  <c r="DH1008" i="1"/>
  <c r="DG1008" i="1"/>
  <c r="DD1008" i="1"/>
  <c r="CV1008" i="1"/>
  <c r="DC1008" i="1"/>
  <c r="DE1008" i="1"/>
  <c r="CX1008" i="1"/>
  <c r="DB1008" i="1"/>
  <c r="DA1008" i="1"/>
  <c r="CZ1008" i="1"/>
  <c r="CY1008" i="1"/>
  <c r="CW1008" i="1"/>
  <c r="CU1008" i="1"/>
  <c r="CT1008" i="1"/>
  <c r="CS1008" i="1"/>
  <c r="CB1008" i="1"/>
  <c r="CQ1008" i="1"/>
  <c r="CP1008" i="1"/>
  <c r="CE1008" i="1"/>
  <c r="CO1008" i="1"/>
  <c r="CN1008" i="1"/>
  <c r="CL1008" i="1"/>
  <c r="CM1008" i="1"/>
  <c r="CK1008" i="1"/>
  <c r="CJ1008" i="1"/>
  <c r="CI1008" i="1"/>
  <c r="CH1008" i="1"/>
  <c r="CG1008" i="1"/>
  <c r="CF1008" i="1"/>
  <c r="CD1008" i="1"/>
  <c r="CC1008" i="1"/>
  <c r="CA1008" i="1"/>
  <c r="BV1008" i="1"/>
  <c r="BN1008" i="1"/>
  <c r="BJ1008" i="1"/>
  <c r="O1007" i="1"/>
  <c r="AZ1008" i="1"/>
  <c r="BI1008" i="1"/>
  <c r="N1007" i="1"/>
  <c r="AY1008" i="1"/>
  <c r="BH1008" i="1"/>
  <c r="M1007" i="1"/>
  <c r="AX1008" i="1"/>
  <c r="BG1008" i="1"/>
  <c r="BF1008" i="1"/>
  <c r="AT1008" i="1"/>
  <c r="AS1008" i="1"/>
  <c r="AR1008" i="1"/>
  <c r="AQ1008" i="1"/>
  <c r="AP1008" i="1"/>
  <c r="AO1008" i="1"/>
  <c r="AN1008" i="1"/>
  <c r="AM1008" i="1"/>
  <c r="AL1008" i="1"/>
  <c r="AK1008" i="1"/>
  <c r="AJ1008" i="1"/>
  <c r="AI1008" i="1"/>
  <c r="AH1008" i="1"/>
  <c r="AG1008" i="1"/>
  <c r="AF1008" i="1"/>
  <c r="AE1008" i="1"/>
  <c r="AB1008" i="1"/>
  <c r="AA1008" i="1"/>
  <c r="Z1008" i="1"/>
  <c r="Y1008" i="1"/>
  <c r="X1008" i="1"/>
  <c r="W1008" i="1"/>
  <c r="V1008" i="1"/>
  <c r="II1007" i="1"/>
  <c r="IH1007" i="1"/>
  <c r="IG1007" i="1"/>
  <c r="IF1007" i="1"/>
  <c r="IE1007" i="1"/>
  <c r="ID1007" i="1"/>
  <c r="IC1007" i="1"/>
  <c r="IB1007" i="1"/>
  <c r="IA1007" i="1"/>
  <c r="HZ1007" i="1"/>
  <c r="HX1007" i="1"/>
  <c r="HW1007" i="1"/>
  <c r="HV1007" i="1"/>
  <c r="HU1007" i="1"/>
  <c r="HT1007" i="1"/>
  <c r="HS1007" i="1"/>
  <c r="HR1007" i="1"/>
  <c r="HQ1007" i="1"/>
  <c r="BM1007" i="1"/>
  <c r="HP1007" i="1"/>
  <c r="HO1007" i="1"/>
  <c r="BS1007" i="1"/>
  <c r="HM1007" i="1"/>
  <c r="HL1007" i="1"/>
  <c r="HK1007" i="1"/>
  <c r="HJ1007" i="1"/>
  <c r="HI1007" i="1"/>
  <c r="HH1007" i="1"/>
  <c r="HF1007" i="1"/>
  <c r="HE1007" i="1"/>
  <c r="HD1007" i="1"/>
  <c r="HC1007" i="1"/>
  <c r="HB1007" i="1"/>
  <c r="HA1007" i="1"/>
  <c r="GY1007" i="1"/>
  <c r="GX1007" i="1"/>
  <c r="GW1007" i="1"/>
  <c r="GV1007" i="1"/>
  <c r="GU1007" i="1"/>
  <c r="GT1007" i="1"/>
  <c r="GS1007" i="1"/>
  <c r="GQ1007" i="1"/>
  <c r="GP1007" i="1"/>
  <c r="GO1007" i="1"/>
  <c r="GN1007" i="1"/>
  <c r="GM1007" i="1"/>
  <c r="GL1007" i="1"/>
  <c r="GK1007" i="1"/>
  <c r="BR1007" i="1"/>
  <c r="GI1007" i="1"/>
  <c r="GG1007" i="1"/>
  <c r="GF1007" i="1"/>
  <c r="GE1007" i="1"/>
  <c r="GD1007" i="1"/>
  <c r="GC1007" i="1"/>
  <c r="GB1007" i="1"/>
  <c r="GA1007" i="1"/>
  <c r="R1005" i="1"/>
  <c r="BC1006" i="1"/>
  <c r="S1005" i="1"/>
  <c r="BD1006" i="1"/>
  <c r="BO1006" i="1"/>
  <c r="FX1007" i="1"/>
  <c r="Q1005" i="1"/>
  <c r="BB1006" i="1"/>
  <c r="BL1006" i="1"/>
  <c r="FW1007" i="1"/>
  <c r="P1005" i="1"/>
  <c r="BA1006" i="1"/>
  <c r="BK1006" i="1"/>
  <c r="FV1007" i="1"/>
  <c r="FP1007" i="1"/>
  <c r="FN1007" i="1"/>
  <c r="FO1007" i="1"/>
  <c r="FH1007" i="1"/>
  <c r="FL1007" i="1"/>
  <c r="FK1007" i="1"/>
  <c r="FJ1007" i="1"/>
  <c r="FI1007" i="1"/>
  <c r="FG1007" i="1"/>
  <c r="FF1007" i="1"/>
  <c r="FC1007" i="1"/>
  <c r="FD1007" i="1"/>
  <c r="FA1007" i="1"/>
  <c r="EZ1007" i="1"/>
  <c r="EY1007" i="1"/>
  <c r="EU1007" i="1"/>
  <c r="EW1007" i="1"/>
  <c r="EV1007" i="1"/>
  <c r="ET1007" i="1"/>
  <c r="ES1007" i="1"/>
  <c r="EQ1007" i="1"/>
  <c r="EP1007" i="1"/>
  <c r="EO1007" i="1"/>
  <c r="EM1007" i="1"/>
  <c r="EL1007" i="1"/>
  <c r="EK1007" i="1"/>
  <c r="EI1007" i="1"/>
  <c r="EH1007" i="1"/>
  <c r="EG1007" i="1"/>
  <c r="EF1007" i="1"/>
  <c r="BU1007" i="1"/>
  <c r="ED1007" i="1"/>
  <c r="EC1007" i="1"/>
  <c r="EB1007" i="1"/>
  <c r="EA1007" i="1"/>
  <c r="DJ1007" i="1"/>
  <c r="DK1007" i="1"/>
  <c r="DY1007" i="1"/>
  <c r="DW1007" i="1"/>
  <c r="DX1007" i="1"/>
  <c r="DV1007" i="1"/>
  <c r="DU1007" i="1"/>
  <c r="DT1007" i="1"/>
  <c r="BT1007" i="1"/>
  <c r="DS1007" i="1"/>
  <c r="BP1007" i="1"/>
  <c r="DR1007" i="1"/>
  <c r="DQ1007" i="1"/>
  <c r="DP1007" i="1"/>
  <c r="DO1007" i="1"/>
  <c r="DN1007" i="1"/>
  <c r="DM1007" i="1"/>
  <c r="DI1007" i="1"/>
  <c r="DH1007" i="1"/>
  <c r="DG1007" i="1"/>
  <c r="DD1007" i="1"/>
  <c r="CV1007" i="1"/>
  <c r="DE1007" i="1"/>
  <c r="DC1007" i="1"/>
  <c r="CX1007" i="1"/>
  <c r="DB1007" i="1"/>
  <c r="DA1007" i="1"/>
  <c r="CZ1007" i="1"/>
  <c r="CY1007" i="1"/>
  <c r="CW1007" i="1"/>
  <c r="CU1007" i="1"/>
  <c r="CT1007" i="1"/>
  <c r="CS1007" i="1"/>
  <c r="CB1007" i="1"/>
  <c r="CQ1007" i="1"/>
  <c r="CP1007" i="1"/>
  <c r="CE1007" i="1"/>
  <c r="CO1007" i="1"/>
  <c r="CN1007" i="1"/>
  <c r="CL1007" i="1"/>
  <c r="CM1007" i="1"/>
  <c r="CK1007" i="1"/>
  <c r="CJ1007" i="1"/>
  <c r="CI1007" i="1"/>
  <c r="CH1007" i="1"/>
  <c r="CG1007" i="1"/>
  <c r="CF1007" i="1"/>
  <c r="CD1007" i="1"/>
  <c r="CC1007" i="1"/>
  <c r="CA1007" i="1"/>
  <c r="BV1007" i="1"/>
  <c r="BN1007" i="1"/>
  <c r="BJ1007" i="1"/>
  <c r="O1006" i="1"/>
  <c r="AZ1007" i="1"/>
  <c r="BI1007" i="1"/>
  <c r="N1006" i="1"/>
  <c r="AY1007" i="1"/>
  <c r="BH1007" i="1"/>
  <c r="M1006" i="1"/>
  <c r="AX1007" i="1"/>
  <c r="BG1007" i="1"/>
  <c r="BF1007" i="1"/>
  <c r="AT1007" i="1"/>
  <c r="AS1007" i="1"/>
  <c r="AR1007" i="1"/>
  <c r="AQ1007" i="1"/>
  <c r="AP1007" i="1"/>
  <c r="AO1007" i="1"/>
  <c r="AN1007" i="1"/>
  <c r="AM1007" i="1"/>
  <c r="AL1007" i="1"/>
  <c r="AK1007" i="1"/>
  <c r="AJ1007" i="1"/>
  <c r="AI1007" i="1"/>
  <c r="AH1007" i="1"/>
  <c r="AG1007" i="1"/>
  <c r="AF1007" i="1"/>
  <c r="AE1007" i="1"/>
  <c r="AB1007" i="1"/>
  <c r="AA1007" i="1"/>
  <c r="Z1007" i="1"/>
  <c r="Y1007" i="1"/>
  <c r="X1007" i="1"/>
  <c r="W1007" i="1"/>
  <c r="V1007" i="1"/>
  <c r="II1006" i="1"/>
  <c r="IH1006" i="1"/>
  <c r="IG1006" i="1"/>
  <c r="IF1006" i="1"/>
  <c r="IE1006" i="1"/>
  <c r="ID1006" i="1"/>
  <c r="IC1006" i="1"/>
  <c r="IB1006" i="1"/>
  <c r="IA1006" i="1"/>
  <c r="HZ1006" i="1"/>
  <c r="HX1006" i="1"/>
  <c r="HW1006" i="1"/>
  <c r="BM1006" i="1"/>
  <c r="HV1006" i="1"/>
  <c r="HU1006" i="1"/>
  <c r="HT1006" i="1"/>
  <c r="HS1006" i="1"/>
  <c r="HR1006" i="1"/>
  <c r="HQ1006" i="1"/>
  <c r="HP1006" i="1"/>
  <c r="HO1006" i="1"/>
  <c r="BS1006" i="1"/>
  <c r="HM1006" i="1"/>
  <c r="HL1006" i="1"/>
  <c r="HK1006" i="1"/>
  <c r="HJ1006" i="1"/>
  <c r="HI1006" i="1"/>
  <c r="HH1006" i="1"/>
  <c r="HF1006" i="1"/>
  <c r="HE1006" i="1"/>
  <c r="HD1006" i="1"/>
  <c r="HC1006" i="1"/>
  <c r="HB1006" i="1"/>
  <c r="HA1006" i="1"/>
  <c r="GY1006" i="1"/>
  <c r="GX1006" i="1"/>
  <c r="GW1006" i="1"/>
  <c r="GV1006" i="1"/>
  <c r="GU1006" i="1"/>
  <c r="GT1006" i="1"/>
  <c r="GS1006" i="1"/>
  <c r="GQ1006" i="1"/>
  <c r="GP1006" i="1"/>
  <c r="GO1006" i="1"/>
  <c r="GN1006" i="1"/>
  <c r="GM1006" i="1"/>
  <c r="GL1006" i="1"/>
  <c r="GK1006" i="1"/>
  <c r="BR1006" i="1"/>
  <c r="GI1006" i="1"/>
  <c r="GG1006" i="1"/>
  <c r="GF1006" i="1"/>
  <c r="GE1006" i="1"/>
  <c r="GD1006" i="1"/>
  <c r="GC1006" i="1"/>
  <c r="GB1006" i="1"/>
  <c r="GA1006" i="1"/>
  <c r="R1004" i="1"/>
  <c r="BC1005" i="1"/>
  <c r="S1004" i="1"/>
  <c r="BD1005" i="1"/>
  <c r="BO1005" i="1"/>
  <c r="FX1006" i="1"/>
  <c r="Q1004" i="1"/>
  <c r="BB1005" i="1"/>
  <c r="BL1005" i="1"/>
  <c r="FW1006" i="1"/>
  <c r="P1004" i="1"/>
  <c r="BA1005" i="1"/>
  <c r="BK1005" i="1"/>
  <c r="FV1006" i="1"/>
  <c r="FP1006" i="1"/>
  <c r="FN1006" i="1"/>
  <c r="FO1006" i="1"/>
  <c r="FH1006" i="1"/>
  <c r="FL1006" i="1"/>
  <c r="FK1006" i="1"/>
  <c r="FJ1006" i="1"/>
  <c r="FI1006" i="1"/>
  <c r="FG1006" i="1"/>
  <c r="FF1006" i="1"/>
  <c r="FC1006" i="1"/>
  <c r="FD1006" i="1"/>
  <c r="FA1006" i="1"/>
  <c r="EZ1006" i="1"/>
  <c r="EY1006" i="1"/>
  <c r="EU1006" i="1"/>
  <c r="EW1006" i="1"/>
  <c r="EV1006" i="1"/>
  <c r="ET1006" i="1"/>
  <c r="ES1006" i="1"/>
  <c r="EQ1006" i="1"/>
  <c r="EP1006" i="1"/>
  <c r="EO1006" i="1"/>
  <c r="EM1006" i="1"/>
  <c r="EL1006" i="1"/>
  <c r="EK1006" i="1"/>
  <c r="EI1006" i="1"/>
  <c r="EH1006" i="1"/>
  <c r="EG1006" i="1"/>
  <c r="EF1006" i="1"/>
  <c r="BU1006" i="1"/>
  <c r="ED1006" i="1"/>
  <c r="EC1006" i="1"/>
  <c r="EB1006" i="1"/>
  <c r="EA1006" i="1"/>
  <c r="DJ1006" i="1"/>
  <c r="DK1006" i="1"/>
  <c r="DY1006" i="1"/>
  <c r="DW1006" i="1"/>
  <c r="DX1006" i="1"/>
  <c r="DV1006" i="1"/>
  <c r="DU1006" i="1"/>
  <c r="DT1006" i="1"/>
  <c r="BT1006" i="1"/>
  <c r="DS1006" i="1"/>
  <c r="BP1006" i="1"/>
  <c r="DR1006" i="1"/>
  <c r="DQ1006" i="1"/>
  <c r="DP1006" i="1"/>
  <c r="DO1006" i="1"/>
  <c r="DN1006" i="1"/>
  <c r="DM1006" i="1"/>
  <c r="DI1006" i="1"/>
  <c r="DH1006" i="1"/>
  <c r="DG1006" i="1"/>
  <c r="DD1006" i="1"/>
  <c r="CV1006" i="1"/>
  <c r="DE1006" i="1"/>
  <c r="DC1006" i="1"/>
  <c r="CX1006" i="1"/>
  <c r="DB1006" i="1"/>
  <c r="DA1006" i="1"/>
  <c r="CZ1006" i="1"/>
  <c r="CY1006" i="1"/>
  <c r="CW1006" i="1"/>
  <c r="CU1006" i="1"/>
  <c r="CT1006" i="1"/>
  <c r="CS1006" i="1"/>
  <c r="CB1006" i="1"/>
  <c r="CQ1006" i="1"/>
  <c r="CP1006" i="1"/>
  <c r="CE1006" i="1"/>
  <c r="CO1006" i="1"/>
  <c r="CN1006" i="1"/>
  <c r="CL1006" i="1"/>
  <c r="CM1006" i="1"/>
  <c r="CK1006" i="1"/>
  <c r="CJ1006" i="1"/>
  <c r="CI1006" i="1"/>
  <c r="CH1006" i="1"/>
  <c r="CG1006" i="1"/>
  <c r="CF1006" i="1"/>
  <c r="CD1006" i="1"/>
  <c r="CC1006" i="1"/>
  <c r="CA1006" i="1"/>
  <c r="BV1006" i="1"/>
  <c r="BN1006" i="1"/>
  <c r="BJ1006" i="1"/>
  <c r="O1005" i="1"/>
  <c r="AZ1006" i="1"/>
  <c r="BI1006" i="1"/>
  <c r="N1005" i="1"/>
  <c r="AY1006" i="1"/>
  <c r="BH1006" i="1"/>
  <c r="M1005" i="1"/>
  <c r="AX1006" i="1"/>
  <c r="BG1006" i="1"/>
  <c r="BF1006" i="1"/>
  <c r="AT1006" i="1"/>
  <c r="AS1006" i="1"/>
  <c r="AR1006" i="1"/>
  <c r="AQ1006" i="1"/>
  <c r="AP1006" i="1"/>
  <c r="AO1006" i="1"/>
  <c r="AN1006" i="1"/>
  <c r="AM1006" i="1"/>
  <c r="AL1006" i="1"/>
  <c r="AK1006" i="1"/>
  <c r="AJ1006" i="1"/>
  <c r="AI1006" i="1"/>
  <c r="AH1006" i="1"/>
  <c r="AG1006" i="1"/>
  <c r="AF1006" i="1"/>
  <c r="AE1006" i="1"/>
  <c r="AB1006" i="1"/>
  <c r="AA1006" i="1"/>
  <c r="Z1006" i="1"/>
  <c r="Y1006" i="1"/>
  <c r="X1006" i="1"/>
  <c r="W1006" i="1"/>
  <c r="V1006" i="1"/>
  <c r="II1005" i="1"/>
  <c r="IH1005" i="1"/>
  <c r="IG1005" i="1"/>
  <c r="IF1005" i="1"/>
  <c r="IE1005" i="1"/>
  <c r="ID1005" i="1"/>
  <c r="IC1005" i="1"/>
  <c r="IB1005" i="1"/>
  <c r="IA1005" i="1"/>
  <c r="HZ1005" i="1"/>
  <c r="HX1005" i="1"/>
  <c r="HW1005" i="1"/>
  <c r="HV1005" i="1"/>
  <c r="HU1005" i="1"/>
  <c r="HT1005" i="1"/>
  <c r="HS1005" i="1"/>
  <c r="BM1005" i="1"/>
  <c r="HR1005" i="1"/>
  <c r="HQ1005" i="1"/>
  <c r="HP1005" i="1"/>
  <c r="HO1005" i="1"/>
  <c r="BS1005" i="1"/>
  <c r="HM1005" i="1"/>
  <c r="HL1005" i="1"/>
  <c r="HK1005" i="1"/>
  <c r="HJ1005" i="1"/>
  <c r="HI1005" i="1"/>
  <c r="HH1005" i="1"/>
  <c r="HF1005" i="1"/>
  <c r="HE1005" i="1"/>
  <c r="HD1005" i="1"/>
  <c r="HC1005" i="1"/>
  <c r="HB1005" i="1"/>
  <c r="HA1005" i="1"/>
  <c r="GY1005" i="1"/>
  <c r="GX1005" i="1"/>
  <c r="GW1005" i="1"/>
  <c r="GV1005" i="1"/>
  <c r="GU1005" i="1"/>
  <c r="GT1005" i="1"/>
  <c r="GS1005" i="1"/>
  <c r="GQ1005" i="1"/>
  <c r="GP1005" i="1"/>
  <c r="GO1005" i="1"/>
  <c r="GN1005" i="1"/>
  <c r="GM1005" i="1"/>
  <c r="GL1005" i="1"/>
  <c r="GK1005" i="1"/>
  <c r="BR1005" i="1"/>
  <c r="GI1005" i="1"/>
  <c r="GG1005" i="1"/>
  <c r="GF1005" i="1"/>
  <c r="GE1005" i="1"/>
  <c r="GD1005" i="1"/>
  <c r="GC1005" i="1"/>
  <c r="GB1005" i="1"/>
  <c r="GA1005" i="1"/>
  <c r="R1003" i="1"/>
  <c r="BC1004" i="1"/>
  <c r="S1003" i="1"/>
  <c r="BD1004" i="1"/>
  <c r="BO1004" i="1"/>
  <c r="FX1005" i="1"/>
  <c r="Q1003" i="1"/>
  <c r="BB1004" i="1"/>
  <c r="BL1004" i="1"/>
  <c r="FW1005" i="1"/>
  <c r="P1003" i="1"/>
  <c r="BA1004" i="1"/>
  <c r="BK1004" i="1"/>
  <c r="FV1005" i="1"/>
  <c r="FP1005" i="1"/>
  <c r="FN1005" i="1"/>
  <c r="FO1005" i="1"/>
  <c r="FH1005" i="1"/>
  <c r="FL1005" i="1"/>
  <c r="FK1005" i="1"/>
  <c r="FJ1005" i="1"/>
  <c r="FI1005" i="1"/>
  <c r="FG1005" i="1"/>
  <c r="FF1005" i="1"/>
  <c r="FC1005" i="1"/>
  <c r="FD1005" i="1"/>
  <c r="FA1005" i="1"/>
  <c r="EZ1005" i="1"/>
  <c r="EY1005" i="1"/>
  <c r="EU1005" i="1"/>
  <c r="EW1005" i="1"/>
  <c r="EV1005" i="1"/>
  <c r="ET1005" i="1"/>
  <c r="ES1005" i="1"/>
  <c r="EQ1005" i="1"/>
  <c r="EP1005" i="1"/>
  <c r="EO1005" i="1"/>
  <c r="EM1005" i="1"/>
  <c r="EL1005" i="1"/>
  <c r="EK1005" i="1"/>
  <c r="EI1005" i="1"/>
  <c r="EH1005" i="1"/>
  <c r="EG1005" i="1"/>
  <c r="EF1005" i="1"/>
  <c r="BU1005" i="1"/>
  <c r="ED1005" i="1"/>
  <c r="EC1005" i="1"/>
  <c r="EB1005" i="1"/>
  <c r="EA1005" i="1"/>
  <c r="DJ1005" i="1"/>
  <c r="DK1005" i="1"/>
  <c r="DY1005" i="1"/>
  <c r="DW1005" i="1"/>
  <c r="DX1005" i="1"/>
  <c r="DV1005" i="1"/>
  <c r="DU1005" i="1"/>
  <c r="DT1005" i="1"/>
  <c r="BT1005" i="1"/>
  <c r="DS1005" i="1"/>
  <c r="BP1005" i="1"/>
  <c r="DR1005" i="1"/>
  <c r="DQ1005" i="1"/>
  <c r="DP1005" i="1"/>
  <c r="DO1005" i="1"/>
  <c r="DN1005" i="1"/>
  <c r="DM1005" i="1"/>
  <c r="DI1005" i="1"/>
  <c r="DH1005" i="1"/>
  <c r="DG1005" i="1"/>
  <c r="DD1005" i="1"/>
  <c r="CV1005" i="1"/>
  <c r="DE1005" i="1"/>
  <c r="DC1005" i="1"/>
  <c r="CX1005" i="1"/>
  <c r="DB1005" i="1"/>
  <c r="DA1005" i="1"/>
  <c r="CZ1005" i="1"/>
  <c r="CY1005" i="1"/>
  <c r="CW1005" i="1"/>
  <c r="CU1005" i="1"/>
  <c r="CT1005" i="1"/>
  <c r="CS1005" i="1"/>
  <c r="CB1005" i="1"/>
  <c r="CQ1005" i="1"/>
  <c r="CP1005" i="1"/>
  <c r="CE1005" i="1"/>
  <c r="CO1005" i="1"/>
  <c r="CN1005" i="1"/>
  <c r="CL1005" i="1"/>
  <c r="CM1005" i="1"/>
  <c r="CK1005" i="1"/>
  <c r="CJ1005" i="1"/>
  <c r="CI1005" i="1"/>
  <c r="CH1005" i="1"/>
  <c r="CG1005" i="1"/>
  <c r="CF1005" i="1"/>
  <c r="CD1005" i="1"/>
  <c r="CC1005" i="1"/>
  <c r="CA1005" i="1"/>
  <c r="BV1005" i="1"/>
  <c r="BN1005" i="1"/>
  <c r="BJ1005" i="1"/>
  <c r="O1004" i="1"/>
  <c r="AZ1005" i="1"/>
  <c r="BI1005" i="1"/>
  <c r="N1004" i="1"/>
  <c r="AY1005" i="1"/>
  <c r="BH1005" i="1"/>
  <c r="M1004" i="1"/>
  <c r="AX1005" i="1"/>
  <c r="BG1005" i="1"/>
  <c r="BF1005" i="1"/>
  <c r="AT1005" i="1"/>
  <c r="AS1005" i="1"/>
  <c r="AR1005" i="1"/>
  <c r="AQ1005" i="1"/>
  <c r="AP1005" i="1"/>
  <c r="AO1005" i="1"/>
  <c r="AN1005" i="1"/>
  <c r="AM1005" i="1"/>
  <c r="AL1005" i="1"/>
  <c r="AK1005" i="1"/>
  <c r="AJ1005" i="1"/>
  <c r="AI1005" i="1"/>
  <c r="AH1005" i="1"/>
  <c r="AG1005" i="1"/>
  <c r="AF1005" i="1"/>
  <c r="AE1005" i="1"/>
  <c r="AB1005" i="1"/>
  <c r="AA1005" i="1"/>
  <c r="Z1005" i="1"/>
  <c r="Y1005" i="1"/>
  <c r="X1005" i="1"/>
  <c r="W1005" i="1"/>
  <c r="V1005" i="1"/>
  <c r="II1004" i="1"/>
  <c r="IH1004" i="1"/>
  <c r="IG1004" i="1"/>
  <c r="IF1004" i="1"/>
  <c r="IE1004" i="1"/>
  <c r="ID1004" i="1"/>
  <c r="IC1004" i="1"/>
  <c r="IB1004" i="1"/>
  <c r="IA1004" i="1"/>
  <c r="HZ1004" i="1"/>
  <c r="HX1004" i="1"/>
  <c r="HW1004" i="1"/>
  <c r="HV1004" i="1"/>
  <c r="HU1004" i="1"/>
  <c r="HT1004" i="1"/>
  <c r="HS1004" i="1"/>
  <c r="HR1004" i="1"/>
  <c r="HQ1004" i="1"/>
  <c r="BM1004" i="1"/>
  <c r="HP1004" i="1"/>
  <c r="HO1004" i="1"/>
  <c r="BS1004" i="1"/>
  <c r="HM1004" i="1"/>
  <c r="HL1004" i="1"/>
  <c r="HK1004" i="1"/>
  <c r="HJ1004" i="1"/>
  <c r="HI1004" i="1"/>
  <c r="HH1004" i="1"/>
  <c r="HF1004" i="1"/>
  <c r="HE1004" i="1"/>
  <c r="HD1004" i="1"/>
  <c r="HC1004" i="1"/>
  <c r="HB1004" i="1"/>
  <c r="HA1004" i="1"/>
  <c r="GY1004" i="1"/>
  <c r="GX1004" i="1"/>
  <c r="GW1004" i="1"/>
  <c r="GV1004" i="1"/>
  <c r="GU1004" i="1"/>
  <c r="GT1004" i="1"/>
  <c r="GS1004" i="1"/>
  <c r="GQ1004" i="1"/>
  <c r="GP1004" i="1"/>
  <c r="GO1004" i="1"/>
  <c r="GN1004" i="1"/>
  <c r="GM1004" i="1"/>
  <c r="GL1004" i="1"/>
  <c r="GK1004" i="1"/>
  <c r="BR1004" i="1"/>
  <c r="GI1004" i="1"/>
  <c r="GG1004" i="1"/>
  <c r="GF1004" i="1"/>
  <c r="GE1004" i="1"/>
  <c r="GD1004" i="1"/>
  <c r="GC1004" i="1"/>
  <c r="GB1004" i="1"/>
  <c r="GA1004" i="1"/>
  <c r="R1002" i="1"/>
  <c r="BC1003" i="1"/>
  <c r="S1002" i="1"/>
  <c r="BD1003" i="1"/>
  <c r="BO1003" i="1"/>
  <c r="FX1004" i="1"/>
  <c r="Q1002" i="1"/>
  <c r="BB1003" i="1"/>
  <c r="BL1003" i="1"/>
  <c r="FW1004" i="1"/>
  <c r="P1002" i="1"/>
  <c r="BA1003" i="1"/>
  <c r="BK1003" i="1"/>
  <c r="FV1004" i="1"/>
  <c r="FP1004" i="1"/>
  <c r="FN1004" i="1"/>
  <c r="FO1004" i="1"/>
  <c r="FH1004" i="1"/>
  <c r="FL1004" i="1"/>
  <c r="FK1004" i="1"/>
  <c r="FJ1004" i="1"/>
  <c r="FI1004" i="1"/>
  <c r="FG1004" i="1"/>
  <c r="FF1004" i="1"/>
  <c r="FC1004" i="1"/>
  <c r="FD1004" i="1"/>
  <c r="FA1004" i="1"/>
  <c r="EZ1004" i="1"/>
  <c r="EY1004" i="1"/>
  <c r="EU1004" i="1"/>
  <c r="EW1004" i="1"/>
  <c r="EV1004" i="1"/>
  <c r="ET1004" i="1"/>
  <c r="ES1004" i="1"/>
  <c r="EQ1004" i="1"/>
  <c r="EP1004" i="1"/>
  <c r="EO1004" i="1"/>
  <c r="EM1004" i="1"/>
  <c r="EL1004" i="1"/>
  <c r="EK1004" i="1"/>
  <c r="EI1004" i="1"/>
  <c r="EH1004" i="1"/>
  <c r="EG1004" i="1"/>
  <c r="EF1004" i="1"/>
  <c r="BU1004" i="1"/>
  <c r="ED1004" i="1"/>
  <c r="EC1004" i="1"/>
  <c r="EB1004" i="1"/>
  <c r="EA1004" i="1"/>
  <c r="DJ1004" i="1"/>
  <c r="DK1004" i="1"/>
  <c r="DY1004" i="1"/>
  <c r="DW1004" i="1"/>
  <c r="DX1004" i="1"/>
  <c r="DV1004" i="1"/>
  <c r="DU1004" i="1"/>
  <c r="DT1004" i="1"/>
  <c r="BT1004" i="1"/>
  <c r="DS1004" i="1"/>
  <c r="BP1004" i="1"/>
  <c r="DR1004" i="1"/>
  <c r="DQ1004" i="1"/>
  <c r="DP1004" i="1"/>
  <c r="DO1004" i="1"/>
  <c r="DN1004" i="1"/>
  <c r="DM1004" i="1"/>
  <c r="DI1004" i="1"/>
  <c r="DH1004" i="1"/>
  <c r="DG1004" i="1"/>
  <c r="DD1004" i="1"/>
  <c r="CV1004" i="1"/>
  <c r="DE1004" i="1"/>
  <c r="DC1004" i="1"/>
  <c r="CX1004" i="1"/>
  <c r="DB1004" i="1"/>
  <c r="DA1004" i="1"/>
  <c r="CZ1004" i="1"/>
  <c r="CY1004" i="1"/>
  <c r="CW1004" i="1"/>
  <c r="CU1004" i="1"/>
  <c r="CT1004" i="1"/>
  <c r="CS1004" i="1"/>
  <c r="CB1004" i="1"/>
  <c r="CQ1004" i="1"/>
  <c r="CP1004" i="1"/>
  <c r="CE1004" i="1"/>
  <c r="CO1004" i="1"/>
  <c r="CN1004" i="1"/>
  <c r="CL1004" i="1"/>
  <c r="CM1004" i="1"/>
  <c r="CK1004" i="1"/>
  <c r="CJ1004" i="1"/>
  <c r="CI1004" i="1"/>
  <c r="CH1004" i="1"/>
  <c r="CG1004" i="1"/>
  <c r="CF1004" i="1"/>
  <c r="CD1004" i="1"/>
  <c r="CC1004" i="1"/>
  <c r="CA1004" i="1"/>
  <c r="BV1004" i="1"/>
  <c r="BN1004" i="1"/>
  <c r="BJ1004" i="1"/>
  <c r="O1003" i="1"/>
  <c r="AZ1004" i="1"/>
  <c r="BI1004" i="1"/>
  <c r="N1003" i="1"/>
  <c r="AY1004" i="1"/>
  <c r="BH1004" i="1"/>
  <c r="M1003" i="1"/>
  <c r="AX1004" i="1"/>
  <c r="BG1004" i="1"/>
  <c r="BF1004" i="1"/>
  <c r="AT1004" i="1"/>
  <c r="AS1004" i="1"/>
  <c r="AR1004" i="1"/>
  <c r="AQ1004" i="1"/>
  <c r="AP1004" i="1"/>
  <c r="AO1004" i="1"/>
  <c r="AN1004" i="1"/>
  <c r="AM1004" i="1"/>
  <c r="AL1004" i="1"/>
  <c r="AK1004" i="1"/>
  <c r="AJ1004" i="1"/>
  <c r="AI1004" i="1"/>
  <c r="AH1004" i="1"/>
  <c r="AG1004" i="1"/>
  <c r="AF1004" i="1"/>
  <c r="AE1004" i="1"/>
  <c r="AB1004" i="1"/>
  <c r="AA1004" i="1"/>
  <c r="Z1004" i="1"/>
  <c r="Y1004" i="1"/>
  <c r="X1004" i="1"/>
  <c r="W1004" i="1"/>
  <c r="V1004" i="1"/>
  <c r="II1003" i="1"/>
  <c r="IH1003" i="1"/>
  <c r="IG1003" i="1"/>
  <c r="IF1003" i="1"/>
  <c r="IE1003" i="1"/>
  <c r="ID1003" i="1"/>
  <c r="IC1003" i="1"/>
  <c r="IB1003" i="1"/>
  <c r="IA1003" i="1"/>
  <c r="HZ1003" i="1"/>
  <c r="HX1003" i="1"/>
  <c r="HW1003" i="1"/>
  <c r="HV1003" i="1"/>
  <c r="HU1003" i="1"/>
  <c r="HT1003" i="1"/>
  <c r="BM1003" i="1"/>
  <c r="HS1003" i="1"/>
  <c r="HR1003" i="1"/>
  <c r="HQ1003" i="1"/>
  <c r="HP1003" i="1"/>
  <c r="HO1003" i="1"/>
  <c r="BS1003" i="1"/>
  <c r="HM1003" i="1"/>
  <c r="HL1003" i="1"/>
  <c r="HK1003" i="1"/>
  <c r="HJ1003" i="1"/>
  <c r="HI1003" i="1"/>
  <c r="HH1003" i="1"/>
  <c r="HF1003" i="1"/>
  <c r="HE1003" i="1"/>
  <c r="HD1003" i="1"/>
  <c r="HC1003" i="1"/>
  <c r="HB1003" i="1"/>
  <c r="HA1003" i="1"/>
  <c r="GY1003" i="1"/>
  <c r="GX1003" i="1"/>
  <c r="GW1003" i="1"/>
  <c r="GV1003" i="1"/>
  <c r="GU1003" i="1"/>
  <c r="GT1003" i="1"/>
  <c r="GS1003" i="1"/>
  <c r="GQ1003" i="1"/>
  <c r="GP1003" i="1"/>
  <c r="GO1003" i="1"/>
  <c r="GN1003" i="1"/>
  <c r="GM1003" i="1"/>
  <c r="GL1003" i="1"/>
  <c r="GK1003" i="1"/>
  <c r="BR1003" i="1"/>
  <c r="GI1003" i="1"/>
  <c r="GG1003" i="1"/>
  <c r="GF1003" i="1"/>
  <c r="GE1003" i="1"/>
  <c r="GD1003" i="1"/>
  <c r="GC1003" i="1"/>
  <c r="GB1003" i="1"/>
  <c r="GA1003" i="1"/>
  <c r="R1001" i="1"/>
  <c r="BC1002" i="1"/>
  <c r="S1001" i="1"/>
  <c r="BD1002" i="1"/>
  <c r="BO1002" i="1"/>
  <c r="FX1003" i="1"/>
  <c r="Q1001" i="1"/>
  <c r="BB1002" i="1"/>
  <c r="BL1002" i="1"/>
  <c r="FW1003" i="1"/>
  <c r="P1001" i="1"/>
  <c r="BA1002" i="1"/>
  <c r="BK1002" i="1"/>
  <c r="FV1003" i="1"/>
  <c r="FP1003" i="1"/>
  <c r="FN1003" i="1"/>
  <c r="FO1003" i="1"/>
  <c r="FH1003" i="1"/>
  <c r="FL1003" i="1"/>
  <c r="FK1003" i="1"/>
  <c r="FJ1003" i="1"/>
  <c r="FI1003" i="1"/>
  <c r="FG1003" i="1"/>
  <c r="FF1003" i="1"/>
  <c r="FC1003" i="1"/>
  <c r="FD1003" i="1"/>
  <c r="FA1003" i="1"/>
  <c r="EZ1003" i="1"/>
  <c r="EY1003" i="1"/>
  <c r="EU1003" i="1"/>
  <c r="EW1003" i="1"/>
  <c r="EV1003" i="1"/>
  <c r="ET1003" i="1"/>
  <c r="ES1003" i="1"/>
  <c r="EQ1003" i="1"/>
  <c r="EP1003" i="1"/>
  <c r="EO1003" i="1"/>
  <c r="EM1003" i="1"/>
  <c r="EL1003" i="1"/>
  <c r="EK1003" i="1"/>
  <c r="EI1003" i="1"/>
  <c r="EH1003" i="1"/>
  <c r="EG1003" i="1"/>
  <c r="EF1003" i="1"/>
  <c r="BU1003" i="1"/>
  <c r="ED1003" i="1"/>
  <c r="EC1003" i="1"/>
  <c r="EB1003" i="1"/>
  <c r="EA1003" i="1"/>
  <c r="DJ1003" i="1"/>
  <c r="DK1003" i="1"/>
  <c r="DY1003" i="1"/>
  <c r="DW1003" i="1"/>
  <c r="DX1003" i="1"/>
  <c r="DV1003" i="1"/>
  <c r="DU1003" i="1"/>
  <c r="DT1003" i="1"/>
  <c r="BT1003" i="1"/>
  <c r="DS1003" i="1"/>
  <c r="BP1003" i="1"/>
  <c r="DR1003" i="1"/>
  <c r="DQ1003" i="1"/>
  <c r="DP1003" i="1"/>
  <c r="DO1003" i="1"/>
  <c r="DN1003" i="1"/>
  <c r="DM1003" i="1"/>
  <c r="DI1003" i="1"/>
  <c r="DH1003" i="1"/>
  <c r="DG1003" i="1"/>
  <c r="DD1003" i="1"/>
  <c r="CV1003" i="1"/>
  <c r="DC1003" i="1"/>
  <c r="DE1003" i="1"/>
  <c r="CX1003" i="1"/>
  <c r="DB1003" i="1"/>
  <c r="DA1003" i="1"/>
  <c r="CZ1003" i="1"/>
  <c r="CY1003" i="1"/>
  <c r="CW1003" i="1"/>
  <c r="CU1003" i="1"/>
  <c r="CT1003" i="1"/>
  <c r="CS1003" i="1"/>
  <c r="CB1003" i="1"/>
  <c r="CQ1003" i="1"/>
  <c r="CP1003" i="1"/>
  <c r="CE1003" i="1"/>
  <c r="CO1003" i="1"/>
  <c r="CN1003" i="1"/>
  <c r="CL1003" i="1"/>
  <c r="CM1003" i="1"/>
  <c r="CK1003" i="1"/>
  <c r="CJ1003" i="1"/>
  <c r="CI1003" i="1"/>
  <c r="CH1003" i="1"/>
  <c r="CG1003" i="1"/>
  <c r="CF1003" i="1"/>
  <c r="CD1003" i="1"/>
  <c r="CC1003" i="1"/>
  <c r="CA1003" i="1"/>
  <c r="BV1003" i="1"/>
  <c r="BN1003" i="1"/>
  <c r="BJ1003" i="1"/>
  <c r="O1002" i="1"/>
  <c r="AZ1003" i="1"/>
  <c r="BI1003" i="1"/>
  <c r="N1002" i="1"/>
  <c r="AY1003" i="1"/>
  <c r="BH1003" i="1"/>
  <c r="M1002" i="1"/>
  <c r="AX1003" i="1"/>
  <c r="BG1003" i="1"/>
  <c r="BF1003" i="1"/>
  <c r="AT1003" i="1"/>
  <c r="AS1003" i="1"/>
  <c r="AR1003" i="1"/>
  <c r="AQ1003" i="1"/>
  <c r="AP1003" i="1"/>
  <c r="AO1003" i="1"/>
  <c r="AN1003" i="1"/>
  <c r="AM1003" i="1"/>
  <c r="AL1003" i="1"/>
  <c r="AK1003" i="1"/>
  <c r="AJ1003" i="1"/>
  <c r="AI1003" i="1"/>
  <c r="AH1003" i="1"/>
  <c r="AG1003" i="1"/>
  <c r="AF1003" i="1"/>
  <c r="AE1003" i="1"/>
  <c r="AB1003" i="1"/>
  <c r="AA1003" i="1"/>
  <c r="Z1003" i="1"/>
  <c r="Y1003" i="1"/>
  <c r="X1003" i="1"/>
  <c r="W1003" i="1"/>
  <c r="V1003" i="1"/>
  <c r="II1002" i="1"/>
  <c r="IH1002" i="1"/>
  <c r="IG1002" i="1"/>
  <c r="IF1002" i="1"/>
  <c r="IE1002" i="1"/>
  <c r="ID1002" i="1"/>
  <c r="IC1002" i="1"/>
  <c r="IB1002" i="1"/>
  <c r="IA1002" i="1"/>
  <c r="HZ1002" i="1"/>
  <c r="HX1002" i="1"/>
  <c r="HW1002" i="1"/>
  <c r="HV1002" i="1"/>
  <c r="HU1002" i="1"/>
  <c r="HT1002" i="1"/>
  <c r="HS1002" i="1"/>
  <c r="HR1002" i="1"/>
  <c r="HQ1002" i="1"/>
  <c r="BM1002" i="1"/>
  <c r="HP1002" i="1"/>
  <c r="HO1002" i="1"/>
  <c r="BS1002" i="1"/>
  <c r="HM1002" i="1"/>
  <c r="HL1002" i="1"/>
  <c r="HK1002" i="1"/>
  <c r="HJ1002" i="1"/>
  <c r="HI1002" i="1"/>
  <c r="HH1002" i="1"/>
  <c r="HF1002" i="1"/>
  <c r="HE1002" i="1"/>
  <c r="HD1002" i="1"/>
  <c r="HC1002" i="1"/>
  <c r="HB1002" i="1"/>
  <c r="HA1002" i="1"/>
  <c r="GY1002" i="1"/>
  <c r="GX1002" i="1"/>
  <c r="GW1002" i="1"/>
  <c r="GV1002" i="1"/>
  <c r="GU1002" i="1"/>
  <c r="GT1002" i="1"/>
  <c r="GS1002" i="1"/>
  <c r="GQ1002" i="1"/>
  <c r="GP1002" i="1"/>
  <c r="GO1002" i="1"/>
  <c r="GN1002" i="1"/>
  <c r="GM1002" i="1"/>
  <c r="GL1002" i="1"/>
  <c r="GK1002" i="1"/>
  <c r="BR1002" i="1"/>
  <c r="GI1002" i="1"/>
  <c r="GG1002" i="1"/>
  <c r="GF1002" i="1"/>
  <c r="GE1002" i="1"/>
  <c r="GD1002" i="1"/>
  <c r="GC1002" i="1"/>
  <c r="GB1002" i="1"/>
  <c r="GA1002" i="1"/>
  <c r="R1000" i="1"/>
  <c r="BC1001" i="1"/>
  <c r="S1000" i="1"/>
  <c r="BD1001" i="1"/>
  <c r="BO1001" i="1"/>
  <c r="FX1002" i="1"/>
  <c r="Q1000" i="1"/>
  <c r="BB1001" i="1"/>
  <c r="BL1001" i="1"/>
  <c r="FW1002" i="1"/>
  <c r="P1000" i="1"/>
  <c r="BA1001" i="1"/>
  <c r="BK1001" i="1"/>
  <c r="FV1002" i="1"/>
  <c r="FP1002" i="1"/>
  <c r="FN1002" i="1"/>
  <c r="FO1002" i="1"/>
  <c r="FH1002" i="1"/>
  <c r="FL1002" i="1"/>
  <c r="FK1002" i="1"/>
  <c r="FJ1002" i="1"/>
  <c r="FI1002" i="1"/>
  <c r="FG1002" i="1"/>
  <c r="FF1002" i="1"/>
  <c r="FC1002" i="1"/>
  <c r="FD1002" i="1"/>
  <c r="FA1002" i="1"/>
  <c r="EZ1002" i="1"/>
  <c r="EY1002" i="1"/>
  <c r="EU1002" i="1"/>
  <c r="EW1002" i="1"/>
  <c r="EV1002" i="1"/>
  <c r="ET1002" i="1"/>
  <c r="ES1002" i="1"/>
  <c r="EQ1002" i="1"/>
  <c r="EP1002" i="1"/>
  <c r="EO1002" i="1"/>
  <c r="EM1002" i="1"/>
  <c r="EL1002" i="1"/>
  <c r="EK1002" i="1"/>
  <c r="EI1002" i="1"/>
  <c r="EH1002" i="1"/>
  <c r="EG1002" i="1"/>
  <c r="EF1002" i="1"/>
  <c r="BU1002" i="1"/>
  <c r="ED1002" i="1"/>
  <c r="EC1002" i="1"/>
  <c r="EB1002" i="1"/>
  <c r="EA1002" i="1"/>
  <c r="DJ1002" i="1"/>
  <c r="DK1002" i="1"/>
  <c r="DY1002" i="1"/>
  <c r="DW1002" i="1"/>
  <c r="DX1002" i="1"/>
  <c r="DV1002" i="1"/>
  <c r="DU1002" i="1"/>
  <c r="DT1002" i="1"/>
  <c r="BT1002" i="1"/>
  <c r="DS1002" i="1"/>
  <c r="BP1002" i="1"/>
  <c r="DR1002" i="1"/>
  <c r="DQ1002" i="1"/>
  <c r="DP1002" i="1"/>
  <c r="DO1002" i="1"/>
  <c r="DN1002" i="1"/>
  <c r="DM1002" i="1"/>
  <c r="DI1002" i="1"/>
  <c r="DH1002" i="1"/>
  <c r="DG1002" i="1"/>
  <c r="DD1002" i="1"/>
  <c r="CV1002" i="1"/>
  <c r="DE1002" i="1"/>
  <c r="DC1002" i="1"/>
  <c r="CX1002" i="1"/>
  <c r="DB1002" i="1"/>
  <c r="DA1002" i="1"/>
  <c r="CZ1002" i="1"/>
  <c r="CY1002" i="1"/>
  <c r="CW1002" i="1"/>
  <c r="CU1002" i="1"/>
  <c r="CT1002" i="1"/>
  <c r="CS1002" i="1"/>
  <c r="CB1002" i="1"/>
  <c r="CQ1002" i="1"/>
  <c r="CP1002" i="1"/>
  <c r="CE1002" i="1"/>
  <c r="CO1002" i="1"/>
  <c r="CN1002" i="1"/>
  <c r="CL1002" i="1"/>
  <c r="CM1002" i="1"/>
  <c r="CK1002" i="1"/>
  <c r="CJ1002" i="1"/>
  <c r="CI1002" i="1"/>
  <c r="CH1002" i="1"/>
  <c r="CG1002" i="1"/>
  <c r="CF1002" i="1"/>
  <c r="CD1002" i="1"/>
  <c r="CC1002" i="1"/>
  <c r="CA1002" i="1"/>
  <c r="BV1002" i="1"/>
  <c r="BN1002" i="1"/>
  <c r="BJ1002" i="1"/>
  <c r="O1001" i="1"/>
  <c r="AZ1002" i="1"/>
  <c r="BI1002" i="1"/>
  <c r="N1001" i="1"/>
  <c r="AY1002" i="1"/>
  <c r="BH1002" i="1"/>
  <c r="M1001" i="1"/>
  <c r="AX1002" i="1"/>
  <c r="BG1002" i="1"/>
  <c r="BF1002" i="1"/>
  <c r="AT1002" i="1"/>
  <c r="AS1002" i="1"/>
  <c r="AR1002" i="1"/>
  <c r="AQ1002" i="1"/>
  <c r="AP1002" i="1"/>
  <c r="AO1002" i="1"/>
  <c r="AN1002" i="1"/>
  <c r="AM1002" i="1"/>
  <c r="AL1002" i="1"/>
  <c r="AK1002" i="1"/>
  <c r="AJ1002" i="1"/>
  <c r="AI1002" i="1"/>
  <c r="AH1002" i="1"/>
  <c r="AG1002" i="1"/>
  <c r="AF1002" i="1"/>
  <c r="AE1002" i="1"/>
  <c r="AB1002" i="1"/>
  <c r="AA1002" i="1"/>
  <c r="Z1002" i="1"/>
  <c r="Y1002" i="1"/>
  <c r="X1002" i="1"/>
  <c r="W1002" i="1"/>
  <c r="V1002" i="1"/>
  <c r="II1001" i="1"/>
  <c r="IH1001" i="1"/>
  <c r="IG1001" i="1"/>
  <c r="IF1001" i="1"/>
  <c r="IE1001" i="1"/>
  <c r="ID1001" i="1"/>
  <c r="IC1001" i="1"/>
  <c r="IB1001" i="1"/>
  <c r="IA1001" i="1"/>
  <c r="HZ1001" i="1"/>
  <c r="HX1001" i="1"/>
  <c r="HW1001" i="1"/>
  <c r="HV1001" i="1"/>
  <c r="HU1001" i="1"/>
  <c r="HT1001" i="1"/>
  <c r="HS1001" i="1"/>
  <c r="HR1001" i="1"/>
  <c r="BM1001" i="1"/>
  <c r="HQ1001" i="1"/>
  <c r="HP1001" i="1"/>
  <c r="HO1001" i="1"/>
  <c r="BS1001" i="1"/>
  <c r="HM1001" i="1"/>
  <c r="HL1001" i="1"/>
  <c r="HK1001" i="1"/>
  <c r="HJ1001" i="1"/>
  <c r="HI1001" i="1"/>
  <c r="HH1001" i="1"/>
  <c r="HF1001" i="1"/>
  <c r="HE1001" i="1"/>
  <c r="HD1001" i="1"/>
  <c r="HC1001" i="1"/>
  <c r="HB1001" i="1"/>
  <c r="HA1001" i="1"/>
  <c r="GY1001" i="1"/>
  <c r="GX1001" i="1"/>
  <c r="GW1001" i="1"/>
  <c r="GV1001" i="1"/>
  <c r="GU1001" i="1"/>
  <c r="GT1001" i="1"/>
  <c r="GS1001" i="1"/>
  <c r="GQ1001" i="1"/>
  <c r="GP1001" i="1"/>
  <c r="GO1001" i="1"/>
  <c r="GN1001" i="1"/>
  <c r="GM1001" i="1"/>
  <c r="GL1001" i="1"/>
  <c r="GK1001" i="1"/>
  <c r="BR1001" i="1"/>
  <c r="GI1001" i="1"/>
  <c r="GG1001" i="1"/>
  <c r="GF1001" i="1"/>
  <c r="GE1001" i="1"/>
  <c r="GD1001" i="1"/>
  <c r="GC1001" i="1"/>
  <c r="GB1001" i="1"/>
  <c r="GA1001" i="1"/>
  <c r="R999" i="1"/>
  <c r="BC1000" i="1"/>
  <c r="S999" i="1"/>
  <c r="BD1000" i="1"/>
  <c r="BO1000" i="1"/>
  <c r="FX1001" i="1"/>
  <c r="Q999" i="1"/>
  <c r="BB1000" i="1"/>
  <c r="BL1000" i="1"/>
  <c r="FW1001" i="1"/>
  <c r="P999" i="1"/>
  <c r="BA1000" i="1"/>
  <c r="BK1000" i="1"/>
  <c r="FV1001" i="1"/>
  <c r="FP1001" i="1"/>
  <c r="FN1001" i="1"/>
  <c r="FO1001" i="1"/>
  <c r="FH1001" i="1"/>
  <c r="FL1001" i="1"/>
  <c r="FK1001" i="1"/>
  <c r="FJ1001" i="1"/>
  <c r="FI1001" i="1"/>
  <c r="FG1001" i="1"/>
  <c r="FF1001" i="1"/>
  <c r="FC1001" i="1"/>
  <c r="FD1001" i="1"/>
  <c r="FA1001" i="1"/>
  <c r="EZ1001" i="1"/>
  <c r="EY1001" i="1"/>
  <c r="EU1001" i="1"/>
  <c r="EW1001" i="1"/>
  <c r="EV1001" i="1"/>
  <c r="ET1001" i="1"/>
  <c r="ES1001" i="1"/>
  <c r="EQ1001" i="1"/>
  <c r="EP1001" i="1"/>
  <c r="EO1001" i="1"/>
  <c r="EM1001" i="1"/>
  <c r="EL1001" i="1"/>
  <c r="EK1001" i="1"/>
  <c r="EI1001" i="1"/>
  <c r="EH1001" i="1"/>
  <c r="EG1001" i="1"/>
  <c r="EF1001" i="1"/>
  <c r="BU1001" i="1"/>
  <c r="ED1001" i="1"/>
  <c r="EC1001" i="1"/>
  <c r="EB1001" i="1"/>
  <c r="EA1001" i="1"/>
  <c r="DJ1001" i="1"/>
  <c r="DK1001" i="1"/>
  <c r="DY1001" i="1"/>
  <c r="DW1001" i="1"/>
  <c r="DX1001" i="1"/>
  <c r="DV1001" i="1"/>
  <c r="DU1001" i="1"/>
  <c r="DT1001" i="1"/>
  <c r="BT1001" i="1"/>
  <c r="DS1001" i="1"/>
  <c r="BP1001" i="1"/>
  <c r="DR1001" i="1"/>
  <c r="DQ1001" i="1"/>
  <c r="DP1001" i="1"/>
  <c r="DO1001" i="1"/>
  <c r="DN1001" i="1"/>
  <c r="DM1001" i="1"/>
  <c r="DI1001" i="1"/>
  <c r="DH1001" i="1"/>
  <c r="DG1001" i="1"/>
  <c r="DD1001" i="1"/>
  <c r="CV1001" i="1"/>
  <c r="DE1001" i="1"/>
  <c r="DC1001" i="1"/>
  <c r="CX1001" i="1"/>
  <c r="DB1001" i="1"/>
  <c r="DA1001" i="1"/>
  <c r="CZ1001" i="1"/>
  <c r="CY1001" i="1"/>
  <c r="CW1001" i="1"/>
  <c r="CU1001" i="1"/>
  <c r="CT1001" i="1"/>
  <c r="CS1001" i="1"/>
  <c r="CB1001" i="1"/>
  <c r="CQ1001" i="1"/>
  <c r="CP1001" i="1"/>
  <c r="CE1001" i="1"/>
  <c r="CO1001" i="1"/>
  <c r="CN1001" i="1"/>
  <c r="CL1001" i="1"/>
  <c r="CM1001" i="1"/>
  <c r="CK1001" i="1"/>
  <c r="CJ1001" i="1"/>
  <c r="CI1001" i="1"/>
  <c r="CH1001" i="1"/>
  <c r="CG1001" i="1"/>
  <c r="CF1001" i="1"/>
  <c r="CD1001" i="1"/>
  <c r="CC1001" i="1"/>
  <c r="CA1001" i="1"/>
  <c r="BV1001" i="1"/>
  <c r="BN1001" i="1"/>
  <c r="BJ1001" i="1"/>
  <c r="O1000" i="1"/>
  <c r="AZ1001" i="1"/>
  <c r="BI1001" i="1"/>
  <c r="N1000" i="1"/>
  <c r="AY1001" i="1"/>
  <c r="BH1001" i="1"/>
  <c r="M1000" i="1"/>
  <c r="AX1001" i="1"/>
  <c r="BG1001" i="1"/>
  <c r="BF1001" i="1"/>
  <c r="AT1001" i="1"/>
  <c r="AS1001" i="1"/>
  <c r="AR1001" i="1"/>
  <c r="AQ1001" i="1"/>
  <c r="AP1001" i="1"/>
  <c r="AO1001" i="1"/>
  <c r="AN1001" i="1"/>
  <c r="AM1001" i="1"/>
  <c r="AL1001" i="1"/>
  <c r="AK1001" i="1"/>
  <c r="AJ1001" i="1"/>
  <c r="AI1001" i="1"/>
  <c r="AH1001" i="1"/>
  <c r="AG1001" i="1"/>
  <c r="AF1001" i="1"/>
  <c r="AE1001" i="1"/>
  <c r="AB1001" i="1"/>
  <c r="AA1001" i="1"/>
  <c r="Z1001" i="1"/>
  <c r="Y1001" i="1"/>
  <c r="X1001" i="1"/>
  <c r="W1001" i="1"/>
  <c r="V1001" i="1"/>
  <c r="II1000" i="1"/>
  <c r="IH1000" i="1"/>
  <c r="IG1000" i="1"/>
  <c r="IF1000" i="1"/>
  <c r="IE1000" i="1"/>
  <c r="ID1000" i="1"/>
  <c r="IC1000" i="1"/>
  <c r="IB1000" i="1"/>
  <c r="IA1000" i="1"/>
  <c r="HZ1000" i="1"/>
  <c r="HX1000" i="1"/>
  <c r="HW1000" i="1"/>
  <c r="HV1000" i="1"/>
  <c r="BM1000" i="1"/>
  <c r="HU1000" i="1"/>
  <c r="HT1000" i="1"/>
  <c r="HS1000" i="1"/>
  <c r="HR1000" i="1"/>
  <c r="HQ1000" i="1"/>
  <c r="HP1000" i="1"/>
  <c r="HO1000" i="1"/>
  <c r="BS1000" i="1"/>
  <c r="HM1000" i="1"/>
  <c r="HL1000" i="1"/>
  <c r="HK1000" i="1"/>
  <c r="HJ1000" i="1"/>
  <c r="HI1000" i="1"/>
  <c r="HH1000" i="1"/>
  <c r="HF1000" i="1"/>
  <c r="HE1000" i="1"/>
  <c r="HD1000" i="1"/>
  <c r="HC1000" i="1"/>
  <c r="HB1000" i="1"/>
  <c r="HA1000" i="1"/>
  <c r="GY1000" i="1"/>
  <c r="GX1000" i="1"/>
  <c r="GW1000" i="1"/>
  <c r="GV1000" i="1"/>
  <c r="GU1000" i="1"/>
  <c r="GT1000" i="1"/>
  <c r="GS1000" i="1"/>
  <c r="GQ1000" i="1"/>
  <c r="GP1000" i="1"/>
  <c r="GO1000" i="1"/>
  <c r="GN1000" i="1"/>
  <c r="GM1000" i="1"/>
  <c r="GL1000" i="1"/>
  <c r="GK1000" i="1"/>
  <c r="BR1000" i="1"/>
  <c r="GI1000" i="1"/>
  <c r="GG1000" i="1"/>
  <c r="GF1000" i="1"/>
  <c r="GE1000" i="1"/>
  <c r="GD1000" i="1"/>
  <c r="GC1000" i="1"/>
  <c r="GB1000" i="1"/>
  <c r="GA1000" i="1"/>
  <c r="R998" i="1"/>
  <c r="BC999" i="1"/>
  <c r="S998" i="1"/>
  <c r="BD999" i="1"/>
  <c r="BO999" i="1"/>
  <c r="FX1000" i="1"/>
  <c r="Q998" i="1"/>
  <c r="BB999" i="1"/>
  <c r="BL999" i="1"/>
  <c r="FW1000" i="1"/>
  <c r="P998" i="1"/>
  <c r="BA999" i="1"/>
  <c r="BK999" i="1"/>
  <c r="FV1000" i="1"/>
  <c r="FP1000" i="1"/>
  <c r="FN1000" i="1"/>
  <c r="FO1000" i="1"/>
  <c r="FH1000" i="1"/>
  <c r="FL1000" i="1"/>
  <c r="FK1000" i="1"/>
  <c r="FJ1000" i="1"/>
  <c r="FI1000" i="1"/>
  <c r="FG1000" i="1"/>
  <c r="FF1000" i="1"/>
  <c r="FC1000" i="1"/>
  <c r="FD1000" i="1"/>
  <c r="FA1000" i="1"/>
  <c r="EZ1000" i="1"/>
  <c r="EY1000" i="1"/>
  <c r="EU1000" i="1"/>
  <c r="EW1000" i="1"/>
  <c r="EV1000" i="1"/>
  <c r="ET1000" i="1"/>
  <c r="ES1000" i="1"/>
  <c r="EQ1000" i="1"/>
  <c r="EP1000" i="1"/>
  <c r="EO1000" i="1"/>
  <c r="EM1000" i="1"/>
  <c r="EL1000" i="1"/>
  <c r="EK1000" i="1"/>
  <c r="EI1000" i="1"/>
  <c r="EH1000" i="1"/>
  <c r="EG1000" i="1"/>
  <c r="EF1000" i="1"/>
  <c r="BU1000" i="1"/>
  <c r="ED1000" i="1"/>
  <c r="EC1000" i="1"/>
  <c r="EB1000" i="1"/>
  <c r="EA1000" i="1"/>
  <c r="DJ1000" i="1"/>
  <c r="DK1000" i="1"/>
  <c r="DY1000" i="1"/>
  <c r="DW1000" i="1"/>
  <c r="DX1000" i="1"/>
  <c r="DV1000" i="1"/>
  <c r="DU1000" i="1"/>
  <c r="DT1000" i="1"/>
  <c r="BT1000" i="1"/>
  <c r="DS1000" i="1"/>
  <c r="BP1000" i="1"/>
  <c r="DR1000" i="1"/>
  <c r="DQ1000" i="1"/>
  <c r="DP1000" i="1"/>
  <c r="DO1000" i="1"/>
  <c r="DN1000" i="1"/>
  <c r="DM1000" i="1"/>
  <c r="DI1000" i="1"/>
  <c r="DH1000" i="1"/>
  <c r="DG1000" i="1"/>
  <c r="DD1000" i="1"/>
  <c r="CV1000" i="1"/>
  <c r="DE1000" i="1"/>
  <c r="DC1000" i="1"/>
  <c r="CX1000" i="1"/>
  <c r="DB1000" i="1"/>
  <c r="DA1000" i="1"/>
  <c r="CZ1000" i="1"/>
  <c r="CY1000" i="1"/>
  <c r="CW1000" i="1"/>
  <c r="CU1000" i="1"/>
  <c r="CT1000" i="1"/>
  <c r="CS1000" i="1"/>
  <c r="CB1000" i="1"/>
  <c r="CQ1000" i="1"/>
  <c r="CP1000" i="1"/>
  <c r="CE1000" i="1"/>
  <c r="CO1000" i="1"/>
  <c r="CN1000" i="1"/>
  <c r="CL1000" i="1"/>
  <c r="CM1000" i="1"/>
  <c r="CK1000" i="1"/>
  <c r="CJ1000" i="1"/>
  <c r="CI1000" i="1"/>
  <c r="CH1000" i="1"/>
  <c r="CG1000" i="1"/>
  <c r="CF1000" i="1"/>
  <c r="CD1000" i="1"/>
  <c r="CC1000" i="1"/>
  <c r="CA1000" i="1"/>
  <c r="BV1000" i="1"/>
  <c r="BN1000" i="1"/>
  <c r="BJ1000" i="1"/>
  <c r="O999" i="1"/>
  <c r="AZ1000" i="1"/>
  <c r="BI1000" i="1"/>
  <c r="N999" i="1"/>
  <c r="AY1000" i="1"/>
  <c r="BH1000" i="1"/>
  <c r="M999" i="1"/>
  <c r="AX1000" i="1"/>
  <c r="BG1000" i="1"/>
  <c r="BF1000" i="1"/>
  <c r="AT1000" i="1"/>
  <c r="AS1000" i="1"/>
  <c r="AR1000" i="1"/>
  <c r="AQ1000" i="1"/>
  <c r="AP1000" i="1"/>
  <c r="AO1000" i="1"/>
  <c r="AN1000" i="1"/>
  <c r="AM1000" i="1"/>
  <c r="AL1000" i="1"/>
  <c r="AK1000" i="1"/>
  <c r="AJ1000" i="1"/>
  <c r="AI1000" i="1"/>
  <c r="AH1000" i="1"/>
  <c r="AG1000" i="1"/>
  <c r="AF1000" i="1"/>
  <c r="AE1000" i="1"/>
  <c r="AB1000" i="1"/>
  <c r="AA1000" i="1"/>
  <c r="Z1000" i="1"/>
  <c r="Y1000" i="1"/>
  <c r="X1000" i="1"/>
  <c r="W1000" i="1"/>
  <c r="V1000" i="1"/>
  <c r="II999" i="1"/>
  <c r="IH999" i="1"/>
  <c r="IG999" i="1"/>
  <c r="IF999" i="1"/>
  <c r="IE999" i="1"/>
  <c r="ID999" i="1"/>
  <c r="IC999" i="1"/>
  <c r="IB999" i="1"/>
  <c r="IA999" i="1"/>
  <c r="HZ999" i="1"/>
  <c r="HX999" i="1"/>
  <c r="HW999" i="1"/>
  <c r="HV999" i="1"/>
  <c r="HU999" i="1"/>
  <c r="HT999" i="1"/>
  <c r="HS999" i="1"/>
  <c r="HR999" i="1"/>
  <c r="HQ999" i="1"/>
  <c r="BM999" i="1"/>
  <c r="HP999" i="1"/>
  <c r="HO999" i="1"/>
  <c r="BS999" i="1"/>
  <c r="HM999" i="1"/>
  <c r="HL999" i="1"/>
  <c r="HK999" i="1"/>
  <c r="HJ999" i="1"/>
  <c r="HI999" i="1"/>
  <c r="HH999" i="1"/>
  <c r="HF999" i="1"/>
  <c r="HE999" i="1"/>
  <c r="HD999" i="1"/>
  <c r="HC999" i="1"/>
  <c r="HB999" i="1"/>
  <c r="HA999" i="1"/>
  <c r="GY999" i="1"/>
  <c r="GX999" i="1"/>
  <c r="GW999" i="1"/>
  <c r="GV999" i="1"/>
  <c r="GU999" i="1"/>
  <c r="GT999" i="1"/>
  <c r="GS999" i="1"/>
  <c r="GQ999" i="1"/>
  <c r="GP999" i="1"/>
  <c r="GO999" i="1"/>
  <c r="GN999" i="1"/>
  <c r="GM999" i="1"/>
  <c r="GL999" i="1"/>
  <c r="GK999" i="1"/>
  <c r="BR999" i="1"/>
  <c r="GI999" i="1"/>
  <c r="GG999" i="1"/>
  <c r="GF999" i="1"/>
  <c r="GE999" i="1"/>
  <c r="GD999" i="1"/>
  <c r="GC999" i="1"/>
  <c r="GB999" i="1"/>
  <c r="GA999" i="1"/>
  <c r="R997" i="1"/>
  <c r="BC998" i="1"/>
  <c r="S997" i="1"/>
  <c r="BD998" i="1"/>
  <c r="BO998" i="1"/>
  <c r="FX999" i="1"/>
  <c r="Q997" i="1"/>
  <c r="BB998" i="1"/>
  <c r="BL998" i="1"/>
  <c r="FW999" i="1"/>
  <c r="P997" i="1"/>
  <c r="BA998" i="1"/>
  <c r="BK998" i="1"/>
  <c r="FV999" i="1"/>
  <c r="FP999" i="1"/>
  <c r="FN999" i="1"/>
  <c r="FO999" i="1"/>
  <c r="FH999" i="1"/>
  <c r="FL999" i="1"/>
  <c r="FK999" i="1"/>
  <c r="FJ999" i="1"/>
  <c r="FI999" i="1"/>
  <c r="FG999" i="1"/>
  <c r="FF999" i="1"/>
  <c r="FC999" i="1"/>
  <c r="FD999" i="1"/>
  <c r="FA999" i="1"/>
  <c r="EZ999" i="1"/>
  <c r="EY999" i="1"/>
  <c r="EU999" i="1"/>
  <c r="EW999" i="1"/>
  <c r="EV999" i="1"/>
  <c r="ET999" i="1"/>
  <c r="ES999" i="1"/>
  <c r="EQ999" i="1"/>
  <c r="EP999" i="1"/>
  <c r="EO999" i="1"/>
  <c r="EM999" i="1"/>
  <c r="EL999" i="1"/>
  <c r="EK999" i="1"/>
  <c r="EI999" i="1"/>
  <c r="EH999" i="1"/>
  <c r="EG999" i="1"/>
  <c r="EF999" i="1"/>
  <c r="BU999" i="1"/>
  <c r="ED999" i="1"/>
  <c r="EC999" i="1"/>
  <c r="EB999" i="1"/>
  <c r="EA999" i="1"/>
  <c r="DJ999" i="1"/>
  <c r="DK999" i="1"/>
  <c r="DY999" i="1"/>
  <c r="DW999" i="1"/>
  <c r="DX999" i="1"/>
  <c r="DV999" i="1"/>
  <c r="DU999" i="1"/>
  <c r="DT999" i="1"/>
  <c r="BT999" i="1"/>
  <c r="DS999" i="1"/>
  <c r="BP999" i="1"/>
  <c r="DR999" i="1"/>
  <c r="DQ999" i="1"/>
  <c r="DP999" i="1"/>
  <c r="DO999" i="1"/>
  <c r="DN999" i="1"/>
  <c r="DM999" i="1"/>
  <c r="DI999" i="1"/>
  <c r="DH999" i="1"/>
  <c r="DG999" i="1"/>
  <c r="DD999" i="1"/>
  <c r="CV999" i="1"/>
  <c r="DC999" i="1"/>
  <c r="DE999" i="1"/>
  <c r="CX999" i="1"/>
  <c r="DB999" i="1"/>
  <c r="DA999" i="1"/>
  <c r="CZ999" i="1"/>
  <c r="CY999" i="1"/>
  <c r="CW999" i="1"/>
  <c r="CU999" i="1"/>
  <c r="CT999" i="1"/>
  <c r="CS999" i="1"/>
  <c r="CB999" i="1"/>
  <c r="CQ999" i="1"/>
  <c r="CP999" i="1"/>
  <c r="CE999" i="1"/>
  <c r="CO999" i="1"/>
  <c r="CN999" i="1"/>
  <c r="CL999" i="1"/>
  <c r="CM999" i="1"/>
  <c r="CK999" i="1"/>
  <c r="CJ999" i="1"/>
  <c r="CI999" i="1"/>
  <c r="CH999" i="1"/>
  <c r="CG999" i="1"/>
  <c r="CF999" i="1"/>
  <c r="CD999" i="1"/>
  <c r="CC999" i="1"/>
  <c r="CA999" i="1"/>
  <c r="BV999" i="1"/>
  <c r="BN999" i="1"/>
  <c r="BJ999" i="1"/>
  <c r="O998" i="1"/>
  <c r="AZ999" i="1"/>
  <c r="BI999" i="1"/>
  <c r="N998" i="1"/>
  <c r="AY999" i="1"/>
  <c r="BH999" i="1"/>
  <c r="M998" i="1"/>
  <c r="AX999" i="1"/>
  <c r="BG999" i="1"/>
  <c r="BF999" i="1"/>
  <c r="AT999" i="1"/>
  <c r="AS999" i="1"/>
  <c r="AR999" i="1"/>
  <c r="AQ999" i="1"/>
  <c r="AP999" i="1"/>
  <c r="AO999" i="1"/>
  <c r="AN999" i="1"/>
  <c r="AM999" i="1"/>
  <c r="AL999" i="1"/>
  <c r="AK999" i="1"/>
  <c r="AJ999" i="1"/>
  <c r="AI999" i="1"/>
  <c r="AH999" i="1"/>
  <c r="AG999" i="1"/>
  <c r="AF999" i="1"/>
  <c r="AE999" i="1"/>
  <c r="AB999" i="1"/>
  <c r="AA999" i="1"/>
  <c r="Z999" i="1"/>
  <c r="Y999" i="1"/>
  <c r="X999" i="1"/>
  <c r="W999" i="1"/>
  <c r="V999" i="1"/>
  <c r="II998" i="1"/>
  <c r="IH998" i="1"/>
  <c r="IG998" i="1"/>
  <c r="IF998" i="1"/>
  <c r="IE998" i="1"/>
  <c r="ID998" i="1"/>
  <c r="IC998" i="1"/>
  <c r="IB998" i="1"/>
  <c r="IA998" i="1"/>
  <c r="HZ998" i="1"/>
  <c r="HX998" i="1"/>
  <c r="HW998" i="1"/>
  <c r="HV998" i="1"/>
  <c r="BM998" i="1"/>
  <c r="HU998" i="1"/>
  <c r="HT998" i="1"/>
  <c r="HS998" i="1"/>
  <c r="HR998" i="1"/>
  <c r="HQ998" i="1"/>
  <c r="HP998" i="1"/>
  <c r="HO998" i="1"/>
  <c r="BS998" i="1"/>
  <c r="HM998" i="1"/>
  <c r="HL998" i="1"/>
  <c r="HK998" i="1"/>
  <c r="HJ998" i="1"/>
  <c r="HI998" i="1"/>
  <c r="HH998" i="1"/>
  <c r="HF998" i="1"/>
  <c r="HE998" i="1"/>
  <c r="HD998" i="1"/>
  <c r="HC998" i="1"/>
  <c r="HB998" i="1"/>
  <c r="HA998" i="1"/>
  <c r="GY998" i="1"/>
  <c r="GX998" i="1"/>
  <c r="GW998" i="1"/>
  <c r="GV998" i="1"/>
  <c r="GU998" i="1"/>
  <c r="GT998" i="1"/>
  <c r="GS998" i="1"/>
  <c r="GQ998" i="1"/>
  <c r="GP998" i="1"/>
  <c r="GO998" i="1"/>
  <c r="GN998" i="1"/>
  <c r="GM998" i="1"/>
  <c r="GL998" i="1"/>
  <c r="GK998" i="1"/>
  <c r="BR998" i="1"/>
  <c r="GI998" i="1"/>
  <c r="GG998" i="1"/>
  <c r="GF998" i="1"/>
  <c r="GE998" i="1"/>
  <c r="GD998" i="1"/>
  <c r="GC998" i="1"/>
  <c r="GB998" i="1"/>
  <c r="GA998" i="1"/>
  <c r="R996" i="1"/>
  <c r="BC997" i="1"/>
  <c r="S996" i="1"/>
  <c r="BD997" i="1"/>
  <c r="BO997" i="1"/>
  <c r="FX998" i="1"/>
  <c r="Q996" i="1"/>
  <c r="BB997" i="1"/>
  <c r="BL997" i="1"/>
  <c r="FW998" i="1"/>
  <c r="P996" i="1"/>
  <c r="BA997" i="1"/>
  <c r="BK997" i="1"/>
  <c r="FV998" i="1"/>
  <c r="FP998" i="1"/>
  <c r="FN998" i="1"/>
  <c r="FO998" i="1"/>
  <c r="FH998" i="1"/>
  <c r="FL998" i="1"/>
  <c r="FK998" i="1"/>
  <c r="FJ998" i="1"/>
  <c r="FI998" i="1"/>
  <c r="FG998" i="1"/>
  <c r="FF998" i="1"/>
  <c r="FC998" i="1"/>
  <c r="FD998" i="1"/>
  <c r="FA998" i="1"/>
  <c r="EZ998" i="1"/>
  <c r="EY998" i="1"/>
  <c r="EU998" i="1"/>
  <c r="EW998" i="1"/>
  <c r="EV998" i="1"/>
  <c r="ET998" i="1"/>
  <c r="ES998" i="1"/>
  <c r="EQ998" i="1"/>
  <c r="EP998" i="1"/>
  <c r="EO998" i="1"/>
  <c r="EM998" i="1"/>
  <c r="EL998" i="1"/>
  <c r="EK998" i="1"/>
  <c r="EI998" i="1"/>
  <c r="EH998" i="1"/>
  <c r="EG998" i="1"/>
  <c r="EF998" i="1"/>
  <c r="BU998" i="1"/>
  <c r="ED998" i="1"/>
  <c r="EC998" i="1"/>
  <c r="EB998" i="1"/>
  <c r="EA998" i="1"/>
  <c r="DJ998" i="1"/>
  <c r="DK998" i="1"/>
  <c r="DY998" i="1"/>
  <c r="DW998" i="1"/>
  <c r="DX998" i="1"/>
  <c r="DV998" i="1"/>
  <c r="DU998" i="1"/>
  <c r="DT998" i="1"/>
  <c r="BT998" i="1"/>
  <c r="DS998" i="1"/>
  <c r="BP998" i="1"/>
  <c r="DR998" i="1"/>
  <c r="DQ998" i="1"/>
  <c r="DP998" i="1"/>
  <c r="DO998" i="1"/>
  <c r="DN998" i="1"/>
  <c r="DM998" i="1"/>
  <c r="DI998" i="1"/>
  <c r="DH998" i="1"/>
  <c r="DG998" i="1"/>
  <c r="DD998" i="1"/>
  <c r="CV998" i="1"/>
  <c r="DE998" i="1"/>
  <c r="DC998" i="1"/>
  <c r="CX998" i="1"/>
  <c r="DB998" i="1"/>
  <c r="DA998" i="1"/>
  <c r="CZ998" i="1"/>
  <c r="CY998" i="1"/>
  <c r="CW998" i="1"/>
  <c r="CU998" i="1"/>
  <c r="CT998" i="1"/>
  <c r="CS998" i="1"/>
  <c r="CB998" i="1"/>
  <c r="CQ998" i="1"/>
  <c r="CP998" i="1"/>
  <c r="CE998" i="1"/>
  <c r="CO998" i="1"/>
  <c r="CN998" i="1"/>
  <c r="CL998" i="1"/>
  <c r="CM998" i="1"/>
  <c r="CK998" i="1"/>
  <c r="CJ998" i="1"/>
  <c r="CI998" i="1"/>
  <c r="CH998" i="1"/>
  <c r="CG998" i="1"/>
  <c r="CF998" i="1"/>
  <c r="CD998" i="1"/>
  <c r="CC998" i="1"/>
  <c r="CA998" i="1"/>
  <c r="BV998" i="1"/>
  <c r="BN998" i="1"/>
  <c r="BJ998" i="1"/>
  <c r="O997" i="1"/>
  <c r="AZ998" i="1"/>
  <c r="BI998" i="1"/>
  <c r="N997" i="1"/>
  <c r="AY998" i="1"/>
  <c r="BH998" i="1"/>
  <c r="M997" i="1"/>
  <c r="AX998" i="1"/>
  <c r="BG998" i="1"/>
  <c r="BF998" i="1"/>
  <c r="AT998" i="1"/>
  <c r="AS998" i="1"/>
  <c r="AR998" i="1"/>
  <c r="AQ998" i="1"/>
  <c r="AP998" i="1"/>
  <c r="AO998" i="1"/>
  <c r="AN998" i="1"/>
  <c r="AM998" i="1"/>
  <c r="AL998" i="1"/>
  <c r="AK998" i="1"/>
  <c r="AJ998" i="1"/>
  <c r="AI998" i="1"/>
  <c r="AH998" i="1"/>
  <c r="AG998" i="1"/>
  <c r="AF998" i="1"/>
  <c r="AE998" i="1"/>
  <c r="AB998" i="1"/>
  <c r="AA998" i="1"/>
  <c r="Z998" i="1"/>
  <c r="Y998" i="1"/>
  <c r="X998" i="1"/>
  <c r="W998" i="1"/>
  <c r="V998" i="1"/>
  <c r="II997" i="1"/>
  <c r="IH997" i="1"/>
  <c r="IG997" i="1"/>
  <c r="IF997" i="1"/>
  <c r="IE997" i="1"/>
  <c r="ID997" i="1"/>
  <c r="IC997" i="1"/>
  <c r="IB997" i="1"/>
  <c r="IA997" i="1"/>
  <c r="HZ997" i="1"/>
  <c r="HX997" i="1"/>
  <c r="HW997" i="1"/>
  <c r="HV997" i="1"/>
  <c r="HU997" i="1"/>
  <c r="HT997" i="1"/>
  <c r="HS997" i="1"/>
  <c r="BM997" i="1"/>
  <c r="HR997" i="1"/>
  <c r="HQ997" i="1"/>
  <c r="HP997" i="1"/>
  <c r="HO997" i="1"/>
  <c r="BS997" i="1"/>
  <c r="HM997" i="1"/>
  <c r="HL997" i="1"/>
  <c r="HK997" i="1"/>
  <c r="HJ997" i="1"/>
  <c r="HI997" i="1"/>
  <c r="HH997" i="1"/>
  <c r="HF997" i="1"/>
  <c r="HE997" i="1"/>
  <c r="HD997" i="1"/>
  <c r="HC997" i="1"/>
  <c r="HB997" i="1"/>
  <c r="HA997" i="1"/>
  <c r="GY997" i="1"/>
  <c r="GX997" i="1"/>
  <c r="GW997" i="1"/>
  <c r="GV997" i="1"/>
  <c r="GU997" i="1"/>
  <c r="GT997" i="1"/>
  <c r="GS997" i="1"/>
  <c r="GQ997" i="1"/>
  <c r="GP997" i="1"/>
  <c r="GO997" i="1"/>
  <c r="GN997" i="1"/>
  <c r="GM997" i="1"/>
  <c r="GL997" i="1"/>
  <c r="GK997" i="1"/>
  <c r="BR997" i="1"/>
  <c r="GI997" i="1"/>
  <c r="GG997" i="1"/>
  <c r="GF997" i="1"/>
  <c r="GE997" i="1"/>
  <c r="GD997" i="1"/>
  <c r="GC997" i="1"/>
  <c r="GB997" i="1"/>
  <c r="GA997" i="1"/>
  <c r="R995" i="1"/>
  <c r="BC996" i="1"/>
  <c r="S995" i="1"/>
  <c r="BD996" i="1"/>
  <c r="BO996" i="1"/>
  <c r="FX997" i="1"/>
  <c r="Q995" i="1"/>
  <c r="BB996" i="1"/>
  <c r="BL996" i="1"/>
  <c r="FW997" i="1"/>
  <c r="P995" i="1"/>
  <c r="BA996" i="1"/>
  <c r="BK996" i="1"/>
  <c r="FV997" i="1"/>
  <c r="FP997" i="1"/>
  <c r="FN997" i="1"/>
  <c r="FO997" i="1"/>
  <c r="FH997" i="1"/>
  <c r="FL997" i="1"/>
  <c r="FK997" i="1"/>
  <c r="FJ997" i="1"/>
  <c r="FI997" i="1"/>
  <c r="FG997" i="1"/>
  <c r="FF997" i="1"/>
  <c r="FC997" i="1"/>
  <c r="FD997" i="1"/>
  <c r="FA997" i="1"/>
  <c r="EZ997" i="1"/>
  <c r="EY997" i="1"/>
  <c r="EU997" i="1"/>
  <c r="EW997" i="1"/>
  <c r="EV997" i="1"/>
  <c r="ET997" i="1"/>
  <c r="ES997" i="1"/>
  <c r="EQ997" i="1"/>
  <c r="EP997" i="1"/>
  <c r="EO997" i="1"/>
  <c r="EM997" i="1"/>
  <c r="EL997" i="1"/>
  <c r="EK997" i="1"/>
  <c r="EI997" i="1"/>
  <c r="EH997" i="1"/>
  <c r="EG997" i="1"/>
  <c r="EF997" i="1"/>
  <c r="BU997" i="1"/>
  <c r="ED997" i="1"/>
  <c r="EC997" i="1"/>
  <c r="EB997" i="1"/>
  <c r="EA997" i="1"/>
  <c r="DJ997" i="1"/>
  <c r="DK997" i="1"/>
  <c r="DY997" i="1"/>
  <c r="DW997" i="1"/>
  <c r="DX997" i="1"/>
  <c r="DV997" i="1"/>
  <c r="DU997" i="1"/>
  <c r="DT997" i="1"/>
  <c r="BT997" i="1"/>
  <c r="DS997" i="1"/>
  <c r="BP997" i="1"/>
  <c r="DR997" i="1"/>
  <c r="DQ997" i="1"/>
  <c r="DP997" i="1"/>
  <c r="DO997" i="1"/>
  <c r="DN997" i="1"/>
  <c r="DM997" i="1"/>
  <c r="DI997" i="1"/>
  <c r="DH997" i="1"/>
  <c r="DG997" i="1"/>
  <c r="DD997" i="1"/>
  <c r="CV997" i="1"/>
  <c r="DC997" i="1"/>
  <c r="DE997" i="1"/>
  <c r="CX997" i="1"/>
  <c r="DB997" i="1"/>
  <c r="DA997" i="1"/>
  <c r="CZ997" i="1"/>
  <c r="CY997" i="1"/>
  <c r="CW997" i="1"/>
  <c r="CU997" i="1"/>
  <c r="CT997" i="1"/>
  <c r="CS997" i="1"/>
  <c r="CB997" i="1"/>
  <c r="CQ997" i="1"/>
  <c r="CP997" i="1"/>
  <c r="CE997" i="1"/>
  <c r="CO997" i="1"/>
  <c r="CN997" i="1"/>
  <c r="CL997" i="1"/>
  <c r="CM997" i="1"/>
  <c r="CK997" i="1"/>
  <c r="CJ997" i="1"/>
  <c r="CI997" i="1"/>
  <c r="CH997" i="1"/>
  <c r="CG997" i="1"/>
  <c r="CF997" i="1"/>
  <c r="CD997" i="1"/>
  <c r="CC997" i="1"/>
  <c r="CA997" i="1"/>
  <c r="BV997" i="1"/>
  <c r="BN997" i="1"/>
  <c r="BJ997" i="1"/>
  <c r="O996" i="1"/>
  <c r="AZ997" i="1"/>
  <c r="BI997" i="1"/>
  <c r="N996" i="1"/>
  <c r="AY997" i="1"/>
  <c r="BH997" i="1"/>
  <c r="M996" i="1"/>
  <c r="AX997" i="1"/>
  <c r="BG997" i="1"/>
  <c r="BF997" i="1"/>
  <c r="AT997" i="1"/>
  <c r="AS997" i="1"/>
  <c r="AR997" i="1"/>
  <c r="AQ997" i="1"/>
  <c r="AP997" i="1"/>
  <c r="AO997" i="1"/>
  <c r="AN997" i="1"/>
  <c r="AM997" i="1"/>
  <c r="AL997" i="1"/>
  <c r="AK997" i="1"/>
  <c r="AJ997" i="1"/>
  <c r="AI997" i="1"/>
  <c r="AH997" i="1"/>
  <c r="AG997" i="1"/>
  <c r="AF997" i="1"/>
  <c r="AE997" i="1"/>
  <c r="AB997" i="1"/>
  <c r="AA997" i="1"/>
  <c r="Z997" i="1"/>
  <c r="Y997" i="1"/>
  <c r="X997" i="1"/>
  <c r="W997" i="1"/>
  <c r="V997" i="1"/>
  <c r="II996" i="1"/>
  <c r="IH996" i="1"/>
  <c r="IG996" i="1"/>
  <c r="IF996" i="1"/>
  <c r="IE996" i="1"/>
  <c r="ID996" i="1"/>
  <c r="IC996" i="1"/>
  <c r="IB996" i="1"/>
  <c r="IA996" i="1"/>
  <c r="HZ996" i="1"/>
  <c r="HX996" i="1"/>
  <c r="HW996" i="1"/>
  <c r="HV996" i="1"/>
  <c r="HU996" i="1"/>
  <c r="HT996" i="1"/>
  <c r="HS996" i="1"/>
  <c r="HR996" i="1"/>
  <c r="HQ996" i="1"/>
  <c r="BM996" i="1"/>
  <c r="HP996" i="1"/>
  <c r="HO996" i="1"/>
  <c r="BS996" i="1"/>
  <c r="HM996" i="1"/>
  <c r="HL996" i="1"/>
  <c r="HK996" i="1"/>
  <c r="HJ996" i="1"/>
  <c r="HI996" i="1"/>
  <c r="HH996" i="1"/>
  <c r="HF996" i="1"/>
  <c r="HE996" i="1"/>
  <c r="HD996" i="1"/>
  <c r="HC996" i="1"/>
  <c r="HB996" i="1"/>
  <c r="HA996" i="1"/>
  <c r="GY996" i="1"/>
  <c r="GX996" i="1"/>
  <c r="GW996" i="1"/>
  <c r="GV996" i="1"/>
  <c r="GU996" i="1"/>
  <c r="GT996" i="1"/>
  <c r="GS996" i="1"/>
  <c r="GQ996" i="1"/>
  <c r="GP996" i="1"/>
  <c r="GO996" i="1"/>
  <c r="GN996" i="1"/>
  <c r="GM996" i="1"/>
  <c r="GL996" i="1"/>
  <c r="GK996" i="1"/>
  <c r="BR996" i="1"/>
  <c r="GI996" i="1"/>
  <c r="GG996" i="1"/>
  <c r="GF996" i="1"/>
  <c r="GE996" i="1"/>
  <c r="GD996" i="1"/>
  <c r="GC996" i="1"/>
  <c r="GB996" i="1"/>
  <c r="GA996" i="1"/>
  <c r="R994" i="1"/>
  <c r="BC995" i="1"/>
  <c r="S994" i="1"/>
  <c r="BD995" i="1"/>
  <c r="BO995" i="1"/>
  <c r="FX996" i="1"/>
  <c r="Q994" i="1"/>
  <c r="BB995" i="1"/>
  <c r="BL995" i="1"/>
  <c r="FW996" i="1"/>
  <c r="P994" i="1"/>
  <c r="BA995" i="1"/>
  <c r="BK995" i="1"/>
  <c r="FV996" i="1"/>
  <c r="FP996" i="1"/>
  <c r="FN996" i="1"/>
  <c r="FO996" i="1"/>
  <c r="FH996" i="1"/>
  <c r="FL996" i="1"/>
  <c r="FK996" i="1"/>
  <c r="FJ996" i="1"/>
  <c r="FI996" i="1"/>
  <c r="FG996" i="1"/>
  <c r="FF996" i="1"/>
  <c r="FC996" i="1"/>
  <c r="FD996" i="1"/>
  <c r="FA996" i="1"/>
  <c r="EZ996" i="1"/>
  <c r="EY996" i="1"/>
  <c r="EU996" i="1"/>
  <c r="EW996" i="1"/>
  <c r="EV996" i="1"/>
  <c r="ET996" i="1"/>
  <c r="ES996" i="1"/>
  <c r="EQ996" i="1"/>
  <c r="EP996" i="1"/>
  <c r="EO996" i="1"/>
  <c r="EM996" i="1"/>
  <c r="EL996" i="1"/>
  <c r="EK996" i="1"/>
  <c r="EI996" i="1"/>
  <c r="EH996" i="1"/>
  <c r="EG996" i="1"/>
  <c r="EF996" i="1"/>
  <c r="BU996" i="1"/>
  <c r="ED996" i="1"/>
  <c r="EC996" i="1"/>
  <c r="EB996" i="1"/>
  <c r="EA996" i="1"/>
  <c r="DJ996" i="1"/>
  <c r="DK996" i="1"/>
  <c r="DY996" i="1"/>
  <c r="DW996" i="1"/>
  <c r="DX996" i="1"/>
  <c r="DV996" i="1"/>
  <c r="DU996" i="1"/>
  <c r="DT996" i="1"/>
  <c r="BT996" i="1"/>
  <c r="DS996" i="1"/>
  <c r="BP996" i="1"/>
  <c r="DR996" i="1"/>
  <c r="DQ996" i="1"/>
  <c r="DP996" i="1"/>
  <c r="DO996" i="1"/>
  <c r="DN996" i="1"/>
  <c r="DM996" i="1"/>
  <c r="DI996" i="1"/>
  <c r="DH996" i="1"/>
  <c r="DG996" i="1"/>
  <c r="DD996" i="1"/>
  <c r="CV996" i="1"/>
  <c r="DE996" i="1"/>
  <c r="DC996" i="1"/>
  <c r="CX996" i="1"/>
  <c r="DB996" i="1"/>
  <c r="DA996" i="1"/>
  <c r="CZ996" i="1"/>
  <c r="CY996" i="1"/>
  <c r="CW996" i="1"/>
  <c r="CU996" i="1"/>
  <c r="CT996" i="1"/>
  <c r="CS996" i="1"/>
  <c r="CB996" i="1"/>
  <c r="CQ996" i="1"/>
  <c r="CP996" i="1"/>
  <c r="CE996" i="1"/>
  <c r="CO996" i="1"/>
  <c r="CN996" i="1"/>
  <c r="CL996" i="1"/>
  <c r="CM996" i="1"/>
  <c r="CK996" i="1"/>
  <c r="CJ996" i="1"/>
  <c r="CI996" i="1"/>
  <c r="CH996" i="1"/>
  <c r="CG996" i="1"/>
  <c r="CF996" i="1"/>
  <c r="CD996" i="1"/>
  <c r="CC996" i="1"/>
  <c r="CA996" i="1"/>
  <c r="BV996" i="1"/>
  <c r="BN996" i="1"/>
  <c r="BJ996" i="1"/>
  <c r="O995" i="1"/>
  <c r="AZ996" i="1"/>
  <c r="BI996" i="1"/>
  <c r="N995" i="1"/>
  <c r="AY996" i="1"/>
  <c r="BH996" i="1"/>
  <c r="M995" i="1"/>
  <c r="AX996" i="1"/>
  <c r="BG996" i="1"/>
  <c r="BF996" i="1"/>
  <c r="AT996" i="1"/>
  <c r="AS996" i="1"/>
  <c r="AR996" i="1"/>
  <c r="AQ996" i="1"/>
  <c r="AP996" i="1"/>
  <c r="AO996" i="1"/>
  <c r="AN996" i="1"/>
  <c r="AM996" i="1"/>
  <c r="AL996" i="1"/>
  <c r="AK996" i="1"/>
  <c r="AJ996" i="1"/>
  <c r="AI996" i="1"/>
  <c r="AH996" i="1"/>
  <c r="AG996" i="1"/>
  <c r="AF996" i="1"/>
  <c r="AE996" i="1"/>
  <c r="AB996" i="1"/>
  <c r="AA996" i="1"/>
  <c r="Z996" i="1"/>
  <c r="Y996" i="1"/>
  <c r="X996" i="1"/>
  <c r="W996" i="1"/>
  <c r="V996" i="1"/>
  <c r="II995" i="1"/>
  <c r="IH995" i="1"/>
  <c r="IG995" i="1"/>
  <c r="IF995" i="1"/>
  <c r="IE995" i="1"/>
  <c r="ID995" i="1"/>
  <c r="IC995" i="1"/>
  <c r="IB995" i="1"/>
  <c r="IA995" i="1"/>
  <c r="HZ995" i="1"/>
  <c r="HX995" i="1"/>
  <c r="HW995" i="1"/>
  <c r="HV995" i="1"/>
  <c r="HU995" i="1"/>
  <c r="HT995" i="1"/>
  <c r="BM995" i="1"/>
  <c r="HS995" i="1"/>
  <c r="HR995" i="1"/>
  <c r="HQ995" i="1"/>
  <c r="HP995" i="1"/>
  <c r="HO995" i="1"/>
  <c r="BS995" i="1"/>
  <c r="HM995" i="1"/>
  <c r="HL995" i="1"/>
  <c r="HK995" i="1"/>
  <c r="HJ995" i="1"/>
  <c r="HI995" i="1"/>
  <c r="HH995" i="1"/>
  <c r="HF995" i="1"/>
  <c r="HE995" i="1"/>
  <c r="HD995" i="1"/>
  <c r="HC995" i="1"/>
  <c r="HB995" i="1"/>
  <c r="HA995" i="1"/>
  <c r="GY995" i="1"/>
  <c r="GX995" i="1"/>
  <c r="GW995" i="1"/>
  <c r="GV995" i="1"/>
  <c r="GU995" i="1"/>
  <c r="GT995" i="1"/>
  <c r="GS995" i="1"/>
  <c r="GQ995" i="1"/>
  <c r="GP995" i="1"/>
  <c r="GO995" i="1"/>
  <c r="GN995" i="1"/>
  <c r="GM995" i="1"/>
  <c r="GL995" i="1"/>
  <c r="GK995" i="1"/>
  <c r="BR995" i="1"/>
  <c r="GI995" i="1"/>
  <c r="GG995" i="1"/>
  <c r="GF995" i="1"/>
  <c r="GE995" i="1"/>
  <c r="GD995" i="1"/>
  <c r="GC995" i="1"/>
  <c r="GB995" i="1"/>
  <c r="GA995" i="1"/>
  <c r="R993" i="1"/>
  <c r="BC994" i="1"/>
  <c r="S993" i="1"/>
  <c r="BD994" i="1"/>
  <c r="BO994" i="1"/>
  <c r="FX995" i="1"/>
  <c r="Q993" i="1"/>
  <c r="BB994" i="1"/>
  <c r="BL994" i="1"/>
  <c r="FW995" i="1"/>
  <c r="P993" i="1"/>
  <c r="BA994" i="1"/>
  <c r="BK994" i="1"/>
  <c r="FV995" i="1"/>
  <c r="FP995" i="1"/>
  <c r="FN995" i="1"/>
  <c r="FO995" i="1"/>
  <c r="FH995" i="1"/>
  <c r="FL995" i="1"/>
  <c r="FK995" i="1"/>
  <c r="FJ995" i="1"/>
  <c r="FI995" i="1"/>
  <c r="FG995" i="1"/>
  <c r="FF995" i="1"/>
  <c r="FC995" i="1"/>
  <c r="FD995" i="1"/>
  <c r="FA995" i="1"/>
  <c r="EZ995" i="1"/>
  <c r="EY995" i="1"/>
  <c r="EU995" i="1"/>
  <c r="EW995" i="1"/>
  <c r="EV995" i="1"/>
  <c r="ET995" i="1"/>
  <c r="ES995" i="1"/>
  <c r="EQ995" i="1"/>
  <c r="EP995" i="1"/>
  <c r="EO995" i="1"/>
  <c r="EM995" i="1"/>
  <c r="EL995" i="1"/>
  <c r="EK995" i="1"/>
  <c r="EI995" i="1"/>
  <c r="EH995" i="1"/>
  <c r="EG995" i="1"/>
  <c r="EF995" i="1"/>
  <c r="BU995" i="1"/>
  <c r="ED995" i="1"/>
  <c r="EC995" i="1"/>
  <c r="EB995" i="1"/>
  <c r="EA995" i="1"/>
  <c r="DJ995" i="1"/>
  <c r="DK995" i="1"/>
  <c r="DY995" i="1"/>
  <c r="DW995" i="1"/>
  <c r="DX995" i="1"/>
  <c r="DV995" i="1"/>
  <c r="DU995" i="1"/>
  <c r="DT995" i="1"/>
  <c r="BT995" i="1"/>
  <c r="DS995" i="1"/>
  <c r="BP995" i="1"/>
  <c r="DR995" i="1"/>
  <c r="DQ995" i="1"/>
  <c r="DP995" i="1"/>
  <c r="DO995" i="1"/>
  <c r="DN995" i="1"/>
  <c r="DM995" i="1"/>
  <c r="DI995" i="1"/>
  <c r="DH995" i="1"/>
  <c r="DG995" i="1"/>
  <c r="DD995" i="1"/>
  <c r="CV995" i="1"/>
  <c r="DE995" i="1"/>
  <c r="DC995" i="1"/>
  <c r="CX995" i="1"/>
  <c r="DB995" i="1"/>
  <c r="DA995" i="1"/>
  <c r="CZ995" i="1"/>
  <c r="CY995" i="1"/>
  <c r="CW995" i="1"/>
  <c r="CU995" i="1"/>
  <c r="CT995" i="1"/>
  <c r="CS995" i="1"/>
  <c r="CB995" i="1"/>
  <c r="CQ995" i="1"/>
  <c r="CP995" i="1"/>
  <c r="CE995" i="1"/>
  <c r="CO995" i="1"/>
  <c r="CN995" i="1"/>
  <c r="CL995" i="1"/>
  <c r="CM995" i="1"/>
  <c r="CK995" i="1"/>
  <c r="CJ995" i="1"/>
  <c r="CI995" i="1"/>
  <c r="CH995" i="1"/>
  <c r="CG995" i="1"/>
  <c r="CF995" i="1"/>
  <c r="CD995" i="1"/>
  <c r="CC995" i="1"/>
  <c r="CA995" i="1"/>
  <c r="BV995" i="1"/>
  <c r="BN995" i="1"/>
  <c r="BJ995" i="1"/>
  <c r="O994" i="1"/>
  <c r="AZ995" i="1"/>
  <c r="BI995" i="1"/>
  <c r="N994" i="1"/>
  <c r="AY995" i="1"/>
  <c r="BH995" i="1"/>
  <c r="M994" i="1"/>
  <c r="AX995" i="1"/>
  <c r="BG995" i="1"/>
  <c r="BF995" i="1"/>
  <c r="AT995" i="1"/>
  <c r="AS995" i="1"/>
  <c r="AR995" i="1"/>
  <c r="AQ995" i="1"/>
  <c r="AP995" i="1"/>
  <c r="AO995" i="1"/>
  <c r="AN995" i="1"/>
  <c r="AM995" i="1"/>
  <c r="AL995" i="1"/>
  <c r="AK995" i="1"/>
  <c r="AJ995" i="1"/>
  <c r="AI995" i="1"/>
  <c r="AH995" i="1"/>
  <c r="AG995" i="1"/>
  <c r="AF995" i="1"/>
  <c r="AE995" i="1"/>
  <c r="AB995" i="1"/>
  <c r="AA995" i="1"/>
  <c r="Z995" i="1"/>
  <c r="Y995" i="1"/>
  <c r="X995" i="1"/>
  <c r="W995" i="1"/>
  <c r="V995" i="1"/>
  <c r="II994" i="1"/>
  <c r="IH994" i="1"/>
  <c r="IG994" i="1"/>
  <c r="IF994" i="1"/>
  <c r="IE994" i="1"/>
  <c r="ID994" i="1"/>
  <c r="IC994" i="1"/>
  <c r="IB994" i="1"/>
  <c r="IA994" i="1"/>
  <c r="HZ994" i="1"/>
  <c r="HX994" i="1"/>
  <c r="HW994" i="1"/>
  <c r="HV994" i="1"/>
  <c r="HU994" i="1"/>
  <c r="BM994" i="1"/>
  <c r="HT994" i="1"/>
  <c r="HS994" i="1"/>
  <c r="HR994" i="1"/>
  <c r="HQ994" i="1"/>
  <c r="HP994" i="1"/>
  <c r="HO994" i="1"/>
  <c r="BS994" i="1"/>
  <c r="HM994" i="1"/>
  <c r="HL994" i="1"/>
  <c r="HK994" i="1"/>
  <c r="HJ994" i="1"/>
  <c r="HI994" i="1"/>
  <c r="HH994" i="1"/>
  <c r="HF994" i="1"/>
  <c r="HE994" i="1"/>
  <c r="HD994" i="1"/>
  <c r="HC994" i="1"/>
  <c r="HB994" i="1"/>
  <c r="HA994" i="1"/>
  <c r="GY994" i="1"/>
  <c r="GX994" i="1"/>
  <c r="GW994" i="1"/>
  <c r="GV994" i="1"/>
  <c r="GU994" i="1"/>
  <c r="GT994" i="1"/>
  <c r="GS994" i="1"/>
  <c r="GQ994" i="1"/>
  <c r="GP994" i="1"/>
  <c r="GO994" i="1"/>
  <c r="GN994" i="1"/>
  <c r="GM994" i="1"/>
  <c r="GL994" i="1"/>
  <c r="GK994" i="1"/>
  <c r="BR994" i="1"/>
  <c r="GI994" i="1"/>
  <c r="GG994" i="1"/>
  <c r="GF994" i="1"/>
  <c r="GE994" i="1"/>
  <c r="GD994" i="1"/>
  <c r="GC994" i="1"/>
  <c r="GB994" i="1"/>
  <c r="GA994" i="1"/>
  <c r="R992" i="1"/>
  <c r="BC993" i="1"/>
  <c r="S992" i="1"/>
  <c r="BD993" i="1"/>
  <c r="BO993" i="1"/>
  <c r="FX994" i="1"/>
  <c r="Q992" i="1"/>
  <c r="BB993" i="1"/>
  <c r="BL993" i="1"/>
  <c r="FW994" i="1"/>
  <c r="P992" i="1"/>
  <c r="BA993" i="1"/>
  <c r="BK993" i="1"/>
  <c r="FV994" i="1"/>
  <c r="FP994" i="1"/>
  <c r="FN994" i="1"/>
  <c r="FO994" i="1"/>
  <c r="FH994" i="1"/>
  <c r="FL994" i="1"/>
  <c r="FK994" i="1"/>
  <c r="FJ994" i="1"/>
  <c r="FI994" i="1"/>
  <c r="FG994" i="1"/>
  <c r="FF994" i="1"/>
  <c r="FC994" i="1"/>
  <c r="FD994" i="1"/>
  <c r="FA994" i="1"/>
  <c r="EZ994" i="1"/>
  <c r="EY994" i="1"/>
  <c r="EU994" i="1"/>
  <c r="EW994" i="1"/>
  <c r="EV994" i="1"/>
  <c r="ET994" i="1"/>
  <c r="ES994" i="1"/>
  <c r="EQ994" i="1"/>
  <c r="EP994" i="1"/>
  <c r="EO994" i="1"/>
  <c r="EM994" i="1"/>
  <c r="EL994" i="1"/>
  <c r="EK994" i="1"/>
  <c r="EI994" i="1"/>
  <c r="EH994" i="1"/>
  <c r="EG994" i="1"/>
  <c r="EF994" i="1"/>
  <c r="BU994" i="1"/>
  <c r="ED994" i="1"/>
  <c r="EC994" i="1"/>
  <c r="EB994" i="1"/>
  <c r="EA994" i="1"/>
  <c r="DJ994" i="1"/>
  <c r="DK994" i="1"/>
  <c r="DY994" i="1"/>
  <c r="DW994" i="1"/>
  <c r="DX994" i="1"/>
  <c r="DV994" i="1"/>
  <c r="DU994" i="1"/>
  <c r="DT994" i="1"/>
  <c r="BT994" i="1"/>
  <c r="DS994" i="1"/>
  <c r="BP994" i="1"/>
  <c r="DR994" i="1"/>
  <c r="DQ994" i="1"/>
  <c r="DP994" i="1"/>
  <c r="DO994" i="1"/>
  <c r="DN994" i="1"/>
  <c r="DM994" i="1"/>
  <c r="DI994" i="1"/>
  <c r="DH994" i="1"/>
  <c r="DG994" i="1"/>
  <c r="DD994" i="1"/>
  <c r="CV994" i="1"/>
  <c r="DC994" i="1"/>
  <c r="DE994" i="1"/>
  <c r="CX994" i="1"/>
  <c r="DB994" i="1"/>
  <c r="DA994" i="1"/>
  <c r="CZ994" i="1"/>
  <c r="CY994" i="1"/>
  <c r="CW994" i="1"/>
  <c r="CU994" i="1"/>
  <c r="CT994" i="1"/>
  <c r="CS994" i="1"/>
  <c r="CB994" i="1"/>
  <c r="CQ994" i="1"/>
  <c r="CP994" i="1"/>
  <c r="CE994" i="1"/>
  <c r="CO994" i="1"/>
  <c r="CN994" i="1"/>
  <c r="CL994" i="1"/>
  <c r="CM994" i="1"/>
  <c r="CK994" i="1"/>
  <c r="CJ994" i="1"/>
  <c r="CI994" i="1"/>
  <c r="CH994" i="1"/>
  <c r="CG994" i="1"/>
  <c r="CF994" i="1"/>
  <c r="CD994" i="1"/>
  <c r="CC994" i="1"/>
  <c r="CA994" i="1"/>
  <c r="BV994" i="1"/>
  <c r="BN994" i="1"/>
  <c r="BJ994" i="1"/>
  <c r="O993" i="1"/>
  <c r="AZ994" i="1"/>
  <c r="BI994" i="1"/>
  <c r="N993" i="1"/>
  <c r="AY994" i="1"/>
  <c r="BH994" i="1"/>
  <c r="M993" i="1"/>
  <c r="AX994" i="1"/>
  <c r="BG994" i="1"/>
  <c r="BF994" i="1"/>
  <c r="AT994" i="1"/>
  <c r="AS994" i="1"/>
  <c r="AR994" i="1"/>
  <c r="AQ994" i="1"/>
  <c r="AP994" i="1"/>
  <c r="AO994" i="1"/>
  <c r="AN994" i="1"/>
  <c r="AM994" i="1"/>
  <c r="AL994" i="1"/>
  <c r="AK994" i="1"/>
  <c r="AJ994" i="1"/>
  <c r="AI994" i="1"/>
  <c r="AH994" i="1"/>
  <c r="AG994" i="1"/>
  <c r="AF994" i="1"/>
  <c r="AE994" i="1"/>
  <c r="AB994" i="1"/>
  <c r="AA994" i="1"/>
  <c r="Z994" i="1"/>
  <c r="Y994" i="1"/>
  <c r="X994" i="1"/>
  <c r="W994" i="1"/>
  <c r="V994" i="1"/>
  <c r="II993" i="1"/>
  <c r="IH993" i="1"/>
  <c r="IG993" i="1"/>
  <c r="IF993" i="1"/>
  <c r="IE993" i="1"/>
  <c r="ID993" i="1"/>
  <c r="IC993" i="1"/>
  <c r="IB993" i="1"/>
  <c r="IA993" i="1"/>
  <c r="HZ993" i="1"/>
  <c r="HX993" i="1"/>
  <c r="HW993" i="1"/>
  <c r="HV993" i="1"/>
  <c r="HU993" i="1"/>
  <c r="HT993" i="1"/>
  <c r="HS993" i="1"/>
  <c r="HR993" i="1"/>
  <c r="HQ993" i="1"/>
  <c r="BM993" i="1"/>
  <c r="HP993" i="1"/>
  <c r="HO993" i="1"/>
  <c r="BS993" i="1"/>
  <c r="HM993" i="1"/>
  <c r="HL993" i="1"/>
  <c r="HK993" i="1"/>
  <c r="HJ993" i="1"/>
  <c r="HI993" i="1"/>
  <c r="HH993" i="1"/>
  <c r="HF993" i="1"/>
  <c r="HE993" i="1"/>
  <c r="HD993" i="1"/>
  <c r="HC993" i="1"/>
  <c r="HB993" i="1"/>
  <c r="HA993" i="1"/>
  <c r="GY993" i="1"/>
  <c r="GX993" i="1"/>
  <c r="GW993" i="1"/>
  <c r="GV993" i="1"/>
  <c r="GU993" i="1"/>
  <c r="GT993" i="1"/>
  <c r="GS993" i="1"/>
  <c r="GQ993" i="1"/>
  <c r="GP993" i="1"/>
  <c r="GO993" i="1"/>
  <c r="GN993" i="1"/>
  <c r="GM993" i="1"/>
  <c r="GL993" i="1"/>
  <c r="GK993" i="1"/>
  <c r="BR993" i="1"/>
  <c r="GI993" i="1"/>
  <c r="GG993" i="1"/>
  <c r="GF993" i="1"/>
  <c r="GE993" i="1"/>
  <c r="GD993" i="1"/>
  <c r="GC993" i="1"/>
  <c r="GB993" i="1"/>
  <c r="GA993" i="1"/>
  <c r="R991" i="1"/>
  <c r="BC992" i="1"/>
  <c r="S991" i="1"/>
  <c r="BD992" i="1"/>
  <c r="BO992" i="1"/>
  <c r="FX993" i="1"/>
  <c r="Q991" i="1"/>
  <c r="BB992" i="1"/>
  <c r="BL992" i="1"/>
  <c r="FW993" i="1"/>
  <c r="P991" i="1"/>
  <c r="BA992" i="1"/>
  <c r="BK992" i="1"/>
  <c r="FV993" i="1"/>
  <c r="FP993" i="1"/>
  <c r="FN993" i="1"/>
  <c r="FO993" i="1"/>
  <c r="FH993" i="1"/>
  <c r="FL993" i="1"/>
  <c r="FK993" i="1"/>
  <c r="FJ993" i="1"/>
  <c r="FI993" i="1"/>
  <c r="FG993" i="1"/>
  <c r="FF993" i="1"/>
  <c r="FC993" i="1"/>
  <c r="FD993" i="1"/>
  <c r="FA993" i="1"/>
  <c r="EZ993" i="1"/>
  <c r="EY993" i="1"/>
  <c r="EU993" i="1"/>
  <c r="EW993" i="1"/>
  <c r="EV993" i="1"/>
  <c r="ET993" i="1"/>
  <c r="ES993" i="1"/>
  <c r="EQ993" i="1"/>
  <c r="EP993" i="1"/>
  <c r="EO993" i="1"/>
  <c r="EM993" i="1"/>
  <c r="EL993" i="1"/>
  <c r="EK993" i="1"/>
  <c r="EI993" i="1"/>
  <c r="EH993" i="1"/>
  <c r="EG993" i="1"/>
  <c r="EF993" i="1"/>
  <c r="BU993" i="1"/>
  <c r="ED993" i="1"/>
  <c r="EC993" i="1"/>
  <c r="EB993" i="1"/>
  <c r="EA993" i="1"/>
  <c r="DJ993" i="1"/>
  <c r="DK993" i="1"/>
  <c r="DY993" i="1"/>
  <c r="DW993" i="1"/>
  <c r="DX993" i="1"/>
  <c r="DV993" i="1"/>
  <c r="DU993" i="1"/>
  <c r="DT993" i="1"/>
  <c r="BT993" i="1"/>
  <c r="DS993" i="1"/>
  <c r="BP993" i="1"/>
  <c r="DR993" i="1"/>
  <c r="DQ993" i="1"/>
  <c r="DP993" i="1"/>
  <c r="DO993" i="1"/>
  <c r="DN993" i="1"/>
  <c r="DM993" i="1"/>
  <c r="DI993" i="1"/>
  <c r="DH993" i="1"/>
  <c r="DG993" i="1"/>
  <c r="DD993" i="1"/>
  <c r="CV993" i="1"/>
  <c r="DC993" i="1"/>
  <c r="DE993" i="1"/>
  <c r="CX993" i="1"/>
  <c r="DB993" i="1"/>
  <c r="DA993" i="1"/>
  <c r="CZ993" i="1"/>
  <c r="CY993" i="1"/>
  <c r="CW993" i="1"/>
  <c r="CU993" i="1"/>
  <c r="CT993" i="1"/>
  <c r="CS993" i="1"/>
  <c r="CB993" i="1"/>
  <c r="CQ993" i="1"/>
  <c r="CP993" i="1"/>
  <c r="CE993" i="1"/>
  <c r="CO993" i="1"/>
  <c r="CN993" i="1"/>
  <c r="CL993" i="1"/>
  <c r="CM993" i="1"/>
  <c r="CK993" i="1"/>
  <c r="CJ993" i="1"/>
  <c r="CI993" i="1"/>
  <c r="CH993" i="1"/>
  <c r="CG993" i="1"/>
  <c r="CF993" i="1"/>
  <c r="CD993" i="1"/>
  <c r="CC993" i="1"/>
  <c r="CA993" i="1"/>
  <c r="BV993" i="1"/>
  <c r="BN993" i="1"/>
  <c r="BJ993" i="1"/>
  <c r="O992" i="1"/>
  <c r="AZ993" i="1"/>
  <c r="BI993" i="1"/>
  <c r="N992" i="1"/>
  <c r="AY993" i="1"/>
  <c r="BH993" i="1"/>
  <c r="M992" i="1"/>
  <c r="AX993" i="1"/>
  <c r="BG993" i="1"/>
  <c r="BF993" i="1"/>
  <c r="AT993" i="1"/>
  <c r="AS993" i="1"/>
  <c r="AR993" i="1"/>
  <c r="AQ993" i="1"/>
  <c r="AP993" i="1"/>
  <c r="AO993" i="1"/>
  <c r="AN993" i="1"/>
  <c r="AM993" i="1"/>
  <c r="AL993" i="1"/>
  <c r="AK993" i="1"/>
  <c r="AJ993" i="1"/>
  <c r="AI993" i="1"/>
  <c r="AH993" i="1"/>
  <c r="AG993" i="1"/>
  <c r="AF993" i="1"/>
  <c r="AE993" i="1"/>
  <c r="AB993" i="1"/>
  <c r="AA993" i="1"/>
  <c r="Z993" i="1"/>
  <c r="Y993" i="1"/>
  <c r="X993" i="1"/>
  <c r="W993" i="1"/>
  <c r="V993" i="1"/>
  <c r="II992" i="1"/>
  <c r="IH992" i="1"/>
  <c r="IG992" i="1"/>
  <c r="IF992" i="1"/>
  <c r="IE992" i="1"/>
  <c r="ID992" i="1"/>
  <c r="IC992" i="1"/>
  <c r="IB992" i="1"/>
  <c r="IA992" i="1"/>
  <c r="HZ992" i="1"/>
  <c r="HX992" i="1"/>
  <c r="HW992" i="1"/>
  <c r="HV992" i="1"/>
  <c r="HU992" i="1"/>
  <c r="HT992" i="1"/>
  <c r="BM992" i="1"/>
  <c r="HS992" i="1"/>
  <c r="HR992" i="1"/>
  <c r="HQ992" i="1"/>
  <c r="HP992" i="1"/>
  <c r="HO992" i="1"/>
  <c r="BS992" i="1"/>
  <c r="HM992" i="1"/>
  <c r="HL992" i="1"/>
  <c r="HK992" i="1"/>
  <c r="HJ992" i="1"/>
  <c r="HI992" i="1"/>
  <c r="HH992" i="1"/>
  <c r="HF992" i="1"/>
  <c r="HE992" i="1"/>
  <c r="HD992" i="1"/>
  <c r="HC992" i="1"/>
  <c r="HB992" i="1"/>
  <c r="HA992" i="1"/>
  <c r="GY992" i="1"/>
  <c r="GX992" i="1"/>
  <c r="GW992" i="1"/>
  <c r="GV992" i="1"/>
  <c r="GU992" i="1"/>
  <c r="GT992" i="1"/>
  <c r="GS992" i="1"/>
  <c r="GQ992" i="1"/>
  <c r="GP992" i="1"/>
  <c r="GO992" i="1"/>
  <c r="GN992" i="1"/>
  <c r="GM992" i="1"/>
  <c r="GL992" i="1"/>
  <c r="GK992" i="1"/>
  <c r="BR992" i="1"/>
  <c r="GI992" i="1"/>
  <c r="GG992" i="1"/>
  <c r="GF992" i="1"/>
  <c r="GE992" i="1"/>
  <c r="GD992" i="1"/>
  <c r="GC992" i="1"/>
  <c r="GB992" i="1"/>
  <c r="GA992" i="1"/>
  <c r="R990" i="1"/>
  <c r="BC991" i="1"/>
  <c r="S990" i="1"/>
  <c r="BD991" i="1"/>
  <c r="BO991" i="1"/>
  <c r="FX992" i="1"/>
  <c r="Q990" i="1"/>
  <c r="BB991" i="1"/>
  <c r="BL991" i="1"/>
  <c r="FW992" i="1"/>
  <c r="P990" i="1"/>
  <c r="BA991" i="1"/>
  <c r="BK991" i="1"/>
  <c r="FV992" i="1"/>
  <c r="FP992" i="1"/>
  <c r="FN992" i="1"/>
  <c r="FO992" i="1"/>
  <c r="FH992" i="1"/>
  <c r="FL992" i="1"/>
  <c r="FK992" i="1"/>
  <c r="FJ992" i="1"/>
  <c r="FI992" i="1"/>
  <c r="FG992" i="1"/>
  <c r="FF992" i="1"/>
  <c r="FC992" i="1"/>
  <c r="FD992" i="1"/>
  <c r="FA992" i="1"/>
  <c r="EZ992" i="1"/>
  <c r="EY992" i="1"/>
  <c r="EU992" i="1"/>
  <c r="EW992" i="1"/>
  <c r="EV992" i="1"/>
  <c r="ET992" i="1"/>
  <c r="ES992" i="1"/>
  <c r="EQ992" i="1"/>
  <c r="EP992" i="1"/>
  <c r="EO992" i="1"/>
  <c r="EM992" i="1"/>
  <c r="EL992" i="1"/>
  <c r="EK992" i="1"/>
  <c r="EI992" i="1"/>
  <c r="EH992" i="1"/>
  <c r="EG992" i="1"/>
  <c r="EF992" i="1"/>
  <c r="BU992" i="1"/>
  <c r="ED992" i="1"/>
  <c r="EC992" i="1"/>
  <c r="EB992" i="1"/>
  <c r="EA992" i="1"/>
  <c r="DJ992" i="1"/>
  <c r="DK992" i="1"/>
  <c r="DY992" i="1"/>
  <c r="DW992" i="1"/>
  <c r="DX992" i="1"/>
  <c r="DV992" i="1"/>
  <c r="DU992" i="1"/>
  <c r="DT992" i="1"/>
  <c r="BT992" i="1"/>
  <c r="DS992" i="1"/>
  <c r="BP992" i="1"/>
  <c r="DR992" i="1"/>
  <c r="DQ992" i="1"/>
  <c r="DP992" i="1"/>
  <c r="DO992" i="1"/>
  <c r="DN992" i="1"/>
  <c r="DM992" i="1"/>
  <c r="DI992" i="1"/>
  <c r="DH992" i="1"/>
  <c r="DG992" i="1"/>
  <c r="DD992" i="1"/>
  <c r="CV992" i="1"/>
  <c r="DC992" i="1"/>
  <c r="DE992" i="1"/>
  <c r="CX992" i="1"/>
  <c r="DB992" i="1"/>
  <c r="DA992" i="1"/>
  <c r="CZ992" i="1"/>
  <c r="CY992" i="1"/>
  <c r="CW992" i="1"/>
  <c r="CU992" i="1"/>
  <c r="CT992" i="1"/>
  <c r="CS992" i="1"/>
  <c r="CB992" i="1"/>
  <c r="CQ992" i="1"/>
  <c r="CP992" i="1"/>
  <c r="CE992" i="1"/>
  <c r="CO992" i="1"/>
  <c r="CN992" i="1"/>
  <c r="CL992" i="1"/>
  <c r="CM992" i="1"/>
  <c r="CK992" i="1"/>
  <c r="CJ992" i="1"/>
  <c r="CI992" i="1"/>
  <c r="CH992" i="1"/>
  <c r="CG992" i="1"/>
  <c r="CF992" i="1"/>
  <c r="CD992" i="1"/>
  <c r="CC992" i="1"/>
  <c r="CA992" i="1"/>
  <c r="BV992" i="1"/>
  <c r="BN992" i="1"/>
  <c r="BJ992" i="1"/>
  <c r="O991" i="1"/>
  <c r="AZ992" i="1"/>
  <c r="BI992" i="1"/>
  <c r="N991" i="1"/>
  <c r="AY992" i="1"/>
  <c r="BH992" i="1"/>
  <c r="M991" i="1"/>
  <c r="AX992" i="1"/>
  <c r="BG992" i="1"/>
  <c r="BF992" i="1"/>
  <c r="AT992" i="1"/>
  <c r="AS992" i="1"/>
  <c r="AR992" i="1"/>
  <c r="AQ992" i="1"/>
  <c r="AP992" i="1"/>
  <c r="AO992" i="1"/>
  <c r="AN992" i="1"/>
  <c r="AM992" i="1"/>
  <c r="AL992" i="1"/>
  <c r="AK992" i="1"/>
  <c r="AJ992" i="1"/>
  <c r="AI992" i="1"/>
  <c r="AH992" i="1"/>
  <c r="AG992" i="1"/>
  <c r="AF992" i="1"/>
  <c r="AE992" i="1"/>
  <c r="AB992" i="1"/>
  <c r="AA992" i="1"/>
  <c r="Z992" i="1"/>
  <c r="Y992" i="1"/>
  <c r="X992" i="1"/>
  <c r="W992" i="1"/>
  <c r="V992" i="1"/>
  <c r="II991" i="1"/>
  <c r="IH991" i="1"/>
  <c r="IG991" i="1"/>
  <c r="IF991" i="1"/>
  <c r="IE991" i="1"/>
  <c r="ID991" i="1"/>
  <c r="IC991" i="1"/>
  <c r="IB991" i="1"/>
  <c r="IA991" i="1"/>
  <c r="HZ991" i="1"/>
  <c r="HX991" i="1"/>
  <c r="HW991" i="1"/>
  <c r="HV991" i="1"/>
  <c r="HU991" i="1"/>
  <c r="HT991" i="1"/>
  <c r="HS991" i="1"/>
  <c r="BM991" i="1"/>
  <c r="HR991" i="1"/>
  <c r="HQ991" i="1"/>
  <c r="HP991" i="1"/>
  <c r="HO991" i="1"/>
  <c r="BS991" i="1"/>
  <c r="HM991" i="1"/>
  <c r="HL991" i="1"/>
  <c r="HK991" i="1"/>
  <c r="HJ991" i="1"/>
  <c r="HI991" i="1"/>
  <c r="HH991" i="1"/>
  <c r="HF991" i="1"/>
  <c r="HE991" i="1"/>
  <c r="HD991" i="1"/>
  <c r="HC991" i="1"/>
  <c r="HB991" i="1"/>
  <c r="HA991" i="1"/>
  <c r="GY991" i="1"/>
  <c r="GX991" i="1"/>
  <c r="GW991" i="1"/>
  <c r="GV991" i="1"/>
  <c r="GU991" i="1"/>
  <c r="GT991" i="1"/>
  <c r="GS991" i="1"/>
  <c r="GQ991" i="1"/>
  <c r="GP991" i="1"/>
  <c r="GO991" i="1"/>
  <c r="GN991" i="1"/>
  <c r="GM991" i="1"/>
  <c r="GL991" i="1"/>
  <c r="GK991" i="1"/>
  <c r="BR991" i="1"/>
  <c r="GI991" i="1"/>
  <c r="GG991" i="1"/>
  <c r="GF991" i="1"/>
  <c r="GE991" i="1"/>
  <c r="GD991" i="1"/>
  <c r="GC991" i="1"/>
  <c r="GB991" i="1"/>
  <c r="GA991" i="1"/>
  <c r="R989" i="1"/>
  <c r="BC990" i="1"/>
  <c r="S989" i="1"/>
  <c r="BD990" i="1"/>
  <c r="BO990" i="1"/>
  <c r="FX991" i="1"/>
  <c r="Q989" i="1"/>
  <c r="BB990" i="1"/>
  <c r="BL990" i="1"/>
  <c r="FW991" i="1"/>
  <c r="P989" i="1"/>
  <c r="BA990" i="1"/>
  <c r="BK990" i="1"/>
  <c r="FV991" i="1"/>
  <c r="FP991" i="1"/>
  <c r="FN991" i="1"/>
  <c r="FO991" i="1"/>
  <c r="FH991" i="1"/>
  <c r="FL991" i="1"/>
  <c r="FK991" i="1"/>
  <c r="FJ991" i="1"/>
  <c r="FI991" i="1"/>
  <c r="FG991" i="1"/>
  <c r="FF991" i="1"/>
  <c r="FC991" i="1"/>
  <c r="FD991" i="1"/>
  <c r="FA991" i="1"/>
  <c r="EZ991" i="1"/>
  <c r="EY991" i="1"/>
  <c r="EU991" i="1"/>
  <c r="EW991" i="1"/>
  <c r="EV991" i="1"/>
  <c r="ET991" i="1"/>
  <c r="ES991" i="1"/>
  <c r="EQ991" i="1"/>
  <c r="EP991" i="1"/>
  <c r="EO991" i="1"/>
  <c r="EM991" i="1"/>
  <c r="EL991" i="1"/>
  <c r="EK991" i="1"/>
  <c r="EI991" i="1"/>
  <c r="EH991" i="1"/>
  <c r="EG991" i="1"/>
  <c r="EF991" i="1"/>
  <c r="BU991" i="1"/>
  <c r="ED991" i="1"/>
  <c r="EC991" i="1"/>
  <c r="EB991" i="1"/>
  <c r="EA991" i="1"/>
  <c r="DJ991" i="1"/>
  <c r="DK991" i="1"/>
  <c r="DY991" i="1"/>
  <c r="DW991" i="1"/>
  <c r="DX991" i="1"/>
  <c r="DV991" i="1"/>
  <c r="DU991" i="1"/>
  <c r="DT991" i="1"/>
  <c r="BT991" i="1"/>
  <c r="DS991" i="1"/>
  <c r="BP991" i="1"/>
  <c r="DR991" i="1"/>
  <c r="DQ991" i="1"/>
  <c r="DP991" i="1"/>
  <c r="DO991" i="1"/>
  <c r="DN991" i="1"/>
  <c r="DM991" i="1"/>
  <c r="DI991" i="1"/>
  <c r="DH991" i="1"/>
  <c r="DG991" i="1"/>
  <c r="DD991" i="1"/>
  <c r="CV991" i="1"/>
  <c r="DE991" i="1"/>
  <c r="DC991" i="1"/>
  <c r="CX991" i="1"/>
  <c r="DB991" i="1"/>
  <c r="DA991" i="1"/>
  <c r="CZ991" i="1"/>
  <c r="CY991" i="1"/>
  <c r="CW991" i="1"/>
  <c r="CU991" i="1"/>
  <c r="CT991" i="1"/>
  <c r="CS991" i="1"/>
  <c r="CB991" i="1"/>
  <c r="CQ991" i="1"/>
  <c r="CP991" i="1"/>
  <c r="CE991" i="1"/>
  <c r="CO991" i="1"/>
  <c r="CN991" i="1"/>
  <c r="CL991" i="1"/>
  <c r="CM991" i="1"/>
  <c r="CK991" i="1"/>
  <c r="CJ991" i="1"/>
  <c r="CI991" i="1"/>
  <c r="CH991" i="1"/>
  <c r="CG991" i="1"/>
  <c r="CF991" i="1"/>
  <c r="CD991" i="1"/>
  <c r="CC991" i="1"/>
  <c r="CA991" i="1"/>
  <c r="BV991" i="1"/>
  <c r="BN991" i="1"/>
  <c r="BJ991" i="1"/>
  <c r="O990" i="1"/>
  <c r="AZ991" i="1"/>
  <c r="BI991" i="1"/>
  <c r="N990" i="1"/>
  <c r="AY991" i="1"/>
  <c r="BH991" i="1"/>
  <c r="M990" i="1"/>
  <c r="AX991" i="1"/>
  <c r="BG991" i="1"/>
  <c r="BF991" i="1"/>
  <c r="AT991" i="1"/>
  <c r="AS991" i="1"/>
  <c r="AR991" i="1"/>
  <c r="AQ991" i="1"/>
  <c r="AP991" i="1"/>
  <c r="AO991" i="1"/>
  <c r="AN991" i="1"/>
  <c r="AM991" i="1"/>
  <c r="AL991" i="1"/>
  <c r="AK991" i="1"/>
  <c r="AJ991" i="1"/>
  <c r="AI991" i="1"/>
  <c r="AH991" i="1"/>
  <c r="AG991" i="1"/>
  <c r="AF991" i="1"/>
  <c r="AE991" i="1"/>
  <c r="AB991" i="1"/>
  <c r="AA991" i="1"/>
  <c r="Z991" i="1"/>
  <c r="Y991" i="1"/>
  <c r="X991" i="1"/>
  <c r="W991" i="1"/>
  <c r="V991" i="1"/>
  <c r="II990" i="1"/>
  <c r="IH990" i="1"/>
  <c r="IG990" i="1"/>
  <c r="IF990" i="1"/>
  <c r="IE990" i="1"/>
  <c r="ID990" i="1"/>
  <c r="IC990" i="1"/>
  <c r="IB990" i="1"/>
  <c r="IA990" i="1"/>
  <c r="HZ990" i="1"/>
  <c r="HX990" i="1"/>
  <c r="HW990" i="1"/>
  <c r="HV990" i="1"/>
  <c r="HU990" i="1"/>
  <c r="HT990" i="1"/>
  <c r="HS990" i="1"/>
  <c r="HR990" i="1"/>
  <c r="HQ990" i="1"/>
  <c r="BM990" i="1"/>
  <c r="HP990" i="1"/>
  <c r="HO990" i="1"/>
  <c r="BS990" i="1"/>
  <c r="HM990" i="1"/>
  <c r="HL990" i="1"/>
  <c r="HK990" i="1"/>
  <c r="HJ990" i="1"/>
  <c r="HI990" i="1"/>
  <c r="HH990" i="1"/>
  <c r="HF990" i="1"/>
  <c r="HE990" i="1"/>
  <c r="HD990" i="1"/>
  <c r="HC990" i="1"/>
  <c r="HB990" i="1"/>
  <c r="HA990" i="1"/>
  <c r="GY990" i="1"/>
  <c r="GX990" i="1"/>
  <c r="GW990" i="1"/>
  <c r="GV990" i="1"/>
  <c r="GU990" i="1"/>
  <c r="GT990" i="1"/>
  <c r="GS990" i="1"/>
  <c r="GQ990" i="1"/>
  <c r="GP990" i="1"/>
  <c r="GO990" i="1"/>
  <c r="GN990" i="1"/>
  <c r="GM990" i="1"/>
  <c r="GL990" i="1"/>
  <c r="GK990" i="1"/>
  <c r="BR990" i="1"/>
  <c r="GI990" i="1"/>
  <c r="GG990" i="1"/>
  <c r="GF990" i="1"/>
  <c r="GE990" i="1"/>
  <c r="GD990" i="1"/>
  <c r="GC990" i="1"/>
  <c r="GB990" i="1"/>
  <c r="GA990" i="1"/>
  <c r="R988" i="1"/>
  <c r="BC989" i="1"/>
  <c r="S988" i="1"/>
  <c r="BD989" i="1"/>
  <c r="BO989" i="1"/>
  <c r="FX990" i="1"/>
  <c r="Q988" i="1"/>
  <c r="BB989" i="1"/>
  <c r="BL989" i="1"/>
  <c r="FW990" i="1"/>
  <c r="P988" i="1"/>
  <c r="BA989" i="1"/>
  <c r="BK989" i="1"/>
  <c r="FV990" i="1"/>
  <c r="FP990" i="1"/>
  <c r="FN990" i="1"/>
  <c r="FO990" i="1"/>
  <c r="FH990" i="1"/>
  <c r="FL990" i="1"/>
  <c r="FK990" i="1"/>
  <c r="FJ990" i="1"/>
  <c r="FI990" i="1"/>
  <c r="FG990" i="1"/>
  <c r="FF990" i="1"/>
  <c r="FC990" i="1"/>
  <c r="FD990" i="1"/>
  <c r="FA990" i="1"/>
  <c r="EZ990" i="1"/>
  <c r="EY990" i="1"/>
  <c r="EU990" i="1"/>
  <c r="EW990" i="1"/>
  <c r="EV990" i="1"/>
  <c r="ET990" i="1"/>
  <c r="ES990" i="1"/>
  <c r="EQ990" i="1"/>
  <c r="EP990" i="1"/>
  <c r="EO990" i="1"/>
  <c r="EM990" i="1"/>
  <c r="EL990" i="1"/>
  <c r="EK990" i="1"/>
  <c r="EI990" i="1"/>
  <c r="EH990" i="1"/>
  <c r="EG990" i="1"/>
  <c r="EF990" i="1"/>
  <c r="BU990" i="1"/>
  <c r="ED990" i="1"/>
  <c r="EC990" i="1"/>
  <c r="EB990" i="1"/>
  <c r="EA990" i="1"/>
  <c r="DJ990" i="1"/>
  <c r="DK990" i="1"/>
  <c r="DY990" i="1"/>
  <c r="DW990" i="1"/>
  <c r="DX990" i="1"/>
  <c r="DV990" i="1"/>
  <c r="DU990" i="1"/>
  <c r="DT990" i="1"/>
  <c r="BT990" i="1"/>
  <c r="DS990" i="1"/>
  <c r="BP990" i="1"/>
  <c r="DR990" i="1"/>
  <c r="DQ990" i="1"/>
  <c r="DP990" i="1"/>
  <c r="DO990" i="1"/>
  <c r="DN990" i="1"/>
  <c r="DM990" i="1"/>
  <c r="DI990" i="1"/>
  <c r="DH990" i="1"/>
  <c r="DG990" i="1"/>
  <c r="DD990" i="1"/>
  <c r="CV990" i="1"/>
  <c r="DE990" i="1"/>
  <c r="DC990" i="1"/>
  <c r="CX990" i="1"/>
  <c r="DB990" i="1"/>
  <c r="DA990" i="1"/>
  <c r="CZ990" i="1"/>
  <c r="CY990" i="1"/>
  <c r="CW990" i="1"/>
  <c r="CU990" i="1"/>
  <c r="CT990" i="1"/>
  <c r="CS990" i="1"/>
  <c r="CB990" i="1"/>
  <c r="CQ990" i="1"/>
  <c r="CP990" i="1"/>
  <c r="CE990" i="1"/>
  <c r="CO990" i="1"/>
  <c r="CN990" i="1"/>
  <c r="CL990" i="1"/>
  <c r="CM990" i="1"/>
  <c r="CK990" i="1"/>
  <c r="CJ990" i="1"/>
  <c r="CI990" i="1"/>
  <c r="CH990" i="1"/>
  <c r="CG990" i="1"/>
  <c r="CF990" i="1"/>
  <c r="CD990" i="1"/>
  <c r="CC990" i="1"/>
  <c r="CA990" i="1"/>
  <c r="BV990" i="1"/>
  <c r="BN990" i="1"/>
  <c r="BJ990" i="1"/>
  <c r="O989" i="1"/>
  <c r="AZ990" i="1"/>
  <c r="BI990" i="1"/>
  <c r="N989" i="1"/>
  <c r="AY990" i="1"/>
  <c r="BH990" i="1"/>
  <c r="M989" i="1"/>
  <c r="AX990" i="1"/>
  <c r="BG990" i="1"/>
  <c r="BF990" i="1"/>
  <c r="AT990" i="1"/>
  <c r="AS990" i="1"/>
  <c r="AR990" i="1"/>
  <c r="AQ990" i="1"/>
  <c r="AP990" i="1"/>
  <c r="AO990" i="1"/>
  <c r="AN990" i="1"/>
  <c r="AM990" i="1"/>
  <c r="AL990" i="1"/>
  <c r="AK990" i="1"/>
  <c r="AJ990" i="1"/>
  <c r="AI990" i="1"/>
  <c r="AH990" i="1"/>
  <c r="AG990" i="1"/>
  <c r="AF990" i="1"/>
  <c r="AE990" i="1"/>
  <c r="AB990" i="1"/>
  <c r="AA990" i="1"/>
  <c r="Z990" i="1"/>
  <c r="Y990" i="1"/>
  <c r="X990" i="1"/>
  <c r="W990" i="1"/>
  <c r="V990" i="1"/>
  <c r="II989" i="1"/>
  <c r="IH989" i="1"/>
  <c r="IG989" i="1"/>
  <c r="IF989" i="1"/>
  <c r="IE989" i="1"/>
  <c r="ID989" i="1"/>
  <c r="IC989" i="1"/>
  <c r="IB989" i="1"/>
  <c r="IA989" i="1"/>
  <c r="HZ989" i="1"/>
  <c r="HX989" i="1"/>
  <c r="HW989" i="1"/>
  <c r="HV989" i="1"/>
  <c r="HU989" i="1"/>
  <c r="HT989" i="1"/>
  <c r="BM989" i="1"/>
  <c r="HS989" i="1"/>
  <c r="HR989" i="1"/>
  <c r="HQ989" i="1"/>
  <c r="HP989" i="1"/>
  <c r="HO989" i="1"/>
  <c r="BS989" i="1"/>
  <c r="HM989" i="1"/>
  <c r="HL989" i="1"/>
  <c r="HK989" i="1"/>
  <c r="HJ989" i="1"/>
  <c r="HI989" i="1"/>
  <c r="HH989" i="1"/>
  <c r="HF989" i="1"/>
  <c r="HE989" i="1"/>
  <c r="HD989" i="1"/>
  <c r="HC989" i="1"/>
  <c r="HB989" i="1"/>
  <c r="HA989" i="1"/>
  <c r="GY989" i="1"/>
  <c r="GX989" i="1"/>
  <c r="GW989" i="1"/>
  <c r="GV989" i="1"/>
  <c r="GU989" i="1"/>
  <c r="GT989" i="1"/>
  <c r="GS989" i="1"/>
  <c r="GQ989" i="1"/>
  <c r="GP989" i="1"/>
  <c r="GO989" i="1"/>
  <c r="GN989" i="1"/>
  <c r="GM989" i="1"/>
  <c r="GL989" i="1"/>
  <c r="GK989" i="1"/>
  <c r="BR989" i="1"/>
  <c r="GI989" i="1"/>
  <c r="GG989" i="1"/>
  <c r="GF989" i="1"/>
  <c r="GE989" i="1"/>
  <c r="GD989" i="1"/>
  <c r="GC989" i="1"/>
  <c r="GB989" i="1"/>
  <c r="GA989" i="1"/>
  <c r="R987" i="1"/>
  <c r="BC988" i="1"/>
  <c r="S987" i="1"/>
  <c r="BD988" i="1"/>
  <c r="BO988" i="1"/>
  <c r="FX989" i="1"/>
  <c r="Q987" i="1"/>
  <c r="BB988" i="1"/>
  <c r="BL988" i="1"/>
  <c r="FW989" i="1"/>
  <c r="P987" i="1"/>
  <c r="BA988" i="1"/>
  <c r="BK988" i="1"/>
  <c r="FV989" i="1"/>
  <c r="FP989" i="1"/>
  <c r="FN989" i="1"/>
  <c r="FO989" i="1"/>
  <c r="FH989" i="1"/>
  <c r="FL989" i="1"/>
  <c r="FK989" i="1"/>
  <c r="FJ989" i="1"/>
  <c r="FI989" i="1"/>
  <c r="FG989" i="1"/>
  <c r="FF989" i="1"/>
  <c r="FC989" i="1"/>
  <c r="FD989" i="1"/>
  <c r="FA989" i="1"/>
  <c r="EZ989" i="1"/>
  <c r="EY989" i="1"/>
  <c r="EU989" i="1"/>
  <c r="EW989" i="1"/>
  <c r="EV989" i="1"/>
  <c r="ET989" i="1"/>
  <c r="ES989" i="1"/>
  <c r="EQ989" i="1"/>
  <c r="EP989" i="1"/>
  <c r="EO989" i="1"/>
  <c r="EM989" i="1"/>
  <c r="EL989" i="1"/>
  <c r="EK989" i="1"/>
  <c r="EI989" i="1"/>
  <c r="EH989" i="1"/>
  <c r="EG989" i="1"/>
  <c r="EF989" i="1"/>
  <c r="BU989" i="1"/>
  <c r="ED989" i="1"/>
  <c r="EC989" i="1"/>
  <c r="EB989" i="1"/>
  <c r="EA989" i="1"/>
  <c r="DJ989" i="1"/>
  <c r="DK989" i="1"/>
  <c r="DY989" i="1"/>
  <c r="DW989" i="1"/>
  <c r="DX989" i="1"/>
  <c r="DV989" i="1"/>
  <c r="DU989" i="1"/>
  <c r="DT989" i="1"/>
  <c r="BT989" i="1"/>
  <c r="DS989" i="1"/>
  <c r="BP989" i="1"/>
  <c r="DR989" i="1"/>
  <c r="DQ989" i="1"/>
  <c r="DP989" i="1"/>
  <c r="DO989" i="1"/>
  <c r="DN989" i="1"/>
  <c r="DM989" i="1"/>
  <c r="DI989" i="1"/>
  <c r="DH989" i="1"/>
  <c r="DG989" i="1"/>
  <c r="DD989" i="1"/>
  <c r="CV989" i="1"/>
  <c r="DE989" i="1"/>
  <c r="DC989" i="1"/>
  <c r="CX989" i="1"/>
  <c r="DB989" i="1"/>
  <c r="DA989" i="1"/>
  <c r="CZ989" i="1"/>
  <c r="CY989" i="1"/>
  <c r="CW989" i="1"/>
  <c r="CU989" i="1"/>
  <c r="CT989" i="1"/>
  <c r="CS989" i="1"/>
  <c r="CB989" i="1"/>
  <c r="CQ989" i="1"/>
  <c r="CP989" i="1"/>
  <c r="CE989" i="1"/>
  <c r="CO989" i="1"/>
  <c r="CN989" i="1"/>
  <c r="CL989" i="1"/>
  <c r="CM989" i="1"/>
  <c r="CK989" i="1"/>
  <c r="CJ989" i="1"/>
  <c r="CI989" i="1"/>
  <c r="CH989" i="1"/>
  <c r="CG989" i="1"/>
  <c r="CF989" i="1"/>
  <c r="CD989" i="1"/>
  <c r="CC989" i="1"/>
  <c r="CA989" i="1"/>
  <c r="BV989" i="1"/>
  <c r="BN989" i="1"/>
  <c r="BJ989" i="1"/>
  <c r="O988" i="1"/>
  <c r="AZ989" i="1"/>
  <c r="BI989" i="1"/>
  <c r="N988" i="1"/>
  <c r="AY989" i="1"/>
  <c r="BH989" i="1"/>
  <c r="M988" i="1"/>
  <c r="AX989" i="1"/>
  <c r="BG989" i="1"/>
  <c r="BF989" i="1"/>
  <c r="AT989" i="1"/>
  <c r="AS989" i="1"/>
  <c r="AR989" i="1"/>
  <c r="AQ989" i="1"/>
  <c r="AP989" i="1"/>
  <c r="AO989" i="1"/>
  <c r="AN989" i="1"/>
  <c r="AM989" i="1"/>
  <c r="AL989" i="1"/>
  <c r="AK989" i="1"/>
  <c r="AJ989" i="1"/>
  <c r="AI989" i="1"/>
  <c r="AH989" i="1"/>
  <c r="AG989" i="1"/>
  <c r="AF989" i="1"/>
  <c r="AE989" i="1"/>
  <c r="AB989" i="1"/>
  <c r="AA989" i="1"/>
  <c r="Z989" i="1"/>
  <c r="Y989" i="1"/>
  <c r="X989" i="1"/>
  <c r="W989" i="1"/>
  <c r="V989" i="1"/>
  <c r="II988" i="1"/>
  <c r="IH988" i="1"/>
  <c r="IG988" i="1"/>
  <c r="IF988" i="1"/>
  <c r="IE988" i="1"/>
  <c r="ID988" i="1"/>
  <c r="IC988" i="1"/>
  <c r="IB988" i="1"/>
  <c r="IA988" i="1"/>
  <c r="HZ988" i="1"/>
  <c r="HX988" i="1"/>
  <c r="HW988" i="1"/>
  <c r="HV988" i="1"/>
  <c r="HU988" i="1"/>
  <c r="HT988" i="1"/>
  <c r="HS988" i="1"/>
  <c r="HR988" i="1"/>
  <c r="BM988" i="1"/>
  <c r="HQ988" i="1"/>
  <c r="HP988" i="1"/>
  <c r="HO988" i="1"/>
  <c r="BS988" i="1"/>
  <c r="HM988" i="1"/>
  <c r="HL988" i="1"/>
  <c r="HK988" i="1"/>
  <c r="HJ988" i="1"/>
  <c r="HI988" i="1"/>
  <c r="HH988" i="1"/>
  <c r="HF988" i="1"/>
  <c r="HE988" i="1"/>
  <c r="HD988" i="1"/>
  <c r="HC988" i="1"/>
  <c r="HB988" i="1"/>
  <c r="HA988" i="1"/>
  <c r="GY988" i="1"/>
  <c r="GX988" i="1"/>
  <c r="GW988" i="1"/>
  <c r="GV988" i="1"/>
  <c r="GU988" i="1"/>
  <c r="GT988" i="1"/>
  <c r="GS988" i="1"/>
  <c r="GQ988" i="1"/>
  <c r="GP988" i="1"/>
  <c r="GO988" i="1"/>
  <c r="GN988" i="1"/>
  <c r="GM988" i="1"/>
  <c r="GL988" i="1"/>
  <c r="GK988" i="1"/>
  <c r="BR988" i="1"/>
  <c r="GI988" i="1"/>
  <c r="GG988" i="1"/>
  <c r="GF988" i="1"/>
  <c r="GE988" i="1"/>
  <c r="GD988" i="1"/>
  <c r="GC988" i="1"/>
  <c r="GB988" i="1"/>
  <c r="GA988" i="1"/>
  <c r="R986" i="1"/>
  <c r="BC987" i="1"/>
  <c r="S986" i="1"/>
  <c r="BD987" i="1"/>
  <c r="BO987" i="1"/>
  <c r="FX988" i="1"/>
  <c r="Q986" i="1"/>
  <c r="BB987" i="1"/>
  <c r="BL987" i="1"/>
  <c r="FW988" i="1"/>
  <c r="P986" i="1"/>
  <c r="BA987" i="1"/>
  <c r="BK987" i="1"/>
  <c r="FV988" i="1"/>
  <c r="FP988" i="1"/>
  <c r="FN988" i="1"/>
  <c r="FO988" i="1"/>
  <c r="FH988" i="1"/>
  <c r="FL988" i="1"/>
  <c r="FK988" i="1"/>
  <c r="FJ988" i="1"/>
  <c r="FI988" i="1"/>
  <c r="FG988" i="1"/>
  <c r="FF988" i="1"/>
  <c r="FC988" i="1"/>
  <c r="FD988" i="1"/>
  <c r="FA988" i="1"/>
  <c r="EZ988" i="1"/>
  <c r="EY988" i="1"/>
  <c r="EU988" i="1"/>
  <c r="EW988" i="1"/>
  <c r="EV988" i="1"/>
  <c r="ET988" i="1"/>
  <c r="ES988" i="1"/>
  <c r="EQ988" i="1"/>
  <c r="EP988" i="1"/>
  <c r="EO988" i="1"/>
  <c r="EM988" i="1"/>
  <c r="EL988" i="1"/>
  <c r="EK988" i="1"/>
  <c r="EI988" i="1"/>
  <c r="EH988" i="1"/>
  <c r="EG988" i="1"/>
  <c r="EF988" i="1"/>
  <c r="BU988" i="1"/>
  <c r="ED988" i="1"/>
  <c r="EC988" i="1"/>
  <c r="EB988" i="1"/>
  <c r="EA988" i="1"/>
  <c r="DJ988" i="1"/>
  <c r="DK988" i="1"/>
  <c r="DY988" i="1"/>
  <c r="DW988" i="1"/>
  <c r="DX988" i="1"/>
  <c r="DV988" i="1"/>
  <c r="DU988" i="1"/>
  <c r="DT988" i="1"/>
  <c r="BT988" i="1"/>
  <c r="DS988" i="1"/>
  <c r="BP988" i="1"/>
  <c r="DR988" i="1"/>
  <c r="DQ988" i="1"/>
  <c r="DP988" i="1"/>
  <c r="DO988" i="1"/>
  <c r="DN988" i="1"/>
  <c r="DM988" i="1"/>
  <c r="DI988" i="1"/>
  <c r="DH988" i="1"/>
  <c r="DG988" i="1"/>
  <c r="DD988" i="1"/>
  <c r="CV988" i="1"/>
  <c r="DE988" i="1"/>
  <c r="DC988" i="1"/>
  <c r="CX988" i="1"/>
  <c r="DB988" i="1"/>
  <c r="DA988" i="1"/>
  <c r="CZ988" i="1"/>
  <c r="CY988" i="1"/>
  <c r="CW988" i="1"/>
  <c r="CU988" i="1"/>
  <c r="CT988" i="1"/>
  <c r="CS988" i="1"/>
  <c r="CB988" i="1"/>
  <c r="CQ988" i="1"/>
  <c r="CP988" i="1"/>
  <c r="CE988" i="1"/>
  <c r="CO988" i="1"/>
  <c r="CN988" i="1"/>
  <c r="CL988" i="1"/>
  <c r="CM988" i="1"/>
  <c r="CK988" i="1"/>
  <c r="CJ988" i="1"/>
  <c r="CI988" i="1"/>
  <c r="CH988" i="1"/>
  <c r="CG988" i="1"/>
  <c r="CF988" i="1"/>
  <c r="CD988" i="1"/>
  <c r="CC988" i="1"/>
  <c r="CA988" i="1"/>
  <c r="BV988" i="1"/>
  <c r="BN988" i="1"/>
  <c r="BJ988" i="1"/>
  <c r="O987" i="1"/>
  <c r="AZ988" i="1"/>
  <c r="BI988" i="1"/>
  <c r="N987" i="1"/>
  <c r="AY988" i="1"/>
  <c r="BH988" i="1"/>
  <c r="M987" i="1"/>
  <c r="AX988" i="1"/>
  <c r="BG988" i="1"/>
  <c r="BF988" i="1"/>
  <c r="AT988" i="1"/>
  <c r="AS988" i="1"/>
  <c r="AR988" i="1"/>
  <c r="AQ988" i="1"/>
  <c r="AP988" i="1"/>
  <c r="AO988" i="1"/>
  <c r="AN988" i="1"/>
  <c r="AM988" i="1"/>
  <c r="AL988" i="1"/>
  <c r="AK988" i="1"/>
  <c r="AJ988" i="1"/>
  <c r="AI988" i="1"/>
  <c r="AH988" i="1"/>
  <c r="AG988" i="1"/>
  <c r="AF988" i="1"/>
  <c r="AE988" i="1"/>
  <c r="AB988" i="1"/>
  <c r="AA988" i="1"/>
  <c r="Z988" i="1"/>
  <c r="Y988" i="1"/>
  <c r="X988" i="1"/>
  <c r="W988" i="1"/>
  <c r="V988" i="1"/>
  <c r="II987" i="1"/>
  <c r="IH987" i="1"/>
  <c r="IG987" i="1"/>
  <c r="IF987" i="1"/>
  <c r="IE987" i="1"/>
  <c r="ID987" i="1"/>
  <c r="IC987" i="1"/>
  <c r="IB987" i="1"/>
  <c r="IA987" i="1"/>
  <c r="HZ987" i="1"/>
  <c r="HX987" i="1"/>
  <c r="HW987" i="1"/>
  <c r="HV987" i="1"/>
  <c r="HU987" i="1"/>
  <c r="HT987" i="1"/>
  <c r="HS987" i="1"/>
  <c r="HR987" i="1"/>
  <c r="HQ987" i="1"/>
  <c r="BM987" i="1"/>
  <c r="HP987" i="1"/>
  <c r="HO987" i="1"/>
  <c r="BS987" i="1"/>
  <c r="HM987" i="1"/>
  <c r="HL987" i="1"/>
  <c r="HK987" i="1"/>
  <c r="HJ987" i="1"/>
  <c r="HI987" i="1"/>
  <c r="HH987" i="1"/>
  <c r="HF987" i="1"/>
  <c r="HE987" i="1"/>
  <c r="HD987" i="1"/>
  <c r="HC987" i="1"/>
  <c r="HB987" i="1"/>
  <c r="HA987" i="1"/>
  <c r="GY987" i="1"/>
  <c r="GX987" i="1"/>
  <c r="GW987" i="1"/>
  <c r="GV987" i="1"/>
  <c r="GU987" i="1"/>
  <c r="GT987" i="1"/>
  <c r="GS987" i="1"/>
  <c r="GQ987" i="1"/>
  <c r="GP987" i="1"/>
  <c r="GO987" i="1"/>
  <c r="GN987" i="1"/>
  <c r="GM987" i="1"/>
  <c r="GL987" i="1"/>
  <c r="GK987" i="1"/>
  <c r="BR987" i="1"/>
  <c r="GI987" i="1"/>
  <c r="GG987" i="1"/>
  <c r="GF987" i="1"/>
  <c r="GE987" i="1"/>
  <c r="GD987" i="1"/>
  <c r="GC987" i="1"/>
  <c r="GB987" i="1"/>
  <c r="GA987" i="1"/>
  <c r="R985" i="1"/>
  <c r="BC986" i="1"/>
  <c r="S985" i="1"/>
  <c r="BD986" i="1"/>
  <c r="BO986" i="1"/>
  <c r="FX987" i="1"/>
  <c r="Q985" i="1"/>
  <c r="BB986" i="1"/>
  <c r="BL986" i="1"/>
  <c r="FW987" i="1"/>
  <c r="P985" i="1"/>
  <c r="BA986" i="1"/>
  <c r="BK986" i="1"/>
  <c r="FV987" i="1"/>
  <c r="FP987" i="1"/>
  <c r="FN987" i="1"/>
  <c r="FO987" i="1"/>
  <c r="FH987" i="1"/>
  <c r="FL987" i="1"/>
  <c r="FK987" i="1"/>
  <c r="FJ987" i="1"/>
  <c r="FI987" i="1"/>
  <c r="FG987" i="1"/>
  <c r="FF987" i="1"/>
  <c r="FC987" i="1"/>
  <c r="FD987" i="1"/>
  <c r="FA987" i="1"/>
  <c r="EZ987" i="1"/>
  <c r="EY987" i="1"/>
  <c r="EU987" i="1"/>
  <c r="EW987" i="1"/>
  <c r="EV987" i="1"/>
  <c r="ET987" i="1"/>
  <c r="ES987" i="1"/>
  <c r="EQ987" i="1"/>
  <c r="EP987" i="1"/>
  <c r="EO987" i="1"/>
  <c r="EM987" i="1"/>
  <c r="EL987" i="1"/>
  <c r="EK987" i="1"/>
  <c r="EI987" i="1"/>
  <c r="EH987" i="1"/>
  <c r="EG987" i="1"/>
  <c r="EF987" i="1"/>
  <c r="BU987" i="1"/>
  <c r="ED987" i="1"/>
  <c r="EC987" i="1"/>
  <c r="EB987" i="1"/>
  <c r="EA987" i="1"/>
  <c r="DJ987" i="1"/>
  <c r="DK987" i="1"/>
  <c r="DY987" i="1"/>
  <c r="DW987" i="1"/>
  <c r="DX987" i="1"/>
  <c r="DV987" i="1"/>
  <c r="DU987" i="1"/>
  <c r="DT987" i="1"/>
  <c r="BT987" i="1"/>
  <c r="DS987" i="1"/>
  <c r="BP987" i="1"/>
  <c r="DR987" i="1"/>
  <c r="DQ987" i="1"/>
  <c r="DP987" i="1"/>
  <c r="DO987" i="1"/>
  <c r="DN987" i="1"/>
  <c r="DM987" i="1"/>
  <c r="DI987" i="1"/>
  <c r="DH987" i="1"/>
  <c r="DG987" i="1"/>
  <c r="DD987" i="1"/>
  <c r="CV987" i="1"/>
  <c r="DE987" i="1"/>
  <c r="DC987" i="1"/>
  <c r="CX987" i="1"/>
  <c r="DB987" i="1"/>
  <c r="DA987" i="1"/>
  <c r="CZ987" i="1"/>
  <c r="CY987" i="1"/>
  <c r="CW987" i="1"/>
  <c r="CU987" i="1"/>
  <c r="CT987" i="1"/>
  <c r="CS987" i="1"/>
  <c r="CB987" i="1"/>
  <c r="CQ987" i="1"/>
  <c r="CP987" i="1"/>
  <c r="CE987" i="1"/>
  <c r="CO987" i="1"/>
  <c r="CN987" i="1"/>
  <c r="CL987" i="1"/>
  <c r="CM987" i="1"/>
  <c r="CK987" i="1"/>
  <c r="CJ987" i="1"/>
  <c r="CI987" i="1"/>
  <c r="CH987" i="1"/>
  <c r="CG987" i="1"/>
  <c r="CF987" i="1"/>
  <c r="CD987" i="1"/>
  <c r="CC987" i="1"/>
  <c r="CA987" i="1"/>
  <c r="BV987" i="1"/>
  <c r="BN987" i="1"/>
  <c r="BJ987" i="1"/>
  <c r="O986" i="1"/>
  <c r="AZ987" i="1"/>
  <c r="BI987" i="1"/>
  <c r="N986" i="1"/>
  <c r="AY987" i="1"/>
  <c r="BH987" i="1"/>
  <c r="M986" i="1"/>
  <c r="AX987" i="1"/>
  <c r="BG987" i="1"/>
  <c r="BF987" i="1"/>
  <c r="AT987" i="1"/>
  <c r="AS987" i="1"/>
  <c r="AR987" i="1"/>
  <c r="AQ987" i="1"/>
  <c r="AP987" i="1"/>
  <c r="AO987" i="1"/>
  <c r="AN987" i="1"/>
  <c r="AM987" i="1"/>
  <c r="AL987" i="1"/>
  <c r="AK987" i="1"/>
  <c r="AJ987" i="1"/>
  <c r="AI987" i="1"/>
  <c r="AH987" i="1"/>
  <c r="AG987" i="1"/>
  <c r="AF987" i="1"/>
  <c r="AE987" i="1"/>
  <c r="AB987" i="1"/>
  <c r="AA987" i="1"/>
  <c r="Z987" i="1"/>
  <c r="Y987" i="1"/>
  <c r="X987" i="1"/>
  <c r="W987" i="1"/>
  <c r="V987" i="1"/>
  <c r="II986" i="1"/>
  <c r="IH986" i="1"/>
  <c r="IG986" i="1"/>
  <c r="IF986" i="1"/>
  <c r="IE986" i="1"/>
  <c r="ID986" i="1"/>
  <c r="IC986" i="1"/>
  <c r="IB986" i="1"/>
  <c r="IA986" i="1"/>
  <c r="HZ986" i="1"/>
  <c r="HX986" i="1"/>
  <c r="HW986" i="1"/>
  <c r="HV986" i="1"/>
  <c r="HU986" i="1"/>
  <c r="HT986" i="1"/>
  <c r="BM986" i="1"/>
  <c r="HS986" i="1"/>
  <c r="HR986" i="1"/>
  <c r="HQ986" i="1"/>
  <c r="HP986" i="1"/>
  <c r="HO986" i="1"/>
  <c r="BS986" i="1"/>
  <c r="HM986" i="1"/>
  <c r="HL986" i="1"/>
  <c r="HK986" i="1"/>
  <c r="HJ986" i="1"/>
  <c r="HI986" i="1"/>
  <c r="HH986" i="1"/>
  <c r="HF986" i="1"/>
  <c r="HE986" i="1"/>
  <c r="HD986" i="1"/>
  <c r="HC986" i="1"/>
  <c r="HB986" i="1"/>
  <c r="HA986" i="1"/>
  <c r="GY986" i="1"/>
  <c r="GX986" i="1"/>
  <c r="GW986" i="1"/>
  <c r="GV986" i="1"/>
  <c r="GU986" i="1"/>
  <c r="GT986" i="1"/>
  <c r="GS986" i="1"/>
  <c r="GQ986" i="1"/>
  <c r="GP986" i="1"/>
  <c r="GO986" i="1"/>
  <c r="GN986" i="1"/>
  <c r="GM986" i="1"/>
  <c r="GL986" i="1"/>
  <c r="GK986" i="1"/>
  <c r="BR986" i="1"/>
  <c r="GI986" i="1"/>
  <c r="GG986" i="1"/>
  <c r="GF986" i="1"/>
  <c r="GE986" i="1"/>
  <c r="GD986" i="1"/>
  <c r="GC986" i="1"/>
  <c r="GB986" i="1"/>
  <c r="GA986" i="1"/>
  <c r="R984" i="1"/>
  <c r="BC985" i="1"/>
  <c r="S984" i="1"/>
  <c r="BD985" i="1"/>
  <c r="BO985" i="1"/>
  <c r="FX986" i="1"/>
  <c r="Q984" i="1"/>
  <c r="BB985" i="1"/>
  <c r="BL985" i="1"/>
  <c r="FW986" i="1"/>
  <c r="P984" i="1"/>
  <c r="BA985" i="1"/>
  <c r="BK985" i="1"/>
  <c r="FV986" i="1"/>
  <c r="FP986" i="1"/>
  <c r="FN986" i="1"/>
  <c r="FO986" i="1"/>
  <c r="FH986" i="1"/>
  <c r="FL986" i="1"/>
  <c r="FK986" i="1"/>
  <c r="FJ986" i="1"/>
  <c r="FI986" i="1"/>
  <c r="FG986" i="1"/>
  <c r="FF986" i="1"/>
  <c r="FC986" i="1"/>
  <c r="FD986" i="1"/>
  <c r="FA986" i="1"/>
  <c r="EZ986" i="1"/>
  <c r="EY986" i="1"/>
  <c r="EU986" i="1"/>
  <c r="EW986" i="1"/>
  <c r="EV986" i="1"/>
  <c r="ET986" i="1"/>
  <c r="ES986" i="1"/>
  <c r="EQ986" i="1"/>
  <c r="EP986" i="1"/>
  <c r="EO986" i="1"/>
  <c r="EM986" i="1"/>
  <c r="EL986" i="1"/>
  <c r="EK986" i="1"/>
  <c r="EI986" i="1"/>
  <c r="EH986" i="1"/>
  <c r="EG986" i="1"/>
  <c r="EF986" i="1"/>
  <c r="BU986" i="1"/>
  <c r="ED986" i="1"/>
  <c r="EC986" i="1"/>
  <c r="EB986" i="1"/>
  <c r="EA986" i="1"/>
  <c r="DJ986" i="1"/>
  <c r="DK986" i="1"/>
  <c r="DY986" i="1"/>
  <c r="DW986" i="1"/>
  <c r="DX986" i="1"/>
  <c r="DV986" i="1"/>
  <c r="DU986" i="1"/>
  <c r="DT986" i="1"/>
  <c r="BT986" i="1"/>
  <c r="DS986" i="1"/>
  <c r="BP986" i="1"/>
  <c r="DR986" i="1"/>
  <c r="DQ986" i="1"/>
  <c r="DP986" i="1"/>
  <c r="DO986" i="1"/>
  <c r="DN986" i="1"/>
  <c r="DM986" i="1"/>
  <c r="DI986" i="1"/>
  <c r="DH986" i="1"/>
  <c r="DG986" i="1"/>
  <c r="DD986" i="1"/>
  <c r="CV986" i="1"/>
  <c r="DE986" i="1"/>
  <c r="DC986" i="1"/>
  <c r="CX986" i="1"/>
  <c r="DB986" i="1"/>
  <c r="DA986" i="1"/>
  <c r="CZ986" i="1"/>
  <c r="CY986" i="1"/>
  <c r="CW986" i="1"/>
  <c r="CU986" i="1"/>
  <c r="CT986" i="1"/>
  <c r="CS986" i="1"/>
  <c r="CB986" i="1"/>
  <c r="CQ986" i="1"/>
  <c r="CP986" i="1"/>
  <c r="CE986" i="1"/>
  <c r="CO986" i="1"/>
  <c r="CN986" i="1"/>
  <c r="CL986" i="1"/>
  <c r="CM986" i="1"/>
  <c r="CK986" i="1"/>
  <c r="CJ986" i="1"/>
  <c r="CI986" i="1"/>
  <c r="CH986" i="1"/>
  <c r="CG986" i="1"/>
  <c r="CF986" i="1"/>
  <c r="CD986" i="1"/>
  <c r="CC986" i="1"/>
  <c r="CA986" i="1"/>
  <c r="BV986" i="1"/>
  <c r="BN986" i="1"/>
  <c r="BJ986" i="1"/>
  <c r="O985" i="1"/>
  <c r="AZ986" i="1"/>
  <c r="BI986" i="1"/>
  <c r="N985" i="1"/>
  <c r="AY986" i="1"/>
  <c r="BH986" i="1"/>
  <c r="M985" i="1"/>
  <c r="AX986" i="1"/>
  <c r="BG986" i="1"/>
  <c r="BF986" i="1"/>
  <c r="AT986" i="1"/>
  <c r="AS986" i="1"/>
  <c r="AR986" i="1"/>
  <c r="AQ986" i="1"/>
  <c r="AP986" i="1"/>
  <c r="AO986" i="1"/>
  <c r="AN986" i="1"/>
  <c r="AM986" i="1"/>
  <c r="AL986" i="1"/>
  <c r="AK986" i="1"/>
  <c r="AJ986" i="1"/>
  <c r="AI986" i="1"/>
  <c r="AH986" i="1"/>
  <c r="AG986" i="1"/>
  <c r="AF986" i="1"/>
  <c r="AE986" i="1"/>
  <c r="AB986" i="1"/>
  <c r="AA986" i="1"/>
  <c r="Z986" i="1"/>
  <c r="Y986" i="1"/>
  <c r="X986" i="1"/>
  <c r="W986" i="1"/>
  <c r="V986" i="1"/>
  <c r="II985" i="1"/>
  <c r="IH985" i="1"/>
  <c r="IG985" i="1"/>
  <c r="IF985" i="1"/>
  <c r="IE985" i="1"/>
  <c r="ID985" i="1"/>
  <c r="IC985" i="1"/>
  <c r="IB985" i="1"/>
  <c r="IA985" i="1"/>
  <c r="HZ985" i="1"/>
  <c r="HX985" i="1"/>
  <c r="HW985" i="1"/>
  <c r="HV985" i="1"/>
  <c r="HU985" i="1"/>
  <c r="BM985" i="1"/>
  <c r="HT985" i="1"/>
  <c r="HS985" i="1"/>
  <c r="HR985" i="1"/>
  <c r="HQ985" i="1"/>
  <c r="HP985" i="1"/>
  <c r="HO985" i="1"/>
  <c r="BS985" i="1"/>
  <c r="HM985" i="1"/>
  <c r="HL985" i="1"/>
  <c r="HK985" i="1"/>
  <c r="HJ985" i="1"/>
  <c r="HI985" i="1"/>
  <c r="HH985" i="1"/>
  <c r="HF985" i="1"/>
  <c r="HE985" i="1"/>
  <c r="HD985" i="1"/>
  <c r="HC985" i="1"/>
  <c r="HB985" i="1"/>
  <c r="HA985" i="1"/>
  <c r="GY985" i="1"/>
  <c r="GX985" i="1"/>
  <c r="GW985" i="1"/>
  <c r="GV985" i="1"/>
  <c r="GU985" i="1"/>
  <c r="GT985" i="1"/>
  <c r="GS985" i="1"/>
  <c r="GQ985" i="1"/>
  <c r="GP985" i="1"/>
  <c r="GO985" i="1"/>
  <c r="GN985" i="1"/>
  <c r="GM985" i="1"/>
  <c r="GL985" i="1"/>
  <c r="GK985" i="1"/>
  <c r="BR985" i="1"/>
  <c r="GI985" i="1"/>
  <c r="GG985" i="1"/>
  <c r="GF985" i="1"/>
  <c r="GE985" i="1"/>
  <c r="GD985" i="1"/>
  <c r="GC985" i="1"/>
  <c r="GB985" i="1"/>
  <c r="GA985" i="1"/>
  <c r="FX985" i="1"/>
  <c r="FW985" i="1"/>
  <c r="FV985" i="1"/>
  <c r="FP985" i="1"/>
  <c r="FN985" i="1"/>
  <c r="FO985" i="1"/>
  <c r="FH985" i="1"/>
  <c r="FL985" i="1"/>
  <c r="FK985" i="1"/>
  <c r="FJ985" i="1"/>
  <c r="FI985" i="1"/>
  <c r="FG985" i="1"/>
  <c r="FF985" i="1"/>
  <c r="FC985" i="1"/>
  <c r="FD985" i="1"/>
  <c r="FA985" i="1"/>
  <c r="EZ985" i="1"/>
  <c r="EY985" i="1"/>
  <c r="EU985" i="1"/>
  <c r="EW985" i="1"/>
  <c r="EV985" i="1"/>
  <c r="ET985" i="1"/>
  <c r="ES985" i="1"/>
  <c r="EQ985" i="1"/>
  <c r="EP985" i="1"/>
  <c r="EO985" i="1"/>
  <c r="EM985" i="1"/>
  <c r="EL985" i="1"/>
  <c r="EK985" i="1"/>
  <c r="EI985" i="1"/>
  <c r="EH985" i="1"/>
  <c r="EG985" i="1"/>
  <c r="EF985" i="1"/>
  <c r="BU985" i="1"/>
  <c r="ED985" i="1"/>
  <c r="EC985" i="1"/>
  <c r="EB985" i="1"/>
  <c r="EA985" i="1"/>
  <c r="DJ985" i="1"/>
  <c r="DK985" i="1"/>
  <c r="DY985" i="1"/>
  <c r="DW985" i="1"/>
  <c r="DX985" i="1"/>
  <c r="DV985" i="1"/>
  <c r="DU985" i="1"/>
  <c r="DT985" i="1"/>
  <c r="BT985" i="1"/>
  <c r="DS985" i="1"/>
  <c r="BP985" i="1"/>
  <c r="DR985" i="1"/>
  <c r="DQ985" i="1"/>
  <c r="DP985" i="1"/>
  <c r="DO985" i="1"/>
  <c r="DN985" i="1"/>
  <c r="DM985" i="1"/>
  <c r="DI985" i="1"/>
  <c r="DH985" i="1"/>
  <c r="DG985" i="1"/>
  <c r="DD985" i="1"/>
  <c r="CV985" i="1"/>
  <c r="DE985" i="1"/>
  <c r="DC985" i="1"/>
  <c r="CX985" i="1"/>
  <c r="DB985" i="1"/>
  <c r="DA985" i="1"/>
  <c r="CZ985" i="1"/>
  <c r="CY985" i="1"/>
  <c r="CW985" i="1"/>
  <c r="CU985" i="1"/>
  <c r="CT985" i="1"/>
  <c r="CS985" i="1"/>
  <c r="CB985" i="1"/>
  <c r="CQ985" i="1"/>
  <c r="CP985" i="1"/>
  <c r="CE985" i="1"/>
  <c r="CO985" i="1"/>
  <c r="CN985" i="1"/>
  <c r="CL985" i="1"/>
  <c r="CM985" i="1"/>
  <c r="CK985" i="1"/>
  <c r="CJ985" i="1"/>
  <c r="CI985" i="1"/>
  <c r="CH985" i="1"/>
  <c r="CG985" i="1"/>
  <c r="CF985" i="1"/>
  <c r="CD985" i="1"/>
  <c r="CC985" i="1"/>
  <c r="CA985" i="1"/>
  <c r="BV985" i="1"/>
  <c r="BN985" i="1"/>
  <c r="BJ985" i="1"/>
  <c r="O984" i="1"/>
  <c r="AZ985" i="1"/>
  <c r="BI985" i="1"/>
  <c r="N984" i="1"/>
  <c r="AY985" i="1"/>
  <c r="BH985" i="1"/>
  <c r="M984" i="1"/>
  <c r="AX985" i="1"/>
  <c r="BG985" i="1"/>
  <c r="BF985" i="1"/>
  <c r="AT985" i="1"/>
  <c r="AS985" i="1"/>
  <c r="AR985" i="1"/>
  <c r="AQ985" i="1"/>
  <c r="AP985" i="1"/>
  <c r="AO985" i="1"/>
  <c r="AN985" i="1"/>
  <c r="AM985" i="1"/>
  <c r="AL985" i="1"/>
  <c r="AK985" i="1"/>
  <c r="AJ985" i="1"/>
  <c r="AI985" i="1"/>
  <c r="AH985" i="1"/>
  <c r="AG985" i="1"/>
  <c r="AF985" i="1"/>
  <c r="AE985" i="1"/>
  <c r="AB985" i="1"/>
  <c r="AA985" i="1"/>
  <c r="Z985" i="1"/>
  <c r="Y985" i="1"/>
  <c r="X985" i="1"/>
  <c r="W985" i="1"/>
  <c r="V985" i="1"/>
  <c r="AT984" i="1"/>
  <c r="AS984" i="1"/>
  <c r="AR984" i="1"/>
  <c r="AQ984" i="1"/>
  <c r="AP984" i="1"/>
  <c r="AO984" i="1"/>
  <c r="AN984" i="1"/>
  <c r="AM984" i="1"/>
  <c r="AL984" i="1"/>
  <c r="AK984" i="1"/>
  <c r="AJ984" i="1"/>
  <c r="AI984" i="1"/>
  <c r="AH984" i="1"/>
  <c r="AG984" i="1"/>
  <c r="AF984" i="1"/>
  <c r="AE984" i="1"/>
  <c r="AB984" i="1"/>
  <c r="AA984" i="1"/>
  <c r="Z984" i="1"/>
  <c r="Y984" i="1"/>
  <c r="X984" i="1"/>
  <c r="W984" i="1"/>
  <c r="V984" i="1"/>
  <c r="S983" i="1"/>
  <c r="S982" i="1"/>
  <c r="BD983" i="1"/>
  <c r="II983" i="1"/>
  <c r="IH983" i="1"/>
  <c r="IG983" i="1"/>
  <c r="IF983" i="1"/>
  <c r="IE983" i="1"/>
  <c r="ID983" i="1"/>
  <c r="R983" i="1"/>
  <c r="R982" i="1"/>
  <c r="BC983" i="1"/>
  <c r="BO983" i="1"/>
  <c r="IC983" i="1"/>
  <c r="IB983" i="1"/>
  <c r="IA983" i="1"/>
  <c r="HZ983" i="1"/>
  <c r="HX983" i="1"/>
  <c r="HW983" i="1"/>
  <c r="HV983" i="1"/>
  <c r="HU983" i="1"/>
  <c r="HT983" i="1"/>
  <c r="HS983" i="1"/>
  <c r="Q983" i="1"/>
  <c r="Q982" i="1"/>
  <c r="BB983" i="1"/>
  <c r="BM983" i="1"/>
  <c r="HR983" i="1"/>
  <c r="HQ983" i="1"/>
  <c r="HP983" i="1"/>
  <c r="HO983" i="1"/>
  <c r="BS983" i="1"/>
  <c r="HM983" i="1"/>
  <c r="HL983" i="1"/>
  <c r="HK983" i="1"/>
  <c r="HJ983" i="1"/>
  <c r="HI983" i="1"/>
  <c r="HH983" i="1"/>
  <c r="HF983" i="1"/>
  <c r="HE983" i="1"/>
  <c r="HD983" i="1"/>
  <c r="HC983" i="1"/>
  <c r="HB983" i="1"/>
  <c r="HA983" i="1"/>
  <c r="GY983" i="1"/>
  <c r="GX983" i="1"/>
  <c r="GW983" i="1"/>
  <c r="GV983" i="1"/>
  <c r="GU983" i="1"/>
  <c r="GT983" i="1"/>
  <c r="GS983" i="1"/>
  <c r="GQ983" i="1"/>
  <c r="GP983" i="1"/>
  <c r="P983" i="1"/>
  <c r="P982" i="1"/>
  <c r="BA983" i="1"/>
  <c r="BK983" i="1"/>
  <c r="GO983" i="1"/>
  <c r="GN983" i="1"/>
  <c r="GM983" i="1"/>
  <c r="GL983" i="1"/>
  <c r="GK983" i="1"/>
  <c r="BR983" i="1"/>
  <c r="GI983" i="1"/>
  <c r="GG983" i="1"/>
  <c r="GF983" i="1"/>
  <c r="GE983" i="1"/>
  <c r="GD983" i="1"/>
  <c r="GC983" i="1"/>
  <c r="GB983" i="1"/>
  <c r="GA983" i="1"/>
  <c r="R981" i="1"/>
  <c r="BC982" i="1"/>
  <c r="S981" i="1"/>
  <c r="BD982" i="1"/>
  <c r="BO982" i="1"/>
  <c r="FX983" i="1"/>
  <c r="BL983" i="1"/>
  <c r="Q981" i="1"/>
  <c r="BB982" i="1"/>
  <c r="BL982" i="1"/>
  <c r="FW983" i="1"/>
  <c r="P981" i="1"/>
  <c r="BA982" i="1"/>
  <c r="BK982" i="1"/>
  <c r="FV983" i="1"/>
  <c r="FP983" i="1"/>
  <c r="FN983" i="1"/>
  <c r="FO983" i="1"/>
  <c r="FH983" i="1"/>
  <c r="FL983" i="1"/>
  <c r="FK983" i="1"/>
  <c r="FJ983" i="1"/>
  <c r="FI983" i="1"/>
  <c r="FG983" i="1"/>
  <c r="FF983" i="1"/>
  <c r="FC983" i="1"/>
  <c r="FD983" i="1"/>
  <c r="FA983" i="1"/>
  <c r="EZ983" i="1"/>
  <c r="EY983" i="1"/>
  <c r="EU983" i="1"/>
  <c r="EW983" i="1"/>
  <c r="EV983" i="1"/>
  <c r="ET983" i="1"/>
  <c r="ES983" i="1"/>
  <c r="EQ983" i="1"/>
  <c r="EP983" i="1"/>
  <c r="EO983" i="1"/>
  <c r="EM983" i="1"/>
  <c r="EL983" i="1"/>
  <c r="EK983" i="1"/>
  <c r="EI983" i="1"/>
  <c r="EH983" i="1"/>
  <c r="EG983" i="1"/>
  <c r="EF983" i="1"/>
  <c r="BU983" i="1"/>
  <c r="ED983" i="1"/>
  <c r="EC983" i="1"/>
  <c r="EB983" i="1"/>
  <c r="EA983" i="1"/>
  <c r="DJ983" i="1"/>
  <c r="DK983" i="1"/>
  <c r="DY983" i="1"/>
  <c r="DW983" i="1"/>
  <c r="DX983" i="1"/>
  <c r="DV983" i="1"/>
  <c r="DU983" i="1"/>
  <c r="DT983" i="1"/>
  <c r="BT983" i="1"/>
  <c r="DS983" i="1"/>
  <c r="BP983" i="1"/>
  <c r="DR983" i="1"/>
  <c r="DQ983" i="1"/>
  <c r="DP983" i="1"/>
  <c r="DO983" i="1"/>
  <c r="DN983" i="1"/>
  <c r="DM983" i="1"/>
  <c r="DI983" i="1"/>
  <c r="DH983" i="1"/>
  <c r="DG983" i="1"/>
  <c r="DD983" i="1"/>
  <c r="CV983" i="1"/>
  <c r="DE983" i="1"/>
  <c r="DC983" i="1"/>
  <c r="CX983" i="1"/>
  <c r="DB983" i="1"/>
  <c r="DA983" i="1"/>
  <c r="CZ983" i="1"/>
  <c r="CY983" i="1"/>
  <c r="CW983" i="1"/>
  <c r="CU983" i="1"/>
  <c r="CT983" i="1"/>
  <c r="CS983" i="1"/>
  <c r="CB983" i="1"/>
  <c r="CQ983" i="1"/>
  <c r="CP983" i="1"/>
  <c r="CE983" i="1"/>
  <c r="CO983" i="1"/>
  <c r="CN983" i="1"/>
  <c r="CL983" i="1"/>
  <c r="CM983" i="1"/>
  <c r="CK983" i="1"/>
  <c r="CJ983" i="1"/>
  <c r="CI983" i="1"/>
  <c r="CH983" i="1"/>
  <c r="CG983" i="1"/>
  <c r="CF983" i="1"/>
  <c r="CD983" i="1"/>
  <c r="CC983" i="1"/>
  <c r="CA983" i="1"/>
  <c r="BV983" i="1"/>
  <c r="BN983" i="1"/>
  <c r="BJ983" i="1"/>
  <c r="O983" i="1"/>
  <c r="O982" i="1"/>
  <c r="AZ983" i="1"/>
  <c r="BI983" i="1"/>
  <c r="N983" i="1"/>
  <c r="N982" i="1"/>
  <c r="AY983" i="1"/>
  <c r="BH983" i="1"/>
  <c r="M983" i="1"/>
  <c r="M982" i="1"/>
  <c r="AX983" i="1"/>
  <c r="BG983" i="1"/>
  <c r="BF983" i="1"/>
  <c r="AT983" i="1"/>
  <c r="AS983" i="1"/>
  <c r="AR983" i="1"/>
  <c r="AQ983" i="1"/>
  <c r="AP983" i="1"/>
  <c r="AO983" i="1"/>
  <c r="AN983" i="1"/>
  <c r="AM983" i="1"/>
  <c r="AL983" i="1"/>
  <c r="AK983" i="1"/>
  <c r="AJ983" i="1"/>
  <c r="AI983" i="1"/>
  <c r="AH983" i="1"/>
  <c r="AG983" i="1"/>
  <c r="AF983" i="1"/>
  <c r="AE983" i="1"/>
  <c r="AB983" i="1"/>
  <c r="AA983" i="1"/>
  <c r="Z983" i="1"/>
  <c r="Y983" i="1"/>
  <c r="X983" i="1"/>
  <c r="W983" i="1"/>
  <c r="V983" i="1"/>
  <c r="II982" i="1"/>
  <c r="IH982" i="1"/>
  <c r="IG982" i="1"/>
  <c r="IF982" i="1"/>
  <c r="IE982" i="1"/>
  <c r="ID982" i="1"/>
  <c r="IC982" i="1"/>
  <c r="IB982" i="1"/>
  <c r="IA982" i="1"/>
  <c r="HZ982" i="1"/>
  <c r="HX982" i="1"/>
  <c r="HW982" i="1"/>
  <c r="BM982" i="1"/>
  <c r="HV982" i="1"/>
  <c r="HU982" i="1"/>
  <c r="HT982" i="1"/>
  <c r="HS982" i="1"/>
  <c r="HR982" i="1"/>
  <c r="HQ982" i="1"/>
  <c r="HP982" i="1"/>
  <c r="HO982" i="1"/>
  <c r="BS982" i="1"/>
  <c r="HM982" i="1"/>
  <c r="HL982" i="1"/>
  <c r="HK982" i="1"/>
  <c r="HJ982" i="1"/>
  <c r="HI982" i="1"/>
  <c r="HH982" i="1"/>
  <c r="HF982" i="1"/>
  <c r="HE982" i="1"/>
  <c r="HD982" i="1"/>
  <c r="HC982" i="1"/>
  <c r="HB982" i="1"/>
  <c r="HA982" i="1"/>
  <c r="GY982" i="1"/>
  <c r="GX982" i="1"/>
  <c r="GW982" i="1"/>
  <c r="GV982" i="1"/>
  <c r="GU982" i="1"/>
  <c r="GT982" i="1"/>
  <c r="GS982" i="1"/>
  <c r="GQ982" i="1"/>
  <c r="GP982" i="1"/>
  <c r="GO982" i="1"/>
  <c r="GN982" i="1"/>
  <c r="GM982" i="1"/>
  <c r="GL982" i="1"/>
  <c r="GK982" i="1"/>
  <c r="BR982" i="1"/>
  <c r="GI982" i="1"/>
  <c r="GG982" i="1"/>
  <c r="GF982" i="1"/>
  <c r="GE982" i="1"/>
  <c r="GD982" i="1"/>
  <c r="GC982" i="1"/>
  <c r="GB982" i="1"/>
  <c r="GA982" i="1"/>
  <c r="R980" i="1"/>
  <c r="BC981" i="1"/>
  <c r="S980" i="1"/>
  <c r="BD981" i="1"/>
  <c r="BO981" i="1"/>
  <c r="FX982" i="1"/>
  <c r="Q980" i="1"/>
  <c r="BB981" i="1"/>
  <c r="BL981" i="1"/>
  <c r="FW982" i="1"/>
  <c r="P980" i="1"/>
  <c r="BA981" i="1"/>
  <c r="BK981" i="1"/>
  <c r="FV982" i="1"/>
  <c r="FP982" i="1"/>
  <c r="FN982" i="1"/>
  <c r="FO982" i="1"/>
  <c r="FH982" i="1"/>
  <c r="FL982" i="1"/>
  <c r="FK982" i="1"/>
  <c r="FJ982" i="1"/>
  <c r="FI982" i="1"/>
  <c r="FG982" i="1"/>
  <c r="FF982" i="1"/>
  <c r="FC982" i="1"/>
  <c r="FD982" i="1"/>
  <c r="FA982" i="1"/>
  <c r="EZ982" i="1"/>
  <c r="EY982" i="1"/>
  <c r="EU982" i="1"/>
  <c r="EW982" i="1"/>
  <c r="EV982" i="1"/>
  <c r="ET982" i="1"/>
  <c r="ES982" i="1"/>
  <c r="EQ982" i="1"/>
  <c r="EP982" i="1"/>
  <c r="EO982" i="1"/>
  <c r="EM982" i="1"/>
  <c r="EL982" i="1"/>
  <c r="EK982" i="1"/>
  <c r="EI982" i="1"/>
  <c r="EH982" i="1"/>
  <c r="EG982" i="1"/>
  <c r="EF982" i="1"/>
  <c r="BU982" i="1"/>
  <c r="ED982" i="1"/>
  <c r="EC982" i="1"/>
  <c r="EB982" i="1"/>
  <c r="EA982" i="1"/>
  <c r="DJ982" i="1"/>
  <c r="DK982" i="1"/>
  <c r="DY982" i="1"/>
  <c r="DW982" i="1"/>
  <c r="DX982" i="1"/>
  <c r="DV982" i="1"/>
  <c r="DU982" i="1"/>
  <c r="DT982" i="1"/>
  <c r="BT982" i="1"/>
  <c r="DS982" i="1"/>
  <c r="BP982" i="1"/>
  <c r="DR982" i="1"/>
  <c r="DQ982" i="1"/>
  <c r="DP982" i="1"/>
  <c r="DO982" i="1"/>
  <c r="DN982" i="1"/>
  <c r="DM982" i="1"/>
  <c r="DI982" i="1"/>
  <c r="DH982" i="1"/>
  <c r="DG982" i="1"/>
  <c r="DD982" i="1"/>
  <c r="CV982" i="1"/>
  <c r="DC982" i="1"/>
  <c r="DE982" i="1"/>
  <c r="CX982" i="1"/>
  <c r="DB982" i="1"/>
  <c r="DA982" i="1"/>
  <c r="CZ982" i="1"/>
  <c r="CY982" i="1"/>
  <c r="CW982" i="1"/>
  <c r="CU982" i="1"/>
  <c r="CT982" i="1"/>
  <c r="CS982" i="1"/>
  <c r="CB982" i="1"/>
  <c r="CQ982" i="1"/>
  <c r="CP982" i="1"/>
  <c r="CE982" i="1"/>
  <c r="CO982" i="1"/>
  <c r="CN982" i="1"/>
  <c r="CL982" i="1"/>
  <c r="CM982" i="1"/>
  <c r="CK982" i="1"/>
  <c r="CJ982" i="1"/>
  <c r="CI982" i="1"/>
  <c r="CH982" i="1"/>
  <c r="CG982" i="1"/>
  <c r="CF982" i="1"/>
  <c r="CD982" i="1"/>
  <c r="CC982" i="1"/>
  <c r="CA982" i="1"/>
  <c r="BV982" i="1"/>
  <c r="BN982" i="1"/>
  <c r="BJ982" i="1"/>
  <c r="O981" i="1"/>
  <c r="AZ982" i="1"/>
  <c r="BI982" i="1"/>
  <c r="N981" i="1"/>
  <c r="AY982" i="1"/>
  <c r="BH982" i="1"/>
  <c r="M981" i="1"/>
  <c r="AX982" i="1"/>
  <c r="BG982" i="1"/>
  <c r="BF982" i="1"/>
  <c r="AT982" i="1"/>
  <c r="AS982" i="1"/>
  <c r="AR982" i="1"/>
  <c r="AQ982" i="1"/>
  <c r="AP982" i="1"/>
  <c r="AO982" i="1"/>
  <c r="AN982" i="1"/>
  <c r="AM982" i="1"/>
  <c r="AL982" i="1"/>
  <c r="AK982" i="1"/>
  <c r="AJ982" i="1"/>
  <c r="AI982" i="1"/>
  <c r="AH982" i="1"/>
  <c r="AG982" i="1"/>
  <c r="AF982" i="1"/>
  <c r="AE982" i="1"/>
  <c r="AB982" i="1"/>
  <c r="AA982" i="1"/>
  <c r="Z982" i="1"/>
  <c r="Y982" i="1"/>
  <c r="X982" i="1"/>
  <c r="W982" i="1"/>
  <c r="V982" i="1"/>
  <c r="II981" i="1"/>
  <c r="IH981" i="1"/>
  <c r="IG981" i="1"/>
  <c r="IF981" i="1"/>
  <c r="IE981" i="1"/>
  <c r="ID981" i="1"/>
  <c r="IC981" i="1"/>
  <c r="IB981" i="1"/>
  <c r="IA981" i="1"/>
  <c r="HZ981" i="1"/>
  <c r="HX981" i="1"/>
  <c r="HW981" i="1"/>
  <c r="HV981" i="1"/>
  <c r="HU981" i="1"/>
  <c r="HT981" i="1"/>
  <c r="BM981" i="1"/>
  <c r="HS981" i="1"/>
  <c r="HR981" i="1"/>
  <c r="HQ981" i="1"/>
  <c r="HP981" i="1"/>
  <c r="HO981" i="1"/>
  <c r="BS981" i="1"/>
  <c r="HM981" i="1"/>
  <c r="HL981" i="1"/>
  <c r="HK981" i="1"/>
  <c r="HJ981" i="1"/>
  <c r="HI981" i="1"/>
  <c r="HH981" i="1"/>
  <c r="HF981" i="1"/>
  <c r="HE981" i="1"/>
  <c r="HD981" i="1"/>
  <c r="HC981" i="1"/>
  <c r="HB981" i="1"/>
  <c r="HA981" i="1"/>
  <c r="GY981" i="1"/>
  <c r="GX981" i="1"/>
  <c r="GW981" i="1"/>
  <c r="GV981" i="1"/>
  <c r="GU981" i="1"/>
  <c r="GT981" i="1"/>
  <c r="GS981" i="1"/>
  <c r="GQ981" i="1"/>
  <c r="GP981" i="1"/>
  <c r="GO981" i="1"/>
  <c r="GN981" i="1"/>
  <c r="GM981" i="1"/>
  <c r="GL981" i="1"/>
  <c r="GK981" i="1"/>
  <c r="BR981" i="1"/>
  <c r="GI981" i="1"/>
  <c r="GG981" i="1"/>
  <c r="GF981" i="1"/>
  <c r="GE981" i="1"/>
  <c r="GD981" i="1"/>
  <c r="GC981" i="1"/>
  <c r="GB981" i="1"/>
  <c r="GA981" i="1"/>
  <c r="R979" i="1"/>
  <c r="BC980" i="1"/>
  <c r="S979" i="1"/>
  <c r="BD980" i="1"/>
  <c r="BO980" i="1"/>
  <c r="FX981" i="1"/>
  <c r="Q979" i="1"/>
  <c r="BB980" i="1"/>
  <c r="BL980" i="1"/>
  <c r="FW981" i="1"/>
  <c r="P979" i="1"/>
  <c r="BA980" i="1"/>
  <c r="BK980" i="1"/>
  <c r="FV981" i="1"/>
  <c r="FP981" i="1"/>
  <c r="FN981" i="1"/>
  <c r="FO981" i="1"/>
  <c r="FH981" i="1"/>
  <c r="FL981" i="1"/>
  <c r="FK981" i="1"/>
  <c r="FJ981" i="1"/>
  <c r="FI981" i="1"/>
  <c r="FG981" i="1"/>
  <c r="FF981" i="1"/>
  <c r="FC981" i="1"/>
  <c r="FD981" i="1"/>
  <c r="FA981" i="1"/>
  <c r="EZ981" i="1"/>
  <c r="EY981" i="1"/>
  <c r="EU981" i="1"/>
  <c r="EW981" i="1"/>
  <c r="EV981" i="1"/>
  <c r="ET981" i="1"/>
  <c r="ES981" i="1"/>
  <c r="EQ981" i="1"/>
  <c r="EP981" i="1"/>
  <c r="EO981" i="1"/>
  <c r="EM981" i="1"/>
  <c r="EL981" i="1"/>
  <c r="EK981" i="1"/>
  <c r="EI981" i="1"/>
  <c r="EH981" i="1"/>
  <c r="EG981" i="1"/>
  <c r="EF981" i="1"/>
  <c r="BU981" i="1"/>
  <c r="ED981" i="1"/>
  <c r="EC981" i="1"/>
  <c r="EB981" i="1"/>
  <c r="EA981" i="1"/>
  <c r="DJ981" i="1"/>
  <c r="DK981" i="1"/>
  <c r="DY981" i="1"/>
  <c r="DW981" i="1"/>
  <c r="DX981" i="1"/>
  <c r="DV981" i="1"/>
  <c r="DU981" i="1"/>
  <c r="DT981" i="1"/>
  <c r="BT981" i="1"/>
  <c r="DS981" i="1"/>
  <c r="BP981" i="1"/>
  <c r="DR981" i="1"/>
  <c r="DQ981" i="1"/>
  <c r="DP981" i="1"/>
  <c r="DO981" i="1"/>
  <c r="DN981" i="1"/>
  <c r="DM981" i="1"/>
  <c r="DI981" i="1"/>
  <c r="DH981" i="1"/>
  <c r="DG981" i="1"/>
  <c r="DD981" i="1"/>
  <c r="CV981" i="1"/>
  <c r="DE981" i="1"/>
  <c r="DC981" i="1"/>
  <c r="CX981" i="1"/>
  <c r="DB981" i="1"/>
  <c r="DA981" i="1"/>
  <c r="CZ981" i="1"/>
  <c r="CY981" i="1"/>
  <c r="CW981" i="1"/>
  <c r="CU981" i="1"/>
  <c r="CT981" i="1"/>
  <c r="CS981" i="1"/>
  <c r="CB981" i="1"/>
  <c r="CQ981" i="1"/>
  <c r="CP981" i="1"/>
  <c r="CE981" i="1"/>
  <c r="CO981" i="1"/>
  <c r="CN981" i="1"/>
  <c r="CL981" i="1"/>
  <c r="CM981" i="1"/>
  <c r="CK981" i="1"/>
  <c r="CJ981" i="1"/>
  <c r="CI981" i="1"/>
  <c r="CH981" i="1"/>
  <c r="CG981" i="1"/>
  <c r="CF981" i="1"/>
  <c r="CD981" i="1"/>
  <c r="CC981" i="1"/>
  <c r="CA981" i="1"/>
  <c r="BV981" i="1"/>
  <c r="BN981" i="1"/>
  <c r="BJ981" i="1"/>
  <c r="O980" i="1"/>
  <c r="AZ981" i="1"/>
  <c r="BI981" i="1"/>
  <c r="N980" i="1"/>
  <c r="AY981" i="1"/>
  <c r="BH981" i="1"/>
  <c r="M980" i="1"/>
  <c r="AX981" i="1"/>
  <c r="BG981" i="1"/>
  <c r="BF981" i="1"/>
  <c r="AT981" i="1"/>
  <c r="AS981" i="1"/>
  <c r="AR981" i="1"/>
  <c r="AQ981" i="1"/>
  <c r="AP981" i="1"/>
  <c r="AO981" i="1"/>
  <c r="AN981" i="1"/>
  <c r="AM981" i="1"/>
  <c r="AL981" i="1"/>
  <c r="AK981" i="1"/>
  <c r="AJ981" i="1"/>
  <c r="AI981" i="1"/>
  <c r="AH981" i="1"/>
  <c r="AG981" i="1"/>
  <c r="AF981" i="1"/>
  <c r="AE981" i="1"/>
  <c r="AB981" i="1"/>
  <c r="AA981" i="1"/>
  <c r="Z981" i="1"/>
  <c r="Y981" i="1"/>
  <c r="X981" i="1"/>
  <c r="W981" i="1"/>
  <c r="V981" i="1"/>
  <c r="II980" i="1"/>
  <c r="IH980" i="1"/>
  <c r="IG980" i="1"/>
  <c r="IF980" i="1"/>
  <c r="IE980" i="1"/>
  <c r="ID980" i="1"/>
  <c r="IC980" i="1"/>
  <c r="IB980" i="1"/>
  <c r="IA980" i="1"/>
  <c r="HZ980" i="1"/>
  <c r="HX980" i="1"/>
  <c r="HW980" i="1"/>
  <c r="HV980" i="1"/>
  <c r="HU980" i="1"/>
  <c r="HT980" i="1"/>
  <c r="HS980" i="1"/>
  <c r="HR980" i="1"/>
  <c r="HQ980" i="1"/>
  <c r="BM980" i="1"/>
  <c r="HP980" i="1"/>
  <c r="HO980" i="1"/>
  <c r="BS980" i="1"/>
  <c r="HM980" i="1"/>
  <c r="HL980" i="1"/>
  <c r="HK980" i="1"/>
  <c r="HJ980" i="1"/>
  <c r="HI980" i="1"/>
  <c r="HH980" i="1"/>
  <c r="HF980" i="1"/>
  <c r="HE980" i="1"/>
  <c r="HD980" i="1"/>
  <c r="HC980" i="1"/>
  <c r="HB980" i="1"/>
  <c r="HA980" i="1"/>
  <c r="GY980" i="1"/>
  <c r="GX980" i="1"/>
  <c r="GW980" i="1"/>
  <c r="GV980" i="1"/>
  <c r="GU980" i="1"/>
  <c r="GT980" i="1"/>
  <c r="GS980" i="1"/>
  <c r="GQ980" i="1"/>
  <c r="GP980" i="1"/>
  <c r="GO980" i="1"/>
  <c r="GN980" i="1"/>
  <c r="GM980" i="1"/>
  <c r="GL980" i="1"/>
  <c r="GK980" i="1"/>
  <c r="BR980" i="1"/>
  <c r="GI980" i="1"/>
  <c r="GG980" i="1"/>
  <c r="GF980" i="1"/>
  <c r="GE980" i="1"/>
  <c r="GD980" i="1"/>
  <c r="GC980" i="1"/>
  <c r="GB980" i="1"/>
  <c r="GA980" i="1"/>
  <c r="R978" i="1"/>
  <c r="BC979" i="1"/>
  <c r="S978" i="1"/>
  <c r="BD979" i="1"/>
  <c r="BO979" i="1"/>
  <c r="FX980" i="1"/>
  <c r="Q978" i="1"/>
  <c r="BB979" i="1"/>
  <c r="BL979" i="1"/>
  <c r="FW980" i="1"/>
  <c r="P978" i="1"/>
  <c r="BA979" i="1"/>
  <c r="BK979" i="1"/>
  <c r="FV980" i="1"/>
  <c r="FP980" i="1"/>
  <c r="FN980" i="1"/>
  <c r="FO980" i="1"/>
  <c r="FH980" i="1"/>
  <c r="FL980" i="1"/>
  <c r="FK980" i="1"/>
  <c r="FJ980" i="1"/>
  <c r="FI980" i="1"/>
  <c r="FG980" i="1"/>
  <c r="FF980" i="1"/>
  <c r="FC980" i="1"/>
  <c r="FD980" i="1"/>
  <c r="FA980" i="1"/>
  <c r="EZ980" i="1"/>
  <c r="EY980" i="1"/>
  <c r="EU980" i="1"/>
  <c r="EW980" i="1"/>
  <c r="EV980" i="1"/>
  <c r="ET980" i="1"/>
  <c r="ES980" i="1"/>
  <c r="EQ980" i="1"/>
  <c r="EP980" i="1"/>
  <c r="EO980" i="1"/>
  <c r="EM980" i="1"/>
  <c r="EL980" i="1"/>
  <c r="EK980" i="1"/>
  <c r="EI980" i="1"/>
  <c r="EH980" i="1"/>
  <c r="EG980" i="1"/>
  <c r="EF980" i="1"/>
  <c r="BU980" i="1"/>
  <c r="ED980" i="1"/>
  <c r="EC980" i="1"/>
  <c r="EB980" i="1"/>
  <c r="EA980" i="1"/>
  <c r="DJ980" i="1"/>
  <c r="DK980" i="1"/>
  <c r="DY980" i="1"/>
  <c r="DW980" i="1"/>
  <c r="DX980" i="1"/>
  <c r="DV980" i="1"/>
  <c r="DU980" i="1"/>
  <c r="DT980" i="1"/>
  <c r="BT980" i="1"/>
  <c r="DS980" i="1"/>
  <c r="BP980" i="1"/>
  <c r="DR980" i="1"/>
  <c r="DQ980" i="1"/>
  <c r="DP980" i="1"/>
  <c r="DO980" i="1"/>
  <c r="DN980" i="1"/>
  <c r="DM980" i="1"/>
  <c r="DI980" i="1"/>
  <c r="DH980" i="1"/>
  <c r="DG980" i="1"/>
  <c r="DD980" i="1"/>
  <c r="CV980" i="1"/>
  <c r="DE980" i="1"/>
  <c r="DC980" i="1"/>
  <c r="CX980" i="1"/>
  <c r="DB980" i="1"/>
  <c r="DA980" i="1"/>
  <c r="CZ980" i="1"/>
  <c r="CY980" i="1"/>
  <c r="CW980" i="1"/>
  <c r="CU980" i="1"/>
  <c r="CT980" i="1"/>
  <c r="CS980" i="1"/>
  <c r="CB980" i="1"/>
  <c r="CQ980" i="1"/>
  <c r="CP980" i="1"/>
  <c r="CE980" i="1"/>
  <c r="CO980" i="1"/>
  <c r="CN980" i="1"/>
  <c r="CL980" i="1"/>
  <c r="CM980" i="1"/>
  <c r="CK980" i="1"/>
  <c r="CJ980" i="1"/>
  <c r="CI980" i="1"/>
  <c r="CH980" i="1"/>
  <c r="CG980" i="1"/>
  <c r="CF980" i="1"/>
  <c r="CD980" i="1"/>
  <c r="CC980" i="1"/>
  <c r="CA980" i="1"/>
  <c r="BV980" i="1"/>
  <c r="BN980" i="1"/>
  <c r="BJ980" i="1"/>
  <c r="O979" i="1"/>
  <c r="AZ980" i="1"/>
  <c r="BI980" i="1"/>
  <c r="N979" i="1"/>
  <c r="AY980" i="1"/>
  <c r="BH980" i="1"/>
  <c r="M979" i="1"/>
  <c r="AX980" i="1"/>
  <c r="BG980" i="1"/>
  <c r="BF980" i="1"/>
  <c r="AT980" i="1"/>
  <c r="AS980" i="1"/>
  <c r="AR980" i="1"/>
  <c r="AQ980" i="1"/>
  <c r="AP980" i="1"/>
  <c r="AO980" i="1"/>
  <c r="AN980" i="1"/>
  <c r="AM980" i="1"/>
  <c r="AL980" i="1"/>
  <c r="AK980" i="1"/>
  <c r="AJ980" i="1"/>
  <c r="AI980" i="1"/>
  <c r="AH980" i="1"/>
  <c r="AG980" i="1"/>
  <c r="AF980" i="1"/>
  <c r="AE980" i="1"/>
  <c r="AB980" i="1"/>
  <c r="AA980" i="1"/>
  <c r="Z980" i="1"/>
  <c r="Y980" i="1"/>
  <c r="X980" i="1"/>
  <c r="W980" i="1"/>
  <c r="V980" i="1"/>
  <c r="II979" i="1"/>
  <c r="IH979" i="1"/>
  <c r="IG979" i="1"/>
  <c r="IF979" i="1"/>
  <c r="IE979" i="1"/>
  <c r="ID979" i="1"/>
  <c r="IC979" i="1"/>
  <c r="IB979" i="1"/>
  <c r="IA979" i="1"/>
  <c r="HZ979" i="1"/>
  <c r="HX979" i="1"/>
  <c r="HW979" i="1"/>
  <c r="HV979" i="1"/>
  <c r="HU979" i="1"/>
  <c r="HT979" i="1"/>
  <c r="BM979" i="1"/>
  <c r="HS979" i="1"/>
  <c r="HR979" i="1"/>
  <c r="HQ979" i="1"/>
  <c r="HP979" i="1"/>
  <c r="HO979" i="1"/>
  <c r="BS979" i="1"/>
  <c r="HM979" i="1"/>
  <c r="HL979" i="1"/>
  <c r="HK979" i="1"/>
  <c r="HJ979" i="1"/>
  <c r="HI979" i="1"/>
  <c r="HH979" i="1"/>
  <c r="HF979" i="1"/>
  <c r="HE979" i="1"/>
  <c r="HD979" i="1"/>
  <c r="HC979" i="1"/>
  <c r="HB979" i="1"/>
  <c r="HA979" i="1"/>
  <c r="GY979" i="1"/>
  <c r="GX979" i="1"/>
  <c r="GW979" i="1"/>
  <c r="GV979" i="1"/>
  <c r="GU979" i="1"/>
  <c r="GT979" i="1"/>
  <c r="GS979" i="1"/>
  <c r="GQ979" i="1"/>
  <c r="GP979" i="1"/>
  <c r="GO979" i="1"/>
  <c r="GN979" i="1"/>
  <c r="GM979" i="1"/>
  <c r="GL979" i="1"/>
  <c r="GK979" i="1"/>
  <c r="BR979" i="1"/>
  <c r="GI979" i="1"/>
  <c r="GG979" i="1"/>
  <c r="GF979" i="1"/>
  <c r="GE979" i="1"/>
  <c r="GD979" i="1"/>
  <c r="GC979" i="1"/>
  <c r="GB979" i="1"/>
  <c r="GA979" i="1"/>
  <c r="R977" i="1"/>
  <c r="BC978" i="1"/>
  <c r="S977" i="1"/>
  <c r="BD978" i="1"/>
  <c r="BO978" i="1"/>
  <c r="FX979" i="1"/>
  <c r="Q977" i="1"/>
  <c r="BB978" i="1"/>
  <c r="BL978" i="1"/>
  <c r="FW979" i="1"/>
  <c r="P977" i="1"/>
  <c r="BA978" i="1"/>
  <c r="BK978" i="1"/>
  <c r="FV979" i="1"/>
  <c r="FP979" i="1"/>
  <c r="FN979" i="1"/>
  <c r="FO979" i="1"/>
  <c r="FH979" i="1"/>
  <c r="FL979" i="1"/>
  <c r="FK979" i="1"/>
  <c r="FJ979" i="1"/>
  <c r="FI979" i="1"/>
  <c r="FG979" i="1"/>
  <c r="FF979" i="1"/>
  <c r="FC979" i="1"/>
  <c r="FD979" i="1"/>
  <c r="FA979" i="1"/>
  <c r="EZ979" i="1"/>
  <c r="EY979" i="1"/>
  <c r="EU979" i="1"/>
  <c r="EW979" i="1"/>
  <c r="EV979" i="1"/>
  <c r="ET979" i="1"/>
  <c r="ES979" i="1"/>
  <c r="EQ979" i="1"/>
  <c r="EP979" i="1"/>
  <c r="EO979" i="1"/>
  <c r="EM979" i="1"/>
  <c r="EL979" i="1"/>
  <c r="EK979" i="1"/>
  <c r="EI979" i="1"/>
  <c r="EH979" i="1"/>
  <c r="EG979" i="1"/>
  <c r="EF979" i="1"/>
  <c r="BU979" i="1"/>
  <c r="ED979" i="1"/>
  <c r="EC979" i="1"/>
  <c r="EB979" i="1"/>
  <c r="EA979" i="1"/>
  <c r="DJ979" i="1"/>
  <c r="DK979" i="1"/>
  <c r="DY979" i="1"/>
  <c r="DW979" i="1"/>
  <c r="DX979" i="1"/>
  <c r="DV979" i="1"/>
  <c r="DU979" i="1"/>
  <c r="DT979" i="1"/>
  <c r="BT979" i="1"/>
  <c r="DS979" i="1"/>
  <c r="BP979" i="1"/>
  <c r="DR979" i="1"/>
  <c r="DQ979" i="1"/>
  <c r="DP979" i="1"/>
  <c r="DO979" i="1"/>
  <c r="DN979" i="1"/>
  <c r="DM979" i="1"/>
  <c r="DI979" i="1"/>
  <c r="DH979" i="1"/>
  <c r="DG979" i="1"/>
  <c r="DD979" i="1"/>
  <c r="CV979" i="1"/>
  <c r="DE979" i="1"/>
  <c r="DC979" i="1"/>
  <c r="CX979" i="1"/>
  <c r="DB979" i="1"/>
  <c r="DA979" i="1"/>
  <c r="CZ979" i="1"/>
  <c r="CY979" i="1"/>
  <c r="CW979" i="1"/>
  <c r="CU979" i="1"/>
  <c r="CT979" i="1"/>
  <c r="CS979" i="1"/>
  <c r="CB979" i="1"/>
  <c r="CQ979" i="1"/>
  <c r="CP979" i="1"/>
  <c r="CE979" i="1"/>
  <c r="CO979" i="1"/>
  <c r="CN979" i="1"/>
  <c r="CL979" i="1"/>
  <c r="CM979" i="1"/>
  <c r="CK979" i="1"/>
  <c r="CJ979" i="1"/>
  <c r="CI979" i="1"/>
  <c r="CH979" i="1"/>
  <c r="CG979" i="1"/>
  <c r="CF979" i="1"/>
  <c r="CD979" i="1"/>
  <c r="CC979" i="1"/>
  <c r="CA979" i="1"/>
  <c r="BV979" i="1"/>
  <c r="BN979" i="1"/>
  <c r="BJ979" i="1"/>
  <c r="O978" i="1"/>
  <c r="AZ979" i="1"/>
  <c r="BI979" i="1"/>
  <c r="N978" i="1"/>
  <c r="AY979" i="1"/>
  <c r="BH979" i="1"/>
  <c r="M978" i="1"/>
  <c r="AX979" i="1"/>
  <c r="BG979" i="1"/>
  <c r="BF979" i="1"/>
  <c r="AT979" i="1"/>
  <c r="AS979" i="1"/>
  <c r="AR979" i="1"/>
  <c r="AQ979" i="1"/>
  <c r="AP979" i="1"/>
  <c r="AO979" i="1"/>
  <c r="AN979" i="1"/>
  <c r="AM979" i="1"/>
  <c r="AL979" i="1"/>
  <c r="AK979" i="1"/>
  <c r="AJ979" i="1"/>
  <c r="AI979" i="1"/>
  <c r="AH979" i="1"/>
  <c r="AG979" i="1"/>
  <c r="AF979" i="1"/>
  <c r="AE979" i="1"/>
  <c r="AB979" i="1"/>
  <c r="AA979" i="1"/>
  <c r="Z979" i="1"/>
  <c r="Y979" i="1"/>
  <c r="X979" i="1"/>
  <c r="W979" i="1"/>
  <c r="V979" i="1"/>
  <c r="II978" i="1"/>
  <c r="IH978" i="1"/>
  <c r="IG978" i="1"/>
  <c r="IF978" i="1"/>
  <c r="IE978" i="1"/>
  <c r="ID978" i="1"/>
  <c r="IC978" i="1"/>
  <c r="IB978" i="1"/>
  <c r="IA978" i="1"/>
  <c r="HZ978" i="1"/>
  <c r="HX978" i="1"/>
  <c r="HW978" i="1"/>
  <c r="HV978" i="1"/>
  <c r="HU978" i="1"/>
  <c r="BM978" i="1"/>
  <c r="HT978" i="1"/>
  <c r="HS978" i="1"/>
  <c r="HR978" i="1"/>
  <c r="HQ978" i="1"/>
  <c r="HP978" i="1"/>
  <c r="HO978" i="1"/>
  <c r="BS978" i="1"/>
  <c r="HM978" i="1"/>
  <c r="HL978" i="1"/>
  <c r="HK978" i="1"/>
  <c r="HJ978" i="1"/>
  <c r="HI978" i="1"/>
  <c r="HH978" i="1"/>
  <c r="HF978" i="1"/>
  <c r="HE978" i="1"/>
  <c r="HD978" i="1"/>
  <c r="HC978" i="1"/>
  <c r="HB978" i="1"/>
  <c r="HA978" i="1"/>
  <c r="GY978" i="1"/>
  <c r="GX978" i="1"/>
  <c r="GW978" i="1"/>
  <c r="GV978" i="1"/>
  <c r="GU978" i="1"/>
  <c r="GT978" i="1"/>
  <c r="GS978" i="1"/>
  <c r="GQ978" i="1"/>
  <c r="GP978" i="1"/>
  <c r="GO978" i="1"/>
  <c r="GN978" i="1"/>
  <c r="GM978" i="1"/>
  <c r="GL978" i="1"/>
  <c r="GK978" i="1"/>
  <c r="BR978" i="1"/>
  <c r="GI978" i="1"/>
  <c r="GG978" i="1"/>
  <c r="GF978" i="1"/>
  <c r="GE978" i="1"/>
  <c r="GD978" i="1"/>
  <c r="GC978" i="1"/>
  <c r="GB978" i="1"/>
  <c r="GA978" i="1"/>
  <c r="R976" i="1"/>
  <c r="BC977" i="1"/>
  <c r="S976" i="1"/>
  <c r="BD977" i="1"/>
  <c r="BO977" i="1"/>
  <c r="FX978" i="1"/>
  <c r="Q976" i="1"/>
  <c r="BB977" i="1"/>
  <c r="BL977" i="1"/>
  <c r="FW978" i="1"/>
  <c r="P976" i="1"/>
  <c r="BA977" i="1"/>
  <c r="BK977" i="1"/>
  <c r="FV978" i="1"/>
  <c r="FP978" i="1"/>
  <c r="FN978" i="1"/>
  <c r="FO978" i="1"/>
  <c r="FH978" i="1"/>
  <c r="FL978" i="1"/>
  <c r="FK978" i="1"/>
  <c r="FJ978" i="1"/>
  <c r="FI978" i="1"/>
  <c r="FG978" i="1"/>
  <c r="FF978" i="1"/>
  <c r="FC978" i="1"/>
  <c r="FD978" i="1"/>
  <c r="FA978" i="1"/>
  <c r="EZ978" i="1"/>
  <c r="EY978" i="1"/>
  <c r="EU978" i="1"/>
  <c r="EW978" i="1"/>
  <c r="EV978" i="1"/>
  <c r="ET978" i="1"/>
  <c r="ES978" i="1"/>
  <c r="EQ978" i="1"/>
  <c r="EP978" i="1"/>
  <c r="EO978" i="1"/>
  <c r="EM978" i="1"/>
  <c r="EL978" i="1"/>
  <c r="EK978" i="1"/>
  <c r="EI978" i="1"/>
  <c r="EH978" i="1"/>
  <c r="EG978" i="1"/>
  <c r="EF978" i="1"/>
  <c r="BU978" i="1"/>
  <c r="ED978" i="1"/>
  <c r="EC978" i="1"/>
  <c r="EB978" i="1"/>
  <c r="EA978" i="1"/>
  <c r="DJ978" i="1"/>
  <c r="DK978" i="1"/>
  <c r="DY978" i="1"/>
  <c r="DW978" i="1"/>
  <c r="DX978" i="1"/>
  <c r="DV978" i="1"/>
  <c r="DU978" i="1"/>
  <c r="DT978" i="1"/>
  <c r="BT978" i="1"/>
  <c r="DS978" i="1"/>
  <c r="BP978" i="1"/>
  <c r="DR978" i="1"/>
  <c r="DQ978" i="1"/>
  <c r="DP978" i="1"/>
  <c r="DO978" i="1"/>
  <c r="DN978" i="1"/>
  <c r="DM978" i="1"/>
  <c r="DI978" i="1"/>
  <c r="DH978" i="1"/>
  <c r="DG978" i="1"/>
  <c r="DD978" i="1"/>
  <c r="CV978" i="1"/>
  <c r="DC978" i="1"/>
  <c r="DE978" i="1"/>
  <c r="CX978" i="1"/>
  <c r="DB978" i="1"/>
  <c r="DA978" i="1"/>
  <c r="CZ978" i="1"/>
  <c r="CY978" i="1"/>
  <c r="CW978" i="1"/>
  <c r="CU978" i="1"/>
  <c r="CT978" i="1"/>
  <c r="CS978" i="1"/>
  <c r="CB978" i="1"/>
  <c r="CQ978" i="1"/>
  <c r="CP978" i="1"/>
  <c r="CE978" i="1"/>
  <c r="CO978" i="1"/>
  <c r="CN978" i="1"/>
  <c r="CL978" i="1"/>
  <c r="CM978" i="1"/>
  <c r="CK978" i="1"/>
  <c r="CJ978" i="1"/>
  <c r="CI978" i="1"/>
  <c r="CH978" i="1"/>
  <c r="CG978" i="1"/>
  <c r="CF978" i="1"/>
  <c r="CD978" i="1"/>
  <c r="CC978" i="1"/>
  <c r="CA978" i="1"/>
  <c r="BV978" i="1"/>
  <c r="BN978" i="1"/>
  <c r="BJ978" i="1"/>
  <c r="O977" i="1"/>
  <c r="AZ978" i="1"/>
  <c r="BI978" i="1"/>
  <c r="N977" i="1"/>
  <c r="AY978" i="1"/>
  <c r="BH978" i="1"/>
  <c r="M977" i="1"/>
  <c r="AX978" i="1"/>
  <c r="BG978" i="1"/>
  <c r="BF978" i="1"/>
  <c r="AT978" i="1"/>
  <c r="AS978" i="1"/>
  <c r="AR978" i="1"/>
  <c r="AQ978" i="1"/>
  <c r="AP978" i="1"/>
  <c r="AO978" i="1"/>
  <c r="AN978" i="1"/>
  <c r="AM978" i="1"/>
  <c r="AL978" i="1"/>
  <c r="AK978" i="1"/>
  <c r="AJ978" i="1"/>
  <c r="AI978" i="1"/>
  <c r="AH978" i="1"/>
  <c r="AG978" i="1"/>
  <c r="AF978" i="1"/>
  <c r="AE978" i="1"/>
  <c r="AB978" i="1"/>
  <c r="AA978" i="1"/>
  <c r="Z978" i="1"/>
  <c r="Y978" i="1"/>
  <c r="X978" i="1"/>
  <c r="W978" i="1"/>
  <c r="V978" i="1"/>
  <c r="II977" i="1"/>
  <c r="IH977" i="1"/>
  <c r="IG977" i="1"/>
  <c r="IF977" i="1"/>
  <c r="IE977" i="1"/>
  <c r="ID977" i="1"/>
  <c r="IC977" i="1"/>
  <c r="IB977" i="1"/>
  <c r="IA977" i="1"/>
  <c r="HZ977" i="1"/>
  <c r="HX977" i="1"/>
  <c r="HW977" i="1"/>
  <c r="HV977" i="1"/>
  <c r="HU977" i="1"/>
  <c r="HT977" i="1"/>
  <c r="HS977" i="1"/>
  <c r="HR977" i="1"/>
  <c r="HQ977" i="1"/>
  <c r="BM977" i="1"/>
  <c r="HP977" i="1"/>
  <c r="HO977" i="1"/>
  <c r="BS977" i="1"/>
  <c r="HM977" i="1"/>
  <c r="HL977" i="1"/>
  <c r="HK977" i="1"/>
  <c r="HJ977" i="1"/>
  <c r="HI977" i="1"/>
  <c r="HH977" i="1"/>
  <c r="HF977" i="1"/>
  <c r="HE977" i="1"/>
  <c r="HD977" i="1"/>
  <c r="HC977" i="1"/>
  <c r="HB977" i="1"/>
  <c r="HA977" i="1"/>
  <c r="GY977" i="1"/>
  <c r="GX977" i="1"/>
  <c r="GW977" i="1"/>
  <c r="GV977" i="1"/>
  <c r="GU977" i="1"/>
  <c r="GT977" i="1"/>
  <c r="GS977" i="1"/>
  <c r="GQ977" i="1"/>
  <c r="GP977" i="1"/>
  <c r="GO977" i="1"/>
  <c r="GN977" i="1"/>
  <c r="GM977" i="1"/>
  <c r="GL977" i="1"/>
  <c r="GK977" i="1"/>
  <c r="BR977" i="1"/>
  <c r="GI977" i="1"/>
  <c r="GG977" i="1"/>
  <c r="GF977" i="1"/>
  <c r="GE977" i="1"/>
  <c r="GD977" i="1"/>
  <c r="GC977" i="1"/>
  <c r="GB977" i="1"/>
  <c r="GA977" i="1"/>
  <c r="R975" i="1"/>
  <c r="BC976" i="1"/>
  <c r="S975" i="1"/>
  <c r="BD976" i="1"/>
  <c r="BO976" i="1"/>
  <c r="FX977" i="1"/>
  <c r="Q975" i="1"/>
  <c r="BB976" i="1"/>
  <c r="BL976" i="1"/>
  <c r="FW977" i="1"/>
  <c r="P975" i="1"/>
  <c r="BA976" i="1"/>
  <c r="BK976" i="1"/>
  <c r="FV977" i="1"/>
  <c r="FP977" i="1"/>
  <c r="FN977" i="1"/>
  <c r="FO977" i="1"/>
  <c r="FH977" i="1"/>
  <c r="FL977" i="1"/>
  <c r="FK977" i="1"/>
  <c r="FJ977" i="1"/>
  <c r="FI977" i="1"/>
  <c r="FG977" i="1"/>
  <c r="FF977" i="1"/>
  <c r="FC977" i="1"/>
  <c r="FD977" i="1"/>
  <c r="FA977" i="1"/>
  <c r="EZ977" i="1"/>
  <c r="EY977" i="1"/>
  <c r="EU977" i="1"/>
  <c r="EW977" i="1"/>
  <c r="EV977" i="1"/>
  <c r="ET977" i="1"/>
  <c r="ES977" i="1"/>
  <c r="EQ977" i="1"/>
  <c r="EP977" i="1"/>
  <c r="EO977" i="1"/>
  <c r="EM977" i="1"/>
  <c r="EL977" i="1"/>
  <c r="EK977" i="1"/>
  <c r="EI977" i="1"/>
  <c r="EH977" i="1"/>
  <c r="EG977" i="1"/>
  <c r="EF977" i="1"/>
  <c r="BU977" i="1"/>
  <c r="ED977" i="1"/>
  <c r="EC977" i="1"/>
  <c r="EB977" i="1"/>
  <c r="EA977" i="1"/>
  <c r="DJ977" i="1"/>
  <c r="DK977" i="1"/>
  <c r="DY977" i="1"/>
  <c r="DW977" i="1"/>
  <c r="DX977" i="1"/>
  <c r="DV977" i="1"/>
  <c r="DU977" i="1"/>
  <c r="DT977" i="1"/>
  <c r="BT977" i="1"/>
  <c r="DS977" i="1"/>
  <c r="BP977" i="1"/>
  <c r="DR977" i="1"/>
  <c r="DQ977" i="1"/>
  <c r="DP977" i="1"/>
  <c r="DO977" i="1"/>
  <c r="DN977" i="1"/>
  <c r="DM977" i="1"/>
  <c r="DI977" i="1"/>
  <c r="DH977" i="1"/>
  <c r="DG977" i="1"/>
  <c r="DD977" i="1"/>
  <c r="CV977" i="1"/>
  <c r="DC977" i="1"/>
  <c r="DE977" i="1"/>
  <c r="CX977" i="1"/>
  <c r="DB977" i="1"/>
  <c r="DA977" i="1"/>
  <c r="CZ977" i="1"/>
  <c r="CY977" i="1"/>
  <c r="CW977" i="1"/>
  <c r="CU977" i="1"/>
  <c r="CT977" i="1"/>
  <c r="CS977" i="1"/>
  <c r="CB977" i="1"/>
  <c r="CQ977" i="1"/>
  <c r="CP977" i="1"/>
  <c r="CE977" i="1"/>
  <c r="CO977" i="1"/>
  <c r="CN977" i="1"/>
  <c r="CL977" i="1"/>
  <c r="CM977" i="1"/>
  <c r="CK977" i="1"/>
  <c r="CJ977" i="1"/>
  <c r="CI977" i="1"/>
  <c r="CH977" i="1"/>
  <c r="CG977" i="1"/>
  <c r="CF977" i="1"/>
  <c r="CD977" i="1"/>
  <c r="CC977" i="1"/>
  <c r="CA977" i="1"/>
  <c r="BV977" i="1"/>
  <c r="BN977" i="1"/>
  <c r="BJ977" i="1"/>
  <c r="O976" i="1"/>
  <c r="AZ977" i="1"/>
  <c r="BI977" i="1"/>
  <c r="N976" i="1"/>
  <c r="AY977" i="1"/>
  <c r="BH977" i="1"/>
  <c r="M976" i="1"/>
  <c r="AX977" i="1"/>
  <c r="BG977" i="1"/>
  <c r="BF977" i="1"/>
  <c r="AT977" i="1"/>
  <c r="AS977" i="1"/>
  <c r="AR977" i="1"/>
  <c r="AQ977" i="1"/>
  <c r="AP977" i="1"/>
  <c r="AO977" i="1"/>
  <c r="AN977" i="1"/>
  <c r="AM977" i="1"/>
  <c r="AL977" i="1"/>
  <c r="AK977" i="1"/>
  <c r="AJ977" i="1"/>
  <c r="AI977" i="1"/>
  <c r="AH977" i="1"/>
  <c r="AG977" i="1"/>
  <c r="AF977" i="1"/>
  <c r="AE977" i="1"/>
  <c r="AB977" i="1"/>
  <c r="AA977" i="1"/>
  <c r="Z977" i="1"/>
  <c r="Y977" i="1"/>
  <c r="X977" i="1"/>
  <c r="W977" i="1"/>
  <c r="V977" i="1"/>
  <c r="II976" i="1"/>
  <c r="IH976" i="1"/>
  <c r="IG976" i="1"/>
  <c r="IF976" i="1"/>
  <c r="IE976" i="1"/>
  <c r="ID976" i="1"/>
  <c r="IC976" i="1"/>
  <c r="IB976" i="1"/>
  <c r="IA976" i="1"/>
  <c r="HZ976" i="1"/>
  <c r="HX976" i="1"/>
  <c r="HW976" i="1"/>
  <c r="HV976" i="1"/>
  <c r="HU976" i="1"/>
  <c r="HT976" i="1"/>
  <c r="HS976" i="1"/>
  <c r="HR976" i="1"/>
  <c r="HQ976" i="1"/>
  <c r="BM976" i="1"/>
  <c r="HP976" i="1"/>
  <c r="HO976" i="1"/>
  <c r="BS976" i="1"/>
  <c r="HM976" i="1"/>
  <c r="HL976" i="1"/>
  <c r="HK976" i="1"/>
  <c r="HJ976" i="1"/>
  <c r="HI976" i="1"/>
  <c r="HH976" i="1"/>
  <c r="HF976" i="1"/>
  <c r="HE976" i="1"/>
  <c r="HD976" i="1"/>
  <c r="HC976" i="1"/>
  <c r="HB976" i="1"/>
  <c r="HA976" i="1"/>
  <c r="GY976" i="1"/>
  <c r="GX976" i="1"/>
  <c r="GW976" i="1"/>
  <c r="GV976" i="1"/>
  <c r="GU976" i="1"/>
  <c r="GT976" i="1"/>
  <c r="GS976" i="1"/>
  <c r="GQ976" i="1"/>
  <c r="GP976" i="1"/>
  <c r="GO976" i="1"/>
  <c r="GN976" i="1"/>
  <c r="GM976" i="1"/>
  <c r="GL976" i="1"/>
  <c r="GK976" i="1"/>
  <c r="BR976" i="1"/>
  <c r="GI976" i="1"/>
  <c r="GG976" i="1"/>
  <c r="GF976" i="1"/>
  <c r="GE976" i="1"/>
  <c r="GD976" i="1"/>
  <c r="GC976" i="1"/>
  <c r="GB976" i="1"/>
  <c r="GA976" i="1"/>
  <c r="R974" i="1"/>
  <c r="BC975" i="1"/>
  <c r="S974" i="1"/>
  <c r="BD975" i="1"/>
  <c r="BO975" i="1"/>
  <c r="FX976" i="1"/>
  <c r="Q974" i="1"/>
  <c r="BB975" i="1"/>
  <c r="BL975" i="1"/>
  <c r="FW976" i="1"/>
  <c r="P974" i="1"/>
  <c r="BA975" i="1"/>
  <c r="BK975" i="1"/>
  <c r="FV976" i="1"/>
  <c r="FP976" i="1"/>
  <c r="FN976" i="1"/>
  <c r="FO976" i="1"/>
  <c r="FH976" i="1"/>
  <c r="FL976" i="1"/>
  <c r="FK976" i="1"/>
  <c r="FJ976" i="1"/>
  <c r="FI976" i="1"/>
  <c r="FG976" i="1"/>
  <c r="FF976" i="1"/>
  <c r="FC976" i="1"/>
  <c r="FD976" i="1"/>
  <c r="FA976" i="1"/>
  <c r="EZ976" i="1"/>
  <c r="EY976" i="1"/>
  <c r="EU976" i="1"/>
  <c r="EW976" i="1"/>
  <c r="EV976" i="1"/>
  <c r="ET976" i="1"/>
  <c r="ES976" i="1"/>
  <c r="EQ976" i="1"/>
  <c r="EP976" i="1"/>
  <c r="EO976" i="1"/>
  <c r="EM976" i="1"/>
  <c r="EL976" i="1"/>
  <c r="EK976" i="1"/>
  <c r="EI976" i="1"/>
  <c r="EH976" i="1"/>
  <c r="EG976" i="1"/>
  <c r="EF976" i="1"/>
  <c r="BU976" i="1"/>
  <c r="ED976" i="1"/>
  <c r="EC976" i="1"/>
  <c r="EB976" i="1"/>
  <c r="EA976" i="1"/>
  <c r="DJ976" i="1"/>
  <c r="DK976" i="1"/>
  <c r="DY976" i="1"/>
  <c r="DW976" i="1"/>
  <c r="DX976" i="1"/>
  <c r="DV976" i="1"/>
  <c r="DU976" i="1"/>
  <c r="DT976" i="1"/>
  <c r="BT976" i="1"/>
  <c r="DS976" i="1"/>
  <c r="BP976" i="1"/>
  <c r="DR976" i="1"/>
  <c r="DQ976" i="1"/>
  <c r="DP976" i="1"/>
  <c r="DO976" i="1"/>
  <c r="DN976" i="1"/>
  <c r="DM976" i="1"/>
  <c r="DI976" i="1"/>
  <c r="DH976" i="1"/>
  <c r="DG976" i="1"/>
  <c r="DD976" i="1"/>
  <c r="CV976" i="1"/>
  <c r="DE976" i="1"/>
  <c r="DC976" i="1"/>
  <c r="CX976" i="1"/>
  <c r="DB976" i="1"/>
  <c r="DA976" i="1"/>
  <c r="CZ976" i="1"/>
  <c r="CY976" i="1"/>
  <c r="CW976" i="1"/>
  <c r="CU976" i="1"/>
  <c r="CT976" i="1"/>
  <c r="CS976" i="1"/>
  <c r="CB976" i="1"/>
  <c r="CQ976" i="1"/>
  <c r="CP976" i="1"/>
  <c r="CE976" i="1"/>
  <c r="CO976" i="1"/>
  <c r="CN976" i="1"/>
  <c r="CL976" i="1"/>
  <c r="CM976" i="1"/>
  <c r="CK976" i="1"/>
  <c r="CJ976" i="1"/>
  <c r="CI976" i="1"/>
  <c r="CH976" i="1"/>
  <c r="CG976" i="1"/>
  <c r="CF976" i="1"/>
  <c r="CD976" i="1"/>
  <c r="CC976" i="1"/>
  <c r="CA976" i="1"/>
  <c r="BV976" i="1"/>
  <c r="BN976" i="1"/>
  <c r="BJ976" i="1"/>
  <c r="O975" i="1"/>
  <c r="AZ976" i="1"/>
  <c r="BI976" i="1"/>
  <c r="N975" i="1"/>
  <c r="AY976" i="1"/>
  <c r="BH976" i="1"/>
  <c r="M975" i="1"/>
  <c r="AX976" i="1"/>
  <c r="BG976" i="1"/>
  <c r="BF976" i="1"/>
  <c r="AT976" i="1"/>
  <c r="AS976" i="1"/>
  <c r="AR976" i="1"/>
  <c r="AQ976" i="1"/>
  <c r="AP976" i="1"/>
  <c r="AO976" i="1"/>
  <c r="AN976" i="1"/>
  <c r="AM976" i="1"/>
  <c r="AL976" i="1"/>
  <c r="AK976" i="1"/>
  <c r="AJ976" i="1"/>
  <c r="AI976" i="1"/>
  <c r="AH976" i="1"/>
  <c r="AG976" i="1"/>
  <c r="AF976" i="1"/>
  <c r="AE976" i="1"/>
  <c r="AB976" i="1"/>
  <c r="AA976" i="1"/>
  <c r="Z976" i="1"/>
  <c r="Y976" i="1"/>
  <c r="X976" i="1"/>
  <c r="W976" i="1"/>
  <c r="V976" i="1"/>
  <c r="II975" i="1"/>
  <c r="IH975" i="1"/>
  <c r="IG975" i="1"/>
  <c r="IF975" i="1"/>
  <c r="IE975" i="1"/>
  <c r="ID975" i="1"/>
  <c r="IC975" i="1"/>
  <c r="IB975" i="1"/>
  <c r="IA975" i="1"/>
  <c r="HZ975" i="1"/>
  <c r="HX975" i="1"/>
  <c r="HW975" i="1"/>
  <c r="HV975" i="1"/>
  <c r="HU975" i="1"/>
  <c r="HT975" i="1"/>
  <c r="HS975" i="1"/>
  <c r="HR975" i="1"/>
  <c r="HQ975" i="1"/>
  <c r="BM975" i="1"/>
  <c r="HP975" i="1"/>
  <c r="HO975" i="1"/>
  <c r="BS975" i="1"/>
  <c r="HM975" i="1"/>
  <c r="HL975" i="1"/>
  <c r="HK975" i="1"/>
  <c r="HJ975" i="1"/>
  <c r="HI975" i="1"/>
  <c r="HH975" i="1"/>
  <c r="HF975" i="1"/>
  <c r="HE975" i="1"/>
  <c r="HD975" i="1"/>
  <c r="HC975" i="1"/>
  <c r="HB975" i="1"/>
  <c r="HA975" i="1"/>
  <c r="GY975" i="1"/>
  <c r="GX975" i="1"/>
  <c r="GW975" i="1"/>
  <c r="GV975" i="1"/>
  <c r="GU975" i="1"/>
  <c r="GT975" i="1"/>
  <c r="GS975" i="1"/>
  <c r="GQ975" i="1"/>
  <c r="GP975" i="1"/>
  <c r="GO975" i="1"/>
  <c r="GN975" i="1"/>
  <c r="GM975" i="1"/>
  <c r="GL975" i="1"/>
  <c r="GK975" i="1"/>
  <c r="BR975" i="1"/>
  <c r="GI975" i="1"/>
  <c r="GG975" i="1"/>
  <c r="GF975" i="1"/>
  <c r="GE975" i="1"/>
  <c r="GD975" i="1"/>
  <c r="GC975" i="1"/>
  <c r="GB975" i="1"/>
  <c r="GA975" i="1"/>
  <c r="R973" i="1"/>
  <c r="BC974" i="1"/>
  <c r="S973" i="1"/>
  <c r="BD974" i="1"/>
  <c r="BO974" i="1"/>
  <c r="FX975" i="1"/>
  <c r="Q973" i="1"/>
  <c r="BB974" i="1"/>
  <c r="BL974" i="1"/>
  <c r="FW975" i="1"/>
  <c r="P973" i="1"/>
  <c r="BA974" i="1"/>
  <c r="BK974" i="1"/>
  <c r="FV975" i="1"/>
  <c r="FP975" i="1"/>
  <c r="FN975" i="1"/>
  <c r="FO975" i="1"/>
  <c r="FH975" i="1"/>
  <c r="FL975" i="1"/>
  <c r="FK975" i="1"/>
  <c r="FJ975" i="1"/>
  <c r="FI975" i="1"/>
  <c r="FG975" i="1"/>
  <c r="FF975" i="1"/>
  <c r="FC975" i="1"/>
  <c r="FD975" i="1"/>
  <c r="FA975" i="1"/>
  <c r="EZ975" i="1"/>
  <c r="EY975" i="1"/>
  <c r="EU975" i="1"/>
  <c r="EW975" i="1"/>
  <c r="EV975" i="1"/>
  <c r="ET975" i="1"/>
  <c r="ES975" i="1"/>
  <c r="EQ975" i="1"/>
  <c r="EP975" i="1"/>
  <c r="EO975" i="1"/>
  <c r="EM975" i="1"/>
  <c r="EL975" i="1"/>
  <c r="EK975" i="1"/>
  <c r="EI975" i="1"/>
  <c r="EH975" i="1"/>
  <c r="EG975" i="1"/>
  <c r="EF975" i="1"/>
  <c r="BU975" i="1"/>
  <c r="ED975" i="1"/>
  <c r="EC975" i="1"/>
  <c r="EB975" i="1"/>
  <c r="EA975" i="1"/>
  <c r="DJ975" i="1"/>
  <c r="DK975" i="1"/>
  <c r="DY975" i="1"/>
  <c r="DW975" i="1"/>
  <c r="DX975" i="1"/>
  <c r="DV975" i="1"/>
  <c r="DU975" i="1"/>
  <c r="DT975" i="1"/>
  <c r="BT975" i="1"/>
  <c r="DS975" i="1"/>
  <c r="BP975" i="1"/>
  <c r="DR975" i="1"/>
  <c r="DQ975" i="1"/>
  <c r="DP975" i="1"/>
  <c r="DO975" i="1"/>
  <c r="DN975" i="1"/>
  <c r="DM975" i="1"/>
  <c r="DI975" i="1"/>
  <c r="DH975" i="1"/>
  <c r="DG975" i="1"/>
  <c r="DD975" i="1"/>
  <c r="CV975" i="1"/>
  <c r="DC975" i="1"/>
  <c r="DE975" i="1"/>
  <c r="CX975" i="1"/>
  <c r="DB975" i="1"/>
  <c r="DA975" i="1"/>
  <c r="CZ975" i="1"/>
  <c r="CY975" i="1"/>
  <c r="CW975" i="1"/>
  <c r="CU975" i="1"/>
  <c r="CT975" i="1"/>
  <c r="CS975" i="1"/>
  <c r="CB975" i="1"/>
  <c r="CQ975" i="1"/>
  <c r="CP975" i="1"/>
  <c r="CE975" i="1"/>
  <c r="CO975" i="1"/>
  <c r="CN975" i="1"/>
  <c r="CL975" i="1"/>
  <c r="CM975" i="1"/>
  <c r="CK975" i="1"/>
  <c r="CJ975" i="1"/>
  <c r="CI975" i="1"/>
  <c r="CH975" i="1"/>
  <c r="CG975" i="1"/>
  <c r="CF975" i="1"/>
  <c r="CD975" i="1"/>
  <c r="CC975" i="1"/>
  <c r="CA975" i="1"/>
  <c r="BV975" i="1"/>
  <c r="BN975" i="1"/>
  <c r="BJ975" i="1"/>
  <c r="O974" i="1"/>
  <c r="AZ975" i="1"/>
  <c r="BI975" i="1"/>
  <c r="N974" i="1"/>
  <c r="AY975" i="1"/>
  <c r="BH975" i="1"/>
  <c r="M974" i="1"/>
  <c r="AX975" i="1"/>
  <c r="BG975" i="1"/>
  <c r="BF975" i="1"/>
  <c r="AT975" i="1"/>
  <c r="AS975" i="1"/>
  <c r="AR975" i="1"/>
  <c r="AQ975" i="1"/>
  <c r="AP975" i="1"/>
  <c r="AO975" i="1"/>
  <c r="AN975" i="1"/>
  <c r="AM975" i="1"/>
  <c r="AL975" i="1"/>
  <c r="AK975" i="1"/>
  <c r="AJ975" i="1"/>
  <c r="AI975" i="1"/>
  <c r="AH975" i="1"/>
  <c r="AG975" i="1"/>
  <c r="AF975" i="1"/>
  <c r="AE975" i="1"/>
  <c r="AB975" i="1"/>
  <c r="AA975" i="1"/>
  <c r="Z975" i="1"/>
  <c r="Y975" i="1"/>
  <c r="X975" i="1"/>
  <c r="W975" i="1"/>
  <c r="V975" i="1"/>
  <c r="II974" i="1"/>
  <c r="IH974" i="1"/>
  <c r="IG974" i="1"/>
  <c r="IF974" i="1"/>
  <c r="IE974" i="1"/>
  <c r="ID974" i="1"/>
  <c r="IC974" i="1"/>
  <c r="IB974" i="1"/>
  <c r="IA974" i="1"/>
  <c r="HZ974" i="1"/>
  <c r="HX974" i="1"/>
  <c r="HW974" i="1"/>
  <c r="HV974" i="1"/>
  <c r="HU974" i="1"/>
  <c r="HT974" i="1"/>
  <c r="BM974" i="1"/>
  <c r="HS974" i="1"/>
  <c r="HR974" i="1"/>
  <c r="HQ974" i="1"/>
  <c r="HP974" i="1"/>
  <c r="HO974" i="1"/>
  <c r="BS974" i="1"/>
  <c r="HM974" i="1"/>
  <c r="HL974" i="1"/>
  <c r="HK974" i="1"/>
  <c r="HJ974" i="1"/>
  <c r="HI974" i="1"/>
  <c r="HH974" i="1"/>
  <c r="HF974" i="1"/>
  <c r="HE974" i="1"/>
  <c r="HD974" i="1"/>
  <c r="HC974" i="1"/>
  <c r="HB974" i="1"/>
  <c r="HA974" i="1"/>
  <c r="GY974" i="1"/>
  <c r="GX974" i="1"/>
  <c r="GW974" i="1"/>
  <c r="GV974" i="1"/>
  <c r="GU974" i="1"/>
  <c r="GT974" i="1"/>
  <c r="GS974" i="1"/>
  <c r="GQ974" i="1"/>
  <c r="GP974" i="1"/>
  <c r="GO974" i="1"/>
  <c r="GN974" i="1"/>
  <c r="GM974" i="1"/>
  <c r="GL974" i="1"/>
  <c r="GK974" i="1"/>
  <c r="BR974" i="1"/>
  <c r="GI974" i="1"/>
  <c r="GG974" i="1"/>
  <c r="GF974" i="1"/>
  <c r="GE974" i="1"/>
  <c r="GD974" i="1"/>
  <c r="GC974" i="1"/>
  <c r="GB974" i="1"/>
  <c r="GA974" i="1"/>
  <c r="R972" i="1"/>
  <c r="BC973" i="1"/>
  <c r="S972" i="1"/>
  <c r="BD973" i="1"/>
  <c r="BO973" i="1"/>
  <c r="FX974" i="1"/>
  <c r="Q972" i="1"/>
  <c r="BB973" i="1"/>
  <c r="BL973" i="1"/>
  <c r="FW974" i="1"/>
  <c r="P972" i="1"/>
  <c r="BA973" i="1"/>
  <c r="BK973" i="1"/>
  <c r="FV974" i="1"/>
  <c r="FP974" i="1"/>
  <c r="FN974" i="1"/>
  <c r="FO974" i="1"/>
  <c r="FH974" i="1"/>
  <c r="FL974" i="1"/>
  <c r="FK974" i="1"/>
  <c r="FJ974" i="1"/>
  <c r="FI974" i="1"/>
  <c r="FG974" i="1"/>
  <c r="FF974" i="1"/>
  <c r="FC974" i="1"/>
  <c r="FD974" i="1"/>
  <c r="FA974" i="1"/>
  <c r="EZ974" i="1"/>
  <c r="EY974" i="1"/>
  <c r="EU974" i="1"/>
  <c r="EW974" i="1"/>
  <c r="EV974" i="1"/>
  <c r="ET974" i="1"/>
  <c r="ES974" i="1"/>
  <c r="EQ974" i="1"/>
  <c r="EP974" i="1"/>
  <c r="EO974" i="1"/>
  <c r="EM974" i="1"/>
  <c r="EL974" i="1"/>
  <c r="EK974" i="1"/>
  <c r="EI974" i="1"/>
  <c r="EH974" i="1"/>
  <c r="EG974" i="1"/>
  <c r="EF974" i="1"/>
  <c r="BU974" i="1"/>
  <c r="ED974" i="1"/>
  <c r="EC974" i="1"/>
  <c r="EB974" i="1"/>
  <c r="EA974" i="1"/>
  <c r="DJ974" i="1"/>
  <c r="DK974" i="1"/>
  <c r="DY974" i="1"/>
  <c r="DW974" i="1"/>
  <c r="DX974" i="1"/>
  <c r="DV974" i="1"/>
  <c r="DU974" i="1"/>
  <c r="DT974" i="1"/>
  <c r="BT974" i="1"/>
  <c r="DS974" i="1"/>
  <c r="BP974" i="1"/>
  <c r="DR974" i="1"/>
  <c r="DQ974" i="1"/>
  <c r="DP974" i="1"/>
  <c r="DO974" i="1"/>
  <c r="DN974" i="1"/>
  <c r="DM974" i="1"/>
  <c r="DI974" i="1"/>
  <c r="DH974" i="1"/>
  <c r="DG974" i="1"/>
  <c r="DD974" i="1"/>
  <c r="CV974" i="1"/>
  <c r="DE974" i="1"/>
  <c r="DC974" i="1"/>
  <c r="CX974" i="1"/>
  <c r="DB974" i="1"/>
  <c r="DA974" i="1"/>
  <c r="CZ974" i="1"/>
  <c r="CY974" i="1"/>
  <c r="CW974" i="1"/>
  <c r="CU974" i="1"/>
  <c r="CT974" i="1"/>
  <c r="CS974" i="1"/>
  <c r="CB974" i="1"/>
  <c r="CQ974" i="1"/>
  <c r="CP974" i="1"/>
  <c r="CE974" i="1"/>
  <c r="CO974" i="1"/>
  <c r="CN974" i="1"/>
  <c r="CL974" i="1"/>
  <c r="CM974" i="1"/>
  <c r="CK974" i="1"/>
  <c r="CJ974" i="1"/>
  <c r="CI974" i="1"/>
  <c r="CH974" i="1"/>
  <c r="CG974" i="1"/>
  <c r="CF974" i="1"/>
  <c r="CD974" i="1"/>
  <c r="CC974" i="1"/>
  <c r="CA974" i="1"/>
  <c r="BV974" i="1"/>
  <c r="BN974" i="1"/>
  <c r="BJ974" i="1"/>
  <c r="O973" i="1"/>
  <c r="AZ974" i="1"/>
  <c r="BI974" i="1"/>
  <c r="N973" i="1"/>
  <c r="AY974" i="1"/>
  <c r="BH974" i="1"/>
  <c r="M973" i="1"/>
  <c r="AX974" i="1"/>
  <c r="BG974" i="1"/>
  <c r="BF974" i="1"/>
  <c r="AT974" i="1"/>
  <c r="AS974" i="1"/>
  <c r="AR974" i="1"/>
  <c r="AQ974" i="1"/>
  <c r="AP974" i="1"/>
  <c r="AO974" i="1"/>
  <c r="AN974" i="1"/>
  <c r="AM974" i="1"/>
  <c r="AL974" i="1"/>
  <c r="AK974" i="1"/>
  <c r="AJ974" i="1"/>
  <c r="AI974" i="1"/>
  <c r="AH974" i="1"/>
  <c r="AG974" i="1"/>
  <c r="AF974" i="1"/>
  <c r="AE974" i="1"/>
  <c r="AB974" i="1"/>
  <c r="AA974" i="1"/>
  <c r="Z974" i="1"/>
  <c r="Y974" i="1"/>
  <c r="X974" i="1"/>
  <c r="W974" i="1"/>
  <c r="V974" i="1"/>
  <c r="II973" i="1"/>
  <c r="IH973" i="1"/>
  <c r="IG973" i="1"/>
  <c r="IF973" i="1"/>
  <c r="IE973" i="1"/>
  <c r="ID973" i="1"/>
  <c r="IC973" i="1"/>
  <c r="IB973" i="1"/>
  <c r="IA973" i="1"/>
  <c r="HZ973" i="1"/>
  <c r="HX973" i="1"/>
  <c r="HW973" i="1"/>
  <c r="HV973" i="1"/>
  <c r="HU973" i="1"/>
  <c r="HT973" i="1"/>
  <c r="HS973" i="1"/>
  <c r="HR973" i="1"/>
  <c r="HQ973" i="1"/>
  <c r="BM973" i="1"/>
  <c r="HP973" i="1"/>
  <c r="HO973" i="1"/>
  <c r="BS973" i="1"/>
  <c r="HM973" i="1"/>
  <c r="HL973" i="1"/>
  <c r="HK973" i="1"/>
  <c r="HJ973" i="1"/>
  <c r="HI973" i="1"/>
  <c r="HH973" i="1"/>
  <c r="HF973" i="1"/>
  <c r="HE973" i="1"/>
  <c r="HD973" i="1"/>
  <c r="HC973" i="1"/>
  <c r="HB973" i="1"/>
  <c r="HA973" i="1"/>
  <c r="GY973" i="1"/>
  <c r="GX973" i="1"/>
  <c r="GW973" i="1"/>
  <c r="GV973" i="1"/>
  <c r="GU973" i="1"/>
  <c r="GT973" i="1"/>
  <c r="GS973" i="1"/>
  <c r="GQ973" i="1"/>
  <c r="GP973" i="1"/>
  <c r="GO973" i="1"/>
  <c r="GN973" i="1"/>
  <c r="GM973" i="1"/>
  <c r="GL973" i="1"/>
  <c r="GK973" i="1"/>
  <c r="BR973" i="1"/>
  <c r="GI973" i="1"/>
  <c r="GG973" i="1"/>
  <c r="GF973" i="1"/>
  <c r="GE973" i="1"/>
  <c r="GD973" i="1"/>
  <c r="GC973" i="1"/>
  <c r="GB973" i="1"/>
  <c r="GA973" i="1"/>
  <c r="R971" i="1"/>
  <c r="BC972" i="1"/>
  <c r="S971" i="1"/>
  <c r="BD972" i="1"/>
  <c r="BO972" i="1"/>
  <c r="FX973" i="1"/>
  <c r="Q971" i="1"/>
  <c r="BB972" i="1"/>
  <c r="BL972" i="1"/>
  <c r="FW973" i="1"/>
  <c r="P971" i="1"/>
  <c r="BA972" i="1"/>
  <c r="BK972" i="1"/>
  <c r="FV973" i="1"/>
  <c r="FP973" i="1"/>
  <c r="FN973" i="1"/>
  <c r="FO973" i="1"/>
  <c r="FH973" i="1"/>
  <c r="FL973" i="1"/>
  <c r="FK973" i="1"/>
  <c r="FJ973" i="1"/>
  <c r="FI973" i="1"/>
  <c r="FG973" i="1"/>
  <c r="FF973" i="1"/>
  <c r="FC973" i="1"/>
  <c r="FD973" i="1"/>
  <c r="FA973" i="1"/>
  <c r="EZ973" i="1"/>
  <c r="EY973" i="1"/>
  <c r="EU973" i="1"/>
  <c r="EW973" i="1"/>
  <c r="EV973" i="1"/>
  <c r="ET973" i="1"/>
  <c r="ES973" i="1"/>
  <c r="EQ973" i="1"/>
  <c r="EP973" i="1"/>
  <c r="EO973" i="1"/>
  <c r="EM973" i="1"/>
  <c r="EL973" i="1"/>
  <c r="EK973" i="1"/>
  <c r="EI973" i="1"/>
  <c r="EH973" i="1"/>
  <c r="EG973" i="1"/>
  <c r="EF973" i="1"/>
  <c r="BU973" i="1"/>
  <c r="ED973" i="1"/>
  <c r="EC973" i="1"/>
  <c r="EB973" i="1"/>
  <c r="EA973" i="1"/>
  <c r="DJ973" i="1"/>
  <c r="DK973" i="1"/>
  <c r="DY973" i="1"/>
  <c r="DW973" i="1"/>
  <c r="DX973" i="1"/>
  <c r="DV973" i="1"/>
  <c r="DU973" i="1"/>
  <c r="DT973" i="1"/>
  <c r="BT973" i="1"/>
  <c r="DS973" i="1"/>
  <c r="BP973" i="1"/>
  <c r="DR973" i="1"/>
  <c r="DQ973" i="1"/>
  <c r="DP973" i="1"/>
  <c r="DO973" i="1"/>
  <c r="DN973" i="1"/>
  <c r="DM973" i="1"/>
  <c r="DI973" i="1"/>
  <c r="DH973" i="1"/>
  <c r="DG973" i="1"/>
  <c r="DD973" i="1"/>
  <c r="CV973" i="1"/>
  <c r="DC973" i="1"/>
  <c r="DE973" i="1"/>
  <c r="CX973" i="1"/>
  <c r="DB973" i="1"/>
  <c r="DA973" i="1"/>
  <c r="CZ973" i="1"/>
  <c r="CY973" i="1"/>
  <c r="CW973" i="1"/>
  <c r="CU973" i="1"/>
  <c r="CT973" i="1"/>
  <c r="CS973" i="1"/>
  <c r="CB973" i="1"/>
  <c r="CQ973" i="1"/>
  <c r="CP973" i="1"/>
  <c r="CE973" i="1"/>
  <c r="CO973" i="1"/>
  <c r="CN973" i="1"/>
  <c r="CL973" i="1"/>
  <c r="CM973" i="1"/>
  <c r="CK973" i="1"/>
  <c r="CJ973" i="1"/>
  <c r="CI973" i="1"/>
  <c r="CH973" i="1"/>
  <c r="CG973" i="1"/>
  <c r="CF973" i="1"/>
  <c r="CD973" i="1"/>
  <c r="CC973" i="1"/>
  <c r="CA973" i="1"/>
  <c r="BV973" i="1"/>
  <c r="BN973" i="1"/>
  <c r="BJ973" i="1"/>
  <c r="O972" i="1"/>
  <c r="AZ973" i="1"/>
  <c r="BI973" i="1"/>
  <c r="N972" i="1"/>
  <c r="AY973" i="1"/>
  <c r="BH973" i="1"/>
  <c r="M972" i="1"/>
  <c r="AX973" i="1"/>
  <c r="BG973" i="1"/>
  <c r="BF973" i="1"/>
  <c r="AT973" i="1"/>
  <c r="AS973" i="1"/>
  <c r="AR973" i="1"/>
  <c r="AQ973" i="1"/>
  <c r="AP973" i="1"/>
  <c r="AO973" i="1"/>
  <c r="AN973" i="1"/>
  <c r="AM973" i="1"/>
  <c r="AL973" i="1"/>
  <c r="AK973" i="1"/>
  <c r="AJ973" i="1"/>
  <c r="AI973" i="1"/>
  <c r="AH973" i="1"/>
  <c r="AG973" i="1"/>
  <c r="AF973" i="1"/>
  <c r="AE973" i="1"/>
  <c r="AB973" i="1"/>
  <c r="AA973" i="1"/>
  <c r="Z973" i="1"/>
  <c r="Y973" i="1"/>
  <c r="X973" i="1"/>
  <c r="W973" i="1"/>
  <c r="V973" i="1"/>
  <c r="II972" i="1"/>
  <c r="IH972" i="1"/>
  <c r="IG972" i="1"/>
  <c r="IF972" i="1"/>
  <c r="IE972" i="1"/>
  <c r="ID972" i="1"/>
  <c r="IC972" i="1"/>
  <c r="IB972" i="1"/>
  <c r="IA972" i="1"/>
  <c r="HZ972" i="1"/>
  <c r="HX972" i="1"/>
  <c r="HW972" i="1"/>
  <c r="HV972" i="1"/>
  <c r="HU972" i="1"/>
  <c r="HT972" i="1"/>
  <c r="HS972" i="1"/>
  <c r="BM972" i="1"/>
  <c r="HR972" i="1"/>
  <c r="HQ972" i="1"/>
  <c r="HP972" i="1"/>
  <c r="HO972" i="1"/>
  <c r="BS972" i="1"/>
  <c r="HM972" i="1"/>
  <c r="HL972" i="1"/>
  <c r="HK972" i="1"/>
  <c r="HJ972" i="1"/>
  <c r="HI972" i="1"/>
  <c r="HH972" i="1"/>
  <c r="HF972" i="1"/>
  <c r="HE972" i="1"/>
  <c r="HD972" i="1"/>
  <c r="HC972" i="1"/>
  <c r="HB972" i="1"/>
  <c r="HA972" i="1"/>
  <c r="GY972" i="1"/>
  <c r="GX972" i="1"/>
  <c r="GW972" i="1"/>
  <c r="GV972" i="1"/>
  <c r="GU972" i="1"/>
  <c r="GT972" i="1"/>
  <c r="GS972" i="1"/>
  <c r="GQ972" i="1"/>
  <c r="GP972" i="1"/>
  <c r="GO972" i="1"/>
  <c r="GN972" i="1"/>
  <c r="GM972" i="1"/>
  <c r="GL972" i="1"/>
  <c r="GK972" i="1"/>
  <c r="BR972" i="1"/>
  <c r="GI972" i="1"/>
  <c r="GG972" i="1"/>
  <c r="GF972" i="1"/>
  <c r="GE972" i="1"/>
  <c r="GD972" i="1"/>
  <c r="GC972" i="1"/>
  <c r="GB972" i="1"/>
  <c r="GA972" i="1"/>
  <c r="R970" i="1"/>
  <c r="BC971" i="1"/>
  <c r="S970" i="1"/>
  <c r="BD971" i="1"/>
  <c r="BO971" i="1"/>
  <c r="FX972" i="1"/>
  <c r="Q970" i="1"/>
  <c r="BB971" i="1"/>
  <c r="BL971" i="1"/>
  <c r="FW972" i="1"/>
  <c r="P970" i="1"/>
  <c r="BA971" i="1"/>
  <c r="BK971" i="1"/>
  <c r="FV972" i="1"/>
  <c r="FP972" i="1"/>
  <c r="FN972" i="1"/>
  <c r="FO972" i="1"/>
  <c r="FH972" i="1"/>
  <c r="FL972" i="1"/>
  <c r="FK972" i="1"/>
  <c r="FJ972" i="1"/>
  <c r="FI972" i="1"/>
  <c r="FG972" i="1"/>
  <c r="FF972" i="1"/>
  <c r="FC972" i="1"/>
  <c r="FD972" i="1"/>
  <c r="FA972" i="1"/>
  <c r="EZ972" i="1"/>
  <c r="EY972" i="1"/>
  <c r="EU972" i="1"/>
  <c r="EW972" i="1"/>
  <c r="EV972" i="1"/>
  <c r="ET972" i="1"/>
  <c r="ES972" i="1"/>
  <c r="EQ972" i="1"/>
  <c r="EP972" i="1"/>
  <c r="EO972" i="1"/>
  <c r="EM972" i="1"/>
  <c r="EL972" i="1"/>
  <c r="EK972" i="1"/>
  <c r="EI972" i="1"/>
  <c r="EH972" i="1"/>
  <c r="EG972" i="1"/>
  <c r="EF972" i="1"/>
  <c r="BU972" i="1"/>
  <c r="ED972" i="1"/>
  <c r="EC972" i="1"/>
  <c r="EB972" i="1"/>
  <c r="EA972" i="1"/>
  <c r="DJ972" i="1"/>
  <c r="DK972" i="1"/>
  <c r="DY972" i="1"/>
  <c r="DW972" i="1"/>
  <c r="DX972" i="1"/>
  <c r="DV972" i="1"/>
  <c r="DU972" i="1"/>
  <c r="DT972" i="1"/>
  <c r="BT972" i="1"/>
  <c r="DS972" i="1"/>
  <c r="BP972" i="1"/>
  <c r="DR972" i="1"/>
  <c r="DQ972" i="1"/>
  <c r="DP972" i="1"/>
  <c r="DO972" i="1"/>
  <c r="DN972" i="1"/>
  <c r="DM972" i="1"/>
  <c r="DI972" i="1"/>
  <c r="DH972" i="1"/>
  <c r="DG972" i="1"/>
  <c r="DD972" i="1"/>
  <c r="CV972" i="1"/>
  <c r="DE972" i="1"/>
  <c r="DC972" i="1"/>
  <c r="CX972" i="1"/>
  <c r="DB972" i="1"/>
  <c r="DA972" i="1"/>
  <c r="CZ972" i="1"/>
  <c r="CY972" i="1"/>
  <c r="CW972" i="1"/>
  <c r="CU972" i="1"/>
  <c r="CT972" i="1"/>
  <c r="CS972" i="1"/>
  <c r="CB972" i="1"/>
  <c r="CQ972" i="1"/>
  <c r="CP972" i="1"/>
  <c r="CE972" i="1"/>
  <c r="CO972" i="1"/>
  <c r="CN972" i="1"/>
  <c r="CL972" i="1"/>
  <c r="CM972" i="1"/>
  <c r="CK972" i="1"/>
  <c r="CJ972" i="1"/>
  <c r="CI972" i="1"/>
  <c r="CH972" i="1"/>
  <c r="CG972" i="1"/>
  <c r="CF972" i="1"/>
  <c r="CD972" i="1"/>
  <c r="CC972" i="1"/>
  <c r="CA972" i="1"/>
  <c r="BV972" i="1"/>
  <c r="BN972" i="1"/>
  <c r="BJ972" i="1"/>
  <c r="O971" i="1"/>
  <c r="AZ972" i="1"/>
  <c r="BI972" i="1"/>
  <c r="N971" i="1"/>
  <c r="AY972" i="1"/>
  <c r="BH972" i="1"/>
  <c r="M971" i="1"/>
  <c r="AX972" i="1"/>
  <c r="BG972" i="1"/>
  <c r="BF972" i="1"/>
  <c r="AT972" i="1"/>
  <c r="AS972" i="1"/>
  <c r="AR972" i="1"/>
  <c r="AQ972" i="1"/>
  <c r="AP972" i="1"/>
  <c r="AO972" i="1"/>
  <c r="AN972" i="1"/>
  <c r="AM972" i="1"/>
  <c r="AL972" i="1"/>
  <c r="AK972" i="1"/>
  <c r="AJ972" i="1"/>
  <c r="AI972" i="1"/>
  <c r="AH972" i="1"/>
  <c r="AG972" i="1"/>
  <c r="AF972" i="1"/>
  <c r="AE972" i="1"/>
  <c r="AB972" i="1"/>
  <c r="AA972" i="1"/>
  <c r="Z972" i="1"/>
  <c r="Y972" i="1"/>
  <c r="X972" i="1"/>
  <c r="W972" i="1"/>
  <c r="V972" i="1"/>
  <c r="II971" i="1"/>
  <c r="IH971" i="1"/>
  <c r="IG971" i="1"/>
  <c r="IF971" i="1"/>
  <c r="IE971" i="1"/>
  <c r="ID971" i="1"/>
  <c r="IC971" i="1"/>
  <c r="IB971" i="1"/>
  <c r="IA971" i="1"/>
  <c r="HZ971" i="1"/>
  <c r="HX971" i="1"/>
  <c r="HW971" i="1"/>
  <c r="HV971" i="1"/>
  <c r="HU971" i="1"/>
  <c r="BM971" i="1"/>
  <c r="HT971" i="1"/>
  <c r="HS971" i="1"/>
  <c r="HR971" i="1"/>
  <c r="HQ971" i="1"/>
  <c r="HP971" i="1"/>
  <c r="HO971" i="1"/>
  <c r="BS971" i="1"/>
  <c r="HM971" i="1"/>
  <c r="HL971" i="1"/>
  <c r="HK971" i="1"/>
  <c r="HJ971" i="1"/>
  <c r="HI971" i="1"/>
  <c r="HH971" i="1"/>
  <c r="HF971" i="1"/>
  <c r="HE971" i="1"/>
  <c r="HD971" i="1"/>
  <c r="HC971" i="1"/>
  <c r="HB971" i="1"/>
  <c r="HA971" i="1"/>
  <c r="GY971" i="1"/>
  <c r="GX971" i="1"/>
  <c r="GW971" i="1"/>
  <c r="GV971" i="1"/>
  <c r="GU971" i="1"/>
  <c r="GT971" i="1"/>
  <c r="GS971" i="1"/>
  <c r="GQ971" i="1"/>
  <c r="GP971" i="1"/>
  <c r="GO971" i="1"/>
  <c r="GN971" i="1"/>
  <c r="GM971" i="1"/>
  <c r="GL971" i="1"/>
  <c r="GK971" i="1"/>
  <c r="BR971" i="1"/>
  <c r="GI971" i="1"/>
  <c r="GG971" i="1"/>
  <c r="GF971" i="1"/>
  <c r="GE971" i="1"/>
  <c r="GD971" i="1"/>
  <c r="GC971" i="1"/>
  <c r="GB971" i="1"/>
  <c r="GA971" i="1"/>
  <c r="R969" i="1"/>
  <c r="BC970" i="1"/>
  <c r="S969" i="1"/>
  <c r="BD970" i="1"/>
  <c r="BO970" i="1"/>
  <c r="FX971" i="1"/>
  <c r="Q969" i="1"/>
  <c r="BB970" i="1"/>
  <c r="BL970" i="1"/>
  <c r="FW971" i="1"/>
  <c r="P969" i="1"/>
  <c r="BA970" i="1"/>
  <c r="BK970" i="1"/>
  <c r="FV971" i="1"/>
  <c r="FP971" i="1"/>
  <c r="FN971" i="1"/>
  <c r="FO971" i="1"/>
  <c r="FH971" i="1"/>
  <c r="FL971" i="1"/>
  <c r="FK971" i="1"/>
  <c r="FJ971" i="1"/>
  <c r="FI971" i="1"/>
  <c r="FG971" i="1"/>
  <c r="FF971" i="1"/>
  <c r="FC971" i="1"/>
  <c r="FD971" i="1"/>
  <c r="FA971" i="1"/>
  <c r="EZ971" i="1"/>
  <c r="EY971" i="1"/>
  <c r="EU971" i="1"/>
  <c r="EW971" i="1"/>
  <c r="EV971" i="1"/>
  <c r="ET971" i="1"/>
  <c r="ES971" i="1"/>
  <c r="EQ971" i="1"/>
  <c r="EP971" i="1"/>
  <c r="EO971" i="1"/>
  <c r="EM971" i="1"/>
  <c r="EL971" i="1"/>
  <c r="EK971" i="1"/>
  <c r="EI971" i="1"/>
  <c r="EH971" i="1"/>
  <c r="EG971" i="1"/>
  <c r="EF971" i="1"/>
  <c r="BU971" i="1"/>
  <c r="ED971" i="1"/>
  <c r="EC971" i="1"/>
  <c r="EB971" i="1"/>
  <c r="EA971" i="1"/>
  <c r="DJ971" i="1"/>
  <c r="DK971" i="1"/>
  <c r="DY971" i="1"/>
  <c r="DW971" i="1"/>
  <c r="DX971" i="1"/>
  <c r="DV971" i="1"/>
  <c r="DU971" i="1"/>
  <c r="DT971" i="1"/>
  <c r="BT971" i="1"/>
  <c r="DS971" i="1"/>
  <c r="BP971" i="1"/>
  <c r="DR971" i="1"/>
  <c r="DQ971" i="1"/>
  <c r="DP971" i="1"/>
  <c r="DO971" i="1"/>
  <c r="DN971" i="1"/>
  <c r="DM971" i="1"/>
  <c r="DI971" i="1"/>
  <c r="DH971" i="1"/>
  <c r="DG971" i="1"/>
  <c r="DD971" i="1"/>
  <c r="CV971" i="1"/>
  <c r="DE971" i="1"/>
  <c r="DC971" i="1"/>
  <c r="CX971" i="1"/>
  <c r="DB971" i="1"/>
  <c r="DA971" i="1"/>
  <c r="CZ971" i="1"/>
  <c r="CY971" i="1"/>
  <c r="CW971" i="1"/>
  <c r="CU971" i="1"/>
  <c r="CT971" i="1"/>
  <c r="CS971" i="1"/>
  <c r="CB971" i="1"/>
  <c r="CQ971" i="1"/>
  <c r="CP971" i="1"/>
  <c r="CE971" i="1"/>
  <c r="CO971" i="1"/>
  <c r="CN971" i="1"/>
  <c r="CL971" i="1"/>
  <c r="CM971" i="1"/>
  <c r="CK971" i="1"/>
  <c r="CJ971" i="1"/>
  <c r="CI971" i="1"/>
  <c r="CH971" i="1"/>
  <c r="CG971" i="1"/>
  <c r="CF971" i="1"/>
  <c r="CD971" i="1"/>
  <c r="CC971" i="1"/>
  <c r="CA971" i="1"/>
  <c r="BV971" i="1"/>
  <c r="BN971" i="1"/>
  <c r="BJ971" i="1"/>
  <c r="O970" i="1"/>
  <c r="AZ971" i="1"/>
  <c r="BI971" i="1"/>
  <c r="N970" i="1"/>
  <c r="AY971" i="1"/>
  <c r="BH971" i="1"/>
  <c r="M970" i="1"/>
  <c r="AX971" i="1"/>
  <c r="BG971" i="1"/>
  <c r="BF971" i="1"/>
  <c r="AT971" i="1"/>
  <c r="AS971" i="1"/>
  <c r="AR971" i="1"/>
  <c r="AQ971" i="1"/>
  <c r="AP971" i="1"/>
  <c r="AO971" i="1"/>
  <c r="AN971" i="1"/>
  <c r="AM971" i="1"/>
  <c r="AL971" i="1"/>
  <c r="AK971" i="1"/>
  <c r="AJ971" i="1"/>
  <c r="AI971" i="1"/>
  <c r="AH971" i="1"/>
  <c r="AG971" i="1"/>
  <c r="AF971" i="1"/>
  <c r="AE971" i="1"/>
  <c r="AB971" i="1"/>
  <c r="AA971" i="1"/>
  <c r="Z971" i="1"/>
  <c r="Y971" i="1"/>
  <c r="X971" i="1"/>
  <c r="W971" i="1"/>
  <c r="V971" i="1"/>
  <c r="II970" i="1"/>
  <c r="IH970" i="1"/>
  <c r="IG970" i="1"/>
  <c r="IF970" i="1"/>
  <c r="IE970" i="1"/>
  <c r="ID970" i="1"/>
  <c r="IC970" i="1"/>
  <c r="IB970" i="1"/>
  <c r="IA970" i="1"/>
  <c r="HZ970" i="1"/>
  <c r="HX970" i="1"/>
  <c r="HW970" i="1"/>
  <c r="HV970" i="1"/>
  <c r="HU970" i="1"/>
  <c r="HT970" i="1"/>
  <c r="HS970" i="1"/>
  <c r="HR970" i="1"/>
  <c r="BM970" i="1"/>
  <c r="HQ970" i="1"/>
  <c r="HP970" i="1"/>
  <c r="HO970" i="1"/>
  <c r="BS970" i="1"/>
  <c r="HM970" i="1"/>
  <c r="HL970" i="1"/>
  <c r="HK970" i="1"/>
  <c r="HJ970" i="1"/>
  <c r="HI970" i="1"/>
  <c r="HH970" i="1"/>
  <c r="HF970" i="1"/>
  <c r="HE970" i="1"/>
  <c r="HD970" i="1"/>
  <c r="HC970" i="1"/>
  <c r="HB970" i="1"/>
  <c r="HA970" i="1"/>
  <c r="GY970" i="1"/>
  <c r="GX970" i="1"/>
  <c r="GW970" i="1"/>
  <c r="GV970" i="1"/>
  <c r="GU970" i="1"/>
  <c r="GT970" i="1"/>
  <c r="GS970" i="1"/>
  <c r="GQ970" i="1"/>
  <c r="GP970" i="1"/>
  <c r="GO970" i="1"/>
  <c r="GN970" i="1"/>
  <c r="GM970" i="1"/>
  <c r="GL970" i="1"/>
  <c r="GK970" i="1"/>
  <c r="BR970" i="1"/>
  <c r="GI970" i="1"/>
  <c r="GG970" i="1"/>
  <c r="GF970" i="1"/>
  <c r="GE970" i="1"/>
  <c r="GD970" i="1"/>
  <c r="GC970" i="1"/>
  <c r="GB970" i="1"/>
  <c r="GA970" i="1"/>
  <c r="R968" i="1"/>
  <c r="BC969" i="1"/>
  <c r="S968" i="1"/>
  <c r="BD969" i="1"/>
  <c r="BO969" i="1"/>
  <c r="FX970" i="1"/>
  <c r="Q968" i="1"/>
  <c r="BB969" i="1"/>
  <c r="BL969" i="1"/>
  <c r="FW970" i="1"/>
  <c r="P968" i="1"/>
  <c r="BA969" i="1"/>
  <c r="BK969" i="1"/>
  <c r="FV970" i="1"/>
  <c r="FP970" i="1"/>
  <c r="FN970" i="1"/>
  <c r="FO970" i="1"/>
  <c r="FH970" i="1"/>
  <c r="FL970" i="1"/>
  <c r="FK970" i="1"/>
  <c r="FJ970" i="1"/>
  <c r="FI970" i="1"/>
  <c r="FG970" i="1"/>
  <c r="FF970" i="1"/>
  <c r="FC970" i="1"/>
  <c r="FD970" i="1"/>
  <c r="FA970" i="1"/>
  <c r="EZ970" i="1"/>
  <c r="EY970" i="1"/>
  <c r="EU970" i="1"/>
  <c r="EW970" i="1"/>
  <c r="EV970" i="1"/>
  <c r="ET970" i="1"/>
  <c r="ES970" i="1"/>
  <c r="EQ970" i="1"/>
  <c r="EP970" i="1"/>
  <c r="EO970" i="1"/>
  <c r="EM970" i="1"/>
  <c r="EL970" i="1"/>
  <c r="EK970" i="1"/>
  <c r="EI970" i="1"/>
  <c r="EH970" i="1"/>
  <c r="EG970" i="1"/>
  <c r="EF970" i="1"/>
  <c r="BU970" i="1"/>
  <c r="ED970" i="1"/>
  <c r="EC970" i="1"/>
  <c r="EB970" i="1"/>
  <c r="EA970" i="1"/>
  <c r="DJ970" i="1"/>
  <c r="DK970" i="1"/>
  <c r="DY970" i="1"/>
  <c r="DW970" i="1"/>
  <c r="DX970" i="1"/>
  <c r="DV970" i="1"/>
  <c r="DU970" i="1"/>
  <c r="DT970" i="1"/>
  <c r="BT970" i="1"/>
  <c r="DS970" i="1"/>
  <c r="BP970" i="1"/>
  <c r="DR970" i="1"/>
  <c r="DQ970" i="1"/>
  <c r="DP970" i="1"/>
  <c r="DO970" i="1"/>
  <c r="DN970" i="1"/>
  <c r="DM970" i="1"/>
  <c r="DI970" i="1"/>
  <c r="DH970" i="1"/>
  <c r="DG970" i="1"/>
  <c r="DD970" i="1"/>
  <c r="CV970" i="1"/>
  <c r="DC970" i="1"/>
  <c r="DE970" i="1"/>
  <c r="CX970" i="1"/>
  <c r="DB970" i="1"/>
  <c r="DA970" i="1"/>
  <c r="CZ970" i="1"/>
  <c r="CY970" i="1"/>
  <c r="CW970" i="1"/>
  <c r="CU970" i="1"/>
  <c r="CT970" i="1"/>
  <c r="CS970" i="1"/>
  <c r="CB970" i="1"/>
  <c r="CQ970" i="1"/>
  <c r="CP970" i="1"/>
  <c r="CE970" i="1"/>
  <c r="CO970" i="1"/>
  <c r="CN970" i="1"/>
  <c r="CL970" i="1"/>
  <c r="CM970" i="1"/>
  <c r="CK970" i="1"/>
  <c r="CJ970" i="1"/>
  <c r="CI970" i="1"/>
  <c r="CH970" i="1"/>
  <c r="CG970" i="1"/>
  <c r="CF970" i="1"/>
  <c r="CD970" i="1"/>
  <c r="CC970" i="1"/>
  <c r="CA970" i="1"/>
  <c r="BV970" i="1"/>
  <c r="BN970" i="1"/>
  <c r="BJ970" i="1"/>
  <c r="O969" i="1"/>
  <c r="AZ970" i="1"/>
  <c r="BI970" i="1"/>
  <c r="N969" i="1"/>
  <c r="AY970" i="1"/>
  <c r="BH970" i="1"/>
  <c r="M969" i="1"/>
  <c r="AX970" i="1"/>
  <c r="BG970" i="1"/>
  <c r="BF970" i="1"/>
  <c r="AT970" i="1"/>
  <c r="AS970" i="1"/>
  <c r="AR970" i="1"/>
  <c r="AQ970" i="1"/>
  <c r="AP970" i="1"/>
  <c r="AO970" i="1"/>
  <c r="AN970" i="1"/>
  <c r="AM970" i="1"/>
  <c r="AL970" i="1"/>
  <c r="AK970" i="1"/>
  <c r="AJ970" i="1"/>
  <c r="AI970" i="1"/>
  <c r="AH970" i="1"/>
  <c r="AG970" i="1"/>
  <c r="AF970" i="1"/>
  <c r="AE970" i="1"/>
  <c r="AB970" i="1"/>
  <c r="AA970" i="1"/>
  <c r="Z970" i="1"/>
  <c r="Y970" i="1"/>
  <c r="X970" i="1"/>
  <c r="W970" i="1"/>
  <c r="V970" i="1"/>
  <c r="II969" i="1"/>
  <c r="IH969" i="1"/>
  <c r="IG969" i="1"/>
  <c r="IF969" i="1"/>
  <c r="IE969" i="1"/>
  <c r="ID969" i="1"/>
  <c r="IC969" i="1"/>
  <c r="IB969" i="1"/>
  <c r="IA969" i="1"/>
  <c r="HZ969" i="1"/>
  <c r="HX969" i="1"/>
  <c r="HW969" i="1"/>
  <c r="HV969" i="1"/>
  <c r="HU969" i="1"/>
  <c r="HT969" i="1"/>
  <c r="BM969" i="1"/>
  <c r="HS969" i="1"/>
  <c r="HR969" i="1"/>
  <c r="HQ969" i="1"/>
  <c r="HP969" i="1"/>
  <c r="HO969" i="1"/>
  <c r="BS969" i="1"/>
  <c r="HM969" i="1"/>
  <c r="HL969" i="1"/>
  <c r="HK969" i="1"/>
  <c r="HJ969" i="1"/>
  <c r="HI969" i="1"/>
  <c r="HH969" i="1"/>
  <c r="HF969" i="1"/>
  <c r="HE969" i="1"/>
  <c r="HD969" i="1"/>
  <c r="HC969" i="1"/>
  <c r="HB969" i="1"/>
  <c r="HA969" i="1"/>
  <c r="GY969" i="1"/>
  <c r="GX969" i="1"/>
  <c r="GW969" i="1"/>
  <c r="GV969" i="1"/>
  <c r="GU969" i="1"/>
  <c r="GT969" i="1"/>
  <c r="GS969" i="1"/>
  <c r="GQ969" i="1"/>
  <c r="GP969" i="1"/>
  <c r="GO969" i="1"/>
  <c r="GN969" i="1"/>
  <c r="GM969" i="1"/>
  <c r="GL969" i="1"/>
  <c r="GK969" i="1"/>
  <c r="BR969" i="1"/>
  <c r="GI969" i="1"/>
  <c r="GG969" i="1"/>
  <c r="GF969" i="1"/>
  <c r="GE969" i="1"/>
  <c r="GD969" i="1"/>
  <c r="GC969" i="1"/>
  <c r="GB969" i="1"/>
  <c r="GA969" i="1"/>
  <c r="R967" i="1"/>
  <c r="BC968" i="1"/>
  <c r="S967" i="1"/>
  <c r="BD968" i="1"/>
  <c r="BO968" i="1"/>
  <c r="FX969" i="1"/>
  <c r="Q967" i="1"/>
  <c r="BB968" i="1"/>
  <c r="BL968" i="1"/>
  <c r="FW969" i="1"/>
  <c r="P967" i="1"/>
  <c r="BA968" i="1"/>
  <c r="BK968" i="1"/>
  <c r="FV969" i="1"/>
  <c r="FP969" i="1"/>
  <c r="FN969" i="1"/>
  <c r="FO969" i="1"/>
  <c r="FH969" i="1"/>
  <c r="FL969" i="1"/>
  <c r="FK969" i="1"/>
  <c r="FJ969" i="1"/>
  <c r="FI969" i="1"/>
  <c r="FG969" i="1"/>
  <c r="FF969" i="1"/>
  <c r="FC969" i="1"/>
  <c r="FD969" i="1"/>
  <c r="FA969" i="1"/>
  <c r="EZ969" i="1"/>
  <c r="EY969" i="1"/>
  <c r="EU969" i="1"/>
  <c r="EW969" i="1"/>
  <c r="EV969" i="1"/>
  <c r="ET969" i="1"/>
  <c r="ES969" i="1"/>
  <c r="EQ969" i="1"/>
  <c r="EP969" i="1"/>
  <c r="EO969" i="1"/>
  <c r="EM969" i="1"/>
  <c r="EL969" i="1"/>
  <c r="EK969" i="1"/>
  <c r="EI969" i="1"/>
  <c r="EH969" i="1"/>
  <c r="EG969" i="1"/>
  <c r="EF969" i="1"/>
  <c r="BU969" i="1"/>
  <c r="ED969" i="1"/>
  <c r="EC969" i="1"/>
  <c r="EB969" i="1"/>
  <c r="EA969" i="1"/>
  <c r="DJ969" i="1"/>
  <c r="DK969" i="1"/>
  <c r="DY969" i="1"/>
  <c r="DW969" i="1"/>
  <c r="DX969" i="1"/>
  <c r="DV969" i="1"/>
  <c r="DU969" i="1"/>
  <c r="DT969" i="1"/>
  <c r="BT969" i="1"/>
  <c r="DS969" i="1"/>
  <c r="BP969" i="1"/>
  <c r="DR969" i="1"/>
  <c r="DQ969" i="1"/>
  <c r="DP969" i="1"/>
  <c r="DO969" i="1"/>
  <c r="DN969" i="1"/>
  <c r="DM969" i="1"/>
  <c r="DI969" i="1"/>
  <c r="DH969" i="1"/>
  <c r="DG969" i="1"/>
  <c r="DD969" i="1"/>
  <c r="CV969" i="1"/>
  <c r="DE969" i="1"/>
  <c r="DC969" i="1"/>
  <c r="CX969" i="1"/>
  <c r="DB969" i="1"/>
  <c r="DA969" i="1"/>
  <c r="CZ969" i="1"/>
  <c r="CY969" i="1"/>
  <c r="CW969" i="1"/>
  <c r="CU969" i="1"/>
  <c r="CT969" i="1"/>
  <c r="CS969" i="1"/>
  <c r="CB969" i="1"/>
  <c r="CQ969" i="1"/>
  <c r="CP969" i="1"/>
  <c r="CE969" i="1"/>
  <c r="CO969" i="1"/>
  <c r="CN969" i="1"/>
  <c r="CL969" i="1"/>
  <c r="CM969" i="1"/>
  <c r="CK969" i="1"/>
  <c r="CJ969" i="1"/>
  <c r="CI969" i="1"/>
  <c r="CH969" i="1"/>
  <c r="CG969" i="1"/>
  <c r="CF969" i="1"/>
  <c r="CD969" i="1"/>
  <c r="CC969" i="1"/>
  <c r="CA969" i="1"/>
  <c r="BV969" i="1"/>
  <c r="BN969" i="1"/>
  <c r="BJ969" i="1"/>
  <c r="O968" i="1"/>
  <c r="AZ969" i="1"/>
  <c r="BI969" i="1"/>
  <c r="N968" i="1"/>
  <c r="AY969" i="1"/>
  <c r="BH969" i="1"/>
  <c r="M968" i="1"/>
  <c r="AX969" i="1"/>
  <c r="BG969" i="1"/>
  <c r="BF969" i="1"/>
  <c r="AT969" i="1"/>
  <c r="AS969" i="1"/>
  <c r="AR969" i="1"/>
  <c r="AQ969" i="1"/>
  <c r="AP969" i="1"/>
  <c r="AO969" i="1"/>
  <c r="AN969" i="1"/>
  <c r="AM969" i="1"/>
  <c r="AL969" i="1"/>
  <c r="AK969" i="1"/>
  <c r="AJ969" i="1"/>
  <c r="AI969" i="1"/>
  <c r="AH969" i="1"/>
  <c r="AG969" i="1"/>
  <c r="AF969" i="1"/>
  <c r="AE969" i="1"/>
  <c r="AB969" i="1"/>
  <c r="AA969" i="1"/>
  <c r="Z969" i="1"/>
  <c r="Y969" i="1"/>
  <c r="X969" i="1"/>
  <c r="W969" i="1"/>
  <c r="V969" i="1"/>
  <c r="II968" i="1"/>
  <c r="IH968" i="1"/>
  <c r="IG968" i="1"/>
  <c r="IF968" i="1"/>
  <c r="IE968" i="1"/>
  <c r="ID968" i="1"/>
  <c r="IC968" i="1"/>
  <c r="IB968" i="1"/>
  <c r="IA968" i="1"/>
  <c r="HZ968" i="1"/>
  <c r="HX968" i="1"/>
  <c r="HW968" i="1"/>
  <c r="HV968" i="1"/>
  <c r="HU968" i="1"/>
  <c r="HT968" i="1"/>
  <c r="HS968" i="1"/>
  <c r="HR968" i="1"/>
  <c r="HQ968" i="1"/>
  <c r="BM968" i="1"/>
  <c r="HP968" i="1"/>
  <c r="HO968" i="1"/>
  <c r="BS968" i="1"/>
  <c r="HM968" i="1"/>
  <c r="HL968" i="1"/>
  <c r="HK968" i="1"/>
  <c r="HJ968" i="1"/>
  <c r="HI968" i="1"/>
  <c r="HH968" i="1"/>
  <c r="HF968" i="1"/>
  <c r="HE968" i="1"/>
  <c r="HD968" i="1"/>
  <c r="HC968" i="1"/>
  <c r="HB968" i="1"/>
  <c r="HA968" i="1"/>
  <c r="GY968" i="1"/>
  <c r="GX968" i="1"/>
  <c r="GW968" i="1"/>
  <c r="GV968" i="1"/>
  <c r="GU968" i="1"/>
  <c r="GT968" i="1"/>
  <c r="GS968" i="1"/>
  <c r="GQ968" i="1"/>
  <c r="GP968" i="1"/>
  <c r="GO968" i="1"/>
  <c r="GN968" i="1"/>
  <c r="GM968" i="1"/>
  <c r="GL968" i="1"/>
  <c r="GK968" i="1"/>
  <c r="BR968" i="1"/>
  <c r="GI968" i="1"/>
  <c r="GG968" i="1"/>
  <c r="GF968" i="1"/>
  <c r="GE968" i="1"/>
  <c r="GD968" i="1"/>
  <c r="GC968" i="1"/>
  <c r="GB968" i="1"/>
  <c r="GA968" i="1"/>
  <c r="R966" i="1"/>
  <c r="BC967" i="1"/>
  <c r="S966" i="1"/>
  <c r="BD967" i="1"/>
  <c r="BO967" i="1"/>
  <c r="FX968" i="1"/>
  <c r="Q966" i="1"/>
  <c r="BB967" i="1"/>
  <c r="BL967" i="1"/>
  <c r="FW968" i="1"/>
  <c r="P966" i="1"/>
  <c r="BA967" i="1"/>
  <c r="BK967" i="1"/>
  <c r="FV968" i="1"/>
  <c r="FP968" i="1"/>
  <c r="FN968" i="1"/>
  <c r="FO968" i="1"/>
  <c r="FH968" i="1"/>
  <c r="FL968" i="1"/>
  <c r="FK968" i="1"/>
  <c r="FJ968" i="1"/>
  <c r="FI968" i="1"/>
  <c r="FG968" i="1"/>
  <c r="FF968" i="1"/>
  <c r="FC968" i="1"/>
  <c r="FD968" i="1"/>
  <c r="FA968" i="1"/>
  <c r="EZ968" i="1"/>
  <c r="EY968" i="1"/>
  <c r="EU968" i="1"/>
  <c r="EW968" i="1"/>
  <c r="EV968" i="1"/>
  <c r="ET968" i="1"/>
  <c r="ES968" i="1"/>
  <c r="EQ968" i="1"/>
  <c r="EP968" i="1"/>
  <c r="EO968" i="1"/>
  <c r="EM968" i="1"/>
  <c r="EL968" i="1"/>
  <c r="EK968" i="1"/>
  <c r="EI968" i="1"/>
  <c r="EH968" i="1"/>
  <c r="EG968" i="1"/>
  <c r="EF968" i="1"/>
  <c r="BU968" i="1"/>
  <c r="ED968" i="1"/>
  <c r="EC968" i="1"/>
  <c r="EB968" i="1"/>
  <c r="EA968" i="1"/>
  <c r="DJ968" i="1"/>
  <c r="DK968" i="1"/>
  <c r="DY968" i="1"/>
  <c r="DW968" i="1"/>
  <c r="DX968" i="1"/>
  <c r="DV968" i="1"/>
  <c r="DU968" i="1"/>
  <c r="DT968" i="1"/>
  <c r="BT968" i="1"/>
  <c r="DS968" i="1"/>
  <c r="BP968" i="1"/>
  <c r="DR968" i="1"/>
  <c r="DQ968" i="1"/>
  <c r="DP968" i="1"/>
  <c r="DO968" i="1"/>
  <c r="DN968" i="1"/>
  <c r="DM968" i="1"/>
  <c r="DI968" i="1"/>
  <c r="DH968" i="1"/>
  <c r="DG968" i="1"/>
  <c r="DD968" i="1"/>
  <c r="CV968" i="1"/>
  <c r="DC968" i="1"/>
  <c r="DE968" i="1"/>
  <c r="CX968" i="1"/>
  <c r="DB968" i="1"/>
  <c r="DA968" i="1"/>
  <c r="CZ968" i="1"/>
  <c r="CY968" i="1"/>
  <c r="CW968" i="1"/>
  <c r="CU968" i="1"/>
  <c r="CT968" i="1"/>
  <c r="CS968" i="1"/>
  <c r="CB968" i="1"/>
  <c r="CQ968" i="1"/>
  <c r="CP968" i="1"/>
  <c r="CE968" i="1"/>
  <c r="CO968" i="1"/>
  <c r="CN968" i="1"/>
  <c r="CL968" i="1"/>
  <c r="CM968" i="1"/>
  <c r="CK968" i="1"/>
  <c r="CJ968" i="1"/>
  <c r="CI968" i="1"/>
  <c r="CH968" i="1"/>
  <c r="CG968" i="1"/>
  <c r="CF968" i="1"/>
  <c r="CD968" i="1"/>
  <c r="CC968" i="1"/>
  <c r="CA968" i="1"/>
  <c r="BV968" i="1"/>
  <c r="BN968" i="1"/>
  <c r="BJ968" i="1"/>
  <c r="O967" i="1"/>
  <c r="AZ968" i="1"/>
  <c r="BI968" i="1"/>
  <c r="N967" i="1"/>
  <c r="AY968" i="1"/>
  <c r="BH968" i="1"/>
  <c r="M967" i="1"/>
  <c r="AX968" i="1"/>
  <c r="BG968" i="1"/>
  <c r="BF968" i="1"/>
  <c r="AT968" i="1"/>
  <c r="AS968" i="1"/>
  <c r="AR968" i="1"/>
  <c r="AQ968" i="1"/>
  <c r="AP968" i="1"/>
  <c r="AO968" i="1"/>
  <c r="AN968" i="1"/>
  <c r="AM968" i="1"/>
  <c r="AL968" i="1"/>
  <c r="AK968" i="1"/>
  <c r="AJ968" i="1"/>
  <c r="AI968" i="1"/>
  <c r="AH968" i="1"/>
  <c r="AG968" i="1"/>
  <c r="AF968" i="1"/>
  <c r="AE968" i="1"/>
  <c r="AB968" i="1"/>
  <c r="AA968" i="1"/>
  <c r="Z968" i="1"/>
  <c r="Y968" i="1"/>
  <c r="X968" i="1"/>
  <c r="W968" i="1"/>
  <c r="V968" i="1"/>
  <c r="II967" i="1"/>
  <c r="IH967" i="1"/>
  <c r="IG967" i="1"/>
  <c r="IF967" i="1"/>
  <c r="IE967" i="1"/>
  <c r="ID967" i="1"/>
  <c r="IC967" i="1"/>
  <c r="IB967" i="1"/>
  <c r="IA967" i="1"/>
  <c r="HZ967" i="1"/>
  <c r="HX967" i="1"/>
  <c r="HW967" i="1"/>
  <c r="HV967" i="1"/>
  <c r="HU967" i="1"/>
  <c r="HT967" i="1"/>
  <c r="HS967" i="1"/>
  <c r="HR967" i="1"/>
  <c r="BM967" i="1"/>
  <c r="HQ967" i="1"/>
  <c r="HP967" i="1"/>
  <c r="HO967" i="1"/>
  <c r="BS967" i="1"/>
  <c r="HM967" i="1"/>
  <c r="HL967" i="1"/>
  <c r="HK967" i="1"/>
  <c r="HJ967" i="1"/>
  <c r="HI967" i="1"/>
  <c r="HH967" i="1"/>
  <c r="HF967" i="1"/>
  <c r="HE967" i="1"/>
  <c r="HD967" i="1"/>
  <c r="HC967" i="1"/>
  <c r="HB967" i="1"/>
  <c r="HA967" i="1"/>
  <c r="GY967" i="1"/>
  <c r="GX967" i="1"/>
  <c r="GW967" i="1"/>
  <c r="GV967" i="1"/>
  <c r="GU967" i="1"/>
  <c r="GT967" i="1"/>
  <c r="GS967" i="1"/>
  <c r="GQ967" i="1"/>
  <c r="GP967" i="1"/>
  <c r="GO967" i="1"/>
  <c r="GN967" i="1"/>
  <c r="GM967" i="1"/>
  <c r="GL967" i="1"/>
  <c r="GK967" i="1"/>
  <c r="BR967" i="1"/>
  <c r="GI967" i="1"/>
  <c r="GG967" i="1"/>
  <c r="GF967" i="1"/>
  <c r="GE967" i="1"/>
  <c r="GD967" i="1"/>
  <c r="GC967" i="1"/>
  <c r="GB967" i="1"/>
  <c r="GA967" i="1"/>
  <c r="R965" i="1"/>
  <c r="BC966" i="1"/>
  <c r="S965" i="1"/>
  <c r="BD966" i="1"/>
  <c r="BO966" i="1"/>
  <c r="FX967" i="1"/>
  <c r="Q965" i="1"/>
  <c r="BB966" i="1"/>
  <c r="BL966" i="1"/>
  <c r="FW967" i="1"/>
  <c r="P965" i="1"/>
  <c r="BA966" i="1"/>
  <c r="BK966" i="1"/>
  <c r="FV967" i="1"/>
  <c r="FP967" i="1"/>
  <c r="FN967" i="1"/>
  <c r="FO967" i="1"/>
  <c r="FH967" i="1"/>
  <c r="FL967" i="1"/>
  <c r="FK967" i="1"/>
  <c r="FJ967" i="1"/>
  <c r="FI967" i="1"/>
  <c r="FG967" i="1"/>
  <c r="FF967" i="1"/>
  <c r="FC967" i="1"/>
  <c r="FD967" i="1"/>
  <c r="FA967" i="1"/>
  <c r="EZ967" i="1"/>
  <c r="EY967" i="1"/>
  <c r="EU967" i="1"/>
  <c r="EW967" i="1"/>
  <c r="EV967" i="1"/>
  <c r="ET967" i="1"/>
  <c r="ES967" i="1"/>
  <c r="EQ967" i="1"/>
  <c r="EP967" i="1"/>
  <c r="EO967" i="1"/>
  <c r="EM967" i="1"/>
  <c r="EL967" i="1"/>
  <c r="EK967" i="1"/>
  <c r="EI967" i="1"/>
  <c r="EH967" i="1"/>
  <c r="EG967" i="1"/>
  <c r="EF967" i="1"/>
  <c r="BU967" i="1"/>
  <c r="ED967" i="1"/>
  <c r="EC967" i="1"/>
  <c r="EB967" i="1"/>
  <c r="EA967" i="1"/>
  <c r="DJ967" i="1"/>
  <c r="DK967" i="1"/>
  <c r="DY967" i="1"/>
  <c r="DW967" i="1"/>
  <c r="DX967" i="1"/>
  <c r="DV967" i="1"/>
  <c r="DU967" i="1"/>
  <c r="DT967" i="1"/>
  <c r="BT967" i="1"/>
  <c r="DS967" i="1"/>
  <c r="BP967" i="1"/>
  <c r="DR967" i="1"/>
  <c r="DQ967" i="1"/>
  <c r="DP967" i="1"/>
  <c r="DO967" i="1"/>
  <c r="DN967" i="1"/>
  <c r="DM967" i="1"/>
  <c r="DI967" i="1"/>
  <c r="DH967" i="1"/>
  <c r="DG967" i="1"/>
  <c r="DD967" i="1"/>
  <c r="CV967" i="1"/>
  <c r="DC967" i="1"/>
  <c r="DE967" i="1"/>
  <c r="CX967" i="1"/>
  <c r="DB967" i="1"/>
  <c r="DA967" i="1"/>
  <c r="CZ967" i="1"/>
  <c r="CY967" i="1"/>
  <c r="CW967" i="1"/>
  <c r="CU967" i="1"/>
  <c r="CT967" i="1"/>
  <c r="CS967" i="1"/>
  <c r="CB967" i="1"/>
  <c r="CQ967" i="1"/>
  <c r="CP967" i="1"/>
  <c r="CE967" i="1"/>
  <c r="CO967" i="1"/>
  <c r="CN967" i="1"/>
  <c r="CL967" i="1"/>
  <c r="CM967" i="1"/>
  <c r="CK967" i="1"/>
  <c r="CJ967" i="1"/>
  <c r="CI967" i="1"/>
  <c r="CH967" i="1"/>
  <c r="CG967" i="1"/>
  <c r="CF967" i="1"/>
  <c r="CD967" i="1"/>
  <c r="CC967" i="1"/>
  <c r="CA967" i="1"/>
  <c r="BV967" i="1"/>
  <c r="BN967" i="1"/>
  <c r="BJ967" i="1"/>
  <c r="O966" i="1"/>
  <c r="AZ967" i="1"/>
  <c r="BI967" i="1"/>
  <c r="N966" i="1"/>
  <c r="AY967" i="1"/>
  <c r="BH967" i="1"/>
  <c r="M966" i="1"/>
  <c r="AX967" i="1"/>
  <c r="BG967" i="1"/>
  <c r="BF967" i="1"/>
  <c r="AT967" i="1"/>
  <c r="AS967" i="1"/>
  <c r="AR967" i="1"/>
  <c r="AQ967" i="1"/>
  <c r="AP967" i="1"/>
  <c r="AO967" i="1"/>
  <c r="AN967" i="1"/>
  <c r="AM967" i="1"/>
  <c r="AL967" i="1"/>
  <c r="AK967" i="1"/>
  <c r="AJ967" i="1"/>
  <c r="AI967" i="1"/>
  <c r="AH967" i="1"/>
  <c r="AG967" i="1"/>
  <c r="AF967" i="1"/>
  <c r="AE967" i="1"/>
  <c r="AB967" i="1"/>
  <c r="AA967" i="1"/>
  <c r="Z967" i="1"/>
  <c r="Y967" i="1"/>
  <c r="X967" i="1"/>
  <c r="W967" i="1"/>
  <c r="V967" i="1"/>
  <c r="II966" i="1"/>
  <c r="IH966" i="1"/>
  <c r="IG966" i="1"/>
  <c r="IF966" i="1"/>
  <c r="IE966" i="1"/>
  <c r="ID966" i="1"/>
  <c r="IC966" i="1"/>
  <c r="IB966" i="1"/>
  <c r="IA966" i="1"/>
  <c r="HZ966" i="1"/>
  <c r="HX966" i="1"/>
  <c r="HW966" i="1"/>
  <c r="HV966" i="1"/>
  <c r="HU966" i="1"/>
  <c r="BM966" i="1"/>
  <c r="HT966" i="1"/>
  <c r="HS966" i="1"/>
  <c r="HR966" i="1"/>
  <c r="HQ966" i="1"/>
  <c r="HP966" i="1"/>
  <c r="HO966" i="1"/>
  <c r="BS966" i="1"/>
  <c r="HM966" i="1"/>
  <c r="HL966" i="1"/>
  <c r="HK966" i="1"/>
  <c r="HJ966" i="1"/>
  <c r="HI966" i="1"/>
  <c r="HH966" i="1"/>
  <c r="HF966" i="1"/>
  <c r="HE966" i="1"/>
  <c r="HD966" i="1"/>
  <c r="HC966" i="1"/>
  <c r="HB966" i="1"/>
  <c r="HA966" i="1"/>
  <c r="GY966" i="1"/>
  <c r="GX966" i="1"/>
  <c r="GW966" i="1"/>
  <c r="GV966" i="1"/>
  <c r="GU966" i="1"/>
  <c r="GT966" i="1"/>
  <c r="GS966" i="1"/>
  <c r="GQ966" i="1"/>
  <c r="GP966" i="1"/>
  <c r="GO966" i="1"/>
  <c r="GN966" i="1"/>
  <c r="GM966" i="1"/>
  <c r="GL966" i="1"/>
  <c r="GK966" i="1"/>
  <c r="BR966" i="1"/>
  <c r="GI966" i="1"/>
  <c r="GG966" i="1"/>
  <c r="GF966" i="1"/>
  <c r="GE966" i="1"/>
  <c r="GD966" i="1"/>
  <c r="GC966" i="1"/>
  <c r="GB966" i="1"/>
  <c r="GA966" i="1"/>
  <c r="R964" i="1"/>
  <c r="BC965" i="1"/>
  <c r="S964" i="1"/>
  <c r="BD965" i="1"/>
  <c r="BO965" i="1"/>
  <c r="FX966" i="1"/>
  <c r="Q964" i="1"/>
  <c r="BB965" i="1"/>
  <c r="BL965" i="1"/>
  <c r="FW966" i="1"/>
  <c r="P964" i="1"/>
  <c r="BA965" i="1"/>
  <c r="BK965" i="1"/>
  <c r="FV966" i="1"/>
  <c r="FP966" i="1"/>
  <c r="FN966" i="1"/>
  <c r="FO966" i="1"/>
  <c r="FH966" i="1"/>
  <c r="FL966" i="1"/>
  <c r="FK966" i="1"/>
  <c r="FJ966" i="1"/>
  <c r="FI966" i="1"/>
  <c r="FG966" i="1"/>
  <c r="FF966" i="1"/>
  <c r="FC966" i="1"/>
  <c r="FD966" i="1"/>
  <c r="FA966" i="1"/>
  <c r="EZ966" i="1"/>
  <c r="EY966" i="1"/>
  <c r="EU966" i="1"/>
  <c r="EW966" i="1"/>
  <c r="EV966" i="1"/>
  <c r="ET966" i="1"/>
  <c r="ES966" i="1"/>
  <c r="EQ966" i="1"/>
  <c r="EP966" i="1"/>
  <c r="EO966" i="1"/>
  <c r="EM966" i="1"/>
  <c r="EL966" i="1"/>
  <c r="EK966" i="1"/>
  <c r="EI966" i="1"/>
  <c r="EH966" i="1"/>
  <c r="EG966" i="1"/>
  <c r="EF966" i="1"/>
  <c r="BU966" i="1"/>
  <c r="ED966" i="1"/>
  <c r="EC966" i="1"/>
  <c r="EB966" i="1"/>
  <c r="EA966" i="1"/>
  <c r="DJ966" i="1"/>
  <c r="DK966" i="1"/>
  <c r="DY966" i="1"/>
  <c r="DW966" i="1"/>
  <c r="DX966" i="1"/>
  <c r="DV966" i="1"/>
  <c r="DU966" i="1"/>
  <c r="DT966" i="1"/>
  <c r="BT966" i="1"/>
  <c r="DS966" i="1"/>
  <c r="BP966" i="1"/>
  <c r="DR966" i="1"/>
  <c r="DQ966" i="1"/>
  <c r="DP966" i="1"/>
  <c r="DO966" i="1"/>
  <c r="DN966" i="1"/>
  <c r="DM966" i="1"/>
  <c r="DI966" i="1"/>
  <c r="DH966" i="1"/>
  <c r="DG966" i="1"/>
  <c r="DD966" i="1"/>
  <c r="CV966" i="1"/>
  <c r="DC966" i="1"/>
  <c r="DE966" i="1"/>
  <c r="CX966" i="1"/>
  <c r="DB966" i="1"/>
  <c r="DA966" i="1"/>
  <c r="CZ966" i="1"/>
  <c r="CY966" i="1"/>
  <c r="CW966" i="1"/>
  <c r="CU966" i="1"/>
  <c r="CT966" i="1"/>
  <c r="CS966" i="1"/>
  <c r="CB966" i="1"/>
  <c r="CQ966" i="1"/>
  <c r="CP966" i="1"/>
  <c r="CE966" i="1"/>
  <c r="CO966" i="1"/>
  <c r="CN966" i="1"/>
  <c r="CL966" i="1"/>
  <c r="CM966" i="1"/>
  <c r="CK966" i="1"/>
  <c r="CJ966" i="1"/>
  <c r="CI966" i="1"/>
  <c r="CH966" i="1"/>
  <c r="CG966" i="1"/>
  <c r="CF966" i="1"/>
  <c r="CD966" i="1"/>
  <c r="CC966" i="1"/>
  <c r="CA966" i="1"/>
  <c r="BV966" i="1"/>
  <c r="BN966" i="1"/>
  <c r="BJ966" i="1"/>
  <c r="O965" i="1"/>
  <c r="AZ966" i="1"/>
  <c r="BI966" i="1"/>
  <c r="N965" i="1"/>
  <c r="AY966" i="1"/>
  <c r="BH966" i="1"/>
  <c r="M965" i="1"/>
  <c r="AX966" i="1"/>
  <c r="BG966" i="1"/>
  <c r="BF966" i="1"/>
  <c r="AT966" i="1"/>
  <c r="AS966" i="1"/>
  <c r="AR966" i="1"/>
  <c r="AQ966" i="1"/>
  <c r="AP966" i="1"/>
  <c r="AO966" i="1"/>
  <c r="AN966" i="1"/>
  <c r="AM966" i="1"/>
  <c r="AL966" i="1"/>
  <c r="AK966" i="1"/>
  <c r="AJ966" i="1"/>
  <c r="AI966" i="1"/>
  <c r="AH966" i="1"/>
  <c r="AG966" i="1"/>
  <c r="AF966" i="1"/>
  <c r="AE966" i="1"/>
  <c r="AB966" i="1"/>
  <c r="AA966" i="1"/>
  <c r="Z966" i="1"/>
  <c r="Y966" i="1"/>
  <c r="X966" i="1"/>
  <c r="W966" i="1"/>
  <c r="V966" i="1"/>
  <c r="II965" i="1"/>
  <c r="IH965" i="1"/>
  <c r="IG965" i="1"/>
  <c r="IF965" i="1"/>
  <c r="IE965" i="1"/>
  <c r="ID965" i="1"/>
  <c r="IC965" i="1"/>
  <c r="IB965" i="1"/>
  <c r="IA965" i="1"/>
  <c r="HZ965" i="1"/>
  <c r="HX965" i="1"/>
  <c r="HW965" i="1"/>
  <c r="HV965" i="1"/>
  <c r="HU965" i="1"/>
  <c r="BM965" i="1"/>
  <c r="HT965" i="1"/>
  <c r="HS965" i="1"/>
  <c r="HR965" i="1"/>
  <c r="HQ965" i="1"/>
  <c r="HP965" i="1"/>
  <c r="HO965" i="1"/>
  <c r="BS965" i="1"/>
  <c r="HM965" i="1"/>
  <c r="HL965" i="1"/>
  <c r="HK965" i="1"/>
  <c r="HJ965" i="1"/>
  <c r="HI965" i="1"/>
  <c r="HH965" i="1"/>
  <c r="HF965" i="1"/>
  <c r="HE965" i="1"/>
  <c r="HD965" i="1"/>
  <c r="HC965" i="1"/>
  <c r="HB965" i="1"/>
  <c r="HA965" i="1"/>
  <c r="GY965" i="1"/>
  <c r="GX965" i="1"/>
  <c r="GW965" i="1"/>
  <c r="GV965" i="1"/>
  <c r="GU965" i="1"/>
  <c r="GT965" i="1"/>
  <c r="GS965" i="1"/>
  <c r="GQ965" i="1"/>
  <c r="GP965" i="1"/>
  <c r="GO965" i="1"/>
  <c r="GN965" i="1"/>
  <c r="GM965" i="1"/>
  <c r="GL965" i="1"/>
  <c r="GK965" i="1"/>
  <c r="BR965" i="1"/>
  <c r="GI965" i="1"/>
  <c r="GG965" i="1"/>
  <c r="GF965" i="1"/>
  <c r="GE965" i="1"/>
  <c r="GD965" i="1"/>
  <c r="GC965" i="1"/>
  <c r="GB965" i="1"/>
  <c r="GA965" i="1"/>
  <c r="R963" i="1"/>
  <c r="BC964" i="1"/>
  <c r="S963" i="1"/>
  <c r="BD964" i="1"/>
  <c r="BO964" i="1"/>
  <c r="FX965" i="1"/>
  <c r="Q963" i="1"/>
  <c r="BB964" i="1"/>
  <c r="BL964" i="1"/>
  <c r="FW965" i="1"/>
  <c r="P963" i="1"/>
  <c r="BA964" i="1"/>
  <c r="BK964" i="1"/>
  <c r="FV965" i="1"/>
  <c r="FP965" i="1"/>
  <c r="FN965" i="1"/>
  <c r="FO965" i="1"/>
  <c r="FH965" i="1"/>
  <c r="FL965" i="1"/>
  <c r="FK965" i="1"/>
  <c r="FJ965" i="1"/>
  <c r="FI965" i="1"/>
  <c r="FG965" i="1"/>
  <c r="FF965" i="1"/>
  <c r="FC965" i="1"/>
  <c r="FD965" i="1"/>
  <c r="FA965" i="1"/>
  <c r="EZ965" i="1"/>
  <c r="EY965" i="1"/>
  <c r="EU965" i="1"/>
  <c r="EW965" i="1"/>
  <c r="EV965" i="1"/>
  <c r="ET965" i="1"/>
  <c r="ES965" i="1"/>
  <c r="EQ965" i="1"/>
  <c r="EP965" i="1"/>
  <c r="EO965" i="1"/>
  <c r="EM965" i="1"/>
  <c r="EL965" i="1"/>
  <c r="EK965" i="1"/>
  <c r="EI965" i="1"/>
  <c r="EH965" i="1"/>
  <c r="EG965" i="1"/>
  <c r="EF965" i="1"/>
  <c r="BU965" i="1"/>
  <c r="ED965" i="1"/>
  <c r="EC965" i="1"/>
  <c r="EB965" i="1"/>
  <c r="EA965" i="1"/>
  <c r="DJ965" i="1"/>
  <c r="DK965" i="1"/>
  <c r="DY965" i="1"/>
  <c r="DW965" i="1"/>
  <c r="DX965" i="1"/>
  <c r="DV965" i="1"/>
  <c r="DU965" i="1"/>
  <c r="DT965" i="1"/>
  <c r="BT965" i="1"/>
  <c r="DS965" i="1"/>
  <c r="BP965" i="1"/>
  <c r="DR965" i="1"/>
  <c r="DQ965" i="1"/>
  <c r="DP965" i="1"/>
  <c r="DO965" i="1"/>
  <c r="DN965" i="1"/>
  <c r="DM965" i="1"/>
  <c r="DI965" i="1"/>
  <c r="DH965" i="1"/>
  <c r="DG965" i="1"/>
  <c r="DD965" i="1"/>
  <c r="CV965" i="1"/>
  <c r="DE965" i="1"/>
  <c r="DC965" i="1"/>
  <c r="CX965" i="1"/>
  <c r="DB965" i="1"/>
  <c r="DA965" i="1"/>
  <c r="CZ965" i="1"/>
  <c r="CY965" i="1"/>
  <c r="CW965" i="1"/>
  <c r="CU965" i="1"/>
  <c r="CT965" i="1"/>
  <c r="CS965" i="1"/>
  <c r="CB965" i="1"/>
  <c r="CQ965" i="1"/>
  <c r="CP965" i="1"/>
  <c r="CE965" i="1"/>
  <c r="CO965" i="1"/>
  <c r="CN965" i="1"/>
  <c r="CL965" i="1"/>
  <c r="CM965" i="1"/>
  <c r="CK965" i="1"/>
  <c r="CJ965" i="1"/>
  <c r="CI965" i="1"/>
  <c r="CH965" i="1"/>
  <c r="CG965" i="1"/>
  <c r="CF965" i="1"/>
  <c r="CD965" i="1"/>
  <c r="CC965" i="1"/>
  <c r="CA965" i="1"/>
  <c r="BV965" i="1"/>
  <c r="BN965" i="1"/>
  <c r="BJ965" i="1"/>
  <c r="O964" i="1"/>
  <c r="AZ965" i="1"/>
  <c r="BI965" i="1"/>
  <c r="N964" i="1"/>
  <c r="AY965" i="1"/>
  <c r="BH965" i="1"/>
  <c r="M964" i="1"/>
  <c r="AX965" i="1"/>
  <c r="BG965" i="1"/>
  <c r="BF965" i="1"/>
  <c r="AT965" i="1"/>
  <c r="AS965" i="1"/>
  <c r="AR965" i="1"/>
  <c r="AQ965" i="1"/>
  <c r="AP965" i="1"/>
  <c r="AO965" i="1"/>
  <c r="AN965" i="1"/>
  <c r="AM965" i="1"/>
  <c r="AL965" i="1"/>
  <c r="AK965" i="1"/>
  <c r="AJ965" i="1"/>
  <c r="AI965" i="1"/>
  <c r="AH965" i="1"/>
  <c r="AG965" i="1"/>
  <c r="AF965" i="1"/>
  <c r="AE965" i="1"/>
  <c r="AB965" i="1"/>
  <c r="AA965" i="1"/>
  <c r="Z965" i="1"/>
  <c r="Y965" i="1"/>
  <c r="X965" i="1"/>
  <c r="W965" i="1"/>
  <c r="V965" i="1"/>
  <c r="P955" i="1"/>
  <c r="P962" i="1"/>
  <c r="II964" i="1"/>
  <c r="IH964" i="1"/>
  <c r="IG964" i="1"/>
  <c r="IF964" i="1"/>
  <c r="IE964" i="1"/>
  <c r="ID964" i="1"/>
  <c r="IC964" i="1"/>
  <c r="IB964" i="1"/>
  <c r="IA964" i="1"/>
  <c r="HZ964" i="1"/>
  <c r="HX964" i="1"/>
  <c r="HW964" i="1"/>
  <c r="HV964" i="1"/>
  <c r="BM964" i="1"/>
  <c r="HU964" i="1"/>
  <c r="HT964" i="1"/>
  <c r="HS964" i="1"/>
  <c r="HR964" i="1"/>
  <c r="HQ964" i="1"/>
  <c r="HP964" i="1"/>
  <c r="HO964" i="1"/>
  <c r="BS964" i="1"/>
  <c r="HM964" i="1"/>
  <c r="HL964" i="1"/>
  <c r="HK964" i="1"/>
  <c r="HJ964" i="1"/>
  <c r="HI964" i="1"/>
  <c r="HH964" i="1"/>
  <c r="HF964" i="1"/>
  <c r="HE964" i="1"/>
  <c r="HD964" i="1"/>
  <c r="HC964" i="1"/>
  <c r="HB964" i="1"/>
  <c r="HA964" i="1"/>
  <c r="GY964" i="1"/>
  <c r="GX964" i="1"/>
  <c r="GW964" i="1"/>
  <c r="GV964" i="1"/>
  <c r="GU964" i="1"/>
  <c r="GT964" i="1"/>
  <c r="GS964" i="1"/>
  <c r="GQ964" i="1"/>
  <c r="GP964" i="1"/>
  <c r="GO964" i="1"/>
  <c r="GN964" i="1"/>
  <c r="GM964" i="1"/>
  <c r="GL964" i="1"/>
  <c r="GK964" i="1"/>
  <c r="BR964" i="1"/>
  <c r="GI964" i="1"/>
  <c r="GG964" i="1"/>
  <c r="GF964" i="1"/>
  <c r="GE964" i="1"/>
  <c r="GD964" i="1"/>
  <c r="GC964" i="1"/>
  <c r="GB964" i="1"/>
  <c r="GA964" i="1"/>
  <c r="R962" i="1"/>
  <c r="BC963" i="1"/>
  <c r="S962" i="1"/>
  <c r="BD963" i="1"/>
  <c r="BO963" i="1"/>
  <c r="FX964" i="1"/>
  <c r="Q962" i="1"/>
  <c r="BB963" i="1"/>
  <c r="BL963" i="1"/>
  <c r="FW964" i="1"/>
  <c r="BA963" i="1"/>
  <c r="BK963" i="1"/>
  <c r="FV964" i="1"/>
  <c r="FP964" i="1"/>
  <c r="FN964" i="1"/>
  <c r="FO964" i="1"/>
  <c r="FH964" i="1"/>
  <c r="FL964" i="1"/>
  <c r="FK964" i="1"/>
  <c r="FJ964" i="1"/>
  <c r="FI964" i="1"/>
  <c r="FG964" i="1"/>
  <c r="FF964" i="1"/>
  <c r="FC964" i="1"/>
  <c r="FD964" i="1"/>
  <c r="FA964" i="1"/>
  <c r="EZ964" i="1"/>
  <c r="EY964" i="1"/>
  <c r="EU964" i="1"/>
  <c r="EW964" i="1"/>
  <c r="EV964" i="1"/>
  <c r="ET964" i="1"/>
  <c r="ES964" i="1"/>
  <c r="EQ964" i="1"/>
  <c r="EP964" i="1"/>
  <c r="EO964" i="1"/>
  <c r="EM964" i="1"/>
  <c r="EL964" i="1"/>
  <c r="EK964" i="1"/>
  <c r="EI964" i="1"/>
  <c r="EH964" i="1"/>
  <c r="EG964" i="1"/>
  <c r="EF964" i="1"/>
  <c r="BU964" i="1"/>
  <c r="ED964" i="1"/>
  <c r="EC964" i="1"/>
  <c r="EB964" i="1"/>
  <c r="EA964" i="1"/>
  <c r="DJ964" i="1"/>
  <c r="DK964" i="1"/>
  <c r="DY964" i="1"/>
  <c r="DW964" i="1"/>
  <c r="DX964" i="1"/>
  <c r="DV964" i="1"/>
  <c r="DU964" i="1"/>
  <c r="DT964" i="1"/>
  <c r="BT964" i="1"/>
  <c r="DS964" i="1"/>
  <c r="BP964" i="1"/>
  <c r="DR964" i="1"/>
  <c r="DQ964" i="1"/>
  <c r="DP964" i="1"/>
  <c r="DO964" i="1"/>
  <c r="DN964" i="1"/>
  <c r="DM964" i="1"/>
  <c r="DI964" i="1"/>
  <c r="DH964" i="1"/>
  <c r="DG964" i="1"/>
  <c r="DD964" i="1"/>
  <c r="CV964" i="1"/>
  <c r="DE964" i="1"/>
  <c r="DC964" i="1"/>
  <c r="CX964" i="1"/>
  <c r="DB964" i="1"/>
  <c r="DA964" i="1"/>
  <c r="CZ964" i="1"/>
  <c r="CY964" i="1"/>
  <c r="CW964" i="1"/>
  <c r="CU964" i="1"/>
  <c r="CT964" i="1"/>
  <c r="CS964" i="1"/>
  <c r="CB964" i="1"/>
  <c r="CQ964" i="1"/>
  <c r="CP964" i="1"/>
  <c r="CE964" i="1"/>
  <c r="CO964" i="1"/>
  <c r="CN964" i="1"/>
  <c r="CL964" i="1"/>
  <c r="CM964" i="1"/>
  <c r="CK964" i="1"/>
  <c r="CJ964" i="1"/>
  <c r="CI964" i="1"/>
  <c r="CH964" i="1"/>
  <c r="CG964" i="1"/>
  <c r="CF964" i="1"/>
  <c r="CD964" i="1"/>
  <c r="CC964" i="1"/>
  <c r="CA964" i="1"/>
  <c r="BV964" i="1"/>
  <c r="BN964" i="1"/>
  <c r="BJ964" i="1"/>
  <c r="O963" i="1"/>
  <c r="AZ964" i="1"/>
  <c r="BI964" i="1"/>
  <c r="N963" i="1"/>
  <c r="AY964" i="1"/>
  <c r="BH964" i="1"/>
  <c r="M963" i="1"/>
  <c r="AX964" i="1"/>
  <c r="BG964" i="1"/>
  <c r="BF964" i="1"/>
  <c r="AT964" i="1"/>
  <c r="AS964" i="1"/>
  <c r="AR964" i="1"/>
  <c r="AQ964" i="1"/>
  <c r="AP964" i="1"/>
  <c r="AO964" i="1"/>
  <c r="AN964" i="1"/>
  <c r="AM964" i="1"/>
  <c r="AL964" i="1"/>
  <c r="AK964" i="1"/>
  <c r="AJ964" i="1"/>
  <c r="AI964" i="1"/>
  <c r="AH964" i="1"/>
  <c r="AG964" i="1"/>
  <c r="AF964" i="1"/>
  <c r="AE964" i="1"/>
  <c r="AB964" i="1"/>
  <c r="AA964" i="1"/>
  <c r="Z964" i="1"/>
  <c r="Y964" i="1"/>
  <c r="X964" i="1"/>
  <c r="W964" i="1"/>
  <c r="V964" i="1"/>
  <c r="II963" i="1"/>
  <c r="IH963" i="1"/>
  <c r="IG963" i="1"/>
  <c r="IF963" i="1"/>
  <c r="IE963" i="1"/>
  <c r="ID963" i="1"/>
  <c r="IC963" i="1"/>
  <c r="IB963" i="1"/>
  <c r="IA963" i="1"/>
  <c r="HZ963" i="1"/>
  <c r="HX963" i="1"/>
  <c r="HW963" i="1"/>
  <c r="HV963" i="1"/>
  <c r="HU963" i="1"/>
  <c r="HT963" i="1"/>
  <c r="HS963" i="1"/>
  <c r="HR963" i="1"/>
  <c r="HQ963" i="1"/>
  <c r="BM963" i="1"/>
  <c r="HP963" i="1"/>
  <c r="HO963" i="1"/>
  <c r="BS963" i="1"/>
  <c r="HM963" i="1"/>
  <c r="HL963" i="1"/>
  <c r="HK963" i="1"/>
  <c r="HJ963" i="1"/>
  <c r="HI963" i="1"/>
  <c r="HH963" i="1"/>
  <c r="HF963" i="1"/>
  <c r="HE963" i="1"/>
  <c r="HD963" i="1"/>
  <c r="HC963" i="1"/>
  <c r="HB963" i="1"/>
  <c r="HA963" i="1"/>
  <c r="GY963" i="1"/>
  <c r="GX963" i="1"/>
  <c r="GW963" i="1"/>
  <c r="GV963" i="1"/>
  <c r="GU963" i="1"/>
  <c r="GT963" i="1"/>
  <c r="GS963" i="1"/>
  <c r="GQ963" i="1"/>
  <c r="GP963" i="1"/>
  <c r="GO963" i="1"/>
  <c r="GN963" i="1"/>
  <c r="GM963" i="1"/>
  <c r="GL963" i="1"/>
  <c r="GK963" i="1"/>
  <c r="BR963" i="1"/>
  <c r="GI963" i="1"/>
  <c r="GG963" i="1"/>
  <c r="GF963" i="1"/>
  <c r="GE963" i="1"/>
  <c r="GD963" i="1"/>
  <c r="GC963" i="1"/>
  <c r="GB963" i="1"/>
  <c r="GA963" i="1"/>
  <c r="R961" i="1"/>
  <c r="BC962" i="1"/>
  <c r="S961" i="1"/>
  <c r="BD962" i="1"/>
  <c r="BO962" i="1"/>
  <c r="FX963" i="1"/>
  <c r="Q961" i="1"/>
  <c r="BB962" i="1"/>
  <c r="BL962" i="1"/>
  <c r="FW963" i="1"/>
  <c r="P961" i="1"/>
  <c r="BA962" i="1"/>
  <c r="BK962" i="1"/>
  <c r="FV963" i="1"/>
  <c r="FP963" i="1"/>
  <c r="FN963" i="1"/>
  <c r="FO963" i="1"/>
  <c r="FH963" i="1"/>
  <c r="FL963" i="1"/>
  <c r="FK963" i="1"/>
  <c r="FJ963" i="1"/>
  <c r="FI963" i="1"/>
  <c r="FG963" i="1"/>
  <c r="FF963" i="1"/>
  <c r="FC963" i="1"/>
  <c r="FD963" i="1"/>
  <c r="FA963" i="1"/>
  <c r="EZ963" i="1"/>
  <c r="EY963" i="1"/>
  <c r="EU963" i="1"/>
  <c r="EW963" i="1"/>
  <c r="EV963" i="1"/>
  <c r="ET963" i="1"/>
  <c r="ES963" i="1"/>
  <c r="EQ963" i="1"/>
  <c r="EP963" i="1"/>
  <c r="EO963" i="1"/>
  <c r="EM963" i="1"/>
  <c r="EL963" i="1"/>
  <c r="EK963" i="1"/>
  <c r="EI963" i="1"/>
  <c r="EH963" i="1"/>
  <c r="EG963" i="1"/>
  <c r="EF963" i="1"/>
  <c r="BU963" i="1"/>
  <c r="ED963" i="1"/>
  <c r="EC963" i="1"/>
  <c r="EB963" i="1"/>
  <c r="EA963" i="1"/>
  <c r="DJ963" i="1"/>
  <c r="DK963" i="1"/>
  <c r="DY963" i="1"/>
  <c r="DW963" i="1"/>
  <c r="DX963" i="1"/>
  <c r="DV963" i="1"/>
  <c r="DU963" i="1"/>
  <c r="DT963" i="1"/>
  <c r="BT963" i="1"/>
  <c r="DS963" i="1"/>
  <c r="BP963" i="1"/>
  <c r="DR963" i="1"/>
  <c r="DQ963" i="1"/>
  <c r="DP963" i="1"/>
  <c r="DO963" i="1"/>
  <c r="DN963" i="1"/>
  <c r="DM963" i="1"/>
  <c r="DI963" i="1"/>
  <c r="DH963" i="1"/>
  <c r="DG963" i="1"/>
  <c r="DD963" i="1"/>
  <c r="CV963" i="1"/>
  <c r="DE963" i="1"/>
  <c r="DC963" i="1"/>
  <c r="CX963" i="1"/>
  <c r="DB963" i="1"/>
  <c r="DA963" i="1"/>
  <c r="CZ963" i="1"/>
  <c r="CY963" i="1"/>
  <c r="CW963" i="1"/>
  <c r="CU963" i="1"/>
  <c r="CT963" i="1"/>
  <c r="CS963" i="1"/>
  <c r="CB963" i="1"/>
  <c r="CQ963" i="1"/>
  <c r="CP963" i="1"/>
  <c r="CE963" i="1"/>
  <c r="CO963" i="1"/>
  <c r="CN963" i="1"/>
  <c r="CL963" i="1"/>
  <c r="CM963" i="1"/>
  <c r="CK963" i="1"/>
  <c r="CJ963" i="1"/>
  <c r="CI963" i="1"/>
  <c r="CH963" i="1"/>
  <c r="CG963" i="1"/>
  <c r="CF963" i="1"/>
  <c r="CD963" i="1"/>
  <c r="CC963" i="1"/>
  <c r="CA963" i="1"/>
  <c r="BV963" i="1"/>
  <c r="BN963" i="1"/>
  <c r="BJ963" i="1"/>
  <c r="O962" i="1"/>
  <c r="AZ963" i="1"/>
  <c r="BI963" i="1"/>
  <c r="N962" i="1"/>
  <c r="AY963" i="1"/>
  <c r="BH963" i="1"/>
  <c r="M962" i="1"/>
  <c r="AX963" i="1"/>
  <c r="BG963" i="1"/>
  <c r="BF963" i="1"/>
  <c r="AT963" i="1"/>
  <c r="AS963" i="1"/>
  <c r="AR963" i="1"/>
  <c r="AQ963" i="1"/>
  <c r="AP963" i="1"/>
  <c r="AO963" i="1"/>
  <c r="AN963" i="1"/>
  <c r="AM963" i="1"/>
  <c r="AL963" i="1"/>
  <c r="AK963" i="1"/>
  <c r="AJ963" i="1"/>
  <c r="AI963" i="1"/>
  <c r="AH963" i="1"/>
  <c r="AG963" i="1"/>
  <c r="AF963" i="1"/>
  <c r="AE963" i="1"/>
  <c r="AB963" i="1"/>
  <c r="AA963" i="1"/>
  <c r="Z963" i="1"/>
  <c r="Y963" i="1"/>
  <c r="X963" i="1"/>
  <c r="W963" i="1"/>
  <c r="V963" i="1"/>
  <c r="II962" i="1"/>
  <c r="IH962" i="1"/>
  <c r="IG962" i="1"/>
  <c r="IF962" i="1"/>
  <c r="IE962" i="1"/>
  <c r="ID962" i="1"/>
  <c r="IC962" i="1"/>
  <c r="IB962" i="1"/>
  <c r="IA962" i="1"/>
  <c r="HZ962" i="1"/>
  <c r="HX962" i="1"/>
  <c r="HW962" i="1"/>
  <c r="HV962" i="1"/>
  <c r="HU962" i="1"/>
  <c r="HT962" i="1"/>
  <c r="BM962" i="1"/>
  <c r="HS962" i="1"/>
  <c r="HR962" i="1"/>
  <c r="HQ962" i="1"/>
  <c r="HP962" i="1"/>
  <c r="HO962" i="1"/>
  <c r="BS962" i="1"/>
  <c r="HM962" i="1"/>
  <c r="HL962" i="1"/>
  <c r="HK962" i="1"/>
  <c r="HJ962" i="1"/>
  <c r="HI962" i="1"/>
  <c r="HH962" i="1"/>
  <c r="HF962" i="1"/>
  <c r="HE962" i="1"/>
  <c r="HD962" i="1"/>
  <c r="HC962" i="1"/>
  <c r="HB962" i="1"/>
  <c r="HA962" i="1"/>
  <c r="GY962" i="1"/>
  <c r="GX962" i="1"/>
  <c r="GW962" i="1"/>
  <c r="GV962" i="1"/>
  <c r="GU962" i="1"/>
  <c r="GT962" i="1"/>
  <c r="GS962" i="1"/>
  <c r="GQ962" i="1"/>
  <c r="GP962" i="1"/>
  <c r="GO962" i="1"/>
  <c r="GN962" i="1"/>
  <c r="GM962" i="1"/>
  <c r="GL962" i="1"/>
  <c r="GK962" i="1"/>
  <c r="BR962" i="1"/>
  <c r="GI962" i="1"/>
  <c r="GG962" i="1"/>
  <c r="GF962" i="1"/>
  <c r="GE962" i="1"/>
  <c r="GD962" i="1"/>
  <c r="GC962" i="1"/>
  <c r="GB962" i="1"/>
  <c r="GA962" i="1"/>
  <c r="R960" i="1"/>
  <c r="BC961" i="1"/>
  <c r="S960" i="1"/>
  <c r="BD961" i="1"/>
  <c r="BO961" i="1"/>
  <c r="FX962" i="1"/>
  <c r="Q960" i="1"/>
  <c r="BB961" i="1"/>
  <c r="BL961" i="1"/>
  <c r="FW962" i="1"/>
  <c r="P960" i="1"/>
  <c r="BA961" i="1"/>
  <c r="BK961" i="1"/>
  <c r="FV962" i="1"/>
  <c r="FP962" i="1"/>
  <c r="FN962" i="1"/>
  <c r="FO962" i="1"/>
  <c r="FH962" i="1"/>
  <c r="FL962" i="1"/>
  <c r="FK962" i="1"/>
  <c r="FJ962" i="1"/>
  <c r="FI962" i="1"/>
  <c r="FG962" i="1"/>
  <c r="FF962" i="1"/>
  <c r="FC962" i="1"/>
  <c r="FD962" i="1"/>
  <c r="FA962" i="1"/>
  <c r="EZ962" i="1"/>
  <c r="EY962" i="1"/>
  <c r="EU962" i="1"/>
  <c r="EW962" i="1"/>
  <c r="EV962" i="1"/>
  <c r="ET962" i="1"/>
  <c r="ES962" i="1"/>
  <c r="EQ962" i="1"/>
  <c r="EP962" i="1"/>
  <c r="EO962" i="1"/>
  <c r="EM962" i="1"/>
  <c r="EL962" i="1"/>
  <c r="EK962" i="1"/>
  <c r="EI962" i="1"/>
  <c r="EH962" i="1"/>
  <c r="EG962" i="1"/>
  <c r="EF962" i="1"/>
  <c r="BU962" i="1"/>
  <c r="ED962" i="1"/>
  <c r="EC962" i="1"/>
  <c r="EB962" i="1"/>
  <c r="EA962" i="1"/>
  <c r="DJ962" i="1"/>
  <c r="DK962" i="1"/>
  <c r="DY962" i="1"/>
  <c r="DW962" i="1"/>
  <c r="DX962" i="1"/>
  <c r="DV962" i="1"/>
  <c r="DU962" i="1"/>
  <c r="DT962" i="1"/>
  <c r="BT962" i="1"/>
  <c r="DS962" i="1"/>
  <c r="BP962" i="1"/>
  <c r="DR962" i="1"/>
  <c r="DQ962" i="1"/>
  <c r="DP962" i="1"/>
  <c r="DO962" i="1"/>
  <c r="DN962" i="1"/>
  <c r="DM962" i="1"/>
  <c r="DI962" i="1"/>
  <c r="DH962" i="1"/>
  <c r="DG962" i="1"/>
  <c r="DD962" i="1"/>
  <c r="CV962" i="1"/>
  <c r="DE962" i="1"/>
  <c r="DC962" i="1"/>
  <c r="CX962" i="1"/>
  <c r="DB962" i="1"/>
  <c r="DA962" i="1"/>
  <c r="CZ962" i="1"/>
  <c r="CY962" i="1"/>
  <c r="CW962" i="1"/>
  <c r="CU962" i="1"/>
  <c r="CT962" i="1"/>
  <c r="CS962" i="1"/>
  <c r="CB962" i="1"/>
  <c r="CQ962" i="1"/>
  <c r="CP962" i="1"/>
  <c r="CE962" i="1"/>
  <c r="CO962" i="1"/>
  <c r="CN962" i="1"/>
  <c r="CL962" i="1"/>
  <c r="CM962" i="1"/>
  <c r="CK962" i="1"/>
  <c r="CJ962" i="1"/>
  <c r="CI962" i="1"/>
  <c r="CH962" i="1"/>
  <c r="CG962" i="1"/>
  <c r="CF962" i="1"/>
  <c r="CD962" i="1"/>
  <c r="CC962" i="1"/>
  <c r="CA962" i="1"/>
  <c r="BV962" i="1"/>
  <c r="BN962" i="1"/>
  <c r="BJ962" i="1"/>
  <c r="O961" i="1"/>
  <c r="AZ962" i="1"/>
  <c r="BI962" i="1"/>
  <c r="N961" i="1"/>
  <c r="AY962" i="1"/>
  <c r="BH962" i="1"/>
  <c r="M961" i="1"/>
  <c r="AX962" i="1"/>
  <c r="BG962" i="1"/>
  <c r="BF962" i="1"/>
  <c r="AT962" i="1"/>
  <c r="AS962" i="1"/>
  <c r="AR962" i="1"/>
  <c r="AQ962" i="1"/>
  <c r="AP962" i="1"/>
  <c r="AO962" i="1"/>
  <c r="AN962" i="1"/>
  <c r="AM962" i="1"/>
  <c r="AL962" i="1"/>
  <c r="AK962" i="1"/>
  <c r="AJ962" i="1"/>
  <c r="AI962" i="1"/>
  <c r="AH962" i="1"/>
  <c r="AG962" i="1"/>
  <c r="AF962" i="1"/>
  <c r="AE962" i="1"/>
  <c r="AB962" i="1"/>
  <c r="AA962" i="1"/>
  <c r="Z962" i="1"/>
  <c r="Y962" i="1"/>
  <c r="X962" i="1"/>
  <c r="W962" i="1"/>
  <c r="V962" i="1"/>
  <c r="P959" i="1"/>
  <c r="P956" i="1"/>
  <c r="BF1156" i="1"/>
  <c r="BM1154" i="1"/>
  <c r="II961" i="1"/>
  <c r="IH961" i="1"/>
  <c r="IG961" i="1"/>
  <c r="IF961" i="1"/>
  <c r="IE961" i="1"/>
  <c r="ID961" i="1"/>
  <c r="IC961" i="1"/>
  <c r="IB961" i="1"/>
  <c r="IA961" i="1"/>
  <c r="HZ961" i="1"/>
  <c r="HX961" i="1"/>
  <c r="HW961" i="1"/>
  <c r="HV961" i="1"/>
  <c r="HU961" i="1"/>
  <c r="HT961" i="1"/>
  <c r="HS961" i="1"/>
  <c r="HR961" i="1"/>
  <c r="HQ961" i="1"/>
  <c r="BM961" i="1"/>
  <c r="HP961" i="1"/>
  <c r="HO961" i="1"/>
  <c r="BS961" i="1"/>
  <c r="HM961" i="1"/>
  <c r="HL961" i="1"/>
  <c r="HK961" i="1"/>
  <c r="HJ961" i="1"/>
  <c r="HI961" i="1"/>
  <c r="HH961" i="1"/>
  <c r="HF961" i="1"/>
  <c r="HE961" i="1"/>
  <c r="HD961" i="1"/>
  <c r="HC961" i="1"/>
  <c r="HB961" i="1"/>
  <c r="HA961" i="1"/>
  <c r="GY961" i="1"/>
  <c r="GX961" i="1"/>
  <c r="GW961" i="1"/>
  <c r="GV961" i="1"/>
  <c r="GU961" i="1"/>
  <c r="GT961" i="1"/>
  <c r="GS961" i="1"/>
  <c r="GQ961" i="1"/>
  <c r="GP961" i="1"/>
  <c r="GO961" i="1"/>
  <c r="GN961" i="1"/>
  <c r="GM961" i="1"/>
  <c r="GL961" i="1"/>
  <c r="GK961" i="1"/>
  <c r="BR961" i="1"/>
  <c r="GI961" i="1"/>
  <c r="GG961" i="1"/>
  <c r="GF961" i="1"/>
  <c r="GE961" i="1"/>
  <c r="GD961" i="1"/>
  <c r="GC961" i="1"/>
  <c r="GB961" i="1"/>
  <c r="GA961" i="1"/>
  <c r="R959" i="1"/>
  <c r="BC960" i="1"/>
  <c r="S959" i="1"/>
  <c r="BD960" i="1"/>
  <c r="BO960" i="1"/>
  <c r="FX961" i="1"/>
  <c r="Q959" i="1"/>
  <c r="BB960" i="1"/>
  <c r="BL960" i="1"/>
  <c r="FW961" i="1"/>
  <c r="BA960" i="1"/>
  <c r="BK960" i="1"/>
  <c r="FV961" i="1"/>
  <c r="FP961" i="1"/>
  <c r="FN961" i="1"/>
  <c r="FO961" i="1"/>
  <c r="FH961" i="1"/>
  <c r="FL961" i="1"/>
  <c r="FK961" i="1"/>
  <c r="FJ961" i="1"/>
  <c r="FI961" i="1"/>
  <c r="FG961" i="1"/>
  <c r="FF961" i="1"/>
  <c r="FC961" i="1"/>
  <c r="FD961" i="1"/>
  <c r="FA961" i="1"/>
  <c r="EZ961" i="1"/>
  <c r="EY961" i="1"/>
  <c r="EU961" i="1"/>
  <c r="EW961" i="1"/>
  <c r="EV961" i="1"/>
  <c r="ET961" i="1"/>
  <c r="ES961" i="1"/>
  <c r="EQ961" i="1"/>
  <c r="EP961" i="1"/>
  <c r="EO961" i="1"/>
  <c r="EM961" i="1"/>
  <c r="EL961" i="1"/>
  <c r="EK961" i="1"/>
  <c r="EI961" i="1"/>
  <c r="EH961" i="1"/>
  <c r="EG961" i="1"/>
  <c r="EF961" i="1"/>
  <c r="BU961" i="1"/>
  <c r="ED961" i="1"/>
  <c r="EC961" i="1"/>
  <c r="EB961" i="1"/>
  <c r="EA961" i="1"/>
  <c r="DJ961" i="1"/>
  <c r="DK961" i="1"/>
  <c r="DY961" i="1"/>
  <c r="DW961" i="1"/>
  <c r="DX961" i="1"/>
  <c r="DV961" i="1"/>
  <c r="DU961" i="1"/>
  <c r="DT961" i="1"/>
  <c r="BT961" i="1"/>
  <c r="DS961" i="1"/>
  <c r="BP961" i="1"/>
  <c r="DR961" i="1"/>
  <c r="DQ961" i="1"/>
  <c r="DP961" i="1"/>
  <c r="DO961" i="1"/>
  <c r="DN961" i="1"/>
  <c r="DM961" i="1"/>
  <c r="DI961" i="1"/>
  <c r="DH961" i="1"/>
  <c r="DG961" i="1"/>
  <c r="DD961" i="1"/>
  <c r="CV961" i="1"/>
  <c r="DE961" i="1"/>
  <c r="DC961" i="1"/>
  <c r="CX961" i="1"/>
  <c r="DB961" i="1"/>
  <c r="DA961" i="1"/>
  <c r="CZ961" i="1"/>
  <c r="CY961" i="1"/>
  <c r="CW961" i="1"/>
  <c r="CU961" i="1"/>
  <c r="CT961" i="1"/>
  <c r="CS961" i="1"/>
  <c r="CB961" i="1"/>
  <c r="CQ961" i="1"/>
  <c r="CP961" i="1"/>
  <c r="CE961" i="1"/>
  <c r="CO961" i="1"/>
  <c r="CN961" i="1"/>
  <c r="CL961" i="1"/>
  <c r="CM961" i="1"/>
  <c r="CK961" i="1"/>
  <c r="CJ961" i="1"/>
  <c r="CI961" i="1"/>
  <c r="CH961" i="1"/>
  <c r="CG961" i="1"/>
  <c r="CF961" i="1"/>
  <c r="CD961" i="1"/>
  <c r="CC961" i="1"/>
  <c r="CA961" i="1"/>
  <c r="BV961" i="1"/>
  <c r="BN961" i="1"/>
  <c r="BJ961" i="1"/>
  <c r="O960" i="1"/>
  <c r="AZ961" i="1"/>
  <c r="BI961" i="1"/>
  <c r="N960" i="1"/>
  <c r="AY961" i="1"/>
  <c r="BH961" i="1"/>
  <c r="M960" i="1"/>
  <c r="AX961" i="1"/>
  <c r="BG961" i="1"/>
  <c r="BF961" i="1"/>
  <c r="AT961" i="1"/>
  <c r="AS961" i="1"/>
  <c r="AR961" i="1"/>
  <c r="AQ961" i="1"/>
  <c r="AP961" i="1"/>
  <c r="AO961" i="1"/>
  <c r="AN961" i="1"/>
  <c r="AM961" i="1"/>
  <c r="AL961" i="1"/>
  <c r="AK961" i="1"/>
  <c r="AJ961" i="1"/>
  <c r="AI961" i="1"/>
  <c r="AH961" i="1"/>
  <c r="AG961" i="1"/>
  <c r="AF961" i="1"/>
  <c r="AE961" i="1"/>
  <c r="AB961" i="1"/>
  <c r="AA961" i="1"/>
  <c r="Z961" i="1"/>
  <c r="Y961" i="1"/>
  <c r="X961" i="1"/>
  <c r="W961" i="1"/>
  <c r="V961" i="1"/>
  <c r="II960" i="1"/>
  <c r="IH960" i="1"/>
  <c r="IG960" i="1"/>
  <c r="IF960" i="1"/>
  <c r="IE960" i="1"/>
  <c r="ID960" i="1"/>
  <c r="IC960" i="1"/>
  <c r="IB960" i="1"/>
  <c r="IA960" i="1"/>
  <c r="HZ960" i="1"/>
  <c r="HX960" i="1"/>
  <c r="HW960" i="1"/>
  <c r="HV960" i="1"/>
  <c r="HU960" i="1"/>
  <c r="BM960" i="1"/>
  <c r="HT960" i="1"/>
  <c r="HS960" i="1"/>
  <c r="HR960" i="1"/>
  <c r="HQ960" i="1"/>
  <c r="HP960" i="1"/>
  <c r="HO960" i="1"/>
  <c r="BS960" i="1"/>
  <c r="HM960" i="1"/>
  <c r="HL960" i="1"/>
  <c r="HK960" i="1"/>
  <c r="HJ960" i="1"/>
  <c r="HI960" i="1"/>
  <c r="HH960" i="1"/>
  <c r="HF960" i="1"/>
  <c r="HE960" i="1"/>
  <c r="HD960" i="1"/>
  <c r="HC960" i="1"/>
  <c r="HB960" i="1"/>
  <c r="HA960" i="1"/>
  <c r="GY960" i="1"/>
  <c r="GX960" i="1"/>
  <c r="GW960" i="1"/>
  <c r="GV960" i="1"/>
  <c r="GU960" i="1"/>
  <c r="GT960" i="1"/>
  <c r="GS960" i="1"/>
  <c r="GQ960" i="1"/>
  <c r="GP960" i="1"/>
  <c r="GO960" i="1"/>
  <c r="GN960" i="1"/>
  <c r="GM960" i="1"/>
  <c r="GL960" i="1"/>
  <c r="GK960" i="1"/>
  <c r="BR960" i="1"/>
  <c r="GI960" i="1"/>
  <c r="GG960" i="1"/>
  <c r="GF960" i="1"/>
  <c r="GE960" i="1"/>
  <c r="GD960" i="1"/>
  <c r="GC960" i="1"/>
  <c r="GB960" i="1"/>
  <c r="GA960" i="1"/>
  <c r="R958" i="1"/>
  <c r="BC959" i="1"/>
  <c r="S958" i="1"/>
  <c r="BD959" i="1"/>
  <c r="BO959" i="1"/>
  <c r="FX960" i="1"/>
  <c r="Q958" i="1"/>
  <c r="BB959" i="1"/>
  <c r="BL959" i="1"/>
  <c r="FW960" i="1"/>
  <c r="P958" i="1"/>
  <c r="BA959" i="1"/>
  <c r="BK959" i="1"/>
  <c r="FV960" i="1"/>
  <c r="FP960" i="1"/>
  <c r="FN960" i="1"/>
  <c r="FO960" i="1"/>
  <c r="FH960" i="1"/>
  <c r="FL960" i="1"/>
  <c r="FK960" i="1"/>
  <c r="FJ960" i="1"/>
  <c r="FI960" i="1"/>
  <c r="FG960" i="1"/>
  <c r="FF960" i="1"/>
  <c r="FC960" i="1"/>
  <c r="FD960" i="1"/>
  <c r="FA960" i="1"/>
  <c r="EZ960" i="1"/>
  <c r="EY960" i="1"/>
  <c r="EU960" i="1"/>
  <c r="EW960" i="1"/>
  <c r="EV960" i="1"/>
  <c r="ET960" i="1"/>
  <c r="ES960" i="1"/>
  <c r="EQ960" i="1"/>
  <c r="EP960" i="1"/>
  <c r="EO960" i="1"/>
  <c r="EM960" i="1"/>
  <c r="EL960" i="1"/>
  <c r="EK960" i="1"/>
  <c r="EI960" i="1"/>
  <c r="EH960" i="1"/>
  <c r="EG960" i="1"/>
  <c r="EF960" i="1"/>
  <c r="BU960" i="1"/>
  <c r="ED960" i="1"/>
  <c r="EC960" i="1"/>
  <c r="EB960" i="1"/>
  <c r="EA960" i="1"/>
  <c r="DJ960" i="1"/>
  <c r="DK960" i="1"/>
  <c r="DY960" i="1"/>
  <c r="DW960" i="1"/>
  <c r="DX960" i="1"/>
  <c r="DV960" i="1"/>
  <c r="DU960" i="1"/>
  <c r="DT960" i="1"/>
  <c r="BT960" i="1"/>
  <c r="DS960" i="1"/>
  <c r="BP960" i="1"/>
  <c r="DR960" i="1"/>
  <c r="DQ960" i="1"/>
  <c r="DP960" i="1"/>
  <c r="DO960" i="1"/>
  <c r="DN960" i="1"/>
  <c r="DM960" i="1"/>
  <c r="DI960" i="1"/>
  <c r="DH960" i="1"/>
  <c r="DG960" i="1"/>
  <c r="DD960" i="1"/>
  <c r="CV960" i="1"/>
  <c r="DE960" i="1"/>
  <c r="DC960" i="1"/>
  <c r="CX960" i="1"/>
  <c r="DB960" i="1"/>
  <c r="DA960" i="1"/>
  <c r="CZ960" i="1"/>
  <c r="CY960" i="1"/>
  <c r="CW960" i="1"/>
  <c r="CU960" i="1"/>
  <c r="CT960" i="1"/>
  <c r="CS960" i="1"/>
  <c r="CB960" i="1"/>
  <c r="CQ960" i="1"/>
  <c r="CP960" i="1"/>
  <c r="CE960" i="1"/>
  <c r="CO960" i="1"/>
  <c r="CN960" i="1"/>
  <c r="CL960" i="1"/>
  <c r="CM960" i="1"/>
  <c r="CK960" i="1"/>
  <c r="CJ960" i="1"/>
  <c r="CI960" i="1"/>
  <c r="CH960" i="1"/>
  <c r="CG960" i="1"/>
  <c r="CF960" i="1"/>
  <c r="CD960" i="1"/>
  <c r="CC960" i="1"/>
  <c r="CA960" i="1"/>
  <c r="BV960" i="1"/>
  <c r="BN960" i="1"/>
  <c r="BJ960" i="1"/>
  <c r="O959" i="1"/>
  <c r="AZ960" i="1"/>
  <c r="BI960" i="1"/>
  <c r="N959" i="1"/>
  <c r="AY960" i="1"/>
  <c r="BH960" i="1"/>
  <c r="M959" i="1"/>
  <c r="AX960" i="1"/>
  <c r="BG960" i="1"/>
  <c r="BF960" i="1"/>
  <c r="AT960" i="1"/>
  <c r="AS960" i="1"/>
  <c r="AR960" i="1"/>
  <c r="AQ960" i="1"/>
  <c r="AP960" i="1"/>
  <c r="AO960" i="1"/>
  <c r="AN960" i="1"/>
  <c r="AM960" i="1"/>
  <c r="AL960" i="1"/>
  <c r="AK960" i="1"/>
  <c r="AJ960" i="1"/>
  <c r="AI960" i="1"/>
  <c r="AH960" i="1"/>
  <c r="AG960" i="1"/>
  <c r="AF960" i="1"/>
  <c r="AE960" i="1"/>
  <c r="AB960" i="1"/>
  <c r="AA960" i="1"/>
  <c r="Z960" i="1"/>
  <c r="Y960" i="1"/>
  <c r="X960" i="1"/>
  <c r="W960" i="1"/>
  <c r="V960" i="1"/>
  <c r="BJ959" i="1"/>
  <c r="AH959" i="1"/>
  <c r="BJ1140" i="1"/>
  <c r="BJ1141" i="1"/>
  <c r="II959" i="1"/>
  <c r="IH959" i="1"/>
  <c r="IG959" i="1"/>
  <c r="IF959" i="1"/>
  <c r="IE959" i="1"/>
  <c r="ID959" i="1"/>
  <c r="IC959" i="1"/>
  <c r="IB959" i="1"/>
  <c r="IA959" i="1"/>
  <c r="HZ959" i="1"/>
  <c r="HX959" i="1"/>
  <c r="HW959" i="1"/>
  <c r="HV959" i="1"/>
  <c r="HU959" i="1"/>
  <c r="HT959" i="1"/>
  <c r="BM959" i="1"/>
  <c r="HS959" i="1"/>
  <c r="HR959" i="1"/>
  <c r="HQ959" i="1"/>
  <c r="HP959" i="1"/>
  <c r="HO959" i="1"/>
  <c r="BS959" i="1"/>
  <c r="HM959" i="1"/>
  <c r="HL959" i="1"/>
  <c r="HK959" i="1"/>
  <c r="HJ959" i="1"/>
  <c r="HI959" i="1"/>
  <c r="HH959" i="1"/>
  <c r="HF959" i="1"/>
  <c r="HE959" i="1"/>
  <c r="HD959" i="1"/>
  <c r="HC959" i="1"/>
  <c r="HB959" i="1"/>
  <c r="HA959" i="1"/>
  <c r="GY959" i="1"/>
  <c r="GX959" i="1"/>
  <c r="GW959" i="1"/>
  <c r="GV959" i="1"/>
  <c r="GU959" i="1"/>
  <c r="GT959" i="1"/>
  <c r="GS959" i="1"/>
  <c r="GQ959" i="1"/>
  <c r="GP959" i="1"/>
  <c r="GO959" i="1"/>
  <c r="GN959" i="1"/>
  <c r="GM959" i="1"/>
  <c r="GL959" i="1"/>
  <c r="GK959" i="1"/>
  <c r="BR959" i="1"/>
  <c r="GI959" i="1"/>
  <c r="GG959" i="1"/>
  <c r="GF959" i="1"/>
  <c r="GE959" i="1"/>
  <c r="GD959" i="1"/>
  <c r="GC959" i="1"/>
  <c r="GB959" i="1"/>
  <c r="GA959" i="1"/>
  <c r="R957" i="1"/>
  <c r="BC958" i="1"/>
  <c r="S957" i="1"/>
  <c r="BD958" i="1"/>
  <c r="BO958" i="1"/>
  <c r="FX959" i="1"/>
  <c r="Q957" i="1"/>
  <c r="BB958" i="1"/>
  <c r="BL958" i="1"/>
  <c r="FW959" i="1"/>
  <c r="P957" i="1"/>
  <c r="BA958" i="1"/>
  <c r="BK958" i="1"/>
  <c r="FV959" i="1"/>
  <c r="FP959" i="1"/>
  <c r="FN959" i="1"/>
  <c r="FO959" i="1"/>
  <c r="FH959" i="1"/>
  <c r="FL959" i="1"/>
  <c r="FK959" i="1"/>
  <c r="FJ959" i="1"/>
  <c r="FI959" i="1"/>
  <c r="FG959" i="1"/>
  <c r="FF959" i="1"/>
  <c r="FC959" i="1"/>
  <c r="FD959" i="1"/>
  <c r="FA959" i="1"/>
  <c r="EZ959" i="1"/>
  <c r="EY959" i="1"/>
  <c r="EU959" i="1"/>
  <c r="EW959" i="1"/>
  <c r="EV959" i="1"/>
  <c r="ET959" i="1"/>
  <c r="ES959" i="1"/>
  <c r="EQ959" i="1"/>
  <c r="EP959" i="1"/>
  <c r="EO959" i="1"/>
  <c r="EM959" i="1"/>
  <c r="EL959" i="1"/>
  <c r="EK959" i="1"/>
  <c r="EI959" i="1"/>
  <c r="EH959" i="1"/>
  <c r="EG959" i="1"/>
  <c r="EF959" i="1"/>
  <c r="BU959" i="1"/>
  <c r="ED959" i="1"/>
  <c r="EC959" i="1"/>
  <c r="EB959" i="1"/>
  <c r="EA959" i="1"/>
  <c r="DJ959" i="1"/>
  <c r="DK959" i="1"/>
  <c r="DY959" i="1"/>
  <c r="DW959" i="1"/>
  <c r="DX959" i="1"/>
  <c r="DV959" i="1"/>
  <c r="DU959" i="1"/>
  <c r="DT959" i="1"/>
  <c r="BT959" i="1"/>
  <c r="DS959" i="1"/>
  <c r="BP959" i="1"/>
  <c r="DR959" i="1"/>
  <c r="DQ959" i="1"/>
  <c r="DP959" i="1"/>
  <c r="DO959" i="1"/>
  <c r="DN959" i="1"/>
  <c r="DM959" i="1"/>
  <c r="DI959" i="1"/>
  <c r="DH959" i="1"/>
  <c r="DG959" i="1"/>
  <c r="DD959" i="1"/>
  <c r="CV959" i="1"/>
  <c r="DE959" i="1"/>
  <c r="DC959" i="1"/>
  <c r="CX959" i="1"/>
  <c r="DB959" i="1"/>
  <c r="DA959" i="1"/>
  <c r="CZ959" i="1"/>
  <c r="CY959" i="1"/>
  <c r="CW959" i="1"/>
  <c r="CU959" i="1"/>
  <c r="CT959" i="1"/>
  <c r="CS959" i="1"/>
  <c r="CB959" i="1"/>
  <c r="CQ959" i="1"/>
  <c r="CP959" i="1"/>
  <c r="CE959" i="1"/>
  <c r="CO959" i="1"/>
  <c r="CN959" i="1"/>
  <c r="CL959" i="1"/>
  <c r="CM959" i="1"/>
  <c r="CK959" i="1"/>
  <c r="CJ959" i="1"/>
  <c r="CI959" i="1"/>
  <c r="CH959" i="1"/>
  <c r="CG959" i="1"/>
  <c r="CF959" i="1"/>
  <c r="CD959" i="1"/>
  <c r="CC959" i="1"/>
  <c r="CA959" i="1"/>
  <c r="BV959" i="1"/>
  <c r="BN959" i="1"/>
  <c r="O958" i="1"/>
  <c r="AZ959" i="1"/>
  <c r="BI959" i="1"/>
  <c r="N958" i="1"/>
  <c r="AY959" i="1"/>
  <c r="BH959" i="1"/>
  <c r="M958" i="1"/>
  <c r="AX959" i="1"/>
  <c r="BG959" i="1"/>
  <c r="BF959" i="1"/>
  <c r="AT959" i="1"/>
  <c r="AS959" i="1"/>
  <c r="AR959" i="1"/>
  <c r="AQ959" i="1"/>
  <c r="AP959" i="1"/>
  <c r="AO959" i="1"/>
  <c r="AN959" i="1"/>
  <c r="AM959" i="1"/>
  <c r="AL959" i="1"/>
  <c r="AK959" i="1"/>
  <c r="AJ959" i="1"/>
  <c r="AI959" i="1"/>
  <c r="AG959" i="1"/>
  <c r="AF959" i="1"/>
  <c r="AE959" i="1"/>
  <c r="AB959" i="1"/>
  <c r="AA959" i="1"/>
  <c r="Z959" i="1"/>
  <c r="Y959" i="1"/>
  <c r="X959" i="1"/>
  <c r="W959" i="1"/>
  <c r="V959" i="1"/>
  <c r="II958" i="1"/>
  <c r="IH958" i="1"/>
  <c r="IG958" i="1"/>
  <c r="IF958" i="1"/>
  <c r="IE958" i="1"/>
  <c r="ID958" i="1"/>
  <c r="IC958" i="1"/>
  <c r="IB958" i="1"/>
  <c r="IA958" i="1"/>
  <c r="HZ958" i="1"/>
  <c r="HX958" i="1"/>
  <c r="HW958" i="1"/>
  <c r="HV958" i="1"/>
  <c r="HU958" i="1"/>
  <c r="HT958" i="1"/>
  <c r="HS958" i="1"/>
  <c r="BM958" i="1"/>
  <c r="HR958" i="1"/>
  <c r="HQ958" i="1"/>
  <c r="HP958" i="1"/>
  <c r="HO958" i="1"/>
  <c r="BS958" i="1"/>
  <c r="HM958" i="1"/>
  <c r="HL958" i="1"/>
  <c r="HK958" i="1"/>
  <c r="HJ958" i="1"/>
  <c r="HI958" i="1"/>
  <c r="HH958" i="1"/>
  <c r="HF958" i="1"/>
  <c r="HE958" i="1"/>
  <c r="HD958" i="1"/>
  <c r="HC958" i="1"/>
  <c r="HB958" i="1"/>
  <c r="HA958" i="1"/>
  <c r="GY958" i="1"/>
  <c r="GX958" i="1"/>
  <c r="GW958" i="1"/>
  <c r="GV958" i="1"/>
  <c r="GU958" i="1"/>
  <c r="GT958" i="1"/>
  <c r="GS958" i="1"/>
  <c r="GQ958" i="1"/>
  <c r="GP958" i="1"/>
  <c r="GO958" i="1"/>
  <c r="GN958" i="1"/>
  <c r="GM958" i="1"/>
  <c r="GL958" i="1"/>
  <c r="GK958" i="1"/>
  <c r="BR958" i="1"/>
  <c r="GI958" i="1"/>
  <c r="GG958" i="1"/>
  <c r="GF958" i="1"/>
  <c r="GE958" i="1"/>
  <c r="GD958" i="1"/>
  <c r="GC958" i="1"/>
  <c r="GB958" i="1"/>
  <c r="GA958" i="1"/>
  <c r="R956" i="1"/>
  <c r="BC957" i="1"/>
  <c r="S956" i="1"/>
  <c r="BD957" i="1"/>
  <c r="BO957" i="1"/>
  <c r="FX958" i="1"/>
  <c r="Q956" i="1"/>
  <c r="BB957" i="1"/>
  <c r="BL957" i="1"/>
  <c r="FW958" i="1"/>
  <c r="BA957" i="1"/>
  <c r="BK957" i="1"/>
  <c r="FV958" i="1"/>
  <c r="FP958" i="1"/>
  <c r="FN958" i="1"/>
  <c r="FO958" i="1"/>
  <c r="FH958" i="1"/>
  <c r="FL958" i="1"/>
  <c r="FK958" i="1"/>
  <c r="FJ958" i="1"/>
  <c r="FI958" i="1"/>
  <c r="FG958" i="1"/>
  <c r="FF958" i="1"/>
  <c r="FC958" i="1"/>
  <c r="FD958" i="1"/>
  <c r="FA958" i="1"/>
  <c r="EZ958" i="1"/>
  <c r="EY958" i="1"/>
  <c r="EU958" i="1"/>
  <c r="EW958" i="1"/>
  <c r="EV958" i="1"/>
  <c r="ET958" i="1"/>
  <c r="ES958" i="1"/>
  <c r="EQ958" i="1"/>
  <c r="EP958" i="1"/>
  <c r="EO958" i="1"/>
  <c r="EM958" i="1"/>
  <c r="EL958" i="1"/>
  <c r="EK958" i="1"/>
  <c r="EI958" i="1"/>
  <c r="EH958" i="1"/>
  <c r="EG958" i="1"/>
  <c r="EF958" i="1"/>
  <c r="BU958" i="1"/>
  <c r="ED958" i="1"/>
  <c r="EC958" i="1"/>
  <c r="EB958" i="1"/>
  <c r="EA958" i="1"/>
  <c r="DJ958" i="1"/>
  <c r="DK958" i="1"/>
  <c r="DY958" i="1"/>
  <c r="DW958" i="1"/>
  <c r="DX958" i="1"/>
  <c r="DV958" i="1"/>
  <c r="DU958" i="1"/>
  <c r="DT958" i="1"/>
  <c r="BT958" i="1"/>
  <c r="DS958" i="1"/>
  <c r="BP958" i="1"/>
  <c r="DR958" i="1"/>
  <c r="DQ958" i="1"/>
  <c r="DP958" i="1"/>
  <c r="DO958" i="1"/>
  <c r="DN958" i="1"/>
  <c r="DM958" i="1"/>
  <c r="DI958" i="1"/>
  <c r="DH958" i="1"/>
  <c r="DG958" i="1"/>
  <c r="DD958" i="1"/>
  <c r="CV958" i="1"/>
  <c r="DE958" i="1"/>
  <c r="DC958" i="1"/>
  <c r="CX958" i="1"/>
  <c r="DB958" i="1"/>
  <c r="DA958" i="1"/>
  <c r="CZ958" i="1"/>
  <c r="CY958" i="1"/>
  <c r="CW958" i="1"/>
  <c r="CU958" i="1"/>
  <c r="CT958" i="1"/>
  <c r="CS958" i="1"/>
  <c r="CB958" i="1"/>
  <c r="CQ958" i="1"/>
  <c r="CP958" i="1"/>
  <c r="CE958" i="1"/>
  <c r="CO958" i="1"/>
  <c r="CN958" i="1"/>
  <c r="CL958" i="1"/>
  <c r="CM958" i="1"/>
  <c r="CK958" i="1"/>
  <c r="CJ958" i="1"/>
  <c r="CI958" i="1"/>
  <c r="CH958" i="1"/>
  <c r="CG958" i="1"/>
  <c r="CF958" i="1"/>
  <c r="CD958" i="1"/>
  <c r="CC958" i="1"/>
  <c r="CA958" i="1"/>
  <c r="BV958" i="1"/>
  <c r="BN958" i="1"/>
  <c r="BJ958" i="1"/>
  <c r="O957" i="1"/>
  <c r="AZ958" i="1"/>
  <c r="BI958" i="1"/>
  <c r="N957" i="1"/>
  <c r="AY958" i="1"/>
  <c r="BH958" i="1"/>
  <c r="M957" i="1"/>
  <c r="AX958" i="1"/>
  <c r="BG958" i="1"/>
  <c r="BF958" i="1"/>
  <c r="AT958" i="1"/>
  <c r="AS958" i="1"/>
  <c r="AR958" i="1"/>
  <c r="AQ958" i="1"/>
  <c r="AP958" i="1"/>
  <c r="AO958" i="1"/>
  <c r="AN958" i="1"/>
  <c r="AM958" i="1"/>
  <c r="AL958" i="1"/>
  <c r="AK958" i="1"/>
  <c r="AJ958" i="1"/>
  <c r="AI958" i="1"/>
  <c r="AH958" i="1"/>
  <c r="AG958" i="1"/>
  <c r="AF958" i="1"/>
  <c r="AE958" i="1"/>
  <c r="AB958" i="1"/>
  <c r="AA958" i="1"/>
  <c r="Z958" i="1"/>
  <c r="Y958" i="1"/>
  <c r="X958" i="1"/>
  <c r="W958" i="1"/>
  <c r="V958" i="1"/>
  <c r="II957" i="1"/>
  <c r="IH957" i="1"/>
  <c r="IG957" i="1"/>
  <c r="IF957" i="1"/>
  <c r="IE957" i="1"/>
  <c r="ID957" i="1"/>
  <c r="IC957" i="1"/>
  <c r="IB957" i="1"/>
  <c r="IA957" i="1"/>
  <c r="HZ957" i="1"/>
  <c r="HX957" i="1"/>
  <c r="HW957" i="1"/>
  <c r="HV957" i="1"/>
  <c r="HU957" i="1"/>
  <c r="HT957" i="1"/>
  <c r="BM957" i="1"/>
  <c r="HS957" i="1"/>
  <c r="HR957" i="1"/>
  <c r="HQ957" i="1"/>
  <c r="HP957" i="1"/>
  <c r="HO957" i="1"/>
  <c r="BS957" i="1"/>
  <c r="HM957" i="1"/>
  <c r="HL957" i="1"/>
  <c r="HK957" i="1"/>
  <c r="HJ957" i="1"/>
  <c r="HI957" i="1"/>
  <c r="HH957" i="1"/>
  <c r="HF957" i="1"/>
  <c r="HE957" i="1"/>
  <c r="HD957" i="1"/>
  <c r="HC957" i="1"/>
  <c r="HB957" i="1"/>
  <c r="HA957" i="1"/>
  <c r="GY957" i="1"/>
  <c r="GX957" i="1"/>
  <c r="GW957" i="1"/>
  <c r="GV957" i="1"/>
  <c r="GU957" i="1"/>
  <c r="GT957" i="1"/>
  <c r="GS957" i="1"/>
  <c r="GQ957" i="1"/>
  <c r="GP957" i="1"/>
  <c r="GO957" i="1"/>
  <c r="GN957" i="1"/>
  <c r="GM957" i="1"/>
  <c r="GL957" i="1"/>
  <c r="GK957" i="1"/>
  <c r="BR957" i="1"/>
  <c r="GI957" i="1"/>
  <c r="GG957" i="1"/>
  <c r="GF957" i="1"/>
  <c r="GE957" i="1"/>
  <c r="GD957" i="1"/>
  <c r="GC957" i="1"/>
  <c r="GB957" i="1"/>
  <c r="GA957" i="1"/>
  <c r="R955" i="1"/>
  <c r="BC956" i="1"/>
  <c r="S955" i="1"/>
  <c r="BD956" i="1"/>
  <c r="BO956" i="1"/>
  <c r="FX957" i="1"/>
  <c r="Q955" i="1"/>
  <c r="BB956" i="1"/>
  <c r="BL956" i="1"/>
  <c r="FW957" i="1"/>
  <c r="BA956" i="1"/>
  <c r="BK956" i="1"/>
  <c r="FV957" i="1"/>
  <c r="FP957" i="1"/>
  <c r="FN957" i="1"/>
  <c r="FO957" i="1"/>
  <c r="FH957" i="1"/>
  <c r="FL957" i="1"/>
  <c r="FK957" i="1"/>
  <c r="FJ957" i="1"/>
  <c r="FI957" i="1"/>
  <c r="FG957" i="1"/>
  <c r="FF957" i="1"/>
  <c r="FC957" i="1"/>
  <c r="FD957" i="1"/>
  <c r="FA957" i="1"/>
  <c r="EZ957" i="1"/>
  <c r="EY957" i="1"/>
  <c r="EU957" i="1"/>
  <c r="EW957" i="1"/>
  <c r="EV957" i="1"/>
  <c r="ET957" i="1"/>
  <c r="ES957" i="1"/>
  <c r="EQ957" i="1"/>
  <c r="EP957" i="1"/>
  <c r="EO957" i="1"/>
  <c r="EM957" i="1"/>
  <c r="EL957" i="1"/>
  <c r="EK957" i="1"/>
  <c r="EI957" i="1"/>
  <c r="EH957" i="1"/>
  <c r="EG957" i="1"/>
  <c r="EF957" i="1"/>
  <c r="BU957" i="1"/>
  <c r="ED957" i="1"/>
  <c r="EC957" i="1"/>
  <c r="EB957" i="1"/>
  <c r="EA957" i="1"/>
  <c r="DJ957" i="1"/>
  <c r="DK957" i="1"/>
  <c r="DY957" i="1"/>
  <c r="DW957" i="1"/>
  <c r="DX957" i="1"/>
  <c r="DV957" i="1"/>
  <c r="DU957" i="1"/>
  <c r="DT957" i="1"/>
  <c r="BT957" i="1"/>
  <c r="DS957" i="1"/>
  <c r="BP957" i="1"/>
  <c r="DR957" i="1"/>
  <c r="DQ957" i="1"/>
  <c r="DP957" i="1"/>
  <c r="DO957" i="1"/>
  <c r="DN957" i="1"/>
  <c r="DM957" i="1"/>
  <c r="DI957" i="1"/>
  <c r="DH957" i="1"/>
  <c r="DG957" i="1"/>
  <c r="DD957" i="1"/>
  <c r="CV957" i="1"/>
  <c r="DE957" i="1"/>
  <c r="DC957" i="1"/>
  <c r="CX957" i="1"/>
  <c r="DB957" i="1"/>
  <c r="DA957" i="1"/>
  <c r="CZ957" i="1"/>
  <c r="CY957" i="1"/>
  <c r="CW957" i="1"/>
  <c r="CU957" i="1"/>
  <c r="CT957" i="1"/>
  <c r="CS957" i="1"/>
  <c r="CB957" i="1"/>
  <c r="CQ957" i="1"/>
  <c r="CP957" i="1"/>
  <c r="CE957" i="1"/>
  <c r="CO957" i="1"/>
  <c r="CN957" i="1"/>
  <c r="CL957" i="1"/>
  <c r="CM957" i="1"/>
  <c r="CK957" i="1"/>
  <c r="CJ957" i="1"/>
  <c r="CI957" i="1"/>
  <c r="CH957" i="1"/>
  <c r="CG957" i="1"/>
  <c r="CF957" i="1"/>
  <c r="CD957" i="1"/>
  <c r="CC957" i="1"/>
  <c r="CA957" i="1"/>
  <c r="BV957" i="1"/>
  <c r="BN957" i="1"/>
  <c r="BJ957" i="1"/>
  <c r="O956" i="1"/>
  <c r="AZ957" i="1"/>
  <c r="BI957" i="1"/>
  <c r="N956" i="1"/>
  <c r="AY957" i="1"/>
  <c r="BH957" i="1"/>
  <c r="M956" i="1"/>
  <c r="AX957" i="1"/>
  <c r="BG957" i="1"/>
  <c r="BF957" i="1"/>
  <c r="AT957" i="1"/>
  <c r="AS957" i="1"/>
  <c r="AR957" i="1"/>
  <c r="AQ957" i="1"/>
  <c r="AP957" i="1"/>
  <c r="AO957" i="1"/>
  <c r="AN957" i="1"/>
  <c r="AM957" i="1"/>
  <c r="AL957" i="1"/>
  <c r="AK957" i="1"/>
  <c r="AJ957" i="1"/>
  <c r="AI957" i="1"/>
  <c r="AH957" i="1"/>
  <c r="AG957" i="1"/>
  <c r="AF957" i="1"/>
  <c r="AE957" i="1"/>
  <c r="AB957" i="1"/>
  <c r="AA957" i="1"/>
  <c r="Z957" i="1"/>
  <c r="Y957" i="1"/>
  <c r="X957" i="1"/>
  <c r="W957" i="1"/>
  <c r="V957" i="1"/>
  <c r="II956" i="1"/>
  <c r="IH956" i="1"/>
  <c r="IG956" i="1"/>
  <c r="IF956" i="1"/>
  <c r="IE956" i="1"/>
  <c r="ID956" i="1"/>
  <c r="IC956" i="1"/>
  <c r="IB956" i="1"/>
  <c r="IA956" i="1"/>
  <c r="HZ956" i="1"/>
  <c r="HX956" i="1"/>
  <c r="HW956" i="1"/>
  <c r="HV956" i="1"/>
  <c r="HU956" i="1"/>
  <c r="BM956" i="1"/>
  <c r="HT956" i="1"/>
  <c r="HS956" i="1"/>
  <c r="HR956" i="1"/>
  <c r="HQ956" i="1"/>
  <c r="HP956" i="1"/>
  <c r="HO956" i="1"/>
  <c r="BS956" i="1"/>
  <c r="HM956" i="1"/>
  <c r="HL956" i="1"/>
  <c r="HK956" i="1"/>
  <c r="HJ956" i="1"/>
  <c r="HI956" i="1"/>
  <c r="HH956" i="1"/>
  <c r="HF956" i="1"/>
  <c r="HE956" i="1"/>
  <c r="HD956" i="1"/>
  <c r="HC956" i="1"/>
  <c r="HB956" i="1"/>
  <c r="HA956" i="1"/>
  <c r="GY956" i="1"/>
  <c r="GX956" i="1"/>
  <c r="GW956" i="1"/>
  <c r="GV956" i="1"/>
  <c r="GU956" i="1"/>
  <c r="GT956" i="1"/>
  <c r="GS956" i="1"/>
  <c r="GQ956" i="1"/>
  <c r="GP956" i="1"/>
  <c r="GO956" i="1"/>
  <c r="GN956" i="1"/>
  <c r="GM956" i="1"/>
  <c r="GL956" i="1"/>
  <c r="GK956" i="1"/>
  <c r="BR956" i="1"/>
  <c r="GI956" i="1"/>
  <c r="GG956" i="1"/>
  <c r="GF956" i="1"/>
  <c r="GE956" i="1"/>
  <c r="GD956" i="1"/>
  <c r="GC956" i="1"/>
  <c r="GB956" i="1"/>
  <c r="GA956" i="1"/>
  <c r="R954" i="1"/>
  <c r="BC955" i="1"/>
  <c r="S954" i="1"/>
  <c r="BD955" i="1"/>
  <c r="BO955" i="1"/>
  <c r="FX956" i="1"/>
  <c r="Q954" i="1"/>
  <c r="BB955" i="1"/>
  <c r="BL955" i="1"/>
  <c r="FW956" i="1"/>
  <c r="P954" i="1"/>
  <c r="BA955" i="1"/>
  <c r="BK955" i="1"/>
  <c r="FV956" i="1"/>
  <c r="FP956" i="1"/>
  <c r="FN956" i="1"/>
  <c r="FO956" i="1"/>
  <c r="FH956" i="1"/>
  <c r="FL956" i="1"/>
  <c r="FK956" i="1"/>
  <c r="FJ956" i="1"/>
  <c r="FI956" i="1"/>
  <c r="FG956" i="1"/>
  <c r="FF956" i="1"/>
  <c r="FC956" i="1"/>
  <c r="FD956" i="1"/>
  <c r="FA956" i="1"/>
  <c r="EZ956" i="1"/>
  <c r="EY956" i="1"/>
  <c r="EU956" i="1"/>
  <c r="EW956" i="1"/>
  <c r="EV956" i="1"/>
  <c r="ET956" i="1"/>
  <c r="ES956" i="1"/>
  <c r="EQ956" i="1"/>
  <c r="EP956" i="1"/>
  <c r="EO956" i="1"/>
  <c r="EM956" i="1"/>
  <c r="EL956" i="1"/>
  <c r="EK956" i="1"/>
  <c r="EI956" i="1"/>
  <c r="EH956" i="1"/>
  <c r="EG956" i="1"/>
  <c r="EF956" i="1"/>
  <c r="BU956" i="1"/>
  <c r="ED956" i="1"/>
  <c r="EC956" i="1"/>
  <c r="EB956" i="1"/>
  <c r="EA956" i="1"/>
  <c r="DJ956" i="1"/>
  <c r="DK956" i="1"/>
  <c r="DY956" i="1"/>
  <c r="DW956" i="1"/>
  <c r="DX956" i="1"/>
  <c r="DV956" i="1"/>
  <c r="DU956" i="1"/>
  <c r="DT956" i="1"/>
  <c r="BT956" i="1"/>
  <c r="DS956" i="1"/>
  <c r="BP956" i="1"/>
  <c r="DR956" i="1"/>
  <c r="DQ956" i="1"/>
  <c r="DP956" i="1"/>
  <c r="DO956" i="1"/>
  <c r="DN956" i="1"/>
  <c r="DM956" i="1"/>
  <c r="DI956" i="1"/>
  <c r="DH956" i="1"/>
  <c r="DG956" i="1"/>
  <c r="DD956" i="1"/>
  <c r="CV956" i="1"/>
  <c r="DE956" i="1"/>
  <c r="DC956" i="1"/>
  <c r="CX956" i="1"/>
  <c r="DB956" i="1"/>
  <c r="DA956" i="1"/>
  <c r="CZ956" i="1"/>
  <c r="CY956" i="1"/>
  <c r="CW956" i="1"/>
  <c r="CU956" i="1"/>
  <c r="CT956" i="1"/>
  <c r="CS956" i="1"/>
  <c r="CB956" i="1"/>
  <c r="CQ956" i="1"/>
  <c r="CP956" i="1"/>
  <c r="CE956" i="1"/>
  <c r="CO956" i="1"/>
  <c r="CN956" i="1"/>
  <c r="CL956" i="1"/>
  <c r="CM956" i="1"/>
  <c r="CK956" i="1"/>
  <c r="CJ956" i="1"/>
  <c r="CI956" i="1"/>
  <c r="CH956" i="1"/>
  <c r="CG956" i="1"/>
  <c r="CF956" i="1"/>
  <c r="CD956" i="1"/>
  <c r="CC956" i="1"/>
  <c r="CA956" i="1"/>
  <c r="BV956" i="1"/>
  <c r="BN956" i="1"/>
  <c r="BJ956" i="1"/>
  <c r="O955" i="1"/>
  <c r="AZ956" i="1"/>
  <c r="BI956" i="1"/>
  <c r="N955" i="1"/>
  <c r="AY956" i="1"/>
  <c r="BH956" i="1"/>
  <c r="M955" i="1"/>
  <c r="AX956" i="1"/>
  <c r="BG956" i="1"/>
  <c r="BF956" i="1"/>
  <c r="AT956" i="1"/>
  <c r="AS956" i="1"/>
  <c r="AR956" i="1"/>
  <c r="AQ956" i="1"/>
  <c r="AP956" i="1"/>
  <c r="AO956" i="1"/>
  <c r="AN956" i="1"/>
  <c r="AM956" i="1"/>
  <c r="AL956" i="1"/>
  <c r="AK956" i="1"/>
  <c r="AJ956" i="1"/>
  <c r="AI956" i="1"/>
  <c r="AH956" i="1"/>
  <c r="AG956" i="1"/>
  <c r="AF956" i="1"/>
  <c r="AE956" i="1"/>
  <c r="AB956" i="1"/>
  <c r="AA956" i="1"/>
  <c r="Z956" i="1"/>
  <c r="Y956" i="1"/>
  <c r="X956" i="1"/>
  <c r="W956" i="1"/>
  <c r="V956" i="1"/>
  <c r="II955" i="1"/>
  <c r="IH955" i="1"/>
  <c r="IG955" i="1"/>
  <c r="IF955" i="1"/>
  <c r="IE955" i="1"/>
  <c r="ID955" i="1"/>
  <c r="IC955" i="1"/>
  <c r="IB955" i="1"/>
  <c r="IA955" i="1"/>
  <c r="HZ955" i="1"/>
  <c r="HX955" i="1"/>
  <c r="HW955" i="1"/>
  <c r="HV955" i="1"/>
  <c r="HU955" i="1"/>
  <c r="HT955" i="1"/>
  <c r="HS955" i="1"/>
  <c r="HR955" i="1"/>
  <c r="HQ955" i="1"/>
  <c r="BM955" i="1"/>
  <c r="HP955" i="1"/>
  <c r="HO955" i="1"/>
  <c r="BS955" i="1"/>
  <c r="HM955" i="1"/>
  <c r="HL955" i="1"/>
  <c r="HK955" i="1"/>
  <c r="HJ955" i="1"/>
  <c r="HI955" i="1"/>
  <c r="HH955" i="1"/>
  <c r="HF955" i="1"/>
  <c r="HE955" i="1"/>
  <c r="HD955" i="1"/>
  <c r="HC955" i="1"/>
  <c r="HB955" i="1"/>
  <c r="HA955" i="1"/>
  <c r="GY955" i="1"/>
  <c r="GX955" i="1"/>
  <c r="GW955" i="1"/>
  <c r="GV955" i="1"/>
  <c r="GU955" i="1"/>
  <c r="GT955" i="1"/>
  <c r="GS955" i="1"/>
  <c r="GQ955" i="1"/>
  <c r="GP955" i="1"/>
  <c r="GO955" i="1"/>
  <c r="GN955" i="1"/>
  <c r="GM955" i="1"/>
  <c r="GL955" i="1"/>
  <c r="GK955" i="1"/>
  <c r="BR955" i="1"/>
  <c r="GI955" i="1"/>
  <c r="GG955" i="1"/>
  <c r="GF955" i="1"/>
  <c r="GE955" i="1"/>
  <c r="GD955" i="1"/>
  <c r="GC955" i="1"/>
  <c r="GB955" i="1"/>
  <c r="GA955" i="1"/>
  <c r="R953" i="1"/>
  <c r="BC954" i="1"/>
  <c r="S953" i="1"/>
  <c r="BD954" i="1"/>
  <c r="BO954" i="1"/>
  <c r="FX955" i="1"/>
  <c r="Q953" i="1"/>
  <c r="BB954" i="1"/>
  <c r="BL954" i="1"/>
  <c r="FW955" i="1"/>
  <c r="P953" i="1"/>
  <c r="BA954" i="1"/>
  <c r="BK954" i="1"/>
  <c r="FV955" i="1"/>
  <c r="FP955" i="1"/>
  <c r="FN955" i="1"/>
  <c r="FO955" i="1"/>
  <c r="FH955" i="1"/>
  <c r="FL955" i="1"/>
  <c r="FK955" i="1"/>
  <c r="FJ955" i="1"/>
  <c r="FI955" i="1"/>
  <c r="FG955" i="1"/>
  <c r="FF955" i="1"/>
  <c r="FC955" i="1"/>
  <c r="FD955" i="1"/>
  <c r="FA955" i="1"/>
  <c r="EZ955" i="1"/>
  <c r="EY955" i="1"/>
  <c r="EU955" i="1"/>
  <c r="EW955" i="1"/>
  <c r="EV955" i="1"/>
  <c r="ET955" i="1"/>
  <c r="ES955" i="1"/>
  <c r="EQ955" i="1"/>
  <c r="EP955" i="1"/>
  <c r="EO955" i="1"/>
  <c r="EM955" i="1"/>
  <c r="EL955" i="1"/>
  <c r="EK955" i="1"/>
  <c r="EI955" i="1"/>
  <c r="EH955" i="1"/>
  <c r="EG955" i="1"/>
  <c r="EF955" i="1"/>
  <c r="BU955" i="1"/>
  <c r="ED955" i="1"/>
  <c r="EC955" i="1"/>
  <c r="EB955" i="1"/>
  <c r="EA955" i="1"/>
  <c r="DJ955" i="1"/>
  <c r="DK955" i="1"/>
  <c r="DY955" i="1"/>
  <c r="DW955" i="1"/>
  <c r="DX955" i="1"/>
  <c r="DV955" i="1"/>
  <c r="DU955" i="1"/>
  <c r="DT955" i="1"/>
  <c r="BT955" i="1"/>
  <c r="DS955" i="1"/>
  <c r="BP955" i="1"/>
  <c r="DR955" i="1"/>
  <c r="DQ955" i="1"/>
  <c r="DP955" i="1"/>
  <c r="DO955" i="1"/>
  <c r="DN955" i="1"/>
  <c r="DM955" i="1"/>
  <c r="DI955" i="1"/>
  <c r="DH955" i="1"/>
  <c r="DG955" i="1"/>
  <c r="DD955" i="1"/>
  <c r="CV955" i="1"/>
  <c r="DC955" i="1"/>
  <c r="DE955" i="1"/>
  <c r="CX955" i="1"/>
  <c r="DB955" i="1"/>
  <c r="DA955" i="1"/>
  <c r="CZ955" i="1"/>
  <c r="CY955" i="1"/>
  <c r="CW955" i="1"/>
  <c r="CU955" i="1"/>
  <c r="CT955" i="1"/>
  <c r="CS955" i="1"/>
  <c r="CB955" i="1"/>
  <c r="CQ955" i="1"/>
  <c r="CP955" i="1"/>
  <c r="CE955" i="1"/>
  <c r="CO955" i="1"/>
  <c r="CN955" i="1"/>
  <c r="CL955" i="1"/>
  <c r="CM955" i="1"/>
  <c r="CK955" i="1"/>
  <c r="CJ955" i="1"/>
  <c r="CI955" i="1"/>
  <c r="CH955" i="1"/>
  <c r="CG955" i="1"/>
  <c r="CF955" i="1"/>
  <c r="CD955" i="1"/>
  <c r="CC955" i="1"/>
  <c r="CA955" i="1"/>
  <c r="BV955" i="1"/>
  <c r="BN955" i="1"/>
  <c r="BJ955" i="1"/>
  <c r="O954" i="1"/>
  <c r="AZ955" i="1"/>
  <c r="BI955" i="1"/>
  <c r="N954" i="1"/>
  <c r="AY955" i="1"/>
  <c r="BH955" i="1"/>
  <c r="M954" i="1"/>
  <c r="AX955" i="1"/>
  <c r="BG955" i="1"/>
  <c r="BF955" i="1"/>
  <c r="AT955" i="1"/>
  <c r="AS955" i="1"/>
  <c r="AR955" i="1"/>
  <c r="AQ955" i="1"/>
  <c r="AP955" i="1"/>
  <c r="AO955" i="1"/>
  <c r="AN955" i="1"/>
  <c r="AM955" i="1"/>
  <c r="AL955" i="1"/>
  <c r="AK955" i="1"/>
  <c r="AJ955" i="1"/>
  <c r="AI955" i="1"/>
  <c r="AH955" i="1"/>
  <c r="AG955" i="1"/>
  <c r="AF955" i="1"/>
  <c r="AE955" i="1"/>
  <c r="AB955" i="1"/>
  <c r="AA955" i="1"/>
  <c r="Z955" i="1"/>
  <c r="Y955" i="1"/>
  <c r="X955" i="1"/>
  <c r="W955" i="1"/>
  <c r="V955" i="1"/>
  <c r="II954" i="1"/>
  <c r="IH954" i="1"/>
  <c r="IG954" i="1"/>
  <c r="IF954" i="1"/>
  <c r="IE954" i="1"/>
  <c r="ID954" i="1"/>
  <c r="IC954" i="1"/>
  <c r="IB954" i="1"/>
  <c r="IA954" i="1"/>
  <c r="HZ954" i="1"/>
  <c r="HX954" i="1"/>
  <c r="HW954" i="1"/>
  <c r="HV954" i="1"/>
  <c r="HU954" i="1"/>
  <c r="HT954" i="1"/>
  <c r="HS954" i="1"/>
  <c r="HR954" i="1"/>
  <c r="HQ954" i="1"/>
  <c r="BM954" i="1"/>
  <c r="HP954" i="1"/>
  <c r="HO954" i="1"/>
  <c r="BS954" i="1"/>
  <c r="HM954" i="1"/>
  <c r="HL954" i="1"/>
  <c r="HK954" i="1"/>
  <c r="HJ954" i="1"/>
  <c r="HI954" i="1"/>
  <c r="HH954" i="1"/>
  <c r="HF954" i="1"/>
  <c r="HE954" i="1"/>
  <c r="HD954" i="1"/>
  <c r="HC954" i="1"/>
  <c r="HB954" i="1"/>
  <c r="HA954" i="1"/>
  <c r="GY954" i="1"/>
  <c r="GX954" i="1"/>
  <c r="GW954" i="1"/>
  <c r="GV954" i="1"/>
  <c r="GU954" i="1"/>
  <c r="GT954" i="1"/>
  <c r="GS954" i="1"/>
  <c r="GQ954" i="1"/>
  <c r="GP954" i="1"/>
  <c r="GO954" i="1"/>
  <c r="GN954" i="1"/>
  <c r="GM954" i="1"/>
  <c r="GL954" i="1"/>
  <c r="GK954" i="1"/>
  <c r="BR954" i="1"/>
  <c r="GI954" i="1"/>
  <c r="GG954" i="1"/>
  <c r="GF954" i="1"/>
  <c r="GE954" i="1"/>
  <c r="GD954" i="1"/>
  <c r="GC954" i="1"/>
  <c r="GB954" i="1"/>
  <c r="GA954" i="1"/>
  <c r="R952" i="1"/>
  <c r="BC953" i="1"/>
  <c r="S952" i="1"/>
  <c r="BD953" i="1"/>
  <c r="BO953" i="1"/>
  <c r="FX954" i="1"/>
  <c r="Q952" i="1"/>
  <c r="BB953" i="1"/>
  <c r="BL953" i="1"/>
  <c r="FW954" i="1"/>
  <c r="P952" i="1"/>
  <c r="BA953" i="1"/>
  <c r="BK953" i="1"/>
  <c r="FV954" i="1"/>
  <c r="FP954" i="1"/>
  <c r="FN954" i="1"/>
  <c r="FO954" i="1"/>
  <c r="FH954" i="1"/>
  <c r="FL954" i="1"/>
  <c r="FK954" i="1"/>
  <c r="FJ954" i="1"/>
  <c r="FI954" i="1"/>
  <c r="FG954" i="1"/>
  <c r="FF954" i="1"/>
  <c r="FC954" i="1"/>
  <c r="FD954" i="1"/>
  <c r="FA954" i="1"/>
  <c r="EZ954" i="1"/>
  <c r="EY954" i="1"/>
  <c r="EU954" i="1"/>
  <c r="EW954" i="1"/>
  <c r="EV954" i="1"/>
  <c r="ET954" i="1"/>
  <c r="ES954" i="1"/>
  <c r="EQ954" i="1"/>
  <c r="EP954" i="1"/>
  <c r="EO954" i="1"/>
  <c r="EM954" i="1"/>
  <c r="EL954" i="1"/>
  <c r="EK954" i="1"/>
  <c r="EI954" i="1"/>
  <c r="EH954" i="1"/>
  <c r="EG954" i="1"/>
  <c r="EF954" i="1"/>
  <c r="BU954" i="1"/>
  <c r="ED954" i="1"/>
  <c r="EC954" i="1"/>
  <c r="EB954" i="1"/>
  <c r="EA954" i="1"/>
  <c r="DJ954" i="1"/>
  <c r="DK954" i="1"/>
  <c r="DY954" i="1"/>
  <c r="DW954" i="1"/>
  <c r="DX954" i="1"/>
  <c r="DV954" i="1"/>
  <c r="DU954" i="1"/>
  <c r="DT954" i="1"/>
  <c r="BT954" i="1"/>
  <c r="DS954" i="1"/>
  <c r="BP954" i="1"/>
  <c r="DR954" i="1"/>
  <c r="DQ954" i="1"/>
  <c r="DP954" i="1"/>
  <c r="DO954" i="1"/>
  <c r="DN954" i="1"/>
  <c r="DM954" i="1"/>
  <c r="DI954" i="1"/>
  <c r="DH954" i="1"/>
  <c r="DG954" i="1"/>
  <c r="DD954" i="1"/>
  <c r="CV954" i="1"/>
  <c r="DE954" i="1"/>
  <c r="DC954" i="1"/>
  <c r="CX954" i="1"/>
  <c r="DB954" i="1"/>
  <c r="DA954" i="1"/>
  <c r="CZ954" i="1"/>
  <c r="CY954" i="1"/>
  <c r="CW954" i="1"/>
  <c r="CU954" i="1"/>
  <c r="CT954" i="1"/>
  <c r="CS954" i="1"/>
  <c r="CB954" i="1"/>
  <c r="CQ954" i="1"/>
  <c r="CP954" i="1"/>
  <c r="CE954" i="1"/>
  <c r="CO954" i="1"/>
  <c r="CN954" i="1"/>
  <c r="CL954" i="1"/>
  <c r="CM954" i="1"/>
  <c r="CK954" i="1"/>
  <c r="CJ954" i="1"/>
  <c r="CI954" i="1"/>
  <c r="CH954" i="1"/>
  <c r="CG954" i="1"/>
  <c r="CF954" i="1"/>
  <c r="CD954" i="1"/>
  <c r="CC954" i="1"/>
  <c r="CA954" i="1"/>
  <c r="BV954" i="1"/>
  <c r="BN954" i="1"/>
  <c r="BJ954" i="1"/>
  <c r="O953" i="1"/>
  <c r="AZ954" i="1"/>
  <c r="BI954" i="1"/>
  <c r="N953" i="1"/>
  <c r="AY954" i="1"/>
  <c r="BH954" i="1"/>
  <c r="M953" i="1"/>
  <c r="AX954" i="1"/>
  <c r="BG954" i="1"/>
  <c r="BF954" i="1"/>
  <c r="AT954" i="1"/>
  <c r="AS954" i="1"/>
  <c r="AR954" i="1"/>
  <c r="AQ954" i="1"/>
  <c r="AP954" i="1"/>
  <c r="AO954" i="1"/>
  <c r="AN954" i="1"/>
  <c r="AM954" i="1"/>
  <c r="AL954" i="1"/>
  <c r="AK954" i="1"/>
  <c r="AJ954" i="1"/>
  <c r="AI954" i="1"/>
  <c r="AH954" i="1"/>
  <c r="AG954" i="1"/>
  <c r="AF954" i="1"/>
  <c r="AE954" i="1"/>
  <c r="AB954" i="1"/>
  <c r="AA954" i="1"/>
  <c r="Z954" i="1"/>
  <c r="Y954" i="1"/>
  <c r="X954" i="1"/>
  <c r="W954" i="1"/>
  <c r="V954" i="1"/>
  <c r="II953" i="1"/>
  <c r="IH953" i="1"/>
  <c r="IG953" i="1"/>
  <c r="IF953" i="1"/>
  <c r="IE953" i="1"/>
  <c r="ID953" i="1"/>
  <c r="IC953" i="1"/>
  <c r="IB953" i="1"/>
  <c r="IA953" i="1"/>
  <c r="HZ953" i="1"/>
  <c r="HX953" i="1"/>
  <c r="HW953" i="1"/>
  <c r="HV953" i="1"/>
  <c r="HU953" i="1"/>
  <c r="HT953" i="1"/>
  <c r="HS953" i="1"/>
  <c r="HR953" i="1"/>
  <c r="HQ953" i="1"/>
  <c r="BM953" i="1"/>
  <c r="HP953" i="1"/>
  <c r="HO953" i="1"/>
  <c r="BS953" i="1"/>
  <c r="HM953" i="1"/>
  <c r="HL953" i="1"/>
  <c r="HK953" i="1"/>
  <c r="HJ953" i="1"/>
  <c r="HI953" i="1"/>
  <c r="HH953" i="1"/>
  <c r="HF953" i="1"/>
  <c r="HE953" i="1"/>
  <c r="HD953" i="1"/>
  <c r="HC953" i="1"/>
  <c r="HB953" i="1"/>
  <c r="HA953" i="1"/>
  <c r="GY953" i="1"/>
  <c r="GX953" i="1"/>
  <c r="GW953" i="1"/>
  <c r="GV953" i="1"/>
  <c r="GU953" i="1"/>
  <c r="GT953" i="1"/>
  <c r="GS953" i="1"/>
  <c r="GQ953" i="1"/>
  <c r="GP953" i="1"/>
  <c r="GO953" i="1"/>
  <c r="GN953" i="1"/>
  <c r="GM953" i="1"/>
  <c r="GL953" i="1"/>
  <c r="GK953" i="1"/>
  <c r="BR953" i="1"/>
  <c r="GI953" i="1"/>
  <c r="GG953" i="1"/>
  <c r="GF953" i="1"/>
  <c r="GE953" i="1"/>
  <c r="GD953" i="1"/>
  <c r="GC953" i="1"/>
  <c r="GB953" i="1"/>
  <c r="GA953" i="1"/>
  <c r="R951" i="1"/>
  <c r="BC952" i="1"/>
  <c r="S951" i="1"/>
  <c r="BD952" i="1"/>
  <c r="BO952" i="1"/>
  <c r="FX953" i="1"/>
  <c r="Q951" i="1"/>
  <c r="BB952" i="1"/>
  <c r="BL952" i="1"/>
  <c r="FW953" i="1"/>
  <c r="P951" i="1"/>
  <c r="BA952" i="1"/>
  <c r="BK952" i="1"/>
  <c r="FV953" i="1"/>
  <c r="FP953" i="1"/>
  <c r="FN953" i="1"/>
  <c r="FO953" i="1"/>
  <c r="FH953" i="1"/>
  <c r="FL953" i="1"/>
  <c r="FK953" i="1"/>
  <c r="FJ953" i="1"/>
  <c r="FI953" i="1"/>
  <c r="FG953" i="1"/>
  <c r="FF953" i="1"/>
  <c r="FC953" i="1"/>
  <c r="FD953" i="1"/>
  <c r="FA953" i="1"/>
  <c r="EZ953" i="1"/>
  <c r="EY953" i="1"/>
  <c r="EU953" i="1"/>
  <c r="EW953" i="1"/>
  <c r="EV953" i="1"/>
  <c r="ET953" i="1"/>
  <c r="ES953" i="1"/>
  <c r="EQ953" i="1"/>
  <c r="EP953" i="1"/>
  <c r="EO953" i="1"/>
  <c r="EM953" i="1"/>
  <c r="EL953" i="1"/>
  <c r="EK953" i="1"/>
  <c r="EI953" i="1"/>
  <c r="EH953" i="1"/>
  <c r="EG953" i="1"/>
  <c r="EF953" i="1"/>
  <c r="BU953" i="1"/>
  <c r="ED953" i="1"/>
  <c r="EC953" i="1"/>
  <c r="EB953" i="1"/>
  <c r="EA953" i="1"/>
  <c r="DJ953" i="1"/>
  <c r="DK953" i="1"/>
  <c r="DY953" i="1"/>
  <c r="DW953" i="1"/>
  <c r="DX953" i="1"/>
  <c r="DV953" i="1"/>
  <c r="DU953" i="1"/>
  <c r="DT953" i="1"/>
  <c r="BT953" i="1"/>
  <c r="DS953" i="1"/>
  <c r="BP953" i="1"/>
  <c r="DR953" i="1"/>
  <c r="DQ953" i="1"/>
  <c r="DP953" i="1"/>
  <c r="DO953" i="1"/>
  <c r="DN953" i="1"/>
  <c r="DM953" i="1"/>
  <c r="DI953" i="1"/>
  <c r="DH953" i="1"/>
  <c r="DG953" i="1"/>
  <c r="DD953" i="1"/>
  <c r="CV953" i="1"/>
  <c r="DE953" i="1"/>
  <c r="DC953" i="1"/>
  <c r="CX953" i="1"/>
  <c r="DB953" i="1"/>
  <c r="DA953" i="1"/>
  <c r="CZ953" i="1"/>
  <c r="CY953" i="1"/>
  <c r="CW953" i="1"/>
  <c r="CU953" i="1"/>
  <c r="CT953" i="1"/>
  <c r="CS953" i="1"/>
  <c r="CB953" i="1"/>
  <c r="CQ953" i="1"/>
  <c r="CP953" i="1"/>
  <c r="CE953" i="1"/>
  <c r="CO953" i="1"/>
  <c r="CN953" i="1"/>
  <c r="CL953" i="1"/>
  <c r="CM953" i="1"/>
  <c r="CK953" i="1"/>
  <c r="CJ953" i="1"/>
  <c r="CI953" i="1"/>
  <c r="CH953" i="1"/>
  <c r="CG953" i="1"/>
  <c r="CF953" i="1"/>
  <c r="CD953" i="1"/>
  <c r="CC953" i="1"/>
  <c r="CA953" i="1"/>
  <c r="BV953" i="1"/>
  <c r="BN953" i="1"/>
  <c r="BJ953" i="1"/>
  <c r="O952" i="1"/>
  <c r="AZ953" i="1"/>
  <c r="BI953" i="1"/>
  <c r="N952" i="1"/>
  <c r="AY953" i="1"/>
  <c r="BH953" i="1"/>
  <c r="M952" i="1"/>
  <c r="AX953" i="1"/>
  <c r="BG953" i="1"/>
  <c r="BF953" i="1"/>
  <c r="AT953" i="1"/>
  <c r="AS953" i="1"/>
  <c r="AR953" i="1"/>
  <c r="AQ953" i="1"/>
  <c r="AP953" i="1"/>
  <c r="AO953" i="1"/>
  <c r="AN953" i="1"/>
  <c r="AM953" i="1"/>
  <c r="AL953" i="1"/>
  <c r="AK953" i="1"/>
  <c r="AJ953" i="1"/>
  <c r="AI953" i="1"/>
  <c r="AH953" i="1"/>
  <c r="AG953" i="1"/>
  <c r="AF953" i="1"/>
  <c r="AE953" i="1"/>
  <c r="AB953" i="1"/>
  <c r="AA953" i="1"/>
  <c r="Z953" i="1"/>
  <c r="Y953" i="1"/>
  <c r="X953" i="1"/>
  <c r="W953" i="1"/>
  <c r="V953" i="1"/>
  <c r="II952" i="1"/>
  <c r="IH952" i="1"/>
  <c r="IG952" i="1"/>
  <c r="IF952" i="1"/>
  <c r="IE952" i="1"/>
  <c r="ID952" i="1"/>
  <c r="IC952" i="1"/>
  <c r="IB952" i="1"/>
  <c r="IA952" i="1"/>
  <c r="HZ952" i="1"/>
  <c r="HX952" i="1"/>
  <c r="HW952" i="1"/>
  <c r="HV952" i="1"/>
  <c r="HU952" i="1"/>
  <c r="HT952" i="1"/>
  <c r="HS952" i="1"/>
  <c r="BM952" i="1"/>
  <c r="HR952" i="1"/>
  <c r="HQ952" i="1"/>
  <c r="HP952" i="1"/>
  <c r="HO952" i="1"/>
  <c r="BS952" i="1"/>
  <c r="HM952" i="1"/>
  <c r="HL952" i="1"/>
  <c r="HK952" i="1"/>
  <c r="HJ952" i="1"/>
  <c r="HI952" i="1"/>
  <c r="HH952" i="1"/>
  <c r="HF952" i="1"/>
  <c r="HE952" i="1"/>
  <c r="HD952" i="1"/>
  <c r="HC952" i="1"/>
  <c r="HB952" i="1"/>
  <c r="HA952" i="1"/>
  <c r="GY952" i="1"/>
  <c r="GX952" i="1"/>
  <c r="GW952" i="1"/>
  <c r="GV952" i="1"/>
  <c r="GU952" i="1"/>
  <c r="GT952" i="1"/>
  <c r="GS952" i="1"/>
  <c r="GQ952" i="1"/>
  <c r="GP952" i="1"/>
  <c r="GO952" i="1"/>
  <c r="GN952" i="1"/>
  <c r="GM952" i="1"/>
  <c r="GL952" i="1"/>
  <c r="GK952" i="1"/>
  <c r="BR952" i="1"/>
  <c r="GI952" i="1"/>
  <c r="GG952" i="1"/>
  <c r="GF952" i="1"/>
  <c r="GE952" i="1"/>
  <c r="GD952" i="1"/>
  <c r="GC952" i="1"/>
  <c r="GB952" i="1"/>
  <c r="GA952" i="1"/>
  <c r="R950" i="1"/>
  <c r="BC951" i="1"/>
  <c r="S950" i="1"/>
  <c r="BD951" i="1"/>
  <c r="BO951" i="1"/>
  <c r="FX952" i="1"/>
  <c r="Q950" i="1"/>
  <c r="BB951" i="1"/>
  <c r="BL951" i="1"/>
  <c r="FW952" i="1"/>
  <c r="P950" i="1"/>
  <c r="BA951" i="1"/>
  <c r="BK951" i="1"/>
  <c r="FV952" i="1"/>
  <c r="FP952" i="1"/>
  <c r="FN952" i="1"/>
  <c r="FO952" i="1"/>
  <c r="FH952" i="1"/>
  <c r="FL952" i="1"/>
  <c r="FK952" i="1"/>
  <c r="FJ952" i="1"/>
  <c r="FI952" i="1"/>
  <c r="FG952" i="1"/>
  <c r="FF952" i="1"/>
  <c r="FC952" i="1"/>
  <c r="FD952" i="1"/>
  <c r="FA952" i="1"/>
  <c r="EZ952" i="1"/>
  <c r="EY952" i="1"/>
  <c r="EU952" i="1"/>
  <c r="EW952" i="1"/>
  <c r="EV952" i="1"/>
  <c r="ET952" i="1"/>
  <c r="ES952" i="1"/>
  <c r="EQ952" i="1"/>
  <c r="EP952" i="1"/>
  <c r="EO952" i="1"/>
  <c r="EM952" i="1"/>
  <c r="EL952" i="1"/>
  <c r="EK952" i="1"/>
  <c r="EI952" i="1"/>
  <c r="EH952" i="1"/>
  <c r="EG952" i="1"/>
  <c r="EF952" i="1"/>
  <c r="BU952" i="1"/>
  <c r="ED952" i="1"/>
  <c r="EC952" i="1"/>
  <c r="EB952" i="1"/>
  <c r="EA952" i="1"/>
  <c r="DJ952" i="1"/>
  <c r="DK952" i="1"/>
  <c r="DY952" i="1"/>
  <c r="DW952" i="1"/>
  <c r="DX952" i="1"/>
  <c r="DV952" i="1"/>
  <c r="DU952" i="1"/>
  <c r="DT952" i="1"/>
  <c r="BT952" i="1"/>
  <c r="DS952" i="1"/>
  <c r="BP952" i="1"/>
  <c r="DR952" i="1"/>
  <c r="DQ952" i="1"/>
  <c r="DP952" i="1"/>
  <c r="DO952" i="1"/>
  <c r="DN952" i="1"/>
  <c r="DM952" i="1"/>
  <c r="DI952" i="1"/>
  <c r="DH952" i="1"/>
  <c r="DG952" i="1"/>
  <c r="DD952" i="1"/>
  <c r="CV952" i="1"/>
  <c r="DC952" i="1"/>
  <c r="DE952" i="1"/>
  <c r="CX952" i="1"/>
  <c r="DB952" i="1"/>
  <c r="DA952" i="1"/>
  <c r="CZ952" i="1"/>
  <c r="CY952" i="1"/>
  <c r="CW952" i="1"/>
  <c r="CU952" i="1"/>
  <c r="CT952" i="1"/>
  <c r="CS952" i="1"/>
  <c r="CB952" i="1"/>
  <c r="CQ952" i="1"/>
  <c r="CP952" i="1"/>
  <c r="CE952" i="1"/>
  <c r="CO952" i="1"/>
  <c r="CN952" i="1"/>
  <c r="CL952" i="1"/>
  <c r="CM952" i="1"/>
  <c r="CK952" i="1"/>
  <c r="CJ952" i="1"/>
  <c r="CI952" i="1"/>
  <c r="CH952" i="1"/>
  <c r="CG952" i="1"/>
  <c r="CF952" i="1"/>
  <c r="CD952" i="1"/>
  <c r="CC952" i="1"/>
  <c r="CA952" i="1"/>
  <c r="BV952" i="1"/>
  <c r="BN952" i="1"/>
  <c r="BJ952" i="1"/>
  <c r="O951" i="1"/>
  <c r="AZ952" i="1"/>
  <c r="BI952" i="1"/>
  <c r="N951" i="1"/>
  <c r="AY952" i="1"/>
  <c r="BH952" i="1"/>
  <c r="M951" i="1"/>
  <c r="AX952" i="1"/>
  <c r="BG952" i="1"/>
  <c r="BF952" i="1"/>
  <c r="AT952" i="1"/>
  <c r="AS952" i="1"/>
  <c r="AR952" i="1"/>
  <c r="AQ952" i="1"/>
  <c r="AP952" i="1"/>
  <c r="AO952" i="1"/>
  <c r="AN952" i="1"/>
  <c r="AM952" i="1"/>
  <c r="AL952" i="1"/>
  <c r="AK952" i="1"/>
  <c r="AJ952" i="1"/>
  <c r="AI952" i="1"/>
  <c r="AH952" i="1"/>
  <c r="AG952" i="1"/>
  <c r="AF952" i="1"/>
  <c r="AE952" i="1"/>
  <c r="AB952" i="1"/>
  <c r="AA952" i="1"/>
  <c r="Z952" i="1"/>
  <c r="Y952" i="1"/>
  <c r="X952" i="1"/>
  <c r="W952" i="1"/>
  <c r="V952" i="1"/>
  <c r="II951" i="1"/>
  <c r="IH951" i="1"/>
  <c r="IG951" i="1"/>
  <c r="IF951" i="1"/>
  <c r="IE951" i="1"/>
  <c r="ID951" i="1"/>
  <c r="IC951" i="1"/>
  <c r="IB951" i="1"/>
  <c r="IA951" i="1"/>
  <c r="HZ951" i="1"/>
  <c r="HX951" i="1"/>
  <c r="HW951" i="1"/>
  <c r="HV951" i="1"/>
  <c r="HU951" i="1"/>
  <c r="HT951" i="1"/>
  <c r="HS951" i="1"/>
  <c r="HR951" i="1"/>
  <c r="BM951" i="1"/>
  <c r="HQ951" i="1"/>
  <c r="HP951" i="1"/>
  <c r="HO951" i="1"/>
  <c r="BS951" i="1"/>
  <c r="HM951" i="1"/>
  <c r="HL951" i="1"/>
  <c r="HK951" i="1"/>
  <c r="HJ951" i="1"/>
  <c r="HI951" i="1"/>
  <c r="HH951" i="1"/>
  <c r="HF951" i="1"/>
  <c r="HE951" i="1"/>
  <c r="HD951" i="1"/>
  <c r="HC951" i="1"/>
  <c r="HB951" i="1"/>
  <c r="HA951" i="1"/>
  <c r="GY951" i="1"/>
  <c r="GX951" i="1"/>
  <c r="GW951" i="1"/>
  <c r="GV951" i="1"/>
  <c r="GU951" i="1"/>
  <c r="GT951" i="1"/>
  <c r="GS951" i="1"/>
  <c r="GQ951" i="1"/>
  <c r="GP951" i="1"/>
  <c r="GO951" i="1"/>
  <c r="GN951" i="1"/>
  <c r="GM951" i="1"/>
  <c r="GL951" i="1"/>
  <c r="GK951" i="1"/>
  <c r="BR951" i="1"/>
  <c r="GI951" i="1"/>
  <c r="GG951" i="1"/>
  <c r="GF951" i="1"/>
  <c r="GE951" i="1"/>
  <c r="GD951" i="1"/>
  <c r="GC951" i="1"/>
  <c r="GB951" i="1"/>
  <c r="GA951" i="1"/>
  <c r="R949" i="1"/>
  <c r="BC950" i="1"/>
  <c r="S949" i="1"/>
  <c r="BD950" i="1"/>
  <c r="BO950" i="1"/>
  <c r="FX951" i="1"/>
  <c r="Q949" i="1"/>
  <c r="BB950" i="1"/>
  <c r="BL950" i="1"/>
  <c r="FW951" i="1"/>
  <c r="P949" i="1"/>
  <c r="BA950" i="1"/>
  <c r="BK950" i="1"/>
  <c r="FV951" i="1"/>
  <c r="FP951" i="1"/>
  <c r="FN951" i="1"/>
  <c r="FO951" i="1"/>
  <c r="FH951" i="1"/>
  <c r="FL951" i="1"/>
  <c r="FK951" i="1"/>
  <c r="FJ951" i="1"/>
  <c r="FI951" i="1"/>
  <c r="FG951" i="1"/>
  <c r="FF951" i="1"/>
  <c r="FC951" i="1"/>
  <c r="FD951" i="1"/>
  <c r="FA951" i="1"/>
  <c r="EZ951" i="1"/>
  <c r="EY951" i="1"/>
  <c r="EU951" i="1"/>
  <c r="EW951" i="1"/>
  <c r="EV951" i="1"/>
  <c r="ET951" i="1"/>
  <c r="ES951" i="1"/>
  <c r="EQ951" i="1"/>
  <c r="EP951" i="1"/>
  <c r="EO951" i="1"/>
  <c r="EM951" i="1"/>
  <c r="EL951" i="1"/>
  <c r="EK951" i="1"/>
  <c r="EI951" i="1"/>
  <c r="EH951" i="1"/>
  <c r="EG951" i="1"/>
  <c r="EF951" i="1"/>
  <c r="BU951" i="1"/>
  <c r="ED951" i="1"/>
  <c r="EC951" i="1"/>
  <c r="EB951" i="1"/>
  <c r="EA951" i="1"/>
  <c r="DJ951" i="1"/>
  <c r="DK951" i="1"/>
  <c r="DY951" i="1"/>
  <c r="DW951" i="1"/>
  <c r="DX951" i="1"/>
  <c r="DV951" i="1"/>
  <c r="DU951" i="1"/>
  <c r="DT951" i="1"/>
  <c r="BT951" i="1"/>
  <c r="DS951" i="1"/>
  <c r="BP951" i="1"/>
  <c r="DR951" i="1"/>
  <c r="DQ951" i="1"/>
  <c r="DP951" i="1"/>
  <c r="DO951" i="1"/>
  <c r="DN951" i="1"/>
  <c r="DM951" i="1"/>
  <c r="DI951" i="1"/>
  <c r="DH951" i="1"/>
  <c r="DG951" i="1"/>
  <c r="DD951" i="1"/>
  <c r="CV951" i="1"/>
  <c r="DE951" i="1"/>
  <c r="DC951" i="1"/>
  <c r="CX951" i="1"/>
  <c r="DB951" i="1"/>
  <c r="DA951" i="1"/>
  <c r="CZ951" i="1"/>
  <c r="CY951" i="1"/>
  <c r="CW951" i="1"/>
  <c r="CU951" i="1"/>
  <c r="CT951" i="1"/>
  <c r="CS951" i="1"/>
  <c r="CB951" i="1"/>
  <c r="CQ951" i="1"/>
  <c r="CP951" i="1"/>
  <c r="CE951" i="1"/>
  <c r="CO951" i="1"/>
  <c r="CN951" i="1"/>
  <c r="CL951" i="1"/>
  <c r="CM951" i="1"/>
  <c r="CK951" i="1"/>
  <c r="CJ951" i="1"/>
  <c r="CI951" i="1"/>
  <c r="CH951" i="1"/>
  <c r="CG951" i="1"/>
  <c r="CF951" i="1"/>
  <c r="CD951" i="1"/>
  <c r="CC951" i="1"/>
  <c r="CA951" i="1"/>
  <c r="BV951" i="1"/>
  <c r="BN951" i="1"/>
  <c r="BJ951" i="1"/>
  <c r="O950" i="1"/>
  <c r="AZ951" i="1"/>
  <c r="BI951" i="1"/>
  <c r="N950" i="1"/>
  <c r="AY951" i="1"/>
  <c r="BH951" i="1"/>
  <c r="M950" i="1"/>
  <c r="AX951" i="1"/>
  <c r="BG951" i="1"/>
  <c r="BF951" i="1"/>
  <c r="AT951" i="1"/>
  <c r="AS951" i="1"/>
  <c r="AR951" i="1"/>
  <c r="AQ951" i="1"/>
  <c r="AP951" i="1"/>
  <c r="AO951" i="1"/>
  <c r="AN951" i="1"/>
  <c r="AM951" i="1"/>
  <c r="AL951" i="1"/>
  <c r="AK951" i="1"/>
  <c r="AJ951" i="1"/>
  <c r="AI951" i="1"/>
  <c r="AH951" i="1"/>
  <c r="AG951" i="1"/>
  <c r="AF951" i="1"/>
  <c r="AE951" i="1"/>
  <c r="AB951" i="1"/>
  <c r="AA951" i="1"/>
  <c r="Z951" i="1"/>
  <c r="Y951" i="1"/>
  <c r="X951" i="1"/>
  <c r="W951" i="1"/>
  <c r="V951" i="1"/>
  <c r="II950" i="1"/>
  <c r="IH950" i="1"/>
  <c r="IG950" i="1"/>
  <c r="IF950" i="1"/>
  <c r="IE950" i="1"/>
  <c r="ID950" i="1"/>
  <c r="IC950" i="1"/>
  <c r="IB950" i="1"/>
  <c r="IA950" i="1"/>
  <c r="HZ950" i="1"/>
  <c r="HX950" i="1"/>
  <c r="HW950" i="1"/>
  <c r="HV950" i="1"/>
  <c r="HU950" i="1"/>
  <c r="HT950" i="1"/>
  <c r="HS950" i="1"/>
  <c r="HR950" i="1"/>
  <c r="HQ950" i="1"/>
  <c r="BM950" i="1"/>
  <c r="HP950" i="1"/>
  <c r="HO950" i="1"/>
  <c r="BS950" i="1"/>
  <c r="HM950" i="1"/>
  <c r="HL950" i="1"/>
  <c r="HK950" i="1"/>
  <c r="HJ950" i="1"/>
  <c r="HI950" i="1"/>
  <c r="HH950" i="1"/>
  <c r="HF950" i="1"/>
  <c r="HE950" i="1"/>
  <c r="HD950" i="1"/>
  <c r="HC950" i="1"/>
  <c r="HB950" i="1"/>
  <c r="HA950" i="1"/>
  <c r="GY950" i="1"/>
  <c r="GX950" i="1"/>
  <c r="GW950" i="1"/>
  <c r="GV950" i="1"/>
  <c r="GU950" i="1"/>
  <c r="GT950" i="1"/>
  <c r="GS950" i="1"/>
  <c r="GQ950" i="1"/>
  <c r="GP950" i="1"/>
  <c r="GO950" i="1"/>
  <c r="GN950" i="1"/>
  <c r="GM950" i="1"/>
  <c r="GL950" i="1"/>
  <c r="GK950" i="1"/>
  <c r="BR950" i="1"/>
  <c r="GI950" i="1"/>
  <c r="GG950" i="1"/>
  <c r="GF950" i="1"/>
  <c r="GE950" i="1"/>
  <c r="GD950" i="1"/>
  <c r="GC950" i="1"/>
  <c r="GB950" i="1"/>
  <c r="GA950" i="1"/>
  <c r="R948" i="1"/>
  <c r="BC949" i="1"/>
  <c r="S948" i="1"/>
  <c r="BD949" i="1"/>
  <c r="BO949" i="1"/>
  <c r="FX950" i="1"/>
  <c r="Q948" i="1"/>
  <c r="BB949" i="1"/>
  <c r="BL949" i="1"/>
  <c r="FW950" i="1"/>
  <c r="P948" i="1"/>
  <c r="BA949" i="1"/>
  <c r="BK949" i="1"/>
  <c r="FV950" i="1"/>
  <c r="FP950" i="1"/>
  <c r="FN950" i="1"/>
  <c r="FO950" i="1"/>
  <c r="FH950" i="1"/>
  <c r="FL950" i="1"/>
  <c r="FK950" i="1"/>
  <c r="FJ950" i="1"/>
  <c r="FI950" i="1"/>
  <c r="FG950" i="1"/>
  <c r="FF950" i="1"/>
  <c r="FC950" i="1"/>
  <c r="FD950" i="1"/>
  <c r="FA950" i="1"/>
  <c r="EZ950" i="1"/>
  <c r="EY950" i="1"/>
  <c r="EU950" i="1"/>
  <c r="EW950" i="1"/>
  <c r="EV950" i="1"/>
  <c r="ET950" i="1"/>
  <c r="ES950" i="1"/>
  <c r="EQ950" i="1"/>
  <c r="EP950" i="1"/>
  <c r="EO950" i="1"/>
  <c r="EM950" i="1"/>
  <c r="EL950" i="1"/>
  <c r="EK950" i="1"/>
  <c r="EI950" i="1"/>
  <c r="EH950" i="1"/>
  <c r="EG950" i="1"/>
  <c r="EF950" i="1"/>
  <c r="BU950" i="1"/>
  <c r="ED950" i="1"/>
  <c r="EC950" i="1"/>
  <c r="EB950" i="1"/>
  <c r="EA950" i="1"/>
  <c r="DJ950" i="1"/>
  <c r="DK950" i="1"/>
  <c r="DY950" i="1"/>
  <c r="DW950" i="1"/>
  <c r="DX950" i="1"/>
  <c r="DV950" i="1"/>
  <c r="DU950" i="1"/>
  <c r="DT950" i="1"/>
  <c r="BT950" i="1"/>
  <c r="DS950" i="1"/>
  <c r="BP950" i="1"/>
  <c r="DR950" i="1"/>
  <c r="DQ950" i="1"/>
  <c r="DP950" i="1"/>
  <c r="DO950" i="1"/>
  <c r="DN950" i="1"/>
  <c r="DM950" i="1"/>
  <c r="DI950" i="1"/>
  <c r="DH950" i="1"/>
  <c r="DG950" i="1"/>
  <c r="DD950" i="1"/>
  <c r="CV950" i="1"/>
  <c r="DC950" i="1"/>
  <c r="DE950" i="1"/>
  <c r="CX950" i="1"/>
  <c r="DB950" i="1"/>
  <c r="DA950" i="1"/>
  <c r="CZ950" i="1"/>
  <c r="CY950" i="1"/>
  <c r="CW950" i="1"/>
  <c r="CU950" i="1"/>
  <c r="CT950" i="1"/>
  <c r="CS950" i="1"/>
  <c r="CB950" i="1"/>
  <c r="CQ950" i="1"/>
  <c r="CP950" i="1"/>
  <c r="CE950" i="1"/>
  <c r="CO950" i="1"/>
  <c r="CN950" i="1"/>
  <c r="CL950" i="1"/>
  <c r="CM950" i="1"/>
  <c r="CK950" i="1"/>
  <c r="CJ950" i="1"/>
  <c r="CI950" i="1"/>
  <c r="CH950" i="1"/>
  <c r="CG950" i="1"/>
  <c r="CF950" i="1"/>
  <c r="CD950" i="1"/>
  <c r="CC950" i="1"/>
  <c r="CA950" i="1"/>
  <c r="BV950" i="1"/>
  <c r="BN950" i="1"/>
  <c r="BJ950" i="1"/>
  <c r="O949" i="1"/>
  <c r="AZ950" i="1"/>
  <c r="BI950" i="1"/>
  <c r="N949" i="1"/>
  <c r="AY950" i="1"/>
  <c r="BH950" i="1"/>
  <c r="M949" i="1"/>
  <c r="AX950" i="1"/>
  <c r="BG950" i="1"/>
  <c r="BF950" i="1"/>
  <c r="AT950" i="1"/>
  <c r="AS950" i="1"/>
  <c r="AR950" i="1"/>
  <c r="AQ950" i="1"/>
  <c r="AP950" i="1"/>
  <c r="AO950" i="1"/>
  <c r="AN950" i="1"/>
  <c r="AM950" i="1"/>
  <c r="AL950" i="1"/>
  <c r="AK950" i="1"/>
  <c r="AJ950" i="1"/>
  <c r="AI950" i="1"/>
  <c r="AH950" i="1"/>
  <c r="AG950" i="1"/>
  <c r="AF950" i="1"/>
  <c r="AE950" i="1"/>
  <c r="AB950" i="1"/>
  <c r="AA950" i="1"/>
  <c r="Z950" i="1"/>
  <c r="Y950" i="1"/>
  <c r="X950" i="1"/>
  <c r="W950" i="1"/>
  <c r="V950" i="1"/>
  <c r="II949" i="1"/>
  <c r="IH949" i="1"/>
  <c r="IG949" i="1"/>
  <c r="IF949" i="1"/>
  <c r="IE949" i="1"/>
  <c r="ID949" i="1"/>
  <c r="IC949" i="1"/>
  <c r="IB949" i="1"/>
  <c r="IA949" i="1"/>
  <c r="HZ949" i="1"/>
  <c r="HX949" i="1"/>
  <c r="HW949" i="1"/>
  <c r="HV949" i="1"/>
  <c r="HU949" i="1"/>
  <c r="HT949" i="1"/>
  <c r="HS949" i="1"/>
  <c r="BM949" i="1"/>
  <c r="HR949" i="1"/>
  <c r="HQ949" i="1"/>
  <c r="HP949" i="1"/>
  <c r="HO949" i="1"/>
  <c r="BS949" i="1"/>
  <c r="HM949" i="1"/>
  <c r="HL949" i="1"/>
  <c r="HK949" i="1"/>
  <c r="HJ949" i="1"/>
  <c r="HI949" i="1"/>
  <c r="HH949" i="1"/>
  <c r="HF949" i="1"/>
  <c r="HE949" i="1"/>
  <c r="HD949" i="1"/>
  <c r="HC949" i="1"/>
  <c r="HB949" i="1"/>
  <c r="HA949" i="1"/>
  <c r="GY949" i="1"/>
  <c r="GX949" i="1"/>
  <c r="GW949" i="1"/>
  <c r="GV949" i="1"/>
  <c r="GU949" i="1"/>
  <c r="GT949" i="1"/>
  <c r="GS949" i="1"/>
  <c r="GQ949" i="1"/>
  <c r="GP949" i="1"/>
  <c r="GO949" i="1"/>
  <c r="GN949" i="1"/>
  <c r="GM949" i="1"/>
  <c r="GL949" i="1"/>
  <c r="GK949" i="1"/>
  <c r="BR949" i="1"/>
  <c r="GI949" i="1"/>
  <c r="GG949" i="1"/>
  <c r="GF949" i="1"/>
  <c r="GE949" i="1"/>
  <c r="GD949" i="1"/>
  <c r="GC949" i="1"/>
  <c r="GB949" i="1"/>
  <c r="GA949" i="1"/>
  <c r="R947" i="1"/>
  <c r="BC948" i="1"/>
  <c r="S947" i="1"/>
  <c r="BD948" i="1"/>
  <c r="BO948" i="1"/>
  <c r="FX949" i="1"/>
  <c r="Q947" i="1"/>
  <c r="BB948" i="1"/>
  <c r="BL948" i="1"/>
  <c r="FW949" i="1"/>
  <c r="P947" i="1"/>
  <c r="BA948" i="1"/>
  <c r="BK948" i="1"/>
  <c r="FV949" i="1"/>
  <c r="FP949" i="1"/>
  <c r="FN949" i="1"/>
  <c r="FO949" i="1"/>
  <c r="FH949" i="1"/>
  <c r="FL949" i="1"/>
  <c r="FK949" i="1"/>
  <c r="FJ949" i="1"/>
  <c r="FI949" i="1"/>
  <c r="FG949" i="1"/>
  <c r="FF949" i="1"/>
  <c r="FC949" i="1"/>
  <c r="FD949" i="1"/>
  <c r="FA949" i="1"/>
  <c r="EZ949" i="1"/>
  <c r="EY949" i="1"/>
  <c r="EU949" i="1"/>
  <c r="EW949" i="1"/>
  <c r="EV949" i="1"/>
  <c r="ET949" i="1"/>
  <c r="ES949" i="1"/>
  <c r="EQ949" i="1"/>
  <c r="EP949" i="1"/>
  <c r="EO949" i="1"/>
  <c r="EM949" i="1"/>
  <c r="EL949" i="1"/>
  <c r="EK949" i="1"/>
  <c r="EI949" i="1"/>
  <c r="EH949" i="1"/>
  <c r="EG949" i="1"/>
  <c r="EF949" i="1"/>
  <c r="BU949" i="1"/>
  <c r="ED949" i="1"/>
  <c r="EC949" i="1"/>
  <c r="EB949" i="1"/>
  <c r="EA949" i="1"/>
  <c r="DJ949" i="1"/>
  <c r="DK949" i="1"/>
  <c r="DY949" i="1"/>
  <c r="DW949" i="1"/>
  <c r="DX949" i="1"/>
  <c r="DV949" i="1"/>
  <c r="DU949" i="1"/>
  <c r="DT949" i="1"/>
  <c r="BT949" i="1"/>
  <c r="DS949" i="1"/>
  <c r="BP949" i="1"/>
  <c r="DR949" i="1"/>
  <c r="DQ949" i="1"/>
  <c r="DP949" i="1"/>
  <c r="DO949" i="1"/>
  <c r="DN949" i="1"/>
  <c r="DM949" i="1"/>
  <c r="DI949" i="1"/>
  <c r="DH949" i="1"/>
  <c r="DG949" i="1"/>
  <c r="DD949" i="1"/>
  <c r="CV949" i="1"/>
  <c r="DC949" i="1"/>
  <c r="DE949" i="1"/>
  <c r="CX949" i="1"/>
  <c r="DB949" i="1"/>
  <c r="DA949" i="1"/>
  <c r="CZ949" i="1"/>
  <c r="CY949" i="1"/>
  <c r="CW949" i="1"/>
  <c r="CU949" i="1"/>
  <c r="CT949" i="1"/>
  <c r="CS949" i="1"/>
  <c r="CB949" i="1"/>
  <c r="CQ949" i="1"/>
  <c r="CP949" i="1"/>
  <c r="CE949" i="1"/>
  <c r="CO949" i="1"/>
  <c r="CN949" i="1"/>
  <c r="CL949" i="1"/>
  <c r="CM949" i="1"/>
  <c r="CK949" i="1"/>
  <c r="CJ949" i="1"/>
  <c r="CI949" i="1"/>
  <c r="CH949" i="1"/>
  <c r="CG949" i="1"/>
  <c r="CF949" i="1"/>
  <c r="CD949" i="1"/>
  <c r="CC949" i="1"/>
  <c r="CA949" i="1"/>
  <c r="BV949" i="1"/>
  <c r="BN949" i="1"/>
  <c r="BJ949" i="1"/>
  <c r="O948" i="1"/>
  <c r="AZ949" i="1"/>
  <c r="BI949" i="1"/>
  <c r="N948" i="1"/>
  <c r="AY949" i="1"/>
  <c r="BH949" i="1"/>
  <c r="M948" i="1"/>
  <c r="AX949" i="1"/>
  <c r="BG949" i="1"/>
  <c r="BF949" i="1"/>
  <c r="AT949" i="1"/>
  <c r="AS949" i="1"/>
  <c r="AR949" i="1"/>
  <c r="AQ949" i="1"/>
  <c r="AP949" i="1"/>
  <c r="AO949" i="1"/>
  <c r="AN949" i="1"/>
  <c r="AM949" i="1"/>
  <c r="AL949" i="1"/>
  <c r="AK949" i="1"/>
  <c r="AJ949" i="1"/>
  <c r="AI949" i="1"/>
  <c r="AH949" i="1"/>
  <c r="AG949" i="1"/>
  <c r="AF949" i="1"/>
  <c r="AE949" i="1"/>
  <c r="AB949" i="1"/>
  <c r="AA949" i="1"/>
  <c r="Z949" i="1"/>
  <c r="Y949" i="1"/>
  <c r="X949" i="1"/>
  <c r="W949" i="1"/>
  <c r="V949" i="1"/>
  <c r="II948" i="1"/>
  <c r="IH948" i="1"/>
  <c r="IG948" i="1"/>
  <c r="IF948" i="1"/>
  <c r="IE948" i="1"/>
  <c r="ID948" i="1"/>
  <c r="IC948" i="1"/>
  <c r="IB948" i="1"/>
  <c r="IA948" i="1"/>
  <c r="HZ948" i="1"/>
  <c r="HX948" i="1"/>
  <c r="HW948" i="1"/>
  <c r="HV948" i="1"/>
  <c r="HU948" i="1"/>
  <c r="HT948" i="1"/>
  <c r="HS948" i="1"/>
  <c r="BM948" i="1"/>
  <c r="HR948" i="1"/>
  <c r="HQ948" i="1"/>
  <c r="HP948" i="1"/>
  <c r="HO948" i="1"/>
  <c r="BS948" i="1"/>
  <c r="HM948" i="1"/>
  <c r="HL948" i="1"/>
  <c r="HK948" i="1"/>
  <c r="HJ948" i="1"/>
  <c r="HI948" i="1"/>
  <c r="HH948" i="1"/>
  <c r="HF948" i="1"/>
  <c r="HE948" i="1"/>
  <c r="HD948" i="1"/>
  <c r="HC948" i="1"/>
  <c r="HB948" i="1"/>
  <c r="HA948" i="1"/>
  <c r="GY948" i="1"/>
  <c r="GX948" i="1"/>
  <c r="GW948" i="1"/>
  <c r="GV948" i="1"/>
  <c r="GU948" i="1"/>
  <c r="GT948" i="1"/>
  <c r="GS948" i="1"/>
  <c r="GQ948" i="1"/>
  <c r="GP948" i="1"/>
  <c r="GO948" i="1"/>
  <c r="GN948" i="1"/>
  <c r="GM948" i="1"/>
  <c r="GL948" i="1"/>
  <c r="GK948" i="1"/>
  <c r="BR948" i="1"/>
  <c r="GI948" i="1"/>
  <c r="GG948" i="1"/>
  <c r="GF948" i="1"/>
  <c r="GE948" i="1"/>
  <c r="GD948" i="1"/>
  <c r="GC948" i="1"/>
  <c r="GB948" i="1"/>
  <c r="GA948" i="1"/>
  <c r="R946" i="1"/>
  <c r="BC947" i="1"/>
  <c r="S946" i="1"/>
  <c r="BD947" i="1"/>
  <c r="BO947" i="1"/>
  <c r="FX948" i="1"/>
  <c r="Q946" i="1"/>
  <c r="BB947" i="1"/>
  <c r="BL947" i="1"/>
  <c r="FW948" i="1"/>
  <c r="P946" i="1"/>
  <c r="BA947" i="1"/>
  <c r="BK947" i="1"/>
  <c r="FV948" i="1"/>
  <c r="FP948" i="1"/>
  <c r="FN948" i="1"/>
  <c r="FO948" i="1"/>
  <c r="FH948" i="1"/>
  <c r="FL948" i="1"/>
  <c r="FK948" i="1"/>
  <c r="FJ948" i="1"/>
  <c r="FI948" i="1"/>
  <c r="FG948" i="1"/>
  <c r="FF948" i="1"/>
  <c r="FC948" i="1"/>
  <c r="FD948" i="1"/>
  <c r="FA948" i="1"/>
  <c r="EZ948" i="1"/>
  <c r="EY948" i="1"/>
  <c r="EU948" i="1"/>
  <c r="EW948" i="1"/>
  <c r="EV948" i="1"/>
  <c r="ET948" i="1"/>
  <c r="ES948" i="1"/>
  <c r="EQ948" i="1"/>
  <c r="EP948" i="1"/>
  <c r="EO948" i="1"/>
  <c r="EM948" i="1"/>
  <c r="EL948" i="1"/>
  <c r="EK948" i="1"/>
  <c r="EI948" i="1"/>
  <c r="EH948" i="1"/>
  <c r="EG948" i="1"/>
  <c r="EF948" i="1"/>
  <c r="BU948" i="1"/>
  <c r="ED948" i="1"/>
  <c r="EC948" i="1"/>
  <c r="EB948" i="1"/>
  <c r="EA948" i="1"/>
  <c r="DJ948" i="1"/>
  <c r="DK948" i="1"/>
  <c r="DY948" i="1"/>
  <c r="DW948" i="1"/>
  <c r="DX948" i="1"/>
  <c r="DV948" i="1"/>
  <c r="DU948" i="1"/>
  <c r="DT948" i="1"/>
  <c r="BT948" i="1"/>
  <c r="DS948" i="1"/>
  <c r="BP948" i="1"/>
  <c r="DR948" i="1"/>
  <c r="DQ948" i="1"/>
  <c r="DP948" i="1"/>
  <c r="DO948" i="1"/>
  <c r="DN948" i="1"/>
  <c r="DM948" i="1"/>
  <c r="DI948" i="1"/>
  <c r="DH948" i="1"/>
  <c r="DG948" i="1"/>
  <c r="DD948" i="1"/>
  <c r="CV948" i="1"/>
  <c r="DC948" i="1"/>
  <c r="DE948" i="1"/>
  <c r="CX948" i="1"/>
  <c r="DB948" i="1"/>
  <c r="DA948" i="1"/>
  <c r="CZ948" i="1"/>
  <c r="CY948" i="1"/>
  <c r="CW948" i="1"/>
  <c r="CU948" i="1"/>
  <c r="CT948" i="1"/>
  <c r="CS948" i="1"/>
  <c r="CB948" i="1"/>
  <c r="CQ948" i="1"/>
  <c r="CP948" i="1"/>
  <c r="CE948" i="1"/>
  <c r="CO948" i="1"/>
  <c r="CN948" i="1"/>
  <c r="CL948" i="1"/>
  <c r="CM948" i="1"/>
  <c r="CK948" i="1"/>
  <c r="CJ948" i="1"/>
  <c r="CI948" i="1"/>
  <c r="CH948" i="1"/>
  <c r="CG948" i="1"/>
  <c r="CF948" i="1"/>
  <c r="CD948" i="1"/>
  <c r="CC948" i="1"/>
  <c r="CA948" i="1"/>
  <c r="BV948" i="1"/>
  <c r="BN948" i="1"/>
  <c r="BJ948" i="1"/>
  <c r="O947" i="1"/>
  <c r="AZ948" i="1"/>
  <c r="BI948" i="1"/>
  <c r="N947" i="1"/>
  <c r="AY948" i="1"/>
  <c r="BH948" i="1"/>
  <c r="M947" i="1"/>
  <c r="AX948" i="1"/>
  <c r="BG948" i="1"/>
  <c r="BF948" i="1"/>
  <c r="AT948" i="1"/>
  <c r="AS948" i="1"/>
  <c r="AR948" i="1"/>
  <c r="AQ948" i="1"/>
  <c r="AP948" i="1"/>
  <c r="AO948" i="1"/>
  <c r="AN948" i="1"/>
  <c r="AM948" i="1"/>
  <c r="AL948" i="1"/>
  <c r="AK948" i="1"/>
  <c r="AJ948" i="1"/>
  <c r="AI948" i="1"/>
  <c r="AH948" i="1"/>
  <c r="AG948" i="1"/>
  <c r="AF948" i="1"/>
  <c r="AE948" i="1"/>
  <c r="AB948" i="1"/>
  <c r="AA948" i="1"/>
  <c r="Z948" i="1"/>
  <c r="Y948" i="1"/>
  <c r="X948" i="1"/>
  <c r="W948" i="1"/>
  <c r="V948" i="1"/>
  <c r="II947" i="1"/>
  <c r="IH947" i="1"/>
  <c r="IG947" i="1"/>
  <c r="IF947" i="1"/>
  <c r="IE947" i="1"/>
  <c r="ID947" i="1"/>
  <c r="IC947" i="1"/>
  <c r="IB947" i="1"/>
  <c r="IA947" i="1"/>
  <c r="HZ947" i="1"/>
  <c r="HX947" i="1"/>
  <c r="HW947" i="1"/>
  <c r="HV947" i="1"/>
  <c r="HU947" i="1"/>
  <c r="HT947" i="1"/>
  <c r="HS947" i="1"/>
  <c r="BM947" i="1"/>
  <c r="HR947" i="1"/>
  <c r="HQ947" i="1"/>
  <c r="HP947" i="1"/>
  <c r="HO947" i="1"/>
  <c r="BS947" i="1"/>
  <c r="HM947" i="1"/>
  <c r="HL947" i="1"/>
  <c r="HK947" i="1"/>
  <c r="HJ947" i="1"/>
  <c r="HI947" i="1"/>
  <c r="HH947" i="1"/>
  <c r="HF947" i="1"/>
  <c r="HE947" i="1"/>
  <c r="HD947" i="1"/>
  <c r="HC947" i="1"/>
  <c r="HB947" i="1"/>
  <c r="HA947" i="1"/>
  <c r="GY947" i="1"/>
  <c r="GX947" i="1"/>
  <c r="GW947" i="1"/>
  <c r="GV947" i="1"/>
  <c r="GU947" i="1"/>
  <c r="GT947" i="1"/>
  <c r="GS947" i="1"/>
  <c r="GQ947" i="1"/>
  <c r="GP947" i="1"/>
  <c r="GO947" i="1"/>
  <c r="GN947" i="1"/>
  <c r="GM947" i="1"/>
  <c r="GL947" i="1"/>
  <c r="GK947" i="1"/>
  <c r="BR947" i="1"/>
  <c r="GI947" i="1"/>
  <c r="GG947" i="1"/>
  <c r="GF947" i="1"/>
  <c r="GE947" i="1"/>
  <c r="GD947" i="1"/>
  <c r="GC947" i="1"/>
  <c r="GB947" i="1"/>
  <c r="GA947" i="1"/>
  <c r="R945" i="1"/>
  <c r="BC946" i="1"/>
  <c r="S945" i="1"/>
  <c r="BD946" i="1"/>
  <c r="BO946" i="1"/>
  <c r="FX947" i="1"/>
  <c r="Q945" i="1"/>
  <c r="BB946" i="1"/>
  <c r="BL946" i="1"/>
  <c r="FW947" i="1"/>
  <c r="P945" i="1"/>
  <c r="BA946" i="1"/>
  <c r="BK946" i="1"/>
  <c r="FV947" i="1"/>
  <c r="FP947" i="1"/>
  <c r="FN947" i="1"/>
  <c r="FO947" i="1"/>
  <c r="FH947" i="1"/>
  <c r="FL947" i="1"/>
  <c r="FK947" i="1"/>
  <c r="FJ947" i="1"/>
  <c r="FI947" i="1"/>
  <c r="FG947" i="1"/>
  <c r="FF947" i="1"/>
  <c r="FC947" i="1"/>
  <c r="FD947" i="1"/>
  <c r="FA947" i="1"/>
  <c r="EZ947" i="1"/>
  <c r="EY947" i="1"/>
  <c r="EU947" i="1"/>
  <c r="EW947" i="1"/>
  <c r="EV947" i="1"/>
  <c r="ET947" i="1"/>
  <c r="ES947" i="1"/>
  <c r="EQ947" i="1"/>
  <c r="EP947" i="1"/>
  <c r="EO947" i="1"/>
  <c r="EM947" i="1"/>
  <c r="EL947" i="1"/>
  <c r="EK947" i="1"/>
  <c r="EI947" i="1"/>
  <c r="EH947" i="1"/>
  <c r="EG947" i="1"/>
  <c r="EF947" i="1"/>
  <c r="BU947" i="1"/>
  <c r="ED947" i="1"/>
  <c r="EC947" i="1"/>
  <c r="EB947" i="1"/>
  <c r="EA947" i="1"/>
  <c r="DJ947" i="1"/>
  <c r="DK947" i="1"/>
  <c r="DY947" i="1"/>
  <c r="DW947" i="1"/>
  <c r="DX947" i="1"/>
  <c r="DV947" i="1"/>
  <c r="DU947" i="1"/>
  <c r="DT947" i="1"/>
  <c r="BT947" i="1"/>
  <c r="DS947" i="1"/>
  <c r="BP947" i="1"/>
  <c r="DR947" i="1"/>
  <c r="DQ947" i="1"/>
  <c r="DP947" i="1"/>
  <c r="DO947" i="1"/>
  <c r="DN947" i="1"/>
  <c r="DM947" i="1"/>
  <c r="DI947" i="1"/>
  <c r="DH947" i="1"/>
  <c r="DG947" i="1"/>
  <c r="DD947" i="1"/>
  <c r="CV947" i="1"/>
  <c r="DC947" i="1"/>
  <c r="DE947" i="1"/>
  <c r="CX947" i="1"/>
  <c r="DB947" i="1"/>
  <c r="DA947" i="1"/>
  <c r="CZ947" i="1"/>
  <c r="CY947" i="1"/>
  <c r="CW947" i="1"/>
  <c r="CU947" i="1"/>
  <c r="CT947" i="1"/>
  <c r="CS947" i="1"/>
  <c r="CB947" i="1"/>
  <c r="CQ947" i="1"/>
  <c r="CP947" i="1"/>
  <c r="CE947" i="1"/>
  <c r="CO947" i="1"/>
  <c r="CN947" i="1"/>
  <c r="CL947" i="1"/>
  <c r="CM947" i="1"/>
  <c r="CK947" i="1"/>
  <c r="CJ947" i="1"/>
  <c r="CI947" i="1"/>
  <c r="CH947" i="1"/>
  <c r="CG947" i="1"/>
  <c r="CF947" i="1"/>
  <c r="CD947" i="1"/>
  <c r="CC947" i="1"/>
  <c r="CA947" i="1"/>
  <c r="BV947" i="1"/>
  <c r="BN947" i="1"/>
  <c r="BJ947" i="1"/>
  <c r="O946" i="1"/>
  <c r="AZ947" i="1"/>
  <c r="BI947" i="1"/>
  <c r="N946" i="1"/>
  <c r="AY947" i="1"/>
  <c r="BH947" i="1"/>
  <c r="M946" i="1"/>
  <c r="AX947" i="1"/>
  <c r="BG947" i="1"/>
  <c r="BF947" i="1"/>
  <c r="AT947" i="1"/>
  <c r="AS947" i="1"/>
  <c r="AR947" i="1"/>
  <c r="AQ947" i="1"/>
  <c r="AP947" i="1"/>
  <c r="AO947" i="1"/>
  <c r="AN947" i="1"/>
  <c r="AM947" i="1"/>
  <c r="AL947" i="1"/>
  <c r="AK947" i="1"/>
  <c r="AJ947" i="1"/>
  <c r="AI947" i="1"/>
  <c r="AH947" i="1"/>
  <c r="AG947" i="1"/>
  <c r="AF947" i="1"/>
  <c r="AE947" i="1"/>
  <c r="AB947" i="1"/>
  <c r="AA947" i="1"/>
  <c r="Z947" i="1"/>
  <c r="Y947" i="1"/>
  <c r="X947" i="1"/>
  <c r="W947" i="1"/>
  <c r="V947" i="1"/>
  <c r="II946" i="1"/>
  <c r="IH946" i="1"/>
  <c r="IG946" i="1"/>
  <c r="IF946" i="1"/>
  <c r="IE946" i="1"/>
  <c r="ID946" i="1"/>
  <c r="IC946" i="1"/>
  <c r="IB946" i="1"/>
  <c r="IA946" i="1"/>
  <c r="HZ946" i="1"/>
  <c r="BM946" i="1"/>
  <c r="HX946" i="1"/>
  <c r="HW946" i="1"/>
  <c r="HV946" i="1"/>
  <c r="HU946" i="1"/>
  <c r="HT946" i="1"/>
  <c r="HS946" i="1"/>
  <c r="HR946" i="1"/>
  <c r="HQ946" i="1"/>
  <c r="HP946" i="1"/>
  <c r="HO946" i="1"/>
  <c r="BS946" i="1"/>
  <c r="HM946" i="1"/>
  <c r="HL946" i="1"/>
  <c r="HK946" i="1"/>
  <c r="HJ946" i="1"/>
  <c r="HI946" i="1"/>
  <c r="HH946" i="1"/>
  <c r="HF946" i="1"/>
  <c r="HE946" i="1"/>
  <c r="HD946" i="1"/>
  <c r="HC946" i="1"/>
  <c r="HB946" i="1"/>
  <c r="HA946" i="1"/>
  <c r="GY946" i="1"/>
  <c r="GX946" i="1"/>
  <c r="GW946" i="1"/>
  <c r="GV946" i="1"/>
  <c r="GU946" i="1"/>
  <c r="GT946" i="1"/>
  <c r="GS946" i="1"/>
  <c r="GQ946" i="1"/>
  <c r="GP946" i="1"/>
  <c r="GO946" i="1"/>
  <c r="GN946" i="1"/>
  <c r="GM946" i="1"/>
  <c r="GL946" i="1"/>
  <c r="GK946" i="1"/>
  <c r="BR946" i="1"/>
  <c r="GI946" i="1"/>
  <c r="GG946" i="1"/>
  <c r="GF946" i="1"/>
  <c r="GE946" i="1"/>
  <c r="GD946" i="1"/>
  <c r="GC946" i="1"/>
  <c r="GB946" i="1"/>
  <c r="GA946" i="1"/>
  <c r="R944" i="1"/>
  <c r="BC945" i="1"/>
  <c r="S944" i="1"/>
  <c r="BD945" i="1"/>
  <c r="BO945" i="1"/>
  <c r="FX946" i="1"/>
  <c r="Q944" i="1"/>
  <c r="BB945" i="1"/>
  <c r="BL945" i="1"/>
  <c r="FW946" i="1"/>
  <c r="P944" i="1"/>
  <c r="BA945" i="1"/>
  <c r="BK945" i="1"/>
  <c r="FV946" i="1"/>
  <c r="FP946" i="1"/>
  <c r="FN946" i="1"/>
  <c r="FO946" i="1"/>
  <c r="FH946" i="1"/>
  <c r="FL946" i="1"/>
  <c r="FK946" i="1"/>
  <c r="FJ946" i="1"/>
  <c r="FI946" i="1"/>
  <c r="FG946" i="1"/>
  <c r="FF946" i="1"/>
  <c r="FC946" i="1"/>
  <c r="FD946" i="1"/>
  <c r="FA946" i="1"/>
  <c r="EZ946" i="1"/>
  <c r="EY946" i="1"/>
  <c r="EU946" i="1"/>
  <c r="EW946" i="1"/>
  <c r="EV946" i="1"/>
  <c r="ET946" i="1"/>
  <c r="ES946" i="1"/>
  <c r="EQ946" i="1"/>
  <c r="EP946" i="1"/>
  <c r="EO946" i="1"/>
  <c r="EM946" i="1"/>
  <c r="EL946" i="1"/>
  <c r="EK946" i="1"/>
  <c r="EI946" i="1"/>
  <c r="EH946" i="1"/>
  <c r="EG946" i="1"/>
  <c r="EF946" i="1"/>
  <c r="BU946" i="1"/>
  <c r="ED946" i="1"/>
  <c r="EC946" i="1"/>
  <c r="EB946" i="1"/>
  <c r="EA946" i="1"/>
  <c r="DJ946" i="1"/>
  <c r="DK946" i="1"/>
  <c r="DY946" i="1"/>
  <c r="DW946" i="1"/>
  <c r="DX946" i="1"/>
  <c r="DV946" i="1"/>
  <c r="DU946" i="1"/>
  <c r="DT946" i="1"/>
  <c r="BT946" i="1"/>
  <c r="DS946" i="1"/>
  <c r="BP946" i="1"/>
  <c r="DR946" i="1"/>
  <c r="DQ946" i="1"/>
  <c r="DP946" i="1"/>
  <c r="DO946" i="1"/>
  <c r="DN946" i="1"/>
  <c r="DM946" i="1"/>
  <c r="DI946" i="1"/>
  <c r="DH946" i="1"/>
  <c r="DG946" i="1"/>
  <c r="DD946" i="1"/>
  <c r="CV946" i="1"/>
  <c r="DE946" i="1"/>
  <c r="DC946" i="1"/>
  <c r="CX946" i="1"/>
  <c r="DB946" i="1"/>
  <c r="DA946" i="1"/>
  <c r="CZ946" i="1"/>
  <c r="CY946" i="1"/>
  <c r="CW946" i="1"/>
  <c r="CU946" i="1"/>
  <c r="CT946" i="1"/>
  <c r="CS946" i="1"/>
  <c r="CB946" i="1"/>
  <c r="CQ946" i="1"/>
  <c r="CP946" i="1"/>
  <c r="CE946" i="1"/>
  <c r="CO946" i="1"/>
  <c r="CN946" i="1"/>
  <c r="CL946" i="1"/>
  <c r="CM946" i="1"/>
  <c r="CK946" i="1"/>
  <c r="CJ946" i="1"/>
  <c r="CI946" i="1"/>
  <c r="CH946" i="1"/>
  <c r="CG946" i="1"/>
  <c r="CF946" i="1"/>
  <c r="CD946" i="1"/>
  <c r="CC946" i="1"/>
  <c r="CA946" i="1"/>
  <c r="BV946" i="1"/>
  <c r="BN946" i="1"/>
  <c r="BJ946" i="1"/>
  <c r="O945" i="1"/>
  <c r="AZ946" i="1"/>
  <c r="BI946" i="1"/>
  <c r="N945" i="1"/>
  <c r="AY946" i="1"/>
  <c r="BH946" i="1"/>
  <c r="M945" i="1"/>
  <c r="AX946" i="1"/>
  <c r="BG946" i="1"/>
  <c r="BF946" i="1"/>
  <c r="AT946" i="1"/>
  <c r="AS946" i="1"/>
  <c r="AR946" i="1"/>
  <c r="AQ946" i="1"/>
  <c r="AP946" i="1"/>
  <c r="AO946" i="1"/>
  <c r="AN946" i="1"/>
  <c r="AM946" i="1"/>
  <c r="AL946" i="1"/>
  <c r="AK946" i="1"/>
  <c r="AJ946" i="1"/>
  <c r="AI946" i="1"/>
  <c r="AH946" i="1"/>
  <c r="AG946" i="1"/>
  <c r="AF946" i="1"/>
  <c r="AE946" i="1"/>
  <c r="AB946" i="1"/>
  <c r="AA946" i="1"/>
  <c r="Z946" i="1"/>
  <c r="Y946" i="1"/>
  <c r="X946" i="1"/>
  <c r="W946" i="1"/>
  <c r="V946" i="1"/>
  <c r="II945" i="1"/>
  <c r="IH945" i="1"/>
  <c r="IG945" i="1"/>
  <c r="IF945" i="1"/>
  <c r="IE945" i="1"/>
  <c r="ID945" i="1"/>
  <c r="IC945" i="1"/>
  <c r="IB945" i="1"/>
  <c r="IA945" i="1"/>
  <c r="HZ945" i="1"/>
  <c r="HX945" i="1"/>
  <c r="BM945" i="1"/>
  <c r="HW945" i="1"/>
  <c r="HV945" i="1"/>
  <c r="HU945" i="1"/>
  <c r="HT945" i="1"/>
  <c r="HS945" i="1"/>
  <c r="HR945" i="1"/>
  <c r="HQ945" i="1"/>
  <c r="HP945" i="1"/>
  <c r="HO945" i="1"/>
  <c r="BS945" i="1"/>
  <c r="HM945" i="1"/>
  <c r="HL945" i="1"/>
  <c r="HK945" i="1"/>
  <c r="HJ945" i="1"/>
  <c r="HI945" i="1"/>
  <c r="HH945" i="1"/>
  <c r="HF945" i="1"/>
  <c r="HE945" i="1"/>
  <c r="HD945" i="1"/>
  <c r="HC945" i="1"/>
  <c r="HB945" i="1"/>
  <c r="HA945" i="1"/>
  <c r="GY945" i="1"/>
  <c r="GX945" i="1"/>
  <c r="GW945" i="1"/>
  <c r="GV945" i="1"/>
  <c r="GU945" i="1"/>
  <c r="GT945" i="1"/>
  <c r="GS945" i="1"/>
  <c r="GQ945" i="1"/>
  <c r="GP945" i="1"/>
  <c r="GO945" i="1"/>
  <c r="GN945" i="1"/>
  <c r="GM945" i="1"/>
  <c r="GL945" i="1"/>
  <c r="GK945" i="1"/>
  <c r="BR945" i="1"/>
  <c r="GI945" i="1"/>
  <c r="GG945" i="1"/>
  <c r="GF945" i="1"/>
  <c r="GE945" i="1"/>
  <c r="GD945" i="1"/>
  <c r="GC945" i="1"/>
  <c r="GB945" i="1"/>
  <c r="GA945" i="1"/>
  <c r="R943" i="1"/>
  <c r="BC944" i="1"/>
  <c r="S943" i="1"/>
  <c r="BD944" i="1"/>
  <c r="BO944" i="1"/>
  <c r="FX945" i="1"/>
  <c r="Q943" i="1"/>
  <c r="BB944" i="1"/>
  <c r="BL944" i="1"/>
  <c r="FW945" i="1"/>
  <c r="P943" i="1"/>
  <c r="BA944" i="1"/>
  <c r="BK944" i="1"/>
  <c r="FV945" i="1"/>
  <c r="FP945" i="1"/>
  <c r="FN945" i="1"/>
  <c r="FO945" i="1"/>
  <c r="FH945" i="1"/>
  <c r="FL945" i="1"/>
  <c r="FK945" i="1"/>
  <c r="FJ945" i="1"/>
  <c r="FI945" i="1"/>
  <c r="FG945" i="1"/>
  <c r="FF945" i="1"/>
  <c r="FC945" i="1"/>
  <c r="FD945" i="1"/>
  <c r="FA945" i="1"/>
  <c r="EZ945" i="1"/>
  <c r="EY945" i="1"/>
  <c r="EU945" i="1"/>
  <c r="EW945" i="1"/>
  <c r="EV945" i="1"/>
  <c r="ET945" i="1"/>
  <c r="ES945" i="1"/>
  <c r="EQ945" i="1"/>
  <c r="EP945" i="1"/>
  <c r="EO945" i="1"/>
  <c r="EM945" i="1"/>
  <c r="EL945" i="1"/>
  <c r="EK945" i="1"/>
  <c r="EI945" i="1"/>
  <c r="EH945" i="1"/>
  <c r="EG945" i="1"/>
  <c r="EF945" i="1"/>
  <c r="BU945" i="1"/>
  <c r="ED945" i="1"/>
  <c r="EC945" i="1"/>
  <c r="EB945" i="1"/>
  <c r="EA945" i="1"/>
  <c r="DJ945" i="1"/>
  <c r="DK945" i="1"/>
  <c r="DY945" i="1"/>
  <c r="DW945" i="1"/>
  <c r="DX945" i="1"/>
  <c r="DV945" i="1"/>
  <c r="DU945" i="1"/>
  <c r="DT945" i="1"/>
  <c r="BT945" i="1"/>
  <c r="DS945" i="1"/>
  <c r="BP945" i="1"/>
  <c r="DR945" i="1"/>
  <c r="DQ945" i="1"/>
  <c r="DP945" i="1"/>
  <c r="DO945" i="1"/>
  <c r="DN945" i="1"/>
  <c r="DM945" i="1"/>
  <c r="DI945" i="1"/>
  <c r="DH945" i="1"/>
  <c r="DG945" i="1"/>
  <c r="DD945" i="1"/>
  <c r="CV945" i="1"/>
  <c r="DC945" i="1"/>
  <c r="DE945" i="1"/>
  <c r="CX945" i="1"/>
  <c r="DB945" i="1"/>
  <c r="DA945" i="1"/>
  <c r="CZ945" i="1"/>
  <c r="CY945" i="1"/>
  <c r="CW945" i="1"/>
  <c r="CU945" i="1"/>
  <c r="CT945" i="1"/>
  <c r="CS945" i="1"/>
  <c r="CB945" i="1"/>
  <c r="CQ945" i="1"/>
  <c r="CP945" i="1"/>
  <c r="CE945" i="1"/>
  <c r="CO945" i="1"/>
  <c r="CN945" i="1"/>
  <c r="CL945" i="1"/>
  <c r="CM945" i="1"/>
  <c r="CK945" i="1"/>
  <c r="CJ945" i="1"/>
  <c r="CI945" i="1"/>
  <c r="CH945" i="1"/>
  <c r="CG945" i="1"/>
  <c r="CF945" i="1"/>
  <c r="CD945" i="1"/>
  <c r="CC945" i="1"/>
  <c r="CA945" i="1"/>
  <c r="BV945" i="1"/>
  <c r="BN945" i="1"/>
  <c r="BJ945" i="1"/>
  <c r="O944" i="1"/>
  <c r="AZ945" i="1"/>
  <c r="BI945" i="1"/>
  <c r="N944" i="1"/>
  <c r="AY945" i="1"/>
  <c r="BH945" i="1"/>
  <c r="M944" i="1"/>
  <c r="AX945" i="1"/>
  <c r="BG945" i="1"/>
  <c r="BF945" i="1"/>
  <c r="AT945" i="1"/>
  <c r="AS945" i="1"/>
  <c r="AR945" i="1"/>
  <c r="AQ945" i="1"/>
  <c r="AP945" i="1"/>
  <c r="AO945" i="1"/>
  <c r="AN945" i="1"/>
  <c r="AM945" i="1"/>
  <c r="AL945" i="1"/>
  <c r="AK945" i="1"/>
  <c r="AJ945" i="1"/>
  <c r="AI945" i="1"/>
  <c r="AH945" i="1"/>
  <c r="AG945" i="1"/>
  <c r="AF945" i="1"/>
  <c r="AE945" i="1"/>
  <c r="AB945" i="1"/>
  <c r="AA945" i="1"/>
  <c r="Z945" i="1"/>
  <c r="Y945" i="1"/>
  <c r="X945" i="1"/>
  <c r="W945" i="1"/>
  <c r="V945" i="1"/>
  <c r="II944" i="1"/>
  <c r="IH944" i="1"/>
  <c r="IG944" i="1"/>
  <c r="IF944" i="1"/>
  <c r="IE944" i="1"/>
  <c r="ID944" i="1"/>
  <c r="IC944" i="1"/>
  <c r="IB944" i="1"/>
  <c r="IA944" i="1"/>
  <c r="HZ944" i="1"/>
  <c r="HX944" i="1"/>
  <c r="HW944" i="1"/>
  <c r="HV944" i="1"/>
  <c r="HU944" i="1"/>
  <c r="HT944" i="1"/>
  <c r="BM944" i="1"/>
  <c r="HS944" i="1"/>
  <c r="HR944" i="1"/>
  <c r="HQ944" i="1"/>
  <c r="HP944" i="1"/>
  <c r="HO944" i="1"/>
  <c r="BS944" i="1"/>
  <c r="HM944" i="1"/>
  <c r="HL944" i="1"/>
  <c r="HK944" i="1"/>
  <c r="HJ944" i="1"/>
  <c r="HI944" i="1"/>
  <c r="HH944" i="1"/>
  <c r="HF944" i="1"/>
  <c r="HE944" i="1"/>
  <c r="HD944" i="1"/>
  <c r="HC944" i="1"/>
  <c r="HB944" i="1"/>
  <c r="HA944" i="1"/>
  <c r="GY944" i="1"/>
  <c r="GX944" i="1"/>
  <c r="GW944" i="1"/>
  <c r="GV944" i="1"/>
  <c r="GU944" i="1"/>
  <c r="GT944" i="1"/>
  <c r="GS944" i="1"/>
  <c r="GQ944" i="1"/>
  <c r="GP944" i="1"/>
  <c r="GO944" i="1"/>
  <c r="GN944" i="1"/>
  <c r="GM944" i="1"/>
  <c r="GL944" i="1"/>
  <c r="GK944" i="1"/>
  <c r="BR944" i="1"/>
  <c r="GI944" i="1"/>
  <c r="GG944" i="1"/>
  <c r="GF944" i="1"/>
  <c r="GE944" i="1"/>
  <c r="GD944" i="1"/>
  <c r="GC944" i="1"/>
  <c r="GB944" i="1"/>
  <c r="GA944" i="1"/>
  <c r="R942" i="1"/>
  <c r="BC943" i="1"/>
  <c r="S942" i="1"/>
  <c r="BD943" i="1"/>
  <c r="BO943" i="1"/>
  <c r="FX944" i="1"/>
  <c r="Q942" i="1"/>
  <c r="BB943" i="1"/>
  <c r="BL943" i="1"/>
  <c r="FW944" i="1"/>
  <c r="P942" i="1"/>
  <c r="BA943" i="1"/>
  <c r="BK943" i="1"/>
  <c r="FV944" i="1"/>
  <c r="FP944" i="1"/>
  <c r="FN944" i="1"/>
  <c r="FO944" i="1"/>
  <c r="FH944" i="1"/>
  <c r="FL944" i="1"/>
  <c r="FK944" i="1"/>
  <c r="FJ944" i="1"/>
  <c r="FI944" i="1"/>
  <c r="FG944" i="1"/>
  <c r="FF944" i="1"/>
  <c r="FC944" i="1"/>
  <c r="FD944" i="1"/>
  <c r="FA944" i="1"/>
  <c r="EZ944" i="1"/>
  <c r="EY944" i="1"/>
  <c r="EU944" i="1"/>
  <c r="EW944" i="1"/>
  <c r="EV944" i="1"/>
  <c r="ET944" i="1"/>
  <c r="ES944" i="1"/>
  <c r="EQ944" i="1"/>
  <c r="EP944" i="1"/>
  <c r="EO944" i="1"/>
  <c r="EM944" i="1"/>
  <c r="EL944" i="1"/>
  <c r="EK944" i="1"/>
  <c r="EI944" i="1"/>
  <c r="EH944" i="1"/>
  <c r="EG944" i="1"/>
  <c r="EF944" i="1"/>
  <c r="BU944" i="1"/>
  <c r="ED944" i="1"/>
  <c r="EC944" i="1"/>
  <c r="EB944" i="1"/>
  <c r="EA944" i="1"/>
  <c r="DJ944" i="1"/>
  <c r="DK944" i="1"/>
  <c r="DY944" i="1"/>
  <c r="DW944" i="1"/>
  <c r="DX944" i="1"/>
  <c r="DV944" i="1"/>
  <c r="DU944" i="1"/>
  <c r="DT944" i="1"/>
  <c r="BT944" i="1"/>
  <c r="DS944" i="1"/>
  <c r="BP944" i="1"/>
  <c r="DR944" i="1"/>
  <c r="DQ944" i="1"/>
  <c r="DP944" i="1"/>
  <c r="DO944" i="1"/>
  <c r="DN944" i="1"/>
  <c r="DM944" i="1"/>
  <c r="DI944" i="1"/>
  <c r="DH944" i="1"/>
  <c r="DG944" i="1"/>
  <c r="DD944" i="1"/>
  <c r="CV944" i="1"/>
  <c r="DC944" i="1"/>
  <c r="DE944" i="1"/>
  <c r="CX944" i="1"/>
  <c r="DB944" i="1"/>
  <c r="DA944" i="1"/>
  <c r="CZ944" i="1"/>
  <c r="CY944" i="1"/>
  <c r="CW944" i="1"/>
  <c r="CU944" i="1"/>
  <c r="CT944" i="1"/>
  <c r="CS944" i="1"/>
  <c r="CB944" i="1"/>
  <c r="CQ944" i="1"/>
  <c r="CP944" i="1"/>
  <c r="CE944" i="1"/>
  <c r="CO944" i="1"/>
  <c r="CN944" i="1"/>
  <c r="CL944" i="1"/>
  <c r="CM944" i="1"/>
  <c r="CK944" i="1"/>
  <c r="CJ944" i="1"/>
  <c r="CI944" i="1"/>
  <c r="CH944" i="1"/>
  <c r="CG944" i="1"/>
  <c r="CF944" i="1"/>
  <c r="CD944" i="1"/>
  <c r="CC944" i="1"/>
  <c r="CA944" i="1"/>
  <c r="BV944" i="1"/>
  <c r="BN944" i="1"/>
  <c r="BJ944" i="1"/>
  <c r="O943" i="1"/>
  <c r="AZ944" i="1"/>
  <c r="BI944" i="1"/>
  <c r="N943" i="1"/>
  <c r="AY944" i="1"/>
  <c r="BH944" i="1"/>
  <c r="M943" i="1"/>
  <c r="AX944" i="1"/>
  <c r="BG944" i="1"/>
  <c r="BF944" i="1"/>
  <c r="AT944" i="1"/>
  <c r="AS944" i="1"/>
  <c r="AR944" i="1"/>
  <c r="AQ944" i="1"/>
  <c r="AP944" i="1"/>
  <c r="AO944" i="1"/>
  <c r="AN944" i="1"/>
  <c r="AM944" i="1"/>
  <c r="AL944" i="1"/>
  <c r="AK944" i="1"/>
  <c r="AJ944" i="1"/>
  <c r="AI944" i="1"/>
  <c r="AH944" i="1"/>
  <c r="AG944" i="1"/>
  <c r="AF944" i="1"/>
  <c r="AE944" i="1"/>
  <c r="AB944" i="1"/>
  <c r="AA944" i="1"/>
  <c r="Z944" i="1"/>
  <c r="Y944" i="1"/>
  <c r="X944" i="1"/>
  <c r="W944" i="1"/>
  <c r="V944" i="1"/>
  <c r="II943" i="1"/>
  <c r="IH943" i="1"/>
  <c r="IG943" i="1"/>
  <c r="IF943" i="1"/>
  <c r="IE943" i="1"/>
  <c r="ID943" i="1"/>
  <c r="IC943" i="1"/>
  <c r="IB943" i="1"/>
  <c r="IA943" i="1"/>
  <c r="HZ943" i="1"/>
  <c r="HX943" i="1"/>
  <c r="HW943" i="1"/>
  <c r="HV943" i="1"/>
  <c r="HU943" i="1"/>
  <c r="HT943" i="1"/>
  <c r="HS943" i="1"/>
  <c r="HR943" i="1"/>
  <c r="BM943" i="1"/>
  <c r="HQ943" i="1"/>
  <c r="HP943" i="1"/>
  <c r="HO943" i="1"/>
  <c r="BS943" i="1"/>
  <c r="HM943" i="1"/>
  <c r="HL943" i="1"/>
  <c r="HK943" i="1"/>
  <c r="HJ943" i="1"/>
  <c r="HI943" i="1"/>
  <c r="HH943" i="1"/>
  <c r="HF943" i="1"/>
  <c r="HE943" i="1"/>
  <c r="HD943" i="1"/>
  <c r="HC943" i="1"/>
  <c r="HB943" i="1"/>
  <c r="HA943" i="1"/>
  <c r="GY943" i="1"/>
  <c r="GX943" i="1"/>
  <c r="GW943" i="1"/>
  <c r="GV943" i="1"/>
  <c r="GU943" i="1"/>
  <c r="GT943" i="1"/>
  <c r="GS943" i="1"/>
  <c r="GQ943" i="1"/>
  <c r="GP943" i="1"/>
  <c r="GO943" i="1"/>
  <c r="GN943" i="1"/>
  <c r="GM943" i="1"/>
  <c r="GL943" i="1"/>
  <c r="GK943" i="1"/>
  <c r="BR943" i="1"/>
  <c r="GI943" i="1"/>
  <c r="GG943" i="1"/>
  <c r="GF943" i="1"/>
  <c r="GE943" i="1"/>
  <c r="GD943" i="1"/>
  <c r="GC943" i="1"/>
  <c r="GB943" i="1"/>
  <c r="GA943" i="1"/>
  <c r="R941" i="1"/>
  <c r="BC942" i="1"/>
  <c r="S941" i="1"/>
  <c r="BD942" i="1"/>
  <c r="BO942" i="1"/>
  <c r="FX943" i="1"/>
  <c r="Q941" i="1"/>
  <c r="BB942" i="1"/>
  <c r="BL942" i="1"/>
  <c r="FW943" i="1"/>
  <c r="P941" i="1"/>
  <c r="BA942" i="1"/>
  <c r="BK942" i="1"/>
  <c r="FV943" i="1"/>
  <c r="FP943" i="1"/>
  <c r="FN943" i="1"/>
  <c r="FO943" i="1"/>
  <c r="FH943" i="1"/>
  <c r="FL943" i="1"/>
  <c r="FK943" i="1"/>
  <c r="FJ943" i="1"/>
  <c r="FI943" i="1"/>
  <c r="FG943" i="1"/>
  <c r="FF943" i="1"/>
  <c r="FC943" i="1"/>
  <c r="FD943" i="1"/>
  <c r="FA943" i="1"/>
  <c r="EZ943" i="1"/>
  <c r="EY943" i="1"/>
  <c r="EU943" i="1"/>
  <c r="EW943" i="1"/>
  <c r="EV943" i="1"/>
  <c r="ET943" i="1"/>
  <c r="ES943" i="1"/>
  <c r="EQ943" i="1"/>
  <c r="EP943" i="1"/>
  <c r="EO943" i="1"/>
  <c r="EM943" i="1"/>
  <c r="EL943" i="1"/>
  <c r="EK943" i="1"/>
  <c r="EI943" i="1"/>
  <c r="EH943" i="1"/>
  <c r="EG943" i="1"/>
  <c r="EF943" i="1"/>
  <c r="BU943" i="1"/>
  <c r="ED943" i="1"/>
  <c r="EC943" i="1"/>
  <c r="EB943" i="1"/>
  <c r="EA943" i="1"/>
  <c r="DJ943" i="1"/>
  <c r="DK943" i="1"/>
  <c r="DY943" i="1"/>
  <c r="DW943" i="1"/>
  <c r="DX943" i="1"/>
  <c r="DV943" i="1"/>
  <c r="DU943" i="1"/>
  <c r="DT943" i="1"/>
  <c r="BT943" i="1"/>
  <c r="DS943" i="1"/>
  <c r="BP943" i="1"/>
  <c r="DR943" i="1"/>
  <c r="DQ943" i="1"/>
  <c r="DP943" i="1"/>
  <c r="DO943" i="1"/>
  <c r="DN943" i="1"/>
  <c r="DM943" i="1"/>
  <c r="DI943" i="1"/>
  <c r="DH943" i="1"/>
  <c r="DG943" i="1"/>
  <c r="DD943" i="1"/>
  <c r="CV943" i="1"/>
  <c r="DE943" i="1"/>
  <c r="DC943" i="1"/>
  <c r="CX943" i="1"/>
  <c r="DB943" i="1"/>
  <c r="DA943" i="1"/>
  <c r="CZ943" i="1"/>
  <c r="CY943" i="1"/>
  <c r="CW943" i="1"/>
  <c r="CU943" i="1"/>
  <c r="CT943" i="1"/>
  <c r="CS943" i="1"/>
  <c r="CB943" i="1"/>
  <c r="CQ943" i="1"/>
  <c r="CP943" i="1"/>
  <c r="CE943" i="1"/>
  <c r="CO943" i="1"/>
  <c r="CN943" i="1"/>
  <c r="CL943" i="1"/>
  <c r="CM943" i="1"/>
  <c r="CK943" i="1"/>
  <c r="CJ943" i="1"/>
  <c r="CI943" i="1"/>
  <c r="CH943" i="1"/>
  <c r="CG943" i="1"/>
  <c r="CF943" i="1"/>
  <c r="CD943" i="1"/>
  <c r="CC943" i="1"/>
  <c r="CA943" i="1"/>
  <c r="BV943" i="1"/>
  <c r="BN943" i="1"/>
  <c r="BJ943" i="1"/>
  <c r="O942" i="1"/>
  <c r="AZ943" i="1"/>
  <c r="BI943" i="1"/>
  <c r="N942" i="1"/>
  <c r="AY943" i="1"/>
  <c r="BH943" i="1"/>
  <c r="M942" i="1"/>
  <c r="AX943" i="1"/>
  <c r="BG943" i="1"/>
  <c r="BF943" i="1"/>
  <c r="AT943" i="1"/>
  <c r="AS943" i="1"/>
  <c r="AR943" i="1"/>
  <c r="AQ943" i="1"/>
  <c r="AP943" i="1"/>
  <c r="AO943" i="1"/>
  <c r="AN943" i="1"/>
  <c r="AM943" i="1"/>
  <c r="AL943" i="1"/>
  <c r="AK943" i="1"/>
  <c r="AJ943" i="1"/>
  <c r="AI943" i="1"/>
  <c r="AH943" i="1"/>
  <c r="AG943" i="1"/>
  <c r="AF943" i="1"/>
  <c r="AE943" i="1"/>
  <c r="AB943" i="1"/>
  <c r="AA943" i="1"/>
  <c r="Z943" i="1"/>
  <c r="Y943" i="1"/>
  <c r="X943" i="1"/>
  <c r="W943" i="1"/>
  <c r="V943" i="1"/>
  <c r="II942" i="1"/>
  <c r="IH942" i="1"/>
  <c r="IG942" i="1"/>
  <c r="IF942" i="1"/>
  <c r="IE942" i="1"/>
  <c r="ID942" i="1"/>
  <c r="IC942" i="1"/>
  <c r="IB942" i="1"/>
  <c r="IA942" i="1"/>
  <c r="HZ942" i="1"/>
  <c r="HX942" i="1"/>
  <c r="HW942" i="1"/>
  <c r="HV942" i="1"/>
  <c r="HU942" i="1"/>
  <c r="HT942" i="1"/>
  <c r="HS942" i="1"/>
  <c r="HR942" i="1"/>
  <c r="HQ942" i="1"/>
  <c r="BM942" i="1"/>
  <c r="HP942" i="1"/>
  <c r="HO942" i="1"/>
  <c r="BS942" i="1"/>
  <c r="HM942" i="1"/>
  <c r="HL942" i="1"/>
  <c r="HK942" i="1"/>
  <c r="HJ942" i="1"/>
  <c r="HI942" i="1"/>
  <c r="HH942" i="1"/>
  <c r="HF942" i="1"/>
  <c r="HE942" i="1"/>
  <c r="HD942" i="1"/>
  <c r="HC942" i="1"/>
  <c r="HB942" i="1"/>
  <c r="HA942" i="1"/>
  <c r="GY942" i="1"/>
  <c r="GX942" i="1"/>
  <c r="GW942" i="1"/>
  <c r="GV942" i="1"/>
  <c r="GU942" i="1"/>
  <c r="GT942" i="1"/>
  <c r="GS942" i="1"/>
  <c r="GQ942" i="1"/>
  <c r="GP942" i="1"/>
  <c r="GO942" i="1"/>
  <c r="GN942" i="1"/>
  <c r="GM942" i="1"/>
  <c r="GL942" i="1"/>
  <c r="GK942" i="1"/>
  <c r="BR942" i="1"/>
  <c r="GI942" i="1"/>
  <c r="GG942" i="1"/>
  <c r="GF942" i="1"/>
  <c r="GE942" i="1"/>
  <c r="GD942" i="1"/>
  <c r="GC942" i="1"/>
  <c r="GB942" i="1"/>
  <c r="GA942" i="1"/>
  <c r="R940" i="1"/>
  <c r="BC941" i="1"/>
  <c r="S940" i="1"/>
  <c r="BD941" i="1"/>
  <c r="BO941" i="1"/>
  <c r="FX942" i="1"/>
  <c r="Q940" i="1"/>
  <c r="BB941" i="1"/>
  <c r="BL941" i="1"/>
  <c r="FW942" i="1"/>
  <c r="P940" i="1"/>
  <c r="BA941" i="1"/>
  <c r="BK941" i="1"/>
  <c r="FV942" i="1"/>
  <c r="FP942" i="1"/>
  <c r="FN942" i="1"/>
  <c r="FO942" i="1"/>
  <c r="FH942" i="1"/>
  <c r="FL942" i="1"/>
  <c r="FK942" i="1"/>
  <c r="FJ942" i="1"/>
  <c r="FI942" i="1"/>
  <c r="FG942" i="1"/>
  <c r="FF942" i="1"/>
  <c r="FC942" i="1"/>
  <c r="FD942" i="1"/>
  <c r="FA942" i="1"/>
  <c r="EZ942" i="1"/>
  <c r="EY942" i="1"/>
  <c r="EU942" i="1"/>
  <c r="EW942" i="1"/>
  <c r="EV942" i="1"/>
  <c r="ET942" i="1"/>
  <c r="ES942" i="1"/>
  <c r="EQ942" i="1"/>
  <c r="EP942" i="1"/>
  <c r="EO942" i="1"/>
  <c r="EM942" i="1"/>
  <c r="EL942" i="1"/>
  <c r="EK942" i="1"/>
  <c r="EI942" i="1"/>
  <c r="EH942" i="1"/>
  <c r="EG942" i="1"/>
  <c r="EF942" i="1"/>
  <c r="BU942" i="1"/>
  <c r="ED942" i="1"/>
  <c r="EC942" i="1"/>
  <c r="EB942" i="1"/>
  <c r="EA942" i="1"/>
  <c r="DJ942" i="1"/>
  <c r="DK942" i="1"/>
  <c r="DY942" i="1"/>
  <c r="DW942" i="1"/>
  <c r="DX942" i="1"/>
  <c r="DV942" i="1"/>
  <c r="DU942" i="1"/>
  <c r="DT942" i="1"/>
  <c r="BT942" i="1"/>
  <c r="DS942" i="1"/>
  <c r="BP942" i="1"/>
  <c r="DR942" i="1"/>
  <c r="DQ942" i="1"/>
  <c r="DP942" i="1"/>
  <c r="DO942" i="1"/>
  <c r="DN942" i="1"/>
  <c r="DM942" i="1"/>
  <c r="DI942" i="1"/>
  <c r="DH942" i="1"/>
  <c r="DG942" i="1"/>
  <c r="DD942" i="1"/>
  <c r="CV942" i="1"/>
  <c r="DE942" i="1"/>
  <c r="DC942" i="1"/>
  <c r="CX942" i="1"/>
  <c r="DB942" i="1"/>
  <c r="DA942" i="1"/>
  <c r="CZ942" i="1"/>
  <c r="CY942" i="1"/>
  <c r="CW942" i="1"/>
  <c r="CU942" i="1"/>
  <c r="CT942" i="1"/>
  <c r="CS942" i="1"/>
  <c r="CB942" i="1"/>
  <c r="CQ942" i="1"/>
  <c r="CP942" i="1"/>
  <c r="CE942" i="1"/>
  <c r="CO942" i="1"/>
  <c r="CN942" i="1"/>
  <c r="CL942" i="1"/>
  <c r="CM942" i="1"/>
  <c r="CK942" i="1"/>
  <c r="CJ942" i="1"/>
  <c r="CI942" i="1"/>
  <c r="CH942" i="1"/>
  <c r="CG942" i="1"/>
  <c r="CF942" i="1"/>
  <c r="CD942" i="1"/>
  <c r="CC942" i="1"/>
  <c r="CA942" i="1"/>
  <c r="BV942" i="1"/>
  <c r="BN942" i="1"/>
  <c r="BJ942" i="1"/>
  <c r="O941" i="1"/>
  <c r="AZ942" i="1"/>
  <c r="BI942" i="1"/>
  <c r="N941" i="1"/>
  <c r="AY942" i="1"/>
  <c r="BH942" i="1"/>
  <c r="M941" i="1"/>
  <c r="AX942" i="1"/>
  <c r="BG942" i="1"/>
  <c r="BF942" i="1"/>
  <c r="AT942" i="1"/>
  <c r="AS942" i="1"/>
  <c r="AR942" i="1"/>
  <c r="AQ942" i="1"/>
  <c r="AP942" i="1"/>
  <c r="AO942" i="1"/>
  <c r="AN942" i="1"/>
  <c r="AM942" i="1"/>
  <c r="AL942" i="1"/>
  <c r="AK942" i="1"/>
  <c r="AJ942" i="1"/>
  <c r="AI942" i="1"/>
  <c r="AH942" i="1"/>
  <c r="AG942" i="1"/>
  <c r="AF942" i="1"/>
  <c r="AE942" i="1"/>
  <c r="AB942" i="1"/>
  <c r="AA942" i="1"/>
  <c r="Z942" i="1"/>
  <c r="Y942" i="1"/>
  <c r="X942" i="1"/>
  <c r="W942" i="1"/>
  <c r="V942" i="1"/>
  <c r="II941" i="1"/>
  <c r="IH941" i="1"/>
  <c r="IG941" i="1"/>
  <c r="IF941" i="1"/>
  <c r="IE941" i="1"/>
  <c r="ID941" i="1"/>
  <c r="IC941" i="1"/>
  <c r="IB941" i="1"/>
  <c r="IA941" i="1"/>
  <c r="HZ941" i="1"/>
  <c r="HX941" i="1"/>
  <c r="HW941" i="1"/>
  <c r="HV941" i="1"/>
  <c r="HU941" i="1"/>
  <c r="HT941" i="1"/>
  <c r="BM941" i="1"/>
  <c r="HS941" i="1"/>
  <c r="HR941" i="1"/>
  <c r="HQ941" i="1"/>
  <c r="HP941" i="1"/>
  <c r="HO941" i="1"/>
  <c r="BS941" i="1"/>
  <c r="HM941" i="1"/>
  <c r="HL941" i="1"/>
  <c r="HK941" i="1"/>
  <c r="HJ941" i="1"/>
  <c r="HI941" i="1"/>
  <c r="HH941" i="1"/>
  <c r="HF941" i="1"/>
  <c r="HE941" i="1"/>
  <c r="HD941" i="1"/>
  <c r="HC941" i="1"/>
  <c r="HB941" i="1"/>
  <c r="HA941" i="1"/>
  <c r="GY941" i="1"/>
  <c r="GX941" i="1"/>
  <c r="GW941" i="1"/>
  <c r="GV941" i="1"/>
  <c r="GU941" i="1"/>
  <c r="GT941" i="1"/>
  <c r="GS941" i="1"/>
  <c r="GQ941" i="1"/>
  <c r="GP941" i="1"/>
  <c r="GO941" i="1"/>
  <c r="GN941" i="1"/>
  <c r="GM941" i="1"/>
  <c r="GL941" i="1"/>
  <c r="GK941" i="1"/>
  <c r="BR941" i="1"/>
  <c r="GI941" i="1"/>
  <c r="GG941" i="1"/>
  <c r="GF941" i="1"/>
  <c r="GE941" i="1"/>
  <c r="GD941" i="1"/>
  <c r="GC941" i="1"/>
  <c r="GB941" i="1"/>
  <c r="GA941" i="1"/>
  <c r="R939" i="1"/>
  <c r="BC940" i="1"/>
  <c r="S939" i="1"/>
  <c r="BD940" i="1"/>
  <c r="BO940" i="1"/>
  <c r="FX941" i="1"/>
  <c r="Q939" i="1"/>
  <c r="BB940" i="1"/>
  <c r="BL940" i="1"/>
  <c r="FW941" i="1"/>
  <c r="P939" i="1"/>
  <c r="BA940" i="1"/>
  <c r="BK940" i="1"/>
  <c r="FV941" i="1"/>
  <c r="FP941" i="1"/>
  <c r="FN941" i="1"/>
  <c r="FO941" i="1"/>
  <c r="FH941" i="1"/>
  <c r="FL941" i="1"/>
  <c r="FK941" i="1"/>
  <c r="FJ941" i="1"/>
  <c r="FI941" i="1"/>
  <c r="FG941" i="1"/>
  <c r="FF941" i="1"/>
  <c r="FC941" i="1"/>
  <c r="FD941" i="1"/>
  <c r="FA941" i="1"/>
  <c r="EZ941" i="1"/>
  <c r="EY941" i="1"/>
  <c r="EU941" i="1"/>
  <c r="EW941" i="1"/>
  <c r="EV941" i="1"/>
  <c r="ET941" i="1"/>
  <c r="ES941" i="1"/>
  <c r="EQ941" i="1"/>
  <c r="EP941" i="1"/>
  <c r="EO941" i="1"/>
  <c r="EM941" i="1"/>
  <c r="EL941" i="1"/>
  <c r="EK941" i="1"/>
  <c r="EI941" i="1"/>
  <c r="EH941" i="1"/>
  <c r="EG941" i="1"/>
  <c r="EF941" i="1"/>
  <c r="BU941" i="1"/>
  <c r="ED941" i="1"/>
  <c r="EC941" i="1"/>
  <c r="EB941" i="1"/>
  <c r="EA941" i="1"/>
  <c r="DJ941" i="1"/>
  <c r="DK941" i="1"/>
  <c r="DY941" i="1"/>
  <c r="DW941" i="1"/>
  <c r="DX941" i="1"/>
  <c r="DV941" i="1"/>
  <c r="DU941" i="1"/>
  <c r="DT941" i="1"/>
  <c r="BT941" i="1"/>
  <c r="DS941" i="1"/>
  <c r="BP941" i="1"/>
  <c r="DR941" i="1"/>
  <c r="DQ941" i="1"/>
  <c r="DP941" i="1"/>
  <c r="DO941" i="1"/>
  <c r="DN941" i="1"/>
  <c r="DM941" i="1"/>
  <c r="DI941" i="1"/>
  <c r="DH941" i="1"/>
  <c r="DG941" i="1"/>
  <c r="DD941" i="1"/>
  <c r="CV941" i="1"/>
  <c r="DE941" i="1"/>
  <c r="DC941" i="1"/>
  <c r="CX941" i="1"/>
  <c r="DB941" i="1"/>
  <c r="DA941" i="1"/>
  <c r="CZ941" i="1"/>
  <c r="CY941" i="1"/>
  <c r="CW941" i="1"/>
  <c r="CU941" i="1"/>
  <c r="CT941" i="1"/>
  <c r="CS941" i="1"/>
  <c r="CB941" i="1"/>
  <c r="CQ941" i="1"/>
  <c r="CP941" i="1"/>
  <c r="CE941" i="1"/>
  <c r="CO941" i="1"/>
  <c r="CN941" i="1"/>
  <c r="CL941" i="1"/>
  <c r="CM941" i="1"/>
  <c r="CK941" i="1"/>
  <c r="CJ941" i="1"/>
  <c r="CI941" i="1"/>
  <c r="CH941" i="1"/>
  <c r="CG941" i="1"/>
  <c r="CF941" i="1"/>
  <c r="CD941" i="1"/>
  <c r="CC941" i="1"/>
  <c r="CA941" i="1"/>
  <c r="BV941" i="1"/>
  <c r="BN941" i="1"/>
  <c r="BJ941" i="1"/>
  <c r="O940" i="1"/>
  <c r="AZ941" i="1"/>
  <c r="BI941" i="1"/>
  <c r="N940" i="1"/>
  <c r="AY941" i="1"/>
  <c r="BH941" i="1"/>
  <c r="M940" i="1"/>
  <c r="AX941" i="1"/>
  <c r="BG941" i="1"/>
  <c r="BF941" i="1"/>
  <c r="AT941" i="1"/>
  <c r="AS941" i="1"/>
  <c r="AR941" i="1"/>
  <c r="AQ941" i="1"/>
  <c r="AP941" i="1"/>
  <c r="AO941" i="1"/>
  <c r="AN941" i="1"/>
  <c r="AM941" i="1"/>
  <c r="AL941" i="1"/>
  <c r="AK941" i="1"/>
  <c r="AJ941" i="1"/>
  <c r="AI941" i="1"/>
  <c r="AH941" i="1"/>
  <c r="AG941" i="1"/>
  <c r="AF941" i="1"/>
  <c r="AE941" i="1"/>
  <c r="AB941" i="1"/>
  <c r="AA941" i="1"/>
  <c r="Z941" i="1"/>
  <c r="Y941" i="1"/>
  <c r="X941" i="1"/>
  <c r="W941" i="1"/>
  <c r="V941" i="1"/>
  <c r="II940" i="1"/>
  <c r="IH940" i="1"/>
  <c r="IG940" i="1"/>
  <c r="IF940" i="1"/>
  <c r="IE940" i="1"/>
  <c r="ID940" i="1"/>
  <c r="IC940" i="1"/>
  <c r="IB940" i="1"/>
  <c r="IA940" i="1"/>
  <c r="HZ940" i="1"/>
  <c r="HX940" i="1"/>
  <c r="HW940" i="1"/>
  <c r="HV940" i="1"/>
  <c r="HU940" i="1"/>
  <c r="BM940" i="1"/>
  <c r="HT940" i="1"/>
  <c r="HS940" i="1"/>
  <c r="HR940" i="1"/>
  <c r="HQ940" i="1"/>
  <c r="HP940" i="1"/>
  <c r="HO940" i="1"/>
  <c r="BS940" i="1"/>
  <c r="HM940" i="1"/>
  <c r="HL940" i="1"/>
  <c r="HK940" i="1"/>
  <c r="HJ940" i="1"/>
  <c r="HI940" i="1"/>
  <c r="HH940" i="1"/>
  <c r="HF940" i="1"/>
  <c r="HE940" i="1"/>
  <c r="HD940" i="1"/>
  <c r="HC940" i="1"/>
  <c r="HB940" i="1"/>
  <c r="HA940" i="1"/>
  <c r="GY940" i="1"/>
  <c r="GX940" i="1"/>
  <c r="GW940" i="1"/>
  <c r="GV940" i="1"/>
  <c r="GU940" i="1"/>
  <c r="GT940" i="1"/>
  <c r="GS940" i="1"/>
  <c r="GQ940" i="1"/>
  <c r="GP940" i="1"/>
  <c r="GO940" i="1"/>
  <c r="GN940" i="1"/>
  <c r="GM940" i="1"/>
  <c r="GL940" i="1"/>
  <c r="GK940" i="1"/>
  <c r="BR940" i="1"/>
  <c r="GI940" i="1"/>
  <c r="GG940" i="1"/>
  <c r="GF940" i="1"/>
  <c r="GE940" i="1"/>
  <c r="GD940" i="1"/>
  <c r="GC940" i="1"/>
  <c r="GB940" i="1"/>
  <c r="GA940" i="1"/>
  <c r="R938" i="1"/>
  <c r="BC939" i="1"/>
  <c r="S938" i="1"/>
  <c r="BD939" i="1"/>
  <c r="BO939" i="1"/>
  <c r="FX940" i="1"/>
  <c r="Q938" i="1"/>
  <c r="BB939" i="1"/>
  <c r="BL939" i="1"/>
  <c r="FW940" i="1"/>
  <c r="P938" i="1"/>
  <c r="BA939" i="1"/>
  <c r="BK939" i="1"/>
  <c r="FV940" i="1"/>
  <c r="FP940" i="1"/>
  <c r="FN940" i="1"/>
  <c r="FO940" i="1"/>
  <c r="FH940" i="1"/>
  <c r="FL940" i="1"/>
  <c r="FK940" i="1"/>
  <c r="FJ940" i="1"/>
  <c r="FI940" i="1"/>
  <c r="FG940" i="1"/>
  <c r="FF940" i="1"/>
  <c r="FC940" i="1"/>
  <c r="FD940" i="1"/>
  <c r="FA940" i="1"/>
  <c r="EZ940" i="1"/>
  <c r="EY940" i="1"/>
  <c r="EU940" i="1"/>
  <c r="EW940" i="1"/>
  <c r="EV940" i="1"/>
  <c r="ET940" i="1"/>
  <c r="ES940" i="1"/>
  <c r="EQ940" i="1"/>
  <c r="EP940" i="1"/>
  <c r="EO940" i="1"/>
  <c r="EM940" i="1"/>
  <c r="EL940" i="1"/>
  <c r="EK940" i="1"/>
  <c r="EI940" i="1"/>
  <c r="EH940" i="1"/>
  <c r="EG940" i="1"/>
  <c r="EF940" i="1"/>
  <c r="BU940" i="1"/>
  <c r="ED940" i="1"/>
  <c r="EC940" i="1"/>
  <c r="EB940" i="1"/>
  <c r="EA940" i="1"/>
  <c r="DJ940" i="1"/>
  <c r="DK940" i="1"/>
  <c r="DY940" i="1"/>
  <c r="DW940" i="1"/>
  <c r="DX940" i="1"/>
  <c r="DV940" i="1"/>
  <c r="DU940" i="1"/>
  <c r="DT940" i="1"/>
  <c r="BT940" i="1"/>
  <c r="DS940" i="1"/>
  <c r="BP940" i="1"/>
  <c r="DR940" i="1"/>
  <c r="DQ940" i="1"/>
  <c r="DP940" i="1"/>
  <c r="DO940" i="1"/>
  <c r="DN940" i="1"/>
  <c r="DM940" i="1"/>
  <c r="DI940" i="1"/>
  <c r="DH940" i="1"/>
  <c r="DG940" i="1"/>
  <c r="DD940" i="1"/>
  <c r="CV940" i="1"/>
  <c r="DC940" i="1"/>
  <c r="DE940" i="1"/>
  <c r="CX940" i="1"/>
  <c r="DB940" i="1"/>
  <c r="DA940" i="1"/>
  <c r="CZ940" i="1"/>
  <c r="CY940" i="1"/>
  <c r="CW940" i="1"/>
  <c r="CU940" i="1"/>
  <c r="CT940" i="1"/>
  <c r="CS940" i="1"/>
  <c r="CB940" i="1"/>
  <c r="CQ940" i="1"/>
  <c r="CP940" i="1"/>
  <c r="CE940" i="1"/>
  <c r="CO940" i="1"/>
  <c r="CN940" i="1"/>
  <c r="CL940" i="1"/>
  <c r="CM940" i="1"/>
  <c r="CK940" i="1"/>
  <c r="CJ940" i="1"/>
  <c r="CI940" i="1"/>
  <c r="CH940" i="1"/>
  <c r="CG940" i="1"/>
  <c r="CF940" i="1"/>
  <c r="CD940" i="1"/>
  <c r="CC940" i="1"/>
  <c r="CA940" i="1"/>
  <c r="BV940" i="1"/>
  <c r="BN940" i="1"/>
  <c r="BJ940" i="1"/>
  <c r="O939" i="1"/>
  <c r="AZ940" i="1"/>
  <c r="BI940" i="1"/>
  <c r="N939" i="1"/>
  <c r="AY940" i="1"/>
  <c r="BH940" i="1"/>
  <c r="M939" i="1"/>
  <c r="AX940" i="1"/>
  <c r="BG940" i="1"/>
  <c r="BF940" i="1"/>
  <c r="AT940" i="1"/>
  <c r="AS940" i="1"/>
  <c r="AR940" i="1"/>
  <c r="AQ940" i="1"/>
  <c r="AP940" i="1"/>
  <c r="AO940" i="1"/>
  <c r="AN940" i="1"/>
  <c r="AM940" i="1"/>
  <c r="AL940" i="1"/>
  <c r="AK940" i="1"/>
  <c r="AJ940" i="1"/>
  <c r="AI940" i="1"/>
  <c r="AH940" i="1"/>
  <c r="AG940" i="1"/>
  <c r="AF940" i="1"/>
  <c r="AE940" i="1"/>
  <c r="AB940" i="1"/>
  <c r="AA940" i="1"/>
  <c r="Z940" i="1"/>
  <c r="Y940" i="1"/>
  <c r="X940" i="1"/>
  <c r="W940" i="1"/>
  <c r="V940" i="1"/>
  <c r="II939" i="1"/>
  <c r="IH939" i="1"/>
  <c r="IG939" i="1"/>
  <c r="IF939" i="1"/>
  <c r="IE939" i="1"/>
  <c r="ID939" i="1"/>
  <c r="IC939" i="1"/>
  <c r="IB939" i="1"/>
  <c r="IA939" i="1"/>
  <c r="HZ939" i="1"/>
  <c r="HX939" i="1"/>
  <c r="HW939" i="1"/>
  <c r="HV939" i="1"/>
  <c r="HU939" i="1"/>
  <c r="HT939" i="1"/>
  <c r="BM939" i="1"/>
  <c r="HS939" i="1"/>
  <c r="HR939" i="1"/>
  <c r="HQ939" i="1"/>
  <c r="HP939" i="1"/>
  <c r="HO939" i="1"/>
  <c r="BS939" i="1"/>
  <c r="HM939" i="1"/>
  <c r="HL939" i="1"/>
  <c r="HK939" i="1"/>
  <c r="HJ939" i="1"/>
  <c r="HI939" i="1"/>
  <c r="HH939" i="1"/>
  <c r="HF939" i="1"/>
  <c r="HE939" i="1"/>
  <c r="HD939" i="1"/>
  <c r="HC939" i="1"/>
  <c r="HB939" i="1"/>
  <c r="HA939" i="1"/>
  <c r="GY939" i="1"/>
  <c r="GX939" i="1"/>
  <c r="GW939" i="1"/>
  <c r="GV939" i="1"/>
  <c r="GU939" i="1"/>
  <c r="GT939" i="1"/>
  <c r="GS939" i="1"/>
  <c r="GQ939" i="1"/>
  <c r="GP939" i="1"/>
  <c r="GO939" i="1"/>
  <c r="GN939" i="1"/>
  <c r="GM939" i="1"/>
  <c r="GL939" i="1"/>
  <c r="GK939" i="1"/>
  <c r="BR939" i="1"/>
  <c r="GI939" i="1"/>
  <c r="GG939" i="1"/>
  <c r="GF939" i="1"/>
  <c r="GE939" i="1"/>
  <c r="GD939" i="1"/>
  <c r="GC939" i="1"/>
  <c r="GB939" i="1"/>
  <c r="GA939" i="1"/>
  <c r="R937" i="1"/>
  <c r="BC938" i="1"/>
  <c r="S937" i="1"/>
  <c r="BD938" i="1"/>
  <c r="BO938" i="1"/>
  <c r="FX939" i="1"/>
  <c r="Q937" i="1"/>
  <c r="BB938" i="1"/>
  <c r="BL938" i="1"/>
  <c r="FW939" i="1"/>
  <c r="P937" i="1"/>
  <c r="BA938" i="1"/>
  <c r="BK938" i="1"/>
  <c r="FV939" i="1"/>
  <c r="FP939" i="1"/>
  <c r="FN939" i="1"/>
  <c r="FO939" i="1"/>
  <c r="FH939" i="1"/>
  <c r="FL939" i="1"/>
  <c r="FK939" i="1"/>
  <c r="FJ939" i="1"/>
  <c r="FI939" i="1"/>
  <c r="FG939" i="1"/>
  <c r="FF939" i="1"/>
  <c r="FC939" i="1"/>
  <c r="FD939" i="1"/>
  <c r="FA939" i="1"/>
  <c r="EZ939" i="1"/>
  <c r="EY939" i="1"/>
  <c r="EU939" i="1"/>
  <c r="EW939" i="1"/>
  <c r="EV939" i="1"/>
  <c r="ET939" i="1"/>
  <c r="ES939" i="1"/>
  <c r="EQ939" i="1"/>
  <c r="EP939" i="1"/>
  <c r="EO939" i="1"/>
  <c r="EM939" i="1"/>
  <c r="EL939" i="1"/>
  <c r="EK939" i="1"/>
  <c r="EI939" i="1"/>
  <c r="EH939" i="1"/>
  <c r="EG939" i="1"/>
  <c r="EF939" i="1"/>
  <c r="BU939" i="1"/>
  <c r="ED939" i="1"/>
  <c r="EC939" i="1"/>
  <c r="EB939" i="1"/>
  <c r="EA939" i="1"/>
  <c r="DJ939" i="1"/>
  <c r="DK939" i="1"/>
  <c r="DY939" i="1"/>
  <c r="DW939" i="1"/>
  <c r="DX939" i="1"/>
  <c r="DV939" i="1"/>
  <c r="DU939" i="1"/>
  <c r="DT939" i="1"/>
  <c r="BT939" i="1"/>
  <c r="DS939" i="1"/>
  <c r="BP939" i="1"/>
  <c r="DR939" i="1"/>
  <c r="DQ939" i="1"/>
  <c r="DP939" i="1"/>
  <c r="DO939" i="1"/>
  <c r="DN939" i="1"/>
  <c r="DM939" i="1"/>
  <c r="DI939" i="1"/>
  <c r="DH939" i="1"/>
  <c r="DG939" i="1"/>
  <c r="DD939" i="1"/>
  <c r="CV939" i="1"/>
  <c r="DE939" i="1"/>
  <c r="DC939" i="1"/>
  <c r="CX939" i="1"/>
  <c r="DB939" i="1"/>
  <c r="DA939" i="1"/>
  <c r="CZ939" i="1"/>
  <c r="CY939" i="1"/>
  <c r="CW939" i="1"/>
  <c r="CU939" i="1"/>
  <c r="CT939" i="1"/>
  <c r="CS939" i="1"/>
  <c r="CB939" i="1"/>
  <c r="CQ939" i="1"/>
  <c r="CP939" i="1"/>
  <c r="CE939" i="1"/>
  <c r="CO939" i="1"/>
  <c r="CN939" i="1"/>
  <c r="CL939" i="1"/>
  <c r="CM939" i="1"/>
  <c r="CK939" i="1"/>
  <c r="CJ939" i="1"/>
  <c r="CI939" i="1"/>
  <c r="CH939" i="1"/>
  <c r="CG939" i="1"/>
  <c r="CF939" i="1"/>
  <c r="CD939" i="1"/>
  <c r="CC939" i="1"/>
  <c r="CA939" i="1"/>
  <c r="BV939" i="1"/>
  <c r="BN939" i="1"/>
  <c r="BJ939" i="1"/>
  <c r="O938" i="1"/>
  <c r="AZ939" i="1"/>
  <c r="BI939" i="1"/>
  <c r="N938" i="1"/>
  <c r="AY939" i="1"/>
  <c r="BH939" i="1"/>
  <c r="M938" i="1"/>
  <c r="AX939" i="1"/>
  <c r="BG939" i="1"/>
  <c r="BF939" i="1"/>
  <c r="AT939" i="1"/>
  <c r="AS939" i="1"/>
  <c r="AR939" i="1"/>
  <c r="AQ939" i="1"/>
  <c r="AP939" i="1"/>
  <c r="AO939" i="1"/>
  <c r="AN939" i="1"/>
  <c r="AM939" i="1"/>
  <c r="AL939" i="1"/>
  <c r="AK939" i="1"/>
  <c r="AJ939" i="1"/>
  <c r="AI939" i="1"/>
  <c r="AH939" i="1"/>
  <c r="AG939" i="1"/>
  <c r="AF939" i="1"/>
  <c r="AE939" i="1"/>
  <c r="AB939" i="1"/>
  <c r="AA939" i="1"/>
  <c r="Z939" i="1"/>
  <c r="Y939" i="1"/>
  <c r="X939" i="1"/>
  <c r="W939" i="1"/>
  <c r="V939" i="1"/>
  <c r="II938" i="1"/>
  <c r="IH938" i="1"/>
  <c r="IG938" i="1"/>
  <c r="IF938" i="1"/>
  <c r="IE938" i="1"/>
  <c r="ID938" i="1"/>
  <c r="IC938" i="1"/>
  <c r="IB938" i="1"/>
  <c r="IA938" i="1"/>
  <c r="HZ938" i="1"/>
  <c r="HX938" i="1"/>
  <c r="HW938" i="1"/>
  <c r="HV938" i="1"/>
  <c r="HU938" i="1"/>
  <c r="HT938" i="1"/>
  <c r="HS938" i="1"/>
  <c r="HR938" i="1"/>
  <c r="HQ938" i="1"/>
  <c r="BM938" i="1"/>
  <c r="HP938" i="1"/>
  <c r="HO938" i="1"/>
  <c r="BS938" i="1"/>
  <c r="HM938" i="1"/>
  <c r="HL938" i="1"/>
  <c r="HK938" i="1"/>
  <c r="HJ938" i="1"/>
  <c r="HI938" i="1"/>
  <c r="HH938" i="1"/>
  <c r="HF938" i="1"/>
  <c r="HE938" i="1"/>
  <c r="HD938" i="1"/>
  <c r="HC938" i="1"/>
  <c r="HB938" i="1"/>
  <c r="HA938" i="1"/>
  <c r="GY938" i="1"/>
  <c r="GX938" i="1"/>
  <c r="GW938" i="1"/>
  <c r="GV938" i="1"/>
  <c r="GU938" i="1"/>
  <c r="GT938" i="1"/>
  <c r="GS938" i="1"/>
  <c r="GQ938" i="1"/>
  <c r="GP938" i="1"/>
  <c r="GO938" i="1"/>
  <c r="GN938" i="1"/>
  <c r="GM938" i="1"/>
  <c r="GL938" i="1"/>
  <c r="GK938" i="1"/>
  <c r="BR938" i="1"/>
  <c r="GI938" i="1"/>
  <c r="GG938" i="1"/>
  <c r="GF938" i="1"/>
  <c r="GE938" i="1"/>
  <c r="GD938" i="1"/>
  <c r="GC938" i="1"/>
  <c r="GB938" i="1"/>
  <c r="GA938" i="1"/>
  <c r="R936" i="1"/>
  <c r="BC937" i="1"/>
  <c r="S936" i="1"/>
  <c r="BD937" i="1"/>
  <c r="BO937" i="1"/>
  <c r="FX938" i="1"/>
  <c r="Q936" i="1"/>
  <c r="BB937" i="1"/>
  <c r="BL937" i="1"/>
  <c r="FW938" i="1"/>
  <c r="P936" i="1"/>
  <c r="BA937" i="1"/>
  <c r="BK937" i="1"/>
  <c r="FV938" i="1"/>
  <c r="FP938" i="1"/>
  <c r="FN938" i="1"/>
  <c r="FO938" i="1"/>
  <c r="FH938" i="1"/>
  <c r="FL938" i="1"/>
  <c r="FK938" i="1"/>
  <c r="FJ938" i="1"/>
  <c r="FI938" i="1"/>
  <c r="FG938" i="1"/>
  <c r="FF938" i="1"/>
  <c r="FC938" i="1"/>
  <c r="FD938" i="1"/>
  <c r="FA938" i="1"/>
  <c r="EZ938" i="1"/>
  <c r="EY938" i="1"/>
  <c r="EU938" i="1"/>
  <c r="EW938" i="1"/>
  <c r="EV938" i="1"/>
  <c r="ET938" i="1"/>
  <c r="ES938" i="1"/>
  <c r="EQ938" i="1"/>
  <c r="EP938" i="1"/>
  <c r="EO938" i="1"/>
  <c r="EM938" i="1"/>
  <c r="EL938" i="1"/>
  <c r="EK938" i="1"/>
  <c r="EI938" i="1"/>
  <c r="EH938" i="1"/>
  <c r="EG938" i="1"/>
  <c r="EF938" i="1"/>
  <c r="BU938" i="1"/>
  <c r="ED938" i="1"/>
  <c r="EC938" i="1"/>
  <c r="EB938" i="1"/>
  <c r="EA938" i="1"/>
  <c r="DJ938" i="1"/>
  <c r="DK938" i="1"/>
  <c r="DY938" i="1"/>
  <c r="DW938" i="1"/>
  <c r="DX938" i="1"/>
  <c r="DV938" i="1"/>
  <c r="DU938" i="1"/>
  <c r="DT938" i="1"/>
  <c r="BT938" i="1"/>
  <c r="DS938" i="1"/>
  <c r="BP938" i="1"/>
  <c r="DR938" i="1"/>
  <c r="DQ938" i="1"/>
  <c r="DP938" i="1"/>
  <c r="DO938" i="1"/>
  <c r="DN938" i="1"/>
  <c r="DM938" i="1"/>
  <c r="DI938" i="1"/>
  <c r="DH938" i="1"/>
  <c r="DG938" i="1"/>
  <c r="DD938" i="1"/>
  <c r="CV938" i="1"/>
  <c r="DE938" i="1"/>
  <c r="DC938" i="1"/>
  <c r="CX938" i="1"/>
  <c r="DB938" i="1"/>
  <c r="DA938" i="1"/>
  <c r="CZ938" i="1"/>
  <c r="CY938" i="1"/>
  <c r="CW938" i="1"/>
  <c r="CU938" i="1"/>
  <c r="CT938" i="1"/>
  <c r="CS938" i="1"/>
  <c r="CB938" i="1"/>
  <c r="CQ938" i="1"/>
  <c r="CP938" i="1"/>
  <c r="CE938" i="1"/>
  <c r="CO938" i="1"/>
  <c r="CN938" i="1"/>
  <c r="CL938" i="1"/>
  <c r="CM938" i="1"/>
  <c r="CK938" i="1"/>
  <c r="CJ938" i="1"/>
  <c r="CI938" i="1"/>
  <c r="CH938" i="1"/>
  <c r="CG938" i="1"/>
  <c r="CF938" i="1"/>
  <c r="CD938" i="1"/>
  <c r="CC938" i="1"/>
  <c r="CA938" i="1"/>
  <c r="BV938" i="1"/>
  <c r="BN938" i="1"/>
  <c r="BJ938" i="1"/>
  <c r="O937" i="1"/>
  <c r="AZ938" i="1"/>
  <c r="BI938" i="1"/>
  <c r="N937" i="1"/>
  <c r="AY938" i="1"/>
  <c r="BH938" i="1"/>
  <c r="M937" i="1"/>
  <c r="AX938" i="1"/>
  <c r="BG938" i="1"/>
  <c r="BF938" i="1"/>
  <c r="AT938" i="1"/>
  <c r="AS938" i="1"/>
  <c r="AR938" i="1"/>
  <c r="AQ938" i="1"/>
  <c r="AP938" i="1"/>
  <c r="AO938" i="1"/>
  <c r="AN938" i="1"/>
  <c r="AM938" i="1"/>
  <c r="AL938" i="1"/>
  <c r="AK938" i="1"/>
  <c r="AJ938" i="1"/>
  <c r="AI938" i="1"/>
  <c r="AH938" i="1"/>
  <c r="AG938" i="1"/>
  <c r="AF938" i="1"/>
  <c r="AE938" i="1"/>
  <c r="AB938" i="1"/>
  <c r="AA938" i="1"/>
  <c r="Z938" i="1"/>
  <c r="Y938" i="1"/>
  <c r="X938" i="1"/>
  <c r="W938" i="1"/>
  <c r="V938" i="1"/>
  <c r="II937" i="1"/>
  <c r="IH937" i="1"/>
  <c r="IG937" i="1"/>
  <c r="IF937" i="1"/>
  <c r="IE937" i="1"/>
  <c r="ID937" i="1"/>
  <c r="IC937" i="1"/>
  <c r="IB937" i="1"/>
  <c r="IA937" i="1"/>
  <c r="HZ937" i="1"/>
  <c r="HX937" i="1"/>
  <c r="HW937" i="1"/>
  <c r="HV937" i="1"/>
  <c r="HU937" i="1"/>
  <c r="HT937" i="1"/>
  <c r="HS937" i="1"/>
  <c r="HR937" i="1"/>
  <c r="HQ937" i="1"/>
  <c r="BM937" i="1"/>
  <c r="HP937" i="1"/>
  <c r="HO937" i="1"/>
  <c r="BS937" i="1"/>
  <c r="HM937" i="1"/>
  <c r="HL937" i="1"/>
  <c r="HK937" i="1"/>
  <c r="HJ937" i="1"/>
  <c r="HI937" i="1"/>
  <c r="HH937" i="1"/>
  <c r="HF937" i="1"/>
  <c r="HE937" i="1"/>
  <c r="HD937" i="1"/>
  <c r="HC937" i="1"/>
  <c r="HB937" i="1"/>
  <c r="HA937" i="1"/>
  <c r="GY937" i="1"/>
  <c r="GX937" i="1"/>
  <c r="GW937" i="1"/>
  <c r="GV937" i="1"/>
  <c r="GU937" i="1"/>
  <c r="GT937" i="1"/>
  <c r="GS937" i="1"/>
  <c r="GQ937" i="1"/>
  <c r="GP937" i="1"/>
  <c r="GO937" i="1"/>
  <c r="GN937" i="1"/>
  <c r="GM937" i="1"/>
  <c r="GL937" i="1"/>
  <c r="GK937" i="1"/>
  <c r="BR937" i="1"/>
  <c r="GI937" i="1"/>
  <c r="GG937" i="1"/>
  <c r="GF937" i="1"/>
  <c r="GE937" i="1"/>
  <c r="GD937" i="1"/>
  <c r="GC937" i="1"/>
  <c r="GB937" i="1"/>
  <c r="GA937" i="1"/>
  <c r="R935" i="1"/>
  <c r="BC936" i="1"/>
  <c r="S935" i="1"/>
  <c r="BD936" i="1"/>
  <c r="BO936" i="1"/>
  <c r="FX937" i="1"/>
  <c r="Q935" i="1"/>
  <c r="BB936" i="1"/>
  <c r="BL936" i="1"/>
  <c r="FW937" i="1"/>
  <c r="P935" i="1"/>
  <c r="BA936" i="1"/>
  <c r="BK936" i="1"/>
  <c r="FV937" i="1"/>
  <c r="FP937" i="1"/>
  <c r="FN937" i="1"/>
  <c r="FO937" i="1"/>
  <c r="FH937" i="1"/>
  <c r="FL937" i="1"/>
  <c r="FK937" i="1"/>
  <c r="FJ937" i="1"/>
  <c r="FI937" i="1"/>
  <c r="FG937" i="1"/>
  <c r="FF937" i="1"/>
  <c r="FC937" i="1"/>
  <c r="FD937" i="1"/>
  <c r="FA937" i="1"/>
  <c r="EZ937" i="1"/>
  <c r="EY937" i="1"/>
  <c r="EU937" i="1"/>
  <c r="EW937" i="1"/>
  <c r="EV937" i="1"/>
  <c r="ET937" i="1"/>
  <c r="ES937" i="1"/>
  <c r="EQ937" i="1"/>
  <c r="EP937" i="1"/>
  <c r="EO937" i="1"/>
  <c r="EM937" i="1"/>
  <c r="EL937" i="1"/>
  <c r="EK937" i="1"/>
  <c r="EI937" i="1"/>
  <c r="EH937" i="1"/>
  <c r="EG937" i="1"/>
  <c r="EF937" i="1"/>
  <c r="BU937" i="1"/>
  <c r="ED937" i="1"/>
  <c r="EC937" i="1"/>
  <c r="EB937" i="1"/>
  <c r="EA937" i="1"/>
  <c r="DJ937" i="1"/>
  <c r="DK937" i="1"/>
  <c r="DY937" i="1"/>
  <c r="DW937" i="1"/>
  <c r="DX937" i="1"/>
  <c r="DV937" i="1"/>
  <c r="DU937" i="1"/>
  <c r="DT937" i="1"/>
  <c r="BT937" i="1"/>
  <c r="DS937" i="1"/>
  <c r="BP937" i="1"/>
  <c r="DR937" i="1"/>
  <c r="DQ937" i="1"/>
  <c r="DP937" i="1"/>
  <c r="DO937" i="1"/>
  <c r="DN937" i="1"/>
  <c r="DM937" i="1"/>
  <c r="DI937" i="1"/>
  <c r="DH937" i="1"/>
  <c r="DG937" i="1"/>
  <c r="DD937" i="1"/>
  <c r="CV937" i="1"/>
  <c r="DE937" i="1"/>
  <c r="DC937" i="1"/>
  <c r="CX937" i="1"/>
  <c r="DB937" i="1"/>
  <c r="DA937" i="1"/>
  <c r="CZ937" i="1"/>
  <c r="CY937" i="1"/>
  <c r="CW937" i="1"/>
  <c r="CU937" i="1"/>
  <c r="CT937" i="1"/>
  <c r="CS937" i="1"/>
  <c r="CB937" i="1"/>
  <c r="CQ937" i="1"/>
  <c r="CP937" i="1"/>
  <c r="CE937" i="1"/>
  <c r="CO937" i="1"/>
  <c r="CN937" i="1"/>
  <c r="CL937" i="1"/>
  <c r="CM937" i="1"/>
  <c r="CK937" i="1"/>
  <c r="CJ937" i="1"/>
  <c r="CI937" i="1"/>
  <c r="CH937" i="1"/>
  <c r="CG937" i="1"/>
  <c r="CF937" i="1"/>
  <c r="CD937" i="1"/>
  <c r="CC937" i="1"/>
  <c r="CA937" i="1"/>
  <c r="BV937" i="1"/>
  <c r="BN937" i="1"/>
  <c r="BJ937" i="1"/>
  <c r="O936" i="1"/>
  <c r="AZ937" i="1"/>
  <c r="BI937" i="1"/>
  <c r="N936" i="1"/>
  <c r="AY937" i="1"/>
  <c r="BH937" i="1"/>
  <c r="M936" i="1"/>
  <c r="AX937" i="1"/>
  <c r="BG937" i="1"/>
  <c r="BF937" i="1"/>
  <c r="AT937" i="1"/>
  <c r="AS937" i="1"/>
  <c r="AR937" i="1"/>
  <c r="AQ937" i="1"/>
  <c r="AP937" i="1"/>
  <c r="AO937" i="1"/>
  <c r="AN937" i="1"/>
  <c r="AM937" i="1"/>
  <c r="AL937" i="1"/>
  <c r="AK937" i="1"/>
  <c r="AJ937" i="1"/>
  <c r="AI937" i="1"/>
  <c r="AH937" i="1"/>
  <c r="AG937" i="1"/>
  <c r="AF937" i="1"/>
  <c r="AE937" i="1"/>
  <c r="AB937" i="1"/>
  <c r="AA937" i="1"/>
  <c r="Z937" i="1"/>
  <c r="Y937" i="1"/>
  <c r="X937" i="1"/>
  <c r="W937" i="1"/>
  <c r="V937" i="1"/>
  <c r="II936" i="1"/>
  <c r="IH936" i="1"/>
  <c r="IG936" i="1"/>
  <c r="IF936" i="1"/>
  <c r="IE936" i="1"/>
  <c r="ID936" i="1"/>
  <c r="IC936" i="1"/>
  <c r="IB936" i="1"/>
  <c r="IA936" i="1"/>
  <c r="HZ936" i="1"/>
  <c r="HX936" i="1"/>
  <c r="HW936" i="1"/>
  <c r="HV936" i="1"/>
  <c r="BM936" i="1"/>
  <c r="HU936" i="1"/>
  <c r="HT936" i="1"/>
  <c r="HS936" i="1"/>
  <c r="HR936" i="1"/>
  <c r="HQ936" i="1"/>
  <c r="HP936" i="1"/>
  <c r="HO936" i="1"/>
  <c r="BS936" i="1"/>
  <c r="HM936" i="1"/>
  <c r="HL936" i="1"/>
  <c r="HK936" i="1"/>
  <c r="HJ936" i="1"/>
  <c r="HI936" i="1"/>
  <c r="HH936" i="1"/>
  <c r="HF936" i="1"/>
  <c r="HE936" i="1"/>
  <c r="HD936" i="1"/>
  <c r="HC936" i="1"/>
  <c r="HB936" i="1"/>
  <c r="HA936" i="1"/>
  <c r="GY936" i="1"/>
  <c r="GX936" i="1"/>
  <c r="GW936" i="1"/>
  <c r="GV936" i="1"/>
  <c r="GU936" i="1"/>
  <c r="GT936" i="1"/>
  <c r="GS936" i="1"/>
  <c r="GQ936" i="1"/>
  <c r="GP936" i="1"/>
  <c r="GO936" i="1"/>
  <c r="GN936" i="1"/>
  <c r="GM936" i="1"/>
  <c r="GL936" i="1"/>
  <c r="GK936" i="1"/>
  <c r="BR936" i="1"/>
  <c r="GI936" i="1"/>
  <c r="GG936" i="1"/>
  <c r="GF936" i="1"/>
  <c r="GE936" i="1"/>
  <c r="GD936" i="1"/>
  <c r="GC936" i="1"/>
  <c r="GB936" i="1"/>
  <c r="GA936" i="1"/>
  <c r="R934" i="1"/>
  <c r="BC935" i="1"/>
  <c r="S934" i="1"/>
  <c r="BD935" i="1"/>
  <c r="BO935" i="1"/>
  <c r="FX936" i="1"/>
  <c r="Q934" i="1"/>
  <c r="BB935" i="1"/>
  <c r="BL935" i="1"/>
  <c r="FW936" i="1"/>
  <c r="P934" i="1"/>
  <c r="BA935" i="1"/>
  <c r="BK935" i="1"/>
  <c r="FV936" i="1"/>
  <c r="FP936" i="1"/>
  <c r="FN936" i="1"/>
  <c r="FO936" i="1"/>
  <c r="FH936" i="1"/>
  <c r="FL936" i="1"/>
  <c r="FK936" i="1"/>
  <c r="FJ936" i="1"/>
  <c r="FI936" i="1"/>
  <c r="FG936" i="1"/>
  <c r="FF936" i="1"/>
  <c r="FC936" i="1"/>
  <c r="FD936" i="1"/>
  <c r="FA936" i="1"/>
  <c r="EZ936" i="1"/>
  <c r="EY936" i="1"/>
  <c r="EU936" i="1"/>
  <c r="EW936" i="1"/>
  <c r="EV936" i="1"/>
  <c r="ET936" i="1"/>
  <c r="ES936" i="1"/>
  <c r="EQ936" i="1"/>
  <c r="EP936" i="1"/>
  <c r="EO936" i="1"/>
  <c r="EM936" i="1"/>
  <c r="EL936" i="1"/>
  <c r="EK936" i="1"/>
  <c r="EI936" i="1"/>
  <c r="EH936" i="1"/>
  <c r="EG936" i="1"/>
  <c r="EF936" i="1"/>
  <c r="BU936" i="1"/>
  <c r="ED936" i="1"/>
  <c r="EC936" i="1"/>
  <c r="EB936" i="1"/>
  <c r="EA936" i="1"/>
  <c r="DJ936" i="1"/>
  <c r="DK936" i="1"/>
  <c r="DY936" i="1"/>
  <c r="DW936" i="1"/>
  <c r="DX936" i="1"/>
  <c r="DV936" i="1"/>
  <c r="DU936" i="1"/>
  <c r="DT936" i="1"/>
  <c r="BT936" i="1"/>
  <c r="DS936" i="1"/>
  <c r="BP936" i="1"/>
  <c r="DR936" i="1"/>
  <c r="DQ936" i="1"/>
  <c r="DP936" i="1"/>
  <c r="DO936" i="1"/>
  <c r="DN936" i="1"/>
  <c r="DM936" i="1"/>
  <c r="DI936" i="1"/>
  <c r="DH936" i="1"/>
  <c r="DG936" i="1"/>
  <c r="DD936" i="1"/>
  <c r="CV936" i="1"/>
  <c r="DC936" i="1"/>
  <c r="DE936" i="1"/>
  <c r="CX936" i="1"/>
  <c r="DB936" i="1"/>
  <c r="DA936" i="1"/>
  <c r="CZ936" i="1"/>
  <c r="CY936" i="1"/>
  <c r="CW936" i="1"/>
  <c r="CU936" i="1"/>
  <c r="CT936" i="1"/>
  <c r="CS936" i="1"/>
  <c r="CB936" i="1"/>
  <c r="CQ936" i="1"/>
  <c r="CP936" i="1"/>
  <c r="CE936" i="1"/>
  <c r="CO936" i="1"/>
  <c r="CN936" i="1"/>
  <c r="CL936" i="1"/>
  <c r="CM936" i="1"/>
  <c r="CK936" i="1"/>
  <c r="CJ936" i="1"/>
  <c r="CI936" i="1"/>
  <c r="CH936" i="1"/>
  <c r="CG936" i="1"/>
  <c r="CF936" i="1"/>
  <c r="CD936" i="1"/>
  <c r="CC936" i="1"/>
  <c r="CA936" i="1"/>
  <c r="BV936" i="1"/>
  <c r="BN936" i="1"/>
  <c r="BJ936" i="1"/>
  <c r="O935" i="1"/>
  <c r="AZ936" i="1"/>
  <c r="BI936" i="1"/>
  <c r="N935" i="1"/>
  <c r="AY936" i="1"/>
  <c r="BH936" i="1"/>
  <c r="M935" i="1"/>
  <c r="AX936" i="1"/>
  <c r="BG936" i="1"/>
  <c r="BF936" i="1"/>
  <c r="AT936" i="1"/>
  <c r="AS936" i="1"/>
  <c r="AR936" i="1"/>
  <c r="AQ936" i="1"/>
  <c r="AP936" i="1"/>
  <c r="AO936" i="1"/>
  <c r="AN936" i="1"/>
  <c r="AM936" i="1"/>
  <c r="AL936" i="1"/>
  <c r="AK936" i="1"/>
  <c r="AJ936" i="1"/>
  <c r="AI936" i="1"/>
  <c r="AH936" i="1"/>
  <c r="AG936" i="1"/>
  <c r="AF936" i="1"/>
  <c r="AE936" i="1"/>
  <c r="AB936" i="1"/>
  <c r="AA936" i="1"/>
  <c r="Z936" i="1"/>
  <c r="Y936" i="1"/>
  <c r="X936" i="1"/>
  <c r="W936" i="1"/>
  <c r="V936" i="1"/>
  <c r="II935" i="1"/>
  <c r="IH935" i="1"/>
  <c r="IG935" i="1"/>
  <c r="IF935" i="1"/>
  <c r="IE935" i="1"/>
  <c r="ID935" i="1"/>
  <c r="IC935" i="1"/>
  <c r="IB935" i="1"/>
  <c r="IA935" i="1"/>
  <c r="HZ935" i="1"/>
  <c r="HX935" i="1"/>
  <c r="HW935" i="1"/>
  <c r="HV935" i="1"/>
  <c r="HU935" i="1"/>
  <c r="HT935" i="1"/>
  <c r="BM935" i="1"/>
  <c r="HS935" i="1"/>
  <c r="HR935" i="1"/>
  <c r="HQ935" i="1"/>
  <c r="HP935" i="1"/>
  <c r="HO935" i="1"/>
  <c r="BS935" i="1"/>
  <c r="HM935" i="1"/>
  <c r="HL935" i="1"/>
  <c r="HK935" i="1"/>
  <c r="HJ935" i="1"/>
  <c r="HI935" i="1"/>
  <c r="HH935" i="1"/>
  <c r="HF935" i="1"/>
  <c r="HE935" i="1"/>
  <c r="HD935" i="1"/>
  <c r="HC935" i="1"/>
  <c r="HB935" i="1"/>
  <c r="HA935" i="1"/>
  <c r="GY935" i="1"/>
  <c r="GX935" i="1"/>
  <c r="GW935" i="1"/>
  <c r="GV935" i="1"/>
  <c r="GU935" i="1"/>
  <c r="GT935" i="1"/>
  <c r="GS935" i="1"/>
  <c r="GQ935" i="1"/>
  <c r="GP935" i="1"/>
  <c r="GO935" i="1"/>
  <c r="GN935" i="1"/>
  <c r="GM935" i="1"/>
  <c r="GL935" i="1"/>
  <c r="GK935" i="1"/>
  <c r="BR935" i="1"/>
  <c r="GI935" i="1"/>
  <c r="GG935" i="1"/>
  <c r="GF935" i="1"/>
  <c r="GE935" i="1"/>
  <c r="GD935" i="1"/>
  <c r="GC935" i="1"/>
  <c r="GB935" i="1"/>
  <c r="GA935" i="1"/>
  <c r="R933" i="1"/>
  <c r="BC934" i="1"/>
  <c r="S933" i="1"/>
  <c r="BD934" i="1"/>
  <c r="BO934" i="1"/>
  <c r="FX935" i="1"/>
  <c r="Q933" i="1"/>
  <c r="BB934" i="1"/>
  <c r="BL934" i="1"/>
  <c r="FW935" i="1"/>
  <c r="P933" i="1"/>
  <c r="BA934" i="1"/>
  <c r="BK934" i="1"/>
  <c r="FV935" i="1"/>
  <c r="FP935" i="1"/>
  <c r="FN935" i="1"/>
  <c r="FO935" i="1"/>
  <c r="FH935" i="1"/>
  <c r="FL935" i="1"/>
  <c r="FK935" i="1"/>
  <c r="FJ935" i="1"/>
  <c r="FI935" i="1"/>
  <c r="FG935" i="1"/>
  <c r="FF935" i="1"/>
  <c r="FC935" i="1"/>
  <c r="FD935" i="1"/>
  <c r="FA935" i="1"/>
  <c r="EZ935" i="1"/>
  <c r="EY935" i="1"/>
  <c r="EU935" i="1"/>
  <c r="EW935" i="1"/>
  <c r="EV935" i="1"/>
  <c r="ET935" i="1"/>
  <c r="ES935" i="1"/>
  <c r="EQ935" i="1"/>
  <c r="EP935" i="1"/>
  <c r="EO935" i="1"/>
  <c r="EM935" i="1"/>
  <c r="EL935" i="1"/>
  <c r="EK935" i="1"/>
  <c r="EI935" i="1"/>
  <c r="EH935" i="1"/>
  <c r="EG935" i="1"/>
  <c r="EF935" i="1"/>
  <c r="BU935" i="1"/>
  <c r="ED935" i="1"/>
  <c r="EC935" i="1"/>
  <c r="EB935" i="1"/>
  <c r="EA935" i="1"/>
  <c r="DJ935" i="1"/>
  <c r="DK935" i="1"/>
  <c r="DY935" i="1"/>
  <c r="DW935" i="1"/>
  <c r="DX935" i="1"/>
  <c r="DV935" i="1"/>
  <c r="DU935" i="1"/>
  <c r="DT935" i="1"/>
  <c r="BT935" i="1"/>
  <c r="DS935" i="1"/>
  <c r="BP935" i="1"/>
  <c r="DR935" i="1"/>
  <c r="DQ935" i="1"/>
  <c r="DP935" i="1"/>
  <c r="DO935" i="1"/>
  <c r="DN935" i="1"/>
  <c r="DM935" i="1"/>
  <c r="DI935" i="1"/>
  <c r="DH935" i="1"/>
  <c r="DG935" i="1"/>
  <c r="DD935" i="1"/>
  <c r="CV935" i="1"/>
  <c r="DC935" i="1"/>
  <c r="DE935" i="1"/>
  <c r="CX935" i="1"/>
  <c r="DB935" i="1"/>
  <c r="DA935" i="1"/>
  <c r="CZ935" i="1"/>
  <c r="CY935" i="1"/>
  <c r="CW935" i="1"/>
  <c r="CU935" i="1"/>
  <c r="CT935" i="1"/>
  <c r="CS935" i="1"/>
  <c r="CB935" i="1"/>
  <c r="CQ935" i="1"/>
  <c r="CP935" i="1"/>
  <c r="CE935" i="1"/>
  <c r="CO935" i="1"/>
  <c r="CN935" i="1"/>
  <c r="CL935" i="1"/>
  <c r="CM935" i="1"/>
  <c r="CK935" i="1"/>
  <c r="CJ935" i="1"/>
  <c r="CI935" i="1"/>
  <c r="CH935" i="1"/>
  <c r="CG935" i="1"/>
  <c r="CF935" i="1"/>
  <c r="CD935" i="1"/>
  <c r="CC935" i="1"/>
  <c r="CA935" i="1"/>
  <c r="BV935" i="1"/>
  <c r="BN935" i="1"/>
  <c r="BJ935" i="1"/>
  <c r="O934" i="1"/>
  <c r="AZ935" i="1"/>
  <c r="BI935" i="1"/>
  <c r="N934" i="1"/>
  <c r="AY935" i="1"/>
  <c r="BH935" i="1"/>
  <c r="M934" i="1"/>
  <c r="AX935" i="1"/>
  <c r="BG935" i="1"/>
  <c r="BF935" i="1"/>
  <c r="AT935" i="1"/>
  <c r="AS935" i="1"/>
  <c r="AR935" i="1"/>
  <c r="AQ935" i="1"/>
  <c r="AP935" i="1"/>
  <c r="AO935" i="1"/>
  <c r="AN935" i="1"/>
  <c r="AM935" i="1"/>
  <c r="AL935" i="1"/>
  <c r="AK935" i="1"/>
  <c r="AJ935" i="1"/>
  <c r="AI935" i="1"/>
  <c r="AH935" i="1"/>
  <c r="AG935" i="1"/>
  <c r="AF935" i="1"/>
  <c r="AE935" i="1"/>
  <c r="AB935" i="1"/>
  <c r="AA935" i="1"/>
  <c r="Z935" i="1"/>
  <c r="Y935" i="1"/>
  <c r="X935" i="1"/>
  <c r="W935" i="1"/>
  <c r="V935" i="1"/>
  <c r="II934" i="1"/>
  <c r="IH934" i="1"/>
  <c r="IG934" i="1"/>
  <c r="IF934" i="1"/>
  <c r="IE934" i="1"/>
  <c r="ID934" i="1"/>
  <c r="IC934" i="1"/>
  <c r="IB934" i="1"/>
  <c r="IA934" i="1"/>
  <c r="HZ934" i="1"/>
  <c r="HX934" i="1"/>
  <c r="HW934" i="1"/>
  <c r="HV934" i="1"/>
  <c r="HU934" i="1"/>
  <c r="HT934" i="1"/>
  <c r="BM934" i="1"/>
  <c r="HS934" i="1"/>
  <c r="HR934" i="1"/>
  <c r="HQ934" i="1"/>
  <c r="HP934" i="1"/>
  <c r="HO934" i="1"/>
  <c r="BS934" i="1"/>
  <c r="HM934" i="1"/>
  <c r="HL934" i="1"/>
  <c r="HK934" i="1"/>
  <c r="HJ934" i="1"/>
  <c r="HI934" i="1"/>
  <c r="HH934" i="1"/>
  <c r="HF934" i="1"/>
  <c r="HE934" i="1"/>
  <c r="HD934" i="1"/>
  <c r="HC934" i="1"/>
  <c r="HB934" i="1"/>
  <c r="HA934" i="1"/>
  <c r="GY934" i="1"/>
  <c r="GX934" i="1"/>
  <c r="GW934" i="1"/>
  <c r="GV934" i="1"/>
  <c r="GU934" i="1"/>
  <c r="GT934" i="1"/>
  <c r="GS934" i="1"/>
  <c r="GQ934" i="1"/>
  <c r="GP934" i="1"/>
  <c r="GO934" i="1"/>
  <c r="GN934" i="1"/>
  <c r="GM934" i="1"/>
  <c r="GL934" i="1"/>
  <c r="GK934" i="1"/>
  <c r="BR934" i="1"/>
  <c r="GI934" i="1"/>
  <c r="GG934" i="1"/>
  <c r="GF934" i="1"/>
  <c r="GE934" i="1"/>
  <c r="GD934" i="1"/>
  <c r="GC934" i="1"/>
  <c r="GB934" i="1"/>
  <c r="GA934" i="1"/>
  <c r="R932" i="1"/>
  <c r="BC933" i="1"/>
  <c r="S932" i="1"/>
  <c r="BD933" i="1"/>
  <c r="BO933" i="1"/>
  <c r="FX934" i="1"/>
  <c r="Q932" i="1"/>
  <c r="BB933" i="1"/>
  <c r="BL933" i="1"/>
  <c r="FW934" i="1"/>
  <c r="P932" i="1"/>
  <c r="BA933" i="1"/>
  <c r="BK933" i="1"/>
  <c r="FV934" i="1"/>
  <c r="FP934" i="1"/>
  <c r="FN934" i="1"/>
  <c r="FO934" i="1"/>
  <c r="FH934" i="1"/>
  <c r="FL934" i="1"/>
  <c r="FK934" i="1"/>
  <c r="FJ934" i="1"/>
  <c r="FI934" i="1"/>
  <c r="FG934" i="1"/>
  <c r="FF934" i="1"/>
  <c r="FC934" i="1"/>
  <c r="FD934" i="1"/>
  <c r="FA934" i="1"/>
  <c r="EZ934" i="1"/>
  <c r="EY934" i="1"/>
  <c r="EU934" i="1"/>
  <c r="EW934" i="1"/>
  <c r="EV934" i="1"/>
  <c r="ET934" i="1"/>
  <c r="ES934" i="1"/>
  <c r="EQ934" i="1"/>
  <c r="EP934" i="1"/>
  <c r="EO934" i="1"/>
  <c r="EM934" i="1"/>
  <c r="EL934" i="1"/>
  <c r="EK934" i="1"/>
  <c r="EI934" i="1"/>
  <c r="EH934" i="1"/>
  <c r="EG934" i="1"/>
  <c r="EF934" i="1"/>
  <c r="BU934" i="1"/>
  <c r="ED934" i="1"/>
  <c r="EC934" i="1"/>
  <c r="EB934" i="1"/>
  <c r="EA934" i="1"/>
  <c r="DJ934" i="1"/>
  <c r="DK934" i="1"/>
  <c r="DY934" i="1"/>
  <c r="DW934" i="1"/>
  <c r="DX934" i="1"/>
  <c r="DV934" i="1"/>
  <c r="DU934" i="1"/>
  <c r="DT934" i="1"/>
  <c r="BT934" i="1"/>
  <c r="DS934" i="1"/>
  <c r="BP934" i="1"/>
  <c r="DR934" i="1"/>
  <c r="DQ934" i="1"/>
  <c r="DP934" i="1"/>
  <c r="DO934" i="1"/>
  <c r="DN934" i="1"/>
  <c r="DM934" i="1"/>
  <c r="DI934" i="1"/>
  <c r="DH934" i="1"/>
  <c r="DG934" i="1"/>
  <c r="DD934" i="1"/>
  <c r="CV934" i="1"/>
  <c r="DE934" i="1"/>
  <c r="DC934" i="1"/>
  <c r="CX934" i="1"/>
  <c r="DB934" i="1"/>
  <c r="DA934" i="1"/>
  <c r="CZ934" i="1"/>
  <c r="CY934" i="1"/>
  <c r="CW934" i="1"/>
  <c r="CU934" i="1"/>
  <c r="CT934" i="1"/>
  <c r="CS934" i="1"/>
  <c r="CB934" i="1"/>
  <c r="CQ934" i="1"/>
  <c r="CP934" i="1"/>
  <c r="CE934" i="1"/>
  <c r="CO934" i="1"/>
  <c r="CN934" i="1"/>
  <c r="CL934" i="1"/>
  <c r="CM934" i="1"/>
  <c r="CK934" i="1"/>
  <c r="CJ934" i="1"/>
  <c r="CI934" i="1"/>
  <c r="CH934" i="1"/>
  <c r="CG934" i="1"/>
  <c r="CF934" i="1"/>
  <c r="CD934" i="1"/>
  <c r="CC934" i="1"/>
  <c r="CA934" i="1"/>
  <c r="BV934" i="1"/>
  <c r="BN934" i="1"/>
  <c r="BJ934" i="1"/>
  <c r="O933" i="1"/>
  <c r="AZ934" i="1"/>
  <c r="BI934" i="1"/>
  <c r="N933" i="1"/>
  <c r="AY934" i="1"/>
  <c r="BH934" i="1"/>
  <c r="M933" i="1"/>
  <c r="AX934" i="1"/>
  <c r="BG934" i="1"/>
  <c r="BF934" i="1"/>
  <c r="AT934" i="1"/>
  <c r="AS934" i="1"/>
  <c r="AR934" i="1"/>
  <c r="AQ934" i="1"/>
  <c r="AP934" i="1"/>
  <c r="AO934" i="1"/>
  <c r="AN934" i="1"/>
  <c r="AM934" i="1"/>
  <c r="AL934" i="1"/>
  <c r="AK934" i="1"/>
  <c r="AJ934" i="1"/>
  <c r="AI934" i="1"/>
  <c r="AH934" i="1"/>
  <c r="AG934" i="1"/>
  <c r="AF934" i="1"/>
  <c r="AE934" i="1"/>
  <c r="AB934" i="1"/>
  <c r="AA934" i="1"/>
  <c r="Z934" i="1"/>
  <c r="Y934" i="1"/>
  <c r="X934" i="1"/>
  <c r="W934" i="1"/>
  <c r="V934" i="1"/>
  <c r="II933" i="1"/>
  <c r="IH933" i="1"/>
  <c r="IG933" i="1"/>
  <c r="IF933" i="1"/>
  <c r="IE933" i="1"/>
  <c r="ID933" i="1"/>
  <c r="IC933" i="1"/>
  <c r="IB933" i="1"/>
  <c r="IA933" i="1"/>
  <c r="HZ933" i="1"/>
  <c r="HX933" i="1"/>
  <c r="HW933" i="1"/>
  <c r="HV933" i="1"/>
  <c r="HU933" i="1"/>
  <c r="HT933" i="1"/>
  <c r="HS933" i="1"/>
  <c r="HR933" i="1"/>
  <c r="HQ933" i="1"/>
  <c r="BM933" i="1"/>
  <c r="HP933" i="1"/>
  <c r="HO933" i="1"/>
  <c r="BS933" i="1"/>
  <c r="HM933" i="1"/>
  <c r="HL933" i="1"/>
  <c r="HK933" i="1"/>
  <c r="HJ933" i="1"/>
  <c r="HI933" i="1"/>
  <c r="HH933" i="1"/>
  <c r="HF933" i="1"/>
  <c r="HE933" i="1"/>
  <c r="HD933" i="1"/>
  <c r="HC933" i="1"/>
  <c r="HB933" i="1"/>
  <c r="HA933" i="1"/>
  <c r="GY933" i="1"/>
  <c r="GX933" i="1"/>
  <c r="GW933" i="1"/>
  <c r="GV933" i="1"/>
  <c r="GU933" i="1"/>
  <c r="GT933" i="1"/>
  <c r="GS933" i="1"/>
  <c r="GQ933" i="1"/>
  <c r="GP933" i="1"/>
  <c r="GO933" i="1"/>
  <c r="GN933" i="1"/>
  <c r="GM933" i="1"/>
  <c r="GL933" i="1"/>
  <c r="GK933" i="1"/>
  <c r="BR933" i="1"/>
  <c r="GI933" i="1"/>
  <c r="GG933" i="1"/>
  <c r="GF933" i="1"/>
  <c r="GE933" i="1"/>
  <c r="GD933" i="1"/>
  <c r="GC933" i="1"/>
  <c r="GB933" i="1"/>
  <c r="GA933" i="1"/>
  <c r="R931" i="1"/>
  <c r="BC932" i="1"/>
  <c r="S931" i="1"/>
  <c r="BD932" i="1"/>
  <c r="BO932" i="1"/>
  <c r="FX933" i="1"/>
  <c r="Q931" i="1"/>
  <c r="BB932" i="1"/>
  <c r="BL932" i="1"/>
  <c r="FW933" i="1"/>
  <c r="P931" i="1"/>
  <c r="BA932" i="1"/>
  <c r="BK932" i="1"/>
  <c r="FV933" i="1"/>
  <c r="FP933" i="1"/>
  <c r="FN933" i="1"/>
  <c r="FO933" i="1"/>
  <c r="FH933" i="1"/>
  <c r="FL933" i="1"/>
  <c r="FK933" i="1"/>
  <c r="FJ933" i="1"/>
  <c r="FI933" i="1"/>
  <c r="FG933" i="1"/>
  <c r="FF933" i="1"/>
  <c r="FC933" i="1"/>
  <c r="FD933" i="1"/>
  <c r="FA933" i="1"/>
  <c r="EZ933" i="1"/>
  <c r="EY933" i="1"/>
  <c r="EU933" i="1"/>
  <c r="EW933" i="1"/>
  <c r="EV933" i="1"/>
  <c r="ET933" i="1"/>
  <c r="ES933" i="1"/>
  <c r="EQ933" i="1"/>
  <c r="EP933" i="1"/>
  <c r="EO933" i="1"/>
  <c r="EM933" i="1"/>
  <c r="EL933" i="1"/>
  <c r="EK933" i="1"/>
  <c r="EI933" i="1"/>
  <c r="EH933" i="1"/>
  <c r="EG933" i="1"/>
  <c r="EF933" i="1"/>
  <c r="BU933" i="1"/>
  <c r="ED933" i="1"/>
  <c r="EC933" i="1"/>
  <c r="EB933" i="1"/>
  <c r="EA933" i="1"/>
  <c r="DJ933" i="1"/>
  <c r="DK933" i="1"/>
  <c r="DY933" i="1"/>
  <c r="DW933" i="1"/>
  <c r="DX933" i="1"/>
  <c r="DV933" i="1"/>
  <c r="DU933" i="1"/>
  <c r="DT933" i="1"/>
  <c r="BT933" i="1"/>
  <c r="DS933" i="1"/>
  <c r="BP933" i="1"/>
  <c r="DR933" i="1"/>
  <c r="DQ933" i="1"/>
  <c r="DP933" i="1"/>
  <c r="DO933" i="1"/>
  <c r="DN933" i="1"/>
  <c r="DM933" i="1"/>
  <c r="DI933" i="1"/>
  <c r="DH933" i="1"/>
  <c r="DG933" i="1"/>
  <c r="DD933" i="1"/>
  <c r="CV933" i="1"/>
  <c r="DC933" i="1"/>
  <c r="DE933" i="1"/>
  <c r="CX933" i="1"/>
  <c r="DB933" i="1"/>
  <c r="DA933" i="1"/>
  <c r="CZ933" i="1"/>
  <c r="CY933" i="1"/>
  <c r="CW933" i="1"/>
  <c r="CU933" i="1"/>
  <c r="CT933" i="1"/>
  <c r="CS933" i="1"/>
  <c r="CB933" i="1"/>
  <c r="CQ933" i="1"/>
  <c r="CP933" i="1"/>
  <c r="CE933" i="1"/>
  <c r="CO933" i="1"/>
  <c r="CN933" i="1"/>
  <c r="CL933" i="1"/>
  <c r="CM933" i="1"/>
  <c r="CK933" i="1"/>
  <c r="CJ933" i="1"/>
  <c r="CI933" i="1"/>
  <c r="CH933" i="1"/>
  <c r="CG933" i="1"/>
  <c r="CF933" i="1"/>
  <c r="CD933" i="1"/>
  <c r="CC933" i="1"/>
  <c r="CA933" i="1"/>
  <c r="BV933" i="1"/>
  <c r="BN933" i="1"/>
  <c r="BJ933" i="1"/>
  <c r="O932" i="1"/>
  <c r="AZ933" i="1"/>
  <c r="BI933" i="1"/>
  <c r="N932" i="1"/>
  <c r="AY933" i="1"/>
  <c r="BH933" i="1"/>
  <c r="M932" i="1"/>
  <c r="AX933" i="1"/>
  <c r="BG933" i="1"/>
  <c r="BF933" i="1"/>
  <c r="AT933" i="1"/>
  <c r="AS933" i="1"/>
  <c r="AR933" i="1"/>
  <c r="AQ933" i="1"/>
  <c r="AP933" i="1"/>
  <c r="AO933" i="1"/>
  <c r="AN933" i="1"/>
  <c r="AM933" i="1"/>
  <c r="AL933" i="1"/>
  <c r="AK933" i="1"/>
  <c r="AJ933" i="1"/>
  <c r="AI933" i="1"/>
  <c r="AH933" i="1"/>
  <c r="AG933" i="1"/>
  <c r="AF933" i="1"/>
  <c r="AE933" i="1"/>
  <c r="AB933" i="1"/>
  <c r="AA933" i="1"/>
  <c r="Z933" i="1"/>
  <c r="Y933" i="1"/>
  <c r="X933" i="1"/>
  <c r="W933" i="1"/>
  <c r="V933" i="1"/>
  <c r="II932" i="1"/>
  <c r="IH932" i="1"/>
  <c r="IG932" i="1"/>
  <c r="IF932" i="1"/>
  <c r="IE932" i="1"/>
  <c r="ID932" i="1"/>
  <c r="IC932" i="1"/>
  <c r="IB932" i="1"/>
  <c r="IA932" i="1"/>
  <c r="HZ932" i="1"/>
  <c r="HX932" i="1"/>
  <c r="HW932" i="1"/>
  <c r="HV932" i="1"/>
  <c r="HU932" i="1"/>
  <c r="HT932" i="1"/>
  <c r="HS932" i="1"/>
  <c r="HR932" i="1"/>
  <c r="HQ932" i="1"/>
  <c r="BM932" i="1"/>
  <c r="HP932" i="1"/>
  <c r="HO932" i="1"/>
  <c r="BS932" i="1"/>
  <c r="HM932" i="1"/>
  <c r="HL932" i="1"/>
  <c r="HK932" i="1"/>
  <c r="HJ932" i="1"/>
  <c r="HI932" i="1"/>
  <c r="HH932" i="1"/>
  <c r="HF932" i="1"/>
  <c r="HE932" i="1"/>
  <c r="HD932" i="1"/>
  <c r="HC932" i="1"/>
  <c r="HB932" i="1"/>
  <c r="HA932" i="1"/>
  <c r="GY932" i="1"/>
  <c r="GX932" i="1"/>
  <c r="GW932" i="1"/>
  <c r="GV932" i="1"/>
  <c r="GU932" i="1"/>
  <c r="GT932" i="1"/>
  <c r="GS932" i="1"/>
  <c r="GQ932" i="1"/>
  <c r="GP932" i="1"/>
  <c r="GO932" i="1"/>
  <c r="GN932" i="1"/>
  <c r="GM932" i="1"/>
  <c r="GL932" i="1"/>
  <c r="GK932" i="1"/>
  <c r="BR932" i="1"/>
  <c r="GI932" i="1"/>
  <c r="GG932" i="1"/>
  <c r="GF932" i="1"/>
  <c r="GE932" i="1"/>
  <c r="GD932" i="1"/>
  <c r="GC932" i="1"/>
  <c r="GB932" i="1"/>
  <c r="GA932" i="1"/>
  <c r="R930" i="1"/>
  <c r="BC931" i="1"/>
  <c r="S930" i="1"/>
  <c r="BD931" i="1"/>
  <c r="BO931" i="1"/>
  <c r="FX932" i="1"/>
  <c r="Q930" i="1"/>
  <c r="BB931" i="1"/>
  <c r="BL931" i="1"/>
  <c r="FW932" i="1"/>
  <c r="P930" i="1"/>
  <c r="BA931" i="1"/>
  <c r="BK931" i="1"/>
  <c r="FV932" i="1"/>
  <c r="FP932" i="1"/>
  <c r="FN932" i="1"/>
  <c r="FO932" i="1"/>
  <c r="FH932" i="1"/>
  <c r="FL932" i="1"/>
  <c r="FK932" i="1"/>
  <c r="FJ932" i="1"/>
  <c r="FI932" i="1"/>
  <c r="FG932" i="1"/>
  <c r="FF932" i="1"/>
  <c r="FC932" i="1"/>
  <c r="FD932" i="1"/>
  <c r="FA932" i="1"/>
  <c r="EZ932" i="1"/>
  <c r="EY932" i="1"/>
  <c r="EU932" i="1"/>
  <c r="EW932" i="1"/>
  <c r="EV932" i="1"/>
  <c r="ET932" i="1"/>
  <c r="ES932" i="1"/>
  <c r="EQ932" i="1"/>
  <c r="EP932" i="1"/>
  <c r="EO932" i="1"/>
  <c r="EM932" i="1"/>
  <c r="EL932" i="1"/>
  <c r="EK932" i="1"/>
  <c r="EI932" i="1"/>
  <c r="EH932" i="1"/>
  <c r="EG932" i="1"/>
  <c r="EF932" i="1"/>
  <c r="BU932" i="1"/>
  <c r="ED932" i="1"/>
  <c r="EC932" i="1"/>
  <c r="EB932" i="1"/>
  <c r="EA932" i="1"/>
  <c r="DJ932" i="1"/>
  <c r="DK932" i="1"/>
  <c r="DY932" i="1"/>
  <c r="DW932" i="1"/>
  <c r="DX932" i="1"/>
  <c r="DV932" i="1"/>
  <c r="DU932" i="1"/>
  <c r="DT932" i="1"/>
  <c r="BT932" i="1"/>
  <c r="DS932" i="1"/>
  <c r="BP932" i="1"/>
  <c r="DR932" i="1"/>
  <c r="DQ932" i="1"/>
  <c r="DP932" i="1"/>
  <c r="DO932" i="1"/>
  <c r="DN932" i="1"/>
  <c r="DM932" i="1"/>
  <c r="DI932" i="1"/>
  <c r="DH932" i="1"/>
  <c r="DG932" i="1"/>
  <c r="DD932" i="1"/>
  <c r="CV932" i="1"/>
  <c r="DC932" i="1"/>
  <c r="DE932" i="1"/>
  <c r="CX932" i="1"/>
  <c r="DB932" i="1"/>
  <c r="DA932" i="1"/>
  <c r="CZ932" i="1"/>
  <c r="CY932" i="1"/>
  <c r="CW932" i="1"/>
  <c r="CU932" i="1"/>
  <c r="CT932" i="1"/>
  <c r="CS932" i="1"/>
  <c r="CB932" i="1"/>
  <c r="CQ932" i="1"/>
  <c r="CP932" i="1"/>
  <c r="CE932" i="1"/>
  <c r="CO932" i="1"/>
  <c r="CN932" i="1"/>
  <c r="CL932" i="1"/>
  <c r="CM932" i="1"/>
  <c r="CK932" i="1"/>
  <c r="CJ932" i="1"/>
  <c r="CI932" i="1"/>
  <c r="CH932" i="1"/>
  <c r="CG932" i="1"/>
  <c r="CF932" i="1"/>
  <c r="CD932" i="1"/>
  <c r="CC932" i="1"/>
  <c r="CA932" i="1"/>
  <c r="BV932" i="1"/>
  <c r="BN932" i="1"/>
  <c r="BJ932" i="1"/>
  <c r="O931" i="1"/>
  <c r="AZ932" i="1"/>
  <c r="BI932" i="1"/>
  <c r="N931" i="1"/>
  <c r="AY932" i="1"/>
  <c r="BH932" i="1"/>
  <c r="M931" i="1"/>
  <c r="AX932" i="1"/>
  <c r="BG932" i="1"/>
  <c r="BF932" i="1"/>
  <c r="AT932" i="1"/>
  <c r="AS932" i="1"/>
  <c r="AR932" i="1"/>
  <c r="AQ932" i="1"/>
  <c r="AP932" i="1"/>
  <c r="AO932" i="1"/>
  <c r="AN932" i="1"/>
  <c r="AM932" i="1"/>
  <c r="AL932" i="1"/>
  <c r="AK932" i="1"/>
  <c r="AJ932" i="1"/>
  <c r="AI932" i="1"/>
  <c r="AH932" i="1"/>
  <c r="AG932" i="1"/>
  <c r="AF932" i="1"/>
  <c r="AE932" i="1"/>
  <c r="AB932" i="1"/>
  <c r="AA932" i="1"/>
  <c r="Z932" i="1"/>
  <c r="Y932" i="1"/>
  <c r="X932" i="1"/>
  <c r="W932" i="1"/>
  <c r="V932" i="1"/>
  <c r="II931" i="1"/>
  <c r="IH931" i="1"/>
  <c r="IG931" i="1"/>
  <c r="IF931" i="1"/>
  <c r="IE931" i="1"/>
  <c r="ID931" i="1"/>
  <c r="IC931" i="1"/>
  <c r="IB931" i="1"/>
  <c r="IA931" i="1"/>
  <c r="HZ931" i="1"/>
  <c r="HX931" i="1"/>
  <c r="HW931" i="1"/>
  <c r="HV931" i="1"/>
  <c r="HU931" i="1"/>
  <c r="BM931" i="1"/>
  <c r="HT931" i="1"/>
  <c r="HS931" i="1"/>
  <c r="HR931" i="1"/>
  <c r="HQ931" i="1"/>
  <c r="HP931" i="1"/>
  <c r="HO931" i="1"/>
  <c r="BS931" i="1"/>
  <c r="HM931" i="1"/>
  <c r="HL931" i="1"/>
  <c r="HK931" i="1"/>
  <c r="HJ931" i="1"/>
  <c r="HI931" i="1"/>
  <c r="HH931" i="1"/>
  <c r="HF931" i="1"/>
  <c r="HE931" i="1"/>
  <c r="HD931" i="1"/>
  <c r="HC931" i="1"/>
  <c r="HB931" i="1"/>
  <c r="HA931" i="1"/>
  <c r="GY931" i="1"/>
  <c r="GX931" i="1"/>
  <c r="GW931" i="1"/>
  <c r="GV931" i="1"/>
  <c r="GU931" i="1"/>
  <c r="GT931" i="1"/>
  <c r="GS931" i="1"/>
  <c r="GQ931" i="1"/>
  <c r="GP931" i="1"/>
  <c r="GO931" i="1"/>
  <c r="GN931" i="1"/>
  <c r="GM931" i="1"/>
  <c r="GL931" i="1"/>
  <c r="GK931" i="1"/>
  <c r="BR931" i="1"/>
  <c r="GI931" i="1"/>
  <c r="GG931" i="1"/>
  <c r="GF931" i="1"/>
  <c r="GE931" i="1"/>
  <c r="GD931" i="1"/>
  <c r="GC931" i="1"/>
  <c r="GB931" i="1"/>
  <c r="GA931" i="1"/>
  <c r="R929" i="1"/>
  <c r="BC930" i="1"/>
  <c r="S929" i="1"/>
  <c r="BD930" i="1"/>
  <c r="BO930" i="1"/>
  <c r="FX931" i="1"/>
  <c r="Q929" i="1"/>
  <c r="BB930" i="1"/>
  <c r="BL930" i="1"/>
  <c r="FW931" i="1"/>
  <c r="P929" i="1"/>
  <c r="BA930" i="1"/>
  <c r="BK930" i="1"/>
  <c r="FV931" i="1"/>
  <c r="FP931" i="1"/>
  <c r="FN931" i="1"/>
  <c r="FO931" i="1"/>
  <c r="FH931" i="1"/>
  <c r="FL931" i="1"/>
  <c r="FK931" i="1"/>
  <c r="FJ931" i="1"/>
  <c r="FI931" i="1"/>
  <c r="FG931" i="1"/>
  <c r="FF931" i="1"/>
  <c r="FC931" i="1"/>
  <c r="FD931" i="1"/>
  <c r="FA931" i="1"/>
  <c r="EZ931" i="1"/>
  <c r="EY931" i="1"/>
  <c r="EU931" i="1"/>
  <c r="EW931" i="1"/>
  <c r="EV931" i="1"/>
  <c r="ET931" i="1"/>
  <c r="ES931" i="1"/>
  <c r="EQ931" i="1"/>
  <c r="EP931" i="1"/>
  <c r="EO931" i="1"/>
  <c r="EM931" i="1"/>
  <c r="EL931" i="1"/>
  <c r="EK931" i="1"/>
  <c r="EI931" i="1"/>
  <c r="EH931" i="1"/>
  <c r="EG931" i="1"/>
  <c r="EF931" i="1"/>
  <c r="BU931" i="1"/>
  <c r="ED931" i="1"/>
  <c r="EC931" i="1"/>
  <c r="EB931" i="1"/>
  <c r="EA931" i="1"/>
  <c r="DJ931" i="1"/>
  <c r="DK931" i="1"/>
  <c r="DY931" i="1"/>
  <c r="DW931" i="1"/>
  <c r="DX931" i="1"/>
  <c r="DV931" i="1"/>
  <c r="DU931" i="1"/>
  <c r="DT931" i="1"/>
  <c r="BT931" i="1"/>
  <c r="DS931" i="1"/>
  <c r="BP931" i="1"/>
  <c r="DR931" i="1"/>
  <c r="DQ931" i="1"/>
  <c r="DP931" i="1"/>
  <c r="DO931" i="1"/>
  <c r="DN931" i="1"/>
  <c r="DM931" i="1"/>
  <c r="DI931" i="1"/>
  <c r="DH931" i="1"/>
  <c r="DG931" i="1"/>
  <c r="DD931" i="1"/>
  <c r="CV931" i="1"/>
  <c r="DE931" i="1"/>
  <c r="DC931" i="1"/>
  <c r="CX931" i="1"/>
  <c r="DB931" i="1"/>
  <c r="DA931" i="1"/>
  <c r="CZ931" i="1"/>
  <c r="CY931" i="1"/>
  <c r="CW931" i="1"/>
  <c r="CU931" i="1"/>
  <c r="CT931" i="1"/>
  <c r="CS931" i="1"/>
  <c r="CB931" i="1"/>
  <c r="CQ931" i="1"/>
  <c r="CP931" i="1"/>
  <c r="CE931" i="1"/>
  <c r="CO931" i="1"/>
  <c r="CN931" i="1"/>
  <c r="CL931" i="1"/>
  <c r="CM931" i="1"/>
  <c r="CK931" i="1"/>
  <c r="CJ931" i="1"/>
  <c r="CI931" i="1"/>
  <c r="CH931" i="1"/>
  <c r="CG931" i="1"/>
  <c r="CF931" i="1"/>
  <c r="CD931" i="1"/>
  <c r="CC931" i="1"/>
  <c r="CA931" i="1"/>
  <c r="BV931" i="1"/>
  <c r="BN931" i="1"/>
  <c r="BJ931" i="1"/>
  <c r="O930" i="1"/>
  <c r="AZ931" i="1"/>
  <c r="BI931" i="1"/>
  <c r="N930" i="1"/>
  <c r="AY931" i="1"/>
  <c r="BH931" i="1"/>
  <c r="M930" i="1"/>
  <c r="AX931" i="1"/>
  <c r="BG931" i="1"/>
  <c r="BF931" i="1"/>
  <c r="AT931" i="1"/>
  <c r="AS931" i="1"/>
  <c r="AR931" i="1"/>
  <c r="AQ931" i="1"/>
  <c r="AP931" i="1"/>
  <c r="AO931" i="1"/>
  <c r="AN931" i="1"/>
  <c r="AM931" i="1"/>
  <c r="AL931" i="1"/>
  <c r="AK931" i="1"/>
  <c r="AJ931" i="1"/>
  <c r="AI931" i="1"/>
  <c r="AH931" i="1"/>
  <c r="AG931" i="1"/>
  <c r="AF931" i="1"/>
  <c r="AE931" i="1"/>
  <c r="AB931" i="1"/>
  <c r="AA931" i="1"/>
  <c r="Z931" i="1"/>
  <c r="Y931" i="1"/>
  <c r="X931" i="1"/>
  <c r="W931" i="1"/>
  <c r="V931" i="1"/>
  <c r="S155" i="1"/>
  <c r="S154" i="1"/>
  <c r="BD155" i="1"/>
  <c r="AB155" i="1"/>
  <c r="S156" i="1"/>
  <c r="BD156" i="1"/>
  <c r="AB156" i="1"/>
  <c r="S157" i="1"/>
  <c r="BD157" i="1"/>
  <c r="AB157" i="1"/>
  <c r="S158" i="1"/>
  <c r="BD158" i="1"/>
  <c r="AB158" i="1"/>
  <c r="S159" i="1"/>
  <c r="BD159" i="1"/>
  <c r="AB159" i="1"/>
  <c r="S160" i="1"/>
  <c r="BD160" i="1"/>
  <c r="AB160" i="1"/>
  <c r="S161" i="1"/>
  <c r="BD161" i="1"/>
  <c r="AB161" i="1"/>
  <c r="S162" i="1"/>
  <c r="BD162" i="1"/>
  <c r="AB162" i="1"/>
  <c r="S163" i="1"/>
  <c r="BD163" i="1"/>
  <c r="AB163" i="1"/>
  <c r="S164" i="1"/>
  <c r="BD164" i="1"/>
  <c r="AB164" i="1"/>
  <c r="S165" i="1"/>
  <c r="BD165" i="1"/>
  <c r="AB165" i="1"/>
  <c r="S166" i="1"/>
  <c r="BD166" i="1"/>
  <c r="AB166" i="1"/>
  <c r="S167" i="1"/>
  <c r="BD167" i="1"/>
  <c r="AB167" i="1"/>
  <c r="S168" i="1"/>
  <c r="BD168" i="1"/>
  <c r="AB168" i="1"/>
  <c r="S169" i="1"/>
  <c r="BD169" i="1"/>
  <c r="AB169" i="1"/>
  <c r="S170" i="1"/>
  <c r="BD170" i="1"/>
  <c r="AB170" i="1"/>
  <c r="S171" i="1"/>
  <c r="BD171" i="1"/>
  <c r="AB171" i="1"/>
  <c r="S172" i="1"/>
  <c r="BD172" i="1"/>
  <c r="AB172" i="1"/>
  <c r="S173" i="1"/>
  <c r="BD173" i="1"/>
  <c r="AB173" i="1"/>
  <c r="S174" i="1"/>
  <c r="BD174" i="1"/>
  <c r="AB174" i="1"/>
  <c r="S175" i="1"/>
  <c r="BD175" i="1"/>
  <c r="AB175" i="1"/>
  <c r="S176" i="1"/>
  <c r="BD176" i="1"/>
  <c r="AB176" i="1"/>
  <c r="S177" i="1"/>
  <c r="BD177" i="1"/>
  <c r="AB177" i="1"/>
  <c r="S178" i="1"/>
  <c r="BD178" i="1"/>
  <c r="AB178" i="1"/>
  <c r="S179" i="1"/>
  <c r="BD179" i="1"/>
  <c r="AB179" i="1"/>
  <c r="S180" i="1"/>
  <c r="BD180" i="1"/>
  <c r="AB180" i="1"/>
  <c r="S181" i="1"/>
  <c r="BD181" i="1"/>
  <c r="AB181" i="1"/>
  <c r="S182" i="1"/>
  <c r="BD182" i="1"/>
  <c r="AB182" i="1"/>
  <c r="S183" i="1"/>
  <c r="BD183" i="1"/>
  <c r="AB183" i="1"/>
  <c r="S184" i="1"/>
  <c r="BD184" i="1"/>
  <c r="AB184" i="1"/>
  <c r="S185" i="1"/>
  <c r="BD185" i="1"/>
  <c r="AB185" i="1"/>
  <c r="S186" i="1"/>
  <c r="BD186" i="1"/>
  <c r="AB186" i="1"/>
  <c r="S187" i="1"/>
  <c r="BD187" i="1"/>
  <c r="AB187" i="1"/>
  <c r="S188" i="1"/>
  <c r="BD188" i="1"/>
  <c r="AB188" i="1"/>
  <c r="S189" i="1"/>
  <c r="BD189" i="1"/>
  <c r="AB189" i="1"/>
  <c r="S190" i="1"/>
  <c r="BD190" i="1"/>
  <c r="AB190" i="1"/>
  <c r="S191" i="1"/>
  <c r="BD191" i="1"/>
  <c r="AB191" i="1"/>
  <c r="S192" i="1"/>
  <c r="BD192" i="1"/>
  <c r="AB192" i="1"/>
  <c r="S193" i="1"/>
  <c r="BD193" i="1"/>
  <c r="AB193" i="1"/>
  <c r="S194" i="1"/>
  <c r="BD194" i="1"/>
  <c r="AB194" i="1"/>
  <c r="S195" i="1"/>
  <c r="BD195" i="1"/>
  <c r="AB195" i="1"/>
  <c r="S196" i="1"/>
  <c r="BD196" i="1"/>
  <c r="AB196" i="1"/>
  <c r="S197" i="1"/>
  <c r="BD197" i="1"/>
  <c r="AB197" i="1"/>
  <c r="S198" i="1"/>
  <c r="BD198" i="1"/>
  <c r="AB198" i="1"/>
  <c r="S199" i="1"/>
  <c r="BD199" i="1"/>
  <c r="AB199" i="1"/>
  <c r="S200" i="1"/>
  <c r="BD200" i="1"/>
  <c r="AB200" i="1"/>
  <c r="S201" i="1"/>
  <c r="BD201" i="1"/>
  <c r="AB201" i="1"/>
  <c r="S202" i="1"/>
  <c r="BD202" i="1"/>
  <c r="AB202" i="1"/>
  <c r="S203" i="1"/>
  <c r="BD203" i="1"/>
  <c r="AB203" i="1"/>
  <c r="S204" i="1"/>
  <c r="BD204" i="1"/>
  <c r="AB204" i="1"/>
  <c r="S205" i="1"/>
  <c r="BD205" i="1"/>
  <c r="AB205" i="1"/>
  <c r="S206" i="1"/>
  <c r="BD206" i="1"/>
  <c r="AB206" i="1"/>
  <c r="S207" i="1"/>
  <c r="BD207" i="1"/>
  <c r="AB207" i="1"/>
  <c r="S208" i="1"/>
  <c r="BD208" i="1"/>
  <c r="AB208" i="1"/>
  <c r="S209" i="1"/>
  <c r="BD209" i="1"/>
  <c r="AB209" i="1"/>
  <c r="S210" i="1"/>
  <c r="BD210" i="1"/>
  <c r="AB210" i="1"/>
  <c r="S211" i="1"/>
  <c r="BD211" i="1"/>
  <c r="AB211" i="1"/>
  <c r="S212" i="1"/>
  <c r="BD212" i="1"/>
  <c r="AB212" i="1"/>
  <c r="S213" i="1"/>
  <c r="BD213" i="1"/>
  <c r="AB213" i="1"/>
  <c r="S214" i="1"/>
  <c r="BD214" i="1"/>
  <c r="AB214" i="1"/>
  <c r="S216" i="1"/>
  <c r="S215" i="1"/>
  <c r="BD216" i="1"/>
  <c r="AB216" i="1"/>
  <c r="S217" i="1"/>
  <c r="BD217" i="1"/>
  <c r="AB217" i="1"/>
  <c r="S218" i="1"/>
  <c r="BD218" i="1"/>
  <c r="AB218" i="1"/>
  <c r="S219" i="1"/>
  <c r="BD219" i="1"/>
  <c r="AB219" i="1"/>
  <c r="S220" i="1"/>
  <c r="BD220" i="1"/>
  <c r="AB220" i="1"/>
  <c r="S221" i="1"/>
  <c r="BD221" i="1"/>
  <c r="AB221" i="1"/>
  <c r="S222" i="1"/>
  <c r="BD222" i="1"/>
  <c r="AB222" i="1"/>
  <c r="S223" i="1"/>
  <c r="BD223" i="1"/>
  <c r="AB223" i="1"/>
  <c r="S224" i="1"/>
  <c r="BD224" i="1"/>
  <c r="AB224" i="1"/>
  <c r="S225" i="1"/>
  <c r="BD225" i="1"/>
  <c r="AB225" i="1"/>
  <c r="S226" i="1"/>
  <c r="BD226" i="1"/>
  <c r="AB226" i="1"/>
  <c r="S227" i="1"/>
  <c r="BD227" i="1"/>
  <c r="AB227" i="1"/>
  <c r="S228" i="1"/>
  <c r="BD228" i="1"/>
  <c r="AB228" i="1"/>
  <c r="S229" i="1"/>
  <c r="BD229" i="1"/>
  <c r="AB229" i="1"/>
  <c r="S230" i="1"/>
  <c r="BD230" i="1"/>
  <c r="AB230" i="1"/>
  <c r="S231" i="1"/>
  <c r="BD231" i="1"/>
  <c r="AB231" i="1"/>
  <c r="S232" i="1"/>
  <c r="BD232" i="1"/>
  <c r="AB232" i="1"/>
  <c r="S233" i="1"/>
  <c r="BD233" i="1"/>
  <c r="AB233" i="1"/>
  <c r="S234" i="1"/>
  <c r="BD234" i="1"/>
  <c r="AB234" i="1"/>
  <c r="S235" i="1"/>
  <c r="BD235" i="1"/>
  <c r="AB235" i="1"/>
  <c r="S236" i="1"/>
  <c r="BD236" i="1"/>
  <c r="AB236" i="1"/>
  <c r="S237" i="1"/>
  <c r="BD237" i="1"/>
  <c r="AB237" i="1"/>
  <c r="S238" i="1"/>
  <c r="BD238" i="1"/>
  <c r="AB238" i="1"/>
  <c r="S239" i="1"/>
  <c r="BD239" i="1"/>
  <c r="AB239" i="1"/>
  <c r="S240" i="1"/>
  <c r="BD240" i="1"/>
  <c r="AB240" i="1"/>
  <c r="S241" i="1"/>
  <c r="BD241" i="1"/>
  <c r="AB241" i="1"/>
  <c r="S242" i="1"/>
  <c r="BD242" i="1"/>
  <c r="AB242" i="1"/>
  <c r="S243" i="1"/>
  <c r="BD243" i="1"/>
  <c r="AB243" i="1"/>
  <c r="S244" i="1"/>
  <c r="BD244" i="1"/>
  <c r="AB244" i="1"/>
  <c r="S245" i="1"/>
  <c r="BD245" i="1"/>
  <c r="AB245" i="1"/>
  <c r="S246" i="1"/>
  <c r="BD246" i="1"/>
  <c r="AB246" i="1"/>
  <c r="S247" i="1"/>
  <c r="BD247" i="1"/>
  <c r="AB247" i="1"/>
  <c r="S248" i="1"/>
  <c r="BD248" i="1"/>
  <c r="AB248" i="1"/>
  <c r="S249" i="1"/>
  <c r="BD249" i="1"/>
  <c r="AB249" i="1"/>
  <c r="S250" i="1"/>
  <c r="BD250" i="1"/>
  <c r="AB250" i="1"/>
  <c r="S251" i="1"/>
  <c r="BD251" i="1"/>
  <c r="AB251" i="1"/>
  <c r="S252" i="1"/>
  <c r="BD252" i="1"/>
  <c r="AB252" i="1"/>
  <c r="S253" i="1"/>
  <c r="BD253" i="1"/>
  <c r="AB253" i="1"/>
  <c r="S254" i="1"/>
  <c r="BD254" i="1"/>
  <c r="AB254" i="1"/>
  <c r="S255" i="1"/>
  <c r="BD255" i="1"/>
  <c r="AB255" i="1"/>
  <c r="S256" i="1"/>
  <c r="BD256" i="1"/>
  <c r="AB256" i="1"/>
  <c r="S257" i="1"/>
  <c r="BD257" i="1"/>
  <c r="AB257" i="1"/>
  <c r="S258" i="1"/>
  <c r="BD258" i="1"/>
  <c r="AB258" i="1"/>
  <c r="S259" i="1"/>
  <c r="BD259" i="1"/>
  <c r="AB259" i="1"/>
  <c r="S260" i="1"/>
  <c r="BD260" i="1"/>
  <c r="AB260" i="1"/>
  <c r="S261" i="1"/>
  <c r="BD261" i="1"/>
  <c r="AB261" i="1"/>
  <c r="S262" i="1"/>
  <c r="BD262" i="1"/>
  <c r="AB262" i="1"/>
  <c r="S263" i="1"/>
  <c r="BD263" i="1"/>
  <c r="AB263" i="1"/>
  <c r="S264" i="1"/>
  <c r="BD264" i="1"/>
  <c r="AB264" i="1"/>
  <c r="S265" i="1"/>
  <c r="BD265" i="1"/>
  <c r="AB265" i="1"/>
  <c r="S266" i="1"/>
  <c r="BD266" i="1"/>
  <c r="AB266" i="1"/>
  <c r="S267" i="1"/>
  <c r="BD267" i="1"/>
  <c r="AB267" i="1"/>
  <c r="S268" i="1"/>
  <c r="BD268" i="1"/>
  <c r="AB268" i="1"/>
  <c r="S269" i="1"/>
  <c r="BD269" i="1"/>
  <c r="AB269" i="1"/>
  <c r="S270" i="1"/>
  <c r="BD270" i="1"/>
  <c r="AB270" i="1"/>
  <c r="S271" i="1"/>
  <c r="BD271" i="1"/>
  <c r="AB271" i="1"/>
  <c r="S272" i="1"/>
  <c r="BD272" i="1"/>
  <c r="AB272" i="1"/>
  <c r="S273" i="1"/>
  <c r="BD273" i="1"/>
  <c r="AB273" i="1"/>
  <c r="S274" i="1"/>
  <c r="BD274" i="1"/>
  <c r="AB274" i="1"/>
  <c r="S275" i="1"/>
  <c r="BD275" i="1"/>
  <c r="AB275" i="1"/>
  <c r="S276" i="1"/>
  <c r="BD276" i="1"/>
  <c r="AB276" i="1"/>
  <c r="S277" i="1"/>
  <c r="BD277" i="1"/>
  <c r="AB277" i="1"/>
  <c r="S278" i="1"/>
  <c r="BD278" i="1"/>
  <c r="AB278" i="1"/>
  <c r="S279" i="1"/>
  <c r="BD279" i="1"/>
  <c r="AB279" i="1"/>
  <c r="S280" i="1"/>
  <c r="BD280" i="1"/>
  <c r="AB280" i="1"/>
  <c r="S282" i="1"/>
  <c r="S281" i="1"/>
  <c r="BD282" i="1"/>
  <c r="AB282" i="1"/>
  <c r="S283" i="1"/>
  <c r="BD283" i="1"/>
  <c r="AB283" i="1"/>
  <c r="S284" i="1"/>
  <c r="BD284" i="1"/>
  <c r="AB284" i="1"/>
  <c r="S285" i="1"/>
  <c r="BD285" i="1"/>
  <c r="AB285" i="1"/>
  <c r="S286" i="1"/>
  <c r="BD286" i="1"/>
  <c r="AB286" i="1"/>
  <c r="S287" i="1"/>
  <c r="BD287" i="1"/>
  <c r="AB287" i="1"/>
  <c r="S288" i="1"/>
  <c r="BD288" i="1"/>
  <c r="AB288" i="1"/>
  <c r="S289" i="1"/>
  <c r="BD289" i="1"/>
  <c r="AB289" i="1"/>
  <c r="S290" i="1"/>
  <c r="BD290" i="1"/>
  <c r="AB290" i="1"/>
  <c r="S291" i="1"/>
  <c r="BD291" i="1"/>
  <c r="AB291" i="1"/>
  <c r="S292" i="1"/>
  <c r="BD292" i="1"/>
  <c r="AB292" i="1"/>
  <c r="S293" i="1"/>
  <c r="BD293" i="1"/>
  <c r="AB293" i="1"/>
  <c r="S294" i="1"/>
  <c r="BD294" i="1"/>
  <c r="AB294" i="1"/>
  <c r="S295" i="1"/>
  <c r="BD295" i="1"/>
  <c r="AB295" i="1"/>
  <c r="S296" i="1"/>
  <c r="BD296" i="1"/>
  <c r="AB296" i="1"/>
  <c r="S297" i="1"/>
  <c r="BD297" i="1"/>
  <c r="AB297" i="1"/>
  <c r="S298" i="1"/>
  <c r="BD298" i="1"/>
  <c r="AB298" i="1"/>
  <c r="S299" i="1"/>
  <c r="BD299" i="1"/>
  <c r="AB299" i="1"/>
  <c r="S300" i="1"/>
  <c r="BD300" i="1"/>
  <c r="AB300" i="1"/>
  <c r="S301" i="1"/>
  <c r="BD301" i="1"/>
  <c r="AB301" i="1"/>
  <c r="S302" i="1"/>
  <c r="BD302" i="1"/>
  <c r="AB302" i="1"/>
  <c r="S303" i="1"/>
  <c r="BD303" i="1"/>
  <c r="AB303" i="1"/>
  <c r="S304" i="1"/>
  <c r="BD304" i="1"/>
  <c r="AB304" i="1"/>
  <c r="S305" i="1"/>
  <c r="BD305" i="1"/>
  <c r="AB305" i="1"/>
  <c r="S306" i="1"/>
  <c r="BD306" i="1"/>
  <c r="AB306" i="1"/>
  <c r="S307" i="1"/>
  <c r="BD307" i="1"/>
  <c r="AB307" i="1"/>
  <c r="S308" i="1"/>
  <c r="BD308" i="1"/>
  <c r="AB308" i="1"/>
  <c r="S309" i="1"/>
  <c r="BD309" i="1"/>
  <c r="AB309" i="1"/>
  <c r="S310" i="1"/>
  <c r="BD310" i="1"/>
  <c r="AB310" i="1"/>
  <c r="S311" i="1"/>
  <c r="BD311" i="1"/>
  <c r="AB311" i="1"/>
  <c r="S312" i="1"/>
  <c r="BD312" i="1"/>
  <c r="AB312" i="1"/>
  <c r="S313" i="1"/>
  <c r="BD313" i="1"/>
  <c r="AB313" i="1"/>
  <c r="S314" i="1"/>
  <c r="BD314" i="1"/>
  <c r="AB314" i="1"/>
  <c r="S315" i="1"/>
  <c r="BD315" i="1"/>
  <c r="AB315" i="1"/>
  <c r="S316" i="1"/>
  <c r="BD316" i="1"/>
  <c r="AB316" i="1"/>
  <c r="S317" i="1"/>
  <c r="BD317" i="1"/>
  <c r="AB317" i="1"/>
  <c r="S318" i="1"/>
  <c r="BD318" i="1"/>
  <c r="AB318" i="1"/>
  <c r="S319" i="1"/>
  <c r="BD319" i="1"/>
  <c r="AB319" i="1"/>
  <c r="S320" i="1"/>
  <c r="BD320" i="1"/>
  <c r="AB320" i="1"/>
  <c r="S321" i="1"/>
  <c r="BD321" i="1"/>
  <c r="AB321" i="1"/>
  <c r="S322" i="1"/>
  <c r="BD322" i="1"/>
  <c r="AB322" i="1"/>
  <c r="S323" i="1"/>
  <c r="BD323" i="1"/>
  <c r="AB323" i="1"/>
  <c r="S324" i="1"/>
  <c r="BD324" i="1"/>
  <c r="AB324" i="1"/>
  <c r="S325" i="1"/>
  <c r="BD325" i="1"/>
  <c r="AB325" i="1"/>
  <c r="S326" i="1"/>
  <c r="BD326" i="1"/>
  <c r="AB326" i="1"/>
  <c r="S327" i="1"/>
  <c r="BD327" i="1"/>
  <c r="AB327" i="1"/>
  <c r="S328" i="1"/>
  <c r="BD328" i="1"/>
  <c r="AB328" i="1"/>
  <c r="S329" i="1"/>
  <c r="BD329" i="1"/>
  <c r="AB329" i="1"/>
  <c r="S330" i="1"/>
  <c r="BD330" i="1"/>
  <c r="AB330" i="1"/>
  <c r="S331" i="1"/>
  <c r="BD331" i="1"/>
  <c r="AB331" i="1"/>
  <c r="S332" i="1"/>
  <c r="BD332" i="1"/>
  <c r="AB332" i="1"/>
  <c r="S333" i="1"/>
  <c r="BD333" i="1"/>
  <c r="AB333" i="1"/>
  <c r="S334" i="1"/>
  <c r="BD334" i="1"/>
  <c r="AB334" i="1"/>
  <c r="S335" i="1"/>
  <c r="BD335" i="1"/>
  <c r="AB335" i="1"/>
  <c r="S336" i="1"/>
  <c r="BD336" i="1"/>
  <c r="AB336" i="1"/>
  <c r="S337" i="1"/>
  <c r="BD337" i="1"/>
  <c r="AB337" i="1"/>
  <c r="S338" i="1"/>
  <c r="BD338" i="1"/>
  <c r="AB338" i="1"/>
  <c r="S339" i="1"/>
  <c r="BD339" i="1"/>
  <c r="AB339" i="1"/>
  <c r="S340" i="1"/>
  <c r="BD340" i="1"/>
  <c r="AB340" i="1"/>
  <c r="S341" i="1"/>
  <c r="BD341" i="1"/>
  <c r="AB341" i="1"/>
  <c r="S342" i="1"/>
  <c r="BD342" i="1"/>
  <c r="AB342" i="1"/>
  <c r="S343" i="1"/>
  <c r="BD343" i="1"/>
  <c r="AB343" i="1"/>
  <c r="S344" i="1"/>
  <c r="BD344" i="1"/>
  <c r="AB344" i="1"/>
  <c r="S345" i="1"/>
  <c r="BD345" i="1"/>
  <c r="AB345" i="1"/>
  <c r="S346" i="1"/>
  <c r="BD346" i="1"/>
  <c r="AB346" i="1"/>
  <c r="S348" i="1"/>
  <c r="S347" i="1"/>
  <c r="BD348" i="1"/>
  <c r="AB348" i="1"/>
  <c r="S349" i="1"/>
  <c r="BD349" i="1"/>
  <c r="AB349" i="1"/>
  <c r="S350" i="1"/>
  <c r="BD350" i="1"/>
  <c r="AB350" i="1"/>
  <c r="S351" i="1"/>
  <c r="BD351" i="1"/>
  <c r="AB351" i="1"/>
  <c r="S352" i="1"/>
  <c r="BD352" i="1"/>
  <c r="AB352" i="1"/>
  <c r="S353" i="1"/>
  <c r="BD353" i="1"/>
  <c r="AB353" i="1"/>
  <c r="S354" i="1"/>
  <c r="BD354" i="1"/>
  <c r="AB354" i="1"/>
  <c r="S355" i="1"/>
  <c r="BD355" i="1"/>
  <c r="AB355" i="1"/>
  <c r="S356" i="1"/>
  <c r="BD356" i="1"/>
  <c r="AB356" i="1"/>
  <c r="S357" i="1"/>
  <c r="BD357" i="1"/>
  <c r="AB357" i="1"/>
  <c r="S358" i="1"/>
  <c r="BD358" i="1"/>
  <c r="AB358" i="1"/>
  <c r="S359" i="1"/>
  <c r="BD359" i="1"/>
  <c r="AB359" i="1"/>
  <c r="S360" i="1"/>
  <c r="BD360" i="1"/>
  <c r="AB360" i="1"/>
  <c r="S361" i="1"/>
  <c r="BD361" i="1"/>
  <c r="AB361" i="1"/>
  <c r="S362" i="1"/>
  <c r="BD362" i="1"/>
  <c r="AB362" i="1"/>
  <c r="S363" i="1"/>
  <c r="BD363" i="1"/>
  <c r="AB363" i="1"/>
  <c r="S364" i="1"/>
  <c r="BD364" i="1"/>
  <c r="AB364" i="1"/>
  <c r="S365" i="1"/>
  <c r="BD365" i="1"/>
  <c r="AB365" i="1"/>
  <c r="S366" i="1"/>
  <c r="BD366" i="1"/>
  <c r="AB366" i="1"/>
  <c r="S367" i="1"/>
  <c r="BD367" i="1"/>
  <c r="AB367" i="1"/>
  <c r="S368" i="1"/>
  <c r="BD368" i="1"/>
  <c r="AB368" i="1"/>
  <c r="S369" i="1"/>
  <c r="BD369" i="1"/>
  <c r="AB369" i="1"/>
  <c r="S370" i="1"/>
  <c r="BD370" i="1"/>
  <c r="AB370" i="1"/>
  <c r="S371" i="1"/>
  <c r="BD371" i="1"/>
  <c r="AB371" i="1"/>
  <c r="S372" i="1"/>
  <c r="BD372" i="1"/>
  <c r="AB372" i="1"/>
  <c r="S373" i="1"/>
  <c r="BD373" i="1"/>
  <c r="AB373" i="1"/>
  <c r="S374" i="1"/>
  <c r="BD374" i="1"/>
  <c r="AB374" i="1"/>
  <c r="S375" i="1"/>
  <c r="BD375" i="1"/>
  <c r="AB375" i="1"/>
  <c r="S376" i="1"/>
  <c r="BD376" i="1"/>
  <c r="AB376" i="1"/>
  <c r="S377" i="1"/>
  <c r="BD377" i="1"/>
  <c r="AB377" i="1"/>
  <c r="S378" i="1"/>
  <c r="BD378" i="1"/>
  <c r="AB378" i="1"/>
  <c r="S379" i="1"/>
  <c r="BD379" i="1"/>
  <c r="AB379" i="1"/>
  <c r="S380" i="1"/>
  <c r="BD380" i="1"/>
  <c r="AB380" i="1"/>
  <c r="S381" i="1"/>
  <c r="BD381" i="1"/>
  <c r="AB381" i="1"/>
  <c r="S382" i="1"/>
  <c r="BD382" i="1"/>
  <c r="AB382" i="1"/>
  <c r="S383" i="1"/>
  <c r="BD383" i="1"/>
  <c r="AB383" i="1"/>
  <c r="S384" i="1"/>
  <c r="BD384" i="1"/>
  <c r="AB384" i="1"/>
  <c r="S385" i="1"/>
  <c r="BD385" i="1"/>
  <c r="AB385" i="1"/>
  <c r="S386" i="1"/>
  <c r="BD386" i="1"/>
  <c r="AB386" i="1"/>
  <c r="S387" i="1"/>
  <c r="BD387" i="1"/>
  <c r="AB387" i="1"/>
  <c r="S388" i="1"/>
  <c r="BD388" i="1"/>
  <c r="AB388" i="1"/>
  <c r="S389" i="1"/>
  <c r="BD389" i="1"/>
  <c r="AB389" i="1"/>
  <c r="S390" i="1"/>
  <c r="BD390" i="1"/>
  <c r="AB390" i="1"/>
  <c r="S391" i="1"/>
  <c r="BD391" i="1"/>
  <c r="AB391" i="1"/>
  <c r="S392" i="1"/>
  <c r="BD392" i="1"/>
  <c r="AB392" i="1"/>
  <c r="S393" i="1"/>
  <c r="BD393" i="1"/>
  <c r="AB393" i="1"/>
  <c r="S394" i="1"/>
  <c r="BD394" i="1"/>
  <c r="AB394" i="1"/>
  <c r="S395" i="1"/>
  <c r="BD395" i="1"/>
  <c r="AB395" i="1"/>
  <c r="S396" i="1"/>
  <c r="BD396" i="1"/>
  <c r="AB396" i="1"/>
  <c r="S397" i="1"/>
  <c r="BD397" i="1"/>
  <c r="AB397" i="1"/>
  <c r="S398" i="1"/>
  <c r="BD398" i="1"/>
  <c r="AB398" i="1"/>
  <c r="S399" i="1"/>
  <c r="BD399" i="1"/>
  <c r="AB399" i="1"/>
  <c r="S400" i="1"/>
  <c r="BD400" i="1"/>
  <c r="AB400" i="1"/>
  <c r="S401" i="1"/>
  <c r="BD401" i="1"/>
  <c r="AB401" i="1"/>
  <c r="S402" i="1"/>
  <c r="BD402" i="1"/>
  <c r="AB402" i="1"/>
  <c r="S403" i="1"/>
  <c r="BD403" i="1"/>
  <c r="AB403" i="1"/>
  <c r="S404" i="1"/>
  <c r="BD404" i="1"/>
  <c r="AB404" i="1"/>
  <c r="S405" i="1"/>
  <c r="BD405" i="1"/>
  <c r="AB405" i="1"/>
  <c r="S406" i="1"/>
  <c r="BD406" i="1"/>
  <c r="AB406" i="1"/>
  <c r="S407" i="1"/>
  <c r="BD407" i="1"/>
  <c r="AB407" i="1"/>
  <c r="S408" i="1"/>
  <c r="BD408" i="1"/>
  <c r="AB408" i="1"/>
  <c r="S409" i="1"/>
  <c r="BD409" i="1"/>
  <c r="AB409" i="1"/>
  <c r="S410" i="1"/>
  <c r="BD410" i="1"/>
  <c r="AB410" i="1"/>
  <c r="S412" i="1"/>
  <c r="S411" i="1"/>
  <c r="BD412" i="1"/>
  <c r="AB412" i="1"/>
  <c r="S413" i="1"/>
  <c r="BD413" i="1"/>
  <c r="AB413" i="1"/>
  <c r="S414" i="1"/>
  <c r="BD414" i="1"/>
  <c r="AB414" i="1"/>
  <c r="S415" i="1"/>
  <c r="BD415" i="1"/>
  <c r="AB415" i="1"/>
  <c r="S416" i="1"/>
  <c r="BD416" i="1"/>
  <c r="AB416" i="1"/>
  <c r="S417" i="1"/>
  <c r="BD417" i="1"/>
  <c r="AB417" i="1"/>
  <c r="S418" i="1"/>
  <c r="BD418" i="1"/>
  <c r="AB418" i="1"/>
  <c r="S419" i="1"/>
  <c r="BD419" i="1"/>
  <c r="AB419" i="1"/>
  <c r="S420" i="1"/>
  <c r="BD420" i="1"/>
  <c r="AB420" i="1"/>
  <c r="S421" i="1"/>
  <c r="BD421" i="1"/>
  <c r="AB421" i="1"/>
  <c r="S422" i="1"/>
  <c r="BD422" i="1"/>
  <c r="AB422" i="1"/>
  <c r="S423" i="1"/>
  <c r="BD423" i="1"/>
  <c r="AB423" i="1"/>
  <c r="S424" i="1"/>
  <c r="BD424" i="1"/>
  <c r="AB424" i="1"/>
  <c r="S425" i="1"/>
  <c r="BD425" i="1"/>
  <c r="AB425" i="1"/>
  <c r="S426" i="1"/>
  <c r="BD426" i="1"/>
  <c r="AB426" i="1"/>
  <c r="S427" i="1"/>
  <c r="BD427" i="1"/>
  <c r="AB427" i="1"/>
  <c r="S428" i="1"/>
  <c r="BD428" i="1"/>
  <c r="AB428" i="1"/>
  <c r="S429" i="1"/>
  <c r="BD429" i="1"/>
  <c r="AB429" i="1"/>
  <c r="S430" i="1"/>
  <c r="BD430" i="1"/>
  <c r="AB430" i="1"/>
  <c r="S431" i="1"/>
  <c r="BD431" i="1"/>
  <c r="AB431" i="1"/>
  <c r="S432" i="1"/>
  <c r="BD432" i="1"/>
  <c r="AB432" i="1"/>
  <c r="S433" i="1"/>
  <c r="BD433" i="1"/>
  <c r="AB433" i="1"/>
  <c r="S434" i="1"/>
  <c r="BD434" i="1"/>
  <c r="AB434" i="1"/>
  <c r="S435" i="1"/>
  <c r="BD435" i="1"/>
  <c r="AB435" i="1"/>
  <c r="S436" i="1"/>
  <c r="BD436" i="1"/>
  <c r="AB436" i="1"/>
  <c r="S437" i="1"/>
  <c r="BD437" i="1"/>
  <c r="AB437" i="1"/>
  <c r="S438" i="1"/>
  <c r="BD438" i="1"/>
  <c r="AB438" i="1"/>
  <c r="S439" i="1"/>
  <c r="BD439" i="1"/>
  <c r="AB439" i="1"/>
  <c r="S440" i="1"/>
  <c r="BD440" i="1"/>
  <c r="AB440" i="1"/>
  <c r="S441" i="1"/>
  <c r="BD441" i="1"/>
  <c r="AB441" i="1"/>
  <c r="S442" i="1"/>
  <c r="BD442" i="1"/>
  <c r="AB442" i="1"/>
  <c r="S443" i="1"/>
  <c r="BD443" i="1"/>
  <c r="AB443" i="1"/>
  <c r="S444" i="1"/>
  <c r="BD444" i="1"/>
  <c r="AB444" i="1"/>
  <c r="S445" i="1"/>
  <c r="BD445" i="1"/>
  <c r="AB445" i="1"/>
  <c r="S446" i="1"/>
  <c r="BD446" i="1"/>
  <c r="AB446" i="1"/>
  <c r="S447" i="1"/>
  <c r="BD447" i="1"/>
  <c r="AB447" i="1"/>
  <c r="S448" i="1"/>
  <c r="BD448" i="1"/>
  <c r="AB448" i="1"/>
  <c r="S449" i="1"/>
  <c r="BD449" i="1"/>
  <c r="AB449" i="1"/>
  <c r="S450" i="1"/>
  <c r="BD450" i="1"/>
  <c r="AB450" i="1"/>
  <c r="S451" i="1"/>
  <c r="BD451" i="1"/>
  <c r="AB451" i="1"/>
  <c r="S452" i="1"/>
  <c r="BD452" i="1"/>
  <c r="AB452" i="1"/>
  <c r="S453" i="1"/>
  <c r="BD453" i="1"/>
  <c r="AB453" i="1"/>
  <c r="S454" i="1"/>
  <c r="BD454" i="1"/>
  <c r="AB454" i="1"/>
  <c r="S455" i="1"/>
  <c r="BD455" i="1"/>
  <c r="AB455" i="1"/>
  <c r="S456" i="1"/>
  <c r="BD456" i="1"/>
  <c r="AB456" i="1"/>
  <c r="S457" i="1"/>
  <c r="BD457" i="1"/>
  <c r="AB457" i="1"/>
  <c r="S458" i="1"/>
  <c r="BD458" i="1"/>
  <c r="AB458" i="1"/>
  <c r="S459" i="1"/>
  <c r="BD459" i="1"/>
  <c r="AB459" i="1"/>
  <c r="S460" i="1"/>
  <c r="BD460" i="1"/>
  <c r="AB460" i="1"/>
  <c r="S461" i="1"/>
  <c r="BD461" i="1"/>
  <c r="AB461" i="1"/>
  <c r="S462" i="1"/>
  <c r="BD462" i="1"/>
  <c r="AB462" i="1"/>
  <c r="S463" i="1"/>
  <c r="BD463" i="1"/>
  <c r="AB463" i="1"/>
  <c r="S464" i="1"/>
  <c r="BD464" i="1"/>
  <c r="AB464" i="1"/>
  <c r="S465" i="1"/>
  <c r="BD465" i="1"/>
  <c r="AB465" i="1"/>
  <c r="S466" i="1"/>
  <c r="BD466" i="1"/>
  <c r="AB466" i="1"/>
  <c r="S467" i="1"/>
  <c r="BD467" i="1"/>
  <c r="AB467" i="1"/>
  <c r="S468" i="1"/>
  <c r="BD468" i="1"/>
  <c r="AB468" i="1"/>
  <c r="S469" i="1"/>
  <c r="BD469" i="1"/>
  <c r="AB469" i="1"/>
  <c r="S470" i="1"/>
  <c r="BD470" i="1"/>
  <c r="AB470" i="1"/>
  <c r="S471" i="1"/>
  <c r="BD471" i="1"/>
  <c r="AB471" i="1"/>
  <c r="AB472" i="1"/>
  <c r="S473" i="1"/>
  <c r="S472" i="1"/>
  <c r="BD473" i="1"/>
  <c r="AB473" i="1"/>
  <c r="S474" i="1"/>
  <c r="BD474" i="1"/>
  <c r="AB474" i="1"/>
  <c r="S475" i="1"/>
  <c r="BD475" i="1"/>
  <c r="AB475" i="1"/>
  <c r="S476" i="1"/>
  <c r="BD476" i="1"/>
  <c r="AB476" i="1"/>
  <c r="S477" i="1"/>
  <c r="BD477" i="1"/>
  <c r="AB477" i="1"/>
  <c r="S478" i="1"/>
  <c r="BD478" i="1"/>
  <c r="AB478" i="1"/>
  <c r="S479" i="1"/>
  <c r="BD479" i="1"/>
  <c r="AB479" i="1"/>
  <c r="S480" i="1"/>
  <c r="BD480" i="1"/>
  <c r="AB480" i="1"/>
  <c r="S481" i="1"/>
  <c r="BD481" i="1"/>
  <c r="AB481" i="1"/>
  <c r="S482" i="1"/>
  <c r="BD482" i="1"/>
  <c r="AB482" i="1"/>
  <c r="S483" i="1"/>
  <c r="BD483" i="1"/>
  <c r="AB483" i="1"/>
  <c r="S484" i="1"/>
  <c r="BD484" i="1"/>
  <c r="AB484" i="1"/>
  <c r="S485" i="1"/>
  <c r="BD485" i="1"/>
  <c r="AB485" i="1"/>
  <c r="S486" i="1"/>
  <c r="BD486" i="1"/>
  <c r="AB486" i="1"/>
  <c r="S487" i="1"/>
  <c r="BD487" i="1"/>
  <c r="AB487" i="1"/>
  <c r="S488" i="1"/>
  <c r="BD488" i="1"/>
  <c r="AB488" i="1"/>
  <c r="S489" i="1"/>
  <c r="BD489" i="1"/>
  <c r="AB489" i="1"/>
  <c r="S490" i="1"/>
  <c r="BD490" i="1"/>
  <c r="AB490" i="1"/>
  <c r="S491" i="1"/>
  <c r="BD491" i="1"/>
  <c r="AB491" i="1"/>
  <c r="S492" i="1"/>
  <c r="BD492" i="1"/>
  <c r="AB492" i="1"/>
  <c r="S493" i="1"/>
  <c r="BD493" i="1"/>
  <c r="AB493" i="1"/>
  <c r="S494" i="1"/>
  <c r="BD494" i="1"/>
  <c r="AB494" i="1"/>
  <c r="S495" i="1"/>
  <c r="BD495" i="1"/>
  <c r="AB495" i="1"/>
  <c r="S496" i="1"/>
  <c r="BD496" i="1"/>
  <c r="AB496" i="1"/>
  <c r="S497" i="1"/>
  <c r="BD497" i="1"/>
  <c r="AB497" i="1"/>
  <c r="S498" i="1"/>
  <c r="BD498" i="1"/>
  <c r="AB498" i="1"/>
  <c r="S499" i="1"/>
  <c r="BD499" i="1"/>
  <c r="AB499" i="1"/>
  <c r="S500" i="1"/>
  <c r="BD500" i="1"/>
  <c r="AB500" i="1"/>
  <c r="S501" i="1"/>
  <c r="BD501" i="1"/>
  <c r="AB501" i="1"/>
  <c r="S502" i="1"/>
  <c r="BD502" i="1"/>
  <c r="AB502" i="1"/>
  <c r="S503" i="1"/>
  <c r="BD503" i="1"/>
  <c r="AB503" i="1"/>
  <c r="S504" i="1"/>
  <c r="BD504" i="1"/>
  <c r="AB504" i="1"/>
  <c r="S505" i="1"/>
  <c r="BD505" i="1"/>
  <c r="AB505" i="1"/>
  <c r="S506" i="1"/>
  <c r="BD506" i="1"/>
  <c r="AB506" i="1"/>
  <c r="S507" i="1"/>
  <c r="BD507" i="1"/>
  <c r="AB507" i="1"/>
  <c r="S508" i="1"/>
  <c r="BD508" i="1"/>
  <c r="AB508" i="1"/>
  <c r="S509" i="1"/>
  <c r="BD509" i="1"/>
  <c r="AB509" i="1"/>
  <c r="S510" i="1"/>
  <c r="BD510" i="1"/>
  <c r="AB510" i="1"/>
  <c r="S511" i="1"/>
  <c r="BD511" i="1"/>
  <c r="AB511" i="1"/>
  <c r="S512" i="1"/>
  <c r="BD512" i="1"/>
  <c r="AB512" i="1"/>
  <c r="S513" i="1"/>
  <c r="BD513" i="1"/>
  <c r="AB513" i="1"/>
  <c r="S514" i="1"/>
  <c r="BD514" i="1"/>
  <c r="AB514" i="1"/>
  <c r="S515" i="1"/>
  <c r="BD515" i="1"/>
  <c r="AB515" i="1"/>
  <c r="S516" i="1"/>
  <c r="BD516" i="1"/>
  <c r="AB516" i="1"/>
  <c r="S517" i="1"/>
  <c r="BD517" i="1"/>
  <c r="AB517" i="1"/>
  <c r="S518" i="1"/>
  <c r="BD518" i="1"/>
  <c r="AB518" i="1"/>
  <c r="S519" i="1"/>
  <c r="BD519" i="1"/>
  <c r="AB519" i="1"/>
  <c r="S520" i="1"/>
  <c r="BD520" i="1"/>
  <c r="AB520" i="1"/>
  <c r="S521" i="1"/>
  <c r="BD521" i="1"/>
  <c r="AB521" i="1"/>
  <c r="S522" i="1"/>
  <c r="BD522" i="1"/>
  <c r="AB522" i="1"/>
  <c r="S523" i="1"/>
  <c r="BD523" i="1"/>
  <c r="AB523" i="1"/>
  <c r="S524" i="1"/>
  <c r="BD524" i="1"/>
  <c r="AB524" i="1"/>
  <c r="S525" i="1"/>
  <c r="BD525" i="1"/>
  <c r="AB525" i="1"/>
  <c r="S526" i="1"/>
  <c r="BD526" i="1"/>
  <c r="AB526" i="1"/>
  <c r="S527" i="1"/>
  <c r="BD527" i="1"/>
  <c r="AB527" i="1"/>
  <c r="S528" i="1"/>
  <c r="BD528" i="1"/>
  <c r="AB528" i="1"/>
  <c r="S529" i="1"/>
  <c r="BD529" i="1"/>
  <c r="AB529" i="1"/>
  <c r="S530" i="1"/>
  <c r="BD530" i="1"/>
  <c r="AB530" i="1"/>
  <c r="S531" i="1"/>
  <c r="BD531" i="1"/>
  <c r="AB531" i="1"/>
  <c r="S532" i="1"/>
  <c r="BD532" i="1"/>
  <c r="AB532" i="1"/>
  <c r="S533" i="1"/>
  <c r="BD533" i="1"/>
  <c r="AB533" i="1"/>
  <c r="S534" i="1"/>
  <c r="BD534" i="1"/>
  <c r="AB534" i="1"/>
  <c r="S535" i="1"/>
  <c r="BD535" i="1"/>
  <c r="AB535" i="1"/>
  <c r="S536" i="1"/>
  <c r="BD536" i="1"/>
  <c r="AB536" i="1"/>
  <c r="AB537" i="1"/>
  <c r="S538" i="1"/>
  <c r="S537" i="1"/>
  <c r="BD538" i="1"/>
  <c r="AB538" i="1"/>
  <c r="S539" i="1"/>
  <c r="BD539" i="1"/>
  <c r="AB539" i="1"/>
  <c r="S540" i="1"/>
  <c r="BD540" i="1"/>
  <c r="AB540" i="1"/>
  <c r="S541" i="1"/>
  <c r="BD541" i="1"/>
  <c r="AB541" i="1"/>
  <c r="S542" i="1"/>
  <c r="BD542" i="1"/>
  <c r="AB542" i="1"/>
  <c r="S543" i="1"/>
  <c r="BD543" i="1"/>
  <c r="AB543" i="1"/>
  <c r="S544" i="1"/>
  <c r="BD544" i="1"/>
  <c r="AB544" i="1"/>
  <c r="S545" i="1"/>
  <c r="BD545" i="1"/>
  <c r="AB545" i="1"/>
  <c r="S546" i="1"/>
  <c r="BD546" i="1"/>
  <c r="AB546" i="1"/>
  <c r="S547" i="1"/>
  <c r="BD547" i="1"/>
  <c r="AB547" i="1"/>
  <c r="S548" i="1"/>
  <c r="BD548" i="1"/>
  <c r="AB548" i="1"/>
  <c r="S549" i="1"/>
  <c r="BD549" i="1"/>
  <c r="AB549" i="1"/>
  <c r="S550" i="1"/>
  <c r="BD550" i="1"/>
  <c r="AB550" i="1"/>
  <c r="S551" i="1"/>
  <c r="BD551" i="1"/>
  <c r="AB551" i="1"/>
  <c r="S552" i="1"/>
  <c r="BD552" i="1"/>
  <c r="AB552" i="1"/>
  <c r="S553" i="1"/>
  <c r="BD553" i="1"/>
  <c r="AB553" i="1"/>
  <c r="S554" i="1"/>
  <c r="BD554" i="1"/>
  <c r="AB554" i="1"/>
  <c r="S555" i="1"/>
  <c r="BD555" i="1"/>
  <c r="AB555" i="1"/>
  <c r="S556" i="1"/>
  <c r="BD556" i="1"/>
  <c r="AB556" i="1"/>
  <c r="S557" i="1"/>
  <c r="BD557" i="1"/>
  <c r="AB557" i="1"/>
  <c r="S558" i="1"/>
  <c r="BD558" i="1"/>
  <c r="AB558" i="1"/>
  <c r="S559" i="1"/>
  <c r="BD559" i="1"/>
  <c r="AB559" i="1"/>
  <c r="S560" i="1"/>
  <c r="BD560" i="1"/>
  <c r="AB560" i="1"/>
  <c r="S561" i="1"/>
  <c r="BD561" i="1"/>
  <c r="AB561" i="1"/>
  <c r="S562" i="1"/>
  <c r="BD562" i="1"/>
  <c r="AB562" i="1"/>
  <c r="S563" i="1"/>
  <c r="BD563" i="1"/>
  <c r="AB563" i="1"/>
  <c r="S564" i="1"/>
  <c r="BD564" i="1"/>
  <c r="AB564" i="1"/>
  <c r="S565" i="1"/>
  <c r="BD565" i="1"/>
  <c r="AB565" i="1"/>
  <c r="S566" i="1"/>
  <c r="BD566" i="1"/>
  <c r="AB566" i="1"/>
  <c r="S567" i="1"/>
  <c r="BD567" i="1"/>
  <c r="AB567" i="1"/>
  <c r="S568" i="1"/>
  <c r="BD568" i="1"/>
  <c r="AB568" i="1"/>
  <c r="S569" i="1"/>
  <c r="BD569" i="1"/>
  <c r="AB569" i="1"/>
  <c r="S570" i="1"/>
  <c r="BD570" i="1"/>
  <c r="AB570" i="1"/>
  <c r="S571" i="1"/>
  <c r="BD571" i="1"/>
  <c r="AB571" i="1"/>
  <c r="S572" i="1"/>
  <c r="BD572" i="1"/>
  <c r="AB572" i="1"/>
  <c r="S573" i="1"/>
  <c r="BD573" i="1"/>
  <c r="AB573" i="1"/>
  <c r="S574" i="1"/>
  <c r="BD574" i="1"/>
  <c r="AB574" i="1"/>
  <c r="S575" i="1"/>
  <c r="BD575" i="1"/>
  <c r="AB575" i="1"/>
  <c r="S576" i="1"/>
  <c r="BD576" i="1"/>
  <c r="AB576" i="1"/>
  <c r="S577" i="1"/>
  <c r="BD577" i="1"/>
  <c r="AB577" i="1"/>
  <c r="S578" i="1"/>
  <c r="BD578" i="1"/>
  <c r="AB578" i="1"/>
  <c r="S579" i="1"/>
  <c r="BD579" i="1"/>
  <c r="AB579" i="1"/>
  <c r="S580" i="1"/>
  <c r="BD580" i="1"/>
  <c r="AB580" i="1"/>
  <c r="S581" i="1"/>
  <c r="BD581" i="1"/>
  <c r="AB581" i="1"/>
  <c r="S582" i="1"/>
  <c r="BD582" i="1"/>
  <c r="AB582" i="1"/>
  <c r="S583" i="1"/>
  <c r="BD583" i="1"/>
  <c r="AB583" i="1"/>
  <c r="S584" i="1"/>
  <c r="BD584" i="1"/>
  <c r="AB584" i="1"/>
  <c r="S585" i="1"/>
  <c r="BD585" i="1"/>
  <c r="AB585" i="1"/>
  <c r="S586" i="1"/>
  <c r="BD586" i="1"/>
  <c r="AB586" i="1"/>
  <c r="S587" i="1"/>
  <c r="BD587" i="1"/>
  <c r="AB587" i="1"/>
  <c r="S588" i="1"/>
  <c r="BD588" i="1"/>
  <c r="AB588" i="1"/>
  <c r="S589" i="1"/>
  <c r="BD589" i="1"/>
  <c r="AB589" i="1"/>
  <c r="S590" i="1"/>
  <c r="BD590" i="1"/>
  <c r="AB590" i="1"/>
  <c r="S591" i="1"/>
  <c r="BD591" i="1"/>
  <c r="AB591" i="1"/>
  <c r="S592" i="1"/>
  <c r="BD592" i="1"/>
  <c r="AB592" i="1"/>
  <c r="S593" i="1"/>
  <c r="BD593" i="1"/>
  <c r="AB593" i="1"/>
  <c r="S594" i="1"/>
  <c r="BD594" i="1"/>
  <c r="AB594" i="1"/>
  <c r="S595" i="1"/>
  <c r="BD595" i="1"/>
  <c r="AB595" i="1"/>
  <c r="S596" i="1"/>
  <c r="BD596" i="1"/>
  <c r="AB596" i="1"/>
  <c r="S597" i="1"/>
  <c r="BD597" i="1"/>
  <c r="AB597" i="1"/>
  <c r="S598" i="1"/>
  <c r="BD598" i="1"/>
  <c r="AB598" i="1"/>
  <c r="S599" i="1"/>
  <c r="BD599" i="1"/>
  <c r="AB599" i="1"/>
  <c r="S600" i="1"/>
  <c r="BD600" i="1"/>
  <c r="AB600" i="1"/>
  <c r="S601" i="1"/>
  <c r="BD601" i="1"/>
  <c r="AB601" i="1"/>
  <c r="AB602" i="1"/>
  <c r="S603" i="1"/>
  <c r="S602" i="1"/>
  <c r="BD603" i="1"/>
  <c r="AB603" i="1"/>
  <c r="S604" i="1"/>
  <c r="BD604" i="1"/>
  <c r="AB604" i="1"/>
  <c r="S605" i="1"/>
  <c r="BD605" i="1"/>
  <c r="AB605" i="1"/>
  <c r="S606" i="1"/>
  <c r="BD606" i="1"/>
  <c r="AB606" i="1"/>
  <c r="S607" i="1"/>
  <c r="BD607" i="1"/>
  <c r="AB607" i="1"/>
  <c r="S608" i="1"/>
  <c r="BD608" i="1"/>
  <c r="AB608" i="1"/>
  <c r="S609" i="1"/>
  <c r="BD609" i="1"/>
  <c r="AB609" i="1"/>
  <c r="S610" i="1"/>
  <c r="BD610" i="1"/>
  <c r="AB610" i="1"/>
  <c r="S611" i="1"/>
  <c r="BD611" i="1"/>
  <c r="AB611" i="1"/>
  <c r="S612" i="1"/>
  <c r="BD612" i="1"/>
  <c r="AB612" i="1"/>
  <c r="S613" i="1"/>
  <c r="BD613" i="1"/>
  <c r="AB613" i="1"/>
  <c r="S614" i="1"/>
  <c r="BD614" i="1"/>
  <c r="AB614" i="1"/>
  <c r="S615" i="1"/>
  <c r="BD615" i="1"/>
  <c r="AB615" i="1"/>
  <c r="S616" i="1"/>
  <c r="BD616" i="1"/>
  <c r="AB616" i="1"/>
  <c r="S617" i="1"/>
  <c r="BD617" i="1"/>
  <c r="AB617" i="1"/>
  <c r="S618" i="1"/>
  <c r="BD618" i="1"/>
  <c r="AB618" i="1"/>
  <c r="S619" i="1"/>
  <c r="BD619" i="1"/>
  <c r="AB619" i="1"/>
  <c r="S620" i="1"/>
  <c r="BD620" i="1"/>
  <c r="AB620" i="1"/>
  <c r="S621" i="1"/>
  <c r="BD621" i="1"/>
  <c r="AB621" i="1"/>
  <c r="S622" i="1"/>
  <c r="BD622" i="1"/>
  <c r="AB622" i="1"/>
  <c r="S623" i="1"/>
  <c r="BD623" i="1"/>
  <c r="AB623" i="1"/>
  <c r="S624" i="1"/>
  <c r="BD624" i="1"/>
  <c r="AB624" i="1"/>
  <c r="S625" i="1"/>
  <c r="BD625" i="1"/>
  <c r="AB625" i="1"/>
  <c r="S626" i="1"/>
  <c r="BD626" i="1"/>
  <c r="AB626" i="1"/>
  <c r="S627" i="1"/>
  <c r="BD627" i="1"/>
  <c r="AB627" i="1"/>
  <c r="S628" i="1"/>
  <c r="BD628" i="1"/>
  <c r="AB628" i="1"/>
  <c r="S629" i="1"/>
  <c r="BD629" i="1"/>
  <c r="AB629" i="1"/>
  <c r="S630" i="1"/>
  <c r="BD630" i="1"/>
  <c r="AB630" i="1"/>
  <c r="S631" i="1"/>
  <c r="BD631" i="1"/>
  <c r="AB631" i="1"/>
  <c r="S632" i="1"/>
  <c r="BD632" i="1"/>
  <c r="AB632" i="1"/>
  <c r="S633" i="1"/>
  <c r="BD633" i="1"/>
  <c r="AB633" i="1"/>
  <c r="S634" i="1"/>
  <c r="BD634" i="1"/>
  <c r="AB634" i="1"/>
  <c r="S635" i="1"/>
  <c r="BD635" i="1"/>
  <c r="AB635" i="1"/>
  <c r="S636" i="1"/>
  <c r="BD636" i="1"/>
  <c r="AB636" i="1"/>
  <c r="S637" i="1"/>
  <c r="BD637" i="1"/>
  <c r="AB637" i="1"/>
  <c r="S638" i="1"/>
  <c r="BD638" i="1"/>
  <c r="AB638" i="1"/>
  <c r="S639" i="1"/>
  <c r="BD639" i="1"/>
  <c r="AB639" i="1"/>
  <c r="S640" i="1"/>
  <c r="BD640" i="1"/>
  <c r="AB640" i="1"/>
  <c r="S641" i="1"/>
  <c r="BD641" i="1"/>
  <c r="AB641" i="1"/>
  <c r="S642" i="1"/>
  <c r="BD642" i="1"/>
  <c r="AB642" i="1"/>
  <c r="S643" i="1"/>
  <c r="BD643" i="1"/>
  <c r="AB643" i="1"/>
  <c r="S644" i="1"/>
  <c r="BD644" i="1"/>
  <c r="AB644" i="1"/>
  <c r="S645" i="1"/>
  <c r="BD645" i="1"/>
  <c r="AB645" i="1"/>
  <c r="S646" i="1"/>
  <c r="BD646" i="1"/>
  <c r="AB646" i="1"/>
  <c r="S647" i="1"/>
  <c r="BD647" i="1"/>
  <c r="AB647" i="1"/>
  <c r="S648" i="1"/>
  <c r="BD648" i="1"/>
  <c r="AB648" i="1"/>
  <c r="S649" i="1"/>
  <c r="BD649" i="1"/>
  <c r="AB649" i="1"/>
  <c r="S650" i="1"/>
  <c r="BD650" i="1"/>
  <c r="AB650" i="1"/>
  <c r="S651" i="1"/>
  <c r="BD651" i="1"/>
  <c r="AB651" i="1"/>
  <c r="S652" i="1"/>
  <c r="BD652" i="1"/>
  <c r="AB652" i="1"/>
  <c r="S653" i="1"/>
  <c r="BD653" i="1"/>
  <c r="AB653" i="1"/>
  <c r="S654" i="1"/>
  <c r="BD654" i="1"/>
  <c r="AB654" i="1"/>
  <c r="S655" i="1"/>
  <c r="BD655" i="1"/>
  <c r="AB655" i="1"/>
  <c r="S656" i="1"/>
  <c r="BD656" i="1"/>
  <c r="AB656" i="1"/>
  <c r="S657" i="1"/>
  <c r="BD657" i="1"/>
  <c r="AB657" i="1"/>
  <c r="S658" i="1"/>
  <c r="BD658" i="1"/>
  <c r="AB658" i="1"/>
  <c r="S659" i="1"/>
  <c r="BD659" i="1"/>
  <c r="AB659" i="1"/>
  <c r="S660" i="1"/>
  <c r="BD660" i="1"/>
  <c r="AB660" i="1"/>
  <c r="S661" i="1"/>
  <c r="BD661" i="1"/>
  <c r="AB661" i="1"/>
  <c r="S662" i="1"/>
  <c r="BD662" i="1"/>
  <c r="AB662" i="1"/>
  <c r="S663" i="1"/>
  <c r="BD663" i="1"/>
  <c r="AB663" i="1"/>
  <c r="S664" i="1"/>
  <c r="BD664" i="1"/>
  <c r="AB664" i="1"/>
  <c r="S665" i="1"/>
  <c r="BD665" i="1"/>
  <c r="AB665" i="1"/>
  <c r="AB666" i="1"/>
  <c r="S667" i="1"/>
  <c r="S666" i="1"/>
  <c r="BD667" i="1"/>
  <c r="AB667" i="1"/>
  <c r="S668" i="1"/>
  <c r="BD668" i="1"/>
  <c r="AB668" i="1"/>
  <c r="S669" i="1"/>
  <c r="BD669" i="1"/>
  <c r="AB669" i="1"/>
  <c r="S670" i="1"/>
  <c r="BD670" i="1"/>
  <c r="AB670" i="1"/>
  <c r="S671" i="1"/>
  <c r="BD671" i="1"/>
  <c r="AB671" i="1"/>
  <c r="S672" i="1"/>
  <c r="BD672" i="1"/>
  <c r="AB672" i="1"/>
  <c r="S673" i="1"/>
  <c r="BD673" i="1"/>
  <c r="AB673" i="1"/>
  <c r="S674" i="1"/>
  <c r="BD674" i="1"/>
  <c r="AB674" i="1"/>
  <c r="S675" i="1"/>
  <c r="BD675" i="1"/>
  <c r="AB675" i="1"/>
  <c r="S676" i="1"/>
  <c r="BD676" i="1"/>
  <c r="AB676" i="1"/>
  <c r="S677" i="1"/>
  <c r="BD677" i="1"/>
  <c r="AB677" i="1"/>
  <c r="S678" i="1"/>
  <c r="BD678" i="1"/>
  <c r="AB678" i="1"/>
  <c r="S679" i="1"/>
  <c r="BD679" i="1"/>
  <c r="AB679" i="1"/>
  <c r="S680" i="1"/>
  <c r="BD680" i="1"/>
  <c r="AB680" i="1"/>
  <c r="S681" i="1"/>
  <c r="BD681" i="1"/>
  <c r="AB681" i="1"/>
  <c r="S682" i="1"/>
  <c r="BD682" i="1"/>
  <c r="AB682" i="1"/>
  <c r="S683" i="1"/>
  <c r="BD683" i="1"/>
  <c r="AB683" i="1"/>
  <c r="S684" i="1"/>
  <c r="BD684" i="1"/>
  <c r="AB684" i="1"/>
  <c r="S685" i="1"/>
  <c r="BD685" i="1"/>
  <c r="AB685" i="1"/>
  <c r="S686" i="1"/>
  <c r="BD686" i="1"/>
  <c r="AB686" i="1"/>
  <c r="S687" i="1"/>
  <c r="BD687" i="1"/>
  <c r="AB687" i="1"/>
  <c r="S688" i="1"/>
  <c r="BD688" i="1"/>
  <c r="AB688" i="1"/>
  <c r="S689" i="1"/>
  <c r="BD689" i="1"/>
  <c r="AB689" i="1"/>
  <c r="S690" i="1"/>
  <c r="BD690" i="1"/>
  <c r="AB690" i="1"/>
  <c r="S691" i="1"/>
  <c r="BD691" i="1"/>
  <c r="AB691" i="1"/>
  <c r="S692" i="1"/>
  <c r="BD692" i="1"/>
  <c r="AB692" i="1"/>
  <c r="S693" i="1"/>
  <c r="BD693" i="1"/>
  <c r="AB693" i="1"/>
  <c r="S694" i="1"/>
  <c r="BD694" i="1"/>
  <c r="AB694" i="1"/>
  <c r="S695" i="1"/>
  <c r="BD695" i="1"/>
  <c r="AB695" i="1"/>
  <c r="S696" i="1"/>
  <c r="BD696" i="1"/>
  <c r="AB696" i="1"/>
  <c r="S697" i="1"/>
  <c r="BD697" i="1"/>
  <c r="AB697" i="1"/>
  <c r="S698" i="1"/>
  <c r="BD698" i="1"/>
  <c r="AB698" i="1"/>
  <c r="S699" i="1"/>
  <c r="BD699" i="1"/>
  <c r="AB699" i="1"/>
  <c r="S700" i="1"/>
  <c r="BD700" i="1"/>
  <c r="AB700" i="1"/>
  <c r="S701" i="1"/>
  <c r="BD701" i="1"/>
  <c r="AB701" i="1"/>
  <c r="S702" i="1"/>
  <c r="BD702" i="1"/>
  <c r="AB702" i="1"/>
  <c r="S703" i="1"/>
  <c r="BD703" i="1"/>
  <c r="AB703" i="1"/>
  <c r="S704" i="1"/>
  <c r="BD704" i="1"/>
  <c r="AB704" i="1"/>
  <c r="S705" i="1"/>
  <c r="BD705" i="1"/>
  <c r="AB705" i="1"/>
  <c r="S706" i="1"/>
  <c r="BD706" i="1"/>
  <c r="AB706" i="1"/>
  <c r="S707" i="1"/>
  <c r="BD707" i="1"/>
  <c r="AB707" i="1"/>
  <c r="S708" i="1"/>
  <c r="BD708" i="1"/>
  <c r="AB708" i="1"/>
  <c r="S709" i="1"/>
  <c r="BD709" i="1"/>
  <c r="AB709" i="1"/>
  <c r="S710" i="1"/>
  <c r="BD710" i="1"/>
  <c r="AB710" i="1"/>
  <c r="S711" i="1"/>
  <c r="BD711" i="1"/>
  <c r="AB711" i="1"/>
  <c r="S712" i="1"/>
  <c r="BD712" i="1"/>
  <c r="AB712" i="1"/>
  <c r="S713" i="1"/>
  <c r="BD713" i="1"/>
  <c r="AB713" i="1"/>
  <c r="S714" i="1"/>
  <c r="BD714" i="1"/>
  <c r="AB714" i="1"/>
  <c r="S715" i="1"/>
  <c r="BD715" i="1"/>
  <c r="AB715" i="1"/>
  <c r="S716" i="1"/>
  <c r="BD716" i="1"/>
  <c r="AB716" i="1"/>
  <c r="S717" i="1"/>
  <c r="BD717" i="1"/>
  <c r="AB717" i="1"/>
  <c r="S718" i="1"/>
  <c r="BD718" i="1"/>
  <c r="AB718" i="1"/>
  <c r="S719" i="1"/>
  <c r="BD719" i="1"/>
  <c r="AB719" i="1"/>
  <c r="S720" i="1"/>
  <c r="BD720" i="1"/>
  <c r="AB720" i="1"/>
  <c r="S721" i="1"/>
  <c r="BD721" i="1"/>
  <c r="AB721" i="1"/>
  <c r="S722" i="1"/>
  <c r="BD722" i="1"/>
  <c r="AB722" i="1"/>
  <c r="S723" i="1"/>
  <c r="BD723" i="1"/>
  <c r="AB723" i="1"/>
  <c r="S724" i="1"/>
  <c r="BD724" i="1"/>
  <c r="AB724" i="1"/>
  <c r="S725" i="1"/>
  <c r="BD725" i="1"/>
  <c r="AB725" i="1"/>
  <c r="S726" i="1"/>
  <c r="BD726" i="1"/>
  <c r="AB726" i="1"/>
  <c r="S727" i="1"/>
  <c r="BD727" i="1"/>
  <c r="AB727" i="1"/>
  <c r="AB728" i="1"/>
  <c r="S729" i="1"/>
  <c r="S728" i="1"/>
  <c r="BD729" i="1"/>
  <c r="AB729" i="1"/>
  <c r="S730" i="1"/>
  <c r="BD730" i="1"/>
  <c r="AB730" i="1"/>
  <c r="S731" i="1"/>
  <c r="BD731" i="1"/>
  <c r="AB731" i="1"/>
  <c r="S732" i="1"/>
  <c r="BD732" i="1"/>
  <c r="AB732" i="1"/>
  <c r="S733" i="1"/>
  <c r="BD733" i="1"/>
  <c r="AB733" i="1"/>
  <c r="S734" i="1"/>
  <c r="BD734" i="1"/>
  <c r="AB734" i="1"/>
  <c r="S735" i="1"/>
  <c r="BD735" i="1"/>
  <c r="AB735" i="1"/>
  <c r="S736" i="1"/>
  <c r="BD736" i="1"/>
  <c r="AB736" i="1"/>
  <c r="S737" i="1"/>
  <c r="BD737" i="1"/>
  <c r="AB737" i="1"/>
  <c r="S738" i="1"/>
  <c r="BD738" i="1"/>
  <c r="AB738" i="1"/>
  <c r="S739" i="1"/>
  <c r="BD739" i="1"/>
  <c r="AB739" i="1"/>
  <c r="S740" i="1"/>
  <c r="BD740" i="1"/>
  <c r="AB740" i="1"/>
  <c r="S741" i="1"/>
  <c r="BD741" i="1"/>
  <c r="AB741" i="1"/>
  <c r="S742" i="1"/>
  <c r="BD742" i="1"/>
  <c r="AB742" i="1"/>
  <c r="S743" i="1"/>
  <c r="BD743" i="1"/>
  <c r="AB743" i="1"/>
  <c r="S744" i="1"/>
  <c r="BD744" i="1"/>
  <c r="AB744" i="1"/>
  <c r="S745" i="1"/>
  <c r="BD745" i="1"/>
  <c r="AB745" i="1"/>
  <c r="S746" i="1"/>
  <c r="BD746" i="1"/>
  <c r="AB746" i="1"/>
  <c r="S747" i="1"/>
  <c r="BD747" i="1"/>
  <c r="AB747" i="1"/>
  <c r="S748" i="1"/>
  <c r="BD748" i="1"/>
  <c r="AB748" i="1"/>
  <c r="S749" i="1"/>
  <c r="BD749" i="1"/>
  <c r="AB749" i="1"/>
  <c r="S750" i="1"/>
  <c r="BD750" i="1"/>
  <c r="AB750" i="1"/>
  <c r="S751" i="1"/>
  <c r="BD751" i="1"/>
  <c r="AB751" i="1"/>
  <c r="S752" i="1"/>
  <c r="BD752" i="1"/>
  <c r="AB752" i="1"/>
  <c r="S753" i="1"/>
  <c r="BD753" i="1"/>
  <c r="AB753" i="1"/>
  <c r="S754" i="1"/>
  <c r="BD754" i="1"/>
  <c r="AB754" i="1"/>
  <c r="S755" i="1"/>
  <c r="BD755" i="1"/>
  <c r="AB755" i="1"/>
  <c r="S756" i="1"/>
  <c r="BD756" i="1"/>
  <c r="AB756" i="1"/>
  <c r="S757" i="1"/>
  <c r="BD757" i="1"/>
  <c r="AB757" i="1"/>
  <c r="S758" i="1"/>
  <c r="BD758" i="1"/>
  <c r="AB758" i="1"/>
  <c r="S759" i="1"/>
  <c r="BD759" i="1"/>
  <c r="AB759" i="1"/>
  <c r="S760" i="1"/>
  <c r="BD760" i="1"/>
  <c r="AB760" i="1"/>
  <c r="S761" i="1"/>
  <c r="BD761" i="1"/>
  <c r="AB761" i="1"/>
  <c r="S762" i="1"/>
  <c r="BD762" i="1"/>
  <c r="AB762" i="1"/>
  <c r="S763" i="1"/>
  <c r="BD763" i="1"/>
  <c r="AB763" i="1"/>
  <c r="S764" i="1"/>
  <c r="BD764" i="1"/>
  <c r="AB764" i="1"/>
  <c r="S765" i="1"/>
  <c r="BD765" i="1"/>
  <c r="AB765" i="1"/>
  <c r="S766" i="1"/>
  <c r="BD766" i="1"/>
  <c r="AB766" i="1"/>
  <c r="S767" i="1"/>
  <c r="BD767" i="1"/>
  <c r="AB767" i="1"/>
  <c r="S768" i="1"/>
  <c r="BD768" i="1"/>
  <c r="AB768" i="1"/>
  <c r="S769" i="1"/>
  <c r="BD769" i="1"/>
  <c r="AB769" i="1"/>
  <c r="S770" i="1"/>
  <c r="BD770" i="1"/>
  <c r="AB770" i="1"/>
  <c r="S771" i="1"/>
  <c r="BD771" i="1"/>
  <c r="AB771" i="1"/>
  <c r="S772" i="1"/>
  <c r="BD772" i="1"/>
  <c r="AB772" i="1"/>
  <c r="S773" i="1"/>
  <c r="BD773" i="1"/>
  <c r="AB773" i="1"/>
  <c r="S774" i="1"/>
  <c r="BD774" i="1"/>
  <c r="AB774" i="1"/>
  <c r="S775" i="1"/>
  <c r="BD775" i="1"/>
  <c r="AB775" i="1"/>
  <c r="S776" i="1"/>
  <c r="BD776" i="1"/>
  <c r="AB776" i="1"/>
  <c r="S777" i="1"/>
  <c r="BD777" i="1"/>
  <c r="AB777" i="1"/>
  <c r="S778" i="1"/>
  <c r="BD778" i="1"/>
  <c r="AB778" i="1"/>
  <c r="S779" i="1"/>
  <c r="BD779" i="1"/>
  <c r="AB779" i="1"/>
  <c r="S780" i="1"/>
  <c r="BD780" i="1"/>
  <c r="AB780" i="1"/>
  <c r="S781" i="1"/>
  <c r="BD781" i="1"/>
  <c r="AB781" i="1"/>
  <c r="S782" i="1"/>
  <c r="BD782" i="1"/>
  <c r="AB782" i="1"/>
  <c r="S783" i="1"/>
  <c r="BD783" i="1"/>
  <c r="AB783" i="1"/>
  <c r="S784" i="1"/>
  <c r="BD784" i="1"/>
  <c r="AB784" i="1"/>
  <c r="S785" i="1"/>
  <c r="BD785" i="1"/>
  <c r="AB785" i="1"/>
  <c r="S786" i="1"/>
  <c r="BD786" i="1"/>
  <c r="AB786" i="1"/>
  <c r="S787" i="1"/>
  <c r="BD787" i="1"/>
  <c r="AB787" i="1"/>
  <c r="S788" i="1"/>
  <c r="BD788" i="1"/>
  <c r="AB788" i="1"/>
  <c r="S789" i="1"/>
  <c r="BD789" i="1"/>
  <c r="AB789" i="1"/>
  <c r="S790" i="1"/>
  <c r="BD790" i="1"/>
  <c r="AB790" i="1"/>
  <c r="S791" i="1"/>
  <c r="BD791" i="1"/>
  <c r="AB791" i="1"/>
  <c r="S792" i="1"/>
  <c r="BD792" i="1"/>
  <c r="AB792" i="1"/>
  <c r="AB793" i="1"/>
  <c r="S794" i="1"/>
  <c r="S793" i="1"/>
  <c r="BD794" i="1"/>
  <c r="AB794" i="1"/>
  <c r="S795" i="1"/>
  <c r="BD795" i="1"/>
  <c r="AB795" i="1"/>
  <c r="S796" i="1"/>
  <c r="BD796" i="1"/>
  <c r="AB796" i="1"/>
  <c r="S797" i="1"/>
  <c r="BD797" i="1"/>
  <c r="AB797" i="1"/>
  <c r="S798" i="1"/>
  <c r="BD798" i="1"/>
  <c r="AB798" i="1"/>
  <c r="S799" i="1"/>
  <c r="BD799" i="1"/>
  <c r="AB799" i="1"/>
  <c r="S800" i="1"/>
  <c r="BD800" i="1"/>
  <c r="AB800" i="1"/>
  <c r="S801" i="1"/>
  <c r="BD801" i="1"/>
  <c r="AB801" i="1"/>
  <c r="S802" i="1"/>
  <c r="BD802" i="1"/>
  <c r="AB802" i="1"/>
  <c r="S803" i="1"/>
  <c r="BD803" i="1"/>
  <c r="AB803" i="1"/>
  <c r="S804" i="1"/>
  <c r="BD804" i="1"/>
  <c r="AB804" i="1"/>
  <c r="S805" i="1"/>
  <c r="BD805" i="1"/>
  <c r="AB805" i="1"/>
  <c r="S806" i="1"/>
  <c r="BD806" i="1"/>
  <c r="AB806" i="1"/>
  <c r="S807" i="1"/>
  <c r="BD807" i="1"/>
  <c r="AB807" i="1"/>
  <c r="S808" i="1"/>
  <c r="BD808" i="1"/>
  <c r="AB808" i="1"/>
  <c r="S809" i="1"/>
  <c r="BD809" i="1"/>
  <c r="AB809" i="1"/>
  <c r="S810" i="1"/>
  <c r="BD810" i="1"/>
  <c r="AB810" i="1"/>
  <c r="S811" i="1"/>
  <c r="BD811" i="1"/>
  <c r="AB811" i="1"/>
  <c r="S812" i="1"/>
  <c r="BD812" i="1"/>
  <c r="AB812" i="1"/>
  <c r="S813" i="1"/>
  <c r="BD813" i="1"/>
  <c r="AB813" i="1"/>
  <c r="S814" i="1"/>
  <c r="BD814" i="1"/>
  <c r="AB814" i="1"/>
  <c r="S815" i="1"/>
  <c r="BD815" i="1"/>
  <c r="AB815" i="1"/>
  <c r="S816" i="1"/>
  <c r="BD816" i="1"/>
  <c r="AB816" i="1"/>
  <c r="S817" i="1"/>
  <c r="BD817" i="1"/>
  <c r="AB817" i="1"/>
  <c r="S818" i="1"/>
  <c r="BD818" i="1"/>
  <c r="AB818" i="1"/>
  <c r="S819" i="1"/>
  <c r="BD819" i="1"/>
  <c r="AB819" i="1"/>
  <c r="S820" i="1"/>
  <c r="BD820" i="1"/>
  <c r="AB820" i="1"/>
  <c r="S821" i="1"/>
  <c r="BD821" i="1"/>
  <c r="AB821" i="1"/>
  <c r="S822" i="1"/>
  <c r="BD822" i="1"/>
  <c r="AB822" i="1"/>
  <c r="S823" i="1"/>
  <c r="BD823" i="1"/>
  <c r="AB823" i="1"/>
  <c r="S824" i="1"/>
  <c r="BD824" i="1"/>
  <c r="AB824" i="1"/>
  <c r="S825" i="1"/>
  <c r="BD825" i="1"/>
  <c r="AB825" i="1"/>
  <c r="S826" i="1"/>
  <c r="BD826" i="1"/>
  <c r="AB826" i="1"/>
  <c r="S827" i="1"/>
  <c r="BD827" i="1"/>
  <c r="AB827" i="1"/>
  <c r="S828" i="1"/>
  <c r="BD828" i="1"/>
  <c r="AB828" i="1"/>
  <c r="S829" i="1"/>
  <c r="BD829" i="1"/>
  <c r="AB829" i="1"/>
  <c r="S830" i="1"/>
  <c r="BD830" i="1"/>
  <c r="AB830" i="1"/>
  <c r="S831" i="1"/>
  <c r="BD831" i="1"/>
  <c r="AB831" i="1"/>
  <c r="S832" i="1"/>
  <c r="BD832" i="1"/>
  <c r="AB832" i="1"/>
  <c r="S833" i="1"/>
  <c r="BD833" i="1"/>
  <c r="AB833" i="1"/>
  <c r="S834" i="1"/>
  <c r="BD834" i="1"/>
  <c r="AB834" i="1"/>
  <c r="S835" i="1"/>
  <c r="BD835" i="1"/>
  <c r="AB835" i="1"/>
  <c r="S836" i="1"/>
  <c r="BD836" i="1"/>
  <c r="AB836" i="1"/>
  <c r="S837" i="1"/>
  <c r="BD837" i="1"/>
  <c r="AB837" i="1"/>
  <c r="S838" i="1"/>
  <c r="BD838" i="1"/>
  <c r="AB838" i="1"/>
  <c r="S839" i="1"/>
  <c r="BD839" i="1"/>
  <c r="AB839" i="1"/>
  <c r="S840" i="1"/>
  <c r="BD840" i="1"/>
  <c r="AB840" i="1"/>
  <c r="S841" i="1"/>
  <c r="BD841" i="1"/>
  <c r="AB841" i="1"/>
  <c r="S842" i="1"/>
  <c r="BD842" i="1"/>
  <c r="AB842" i="1"/>
  <c r="S843" i="1"/>
  <c r="BD843" i="1"/>
  <c r="AB843" i="1"/>
  <c r="S844" i="1"/>
  <c r="BD844" i="1"/>
  <c r="AB844" i="1"/>
  <c r="S845" i="1"/>
  <c r="BD845" i="1"/>
  <c r="AB845" i="1"/>
  <c r="S846" i="1"/>
  <c r="BD846" i="1"/>
  <c r="AB846" i="1"/>
  <c r="S847" i="1"/>
  <c r="BD847" i="1"/>
  <c r="AB847" i="1"/>
  <c r="S848" i="1"/>
  <c r="BD848" i="1"/>
  <c r="AB848" i="1"/>
  <c r="S849" i="1"/>
  <c r="BD849" i="1"/>
  <c r="AB849" i="1"/>
  <c r="S850" i="1"/>
  <c r="BD850" i="1"/>
  <c r="AB850" i="1"/>
  <c r="S851" i="1"/>
  <c r="BD851" i="1"/>
  <c r="AB851" i="1"/>
  <c r="S852" i="1"/>
  <c r="BD852" i="1"/>
  <c r="AB852" i="1"/>
  <c r="S853" i="1"/>
  <c r="BD853" i="1"/>
  <c r="AB853" i="1"/>
  <c r="S854" i="1"/>
  <c r="BD854" i="1"/>
  <c r="AB854" i="1"/>
  <c r="S855" i="1"/>
  <c r="BD855" i="1"/>
  <c r="AB855" i="1"/>
  <c r="S856" i="1"/>
  <c r="BD856" i="1"/>
  <c r="AB856" i="1"/>
  <c r="S857" i="1"/>
  <c r="BD857" i="1"/>
  <c r="AB857" i="1"/>
  <c r="S858" i="1"/>
  <c r="BD858" i="1"/>
  <c r="AB858" i="1"/>
  <c r="AB859" i="1"/>
  <c r="S860" i="1"/>
  <c r="S859" i="1"/>
  <c r="BD860" i="1"/>
  <c r="AB860" i="1"/>
  <c r="S861" i="1"/>
  <c r="BD861" i="1"/>
  <c r="AB861" i="1"/>
  <c r="S862" i="1"/>
  <c r="BD862" i="1"/>
  <c r="AB862" i="1"/>
  <c r="S863" i="1"/>
  <c r="BD863" i="1"/>
  <c r="AB863" i="1"/>
  <c r="S864" i="1"/>
  <c r="BD864" i="1"/>
  <c r="AB864" i="1"/>
  <c r="S865" i="1"/>
  <c r="BD865" i="1"/>
  <c r="AB865" i="1"/>
  <c r="S866" i="1"/>
  <c r="BD866" i="1"/>
  <c r="AB866" i="1"/>
  <c r="S867" i="1"/>
  <c r="BD867" i="1"/>
  <c r="AB867" i="1"/>
  <c r="S868" i="1"/>
  <c r="BD868" i="1"/>
  <c r="AB868" i="1"/>
  <c r="S869" i="1"/>
  <c r="BD869" i="1"/>
  <c r="AB869" i="1"/>
  <c r="S870" i="1"/>
  <c r="BD870" i="1"/>
  <c r="AB870" i="1"/>
  <c r="S871" i="1"/>
  <c r="BD871" i="1"/>
  <c r="AB871" i="1"/>
  <c r="S872" i="1"/>
  <c r="BD872" i="1"/>
  <c r="AB872" i="1"/>
  <c r="S873" i="1"/>
  <c r="BD873" i="1"/>
  <c r="AB873" i="1"/>
  <c r="S874" i="1"/>
  <c r="BD874" i="1"/>
  <c r="AB874" i="1"/>
  <c r="S875" i="1"/>
  <c r="BD875" i="1"/>
  <c r="AB875" i="1"/>
  <c r="S876" i="1"/>
  <c r="BD876" i="1"/>
  <c r="AB876" i="1"/>
  <c r="S877" i="1"/>
  <c r="BD877" i="1"/>
  <c r="AB877" i="1"/>
  <c r="S878" i="1"/>
  <c r="BD878" i="1"/>
  <c r="AB878" i="1"/>
  <c r="S879" i="1"/>
  <c r="BD879" i="1"/>
  <c r="AB879" i="1"/>
  <c r="S880" i="1"/>
  <c r="BD880" i="1"/>
  <c r="AB880" i="1"/>
  <c r="S881" i="1"/>
  <c r="BD881" i="1"/>
  <c r="AB881" i="1"/>
  <c r="S882" i="1"/>
  <c r="BD882" i="1"/>
  <c r="AB882" i="1"/>
  <c r="S883" i="1"/>
  <c r="BD883" i="1"/>
  <c r="AB883" i="1"/>
  <c r="S884" i="1"/>
  <c r="BD884" i="1"/>
  <c r="AB884" i="1"/>
  <c r="S885" i="1"/>
  <c r="BD885" i="1"/>
  <c r="AB885" i="1"/>
  <c r="S886" i="1"/>
  <c r="BD886" i="1"/>
  <c r="AB886" i="1"/>
  <c r="S887" i="1"/>
  <c r="BD887" i="1"/>
  <c r="AB887" i="1"/>
  <c r="S888" i="1"/>
  <c r="BD888" i="1"/>
  <c r="AB888" i="1"/>
  <c r="S889" i="1"/>
  <c r="BD889" i="1"/>
  <c r="AB889" i="1"/>
  <c r="S890" i="1"/>
  <c r="BD890" i="1"/>
  <c r="AB890" i="1"/>
  <c r="S891" i="1"/>
  <c r="BD891" i="1"/>
  <c r="AB891" i="1"/>
  <c r="S892" i="1"/>
  <c r="BD892" i="1"/>
  <c r="AB892" i="1"/>
  <c r="S893" i="1"/>
  <c r="BD893" i="1"/>
  <c r="AB893" i="1"/>
  <c r="S894" i="1"/>
  <c r="BD894" i="1"/>
  <c r="AB894" i="1"/>
  <c r="S895" i="1"/>
  <c r="BD895" i="1"/>
  <c r="AB895" i="1"/>
  <c r="S896" i="1"/>
  <c r="BD896" i="1"/>
  <c r="AB896" i="1"/>
  <c r="S897" i="1"/>
  <c r="BD897" i="1"/>
  <c r="AB897" i="1"/>
  <c r="S898" i="1"/>
  <c r="BD898" i="1"/>
  <c r="AB898" i="1"/>
  <c r="S899" i="1"/>
  <c r="BD899" i="1"/>
  <c r="AB899" i="1"/>
  <c r="S900" i="1"/>
  <c r="BD900" i="1"/>
  <c r="AB900" i="1"/>
  <c r="S901" i="1"/>
  <c r="BD901" i="1"/>
  <c r="AB901" i="1"/>
  <c r="S902" i="1"/>
  <c r="BD902" i="1"/>
  <c r="AB902" i="1"/>
  <c r="S903" i="1"/>
  <c r="BD903" i="1"/>
  <c r="AB903" i="1"/>
  <c r="S904" i="1"/>
  <c r="BD904" i="1"/>
  <c r="AB904" i="1"/>
  <c r="S905" i="1"/>
  <c r="BD905" i="1"/>
  <c r="AB905" i="1"/>
  <c r="S906" i="1"/>
  <c r="BD906" i="1"/>
  <c r="AB906" i="1"/>
  <c r="S907" i="1"/>
  <c r="BD907" i="1"/>
  <c r="AB907" i="1"/>
  <c r="S908" i="1"/>
  <c r="BD908" i="1"/>
  <c r="AB908" i="1"/>
  <c r="S909" i="1"/>
  <c r="BD909" i="1"/>
  <c r="AB909" i="1"/>
  <c r="S910" i="1"/>
  <c r="BD910" i="1"/>
  <c r="AB910" i="1"/>
  <c r="S911" i="1"/>
  <c r="BD911" i="1"/>
  <c r="AB911" i="1"/>
  <c r="S912" i="1"/>
  <c r="BD912" i="1"/>
  <c r="AB912" i="1"/>
  <c r="S913" i="1"/>
  <c r="BD913" i="1"/>
  <c r="AB913" i="1"/>
  <c r="S914" i="1"/>
  <c r="BD914" i="1"/>
  <c r="AB914" i="1"/>
  <c r="S915" i="1"/>
  <c r="BD915" i="1"/>
  <c r="AB915" i="1"/>
  <c r="S916" i="1"/>
  <c r="BD916" i="1"/>
  <c r="AB916" i="1"/>
  <c r="S917" i="1"/>
  <c r="BD917" i="1"/>
  <c r="AB917" i="1"/>
  <c r="S918" i="1"/>
  <c r="BD918" i="1"/>
  <c r="AB918" i="1"/>
  <c r="S919" i="1"/>
  <c r="BD919" i="1"/>
  <c r="AB919" i="1"/>
  <c r="S920" i="1"/>
  <c r="BD920" i="1"/>
  <c r="AB920" i="1"/>
  <c r="S921" i="1"/>
  <c r="BD921" i="1"/>
  <c r="AB921" i="1"/>
  <c r="S922" i="1"/>
  <c r="BD922" i="1"/>
  <c r="AB922" i="1"/>
  <c r="AB923" i="1"/>
  <c r="S924" i="1"/>
  <c r="S923" i="1"/>
  <c r="BD924" i="1"/>
  <c r="AB924" i="1"/>
  <c r="S925" i="1"/>
  <c r="BD925" i="1"/>
  <c r="AB925" i="1"/>
  <c r="S926" i="1"/>
  <c r="BD926" i="1"/>
  <c r="AB926" i="1"/>
  <c r="S927" i="1"/>
  <c r="BD927" i="1"/>
  <c r="AB927" i="1"/>
  <c r="S928" i="1"/>
  <c r="BD928" i="1"/>
  <c r="AB928" i="1"/>
  <c r="BD929" i="1"/>
  <c r="AB929" i="1"/>
  <c r="AB930" i="1"/>
  <c r="BD1147" i="1"/>
  <c r="R155" i="1"/>
  <c r="R154" i="1"/>
  <c r="BC155" i="1"/>
  <c r="AA155" i="1"/>
  <c r="R156" i="1"/>
  <c r="BC156" i="1"/>
  <c r="AA156" i="1"/>
  <c r="R157" i="1"/>
  <c r="BC157" i="1"/>
  <c r="AA157" i="1"/>
  <c r="R158" i="1"/>
  <c r="BC158" i="1"/>
  <c r="AA158" i="1"/>
  <c r="R159" i="1"/>
  <c r="BC159" i="1"/>
  <c r="AA159" i="1"/>
  <c r="R160" i="1"/>
  <c r="BC160" i="1"/>
  <c r="AA160" i="1"/>
  <c r="R161" i="1"/>
  <c r="BC161" i="1"/>
  <c r="AA161" i="1"/>
  <c r="R162" i="1"/>
  <c r="BC162" i="1"/>
  <c r="AA162" i="1"/>
  <c r="R163" i="1"/>
  <c r="BC163" i="1"/>
  <c r="AA163" i="1"/>
  <c r="R164" i="1"/>
  <c r="BC164" i="1"/>
  <c r="AA164" i="1"/>
  <c r="R165" i="1"/>
  <c r="BC165" i="1"/>
  <c r="AA165" i="1"/>
  <c r="R166" i="1"/>
  <c r="BC166" i="1"/>
  <c r="AA166" i="1"/>
  <c r="R167" i="1"/>
  <c r="BC167" i="1"/>
  <c r="AA167" i="1"/>
  <c r="R168" i="1"/>
  <c r="BC168" i="1"/>
  <c r="AA168" i="1"/>
  <c r="R169" i="1"/>
  <c r="BC169" i="1"/>
  <c r="AA169" i="1"/>
  <c r="R170" i="1"/>
  <c r="BC170" i="1"/>
  <c r="AA170" i="1"/>
  <c r="R171" i="1"/>
  <c r="BC171" i="1"/>
  <c r="AA171" i="1"/>
  <c r="R172" i="1"/>
  <c r="BC172" i="1"/>
  <c r="AA172" i="1"/>
  <c r="R173" i="1"/>
  <c r="BC173" i="1"/>
  <c r="AA173" i="1"/>
  <c r="R174" i="1"/>
  <c r="BC174" i="1"/>
  <c r="AA174" i="1"/>
  <c r="R175" i="1"/>
  <c r="BC175" i="1"/>
  <c r="AA175" i="1"/>
  <c r="R176" i="1"/>
  <c r="BC176" i="1"/>
  <c r="AA176" i="1"/>
  <c r="R177" i="1"/>
  <c r="BC177" i="1"/>
  <c r="AA177" i="1"/>
  <c r="R178" i="1"/>
  <c r="BC178" i="1"/>
  <c r="AA178" i="1"/>
  <c r="R179" i="1"/>
  <c r="BC179" i="1"/>
  <c r="AA179" i="1"/>
  <c r="R180" i="1"/>
  <c r="BC180" i="1"/>
  <c r="AA180" i="1"/>
  <c r="R181" i="1"/>
  <c r="BC181" i="1"/>
  <c r="AA181" i="1"/>
  <c r="R182" i="1"/>
  <c r="BC182" i="1"/>
  <c r="AA182" i="1"/>
  <c r="R183" i="1"/>
  <c r="BC183" i="1"/>
  <c r="AA183" i="1"/>
  <c r="R184" i="1"/>
  <c r="BC184" i="1"/>
  <c r="AA184" i="1"/>
  <c r="R185" i="1"/>
  <c r="BC185" i="1"/>
  <c r="AA185" i="1"/>
  <c r="R186" i="1"/>
  <c r="BC186" i="1"/>
  <c r="AA186" i="1"/>
  <c r="R187" i="1"/>
  <c r="BC187" i="1"/>
  <c r="AA187" i="1"/>
  <c r="R188" i="1"/>
  <c r="BC188" i="1"/>
  <c r="AA188" i="1"/>
  <c r="R189" i="1"/>
  <c r="BC189" i="1"/>
  <c r="AA189" i="1"/>
  <c r="R190" i="1"/>
  <c r="BC190" i="1"/>
  <c r="AA190" i="1"/>
  <c r="R191" i="1"/>
  <c r="BC191" i="1"/>
  <c r="AA191" i="1"/>
  <c r="R192" i="1"/>
  <c r="BC192" i="1"/>
  <c r="AA192" i="1"/>
  <c r="R193" i="1"/>
  <c r="BC193" i="1"/>
  <c r="AA193" i="1"/>
  <c r="R194" i="1"/>
  <c r="BC194" i="1"/>
  <c r="AA194" i="1"/>
  <c r="R195" i="1"/>
  <c r="BC195" i="1"/>
  <c r="AA195" i="1"/>
  <c r="R196" i="1"/>
  <c r="BC196" i="1"/>
  <c r="AA196" i="1"/>
  <c r="R197" i="1"/>
  <c r="BC197" i="1"/>
  <c r="AA197" i="1"/>
  <c r="R198" i="1"/>
  <c r="BC198" i="1"/>
  <c r="AA198" i="1"/>
  <c r="R199" i="1"/>
  <c r="BC199" i="1"/>
  <c r="AA199" i="1"/>
  <c r="R200" i="1"/>
  <c r="BC200" i="1"/>
  <c r="AA200" i="1"/>
  <c r="R201" i="1"/>
  <c r="BC201" i="1"/>
  <c r="AA201" i="1"/>
  <c r="R202" i="1"/>
  <c r="BC202" i="1"/>
  <c r="AA202" i="1"/>
  <c r="R203" i="1"/>
  <c r="BC203" i="1"/>
  <c r="AA203" i="1"/>
  <c r="R204" i="1"/>
  <c r="BC204" i="1"/>
  <c r="AA204" i="1"/>
  <c r="R205" i="1"/>
  <c r="BC205" i="1"/>
  <c r="AA205" i="1"/>
  <c r="R206" i="1"/>
  <c r="BC206" i="1"/>
  <c r="AA206" i="1"/>
  <c r="R207" i="1"/>
  <c r="BC207" i="1"/>
  <c r="AA207" i="1"/>
  <c r="R208" i="1"/>
  <c r="BC208" i="1"/>
  <c r="AA208" i="1"/>
  <c r="R209" i="1"/>
  <c r="BC209" i="1"/>
  <c r="AA209" i="1"/>
  <c r="R210" i="1"/>
  <c r="BC210" i="1"/>
  <c r="AA210" i="1"/>
  <c r="R211" i="1"/>
  <c r="BC211" i="1"/>
  <c r="AA211" i="1"/>
  <c r="R212" i="1"/>
  <c r="BC212" i="1"/>
  <c r="AA212" i="1"/>
  <c r="R213" i="1"/>
  <c r="BC213" i="1"/>
  <c r="AA213" i="1"/>
  <c r="R214" i="1"/>
  <c r="BC214" i="1"/>
  <c r="AA214" i="1"/>
  <c r="R216" i="1"/>
  <c r="R215" i="1"/>
  <c r="BC216" i="1"/>
  <c r="AA216" i="1"/>
  <c r="R217" i="1"/>
  <c r="BC217" i="1"/>
  <c r="AA217" i="1"/>
  <c r="R218" i="1"/>
  <c r="BC218" i="1"/>
  <c r="AA218" i="1"/>
  <c r="R219" i="1"/>
  <c r="BC219" i="1"/>
  <c r="AA219" i="1"/>
  <c r="R220" i="1"/>
  <c r="BC220" i="1"/>
  <c r="AA220" i="1"/>
  <c r="R221" i="1"/>
  <c r="BC221" i="1"/>
  <c r="AA221" i="1"/>
  <c r="R222" i="1"/>
  <c r="BC222" i="1"/>
  <c r="AA222" i="1"/>
  <c r="R223" i="1"/>
  <c r="BC223" i="1"/>
  <c r="AA223" i="1"/>
  <c r="R224" i="1"/>
  <c r="BC224" i="1"/>
  <c r="AA224" i="1"/>
  <c r="R225" i="1"/>
  <c r="BC225" i="1"/>
  <c r="AA225" i="1"/>
  <c r="R226" i="1"/>
  <c r="BC226" i="1"/>
  <c r="AA226" i="1"/>
  <c r="R227" i="1"/>
  <c r="BC227" i="1"/>
  <c r="AA227" i="1"/>
  <c r="R228" i="1"/>
  <c r="BC228" i="1"/>
  <c r="AA228" i="1"/>
  <c r="R229" i="1"/>
  <c r="BC229" i="1"/>
  <c r="AA229" i="1"/>
  <c r="R230" i="1"/>
  <c r="BC230" i="1"/>
  <c r="AA230" i="1"/>
  <c r="R231" i="1"/>
  <c r="BC231" i="1"/>
  <c r="AA231" i="1"/>
  <c r="R232" i="1"/>
  <c r="BC232" i="1"/>
  <c r="AA232" i="1"/>
  <c r="R233" i="1"/>
  <c r="BC233" i="1"/>
  <c r="AA233" i="1"/>
  <c r="R234" i="1"/>
  <c r="BC234" i="1"/>
  <c r="AA234" i="1"/>
  <c r="R235" i="1"/>
  <c r="BC235" i="1"/>
  <c r="AA235" i="1"/>
  <c r="R236" i="1"/>
  <c r="BC236" i="1"/>
  <c r="AA236" i="1"/>
  <c r="R237" i="1"/>
  <c r="BC237" i="1"/>
  <c r="AA237" i="1"/>
  <c r="R238" i="1"/>
  <c r="BC238" i="1"/>
  <c r="AA238" i="1"/>
  <c r="R239" i="1"/>
  <c r="BC239" i="1"/>
  <c r="AA239" i="1"/>
  <c r="R240" i="1"/>
  <c r="BC240" i="1"/>
  <c r="AA240" i="1"/>
  <c r="R241" i="1"/>
  <c r="BC241" i="1"/>
  <c r="AA241" i="1"/>
  <c r="R242" i="1"/>
  <c r="BC242" i="1"/>
  <c r="AA242" i="1"/>
  <c r="R243" i="1"/>
  <c r="BC243" i="1"/>
  <c r="AA243" i="1"/>
  <c r="R244" i="1"/>
  <c r="BC244" i="1"/>
  <c r="AA244" i="1"/>
  <c r="R245" i="1"/>
  <c r="BC245" i="1"/>
  <c r="AA245" i="1"/>
  <c r="R246" i="1"/>
  <c r="BC246" i="1"/>
  <c r="AA246" i="1"/>
  <c r="R247" i="1"/>
  <c r="BC247" i="1"/>
  <c r="AA247" i="1"/>
  <c r="R248" i="1"/>
  <c r="BC248" i="1"/>
  <c r="AA248" i="1"/>
  <c r="R249" i="1"/>
  <c r="BC249" i="1"/>
  <c r="AA249" i="1"/>
  <c r="R250" i="1"/>
  <c r="BC250" i="1"/>
  <c r="AA250" i="1"/>
  <c r="R251" i="1"/>
  <c r="BC251" i="1"/>
  <c r="AA251" i="1"/>
  <c r="R252" i="1"/>
  <c r="BC252" i="1"/>
  <c r="AA252" i="1"/>
  <c r="R253" i="1"/>
  <c r="BC253" i="1"/>
  <c r="AA253" i="1"/>
  <c r="R254" i="1"/>
  <c r="BC254" i="1"/>
  <c r="AA254" i="1"/>
  <c r="R255" i="1"/>
  <c r="BC255" i="1"/>
  <c r="AA255" i="1"/>
  <c r="R256" i="1"/>
  <c r="BC256" i="1"/>
  <c r="AA256" i="1"/>
  <c r="R257" i="1"/>
  <c r="BC257" i="1"/>
  <c r="AA257" i="1"/>
  <c r="R258" i="1"/>
  <c r="BC258" i="1"/>
  <c r="AA258" i="1"/>
  <c r="R259" i="1"/>
  <c r="BC259" i="1"/>
  <c r="AA259" i="1"/>
  <c r="R260" i="1"/>
  <c r="BC260" i="1"/>
  <c r="AA260" i="1"/>
  <c r="R261" i="1"/>
  <c r="BC261" i="1"/>
  <c r="AA261" i="1"/>
  <c r="R262" i="1"/>
  <c r="BC262" i="1"/>
  <c r="AA262" i="1"/>
  <c r="R263" i="1"/>
  <c r="BC263" i="1"/>
  <c r="AA263" i="1"/>
  <c r="R264" i="1"/>
  <c r="BC264" i="1"/>
  <c r="AA264" i="1"/>
  <c r="R265" i="1"/>
  <c r="BC265" i="1"/>
  <c r="AA265" i="1"/>
  <c r="R266" i="1"/>
  <c r="BC266" i="1"/>
  <c r="AA266" i="1"/>
  <c r="R267" i="1"/>
  <c r="BC267" i="1"/>
  <c r="AA267" i="1"/>
  <c r="R268" i="1"/>
  <c r="BC268" i="1"/>
  <c r="AA268" i="1"/>
  <c r="R269" i="1"/>
  <c r="BC269" i="1"/>
  <c r="AA269" i="1"/>
  <c r="R270" i="1"/>
  <c r="BC270" i="1"/>
  <c r="AA270" i="1"/>
  <c r="R271" i="1"/>
  <c r="BC271" i="1"/>
  <c r="AA271" i="1"/>
  <c r="R272" i="1"/>
  <c r="BC272" i="1"/>
  <c r="AA272" i="1"/>
  <c r="R273" i="1"/>
  <c r="BC273" i="1"/>
  <c r="AA273" i="1"/>
  <c r="R274" i="1"/>
  <c r="BC274" i="1"/>
  <c r="AA274" i="1"/>
  <c r="R275" i="1"/>
  <c r="BC275" i="1"/>
  <c r="AA275" i="1"/>
  <c r="R276" i="1"/>
  <c r="BC276" i="1"/>
  <c r="AA276" i="1"/>
  <c r="R277" i="1"/>
  <c r="BC277" i="1"/>
  <c r="AA277" i="1"/>
  <c r="R278" i="1"/>
  <c r="BC278" i="1"/>
  <c r="AA278" i="1"/>
  <c r="R279" i="1"/>
  <c r="BC279" i="1"/>
  <c r="AA279" i="1"/>
  <c r="R280" i="1"/>
  <c r="BC280" i="1"/>
  <c r="AA280" i="1"/>
  <c r="R282" i="1"/>
  <c r="R281" i="1"/>
  <c r="BC282" i="1"/>
  <c r="AA282" i="1"/>
  <c r="R283" i="1"/>
  <c r="BC283" i="1"/>
  <c r="AA283" i="1"/>
  <c r="R284" i="1"/>
  <c r="BC284" i="1"/>
  <c r="AA284" i="1"/>
  <c r="R285" i="1"/>
  <c r="BC285" i="1"/>
  <c r="AA285" i="1"/>
  <c r="R286" i="1"/>
  <c r="BC286" i="1"/>
  <c r="AA286" i="1"/>
  <c r="R287" i="1"/>
  <c r="BC287" i="1"/>
  <c r="AA287" i="1"/>
  <c r="R288" i="1"/>
  <c r="BC288" i="1"/>
  <c r="AA288" i="1"/>
  <c r="R289" i="1"/>
  <c r="BC289" i="1"/>
  <c r="AA289" i="1"/>
  <c r="R290" i="1"/>
  <c r="BC290" i="1"/>
  <c r="AA290" i="1"/>
  <c r="R291" i="1"/>
  <c r="BC291" i="1"/>
  <c r="AA291" i="1"/>
  <c r="R292" i="1"/>
  <c r="BC292" i="1"/>
  <c r="AA292" i="1"/>
  <c r="R293" i="1"/>
  <c r="BC293" i="1"/>
  <c r="AA293" i="1"/>
  <c r="R294" i="1"/>
  <c r="BC294" i="1"/>
  <c r="AA294" i="1"/>
  <c r="R295" i="1"/>
  <c r="BC295" i="1"/>
  <c r="AA295" i="1"/>
  <c r="R296" i="1"/>
  <c r="BC296" i="1"/>
  <c r="AA296" i="1"/>
  <c r="R297" i="1"/>
  <c r="BC297" i="1"/>
  <c r="AA297" i="1"/>
  <c r="R298" i="1"/>
  <c r="BC298" i="1"/>
  <c r="AA298" i="1"/>
  <c r="R299" i="1"/>
  <c r="BC299" i="1"/>
  <c r="AA299" i="1"/>
  <c r="R300" i="1"/>
  <c r="BC300" i="1"/>
  <c r="AA300" i="1"/>
  <c r="R301" i="1"/>
  <c r="BC301" i="1"/>
  <c r="AA301" i="1"/>
  <c r="R302" i="1"/>
  <c r="BC302" i="1"/>
  <c r="AA302" i="1"/>
  <c r="R303" i="1"/>
  <c r="BC303" i="1"/>
  <c r="AA303" i="1"/>
  <c r="R304" i="1"/>
  <c r="BC304" i="1"/>
  <c r="AA304" i="1"/>
  <c r="R305" i="1"/>
  <c r="BC305" i="1"/>
  <c r="AA305" i="1"/>
  <c r="R306" i="1"/>
  <c r="BC306" i="1"/>
  <c r="AA306" i="1"/>
  <c r="R307" i="1"/>
  <c r="BC307" i="1"/>
  <c r="AA307" i="1"/>
  <c r="R308" i="1"/>
  <c r="BC308" i="1"/>
  <c r="AA308" i="1"/>
  <c r="R309" i="1"/>
  <c r="BC309" i="1"/>
  <c r="AA309" i="1"/>
  <c r="R310" i="1"/>
  <c r="BC310" i="1"/>
  <c r="AA310" i="1"/>
  <c r="R311" i="1"/>
  <c r="BC311" i="1"/>
  <c r="AA311" i="1"/>
  <c r="R312" i="1"/>
  <c r="BC312" i="1"/>
  <c r="AA312" i="1"/>
  <c r="R313" i="1"/>
  <c r="BC313" i="1"/>
  <c r="AA313" i="1"/>
  <c r="R314" i="1"/>
  <c r="BC314" i="1"/>
  <c r="AA314" i="1"/>
  <c r="R315" i="1"/>
  <c r="BC315" i="1"/>
  <c r="AA315" i="1"/>
  <c r="R316" i="1"/>
  <c r="BC316" i="1"/>
  <c r="AA316" i="1"/>
  <c r="R317" i="1"/>
  <c r="BC317" i="1"/>
  <c r="AA317" i="1"/>
  <c r="R318" i="1"/>
  <c r="BC318" i="1"/>
  <c r="AA318" i="1"/>
  <c r="R319" i="1"/>
  <c r="BC319" i="1"/>
  <c r="AA319" i="1"/>
  <c r="R320" i="1"/>
  <c r="BC320" i="1"/>
  <c r="AA320" i="1"/>
  <c r="R321" i="1"/>
  <c r="BC321" i="1"/>
  <c r="AA321" i="1"/>
  <c r="R322" i="1"/>
  <c r="BC322" i="1"/>
  <c r="AA322" i="1"/>
  <c r="R323" i="1"/>
  <c r="BC323" i="1"/>
  <c r="AA323" i="1"/>
  <c r="R324" i="1"/>
  <c r="BC324" i="1"/>
  <c r="AA324" i="1"/>
  <c r="R325" i="1"/>
  <c r="BC325" i="1"/>
  <c r="AA325" i="1"/>
  <c r="R326" i="1"/>
  <c r="BC326" i="1"/>
  <c r="AA326" i="1"/>
  <c r="R327" i="1"/>
  <c r="BC327" i="1"/>
  <c r="AA327" i="1"/>
  <c r="R328" i="1"/>
  <c r="BC328" i="1"/>
  <c r="AA328" i="1"/>
  <c r="R329" i="1"/>
  <c r="BC329" i="1"/>
  <c r="AA329" i="1"/>
  <c r="R330" i="1"/>
  <c r="BC330" i="1"/>
  <c r="AA330" i="1"/>
  <c r="R331" i="1"/>
  <c r="BC331" i="1"/>
  <c r="AA331" i="1"/>
  <c r="R332" i="1"/>
  <c r="BC332" i="1"/>
  <c r="AA332" i="1"/>
  <c r="R333" i="1"/>
  <c r="BC333" i="1"/>
  <c r="AA333" i="1"/>
  <c r="R334" i="1"/>
  <c r="BC334" i="1"/>
  <c r="AA334" i="1"/>
  <c r="R335" i="1"/>
  <c r="BC335" i="1"/>
  <c r="AA335" i="1"/>
  <c r="R336" i="1"/>
  <c r="BC336" i="1"/>
  <c r="AA336" i="1"/>
  <c r="R337" i="1"/>
  <c r="BC337" i="1"/>
  <c r="AA337" i="1"/>
  <c r="R338" i="1"/>
  <c r="BC338" i="1"/>
  <c r="AA338" i="1"/>
  <c r="R339" i="1"/>
  <c r="BC339" i="1"/>
  <c r="AA339" i="1"/>
  <c r="R340" i="1"/>
  <c r="BC340" i="1"/>
  <c r="AA340" i="1"/>
  <c r="R341" i="1"/>
  <c r="BC341" i="1"/>
  <c r="AA341" i="1"/>
  <c r="R342" i="1"/>
  <c r="BC342" i="1"/>
  <c r="AA342" i="1"/>
  <c r="R343" i="1"/>
  <c r="BC343" i="1"/>
  <c r="AA343" i="1"/>
  <c r="R344" i="1"/>
  <c r="BC344" i="1"/>
  <c r="AA344" i="1"/>
  <c r="R345" i="1"/>
  <c r="BC345" i="1"/>
  <c r="AA345" i="1"/>
  <c r="R346" i="1"/>
  <c r="BC346" i="1"/>
  <c r="AA346" i="1"/>
  <c r="R348" i="1"/>
  <c r="R347" i="1"/>
  <c r="BC348" i="1"/>
  <c r="AA348" i="1"/>
  <c r="R349" i="1"/>
  <c r="BC349" i="1"/>
  <c r="AA349" i="1"/>
  <c r="R350" i="1"/>
  <c r="BC350" i="1"/>
  <c r="AA350" i="1"/>
  <c r="R351" i="1"/>
  <c r="BC351" i="1"/>
  <c r="AA351" i="1"/>
  <c r="R352" i="1"/>
  <c r="BC352" i="1"/>
  <c r="AA352" i="1"/>
  <c r="R353" i="1"/>
  <c r="BC353" i="1"/>
  <c r="AA353" i="1"/>
  <c r="R354" i="1"/>
  <c r="BC354" i="1"/>
  <c r="AA354" i="1"/>
  <c r="R355" i="1"/>
  <c r="BC355" i="1"/>
  <c r="AA355" i="1"/>
  <c r="R356" i="1"/>
  <c r="BC356" i="1"/>
  <c r="AA356" i="1"/>
  <c r="R357" i="1"/>
  <c r="BC357" i="1"/>
  <c r="AA357" i="1"/>
  <c r="R358" i="1"/>
  <c r="BC358" i="1"/>
  <c r="AA358" i="1"/>
  <c r="R359" i="1"/>
  <c r="BC359" i="1"/>
  <c r="AA359" i="1"/>
  <c r="R360" i="1"/>
  <c r="BC360" i="1"/>
  <c r="AA360" i="1"/>
  <c r="R361" i="1"/>
  <c r="BC361" i="1"/>
  <c r="AA361" i="1"/>
  <c r="R362" i="1"/>
  <c r="BC362" i="1"/>
  <c r="AA362" i="1"/>
  <c r="R363" i="1"/>
  <c r="BC363" i="1"/>
  <c r="AA363" i="1"/>
  <c r="R364" i="1"/>
  <c r="BC364" i="1"/>
  <c r="AA364" i="1"/>
  <c r="R365" i="1"/>
  <c r="BC365" i="1"/>
  <c r="AA365" i="1"/>
  <c r="R366" i="1"/>
  <c r="BC366" i="1"/>
  <c r="AA366" i="1"/>
  <c r="R367" i="1"/>
  <c r="BC367" i="1"/>
  <c r="AA367" i="1"/>
  <c r="R368" i="1"/>
  <c r="BC368" i="1"/>
  <c r="AA368" i="1"/>
  <c r="R369" i="1"/>
  <c r="BC369" i="1"/>
  <c r="AA369" i="1"/>
  <c r="R370" i="1"/>
  <c r="BC370" i="1"/>
  <c r="AA370" i="1"/>
  <c r="R371" i="1"/>
  <c r="BC371" i="1"/>
  <c r="AA371" i="1"/>
  <c r="R372" i="1"/>
  <c r="BC372" i="1"/>
  <c r="AA372" i="1"/>
  <c r="R373" i="1"/>
  <c r="BC373" i="1"/>
  <c r="AA373" i="1"/>
  <c r="R374" i="1"/>
  <c r="BC374" i="1"/>
  <c r="AA374" i="1"/>
  <c r="R375" i="1"/>
  <c r="BC375" i="1"/>
  <c r="AA375" i="1"/>
  <c r="R376" i="1"/>
  <c r="BC376" i="1"/>
  <c r="AA376" i="1"/>
  <c r="R377" i="1"/>
  <c r="BC377" i="1"/>
  <c r="AA377" i="1"/>
  <c r="R378" i="1"/>
  <c r="BC378" i="1"/>
  <c r="AA378" i="1"/>
  <c r="R379" i="1"/>
  <c r="BC379" i="1"/>
  <c r="AA379" i="1"/>
  <c r="R380" i="1"/>
  <c r="BC380" i="1"/>
  <c r="AA380" i="1"/>
  <c r="R381" i="1"/>
  <c r="BC381" i="1"/>
  <c r="AA381" i="1"/>
  <c r="R382" i="1"/>
  <c r="BC382" i="1"/>
  <c r="AA382" i="1"/>
  <c r="R383" i="1"/>
  <c r="BC383" i="1"/>
  <c r="AA383" i="1"/>
  <c r="R384" i="1"/>
  <c r="BC384" i="1"/>
  <c r="AA384" i="1"/>
  <c r="R385" i="1"/>
  <c r="BC385" i="1"/>
  <c r="AA385" i="1"/>
  <c r="R386" i="1"/>
  <c r="BC386" i="1"/>
  <c r="AA386" i="1"/>
  <c r="R387" i="1"/>
  <c r="BC387" i="1"/>
  <c r="AA387" i="1"/>
  <c r="R388" i="1"/>
  <c r="BC388" i="1"/>
  <c r="AA388" i="1"/>
  <c r="R389" i="1"/>
  <c r="BC389" i="1"/>
  <c r="AA389" i="1"/>
  <c r="R390" i="1"/>
  <c r="BC390" i="1"/>
  <c r="AA390" i="1"/>
  <c r="R391" i="1"/>
  <c r="BC391" i="1"/>
  <c r="AA391" i="1"/>
  <c r="R392" i="1"/>
  <c r="BC392" i="1"/>
  <c r="AA392" i="1"/>
  <c r="R393" i="1"/>
  <c r="BC393" i="1"/>
  <c r="AA393" i="1"/>
  <c r="R394" i="1"/>
  <c r="BC394" i="1"/>
  <c r="AA394" i="1"/>
  <c r="R395" i="1"/>
  <c r="BC395" i="1"/>
  <c r="AA395" i="1"/>
  <c r="R396" i="1"/>
  <c r="BC396" i="1"/>
  <c r="AA396" i="1"/>
  <c r="R397" i="1"/>
  <c r="BC397" i="1"/>
  <c r="AA397" i="1"/>
  <c r="R398" i="1"/>
  <c r="BC398" i="1"/>
  <c r="AA398" i="1"/>
  <c r="R399" i="1"/>
  <c r="BC399" i="1"/>
  <c r="AA399" i="1"/>
  <c r="R400" i="1"/>
  <c r="BC400" i="1"/>
  <c r="AA400" i="1"/>
  <c r="R401" i="1"/>
  <c r="BC401" i="1"/>
  <c r="AA401" i="1"/>
  <c r="R402" i="1"/>
  <c r="BC402" i="1"/>
  <c r="AA402" i="1"/>
  <c r="R403" i="1"/>
  <c r="BC403" i="1"/>
  <c r="AA403" i="1"/>
  <c r="R404" i="1"/>
  <c r="BC404" i="1"/>
  <c r="AA404" i="1"/>
  <c r="R405" i="1"/>
  <c r="BC405" i="1"/>
  <c r="AA405" i="1"/>
  <c r="R406" i="1"/>
  <c r="BC406" i="1"/>
  <c r="AA406" i="1"/>
  <c r="R407" i="1"/>
  <c r="BC407" i="1"/>
  <c r="AA407" i="1"/>
  <c r="R408" i="1"/>
  <c r="BC408" i="1"/>
  <c r="AA408" i="1"/>
  <c r="R409" i="1"/>
  <c r="BC409" i="1"/>
  <c r="AA409" i="1"/>
  <c r="R410" i="1"/>
  <c r="BC410" i="1"/>
  <c r="AA410" i="1"/>
  <c r="R412" i="1"/>
  <c r="R411" i="1"/>
  <c r="BC412" i="1"/>
  <c r="AA412" i="1"/>
  <c r="R413" i="1"/>
  <c r="BC413" i="1"/>
  <c r="AA413" i="1"/>
  <c r="R414" i="1"/>
  <c r="BC414" i="1"/>
  <c r="AA414" i="1"/>
  <c r="R415" i="1"/>
  <c r="BC415" i="1"/>
  <c r="AA415" i="1"/>
  <c r="R416" i="1"/>
  <c r="BC416" i="1"/>
  <c r="AA416" i="1"/>
  <c r="R417" i="1"/>
  <c r="BC417" i="1"/>
  <c r="AA417" i="1"/>
  <c r="R418" i="1"/>
  <c r="BC418" i="1"/>
  <c r="AA418" i="1"/>
  <c r="R419" i="1"/>
  <c r="BC419" i="1"/>
  <c r="AA419" i="1"/>
  <c r="R420" i="1"/>
  <c r="BC420" i="1"/>
  <c r="AA420" i="1"/>
  <c r="R421" i="1"/>
  <c r="BC421" i="1"/>
  <c r="AA421" i="1"/>
  <c r="R422" i="1"/>
  <c r="BC422" i="1"/>
  <c r="AA422" i="1"/>
  <c r="R423" i="1"/>
  <c r="BC423" i="1"/>
  <c r="AA423" i="1"/>
  <c r="R424" i="1"/>
  <c r="BC424" i="1"/>
  <c r="AA424" i="1"/>
  <c r="R425" i="1"/>
  <c r="BC425" i="1"/>
  <c r="AA425" i="1"/>
  <c r="R426" i="1"/>
  <c r="BC426" i="1"/>
  <c r="AA426" i="1"/>
  <c r="R427" i="1"/>
  <c r="BC427" i="1"/>
  <c r="AA427" i="1"/>
  <c r="R428" i="1"/>
  <c r="BC428" i="1"/>
  <c r="AA428" i="1"/>
  <c r="R429" i="1"/>
  <c r="BC429" i="1"/>
  <c r="AA429" i="1"/>
  <c r="R430" i="1"/>
  <c r="BC430" i="1"/>
  <c r="AA430" i="1"/>
  <c r="R431" i="1"/>
  <c r="BC431" i="1"/>
  <c r="AA431" i="1"/>
  <c r="R432" i="1"/>
  <c r="BC432" i="1"/>
  <c r="AA432" i="1"/>
  <c r="R433" i="1"/>
  <c r="BC433" i="1"/>
  <c r="AA433" i="1"/>
  <c r="R434" i="1"/>
  <c r="BC434" i="1"/>
  <c r="AA434" i="1"/>
  <c r="R435" i="1"/>
  <c r="BC435" i="1"/>
  <c r="AA435" i="1"/>
  <c r="R436" i="1"/>
  <c r="BC436" i="1"/>
  <c r="AA436" i="1"/>
  <c r="R437" i="1"/>
  <c r="BC437" i="1"/>
  <c r="AA437" i="1"/>
  <c r="R438" i="1"/>
  <c r="BC438" i="1"/>
  <c r="AA438" i="1"/>
  <c r="R439" i="1"/>
  <c r="BC439" i="1"/>
  <c r="AA439" i="1"/>
  <c r="R440" i="1"/>
  <c r="BC440" i="1"/>
  <c r="AA440" i="1"/>
  <c r="R441" i="1"/>
  <c r="BC441" i="1"/>
  <c r="AA441" i="1"/>
  <c r="R442" i="1"/>
  <c r="BC442" i="1"/>
  <c r="AA442" i="1"/>
  <c r="R443" i="1"/>
  <c r="BC443" i="1"/>
  <c r="AA443" i="1"/>
  <c r="R444" i="1"/>
  <c r="BC444" i="1"/>
  <c r="AA444" i="1"/>
  <c r="R445" i="1"/>
  <c r="BC445" i="1"/>
  <c r="AA445" i="1"/>
  <c r="R446" i="1"/>
  <c r="BC446" i="1"/>
  <c r="AA446" i="1"/>
  <c r="R447" i="1"/>
  <c r="BC447" i="1"/>
  <c r="AA447" i="1"/>
  <c r="R448" i="1"/>
  <c r="BC448" i="1"/>
  <c r="AA448" i="1"/>
  <c r="R449" i="1"/>
  <c r="BC449" i="1"/>
  <c r="AA449" i="1"/>
  <c r="R450" i="1"/>
  <c r="BC450" i="1"/>
  <c r="AA450" i="1"/>
  <c r="R451" i="1"/>
  <c r="BC451" i="1"/>
  <c r="AA451" i="1"/>
  <c r="R452" i="1"/>
  <c r="BC452" i="1"/>
  <c r="AA452" i="1"/>
  <c r="R453" i="1"/>
  <c r="BC453" i="1"/>
  <c r="AA453" i="1"/>
  <c r="R454" i="1"/>
  <c r="BC454" i="1"/>
  <c r="AA454" i="1"/>
  <c r="R455" i="1"/>
  <c r="BC455" i="1"/>
  <c r="AA455" i="1"/>
  <c r="R456" i="1"/>
  <c r="BC456" i="1"/>
  <c r="AA456" i="1"/>
  <c r="R457" i="1"/>
  <c r="BC457" i="1"/>
  <c r="AA457" i="1"/>
  <c r="R458" i="1"/>
  <c r="BC458" i="1"/>
  <c r="AA458" i="1"/>
  <c r="R459" i="1"/>
  <c r="BC459" i="1"/>
  <c r="AA459" i="1"/>
  <c r="R460" i="1"/>
  <c r="BC460" i="1"/>
  <c r="AA460" i="1"/>
  <c r="R461" i="1"/>
  <c r="BC461" i="1"/>
  <c r="AA461" i="1"/>
  <c r="R462" i="1"/>
  <c r="BC462" i="1"/>
  <c r="AA462" i="1"/>
  <c r="R463" i="1"/>
  <c r="BC463" i="1"/>
  <c r="AA463" i="1"/>
  <c r="R464" i="1"/>
  <c r="BC464" i="1"/>
  <c r="AA464" i="1"/>
  <c r="R465" i="1"/>
  <c r="BC465" i="1"/>
  <c r="AA465" i="1"/>
  <c r="R466" i="1"/>
  <c r="BC466" i="1"/>
  <c r="AA466" i="1"/>
  <c r="R467" i="1"/>
  <c r="BC467" i="1"/>
  <c r="AA467" i="1"/>
  <c r="R468" i="1"/>
  <c r="BC468" i="1"/>
  <c r="AA468" i="1"/>
  <c r="R469" i="1"/>
  <c r="BC469" i="1"/>
  <c r="AA469" i="1"/>
  <c r="R470" i="1"/>
  <c r="BC470" i="1"/>
  <c r="AA470" i="1"/>
  <c r="R471" i="1"/>
  <c r="BC471" i="1"/>
  <c r="AA471" i="1"/>
  <c r="AA472" i="1"/>
  <c r="R473" i="1"/>
  <c r="R472" i="1"/>
  <c r="BC473" i="1"/>
  <c r="AA473" i="1"/>
  <c r="R474" i="1"/>
  <c r="BC474" i="1"/>
  <c r="AA474" i="1"/>
  <c r="R475" i="1"/>
  <c r="BC475" i="1"/>
  <c r="AA475" i="1"/>
  <c r="R476" i="1"/>
  <c r="BC476" i="1"/>
  <c r="AA476" i="1"/>
  <c r="R477" i="1"/>
  <c r="BC477" i="1"/>
  <c r="AA477" i="1"/>
  <c r="R478" i="1"/>
  <c r="BC478" i="1"/>
  <c r="AA478" i="1"/>
  <c r="R479" i="1"/>
  <c r="BC479" i="1"/>
  <c r="AA479" i="1"/>
  <c r="R480" i="1"/>
  <c r="BC480" i="1"/>
  <c r="AA480" i="1"/>
  <c r="R481" i="1"/>
  <c r="BC481" i="1"/>
  <c r="AA481" i="1"/>
  <c r="R482" i="1"/>
  <c r="BC482" i="1"/>
  <c r="AA482" i="1"/>
  <c r="R483" i="1"/>
  <c r="BC483" i="1"/>
  <c r="AA483" i="1"/>
  <c r="R484" i="1"/>
  <c r="BC484" i="1"/>
  <c r="AA484" i="1"/>
  <c r="R485" i="1"/>
  <c r="BC485" i="1"/>
  <c r="AA485" i="1"/>
  <c r="R486" i="1"/>
  <c r="BC486" i="1"/>
  <c r="AA486" i="1"/>
  <c r="R487" i="1"/>
  <c r="BC487" i="1"/>
  <c r="AA487" i="1"/>
  <c r="R488" i="1"/>
  <c r="BC488" i="1"/>
  <c r="AA488" i="1"/>
  <c r="R489" i="1"/>
  <c r="BC489" i="1"/>
  <c r="AA489" i="1"/>
  <c r="R490" i="1"/>
  <c r="BC490" i="1"/>
  <c r="AA490" i="1"/>
  <c r="R491" i="1"/>
  <c r="BC491" i="1"/>
  <c r="AA491" i="1"/>
  <c r="R492" i="1"/>
  <c r="BC492" i="1"/>
  <c r="AA492" i="1"/>
  <c r="R493" i="1"/>
  <c r="BC493" i="1"/>
  <c r="AA493" i="1"/>
  <c r="R494" i="1"/>
  <c r="BC494" i="1"/>
  <c r="AA494" i="1"/>
  <c r="R495" i="1"/>
  <c r="BC495" i="1"/>
  <c r="AA495" i="1"/>
  <c r="R496" i="1"/>
  <c r="BC496" i="1"/>
  <c r="AA496" i="1"/>
  <c r="R497" i="1"/>
  <c r="BC497" i="1"/>
  <c r="AA497" i="1"/>
  <c r="R498" i="1"/>
  <c r="BC498" i="1"/>
  <c r="AA498" i="1"/>
  <c r="R499" i="1"/>
  <c r="BC499" i="1"/>
  <c r="AA499" i="1"/>
  <c r="R500" i="1"/>
  <c r="BC500" i="1"/>
  <c r="AA500" i="1"/>
  <c r="R501" i="1"/>
  <c r="BC501" i="1"/>
  <c r="AA501" i="1"/>
  <c r="R502" i="1"/>
  <c r="BC502" i="1"/>
  <c r="AA502" i="1"/>
  <c r="R503" i="1"/>
  <c r="BC503" i="1"/>
  <c r="AA503" i="1"/>
  <c r="R504" i="1"/>
  <c r="BC504" i="1"/>
  <c r="AA504" i="1"/>
  <c r="R505" i="1"/>
  <c r="BC505" i="1"/>
  <c r="AA505" i="1"/>
  <c r="R506" i="1"/>
  <c r="BC506" i="1"/>
  <c r="AA506" i="1"/>
  <c r="R507" i="1"/>
  <c r="BC507" i="1"/>
  <c r="AA507" i="1"/>
  <c r="R508" i="1"/>
  <c r="BC508" i="1"/>
  <c r="AA508" i="1"/>
  <c r="R509" i="1"/>
  <c r="BC509" i="1"/>
  <c r="AA509" i="1"/>
  <c r="R510" i="1"/>
  <c r="BC510" i="1"/>
  <c r="AA510" i="1"/>
  <c r="R511" i="1"/>
  <c r="BC511" i="1"/>
  <c r="AA511" i="1"/>
  <c r="R512" i="1"/>
  <c r="BC512" i="1"/>
  <c r="AA512" i="1"/>
  <c r="R513" i="1"/>
  <c r="BC513" i="1"/>
  <c r="AA513" i="1"/>
  <c r="R514" i="1"/>
  <c r="BC514" i="1"/>
  <c r="AA514" i="1"/>
  <c r="R515" i="1"/>
  <c r="BC515" i="1"/>
  <c r="AA515" i="1"/>
  <c r="R516" i="1"/>
  <c r="BC516" i="1"/>
  <c r="AA516" i="1"/>
  <c r="R517" i="1"/>
  <c r="BC517" i="1"/>
  <c r="AA517" i="1"/>
  <c r="R518" i="1"/>
  <c r="BC518" i="1"/>
  <c r="AA518" i="1"/>
  <c r="R519" i="1"/>
  <c r="BC519" i="1"/>
  <c r="AA519" i="1"/>
  <c r="R520" i="1"/>
  <c r="BC520" i="1"/>
  <c r="AA520" i="1"/>
  <c r="R521" i="1"/>
  <c r="BC521" i="1"/>
  <c r="AA521" i="1"/>
  <c r="R522" i="1"/>
  <c r="BC522" i="1"/>
  <c r="AA522" i="1"/>
  <c r="R523" i="1"/>
  <c r="BC523" i="1"/>
  <c r="AA523" i="1"/>
  <c r="R524" i="1"/>
  <c r="BC524" i="1"/>
  <c r="AA524" i="1"/>
  <c r="R525" i="1"/>
  <c r="BC525" i="1"/>
  <c r="AA525" i="1"/>
  <c r="R526" i="1"/>
  <c r="BC526" i="1"/>
  <c r="AA526" i="1"/>
  <c r="R527" i="1"/>
  <c r="BC527" i="1"/>
  <c r="AA527" i="1"/>
  <c r="R528" i="1"/>
  <c r="BC528" i="1"/>
  <c r="AA528" i="1"/>
  <c r="R529" i="1"/>
  <c r="BC529" i="1"/>
  <c r="AA529" i="1"/>
  <c r="R530" i="1"/>
  <c r="BC530" i="1"/>
  <c r="AA530" i="1"/>
  <c r="R531" i="1"/>
  <c r="BC531" i="1"/>
  <c r="AA531" i="1"/>
  <c r="R532" i="1"/>
  <c r="BC532" i="1"/>
  <c r="AA532" i="1"/>
  <c r="R533" i="1"/>
  <c r="BC533" i="1"/>
  <c r="AA533" i="1"/>
  <c r="R534" i="1"/>
  <c r="BC534" i="1"/>
  <c r="AA534" i="1"/>
  <c r="R535" i="1"/>
  <c r="BC535" i="1"/>
  <c r="AA535" i="1"/>
  <c r="R536" i="1"/>
  <c r="BC536" i="1"/>
  <c r="AA536" i="1"/>
  <c r="AA537" i="1"/>
  <c r="R538" i="1"/>
  <c r="R537" i="1"/>
  <c r="BC538" i="1"/>
  <c r="AA538" i="1"/>
  <c r="R539" i="1"/>
  <c r="BC539" i="1"/>
  <c r="AA539" i="1"/>
  <c r="R540" i="1"/>
  <c r="BC540" i="1"/>
  <c r="AA540" i="1"/>
  <c r="R541" i="1"/>
  <c r="BC541" i="1"/>
  <c r="AA541" i="1"/>
  <c r="R542" i="1"/>
  <c r="BC542" i="1"/>
  <c r="AA542" i="1"/>
  <c r="R543" i="1"/>
  <c r="BC543" i="1"/>
  <c r="AA543" i="1"/>
  <c r="R544" i="1"/>
  <c r="BC544" i="1"/>
  <c r="AA544" i="1"/>
  <c r="R545" i="1"/>
  <c r="BC545" i="1"/>
  <c r="AA545" i="1"/>
  <c r="R546" i="1"/>
  <c r="BC546" i="1"/>
  <c r="AA546" i="1"/>
  <c r="R547" i="1"/>
  <c r="BC547" i="1"/>
  <c r="AA547" i="1"/>
  <c r="R548" i="1"/>
  <c r="BC548" i="1"/>
  <c r="AA548" i="1"/>
  <c r="R549" i="1"/>
  <c r="BC549" i="1"/>
  <c r="AA549" i="1"/>
  <c r="R550" i="1"/>
  <c r="BC550" i="1"/>
  <c r="AA550" i="1"/>
  <c r="R551" i="1"/>
  <c r="BC551" i="1"/>
  <c r="AA551" i="1"/>
  <c r="R552" i="1"/>
  <c r="BC552" i="1"/>
  <c r="AA552" i="1"/>
  <c r="R553" i="1"/>
  <c r="BC553" i="1"/>
  <c r="AA553" i="1"/>
  <c r="R554" i="1"/>
  <c r="BC554" i="1"/>
  <c r="AA554" i="1"/>
  <c r="R555" i="1"/>
  <c r="BC555" i="1"/>
  <c r="AA555" i="1"/>
  <c r="R556" i="1"/>
  <c r="BC556" i="1"/>
  <c r="AA556" i="1"/>
  <c r="R557" i="1"/>
  <c r="BC557" i="1"/>
  <c r="AA557" i="1"/>
  <c r="R558" i="1"/>
  <c r="BC558" i="1"/>
  <c r="AA558" i="1"/>
  <c r="R559" i="1"/>
  <c r="BC559" i="1"/>
  <c r="AA559" i="1"/>
  <c r="R560" i="1"/>
  <c r="BC560" i="1"/>
  <c r="AA560" i="1"/>
  <c r="R561" i="1"/>
  <c r="BC561" i="1"/>
  <c r="AA561" i="1"/>
  <c r="R562" i="1"/>
  <c r="BC562" i="1"/>
  <c r="AA562" i="1"/>
  <c r="R563" i="1"/>
  <c r="BC563" i="1"/>
  <c r="AA563" i="1"/>
  <c r="R564" i="1"/>
  <c r="BC564" i="1"/>
  <c r="AA564" i="1"/>
  <c r="R565" i="1"/>
  <c r="BC565" i="1"/>
  <c r="AA565" i="1"/>
  <c r="R566" i="1"/>
  <c r="BC566" i="1"/>
  <c r="AA566" i="1"/>
  <c r="R567" i="1"/>
  <c r="BC567" i="1"/>
  <c r="AA567" i="1"/>
  <c r="R568" i="1"/>
  <c r="BC568" i="1"/>
  <c r="AA568" i="1"/>
  <c r="R569" i="1"/>
  <c r="BC569" i="1"/>
  <c r="AA569" i="1"/>
  <c r="R570" i="1"/>
  <c r="BC570" i="1"/>
  <c r="AA570" i="1"/>
  <c r="R571" i="1"/>
  <c r="BC571" i="1"/>
  <c r="AA571" i="1"/>
  <c r="R572" i="1"/>
  <c r="BC572" i="1"/>
  <c r="AA572" i="1"/>
  <c r="R573" i="1"/>
  <c r="BC573" i="1"/>
  <c r="AA573" i="1"/>
  <c r="R574" i="1"/>
  <c r="BC574" i="1"/>
  <c r="AA574" i="1"/>
  <c r="R575" i="1"/>
  <c r="BC575" i="1"/>
  <c r="AA575" i="1"/>
  <c r="R576" i="1"/>
  <c r="BC576" i="1"/>
  <c r="AA576" i="1"/>
  <c r="R577" i="1"/>
  <c r="BC577" i="1"/>
  <c r="AA577" i="1"/>
  <c r="R578" i="1"/>
  <c r="BC578" i="1"/>
  <c r="AA578" i="1"/>
  <c r="R579" i="1"/>
  <c r="BC579" i="1"/>
  <c r="AA579" i="1"/>
  <c r="R580" i="1"/>
  <c r="BC580" i="1"/>
  <c r="AA580" i="1"/>
  <c r="R581" i="1"/>
  <c r="BC581" i="1"/>
  <c r="AA581" i="1"/>
  <c r="R582" i="1"/>
  <c r="BC582" i="1"/>
  <c r="AA582" i="1"/>
  <c r="R583" i="1"/>
  <c r="BC583" i="1"/>
  <c r="AA583" i="1"/>
  <c r="R584" i="1"/>
  <c r="BC584" i="1"/>
  <c r="AA584" i="1"/>
  <c r="R585" i="1"/>
  <c r="BC585" i="1"/>
  <c r="AA585" i="1"/>
  <c r="R586" i="1"/>
  <c r="BC586" i="1"/>
  <c r="AA586" i="1"/>
  <c r="R587" i="1"/>
  <c r="BC587" i="1"/>
  <c r="AA587" i="1"/>
  <c r="R588" i="1"/>
  <c r="BC588" i="1"/>
  <c r="AA588" i="1"/>
  <c r="R589" i="1"/>
  <c r="BC589" i="1"/>
  <c r="AA589" i="1"/>
  <c r="R590" i="1"/>
  <c r="BC590" i="1"/>
  <c r="AA590" i="1"/>
  <c r="R591" i="1"/>
  <c r="BC591" i="1"/>
  <c r="AA591" i="1"/>
  <c r="R592" i="1"/>
  <c r="BC592" i="1"/>
  <c r="AA592" i="1"/>
  <c r="R593" i="1"/>
  <c r="BC593" i="1"/>
  <c r="AA593" i="1"/>
  <c r="R594" i="1"/>
  <c r="BC594" i="1"/>
  <c r="AA594" i="1"/>
  <c r="R595" i="1"/>
  <c r="BC595" i="1"/>
  <c r="AA595" i="1"/>
  <c r="R596" i="1"/>
  <c r="BC596" i="1"/>
  <c r="AA596" i="1"/>
  <c r="R597" i="1"/>
  <c r="BC597" i="1"/>
  <c r="AA597" i="1"/>
  <c r="R598" i="1"/>
  <c r="BC598" i="1"/>
  <c r="AA598" i="1"/>
  <c r="R599" i="1"/>
  <c r="BC599" i="1"/>
  <c r="AA599" i="1"/>
  <c r="R600" i="1"/>
  <c r="BC600" i="1"/>
  <c r="AA600" i="1"/>
  <c r="R601" i="1"/>
  <c r="BC601" i="1"/>
  <c r="AA601" i="1"/>
  <c r="AA602" i="1"/>
  <c r="R603" i="1"/>
  <c r="R602" i="1"/>
  <c r="BC603" i="1"/>
  <c r="AA603" i="1"/>
  <c r="R604" i="1"/>
  <c r="BC604" i="1"/>
  <c r="AA604" i="1"/>
  <c r="R605" i="1"/>
  <c r="BC605" i="1"/>
  <c r="AA605" i="1"/>
  <c r="R606" i="1"/>
  <c r="BC606" i="1"/>
  <c r="AA606" i="1"/>
  <c r="R607" i="1"/>
  <c r="BC607" i="1"/>
  <c r="AA607" i="1"/>
  <c r="R608" i="1"/>
  <c r="BC608" i="1"/>
  <c r="AA608" i="1"/>
  <c r="R609" i="1"/>
  <c r="BC609" i="1"/>
  <c r="AA609" i="1"/>
  <c r="R610" i="1"/>
  <c r="BC610" i="1"/>
  <c r="AA610" i="1"/>
  <c r="R611" i="1"/>
  <c r="BC611" i="1"/>
  <c r="AA611" i="1"/>
  <c r="R612" i="1"/>
  <c r="BC612" i="1"/>
  <c r="AA612" i="1"/>
  <c r="R613" i="1"/>
  <c r="BC613" i="1"/>
  <c r="AA613" i="1"/>
  <c r="R614" i="1"/>
  <c r="BC614" i="1"/>
  <c r="AA614" i="1"/>
  <c r="R615" i="1"/>
  <c r="BC615" i="1"/>
  <c r="AA615" i="1"/>
  <c r="R616" i="1"/>
  <c r="BC616" i="1"/>
  <c r="AA616" i="1"/>
  <c r="R617" i="1"/>
  <c r="BC617" i="1"/>
  <c r="AA617" i="1"/>
  <c r="R618" i="1"/>
  <c r="BC618" i="1"/>
  <c r="AA618" i="1"/>
  <c r="R619" i="1"/>
  <c r="BC619" i="1"/>
  <c r="AA619" i="1"/>
  <c r="R620" i="1"/>
  <c r="BC620" i="1"/>
  <c r="AA620" i="1"/>
  <c r="R621" i="1"/>
  <c r="BC621" i="1"/>
  <c r="AA621" i="1"/>
  <c r="R622" i="1"/>
  <c r="BC622" i="1"/>
  <c r="AA622" i="1"/>
  <c r="R623" i="1"/>
  <c r="BC623" i="1"/>
  <c r="AA623" i="1"/>
  <c r="R624" i="1"/>
  <c r="BC624" i="1"/>
  <c r="AA624" i="1"/>
  <c r="R625" i="1"/>
  <c r="BC625" i="1"/>
  <c r="AA625" i="1"/>
  <c r="R626" i="1"/>
  <c r="BC626" i="1"/>
  <c r="AA626" i="1"/>
  <c r="R627" i="1"/>
  <c r="BC627" i="1"/>
  <c r="AA627" i="1"/>
  <c r="R628" i="1"/>
  <c r="BC628" i="1"/>
  <c r="AA628" i="1"/>
  <c r="R629" i="1"/>
  <c r="BC629" i="1"/>
  <c r="AA629" i="1"/>
  <c r="R630" i="1"/>
  <c r="BC630" i="1"/>
  <c r="AA630" i="1"/>
  <c r="R631" i="1"/>
  <c r="BC631" i="1"/>
  <c r="AA631" i="1"/>
  <c r="R632" i="1"/>
  <c r="BC632" i="1"/>
  <c r="AA632" i="1"/>
  <c r="R633" i="1"/>
  <c r="BC633" i="1"/>
  <c r="AA633" i="1"/>
  <c r="R634" i="1"/>
  <c r="BC634" i="1"/>
  <c r="AA634" i="1"/>
  <c r="R635" i="1"/>
  <c r="BC635" i="1"/>
  <c r="AA635" i="1"/>
  <c r="R636" i="1"/>
  <c r="BC636" i="1"/>
  <c r="AA636" i="1"/>
  <c r="R637" i="1"/>
  <c r="BC637" i="1"/>
  <c r="AA637" i="1"/>
  <c r="R638" i="1"/>
  <c r="BC638" i="1"/>
  <c r="AA638" i="1"/>
  <c r="R639" i="1"/>
  <c r="BC639" i="1"/>
  <c r="AA639" i="1"/>
  <c r="R640" i="1"/>
  <c r="BC640" i="1"/>
  <c r="AA640" i="1"/>
  <c r="R641" i="1"/>
  <c r="BC641" i="1"/>
  <c r="AA641" i="1"/>
  <c r="R642" i="1"/>
  <c r="BC642" i="1"/>
  <c r="AA642" i="1"/>
  <c r="R643" i="1"/>
  <c r="BC643" i="1"/>
  <c r="AA643" i="1"/>
  <c r="R644" i="1"/>
  <c r="BC644" i="1"/>
  <c r="AA644" i="1"/>
  <c r="R645" i="1"/>
  <c r="BC645" i="1"/>
  <c r="AA645" i="1"/>
  <c r="R646" i="1"/>
  <c r="BC646" i="1"/>
  <c r="AA646" i="1"/>
  <c r="R647" i="1"/>
  <c r="BC647" i="1"/>
  <c r="AA647" i="1"/>
  <c r="R648" i="1"/>
  <c r="BC648" i="1"/>
  <c r="AA648" i="1"/>
  <c r="R649" i="1"/>
  <c r="BC649" i="1"/>
  <c r="AA649" i="1"/>
  <c r="R650" i="1"/>
  <c r="BC650" i="1"/>
  <c r="AA650" i="1"/>
  <c r="R651" i="1"/>
  <c r="BC651" i="1"/>
  <c r="AA651" i="1"/>
  <c r="R652" i="1"/>
  <c r="BC652" i="1"/>
  <c r="AA652" i="1"/>
  <c r="R653" i="1"/>
  <c r="BC653" i="1"/>
  <c r="AA653" i="1"/>
  <c r="R654" i="1"/>
  <c r="BC654" i="1"/>
  <c r="AA654" i="1"/>
  <c r="R655" i="1"/>
  <c r="BC655" i="1"/>
  <c r="AA655" i="1"/>
  <c r="R656" i="1"/>
  <c r="BC656" i="1"/>
  <c r="AA656" i="1"/>
  <c r="R657" i="1"/>
  <c r="BC657" i="1"/>
  <c r="AA657" i="1"/>
  <c r="R658" i="1"/>
  <c r="BC658" i="1"/>
  <c r="AA658" i="1"/>
  <c r="R659" i="1"/>
  <c r="BC659" i="1"/>
  <c r="AA659" i="1"/>
  <c r="R660" i="1"/>
  <c r="BC660" i="1"/>
  <c r="AA660" i="1"/>
  <c r="R661" i="1"/>
  <c r="BC661" i="1"/>
  <c r="AA661" i="1"/>
  <c r="R662" i="1"/>
  <c r="BC662" i="1"/>
  <c r="AA662" i="1"/>
  <c r="R663" i="1"/>
  <c r="BC663" i="1"/>
  <c r="AA663" i="1"/>
  <c r="R664" i="1"/>
  <c r="BC664" i="1"/>
  <c r="AA664" i="1"/>
  <c r="R665" i="1"/>
  <c r="BC665" i="1"/>
  <c r="AA665" i="1"/>
  <c r="AA666" i="1"/>
  <c r="R667" i="1"/>
  <c r="R666" i="1"/>
  <c r="BC667" i="1"/>
  <c r="AA667" i="1"/>
  <c r="R668" i="1"/>
  <c r="BC668" i="1"/>
  <c r="AA668" i="1"/>
  <c r="R669" i="1"/>
  <c r="BC669" i="1"/>
  <c r="AA669" i="1"/>
  <c r="R670" i="1"/>
  <c r="BC670" i="1"/>
  <c r="AA670" i="1"/>
  <c r="R671" i="1"/>
  <c r="BC671" i="1"/>
  <c r="AA671" i="1"/>
  <c r="R672" i="1"/>
  <c r="BC672" i="1"/>
  <c r="AA672" i="1"/>
  <c r="R673" i="1"/>
  <c r="BC673" i="1"/>
  <c r="AA673" i="1"/>
  <c r="R674" i="1"/>
  <c r="BC674" i="1"/>
  <c r="AA674" i="1"/>
  <c r="R675" i="1"/>
  <c r="BC675" i="1"/>
  <c r="AA675" i="1"/>
  <c r="R676" i="1"/>
  <c r="BC676" i="1"/>
  <c r="AA676" i="1"/>
  <c r="R677" i="1"/>
  <c r="BC677" i="1"/>
  <c r="AA677" i="1"/>
  <c r="R678" i="1"/>
  <c r="BC678" i="1"/>
  <c r="AA678" i="1"/>
  <c r="R679" i="1"/>
  <c r="BC679" i="1"/>
  <c r="AA679" i="1"/>
  <c r="R680" i="1"/>
  <c r="BC680" i="1"/>
  <c r="AA680" i="1"/>
  <c r="R681" i="1"/>
  <c r="BC681" i="1"/>
  <c r="AA681" i="1"/>
  <c r="R682" i="1"/>
  <c r="BC682" i="1"/>
  <c r="AA682" i="1"/>
  <c r="R683" i="1"/>
  <c r="BC683" i="1"/>
  <c r="AA683" i="1"/>
  <c r="R684" i="1"/>
  <c r="BC684" i="1"/>
  <c r="AA684" i="1"/>
  <c r="R685" i="1"/>
  <c r="BC685" i="1"/>
  <c r="AA685" i="1"/>
  <c r="R686" i="1"/>
  <c r="BC686" i="1"/>
  <c r="AA686" i="1"/>
  <c r="R687" i="1"/>
  <c r="BC687" i="1"/>
  <c r="AA687" i="1"/>
  <c r="R688" i="1"/>
  <c r="BC688" i="1"/>
  <c r="AA688" i="1"/>
  <c r="R689" i="1"/>
  <c r="BC689" i="1"/>
  <c r="AA689" i="1"/>
  <c r="R690" i="1"/>
  <c r="BC690" i="1"/>
  <c r="AA690" i="1"/>
  <c r="R691" i="1"/>
  <c r="BC691" i="1"/>
  <c r="AA691" i="1"/>
  <c r="R692" i="1"/>
  <c r="BC692" i="1"/>
  <c r="AA692" i="1"/>
  <c r="R693" i="1"/>
  <c r="BC693" i="1"/>
  <c r="AA693" i="1"/>
  <c r="R694" i="1"/>
  <c r="BC694" i="1"/>
  <c r="AA694" i="1"/>
  <c r="R695" i="1"/>
  <c r="BC695" i="1"/>
  <c r="AA695" i="1"/>
  <c r="R696" i="1"/>
  <c r="BC696" i="1"/>
  <c r="AA696" i="1"/>
  <c r="R697" i="1"/>
  <c r="BC697" i="1"/>
  <c r="AA697" i="1"/>
  <c r="R698" i="1"/>
  <c r="BC698" i="1"/>
  <c r="AA698" i="1"/>
  <c r="R699" i="1"/>
  <c r="BC699" i="1"/>
  <c r="AA699" i="1"/>
  <c r="R700" i="1"/>
  <c r="BC700" i="1"/>
  <c r="AA700" i="1"/>
  <c r="R701" i="1"/>
  <c r="BC701" i="1"/>
  <c r="AA701" i="1"/>
  <c r="R702" i="1"/>
  <c r="BC702" i="1"/>
  <c r="AA702" i="1"/>
  <c r="R703" i="1"/>
  <c r="BC703" i="1"/>
  <c r="AA703" i="1"/>
  <c r="R704" i="1"/>
  <c r="BC704" i="1"/>
  <c r="AA704" i="1"/>
  <c r="R705" i="1"/>
  <c r="BC705" i="1"/>
  <c r="AA705" i="1"/>
  <c r="R706" i="1"/>
  <c r="BC706" i="1"/>
  <c r="AA706" i="1"/>
  <c r="R707" i="1"/>
  <c r="BC707" i="1"/>
  <c r="AA707" i="1"/>
  <c r="R708" i="1"/>
  <c r="BC708" i="1"/>
  <c r="AA708" i="1"/>
  <c r="R709" i="1"/>
  <c r="BC709" i="1"/>
  <c r="AA709" i="1"/>
  <c r="R710" i="1"/>
  <c r="BC710" i="1"/>
  <c r="AA710" i="1"/>
  <c r="R711" i="1"/>
  <c r="BC711" i="1"/>
  <c r="AA711" i="1"/>
  <c r="R712" i="1"/>
  <c r="BC712" i="1"/>
  <c r="AA712" i="1"/>
  <c r="R713" i="1"/>
  <c r="BC713" i="1"/>
  <c r="AA713" i="1"/>
  <c r="R714" i="1"/>
  <c r="BC714" i="1"/>
  <c r="AA714" i="1"/>
  <c r="R715" i="1"/>
  <c r="BC715" i="1"/>
  <c r="AA715" i="1"/>
  <c r="R716" i="1"/>
  <c r="BC716" i="1"/>
  <c r="AA716" i="1"/>
  <c r="R717" i="1"/>
  <c r="BC717" i="1"/>
  <c r="AA717" i="1"/>
  <c r="R718" i="1"/>
  <c r="BC718" i="1"/>
  <c r="AA718" i="1"/>
  <c r="R719" i="1"/>
  <c r="BC719" i="1"/>
  <c r="AA719" i="1"/>
  <c r="R720" i="1"/>
  <c r="BC720" i="1"/>
  <c r="AA720" i="1"/>
  <c r="R721" i="1"/>
  <c r="BC721" i="1"/>
  <c r="AA721" i="1"/>
  <c r="R722" i="1"/>
  <c r="BC722" i="1"/>
  <c r="AA722" i="1"/>
  <c r="R723" i="1"/>
  <c r="BC723" i="1"/>
  <c r="AA723" i="1"/>
  <c r="R724" i="1"/>
  <c r="BC724" i="1"/>
  <c r="AA724" i="1"/>
  <c r="R725" i="1"/>
  <c r="BC725" i="1"/>
  <c r="AA725" i="1"/>
  <c r="R726" i="1"/>
  <c r="BC726" i="1"/>
  <c r="AA726" i="1"/>
  <c r="R727" i="1"/>
  <c r="BC727" i="1"/>
  <c r="AA727" i="1"/>
  <c r="AA728" i="1"/>
  <c r="R729" i="1"/>
  <c r="R728" i="1"/>
  <c r="BC729" i="1"/>
  <c r="AA729" i="1"/>
  <c r="R730" i="1"/>
  <c r="BC730" i="1"/>
  <c r="AA730" i="1"/>
  <c r="R731" i="1"/>
  <c r="BC731" i="1"/>
  <c r="AA731" i="1"/>
  <c r="R732" i="1"/>
  <c r="BC732" i="1"/>
  <c r="AA732" i="1"/>
  <c r="R733" i="1"/>
  <c r="BC733" i="1"/>
  <c r="AA733" i="1"/>
  <c r="R734" i="1"/>
  <c r="BC734" i="1"/>
  <c r="AA734" i="1"/>
  <c r="R735" i="1"/>
  <c r="BC735" i="1"/>
  <c r="AA735" i="1"/>
  <c r="R736" i="1"/>
  <c r="BC736" i="1"/>
  <c r="AA736" i="1"/>
  <c r="R737" i="1"/>
  <c r="BC737" i="1"/>
  <c r="AA737" i="1"/>
  <c r="R738" i="1"/>
  <c r="BC738" i="1"/>
  <c r="AA738" i="1"/>
  <c r="R739" i="1"/>
  <c r="BC739" i="1"/>
  <c r="AA739" i="1"/>
  <c r="R740" i="1"/>
  <c r="BC740" i="1"/>
  <c r="AA740" i="1"/>
  <c r="R741" i="1"/>
  <c r="BC741" i="1"/>
  <c r="AA741" i="1"/>
  <c r="R742" i="1"/>
  <c r="BC742" i="1"/>
  <c r="AA742" i="1"/>
  <c r="R743" i="1"/>
  <c r="BC743" i="1"/>
  <c r="AA743" i="1"/>
  <c r="R744" i="1"/>
  <c r="BC744" i="1"/>
  <c r="AA744" i="1"/>
  <c r="R745" i="1"/>
  <c r="BC745" i="1"/>
  <c r="AA745" i="1"/>
  <c r="R746" i="1"/>
  <c r="BC746" i="1"/>
  <c r="AA746" i="1"/>
  <c r="R747" i="1"/>
  <c r="BC747" i="1"/>
  <c r="AA747" i="1"/>
  <c r="R748" i="1"/>
  <c r="BC748" i="1"/>
  <c r="AA748" i="1"/>
  <c r="R749" i="1"/>
  <c r="BC749" i="1"/>
  <c r="AA749" i="1"/>
  <c r="R750" i="1"/>
  <c r="BC750" i="1"/>
  <c r="AA750" i="1"/>
  <c r="R751" i="1"/>
  <c r="BC751" i="1"/>
  <c r="AA751" i="1"/>
  <c r="R752" i="1"/>
  <c r="BC752" i="1"/>
  <c r="AA752" i="1"/>
  <c r="R753" i="1"/>
  <c r="BC753" i="1"/>
  <c r="AA753" i="1"/>
  <c r="R754" i="1"/>
  <c r="BC754" i="1"/>
  <c r="AA754" i="1"/>
  <c r="R755" i="1"/>
  <c r="BC755" i="1"/>
  <c r="AA755" i="1"/>
  <c r="R756" i="1"/>
  <c r="BC756" i="1"/>
  <c r="AA756" i="1"/>
  <c r="R757" i="1"/>
  <c r="BC757" i="1"/>
  <c r="AA757" i="1"/>
  <c r="R758" i="1"/>
  <c r="BC758" i="1"/>
  <c r="AA758" i="1"/>
  <c r="R759" i="1"/>
  <c r="BC759" i="1"/>
  <c r="AA759" i="1"/>
  <c r="R760" i="1"/>
  <c r="BC760" i="1"/>
  <c r="AA760" i="1"/>
  <c r="R761" i="1"/>
  <c r="BC761" i="1"/>
  <c r="AA761" i="1"/>
  <c r="R762" i="1"/>
  <c r="BC762" i="1"/>
  <c r="AA762" i="1"/>
  <c r="R763" i="1"/>
  <c r="BC763" i="1"/>
  <c r="AA763" i="1"/>
  <c r="R764" i="1"/>
  <c r="BC764" i="1"/>
  <c r="AA764" i="1"/>
  <c r="R765" i="1"/>
  <c r="BC765" i="1"/>
  <c r="AA765" i="1"/>
  <c r="R766" i="1"/>
  <c r="BC766" i="1"/>
  <c r="AA766" i="1"/>
  <c r="R767" i="1"/>
  <c r="BC767" i="1"/>
  <c r="AA767" i="1"/>
  <c r="R768" i="1"/>
  <c r="BC768" i="1"/>
  <c r="AA768" i="1"/>
  <c r="R769" i="1"/>
  <c r="BC769" i="1"/>
  <c r="AA769" i="1"/>
  <c r="R770" i="1"/>
  <c r="BC770" i="1"/>
  <c r="AA770" i="1"/>
  <c r="R771" i="1"/>
  <c r="BC771" i="1"/>
  <c r="AA771" i="1"/>
  <c r="R772" i="1"/>
  <c r="BC772" i="1"/>
  <c r="AA772" i="1"/>
  <c r="R773" i="1"/>
  <c r="BC773" i="1"/>
  <c r="AA773" i="1"/>
  <c r="R774" i="1"/>
  <c r="BC774" i="1"/>
  <c r="AA774" i="1"/>
  <c r="R775" i="1"/>
  <c r="BC775" i="1"/>
  <c r="AA775" i="1"/>
  <c r="R776" i="1"/>
  <c r="BC776" i="1"/>
  <c r="AA776" i="1"/>
  <c r="R777" i="1"/>
  <c r="BC777" i="1"/>
  <c r="AA777" i="1"/>
  <c r="R778" i="1"/>
  <c r="BC778" i="1"/>
  <c r="AA778" i="1"/>
  <c r="R779" i="1"/>
  <c r="BC779" i="1"/>
  <c r="AA779" i="1"/>
  <c r="R780" i="1"/>
  <c r="BC780" i="1"/>
  <c r="AA780" i="1"/>
  <c r="R781" i="1"/>
  <c r="BC781" i="1"/>
  <c r="AA781" i="1"/>
  <c r="R782" i="1"/>
  <c r="BC782" i="1"/>
  <c r="AA782" i="1"/>
  <c r="R783" i="1"/>
  <c r="BC783" i="1"/>
  <c r="AA783" i="1"/>
  <c r="R784" i="1"/>
  <c r="BC784" i="1"/>
  <c r="AA784" i="1"/>
  <c r="R785" i="1"/>
  <c r="BC785" i="1"/>
  <c r="AA785" i="1"/>
  <c r="R786" i="1"/>
  <c r="BC786" i="1"/>
  <c r="AA786" i="1"/>
  <c r="R787" i="1"/>
  <c r="BC787" i="1"/>
  <c r="AA787" i="1"/>
  <c r="R788" i="1"/>
  <c r="BC788" i="1"/>
  <c r="AA788" i="1"/>
  <c r="R789" i="1"/>
  <c r="BC789" i="1"/>
  <c r="AA789" i="1"/>
  <c r="R790" i="1"/>
  <c r="BC790" i="1"/>
  <c r="AA790" i="1"/>
  <c r="R791" i="1"/>
  <c r="BC791" i="1"/>
  <c r="AA791" i="1"/>
  <c r="R792" i="1"/>
  <c r="BC792" i="1"/>
  <c r="AA792" i="1"/>
  <c r="AA793" i="1"/>
  <c r="R794" i="1"/>
  <c r="R793" i="1"/>
  <c r="BC794" i="1"/>
  <c r="AA794" i="1"/>
  <c r="R795" i="1"/>
  <c r="BC795" i="1"/>
  <c r="AA795" i="1"/>
  <c r="R796" i="1"/>
  <c r="BC796" i="1"/>
  <c r="AA796" i="1"/>
  <c r="R797" i="1"/>
  <c r="BC797" i="1"/>
  <c r="AA797" i="1"/>
  <c r="R798" i="1"/>
  <c r="BC798" i="1"/>
  <c r="AA798" i="1"/>
  <c r="R799" i="1"/>
  <c r="BC799" i="1"/>
  <c r="AA799" i="1"/>
  <c r="R800" i="1"/>
  <c r="BC800" i="1"/>
  <c r="AA800" i="1"/>
  <c r="R801" i="1"/>
  <c r="BC801" i="1"/>
  <c r="AA801" i="1"/>
  <c r="R802" i="1"/>
  <c r="BC802" i="1"/>
  <c r="AA802" i="1"/>
  <c r="R803" i="1"/>
  <c r="BC803" i="1"/>
  <c r="AA803" i="1"/>
  <c r="R804" i="1"/>
  <c r="BC804" i="1"/>
  <c r="AA804" i="1"/>
  <c r="R805" i="1"/>
  <c r="BC805" i="1"/>
  <c r="AA805" i="1"/>
  <c r="R806" i="1"/>
  <c r="BC806" i="1"/>
  <c r="AA806" i="1"/>
  <c r="R807" i="1"/>
  <c r="BC807" i="1"/>
  <c r="AA807" i="1"/>
  <c r="R808" i="1"/>
  <c r="BC808" i="1"/>
  <c r="AA808" i="1"/>
  <c r="R809" i="1"/>
  <c r="BC809" i="1"/>
  <c r="AA809" i="1"/>
  <c r="R810" i="1"/>
  <c r="BC810" i="1"/>
  <c r="AA810" i="1"/>
  <c r="R811" i="1"/>
  <c r="BC811" i="1"/>
  <c r="AA811" i="1"/>
  <c r="R812" i="1"/>
  <c r="BC812" i="1"/>
  <c r="AA812" i="1"/>
  <c r="R813" i="1"/>
  <c r="BC813" i="1"/>
  <c r="AA813" i="1"/>
  <c r="R814" i="1"/>
  <c r="BC814" i="1"/>
  <c r="AA814" i="1"/>
  <c r="R815" i="1"/>
  <c r="BC815" i="1"/>
  <c r="AA815" i="1"/>
  <c r="R816" i="1"/>
  <c r="BC816" i="1"/>
  <c r="AA816" i="1"/>
  <c r="R817" i="1"/>
  <c r="BC817" i="1"/>
  <c r="AA817" i="1"/>
  <c r="R818" i="1"/>
  <c r="BC818" i="1"/>
  <c r="AA818" i="1"/>
  <c r="R819" i="1"/>
  <c r="BC819" i="1"/>
  <c r="AA819" i="1"/>
  <c r="R820" i="1"/>
  <c r="BC820" i="1"/>
  <c r="AA820" i="1"/>
  <c r="R821" i="1"/>
  <c r="BC821" i="1"/>
  <c r="AA821" i="1"/>
  <c r="R822" i="1"/>
  <c r="BC822" i="1"/>
  <c r="AA822" i="1"/>
  <c r="R823" i="1"/>
  <c r="BC823" i="1"/>
  <c r="AA823" i="1"/>
  <c r="R824" i="1"/>
  <c r="BC824" i="1"/>
  <c r="AA824" i="1"/>
  <c r="R825" i="1"/>
  <c r="BC825" i="1"/>
  <c r="AA825" i="1"/>
  <c r="R826" i="1"/>
  <c r="BC826" i="1"/>
  <c r="AA826" i="1"/>
  <c r="R827" i="1"/>
  <c r="BC827" i="1"/>
  <c r="AA827" i="1"/>
  <c r="R828" i="1"/>
  <c r="BC828" i="1"/>
  <c r="AA828" i="1"/>
  <c r="R829" i="1"/>
  <c r="BC829" i="1"/>
  <c r="AA829" i="1"/>
  <c r="R830" i="1"/>
  <c r="BC830" i="1"/>
  <c r="AA830" i="1"/>
  <c r="R831" i="1"/>
  <c r="BC831" i="1"/>
  <c r="AA831" i="1"/>
  <c r="R832" i="1"/>
  <c r="BC832" i="1"/>
  <c r="AA832" i="1"/>
  <c r="R833" i="1"/>
  <c r="BC833" i="1"/>
  <c r="AA833" i="1"/>
  <c r="R834" i="1"/>
  <c r="BC834" i="1"/>
  <c r="AA834" i="1"/>
  <c r="R835" i="1"/>
  <c r="BC835" i="1"/>
  <c r="AA835" i="1"/>
  <c r="R836" i="1"/>
  <c r="BC836" i="1"/>
  <c r="AA836" i="1"/>
  <c r="R837" i="1"/>
  <c r="BC837" i="1"/>
  <c r="AA837" i="1"/>
  <c r="R838" i="1"/>
  <c r="BC838" i="1"/>
  <c r="AA838" i="1"/>
  <c r="R839" i="1"/>
  <c r="BC839" i="1"/>
  <c r="AA839" i="1"/>
  <c r="R840" i="1"/>
  <c r="BC840" i="1"/>
  <c r="AA840" i="1"/>
  <c r="R841" i="1"/>
  <c r="BC841" i="1"/>
  <c r="AA841" i="1"/>
  <c r="R842" i="1"/>
  <c r="BC842" i="1"/>
  <c r="AA842" i="1"/>
  <c r="R843" i="1"/>
  <c r="BC843" i="1"/>
  <c r="AA843" i="1"/>
  <c r="R844" i="1"/>
  <c r="BC844" i="1"/>
  <c r="AA844" i="1"/>
  <c r="R845" i="1"/>
  <c r="BC845" i="1"/>
  <c r="AA845" i="1"/>
  <c r="R846" i="1"/>
  <c r="BC846" i="1"/>
  <c r="AA846" i="1"/>
  <c r="R847" i="1"/>
  <c r="BC847" i="1"/>
  <c r="AA847" i="1"/>
  <c r="R848" i="1"/>
  <c r="BC848" i="1"/>
  <c r="AA848" i="1"/>
  <c r="R849" i="1"/>
  <c r="BC849" i="1"/>
  <c r="AA849" i="1"/>
  <c r="R850" i="1"/>
  <c r="BC850" i="1"/>
  <c r="AA850" i="1"/>
  <c r="R851" i="1"/>
  <c r="BC851" i="1"/>
  <c r="AA851" i="1"/>
  <c r="R852" i="1"/>
  <c r="BC852" i="1"/>
  <c r="AA852" i="1"/>
  <c r="R853" i="1"/>
  <c r="BC853" i="1"/>
  <c r="AA853" i="1"/>
  <c r="R854" i="1"/>
  <c r="BC854" i="1"/>
  <c r="AA854" i="1"/>
  <c r="R855" i="1"/>
  <c r="BC855" i="1"/>
  <c r="AA855" i="1"/>
  <c r="R856" i="1"/>
  <c r="BC856" i="1"/>
  <c r="AA856" i="1"/>
  <c r="R857" i="1"/>
  <c r="BC857" i="1"/>
  <c r="AA857" i="1"/>
  <c r="R858" i="1"/>
  <c r="BC858" i="1"/>
  <c r="AA858" i="1"/>
  <c r="AA859" i="1"/>
  <c r="R860" i="1"/>
  <c r="R859" i="1"/>
  <c r="BC860" i="1"/>
  <c r="AA860" i="1"/>
  <c r="R861" i="1"/>
  <c r="BC861" i="1"/>
  <c r="AA861" i="1"/>
  <c r="R862" i="1"/>
  <c r="BC862" i="1"/>
  <c r="AA862" i="1"/>
  <c r="R863" i="1"/>
  <c r="BC863" i="1"/>
  <c r="AA863" i="1"/>
  <c r="R864" i="1"/>
  <c r="BC864" i="1"/>
  <c r="AA864" i="1"/>
  <c r="R865" i="1"/>
  <c r="BC865" i="1"/>
  <c r="AA865" i="1"/>
  <c r="R866" i="1"/>
  <c r="BC866" i="1"/>
  <c r="AA866" i="1"/>
  <c r="R867" i="1"/>
  <c r="BC867" i="1"/>
  <c r="AA867" i="1"/>
  <c r="R868" i="1"/>
  <c r="BC868" i="1"/>
  <c r="AA868" i="1"/>
  <c r="R869" i="1"/>
  <c r="BC869" i="1"/>
  <c r="AA869" i="1"/>
  <c r="R870" i="1"/>
  <c r="BC870" i="1"/>
  <c r="AA870" i="1"/>
  <c r="R871" i="1"/>
  <c r="BC871" i="1"/>
  <c r="AA871" i="1"/>
  <c r="R872" i="1"/>
  <c r="BC872" i="1"/>
  <c r="AA872" i="1"/>
  <c r="R873" i="1"/>
  <c r="BC873" i="1"/>
  <c r="AA873" i="1"/>
  <c r="R874" i="1"/>
  <c r="BC874" i="1"/>
  <c r="AA874" i="1"/>
  <c r="R875" i="1"/>
  <c r="BC875" i="1"/>
  <c r="AA875" i="1"/>
  <c r="R876" i="1"/>
  <c r="BC876" i="1"/>
  <c r="AA876" i="1"/>
  <c r="R877" i="1"/>
  <c r="BC877" i="1"/>
  <c r="AA877" i="1"/>
  <c r="R878" i="1"/>
  <c r="BC878" i="1"/>
  <c r="AA878" i="1"/>
  <c r="R879" i="1"/>
  <c r="BC879" i="1"/>
  <c r="AA879" i="1"/>
  <c r="R880" i="1"/>
  <c r="BC880" i="1"/>
  <c r="AA880" i="1"/>
  <c r="R881" i="1"/>
  <c r="BC881" i="1"/>
  <c r="AA881" i="1"/>
  <c r="R882" i="1"/>
  <c r="BC882" i="1"/>
  <c r="AA882" i="1"/>
  <c r="R883" i="1"/>
  <c r="BC883" i="1"/>
  <c r="AA883" i="1"/>
  <c r="R884" i="1"/>
  <c r="BC884" i="1"/>
  <c r="AA884" i="1"/>
  <c r="R885" i="1"/>
  <c r="BC885" i="1"/>
  <c r="AA885" i="1"/>
  <c r="R886" i="1"/>
  <c r="BC886" i="1"/>
  <c r="AA886" i="1"/>
  <c r="R887" i="1"/>
  <c r="BC887" i="1"/>
  <c r="AA887" i="1"/>
  <c r="R888" i="1"/>
  <c r="BC888" i="1"/>
  <c r="AA888" i="1"/>
  <c r="R889" i="1"/>
  <c r="BC889" i="1"/>
  <c r="AA889" i="1"/>
  <c r="R890" i="1"/>
  <c r="BC890" i="1"/>
  <c r="AA890" i="1"/>
  <c r="R891" i="1"/>
  <c r="BC891" i="1"/>
  <c r="AA891" i="1"/>
  <c r="R892" i="1"/>
  <c r="BC892" i="1"/>
  <c r="AA892" i="1"/>
  <c r="R893" i="1"/>
  <c r="BC893" i="1"/>
  <c r="AA893" i="1"/>
  <c r="R894" i="1"/>
  <c r="BC894" i="1"/>
  <c r="AA894" i="1"/>
  <c r="R895" i="1"/>
  <c r="BC895" i="1"/>
  <c r="AA895" i="1"/>
  <c r="R896" i="1"/>
  <c r="BC896" i="1"/>
  <c r="AA896" i="1"/>
  <c r="R897" i="1"/>
  <c r="BC897" i="1"/>
  <c r="AA897" i="1"/>
  <c r="R898" i="1"/>
  <c r="BC898" i="1"/>
  <c r="AA898" i="1"/>
  <c r="R899" i="1"/>
  <c r="BC899" i="1"/>
  <c r="AA899" i="1"/>
  <c r="R900" i="1"/>
  <c r="BC900" i="1"/>
  <c r="AA900" i="1"/>
  <c r="R901" i="1"/>
  <c r="BC901" i="1"/>
  <c r="AA901" i="1"/>
  <c r="R902" i="1"/>
  <c r="BC902" i="1"/>
  <c r="AA902" i="1"/>
  <c r="R903" i="1"/>
  <c r="BC903" i="1"/>
  <c r="AA903" i="1"/>
  <c r="R904" i="1"/>
  <c r="BC904" i="1"/>
  <c r="AA904" i="1"/>
  <c r="R905" i="1"/>
  <c r="BC905" i="1"/>
  <c r="AA905" i="1"/>
  <c r="R906" i="1"/>
  <c r="BC906" i="1"/>
  <c r="AA906" i="1"/>
  <c r="R907" i="1"/>
  <c r="BC907" i="1"/>
  <c r="AA907" i="1"/>
  <c r="R908" i="1"/>
  <c r="BC908" i="1"/>
  <c r="AA908" i="1"/>
  <c r="R909" i="1"/>
  <c r="BC909" i="1"/>
  <c r="AA909" i="1"/>
  <c r="R910" i="1"/>
  <c r="BC910" i="1"/>
  <c r="AA910" i="1"/>
  <c r="R911" i="1"/>
  <c r="BC911" i="1"/>
  <c r="AA911" i="1"/>
  <c r="R912" i="1"/>
  <c r="BC912" i="1"/>
  <c r="AA912" i="1"/>
  <c r="R913" i="1"/>
  <c r="BC913" i="1"/>
  <c r="AA913" i="1"/>
  <c r="R914" i="1"/>
  <c r="BC914" i="1"/>
  <c r="AA914" i="1"/>
  <c r="R915" i="1"/>
  <c r="BC915" i="1"/>
  <c r="AA915" i="1"/>
  <c r="R916" i="1"/>
  <c r="BC916" i="1"/>
  <c r="AA916" i="1"/>
  <c r="R917" i="1"/>
  <c r="BC917" i="1"/>
  <c r="AA917" i="1"/>
  <c r="R918" i="1"/>
  <c r="BC918" i="1"/>
  <c r="AA918" i="1"/>
  <c r="R919" i="1"/>
  <c r="BC919" i="1"/>
  <c r="AA919" i="1"/>
  <c r="R920" i="1"/>
  <c r="BC920" i="1"/>
  <c r="AA920" i="1"/>
  <c r="R921" i="1"/>
  <c r="BC921" i="1"/>
  <c r="AA921" i="1"/>
  <c r="R922" i="1"/>
  <c r="BC922" i="1"/>
  <c r="AA922" i="1"/>
  <c r="AA923" i="1"/>
  <c r="R924" i="1"/>
  <c r="R923" i="1"/>
  <c r="BC924" i="1"/>
  <c r="AA924" i="1"/>
  <c r="R925" i="1"/>
  <c r="BC925" i="1"/>
  <c r="AA925" i="1"/>
  <c r="R926" i="1"/>
  <c r="BC926" i="1"/>
  <c r="AA926" i="1"/>
  <c r="R927" i="1"/>
  <c r="BC927" i="1"/>
  <c r="AA927" i="1"/>
  <c r="R928" i="1"/>
  <c r="BC928" i="1"/>
  <c r="AA928" i="1"/>
  <c r="BC929" i="1"/>
  <c r="AA929" i="1"/>
  <c r="AA930" i="1"/>
  <c r="BC1147" i="1"/>
  <c r="BB1184" i="1"/>
  <c r="S6" i="1"/>
  <c r="S5" i="1"/>
  <c r="BD6" i="1"/>
  <c r="S7" i="1"/>
  <c r="BD7" i="1"/>
  <c r="S8" i="1"/>
  <c r="BD8" i="1"/>
  <c r="S9" i="1"/>
  <c r="BD9" i="1"/>
  <c r="S10" i="1"/>
  <c r="BD10" i="1"/>
  <c r="S11" i="1"/>
  <c r="BD11" i="1"/>
  <c r="S12" i="1"/>
  <c r="BD12" i="1"/>
  <c r="S13" i="1"/>
  <c r="BD13" i="1"/>
  <c r="S14" i="1"/>
  <c r="BD14" i="1"/>
  <c r="S15" i="1"/>
  <c r="BD15" i="1"/>
  <c r="S16" i="1"/>
  <c r="BD16" i="1"/>
  <c r="S17" i="1"/>
  <c r="BD17" i="1"/>
  <c r="S18" i="1"/>
  <c r="BD18" i="1"/>
  <c r="S19" i="1"/>
  <c r="BD19" i="1"/>
  <c r="S20" i="1"/>
  <c r="BD20" i="1"/>
  <c r="S21" i="1"/>
  <c r="BD21" i="1"/>
  <c r="S22" i="1"/>
  <c r="BD22" i="1"/>
  <c r="S23" i="1"/>
  <c r="BD23" i="1"/>
  <c r="S24" i="1"/>
  <c r="BD24" i="1"/>
  <c r="S26" i="1"/>
  <c r="S25" i="1"/>
  <c r="BD26" i="1"/>
  <c r="S27" i="1"/>
  <c r="BD27" i="1"/>
  <c r="S28" i="1"/>
  <c r="BD28" i="1"/>
  <c r="S29" i="1"/>
  <c r="BD29" i="1"/>
  <c r="S30" i="1"/>
  <c r="BD30" i="1"/>
  <c r="S31" i="1"/>
  <c r="BD31" i="1"/>
  <c r="S32" i="1"/>
  <c r="BD32" i="1"/>
  <c r="S33" i="1"/>
  <c r="BD33" i="1"/>
  <c r="S34" i="1"/>
  <c r="BD34" i="1"/>
  <c r="S35" i="1"/>
  <c r="BD35" i="1"/>
  <c r="S36" i="1"/>
  <c r="BD36" i="1"/>
  <c r="S37" i="1"/>
  <c r="BD37" i="1"/>
  <c r="S38" i="1"/>
  <c r="BD38" i="1"/>
  <c r="S39" i="1"/>
  <c r="BD39" i="1"/>
  <c r="S40" i="1"/>
  <c r="BD40" i="1"/>
  <c r="S41" i="1"/>
  <c r="BD41" i="1"/>
  <c r="S42" i="1"/>
  <c r="BD42" i="1"/>
  <c r="S43" i="1"/>
  <c r="BD43" i="1"/>
  <c r="S44" i="1"/>
  <c r="BD44" i="1"/>
  <c r="S45" i="1"/>
  <c r="BD45" i="1"/>
  <c r="S46" i="1"/>
  <c r="BD46" i="1"/>
  <c r="S47" i="1"/>
  <c r="BD47" i="1"/>
  <c r="S48" i="1"/>
  <c r="BD48" i="1"/>
  <c r="S49" i="1"/>
  <c r="BD49" i="1"/>
  <c r="S50" i="1"/>
  <c r="BD50" i="1"/>
  <c r="S51" i="1"/>
  <c r="BD51" i="1"/>
  <c r="S52" i="1"/>
  <c r="BD52" i="1"/>
  <c r="S53" i="1"/>
  <c r="BD53" i="1"/>
  <c r="S54" i="1"/>
  <c r="BD54" i="1"/>
  <c r="S55" i="1"/>
  <c r="BD55" i="1"/>
  <c r="S56" i="1"/>
  <c r="BD56" i="1"/>
  <c r="S57" i="1"/>
  <c r="BD57" i="1"/>
  <c r="S58" i="1"/>
  <c r="BD58" i="1"/>
  <c r="S59" i="1"/>
  <c r="BD59" i="1"/>
  <c r="S60" i="1"/>
  <c r="BD60" i="1"/>
  <c r="S61" i="1"/>
  <c r="BD61" i="1"/>
  <c r="S62" i="1"/>
  <c r="BD62" i="1"/>
  <c r="S63" i="1"/>
  <c r="BD63" i="1"/>
  <c r="S64" i="1"/>
  <c r="BD64" i="1"/>
  <c r="S65" i="1"/>
  <c r="BD65" i="1"/>
  <c r="S66" i="1"/>
  <c r="BD66" i="1"/>
  <c r="S67" i="1"/>
  <c r="BD67" i="1"/>
  <c r="S68" i="1"/>
  <c r="BD68" i="1"/>
  <c r="S69" i="1"/>
  <c r="BD69" i="1"/>
  <c r="S70" i="1"/>
  <c r="BD70" i="1"/>
  <c r="S71" i="1"/>
  <c r="BD71" i="1"/>
  <c r="S72" i="1"/>
  <c r="BD72" i="1"/>
  <c r="S73" i="1"/>
  <c r="BD73" i="1"/>
  <c r="S74" i="1"/>
  <c r="BD74" i="1"/>
  <c r="S75" i="1"/>
  <c r="BD75" i="1"/>
  <c r="S76" i="1"/>
  <c r="BD76" i="1"/>
  <c r="S77" i="1"/>
  <c r="BD77" i="1"/>
  <c r="S78" i="1"/>
  <c r="BD78" i="1"/>
  <c r="S79" i="1"/>
  <c r="BD79" i="1"/>
  <c r="S80" i="1"/>
  <c r="BD80" i="1"/>
  <c r="S81" i="1"/>
  <c r="BD81" i="1"/>
  <c r="S82" i="1"/>
  <c r="BD82" i="1"/>
  <c r="S83" i="1"/>
  <c r="BD83" i="1"/>
  <c r="S84" i="1"/>
  <c r="BD84" i="1"/>
  <c r="S85" i="1"/>
  <c r="BD85" i="1"/>
  <c r="S86" i="1"/>
  <c r="BD86" i="1"/>
  <c r="S87" i="1"/>
  <c r="BD87" i="1"/>
  <c r="S88" i="1"/>
  <c r="BD88" i="1"/>
  <c r="S89" i="1"/>
  <c r="BD89" i="1"/>
  <c r="S90" i="1"/>
  <c r="BD90" i="1"/>
  <c r="S92" i="1"/>
  <c r="S91" i="1"/>
  <c r="BD92" i="1"/>
  <c r="S93" i="1"/>
  <c r="BD93" i="1"/>
  <c r="S94" i="1"/>
  <c r="BD94" i="1"/>
  <c r="S95" i="1"/>
  <c r="BD95" i="1"/>
  <c r="S96" i="1"/>
  <c r="BD96" i="1"/>
  <c r="S97" i="1"/>
  <c r="BD97" i="1"/>
  <c r="S98" i="1"/>
  <c r="BD98" i="1"/>
  <c r="S99" i="1"/>
  <c r="BD99" i="1"/>
  <c r="S100" i="1"/>
  <c r="BD100" i="1"/>
  <c r="S101" i="1"/>
  <c r="BD101" i="1"/>
  <c r="S102" i="1"/>
  <c r="BD102" i="1"/>
  <c r="S103" i="1"/>
  <c r="BD103" i="1"/>
  <c r="S104" i="1"/>
  <c r="BD104" i="1"/>
  <c r="S105" i="1"/>
  <c r="BD105" i="1"/>
  <c r="S106" i="1"/>
  <c r="BD106" i="1"/>
  <c r="S107" i="1"/>
  <c r="BD107" i="1"/>
  <c r="S108" i="1"/>
  <c r="BD108" i="1"/>
  <c r="S109" i="1"/>
  <c r="BD109" i="1"/>
  <c r="S110" i="1"/>
  <c r="BD110" i="1"/>
  <c r="S111" i="1"/>
  <c r="BD111" i="1"/>
  <c r="S112" i="1"/>
  <c r="BD112" i="1"/>
  <c r="S113" i="1"/>
  <c r="BD113" i="1"/>
  <c r="S114" i="1"/>
  <c r="BD114" i="1"/>
  <c r="S115" i="1"/>
  <c r="BD115" i="1"/>
  <c r="S116" i="1"/>
  <c r="BD116" i="1"/>
  <c r="S117" i="1"/>
  <c r="BD117" i="1"/>
  <c r="S118" i="1"/>
  <c r="BD118" i="1"/>
  <c r="S119" i="1"/>
  <c r="BD119" i="1"/>
  <c r="S120" i="1"/>
  <c r="BD120" i="1"/>
  <c r="S121" i="1"/>
  <c r="BD121" i="1"/>
  <c r="S122" i="1"/>
  <c r="BD122" i="1"/>
  <c r="S123" i="1"/>
  <c r="BD123" i="1"/>
  <c r="S124" i="1"/>
  <c r="BD124" i="1"/>
  <c r="S125" i="1"/>
  <c r="BD125" i="1"/>
  <c r="S126" i="1"/>
  <c r="BD126" i="1"/>
  <c r="S127" i="1"/>
  <c r="BD127" i="1"/>
  <c r="S128" i="1"/>
  <c r="BD128" i="1"/>
  <c r="S129" i="1"/>
  <c r="BD129" i="1"/>
  <c r="S130" i="1"/>
  <c r="BD130" i="1"/>
  <c r="S131" i="1"/>
  <c r="BD131" i="1"/>
  <c r="S132" i="1"/>
  <c r="BD132" i="1"/>
  <c r="S133" i="1"/>
  <c r="BD133" i="1"/>
  <c r="S134" i="1"/>
  <c r="BD134" i="1"/>
  <c r="S135" i="1"/>
  <c r="BD135" i="1"/>
  <c r="S136" i="1"/>
  <c r="BD136" i="1"/>
  <c r="S137" i="1"/>
  <c r="BD137" i="1"/>
  <c r="S138" i="1"/>
  <c r="BD138" i="1"/>
  <c r="S139" i="1"/>
  <c r="BD139" i="1"/>
  <c r="S140" i="1"/>
  <c r="BD140" i="1"/>
  <c r="S141" i="1"/>
  <c r="BD141" i="1"/>
  <c r="S142" i="1"/>
  <c r="BD142" i="1"/>
  <c r="S143" i="1"/>
  <c r="BD143" i="1"/>
  <c r="S144" i="1"/>
  <c r="BD144" i="1"/>
  <c r="S145" i="1"/>
  <c r="BD145" i="1"/>
  <c r="S146" i="1"/>
  <c r="BD146" i="1"/>
  <c r="S147" i="1"/>
  <c r="BD147" i="1"/>
  <c r="S148" i="1"/>
  <c r="BD148" i="1"/>
  <c r="S149" i="1"/>
  <c r="BD149" i="1"/>
  <c r="S150" i="1"/>
  <c r="BD150" i="1"/>
  <c r="S151" i="1"/>
  <c r="BD151" i="1"/>
  <c r="S152" i="1"/>
  <c r="BD152" i="1"/>
  <c r="S153" i="1"/>
  <c r="BD153" i="1"/>
  <c r="BD1161" i="1"/>
  <c r="R6" i="1"/>
  <c r="R5" i="1"/>
  <c r="BC6" i="1"/>
  <c r="R7" i="1"/>
  <c r="BC7" i="1"/>
  <c r="R8" i="1"/>
  <c r="BC8" i="1"/>
  <c r="R9" i="1"/>
  <c r="BC9" i="1"/>
  <c r="R10" i="1"/>
  <c r="BC10" i="1"/>
  <c r="R11" i="1"/>
  <c r="BC11" i="1"/>
  <c r="R12" i="1"/>
  <c r="BC12" i="1"/>
  <c r="R13" i="1"/>
  <c r="BC13" i="1"/>
  <c r="R14" i="1"/>
  <c r="BC14" i="1"/>
  <c r="R15" i="1"/>
  <c r="BC15" i="1"/>
  <c r="R16" i="1"/>
  <c r="BC16" i="1"/>
  <c r="R17" i="1"/>
  <c r="BC17" i="1"/>
  <c r="R18" i="1"/>
  <c r="BC18" i="1"/>
  <c r="R19" i="1"/>
  <c r="BC19" i="1"/>
  <c r="R20" i="1"/>
  <c r="BC20" i="1"/>
  <c r="R21" i="1"/>
  <c r="BC21" i="1"/>
  <c r="R22" i="1"/>
  <c r="BC22" i="1"/>
  <c r="R23" i="1"/>
  <c r="BC23" i="1"/>
  <c r="R24" i="1"/>
  <c r="BC24" i="1"/>
  <c r="R26" i="1"/>
  <c r="R25" i="1"/>
  <c r="BC26" i="1"/>
  <c r="R27" i="1"/>
  <c r="BC27" i="1"/>
  <c r="R28" i="1"/>
  <c r="BC28" i="1"/>
  <c r="R29" i="1"/>
  <c r="BC29" i="1"/>
  <c r="R30" i="1"/>
  <c r="BC30" i="1"/>
  <c r="R31" i="1"/>
  <c r="BC31" i="1"/>
  <c r="R32" i="1"/>
  <c r="BC32" i="1"/>
  <c r="R33" i="1"/>
  <c r="BC33" i="1"/>
  <c r="R34" i="1"/>
  <c r="BC34" i="1"/>
  <c r="R35" i="1"/>
  <c r="BC35" i="1"/>
  <c r="R36" i="1"/>
  <c r="BC36" i="1"/>
  <c r="R37" i="1"/>
  <c r="BC37" i="1"/>
  <c r="R38" i="1"/>
  <c r="BC38" i="1"/>
  <c r="R39" i="1"/>
  <c r="BC39" i="1"/>
  <c r="R40" i="1"/>
  <c r="BC40" i="1"/>
  <c r="R41" i="1"/>
  <c r="BC41" i="1"/>
  <c r="R42" i="1"/>
  <c r="BC42" i="1"/>
  <c r="R43" i="1"/>
  <c r="BC43" i="1"/>
  <c r="R44" i="1"/>
  <c r="BC44" i="1"/>
  <c r="R45" i="1"/>
  <c r="BC45" i="1"/>
  <c r="R46" i="1"/>
  <c r="BC46" i="1"/>
  <c r="R47" i="1"/>
  <c r="BC47" i="1"/>
  <c r="R48" i="1"/>
  <c r="BC48" i="1"/>
  <c r="R49" i="1"/>
  <c r="BC49" i="1"/>
  <c r="R50" i="1"/>
  <c r="BC50" i="1"/>
  <c r="R51" i="1"/>
  <c r="BC51" i="1"/>
  <c r="R52" i="1"/>
  <c r="BC52" i="1"/>
  <c r="R53" i="1"/>
  <c r="BC53" i="1"/>
  <c r="R54" i="1"/>
  <c r="BC54" i="1"/>
  <c r="R55" i="1"/>
  <c r="BC55" i="1"/>
  <c r="R56" i="1"/>
  <c r="BC56" i="1"/>
  <c r="R57" i="1"/>
  <c r="BC57" i="1"/>
  <c r="R58" i="1"/>
  <c r="BC58" i="1"/>
  <c r="R59" i="1"/>
  <c r="BC59" i="1"/>
  <c r="R60" i="1"/>
  <c r="BC60" i="1"/>
  <c r="R61" i="1"/>
  <c r="BC61" i="1"/>
  <c r="R62" i="1"/>
  <c r="BC62" i="1"/>
  <c r="R63" i="1"/>
  <c r="BC63" i="1"/>
  <c r="R64" i="1"/>
  <c r="BC64" i="1"/>
  <c r="R65" i="1"/>
  <c r="BC65" i="1"/>
  <c r="R66" i="1"/>
  <c r="BC66" i="1"/>
  <c r="R67" i="1"/>
  <c r="BC67" i="1"/>
  <c r="R68" i="1"/>
  <c r="BC68" i="1"/>
  <c r="R69" i="1"/>
  <c r="BC69" i="1"/>
  <c r="R70" i="1"/>
  <c r="BC70" i="1"/>
  <c r="R71" i="1"/>
  <c r="BC71" i="1"/>
  <c r="R72" i="1"/>
  <c r="BC72" i="1"/>
  <c r="R73" i="1"/>
  <c r="BC73" i="1"/>
  <c r="R74" i="1"/>
  <c r="BC74" i="1"/>
  <c r="R75" i="1"/>
  <c r="BC75" i="1"/>
  <c r="R76" i="1"/>
  <c r="BC76" i="1"/>
  <c r="R77" i="1"/>
  <c r="BC77" i="1"/>
  <c r="R78" i="1"/>
  <c r="BC78" i="1"/>
  <c r="R79" i="1"/>
  <c r="BC79" i="1"/>
  <c r="R80" i="1"/>
  <c r="BC80" i="1"/>
  <c r="R81" i="1"/>
  <c r="BC81" i="1"/>
  <c r="R82" i="1"/>
  <c r="BC82" i="1"/>
  <c r="R83" i="1"/>
  <c r="BC83" i="1"/>
  <c r="R84" i="1"/>
  <c r="BC84" i="1"/>
  <c r="R85" i="1"/>
  <c r="BC85" i="1"/>
  <c r="R86" i="1"/>
  <c r="BC86" i="1"/>
  <c r="R87" i="1"/>
  <c r="BC87" i="1"/>
  <c r="R88" i="1"/>
  <c r="BC88" i="1"/>
  <c r="R89" i="1"/>
  <c r="BC89" i="1"/>
  <c r="R90" i="1"/>
  <c r="BC90" i="1"/>
  <c r="R92" i="1"/>
  <c r="R91" i="1"/>
  <c r="BC92" i="1"/>
  <c r="R93" i="1"/>
  <c r="BC93" i="1"/>
  <c r="R94" i="1"/>
  <c r="BC94" i="1"/>
  <c r="R95" i="1"/>
  <c r="BC95" i="1"/>
  <c r="R96" i="1"/>
  <c r="BC96" i="1"/>
  <c r="R97" i="1"/>
  <c r="BC97" i="1"/>
  <c r="R98" i="1"/>
  <c r="BC98" i="1"/>
  <c r="R99" i="1"/>
  <c r="BC99" i="1"/>
  <c r="R100" i="1"/>
  <c r="BC100" i="1"/>
  <c r="R101" i="1"/>
  <c r="BC101" i="1"/>
  <c r="R102" i="1"/>
  <c r="BC102" i="1"/>
  <c r="R103" i="1"/>
  <c r="BC103" i="1"/>
  <c r="R104" i="1"/>
  <c r="BC104" i="1"/>
  <c r="R105" i="1"/>
  <c r="BC105" i="1"/>
  <c r="R106" i="1"/>
  <c r="BC106" i="1"/>
  <c r="R107" i="1"/>
  <c r="BC107" i="1"/>
  <c r="R108" i="1"/>
  <c r="BC108" i="1"/>
  <c r="R109" i="1"/>
  <c r="BC109" i="1"/>
  <c r="R110" i="1"/>
  <c r="BC110" i="1"/>
  <c r="R111" i="1"/>
  <c r="BC111" i="1"/>
  <c r="R112" i="1"/>
  <c r="BC112" i="1"/>
  <c r="R113" i="1"/>
  <c r="BC113" i="1"/>
  <c r="R114" i="1"/>
  <c r="BC114" i="1"/>
  <c r="R115" i="1"/>
  <c r="BC115" i="1"/>
  <c r="R116" i="1"/>
  <c r="BC116" i="1"/>
  <c r="R117" i="1"/>
  <c r="BC117" i="1"/>
  <c r="R118" i="1"/>
  <c r="BC118" i="1"/>
  <c r="R119" i="1"/>
  <c r="BC119" i="1"/>
  <c r="R120" i="1"/>
  <c r="BC120" i="1"/>
  <c r="R121" i="1"/>
  <c r="BC121" i="1"/>
  <c r="R122" i="1"/>
  <c r="BC122" i="1"/>
  <c r="R123" i="1"/>
  <c r="BC123" i="1"/>
  <c r="R124" i="1"/>
  <c r="BC124" i="1"/>
  <c r="R125" i="1"/>
  <c r="BC125" i="1"/>
  <c r="R126" i="1"/>
  <c r="BC126" i="1"/>
  <c r="R127" i="1"/>
  <c r="BC127" i="1"/>
  <c r="R128" i="1"/>
  <c r="BC128" i="1"/>
  <c r="R129" i="1"/>
  <c r="BC129" i="1"/>
  <c r="R130" i="1"/>
  <c r="BC130" i="1"/>
  <c r="R131" i="1"/>
  <c r="BC131" i="1"/>
  <c r="R132" i="1"/>
  <c r="BC132" i="1"/>
  <c r="R133" i="1"/>
  <c r="BC133" i="1"/>
  <c r="R134" i="1"/>
  <c r="BC134" i="1"/>
  <c r="R135" i="1"/>
  <c r="BC135" i="1"/>
  <c r="R136" i="1"/>
  <c r="BC136" i="1"/>
  <c r="R137" i="1"/>
  <c r="BC137" i="1"/>
  <c r="R138" i="1"/>
  <c r="BC138" i="1"/>
  <c r="R139" i="1"/>
  <c r="BC139" i="1"/>
  <c r="R140" i="1"/>
  <c r="BC140" i="1"/>
  <c r="R141" i="1"/>
  <c r="BC141" i="1"/>
  <c r="R142" i="1"/>
  <c r="BC142" i="1"/>
  <c r="R143" i="1"/>
  <c r="BC143" i="1"/>
  <c r="R144" i="1"/>
  <c r="BC144" i="1"/>
  <c r="R145" i="1"/>
  <c r="BC145" i="1"/>
  <c r="R146" i="1"/>
  <c r="BC146" i="1"/>
  <c r="R147" i="1"/>
  <c r="BC147" i="1"/>
  <c r="R148" i="1"/>
  <c r="BC148" i="1"/>
  <c r="R149" i="1"/>
  <c r="BC149" i="1"/>
  <c r="R150" i="1"/>
  <c r="BC150" i="1"/>
  <c r="R151" i="1"/>
  <c r="BC151" i="1"/>
  <c r="R152" i="1"/>
  <c r="BC152" i="1"/>
  <c r="R153" i="1"/>
  <c r="BC153" i="1"/>
  <c r="BC1161" i="1"/>
  <c r="BB1193" i="1"/>
  <c r="BB1200" i="1"/>
  <c r="Q155" i="1"/>
  <c r="Q154" i="1"/>
  <c r="BB155" i="1"/>
  <c r="Z155" i="1"/>
  <c r="Q156" i="1"/>
  <c r="BB156" i="1"/>
  <c r="Z156" i="1"/>
  <c r="Q157" i="1"/>
  <c r="BB157" i="1"/>
  <c r="Z157" i="1"/>
  <c r="Q158" i="1"/>
  <c r="BB158" i="1"/>
  <c r="Z158" i="1"/>
  <c r="Q159" i="1"/>
  <c r="BB159" i="1"/>
  <c r="Z159" i="1"/>
  <c r="Q160" i="1"/>
  <c r="BB160" i="1"/>
  <c r="Z160" i="1"/>
  <c r="Q161" i="1"/>
  <c r="BB161" i="1"/>
  <c r="Z161" i="1"/>
  <c r="Q162" i="1"/>
  <c r="BB162" i="1"/>
  <c r="Z162" i="1"/>
  <c r="Q163" i="1"/>
  <c r="BB163" i="1"/>
  <c r="Z163" i="1"/>
  <c r="Q164" i="1"/>
  <c r="BB164" i="1"/>
  <c r="Z164" i="1"/>
  <c r="Q165" i="1"/>
  <c r="BB165" i="1"/>
  <c r="Z165" i="1"/>
  <c r="Q166" i="1"/>
  <c r="BB166" i="1"/>
  <c r="Z166" i="1"/>
  <c r="Q167" i="1"/>
  <c r="BB167" i="1"/>
  <c r="Z167" i="1"/>
  <c r="Q168" i="1"/>
  <c r="BB168" i="1"/>
  <c r="Z168" i="1"/>
  <c r="Q169" i="1"/>
  <c r="BB169" i="1"/>
  <c r="Z169" i="1"/>
  <c r="Q170" i="1"/>
  <c r="BB170" i="1"/>
  <c r="Z170" i="1"/>
  <c r="Q171" i="1"/>
  <c r="BB171" i="1"/>
  <c r="Z171" i="1"/>
  <c r="Q172" i="1"/>
  <c r="BB172" i="1"/>
  <c r="Z172" i="1"/>
  <c r="Q173" i="1"/>
  <c r="BB173" i="1"/>
  <c r="Z173" i="1"/>
  <c r="Q174" i="1"/>
  <c r="BB174" i="1"/>
  <c r="Z174" i="1"/>
  <c r="Q175" i="1"/>
  <c r="BB175" i="1"/>
  <c r="Z175" i="1"/>
  <c r="Q176" i="1"/>
  <c r="BB176" i="1"/>
  <c r="Z176" i="1"/>
  <c r="Q177" i="1"/>
  <c r="BB177" i="1"/>
  <c r="Z177" i="1"/>
  <c r="Q178" i="1"/>
  <c r="BB178" i="1"/>
  <c r="Z178" i="1"/>
  <c r="Q179" i="1"/>
  <c r="BB179" i="1"/>
  <c r="Z179" i="1"/>
  <c r="Q180" i="1"/>
  <c r="BB180" i="1"/>
  <c r="Z180" i="1"/>
  <c r="Q181" i="1"/>
  <c r="BB181" i="1"/>
  <c r="Z181" i="1"/>
  <c r="Q182" i="1"/>
  <c r="BB182" i="1"/>
  <c r="Z182" i="1"/>
  <c r="Q183" i="1"/>
  <c r="BB183" i="1"/>
  <c r="Z183" i="1"/>
  <c r="Q184" i="1"/>
  <c r="BB184" i="1"/>
  <c r="Z184" i="1"/>
  <c r="Q185" i="1"/>
  <c r="BB185" i="1"/>
  <c r="Z185" i="1"/>
  <c r="Q186" i="1"/>
  <c r="BB186" i="1"/>
  <c r="Z186" i="1"/>
  <c r="Q187" i="1"/>
  <c r="BB187" i="1"/>
  <c r="Z187" i="1"/>
  <c r="Q188" i="1"/>
  <c r="BB188" i="1"/>
  <c r="Z188" i="1"/>
  <c r="Q189" i="1"/>
  <c r="BB189" i="1"/>
  <c r="Z189" i="1"/>
  <c r="Q190" i="1"/>
  <c r="BB190" i="1"/>
  <c r="Z190" i="1"/>
  <c r="Q191" i="1"/>
  <c r="BB191" i="1"/>
  <c r="Z191" i="1"/>
  <c r="Q192" i="1"/>
  <c r="BB192" i="1"/>
  <c r="Z192" i="1"/>
  <c r="Q193" i="1"/>
  <c r="BB193" i="1"/>
  <c r="Z193" i="1"/>
  <c r="Q194" i="1"/>
  <c r="BB194" i="1"/>
  <c r="Z194" i="1"/>
  <c r="Q195" i="1"/>
  <c r="BB195" i="1"/>
  <c r="Z195" i="1"/>
  <c r="Q196" i="1"/>
  <c r="BB196" i="1"/>
  <c r="Z196" i="1"/>
  <c r="Q197" i="1"/>
  <c r="BB197" i="1"/>
  <c r="Z197" i="1"/>
  <c r="Q198" i="1"/>
  <c r="BB198" i="1"/>
  <c r="Z198" i="1"/>
  <c r="Q199" i="1"/>
  <c r="BB199" i="1"/>
  <c r="Z199" i="1"/>
  <c r="Q200" i="1"/>
  <c r="BB200" i="1"/>
  <c r="Z200" i="1"/>
  <c r="Q201" i="1"/>
  <c r="BB201" i="1"/>
  <c r="Z201" i="1"/>
  <c r="Q202" i="1"/>
  <c r="BB202" i="1"/>
  <c r="Z202" i="1"/>
  <c r="Q203" i="1"/>
  <c r="BB203" i="1"/>
  <c r="Z203" i="1"/>
  <c r="Q204" i="1"/>
  <c r="BB204" i="1"/>
  <c r="Z204" i="1"/>
  <c r="Q205" i="1"/>
  <c r="BB205" i="1"/>
  <c r="Z205" i="1"/>
  <c r="Q206" i="1"/>
  <c r="BB206" i="1"/>
  <c r="Z206" i="1"/>
  <c r="Q207" i="1"/>
  <c r="BB207" i="1"/>
  <c r="Z207" i="1"/>
  <c r="Q208" i="1"/>
  <c r="BB208" i="1"/>
  <c r="Z208" i="1"/>
  <c r="Q209" i="1"/>
  <c r="BB209" i="1"/>
  <c r="Z209" i="1"/>
  <c r="Q210" i="1"/>
  <c r="BB210" i="1"/>
  <c r="Z210" i="1"/>
  <c r="Q211" i="1"/>
  <c r="BB211" i="1"/>
  <c r="Z211" i="1"/>
  <c r="Q212" i="1"/>
  <c r="BB212" i="1"/>
  <c r="Z212" i="1"/>
  <c r="Q213" i="1"/>
  <c r="BB213" i="1"/>
  <c r="Z213" i="1"/>
  <c r="Q214" i="1"/>
  <c r="BB214" i="1"/>
  <c r="Z214" i="1"/>
  <c r="Q216" i="1"/>
  <c r="Q215" i="1"/>
  <c r="BB216" i="1"/>
  <c r="Z216" i="1"/>
  <c r="Q217" i="1"/>
  <c r="BB217" i="1"/>
  <c r="Z217" i="1"/>
  <c r="Q218" i="1"/>
  <c r="BB218" i="1"/>
  <c r="Z218" i="1"/>
  <c r="Q219" i="1"/>
  <c r="BB219" i="1"/>
  <c r="Z219" i="1"/>
  <c r="Q220" i="1"/>
  <c r="BB220" i="1"/>
  <c r="Z220" i="1"/>
  <c r="Q221" i="1"/>
  <c r="BB221" i="1"/>
  <c r="Z221" i="1"/>
  <c r="Q222" i="1"/>
  <c r="BB222" i="1"/>
  <c r="Z222" i="1"/>
  <c r="Q223" i="1"/>
  <c r="BB223" i="1"/>
  <c r="Z223" i="1"/>
  <c r="Q224" i="1"/>
  <c r="BB224" i="1"/>
  <c r="Z224" i="1"/>
  <c r="Q225" i="1"/>
  <c r="BB225" i="1"/>
  <c r="Z225" i="1"/>
  <c r="Q226" i="1"/>
  <c r="BB226" i="1"/>
  <c r="Z226" i="1"/>
  <c r="Q227" i="1"/>
  <c r="BB227" i="1"/>
  <c r="Z227" i="1"/>
  <c r="Q228" i="1"/>
  <c r="BB228" i="1"/>
  <c r="Z228" i="1"/>
  <c r="Q229" i="1"/>
  <c r="BB229" i="1"/>
  <c r="Z229" i="1"/>
  <c r="Q230" i="1"/>
  <c r="BB230" i="1"/>
  <c r="Z230" i="1"/>
  <c r="Q231" i="1"/>
  <c r="BB231" i="1"/>
  <c r="Z231" i="1"/>
  <c r="Q232" i="1"/>
  <c r="BB232" i="1"/>
  <c r="Z232" i="1"/>
  <c r="Q233" i="1"/>
  <c r="BB233" i="1"/>
  <c r="Z233" i="1"/>
  <c r="Q234" i="1"/>
  <c r="BB234" i="1"/>
  <c r="Z234" i="1"/>
  <c r="Q235" i="1"/>
  <c r="BB235" i="1"/>
  <c r="Z235" i="1"/>
  <c r="Q236" i="1"/>
  <c r="BB236" i="1"/>
  <c r="Z236" i="1"/>
  <c r="Q237" i="1"/>
  <c r="BB237" i="1"/>
  <c r="Z237" i="1"/>
  <c r="Q238" i="1"/>
  <c r="BB238" i="1"/>
  <c r="Z238" i="1"/>
  <c r="Q239" i="1"/>
  <c r="BB239" i="1"/>
  <c r="Z239" i="1"/>
  <c r="Q240" i="1"/>
  <c r="BB240" i="1"/>
  <c r="Z240" i="1"/>
  <c r="Q241" i="1"/>
  <c r="BB241" i="1"/>
  <c r="Z241" i="1"/>
  <c r="Q242" i="1"/>
  <c r="BB242" i="1"/>
  <c r="Z242" i="1"/>
  <c r="Q243" i="1"/>
  <c r="BB243" i="1"/>
  <c r="Z243" i="1"/>
  <c r="Q244" i="1"/>
  <c r="BB244" i="1"/>
  <c r="Z244" i="1"/>
  <c r="Q245" i="1"/>
  <c r="BB245" i="1"/>
  <c r="Z245" i="1"/>
  <c r="Q246" i="1"/>
  <c r="BB246" i="1"/>
  <c r="Z246" i="1"/>
  <c r="Q247" i="1"/>
  <c r="BB247" i="1"/>
  <c r="Z247" i="1"/>
  <c r="Q248" i="1"/>
  <c r="BB248" i="1"/>
  <c r="Z248" i="1"/>
  <c r="Q249" i="1"/>
  <c r="BB249" i="1"/>
  <c r="Z249" i="1"/>
  <c r="Q250" i="1"/>
  <c r="BB250" i="1"/>
  <c r="Z250" i="1"/>
  <c r="Q251" i="1"/>
  <c r="BB251" i="1"/>
  <c r="Z251" i="1"/>
  <c r="Q252" i="1"/>
  <c r="BB252" i="1"/>
  <c r="Z252" i="1"/>
  <c r="Q253" i="1"/>
  <c r="BB253" i="1"/>
  <c r="Z253" i="1"/>
  <c r="Q254" i="1"/>
  <c r="BB254" i="1"/>
  <c r="Z254" i="1"/>
  <c r="Q255" i="1"/>
  <c r="BB255" i="1"/>
  <c r="Z255" i="1"/>
  <c r="Q256" i="1"/>
  <c r="BB256" i="1"/>
  <c r="Z256" i="1"/>
  <c r="Q257" i="1"/>
  <c r="BB257" i="1"/>
  <c r="Z257" i="1"/>
  <c r="Q258" i="1"/>
  <c r="BB258" i="1"/>
  <c r="Z258" i="1"/>
  <c r="Q259" i="1"/>
  <c r="BB259" i="1"/>
  <c r="Z259" i="1"/>
  <c r="Q260" i="1"/>
  <c r="BB260" i="1"/>
  <c r="Z260" i="1"/>
  <c r="Q261" i="1"/>
  <c r="BB261" i="1"/>
  <c r="Z261" i="1"/>
  <c r="Q262" i="1"/>
  <c r="BB262" i="1"/>
  <c r="Z262" i="1"/>
  <c r="Q263" i="1"/>
  <c r="BB263" i="1"/>
  <c r="Z263" i="1"/>
  <c r="Q264" i="1"/>
  <c r="BB264" i="1"/>
  <c r="Z264" i="1"/>
  <c r="Q265" i="1"/>
  <c r="BB265" i="1"/>
  <c r="Z265" i="1"/>
  <c r="Q266" i="1"/>
  <c r="BB266" i="1"/>
  <c r="Z266" i="1"/>
  <c r="Q267" i="1"/>
  <c r="BB267" i="1"/>
  <c r="Z267" i="1"/>
  <c r="Q268" i="1"/>
  <c r="BB268" i="1"/>
  <c r="Z268" i="1"/>
  <c r="Q269" i="1"/>
  <c r="BB269" i="1"/>
  <c r="Z269" i="1"/>
  <c r="Q270" i="1"/>
  <c r="BB270" i="1"/>
  <c r="Z270" i="1"/>
  <c r="Q271" i="1"/>
  <c r="BB271" i="1"/>
  <c r="Z271" i="1"/>
  <c r="Q272" i="1"/>
  <c r="BB272" i="1"/>
  <c r="Z272" i="1"/>
  <c r="Q273" i="1"/>
  <c r="BB273" i="1"/>
  <c r="Z273" i="1"/>
  <c r="Q274" i="1"/>
  <c r="BB274" i="1"/>
  <c r="Z274" i="1"/>
  <c r="Q275" i="1"/>
  <c r="BB275" i="1"/>
  <c r="Z275" i="1"/>
  <c r="Q276" i="1"/>
  <c r="BB276" i="1"/>
  <c r="Z276" i="1"/>
  <c r="Q277" i="1"/>
  <c r="BB277" i="1"/>
  <c r="Z277" i="1"/>
  <c r="Q278" i="1"/>
  <c r="BB278" i="1"/>
  <c r="Z278" i="1"/>
  <c r="Q279" i="1"/>
  <c r="BB279" i="1"/>
  <c r="Z279" i="1"/>
  <c r="Q280" i="1"/>
  <c r="BB280" i="1"/>
  <c r="Z280" i="1"/>
  <c r="Q282" i="1"/>
  <c r="Q281" i="1"/>
  <c r="BB282" i="1"/>
  <c r="Z282" i="1"/>
  <c r="Q283" i="1"/>
  <c r="BB283" i="1"/>
  <c r="Z283" i="1"/>
  <c r="Q284" i="1"/>
  <c r="BB284" i="1"/>
  <c r="Z284" i="1"/>
  <c r="Q285" i="1"/>
  <c r="BB285" i="1"/>
  <c r="Z285" i="1"/>
  <c r="Q286" i="1"/>
  <c r="BB286" i="1"/>
  <c r="Z286" i="1"/>
  <c r="Q287" i="1"/>
  <c r="BB287" i="1"/>
  <c r="Z287" i="1"/>
  <c r="Q288" i="1"/>
  <c r="BB288" i="1"/>
  <c r="Z288" i="1"/>
  <c r="Q289" i="1"/>
  <c r="BB289" i="1"/>
  <c r="Z289" i="1"/>
  <c r="Q290" i="1"/>
  <c r="BB290" i="1"/>
  <c r="Z290" i="1"/>
  <c r="Q291" i="1"/>
  <c r="BB291" i="1"/>
  <c r="Z291" i="1"/>
  <c r="Q292" i="1"/>
  <c r="BB292" i="1"/>
  <c r="Z292" i="1"/>
  <c r="Q293" i="1"/>
  <c r="BB293" i="1"/>
  <c r="Z293" i="1"/>
  <c r="Q294" i="1"/>
  <c r="BB294" i="1"/>
  <c r="Z294" i="1"/>
  <c r="Q295" i="1"/>
  <c r="BB295" i="1"/>
  <c r="Z295" i="1"/>
  <c r="Q296" i="1"/>
  <c r="BB296" i="1"/>
  <c r="Z296" i="1"/>
  <c r="Q297" i="1"/>
  <c r="BB297" i="1"/>
  <c r="Z297" i="1"/>
  <c r="Q298" i="1"/>
  <c r="BB298" i="1"/>
  <c r="Z298" i="1"/>
  <c r="Q299" i="1"/>
  <c r="BB299" i="1"/>
  <c r="Z299" i="1"/>
  <c r="Q300" i="1"/>
  <c r="BB300" i="1"/>
  <c r="Z300" i="1"/>
  <c r="Q301" i="1"/>
  <c r="BB301" i="1"/>
  <c r="Z301" i="1"/>
  <c r="Q302" i="1"/>
  <c r="BB302" i="1"/>
  <c r="Z302" i="1"/>
  <c r="Q303" i="1"/>
  <c r="BB303" i="1"/>
  <c r="Z303" i="1"/>
  <c r="Q304" i="1"/>
  <c r="BB304" i="1"/>
  <c r="Z304" i="1"/>
  <c r="Q305" i="1"/>
  <c r="BB305" i="1"/>
  <c r="Z305" i="1"/>
  <c r="Q306" i="1"/>
  <c r="BB306" i="1"/>
  <c r="Z306" i="1"/>
  <c r="Q307" i="1"/>
  <c r="BB307" i="1"/>
  <c r="Z307" i="1"/>
  <c r="Q308" i="1"/>
  <c r="BB308" i="1"/>
  <c r="Z308" i="1"/>
  <c r="Q309" i="1"/>
  <c r="BB309" i="1"/>
  <c r="Z309" i="1"/>
  <c r="Q310" i="1"/>
  <c r="BB310" i="1"/>
  <c r="Z310" i="1"/>
  <c r="Q311" i="1"/>
  <c r="BB311" i="1"/>
  <c r="Z311" i="1"/>
  <c r="Q312" i="1"/>
  <c r="BB312" i="1"/>
  <c r="Z312" i="1"/>
  <c r="Q313" i="1"/>
  <c r="BB313" i="1"/>
  <c r="Z313" i="1"/>
  <c r="Q314" i="1"/>
  <c r="BB314" i="1"/>
  <c r="Z314" i="1"/>
  <c r="Q315" i="1"/>
  <c r="BB315" i="1"/>
  <c r="Z315" i="1"/>
  <c r="Q316" i="1"/>
  <c r="BB316" i="1"/>
  <c r="Z316" i="1"/>
  <c r="Q317" i="1"/>
  <c r="BB317" i="1"/>
  <c r="Z317" i="1"/>
  <c r="Q318" i="1"/>
  <c r="BB318" i="1"/>
  <c r="Z318" i="1"/>
  <c r="Q319" i="1"/>
  <c r="BB319" i="1"/>
  <c r="Z319" i="1"/>
  <c r="Q320" i="1"/>
  <c r="BB320" i="1"/>
  <c r="Z320" i="1"/>
  <c r="Q321" i="1"/>
  <c r="BB321" i="1"/>
  <c r="Z321" i="1"/>
  <c r="Q322" i="1"/>
  <c r="BB322" i="1"/>
  <c r="Z322" i="1"/>
  <c r="Q323" i="1"/>
  <c r="BB323" i="1"/>
  <c r="Z323" i="1"/>
  <c r="Q324" i="1"/>
  <c r="BB324" i="1"/>
  <c r="Z324" i="1"/>
  <c r="Q325" i="1"/>
  <c r="BB325" i="1"/>
  <c r="Z325" i="1"/>
  <c r="Q326" i="1"/>
  <c r="BB326" i="1"/>
  <c r="Z326" i="1"/>
  <c r="Q327" i="1"/>
  <c r="BB327" i="1"/>
  <c r="Z327" i="1"/>
  <c r="Q328" i="1"/>
  <c r="BB328" i="1"/>
  <c r="Z328" i="1"/>
  <c r="Q329" i="1"/>
  <c r="BB329" i="1"/>
  <c r="Z329" i="1"/>
  <c r="Q330" i="1"/>
  <c r="BB330" i="1"/>
  <c r="Z330" i="1"/>
  <c r="Q331" i="1"/>
  <c r="BB331" i="1"/>
  <c r="Z331" i="1"/>
  <c r="Q332" i="1"/>
  <c r="BB332" i="1"/>
  <c r="Z332" i="1"/>
  <c r="Q333" i="1"/>
  <c r="BB333" i="1"/>
  <c r="Z333" i="1"/>
  <c r="Q334" i="1"/>
  <c r="BB334" i="1"/>
  <c r="Z334" i="1"/>
  <c r="Q335" i="1"/>
  <c r="BB335" i="1"/>
  <c r="Z335" i="1"/>
  <c r="Q336" i="1"/>
  <c r="BB336" i="1"/>
  <c r="Z336" i="1"/>
  <c r="Q337" i="1"/>
  <c r="BB337" i="1"/>
  <c r="Z337" i="1"/>
  <c r="Q338" i="1"/>
  <c r="BB338" i="1"/>
  <c r="Z338" i="1"/>
  <c r="Q339" i="1"/>
  <c r="BB339" i="1"/>
  <c r="Z339" i="1"/>
  <c r="Q340" i="1"/>
  <c r="BB340" i="1"/>
  <c r="Z340" i="1"/>
  <c r="Q341" i="1"/>
  <c r="BB341" i="1"/>
  <c r="Z341" i="1"/>
  <c r="Q342" i="1"/>
  <c r="BB342" i="1"/>
  <c r="Z342" i="1"/>
  <c r="Q343" i="1"/>
  <c r="BB343" i="1"/>
  <c r="Z343" i="1"/>
  <c r="Q344" i="1"/>
  <c r="BB344" i="1"/>
  <c r="Z344" i="1"/>
  <c r="Q345" i="1"/>
  <c r="BB345" i="1"/>
  <c r="Z345" i="1"/>
  <c r="Q346" i="1"/>
  <c r="BB346" i="1"/>
  <c r="Z346" i="1"/>
  <c r="Q348" i="1"/>
  <c r="Q347" i="1"/>
  <c r="BB348" i="1"/>
  <c r="Z348" i="1"/>
  <c r="Q349" i="1"/>
  <c r="BB349" i="1"/>
  <c r="Z349" i="1"/>
  <c r="Q350" i="1"/>
  <c r="BB350" i="1"/>
  <c r="Z350" i="1"/>
  <c r="Q351" i="1"/>
  <c r="BB351" i="1"/>
  <c r="Z351" i="1"/>
  <c r="Q352" i="1"/>
  <c r="BB352" i="1"/>
  <c r="Z352" i="1"/>
  <c r="Q353" i="1"/>
  <c r="BB353" i="1"/>
  <c r="Z353" i="1"/>
  <c r="Q354" i="1"/>
  <c r="BB354" i="1"/>
  <c r="Z354" i="1"/>
  <c r="Q355" i="1"/>
  <c r="BB355" i="1"/>
  <c r="Z355" i="1"/>
  <c r="Q356" i="1"/>
  <c r="BB356" i="1"/>
  <c r="Z356" i="1"/>
  <c r="Q357" i="1"/>
  <c r="BB357" i="1"/>
  <c r="Z357" i="1"/>
  <c r="Q358" i="1"/>
  <c r="BB358" i="1"/>
  <c r="Z358" i="1"/>
  <c r="Q359" i="1"/>
  <c r="BB359" i="1"/>
  <c r="Z359" i="1"/>
  <c r="Q360" i="1"/>
  <c r="BB360" i="1"/>
  <c r="Z360" i="1"/>
  <c r="Q361" i="1"/>
  <c r="BB361" i="1"/>
  <c r="Z361" i="1"/>
  <c r="Q362" i="1"/>
  <c r="BB362" i="1"/>
  <c r="Z362" i="1"/>
  <c r="Q363" i="1"/>
  <c r="BB363" i="1"/>
  <c r="Z363" i="1"/>
  <c r="Q364" i="1"/>
  <c r="BB364" i="1"/>
  <c r="Z364" i="1"/>
  <c r="Q365" i="1"/>
  <c r="BB365" i="1"/>
  <c r="Z365" i="1"/>
  <c r="Q366" i="1"/>
  <c r="BB366" i="1"/>
  <c r="Z366" i="1"/>
  <c r="Q367" i="1"/>
  <c r="BB367" i="1"/>
  <c r="Z367" i="1"/>
  <c r="Q368" i="1"/>
  <c r="BB368" i="1"/>
  <c r="Z368" i="1"/>
  <c r="Q369" i="1"/>
  <c r="BB369" i="1"/>
  <c r="Z369" i="1"/>
  <c r="Q370" i="1"/>
  <c r="BB370" i="1"/>
  <c r="Z370" i="1"/>
  <c r="Q371" i="1"/>
  <c r="BB371" i="1"/>
  <c r="Z371" i="1"/>
  <c r="Q372" i="1"/>
  <c r="BB372" i="1"/>
  <c r="Z372" i="1"/>
  <c r="Q373" i="1"/>
  <c r="BB373" i="1"/>
  <c r="Z373" i="1"/>
  <c r="Q374" i="1"/>
  <c r="BB374" i="1"/>
  <c r="Z374" i="1"/>
  <c r="Q375" i="1"/>
  <c r="BB375" i="1"/>
  <c r="Z375" i="1"/>
  <c r="Q376" i="1"/>
  <c r="BB376" i="1"/>
  <c r="Z376" i="1"/>
  <c r="Q377" i="1"/>
  <c r="BB377" i="1"/>
  <c r="Z377" i="1"/>
  <c r="Q378" i="1"/>
  <c r="BB378" i="1"/>
  <c r="Z378" i="1"/>
  <c r="Q379" i="1"/>
  <c r="BB379" i="1"/>
  <c r="Z379" i="1"/>
  <c r="Q380" i="1"/>
  <c r="BB380" i="1"/>
  <c r="Z380" i="1"/>
  <c r="Q381" i="1"/>
  <c r="BB381" i="1"/>
  <c r="Z381" i="1"/>
  <c r="Q382" i="1"/>
  <c r="BB382" i="1"/>
  <c r="Z382" i="1"/>
  <c r="Q383" i="1"/>
  <c r="BB383" i="1"/>
  <c r="Z383" i="1"/>
  <c r="Q384" i="1"/>
  <c r="BB384" i="1"/>
  <c r="Z384" i="1"/>
  <c r="Q385" i="1"/>
  <c r="BB385" i="1"/>
  <c r="Z385" i="1"/>
  <c r="Q386" i="1"/>
  <c r="BB386" i="1"/>
  <c r="Z386" i="1"/>
  <c r="Q387" i="1"/>
  <c r="BB387" i="1"/>
  <c r="Z387" i="1"/>
  <c r="Q388" i="1"/>
  <c r="BB388" i="1"/>
  <c r="Z388" i="1"/>
  <c r="Q389" i="1"/>
  <c r="BB389" i="1"/>
  <c r="Z389" i="1"/>
  <c r="Q390" i="1"/>
  <c r="BB390" i="1"/>
  <c r="Z390" i="1"/>
  <c r="Q391" i="1"/>
  <c r="BB391" i="1"/>
  <c r="Z391" i="1"/>
  <c r="Q392" i="1"/>
  <c r="BB392" i="1"/>
  <c r="Z392" i="1"/>
  <c r="Q393" i="1"/>
  <c r="BB393" i="1"/>
  <c r="Z393" i="1"/>
  <c r="Q394" i="1"/>
  <c r="BB394" i="1"/>
  <c r="Z394" i="1"/>
  <c r="Q395" i="1"/>
  <c r="BB395" i="1"/>
  <c r="Z395" i="1"/>
  <c r="Q396" i="1"/>
  <c r="BB396" i="1"/>
  <c r="Z396" i="1"/>
  <c r="Q397" i="1"/>
  <c r="BB397" i="1"/>
  <c r="Z397" i="1"/>
  <c r="Q398" i="1"/>
  <c r="BB398" i="1"/>
  <c r="Z398" i="1"/>
  <c r="Q399" i="1"/>
  <c r="BB399" i="1"/>
  <c r="Z399" i="1"/>
  <c r="Q400" i="1"/>
  <c r="BB400" i="1"/>
  <c r="Z400" i="1"/>
  <c r="Q401" i="1"/>
  <c r="BB401" i="1"/>
  <c r="Z401" i="1"/>
  <c r="Q402" i="1"/>
  <c r="BB402" i="1"/>
  <c r="Z402" i="1"/>
  <c r="Q403" i="1"/>
  <c r="BB403" i="1"/>
  <c r="Z403" i="1"/>
  <c r="Q404" i="1"/>
  <c r="BB404" i="1"/>
  <c r="Z404" i="1"/>
  <c r="Q405" i="1"/>
  <c r="BB405" i="1"/>
  <c r="Z405" i="1"/>
  <c r="Q406" i="1"/>
  <c r="BB406" i="1"/>
  <c r="Z406" i="1"/>
  <c r="Q407" i="1"/>
  <c r="BB407" i="1"/>
  <c r="Z407" i="1"/>
  <c r="Q408" i="1"/>
  <c r="BB408" i="1"/>
  <c r="Z408" i="1"/>
  <c r="Q409" i="1"/>
  <c r="BB409" i="1"/>
  <c r="Z409" i="1"/>
  <c r="Q410" i="1"/>
  <c r="BB410" i="1"/>
  <c r="Z410" i="1"/>
  <c r="Q412" i="1"/>
  <c r="Q411" i="1"/>
  <c r="BB412" i="1"/>
  <c r="Z412" i="1"/>
  <c r="Q413" i="1"/>
  <c r="BB413" i="1"/>
  <c r="Z413" i="1"/>
  <c r="Q414" i="1"/>
  <c r="BB414" i="1"/>
  <c r="Z414" i="1"/>
  <c r="Q415" i="1"/>
  <c r="BB415" i="1"/>
  <c r="Z415" i="1"/>
  <c r="Q416" i="1"/>
  <c r="BB416" i="1"/>
  <c r="Z416" i="1"/>
  <c r="Q417" i="1"/>
  <c r="BB417" i="1"/>
  <c r="Z417" i="1"/>
  <c r="Q418" i="1"/>
  <c r="BB418" i="1"/>
  <c r="Z418" i="1"/>
  <c r="Q419" i="1"/>
  <c r="BB419" i="1"/>
  <c r="Z419" i="1"/>
  <c r="Q420" i="1"/>
  <c r="BB420" i="1"/>
  <c r="Z420" i="1"/>
  <c r="Q421" i="1"/>
  <c r="BB421" i="1"/>
  <c r="Z421" i="1"/>
  <c r="Q422" i="1"/>
  <c r="BB422" i="1"/>
  <c r="Z422" i="1"/>
  <c r="Q423" i="1"/>
  <c r="BB423" i="1"/>
  <c r="Z423" i="1"/>
  <c r="Q424" i="1"/>
  <c r="BB424" i="1"/>
  <c r="Z424" i="1"/>
  <c r="Q425" i="1"/>
  <c r="BB425" i="1"/>
  <c r="Z425" i="1"/>
  <c r="Q426" i="1"/>
  <c r="BB426" i="1"/>
  <c r="Z426" i="1"/>
  <c r="Q427" i="1"/>
  <c r="BB427" i="1"/>
  <c r="Z427" i="1"/>
  <c r="Q428" i="1"/>
  <c r="BB428" i="1"/>
  <c r="Z428" i="1"/>
  <c r="Q429" i="1"/>
  <c r="BB429" i="1"/>
  <c r="Z429" i="1"/>
  <c r="Q430" i="1"/>
  <c r="BB430" i="1"/>
  <c r="Z430" i="1"/>
  <c r="Q431" i="1"/>
  <c r="BB431" i="1"/>
  <c r="Z431" i="1"/>
  <c r="Q432" i="1"/>
  <c r="BB432" i="1"/>
  <c r="Z432" i="1"/>
  <c r="Q433" i="1"/>
  <c r="BB433" i="1"/>
  <c r="Z433" i="1"/>
  <c r="Q434" i="1"/>
  <c r="BB434" i="1"/>
  <c r="Z434" i="1"/>
  <c r="Q435" i="1"/>
  <c r="BB435" i="1"/>
  <c r="Z435" i="1"/>
  <c r="Q436" i="1"/>
  <c r="BB436" i="1"/>
  <c r="Z436" i="1"/>
  <c r="Q437" i="1"/>
  <c r="BB437" i="1"/>
  <c r="Z437" i="1"/>
  <c r="Q438" i="1"/>
  <c r="BB438" i="1"/>
  <c r="Z438" i="1"/>
  <c r="Q439" i="1"/>
  <c r="BB439" i="1"/>
  <c r="Z439" i="1"/>
  <c r="Q440" i="1"/>
  <c r="BB440" i="1"/>
  <c r="Z440" i="1"/>
  <c r="Q441" i="1"/>
  <c r="BB441" i="1"/>
  <c r="Z441" i="1"/>
  <c r="Q442" i="1"/>
  <c r="BB442" i="1"/>
  <c r="Z442" i="1"/>
  <c r="Q443" i="1"/>
  <c r="BB443" i="1"/>
  <c r="Z443" i="1"/>
  <c r="Q444" i="1"/>
  <c r="BB444" i="1"/>
  <c r="Z444" i="1"/>
  <c r="Q445" i="1"/>
  <c r="BB445" i="1"/>
  <c r="Z445" i="1"/>
  <c r="Q446" i="1"/>
  <c r="BB446" i="1"/>
  <c r="Z446" i="1"/>
  <c r="Q447" i="1"/>
  <c r="BB447" i="1"/>
  <c r="Z447" i="1"/>
  <c r="Q448" i="1"/>
  <c r="BB448" i="1"/>
  <c r="Z448" i="1"/>
  <c r="Q449" i="1"/>
  <c r="BB449" i="1"/>
  <c r="Z449" i="1"/>
  <c r="Q450" i="1"/>
  <c r="BB450" i="1"/>
  <c r="Z450" i="1"/>
  <c r="Q451" i="1"/>
  <c r="BB451" i="1"/>
  <c r="Z451" i="1"/>
  <c r="Q452" i="1"/>
  <c r="BB452" i="1"/>
  <c r="Z452" i="1"/>
  <c r="Q453" i="1"/>
  <c r="BB453" i="1"/>
  <c r="Z453" i="1"/>
  <c r="Q454" i="1"/>
  <c r="BB454" i="1"/>
  <c r="Z454" i="1"/>
  <c r="Q455" i="1"/>
  <c r="BB455" i="1"/>
  <c r="Z455" i="1"/>
  <c r="Q456" i="1"/>
  <c r="BB456" i="1"/>
  <c r="Z456" i="1"/>
  <c r="Q457" i="1"/>
  <c r="BB457" i="1"/>
  <c r="Z457" i="1"/>
  <c r="Q458" i="1"/>
  <c r="BB458" i="1"/>
  <c r="Z458" i="1"/>
  <c r="Q459" i="1"/>
  <c r="BB459" i="1"/>
  <c r="Z459" i="1"/>
  <c r="Q460" i="1"/>
  <c r="BB460" i="1"/>
  <c r="Z460" i="1"/>
  <c r="Q461" i="1"/>
  <c r="BB461" i="1"/>
  <c r="Z461" i="1"/>
  <c r="Q462" i="1"/>
  <c r="BB462" i="1"/>
  <c r="Z462" i="1"/>
  <c r="Q463" i="1"/>
  <c r="BB463" i="1"/>
  <c r="Z463" i="1"/>
  <c r="Q464" i="1"/>
  <c r="BB464" i="1"/>
  <c r="Z464" i="1"/>
  <c r="Q465" i="1"/>
  <c r="BB465" i="1"/>
  <c r="Z465" i="1"/>
  <c r="Q466" i="1"/>
  <c r="BB466" i="1"/>
  <c r="Z466" i="1"/>
  <c r="Q467" i="1"/>
  <c r="BB467" i="1"/>
  <c r="Z467" i="1"/>
  <c r="Q468" i="1"/>
  <c r="BB468" i="1"/>
  <c r="Z468" i="1"/>
  <c r="Q469" i="1"/>
  <c r="BB469" i="1"/>
  <c r="Z469" i="1"/>
  <c r="Q470" i="1"/>
  <c r="BB470" i="1"/>
  <c r="Z470" i="1"/>
  <c r="Q471" i="1"/>
  <c r="BB471" i="1"/>
  <c r="Z471" i="1"/>
  <c r="Z472" i="1"/>
  <c r="Q473" i="1"/>
  <c r="Q472" i="1"/>
  <c r="BB473" i="1"/>
  <c r="Z473" i="1"/>
  <c r="Q474" i="1"/>
  <c r="BB474" i="1"/>
  <c r="Z474" i="1"/>
  <c r="Q475" i="1"/>
  <c r="BB475" i="1"/>
  <c r="Z475" i="1"/>
  <c r="Q476" i="1"/>
  <c r="BB476" i="1"/>
  <c r="Z476" i="1"/>
  <c r="Q477" i="1"/>
  <c r="BB477" i="1"/>
  <c r="Z477" i="1"/>
  <c r="Q478" i="1"/>
  <c r="BB478" i="1"/>
  <c r="Z478" i="1"/>
  <c r="Q479" i="1"/>
  <c r="BB479" i="1"/>
  <c r="Z479" i="1"/>
  <c r="Q480" i="1"/>
  <c r="BB480" i="1"/>
  <c r="Z480" i="1"/>
  <c r="Q481" i="1"/>
  <c r="BB481" i="1"/>
  <c r="Z481" i="1"/>
  <c r="Q482" i="1"/>
  <c r="BB482" i="1"/>
  <c r="Z482" i="1"/>
  <c r="Q483" i="1"/>
  <c r="BB483" i="1"/>
  <c r="Z483" i="1"/>
  <c r="Q484" i="1"/>
  <c r="BB484" i="1"/>
  <c r="Z484" i="1"/>
  <c r="Q485" i="1"/>
  <c r="BB485" i="1"/>
  <c r="Z485" i="1"/>
  <c r="Q486" i="1"/>
  <c r="BB486" i="1"/>
  <c r="Z486" i="1"/>
  <c r="Q487" i="1"/>
  <c r="BB487" i="1"/>
  <c r="Z487" i="1"/>
  <c r="Q488" i="1"/>
  <c r="BB488" i="1"/>
  <c r="Z488" i="1"/>
  <c r="Q489" i="1"/>
  <c r="BB489" i="1"/>
  <c r="Z489" i="1"/>
  <c r="Q490" i="1"/>
  <c r="BB490" i="1"/>
  <c r="Z490" i="1"/>
  <c r="Q491" i="1"/>
  <c r="BB491" i="1"/>
  <c r="Z491" i="1"/>
  <c r="Q492" i="1"/>
  <c r="BB492" i="1"/>
  <c r="Z492" i="1"/>
  <c r="Q493" i="1"/>
  <c r="BB493" i="1"/>
  <c r="Z493" i="1"/>
  <c r="Q494" i="1"/>
  <c r="BB494" i="1"/>
  <c r="Z494" i="1"/>
  <c r="Q495" i="1"/>
  <c r="BB495" i="1"/>
  <c r="Z495" i="1"/>
  <c r="Q496" i="1"/>
  <c r="BB496" i="1"/>
  <c r="Z496" i="1"/>
  <c r="Q497" i="1"/>
  <c r="BB497" i="1"/>
  <c r="Z497" i="1"/>
  <c r="Q498" i="1"/>
  <c r="BB498" i="1"/>
  <c r="Z498" i="1"/>
  <c r="Q499" i="1"/>
  <c r="BB499" i="1"/>
  <c r="Z499" i="1"/>
  <c r="Q500" i="1"/>
  <c r="BB500" i="1"/>
  <c r="Z500" i="1"/>
  <c r="Q501" i="1"/>
  <c r="BB501" i="1"/>
  <c r="Z501" i="1"/>
  <c r="Q502" i="1"/>
  <c r="BB502" i="1"/>
  <c r="Z502" i="1"/>
  <c r="Q503" i="1"/>
  <c r="BB503" i="1"/>
  <c r="Z503" i="1"/>
  <c r="Q504" i="1"/>
  <c r="BB504" i="1"/>
  <c r="Z504" i="1"/>
  <c r="Q505" i="1"/>
  <c r="BB505" i="1"/>
  <c r="Z505" i="1"/>
  <c r="Q506" i="1"/>
  <c r="BB506" i="1"/>
  <c r="Z506" i="1"/>
  <c r="Q507" i="1"/>
  <c r="BB507" i="1"/>
  <c r="Z507" i="1"/>
  <c r="Q508" i="1"/>
  <c r="BB508" i="1"/>
  <c r="Z508" i="1"/>
  <c r="Q509" i="1"/>
  <c r="BB509" i="1"/>
  <c r="Z509" i="1"/>
  <c r="Q510" i="1"/>
  <c r="BB510" i="1"/>
  <c r="Z510" i="1"/>
  <c r="Q511" i="1"/>
  <c r="BB511" i="1"/>
  <c r="Z511" i="1"/>
  <c r="Q512" i="1"/>
  <c r="BB512" i="1"/>
  <c r="Z512" i="1"/>
  <c r="Q513" i="1"/>
  <c r="BB513" i="1"/>
  <c r="Z513" i="1"/>
  <c r="Q514" i="1"/>
  <c r="BB514" i="1"/>
  <c r="Z514" i="1"/>
  <c r="Q515" i="1"/>
  <c r="BB515" i="1"/>
  <c r="Z515" i="1"/>
  <c r="Q516" i="1"/>
  <c r="BB516" i="1"/>
  <c r="Z516" i="1"/>
  <c r="Q517" i="1"/>
  <c r="BB517" i="1"/>
  <c r="Z517" i="1"/>
  <c r="Q518" i="1"/>
  <c r="BB518" i="1"/>
  <c r="Z518" i="1"/>
  <c r="Q519" i="1"/>
  <c r="BB519" i="1"/>
  <c r="Z519" i="1"/>
  <c r="Q520" i="1"/>
  <c r="BB520" i="1"/>
  <c r="Z520" i="1"/>
  <c r="Q521" i="1"/>
  <c r="BB521" i="1"/>
  <c r="Z521" i="1"/>
  <c r="Q522" i="1"/>
  <c r="BB522" i="1"/>
  <c r="Z522" i="1"/>
  <c r="Q523" i="1"/>
  <c r="BB523" i="1"/>
  <c r="Z523" i="1"/>
  <c r="Q524" i="1"/>
  <c r="BB524" i="1"/>
  <c r="Z524" i="1"/>
  <c r="Q525" i="1"/>
  <c r="BB525" i="1"/>
  <c r="Z525" i="1"/>
  <c r="Q526" i="1"/>
  <c r="BB526" i="1"/>
  <c r="Z526" i="1"/>
  <c r="Q527" i="1"/>
  <c r="BB527" i="1"/>
  <c r="Z527" i="1"/>
  <c r="Q528" i="1"/>
  <c r="BB528" i="1"/>
  <c r="Z528" i="1"/>
  <c r="Q529" i="1"/>
  <c r="BB529" i="1"/>
  <c r="Z529" i="1"/>
  <c r="Q530" i="1"/>
  <c r="BB530" i="1"/>
  <c r="Z530" i="1"/>
  <c r="Q531" i="1"/>
  <c r="BB531" i="1"/>
  <c r="Z531" i="1"/>
  <c r="Q532" i="1"/>
  <c r="BB532" i="1"/>
  <c r="Z532" i="1"/>
  <c r="Q533" i="1"/>
  <c r="BB533" i="1"/>
  <c r="Z533" i="1"/>
  <c r="Q534" i="1"/>
  <c r="BB534" i="1"/>
  <c r="Z534" i="1"/>
  <c r="Q535" i="1"/>
  <c r="BB535" i="1"/>
  <c r="Z535" i="1"/>
  <c r="Q536" i="1"/>
  <c r="BB536" i="1"/>
  <c r="Z536" i="1"/>
  <c r="Z537" i="1"/>
  <c r="Q538" i="1"/>
  <c r="Q537" i="1"/>
  <c r="BB538" i="1"/>
  <c r="Z538" i="1"/>
  <c r="Q539" i="1"/>
  <c r="BB539" i="1"/>
  <c r="Z539" i="1"/>
  <c r="Q540" i="1"/>
  <c r="BB540" i="1"/>
  <c r="Z540" i="1"/>
  <c r="Q541" i="1"/>
  <c r="BB541" i="1"/>
  <c r="Z541" i="1"/>
  <c r="Q542" i="1"/>
  <c r="BB542" i="1"/>
  <c r="Z542" i="1"/>
  <c r="Q543" i="1"/>
  <c r="BB543" i="1"/>
  <c r="Z543" i="1"/>
  <c r="Q544" i="1"/>
  <c r="BB544" i="1"/>
  <c r="Z544" i="1"/>
  <c r="Q545" i="1"/>
  <c r="BB545" i="1"/>
  <c r="Z545" i="1"/>
  <c r="Q546" i="1"/>
  <c r="BB546" i="1"/>
  <c r="Z546" i="1"/>
  <c r="Q547" i="1"/>
  <c r="BB547" i="1"/>
  <c r="Z547" i="1"/>
  <c r="Q548" i="1"/>
  <c r="BB548" i="1"/>
  <c r="Z548" i="1"/>
  <c r="Q549" i="1"/>
  <c r="BB549" i="1"/>
  <c r="Z549" i="1"/>
  <c r="Q550" i="1"/>
  <c r="BB550" i="1"/>
  <c r="Z550" i="1"/>
  <c r="Q551" i="1"/>
  <c r="BB551" i="1"/>
  <c r="Z551" i="1"/>
  <c r="Q552" i="1"/>
  <c r="BB552" i="1"/>
  <c r="Z552" i="1"/>
  <c r="Q553" i="1"/>
  <c r="BB553" i="1"/>
  <c r="Z553" i="1"/>
  <c r="Q554" i="1"/>
  <c r="BB554" i="1"/>
  <c r="Z554" i="1"/>
  <c r="Q555" i="1"/>
  <c r="BB555" i="1"/>
  <c r="Z555" i="1"/>
  <c r="Q556" i="1"/>
  <c r="BB556" i="1"/>
  <c r="Z556" i="1"/>
  <c r="Q557" i="1"/>
  <c r="BB557" i="1"/>
  <c r="Z557" i="1"/>
  <c r="Q558" i="1"/>
  <c r="BB558" i="1"/>
  <c r="Z558" i="1"/>
  <c r="Q559" i="1"/>
  <c r="BB559" i="1"/>
  <c r="Z559" i="1"/>
  <c r="Q560" i="1"/>
  <c r="BB560" i="1"/>
  <c r="Z560" i="1"/>
  <c r="Q561" i="1"/>
  <c r="BB561" i="1"/>
  <c r="Z561" i="1"/>
  <c r="Q562" i="1"/>
  <c r="BB562" i="1"/>
  <c r="Z562" i="1"/>
  <c r="Q563" i="1"/>
  <c r="BB563" i="1"/>
  <c r="Z563" i="1"/>
  <c r="Q564" i="1"/>
  <c r="BB564" i="1"/>
  <c r="Z564" i="1"/>
  <c r="Q565" i="1"/>
  <c r="BB565" i="1"/>
  <c r="Z565" i="1"/>
  <c r="Q566" i="1"/>
  <c r="BB566" i="1"/>
  <c r="Z566" i="1"/>
  <c r="Q567" i="1"/>
  <c r="BB567" i="1"/>
  <c r="Z567" i="1"/>
  <c r="Q568" i="1"/>
  <c r="BB568" i="1"/>
  <c r="Z568" i="1"/>
  <c r="Q569" i="1"/>
  <c r="BB569" i="1"/>
  <c r="Z569" i="1"/>
  <c r="Q570" i="1"/>
  <c r="BB570" i="1"/>
  <c r="Z570" i="1"/>
  <c r="Q571" i="1"/>
  <c r="BB571" i="1"/>
  <c r="Z571" i="1"/>
  <c r="Q572" i="1"/>
  <c r="BB572" i="1"/>
  <c r="Z572" i="1"/>
  <c r="Q573" i="1"/>
  <c r="BB573" i="1"/>
  <c r="Z573" i="1"/>
  <c r="Q574" i="1"/>
  <c r="BB574" i="1"/>
  <c r="Z574" i="1"/>
  <c r="Q575" i="1"/>
  <c r="BB575" i="1"/>
  <c r="Z575" i="1"/>
  <c r="Q576" i="1"/>
  <c r="BB576" i="1"/>
  <c r="Z576" i="1"/>
  <c r="Q577" i="1"/>
  <c r="BB577" i="1"/>
  <c r="Z577" i="1"/>
  <c r="Q578" i="1"/>
  <c r="BB578" i="1"/>
  <c r="Z578" i="1"/>
  <c r="Q579" i="1"/>
  <c r="BB579" i="1"/>
  <c r="Z579" i="1"/>
  <c r="Q580" i="1"/>
  <c r="BB580" i="1"/>
  <c r="Z580" i="1"/>
  <c r="Q581" i="1"/>
  <c r="BB581" i="1"/>
  <c r="Z581" i="1"/>
  <c r="Q582" i="1"/>
  <c r="BB582" i="1"/>
  <c r="Z582" i="1"/>
  <c r="Q583" i="1"/>
  <c r="BB583" i="1"/>
  <c r="Z583" i="1"/>
  <c r="Q584" i="1"/>
  <c r="BB584" i="1"/>
  <c r="Z584" i="1"/>
  <c r="Q585" i="1"/>
  <c r="BB585" i="1"/>
  <c r="Z585" i="1"/>
  <c r="Q586" i="1"/>
  <c r="BB586" i="1"/>
  <c r="Z586" i="1"/>
  <c r="Q587" i="1"/>
  <c r="BB587" i="1"/>
  <c r="Z587" i="1"/>
  <c r="Q588" i="1"/>
  <c r="BB588" i="1"/>
  <c r="Z588" i="1"/>
  <c r="Q589" i="1"/>
  <c r="BB589" i="1"/>
  <c r="Z589" i="1"/>
  <c r="Q590" i="1"/>
  <c r="BB590" i="1"/>
  <c r="Z590" i="1"/>
  <c r="Q591" i="1"/>
  <c r="BB591" i="1"/>
  <c r="Z591" i="1"/>
  <c r="Q592" i="1"/>
  <c r="BB592" i="1"/>
  <c r="Z592" i="1"/>
  <c r="Q593" i="1"/>
  <c r="BB593" i="1"/>
  <c r="Z593" i="1"/>
  <c r="Q594" i="1"/>
  <c r="BB594" i="1"/>
  <c r="Z594" i="1"/>
  <c r="Q595" i="1"/>
  <c r="BB595" i="1"/>
  <c r="Z595" i="1"/>
  <c r="Q596" i="1"/>
  <c r="BB596" i="1"/>
  <c r="Z596" i="1"/>
  <c r="Q597" i="1"/>
  <c r="BB597" i="1"/>
  <c r="Z597" i="1"/>
  <c r="Q598" i="1"/>
  <c r="BB598" i="1"/>
  <c r="Z598" i="1"/>
  <c r="Q599" i="1"/>
  <c r="BB599" i="1"/>
  <c r="Z599" i="1"/>
  <c r="Q600" i="1"/>
  <c r="BB600" i="1"/>
  <c r="Z600" i="1"/>
  <c r="Q601" i="1"/>
  <c r="BB601" i="1"/>
  <c r="Z601" i="1"/>
  <c r="Z602" i="1"/>
  <c r="Q603" i="1"/>
  <c r="Q602" i="1"/>
  <c r="BB603" i="1"/>
  <c r="Z603" i="1"/>
  <c r="Q604" i="1"/>
  <c r="BB604" i="1"/>
  <c r="Z604" i="1"/>
  <c r="Q605" i="1"/>
  <c r="BB605" i="1"/>
  <c r="Z605" i="1"/>
  <c r="Q606" i="1"/>
  <c r="BB606" i="1"/>
  <c r="Z606" i="1"/>
  <c r="Q607" i="1"/>
  <c r="BB607" i="1"/>
  <c r="Z607" i="1"/>
  <c r="Q608" i="1"/>
  <c r="BB608" i="1"/>
  <c r="Z608" i="1"/>
  <c r="Q609" i="1"/>
  <c r="BB609" i="1"/>
  <c r="Z609" i="1"/>
  <c r="Q610" i="1"/>
  <c r="BB610" i="1"/>
  <c r="Z610" i="1"/>
  <c r="Q611" i="1"/>
  <c r="BB611" i="1"/>
  <c r="Z611" i="1"/>
  <c r="Q612" i="1"/>
  <c r="BB612" i="1"/>
  <c r="Z612" i="1"/>
  <c r="Q613" i="1"/>
  <c r="BB613" i="1"/>
  <c r="Z613" i="1"/>
  <c r="Q614" i="1"/>
  <c r="BB614" i="1"/>
  <c r="Z614" i="1"/>
  <c r="Q615" i="1"/>
  <c r="BB615" i="1"/>
  <c r="Z615" i="1"/>
  <c r="Q616" i="1"/>
  <c r="BB616" i="1"/>
  <c r="Z616" i="1"/>
  <c r="Q617" i="1"/>
  <c r="BB617" i="1"/>
  <c r="Z617" i="1"/>
  <c r="Q618" i="1"/>
  <c r="BB618" i="1"/>
  <c r="Z618" i="1"/>
  <c r="Q619" i="1"/>
  <c r="BB619" i="1"/>
  <c r="Z619" i="1"/>
  <c r="Q620" i="1"/>
  <c r="BB620" i="1"/>
  <c r="Z620" i="1"/>
  <c r="Q621" i="1"/>
  <c r="BB621" i="1"/>
  <c r="Z621" i="1"/>
  <c r="Q622" i="1"/>
  <c r="BB622" i="1"/>
  <c r="Z622" i="1"/>
  <c r="Q623" i="1"/>
  <c r="BB623" i="1"/>
  <c r="Z623" i="1"/>
  <c r="Q624" i="1"/>
  <c r="BB624" i="1"/>
  <c r="Z624" i="1"/>
  <c r="Q625" i="1"/>
  <c r="BB625" i="1"/>
  <c r="Z625" i="1"/>
  <c r="Q626" i="1"/>
  <c r="BB626" i="1"/>
  <c r="Z626" i="1"/>
  <c r="Q627" i="1"/>
  <c r="BB627" i="1"/>
  <c r="Z627" i="1"/>
  <c r="Q628" i="1"/>
  <c r="BB628" i="1"/>
  <c r="Z628" i="1"/>
  <c r="Q629" i="1"/>
  <c r="BB629" i="1"/>
  <c r="Z629" i="1"/>
  <c r="Q630" i="1"/>
  <c r="BB630" i="1"/>
  <c r="Z630" i="1"/>
  <c r="Q631" i="1"/>
  <c r="BB631" i="1"/>
  <c r="Z631" i="1"/>
  <c r="Q632" i="1"/>
  <c r="BB632" i="1"/>
  <c r="Z632" i="1"/>
  <c r="Q633" i="1"/>
  <c r="BB633" i="1"/>
  <c r="Z633" i="1"/>
  <c r="Q634" i="1"/>
  <c r="BB634" i="1"/>
  <c r="Z634" i="1"/>
  <c r="Q635" i="1"/>
  <c r="BB635" i="1"/>
  <c r="Z635" i="1"/>
  <c r="Q636" i="1"/>
  <c r="BB636" i="1"/>
  <c r="Z636" i="1"/>
  <c r="Q637" i="1"/>
  <c r="BB637" i="1"/>
  <c r="Z637" i="1"/>
  <c r="Q638" i="1"/>
  <c r="BB638" i="1"/>
  <c r="Z638" i="1"/>
  <c r="Q639" i="1"/>
  <c r="BB639" i="1"/>
  <c r="Z639" i="1"/>
  <c r="Q640" i="1"/>
  <c r="BB640" i="1"/>
  <c r="Z640" i="1"/>
  <c r="Q641" i="1"/>
  <c r="BB641" i="1"/>
  <c r="Z641" i="1"/>
  <c r="Q642" i="1"/>
  <c r="BB642" i="1"/>
  <c r="Z642" i="1"/>
  <c r="Q643" i="1"/>
  <c r="BB643" i="1"/>
  <c r="Z643" i="1"/>
  <c r="Q644" i="1"/>
  <c r="BB644" i="1"/>
  <c r="Z644" i="1"/>
  <c r="Q645" i="1"/>
  <c r="BB645" i="1"/>
  <c r="Z645" i="1"/>
  <c r="Q646" i="1"/>
  <c r="BB646" i="1"/>
  <c r="Z646" i="1"/>
  <c r="Q647" i="1"/>
  <c r="BB647" i="1"/>
  <c r="Z647" i="1"/>
  <c r="Q648" i="1"/>
  <c r="BB648" i="1"/>
  <c r="Z648" i="1"/>
  <c r="Q649" i="1"/>
  <c r="BB649" i="1"/>
  <c r="Z649" i="1"/>
  <c r="Q650" i="1"/>
  <c r="BB650" i="1"/>
  <c r="Z650" i="1"/>
  <c r="Q651" i="1"/>
  <c r="BB651" i="1"/>
  <c r="Z651" i="1"/>
  <c r="Q652" i="1"/>
  <c r="BB652" i="1"/>
  <c r="Z652" i="1"/>
  <c r="Q653" i="1"/>
  <c r="BB653" i="1"/>
  <c r="Z653" i="1"/>
  <c r="Q654" i="1"/>
  <c r="BB654" i="1"/>
  <c r="Z654" i="1"/>
  <c r="Q655" i="1"/>
  <c r="BB655" i="1"/>
  <c r="Z655" i="1"/>
  <c r="Q656" i="1"/>
  <c r="BB656" i="1"/>
  <c r="Z656" i="1"/>
  <c r="Q657" i="1"/>
  <c r="BB657" i="1"/>
  <c r="Z657" i="1"/>
  <c r="Q658" i="1"/>
  <c r="BB658" i="1"/>
  <c r="Z658" i="1"/>
  <c r="Q659" i="1"/>
  <c r="BB659" i="1"/>
  <c r="Z659" i="1"/>
  <c r="Q660" i="1"/>
  <c r="BB660" i="1"/>
  <c r="Z660" i="1"/>
  <c r="Q661" i="1"/>
  <c r="BB661" i="1"/>
  <c r="Z661" i="1"/>
  <c r="Q662" i="1"/>
  <c r="BB662" i="1"/>
  <c r="Z662" i="1"/>
  <c r="Q663" i="1"/>
  <c r="BB663" i="1"/>
  <c r="Z663" i="1"/>
  <c r="Q664" i="1"/>
  <c r="BB664" i="1"/>
  <c r="Z664" i="1"/>
  <c r="Q665" i="1"/>
  <c r="BB665" i="1"/>
  <c r="Z665" i="1"/>
  <c r="Z666" i="1"/>
  <c r="Q667" i="1"/>
  <c r="Q666" i="1"/>
  <c r="BB667" i="1"/>
  <c r="Z667" i="1"/>
  <c r="Q668" i="1"/>
  <c r="BB668" i="1"/>
  <c r="Z668" i="1"/>
  <c r="Q669" i="1"/>
  <c r="BB669" i="1"/>
  <c r="Z669" i="1"/>
  <c r="Q670" i="1"/>
  <c r="BB670" i="1"/>
  <c r="Z670" i="1"/>
  <c r="Q671" i="1"/>
  <c r="BB671" i="1"/>
  <c r="Z671" i="1"/>
  <c r="Q672" i="1"/>
  <c r="BB672" i="1"/>
  <c r="Z672" i="1"/>
  <c r="Q673" i="1"/>
  <c r="BB673" i="1"/>
  <c r="Z673" i="1"/>
  <c r="Q674" i="1"/>
  <c r="BB674" i="1"/>
  <c r="Z674" i="1"/>
  <c r="Q675" i="1"/>
  <c r="BB675" i="1"/>
  <c r="Z675" i="1"/>
  <c r="Q676" i="1"/>
  <c r="BB676" i="1"/>
  <c r="Z676" i="1"/>
  <c r="Q677" i="1"/>
  <c r="BB677" i="1"/>
  <c r="Z677" i="1"/>
  <c r="Q678" i="1"/>
  <c r="BB678" i="1"/>
  <c r="Z678" i="1"/>
  <c r="Q679" i="1"/>
  <c r="BB679" i="1"/>
  <c r="Z679" i="1"/>
  <c r="Q680" i="1"/>
  <c r="BB680" i="1"/>
  <c r="Z680" i="1"/>
  <c r="Q681" i="1"/>
  <c r="BB681" i="1"/>
  <c r="Z681" i="1"/>
  <c r="Q682" i="1"/>
  <c r="BB682" i="1"/>
  <c r="Z682" i="1"/>
  <c r="Q683" i="1"/>
  <c r="BB683" i="1"/>
  <c r="Z683" i="1"/>
  <c r="Q684" i="1"/>
  <c r="BB684" i="1"/>
  <c r="Z684" i="1"/>
  <c r="Q685" i="1"/>
  <c r="BB685" i="1"/>
  <c r="Z685" i="1"/>
  <c r="Q686" i="1"/>
  <c r="BB686" i="1"/>
  <c r="Z686" i="1"/>
  <c r="Q687" i="1"/>
  <c r="BB687" i="1"/>
  <c r="Z687" i="1"/>
  <c r="Q688" i="1"/>
  <c r="BB688" i="1"/>
  <c r="Z688" i="1"/>
  <c r="Q689" i="1"/>
  <c r="BB689" i="1"/>
  <c r="Z689" i="1"/>
  <c r="Q690" i="1"/>
  <c r="BB690" i="1"/>
  <c r="Z690" i="1"/>
  <c r="Q691" i="1"/>
  <c r="BB691" i="1"/>
  <c r="Z691" i="1"/>
  <c r="Q692" i="1"/>
  <c r="BB692" i="1"/>
  <c r="Z692" i="1"/>
  <c r="Q693" i="1"/>
  <c r="BB693" i="1"/>
  <c r="Z693" i="1"/>
  <c r="Q694" i="1"/>
  <c r="BB694" i="1"/>
  <c r="Z694" i="1"/>
  <c r="Q695" i="1"/>
  <c r="BB695" i="1"/>
  <c r="Z695" i="1"/>
  <c r="Q696" i="1"/>
  <c r="BB696" i="1"/>
  <c r="Z696" i="1"/>
  <c r="Q697" i="1"/>
  <c r="BB697" i="1"/>
  <c r="Z697" i="1"/>
  <c r="Q698" i="1"/>
  <c r="BB698" i="1"/>
  <c r="Z698" i="1"/>
  <c r="Q699" i="1"/>
  <c r="BB699" i="1"/>
  <c r="Z699" i="1"/>
  <c r="Q700" i="1"/>
  <c r="BB700" i="1"/>
  <c r="Z700" i="1"/>
  <c r="Q701" i="1"/>
  <c r="BB701" i="1"/>
  <c r="Z701" i="1"/>
  <c r="Q702" i="1"/>
  <c r="BB702" i="1"/>
  <c r="Z702" i="1"/>
  <c r="Q703" i="1"/>
  <c r="BB703" i="1"/>
  <c r="Z703" i="1"/>
  <c r="Q704" i="1"/>
  <c r="BB704" i="1"/>
  <c r="Z704" i="1"/>
  <c r="Q705" i="1"/>
  <c r="BB705" i="1"/>
  <c r="Z705" i="1"/>
  <c r="Q706" i="1"/>
  <c r="BB706" i="1"/>
  <c r="Z706" i="1"/>
  <c r="Q707" i="1"/>
  <c r="BB707" i="1"/>
  <c r="Z707" i="1"/>
  <c r="Q708" i="1"/>
  <c r="BB708" i="1"/>
  <c r="Z708" i="1"/>
  <c r="Q709" i="1"/>
  <c r="BB709" i="1"/>
  <c r="Z709" i="1"/>
  <c r="Q710" i="1"/>
  <c r="BB710" i="1"/>
  <c r="Z710" i="1"/>
  <c r="Q711" i="1"/>
  <c r="BB711" i="1"/>
  <c r="Z711" i="1"/>
  <c r="Q712" i="1"/>
  <c r="BB712" i="1"/>
  <c r="Z712" i="1"/>
  <c r="Q713" i="1"/>
  <c r="BB713" i="1"/>
  <c r="Z713" i="1"/>
  <c r="Q714" i="1"/>
  <c r="BB714" i="1"/>
  <c r="Z714" i="1"/>
  <c r="Q715" i="1"/>
  <c r="BB715" i="1"/>
  <c r="Z715" i="1"/>
  <c r="Q716" i="1"/>
  <c r="BB716" i="1"/>
  <c r="Z716" i="1"/>
  <c r="Q717" i="1"/>
  <c r="BB717" i="1"/>
  <c r="Z717" i="1"/>
  <c r="Q718" i="1"/>
  <c r="BB718" i="1"/>
  <c r="Z718" i="1"/>
  <c r="Q719" i="1"/>
  <c r="BB719" i="1"/>
  <c r="Z719" i="1"/>
  <c r="Q720" i="1"/>
  <c r="BB720" i="1"/>
  <c r="Z720" i="1"/>
  <c r="Q721" i="1"/>
  <c r="BB721" i="1"/>
  <c r="Z721" i="1"/>
  <c r="Q722" i="1"/>
  <c r="BB722" i="1"/>
  <c r="Z722" i="1"/>
  <c r="Q723" i="1"/>
  <c r="BB723" i="1"/>
  <c r="Z723" i="1"/>
  <c r="Q724" i="1"/>
  <c r="BB724" i="1"/>
  <c r="Z724" i="1"/>
  <c r="Q725" i="1"/>
  <c r="BB725" i="1"/>
  <c r="Z725" i="1"/>
  <c r="Q726" i="1"/>
  <c r="BB726" i="1"/>
  <c r="Z726" i="1"/>
  <c r="Q727" i="1"/>
  <c r="BB727" i="1"/>
  <c r="Z727" i="1"/>
  <c r="Z728" i="1"/>
  <c r="Q729" i="1"/>
  <c r="Q728" i="1"/>
  <c r="BB729" i="1"/>
  <c r="Z729" i="1"/>
  <c r="Q730" i="1"/>
  <c r="BB730" i="1"/>
  <c r="Z730" i="1"/>
  <c r="Q731" i="1"/>
  <c r="BB731" i="1"/>
  <c r="Z731" i="1"/>
  <c r="Q732" i="1"/>
  <c r="BB732" i="1"/>
  <c r="Z732" i="1"/>
  <c r="Q733" i="1"/>
  <c r="BB733" i="1"/>
  <c r="Z733" i="1"/>
  <c r="Q734" i="1"/>
  <c r="BB734" i="1"/>
  <c r="Z734" i="1"/>
  <c r="Q735" i="1"/>
  <c r="BB735" i="1"/>
  <c r="Z735" i="1"/>
  <c r="Q736" i="1"/>
  <c r="BB736" i="1"/>
  <c r="Z736" i="1"/>
  <c r="Q737" i="1"/>
  <c r="BB737" i="1"/>
  <c r="Z737" i="1"/>
  <c r="Q738" i="1"/>
  <c r="BB738" i="1"/>
  <c r="Z738" i="1"/>
  <c r="Q739" i="1"/>
  <c r="BB739" i="1"/>
  <c r="Z739" i="1"/>
  <c r="Q740" i="1"/>
  <c r="BB740" i="1"/>
  <c r="Z740" i="1"/>
  <c r="Q741" i="1"/>
  <c r="BB741" i="1"/>
  <c r="Z741" i="1"/>
  <c r="Q742" i="1"/>
  <c r="BB742" i="1"/>
  <c r="Z742" i="1"/>
  <c r="Q743" i="1"/>
  <c r="BB743" i="1"/>
  <c r="Z743" i="1"/>
  <c r="Q744" i="1"/>
  <c r="BB744" i="1"/>
  <c r="Z744" i="1"/>
  <c r="Q745" i="1"/>
  <c r="BB745" i="1"/>
  <c r="Z745" i="1"/>
  <c r="Q746" i="1"/>
  <c r="BB746" i="1"/>
  <c r="Z746" i="1"/>
  <c r="Q747" i="1"/>
  <c r="BB747" i="1"/>
  <c r="Z747" i="1"/>
  <c r="Q748" i="1"/>
  <c r="BB748" i="1"/>
  <c r="Z748" i="1"/>
  <c r="Q749" i="1"/>
  <c r="BB749" i="1"/>
  <c r="Z749" i="1"/>
  <c r="Q750" i="1"/>
  <c r="BB750" i="1"/>
  <c r="Z750" i="1"/>
  <c r="Q751" i="1"/>
  <c r="BB751" i="1"/>
  <c r="Z751" i="1"/>
  <c r="Q752" i="1"/>
  <c r="BB752" i="1"/>
  <c r="Z752" i="1"/>
  <c r="Q753" i="1"/>
  <c r="BB753" i="1"/>
  <c r="Z753" i="1"/>
  <c r="Q754" i="1"/>
  <c r="BB754" i="1"/>
  <c r="Z754" i="1"/>
  <c r="Q755" i="1"/>
  <c r="BB755" i="1"/>
  <c r="Z755" i="1"/>
  <c r="Q756" i="1"/>
  <c r="BB756" i="1"/>
  <c r="Z756" i="1"/>
  <c r="Q757" i="1"/>
  <c r="BB757" i="1"/>
  <c r="Z757" i="1"/>
  <c r="Q758" i="1"/>
  <c r="BB758" i="1"/>
  <c r="Z758" i="1"/>
  <c r="Q759" i="1"/>
  <c r="BB759" i="1"/>
  <c r="Z759" i="1"/>
  <c r="Q760" i="1"/>
  <c r="BB760" i="1"/>
  <c r="Z760" i="1"/>
  <c r="Q761" i="1"/>
  <c r="BB761" i="1"/>
  <c r="Z761" i="1"/>
  <c r="Q762" i="1"/>
  <c r="BB762" i="1"/>
  <c r="Z762" i="1"/>
  <c r="Q763" i="1"/>
  <c r="BB763" i="1"/>
  <c r="Z763" i="1"/>
  <c r="Q764" i="1"/>
  <c r="BB764" i="1"/>
  <c r="Z764" i="1"/>
  <c r="Q765" i="1"/>
  <c r="BB765" i="1"/>
  <c r="Z765" i="1"/>
  <c r="Q766" i="1"/>
  <c r="BB766" i="1"/>
  <c r="Z766" i="1"/>
  <c r="Q767" i="1"/>
  <c r="BB767" i="1"/>
  <c r="Z767" i="1"/>
  <c r="Q768" i="1"/>
  <c r="BB768" i="1"/>
  <c r="Z768" i="1"/>
  <c r="Q769" i="1"/>
  <c r="BB769" i="1"/>
  <c r="Z769" i="1"/>
  <c r="Q770" i="1"/>
  <c r="BB770" i="1"/>
  <c r="Z770" i="1"/>
  <c r="Q771" i="1"/>
  <c r="BB771" i="1"/>
  <c r="Z771" i="1"/>
  <c r="Q772" i="1"/>
  <c r="BB772" i="1"/>
  <c r="Z772" i="1"/>
  <c r="Q773" i="1"/>
  <c r="BB773" i="1"/>
  <c r="Z773" i="1"/>
  <c r="Q774" i="1"/>
  <c r="BB774" i="1"/>
  <c r="Z774" i="1"/>
  <c r="Q775" i="1"/>
  <c r="BB775" i="1"/>
  <c r="Z775" i="1"/>
  <c r="Q776" i="1"/>
  <c r="BB776" i="1"/>
  <c r="Z776" i="1"/>
  <c r="Q777" i="1"/>
  <c r="BB777" i="1"/>
  <c r="Z777" i="1"/>
  <c r="Q778" i="1"/>
  <c r="BB778" i="1"/>
  <c r="Z778" i="1"/>
  <c r="Q779" i="1"/>
  <c r="BB779" i="1"/>
  <c r="Z779" i="1"/>
  <c r="Q780" i="1"/>
  <c r="BB780" i="1"/>
  <c r="Z780" i="1"/>
  <c r="Q781" i="1"/>
  <c r="BB781" i="1"/>
  <c r="Z781" i="1"/>
  <c r="Q782" i="1"/>
  <c r="BB782" i="1"/>
  <c r="Z782" i="1"/>
  <c r="Q783" i="1"/>
  <c r="BB783" i="1"/>
  <c r="Z783" i="1"/>
  <c r="Q784" i="1"/>
  <c r="BB784" i="1"/>
  <c r="Z784" i="1"/>
  <c r="Q785" i="1"/>
  <c r="BB785" i="1"/>
  <c r="Z785" i="1"/>
  <c r="Q786" i="1"/>
  <c r="BB786" i="1"/>
  <c r="Z786" i="1"/>
  <c r="Q787" i="1"/>
  <c r="BB787" i="1"/>
  <c r="Z787" i="1"/>
  <c r="Q788" i="1"/>
  <c r="BB788" i="1"/>
  <c r="Z788" i="1"/>
  <c r="Q789" i="1"/>
  <c r="BB789" i="1"/>
  <c r="Z789" i="1"/>
  <c r="Q790" i="1"/>
  <c r="BB790" i="1"/>
  <c r="Z790" i="1"/>
  <c r="Q791" i="1"/>
  <c r="BB791" i="1"/>
  <c r="Z791" i="1"/>
  <c r="Q792" i="1"/>
  <c r="BB792" i="1"/>
  <c r="Z792" i="1"/>
  <c r="Z793" i="1"/>
  <c r="Q794" i="1"/>
  <c r="Q793" i="1"/>
  <c r="BB794" i="1"/>
  <c r="Z794" i="1"/>
  <c r="Q795" i="1"/>
  <c r="BB795" i="1"/>
  <c r="Z795" i="1"/>
  <c r="Q796" i="1"/>
  <c r="BB796" i="1"/>
  <c r="Z796" i="1"/>
  <c r="Q797" i="1"/>
  <c r="BB797" i="1"/>
  <c r="Z797" i="1"/>
  <c r="Q798" i="1"/>
  <c r="BB798" i="1"/>
  <c r="Z798" i="1"/>
  <c r="Q799" i="1"/>
  <c r="BB799" i="1"/>
  <c r="Z799" i="1"/>
  <c r="Q800" i="1"/>
  <c r="BB800" i="1"/>
  <c r="Z800" i="1"/>
  <c r="Q801" i="1"/>
  <c r="BB801" i="1"/>
  <c r="Z801" i="1"/>
  <c r="Q802" i="1"/>
  <c r="BB802" i="1"/>
  <c r="Z802" i="1"/>
  <c r="Q803" i="1"/>
  <c r="BB803" i="1"/>
  <c r="Z803" i="1"/>
  <c r="Q804" i="1"/>
  <c r="BB804" i="1"/>
  <c r="Z804" i="1"/>
  <c r="Q805" i="1"/>
  <c r="BB805" i="1"/>
  <c r="Z805" i="1"/>
  <c r="Q806" i="1"/>
  <c r="BB806" i="1"/>
  <c r="Z806" i="1"/>
  <c r="Q807" i="1"/>
  <c r="BB807" i="1"/>
  <c r="Z807" i="1"/>
  <c r="Q808" i="1"/>
  <c r="BB808" i="1"/>
  <c r="Z808" i="1"/>
  <c r="Q809" i="1"/>
  <c r="BB809" i="1"/>
  <c r="Z809" i="1"/>
  <c r="Q810" i="1"/>
  <c r="BB810" i="1"/>
  <c r="Z810" i="1"/>
  <c r="Q811" i="1"/>
  <c r="BB811" i="1"/>
  <c r="Z811" i="1"/>
  <c r="Q812" i="1"/>
  <c r="BB812" i="1"/>
  <c r="Z812" i="1"/>
  <c r="Q813" i="1"/>
  <c r="BB813" i="1"/>
  <c r="Z813" i="1"/>
  <c r="Q814" i="1"/>
  <c r="BB814" i="1"/>
  <c r="Z814" i="1"/>
  <c r="Q815" i="1"/>
  <c r="BB815" i="1"/>
  <c r="Z815" i="1"/>
  <c r="Q816" i="1"/>
  <c r="BB816" i="1"/>
  <c r="Z816" i="1"/>
  <c r="Q817" i="1"/>
  <c r="BB817" i="1"/>
  <c r="Z817" i="1"/>
  <c r="Q818" i="1"/>
  <c r="BB818" i="1"/>
  <c r="Z818" i="1"/>
  <c r="Q819" i="1"/>
  <c r="BB819" i="1"/>
  <c r="Z819" i="1"/>
  <c r="Q820" i="1"/>
  <c r="BB820" i="1"/>
  <c r="Z820" i="1"/>
  <c r="Q821" i="1"/>
  <c r="BB821" i="1"/>
  <c r="Z821" i="1"/>
  <c r="Q822" i="1"/>
  <c r="BB822" i="1"/>
  <c r="Z822" i="1"/>
  <c r="Q823" i="1"/>
  <c r="BB823" i="1"/>
  <c r="Z823" i="1"/>
  <c r="Q824" i="1"/>
  <c r="BB824" i="1"/>
  <c r="Z824" i="1"/>
  <c r="Q825" i="1"/>
  <c r="BB825" i="1"/>
  <c r="Z825" i="1"/>
  <c r="Q826" i="1"/>
  <c r="BB826" i="1"/>
  <c r="Z826" i="1"/>
  <c r="Q827" i="1"/>
  <c r="BB827" i="1"/>
  <c r="Z827" i="1"/>
  <c r="Q828" i="1"/>
  <c r="BB828" i="1"/>
  <c r="Z828" i="1"/>
  <c r="Q829" i="1"/>
  <c r="BB829" i="1"/>
  <c r="Z829" i="1"/>
  <c r="Q830" i="1"/>
  <c r="BB830" i="1"/>
  <c r="Z830" i="1"/>
  <c r="Q831" i="1"/>
  <c r="BB831" i="1"/>
  <c r="Z831" i="1"/>
  <c r="Q832" i="1"/>
  <c r="BB832" i="1"/>
  <c r="Z832" i="1"/>
  <c r="Q833" i="1"/>
  <c r="BB833" i="1"/>
  <c r="Z833" i="1"/>
  <c r="Q834" i="1"/>
  <c r="BB834" i="1"/>
  <c r="Z834" i="1"/>
  <c r="Q835" i="1"/>
  <c r="BB835" i="1"/>
  <c r="Z835" i="1"/>
  <c r="Q836" i="1"/>
  <c r="BB836" i="1"/>
  <c r="Z836" i="1"/>
  <c r="Q837" i="1"/>
  <c r="BB837" i="1"/>
  <c r="Z837" i="1"/>
  <c r="Q838" i="1"/>
  <c r="BB838" i="1"/>
  <c r="Z838" i="1"/>
  <c r="Q839" i="1"/>
  <c r="BB839" i="1"/>
  <c r="Z839" i="1"/>
  <c r="Q840" i="1"/>
  <c r="BB840" i="1"/>
  <c r="Z840" i="1"/>
  <c r="Q841" i="1"/>
  <c r="BB841" i="1"/>
  <c r="Z841" i="1"/>
  <c r="Q842" i="1"/>
  <c r="BB842" i="1"/>
  <c r="Z842" i="1"/>
  <c r="Q843" i="1"/>
  <c r="BB843" i="1"/>
  <c r="Z843" i="1"/>
  <c r="Q844" i="1"/>
  <c r="BB844" i="1"/>
  <c r="Z844" i="1"/>
  <c r="Q845" i="1"/>
  <c r="BB845" i="1"/>
  <c r="Z845" i="1"/>
  <c r="Q846" i="1"/>
  <c r="BB846" i="1"/>
  <c r="Z846" i="1"/>
  <c r="Q847" i="1"/>
  <c r="BB847" i="1"/>
  <c r="Z847" i="1"/>
  <c r="Q848" i="1"/>
  <c r="BB848" i="1"/>
  <c r="Z848" i="1"/>
  <c r="Q849" i="1"/>
  <c r="BB849" i="1"/>
  <c r="Z849" i="1"/>
  <c r="Q850" i="1"/>
  <c r="BB850" i="1"/>
  <c r="Z850" i="1"/>
  <c r="Q851" i="1"/>
  <c r="BB851" i="1"/>
  <c r="Z851" i="1"/>
  <c r="Q852" i="1"/>
  <c r="BB852" i="1"/>
  <c r="Z852" i="1"/>
  <c r="Q853" i="1"/>
  <c r="BB853" i="1"/>
  <c r="Z853" i="1"/>
  <c r="Q854" i="1"/>
  <c r="BB854" i="1"/>
  <c r="Z854" i="1"/>
  <c r="Q855" i="1"/>
  <c r="BB855" i="1"/>
  <c r="Z855" i="1"/>
  <c r="Q856" i="1"/>
  <c r="BB856" i="1"/>
  <c r="Z856" i="1"/>
  <c r="Q857" i="1"/>
  <c r="BB857" i="1"/>
  <c r="Z857" i="1"/>
  <c r="Q858" i="1"/>
  <c r="BB858" i="1"/>
  <c r="Z858" i="1"/>
  <c r="Z859" i="1"/>
  <c r="Q860" i="1"/>
  <c r="Q859" i="1"/>
  <c r="BB860" i="1"/>
  <c r="Z860" i="1"/>
  <c r="Q861" i="1"/>
  <c r="BB861" i="1"/>
  <c r="Z861" i="1"/>
  <c r="Q862" i="1"/>
  <c r="BB862" i="1"/>
  <c r="Z862" i="1"/>
  <c r="Q863" i="1"/>
  <c r="BB863" i="1"/>
  <c r="Z863" i="1"/>
  <c r="Q864" i="1"/>
  <c r="BB864" i="1"/>
  <c r="Z864" i="1"/>
  <c r="Q865" i="1"/>
  <c r="BB865" i="1"/>
  <c r="Z865" i="1"/>
  <c r="Q866" i="1"/>
  <c r="BB866" i="1"/>
  <c r="Z866" i="1"/>
  <c r="Q867" i="1"/>
  <c r="BB867" i="1"/>
  <c r="Z867" i="1"/>
  <c r="Q868" i="1"/>
  <c r="BB868" i="1"/>
  <c r="Z868" i="1"/>
  <c r="Q869" i="1"/>
  <c r="BB869" i="1"/>
  <c r="Z869" i="1"/>
  <c r="Q870" i="1"/>
  <c r="BB870" i="1"/>
  <c r="Z870" i="1"/>
  <c r="Q871" i="1"/>
  <c r="BB871" i="1"/>
  <c r="Z871" i="1"/>
  <c r="Q872" i="1"/>
  <c r="BB872" i="1"/>
  <c r="Z872" i="1"/>
  <c r="Q873" i="1"/>
  <c r="BB873" i="1"/>
  <c r="Z873" i="1"/>
  <c r="Q874" i="1"/>
  <c r="BB874" i="1"/>
  <c r="Z874" i="1"/>
  <c r="Q875" i="1"/>
  <c r="BB875" i="1"/>
  <c r="Z875" i="1"/>
  <c r="Q876" i="1"/>
  <c r="BB876" i="1"/>
  <c r="Z876" i="1"/>
  <c r="Q877" i="1"/>
  <c r="BB877" i="1"/>
  <c r="Z877" i="1"/>
  <c r="Q878" i="1"/>
  <c r="BB878" i="1"/>
  <c r="Z878" i="1"/>
  <c r="Q879" i="1"/>
  <c r="BB879" i="1"/>
  <c r="Z879" i="1"/>
  <c r="Q880" i="1"/>
  <c r="BB880" i="1"/>
  <c r="Z880" i="1"/>
  <c r="Q881" i="1"/>
  <c r="BB881" i="1"/>
  <c r="Z881" i="1"/>
  <c r="Q882" i="1"/>
  <c r="BB882" i="1"/>
  <c r="Z882" i="1"/>
  <c r="Q883" i="1"/>
  <c r="BB883" i="1"/>
  <c r="Z883" i="1"/>
  <c r="Q884" i="1"/>
  <c r="BB884" i="1"/>
  <c r="Z884" i="1"/>
  <c r="Q885" i="1"/>
  <c r="BB885" i="1"/>
  <c r="Z885" i="1"/>
  <c r="Q886" i="1"/>
  <c r="BB886" i="1"/>
  <c r="Z886" i="1"/>
  <c r="Q887" i="1"/>
  <c r="BB887" i="1"/>
  <c r="Z887" i="1"/>
  <c r="Q888" i="1"/>
  <c r="BB888" i="1"/>
  <c r="Z888" i="1"/>
  <c r="Q889" i="1"/>
  <c r="BB889" i="1"/>
  <c r="Z889" i="1"/>
  <c r="Q890" i="1"/>
  <c r="BB890" i="1"/>
  <c r="Z890" i="1"/>
  <c r="Q891" i="1"/>
  <c r="BB891" i="1"/>
  <c r="Z891" i="1"/>
  <c r="Q892" i="1"/>
  <c r="BB892" i="1"/>
  <c r="Z892" i="1"/>
  <c r="Q893" i="1"/>
  <c r="BB893" i="1"/>
  <c r="Z893" i="1"/>
  <c r="Q894" i="1"/>
  <c r="BB894" i="1"/>
  <c r="Z894" i="1"/>
  <c r="Q895" i="1"/>
  <c r="BB895" i="1"/>
  <c r="Z895" i="1"/>
  <c r="Q896" i="1"/>
  <c r="BB896" i="1"/>
  <c r="Z896" i="1"/>
  <c r="Q897" i="1"/>
  <c r="BB897" i="1"/>
  <c r="Z897" i="1"/>
  <c r="Q898" i="1"/>
  <c r="BB898" i="1"/>
  <c r="Z898" i="1"/>
  <c r="Q899" i="1"/>
  <c r="BB899" i="1"/>
  <c r="Z899" i="1"/>
  <c r="Q900" i="1"/>
  <c r="BB900" i="1"/>
  <c r="Z900" i="1"/>
  <c r="Q901" i="1"/>
  <c r="BB901" i="1"/>
  <c r="Z901" i="1"/>
  <c r="Q902" i="1"/>
  <c r="BB902" i="1"/>
  <c r="Z902" i="1"/>
  <c r="Q903" i="1"/>
  <c r="BB903" i="1"/>
  <c r="Z903" i="1"/>
  <c r="Q904" i="1"/>
  <c r="BB904" i="1"/>
  <c r="Z904" i="1"/>
  <c r="Q905" i="1"/>
  <c r="BB905" i="1"/>
  <c r="Z905" i="1"/>
  <c r="Q906" i="1"/>
  <c r="BB906" i="1"/>
  <c r="Z906" i="1"/>
  <c r="Q907" i="1"/>
  <c r="BB907" i="1"/>
  <c r="Z907" i="1"/>
  <c r="Q908" i="1"/>
  <c r="BB908" i="1"/>
  <c r="Z908" i="1"/>
  <c r="Q909" i="1"/>
  <c r="BB909" i="1"/>
  <c r="Z909" i="1"/>
  <c r="Q910" i="1"/>
  <c r="BB910" i="1"/>
  <c r="Z910" i="1"/>
  <c r="Q911" i="1"/>
  <c r="BB911" i="1"/>
  <c r="Z911" i="1"/>
  <c r="Q912" i="1"/>
  <c r="BB912" i="1"/>
  <c r="Z912" i="1"/>
  <c r="Q913" i="1"/>
  <c r="BB913" i="1"/>
  <c r="Z913" i="1"/>
  <c r="Q914" i="1"/>
  <c r="BB914" i="1"/>
  <c r="Z914" i="1"/>
  <c r="Q915" i="1"/>
  <c r="BB915" i="1"/>
  <c r="Z915" i="1"/>
  <c r="Q916" i="1"/>
  <c r="BB916" i="1"/>
  <c r="Z916" i="1"/>
  <c r="Q917" i="1"/>
  <c r="BB917" i="1"/>
  <c r="Z917" i="1"/>
  <c r="Q918" i="1"/>
  <c r="BB918" i="1"/>
  <c r="Z918" i="1"/>
  <c r="Q919" i="1"/>
  <c r="BB919" i="1"/>
  <c r="Z919" i="1"/>
  <c r="Q920" i="1"/>
  <c r="BB920" i="1"/>
  <c r="Z920" i="1"/>
  <c r="Q921" i="1"/>
  <c r="BB921" i="1"/>
  <c r="Z921" i="1"/>
  <c r="Q922" i="1"/>
  <c r="BB922" i="1"/>
  <c r="Z922" i="1"/>
  <c r="Z923" i="1"/>
  <c r="Q924" i="1"/>
  <c r="Q923" i="1"/>
  <c r="BB924" i="1"/>
  <c r="Z924" i="1"/>
  <c r="Q925" i="1"/>
  <c r="BB925" i="1"/>
  <c r="Z925" i="1"/>
  <c r="Q926" i="1"/>
  <c r="BB926" i="1"/>
  <c r="Z926" i="1"/>
  <c r="Q927" i="1"/>
  <c r="BB927" i="1"/>
  <c r="Z927" i="1"/>
  <c r="Q928" i="1"/>
  <c r="BB928" i="1"/>
  <c r="Z928" i="1"/>
  <c r="BB929" i="1"/>
  <c r="Z929" i="1"/>
  <c r="Z930" i="1"/>
  <c r="BB1147" i="1"/>
  <c r="BA1184" i="1"/>
  <c r="Q6" i="1"/>
  <c r="Q5" i="1"/>
  <c r="BB6" i="1"/>
  <c r="Q7" i="1"/>
  <c r="BB7" i="1"/>
  <c r="Q8" i="1"/>
  <c r="BB8" i="1"/>
  <c r="Q9" i="1"/>
  <c r="BB9" i="1"/>
  <c r="Q10" i="1"/>
  <c r="BB10" i="1"/>
  <c r="Q11" i="1"/>
  <c r="BB11" i="1"/>
  <c r="Q12" i="1"/>
  <c r="BB12" i="1"/>
  <c r="Q13" i="1"/>
  <c r="BB13" i="1"/>
  <c r="Q14" i="1"/>
  <c r="BB14" i="1"/>
  <c r="Q15" i="1"/>
  <c r="BB15" i="1"/>
  <c r="Q16" i="1"/>
  <c r="BB16" i="1"/>
  <c r="Q17" i="1"/>
  <c r="BB17" i="1"/>
  <c r="Q18" i="1"/>
  <c r="BB18" i="1"/>
  <c r="Q19" i="1"/>
  <c r="BB19" i="1"/>
  <c r="Q20" i="1"/>
  <c r="BB20" i="1"/>
  <c r="Q21" i="1"/>
  <c r="BB21" i="1"/>
  <c r="Q22" i="1"/>
  <c r="BB22" i="1"/>
  <c r="Q23" i="1"/>
  <c r="BB23" i="1"/>
  <c r="Q24" i="1"/>
  <c r="BB24" i="1"/>
  <c r="Q26" i="1"/>
  <c r="Q25" i="1"/>
  <c r="BB26" i="1"/>
  <c r="Q27" i="1"/>
  <c r="BB27" i="1"/>
  <c r="Q28" i="1"/>
  <c r="BB28" i="1"/>
  <c r="Q29" i="1"/>
  <c r="BB29" i="1"/>
  <c r="Q30" i="1"/>
  <c r="BB30" i="1"/>
  <c r="Q31" i="1"/>
  <c r="BB31" i="1"/>
  <c r="Q32" i="1"/>
  <c r="BB32" i="1"/>
  <c r="Q33" i="1"/>
  <c r="BB33" i="1"/>
  <c r="Q34" i="1"/>
  <c r="BB34" i="1"/>
  <c r="Q35" i="1"/>
  <c r="BB35" i="1"/>
  <c r="Q36" i="1"/>
  <c r="BB36" i="1"/>
  <c r="Q37" i="1"/>
  <c r="BB37" i="1"/>
  <c r="Q38" i="1"/>
  <c r="BB38" i="1"/>
  <c r="Q39" i="1"/>
  <c r="BB39" i="1"/>
  <c r="Q40" i="1"/>
  <c r="BB40" i="1"/>
  <c r="Q41" i="1"/>
  <c r="BB41" i="1"/>
  <c r="Q42" i="1"/>
  <c r="BB42" i="1"/>
  <c r="Q43" i="1"/>
  <c r="BB43" i="1"/>
  <c r="Q44" i="1"/>
  <c r="BB44" i="1"/>
  <c r="Q45" i="1"/>
  <c r="BB45" i="1"/>
  <c r="Q46" i="1"/>
  <c r="BB46" i="1"/>
  <c r="Q47" i="1"/>
  <c r="BB47" i="1"/>
  <c r="Q48" i="1"/>
  <c r="BB48" i="1"/>
  <c r="Q49" i="1"/>
  <c r="BB49" i="1"/>
  <c r="Q50" i="1"/>
  <c r="BB50" i="1"/>
  <c r="Q51" i="1"/>
  <c r="BB51" i="1"/>
  <c r="Q52" i="1"/>
  <c r="BB52" i="1"/>
  <c r="Q53" i="1"/>
  <c r="BB53" i="1"/>
  <c r="Q54" i="1"/>
  <c r="BB54" i="1"/>
  <c r="Q55" i="1"/>
  <c r="BB55" i="1"/>
  <c r="Q56" i="1"/>
  <c r="BB56" i="1"/>
  <c r="Q57" i="1"/>
  <c r="BB57" i="1"/>
  <c r="Q58" i="1"/>
  <c r="BB58" i="1"/>
  <c r="Q59" i="1"/>
  <c r="BB59" i="1"/>
  <c r="Q60" i="1"/>
  <c r="BB60" i="1"/>
  <c r="Q61" i="1"/>
  <c r="BB61" i="1"/>
  <c r="Q62" i="1"/>
  <c r="BB62" i="1"/>
  <c r="Q63" i="1"/>
  <c r="BB63" i="1"/>
  <c r="Q64" i="1"/>
  <c r="BB64" i="1"/>
  <c r="Q65" i="1"/>
  <c r="BB65" i="1"/>
  <c r="Q66" i="1"/>
  <c r="BB66" i="1"/>
  <c r="Q67" i="1"/>
  <c r="BB67" i="1"/>
  <c r="Q68" i="1"/>
  <c r="BB68" i="1"/>
  <c r="Q69" i="1"/>
  <c r="BB69" i="1"/>
  <c r="Q70" i="1"/>
  <c r="BB70" i="1"/>
  <c r="Q71" i="1"/>
  <c r="BB71" i="1"/>
  <c r="Q72" i="1"/>
  <c r="BB72" i="1"/>
  <c r="Q73" i="1"/>
  <c r="BB73" i="1"/>
  <c r="Q74" i="1"/>
  <c r="BB74" i="1"/>
  <c r="Q75" i="1"/>
  <c r="BB75" i="1"/>
  <c r="Q76" i="1"/>
  <c r="BB76" i="1"/>
  <c r="Q77" i="1"/>
  <c r="BB77" i="1"/>
  <c r="Q78" i="1"/>
  <c r="BB78" i="1"/>
  <c r="Q79" i="1"/>
  <c r="BB79" i="1"/>
  <c r="Q80" i="1"/>
  <c r="BB80" i="1"/>
  <c r="Q81" i="1"/>
  <c r="BB81" i="1"/>
  <c r="Q82" i="1"/>
  <c r="BB82" i="1"/>
  <c r="Q83" i="1"/>
  <c r="BB83" i="1"/>
  <c r="Q84" i="1"/>
  <c r="BB84" i="1"/>
  <c r="Q85" i="1"/>
  <c r="BB85" i="1"/>
  <c r="Q86" i="1"/>
  <c r="BB86" i="1"/>
  <c r="Q87" i="1"/>
  <c r="BB87" i="1"/>
  <c r="Q88" i="1"/>
  <c r="BB88" i="1"/>
  <c r="Q89" i="1"/>
  <c r="BB89" i="1"/>
  <c r="Q90" i="1"/>
  <c r="BB90" i="1"/>
  <c r="Q92" i="1"/>
  <c r="Q91" i="1"/>
  <c r="BB92" i="1"/>
  <c r="Q93" i="1"/>
  <c r="BB93" i="1"/>
  <c r="Q94" i="1"/>
  <c r="BB94" i="1"/>
  <c r="Q95" i="1"/>
  <c r="BB95" i="1"/>
  <c r="Q96" i="1"/>
  <c r="BB96" i="1"/>
  <c r="Q97" i="1"/>
  <c r="BB97" i="1"/>
  <c r="Q98" i="1"/>
  <c r="BB98" i="1"/>
  <c r="Q99" i="1"/>
  <c r="BB99" i="1"/>
  <c r="Q100" i="1"/>
  <c r="BB100" i="1"/>
  <c r="Q101" i="1"/>
  <c r="BB101" i="1"/>
  <c r="Q102" i="1"/>
  <c r="BB102" i="1"/>
  <c r="Q103" i="1"/>
  <c r="BB103" i="1"/>
  <c r="Q104" i="1"/>
  <c r="BB104" i="1"/>
  <c r="Q105" i="1"/>
  <c r="BB105" i="1"/>
  <c r="Q106" i="1"/>
  <c r="BB106" i="1"/>
  <c r="Q107" i="1"/>
  <c r="BB107" i="1"/>
  <c r="Q108" i="1"/>
  <c r="BB108" i="1"/>
  <c r="Q109" i="1"/>
  <c r="BB109" i="1"/>
  <c r="Q110" i="1"/>
  <c r="BB110" i="1"/>
  <c r="Q111" i="1"/>
  <c r="BB111" i="1"/>
  <c r="Q112" i="1"/>
  <c r="BB112" i="1"/>
  <c r="Q113" i="1"/>
  <c r="BB113" i="1"/>
  <c r="Q114" i="1"/>
  <c r="BB114" i="1"/>
  <c r="Q115" i="1"/>
  <c r="BB115" i="1"/>
  <c r="Q116" i="1"/>
  <c r="BB116" i="1"/>
  <c r="Q117" i="1"/>
  <c r="BB117" i="1"/>
  <c r="Q118" i="1"/>
  <c r="BB118" i="1"/>
  <c r="Q119" i="1"/>
  <c r="BB119" i="1"/>
  <c r="Q120" i="1"/>
  <c r="BB120" i="1"/>
  <c r="Q121" i="1"/>
  <c r="BB121" i="1"/>
  <c r="Q122" i="1"/>
  <c r="BB122" i="1"/>
  <c r="Q123" i="1"/>
  <c r="BB123" i="1"/>
  <c r="Q124" i="1"/>
  <c r="BB124" i="1"/>
  <c r="Q125" i="1"/>
  <c r="BB125" i="1"/>
  <c r="Q126" i="1"/>
  <c r="BB126" i="1"/>
  <c r="Q127" i="1"/>
  <c r="BB127" i="1"/>
  <c r="Q128" i="1"/>
  <c r="BB128" i="1"/>
  <c r="Q129" i="1"/>
  <c r="BB129" i="1"/>
  <c r="Q130" i="1"/>
  <c r="BB130" i="1"/>
  <c r="Q131" i="1"/>
  <c r="BB131" i="1"/>
  <c r="Q132" i="1"/>
  <c r="BB132" i="1"/>
  <c r="Q133" i="1"/>
  <c r="BB133" i="1"/>
  <c r="Q134" i="1"/>
  <c r="BB134" i="1"/>
  <c r="Q135" i="1"/>
  <c r="BB135" i="1"/>
  <c r="Q136" i="1"/>
  <c r="BB136" i="1"/>
  <c r="Q137" i="1"/>
  <c r="BB137" i="1"/>
  <c r="Q138" i="1"/>
  <c r="BB138" i="1"/>
  <c r="Q139" i="1"/>
  <c r="BB139" i="1"/>
  <c r="Q140" i="1"/>
  <c r="BB140" i="1"/>
  <c r="Q141" i="1"/>
  <c r="BB141" i="1"/>
  <c r="Q142" i="1"/>
  <c r="BB142" i="1"/>
  <c r="Q143" i="1"/>
  <c r="BB143" i="1"/>
  <c r="Q144" i="1"/>
  <c r="BB144" i="1"/>
  <c r="Q145" i="1"/>
  <c r="BB145" i="1"/>
  <c r="Q146" i="1"/>
  <c r="BB146" i="1"/>
  <c r="Q147" i="1"/>
  <c r="BB147" i="1"/>
  <c r="Q148" i="1"/>
  <c r="BB148" i="1"/>
  <c r="Q149" i="1"/>
  <c r="BB149" i="1"/>
  <c r="Q150" i="1"/>
  <c r="BB150" i="1"/>
  <c r="Q151" i="1"/>
  <c r="BB151" i="1"/>
  <c r="Q152" i="1"/>
  <c r="BB152" i="1"/>
  <c r="Q153" i="1"/>
  <c r="BB153" i="1"/>
  <c r="BB1161" i="1"/>
  <c r="BA1193" i="1"/>
  <c r="BA1200" i="1"/>
  <c r="P155" i="1"/>
  <c r="P154" i="1"/>
  <c r="BA155" i="1"/>
  <c r="Y155" i="1"/>
  <c r="P156" i="1"/>
  <c r="BA156" i="1"/>
  <c r="Y156" i="1"/>
  <c r="P157" i="1"/>
  <c r="BA157" i="1"/>
  <c r="Y157" i="1"/>
  <c r="P158" i="1"/>
  <c r="BA158" i="1"/>
  <c r="Y158" i="1"/>
  <c r="P159" i="1"/>
  <c r="BA159" i="1"/>
  <c r="Y159" i="1"/>
  <c r="P160" i="1"/>
  <c r="BA160" i="1"/>
  <c r="Y160" i="1"/>
  <c r="P161" i="1"/>
  <c r="BA161" i="1"/>
  <c r="Y161" i="1"/>
  <c r="P162" i="1"/>
  <c r="BA162" i="1"/>
  <c r="Y162" i="1"/>
  <c r="P163" i="1"/>
  <c r="BA163" i="1"/>
  <c r="Y163" i="1"/>
  <c r="P164" i="1"/>
  <c r="BA164" i="1"/>
  <c r="Y164" i="1"/>
  <c r="P165" i="1"/>
  <c r="BA165" i="1"/>
  <c r="Y165" i="1"/>
  <c r="P166" i="1"/>
  <c r="BA166" i="1"/>
  <c r="Y166" i="1"/>
  <c r="P167" i="1"/>
  <c r="BA167" i="1"/>
  <c r="Y167" i="1"/>
  <c r="P168" i="1"/>
  <c r="BA168" i="1"/>
  <c r="Y168" i="1"/>
  <c r="P169" i="1"/>
  <c r="BA169" i="1"/>
  <c r="Y169" i="1"/>
  <c r="P170" i="1"/>
  <c r="BA170" i="1"/>
  <c r="Y170" i="1"/>
  <c r="P171" i="1"/>
  <c r="BA171" i="1"/>
  <c r="Y171" i="1"/>
  <c r="P172" i="1"/>
  <c r="BA172" i="1"/>
  <c r="Y172" i="1"/>
  <c r="P173" i="1"/>
  <c r="BA173" i="1"/>
  <c r="Y173" i="1"/>
  <c r="P174" i="1"/>
  <c r="BA174" i="1"/>
  <c r="Y174" i="1"/>
  <c r="P175" i="1"/>
  <c r="BA175" i="1"/>
  <c r="Y175" i="1"/>
  <c r="P176" i="1"/>
  <c r="BA176" i="1"/>
  <c r="Y176" i="1"/>
  <c r="P177" i="1"/>
  <c r="BA177" i="1"/>
  <c r="Y177" i="1"/>
  <c r="P178" i="1"/>
  <c r="BA178" i="1"/>
  <c r="Y178" i="1"/>
  <c r="P179" i="1"/>
  <c r="BA179" i="1"/>
  <c r="Y179" i="1"/>
  <c r="P180" i="1"/>
  <c r="BA180" i="1"/>
  <c r="Y180" i="1"/>
  <c r="P181" i="1"/>
  <c r="BA181" i="1"/>
  <c r="Y181" i="1"/>
  <c r="P182" i="1"/>
  <c r="BA182" i="1"/>
  <c r="Y182" i="1"/>
  <c r="P183" i="1"/>
  <c r="BA183" i="1"/>
  <c r="Y183" i="1"/>
  <c r="P184" i="1"/>
  <c r="BA184" i="1"/>
  <c r="Y184" i="1"/>
  <c r="P185" i="1"/>
  <c r="BA185" i="1"/>
  <c r="Y185" i="1"/>
  <c r="P186" i="1"/>
  <c r="BA186" i="1"/>
  <c r="Y186" i="1"/>
  <c r="P187" i="1"/>
  <c r="BA187" i="1"/>
  <c r="Y187" i="1"/>
  <c r="P188" i="1"/>
  <c r="BA188" i="1"/>
  <c r="Y188" i="1"/>
  <c r="P189" i="1"/>
  <c r="BA189" i="1"/>
  <c r="Y189" i="1"/>
  <c r="P190" i="1"/>
  <c r="BA190" i="1"/>
  <c r="Y190" i="1"/>
  <c r="P191" i="1"/>
  <c r="BA191" i="1"/>
  <c r="Y191" i="1"/>
  <c r="P192" i="1"/>
  <c r="BA192" i="1"/>
  <c r="Y192" i="1"/>
  <c r="P193" i="1"/>
  <c r="BA193" i="1"/>
  <c r="Y193" i="1"/>
  <c r="P194" i="1"/>
  <c r="BA194" i="1"/>
  <c r="Y194" i="1"/>
  <c r="P195" i="1"/>
  <c r="BA195" i="1"/>
  <c r="Y195" i="1"/>
  <c r="P196" i="1"/>
  <c r="BA196" i="1"/>
  <c r="Y196" i="1"/>
  <c r="P197" i="1"/>
  <c r="BA197" i="1"/>
  <c r="Y197" i="1"/>
  <c r="P198" i="1"/>
  <c r="BA198" i="1"/>
  <c r="Y198" i="1"/>
  <c r="P199" i="1"/>
  <c r="BA199" i="1"/>
  <c r="Y199" i="1"/>
  <c r="P200" i="1"/>
  <c r="BA200" i="1"/>
  <c r="Y200" i="1"/>
  <c r="P201" i="1"/>
  <c r="BA201" i="1"/>
  <c r="Y201" i="1"/>
  <c r="P202" i="1"/>
  <c r="BA202" i="1"/>
  <c r="Y202" i="1"/>
  <c r="P203" i="1"/>
  <c r="BA203" i="1"/>
  <c r="Y203" i="1"/>
  <c r="P204" i="1"/>
  <c r="BA204" i="1"/>
  <c r="Y204" i="1"/>
  <c r="P205" i="1"/>
  <c r="BA205" i="1"/>
  <c r="Y205" i="1"/>
  <c r="P206" i="1"/>
  <c r="BA206" i="1"/>
  <c r="Y206" i="1"/>
  <c r="P207" i="1"/>
  <c r="BA207" i="1"/>
  <c r="Y207" i="1"/>
  <c r="P208" i="1"/>
  <c r="BA208" i="1"/>
  <c r="Y208" i="1"/>
  <c r="P209" i="1"/>
  <c r="BA209" i="1"/>
  <c r="Y209" i="1"/>
  <c r="P210" i="1"/>
  <c r="BA210" i="1"/>
  <c r="Y210" i="1"/>
  <c r="P211" i="1"/>
  <c r="BA211" i="1"/>
  <c r="Y211" i="1"/>
  <c r="P212" i="1"/>
  <c r="BA212" i="1"/>
  <c r="Y212" i="1"/>
  <c r="P213" i="1"/>
  <c r="BA213" i="1"/>
  <c r="Y213" i="1"/>
  <c r="P214" i="1"/>
  <c r="BA214" i="1"/>
  <c r="Y214" i="1"/>
  <c r="P216" i="1"/>
  <c r="P215" i="1"/>
  <c r="BA216" i="1"/>
  <c r="Y216" i="1"/>
  <c r="P217" i="1"/>
  <c r="BA217" i="1"/>
  <c r="Y217" i="1"/>
  <c r="P218" i="1"/>
  <c r="BA218" i="1"/>
  <c r="Y218" i="1"/>
  <c r="P219" i="1"/>
  <c r="BA219" i="1"/>
  <c r="Y219" i="1"/>
  <c r="P220" i="1"/>
  <c r="BA220" i="1"/>
  <c r="Y220" i="1"/>
  <c r="P221" i="1"/>
  <c r="BA221" i="1"/>
  <c r="Y221" i="1"/>
  <c r="P222" i="1"/>
  <c r="BA222" i="1"/>
  <c r="Y222" i="1"/>
  <c r="P223" i="1"/>
  <c r="BA223" i="1"/>
  <c r="Y223" i="1"/>
  <c r="P224" i="1"/>
  <c r="BA224" i="1"/>
  <c r="Y224" i="1"/>
  <c r="P225" i="1"/>
  <c r="BA225" i="1"/>
  <c r="Y225" i="1"/>
  <c r="P226" i="1"/>
  <c r="BA226" i="1"/>
  <c r="Y226" i="1"/>
  <c r="P227" i="1"/>
  <c r="BA227" i="1"/>
  <c r="Y227" i="1"/>
  <c r="P228" i="1"/>
  <c r="BA228" i="1"/>
  <c r="Y228" i="1"/>
  <c r="P229" i="1"/>
  <c r="BA229" i="1"/>
  <c r="Y229" i="1"/>
  <c r="P230" i="1"/>
  <c r="BA230" i="1"/>
  <c r="Y230" i="1"/>
  <c r="P231" i="1"/>
  <c r="BA231" i="1"/>
  <c r="Y231" i="1"/>
  <c r="P232" i="1"/>
  <c r="BA232" i="1"/>
  <c r="Y232" i="1"/>
  <c r="P233" i="1"/>
  <c r="BA233" i="1"/>
  <c r="Y233" i="1"/>
  <c r="P234" i="1"/>
  <c r="BA234" i="1"/>
  <c r="Y234" i="1"/>
  <c r="P235" i="1"/>
  <c r="BA235" i="1"/>
  <c r="Y235" i="1"/>
  <c r="P236" i="1"/>
  <c r="BA236" i="1"/>
  <c r="Y236" i="1"/>
  <c r="P237" i="1"/>
  <c r="BA237" i="1"/>
  <c r="Y237" i="1"/>
  <c r="P238" i="1"/>
  <c r="BA238" i="1"/>
  <c r="Y238" i="1"/>
  <c r="P239" i="1"/>
  <c r="BA239" i="1"/>
  <c r="Y239" i="1"/>
  <c r="P240" i="1"/>
  <c r="BA240" i="1"/>
  <c r="Y240" i="1"/>
  <c r="P241" i="1"/>
  <c r="BA241" i="1"/>
  <c r="Y241" i="1"/>
  <c r="P242" i="1"/>
  <c r="BA242" i="1"/>
  <c r="Y242" i="1"/>
  <c r="P243" i="1"/>
  <c r="BA243" i="1"/>
  <c r="Y243" i="1"/>
  <c r="P244" i="1"/>
  <c r="BA244" i="1"/>
  <c r="Y244" i="1"/>
  <c r="P245" i="1"/>
  <c r="BA245" i="1"/>
  <c r="Y245" i="1"/>
  <c r="P246" i="1"/>
  <c r="BA246" i="1"/>
  <c r="Y246" i="1"/>
  <c r="P247" i="1"/>
  <c r="BA247" i="1"/>
  <c r="Y247" i="1"/>
  <c r="P248" i="1"/>
  <c r="BA248" i="1"/>
  <c r="Y248" i="1"/>
  <c r="P249" i="1"/>
  <c r="BA249" i="1"/>
  <c r="Y249" i="1"/>
  <c r="P250" i="1"/>
  <c r="BA250" i="1"/>
  <c r="Y250" i="1"/>
  <c r="P251" i="1"/>
  <c r="BA251" i="1"/>
  <c r="Y251" i="1"/>
  <c r="P252" i="1"/>
  <c r="BA252" i="1"/>
  <c r="Y252" i="1"/>
  <c r="P253" i="1"/>
  <c r="BA253" i="1"/>
  <c r="Y253" i="1"/>
  <c r="P254" i="1"/>
  <c r="BA254" i="1"/>
  <c r="Y254" i="1"/>
  <c r="P255" i="1"/>
  <c r="BA255" i="1"/>
  <c r="Y255" i="1"/>
  <c r="P256" i="1"/>
  <c r="BA256" i="1"/>
  <c r="Y256" i="1"/>
  <c r="P257" i="1"/>
  <c r="BA257" i="1"/>
  <c r="Y257" i="1"/>
  <c r="P258" i="1"/>
  <c r="BA258" i="1"/>
  <c r="Y258" i="1"/>
  <c r="P259" i="1"/>
  <c r="BA259" i="1"/>
  <c r="Y259" i="1"/>
  <c r="P260" i="1"/>
  <c r="BA260" i="1"/>
  <c r="Y260" i="1"/>
  <c r="P261" i="1"/>
  <c r="BA261" i="1"/>
  <c r="Y261" i="1"/>
  <c r="P262" i="1"/>
  <c r="BA262" i="1"/>
  <c r="Y262" i="1"/>
  <c r="P263" i="1"/>
  <c r="BA263" i="1"/>
  <c r="Y263" i="1"/>
  <c r="P264" i="1"/>
  <c r="BA264" i="1"/>
  <c r="Y264" i="1"/>
  <c r="P265" i="1"/>
  <c r="BA265" i="1"/>
  <c r="Y265" i="1"/>
  <c r="P266" i="1"/>
  <c r="BA266" i="1"/>
  <c r="Y266" i="1"/>
  <c r="P267" i="1"/>
  <c r="BA267" i="1"/>
  <c r="Y267" i="1"/>
  <c r="P268" i="1"/>
  <c r="BA268" i="1"/>
  <c r="Y268" i="1"/>
  <c r="P269" i="1"/>
  <c r="BA269" i="1"/>
  <c r="Y269" i="1"/>
  <c r="P270" i="1"/>
  <c r="BA270" i="1"/>
  <c r="Y270" i="1"/>
  <c r="P271" i="1"/>
  <c r="BA271" i="1"/>
  <c r="Y271" i="1"/>
  <c r="P272" i="1"/>
  <c r="BA272" i="1"/>
  <c r="Y272" i="1"/>
  <c r="P273" i="1"/>
  <c r="BA273" i="1"/>
  <c r="Y273" i="1"/>
  <c r="P274" i="1"/>
  <c r="BA274" i="1"/>
  <c r="Y274" i="1"/>
  <c r="P275" i="1"/>
  <c r="BA275" i="1"/>
  <c r="Y275" i="1"/>
  <c r="P276" i="1"/>
  <c r="BA276" i="1"/>
  <c r="Y276" i="1"/>
  <c r="P277" i="1"/>
  <c r="BA277" i="1"/>
  <c r="Y277" i="1"/>
  <c r="P278" i="1"/>
  <c r="BA278" i="1"/>
  <c r="Y278" i="1"/>
  <c r="P279" i="1"/>
  <c r="BA279" i="1"/>
  <c r="Y279" i="1"/>
  <c r="P280" i="1"/>
  <c r="BA280" i="1"/>
  <c r="Y280" i="1"/>
  <c r="P282" i="1"/>
  <c r="P281" i="1"/>
  <c r="BA282" i="1"/>
  <c r="Y282" i="1"/>
  <c r="P283" i="1"/>
  <c r="BA283" i="1"/>
  <c r="Y283" i="1"/>
  <c r="P284" i="1"/>
  <c r="BA284" i="1"/>
  <c r="Y284" i="1"/>
  <c r="P285" i="1"/>
  <c r="BA285" i="1"/>
  <c r="Y285" i="1"/>
  <c r="P286" i="1"/>
  <c r="BA286" i="1"/>
  <c r="Y286" i="1"/>
  <c r="P287" i="1"/>
  <c r="BA287" i="1"/>
  <c r="Y287" i="1"/>
  <c r="P288" i="1"/>
  <c r="BA288" i="1"/>
  <c r="Y288" i="1"/>
  <c r="P289" i="1"/>
  <c r="BA289" i="1"/>
  <c r="Y289" i="1"/>
  <c r="P290" i="1"/>
  <c r="BA290" i="1"/>
  <c r="Y290" i="1"/>
  <c r="P291" i="1"/>
  <c r="BA291" i="1"/>
  <c r="Y291" i="1"/>
  <c r="P292" i="1"/>
  <c r="BA292" i="1"/>
  <c r="Y292" i="1"/>
  <c r="P293" i="1"/>
  <c r="BA293" i="1"/>
  <c r="Y293" i="1"/>
  <c r="P294" i="1"/>
  <c r="BA294" i="1"/>
  <c r="Y294" i="1"/>
  <c r="P295" i="1"/>
  <c r="BA295" i="1"/>
  <c r="Y295" i="1"/>
  <c r="P296" i="1"/>
  <c r="BA296" i="1"/>
  <c r="Y296" i="1"/>
  <c r="P297" i="1"/>
  <c r="BA297" i="1"/>
  <c r="Y297" i="1"/>
  <c r="P298" i="1"/>
  <c r="BA298" i="1"/>
  <c r="Y298" i="1"/>
  <c r="P299" i="1"/>
  <c r="BA299" i="1"/>
  <c r="Y299" i="1"/>
  <c r="P300" i="1"/>
  <c r="BA300" i="1"/>
  <c r="Y300" i="1"/>
  <c r="P301" i="1"/>
  <c r="BA301" i="1"/>
  <c r="Y301" i="1"/>
  <c r="P302" i="1"/>
  <c r="BA302" i="1"/>
  <c r="Y302" i="1"/>
  <c r="P303" i="1"/>
  <c r="BA303" i="1"/>
  <c r="Y303" i="1"/>
  <c r="P304" i="1"/>
  <c r="BA304" i="1"/>
  <c r="Y304" i="1"/>
  <c r="P305" i="1"/>
  <c r="BA305" i="1"/>
  <c r="Y305" i="1"/>
  <c r="P306" i="1"/>
  <c r="BA306" i="1"/>
  <c r="Y306" i="1"/>
  <c r="P307" i="1"/>
  <c r="BA307" i="1"/>
  <c r="Y307" i="1"/>
  <c r="P308" i="1"/>
  <c r="BA308" i="1"/>
  <c r="Y308" i="1"/>
  <c r="P309" i="1"/>
  <c r="BA309" i="1"/>
  <c r="Y309" i="1"/>
  <c r="P310" i="1"/>
  <c r="BA310" i="1"/>
  <c r="Y310" i="1"/>
  <c r="P311" i="1"/>
  <c r="BA311" i="1"/>
  <c r="Y311" i="1"/>
  <c r="P312" i="1"/>
  <c r="BA312" i="1"/>
  <c r="Y312" i="1"/>
  <c r="P313" i="1"/>
  <c r="BA313" i="1"/>
  <c r="Y313" i="1"/>
  <c r="P314" i="1"/>
  <c r="BA314" i="1"/>
  <c r="Y314" i="1"/>
  <c r="P315" i="1"/>
  <c r="BA315" i="1"/>
  <c r="Y315" i="1"/>
  <c r="P316" i="1"/>
  <c r="BA316" i="1"/>
  <c r="Y316" i="1"/>
  <c r="P317" i="1"/>
  <c r="BA317" i="1"/>
  <c r="Y317" i="1"/>
  <c r="P318" i="1"/>
  <c r="BA318" i="1"/>
  <c r="Y318" i="1"/>
  <c r="P319" i="1"/>
  <c r="BA319" i="1"/>
  <c r="Y319" i="1"/>
  <c r="P320" i="1"/>
  <c r="BA320" i="1"/>
  <c r="Y320" i="1"/>
  <c r="P321" i="1"/>
  <c r="BA321" i="1"/>
  <c r="Y321" i="1"/>
  <c r="P322" i="1"/>
  <c r="BA322" i="1"/>
  <c r="Y322" i="1"/>
  <c r="P323" i="1"/>
  <c r="BA323" i="1"/>
  <c r="Y323" i="1"/>
  <c r="P324" i="1"/>
  <c r="BA324" i="1"/>
  <c r="Y324" i="1"/>
  <c r="P325" i="1"/>
  <c r="BA325" i="1"/>
  <c r="Y325" i="1"/>
  <c r="P326" i="1"/>
  <c r="BA326" i="1"/>
  <c r="Y326" i="1"/>
  <c r="P327" i="1"/>
  <c r="BA327" i="1"/>
  <c r="Y327" i="1"/>
  <c r="P328" i="1"/>
  <c r="BA328" i="1"/>
  <c r="Y328" i="1"/>
  <c r="P329" i="1"/>
  <c r="BA329" i="1"/>
  <c r="Y329" i="1"/>
  <c r="P330" i="1"/>
  <c r="BA330" i="1"/>
  <c r="Y330" i="1"/>
  <c r="P331" i="1"/>
  <c r="BA331" i="1"/>
  <c r="Y331" i="1"/>
  <c r="P332" i="1"/>
  <c r="BA332" i="1"/>
  <c r="Y332" i="1"/>
  <c r="P333" i="1"/>
  <c r="BA333" i="1"/>
  <c r="Y333" i="1"/>
  <c r="P334" i="1"/>
  <c r="BA334" i="1"/>
  <c r="Y334" i="1"/>
  <c r="P335" i="1"/>
  <c r="BA335" i="1"/>
  <c r="Y335" i="1"/>
  <c r="P336" i="1"/>
  <c r="BA336" i="1"/>
  <c r="Y336" i="1"/>
  <c r="P337" i="1"/>
  <c r="BA337" i="1"/>
  <c r="Y337" i="1"/>
  <c r="P338" i="1"/>
  <c r="BA338" i="1"/>
  <c r="Y338" i="1"/>
  <c r="P339" i="1"/>
  <c r="BA339" i="1"/>
  <c r="Y339" i="1"/>
  <c r="P340" i="1"/>
  <c r="BA340" i="1"/>
  <c r="Y340" i="1"/>
  <c r="P341" i="1"/>
  <c r="BA341" i="1"/>
  <c r="Y341" i="1"/>
  <c r="P342" i="1"/>
  <c r="BA342" i="1"/>
  <c r="Y342" i="1"/>
  <c r="P343" i="1"/>
  <c r="BA343" i="1"/>
  <c r="Y343" i="1"/>
  <c r="P344" i="1"/>
  <c r="BA344" i="1"/>
  <c r="Y344" i="1"/>
  <c r="P345" i="1"/>
  <c r="BA345" i="1"/>
  <c r="Y345" i="1"/>
  <c r="P346" i="1"/>
  <c r="BA346" i="1"/>
  <c r="Y346" i="1"/>
  <c r="P348" i="1"/>
  <c r="P347" i="1"/>
  <c r="BA348" i="1"/>
  <c r="Y348" i="1"/>
  <c r="P349" i="1"/>
  <c r="BA349" i="1"/>
  <c r="Y349" i="1"/>
  <c r="P350" i="1"/>
  <c r="BA350" i="1"/>
  <c r="Y350" i="1"/>
  <c r="P351" i="1"/>
  <c r="BA351" i="1"/>
  <c r="Y351" i="1"/>
  <c r="P352" i="1"/>
  <c r="BA352" i="1"/>
  <c r="Y352" i="1"/>
  <c r="P353" i="1"/>
  <c r="BA353" i="1"/>
  <c r="Y353" i="1"/>
  <c r="P354" i="1"/>
  <c r="BA354" i="1"/>
  <c r="Y354" i="1"/>
  <c r="P355" i="1"/>
  <c r="BA355" i="1"/>
  <c r="Y355" i="1"/>
  <c r="P356" i="1"/>
  <c r="BA356" i="1"/>
  <c r="Y356" i="1"/>
  <c r="P357" i="1"/>
  <c r="BA357" i="1"/>
  <c r="Y357" i="1"/>
  <c r="P358" i="1"/>
  <c r="BA358" i="1"/>
  <c r="Y358" i="1"/>
  <c r="P359" i="1"/>
  <c r="BA359" i="1"/>
  <c r="Y359" i="1"/>
  <c r="P360" i="1"/>
  <c r="BA360" i="1"/>
  <c r="Y360" i="1"/>
  <c r="P361" i="1"/>
  <c r="BA361" i="1"/>
  <c r="Y361" i="1"/>
  <c r="P362" i="1"/>
  <c r="BA362" i="1"/>
  <c r="Y362" i="1"/>
  <c r="P363" i="1"/>
  <c r="BA363" i="1"/>
  <c r="Y363" i="1"/>
  <c r="P364" i="1"/>
  <c r="BA364" i="1"/>
  <c r="Y364" i="1"/>
  <c r="P365" i="1"/>
  <c r="BA365" i="1"/>
  <c r="Y365" i="1"/>
  <c r="P366" i="1"/>
  <c r="BA366" i="1"/>
  <c r="Y366" i="1"/>
  <c r="P367" i="1"/>
  <c r="BA367" i="1"/>
  <c r="Y367" i="1"/>
  <c r="P368" i="1"/>
  <c r="BA368" i="1"/>
  <c r="Y368" i="1"/>
  <c r="P369" i="1"/>
  <c r="BA369" i="1"/>
  <c r="Y369" i="1"/>
  <c r="P370" i="1"/>
  <c r="BA370" i="1"/>
  <c r="Y370" i="1"/>
  <c r="P371" i="1"/>
  <c r="BA371" i="1"/>
  <c r="Y371" i="1"/>
  <c r="P372" i="1"/>
  <c r="BA372" i="1"/>
  <c r="Y372" i="1"/>
  <c r="P373" i="1"/>
  <c r="BA373" i="1"/>
  <c r="Y373" i="1"/>
  <c r="P374" i="1"/>
  <c r="BA374" i="1"/>
  <c r="Y374" i="1"/>
  <c r="P375" i="1"/>
  <c r="BA375" i="1"/>
  <c r="Y375" i="1"/>
  <c r="P376" i="1"/>
  <c r="BA376" i="1"/>
  <c r="Y376" i="1"/>
  <c r="P377" i="1"/>
  <c r="BA377" i="1"/>
  <c r="Y377" i="1"/>
  <c r="P378" i="1"/>
  <c r="BA378" i="1"/>
  <c r="Y378" i="1"/>
  <c r="P379" i="1"/>
  <c r="BA379" i="1"/>
  <c r="Y379" i="1"/>
  <c r="P380" i="1"/>
  <c r="BA380" i="1"/>
  <c r="Y380" i="1"/>
  <c r="P381" i="1"/>
  <c r="BA381" i="1"/>
  <c r="Y381" i="1"/>
  <c r="P382" i="1"/>
  <c r="BA382" i="1"/>
  <c r="Y382" i="1"/>
  <c r="P383" i="1"/>
  <c r="BA383" i="1"/>
  <c r="Y383" i="1"/>
  <c r="P384" i="1"/>
  <c r="BA384" i="1"/>
  <c r="Y384" i="1"/>
  <c r="P385" i="1"/>
  <c r="BA385" i="1"/>
  <c r="Y385" i="1"/>
  <c r="P386" i="1"/>
  <c r="BA386" i="1"/>
  <c r="Y386" i="1"/>
  <c r="P387" i="1"/>
  <c r="BA387" i="1"/>
  <c r="Y387" i="1"/>
  <c r="P388" i="1"/>
  <c r="BA388" i="1"/>
  <c r="Y388" i="1"/>
  <c r="P389" i="1"/>
  <c r="BA389" i="1"/>
  <c r="Y389" i="1"/>
  <c r="P390" i="1"/>
  <c r="BA390" i="1"/>
  <c r="Y390" i="1"/>
  <c r="P391" i="1"/>
  <c r="BA391" i="1"/>
  <c r="Y391" i="1"/>
  <c r="P392" i="1"/>
  <c r="BA392" i="1"/>
  <c r="Y392" i="1"/>
  <c r="P393" i="1"/>
  <c r="BA393" i="1"/>
  <c r="Y393" i="1"/>
  <c r="P394" i="1"/>
  <c r="BA394" i="1"/>
  <c r="Y394" i="1"/>
  <c r="P395" i="1"/>
  <c r="BA395" i="1"/>
  <c r="Y395" i="1"/>
  <c r="P396" i="1"/>
  <c r="BA396" i="1"/>
  <c r="Y396" i="1"/>
  <c r="P397" i="1"/>
  <c r="BA397" i="1"/>
  <c r="Y397" i="1"/>
  <c r="P398" i="1"/>
  <c r="BA398" i="1"/>
  <c r="Y398" i="1"/>
  <c r="P399" i="1"/>
  <c r="BA399" i="1"/>
  <c r="Y399" i="1"/>
  <c r="P400" i="1"/>
  <c r="BA400" i="1"/>
  <c r="Y400" i="1"/>
  <c r="P401" i="1"/>
  <c r="BA401" i="1"/>
  <c r="Y401" i="1"/>
  <c r="P402" i="1"/>
  <c r="BA402" i="1"/>
  <c r="Y402" i="1"/>
  <c r="P403" i="1"/>
  <c r="BA403" i="1"/>
  <c r="Y403" i="1"/>
  <c r="P404" i="1"/>
  <c r="BA404" i="1"/>
  <c r="Y404" i="1"/>
  <c r="P405" i="1"/>
  <c r="BA405" i="1"/>
  <c r="Y405" i="1"/>
  <c r="P406" i="1"/>
  <c r="BA406" i="1"/>
  <c r="Y406" i="1"/>
  <c r="P407" i="1"/>
  <c r="BA407" i="1"/>
  <c r="Y407" i="1"/>
  <c r="P408" i="1"/>
  <c r="BA408" i="1"/>
  <c r="Y408" i="1"/>
  <c r="P409" i="1"/>
  <c r="BA409" i="1"/>
  <c r="Y409" i="1"/>
  <c r="P410" i="1"/>
  <c r="BA410" i="1"/>
  <c r="Y410" i="1"/>
  <c r="P412" i="1"/>
  <c r="P411" i="1"/>
  <c r="BA412" i="1"/>
  <c r="Y412" i="1"/>
  <c r="P413" i="1"/>
  <c r="BA413" i="1"/>
  <c r="Y413" i="1"/>
  <c r="P414" i="1"/>
  <c r="BA414" i="1"/>
  <c r="Y414" i="1"/>
  <c r="P415" i="1"/>
  <c r="BA415" i="1"/>
  <c r="Y415" i="1"/>
  <c r="P416" i="1"/>
  <c r="BA416" i="1"/>
  <c r="Y416" i="1"/>
  <c r="P417" i="1"/>
  <c r="BA417" i="1"/>
  <c r="Y417" i="1"/>
  <c r="P418" i="1"/>
  <c r="BA418" i="1"/>
  <c r="Y418" i="1"/>
  <c r="P419" i="1"/>
  <c r="BA419" i="1"/>
  <c r="Y419" i="1"/>
  <c r="P420" i="1"/>
  <c r="BA420" i="1"/>
  <c r="Y420" i="1"/>
  <c r="P421" i="1"/>
  <c r="BA421" i="1"/>
  <c r="Y421" i="1"/>
  <c r="P422" i="1"/>
  <c r="BA422" i="1"/>
  <c r="Y422" i="1"/>
  <c r="P423" i="1"/>
  <c r="BA423" i="1"/>
  <c r="Y423" i="1"/>
  <c r="P424" i="1"/>
  <c r="BA424" i="1"/>
  <c r="Y424" i="1"/>
  <c r="P425" i="1"/>
  <c r="BA425" i="1"/>
  <c r="Y425" i="1"/>
  <c r="P426" i="1"/>
  <c r="BA426" i="1"/>
  <c r="Y426" i="1"/>
  <c r="P427" i="1"/>
  <c r="BA427" i="1"/>
  <c r="Y427" i="1"/>
  <c r="P428" i="1"/>
  <c r="BA428" i="1"/>
  <c r="Y428" i="1"/>
  <c r="P429" i="1"/>
  <c r="BA429" i="1"/>
  <c r="Y429" i="1"/>
  <c r="P430" i="1"/>
  <c r="BA430" i="1"/>
  <c r="Y430" i="1"/>
  <c r="P431" i="1"/>
  <c r="BA431" i="1"/>
  <c r="Y431" i="1"/>
  <c r="P432" i="1"/>
  <c r="BA432" i="1"/>
  <c r="Y432" i="1"/>
  <c r="P433" i="1"/>
  <c r="BA433" i="1"/>
  <c r="Y433" i="1"/>
  <c r="P434" i="1"/>
  <c r="BA434" i="1"/>
  <c r="Y434" i="1"/>
  <c r="P435" i="1"/>
  <c r="BA435" i="1"/>
  <c r="Y435" i="1"/>
  <c r="P436" i="1"/>
  <c r="BA436" i="1"/>
  <c r="Y436" i="1"/>
  <c r="P437" i="1"/>
  <c r="BA437" i="1"/>
  <c r="Y437" i="1"/>
  <c r="P438" i="1"/>
  <c r="BA438" i="1"/>
  <c r="Y438" i="1"/>
  <c r="P439" i="1"/>
  <c r="BA439" i="1"/>
  <c r="Y439" i="1"/>
  <c r="P440" i="1"/>
  <c r="BA440" i="1"/>
  <c r="Y440" i="1"/>
  <c r="P441" i="1"/>
  <c r="BA441" i="1"/>
  <c r="Y441" i="1"/>
  <c r="P442" i="1"/>
  <c r="BA442" i="1"/>
  <c r="Y442" i="1"/>
  <c r="P443" i="1"/>
  <c r="BA443" i="1"/>
  <c r="Y443" i="1"/>
  <c r="P444" i="1"/>
  <c r="BA444" i="1"/>
  <c r="Y444" i="1"/>
  <c r="P445" i="1"/>
  <c r="BA445" i="1"/>
  <c r="Y445" i="1"/>
  <c r="P446" i="1"/>
  <c r="BA446" i="1"/>
  <c r="Y446" i="1"/>
  <c r="P447" i="1"/>
  <c r="BA447" i="1"/>
  <c r="Y447" i="1"/>
  <c r="P448" i="1"/>
  <c r="BA448" i="1"/>
  <c r="Y448" i="1"/>
  <c r="P449" i="1"/>
  <c r="BA449" i="1"/>
  <c r="Y449" i="1"/>
  <c r="P450" i="1"/>
  <c r="BA450" i="1"/>
  <c r="Y450" i="1"/>
  <c r="P451" i="1"/>
  <c r="BA451" i="1"/>
  <c r="Y451" i="1"/>
  <c r="P452" i="1"/>
  <c r="BA452" i="1"/>
  <c r="Y452" i="1"/>
  <c r="P453" i="1"/>
  <c r="BA453" i="1"/>
  <c r="Y453" i="1"/>
  <c r="P454" i="1"/>
  <c r="BA454" i="1"/>
  <c r="Y454" i="1"/>
  <c r="P455" i="1"/>
  <c r="BA455" i="1"/>
  <c r="Y455" i="1"/>
  <c r="P456" i="1"/>
  <c r="BA456" i="1"/>
  <c r="Y456" i="1"/>
  <c r="P457" i="1"/>
  <c r="BA457" i="1"/>
  <c r="Y457" i="1"/>
  <c r="P458" i="1"/>
  <c r="BA458" i="1"/>
  <c r="Y458" i="1"/>
  <c r="P459" i="1"/>
  <c r="BA459" i="1"/>
  <c r="Y459" i="1"/>
  <c r="P460" i="1"/>
  <c r="BA460" i="1"/>
  <c r="Y460" i="1"/>
  <c r="P461" i="1"/>
  <c r="BA461" i="1"/>
  <c r="Y461" i="1"/>
  <c r="P462" i="1"/>
  <c r="BA462" i="1"/>
  <c r="Y462" i="1"/>
  <c r="P463" i="1"/>
  <c r="BA463" i="1"/>
  <c r="Y463" i="1"/>
  <c r="P464" i="1"/>
  <c r="BA464" i="1"/>
  <c r="Y464" i="1"/>
  <c r="P465" i="1"/>
  <c r="BA465" i="1"/>
  <c r="Y465" i="1"/>
  <c r="P466" i="1"/>
  <c r="BA466" i="1"/>
  <c r="Y466" i="1"/>
  <c r="P467" i="1"/>
  <c r="BA467" i="1"/>
  <c r="Y467" i="1"/>
  <c r="P468" i="1"/>
  <c r="BA468" i="1"/>
  <c r="Y468" i="1"/>
  <c r="P469" i="1"/>
  <c r="BA469" i="1"/>
  <c r="Y469" i="1"/>
  <c r="P470" i="1"/>
  <c r="BA470" i="1"/>
  <c r="Y470" i="1"/>
  <c r="P471" i="1"/>
  <c r="BA471" i="1"/>
  <c r="Y471" i="1"/>
  <c r="Y472" i="1"/>
  <c r="P473" i="1"/>
  <c r="P472" i="1"/>
  <c r="BA473" i="1"/>
  <c r="Y473" i="1"/>
  <c r="P474" i="1"/>
  <c r="BA474" i="1"/>
  <c r="Y474" i="1"/>
  <c r="P475" i="1"/>
  <c r="BA475" i="1"/>
  <c r="Y475" i="1"/>
  <c r="P476" i="1"/>
  <c r="BA476" i="1"/>
  <c r="Y476" i="1"/>
  <c r="P477" i="1"/>
  <c r="BA477" i="1"/>
  <c r="Y477" i="1"/>
  <c r="P478" i="1"/>
  <c r="BA478" i="1"/>
  <c r="Y478" i="1"/>
  <c r="P479" i="1"/>
  <c r="BA479" i="1"/>
  <c r="Y479" i="1"/>
  <c r="P480" i="1"/>
  <c r="BA480" i="1"/>
  <c r="Y480" i="1"/>
  <c r="P481" i="1"/>
  <c r="BA481" i="1"/>
  <c r="Y481" i="1"/>
  <c r="P482" i="1"/>
  <c r="BA482" i="1"/>
  <c r="Y482" i="1"/>
  <c r="P483" i="1"/>
  <c r="BA483" i="1"/>
  <c r="Y483" i="1"/>
  <c r="P484" i="1"/>
  <c r="BA484" i="1"/>
  <c r="Y484" i="1"/>
  <c r="P485" i="1"/>
  <c r="BA485" i="1"/>
  <c r="Y485" i="1"/>
  <c r="P486" i="1"/>
  <c r="BA486" i="1"/>
  <c r="Y486" i="1"/>
  <c r="P487" i="1"/>
  <c r="BA487" i="1"/>
  <c r="Y487" i="1"/>
  <c r="P488" i="1"/>
  <c r="BA488" i="1"/>
  <c r="Y488" i="1"/>
  <c r="P489" i="1"/>
  <c r="BA489" i="1"/>
  <c r="Y489" i="1"/>
  <c r="P490" i="1"/>
  <c r="BA490" i="1"/>
  <c r="Y490" i="1"/>
  <c r="P491" i="1"/>
  <c r="BA491" i="1"/>
  <c r="Y491" i="1"/>
  <c r="P492" i="1"/>
  <c r="BA492" i="1"/>
  <c r="Y492" i="1"/>
  <c r="P493" i="1"/>
  <c r="BA493" i="1"/>
  <c r="Y493" i="1"/>
  <c r="P494" i="1"/>
  <c r="BA494" i="1"/>
  <c r="Y494" i="1"/>
  <c r="P495" i="1"/>
  <c r="BA495" i="1"/>
  <c r="Y495" i="1"/>
  <c r="P496" i="1"/>
  <c r="BA496" i="1"/>
  <c r="Y496" i="1"/>
  <c r="P497" i="1"/>
  <c r="BA497" i="1"/>
  <c r="Y497" i="1"/>
  <c r="P498" i="1"/>
  <c r="BA498" i="1"/>
  <c r="Y498" i="1"/>
  <c r="P499" i="1"/>
  <c r="BA499" i="1"/>
  <c r="Y499" i="1"/>
  <c r="P500" i="1"/>
  <c r="BA500" i="1"/>
  <c r="Y500" i="1"/>
  <c r="P501" i="1"/>
  <c r="BA501" i="1"/>
  <c r="Y501" i="1"/>
  <c r="P502" i="1"/>
  <c r="BA502" i="1"/>
  <c r="Y502" i="1"/>
  <c r="P503" i="1"/>
  <c r="BA503" i="1"/>
  <c r="Y503" i="1"/>
  <c r="P504" i="1"/>
  <c r="BA504" i="1"/>
  <c r="Y504" i="1"/>
  <c r="P505" i="1"/>
  <c r="BA505" i="1"/>
  <c r="Y505" i="1"/>
  <c r="P506" i="1"/>
  <c r="BA506" i="1"/>
  <c r="Y506" i="1"/>
  <c r="P507" i="1"/>
  <c r="BA507" i="1"/>
  <c r="Y507" i="1"/>
  <c r="P508" i="1"/>
  <c r="BA508" i="1"/>
  <c r="Y508" i="1"/>
  <c r="P509" i="1"/>
  <c r="BA509" i="1"/>
  <c r="Y509" i="1"/>
  <c r="P510" i="1"/>
  <c r="BA510" i="1"/>
  <c r="Y510" i="1"/>
  <c r="P511" i="1"/>
  <c r="BA511" i="1"/>
  <c r="Y511" i="1"/>
  <c r="P512" i="1"/>
  <c r="BA512" i="1"/>
  <c r="Y512" i="1"/>
  <c r="P513" i="1"/>
  <c r="BA513" i="1"/>
  <c r="Y513" i="1"/>
  <c r="P514" i="1"/>
  <c r="BA514" i="1"/>
  <c r="Y514" i="1"/>
  <c r="P515" i="1"/>
  <c r="BA515" i="1"/>
  <c r="Y515" i="1"/>
  <c r="P516" i="1"/>
  <c r="BA516" i="1"/>
  <c r="Y516" i="1"/>
  <c r="P517" i="1"/>
  <c r="BA517" i="1"/>
  <c r="Y517" i="1"/>
  <c r="P518" i="1"/>
  <c r="BA518" i="1"/>
  <c r="Y518" i="1"/>
  <c r="P519" i="1"/>
  <c r="BA519" i="1"/>
  <c r="Y519" i="1"/>
  <c r="P520" i="1"/>
  <c r="BA520" i="1"/>
  <c r="Y520" i="1"/>
  <c r="P521" i="1"/>
  <c r="BA521" i="1"/>
  <c r="Y521" i="1"/>
  <c r="P522" i="1"/>
  <c r="BA522" i="1"/>
  <c r="Y522" i="1"/>
  <c r="P523" i="1"/>
  <c r="BA523" i="1"/>
  <c r="Y523" i="1"/>
  <c r="P524" i="1"/>
  <c r="BA524" i="1"/>
  <c r="Y524" i="1"/>
  <c r="P525" i="1"/>
  <c r="BA525" i="1"/>
  <c r="Y525" i="1"/>
  <c r="P526" i="1"/>
  <c r="BA526" i="1"/>
  <c r="Y526" i="1"/>
  <c r="P527" i="1"/>
  <c r="BA527" i="1"/>
  <c r="Y527" i="1"/>
  <c r="P528" i="1"/>
  <c r="BA528" i="1"/>
  <c r="Y528" i="1"/>
  <c r="P529" i="1"/>
  <c r="BA529" i="1"/>
  <c r="Y529" i="1"/>
  <c r="P530" i="1"/>
  <c r="BA530" i="1"/>
  <c r="Y530" i="1"/>
  <c r="P531" i="1"/>
  <c r="BA531" i="1"/>
  <c r="Y531" i="1"/>
  <c r="P532" i="1"/>
  <c r="BA532" i="1"/>
  <c r="Y532" i="1"/>
  <c r="P533" i="1"/>
  <c r="BA533" i="1"/>
  <c r="Y533" i="1"/>
  <c r="P534" i="1"/>
  <c r="BA534" i="1"/>
  <c r="Y534" i="1"/>
  <c r="P535" i="1"/>
  <c r="BA535" i="1"/>
  <c r="Y535" i="1"/>
  <c r="P536" i="1"/>
  <c r="BA536" i="1"/>
  <c r="Y536" i="1"/>
  <c r="Y537" i="1"/>
  <c r="P538" i="1"/>
  <c r="P537" i="1"/>
  <c r="BA538" i="1"/>
  <c r="Y538" i="1"/>
  <c r="P539" i="1"/>
  <c r="BA539" i="1"/>
  <c r="Y539" i="1"/>
  <c r="P540" i="1"/>
  <c r="BA540" i="1"/>
  <c r="Y540" i="1"/>
  <c r="P541" i="1"/>
  <c r="BA541" i="1"/>
  <c r="Y541" i="1"/>
  <c r="P542" i="1"/>
  <c r="BA542" i="1"/>
  <c r="Y542" i="1"/>
  <c r="P543" i="1"/>
  <c r="BA543" i="1"/>
  <c r="Y543" i="1"/>
  <c r="P544" i="1"/>
  <c r="BA544" i="1"/>
  <c r="Y544" i="1"/>
  <c r="P545" i="1"/>
  <c r="BA545" i="1"/>
  <c r="Y545" i="1"/>
  <c r="P546" i="1"/>
  <c r="BA546" i="1"/>
  <c r="Y546" i="1"/>
  <c r="P547" i="1"/>
  <c r="BA547" i="1"/>
  <c r="Y547" i="1"/>
  <c r="P548" i="1"/>
  <c r="BA548" i="1"/>
  <c r="Y548" i="1"/>
  <c r="P549" i="1"/>
  <c r="BA549" i="1"/>
  <c r="Y549" i="1"/>
  <c r="P550" i="1"/>
  <c r="BA550" i="1"/>
  <c r="Y550" i="1"/>
  <c r="P551" i="1"/>
  <c r="BA551" i="1"/>
  <c r="Y551" i="1"/>
  <c r="P552" i="1"/>
  <c r="BA552" i="1"/>
  <c r="Y552" i="1"/>
  <c r="P553" i="1"/>
  <c r="BA553" i="1"/>
  <c r="Y553" i="1"/>
  <c r="P554" i="1"/>
  <c r="BA554" i="1"/>
  <c r="Y554" i="1"/>
  <c r="P555" i="1"/>
  <c r="BA555" i="1"/>
  <c r="Y555" i="1"/>
  <c r="P556" i="1"/>
  <c r="BA556" i="1"/>
  <c r="Y556" i="1"/>
  <c r="P557" i="1"/>
  <c r="BA557" i="1"/>
  <c r="Y557" i="1"/>
  <c r="P558" i="1"/>
  <c r="BA558" i="1"/>
  <c r="Y558" i="1"/>
  <c r="P559" i="1"/>
  <c r="BA559" i="1"/>
  <c r="Y559" i="1"/>
  <c r="P560" i="1"/>
  <c r="BA560" i="1"/>
  <c r="Y560" i="1"/>
  <c r="P561" i="1"/>
  <c r="BA561" i="1"/>
  <c r="Y561" i="1"/>
  <c r="P562" i="1"/>
  <c r="BA562" i="1"/>
  <c r="Y562" i="1"/>
  <c r="P563" i="1"/>
  <c r="BA563" i="1"/>
  <c r="Y563" i="1"/>
  <c r="P564" i="1"/>
  <c r="BA564" i="1"/>
  <c r="Y564" i="1"/>
  <c r="P565" i="1"/>
  <c r="BA565" i="1"/>
  <c r="Y565" i="1"/>
  <c r="P566" i="1"/>
  <c r="BA566" i="1"/>
  <c r="Y566" i="1"/>
  <c r="P567" i="1"/>
  <c r="BA567" i="1"/>
  <c r="Y567" i="1"/>
  <c r="P568" i="1"/>
  <c r="BA568" i="1"/>
  <c r="Y568" i="1"/>
  <c r="P569" i="1"/>
  <c r="BA569" i="1"/>
  <c r="Y569" i="1"/>
  <c r="P570" i="1"/>
  <c r="BA570" i="1"/>
  <c r="Y570" i="1"/>
  <c r="P571" i="1"/>
  <c r="BA571" i="1"/>
  <c r="Y571" i="1"/>
  <c r="P572" i="1"/>
  <c r="BA572" i="1"/>
  <c r="Y572" i="1"/>
  <c r="P573" i="1"/>
  <c r="BA573" i="1"/>
  <c r="Y573" i="1"/>
  <c r="P574" i="1"/>
  <c r="BA574" i="1"/>
  <c r="Y574" i="1"/>
  <c r="P575" i="1"/>
  <c r="BA575" i="1"/>
  <c r="Y575" i="1"/>
  <c r="P576" i="1"/>
  <c r="BA576" i="1"/>
  <c r="Y576" i="1"/>
  <c r="P577" i="1"/>
  <c r="BA577" i="1"/>
  <c r="Y577" i="1"/>
  <c r="P578" i="1"/>
  <c r="BA578" i="1"/>
  <c r="Y578" i="1"/>
  <c r="P579" i="1"/>
  <c r="BA579" i="1"/>
  <c r="Y579" i="1"/>
  <c r="P580" i="1"/>
  <c r="BA580" i="1"/>
  <c r="Y580" i="1"/>
  <c r="P581" i="1"/>
  <c r="BA581" i="1"/>
  <c r="Y581" i="1"/>
  <c r="P582" i="1"/>
  <c r="BA582" i="1"/>
  <c r="Y582" i="1"/>
  <c r="P583" i="1"/>
  <c r="BA583" i="1"/>
  <c r="Y583" i="1"/>
  <c r="P584" i="1"/>
  <c r="BA584" i="1"/>
  <c r="Y584" i="1"/>
  <c r="P585" i="1"/>
  <c r="BA585" i="1"/>
  <c r="Y585" i="1"/>
  <c r="P586" i="1"/>
  <c r="BA586" i="1"/>
  <c r="Y586" i="1"/>
  <c r="P587" i="1"/>
  <c r="BA587" i="1"/>
  <c r="Y587" i="1"/>
  <c r="P588" i="1"/>
  <c r="BA588" i="1"/>
  <c r="Y588" i="1"/>
  <c r="P589" i="1"/>
  <c r="BA589" i="1"/>
  <c r="Y589" i="1"/>
  <c r="P590" i="1"/>
  <c r="BA590" i="1"/>
  <c r="Y590" i="1"/>
  <c r="P591" i="1"/>
  <c r="BA591" i="1"/>
  <c r="Y591" i="1"/>
  <c r="P592" i="1"/>
  <c r="BA592" i="1"/>
  <c r="Y592" i="1"/>
  <c r="P593" i="1"/>
  <c r="BA593" i="1"/>
  <c r="Y593" i="1"/>
  <c r="P594" i="1"/>
  <c r="BA594" i="1"/>
  <c r="Y594" i="1"/>
  <c r="P595" i="1"/>
  <c r="BA595" i="1"/>
  <c r="Y595" i="1"/>
  <c r="P596" i="1"/>
  <c r="BA596" i="1"/>
  <c r="Y596" i="1"/>
  <c r="P597" i="1"/>
  <c r="BA597" i="1"/>
  <c r="Y597" i="1"/>
  <c r="P598" i="1"/>
  <c r="BA598" i="1"/>
  <c r="Y598" i="1"/>
  <c r="P599" i="1"/>
  <c r="BA599" i="1"/>
  <c r="Y599" i="1"/>
  <c r="P600" i="1"/>
  <c r="BA600" i="1"/>
  <c r="Y600" i="1"/>
  <c r="P601" i="1"/>
  <c r="BA601" i="1"/>
  <c r="Y601" i="1"/>
  <c r="Y602" i="1"/>
  <c r="P603" i="1"/>
  <c r="P602" i="1"/>
  <c r="BA603" i="1"/>
  <c r="Y603" i="1"/>
  <c r="P604" i="1"/>
  <c r="BA604" i="1"/>
  <c r="Y604" i="1"/>
  <c r="P605" i="1"/>
  <c r="BA605" i="1"/>
  <c r="Y605" i="1"/>
  <c r="P606" i="1"/>
  <c r="BA606" i="1"/>
  <c r="Y606" i="1"/>
  <c r="P607" i="1"/>
  <c r="BA607" i="1"/>
  <c r="Y607" i="1"/>
  <c r="P608" i="1"/>
  <c r="BA608" i="1"/>
  <c r="Y608" i="1"/>
  <c r="P609" i="1"/>
  <c r="BA609" i="1"/>
  <c r="Y609" i="1"/>
  <c r="P610" i="1"/>
  <c r="BA610" i="1"/>
  <c r="Y610" i="1"/>
  <c r="P611" i="1"/>
  <c r="BA611" i="1"/>
  <c r="Y611" i="1"/>
  <c r="P612" i="1"/>
  <c r="BA612" i="1"/>
  <c r="Y612" i="1"/>
  <c r="P613" i="1"/>
  <c r="BA613" i="1"/>
  <c r="Y613" i="1"/>
  <c r="P614" i="1"/>
  <c r="BA614" i="1"/>
  <c r="Y614" i="1"/>
  <c r="P615" i="1"/>
  <c r="BA615" i="1"/>
  <c r="Y615" i="1"/>
  <c r="P616" i="1"/>
  <c r="BA616" i="1"/>
  <c r="Y616" i="1"/>
  <c r="P617" i="1"/>
  <c r="BA617" i="1"/>
  <c r="Y617" i="1"/>
  <c r="P618" i="1"/>
  <c r="BA618" i="1"/>
  <c r="Y618" i="1"/>
  <c r="P619" i="1"/>
  <c r="BA619" i="1"/>
  <c r="Y619" i="1"/>
  <c r="P620" i="1"/>
  <c r="BA620" i="1"/>
  <c r="Y620" i="1"/>
  <c r="P621" i="1"/>
  <c r="BA621" i="1"/>
  <c r="Y621" i="1"/>
  <c r="P622" i="1"/>
  <c r="BA622" i="1"/>
  <c r="Y622" i="1"/>
  <c r="P623" i="1"/>
  <c r="BA623" i="1"/>
  <c r="Y623" i="1"/>
  <c r="P624" i="1"/>
  <c r="BA624" i="1"/>
  <c r="Y624" i="1"/>
  <c r="P625" i="1"/>
  <c r="BA625" i="1"/>
  <c r="Y625" i="1"/>
  <c r="P626" i="1"/>
  <c r="BA626" i="1"/>
  <c r="Y626" i="1"/>
  <c r="P627" i="1"/>
  <c r="BA627" i="1"/>
  <c r="Y627" i="1"/>
  <c r="P628" i="1"/>
  <c r="BA628" i="1"/>
  <c r="Y628" i="1"/>
  <c r="P629" i="1"/>
  <c r="BA629" i="1"/>
  <c r="Y629" i="1"/>
  <c r="P630" i="1"/>
  <c r="BA630" i="1"/>
  <c r="Y630" i="1"/>
  <c r="P631" i="1"/>
  <c r="BA631" i="1"/>
  <c r="Y631" i="1"/>
  <c r="P632" i="1"/>
  <c r="BA632" i="1"/>
  <c r="Y632" i="1"/>
  <c r="P633" i="1"/>
  <c r="BA633" i="1"/>
  <c r="Y633" i="1"/>
  <c r="P634" i="1"/>
  <c r="BA634" i="1"/>
  <c r="Y634" i="1"/>
  <c r="P635" i="1"/>
  <c r="BA635" i="1"/>
  <c r="Y635" i="1"/>
  <c r="P636" i="1"/>
  <c r="BA636" i="1"/>
  <c r="Y636" i="1"/>
  <c r="P637" i="1"/>
  <c r="BA637" i="1"/>
  <c r="Y637" i="1"/>
  <c r="P638" i="1"/>
  <c r="BA638" i="1"/>
  <c r="Y638" i="1"/>
  <c r="P639" i="1"/>
  <c r="BA639" i="1"/>
  <c r="Y639" i="1"/>
  <c r="P640" i="1"/>
  <c r="BA640" i="1"/>
  <c r="Y640" i="1"/>
  <c r="P641" i="1"/>
  <c r="BA641" i="1"/>
  <c r="Y641" i="1"/>
  <c r="P642" i="1"/>
  <c r="BA642" i="1"/>
  <c r="Y642" i="1"/>
  <c r="P643" i="1"/>
  <c r="BA643" i="1"/>
  <c r="Y643" i="1"/>
  <c r="P644" i="1"/>
  <c r="BA644" i="1"/>
  <c r="Y644" i="1"/>
  <c r="P645" i="1"/>
  <c r="BA645" i="1"/>
  <c r="Y645" i="1"/>
  <c r="P646" i="1"/>
  <c r="BA646" i="1"/>
  <c r="Y646" i="1"/>
  <c r="P647" i="1"/>
  <c r="BA647" i="1"/>
  <c r="Y647" i="1"/>
  <c r="P648" i="1"/>
  <c r="BA648" i="1"/>
  <c r="Y648" i="1"/>
  <c r="P649" i="1"/>
  <c r="BA649" i="1"/>
  <c r="Y649" i="1"/>
  <c r="P650" i="1"/>
  <c r="BA650" i="1"/>
  <c r="Y650" i="1"/>
  <c r="P651" i="1"/>
  <c r="BA651" i="1"/>
  <c r="Y651" i="1"/>
  <c r="P652" i="1"/>
  <c r="BA652" i="1"/>
  <c r="Y652" i="1"/>
  <c r="P653" i="1"/>
  <c r="BA653" i="1"/>
  <c r="Y653" i="1"/>
  <c r="P654" i="1"/>
  <c r="BA654" i="1"/>
  <c r="Y654" i="1"/>
  <c r="P655" i="1"/>
  <c r="BA655" i="1"/>
  <c r="Y655" i="1"/>
  <c r="P656" i="1"/>
  <c r="BA656" i="1"/>
  <c r="Y656" i="1"/>
  <c r="P657" i="1"/>
  <c r="BA657" i="1"/>
  <c r="Y657" i="1"/>
  <c r="P658" i="1"/>
  <c r="BA658" i="1"/>
  <c r="Y658" i="1"/>
  <c r="P659" i="1"/>
  <c r="BA659" i="1"/>
  <c r="Y659" i="1"/>
  <c r="P660" i="1"/>
  <c r="BA660" i="1"/>
  <c r="Y660" i="1"/>
  <c r="P661" i="1"/>
  <c r="BA661" i="1"/>
  <c r="Y661" i="1"/>
  <c r="P662" i="1"/>
  <c r="BA662" i="1"/>
  <c r="Y662" i="1"/>
  <c r="P663" i="1"/>
  <c r="BA663" i="1"/>
  <c r="Y663" i="1"/>
  <c r="P664" i="1"/>
  <c r="BA664" i="1"/>
  <c r="Y664" i="1"/>
  <c r="P665" i="1"/>
  <c r="BA665" i="1"/>
  <c r="Y665" i="1"/>
  <c r="Y666" i="1"/>
  <c r="P667" i="1"/>
  <c r="P666" i="1"/>
  <c r="BA667" i="1"/>
  <c r="Y667" i="1"/>
  <c r="P668" i="1"/>
  <c r="BA668" i="1"/>
  <c r="Y668" i="1"/>
  <c r="P669" i="1"/>
  <c r="BA669" i="1"/>
  <c r="Y669" i="1"/>
  <c r="P670" i="1"/>
  <c r="BA670" i="1"/>
  <c r="Y670" i="1"/>
  <c r="P671" i="1"/>
  <c r="BA671" i="1"/>
  <c r="Y671" i="1"/>
  <c r="P672" i="1"/>
  <c r="BA672" i="1"/>
  <c r="Y672" i="1"/>
  <c r="P673" i="1"/>
  <c r="BA673" i="1"/>
  <c r="Y673" i="1"/>
  <c r="P674" i="1"/>
  <c r="BA674" i="1"/>
  <c r="Y674" i="1"/>
  <c r="P675" i="1"/>
  <c r="BA675" i="1"/>
  <c r="Y675" i="1"/>
  <c r="P676" i="1"/>
  <c r="BA676" i="1"/>
  <c r="Y676" i="1"/>
  <c r="P677" i="1"/>
  <c r="BA677" i="1"/>
  <c r="Y677" i="1"/>
  <c r="P678" i="1"/>
  <c r="BA678" i="1"/>
  <c r="Y678" i="1"/>
  <c r="P679" i="1"/>
  <c r="BA679" i="1"/>
  <c r="Y679" i="1"/>
  <c r="P680" i="1"/>
  <c r="BA680" i="1"/>
  <c r="Y680" i="1"/>
  <c r="P681" i="1"/>
  <c r="BA681" i="1"/>
  <c r="Y681" i="1"/>
  <c r="P682" i="1"/>
  <c r="BA682" i="1"/>
  <c r="Y682" i="1"/>
  <c r="P683" i="1"/>
  <c r="BA683" i="1"/>
  <c r="Y683" i="1"/>
  <c r="P684" i="1"/>
  <c r="BA684" i="1"/>
  <c r="Y684" i="1"/>
  <c r="P685" i="1"/>
  <c r="BA685" i="1"/>
  <c r="Y685" i="1"/>
  <c r="P686" i="1"/>
  <c r="BA686" i="1"/>
  <c r="Y686" i="1"/>
  <c r="P687" i="1"/>
  <c r="BA687" i="1"/>
  <c r="Y687" i="1"/>
  <c r="P688" i="1"/>
  <c r="BA688" i="1"/>
  <c r="Y688" i="1"/>
  <c r="P689" i="1"/>
  <c r="BA689" i="1"/>
  <c r="Y689" i="1"/>
  <c r="P690" i="1"/>
  <c r="BA690" i="1"/>
  <c r="Y690" i="1"/>
  <c r="P691" i="1"/>
  <c r="BA691" i="1"/>
  <c r="Y691" i="1"/>
  <c r="P692" i="1"/>
  <c r="BA692" i="1"/>
  <c r="Y692" i="1"/>
  <c r="P693" i="1"/>
  <c r="BA693" i="1"/>
  <c r="Y693" i="1"/>
  <c r="P694" i="1"/>
  <c r="BA694" i="1"/>
  <c r="Y694" i="1"/>
  <c r="P695" i="1"/>
  <c r="BA695" i="1"/>
  <c r="Y695" i="1"/>
  <c r="P696" i="1"/>
  <c r="BA696" i="1"/>
  <c r="Y696" i="1"/>
  <c r="P697" i="1"/>
  <c r="BA697" i="1"/>
  <c r="Y697" i="1"/>
  <c r="P698" i="1"/>
  <c r="BA698" i="1"/>
  <c r="Y698" i="1"/>
  <c r="P699" i="1"/>
  <c r="BA699" i="1"/>
  <c r="Y699" i="1"/>
  <c r="P700" i="1"/>
  <c r="BA700" i="1"/>
  <c r="Y700" i="1"/>
  <c r="P701" i="1"/>
  <c r="BA701" i="1"/>
  <c r="Y701" i="1"/>
  <c r="P702" i="1"/>
  <c r="BA702" i="1"/>
  <c r="Y702" i="1"/>
  <c r="P703" i="1"/>
  <c r="BA703" i="1"/>
  <c r="Y703" i="1"/>
  <c r="P704" i="1"/>
  <c r="BA704" i="1"/>
  <c r="Y704" i="1"/>
  <c r="P705" i="1"/>
  <c r="BA705" i="1"/>
  <c r="Y705" i="1"/>
  <c r="P706" i="1"/>
  <c r="BA706" i="1"/>
  <c r="Y706" i="1"/>
  <c r="P707" i="1"/>
  <c r="BA707" i="1"/>
  <c r="Y707" i="1"/>
  <c r="P708" i="1"/>
  <c r="BA708" i="1"/>
  <c r="Y708" i="1"/>
  <c r="P709" i="1"/>
  <c r="BA709" i="1"/>
  <c r="Y709" i="1"/>
  <c r="P710" i="1"/>
  <c r="BA710" i="1"/>
  <c r="Y710" i="1"/>
  <c r="P711" i="1"/>
  <c r="BA711" i="1"/>
  <c r="Y711" i="1"/>
  <c r="P712" i="1"/>
  <c r="BA712" i="1"/>
  <c r="Y712" i="1"/>
  <c r="P713" i="1"/>
  <c r="BA713" i="1"/>
  <c r="Y713" i="1"/>
  <c r="P714" i="1"/>
  <c r="BA714" i="1"/>
  <c r="Y714" i="1"/>
  <c r="P715" i="1"/>
  <c r="BA715" i="1"/>
  <c r="Y715" i="1"/>
  <c r="P716" i="1"/>
  <c r="BA716" i="1"/>
  <c r="Y716" i="1"/>
  <c r="P717" i="1"/>
  <c r="BA717" i="1"/>
  <c r="Y717" i="1"/>
  <c r="P718" i="1"/>
  <c r="BA718" i="1"/>
  <c r="Y718" i="1"/>
  <c r="P719" i="1"/>
  <c r="BA719" i="1"/>
  <c r="Y719" i="1"/>
  <c r="P720" i="1"/>
  <c r="BA720" i="1"/>
  <c r="Y720" i="1"/>
  <c r="P721" i="1"/>
  <c r="BA721" i="1"/>
  <c r="Y721" i="1"/>
  <c r="P722" i="1"/>
  <c r="BA722" i="1"/>
  <c r="Y722" i="1"/>
  <c r="P723" i="1"/>
  <c r="BA723" i="1"/>
  <c r="Y723" i="1"/>
  <c r="P724" i="1"/>
  <c r="BA724" i="1"/>
  <c r="Y724" i="1"/>
  <c r="P725" i="1"/>
  <c r="BA725" i="1"/>
  <c r="Y725" i="1"/>
  <c r="P726" i="1"/>
  <c r="BA726" i="1"/>
  <c r="Y726" i="1"/>
  <c r="P727" i="1"/>
  <c r="BA727" i="1"/>
  <c r="Y727" i="1"/>
  <c r="Y728" i="1"/>
  <c r="P729" i="1"/>
  <c r="P728" i="1"/>
  <c r="BA729" i="1"/>
  <c r="Y729" i="1"/>
  <c r="P730" i="1"/>
  <c r="BA730" i="1"/>
  <c r="Y730" i="1"/>
  <c r="P731" i="1"/>
  <c r="BA731" i="1"/>
  <c r="Y731" i="1"/>
  <c r="P732" i="1"/>
  <c r="BA732" i="1"/>
  <c r="Y732" i="1"/>
  <c r="P733" i="1"/>
  <c r="BA733" i="1"/>
  <c r="Y733" i="1"/>
  <c r="P734" i="1"/>
  <c r="BA734" i="1"/>
  <c r="Y734" i="1"/>
  <c r="P735" i="1"/>
  <c r="BA735" i="1"/>
  <c r="Y735" i="1"/>
  <c r="P736" i="1"/>
  <c r="BA736" i="1"/>
  <c r="Y736" i="1"/>
  <c r="P737" i="1"/>
  <c r="BA737" i="1"/>
  <c r="Y737" i="1"/>
  <c r="P738" i="1"/>
  <c r="BA738" i="1"/>
  <c r="Y738" i="1"/>
  <c r="P739" i="1"/>
  <c r="BA739" i="1"/>
  <c r="Y739" i="1"/>
  <c r="P740" i="1"/>
  <c r="BA740" i="1"/>
  <c r="Y740" i="1"/>
  <c r="P741" i="1"/>
  <c r="BA741" i="1"/>
  <c r="Y741" i="1"/>
  <c r="P742" i="1"/>
  <c r="BA742" i="1"/>
  <c r="Y742" i="1"/>
  <c r="P743" i="1"/>
  <c r="BA743" i="1"/>
  <c r="Y743" i="1"/>
  <c r="P744" i="1"/>
  <c r="BA744" i="1"/>
  <c r="Y744" i="1"/>
  <c r="P745" i="1"/>
  <c r="BA745" i="1"/>
  <c r="Y745" i="1"/>
  <c r="P746" i="1"/>
  <c r="BA746" i="1"/>
  <c r="Y746" i="1"/>
  <c r="P747" i="1"/>
  <c r="BA747" i="1"/>
  <c r="Y747" i="1"/>
  <c r="P748" i="1"/>
  <c r="BA748" i="1"/>
  <c r="Y748" i="1"/>
  <c r="P749" i="1"/>
  <c r="BA749" i="1"/>
  <c r="Y749" i="1"/>
  <c r="P750" i="1"/>
  <c r="BA750" i="1"/>
  <c r="Y750" i="1"/>
  <c r="P751" i="1"/>
  <c r="BA751" i="1"/>
  <c r="Y751" i="1"/>
  <c r="P752" i="1"/>
  <c r="BA752" i="1"/>
  <c r="Y752" i="1"/>
  <c r="P753" i="1"/>
  <c r="BA753" i="1"/>
  <c r="Y753" i="1"/>
  <c r="P754" i="1"/>
  <c r="BA754" i="1"/>
  <c r="Y754" i="1"/>
  <c r="P755" i="1"/>
  <c r="BA755" i="1"/>
  <c r="Y755" i="1"/>
  <c r="P756" i="1"/>
  <c r="BA756" i="1"/>
  <c r="Y756" i="1"/>
  <c r="P757" i="1"/>
  <c r="BA757" i="1"/>
  <c r="Y757" i="1"/>
  <c r="P758" i="1"/>
  <c r="BA758" i="1"/>
  <c r="Y758" i="1"/>
  <c r="P759" i="1"/>
  <c r="BA759" i="1"/>
  <c r="Y759" i="1"/>
  <c r="P760" i="1"/>
  <c r="BA760" i="1"/>
  <c r="Y760" i="1"/>
  <c r="P761" i="1"/>
  <c r="BA761" i="1"/>
  <c r="Y761" i="1"/>
  <c r="P762" i="1"/>
  <c r="BA762" i="1"/>
  <c r="Y762" i="1"/>
  <c r="P763" i="1"/>
  <c r="BA763" i="1"/>
  <c r="Y763" i="1"/>
  <c r="P764" i="1"/>
  <c r="BA764" i="1"/>
  <c r="Y764" i="1"/>
  <c r="P765" i="1"/>
  <c r="BA765" i="1"/>
  <c r="Y765" i="1"/>
  <c r="P766" i="1"/>
  <c r="BA766" i="1"/>
  <c r="Y766" i="1"/>
  <c r="P767" i="1"/>
  <c r="BA767" i="1"/>
  <c r="Y767" i="1"/>
  <c r="P768" i="1"/>
  <c r="BA768" i="1"/>
  <c r="Y768" i="1"/>
  <c r="P769" i="1"/>
  <c r="BA769" i="1"/>
  <c r="Y769" i="1"/>
  <c r="P770" i="1"/>
  <c r="BA770" i="1"/>
  <c r="Y770" i="1"/>
  <c r="P771" i="1"/>
  <c r="BA771" i="1"/>
  <c r="Y771" i="1"/>
  <c r="P772" i="1"/>
  <c r="BA772" i="1"/>
  <c r="Y772" i="1"/>
  <c r="P773" i="1"/>
  <c r="BA773" i="1"/>
  <c r="Y773" i="1"/>
  <c r="P774" i="1"/>
  <c r="BA774" i="1"/>
  <c r="Y774" i="1"/>
  <c r="P775" i="1"/>
  <c r="BA775" i="1"/>
  <c r="Y775" i="1"/>
  <c r="P776" i="1"/>
  <c r="BA776" i="1"/>
  <c r="Y776" i="1"/>
  <c r="P777" i="1"/>
  <c r="BA777" i="1"/>
  <c r="Y777" i="1"/>
  <c r="P778" i="1"/>
  <c r="BA778" i="1"/>
  <c r="Y778" i="1"/>
  <c r="P779" i="1"/>
  <c r="BA779" i="1"/>
  <c r="Y779" i="1"/>
  <c r="P780" i="1"/>
  <c r="BA780" i="1"/>
  <c r="Y780" i="1"/>
  <c r="P781" i="1"/>
  <c r="BA781" i="1"/>
  <c r="Y781" i="1"/>
  <c r="P782" i="1"/>
  <c r="BA782" i="1"/>
  <c r="Y782" i="1"/>
  <c r="P783" i="1"/>
  <c r="BA783" i="1"/>
  <c r="Y783" i="1"/>
  <c r="P784" i="1"/>
  <c r="BA784" i="1"/>
  <c r="Y784" i="1"/>
  <c r="P785" i="1"/>
  <c r="BA785" i="1"/>
  <c r="Y785" i="1"/>
  <c r="P786" i="1"/>
  <c r="BA786" i="1"/>
  <c r="Y786" i="1"/>
  <c r="P787" i="1"/>
  <c r="BA787" i="1"/>
  <c r="Y787" i="1"/>
  <c r="P788" i="1"/>
  <c r="BA788" i="1"/>
  <c r="Y788" i="1"/>
  <c r="P789" i="1"/>
  <c r="BA789" i="1"/>
  <c r="Y789" i="1"/>
  <c r="P790" i="1"/>
  <c r="BA790" i="1"/>
  <c r="Y790" i="1"/>
  <c r="P791" i="1"/>
  <c r="BA791" i="1"/>
  <c r="Y791" i="1"/>
  <c r="P792" i="1"/>
  <c r="BA792" i="1"/>
  <c r="Y792" i="1"/>
  <c r="Y793" i="1"/>
  <c r="P794" i="1"/>
  <c r="P793" i="1"/>
  <c r="BA794" i="1"/>
  <c r="Y794" i="1"/>
  <c r="P795" i="1"/>
  <c r="BA795" i="1"/>
  <c r="Y795" i="1"/>
  <c r="P796" i="1"/>
  <c r="BA796" i="1"/>
  <c r="Y796" i="1"/>
  <c r="P797" i="1"/>
  <c r="BA797" i="1"/>
  <c r="Y797" i="1"/>
  <c r="P798" i="1"/>
  <c r="BA798" i="1"/>
  <c r="Y798" i="1"/>
  <c r="P799" i="1"/>
  <c r="BA799" i="1"/>
  <c r="Y799" i="1"/>
  <c r="P800" i="1"/>
  <c r="BA800" i="1"/>
  <c r="Y800" i="1"/>
  <c r="P801" i="1"/>
  <c r="BA801" i="1"/>
  <c r="Y801" i="1"/>
  <c r="P802" i="1"/>
  <c r="BA802" i="1"/>
  <c r="Y802" i="1"/>
  <c r="P803" i="1"/>
  <c r="BA803" i="1"/>
  <c r="Y803" i="1"/>
  <c r="P804" i="1"/>
  <c r="BA804" i="1"/>
  <c r="Y804" i="1"/>
  <c r="P805" i="1"/>
  <c r="BA805" i="1"/>
  <c r="Y805" i="1"/>
  <c r="P806" i="1"/>
  <c r="BA806" i="1"/>
  <c r="Y806" i="1"/>
  <c r="P807" i="1"/>
  <c r="BA807" i="1"/>
  <c r="Y807" i="1"/>
  <c r="P808" i="1"/>
  <c r="BA808" i="1"/>
  <c r="Y808" i="1"/>
  <c r="P809" i="1"/>
  <c r="BA809" i="1"/>
  <c r="Y809" i="1"/>
  <c r="P810" i="1"/>
  <c r="BA810" i="1"/>
  <c r="Y810" i="1"/>
  <c r="P811" i="1"/>
  <c r="BA811" i="1"/>
  <c r="Y811" i="1"/>
  <c r="P812" i="1"/>
  <c r="BA812" i="1"/>
  <c r="Y812" i="1"/>
  <c r="P813" i="1"/>
  <c r="BA813" i="1"/>
  <c r="Y813" i="1"/>
  <c r="P814" i="1"/>
  <c r="BA814" i="1"/>
  <c r="Y814" i="1"/>
  <c r="P815" i="1"/>
  <c r="BA815" i="1"/>
  <c r="Y815" i="1"/>
  <c r="P816" i="1"/>
  <c r="BA816" i="1"/>
  <c r="Y816" i="1"/>
  <c r="P817" i="1"/>
  <c r="BA817" i="1"/>
  <c r="Y817" i="1"/>
  <c r="P818" i="1"/>
  <c r="BA818" i="1"/>
  <c r="Y818" i="1"/>
  <c r="P819" i="1"/>
  <c r="BA819" i="1"/>
  <c r="Y819" i="1"/>
  <c r="P820" i="1"/>
  <c r="BA820" i="1"/>
  <c r="Y820" i="1"/>
  <c r="P821" i="1"/>
  <c r="BA821" i="1"/>
  <c r="Y821" i="1"/>
  <c r="P822" i="1"/>
  <c r="BA822" i="1"/>
  <c r="Y822" i="1"/>
  <c r="P823" i="1"/>
  <c r="BA823" i="1"/>
  <c r="Y823" i="1"/>
  <c r="P824" i="1"/>
  <c r="BA824" i="1"/>
  <c r="Y824" i="1"/>
  <c r="P825" i="1"/>
  <c r="BA825" i="1"/>
  <c r="Y825" i="1"/>
  <c r="P826" i="1"/>
  <c r="BA826" i="1"/>
  <c r="Y826" i="1"/>
  <c r="P827" i="1"/>
  <c r="BA827" i="1"/>
  <c r="Y827" i="1"/>
  <c r="P828" i="1"/>
  <c r="BA828" i="1"/>
  <c r="Y828" i="1"/>
  <c r="P829" i="1"/>
  <c r="BA829" i="1"/>
  <c r="Y829" i="1"/>
  <c r="P830" i="1"/>
  <c r="BA830" i="1"/>
  <c r="Y830" i="1"/>
  <c r="P831" i="1"/>
  <c r="BA831" i="1"/>
  <c r="Y831" i="1"/>
  <c r="P832" i="1"/>
  <c r="BA832" i="1"/>
  <c r="Y832" i="1"/>
  <c r="P833" i="1"/>
  <c r="BA833" i="1"/>
  <c r="Y833" i="1"/>
  <c r="P834" i="1"/>
  <c r="BA834" i="1"/>
  <c r="Y834" i="1"/>
  <c r="P835" i="1"/>
  <c r="BA835" i="1"/>
  <c r="Y835" i="1"/>
  <c r="P836" i="1"/>
  <c r="BA836" i="1"/>
  <c r="Y836" i="1"/>
  <c r="P837" i="1"/>
  <c r="BA837" i="1"/>
  <c r="Y837" i="1"/>
  <c r="P838" i="1"/>
  <c r="BA838" i="1"/>
  <c r="Y838" i="1"/>
  <c r="P839" i="1"/>
  <c r="BA839" i="1"/>
  <c r="Y839" i="1"/>
  <c r="P840" i="1"/>
  <c r="BA840" i="1"/>
  <c r="Y840" i="1"/>
  <c r="P841" i="1"/>
  <c r="BA841" i="1"/>
  <c r="Y841" i="1"/>
  <c r="P842" i="1"/>
  <c r="BA842" i="1"/>
  <c r="Y842" i="1"/>
  <c r="P843" i="1"/>
  <c r="BA843" i="1"/>
  <c r="Y843" i="1"/>
  <c r="P844" i="1"/>
  <c r="BA844" i="1"/>
  <c r="Y844" i="1"/>
  <c r="P845" i="1"/>
  <c r="BA845" i="1"/>
  <c r="Y845" i="1"/>
  <c r="P846" i="1"/>
  <c r="BA846" i="1"/>
  <c r="Y846" i="1"/>
  <c r="P847" i="1"/>
  <c r="BA847" i="1"/>
  <c r="Y847" i="1"/>
  <c r="P848" i="1"/>
  <c r="BA848" i="1"/>
  <c r="Y848" i="1"/>
  <c r="P849" i="1"/>
  <c r="BA849" i="1"/>
  <c r="Y849" i="1"/>
  <c r="P850" i="1"/>
  <c r="BA850" i="1"/>
  <c r="Y850" i="1"/>
  <c r="P851" i="1"/>
  <c r="BA851" i="1"/>
  <c r="Y851" i="1"/>
  <c r="P852" i="1"/>
  <c r="BA852" i="1"/>
  <c r="Y852" i="1"/>
  <c r="P853" i="1"/>
  <c r="BA853" i="1"/>
  <c r="Y853" i="1"/>
  <c r="P854" i="1"/>
  <c r="BA854" i="1"/>
  <c r="Y854" i="1"/>
  <c r="P855" i="1"/>
  <c r="BA855" i="1"/>
  <c r="Y855" i="1"/>
  <c r="P856" i="1"/>
  <c r="BA856" i="1"/>
  <c r="Y856" i="1"/>
  <c r="P857" i="1"/>
  <c r="BA857" i="1"/>
  <c r="Y857" i="1"/>
  <c r="P858" i="1"/>
  <c r="BA858" i="1"/>
  <c r="Y858" i="1"/>
  <c r="Y859" i="1"/>
  <c r="P860" i="1"/>
  <c r="P859" i="1"/>
  <c r="BA860" i="1"/>
  <c r="Y860" i="1"/>
  <c r="P861" i="1"/>
  <c r="BA861" i="1"/>
  <c r="Y861" i="1"/>
  <c r="P862" i="1"/>
  <c r="BA862" i="1"/>
  <c r="Y862" i="1"/>
  <c r="P863" i="1"/>
  <c r="BA863" i="1"/>
  <c r="Y863" i="1"/>
  <c r="P864" i="1"/>
  <c r="BA864" i="1"/>
  <c r="Y864" i="1"/>
  <c r="P865" i="1"/>
  <c r="BA865" i="1"/>
  <c r="Y865" i="1"/>
  <c r="P866" i="1"/>
  <c r="BA866" i="1"/>
  <c r="Y866" i="1"/>
  <c r="P867" i="1"/>
  <c r="BA867" i="1"/>
  <c r="Y867" i="1"/>
  <c r="P868" i="1"/>
  <c r="BA868" i="1"/>
  <c r="Y868" i="1"/>
  <c r="P869" i="1"/>
  <c r="BA869" i="1"/>
  <c r="Y869" i="1"/>
  <c r="P870" i="1"/>
  <c r="BA870" i="1"/>
  <c r="Y870" i="1"/>
  <c r="P871" i="1"/>
  <c r="BA871" i="1"/>
  <c r="Y871" i="1"/>
  <c r="P872" i="1"/>
  <c r="BA872" i="1"/>
  <c r="Y872" i="1"/>
  <c r="P873" i="1"/>
  <c r="BA873" i="1"/>
  <c r="Y873" i="1"/>
  <c r="P874" i="1"/>
  <c r="BA874" i="1"/>
  <c r="Y874" i="1"/>
  <c r="P875" i="1"/>
  <c r="BA875" i="1"/>
  <c r="Y875" i="1"/>
  <c r="P876" i="1"/>
  <c r="BA876" i="1"/>
  <c r="Y876" i="1"/>
  <c r="P877" i="1"/>
  <c r="BA877" i="1"/>
  <c r="Y877" i="1"/>
  <c r="P878" i="1"/>
  <c r="BA878" i="1"/>
  <c r="Y878" i="1"/>
  <c r="P879" i="1"/>
  <c r="BA879" i="1"/>
  <c r="Y879" i="1"/>
  <c r="P880" i="1"/>
  <c r="BA880" i="1"/>
  <c r="Y880" i="1"/>
  <c r="P881" i="1"/>
  <c r="BA881" i="1"/>
  <c r="Y881" i="1"/>
  <c r="P882" i="1"/>
  <c r="BA882" i="1"/>
  <c r="Y882" i="1"/>
  <c r="P883" i="1"/>
  <c r="BA883" i="1"/>
  <c r="Y883" i="1"/>
  <c r="P884" i="1"/>
  <c r="BA884" i="1"/>
  <c r="Y884" i="1"/>
  <c r="P885" i="1"/>
  <c r="BA885" i="1"/>
  <c r="Y885" i="1"/>
  <c r="P886" i="1"/>
  <c r="BA886" i="1"/>
  <c r="Y886" i="1"/>
  <c r="P887" i="1"/>
  <c r="BA887" i="1"/>
  <c r="Y887" i="1"/>
  <c r="P888" i="1"/>
  <c r="BA888" i="1"/>
  <c r="Y888" i="1"/>
  <c r="P889" i="1"/>
  <c r="BA889" i="1"/>
  <c r="Y889" i="1"/>
  <c r="P890" i="1"/>
  <c r="BA890" i="1"/>
  <c r="Y890" i="1"/>
  <c r="P891" i="1"/>
  <c r="BA891" i="1"/>
  <c r="Y891" i="1"/>
  <c r="P892" i="1"/>
  <c r="BA892" i="1"/>
  <c r="Y892" i="1"/>
  <c r="P893" i="1"/>
  <c r="BA893" i="1"/>
  <c r="Y893" i="1"/>
  <c r="P894" i="1"/>
  <c r="BA894" i="1"/>
  <c r="Y894" i="1"/>
  <c r="P895" i="1"/>
  <c r="BA895" i="1"/>
  <c r="Y895" i="1"/>
  <c r="P896" i="1"/>
  <c r="BA896" i="1"/>
  <c r="Y896" i="1"/>
  <c r="P897" i="1"/>
  <c r="BA897" i="1"/>
  <c r="Y897" i="1"/>
  <c r="P898" i="1"/>
  <c r="BA898" i="1"/>
  <c r="Y898" i="1"/>
  <c r="P899" i="1"/>
  <c r="BA899" i="1"/>
  <c r="Y899" i="1"/>
  <c r="P900" i="1"/>
  <c r="BA900" i="1"/>
  <c r="Y900" i="1"/>
  <c r="P901" i="1"/>
  <c r="BA901" i="1"/>
  <c r="Y901" i="1"/>
  <c r="P902" i="1"/>
  <c r="BA902" i="1"/>
  <c r="Y902" i="1"/>
  <c r="P903" i="1"/>
  <c r="BA903" i="1"/>
  <c r="Y903" i="1"/>
  <c r="P904" i="1"/>
  <c r="BA904" i="1"/>
  <c r="Y904" i="1"/>
  <c r="P905" i="1"/>
  <c r="BA905" i="1"/>
  <c r="Y905" i="1"/>
  <c r="P906" i="1"/>
  <c r="BA906" i="1"/>
  <c r="Y906" i="1"/>
  <c r="P907" i="1"/>
  <c r="BA907" i="1"/>
  <c r="Y907" i="1"/>
  <c r="P908" i="1"/>
  <c r="BA908" i="1"/>
  <c r="Y908" i="1"/>
  <c r="P909" i="1"/>
  <c r="BA909" i="1"/>
  <c r="Y909" i="1"/>
  <c r="P910" i="1"/>
  <c r="BA910" i="1"/>
  <c r="Y910" i="1"/>
  <c r="P911" i="1"/>
  <c r="BA911" i="1"/>
  <c r="Y911" i="1"/>
  <c r="P912" i="1"/>
  <c r="BA912" i="1"/>
  <c r="Y912" i="1"/>
  <c r="P913" i="1"/>
  <c r="BA913" i="1"/>
  <c r="Y913" i="1"/>
  <c r="P914" i="1"/>
  <c r="BA914" i="1"/>
  <c r="Y914" i="1"/>
  <c r="P915" i="1"/>
  <c r="BA915" i="1"/>
  <c r="Y915" i="1"/>
  <c r="P916" i="1"/>
  <c r="BA916" i="1"/>
  <c r="Y916" i="1"/>
  <c r="P917" i="1"/>
  <c r="BA917" i="1"/>
  <c r="Y917" i="1"/>
  <c r="P918" i="1"/>
  <c r="BA918" i="1"/>
  <c r="Y918" i="1"/>
  <c r="P919" i="1"/>
  <c r="BA919" i="1"/>
  <c r="Y919" i="1"/>
  <c r="P920" i="1"/>
  <c r="BA920" i="1"/>
  <c r="Y920" i="1"/>
  <c r="P921" i="1"/>
  <c r="BA921" i="1"/>
  <c r="Y921" i="1"/>
  <c r="P922" i="1"/>
  <c r="BA922" i="1"/>
  <c r="Y922" i="1"/>
  <c r="Y923" i="1"/>
  <c r="P924" i="1"/>
  <c r="P923" i="1"/>
  <c r="BA924" i="1"/>
  <c r="Y924" i="1"/>
  <c r="P925" i="1"/>
  <c r="BA925" i="1"/>
  <c r="Y925" i="1"/>
  <c r="P926" i="1"/>
  <c r="BA926" i="1"/>
  <c r="Y926" i="1"/>
  <c r="P927" i="1"/>
  <c r="BA927" i="1"/>
  <c r="Y927" i="1"/>
  <c r="P928" i="1"/>
  <c r="BA928" i="1"/>
  <c r="Y928" i="1"/>
  <c r="BA929" i="1"/>
  <c r="Y929" i="1"/>
  <c r="Y930" i="1"/>
  <c r="BA1147" i="1"/>
  <c r="AZ1184" i="1"/>
  <c r="P6" i="1"/>
  <c r="P5" i="1"/>
  <c r="BA6" i="1"/>
  <c r="P7" i="1"/>
  <c r="BA7" i="1"/>
  <c r="P8" i="1"/>
  <c r="BA8" i="1"/>
  <c r="P9" i="1"/>
  <c r="BA9" i="1"/>
  <c r="P10" i="1"/>
  <c r="BA10" i="1"/>
  <c r="P11" i="1"/>
  <c r="BA11" i="1"/>
  <c r="P12" i="1"/>
  <c r="BA12" i="1"/>
  <c r="P13" i="1"/>
  <c r="BA13" i="1"/>
  <c r="P14" i="1"/>
  <c r="BA14" i="1"/>
  <c r="P15" i="1"/>
  <c r="BA15" i="1"/>
  <c r="P16" i="1"/>
  <c r="BA16" i="1"/>
  <c r="P17" i="1"/>
  <c r="BA17" i="1"/>
  <c r="P18" i="1"/>
  <c r="BA18" i="1"/>
  <c r="P19" i="1"/>
  <c r="BA19" i="1"/>
  <c r="P20" i="1"/>
  <c r="BA20" i="1"/>
  <c r="P21" i="1"/>
  <c r="BA21" i="1"/>
  <c r="P22" i="1"/>
  <c r="BA22" i="1"/>
  <c r="P23" i="1"/>
  <c r="BA23" i="1"/>
  <c r="P24" i="1"/>
  <c r="BA24" i="1"/>
  <c r="P26" i="1"/>
  <c r="P25" i="1"/>
  <c r="BA26" i="1"/>
  <c r="P27" i="1"/>
  <c r="BA27" i="1"/>
  <c r="P28" i="1"/>
  <c r="BA28" i="1"/>
  <c r="P29" i="1"/>
  <c r="BA29" i="1"/>
  <c r="P30" i="1"/>
  <c r="BA30" i="1"/>
  <c r="P31" i="1"/>
  <c r="BA31" i="1"/>
  <c r="P32" i="1"/>
  <c r="BA32" i="1"/>
  <c r="P33" i="1"/>
  <c r="BA33" i="1"/>
  <c r="P34" i="1"/>
  <c r="BA34" i="1"/>
  <c r="P35" i="1"/>
  <c r="BA35" i="1"/>
  <c r="P36" i="1"/>
  <c r="BA36" i="1"/>
  <c r="P37" i="1"/>
  <c r="BA37" i="1"/>
  <c r="P38" i="1"/>
  <c r="BA38" i="1"/>
  <c r="P39" i="1"/>
  <c r="BA39" i="1"/>
  <c r="P40" i="1"/>
  <c r="BA40" i="1"/>
  <c r="P41" i="1"/>
  <c r="BA41" i="1"/>
  <c r="P42" i="1"/>
  <c r="BA42" i="1"/>
  <c r="P43" i="1"/>
  <c r="BA43" i="1"/>
  <c r="P44" i="1"/>
  <c r="BA44" i="1"/>
  <c r="P45" i="1"/>
  <c r="BA45" i="1"/>
  <c r="P46" i="1"/>
  <c r="BA46" i="1"/>
  <c r="P47" i="1"/>
  <c r="BA47" i="1"/>
  <c r="P48" i="1"/>
  <c r="BA48" i="1"/>
  <c r="P49" i="1"/>
  <c r="BA49" i="1"/>
  <c r="P50" i="1"/>
  <c r="BA50" i="1"/>
  <c r="P51" i="1"/>
  <c r="BA51" i="1"/>
  <c r="P52" i="1"/>
  <c r="BA52" i="1"/>
  <c r="P53" i="1"/>
  <c r="BA53" i="1"/>
  <c r="P54" i="1"/>
  <c r="BA54" i="1"/>
  <c r="P55" i="1"/>
  <c r="BA55" i="1"/>
  <c r="P56" i="1"/>
  <c r="BA56" i="1"/>
  <c r="P57" i="1"/>
  <c r="BA57" i="1"/>
  <c r="P58" i="1"/>
  <c r="BA58" i="1"/>
  <c r="P59" i="1"/>
  <c r="BA59" i="1"/>
  <c r="P60" i="1"/>
  <c r="BA60" i="1"/>
  <c r="P61" i="1"/>
  <c r="BA61" i="1"/>
  <c r="P62" i="1"/>
  <c r="BA62" i="1"/>
  <c r="P63" i="1"/>
  <c r="BA63" i="1"/>
  <c r="P64" i="1"/>
  <c r="BA64" i="1"/>
  <c r="P65" i="1"/>
  <c r="BA65" i="1"/>
  <c r="P66" i="1"/>
  <c r="BA66" i="1"/>
  <c r="P67" i="1"/>
  <c r="BA67" i="1"/>
  <c r="P68" i="1"/>
  <c r="BA68" i="1"/>
  <c r="P69" i="1"/>
  <c r="BA69" i="1"/>
  <c r="P70" i="1"/>
  <c r="BA70" i="1"/>
  <c r="P71" i="1"/>
  <c r="BA71" i="1"/>
  <c r="P72" i="1"/>
  <c r="BA72" i="1"/>
  <c r="P73" i="1"/>
  <c r="BA73" i="1"/>
  <c r="P74" i="1"/>
  <c r="BA74" i="1"/>
  <c r="P75" i="1"/>
  <c r="BA75" i="1"/>
  <c r="P76" i="1"/>
  <c r="BA76" i="1"/>
  <c r="P77" i="1"/>
  <c r="BA77" i="1"/>
  <c r="P78" i="1"/>
  <c r="BA78" i="1"/>
  <c r="P79" i="1"/>
  <c r="BA79" i="1"/>
  <c r="P80" i="1"/>
  <c r="BA80" i="1"/>
  <c r="P81" i="1"/>
  <c r="BA81" i="1"/>
  <c r="P82" i="1"/>
  <c r="BA82" i="1"/>
  <c r="P83" i="1"/>
  <c r="BA83" i="1"/>
  <c r="P84" i="1"/>
  <c r="BA84" i="1"/>
  <c r="P85" i="1"/>
  <c r="BA85" i="1"/>
  <c r="P86" i="1"/>
  <c r="BA86" i="1"/>
  <c r="P87" i="1"/>
  <c r="BA87" i="1"/>
  <c r="P88" i="1"/>
  <c r="BA88" i="1"/>
  <c r="P89" i="1"/>
  <c r="BA89" i="1"/>
  <c r="P90" i="1"/>
  <c r="BA90" i="1"/>
  <c r="P92" i="1"/>
  <c r="P91" i="1"/>
  <c r="BA92" i="1"/>
  <c r="P93" i="1"/>
  <c r="BA93" i="1"/>
  <c r="P94" i="1"/>
  <c r="BA94" i="1"/>
  <c r="P95" i="1"/>
  <c r="BA95" i="1"/>
  <c r="P96" i="1"/>
  <c r="BA96" i="1"/>
  <c r="P97" i="1"/>
  <c r="BA97" i="1"/>
  <c r="P98" i="1"/>
  <c r="BA98" i="1"/>
  <c r="P99" i="1"/>
  <c r="BA99" i="1"/>
  <c r="P100" i="1"/>
  <c r="BA100" i="1"/>
  <c r="P101" i="1"/>
  <c r="BA101" i="1"/>
  <c r="P102" i="1"/>
  <c r="BA102" i="1"/>
  <c r="P103" i="1"/>
  <c r="BA103" i="1"/>
  <c r="P104" i="1"/>
  <c r="BA104" i="1"/>
  <c r="P105" i="1"/>
  <c r="BA105" i="1"/>
  <c r="P106" i="1"/>
  <c r="BA106" i="1"/>
  <c r="P107" i="1"/>
  <c r="BA107" i="1"/>
  <c r="P108" i="1"/>
  <c r="BA108" i="1"/>
  <c r="P109" i="1"/>
  <c r="BA109" i="1"/>
  <c r="P110" i="1"/>
  <c r="BA110" i="1"/>
  <c r="P111" i="1"/>
  <c r="BA111" i="1"/>
  <c r="P112" i="1"/>
  <c r="BA112" i="1"/>
  <c r="P113" i="1"/>
  <c r="BA113" i="1"/>
  <c r="P114" i="1"/>
  <c r="BA114" i="1"/>
  <c r="P115" i="1"/>
  <c r="BA115" i="1"/>
  <c r="P116" i="1"/>
  <c r="BA116" i="1"/>
  <c r="P117" i="1"/>
  <c r="BA117" i="1"/>
  <c r="P118" i="1"/>
  <c r="BA118" i="1"/>
  <c r="P119" i="1"/>
  <c r="BA119" i="1"/>
  <c r="P120" i="1"/>
  <c r="BA120" i="1"/>
  <c r="P121" i="1"/>
  <c r="BA121" i="1"/>
  <c r="P122" i="1"/>
  <c r="BA122" i="1"/>
  <c r="P123" i="1"/>
  <c r="BA123" i="1"/>
  <c r="P124" i="1"/>
  <c r="BA124" i="1"/>
  <c r="P125" i="1"/>
  <c r="BA125" i="1"/>
  <c r="P126" i="1"/>
  <c r="BA126" i="1"/>
  <c r="P127" i="1"/>
  <c r="BA127" i="1"/>
  <c r="P128" i="1"/>
  <c r="BA128" i="1"/>
  <c r="P129" i="1"/>
  <c r="BA129" i="1"/>
  <c r="P130" i="1"/>
  <c r="BA130" i="1"/>
  <c r="P131" i="1"/>
  <c r="BA131" i="1"/>
  <c r="P132" i="1"/>
  <c r="BA132" i="1"/>
  <c r="P133" i="1"/>
  <c r="BA133" i="1"/>
  <c r="P134" i="1"/>
  <c r="BA134" i="1"/>
  <c r="P135" i="1"/>
  <c r="BA135" i="1"/>
  <c r="P136" i="1"/>
  <c r="BA136" i="1"/>
  <c r="P137" i="1"/>
  <c r="BA137" i="1"/>
  <c r="P138" i="1"/>
  <c r="BA138" i="1"/>
  <c r="P139" i="1"/>
  <c r="BA139" i="1"/>
  <c r="P140" i="1"/>
  <c r="BA140" i="1"/>
  <c r="P141" i="1"/>
  <c r="BA141" i="1"/>
  <c r="P142" i="1"/>
  <c r="BA142" i="1"/>
  <c r="P143" i="1"/>
  <c r="BA143" i="1"/>
  <c r="P144" i="1"/>
  <c r="BA144" i="1"/>
  <c r="P145" i="1"/>
  <c r="BA145" i="1"/>
  <c r="P146" i="1"/>
  <c r="BA146" i="1"/>
  <c r="P147" i="1"/>
  <c r="BA147" i="1"/>
  <c r="P148" i="1"/>
  <c r="BA148" i="1"/>
  <c r="P149" i="1"/>
  <c r="BA149" i="1"/>
  <c r="P150" i="1"/>
  <c r="BA150" i="1"/>
  <c r="P151" i="1"/>
  <c r="BA151" i="1"/>
  <c r="P152" i="1"/>
  <c r="BA152" i="1"/>
  <c r="P153" i="1"/>
  <c r="BA153" i="1"/>
  <c r="BA1161" i="1"/>
  <c r="AZ1193" i="1"/>
  <c r="AZ1200" i="1"/>
  <c r="BD1146" i="1"/>
  <c r="BC1146" i="1"/>
  <c r="BB1183" i="1"/>
  <c r="AW1160" i="1"/>
  <c r="BD1160" i="1"/>
  <c r="BC1160" i="1"/>
  <c r="BB1192" i="1"/>
  <c r="BB1199" i="1"/>
  <c r="BB1146" i="1"/>
  <c r="BA1183" i="1"/>
  <c r="BB1160" i="1"/>
  <c r="BA1192" i="1"/>
  <c r="BA1199" i="1"/>
  <c r="BA1146" i="1"/>
  <c r="AZ1183" i="1"/>
  <c r="BA1160" i="1"/>
  <c r="AZ1192" i="1"/>
  <c r="AZ1199" i="1"/>
  <c r="BD1145" i="1"/>
  <c r="BC1145" i="1"/>
  <c r="BB1182" i="1"/>
  <c r="AW1159" i="1"/>
  <c r="BD1159" i="1"/>
  <c r="BC1159" i="1"/>
  <c r="BB1191" i="1"/>
  <c r="BB1198" i="1"/>
  <c r="BB1145" i="1"/>
  <c r="BA1182" i="1"/>
  <c r="BB1159" i="1"/>
  <c r="BA1191" i="1"/>
  <c r="BA1198" i="1"/>
  <c r="BA1145" i="1"/>
  <c r="AZ1182" i="1"/>
  <c r="BA1159" i="1"/>
  <c r="AZ1191" i="1"/>
  <c r="AZ1198" i="1"/>
  <c r="BD1144" i="1"/>
  <c r="BC1144" i="1"/>
  <c r="BB1181" i="1"/>
  <c r="AW1158" i="1"/>
  <c r="BD1158" i="1"/>
  <c r="BC1158" i="1"/>
  <c r="BB1190" i="1"/>
  <c r="BB1197" i="1"/>
  <c r="BB1144" i="1"/>
  <c r="BA1181" i="1"/>
  <c r="BB1158" i="1"/>
  <c r="BA1190" i="1"/>
  <c r="BA1197" i="1"/>
  <c r="BA1144" i="1"/>
  <c r="AZ1181" i="1"/>
  <c r="BA1158" i="1"/>
  <c r="AZ1190" i="1"/>
  <c r="AZ1197" i="1"/>
  <c r="BD1143" i="1"/>
  <c r="BC1143" i="1"/>
  <c r="BB1180" i="1"/>
  <c r="AW1157" i="1"/>
  <c r="BD1157" i="1"/>
  <c r="BC1157" i="1"/>
  <c r="BB1189" i="1"/>
  <c r="BB1196" i="1"/>
  <c r="BB1143" i="1"/>
  <c r="BA1180" i="1"/>
  <c r="BB1157" i="1"/>
  <c r="BA1189" i="1"/>
  <c r="BA1196" i="1"/>
  <c r="BA1143" i="1"/>
  <c r="AZ1180" i="1"/>
  <c r="BA1157" i="1"/>
  <c r="AZ1189" i="1"/>
  <c r="AZ1196" i="1"/>
  <c r="BD1142" i="1"/>
  <c r="BC1142" i="1"/>
  <c r="BB1179" i="1"/>
  <c r="BB1195" i="1"/>
  <c r="BB1142" i="1"/>
  <c r="BA1179" i="1"/>
  <c r="BB1156" i="1"/>
  <c r="BA1188" i="1"/>
  <c r="BA1195" i="1"/>
  <c r="BA1142" i="1"/>
  <c r="AZ1179" i="1"/>
  <c r="BA1156" i="1"/>
  <c r="AZ1188" i="1"/>
  <c r="AZ1195" i="1"/>
  <c r="BF1161" i="1"/>
  <c r="AY1193" i="1"/>
  <c r="BF1160" i="1"/>
  <c r="AY1192" i="1"/>
  <c r="BF1159" i="1"/>
  <c r="AY1191" i="1"/>
  <c r="BF1158" i="1"/>
  <c r="AY1190" i="1"/>
  <c r="BF1157" i="1"/>
  <c r="AY1189" i="1"/>
  <c r="AY1188" i="1"/>
  <c r="AY1184" i="1"/>
  <c r="AY1183" i="1"/>
  <c r="AY1182" i="1"/>
  <c r="AY1181" i="1"/>
  <c r="AY1180" i="1"/>
  <c r="AY1179" i="1"/>
  <c r="II930" i="1"/>
  <c r="IH930" i="1"/>
  <c r="IG930" i="1"/>
  <c r="IF930" i="1"/>
  <c r="IE930" i="1"/>
  <c r="ID930" i="1"/>
  <c r="IC930" i="1"/>
  <c r="IB930" i="1"/>
  <c r="IA930" i="1"/>
  <c r="HZ930" i="1"/>
  <c r="HX930" i="1"/>
  <c r="HW930" i="1"/>
  <c r="HV930" i="1"/>
  <c r="HU930" i="1"/>
  <c r="HT930" i="1"/>
  <c r="HS930" i="1"/>
  <c r="HR930" i="1"/>
  <c r="HQ930" i="1"/>
  <c r="BM930" i="1"/>
  <c r="HP930" i="1"/>
  <c r="HO930" i="1"/>
  <c r="BS930" i="1"/>
  <c r="HM930" i="1"/>
  <c r="HL930" i="1"/>
  <c r="HK930" i="1"/>
  <c r="HJ930" i="1"/>
  <c r="HI930" i="1"/>
  <c r="HH930" i="1"/>
  <c r="HF930" i="1"/>
  <c r="HE930" i="1"/>
  <c r="HD930" i="1"/>
  <c r="HC930" i="1"/>
  <c r="HB930" i="1"/>
  <c r="HA930" i="1"/>
  <c r="GY930" i="1"/>
  <c r="GX930" i="1"/>
  <c r="GW930" i="1"/>
  <c r="GV930" i="1"/>
  <c r="GU930" i="1"/>
  <c r="GT930" i="1"/>
  <c r="GS930" i="1"/>
  <c r="GQ930" i="1"/>
  <c r="GP930" i="1"/>
  <c r="GO930" i="1"/>
  <c r="GN930" i="1"/>
  <c r="GM930" i="1"/>
  <c r="GL930" i="1"/>
  <c r="GK930" i="1"/>
  <c r="BR930" i="1"/>
  <c r="GI930" i="1"/>
  <c r="GG930" i="1"/>
  <c r="GF930" i="1"/>
  <c r="GE930" i="1"/>
  <c r="GD930" i="1"/>
  <c r="GC930" i="1"/>
  <c r="GB930" i="1"/>
  <c r="GA930" i="1"/>
  <c r="BO929" i="1"/>
  <c r="FX930" i="1"/>
  <c r="BL929" i="1"/>
  <c r="FW930" i="1"/>
  <c r="BK929" i="1"/>
  <c r="FV930" i="1"/>
  <c r="FP930" i="1"/>
  <c r="FN930" i="1"/>
  <c r="FO930" i="1"/>
  <c r="FH930" i="1"/>
  <c r="FL930" i="1"/>
  <c r="FK930" i="1"/>
  <c r="FJ930" i="1"/>
  <c r="FI930" i="1"/>
  <c r="FG930" i="1"/>
  <c r="FF930" i="1"/>
  <c r="FC930" i="1"/>
  <c r="FD930" i="1"/>
  <c r="FA930" i="1"/>
  <c r="EZ930" i="1"/>
  <c r="EY930" i="1"/>
  <c r="EU930" i="1"/>
  <c r="EW930" i="1"/>
  <c r="EV930" i="1"/>
  <c r="ET930" i="1"/>
  <c r="ES930" i="1"/>
  <c r="EQ930" i="1"/>
  <c r="EP930" i="1"/>
  <c r="EO930" i="1"/>
  <c r="EM930" i="1"/>
  <c r="EL930" i="1"/>
  <c r="EK930" i="1"/>
  <c r="EI930" i="1"/>
  <c r="EH930" i="1"/>
  <c r="EG930" i="1"/>
  <c r="EF930" i="1"/>
  <c r="BU930" i="1"/>
  <c r="ED930" i="1"/>
  <c r="EC930" i="1"/>
  <c r="EB930" i="1"/>
  <c r="EA930" i="1"/>
  <c r="DJ930" i="1"/>
  <c r="DK930" i="1"/>
  <c r="DY930" i="1"/>
  <c r="DW930" i="1"/>
  <c r="DX930" i="1"/>
  <c r="DV930" i="1"/>
  <c r="DU930" i="1"/>
  <c r="DT930" i="1"/>
  <c r="BT930" i="1"/>
  <c r="DS930" i="1"/>
  <c r="BP930" i="1"/>
  <c r="DR930" i="1"/>
  <c r="DQ930" i="1"/>
  <c r="DP930" i="1"/>
  <c r="DO930" i="1"/>
  <c r="DN930" i="1"/>
  <c r="DM930" i="1"/>
  <c r="DI930" i="1"/>
  <c r="DH930" i="1"/>
  <c r="DG930" i="1"/>
  <c r="DD930" i="1"/>
  <c r="CV930" i="1"/>
  <c r="DE930" i="1"/>
  <c r="DC930" i="1"/>
  <c r="CX930" i="1"/>
  <c r="DB930" i="1"/>
  <c r="DA930" i="1"/>
  <c r="CZ930" i="1"/>
  <c r="CY930" i="1"/>
  <c r="CW930" i="1"/>
  <c r="CU930" i="1"/>
  <c r="CT930" i="1"/>
  <c r="CS930" i="1"/>
  <c r="CB930" i="1"/>
  <c r="CQ930" i="1"/>
  <c r="CP930" i="1"/>
  <c r="CE930" i="1"/>
  <c r="CO930" i="1"/>
  <c r="CN930" i="1"/>
  <c r="CL930" i="1"/>
  <c r="CM930" i="1"/>
  <c r="CK930" i="1"/>
  <c r="CJ930" i="1"/>
  <c r="CI930" i="1"/>
  <c r="CH930" i="1"/>
  <c r="CG930" i="1"/>
  <c r="CF930" i="1"/>
  <c r="CD930" i="1"/>
  <c r="CC930" i="1"/>
  <c r="CA930" i="1"/>
  <c r="BV930" i="1"/>
  <c r="BN930" i="1"/>
  <c r="BJ930" i="1"/>
  <c r="O929" i="1"/>
  <c r="AZ930" i="1"/>
  <c r="BI930" i="1"/>
  <c r="N929" i="1"/>
  <c r="AY930" i="1"/>
  <c r="BH930" i="1"/>
  <c r="M929" i="1"/>
  <c r="AX930" i="1"/>
  <c r="BG930" i="1"/>
  <c r="BF930" i="1"/>
  <c r="AT930" i="1"/>
  <c r="AS930" i="1"/>
  <c r="AR930" i="1"/>
  <c r="AQ930" i="1"/>
  <c r="AP930" i="1"/>
  <c r="AO930" i="1"/>
  <c r="AN930" i="1"/>
  <c r="AM930" i="1"/>
  <c r="AL930" i="1"/>
  <c r="AK930" i="1"/>
  <c r="AJ930" i="1"/>
  <c r="AI930" i="1"/>
  <c r="AH930" i="1"/>
  <c r="AG930" i="1"/>
  <c r="AF930" i="1"/>
  <c r="AE930" i="1"/>
  <c r="X930" i="1"/>
  <c r="W930" i="1"/>
  <c r="V930" i="1"/>
  <c r="II929" i="1"/>
  <c r="IH929" i="1"/>
  <c r="IG929" i="1"/>
  <c r="IF929" i="1"/>
  <c r="IE929" i="1"/>
  <c r="ID929" i="1"/>
  <c r="IC929" i="1"/>
  <c r="IB929" i="1"/>
  <c r="IA929" i="1"/>
  <c r="HZ929" i="1"/>
  <c r="HX929" i="1"/>
  <c r="HW929" i="1"/>
  <c r="HV929" i="1"/>
  <c r="HU929" i="1"/>
  <c r="HT929" i="1"/>
  <c r="HS929" i="1"/>
  <c r="HR929" i="1"/>
  <c r="HQ929" i="1"/>
  <c r="BM929" i="1"/>
  <c r="HP929" i="1"/>
  <c r="HO929" i="1"/>
  <c r="BS929" i="1"/>
  <c r="HM929" i="1"/>
  <c r="HL929" i="1"/>
  <c r="HK929" i="1"/>
  <c r="HJ929" i="1"/>
  <c r="HI929" i="1"/>
  <c r="HH929" i="1"/>
  <c r="HF929" i="1"/>
  <c r="HE929" i="1"/>
  <c r="HD929" i="1"/>
  <c r="HC929" i="1"/>
  <c r="HB929" i="1"/>
  <c r="HA929" i="1"/>
  <c r="GY929" i="1"/>
  <c r="GX929" i="1"/>
  <c r="GW929" i="1"/>
  <c r="GV929" i="1"/>
  <c r="GU929" i="1"/>
  <c r="GT929" i="1"/>
  <c r="GS929" i="1"/>
  <c r="GQ929" i="1"/>
  <c r="GP929" i="1"/>
  <c r="GO929" i="1"/>
  <c r="GN929" i="1"/>
  <c r="GM929" i="1"/>
  <c r="GL929" i="1"/>
  <c r="GK929" i="1"/>
  <c r="BR929" i="1"/>
  <c r="GI929" i="1"/>
  <c r="GG929" i="1"/>
  <c r="GF929" i="1"/>
  <c r="GE929" i="1"/>
  <c r="GD929" i="1"/>
  <c r="GC929" i="1"/>
  <c r="GB929" i="1"/>
  <c r="GA929" i="1"/>
  <c r="BO928" i="1"/>
  <c r="FX929" i="1"/>
  <c r="BL928" i="1"/>
  <c r="FW929" i="1"/>
  <c r="BK928" i="1"/>
  <c r="FV929" i="1"/>
  <c r="FP929" i="1"/>
  <c r="FN929" i="1"/>
  <c r="FO929" i="1"/>
  <c r="FH929" i="1"/>
  <c r="FL929" i="1"/>
  <c r="FK929" i="1"/>
  <c r="FJ929" i="1"/>
  <c r="FI929" i="1"/>
  <c r="FG929" i="1"/>
  <c r="FF929" i="1"/>
  <c r="FC929" i="1"/>
  <c r="FD929" i="1"/>
  <c r="FA929" i="1"/>
  <c r="EZ929" i="1"/>
  <c r="EY929" i="1"/>
  <c r="EU929" i="1"/>
  <c r="EW929" i="1"/>
  <c r="EV929" i="1"/>
  <c r="ET929" i="1"/>
  <c r="ES929" i="1"/>
  <c r="EQ929" i="1"/>
  <c r="EP929" i="1"/>
  <c r="EO929" i="1"/>
  <c r="EM929" i="1"/>
  <c r="EL929" i="1"/>
  <c r="EK929" i="1"/>
  <c r="EI929" i="1"/>
  <c r="EH929" i="1"/>
  <c r="EG929" i="1"/>
  <c r="EF929" i="1"/>
  <c r="BU929" i="1"/>
  <c r="ED929" i="1"/>
  <c r="EC929" i="1"/>
  <c r="EB929" i="1"/>
  <c r="EA929" i="1"/>
  <c r="DJ929" i="1"/>
  <c r="DK929" i="1"/>
  <c r="DY929" i="1"/>
  <c r="DW929" i="1"/>
  <c r="DX929" i="1"/>
  <c r="DV929" i="1"/>
  <c r="DU929" i="1"/>
  <c r="DT929" i="1"/>
  <c r="BT929" i="1"/>
  <c r="DS929" i="1"/>
  <c r="BP929" i="1"/>
  <c r="DR929" i="1"/>
  <c r="DQ929" i="1"/>
  <c r="DP929" i="1"/>
  <c r="DO929" i="1"/>
  <c r="DN929" i="1"/>
  <c r="DM929" i="1"/>
  <c r="DI929" i="1"/>
  <c r="DH929" i="1"/>
  <c r="DG929" i="1"/>
  <c r="DD929" i="1"/>
  <c r="CV929" i="1"/>
  <c r="DC929" i="1"/>
  <c r="DE929" i="1"/>
  <c r="CX929" i="1"/>
  <c r="DB929" i="1"/>
  <c r="DA929" i="1"/>
  <c r="CZ929" i="1"/>
  <c r="CY929" i="1"/>
  <c r="CW929" i="1"/>
  <c r="CU929" i="1"/>
  <c r="CT929" i="1"/>
  <c r="CS929" i="1"/>
  <c r="CB929" i="1"/>
  <c r="CQ929" i="1"/>
  <c r="CP929" i="1"/>
  <c r="CE929" i="1"/>
  <c r="CO929" i="1"/>
  <c r="CN929" i="1"/>
  <c r="CL929" i="1"/>
  <c r="CM929" i="1"/>
  <c r="CK929" i="1"/>
  <c r="CJ929" i="1"/>
  <c r="CI929" i="1"/>
  <c r="CH929" i="1"/>
  <c r="CG929" i="1"/>
  <c r="CF929" i="1"/>
  <c r="CD929" i="1"/>
  <c r="CC929" i="1"/>
  <c r="CA929" i="1"/>
  <c r="BV929" i="1"/>
  <c r="BN929" i="1"/>
  <c r="BJ929" i="1"/>
  <c r="O928" i="1"/>
  <c r="AZ929" i="1"/>
  <c r="BI929" i="1"/>
  <c r="N928" i="1"/>
  <c r="AY929" i="1"/>
  <c r="BH929" i="1"/>
  <c r="M928" i="1"/>
  <c r="AX929" i="1"/>
  <c r="BG929" i="1"/>
  <c r="BF929" i="1"/>
  <c r="AT929" i="1"/>
  <c r="AS929" i="1"/>
  <c r="AR929" i="1"/>
  <c r="AQ929" i="1"/>
  <c r="AP929" i="1"/>
  <c r="AO929" i="1"/>
  <c r="AN929" i="1"/>
  <c r="AM929" i="1"/>
  <c r="AL929" i="1"/>
  <c r="AK929" i="1"/>
  <c r="AJ929" i="1"/>
  <c r="AI929" i="1"/>
  <c r="AH929" i="1"/>
  <c r="AG929" i="1"/>
  <c r="AF929" i="1"/>
  <c r="AE929" i="1"/>
  <c r="X929" i="1"/>
  <c r="W929" i="1"/>
  <c r="V929" i="1"/>
  <c r="BM903" i="1"/>
  <c r="BM904" i="1"/>
  <c r="BM905" i="1"/>
  <c r="BM906" i="1"/>
  <c r="BM907" i="1"/>
  <c r="BM908" i="1"/>
  <c r="BM909" i="1"/>
  <c r="BM910" i="1"/>
  <c r="BM911" i="1"/>
  <c r="BM912" i="1"/>
  <c r="BM913" i="1"/>
  <c r="BM914" i="1"/>
  <c r="BM915" i="1"/>
  <c r="BM916" i="1"/>
  <c r="BM917" i="1"/>
  <c r="BM918" i="1"/>
  <c r="BM919" i="1"/>
  <c r="BM920" i="1"/>
  <c r="BM921" i="1"/>
  <c r="BM922" i="1"/>
  <c r="BM924" i="1"/>
  <c r="BM925" i="1"/>
  <c r="BM926" i="1"/>
  <c r="BM927" i="1"/>
  <c r="BM928" i="1"/>
  <c r="BM1159" i="1"/>
  <c r="II928" i="1"/>
  <c r="IH928" i="1"/>
  <c r="IG928" i="1"/>
  <c r="IF928" i="1"/>
  <c r="IE928" i="1"/>
  <c r="ID928" i="1"/>
  <c r="IC928" i="1"/>
  <c r="IB928" i="1"/>
  <c r="IA928" i="1"/>
  <c r="HZ928" i="1"/>
  <c r="HX928" i="1"/>
  <c r="HW928" i="1"/>
  <c r="HV928" i="1"/>
  <c r="HU928" i="1"/>
  <c r="HT928" i="1"/>
  <c r="HS928" i="1"/>
  <c r="HR928" i="1"/>
  <c r="HQ928" i="1"/>
  <c r="HP928" i="1"/>
  <c r="HO928" i="1"/>
  <c r="BS928" i="1"/>
  <c r="HM928" i="1"/>
  <c r="HL928" i="1"/>
  <c r="HK928" i="1"/>
  <c r="HJ928" i="1"/>
  <c r="HI928" i="1"/>
  <c r="HH928" i="1"/>
  <c r="HF928" i="1"/>
  <c r="HE928" i="1"/>
  <c r="HD928" i="1"/>
  <c r="HC928" i="1"/>
  <c r="HB928" i="1"/>
  <c r="HA928" i="1"/>
  <c r="GY928" i="1"/>
  <c r="GX928" i="1"/>
  <c r="GW928" i="1"/>
  <c r="GV928" i="1"/>
  <c r="GU928" i="1"/>
  <c r="GT928" i="1"/>
  <c r="GS928" i="1"/>
  <c r="GQ928" i="1"/>
  <c r="GP928" i="1"/>
  <c r="GO928" i="1"/>
  <c r="GN928" i="1"/>
  <c r="GM928" i="1"/>
  <c r="GL928" i="1"/>
  <c r="GK928" i="1"/>
  <c r="BR928" i="1"/>
  <c r="GI928" i="1"/>
  <c r="GG928" i="1"/>
  <c r="GF928" i="1"/>
  <c r="GE928" i="1"/>
  <c r="GD928" i="1"/>
  <c r="GC928" i="1"/>
  <c r="GB928" i="1"/>
  <c r="GA928" i="1"/>
  <c r="BO927" i="1"/>
  <c r="FX928" i="1"/>
  <c r="BL927" i="1"/>
  <c r="FW928" i="1"/>
  <c r="BK927" i="1"/>
  <c r="FV928" i="1"/>
  <c r="FP928" i="1"/>
  <c r="FN928" i="1"/>
  <c r="FO928" i="1"/>
  <c r="FH928" i="1"/>
  <c r="FL928" i="1"/>
  <c r="FK928" i="1"/>
  <c r="FJ928" i="1"/>
  <c r="FI928" i="1"/>
  <c r="FG928" i="1"/>
  <c r="FF928" i="1"/>
  <c r="FC928" i="1"/>
  <c r="FD928" i="1"/>
  <c r="FA928" i="1"/>
  <c r="EZ928" i="1"/>
  <c r="EY928" i="1"/>
  <c r="EU928" i="1"/>
  <c r="EW928" i="1"/>
  <c r="EV928" i="1"/>
  <c r="ET928" i="1"/>
  <c r="ES928" i="1"/>
  <c r="EQ928" i="1"/>
  <c r="EP928" i="1"/>
  <c r="EO928" i="1"/>
  <c r="EM928" i="1"/>
  <c r="EL928" i="1"/>
  <c r="EK928" i="1"/>
  <c r="EI928" i="1"/>
  <c r="EH928" i="1"/>
  <c r="EG928" i="1"/>
  <c r="EF928" i="1"/>
  <c r="BU928" i="1"/>
  <c r="ED928" i="1"/>
  <c r="EC928" i="1"/>
  <c r="EB928" i="1"/>
  <c r="EA928" i="1"/>
  <c r="DJ928" i="1"/>
  <c r="DK928" i="1"/>
  <c r="DY928" i="1"/>
  <c r="DW928" i="1"/>
  <c r="DX928" i="1"/>
  <c r="DV928" i="1"/>
  <c r="DU928" i="1"/>
  <c r="DT928" i="1"/>
  <c r="BT928" i="1"/>
  <c r="DS928" i="1"/>
  <c r="BP928" i="1"/>
  <c r="DR928" i="1"/>
  <c r="DQ928" i="1"/>
  <c r="DP928" i="1"/>
  <c r="DO928" i="1"/>
  <c r="DN928" i="1"/>
  <c r="DM928" i="1"/>
  <c r="DI928" i="1"/>
  <c r="DH928" i="1"/>
  <c r="DG928" i="1"/>
  <c r="DD928" i="1"/>
  <c r="CV928" i="1"/>
  <c r="DE928" i="1"/>
  <c r="DC928" i="1"/>
  <c r="CX928" i="1"/>
  <c r="DB928" i="1"/>
  <c r="DA928" i="1"/>
  <c r="CZ928" i="1"/>
  <c r="CY928" i="1"/>
  <c r="CW928" i="1"/>
  <c r="CU928" i="1"/>
  <c r="CT928" i="1"/>
  <c r="CS928" i="1"/>
  <c r="CB928" i="1"/>
  <c r="CQ928" i="1"/>
  <c r="CP928" i="1"/>
  <c r="CE928" i="1"/>
  <c r="CO928" i="1"/>
  <c r="CN928" i="1"/>
  <c r="CL928" i="1"/>
  <c r="CM928" i="1"/>
  <c r="CK928" i="1"/>
  <c r="CJ928" i="1"/>
  <c r="CI928" i="1"/>
  <c r="CH928" i="1"/>
  <c r="CG928" i="1"/>
  <c r="CF928" i="1"/>
  <c r="CD928" i="1"/>
  <c r="CC928" i="1"/>
  <c r="CA928" i="1"/>
  <c r="BV928" i="1"/>
  <c r="BN928" i="1"/>
  <c r="BJ928" i="1"/>
  <c r="O927" i="1"/>
  <c r="AZ928" i="1"/>
  <c r="BI928" i="1"/>
  <c r="N927" i="1"/>
  <c r="AY928" i="1"/>
  <c r="BH928" i="1"/>
  <c r="M927" i="1"/>
  <c r="AX928" i="1"/>
  <c r="BG928" i="1"/>
  <c r="BF928" i="1"/>
  <c r="AT928" i="1"/>
  <c r="AS928" i="1"/>
  <c r="AR928" i="1"/>
  <c r="AQ928" i="1"/>
  <c r="AP928" i="1"/>
  <c r="AO928" i="1"/>
  <c r="AN928" i="1"/>
  <c r="AM928" i="1"/>
  <c r="AL928" i="1"/>
  <c r="AK928" i="1"/>
  <c r="AJ928" i="1"/>
  <c r="AI928" i="1"/>
  <c r="AH928" i="1"/>
  <c r="AG928" i="1"/>
  <c r="AF928" i="1"/>
  <c r="AE928" i="1"/>
  <c r="X928" i="1"/>
  <c r="W928" i="1"/>
  <c r="V928" i="1"/>
  <c r="II927" i="1"/>
  <c r="IH927" i="1"/>
  <c r="IG927" i="1"/>
  <c r="IF927" i="1"/>
  <c r="IE927" i="1"/>
  <c r="ID927" i="1"/>
  <c r="IC927" i="1"/>
  <c r="IB927" i="1"/>
  <c r="IA927" i="1"/>
  <c r="HZ927" i="1"/>
  <c r="HX927" i="1"/>
  <c r="HW927" i="1"/>
  <c r="HV927" i="1"/>
  <c r="HU927" i="1"/>
  <c r="HT927" i="1"/>
  <c r="HS927" i="1"/>
  <c r="HR927" i="1"/>
  <c r="HQ927" i="1"/>
  <c r="HP927" i="1"/>
  <c r="HO927" i="1"/>
  <c r="BS927" i="1"/>
  <c r="HM927" i="1"/>
  <c r="HL927" i="1"/>
  <c r="HK927" i="1"/>
  <c r="HJ927" i="1"/>
  <c r="HI927" i="1"/>
  <c r="HH927" i="1"/>
  <c r="HF927" i="1"/>
  <c r="HE927" i="1"/>
  <c r="HD927" i="1"/>
  <c r="HC927" i="1"/>
  <c r="HB927" i="1"/>
  <c r="HA927" i="1"/>
  <c r="GY927" i="1"/>
  <c r="GX927" i="1"/>
  <c r="GW927" i="1"/>
  <c r="GV927" i="1"/>
  <c r="GU927" i="1"/>
  <c r="GT927" i="1"/>
  <c r="GS927" i="1"/>
  <c r="GQ927" i="1"/>
  <c r="GP927" i="1"/>
  <c r="GO927" i="1"/>
  <c r="GN927" i="1"/>
  <c r="GM927" i="1"/>
  <c r="GL927" i="1"/>
  <c r="GK927" i="1"/>
  <c r="BR927" i="1"/>
  <c r="GI927" i="1"/>
  <c r="GG927" i="1"/>
  <c r="GF927" i="1"/>
  <c r="GE927" i="1"/>
  <c r="GD927" i="1"/>
  <c r="GC927" i="1"/>
  <c r="GB927" i="1"/>
  <c r="GA927" i="1"/>
  <c r="BO926" i="1"/>
  <c r="FX927" i="1"/>
  <c r="BL926" i="1"/>
  <c r="FW927" i="1"/>
  <c r="BK926" i="1"/>
  <c r="FV927" i="1"/>
  <c r="FP927" i="1"/>
  <c r="FN927" i="1"/>
  <c r="FO927" i="1"/>
  <c r="FH927" i="1"/>
  <c r="FL927" i="1"/>
  <c r="FK927" i="1"/>
  <c r="FJ927" i="1"/>
  <c r="FI927" i="1"/>
  <c r="FG927" i="1"/>
  <c r="FF927" i="1"/>
  <c r="FC927" i="1"/>
  <c r="FD927" i="1"/>
  <c r="FA927" i="1"/>
  <c r="EZ927" i="1"/>
  <c r="EY927" i="1"/>
  <c r="EU927" i="1"/>
  <c r="EW927" i="1"/>
  <c r="EV927" i="1"/>
  <c r="ET927" i="1"/>
  <c r="ES927" i="1"/>
  <c r="EQ927" i="1"/>
  <c r="EP927" i="1"/>
  <c r="EO927" i="1"/>
  <c r="EM927" i="1"/>
  <c r="EL927" i="1"/>
  <c r="EK927" i="1"/>
  <c r="EI927" i="1"/>
  <c r="EH927" i="1"/>
  <c r="EG927" i="1"/>
  <c r="EF927" i="1"/>
  <c r="BU927" i="1"/>
  <c r="ED927" i="1"/>
  <c r="EC927" i="1"/>
  <c r="EB927" i="1"/>
  <c r="EA927" i="1"/>
  <c r="DJ927" i="1"/>
  <c r="DK927" i="1"/>
  <c r="DY927" i="1"/>
  <c r="DW927" i="1"/>
  <c r="DX927" i="1"/>
  <c r="DV927" i="1"/>
  <c r="DU927" i="1"/>
  <c r="DT927" i="1"/>
  <c r="BT927" i="1"/>
  <c r="DS927" i="1"/>
  <c r="BP927" i="1"/>
  <c r="DR927" i="1"/>
  <c r="DQ927" i="1"/>
  <c r="DP927" i="1"/>
  <c r="DO927" i="1"/>
  <c r="DN927" i="1"/>
  <c r="DM927" i="1"/>
  <c r="DI927" i="1"/>
  <c r="DH927" i="1"/>
  <c r="DG927" i="1"/>
  <c r="DD927" i="1"/>
  <c r="CV927" i="1"/>
  <c r="DE927" i="1"/>
  <c r="DC927" i="1"/>
  <c r="CX927" i="1"/>
  <c r="DB927" i="1"/>
  <c r="DA927" i="1"/>
  <c r="CZ927" i="1"/>
  <c r="CY927" i="1"/>
  <c r="CW927" i="1"/>
  <c r="CU927" i="1"/>
  <c r="CT927" i="1"/>
  <c r="CS927" i="1"/>
  <c r="CB927" i="1"/>
  <c r="CQ927" i="1"/>
  <c r="CP927" i="1"/>
  <c r="CE927" i="1"/>
  <c r="CO927" i="1"/>
  <c r="CN927" i="1"/>
  <c r="CL927" i="1"/>
  <c r="CM927" i="1"/>
  <c r="CK927" i="1"/>
  <c r="CJ927" i="1"/>
  <c r="CI927" i="1"/>
  <c r="CH927" i="1"/>
  <c r="CG927" i="1"/>
  <c r="CF927" i="1"/>
  <c r="CD927" i="1"/>
  <c r="CC927" i="1"/>
  <c r="CA927" i="1"/>
  <c r="BV927" i="1"/>
  <c r="BN927" i="1"/>
  <c r="BJ927" i="1"/>
  <c r="O926" i="1"/>
  <c r="AZ927" i="1"/>
  <c r="BI927" i="1"/>
  <c r="N926" i="1"/>
  <c r="AY927" i="1"/>
  <c r="BH927" i="1"/>
  <c r="M926" i="1"/>
  <c r="AX927" i="1"/>
  <c r="BG927" i="1"/>
  <c r="BF927" i="1"/>
  <c r="AT927" i="1"/>
  <c r="AS927" i="1"/>
  <c r="AR927" i="1"/>
  <c r="AQ927" i="1"/>
  <c r="AP927" i="1"/>
  <c r="AO927" i="1"/>
  <c r="AN927" i="1"/>
  <c r="AM927" i="1"/>
  <c r="AL927" i="1"/>
  <c r="AK927" i="1"/>
  <c r="AJ927" i="1"/>
  <c r="AI927" i="1"/>
  <c r="AH927" i="1"/>
  <c r="AG927" i="1"/>
  <c r="AF927" i="1"/>
  <c r="AE927" i="1"/>
  <c r="X927" i="1"/>
  <c r="W927" i="1"/>
  <c r="V927" i="1"/>
  <c r="II926" i="1"/>
  <c r="IH926" i="1"/>
  <c r="IG926" i="1"/>
  <c r="IF926" i="1"/>
  <c r="IE926" i="1"/>
  <c r="ID926" i="1"/>
  <c r="IC926" i="1"/>
  <c r="IB926" i="1"/>
  <c r="IA926" i="1"/>
  <c r="HZ926" i="1"/>
  <c r="HX926" i="1"/>
  <c r="HW926" i="1"/>
  <c r="HV926" i="1"/>
  <c r="HU926" i="1"/>
  <c r="HT926" i="1"/>
  <c r="HS926" i="1"/>
  <c r="HR926" i="1"/>
  <c r="HQ926" i="1"/>
  <c r="HP926" i="1"/>
  <c r="HO926" i="1"/>
  <c r="BS926" i="1"/>
  <c r="HM926" i="1"/>
  <c r="HL926" i="1"/>
  <c r="HK926" i="1"/>
  <c r="HJ926" i="1"/>
  <c r="HI926" i="1"/>
  <c r="HH926" i="1"/>
  <c r="HF926" i="1"/>
  <c r="HE926" i="1"/>
  <c r="HD926" i="1"/>
  <c r="HC926" i="1"/>
  <c r="HB926" i="1"/>
  <c r="HA926" i="1"/>
  <c r="GY926" i="1"/>
  <c r="GX926" i="1"/>
  <c r="GW926" i="1"/>
  <c r="GV926" i="1"/>
  <c r="GU926" i="1"/>
  <c r="GT926" i="1"/>
  <c r="GS926" i="1"/>
  <c r="GQ926" i="1"/>
  <c r="GP926" i="1"/>
  <c r="GO926" i="1"/>
  <c r="GN926" i="1"/>
  <c r="GM926" i="1"/>
  <c r="GL926" i="1"/>
  <c r="GK926" i="1"/>
  <c r="BR926" i="1"/>
  <c r="GI926" i="1"/>
  <c r="GG926" i="1"/>
  <c r="GF926" i="1"/>
  <c r="GE926" i="1"/>
  <c r="GD926" i="1"/>
  <c r="GC926" i="1"/>
  <c r="GB926" i="1"/>
  <c r="GA926" i="1"/>
  <c r="BO925" i="1"/>
  <c r="FX926" i="1"/>
  <c r="BL925" i="1"/>
  <c r="FW926" i="1"/>
  <c r="BK925" i="1"/>
  <c r="FV926" i="1"/>
  <c r="FP926" i="1"/>
  <c r="FN926" i="1"/>
  <c r="FO926" i="1"/>
  <c r="FH926" i="1"/>
  <c r="FL926" i="1"/>
  <c r="FK926" i="1"/>
  <c r="FJ926" i="1"/>
  <c r="FI926" i="1"/>
  <c r="FG926" i="1"/>
  <c r="FF926" i="1"/>
  <c r="FC926" i="1"/>
  <c r="FD926" i="1"/>
  <c r="FA926" i="1"/>
  <c r="EZ926" i="1"/>
  <c r="EY926" i="1"/>
  <c r="EU926" i="1"/>
  <c r="EW926" i="1"/>
  <c r="EV926" i="1"/>
  <c r="ET926" i="1"/>
  <c r="ES926" i="1"/>
  <c r="EQ926" i="1"/>
  <c r="EP926" i="1"/>
  <c r="EO926" i="1"/>
  <c r="EM926" i="1"/>
  <c r="EL926" i="1"/>
  <c r="EK926" i="1"/>
  <c r="EI926" i="1"/>
  <c r="EH926" i="1"/>
  <c r="EG926" i="1"/>
  <c r="EF926" i="1"/>
  <c r="BU926" i="1"/>
  <c r="ED926" i="1"/>
  <c r="EC926" i="1"/>
  <c r="EB926" i="1"/>
  <c r="EA926" i="1"/>
  <c r="DJ926" i="1"/>
  <c r="DK926" i="1"/>
  <c r="DY926" i="1"/>
  <c r="DW926" i="1"/>
  <c r="DX926" i="1"/>
  <c r="DV926" i="1"/>
  <c r="DU926" i="1"/>
  <c r="DT926" i="1"/>
  <c r="BT926" i="1"/>
  <c r="DS926" i="1"/>
  <c r="BP926" i="1"/>
  <c r="DR926" i="1"/>
  <c r="DQ926" i="1"/>
  <c r="DP926" i="1"/>
  <c r="DO926" i="1"/>
  <c r="DN926" i="1"/>
  <c r="DM926" i="1"/>
  <c r="DI926" i="1"/>
  <c r="DH926" i="1"/>
  <c r="DG926" i="1"/>
  <c r="DD926" i="1"/>
  <c r="CV926" i="1"/>
  <c r="DC926" i="1"/>
  <c r="DE926" i="1"/>
  <c r="CX926" i="1"/>
  <c r="DB926" i="1"/>
  <c r="DA926" i="1"/>
  <c r="CZ926" i="1"/>
  <c r="CY926" i="1"/>
  <c r="CW926" i="1"/>
  <c r="CU926" i="1"/>
  <c r="CT926" i="1"/>
  <c r="CS926" i="1"/>
  <c r="CB926" i="1"/>
  <c r="CQ926" i="1"/>
  <c r="CP926" i="1"/>
  <c r="CE926" i="1"/>
  <c r="CO926" i="1"/>
  <c r="CN926" i="1"/>
  <c r="CL926" i="1"/>
  <c r="CM926" i="1"/>
  <c r="CK926" i="1"/>
  <c r="CJ926" i="1"/>
  <c r="CI926" i="1"/>
  <c r="CH926" i="1"/>
  <c r="CG926" i="1"/>
  <c r="CF926" i="1"/>
  <c r="CD926" i="1"/>
  <c r="CC926" i="1"/>
  <c r="CA926" i="1"/>
  <c r="BV926" i="1"/>
  <c r="BN926" i="1"/>
  <c r="BJ926" i="1"/>
  <c r="O925" i="1"/>
  <c r="AZ926" i="1"/>
  <c r="BI926" i="1"/>
  <c r="N925" i="1"/>
  <c r="AY926" i="1"/>
  <c r="BH926" i="1"/>
  <c r="M925" i="1"/>
  <c r="AX926" i="1"/>
  <c r="BG926" i="1"/>
  <c r="BF926" i="1"/>
  <c r="AT926" i="1"/>
  <c r="AS926" i="1"/>
  <c r="AR926" i="1"/>
  <c r="AQ926" i="1"/>
  <c r="AP926" i="1"/>
  <c r="AO926" i="1"/>
  <c r="AN926" i="1"/>
  <c r="AM926" i="1"/>
  <c r="AL926" i="1"/>
  <c r="AK926" i="1"/>
  <c r="AJ926" i="1"/>
  <c r="AI926" i="1"/>
  <c r="AH926" i="1"/>
  <c r="AG926" i="1"/>
  <c r="AF926" i="1"/>
  <c r="AE926" i="1"/>
  <c r="X926" i="1"/>
  <c r="W926" i="1"/>
  <c r="V926" i="1"/>
  <c r="II925" i="1"/>
  <c r="IH925" i="1"/>
  <c r="IG925" i="1"/>
  <c r="IF925" i="1"/>
  <c r="IE925" i="1"/>
  <c r="ID925" i="1"/>
  <c r="IC925" i="1"/>
  <c r="IB925" i="1"/>
  <c r="IA925" i="1"/>
  <c r="HZ925" i="1"/>
  <c r="HX925" i="1"/>
  <c r="HW925" i="1"/>
  <c r="HV925" i="1"/>
  <c r="HU925" i="1"/>
  <c r="HT925" i="1"/>
  <c r="HS925" i="1"/>
  <c r="HR925" i="1"/>
  <c r="HQ925" i="1"/>
  <c r="HP925" i="1"/>
  <c r="HO925" i="1"/>
  <c r="BS925" i="1"/>
  <c r="HM925" i="1"/>
  <c r="HL925" i="1"/>
  <c r="HK925" i="1"/>
  <c r="HJ925" i="1"/>
  <c r="HI925" i="1"/>
  <c r="HH925" i="1"/>
  <c r="HF925" i="1"/>
  <c r="HE925" i="1"/>
  <c r="HD925" i="1"/>
  <c r="HC925" i="1"/>
  <c r="HB925" i="1"/>
  <c r="HA925" i="1"/>
  <c r="GY925" i="1"/>
  <c r="GX925" i="1"/>
  <c r="GW925" i="1"/>
  <c r="GV925" i="1"/>
  <c r="GU925" i="1"/>
  <c r="GT925" i="1"/>
  <c r="GS925" i="1"/>
  <c r="GQ925" i="1"/>
  <c r="GP925" i="1"/>
  <c r="GO925" i="1"/>
  <c r="GN925" i="1"/>
  <c r="GM925" i="1"/>
  <c r="GL925" i="1"/>
  <c r="GK925" i="1"/>
  <c r="BR925" i="1"/>
  <c r="GI925" i="1"/>
  <c r="GG925" i="1"/>
  <c r="GF925" i="1"/>
  <c r="GE925" i="1"/>
  <c r="GD925" i="1"/>
  <c r="GC925" i="1"/>
  <c r="GB925" i="1"/>
  <c r="GA925" i="1"/>
  <c r="BO924" i="1"/>
  <c r="FX925" i="1"/>
  <c r="BL924" i="1"/>
  <c r="FW925" i="1"/>
  <c r="BK924" i="1"/>
  <c r="FV925" i="1"/>
  <c r="FP925" i="1"/>
  <c r="FN925" i="1"/>
  <c r="FO925" i="1"/>
  <c r="FH925" i="1"/>
  <c r="FL925" i="1"/>
  <c r="FK925" i="1"/>
  <c r="FJ925" i="1"/>
  <c r="FI925" i="1"/>
  <c r="FG925" i="1"/>
  <c r="FF925" i="1"/>
  <c r="FC925" i="1"/>
  <c r="FD925" i="1"/>
  <c r="FA925" i="1"/>
  <c r="EZ925" i="1"/>
  <c r="EY925" i="1"/>
  <c r="EU925" i="1"/>
  <c r="EW925" i="1"/>
  <c r="EV925" i="1"/>
  <c r="ET925" i="1"/>
  <c r="ES925" i="1"/>
  <c r="EQ925" i="1"/>
  <c r="EP925" i="1"/>
  <c r="EO925" i="1"/>
  <c r="EM925" i="1"/>
  <c r="EL925" i="1"/>
  <c r="EK925" i="1"/>
  <c r="EI925" i="1"/>
  <c r="EH925" i="1"/>
  <c r="EG925" i="1"/>
  <c r="EF925" i="1"/>
  <c r="BU925" i="1"/>
  <c r="ED925" i="1"/>
  <c r="EC925" i="1"/>
  <c r="EB925" i="1"/>
  <c r="EA925" i="1"/>
  <c r="DJ925" i="1"/>
  <c r="DK925" i="1"/>
  <c r="DY925" i="1"/>
  <c r="DW925" i="1"/>
  <c r="DX925" i="1"/>
  <c r="DV925" i="1"/>
  <c r="DU925" i="1"/>
  <c r="DT925" i="1"/>
  <c r="BT925" i="1"/>
  <c r="DS925" i="1"/>
  <c r="BP925" i="1"/>
  <c r="DR925" i="1"/>
  <c r="DQ925" i="1"/>
  <c r="DP925" i="1"/>
  <c r="DO925" i="1"/>
  <c r="DN925" i="1"/>
  <c r="DM925" i="1"/>
  <c r="DI925" i="1"/>
  <c r="DH925" i="1"/>
  <c r="DG925" i="1"/>
  <c r="DD925" i="1"/>
  <c r="CV925" i="1"/>
  <c r="DC925" i="1"/>
  <c r="DE925" i="1"/>
  <c r="CX925" i="1"/>
  <c r="DB925" i="1"/>
  <c r="DA925" i="1"/>
  <c r="CZ925" i="1"/>
  <c r="CY925" i="1"/>
  <c r="CW925" i="1"/>
  <c r="CU925" i="1"/>
  <c r="CT925" i="1"/>
  <c r="CS925" i="1"/>
  <c r="CB925" i="1"/>
  <c r="CQ925" i="1"/>
  <c r="CP925" i="1"/>
  <c r="CE925" i="1"/>
  <c r="CO925" i="1"/>
  <c r="CN925" i="1"/>
  <c r="CL925" i="1"/>
  <c r="CM925" i="1"/>
  <c r="CK925" i="1"/>
  <c r="CJ925" i="1"/>
  <c r="CI925" i="1"/>
  <c r="CH925" i="1"/>
  <c r="CG925" i="1"/>
  <c r="CF925" i="1"/>
  <c r="CD925" i="1"/>
  <c r="CC925" i="1"/>
  <c r="CA925" i="1"/>
  <c r="BV925" i="1"/>
  <c r="BN925" i="1"/>
  <c r="BJ925" i="1"/>
  <c r="O924" i="1"/>
  <c r="AZ925" i="1"/>
  <c r="BI925" i="1"/>
  <c r="N924" i="1"/>
  <c r="AY925" i="1"/>
  <c r="BH925" i="1"/>
  <c r="M924" i="1"/>
  <c r="AX925" i="1"/>
  <c r="BG925" i="1"/>
  <c r="BF925" i="1"/>
  <c r="AT925" i="1"/>
  <c r="AS925" i="1"/>
  <c r="AR925" i="1"/>
  <c r="AQ925" i="1"/>
  <c r="AP925" i="1"/>
  <c r="AO925" i="1"/>
  <c r="AN925" i="1"/>
  <c r="AM925" i="1"/>
  <c r="AL925" i="1"/>
  <c r="AK925" i="1"/>
  <c r="AJ925" i="1"/>
  <c r="AI925" i="1"/>
  <c r="AH925" i="1"/>
  <c r="AG925" i="1"/>
  <c r="AF925" i="1"/>
  <c r="AE925" i="1"/>
  <c r="X925" i="1"/>
  <c r="W925" i="1"/>
  <c r="V925" i="1"/>
  <c r="II924" i="1"/>
  <c r="IH924" i="1"/>
  <c r="IG924" i="1"/>
  <c r="IF924" i="1"/>
  <c r="IE924" i="1"/>
  <c r="ID924" i="1"/>
  <c r="IC924" i="1"/>
  <c r="IB924" i="1"/>
  <c r="IA924" i="1"/>
  <c r="HZ924" i="1"/>
  <c r="HX924" i="1"/>
  <c r="HW924" i="1"/>
  <c r="HV924" i="1"/>
  <c r="HU924" i="1"/>
  <c r="HT924" i="1"/>
  <c r="HS924" i="1"/>
  <c r="HR924" i="1"/>
  <c r="HQ924" i="1"/>
  <c r="HP924" i="1"/>
  <c r="HO924" i="1"/>
  <c r="BS924" i="1"/>
  <c r="HM924" i="1"/>
  <c r="HL924" i="1"/>
  <c r="HK924" i="1"/>
  <c r="HJ924" i="1"/>
  <c r="HI924" i="1"/>
  <c r="HH924" i="1"/>
  <c r="HF924" i="1"/>
  <c r="HE924" i="1"/>
  <c r="HD924" i="1"/>
  <c r="HC924" i="1"/>
  <c r="HB924" i="1"/>
  <c r="HA924" i="1"/>
  <c r="GY924" i="1"/>
  <c r="GX924" i="1"/>
  <c r="GW924" i="1"/>
  <c r="GV924" i="1"/>
  <c r="GU924" i="1"/>
  <c r="GT924" i="1"/>
  <c r="GS924" i="1"/>
  <c r="GQ924" i="1"/>
  <c r="GP924" i="1"/>
  <c r="GO924" i="1"/>
  <c r="GN924" i="1"/>
  <c r="GM924" i="1"/>
  <c r="GL924" i="1"/>
  <c r="GK924" i="1"/>
  <c r="BR924" i="1"/>
  <c r="GI924" i="1"/>
  <c r="GG924" i="1"/>
  <c r="GF924" i="1"/>
  <c r="GE924" i="1"/>
  <c r="GD924" i="1"/>
  <c r="GC924" i="1"/>
  <c r="GB924" i="1"/>
  <c r="GA924" i="1"/>
  <c r="FX924" i="1"/>
  <c r="FW924" i="1"/>
  <c r="FV924" i="1"/>
  <c r="FP924" i="1"/>
  <c r="FN924" i="1"/>
  <c r="FO924" i="1"/>
  <c r="FH924" i="1"/>
  <c r="FL924" i="1"/>
  <c r="FK924" i="1"/>
  <c r="FJ924" i="1"/>
  <c r="FI924" i="1"/>
  <c r="FG924" i="1"/>
  <c r="FF924" i="1"/>
  <c r="FC924" i="1"/>
  <c r="FD924" i="1"/>
  <c r="FA924" i="1"/>
  <c r="EZ924" i="1"/>
  <c r="EY924" i="1"/>
  <c r="EU924" i="1"/>
  <c r="EW924" i="1"/>
  <c r="EV924" i="1"/>
  <c r="ET924" i="1"/>
  <c r="ES924" i="1"/>
  <c r="EQ924" i="1"/>
  <c r="EP924" i="1"/>
  <c r="EO924" i="1"/>
  <c r="EM924" i="1"/>
  <c r="EL924" i="1"/>
  <c r="EK924" i="1"/>
  <c r="EI924" i="1"/>
  <c r="EH924" i="1"/>
  <c r="EG924" i="1"/>
  <c r="EF924" i="1"/>
  <c r="BU924" i="1"/>
  <c r="ED924" i="1"/>
  <c r="EC924" i="1"/>
  <c r="EB924" i="1"/>
  <c r="EA924" i="1"/>
  <c r="DJ924" i="1"/>
  <c r="DK924" i="1"/>
  <c r="DY924" i="1"/>
  <c r="DW924" i="1"/>
  <c r="DX924" i="1"/>
  <c r="DV924" i="1"/>
  <c r="DU924" i="1"/>
  <c r="DT924" i="1"/>
  <c r="BT924" i="1"/>
  <c r="DS924" i="1"/>
  <c r="BP924" i="1"/>
  <c r="DR924" i="1"/>
  <c r="DQ924" i="1"/>
  <c r="DP924" i="1"/>
  <c r="DO924" i="1"/>
  <c r="DN924" i="1"/>
  <c r="DM924" i="1"/>
  <c r="DI924" i="1"/>
  <c r="DH924" i="1"/>
  <c r="DG924" i="1"/>
  <c r="DD924" i="1"/>
  <c r="CV924" i="1"/>
  <c r="DE924" i="1"/>
  <c r="DC924" i="1"/>
  <c r="CX924" i="1"/>
  <c r="DB924" i="1"/>
  <c r="DA924" i="1"/>
  <c r="CZ924" i="1"/>
  <c r="CY924" i="1"/>
  <c r="CW924" i="1"/>
  <c r="CU924" i="1"/>
  <c r="CT924" i="1"/>
  <c r="CS924" i="1"/>
  <c r="CB924" i="1"/>
  <c r="CQ924" i="1"/>
  <c r="CP924" i="1"/>
  <c r="CE924" i="1"/>
  <c r="CO924" i="1"/>
  <c r="CN924" i="1"/>
  <c r="CL924" i="1"/>
  <c r="CM924" i="1"/>
  <c r="CK924" i="1"/>
  <c r="CJ924" i="1"/>
  <c r="CI924" i="1"/>
  <c r="CH924" i="1"/>
  <c r="CG924" i="1"/>
  <c r="CF924" i="1"/>
  <c r="CD924" i="1"/>
  <c r="CC924" i="1"/>
  <c r="CA924" i="1"/>
  <c r="BV924" i="1"/>
  <c r="BN924" i="1"/>
  <c r="BJ924" i="1"/>
  <c r="O923" i="1"/>
  <c r="AZ924" i="1"/>
  <c r="BI924" i="1"/>
  <c r="N923" i="1"/>
  <c r="AY924" i="1"/>
  <c r="BH924" i="1"/>
  <c r="M923" i="1"/>
  <c r="AX924" i="1"/>
  <c r="BG924" i="1"/>
  <c r="BF924" i="1"/>
  <c r="AT924" i="1"/>
  <c r="AS924" i="1"/>
  <c r="AR924" i="1"/>
  <c r="AQ924" i="1"/>
  <c r="AP924" i="1"/>
  <c r="AO924" i="1"/>
  <c r="AN924" i="1"/>
  <c r="AM924" i="1"/>
  <c r="AL924" i="1"/>
  <c r="AK924" i="1"/>
  <c r="AJ924" i="1"/>
  <c r="AI924" i="1"/>
  <c r="AH924" i="1"/>
  <c r="AG924" i="1"/>
  <c r="AF924" i="1"/>
  <c r="AE924" i="1"/>
  <c r="X924" i="1"/>
  <c r="W924" i="1"/>
  <c r="V924" i="1"/>
  <c r="AT923" i="1"/>
  <c r="AS923" i="1"/>
  <c r="AR923" i="1"/>
  <c r="AQ923" i="1"/>
  <c r="AP923" i="1"/>
  <c r="AO923" i="1"/>
  <c r="AN923" i="1"/>
  <c r="AM923" i="1"/>
  <c r="AL923" i="1"/>
  <c r="AK923" i="1"/>
  <c r="AJ923" i="1"/>
  <c r="AI923" i="1"/>
  <c r="AH923" i="1"/>
  <c r="AG923" i="1"/>
  <c r="AF923" i="1"/>
  <c r="AE923" i="1"/>
  <c r="X923" i="1"/>
  <c r="W923" i="1"/>
  <c r="V923" i="1"/>
  <c r="II922" i="1"/>
  <c r="IH922" i="1"/>
  <c r="IG922" i="1"/>
  <c r="IF922" i="1"/>
  <c r="IE922" i="1"/>
  <c r="ID922" i="1"/>
  <c r="IC922" i="1"/>
  <c r="IB922" i="1"/>
  <c r="BO922" i="1"/>
  <c r="IA922" i="1"/>
  <c r="HZ922" i="1"/>
  <c r="HX922" i="1"/>
  <c r="HW922" i="1"/>
  <c r="HV922" i="1"/>
  <c r="HU922" i="1"/>
  <c r="HT922" i="1"/>
  <c r="HS922" i="1"/>
  <c r="HR922" i="1"/>
  <c r="HQ922" i="1"/>
  <c r="HP922" i="1"/>
  <c r="HO922" i="1"/>
  <c r="BS922" i="1"/>
  <c r="HM922" i="1"/>
  <c r="HL922" i="1"/>
  <c r="HK922" i="1"/>
  <c r="HJ922" i="1"/>
  <c r="HI922" i="1"/>
  <c r="HH922" i="1"/>
  <c r="HF922" i="1"/>
  <c r="HE922" i="1"/>
  <c r="HD922" i="1"/>
  <c r="HC922" i="1"/>
  <c r="HB922" i="1"/>
  <c r="HA922" i="1"/>
  <c r="GY922" i="1"/>
  <c r="GX922" i="1"/>
  <c r="GW922" i="1"/>
  <c r="GV922" i="1"/>
  <c r="GU922" i="1"/>
  <c r="GT922" i="1"/>
  <c r="GS922" i="1"/>
  <c r="GQ922" i="1"/>
  <c r="GP922" i="1"/>
  <c r="BK922" i="1"/>
  <c r="GO922" i="1"/>
  <c r="GN922" i="1"/>
  <c r="GM922" i="1"/>
  <c r="GL922" i="1"/>
  <c r="GK922" i="1"/>
  <c r="BR922" i="1"/>
  <c r="GI922" i="1"/>
  <c r="GG922" i="1"/>
  <c r="GF922" i="1"/>
  <c r="GE922" i="1"/>
  <c r="GD922" i="1"/>
  <c r="GC922" i="1"/>
  <c r="GB922" i="1"/>
  <c r="GA922" i="1"/>
  <c r="BO921" i="1"/>
  <c r="FX922" i="1"/>
  <c r="BL922" i="1"/>
  <c r="BL921" i="1"/>
  <c r="FW922" i="1"/>
  <c r="BK921" i="1"/>
  <c r="FV922" i="1"/>
  <c r="FP922" i="1"/>
  <c r="FN922" i="1"/>
  <c r="FO922" i="1"/>
  <c r="FH922" i="1"/>
  <c r="FL922" i="1"/>
  <c r="FK922" i="1"/>
  <c r="FJ922" i="1"/>
  <c r="FI922" i="1"/>
  <c r="FG922" i="1"/>
  <c r="FF922" i="1"/>
  <c r="FC922" i="1"/>
  <c r="FD922" i="1"/>
  <c r="FA922" i="1"/>
  <c r="EZ922" i="1"/>
  <c r="EY922" i="1"/>
  <c r="EU922" i="1"/>
  <c r="EW922" i="1"/>
  <c r="EV922" i="1"/>
  <c r="ET922" i="1"/>
  <c r="ES922" i="1"/>
  <c r="EQ922" i="1"/>
  <c r="EP922" i="1"/>
  <c r="EO922" i="1"/>
  <c r="EM922" i="1"/>
  <c r="EL922" i="1"/>
  <c r="EK922" i="1"/>
  <c r="EI922" i="1"/>
  <c r="EH922" i="1"/>
  <c r="EG922" i="1"/>
  <c r="EF922" i="1"/>
  <c r="BU922" i="1"/>
  <c r="ED922" i="1"/>
  <c r="EC922" i="1"/>
  <c r="EB922" i="1"/>
  <c r="EA922" i="1"/>
  <c r="DJ922" i="1"/>
  <c r="DK922" i="1"/>
  <c r="DY922" i="1"/>
  <c r="DW922" i="1"/>
  <c r="DX922" i="1"/>
  <c r="DV922" i="1"/>
  <c r="DU922" i="1"/>
  <c r="DT922" i="1"/>
  <c r="BT922" i="1"/>
  <c r="DS922" i="1"/>
  <c r="BP922" i="1"/>
  <c r="DR922" i="1"/>
  <c r="DQ922" i="1"/>
  <c r="DP922" i="1"/>
  <c r="DO922" i="1"/>
  <c r="DN922" i="1"/>
  <c r="DM922" i="1"/>
  <c r="DI922" i="1"/>
  <c r="DH922" i="1"/>
  <c r="DG922" i="1"/>
  <c r="DD922" i="1"/>
  <c r="CV922" i="1"/>
  <c r="DC922" i="1"/>
  <c r="DE922" i="1"/>
  <c r="CX922" i="1"/>
  <c r="DB922" i="1"/>
  <c r="DA922" i="1"/>
  <c r="CZ922" i="1"/>
  <c r="CY922" i="1"/>
  <c r="CW922" i="1"/>
  <c r="CU922" i="1"/>
  <c r="CT922" i="1"/>
  <c r="CS922" i="1"/>
  <c r="CB922" i="1"/>
  <c r="CQ922" i="1"/>
  <c r="CP922" i="1"/>
  <c r="CE922" i="1"/>
  <c r="CO922" i="1"/>
  <c r="CN922" i="1"/>
  <c r="CL922" i="1"/>
  <c r="CM922" i="1"/>
  <c r="CK922" i="1"/>
  <c r="CJ922" i="1"/>
  <c r="CI922" i="1"/>
  <c r="CH922" i="1"/>
  <c r="CG922" i="1"/>
  <c r="CF922" i="1"/>
  <c r="CD922" i="1"/>
  <c r="CC922" i="1"/>
  <c r="CA922" i="1"/>
  <c r="BV922" i="1"/>
  <c r="BN922" i="1"/>
  <c r="BJ922" i="1"/>
  <c r="O922" i="1"/>
  <c r="O921" i="1"/>
  <c r="AZ922" i="1"/>
  <c r="BI922" i="1"/>
  <c r="N922" i="1"/>
  <c r="N921" i="1"/>
  <c r="AY922" i="1"/>
  <c r="BH922" i="1"/>
  <c r="M922" i="1"/>
  <c r="M921" i="1"/>
  <c r="AX922" i="1"/>
  <c r="BG922" i="1"/>
  <c r="BF922" i="1"/>
  <c r="AT922" i="1"/>
  <c r="AS922" i="1"/>
  <c r="AR922" i="1"/>
  <c r="AQ922" i="1"/>
  <c r="AP922" i="1"/>
  <c r="AO922" i="1"/>
  <c r="AN922" i="1"/>
  <c r="AM922" i="1"/>
  <c r="AL922" i="1"/>
  <c r="AK922" i="1"/>
  <c r="AJ922" i="1"/>
  <c r="AI922" i="1"/>
  <c r="AH922" i="1"/>
  <c r="AG922" i="1"/>
  <c r="AF922" i="1"/>
  <c r="AE922" i="1"/>
  <c r="X922" i="1"/>
  <c r="W922" i="1"/>
  <c r="V922" i="1"/>
  <c r="II921" i="1"/>
  <c r="IH921" i="1"/>
  <c r="IG921" i="1"/>
  <c r="IF921" i="1"/>
  <c r="IE921" i="1"/>
  <c r="ID921" i="1"/>
  <c r="IC921" i="1"/>
  <c r="IB921" i="1"/>
  <c r="IA921" i="1"/>
  <c r="HZ921" i="1"/>
  <c r="HX921" i="1"/>
  <c r="HW921" i="1"/>
  <c r="HV921" i="1"/>
  <c r="HU921" i="1"/>
  <c r="HT921" i="1"/>
  <c r="HS921" i="1"/>
  <c r="HR921" i="1"/>
  <c r="HQ921" i="1"/>
  <c r="HP921" i="1"/>
  <c r="HO921" i="1"/>
  <c r="BS921" i="1"/>
  <c r="HM921" i="1"/>
  <c r="HL921" i="1"/>
  <c r="HK921" i="1"/>
  <c r="HJ921" i="1"/>
  <c r="HI921" i="1"/>
  <c r="HH921" i="1"/>
  <c r="HF921" i="1"/>
  <c r="HE921" i="1"/>
  <c r="HD921" i="1"/>
  <c r="HC921" i="1"/>
  <c r="HB921" i="1"/>
  <c r="HA921" i="1"/>
  <c r="GY921" i="1"/>
  <c r="GX921" i="1"/>
  <c r="GW921" i="1"/>
  <c r="GV921" i="1"/>
  <c r="GU921" i="1"/>
  <c r="GT921" i="1"/>
  <c r="GS921" i="1"/>
  <c r="GQ921" i="1"/>
  <c r="GP921" i="1"/>
  <c r="GO921" i="1"/>
  <c r="GN921" i="1"/>
  <c r="GM921" i="1"/>
  <c r="GL921" i="1"/>
  <c r="GK921" i="1"/>
  <c r="BR921" i="1"/>
  <c r="GI921" i="1"/>
  <c r="GG921" i="1"/>
  <c r="GF921" i="1"/>
  <c r="GE921" i="1"/>
  <c r="GD921" i="1"/>
  <c r="GC921" i="1"/>
  <c r="GB921" i="1"/>
  <c r="GA921" i="1"/>
  <c r="BO920" i="1"/>
  <c r="FX921" i="1"/>
  <c r="BL920" i="1"/>
  <c r="FW921" i="1"/>
  <c r="BK920" i="1"/>
  <c r="FV921" i="1"/>
  <c r="FP921" i="1"/>
  <c r="FN921" i="1"/>
  <c r="FO921" i="1"/>
  <c r="FH921" i="1"/>
  <c r="FL921" i="1"/>
  <c r="FK921" i="1"/>
  <c r="FJ921" i="1"/>
  <c r="FI921" i="1"/>
  <c r="FG921" i="1"/>
  <c r="FF921" i="1"/>
  <c r="FC921" i="1"/>
  <c r="FD921" i="1"/>
  <c r="FA921" i="1"/>
  <c r="EZ921" i="1"/>
  <c r="EY921" i="1"/>
  <c r="EU921" i="1"/>
  <c r="EW921" i="1"/>
  <c r="EV921" i="1"/>
  <c r="ET921" i="1"/>
  <c r="ES921" i="1"/>
  <c r="EQ921" i="1"/>
  <c r="EP921" i="1"/>
  <c r="EO921" i="1"/>
  <c r="EM921" i="1"/>
  <c r="EL921" i="1"/>
  <c r="EK921" i="1"/>
  <c r="EI921" i="1"/>
  <c r="EH921" i="1"/>
  <c r="EG921" i="1"/>
  <c r="EF921" i="1"/>
  <c r="BU921" i="1"/>
  <c r="ED921" i="1"/>
  <c r="EC921" i="1"/>
  <c r="EB921" i="1"/>
  <c r="EA921" i="1"/>
  <c r="DJ921" i="1"/>
  <c r="DK921" i="1"/>
  <c r="DY921" i="1"/>
  <c r="DW921" i="1"/>
  <c r="DX921" i="1"/>
  <c r="DV921" i="1"/>
  <c r="DU921" i="1"/>
  <c r="DT921" i="1"/>
  <c r="BT921" i="1"/>
  <c r="DS921" i="1"/>
  <c r="BP921" i="1"/>
  <c r="DR921" i="1"/>
  <c r="DQ921" i="1"/>
  <c r="DP921" i="1"/>
  <c r="DO921" i="1"/>
  <c r="DN921" i="1"/>
  <c r="DM921" i="1"/>
  <c r="DI921" i="1"/>
  <c r="DH921" i="1"/>
  <c r="DG921" i="1"/>
  <c r="DD921" i="1"/>
  <c r="CV921" i="1"/>
  <c r="DE921" i="1"/>
  <c r="DC921" i="1"/>
  <c r="CX921" i="1"/>
  <c r="DB921" i="1"/>
  <c r="DA921" i="1"/>
  <c r="CZ921" i="1"/>
  <c r="CY921" i="1"/>
  <c r="CW921" i="1"/>
  <c r="CU921" i="1"/>
  <c r="CT921" i="1"/>
  <c r="CS921" i="1"/>
  <c r="CB921" i="1"/>
  <c r="CQ921" i="1"/>
  <c r="CP921" i="1"/>
  <c r="CE921" i="1"/>
  <c r="CO921" i="1"/>
  <c r="CN921" i="1"/>
  <c r="CL921" i="1"/>
  <c r="CM921" i="1"/>
  <c r="CK921" i="1"/>
  <c r="CJ921" i="1"/>
  <c r="CI921" i="1"/>
  <c r="CH921" i="1"/>
  <c r="CG921" i="1"/>
  <c r="CF921" i="1"/>
  <c r="CD921" i="1"/>
  <c r="CC921" i="1"/>
  <c r="CA921" i="1"/>
  <c r="BV921" i="1"/>
  <c r="BN921" i="1"/>
  <c r="BJ921" i="1"/>
  <c r="O920" i="1"/>
  <c r="AZ921" i="1"/>
  <c r="BI921" i="1"/>
  <c r="N920" i="1"/>
  <c r="AY921" i="1"/>
  <c r="BH921" i="1"/>
  <c r="M920" i="1"/>
  <c r="AX921" i="1"/>
  <c r="BG921" i="1"/>
  <c r="BF921" i="1"/>
  <c r="AT921" i="1"/>
  <c r="AS921" i="1"/>
  <c r="AR921" i="1"/>
  <c r="AQ921" i="1"/>
  <c r="AP921" i="1"/>
  <c r="AO921" i="1"/>
  <c r="AN921" i="1"/>
  <c r="AM921" i="1"/>
  <c r="AL921" i="1"/>
  <c r="AK921" i="1"/>
  <c r="AJ921" i="1"/>
  <c r="AI921" i="1"/>
  <c r="AH921" i="1"/>
  <c r="AG921" i="1"/>
  <c r="AF921" i="1"/>
  <c r="AE921" i="1"/>
  <c r="X921" i="1"/>
  <c r="W921" i="1"/>
  <c r="V921" i="1"/>
  <c r="II920" i="1"/>
  <c r="IH920" i="1"/>
  <c r="IG920" i="1"/>
  <c r="IF920" i="1"/>
  <c r="IE920" i="1"/>
  <c r="ID920" i="1"/>
  <c r="IC920" i="1"/>
  <c r="IB920" i="1"/>
  <c r="IA920" i="1"/>
  <c r="HZ920" i="1"/>
  <c r="HX920" i="1"/>
  <c r="HW920" i="1"/>
  <c r="HV920" i="1"/>
  <c r="HU920" i="1"/>
  <c r="HT920" i="1"/>
  <c r="HS920" i="1"/>
  <c r="HR920" i="1"/>
  <c r="HQ920" i="1"/>
  <c r="HP920" i="1"/>
  <c r="HO920" i="1"/>
  <c r="BS920" i="1"/>
  <c r="HM920" i="1"/>
  <c r="HL920" i="1"/>
  <c r="HK920" i="1"/>
  <c r="HJ920" i="1"/>
  <c r="HI920" i="1"/>
  <c r="HH920" i="1"/>
  <c r="HF920" i="1"/>
  <c r="HE920" i="1"/>
  <c r="HD920" i="1"/>
  <c r="HC920" i="1"/>
  <c r="HB920" i="1"/>
  <c r="HA920" i="1"/>
  <c r="GY920" i="1"/>
  <c r="GX920" i="1"/>
  <c r="GW920" i="1"/>
  <c r="GV920" i="1"/>
  <c r="GU920" i="1"/>
  <c r="GT920" i="1"/>
  <c r="GS920" i="1"/>
  <c r="GQ920" i="1"/>
  <c r="GP920" i="1"/>
  <c r="GO920" i="1"/>
  <c r="GN920" i="1"/>
  <c r="GM920" i="1"/>
  <c r="GL920" i="1"/>
  <c r="GK920" i="1"/>
  <c r="BR920" i="1"/>
  <c r="GI920" i="1"/>
  <c r="GG920" i="1"/>
  <c r="GF920" i="1"/>
  <c r="GE920" i="1"/>
  <c r="GD920" i="1"/>
  <c r="GC920" i="1"/>
  <c r="GB920" i="1"/>
  <c r="GA920" i="1"/>
  <c r="BO919" i="1"/>
  <c r="FX920" i="1"/>
  <c r="BL919" i="1"/>
  <c r="FW920" i="1"/>
  <c r="BK919" i="1"/>
  <c r="FV920" i="1"/>
  <c r="FP920" i="1"/>
  <c r="FN920" i="1"/>
  <c r="FO920" i="1"/>
  <c r="FH920" i="1"/>
  <c r="FL920" i="1"/>
  <c r="FK920" i="1"/>
  <c r="FJ920" i="1"/>
  <c r="FI920" i="1"/>
  <c r="FG920" i="1"/>
  <c r="FF920" i="1"/>
  <c r="FC920" i="1"/>
  <c r="FD920" i="1"/>
  <c r="FA920" i="1"/>
  <c r="EZ920" i="1"/>
  <c r="EY920" i="1"/>
  <c r="EU920" i="1"/>
  <c r="EW920" i="1"/>
  <c r="EV920" i="1"/>
  <c r="ET920" i="1"/>
  <c r="ES920" i="1"/>
  <c r="EQ920" i="1"/>
  <c r="EP920" i="1"/>
  <c r="EO920" i="1"/>
  <c r="EM920" i="1"/>
  <c r="EL920" i="1"/>
  <c r="EK920" i="1"/>
  <c r="EI920" i="1"/>
  <c r="EH920" i="1"/>
  <c r="EG920" i="1"/>
  <c r="EF920" i="1"/>
  <c r="BU920" i="1"/>
  <c r="ED920" i="1"/>
  <c r="EC920" i="1"/>
  <c r="EB920" i="1"/>
  <c r="EA920" i="1"/>
  <c r="DJ920" i="1"/>
  <c r="DK920" i="1"/>
  <c r="DY920" i="1"/>
  <c r="DW920" i="1"/>
  <c r="DX920" i="1"/>
  <c r="DV920" i="1"/>
  <c r="DU920" i="1"/>
  <c r="DT920" i="1"/>
  <c r="BT920" i="1"/>
  <c r="DS920" i="1"/>
  <c r="BP920" i="1"/>
  <c r="DR920" i="1"/>
  <c r="DQ920" i="1"/>
  <c r="DP920" i="1"/>
  <c r="DO920" i="1"/>
  <c r="DN920" i="1"/>
  <c r="DM920" i="1"/>
  <c r="DI920" i="1"/>
  <c r="DH920" i="1"/>
  <c r="DG920" i="1"/>
  <c r="DD920" i="1"/>
  <c r="CV920" i="1"/>
  <c r="DE920" i="1"/>
  <c r="DC920" i="1"/>
  <c r="CX920" i="1"/>
  <c r="DB920" i="1"/>
  <c r="DA920" i="1"/>
  <c r="CZ920" i="1"/>
  <c r="CY920" i="1"/>
  <c r="CW920" i="1"/>
  <c r="CU920" i="1"/>
  <c r="CT920" i="1"/>
  <c r="CS920" i="1"/>
  <c r="CB920" i="1"/>
  <c r="CQ920" i="1"/>
  <c r="CP920" i="1"/>
  <c r="CE920" i="1"/>
  <c r="CO920" i="1"/>
  <c r="CN920" i="1"/>
  <c r="CL920" i="1"/>
  <c r="CM920" i="1"/>
  <c r="CK920" i="1"/>
  <c r="CJ920" i="1"/>
  <c r="CI920" i="1"/>
  <c r="CH920" i="1"/>
  <c r="CG920" i="1"/>
  <c r="CF920" i="1"/>
  <c r="CD920" i="1"/>
  <c r="CC920" i="1"/>
  <c r="CA920" i="1"/>
  <c r="BV920" i="1"/>
  <c r="BN920" i="1"/>
  <c r="BJ920" i="1"/>
  <c r="O919" i="1"/>
  <c r="AZ920" i="1"/>
  <c r="BI920" i="1"/>
  <c r="N919" i="1"/>
  <c r="AY920" i="1"/>
  <c r="BH920" i="1"/>
  <c r="M919" i="1"/>
  <c r="AX920" i="1"/>
  <c r="BG920" i="1"/>
  <c r="BF920" i="1"/>
  <c r="AT920" i="1"/>
  <c r="AS920" i="1"/>
  <c r="AR920" i="1"/>
  <c r="AQ920" i="1"/>
  <c r="AP920" i="1"/>
  <c r="AO920" i="1"/>
  <c r="AN920" i="1"/>
  <c r="AM920" i="1"/>
  <c r="AL920" i="1"/>
  <c r="AK920" i="1"/>
  <c r="AJ920" i="1"/>
  <c r="AI920" i="1"/>
  <c r="AH920" i="1"/>
  <c r="AG920" i="1"/>
  <c r="AF920" i="1"/>
  <c r="AE920" i="1"/>
  <c r="X920" i="1"/>
  <c r="W920" i="1"/>
  <c r="V920" i="1"/>
  <c r="II919" i="1"/>
  <c r="IH919" i="1"/>
  <c r="IG919" i="1"/>
  <c r="IF919" i="1"/>
  <c r="IE919" i="1"/>
  <c r="ID919" i="1"/>
  <c r="IC919" i="1"/>
  <c r="IB919" i="1"/>
  <c r="IA919" i="1"/>
  <c r="HZ919" i="1"/>
  <c r="HX919" i="1"/>
  <c r="HW919" i="1"/>
  <c r="HV919" i="1"/>
  <c r="HU919" i="1"/>
  <c r="HT919" i="1"/>
  <c r="HS919" i="1"/>
  <c r="HR919" i="1"/>
  <c r="HQ919" i="1"/>
  <c r="HP919" i="1"/>
  <c r="HO919" i="1"/>
  <c r="BS919" i="1"/>
  <c r="HM919" i="1"/>
  <c r="HL919" i="1"/>
  <c r="HK919" i="1"/>
  <c r="HJ919" i="1"/>
  <c r="HI919" i="1"/>
  <c r="HH919" i="1"/>
  <c r="HF919" i="1"/>
  <c r="HE919" i="1"/>
  <c r="HD919" i="1"/>
  <c r="HC919" i="1"/>
  <c r="HB919" i="1"/>
  <c r="HA919" i="1"/>
  <c r="GY919" i="1"/>
  <c r="GX919" i="1"/>
  <c r="GW919" i="1"/>
  <c r="GV919" i="1"/>
  <c r="GU919" i="1"/>
  <c r="GT919" i="1"/>
  <c r="GS919" i="1"/>
  <c r="GQ919" i="1"/>
  <c r="GP919" i="1"/>
  <c r="GO919" i="1"/>
  <c r="GN919" i="1"/>
  <c r="GM919" i="1"/>
  <c r="GL919" i="1"/>
  <c r="GK919" i="1"/>
  <c r="BR919" i="1"/>
  <c r="GI919" i="1"/>
  <c r="GG919" i="1"/>
  <c r="GF919" i="1"/>
  <c r="GE919" i="1"/>
  <c r="GD919" i="1"/>
  <c r="GC919" i="1"/>
  <c r="GB919" i="1"/>
  <c r="GA919" i="1"/>
  <c r="BO918" i="1"/>
  <c r="FX919" i="1"/>
  <c r="BL918" i="1"/>
  <c r="FW919" i="1"/>
  <c r="BK918" i="1"/>
  <c r="FV919" i="1"/>
  <c r="FP919" i="1"/>
  <c r="FN919" i="1"/>
  <c r="FO919" i="1"/>
  <c r="FH919" i="1"/>
  <c r="FL919" i="1"/>
  <c r="FK919" i="1"/>
  <c r="FJ919" i="1"/>
  <c r="FI919" i="1"/>
  <c r="FG919" i="1"/>
  <c r="FF919" i="1"/>
  <c r="FC919" i="1"/>
  <c r="FD919" i="1"/>
  <c r="FA919" i="1"/>
  <c r="EZ919" i="1"/>
  <c r="EY919" i="1"/>
  <c r="EU919" i="1"/>
  <c r="EW919" i="1"/>
  <c r="EV919" i="1"/>
  <c r="ET919" i="1"/>
  <c r="ES919" i="1"/>
  <c r="EQ919" i="1"/>
  <c r="EP919" i="1"/>
  <c r="EO919" i="1"/>
  <c r="EM919" i="1"/>
  <c r="EL919" i="1"/>
  <c r="EK919" i="1"/>
  <c r="EI919" i="1"/>
  <c r="EH919" i="1"/>
  <c r="EG919" i="1"/>
  <c r="EF919" i="1"/>
  <c r="BU919" i="1"/>
  <c r="ED919" i="1"/>
  <c r="EC919" i="1"/>
  <c r="EB919" i="1"/>
  <c r="EA919" i="1"/>
  <c r="DJ919" i="1"/>
  <c r="DK919" i="1"/>
  <c r="DY919" i="1"/>
  <c r="DW919" i="1"/>
  <c r="DX919" i="1"/>
  <c r="DV919" i="1"/>
  <c r="DU919" i="1"/>
  <c r="DT919" i="1"/>
  <c r="BT919" i="1"/>
  <c r="DS919" i="1"/>
  <c r="BP919" i="1"/>
  <c r="DR919" i="1"/>
  <c r="DQ919" i="1"/>
  <c r="DP919" i="1"/>
  <c r="DO919" i="1"/>
  <c r="DN919" i="1"/>
  <c r="DM919" i="1"/>
  <c r="DI919" i="1"/>
  <c r="DH919" i="1"/>
  <c r="DG919" i="1"/>
  <c r="DD919" i="1"/>
  <c r="CV919" i="1"/>
  <c r="DE919" i="1"/>
  <c r="DC919" i="1"/>
  <c r="CX919" i="1"/>
  <c r="DB919" i="1"/>
  <c r="DA919" i="1"/>
  <c r="CZ919" i="1"/>
  <c r="CY919" i="1"/>
  <c r="CW919" i="1"/>
  <c r="CU919" i="1"/>
  <c r="CT919" i="1"/>
  <c r="CS919" i="1"/>
  <c r="CB919" i="1"/>
  <c r="CQ919" i="1"/>
  <c r="CP919" i="1"/>
  <c r="CE919" i="1"/>
  <c r="CO919" i="1"/>
  <c r="CN919" i="1"/>
  <c r="CL919" i="1"/>
  <c r="CM919" i="1"/>
  <c r="CK919" i="1"/>
  <c r="CJ919" i="1"/>
  <c r="CI919" i="1"/>
  <c r="CH919" i="1"/>
  <c r="CG919" i="1"/>
  <c r="CF919" i="1"/>
  <c r="CD919" i="1"/>
  <c r="CC919" i="1"/>
  <c r="CA919" i="1"/>
  <c r="BV919" i="1"/>
  <c r="BN919" i="1"/>
  <c r="BJ919" i="1"/>
  <c r="O918" i="1"/>
  <c r="AZ919" i="1"/>
  <c r="BI919" i="1"/>
  <c r="N918" i="1"/>
  <c r="AY919" i="1"/>
  <c r="BH919" i="1"/>
  <c r="M918" i="1"/>
  <c r="AX919" i="1"/>
  <c r="BG919" i="1"/>
  <c r="BF919" i="1"/>
  <c r="AT919" i="1"/>
  <c r="AS919" i="1"/>
  <c r="AR919" i="1"/>
  <c r="AQ919" i="1"/>
  <c r="AP919" i="1"/>
  <c r="AO919" i="1"/>
  <c r="AN919" i="1"/>
  <c r="AM919" i="1"/>
  <c r="AL919" i="1"/>
  <c r="AK919" i="1"/>
  <c r="AJ919" i="1"/>
  <c r="AI919" i="1"/>
  <c r="AH919" i="1"/>
  <c r="AG919" i="1"/>
  <c r="AF919" i="1"/>
  <c r="AE919" i="1"/>
  <c r="X919" i="1"/>
  <c r="W919" i="1"/>
  <c r="V919" i="1"/>
  <c r="II918" i="1"/>
  <c r="IH918" i="1"/>
  <c r="IG918" i="1"/>
  <c r="IF918" i="1"/>
  <c r="IE918" i="1"/>
  <c r="ID918" i="1"/>
  <c r="IC918" i="1"/>
  <c r="IB918" i="1"/>
  <c r="IA918" i="1"/>
  <c r="HZ918" i="1"/>
  <c r="HX918" i="1"/>
  <c r="HW918" i="1"/>
  <c r="HV918" i="1"/>
  <c r="HU918" i="1"/>
  <c r="HT918" i="1"/>
  <c r="HS918" i="1"/>
  <c r="HR918" i="1"/>
  <c r="HQ918" i="1"/>
  <c r="HP918" i="1"/>
  <c r="HO918" i="1"/>
  <c r="BS918" i="1"/>
  <c r="HM918" i="1"/>
  <c r="HL918" i="1"/>
  <c r="HK918" i="1"/>
  <c r="HJ918" i="1"/>
  <c r="HI918" i="1"/>
  <c r="HH918" i="1"/>
  <c r="HF918" i="1"/>
  <c r="HE918" i="1"/>
  <c r="HD918" i="1"/>
  <c r="HC918" i="1"/>
  <c r="HB918" i="1"/>
  <c r="HA918" i="1"/>
  <c r="GY918" i="1"/>
  <c r="GX918" i="1"/>
  <c r="GW918" i="1"/>
  <c r="GV918" i="1"/>
  <c r="GU918" i="1"/>
  <c r="GT918" i="1"/>
  <c r="GS918" i="1"/>
  <c r="GQ918" i="1"/>
  <c r="GP918" i="1"/>
  <c r="GO918" i="1"/>
  <c r="GN918" i="1"/>
  <c r="GM918" i="1"/>
  <c r="GL918" i="1"/>
  <c r="GK918" i="1"/>
  <c r="BR918" i="1"/>
  <c r="GI918" i="1"/>
  <c r="GG918" i="1"/>
  <c r="GF918" i="1"/>
  <c r="GE918" i="1"/>
  <c r="GD918" i="1"/>
  <c r="GC918" i="1"/>
  <c r="GB918" i="1"/>
  <c r="GA918" i="1"/>
  <c r="BO917" i="1"/>
  <c r="FX918" i="1"/>
  <c r="BL917" i="1"/>
  <c r="FW918" i="1"/>
  <c r="BK917" i="1"/>
  <c r="FV918" i="1"/>
  <c r="FP918" i="1"/>
  <c r="FN918" i="1"/>
  <c r="FO918" i="1"/>
  <c r="FH918" i="1"/>
  <c r="FL918" i="1"/>
  <c r="FK918" i="1"/>
  <c r="FJ918" i="1"/>
  <c r="FI918" i="1"/>
  <c r="FG918" i="1"/>
  <c r="FF918" i="1"/>
  <c r="FC918" i="1"/>
  <c r="FD918" i="1"/>
  <c r="FA918" i="1"/>
  <c r="EZ918" i="1"/>
  <c r="EY918" i="1"/>
  <c r="EU918" i="1"/>
  <c r="EW918" i="1"/>
  <c r="EV918" i="1"/>
  <c r="ET918" i="1"/>
  <c r="ES918" i="1"/>
  <c r="EQ918" i="1"/>
  <c r="EP918" i="1"/>
  <c r="EO918" i="1"/>
  <c r="EM918" i="1"/>
  <c r="EL918" i="1"/>
  <c r="EK918" i="1"/>
  <c r="EI918" i="1"/>
  <c r="EH918" i="1"/>
  <c r="EG918" i="1"/>
  <c r="EF918" i="1"/>
  <c r="BU918" i="1"/>
  <c r="ED918" i="1"/>
  <c r="EC918" i="1"/>
  <c r="EB918" i="1"/>
  <c r="EA918" i="1"/>
  <c r="DJ918" i="1"/>
  <c r="DK918" i="1"/>
  <c r="DY918" i="1"/>
  <c r="DW918" i="1"/>
  <c r="DX918" i="1"/>
  <c r="DV918" i="1"/>
  <c r="DU918" i="1"/>
  <c r="DT918" i="1"/>
  <c r="BT918" i="1"/>
  <c r="DS918" i="1"/>
  <c r="BP918" i="1"/>
  <c r="DR918" i="1"/>
  <c r="DQ918" i="1"/>
  <c r="DP918" i="1"/>
  <c r="DO918" i="1"/>
  <c r="DN918" i="1"/>
  <c r="DM918" i="1"/>
  <c r="DI918" i="1"/>
  <c r="DH918" i="1"/>
  <c r="DG918" i="1"/>
  <c r="DD918" i="1"/>
  <c r="CV918" i="1"/>
  <c r="DE918" i="1"/>
  <c r="DC918" i="1"/>
  <c r="CX918" i="1"/>
  <c r="DB918" i="1"/>
  <c r="DA918" i="1"/>
  <c r="CZ918" i="1"/>
  <c r="CY918" i="1"/>
  <c r="CW918" i="1"/>
  <c r="CU918" i="1"/>
  <c r="CT918" i="1"/>
  <c r="CS918" i="1"/>
  <c r="CB918" i="1"/>
  <c r="CQ918" i="1"/>
  <c r="CP918" i="1"/>
  <c r="CE918" i="1"/>
  <c r="CO918" i="1"/>
  <c r="CN918" i="1"/>
  <c r="CL918" i="1"/>
  <c r="CM918" i="1"/>
  <c r="CK918" i="1"/>
  <c r="CJ918" i="1"/>
  <c r="CI918" i="1"/>
  <c r="CH918" i="1"/>
  <c r="CG918" i="1"/>
  <c r="CF918" i="1"/>
  <c r="CD918" i="1"/>
  <c r="CC918" i="1"/>
  <c r="CA918" i="1"/>
  <c r="BV918" i="1"/>
  <c r="BN918" i="1"/>
  <c r="BJ918" i="1"/>
  <c r="O917" i="1"/>
  <c r="AZ918" i="1"/>
  <c r="BI918" i="1"/>
  <c r="N917" i="1"/>
  <c r="AY918" i="1"/>
  <c r="BH918" i="1"/>
  <c r="M917" i="1"/>
  <c r="AX918" i="1"/>
  <c r="BG918" i="1"/>
  <c r="BF918" i="1"/>
  <c r="AT918" i="1"/>
  <c r="AS918" i="1"/>
  <c r="AR918" i="1"/>
  <c r="AQ918" i="1"/>
  <c r="AP918" i="1"/>
  <c r="AO918" i="1"/>
  <c r="AN918" i="1"/>
  <c r="AM918" i="1"/>
  <c r="AL918" i="1"/>
  <c r="AK918" i="1"/>
  <c r="AJ918" i="1"/>
  <c r="AI918" i="1"/>
  <c r="AH918" i="1"/>
  <c r="AG918" i="1"/>
  <c r="AF918" i="1"/>
  <c r="AE918" i="1"/>
  <c r="X918" i="1"/>
  <c r="W918" i="1"/>
  <c r="V918" i="1"/>
  <c r="II917" i="1"/>
  <c r="IH917" i="1"/>
  <c r="IG917" i="1"/>
  <c r="IF917" i="1"/>
  <c r="IE917" i="1"/>
  <c r="ID917" i="1"/>
  <c r="IC917" i="1"/>
  <c r="IB917" i="1"/>
  <c r="IA917" i="1"/>
  <c r="HZ917" i="1"/>
  <c r="HX917" i="1"/>
  <c r="HW917" i="1"/>
  <c r="HV917" i="1"/>
  <c r="HU917" i="1"/>
  <c r="HT917" i="1"/>
  <c r="HS917" i="1"/>
  <c r="HR917" i="1"/>
  <c r="HQ917" i="1"/>
  <c r="HP917" i="1"/>
  <c r="HO917" i="1"/>
  <c r="BS917" i="1"/>
  <c r="HM917" i="1"/>
  <c r="HL917" i="1"/>
  <c r="HK917" i="1"/>
  <c r="HJ917" i="1"/>
  <c r="HI917" i="1"/>
  <c r="HH917" i="1"/>
  <c r="HF917" i="1"/>
  <c r="HE917" i="1"/>
  <c r="HD917" i="1"/>
  <c r="HC917" i="1"/>
  <c r="HB917" i="1"/>
  <c r="HA917" i="1"/>
  <c r="GY917" i="1"/>
  <c r="GX917" i="1"/>
  <c r="GW917" i="1"/>
  <c r="GV917" i="1"/>
  <c r="GU917" i="1"/>
  <c r="GT917" i="1"/>
  <c r="GS917" i="1"/>
  <c r="GQ917" i="1"/>
  <c r="GP917" i="1"/>
  <c r="GO917" i="1"/>
  <c r="GN917" i="1"/>
  <c r="GM917" i="1"/>
  <c r="GL917" i="1"/>
  <c r="GK917" i="1"/>
  <c r="BR917" i="1"/>
  <c r="GI917" i="1"/>
  <c r="GG917" i="1"/>
  <c r="GF917" i="1"/>
  <c r="GE917" i="1"/>
  <c r="GD917" i="1"/>
  <c r="GC917" i="1"/>
  <c r="GB917" i="1"/>
  <c r="GA917" i="1"/>
  <c r="BO916" i="1"/>
  <c r="FX917" i="1"/>
  <c r="BL916" i="1"/>
  <c r="FW917" i="1"/>
  <c r="BK916" i="1"/>
  <c r="FV917" i="1"/>
  <c r="FP917" i="1"/>
  <c r="FN917" i="1"/>
  <c r="FO917" i="1"/>
  <c r="FH917" i="1"/>
  <c r="FL917" i="1"/>
  <c r="FK917" i="1"/>
  <c r="FJ917" i="1"/>
  <c r="FI917" i="1"/>
  <c r="FG917" i="1"/>
  <c r="FF917" i="1"/>
  <c r="FC917" i="1"/>
  <c r="FD917" i="1"/>
  <c r="FA917" i="1"/>
  <c r="EZ917" i="1"/>
  <c r="EY917" i="1"/>
  <c r="EU917" i="1"/>
  <c r="EW917" i="1"/>
  <c r="EV917" i="1"/>
  <c r="ET917" i="1"/>
  <c r="ES917" i="1"/>
  <c r="EQ917" i="1"/>
  <c r="EP917" i="1"/>
  <c r="EO917" i="1"/>
  <c r="EM917" i="1"/>
  <c r="EL917" i="1"/>
  <c r="EK917" i="1"/>
  <c r="EI917" i="1"/>
  <c r="EH917" i="1"/>
  <c r="EG917" i="1"/>
  <c r="EF917" i="1"/>
  <c r="BU917" i="1"/>
  <c r="ED917" i="1"/>
  <c r="EC917" i="1"/>
  <c r="EB917" i="1"/>
  <c r="EA917" i="1"/>
  <c r="DJ917" i="1"/>
  <c r="DK917" i="1"/>
  <c r="DY917" i="1"/>
  <c r="DW917" i="1"/>
  <c r="DX917" i="1"/>
  <c r="DV917" i="1"/>
  <c r="DU917" i="1"/>
  <c r="DT917" i="1"/>
  <c r="BT917" i="1"/>
  <c r="DS917" i="1"/>
  <c r="BP917" i="1"/>
  <c r="DR917" i="1"/>
  <c r="DQ917" i="1"/>
  <c r="DP917" i="1"/>
  <c r="DO917" i="1"/>
  <c r="DN917" i="1"/>
  <c r="DM917" i="1"/>
  <c r="DI917" i="1"/>
  <c r="DH917" i="1"/>
  <c r="DG917" i="1"/>
  <c r="DD917" i="1"/>
  <c r="CV917" i="1"/>
  <c r="DE917" i="1"/>
  <c r="DC917" i="1"/>
  <c r="CX917" i="1"/>
  <c r="DB917" i="1"/>
  <c r="DA917" i="1"/>
  <c r="CZ917" i="1"/>
  <c r="CY917" i="1"/>
  <c r="CW917" i="1"/>
  <c r="CU917" i="1"/>
  <c r="CT917" i="1"/>
  <c r="CS917" i="1"/>
  <c r="CB917" i="1"/>
  <c r="CQ917" i="1"/>
  <c r="CP917" i="1"/>
  <c r="CE917" i="1"/>
  <c r="CO917" i="1"/>
  <c r="CN917" i="1"/>
  <c r="CL917" i="1"/>
  <c r="CM917" i="1"/>
  <c r="CK917" i="1"/>
  <c r="CJ917" i="1"/>
  <c r="CI917" i="1"/>
  <c r="CH917" i="1"/>
  <c r="CG917" i="1"/>
  <c r="CF917" i="1"/>
  <c r="CD917" i="1"/>
  <c r="CC917" i="1"/>
  <c r="CA917" i="1"/>
  <c r="BV917" i="1"/>
  <c r="BN917" i="1"/>
  <c r="BJ917" i="1"/>
  <c r="O916" i="1"/>
  <c r="AZ917" i="1"/>
  <c r="BI917" i="1"/>
  <c r="N916" i="1"/>
  <c r="AY917" i="1"/>
  <c r="BH917" i="1"/>
  <c r="M916" i="1"/>
  <c r="AX917" i="1"/>
  <c r="BG917" i="1"/>
  <c r="BF917" i="1"/>
  <c r="AT917" i="1"/>
  <c r="AS917" i="1"/>
  <c r="AR917" i="1"/>
  <c r="AQ917" i="1"/>
  <c r="AP917" i="1"/>
  <c r="AO917" i="1"/>
  <c r="AN917" i="1"/>
  <c r="AM917" i="1"/>
  <c r="AL917" i="1"/>
  <c r="AK917" i="1"/>
  <c r="AJ917" i="1"/>
  <c r="AI917" i="1"/>
  <c r="AH917" i="1"/>
  <c r="AG917" i="1"/>
  <c r="AF917" i="1"/>
  <c r="AE917" i="1"/>
  <c r="X917" i="1"/>
  <c r="W917" i="1"/>
  <c r="V917" i="1"/>
  <c r="II916" i="1"/>
  <c r="IH916" i="1"/>
  <c r="IG916" i="1"/>
  <c r="IF916" i="1"/>
  <c r="IE916" i="1"/>
  <c r="ID916" i="1"/>
  <c r="IC916" i="1"/>
  <c r="IB916" i="1"/>
  <c r="IA916" i="1"/>
  <c r="HZ916" i="1"/>
  <c r="HX916" i="1"/>
  <c r="HW916" i="1"/>
  <c r="HV916" i="1"/>
  <c r="HU916" i="1"/>
  <c r="HT916" i="1"/>
  <c r="HS916" i="1"/>
  <c r="HR916" i="1"/>
  <c r="HQ916" i="1"/>
  <c r="HP916" i="1"/>
  <c r="HO916" i="1"/>
  <c r="BS916" i="1"/>
  <c r="HM916" i="1"/>
  <c r="HL916" i="1"/>
  <c r="HK916" i="1"/>
  <c r="HJ916" i="1"/>
  <c r="HI916" i="1"/>
  <c r="HH916" i="1"/>
  <c r="HF916" i="1"/>
  <c r="HE916" i="1"/>
  <c r="HD916" i="1"/>
  <c r="HC916" i="1"/>
  <c r="HB916" i="1"/>
  <c r="HA916" i="1"/>
  <c r="GY916" i="1"/>
  <c r="GX916" i="1"/>
  <c r="GW916" i="1"/>
  <c r="GV916" i="1"/>
  <c r="GU916" i="1"/>
  <c r="GT916" i="1"/>
  <c r="GS916" i="1"/>
  <c r="GQ916" i="1"/>
  <c r="GP916" i="1"/>
  <c r="GO916" i="1"/>
  <c r="GN916" i="1"/>
  <c r="GM916" i="1"/>
  <c r="GL916" i="1"/>
  <c r="GK916" i="1"/>
  <c r="BR916" i="1"/>
  <c r="GI916" i="1"/>
  <c r="GG916" i="1"/>
  <c r="GF916" i="1"/>
  <c r="GE916" i="1"/>
  <c r="GD916" i="1"/>
  <c r="GC916" i="1"/>
  <c r="GB916" i="1"/>
  <c r="GA916" i="1"/>
  <c r="BO915" i="1"/>
  <c r="FX916" i="1"/>
  <c r="BL915" i="1"/>
  <c r="FW916" i="1"/>
  <c r="BK915" i="1"/>
  <c r="FV916" i="1"/>
  <c r="FP916" i="1"/>
  <c r="FN916" i="1"/>
  <c r="FO916" i="1"/>
  <c r="FH916" i="1"/>
  <c r="FL916" i="1"/>
  <c r="FK916" i="1"/>
  <c r="FJ916" i="1"/>
  <c r="FI916" i="1"/>
  <c r="FG916" i="1"/>
  <c r="FF916" i="1"/>
  <c r="FC916" i="1"/>
  <c r="FD916" i="1"/>
  <c r="FA916" i="1"/>
  <c r="EZ916" i="1"/>
  <c r="EY916" i="1"/>
  <c r="EU916" i="1"/>
  <c r="EW916" i="1"/>
  <c r="EV916" i="1"/>
  <c r="ET916" i="1"/>
  <c r="ES916" i="1"/>
  <c r="EQ916" i="1"/>
  <c r="EP916" i="1"/>
  <c r="EO916" i="1"/>
  <c r="EM916" i="1"/>
  <c r="EL916" i="1"/>
  <c r="EK916" i="1"/>
  <c r="EI916" i="1"/>
  <c r="EH916" i="1"/>
  <c r="EG916" i="1"/>
  <c r="EF916" i="1"/>
  <c r="BU916" i="1"/>
  <c r="ED916" i="1"/>
  <c r="EC916" i="1"/>
  <c r="EB916" i="1"/>
  <c r="EA916" i="1"/>
  <c r="DJ916" i="1"/>
  <c r="DK916" i="1"/>
  <c r="DY916" i="1"/>
  <c r="DW916" i="1"/>
  <c r="DX916" i="1"/>
  <c r="DV916" i="1"/>
  <c r="DU916" i="1"/>
  <c r="DT916" i="1"/>
  <c r="BT916" i="1"/>
  <c r="DS916" i="1"/>
  <c r="BP916" i="1"/>
  <c r="DR916" i="1"/>
  <c r="DQ916" i="1"/>
  <c r="DP916" i="1"/>
  <c r="DO916" i="1"/>
  <c r="DN916" i="1"/>
  <c r="DM916" i="1"/>
  <c r="DI916" i="1"/>
  <c r="DH916" i="1"/>
  <c r="DG916" i="1"/>
  <c r="DD916" i="1"/>
  <c r="CV916" i="1"/>
  <c r="DC916" i="1"/>
  <c r="DE916" i="1"/>
  <c r="CX916" i="1"/>
  <c r="DB916" i="1"/>
  <c r="DA916" i="1"/>
  <c r="CZ916" i="1"/>
  <c r="CY916" i="1"/>
  <c r="CW916" i="1"/>
  <c r="CU916" i="1"/>
  <c r="CT916" i="1"/>
  <c r="CS916" i="1"/>
  <c r="CB916" i="1"/>
  <c r="CQ916" i="1"/>
  <c r="CP916" i="1"/>
  <c r="CE916" i="1"/>
  <c r="CO916" i="1"/>
  <c r="CN916" i="1"/>
  <c r="CL916" i="1"/>
  <c r="CM916" i="1"/>
  <c r="CK916" i="1"/>
  <c r="CJ916" i="1"/>
  <c r="CI916" i="1"/>
  <c r="CH916" i="1"/>
  <c r="CG916" i="1"/>
  <c r="CF916" i="1"/>
  <c r="CD916" i="1"/>
  <c r="CC916" i="1"/>
  <c r="CA916" i="1"/>
  <c r="BV916" i="1"/>
  <c r="BN916" i="1"/>
  <c r="BJ916" i="1"/>
  <c r="O915" i="1"/>
  <c r="AZ916" i="1"/>
  <c r="BI916" i="1"/>
  <c r="N915" i="1"/>
  <c r="AY916" i="1"/>
  <c r="BH916" i="1"/>
  <c r="M915" i="1"/>
  <c r="AX916" i="1"/>
  <c r="BG916" i="1"/>
  <c r="BF916" i="1"/>
  <c r="AT916" i="1"/>
  <c r="AS916" i="1"/>
  <c r="AR916" i="1"/>
  <c r="AQ916" i="1"/>
  <c r="AP916" i="1"/>
  <c r="AO916" i="1"/>
  <c r="AN916" i="1"/>
  <c r="AM916" i="1"/>
  <c r="AL916" i="1"/>
  <c r="AK916" i="1"/>
  <c r="AJ916" i="1"/>
  <c r="AI916" i="1"/>
  <c r="AH916" i="1"/>
  <c r="AG916" i="1"/>
  <c r="AF916" i="1"/>
  <c r="AE916" i="1"/>
  <c r="X916" i="1"/>
  <c r="W916" i="1"/>
  <c r="V916" i="1"/>
  <c r="AY1170" i="1"/>
  <c r="BD1170" i="1"/>
  <c r="BC1170" i="1"/>
  <c r="BB1170" i="1"/>
  <c r="BA1170" i="1"/>
  <c r="BH1172" i="1"/>
  <c r="BC1172" i="1"/>
  <c r="BP1172" i="1"/>
  <c r="BM1172" i="1"/>
  <c r="BJ1172" i="1"/>
  <c r="BH1170" i="1"/>
  <c r="BP1170" i="1"/>
  <c r="BM1170" i="1"/>
  <c r="BJ1170" i="1"/>
  <c r="BH1140" i="1"/>
  <c r="N823" i="1"/>
  <c r="N822" i="1"/>
  <c r="AY823" i="1"/>
  <c r="BH823" i="1"/>
  <c r="N824" i="1"/>
  <c r="AY824" i="1"/>
  <c r="BH824" i="1"/>
  <c r="N825" i="1"/>
  <c r="AY825" i="1"/>
  <c r="BH825" i="1"/>
  <c r="N826" i="1"/>
  <c r="AY826" i="1"/>
  <c r="BH826" i="1"/>
  <c r="N827" i="1"/>
  <c r="AY827" i="1"/>
  <c r="BH827" i="1"/>
  <c r="N828" i="1"/>
  <c r="AY828" i="1"/>
  <c r="BH828" i="1"/>
  <c r="N829" i="1"/>
  <c r="AY829" i="1"/>
  <c r="BH829" i="1"/>
  <c r="N830" i="1"/>
  <c r="AY830" i="1"/>
  <c r="BH830" i="1"/>
  <c r="N831" i="1"/>
  <c r="AY831" i="1"/>
  <c r="BH831" i="1"/>
  <c r="N832" i="1"/>
  <c r="AY832" i="1"/>
  <c r="BH832" i="1"/>
  <c r="N833" i="1"/>
  <c r="AY833" i="1"/>
  <c r="BH833" i="1"/>
  <c r="N834" i="1"/>
  <c r="AY834" i="1"/>
  <c r="BH834" i="1"/>
  <c r="N835" i="1"/>
  <c r="AY835" i="1"/>
  <c r="BH835" i="1"/>
  <c r="N836" i="1"/>
  <c r="AY836" i="1"/>
  <c r="BH836" i="1"/>
  <c r="N837" i="1"/>
  <c r="AY837" i="1"/>
  <c r="BH837" i="1"/>
  <c r="N838" i="1"/>
  <c r="AY838" i="1"/>
  <c r="BH838" i="1"/>
  <c r="N839" i="1"/>
  <c r="AY839" i="1"/>
  <c r="BH839" i="1"/>
  <c r="N840" i="1"/>
  <c r="AY840" i="1"/>
  <c r="BH840" i="1"/>
  <c r="N841" i="1"/>
  <c r="AY841" i="1"/>
  <c r="BH841" i="1"/>
  <c r="N842" i="1"/>
  <c r="AY842" i="1"/>
  <c r="BH842" i="1"/>
  <c r="N843" i="1"/>
  <c r="AY843" i="1"/>
  <c r="BH843" i="1"/>
  <c r="N844" i="1"/>
  <c r="AY844" i="1"/>
  <c r="BH844" i="1"/>
  <c r="N845" i="1"/>
  <c r="AY845" i="1"/>
  <c r="BH845" i="1"/>
  <c r="N846" i="1"/>
  <c r="AY846" i="1"/>
  <c r="BH846" i="1"/>
  <c r="N847" i="1"/>
  <c r="AY847" i="1"/>
  <c r="BH847" i="1"/>
  <c r="N848" i="1"/>
  <c r="AY848" i="1"/>
  <c r="BH848" i="1"/>
  <c r="N849" i="1"/>
  <c r="AY849" i="1"/>
  <c r="BH849" i="1"/>
  <c r="N850" i="1"/>
  <c r="AY850" i="1"/>
  <c r="BH850" i="1"/>
  <c r="N851" i="1"/>
  <c r="AY851" i="1"/>
  <c r="BH851" i="1"/>
  <c r="N852" i="1"/>
  <c r="AY852" i="1"/>
  <c r="BH852" i="1"/>
  <c r="N853" i="1"/>
  <c r="AY853" i="1"/>
  <c r="BH853" i="1"/>
  <c r="N854" i="1"/>
  <c r="AY854" i="1"/>
  <c r="BH854" i="1"/>
  <c r="N855" i="1"/>
  <c r="AY855" i="1"/>
  <c r="BH855" i="1"/>
  <c r="N856" i="1"/>
  <c r="AY856" i="1"/>
  <c r="BH856" i="1"/>
  <c r="N857" i="1"/>
  <c r="AY857" i="1"/>
  <c r="BH857" i="1"/>
  <c r="N858" i="1"/>
  <c r="AY858" i="1"/>
  <c r="BH858" i="1"/>
  <c r="N860" i="1"/>
  <c r="N859" i="1"/>
  <c r="AY860" i="1"/>
  <c r="BH860" i="1"/>
  <c r="N861" i="1"/>
  <c r="AY861" i="1"/>
  <c r="BH861" i="1"/>
  <c r="N862" i="1"/>
  <c r="AY862" i="1"/>
  <c r="BH862" i="1"/>
  <c r="N863" i="1"/>
  <c r="AY863" i="1"/>
  <c r="BH863" i="1"/>
  <c r="N864" i="1"/>
  <c r="AY864" i="1"/>
  <c r="BH864" i="1"/>
  <c r="N865" i="1"/>
  <c r="AY865" i="1"/>
  <c r="BH865" i="1"/>
  <c r="N866" i="1"/>
  <c r="AY866" i="1"/>
  <c r="BH866" i="1"/>
  <c r="N867" i="1"/>
  <c r="AY867" i="1"/>
  <c r="BH867" i="1"/>
  <c r="N868" i="1"/>
  <c r="AY868" i="1"/>
  <c r="BH868" i="1"/>
  <c r="N869" i="1"/>
  <c r="AY869" i="1"/>
  <c r="BH869" i="1"/>
  <c r="N870" i="1"/>
  <c r="AY870" i="1"/>
  <c r="BH870" i="1"/>
  <c r="N871" i="1"/>
  <c r="AY871" i="1"/>
  <c r="BH871" i="1"/>
  <c r="N872" i="1"/>
  <c r="AY872" i="1"/>
  <c r="BH872" i="1"/>
  <c r="N873" i="1"/>
  <c r="AY873" i="1"/>
  <c r="BH873" i="1"/>
  <c r="N874" i="1"/>
  <c r="AY874" i="1"/>
  <c r="BH874" i="1"/>
  <c r="N875" i="1"/>
  <c r="AY875" i="1"/>
  <c r="BH875" i="1"/>
  <c r="N876" i="1"/>
  <c r="AY876" i="1"/>
  <c r="BH876" i="1"/>
  <c r="N877" i="1"/>
  <c r="AY877" i="1"/>
  <c r="BH877" i="1"/>
  <c r="N878" i="1"/>
  <c r="AY878" i="1"/>
  <c r="BH878" i="1"/>
  <c r="N879" i="1"/>
  <c r="AY879" i="1"/>
  <c r="BH879" i="1"/>
  <c r="N880" i="1"/>
  <c r="AY880" i="1"/>
  <c r="BH880" i="1"/>
  <c r="N881" i="1"/>
  <c r="AY881" i="1"/>
  <c r="BH881" i="1"/>
  <c r="N882" i="1"/>
  <c r="AY882" i="1"/>
  <c r="BH882" i="1"/>
  <c r="N883" i="1"/>
  <c r="AY883" i="1"/>
  <c r="BH883" i="1"/>
  <c r="N884" i="1"/>
  <c r="AY884" i="1"/>
  <c r="BH884" i="1"/>
  <c r="N885" i="1"/>
  <c r="AY885" i="1"/>
  <c r="BH885" i="1"/>
  <c r="N886" i="1"/>
  <c r="AY886" i="1"/>
  <c r="BH886" i="1"/>
  <c r="N887" i="1"/>
  <c r="AY887" i="1"/>
  <c r="BH887" i="1"/>
  <c r="N888" i="1"/>
  <c r="AY888" i="1"/>
  <c r="BH888" i="1"/>
  <c r="N889" i="1"/>
  <c r="AY889" i="1"/>
  <c r="BH889" i="1"/>
  <c r="N890" i="1"/>
  <c r="AY890" i="1"/>
  <c r="BH890" i="1"/>
  <c r="N891" i="1"/>
  <c r="AY891" i="1"/>
  <c r="BH891" i="1"/>
  <c r="N892" i="1"/>
  <c r="AY892" i="1"/>
  <c r="BH892" i="1"/>
  <c r="N893" i="1"/>
  <c r="AY893" i="1"/>
  <c r="BH893" i="1"/>
  <c r="N894" i="1"/>
  <c r="AY894" i="1"/>
  <c r="BH894" i="1"/>
  <c r="N895" i="1"/>
  <c r="AY895" i="1"/>
  <c r="BH895" i="1"/>
  <c r="N896" i="1"/>
  <c r="AY896" i="1"/>
  <c r="BH896" i="1"/>
  <c r="N897" i="1"/>
  <c r="AY897" i="1"/>
  <c r="BH897" i="1"/>
  <c r="N898" i="1"/>
  <c r="AY898" i="1"/>
  <c r="BH898" i="1"/>
  <c r="N899" i="1"/>
  <c r="AY899" i="1"/>
  <c r="BH899" i="1"/>
  <c r="N900" i="1"/>
  <c r="AY900" i="1"/>
  <c r="BH900" i="1"/>
  <c r="N901" i="1"/>
  <c r="AY901" i="1"/>
  <c r="BH901" i="1"/>
  <c r="N902" i="1"/>
  <c r="AY902" i="1"/>
  <c r="BH902" i="1"/>
  <c r="N903" i="1"/>
  <c r="AY903" i="1"/>
  <c r="BH903" i="1"/>
  <c r="N904" i="1"/>
  <c r="AY904" i="1"/>
  <c r="BH904" i="1"/>
  <c r="N905" i="1"/>
  <c r="AY905" i="1"/>
  <c r="BH905" i="1"/>
  <c r="N906" i="1"/>
  <c r="AY906" i="1"/>
  <c r="BH906" i="1"/>
  <c r="N907" i="1"/>
  <c r="AY907" i="1"/>
  <c r="BH907" i="1"/>
  <c r="N908" i="1"/>
  <c r="AY908" i="1"/>
  <c r="BH908" i="1"/>
  <c r="N909" i="1"/>
  <c r="AY909" i="1"/>
  <c r="BH909" i="1"/>
  <c r="N910" i="1"/>
  <c r="AY910" i="1"/>
  <c r="BH910" i="1"/>
  <c r="N911" i="1"/>
  <c r="AY911" i="1"/>
  <c r="BH911" i="1"/>
  <c r="N912" i="1"/>
  <c r="AY912" i="1"/>
  <c r="BH912" i="1"/>
  <c r="N913" i="1"/>
  <c r="AY913" i="1"/>
  <c r="BH913" i="1"/>
  <c r="N914" i="1"/>
  <c r="AY914" i="1"/>
  <c r="BH914" i="1"/>
  <c r="AY915" i="1"/>
  <c r="BH915" i="1"/>
  <c r="BH1149" i="1"/>
  <c r="BP1142" i="1"/>
  <c r="BP903" i="1"/>
  <c r="AN903" i="1"/>
  <c r="BP904" i="1"/>
  <c r="AN904" i="1"/>
  <c r="BP905" i="1"/>
  <c r="AN905" i="1"/>
  <c r="BP906" i="1"/>
  <c r="AN906" i="1"/>
  <c r="BP907" i="1"/>
  <c r="AN907" i="1"/>
  <c r="BP908" i="1"/>
  <c r="AN908" i="1"/>
  <c r="BP909" i="1"/>
  <c r="AN909" i="1"/>
  <c r="BP910" i="1"/>
  <c r="AN910" i="1"/>
  <c r="BP911" i="1"/>
  <c r="AN911" i="1"/>
  <c r="BP912" i="1"/>
  <c r="AN912" i="1"/>
  <c r="BP913" i="1"/>
  <c r="AN913" i="1"/>
  <c r="BP914" i="1"/>
  <c r="AN914" i="1"/>
  <c r="BP915" i="1"/>
  <c r="AN915" i="1"/>
  <c r="BP1145" i="1"/>
  <c r="BP1148" i="1"/>
  <c r="BM1140" i="1"/>
  <c r="BM92" i="1"/>
  <c r="BM93" i="1"/>
  <c r="BM94" i="1"/>
  <c r="BM95" i="1"/>
  <c r="BM96" i="1"/>
  <c r="BM97" i="1"/>
  <c r="BM98" i="1"/>
  <c r="BM99" i="1"/>
  <c r="BM100" i="1"/>
  <c r="BM101" i="1"/>
  <c r="BM102" i="1"/>
  <c r="BM103" i="1"/>
  <c r="BM104" i="1"/>
  <c r="BM105" i="1"/>
  <c r="BM106" i="1"/>
  <c r="BM107" i="1"/>
  <c r="BM108" i="1"/>
  <c r="BM109" i="1"/>
  <c r="BM110" i="1"/>
  <c r="BM111" i="1"/>
  <c r="BM112" i="1"/>
  <c r="BM113" i="1"/>
  <c r="BM114" i="1"/>
  <c r="BM115" i="1"/>
  <c r="BM116" i="1"/>
  <c r="BM117" i="1"/>
  <c r="BM118" i="1"/>
  <c r="BM119" i="1"/>
  <c r="BM120" i="1"/>
  <c r="BM121" i="1"/>
  <c r="BM122" i="1"/>
  <c r="BM123" i="1"/>
  <c r="BM124" i="1"/>
  <c r="BM125" i="1"/>
  <c r="BM126" i="1"/>
  <c r="BM127" i="1"/>
  <c r="BM128" i="1"/>
  <c r="BM129" i="1"/>
  <c r="BM130" i="1"/>
  <c r="BM131" i="1"/>
  <c r="BM132" i="1"/>
  <c r="BM133" i="1"/>
  <c r="BM134" i="1"/>
  <c r="BM135" i="1"/>
  <c r="BM136" i="1"/>
  <c r="BM137" i="1"/>
  <c r="BM138" i="1"/>
  <c r="BM139" i="1"/>
  <c r="BM140" i="1"/>
  <c r="BM141" i="1"/>
  <c r="BM142" i="1"/>
  <c r="BM143" i="1"/>
  <c r="BM144" i="1"/>
  <c r="BM145" i="1"/>
  <c r="BM146" i="1"/>
  <c r="BM147" i="1"/>
  <c r="BM148" i="1"/>
  <c r="BM149" i="1"/>
  <c r="BM150" i="1"/>
  <c r="BM151" i="1"/>
  <c r="BM152" i="1"/>
  <c r="BM153" i="1"/>
  <c r="BM155" i="1"/>
  <c r="BM156" i="1"/>
  <c r="BM157" i="1"/>
  <c r="BM158" i="1"/>
  <c r="BM159" i="1"/>
  <c r="BM160" i="1"/>
  <c r="BM161" i="1"/>
  <c r="BM162" i="1"/>
  <c r="BM163" i="1"/>
  <c r="BM164" i="1"/>
  <c r="BM165" i="1"/>
  <c r="BM166" i="1"/>
  <c r="BM167" i="1"/>
  <c r="BM168" i="1"/>
  <c r="BM169" i="1"/>
  <c r="BM170" i="1"/>
  <c r="BM171" i="1"/>
  <c r="BM172" i="1"/>
  <c r="BM173" i="1"/>
  <c r="BM174" i="1"/>
  <c r="BM175" i="1"/>
  <c r="BM176" i="1"/>
  <c r="BM177" i="1"/>
  <c r="BM178" i="1"/>
  <c r="BM179" i="1"/>
  <c r="BM180" i="1"/>
  <c r="BM181" i="1"/>
  <c r="BM182" i="1"/>
  <c r="BM183" i="1"/>
  <c r="BM184" i="1"/>
  <c r="BM185" i="1"/>
  <c r="BM186" i="1"/>
  <c r="BM187" i="1"/>
  <c r="BM188" i="1"/>
  <c r="BM189" i="1"/>
  <c r="BM190" i="1"/>
  <c r="BM191" i="1"/>
  <c r="BM192" i="1"/>
  <c r="BM193" i="1"/>
  <c r="BM194" i="1"/>
  <c r="BM195" i="1"/>
  <c r="BM196" i="1"/>
  <c r="BM197" i="1"/>
  <c r="BM198" i="1"/>
  <c r="BM199" i="1"/>
  <c r="BM200" i="1"/>
  <c r="BM201" i="1"/>
  <c r="BM202" i="1"/>
  <c r="BM203" i="1"/>
  <c r="BM204" i="1"/>
  <c r="BM205" i="1"/>
  <c r="BM206" i="1"/>
  <c r="BM207" i="1"/>
  <c r="BM208" i="1"/>
  <c r="BM209" i="1"/>
  <c r="BM210" i="1"/>
  <c r="BM211" i="1"/>
  <c r="BM212" i="1"/>
  <c r="BM213" i="1"/>
  <c r="BM214" i="1"/>
  <c r="BM216" i="1"/>
  <c r="BM217" i="1"/>
  <c r="BM218" i="1"/>
  <c r="BM219" i="1"/>
  <c r="BM220" i="1"/>
  <c r="BM221" i="1"/>
  <c r="BM222" i="1"/>
  <c r="BM223" i="1"/>
  <c r="BM224" i="1"/>
  <c r="BM225" i="1"/>
  <c r="BM226" i="1"/>
  <c r="BM227" i="1"/>
  <c r="BM228" i="1"/>
  <c r="BM229" i="1"/>
  <c r="BM230" i="1"/>
  <c r="BM231" i="1"/>
  <c r="BM232" i="1"/>
  <c r="BM233" i="1"/>
  <c r="BM234" i="1"/>
  <c r="BM235" i="1"/>
  <c r="BM236" i="1"/>
  <c r="BM237" i="1"/>
  <c r="BM238" i="1"/>
  <c r="BM239" i="1"/>
  <c r="BM240" i="1"/>
  <c r="BM241" i="1"/>
  <c r="BM242" i="1"/>
  <c r="BM243" i="1"/>
  <c r="BM244" i="1"/>
  <c r="BM245" i="1"/>
  <c r="BM246" i="1"/>
  <c r="BM247" i="1"/>
  <c r="BM248" i="1"/>
  <c r="BM249" i="1"/>
  <c r="BM250" i="1"/>
  <c r="BM251" i="1"/>
  <c r="BM252" i="1"/>
  <c r="BM253" i="1"/>
  <c r="BM254" i="1"/>
  <c r="BM255" i="1"/>
  <c r="BM256" i="1"/>
  <c r="BM257" i="1"/>
  <c r="BM258" i="1"/>
  <c r="BM259" i="1"/>
  <c r="BM260" i="1"/>
  <c r="BM261" i="1"/>
  <c r="BM262" i="1"/>
  <c r="BM263" i="1"/>
  <c r="BM264" i="1"/>
  <c r="BM265" i="1"/>
  <c r="BM266" i="1"/>
  <c r="BM267" i="1"/>
  <c r="BM268" i="1"/>
  <c r="BM269" i="1"/>
  <c r="BM270" i="1"/>
  <c r="BM271" i="1"/>
  <c r="BM272" i="1"/>
  <c r="BM273" i="1"/>
  <c r="BM274" i="1"/>
  <c r="BM275" i="1"/>
  <c r="BM276" i="1"/>
  <c r="BM277" i="1"/>
  <c r="BM278" i="1"/>
  <c r="BM279" i="1"/>
  <c r="BM280" i="1"/>
  <c r="BM282" i="1"/>
  <c r="BM283" i="1"/>
  <c r="BM284" i="1"/>
  <c r="BM285" i="1"/>
  <c r="BM286" i="1"/>
  <c r="BM287" i="1"/>
  <c r="BM288" i="1"/>
  <c r="BM289" i="1"/>
  <c r="BM290" i="1"/>
  <c r="BM291" i="1"/>
  <c r="BM292" i="1"/>
  <c r="BM293" i="1"/>
  <c r="BM294" i="1"/>
  <c r="BM295" i="1"/>
  <c r="BM296" i="1"/>
  <c r="BM297" i="1"/>
  <c r="BM298" i="1"/>
  <c r="BM299" i="1"/>
  <c r="BM300" i="1"/>
  <c r="BM301" i="1"/>
  <c r="BM302" i="1"/>
  <c r="BM303" i="1"/>
  <c r="BM304" i="1"/>
  <c r="BM305" i="1"/>
  <c r="BM306" i="1"/>
  <c r="BM307" i="1"/>
  <c r="BM308" i="1"/>
  <c r="BM309" i="1"/>
  <c r="BM310" i="1"/>
  <c r="BM311" i="1"/>
  <c r="BM312" i="1"/>
  <c r="BM313" i="1"/>
  <c r="BM314" i="1"/>
  <c r="BM315" i="1"/>
  <c r="BM316" i="1"/>
  <c r="BM317" i="1"/>
  <c r="BM318" i="1"/>
  <c r="BM319" i="1"/>
  <c r="BM320" i="1"/>
  <c r="BM321" i="1"/>
  <c r="BM322" i="1"/>
  <c r="BM323" i="1"/>
  <c r="BM324" i="1"/>
  <c r="BM325" i="1"/>
  <c r="BM326" i="1"/>
  <c r="BM327" i="1"/>
  <c r="BM328" i="1"/>
  <c r="BM329" i="1"/>
  <c r="BM330" i="1"/>
  <c r="BM331" i="1"/>
  <c r="BM332" i="1"/>
  <c r="BM333" i="1"/>
  <c r="BM334" i="1"/>
  <c r="BM335" i="1"/>
  <c r="BM336" i="1"/>
  <c r="BM337" i="1"/>
  <c r="BM338" i="1"/>
  <c r="BM339" i="1"/>
  <c r="BM340" i="1"/>
  <c r="BM341" i="1"/>
  <c r="BM342" i="1"/>
  <c r="BM343" i="1"/>
  <c r="BM344" i="1"/>
  <c r="BM345" i="1"/>
  <c r="BM346" i="1"/>
  <c r="BM348" i="1"/>
  <c r="BM349" i="1"/>
  <c r="BM350" i="1"/>
  <c r="BM351" i="1"/>
  <c r="BM352" i="1"/>
  <c r="BM353" i="1"/>
  <c r="BM354" i="1"/>
  <c r="BM355" i="1"/>
  <c r="BM356" i="1"/>
  <c r="BM357" i="1"/>
  <c r="BM358" i="1"/>
  <c r="BM359" i="1"/>
  <c r="BM360" i="1"/>
  <c r="BM361" i="1"/>
  <c r="BM362" i="1"/>
  <c r="BM363" i="1"/>
  <c r="BM364" i="1"/>
  <c r="BM365" i="1"/>
  <c r="BM366" i="1"/>
  <c r="BM367" i="1"/>
  <c r="BM368" i="1"/>
  <c r="BM369" i="1"/>
  <c r="BM370" i="1"/>
  <c r="BM371" i="1"/>
  <c r="BM372" i="1"/>
  <c r="BM373" i="1"/>
  <c r="BM374" i="1"/>
  <c r="BM375" i="1"/>
  <c r="BM376" i="1"/>
  <c r="BM377" i="1"/>
  <c r="BM378" i="1"/>
  <c r="BM379" i="1"/>
  <c r="BM380" i="1"/>
  <c r="BM381" i="1"/>
  <c r="BM382" i="1"/>
  <c r="BM383" i="1"/>
  <c r="BM384" i="1"/>
  <c r="BM385" i="1"/>
  <c r="BM386" i="1"/>
  <c r="BM387" i="1"/>
  <c r="BM388" i="1"/>
  <c r="BM389" i="1"/>
  <c r="BM390" i="1"/>
  <c r="BM391" i="1"/>
  <c r="BM392" i="1"/>
  <c r="BM393" i="1"/>
  <c r="BM394" i="1"/>
  <c r="BM395" i="1"/>
  <c r="BM396" i="1"/>
  <c r="BM397" i="1"/>
  <c r="BM398" i="1"/>
  <c r="BM399" i="1"/>
  <c r="BM400" i="1"/>
  <c r="BM401" i="1"/>
  <c r="BM402" i="1"/>
  <c r="BM403" i="1"/>
  <c r="BM404" i="1"/>
  <c r="BM405" i="1"/>
  <c r="BM406" i="1"/>
  <c r="BM407" i="1"/>
  <c r="BM408" i="1"/>
  <c r="BM409" i="1"/>
  <c r="BM410" i="1"/>
  <c r="BM412" i="1"/>
  <c r="BM413" i="1"/>
  <c r="BM414" i="1"/>
  <c r="BM415" i="1"/>
  <c r="BM416" i="1"/>
  <c r="BM417" i="1"/>
  <c r="BM418" i="1"/>
  <c r="BM419" i="1"/>
  <c r="BM420" i="1"/>
  <c r="BM421" i="1"/>
  <c r="BM422" i="1"/>
  <c r="BM423" i="1"/>
  <c r="BM424" i="1"/>
  <c r="BM425" i="1"/>
  <c r="BM426" i="1"/>
  <c r="BM427" i="1"/>
  <c r="BM428" i="1"/>
  <c r="BM429" i="1"/>
  <c r="BM430" i="1"/>
  <c r="BM431" i="1"/>
  <c r="BM432" i="1"/>
  <c r="BM433" i="1"/>
  <c r="BM434" i="1"/>
  <c r="BM435" i="1"/>
  <c r="BM436" i="1"/>
  <c r="BM437" i="1"/>
  <c r="BM438" i="1"/>
  <c r="BM439" i="1"/>
  <c r="BM440" i="1"/>
  <c r="BM441" i="1"/>
  <c r="BM442" i="1"/>
  <c r="BM443" i="1"/>
  <c r="BM444" i="1"/>
  <c r="BM445" i="1"/>
  <c r="BM446" i="1"/>
  <c r="BM447" i="1"/>
  <c r="BM448" i="1"/>
  <c r="BM449" i="1"/>
  <c r="BM450" i="1"/>
  <c r="BM451" i="1"/>
  <c r="BM452" i="1"/>
  <c r="BM453" i="1"/>
  <c r="BM454" i="1"/>
  <c r="BM455" i="1"/>
  <c r="BM456" i="1"/>
  <c r="BM457" i="1"/>
  <c r="BM458" i="1"/>
  <c r="BM459" i="1"/>
  <c r="BM460" i="1"/>
  <c r="BM461" i="1"/>
  <c r="BM462" i="1"/>
  <c r="BM463" i="1"/>
  <c r="BM464" i="1"/>
  <c r="BM465" i="1"/>
  <c r="BM466" i="1"/>
  <c r="BM467" i="1"/>
  <c r="BM468" i="1"/>
  <c r="BM469" i="1"/>
  <c r="BM470" i="1"/>
  <c r="BM471" i="1"/>
  <c r="BM473" i="1"/>
  <c r="BM474" i="1"/>
  <c r="BM475" i="1"/>
  <c r="BM476" i="1"/>
  <c r="BM477" i="1"/>
  <c r="BM478" i="1"/>
  <c r="BM479" i="1"/>
  <c r="BM480" i="1"/>
  <c r="BM481" i="1"/>
  <c r="BM482" i="1"/>
  <c r="BM483" i="1"/>
  <c r="BM484" i="1"/>
  <c r="BM485" i="1"/>
  <c r="BM486" i="1"/>
  <c r="BM487" i="1"/>
  <c r="BM488" i="1"/>
  <c r="BM489" i="1"/>
  <c r="BM490" i="1"/>
  <c r="BM491" i="1"/>
  <c r="BM492" i="1"/>
  <c r="BM493" i="1"/>
  <c r="BM494" i="1"/>
  <c r="BM495" i="1"/>
  <c r="BM496" i="1"/>
  <c r="BM497" i="1"/>
  <c r="BM498" i="1"/>
  <c r="BM499" i="1"/>
  <c r="BM500" i="1"/>
  <c r="BM501" i="1"/>
  <c r="BM502" i="1"/>
  <c r="BM503" i="1"/>
  <c r="BM504" i="1"/>
  <c r="BM505" i="1"/>
  <c r="BM506" i="1"/>
  <c r="BM507" i="1"/>
  <c r="BM508" i="1"/>
  <c r="BM509" i="1"/>
  <c r="BM510" i="1"/>
  <c r="BM511" i="1"/>
  <c r="BM512" i="1"/>
  <c r="BM513" i="1"/>
  <c r="BM514" i="1"/>
  <c r="BM515" i="1"/>
  <c r="BM516" i="1"/>
  <c r="BM517" i="1"/>
  <c r="BM518" i="1"/>
  <c r="BM519" i="1"/>
  <c r="BM520" i="1"/>
  <c r="BM521" i="1"/>
  <c r="BM522" i="1"/>
  <c r="BM523" i="1"/>
  <c r="BM524" i="1"/>
  <c r="BM525" i="1"/>
  <c r="BM526" i="1"/>
  <c r="BM527" i="1"/>
  <c r="BM528" i="1"/>
  <c r="BM529" i="1"/>
  <c r="BM530" i="1"/>
  <c r="BM531" i="1"/>
  <c r="BM532" i="1"/>
  <c r="BM533" i="1"/>
  <c r="BM534" i="1"/>
  <c r="BM535" i="1"/>
  <c r="BM536" i="1"/>
  <c r="BM538" i="1"/>
  <c r="BM539" i="1"/>
  <c r="BM540" i="1"/>
  <c r="BM541" i="1"/>
  <c r="BM542" i="1"/>
  <c r="BM543" i="1"/>
  <c r="BM544" i="1"/>
  <c r="BM545" i="1"/>
  <c r="BM546" i="1"/>
  <c r="BM547" i="1"/>
  <c r="BM548" i="1"/>
  <c r="BM549" i="1"/>
  <c r="BM550" i="1"/>
  <c r="BM551" i="1"/>
  <c r="BM552" i="1"/>
  <c r="BM553" i="1"/>
  <c r="BM554" i="1"/>
  <c r="BM555" i="1"/>
  <c r="BM556" i="1"/>
  <c r="BM557" i="1"/>
  <c r="BM558" i="1"/>
  <c r="BM559" i="1"/>
  <c r="BM560" i="1"/>
  <c r="BM561" i="1"/>
  <c r="BM562" i="1"/>
  <c r="BM563" i="1"/>
  <c r="BM564" i="1"/>
  <c r="BM565" i="1"/>
  <c r="BM566" i="1"/>
  <c r="BM567" i="1"/>
  <c r="BM568" i="1"/>
  <c r="BM569" i="1"/>
  <c r="BM570" i="1"/>
  <c r="BM571" i="1"/>
  <c r="BM572" i="1"/>
  <c r="BM573" i="1"/>
  <c r="BM574" i="1"/>
  <c r="BM575" i="1"/>
  <c r="BM576" i="1"/>
  <c r="BM577" i="1"/>
  <c r="BM578" i="1"/>
  <c r="BM579" i="1"/>
  <c r="BM580" i="1"/>
  <c r="BM581" i="1"/>
  <c r="BM582" i="1"/>
  <c r="BM583" i="1"/>
  <c r="BM584" i="1"/>
  <c r="BM585" i="1"/>
  <c r="BM586" i="1"/>
  <c r="BM587" i="1"/>
  <c r="BM588" i="1"/>
  <c r="BM589" i="1"/>
  <c r="BM590" i="1"/>
  <c r="BM591" i="1"/>
  <c r="BM592" i="1"/>
  <c r="BM593" i="1"/>
  <c r="BM594" i="1"/>
  <c r="BM595" i="1"/>
  <c r="BM596" i="1"/>
  <c r="BM597" i="1"/>
  <c r="BM598" i="1"/>
  <c r="BM599" i="1"/>
  <c r="BM600" i="1"/>
  <c r="BM601" i="1"/>
  <c r="BM603" i="1"/>
  <c r="BM604" i="1"/>
  <c r="BM605" i="1"/>
  <c r="BM606" i="1"/>
  <c r="BM607" i="1"/>
  <c r="BM608" i="1"/>
  <c r="BM609" i="1"/>
  <c r="BM610" i="1"/>
  <c r="BM611" i="1"/>
  <c r="BM612" i="1"/>
  <c r="BM613" i="1"/>
  <c r="BM614" i="1"/>
  <c r="BM615" i="1"/>
  <c r="BM616" i="1"/>
  <c r="BM617" i="1"/>
  <c r="BM618" i="1"/>
  <c r="BM619" i="1"/>
  <c r="BM620" i="1"/>
  <c r="BM621" i="1"/>
  <c r="BM622" i="1"/>
  <c r="BM623" i="1"/>
  <c r="BM624" i="1"/>
  <c r="BM625" i="1"/>
  <c r="BM626" i="1"/>
  <c r="BM627" i="1"/>
  <c r="BM628" i="1"/>
  <c r="BM629" i="1"/>
  <c r="BM630" i="1"/>
  <c r="BM631" i="1"/>
  <c r="BM632" i="1"/>
  <c r="BM633" i="1"/>
  <c r="BM634" i="1"/>
  <c r="BM635" i="1"/>
  <c r="BM636" i="1"/>
  <c r="BM637" i="1"/>
  <c r="BM638" i="1"/>
  <c r="BM639" i="1"/>
  <c r="BM640" i="1"/>
  <c r="BM641" i="1"/>
  <c r="BM642" i="1"/>
  <c r="BM643" i="1"/>
  <c r="BM644" i="1"/>
  <c r="BM645" i="1"/>
  <c r="BM646" i="1"/>
  <c r="BM647" i="1"/>
  <c r="BM648" i="1"/>
  <c r="BM649" i="1"/>
  <c r="BM650" i="1"/>
  <c r="BM651" i="1"/>
  <c r="BM652" i="1"/>
  <c r="BM653" i="1"/>
  <c r="BM654" i="1"/>
  <c r="BM655" i="1"/>
  <c r="BM656" i="1"/>
  <c r="BM657" i="1"/>
  <c r="BM658" i="1"/>
  <c r="BM659" i="1"/>
  <c r="BM660" i="1"/>
  <c r="BM661" i="1"/>
  <c r="BM662" i="1"/>
  <c r="BM663" i="1"/>
  <c r="BM664" i="1"/>
  <c r="BM665" i="1"/>
  <c r="BM667" i="1"/>
  <c r="BM668" i="1"/>
  <c r="BM669" i="1"/>
  <c r="BM670" i="1"/>
  <c r="BM671" i="1"/>
  <c r="BM672" i="1"/>
  <c r="BM673" i="1"/>
  <c r="BM674" i="1"/>
  <c r="BM675" i="1"/>
  <c r="BM676" i="1"/>
  <c r="BM677" i="1"/>
  <c r="BM678" i="1"/>
  <c r="BM679" i="1"/>
  <c r="BM680" i="1"/>
  <c r="BM681" i="1"/>
  <c r="BM682" i="1"/>
  <c r="BM683" i="1"/>
  <c r="BM684" i="1"/>
  <c r="BM685" i="1"/>
  <c r="BM686" i="1"/>
  <c r="BM687" i="1"/>
  <c r="BM688" i="1"/>
  <c r="BM689" i="1"/>
  <c r="BM690" i="1"/>
  <c r="BM691" i="1"/>
  <c r="BM692" i="1"/>
  <c r="BM693" i="1"/>
  <c r="BM694" i="1"/>
  <c r="BM695" i="1"/>
  <c r="BM696" i="1"/>
  <c r="BM697" i="1"/>
  <c r="BM698" i="1"/>
  <c r="BM699" i="1"/>
  <c r="BM700" i="1"/>
  <c r="BM701" i="1"/>
  <c r="BM702" i="1"/>
  <c r="BM703" i="1"/>
  <c r="BM704" i="1"/>
  <c r="BM705" i="1"/>
  <c r="BM706" i="1"/>
  <c r="BM707" i="1"/>
  <c r="BM708" i="1"/>
  <c r="BM709" i="1"/>
  <c r="BM710" i="1"/>
  <c r="BM711" i="1"/>
  <c r="BM712" i="1"/>
  <c r="BM713" i="1"/>
  <c r="BM714" i="1"/>
  <c r="BM715" i="1"/>
  <c r="BM716" i="1"/>
  <c r="BM717" i="1"/>
  <c r="BM718" i="1"/>
  <c r="BM719" i="1"/>
  <c r="BM720" i="1"/>
  <c r="BM721" i="1"/>
  <c r="BM722" i="1"/>
  <c r="BM723" i="1"/>
  <c r="BM724" i="1"/>
  <c r="BM725" i="1"/>
  <c r="BM726" i="1"/>
  <c r="BM727" i="1"/>
  <c r="BM729" i="1"/>
  <c r="BM730" i="1"/>
  <c r="BM731" i="1"/>
  <c r="BM732" i="1"/>
  <c r="BM733" i="1"/>
  <c r="BM734" i="1"/>
  <c r="BM735" i="1"/>
  <c r="BM736" i="1"/>
  <c r="BM737" i="1"/>
  <c r="BM738" i="1"/>
  <c r="BM739" i="1"/>
  <c r="BM740" i="1"/>
  <c r="BM741" i="1"/>
  <c r="BM742" i="1"/>
  <c r="BM743" i="1"/>
  <c r="BM744" i="1"/>
  <c r="BM745" i="1"/>
  <c r="BM746" i="1"/>
  <c r="BM747" i="1"/>
  <c r="BM748" i="1"/>
  <c r="BM749" i="1"/>
  <c r="BM750" i="1"/>
  <c r="BM751" i="1"/>
  <c r="BM752" i="1"/>
  <c r="BM753" i="1"/>
  <c r="BM754" i="1"/>
  <c r="BM755" i="1"/>
  <c r="BM756" i="1"/>
  <c r="BM757" i="1"/>
  <c r="BM758" i="1"/>
  <c r="BM759" i="1"/>
  <c r="BM760" i="1"/>
  <c r="BM761" i="1"/>
  <c r="BM762" i="1"/>
  <c r="BM763" i="1"/>
  <c r="BM764" i="1"/>
  <c r="BM765" i="1"/>
  <c r="BM766" i="1"/>
  <c r="BM767" i="1"/>
  <c r="BM768" i="1"/>
  <c r="BM769" i="1"/>
  <c r="BM770" i="1"/>
  <c r="BM771" i="1"/>
  <c r="BM772" i="1"/>
  <c r="BM773" i="1"/>
  <c r="BM774" i="1"/>
  <c r="BM775" i="1"/>
  <c r="BM776" i="1"/>
  <c r="BM777" i="1"/>
  <c r="BM778" i="1"/>
  <c r="BM779" i="1"/>
  <c r="BM780" i="1"/>
  <c r="BM781" i="1"/>
  <c r="BM782" i="1"/>
  <c r="BM783" i="1"/>
  <c r="BM784" i="1"/>
  <c r="BM785" i="1"/>
  <c r="BM786" i="1"/>
  <c r="BM787" i="1"/>
  <c r="BM788" i="1"/>
  <c r="BM789" i="1"/>
  <c r="BM790" i="1"/>
  <c r="BM791" i="1"/>
  <c r="BM792" i="1"/>
  <c r="BM794" i="1"/>
  <c r="BM795" i="1"/>
  <c r="BM796" i="1"/>
  <c r="BM797" i="1"/>
  <c r="BM798" i="1"/>
  <c r="BM799" i="1"/>
  <c r="BM800" i="1"/>
  <c r="BM801" i="1"/>
  <c r="BM802" i="1"/>
  <c r="BM803" i="1"/>
  <c r="BM804" i="1"/>
  <c r="BM805" i="1"/>
  <c r="BM806" i="1"/>
  <c r="BM807" i="1"/>
  <c r="BM808" i="1"/>
  <c r="BM809" i="1"/>
  <c r="BM810" i="1"/>
  <c r="BM811" i="1"/>
  <c r="BM812" i="1"/>
  <c r="BM813" i="1"/>
  <c r="BM814" i="1"/>
  <c r="BM815" i="1"/>
  <c r="BM816" i="1"/>
  <c r="BM817" i="1"/>
  <c r="BM818" i="1"/>
  <c r="BM819" i="1"/>
  <c r="BM820" i="1"/>
  <c r="BM821" i="1"/>
  <c r="BM822" i="1"/>
  <c r="BM823" i="1"/>
  <c r="BM824" i="1"/>
  <c r="BM825" i="1"/>
  <c r="BM826" i="1"/>
  <c r="BM827" i="1"/>
  <c r="BM828" i="1"/>
  <c r="BM829" i="1"/>
  <c r="BM830" i="1"/>
  <c r="BM831" i="1"/>
  <c r="BM832" i="1"/>
  <c r="BM833" i="1"/>
  <c r="BM834" i="1"/>
  <c r="BM835" i="1"/>
  <c r="BM836" i="1"/>
  <c r="BM837" i="1"/>
  <c r="BM838" i="1"/>
  <c r="BM839" i="1"/>
  <c r="BM840" i="1"/>
  <c r="BM841" i="1"/>
  <c r="BM842" i="1"/>
  <c r="BM843" i="1"/>
  <c r="BM844" i="1"/>
  <c r="BM845" i="1"/>
  <c r="BM846" i="1"/>
  <c r="BM847" i="1"/>
  <c r="BM848" i="1"/>
  <c r="BM849" i="1"/>
  <c r="BM850" i="1"/>
  <c r="BM851" i="1"/>
  <c r="BM852" i="1"/>
  <c r="BM853" i="1"/>
  <c r="BM854" i="1"/>
  <c r="BM855" i="1"/>
  <c r="BM856" i="1"/>
  <c r="BM857" i="1"/>
  <c r="BM858" i="1"/>
  <c r="BM860" i="1"/>
  <c r="BM861" i="1"/>
  <c r="BM862" i="1"/>
  <c r="BM863" i="1"/>
  <c r="BM864" i="1"/>
  <c r="BM865" i="1"/>
  <c r="BM866" i="1"/>
  <c r="BM867" i="1"/>
  <c r="BM868" i="1"/>
  <c r="BM869" i="1"/>
  <c r="BM870" i="1"/>
  <c r="BM871" i="1"/>
  <c r="BM872" i="1"/>
  <c r="BM873" i="1"/>
  <c r="BM874" i="1"/>
  <c r="BM875" i="1"/>
  <c r="BM876" i="1"/>
  <c r="BM877" i="1"/>
  <c r="BM878" i="1"/>
  <c r="BM879" i="1"/>
  <c r="BM880" i="1"/>
  <c r="BM881" i="1"/>
  <c r="BM882" i="1"/>
  <c r="BM883" i="1"/>
  <c r="BM884" i="1"/>
  <c r="BM885" i="1"/>
  <c r="BM886" i="1"/>
  <c r="BM887" i="1"/>
  <c r="BM888" i="1"/>
  <c r="BM889" i="1"/>
  <c r="BM890" i="1"/>
  <c r="BM891" i="1"/>
  <c r="BM892" i="1"/>
  <c r="BM893" i="1"/>
  <c r="BM894" i="1"/>
  <c r="BM895" i="1"/>
  <c r="BM896" i="1"/>
  <c r="BM897" i="1"/>
  <c r="BM898" i="1"/>
  <c r="BM899" i="1"/>
  <c r="BM900" i="1"/>
  <c r="BM901" i="1"/>
  <c r="BM902" i="1"/>
  <c r="BM1149" i="1"/>
  <c r="BJ92" i="1"/>
  <c r="BJ93" i="1"/>
  <c r="BJ94" i="1"/>
  <c r="BJ95" i="1"/>
  <c r="BJ96" i="1"/>
  <c r="BJ97" i="1"/>
  <c r="BJ98" i="1"/>
  <c r="BJ99" i="1"/>
  <c r="BJ100" i="1"/>
  <c r="BJ101" i="1"/>
  <c r="BJ102" i="1"/>
  <c r="BJ103" i="1"/>
  <c r="BJ104" i="1"/>
  <c r="BJ105" i="1"/>
  <c r="BJ106" i="1"/>
  <c r="BJ107" i="1"/>
  <c r="BJ108" i="1"/>
  <c r="BJ109" i="1"/>
  <c r="BJ110" i="1"/>
  <c r="BJ111" i="1"/>
  <c r="BJ112" i="1"/>
  <c r="BJ113" i="1"/>
  <c r="BJ114" i="1"/>
  <c r="BJ115" i="1"/>
  <c r="BJ116" i="1"/>
  <c r="BJ117" i="1"/>
  <c r="BJ118" i="1"/>
  <c r="BJ119" i="1"/>
  <c r="BJ120" i="1"/>
  <c r="BJ121" i="1"/>
  <c r="BJ122" i="1"/>
  <c r="BJ123" i="1"/>
  <c r="BJ124" i="1"/>
  <c r="BJ125" i="1"/>
  <c r="BJ126" i="1"/>
  <c r="BJ127" i="1"/>
  <c r="BJ128" i="1"/>
  <c r="BJ129" i="1"/>
  <c r="BJ130" i="1"/>
  <c r="BJ131" i="1"/>
  <c r="BJ132" i="1"/>
  <c r="BJ133" i="1"/>
  <c r="BJ134" i="1"/>
  <c r="BJ135" i="1"/>
  <c r="BJ136" i="1"/>
  <c r="BJ137" i="1"/>
  <c r="BJ138" i="1"/>
  <c r="BJ139" i="1"/>
  <c r="BJ140" i="1"/>
  <c r="BJ141" i="1"/>
  <c r="BJ142" i="1"/>
  <c r="BJ143" i="1"/>
  <c r="BJ144" i="1"/>
  <c r="BJ145" i="1"/>
  <c r="BJ146" i="1"/>
  <c r="BJ147" i="1"/>
  <c r="BJ148" i="1"/>
  <c r="BJ149" i="1"/>
  <c r="BJ150" i="1"/>
  <c r="BJ151" i="1"/>
  <c r="BJ152" i="1"/>
  <c r="BJ153" i="1"/>
  <c r="BJ155" i="1"/>
  <c r="BJ156" i="1"/>
  <c r="BJ157" i="1"/>
  <c r="BJ158" i="1"/>
  <c r="BJ159" i="1"/>
  <c r="BJ160" i="1"/>
  <c r="BJ161" i="1"/>
  <c r="BJ162" i="1"/>
  <c r="BJ163" i="1"/>
  <c r="BJ164" i="1"/>
  <c r="BJ165" i="1"/>
  <c r="BJ166" i="1"/>
  <c r="BJ167" i="1"/>
  <c r="BJ168" i="1"/>
  <c r="BJ169" i="1"/>
  <c r="BJ170" i="1"/>
  <c r="BJ171" i="1"/>
  <c r="BJ172" i="1"/>
  <c r="BJ173" i="1"/>
  <c r="BJ174" i="1"/>
  <c r="BJ175" i="1"/>
  <c r="BJ176" i="1"/>
  <c r="BJ177" i="1"/>
  <c r="BJ178" i="1"/>
  <c r="BJ179" i="1"/>
  <c r="BJ180" i="1"/>
  <c r="BJ181" i="1"/>
  <c r="BJ182" i="1"/>
  <c r="BJ183" i="1"/>
  <c r="BJ184" i="1"/>
  <c r="BJ185" i="1"/>
  <c r="BJ186" i="1"/>
  <c r="BJ187" i="1"/>
  <c r="BJ188" i="1"/>
  <c r="BJ189" i="1"/>
  <c r="BJ190" i="1"/>
  <c r="BJ191" i="1"/>
  <c r="BJ192" i="1"/>
  <c r="BJ193" i="1"/>
  <c r="BJ194" i="1"/>
  <c r="BJ195" i="1"/>
  <c r="BJ196" i="1"/>
  <c r="BJ197" i="1"/>
  <c r="BJ198" i="1"/>
  <c r="BJ199" i="1"/>
  <c r="BJ200" i="1"/>
  <c r="BJ201" i="1"/>
  <c r="BJ202" i="1"/>
  <c r="BJ203" i="1"/>
  <c r="BJ204" i="1"/>
  <c r="BJ205" i="1"/>
  <c r="BJ206" i="1"/>
  <c r="BJ207" i="1"/>
  <c r="BJ208" i="1"/>
  <c r="BJ209" i="1"/>
  <c r="BJ210" i="1"/>
  <c r="BJ211" i="1"/>
  <c r="BJ212" i="1"/>
  <c r="BJ213" i="1"/>
  <c r="BJ214" i="1"/>
  <c r="BJ216" i="1"/>
  <c r="BJ217" i="1"/>
  <c r="BJ218" i="1"/>
  <c r="BJ219" i="1"/>
  <c r="BJ220" i="1"/>
  <c r="BJ221" i="1"/>
  <c r="BJ222" i="1"/>
  <c r="BJ223" i="1"/>
  <c r="BJ224" i="1"/>
  <c r="BJ225" i="1"/>
  <c r="BJ226" i="1"/>
  <c r="BJ227" i="1"/>
  <c r="BJ228" i="1"/>
  <c r="BJ229" i="1"/>
  <c r="BJ230" i="1"/>
  <c r="BJ231" i="1"/>
  <c r="BJ232" i="1"/>
  <c r="BJ233" i="1"/>
  <c r="BJ234" i="1"/>
  <c r="BJ235" i="1"/>
  <c r="BJ236" i="1"/>
  <c r="BJ237" i="1"/>
  <c r="BJ238" i="1"/>
  <c r="BJ239" i="1"/>
  <c r="BJ240" i="1"/>
  <c r="BJ241" i="1"/>
  <c r="BJ242" i="1"/>
  <c r="BJ243" i="1"/>
  <c r="BJ244" i="1"/>
  <c r="BJ245" i="1"/>
  <c r="BJ246" i="1"/>
  <c r="BJ247" i="1"/>
  <c r="BJ248" i="1"/>
  <c r="BJ249" i="1"/>
  <c r="BJ250" i="1"/>
  <c r="BJ251" i="1"/>
  <c r="BJ252" i="1"/>
  <c r="BJ253" i="1"/>
  <c r="BJ254" i="1"/>
  <c r="BJ255" i="1"/>
  <c r="BJ256" i="1"/>
  <c r="BJ257" i="1"/>
  <c r="BJ258" i="1"/>
  <c r="BJ259" i="1"/>
  <c r="BJ260" i="1"/>
  <c r="BJ261" i="1"/>
  <c r="BJ262" i="1"/>
  <c r="BJ263" i="1"/>
  <c r="BJ264" i="1"/>
  <c r="BJ265" i="1"/>
  <c r="BJ266" i="1"/>
  <c r="BJ267" i="1"/>
  <c r="BJ268" i="1"/>
  <c r="BJ269" i="1"/>
  <c r="BJ270" i="1"/>
  <c r="BJ271" i="1"/>
  <c r="BJ272" i="1"/>
  <c r="BJ273" i="1"/>
  <c r="BJ274" i="1"/>
  <c r="BJ275" i="1"/>
  <c r="BJ276" i="1"/>
  <c r="BJ277" i="1"/>
  <c r="BJ278" i="1"/>
  <c r="BJ279" i="1"/>
  <c r="BJ280" i="1"/>
  <c r="BJ282" i="1"/>
  <c r="BJ283" i="1"/>
  <c r="BJ284" i="1"/>
  <c r="BJ285" i="1"/>
  <c r="BJ286" i="1"/>
  <c r="BJ287" i="1"/>
  <c r="BJ288" i="1"/>
  <c r="BJ289" i="1"/>
  <c r="BJ290" i="1"/>
  <c r="BJ291" i="1"/>
  <c r="BJ292" i="1"/>
  <c r="BJ293" i="1"/>
  <c r="BJ294" i="1"/>
  <c r="BJ295" i="1"/>
  <c r="BJ296" i="1"/>
  <c r="BJ297" i="1"/>
  <c r="BJ298" i="1"/>
  <c r="BJ299" i="1"/>
  <c r="BJ300" i="1"/>
  <c r="BJ301" i="1"/>
  <c r="BJ302" i="1"/>
  <c r="BJ303" i="1"/>
  <c r="BJ304" i="1"/>
  <c r="BJ305" i="1"/>
  <c r="BJ306" i="1"/>
  <c r="BJ307" i="1"/>
  <c r="BJ308" i="1"/>
  <c r="BJ309" i="1"/>
  <c r="BJ310" i="1"/>
  <c r="BJ311" i="1"/>
  <c r="BJ312" i="1"/>
  <c r="BJ313" i="1"/>
  <c r="BJ314" i="1"/>
  <c r="BJ315" i="1"/>
  <c r="BJ316" i="1"/>
  <c r="BJ317" i="1"/>
  <c r="BJ318" i="1"/>
  <c r="BJ319" i="1"/>
  <c r="BJ320" i="1"/>
  <c r="BJ321" i="1"/>
  <c r="BJ322" i="1"/>
  <c r="BJ323" i="1"/>
  <c r="BJ324" i="1"/>
  <c r="BJ325" i="1"/>
  <c r="BJ326" i="1"/>
  <c r="BJ327" i="1"/>
  <c r="BJ328" i="1"/>
  <c r="BJ329" i="1"/>
  <c r="BJ330" i="1"/>
  <c r="BJ331" i="1"/>
  <c r="BJ332" i="1"/>
  <c r="BJ333" i="1"/>
  <c r="BJ334" i="1"/>
  <c r="BJ335" i="1"/>
  <c r="BJ336" i="1"/>
  <c r="BJ337" i="1"/>
  <c r="BJ338" i="1"/>
  <c r="BJ339" i="1"/>
  <c r="BJ340" i="1"/>
  <c r="BJ341" i="1"/>
  <c r="BJ342" i="1"/>
  <c r="BJ343" i="1"/>
  <c r="BJ344" i="1"/>
  <c r="BJ345" i="1"/>
  <c r="BJ346" i="1"/>
  <c r="BJ348" i="1"/>
  <c r="BJ349" i="1"/>
  <c r="BJ350" i="1"/>
  <c r="BJ351" i="1"/>
  <c r="BJ352" i="1"/>
  <c r="BJ353" i="1"/>
  <c r="BJ354" i="1"/>
  <c r="BJ355" i="1"/>
  <c r="BJ356" i="1"/>
  <c r="BJ357" i="1"/>
  <c r="BJ358" i="1"/>
  <c r="BJ359" i="1"/>
  <c r="BJ360" i="1"/>
  <c r="BJ361" i="1"/>
  <c r="BJ362" i="1"/>
  <c r="BJ363" i="1"/>
  <c r="BJ364" i="1"/>
  <c r="BJ365" i="1"/>
  <c r="BJ366" i="1"/>
  <c r="BJ367" i="1"/>
  <c r="BJ368" i="1"/>
  <c r="BJ369"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BJ394" i="1"/>
  <c r="BJ395" i="1"/>
  <c r="BJ396" i="1"/>
  <c r="BJ397" i="1"/>
  <c r="BJ398" i="1"/>
  <c r="BJ399" i="1"/>
  <c r="BJ400" i="1"/>
  <c r="BJ401" i="1"/>
  <c r="BJ402" i="1"/>
  <c r="BJ403" i="1"/>
  <c r="BJ404" i="1"/>
  <c r="BJ405" i="1"/>
  <c r="BJ406" i="1"/>
  <c r="BJ407" i="1"/>
  <c r="BJ408" i="1"/>
  <c r="BJ409" i="1"/>
  <c r="BJ410" i="1"/>
  <c r="BJ412" i="1"/>
  <c r="BJ413" i="1"/>
  <c r="BJ414" i="1"/>
  <c r="BJ415" i="1"/>
  <c r="BJ416" i="1"/>
  <c r="BJ417" i="1"/>
  <c r="BJ418" i="1"/>
  <c r="BJ419" i="1"/>
  <c r="BJ420" i="1"/>
  <c r="BJ421" i="1"/>
  <c r="BJ422" i="1"/>
  <c r="BJ423" i="1"/>
  <c r="BJ424" i="1"/>
  <c r="BJ425" i="1"/>
  <c r="BJ426" i="1"/>
  <c r="BJ427" i="1"/>
  <c r="BJ428" i="1"/>
  <c r="BJ429" i="1"/>
  <c r="BJ430" i="1"/>
  <c r="BJ431" i="1"/>
  <c r="BJ432" i="1"/>
  <c r="BJ433" i="1"/>
  <c r="BJ434" i="1"/>
  <c r="BJ435" i="1"/>
  <c r="BJ436" i="1"/>
  <c r="BJ437" i="1"/>
  <c r="BJ438" i="1"/>
  <c r="BJ439" i="1"/>
  <c r="BJ440" i="1"/>
  <c r="BJ441" i="1"/>
  <c r="BJ442" i="1"/>
  <c r="BJ443" i="1"/>
  <c r="BJ444" i="1"/>
  <c r="BJ445" i="1"/>
  <c r="BJ446" i="1"/>
  <c r="BJ447" i="1"/>
  <c r="BJ448" i="1"/>
  <c r="BJ449" i="1"/>
  <c r="BJ450" i="1"/>
  <c r="BJ451" i="1"/>
  <c r="BJ452" i="1"/>
  <c r="BJ453" i="1"/>
  <c r="BJ454" i="1"/>
  <c r="BJ455" i="1"/>
  <c r="BJ456" i="1"/>
  <c r="BJ457" i="1"/>
  <c r="BJ458" i="1"/>
  <c r="BJ459" i="1"/>
  <c r="BJ460" i="1"/>
  <c r="BJ461" i="1"/>
  <c r="BJ462" i="1"/>
  <c r="BJ463" i="1"/>
  <c r="BJ464" i="1"/>
  <c r="BJ465" i="1"/>
  <c r="BJ466" i="1"/>
  <c r="BJ467" i="1"/>
  <c r="BJ468" i="1"/>
  <c r="BJ469" i="1"/>
  <c r="BJ470" i="1"/>
  <c r="BJ471" i="1"/>
  <c r="BJ473" i="1"/>
  <c r="BJ474" i="1"/>
  <c r="BJ475" i="1"/>
  <c r="BJ476" i="1"/>
  <c r="BJ477" i="1"/>
  <c r="BJ478" i="1"/>
  <c r="BJ479" i="1"/>
  <c r="BJ480" i="1"/>
  <c r="BJ481" i="1"/>
  <c r="BJ482" i="1"/>
  <c r="BJ483" i="1"/>
  <c r="BJ484" i="1"/>
  <c r="BJ485" i="1"/>
  <c r="BJ486" i="1"/>
  <c r="BJ487" i="1"/>
  <c r="BJ488" i="1"/>
  <c r="BJ489" i="1"/>
  <c r="BJ490" i="1"/>
  <c r="BJ491" i="1"/>
  <c r="BJ492" i="1"/>
  <c r="BJ493" i="1"/>
  <c r="BJ494" i="1"/>
  <c r="BJ495" i="1"/>
  <c r="BJ496" i="1"/>
  <c r="BJ497" i="1"/>
  <c r="BJ498" i="1"/>
  <c r="BJ499" i="1"/>
  <c r="BJ500" i="1"/>
  <c r="BJ501" i="1"/>
  <c r="BJ502" i="1"/>
  <c r="BJ503" i="1"/>
  <c r="BJ504" i="1"/>
  <c r="BJ505" i="1"/>
  <c r="BJ506" i="1"/>
  <c r="BJ507" i="1"/>
  <c r="BJ508" i="1"/>
  <c r="BJ509" i="1"/>
  <c r="BJ510" i="1"/>
  <c r="BJ511" i="1"/>
  <c r="BJ512" i="1"/>
  <c r="BJ513" i="1"/>
  <c r="BJ514" i="1"/>
  <c r="BJ515" i="1"/>
  <c r="BJ516" i="1"/>
  <c r="BJ517" i="1"/>
  <c r="BJ518" i="1"/>
  <c r="BJ519" i="1"/>
  <c r="BJ520" i="1"/>
  <c r="BJ521" i="1"/>
  <c r="BJ522" i="1"/>
  <c r="BJ523" i="1"/>
  <c r="BJ524" i="1"/>
  <c r="BJ525" i="1"/>
  <c r="BJ526" i="1"/>
  <c r="BJ527" i="1"/>
  <c r="BJ528" i="1"/>
  <c r="BJ529" i="1"/>
  <c r="BJ530" i="1"/>
  <c r="BJ531" i="1"/>
  <c r="BJ532" i="1"/>
  <c r="BJ533" i="1"/>
  <c r="BJ534" i="1"/>
  <c r="BJ535" i="1"/>
  <c r="BJ536" i="1"/>
  <c r="BJ538" i="1"/>
  <c r="BJ539" i="1"/>
  <c r="BJ540" i="1"/>
  <c r="BJ541" i="1"/>
  <c r="BJ542" i="1"/>
  <c r="BJ543" i="1"/>
  <c r="BJ544" i="1"/>
  <c r="BJ545" i="1"/>
  <c r="BJ546" i="1"/>
  <c r="BJ547" i="1"/>
  <c r="BJ548" i="1"/>
  <c r="BJ549" i="1"/>
  <c r="BJ550" i="1"/>
  <c r="BJ551" i="1"/>
  <c r="BJ552" i="1"/>
  <c r="BJ553" i="1"/>
  <c r="BJ554" i="1"/>
  <c r="BJ555" i="1"/>
  <c r="BJ556" i="1"/>
  <c r="BJ557" i="1"/>
  <c r="BJ558" i="1"/>
  <c r="BJ559" i="1"/>
  <c r="BJ560" i="1"/>
  <c r="BJ561" i="1"/>
  <c r="BJ562" i="1"/>
  <c r="BJ563" i="1"/>
  <c r="BJ564" i="1"/>
  <c r="BJ565" i="1"/>
  <c r="BJ566" i="1"/>
  <c r="BJ567" i="1"/>
  <c r="BJ568" i="1"/>
  <c r="BJ569" i="1"/>
  <c r="BJ570" i="1"/>
  <c r="BJ571" i="1"/>
  <c r="BJ572" i="1"/>
  <c r="BJ573" i="1"/>
  <c r="BJ574" i="1"/>
  <c r="BJ575" i="1"/>
  <c r="BJ576" i="1"/>
  <c r="BJ577" i="1"/>
  <c r="BJ578" i="1"/>
  <c r="BJ579" i="1"/>
  <c r="BJ580" i="1"/>
  <c r="BJ581" i="1"/>
  <c r="BJ582" i="1"/>
  <c r="BJ583" i="1"/>
  <c r="BJ584" i="1"/>
  <c r="BJ585" i="1"/>
  <c r="BJ586" i="1"/>
  <c r="BJ587" i="1"/>
  <c r="BJ588" i="1"/>
  <c r="BJ589" i="1"/>
  <c r="BJ590" i="1"/>
  <c r="BJ591" i="1"/>
  <c r="BJ592" i="1"/>
  <c r="BJ593" i="1"/>
  <c r="BJ594" i="1"/>
  <c r="BJ595" i="1"/>
  <c r="BJ596" i="1"/>
  <c r="BJ597" i="1"/>
  <c r="BJ598" i="1"/>
  <c r="BJ599" i="1"/>
  <c r="BJ600" i="1"/>
  <c r="BJ601" i="1"/>
  <c r="BJ603" i="1"/>
  <c r="BJ604" i="1"/>
  <c r="BJ605" i="1"/>
  <c r="BJ606" i="1"/>
  <c r="BJ607" i="1"/>
  <c r="BJ608" i="1"/>
  <c r="BJ609" i="1"/>
  <c r="BJ610" i="1"/>
  <c r="BJ611" i="1"/>
  <c r="BJ612" i="1"/>
  <c r="BJ613" i="1"/>
  <c r="BJ614" i="1"/>
  <c r="BJ615" i="1"/>
  <c r="BJ616" i="1"/>
  <c r="BJ617" i="1"/>
  <c r="BJ618" i="1"/>
  <c r="BJ619" i="1"/>
  <c r="BJ620" i="1"/>
  <c r="BJ621" i="1"/>
  <c r="BJ622" i="1"/>
  <c r="BJ623" i="1"/>
  <c r="BJ624" i="1"/>
  <c r="BJ625" i="1"/>
  <c r="BJ626" i="1"/>
  <c r="BJ627" i="1"/>
  <c r="BJ628" i="1"/>
  <c r="BJ629" i="1"/>
  <c r="BJ630" i="1"/>
  <c r="BJ631" i="1"/>
  <c r="BJ632" i="1"/>
  <c r="BJ633" i="1"/>
  <c r="BJ634" i="1"/>
  <c r="BJ635" i="1"/>
  <c r="BJ636" i="1"/>
  <c r="BJ637" i="1"/>
  <c r="BJ638" i="1"/>
  <c r="BJ639" i="1"/>
  <c r="BJ640" i="1"/>
  <c r="BJ641" i="1"/>
  <c r="BJ642" i="1"/>
  <c r="BJ643" i="1"/>
  <c r="BJ644" i="1"/>
  <c r="BJ645" i="1"/>
  <c r="BJ646" i="1"/>
  <c r="BJ647" i="1"/>
  <c r="BJ648" i="1"/>
  <c r="BJ649" i="1"/>
  <c r="BJ650" i="1"/>
  <c r="BJ651" i="1"/>
  <c r="BJ652" i="1"/>
  <c r="BJ653" i="1"/>
  <c r="BJ654" i="1"/>
  <c r="BJ655" i="1"/>
  <c r="BJ656" i="1"/>
  <c r="BJ657" i="1"/>
  <c r="BJ658" i="1"/>
  <c r="BJ659" i="1"/>
  <c r="BJ660" i="1"/>
  <c r="BJ661" i="1"/>
  <c r="BJ662" i="1"/>
  <c r="BJ663" i="1"/>
  <c r="BJ664" i="1"/>
  <c r="BJ665" i="1"/>
  <c r="BJ667" i="1"/>
  <c r="BJ668" i="1"/>
  <c r="BJ669" i="1"/>
  <c r="BJ670" i="1"/>
  <c r="BJ671" i="1"/>
  <c r="BJ672" i="1"/>
  <c r="BJ673" i="1"/>
  <c r="BJ674" i="1"/>
  <c r="BJ675" i="1"/>
  <c r="BJ676" i="1"/>
  <c r="BJ677" i="1"/>
  <c r="BJ678" i="1"/>
  <c r="BJ679" i="1"/>
  <c r="BJ680" i="1"/>
  <c r="BJ681" i="1"/>
  <c r="BJ682" i="1"/>
  <c r="BJ683" i="1"/>
  <c r="BJ684" i="1"/>
  <c r="BJ685" i="1"/>
  <c r="BJ686" i="1"/>
  <c r="BJ687" i="1"/>
  <c r="BJ688" i="1"/>
  <c r="BJ689" i="1"/>
  <c r="BJ690" i="1"/>
  <c r="BJ691" i="1"/>
  <c r="BJ692" i="1"/>
  <c r="BJ693" i="1"/>
  <c r="BJ694" i="1"/>
  <c r="BJ695" i="1"/>
  <c r="BJ696" i="1"/>
  <c r="BJ697" i="1"/>
  <c r="BJ698" i="1"/>
  <c r="BJ699" i="1"/>
  <c r="BJ700" i="1"/>
  <c r="BJ701" i="1"/>
  <c r="BJ702" i="1"/>
  <c r="BJ703" i="1"/>
  <c r="BJ704" i="1"/>
  <c r="BJ705" i="1"/>
  <c r="BJ706" i="1"/>
  <c r="BJ707" i="1"/>
  <c r="BJ708" i="1"/>
  <c r="BJ709" i="1"/>
  <c r="BJ710" i="1"/>
  <c r="BJ711" i="1"/>
  <c r="BJ712" i="1"/>
  <c r="BJ713" i="1"/>
  <c r="BJ714" i="1"/>
  <c r="BJ715" i="1"/>
  <c r="BJ716" i="1"/>
  <c r="BJ717" i="1"/>
  <c r="BJ718" i="1"/>
  <c r="BJ719" i="1"/>
  <c r="BJ720" i="1"/>
  <c r="BJ721" i="1"/>
  <c r="BJ722" i="1"/>
  <c r="BJ723" i="1"/>
  <c r="BJ724" i="1"/>
  <c r="BJ725" i="1"/>
  <c r="BJ726" i="1"/>
  <c r="BJ727" i="1"/>
  <c r="BJ729" i="1"/>
  <c r="BJ730" i="1"/>
  <c r="BJ731" i="1"/>
  <c r="BJ732" i="1"/>
  <c r="BJ733" i="1"/>
  <c r="BJ734" i="1"/>
  <c r="BJ735" i="1"/>
  <c r="BJ736" i="1"/>
  <c r="BJ737" i="1"/>
  <c r="BJ738" i="1"/>
  <c r="BJ739" i="1"/>
  <c r="BJ740" i="1"/>
  <c r="BJ741" i="1"/>
  <c r="BJ742" i="1"/>
  <c r="BJ743" i="1"/>
  <c r="BJ744" i="1"/>
  <c r="BJ745" i="1"/>
  <c r="BJ746" i="1"/>
  <c r="BJ747" i="1"/>
  <c r="BJ748" i="1"/>
  <c r="BJ749" i="1"/>
  <c r="BJ750" i="1"/>
  <c r="BJ751" i="1"/>
  <c r="BJ752" i="1"/>
  <c r="BJ753" i="1"/>
  <c r="BJ754" i="1"/>
  <c r="BJ755" i="1"/>
  <c r="BJ756" i="1"/>
  <c r="BJ757" i="1"/>
  <c r="BJ758" i="1"/>
  <c r="BJ759" i="1"/>
  <c r="BJ760" i="1"/>
  <c r="BJ761" i="1"/>
  <c r="BJ762" i="1"/>
  <c r="BJ763" i="1"/>
  <c r="BJ764" i="1"/>
  <c r="BJ765" i="1"/>
  <c r="BJ766" i="1"/>
  <c r="BJ767" i="1"/>
  <c r="BJ768" i="1"/>
  <c r="BJ769" i="1"/>
  <c r="BJ770" i="1"/>
  <c r="BJ771" i="1"/>
  <c r="BJ772" i="1"/>
  <c r="BJ773" i="1"/>
  <c r="BJ774" i="1"/>
  <c r="BJ775" i="1"/>
  <c r="BJ776" i="1"/>
  <c r="BJ777" i="1"/>
  <c r="BJ778" i="1"/>
  <c r="BJ779" i="1"/>
  <c r="BJ780" i="1"/>
  <c r="BJ781" i="1"/>
  <c r="BJ782" i="1"/>
  <c r="BJ783" i="1"/>
  <c r="BJ784" i="1"/>
  <c r="BJ785" i="1"/>
  <c r="BJ786" i="1"/>
  <c r="BJ787" i="1"/>
  <c r="BJ788" i="1"/>
  <c r="BJ789" i="1"/>
  <c r="BJ790" i="1"/>
  <c r="BJ791" i="1"/>
  <c r="BJ792" i="1"/>
  <c r="BJ794" i="1"/>
  <c r="BJ795" i="1"/>
  <c r="BJ796" i="1"/>
  <c r="BJ797" i="1"/>
  <c r="BJ798" i="1"/>
  <c r="BJ799" i="1"/>
  <c r="BJ800" i="1"/>
  <c r="BJ801" i="1"/>
  <c r="BJ802" i="1"/>
  <c r="BJ803" i="1"/>
  <c r="BJ804" i="1"/>
  <c r="BJ805" i="1"/>
  <c r="BJ806" i="1"/>
  <c r="BJ807" i="1"/>
  <c r="BJ808" i="1"/>
  <c r="BJ809" i="1"/>
  <c r="BJ810" i="1"/>
  <c r="BJ811" i="1"/>
  <c r="BJ812" i="1"/>
  <c r="BJ813" i="1"/>
  <c r="BJ814" i="1"/>
  <c r="BJ815" i="1"/>
  <c r="BJ816" i="1"/>
  <c r="BJ817" i="1"/>
  <c r="BJ818" i="1"/>
  <c r="BJ819" i="1"/>
  <c r="BJ820" i="1"/>
  <c r="BJ821" i="1"/>
  <c r="BJ822" i="1"/>
  <c r="BJ823" i="1"/>
  <c r="BJ824" i="1"/>
  <c r="BJ825" i="1"/>
  <c r="BJ826" i="1"/>
  <c r="BJ827" i="1"/>
  <c r="BJ828" i="1"/>
  <c r="BJ829" i="1"/>
  <c r="BJ830" i="1"/>
  <c r="BJ831" i="1"/>
  <c r="BJ832" i="1"/>
  <c r="BJ833" i="1"/>
  <c r="BJ834" i="1"/>
  <c r="BJ835" i="1"/>
  <c r="BJ836" i="1"/>
  <c r="BJ837" i="1"/>
  <c r="BJ838" i="1"/>
  <c r="BJ839" i="1"/>
  <c r="BJ840" i="1"/>
  <c r="BJ841" i="1"/>
  <c r="BJ842" i="1"/>
  <c r="BJ843" i="1"/>
  <c r="BJ844" i="1"/>
  <c r="BJ845" i="1"/>
  <c r="BJ846" i="1"/>
  <c r="BJ847" i="1"/>
  <c r="BJ848" i="1"/>
  <c r="BJ849" i="1"/>
  <c r="BJ850" i="1"/>
  <c r="BJ851" i="1"/>
  <c r="BJ852" i="1"/>
  <c r="BJ853" i="1"/>
  <c r="BJ854" i="1"/>
  <c r="BJ855" i="1"/>
  <c r="BJ856" i="1"/>
  <c r="BJ857" i="1"/>
  <c r="BJ858" i="1"/>
  <c r="BJ860" i="1"/>
  <c r="BJ861" i="1"/>
  <c r="BJ862" i="1"/>
  <c r="BJ863" i="1"/>
  <c r="BJ864" i="1"/>
  <c r="BJ865" i="1"/>
  <c r="BJ866" i="1"/>
  <c r="BJ867" i="1"/>
  <c r="BJ868" i="1"/>
  <c r="BJ869" i="1"/>
  <c r="BJ870" i="1"/>
  <c r="BJ871" i="1"/>
  <c r="BJ872" i="1"/>
  <c r="BJ873" i="1"/>
  <c r="BJ874" i="1"/>
  <c r="BJ875" i="1"/>
  <c r="BJ876" i="1"/>
  <c r="BJ877" i="1"/>
  <c r="BJ878" i="1"/>
  <c r="BJ879" i="1"/>
  <c r="BJ880" i="1"/>
  <c r="BJ881" i="1"/>
  <c r="BJ882" i="1"/>
  <c r="BJ883" i="1"/>
  <c r="BJ884" i="1"/>
  <c r="BJ885" i="1"/>
  <c r="BJ886" i="1"/>
  <c r="BJ887" i="1"/>
  <c r="BJ888" i="1"/>
  <c r="BJ889" i="1"/>
  <c r="BJ890" i="1"/>
  <c r="BJ891" i="1"/>
  <c r="BJ892" i="1"/>
  <c r="BJ893" i="1"/>
  <c r="BJ894" i="1"/>
  <c r="BJ895" i="1"/>
  <c r="BJ896" i="1"/>
  <c r="BJ897" i="1"/>
  <c r="BJ898" i="1"/>
  <c r="BJ899" i="1"/>
  <c r="BJ900" i="1"/>
  <c r="BJ901" i="1"/>
  <c r="BJ902" i="1"/>
  <c r="BJ903" i="1"/>
  <c r="BJ904" i="1"/>
  <c r="BJ905" i="1"/>
  <c r="BJ906" i="1"/>
  <c r="BJ907" i="1"/>
  <c r="BJ908" i="1"/>
  <c r="BJ909" i="1"/>
  <c r="BJ910" i="1"/>
  <c r="BJ911" i="1"/>
  <c r="BJ912" i="1"/>
  <c r="BJ913" i="1"/>
  <c r="BJ914" i="1"/>
  <c r="BJ915" i="1"/>
  <c r="BJ1149" i="1"/>
  <c r="D1147" i="1"/>
  <c r="II915" i="1"/>
  <c r="IH915" i="1"/>
  <c r="IG915" i="1"/>
  <c r="IF915" i="1"/>
  <c r="IE915" i="1"/>
  <c r="ID915" i="1"/>
  <c r="IC915" i="1"/>
  <c r="IB915" i="1"/>
  <c r="IA915" i="1"/>
  <c r="HZ915" i="1"/>
  <c r="HX915" i="1"/>
  <c r="HW915" i="1"/>
  <c r="HV915" i="1"/>
  <c r="HU915" i="1"/>
  <c r="HT915" i="1"/>
  <c r="HS915" i="1"/>
  <c r="HR915" i="1"/>
  <c r="HQ915" i="1"/>
  <c r="HP915" i="1"/>
  <c r="HO915" i="1"/>
  <c r="BS915" i="1"/>
  <c r="HM915" i="1"/>
  <c r="HL915" i="1"/>
  <c r="HK915" i="1"/>
  <c r="HJ915" i="1"/>
  <c r="HI915" i="1"/>
  <c r="HH915" i="1"/>
  <c r="HF915" i="1"/>
  <c r="HE915" i="1"/>
  <c r="HD915" i="1"/>
  <c r="HC915" i="1"/>
  <c r="HB915" i="1"/>
  <c r="HA915" i="1"/>
  <c r="GY915" i="1"/>
  <c r="GX915" i="1"/>
  <c r="GW915" i="1"/>
  <c r="GV915" i="1"/>
  <c r="GU915" i="1"/>
  <c r="GT915" i="1"/>
  <c r="GS915" i="1"/>
  <c r="GQ915" i="1"/>
  <c r="GP915" i="1"/>
  <c r="GO915" i="1"/>
  <c r="GN915" i="1"/>
  <c r="GM915" i="1"/>
  <c r="GL915" i="1"/>
  <c r="GK915" i="1"/>
  <c r="BR915" i="1"/>
  <c r="GI915" i="1"/>
  <c r="GG915" i="1"/>
  <c r="GF915" i="1"/>
  <c r="GE915" i="1"/>
  <c r="GD915" i="1"/>
  <c r="GC915" i="1"/>
  <c r="GB915" i="1"/>
  <c r="GA915" i="1"/>
  <c r="BO914" i="1"/>
  <c r="FX915" i="1"/>
  <c r="BL914" i="1"/>
  <c r="FW915" i="1"/>
  <c r="BK914" i="1"/>
  <c r="FV915" i="1"/>
  <c r="FP915" i="1"/>
  <c r="FN915" i="1"/>
  <c r="FO915" i="1"/>
  <c r="FH915" i="1"/>
  <c r="FL915" i="1"/>
  <c r="FK915" i="1"/>
  <c r="FJ915" i="1"/>
  <c r="FI915" i="1"/>
  <c r="FG915" i="1"/>
  <c r="FF915" i="1"/>
  <c r="FC915" i="1"/>
  <c r="FD915" i="1"/>
  <c r="FA915" i="1"/>
  <c r="EZ915" i="1"/>
  <c r="EY915" i="1"/>
  <c r="EU915" i="1"/>
  <c r="EW915" i="1"/>
  <c r="EV915" i="1"/>
  <c r="ET915" i="1"/>
  <c r="ES915" i="1"/>
  <c r="EQ915" i="1"/>
  <c r="EP915" i="1"/>
  <c r="EO915" i="1"/>
  <c r="EM915" i="1"/>
  <c r="EL915" i="1"/>
  <c r="EK915" i="1"/>
  <c r="EI915" i="1"/>
  <c r="EH915" i="1"/>
  <c r="EG915" i="1"/>
  <c r="EF915" i="1"/>
  <c r="BU915" i="1"/>
  <c r="ED915" i="1"/>
  <c r="EC915" i="1"/>
  <c r="EB915" i="1"/>
  <c r="EA915" i="1"/>
  <c r="DJ915" i="1"/>
  <c r="DK915" i="1"/>
  <c r="DY915" i="1"/>
  <c r="DW915" i="1"/>
  <c r="DX915" i="1"/>
  <c r="DV915" i="1"/>
  <c r="DU915" i="1"/>
  <c r="DT915" i="1"/>
  <c r="BT915" i="1"/>
  <c r="DS915" i="1"/>
  <c r="DR915" i="1"/>
  <c r="DQ915" i="1"/>
  <c r="DP915" i="1"/>
  <c r="DO915" i="1"/>
  <c r="DN915" i="1"/>
  <c r="DM915" i="1"/>
  <c r="DI915" i="1"/>
  <c r="DH915" i="1"/>
  <c r="DG915" i="1"/>
  <c r="DD915" i="1"/>
  <c r="CV915" i="1"/>
  <c r="DE915" i="1"/>
  <c r="DC915" i="1"/>
  <c r="CX915" i="1"/>
  <c r="DB915" i="1"/>
  <c r="DA915" i="1"/>
  <c r="CZ915" i="1"/>
  <c r="CY915" i="1"/>
  <c r="CW915" i="1"/>
  <c r="CU915" i="1"/>
  <c r="CT915" i="1"/>
  <c r="CS915" i="1"/>
  <c r="CB915" i="1"/>
  <c r="CQ915" i="1"/>
  <c r="CP915" i="1"/>
  <c r="CE915" i="1"/>
  <c r="CO915" i="1"/>
  <c r="CN915" i="1"/>
  <c r="CL915" i="1"/>
  <c r="CM915" i="1"/>
  <c r="CK915" i="1"/>
  <c r="CJ915" i="1"/>
  <c r="CI915" i="1"/>
  <c r="CH915" i="1"/>
  <c r="CG915" i="1"/>
  <c r="CF915" i="1"/>
  <c r="CD915" i="1"/>
  <c r="CC915" i="1"/>
  <c r="CA915" i="1"/>
  <c r="BV915" i="1"/>
  <c r="BN915" i="1"/>
  <c r="O914" i="1"/>
  <c r="AZ915" i="1"/>
  <c r="BI915" i="1"/>
  <c r="M914" i="1"/>
  <c r="AX915" i="1"/>
  <c r="BG915" i="1"/>
  <c r="BF915" i="1"/>
  <c r="AT915" i="1"/>
  <c r="AS915" i="1"/>
  <c r="AR915" i="1"/>
  <c r="AQ915" i="1"/>
  <c r="AP915" i="1"/>
  <c r="AO915" i="1"/>
  <c r="AM915" i="1"/>
  <c r="AL915" i="1"/>
  <c r="AK915" i="1"/>
  <c r="AJ915" i="1"/>
  <c r="AI915" i="1"/>
  <c r="AH915" i="1"/>
  <c r="AG915" i="1"/>
  <c r="AF915" i="1"/>
  <c r="AE915" i="1"/>
  <c r="X915" i="1"/>
  <c r="W915" i="1"/>
  <c r="V915" i="1"/>
  <c r="BJ6" i="1"/>
  <c r="BJ7" i="1"/>
  <c r="BJ8" i="1"/>
  <c r="BJ9" i="1"/>
  <c r="BJ10" i="1"/>
  <c r="BJ11" i="1"/>
  <c r="BJ12" i="1"/>
  <c r="BJ13" i="1"/>
  <c r="BJ14" i="1"/>
  <c r="BJ15" i="1"/>
  <c r="BJ16" i="1"/>
  <c r="BJ17" i="1"/>
  <c r="BJ18" i="1"/>
  <c r="BJ19" i="1"/>
  <c r="BJ20" i="1"/>
  <c r="BJ21" i="1"/>
  <c r="BJ22" i="1"/>
  <c r="BJ23" i="1"/>
  <c r="BJ24" i="1"/>
  <c r="BJ26" i="1"/>
  <c r="BJ27" i="1"/>
  <c r="BJ28" i="1"/>
  <c r="BJ29" i="1"/>
  <c r="BJ30" i="1"/>
  <c r="BJ31" i="1"/>
  <c r="BJ32" i="1"/>
  <c r="BJ33" i="1"/>
  <c r="BJ34" i="1"/>
  <c r="BJ35" i="1"/>
  <c r="BJ36" i="1"/>
  <c r="BJ37" i="1"/>
  <c r="BJ38" i="1"/>
  <c r="BJ39" i="1"/>
  <c r="BJ40" i="1"/>
  <c r="BJ41" i="1"/>
  <c r="BJ42" i="1"/>
  <c r="BJ43" i="1"/>
  <c r="BJ44" i="1"/>
  <c r="BJ45" i="1"/>
  <c r="BJ46" i="1"/>
  <c r="BJ47" i="1"/>
  <c r="BJ48" i="1"/>
  <c r="BJ49" i="1"/>
  <c r="BJ50" i="1"/>
  <c r="BJ51" i="1"/>
  <c r="BJ52" i="1"/>
  <c r="BJ53" i="1"/>
  <c r="BJ54" i="1"/>
  <c r="BJ55" i="1"/>
  <c r="BJ56" i="1"/>
  <c r="BJ57" i="1"/>
  <c r="BJ58" i="1"/>
  <c r="BJ59" i="1"/>
  <c r="BJ60" i="1"/>
  <c r="BJ61" i="1"/>
  <c r="BJ62" i="1"/>
  <c r="BJ63" i="1"/>
  <c r="BJ64" i="1"/>
  <c r="BJ65" i="1"/>
  <c r="BJ66" i="1"/>
  <c r="BJ67" i="1"/>
  <c r="BJ68" i="1"/>
  <c r="BJ69" i="1"/>
  <c r="BJ70" i="1"/>
  <c r="BJ71" i="1"/>
  <c r="BJ72" i="1"/>
  <c r="BJ73" i="1"/>
  <c r="BJ74" i="1"/>
  <c r="BJ75" i="1"/>
  <c r="BJ76" i="1"/>
  <c r="BJ77" i="1"/>
  <c r="BJ78" i="1"/>
  <c r="BJ79" i="1"/>
  <c r="BJ80" i="1"/>
  <c r="BJ81" i="1"/>
  <c r="BJ82" i="1"/>
  <c r="BJ83" i="1"/>
  <c r="BJ84" i="1"/>
  <c r="BJ85" i="1"/>
  <c r="BJ86" i="1"/>
  <c r="BJ87" i="1"/>
  <c r="BJ88" i="1"/>
  <c r="BJ89" i="1"/>
  <c r="BJ90" i="1"/>
  <c r="BJ1161" i="1"/>
  <c r="D1151" i="1"/>
  <c r="BJ1159" i="1"/>
  <c r="D1150" i="1"/>
  <c r="BJ1142" i="1"/>
  <c r="D1149" i="1"/>
  <c r="BK1142" i="1"/>
  <c r="BK903" i="1"/>
  <c r="BK904" i="1"/>
  <c r="BK905" i="1"/>
  <c r="BK906" i="1"/>
  <c r="BK907" i="1"/>
  <c r="BK908" i="1"/>
  <c r="BK909" i="1"/>
  <c r="BK910" i="1"/>
  <c r="BK911" i="1"/>
  <c r="BK912" i="1"/>
  <c r="BK913" i="1"/>
  <c r="BK1159" i="1"/>
  <c r="II914" i="1"/>
  <c r="IH914" i="1"/>
  <c r="IG914" i="1"/>
  <c r="IF914" i="1"/>
  <c r="IE914" i="1"/>
  <c r="ID914" i="1"/>
  <c r="IC914" i="1"/>
  <c r="IB914" i="1"/>
  <c r="IA914" i="1"/>
  <c r="HZ914" i="1"/>
  <c r="HX914" i="1"/>
  <c r="HW914" i="1"/>
  <c r="HV914" i="1"/>
  <c r="HU914" i="1"/>
  <c r="HT914" i="1"/>
  <c r="HS914" i="1"/>
  <c r="HR914" i="1"/>
  <c r="HQ914" i="1"/>
  <c r="HP914" i="1"/>
  <c r="HO914" i="1"/>
  <c r="BS914" i="1"/>
  <c r="HM914" i="1"/>
  <c r="HL914" i="1"/>
  <c r="HK914" i="1"/>
  <c r="HJ914" i="1"/>
  <c r="HI914" i="1"/>
  <c r="HH914" i="1"/>
  <c r="HF914" i="1"/>
  <c r="HE914" i="1"/>
  <c r="HD914" i="1"/>
  <c r="HC914" i="1"/>
  <c r="HB914" i="1"/>
  <c r="HA914" i="1"/>
  <c r="GY914" i="1"/>
  <c r="GX914" i="1"/>
  <c r="GW914" i="1"/>
  <c r="GV914" i="1"/>
  <c r="GU914" i="1"/>
  <c r="GT914" i="1"/>
  <c r="GS914" i="1"/>
  <c r="GQ914" i="1"/>
  <c r="GP914" i="1"/>
  <c r="GO914" i="1"/>
  <c r="GN914" i="1"/>
  <c r="GM914" i="1"/>
  <c r="GL914" i="1"/>
  <c r="GK914" i="1"/>
  <c r="BR914" i="1"/>
  <c r="GI914" i="1"/>
  <c r="GG914" i="1"/>
  <c r="GF914" i="1"/>
  <c r="GE914" i="1"/>
  <c r="GD914" i="1"/>
  <c r="GC914" i="1"/>
  <c r="GB914" i="1"/>
  <c r="GA914" i="1"/>
  <c r="BO913" i="1"/>
  <c r="FX914" i="1"/>
  <c r="BL913" i="1"/>
  <c r="FW914" i="1"/>
  <c r="FV914" i="1"/>
  <c r="FP914" i="1"/>
  <c r="FN914" i="1"/>
  <c r="FO914" i="1"/>
  <c r="FH914" i="1"/>
  <c r="FL914" i="1"/>
  <c r="FK914" i="1"/>
  <c r="FJ914" i="1"/>
  <c r="FI914" i="1"/>
  <c r="FG914" i="1"/>
  <c r="FF914" i="1"/>
  <c r="FC914" i="1"/>
  <c r="FD914" i="1"/>
  <c r="FA914" i="1"/>
  <c r="EZ914" i="1"/>
  <c r="EY914" i="1"/>
  <c r="EU914" i="1"/>
  <c r="EW914" i="1"/>
  <c r="EV914" i="1"/>
  <c r="ET914" i="1"/>
  <c r="ES914" i="1"/>
  <c r="EQ914" i="1"/>
  <c r="EP914" i="1"/>
  <c r="EO914" i="1"/>
  <c r="EM914" i="1"/>
  <c r="EL914" i="1"/>
  <c r="EK914" i="1"/>
  <c r="EI914" i="1"/>
  <c r="EH914" i="1"/>
  <c r="EG914" i="1"/>
  <c r="EF914" i="1"/>
  <c r="BU914" i="1"/>
  <c r="ED914" i="1"/>
  <c r="EC914" i="1"/>
  <c r="EB914" i="1"/>
  <c r="EA914" i="1"/>
  <c r="DJ914" i="1"/>
  <c r="DK914" i="1"/>
  <c r="DY914" i="1"/>
  <c r="DW914" i="1"/>
  <c r="DX914" i="1"/>
  <c r="DV914" i="1"/>
  <c r="DU914" i="1"/>
  <c r="DT914" i="1"/>
  <c r="BT914" i="1"/>
  <c r="DS914" i="1"/>
  <c r="DR914" i="1"/>
  <c r="DQ914" i="1"/>
  <c r="DP914" i="1"/>
  <c r="DO914" i="1"/>
  <c r="DN914" i="1"/>
  <c r="DM914" i="1"/>
  <c r="DI914" i="1"/>
  <c r="DH914" i="1"/>
  <c r="DG914" i="1"/>
  <c r="DD914" i="1"/>
  <c r="CV914" i="1"/>
  <c r="DE914" i="1"/>
  <c r="DC914" i="1"/>
  <c r="CX914" i="1"/>
  <c r="DB914" i="1"/>
  <c r="DA914" i="1"/>
  <c r="CZ914" i="1"/>
  <c r="CY914" i="1"/>
  <c r="CW914" i="1"/>
  <c r="CU914" i="1"/>
  <c r="CT914" i="1"/>
  <c r="CS914" i="1"/>
  <c r="CB914" i="1"/>
  <c r="CQ914" i="1"/>
  <c r="CP914" i="1"/>
  <c r="CE914" i="1"/>
  <c r="CO914" i="1"/>
  <c r="CN914" i="1"/>
  <c r="CL914" i="1"/>
  <c r="CM914" i="1"/>
  <c r="CK914" i="1"/>
  <c r="CJ914" i="1"/>
  <c r="CI914" i="1"/>
  <c r="CH914" i="1"/>
  <c r="CG914" i="1"/>
  <c r="CF914" i="1"/>
  <c r="CD914" i="1"/>
  <c r="CC914" i="1"/>
  <c r="CA914" i="1"/>
  <c r="BV914" i="1"/>
  <c r="BN914" i="1"/>
  <c r="O913" i="1"/>
  <c r="AZ914" i="1"/>
  <c r="BI914" i="1"/>
  <c r="M913" i="1"/>
  <c r="AX914" i="1"/>
  <c r="BG914" i="1"/>
  <c r="BF914" i="1"/>
  <c r="AT914" i="1"/>
  <c r="AS914" i="1"/>
  <c r="AR914" i="1"/>
  <c r="AQ914" i="1"/>
  <c r="AP914" i="1"/>
  <c r="AO914" i="1"/>
  <c r="AM914" i="1"/>
  <c r="AL914" i="1"/>
  <c r="AK914" i="1"/>
  <c r="AJ914" i="1"/>
  <c r="AI914" i="1"/>
  <c r="AH914" i="1"/>
  <c r="AG914" i="1"/>
  <c r="AF914" i="1"/>
  <c r="AE914" i="1"/>
  <c r="X914" i="1"/>
  <c r="W914" i="1"/>
  <c r="V914" i="1"/>
  <c r="II913" i="1"/>
  <c r="IH913" i="1"/>
  <c r="IG913" i="1"/>
  <c r="IF913" i="1"/>
  <c r="IE913" i="1"/>
  <c r="ID913" i="1"/>
  <c r="IC913" i="1"/>
  <c r="IB913" i="1"/>
  <c r="IA913" i="1"/>
  <c r="HZ913" i="1"/>
  <c r="HX913" i="1"/>
  <c r="HW913" i="1"/>
  <c r="HV913" i="1"/>
  <c r="HU913" i="1"/>
  <c r="HT913" i="1"/>
  <c r="HS913" i="1"/>
  <c r="HR913" i="1"/>
  <c r="HQ913" i="1"/>
  <c r="HP913" i="1"/>
  <c r="HO913" i="1"/>
  <c r="BS913" i="1"/>
  <c r="HM913" i="1"/>
  <c r="HL913" i="1"/>
  <c r="HK913" i="1"/>
  <c r="HJ913" i="1"/>
  <c r="HI913" i="1"/>
  <c r="HH913" i="1"/>
  <c r="HF913" i="1"/>
  <c r="HE913" i="1"/>
  <c r="HD913" i="1"/>
  <c r="HC913" i="1"/>
  <c r="HB913" i="1"/>
  <c r="HA913" i="1"/>
  <c r="GY913" i="1"/>
  <c r="GX913" i="1"/>
  <c r="GW913" i="1"/>
  <c r="GV913" i="1"/>
  <c r="GU913" i="1"/>
  <c r="GT913" i="1"/>
  <c r="GS913" i="1"/>
  <c r="GQ913" i="1"/>
  <c r="GP913" i="1"/>
  <c r="GO913" i="1"/>
  <c r="GN913" i="1"/>
  <c r="GM913" i="1"/>
  <c r="GL913" i="1"/>
  <c r="GK913" i="1"/>
  <c r="BR913" i="1"/>
  <c r="GI913" i="1"/>
  <c r="GG913" i="1"/>
  <c r="GF913" i="1"/>
  <c r="GE913" i="1"/>
  <c r="GD913" i="1"/>
  <c r="GC913" i="1"/>
  <c r="GB913" i="1"/>
  <c r="GA913" i="1"/>
  <c r="BO912" i="1"/>
  <c r="FX913" i="1"/>
  <c r="BL912" i="1"/>
  <c r="FW913" i="1"/>
  <c r="FV913" i="1"/>
  <c r="FP913" i="1"/>
  <c r="FN913" i="1"/>
  <c r="FO913" i="1"/>
  <c r="FH913" i="1"/>
  <c r="FL913" i="1"/>
  <c r="FK913" i="1"/>
  <c r="FJ913" i="1"/>
  <c r="FI913" i="1"/>
  <c r="FG913" i="1"/>
  <c r="FF913" i="1"/>
  <c r="FC913" i="1"/>
  <c r="FD913" i="1"/>
  <c r="FA913" i="1"/>
  <c r="EZ913" i="1"/>
  <c r="EY913" i="1"/>
  <c r="EU913" i="1"/>
  <c r="EW913" i="1"/>
  <c r="EV913" i="1"/>
  <c r="ET913" i="1"/>
  <c r="ES913" i="1"/>
  <c r="EQ913" i="1"/>
  <c r="EP913" i="1"/>
  <c r="EO913" i="1"/>
  <c r="EM913" i="1"/>
  <c r="EL913" i="1"/>
  <c r="EK913" i="1"/>
  <c r="EI913" i="1"/>
  <c r="EH913" i="1"/>
  <c r="EG913" i="1"/>
  <c r="EF913" i="1"/>
  <c r="BU913" i="1"/>
  <c r="ED913" i="1"/>
  <c r="EC913" i="1"/>
  <c r="EB913" i="1"/>
  <c r="EA913" i="1"/>
  <c r="DJ913" i="1"/>
  <c r="DK913" i="1"/>
  <c r="DY913" i="1"/>
  <c r="DW913" i="1"/>
  <c r="DX913" i="1"/>
  <c r="DV913" i="1"/>
  <c r="DU913" i="1"/>
  <c r="DT913" i="1"/>
  <c r="BT913" i="1"/>
  <c r="DS913" i="1"/>
  <c r="DR913" i="1"/>
  <c r="DQ913" i="1"/>
  <c r="DP913" i="1"/>
  <c r="DO913" i="1"/>
  <c r="DN913" i="1"/>
  <c r="DM913" i="1"/>
  <c r="DI913" i="1"/>
  <c r="DH913" i="1"/>
  <c r="DG913" i="1"/>
  <c r="DD913" i="1"/>
  <c r="CV913" i="1"/>
  <c r="DC913" i="1"/>
  <c r="DE913" i="1"/>
  <c r="CX913" i="1"/>
  <c r="DB913" i="1"/>
  <c r="DA913" i="1"/>
  <c r="CZ913" i="1"/>
  <c r="CY913" i="1"/>
  <c r="CW913" i="1"/>
  <c r="CU913" i="1"/>
  <c r="CT913" i="1"/>
  <c r="CS913" i="1"/>
  <c r="CB913" i="1"/>
  <c r="CQ913" i="1"/>
  <c r="CP913" i="1"/>
  <c r="CE913" i="1"/>
  <c r="CO913" i="1"/>
  <c r="CN913" i="1"/>
  <c r="CL913" i="1"/>
  <c r="CM913" i="1"/>
  <c r="CK913" i="1"/>
  <c r="CJ913" i="1"/>
  <c r="CI913" i="1"/>
  <c r="CH913" i="1"/>
  <c r="CG913" i="1"/>
  <c r="CF913" i="1"/>
  <c r="CD913" i="1"/>
  <c r="CC913" i="1"/>
  <c r="CA913" i="1"/>
  <c r="BV913" i="1"/>
  <c r="BN913" i="1"/>
  <c r="O912" i="1"/>
  <c r="AZ913" i="1"/>
  <c r="BI913" i="1"/>
  <c r="M912" i="1"/>
  <c r="AX913" i="1"/>
  <c r="BG913" i="1"/>
  <c r="BF913" i="1"/>
  <c r="AT913" i="1"/>
  <c r="AS913" i="1"/>
  <c r="AR913" i="1"/>
  <c r="AQ913" i="1"/>
  <c r="AP913" i="1"/>
  <c r="AO913" i="1"/>
  <c r="AM913" i="1"/>
  <c r="AL913" i="1"/>
  <c r="AK913" i="1"/>
  <c r="AJ913" i="1"/>
  <c r="AI913" i="1"/>
  <c r="AH913" i="1"/>
  <c r="AG913" i="1"/>
  <c r="AF913" i="1"/>
  <c r="AE913" i="1"/>
  <c r="X913" i="1"/>
  <c r="W913" i="1"/>
  <c r="V913" i="1"/>
  <c r="II912" i="1"/>
  <c r="IH912" i="1"/>
  <c r="IG912" i="1"/>
  <c r="IF912" i="1"/>
  <c r="IE912" i="1"/>
  <c r="ID912" i="1"/>
  <c r="IC912" i="1"/>
  <c r="IB912" i="1"/>
  <c r="IA912" i="1"/>
  <c r="HZ912" i="1"/>
  <c r="HX912" i="1"/>
  <c r="HW912" i="1"/>
  <c r="HV912" i="1"/>
  <c r="HU912" i="1"/>
  <c r="HT912" i="1"/>
  <c r="HS912" i="1"/>
  <c r="HR912" i="1"/>
  <c r="HQ912" i="1"/>
  <c r="HP912" i="1"/>
  <c r="HO912" i="1"/>
  <c r="BS912" i="1"/>
  <c r="HM912" i="1"/>
  <c r="HL912" i="1"/>
  <c r="HK912" i="1"/>
  <c r="HJ912" i="1"/>
  <c r="HI912" i="1"/>
  <c r="HH912" i="1"/>
  <c r="HF912" i="1"/>
  <c r="HE912" i="1"/>
  <c r="HD912" i="1"/>
  <c r="HC912" i="1"/>
  <c r="HB912" i="1"/>
  <c r="HA912" i="1"/>
  <c r="GY912" i="1"/>
  <c r="GX912" i="1"/>
  <c r="GW912" i="1"/>
  <c r="GV912" i="1"/>
  <c r="GU912" i="1"/>
  <c r="GT912" i="1"/>
  <c r="GS912" i="1"/>
  <c r="GQ912" i="1"/>
  <c r="GP912" i="1"/>
  <c r="GO912" i="1"/>
  <c r="GN912" i="1"/>
  <c r="GM912" i="1"/>
  <c r="GL912" i="1"/>
  <c r="GK912" i="1"/>
  <c r="BR912" i="1"/>
  <c r="GI912" i="1"/>
  <c r="GG912" i="1"/>
  <c r="GF912" i="1"/>
  <c r="GE912" i="1"/>
  <c r="GD912" i="1"/>
  <c r="GC912" i="1"/>
  <c r="GB912" i="1"/>
  <c r="GA912" i="1"/>
  <c r="BO911" i="1"/>
  <c r="FX912" i="1"/>
  <c r="BL911" i="1"/>
  <c r="FW912" i="1"/>
  <c r="FV912" i="1"/>
  <c r="FP912" i="1"/>
  <c r="FN912" i="1"/>
  <c r="FO912" i="1"/>
  <c r="FH912" i="1"/>
  <c r="FL912" i="1"/>
  <c r="FK912" i="1"/>
  <c r="FJ912" i="1"/>
  <c r="FI912" i="1"/>
  <c r="FG912" i="1"/>
  <c r="FF912" i="1"/>
  <c r="FC912" i="1"/>
  <c r="FD912" i="1"/>
  <c r="FA912" i="1"/>
  <c r="EZ912" i="1"/>
  <c r="EY912" i="1"/>
  <c r="EU912" i="1"/>
  <c r="EW912" i="1"/>
  <c r="EV912" i="1"/>
  <c r="ET912" i="1"/>
  <c r="ES912" i="1"/>
  <c r="EQ912" i="1"/>
  <c r="EP912" i="1"/>
  <c r="EO912" i="1"/>
  <c r="EM912" i="1"/>
  <c r="EL912" i="1"/>
  <c r="EK912" i="1"/>
  <c r="EI912" i="1"/>
  <c r="EH912" i="1"/>
  <c r="EG912" i="1"/>
  <c r="EF912" i="1"/>
  <c r="BU912" i="1"/>
  <c r="ED912" i="1"/>
  <c r="EC912" i="1"/>
  <c r="EB912" i="1"/>
  <c r="EA912" i="1"/>
  <c r="DJ912" i="1"/>
  <c r="DK912" i="1"/>
  <c r="DY912" i="1"/>
  <c r="DW912" i="1"/>
  <c r="DX912" i="1"/>
  <c r="DV912" i="1"/>
  <c r="DU912" i="1"/>
  <c r="DT912" i="1"/>
  <c r="BT912" i="1"/>
  <c r="DS912" i="1"/>
  <c r="DR912" i="1"/>
  <c r="DQ912" i="1"/>
  <c r="DP912" i="1"/>
  <c r="DO912" i="1"/>
  <c r="DN912" i="1"/>
  <c r="DM912" i="1"/>
  <c r="DI912" i="1"/>
  <c r="DH912" i="1"/>
  <c r="DG912" i="1"/>
  <c r="DD912" i="1"/>
  <c r="CV912" i="1"/>
  <c r="DC912" i="1"/>
  <c r="DE912" i="1"/>
  <c r="CX912" i="1"/>
  <c r="DB912" i="1"/>
  <c r="DA912" i="1"/>
  <c r="CZ912" i="1"/>
  <c r="CY912" i="1"/>
  <c r="CW912" i="1"/>
  <c r="CU912" i="1"/>
  <c r="CT912" i="1"/>
  <c r="CS912" i="1"/>
  <c r="CB912" i="1"/>
  <c r="CQ912" i="1"/>
  <c r="CP912" i="1"/>
  <c r="CE912" i="1"/>
  <c r="CO912" i="1"/>
  <c r="CN912" i="1"/>
  <c r="CL912" i="1"/>
  <c r="CM912" i="1"/>
  <c r="CK912" i="1"/>
  <c r="CJ912" i="1"/>
  <c r="CI912" i="1"/>
  <c r="CH912" i="1"/>
  <c r="CG912" i="1"/>
  <c r="CF912" i="1"/>
  <c r="CD912" i="1"/>
  <c r="CC912" i="1"/>
  <c r="CA912" i="1"/>
  <c r="BV912" i="1"/>
  <c r="BN912" i="1"/>
  <c r="O911" i="1"/>
  <c r="AZ912" i="1"/>
  <c r="BI912" i="1"/>
  <c r="M911" i="1"/>
  <c r="AX912" i="1"/>
  <c r="BG912" i="1"/>
  <c r="BF912" i="1"/>
  <c r="AT912" i="1"/>
  <c r="AS912" i="1"/>
  <c r="AR912" i="1"/>
  <c r="AQ912" i="1"/>
  <c r="AP912" i="1"/>
  <c r="AO912" i="1"/>
  <c r="AM912" i="1"/>
  <c r="AL912" i="1"/>
  <c r="AK912" i="1"/>
  <c r="AJ912" i="1"/>
  <c r="AI912" i="1"/>
  <c r="AH912" i="1"/>
  <c r="AG912" i="1"/>
  <c r="AF912" i="1"/>
  <c r="AE912" i="1"/>
  <c r="X912" i="1"/>
  <c r="W912" i="1"/>
  <c r="V912" i="1"/>
  <c r="II911" i="1"/>
  <c r="IH911" i="1"/>
  <c r="IG911" i="1"/>
  <c r="IF911" i="1"/>
  <c r="IE911" i="1"/>
  <c r="ID911" i="1"/>
  <c r="IC911" i="1"/>
  <c r="IB911" i="1"/>
  <c r="IA911" i="1"/>
  <c r="HZ911" i="1"/>
  <c r="HX911" i="1"/>
  <c r="HW911" i="1"/>
  <c r="HV911" i="1"/>
  <c r="HU911" i="1"/>
  <c r="HT911" i="1"/>
  <c r="HS911" i="1"/>
  <c r="HR911" i="1"/>
  <c r="HQ911" i="1"/>
  <c r="HP911" i="1"/>
  <c r="HO911" i="1"/>
  <c r="BS911" i="1"/>
  <c r="HM911" i="1"/>
  <c r="HL911" i="1"/>
  <c r="HK911" i="1"/>
  <c r="HJ911" i="1"/>
  <c r="HI911" i="1"/>
  <c r="HH911" i="1"/>
  <c r="HF911" i="1"/>
  <c r="HE911" i="1"/>
  <c r="HD911" i="1"/>
  <c r="HC911" i="1"/>
  <c r="HB911" i="1"/>
  <c r="HA911" i="1"/>
  <c r="GY911" i="1"/>
  <c r="GX911" i="1"/>
  <c r="GW911" i="1"/>
  <c r="GV911" i="1"/>
  <c r="GU911" i="1"/>
  <c r="GT911" i="1"/>
  <c r="GS911" i="1"/>
  <c r="GQ911" i="1"/>
  <c r="GP911" i="1"/>
  <c r="GO911" i="1"/>
  <c r="GN911" i="1"/>
  <c r="GM911" i="1"/>
  <c r="GL911" i="1"/>
  <c r="GK911" i="1"/>
  <c r="BR911" i="1"/>
  <c r="GI911" i="1"/>
  <c r="GG911" i="1"/>
  <c r="GF911" i="1"/>
  <c r="GE911" i="1"/>
  <c r="GD911" i="1"/>
  <c r="GC911" i="1"/>
  <c r="GB911" i="1"/>
  <c r="GA911" i="1"/>
  <c r="BO910" i="1"/>
  <c r="FX911" i="1"/>
  <c r="BL910" i="1"/>
  <c r="FW911" i="1"/>
  <c r="FV911" i="1"/>
  <c r="FP911" i="1"/>
  <c r="FN911" i="1"/>
  <c r="FO911" i="1"/>
  <c r="FH911" i="1"/>
  <c r="FL911" i="1"/>
  <c r="FK911" i="1"/>
  <c r="FJ911" i="1"/>
  <c r="FI911" i="1"/>
  <c r="FG911" i="1"/>
  <c r="FF911" i="1"/>
  <c r="FC911" i="1"/>
  <c r="FD911" i="1"/>
  <c r="FA911" i="1"/>
  <c r="EZ911" i="1"/>
  <c r="EY911" i="1"/>
  <c r="EU911" i="1"/>
  <c r="EW911" i="1"/>
  <c r="EV911" i="1"/>
  <c r="ET911" i="1"/>
  <c r="ES911" i="1"/>
  <c r="EQ911" i="1"/>
  <c r="EP911" i="1"/>
  <c r="EO911" i="1"/>
  <c r="EM911" i="1"/>
  <c r="EL911" i="1"/>
  <c r="EK911" i="1"/>
  <c r="EI911" i="1"/>
  <c r="EH911" i="1"/>
  <c r="EG911" i="1"/>
  <c r="EF911" i="1"/>
  <c r="BU911" i="1"/>
  <c r="ED911" i="1"/>
  <c r="EC911" i="1"/>
  <c r="EB911" i="1"/>
  <c r="EA911" i="1"/>
  <c r="DJ911" i="1"/>
  <c r="DK911" i="1"/>
  <c r="DY911" i="1"/>
  <c r="DW911" i="1"/>
  <c r="DX911" i="1"/>
  <c r="DV911" i="1"/>
  <c r="DU911" i="1"/>
  <c r="DT911" i="1"/>
  <c r="BT911" i="1"/>
  <c r="DS911" i="1"/>
  <c r="DR911" i="1"/>
  <c r="DQ911" i="1"/>
  <c r="DP911" i="1"/>
  <c r="DO911" i="1"/>
  <c r="DN911" i="1"/>
  <c r="DM911" i="1"/>
  <c r="DI911" i="1"/>
  <c r="DH911" i="1"/>
  <c r="DG911" i="1"/>
  <c r="DD911" i="1"/>
  <c r="CV911" i="1"/>
  <c r="DE911" i="1"/>
  <c r="DC911" i="1"/>
  <c r="CX911" i="1"/>
  <c r="DB911" i="1"/>
  <c r="DA911" i="1"/>
  <c r="CZ911" i="1"/>
  <c r="CY911" i="1"/>
  <c r="CW911" i="1"/>
  <c r="CU911" i="1"/>
  <c r="CT911" i="1"/>
  <c r="CS911" i="1"/>
  <c r="CB911" i="1"/>
  <c r="CQ911" i="1"/>
  <c r="CP911" i="1"/>
  <c r="CE911" i="1"/>
  <c r="CO911" i="1"/>
  <c r="CN911" i="1"/>
  <c r="CL911" i="1"/>
  <c r="CM911" i="1"/>
  <c r="CK911" i="1"/>
  <c r="CJ911" i="1"/>
  <c r="CI911" i="1"/>
  <c r="CH911" i="1"/>
  <c r="CG911" i="1"/>
  <c r="CF911" i="1"/>
  <c r="CD911" i="1"/>
  <c r="CC911" i="1"/>
  <c r="CA911" i="1"/>
  <c r="BV911" i="1"/>
  <c r="BN911" i="1"/>
  <c r="O910" i="1"/>
  <c r="AZ911" i="1"/>
  <c r="BI911" i="1"/>
  <c r="M910" i="1"/>
  <c r="AX911" i="1"/>
  <c r="BG911" i="1"/>
  <c r="BF911" i="1"/>
  <c r="AT911" i="1"/>
  <c r="AS911" i="1"/>
  <c r="AR911" i="1"/>
  <c r="AQ911" i="1"/>
  <c r="AP911" i="1"/>
  <c r="AO911" i="1"/>
  <c r="AM911" i="1"/>
  <c r="AL911" i="1"/>
  <c r="AK911" i="1"/>
  <c r="AJ911" i="1"/>
  <c r="AI911" i="1"/>
  <c r="AH911" i="1"/>
  <c r="AG911" i="1"/>
  <c r="AF911" i="1"/>
  <c r="AE911" i="1"/>
  <c r="X911" i="1"/>
  <c r="W911" i="1"/>
  <c r="V911" i="1"/>
  <c r="II910" i="1"/>
  <c r="IH910" i="1"/>
  <c r="IG910" i="1"/>
  <c r="IF910" i="1"/>
  <c r="IE910" i="1"/>
  <c r="ID910" i="1"/>
  <c r="IC910" i="1"/>
  <c r="IB910" i="1"/>
  <c r="IA910" i="1"/>
  <c r="HZ910" i="1"/>
  <c r="HX910" i="1"/>
  <c r="HW910" i="1"/>
  <c r="HV910" i="1"/>
  <c r="HU910" i="1"/>
  <c r="HT910" i="1"/>
  <c r="HS910" i="1"/>
  <c r="HR910" i="1"/>
  <c r="HQ910" i="1"/>
  <c r="HP910" i="1"/>
  <c r="HO910" i="1"/>
  <c r="BS910" i="1"/>
  <c r="HM910" i="1"/>
  <c r="HL910" i="1"/>
  <c r="HK910" i="1"/>
  <c r="HJ910" i="1"/>
  <c r="HI910" i="1"/>
  <c r="HH910" i="1"/>
  <c r="HF910" i="1"/>
  <c r="HE910" i="1"/>
  <c r="HD910" i="1"/>
  <c r="HC910" i="1"/>
  <c r="HB910" i="1"/>
  <c r="HA910" i="1"/>
  <c r="GY910" i="1"/>
  <c r="GX910" i="1"/>
  <c r="GW910" i="1"/>
  <c r="GV910" i="1"/>
  <c r="GU910" i="1"/>
  <c r="GT910" i="1"/>
  <c r="GS910" i="1"/>
  <c r="GQ910" i="1"/>
  <c r="GP910" i="1"/>
  <c r="GO910" i="1"/>
  <c r="GN910" i="1"/>
  <c r="GM910" i="1"/>
  <c r="GL910" i="1"/>
  <c r="GK910" i="1"/>
  <c r="BR910" i="1"/>
  <c r="GI910" i="1"/>
  <c r="GG910" i="1"/>
  <c r="GF910" i="1"/>
  <c r="GE910" i="1"/>
  <c r="GD910" i="1"/>
  <c r="GC910" i="1"/>
  <c r="GB910" i="1"/>
  <c r="GA910" i="1"/>
  <c r="BO909" i="1"/>
  <c r="FX910" i="1"/>
  <c r="BL909" i="1"/>
  <c r="FW910" i="1"/>
  <c r="FV910" i="1"/>
  <c r="FP910" i="1"/>
  <c r="FN910" i="1"/>
  <c r="FO910" i="1"/>
  <c r="FH910" i="1"/>
  <c r="FL910" i="1"/>
  <c r="FK910" i="1"/>
  <c r="FJ910" i="1"/>
  <c r="FI910" i="1"/>
  <c r="FG910" i="1"/>
  <c r="FF910" i="1"/>
  <c r="FC910" i="1"/>
  <c r="FD910" i="1"/>
  <c r="FA910" i="1"/>
  <c r="EZ910" i="1"/>
  <c r="EY910" i="1"/>
  <c r="EU910" i="1"/>
  <c r="EW910" i="1"/>
  <c r="EV910" i="1"/>
  <c r="ET910" i="1"/>
  <c r="ES910" i="1"/>
  <c r="EQ910" i="1"/>
  <c r="EP910" i="1"/>
  <c r="EO910" i="1"/>
  <c r="EM910" i="1"/>
  <c r="EL910" i="1"/>
  <c r="EK910" i="1"/>
  <c r="EI910" i="1"/>
  <c r="EH910" i="1"/>
  <c r="EG910" i="1"/>
  <c r="EF910" i="1"/>
  <c r="BU910" i="1"/>
  <c r="ED910" i="1"/>
  <c r="EC910" i="1"/>
  <c r="EB910" i="1"/>
  <c r="EA910" i="1"/>
  <c r="DJ910" i="1"/>
  <c r="DK910" i="1"/>
  <c r="DY910" i="1"/>
  <c r="DW910" i="1"/>
  <c r="DX910" i="1"/>
  <c r="DV910" i="1"/>
  <c r="DU910" i="1"/>
  <c r="DT910" i="1"/>
  <c r="BT910" i="1"/>
  <c r="DS910" i="1"/>
  <c r="DR910" i="1"/>
  <c r="DQ910" i="1"/>
  <c r="DP910" i="1"/>
  <c r="DO910" i="1"/>
  <c r="DN910" i="1"/>
  <c r="DM910" i="1"/>
  <c r="DI910" i="1"/>
  <c r="DH910" i="1"/>
  <c r="DG910" i="1"/>
  <c r="DD910" i="1"/>
  <c r="CV910" i="1"/>
  <c r="DC910" i="1"/>
  <c r="DE910" i="1"/>
  <c r="CX910" i="1"/>
  <c r="DB910" i="1"/>
  <c r="DA910" i="1"/>
  <c r="CZ910" i="1"/>
  <c r="CY910" i="1"/>
  <c r="CW910" i="1"/>
  <c r="CU910" i="1"/>
  <c r="CT910" i="1"/>
  <c r="CS910" i="1"/>
  <c r="CB910" i="1"/>
  <c r="CQ910" i="1"/>
  <c r="CP910" i="1"/>
  <c r="CE910" i="1"/>
  <c r="CO910" i="1"/>
  <c r="CN910" i="1"/>
  <c r="CL910" i="1"/>
  <c r="CM910" i="1"/>
  <c r="CK910" i="1"/>
  <c r="CJ910" i="1"/>
  <c r="CI910" i="1"/>
  <c r="CH910" i="1"/>
  <c r="CG910" i="1"/>
  <c r="CF910" i="1"/>
  <c r="CD910" i="1"/>
  <c r="CC910" i="1"/>
  <c r="CA910" i="1"/>
  <c r="BV910" i="1"/>
  <c r="BN910" i="1"/>
  <c r="O909" i="1"/>
  <c r="AZ910" i="1"/>
  <c r="BI910" i="1"/>
  <c r="M909" i="1"/>
  <c r="AX910" i="1"/>
  <c r="BG910" i="1"/>
  <c r="BF910" i="1"/>
  <c r="AT910" i="1"/>
  <c r="AS910" i="1"/>
  <c r="AR910" i="1"/>
  <c r="AQ910" i="1"/>
  <c r="AP910" i="1"/>
  <c r="AO910" i="1"/>
  <c r="AM910" i="1"/>
  <c r="AL910" i="1"/>
  <c r="AK910" i="1"/>
  <c r="AJ910" i="1"/>
  <c r="AI910" i="1"/>
  <c r="AH910" i="1"/>
  <c r="AG910" i="1"/>
  <c r="AF910" i="1"/>
  <c r="AE910" i="1"/>
  <c r="X910" i="1"/>
  <c r="W910" i="1"/>
  <c r="V910" i="1"/>
  <c r="II909" i="1"/>
  <c r="IH909" i="1"/>
  <c r="IG909" i="1"/>
  <c r="IF909" i="1"/>
  <c r="IE909" i="1"/>
  <c r="ID909" i="1"/>
  <c r="IC909" i="1"/>
  <c r="IB909" i="1"/>
  <c r="IA909" i="1"/>
  <c r="HZ909" i="1"/>
  <c r="HX909" i="1"/>
  <c r="HW909" i="1"/>
  <c r="HV909" i="1"/>
  <c r="HU909" i="1"/>
  <c r="HT909" i="1"/>
  <c r="HS909" i="1"/>
  <c r="HR909" i="1"/>
  <c r="HQ909" i="1"/>
  <c r="HP909" i="1"/>
  <c r="HO909" i="1"/>
  <c r="BS909" i="1"/>
  <c r="HM909" i="1"/>
  <c r="HL909" i="1"/>
  <c r="HK909" i="1"/>
  <c r="HJ909" i="1"/>
  <c r="HI909" i="1"/>
  <c r="HH909" i="1"/>
  <c r="HF909" i="1"/>
  <c r="HE909" i="1"/>
  <c r="HD909" i="1"/>
  <c r="HC909" i="1"/>
  <c r="HB909" i="1"/>
  <c r="HA909" i="1"/>
  <c r="GY909" i="1"/>
  <c r="GX909" i="1"/>
  <c r="GW909" i="1"/>
  <c r="GV909" i="1"/>
  <c r="GU909" i="1"/>
  <c r="GT909" i="1"/>
  <c r="GS909" i="1"/>
  <c r="GQ909" i="1"/>
  <c r="GP909" i="1"/>
  <c r="GO909" i="1"/>
  <c r="GN909" i="1"/>
  <c r="GM909" i="1"/>
  <c r="GL909" i="1"/>
  <c r="GK909" i="1"/>
  <c r="BR909" i="1"/>
  <c r="GI909" i="1"/>
  <c r="GG909" i="1"/>
  <c r="GF909" i="1"/>
  <c r="GE909" i="1"/>
  <c r="GD909" i="1"/>
  <c r="GC909" i="1"/>
  <c r="GB909" i="1"/>
  <c r="GA909" i="1"/>
  <c r="BO908" i="1"/>
  <c r="FX909" i="1"/>
  <c r="BL908" i="1"/>
  <c r="FW909" i="1"/>
  <c r="FV909" i="1"/>
  <c r="FP909" i="1"/>
  <c r="FN909" i="1"/>
  <c r="FO909" i="1"/>
  <c r="FH909" i="1"/>
  <c r="FL909" i="1"/>
  <c r="FK909" i="1"/>
  <c r="FJ909" i="1"/>
  <c r="FI909" i="1"/>
  <c r="FG909" i="1"/>
  <c r="FF909" i="1"/>
  <c r="FC909" i="1"/>
  <c r="FD909" i="1"/>
  <c r="FA909" i="1"/>
  <c r="EZ909" i="1"/>
  <c r="EY909" i="1"/>
  <c r="EU909" i="1"/>
  <c r="EW909" i="1"/>
  <c r="EV909" i="1"/>
  <c r="ET909" i="1"/>
  <c r="ES909" i="1"/>
  <c r="EQ909" i="1"/>
  <c r="EP909" i="1"/>
  <c r="EO909" i="1"/>
  <c r="EM909" i="1"/>
  <c r="EL909" i="1"/>
  <c r="EK909" i="1"/>
  <c r="EI909" i="1"/>
  <c r="EH909" i="1"/>
  <c r="EG909" i="1"/>
  <c r="EF909" i="1"/>
  <c r="BU909" i="1"/>
  <c r="ED909" i="1"/>
  <c r="EC909" i="1"/>
  <c r="EB909" i="1"/>
  <c r="EA909" i="1"/>
  <c r="DJ909" i="1"/>
  <c r="DK909" i="1"/>
  <c r="DY909" i="1"/>
  <c r="DW909" i="1"/>
  <c r="DX909" i="1"/>
  <c r="DV909" i="1"/>
  <c r="DU909" i="1"/>
  <c r="DT909" i="1"/>
  <c r="BT909" i="1"/>
  <c r="DS909" i="1"/>
  <c r="DR909" i="1"/>
  <c r="DQ909" i="1"/>
  <c r="DP909" i="1"/>
  <c r="DO909" i="1"/>
  <c r="DN909" i="1"/>
  <c r="DM909" i="1"/>
  <c r="DI909" i="1"/>
  <c r="DH909" i="1"/>
  <c r="DG909" i="1"/>
  <c r="DD909" i="1"/>
  <c r="CV909" i="1"/>
  <c r="DE909" i="1"/>
  <c r="DC909" i="1"/>
  <c r="CX909" i="1"/>
  <c r="DB909" i="1"/>
  <c r="DA909" i="1"/>
  <c r="CZ909" i="1"/>
  <c r="CY909" i="1"/>
  <c r="CW909" i="1"/>
  <c r="CU909" i="1"/>
  <c r="CT909" i="1"/>
  <c r="CS909" i="1"/>
  <c r="CB909" i="1"/>
  <c r="CQ909" i="1"/>
  <c r="CP909" i="1"/>
  <c r="CE909" i="1"/>
  <c r="CO909" i="1"/>
  <c r="CN909" i="1"/>
  <c r="CL909" i="1"/>
  <c r="CM909" i="1"/>
  <c r="CK909" i="1"/>
  <c r="CJ909" i="1"/>
  <c r="CI909" i="1"/>
  <c r="CH909" i="1"/>
  <c r="CG909" i="1"/>
  <c r="CF909" i="1"/>
  <c r="CD909" i="1"/>
  <c r="CC909" i="1"/>
  <c r="CA909" i="1"/>
  <c r="BV909" i="1"/>
  <c r="BN909" i="1"/>
  <c r="O908" i="1"/>
  <c r="AZ909" i="1"/>
  <c r="BI909" i="1"/>
  <c r="M908" i="1"/>
  <c r="AX909" i="1"/>
  <c r="BG909" i="1"/>
  <c r="BF909" i="1"/>
  <c r="AT909" i="1"/>
  <c r="AS909" i="1"/>
  <c r="AR909" i="1"/>
  <c r="AQ909" i="1"/>
  <c r="AP909" i="1"/>
  <c r="AO909" i="1"/>
  <c r="AM909" i="1"/>
  <c r="AL909" i="1"/>
  <c r="AK909" i="1"/>
  <c r="AJ909" i="1"/>
  <c r="AI909" i="1"/>
  <c r="AH909" i="1"/>
  <c r="AG909" i="1"/>
  <c r="AF909" i="1"/>
  <c r="AE909" i="1"/>
  <c r="X909" i="1"/>
  <c r="W909" i="1"/>
  <c r="V909" i="1"/>
  <c r="II908" i="1"/>
  <c r="IH908" i="1"/>
  <c r="IG908" i="1"/>
  <c r="IF908" i="1"/>
  <c r="IE908" i="1"/>
  <c r="ID908" i="1"/>
  <c r="IC908" i="1"/>
  <c r="IB908" i="1"/>
  <c r="IA908" i="1"/>
  <c r="HZ908" i="1"/>
  <c r="HX908" i="1"/>
  <c r="HW908" i="1"/>
  <c r="HV908" i="1"/>
  <c r="HU908" i="1"/>
  <c r="HT908" i="1"/>
  <c r="HS908" i="1"/>
  <c r="HR908" i="1"/>
  <c r="HQ908" i="1"/>
  <c r="HP908" i="1"/>
  <c r="HO908" i="1"/>
  <c r="BS908" i="1"/>
  <c r="HM908" i="1"/>
  <c r="HL908" i="1"/>
  <c r="HK908" i="1"/>
  <c r="HJ908" i="1"/>
  <c r="HI908" i="1"/>
  <c r="HH908" i="1"/>
  <c r="HF908" i="1"/>
  <c r="HE908" i="1"/>
  <c r="HD908" i="1"/>
  <c r="HC908" i="1"/>
  <c r="HB908" i="1"/>
  <c r="HA908" i="1"/>
  <c r="GY908" i="1"/>
  <c r="GX908" i="1"/>
  <c r="GW908" i="1"/>
  <c r="GV908" i="1"/>
  <c r="GU908" i="1"/>
  <c r="GT908" i="1"/>
  <c r="GS908" i="1"/>
  <c r="GQ908" i="1"/>
  <c r="GP908" i="1"/>
  <c r="GO908" i="1"/>
  <c r="GN908" i="1"/>
  <c r="GM908" i="1"/>
  <c r="GL908" i="1"/>
  <c r="GK908" i="1"/>
  <c r="BR908" i="1"/>
  <c r="GI908" i="1"/>
  <c r="GG908" i="1"/>
  <c r="GF908" i="1"/>
  <c r="GE908" i="1"/>
  <c r="GD908" i="1"/>
  <c r="GC908" i="1"/>
  <c r="GB908" i="1"/>
  <c r="GA908" i="1"/>
  <c r="BO907" i="1"/>
  <c r="FX908" i="1"/>
  <c r="BL907" i="1"/>
  <c r="FW908" i="1"/>
  <c r="FV908" i="1"/>
  <c r="FP908" i="1"/>
  <c r="FN908" i="1"/>
  <c r="FO908" i="1"/>
  <c r="FH908" i="1"/>
  <c r="FL908" i="1"/>
  <c r="FK908" i="1"/>
  <c r="FJ908" i="1"/>
  <c r="FI908" i="1"/>
  <c r="FG908" i="1"/>
  <c r="FF908" i="1"/>
  <c r="FC908" i="1"/>
  <c r="FD908" i="1"/>
  <c r="FA908" i="1"/>
  <c r="EZ908" i="1"/>
  <c r="EY908" i="1"/>
  <c r="EU908" i="1"/>
  <c r="EW908" i="1"/>
  <c r="EV908" i="1"/>
  <c r="ET908" i="1"/>
  <c r="ES908" i="1"/>
  <c r="EQ908" i="1"/>
  <c r="EP908" i="1"/>
  <c r="EO908" i="1"/>
  <c r="EM908" i="1"/>
  <c r="EL908" i="1"/>
  <c r="EK908" i="1"/>
  <c r="EI908" i="1"/>
  <c r="EH908" i="1"/>
  <c r="EG908" i="1"/>
  <c r="EF908" i="1"/>
  <c r="BU908" i="1"/>
  <c r="ED908" i="1"/>
  <c r="EC908" i="1"/>
  <c r="EB908" i="1"/>
  <c r="EA908" i="1"/>
  <c r="DJ908" i="1"/>
  <c r="DK908" i="1"/>
  <c r="DY908" i="1"/>
  <c r="DW908" i="1"/>
  <c r="DX908" i="1"/>
  <c r="DV908" i="1"/>
  <c r="DU908" i="1"/>
  <c r="DT908" i="1"/>
  <c r="BT908" i="1"/>
  <c r="DS908" i="1"/>
  <c r="DR908" i="1"/>
  <c r="DQ908" i="1"/>
  <c r="DP908" i="1"/>
  <c r="DO908" i="1"/>
  <c r="DN908" i="1"/>
  <c r="DM908" i="1"/>
  <c r="DI908" i="1"/>
  <c r="DH908" i="1"/>
  <c r="DG908" i="1"/>
  <c r="DD908" i="1"/>
  <c r="CV908" i="1"/>
  <c r="DE908" i="1"/>
  <c r="DC908" i="1"/>
  <c r="CX908" i="1"/>
  <c r="DB908" i="1"/>
  <c r="DA908" i="1"/>
  <c r="CZ908" i="1"/>
  <c r="CY908" i="1"/>
  <c r="CW908" i="1"/>
  <c r="CU908" i="1"/>
  <c r="CT908" i="1"/>
  <c r="CS908" i="1"/>
  <c r="CB908" i="1"/>
  <c r="CQ908" i="1"/>
  <c r="CP908" i="1"/>
  <c r="CE908" i="1"/>
  <c r="CO908" i="1"/>
  <c r="CN908" i="1"/>
  <c r="CL908" i="1"/>
  <c r="CM908" i="1"/>
  <c r="CK908" i="1"/>
  <c r="CJ908" i="1"/>
  <c r="CI908" i="1"/>
  <c r="CH908" i="1"/>
  <c r="CG908" i="1"/>
  <c r="CF908" i="1"/>
  <c r="CD908" i="1"/>
  <c r="CC908" i="1"/>
  <c r="CA908" i="1"/>
  <c r="BV908" i="1"/>
  <c r="BN908" i="1"/>
  <c r="O907" i="1"/>
  <c r="AZ908" i="1"/>
  <c r="BI908" i="1"/>
  <c r="M907" i="1"/>
  <c r="AX908" i="1"/>
  <c r="BG908" i="1"/>
  <c r="BF908" i="1"/>
  <c r="AT908" i="1"/>
  <c r="AS908" i="1"/>
  <c r="AR908" i="1"/>
  <c r="AQ908" i="1"/>
  <c r="AP908" i="1"/>
  <c r="AO908" i="1"/>
  <c r="AM908" i="1"/>
  <c r="AL908" i="1"/>
  <c r="AK908" i="1"/>
  <c r="AJ908" i="1"/>
  <c r="AI908" i="1"/>
  <c r="AH908" i="1"/>
  <c r="AG908" i="1"/>
  <c r="AF908" i="1"/>
  <c r="AE908" i="1"/>
  <c r="X908" i="1"/>
  <c r="W908" i="1"/>
  <c r="V908" i="1"/>
  <c r="II907" i="1"/>
  <c r="IH907" i="1"/>
  <c r="IG907" i="1"/>
  <c r="IF907" i="1"/>
  <c r="IE907" i="1"/>
  <c r="ID907" i="1"/>
  <c r="IC907" i="1"/>
  <c r="IB907" i="1"/>
  <c r="IA907" i="1"/>
  <c r="HZ907" i="1"/>
  <c r="HX907" i="1"/>
  <c r="HW907" i="1"/>
  <c r="HV907" i="1"/>
  <c r="HU907" i="1"/>
  <c r="HT907" i="1"/>
  <c r="HS907" i="1"/>
  <c r="HR907" i="1"/>
  <c r="HQ907" i="1"/>
  <c r="HP907" i="1"/>
  <c r="HO907" i="1"/>
  <c r="BS907" i="1"/>
  <c r="HM907" i="1"/>
  <c r="HL907" i="1"/>
  <c r="HK907" i="1"/>
  <c r="HJ907" i="1"/>
  <c r="HI907" i="1"/>
  <c r="HH907" i="1"/>
  <c r="HF907" i="1"/>
  <c r="HE907" i="1"/>
  <c r="HD907" i="1"/>
  <c r="HC907" i="1"/>
  <c r="HB907" i="1"/>
  <c r="HA907" i="1"/>
  <c r="GY907" i="1"/>
  <c r="GX907" i="1"/>
  <c r="GW907" i="1"/>
  <c r="GV907" i="1"/>
  <c r="GU907" i="1"/>
  <c r="GT907" i="1"/>
  <c r="GS907" i="1"/>
  <c r="GQ907" i="1"/>
  <c r="GP907" i="1"/>
  <c r="GO907" i="1"/>
  <c r="GN907" i="1"/>
  <c r="GM907" i="1"/>
  <c r="GL907" i="1"/>
  <c r="GK907" i="1"/>
  <c r="BR907" i="1"/>
  <c r="GI907" i="1"/>
  <c r="GG907" i="1"/>
  <c r="GF907" i="1"/>
  <c r="GE907" i="1"/>
  <c r="GD907" i="1"/>
  <c r="GC907" i="1"/>
  <c r="GB907" i="1"/>
  <c r="GA907" i="1"/>
  <c r="BO906" i="1"/>
  <c r="FX907" i="1"/>
  <c r="BL906" i="1"/>
  <c r="FW907" i="1"/>
  <c r="FV907" i="1"/>
  <c r="FP907" i="1"/>
  <c r="FN907" i="1"/>
  <c r="FO907" i="1"/>
  <c r="FH907" i="1"/>
  <c r="FL907" i="1"/>
  <c r="FK907" i="1"/>
  <c r="FJ907" i="1"/>
  <c r="FI907" i="1"/>
  <c r="FG907" i="1"/>
  <c r="FF907" i="1"/>
  <c r="FC907" i="1"/>
  <c r="FD907" i="1"/>
  <c r="FA907" i="1"/>
  <c r="EZ907" i="1"/>
  <c r="EY907" i="1"/>
  <c r="EU907" i="1"/>
  <c r="EW907" i="1"/>
  <c r="EV907" i="1"/>
  <c r="ET907" i="1"/>
  <c r="ES907" i="1"/>
  <c r="EQ907" i="1"/>
  <c r="EP907" i="1"/>
  <c r="EO907" i="1"/>
  <c r="EM907" i="1"/>
  <c r="EL907" i="1"/>
  <c r="EK907" i="1"/>
  <c r="EI907" i="1"/>
  <c r="EH907" i="1"/>
  <c r="EG907" i="1"/>
  <c r="EF907" i="1"/>
  <c r="BU907" i="1"/>
  <c r="ED907" i="1"/>
  <c r="EC907" i="1"/>
  <c r="EB907" i="1"/>
  <c r="EA907" i="1"/>
  <c r="DJ907" i="1"/>
  <c r="DK907" i="1"/>
  <c r="DY907" i="1"/>
  <c r="DW907" i="1"/>
  <c r="DX907" i="1"/>
  <c r="DV907" i="1"/>
  <c r="DU907" i="1"/>
  <c r="DT907" i="1"/>
  <c r="BT907" i="1"/>
  <c r="DS907" i="1"/>
  <c r="DR907" i="1"/>
  <c r="DQ907" i="1"/>
  <c r="DP907" i="1"/>
  <c r="DO907" i="1"/>
  <c r="DN907" i="1"/>
  <c r="DM907" i="1"/>
  <c r="DI907" i="1"/>
  <c r="DH907" i="1"/>
  <c r="DG907" i="1"/>
  <c r="DD907" i="1"/>
  <c r="CV907" i="1"/>
  <c r="DC907" i="1"/>
  <c r="DE907" i="1"/>
  <c r="CX907" i="1"/>
  <c r="DB907" i="1"/>
  <c r="DA907" i="1"/>
  <c r="CZ907" i="1"/>
  <c r="CY907" i="1"/>
  <c r="CW907" i="1"/>
  <c r="CU907" i="1"/>
  <c r="CT907" i="1"/>
  <c r="CS907" i="1"/>
  <c r="CB907" i="1"/>
  <c r="CQ907" i="1"/>
  <c r="CP907" i="1"/>
  <c r="CE907" i="1"/>
  <c r="CO907" i="1"/>
  <c r="CN907" i="1"/>
  <c r="CL907" i="1"/>
  <c r="CM907" i="1"/>
  <c r="CK907" i="1"/>
  <c r="CJ907" i="1"/>
  <c r="CI907" i="1"/>
  <c r="CH907" i="1"/>
  <c r="CG907" i="1"/>
  <c r="CF907" i="1"/>
  <c r="CD907" i="1"/>
  <c r="CC907" i="1"/>
  <c r="CA907" i="1"/>
  <c r="BV907" i="1"/>
  <c r="BN907" i="1"/>
  <c r="O906" i="1"/>
  <c r="AZ907" i="1"/>
  <c r="BI907" i="1"/>
  <c r="M906" i="1"/>
  <c r="AX907" i="1"/>
  <c r="BG907" i="1"/>
  <c r="BF907" i="1"/>
  <c r="AT907" i="1"/>
  <c r="AS907" i="1"/>
  <c r="AR907" i="1"/>
  <c r="AQ907" i="1"/>
  <c r="AP907" i="1"/>
  <c r="AO907" i="1"/>
  <c r="AM907" i="1"/>
  <c r="AL907" i="1"/>
  <c r="AK907" i="1"/>
  <c r="AJ907" i="1"/>
  <c r="AI907" i="1"/>
  <c r="AH907" i="1"/>
  <c r="AG907" i="1"/>
  <c r="AF907" i="1"/>
  <c r="AE907" i="1"/>
  <c r="X907" i="1"/>
  <c r="W907" i="1"/>
  <c r="V907" i="1"/>
  <c r="II906" i="1"/>
  <c r="IH906" i="1"/>
  <c r="IG906" i="1"/>
  <c r="IF906" i="1"/>
  <c r="IE906" i="1"/>
  <c r="ID906" i="1"/>
  <c r="IC906" i="1"/>
  <c r="IB906" i="1"/>
  <c r="IA906" i="1"/>
  <c r="HZ906" i="1"/>
  <c r="HX906" i="1"/>
  <c r="HW906" i="1"/>
  <c r="HV906" i="1"/>
  <c r="HU906" i="1"/>
  <c r="HT906" i="1"/>
  <c r="HS906" i="1"/>
  <c r="HR906" i="1"/>
  <c r="HQ906" i="1"/>
  <c r="HP906" i="1"/>
  <c r="HO906" i="1"/>
  <c r="BS906" i="1"/>
  <c r="HM906" i="1"/>
  <c r="HL906" i="1"/>
  <c r="HK906" i="1"/>
  <c r="HJ906" i="1"/>
  <c r="HI906" i="1"/>
  <c r="HH906" i="1"/>
  <c r="HF906" i="1"/>
  <c r="HE906" i="1"/>
  <c r="HD906" i="1"/>
  <c r="HC906" i="1"/>
  <c r="HB906" i="1"/>
  <c r="HA906" i="1"/>
  <c r="GY906" i="1"/>
  <c r="GX906" i="1"/>
  <c r="GW906" i="1"/>
  <c r="GV906" i="1"/>
  <c r="GU906" i="1"/>
  <c r="GT906" i="1"/>
  <c r="GS906" i="1"/>
  <c r="GQ906" i="1"/>
  <c r="GP906" i="1"/>
  <c r="GO906" i="1"/>
  <c r="GN906" i="1"/>
  <c r="GM906" i="1"/>
  <c r="GL906" i="1"/>
  <c r="GK906" i="1"/>
  <c r="BR906" i="1"/>
  <c r="GI906" i="1"/>
  <c r="GG906" i="1"/>
  <c r="GF906" i="1"/>
  <c r="GE906" i="1"/>
  <c r="GD906" i="1"/>
  <c r="GC906" i="1"/>
  <c r="GB906" i="1"/>
  <c r="GA906" i="1"/>
  <c r="BO905" i="1"/>
  <c r="FX906" i="1"/>
  <c r="BL905" i="1"/>
  <c r="FW906" i="1"/>
  <c r="FV906" i="1"/>
  <c r="FP906" i="1"/>
  <c r="FN906" i="1"/>
  <c r="FO906" i="1"/>
  <c r="FH906" i="1"/>
  <c r="FL906" i="1"/>
  <c r="FK906" i="1"/>
  <c r="FJ906" i="1"/>
  <c r="FI906" i="1"/>
  <c r="FG906" i="1"/>
  <c r="FF906" i="1"/>
  <c r="FC906" i="1"/>
  <c r="FD906" i="1"/>
  <c r="FA906" i="1"/>
  <c r="EZ906" i="1"/>
  <c r="EY906" i="1"/>
  <c r="EU906" i="1"/>
  <c r="EW906" i="1"/>
  <c r="EV906" i="1"/>
  <c r="ET906" i="1"/>
  <c r="ES906" i="1"/>
  <c r="EQ906" i="1"/>
  <c r="EP906" i="1"/>
  <c r="EO906" i="1"/>
  <c r="EM906" i="1"/>
  <c r="EL906" i="1"/>
  <c r="EK906" i="1"/>
  <c r="EI906" i="1"/>
  <c r="EH906" i="1"/>
  <c r="EG906" i="1"/>
  <c r="EF906" i="1"/>
  <c r="BU906" i="1"/>
  <c r="ED906" i="1"/>
  <c r="EC906" i="1"/>
  <c r="EB906" i="1"/>
  <c r="EA906" i="1"/>
  <c r="DJ906" i="1"/>
  <c r="DK906" i="1"/>
  <c r="DY906" i="1"/>
  <c r="DW906" i="1"/>
  <c r="DX906" i="1"/>
  <c r="DV906" i="1"/>
  <c r="DU906" i="1"/>
  <c r="DT906" i="1"/>
  <c r="BT906" i="1"/>
  <c r="DS906" i="1"/>
  <c r="DR906" i="1"/>
  <c r="DQ906" i="1"/>
  <c r="DP906" i="1"/>
  <c r="DO906" i="1"/>
  <c r="DN906" i="1"/>
  <c r="DM906" i="1"/>
  <c r="DI906" i="1"/>
  <c r="DH906" i="1"/>
  <c r="DG906" i="1"/>
  <c r="DD906" i="1"/>
  <c r="CV906" i="1"/>
  <c r="DE906" i="1"/>
  <c r="DC906" i="1"/>
  <c r="CX906" i="1"/>
  <c r="DB906" i="1"/>
  <c r="DA906" i="1"/>
  <c r="CZ906" i="1"/>
  <c r="CY906" i="1"/>
  <c r="CW906" i="1"/>
  <c r="CU906" i="1"/>
  <c r="CT906" i="1"/>
  <c r="CS906" i="1"/>
  <c r="CB906" i="1"/>
  <c r="CQ906" i="1"/>
  <c r="CP906" i="1"/>
  <c r="CE906" i="1"/>
  <c r="CO906" i="1"/>
  <c r="CN906" i="1"/>
  <c r="CL906" i="1"/>
  <c r="CM906" i="1"/>
  <c r="CK906" i="1"/>
  <c r="CJ906" i="1"/>
  <c r="CI906" i="1"/>
  <c r="CH906" i="1"/>
  <c r="CG906" i="1"/>
  <c r="CF906" i="1"/>
  <c r="CD906" i="1"/>
  <c r="CC906" i="1"/>
  <c r="CA906" i="1"/>
  <c r="BV906" i="1"/>
  <c r="BN906" i="1"/>
  <c r="O905" i="1"/>
  <c r="AZ906" i="1"/>
  <c r="BI906" i="1"/>
  <c r="M905" i="1"/>
  <c r="AX906" i="1"/>
  <c r="BG906" i="1"/>
  <c r="BF906" i="1"/>
  <c r="AT906" i="1"/>
  <c r="AS906" i="1"/>
  <c r="AR906" i="1"/>
  <c r="AQ906" i="1"/>
  <c r="AP906" i="1"/>
  <c r="AO906" i="1"/>
  <c r="AM906" i="1"/>
  <c r="AL906" i="1"/>
  <c r="AK906" i="1"/>
  <c r="AJ906" i="1"/>
  <c r="AI906" i="1"/>
  <c r="AH906" i="1"/>
  <c r="AG906" i="1"/>
  <c r="AF906" i="1"/>
  <c r="AE906" i="1"/>
  <c r="X906" i="1"/>
  <c r="W906" i="1"/>
  <c r="V906" i="1"/>
  <c r="II905" i="1"/>
  <c r="IH905" i="1"/>
  <c r="IG905" i="1"/>
  <c r="IF905" i="1"/>
  <c r="IE905" i="1"/>
  <c r="ID905" i="1"/>
  <c r="IC905" i="1"/>
  <c r="IB905" i="1"/>
  <c r="IA905" i="1"/>
  <c r="HZ905" i="1"/>
  <c r="HX905" i="1"/>
  <c r="HW905" i="1"/>
  <c r="HV905" i="1"/>
  <c r="HU905" i="1"/>
  <c r="HT905" i="1"/>
  <c r="HS905" i="1"/>
  <c r="HR905" i="1"/>
  <c r="HQ905" i="1"/>
  <c r="HP905" i="1"/>
  <c r="HO905" i="1"/>
  <c r="BS905" i="1"/>
  <c r="HM905" i="1"/>
  <c r="HL905" i="1"/>
  <c r="HK905" i="1"/>
  <c r="HJ905" i="1"/>
  <c r="HI905" i="1"/>
  <c r="HH905" i="1"/>
  <c r="HF905" i="1"/>
  <c r="HE905" i="1"/>
  <c r="HD905" i="1"/>
  <c r="HC905" i="1"/>
  <c r="HB905" i="1"/>
  <c r="HA905" i="1"/>
  <c r="GY905" i="1"/>
  <c r="GX905" i="1"/>
  <c r="GW905" i="1"/>
  <c r="GV905" i="1"/>
  <c r="GU905" i="1"/>
  <c r="GT905" i="1"/>
  <c r="GS905" i="1"/>
  <c r="GQ905" i="1"/>
  <c r="GP905" i="1"/>
  <c r="GO905" i="1"/>
  <c r="GN905" i="1"/>
  <c r="GM905" i="1"/>
  <c r="GL905" i="1"/>
  <c r="GK905" i="1"/>
  <c r="BR905" i="1"/>
  <c r="GI905" i="1"/>
  <c r="GG905" i="1"/>
  <c r="GF905" i="1"/>
  <c r="GE905" i="1"/>
  <c r="GD905" i="1"/>
  <c r="GC905" i="1"/>
  <c r="GB905" i="1"/>
  <c r="GA905" i="1"/>
  <c r="BO904" i="1"/>
  <c r="FX905" i="1"/>
  <c r="BL904" i="1"/>
  <c r="FW905" i="1"/>
  <c r="FV905" i="1"/>
  <c r="FP905" i="1"/>
  <c r="FN905" i="1"/>
  <c r="FO905" i="1"/>
  <c r="FH905" i="1"/>
  <c r="FL905" i="1"/>
  <c r="FK905" i="1"/>
  <c r="FJ905" i="1"/>
  <c r="FI905" i="1"/>
  <c r="FG905" i="1"/>
  <c r="FF905" i="1"/>
  <c r="FC905" i="1"/>
  <c r="FD905" i="1"/>
  <c r="FA905" i="1"/>
  <c r="EZ905" i="1"/>
  <c r="EY905" i="1"/>
  <c r="EU905" i="1"/>
  <c r="EW905" i="1"/>
  <c r="EV905" i="1"/>
  <c r="ET905" i="1"/>
  <c r="ES905" i="1"/>
  <c r="EQ905" i="1"/>
  <c r="EP905" i="1"/>
  <c r="EO905" i="1"/>
  <c r="EM905" i="1"/>
  <c r="EL905" i="1"/>
  <c r="EK905" i="1"/>
  <c r="EI905" i="1"/>
  <c r="EH905" i="1"/>
  <c r="EG905" i="1"/>
  <c r="EF905" i="1"/>
  <c r="BU905" i="1"/>
  <c r="ED905" i="1"/>
  <c r="EC905" i="1"/>
  <c r="EB905" i="1"/>
  <c r="EA905" i="1"/>
  <c r="DJ905" i="1"/>
  <c r="DK905" i="1"/>
  <c r="DY905" i="1"/>
  <c r="DW905" i="1"/>
  <c r="DX905" i="1"/>
  <c r="DV905" i="1"/>
  <c r="DU905" i="1"/>
  <c r="DT905" i="1"/>
  <c r="BT905" i="1"/>
  <c r="DS905" i="1"/>
  <c r="DR905" i="1"/>
  <c r="DQ905" i="1"/>
  <c r="DP905" i="1"/>
  <c r="DO905" i="1"/>
  <c r="DN905" i="1"/>
  <c r="DM905" i="1"/>
  <c r="DI905" i="1"/>
  <c r="DH905" i="1"/>
  <c r="DG905" i="1"/>
  <c r="DD905" i="1"/>
  <c r="CV905" i="1"/>
  <c r="DC905" i="1"/>
  <c r="DE905" i="1"/>
  <c r="CX905" i="1"/>
  <c r="DB905" i="1"/>
  <c r="DA905" i="1"/>
  <c r="CZ905" i="1"/>
  <c r="CY905" i="1"/>
  <c r="CW905" i="1"/>
  <c r="CU905" i="1"/>
  <c r="CT905" i="1"/>
  <c r="CS905" i="1"/>
  <c r="CB905" i="1"/>
  <c r="CQ905" i="1"/>
  <c r="CP905" i="1"/>
  <c r="CE905" i="1"/>
  <c r="CO905" i="1"/>
  <c r="CN905" i="1"/>
  <c r="CL905" i="1"/>
  <c r="CM905" i="1"/>
  <c r="CK905" i="1"/>
  <c r="CJ905" i="1"/>
  <c r="CI905" i="1"/>
  <c r="CH905" i="1"/>
  <c r="CG905" i="1"/>
  <c r="CF905" i="1"/>
  <c r="CD905" i="1"/>
  <c r="CC905" i="1"/>
  <c r="CA905" i="1"/>
  <c r="BV905" i="1"/>
  <c r="BN905" i="1"/>
  <c r="O904" i="1"/>
  <c r="AZ905" i="1"/>
  <c r="BI905" i="1"/>
  <c r="M904" i="1"/>
  <c r="AX905" i="1"/>
  <c r="BG905" i="1"/>
  <c r="BF905" i="1"/>
  <c r="AT905" i="1"/>
  <c r="AS905" i="1"/>
  <c r="AR905" i="1"/>
  <c r="AQ905" i="1"/>
  <c r="AP905" i="1"/>
  <c r="AO905" i="1"/>
  <c r="AM905" i="1"/>
  <c r="AL905" i="1"/>
  <c r="AK905" i="1"/>
  <c r="AJ905" i="1"/>
  <c r="AI905" i="1"/>
  <c r="AH905" i="1"/>
  <c r="AG905" i="1"/>
  <c r="AF905" i="1"/>
  <c r="AE905" i="1"/>
  <c r="X905" i="1"/>
  <c r="W905" i="1"/>
  <c r="V905" i="1"/>
  <c r="II904" i="1"/>
  <c r="IH904" i="1"/>
  <c r="IG904" i="1"/>
  <c r="IF904" i="1"/>
  <c r="IE904" i="1"/>
  <c r="ID904" i="1"/>
  <c r="IC904" i="1"/>
  <c r="IB904" i="1"/>
  <c r="IA904" i="1"/>
  <c r="HZ904" i="1"/>
  <c r="HX904" i="1"/>
  <c r="HW904" i="1"/>
  <c r="HV904" i="1"/>
  <c r="HU904" i="1"/>
  <c r="HT904" i="1"/>
  <c r="HS904" i="1"/>
  <c r="HR904" i="1"/>
  <c r="HQ904" i="1"/>
  <c r="HP904" i="1"/>
  <c r="HO904" i="1"/>
  <c r="BS904" i="1"/>
  <c r="HM904" i="1"/>
  <c r="HL904" i="1"/>
  <c r="HK904" i="1"/>
  <c r="HJ904" i="1"/>
  <c r="HI904" i="1"/>
  <c r="HH904" i="1"/>
  <c r="HF904" i="1"/>
  <c r="HE904" i="1"/>
  <c r="HD904" i="1"/>
  <c r="HC904" i="1"/>
  <c r="HB904" i="1"/>
  <c r="HA904" i="1"/>
  <c r="GY904" i="1"/>
  <c r="GX904" i="1"/>
  <c r="GW904" i="1"/>
  <c r="GV904" i="1"/>
  <c r="GU904" i="1"/>
  <c r="GT904" i="1"/>
  <c r="GS904" i="1"/>
  <c r="GQ904" i="1"/>
  <c r="GP904" i="1"/>
  <c r="GO904" i="1"/>
  <c r="GN904" i="1"/>
  <c r="GM904" i="1"/>
  <c r="GL904" i="1"/>
  <c r="GK904" i="1"/>
  <c r="BR904" i="1"/>
  <c r="GI904" i="1"/>
  <c r="GG904" i="1"/>
  <c r="GF904" i="1"/>
  <c r="GE904" i="1"/>
  <c r="GD904" i="1"/>
  <c r="GC904" i="1"/>
  <c r="GB904" i="1"/>
  <c r="GA904" i="1"/>
  <c r="BO903" i="1"/>
  <c r="FX904" i="1"/>
  <c r="BL903" i="1"/>
  <c r="FW904" i="1"/>
  <c r="FV904" i="1"/>
  <c r="FP904" i="1"/>
  <c r="FN904" i="1"/>
  <c r="FO904" i="1"/>
  <c r="FH904" i="1"/>
  <c r="FL904" i="1"/>
  <c r="FK904" i="1"/>
  <c r="FJ904" i="1"/>
  <c r="FI904" i="1"/>
  <c r="FG904" i="1"/>
  <c r="FF904" i="1"/>
  <c r="FC904" i="1"/>
  <c r="FD904" i="1"/>
  <c r="FA904" i="1"/>
  <c r="EZ904" i="1"/>
  <c r="EY904" i="1"/>
  <c r="EU904" i="1"/>
  <c r="EW904" i="1"/>
  <c r="EV904" i="1"/>
  <c r="ET904" i="1"/>
  <c r="ES904" i="1"/>
  <c r="EQ904" i="1"/>
  <c r="EP904" i="1"/>
  <c r="EO904" i="1"/>
  <c r="EM904" i="1"/>
  <c r="EL904" i="1"/>
  <c r="EK904" i="1"/>
  <c r="EI904" i="1"/>
  <c r="EH904" i="1"/>
  <c r="EG904" i="1"/>
  <c r="EF904" i="1"/>
  <c r="BU904" i="1"/>
  <c r="ED904" i="1"/>
  <c r="EC904" i="1"/>
  <c r="EB904" i="1"/>
  <c r="EA904" i="1"/>
  <c r="DJ904" i="1"/>
  <c r="DK904" i="1"/>
  <c r="DY904" i="1"/>
  <c r="DW904" i="1"/>
  <c r="DX904" i="1"/>
  <c r="DV904" i="1"/>
  <c r="DU904" i="1"/>
  <c r="DT904" i="1"/>
  <c r="BT904" i="1"/>
  <c r="DS904" i="1"/>
  <c r="DR904" i="1"/>
  <c r="DQ904" i="1"/>
  <c r="DP904" i="1"/>
  <c r="DO904" i="1"/>
  <c r="DN904" i="1"/>
  <c r="DM904" i="1"/>
  <c r="DI904" i="1"/>
  <c r="DH904" i="1"/>
  <c r="DG904" i="1"/>
  <c r="DD904" i="1"/>
  <c r="CV904" i="1"/>
  <c r="DE904" i="1"/>
  <c r="DC904" i="1"/>
  <c r="CX904" i="1"/>
  <c r="DB904" i="1"/>
  <c r="DA904" i="1"/>
  <c r="CZ904" i="1"/>
  <c r="CY904" i="1"/>
  <c r="CW904" i="1"/>
  <c r="CU904" i="1"/>
  <c r="CT904" i="1"/>
  <c r="CS904" i="1"/>
  <c r="CB904" i="1"/>
  <c r="CQ904" i="1"/>
  <c r="CP904" i="1"/>
  <c r="CE904" i="1"/>
  <c r="CO904" i="1"/>
  <c r="CN904" i="1"/>
  <c r="CL904" i="1"/>
  <c r="CM904" i="1"/>
  <c r="CK904" i="1"/>
  <c r="CJ904" i="1"/>
  <c r="CI904" i="1"/>
  <c r="CH904" i="1"/>
  <c r="CG904" i="1"/>
  <c r="CF904" i="1"/>
  <c r="CD904" i="1"/>
  <c r="CC904" i="1"/>
  <c r="CA904" i="1"/>
  <c r="BV904" i="1"/>
  <c r="BN904" i="1"/>
  <c r="O903" i="1"/>
  <c r="AZ904" i="1"/>
  <c r="BI904" i="1"/>
  <c r="M903" i="1"/>
  <c r="AX904" i="1"/>
  <c r="BG904" i="1"/>
  <c r="BF904" i="1"/>
  <c r="AT904" i="1"/>
  <c r="AS904" i="1"/>
  <c r="AR904" i="1"/>
  <c r="AQ904" i="1"/>
  <c r="AP904" i="1"/>
  <c r="AO904" i="1"/>
  <c r="AM904" i="1"/>
  <c r="AL904" i="1"/>
  <c r="AK904" i="1"/>
  <c r="AJ904" i="1"/>
  <c r="AI904" i="1"/>
  <c r="AH904" i="1"/>
  <c r="AG904" i="1"/>
  <c r="AF904" i="1"/>
  <c r="AE904" i="1"/>
  <c r="X904" i="1"/>
  <c r="W904" i="1"/>
  <c r="V904" i="1"/>
  <c r="II903" i="1"/>
  <c r="IH903" i="1"/>
  <c r="IG903" i="1"/>
  <c r="IF903" i="1"/>
  <c r="IE903" i="1"/>
  <c r="ID903" i="1"/>
  <c r="IC903" i="1"/>
  <c r="IB903" i="1"/>
  <c r="IA903" i="1"/>
  <c r="HZ903" i="1"/>
  <c r="HX903" i="1"/>
  <c r="HW903" i="1"/>
  <c r="HV903" i="1"/>
  <c r="HU903" i="1"/>
  <c r="HT903" i="1"/>
  <c r="HS903" i="1"/>
  <c r="HR903" i="1"/>
  <c r="HQ903" i="1"/>
  <c r="HP903" i="1"/>
  <c r="HO903" i="1"/>
  <c r="BS903" i="1"/>
  <c r="HM903" i="1"/>
  <c r="HL903" i="1"/>
  <c r="HK903" i="1"/>
  <c r="HJ903" i="1"/>
  <c r="HI903" i="1"/>
  <c r="HH903" i="1"/>
  <c r="HF903" i="1"/>
  <c r="HE903" i="1"/>
  <c r="HD903" i="1"/>
  <c r="HC903" i="1"/>
  <c r="HB903" i="1"/>
  <c r="HA903" i="1"/>
  <c r="GY903" i="1"/>
  <c r="GX903" i="1"/>
  <c r="GW903" i="1"/>
  <c r="GV903" i="1"/>
  <c r="GU903" i="1"/>
  <c r="GT903" i="1"/>
  <c r="GS903" i="1"/>
  <c r="GQ903" i="1"/>
  <c r="GP903" i="1"/>
  <c r="GO903" i="1"/>
  <c r="GN903" i="1"/>
  <c r="GM903" i="1"/>
  <c r="GL903" i="1"/>
  <c r="GK903" i="1"/>
  <c r="BR903" i="1"/>
  <c r="GI903" i="1"/>
  <c r="GG903" i="1"/>
  <c r="GF903" i="1"/>
  <c r="GE903" i="1"/>
  <c r="GD903" i="1"/>
  <c r="GC903" i="1"/>
  <c r="GB903" i="1"/>
  <c r="GA903" i="1"/>
  <c r="BO902" i="1"/>
  <c r="FX903" i="1"/>
  <c r="BL902" i="1"/>
  <c r="FW903" i="1"/>
  <c r="BK902" i="1"/>
  <c r="FV903" i="1"/>
  <c r="FP903" i="1"/>
  <c r="FN903" i="1"/>
  <c r="FO903" i="1"/>
  <c r="FH903" i="1"/>
  <c r="FL903" i="1"/>
  <c r="FK903" i="1"/>
  <c r="FJ903" i="1"/>
  <c r="FI903" i="1"/>
  <c r="FG903" i="1"/>
  <c r="FF903" i="1"/>
  <c r="FC903" i="1"/>
  <c r="FD903" i="1"/>
  <c r="FA903" i="1"/>
  <c r="EZ903" i="1"/>
  <c r="EY903" i="1"/>
  <c r="EU903" i="1"/>
  <c r="EW903" i="1"/>
  <c r="EV903" i="1"/>
  <c r="ET903" i="1"/>
  <c r="ES903" i="1"/>
  <c r="EQ903" i="1"/>
  <c r="EP903" i="1"/>
  <c r="EO903" i="1"/>
  <c r="EM903" i="1"/>
  <c r="EL903" i="1"/>
  <c r="EK903" i="1"/>
  <c r="EI903" i="1"/>
  <c r="EH903" i="1"/>
  <c r="EG903" i="1"/>
  <c r="EF903" i="1"/>
  <c r="BU903" i="1"/>
  <c r="ED903" i="1"/>
  <c r="EC903" i="1"/>
  <c r="EB903" i="1"/>
  <c r="EA903" i="1"/>
  <c r="DJ903" i="1"/>
  <c r="DK903" i="1"/>
  <c r="DY903" i="1"/>
  <c r="DW903" i="1"/>
  <c r="DX903" i="1"/>
  <c r="DV903" i="1"/>
  <c r="DU903" i="1"/>
  <c r="DT903" i="1"/>
  <c r="BT903" i="1"/>
  <c r="DS903" i="1"/>
  <c r="DR903" i="1"/>
  <c r="DQ903" i="1"/>
  <c r="DP903" i="1"/>
  <c r="DO903" i="1"/>
  <c r="DN903" i="1"/>
  <c r="DM903" i="1"/>
  <c r="DI903" i="1"/>
  <c r="DH903" i="1"/>
  <c r="DG903" i="1"/>
  <c r="DD903" i="1"/>
  <c r="CV903" i="1"/>
  <c r="DE903" i="1"/>
  <c r="DC903" i="1"/>
  <c r="CX903" i="1"/>
  <c r="DB903" i="1"/>
  <c r="DA903" i="1"/>
  <c r="CZ903" i="1"/>
  <c r="CY903" i="1"/>
  <c r="CW903" i="1"/>
  <c r="CU903" i="1"/>
  <c r="CT903" i="1"/>
  <c r="CS903" i="1"/>
  <c r="CB903" i="1"/>
  <c r="CQ903" i="1"/>
  <c r="CP903" i="1"/>
  <c r="CE903" i="1"/>
  <c r="CO903" i="1"/>
  <c r="CN903" i="1"/>
  <c r="CL903" i="1"/>
  <c r="CM903" i="1"/>
  <c r="CK903" i="1"/>
  <c r="CJ903" i="1"/>
  <c r="CI903" i="1"/>
  <c r="CH903" i="1"/>
  <c r="CG903" i="1"/>
  <c r="CF903" i="1"/>
  <c r="CD903" i="1"/>
  <c r="CC903" i="1"/>
  <c r="CA903" i="1"/>
  <c r="BV903" i="1"/>
  <c r="BN903" i="1"/>
  <c r="O902" i="1"/>
  <c r="AZ903" i="1"/>
  <c r="BI903" i="1"/>
  <c r="M902" i="1"/>
  <c r="AX903" i="1"/>
  <c r="BG903" i="1"/>
  <c r="BF903" i="1"/>
  <c r="AT903" i="1"/>
  <c r="AS903" i="1"/>
  <c r="AR903" i="1"/>
  <c r="AQ903" i="1"/>
  <c r="AP903" i="1"/>
  <c r="AO903" i="1"/>
  <c r="AM903" i="1"/>
  <c r="AL903" i="1"/>
  <c r="AK903" i="1"/>
  <c r="AJ903" i="1"/>
  <c r="AI903" i="1"/>
  <c r="AH903" i="1"/>
  <c r="AG903" i="1"/>
  <c r="AF903" i="1"/>
  <c r="AE903" i="1"/>
  <c r="X903" i="1"/>
  <c r="W903" i="1"/>
  <c r="V903" i="1"/>
  <c r="II902" i="1"/>
  <c r="IH902" i="1"/>
  <c r="IG902" i="1"/>
  <c r="IF902" i="1"/>
  <c r="IE902" i="1"/>
  <c r="ID902" i="1"/>
  <c r="IC902" i="1"/>
  <c r="IB902" i="1"/>
  <c r="IA902" i="1"/>
  <c r="HZ902" i="1"/>
  <c r="HX902" i="1"/>
  <c r="HW902" i="1"/>
  <c r="HV902" i="1"/>
  <c r="HU902" i="1"/>
  <c r="HT902" i="1"/>
  <c r="HS902" i="1"/>
  <c r="HR902" i="1"/>
  <c r="HQ902" i="1"/>
  <c r="HP902" i="1"/>
  <c r="HO902" i="1"/>
  <c r="BS902" i="1"/>
  <c r="HM902" i="1"/>
  <c r="HL902" i="1"/>
  <c r="HK902" i="1"/>
  <c r="HJ902" i="1"/>
  <c r="HI902" i="1"/>
  <c r="HH902" i="1"/>
  <c r="HF902" i="1"/>
  <c r="HE902" i="1"/>
  <c r="HD902" i="1"/>
  <c r="HC902" i="1"/>
  <c r="HB902" i="1"/>
  <c r="HA902" i="1"/>
  <c r="GY902" i="1"/>
  <c r="GX902" i="1"/>
  <c r="GW902" i="1"/>
  <c r="GV902" i="1"/>
  <c r="GU902" i="1"/>
  <c r="GT902" i="1"/>
  <c r="GS902" i="1"/>
  <c r="GQ902" i="1"/>
  <c r="GP902" i="1"/>
  <c r="GO902" i="1"/>
  <c r="GN902" i="1"/>
  <c r="GM902" i="1"/>
  <c r="GL902" i="1"/>
  <c r="GK902" i="1"/>
  <c r="BR902" i="1"/>
  <c r="GI902" i="1"/>
  <c r="GG902" i="1"/>
  <c r="GF902" i="1"/>
  <c r="GE902" i="1"/>
  <c r="GD902" i="1"/>
  <c r="GC902" i="1"/>
  <c r="GB902" i="1"/>
  <c r="GA902" i="1"/>
  <c r="BO901" i="1"/>
  <c r="FX902" i="1"/>
  <c r="BL901" i="1"/>
  <c r="FW902" i="1"/>
  <c r="BK901" i="1"/>
  <c r="FV902" i="1"/>
  <c r="FP902" i="1"/>
  <c r="FN902" i="1"/>
  <c r="FO902" i="1"/>
  <c r="FH902" i="1"/>
  <c r="FL902" i="1"/>
  <c r="FK902" i="1"/>
  <c r="FJ902" i="1"/>
  <c r="FI902" i="1"/>
  <c r="FG902" i="1"/>
  <c r="FF902" i="1"/>
  <c r="FC902" i="1"/>
  <c r="FD902" i="1"/>
  <c r="FA902" i="1"/>
  <c r="EZ902" i="1"/>
  <c r="EY902" i="1"/>
  <c r="EU902" i="1"/>
  <c r="EW902" i="1"/>
  <c r="EV902" i="1"/>
  <c r="ET902" i="1"/>
  <c r="ES902" i="1"/>
  <c r="EQ902" i="1"/>
  <c r="EP902" i="1"/>
  <c r="EO902" i="1"/>
  <c r="EM902" i="1"/>
  <c r="EL902" i="1"/>
  <c r="EK902" i="1"/>
  <c r="EI902" i="1"/>
  <c r="EH902" i="1"/>
  <c r="EG902" i="1"/>
  <c r="EF902" i="1"/>
  <c r="BU902" i="1"/>
  <c r="ED902" i="1"/>
  <c r="EC902" i="1"/>
  <c r="EB902" i="1"/>
  <c r="EA902" i="1"/>
  <c r="DJ902" i="1"/>
  <c r="DK902" i="1"/>
  <c r="DY902" i="1"/>
  <c r="DW902" i="1"/>
  <c r="DX902" i="1"/>
  <c r="DV902" i="1"/>
  <c r="DU902" i="1"/>
  <c r="DT902" i="1"/>
  <c r="BT902" i="1"/>
  <c r="DS902" i="1"/>
  <c r="BP902" i="1"/>
  <c r="DR902" i="1"/>
  <c r="DQ902" i="1"/>
  <c r="DP902" i="1"/>
  <c r="DO902" i="1"/>
  <c r="DN902" i="1"/>
  <c r="DM902" i="1"/>
  <c r="DI902" i="1"/>
  <c r="DH902" i="1"/>
  <c r="DG902" i="1"/>
  <c r="DD902" i="1"/>
  <c r="CV902" i="1"/>
  <c r="DE902" i="1"/>
  <c r="DC902" i="1"/>
  <c r="CX902" i="1"/>
  <c r="DB902" i="1"/>
  <c r="DA902" i="1"/>
  <c r="CZ902" i="1"/>
  <c r="CY902" i="1"/>
  <c r="CW902" i="1"/>
  <c r="CU902" i="1"/>
  <c r="CT902" i="1"/>
  <c r="CS902" i="1"/>
  <c r="CB902" i="1"/>
  <c r="CQ902" i="1"/>
  <c r="CP902" i="1"/>
  <c r="CE902" i="1"/>
  <c r="CO902" i="1"/>
  <c r="CN902" i="1"/>
  <c r="CL902" i="1"/>
  <c r="CM902" i="1"/>
  <c r="CK902" i="1"/>
  <c r="CJ902" i="1"/>
  <c r="CI902" i="1"/>
  <c r="CH902" i="1"/>
  <c r="CG902" i="1"/>
  <c r="CF902" i="1"/>
  <c r="CD902" i="1"/>
  <c r="CC902" i="1"/>
  <c r="CA902" i="1"/>
  <c r="BV902" i="1"/>
  <c r="BN902" i="1"/>
  <c r="O901" i="1"/>
  <c r="AZ902" i="1"/>
  <c r="BI902" i="1"/>
  <c r="M901" i="1"/>
  <c r="AX902" i="1"/>
  <c r="BG902" i="1"/>
  <c r="BF902" i="1"/>
  <c r="AT902" i="1"/>
  <c r="AS902" i="1"/>
  <c r="AR902" i="1"/>
  <c r="AQ902" i="1"/>
  <c r="AP902" i="1"/>
  <c r="AO902" i="1"/>
  <c r="AN902" i="1"/>
  <c r="AM902" i="1"/>
  <c r="AL902" i="1"/>
  <c r="AK902" i="1"/>
  <c r="AJ902" i="1"/>
  <c r="AI902" i="1"/>
  <c r="AH902" i="1"/>
  <c r="AG902" i="1"/>
  <c r="AF902" i="1"/>
  <c r="AE902" i="1"/>
  <c r="X902" i="1"/>
  <c r="W902" i="1"/>
  <c r="V902" i="1"/>
  <c r="II901" i="1"/>
  <c r="IH901" i="1"/>
  <c r="IG901" i="1"/>
  <c r="IF901" i="1"/>
  <c r="IE901" i="1"/>
  <c r="ID901" i="1"/>
  <c r="IC901" i="1"/>
  <c r="IB901" i="1"/>
  <c r="IA901" i="1"/>
  <c r="HZ901" i="1"/>
  <c r="HX901" i="1"/>
  <c r="HW901" i="1"/>
  <c r="HV901" i="1"/>
  <c r="HU901" i="1"/>
  <c r="HT901" i="1"/>
  <c r="HS901" i="1"/>
  <c r="HR901" i="1"/>
  <c r="HQ901" i="1"/>
  <c r="HP901" i="1"/>
  <c r="HO901" i="1"/>
  <c r="BS901" i="1"/>
  <c r="HM901" i="1"/>
  <c r="HL901" i="1"/>
  <c r="HK901" i="1"/>
  <c r="HJ901" i="1"/>
  <c r="HI901" i="1"/>
  <c r="HH901" i="1"/>
  <c r="HF901" i="1"/>
  <c r="HE901" i="1"/>
  <c r="HD901" i="1"/>
  <c r="HC901" i="1"/>
  <c r="HB901" i="1"/>
  <c r="HA901" i="1"/>
  <c r="GY901" i="1"/>
  <c r="GX901" i="1"/>
  <c r="GW901" i="1"/>
  <c r="GV901" i="1"/>
  <c r="GU901" i="1"/>
  <c r="GT901" i="1"/>
  <c r="GS901" i="1"/>
  <c r="GQ901" i="1"/>
  <c r="GP901" i="1"/>
  <c r="GO901" i="1"/>
  <c r="GN901" i="1"/>
  <c r="GM901" i="1"/>
  <c r="GL901" i="1"/>
  <c r="GK901" i="1"/>
  <c r="BR901" i="1"/>
  <c r="GI901" i="1"/>
  <c r="GG901" i="1"/>
  <c r="GF901" i="1"/>
  <c r="GE901" i="1"/>
  <c r="GD901" i="1"/>
  <c r="GC901" i="1"/>
  <c r="GB901" i="1"/>
  <c r="GA901" i="1"/>
  <c r="BO900" i="1"/>
  <c r="FX901" i="1"/>
  <c r="BL900" i="1"/>
  <c r="FW901" i="1"/>
  <c r="BK900" i="1"/>
  <c r="FV901" i="1"/>
  <c r="FP901" i="1"/>
  <c r="FN901" i="1"/>
  <c r="FO901" i="1"/>
  <c r="FH901" i="1"/>
  <c r="FL901" i="1"/>
  <c r="FK901" i="1"/>
  <c r="FJ901" i="1"/>
  <c r="FI901" i="1"/>
  <c r="FG901" i="1"/>
  <c r="FF901" i="1"/>
  <c r="FC901" i="1"/>
  <c r="FD901" i="1"/>
  <c r="FA901" i="1"/>
  <c r="EZ901" i="1"/>
  <c r="EY901" i="1"/>
  <c r="EU901" i="1"/>
  <c r="EW901" i="1"/>
  <c r="EV901" i="1"/>
  <c r="ET901" i="1"/>
  <c r="ES901" i="1"/>
  <c r="EQ901" i="1"/>
  <c r="EP901" i="1"/>
  <c r="EO901" i="1"/>
  <c r="EM901" i="1"/>
  <c r="EL901" i="1"/>
  <c r="EK901" i="1"/>
  <c r="EI901" i="1"/>
  <c r="EH901" i="1"/>
  <c r="EG901" i="1"/>
  <c r="EF901" i="1"/>
  <c r="BU901" i="1"/>
  <c r="ED901" i="1"/>
  <c r="EC901" i="1"/>
  <c r="EB901" i="1"/>
  <c r="EA901" i="1"/>
  <c r="DJ901" i="1"/>
  <c r="DK901" i="1"/>
  <c r="DY901" i="1"/>
  <c r="DW901" i="1"/>
  <c r="DX901" i="1"/>
  <c r="DV901" i="1"/>
  <c r="DU901" i="1"/>
  <c r="DT901" i="1"/>
  <c r="BT901" i="1"/>
  <c r="DS901" i="1"/>
  <c r="BP901" i="1"/>
  <c r="DR901" i="1"/>
  <c r="DQ901" i="1"/>
  <c r="DP901" i="1"/>
  <c r="DO901" i="1"/>
  <c r="DN901" i="1"/>
  <c r="DM901" i="1"/>
  <c r="DI901" i="1"/>
  <c r="DH901" i="1"/>
  <c r="DG901" i="1"/>
  <c r="DD901" i="1"/>
  <c r="CV901" i="1"/>
  <c r="DE901" i="1"/>
  <c r="DC901" i="1"/>
  <c r="CX901" i="1"/>
  <c r="DB901" i="1"/>
  <c r="DA901" i="1"/>
  <c r="CZ901" i="1"/>
  <c r="CY901" i="1"/>
  <c r="CW901" i="1"/>
  <c r="CU901" i="1"/>
  <c r="CT901" i="1"/>
  <c r="CS901" i="1"/>
  <c r="CB901" i="1"/>
  <c r="CQ901" i="1"/>
  <c r="CP901" i="1"/>
  <c r="CE901" i="1"/>
  <c r="CO901" i="1"/>
  <c r="CN901" i="1"/>
  <c r="CL901" i="1"/>
  <c r="CM901" i="1"/>
  <c r="CK901" i="1"/>
  <c r="CJ901" i="1"/>
  <c r="CI901" i="1"/>
  <c r="CH901" i="1"/>
  <c r="CG901" i="1"/>
  <c r="CF901" i="1"/>
  <c r="CD901" i="1"/>
  <c r="CC901" i="1"/>
  <c r="CA901" i="1"/>
  <c r="BV901" i="1"/>
  <c r="BN901" i="1"/>
  <c r="O900" i="1"/>
  <c r="AZ901" i="1"/>
  <c r="BI901" i="1"/>
  <c r="M900" i="1"/>
  <c r="AX901" i="1"/>
  <c r="BG901" i="1"/>
  <c r="BF901" i="1"/>
  <c r="AT901" i="1"/>
  <c r="AS901" i="1"/>
  <c r="AR901" i="1"/>
  <c r="AQ901" i="1"/>
  <c r="AP901" i="1"/>
  <c r="AO901" i="1"/>
  <c r="AN901" i="1"/>
  <c r="AM901" i="1"/>
  <c r="AL901" i="1"/>
  <c r="AK901" i="1"/>
  <c r="AJ901" i="1"/>
  <c r="AI901" i="1"/>
  <c r="AH901" i="1"/>
  <c r="AG901" i="1"/>
  <c r="AF901" i="1"/>
  <c r="AE901" i="1"/>
  <c r="X901" i="1"/>
  <c r="W901" i="1"/>
  <c r="V901" i="1"/>
  <c r="II900" i="1"/>
  <c r="IH900" i="1"/>
  <c r="IG900" i="1"/>
  <c r="IF900" i="1"/>
  <c r="IE900" i="1"/>
  <c r="ID900" i="1"/>
  <c r="IC900" i="1"/>
  <c r="IB900" i="1"/>
  <c r="IA900" i="1"/>
  <c r="HZ900" i="1"/>
  <c r="HX900" i="1"/>
  <c r="HW900" i="1"/>
  <c r="HV900" i="1"/>
  <c r="HU900" i="1"/>
  <c r="HT900" i="1"/>
  <c r="HS900" i="1"/>
  <c r="HR900" i="1"/>
  <c r="HQ900" i="1"/>
  <c r="HP900" i="1"/>
  <c r="HO900" i="1"/>
  <c r="BS900" i="1"/>
  <c r="HM900" i="1"/>
  <c r="HL900" i="1"/>
  <c r="HK900" i="1"/>
  <c r="HJ900" i="1"/>
  <c r="HI900" i="1"/>
  <c r="HH900" i="1"/>
  <c r="HF900" i="1"/>
  <c r="HE900" i="1"/>
  <c r="HD900" i="1"/>
  <c r="HC900" i="1"/>
  <c r="HB900" i="1"/>
  <c r="HA900" i="1"/>
  <c r="GY900" i="1"/>
  <c r="GX900" i="1"/>
  <c r="GW900" i="1"/>
  <c r="GV900" i="1"/>
  <c r="GU900" i="1"/>
  <c r="GT900" i="1"/>
  <c r="GS900" i="1"/>
  <c r="GQ900" i="1"/>
  <c r="GP900" i="1"/>
  <c r="GO900" i="1"/>
  <c r="GN900" i="1"/>
  <c r="GM900" i="1"/>
  <c r="GL900" i="1"/>
  <c r="GK900" i="1"/>
  <c r="BR900" i="1"/>
  <c r="GI900" i="1"/>
  <c r="GG900" i="1"/>
  <c r="GF900" i="1"/>
  <c r="GE900" i="1"/>
  <c r="GD900" i="1"/>
  <c r="GC900" i="1"/>
  <c r="GB900" i="1"/>
  <c r="GA900" i="1"/>
  <c r="BO899" i="1"/>
  <c r="FX900" i="1"/>
  <c r="BL899" i="1"/>
  <c r="FW900" i="1"/>
  <c r="BK899" i="1"/>
  <c r="FV900" i="1"/>
  <c r="FP900" i="1"/>
  <c r="FN900" i="1"/>
  <c r="FO900" i="1"/>
  <c r="FH900" i="1"/>
  <c r="FL900" i="1"/>
  <c r="FK900" i="1"/>
  <c r="FJ900" i="1"/>
  <c r="FI900" i="1"/>
  <c r="FG900" i="1"/>
  <c r="FF900" i="1"/>
  <c r="FC900" i="1"/>
  <c r="FD900" i="1"/>
  <c r="FA900" i="1"/>
  <c r="EZ900" i="1"/>
  <c r="EY900" i="1"/>
  <c r="EU900" i="1"/>
  <c r="EW900" i="1"/>
  <c r="EV900" i="1"/>
  <c r="ET900" i="1"/>
  <c r="ES900" i="1"/>
  <c r="EQ900" i="1"/>
  <c r="EP900" i="1"/>
  <c r="EO900" i="1"/>
  <c r="EM900" i="1"/>
  <c r="EL900" i="1"/>
  <c r="EK900" i="1"/>
  <c r="EI900" i="1"/>
  <c r="EH900" i="1"/>
  <c r="EG900" i="1"/>
  <c r="EF900" i="1"/>
  <c r="BU900" i="1"/>
  <c r="ED900" i="1"/>
  <c r="EC900" i="1"/>
  <c r="EB900" i="1"/>
  <c r="EA900" i="1"/>
  <c r="DJ900" i="1"/>
  <c r="DK900" i="1"/>
  <c r="DY900" i="1"/>
  <c r="DW900" i="1"/>
  <c r="DX900" i="1"/>
  <c r="DV900" i="1"/>
  <c r="DU900" i="1"/>
  <c r="DT900" i="1"/>
  <c r="BT900" i="1"/>
  <c r="DS900" i="1"/>
  <c r="BP900" i="1"/>
  <c r="DR900" i="1"/>
  <c r="DQ900" i="1"/>
  <c r="DP900" i="1"/>
  <c r="DO900" i="1"/>
  <c r="DN900" i="1"/>
  <c r="DM900" i="1"/>
  <c r="DI900" i="1"/>
  <c r="DH900" i="1"/>
  <c r="DG900" i="1"/>
  <c r="DD900" i="1"/>
  <c r="CV900" i="1"/>
  <c r="DE900" i="1"/>
  <c r="DC900" i="1"/>
  <c r="CX900" i="1"/>
  <c r="DB900" i="1"/>
  <c r="DA900" i="1"/>
  <c r="CZ900" i="1"/>
  <c r="CY900" i="1"/>
  <c r="CW900" i="1"/>
  <c r="CU900" i="1"/>
  <c r="CT900" i="1"/>
  <c r="CS900" i="1"/>
  <c r="CB900" i="1"/>
  <c r="CQ900" i="1"/>
  <c r="CP900" i="1"/>
  <c r="CE900" i="1"/>
  <c r="CO900" i="1"/>
  <c r="CN900" i="1"/>
  <c r="CL900" i="1"/>
  <c r="CM900" i="1"/>
  <c r="CK900" i="1"/>
  <c r="CJ900" i="1"/>
  <c r="CI900" i="1"/>
  <c r="CH900" i="1"/>
  <c r="CG900" i="1"/>
  <c r="CF900" i="1"/>
  <c r="CD900" i="1"/>
  <c r="CC900" i="1"/>
  <c r="CA900" i="1"/>
  <c r="BV900" i="1"/>
  <c r="BN900" i="1"/>
  <c r="O899" i="1"/>
  <c r="AZ900" i="1"/>
  <c r="BI900" i="1"/>
  <c r="M899" i="1"/>
  <c r="AX900" i="1"/>
  <c r="BG900" i="1"/>
  <c r="BF900" i="1"/>
  <c r="AT900" i="1"/>
  <c r="AS900" i="1"/>
  <c r="AR900" i="1"/>
  <c r="AQ900" i="1"/>
  <c r="AP900" i="1"/>
  <c r="AO900" i="1"/>
  <c r="AN900" i="1"/>
  <c r="AM900" i="1"/>
  <c r="AL900" i="1"/>
  <c r="AK900" i="1"/>
  <c r="AJ900" i="1"/>
  <c r="AI900" i="1"/>
  <c r="AH900" i="1"/>
  <c r="AG900" i="1"/>
  <c r="AF900" i="1"/>
  <c r="AE900" i="1"/>
  <c r="X900" i="1"/>
  <c r="W900" i="1"/>
  <c r="V900" i="1"/>
  <c r="BR899" i="1"/>
  <c r="II899" i="1"/>
  <c r="IH899" i="1"/>
  <c r="IG899" i="1"/>
  <c r="IF899" i="1"/>
  <c r="IE899" i="1"/>
  <c r="ID899" i="1"/>
  <c r="IC899" i="1"/>
  <c r="IB899" i="1"/>
  <c r="IA899" i="1"/>
  <c r="HZ899" i="1"/>
  <c r="HX899" i="1"/>
  <c r="HW899" i="1"/>
  <c r="HV899" i="1"/>
  <c r="HU899" i="1"/>
  <c r="HT899" i="1"/>
  <c r="HS899" i="1"/>
  <c r="HR899" i="1"/>
  <c r="HQ899" i="1"/>
  <c r="HP899" i="1"/>
  <c r="HO899" i="1"/>
  <c r="BS899" i="1"/>
  <c r="HM899" i="1"/>
  <c r="HL899" i="1"/>
  <c r="HK899" i="1"/>
  <c r="HJ899" i="1"/>
  <c r="HI899" i="1"/>
  <c r="HH899" i="1"/>
  <c r="HF899" i="1"/>
  <c r="HE899" i="1"/>
  <c r="HD899" i="1"/>
  <c r="HC899" i="1"/>
  <c r="HB899" i="1"/>
  <c r="HA899" i="1"/>
  <c r="GY899" i="1"/>
  <c r="GX899" i="1"/>
  <c r="GW899" i="1"/>
  <c r="GV899" i="1"/>
  <c r="GU899" i="1"/>
  <c r="GT899" i="1"/>
  <c r="GS899" i="1"/>
  <c r="GQ899" i="1"/>
  <c r="GP899" i="1"/>
  <c r="GO899" i="1"/>
  <c r="GN899" i="1"/>
  <c r="GM899" i="1"/>
  <c r="GL899" i="1"/>
  <c r="GK899" i="1"/>
  <c r="GI899" i="1"/>
  <c r="GG899" i="1"/>
  <c r="GF899" i="1"/>
  <c r="GE899" i="1"/>
  <c r="GD899" i="1"/>
  <c r="GC899" i="1"/>
  <c r="GB899" i="1"/>
  <c r="GA899" i="1"/>
  <c r="BO898" i="1"/>
  <c r="FX899" i="1"/>
  <c r="BL898" i="1"/>
  <c r="FW899" i="1"/>
  <c r="BK898" i="1"/>
  <c r="FV899" i="1"/>
  <c r="FP899" i="1"/>
  <c r="FN899" i="1"/>
  <c r="FO899" i="1"/>
  <c r="FH899" i="1"/>
  <c r="FL899" i="1"/>
  <c r="FK899" i="1"/>
  <c r="FJ899" i="1"/>
  <c r="FI899" i="1"/>
  <c r="FG899" i="1"/>
  <c r="FF899" i="1"/>
  <c r="FC899" i="1"/>
  <c r="FD899" i="1"/>
  <c r="FA899" i="1"/>
  <c r="EZ899" i="1"/>
  <c r="EY899" i="1"/>
  <c r="EU899" i="1"/>
  <c r="EW899" i="1"/>
  <c r="EV899" i="1"/>
  <c r="ET899" i="1"/>
  <c r="ES899" i="1"/>
  <c r="EQ899" i="1"/>
  <c r="EP899" i="1"/>
  <c r="EO899" i="1"/>
  <c r="EM899" i="1"/>
  <c r="EL899" i="1"/>
  <c r="EK899" i="1"/>
  <c r="EI899" i="1"/>
  <c r="EH899" i="1"/>
  <c r="EG899" i="1"/>
  <c r="EF899" i="1"/>
  <c r="BU899" i="1"/>
  <c r="ED899" i="1"/>
  <c r="EC899" i="1"/>
  <c r="EB899" i="1"/>
  <c r="EA899" i="1"/>
  <c r="DJ899" i="1"/>
  <c r="DK899" i="1"/>
  <c r="DY899" i="1"/>
  <c r="DW899" i="1"/>
  <c r="DX899" i="1"/>
  <c r="DV899" i="1"/>
  <c r="DU899" i="1"/>
  <c r="DT899" i="1"/>
  <c r="BT899" i="1"/>
  <c r="DS899" i="1"/>
  <c r="BP899" i="1"/>
  <c r="DR899" i="1"/>
  <c r="DQ899" i="1"/>
  <c r="DP899" i="1"/>
  <c r="DO899" i="1"/>
  <c r="DN899" i="1"/>
  <c r="DM899" i="1"/>
  <c r="DI899" i="1"/>
  <c r="DH899" i="1"/>
  <c r="DG899" i="1"/>
  <c r="DD899" i="1"/>
  <c r="CV899" i="1"/>
  <c r="DE899" i="1"/>
  <c r="DC899" i="1"/>
  <c r="CX899" i="1"/>
  <c r="DB899" i="1"/>
  <c r="DA899" i="1"/>
  <c r="CZ899" i="1"/>
  <c r="CY899" i="1"/>
  <c r="CW899" i="1"/>
  <c r="CU899" i="1"/>
  <c r="CT899" i="1"/>
  <c r="CS899" i="1"/>
  <c r="CB899" i="1"/>
  <c r="CQ899" i="1"/>
  <c r="CP899" i="1"/>
  <c r="CE899" i="1"/>
  <c r="CO899" i="1"/>
  <c r="CN899" i="1"/>
  <c r="CL899" i="1"/>
  <c r="CM899" i="1"/>
  <c r="CK899" i="1"/>
  <c r="CJ899" i="1"/>
  <c r="CI899" i="1"/>
  <c r="CH899" i="1"/>
  <c r="CG899" i="1"/>
  <c r="CF899" i="1"/>
  <c r="CD899" i="1"/>
  <c r="CC899" i="1"/>
  <c r="CA899" i="1"/>
  <c r="BV899" i="1"/>
  <c r="BN899" i="1"/>
  <c r="O898" i="1"/>
  <c r="AZ899" i="1"/>
  <c r="BI899" i="1"/>
  <c r="M898" i="1"/>
  <c r="AX899" i="1"/>
  <c r="BG899" i="1"/>
  <c r="BF899" i="1"/>
  <c r="AT899" i="1"/>
  <c r="AS899" i="1"/>
  <c r="AR899" i="1"/>
  <c r="AQ899" i="1"/>
  <c r="AP899" i="1"/>
  <c r="AO899" i="1"/>
  <c r="AN899" i="1"/>
  <c r="AM899" i="1"/>
  <c r="AL899" i="1"/>
  <c r="AK899" i="1"/>
  <c r="AJ899" i="1"/>
  <c r="AI899" i="1"/>
  <c r="AH899" i="1"/>
  <c r="AG899" i="1"/>
  <c r="AF899" i="1"/>
  <c r="AE899" i="1"/>
  <c r="X899" i="1"/>
  <c r="W899" i="1"/>
  <c r="V899" i="1"/>
  <c r="II898" i="1"/>
  <c r="IH898" i="1"/>
  <c r="IG898" i="1"/>
  <c r="IF898" i="1"/>
  <c r="IE898" i="1"/>
  <c r="ID898" i="1"/>
  <c r="IC898" i="1"/>
  <c r="IB898" i="1"/>
  <c r="IA898" i="1"/>
  <c r="HZ898" i="1"/>
  <c r="HX898" i="1"/>
  <c r="HW898" i="1"/>
  <c r="HV898" i="1"/>
  <c r="HU898" i="1"/>
  <c r="HT898" i="1"/>
  <c r="HS898" i="1"/>
  <c r="HR898" i="1"/>
  <c r="HQ898" i="1"/>
  <c r="HP898" i="1"/>
  <c r="HO898" i="1"/>
  <c r="BS898" i="1"/>
  <c r="HM898" i="1"/>
  <c r="HL898" i="1"/>
  <c r="HK898" i="1"/>
  <c r="HJ898" i="1"/>
  <c r="HI898" i="1"/>
  <c r="HH898" i="1"/>
  <c r="HF898" i="1"/>
  <c r="HE898" i="1"/>
  <c r="HD898" i="1"/>
  <c r="HC898" i="1"/>
  <c r="HB898" i="1"/>
  <c r="HA898" i="1"/>
  <c r="GY898" i="1"/>
  <c r="GX898" i="1"/>
  <c r="GW898" i="1"/>
  <c r="GV898" i="1"/>
  <c r="GU898" i="1"/>
  <c r="GT898" i="1"/>
  <c r="GS898" i="1"/>
  <c r="GQ898" i="1"/>
  <c r="GP898" i="1"/>
  <c r="GO898" i="1"/>
  <c r="GN898" i="1"/>
  <c r="GM898" i="1"/>
  <c r="GL898" i="1"/>
  <c r="GK898" i="1"/>
  <c r="BR898" i="1"/>
  <c r="GI898" i="1"/>
  <c r="GG898" i="1"/>
  <c r="GF898" i="1"/>
  <c r="GE898" i="1"/>
  <c r="GD898" i="1"/>
  <c r="GC898" i="1"/>
  <c r="GB898" i="1"/>
  <c r="GA898" i="1"/>
  <c r="BO897" i="1"/>
  <c r="FX898" i="1"/>
  <c r="BL897" i="1"/>
  <c r="FW898" i="1"/>
  <c r="BK897" i="1"/>
  <c r="FV898" i="1"/>
  <c r="FP898" i="1"/>
  <c r="FN898" i="1"/>
  <c r="FO898" i="1"/>
  <c r="FH898" i="1"/>
  <c r="FL898" i="1"/>
  <c r="FK898" i="1"/>
  <c r="FJ898" i="1"/>
  <c r="FI898" i="1"/>
  <c r="FG898" i="1"/>
  <c r="FF898" i="1"/>
  <c r="FC898" i="1"/>
  <c r="FD898" i="1"/>
  <c r="FA898" i="1"/>
  <c r="EZ898" i="1"/>
  <c r="EY898" i="1"/>
  <c r="EU898" i="1"/>
  <c r="EW898" i="1"/>
  <c r="EV898" i="1"/>
  <c r="ET898" i="1"/>
  <c r="ES898" i="1"/>
  <c r="EQ898" i="1"/>
  <c r="EP898" i="1"/>
  <c r="EO898" i="1"/>
  <c r="EM898" i="1"/>
  <c r="EL898" i="1"/>
  <c r="EK898" i="1"/>
  <c r="EI898" i="1"/>
  <c r="EH898" i="1"/>
  <c r="EG898" i="1"/>
  <c r="EF898" i="1"/>
  <c r="BU898" i="1"/>
  <c r="ED898" i="1"/>
  <c r="EC898" i="1"/>
  <c r="EB898" i="1"/>
  <c r="EA898" i="1"/>
  <c r="DJ898" i="1"/>
  <c r="DK898" i="1"/>
  <c r="DY898" i="1"/>
  <c r="DW898" i="1"/>
  <c r="DX898" i="1"/>
  <c r="DV898" i="1"/>
  <c r="DU898" i="1"/>
  <c r="DT898" i="1"/>
  <c r="BT898" i="1"/>
  <c r="DS898" i="1"/>
  <c r="BP898" i="1"/>
  <c r="DR898" i="1"/>
  <c r="DQ898" i="1"/>
  <c r="DP898" i="1"/>
  <c r="DO898" i="1"/>
  <c r="DN898" i="1"/>
  <c r="DM898" i="1"/>
  <c r="DI898" i="1"/>
  <c r="DH898" i="1"/>
  <c r="DG898" i="1"/>
  <c r="DD898" i="1"/>
  <c r="CV898" i="1"/>
  <c r="DE898" i="1"/>
  <c r="DC898" i="1"/>
  <c r="CX898" i="1"/>
  <c r="DB898" i="1"/>
  <c r="DA898" i="1"/>
  <c r="CZ898" i="1"/>
  <c r="CY898" i="1"/>
  <c r="CW898" i="1"/>
  <c r="CU898" i="1"/>
  <c r="CT898" i="1"/>
  <c r="CS898" i="1"/>
  <c r="CB898" i="1"/>
  <c r="CQ898" i="1"/>
  <c r="CP898" i="1"/>
  <c r="CE898" i="1"/>
  <c r="CO898" i="1"/>
  <c r="CN898" i="1"/>
  <c r="CL898" i="1"/>
  <c r="CM898" i="1"/>
  <c r="CK898" i="1"/>
  <c r="CJ898" i="1"/>
  <c r="CI898" i="1"/>
  <c r="CH898" i="1"/>
  <c r="CG898" i="1"/>
  <c r="CF898" i="1"/>
  <c r="CD898" i="1"/>
  <c r="CC898" i="1"/>
  <c r="CA898" i="1"/>
  <c r="BV898" i="1"/>
  <c r="BN898" i="1"/>
  <c r="O897" i="1"/>
  <c r="AZ898" i="1"/>
  <c r="BI898" i="1"/>
  <c r="M897" i="1"/>
  <c r="AX898" i="1"/>
  <c r="BG898" i="1"/>
  <c r="BF898" i="1"/>
  <c r="AT898" i="1"/>
  <c r="AS898" i="1"/>
  <c r="AR898" i="1"/>
  <c r="AQ898" i="1"/>
  <c r="AP898" i="1"/>
  <c r="AO898" i="1"/>
  <c r="AN898" i="1"/>
  <c r="AM898" i="1"/>
  <c r="AL898" i="1"/>
  <c r="AK898" i="1"/>
  <c r="AJ898" i="1"/>
  <c r="AI898" i="1"/>
  <c r="AH898" i="1"/>
  <c r="AG898" i="1"/>
  <c r="AF898" i="1"/>
  <c r="AE898" i="1"/>
  <c r="X898" i="1"/>
  <c r="W898" i="1"/>
  <c r="V898" i="1"/>
  <c r="II897" i="1"/>
  <c r="IH897" i="1"/>
  <c r="IG897" i="1"/>
  <c r="IF897" i="1"/>
  <c r="IE897" i="1"/>
  <c r="ID897" i="1"/>
  <c r="IC897" i="1"/>
  <c r="IB897" i="1"/>
  <c r="IA897" i="1"/>
  <c r="HZ897" i="1"/>
  <c r="HX897" i="1"/>
  <c r="HW897" i="1"/>
  <c r="HV897" i="1"/>
  <c r="HU897" i="1"/>
  <c r="HT897" i="1"/>
  <c r="HS897" i="1"/>
  <c r="HR897" i="1"/>
  <c r="HQ897" i="1"/>
  <c r="HP897" i="1"/>
  <c r="HO897" i="1"/>
  <c r="BS897" i="1"/>
  <c r="HM897" i="1"/>
  <c r="HL897" i="1"/>
  <c r="HK897" i="1"/>
  <c r="HJ897" i="1"/>
  <c r="HI897" i="1"/>
  <c r="HH897" i="1"/>
  <c r="HF897" i="1"/>
  <c r="HE897" i="1"/>
  <c r="HD897" i="1"/>
  <c r="HC897" i="1"/>
  <c r="HB897" i="1"/>
  <c r="HA897" i="1"/>
  <c r="GY897" i="1"/>
  <c r="GX897" i="1"/>
  <c r="GW897" i="1"/>
  <c r="GV897" i="1"/>
  <c r="GU897" i="1"/>
  <c r="GT897" i="1"/>
  <c r="GS897" i="1"/>
  <c r="GQ897" i="1"/>
  <c r="GP897" i="1"/>
  <c r="GO897" i="1"/>
  <c r="GN897" i="1"/>
  <c r="GM897" i="1"/>
  <c r="GL897" i="1"/>
  <c r="GK897" i="1"/>
  <c r="BR897" i="1"/>
  <c r="GI897" i="1"/>
  <c r="GG897" i="1"/>
  <c r="GF897" i="1"/>
  <c r="GE897" i="1"/>
  <c r="GD897" i="1"/>
  <c r="GC897" i="1"/>
  <c r="GB897" i="1"/>
  <c r="GA897" i="1"/>
  <c r="BO896" i="1"/>
  <c r="FX897" i="1"/>
  <c r="BL896" i="1"/>
  <c r="FW897" i="1"/>
  <c r="BK896" i="1"/>
  <c r="FV897" i="1"/>
  <c r="FP897" i="1"/>
  <c r="FN897" i="1"/>
  <c r="FO897" i="1"/>
  <c r="FH897" i="1"/>
  <c r="FL897" i="1"/>
  <c r="FK897" i="1"/>
  <c r="FJ897" i="1"/>
  <c r="FI897" i="1"/>
  <c r="FG897" i="1"/>
  <c r="FF897" i="1"/>
  <c r="FC897" i="1"/>
  <c r="FD897" i="1"/>
  <c r="FA897" i="1"/>
  <c r="EZ897" i="1"/>
  <c r="EY897" i="1"/>
  <c r="EU897" i="1"/>
  <c r="EW897" i="1"/>
  <c r="EV897" i="1"/>
  <c r="ET897" i="1"/>
  <c r="ES897" i="1"/>
  <c r="EQ897" i="1"/>
  <c r="EP897" i="1"/>
  <c r="EO897" i="1"/>
  <c r="EM897" i="1"/>
  <c r="EL897" i="1"/>
  <c r="EK897" i="1"/>
  <c r="EI897" i="1"/>
  <c r="EH897" i="1"/>
  <c r="EG897" i="1"/>
  <c r="EF897" i="1"/>
  <c r="BU897" i="1"/>
  <c r="ED897" i="1"/>
  <c r="EC897" i="1"/>
  <c r="EB897" i="1"/>
  <c r="EA897" i="1"/>
  <c r="DJ897" i="1"/>
  <c r="DK897" i="1"/>
  <c r="DY897" i="1"/>
  <c r="DW897" i="1"/>
  <c r="DX897" i="1"/>
  <c r="DV897" i="1"/>
  <c r="DU897" i="1"/>
  <c r="DT897" i="1"/>
  <c r="BT897" i="1"/>
  <c r="DS897" i="1"/>
  <c r="BP897" i="1"/>
  <c r="DR897" i="1"/>
  <c r="DQ897" i="1"/>
  <c r="DP897" i="1"/>
  <c r="DO897" i="1"/>
  <c r="DN897" i="1"/>
  <c r="DM897" i="1"/>
  <c r="DI897" i="1"/>
  <c r="DH897" i="1"/>
  <c r="DG897" i="1"/>
  <c r="DD897" i="1"/>
  <c r="CV897" i="1"/>
  <c r="DE897" i="1"/>
  <c r="DC897" i="1"/>
  <c r="CX897" i="1"/>
  <c r="DB897" i="1"/>
  <c r="DA897" i="1"/>
  <c r="CZ897" i="1"/>
  <c r="CY897" i="1"/>
  <c r="CW897" i="1"/>
  <c r="CU897" i="1"/>
  <c r="CT897" i="1"/>
  <c r="CS897" i="1"/>
  <c r="CB897" i="1"/>
  <c r="CQ897" i="1"/>
  <c r="CP897" i="1"/>
  <c r="CE897" i="1"/>
  <c r="CO897" i="1"/>
  <c r="CN897" i="1"/>
  <c r="CL897" i="1"/>
  <c r="CM897" i="1"/>
  <c r="CK897" i="1"/>
  <c r="CJ897" i="1"/>
  <c r="CI897" i="1"/>
  <c r="CH897" i="1"/>
  <c r="CG897" i="1"/>
  <c r="CF897" i="1"/>
  <c r="CD897" i="1"/>
  <c r="CC897" i="1"/>
  <c r="CA897" i="1"/>
  <c r="BV897" i="1"/>
  <c r="BN897" i="1"/>
  <c r="O896" i="1"/>
  <c r="AZ897" i="1"/>
  <c r="BI897" i="1"/>
  <c r="M896" i="1"/>
  <c r="AX897" i="1"/>
  <c r="BG897" i="1"/>
  <c r="BF897" i="1"/>
  <c r="AT897" i="1"/>
  <c r="AS897" i="1"/>
  <c r="AR897" i="1"/>
  <c r="AQ897" i="1"/>
  <c r="AP897" i="1"/>
  <c r="AO897" i="1"/>
  <c r="AN897" i="1"/>
  <c r="AM897" i="1"/>
  <c r="AL897" i="1"/>
  <c r="AK897" i="1"/>
  <c r="AJ897" i="1"/>
  <c r="AI897" i="1"/>
  <c r="AH897" i="1"/>
  <c r="AG897" i="1"/>
  <c r="AF897" i="1"/>
  <c r="AE897" i="1"/>
  <c r="X897" i="1"/>
  <c r="W897" i="1"/>
  <c r="V897" i="1"/>
  <c r="II896" i="1"/>
  <c r="IH896" i="1"/>
  <c r="IG896" i="1"/>
  <c r="IF896" i="1"/>
  <c r="IE896" i="1"/>
  <c r="ID896" i="1"/>
  <c r="IC896" i="1"/>
  <c r="IB896" i="1"/>
  <c r="IA896" i="1"/>
  <c r="HZ896" i="1"/>
  <c r="HX896" i="1"/>
  <c r="HW896" i="1"/>
  <c r="HV896" i="1"/>
  <c r="HU896" i="1"/>
  <c r="HT896" i="1"/>
  <c r="HS896" i="1"/>
  <c r="HR896" i="1"/>
  <c r="HQ896" i="1"/>
  <c r="HP896" i="1"/>
  <c r="HO896" i="1"/>
  <c r="BS896" i="1"/>
  <c r="HM896" i="1"/>
  <c r="HL896" i="1"/>
  <c r="HK896" i="1"/>
  <c r="HJ896" i="1"/>
  <c r="HI896" i="1"/>
  <c r="HH896" i="1"/>
  <c r="HF896" i="1"/>
  <c r="HE896" i="1"/>
  <c r="HD896" i="1"/>
  <c r="HC896" i="1"/>
  <c r="HB896" i="1"/>
  <c r="HA896" i="1"/>
  <c r="GY896" i="1"/>
  <c r="GX896" i="1"/>
  <c r="GW896" i="1"/>
  <c r="GV896" i="1"/>
  <c r="GU896" i="1"/>
  <c r="GT896" i="1"/>
  <c r="GS896" i="1"/>
  <c r="GQ896" i="1"/>
  <c r="GP896" i="1"/>
  <c r="GO896" i="1"/>
  <c r="GN896" i="1"/>
  <c r="GM896" i="1"/>
  <c r="GL896" i="1"/>
  <c r="GK896" i="1"/>
  <c r="BR896" i="1"/>
  <c r="GI896" i="1"/>
  <c r="GG896" i="1"/>
  <c r="GF896" i="1"/>
  <c r="GE896" i="1"/>
  <c r="GD896" i="1"/>
  <c r="GC896" i="1"/>
  <c r="GB896" i="1"/>
  <c r="GA896" i="1"/>
  <c r="BO895" i="1"/>
  <c r="FX896" i="1"/>
  <c r="BL895" i="1"/>
  <c r="FW896" i="1"/>
  <c r="BK895" i="1"/>
  <c r="FV896" i="1"/>
  <c r="FP896" i="1"/>
  <c r="FN896" i="1"/>
  <c r="FO896" i="1"/>
  <c r="FH896" i="1"/>
  <c r="FL896" i="1"/>
  <c r="FK896" i="1"/>
  <c r="FJ896" i="1"/>
  <c r="FI896" i="1"/>
  <c r="FG896" i="1"/>
  <c r="FF896" i="1"/>
  <c r="FC896" i="1"/>
  <c r="FD896" i="1"/>
  <c r="FA896" i="1"/>
  <c r="EZ896" i="1"/>
  <c r="EY896" i="1"/>
  <c r="EU896" i="1"/>
  <c r="EW896" i="1"/>
  <c r="EV896" i="1"/>
  <c r="ET896" i="1"/>
  <c r="ES896" i="1"/>
  <c r="EQ896" i="1"/>
  <c r="EP896" i="1"/>
  <c r="EO896" i="1"/>
  <c r="EM896" i="1"/>
  <c r="EL896" i="1"/>
  <c r="EK896" i="1"/>
  <c r="EI896" i="1"/>
  <c r="EH896" i="1"/>
  <c r="EG896" i="1"/>
  <c r="EF896" i="1"/>
  <c r="BU896" i="1"/>
  <c r="ED896" i="1"/>
  <c r="EC896" i="1"/>
  <c r="EB896" i="1"/>
  <c r="EA896" i="1"/>
  <c r="DJ896" i="1"/>
  <c r="DK896" i="1"/>
  <c r="DY896" i="1"/>
  <c r="DW896" i="1"/>
  <c r="DX896" i="1"/>
  <c r="DV896" i="1"/>
  <c r="DU896" i="1"/>
  <c r="DT896" i="1"/>
  <c r="BT896" i="1"/>
  <c r="DS896" i="1"/>
  <c r="BP896" i="1"/>
  <c r="DR896" i="1"/>
  <c r="DQ896" i="1"/>
  <c r="DP896" i="1"/>
  <c r="DO896" i="1"/>
  <c r="DN896" i="1"/>
  <c r="DM896" i="1"/>
  <c r="DI896" i="1"/>
  <c r="DH896" i="1"/>
  <c r="DG896" i="1"/>
  <c r="DD896" i="1"/>
  <c r="CV896" i="1"/>
  <c r="DE896" i="1"/>
  <c r="DC896" i="1"/>
  <c r="CX896" i="1"/>
  <c r="DB896" i="1"/>
  <c r="DA896" i="1"/>
  <c r="CZ896" i="1"/>
  <c r="CY896" i="1"/>
  <c r="CW896" i="1"/>
  <c r="CU896" i="1"/>
  <c r="CT896" i="1"/>
  <c r="CS896" i="1"/>
  <c r="CB896" i="1"/>
  <c r="CQ896" i="1"/>
  <c r="CP896" i="1"/>
  <c r="CE896" i="1"/>
  <c r="CO896" i="1"/>
  <c r="CN896" i="1"/>
  <c r="CL896" i="1"/>
  <c r="CM896" i="1"/>
  <c r="CK896" i="1"/>
  <c r="CJ896" i="1"/>
  <c r="CI896" i="1"/>
  <c r="CH896" i="1"/>
  <c r="CG896" i="1"/>
  <c r="CF896" i="1"/>
  <c r="CD896" i="1"/>
  <c r="CC896" i="1"/>
  <c r="CA896" i="1"/>
  <c r="BV896" i="1"/>
  <c r="BN896" i="1"/>
  <c r="O895" i="1"/>
  <c r="AZ896" i="1"/>
  <c r="BI896" i="1"/>
  <c r="M895" i="1"/>
  <c r="AX896" i="1"/>
  <c r="BG896" i="1"/>
  <c r="BF896" i="1"/>
  <c r="AT896" i="1"/>
  <c r="AS896" i="1"/>
  <c r="AR896" i="1"/>
  <c r="AQ896" i="1"/>
  <c r="AP896" i="1"/>
  <c r="AO896" i="1"/>
  <c r="AN896" i="1"/>
  <c r="AM896" i="1"/>
  <c r="AL896" i="1"/>
  <c r="AK896" i="1"/>
  <c r="AJ896" i="1"/>
  <c r="AI896" i="1"/>
  <c r="AH896" i="1"/>
  <c r="AG896" i="1"/>
  <c r="AF896" i="1"/>
  <c r="AE896" i="1"/>
  <c r="X896" i="1"/>
  <c r="W896" i="1"/>
  <c r="V896" i="1"/>
  <c r="II895" i="1"/>
  <c r="IH895" i="1"/>
  <c r="IG895" i="1"/>
  <c r="IF895" i="1"/>
  <c r="IE895" i="1"/>
  <c r="ID895" i="1"/>
  <c r="IC895" i="1"/>
  <c r="IB895" i="1"/>
  <c r="IA895" i="1"/>
  <c r="HZ895" i="1"/>
  <c r="HX895" i="1"/>
  <c r="HW895" i="1"/>
  <c r="HV895" i="1"/>
  <c r="HU895" i="1"/>
  <c r="HT895" i="1"/>
  <c r="HS895" i="1"/>
  <c r="HR895" i="1"/>
  <c r="HQ895" i="1"/>
  <c r="HP895" i="1"/>
  <c r="HO895" i="1"/>
  <c r="BS895" i="1"/>
  <c r="HM895" i="1"/>
  <c r="HL895" i="1"/>
  <c r="HK895" i="1"/>
  <c r="HJ895" i="1"/>
  <c r="HI895" i="1"/>
  <c r="HH895" i="1"/>
  <c r="HF895" i="1"/>
  <c r="HE895" i="1"/>
  <c r="HD895" i="1"/>
  <c r="HC895" i="1"/>
  <c r="HB895" i="1"/>
  <c r="HA895" i="1"/>
  <c r="GY895" i="1"/>
  <c r="GX895" i="1"/>
  <c r="GW895" i="1"/>
  <c r="GV895" i="1"/>
  <c r="GU895" i="1"/>
  <c r="GT895" i="1"/>
  <c r="GS895" i="1"/>
  <c r="GQ895" i="1"/>
  <c r="GP895" i="1"/>
  <c r="GO895" i="1"/>
  <c r="GN895" i="1"/>
  <c r="GM895" i="1"/>
  <c r="GL895" i="1"/>
  <c r="GK895" i="1"/>
  <c r="BR895" i="1"/>
  <c r="GI895" i="1"/>
  <c r="GG895" i="1"/>
  <c r="GF895" i="1"/>
  <c r="GE895" i="1"/>
  <c r="GD895" i="1"/>
  <c r="GC895" i="1"/>
  <c r="GB895" i="1"/>
  <c r="GA895" i="1"/>
  <c r="BO894" i="1"/>
  <c r="FX895" i="1"/>
  <c r="BL894" i="1"/>
  <c r="FW895" i="1"/>
  <c r="BK894" i="1"/>
  <c r="FV895" i="1"/>
  <c r="FP895" i="1"/>
  <c r="FN895" i="1"/>
  <c r="FO895" i="1"/>
  <c r="FH895" i="1"/>
  <c r="FL895" i="1"/>
  <c r="FK895" i="1"/>
  <c r="FJ895" i="1"/>
  <c r="FI895" i="1"/>
  <c r="FG895" i="1"/>
  <c r="FF895" i="1"/>
  <c r="FC895" i="1"/>
  <c r="FD895" i="1"/>
  <c r="FA895" i="1"/>
  <c r="EZ895" i="1"/>
  <c r="EY895" i="1"/>
  <c r="EU895" i="1"/>
  <c r="EW895" i="1"/>
  <c r="EV895" i="1"/>
  <c r="ET895" i="1"/>
  <c r="ES895" i="1"/>
  <c r="EQ895" i="1"/>
  <c r="EP895" i="1"/>
  <c r="EO895" i="1"/>
  <c r="EM895" i="1"/>
  <c r="EL895" i="1"/>
  <c r="EK895" i="1"/>
  <c r="EI895" i="1"/>
  <c r="EH895" i="1"/>
  <c r="EG895" i="1"/>
  <c r="EF895" i="1"/>
  <c r="BU895" i="1"/>
  <c r="ED895" i="1"/>
  <c r="EC895" i="1"/>
  <c r="EB895" i="1"/>
  <c r="EA895" i="1"/>
  <c r="DJ895" i="1"/>
  <c r="DK895" i="1"/>
  <c r="DY895" i="1"/>
  <c r="DW895" i="1"/>
  <c r="DX895" i="1"/>
  <c r="DV895" i="1"/>
  <c r="DU895" i="1"/>
  <c r="DT895" i="1"/>
  <c r="BT895" i="1"/>
  <c r="DS895" i="1"/>
  <c r="BP895" i="1"/>
  <c r="DR895" i="1"/>
  <c r="DQ895" i="1"/>
  <c r="DP895" i="1"/>
  <c r="DO895" i="1"/>
  <c r="DN895" i="1"/>
  <c r="DM895" i="1"/>
  <c r="DI895" i="1"/>
  <c r="DH895" i="1"/>
  <c r="DG895" i="1"/>
  <c r="DD895" i="1"/>
  <c r="CV895" i="1"/>
  <c r="DE895" i="1"/>
  <c r="DC895" i="1"/>
  <c r="CX895" i="1"/>
  <c r="DB895" i="1"/>
  <c r="DA895" i="1"/>
  <c r="CZ895" i="1"/>
  <c r="CY895" i="1"/>
  <c r="CW895" i="1"/>
  <c r="CU895" i="1"/>
  <c r="CT895" i="1"/>
  <c r="CS895" i="1"/>
  <c r="CB895" i="1"/>
  <c r="CQ895" i="1"/>
  <c r="CP895" i="1"/>
  <c r="CE895" i="1"/>
  <c r="CO895" i="1"/>
  <c r="CN895" i="1"/>
  <c r="CL895" i="1"/>
  <c r="CM895" i="1"/>
  <c r="CK895" i="1"/>
  <c r="CJ895" i="1"/>
  <c r="CI895" i="1"/>
  <c r="CH895" i="1"/>
  <c r="CG895" i="1"/>
  <c r="CF895" i="1"/>
  <c r="CD895" i="1"/>
  <c r="CC895" i="1"/>
  <c r="CA895" i="1"/>
  <c r="BV895" i="1"/>
  <c r="BN895" i="1"/>
  <c r="O894" i="1"/>
  <c r="AZ895" i="1"/>
  <c r="BI895" i="1"/>
  <c r="M894" i="1"/>
  <c r="AX895" i="1"/>
  <c r="BG895" i="1"/>
  <c r="BF895" i="1"/>
  <c r="AT895" i="1"/>
  <c r="AS895" i="1"/>
  <c r="AR895" i="1"/>
  <c r="AQ895" i="1"/>
  <c r="AP895" i="1"/>
  <c r="AO895" i="1"/>
  <c r="AN895" i="1"/>
  <c r="AM895" i="1"/>
  <c r="AL895" i="1"/>
  <c r="AK895" i="1"/>
  <c r="AJ895" i="1"/>
  <c r="AI895" i="1"/>
  <c r="AH895" i="1"/>
  <c r="AG895" i="1"/>
  <c r="AF895" i="1"/>
  <c r="AE895" i="1"/>
  <c r="X895" i="1"/>
  <c r="W895" i="1"/>
  <c r="V895" i="1"/>
  <c r="II894" i="1"/>
  <c r="IH894" i="1"/>
  <c r="IG894" i="1"/>
  <c r="IF894" i="1"/>
  <c r="IE894" i="1"/>
  <c r="ID894" i="1"/>
  <c r="IC894" i="1"/>
  <c r="IB894" i="1"/>
  <c r="IA894" i="1"/>
  <c r="HZ894" i="1"/>
  <c r="HX894" i="1"/>
  <c r="HW894" i="1"/>
  <c r="HV894" i="1"/>
  <c r="HU894" i="1"/>
  <c r="HT894" i="1"/>
  <c r="HS894" i="1"/>
  <c r="HR894" i="1"/>
  <c r="HQ894" i="1"/>
  <c r="HP894" i="1"/>
  <c r="HO894" i="1"/>
  <c r="BS894" i="1"/>
  <c r="HM894" i="1"/>
  <c r="HL894" i="1"/>
  <c r="HK894" i="1"/>
  <c r="HJ894" i="1"/>
  <c r="HI894" i="1"/>
  <c r="HH894" i="1"/>
  <c r="HF894" i="1"/>
  <c r="HE894" i="1"/>
  <c r="HD894" i="1"/>
  <c r="HC894" i="1"/>
  <c r="HB894" i="1"/>
  <c r="HA894" i="1"/>
  <c r="GY894" i="1"/>
  <c r="GX894" i="1"/>
  <c r="GW894" i="1"/>
  <c r="GV894" i="1"/>
  <c r="GU894" i="1"/>
  <c r="GT894" i="1"/>
  <c r="GS894" i="1"/>
  <c r="GQ894" i="1"/>
  <c r="GP894" i="1"/>
  <c r="GO894" i="1"/>
  <c r="GN894" i="1"/>
  <c r="GM894" i="1"/>
  <c r="GL894" i="1"/>
  <c r="GK894" i="1"/>
  <c r="BR894" i="1"/>
  <c r="GI894" i="1"/>
  <c r="GG894" i="1"/>
  <c r="GF894" i="1"/>
  <c r="GE894" i="1"/>
  <c r="GD894" i="1"/>
  <c r="GC894" i="1"/>
  <c r="GB894" i="1"/>
  <c r="GA894" i="1"/>
  <c r="BO893" i="1"/>
  <c r="FX894" i="1"/>
  <c r="BL893" i="1"/>
  <c r="FW894" i="1"/>
  <c r="BK893" i="1"/>
  <c r="FV894" i="1"/>
  <c r="FP894" i="1"/>
  <c r="FN894" i="1"/>
  <c r="FO894" i="1"/>
  <c r="FH894" i="1"/>
  <c r="FL894" i="1"/>
  <c r="FK894" i="1"/>
  <c r="FJ894" i="1"/>
  <c r="FI894" i="1"/>
  <c r="FG894" i="1"/>
  <c r="FF894" i="1"/>
  <c r="FC894" i="1"/>
  <c r="FD894" i="1"/>
  <c r="FA894" i="1"/>
  <c r="EZ894" i="1"/>
  <c r="EY894" i="1"/>
  <c r="EU894" i="1"/>
  <c r="EW894" i="1"/>
  <c r="EV894" i="1"/>
  <c r="ET894" i="1"/>
  <c r="ES894" i="1"/>
  <c r="EQ894" i="1"/>
  <c r="EP894" i="1"/>
  <c r="EO894" i="1"/>
  <c r="EM894" i="1"/>
  <c r="EL894" i="1"/>
  <c r="EK894" i="1"/>
  <c r="EI894" i="1"/>
  <c r="EH894" i="1"/>
  <c r="EG894" i="1"/>
  <c r="EF894" i="1"/>
  <c r="BU894" i="1"/>
  <c r="ED894" i="1"/>
  <c r="EC894" i="1"/>
  <c r="EB894" i="1"/>
  <c r="EA894" i="1"/>
  <c r="DJ894" i="1"/>
  <c r="DK894" i="1"/>
  <c r="DY894" i="1"/>
  <c r="DW894" i="1"/>
  <c r="DX894" i="1"/>
  <c r="DV894" i="1"/>
  <c r="DU894" i="1"/>
  <c r="DT894" i="1"/>
  <c r="BT894" i="1"/>
  <c r="DS894" i="1"/>
  <c r="BP894" i="1"/>
  <c r="DR894" i="1"/>
  <c r="DQ894" i="1"/>
  <c r="DP894" i="1"/>
  <c r="DO894" i="1"/>
  <c r="DN894" i="1"/>
  <c r="DM894" i="1"/>
  <c r="DI894" i="1"/>
  <c r="DH894" i="1"/>
  <c r="DG894" i="1"/>
  <c r="DD894" i="1"/>
  <c r="CV894" i="1"/>
  <c r="DC894" i="1"/>
  <c r="DE894" i="1"/>
  <c r="CX894" i="1"/>
  <c r="DB894" i="1"/>
  <c r="DA894" i="1"/>
  <c r="CZ894" i="1"/>
  <c r="CY894" i="1"/>
  <c r="CW894" i="1"/>
  <c r="CU894" i="1"/>
  <c r="CT894" i="1"/>
  <c r="CS894" i="1"/>
  <c r="CB894" i="1"/>
  <c r="CQ894" i="1"/>
  <c r="CP894" i="1"/>
  <c r="CE894" i="1"/>
  <c r="CO894" i="1"/>
  <c r="CN894" i="1"/>
  <c r="CL894" i="1"/>
  <c r="CM894" i="1"/>
  <c r="CK894" i="1"/>
  <c r="CJ894" i="1"/>
  <c r="CI894" i="1"/>
  <c r="CH894" i="1"/>
  <c r="CG894" i="1"/>
  <c r="CF894" i="1"/>
  <c r="CD894" i="1"/>
  <c r="CC894" i="1"/>
  <c r="CA894" i="1"/>
  <c r="BV894" i="1"/>
  <c r="BN894" i="1"/>
  <c r="O893" i="1"/>
  <c r="AZ894" i="1"/>
  <c r="BI894" i="1"/>
  <c r="M893" i="1"/>
  <c r="AX894" i="1"/>
  <c r="BG894" i="1"/>
  <c r="BF894" i="1"/>
  <c r="AT894" i="1"/>
  <c r="AS894" i="1"/>
  <c r="AR894" i="1"/>
  <c r="AQ894" i="1"/>
  <c r="AP894" i="1"/>
  <c r="AO894" i="1"/>
  <c r="AN894" i="1"/>
  <c r="AM894" i="1"/>
  <c r="AL894" i="1"/>
  <c r="AK894" i="1"/>
  <c r="AJ894" i="1"/>
  <c r="AI894" i="1"/>
  <c r="AH894" i="1"/>
  <c r="AG894" i="1"/>
  <c r="AF894" i="1"/>
  <c r="AE894" i="1"/>
  <c r="X894" i="1"/>
  <c r="W894" i="1"/>
  <c r="V894" i="1"/>
  <c r="II893" i="1"/>
  <c r="IH893" i="1"/>
  <c r="IG893" i="1"/>
  <c r="IF893" i="1"/>
  <c r="IE893" i="1"/>
  <c r="ID893" i="1"/>
  <c r="IC893" i="1"/>
  <c r="IB893" i="1"/>
  <c r="IA893" i="1"/>
  <c r="HZ893" i="1"/>
  <c r="HX893" i="1"/>
  <c r="HW893" i="1"/>
  <c r="HV893" i="1"/>
  <c r="HU893" i="1"/>
  <c r="HT893" i="1"/>
  <c r="HS893" i="1"/>
  <c r="HR893" i="1"/>
  <c r="HQ893" i="1"/>
  <c r="HP893" i="1"/>
  <c r="HO893" i="1"/>
  <c r="BS893" i="1"/>
  <c r="HM893" i="1"/>
  <c r="HL893" i="1"/>
  <c r="HK893" i="1"/>
  <c r="HJ893" i="1"/>
  <c r="HI893" i="1"/>
  <c r="HH893" i="1"/>
  <c r="HF893" i="1"/>
  <c r="HE893" i="1"/>
  <c r="HD893" i="1"/>
  <c r="HC893" i="1"/>
  <c r="HB893" i="1"/>
  <c r="HA893" i="1"/>
  <c r="GY893" i="1"/>
  <c r="GX893" i="1"/>
  <c r="GW893" i="1"/>
  <c r="GV893" i="1"/>
  <c r="GU893" i="1"/>
  <c r="GT893" i="1"/>
  <c r="GS893" i="1"/>
  <c r="GQ893" i="1"/>
  <c r="GP893" i="1"/>
  <c r="GO893" i="1"/>
  <c r="GN893" i="1"/>
  <c r="GM893" i="1"/>
  <c r="GL893" i="1"/>
  <c r="GK893" i="1"/>
  <c r="BR893" i="1"/>
  <c r="GI893" i="1"/>
  <c r="GG893" i="1"/>
  <c r="GF893" i="1"/>
  <c r="GE893" i="1"/>
  <c r="GD893" i="1"/>
  <c r="GC893" i="1"/>
  <c r="GB893" i="1"/>
  <c r="GA893" i="1"/>
  <c r="BO892" i="1"/>
  <c r="FX893" i="1"/>
  <c r="BL892" i="1"/>
  <c r="FW893" i="1"/>
  <c r="BK892" i="1"/>
  <c r="FV893" i="1"/>
  <c r="FP893" i="1"/>
  <c r="FN893" i="1"/>
  <c r="FO893" i="1"/>
  <c r="FH893" i="1"/>
  <c r="FL893" i="1"/>
  <c r="FK893" i="1"/>
  <c r="FJ893" i="1"/>
  <c r="FI893" i="1"/>
  <c r="FG893" i="1"/>
  <c r="FF893" i="1"/>
  <c r="FC893" i="1"/>
  <c r="FD893" i="1"/>
  <c r="FA893" i="1"/>
  <c r="EZ893" i="1"/>
  <c r="EY893" i="1"/>
  <c r="EU893" i="1"/>
  <c r="EW893" i="1"/>
  <c r="EV893" i="1"/>
  <c r="ET893" i="1"/>
  <c r="ES893" i="1"/>
  <c r="EQ893" i="1"/>
  <c r="EP893" i="1"/>
  <c r="EO893" i="1"/>
  <c r="EM893" i="1"/>
  <c r="EL893" i="1"/>
  <c r="EK893" i="1"/>
  <c r="EI893" i="1"/>
  <c r="EH893" i="1"/>
  <c r="EG893" i="1"/>
  <c r="EF893" i="1"/>
  <c r="BU893" i="1"/>
  <c r="ED893" i="1"/>
  <c r="EC893" i="1"/>
  <c r="EB893" i="1"/>
  <c r="EA893" i="1"/>
  <c r="DJ893" i="1"/>
  <c r="DK893" i="1"/>
  <c r="DY893" i="1"/>
  <c r="DW893" i="1"/>
  <c r="DX893" i="1"/>
  <c r="DV893" i="1"/>
  <c r="DU893" i="1"/>
  <c r="DT893" i="1"/>
  <c r="BT893" i="1"/>
  <c r="DS893" i="1"/>
  <c r="BP893" i="1"/>
  <c r="DR893" i="1"/>
  <c r="DQ893" i="1"/>
  <c r="DP893" i="1"/>
  <c r="DO893" i="1"/>
  <c r="DN893" i="1"/>
  <c r="DM893" i="1"/>
  <c r="DI893" i="1"/>
  <c r="DH893" i="1"/>
  <c r="DG893" i="1"/>
  <c r="DD893" i="1"/>
  <c r="CV893" i="1"/>
  <c r="DC893" i="1"/>
  <c r="DE893" i="1"/>
  <c r="CX893" i="1"/>
  <c r="DB893" i="1"/>
  <c r="DA893" i="1"/>
  <c r="CZ893" i="1"/>
  <c r="CY893" i="1"/>
  <c r="CW893" i="1"/>
  <c r="CU893" i="1"/>
  <c r="CT893" i="1"/>
  <c r="CS893" i="1"/>
  <c r="CB893" i="1"/>
  <c r="CQ893" i="1"/>
  <c r="CP893" i="1"/>
  <c r="CE893" i="1"/>
  <c r="CO893" i="1"/>
  <c r="CN893" i="1"/>
  <c r="CL893" i="1"/>
  <c r="CM893" i="1"/>
  <c r="CK893" i="1"/>
  <c r="CJ893" i="1"/>
  <c r="CI893" i="1"/>
  <c r="CH893" i="1"/>
  <c r="CG893" i="1"/>
  <c r="CF893" i="1"/>
  <c r="CD893" i="1"/>
  <c r="CC893" i="1"/>
  <c r="CA893" i="1"/>
  <c r="BV893" i="1"/>
  <c r="BN893" i="1"/>
  <c r="O892" i="1"/>
  <c r="AZ893" i="1"/>
  <c r="BI893" i="1"/>
  <c r="M892" i="1"/>
  <c r="AX893" i="1"/>
  <c r="BG893" i="1"/>
  <c r="BF893" i="1"/>
  <c r="AT893" i="1"/>
  <c r="AS893" i="1"/>
  <c r="AR893" i="1"/>
  <c r="AQ893" i="1"/>
  <c r="AP893" i="1"/>
  <c r="AO893" i="1"/>
  <c r="AN893" i="1"/>
  <c r="AM893" i="1"/>
  <c r="AL893" i="1"/>
  <c r="AK893" i="1"/>
  <c r="AJ893" i="1"/>
  <c r="AI893" i="1"/>
  <c r="AH893" i="1"/>
  <c r="AG893" i="1"/>
  <c r="AF893" i="1"/>
  <c r="AE893" i="1"/>
  <c r="X893" i="1"/>
  <c r="W893" i="1"/>
  <c r="V893" i="1"/>
  <c r="II892" i="1"/>
  <c r="IH892" i="1"/>
  <c r="IG892" i="1"/>
  <c r="IF892" i="1"/>
  <c r="IE892" i="1"/>
  <c r="ID892" i="1"/>
  <c r="IC892" i="1"/>
  <c r="IB892" i="1"/>
  <c r="IA892" i="1"/>
  <c r="HZ892" i="1"/>
  <c r="HX892" i="1"/>
  <c r="HW892" i="1"/>
  <c r="HV892" i="1"/>
  <c r="HU892" i="1"/>
  <c r="HT892" i="1"/>
  <c r="HS892" i="1"/>
  <c r="HR892" i="1"/>
  <c r="HQ892" i="1"/>
  <c r="HP892" i="1"/>
  <c r="HO892" i="1"/>
  <c r="BS892" i="1"/>
  <c r="HM892" i="1"/>
  <c r="HL892" i="1"/>
  <c r="HK892" i="1"/>
  <c r="HJ892" i="1"/>
  <c r="HI892" i="1"/>
  <c r="HH892" i="1"/>
  <c r="HF892" i="1"/>
  <c r="HE892" i="1"/>
  <c r="HD892" i="1"/>
  <c r="HC892" i="1"/>
  <c r="HB892" i="1"/>
  <c r="HA892" i="1"/>
  <c r="GY892" i="1"/>
  <c r="GX892" i="1"/>
  <c r="GW892" i="1"/>
  <c r="GV892" i="1"/>
  <c r="GU892" i="1"/>
  <c r="GT892" i="1"/>
  <c r="GS892" i="1"/>
  <c r="GQ892" i="1"/>
  <c r="GP892" i="1"/>
  <c r="GO892" i="1"/>
  <c r="GN892" i="1"/>
  <c r="GM892" i="1"/>
  <c r="GL892" i="1"/>
  <c r="GK892" i="1"/>
  <c r="BR892" i="1"/>
  <c r="GI892" i="1"/>
  <c r="GG892" i="1"/>
  <c r="GF892" i="1"/>
  <c r="GE892" i="1"/>
  <c r="GD892" i="1"/>
  <c r="GC892" i="1"/>
  <c r="GB892" i="1"/>
  <c r="GA892" i="1"/>
  <c r="BO891" i="1"/>
  <c r="FX892" i="1"/>
  <c r="BL891" i="1"/>
  <c r="FW892" i="1"/>
  <c r="BK891" i="1"/>
  <c r="FV892" i="1"/>
  <c r="FP892" i="1"/>
  <c r="FN892" i="1"/>
  <c r="FO892" i="1"/>
  <c r="FH892" i="1"/>
  <c r="FL892" i="1"/>
  <c r="FK892" i="1"/>
  <c r="FJ892" i="1"/>
  <c r="FI892" i="1"/>
  <c r="FG892" i="1"/>
  <c r="FF892" i="1"/>
  <c r="FC892" i="1"/>
  <c r="FD892" i="1"/>
  <c r="FA892" i="1"/>
  <c r="EZ892" i="1"/>
  <c r="EY892" i="1"/>
  <c r="EU892" i="1"/>
  <c r="EW892" i="1"/>
  <c r="EV892" i="1"/>
  <c r="ET892" i="1"/>
  <c r="ES892" i="1"/>
  <c r="EQ892" i="1"/>
  <c r="EP892" i="1"/>
  <c r="EO892" i="1"/>
  <c r="EM892" i="1"/>
  <c r="EL892" i="1"/>
  <c r="EK892" i="1"/>
  <c r="EI892" i="1"/>
  <c r="EH892" i="1"/>
  <c r="EG892" i="1"/>
  <c r="EF892" i="1"/>
  <c r="BU892" i="1"/>
  <c r="ED892" i="1"/>
  <c r="EC892" i="1"/>
  <c r="EB892" i="1"/>
  <c r="EA892" i="1"/>
  <c r="DJ892" i="1"/>
  <c r="DK892" i="1"/>
  <c r="DY892" i="1"/>
  <c r="DW892" i="1"/>
  <c r="DX892" i="1"/>
  <c r="DV892" i="1"/>
  <c r="DU892" i="1"/>
  <c r="DT892" i="1"/>
  <c r="BT892" i="1"/>
  <c r="DS892" i="1"/>
  <c r="BP892" i="1"/>
  <c r="DR892" i="1"/>
  <c r="DQ892" i="1"/>
  <c r="DP892" i="1"/>
  <c r="DO892" i="1"/>
  <c r="DN892" i="1"/>
  <c r="DM892" i="1"/>
  <c r="DI892" i="1"/>
  <c r="DH892" i="1"/>
  <c r="DG892" i="1"/>
  <c r="DD892" i="1"/>
  <c r="CV892" i="1"/>
  <c r="DE892" i="1"/>
  <c r="DC892" i="1"/>
  <c r="CX892" i="1"/>
  <c r="DB892" i="1"/>
  <c r="DA892" i="1"/>
  <c r="CZ892" i="1"/>
  <c r="CY892" i="1"/>
  <c r="CW892" i="1"/>
  <c r="CU892" i="1"/>
  <c r="CT892" i="1"/>
  <c r="CS892" i="1"/>
  <c r="CB892" i="1"/>
  <c r="CQ892" i="1"/>
  <c r="CP892" i="1"/>
  <c r="CE892" i="1"/>
  <c r="CO892" i="1"/>
  <c r="CN892" i="1"/>
  <c r="CL892" i="1"/>
  <c r="CM892" i="1"/>
  <c r="CK892" i="1"/>
  <c r="CJ892" i="1"/>
  <c r="CI892" i="1"/>
  <c r="CH892" i="1"/>
  <c r="CG892" i="1"/>
  <c r="CF892" i="1"/>
  <c r="CD892" i="1"/>
  <c r="CC892" i="1"/>
  <c r="CA892" i="1"/>
  <c r="BV892" i="1"/>
  <c r="BN892" i="1"/>
  <c r="O891" i="1"/>
  <c r="AZ892" i="1"/>
  <c r="BI892" i="1"/>
  <c r="M891" i="1"/>
  <c r="AX892" i="1"/>
  <c r="BG892" i="1"/>
  <c r="BF892" i="1"/>
  <c r="AT892" i="1"/>
  <c r="AS892" i="1"/>
  <c r="AR892" i="1"/>
  <c r="AQ892" i="1"/>
  <c r="AP892" i="1"/>
  <c r="AO892" i="1"/>
  <c r="AN892" i="1"/>
  <c r="AM892" i="1"/>
  <c r="AL892" i="1"/>
  <c r="AK892" i="1"/>
  <c r="AJ892" i="1"/>
  <c r="AI892" i="1"/>
  <c r="AH892" i="1"/>
  <c r="AG892" i="1"/>
  <c r="AF892" i="1"/>
  <c r="AE892" i="1"/>
  <c r="X892" i="1"/>
  <c r="W892" i="1"/>
  <c r="V892" i="1"/>
  <c r="II891" i="1"/>
  <c r="IH891" i="1"/>
  <c r="IG891" i="1"/>
  <c r="IF891" i="1"/>
  <c r="IE891" i="1"/>
  <c r="ID891" i="1"/>
  <c r="IC891" i="1"/>
  <c r="IB891" i="1"/>
  <c r="IA891" i="1"/>
  <c r="HZ891" i="1"/>
  <c r="HX891" i="1"/>
  <c r="HW891" i="1"/>
  <c r="HV891" i="1"/>
  <c r="HU891" i="1"/>
  <c r="HT891" i="1"/>
  <c r="HS891" i="1"/>
  <c r="HR891" i="1"/>
  <c r="HQ891" i="1"/>
  <c r="HP891" i="1"/>
  <c r="HO891" i="1"/>
  <c r="BS891" i="1"/>
  <c r="HM891" i="1"/>
  <c r="HL891" i="1"/>
  <c r="HK891" i="1"/>
  <c r="HJ891" i="1"/>
  <c r="HI891" i="1"/>
  <c r="HH891" i="1"/>
  <c r="HF891" i="1"/>
  <c r="HE891" i="1"/>
  <c r="HD891" i="1"/>
  <c r="HC891" i="1"/>
  <c r="HB891" i="1"/>
  <c r="HA891" i="1"/>
  <c r="GY891" i="1"/>
  <c r="GX891" i="1"/>
  <c r="GW891" i="1"/>
  <c r="GV891" i="1"/>
  <c r="GU891" i="1"/>
  <c r="GT891" i="1"/>
  <c r="GS891" i="1"/>
  <c r="GQ891" i="1"/>
  <c r="GP891" i="1"/>
  <c r="GO891" i="1"/>
  <c r="GN891" i="1"/>
  <c r="GM891" i="1"/>
  <c r="GL891" i="1"/>
  <c r="GK891" i="1"/>
  <c r="BR891" i="1"/>
  <c r="GI891" i="1"/>
  <c r="GG891" i="1"/>
  <c r="GF891" i="1"/>
  <c r="GE891" i="1"/>
  <c r="GD891" i="1"/>
  <c r="GC891" i="1"/>
  <c r="GB891" i="1"/>
  <c r="GA891" i="1"/>
  <c r="BO890" i="1"/>
  <c r="FX891" i="1"/>
  <c r="BL890" i="1"/>
  <c r="FW891" i="1"/>
  <c r="BK890" i="1"/>
  <c r="FV891" i="1"/>
  <c r="FP891" i="1"/>
  <c r="FN891" i="1"/>
  <c r="FO891" i="1"/>
  <c r="FH891" i="1"/>
  <c r="FL891" i="1"/>
  <c r="FK891" i="1"/>
  <c r="FJ891" i="1"/>
  <c r="FI891" i="1"/>
  <c r="FG891" i="1"/>
  <c r="FF891" i="1"/>
  <c r="FC891" i="1"/>
  <c r="FD891" i="1"/>
  <c r="FA891" i="1"/>
  <c r="EZ891" i="1"/>
  <c r="EY891" i="1"/>
  <c r="EU891" i="1"/>
  <c r="EW891" i="1"/>
  <c r="EV891" i="1"/>
  <c r="ET891" i="1"/>
  <c r="ES891" i="1"/>
  <c r="EQ891" i="1"/>
  <c r="EP891" i="1"/>
  <c r="EO891" i="1"/>
  <c r="EM891" i="1"/>
  <c r="EL891" i="1"/>
  <c r="EK891" i="1"/>
  <c r="EI891" i="1"/>
  <c r="EH891" i="1"/>
  <c r="EG891" i="1"/>
  <c r="EF891" i="1"/>
  <c r="BU891" i="1"/>
  <c r="ED891" i="1"/>
  <c r="EC891" i="1"/>
  <c r="EB891" i="1"/>
  <c r="EA891" i="1"/>
  <c r="DJ891" i="1"/>
  <c r="DK891" i="1"/>
  <c r="DY891" i="1"/>
  <c r="DW891" i="1"/>
  <c r="DX891" i="1"/>
  <c r="DV891" i="1"/>
  <c r="DU891" i="1"/>
  <c r="DT891" i="1"/>
  <c r="BT891" i="1"/>
  <c r="DS891" i="1"/>
  <c r="BP891" i="1"/>
  <c r="DR891" i="1"/>
  <c r="DQ891" i="1"/>
  <c r="DP891" i="1"/>
  <c r="DO891" i="1"/>
  <c r="DN891" i="1"/>
  <c r="DM891" i="1"/>
  <c r="DI891" i="1"/>
  <c r="DH891" i="1"/>
  <c r="DG891" i="1"/>
  <c r="DD891" i="1"/>
  <c r="CV891" i="1"/>
  <c r="DC891" i="1"/>
  <c r="DE891" i="1"/>
  <c r="CX891" i="1"/>
  <c r="DB891" i="1"/>
  <c r="DA891" i="1"/>
  <c r="CZ891" i="1"/>
  <c r="CY891" i="1"/>
  <c r="CW891" i="1"/>
  <c r="CU891" i="1"/>
  <c r="CT891" i="1"/>
  <c r="CS891" i="1"/>
  <c r="CB891" i="1"/>
  <c r="CQ891" i="1"/>
  <c r="CP891" i="1"/>
  <c r="CE891" i="1"/>
  <c r="CO891" i="1"/>
  <c r="CN891" i="1"/>
  <c r="CL891" i="1"/>
  <c r="CM891" i="1"/>
  <c r="CK891" i="1"/>
  <c r="CJ891" i="1"/>
  <c r="CI891" i="1"/>
  <c r="CH891" i="1"/>
  <c r="CG891" i="1"/>
  <c r="CF891" i="1"/>
  <c r="CD891" i="1"/>
  <c r="CC891" i="1"/>
  <c r="CA891" i="1"/>
  <c r="BV891" i="1"/>
  <c r="BN891" i="1"/>
  <c r="O890" i="1"/>
  <c r="AZ891" i="1"/>
  <c r="BI891" i="1"/>
  <c r="M890" i="1"/>
  <c r="AX891" i="1"/>
  <c r="BG891" i="1"/>
  <c r="BF891" i="1"/>
  <c r="AT891" i="1"/>
  <c r="AS891" i="1"/>
  <c r="AR891" i="1"/>
  <c r="AQ891" i="1"/>
  <c r="AP891" i="1"/>
  <c r="AO891" i="1"/>
  <c r="AN891" i="1"/>
  <c r="AM891" i="1"/>
  <c r="AL891" i="1"/>
  <c r="AK891" i="1"/>
  <c r="AJ891" i="1"/>
  <c r="AI891" i="1"/>
  <c r="AH891" i="1"/>
  <c r="AG891" i="1"/>
  <c r="AF891" i="1"/>
  <c r="AE891" i="1"/>
  <c r="X891" i="1"/>
  <c r="W891" i="1"/>
  <c r="V891" i="1"/>
  <c r="II890" i="1"/>
  <c r="IH890" i="1"/>
  <c r="IG890" i="1"/>
  <c r="IF890" i="1"/>
  <c r="IE890" i="1"/>
  <c r="ID890" i="1"/>
  <c r="IC890" i="1"/>
  <c r="IB890" i="1"/>
  <c r="IA890" i="1"/>
  <c r="HZ890" i="1"/>
  <c r="HX890" i="1"/>
  <c r="HW890" i="1"/>
  <c r="HV890" i="1"/>
  <c r="HU890" i="1"/>
  <c r="HT890" i="1"/>
  <c r="HS890" i="1"/>
  <c r="HR890" i="1"/>
  <c r="HQ890" i="1"/>
  <c r="HP890" i="1"/>
  <c r="HO890" i="1"/>
  <c r="BS890" i="1"/>
  <c r="HM890" i="1"/>
  <c r="HL890" i="1"/>
  <c r="HK890" i="1"/>
  <c r="HJ890" i="1"/>
  <c r="HI890" i="1"/>
  <c r="HH890" i="1"/>
  <c r="HF890" i="1"/>
  <c r="HE890" i="1"/>
  <c r="HD890" i="1"/>
  <c r="HC890" i="1"/>
  <c r="HB890" i="1"/>
  <c r="HA890" i="1"/>
  <c r="GY890" i="1"/>
  <c r="GX890" i="1"/>
  <c r="GW890" i="1"/>
  <c r="GV890" i="1"/>
  <c r="GU890" i="1"/>
  <c r="GT890" i="1"/>
  <c r="GS890" i="1"/>
  <c r="GQ890" i="1"/>
  <c r="GP890" i="1"/>
  <c r="GO890" i="1"/>
  <c r="GN890" i="1"/>
  <c r="GM890" i="1"/>
  <c r="GL890" i="1"/>
  <c r="GK890" i="1"/>
  <c r="BR890" i="1"/>
  <c r="GI890" i="1"/>
  <c r="GG890" i="1"/>
  <c r="GF890" i="1"/>
  <c r="GE890" i="1"/>
  <c r="GD890" i="1"/>
  <c r="GC890" i="1"/>
  <c r="GB890" i="1"/>
  <c r="GA890" i="1"/>
  <c r="BO889" i="1"/>
  <c r="FX890" i="1"/>
  <c r="BL889" i="1"/>
  <c r="FW890" i="1"/>
  <c r="BK889" i="1"/>
  <c r="FV890" i="1"/>
  <c r="FP890" i="1"/>
  <c r="FN890" i="1"/>
  <c r="FO890" i="1"/>
  <c r="FH890" i="1"/>
  <c r="FL890" i="1"/>
  <c r="FK890" i="1"/>
  <c r="FJ890" i="1"/>
  <c r="FI890" i="1"/>
  <c r="FG890" i="1"/>
  <c r="FF890" i="1"/>
  <c r="FC890" i="1"/>
  <c r="FD890" i="1"/>
  <c r="FA890" i="1"/>
  <c r="EZ890" i="1"/>
  <c r="EY890" i="1"/>
  <c r="EU890" i="1"/>
  <c r="EW890" i="1"/>
  <c r="EV890" i="1"/>
  <c r="ET890" i="1"/>
  <c r="ES890" i="1"/>
  <c r="EQ890" i="1"/>
  <c r="EP890" i="1"/>
  <c r="EO890" i="1"/>
  <c r="EM890" i="1"/>
  <c r="EL890" i="1"/>
  <c r="EK890" i="1"/>
  <c r="EI890" i="1"/>
  <c r="EH890" i="1"/>
  <c r="EG890" i="1"/>
  <c r="EF890" i="1"/>
  <c r="BU890" i="1"/>
  <c r="ED890" i="1"/>
  <c r="EC890" i="1"/>
  <c r="EB890" i="1"/>
  <c r="EA890" i="1"/>
  <c r="DJ890" i="1"/>
  <c r="DK890" i="1"/>
  <c r="DY890" i="1"/>
  <c r="DW890" i="1"/>
  <c r="DX890" i="1"/>
  <c r="DV890" i="1"/>
  <c r="DU890" i="1"/>
  <c r="DT890" i="1"/>
  <c r="BT890" i="1"/>
  <c r="DS890" i="1"/>
  <c r="BP890" i="1"/>
  <c r="DR890" i="1"/>
  <c r="DQ890" i="1"/>
  <c r="DP890" i="1"/>
  <c r="DO890" i="1"/>
  <c r="DN890" i="1"/>
  <c r="DM890" i="1"/>
  <c r="DI890" i="1"/>
  <c r="DH890" i="1"/>
  <c r="DG890" i="1"/>
  <c r="DD890" i="1"/>
  <c r="CV890" i="1"/>
  <c r="DC890" i="1"/>
  <c r="DE890" i="1"/>
  <c r="CX890" i="1"/>
  <c r="DB890" i="1"/>
  <c r="DA890" i="1"/>
  <c r="CZ890" i="1"/>
  <c r="CY890" i="1"/>
  <c r="CW890" i="1"/>
  <c r="CU890" i="1"/>
  <c r="CT890" i="1"/>
  <c r="CS890" i="1"/>
  <c r="CB890" i="1"/>
  <c r="CQ890" i="1"/>
  <c r="CP890" i="1"/>
  <c r="CE890" i="1"/>
  <c r="CO890" i="1"/>
  <c r="CN890" i="1"/>
  <c r="CL890" i="1"/>
  <c r="CM890" i="1"/>
  <c r="CK890" i="1"/>
  <c r="CJ890" i="1"/>
  <c r="CI890" i="1"/>
  <c r="CH890" i="1"/>
  <c r="CG890" i="1"/>
  <c r="CF890" i="1"/>
  <c r="CD890" i="1"/>
  <c r="CC890" i="1"/>
  <c r="CA890" i="1"/>
  <c r="BV890" i="1"/>
  <c r="BN890" i="1"/>
  <c r="O889" i="1"/>
  <c r="AZ890" i="1"/>
  <c r="BI890" i="1"/>
  <c r="M889" i="1"/>
  <c r="AX890" i="1"/>
  <c r="BG890" i="1"/>
  <c r="BF890" i="1"/>
  <c r="AT890" i="1"/>
  <c r="AS890" i="1"/>
  <c r="AR890" i="1"/>
  <c r="AQ890" i="1"/>
  <c r="AP890" i="1"/>
  <c r="AO890" i="1"/>
  <c r="AN890" i="1"/>
  <c r="AM890" i="1"/>
  <c r="AL890" i="1"/>
  <c r="AK890" i="1"/>
  <c r="AJ890" i="1"/>
  <c r="AI890" i="1"/>
  <c r="AH890" i="1"/>
  <c r="AG890" i="1"/>
  <c r="AF890" i="1"/>
  <c r="AE890" i="1"/>
  <c r="X890" i="1"/>
  <c r="W890" i="1"/>
  <c r="V890" i="1"/>
  <c r="II889" i="1"/>
  <c r="IH889" i="1"/>
  <c r="IG889" i="1"/>
  <c r="IF889" i="1"/>
  <c r="IE889" i="1"/>
  <c r="ID889" i="1"/>
  <c r="IC889" i="1"/>
  <c r="IB889" i="1"/>
  <c r="IA889" i="1"/>
  <c r="HZ889" i="1"/>
  <c r="HX889" i="1"/>
  <c r="HW889" i="1"/>
  <c r="HV889" i="1"/>
  <c r="HU889" i="1"/>
  <c r="HT889" i="1"/>
  <c r="HS889" i="1"/>
  <c r="HR889" i="1"/>
  <c r="HQ889" i="1"/>
  <c r="HP889" i="1"/>
  <c r="HO889" i="1"/>
  <c r="BS889" i="1"/>
  <c r="HM889" i="1"/>
  <c r="HL889" i="1"/>
  <c r="HK889" i="1"/>
  <c r="HJ889" i="1"/>
  <c r="HI889" i="1"/>
  <c r="HH889" i="1"/>
  <c r="HF889" i="1"/>
  <c r="HE889" i="1"/>
  <c r="HD889" i="1"/>
  <c r="HC889" i="1"/>
  <c r="HB889" i="1"/>
  <c r="HA889" i="1"/>
  <c r="GY889" i="1"/>
  <c r="GX889" i="1"/>
  <c r="GW889" i="1"/>
  <c r="GV889" i="1"/>
  <c r="GU889" i="1"/>
  <c r="GT889" i="1"/>
  <c r="GS889" i="1"/>
  <c r="GQ889" i="1"/>
  <c r="GP889" i="1"/>
  <c r="GO889" i="1"/>
  <c r="GN889" i="1"/>
  <c r="GM889" i="1"/>
  <c r="GL889" i="1"/>
  <c r="GK889" i="1"/>
  <c r="BR889" i="1"/>
  <c r="GI889" i="1"/>
  <c r="GG889" i="1"/>
  <c r="GF889" i="1"/>
  <c r="GE889" i="1"/>
  <c r="GD889" i="1"/>
  <c r="GC889" i="1"/>
  <c r="GB889" i="1"/>
  <c r="GA889" i="1"/>
  <c r="BO888" i="1"/>
  <c r="FX889" i="1"/>
  <c r="BL888" i="1"/>
  <c r="FW889" i="1"/>
  <c r="BK888" i="1"/>
  <c r="FV889" i="1"/>
  <c r="FP889" i="1"/>
  <c r="FN889" i="1"/>
  <c r="FO889" i="1"/>
  <c r="FH889" i="1"/>
  <c r="FL889" i="1"/>
  <c r="FK889" i="1"/>
  <c r="FJ889" i="1"/>
  <c r="FI889" i="1"/>
  <c r="FG889" i="1"/>
  <c r="FF889" i="1"/>
  <c r="FC889" i="1"/>
  <c r="FD889" i="1"/>
  <c r="FA889" i="1"/>
  <c r="EZ889" i="1"/>
  <c r="EY889" i="1"/>
  <c r="EU889" i="1"/>
  <c r="EW889" i="1"/>
  <c r="EV889" i="1"/>
  <c r="ET889" i="1"/>
  <c r="ES889" i="1"/>
  <c r="EQ889" i="1"/>
  <c r="EP889" i="1"/>
  <c r="EO889" i="1"/>
  <c r="EM889" i="1"/>
  <c r="EL889" i="1"/>
  <c r="EK889" i="1"/>
  <c r="EI889" i="1"/>
  <c r="EH889" i="1"/>
  <c r="EG889" i="1"/>
  <c r="EF889" i="1"/>
  <c r="BU889" i="1"/>
  <c r="ED889" i="1"/>
  <c r="EC889" i="1"/>
  <c r="EB889" i="1"/>
  <c r="EA889" i="1"/>
  <c r="DJ889" i="1"/>
  <c r="DK889" i="1"/>
  <c r="DY889" i="1"/>
  <c r="DW889" i="1"/>
  <c r="DX889" i="1"/>
  <c r="DV889" i="1"/>
  <c r="DU889" i="1"/>
  <c r="DT889" i="1"/>
  <c r="BT889" i="1"/>
  <c r="DS889" i="1"/>
  <c r="BP889" i="1"/>
  <c r="DR889" i="1"/>
  <c r="DQ889" i="1"/>
  <c r="DP889" i="1"/>
  <c r="DO889" i="1"/>
  <c r="DN889" i="1"/>
  <c r="DM889" i="1"/>
  <c r="DI889" i="1"/>
  <c r="DH889" i="1"/>
  <c r="DG889" i="1"/>
  <c r="DD889" i="1"/>
  <c r="CV889" i="1"/>
  <c r="DE889" i="1"/>
  <c r="DC889" i="1"/>
  <c r="CX889" i="1"/>
  <c r="DB889" i="1"/>
  <c r="DA889" i="1"/>
  <c r="CZ889" i="1"/>
  <c r="CY889" i="1"/>
  <c r="CW889" i="1"/>
  <c r="CU889" i="1"/>
  <c r="CT889" i="1"/>
  <c r="CS889" i="1"/>
  <c r="CB889" i="1"/>
  <c r="CQ889" i="1"/>
  <c r="CP889" i="1"/>
  <c r="CE889" i="1"/>
  <c r="CO889" i="1"/>
  <c r="CN889" i="1"/>
  <c r="CL889" i="1"/>
  <c r="CM889" i="1"/>
  <c r="CK889" i="1"/>
  <c r="CJ889" i="1"/>
  <c r="CI889" i="1"/>
  <c r="CH889" i="1"/>
  <c r="CG889" i="1"/>
  <c r="CF889" i="1"/>
  <c r="CD889" i="1"/>
  <c r="CC889" i="1"/>
  <c r="CA889" i="1"/>
  <c r="BV889" i="1"/>
  <c r="BN889" i="1"/>
  <c r="O888" i="1"/>
  <c r="AZ889" i="1"/>
  <c r="BI889" i="1"/>
  <c r="M888" i="1"/>
  <c r="AX889" i="1"/>
  <c r="BG889" i="1"/>
  <c r="BF889" i="1"/>
  <c r="AT889" i="1"/>
  <c r="AS889" i="1"/>
  <c r="AR889" i="1"/>
  <c r="AQ889" i="1"/>
  <c r="AP889" i="1"/>
  <c r="AO889" i="1"/>
  <c r="AN889" i="1"/>
  <c r="AM889" i="1"/>
  <c r="AL889" i="1"/>
  <c r="AK889" i="1"/>
  <c r="AJ889" i="1"/>
  <c r="AI889" i="1"/>
  <c r="AH889" i="1"/>
  <c r="AG889" i="1"/>
  <c r="AF889" i="1"/>
  <c r="AE889" i="1"/>
  <c r="X889" i="1"/>
  <c r="W889" i="1"/>
  <c r="V889" i="1"/>
  <c r="II888" i="1"/>
  <c r="IH888" i="1"/>
  <c r="IG888" i="1"/>
  <c r="IF888" i="1"/>
  <c r="IE888" i="1"/>
  <c r="ID888" i="1"/>
  <c r="IC888" i="1"/>
  <c r="IB888" i="1"/>
  <c r="IA888" i="1"/>
  <c r="HZ888" i="1"/>
  <c r="HX888" i="1"/>
  <c r="HW888" i="1"/>
  <c r="HV888" i="1"/>
  <c r="HU888" i="1"/>
  <c r="HT888" i="1"/>
  <c r="HS888" i="1"/>
  <c r="HR888" i="1"/>
  <c r="HQ888" i="1"/>
  <c r="HP888" i="1"/>
  <c r="HO888" i="1"/>
  <c r="BS888" i="1"/>
  <c r="HM888" i="1"/>
  <c r="HL888" i="1"/>
  <c r="HK888" i="1"/>
  <c r="HJ888" i="1"/>
  <c r="HI888" i="1"/>
  <c r="HH888" i="1"/>
  <c r="HF888" i="1"/>
  <c r="HE888" i="1"/>
  <c r="HD888" i="1"/>
  <c r="HC888" i="1"/>
  <c r="HB888" i="1"/>
  <c r="HA888" i="1"/>
  <c r="GY888" i="1"/>
  <c r="GX888" i="1"/>
  <c r="GW888" i="1"/>
  <c r="GV888" i="1"/>
  <c r="GU888" i="1"/>
  <c r="GT888" i="1"/>
  <c r="GS888" i="1"/>
  <c r="GQ888" i="1"/>
  <c r="GP888" i="1"/>
  <c r="GO888" i="1"/>
  <c r="GN888" i="1"/>
  <c r="GM888" i="1"/>
  <c r="GL888" i="1"/>
  <c r="GK888" i="1"/>
  <c r="BR888" i="1"/>
  <c r="GI888" i="1"/>
  <c r="GG888" i="1"/>
  <c r="GF888" i="1"/>
  <c r="GE888" i="1"/>
  <c r="GD888" i="1"/>
  <c r="GC888" i="1"/>
  <c r="GB888" i="1"/>
  <c r="GA888" i="1"/>
  <c r="BO887" i="1"/>
  <c r="FX888" i="1"/>
  <c r="BL887" i="1"/>
  <c r="FW888" i="1"/>
  <c r="BK887" i="1"/>
  <c r="FV888" i="1"/>
  <c r="FP888" i="1"/>
  <c r="FN888" i="1"/>
  <c r="FO888" i="1"/>
  <c r="FH888" i="1"/>
  <c r="FL888" i="1"/>
  <c r="FK888" i="1"/>
  <c r="FJ888" i="1"/>
  <c r="FI888" i="1"/>
  <c r="FG888" i="1"/>
  <c r="FF888" i="1"/>
  <c r="FC888" i="1"/>
  <c r="FD888" i="1"/>
  <c r="FA888" i="1"/>
  <c r="EZ888" i="1"/>
  <c r="EY888" i="1"/>
  <c r="EU888" i="1"/>
  <c r="EW888" i="1"/>
  <c r="EV888" i="1"/>
  <c r="ET888" i="1"/>
  <c r="ES888" i="1"/>
  <c r="EQ888" i="1"/>
  <c r="EP888" i="1"/>
  <c r="EO888" i="1"/>
  <c r="EM888" i="1"/>
  <c r="EL888" i="1"/>
  <c r="EK888" i="1"/>
  <c r="EI888" i="1"/>
  <c r="EH888" i="1"/>
  <c r="EG888" i="1"/>
  <c r="EF888" i="1"/>
  <c r="BU888" i="1"/>
  <c r="ED888" i="1"/>
  <c r="EC888" i="1"/>
  <c r="EB888" i="1"/>
  <c r="EA888" i="1"/>
  <c r="DJ888" i="1"/>
  <c r="DK888" i="1"/>
  <c r="DY888" i="1"/>
  <c r="DW888" i="1"/>
  <c r="DX888" i="1"/>
  <c r="DV888" i="1"/>
  <c r="DU888" i="1"/>
  <c r="DT888" i="1"/>
  <c r="BT888" i="1"/>
  <c r="DS888" i="1"/>
  <c r="BP888" i="1"/>
  <c r="DR888" i="1"/>
  <c r="DQ888" i="1"/>
  <c r="DP888" i="1"/>
  <c r="DO888" i="1"/>
  <c r="DN888" i="1"/>
  <c r="DM888" i="1"/>
  <c r="DI888" i="1"/>
  <c r="DH888" i="1"/>
  <c r="DG888" i="1"/>
  <c r="DD888" i="1"/>
  <c r="CV888" i="1"/>
  <c r="DE888" i="1"/>
  <c r="DC888" i="1"/>
  <c r="CX888" i="1"/>
  <c r="DB888" i="1"/>
  <c r="DA888" i="1"/>
  <c r="CZ888" i="1"/>
  <c r="CY888" i="1"/>
  <c r="CW888" i="1"/>
  <c r="CU888" i="1"/>
  <c r="CT888" i="1"/>
  <c r="CS888" i="1"/>
  <c r="CB888" i="1"/>
  <c r="CQ888" i="1"/>
  <c r="CP888" i="1"/>
  <c r="CE888" i="1"/>
  <c r="CO888" i="1"/>
  <c r="CN888" i="1"/>
  <c r="CL888" i="1"/>
  <c r="CM888" i="1"/>
  <c r="CK888" i="1"/>
  <c r="CJ888" i="1"/>
  <c r="CI888" i="1"/>
  <c r="CH888" i="1"/>
  <c r="CG888" i="1"/>
  <c r="CF888" i="1"/>
  <c r="CD888" i="1"/>
  <c r="CC888" i="1"/>
  <c r="CA888" i="1"/>
  <c r="BV888" i="1"/>
  <c r="BN888" i="1"/>
  <c r="O887" i="1"/>
  <c r="AZ888" i="1"/>
  <c r="BI888" i="1"/>
  <c r="M887" i="1"/>
  <c r="AX888" i="1"/>
  <c r="BG888" i="1"/>
  <c r="BF888" i="1"/>
  <c r="AT888" i="1"/>
  <c r="AS888" i="1"/>
  <c r="AR888" i="1"/>
  <c r="AQ888" i="1"/>
  <c r="AP888" i="1"/>
  <c r="AO888" i="1"/>
  <c r="AN888" i="1"/>
  <c r="AM888" i="1"/>
  <c r="AL888" i="1"/>
  <c r="AK888" i="1"/>
  <c r="AJ888" i="1"/>
  <c r="AI888" i="1"/>
  <c r="AH888" i="1"/>
  <c r="AG888" i="1"/>
  <c r="AF888" i="1"/>
  <c r="AE888" i="1"/>
  <c r="X888" i="1"/>
  <c r="W888" i="1"/>
  <c r="V888" i="1"/>
  <c r="II887" i="1"/>
  <c r="IH887" i="1"/>
  <c r="IG887" i="1"/>
  <c r="IF887" i="1"/>
  <c r="IE887" i="1"/>
  <c r="ID887" i="1"/>
  <c r="IC887" i="1"/>
  <c r="IB887" i="1"/>
  <c r="IA887" i="1"/>
  <c r="HZ887" i="1"/>
  <c r="HX887" i="1"/>
  <c r="HW887" i="1"/>
  <c r="HV887" i="1"/>
  <c r="HU887" i="1"/>
  <c r="HT887" i="1"/>
  <c r="HS887" i="1"/>
  <c r="HR887" i="1"/>
  <c r="HQ887" i="1"/>
  <c r="HP887" i="1"/>
  <c r="HO887" i="1"/>
  <c r="BS887" i="1"/>
  <c r="HM887" i="1"/>
  <c r="HL887" i="1"/>
  <c r="HK887" i="1"/>
  <c r="HJ887" i="1"/>
  <c r="HI887" i="1"/>
  <c r="HH887" i="1"/>
  <c r="HF887" i="1"/>
  <c r="HE887" i="1"/>
  <c r="HD887" i="1"/>
  <c r="HC887" i="1"/>
  <c r="HB887" i="1"/>
  <c r="HA887" i="1"/>
  <c r="GY887" i="1"/>
  <c r="GX887" i="1"/>
  <c r="GW887" i="1"/>
  <c r="GV887" i="1"/>
  <c r="GU887" i="1"/>
  <c r="GT887" i="1"/>
  <c r="GS887" i="1"/>
  <c r="GQ887" i="1"/>
  <c r="GP887" i="1"/>
  <c r="GO887" i="1"/>
  <c r="GN887" i="1"/>
  <c r="GM887" i="1"/>
  <c r="GL887" i="1"/>
  <c r="GK887" i="1"/>
  <c r="BR887" i="1"/>
  <c r="GI887" i="1"/>
  <c r="GG887" i="1"/>
  <c r="GF887" i="1"/>
  <c r="GE887" i="1"/>
  <c r="GD887" i="1"/>
  <c r="GC887" i="1"/>
  <c r="GB887" i="1"/>
  <c r="GA887" i="1"/>
  <c r="BO886" i="1"/>
  <c r="FX887" i="1"/>
  <c r="BL886" i="1"/>
  <c r="FW887" i="1"/>
  <c r="BK886" i="1"/>
  <c r="FV887" i="1"/>
  <c r="FP887" i="1"/>
  <c r="FN887" i="1"/>
  <c r="FO887" i="1"/>
  <c r="FH887" i="1"/>
  <c r="FL887" i="1"/>
  <c r="FK887" i="1"/>
  <c r="FJ887" i="1"/>
  <c r="FI887" i="1"/>
  <c r="FG887" i="1"/>
  <c r="FF887" i="1"/>
  <c r="FC887" i="1"/>
  <c r="FD887" i="1"/>
  <c r="FA887" i="1"/>
  <c r="EZ887" i="1"/>
  <c r="EY887" i="1"/>
  <c r="EU887" i="1"/>
  <c r="EW887" i="1"/>
  <c r="EV887" i="1"/>
  <c r="ET887" i="1"/>
  <c r="ES887" i="1"/>
  <c r="EQ887" i="1"/>
  <c r="EP887" i="1"/>
  <c r="EO887" i="1"/>
  <c r="EM887" i="1"/>
  <c r="EL887" i="1"/>
  <c r="EK887" i="1"/>
  <c r="EI887" i="1"/>
  <c r="EH887" i="1"/>
  <c r="EG887" i="1"/>
  <c r="EF887" i="1"/>
  <c r="BU887" i="1"/>
  <c r="ED887" i="1"/>
  <c r="EC887" i="1"/>
  <c r="EB887" i="1"/>
  <c r="EA887" i="1"/>
  <c r="DJ887" i="1"/>
  <c r="DK887" i="1"/>
  <c r="DY887" i="1"/>
  <c r="DW887" i="1"/>
  <c r="DX887" i="1"/>
  <c r="DV887" i="1"/>
  <c r="DU887" i="1"/>
  <c r="DT887" i="1"/>
  <c r="BT887" i="1"/>
  <c r="DS887" i="1"/>
  <c r="BP887" i="1"/>
  <c r="DR887" i="1"/>
  <c r="DQ887" i="1"/>
  <c r="DP887" i="1"/>
  <c r="DO887" i="1"/>
  <c r="DN887" i="1"/>
  <c r="DM887" i="1"/>
  <c r="DI887" i="1"/>
  <c r="DH887" i="1"/>
  <c r="DG887" i="1"/>
  <c r="DD887" i="1"/>
  <c r="CV887" i="1"/>
  <c r="DC887" i="1"/>
  <c r="DE887" i="1"/>
  <c r="CX887" i="1"/>
  <c r="DB887" i="1"/>
  <c r="DA887" i="1"/>
  <c r="CZ887" i="1"/>
  <c r="CY887" i="1"/>
  <c r="CW887" i="1"/>
  <c r="CU887" i="1"/>
  <c r="CT887" i="1"/>
  <c r="CS887" i="1"/>
  <c r="CB887" i="1"/>
  <c r="CQ887" i="1"/>
  <c r="CP887" i="1"/>
  <c r="CE887" i="1"/>
  <c r="CO887" i="1"/>
  <c r="CN887" i="1"/>
  <c r="CL887" i="1"/>
  <c r="CM887" i="1"/>
  <c r="CK887" i="1"/>
  <c r="CJ887" i="1"/>
  <c r="CI887" i="1"/>
  <c r="CH887" i="1"/>
  <c r="CG887" i="1"/>
  <c r="CF887" i="1"/>
  <c r="CD887" i="1"/>
  <c r="CC887" i="1"/>
  <c r="CA887" i="1"/>
  <c r="BV887" i="1"/>
  <c r="BN887" i="1"/>
  <c r="O886" i="1"/>
  <c r="AZ887" i="1"/>
  <c r="BI887" i="1"/>
  <c r="M886" i="1"/>
  <c r="AX887" i="1"/>
  <c r="BG887" i="1"/>
  <c r="BF887" i="1"/>
  <c r="AT887" i="1"/>
  <c r="AS887" i="1"/>
  <c r="AR887" i="1"/>
  <c r="AQ887" i="1"/>
  <c r="AP887" i="1"/>
  <c r="AO887" i="1"/>
  <c r="AN887" i="1"/>
  <c r="AM887" i="1"/>
  <c r="AL887" i="1"/>
  <c r="AK887" i="1"/>
  <c r="AJ887" i="1"/>
  <c r="AI887" i="1"/>
  <c r="AH887" i="1"/>
  <c r="AG887" i="1"/>
  <c r="AF887" i="1"/>
  <c r="AE887" i="1"/>
  <c r="X887" i="1"/>
  <c r="W887" i="1"/>
  <c r="V887" i="1"/>
  <c r="II886" i="1"/>
  <c r="IH886" i="1"/>
  <c r="IG886" i="1"/>
  <c r="IF886" i="1"/>
  <c r="IE886" i="1"/>
  <c r="ID886" i="1"/>
  <c r="IC886" i="1"/>
  <c r="IB886" i="1"/>
  <c r="IA886" i="1"/>
  <c r="HZ886" i="1"/>
  <c r="HX886" i="1"/>
  <c r="HW886" i="1"/>
  <c r="HV886" i="1"/>
  <c r="HU886" i="1"/>
  <c r="HT886" i="1"/>
  <c r="HS886" i="1"/>
  <c r="HR886" i="1"/>
  <c r="HQ886" i="1"/>
  <c r="HP886" i="1"/>
  <c r="HO886" i="1"/>
  <c r="BS886" i="1"/>
  <c r="HM886" i="1"/>
  <c r="HL886" i="1"/>
  <c r="HK886" i="1"/>
  <c r="HJ886" i="1"/>
  <c r="HI886" i="1"/>
  <c r="HH886" i="1"/>
  <c r="HF886" i="1"/>
  <c r="HE886" i="1"/>
  <c r="HD886" i="1"/>
  <c r="HC886" i="1"/>
  <c r="HB886" i="1"/>
  <c r="HA886" i="1"/>
  <c r="GY886" i="1"/>
  <c r="GX886" i="1"/>
  <c r="GW886" i="1"/>
  <c r="GV886" i="1"/>
  <c r="GU886" i="1"/>
  <c r="GT886" i="1"/>
  <c r="GS886" i="1"/>
  <c r="GQ886" i="1"/>
  <c r="GP886" i="1"/>
  <c r="GO886" i="1"/>
  <c r="GN886" i="1"/>
  <c r="GM886" i="1"/>
  <c r="GL886" i="1"/>
  <c r="GK886" i="1"/>
  <c r="BR886" i="1"/>
  <c r="GI886" i="1"/>
  <c r="GG886" i="1"/>
  <c r="GF886" i="1"/>
  <c r="GE886" i="1"/>
  <c r="GD886" i="1"/>
  <c r="GC886" i="1"/>
  <c r="GB886" i="1"/>
  <c r="GA886" i="1"/>
  <c r="BO885" i="1"/>
  <c r="FX886" i="1"/>
  <c r="BL885" i="1"/>
  <c r="FW886" i="1"/>
  <c r="BK885" i="1"/>
  <c r="FV886" i="1"/>
  <c r="FP886" i="1"/>
  <c r="FN886" i="1"/>
  <c r="FO886" i="1"/>
  <c r="FH886" i="1"/>
  <c r="FL886" i="1"/>
  <c r="FK886" i="1"/>
  <c r="FJ886" i="1"/>
  <c r="FI886" i="1"/>
  <c r="FG886" i="1"/>
  <c r="FF886" i="1"/>
  <c r="FC886" i="1"/>
  <c r="FD886" i="1"/>
  <c r="FA886" i="1"/>
  <c r="EZ886" i="1"/>
  <c r="EY886" i="1"/>
  <c r="EU886" i="1"/>
  <c r="EW886" i="1"/>
  <c r="EV886" i="1"/>
  <c r="ET886" i="1"/>
  <c r="ES886" i="1"/>
  <c r="EQ886" i="1"/>
  <c r="EP886" i="1"/>
  <c r="EO886" i="1"/>
  <c r="EM886" i="1"/>
  <c r="EL886" i="1"/>
  <c r="EK886" i="1"/>
  <c r="EI886" i="1"/>
  <c r="EH886" i="1"/>
  <c r="EG886" i="1"/>
  <c r="EF886" i="1"/>
  <c r="BU886" i="1"/>
  <c r="ED886" i="1"/>
  <c r="EC886" i="1"/>
  <c r="EB886" i="1"/>
  <c r="EA886" i="1"/>
  <c r="DJ886" i="1"/>
  <c r="DK886" i="1"/>
  <c r="DY886" i="1"/>
  <c r="DW886" i="1"/>
  <c r="DX886" i="1"/>
  <c r="DV886" i="1"/>
  <c r="DU886" i="1"/>
  <c r="DT886" i="1"/>
  <c r="BT886" i="1"/>
  <c r="DS886" i="1"/>
  <c r="BP886" i="1"/>
  <c r="DR886" i="1"/>
  <c r="DQ886" i="1"/>
  <c r="DP886" i="1"/>
  <c r="DO886" i="1"/>
  <c r="DN886" i="1"/>
  <c r="DM886" i="1"/>
  <c r="DI886" i="1"/>
  <c r="DH886" i="1"/>
  <c r="DG886" i="1"/>
  <c r="DD886" i="1"/>
  <c r="CV886" i="1"/>
  <c r="DC886" i="1"/>
  <c r="DE886" i="1"/>
  <c r="CX886" i="1"/>
  <c r="DB886" i="1"/>
  <c r="DA886" i="1"/>
  <c r="CZ886" i="1"/>
  <c r="CY886" i="1"/>
  <c r="CW886" i="1"/>
  <c r="CU886" i="1"/>
  <c r="CT886" i="1"/>
  <c r="CS886" i="1"/>
  <c r="CB886" i="1"/>
  <c r="CQ886" i="1"/>
  <c r="CP886" i="1"/>
  <c r="CE886" i="1"/>
  <c r="CO886" i="1"/>
  <c r="CN886" i="1"/>
  <c r="CL886" i="1"/>
  <c r="CM886" i="1"/>
  <c r="CK886" i="1"/>
  <c r="CJ886" i="1"/>
  <c r="CI886" i="1"/>
  <c r="CH886" i="1"/>
  <c r="CG886" i="1"/>
  <c r="CF886" i="1"/>
  <c r="CD886" i="1"/>
  <c r="CC886" i="1"/>
  <c r="CA886" i="1"/>
  <c r="BV886" i="1"/>
  <c r="BN886" i="1"/>
  <c r="O885" i="1"/>
  <c r="AZ886" i="1"/>
  <c r="BI886" i="1"/>
  <c r="M885" i="1"/>
  <c r="AX886" i="1"/>
  <c r="BG886" i="1"/>
  <c r="BF886" i="1"/>
  <c r="AT886" i="1"/>
  <c r="AS886" i="1"/>
  <c r="AR886" i="1"/>
  <c r="AQ886" i="1"/>
  <c r="AP886" i="1"/>
  <c r="AO886" i="1"/>
  <c r="AN886" i="1"/>
  <c r="AM886" i="1"/>
  <c r="AL886" i="1"/>
  <c r="AK886" i="1"/>
  <c r="AJ886" i="1"/>
  <c r="AI886" i="1"/>
  <c r="AH886" i="1"/>
  <c r="AG886" i="1"/>
  <c r="AF886" i="1"/>
  <c r="AE886" i="1"/>
  <c r="X886" i="1"/>
  <c r="W886" i="1"/>
  <c r="V886" i="1"/>
  <c r="II885" i="1"/>
  <c r="IH885" i="1"/>
  <c r="IG885" i="1"/>
  <c r="IF885" i="1"/>
  <c r="IE885" i="1"/>
  <c r="ID885" i="1"/>
  <c r="IC885" i="1"/>
  <c r="IB885" i="1"/>
  <c r="IA885" i="1"/>
  <c r="HZ885" i="1"/>
  <c r="HX885" i="1"/>
  <c r="HW885" i="1"/>
  <c r="HV885" i="1"/>
  <c r="HU885" i="1"/>
  <c r="HT885" i="1"/>
  <c r="HS885" i="1"/>
  <c r="HR885" i="1"/>
  <c r="HQ885" i="1"/>
  <c r="HP885" i="1"/>
  <c r="HO885" i="1"/>
  <c r="BS885" i="1"/>
  <c r="HM885" i="1"/>
  <c r="HL885" i="1"/>
  <c r="HK885" i="1"/>
  <c r="HJ885" i="1"/>
  <c r="HI885" i="1"/>
  <c r="HH885" i="1"/>
  <c r="HF885" i="1"/>
  <c r="HE885" i="1"/>
  <c r="HD885" i="1"/>
  <c r="HC885" i="1"/>
  <c r="HB885" i="1"/>
  <c r="HA885" i="1"/>
  <c r="GY885" i="1"/>
  <c r="GX885" i="1"/>
  <c r="GW885" i="1"/>
  <c r="GV885" i="1"/>
  <c r="GU885" i="1"/>
  <c r="GT885" i="1"/>
  <c r="GS885" i="1"/>
  <c r="GQ885" i="1"/>
  <c r="GP885" i="1"/>
  <c r="GO885" i="1"/>
  <c r="GN885" i="1"/>
  <c r="GM885" i="1"/>
  <c r="GL885" i="1"/>
  <c r="GK885" i="1"/>
  <c r="BR885" i="1"/>
  <c r="GI885" i="1"/>
  <c r="GG885" i="1"/>
  <c r="GF885" i="1"/>
  <c r="GE885" i="1"/>
  <c r="GD885" i="1"/>
  <c r="GC885" i="1"/>
  <c r="GB885" i="1"/>
  <c r="GA885" i="1"/>
  <c r="BO884" i="1"/>
  <c r="FX885" i="1"/>
  <c r="BL884" i="1"/>
  <c r="FW885" i="1"/>
  <c r="BK884" i="1"/>
  <c r="FV885" i="1"/>
  <c r="FP885" i="1"/>
  <c r="FN885" i="1"/>
  <c r="FO885" i="1"/>
  <c r="FH885" i="1"/>
  <c r="FL885" i="1"/>
  <c r="FK885" i="1"/>
  <c r="FJ885" i="1"/>
  <c r="FI885" i="1"/>
  <c r="FG885" i="1"/>
  <c r="FF885" i="1"/>
  <c r="FC885" i="1"/>
  <c r="FD885" i="1"/>
  <c r="FA885" i="1"/>
  <c r="EZ885" i="1"/>
  <c r="EY885" i="1"/>
  <c r="EU885" i="1"/>
  <c r="EW885" i="1"/>
  <c r="EV885" i="1"/>
  <c r="ET885" i="1"/>
  <c r="ES885" i="1"/>
  <c r="EQ885" i="1"/>
  <c r="EP885" i="1"/>
  <c r="EO885" i="1"/>
  <c r="EM885" i="1"/>
  <c r="EL885" i="1"/>
  <c r="EK885" i="1"/>
  <c r="EI885" i="1"/>
  <c r="EH885" i="1"/>
  <c r="EG885" i="1"/>
  <c r="EF885" i="1"/>
  <c r="BU885" i="1"/>
  <c r="ED885" i="1"/>
  <c r="EC885" i="1"/>
  <c r="EB885" i="1"/>
  <c r="EA885" i="1"/>
  <c r="DJ885" i="1"/>
  <c r="DK885" i="1"/>
  <c r="DY885" i="1"/>
  <c r="DW885" i="1"/>
  <c r="DX885" i="1"/>
  <c r="DV885" i="1"/>
  <c r="DU885" i="1"/>
  <c r="DT885" i="1"/>
  <c r="BT885" i="1"/>
  <c r="DS885" i="1"/>
  <c r="BP885" i="1"/>
  <c r="DR885" i="1"/>
  <c r="DQ885" i="1"/>
  <c r="DP885" i="1"/>
  <c r="DO885" i="1"/>
  <c r="DN885" i="1"/>
  <c r="DM885" i="1"/>
  <c r="DI885" i="1"/>
  <c r="DH885" i="1"/>
  <c r="DG885" i="1"/>
  <c r="DD885" i="1"/>
  <c r="CV885" i="1"/>
  <c r="DC885" i="1"/>
  <c r="DE885" i="1"/>
  <c r="CX885" i="1"/>
  <c r="DB885" i="1"/>
  <c r="DA885" i="1"/>
  <c r="CZ885" i="1"/>
  <c r="CY885" i="1"/>
  <c r="CW885" i="1"/>
  <c r="CU885" i="1"/>
  <c r="CT885" i="1"/>
  <c r="CS885" i="1"/>
  <c r="CB885" i="1"/>
  <c r="CQ885" i="1"/>
  <c r="CP885" i="1"/>
  <c r="CE885" i="1"/>
  <c r="CO885" i="1"/>
  <c r="CN885" i="1"/>
  <c r="CL885" i="1"/>
  <c r="CM885" i="1"/>
  <c r="CK885" i="1"/>
  <c r="CJ885" i="1"/>
  <c r="CI885" i="1"/>
  <c r="CH885" i="1"/>
  <c r="CG885" i="1"/>
  <c r="CF885" i="1"/>
  <c r="CD885" i="1"/>
  <c r="CC885" i="1"/>
  <c r="CA885" i="1"/>
  <c r="BV885" i="1"/>
  <c r="BN885" i="1"/>
  <c r="O884" i="1"/>
  <c r="AZ885" i="1"/>
  <c r="BI885" i="1"/>
  <c r="M884" i="1"/>
  <c r="AX885" i="1"/>
  <c r="BG885" i="1"/>
  <c r="BF885" i="1"/>
  <c r="AT885" i="1"/>
  <c r="AS885" i="1"/>
  <c r="AR885" i="1"/>
  <c r="AQ885" i="1"/>
  <c r="AP885" i="1"/>
  <c r="AO885" i="1"/>
  <c r="AN885" i="1"/>
  <c r="AM885" i="1"/>
  <c r="AL885" i="1"/>
  <c r="AK885" i="1"/>
  <c r="AJ885" i="1"/>
  <c r="AI885" i="1"/>
  <c r="AH885" i="1"/>
  <c r="AG885" i="1"/>
  <c r="AF885" i="1"/>
  <c r="AE885" i="1"/>
  <c r="X885" i="1"/>
  <c r="W885" i="1"/>
  <c r="V885" i="1"/>
  <c r="II884" i="1"/>
  <c r="IH884" i="1"/>
  <c r="IG884" i="1"/>
  <c r="IF884" i="1"/>
  <c r="IE884" i="1"/>
  <c r="ID884" i="1"/>
  <c r="IC884" i="1"/>
  <c r="IB884" i="1"/>
  <c r="IA884" i="1"/>
  <c r="HZ884" i="1"/>
  <c r="HX884" i="1"/>
  <c r="HW884" i="1"/>
  <c r="HV884" i="1"/>
  <c r="HU884" i="1"/>
  <c r="HT884" i="1"/>
  <c r="HS884" i="1"/>
  <c r="HR884" i="1"/>
  <c r="HQ884" i="1"/>
  <c r="HP884" i="1"/>
  <c r="HO884" i="1"/>
  <c r="BS884" i="1"/>
  <c r="HM884" i="1"/>
  <c r="HL884" i="1"/>
  <c r="HK884" i="1"/>
  <c r="HJ884" i="1"/>
  <c r="HI884" i="1"/>
  <c r="HH884" i="1"/>
  <c r="HF884" i="1"/>
  <c r="HE884" i="1"/>
  <c r="HD884" i="1"/>
  <c r="HC884" i="1"/>
  <c r="HB884" i="1"/>
  <c r="HA884" i="1"/>
  <c r="GY884" i="1"/>
  <c r="GX884" i="1"/>
  <c r="GW884" i="1"/>
  <c r="GV884" i="1"/>
  <c r="GU884" i="1"/>
  <c r="GT884" i="1"/>
  <c r="GS884" i="1"/>
  <c r="GQ884" i="1"/>
  <c r="GP884" i="1"/>
  <c r="GO884" i="1"/>
  <c r="GN884" i="1"/>
  <c r="GM884" i="1"/>
  <c r="GL884" i="1"/>
  <c r="GK884" i="1"/>
  <c r="BR884" i="1"/>
  <c r="GI884" i="1"/>
  <c r="GG884" i="1"/>
  <c r="GF884" i="1"/>
  <c r="GE884" i="1"/>
  <c r="GD884" i="1"/>
  <c r="GC884" i="1"/>
  <c r="GB884" i="1"/>
  <c r="GA884" i="1"/>
  <c r="BO883" i="1"/>
  <c r="FX884" i="1"/>
  <c r="BL883" i="1"/>
  <c r="FW884" i="1"/>
  <c r="BK883" i="1"/>
  <c r="FV884" i="1"/>
  <c r="FP884" i="1"/>
  <c r="FN884" i="1"/>
  <c r="FO884" i="1"/>
  <c r="FH884" i="1"/>
  <c r="FL884" i="1"/>
  <c r="FK884" i="1"/>
  <c r="FJ884" i="1"/>
  <c r="FI884" i="1"/>
  <c r="FG884" i="1"/>
  <c r="FF884" i="1"/>
  <c r="FC884" i="1"/>
  <c r="FD884" i="1"/>
  <c r="FA884" i="1"/>
  <c r="EZ884" i="1"/>
  <c r="EY884" i="1"/>
  <c r="EU884" i="1"/>
  <c r="EW884" i="1"/>
  <c r="EV884" i="1"/>
  <c r="ET884" i="1"/>
  <c r="ES884" i="1"/>
  <c r="EQ884" i="1"/>
  <c r="EP884" i="1"/>
  <c r="EO884" i="1"/>
  <c r="EM884" i="1"/>
  <c r="EL884" i="1"/>
  <c r="EK884" i="1"/>
  <c r="EI884" i="1"/>
  <c r="EH884" i="1"/>
  <c r="EG884" i="1"/>
  <c r="EF884" i="1"/>
  <c r="BU884" i="1"/>
  <c r="ED884" i="1"/>
  <c r="EC884" i="1"/>
  <c r="EB884" i="1"/>
  <c r="EA884" i="1"/>
  <c r="DJ884" i="1"/>
  <c r="DK884" i="1"/>
  <c r="DY884" i="1"/>
  <c r="DW884" i="1"/>
  <c r="DX884" i="1"/>
  <c r="DV884" i="1"/>
  <c r="DU884" i="1"/>
  <c r="DT884" i="1"/>
  <c r="BT884" i="1"/>
  <c r="DS884" i="1"/>
  <c r="BP884" i="1"/>
  <c r="DR884" i="1"/>
  <c r="DQ884" i="1"/>
  <c r="DP884" i="1"/>
  <c r="DO884" i="1"/>
  <c r="DN884" i="1"/>
  <c r="DM884" i="1"/>
  <c r="DI884" i="1"/>
  <c r="DH884" i="1"/>
  <c r="DG884" i="1"/>
  <c r="DD884" i="1"/>
  <c r="CV884" i="1"/>
  <c r="DC884" i="1"/>
  <c r="DE884" i="1"/>
  <c r="CX884" i="1"/>
  <c r="DB884" i="1"/>
  <c r="DA884" i="1"/>
  <c r="CZ884" i="1"/>
  <c r="CY884" i="1"/>
  <c r="CW884" i="1"/>
  <c r="CU884" i="1"/>
  <c r="CT884" i="1"/>
  <c r="CS884" i="1"/>
  <c r="CB884" i="1"/>
  <c r="CQ884" i="1"/>
  <c r="CP884" i="1"/>
  <c r="CE884" i="1"/>
  <c r="CO884" i="1"/>
  <c r="CN884" i="1"/>
  <c r="CL884" i="1"/>
  <c r="CM884" i="1"/>
  <c r="CK884" i="1"/>
  <c r="CJ884" i="1"/>
  <c r="CI884" i="1"/>
  <c r="CH884" i="1"/>
  <c r="CG884" i="1"/>
  <c r="CF884" i="1"/>
  <c r="CD884" i="1"/>
  <c r="CC884" i="1"/>
  <c r="CA884" i="1"/>
  <c r="BV884" i="1"/>
  <c r="BN884" i="1"/>
  <c r="O883" i="1"/>
  <c r="AZ884" i="1"/>
  <c r="BI884" i="1"/>
  <c r="M883" i="1"/>
  <c r="AX884" i="1"/>
  <c r="BG884" i="1"/>
  <c r="BF884" i="1"/>
  <c r="AT884" i="1"/>
  <c r="AS884" i="1"/>
  <c r="AR884" i="1"/>
  <c r="AQ884" i="1"/>
  <c r="AP884" i="1"/>
  <c r="AO884" i="1"/>
  <c r="AN884" i="1"/>
  <c r="AM884" i="1"/>
  <c r="AL884" i="1"/>
  <c r="AK884" i="1"/>
  <c r="AJ884" i="1"/>
  <c r="AI884" i="1"/>
  <c r="AH884" i="1"/>
  <c r="AG884" i="1"/>
  <c r="AF884" i="1"/>
  <c r="AE884" i="1"/>
  <c r="X884" i="1"/>
  <c r="W884" i="1"/>
  <c r="V884" i="1"/>
  <c r="II883" i="1"/>
  <c r="IH883" i="1"/>
  <c r="IG883" i="1"/>
  <c r="IF883" i="1"/>
  <c r="IE883" i="1"/>
  <c r="ID883" i="1"/>
  <c r="IC883" i="1"/>
  <c r="IB883" i="1"/>
  <c r="IA883" i="1"/>
  <c r="HZ883" i="1"/>
  <c r="HX883" i="1"/>
  <c r="HW883" i="1"/>
  <c r="HV883" i="1"/>
  <c r="HU883" i="1"/>
  <c r="HT883" i="1"/>
  <c r="HS883" i="1"/>
  <c r="HR883" i="1"/>
  <c r="HQ883" i="1"/>
  <c r="HP883" i="1"/>
  <c r="HO883" i="1"/>
  <c r="BS883" i="1"/>
  <c r="HM883" i="1"/>
  <c r="HL883" i="1"/>
  <c r="HK883" i="1"/>
  <c r="HJ883" i="1"/>
  <c r="HI883" i="1"/>
  <c r="HH883" i="1"/>
  <c r="HF883" i="1"/>
  <c r="HE883" i="1"/>
  <c r="HD883" i="1"/>
  <c r="HC883" i="1"/>
  <c r="HB883" i="1"/>
  <c r="HA883" i="1"/>
  <c r="GY883" i="1"/>
  <c r="GX883" i="1"/>
  <c r="GW883" i="1"/>
  <c r="GV883" i="1"/>
  <c r="GU883" i="1"/>
  <c r="GT883" i="1"/>
  <c r="GS883" i="1"/>
  <c r="GQ883" i="1"/>
  <c r="GP883" i="1"/>
  <c r="GO883" i="1"/>
  <c r="GN883" i="1"/>
  <c r="GM883" i="1"/>
  <c r="GL883" i="1"/>
  <c r="GK883" i="1"/>
  <c r="BR883" i="1"/>
  <c r="GI883" i="1"/>
  <c r="GG883" i="1"/>
  <c r="GF883" i="1"/>
  <c r="GE883" i="1"/>
  <c r="GD883" i="1"/>
  <c r="GC883" i="1"/>
  <c r="GB883" i="1"/>
  <c r="GA883" i="1"/>
  <c r="BO882" i="1"/>
  <c r="FX883" i="1"/>
  <c r="BL882" i="1"/>
  <c r="FW883" i="1"/>
  <c r="BK882" i="1"/>
  <c r="FV883" i="1"/>
  <c r="FP883" i="1"/>
  <c r="FN883" i="1"/>
  <c r="FO883" i="1"/>
  <c r="FH883" i="1"/>
  <c r="FL883" i="1"/>
  <c r="FK883" i="1"/>
  <c r="FJ883" i="1"/>
  <c r="FI883" i="1"/>
  <c r="FG883" i="1"/>
  <c r="FF883" i="1"/>
  <c r="FC883" i="1"/>
  <c r="FD883" i="1"/>
  <c r="FA883" i="1"/>
  <c r="EZ883" i="1"/>
  <c r="EY883" i="1"/>
  <c r="EU883" i="1"/>
  <c r="EW883" i="1"/>
  <c r="EV883" i="1"/>
  <c r="ET883" i="1"/>
  <c r="ES883" i="1"/>
  <c r="EQ883" i="1"/>
  <c r="EP883" i="1"/>
  <c r="EO883" i="1"/>
  <c r="EM883" i="1"/>
  <c r="EL883" i="1"/>
  <c r="EK883" i="1"/>
  <c r="EI883" i="1"/>
  <c r="EH883" i="1"/>
  <c r="EG883" i="1"/>
  <c r="EF883" i="1"/>
  <c r="BU883" i="1"/>
  <c r="ED883" i="1"/>
  <c r="EC883" i="1"/>
  <c r="EB883" i="1"/>
  <c r="EA883" i="1"/>
  <c r="DJ883" i="1"/>
  <c r="DK883" i="1"/>
  <c r="DY883" i="1"/>
  <c r="DW883" i="1"/>
  <c r="DX883" i="1"/>
  <c r="DV883" i="1"/>
  <c r="DU883" i="1"/>
  <c r="DT883" i="1"/>
  <c r="BT883" i="1"/>
  <c r="DS883" i="1"/>
  <c r="BP883" i="1"/>
  <c r="DR883" i="1"/>
  <c r="DQ883" i="1"/>
  <c r="DP883" i="1"/>
  <c r="DO883" i="1"/>
  <c r="DN883" i="1"/>
  <c r="DM883" i="1"/>
  <c r="DI883" i="1"/>
  <c r="DH883" i="1"/>
  <c r="DG883" i="1"/>
  <c r="DD883" i="1"/>
  <c r="CV883" i="1"/>
  <c r="DE883" i="1"/>
  <c r="DC883" i="1"/>
  <c r="CX883" i="1"/>
  <c r="DB883" i="1"/>
  <c r="DA883" i="1"/>
  <c r="CZ883" i="1"/>
  <c r="CY883" i="1"/>
  <c r="CW883" i="1"/>
  <c r="CU883" i="1"/>
  <c r="CT883" i="1"/>
  <c r="CS883" i="1"/>
  <c r="CB883" i="1"/>
  <c r="CQ883" i="1"/>
  <c r="CP883" i="1"/>
  <c r="CE883" i="1"/>
  <c r="CO883" i="1"/>
  <c r="CN883" i="1"/>
  <c r="CL883" i="1"/>
  <c r="CM883" i="1"/>
  <c r="CK883" i="1"/>
  <c r="CJ883" i="1"/>
  <c r="CI883" i="1"/>
  <c r="CH883" i="1"/>
  <c r="CG883" i="1"/>
  <c r="CF883" i="1"/>
  <c r="CD883" i="1"/>
  <c r="CC883" i="1"/>
  <c r="CA883" i="1"/>
  <c r="BV883" i="1"/>
  <c r="BN883" i="1"/>
  <c r="O882" i="1"/>
  <c r="AZ883" i="1"/>
  <c r="BI883" i="1"/>
  <c r="M882" i="1"/>
  <c r="AX883" i="1"/>
  <c r="BG883" i="1"/>
  <c r="BF883" i="1"/>
  <c r="AT883" i="1"/>
  <c r="AS883" i="1"/>
  <c r="AR883" i="1"/>
  <c r="AQ883" i="1"/>
  <c r="AP883" i="1"/>
  <c r="AO883" i="1"/>
  <c r="AN883" i="1"/>
  <c r="AM883" i="1"/>
  <c r="AL883" i="1"/>
  <c r="AK883" i="1"/>
  <c r="AJ883" i="1"/>
  <c r="AI883" i="1"/>
  <c r="AH883" i="1"/>
  <c r="AG883" i="1"/>
  <c r="AF883" i="1"/>
  <c r="AE883" i="1"/>
  <c r="X883" i="1"/>
  <c r="W883" i="1"/>
  <c r="V883" i="1"/>
  <c r="II882" i="1"/>
  <c r="IH882" i="1"/>
  <c r="IG882" i="1"/>
  <c r="IF882" i="1"/>
  <c r="IE882" i="1"/>
  <c r="ID882" i="1"/>
  <c r="IC882" i="1"/>
  <c r="IB882" i="1"/>
  <c r="IA882" i="1"/>
  <c r="HZ882" i="1"/>
  <c r="HX882" i="1"/>
  <c r="HW882" i="1"/>
  <c r="HV882" i="1"/>
  <c r="HU882" i="1"/>
  <c r="HT882" i="1"/>
  <c r="HS882" i="1"/>
  <c r="HR882" i="1"/>
  <c r="HQ882" i="1"/>
  <c r="HP882" i="1"/>
  <c r="HO882" i="1"/>
  <c r="BS882" i="1"/>
  <c r="HM882" i="1"/>
  <c r="HL882" i="1"/>
  <c r="HK882" i="1"/>
  <c r="HJ882" i="1"/>
  <c r="HI882" i="1"/>
  <c r="HH882" i="1"/>
  <c r="HF882" i="1"/>
  <c r="HE882" i="1"/>
  <c r="HD882" i="1"/>
  <c r="HC882" i="1"/>
  <c r="HB882" i="1"/>
  <c r="HA882" i="1"/>
  <c r="GY882" i="1"/>
  <c r="GX882" i="1"/>
  <c r="GW882" i="1"/>
  <c r="GV882" i="1"/>
  <c r="GU882" i="1"/>
  <c r="GT882" i="1"/>
  <c r="GS882" i="1"/>
  <c r="GQ882" i="1"/>
  <c r="GP882" i="1"/>
  <c r="GO882" i="1"/>
  <c r="GN882" i="1"/>
  <c r="GM882" i="1"/>
  <c r="GL882" i="1"/>
  <c r="GK882" i="1"/>
  <c r="BR882" i="1"/>
  <c r="GI882" i="1"/>
  <c r="GG882" i="1"/>
  <c r="GF882" i="1"/>
  <c r="GE882" i="1"/>
  <c r="GD882" i="1"/>
  <c r="GC882" i="1"/>
  <c r="GB882" i="1"/>
  <c r="GA882" i="1"/>
  <c r="BO881" i="1"/>
  <c r="FX882" i="1"/>
  <c r="BL881" i="1"/>
  <c r="FW882" i="1"/>
  <c r="BK881" i="1"/>
  <c r="FV882" i="1"/>
  <c r="FP882" i="1"/>
  <c r="FN882" i="1"/>
  <c r="FO882" i="1"/>
  <c r="FH882" i="1"/>
  <c r="FL882" i="1"/>
  <c r="FK882" i="1"/>
  <c r="FJ882" i="1"/>
  <c r="FI882" i="1"/>
  <c r="FG882" i="1"/>
  <c r="FF882" i="1"/>
  <c r="FC882" i="1"/>
  <c r="FD882" i="1"/>
  <c r="FA882" i="1"/>
  <c r="EZ882" i="1"/>
  <c r="EY882" i="1"/>
  <c r="EU882" i="1"/>
  <c r="EW882" i="1"/>
  <c r="EV882" i="1"/>
  <c r="ET882" i="1"/>
  <c r="ES882" i="1"/>
  <c r="EQ882" i="1"/>
  <c r="EP882" i="1"/>
  <c r="EO882" i="1"/>
  <c r="EM882" i="1"/>
  <c r="EL882" i="1"/>
  <c r="EK882" i="1"/>
  <c r="EI882" i="1"/>
  <c r="EH882" i="1"/>
  <c r="EG882" i="1"/>
  <c r="EF882" i="1"/>
  <c r="BU882" i="1"/>
  <c r="ED882" i="1"/>
  <c r="EC882" i="1"/>
  <c r="EB882" i="1"/>
  <c r="EA882" i="1"/>
  <c r="DJ882" i="1"/>
  <c r="DK882" i="1"/>
  <c r="DY882" i="1"/>
  <c r="DW882" i="1"/>
  <c r="DX882" i="1"/>
  <c r="DV882" i="1"/>
  <c r="DU882" i="1"/>
  <c r="DT882" i="1"/>
  <c r="BT882" i="1"/>
  <c r="DS882" i="1"/>
  <c r="BP882" i="1"/>
  <c r="DR882" i="1"/>
  <c r="DQ882" i="1"/>
  <c r="DP882" i="1"/>
  <c r="DO882" i="1"/>
  <c r="DN882" i="1"/>
  <c r="DM882" i="1"/>
  <c r="DI882" i="1"/>
  <c r="DH882" i="1"/>
  <c r="DG882" i="1"/>
  <c r="DD882" i="1"/>
  <c r="CV882" i="1"/>
  <c r="DC882" i="1"/>
  <c r="DE882" i="1"/>
  <c r="CX882" i="1"/>
  <c r="DB882" i="1"/>
  <c r="DA882" i="1"/>
  <c r="CZ882" i="1"/>
  <c r="CY882" i="1"/>
  <c r="CW882" i="1"/>
  <c r="CU882" i="1"/>
  <c r="CT882" i="1"/>
  <c r="CS882" i="1"/>
  <c r="CB882" i="1"/>
  <c r="CQ882" i="1"/>
  <c r="CP882" i="1"/>
  <c r="CE882" i="1"/>
  <c r="CO882" i="1"/>
  <c r="CN882" i="1"/>
  <c r="CL882" i="1"/>
  <c r="CM882" i="1"/>
  <c r="CK882" i="1"/>
  <c r="CJ882" i="1"/>
  <c r="CI882" i="1"/>
  <c r="CH882" i="1"/>
  <c r="CG882" i="1"/>
  <c r="CF882" i="1"/>
  <c r="CD882" i="1"/>
  <c r="CC882" i="1"/>
  <c r="CA882" i="1"/>
  <c r="BV882" i="1"/>
  <c r="BN882" i="1"/>
  <c r="O881" i="1"/>
  <c r="AZ882" i="1"/>
  <c r="BI882" i="1"/>
  <c r="M881" i="1"/>
  <c r="AX882" i="1"/>
  <c r="BG882" i="1"/>
  <c r="BF882" i="1"/>
  <c r="AT882" i="1"/>
  <c r="AS882" i="1"/>
  <c r="AR882" i="1"/>
  <c r="AQ882" i="1"/>
  <c r="AP882" i="1"/>
  <c r="AO882" i="1"/>
  <c r="AN882" i="1"/>
  <c r="AM882" i="1"/>
  <c r="AL882" i="1"/>
  <c r="AK882" i="1"/>
  <c r="AJ882" i="1"/>
  <c r="AI882" i="1"/>
  <c r="AH882" i="1"/>
  <c r="AG882" i="1"/>
  <c r="AF882" i="1"/>
  <c r="AE882" i="1"/>
  <c r="X882" i="1"/>
  <c r="W882" i="1"/>
  <c r="V882" i="1"/>
  <c r="II881" i="1"/>
  <c r="IH881" i="1"/>
  <c r="IG881" i="1"/>
  <c r="IF881" i="1"/>
  <c r="IE881" i="1"/>
  <c r="ID881" i="1"/>
  <c r="IC881" i="1"/>
  <c r="IB881" i="1"/>
  <c r="IA881" i="1"/>
  <c r="HZ881" i="1"/>
  <c r="HX881" i="1"/>
  <c r="HW881" i="1"/>
  <c r="HV881" i="1"/>
  <c r="HU881" i="1"/>
  <c r="HT881" i="1"/>
  <c r="HS881" i="1"/>
  <c r="HR881" i="1"/>
  <c r="HQ881" i="1"/>
  <c r="HP881" i="1"/>
  <c r="HO881" i="1"/>
  <c r="BS881" i="1"/>
  <c r="HM881" i="1"/>
  <c r="HL881" i="1"/>
  <c r="HK881" i="1"/>
  <c r="HJ881" i="1"/>
  <c r="HI881" i="1"/>
  <c r="HH881" i="1"/>
  <c r="HF881" i="1"/>
  <c r="HE881" i="1"/>
  <c r="HD881" i="1"/>
  <c r="HC881" i="1"/>
  <c r="HB881" i="1"/>
  <c r="HA881" i="1"/>
  <c r="GY881" i="1"/>
  <c r="GX881" i="1"/>
  <c r="GW881" i="1"/>
  <c r="GV881" i="1"/>
  <c r="GU881" i="1"/>
  <c r="GT881" i="1"/>
  <c r="GS881" i="1"/>
  <c r="GQ881" i="1"/>
  <c r="GP881" i="1"/>
  <c r="GO881" i="1"/>
  <c r="GN881" i="1"/>
  <c r="GM881" i="1"/>
  <c r="GL881" i="1"/>
  <c r="GK881" i="1"/>
  <c r="BR881" i="1"/>
  <c r="GI881" i="1"/>
  <c r="GG881" i="1"/>
  <c r="GF881" i="1"/>
  <c r="GE881" i="1"/>
  <c r="GD881" i="1"/>
  <c r="GC881" i="1"/>
  <c r="GB881" i="1"/>
  <c r="GA881" i="1"/>
  <c r="BO880" i="1"/>
  <c r="FX881" i="1"/>
  <c r="BL880" i="1"/>
  <c r="FW881" i="1"/>
  <c r="BK880" i="1"/>
  <c r="FV881" i="1"/>
  <c r="FP881" i="1"/>
  <c r="FN881" i="1"/>
  <c r="FO881" i="1"/>
  <c r="FH881" i="1"/>
  <c r="FL881" i="1"/>
  <c r="FK881" i="1"/>
  <c r="FJ881" i="1"/>
  <c r="FI881" i="1"/>
  <c r="FG881" i="1"/>
  <c r="FF881" i="1"/>
  <c r="FC881" i="1"/>
  <c r="FD881" i="1"/>
  <c r="FA881" i="1"/>
  <c r="EZ881" i="1"/>
  <c r="EY881" i="1"/>
  <c r="EU881" i="1"/>
  <c r="EW881" i="1"/>
  <c r="EV881" i="1"/>
  <c r="ET881" i="1"/>
  <c r="ES881" i="1"/>
  <c r="EQ881" i="1"/>
  <c r="EP881" i="1"/>
  <c r="EO881" i="1"/>
  <c r="EM881" i="1"/>
  <c r="EL881" i="1"/>
  <c r="EK881" i="1"/>
  <c r="EI881" i="1"/>
  <c r="EH881" i="1"/>
  <c r="EG881" i="1"/>
  <c r="EF881" i="1"/>
  <c r="BU881" i="1"/>
  <c r="ED881" i="1"/>
  <c r="EC881" i="1"/>
  <c r="EB881" i="1"/>
  <c r="EA881" i="1"/>
  <c r="DJ881" i="1"/>
  <c r="DK881" i="1"/>
  <c r="DY881" i="1"/>
  <c r="DW881" i="1"/>
  <c r="DX881" i="1"/>
  <c r="DV881" i="1"/>
  <c r="DU881" i="1"/>
  <c r="DT881" i="1"/>
  <c r="BT881" i="1"/>
  <c r="DS881" i="1"/>
  <c r="BP881" i="1"/>
  <c r="DR881" i="1"/>
  <c r="DQ881" i="1"/>
  <c r="DP881" i="1"/>
  <c r="DO881" i="1"/>
  <c r="DN881" i="1"/>
  <c r="DM881" i="1"/>
  <c r="DI881" i="1"/>
  <c r="DH881" i="1"/>
  <c r="DG881" i="1"/>
  <c r="DD881" i="1"/>
  <c r="CV881" i="1"/>
  <c r="DC881" i="1"/>
  <c r="DE881" i="1"/>
  <c r="CX881" i="1"/>
  <c r="DB881" i="1"/>
  <c r="DA881" i="1"/>
  <c r="CZ881" i="1"/>
  <c r="CY881" i="1"/>
  <c r="CW881" i="1"/>
  <c r="CU881" i="1"/>
  <c r="CT881" i="1"/>
  <c r="CS881" i="1"/>
  <c r="CB881" i="1"/>
  <c r="CQ881" i="1"/>
  <c r="CP881" i="1"/>
  <c r="CE881" i="1"/>
  <c r="CO881" i="1"/>
  <c r="CN881" i="1"/>
  <c r="CL881" i="1"/>
  <c r="CM881" i="1"/>
  <c r="CK881" i="1"/>
  <c r="CJ881" i="1"/>
  <c r="CI881" i="1"/>
  <c r="CH881" i="1"/>
  <c r="CG881" i="1"/>
  <c r="CF881" i="1"/>
  <c r="CD881" i="1"/>
  <c r="CC881" i="1"/>
  <c r="CA881" i="1"/>
  <c r="BV881" i="1"/>
  <c r="BN881" i="1"/>
  <c r="O880" i="1"/>
  <c r="AZ881" i="1"/>
  <c r="BI881" i="1"/>
  <c r="M880" i="1"/>
  <c r="AX881" i="1"/>
  <c r="BG881" i="1"/>
  <c r="BF881" i="1"/>
  <c r="AT881" i="1"/>
  <c r="AS881" i="1"/>
  <c r="AR881" i="1"/>
  <c r="AQ881" i="1"/>
  <c r="AP881" i="1"/>
  <c r="AO881" i="1"/>
  <c r="AN881" i="1"/>
  <c r="AM881" i="1"/>
  <c r="AL881" i="1"/>
  <c r="AK881" i="1"/>
  <c r="AJ881" i="1"/>
  <c r="AI881" i="1"/>
  <c r="AH881" i="1"/>
  <c r="AG881" i="1"/>
  <c r="AF881" i="1"/>
  <c r="AE881" i="1"/>
  <c r="X881" i="1"/>
  <c r="W881" i="1"/>
  <c r="V881" i="1"/>
  <c r="II880" i="1"/>
  <c r="IH880" i="1"/>
  <c r="IG880" i="1"/>
  <c r="IF880" i="1"/>
  <c r="IE880" i="1"/>
  <c r="ID880" i="1"/>
  <c r="IC880" i="1"/>
  <c r="IB880" i="1"/>
  <c r="IA880" i="1"/>
  <c r="HZ880" i="1"/>
  <c r="HX880" i="1"/>
  <c r="HW880" i="1"/>
  <c r="HV880" i="1"/>
  <c r="HU880" i="1"/>
  <c r="HT880" i="1"/>
  <c r="HS880" i="1"/>
  <c r="HR880" i="1"/>
  <c r="HQ880" i="1"/>
  <c r="HP880" i="1"/>
  <c r="HO880" i="1"/>
  <c r="BS880" i="1"/>
  <c r="HM880" i="1"/>
  <c r="HL880" i="1"/>
  <c r="HK880" i="1"/>
  <c r="HJ880" i="1"/>
  <c r="HI880" i="1"/>
  <c r="HH880" i="1"/>
  <c r="HF880" i="1"/>
  <c r="HE880" i="1"/>
  <c r="HD880" i="1"/>
  <c r="HC880" i="1"/>
  <c r="HB880" i="1"/>
  <c r="HA880" i="1"/>
  <c r="GY880" i="1"/>
  <c r="GX880" i="1"/>
  <c r="GW880" i="1"/>
  <c r="GV880" i="1"/>
  <c r="GU880" i="1"/>
  <c r="GT880" i="1"/>
  <c r="GS880" i="1"/>
  <c r="GQ880" i="1"/>
  <c r="GP880" i="1"/>
  <c r="GO880" i="1"/>
  <c r="GN880" i="1"/>
  <c r="GM880" i="1"/>
  <c r="GL880" i="1"/>
  <c r="GK880" i="1"/>
  <c r="BR880" i="1"/>
  <c r="GI880" i="1"/>
  <c r="GG880" i="1"/>
  <c r="GF880" i="1"/>
  <c r="GE880" i="1"/>
  <c r="GD880" i="1"/>
  <c r="GC880" i="1"/>
  <c r="GB880" i="1"/>
  <c r="GA880" i="1"/>
  <c r="BO879" i="1"/>
  <c r="FX880" i="1"/>
  <c r="BL879" i="1"/>
  <c r="FW880" i="1"/>
  <c r="BK879" i="1"/>
  <c r="FV880" i="1"/>
  <c r="FP880" i="1"/>
  <c r="FN880" i="1"/>
  <c r="FO880" i="1"/>
  <c r="FH880" i="1"/>
  <c r="FL880" i="1"/>
  <c r="FK880" i="1"/>
  <c r="FJ880" i="1"/>
  <c r="FI880" i="1"/>
  <c r="FG880" i="1"/>
  <c r="FF880" i="1"/>
  <c r="FC880" i="1"/>
  <c r="FD880" i="1"/>
  <c r="FA880" i="1"/>
  <c r="EZ880" i="1"/>
  <c r="EY880" i="1"/>
  <c r="EU880" i="1"/>
  <c r="EW880" i="1"/>
  <c r="EV880" i="1"/>
  <c r="ET880" i="1"/>
  <c r="ES880" i="1"/>
  <c r="EQ880" i="1"/>
  <c r="EP880" i="1"/>
  <c r="EO880" i="1"/>
  <c r="EM880" i="1"/>
  <c r="EL880" i="1"/>
  <c r="EK880" i="1"/>
  <c r="EI880" i="1"/>
  <c r="EH880" i="1"/>
  <c r="EG880" i="1"/>
  <c r="EF880" i="1"/>
  <c r="BU880" i="1"/>
  <c r="ED880" i="1"/>
  <c r="EC880" i="1"/>
  <c r="EB880" i="1"/>
  <c r="EA880" i="1"/>
  <c r="DJ880" i="1"/>
  <c r="DK880" i="1"/>
  <c r="DY880" i="1"/>
  <c r="DW880" i="1"/>
  <c r="DX880" i="1"/>
  <c r="DV880" i="1"/>
  <c r="DU880" i="1"/>
  <c r="DT880" i="1"/>
  <c r="BT880" i="1"/>
  <c r="DS880" i="1"/>
  <c r="BP880" i="1"/>
  <c r="DR880" i="1"/>
  <c r="DQ880" i="1"/>
  <c r="DP880" i="1"/>
  <c r="DO880" i="1"/>
  <c r="DN880" i="1"/>
  <c r="DM880" i="1"/>
  <c r="DI880" i="1"/>
  <c r="DH880" i="1"/>
  <c r="DG880" i="1"/>
  <c r="DD880" i="1"/>
  <c r="CV880" i="1"/>
  <c r="DC880" i="1"/>
  <c r="DE880" i="1"/>
  <c r="CX880" i="1"/>
  <c r="DB880" i="1"/>
  <c r="DA880" i="1"/>
  <c r="CZ880" i="1"/>
  <c r="CY880" i="1"/>
  <c r="CW880" i="1"/>
  <c r="CU880" i="1"/>
  <c r="CT880" i="1"/>
  <c r="CS880" i="1"/>
  <c r="CB880" i="1"/>
  <c r="CQ880" i="1"/>
  <c r="CP880" i="1"/>
  <c r="CE880" i="1"/>
  <c r="CO880" i="1"/>
  <c r="CN880" i="1"/>
  <c r="CL880" i="1"/>
  <c r="CM880" i="1"/>
  <c r="CK880" i="1"/>
  <c r="CJ880" i="1"/>
  <c r="CI880" i="1"/>
  <c r="CH880" i="1"/>
  <c r="CG880" i="1"/>
  <c r="CF880" i="1"/>
  <c r="CD880" i="1"/>
  <c r="CC880" i="1"/>
  <c r="CA880" i="1"/>
  <c r="BV880" i="1"/>
  <c r="BN880" i="1"/>
  <c r="O879" i="1"/>
  <c r="AZ880" i="1"/>
  <c r="BI880" i="1"/>
  <c r="M879" i="1"/>
  <c r="AX880" i="1"/>
  <c r="BG880" i="1"/>
  <c r="BF880" i="1"/>
  <c r="AT880" i="1"/>
  <c r="AS880" i="1"/>
  <c r="AR880" i="1"/>
  <c r="AQ880" i="1"/>
  <c r="AP880" i="1"/>
  <c r="AO880" i="1"/>
  <c r="AN880" i="1"/>
  <c r="AM880" i="1"/>
  <c r="AL880" i="1"/>
  <c r="AK880" i="1"/>
  <c r="AJ880" i="1"/>
  <c r="AI880" i="1"/>
  <c r="AH880" i="1"/>
  <c r="AG880" i="1"/>
  <c r="AF880" i="1"/>
  <c r="AE880" i="1"/>
  <c r="X880" i="1"/>
  <c r="W880" i="1"/>
  <c r="V880" i="1"/>
  <c r="II879" i="1"/>
  <c r="IH879" i="1"/>
  <c r="IG879" i="1"/>
  <c r="IF879" i="1"/>
  <c r="IE879" i="1"/>
  <c r="ID879" i="1"/>
  <c r="IC879" i="1"/>
  <c r="IB879" i="1"/>
  <c r="IA879" i="1"/>
  <c r="HZ879" i="1"/>
  <c r="HX879" i="1"/>
  <c r="HW879" i="1"/>
  <c r="HV879" i="1"/>
  <c r="HU879" i="1"/>
  <c r="HT879" i="1"/>
  <c r="HS879" i="1"/>
  <c r="HR879" i="1"/>
  <c r="HQ879" i="1"/>
  <c r="HP879" i="1"/>
  <c r="HO879" i="1"/>
  <c r="BS879" i="1"/>
  <c r="HM879" i="1"/>
  <c r="HL879" i="1"/>
  <c r="HK879" i="1"/>
  <c r="HJ879" i="1"/>
  <c r="HI879" i="1"/>
  <c r="HH879" i="1"/>
  <c r="HF879" i="1"/>
  <c r="HE879" i="1"/>
  <c r="HD879" i="1"/>
  <c r="HC879" i="1"/>
  <c r="HB879" i="1"/>
  <c r="HA879" i="1"/>
  <c r="GY879" i="1"/>
  <c r="GX879" i="1"/>
  <c r="GW879" i="1"/>
  <c r="GV879" i="1"/>
  <c r="GU879" i="1"/>
  <c r="GT879" i="1"/>
  <c r="GS879" i="1"/>
  <c r="GQ879" i="1"/>
  <c r="GP879" i="1"/>
  <c r="GO879" i="1"/>
  <c r="GN879" i="1"/>
  <c r="GM879" i="1"/>
  <c r="GL879" i="1"/>
  <c r="GK879" i="1"/>
  <c r="BR879" i="1"/>
  <c r="GI879" i="1"/>
  <c r="GG879" i="1"/>
  <c r="GF879" i="1"/>
  <c r="GE879" i="1"/>
  <c r="GD879" i="1"/>
  <c r="GC879" i="1"/>
  <c r="GB879" i="1"/>
  <c r="GA879" i="1"/>
  <c r="BO878" i="1"/>
  <c r="FX879" i="1"/>
  <c r="BL878" i="1"/>
  <c r="FW879" i="1"/>
  <c r="BK878" i="1"/>
  <c r="FV879" i="1"/>
  <c r="FP879" i="1"/>
  <c r="FN879" i="1"/>
  <c r="FO879" i="1"/>
  <c r="FH879" i="1"/>
  <c r="FL879" i="1"/>
  <c r="FK879" i="1"/>
  <c r="FJ879" i="1"/>
  <c r="FI879" i="1"/>
  <c r="FG879" i="1"/>
  <c r="FF879" i="1"/>
  <c r="FC879" i="1"/>
  <c r="FD879" i="1"/>
  <c r="FA879" i="1"/>
  <c r="EZ879" i="1"/>
  <c r="EY879" i="1"/>
  <c r="EU879" i="1"/>
  <c r="EW879" i="1"/>
  <c r="EV879" i="1"/>
  <c r="ET879" i="1"/>
  <c r="ES879" i="1"/>
  <c r="EQ879" i="1"/>
  <c r="EP879" i="1"/>
  <c r="EO879" i="1"/>
  <c r="EM879" i="1"/>
  <c r="EL879" i="1"/>
  <c r="EK879" i="1"/>
  <c r="EI879" i="1"/>
  <c r="EH879" i="1"/>
  <c r="EG879" i="1"/>
  <c r="EF879" i="1"/>
  <c r="BU879" i="1"/>
  <c r="ED879" i="1"/>
  <c r="EC879" i="1"/>
  <c r="EB879" i="1"/>
  <c r="EA879" i="1"/>
  <c r="DJ879" i="1"/>
  <c r="DK879" i="1"/>
  <c r="DY879" i="1"/>
  <c r="DW879" i="1"/>
  <c r="DX879" i="1"/>
  <c r="DV879" i="1"/>
  <c r="DU879" i="1"/>
  <c r="DT879" i="1"/>
  <c r="BT879" i="1"/>
  <c r="DS879" i="1"/>
  <c r="BP879" i="1"/>
  <c r="DR879" i="1"/>
  <c r="DQ879" i="1"/>
  <c r="DP879" i="1"/>
  <c r="DO879" i="1"/>
  <c r="DN879" i="1"/>
  <c r="DM879" i="1"/>
  <c r="DI879" i="1"/>
  <c r="DH879" i="1"/>
  <c r="DG879" i="1"/>
  <c r="DD879" i="1"/>
  <c r="CV879" i="1"/>
  <c r="DC879" i="1"/>
  <c r="DE879" i="1"/>
  <c r="CX879" i="1"/>
  <c r="DB879" i="1"/>
  <c r="DA879" i="1"/>
  <c r="CZ879" i="1"/>
  <c r="CY879" i="1"/>
  <c r="CW879" i="1"/>
  <c r="CU879" i="1"/>
  <c r="CT879" i="1"/>
  <c r="CS879" i="1"/>
  <c r="CB879" i="1"/>
  <c r="CQ879" i="1"/>
  <c r="CP879" i="1"/>
  <c r="CE879" i="1"/>
  <c r="CO879" i="1"/>
  <c r="CN879" i="1"/>
  <c r="CL879" i="1"/>
  <c r="CM879" i="1"/>
  <c r="CK879" i="1"/>
  <c r="CJ879" i="1"/>
  <c r="CI879" i="1"/>
  <c r="CH879" i="1"/>
  <c r="CG879" i="1"/>
  <c r="CF879" i="1"/>
  <c r="CD879" i="1"/>
  <c r="CC879" i="1"/>
  <c r="CA879" i="1"/>
  <c r="BV879" i="1"/>
  <c r="BN879" i="1"/>
  <c r="O878" i="1"/>
  <c r="AZ879" i="1"/>
  <c r="BI879" i="1"/>
  <c r="M878" i="1"/>
  <c r="AX879" i="1"/>
  <c r="BG879" i="1"/>
  <c r="BF879" i="1"/>
  <c r="AT879" i="1"/>
  <c r="AS879" i="1"/>
  <c r="AR879" i="1"/>
  <c r="AQ879" i="1"/>
  <c r="AP879" i="1"/>
  <c r="AO879" i="1"/>
  <c r="AN879" i="1"/>
  <c r="AM879" i="1"/>
  <c r="AL879" i="1"/>
  <c r="AK879" i="1"/>
  <c r="AJ879" i="1"/>
  <c r="AI879" i="1"/>
  <c r="AH879" i="1"/>
  <c r="AG879" i="1"/>
  <c r="AF879" i="1"/>
  <c r="AE879" i="1"/>
  <c r="X879" i="1"/>
  <c r="W879" i="1"/>
  <c r="V879" i="1"/>
  <c r="II878" i="1"/>
  <c r="IH878" i="1"/>
  <c r="IG878" i="1"/>
  <c r="IF878" i="1"/>
  <c r="IE878" i="1"/>
  <c r="ID878" i="1"/>
  <c r="IC878" i="1"/>
  <c r="IB878" i="1"/>
  <c r="IA878" i="1"/>
  <c r="HZ878" i="1"/>
  <c r="HX878" i="1"/>
  <c r="HW878" i="1"/>
  <c r="HV878" i="1"/>
  <c r="HU878" i="1"/>
  <c r="HT878" i="1"/>
  <c r="HS878" i="1"/>
  <c r="HR878" i="1"/>
  <c r="HQ878" i="1"/>
  <c r="HP878" i="1"/>
  <c r="HO878" i="1"/>
  <c r="BS878" i="1"/>
  <c r="HM878" i="1"/>
  <c r="HL878" i="1"/>
  <c r="HK878" i="1"/>
  <c r="HJ878" i="1"/>
  <c r="HI878" i="1"/>
  <c r="HH878" i="1"/>
  <c r="HF878" i="1"/>
  <c r="HE878" i="1"/>
  <c r="HD878" i="1"/>
  <c r="HC878" i="1"/>
  <c r="HB878" i="1"/>
  <c r="HA878" i="1"/>
  <c r="GY878" i="1"/>
  <c r="GX878" i="1"/>
  <c r="GW878" i="1"/>
  <c r="GV878" i="1"/>
  <c r="GU878" i="1"/>
  <c r="GT878" i="1"/>
  <c r="GS878" i="1"/>
  <c r="GQ878" i="1"/>
  <c r="GP878" i="1"/>
  <c r="GO878" i="1"/>
  <c r="GN878" i="1"/>
  <c r="GM878" i="1"/>
  <c r="GL878" i="1"/>
  <c r="GK878" i="1"/>
  <c r="BR878" i="1"/>
  <c r="GI878" i="1"/>
  <c r="GG878" i="1"/>
  <c r="GF878" i="1"/>
  <c r="GE878" i="1"/>
  <c r="GD878" i="1"/>
  <c r="GC878" i="1"/>
  <c r="GB878" i="1"/>
  <c r="GA878" i="1"/>
  <c r="BO877" i="1"/>
  <c r="FX878" i="1"/>
  <c r="BL877" i="1"/>
  <c r="FW878" i="1"/>
  <c r="BK877" i="1"/>
  <c r="FV878" i="1"/>
  <c r="FP878" i="1"/>
  <c r="FN878" i="1"/>
  <c r="FO878" i="1"/>
  <c r="FH878" i="1"/>
  <c r="FL878" i="1"/>
  <c r="FK878" i="1"/>
  <c r="FJ878" i="1"/>
  <c r="FI878" i="1"/>
  <c r="FG878" i="1"/>
  <c r="FF878" i="1"/>
  <c r="FC878" i="1"/>
  <c r="FD878" i="1"/>
  <c r="FA878" i="1"/>
  <c r="EZ878" i="1"/>
  <c r="EY878" i="1"/>
  <c r="EU878" i="1"/>
  <c r="EW878" i="1"/>
  <c r="EV878" i="1"/>
  <c r="ET878" i="1"/>
  <c r="ES878" i="1"/>
  <c r="EQ878" i="1"/>
  <c r="EP878" i="1"/>
  <c r="EO878" i="1"/>
  <c r="EM878" i="1"/>
  <c r="EL878" i="1"/>
  <c r="EK878" i="1"/>
  <c r="EI878" i="1"/>
  <c r="EH878" i="1"/>
  <c r="EG878" i="1"/>
  <c r="EF878" i="1"/>
  <c r="BU878" i="1"/>
  <c r="ED878" i="1"/>
  <c r="EC878" i="1"/>
  <c r="EB878" i="1"/>
  <c r="EA878" i="1"/>
  <c r="DJ878" i="1"/>
  <c r="DK878" i="1"/>
  <c r="DY878" i="1"/>
  <c r="DW878" i="1"/>
  <c r="DX878" i="1"/>
  <c r="DV878" i="1"/>
  <c r="DU878" i="1"/>
  <c r="DT878" i="1"/>
  <c r="BT878" i="1"/>
  <c r="DS878" i="1"/>
  <c r="BP878" i="1"/>
  <c r="DR878" i="1"/>
  <c r="DQ878" i="1"/>
  <c r="DP878" i="1"/>
  <c r="DO878" i="1"/>
  <c r="DN878" i="1"/>
  <c r="DM878" i="1"/>
  <c r="DI878" i="1"/>
  <c r="DH878" i="1"/>
  <c r="DG878" i="1"/>
  <c r="DD878" i="1"/>
  <c r="CV878" i="1"/>
  <c r="DC878" i="1"/>
  <c r="DE878" i="1"/>
  <c r="CX878" i="1"/>
  <c r="DB878" i="1"/>
  <c r="DA878" i="1"/>
  <c r="CZ878" i="1"/>
  <c r="CY878" i="1"/>
  <c r="CW878" i="1"/>
  <c r="CU878" i="1"/>
  <c r="CT878" i="1"/>
  <c r="CS878" i="1"/>
  <c r="CB878" i="1"/>
  <c r="CQ878" i="1"/>
  <c r="CP878" i="1"/>
  <c r="CE878" i="1"/>
  <c r="CO878" i="1"/>
  <c r="CN878" i="1"/>
  <c r="CL878" i="1"/>
  <c r="CM878" i="1"/>
  <c r="CK878" i="1"/>
  <c r="CJ878" i="1"/>
  <c r="CI878" i="1"/>
  <c r="CH878" i="1"/>
  <c r="CG878" i="1"/>
  <c r="CF878" i="1"/>
  <c r="CD878" i="1"/>
  <c r="CC878" i="1"/>
  <c r="CA878" i="1"/>
  <c r="BV878" i="1"/>
  <c r="BN878" i="1"/>
  <c r="O877" i="1"/>
  <c r="AZ878" i="1"/>
  <c r="BI878" i="1"/>
  <c r="M877" i="1"/>
  <c r="AX878" i="1"/>
  <c r="BG878" i="1"/>
  <c r="BF878" i="1"/>
  <c r="AT878" i="1"/>
  <c r="AS878" i="1"/>
  <c r="AR878" i="1"/>
  <c r="AQ878" i="1"/>
  <c r="AP878" i="1"/>
  <c r="AO878" i="1"/>
  <c r="AN878" i="1"/>
  <c r="AM878" i="1"/>
  <c r="AL878" i="1"/>
  <c r="AK878" i="1"/>
  <c r="AJ878" i="1"/>
  <c r="AI878" i="1"/>
  <c r="AH878" i="1"/>
  <c r="AG878" i="1"/>
  <c r="AF878" i="1"/>
  <c r="AE878" i="1"/>
  <c r="X878" i="1"/>
  <c r="W878" i="1"/>
  <c r="V878" i="1"/>
  <c r="II877" i="1"/>
  <c r="IH877" i="1"/>
  <c r="IG877" i="1"/>
  <c r="IF877" i="1"/>
  <c r="IE877" i="1"/>
  <c r="ID877" i="1"/>
  <c r="IC877" i="1"/>
  <c r="IB877" i="1"/>
  <c r="IA877" i="1"/>
  <c r="HZ877" i="1"/>
  <c r="HX877" i="1"/>
  <c r="HW877" i="1"/>
  <c r="HV877" i="1"/>
  <c r="HU877" i="1"/>
  <c r="HT877" i="1"/>
  <c r="HS877" i="1"/>
  <c r="HR877" i="1"/>
  <c r="HQ877" i="1"/>
  <c r="HP877" i="1"/>
  <c r="HO877" i="1"/>
  <c r="BS877" i="1"/>
  <c r="HM877" i="1"/>
  <c r="HL877" i="1"/>
  <c r="HK877" i="1"/>
  <c r="HJ877" i="1"/>
  <c r="HI877" i="1"/>
  <c r="HH877" i="1"/>
  <c r="HF877" i="1"/>
  <c r="HE877" i="1"/>
  <c r="HD877" i="1"/>
  <c r="HC877" i="1"/>
  <c r="HB877" i="1"/>
  <c r="HA877" i="1"/>
  <c r="GY877" i="1"/>
  <c r="GX877" i="1"/>
  <c r="GW877" i="1"/>
  <c r="GV877" i="1"/>
  <c r="GU877" i="1"/>
  <c r="GT877" i="1"/>
  <c r="GS877" i="1"/>
  <c r="GQ877" i="1"/>
  <c r="GP877" i="1"/>
  <c r="GO877" i="1"/>
  <c r="GN877" i="1"/>
  <c r="GM877" i="1"/>
  <c r="GL877" i="1"/>
  <c r="GK877" i="1"/>
  <c r="BR877" i="1"/>
  <c r="GI877" i="1"/>
  <c r="GG877" i="1"/>
  <c r="GF877" i="1"/>
  <c r="GE877" i="1"/>
  <c r="GD877" i="1"/>
  <c r="GC877" i="1"/>
  <c r="GB877" i="1"/>
  <c r="GA877" i="1"/>
  <c r="BO876" i="1"/>
  <c r="FX877" i="1"/>
  <c r="BL876" i="1"/>
  <c r="FW877" i="1"/>
  <c r="BK876" i="1"/>
  <c r="FV877" i="1"/>
  <c r="FP877" i="1"/>
  <c r="FN877" i="1"/>
  <c r="FO877" i="1"/>
  <c r="FH877" i="1"/>
  <c r="FL877" i="1"/>
  <c r="FK877" i="1"/>
  <c r="FJ877" i="1"/>
  <c r="FI877" i="1"/>
  <c r="FG877" i="1"/>
  <c r="FF877" i="1"/>
  <c r="FC877" i="1"/>
  <c r="FD877" i="1"/>
  <c r="FA877" i="1"/>
  <c r="EZ877" i="1"/>
  <c r="EY877" i="1"/>
  <c r="EU877" i="1"/>
  <c r="EW877" i="1"/>
  <c r="EV877" i="1"/>
  <c r="ET877" i="1"/>
  <c r="ES877" i="1"/>
  <c r="EQ877" i="1"/>
  <c r="EP877" i="1"/>
  <c r="EO877" i="1"/>
  <c r="EM877" i="1"/>
  <c r="EL877" i="1"/>
  <c r="EK877" i="1"/>
  <c r="EI877" i="1"/>
  <c r="EH877" i="1"/>
  <c r="EG877" i="1"/>
  <c r="EF877" i="1"/>
  <c r="BU877" i="1"/>
  <c r="ED877" i="1"/>
  <c r="EC877" i="1"/>
  <c r="EB877" i="1"/>
  <c r="EA877" i="1"/>
  <c r="DJ877" i="1"/>
  <c r="DK877" i="1"/>
  <c r="DY877" i="1"/>
  <c r="DW877" i="1"/>
  <c r="DX877" i="1"/>
  <c r="DV877" i="1"/>
  <c r="DU877" i="1"/>
  <c r="DT877" i="1"/>
  <c r="BT877" i="1"/>
  <c r="DS877" i="1"/>
  <c r="BP877" i="1"/>
  <c r="DR877" i="1"/>
  <c r="DQ877" i="1"/>
  <c r="DP877" i="1"/>
  <c r="DO877" i="1"/>
  <c r="DN877" i="1"/>
  <c r="DM877" i="1"/>
  <c r="DI877" i="1"/>
  <c r="DH877" i="1"/>
  <c r="DG877" i="1"/>
  <c r="DD877" i="1"/>
  <c r="CV877" i="1"/>
  <c r="DE877" i="1"/>
  <c r="DC877" i="1"/>
  <c r="CX877" i="1"/>
  <c r="DB877" i="1"/>
  <c r="DA877" i="1"/>
  <c r="CZ877" i="1"/>
  <c r="CY877" i="1"/>
  <c r="CW877" i="1"/>
  <c r="CU877" i="1"/>
  <c r="CT877" i="1"/>
  <c r="CS877" i="1"/>
  <c r="CB877" i="1"/>
  <c r="CQ877" i="1"/>
  <c r="CP877" i="1"/>
  <c r="CE877" i="1"/>
  <c r="CO877" i="1"/>
  <c r="CN877" i="1"/>
  <c r="CL877" i="1"/>
  <c r="CM877" i="1"/>
  <c r="CK877" i="1"/>
  <c r="CJ877" i="1"/>
  <c r="CI877" i="1"/>
  <c r="CH877" i="1"/>
  <c r="CG877" i="1"/>
  <c r="CF877" i="1"/>
  <c r="CD877" i="1"/>
  <c r="CC877" i="1"/>
  <c r="CA877" i="1"/>
  <c r="BV877" i="1"/>
  <c r="BN877" i="1"/>
  <c r="O876" i="1"/>
  <c r="AZ877" i="1"/>
  <c r="BI877" i="1"/>
  <c r="M876" i="1"/>
  <c r="AX877" i="1"/>
  <c r="BG877" i="1"/>
  <c r="BF877" i="1"/>
  <c r="AT877" i="1"/>
  <c r="AS877" i="1"/>
  <c r="AR877" i="1"/>
  <c r="AQ877" i="1"/>
  <c r="AP877" i="1"/>
  <c r="AO877" i="1"/>
  <c r="AN877" i="1"/>
  <c r="AM877" i="1"/>
  <c r="AL877" i="1"/>
  <c r="AK877" i="1"/>
  <c r="AJ877" i="1"/>
  <c r="AI877" i="1"/>
  <c r="AH877" i="1"/>
  <c r="AG877" i="1"/>
  <c r="AF877" i="1"/>
  <c r="AE877" i="1"/>
  <c r="X877" i="1"/>
  <c r="W877" i="1"/>
  <c r="V877" i="1"/>
  <c r="II876" i="1"/>
  <c r="IH876" i="1"/>
  <c r="IG876" i="1"/>
  <c r="IF876" i="1"/>
  <c r="IE876" i="1"/>
  <c r="ID876" i="1"/>
  <c r="IC876" i="1"/>
  <c r="IB876" i="1"/>
  <c r="IA876" i="1"/>
  <c r="HZ876" i="1"/>
  <c r="HX876" i="1"/>
  <c r="HW876" i="1"/>
  <c r="HV876" i="1"/>
  <c r="HU876" i="1"/>
  <c r="HT876" i="1"/>
  <c r="HS876" i="1"/>
  <c r="HR876" i="1"/>
  <c r="HQ876" i="1"/>
  <c r="HP876" i="1"/>
  <c r="HO876" i="1"/>
  <c r="BS876" i="1"/>
  <c r="HM876" i="1"/>
  <c r="HL876" i="1"/>
  <c r="HK876" i="1"/>
  <c r="HJ876" i="1"/>
  <c r="HI876" i="1"/>
  <c r="HH876" i="1"/>
  <c r="HF876" i="1"/>
  <c r="HE876" i="1"/>
  <c r="HD876" i="1"/>
  <c r="HC876" i="1"/>
  <c r="HB876" i="1"/>
  <c r="HA876" i="1"/>
  <c r="GY876" i="1"/>
  <c r="GX876" i="1"/>
  <c r="GW876" i="1"/>
  <c r="GV876" i="1"/>
  <c r="GU876" i="1"/>
  <c r="GT876" i="1"/>
  <c r="GS876" i="1"/>
  <c r="GQ876" i="1"/>
  <c r="GP876" i="1"/>
  <c r="GO876" i="1"/>
  <c r="GN876" i="1"/>
  <c r="GM876" i="1"/>
  <c r="GL876" i="1"/>
  <c r="GK876" i="1"/>
  <c r="BR876" i="1"/>
  <c r="GI876" i="1"/>
  <c r="GG876" i="1"/>
  <c r="GF876" i="1"/>
  <c r="GE876" i="1"/>
  <c r="GD876" i="1"/>
  <c r="GC876" i="1"/>
  <c r="GB876" i="1"/>
  <c r="GA876" i="1"/>
  <c r="BO875" i="1"/>
  <c r="FX876" i="1"/>
  <c r="BL875" i="1"/>
  <c r="FW876" i="1"/>
  <c r="BK875" i="1"/>
  <c r="FV876" i="1"/>
  <c r="FP876" i="1"/>
  <c r="FN876" i="1"/>
  <c r="FO876" i="1"/>
  <c r="FH876" i="1"/>
  <c r="FL876" i="1"/>
  <c r="FK876" i="1"/>
  <c r="FJ876" i="1"/>
  <c r="FI876" i="1"/>
  <c r="FG876" i="1"/>
  <c r="FF876" i="1"/>
  <c r="FC876" i="1"/>
  <c r="FD876" i="1"/>
  <c r="FA876" i="1"/>
  <c r="EZ876" i="1"/>
  <c r="EY876" i="1"/>
  <c r="EU876" i="1"/>
  <c r="EW876" i="1"/>
  <c r="EV876" i="1"/>
  <c r="ET876" i="1"/>
  <c r="ES876" i="1"/>
  <c r="EQ876" i="1"/>
  <c r="EP876" i="1"/>
  <c r="EO876" i="1"/>
  <c r="EM876" i="1"/>
  <c r="EL876" i="1"/>
  <c r="EK876" i="1"/>
  <c r="EI876" i="1"/>
  <c r="EH876" i="1"/>
  <c r="EG876" i="1"/>
  <c r="EF876" i="1"/>
  <c r="BU876" i="1"/>
  <c r="ED876" i="1"/>
  <c r="EC876" i="1"/>
  <c r="EB876" i="1"/>
  <c r="EA876" i="1"/>
  <c r="DJ876" i="1"/>
  <c r="DK876" i="1"/>
  <c r="DY876" i="1"/>
  <c r="DW876" i="1"/>
  <c r="DX876" i="1"/>
  <c r="DV876" i="1"/>
  <c r="DU876" i="1"/>
  <c r="DT876" i="1"/>
  <c r="BT876" i="1"/>
  <c r="DS876" i="1"/>
  <c r="BP876" i="1"/>
  <c r="DR876" i="1"/>
  <c r="DQ876" i="1"/>
  <c r="DP876" i="1"/>
  <c r="DO876" i="1"/>
  <c r="DN876" i="1"/>
  <c r="DM876" i="1"/>
  <c r="DI876" i="1"/>
  <c r="DH876" i="1"/>
  <c r="DG876" i="1"/>
  <c r="DD876" i="1"/>
  <c r="CV876" i="1"/>
  <c r="DE876" i="1"/>
  <c r="DC876" i="1"/>
  <c r="CX876" i="1"/>
  <c r="DB876" i="1"/>
  <c r="DA876" i="1"/>
  <c r="CZ876" i="1"/>
  <c r="CY876" i="1"/>
  <c r="CW876" i="1"/>
  <c r="CU876" i="1"/>
  <c r="CT876" i="1"/>
  <c r="CS876" i="1"/>
  <c r="CB876" i="1"/>
  <c r="CQ876" i="1"/>
  <c r="CP876" i="1"/>
  <c r="CE876" i="1"/>
  <c r="CO876" i="1"/>
  <c r="CN876" i="1"/>
  <c r="CL876" i="1"/>
  <c r="CM876" i="1"/>
  <c r="CK876" i="1"/>
  <c r="CJ876" i="1"/>
  <c r="CI876" i="1"/>
  <c r="CH876" i="1"/>
  <c r="CG876" i="1"/>
  <c r="CF876" i="1"/>
  <c r="CD876" i="1"/>
  <c r="CC876" i="1"/>
  <c r="CA876" i="1"/>
  <c r="BV876" i="1"/>
  <c r="BN876" i="1"/>
  <c r="O875" i="1"/>
  <c r="AZ876" i="1"/>
  <c r="BI876" i="1"/>
  <c r="M875" i="1"/>
  <c r="AX876" i="1"/>
  <c r="BG876" i="1"/>
  <c r="BF876" i="1"/>
  <c r="AT876" i="1"/>
  <c r="AS876" i="1"/>
  <c r="AR876" i="1"/>
  <c r="AQ876" i="1"/>
  <c r="AP876" i="1"/>
  <c r="AO876" i="1"/>
  <c r="AN876" i="1"/>
  <c r="AM876" i="1"/>
  <c r="AL876" i="1"/>
  <c r="AK876" i="1"/>
  <c r="AJ876" i="1"/>
  <c r="AI876" i="1"/>
  <c r="AH876" i="1"/>
  <c r="AG876" i="1"/>
  <c r="AF876" i="1"/>
  <c r="AE876" i="1"/>
  <c r="X876" i="1"/>
  <c r="W876" i="1"/>
  <c r="V876" i="1"/>
  <c r="M874" i="1"/>
  <c r="AX875" i="1"/>
  <c r="BF875" i="1"/>
  <c r="BK1172" i="1"/>
  <c r="BK1170" i="1"/>
  <c r="AF869" i="1"/>
  <c r="AF870" i="1"/>
  <c r="AF871" i="1"/>
  <c r="AF872" i="1"/>
  <c r="AF873" i="1"/>
  <c r="BP851" i="1"/>
  <c r="AN851" i="1"/>
  <c r="BP852" i="1"/>
  <c r="AN852" i="1"/>
  <c r="BP853" i="1"/>
  <c r="AN853" i="1"/>
  <c r="BP854" i="1"/>
  <c r="AN854" i="1"/>
  <c r="BP855" i="1"/>
  <c r="AN855" i="1"/>
  <c r="BP856" i="1"/>
  <c r="AN856" i="1"/>
  <c r="BP857" i="1"/>
  <c r="AN857" i="1"/>
  <c r="BP858" i="1"/>
  <c r="AN858" i="1"/>
  <c r="AN859" i="1"/>
  <c r="BP860" i="1"/>
  <c r="AN860" i="1"/>
  <c r="BP861" i="1"/>
  <c r="AN861" i="1"/>
  <c r="BP862" i="1"/>
  <c r="AN862" i="1"/>
  <c r="BP863" i="1"/>
  <c r="AN863" i="1"/>
  <c r="BP864" i="1"/>
  <c r="AN864" i="1"/>
  <c r="BP865" i="1"/>
  <c r="AN865" i="1"/>
  <c r="BP866" i="1"/>
  <c r="AN866" i="1"/>
  <c r="BP867" i="1"/>
  <c r="AN867" i="1"/>
  <c r="BP868" i="1"/>
  <c r="AN868" i="1"/>
  <c r="BP869" i="1"/>
  <c r="AN869" i="1"/>
  <c r="BP870" i="1"/>
  <c r="AN870" i="1"/>
  <c r="BP871" i="1"/>
  <c r="AN871" i="1"/>
  <c r="BP872" i="1"/>
  <c r="AN872" i="1"/>
  <c r="BP873" i="1"/>
  <c r="AN873" i="1"/>
  <c r="BP874" i="1"/>
  <c r="AN874" i="1"/>
  <c r="BP875" i="1"/>
  <c r="AN875" i="1"/>
  <c r="BK1140" i="1"/>
  <c r="BK92" i="1"/>
  <c r="BK93" i="1"/>
  <c r="BK94" i="1"/>
  <c r="BK95" i="1"/>
  <c r="BK96" i="1"/>
  <c r="BK97" i="1"/>
  <c r="BK98" i="1"/>
  <c r="BK99" i="1"/>
  <c r="BK100" i="1"/>
  <c r="BK101" i="1"/>
  <c r="BK102" i="1"/>
  <c r="BK103" i="1"/>
  <c r="BK104" i="1"/>
  <c r="BK105" i="1"/>
  <c r="BK106" i="1"/>
  <c r="BK107" i="1"/>
  <c r="BK108" i="1"/>
  <c r="BK109" i="1"/>
  <c r="BK110" i="1"/>
  <c r="BK111" i="1"/>
  <c r="BK112" i="1"/>
  <c r="BK113" i="1"/>
  <c r="BK114" i="1"/>
  <c r="BK115" i="1"/>
  <c r="BK116" i="1"/>
  <c r="BK117" i="1"/>
  <c r="BK118" i="1"/>
  <c r="BK119" i="1"/>
  <c r="BK120" i="1"/>
  <c r="BK121" i="1"/>
  <c r="BK122" i="1"/>
  <c r="BK123" i="1"/>
  <c r="BK124" i="1"/>
  <c r="BK125" i="1"/>
  <c r="BK126" i="1"/>
  <c r="BK127" i="1"/>
  <c r="BK128" i="1"/>
  <c r="BK129" i="1"/>
  <c r="BK130" i="1"/>
  <c r="BK131" i="1"/>
  <c r="BK132" i="1"/>
  <c r="BK133" i="1"/>
  <c r="BK134" i="1"/>
  <c r="BK135" i="1"/>
  <c r="BK136" i="1"/>
  <c r="BK137" i="1"/>
  <c r="BK138" i="1"/>
  <c r="BK139" i="1"/>
  <c r="BK140" i="1"/>
  <c r="BK141" i="1"/>
  <c r="BK142" i="1"/>
  <c r="BK143" i="1"/>
  <c r="BK144" i="1"/>
  <c r="BK145" i="1"/>
  <c r="BK146" i="1"/>
  <c r="BK147" i="1"/>
  <c r="BK148" i="1"/>
  <c r="BK149" i="1"/>
  <c r="BK150" i="1"/>
  <c r="BK151" i="1"/>
  <c r="BK152" i="1"/>
  <c r="BK153" i="1"/>
  <c r="BK155" i="1"/>
  <c r="BK156" i="1"/>
  <c r="BK157" i="1"/>
  <c r="BK158" i="1"/>
  <c r="BK159" i="1"/>
  <c r="BK160" i="1"/>
  <c r="BK161" i="1"/>
  <c r="BK162" i="1"/>
  <c r="BK163" i="1"/>
  <c r="BK164" i="1"/>
  <c r="BK165" i="1"/>
  <c r="BK166" i="1"/>
  <c r="BK167" i="1"/>
  <c r="BK168" i="1"/>
  <c r="BK169" i="1"/>
  <c r="BK170" i="1"/>
  <c r="BK171" i="1"/>
  <c r="BK172" i="1"/>
  <c r="BK173" i="1"/>
  <c r="BK174" i="1"/>
  <c r="BK175" i="1"/>
  <c r="BK176" i="1"/>
  <c r="BK177" i="1"/>
  <c r="BK178" i="1"/>
  <c r="BK179" i="1"/>
  <c r="BK180" i="1"/>
  <c r="BK181" i="1"/>
  <c r="BK182" i="1"/>
  <c r="BK183" i="1"/>
  <c r="BK184" i="1"/>
  <c r="BK185" i="1"/>
  <c r="BK186" i="1"/>
  <c r="BK187" i="1"/>
  <c r="BK188" i="1"/>
  <c r="BK189" i="1"/>
  <c r="BK190" i="1"/>
  <c r="BK191" i="1"/>
  <c r="BK192" i="1"/>
  <c r="BK193" i="1"/>
  <c r="BK194" i="1"/>
  <c r="BK195" i="1"/>
  <c r="BK196" i="1"/>
  <c r="BK197" i="1"/>
  <c r="BK198" i="1"/>
  <c r="BK199" i="1"/>
  <c r="BK200" i="1"/>
  <c r="BK201" i="1"/>
  <c r="BK202" i="1"/>
  <c r="BK203" i="1"/>
  <c r="BK204" i="1"/>
  <c r="BK205" i="1"/>
  <c r="BK206" i="1"/>
  <c r="BK207" i="1"/>
  <c r="BK208" i="1"/>
  <c r="BK209" i="1"/>
  <c r="BK210" i="1"/>
  <c r="BK211" i="1"/>
  <c r="BK212" i="1"/>
  <c r="BK213" i="1"/>
  <c r="BK214" i="1"/>
  <c r="BK216" i="1"/>
  <c r="BK217" i="1"/>
  <c r="BK218" i="1"/>
  <c r="BK219" i="1"/>
  <c r="BK220" i="1"/>
  <c r="BK221" i="1"/>
  <c r="BK222" i="1"/>
  <c r="BK223" i="1"/>
  <c r="BK224" i="1"/>
  <c r="BK225" i="1"/>
  <c r="BK226" i="1"/>
  <c r="BK227" i="1"/>
  <c r="BK228" i="1"/>
  <c r="BK229" i="1"/>
  <c r="BK230" i="1"/>
  <c r="BK231" i="1"/>
  <c r="BK232" i="1"/>
  <c r="BK233" i="1"/>
  <c r="BK234" i="1"/>
  <c r="BK235" i="1"/>
  <c r="BK236" i="1"/>
  <c r="BK237" i="1"/>
  <c r="BK238" i="1"/>
  <c r="BK239" i="1"/>
  <c r="BK240" i="1"/>
  <c r="BK241" i="1"/>
  <c r="BK242" i="1"/>
  <c r="BK243" i="1"/>
  <c r="BK244" i="1"/>
  <c r="BK245" i="1"/>
  <c r="BK246" i="1"/>
  <c r="BK247" i="1"/>
  <c r="BK248" i="1"/>
  <c r="BK249" i="1"/>
  <c r="BK250" i="1"/>
  <c r="BK251" i="1"/>
  <c r="BK252" i="1"/>
  <c r="BK253" i="1"/>
  <c r="BK254" i="1"/>
  <c r="BK255" i="1"/>
  <c r="BK256" i="1"/>
  <c r="BK257" i="1"/>
  <c r="BK258" i="1"/>
  <c r="BK259" i="1"/>
  <c r="BK260" i="1"/>
  <c r="BK261" i="1"/>
  <c r="BK262" i="1"/>
  <c r="BK263" i="1"/>
  <c r="BK264" i="1"/>
  <c r="BK265" i="1"/>
  <c r="BK266" i="1"/>
  <c r="BK267" i="1"/>
  <c r="BK268" i="1"/>
  <c r="BK269" i="1"/>
  <c r="BK270" i="1"/>
  <c r="BK271" i="1"/>
  <c r="BK272" i="1"/>
  <c r="BK273" i="1"/>
  <c r="BK274" i="1"/>
  <c r="BK275" i="1"/>
  <c r="BK276" i="1"/>
  <c r="BK277" i="1"/>
  <c r="BK278" i="1"/>
  <c r="BK279" i="1"/>
  <c r="BK280" i="1"/>
  <c r="BK282" i="1"/>
  <c r="BK283" i="1"/>
  <c r="BK284" i="1"/>
  <c r="BK285" i="1"/>
  <c r="BK286" i="1"/>
  <c r="BK287" i="1"/>
  <c r="BK288" i="1"/>
  <c r="BK289" i="1"/>
  <c r="BK290" i="1"/>
  <c r="BK291" i="1"/>
  <c r="BK292" i="1"/>
  <c r="BK293" i="1"/>
  <c r="BK294" i="1"/>
  <c r="BK295" i="1"/>
  <c r="BK296" i="1"/>
  <c r="BK297" i="1"/>
  <c r="BK298" i="1"/>
  <c r="BK299" i="1"/>
  <c r="BK300" i="1"/>
  <c r="BK301" i="1"/>
  <c r="BK302" i="1"/>
  <c r="BK303" i="1"/>
  <c r="BK304" i="1"/>
  <c r="BK305" i="1"/>
  <c r="BK306" i="1"/>
  <c r="BK307" i="1"/>
  <c r="BK308" i="1"/>
  <c r="BK309" i="1"/>
  <c r="BK310" i="1"/>
  <c r="BK311" i="1"/>
  <c r="BK312" i="1"/>
  <c r="BK313" i="1"/>
  <c r="BK314" i="1"/>
  <c r="BK315" i="1"/>
  <c r="BK316" i="1"/>
  <c r="BK317" i="1"/>
  <c r="BK318" i="1"/>
  <c r="BK319" i="1"/>
  <c r="BK320" i="1"/>
  <c r="BK321" i="1"/>
  <c r="BK322" i="1"/>
  <c r="BK323" i="1"/>
  <c r="BK324" i="1"/>
  <c r="BK325" i="1"/>
  <c r="BK326" i="1"/>
  <c r="BK327" i="1"/>
  <c r="BK328" i="1"/>
  <c r="BK329" i="1"/>
  <c r="BK330" i="1"/>
  <c r="BK331" i="1"/>
  <c r="BK332" i="1"/>
  <c r="BK333" i="1"/>
  <c r="BK334" i="1"/>
  <c r="BK335" i="1"/>
  <c r="BK336" i="1"/>
  <c r="BK337" i="1"/>
  <c r="BK338" i="1"/>
  <c r="BK339" i="1"/>
  <c r="BK340" i="1"/>
  <c r="BK341" i="1"/>
  <c r="BK342" i="1"/>
  <c r="BK343" i="1"/>
  <c r="BK344" i="1"/>
  <c r="BK345" i="1"/>
  <c r="BK346" i="1"/>
  <c r="BK348" i="1"/>
  <c r="BK349" i="1"/>
  <c r="BK350" i="1"/>
  <c r="BK351" i="1"/>
  <c r="BK352" i="1"/>
  <c r="BK353" i="1"/>
  <c r="BK354" i="1"/>
  <c r="BK355" i="1"/>
  <c r="BK356" i="1"/>
  <c r="BK357" i="1"/>
  <c r="BK358" i="1"/>
  <c r="BK359" i="1"/>
  <c r="BK360" i="1"/>
  <c r="BK361" i="1"/>
  <c r="BK362" i="1"/>
  <c r="BK363" i="1"/>
  <c r="BK364" i="1"/>
  <c r="BK365" i="1"/>
  <c r="BK366" i="1"/>
  <c r="BK367" i="1"/>
  <c r="BK368" i="1"/>
  <c r="BK369"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BK394" i="1"/>
  <c r="BK395" i="1"/>
  <c r="BK396" i="1"/>
  <c r="BK397" i="1"/>
  <c r="BK398" i="1"/>
  <c r="BK399" i="1"/>
  <c r="BK400" i="1"/>
  <c r="BK401" i="1"/>
  <c r="BK402" i="1"/>
  <c r="BK403" i="1"/>
  <c r="BK404" i="1"/>
  <c r="BK405" i="1"/>
  <c r="BK406" i="1"/>
  <c r="BK407" i="1"/>
  <c r="BK408" i="1"/>
  <c r="BK409" i="1"/>
  <c r="BK410" i="1"/>
  <c r="BK412" i="1"/>
  <c r="BK413" i="1"/>
  <c r="BK414" i="1"/>
  <c r="BK415" i="1"/>
  <c r="BK416" i="1"/>
  <c r="BK417" i="1"/>
  <c r="BK418" i="1"/>
  <c r="BK419" i="1"/>
  <c r="BK420" i="1"/>
  <c r="BK421" i="1"/>
  <c r="BK422" i="1"/>
  <c r="BK423" i="1"/>
  <c r="BK424" i="1"/>
  <c r="BK425" i="1"/>
  <c r="BK426" i="1"/>
  <c r="BK427" i="1"/>
  <c r="BK428" i="1"/>
  <c r="BK429" i="1"/>
  <c r="BK430" i="1"/>
  <c r="BK431" i="1"/>
  <c r="BK432" i="1"/>
  <c r="BK433" i="1"/>
  <c r="BK434" i="1"/>
  <c r="BK435" i="1"/>
  <c r="BK436" i="1"/>
  <c r="BK437" i="1"/>
  <c r="BK438" i="1"/>
  <c r="BK439" i="1"/>
  <c r="BK440" i="1"/>
  <c r="BK441" i="1"/>
  <c r="BK442" i="1"/>
  <c r="BK443" i="1"/>
  <c r="BK444" i="1"/>
  <c r="BK445" i="1"/>
  <c r="BK446" i="1"/>
  <c r="BK447" i="1"/>
  <c r="BK448" i="1"/>
  <c r="BK449" i="1"/>
  <c r="BK450" i="1"/>
  <c r="BK451" i="1"/>
  <c r="BK452" i="1"/>
  <c r="BK453" i="1"/>
  <c r="BK454" i="1"/>
  <c r="BK455" i="1"/>
  <c r="BK456" i="1"/>
  <c r="BK457" i="1"/>
  <c r="BK458" i="1"/>
  <c r="BK459" i="1"/>
  <c r="BK460" i="1"/>
  <c r="BK461" i="1"/>
  <c r="BK462" i="1"/>
  <c r="BK463" i="1"/>
  <c r="BK464" i="1"/>
  <c r="BK465" i="1"/>
  <c r="BK466" i="1"/>
  <c r="BK467" i="1"/>
  <c r="BK468" i="1"/>
  <c r="BK469" i="1"/>
  <c r="BK470" i="1"/>
  <c r="BK471" i="1"/>
  <c r="BK473" i="1"/>
  <c r="BK474" i="1"/>
  <c r="BK475" i="1"/>
  <c r="BK476" i="1"/>
  <c r="BK477" i="1"/>
  <c r="BK478" i="1"/>
  <c r="BK479" i="1"/>
  <c r="BK480" i="1"/>
  <c r="BK481" i="1"/>
  <c r="BK482" i="1"/>
  <c r="BK483" i="1"/>
  <c r="BK484" i="1"/>
  <c r="BK485" i="1"/>
  <c r="BK486" i="1"/>
  <c r="BK487" i="1"/>
  <c r="BK488" i="1"/>
  <c r="BK489" i="1"/>
  <c r="BK490" i="1"/>
  <c r="BK491" i="1"/>
  <c r="BK492" i="1"/>
  <c r="BK493" i="1"/>
  <c r="BK494" i="1"/>
  <c r="BK495" i="1"/>
  <c r="BK496" i="1"/>
  <c r="BK497" i="1"/>
  <c r="BK498" i="1"/>
  <c r="BK499" i="1"/>
  <c r="BK500" i="1"/>
  <c r="BK501" i="1"/>
  <c r="BK502" i="1"/>
  <c r="BK503" i="1"/>
  <c r="BK504" i="1"/>
  <c r="BK505" i="1"/>
  <c r="BK506" i="1"/>
  <c r="BK507" i="1"/>
  <c r="BK508" i="1"/>
  <c r="BK509" i="1"/>
  <c r="BK510" i="1"/>
  <c r="BK511" i="1"/>
  <c r="BK512" i="1"/>
  <c r="BK513" i="1"/>
  <c r="BK514" i="1"/>
  <c r="BK515" i="1"/>
  <c r="BK516" i="1"/>
  <c r="BK517" i="1"/>
  <c r="BK518" i="1"/>
  <c r="BK519" i="1"/>
  <c r="BK520" i="1"/>
  <c r="BK521" i="1"/>
  <c r="BK522" i="1"/>
  <c r="BK523" i="1"/>
  <c r="BK524" i="1"/>
  <c r="BK525" i="1"/>
  <c r="BK526" i="1"/>
  <c r="BK527" i="1"/>
  <c r="BK528" i="1"/>
  <c r="BK529" i="1"/>
  <c r="BK530" i="1"/>
  <c r="BK531" i="1"/>
  <c r="BK532" i="1"/>
  <c r="BK533" i="1"/>
  <c r="BK534" i="1"/>
  <c r="BK535" i="1"/>
  <c r="BK536" i="1"/>
  <c r="BK538" i="1"/>
  <c r="BK539" i="1"/>
  <c r="BK540" i="1"/>
  <c r="BK541" i="1"/>
  <c r="BK542" i="1"/>
  <c r="BK543" i="1"/>
  <c r="BK544" i="1"/>
  <c r="BK545" i="1"/>
  <c r="BK546" i="1"/>
  <c r="BK547" i="1"/>
  <c r="BK548" i="1"/>
  <c r="BK549" i="1"/>
  <c r="BK550" i="1"/>
  <c r="BK551" i="1"/>
  <c r="BK552" i="1"/>
  <c r="BK553" i="1"/>
  <c r="BK554" i="1"/>
  <c r="BK555" i="1"/>
  <c r="BK556" i="1"/>
  <c r="BK557" i="1"/>
  <c r="BK558" i="1"/>
  <c r="BK559" i="1"/>
  <c r="BK560" i="1"/>
  <c r="BK561" i="1"/>
  <c r="BK562" i="1"/>
  <c r="BK563" i="1"/>
  <c r="BK564" i="1"/>
  <c r="BK565" i="1"/>
  <c r="BK566" i="1"/>
  <c r="BK567" i="1"/>
  <c r="BK568" i="1"/>
  <c r="BK569" i="1"/>
  <c r="BK570" i="1"/>
  <c r="BK571" i="1"/>
  <c r="BK572" i="1"/>
  <c r="BK573" i="1"/>
  <c r="BK574" i="1"/>
  <c r="BK575" i="1"/>
  <c r="BK576" i="1"/>
  <c r="BK577" i="1"/>
  <c r="BK578" i="1"/>
  <c r="BK579" i="1"/>
  <c r="BK580" i="1"/>
  <c r="BK581" i="1"/>
  <c r="BK582" i="1"/>
  <c r="BK583" i="1"/>
  <c r="BK584" i="1"/>
  <c r="BK585" i="1"/>
  <c r="BK586" i="1"/>
  <c r="BK587" i="1"/>
  <c r="BK588" i="1"/>
  <c r="BK589" i="1"/>
  <c r="BK590" i="1"/>
  <c r="BK591" i="1"/>
  <c r="BK592" i="1"/>
  <c r="BK593" i="1"/>
  <c r="BK594" i="1"/>
  <c r="BK595" i="1"/>
  <c r="BK596" i="1"/>
  <c r="BK597" i="1"/>
  <c r="BK598" i="1"/>
  <c r="BK599" i="1"/>
  <c r="BK600" i="1"/>
  <c r="BK601" i="1"/>
  <c r="BK603" i="1"/>
  <c r="BK604" i="1"/>
  <c r="BK605" i="1"/>
  <c r="BK606" i="1"/>
  <c r="BK607" i="1"/>
  <c r="BK608" i="1"/>
  <c r="BK609" i="1"/>
  <c r="BK610" i="1"/>
  <c r="BK611" i="1"/>
  <c r="BK612" i="1"/>
  <c r="BK613" i="1"/>
  <c r="BK614" i="1"/>
  <c r="BK615" i="1"/>
  <c r="BK616" i="1"/>
  <c r="BK617" i="1"/>
  <c r="BK618" i="1"/>
  <c r="BK619" i="1"/>
  <c r="BK620" i="1"/>
  <c r="BK621" i="1"/>
  <c r="BK622" i="1"/>
  <c r="BK623" i="1"/>
  <c r="BK624" i="1"/>
  <c r="BK625" i="1"/>
  <c r="BK626" i="1"/>
  <c r="BK627" i="1"/>
  <c r="BK628" i="1"/>
  <c r="BK629" i="1"/>
  <c r="BK630" i="1"/>
  <c r="BK631" i="1"/>
  <c r="BK632" i="1"/>
  <c r="BK633" i="1"/>
  <c r="BK634" i="1"/>
  <c r="BK635" i="1"/>
  <c r="BK636" i="1"/>
  <c r="BK637" i="1"/>
  <c r="BK638" i="1"/>
  <c r="BK639" i="1"/>
  <c r="BK640" i="1"/>
  <c r="BK641" i="1"/>
  <c r="BK642" i="1"/>
  <c r="BK643" i="1"/>
  <c r="BK644" i="1"/>
  <c r="BK645" i="1"/>
  <c r="BK646" i="1"/>
  <c r="BK647" i="1"/>
  <c r="BK648" i="1"/>
  <c r="BK649" i="1"/>
  <c r="BK650" i="1"/>
  <c r="BK651" i="1"/>
  <c r="BK652" i="1"/>
  <c r="BK653" i="1"/>
  <c r="BK654" i="1"/>
  <c r="BK655" i="1"/>
  <c r="BK656" i="1"/>
  <c r="BK657" i="1"/>
  <c r="BK658" i="1"/>
  <c r="BK659" i="1"/>
  <c r="BK660" i="1"/>
  <c r="BK661" i="1"/>
  <c r="BK662" i="1"/>
  <c r="BK663" i="1"/>
  <c r="BK664" i="1"/>
  <c r="BK665" i="1"/>
  <c r="BK667" i="1"/>
  <c r="BK668" i="1"/>
  <c r="BK669" i="1"/>
  <c r="BK670" i="1"/>
  <c r="BK671" i="1"/>
  <c r="BK672" i="1"/>
  <c r="BK673" i="1"/>
  <c r="BK674" i="1"/>
  <c r="BK675" i="1"/>
  <c r="BK676" i="1"/>
  <c r="BK677" i="1"/>
  <c r="BK678" i="1"/>
  <c r="BK679" i="1"/>
  <c r="BK680" i="1"/>
  <c r="BK681" i="1"/>
  <c r="BK682" i="1"/>
  <c r="BK683" i="1"/>
  <c r="BK684" i="1"/>
  <c r="BK685" i="1"/>
  <c r="BK686" i="1"/>
  <c r="BK687" i="1"/>
  <c r="BK688" i="1"/>
  <c r="BK689" i="1"/>
  <c r="BK690" i="1"/>
  <c r="BK691" i="1"/>
  <c r="BK692" i="1"/>
  <c r="BK693" i="1"/>
  <c r="BK694" i="1"/>
  <c r="BK695" i="1"/>
  <c r="BK696" i="1"/>
  <c r="BK697" i="1"/>
  <c r="BK698" i="1"/>
  <c r="BK699" i="1"/>
  <c r="BK700" i="1"/>
  <c r="BK701" i="1"/>
  <c r="BK702" i="1"/>
  <c r="BK703" i="1"/>
  <c r="BK704" i="1"/>
  <c r="BK705" i="1"/>
  <c r="BK706" i="1"/>
  <c r="BK707" i="1"/>
  <c r="BK708" i="1"/>
  <c r="BK709" i="1"/>
  <c r="BK710" i="1"/>
  <c r="BK711" i="1"/>
  <c r="BK712" i="1"/>
  <c r="BK713" i="1"/>
  <c r="BK714" i="1"/>
  <c r="BK715" i="1"/>
  <c r="BK716" i="1"/>
  <c r="BK717" i="1"/>
  <c r="BK718" i="1"/>
  <c r="BK719" i="1"/>
  <c r="BK720" i="1"/>
  <c r="BK721" i="1"/>
  <c r="BK722" i="1"/>
  <c r="BK723" i="1"/>
  <c r="BK724" i="1"/>
  <c r="BK725" i="1"/>
  <c r="BK726" i="1"/>
  <c r="BK727" i="1"/>
  <c r="BK729" i="1"/>
  <c r="BK730" i="1"/>
  <c r="BK731" i="1"/>
  <c r="BK732" i="1"/>
  <c r="BK733" i="1"/>
  <c r="BK734" i="1"/>
  <c r="BK735" i="1"/>
  <c r="BK736" i="1"/>
  <c r="BK737" i="1"/>
  <c r="BK738" i="1"/>
  <c r="BK739" i="1"/>
  <c r="BK740" i="1"/>
  <c r="BK741" i="1"/>
  <c r="BK742" i="1"/>
  <c r="BK743" i="1"/>
  <c r="BK744" i="1"/>
  <c r="BK745" i="1"/>
  <c r="BK746" i="1"/>
  <c r="BK747" i="1"/>
  <c r="BK748" i="1"/>
  <c r="BK749" i="1"/>
  <c r="BK750" i="1"/>
  <c r="BK751" i="1"/>
  <c r="BK752" i="1"/>
  <c r="BK753" i="1"/>
  <c r="BK754" i="1"/>
  <c r="BK755" i="1"/>
  <c r="BK756" i="1"/>
  <c r="BK757" i="1"/>
  <c r="BK758" i="1"/>
  <c r="BK759" i="1"/>
  <c r="BK760" i="1"/>
  <c r="BK761" i="1"/>
  <c r="BK762" i="1"/>
  <c r="BK763" i="1"/>
  <c r="BK764" i="1"/>
  <c r="BK765" i="1"/>
  <c r="BK766" i="1"/>
  <c r="BK767" i="1"/>
  <c r="BK768" i="1"/>
  <c r="BK769" i="1"/>
  <c r="BK770" i="1"/>
  <c r="BK771" i="1"/>
  <c r="BK772" i="1"/>
  <c r="BK773" i="1"/>
  <c r="BK774" i="1"/>
  <c r="BK775" i="1"/>
  <c r="BK776" i="1"/>
  <c r="BK777" i="1"/>
  <c r="BK778" i="1"/>
  <c r="BK779" i="1"/>
  <c r="BK780" i="1"/>
  <c r="BK781" i="1"/>
  <c r="BK782" i="1"/>
  <c r="BK783" i="1"/>
  <c r="BK784" i="1"/>
  <c r="BK785" i="1"/>
  <c r="BK786" i="1"/>
  <c r="BK787" i="1"/>
  <c r="BK788" i="1"/>
  <c r="BK789" i="1"/>
  <c r="BK790" i="1"/>
  <c r="BK791" i="1"/>
  <c r="BK792" i="1"/>
  <c r="BK794" i="1"/>
  <c r="BK795" i="1"/>
  <c r="BK796" i="1"/>
  <c r="BK797" i="1"/>
  <c r="BK798" i="1"/>
  <c r="BK799" i="1"/>
  <c r="BK800" i="1"/>
  <c r="BK801" i="1"/>
  <c r="BK802" i="1"/>
  <c r="BK803" i="1"/>
  <c r="BK804" i="1"/>
  <c r="BK805" i="1"/>
  <c r="BK806" i="1"/>
  <c r="BK807" i="1"/>
  <c r="BK808" i="1"/>
  <c r="BK809" i="1"/>
  <c r="BK810" i="1"/>
  <c r="BK811" i="1"/>
  <c r="BK812" i="1"/>
  <c r="BK813" i="1"/>
  <c r="BK814" i="1"/>
  <c r="BK815" i="1"/>
  <c r="BK816" i="1"/>
  <c r="BK817" i="1"/>
  <c r="BK818" i="1"/>
  <c r="BK819" i="1"/>
  <c r="BK820" i="1"/>
  <c r="BK821" i="1"/>
  <c r="BK822" i="1"/>
  <c r="BK823" i="1"/>
  <c r="BK824" i="1"/>
  <c r="BK825" i="1"/>
  <c r="BK826" i="1"/>
  <c r="BK827" i="1"/>
  <c r="BK828" i="1"/>
  <c r="BK829" i="1"/>
  <c r="BK830" i="1"/>
  <c r="BK831" i="1"/>
  <c r="BK832" i="1"/>
  <c r="BK833" i="1"/>
  <c r="BK834" i="1"/>
  <c r="BK835" i="1"/>
  <c r="BK836" i="1"/>
  <c r="BK837" i="1"/>
  <c r="BK838" i="1"/>
  <c r="BK839" i="1"/>
  <c r="BK840" i="1"/>
  <c r="BK841" i="1"/>
  <c r="BK842" i="1"/>
  <c r="BK843" i="1"/>
  <c r="BK844" i="1"/>
  <c r="BK845" i="1"/>
  <c r="BK846" i="1"/>
  <c r="BK847" i="1"/>
  <c r="BK848" i="1"/>
  <c r="BK849" i="1"/>
  <c r="BK850" i="1"/>
  <c r="BK851" i="1"/>
  <c r="BK852" i="1"/>
  <c r="BK853" i="1"/>
  <c r="BK854" i="1"/>
  <c r="BK855" i="1"/>
  <c r="BK856" i="1"/>
  <c r="BK857" i="1"/>
  <c r="BK858" i="1"/>
  <c r="BK860" i="1"/>
  <c r="BK861" i="1"/>
  <c r="BK862" i="1"/>
  <c r="BK863" i="1"/>
  <c r="BK864" i="1"/>
  <c r="BK865" i="1"/>
  <c r="BK866" i="1"/>
  <c r="BK867" i="1"/>
  <c r="BK868" i="1"/>
  <c r="BK869" i="1"/>
  <c r="BK870" i="1"/>
  <c r="BK871" i="1"/>
  <c r="BK872" i="1"/>
  <c r="BK873" i="1"/>
  <c r="BK874" i="1"/>
  <c r="BK1149" i="1"/>
  <c r="AY1159" i="1"/>
  <c r="H1153" i="1"/>
  <c r="H1144" i="1"/>
  <c r="H1145" i="1"/>
  <c r="H1152" i="1"/>
  <c r="BH1161" i="1"/>
  <c r="H1151" i="1"/>
  <c r="BH1159" i="1"/>
  <c r="H1150" i="1"/>
  <c r="AF874" i="1"/>
  <c r="AF875" i="1"/>
  <c r="BH1142" i="1"/>
  <c r="H1149" i="1"/>
  <c r="H1147" i="1"/>
  <c r="II875" i="1"/>
  <c r="IH875" i="1"/>
  <c r="IG875" i="1"/>
  <c r="IF875" i="1"/>
  <c r="IE875" i="1"/>
  <c r="ID875" i="1"/>
  <c r="IC875" i="1"/>
  <c r="IB875" i="1"/>
  <c r="IA875" i="1"/>
  <c r="HZ875" i="1"/>
  <c r="HX875" i="1"/>
  <c r="HW875" i="1"/>
  <c r="HV875" i="1"/>
  <c r="HU875" i="1"/>
  <c r="HT875" i="1"/>
  <c r="HS875" i="1"/>
  <c r="HR875" i="1"/>
  <c r="HQ875" i="1"/>
  <c r="HP875" i="1"/>
  <c r="HO875" i="1"/>
  <c r="BS875" i="1"/>
  <c r="HM875" i="1"/>
  <c r="HL875" i="1"/>
  <c r="HK875" i="1"/>
  <c r="HJ875" i="1"/>
  <c r="HI875" i="1"/>
  <c r="HH875" i="1"/>
  <c r="HF875" i="1"/>
  <c r="HE875" i="1"/>
  <c r="HD875" i="1"/>
  <c r="HC875" i="1"/>
  <c r="HB875" i="1"/>
  <c r="HA875" i="1"/>
  <c r="GY875" i="1"/>
  <c r="GX875" i="1"/>
  <c r="GW875" i="1"/>
  <c r="GV875" i="1"/>
  <c r="GU875" i="1"/>
  <c r="GT875" i="1"/>
  <c r="GS875" i="1"/>
  <c r="GQ875" i="1"/>
  <c r="GP875" i="1"/>
  <c r="GO875" i="1"/>
  <c r="GN875" i="1"/>
  <c r="GM875" i="1"/>
  <c r="GL875" i="1"/>
  <c r="GK875" i="1"/>
  <c r="BR875" i="1"/>
  <c r="GI875" i="1"/>
  <c r="GG875" i="1"/>
  <c r="GF875" i="1"/>
  <c r="GE875" i="1"/>
  <c r="GD875" i="1"/>
  <c r="GC875" i="1"/>
  <c r="GB875" i="1"/>
  <c r="GA875" i="1"/>
  <c r="BO874" i="1"/>
  <c r="FX875" i="1"/>
  <c r="BL874" i="1"/>
  <c r="FW875" i="1"/>
  <c r="FV875" i="1"/>
  <c r="FP875" i="1"/>
  <c r="FN875" i="1"/>
  <c r="FO875" i="1"/>
  <c r="FH875" i="1"/>
  <c r="FL875" i="1"/>
  <c r="FK875" i="1"/>
  <c r="FJ875" i="1"/>
  <c r="FI875" i="1"/>
  <c r="FG875" i="1"/>
  <c r="FF875" i="1"/>
  <c r="FC875" i="1"/>
  <c r="FD875" i="1"/>
  <c r="FA875" i="1"/>
  <c r="EZ875" i="1"/>
  <c r="EY875" i="1"/>
  <c r="EU875" i="1"/>
  <c r="EW875" i="1"/>
  <c r="EV875" i="1"/>
  <c r="ET875" i="1"/>
  <c r="ES875" i="1"/>
  <c r="EQ875" i="1"/>
  <c r="EP875" i="1"/>
  <c r="EO875" i="1"/>
  <c r="EM875" i="1"/>
  <c r="EL875" i="1"/>
  <c r="EK875" i="1"/>
  <c r="EI875" i="1"/>
  <c r="EH875" i="1"/>
  <c r="EG875" i="1"/>
  <c r="EF875" i="1"/>
  <c r="BU875" i="1"/>
  <c r="ED875" i="1"/>
  <c r="EC875" i="1"/>
  <c r="EB875" i="1"/>
  <c r="EA875" i="1"/>
  <c r="DJ875" i="1"/>
  <c r="DK875" i="1"/>
  <c r="DY875" i="1"/>
  <c r="DW875" i="1"/>
  <c r="DX875" i="1"/>
  <c r="DV875" i="1"/>
  <c r="DU875" i="1"/>
  <c r="DT875" i="1"/>
  <c r="BT875" i="1"/>
  <c r="DS875" i="1"/>
  <c r="DR875" i="1"/>
  <c r="DQ875" i="1"/>
  <c r="DP875" i="1"/>
  <c r="DO875" i="1"/>
  <c r="DN875" i="1"/>
  <c r="DM875" i="1"/>
  <c r="DI875" i="1"/>
  <c r="DH875" i="1"/>
  <c r="DG875" i="1"/>
  <c r="DD875" i="1"/>
  <c r="CV875" i="1"/>
  <c r="DE875" i="1"/>
  <c r="DC875" i="1"/>
  <c r="CX875" i="1"/>
  <c r="DB875" i="1"/>
  <c r="DA875" i="1"/>
  <c r="CZ875" i="1"/>
  <c r="CY875" i="1"/>
  <c r="CW875" i="1"/>
  <c r="CU875" i="1"/>
  <c r="CT875" i="1"/>
  <c r="CS875" i="1"/>
  <c r="CB875" i="1"/>
  <c r="CQ875" i="1"/>
  <c r="CP875" i="1"/>
  <c r="CE875" i="1"/>
  <c r="CO875" i="1"/>
  <c r="CN875" i="1"/>
  <c r="CL875" i="1"/>
  <c r="CM875" i="1"/>
  <c r="CK875" i="1"/>
  <c r="CJ875" i="1"/>
  <c r="CI875" i="1"/>
  <c r="CH875" i="1"/>
  <c r="CG875" i="1"/>
  <c r="CF875" i="1"/>
  <c r="CD875" i="1"/>
  <c r="CC875" i="1"/>
  <c r="CA875" i="1"/>
  <c r="BV875" i="1"/>
  <c r="BN875" i="1"/>
  <c r="O874" i="1"/>
  <c r="AZ875" i="1"/>
  <c r="BI875" i="1"/>
  <c r="BG875" i="1"/>
  <c r="AT875" i="1"/>
  <c r="AS875" i="1"/>
  <c r="AR875" i="1"/>
  <c r="AQ875" i="1"/>
  <c r="AP875" i="1"/>
  <c r="AO875" i="1"/>
  <c r="AM875" i="1"/>
  <c r="AL875" i="1"/>
  <c r="AK875" i="1"/>
  <c r="AJ875" i="1"/>
  <c r="AI875" i="1"/>
  <c r="AH875" i="1"/>
  <c r="AG875" i="1"/>
  <c r="AE875" i="1"/>
  <c r="X875" i="1"/>
  <c r="W875" i="1"/>
  <c r="V875" i="1"/>
  <c r="II874" i="1"/>
  <c r="IH874" i="1"/>
  <c r="IG874" i="1"/>
  <c r="IF874" i="1"/>
  <c r="IE874" i="1"/>
  <c r="ID874" i="1"/>
  <c r="IC874" i="1"/>
  <c r="IB874" i="1"/>
  <c r="IA874" i="1"/>
  <c r="HZ874" i="1"/>
  <c r="HX874" i="1"/>
  <c r="HW874" i="1"/>
  <c r="HV874" i="1"/>
  <c r="HU874" i="1"/>
  <c r="HT874" i="1"/>
  <c r="HS874" i="1"/>
  <c r="HR874" i="1"/>
  <c r="HQ874" i="1"/>
  <c r="HP874" i="1"/>
  <c r="HO874" i="1"/>
  <c r="BS874" i="1"/>
  <c r="HM874" i="1"/>
  <c r="HL874" i="1"/>
  <c r="HK874" i="1"/>
  <c r="HJ874" i="1"/>
  <c r="HI874" i="1"/>
  <c r="HH874" i="1"/>
  <c r="HF874" i="1"/>
  <c r="HE874" i="1"/>
  <c r="HD874" i="1"/>
  <c r="HC874" i="1"/>
  <c r="HB874" i="1"/>
  <c r="HA874" i="1"/>
  <c r="GY874" i="1"/>
  <c r="GX874" i="1"/>
  <c r="GW874" i="1"/>
  <c r="GV874" i="1"/>
  <c r="GU874" i="1"/>
  <c r="GT874" i="1"/>
  <c r="GS874" i="1"/>
  <c r="GQ874" i="1"/>
  <c r="GP874" i="1"/>
  <c r="GO874" i="1"/>
  <c r="GN874" i="1"/>
  <c r="GM874" i="1"/>
  <c r="GL874" i="1"/>
  <c r="GK874" i="1"/>
  <c r="BR874" i="1"/>
  <c r="GI874" i="1"/>
  <c r="GG874" i="1"/>
  <c r="GF874" i="1"/>
  <c r="GE874" i="1"/>
  <c r="GD874" i="1"/>
  <c r="GC874" i="1"/>
  <c r="GB874" i="1"/>
  <c r="GA874" i="1"/>
  <c r="BO873" i="1"/>
  <c r="FX874" i="1"/>
  <c r="BL873" i="1"/>
  <c r="FW874" i="1"/>
  <c r="FV874" i="1"/>
  <c r="FP874" i="1"/>
  <c r="FN874" i="1"/>
  <c r="FO874" i="1"/>
  <c r="FH874" i="1"/>
  <c r="FL874" i="1"/>
  <c r="FK874" i="1"/>
  <c r="FJ874" i="1"/>
  <c r="FI874" i="1"/>
  <c r="FG874" i="1"/>
  <c r="FF874" i="1"/>
  <c r="FC874" i="1"/>
  <c r="FD874" i="1"/>
  <c r="FA874" i="1"/>
  <c r="EZ874" i="1"/>
  <c r="EY874" i="1"/>
  <c r="EU874" i="1"/>
  <c r="EW874" i="1"/>
  <c r="EV874" i="1"/>
  <c r="ET874" i="1"/>
  <c r="ES874" i="1"/>
  <c r="EQ874" i="1"/>
  <c r="EP874" i="1"/>
  <c r="EO874" i="1"/>
  <c r="EM874" i="1"/>
  <c r="EL874" i="1"/>
  <c r="EK874" i="1"/>
  <c r="EI874" i="1"/>
  <c r="EH874" i="1"/>
  <c r="EG874" i="1"/>
  <c r="EF874" i="1"/>
  <c r="BU874" i="1"/>
  <c r="ED874" i="1"/>
  <c r="EC874" i="1"/>
  <c r="EB874" i="1"/>
  <c r="EA874" i="1"/>
  <c r="DJ874" i="1"/>
  <c r="DK874" i="1"/>
  <c r="DY874" i="1"/>
  <c r="DW874" i="1"/>
  <c r="DX874" i="1"/>
  <c r="DV874" i="1"/>
  <c r="DU874" i="1"/>
  <c r="DT874" i="1"/>
  <c r="BT874" i="1"/>
  <c r="DS874" i="1"/>
  <c r="DR874" i="1"/>
  <c r="DQ874" i="1"/>
  <c r="DP874" i="1"/>
  <c r="DO874" i="1"/>
  <c r="DN874" i="1"/>
  <c r="DM874" i="1"/>
  <c r="DI874" i="1"/>
  <c r="DH874" i="1"/>
  <c r="DG874" i="1"/>
  <c r="DD874" i="1"/>
  <c r="CV874" i="1"/>
  <c r="DE874" i="1"/>
  <c r="DC874" i="1"/>
  <c r="CX874" i="1"/>
  <c r="DB874" i="1"/>
  <c r="DA874" i="1"/>
  <c r="CZ874" i="1"/>
  <c r="CY874" i="1"/>
  <c r="CW874" i="1"/>
  <c r="CU874" i="1"/>
  <c r="CT874" i="1"/>
  <c r="CS874" i="1"/>
  <c r="CB874" i="1"/>
  <c r="CQ874" i="1"/>
  <c r="CP874" i="1"/>
  <c r="CE874" i="1"/>
  <c r="CO874" i="1"/>
  <c r="CN874" i="1"/>
  <c r="CL874" i="1"/>
  <c r="CM874" i="1"/>
  <c r="CK874" i="1"/>
  <c r="CJ874" i="1"/>
  <c r="CI874" i="1"/>
  <c r="CH874" i="1"/>
  <c r="CG874" i="1"/>
  <c r="CF874" i="1"/>
  <c r="CD874" i="1"/>
  <c r="CC874" i="1"/>
  <c r="CA874" i="1"/>
  <c r="BV874" i="1"/>
  <c r="BN874" i="1"/>
  <c r="O873" i="1"/>
  <c r="AZ874" i="1"/>
  <c r="BI874" i="1"/>
  <c r="M873" i="1"/>
  <c r="AX874" i="1"/>
  <c r="BG874" i="1"/>
  <c r="BF874" i="1"/>
  <c r="AT874" i="1"/>
  <c r="AS874" i="1"/>
  <c r="AR874" i="1"/>
  <c r="AQ874" i="1"/>
  <c r="AP874" i="1"/>
  <c r="AO874" i="1"/>
  <c r="AM874" i="1"/>
  <c r="AL874" i="1"/>
  <c r="AK874" i="1"/>
  <c r="AJ874" i="1"/>
  <c r="AI874" i="1"/>
  <c r="AH874" i="1"/>
  <c r="AG874" i="1"/>
  <c r="AE874" i="1"/>
  <c r="X874" i="1"/>
  <c r="W874" i="1"/>
  <c r="V874" i="1"/>
  <c r="II873" i="1"/>
  <c r="IH873" i="1"/>
  <c r="IG873" i="1"/>
  <c r="IF873" i="1"/>
  <c r="IE873" i="1"/>
  <c r="ID873" i="1"/>
  <c r="IC873" i="1"/>
  <c r="IB873" i="1"/>
  <c r="IA873" i="1"/>
  <c r="HZ873" i="1"/>
  <c r="HX873" i="1"/>
  <c r="HW873" i="1"/>
  <c r="HV873" i="1"/>
  <c r="HU873" i="1"/>
  <c r="HT873" i="1"/>
  <c r="HS873" i="1"/>
  <c r="HR873" i="1"/>
  <c r="HQ873" i="1"/>
  <c r="HP873" i="1"/>
  <c r="HO873" i="1"/>
  <c r="BS873" i="1"/>
  <c r="HM873" i="1"/>
  <c r="HL873" i="1"/>
  <c r="HK873" i="1"/>
  <c r="HJ873" i="1"/>
  <c r="HI873" i="1"/>
  <c r="HH873" i="1"/>
  <c r="HF873" i="1"/>
  <c r="HE873" i="1"/>
  <c r="HD873" i="1"/>
  <c r="HC873" i="1"/>
  <c r="HB873" i="1"/>
  <c r="HA873" i="1"/>
  <c r="GY873" i="1"/>
  <c r="GX873" i="1"/>
  <c r="GW873" i="1"/>
  <c r="GV873" i="1"/>
  <c r="GU873" i="1"/>
  <c r="GT873" i="1"/>
  <c r="GS873" i="1"/>
  <c r="GQ873" i="1"/>
  <c r="GP873" i="1"/>
  <c r="GO873" i="1"/>
  <c r="GN873" i="1"/>
  <c r="GM873" i="1"/>
  <c r="GL873" i="1"/>
  <c r="GK873" i="1"/>
  <c r="BR873" i="1"/>
  <c r="GI873" i="1"/>
  <c r="GG873" i="1"/>
  <c r="GF873" i="1"/>
  <c r="GE873" i="1"/>
  <c r="GD873" i="1"/>
  <c r="GC873" i="1"/>
  <c r="GB873" i="1"/>
  <c r="GA873" i="1"/>
  <c r="BO872" i="1"/>
  <c r="FX873" i="1"/>
  <c r="BL872" i="1"/>
  <c r="FW873" i="1"/>
  <c r="FV873" i="1"/>
  <c r="FP873" i="1"/>
  <c r="FN873" i="1"/>
  <c r="FO873" i="1"/>
  <c r="FH873" i="1"/>
  <c r="FL873" i="1"/>
  <c r="FK873" i="1"/>
  <c r="FJ873" i="1"/>
  <c r="FI873" i="1"/>
  <c r="FG873" i="1"/>
  <c r="FF873" i="1"/>
  <c r="FC873" i="1"/>
  <c r="FD873" i="1"/>
  <c r="FA873" i="1"/>
  <c r="EZ873" i="1"/>
  <c r="EY873" i="1"/>
  <c r="EU873" i="1"/>
  <c r="EW873" i="1"/>
  <c r="EV873" i="1"/>
  <c r="ET873" i="1"/>
  <c r="ES873" i="1"/>
  <c r="EQ873" i="1"/>
  <c r="EP873" i="1"/>
  <c r="EO873" i="1"/>
  <c r="EM873" i="1"/>
  <c r="EL873" i="1"/>
  <c r="EK873" i="1"/>
  <c r="EI873" i="1"/>
  <c r="EH873" i="1"/>
  <c r="EG873" i="1"/>
  <c r="EF873" i="1"/>
  <c r="BU873" i="1"/>
  <c r="ED873" i="1"/>
  <c r="EC873" i="1"/>
  <c r="EB873" i="1"/>
  <c r="EA873" i="1"/>
  <c r="DJ873" i="1"/>
  <c r="DK873" i="1"/>
  <c r="DY873" i="1"/>
  <c r="DW873" i="1"/>
  <c r="DX873" i="1"/>
  <c r="DV873" i="1"/>
  <c r="DU873" i="1"/>
  <c r="DT873" i="1"/>
  <c r="BT873" i="1"/>
  <c r="DS873" i="1"/>
  <c r="DR873" i="1"/>
  <c r="DQ873" i="1"/>
  <c r="DP873" i="1"/>
  <c r="DO873" i="1"/>
  <c r="DN873" i="1"/>
  <c r="DM873" i="1"/>
  <c r="DI873" i="1"/>
  <c r="DH873" i="1"/>
  <c r="DG873" i="1"/>
  <c r="DD873" i="1"/>
  <c r="CV873" i="1"/>
  <c r="DC873" i="1"/>
  <c r="DE873" i="1"/>
  <c r="CX873" i="1"/>
  <c r="DB873" i="1"/>
  <c r="DA873" i="1"/>
  <c r="CZ873" i="1"/>
  <c r="CY873" i="1"/>
  <c r="CW873" i="1"/>
  <c r="CU873" i="1"/>
  <c r="CT873" i="1"/>
  <c r="CS873" i="1"/>
  <c r="CB873" i="1"/>
  <c r="CQ873" i="1"/>
  <c r="CP873" i="1"/>
  <c r="CE873" i="1"/>
  <c r="CO873" i="1"/>
  <c r="CN873" i="1"/>
  <c r="CL873" i="1"/>
  <c r="CM873" i="1"/>
  <c r="CK873" i="1"/>
  <c r="CJ873" i="1"/>
  <c r="CI873" i="1"/>
  <c r="CH873" i="1"/>
  <c r="CG873" i="1"/>
  <c r="CF873" i="1"/>
  <c r="CD873" i="1"/>
  <c r="CC873" i="1"/>
  <c r="CA873" i="1"/>
  <c r="BV873" i="1"/>
  <c r="BN873" i="1"/>
  <c r="O872" i="1"/>
  <c r="AZ873" i="1"/>
  <c r="BI873" i="1"/>
  <c r="M872" i="1"/>
  <c r="AX873" i="1"/>
  <c r="BG873" i="1"/>
  <c r="BF873" i="1"/>
  <c r="AT873" i="1"/>
  <c r="AS873" i="1"/>
  <c r="AR873" i="1"/>
  <c r="AQ873" i="1"/>
  <c r="AP873" i="1"/>
  <c r="AO873" i="1"/>
  <c r="AM873" i="1"/>
  <c r="AL873" i="1"/>
  <c r="AK873" i="1"/>
  <c r="AJ873" i="1"/>
  <c r="AI873" i="1"/>
  <c r="AH873" i="1"/>
  <c r="AG873" i="1"/>
  <c r="AE873" i="1"/>
  <c r="X873" i="1"/>
  <c r="W873" i="1"/>
  <c r="V873" i="1"/>
  <c r="II872" i="1"/>
  <c r="IH872" i="1"/>
  <c r="IG872" i="1"/>
  <c r="IF872" i="1"/>
  <c r="IE872" i="1"/>
  <c r="ID872" i="1"/>
  <c r="IC872" i="1"/>
  <c r="IB872" i="1"/>
  <c r="IA872" i="1"/>
  <c r="HZ872" i="1"/>
  <c r="HX872" i="1"/>
  <c r="HW872" i="1"/>
  <c r="HV872" i="1"/>
  <c r="HU872" i="1"/>
  <c r="HT872" i="1"/>
  <c r="HS872" i="1"/>
  <c r="HR872" i="1"/>
  <c r="HQ872" i="1"/>
  <c r="HP872" i="1"/>
  <c r="HO872" i="1"/>
  <c r="BS872" i="1"/>
  <c r="HM872" i="1"/>
  <c r="HL872" i="1"/>
  <c r="HK872" i="1"/>
  <c r="HJ872" i="1"/>
  <c r="HI872" i="1"/>
  <c r="HH872" i="1"/>
  <c r="HF872" i="1"/>
  <c r="HE872" i="1"/>
  <c r="HD872" i="1"/>
  <c r="HC872" i="1"/>
  <c r="HB872" i="1"/>
  <c r="HA872" i="1"/>
  <c r="GY872" i="1"/>
  <c r="GX872" i="1"/>
  <c r="GW872" i="1"/>
  <c r="GV872" i="1"/>
  <c r="GU872" i="1"/>
  <c r="GT872" i="1"/>
  <c r="GS872" i="1"/>
  <c r="GQ872" i="1"/>
  <c r="GP872" i="1"/>
  <c r="GO872" i="1"/>
  <c r="GN872" i="1"/>
  <c r="GM872" i="1"/>
  <c r="GL872" i="1"/>
  <c r="GK872" i="1"/>
  <c r="BR872" i="1"/>
  <c r="GI872" i="1"/>
  <c r="GG872" i="1"/>
  <c r="GF872" i="1"/>
  <c r="GE872" i="1"/>
  <c r="GD872" i="1"/>
  <c r="GC872" i="1"/>
  <c r="GB872" i="1"/>
  <c r="GA872" i="1"/>
  <c r="BO871" i="1"/>
  <c r="FX872" i="1"/>
  <c r="BL871" i="1"/>
  <c r="FW872" i="1"/>
  <c r="FV872" i="1"/>
  <c r="FP872" i="1"/>
  <c r="FN872" i="1"/>
  <c r="FO872" i="1"/>
  <c r="FH872" i="1"/>
  <c r="FL872" i="1"/>
  <c r="FK872" i="1"/>
  <c r="FJ872" i="1"/>
  <c r="FI872" i="1"/>
  <c r="FG872" i="1"/>
  <c r="FF872" i="1"/>
  <c r="FC872" i="1"/>
  <c r="FD872" i="1"/>
  <c r="FA872" i="1"/>
  <c r="EZ872" i="1"/>
  <c r="EY872" i="1"/>
  <c r="EU872" i="1"/>
  <c r="EW872" i="1"/>
  <c r="EV872" i="1"/>
  <c r="ET872" i="1"/>
  <c r="ES872" i="1"/>
  <c r="EQ872" i="1"/>
  <c r="EP872" i="1"/>
  <c r="EO872" i="1"/>
  <c r="EM872" i="1"/>
  <c r="EL872" i="1"/>
  <c r="EK872" i="1"/>
  <c r="EI872" i="1"/>
  <c r="EH872" i="1"/>
  <c r="EG872" i="1"/>
  <c r="EF872" i="1"/>
  <c r="BU872" i="1"/>
  <c r="ED872" i="1"/>
  <c r="EC872" i="1"/>
  <c r="EB872" i="1"/>
  <c r="EA872" i="1"/>
  <c r="DJ872" i="1"/>
  <c r="DK872" i="1"/>
  <c r="DY872" i="1"/>
  <c r="DW872" i="1"/>
  <c r="DX872" i="1"/>
  <c r="DV872" i="1"/>
  <c r="DU872" i="1"/>
  <c r="DT872" i="1"/>
  <c r="BT872" i="1"/>
  <c r="DS872" i="1"/>
  <c r="DR872" i="1"/>
  <c r="DQ872" i="1"/>
  <c r="DP872" i="1"/>
  <c r="DO872" i="1"/>
  <c r="DN872" i="1"/>
  <c r="DM872" i="1"/>
  <c r="DI872" i="1"/>
  <c r="DH872" i="1"/>
  <c r="DG872" i="1"/>
  <c r="DD872" i="1"/>
  <c r="CV872" i="1"/>
  <c r="DC872" i="1"/>
  <c r="DE872" i="1"/>
  <c r="CX872" i="1"/>
  <c r="DB872" i="1"/>
  <c r="DA872" i="1"/>
  <c r="CZ872" i="1"/>
  <c r="CY872" i="1"/>
  <c r="CW872" i="1"/>
  <c r="CU872" i="1"/>
  <c r="CT872" i="1"/>
  <c r="CS872" i="1"/>
  <c r="CB872" i="1"/>
  <c r="CQ872" i="1"/>
  <c r="CP872" i="1"/>
  <c r="CE872" i="1"/>
  <c r="CO872" i="1"/>
  <c r="CN872" i="1"/>
  <c r="CL872" i="1"/>
  <c r="CM872" i="1"/>
  <c r="CK872" i="1"/>
  <c r="CJ872" i="1"/>
  <c r="CI872" i="1"/>
  <c r="CH872" i="1"/>
  <c r="CG872" i="1"/>
  <c r="CF872" i="1"/>
  <c r="CD872" i="1"/>
  <c r="CC872" i="1"/>
  <c r="CA872" i="1"/>
  <c r="BV872" i="1"/>
  <c r="BN872" i="1"/>
  <c r="O871" i="1"/>
  <c r="AZ872" i="1"/>
  <c r="BI872" i="1"/>
  <c r="M871" i="1"/>
  <c r="AX872" i="1"/>
  <c r="BG872" i="1"/>
  <c r="BF872" i="1"/>
  <c r="AT872" i="1"/>
  <c r="AS872" i="1"/>
  <c r="AR872" i="1"/>
  <c r="AQ872" i="1"/>
  <c r="AP872" i="1"/>
  <c r="AO872" i="1"/>
  <c r="AM872" i="1"/>
  <c r="AL872" i="1"/>
  <c r="AK872" i="1"/>
  <c r="AJ872" i="1"/>
  <c r="AI872" i="1"/>
  <c r="AH872" i="1"/>
  <c r="AG872" i="1"/>
  <c r="AE872" i="1"/>
  <c r="X872" i="1"/>
  <c r="W872" i="1"/>
  <c r="V872" i="1"/>
  <c r="II871" i="1"/>
  <c r="IH871" i="1"/>
  <c r="IG871" i="1"/>
  <c r="IF871" i="1"/>
  <c r="IE871" i="1"/>
  <c r="ID871" i="1"/>
  <c r="IC871" i="1"/>
  <c r="IB871" i="1"/>
  <c r="IA871" i="1"/>
  <c r="HZ871" i="1"/>
  <c r="HX871" i="1"/>
  <c r="HW871" i="1"/>
  <c r="HV871" i="1"/>
  <c r="HU871" i="1"/>
  <c r="HT871" i="1"/>
  <c r="HS871" i="1"/>
  <c r="HR871" i="1"/>
  <c r="HQ871" i="1"/>
  <c r="HP871" i="1"/>
  <c r="HO871" i="1"/>
  <c r="BS871" i="1"/>
  <c r="HM871" i="1"/>
  <c r="HL871" i="1"/>
  <c r="HK871" i="1"/>
  <c r="HJ871" i="1"/>
  <c r="HI871" i="1"/>
  <c r="HH871" i="1"/>
  <c r="HF871" i="1"/>
  <c r="HE871" i="1"/>
  <c r="HD871" i="1"/>
  <c r="HC871" i="1"/>
  <c r="HB871" i="1"/>
  <c r="HA871" i="1"/>
  <c r="GY871" i="1"/>
  <c r="GX871" i="1"/>
  <c r="GW871" i="1"/>
  <c r="GV871" i="1"/>
  <c r="GU871" i="1"/>
  <c r="GT871" i="1"/>
  <c r="GS871" i="1"/>
  <c r="GQ871" i="1"/>
  <c r="GP871" i="1"/>
  <c r="GO871" i="1"/>
  <c r="GN871" i="1"/>
  <c r="GM871" i="1"/>
  <c r="GL871" i="1"/>
  <c r="GK871" i="1"/>
  <c r="BR871" i="1"/>
  <c r="GI871" i="1"/>
  <c r="GG871" i="1"/>
  <c r="GF871" i="1"/>
  <c r="GE871" i="1"/>
  <c r="GD871" i="1"/>
  <c r="GC871" i="1"/>
  <c r="GB871" i="1"/>
  <c r="GA871" i="1"/>
  <c r="BO870" i="1"/>
  <c r="FX871" i="1"/>
  <c r="BL870" i="1"/>
  <c r="FW871" i="1"/>
  <c r="FV871" i="1"/>
  <c r="FP871" i="1"/>
  <c r="FN871" i="1"/>
  <c r="FO871" i="1"/>
  <c r="FH871" i="1"/>
  <c r="FL871" i="1"/>
  <c r="FK871" i="1"/>
  <c r="FJ871" i="1"/>
  <c r="FI871" i="1"/>
  <c r="FG871" i="1"/>
  <c r="FF871" i="1"/>
  <c r="FC871" i="1"/>
  <c r="FD871" i="1"/>
  <c r="FA871" i="1"/>
  <c r="EZ871" i="1"/>
  <c r="EY871" i="1"/>
  <c r="EU871" i="1"/>
  <c r="EW871" i="1"/>
  <c r="EV871" i="1"/>
  <c r="ET871" i="1"/>
  <c r="ES871" i="1"/>
  <c r="EQ871" i="1"/>
  <c r="EP871" i="1"/>
  <c r="EO871" i="1"/>
  <c r="EM871" i="1"/>
  <c r="EL871" i="1"/>
  <c r="EK871" i="1"/>
  <c r="EI871" i="1"/>
  <c r="EH871" i="1"/>
  <c r="EG871" i="1"/>
  <c r="EF871" i="1"/>
  <c r="BU871" i="1"/>
  <c r="ED871" i="1"/>
  <c r="EC871" i="1"/>
  <c r="EB871" i="1"/>
  <c r="EA871" i="1"/>
  <c r="DJ871" i="1"/>
  <c r="DK871" i="1"/>
  <c r="DY871" i="1"/>
  <c r="DW871" i="1"/>
  <c r="DX871" i="1"/>
  <c r="DV871" i="1"/>
  <c r="DU871" i="1"/>
  <c r="DT871" i="1"/>
  <c r="BT871" i="1"/>
  <c r="DS871" i="1"/>
  <c r="DR871" i="1"/>
  <c r="DQ871" i="1"/>
  <c r="DP871" i="1"/>
  <c r="DO871" i="1"/>
  <c r="DN871" i="1"/>
  <c r="DM871" i="1"/>
  <c r="DI871" i="1"/>
  <c r="DH871" i="1"/>
  <c r="DG871" i="1"/>
  <c r="DD871" i="1"/>
  <c r="CV871" i="1"/>
  <c r="DC871" i="1"/>
  <c r="DE871" i="1"/>
  <c r="CX871" i="1"/>
  <c r="DB871" i="1"/>
  <c r="DA871" i="1"/>
  <c r="CZ871" i="1"/>
  <c r="CY871" i="1"/>
  <c r="CW871" i="1"/>
  <c r="CU871" i="1"/>
  <c r="CT871" i="1"/>
  <c r="CS871" i="1"/>
  <c r="CB871" i="1"/>
  <c r="CQ871" i="1"/>
  <c r="CP871" i="1"/>
  <c r="CE871" i="1"/>
  <c r="CO871" i="1"/>
  <c r="CN871" i="1"/>
  <c r="CL871" i="1"/>
  <c r="CM871" i="1"/>
  <c r="CK871" i="1"/>
  <c r="CJ871" i="1"/>
  <c r="CI871" i="1"/>
  <c r="CH871" i="1"/>
  <c r="CG871" i="1"/>
  <c r="CF871" i="1"/>
  <c r="CD871" i="1"/>
  <c r="CC871" i="1"/>
  <c r="CA871" i="1"/>
  <c r="BV871" i="1"/>
  <c r="BN871" i="1"/>
  <c r="O870" i="1"/>
  <c r="AZ871" i="1"/>
  <c r="BI871" i="1"/>
  <c r="M870" i="1"/>
  <c r="AX871" i="1"/>
  <c r="BG871" i="1"/>
  <c r="BF871" i="1"/>
  <c r="AT871" i="1"/>
  <c r="AS871" i="1"/>
  <c r="AR871" i="1"/>
  <c r="AQ871" i="1"/>
  <c r="AP871" i="1"/>
  <c r="AO871" i="1"/>
  <c r="AM871" i="1"/>
  <c r="AL871" i="1"/>
  <c r="AK871" i="1"/>
  <c r="AJ871" i="1"/>
  <c r="AI871" i="1"/>
  <c r="AH871" i="1"/>
  <c r="AG871" i="1"/>
  <c r="AE871" i="1"/>
  <c r="X871" i="1"/>
  <c r="W871" i="1"/>
  <c r="V871" i="1"/>
  <c r="II870" i="1"/>
  <c r="IH870" i="1"/>
  <c r="IG870" i="1"/>
  <c r="IF870" i="1"/>
  <c r="IE870" i="1"/>
  <c r="ID870" i="1"/>
  <c r="IC870" i="1"/>
  <c r="IB870" i="1"/>
  <c r="IA870" i="1"/>
  <c r="HZ870" i="1"/>
  <c r="HX870" i="1"/>
  <c r="HW870" i="1"/>
  <c r="HV870" i="1"/>
  <c r="HU870" i="1"/>
  <c r="HT870" i="1"/>
  <c r="HS870" i="1"/>
  <c r="HR870" i="1"/>
  <c r="HQ870" i="1"/>
  <c r="HP870" i="1"/>
  <c r="HO870" i="1"/>
  <c r="BS870" i="1"/>
  <c r="HM870" i="1"/>
  <c r="HL870" i="1"/>
  <c r="HK870" i="1"/>
  <c r="HJ870" i="1"/>
  <c r="HI870" i="1"/>
  <c r="HH870" i="1"/>
  <c r="HF870" i="1"/>
  <c r="HE870" i="1"/>
  <c r="HD870" i="1"/>
  <c r="HC870" i="1"/>
  <c r="HB870" i="1"/>
  <c r="HA870" i="1"/>
  <c r="GY870" i="1"/>
  <c r="GX870" i="1"/>
  <c r="GW870" i="1"/>
  <c r="GV870" i="1"/>
  <c r="GU870" i="1"/>
  <c r="GT870" i="1"/>
  <c r="GS870" i="1"/>
  <c r="GQ870" i="1"/>
  <c r="GP870" i="1"/>
  <c r="GO870" i="1"/>
  <c r="GN870" i="1"/>
  <c r="GM870" i="1"/>
  <c r="GL870" i="1"/>
  <c r="GK870" i="1"/>
  <c r="BR870" i="1"/>
  <c r="GI870" i="1"/>
  <c r="GG870" i="1"/>
  <c r="GF870" i="1"/>
  <c r="GE870" i="1"/>
  <c r="GD870" i="1"/>
  <c r="GC870" i="1"/>
  <c r="GB870" i="1"/>
  <c r="GA870" i="1"/>
  <c r="BO869" i="1"/>
  <c r="FX870" i="1"/>
  <c r="BL869" i="1"/>
  <c r="FW870" i="1"/>
  <c r="FV870" i="1"/>
  <c r="FP870" i="1"/>
  <c r="FN870" i="1"/>
  <c r="FO870" i="1"/>
  <c r="FH870" i="1"/>
  <c r="FL870" i="1"/>
  <c r="FK870" i="1"/>
  <c r="FJ870" i="1"/>
  <c r="FI870" i="1"/>
  <c r="FG870" i="1"/>
  <c r="FF870" i="1"/>
  <c r="FC870" i="1"/>
  <c r="FD870" i="1"/>
  <c r="FA870" i="1"/>
  <c r="EZ870" i="1"/>
  <c r="EY870" i="1"/>
  <c r="EU870" i="1"/>
  <c r="EW870" i="1"/>
  <c r="EV870" i="1"/>
  <c r="ET870" i="1"/>
  <c r="ES870" i="1"/>
  <c r="EQ870" i="1"/>
  <c r="EP870" i="1"/>
  <c r="EO870" i="1"/>
  <c r="EM870" i="1"/>
  <c r="EL870" i="1"/>
  <c r="EK870" i="1"/>
  <c r="EI870" i="1"/>
  <c r="EH870" i="1"/>
  <c r="EG870" i="1"/>
  <c r="EF870" i="1"/>
  <c r="BU870" i="1"/>
  <c r="ED870" i="1"/>
  <c r="EC870" i="1"/>
  <c r="EB870" i="1"/>
  <c r="EA870" i="1"/>
  <c r="DJ870" i="1"/>
  <c r="DK870" i="1"/>
  <c r="DY870" i="1"/>
  <c r="DW870" i="1"/>
  <c r="DX870" i="1"/>
  <c r="DV870" i="1"/>
  <c r="DU870" i="1"/>
  <c r="DT870" i="1"/>
  <c r="BT870" i="1"/>
  <c r="DS870" i="1"/>
  <c r="DR870" i="1"/>
  <c r="DQ870" i="1"/>
  <c r="DP870" i="1"/>
  <c r="DO870" i="1"/>
  <c r="DN870" i="1"/>
  <c r="DM870" i="1"/>
  <c r="DI870" i="1"/>
  <c r="DH870" i="1"/>
  <c r="DG870" i="1"/>
  <c r="DD870" i="1"/>
  <c r="CV870" i="1"/>
  <c r="DE870" i="1"/>
  <c r="DC870" i="1"/>
  <c r="CX870" i="1"/>
  <c r="DB870" i="1"/>
  <c r="DA870" i="1"/>
  <c r="CZ870" i="1"/>
  <c r="CY870" i="1"/>
  <c r="CW870" i="1"/>
  <c r="CU870" i="1"/>
  <c r="CT870" i="1"/>
  <c r="CS870" i="1"/>
  <c r="CB870" i="1"/>
  <c r="CQ870" i="1"/>
  <c r="CP870" i="1"/>
  <c r="CE870" i="1"/>
  <c r="CO870" i="1"/>
  <c r="CN870" i="1"/>
  <c r="CL870" i="1"/>
  <c r="CM870" i="1"/>
  <c r="CK870" i="1"/>
  <c r="CJ870" i="1"/>
  <c r="CI870" i="1"/>
  <c r="CH870" i="1"/>
  <c r="CG870" i="1"/>
  <c r="CF870" i="1"/>
  <c r="CD870" i="1"/>
  <c r="CC870" i="1"/>
  <c r="CA870" i="1"/>
  <c r="BV870" i="1"/>
  <c r="BN870" i="1"/>
  <c r="O869" i="1"/>
  <c r="AZ870" i="1"/>
  <c r="BI870" i="1"/>
  <c r="M869" i="1"/>
  <c r="AX870" i="1"/>
  <c r="BG870" i="1"/>
  <c r="BF870" i="1"/>
  <c r="AT870" i="1"/>
  <c r="AS870" i="1"/>
  <c r="AR870" i="1"/>
  <c r="AQ870" i="1"/>
  <c r="AP870" i="1"/>
  <c r="AO870" i="1"/>
  <c r="AM870" i="1"/>
  <c r="AL870" i="1"/>
  <c r="AK870" i="1"/>
  <c r="AJ870" i="1"/>
  <c r="AI870" i="1"/>
  <c r="AH870" i="1"/>
  <c r="AG870" i="1"/>
  <c r="AE870" i="1"/>
  <c r="X870" i="1"/>
  <c r="W870" i="1"/>
  <c r="V870" i="1"/>
  <c r="II869" i="1"/>
  <c r="IH869" i="1"/>
  <c r="IG869" i="1"/>
  <c r="IF869" i="1"/>
  <c r="IE869" i="1"/>
  <c r="ID869" i="1"/>
  <c r="IC869" i="1"/>
  <c r="IB869" i="1"/>
  <c r="IA869" i="1"/>
  <c r="HZ869" i="1"/>
  <c r="HX869" i="1"/>
  <c r="HW869" i="1"/>
  <c r="HV869" i="1"/>
  <c r="HU869" i="1"/>
  <c r="HT869" i="1"/>
  <c r="HS869" i="1"/>
  <c r="HR869" i="1"/>
  <c r="HQ869" i="1"/>
  <c r="HP869" i="1"/>
  <c r="HO869" i="1"/>
  <c r="BS869" i="1"/>
  <c r="HM869" i="1"/>
  <c r="HL869" i="1"/>
  <c r="HK869" i="1"/>
  <c r="HJ869" i="1"/>
  <c r="HI869" i="1"/>
  <c r="HH869" i="1"/>
  <c r="HF869" i="1"/>
  <c r="HE869" i="1"/>
  <c r="HD869" i="1"/>
  <c r="HC869" i="1"/>
  <c r="HB869" i="1"/>
  <c r="HA869" i="1"/>
  <c r="GY869" i="1"/>
  <c r="GX869" i="1"/>
  <c r="GW869" i="1"/>
  <c r="GV869" i="1"/>
  <c r="GU869" i="1"/>
  <c r="GT869" i="1"/>
  <c r="GS869" i="1"/>
  <c r="GQ869" i="1"/>
  <c r="GP869" i="1"/>
  <c r="GO869" i="1"/>
  <c r="GN869" i="1"/>
  <c r="GM869" i="1"/>
  <c r="GL869" i="1"/>
  <c r="GK869" i="1"/>
  <c r="BR869" i="1"/>
  <c r="GI869" i="1"/>
  <c r="GG869" i="1"/>
  <c r="GF869" i="1"/>
  <c r="GE869" i="1"/>
  <c r="GD869" i="1"/>
  <c r="GC869" i="1"/>
  <c r="GB869" i="1"/>
  <c r="GA869" i="1"/>
  <c r="BO868" i="1"/>
  <c r="FX869" i="1"/>
  <c r="BL868" i="1"/>
  <c r="FW869" i="1"/>
  <c r="FV869" i="1"/>
  <c r="FP869" i="1"/>
  <c r="FN869" i="1"/>
  <c r="FO869" i="1"/>
  <c r="FH869" i="1"/>
  <c r="FL869" i="1"/>
  <c r="FK869" i="1"/>
  <c r="FJ869" i="1"/>
  <c r="FI869" i="1"/>
  <c r="FG869" i="1"/>
  <c r="FF869" i="1"/>
  <c r="FC869" i="1"/>
  <c r="FD869" i="1"/>
  <c r="FA869" i="1"/>
  <c r="EZ869" i="1"/>
  <c r="EY869" i="1"/>
  <c r="EU869" i="1"/>
  <c r="EW869" i="1"/>
  <c r="EV869" i="1"/>
  <c r="ET869" i="1"/>
  <c r="ES869" i="1"/>
  <c r="EQ869" i="1"/>
  <c r="EP869" i="1"/>
  <c r="EO869" i="1"/>
  <c r="EM869" i="1"/>
  <c r="EL869" i="1"/>
  <c r="EK869" i="1"/>
  <c r="EI869" i="1"/>
  <c r="EH869" i="1"/>
  <c r="EG869" i="1"/>
  <c r="EF869" i="1"/>
  <c r="BU869" i="1"/>
  <c r="ED869" i="1"/>
  <c r="EC869" i="1"/>
  <c r="EB869" i="1"/>
  <c r="EA869" i="1"/>
  <c r="DJ869" i="1"/>
  <c r="DK869" i="1"/>
  <c r="DY869" i="1"/>
  <c r="DW869" i="1"/>
  <c r="DX869" i="1"/>
  <c r="DV869" i="1"/>
  <c r="DU869" i="1"/>
  <c r="DT869" i="1"/>
  <c r="BT869" i="1"/>
  <c r="DS869" i="1"/>
  <c r="DR869" i="1"/>
  <c r="DQ869" i="1"/>
  <c r="DP869" i="1"/>
  <c r="DO869" i="1"/>
  <c r="DN869" i="1"/>
  <c r="DM869" i="1"/>
  <c r="DI869" i="1"/>
  <c r="DH869" i="1"/>
  <c r="DG869" i="1"/>
  <c r="DD869" i="1"/>
  <c r="CV869" i="1"/>
  <c r="DE869" i="1"/>
  <c r="DC869" i="1"/>
  <c r="CX869" i="1"/>
  <c r="DB869" i="1"/>
  <c r="DA869" i="1"/>
  <c r="CZ869" i="1"/>
  <c r="CY869" i="1"/>
  <c r="CW869" i="1"/>
  <c r="CU869" i="1"/>
  <c r="CT869" i="1"/>
  <c r="CS869" i="1"/>
  <c r="CB869" i="1"/>
  <c r="CQ869" i="1"/>
  <c r="CP869" i="1"/>
  <c r="CE869" i="1"/>
  <c r="CO869" i="1"/>
  <c r="CN869" i="1"/>
  <c r="CL869" i="1"/>
  <c r="CM869" i="1"/>
  <c r="CK869" i="1"/>
  <c r="CJ869" i="1"/>
  <c r="CI869" i="1"/>
  <c r="CH869" i="1"/>
  <c r="CG869" i="1"/>
  <c r="CF869" i="1"/>
  <c r="CD869" i="1"/>
  <c r="CC869" i="1"/>
  <c r="CA869" i="1"/>
  <c r="BV869" i="1"/>
  <c r="BN869" i="1"/>
  <c r="O868" i="1"/>
  <c r="AZ869" i="1"/>
  <c r="BI869" i="1"/>
  <c r="M868" i="1"/>
  <c r="AX869" i="1"/>
  <c r="BG869" i="1"/>
  <c r="BF869" i="1"/>
  <c r="AT869" i="1"/>
  <c r="AS869" i="1"/>
  <c r="AR869" i="1"/>
  <c r="AQ869" i="1"/>
  <c r="AP869" i="1"/>
  <c r="AO869" i="1"/>
  <c r="AM869" i="1"/>
  <c r="AL869" i="1"/>
  <c r="AK869" i="1"/>
  <c r="AJ869" i="1"/>
  <c r="AI869" i="1"/>
  <c r="AH869" i="1"/>
  <c r="AG869" i="1"/>
  <c r="AE869" i="1"/>
  <c r="X869" i="1"/>
  <c r="W869" i="1"/>
  <c r="V869" i="1"/>
  <c r="AI851" i="1"/>
  <c r="AI852" i="1"/>
  <c r="AI853" i="1"/>
  <c r="AI854" i="1"/>
  <c r="AI855" i="1"/>
  <c r="AI856" i="1"/>
  <c r="AI857" i="1"/>
  <c r="AI858" i="1"/>
  <c r="AI859" i="1"/>
  <c r="AI860" i="1"/>
  <c r="AI861" i="1"/>
  <c r="AI862" i="1"/>
  <c r="AI863" i="1"/>
  <c r="AI864" i="1"/>
  <c r="AI865" i="1"/>
  <c r="AI866" i="1"/>
  <c r="AI867" i="1"/>
  <c r="AI868" i="1"/>
  <c r="BK1145" i="1"/>
  <c r="BK1148" i="1"/>
  <c r="O851" i="1"/>
  <c r="O850" i="1"/>
  <c r="AZ851" i="1"/>
  <c r="O852" i="1"/>
  <c r="AZ852" i="1"/>
  <c r="O853" i="1"/>
  <c r="AZ853" i="1"/>
  <c r="O854" i="1"/>
  <c r="AZ854" i="1"/>
  <c r="O855" i="1"/>
  <c r="AZ855" i="1"/>
  <c r="O856" i="1"/>
  <c r="AZ856" i="1"/>
  <c r="O857" i="1"/>
  <c r="AZ857" i="1"/>
  <c r="O858" i="1"/>
  <c r="AZ858" i="1"/>
  <c r="O860" i="1"/>
  <c r="O859" i="1"/>
  <c r="AZ860" i="1"/>
  <c r="O861" i="1"/>
  <c r="AZ861" i="1"/>
  <c r="O862" i="1"/>
  <c r="AZ862" i="1"/>
  <c r="O863" i="1"/>
  <c r="AZ863" i="1"/>
  <c r="O864" i="1"/>
  <c r="AZ864" i="1"/>
  <c r="O865" i="1"/>
  <c r="AZ865" i="1"/>
  <c r="O866" i="1"/>
  <c r="AZ866" i="1"/>
  <c r="O867" i="1"/>
  <c r="AZ867" i="1"/>
  <c r="AZ868" i="1"/>
  <c r="AZ1159" i="1"/>
  <c r="O823" i="1"/>
  <c r="O822" i="1"/>
  <c r="AZ823" i="1"/>
  <c r="BI823" i="1"/>
  <c r="O824" i="1"/>
  <c r="AZ824" i="1"/>
  <c r="BI824" i="1"/>
  <c r="O825" i="1"/>
  <c r="AZ825" i="1"/>
  <c r="BI825" i="1"/>
  <c r="O826" i="1"/>
  <c r="AZ826" i="1"/>
  <c r="BI826" i="1"/>
  <c r="O827" i="1"/>
  <c r="AZ827" i="1"/>
  <c r="BI827" i="1"/>
  <c r="O828" i="1"/>
  <c r="AZ828" i="1"/>
  <c r="BI828" i="1"/>
  <c r="O829" i="1"/>
  <c r="AZ829" i="1"/>
  <c r="BI829" i="1"/>
  <c r="O830" i="1"/>
  <c r="AZ830" i="1"/>
  <c r="BI830" i="1"/>
  <c r="O831" i="1"/>
  <c r="AZ831" i="1"/>
  <c r="BI831" i="1"/>
  <c r="O832" i="1"/>
  <c r="AZ832" i="1"/>
  <c r="BI832" i="1"/>
  <c r="O833" i="1"/>
  <c r="AZ833" i="1"/>
  <c r="BI833" i="1"/>
  <c r="O834" i="1"/>
  <c r="AZ834" i="1"/>
  <c r="BI834" i="1"/>
  <c r="O835" i="1"/>
  <c r="AZ835" i="1"/>
  <c r="BI835" i="1"/>
  <c r="O836" i="1"/>
  <c r="AZ836" i="1"/>
  <c r="BI836" i="1"/>
  <c r="O837" i="1"/>
  <c r="AZ837" i="1"/>
  <c r="BI837" i="1"/>
  <c r="O838" i="1"/>
  <c r="AZ838" i="1"/>
  <c r="BI838" i="1"/>
  <c r="O839" i="1"/>
  <c r="AZ839" i="1"/>
  <c r="BI839" i="1"/>
  <c r="O840" i="1"/>
  <c r="AZ840" i="1"/>
  <c r="BI840" i="1"/>
  <c r="O841" i="1"/>
  <c r="AZ841" i="1"/>
  <c r="BI841" i="1"/>
  <c r="O842" i="1"/>
  <c r="AZ842" i="1"/>
  <c r="BI842" i="1"/>
  <c r="O843" i="1"/>
  <c r="AZ843" i="1"/>
  <c r="BI843" i="1"/>
  <c r="O844" i="1"/>
  <c r="AZ844" i="1"/>
  <c r="BI844" i="1"/>
  <c r="O845" i="1"/>
  <c r="AZ845" i="1"/>
  <c r="BI845" i="1"/>
  <c r="O846" i="1"/>
  <c r="AZ846" i="1"/>
  <c r="BI846" i="1"/>
  <c r="O847" i="1"/>
  <c r="AZ847" i="1"/>
  <c r="BI847" i="1"/>
  <c r="O848" i="1"/>
  <c r="AZ848" i="1"/>
  <c r="BI848" i="1"/>
  <c r="O849" i="1"/>
  <c r="AZ849" i="1"/>
  <c r="BI849" i="1"/>
  <c r="AZ850" i="1"/>
  <c r="BI850" i="1"/>
  <c r="BI851" i="1"/>
  <c r="BI852" i="1"/>
  <c r="BI853" i="1"/>
  <c r="BI854" i="1"/>
  <c r="BI855" i="1"/>
  <c r="BI856" i="1"/>
  <c r="BI857" i="1"/>
  <c r="BI858" i="1"/>
  <c r="BI860" i="1"/>
  <c r="BI861" i="1"/>
  <c r="BI862" i="1"/>
  <c r="BI863" i="1"/>
  <c r="BI864" i="1"/>
  <c r="BI865" i="1"/>
  <c r="BI866" i="1"/>
  <c r="BI867" i="1"/>
  <c r="BI868" i="1"/>
  <c r="BI1161" i="1"/>
  <c r="BI1159" i="1"/>
  <c r="BI1142" i="1"/>
  <c r="AG856" i="1"/>
  <c r="AG857" i="1"/>
  <c r="AG858" i="1"/>
  <c r="AG860" i="1"/>
  <c r="AG861" i="1"/>
  <c r="AG862" i="1"/>
  <c r="AG863" i="1"/>
  <c r="AG864" i="1"/>
  <c r="AG865" i="1"/>
  <c r="AG866" i="1"/>
  <c r="AG867" i="1"/>
  <c r="AG868" i="1"/>
  <c r="BI1144" i="1"/>
  <c r="BI1143" i="1"/>
  <c r="BI1141" i="1"/>
  <c r="BI1140" i="1"/>
  <c r="F1147" i="1"/>
  <c r="G1147" i="1"/>
  <c r="II868" i="1"/>
  <c r="IH868" i="1"/>
  <c r="IG868" i="1"/>
  <c r="IF868" i="1"/>
  <c r="IE868" i="1"/>
  <c r="ID868" i="1"/>
  <c r="IC868" i="1"/>
  <c r="IB868" i="1"/>
  <c r="IA868" i="1"/>
  <c r="HZ868" i="1"/>
  <c r="HX868" i="1"/>
  <c r="HW868" i="1"/>
  <c r="HV868" i="1"/>
  <c r="HU868" i="1"/>
  <c r="HT868" i="1"/>
  <c r="HS868" i="1"/>
  <c r="HR868" i="1"/>
  <c r="HQ868" i="1"/>
  <c r="HP868" i="1"/>
  <c r="HO868" i="1"/>
  <c r="BS868" i="1"/>
  <c r="HM868" i="1"/>
  <c r="HL868" i="1"/>
  <c r="HK868" i="1"/>
  <c r="HJ868" i="1"/>
  <c r="HI868" i="1"/>
  <c r="HH868" i="1"/>
  <c r="HF868" i="1"/>
  <c r="HE868" i="1"/>
  <c r="HD868" i="1"/>
  <c r="HC868" i="1"/>
  <c r="HB868" i="1"/>
  <c r="HA868" i="1"/>
  <c r="GY868" i="1"/>
  <c r="GX868" i="1"/>
  <c r="GW868" i="1"/>
  <c r="GV868" i="1"/>
  <c r="GU868" i="1"/>
  <c r="GT868" i="1"/>
  <c r="GS868" i="1"/>
  <c r="GQ868" i="1"/>
  <c r="GP868" i="1"/>
  <c r="GO868" i="1"/>
  <c r="GN868" i="1"/>
  <c r="GM868" i="1"/>
  <c r="GL868" i="1"/>
  <c r="GK868" i="1"/>
  <c r="BR868" i="1"/>
  <c r="GI868" i="1"/>
  <c r="GG868" i="1"/>
  <c r="GF868" i="1"/>
  <c r="GE868" i="1"/>
  <c r="GD868" i="1"/>
  <c r="GC868" i="1"/>
  <c r="GB868" i="1"/>
  <c r="GA868" i="1"/>
  <c r="BO867" i="1"/>
  <c r="FX868" i="1"/>
  <c r="BL867" i="1"/>
  <c r="FW868" i="1"/>
  <c r="FV868" i="1"/>
  <c r="FP868" i="1"/>
  <c r="FN868" i="1"/>
  <c r="FO868" i="1"/>
  <c r="FH868" i="1"/>
  <c r="FL868" i="1"/>
  <c r="FK868" i="1"/>
  <c r="FJ868" i="1"/>
  <c r="FI868" i="1"/>
  <c r="FG868" i="1"/>
  <c r="FF868" i="1"/>
  <c r="FC868" i="1"/>
  <c r="FD868" i="1"/>
  <c r="FA868" i="1"/>
  <c r="EZ868" i="1"/>
  <c r="EY868" i="1"/>
  <c r="EU868" i="1"/>
  <c r="EW868" i="1"/>
  <c r="EV868" i="1"/>
  <c r="ET868" i="1"/>
  <c r="ES868" i="1"/>
  <c r="EQ868" i="1"/>
  <c r="EP868" i="1"/>
  <c r="EO868" i="1"/>
  <c r="EM868" i="1"/>
  <c r="EL868" i="1"/>
  <c r="EK868" i="1"/>
  <c r="EI868" i="1"/>
  <c r="EH868" i="1"/>
  <c r="EG868" i="1"/>
  <c r="EF868" i="1"/>
  <c r="BU868" i="1"/>
  <c r="ED868" i="1"/>
  <c r="EC868" i="1"/>
  <c r="EB868" i="1"/>
  <c r="EA868" i="1"/>
  <c r="DJ868" i="1"/>
  <c r="DK868" i="1"/>
  <c r="DY868" i="1"/>
  <c r="DW868" i="1"/>
  <c r="DX868" i="1"/>
  <c r="DV868" i="1"/>
  <c r="DU868" i="1"/>
  <c r="DT868" i="1"/>
  <c r="BT868" i="1"/>
  <c r="DS868" i="1"/>
  <c r="DR868" i="1"/>
  <c r="DQ868" i="1"/>
  <c r="DP868" i="1"/>
  <c r="DO868" i="1"/>
  <c r="DN868" i="1"/>
  <c r="DM868" i="1"/>
  <c r="DI868" i="1"/>
  <c r="DH868" i="1"/>
  <c r="DG868" i="1"/>
  <c r="DD868" i="1"/>
  <c r="CV868" i="1"/>
  <c r="DC868" i="1"/>
  <c r="DE868" i="1"/>
  <c r="CX868" i="1"/>
  <c r="DB868" i="1"/>
  <c r="DA868" i="1"/>
  <c r="CZ868" i="1"/>
  <c r="CY868" i="1"/>
  <c r="CW868" i="1"/>
  <c r="CU868" i="1"/>
  <c r="CT868" i="1"/>
  <c r="CS868" i="1"/>
  <c r="CB868" i="1"/>
  <c r="CQ868" i="1"/>
  <c r="CP868" i="1"/>
  <c r="CE868" i="1"/>
  <c r="CO868" i="1"/>
  <c r="CN868" i="1"/>
  <c r="CL868" i="1"/>
  <c r="CM868" i="1"/>
  <c r="CK868" i="1"/>
  <c r="CJ868" i="1"/>
  <c r="CI868" i="1"/>
  <c r="CH868" i="1"/>
  <c r="CG868" i="1"/>
  <c r="CF868" i="1"/>
  <c r="CD868" i="1"/>
  <c r="CC868" i="1"/>
  <c r="CA868" i="1"/>
  <c r="BV868" i="1"/>
  <c r="BN868" i="1"/>
  <c r="M867" i="1"/>
  <c r="AX868" i="1"/>
  <c r="BG868" i="1"/>
  <c r="BF868" i="1"/>
  <c r="AT868" i="1"/>
  <c r="AS868" i="1"/>
  <c r="AR868" i="1"/>
  <c r="AQ868" i="1"/>
  <c r="AP868" i="1"/>
  <c r="AO868" i="1"/>
  <c r="AM868" i="1"/>
  <c r="AL868" i="1"/>
  <c r="AK868" i="1"/>
  <c r="AJ868" i="1"/>
  <c r="AH868" i="1"/>
  <c r="AF868" i="1"/>
  <c r="AE868" i="1"/>
  <c r="X868" i="1"/>
  <c r="W868" i="1"/>
  <c r="V868" i="1"/>
  <c r="II867" i="1"/>
  <c r="IH867" i="1"/>
  <c r="IG867" i="1"/>
  <c r="IF867" i="1"/>
  <c r="IE867" i="1"/>
  <c r="ID867" i="1"/>
  <c r="IC867" i="1"/>
  <c r="IB867" i="1"/>
  <c r="IA867" i="1"/>
  <c r="HZ867" i="1"/>
  <c r="HX867" i="1"/>
  <c r="HW867" i="1"/>
  <c r="HV867" i="1"/>
  <c r="HU867" i="1"/>
  <c r="HT867" i="1"/>
  <c r="HS867" i="1"/>
  <c r="HR867" i="1"/>
  <c r="HQ867" i="1"/>
  <c r="HP867" i="1"/>
  <c r="HO867" i="1"/>
  <c r="BS867" i="1"/>
  <c r="HM867" i="1"/>
  <c r="HL867" i="1"/>
  <c r="HK867" i="1"/>
  <c r="HJ867" i="1"/>
  <c r="HI867" i="1"/>
  <c r="HH867" i="1"/>
  <c r="HF867" i="1"/>
  <c r="HE867" i="1"/>
  <c r="HD867" i="1"/>
  <c r="HC867" i="1"/>
  <c r="HB867" i="1"/>
  <c r="HA867" i="1"/>
  <c r="GY867" i="1"/>
  <c r="GX867" i="1"/>
  <c r="GW867" i="1"/>
  <c r="GV867" i="1"/>
  <c r="GU867" i="1"/>
  <c r="GT867" i="1"/>
  <c r="GS867" i="1"/>
  <c r="GQ867" i="1"/>
  <c r="GP867" i="1"/>
  <c r="GO867" i="1"/>
  <c r="GN867" i="1"/>
  <c r="GM867" i="1"/>
  <c r="GL867" i="1"/>
  <c r="GK867" i="1"/>
  <c r="BR867" i="1"/>
  <c r="GI867" i="1"/>
  <c r="GG867" i="1"/>
  <c r="GF867" i="1"/>
  <c r="GE867" i="1"/>
  <c r="GD867" i="1"/>
  <c r="GC867" i="1"/>
  <c r="GB867" i="1"/>
  <c r="GA867" i="1"/>
  <c r="BO866" i="1"/>
  <c r="FX867" i="1"/>
  <c r="BL866" i="1"/>
  <c r="FW867" i="1"/>
  <c r="FV867" i="1"/>
  <c r="FP867" i="1"/>
  <c r="FN867" i="1"/>
  <c r="FO867" i="1"/>
  <c r="FH867" i="1"/>
  <c r="FL867" i="1"/>
  <c r="FK867" i="1"/>
  <c r="FJ867" i="1"/>
  <c r="FI867" i="1"/>
  <c r="FG867" i="1"/>
  <c r="FF867" i="1"/>
  <c r="FC867" i="1"/>
  <c r="FD867" i="1"/>
  <c r="FA867" i="1"/>
  <c r="EZ867" i="1"/>
  <c r="EY867" i="1"/>
  <c r="EU867" i="1"/>
  <c r="EW867" i="1"/>
  <c r="EV867" i="1"/>
  <c r="ET867" i="1"/>
  <c r="ES867" i="1"/>
  <c r="EQ867" i="1"/>
  <c r="EP867" i="1"/>
  <c r="EO867" i="1"/>
  <c r="EM867" i="1"/>
  <c r="EL867" i="1"/>
  <c r="EK867" i="1"/>
  <c r="EI867" i="1"/>
  <c r="EH867" i="1"/>
  <c r="EG867" i="1"/>
  <c r="EF867" i="1"/>
  <c r="BU867" i="1"/>
  <c r="ED867" i="1"/>
  <c r="EC867" i="1"/>
  <c r="EB867" i="1"/>
  <c r="EA867" i="1"/>
  <c r="DJ867" i="1"/>
  <c r="DK867" i="1"/>
  <c r="DY867" i="1"/>
  <c r="DW867" i="1"/>
  <c r="DX867" i="1"/>
  <c r="DV867" i="1"/>
  <c r="DU867" i="1"/>
  <c r="DT867" i="1"/>
  <c r="BT867" i="1"/>
  <c r="DS867" i="1"/>
  <c r="DR867" i="1"/>
  <c r="DQ867" i="1"/>
  <c r="DP867" i="1"/>
  <c r="DO867" i="1"/>
  <c r="DN867" i="1"/>
  <c r="DM867" i="1"/>
  <c r="DI867" i="1"/>
  <c r="DH867" i="1"/>
  <c r="DG867" i="1"/>
  <c r="DD867" i="1"/>
  <c r="CV867" i="1"/>
  <c r="DE867" i="1"/>
  <c r="DC867" i="1"/>
  <c r="CX867" i="1"/>
  <c r="DB867" i="1"/>
  <c r="DA867" i="1"/>
  <c r="CZ867" i="1"/>
  <c r="CY867" i="1"/>
  <c r="CW867" i="1"/>
  <c r="CU867" i="1"/>
  <c r="CT867" i="1"/>
  <c r="CS867" i="1"/>
  <c r="CB867" i="1"/>
  <c r="CQ867" i="1"/>
  <c r="CP867" i="1"/>
  <c r="CE867" i="1"/>
  <c r="CO867" i="1"/>
  <c r="CN867" i="1"/>
  <c r="CL867" i="1"/>
  <c r="CM867" i="1"/>
  <c r="CK867" i="1"/>
  <c r="CJ867" i="1"/>
  <c r="CI867" i="1"/>
  <c r="CH867" i="1"/>
  <c r="CG867" i="1"/>
  <c r="CF867" i="1"/>
  <c r="CD867" i="1"/>
  <c r="CC867" i="1"/>
  <c r="CA867" i="1"/>
  <c r="BV867" i="1"/>
  <c r="BN867" i="1"/>
  <c r="M866" i="1"/>
  <c r="AX867" i="1"/>
  <c r="BG867" i="1"/>
  <c r="BF867" i="1"/>
  <c r="AT867" i="1"/>
  <c r="AS867" i="1"/>
  <c r="AR867" i="1"/>
  <c r="AQ867" i="1"/>
  <c r="AP867" i="1"/>
  <c r="AO867" i="1"/>
  <c r="AM867" i="1"/>
  <c r="AL867" i="1"/>
  <c r="AK867" i="1"/>
  <c r="AJ867" i="1"/>
  <c r="AH867" i="1"/>
  <c r="AF867" i="1"/>
  <c r="AE867" i="1"/>
  <c r="X867" i="1"/>
  <c r="W867" i="1"/>
  <c r="V867" i="1"/>
  <c r="II866" i="1"/>
  <c r="IH866" i="1"/>
  <c r="IG866" i="1"/>
  <c r="IF866" i="1"/>
  <c r="IE866" i="1"/>
  <c r="ID866" i="1"/>
  <c r="IC866" i="1"/>
  <c r="IB866" i="1"/>
  <c r="IA866" i="1"/>
  <c r="HZ866" i="1"/>
  <c r="HX866" i="1"/>
  <c r="HW866" i="1"/>
  <c r="HV866" i="1"/>
  <c r="HU866" i="1"/>
  <c r="HT866" i="1"/>
  <c r="HS866" i="1"/>
  <c r="HR866" i="1"/>
  <c r="HQ866" i="1"/>
  <c r="HP866" i="1"/>
  <c r="HO866" i="1"/>
  <c r="BS866" i="1"/>
  <c r="HM866" i="1"/>
  <c r="HL866" i="1"/>
  <c r="HK866" i="1"/>
  <c r="HJ866" i="1"/>
  <c r="HI866" i="1"/>
  <c r="HH866" i="1"/>
  <c r="HF866" i="1"/>
  <c r="HE866" i="1"/>
  <c r="HD866" i="1"/>
  <c r="HC866" i="1"/>
  <c r="HB866" i="1"/>
  <c r="HA866" i="1"/>
  <c r="GY866" i="1"/>
  <c r="GX866" i="1"/>
  <c r="GW866" i="1"/>
  <c r="GV866" i="1"/>
  <c r="GU866" i="1"/>
  <c r="GT866" i="1"/>
  <c r="GS866" i="1"/>
  <c r="GQ866" i="1"/>
  <c r="GP866" i="1"/>
  <c r="GO866" i="1"/>
  <c r="GN866" i="1"/>
  <c r="GM866" i="1"/>
  <c r="GL866" i="1"/>
  <c r="GK866" i="1"/>
  <c r="BR866" i="1"/>
  <c r="GI866" i="1"/>
  <c r="GG866" i="1"/>
  <c r="GF866" i="1"/>
  <c r="GE866" i="1"/>
  <c r="GD866" i="1"/>
  <c r="GC866" i="1"/>
  <c r="GB866" i="1"/>
  <c r="GA866" i="1"/>
  <c r="BO865" i="1"/>
  <c r="FX866" i="1"/>
  <c r="BL865" i="1"/>
  <c r="FW866" i="1"/>
  <c r="FV866" i="1"/>
  <c r="FP866" i="1"/>
  <c r="FN866" i="1"/>
  <c r="FO866" i="1"/>
  <c r="FH866" i="1"/>
  <c r="FL866" i="1"/>
  <c r="FK866" i="1"/>
  <c r="FJ866" i="1"/>
  <c r="FI866" i="1"/>
  <c r="FG866" i="1"/>
  <c r="FF866" i="1"/>
  <c r="FC866" i="1"/>
  <c r="FD866" i="1"/>
  <c r="FA866" i="1"/>
  <c r="EZ866" i="1"/>
  <c r="EY866" i="1"/>
  <c r="EU866" i="1"/>
  <c r="EW866" i="1"/>
  <c r="EV866" i="1"/>
  <c r="ET866" i="1"/>
  <c r="ES866" i="1"/>
  <c r="EQ866" i="1"/>
  <c r="EP866" i="1"/>
  <c r="EO866" i="1"/>
  <c r="EM866" i="1"/>
  <c r="EL866" i="1"/>
  <c r="EK866" i="1"/>
  <c r="EI866" i="1"/>
  <c r="EH866" i="1"/>
  <c r="EG866" i="1"/>
  <c r="EF866" i="1"/>
  <c r="BU866" i="1"/>
  <c r="ED866" i="1"/>
  <c r="EC866" i="1"/>
  <c r="EB866" i="1"/>
  <c r="EA866" i="1"/>
  <c r="DJ866" i="1"/>
  <c r="DK866" i="1"/>
  <c r="DY866" i="1"/>
  <c r="DW866" i="1"/>
  <c r="DX866" i="1"/>
  <c r="DV866" i="1"/>
  <c r="DU866" i="1"/>
  <c r="DT866" i="1"/>
  <c r="BT866" i="1"/>
  <c r="DS866" i="1"/>
  <c r="DR866" i="1"/>
  <c r="DQ866" i="1"/>
  <c r="DP866" i="1"/>
  <c r="DO866" i="1"/>
  <c r="DN866" i="1"/>
  <c r="DM866" i="1"/>
  <c r="DI866" i="1"/>
  <c r="DH866" i="1"/>
  <c r="DG866" i="1"/>
  <c r="DD866" i="1"/>
  <c r="CV866" i="1"/>
  <c r="DE866" i="1"/>
  <c r="DC866" i="1"/>
  <c r="CX866" i="1"/>
  <c r="DB866" i="1"/>
  <c r="DA866" i="1"/>
  <c r="CZ866" i="1"/>
  <c r="CY866" i="1"/>
  <c r="CW866" i="1"/>
  <c r="CU866" i="1"/>
  <c r="CT866" i="1"/>
  <c r="CS866" i="1"/>
  <c r="CB866" i="1"/>
  <c r="CQ866" i="1"/>
  <c r="CP866" i="1"/>
  <c r="CE866" i="1"/>
  <c r="CO866" i="1"/>
  <c r="CN866" i="1"/>
  <c r="CL866" i="1"/>
  <c r="CM866" i="1"/>
  <c r="CK866" i="1"/>
  <c r="CJ866" i="1"/>
  <c r="CI866" i="1"/>
  <c r="CH866" i="1"/>
  <c r="CG866" i="1"/>
  <c r="CF866" i="1"/>
  <c r="CD866" i="1"/>
  <c r="CC866" i="1"/>
  <c r="CA866" i="1"/>
  <c r="BV866" i="1"/>
  <c r="BN866" i="1"/>
  <c r="M865" i="1"/>
  <c r="AX866" i="1"/>
  <c r="BG866" i="1"/>
  <c r="BF866" i="1"/>
  <c r="AT866" i="1"/>
  <c r="AS866" i="1"/>
  <c r="AR866" i="1"/>
  <c r="AQ866" i="1"/>
  <c r="AP866" i="1"/>
  <c r="AO866" i="1"/>
  <c r="AM866" i="1"/>
  <c r="AL866" i="1"/>
  <c r="AK866" i="1"/>
  <c r="AJ866" i="1"/>
  <c r="AH866" i="1"/>
  <c r="AF866" i="1"/>
  <c r="AE866" i="1"/>
  <c r="X866" i="1"/>
  <c r="W866" i="1"/>
  <c r="V866" i="1"/>
  <c r="II865" i="1"/>
  <c r="IH865" i="1"/>
  <c r="IG865" i="1"/>
  <c r="IF865" i="1"/>
  <c r="IE865" i="1"/>
  <c r="ID865" i="1"/>
  <c r="IC865" i="1"/>
  <c r="IB865" i="1"/>
  <c r="IA865" i="1"/>
  <c r="HZ865" i="1"/>
  <c r="HX865" i="1"/>
  <c r="HW865" i="1"/>
  <c r="HV865" i="1"/>
  <c r="HU865" i="1"/>
  <c r="HT865" i="1"/>
  <c r="HS865" i="1"/>
  <c r="HR865" i="1"/>
  <c r="HQ865" i="1"/>
  <c r="HP865" i="1"/>
  <c r="HO865" i="1"/>
  <c r="BS865" i="1"/>
  <c r="HM865" i="1"/>
  <c r="HL865" i="1"/>
  <c r="HK865" i="1"/>
  <c r="HJ865" i="1"/>
  <c r="HI865" i="1"/>
  <c r="HH865" i="1"/>
  <c r="HF865" i="1"/>
  <c r="HE865" i="1"/>
  <c r="HD865" i="1"/>
  <c r="HC865" i="1"/>
  <c r="HB865" i="1"/>
  <c r="HA865" i="1"/>
  <c r="GY865" i="1"/>
  <c r="GX865" i="1"/>
  <c r="GW865" i="1"/>
  <c r="GV865" i="1"/>
  <c r="GU865" i="1"/>
  <c r="GT865" i="1"/>
  <c r="GS865" i="1"/>
  <c r="GQ865" i="1"/>
  <c r="GP865" i="1"/>
  <c r="GO865" i="1"/>
  <c r="GN865" i="1"/>
  <c r="GM865" i="1"/>
  <c r="GL865" i="1"/>
  <c r="GK865" i="1"/>
  <c r="BR865" i="1"/>
  <c r="GI865" i="1"/>
  <c r="GG865" i="1"/>
  <c r="GF865" i="1"/>
  <c r="GE865" i="1"/>
  <c r="GD865" i="1"/>
  <c r="GC865" i="1"/>
  <c r="GB865" i="1"/>
  <c r="GA865" i="1"/>
  <c r="BO864" i="1"/>
  <c r="FX865" i="1"/>
  <c r="BL864" i="1"/>
  <c r="FW865" i="1"/>
  <c r="FV865" i="1"/>
  <c r="FP865" i="1"/>
  <c r="FN865" i="1"/>
  <c r="FO865" i="1"/>
  <c r="FH865" i="1"/>
  <c r="FL865" i="1"/>
  <c r="FK865" i="1"/>
  <c r="FJ865" i="1"/>
  <c r="FI865" i="1"/>
  <c r="FG865" i="1"/>
  <c r="FF865" i="1"/>
  <c r="FC865" i="1"/>
  <c r="FD865" i="1"/>
  <c r="FA865" i="1"/>
  <c r="EZ865" i="1"/>
  <c r="EY865" i="1"/>
  <c r="EU865" i="1"/>
  <c r="EW865" i="1"/>
  <c r="EV865" i="1"/>
  <c r="ET865" i="1"/>
  <c r="ES865" i="1"/>
  <c r="EQ865" i="1"/>
  <c r="EP865" i="1"/>
  <c r="EO865" i="1"/>
  <c r="EM865" i="1"/>
  <c r="EL865" i="1"/>
  <c r="EK865" i="1"/>
  <c r="EI865" i="1"/>
  <c r="EH865" i="1"/>
  <c r="EG865" i="1"/>
  <c r="EF865" i="1"/>
  <c r="BU865" i="1"/>
  <c r="ED865" i="1"/>
  <c r="EC865" i="1"/>
  <c r="EB865" i="1"/>
  <c r="EA865" i="1"/>
  <c r="DJ865" i="1"/>
  <c r="DK865" i="1"/>
  <c r="DY865" i="1"/>
  <c r="DW865" i="1"/>
  <c r="DX865" i="1"/>
  <c r="DV865" i="1"/>
  <c r="DU865" i="1"/>
  <c r="DT865" i="1"/>
  <c r="BT865" i="1"/>
  <c r="DS865" i="1"/>
  <c r="DR865" i="1"/>
  <c r="DQ865" i="1"/>
  <c r="DP865" i="1"/>
  <c r="DO865" i="1"/>
  <c r="DN865" i="1"/>
  <c r="DM865" i="1"/>
  <c r="DI865" i="1"/>
  <c r="DH865" i="1"/>
  <c r="DG865" i="1"/>
  <c r="DD865" i="1"/>
  <c r="CV865" i="1"/>
  <c r="DC865" i="1"/>
  <c r="DE865" i="1"/>
  <c r="CX865" i="1"/>
  <c r="DB865" i="1"/>
  <c r="DA865" i="1"/>
  <c r="CZ865" i="1"/>
  <c r="CY865" i="1"/>
  <c r="CW865" i="1"/>
  <c r="CU865" i="1"/>
  <c r="CT865" i="1"/>
  <c r="CS865" i="1"/>
  <c r="CB865" i="1"/>
  <c r="CQ865" i="1"/>
  <c r="CP865" i="1"/>
  <c r="CE865" i="1"/>
  <c r="CO865" i="1"/>
  <c r="CN865" i="1"/>
  <c r="CL865" i="1"/>
  <c r="CM865" i="1"/>
  <c r="CK865" i="1"/>
  <c r="CJ865" i="1"/>
  <c r="CI865" i="1"/>
  <c r="CH865" i="1"/>
  <c r="CG865" i="1"/>
  <c r="CF865" i="1"/>
  <c r="CD865" i="1"/>
  <c r="CC865" i="1"/>
  <c r="CA865" i="1"/>
  <c r="BV865" i="1"/>
  <c r="BN865" i="1"/>
  <c r="M864" i="1"/>
  <c r="AX865" i="1"/>
  <c r="BG865" i="1"/>
  <c r="BF865" i="1"/>
  <c r="AT865" i="1"/>
  <c r="AS865" i="1"/>
  <c r="AR865" i="1"/>
  <c r="AQ865" i="1"/>
  <c r="AP865" i="1"/>
  <c r="AO865" i="1"/>
  <c r="AM865" i="1"/>
  <c r="AL865" i="1"/>
  <c r="AK865" i="1"/>
  <c r="AJ865" i="1"/>
  <c r="AH865" i="1"/>
  <c r="AF865" i="1"/>
  <c r="AE865" i="1"/>
  <c r="X865" i="1"/>
  <c r="W865" i="1"/>
  <c r="V865" i="1"/>
  <c r="II864" i="1"/>
  <c r="IH864" i="1"/>
  <c r="IG864" i="1"/>
  <c r="IF864" i="1"/>
  <c r="IE864" i="1"/>
  <c r="ID864" i="1"/>
  <c r="IC864" i="1"/>
  <c r="IB864" i="1"/>
  <c r="IA864" i="1"/>
  <c r="HZ864" i="1"/>
  <c r="HX864" i="1"/>
  <c r="HW864" i="1"/>
  <c r="HV864" i="1"/>
  <c r="HU864" i="1"/>
  <c r="HT864" i="1"/>
  <c r="HS864" i="1"/>
  <c r="HR864" i="1"/>
  <c r="HQ864" i="1"/>
  <c r="HP864" i="1"/>
  <c r="HO864" i="1"/>
  <c r="BS864" i="1"/>
  <c r="HM864" i="1"/>
  <c r="HL864" i="1"/>
  <c r="HK864" i="1"/>
  <c r="HJ864" i="1"/>
  <c r="HI864" i="1"/>
  <c r="HH864" i="1"/>
  <c r="HF864" i="1"/>
  <c r="HE864" i="1"/>
  <c r="HD864" i="1"/>
  <c r="HC864" i="1"/>
  <c r="HB864" i="1"/>
  <c r="HA864" i="1"/>
  <c r="GY864" i="1"/>
  <c r="GX864" i="1"/>
  <c r="GW864" i="1"/>
  <c r="GV864" i="1"/>
  <c r="GU864" i="1"/>
  <c r="GT864" i="1"/>
  <c r="GS864" i="1"/>
  <c r="GQ864" i="1"/>
  <c r="GP864" i="1"/>
  <c r="GO864" i="1"/>
  <c r="GN864" i="1"/>
  <c r="GM864" i="1"/>
  <c r="GL864" i="1"/>
  <c r="GK864" i="1"/>
  <c r="BR864" i="1"/>
  <c r="GI864" i="1"/>
  <c r="GG864" i="1"/>
  <c r="GF864" i="1"/>
  <c r="GE864" i="1"/>
  <c r="GD864" i="1"/>
  <c r="GC864" i="1"/>
  <c r="GB864" i="1"/>
  <c r="GA864" i="1"/>
  <c r="BO863" i="1"/>
  <c r="FX864" i="1"/>
  <c r="BL863" i="1"/>
  <c r="FW864" i="1"/>
  <c r="FV864" i="1"/>
  <c r="FP864" i="1"/>
  <c r="FN864" i="1"/>
  <c r="FO864" i="1"/>
  <c r="FH864" i="1"/>
  <c r="FL864" i="1"/>
  <c r="FK864" i="1"/>
  <c r="FJ864" i="1"/>
  <c r="FI864" i="1"/>
  <c r="FG864" i="1"/>
  <c r="FF864" i="1"/>
  <c r="FC864" i="1"/>
  <c r="FD864" i="1"/>
  <c r="FA864" i="1"/>
  <c r="EZ864" i="1"/>
  <c r="EY864" i="1"/>
  <c r="EU864" i="1"/>
  <c r="EW864" i="1"/>
  <c r="EV864" i="1"/>
  <c r="ET864" i="1"/>
  <c r="ES864" i="1"/>
  <c r="EQ864" i="1"/>
  <c r="EP864" i="1"/>
  <c r="EO864" i="1"/>
  <c r="EM864" i="1"/>
  <c r="EL864" i="1"/>
  <c r="EK864" i="1"/>
  <c r="EI864" i="1"/>
  <c r="EH864" i="1"/>
  <c r="EG864" i="1"/>
  <c r="EF864" i="1"/>
  <c r="BU864" i="1"/>
  <c r="ED864" i="1"/>
  <c r="EC864" i="1"/>
  <c r="EB864" i="1"/>
  <c r="EA864" i="1"/>
  <c r="DJ864" i="1"/>
  <c r="DK864" i="1"/>
  <c r="DY864" i="1"/>
  <c r="DW864" i="1"/>
  <c r="DX864" i="1"/>
  <c r="DV864" i="1"/>
  <c r="DU864" i="1"/>
  <c r="DT864" i="1"/>
  <c r="BT864" i="1"/>
  <c r="DS864" i="1"/>
  <c r="DR864" i="1"/>
  <c r="DQ864" i="1"/>
  <c r="DP864" i="1"/>
  <c r="DO864" i="1"/>
  <c r="DN864" i="1"/>
  <c r="DM864" i="1"/>
  <c r="DI864" i="1"/>
  <c r="DH864" i="1"/>
  <c r="DG864" i="1"/>
  <c r="DD864" i="1"/>
  <c r="CV864" i="1"/>
  <c r="DE864" i="1"/>
  <c r="DC864" i="1"/>
  <c r="CX864" i="1"/>
  <c r="DB864" i="1"/>
  <c r="DA864" i="1"/>
  <c r="CZ864" i="1"/>
  <c r="CY864" i="1"/>
  <c r="CW864" i="1"/>
  <c r="CU864" i="1"/>
  <c r="CT864" i="1"/>
  <c r="CS864" i="1"/>
  <c r="CB864" i="1"/>
  <c r="CQ864" i="1"/>
  <c r="CP864" i="1"/>
  <c r="CE864" i="1"/>
  <c r="CO864" i="1"/>
  <c r="CN864" i="1"/>
  <c r="CL864" i="1"/>
  <c r="CM864" i="1"/>
  <c r="CK864" i="1"/>
  <c r="CJ864" i="1"/>
  <c r="CI864" i="1"/>
  <c r="CH864" i="1"/>
  <c r="CG864" i="1"/>
  <c r="CF864" i="1"/>
  <c r="CD864" i="1"/>
  <c r="CC864" i="1"/>
  <c r="CA864" i="1"/>
  <c r="BV864" i="1"/>
  <c r="BN864" i="1"/>
  <c r="M863" i="1"/>
  <c r="AX864" i="1"/>
  <c r="BG864" i="1"/>
  <c r="BF864" i="1"/>
  <c r="AT864" i="1"/>
  <c r="AS864" i="1"/>
  <c r="AR864" i="1"/>
  <c r="AQ864" i="1"/>
  <c r="AP864" i="1"/>
  <c r="AO864" i="1"/>
  <c r="AM864" i="1"/>
  <c r="AL864" i="1"/>
  <c r="AK864" i="1"/>
  <c r="AJ864" i="1"/>
  <c r="AH864" i="1"/>
  <c r="AF864" i="1"/>
  <c r="AE864" i="1"/>
  <c r="X864" i="1"/>
  <c r="W864" i="1"/>
  <c r="V864" i="1"/>
  <c r="II863" i="1"/>
  <c r="IH863" i="1"/>
  <c r="IG863" i="1"/>
  <c r="IF863" i="1"/>
  <c r="IE863" i="1"/>
  <c r="ID863" i="1"/>
  <c r="IC863" i="1"/>
  <c r="IB863" i="1"/>
  <c r="IA863" i="1"/>
  <c r="HZ863" i="1"/>
  <c r="HX863" i="1"/>
  <c r="HW863" i="1"/>
  <c r="HV863" i="1"/>
  <c r="HU863" i="1"/>
  <c r="HT863" i="1"/>
  <c r="HS863" i="1"/>
  <c r="HR863" i="1"/>
  <c r="HQ863" i="1"/>
  <c r="HP863" i="1"/>
  <c r="HO863" i="1"/>
  <c r="BS863" i="1"/>
  <c r="HM863" i="1"/>
  <c r="HL863" i="1"/>
  <c r="HK863" i="1"/>
  <c r="HJ863" i="1"/>
  <c r="HI863" i="1"/>
  <c r="HH863" i="1"/>
  <c r="HF863" i="1"/>
  <c r="HE863" i="1"/>
  <c r="HD863" i="1"/>
  <c r="HC863" i="1"/>
  <c r="HB863" i="1"/>
  <c r="HA863" i="1"/>
  <c r="GY863" i="1"/>
  <c r="GX863" i="1"/>
  <c r="GW863" i="1"/>
  <c r="GV863" i="1"/>
  <c r="GU863" i="1"/>
  <c r="GT863" i="1"/>
  <c r="GS863" i="1"/>
  <c r="GQ863" i="1"/>
  <c r="GP863" i="1"/>
  <c r="GO863" i="1"/>
  <c r="GN863" i="1"/>
  <c r="GM863" i="1"/>
  <c r="GL863" i="1"/>
  <c r="GK863" i="1"/>
  <c r="BR863" i="1"/>
  <c r="GI863" i="1"/>
  <c r="GG863" i="1"/>
  <c r="GF863" i="1"/>
  <c r="GE863" i="1"/>
  <c r="GD863" i="1"/>
  <c r="GC863" i="1"/>
  <c r="GB863" i="1"/>
  <c r="GA863" i="1"/>
  <c r="BO862" i="1"/>
  <c r="FX863" i="1"/>
  <c r="BL862" i="1"/>
  <c r="FW863" i="1"/>
  <c r="FV863" i="1"/>
  <c r="FP863" i="1"/>
  <c r="FN863" i="1"/>
  <c r="FO863" i="1"/>
  <c r="FH863" i="1"/>
  <c r="FL863" i="1"/>
  <c r="FK863" i="1"/>
  <c r="FJ863" i="1"/>
  <c r="FI863" i="1"/>
  <c r="FG863" i="1"/>
  <c r="FF863" i="1"/>
  <c r="FC863" i="1"/>
  <c r="FD863" i="1"/>
  <c r="FA863" i="1"/>
  <c r="EZ863" i="1"/>
  <c r="EY863" i="1"/>
  <c r="EU863" i="1"/>
  <c r="EW863" i="1"/>
  <c r="EV863" i="1"/>
  <c r="ET863" i="1"/>
  <c r="ES863" i="1"/>
  <c r="EQ863" i="1"/>
  <c r="EP863" i="1"/>
  <c r="EO863" i="1"/>
  <c r="EM863" i="1"/>
  <c r="EL863" i="1"/>
  <c r="EK863" i="1"/>
  <c r="EI863" i="1"/>
  <c r="EH863" i="1"/>
  <c r="EG863" i="1"/>
  <c r="EF863" i="1"/>
  <c r="BU863" i="1"/>
  <c r="ED863" i="1"/>
  <c r="EC863" i="1"/>
  <c r="EB863" i="1"/>
  <c r="EA863" i="1"/>
  <c r="DJ863" i="1"/>
  <c r="DK863" i="1"/>
  <c r="DY863" i="1"/>
  <c r="DW863" i="1"/>
  <c r="DX863" i="1"/>
  <c r="DV863" i="1"/>
  <c r="DU863" i="1"/>
  <c r="DT863" i="1"/>
  <c r="BT863" i="1"/>
  <c r="DS863" i="1"/>
  <c r="DR863" i="1"/>
  <c r="DQ863" i="1"/>
  <c r="DP863" i="1"/>
  <c r="DO863" i="1"/>
  <c r="DN863" i="1"/>
  <c r="DM863" i="1"/>
  <c r="DI863" i="1"/>
  <c r="DH863" i="1"/>
  <c r="DG863" i="1"/>
  <c r="DD863" i="1"/>
  <c r="CV863" i="1"/>
  <c r="DE863" i="1"/>
  <c r="DC863" i="1"/>
  <c r="CX863" i="1"/>
  <c r="DB863" i="1"/>
  <c r="DA863" i="1"/>
  <c r="CZ863" i="1"/>
  <c r="CY863" i="1"/>
  <c r="CW863" i="1"/>
  <c r="CU863" i="1"/>
  <c r="CT863" i="1"/>
  <c r="CS863" i="1"/>
  <c r="CB863" i="1"/>
  <c r="CQ863" i="1"/>
  <c r="CP863" i="1"/>
  <c r="CE863" i="1"/>
  <c r="CO863" i="1"/>
  <c r="CN863" i="1"/>
  <c r="CL863" i="1"/>
  <c r="CM863" i="1"/>
  <c r="CK863" i="1"/>
  <c r="CJ863" i="1"/>
  <c r="CI863" i="1"/>
  <c r="CH863" i="1"/>
  <c r="CG863" i="1"/>
  <c r="CF863" i="1"/>
  <c r="CD863" i="1"/>
  <c r="CC863" i="1"/>
  <c r="CA863" i="1"/>
  <c r="BV863" i="1"/>
  <c r="BN863" i="1"/>
  <c r="M862" i="1"/>
  <c r="AX863" i="1"/>
  <c r="BG863" i="1"/>
  <c r="BF863" i="1"/>
  <c r="AT863" i="1"/>
  <c r="AS863" i="1"/>
  <c r="AR863" i="1"/>
  <c r="AQ863" i="1"/>
  <c r="AP863" i="1"/>
  <c r="AO863" i="1"/>
  <c r="AM863" i="1"/>
  <c r="AL863" i="1"/>
  <c r="AK863" i="1"/>
  <c r="AJ863" i="1"/>
  <c r="AH863" i="1"/>
  <c r="AF863" i="1"/>
  <c r="AE863" i="1"/>
  <c r="X863" i="1"/>
  <c r="W863" i="1"/>
  <c r="V863" i="1"/>
  <c r="II862" i="1"/>
  <c r="IH862" i="1"/>
  <c r="IG862" i="1"/>
  <c r="IF862" i="1"/>
  <c r="IE862" i="1"/>
  <c r="ID862" i="1"/>
  <c r="IC862" i="1"/>
  <c r="IB862" i="1"/>
  <c r="IA862" i="1"/>
  <c r="HZ862" i="1"/>
  <c r="HX862" i="1"/>
  <c r="HW862" i="1"/>
  <c r="HV862" i="1"/>
  <c r="HU862" i="1"/>
  <c r="HT862" i="1"/>
  <c r="HS862" i="1"/>
  <c r="HR862" i="1"/>
  <c r="HQ862" i="1"/>
  <c r="HP862" i="1"/>
  <c r="HO862" i="1"/>
  <c r="BS862" i="1"/>
  <c r="HM862" i="1"/>
  <c r="HL862" i="1"/>
  <c r="HK862" i="1"/>
  <c r="HJ862" i="1"/>
  <c r="HI862" i="1"/>
  <c r="HH862" i="1"/>
  <c r="HF862" i="1"/>
  <c r="HE862" i="1"/>
  <c r="HD862" i="1"/>
  <c r="HC862" i="1"/>
  <c r="HB862" i="1"/>
  <c r="HA862" i="1"/>
  <c r="GY862" i="1"/>
  <c r="GX862" i="1"/>
  <c r="GW862" i="1"/>
  <c r="GV862" i="1"/>
  <c r="GU862" i="1"/>
  <c r="GT862" i="1"/>
  <c r="GS862" i="1"/>
  <c r="GQ862" i="1"/>
  <c r="GP862" i="1"/>
  <c r="GO862" i="1"/>
  <c r="GN862" i="1"/>
  <c r="GM862" i="1"/>
  <c r="GL862" i="1"/>
  <c r="GK862" i="1"/>
  <c r="BR862" i="1"/>
  <c r="GI862" i="1"/>
  <c r="GG862" i="1"/>
  <c r="GF862" i="1"/>
  <c r="GE862" i="1"/>
  <c r="GD862" i="1"/>
  <c r="GC862" i="1"/>
  <c r="GB862" i="1"/>
  <c r="GA862" i="1"/>
  <c r="BO861" i="1"/>
  <c r="FX862" i="1"/>
  <c r="BL861" i="1"/>
  <c r="FW862" i="1"/>
  <c r="FV862" i="1"/>
  <c r="FP862" i="1"/>
  <c r="FN862" i="1"/>
  <c r="FO862" i="1"/>
  <c r="FH862" i="1"/>
  <c r="FL862" i="1"/>
  <c r="FK862" i="1"/>
  <c r="FJ862" i="1"/>
  <c r="FI862" i="1"/>
  <c r="FG862" i="1"/>
  <c r="FF862" i="1"/>
  <c r="FC862" i="1"/>
  <c r="FD862" i="1"/>
  <c r="FA862" i="1"/>
  <c r="EZ862" i="1"/>
  <c r="EY862" i="1"/>
  <c r="EU862" i="1"/>
  <c r="EW862" i="1"/>
  <c r="EV862" i="1"/>
  <c r="ET862" i="1"/>
  <c r="ES862" i="1"/>
  <c r="EQ862" i="1"/>
  <c r="EP862" i="1"/>
  <c r="EO862" i="1"/>
  <c r="EM862" i="1"/>
  <c r="EL862" i="1"/>
  <c r="EK862" i="1"/>
  <c r="EI862" i="1"/>
  <c r="EH862" i="1"/>
  <c r="EG862" i="1"/>
  <c r="EF862" i="1"/>
  <c r="BU862" i="1"/>
  <c r="ED862" i="1"/>
  <c r="EC862" i="1"/>
  <c r="EB862" i="1"/>
  <c r="EA862" i="1"/>
  <c r="DJ862" i="1"/>
  <c r="DK862" i="1"/>
  <c r="DY862" i="1"/>
  <c r="DW862" i="1"/>
  <c r="DX862" i="1"/>
  <c r="DV862" i="1"/>
  <c r="DU862" i="1"/>
  <c r="DT862" i="1"/>
  <c r="BT862" i="1"/>
  <c r="DS862" i="1"/>
  <c r="DR862" i="1"/>
  <c r="DQ862" i="1"/>
  <c r="DP862" i="1"/>
  <c r="DO862" i="1"/>
  <c r="DN862" i="1"/>
  <c r="DM862" i="1"/>
  <c r="DI862" i="1"/>
  <c r="DH862" i="1"/>
  <c r="DG862" i="1"/>
  <c r="DD862" i="1"/>
  <c r="CV862" i="1"/>
  <c r="DE862" i="1"/>
  <c r="DC862" i="1"/>
  <c r="CX862" i="1"/>
  <c r="DB862" i="1"/>
  <c r="DA862" i="1"/>
  <c r="CZ862" i="1"/>
  <c r="CY862" i="1"/>
  <c r="CW862" i="1"/>
  <c r="CU862" i="1"/>
  <c r="CT862" i="1"/>
  <c r="CS862" i="1"/>
  <c r="CB862" i="1"/>
  <c r="CQ862" i="1"/>
  <c r="CP862" i="1"/>
  <c r="CE862" i="1"/>
  <c r="CO862" i="1"/>
  <c r="CN862" i="1"/>
  <c r="CL862" i="1"/>
  <c r="CM862" i="1"/>
  <c r="CK862" i="1"/>
  <c r="CJ862" i="1"/>
  <c r="CI862" i="1"/>
  <c r="CH862" i="1"/>
  <c r="CG862" i="1"/>
  <c r="CF862" i="1"/>
  <c r="CD862" i="1"/>
  <c r="CC862" i="1"/>
  <c r="CA862" i="1"/>
  <c r="BV862" i="1"/>
  <c r="BN862" i="1"/>
  <c r="M861" i="1"/>
  <c r="AX862" i="1"/>
  <c r="BG862" i="1"/>
  <c r="BF862" i="1"/>
  <c r="AT862" i="1"/>
  <c r="AS862" i="1"/>
  <c r="AR862" i="1"/>
  <c r="AQ862" i="1"/>
  <c r="AP862" i="1"/>
  <c r="AO862" i="1"/>
  <c r="AM862" i="1"/>
  <c r="AL862" i="1"/>
  <c r="AK862" i="1"/>
  <c r="AJ862" i="1"/>
  <c r="AH862" i="1"/>
  <c r="AF862" i="1"/>
  <c r="AE862" i="1"/>
  <c r="X862" i="1"/>
  <c r="W862" i="1"/>
  <c r="V862" i="1"/>
  <c r="M860" i="1"/>
  <c r="M859" i="1"/>
  <c r="AX860" i="1"/>
  <c r="II861" i="1"/>
  <c r="IH861" i="1"/>
  <c r="IG861" i="1"/>
  <c r="IF861" i="1"/>
  <c r="IE861" i="1"/>
  <c r="ID861" i="1"/>
  <c r="IC861" i="1"/>
  <c r="IB861" i="1"/>
  <c r="IA861" i="1"/>
  <c r="HZ861" i="1"/>
  <c r="HX861" i="1"/>
  <c r="HW861" i="1"/>
  <c r="HV861" i="1"/>
  <c r="HU861" i="1"/>
  <c r="HT861" i="1"/>
  <c r="HS861" i="1"/>
  <c r="HR861" i="1"/>
  <c r="HQ861" i="1"/>
  <c r="HP861" i="1"/>
  <c r="HO861" i="1"/>
  <c r="BS861" i="1"/>
  <c r="HM861" i="1"/>
  <c r="HL861" i="1"/>
  <c r="HK861" i="1"/>
  <c r="HJ861" i="1"/>
  <c r="HI861" i="1"/>
  <c r="HH861" i="1"/>
  <c r="HF861" i="1"/>
  <c r="HE861" i="1"/>
  <c r="HD861" i="1"/>
  <c r="HC861" i="1"/>
  <c r="HB861" i="1"/>
  <c r="HA861" i="1"/>
  <c r="GY861" i="1"/>
  <c r="GX861" i="1"/>
  <c r="GW861" i="1"/>
  <c r="GV861" i="1"/>
  <c r="GU861" i="1"/>
  <c r="GT861" i="1"/>
  <c r="GS861" i="1"/>
  <c r="GQ861" i="1"/>
  <c r="GP861" i="1"/>
  <c r="GO861" i="1"/>
  <c r="GN861" i="1"/>
  <c r="GM861" i="1"/>
  <c r="GL861" i="1"/>
  <c r="GK861" i="1"/>
  <c r="BR861" i="1"/>
  <c r="GI861" i="1"/>
  <c r="GG861" i="1"/>
  <c r="GF861" i="1"/>
  <c r="GE861" i="1"/>
  <c r="GD861" i="1"/>
  <c r="GC861" i="1"/>
  <c r="GB861" i="1"/>
  <c r="GA861" i="1"/>
  <c r="BO860" i="1"/>
  <c r="FX861" i="1"/>
  <c r="BL860" i="1"/>
  <c r="FW861" i="1"/>
  <c r="FV861" i="1"/>
  <c r="FP861" i="1"/>
  <c r="FN861" i="1"/>
  <c r="FO861" i="1"/>
  <c r="FH861" i="1"/>
  <c r="FL861" i="1"/>
  <c r="FK861" i="1"/>
  <c r="FJ861" i="1"/>
  <c r="FI861" i="1"/>
  <c r="FG861" i="1"/>
  <c r="FF861" i="1"/>
  <c r="FC861" i="1"/>
  <c r="FD861" i="1"/>
  <c r="FA861" i="1"/>
  <c r="EZ861" i="1"/>
  <c r="EY861" i="1"/>
  <c r="EU861" i="1"/>
  <c r="EW861" i="1"/>
  <c r="EV861" i="1"/>
  <c r="ET861" i="1"/>
  <c r="ES861" i="1"/>
  <c r="EQ861" i="1"/>
  <c r="EP861" i="1"/>
  <c r="EO861" i="1"/>
  <c r="EM861" i="1"/>
  <c r="EL861" i="1"/>
  <c r="EK861" i="1"/>
  <c r="EI861" i="1"/>
  <c r="EH861" i="1"/>
  <c r="EG861" i="1"/>
  <c r="EF861" i="1"/>
  <c r="BU861" i="1"/>
  <c r="ED861" i="1"/>
  <c r="EC861" i="1"/>
  <c r="EB861" i="1"/>
  <c r="EA861" i="1"/>
  <c r="DJ861" i="1"/>
  <c r="DK861" i="1"/>
  <c r="DY861" i="1"/>
  <c r="DW861" i="1"/>
  <c r="DX861" i="1"/>
  <c r="DV861" i="1"/>
  <c r="DU861" i="1"/>
  <c r="DT861" i="1"/>
  <c r="BT861" i="1"/>
  <c r="DS861" i="1"/>
  <c r="DR861" i="1"/>
  <c r="DQ861" i="1"/>
  <c r="DP861" i="1"/>
  <c r="DO861" i="1"/>
  <c r="DN861" i="1"/>
  <c r="DM861" i="1"/>
  <c r="DI861" i="1"/>
  <c r="DH861" i="1"/>
  <c r="DG861" i="1"/>
  <c r="DD861" i="1"/>
  <c r="CV861" i="1"/>
  <c r="DC861" i="1"/>
  <c r="DE861" i="1"/>
  <c r="CX861" i="1"/>
  <c r="DB861" i="1"/>
  <c r="DA861" i="1"/>
  <c r="CZ861" i="1"/>
  <c r="CY861" i="1"/>
  <c r="CW861" i="1"/>
  <c r="CU861" i="1"/>
  <c r="CT861" i="1"/>
  <c r="CS861" i="1"/>
  <c r="CB861" i="1"/>
  <c r="CQ861" i="1"/>
  <c r="CP861" i="1"/>
  <c r="CE861" i="1"/>
  <c r="CO861" i="1"/>
  <c r="CN861" i="1"/>
  <c r="CL861" i="1"/>
  <c r="CM861" i="1"/>
  <c r="CK861" i="1"/>
  <c r="CJ861" i="1"/>
  <c r="CI861" i="1"/>
  <c r="CH861" i="1"/>
  <c r="CG861" i="1"/>
  <c r="CF861" i="1"/>
  <c r="CD861" i="1"/>
  <c r="CC861" i="1"/>
  <c r="CA861" i="1"/>
  <c r="BV861" i="1"/>
  <c r="BN861" i="1"/>
  <c r="AX861" i="1"/>
  <c r="BG861" i="1"/>
  <c r="BF861" i="1"/>
  <c r="AT861" i="1"/>
  <c r="AS861" i="1"/>
  <c r="AR861" i="1"/>
  <c r="AQ861" i="1"/>
  <c r="AP861" i="1"/>
  <c r="AO861" i="1"/>
  <c r="AM861" i="1"/>
  <c r="AL861" i="1"/>
  <c r="AK861" i="1"/>
  <c r="AJ861" i="1"/>
  <c r="AH861" i="1"/>
  <c r="AF861" i="1"/>
  <c r="AE861" i="1"/>
  <c r="X861" i="1"/>
  <c r="W861" i="1"/>
  <c r="V861" i="1"/>
  <c r="II860" i="1"/>
  <c r="IH860" i="1"/>
  <c r="IG860" i="1"/>
  <c r="IF860" i="1"/>
  <c r="IE860" i="1"/>
  <c r="ID860" i="1"/>
  <c r="IC860" i="1"/>
  <c r="IB860" i="1"/>
  <c r="IA860" i="1"/>
  <c r="HZ860" i="1"/>
  <c r="HX860" i="1"/>
  <c r="HW860" i="1"/>
  <c r="HV860" i="1"/>
  <c r="HU860" i="1"/>
  <c r="HT860" i="1"/>
  <c r="HS860" i="1"/>
  <c r="HR860" i="1"/>
  <c r="HQ860" i="1"/>
  <c r="HP860" i="1"/>
  <c r="HO860" i="1"/>
  <c r="BS860" i="1"/>
  <c r="HM860" i="1"/>
  <c r="HL860" i="1"/>
  <c r="HK860" i="1"/>
  <c r="HJ860" i="1"/>
  <c r="HI860" i="1"/>
  <c r="HH860" i="1"/>
  <c r="HF860" i="1"/>
  <c r="HE860" i="1"/>
  <c r="HD860" i="1"/>
  <c r="HC860" i="1"/>
  <c r="HB860" i="1"/>
  <c r="HA860" i="1"/>
  <c r="GY860" i="1"/>
  <c r="GX860" i="1"/>
  <c r="GW860" i="1"/>
  <c r="GV860" i="1"/>
  <c r="GU860" i="1"/>
  <c r="GT860" i="1"/>
  <c r="GS860" i="1"/>
  <c r="GQ860" i="1"/>
  <c r="GP860" i="1"/>
  <c r="GO860" i="1"/>
  <c r="GN860" i="1"/>
  <c r="GM860" i="1"/>
  <c r="GL860" i="1"/>
  <c r="GK860" i="1"/>
  <c r="BR860" i="1"/>
  <c r="GI860" i="1"/>
  <c r="GG860" i="1"/>
  <c r="GF860" i="1"/>
  <c r="GE860" i="1"/>
  <c r="GD860" i="1"/>
  <c r="GC860" i="1"/>
  <c r="GB860" i="1"/>
  <c r="GA860" i="1"/>
  <c r="FX860" i="1"/>
  <c r="FW860" i="1"/>
  <c r="FV860" i="1"/>
  <c r="FP860" i="1"/>
  <c r="FN860" i="1"/>
  <c r="FO860" i="1"/>
  <c r="FH860" i="1"/>
  <c r="FL860" i="1"/>
  <c r="FK860" i="1"/>
  <c r="FJ860" i="1"/>
  <c r="FI860" i="1"/>
  <c r="FG860" i="1"/>
  <c r="FF860" i="1"/>
  <c r="FC860" i="1"/>
  <c r="FD860" i="1"/>
  <c r="FA860" i="1"/>
  <c r="EZ860" i="1"/>
  <c r="EY860" i="1"/>
  <c r="EU860" i="1"/>
  <c r="EW860" i="1"/>
  <c r="EV860" i="1"/>
  <c r="ET860" i="1"/>
  <c r="ES860" i="1"/>
  <c r="EQ860" i="1"/>
  <c r="EP860" i="1"/>
  <c r="EO860" i="1"/>
  <c r="EM860" i="1"/>
  <c r="EL860" i="1"/>
  <c r="EK860" i="1"/>
  <c r="EI860" i="1"/>
  <c r="EH860" i="1"/>
  <c r="EG860" i="1"/>
  <c r="EF860" i="1"/>
  <c r="BU860" i="1"/>
  <c r="ED860" i="1"/>
  <c r="EC860" i="1"/>
  <c r="EB860" i="1"/>
  <c r="EA860" i="1"/>
  <c r="DJ860" i="1"/>
  <c r="DK860" i="1"/>
  <c r="DY860" i="1"/>
  <c r="DW860" i="1"/>
  <c r="DX860" i="1"/>
  <c r="DV860" i="1"/>
  <c r="DU860" i="1"/>
  <c r="DT860" i="1"/>
  <c r="BT860" i="1"/>
  <c r="DS860" i="1"/>
  <c r="DR860" i="1"/>
  <c r="DQ860" i="1"/>
  <c r="DP860" i="1"/>
  <c r="DO860" i="1"/>
  <c r="DN860" i="1"/>
  <c r="DM860" i="1"/>
  <c r="DI860" i="1"/>
  <c r="DH860" i="1"/>
  <c r="DG860" i="1"/>
  <c r="DD860" i="1"/>
  <c r="CV860" i="1"/>
  <c r="DE860" i="1"/>
  <c r="DC860" i="1"/>
  <c r="CX860" i="1"/>
  <c r="DB860" i="1"/>
  <c r="DA860" i="1"/>
  <c r="CZ860" i="1"/>
  <c r="CY860" i="1"/>
  <c r="CW860" i="1"/>
  <c r="CU860" i="1"/>
  <c r="CT860" i="1"/>
  <c r="CS860" i="1"/>
  <c r="CB860" i="1"/>
  <c r="CQ860" i="1"/>
  <c r="CP860" i="1"/>
  <c r="CE860" i="1"/>
  <c r="CO860" i="1"/>
  <c r="CN860" i="1"/>
  <c r="CL860" i="1"/>
  <c r="CM860" i="1"/>
  <c r="CK860" i="1"/>
  <c r="CJ860" i="1"/>
  <c r="CI860" i="1"/>
  <c r="CH860" i="1"/>
  <c r="CG860" i="1"/>
  <c r="CF860" i="1"/>
  <c r="CD860" i="1"/>
  <c r="CC860" i="1"/>
  <c r="CA860" i="1"/>
  <c r="BV860" i="1"/>
  <c r="BN860" i="1"/>
  <c r="BG860" i="1"/>
  <c r="BF860" i="1"/>
  <c r="AT860" i="1"/>
  <c r="AS860" i="1"/>
  <c r="AR860" i="1"/>
  <c r="AQ860" i="1"/>
  <c r="AP860" i="1"/>
  <c r="AO860" i="1"/>
  <c r="AM860" i="1"/>
  <c r="AL860" i="1"/>
  <c r="AK860" i="1"/>
  <c r="AJ860" i="1"/>
  <c r="AH860" i="1"/>
  <c r="AF860" i="1"/>
  <c r="AE860" i="1"/>
  <c r="X860" i="1"/>
  <c r="W860" i="1"/>
  <c r="V860" i="1"/>
  <c r="AT859" i="1"/>
  <c r="AS859" i="1"/>
  <c r="AR859" i="1"/>
  <c r="AQ859" i="1"/>
  <c r="AP859" i="1"/>
  <c r="AO859" i="1"/>
  <c r="AM859" i="1"/>
  <c r="AL859" i="1"/>
  <c r="AK859" i="1"/>
  <c r="AJ859" i="1"/>
  <c r="AH859" i="1"/>
  <c r="AG859" i="1"/>
  <c r="AF859" i="1"/>
  <c r="AE859" i="1"/>
  <c r="X859" i="1"/>
  <c r="W859" i="1"/>
  <c r="V859" i="1"/>
  <c r="II858" i="1"/>
  <c r="IH858" i="1"/>
  <c r="IG858" i="1"/>
  <c r="IF858" i="1"/>
  <c r="IE858" i="1"/>
  <c r="ID858" i="1"/>
  <c r="IC858" i="1"/>
  <c r="BO858" i="1"/>
  <c r="IB858" i="1"/>
  <c r="IA858" i="1"/>
  <c r="HZ858" i="1"/>
  <c r="HX858" i="1"/>
  <c r="HW858" i="1"/>
  <c r="HV858" i="1"/>
  <c r="HU858" i="1"/>
  <c r="HT858" i="1"/>
  <c r="HS858" i="1"/>
  <c r="HR858" i="1"/>
  <c r="HQ858" i="1"/>
  <c r="HP858" i="1"/>
  <c r="HO858" i="1"/>
  <c r="BS858" i="1"/>
  <c r="HM858" i="1"/>
  <c r="HL858" i="1"/>
  <c r="HK858" i="1"/>
  <c r="HJ858" i="1"/>
  <c r="HI858" i="1"/>
  <c r="HH858" i="1"/>
  <c r="HF858" i="1"/>
  <c r="HE858" i="1"/>
  <c r="HD858" i="1"/>
  <c r="HC858" i="1"/>
  <c r="HB858" i="1"/>
  <c r="HA858" i="1"/>
  <c r="GY858" i="1"/>
  <c r="GX858" i="1"/>
  <c r="GW858" i="1"/>
  <c r="GV858" i="1"/>
  <c r="GU858" i="1"/>
  <c r="GT858" i="1"/>
  <c r="GS858" i="1"/>
  <c r="GQ858" i="1"/>
  <c r="GP858" i="1"/>
  <c r="GO858" i="1"/>
  <c r="GN858" i="1"/>
  <c r="GM858" i="1"/>
  <c r="GL858" i="1"/>
  <c r="GK858" i="1"/>
  <c r="BR858" i="1"/>
  <c r="GI858" i="1"/>
  <c r="GG858" i="1"/>
  <c r="GF858" i="1"/>
  <c r="GE858" i="1"/>
  <c r="GD858" i="1"/>
  <c r="GC858" i="1"/>
  <c r="GB858" i="1"/>
  <c r="GA858" i="1"/>
  <c r="BO857" i="1"/>
  <c r="FX858" i="1"/>
  <c r="BL858" i="1"/>
  <c r="BL857" i="1"/>
  <c r="FW858" i="1"/>
  <c r="FV858" i="1"/>
  <c r="FP858" i="1"/>
  <c r="FN858" i="1"/>
  <c r="FO858" i="1"/>
  <c r="FH858" i="1"/>
  <c r="FL858" i="1"/>
  <c r="FK858" i="1"/>
  <c r="FJ858" i="1"/>
  <c r="FI858" i="1"/>
  <c r="FG858" i="1"/>
  <c r="FF858" i="1"/>
  <c r="FC858" i="1"/>
  <c r="FD858" i="1"/>
  <c r="FA858" i="1"/>
  <c r="EZ858" i="1"/>
  <c r="EY858" i="1"/>
  <c r="EU858" i="1"/>
  <c r="EW858" i="1"/>
  <c r="EV858" i="1"/>
  <c r="ET858" i="1"/>
  <c r="ES858" i="1"/>
  <c r="EQ858" i="1"/>
  <c r="EP858" i="1"/>
  <c r="EO858" i="1"/>
  <c r="EM858" i="1"/>
  <c r="EL858" i="1"/>
  <c r="EK858" i="1"/>
  <c r="EI858" i="1"/>
  <c r="EH858" i="1"/>
  <c r="EG858" i="1"/>
  <c r="EF858" i="1"/>
  <c r="BU858" i="1"/>
  <c r="ED858" i="1"/>
  <c r="EC858" i="1"/>
  <c r="EB858" i="1"/>
  <c r="EA858" i="1"/>
  <c r="DJ858" i="1"/>
  <c r="DK858" i="1"/>
  <c r="DY858" i="1"/>
  <c r="DW858" i="1"/>
  <c r="DX858" i="1"/>
  <c r="DV858" i="1"/>
  <c r="DU858" i="1"/>
  <c r="DT858" i="1"/>
  <c r="BT858" i="1"/>
  <c r="DS858" i="1"/>
  <c r="DR858" i="1"/>
  <c r="DQ858" i="1"/>
  <c r="DP858" i="1"/>
  <c r="DO858" i="1"/>
  <c r="DN858" i="1"/>
  <c r="DM858" i="1"/>
  <c r="DI858" i="1"/>
  <c r="DH858" i="1"/>
  <c r="DG858" i="1"/>
  <c r="DD858" i="1"/>
  <c r="CV858" i="1"/>
  <c r="DE858" i="1"/>
  <c r="DC858" i="1"/>
  <c r="CX858" i="1"/>
  <c r="DB858" i="1"/>
  <c r="DA858" i="1"/>
  <c r="CZ858" i="1"/>
  <c r="CY858" i="1"/>
  <c r="CW858" i="1"/>
  <c r="CU858" i="1"/>
  <c r="CT858" i="1"/>
  <c r="CS858" i="1"/>
  <c r="CB858" i="1"/>
  <c r="CQ858" i="1"/>
  <c r="CP858" i="1"/>
  <c r="CE858" i="1"/>
  <c r="CO858" i="1"/>
  <c r="CN858" i="1"/>
  <c r="CL858" i="1"/>
  <c r="CM858" i="1"/>
  <c r="CK858" i="1"/>
  <c r="CJ858" i="1"/>
  <c r="CI858" i="1"/>
  <c r="CH858" i="1"/>
  <c r="CG858" i="1"/>
  <c r="CF858" i="1"/>
  <c r="CD858" i="1"/>
  <c r="CC858" i="1"/>
  <c r="CA858" i="1"/>
  <c r="BV858" i="1"/>
  <c r="BN858" i="1"/>
  <c r="M858" i="1"/>
  <c r="M857" i="1"/>
  <c r="AX858" i="1"/>
  <c r="BG858" i="1"/>
  <c r="BF858" i="1"/>
  <c r="AT858" i="1"/>
  <c r="AS858" i="1"/>
  <c r="AR858" i="1"/>
  <c r="AQ858" i="1"/>
  <c r="AP858" i="1"/>
  <c r="AO858" i="1"/>
  <c r="AM858" i="1"/>
  <c r="AL858" i="1"/>
  <c r="AK858" i="1"/>
  <c r="AJ858" i="1"/>
  <c r="AH858" i="1"/>
  <c r="AF858" i="1"/>
  <c r="AE858" i="1"/>
  <c r="X858" i="1"/>
  <c r="W858" i="1"/>
  <c r="V858" i="1"/>
  <c r="II857" i="1"/>
  <c r="IH857" i="1"/>
  <c r="IG857" i="1"/>
  <c r="IF857" i="1"/>
  <c r="IE857" i="1"/>
  <c r="ID857" i="1"/>
  <c r="IC857" i="1"/>
  <c r="IB857" i="1"/>
  <c r="IA857" i="1"/>
  <c r="HZ857" i="1"/>
  <c r="HX857" i="1"/>
  <c r="HW857" i="1"/>
  <c r="HV857" i="1"/>
  <c r="HU857" i="1"/>
  <c r="HT857" i="1"/>
  <c r="HS857" i="1"/>
  <c r="HR857" i="1"/>
  <c r="HQ857" i="1"/>
  <c r="HP857" i="1"/>
  <c r="HO857" i="1"/>
  <c r="BS857" i="1"/>
  <c r="HM857" i="1"/>
  <c r="HL857" i="1"/>
  <c r="HK857" i="1"/>
  <c r="HJ857" i="1"/>
  <c r="HI857" i="1"/>
  <c r="HH857" i="1"/>
  <c r="HF857" i="1"/>
  <c r="HE857" i="1"/>
  <c r="HD857" i="1"/>
  <c r="HC857" i="1"/>
  <c r="HB857" i="1"/>
  <c r="HA857" i="1"/>
  <c r="GY857" i="1"/>
  <c r="GX857" i="1"/>
  <c r="GW857" i="1"/>
  <c r="GV857" i="1"/>
  <c r="GU857" i="1"/>
  <c r="GT857" i="1"/>
  <c r="GS857" i="1"/>
  <c r="GQ857" i="1"/>
  <c r="GP857" i="1"/>
  <c r="GO857" i="1"/>
  <c r="GN857" i="1"/>
  <c r="GM857" i="1"/>
  <c r="GL857" i="1"/>
  <c r="GK857" i="1"/>
  <c r="BR857" i="1"/>
  <c r="GI857" i="1"/>
  <c r="GG857" i="1"/>
  <c r="GF857" i="1"/>
  <c r="GE857" i="1"/>
  <c r="GD857" i="1"/>
  <c r="GC857" i="1"/>
  <c r="GB857" i="1"/>
  <c r="GA857" i="1"/>
  <c r="BO856" i="1"/>
  <c r="FX857" i="1"/>
  <c r="BL856" i="1"/>
  <c r="FW857" i="1"/>
  <c r="FV857" i="1"/>
  <c r="FP857" i="1"/>
  <c r="FN857" i="1"/>
  <c r="FO857" i="1"/>
  <c r="FH857" i="1"/>
  <c r="FL857" i="1"/>
  <c r="FK857" i="1"/>
  <c r="FJ857" i="1"/>
  <c r="FI857" i="1"/>
  <c r="FG857" i="1"/>
  <c r="FF857" i="1"/>
  <c r="FC857" i="1"/>
  <c r="FD857" i="1"/>
  <c r="FA857" i="1"/>
  <c r="EZ857" i="1"/>
  <c r="EY857" i="1"/>
  <c r="EU857" i="1"/>
  <c r="EW857" i="1"/>
  <c r="EV857" i="1"/>
  <c r="ET857" i="1"/>
  <c r="ES857" i="1"/>
  <c r="EQ857" i="1"/>
  <c r="EP857" i="1"/>
  <c r="EO857" i="1"/>
  <c r="EM857" i="1"/>
  <c r="EL857" i="1"/>
  <c r="EK857" i="1"/>
  <c r="EI857" i="1"/>
  <c r="EH857" i="1"/>
  <c r="EG857" i="1"/>
  <c r="EF857" i="1"/>
  <c r="BU857" i="1"/>
  <c r="ED857" i="1"/>
  <c r="EC857" i="1"/>
  <c r="EB857" i="1"/>
  <c r="EA857" i="1"/>
  <c r="DJ857" i="1"/>
  <c r="DK857" i="1"/>
  <c r="DY857" i="1"/>
  <c r="DW857" i="1"/>
  <c r="DX857" i="1"/>
  <c r="DV857" i="1"/>
  <c r="DU857" i="1"/>
  <c r="DT857" i="1"/>
  <c r="BT857" i="1"/>
  <c r="DS857" i="1"/>
  <c r="DR857" i="1"/>
  <c r="DQ857" i="1"/>
  <c r="DP857" i="1"/>
  <c r="DO857" i="1"/>
  <c r="DN857" i="1"/>
  <c r="DM857" i="1"/>
  <c r="DI857" i="1"/>
  <c r="DH857" i="1"/>
  <c r="DG857" i="1"/>
  <c r="DD857" i="1"/>
  <c r="CV857" i="1"/>
  <c r="DC857" i="1"/>
  <c r="DE857" i="1"/>
  <c r="CX857" i="1"/>
  <c r="DB857" i="1"/>
  <c r="DA857" i="1"/>
  <c r="CZ857" i="1"/>
  <c r="CY857" i="1"/>
  <c r="CW857" i="1"/>
  <c r="CU857" i="1"/>
  <c r="CT857" i="1"/>
  <c r="CS857" i="1"/>
  <c r="CB857" i="1"/>
  <c r="CQ857" i="1"/>
  <c r="CP857" i="1"/>
  <c r="CE857" i="1"/>
  <c r="CO857" i="1"/>
  <c r="CN857" i="1"/>
  <c r="CL857" i="1"/>
  <c r="CM857" i="1"/>
  <c r="CK857" i="1"/>
  <c r="CJ857" i="1"/>
  <c r="CI857" i="1"/>
  <c r="CH857" i="1"/>
  <c r="CG857" i="1"/>
  <c r="CF857" i="1"/>
  <c r="CD857" i="1"/>
  <c r="CC857" i="1"/>
  <c r="CA857" i="1"/>
  <c r="BV857" i="1"/>
  <c r="BN857" i="1"/>
  <c r="M856" i="1"/>
  <c r="AX857" i="1"/>
  <c r="BG857" i="1"/>
  <c r="BF857" i="1"/>
  <c r="AT857" i="1"/>
  <c r="AS857" i="1"/>
  <c r="AR857" i="1"/>
  <c r="AQ857" i="1"/>
  <c r="AP857" i="1"/>
  <c r="AO857" i="1"/>
  <c r="AM857" i="1"/>
  <c r="AL857" i="1"/>
  <c r="AK857" i="1"/>
  <c r="AJ857" i="1"/>
  <c r="AH857" i="1"/>
  <c r="AF857" i="1"/>
  <c r="AE857" i="1"/>
  <c r="X857" i="1"/>
  <c r="W857" i="1"/>
  <c r="V857" i="1"/>
  <c r="II856" i="1"/>
  <c r="IH856" i="1"/>
  <c r="IG856" i="1"/>
  <c r="IF856" i="1"/>
  <c r="IE856" i="1"/>
  <c r="ID856" i="1"/>
  <c r="IC856" i="1"/>
  <c r="IB856" i="1"/>
  <c r="IA856" i="1"/>
  <c r="HZ856" i="1"/>
  <c r="HX856" i="1"/>
  <c r="HW856" i="1"/>
  <c r="HV856" i="1"/>
  <c r="HU856" i="1"/>
  <c r="HT856" i="1"/>
  <c r="HS856" i="1"/>
  <c r="HR856" i="1"/>
  <c r="HQ856" i="1"/>
  <c r="HP856" i="1"/>
  <c r="HO856" i="1"/>
  <c r="BS856" i="1"/>
  <c r="HM856" i="1"/>
  <c r="HL856" i="1"/>
  <c r="HK856" i="1"/>
  <c r="HJ856" i="1"/>
  <c r="HI856" i="1"/>
  <c r="HH856" i="1"/>
  <c r="HF856" i="1"/>
  <c r="HE856" i="1"/>
  <c r="HD856" i="1"/>
  <c r="HC856" i="1"/>
  <c r="HB856" i="1"/>
  <c r="HA856" i="1"/>
  <c r="GY856" i="1"/>
  <c r="GX856" i="1"/>
  <c r="GW856" i="1"/>
  <c r="GV856" i="1"/>
  <c r="GU856" i="1"/>
  <c r="GT856" i="1"/>
  <c r="GS856" i="1"/>
  <c r="GQ856" i="1"/>
  <c r="GP856" i="1"/>
  <c r="GO856" i="1"/>
  <c r="GN856" i="1"/>
  <c r="GM856" i="1"/>
  <c r="GL856" i="1"/>
  <c r="GK856" i="1"/>
  <c r="BR856" i="1"/>
  <c r="GI856" i="1"/>
  <c r="GG856" i="1"/>
  <c r="GF856" i="1"/>
  <c r="GE856" i="1"/>
  <c r="GD856" i="1"/>
  <c r="GC856" i="1"/>
  <c r="GB856" i="1"/>
  <c r="GA856" i="1"/>
  <c r="BO855" i="1"/>
  <c r="FX856" i="1"/>
  <c r="BL855" i="1"/>
  <c r="FW856" i="1"/>
  <c r="FV856" i="1"/>
  <c r="FP856" i="1"/>
  <c r="FN856" i="1"/>
  <c r="FO856" i="1"/>
  <c r="FH856" i="1"/>
  <c r="FL856" i="1"/>
  <c r="FK856" i="1"/>
  <c r="FJ856" i="1"/>
  <c r="FI856" i="1"/>
  <c r="FG856" i="1"/>
  <c r="FF856" i="1"/>
  <c r="FC856" i="1"/>
  <c r="FD856" i="1"/>
  <c r="FA856" i="1"/>
  <c r="EZ856" i="1"/>
  <c r="EY856" i="1"/>
  <c r="EU856" i="1"/>
  <c r="EW856" i="1"/>
  <c r="EV856" i="1"/>
  <c r="ET856" i="1"/>
  <c r="ES856" i="1"/>
  <c r="EQ856" i="1"/>
  <c r="EP856" i="1"/>
  <c r="EO856" i="1"/>
  <c r="EM856" i="1"/>
  <c r="EL856" i="1"/>
  <c r="EK856" i="1"/>
  <c r="EI856" i="1"/>
  <c r="EH856" i="1"/>
  <c r="EG856" i="1"/>
  <c r="EF856" i="1"/>
  <c r="BU856" i="1"/>
  <c r="ED856" i="1"/>
  <c r="EC856" i="1"/>
  <c r="EB856" i="1"/>
  <c r="EA856" i="1"/>
  <c r="DJ856" i="1"/>
  <c r="DK856" i="1"/>
  <c r="DY856" i="1"/>
  <c r="DW856" i="1"/>
  <c r="DX856" i="1"/>
  <c r="DV856" i="1"/>
  <c r="DU856" i="1"/>
  <c r="DT856" i="1"/>
  <c r="BT856" i="1"/>
  <c r="DS856" i="1"/>
  <c r="DR856" i="1"/>
  <c r="DQ856" i="1"/>
  <c r="DP856" i="1"/>
  <c r="DO856" i="1"/>
  <c r="DN856" i="1"/>
  <c r="DM856" i="1"/>
  <c r="DI856" i="1"/>
  <c r="DH856" i="1"/>
  <c r="DG856" i="1"/>
  <c r="DD856" i="1"/>
  <c r="CV856" i="1"/>
  <c r="DE856" i="1"/>
  <c r="DC856" i="1"/>
  <c r="CX856" i="1"/>
  <c r="DB856" i="1"/>
  <c r="DA856" i="1"/>
  <c r="CZ856" i="1"/>
  <c r="CY856" i="1"/>
  <c r="CW856" i="1"/>
  <c r="CU856" i="1"/>
  <c r="CT856" i="1"/>
  <c r="CS856" i="1"/>
  <c r="CB856" i="1"/>
  <c r="CQ856" i="1"/>
  <c r="CP856" i="1"/>
  <c r="CE856" i="1"/>
  <c r="CO856" i="1"/>
  <c r="CN856" i="1"/>
  <c r="CL856" i="1"/>
  <c r="CM856" i="1"/>
  <c r="CK856" i="1"/>
  <c r="CJ856" i="1"/>
  <c r="CI856" i="1"/>
  <c r="CH856" i="1"/>
  <c r="CG856" i="1"/>
  <c r="CF856" i="1"/>
  <c r="CD856" i="1"/>
  <c r="CC856" i="1"/>
  <c r="CA856" i="1"/>
  <c r="BV856" i="1"/>
  <c r="BN856" i="1"/>
  <c r="M855" i="1"/>
  <c r="AX856" i="1"/>
  <c r="BG856" i="1"/>
  <c r="BF856" i="1"/>
  <c r="AT856" i="1"/>
  <c r="AS856" i="1"/>
  <c r="AR856" i="1"/>
  <c r="AQ856" i="1"/>
  <c r="AP856" i="1"/>
  <c r="AO856" i="1"/>
  <c r="AM856" i="1"/>
  <c r="AL856" i="1"/>
  <c r="AK856" i="1"/>
  <c r="AJ856" i="1"/>
  <c r="AH856" i="1"/>
  <c r="AF856" i="1"/>
  <c r="AE856" i="1"/>
  <c r="X856" i="1"/>
  <c r="W856" i="1"/>
  <c r="V856" i="1"/>
  <c r="II855" i="1"/>
  <c r="IH855" i="1"/>
  <c r="IG855" i="1"/>
  <c r="IF855" i="1"/>
  <c r="IE855" i="1"/>
  <c r="ID855" i="1"/>
  <c r="IC855" i="1"/>
  <c r="IB855" i="1"/>
  <c r="IA855" i="1"/>
  <c r="HZ855" i="1"/>
  <c r="HX855" i="1"/>
  <c r="HW855" i="1"/>
  <c r="HV855" i="1"/>
  <c r="HU855" i="1"/>
  <c r="HT855" i="1"/>
  <c r="HS855" i="1"/>
  <c r="HR855" i="1"/>
  <c r="HQ855" i="1"/>
  <c r="HP855" i="1"/>
  <c r="HO855" i="1"/>
  <c r="BS855" i="1"/>
  <c r="HM855" i="1"/>
  <c r="HL855" i="1"/>
  <c r="HK855" i="1"/>
  <c r="HJ855" i="1"/>
  <c r="HI855" i="1"/>
  <c r="HH855" i="1"/>
  <c r="HF855" i="1"/>
  <c r="HE855" i="1"/>
  <c r="HD855" i="1"/>
  <c r="HC855" i="1"/>
  <c r="HB855" i="1"/>
  <c r="HA855" i="1"/>
  <c r="GY855" i="1"/>
  <c r="GX855" i="1"/>
  <c r="GW855" i="1"/>
  <c r="GV855" i="1"/>
  <c r="GU855" i="1"/>
  <c r="GT855" i="1"/>
  <c r="GS855" i="1"/>
  <c r="GQ855" i="1"/>
  <c r="GP855" i="1"/>
  <c r="GO855" i="1"/>
  <c r="GN855" i="1"/>
  <c r="GM855" i="1"/>
  <c r="GL855" i="1"/>
  <c r="GK855" i="1"/>
  <c r="BR855" i="1"/>
  <c r="GI855" i="1"/>
  <c r="GG855" i="1"/>
  <c r="GF855" i="1"/>
  <c r="GE855" i="1"/>
  <c r="GD855" i="1"/>
  <c r="GC855" i="1"/>
  <c r="GB855" i="1"/>
  <c r="GA855" i="1"/>
  <c r="BO854" i="1"/>
  <c r="FX855" i="1"/>
  <c r="BL854" i="1"/>
  <c r="FW855" i="1"/>
  <c r="FV855" i="1"/>
  <c r="FP855" i="1"/>
  <c r="FN855" i="1"/>
  <c r="FO855" i="1"/>
  <c r="FH855" i="1"/>
  <c r="FL855" i="1"/>
  <c r="FK855" i="1"/>
  <c r="FJ855" i="1"/>
  <c r="FI855" i="1"/>
  <c r="FG855" i="1"/>
  <c r="FF855" i="1"/>
  <c r="FC855" i="1"/>
  <c r="FD855" i="1"/>
  <c r="FA855" i="1"/>
  <c r="EZ855" i="1"/>
  <c r="EY855" i="1"/>
  <c r="EU855" i="1"/>
  <c r="EW855" i="1"/>
  <c r="EV855" i="1"/>
  <c r="ET855" i="1"/>
  <c r="ES855" i="1"/>
  <c r="EQ855" i="1"/>
  <c r="EP855" i="1"/>
  <c r="EO855" i="1"/>
  <c r="EM855" i="1"/>
  <c r="EL855" i="1"/>
  <c r="EK855" i="1"/>
  <c r="EI855" i="1"/>
  <c r="EH855" i="1"/>
  <c r="EG855" i="1"/>
  <c r="EF855" i="1"/>
  <c r="BU855" i="1"/>
  <c r="ED855" i="1"/>
  <c r="EC855" i="1"/>
  <c r="EB855" i="1"/>
  <c r="EA855" i="1"/>
  <c r="DJ855" i="1"/>
  <c r="DK855" i="1"/>
  <c r="DY855" i="1"/>
  <c r="DW855" i="1"/>
  <c r="DX855" i="1"/>
  <c r="DV855" i="1"/>
  <c r="DU855" i="1"/>
  <c r="DT855" i="1"/>
  <c r="BT855" i="1"/>
  <c r="DS855" i="1"/>
  <c r="DR855" i="1"/>
  <c r="DQ855" i="1"/>
  <c r="DP855" i="1"/>
  <c r="DO855" i="1"/>
  <c r="DN855" i="1"/>
  <c r="DM855" i="1"/>
  <c r="DI855" i="1"/>
  <c r="DH855" i="1"/>
  <c r="DG855" i="1"/>
  <c r="DD855" i="1"/>
  <c r="CV855" i="1"/>
  <c r="DE855" i="1"/>
  <c r="DC855" i="1"/>
  <c r="CX855" i="1"/>
  <c r="DB855" i="1"/>
  <c r="DA855" i="1"/>
  <c r="CZ855" i="1"/>
  <c r="CY855" i="1"/>
  <c r="CW855" i="1"/>
  <c r="CU855" i="1"/>
  <c r="CT855" i="1"/>
  <c r="CS855" i="1"/>
  <c r="CB855" i="1"/>
  <c r="CQ855" i="1"/>
  <c r="CP855" i="1"/>
  <c r="CE855" i="1"/>
  <c r="CO855" i="1"/>
  <c r="CN855" i="1"/>
  <c r="CL855" i="1"/>
  <c r="CM855" i="1"/>
  <c r="CK855" i="1"/>
  <c r="CJ855" i="1"/>
  <c r="CI855" i="1"/>
  <c r="CH855" i="1"/>
  <c r="CG855" i="1"/>
  <c r="CF855" i="1"/>
  <c r="CD855" i="1"/>
  <c r="CC855" i="1"/>
  <c r="CA855" i="1"/>
  <c r="BV855" i="1"/>
  <c r="BN855" i="1"/>
  <c r="M854" i="1"/>
  <c r="AX855" i="1"/>
  <c r="BG855" i="1"/>
  <c r="BF855" i="1"/>
  <c r="AT855" i="1"/>
  <c r="AS855" i="1"/>
  <c r="AR855" i="1"/>
  <c r="AQ855" i="1"/>
  <c r="AP855" i="1"/>
  <c r="AO855" i="1"/>
  <c r="AM855" i="1"/>
  <c r="AL855" i="1"/>
  <c r="AK855" i="1"/>
  <c r="AJ855" i="1"/>
  <c r="AH855" i="1"/>
  <c r="AG855" i="1"/>
  <c r="AF855" i="1"/>
  <c r="AE855" i="1"/>
  <c r="X855" i="1"/>
  <c r="W855" i="1"/>
  <c r="V855" i="1"/>
  <c r="II854" i="1"/>
  <c r="IH854" i="1"/>
  <c r="IG854" i="1"/>
  <c r="IF854" i="1"/>
  <c r="IE854" i="1"/>
  <c r="ID854" i="1"/>
  <c r="IC854" i="1"/>
  <c r="IB854" i="1"/>
  <c r="IA854" i="1"/>
  <c r="HZ854" i="1"/>
  <c r="HX854" i="1"/>
  <c r="HW854" i="1"/>
  <c r="HV854" i="1"/>
  <c r="HU854" i="1"/>
  <c r="HT854" i="1"/>
  <c r="HS854" i="1"/>
  <c r="HR854" i="1"/>
  <c r="HQ854" i="1"/>
  <c r="HP854" i="1"/>
  <c r="HO854" i="1"/>
  <c r="BS854" i="1"/>
  <c r="HM854" i="1"/>
  <c r="HL854" i="1"/>
  <c r="HK854" i="1"/>
  <c r="HJ854" i="1"/>
  <c r="HI854" i="1"/>
  <c r="HH854" i="1"/>
  <c r="HF854" i="1"/>
  <c r="HE854" i="1"/>
  <c r="HD854" i="1"/>
  <c r="HC854" i="1"/>
  <c r="HB854" i="1"/>
  <c r="HA854" i="1"/>
  <c r="GY854" i="1"/>
  <c r="GX854" i="1"/>
  <c r="GW854" i="1"/>
  <c r="GV854" i="1"/>
  <c r="GU854" i="1"/>
  <c r="GT854" i="1"/>
  <c r="GS854" i="1"/>
  <c r="GQ854" i="1"/>
  <c r="GP854" i="1"/>
  <c r="GO854" i="1"/>
  <c r="GN854" i="1"/>
  <c r="GM854" i="1"/>
  <c r="GL854" i="1"/>
  <c r="GK854" i="1"/>
  <c r="BR854" i="1"/>
  <c r="GI854" i="1"/>
  <c r="GG854" i="1"/>
  <c r="GF854" i="1"/>
  <c r="GE854" i="1"/>
  <c r="GD854" i="1"/>
  <c r="GC854" i="1"/>
  <c r="GB854" i="1"/>
  <c r="GA854" i="1"/>
  <c r="BO853" i="1"/>
  <c r="FX854" i="1"/>
  <c r="BL853" i="1"/>
  <c r="FW854" i="1"/>
  <c r="FV854" i="1"/>
  <c r="FP854" i="1"/>
  <c r="FN854" i="1"/>
  <c r="FO854" i="1"/>
  <c r="FH854" i="1"/>
  <c r="FL854" i="1"/>
  <c r="FK854" i="1"/>
  <c r="FJ854" i="1"/>
  <c r="FI854" i="1"/>
  <c r="FG854" i="1"/>
  <c r="FF854" i="1"/>
  <c r="FC854" i="1"/>
  <c r="FD854" i="1"/>
  <c r="FA854" i="1"/>
  <c r="EZ854" i="1"/>
  <c r="EY854" i="1"/>
  <c r="EU854" i="1"/>
  <c r="EW854" i="1"/>
  <c r="EV854" i="1"/>
  <c r="ET854" i="1"/>
  <c r="ES854" i="1"/>
  <c r="EQ854" i="1"/>
  <c r="EP854" i="1"/>
  <c r="EO854" i="1"/>
  <c r="EM854" i="1"/>
  <c r="EL854" i="1"/>
  <c r="EK854" i="1"/>
  <c r="EI854" i="1"/>
  <c r="EH854" i="1"/>
  <c r="EG854" i="1"/>
  <c r="EF854" i="1"/>
  <c r="BU854" i="1"/>
  <c r="ED854" i="1"/>
  <c r="EC854" i="1"/>
  <c r="EB854" i="1"/>
  <c r="EA854" i="1"/>
  <c r="DJ854" i="1"/>
  <c r="DK854" i="1"/>
  <c r="DY854" i="1"/>
  <c r="DW854" i="1"/>
  <c r="DX854" i="1"/>
  <c r="DV854" i="1"/>
  <c r="DU854" i="1"/>
  <c r="DT854" i="1"/>
  <c r="BT854" i="1"/>
  <c r="DS854" i="1"/>
  <c r="DR854" i="1"/>
  <c r="DQ854" i="1"/>
  <c r="DP854" i="1"/>
  <c r="DO854" i="1"/>
  <c r="DN854" i="1"/>
  <c r="DM854" i="1"/>
  <c r="DI854" i="1"/>
  <c r="DH854" i="1"/>
  <c r="DG854" i="1"/>
  <c r="DD854" i="1"/>
  <c r="CV854" i="1"/>
  <c r="DE854" i="1"/>
  <c r="DC854" i="1"/>
  <c r="CX854" i="1"/>
  <c r="DB854" i="1"/>
  <c r="DA854" i="1"/>
  <c r="CZ854" i="1"/>
  <c r="CY854" i="1"/>
  <c r="CW854" i="1"/>
  <c r="CU854" i="1"/>
  <c r="CT854" i="1"/>
  <c r="CS854" i="1"/>
  <c r="CB854" i="1"/>
  <c r="CQ854" i="1"/>
  <c r="CP854" i="1"/>
  <c r="CE854" i="1"/>
  <c r="CO854" i="1"/>
  <c r="CN854" i="1"/>
  <c r="CL854" i="1"/>
  <c r="CM854" i="1"/>
  <c r="CK854" i="1"/>
  <c r="CJ854" i="1"/>
  <c r="CI854" i="1"/>
  <c r="CH854" i="1"/>
  <c r="CG854" i="1"/>
  <c r="CF854" i="1"/>
  <c r="CD854" i="1"/>
  <c r="CC854" i="1"/>
  <c r="CA854" i="1"/>
  <c r="BV854" i="1"/>
  <c r="BN854" i="1"/>
  <c r="M853" i="1"/>
  <c r="AX854" i="1"/>
  <c r="BG854" i="1"/>
  <c r="BF854" i="1"/>
  <c r="AT854" i="1"/>
  <c r="AS854" i="1"/>
  <c r="AR854" i="1"/>
  <c r="AQ854" i="1"/>
  <c r="AP854" i="1"/>
  <c r="AO854" i="1"/>
  <c r="AM854" i="1"/>
  <c r="AL854" i="1"/>
  <c r="AK854" i="1"/>
  <c r="AJ854" i="1"/>
  <c r="AH854" i="1"/>
  <c r="AG854" i="1"/>
  <c r="AF854" i="1"/>
  <c r="AE854" i="1"/>
  <c r="X854" i="1"/>
  <c r="W854" i="1"/>
  <c r="V854" i="1"/>
  <c r="II853" i="1"/>
  <c r="IH853" i="1"/>
  <c r="IG853" i="1"/>
  <c r="IF853" i="1"/>
  <c r="IE853" i="1"/>
  <c r="ID853" i="1"/>
  <c r="IC853" i="1"/>
  <c r="IB853" i="1"/>
  <c r="IA853" i="1"/>
  <c r="HZ853" i="1"/>
  <c r="HX853" i="1"/>
  <c r="HW853" i="1"/>
  <c r="HV853" i="1"/>
  <c r="HU853" i="1"/>
  <c r="HT853" i="1"/>
  <c r="HS853" i="1"/>
  <c r="HR853" i="1"/>
  <c r="HQ853" i="1"/>
  <c r="HP853" i="1"/>
  <c r="HO853" i="1"/>
  <c r="BS853" i="1"/>
  <c r="HM853" i="1"/>
  <c r="HL853" i="1"/>
  <c r="HK853" i="1"/>
  <c r="HJ853" i="1"/>
  <c r="HI853" i="1"/>
  <c r="HH853" i="1"/>
  <c r="HF853" i="1"/>
  <c r="HE853" i="1"/>
  <c r="HD853" i="1"/>
  <c r="HC853" i="1"/>
  <c r="HB853" i="1"/>
  <c r="HA853" i="1"/>
  <c r="GY853" i="1"/>
  <c r="GX853" i="1"/>
  <c r="GW853" i="1"/>
  <c r="GV853" i="1"/>
  <c r="GU853" i="1"/>
  <c r="GT853" i="1"/>
  <c r="GS853" i="1"/>
  <c r="GQ853" i="1"/>
  <c r="GP853" i="1"/>
  <c r="GO853" i="1"/>
  <c r="GN853" i="1"/>
  <c r="GM853" i="1"/>
  <c r="GL853" i="1"/>
  <c r="GK853" i="1"/>
  <c r="BR853" i="1"/>
  <c r="GI853" i="1"/>
  <c r="GG853" i="1"/>
  <c r="GF853" i="1"/>
  <c r="GE853" i="1"/>
  <c r="GD853" i="1"/>
  <c r="GC853" i="1"/>
  <c r="GB853" i="1"/>
  <c r="GA853" i="1"/>
  <c r="BO852" i="1"/>
  <c r="FX853" i="1"/>
  <c r="BL852" i="1"/>
  <c r="FW853" i="1"/>
  <c r="FV853" i="1"/>
  <c r="FP853" i="1"/>
  <c r="FN853" i="1"/>
  <c r="FO853" i="1"/>
  <c r="FH853" i="1"/>
  <c r="FL853" i="1"/>
  <c r="FK853" i="1"/>
  <c r="FJ853" i="1"/>
  <c r="FI853" i="1"/>
  <c r="FG853" i="1"/>
  <c r="FF853" i="1"/>
  <c r="FC853" i="1"/>
  <c r="FD853" i="1"/>
  <c r="FA853" i="1"/>
  <c r="EZ853" i="1"/>
  <c r="EY853" i="1"/>
  <c r="EU853" i="1"/>
  <c r="EW853" i="1"/>
  <c r="EV853" i="1"/>
  <c r="ET853" i="1"/>
  <c r="ES853" i="1"/>
  <c r="EQ853" i="1"/>
  <c r="EP853" i="1"/>
  <c r="EO853" i="1"/>
  <c r="EM853" i="1"/>
  <c r="EL853" i="1"/>
  <c r="EK853" i="1"/>
  <c r="EI853" i="1"/>
  <c r="EH853" i="1"/>
  <c r="EG853" i="1"/>
  <c r="EF853" i="1"/>
  <c r="BU853" i="1"/>
  <c r="ED853" i="1"/>
  <c r="EC853" i="1"/>
  <c r="EB853" i="1"/>
  <c r="EA853" i="1"/>
  <c r="DJ853" i="1"/>
  <c r="DK853" i="1"/>
  <c r="DY853" i="1"/>
  <c r="DW853" i="1"/>
  <c r="DX853" i="1"/>
  <c r="DV853" i="1"/>
  <c r="DU853" i="1"/>
  <c r="DT853" i="1"/>
  <c r="BT853" i="1"/>
  <c r="DS853" i="1"/>
  <c r="DR853" i="1"/>
  <c r="DQ853" i="1"/>
  <c r="DP853" i="1"/>
  <c r="DO853" i="1"/>
  <c r="DN853" i="1"/>
  <c r="DM853" i="1"/>
  <c r="DI853" i="1"/>
  <c r="DH853" i="1"/>
  <c r="DG853" i="1"/>
  <c r="DD853" i="1"/>
  <c r="CV853" i="1"/>
  <c r="DC853" i="1"/>
  <c r="DE853" i="1"/>
  <c r="CX853" i="1"/>
  <c r="DB853" i="1"/>
  <c r="DA853" i="1"/>
  <c r="CZ853" i="1"/>
  <c r="CY853" i="1"/>
  <c r="CW853" i="1"/>
  <c r="CU853" i="1"/>
  <c r="CT853" i="1"/>
  <c r="CS853" i="1"/>
  <c r="CB853" i="1"/>
  <c r="CQ853" i="1"/>
  <c r="CP853" i="1"/>
  <c r="CE853" i="1"/>
  <c r="CO853" i="1"/>
  <c r="CN853" i="1"/>
  <c r="CL853" i="1"/>
  <c r="CM853" i="1"/>
  <c r="CK853" i="1"/>
  <c r="CJ853" i="1"/>
  <c r="CI853" i="1"/>
  <c r="CH853" i="1"/>
  <c r="CG853" i="1"/>
  <c r="CF853" i="1"/>
  <c r="CD853" i="1"/>
  <c r="CC853" i="1"/>
  <c r="CA853" i="1"/>
  <c r="BV853" i="1"/>
  <c r="BN853" i="1"/>
  <c r="M852" i="1"/>
  <c r="AX853" i="1"/>
  <c r="BG853" i="1"/>
  <c r="BF853" i="1"/>
  <c r="AT853" i="1"/>
  <c r="AS853" i="1"/>
  <c r="AR853" i="1"/>
  <c r="AQ853" i="1"/>
  <c r="AP853" i="1"/>
  <c r="AO853" i="1"/>
  <c r="AM853" i="1"/>
  <c r="AL853" i="1"/>
  <c r="AK853" i="1"/>
  <c r="AJ853" i="1"/>
  <c r="AH853" i="1"/>
  <c r="AG853" i="1"/>
  <c r="AF853" i="1"/>
  <c r="AE853" i="1"/>
  <c r="X853" i="1"/>
  <c r="W853" i="1"/>
  <c r="V853" i="1"/>
  <c r="II852" i="1"/>
  <c r="IH852" i="1"/>
  <c r="IG852" i="1"/>
  <c r="IF852" i="1"/>
  <c r="IE852" i="1"/>
  <c r="ID852" i="1"/>
  <c r="IC852" i="1"/>
  <c r="IB852" i="1"/>
  <c r="IA852" i="1"/>
  <c r="HZ852" i="1"/>
  <c r="HX852" i="1"/>
  <c r="HW852" i="1"/>
  <c r="HV852" i="1"/>
  <c r="HU852" i="1"/>
  <c r="HT852" i="1"/>
  <c r="HS852" i="1"/>
  <c r="HR852" i="1"/>
  <c r="HQ852" i="1"/>
  <c r="HP852" i="1"/>
  <c r="HO852" i="1"/>
  <c r="BS852" i="1"/>
  <c r="HM852" i="1"/>
  <c r="HL852" i="1"/>
  <c r="HK852" i="1"/>
  <c r="HJ852" i="1"/>
  <c r="HI852" i="1"/>
  <c r="HH852" i="1"/>
  <c r="HF852" i="1"/>
  <c r="HE852" i="1"/>
  <c r="HD852" i="1"/>
  <c r="HC852" i="1"/>
  <c r="HB852" i="1"/>
  <c r="HA852" i="1"/>
  <c r="GY852" i="1"/>
  <c r="GX852" i="1"/>
  <c r="GW852" i="1"/>
  <c r="GV852" i="1"/>
  <c r="GU852" i="1"/>
  <c r="GT852" i="1"/>
  <c r="GS852" i="1"/>
  <c r="GQ852" i="1"/>
  <c r="GP852" i="1"/>
  <c r="GO852" i="1"/>
  <c r="GN852" i="1"/>
  <c r="GM852" i="1"/>
  <c r="GL852" i="1"/>
  <c r="GK852" i="1"/>
  <c r="BR852" i="1"/>
  <c r="GI852" i="1"/>
  <c r="GG852" i="1"/>
  <c r="GF852" i="1"/>
  <c r="GE852" i="1"/>
  <c r="GD852" i="1"/>
  <c r="GC852" i="1"/>
  <c r="GB852" i="1"/>
  <c r="GA852" i="1"/>
  <c r="BO851" i="1"/>
  <c r="FX852" i="1"/>
  <c r="BL851" i="1"/>
  <c r="FW852" i="1"/>
  <c r="FV852" i="1"/>
  <c r="FP852" i="1"/>
  <c r="FN852" i="1"/>
  <c r="FO852" i="1"/>
  <c r="FH852" i="1"/>
  <c r="FL852" i="1"/>
  <c r="FK852" i="1"/>
  <c r="FJ852" i="1"/>
  <c r="FI852" i="1"/>
  <c r="FG852" i="1"/>
  <c r="FF852" i="1"/>
  <c r="FC852" i="1"/>
  <c r="FD852" i="1"/>
  <c r="FA852" i="1"/>
  <c r="EZ852" i="1"/>
  <c r="EY852" i="1"/>
  <c r="EU852" i="1"/>
  <c r="EW852" i="1"/>
  <c r="EV852" i="1"/>
  <c r="ET852" i="1"/>
  <c r="ES852" i="1"/>
  <c r="EQ852" i="1"/>
  <c r="EP852" i="1"/>
  <c r="EO852" i="1"/>
  <c r="EM852" i="1"/>
  <c r="EL852" i="1"/>
  <c r="EK852" i="1"/>
  <c r="EI852" i="1"/>
  <c r="EH852" i="1"/>
  <c r="EG852" i="1"/>
  <c r="EF852" i="1"/>
  <c r="BU852" i="1"/>
  <c r="ED852" i="1"/>
  <c r="EC852" i="1"/>
  <c r="EB852" i="1"/>
  <c r="EA852" i="1"/>
  <c r="DJ852" i="1"/>
  <c r="DK852" i="1"/>
  <c r="DY852" i="1"/>
  <c r="DW852" i="1"/>
  <c r="DX852" i="1"/>
  <c r="DV852" i="1"/>
  <c r="DU852" i="1"/>
  <c r="DT852" i="1"/>
  <c r="BT852" i="1"/>
  <c r="DS852" i="1"/>
  <c r="DR852" i="1"/>
  <c r="DQ852" i="1"/>
  <c r="DP852" i="1"/>
  <c r="DO852" i="1"/>
  <c r="DN852" i="1"/>
  <c r="DM852" i="1"/>
  <c r="DI852" i="1"/>
  <c r="DH852" i="1"/>
  <c r="DG852" i="1"/>
  <c r="DD852" i="1"/>
  <c r="CV852" i="1"/>
  <c r="DE852" i="1"/>
  <c r="DC852" i="1"/>
  <c r="CX852" i="1"/>
  <c r="DB852" i="1"/>
  <c r="DA852" i="1"/>
  <c r="CZ852" i="1"/>
  <c r="CY852" i="1"/>
  <c r="CW852" i="1"/>
  <c r="CU852" i="1"/>
  <c r="CT852" i="1"/>
  <c r="CS852" i="1"/>
  <c r="CB852" i="1"/>
  <c r="CQ852" i="1"/>
  <c r="CP852" i="1"/>
  <c r="CE852" i="1"/>
  <c r="CO852" i="1"/>
  <c r="CN852" i="1"/>
  <c r="CL852" i="1"/>
  <c r="CM852" i="1"/>
  <c r="CK852" i="1"/>
  <c r="CJ852" i="1"/>
  <c r="CI852" i="1"/>
  <c r="CH852" i="1"/>
  <c r="CG852" i="1"/>
  <c r="CF852" i="1"/>
  <c r="CD852" i="1"/>
  <c r="CC852" i="1"/>
  <c r="CA852" i="1"/>
  <c r="BV852" i="1"/>
  <c r="BN852" i="1"/>
  <c r="M851" i="1"/>
  <c r="AX852" i="1"/>
  <c r="BG852" i="1"/>
  <c r="BF852" i="1"/>
  <c r="AT852" i="1"/>
  <c r="AS852" i="1"/>
  <c r="AR852" i="1"/>
  <c r="AQ852" i="1"/>
  <c r="AP852" i="1"/>
  <c r="AO852" i="1"/>
  <c r="AM852" i="1"/>
  <c r="AL852" i="1"/>
  <c r="AK852" i="1"/>
  <c r="AJ852" i="1"/>
  <c r="AH852" i="1"/>
  <c r="AG852" i="1"/>
  <c r="AF852" i="1"/>
  <c r="AE852" i="1"/>
  <c r="X852" i="1"/>
  <c r="W852" i="1"/>
  <c r="V852" i="1"/>
  <c r="II851" i="1"/>
  <c r="IH851" i="1"/>
  <c r="IG851" i="1"/>
  <c r="IF851" i="1"/>
  <c r="IE851" i="1"/>
  <c r="ID851" i="1"/>
  <c r="IC851" i="1"/>
  <c r="IB851" i="1"/>
  <c r="IA851" i="1"/>
  <c r="HZ851" i="1"/>
  <c r="HX851" i="1"/>
  <c r="HW851" i="1"/>
  <c r="HV851" i="1"/>
  <c r="HU851" i="1"/>
  <c r="HT851" i="1"/>
  <c r="HS851" i="1"/>
  <c r="HR851" i="1"/>
  <c r="HQ851" i="1"/>
  <c r="HP851" i="1"/>
  <c r="HO851" i="1"/>
  <c r="BS851" i="1"/>
  <c r="HM851" i="1"/>
  <c r="HL851" i="1"/>
  <c r="HK851" i="1"/>
  <c r="HJ851" i="1"/>
  <c r="HI851" i="1"/>
  <c r="HH851" i="1"/>
  <c r="HF851" i="1"/>
  <c r="HE851" i="1"/>
  <c r="HD851" i="1"/>
  <c r="HC851" i="1"/>
  <c r="HB851" i="1"/>
  <c r="HA851" i="1"/>
  <c r="GY851" i="1"/>
  <c r="GX851" i="1"/>
  <c r="GW851" i="1"/>
  <c r="GV851" i="1"/>
  <c r="GU851" i="1"/>
  <c r="GT851" i="1"/>
  <c r="GS851" i="1"/>
  <c r="GQ851" i="1"/>
  <c r="GP851" i="1"/>
  <c r="GO851" i="1"/>
  <c r="GN851" i="1"/>
  <c r="GM851" i="1"/>
  <c r="GL851" i="1"/>
  <c r="GK851" i="1"/>
  <c r="BR851" i="1"/>
  <c r="GI851" i="1"/>
  <c r="GG851" i="1"/>
  <c r="GF851" i="1"/>
  <c r="GE851" i="1"/>
  <c r="GD851" i="1"/>
  <c r="GC851" i="1"/>
  <c r="GB851" i="1"/>
  <c r="GA851" i="1"/>
  <c r="BO850" i="1"/>
  <c r="FX851" i="1"/>
  <c r="BL850" i="1"/>
  <c r="FW851" i="1"/>
  <c r="FV851" i="1"/>
  <c r="FP851" i="1"/>
  <c r="FN851" i="1"/>
  <c r="FO851" i="1"/>
  <c r="FH851" i="1"/>
  <c r="FL851" i="1"/>
  <c r="FK851" i="1"/>
  <c r="FJ851" i="1"/>
  <c r="FI851" i="1"/>
  <c r="FG851" i="1"/>
  <c r="FF851" i="1"/>
  <c r="FC851" i="1"/>
  <c r="FD851" i="1"/>
  <c r="FA851" i="1"/>
  <c r="EZ851" i="1"/>
  <c r="EY851" i="1"/>
  <c r="EU851" i="1"/>
  <c r="EW851" i="1"/>
  <c r="EV851" i="1"/>
  <c r="ET851" i="1"/>
  <c r="ES851" i="1"/>
  <c r="EQ851" i="1"/>
  <c r="EP851" i="1"/>
  <c r="EO851" i="1"/>
  <c r="EM851" i="1"/>
  <c r="EL851" i="1"/>
  <c r="EK851" i="1"/>
  <c r="EI851" i="1"/>
  <c r="EH851" i="1"/>
  <c r="EG851" i="1"/>
  <c r="EF851" i="1"/>
  <c r="BU851" i="1"/>
  <c r="ED851" i="1"/>
  <c r="EC851" i="1"/>
  <c r="EB851" i="1"/>
  <c r="EA851" i="1"/>
  <c r="DJ851" i="1"/>
  <c r="DK851" i="1"/>
  <c r="DY851" i="1"/>
  <c r="DW851" i="1"/>
  <c r="DX851" i="1"/>
  <c r="DV851" i="1"/>
  <c r="DU851" i="1"/>
  <c r="DT851" i="1"/>
  <c r="BT851" i="1"/>
  <c r="DS851" i="1"/>
  <c r="DR851" i="1"/>
  <c r="DQ851" i="1"/>
  <c r="DP851" i="1"/>
  <c r="DO851" i="1"/>
  <c r="DN851" i="1"/>
  <c r="DM851" i="1"/>
  <c r="DI851" i="1"/>
  <c r="DH851" i="1"/>
  <c r="DG851" i="1"/>
  <c r="DD851" i="1"/>
  <c r="CV851" i="1"/>
  <c r="DE851" i="1"/>
  <c r="DC851" i="1"/>
  <c r="CX851" i="1"/>
  <c r="DB851" i="1"/>
  <c r="DA851" i="1"/>
  <c r="CZ851" i="1"/>
  <c r="CY851" i="1"/>
  <c r="CW851" i="1"/>
  <c r="CU851" i="1"/>
  <c r="CT851" i="1"/>
  <c r="CS851" i="1"/>
  <c r="CB851" i="1"/>
  <c r="CQ851" i="1"/>
  <c r="CP851" i="1"/>
  <c r="CE851" i="1"/>
  <c r="CO851" i="1"/>
  <c r="CN851" i="1"/>
  <c r="CL851" i="1"/>
  <c r="CM851" i="1"/>
  <c r="CK851" i="1"/>
  <c r="CJ851" i="1"/>
  <c r="CI851" i="1"/>
  <c r="CH851" i="1"/>
  <c r="CG851" i="1"/>
  <c r="CF851" i="1"/>
  <c r="CD851" i="1"/>
  <c r="CC851" i="1"/>
  <c r="CA851" i="1"/>
  <c r="BV851" i="1"/>
  <c r="BN851" i="1"/>
  <c r="M850" i="1"/>
  <c r="AX851" i="1"/>
  <c r="BG851" i="1"/>
  <c r="BF851" i="1"/>
  <c r="AT851" i="1"/>
  <c r="AS851" i="1"/>
  <c r="AR851" i="1"/>
  <c r="AQ851" i="1"/>
  <c r="AP851" i="1"/>
  <c r="AO851" i="1"/>
  <c r="AM851" i="1"/>
  <c r="AL851" i="1"/>
  <c r="AK851" i="1"/>
  <c r="AJ851" i="1"/>
  <c r="AH851" i="1"/>
  <c r="AG851" i="1"/>
  <c r="AF851" i="1"/>
  <c r="AE851" i="1"/>
  <c r="X851" i="1"/>
  <c r="W851" i="1"/>
  <c r="V851" i="1"/>
  <c r="E1147" i="1"/>
  <c r="BM1142" i="1"/>
  <c r="E1149" i="1"/>
  <c r="F1149" i="1"/>
  <c r="G1149" i="1"/>
  <c r="E1150" i="1"/>
  <c r="BP1159" i="1"/>
  <c r="F1150" i="1"/>
  <c r="G1150" i="1"/>
  <c r="BK6" i="1"/>
  <c r="BK7" i="1"/>
  <c r="BK8" i="1"/>
  <c r="BK9" i="1"/>
  <c r="BK10" i="1"/>
  <c r="BK11" i="1"/>
  <c r="BK12" i="1"/>
  <c r="BK13" i="1"/>
  <c r="BK14" i="1"/>
  <c r="BK15" i="1"/>
  <c r="BK16" i="1"/>
  <c r="BK17" i="1"/>
  <c r="BK18" i="1"/>
  <c r="BK19" i="1"/>
  <c r="BK20" i="1"/>
  <c r="BK21" i="1"/>
  <c r="BK22" i="1"/>
  <c r="BK23" i="1"/>
  <c r="BK24" i="1"/>
  <c r="BK26" i="1"/>
  <c r="BK27" i="1"/>
  <c r="BK28" i="1"/>
  <c r="BK29" i="1"/>
  <c r="BK30" i="1"/>
  <c r="BK31" i="1"/>
  <c r="BK32" i="1"/>
  <c r="BK33" i="1"/>
  <c r="BK34" i="1"/>
  <c r="BK35" i="1"/>
  <c r="BK36" i="1"/>
  <c r="BK37" i="1"/>
  <c r="BK38" i="1"/>
  <c r="BK39" i="1"/>
  <c r="BK40" i="1"/>
  <c r="BK41" i="1"/>
  <c r="BK42" i="1"/>
  <c r="BK43" i="1"/>
  <c r="BK44" i="1"/>
  <c r="BK45" i="1"/>
  <c r="BK46" i="1"/>
  <c r="BK47" i="1"/>
  <c r="BK48" i="1"/>
  <c r="BK49" i="1"/>
  <c r="BK50" i="1"/>
  <c r="BK51" i="1"/>
  <c r="BK52" i="1"/>
  <c r="BK53" i="1"/>
  <c r="BK54" i="1"/>
  <c r="BK55" i="1"/>
  <c r="BK56" i="1"/>
  <c r="BK57" i="1"/>
  <c r="BK58" i="1"/>
  <c r="BK59" i="1"/>
  <c r="BK60" i="1"/>
  <c r="BK61" i="1"/>
  <c r="BK62" i="1"/>
  <c r="BK63" i="1"/>
  <c r="BK64" i="1"/>
  <c r="BK65" i="1"/>
  <c r="BK66" i="1"/>
  <c r="BK67" i="1"/>
  <c r="BK68" i="1"/>
  <c r="BK69" i="1"/>
  <c r="BK70" i="1"/>
  <c r="BK71" i="1"/>
  <c r="BK72" i="1"/>
  <c r="BK73" i="1"/>
  <c r="BK74" i="1"/>
  <c r="BK75" i="1"/>
  <c r="BK76" i="1"/>
  <c r="BK77" i="1"/>
  <c r="BK78" i="1"/>
  <c r="BK79" i="1"/>
  <c r="BK80" i="1"/>
  <c r="BK81" i="1"/>
  <c r="BK82" i="1"/>
  <c r="BK83" i="1"/>
  <c r="BK84" i="1"/>
  <c r="BK85" i="1"/>
  <c r="BK86" i="1"/>
  <c r="BK87" i="1"/>
  <c r="BK88" i="1"/>
  <c r="BK89" i="1"/>
  <c r="BK90" i="1"/>
  <c r="BK1161" i="1"/>
  <c r="BM6" i="1"/>
  <c r="BM7" i="1"/>
  <c r="BM8" i="1"/>
  <c r="BM9" i="1"/>
  <c r="BM10" i="1"/>
  <c r="BM11" i="1"/>
  <c r="BM12" i="1"/>
  <c r="BM13" i="1"/>
  <c r="BM14" i="1"/>
  <c r="BM15" i="1"/>
  <c r="BM16" i="1"/>
  <c r="BM17" i="1"/>
  <c r="BM18" i="1"/>
  <c r="BM19" i="1"/>
  <c r="BM20" i="1"/>
  <c r="BM21" i="1"/>
  <c r="BM22" i="1"/>
  <c r="BM23" i="1"/>
  <c r="BM24" i="1"/>
  <c r="BM26" i="1"/>
  <c r="BM27" i="1"/>
  <c r="BM28" i="1"/>
  <c r="BM29" i="1"/>
  <c r="BM30" i="1"/>
  <c r="BM31" i="1"/>
  <c r="BM32" i="1"/>
  <c r="BM33" i="1"/>
  <c r="BM34" i="1"/>
  <c r="BM35" i="1"/>
  <c r="BM36" i="1"/>
  <c r="BM37" i="1"/>
  <c r="BM38" i="1"/>
  <c r="BM39" i="1"/>
  <c r="BM40" i="1"/>
  <c r="BM41" i="1"/>
  <c r="BM42" i="1"/>
  <c r="BM43" i="1"/>
  <c r="BM44" i="1"/>
  <c r="BM45" i="1"/>
  <c r="BM46" i="1"/>
  <c r="BM47" i="1"/>
  <c r="BM48" i="1"/>
  <c r="BM49" i="1"/>
  <c r="BM50" i="1"/>
  <c r="BM51" i="1"/>
  <c r="BM52" i="1"/>
  <c r="BM53" i="1"/>
  <c r="BM54" i="1"/>
  <c r="BM55" i="1"/>
  <c r="BM56" i="1"/>
  <c r="BM57" i="1"/>
  <c r="BM58" i="1"/>
  <c r="BM59" i="1"/>
  <c r="BM60" i="1"/>
  <c r="BM61" i="1"/>
  <c r="BM62" i="1"/>
  <c r="BM63" i="1"/>
  <c r="BM64" i="1"/>
  <c r="BM65" i="1"/>
  <c r="BM66" i="1"/>
  <c r="BM67" i="1"/>
  <c r="BM68" i="1"/>
  <c r="BM69" i="1"/>
  <c r="BM70" i="1"/>
  <c r="BM71" i="1"/>
  <c r="BM72" i="1"/>
  <c r="BM73" i="1"/>
  <c r="BM74" i="1"/>
  <c r="BM75" i="1"/>
  <c r="BM76" i="1"/>
  <c r="BM77" i="1"/>
  <c r="BM78" i="1"/>
  <c r="BM79" i="1"/>
  <c r="BM80" i="1"/>
  <c r="BM81" i="1"/>
  <c r="BM82" i="1"/>
  <c r="BM83" i="1"/>
  <c r="BM84" i="1"/>
  <c r="BM85" i="1"/>
  <c r="BM86" i="1"/>
  <c r="BM87" i="1"/>
  <c r="BM88" i="1"/>
  <c r="BM89" i="1"/>
  <c r="BM90" i="1"/>
  <c r="BM1161" i="1"/>
  <c r="E1151" i="1"/>
  <c r="BP92" i="1"/>
  <c r="BP93" i="1"/>
  <c r="BP94" i="1"/>
  <c r="BP95" i="1"/>
  <c r="BP96" i="1"/>
  <c r="BP97" i="1"/>
  <c r="BP98" i="1"/>
  <c r="BP99" i="1"/>
  <c r="BP100" i="1"/>
  <c r="BP101" i="1"/>
  <c r="BP102" i="1"/>
  <c r="BP103" i="1"/>
  <c r="BP104" i="1"/>
  <c r="BP105" i="1"/>
  <c r="BP106" i="1"/>
  <c r="BP107" i="1"/>
  <c r="BP108" i="1"/>
  <c r="BP109" i="1"/>
  <c r="BP110" i="1"/>
  <c r="BP111" i="1"/>
  <c r="BP112" i="1"/>
  <c r="BP113" i="1"/>
  <c r="BP114" i="1"/>
  <c r="BP115" i="1"/>
  <c r="BP116" i="1"/>
  <c r="BP117" i="1"/>
  <c r="BP118" i="1"/>
  <c r="BP119" i="1"/>
  <c r="BP120" i="1"/>
  <c r="BP121" i="1"/>
  <c r="BP122" i="1"/>
  <c r="BP123" i="1"/>
  <c r="BP124" i="1"/>
  <c r="BP125" i="1"/>
  <c r="BP126" i="1"/>
  <c r="BP127" i="1"/>
  <c r="BP128" i="1"/>
  <c r="BP129" i="1"/>
  <c r="BP130" i="1"/>
  <c r="BP131" i="1"/>
  <c r="BP132" i="1"/>
  <c r="BP133" i="1"/>
  <c r="BP134" i="1"/>
  <c r="BP135" i="1"/>
  <c r="BP136" i="1"/>
  <c r="BP137" i="1"/>
  <c r="BP138" i="1"/>
  <c r="BP139" i="1"/>
  <c r="BP140" i="1"/>
  <c r="BP141" i="1"/>
  <c r="BP142" i="1"/>
  <c r="BP143" i="1"/>
  <c r="BP144" i="1"/>
  <c r="BP145" i="1"/>
  <c r="BP146" i="1"/>
  <c r="BP147" i="1"/>
  <c r="BP148" i="1"/>
  <c r="BP149" i="1"/>
  <c r="BP150" i="1"/>
  <c r="BP151" i="1"/>
  <c r="BP152" i="1"/>
  <c r="BP153" i="1"/>
  <c r="BP155" i="1"/>
  <c r="BP156" i="1"/>
  <c r="BP157" i="1"/>
  <c r="BP158" i="1"/>
  <c r="BP159" i="1"/>
  <c r="BP160" i="1"/>
  <c r="BP161" i="1"/>
  <c r="BP162" i="1"/>
  <c r="BP163" i="1"/>
  <c r="BP164" i="1"/>
  <c r="BP165" i="1"/>
  <c r="BP166" i="1"/>
  <c r="BP167" i="1"/>
  <c r="BP168" i="1"/>
  <c r="BP169" i="1"/>
  <c r="BP170" i="1"/>
  <c r="BP171" i="1"/>
  <c r="BP172" i="1"/>
  <c r="BP173" i="1"/>
  <c r="BP174" i="1"/>
  <c r="BP175" i="1"/>
  <c r="BP176" i="1"/>
  <c r="BP177" i="1"/>
  <c r="BP178" i="1"/>
  <c r="BP179" i="1"/>
  <c r="BP180" i="1"/>
  <c r="BP181" i="1"/>
  <c r="BP182" i="1"/>
  <c r="BP183" i="1"/>
  <c r="BP184" i="1"/>
  <c r="BP185" i="1"/>
  <c r="BP186" i="1"/>
  <c r="BP187" i="1"/>
  <c r="BP188" i="1"/>
  <c r="BP189" i="1"/>
  <c r="BP190" i="1"/>
  <c r="BP191" i="1"/>
  <c r="BP192" i="1"/>
  <c r="BP193" i="1"/>
  <c r="BP194" i="1"/>
  <c r="BP195" i="1"/>
  <c r="BP196" i="1"/>
  <c r="BP197" i="1"/>
  <c r="BP198" i="1"/>
  <c r="BP199" i="1"/>
  <c r="BP200" i="1"/>
  <c r="BP201" i="1"/>
  <c r="BP202" i="1"/>
  <c r="BP203" i="1"/>
  <c r="BP204" i="1"/>
  <c r="BP205" i="1"/>
  <c r="BP206" i="1"/>
  <c r="BP207" i="1"/>
  <c r="BP208" i="1"/>
  <c r="BP209" i="1"/>
  <c r="BP210" i="1"/>
  <c r="BP211" i="1"/>
  <c r="BP212" i="1"/>
  <c r="BP213" i="1"/>
  <c r="BP214" i="1"/>
  <c r="BP216" i="1"/>
  <c r="BP217" i="1"/>
  <c r="BP218" i="1"/>
  <c r="BP219" i="1"/>
  <c r="BP220" i="1"/>
  <c r="BP221" i="1"/>
  <c r="BP222" i="1"/>
  <c r="BP223" i="1"/>
  <c r="BP224" i="1"/>
  <c r="BP225" i="1"/>
  <c r="BP226" i="1"/>
  <c r="BP227" i="1"/>
  <c r="BP228" i="1"/>
  <c r="BP229" i="1"/>
  <c r="BP230" i="1"/>
  <c r="BP231" i="1"/>
  <c r="BP232" i="1"/>
  <c r="BP233" i="1"/>
  <c r="BP234" i="1"/>
  <c r="BP235" i="1"/>
  <c r="BP236" i="1"/>
  <c r="BP237" i="1"/>
  <c r="BP238" i="1"/>
  <c r="BP239" i="1"/>
  <c r="BP240" i="1"/>
  <c r="BP241" i="1"/>
  <c r="BP242" i="1"/>
  <c r="BP243" i="1"/>
  <c r="BP244" i="1"/>
  <c r="BP245" i="1"/>
  <c r="BP246" i="1"/>
  <c r="BP247" i="1"/>
  <c r="BP248" i="1"/>
  <c r="BP249" i="1"/>
  <c r="BP250" i="1"/>
  <c r="BP251" i="1"/>
  <c r="BP252" i="1"/>
  <c r="BP253" i="1"/>
  <c r="BP254" i="1"/>
  <c r="BP255" i="1"/>
  <c r="BP256" i="1"/>
  <c r="BP257" i="1"/>
  <c r="BP258" i="1"/>
  <c r="BP259" i="1"/>
  <c r="BP260" i="1"/>
  <c r="BP261" i="1"/>
  <c r="BP262" i="1"/>
  <c r="BP263" i="1"/>
  <c r="BP264" i="1"/>
  <c r="BP265" i="1"/>
  <c r="BP266" i="1"/>
  <c r="BP267" i="1"/>
  <c r="BP268" i="1"/>
  <c r="BP269" i="1"/>
  <c r="BP270" i="1"/>
  <c r="BP271" i="1"/>
  <c r="BP272" i="1"/>
  <c r="BP273" i="1"/>
  <c r="BP274" i="1"/>
  <c r="BP275" i="1"/>
  <c r="BP276" i="1"/>
  <c r="BP277" i="1"/>
  <c r="BP278" i="1"/>
  <c r="BP279" i="1"/>
  <c r="BP280" i="1"/>
  <c r="BP282" i="1"/>
  <c r="BP283" i="1"/>
  <c r="BP284" i="1"/>
  <c r="BP285" i="1"/>
  <c r="BP286" i="1"/>
  <c r="BP287" i="1"/>
  <c r="BP288" i="1"/>
  <c r="BP289" i="1"/>
  <c r="BP290" i="1"/>
  <c r="BP291" i="1"/>
  <c r="BP292" i="1"/>
  <c r="BP293" i="1"/>
  <c r="BP294" i="1"/>
  <c r="BP295" i="1"/>
  <c r="BP296" i="1"/>
  <c r="BP297" i="1"/>
  <c r="BP298" i="1"/>
  <c r="BP299" i="1"/>
  <c r="BP300" i="1"/>
  <c r="BP301" i="1"/>
  <c r="BP302" i="1"/>
  <c r="BP303" i="1"/>
  <c r="BP304" i="1"/>
  <c r="BP305" i="1"/>
  <c r="BP306" i="1"/>
  <c r="BP307" i="1"/>
  <c r="BP308" i="1"/>
  <c r="BP309" i="1"/>
  <c r="BP310" i="1"/>
  <c r="BP311" i="1"/>
  <c r="BP312" i="1"/>
  <c r="BP313" i="1"/>
  <c r="BP314" i="1"/>
  <c r="BP315" i="1"/>
  <c r="BP316" i="1"/>
  <c r="BP317" i="1"/>
  <c r="BP318" i="1"/>
  <c r="BP319" i="1"/>
  <c r="BP320" i="1"/>
  <c r="BP321" i="1"/>
  <c r="BP322" i="1"/>
  <c r="BP323" i="1"/>
  <c r="BP324" i="1"/>
  <c r="BP325" i="1"/>
  <c r="BP326" i="1"/>
  <c r="BP327" i="1"/>
  <c r="BP328" i="1"/>
  <c r="BP329" i="1"/>
  <c r="BP330" i="1"/>
  <c r="BP331" i="1"/>
  <c r="BP332" i="1"/>
  <c r="BP333" i="1"/>
  <c r="BP334" i="1"/>
  <c r="BP335" i="1"/>
  <c r="BP336" i="1"/>
  <c r="BP337" i="1"/>
  <c r="BP338" i="1"/>
  <c r="BP339" i="1"/>
  <c r="BP340" i="1"/>
  <c r="BP341" i="1"/>
  <c r="BP342" i="1"/>
  <c r="BP343" i="1"/>
  <c r="BP344" i="1"/>
  <c r="BP345" i="1"/>
  <c r="BP346" i="1"/>
  <c r="BP348" i="1"/>
  <c r="BP349" i="1"/>
  <c r="BP350" i="1"/>
  <c r="BP351" i="1"/>
  <c r="BP352" i="1"/>
  <c r="BP353" i="1"/>
  <c r="BP354" i="1"/>
  <c r="BP355" i="1"/>
  <c r="BP356" i="1"/>
  <c r="BP357" i="1"/>
  <c r="BP358" i="1"/>
  <c r="BP359" i="1"/>
  <c r="BP360" i="1"/>
  <c r="BP361" i="1"/>
  <c r="BP362" i="1"/>
  <c r="BP363" i="1"/>
  <c r="BP364" i="1"/>
  <c r="BP365" i="1"/>
  <c r="BP366" i="1"/>
  <c r="BP367" i="1"/>
  <c r="BP368" i="1"/>
  <c r="BP369" i="1"/>
  <c r="BP370" i="1"/>
  <c r="BP371" i="1"/>
  <c r="BP372" i="1"/>
  <c r="BP373" i="1"/>
  <c r="BP374" i="1"/>
  <c r="BP375" i="1"/>
  <c r="BP376" i="1"/>
  <c r="BP377" i="1"/>
  <c r="BP378" i="1"/>
  <c r="BP379" i="1"/>
  <c r="BP380" i="1"/>
  <c r="BP381" i="1"/>
  <c r="BP382" i="1"/>
  <c r="BP383" i="1"/>
  <c r="BP384" i="1"/>
  <c r="BP385" i="1"/>
  <c r="BP386" i="1"/>
  <c r="BP387" i="1"/>
  <c r="BP388" i="1"/>
  <c r="BP389" i="1"/>
  <c r="BP390" i="1"/>
  <c r="BP391" i="1"/>
  <c r="BP392" i="1"/>
  <c r="BP393" i="1"/>
  <c r="BP394" i="1"/>
  <c r="BP395" i="1"/>
  <c r="BP396" i="1"/>
  <c r="BP397" i="1"/>
  <c r="BP398" i="1"/>
  <c r="BP399" i="1"/>
  <c r="BP400" i="1"/>
  <c r="BP401" i="1"/>
  <c r="BP402" i="1"/>
  <c r="BP403" i="1"/>
  <c r="BP404" i="1"/>
  <c r="BP405" i="1"/>
  <c r="BP406" i="1"/>
  <c r="BP407" i="1"/>
  <c r="BP408" i="1"/>
  <c r="BP409" i="1"/>
  <c r="BP410" i="1"/>
  <c r="BP412" i="1"/>
  <c r="BP413" i="1"/>
  <c r="BP414" i="1"/>
  <c r="BP415" i="1"/>
  <c r="BP416" i="1"/>
  <c r="BP417" i="1"/>
  <c r="BP418" i="1"/>
  <c r="BP419" i="1"/>
  <c r="BP420" i="1"/>
  <c r="BP421" i="1"/>
  <c r="BP422" i="1"/>
  <c r="BP423" i="1"/>
  <c r="BP424" i="1"/>
  <c r="BP425" i="1"/>
  <c r="BP426" i="1"/>
  <c r="BP427" i="1"/>
  <c r="BP428" i="1"/>
  <c r="BP429" i="1"/>
  <c r="BP430" i="1"/>
  <c r="BP431" i="1"/>
  <c r="BP432" i="1"/>
  <c r="BP433" i="1"/>
  <c r="BP434" i="1"/>
  <c r="BP435" i="1"/>
  <c r="BP436" i="1"/>
  <c r="BP437" i="1"/>
  <c r="BP438" i="1"/>
  <c r="BP439" i="1"/>
  <c r="BP440" i="1"/>
  <c r="BP441" i="1"/>
  <c r="BP442" i="1"/>
  <c r="BP443" i="1"/>
  <c r="BP444" i="1"/>
  <c r="BP445" i="1"/>
  <c r="BP446" i="1"/>
  <c r="BP447" i="1"/>
  <c r="BP448" i="1"/>
  <c r="BP449" i="1"/>
  <c r="BP450" i="1"/>
  <c r="BP451" i="1"/>
  <c r="BP452" i="1"/>
  <c r="BP453" i="1"/>
  <c r="BP454" i="1"/>
  <c r="BP455" i="1"/>
  <c r="BP456" i="1"/>
  <c r="BP457" i="1"/>
  <c r="BP458" i="1"/>
  <c r="BP459" i="1"/>
  <c r="BP460" i="1"/>
  <c r="BP461" i="1"/>
  <c r="BP462" i="1"/>
  <c r="BP463" i="1"/>
  <c r="BP464" i="1"/>
  <c r="BP465" i="1"/>
  <c r="BP466" i="1"/>
  <c r="BP467" i="1"/>
  <c r="BP468" i="1"/>
  <c r="BP469" i="1"/>
  <c r="BP470" i="1"/>
  <c r="BP471" i="1"/>
  <c r="BP473" i="1"/>
  <c r="BP474" i="1"/>
  <c r="BP475" i="1"/>
  <c r="BP476" i="1"/>
  <c r="BP477" i="1"/>
  <c r="BP478" i="1"/>
  <c r="BP479" i="1"/>
  <c r="BP480" i="1"/>
  <c r="BP481" i="1"/>
  <c r="BP482" i="1"/>
  <c r="BP483" i="1"/>
  <c r="BP484" i="1"/>
  <c r="BP485" i="1"/>
  <c r="BP486" i="1"/>
  <c r="BP487" i="1"/>
  <c r="BP488" i="1"/>
  <c r="BP489" i="1"/>
  <c r="BP490" i="1"/>
  <c r="BP491" i="1"/>
  <c r="BP492" i="1"/>
  <c r="BP493" i="1"/>
  <c r="BP494" i="1"/>
  <c r="BP495" i="1"/>
  <c r="BP496" i="1"/>
  <c r="BP497" i="1"/>
  <c r="BP498" i="1"/>
  <c r="BP499" i="1"/>
  <c r="BP500" i="1"/>
  <c r="BP501" i="1"/>
  <c r="BP502" i="1"/>
  <c r="BP503" i="1"/>
  <c r="BP504" i="1"/>
  <c r="BP505" i="1"/>
  <c r="BP506" i="1"/>
  <c r="BP507" i="1"/>
  <c r="BP508" i="1"/>
  <c r="BP509" i="1"/>
  <c r="BP510" i="1"/>
  <c r="BP511" i="1"/>
  <c r="BP512" i="1"/>
  <c r="BP513" i="1"/>
  <c r="BP514" i="1"/>
  <c r="BP515" i="1"/>
  <c r="BP516" i="1"/>
  <c r="BP517" i="1"/>
  <c r="BP518" i="1"/>
  <c r="BP519" i="1"/>
  <c r="BP520" i="1"/>
  <c r="BP521" i="1"/>
  <c r="BP522" i="1"/>
  <c r="BP523" i="1"/>
  <c r="BP524" i="1"/>
  <c r="BP525" i="1"/>
  <c r="BP526" i="1"/>
  <c r="BP527" i="1"/>
  <c r="BP528" i="1"/>
  <c r="BP529" i="1"/>
  <c r="BP530" i="1"/>
  <c r="BP531" i="1"/>
  <c r="BP532" i="1"/>
  <c r="BP533" i="1"/>
  <c r="BP534" i="1"/>
  <c r="BP535" i="1"/>
  <c r="BP536" i="1"/>
  <c r="BP538" i="1"/>
  <c r="BP539" i="1"/>
  <c r="BP540" i="1"/>
  <c r="BP541" i="1"/>
  <c r="BP542" i="1"/>
  <c r="BP543" i="1"/>
  <c r="BP544" i="1"/>
  <c r="BP545" i="1"/>
  <c r="BP546" i="1"/>
  <c r="BP547" i="1"/>
  <c r="BP548" i="1"/>
  <c r="BP549" i="1"/>
  <c r="BP550" i="1"/>
  <c r="BP551" i="1"/>
  <c r="BP552" i="1"/>
  <c r="BP553" i="1"/>
  <c r="BP554" i="1"/>
  <c r="BP555" i="1"/>
  <c r="BP556" i="1"/>
  <c r="BP557" i="1"/>
  <c r="BP558" i="1"/>
  <c r="BP559" i="1"/>
  <c r="BP560" i="1"/>
  <c r="BP561" i="1"/>
  <c r="BP562" i="1"/>
  <c r="BP563" i="1"/>
  <c r="BP564" i="1"/>
  <c r="BP565" i="1"/>
  <c r="BP566" i="1"/>
  <c r="BP567" i="1"/>
  <c r="BP568" i="1"/>
  <c r="BP569" i="1"/>
  <c r="BP570" i="1"/>
  <c r="BP571" i="1"/>
  <c r="BP572" i="1"/>
  <c r="BP573" i="1"/>
  <c r="BP574" i="1"/>
  <c r="BP575" i="1"/>
  <c r="BP576" i="1"/>
  <c r="BP577" i="1"/>
  <c r="BP578" i="1"/>
  <c r="BP579" i="1"/>
  <c r="BP580" i="1"/>
  <c r="BP581" i="1"/>
  <c r="BP582" i="1"/>
  <c r="BP583" i="1"/>
  <c r="BP584" i="1"/>
  <c r="BP585" i="1"/>
  <c r="BP586" i="1"/>
  <c r="BP587" i="1"/>
  <c r="BP588" i="1"/>
  <c r="BP589" i="1"/>
  <c r="BP590" i="1"/>
  <c r="BP591" i="1"/>
  <c r="BP592" i="1"/>
  <c r="BP593" i="1"/>
  <c r="BP594" i="1"/>
  <c r="BP595" i="1"/>
  <c r="BP596" i="1"/>
  <c r="BP597" i="1"/>
  <c r="BP598" i="1"/>
  <c r="BP599" i="1"/>
  <c r="BP600" i="1"/>
  <c r="BP601" i="1"/>
  <c r="BP603" i="1"/>
  <c r="BP604" i="1"/>
  <c r="BP605" i="1"/>
  <c r="BP606" i="1"/>
  <c r="BP607" i="1"/>
  <c r="BP608" i="1"/>
  <c r="BP609" i="1"/>
  <c r="BP610" i="1"/>
  <c r="BP611" i="1"/>
  <c r="BP612" i="1"/>
  <c r="BP613" i="1"/>
  <c r="BP614" i="1"/>
  <c r="BP615" i="1"/>
  <c r="BP616" i="1"/>
  <c r="BP617" i="1"/>
  <c r="BP618" i="1"/>
  <c r="BP619" i="1"/>
  <c r="BP620" i="1"/>
  <c r="BP621" i="1"/>
  <c r="BP622" i="1"/>
  <c r="BP623" i="1"/>
  <c r="BP624" i="1"/>
  <c r="BP625" i="1"/>
  <c r="BP626" i="1"/>
  <c r="BP627" i="1"/>
  <c r="BP628" i="1"/>
  <c r="BP629" i="1"/>
  <c r="BP630" i="1"/>
  <c r="BP631" i="1"/>
  <c r="BP632" i="1"/>
  <c r="BP633" i="1"/>
  <c r="BP634" i="1"/>
  <c r="BP635" i="1"/>
  <c r="BP636" i="1"/>
  <c r="BP637" i="1"/>
  <c r="BP638" i="1"/>
  <c r="BP639" i="1"/>
  <c r="BP640" i="1"/>
  <c r="BP641" i="1"/>
  <c r="BP642" i="1"/>
  <c r="BP643" i="1"/>
  <c r="BP644" i="1"/>
  <c r="BP645" i="1"/>
  <c r="BP646" i="1"/>
  <c r="BP647" i="1"/>
  <c r="BP648" i="1"/>
  <c r="BP649" i="1"/>
  <c r="BP650" i="1"/>
  <c r="BP651" i="1"/>
  <c r="BP652" i="1"/>
  <c r="BP653" i="1"/>
  <c r="BP654" i="1"/>
  <c r="BP655" i="1"/>
  <c r="BP656" i="1"/>
  <c r="BP657" i="1"/>
  <c r="BP658" i="1"/>
  <c r="BP659" i="1"/>
  <c r="BP660" i="1"/>
  <c r="BP661" i="1"/>
  <c r="BP662" i="1"/>
  <c r="BP663" i="1"/>
  <c r="BP664" i="1"/>
  <c r="BP665" i="1"/>
  <c r="BP667" i="1"/>
  <c r="BP668" i="1"/>
  <c r="BP669" i="1"/>
  <c r="BP670" i="1"/>
  <c r="BP671" i="1"/>
  <c r="BP672" i="1"/>
  <c r="BP673" i="1"/>
  <c r="BP674" i="1"/>
  <c r="BP675" i="1"/>
  <c r="BP676" i="1"/>
  <c r="BP677" i="1"/>
  <c r="BP678" i="1"/>
  <c r="BP679" i="1"/>
  <c r="BP680" i="1"/>
  <c r="BP681" i="1"/>
  <c r="BP682" i="1"/>
  <c r="BP683" i="1"/>
  <c r="BP684" i="1"/>
  <c r="BP685" i="1"/>
  <c r="BP686" i="1"/>
  <c r="BP687" i="1"/>
  <c r="BP688" i="1"/>
  <c r="BP689" i="1"/>
  <c r="BP690" i="1"/>
  <c r="BP691" i="1"/>
  <c r="BP692" i="1"/>
  <c r="BP693" i="1"/>
  <c r="BP694" i="1"/>
  <c r="BP695" i="1"/>
  <c r="BP696" i="1"/>
  <c r="BP697" i="1"/>
  <c r="BP698" i="1"/>
  <c r="BP699" i="1"/>
  <c r="BP700" i="1"/>
  <c r="BP701" i="1"/>
  <c r="BP702" i="1"/>
  <c r="BP703" i="1"/>
  <c r="BP704" i="1"/>
  <c r="BP705" i="1"/>
  <c r="BP706" i="1"/>
  <c r="BP707" i="1"/>
  <c r="BP708" i="1"/>
  <c r="BP709" i="1"/>
  <c r="BP710" i="1"/>
  <c r="BP711" i="1"/>
  <c r="BP712" i="1"/>
  <c r="BP713" i="1"/>
  <c r="BP714" i="1"/>
  <c r="BP715" i="1"/>
  <c r="BP716" i="1"/>
  <c r="BP717" i="1"/>
  <c r="BP718" i="1"/>
  <c r="BP719" i="1"/>
  <c r="BP720" i="1"/>
  <c r="BP721" i="1"/>
  <c r="BP722" i="1"/>
  <c r="BP723" i="1"/>
  <c r="BP724" i="1"/>
  <c r="BP725" i="1"/>
  <c r="BP726" i="1"/>
  <c r="BP727" i="1"/>
  <c r="BP729" i="1"/>
  <c r="BP730" i="1"/>
  <c r="BP731" i="1"/>
  <c r="BP732" i="1"/>
  <c r="BP733" i="1"/>
  <c r="BP734" i="1"/>
  <c r="BP735" i="1"/>
  <c r="BP736" i="1"/>
  <c r="BP737" i="1"/>
  <c r="BP738" i="1"/>
  <c r="BP739" i="1"/>
  <c r="BP740" i="1"/>
  <c r="BP741" i="1"/>
  <c r="BP742" i="1"/>
  <c r="BP743" i="1"/>
  <c r="BP744" i="1"/>
  <c r="BP745" i="1"/>
  <c r="BP746" i="1"/>
  <c r="BP747" i="1"/>
  <c r="BP748" i="1"/>
  <c r="BP749" i="1"/>
  <c r="BP750" i="1"/>
  <c r="BP751" i="1"/>
  <c r="BP752" i="1"/>
  <c r="BP753" i="1"/>
  <c r="BP754" i="1"/>
  <c r="BP755" i="1"/>
  <c r="BP756" i="1"/>
  <c r="BP757" i="1"/>
  <c r="BP758" i="1"/>
  <c r="BP759" i="1"/>
  <c r="BP760" i="1"/>
  <c r="BP761" i="1"/>
  <c r="BP762" i="1"/>
  <c r="BP763" i="1"/>
  <c r="BP764" i="1"/>
  <c r="BP765" i="1"/>
  <c r="BP766" i="1"/>
  <c r="BP767" i="1"/>
  <c r="BP768" i="1"/>
  <c r="BP769" i="1"/>
  <c r="BP770" i="1"/>
  <c r="BP771" i="1"/>
  <c r="BP772" i="1"/>
  <c r="BP773" i="1"/>
  <c r="BP774" i="1"/>
  <c r="BP775" i="1"/>
  <c r="BP776" i="1"/>
  <c r="BP777" i="1"/>
  <c r="BP778" i="1"/>
  <c r="BP779" i="1"/>
  <c r="BP780" i="1"/>
  <c r="BP781" i="1"/>
  <c r="BP782" i="1"/>
  <c r="BP783" i="1"/>
  <c r="BP784" i="1"/>
  <c r="BP785" i="1"/>
  <c r="BP786" i="1"/>
  <c r="BP787" i="1"/>
  <c r="BP788" i="1"/>
  <c r="BP789" i="1"/>
  <c r="BP790" i="1"/>
  <c r="BP791" i="1"/>
  <c r="BP792" i="1"/>
  <c r="BP794" i="1"/>
  <c r="BP795" i="1"/>
  <c r="BP796" i="1"/>
  <c r="BP797" i="1"/>
  <c r="BP798" i="1"/>
  <c r="BP799" i="1"/>
  <c r="BP800" i="1"/>
  <c r="BP801" i="1"/>
  <c r="BP802" i="1"/>
  <c r="BP803" i="1"/>
  <c r="BP804" i="1"/>
  <c r="BP805" i="1"/>
  <c r="BP806" i="1"/>
  <c r="BP807" i="1"/>
  <c r="BP808" i="1"/>
  <c r="BP809" i="1"/>
  <c r="BP810" i="1"/>
  <c r="BP811" i="1"/>
  <c r="BP812" i="1"/>
  <c r="BP813" i="1"/>
  <c r="BP814" i="1"/>
  <c r="BP815" i="1"/>
  <c r="BP816" i="1"/>
  <c r="BP817" i="1"/>
  <c r="BP818" i="1"/>
  <c r="BP819" i="1"/>
  <c r="BP820" i="1"/>
  <c r="BP821" i="1"/>
  <c r="BP822" i="1"/>
  <c r="BP823" i="1"/>
  <c r="BP824" i="1"/>
  <c r="BP825" i="1"/>
  <c r="BP826" i="1"/>
  <c r="BP827" i="1"/>
  <c r="BP828" i="1"/>
  <c r="BP829" i="1"/>
  <c r="BP830" i="1"/>
  <c r="BP831" i="1"/>
  <c r="BP832" i="1"/>
  <c r="BP833" i="1"/>
  <c r="BP834" i="1"/>
  <c r="BP835" i="1"/>
  <c r="BP836" i="1"/>
  <c r="BP837" i="1"/>
  <c r="BP838" i="1"/>
  <c r="BP839" i="1"/>
  <c r="BP840" i="1"/>
  <c r="BP841" i="1"/>
  <c r="BP842" i="1"/>
  <c r="BP843" i="1"/>
  <c r="BP844" i="1"/>
  <c r="BP845" i="1"/>
  <c r="BP846" i="1"/>
  <c r="BP847" i="1"/>
  <c r="BP848" i="1"/>
  <c r="BP849" i="1"/>
  <c r="BP850" i="1"/>
  <c r="BP1161" i="1"/>
  <c r="F1151" i="1"/>
  <c r="G1151" i="1"/>
  <c r="D1144" i="1"/>
  <c r="D1145" i="1"/>
  <c r="D1152" i="1"/>
  <c r="E1144" i="1"/>
  <c r="E1145" i="1"/>
  <c r="E1152" i="1"/>
  <c r="F1144" i="1"/>
  <c r="F1145" i="1"/>
  <c r="F1152" i="1"/>
  <c r="D1153" i="1"/>
  <c r="E1153" i="1"/>
  <c r="F1153" i="1"/>
  <c r="G1153" i="1"/>
  <c r="II850" i="1"/>
  <c r="IH850" i="1"/>
  <c r="IG850" i="1"/>
  <c r="IF850" i="1"/>
  <c r="IE850" i="1"/>
  <c r="ID850" i="1"/>
  <c r="IC850" i="1"/>
  <c r="IB850" i="1"/>
  <c r="IA850" i="1"/>
  <c r="HZ850" i="1"/>
  <c r="HX850" i="1"/>
  <c r="HW850" i="1"/>
  <c r="HV850" i="1"/>
  <c r="HU850" i="1"/>
  <c r="HT850" i="1"/>
  <c r="HS850" i="1"/>
  <c r="HR850" i="1"/>
  <c r="HQ850" i="1"/>
  <c r="HP850" i="1"/>
  <c r="HO850" i="1"/>
  <c r="BS850" i="1"/>
  <c r="HM850" i="1"/>
  <c r="HL850" i="1"/>
  <c r="HK850" i="1"/>
  <c r="HJ850" i="1"/>
  <c r="HI850" i="1"/>
  <c r="HH850" i="1"/>
  <c r="HF850" i="1"/>
  <c r="HE850" i="1"/>
  <c r="HD850" i="1"/>
  <c r="HC850" i="1"/>
  <c r="HB850" i="1"/>
  <c r="HA850" i="1"/>
  <c r="GY850" i="1"/>
  <c r="GX850" i="1"/>
  <c r="GW850" i="1"/>
  <c r="GV850" i="1"/>
  <c r="GU850" i="1"/>
  <c r="GT850" i="1"/>
  <c r="GS850" i="1"/>
  <c r="GQ850" i="1"/>
  <c r="GP850" i="1"/>
  <c r="GO850" i="1"/>
  <c r="GN850" i="1"/>
  <c r="GM850" i="1"/>
  <c r="GL850" i="1"/>
  <c r="GK850" i="1"/>
  <c r="BR850" i="1"/>
  <c r="GI850" i="1"/>
  <c r="GG850" i="1"/>
  <c r="GF850" i="1"/>
  <c r="GE850" i="1"/>
  <c r="GD850" i="1"/>
  <c r="GC850" i="1"/>
  <c r="GB850" i="1"/>
  <c r="GA850" i="1"/>
  <c r="BO849" i="1"/>
  <c r="FX850" i="1"/>
  <c r="BL849" i="1"/>
  <c r="FW850" i="1"/>
  <c r="FV850" i="1"/>
  <c r="FP850" i="1"/>
  <c r="FN850" i="1"/>
  <c r="FO850" i="1"/>
  <c r="FH850" i="1"/>
  <c r="FL850" i="1"/>
  <c r="FK850" i="1"/>
  <c r="FJ850" i="1"/>
  <c r="FI850" i="1"/>
  <c r="FG850" i="1"/>
  <c r="FF850" i="1"/>
  <c r="FC850" i="1"/>
  <c r="FD850" i="1"/>
  <c r="FA850" i="1"/>
  <c r="EZ850" i="1"/>
  <c r="EY850" i="1"/>
  <c r="EU850" i="1"/>
  <c r="EW850" i="1"/>
  <c r="EV850" i="1"/>
  <c r="ET850" i="1"/>
  <c r="ES850" i="1"/>
  <c r="EQ850" i="1"/>
  <c r="EP850" i="1"/>
  <c r="EO850" i="1"/>
  <c r="EM850" i="1"/>
  <c r="EL850" i="1"/>
  <c r="EK850" i="1"/>
  <c r="EI850" i="1"/>
  <c r="EH850" i="1"/>
  <c r="EG850" i="1"/>
  <c r="EF850" i="1"/>
  <c r="BU850" i="1"/>
  <c r="ED850" i="1"/>
  <c r="EC850" i="1"/>
  <c r="EB850" i="1"/>
  <c r="EA850" i="1"/>
  <c r="DJ850" i="1"/>
  <c r="DK850" i="1"/>
  <c r="DY850" i="1"/>
  <c r="DW850" i="1"/>
  <c r="DX850" i="1"/>
  <c r="DV850" i="1"/>
  <c r="DU850" i="1"/>
  <c r="DT850" i="1"/>
  <c r="BT850" i="1"/>
  <c r="DS850" i="1"/>
  <c r="DR850" i="1"/>
  <c r="DQ850" i="1"/>
  <c r="DP850" i="1"/>
  <c r="DO850" i="1"/>
  <c r="DN850" i="1"/>
  <c r="DM850" i="1"/>
  <c r="DI850" i="1"/>
  <c r="DH850" i="1"/>
  <c r="DG850" i="1"/>
  <c r="DD850" i="1"/>
  <c r="CV850" i="1"/>
  <c r="DE850" i="1"/>
  <c r="DC850" i="1"/>
  <c r="CX850" i="1"/>
  <c r="DB850" i="1"/>
  <c r="DA850" i="1"/>
  <c r="CZ850" i="1"/>
  <c r="CY850" i="1"/>
  <c r="CW850" i="1"/>
  <c r="CU850" i="1"/>
  <c r="CT850" i="1"/>
  <c r="CS850" i="1"/>
  <c r="CB850" i="1"/>
  <c r="CQ850" i="1"/>
  <c r="CP850" i="1"/>
  <c r="CE850" i="1"/>
  <c r="CO850" i="1"/>
  <c r="CN850" i="1"/>
  <c r="CL850" i="1"/>
  <c r="CM850" i="1"/>
  <c r="CK850" i="1"/>
  <c r="CJ850" i="1"/>
  <c r="CI850" i="1"/>
  <c r="CH850" i="1"/>
  <c r="CG850" i="1"/>
  <c r="CF850" i="1"/>
  <c r="CD850" i="1"/>
  <c r="CC850" i="1"/>
  <c r="CA850" i="1"/>
  <c r="BV850" i="1"/>
  <c r="BN850" i="1"/>
  <c r="M849" i="1"/>
  <c r="AX850" i="1"/>
  <c r="BG850" i="1"/>
  <c r="BF850" i="1"/>
  <c r="AT850" i="1"/>
  <c r="AS850" i="1"/>
  <c r="AR850" i="1"/>
  <c r="AQ850" i="1"/>
  <c r="AP850" i="1"/>
  <c r="AO850" i="1"/>
  <c r="AN850" i="1"/>
  <c r="AM850" i="1"/>
  <c r="AL850" i="1"/>
  <c r="AK850" i="1"/>
  <c r="AJ850" i="1"/>
  <c r="AI850" i="1"/>
  <c r="AH850" i="1"/>
  <c r="AG850" i="1"/>
  <c r="AF850" i="1"/>
  <c r="AE850" i="1"/>
  <c r="X850" i="1"/>
  <c r="W850" i="1"/>
  <c r="V850" i="1"/>
  <c r="II849" i="1"/>
  <c r="IH849" i="1"/>
  <c r="IG849" i="1"/>
  <c r="IF849" i="1"/>
  <c r="IE849" i="1"/>
  <c r="ID849" i="1"/>
  <c r="IC849" i="1"/>
  <c r="IB849" i="1"/>
  <c r="IA849" i="1"/>
  <c r="HZ849" i="1"/>
  <c r="HX849" i="1"/>
  <c r="HW849" i="1"/>
  <c r="HV849" i="1"/>
  <c r="HU849" i="1"/>
  <c r="HT849" i="1"/>
  <c r="HS849" i="1"/>
  <c r="HR849" i="1"/>
  <c r="HQ849" i="1"/>
  <c r="HP849" i="1"/>
  <c r="HO849" i="1"/>
  <c r="BS849" i="1"/>
  <c r="HM849" i="1"/>
  <c r="HL849" i="1"/>
  <c r="HK849" i="1"/>
  <c r="HJ849" i="1"/>
  <c r="HI849" i="1"/>
  <c r="HH849" i="1"/>
  <c r="HF849" i="1"/>
  <c r="HE849" i="1"/>
  <c r="HD849" i="1"/>
  <c r="HC849" i="1"/>
  <c r="HB849" i="1"/>
  <c r="HA849" i="1"/>
  <c r="GY849" i="1"/>
  <c r="GX849" i="1"/>
  <c r="GW849" i="1"/>
  <c r="GV849" i="1"/>
  <c r="GU849" i="1"/>
  <c r="GT849" i="1"/>
  <c r="GS849" i="1"/>
  <c r="GQ849" i="1"/>
  <c r="GP849" i="1"/>
  <c r="GO849" i="1"/>
  <c r="GN849" i="1"/>
  <c r="GM849" i="1"/>
  <c r="GL849" i="1"/>
  <c r="GK849" i="1"/>
  <c r="BR849" i="1"/>
  <c r="GI849" i="1"/>
  <c r="GG849" i="1"/>
  <c r="GF849" i="1"/>
  <c r="GE849" i="1"/>
  <c r="GD849" i="1"/>
  <c r="GC849" i="1"/>
  <c r="GB849" i="1"/>
  <c r="GA849" i="1"/>
  <c r="BO848" i="1"/>
  <c r="FX849" i="1"/>
  <c r="BL848" i="1"/>
  <c r="FW849" i="1"/>
  <c r="FV849" i="1"/>
  <c r="FP849" i="1"/>
  <c r="FN849" i="1"/>
  <c r="FO849" i="1"/>
  <c r="FH849" i="1"/>
  <c r="FL849" i="1"/>
  <c r="FK849" i="1"/>
  <c r="FJ849" i="1"/>
  <c r="FI849" i="1"/>
  <c r="FG849" i="1"/>
  <c r="FF849" i="1"/>
  <c r="FC849" i="1"/>
  <c r="FD849" i="1"/>
  <c r="FA849" i="1"/>
  <c r="EZ849" i="1"/>
  <c r="EY849" i="1"/>
  <c r="EU849" i="1"/>
  <c r="EW849" i="1"/>
  <c r="EV849" i="1"/>
  <c r="ET849" i="1"/>
  <c r="ES849" i="1"/>
  <c r="EQ849" i="1"/>
  <c r="EP849" i="1"/>
  <c r="EO849" i="1"/>
  <c r="EM849" i="1"/>
  <c r="EL849" i="1"/>
  <c r="EK849" i="1"/>
  <c r="EI849" i="1"/>
  <c r="EH849" i="1"/>
  <c r="EG849" i="1"/>
  <c r="EF849" i="1"/>
  <c r="BU849" i="1"/>
  <c r="ED849" i="1"/>
  <c r="EC849" i="1"/>
  <c r="EB849" i="1"/>
  <c r="EA849" i="1"/>
  <c r="DJ849" i="1"/>
  <c r="DK849" i="1"/>
  <c r="DY849" i="1"/>
  <c r="DW849" i="1"/>
  <c r="DX849" i="1"/>
  <c r="DV849" i="1"/>
  <c r="DU849" i="1"/>
  <c r="DT849" i="1"/>
  <c r="BT849" i="1"/>
  <c r="DS849" i="1"/>
  <c r="DR849" i="1"/>
  <c r="DQ849" i="1"/>
  <c r="DP849" i="1"/>
  <c r="DO849" i="1"/>
  <c r="DN849" i="1"/>
  <c r="DM849" i="1"/>
  <c r="DI849" i="1"/>
  <c r="DH849" i="1"/>
  <c r="DG849" i="1"/>
  <c r="DD849" i="1"/>
  <c r="CV849" i="1"/>
  <c r="DE849" i="1"/>
  <c r="DC849" i="1"/>
  <c r="CX849" i="1"/>
  <c r="DB849" i="1"/>
  <c r="DA849" i="1"/>
  <c r="CZ849" i="1"/>
  <c r="CY849" i="1"/>
  <c r="CW849" i="1"/>
  <c r="CU849" i="1"/>
  <c r="CT849" i="1"/>
  <c r="CS849" i="1"/>
  <c r="CB849" i="1"/>
  <c r="CQ849" i="1"/>
  <c r="CP849" i="1"/>
  <c r="CE849" i="1"/>
  <c r="CO849" i="1"/>
  <c r="CN849" i="1"/>
  <c r="CL849" i="1"/>
  <c r="CM849" i="1"/>
  <c r="CK849" i="1"/>
  <c r="CJ849" i="1"/>
  <c r="CI849" i="1"/>
  <c r="CH849" i="1"/>
  <c r="CG849" i="1"/>
  <c r="CF849" i="1"/>
  <c r="CD849" i="1"/>
  <c r="CC849" i="1"/>
  <c r="CA849" i="1"/>
  <c r="BV849" i="1"/>
  <c r="BN849" i="1"/>
  <c r="M848" i="1"/>
  <c r="AX849" i="1"/>
  <c r="BG849" i="1"/>
  <c r="BF849" i="1"/>
  <c r="AT849" i="1"/>
  <c r="AS849" i="1"/>
  <c r="AR849" i="1"/>
  <c r="AQ849" i="1"/>
  <c r="AP849" i="1"/>
  <c r="AO849" i="1"/>
  <c r="AN849" i="1"/>
  <c r="AM849" i="1"/>
  <c r="AL849" i="1"/>
  <c r="AK849" i="1"/>
  <c r="AJ849" i="1"/>
  <c r="AI849" i="1"/>
  <c r="AH849" i="1"/>
  <c r="AG849" i="1"/>
  <c r="AF849" i="1"/>
  <c r="AE849" i="1"/>
  <c r="X849" i="1"/>
  <c r="W849" i="1"/>
  <c r="V849" i="1"/>
  <c r="II848" i="1"/>
  <c r="IH848" i="1"/>
  <c r="IG848" i="1"/>
  <c r="IF848" i="1"/>
  <c r="IE848" i="1"/>
  <c r="ID848" i="1"/>
  <c r="IC848" i="1"/>
  <c r="IB848" i="1"/>
  <c r="IA848" i="1"/>
  <c r="HZ848" i="1"/>
  <c r="HX848" i="1"/>
  <c r="HW848" i="1"/>
  <c r="HV848" i="1"/>
  <c r="HU848" i="1"/>
  <c r="HT848" i="1"/>
  <c r="HS848" i="1"/>
  <c r="HR848" i="1"/>
  <c r="HQ848" i="1"/>
  <c r="HP848" i="1"/>
  <c r="HO848" i="1"/>
  <c r="BS848" i="1"/>
  <c r="HM848" i="1"/>
  <c r="HL848" i="1"/>
  <c r="HK848" i="1"/>
  <c r="HJ848" i="1"/>
  <c r="HI848" i="1"/>
  <c r="HH848" i="1"/>
  <c r="HF848" i="1"/>
  <c r="HE848" i="1"/>
  <c r="HD848" i="1"/>
  <c r="HC848" i="1"/>
  <c r="HB848" i="1"/>
  <c r="HA848" i="1"/>
  <c r="GY848" i="1"/>
  <c r="GX848" i="1"/>
  <c r="GW848" i="1"/>
  <c r="GV848" i="1"/>
  <c r="GU848" i="1"/>
  <c r="GT848" i="1"/>
  <c r="GS848" i="1"/>
  <c r="GQ848" i="1"/>
  <c r="GP848" i="1"/>
  <c r="GO848" i="1"/>
  <c r="GN848" i="1"/>
  <c r="GM848" i="1"/>
  <c r="GL848" i="1"/>
  <c r="GK848" i="1"/>
  <c r="BR848" i="1"/>
  <c r="GI848" i="1"/>
  <c r="GG848" i="1"/>
  <c r="GF848" i="1"/>
  <c r="GE848" i="1"/>
  <c r="GD848" i="1"/>
  <c r="GC848" i="1"/>
  <c r="GB848" i="1"/>
  <c r="GA848" i="1"/>
  <c r="BO847" i="1"/>
  <c r="FX848" i="1"/>
  <c r="BL847" i="1"/>
  <c r="FW848" i="1"/>
  <c r="FV848" i="1"/>
  <c r="FP848" i="1"/>
  <c r="FN848" i="1"/>
  <c r="FO848" i="1"/>
  <c r="FH848" i="1"/>
  <c r="FL848" i="1"/>
  <c r="FK848" i="1"/>
  <c r="FJ848" i="1"/>
  <c r="FI848" i="1"/>
  <c r="FG848" i="1"/>
  <c r="FF848" i="1"/>
  <c r="FC848" i="1"/>
  <c r="FD848" i="1"/>
  <c r="FA848" i="1"/>
  <c r="EZ848" i="1"/>
  <c r="EY848" i="1"/>
  <c r="EU848" i="1"/>
  <c r="EW848" i="1"/>
  <c r="EV848" i="1"/>
  <c r="ET848" i="1"/>
  <c r="ES848" i="1"/>
  <c r="EQ848" i="1"/>
  <c r="EP848" i="1"/>
  <c r="EO848" i="1"/>
  <c r="EM848" i="1"/>
  <c r="EL848" i="1"/>
  <c r="EK848" i="1"/>
  <c r="EI848" i="1"/>
  <c r="EH848" i="1"/>
  <c r="EG848" i="1"/>
  <c r="EF848" i="1"/>
  <c r="BU848" i="1"/>
  <c r="ED848" i="1"/>
  <c r="EC848" i="1"/>
  <c r="EB848" i="1"/>
  <c r="EA848" i="1"/>
  <c r="DJ848" i="1"/>
  <c r="DK848" i="1"/>
  <c r="DY848" i="1"/>
  <c r="DW848" i="1"/>
  <c r="DX848" i="1"/>
  <c r="DV848" i="1"/>
  <c r="DU848" i="1"/>
  <c r="DT848" i="1"/>
  <c r="BT848" i="1"/>
  <c r="DS848" i="1"/>
  <c r="DR848" i="1"/>
  <c r="DQ848" i="1"/>
  <c r="DP848" i="1"/>
  <c r="DO848" i="1"/>
  <c r="DN848" i="1"/>
  <c r="DM848" i="1"/>
  <c r="DI848" i="1"/>
  <c r="DH848" i="1"/>
  <c r="DG848" i="1"/>
  <c r="DD848" i="1"/>
  <c r="CV848" i="1"/>
  <c r="DE848" i="1"/>
  <c r="DC848" i="1"/>
  <c r="CX848" i="1"/>
  <c r="DB848" i="1"/>
  <c r="DA848" i="1"/>
  <c r="CZ848" i="1"/>
  <c r="CY848" i="1"/>
  <c r="CW848" i="1"/>
  <c r="CU848" i="1"/>
  <c r="CT848" i="1"/>
  <c r="CS848" i="1"/>
  <c r="CB848" i="1"/>
  <c r="CQ848" i="1"/>
  <c r="CP848" i="1"/>
  <c r="CE848" i="1"/>
  <c r="CO848" i="1"/>
  <c r="CN848" i="1"/>
  <c r="CL848" i="1"/>
  <c r="CM848" i="1"/>
  <c r="CK848" i="1"/>
  <c r="CJ848" i="1"/>
  <c r="CI848" i="1"/>
  <c r="CH848" i="1"/>
  <c r="CG848" i="1"/>
  <c r="CF848" i="1"/>
  <c r="CD848" i="1"/>
  <c r="CC848" i="1"/>
  <c r="CA848" i="1"/>
  <c r="BV848" i="1"/>
  <c r="BN848" i="1"/>
  <c r="M847" i="1"/>
  <c r="AX848" i="1"/>
  <c r="BG848" i="1"/>
  <c r="BF848" i="1"/>
  <c r="AT848" i="1"/>
  <c r="AS848" i="1"/>
  <c r="AR848" i="1"/>
  <c r="AQ848" i="1"/>
  <c r="AP848" i="1"/>
  <c r="AO848" i="1"/>
  <c r="AN848" i="1"/>
  <c r="AM848" i="1"/>
  <c r="AL848" i="1"/>
  <c r="AK848" i="1"/>
  <c r="AJ848" i="1"/>
  <c r="AI848" i="1"/>
  <c r="AH848" i="1"/>
  <c r="AG848" i="1"/>
  <c r="AF848" i="1"/>
  <c r="AE848" i="1"/>
  <c r="X848" i="1"/>
  <c r="W848" i="1"/>
  <c r="V848" i="1"/>
  <c r="II847" i="1"/>
  <c r="IH847" i="1"/>
  <c r="IG847" i="1"/>
  <c r="IF847" i="1"/>
  <c r="IE847" i="1"/>
  <c r="ID847" i="1"/>
  <c r="IC847" i="1"/>
  <c r="IB847" i="1"/>
  <c r="IA847" i="1"/>
  <c r="HZ847" i="1"/>
  <c r="HX847" i="1"/>
  <c r="HW847" i="1"/>
  <c r="HV847" i="1"/>
  <c r="HU847" i="1"/>
  <c r="HT847" i="1"/>
  <c r="HS847" i="1"/>
  <c r="HR847" i="1"/>
  <c r="HQ847" i="1"/>
  <c r="HP847" i="1"/>
  <c r="HO847" i="1"/>
  <c r="BS847" i="1"/>
  <c r="HM847" i="1"/>
  <c r="HL847" i="1"/>
  <c r="HK847" i="1"/>
  <c r="HJ847" i="1"/>
  <c r="HI847" i="1"/>
  <c r="HH847" i="1"/>
  <c r="HF847" i="1"/>
  <c r="HE847" i="1"/>
  <c r="HD847" i="1"/>
  <c r="HC847" i="1"/>
  <c r="HB847" i="1"/>
  <c r="HA847" i="1"/>
  <c r="GY847" i="1"/>
  <c r="GX847" i="1"/>
  <c r="GW847" i="1"/>
  <c r="GV847" i="1"/>
  <c r="GU847" i="1"/>
  <c r="GT847" i="1"/>
  <c r="GS847" i="1"/>
  <c r="GQ847" i="1"/>
  <c r="GP847" i="1"/>
  <c r="GO847" i="1"/>
  <c r="GN847" i="1"/>
  <c r="GM847" i="1"/>
  <c r="GL847" i="1"/>
  <c r="GK847" i="1"/>
  <c r="BR847" i="1"/>
  <c r="GI847" i="1"/>
  <c r="GG847" i="1"/>
  <c r="GF847" i="1"/>
  <c r="GE847" i="1"/>
  <c r="GD847" i="1"/>
  <c r="GC847" i="1"/>
  <c r="GB847" i="1"/>
  <c r="GA847" i="1"/>
  <c r="BO846" i="1"/>
  <c r="FX847" i="1"/>
  <c r="BL846" i="1"/>
  <c r="FW847" i="1"/>
  <c r="FV847" i="1"/>
  <c r="FP847" i="1"/>
  <c r="FN847" i="1"/>
  <c r="FO847" i="1"/>
  <c r="FH847" i="1"/>
  <c r="FL847" i="1"/>
  <c r="FK847" i="1"/>
  <c r="FJ847" i="1"/>
  <c r="FI847" i="1"/>
  <c r="FG847" i="1"/>
  <c r="FF847" i="1"/>
  <c r="FC847" i="1"/>
  <c r="FD847" i="1"/>
  <c r="FA847" i="1"/>
  <c r="EZ847" i="1"/>
  <c r="EY847" i="1"/>
  <c r="EU847" i="1"/>
  <c r="EW847" i="1"/>
  <c r="EV847" i="1"/>
  <c r="ET847" i="1"/>
  <c r="ES847" i="1"/>
  <c r="EQ847" i="1"/>
  <c r="EP847" i="1"/>
  <c r="EO847" i="1"/>
  <c r="EM847" i="1"/>
  <c r="EL847" i="1"/>
  <c r="EK847" i="1"/>
  <c r="EI847" i="1"/>
  <c r="EH847" i="1"/>
  <c r="EG847" i="1"/>
  <c r="EF847" i="1"/>
  <c r="BU847" i="1"/>
  <c r="ED847" i="1"/>
  <c r="EC847" i="1"/>
  <c r="EB847" i="1"/>
  <c r="EA847" i="1"/>
  <c r="DJ847" i="1"/>
  <c r="DK847" i="1"/>
  <c r="DY847" i="1"/>
  <c r="DW847" i="1"/>
  <c r="DX847" i="1"/>
  <c r="DV847" i="1"/>
  <c r="DU847" i="1"/>
  <c r="DT847" i="1"/>
  <c r="BT847" i="1"/>
  <c r="DS847" i="1"/>
  <c r="DR847" i="1"/>
  <c r="DQ847" i="1"/>
  <c r="DP847" i="1"/>
  <c r="DO847" i="1"/>
  <c r="DN847" i="1"/>
  <c r="DM847" i="1"/>
  <c r="DI847" i="1"/>
  <c r="DH847" i="1"/>
  <c r="DG847" i="1"/>
  <c r="DD847" i="1"/>
  <c r="CV847" i="1"/>
  <c r="DE847" i="1"/>
  <c r="DC847" i="1"/>
  <c r="CX847" i="1"/>
  <c r="DB847" i="1"/>
  <c r="DA847" i="1"/>
  <c r="CZ847" i="1"/>
  <c r="CY847" i="1"/>
  <c r="CW847" i="1"/>
  <c r="CU847" i="1"/>
  <c r="CT847" i="1"/>
  <c r="CS847" i="1"/>
  <c r="CB847" i="1"/>
  <c r="CQ847" i="1"/>
  <c r="CP847" i="1"/>
  <c r="CE847" i="1"/>
  <c r="CO847" i="1"/>
  <c r="CN847" i="1"/>
  <c r="CL847" i="1"/>
  <c r="CM847" i="1"/>
  <c r="CK847" i="1"/>
  <c r="CJ847" i="1"/>
  <c r="CI847" i="1"/>
  <c r="CH847" i="1"/>
  <c r="CG847" i="1"/>
  <c r="CF847" i="1"/>
  <c r="CD847" i="1"/>
  <c r="CC847" i="1"/>
  <c r="CA847" i="1"/>
  <c r="BV847" i="1"/>
  <c r="BN847" i="1"/>
  <c r="M846" i="1"/>
  <c r="AX847" i="1"/>
  <c r="BG847" i="1"/>
  <c r="BF847" i="1"/>
  <c r="AT847" i="1"/>
  <c r="AS847" i="1"/>
  <c r="AR847" i="1"/>
  <c r="AQ847" i="1"/>
  <c r="AP847" i="1"/>
  <c r="AO847" i="1"/>
  <c r="AN847" i="1"/>
  <c r="AM847" i="1"/>
  <c r="AL847" i="1"/>
  <c r="AK847" i="1"/>
  <c r="AJ847" i="1"/>
  <c r="AI847" i="1"/>
  <c r="AH847" i="1"/>
  <c r="AG847" i="1"/>
  <c r="AF847" i="1"/>
  <c r="AE847" i="1"/>
  <c r="X847" i="1"/>
  <c r="W847" i="1"/>
  <c r="V847" i="1"/>
  <c r="II846" i="1"/>
  <c r="IH846" i="1"/>
  <c r="IG846" i="1"/>
  <c r="IF846" i="1"/>
  <c r="IE846" i="1"/>
  <c r="ID846" i="1"/>
  <c r="IC846" i="1"/>
  <c r="IB846" i="1"/>
  <c r="IA846" i="1"/>
  <c r="HZ846" i="1"/>
  <c r="HX846" i="1"/>
  <c r="HW846" i="1"/>
  <c r="HV846" i="1"/>
  <c r="HU846" i="1"/>
  <c r="HT846" i="1"/>
  <c r="HS846" i="1"/>
  <c r="HR846" i="1"/>
  <c r="HQ846" i="1"/>
  <c r="HP846" i="1"/>
  <c r="HO846" i="1"/>
  <c r="BS846" i="1"/>
  <c r="HM846" i="1"/>
  <c r="HL846" i="1"/>
  <c r="HK846" i="1"/>
  <c r="HJ846" i="1"/>
  <c r="HI846" i="1"/>
  <c r="HH846" i="1"/>
  <c r="HF846" i="1"/>
  <c r="HE846" i="1"/>
  <c r="HD846" i="1"/>
  <c r="HC846" i="1"/>
  <c r="HB846" i="1"/>
  <c r="HA846" i="1"/>
  <c r="GY846" i="1"/>
  <c r="GX846" i="1"/>
  <c r="GW846" i="1"/>
  <c r="GV846" i="1"/>
  <c r="GU846" i="1"/>
  <c r="GT846" i="1"/>
  <c r="GS846" i="1"/>
  <c r="GQ846" i="1"/>
  <c r="GP846" i="1"/>
  <c r="GO846" i="1"/>
  <c r="GN846" i="1"/>
  <c r="GM846" i="1"/>
  <c r="GL846" i="1"/>
  <c r="GK846" i="1"/>
  <c r="BR846" i="1"/>
  <c r="GI846" i="1"/>
  <c r="GG846" i="1"/>
  <c r="GF846" i="1"/>
  <c r="GE846" i="1"/>
  <c r="GD846" i="1"/>
  <c r="GC846" i="1"/>
  <c r="GB846" i="1"/>
  <c r="GA846" i="1"/>
  <c r="BO845" i="1"/>
  <c r="FX846" i="1"/>
  <c r="BL845" i="1"/>
  <c r="FW846" i="1"/>
  <c r="FV846" i="1"/>
  <c r="FP846" i="1"/>
  <c r="FN846" i="1"/>
  <c r="FO846" i="1"/>
  <c r="FH846" i="1"/>
  <c r="FL846" i="1"/>
  <c r="FK846" i="1"/>
  <c r="FJ846" i="1"/>
  <c r="FI846" i="1"/>
  <c r="FG846" i="1"/>
  <c r="FF846" i="1"/>
  <c r="FC846" i="1"/>
  <c r="FD846" i="1"/>
  <c r="FA846" i="1"/>
  <c r="EZ846" i="1"/>
  <c r="EY846" i="1"/>
  <c r="EU846" i="1"/>
  <c r="EW846" i="1"/>
  <c r="EV846" i="1"/>
  <c r="ET846" i="1"/>
  <c r="ES846" i="1"/>
  <c r="EQ846" i="1"/>
  <c r="EP846" i="1"/>
  <c r="EO846" i="1"/>
  <c r="EM846" i="1"/>
  <c r="EL846" i="1"/>
  <c r="EK846" i="1"/>
  <c r="EI846" i="1"/>
  <c r="EH846" i="1"/>
  <c r="EG846" i="1"/>
  <c r="EF846" i="1"/>
  <c r="BU846" i="1"/>
  <c r="ED846" i="1"/>
  <c r="EC846" i="1"/>
  <c r="EB846" i="1"/>
  <c r="EA846" i="1"/>
  <c r="DJ846" i="1"/>
  <c r="DK846" i="1"/>
  <c r="DY846" i="1"/>
  <c r="DW846" i="1"/>
  <c r="DX846" i="1"/>
  <c r="DV846" i="1"/>
  <c r="DU846" i="1"/>
  <c r="DT846" i="1"/>
  <c r="BT846" i="1"/>
  <c r="DS846" i="1"/>
  <c r="DR846" i="1"/>
  <c r="DQ846" i="1"/>
  <c r="DP846" i="1"/>
  <c r="DO846" i="1"/>
  <c r="DN846" i="1"/>
  <c r="DM846" i="1"/>
  <c r="DI846" i="1"/>
  <c r="DH846" i="1"/>
  <c r="DG846" i="1"/>
  <c r="DD846" i="1"/>
  <c r="CV846" i="1"/>
  <c r="DE846" i="1"/>
  <c r="DC846" i="1"/>
  <c r="CX846" i="1"/>
  <c r="DB846" i="1"/>
  <c r="DA846" i="1"/>
  <c r="CZ846" i="1"/>
  <c r="CY846" i="1"/>
  <c r="CW846" i="1"/>
  <c r="CU846" i="1"/>
  <c r="CT846" i="1"/>
  <c r="CS846" i="1"/>
  <c r="CB846" i="1"/>
  <c r="CQ846" i="1"/>
  <c r="CP846" i="1"/>
  <c r="CE846" i="1"/>
  <c r="CO846" i="1"/>
  <c r="CN846" i="1"/>
  <c r="CL846" i="1"/>
  <c r="CM846" i="1"/>
  <c r="CK846" i="1"/>
  <c r="CJ846" i="1"/>
  <c r="CI846" i="1"/>
  <c r="CH846" i="1"/>
  <c r="CG846" i="1"/>
  <c r="CF846" i="1"/>
  <c r="CD846" i="1"/>
  <c r="CC846" i="1"/>
  <c r="CA846" i="1"/>
  <c r="BV846" i="1"/>
  <c r="BN846" i="1"/>
  <c r="M845" i="1"/>
  <c r="AX846" i="1"/>
  <c r="BG846" i="1"/>
  <c r="BF846" i="1"/>
  <c r="AT846" i="1"/>
  <c r="AS846" i="1"/>
  <c r="AR846" i="1"/>
  <c r="AQ846" i="1"/>
  <c r="AP846" i="1"/>
  <c r="AO846" i="1"/>
  <c r="AN846" i="1"/>
  <c r="AM846" i="1"/>
  <c r="AL846" i="1"/>
  <c r="AK846" i="1"/>
  <c r="AJ846" i="1"/>
  <c r="AI846" i="1"/>
  <c r="AH846" i="1"/>
  <c r="AG846" i="1"/>
  <c r="AF846" i="1"/>
  <c r="AE846" i="1"/>
  <c r="X846" i="1"/>
  <c r="W846" i="1"/>
  <c r="V846" i="1"/>
  <c r="II845" i="1"/>
  <c r="IH845" i="1"/>
  <c r="IG845" i="1"/>
  <c r="IF845" i="1"/>
  <c r="IE845" i="1"/>
  <c r="ID845" i="1"/>
  <c r="IC845" i="1"/>
  <c r="IB845" i="1"/>
  <c r="IA845" i="1"/>
  <c r="HZ845" i="1"/>
  <c r="HX845" i="1"/>
  <c r="HW845" i="1"/>
  <c r="HV845" i="1"/>
  <c r="HU845" i="1"/>
  <c r="HT845" i="1"/>
  <c r="HS845" i="1"/>
  <c r="HR845" i="1"/>
  <c r="HQ845" i="1"/>
  <c r="HP845" i="1"/>
  <c r="HO845" i="1"/>
  <c r="BS845" i="1"/>
  <c r="HM845" i="1"/>
  <c r="HL845" i="1"/>
  <c r="HK845" i="1"/>
  <c r="HJ845" i="1"/>
  <c r="HI845" i="1"/>
  <c r="HH845" i="1"/>
  <c r="HF845" i="1"/>
  <c r="HE845" i="1"/>
  <c r="HD845" i="1"/>
  <c r="HC845" i="1"/>
  <c r="HB845" i="1"/>
  <c r="HA845" i="1"/>
  <c r="GY845" i="1"/>
  <c r="GX845" i="1"/>
  <c r="GW845" i="1"/>
  <c r="GV845" i="1"/>
  <c r="GU845" i="1"/>
  <c r="GT845" i="1"/>
  <c r="GS845" i="1"/>
  <c r="GQ845" i="1"/>
  <c r="GP845" i="1"/>
  <c r="GO845" i="1"/>
  <c r="GN845" i="1"/>
  <c r="GM845" i="1"/>
  <c r="GL845" i="1"/>
  <c r="GK845" i="1"/>
  <c r="BR845" i="1"/>
  <c r="GI845" i="1"/>
  <c r="GG845" i="1"/>
  <c r="GF845" i="1"/>
  <c r="GE845" i="1"/>
  <c r="GD845" i="1"/>
  <c r="GC845" i="1"/>
  <c r="GB845" i="1"/>
  <c r="GA845" i="1"/>
  <c r="BO844" i="1"/>
  <c r="FX845" i="1"/>
  <c r="BL844" i="1"/>
  <c r="FW845" i="1"/>
  <c r="FV845" i="1"/>
  <c r="FP845" i="1"/>
  <c r="FN845" i="1"/>
  <c r="FO845" i="1"/>
  <c r="FH845" i="1"/>
  <c r="FL845" i="1"/>
  <c r="FK845" i="1"/>
  <c r="FJ845" i="1"/>
  <c r="FI845" i="1"/>
  <c r="FG845" i="1"/>
  <c r="FF845" i="1"/>
  <c r="FC845" i="1"/>
  <c r="FD845" i="1"/>
  <c r="FA845" i="1"/>
  <c r="EZ845" i="1"/>
  <c r="EY845" i="1"/>
  <c r="EU845" i="1"/>
  <c r="EW845" i="1"/>
  <c r="EV845" i="1"/>
  <c r="ET845" i="1"/>
  <c r="ES845" i="1"/>
  <c r="EQ845" i="1"/>
  <c r="EP845" i="1"/>
  <c r="EO845" i="1"/>
  <c r="EM845" i="1"/>
  <c r="EL845" i="1"/>
  <c r="EK845" i="1"/>
  <c r="EI845" i="1"/>
  <c r="EH845" i="1"/>
  <c r="EG845" i="1"/>
  <c r="EF845" i="1"/>
  <c r="BU845" i="1"/>
  <c r="ED845" i="1"/>
  <c r="EC845" i="1"/>
  <c r="EB845" i="1"/>
  <c r="EA845" i="1"/>
  <c r="DJ845" i="1"/>
  <c r="DK845" i="1"/>
  <c r="DY845" i="1"/>
  <c r="DW845" i="1"/>
  <c r="DX845" i="1"/>
  <c r="DV845" i="1"/>
  <c r="DU845" i="1"/>
  <c r="DT845" i="1"/>
  <c r="BT845" i="1"/>
  <c r="DS845" i="1"/>
  <c r="DR845" i="1"/>
  <c r="DQ845" i="1"/>
  <c r="DP845" i="1"/>
  <c r="DO845" i="1"/>
  <c r="DN845" i="1"/>
  <c r="DM845" i="1"/>
  <c r="DI845" i="1"/>
  <c r="DH845" i="1"/>
  <c r="DG845" i="1"/>
  <c r="DD845" i="1"/>
  <c r="CV845" i="1"/>
  <c r="DC845" i="1"/>
  <c r="DE845" i="1"/>
  <c r="CX845" i="1"/>
  <c r="DB845" i="1"/>
  <c r="DA845" i="1"/>
  <c r="CZ845" i="1"/>
  <c r="CY845" i="1"/>
  <c r="CW845" i="1"/>
  <c r="CU845" i="1"/>
  <c r="CT845" i="1"/>
  <c r="CS845" i="1"/>
  <c r="CB845" i="1"/>
  <c r="CQ845" i="1"/>
  <c r="CP845" i="1"/>
  <c r="CE845" i="1"/>
  <c r="CO845" i="1"/>
  <c r="CN845" i="1"/>
  <c r="CL845" i="1"/>
  <c r="CM845" i="1"/>
  <c r="CK845" i="1"/>
  <c r="CJ845" i="1"/>
  <c r="CI845" i="1"/>
  <c r="CH845" i="1"/>
  <c r="CG845" i="1"/>
  <c r="CF845" i="1"/>
  <c r="CD845" i="1"/>
  <c r="CC845" i="1"/>
  <c r="CA845" i="1"/>
  <c r="BV845" i="1"/>
  <c r="BN845" i="1"/>
  <c r="M844" i="1"/>
  <c r="AX845" i="1"/>
  <c r="BG845" i="1"/>
  <c r="BF845" i="1"/>
  <c r="AT845" i="1"/>
  <c r="AS845" i="1"/>
  <c r="AR845" i="1"/>
  <c r="AQ845" i="1"/>
  <c r="AP845" i="1"/>
  <c r="AO845" i="1"/>
  <c r="AN845" i="1"/>
  <c r="AM845" i="1"/>
  <c r="AL845" i="1"/>
  <c r="AK845" i="1"/>
  <c r="AJ845" i="1"/>
  <c r="AI845" i="1"/>
  <c r="AH845" i="1"/>
  <c r="AG845" i="1"/>
  <c r="AF845" i="1"/>
  <c r="AE845" i="1"/>
  <c r="X845" i="1"/>
  <c r="W845" i="1"/>
  <c r="V845" i="1"/>
  <c r="II844" i="1"/>
  <c r="IH844" i="1"/>
  <c r="IG844" i="1"/>
  <c r="IF844" i="1"/>
  <c r="IE844" i="1"/>
  <c r="ID844" i="1"/>
  <c r="IC844" i="1"/>
  <c r="IB844" i="1"/>
  <c r="IA844" i="1"/>
  <c r="HZ844" i="1"/>
  <c r="HX844" i="1"/>
  <c r="HW844" i="1"/>
  <c r="HV844" i="1"/>
  <c r="HU844" i="1"/>
  <c r="HT844" i="1"/>
  <c r="HS844" i="1"/>
  <c r="HR844" i="1"/>
  <c r="HQ844" i="1"/>
  <c r="HP844" i="1"/>
  <c r="HO844" i="1"/>
  <c r="BS844" i="1"/>
  <c r="HM844" i="1"/>
  <c r="HL844" i="1"/>
  <c r="HK844" i="1"/>
  <c r="HJ844" i="1"/>
  <c r="HI844" i="1"/>
  <c r="HH844" i="1"/>
  <c r="HF844" i="1"/>
  <c r="HE844" i="1"/>
  <c r="HD844" i="1"/>
  <c r="HC844" i="1"/>
  <c r="HB844" i="1"/>
  <c r="HA844" i="1"/>
  <c r="GY844" i="1"/>
  <c r="GX844" i="1"/>
  <c r="GW844" i="1"/>
  <c r="GV844" i="1"/>
  <c r="GU844" i="1"/>
  <c r="GT844" i="1"/>
  <c r="GS844" i="1"/>
  <c r="GQ844" i="1"/>
  <c r="GP844" i="1"/>
  <c r="GO844" i="1"/>
  <c r="GN844" i="1"/>
  <c r="GM844" i="1"/>
  <c r="GL844" i="1"/>
  <c r="GK844" i="1"/>
  <c r="BR844" i="1"/>
  <c r="GI844" i="1"/>
  <c r="GG844" i="1"/>
  <c r="GF844" i="1"/>
  <c r="GE844" i="1"/>
  <c r="GD844" i="1"/>
  <c r="GC844" i="1"/>
  <c r="GB844" i="1"/>
  <c r="GA844" i="1"/>
  <c r="BO843" i="1"/>
  <c r="FX844" i="1"/>
  <c r="BL843" i="1"/>
  <c r="FW844" i="1"/>
  <c r="FV844" i="1"/>
  <c r="FP844" i="1"/>
  <c r="FN844" i="1"/>
  <c r="FO844" i="1"/>
  <c r="FH844" i="1"/>
  <c r="FL844" i="1"/>
  <c r="FK844" i="1"/>
  <c r="FJ844" i="1"/>
  <c r="FI844" i="1"/>
  <c r="FG844" i="1"/>
  <c r="FF844" i="1"/>
  <c r="FC844" i="1"/>
  <c r="FD844" i="1"/>
  <c r="FA844" i="1"/>
  <c r="EZ844" i="1"/>
  <c r="EY844" i="1"/>
  <c r="EU844" i="1"/>
  <c r="EW844" i="1"/>
  <c r="EV844" i="1"/>
  <c r="ET844" i="1"/>
  <c r="ES844" i="1"/>
  <c r="EQ844" i="1"/>
  <c r="EP844" i="1"/>
  <c r="EO844" i="1"/>
  <c r="EM844" i="1"/>
  <c r="EL844" i="1"/>
  <c r="EK844" i="1"/>
  <c r="EI844" i="1"/>
  <c r="EH844" i="1"/>
  <c r="EG844" i="1"/>
  <c r="EF844" i="1"/>
  <c r="BU844" i="1"/>
  <c r="ED844" i="1"/>
  <c r="EC844" i="1"/>
  <c r="EB844" i="1"/>
  <c r="EA844" i="1"/>
  <c r="DJ844" i="1"/>
  <c r="DK844" i="1"/>
  <c r="DY844" i="1"/>
  <c r="DW844" i="1"/>
  <c r="DX844" i="1"/>
  <c r="DV844" i="1"/>
  <c r="DU844" i="1"/>
  <c r="DT844" i="1"/>
  <c r="BT844" i="1"/>
  <c r="DS844" i="1"/>
  <c r="DR844" i="1"/>
  <c r="DQ844" i="1"/>
  <c r="DP844" i="1"/>
  <c r="DO844" i="1"/>
  <c r="DN844" i="1"/>
  <c r="DM844" i="1"/>
  <c r="DI844" i="1"/>
  <c r="DH844" i="1"/>
  <c r="DG844" i="1"/>
  <c r="DD844" i="1"/>
  <c r="CV844" i="1"/>
  <c r="DE844" i="1"/>
  <c r="DC844" i="1"/>
  <c r="CX844" i="1"/>
  <c r="DB844" i="1"/>
  <c r="DA844" i="1"/>
  <c r="CZ844" i="1"/>
  <c r="CY844" i="1"/>
  <c r="CW844" i="1"/>
  <c r="CU844" i="1"/>
  <c r="CT844" i="1"/>
  <c r="CS844" i="1"/>
  <c r="CB844" i="1"/>
  <c r="CQ844" i="1"/>
  <c r="CP844" i="1"/>
  <c r="CE844" i="1"/>
  <c r="CO844" i="1"/>
  <c r="CN844" i="1"/>
  <c r="CL844" i="1"/>
  <c r="CM844" i="1"/>
  <c r="CK844" i="1"/>
  <c r="CJ844" i="1"/>
  <c r="CI844" i="1"/>
  <c r="CH844" i="1"/>
  <c r="CG844" i="1"/>
  <c r="CF844" i="1"/>
  <c r="CD844" i="1"/>
  <c r="CC844" i="1"/>
  <c r="CA844" i="1"/>
  <c r="BV844" i="1"/>
  <c r="BN844" i="1"/>
  <c r="M843" i="1"/>
  <c r="AX844" i="1"/>
  <c r="BG844" i="1"/>
  <c r="BF844" i="1"/>
  <c r="AT844" i="1"/>
  <c r="AS844" i="1"/>
  <c r="AR844" i="1"/>
  <c r="AQ844" i="1"/>
  <c r="AP844" i="1"/>
  <c r="AO844" i="1"/>
  <c r="AN844" i="1"/>
  <c r="AM844" i="1"/>
  <c r="AL844" i="1"/>
  <c r="AK844" i="1"/>
  <c r="AJ844" i="1"/>
  <c r="AI844" i="1"/>
  <c r="AH844" i="1"/>
  <c r="AG844" i="1"/>
  <c r="AF844" i="1"/>
  <c r="AE844" i="1"/>
  <c r="X844" i="1"/>
  <c r="W844" i="1"/>
  <c r="V844" i="1"/>
  <c r="II843" i="1"/>
  <c r="IH843" i="1"/>
  <c r="IG843" i="1"/>
  <c r="IF843" i="1"/>
  <c r="IE843" i="1"/>
  <c r="ID843" i="1"/>
  <c r="IC843" i="1"/>
  <c r="IB843" i="1"/>
  <c r="IA843" i="1"/>
  <c r="HZ843" i="1"/>
  <c r="HX843" i="1"/>
  <c r="HW843" i="1"/>
  <c r="HV843" i="1"/>
  <c r="HU843" i="1"/>
  <c r="HT843" i="1"/>
  <c r="HS843" i="1"/>
  <c r="HR843" i="1"/>
  <c r="HQ843" i="1"/>
  <c r="HP843" i="1"/>
  <c r="HO843" i="1"/>
  <c r="BS843" i="1"/>
  <c r="HM843" i="1"/>
  <c r="HL843" i="1"/>
  <c r="HK843" i="1"/>
  <c r="HJ843" i="1"/>
  <c r="HI843" i="1"/>
  <c r="HH843" i="1"/>
  <c r="HF843" i="1"/>
  <c r="HE843" i="1"/>
  <c r="HD843" i="1"/>
  <c r="HC843" i="1"/>
  <c r="HB843" i="1"/>
  <c r="HA843" i="1"/>
  <c r="GY843" i="1"/>
  <c r="GX843" i="1"/>
  <c r="GW843" i="1"/>
  <c r="GV843" i="1"/>
  <c r="GU843" i="1"/>
  <c r="GT843" i="1"/>
  <c r="GS843" i="1"/>
  <c r="GQ843" i="1"/>
  <c r="GP843" i="1"/>
  <c r="GO843" i="1"/>
  <c r="GN843" i="1"/>
  <c r="GM843" i="1"/>
  <c r="GL843" i="1"/>
  <c r="GK843" i="1"/>
  <c r="BR843" i="1"/>
  <c r="GI843" i="1"/>
  <c r="GG843" i="1"/>
  <c r="GF843" i="1"/>
  <c r="GE843" i="1"/>
  <c r="GD843" i="1"/>
  <c r="GC843" i="1"/>
  <c r="GB843" i="1"/>
  <c r="GA843" i="1"/>
  <c r="BO842" i="1"/>
  <c r="FX843" i="1"/>
  <c r="BL842" i="1"/>
  <c r="FW843" i="1"/>
  <c r="FV843" i="1"/>
  <c r="FP843" i="1"/>
  <c r="FN843" i="1"/>
  <c r="FO843" i="1"/>
  <c r="FH843" i="1"/>
  <c r="FL843" i="1"/>
  <c r="FK843" i="1"/>
  <c r="FJ843" i="1"/>
  <c r="FI843" i="1"/>
  <c r="FG843" i="1"/>
  <c r="FF843" i="1"/>
  <c r="FC843" i="1"/>
  <c r="FD843" i="1"/>
  <c r="FA843" i="1"/>
  <c r="EZ843" i="1"/>
  <c r="EY843" i="1"/>
  <c r="EU843" i="1"/>
  <c r="EW843" i="1"/>
  <c r="EV843" i="1"/>
  <c r="ET843" i="1"/>
  <c r="ES843" i="1"/>
  <c r="EQ843" i="1"/>
  <c r="EP843" i="1"/>
  <c r="EO843" i="1"/>
  <c r="EM843" i="1"/>
  <c r="EL843" i="1"/>
  <c r="EK843" i="1"/>
  <c r="EI843" i="1"/>
  <c r="EH843" i="1"/>
  <c r="EG843" i="1"/>
  <c r="EF843" i="1"/>
  <c r="BU843" i="1"/>
  <c r="ED843" i="1"/>
  <c r="EC843" i="1"/>
  <c r="EB843" i="1"/>
  <c r="EA843" i="1"/>
  <c r="DJ843" i="1"/>
  <c r="DK843" i="1"/>
  <c r="DY843" i="1"/>
  <c r="DW843" i="1"/>
  <c r="DX843" i="1"/>
  <c r="DV843" i="1"/>
  <c r="DU843" i="1"/>
  <c r="DT843" i="1"/>
  <c r="BT843" i="1"/>
  <c r="DS843" i="1"/>
  <c r="DR843" i="1"/>
  <c r="DQ843" i="1"/>
  <c r="DP843" i="1"/>
  <c r="DO843" i="1"/>
  <c r="DN843" i="1"/>
  <c r="DM843" i="1"/>
  <c r="DI843" i="1"/>
  <c r="DH843" i="1"/>
  <c r="DG843" i="1"/>
  <c r="DD843" i="1"/>
  <c r="CV843" i="1"/>
  <c r="DE843" i="1"/>
  <c r="DC843" i="1"/>
  <c r="CX843" i="1"/>
  <c r="DB843" i="1"/>
  <c r="DA843" i="1"/>
  <c r="CZ843" i="1"/>
  <c r="CY843" i="1"/>
  <c r="CW843" i="1"/>
  <c r="CU843" i="1"/>
  <c r="CT843" i="1"/>
  <c r="CS843" i="1"/>
  <c r="CB843" i="1"/>
  <c r="CQ843" i="1"/>
  <c r="CP843" i="1"/>
  <c r="CE843" i="1"/>
  <c r="CO843" i="1"/>
  <c r="CN843" i="1"/>
  <c r="CL843" i="1"/>
  <c r="CM843" i="1"/>
  <c r="CK843" i="1"/>
  <c r="CJ843" i="1"/>
  <c r="CI843" i="1"/>
  <c r="CH843" i="1"/>
  <c r="CG843" i="1"/>
  <c r="CF843" i="1"/>
  <c r="CD843" i="1"/>
  <c r="CC843" i="1"/>
  <c r="CA843" i="1"/>
  <c r="BV843" i="1"/>
  <c r="BN843" i="1"/>
  <c r="M842" i="1"/>
  <c r="AX843" i="1"/>
  <c r="BG843" i="1"/>
  <c r="BF843" i="1"/>
  <c r="AT843" i="1"/>
  <c r="AS843" i="1"/>
  <c r="AR843" i="1"/>
  <c r="AQ843" i="1"/>
  <c r="AP843" i="1"/>
  <c r="AO843" i="1"/>
  <c r="AN843" i="1"/>
  <c r="AM843" i="1"/>
  <c r="AL843" i="1"/>
  <c r="AK843" i="1"/>
  <c r="AJ843" i="1"/>
  <c r="AI843" i="1"/>
  <c r="AH843" i="1"/>
  <c r="AG843" i="1"/>
  <c r="AF843" i="1"/>
  <c r="AE843" i="1"/>
  <c r="X843" i="1"/>
  <c r="W843" i="1"/>
  <c r="V843" i="1"/>
  <c r="II842" i="1"/>
  <c r="IH842" i="1"/>
  <c r="IG842" i="1"/>
  <c r="IF842" i="1"/>
  <c r="IE842" i="1"/>
  <c r="ID842" i="1"/>
  <c r="IC842" i="1"/>
  <c r="IB842" i="1"/>
  <c r="IA842" i="1"/>
  <c r="HZ842" i="1"/>
  <c r="HX842" i="1"/>
  <c r="HW842" i="1"/>
  <c r="HV842" i="1"/>
  <c r="HU842" i="1"/>
  <c r="HT842" i="1"/>
  <c r="HS842" i="1"/>
  <c r="HR842" i="1"/>
  <c r="HQ842" i="1"/>
  <c r="HP842" i="1"/>
  <c r="HO842" i="1"/>
  <c r="BS842" i="1"/>
  <c r="HM842" i="1"/>
  <c r="HL842" i="1"/>
  <c r="HK842" i="1"/>
  <c r="HJ842" i="1"/>
  <c r="HI842" i="1"/>
  <c r="HH842" i="1"/>
  <c r="HF842" i="1"/>
  <c r="HE842" i="1"/>
  <c r="HD842" i="1"/>
  <c r="HC842" i="1"/>
  <c r="HB842" i="1"/>
  <c r="HA842" i="1"/>
  <c r="GY842" i="1"/>
  <c r="GX842" i="1"/>
  <c r="GW842" i="1"/>
  <c r="GV842" i="1"/>
  <c r="GU842" i="1"/>
  <c r="GT842" i="1"/>
  <c r="GS842" i="1"/>
  <c r="GQ842" i="1"/>
  <c r="GP842" i="1"/>
  <c r="GO842" i="1"/>
  <c r="GN842" i="1"/>
  <c r="GM842" i="1"/>
  <c r="GL842" i="1"/>
  <c r="GK842" i="1"/>
  <c r="BR842" i="1"/>
  <c r="GI842" i="1"/>
  <c r="GG842" i="1"/>
  <c r="GF842" i="1"/>
  <c r="GE842" i="1"/>
  <c r="GD842" i="1"/>
  <c r="GC842" i="1"/>
  <c r="GB842" i="1"/>
  <c r="GA842" i="1"/>
  <c r="BO841" i="1"/>
  <c r="FX842" i="1"/>
  <c r="BL841" i="1"/>
  <c r="FW842" i="1"/>
  <c r="FV842" i="1"/>
  <c r="FP842" i="1"/>
  <c r="FN842" i="1"/>
  <c r="FO842" i="1"/>
  <c r="FH842" i="1"/>
  <c r="FL842" i="1"/>
  <c r="FK842" i="1"/>
  <c r="FJ842" i="1"/>
  <c r="FI842" i="1"/>
  <c r="FG842" i="1"/>
  <c r="FF842" i="1"/>
  <c r="FC842" i="1"/>
  <c r="FD842" i="1"/>
  <c r="FA842" i="1"/>
  <c r="EZ842" i="1"/>
  <c r="EY842" i="1"/>
  <c r="EU842" i="1"/>
  <c r="EW842" i="1"/>
  <c r="EV842" i="1"/>
  <c r="ET842" i="1"/>
  <c r="ES842" i="1"/>
  <c r="EQ842" i="1"/>
  <c r="EP842" i="1"/>
  <c r="EO842" i="1"/>
  <c r="EM842" i="1"/>
  <c r="EL842" i="1"/>
  <c r="EK842" i="1"/>
  <c r="EI842" i="1"/>
  <c r="EH842" i="1"/>
  <c r="EG842" i="1"/>
  <c r="EF842" i="1"/>
  <c r="BU842" i="1"/>
  <c r="ED842" i="1"/>
  <c r="EC842" i="1"/>
  <c r="EB842" i="1"/>
  <c r="EA842" i="1"/>
  <c r="DJ842" i="1"/>
  <c r="DK842" i="1"/>
  <c r="DY842" i="1"/>
  <c r="DW842" i="1"/>
  <c r="DX842" i="1"/>
  <c r="DV842" i="1"/>
  <c r="DU842" i="1"/>
  <c r="DT842" i="1"/>
  <c r="BT842" i="1"/>
  <c r="DS842" i="1"/>
  <c r="DR842" i="1"/>
  <c r="DQ842" i="1"/>
  <c r="DP842" i="1"/>
  <c r="DO842" i="1"/>
  <c r="DN842" i="1"/>
  <c r="DM842" i="1"/>
  <c r="DI842" i="1"/>
  <c r="DH842" i="1"/>
  <c r="DG842" i="1"/>
  <c r="DD842" i="1"/>
  <c r="CV842" i="1"/>
  <c r="DE842" i="1"/>
  <c r="DC842" i="1"/>
  <c r="CX842" i="1"/>
  <c r="DB842" i="1"/>
  <c r="DA842" i="1"/>
  <c r="CZ842" i="1"/>
  <c r="CY842" i="1"/>
  <c r="CW842" i="1"/>
  <c r="CU842" i="1"/>
  <c r="CT842" i="1"/>
  <c r="CS842" i="1"/>
  <c r="CB842" i="1"/>
  <c r="CQ842" i="1"/>
  <c r="CP842" i="1"/>
  <c r="CE842" i="1"/>
  <c r="CO842" i="1"/>
  <c r="CN842" i="1"/>
  <c r="CL842" i="1"/>
  <c r="CM842" i="1"/>
  <c r="CK842" i="1"/>
  <c r="CJ842" i="1"/>
  <c r="CI842" i="1"/>
  <c r="CH842" i="1"/>
  <c r="CG842" i="1"/>
  <c r="CF842" i="1"/>
  <c r="CD842" i="1"/>
  <c r="CC842" i="1"/>
  <c r="CA842" i="1"/>
  <c r="BV842" i="1"/>
  <c r="BN842" i="1"/>
  <c r="M841" i="1"/>
  <c r="AX842" i="1"/>
  <c r="BG842" i="1"/>
  <c r="BF842" i="1"/>
  <c r="AT842" i="1"/>
  <c r="AS842" i="1"/>
  <c r="AR842" i="1"/>
  <c r="AQ842" i="1"/>
  <c r="AP842" i="1"/>
  <c r="AO842" i="1"/>
  <c r="AN842" i="1"/>
  <c r="AM842" i="1"/>
  <c r="AL842" i="1"/>
  <c r="AK842" i="1"/>
  <c r="AJ842" i="1"/>
  <c r="AI842" i="1"/>
  <c r="AH842" i="1"/>
  <c r="AG842" i="1"/>
  <c r="AF842" i="1"/>
  <c r="AE842" i="1"/>
  <c r="X842" i="1"/>
  <c r="W842" i="1"/>
  <c r="V842" i="1"/>
  <c r="II841" i="1"/>
  <c r="IH841" i="1"/>
  <c r="IG841" i="1"/>
  <c r="IF841" i="1"/>
  <c r="IE841" i="1"/>
  <c r="ID841" i="1"/>
  <c r="IC841" i="1"/>
  <c r="IB841" i="1"/>
  <c r="IA841" i="1"/>
  <c r="HZ841" i="1"/>
  <c r="HX841" i="1"/>
  <c r="HW841" i="1"/>
  <c r="HV841" i="1"/>
  <c r="HU841" i="1"/>
  <c r="HT841" i="1"/>
  <c r="HS841" i="1"/>
  <c r="HR841" i="1"/>
  <c r="HQ841" i="1"/>
  <c r="HP841" i="1"/>
  <c r="HO841" i="1"/>
  <c r="BS841" i="1"/>
  <c r="HM841" i="1"/>
  <c r="HL841" i="1"/>
  <c r="HK841" i="1"/>
  <c r="HJ841" i="1"/>
  <c r="HI841" i="1"/>
  <c r="HH841" i="1"/>
  <c r="HF841" i="1"/>
  <c r="HE841" i="1"/>
  <c r="HD841" i="1"/>
  <c r="HC841" i="1"/>
  <c r="HB841" i="1"/>
  <c r="HA841" i="1"/>
  <c r="GY841" i="1"/>
  <c r="GX841" i="1"/>
  <c r="GW841" i="1"/>
  <c r="GV841" i="1"/>
  <c r="GU841" i="1"/>
  <c r="GT841" i="1"/>
  <c r="GS841" i="1"/>
  <c r="GQ841" i="1"/>
  <c r="GP841" i="1"/>
  <c r="GO841" i="1"/>
  <c r="GN841" i="1"/>
  <c r="GM841" i="1"/>
  <c r="GL841" i="1"/>
  <c r="GK841" i="1"/>
  <c r="BR841" i="1"/>
  <c r="GI841" i="1"/>
  <c r="GG841" i="1"/>
  <c r="GF841" i="1"/>
  <c r="GE841" i="1"/>
  <c r="GD841" i="1"/>
  <c r="GC841" i="1"/>
  <c r="GB841" i="1"/>
  <c r="GA841" i="1"/>
  <c r="BO840" i="1"/>
  <c r="FX841" i="1"/>
  <c r="BL840" i="1"/>
  <c r="FW841" i="1"/>
  <c r="FV841" i="1"/>
  <c r="FP841" i="1"/>
  <c r="FN841" i="1"/>
  <c r="FO841" i="1"/>
  <c r="FH841" i="1"/>
  <c r="FL841" i="1"/>
  <c r="FK841" i="1"/>
  <c r="FJ841" i="1"/>
  <c r="FI841" i="1"/>
  <c r="FG841" i="1"/>
  <c r="FF841" i="1"/>
  <c r="FC841" i="1"/>
  <c r="FD841" i="1"/>
  <c r="FA841" i="1"/>
  <c r="EZ841" i="1"/>
  <c r="EY841" i="1"/>
  <c r="EU841" i="1"/>
  <c r="EW841" i="1"/>
  <c r="EV841" i="1"/>
  <c r="ET841" i="1"/>
  <c r="ES841" i="1"/>
  <c r="EQ841" i="1"/>
  <c r="EP841" i="1"/>
  <c r="EO841" i="1"/>
  <c r="EM841" i="1"/>
  <c r="EL841" i="1"/>
  <c r="EK841" i="1"/>
  <c r="EI841" i="1"/>
  <c r="EH841" i="1"/>
  <c r="EG841" i="1"/>
  <c r="EF841" i="1"/>
  <c r="BU841" i="1"/>
  <c r="ED841" i="1"/>
  <c r="EC841" i="1"/>
  <c r="EB841" i="1"/>
  <c r="EA841" i="1"/>
  <c r="DJ841" i="1"/>
  <c r="DK841" i="1"/>
  <c r="DY841" i="1"/>
  <c r="DW841" i="1"/>
  <c r="DX841" i="1"/>
  <c r="DV841" i="1"/>
  <c r="DU841" i="1"/>
  <c r="DT841" i="1"/>
  <c r="BT841" i="1"/>
  <c r="DS841" i="1"/>
  <c r="DR841" i="1"/>
  <c r="DQ841" i="1"/>
  <c r="DP841" i="1"/>
  <c r="DO841" i="1"/>
  <c r="DN841" i="1"/>
  <c r="DM841" i="1"/>
  <c r="DI841" i="1"/>
  <c r="DH841" i="1"/>
  <c r="DG841" i="1"/>
  <c r="DD841" i="1"/>
  <c r="CV841" i="1"/>
  <c r="DE841" i="1"/>
  <c r="DC841" i="1"/>
  <c r="CX841" i="1"/>
  <c r="DB841" i="1"/>
  <c r="DA841" i="1"/>
  <c r="CZ841" i="1"/>
  <c r="CY841" i="1"/>
  <c r="CW841" i="1"/>
  <c r="CU841" i="1"/>
  <c r="CT841" i="1"/>
  <c r="CS841" i="1"/>
  <c r="CB841" i="1"/>
  <c r="CQ841" i="1"/>
  <c r="CP841" i="1"/>
  <c r="CE841" i="1"/>
  <c r="CO841" i="1"/>
  <c r="CN841" i="1"/>
  <c r="CL841" i="1"/>
  <c r="CM841" i="1"/>
  <c r="CK841" i="1"/>
  <c r="CJ841" i="1"/>
  <c r="CI841" i="1"/>
  <c r="CH841" i="1"/>
  <c r="CG841" i="1"/>
  <c r="CF841" i="1"/>
  <c r="CD841" i="1"/>
  <c r="CC841" i="1"/>
  <c r="CA841" i="1"/>
  <c r="BV841" i="1"/>
  <c r="BN841" i="1"/>
  <c r="M840" i="1"/>
  <c r="AX841" i="1"/>
  <c r="BG841" i="1"/>
  <c r="BF841" i="1"/>
  <c r="AT841" i="1"/>
  <c r="AS841" i="1"/>
  <c r="AR841" i="1"/>
  <c r="AQ841" i="1"/>
  <c r="AP841" i="1"/>
  <c r="AO841" i="1"/>
  <c r="AN841" i="1"/>
  <c r="AM841" i="1"/>
  <c r="AL841" i="1"/>
  <c r="AK841" i="1"/>
  <c r="AJ841" i="1"/>
  <c r="AI841" i="1"/>
  <c r="AH841" i="1"/>
  <c r="AG841" i="1"/>
  <c r="AF841" i="1"/>
  <c r="AE841" i="1"/>
  <c r="X841" i="1"/>
  <c r="W841" i="1"/>
  <c r="V841" i="1"/>
  <c r="II840" i="1"/>
  <c r="IH840" i="1"/>
  <c r="IG840" i="1"/>
  <c r="IF840" i="1"/>
  <c r="IE840" i="1"/>
  <c r="ID840" i="1"/>
  <c r="IC840" i="1"/>
  <c r="IB840" i="1"/>
  <c r="IA840" i="1"/>
  <c r="HZ840" i="1"/>
  <c r="HX840" i="1"/>
  <c r="HW840" i="1"/>
  <c r="HV840" i="1"/>
  <c r="HU840" i="1"/>
  <c r="HT840" i="1"/>
  <c r="HS840" i="1"/>
  <c r="HR840" i="1"/>
  <c r="HQ840" i="1"/>
  <c r="HP840" i="1"/>
  <c r="HO840" i="1"/>
  <c r="BS840" i="1"/>
  <c r="HM840" i="1"/>
  <c r="HL840" i="1"/>
  <c r="HK840" i="1"/>
  <c r="HJ840" i="1"/>
  <c r="HI840" i="1"/>
  <c r="HH840" i="1"/>
  <c r="HF840" i="1"/>
  <c r="HE840" i="1"/>
  <c r="HD840" i="1"/>
  <c r="HC840" i="1"/>
  <c r="HB840" i="1"/>
  <c r="HA840" i="1"/>
  <c r="GY840" i="1"/>
  <c r="GX840" i="1"/>
  <c r="GW840" i="1"/>
  <c r="GV840" i="1"/>
  <c r="GU840" i="1"/>
  <c r="GT840" i="1"/>
  <c r="GS840" i="1"/>
  <c r="GQ840" i="1"/>
  <c r="GP840" i="1"/>
  <c r="GO840" i="1"/>
  <c r="GN840" i="1"/>
  <c r="GM840" i="1"/>
  <c r="GL840" i="1"/>
  <c r="GK840" i="1"/>
  <c r="BR840" i="1"/>
  <c r="GI840" i="1"/>
  <c r="GG840" i="1"/>
  <c r="GF840" i="1"/>
  <c r="GE840" i="1"/>
  <c r="GD840" i="1"/>
  <c r="GC840" i="1"/>
  <c r="GB840" i="1"/>
  <c r="GA840" i="1"/>
  <c r="BO839" i="1"/>
  <c r="FX840" i="1"/>
  <c r="BL839" i="1"/>
  <c r="FW840" i="1"/>
  <c r="FV840" i="1"/>
  <c r="FP840" i="1"/>
  <c r="FN840" i="1"/>
  <c r="FO840" i="1"/>
  <c r="FH840" i="1"/>
  <c r="FL840" i="1"/>
  <c r="FK840" i="1"/>
  <c r="FJ840" i="1"/>
  <c r="FI840" i="1"/>
  <c r="FG840" i="1"/>
  <c r="FF840" i="1"/>
  <c r="FC840" i="1"/>
  <c r="FD840" i="1"/>
  <c r="FA840" i="1"/>
  <c r="EZ840" i="1"/>
  <c r="EY840" i="1"/>
  <c r="EU840" i="1"/>
  <c r="EW840" i="1"/>
  <c r="EV840" i="1"/>
  <c r="ET840" i="1"/>
  <c r="ES840" i="1"/>
  <c r="EQ840" i="1"/>
  <c r="EP840" i="1"/>
  <c r="EO840" i="1"/>
  <c r="EM840" i="1"/>
  <c r="EL840" i="1"/>
  <c r="EK840" i="1"/>
  <c r="EI840" i="1"/>
  <c r="EH840" i="1"/>
  <c r="EG840" i="1"/>
  <c r="EF840" i="1"/>
  <c r="BU840" i="1"/>
  <c r="ED840" i="1"/>
  <c r="EC840" i="1"/>
  <c r="EB840" i="1"/>
  <c r="EA840" i="1"/>
  <c r="DJ840" i="1"/>
  <c r="DK840" i="1"/>
  <c r="DY840" i="1"/>
  <c r="DW840" i="1"/>
  <c r="DX840" i="1"/>
  <c r="DV840" i="1"/>
  <c r="DU840" i="1"/>
  <c r="DT840" i="1"/>
  <c r="BT840" i="1"/>
  <c r="DS840" i="1"/>
  <c r="DR840" i="1"/>
  <c r="DQ840" i="1"/>
  <c r="DP840" i="1"/>
  <c r="DO840" i="1"/>
  <c r="DN840" i="1"/>
  <c r="DM840" i="1"/>
  <c r="DI840" i="1"/>
  <c r="DH840" i="1"/>
  <c r="DG840" i="1"/>
  <c r="DD840" i="1"/>
  <c r="CV840" i="1"/>
  <c r="DE840" i="1"/>
  <c r="DC840" i="1"/>
  <c r="CX840" i="1"/>
  <c r="DB840" i="1"/>
  <c r="DA840" i="1"/>
  <c r="CZ840" i="1"/>
  <c r="CY840" i="1"/>
  <c r="CW840" i="1"/>
  <c r="CU840" i="1"/>
  <c r="CT840" i="1"/>
  <c r="CS840" i="1"/>
  <c r="CB840" i="1"/>
  <c r="CQ840" i="1"/>
  <c r="CP840" i="1"/>
  <c r="CE840" i="1"/>
  <c r="CO840" i="1"/>
  <c r="CN840" i="1"/>
  <c r="CL840" i="1"/>
  <c r="CM840" i="1"/>
  <c r="CK840" i="1"/>
  <c r="CJ840" i="1"/>
  <c r="CI840" i="1"/>
  <c r="CH840" i="1"/>
  <c r="CG840" i="1"/>
  <c r="CF840" i="1"/>
  <c r="CD840" i="1"/>
  <c r="CC840" i="1"/>
  <c r="CA840" i="1"/>
  <c r="BV840" i="1"/>
  <c r="BN840" i="1"/>
  <c r="M839" i="1"/>
  <c r="AX840" i="1"/>
  <c r="BG840" i="1"/>
  <c r="BF840" i="1"/>
  <c r="AT840" i="1"/>
  <c r="AS840" i="1"/>
  <c r="AR840" i="1"/>
  <c r="AQ840" i="1"/>
  <c r="AP840" i="1"/>
  <c r="AO840" i="1"/>
  <c r="AN840" i="1"/>
  <c r="AM840" i="1"/>
  <c r="AL840" i="1"/>
  <c r="AK840" i="1"/>
  <c r="AJ840" i="1"/>
  <c r="AI840" i="1"/>
  <c r="AH840" i="1"/>
  <c r="AG840" i="1"/>
  <c r="AF840" i="1"/>
  <c r="AE840" i="1"/>
  <c r="X840" i="1"/>
  <c r="W840" i="1"/>
  <c r="V840" i="1"/>
  <c r="II839" i="1"/>
  <c r="IH839" i="1"/>
  <c r="IG839" i="1"/>
  <c r="IF839" i="1"/>
  <c r="IE839" i="1"/>
  <c r="ID839" i="1"/>
  <c r="IC839" i="1"/>
  <c r="IB839" i="1"/>
  <c r="IA839" i="1"/>
  <c r="HZ839" i="1"/>
  <c r="HX839" i="1"/>
  <c r="HW839" i="1"/>
  <c r="HV839" i="1"/>
  <c r="HU839" i="1"/>
  <c r="HT839" i="1"/>
  <c r="HS839" i="1"/>
  <c r="HR839" i="1"/>
  <c r="HQ839" i="1"/>
  <c r="HP839" i="1"/>
  <c r="HO839" i="1"/>
  <c r="BS839" i="1"/>
  <c r="HM839" i="1"/>
  <c r="HL839" i="1"/>
  <c r="HK839" i="1"/>
  <c r="HJ839" i="1"/>
  <c r="HI839" i="1"/>
  <c r="HH839" i="1"/>
  <c r="HF839" i="1"/>
  <c r="HE839" i="1"/>
  <c r="HD839" i="1"/>
  <c r="HC839" i="1"/>
  <c r="HB839" i="1"/>
  <c r="HA839" i="1"/>
  <c r="GY839" i="1"/>
  <c r="GX839" i="1"/>
  <c r="GW839" i="1"/>
  <c r="GV839" i="1"/>
  <c r="GU839" i="1"/>
  <c r="GT839" i="1"/>
  <c r="GS839" i="1"/>
  <c r="GQ839" i="1"/>
  <c r="GP839" i="1"/>
  <c r="GO839" i="1"/>
  <c r="GN839" i="1"/>
  <c r="GM839" i="1"/>
  <c r="GL839" i="1"/>
  <c r="GK839" i="1"/>
  <c r="BR839" i="1"/>
  <c r="GI839" i="1"/>
  <c r="GG839" i="1"/>
  <c r="GF839" i="1"/>
  <c r="GE839" i="1"/>
  <c r="GD839" i="1"/>
  <c r="GC839" i="1"/>
  <c r="GB839" i="1"/>
  <c r="GA839" i="1"/>
  <c r="BO838" i="1"/>
  <c r="FX839" i="1"/>
  <c r="BL838" i="1"/>
  <c r="FW839" i="1"/>
  <c r="FV839" i="1"/>
  <c r="FP839" i="1"/>
  <c r="FN839" i="1"/>
  <c r="FO839" i="1"/>
  <c r="FH839" i="1"/>
  <c r="FL839" i="1"/>
  <c r="FK839" i="1"/>
  <c r="FJ839" i="1"/>
  <c r="FI839" i="1"/>
  <c r="FG839" i="1"/>
  <c r="FF839" i="1"/>
  <c r="FC839" i="1"/>
  <c r="FD839" i="1"/>
  <c r="FA839" i="1"/>
  <c r="EZ839" i="1"/>
  <c r="EY839" i="1"/>
  <c r="EU839" i="1"/>
  <c r="EW839" i="1"/>
  <c r="EV839" i="1"/>
  <c r="ET839" i="1"/>
  <c r="ES839" i="1"/>
  <c r="EQ839" i="1"/>
  <c r="EP839" i="1"/>
  <c r="EO839" i="1"/>
  <c r="EM839" i="1"/>
  <c r="EL839" i="1"/>
  <c r="EK839" i="1"/>
  <c r="EI839" i="1"/>
  <c r="EH839" i="1"/>
  <c r="EG839" i="1"/>
  <c r="EF839" i="1"/>
  <c r="BU839" i="1"/>
  <c r="ED839" i="1"/>
  <c r="EC839" i="1"/>
  <c r="EB839" i="1"/>
  <c r="EA839" i="1"/>
  <c r="DJ839" i="1"/>
  <c r="DK839" i="1"/>
  <c r="DY839" i="1"/>
  <c r="DW839" i="1"/>
  <c r="DX839" i="1"/>
  <c r="DV839" i="1"/>
  <c r="DU839" i="1"/>
  <c r="DT839" i="1"/>
  <c r="BT839" i="1"/>
  <c r="DS839" i="1"/>
  <c r="DR839" i="1"/>
  <c r="DQ839" i="1"/>
  <c r="DP839" i="1"/>
  <c r="DO839" i="1"/>
  <c r="DN839" i="1"/>
  <c r="DM839" i="1"/>
  <c r="DI839" i="1"/>
  <c r="DH839" i="1"/>
  <c r="DG839" i="1"/>
  <c r="DD839" i="1"/>
  <c r="CV839" i="1"/>
  <c r="DE839" i="1"/>
  <c r="DC839" i="1"/>
  <c r="CX839" i="1"/>
  <c r="DB839" i="1"/>
  <c r="DA839" i="1"/>
  <c r="CZ839" i="1"/>
  <c r="CY839" i="1"/>
  <c r="CW839" i="1"/>
  <c r="CU839" i="1"/>
  <c r="CT839" i="1"/>
  <c r="CS839" i="1"/>
  <c r="CB839" i="1"/>
  <c r="CQ839" i="1"/>
  <c r="CP839" i="1"/>
  <c r="CE839" i="1"/>
  <c r="CO839" i="1"/>
  <c r="CN839" i="1"/>
  <c r="CL839" i="1"/>
  <c r="CM839" i="1"/>
  <c r="CK839" i="1"/>
  <c r="CJ839" i="1"/>
  <c r="CI839" i="1"/>
  <c r="CH839" i="1"/>
  <c r="CG839" i="1"/>
  <c r="CF839" i="1"/>
  <c r="CD839" i="1"/>
  <c r="CC839" i="1"/>
  <c r="CA839" i="1"/>
  <c r="BV839" i="1"/>
  <c r="BN839" i="1"/>
  <c r="M838" i="1"/>
  <c r="AX839" i="1"/>
  <c r="BG839" i="1"/>
  <c r="BF839" i="1"/>
  <c r="AT839" i="1"/>
  <c r="AS839" i="1"/>
  <c r="AR839" i="1"/>
  <c r="AQ839" i="1"/>
  <c r="AP839" i="1"/>
  <c r="AO839" i="1"/>
  <c r="AN839" i="1"/>
  <c r="AM839" i="1"/>
  <c r="AL839" i="1"/>
  <c r="AK839" i="1"/>
  <c r="AJ839" i="1"/>
  <c r="AI839" i="1"/>
  <c r="AH839" i="1"/>
  <c r="AG839" i="1"/>
  <c r="AF839" i="1"/>
  <c r="AE839" i="1"/>
  <c r="X839" i="1"/>
  <c r="W839" i="1"/>
  <c r="V839" i="1"/>
  <c r="II838" i="1"/>
  <c r="IH838" i="1"/>
  <c r="IG838" i="1"/>
  <c r="IF838" i="1"/>
  <c r="IE838" i="1"/>
  <c r="ID838" i="1"/>
  <c r="IC838" i="1"/>
  <c r="IB838" i="1"/>
  <c r="IA838" i="1"/>
  <c r="HZ838" i="1"/>
  <c r="HX838" i="1"/>
  <c r="HW838" i="1"/>
  <c r="HV838" i="1"/>
  <c r="HU838" i="1"/>
  <c r="HT838" i="1"/>
  <c r="HS838" i="1"/>
  <c r="HR838" i="1"/>
  <c r="HQ838" i="1"/>
  <c r="HP838" i="1"/>
  <c r="HO838" i="1"/>
  <c r="BS838" i="1"/>
  <c r="HM838" i="1"/>
  <c r="HL838" i="1"/>
  <c r="HK838" i="1"/>
  <c r="HJ838" i="1"/>
  <c r="HI838" i="1"/>
  <c r="HH838" i="1"/>
  <c r="HF838" i="1"/>
  <c r="HE838" i="1"/>
  <c r="HD838" i="1"/>
  <c r="HC838" i="1"/>
  <c r="HB838" i="1"/>
  <c r="HA838" i="1"/>
  <c r="GY838" i="1"/>
  <c r="GX838" i="1"/>
  <c r="GW838" i="1"/>
  <c r="GV838" i="1"/>
  <c r="GU838" i="1"/>
  <c r="GT838" i="1"/>
  <c r="GS838" i="1"/>
  <c r="GQ838" i="1"/>
  <c r="GP838" i="1"/>
  <c r="GO838" i="1"/>
  <c r="GN838" i="1"/>
  <c r="GM838" i="1"/>
  <c r="GL838" i="1"/>
  <c r="GK838" i="1"/>
  <c r="BR838" i="1"/>
  <c r="GI838" i="1"/>
  <c r="GG838" i="1"/>
  <c r="GF838" i="1"/>
  <c r="GE838" i="1"/>
  <c r="GD838" i="1"/>
  <c r="GC838" i="1"/>
  <c r="GB838" i="1"/>
  <c r="GA838" i="1"/>
  <c r="BO837" i="1"/>
  <c r="FX838" i="1"/>
  <c r="BL837" i="1"/>
  <c r="FW838" i="1"/>
  <c r="FV838" i="1"/>
  <c r="FP838" i="1"/>
  <c r="FN838" i="1"/>
  <c r="FO838" i="1"/>
  <c r="FH838" i="1"/>
  <c r="FL838" i="1"/>
  <c r="FK838" i="1"/>
  <c r="FJ838" i="1"/>
  <c r="FI838" i="1"/>
  <c r="FG838" i="1"/>
  <c r="FF838" i="1"/>
  <c r="FC838" i="1"/>
  <c r="FD838" i="1"/>
  <c r="FA838" i="1"/>
  <c r="EZ838" i="1"/>
  <c r="EY838" i="1"/>
  <c r="EU838" i="1"/>
  <c r="EW838" i="1"/>
  <c r="EV838" i="1"/>
  <c r="ET838" i="1"/>
  <c r="ES838" i="1"/>
  <c r="EQ838" i="1"/>
  <c r="EP838" i="1"/>
  <c r="EO838" i="1"/>
  <c r="EM838" i="1"/>
  <c r="EL838" i="1"/>
  <c r="EK838" i="1"/>
  <c r="EI838" i="1"/>
  <c r="EH838" i="1"/>
  <c r="EG838" i="1"/>
  <c r="EF838" i="1"/>
  <c r="BU838" i="1"/>
  <c r="ED838" i="1"/>
  <c r="EC838" i="1"/>
  <c r="EB838" i="1"/>
  <c r="EA838" i="1"/>
  <c r="DJ838" i="1"/>
  <c r="DK838" i="1"/>
  <c r="DY838" i="1"/>
  <c r="DW838" i="1"/>
  <c r="DX838" i="1"/>
  <c r="DV838" i="1"/>
  <c r="DU838" i="1"/>
  <c r="DT838" i="1"/>
  <c r="BT838" i="1"/>
  <c r="DS838" i="1"/>
  <c r="DR838" i="1"/>
  <c r="DQ838" i="1"/>
  <c r="DP838" i="1"/>
  <c r="DO838" i="1"/>
  <c r="DN838" i="1"/>
  <c r="DM838" i="1"/>
  <c r="DI838" i="1"/>
  <c r="DH838" i="1"/>
  <c r="DG838" i="1"/>
  <c r="DD838" i="1"/>
  <c r="CV838" i="1"/>
  <c r="DE838" i="1"/>
  <c r="DC838" i="1"/>
  <c r="CX838" i="1"/>
  <c r="DB838" i="1"/>
  <c r="DA838" i="1"/>
  <c r="CZ838" i="1"/>
  <c r="CY838" i="1"/>
  <c r="CW838" i="1"/>
  <c r="CU838" i="1"/>
  <c r="CT838" i="1"/>
  <c r="CS838" i="1"/>
  <c r="CB838" i="1"/>
  <c r="CQ838" i="1"/>
  <c r="CP838" i="1"/>
  <c r="CE838" i="1"/>
  <c r="CO838" i="1"/>
  <c r="CN838" i="1"/>
  <c r="CL838" i="1"/>
  <c r="CM838" i="1"/>
  <c r="CK838" i="1"/>
  <c r="CJ838" i="1"/>
  <c r="CI838" i="1"/>
  <c r="CH838" i="1"/>
  <c r="CG838" i="1"/>
  <c r="CF838" i="1"/>
  <c r="CD838" i="1"/>
  <c r="CC838" i="1"/>
  <c r="CA838" i="1"/>
  <c r="BV838" i="1"/>
  <c r="BN838" i="1"/>
  <c r="M837" i="1"/>
  <c r="AX838" i="1"/>
  <c r="BG838" i="1"/>
  <c r="BF838" i="1"/>
  <c r="AT838" i="1"/>
  <c r="AS838" i="1"/>
  <c r="AR838" i="1"/>
  <c r="AQ838" i="1"/>
  <c r="AP838" i="1"/>
  <c r="AO838" i="1"/>
  <c r="AN838" i="1"/>
  <c r="AM838" i="1"/>
  <c r="AL838" i="1"/>
  <c r="AK838" i="1"/>
  <c r="AJ838" i="1"/>
  <c r="AI838" i="1"/>
  <c r="AH838" i="1"/>
  <c r="AG838" i="1"/>
  <c r="AF838" i="1"/>
  <c r="AE838" i="1"/>
  <c r="X838" i="1"/>
  <c r="W838" i="1"/>
  <c r="V838" i="1"/>
  <c r="II837" i="1"/>
  <c r="IH837" i="1"/>
  <c r="IG837" i="1"/>
  <c r="IF837" i="1"/>
  <c r="IE837" i="1"/>
  <c r="ID837" i="1"/>
  <c r="IC837" i="1"/>
  <c r="IB837" i="1"/>
  <c r="IA837" i="1"/>
  <c r="HZ837" i="1"/>
  <c r="HX837" i="1"/>
  <c r="HW837" i="1"/>
  <c r="HV837" i="1"/>
  <c r="HU837" i="1"/>
  <c r="HT837" i="1"/>
  <c r="HS837" i="1"/>
  <c r="HR837" i="1"/>
  <c r="HQ837" i="1"/>
  <c r="HP837" i="1"/>
  <c r="HO837" i="1"/>
  <c r="BS837" i="1"/>
  <c r="HM837" i="1"/>
  <c r="HL837" i="1"/>
  <c r="HK837" i="1"/>
  <c r="HJ837" i="1"/>
  <c r="HI837" i="1"/>
  <c r="HH837" i="1"/>
  <c r="HF837" i="1"/>
  <c r="HE837" i="1"/>
  <c r="HD837" i="1"/>
  <c r="HC837" i="1"/>
  <c r="HB837" i="1"/>
  <c r="HA837" i="1"/>
  <c r="GY837" i="1"/>
  <c r="GX837" i="1"/>
  <c r="GW837" i="1"/>
  <c r="GV837" i="1"/>
  <c r="GU837" i="1"/>
  <c r="GT837" i="1"/>
  <c r="GS837" i="1"/>
  <c r="GQ837" i="1"/>
  <c r="GP837" i="1"/>
  <c r="GO837" i="1"/>
  <c r="GN837" i="1"/>
  <c r="GM837" i="1"/>
  <c r="GL837" i="1"/>
  <c r="GK837" i="1"/>
  <c r="BR837" i="1"/>
  <c r="GI837" i="1"/>
  <c r="GG837" i="1"/>
  <c r="GF837" i="1"/>
  <c r="GE837" i="1"/>
  <c r="GD837" i="1"/>
  <c r="GC837" i="1"/>
  <c r="GB837" i="1"/>
  <c r="GA837" i="1"/>
  <c r="BO836" i="1"/>
  <c r="FX837" i="1"/>
  <c r="BL836" i="1"/>
  <c r="FW837" i="1"/>
  <c r="FV837" i="1"/>
  <c r="FP837" i="1"/>
  <c r="FN837" i="1"/>
  <c r="FO837" i="1"/>
  <c r="FH837" i="1"/>
  <c r="FL837" i="1"/>
  <c r="FK837" i="1"/>
  <c r="FJ837" i="1"/>
  <c r="FI837" i="1"/>
  <c r="FG837" i="1"/>
  <c r="FF837" i="1"/>
  <c r="FC837" i="1"/>
  <c r="FD837" i="1"/>
  <c r="FA837" i="1"/>
  <c r="EZ837" i="1"/>
  <c r="EY837" i="1"/>
  <c r="EU837" i="1"/>
  <c r="EW837" i="1"/>
  <c r="EV837" i="1"/>
  <c r="ET837" i="1"/>
  <c r="ES837" i="1"/>
  <c r="EQ837" i="1"/>
  <c r="EP837" i="1"/>
  <c r="EO837" i="1"/>
  <c r="EM837" i="1"/>
  <c r="EL837" i="1"/>
  <c r="EK837" i="1"/>
  <c r="EI837" i="1"/>
  <c r="EH837" i="1"/>
  <c r="EG837" i="1"/>
  <c r="EF837" i="1"/>
  <c r="BU837" i="1"/>
  <c r="ED837" i="1"/>
  <c r="EC837" i="1"/>
  <c r="EB837" i="1"/>
  <c r="EA837" i="1"/>
  <c r="DJ837" i="1"/>
  <c r="DK837" i="1"/>
  <c r="DY837" i="1"/>
  <c r="DW837" i="1"/>
  <c r="DX837" i="1"/>
  <c r="DV837" i="1"/>
  <c r="DU837" i="1"/>
  <c r="DT837" i="1"/>
  <c r="BT837" i="1"/>
  <c r="DS837" i="1"/>
  <c r="DR837" i="1"/>
  <c r="DQ837" i="1"/>
  <c r="DP837" i="1"/>
  <c r="DO837" i="1"/>
  <c r="DN837" i="1"/>
  <c r="DM837" i="1"/>
  <c r="DI837" i="1"/>
  <c r="DH837" i="1"/>
  <c r="DG837" i="1"/>
  <c r="DD837" i="1"/>
  <c r="CV837" i="1"/>
  <c r="DC837" i="1"/>
  <c r="DE837" i="1"/>
  <c r="CX837" i="1"/>
  <c r="DB837" i="1"/>
  <c r="DA837" i="1"/>
  <c r="CZ837" i="1"/>
  <c r="CY837" i="1"/>
  <c r="CW837" i="1"/>
  <c r="CU837" i="1"/>
  <c r="CT837" i="1"/>
  <c r="CS837" i="1"/>
  <c r="CB837" i="1"/>
  <c r="CQ837" i="1"/>
  <c r="CP837" i="1"/>
  <c r="CE837" i="1"/>
  <c r="CO837" i="1"/>
  <c r="CN837" i="1"/>
  <c r="CL837" i="1"/>
  <c r="CM837" i="1"/>
  <c r="CK837" i="1"/>
  <c r="CJ837" i="1"/>
  <c r="CI837" i="1"/>
  <c r="CH837" i="1"/>
  <c r="CG837" i="1"/>
  <c r="CF837" i="1"/>
  <c r="CD837" i="1"/>
  <c r="CC837" i="1"/>
  <c r="CA837" i="1"/>
  <c r="BV837" i="1"/>
  <c r="BN837" i="1"/>
  <c r="M836" i="1"/>
  <c r="AX837" i="1"/>
  <c r="BG837" i="1"/>
  <c r="BF837" i="1"/>
  <c r="AT837" i="1"/>
  <c r="AS837" i="1"/>
  <c r="AR837" i="1"/>
  <c r="AQ837" i="1"/>
  <c r="AP837" i="1"/>
  <c r="AO837" i="1"/>
  <c r="AN837" i="1"/>
  <c r="AM837" i="1"/>
  <c r="AL837" i="1"/>
  <c r="AK837" i="1"/>
  <c r="AJ837" i="1"/>
  <c r="AI837" i="1"/>
  <c r="AH837" i="1"/>
  <c r="AG837" i="1"/>
  <c r="AF837" i="1"/>
  <c r="AE837" i="1"/>
  <c r="X837" i="1"/>
  <c r="W837" i="1"/>
  <c r="V837" i="1"/>
  <c r="II836" i="1"/>
  <c r="IH836" i="1"/>
  <c r="IG836" i="1"/>
  <c r="IF836" i="1"/>
  <c r="IE836" i="1"/>
  <c r="ID836" i="1"/>
  <c r="IC836" i="1"/>
  <c r="IB836" i="1"/>
  <c r="IA836" i="1"/>
  <c r="HZ836" i="1"/>
  <c r="HX836" i="1"/>
  <c r="HW836" i="1"/>
  <c r="HV836" i="1"/>
  <c r="HU836" i="1"/>
  <c r="HT836" i="1"/>
  <c r="HS836" i="1"/>
  <c r="HR836" i="1"/>
  <c r="HQ836" i="1"/>
  <c r="HP836" i="1"/>
  <c r="HO836" i="1"/>
  <c r="BS836" i="1"/>
  <c r="HM836" i="1"/>
  <c r="HL836" i="1"/>
  <c r="HK836" i="1"/>
  <c r="HJ836" i="1"/>
  <c r="HI836" i="1"/>
  <c r="HH836" i="1"/>
  <c r="HF836" i="1"/>
  <c r="HE836" i="1"/>
  <c r="HD836" i="1"/>
  <c r="HC836" i="1"/>
  <c r="HB836" i="1"/>
  <c r="HA836" i="1"/>
  <c r="GY836" i="1"/>
  <c r="GX836" i="1"/>
  <c r="GW836" i="1"/>
  <c r="GV836" i="1"/>
  <c r="GU836" i="1"/>
  <c r="GT836" i="1"/>
  <c r="GS836" i="1"/>
  <c r="GQ836" i="1"/>
  <c r="GP836" i="1"/>
  <c r="GO836" i="1"/>
  <c r="GN836" i="1"/>
  <c r="GM836" i="1"/>
  <c r="GL836" i="1"/>
  <c r="GK836" i="1"/>
  <c r="BR836" i="1"/>
  <c r="GI836" i="1"/>
  <c r="GG836" i="1"/>
  <c r="GF836" i="1"/>
  <c r="GE836" i="1"/>
  <c r="GD836" i="1"/>
  <c r="GC836" i="1"/>
  <c r="GB836" i="1"/>
  <c r="GA836" i="1"/>
  <c r="BO835" i="1"/>
  <c r="FX836" i="1"/>
  <c r="BL835" i="1"/>
  <c r="FW836" i="1"/>
  <c r="FV836" i="1"/>
  <c r="FP836" i="1"/>
  <c r="FN836" i="1"/>
  <c r="FO836" i="1"/>
  <c r="FH836" i="1"/>
  <c r="FL836" i="1"/>
  <c r="FK836" i="1"/>
  <c r="FJ836" i="1"/>
  <c r="FI836" i="1"/>
  <c r="FG836" i="1"/>
  <c r="FF836" i="1"/>
  <c r="FC836" i="1"/>
  <c r="FD836" i="1"/>
  <c r="FA836" i="1"/>
  <c r="EZ836" i="1"/>
  <c r="EY836" i="1"/>
  <c r="EU836" i="1"/>
  <c r="EW836" i="1"/>
  <c r="EV836" i="1"/>
  <c r="ET836" i="1"/>
  <c r="ES836" i="1"/>
  <c r="EQ836" i="1"/>
  <c r="EP836" i="1"/>
  <c r="EO836" i="1"/>
  <c r="EM836" i="1"/>
  <c r="EL836" i="1"/>
  <c r="EK836" i="1"/>
  <c r="EI836" i="1"/>
  <c r="EH836" i="1"/>
  <c r="EG836" i="1"/>
  <c r="EF836" i="1"/>
  <c r="BU836" i="1"/>
  <c r="ED836" i="1"/>
  <c r="EC836" i="1"/>
  <c r="EB836" i="1"/>
  <c r="EA836" i="1"/>
  <c r="DJ836" i="1"/>
  <c r="DK836" i="1"/>
  <c r="DY836" i="1"/>
  <c r="DW836" i="1"/>
  <c r="DX836" i="1"/>
  <c r="DV836" i="1"/>
  <c r="DU836" i="1"/>
  <c r="DT836" i="1"/>
  <c r="BT836" i="1"/>
  <c r="DS836" i="1"/>
  <c r="DR836" i="1"/>
  <c r="DQ836" i="1"/>
  <c r="DP836" i="1"/>
  <c r="DO836" i="1"/>
  <c r="DN836" i="1"/>
  <c r="DM836" i="1"/>
  <c r="DI836" i="1"/>
  <c r="DH836" i="1"/>
  <c r="DG836" i="1"/>
  <c r="DD836" i="1"/>
  <c r="CV836" i="1"/>
  <c r="DC836" i="1"/>
  <c r="DE836" i="1"/>
  <c r="CX836" i="1"/>
  <c r="DB836" i="1"/>
  <c r="DA836" i="1"/>
  <c r="CZ836" i="1"/>
  <c r="CY836" i="1"/>
  <c r="CW836" i="1"/>
  <c r="CU836" i="1"/>
  <c r="CT836" i="1"/>
  <c r="CS836" i="1"/>
  <c r="CB836" i="1"/>
  <c r="CQ836" i="1"/>
  <c r="CP836" i="1"/>
  <c r="CE836" i="1"/>
  <c r="CO836" i="1"/>
  <c r="CN836" i="1"/>
  <c r="CL836" i="1"/>
  <c r="CM836" i="1"/>
  <c r="CK836" i="1"/>
  <c r="CJ836" i="1"/>
  <c r="CI836" i="1"/>
  <c r="CH836" i="1"/>
  <c r="CG836" i="1"/>
  <c r="CF836" i="1"/>
  <c r="CD836" i="1"/>
  <c r="CC836" i="1"/>
  <c r="CA836" i="1"/>
  <c r="BV836" i="1"/>
  <c r="BN836" i="1"/>
  <c r="M835" i="1"/>
  <c r="AX836" i="1"/>
  <c r="BG836" i="1"/>
  <c r="BF836" i="1"/>
  <c r="AT836" i="1"/>
  <c r="AS836" i="1"/>
  <c r="AR836" i="1"/>
  <c r="AQ836" i="1"/>
  <c r="AP836" i="1"/>
  <c r="AO836" i="1"/>
  <c r="AN836" i="1"/>
  <c r="AM836" i="1"/>
  <c r="AL836" i="1"/>
  <c r="AK836" i="1"/>
  <c r="AJ836" i="1"/>
  <c r="AI836" i="1"/>
  <c r="AH836" i="1"/>
  <c r="AG836" i="1"/>
  <c r="AF836" i="1"/>
  <c r="AE836" i="1"/>
  <c r="X836" i="1"/>
  <c r="W836" i="1"/>
  <c r="V836" i="1"/>
  <c r="II835" i="1"/>
  <c r="IH835" i="1"/>
  <c r="IG835" i="1"/>
  <c r="IF835" i="1"/>
  <c r="IE835" i="1"/>
  <c r="ID835" i="1"/>
  <c r="IC835" i="1"/>
  <c r="IB835" i="1"/>
  <c r="IA835" i="1"/>
  <c r="HZ835" i="1"/>
  <c r="HX835" i="1"/>
  <c r="HW835" i="1"/>
  <c r="HV835" i="1"/>
  <c r="HU835" i="1"/>
  <c r="HT835" i="1"/>
  <c r="HS835" i="1"/>
  <c r="HR835" i="1"/>
  <c r="HQ835" i="1"/>
  <c r="HP835" i="1"/>
  <c r="HO835" i="1"/>
  <c r="BS835" i="1"/>
  <c r="HM835" i="1"/>
  <c r="HL835" i="1"/>
  <c r="HK835" i="1"/>
  <c r="HJ835" i="1"/>
  <c r="HI835" i="1"/>
  <c r="HH835" i="1"/>
  <c r="HF835" i="1"/>
  <c r="HE835" i="1"/>
  <c r="HD835" i="1"/>
  <c r="HC835" i="1"/>
  <c r="HB835" i="1"/>
  <c r="HA835" i="1"/>
  <c r="GY835" i="1"/>
  <c r="GX835" i="1"/>
  <c r="GW835" i="1"/>
  <c r="GV835" i="1"/>
  <c r="GU835" i="1"/>
  <c r="GT835" i="1"/>
  <c r="GS835" i="1"/>
  <c r="GQ835" i="1"/>
  <c r="GP835" i="1"/>
  <c r="GO835" i="1"/>
  <c r="GN835" i="1"/>
  <c r="GM835" i="1"/>
  <c r="GL835" i="1"/>
  <c r="GK835" i="1"/>
  <c r="BR835" i="1"/>
  <c r="GI835" i="1"/>
  <c r="GG835" i="1"/>
  <c r="GF835" i="1"/>
  <c r="GE835" i="1"/>
  <c r="GD835" i="1"/>
  <c r="GC835" i="1"/>
  <c r="GB835" i="1"/>
  <c r="GA835" i="1"/>
  <c r="BO834" i="1"/>
  <c r="FX835" i="1"/>
  <c r="BL834" i="1"/>
  <c r="FW835" i="1"/>
  <c r="FV835" i="1"/>
  <c r="FP835" i="1"/>
  <c r="FN835" i="1"/>
  <c r="FO835" i="1"/>
  <c r="FH835" i="1"/>
  <c r="FL835" i="1"/>
  <c r="FK835" i="1"/>
  <c r="FJ835" i="1"/>
  <c r="FI835" i="1"/>
  <c r="FG835" i="1"/>
  <c r="FF835" i="1"/>
  <c r="FC835" i="1"/>
  <c r="FD835" i="1"/>
  <c r="FA835" i="1"/>
  <c r="EZ835" i="1"/>
  <c r="EY835" i="1"/>
  <c r="EU835" i="1"/>
  <c r="EW835" i="1"/>
  <c r="EV835" i="1"/>
  <c r="ET835" i="1"/>
  <c r="ES835" i="1"/>
  <c r="EQ835" i="1"/>
  <c r="EP835" i="1"/>
  <c r="EO835" i="1"/>
  <c r="EM835" i="1"/>
  <c r="EL835" i="1"/>
  <c r="EK835" i="1"/>
  <c r="EI835" i="1"/>
  <c r="EH835" i="1"/>
  <c r="EG835" i="1"/>
  <c r="EF835" i="1"/>
  <c r="BU835" i="1"/>
  <c r="ED835" i="1"/>
  <c r="EC835" i="1"/>
  <c r="EB835" i="1"/>
  <c r="EA835" i="1"/>
  <c r="DJ835" i="1"/>
  <c r="DK835" i="1"/>
  <c r="DY835" i="1"/>
  <c r="DW835" i="1"/>
  <c r="DX835" i="1"/>
  <c r="DV835" i="1"/>
  <c r="DU835" i="1"/>
  <c r="DT835" i="1"/>
  <c r="BT835" i="1"/>
  <c r="DS835" i="1"/>
  <c r="DR835" i="1"/>
  <c r="DQ835" i="1"/>
  <c r="DP835" i="1"/>
  <c r="DO835" i="1"/>
  <c r="DN835" i="1"/>
  <c r="DM835" i="1"/>
  <c r="DI835" i="1"/>
  <c r="DH835" i="1"/>
  <c r="DG835" i="1"/>
  <c r="DD835" i="1"/>
  <c r="CV835" i="1"/>
  <c r="DC835" i="1"/>
  <c r="DE835" i="1"/>
  <c r="CX835" i="1"/>
  <c r="DB835" i="1"/>
  <c r="DA835" i="1"/>
  <c r="CZ835" i="1"/>
  <c r="CY835" i="1"/>
  <c r="CW835" i="1"/>
  <c r="CU835" i="1"/>
  <c r="CT835" i="1"/>
  <c r="CS835" i="1"/>
  <c r="CB835" i="1"/>
  <c r="CQ835" i="1"/>
  <c r="CP835" i="1"/>
  <c r="CE835" i="1"/>
  <c r="CO835" i="1"/>
  <c r="CN835" i="1"/>
  <c r="CL835" i="1"/>
  <c r="CM835" i="1"/>
  <c r="CK835" i="1"/>
  <c r="CJ835" i="1"/>
  <c r="CI835" i="1"/>
  <c r="CH835" i="1"/>
  <c r="CG835" i="1"/>
  <c r="CF835" i="1"/>
  <c r="CD835" i="1"/>
  <c r="CC835" i="1"/>
  <c r="CA835" i="1"/>
  <c r="BV835" i="1"/>
  <c r="BN835" i="1"/>
  <c r="M834" i="1"/>
  <c r="AX835" i="1"/>
  <c r="BG835" i="1"/>
  <c r="BF835" i="1"/>
  <c r="AT835" i="1"/>
  <c r="AS835" i="1"/>
  <c r="AR835" i="1"/>
  <c r="AQ835" i="1"/>
  <c r="AP835" i="1"/>
  <c r="AO835" i="1"/>
  <c r="AN835" i="1"/>
  <c r="AM835" i="1"/>
  <c r="AL835" i="1"/>
  <c r="AK835" i="1"/>
  <c r="AJ835" i="1"/>
  <c r="AI835" i="1"/>
  <c r="AH835" i="1"/>
  <c r="AG835" i="1"/>
  <c r="AF835" i="1"/>
  <c r="AE835" i="1"/>
  <c r="X835" i="1"/>
  <c r="W835" i="1"/>
  <c r="V835" i="1"/>
  <c r="II834" i="1"/>
  <c r="IH834" i="1"/>
  <c r="IG834" i="1"/>
  <c r="IF834" i="1"/>
  <c r="IE834" i="1"/>
  <c r="ID834" i="1"/>
  <c r="IC834" i="1"/>
  <c r="IB834" i="1"/>
  <c r="IA834" i="1"/>
  <c r="HZ834" i="1"/>
  <c r="HX834" i="1"/>
  <c r="HW834" i="1"/>
  <c r="HV834" i="1"/>
  <c r="HU834" i="1"/>
  <c r="HT834" i="1"/>
  <c r="HS834" i="1"/>
  <c r="HR834" i="1"/>
  <c r="HQ834" i="1"/>
  <c r="HP834" i="1"/>
  <c r="HO834" i="1"/>
  <c r="BS834" i="1"/>
  <c r="HM834" i="1"/>
  <c r="HL834" i="1"/>
  <c r="HK834" i="1"/>
  <c r="HJ834" i="1"/>
  <c r="HI834" i="1"/>
  <c r="HH834" i="1"/>
  <c r="HF834" i="1"/>
  <c r="HE834" i="1"/>
  <c r="HD834" i="1"/>
  <c r="HC834" i="1"/>
  <c r="HB834" i="1"/>
  <c r="HA834" i="1"/>
  <c r="GY834" i="1"/>
  <c r="GX834" i="1"/>
  <c r="GW834" i="1"/>
  <c r="GV834" i="1"/>
  <c r="GU834" i="1"/>
  <c r="GT834" i="1"/>
  <c r="GS834" i="1"/>
  <c r="GQ834" i="1"/>
  <c r="GP834" i="1"/>
  <c r="GO834" i="1"/>
  <c r="GN834" i="1"/>
  <c r="GM834" i="1"/>
  <c r="GL834" i="1"/>
  <c r="GK834" i="1"/>
  <c r="BR834" i="1"/>
  <c r="GI834" i="1"/>
  <c r="GG834" i="1"/>
  <c r="GF834" i="1"/>
  <c r="GE834" i="1"/>
  <c r="GD834" i="1"/>
  <c r="GC834" i="1"/>
  <c r="GB834" i="1"/>
  <c r="GA834" i="1"/>
  <c r="BO833" i="1"/>
  <c r="FX834" i="1"/>
  <c r="BL833" i="1"/>
  <c r="FW834" i="1"/>
  <c r="FV834" i="1"/>
  <c r="FP834" i="1"/>
  <c r="FN834" i="1"/>
  <c r="FO834" i="1"/>
  <c r="FH834" i="1"/>
  <c r="FL834" i="1"/>
  <c r="FK834" i="1"/>
  <c r="FJ834" i="1"/>
  <c r="FI834" i="1"/>
  <c r="FG834" i="1"/>
  <c r="FF834" i="1"/>
  <c r="FC834" i="1"/>
  <c r="FD834" i="1"/>
  <c r="FA834" i="1"/>
  <c r="EZ834" i="1"/>
  <c r="EY834" i="1"/>
  <c r="EU834" i="1"/>
  <c r="EW834" i="1"/>
  <c r="EV834" i="1"/>
  <c r="ET834" i="1"/>
  <c r="ES834" i="1"/>
  <c r="EQ834" i="1"/>
  <c r="EP834" i="1"/>
  <c r="EO834" i="1"/>
  <c r="EM834" i="1"/>
  <c r="EL834" i="1"/>
  <c r="EK834" i="1"/>
  <c r="EI834" i="1"/>
  <c r="EH834" i="1"/>
  <c r="EG834" i="1"/>
  <c r="EF834" i="1"/>
  <c r="BU834" i="1"/>
  <c r="ED834" i="1"/>
  <c r="EC834" i="1"/>
  <c r="EB834" i="1"/>
  <c r="EA834" i="1"/>
  <c r="DJ834" i="1"/>
  <c r="DK834" i="1"/>
  <c r="DY834" i="1"/>
  <c r="DW834" i="1"/>
  <c r="DX834" i="1"/>
  <c r="DV834" i="1"/>
  <c r="DU834" i="1"/>
  <c r="DT834" i="1"/>
  <c r="BT834" i="1"/>
  <c r="DS834" i="1"/>
  <c r="DR834" i="1"/>
  <c r="DQ834" i="1"/>
  <c r="DP834" i="1"/>
  <c r="DO834" i="1"/>
  <c r="DN834" i="1"/>
  <c r="DM834" i="1"/>
  <c r="DI834" i="1"/>
  <c r="DH834" i="1"/>
  <c r="DG834" i="1"/>
  <c r="DD834" i="1"/>
  <c r="CV834" i="1"/>
  <c r="DE834" i="1"/>
  <c r="DC834" i="1"/>
  <c r="CX834" i="1"/>
  <c r="DB834" i="1"/>
  <c r="DA834" i="1"/>
  <c r="CZ834" i="1"/>
  <c r="CY834" i="1"/>
  <c r="CW834" i="1"/>
  <c r="CU834" i="1"/>
  <c r="CT834" i="1"/>
  <c r="CS834" i="1"/>
  <c r="CB834" i="1"/>
  <c r="CQ834" i="1"/>
  <c r="CP834" i="1"/>
  <c r="CE834" i="1"/>
  <c r="CO834" i="1"/>
  <c r="CN834" i="1"/>
  <c r="CL834" i="1"/>
  <c r="CM834" i="1"/>
  <c r="CK834" i="1"/>
  <c r="CJ834" i="1"/>
  <c r="CI834" i="1"/>
  <c r="CH834" i="1"/>
  <c r="CG834" i="1"/>
  <c r="CF834" i="1"/>
  <c r="CD834" i="1"/>
  <c r="CC834" i="1"/>
  <c r="CA834" i="1"/>
  <c r="BV834" i="1"/>
  <c r="BN834" i="1"/>
  <c r="M833" i="1"/>
  <c r="AX834" i="1"/>
  <c r="BG834" i="1"/>
  <c r="BF834" i="1"/>
  <c r="AT834" i="1"/>
  <c r="AS834" i="1"/>
  <c r="AR834" i="1"/>
  <c r="AQ834" i="1"/>
  <c r="AP834" i="1"/>
  <c r="AO834" i="1"/>
  <c r="AN834" i="1"/>
  <c r="AM834" i="1"/>
  <c r="AL834" i="1"/>
  <c r="AK834" i="1"/>
  <c r="AJ834" i="1"/>
  <c r="AI834" i="1"/>
  <c r="AH834" i="1"/>
  <c r="AG834" i="1"/>
  <c r="AF834" i="1"/>
  <c r="AE834" i="1"/>
  <c r="X834" i="1"/>
  <c r="W834" i="1"/>
  <c r="V834" i="1"/>
  <c r="AN811" i="1"/>
  <c r="AN812" i="1"/>
  <c r="AN813" i="1"/>
  <c r="AN814" i="1"/>
  <c r="AN815" i="1"/>
  <c r="AN816" i="1"/>
  <c r="AN817" i="1"/>
  <c r="AN818" i="1"/>
  <c r="AN819" i="1"/>
  <c r="AN820" i="1"/>
  <c r="AN821" i="1"/>
  <c r="AN822" i="1"/>
  <c r="AN823" i="1"/>
  <c r="AN824" i="1"/>
  <c r="AN825" i="1"/>
  <c r="AN826" i="1"/>
  <c r="AN827" i="1"/>
  <c r="AN828" i="1"/>
  <c r="AN829" i="1"/>
  <c r="AN830" i="1"/>
  <c r="AN831" i="1"/>
  <c r="AN832" i="1"/>
  <c r="AN833" i="1"/>
  <c r="II833" i="1"/>
  <c r="IH833" i="1"/>
  <c r="IG833" i="1"/>
  <c r="IF833" i="1"/>
  <c r="IE833" i="1"/>
  <c r="ID833" i="1"/>
  <c r="IC833" i="1"/>
  <c r="IB833" i="1"/>
  <c r="IA833" i="1"/>
  <c r="HZ833" i="1"/>
  <c r="HX833" i="1"/>
  <c r="HW833" i="1"/>
  <c r="HV833" i="1"/>
  <c r="HU833" i="1"/>
  <c r="HT833" i="1"/>
  <c r="HS833" i="1"/>
  <c r="HR833" i="1"/>
  <c r="HQ833" i="1"/>
  <c r="HP833" i="1"/>
  <c r="HO833" i="1"/>
  <c r="BS833" i="1"/>
  <c r="HM833" i="1"/>
  <c r="HL833" i="1"/>
  <c r="HK833" i="1"/>
  <c r="HJ833" i="1"/>
  <c r="HI833" i="1"/>
  <c r="HH833" i="1"/>
  <c r="HF833" i="1"/>
  <c r="HE833" i="1"/>
  <c r="HD833" i="1"/>
  <c r="HC833" i="1"/>
  <c r="HB833" i="1"/>
  <c r="HA833" i="1"/>
  <c r="GY833" i="1"/>
  <c r="GX833" i="1"/>
  <c r="GW833" i="1"/>
  <c r="GV833" i="1"/>
  <c r="GU833" i="1"/>
  <c r="GT833" i="1"/>
  <c r="GS833" i="1"/>
  <c r="GQ833" i="1"/>
  <c r="GP833" i="1"/>
  <c r="GO833" i="1"/>
  <c r="GN833" i="1"/>
  <c r="GM833" i="1"/>
  <c r="GL833" i="1"/>
  <c r="GK833" i="1"/>
  <c r="BR833" i="1"/>
  <c r="GI833" i="1"/>
  <c r="GG833" i="1"/>
  <c r="GF833" i="1"/>
  <c r="GE833" i="1"/>
  <c r="GD833" i="1"/>
  <c r="GC833" i="1"/>
  <c r="GB833" i="1"/>
  <c r="GA833" i="1"/>
  <c r="BO832" i="1"/>
  <c r="FX833" i="1"/>
  <c r="BL832" i="1"/>
  <c r="FW833" i="1"/>
  <c r="FV833" i="1"/>
  <c r="FP833" i="1"/>
  <c r="FN833" i="1"/>
  <c r="FO833" i="1"/>
  <c r="FH833" i="1"/>
  <c r="FL833" i="1"/>
  <c r="FK833" i="1"/>
  <c r="FJ833" i="1"/>
  <c r="FI833" i="1"/>
  <c r="FG833" i="1"/>
  <c r="FF833" i="1"/>
  <c r="FC833" i="1"/>
  <c r="FD833" i="1"/>
  <c r="FA833" i="1"/>
  <c r="EZ833" i="1"/>
  <c r="EY833" i="1"/>
  <c r="EU833" i="1"/>
  <c r="EW833" i="1"/>
  <c r="EV833" i="1"/>
  <c r="ET833" i="1"/>
  <c r="ES833" i="1"/>
  <c r="EQ833" i="1"/>
  <c r="EP833" i="1"/>
  <c r="EO833" i="1"/>
  <c r="EM833" i="1"/>
  <c r="EL833" i="1"/>
  <c r="EK833" i="1"/>
  <c r="EI833" i="1"/>
  <c r="EH833" i="1"/>
  <c r="EG833" i="1"/>
  <c r="EF833" i="1"/>
  <c r="BU833" i="1"/>
  <c r="ED833" i="1"/>
  <c r="EC833" i="1"/>
  <c r="EB833" i="1"/>
  <c r="EA833" i="1"/>
  <c r="DJ833" i="1"/>
  <c r="DK833" i="1"/>
  <c r="DY833" i="1"/>
  <c r="DW833" i="1"/>
  <c r="DX833" i="1"/>
  <c r="DV833" i="1"/>
  <c r="DU833" i="1"/>
  <c r="DT833" i="1"/>
  <c r="BT833" i="1"/>
  <c r="DS833" i="1"/>
  <c r="DR833" i="1"/>
  <c r="DQ833" i="1"/>
  <c r="DP833" i="1"/>
  <c r="DO833" i="1"/>
  <c r="DN833" i="1"/>
  <c r="DM833" i="1"/>
  <c r="DI833" i="1"/>
  <c r="DH833" i="1"/>
  <c r="DG833" i="1"/>
  <c r="DD833" i="1"/>
  <c r="CV833" i="1"/>
  <c r="DE833" i="1"/>
  <c r="DC833" i="1"/>
  <c r="CX833" i="1"/>
  <c r="DB833" i="1"/>
  <c r="DA833" i="1"/>
  <c r="CZ833" i="1"/>
  <c r="CY833" i="1"/>
  <c r="CW833" i="1"/>
  <c r="CU833" i="1"/>
  <c r="CT833" i="1"/>
  <c r="CS833" i="1"/>
  <c r="CB833" i="1"/>
  <c r="CQ833" i="1"/>
  <c r="CP833" i="1"/>
  <c r="CE833" i="1"/>
  <c r="CO833" i="1"/>
  <c r="CN833" i="1"/>
  <c r="CL833" i="1"/>
  <c r="CM833" i="1"/>
  <c r="CK833" i="1"/>
  <c r="CJ833" i="1"/>
  <c r="CI833" i="1"/>
  <c r="CH833" i="1"/>
  <c r="CG833" i="1"/>
  <c r="CF833" i="1"/>
  <c r="CD833" i="1"/>
  <c r="CC833" i="1"/>
  <c r="CA833" i="1"/>
  <c r="BV833" i="1"/>
  <c r="BN833" i="1"/>
  <c r="M832" i="1"/>
  <c r="AX833" i="1"/>
  <c r="BG833" i="1"/>
  <c r="BF833" i="1"/>
  <c r="AT833" i="1"/>
  <c r="AS833" i="1"/>
  <c r="AR833" i="1"/>
  <c r="AQ833" i="1"/>
  <c r="AP833" i="1"/>
  <c r="AO833" i="1"/>
  <c r="AM833" i="1"/>
  <c r="AL833" i="1"/>
  <c r="AK833" i="1"/>
  <c r="AJ833" i="1"/>
  <c r="AI833" i="1"/>
  <c r="AH833" i="1"/>
  <c r="AG833" i="1"/>
  <c r="AF833" i="1"/>
  <c r="AE833" i="1"/>
  <c r="X833" i="1"/>
  <c r="W833" i="1"/>
  <c r="V833" i="1"/>
  <c r="II832" i="1"/>
  <c r="IH832" i="1"/>
  <c r="IG832" i="1"/>
  <c r="IF832" i="1"/>
  <c r="IE832" i="1"/>
  <c r="ID832" i="1"/>
  <c r="IC832" i="1"/>
  <c r="IB832" i="1"/>
  <c r="IA832" i="1"/>
  <c r="HZ832" i="1"/>
  <c r="HX832" i="1"/>
  <c r="HW832" i="1"/>
  <c r="HV832" i="1"/>
  <c r="HU832" i="1"/>
  <c r="HT832" i="1"/>
  <c r="HS832" i="1"/>
  <c r="HR832" i="1"/>
  <c r="HQ832" i="1"/>
  <c r="HP832" i="1"/>
  <c r="HO832" i="1"/>
  <c r="BS832" i="1"/>
  <c r="HM832" i="1"/>
  <c r="HL832" i="1"/>
  <c r="HK832" i="1"/>
  <c r="HJ832" i="1"/>
  <c r="HI832" i="1"/>
  <c r="HH832" i="1"/>
  <c r="HF832" i="1"/>
  <c r="HE832" i="1"/>
  <c r="HD832" i="1"/>
  <c r="HC832" i="1"/>
  <c r="HB832" i="1"/>
  <c r="HA832" i="1"/>
  <c r="GY832" i="1"/>
  <c r="GX832" i="1"/>
  <c r="GW832" i="1"/>
  <c r="GV832" i="1"/>
  <c r="GU832" i="1"/>
  <c r="GT832" i="1"/>
  <c r="GS832" i="1"/>
  <c r="GQ832" i="1"/>
  <c r="GP832" i="1"/>
  <c r="GO832" i="1"/>
  <c r="GN832" i="1"/>
  <c r="GM832" i="1"/>
  <c r="GL832" i="1"/>
  <c r="GK832" i="1"/>
  <c r="BR832" i="1"/>
  <c r="GI832" i="1"/>
  <c r="GG832" i="1"/>
  <c r="GF832" i="1"/>
  <c r="GE832" i="1"/>
  <c r="GD832" i="1"/>
  <c r="GC832" i="1"/>
  <c r="GB832" i="1"/>
  <c r="GA832" i="1"/>
  <c r="BO831" i="1"/>
  <c r="FX832" i="1"/>
  <c r="BL831" i="1"/>
  <c r="FW832" i="1"/>
  <c r="FV832" i="1"/>
  <c r="FP832" i="1"/>
  <c r="FN832" i="1"/>
  <c r="FO832" i="1"/>
  <c r="FH832" i="1"/>
  <c r="FL832" i="1"/>
  <c r="FK832" i="1"/>
  <c r="FJ832" i="1"/>
  <c r="FI832" i="1"/>
  <c r="FG832" i="1"/>
  <c r="FF832" i="1"/>
  <c r="FC832" i="1"/>
  <c r="FD832" i="1"/>
  <c r="FA832" i="1"/>
  <c r="EZ832" i="1"/>
  <c r="EY832" i="1"/>
  <c r="EU832" i="1"/>
  <c r="EW832" i="1"/>
  <c r="EV832" i="1"/>
  <c r="ET832" i="1"/>
  <c r="ES832" i="1"/>
  <c r="EQ832" i="1"/>
  <c r="EP832" i="1"/>
  <c r="EO832" i="1"/>
  <c r="EM832" i="1"/>
  <c r="EL832" i="1"/>
  <c r="EK832" i="1"/>
  <c r="EI832" i="1"/>
  <c r="EH832" i="1"/>
  <c r="EG832" i="1"/>
  <c r="EF832" i="1"/>
  <c r="BU832" i="1"/>
  <c r="ED832" i="1"/>
  <c r="EC832" i="1"/>
  <c r="EB832" i="1"/>
  <c r="EA832" i="1"/>
  <c r="DJ832" i="1"/>
  <c r="DK832" i="1"/>
  <c r="DY832" i="1"/>
  <c r="DW832" i="1"/>
  <c r="DX832" i="1"/>
  <c r="DV832" i="1"/>
  <c r="DU832" i="1"/>
  <c r="DT832" i="1"/>
  <c r="BT832" i="1"/>
  <c r="DS832" i="1"/>
  <c r="DR832" i="1"/>
  <c r="DQ832" i="1"/>
  <c r="DP832" i="1"/>
  <c r="DO832" i="1"/>
  <c r="DN832" i="1"/>
  <c r="DM832" i="1"/>
  <c r="DI832" i="1"/>
  <c r="DH832" i="1"/>
  <c r="DG832" i="1"/>
  <c r="DD832" i="1"/>
  <c r="CV832" i="1"/>
  <c r="DE832" i="1"/>
  <c r="DC832" i="1"/>
  <c r="CX832" i="1"/>
  <c r="DB832" i="1"/>
  <c r="DA832" i="1"/>
  <c r="CZ832" i="1"/>
  <c r="CY832" i="1"/>
  <c r="CW832" i="1"/>
  <c r="CU832" i="1"/>
  <c r="CT832" i="1"/>
  <c r="CS832" i="1"/>
  <c r="CB832" i="1"/>
  <c r="CQ832" i="1"/>
  <c r="CP832" i="1"/>
  <c r="CE832" i="1"/>
  <c r="CO832" i="1"/>
  <c r="CN832" i="1"/>
  <c r="CL832" i="1"/>
  <c r="CM832" i="1"/>
  <c r="CK832" i="1"/>
  <c r="CJ832" i="1"/>
  <c r="CI832" i="1"/>
  <c r="CH832" i="1"/>
  <c r="CG832" i="1"/>
  <c r="CF832" i="1"/>
  <c r="CD832" i="1"/>
  <c r="CC832" i="1"/>
  <c r="CA832" i="1"/>
  <c r="BV832" i="1"/>
  <c r="BN832" i="1"/>
  <c r="M831" i="1"/>
  <c r="AX832" i="1"/>
  <c r="BG832" i="1"/>
  <c r="BF832" i="1"/>
  <c r="AT832" i="1"/>
  <c r="AS832" i="1"/>
  <c r="AR832" i="1"/>
  <c r="AQ832" i="1"/>
  <c r="AP832" i="1"/>
  <c r="AO832" i="1"/>
  <c r="AM832" i="1"/>
  <c r="AL832" i="1"/>
  <c r="AK832" i="1"/>
  <c r="AJ832" i="1"/>
  <c r="AI832" i="1"/>
  <c r="AH832" i="1"/>
  <c r="AG832" i="1"/>
  <c r="AF832" i="1"/>
  <c r="AE832" i="1"/>
  <c r="X832" i="1"/>
  <c r="W832" i="1"/>
  <c r="V832" i="1"/>
  <c r="II831" i="1"/>
  <c r="IH831" i="1"/>
  <c r="IG831" i="1"/>
  <c r="IF831" i="1"/>
  <c r="IE831" i="1"/>
  <c r="ID831" i="1"/>
  <c r="IC831" i="1"/>
  <c r="IB831" i="1"/>
  <c r="IA831" i="1"/>
  <c r="HZ831" i="1"/>
  <c r="HX831" i="1"/>
  <c r="HW831" i="1"/>
  <c r="HV831" i="1"/>
  <c r="HU831" i="1"/>
  <c r="HT831" i="1"/>
  <c r="HS831" i="1"/>
  <c r="HR831" i="1"/>
  <c r="HQ831" i="1"/>
  <c r="HP831" i="1"/>
  <c r="HO831" i="1"/>
  <c r="BS831" i="1"/>
  <c r="HM831" i="1"/>
  <c r="HL831" i="1"/>
  <c r="HK831" i="1"/>
  <c r="HJ831" i="1"/>
  <c r="HI831" i="1"/>
  <c r="HH831" i="1"/>
  <c r="HF831" i="1"/>
  <c r="HE831" i="1"/>
  <c r="HD831" i="1"/>
  <c r="HC831" i="1"/>
  <c r="HB831" i="1"/>
  <c r="HA831" i="1"/>
  <c r="GY831" i="1"/>
  <c r="GX831" i="1"/>
  <c r="GW831" i="1"/>
  <c r="GV831" i="1"/>
  <c r="GU831" i="1"/>
  <c r="GT831" i="1"/>
  <c r="GS831" i="1"/>
  <c r="GQ831" i="1"/>
  <c r="GP831" i="1"/>
  <c r="GO831" i="1"/>
  <c r="GN831" i="1"/>
  <c r="GM831" i="1"/>
  <c r="GL831" i="1"/>
  <c r="GK831" i="1"/>
  <c r="BR831" i="1"/>
  <c r="GI831" i="1"/>
  <c r="GG831" i="1"/>
  <c r="GF831" i="1"/>
  <c r="GE831" i="1"/>
  <c r="GD831" i="1"/>
  <c r="GC831" i="1"/>
  <c r="GB831" i="1"/>
  <c r="GA831" i="1"/>
  <c r="BO830" i="1"/>
  <c r="FX831" i="1"/>
  <c r="BL830" i="1"/>
  <c r="FW831" i="1"/>
  <c r="FV831" i="1"/>
  <c r="FP831" i="1"/>
  <c r="FN831" i="1"/>
  <c r="FO831" i="1"/>
  <c r="FH831" i="1"/>
  <c r="FL831" i="1"/>
  <c r="FK831" i="1"/>
  <c r="FJ831" i="1"/>
  <c r="FI831" i="1"/>
  <c r="FG831" i="1"/>
  <c r="FF831" i="1"/>
  <c r="FC831" i="1"/>
  <c r="FD831" i="1"/>
  <c r="FA831" i="1"/>
  <c r="EZ831" i="1"/>
  <c r="EY831" i="1"/>
  <c r="EU831" i="1"/>
  <c r="EW831" i="1"/>
  <c r="EV831" i="1"/>
  <c r="ET831" i="1"/>
  <c r="ES831" i="1"/>
  <c r="EQ831" i="1"/>
  <c r="EP831" i="1"/>
  <c r="EO831" i="1"/>
  <c r="EM831" i="1"/>
  <c r="EL831" i="1"/>
  <c r="EK831" i="1"/>
  <c r="EI831" i="1"/>
  <c r="EH831" i="1"/>
  <c r="EG831" i="1"/>
  <c r="EF831" i="1"/>
  <c r="BU831" i="1"/>
  <c r="ED831" i="1"/>
  <c r="EC831" i="1"/>
  <c r="EB831" i="1"/>
  <c r="EA831" i="1"/>
  <c r="DJ831" i="1"/>
  <c r="DK831" i="1"/>
  <c r="DY831" i="1"/>
  <c r="DW831" i="1"/>
  <c r="DX831" i="1"/>
  <c r="DV831" i="1"/>
  <c r="DU831" i="1"/>
  <c r="DT831" i="1"/>
  <c r="BT831" i="1"/>
  <c r="DS831" i="1"/>
  <c r="DR831" i="1"/>
  <c r="DQ831" i="1"/>
  <c r="DP831" i="1"/>
  <c r="DO831" i="1"/>
  <c r="DN831" i="1"/>
  <c r="DM831" i="1"/>
  <c r="DI831" i="1"/>
  <c r="DH831" i="1"/>
  <c r="DG831" i="1"/>
  <c r="DD831" i="1"/>
  <c r="CV831" i="1"/>
  <c r="DC831" i="1"/>
  <c r="DE831" i="1"/>
  <c r="CX831" i="1"/>
  <c r="DB831" i="1"/>
  <c r="DA831" i="1"/>
  <c r="CZ831" i="1"/>
  <c r="CY831" i="1"/>
  <c r="CW831" i="1"/>
  <c r="CU831" i="1"/>
  <c r="CT831" i="1"/>
  <c r="CS831" i="1"/>
  <c r="CB831" i="1"/>
  <c r="CQ831" i="1"/>
  <c r="CP831" i="1"/>
  <c r="CE831" i="1"/>
  <c r="CO831" i="1"/>
  <c r="CN831" i="1"/>
  <c r="CL831" i="1"/>
  <c r="CM831" i="1"/>
  <c r="CK831" i="1"/>
  <c r="CJ831" i="1"/>
  <c r="CI831" i="1"/>
  <c r="CH831" i="1"/>
  <c r="CG831" i="1"/>
  <c r="CF831" i="1"/>
  <c r="CD831" i="1"/>
  <c r="CC831" i="1"/>
  <c r="CA831" i="1"/>
  <c r="BV831" i="1"/>
  <c r="BN831" i="1"/>
  <c r="M830" i="1"/>
  <c r="AX831" i="1"/>
  <c r="BG831" i="1"/>
  <c r="BF831" i="1"/>
  <c r="AT831" i="1"/>
  <c r="AS831" i="1"/>
  <c r="AR831" i="1"/>
  <c r="AQ831" i="1"/>
  <c r="AP831" i="1"/>
  <c r="AO831" i="1"/>
  <c r="AM831" i="1"/>
  <c r="AL831" i="1"/>
  <c r="AK831" i="1"/>
  <c r="AJ831" i="1"/>
  <c r="AI831" i="1"/>
  <c r="AH831" i="1"/>
  <c r="AG831" i="1"/>
  <c r="AF831" i="1"/>
  <c r="AE831" i="1"/>
  <c r="X831" i="1"/>
  <c r="W831" i="1"/>
  <c r="V831" i="1"/>
  <c r="II830" i="1"/>
  <c r="IH830" i="1"/>
  <c r="IG830" i="1"/>
  <c r="IF830" i="1"/>
  <c r="IE830" i="1"/>
  <c r="ID830" i="1"/>
  <c r="IC830" i="1"/>
  <c r="IB830" i="1"/>
  <c r="IA830" i="1"/>
  <c r="HZ830" i="1"/>
  <c r="HX830" i="1"/>
  <c r="HW830" i="1"/>
  <c r="HV830" i="1"/>
  <c r="HU830" i="1"/>
  <c r="HT830" i="1"/>
  <c r="HS830" i="1"/>
  <c r="HR830" i="1"/>
  <c r="HQ830" i="1"/>
  <c r="HP830" i="1"/>
  <c r="HO830" i="1"/>
  <c r="BS830" i="1"/>
  <c r="HM830" i="1"/>
  <c r="HL830" i="1"/>
  <c r="HK830" i="1"/>
  <c r="HJ830" i="1"/>
  <c r="HI830" i="1"/>
  <c r="HH830" i="1"/>
  <c r="HF830" i="1"/>
  <c r="HE830" i="1"/>
  <c r="HD830" i="1"/>
  <c r="HC830" i="1"/>
  <c r="HB830" i="1"/>
  <c r="HA830" i="1"/>
  <c r="GY830" i="1"/>
  <c r="GX830" i="1"/>
  <c r="GW830" i="1"/>
  <c r="GV830" i="1"/>
  <c r="GU830" i="1"/>
  <c r="GT830" i="1"/>
  <c r="GS830" i="1"/>
  <c r="GQ830" i="1"/>
  <c r="GP830" i="1"/>
  <c r="GO830" i="1"/>
  <c r="GN830" i="1"/>
  <c r="GM830" i="1"/>
  <c r="GL830" i="1"/>
  <c r="GK830" i="1"/>
  <c r="BR830" i="1"/>
  <c r="GI830" i="1"/>
  <c r="GG830" i="1"/>
  <c r="GF830" i="1"/>
  <c r="GE830" i="1"/>
  <c r="GD830" i="1"/>
  <c r="GC830" i="1"/>
  <c r="GB830" i="1"/>
  <c r="GA830" i="1"/>
  <c r="BO829" i="1"/>
  <c r="FX830" i="1"/>
  <c r="BL829" i="1"/>
  <c r="FW830" i="1"/>
  <c r="FV830" i="1"/>
  <c r="FP830" i="1"/>
  <c r="FN830" i="1"/>
  <c r="FO830" i="1"/>
  <c r="FH830" i="1"/>
  <c r="FL830" i="1"/>
  <c r="FK830" i="1"/>
  <c r="FJ830" i="1"/>
  <c r="FI830" i="1"/>
  <c r="FG830" i="1"/>
  <c r="FF830" i="1"/>
  <c r="FC830" i="1"/>
  <c r="FD830" i="1"/>
  <c r="FA830" i="1"/>
  <c r="EZ830" i="1"/>
  <c r="EY830" i="1"/>
  <c r="EU830" i="1"/>
  <c r="EW830" i="1"/>
  <c r="EV830" i="1"/>
  <c r="ET830" i="1"/>
  <c r="ES830" i="1"/>
  <c r="EQ830" i="1"/>
  <c r="EP830" i="1"/>
  <c r="EO830" i="1"/>
  <c r="EM830" i="1"/>
  <c r="EL830" i="1"/>
  <c r="EK830" i="1"/>
  <c r="EI830" i="1"/>
  <c r="EH830" i="1"/>
  <c r="EG830" i="1"/>
  <c r="EF830" i="1"/>
  <c r="BU830" i="1"/>
  <c r="ED830" i="1"/>
  <c r="EC830" i="1"/>
  <c r="EB830" i="1"/>
  <c r="EA830" i="1"/>
  <c r="DJ830" i="1"/>
  <c r="DK830" i="1"/>
  <c r="DY830" i="1"/>
  <c r="DW830" i="1"/>
  <c r="DX830" i="1"/>
  <c r="DV830" i="1"/>
  <c r="DU830" i="1"/>
  <c r="DT830" i="1"/>
  <c r="BT830" i="1"/>
  <c r="DS830" i="1"/>
  <c r="DR830" i="1"/>
  <c r="DQ830" i="1"/>
  <c r="DP830" i="1"/>
  <c r="DO830" i="1"/>
  <c r="DN830" i="1"/>
  <c r="DM830" i="1"/>
  <c r="DI830" i="1"/>
  <c r="DH830" i="1"/>
  <c r="DG830" i="1"/>
  <c r="DD830" i="1"/>
  <c r="CV830" i="1"/>
  <c r="DE830" i="1"/>
  <c r="DC830" i="1"/>
  <c r="CX830" i="1"/>
  <c r="DB830" i="1"/>
  <c r="DA830" i="1"/>
  <c r="CZ830" i="1"/>
  <c r="CY830" i="1"/>
  <c r="CW830" i="1"/>
  <c r="CU830" i="1"/>
  <c r="CT830" i="1"/>
  <c r="CS830" i="1"/>
  <c r="CB830" i="1"/>
  <c r="CQ830" i="1"/>
  <c r="CP830" i="1"/>
  <c r="CE830" i="1"/>
  <c r="CO830" i="1"/>
  <c r="CN830" i="1"/>
  <c r="CL830" i="1"/>
  <c r="CM830" i="1"/>
  <c r="CK830" i="1"/>
  <c r="CJ830" i="1"/>
  <c r="CI830" i="1"/>
  <c r="CH830" i="1"/>
  <c r="CG830" i="1"/>
  <c r="CF830" i="1"/>
  <c r="CD830" i="1"/>
  <c r="CC830" i="1"/>
  <c r="CA830" i="1"/>
  <c r="BV830" i="1"/>
  <c r="BN830" i="1"/>
  <c r="M829" i="1"/>
  <c r="AX830" i="1"/>
  <c r="BG830" i="1"/>
  <c r="BF830" i="1"/>
  <c r="AT830" i="1"/>
  <c r="AS830" i="1"/>
  <c r="AR830" i="1"/>
  <c r="AQ830" i="1"/>
  <c r="AP830" i="1"/>
  <c r="AO830" i="1"/>
  <c r="AM830" i="1"/>
  <c r="AL830" i="1"/>
  <c r="AK830" i="1"/>
  <c r="AJ830" i="1"/>
  <c r="AI830" i="1"/>
  <c r="AH830" i="1"/>
  <c r="AG830" i="1"/>
  <c r="AF830" i="1"/>
  <c r="AE830" i="1"/>
  <c r="X830" i="1"/>
  <c r="W830" i="1"/>
  <c r="V830" i="1"/>
  <c r="II829" i="1"/>
  <c r="IH829" i="1"/>
  <c r="IG829" i="1"/>
  <c r="IF829" i="1"/>
  <c r="IE829" i="1"/>
  <c r="ID829" i="1"/>
  <c r="IC829" i="1"/>
  <c r="IB829" i="1"/>
  <c r="IA829" i="1"/>
  <c r="HZ829" i="1"/>
  <c r="HX829" i="1"/>
  <c r="HW829" i="1"/>
  <c r="HV829" i="1"/>
  <c r="HU829" i="1"/>
  <c r="HT829" i="1"/>
  <c r="HS829" i="1"/>
  <c r="HR829" i="1"/>
  <c r="HQ829" i="1"/>
  <c r="HP829" i="1"/>
  <c r="HO829" i="1"/>
  <c r="BS829" i="1"/>
  <c r="HM829" i="1"/>
  <c r="HL829" i="1"/>
  <c r="HK829" i="1"/>
  <c r="HJ829" i="1"/>
  <c r="HI829" i="1"/>
  <c r="HH829" i="1"/>
  <c r="HF829" i="1"/>
  <c r="HE829" i="1"/>
  <c r="HD829" i="1"/>
  <c r="HC829" i="1"/>
  <c r="HB829" i="1"/>
  <c r="HA829" i="1"/>
  <c r="GY829" i="1"/>
  <c r="GX829" i="1"/>
  <c r="GW829" i="1"/>
  <c r="GV829" i="1"/>
  <c r="GU829" i="1"/>
  <c r="GT829" i="1"/>
  <c r="GS829" i="1"/>
  <c r="GQ829" i="1"/>
  <c r="GP829" i="1"/>
  <c r="GO829" i="1"/>
  <c r="GN829" i="1"/>
  <c r="GM829" i="1"/>
  <c r="GL829" i="1"/>
  <c r="GK829" i="1"/>
  <c r="BR829" i="1"/>
  <c r="GI829" i="1"/>
  <c r="GG829" i="1"/>
  <c r="GF829" i="1"/>
  <c r="GE829" i="1"/>
  <c r="GD829" i="1"/>
  <c r="GC829" i="1"/>
  <c r="GB829" i="1"/>
  <c r="GA829" i="1"/>
  <c r="BO828" i="1"/>
  <c r="FX829" i="1"/>
  <c r="BL828" i="1"/>
  <c r="FW829" i="1"/>
  <c r="FV829" i="1"/>
  <c r="FP829" i="1"/>
  <c r="FN829" i="1"/>
  <c r="FO829" i="1"/>
  <c r="FH829" i="1"/>
  <c r="FL829" i="1"/>
  <c r="FK829" i="1"/>
  <c r="FJ829" i="1"/>
  <c r="FI829" i="1"/>
  <c r="FG829" i="1"/>
  <c r="FF829" i="1"/>
  <c r="FC829" i="1"/>
  <c r="FD829" i="1"/>
  <c r="FA829" i="1"/>
  <c r="EZ829" i="1"/>
  <c r="EY829" i="1"/>
  <c r="EU829" i="1"/>
  <c r="EW829" i="1"/>
  <c r="EV829" i="1"/>
  <c r="ET829" i="1"/>
  <c r="ES829" i="1"/>
  <c r="EQ829" i="1"/>
  <c r="EP829" i="1"/>
  <c r="EO829" i="1"/>
  <c r="EM829" i="1"/>
  <c r="EL829" i="1"/>
  <c r="EK829" i="1"/>
  <c r="EI829" i="1"/>
  <c r="EH829" i="1"/>
  <c r="EG829" i="1"/>
  <c r="EF829" i="1"/>
  <c r="BU829" i="1"/>
  <c r="ED829" i="1"/>
  <c r="EC829" i="1"/>
  <c r="EB829" i="1"/>
  <c r="EA829" i="1"/>
  <c r="DJ829" i="1"/>
  <c r="DK829" i="1"/>
  <c r="DY829" i="1"/>
  <c r="DW829" i="1"/>
  <c r="DX829" i="1"/>
  <c r="DV829" i="1"/>
  <c r="DU829" i="1"/>
  <c r="DT829" i="1"/>
  <c r="BT829" i="1"/>
  <c r="DS829" i="1"/>
  <c r="DR829" i="1"/>
  <c r="DQ829" i="1"/>
  <c r="DP829" i="1"/>
  <c r="DO829" i="1"/>
  <c r="DN829" i="1"/>
  <c r="DM829" i="1"/>
  <c r="DI829" i="1"/>
  <c r="DH829" i="1"/>
  <c r="DG829" i="1"/>
  <c r="DD829" i="1"/>
  <c r="CV829" i="1"/>
  <c r="DC829" i="1"/>
  <c r="DE829" i="1"/>
  <c r="CX829" i="1"/>
  <c r="DB829" i="1"/>
  <c r="DA829" i="1"/>
  <c r="CZ829" i="1"/>
  <c r="CY829" i="1"/>
  <c r="CW829" i="1"/>
  <c r="CU829" i="1"/>
  <c r="CT829" i="1"/>
  <c r="CS829" i="1"/>
  <c r="CB829" i="1"/>
  <c r="CQ829" i="1"/>
  <c r="CP829" i="1"/>
  <c r="CE829" i="1"/>
  <c r="CO829" i="1"/>
  <c r="CN829" i="1"/>
  <c r="CL829" i="1"/>
  <c r="CM829" i="1"/>
  <c r="CK829" i="1"/>
  <c r="CJ829" i="1"/>
  <c r="CI829" i="1"/>
  <c r="CH829" i="1"/>
  <c r="CG829" i="1"/>
  <c r="CF829" i="1"/>
  <c r="CD829" i="1"/>
  <c r="CC829" i="1"/>
  <c r="CA829" i="1"/>
  <c r="BV829" i="1"/>
  <c r="BN829" i="1"/>
  <c r="M828" i="1"/>
  <c r="AX829" i="1"/>
  <c r="BG829" i="1"/>
  <c r="BF829" i="1"/>
  <c r="AT829" i="1"/>
  <c r="AS829" i="1"/>
  <c r="AR829" i="1"/>
  <c r="AQ829" i="1"/>
  <c r="AP829" i="1"/>
  <c r="AO829" i="1"/>
  <c r="AM829" i="1"/>
  <c r="AL829" i="1"/>
  <c r="AK829" i="1"/>
  <c r="AJ829" i="1"/>
  <c r="AI829" i="1"/>
  <c r="AH829" i="1"/>
  <c r="AG829" i="1"/>
  <c r="AF829" i="1"/>
  <c r="AE829" i="1"/>
  <c r="X829" i="1"/>
  <c r="W829" i="1"/>
  <c r="V829" i="1"/>
  <c r="II828" i="1"/>
  <c r="IH828" i="1"/>
  <c r="IG828" i="1"/>
  <c r="IF828" i="1"/>
  <c r="IE828" i="1"/>
  <c r="ID828" i="1"/>
  <c r="IC828" i="1"/>
  <c r="IB828" i="1"/>
  <c r="IA828" i="1"/>
  <c r="HZ828" i="1"/>
  <c r="HX828" i="1"/>
  <c r="HW828" i="1"/>
  <c r="HV828" i="1"/>
  <c r="HU828" i="1"/>
  <c r="HT828" i="1"/>
  <c r="HS828" i="1"/>
  <c r="HR828" i="1"/>
  <c r="HQ828" i="1"/>
  <c r="HP828" i="1"/>
  <c r="HO828" i="1"/>
  <c r="BS828" i="1"/>
  <c r="HM828" i="1"/>
  <c r="HL828" i="1"/>
  <c r="HK828" i="1"/>
  <c r="HJ828" i="1"/>
  <c r="HI828" i="1"/>
  <c r="HH828" i="1"/>
  <c r="HF828" i="1"/>
  <c r="HE828" i="1"/>
  <c r="HD828" i="1"/>
  <c r="HC828" i="1"/>
  <c r="HB828" i="1"/>
  <c r="HA828" i="1"/>
  <c r="GY828" i="1"/>
  <c r="GX828" i="1"/>
  <c r="GW828" i="1"/>
  <c r="GV828" i="1"/>
  <c r="GU828" i="1"/>
  <c r="GT828" i="1"/>
  <c r="GS828" i="1"/>
  <c r="GQ828" i="1"/>
  <c r="GP828" i="1"/>
  <c r="GO828" i="1"/>
  <c r="GN828" i="1"/>
  <c r="GM828" i="1"/>
  <c r="GL828" i="1"/>
  <c r="GK828" i="1"/>
  <c r="BR828" i="1"/>
  <c r="GI828" i="1"/>
  <c r="GG828" i="1"/>
  <c r="GF828" i="1"/>
  <c r="GE828" i="1"/>
  <c r="GD828" i="1"/>
  <c r="GC828" i="1"/>
  <c r="GB828" i="1"/>
  <c r="GA828" i="1"/>
  <c r="BO827" i="1"/>
  <c r="FX828" i="1"/>
  <c r="BL827" i="1"/>
  <c r="FW828" i="1"/>
  <c r="FV828" i="1"/>
  <c r="FP828" i="1"/>
  <c r="FN828" i="1"/>
  <c r="FO828" i="1"/>
  <c r="FH828" i="1"/>
  <c r="FL828" i="1"/>
  <c r="FK828" i="1"/>
  <c r="FJ828" i="1"/>
  <c r="FI828" i="1"/>
  <c r="FG828" i="1"/>
  <c r="FF828" i="1"/>
  <c r="FC828" i="1"/>
  <c r="FD828" i="1"/>
  <c r="FA828" i="1"/>
  <c r="EZ828" i="1"/>
  <c r="EY828" i="1"/>
  <c r="EU828" i="1"/>
  <c r="EW828" i="1"/>
  <c r="EV828" i="1"/>
  <c r="ET828" i="1"/>
  <c r="ES828" i="1"/>
  <c r="EQ828" i="1"/>
  <c r="EP828" i="1"/>
  <c r="EO828" i="1"/>
  <c r="EM828" i="1"/>
  <c r="EL828" i="1"/>
  <c r="EK828" i="1"/>
  <c r="EI828" i="1"/>
  <c r="EH828" i="1"/>
  <c r="EG828" i="1"/>
  <c r="EF828" i="1"/>
  <c r="BU828" i="1"/>
  <c r="ED828" i="1"/>
  <c r="EC828" i="1"/>
  <c r="EB828" i="1"/>
  <c r="EA828" i="1"/>
  <c r="DJ828" i="1"/>
  <c r="DK828" i="1"/>
  <c r="DY828" i="1"/>
  <c r="DW828" i="1"/>
  <c r="DX828" i="1"/>
  <c r="DV828" i="1"/>
  <c r="DU828" i="1"/>
  <c r="DT828" i="1"/>
  <c r="BT828" i="1"/>
  <c r="DS828" i="1"/>
  <c r="DR828" i="1"/>
  <c r="DQ828" i="1"/>
  <c r="DP828" i="1"/>
  <c r="DO828" i="1"/>
  <c r="DN828" i="1"/>
  <c r="DM828" i="1"/>
  <c r="DI828" i="1"/>
  <c r="DH828" i="1"/>
  <c r="DG828" i="1"/>
  <c r="DD828" i="1"/>
  <c r="CV828" i="1"/>
  <c r="DE828" i="1"/>
  <c r="DC828" i="1"/>
  <c r="CX828" i="1"/>
  <c r="DB828" i="1"/>
  <c r="DA828" i="1"/>
  <c r="CZ828" i="1"/>
  <c r="CY828" i="1"/>
  <c r="CW828" i="1"/>
  <c r="CU828" i="1"/>
  <c r="CT828" i="1"/>
  <c r="CS828" i="1"/>
  <c r="CB828" i="1"/>
  <c r="CQ828" i="1"/>
  <c r="CP828" i="1"/>
  <c r="CE828" i="1"/>
  <c r="CO828" i="1"/>
  <c r="CN828" i="1"/>
  <c r="CL828" i="1"/>
  <c r="CM828" i="1"/>
  <c r="CK828" i="1"/>
  <c r="CJ828" i="1"/>
  <c r="CI828" i="1"/>
  <c r="CH828" i="1"/>
  <c r="CG828" i="1"/>
  <c r="CF828" i="1"/>
  <c r="CD828" i="1"/>
  <c r="CC828" i="1"/>
  <c r="CA828" i="1"/>
  <c r="BV828" i="1"/>
  <c r="BN828" i="1"/>
  <c r="M827" i="1"/>
  <c r="AX828" i="1"/>
  <c r="BG828" i="1"/>
  <c r="BF828" i="1"/>
  <c r="AT828" i="1"/>
  <c r="AS828" i="1"/>
  <c r="AR828" i="1"/>
  <c r="AQ828" i="1"/>
  <c r="AP828" i="1"/>
  <c r="AO828" i="1"/>
  <c r="AM828" i="1"/>
  <c r="AL828" i="1"/>
  <c r="AK828" i="1"/>
  <c r="AJ828" i="1"/>
  <c r="AI828" i="1"/>
  <c r="AH828" i="1"/>
  <c r="AG828" i="1"/>
  <c r="AF828" i="1"/>
  <c r="AE828" i="1"/>
  <c r="X828" i="1"/>
  <c r="W828" i="1"/>
  <c r="V828" i="1"/>
  <c r="II827" i="1"/>
  <c r="IH827" i="1"/>
  <c r="IG827" i="1"/>
  <c r="IF827" i="1"/>
  <c r="IE827" i="1"/>
  <c r="ID827" i="1"/>
  <c r="IC827" i="1"/>
  <c r="IB827" i="1"/>
  <c r="IA827" i="1"/>
  <c r="HZ827" i="1"/>
  <c r="HX827" i="1"/>
  <c r="HW827" i="1"/>
  <c r="HV827" i="1"/>
  <c r="HU827" i="1"/>
  <c r="HT827" i="1"/>
  <c r="HS827" i="1"/>
  <c r="HR827" i="1"/>
  <c r="HQ827" i="1"/>
  <c r="HP827" i="1"/>
  <c r="HO827" i="1"/>
  <c r="BS827" i="1"/>
  <c r="HM827" i="1"/>
  <c r="HL827" i="1"/>
  <c r="HK827" i="1"/>
  <c r="HJ827" i="1"/>
  <c r="HI827" i="1"/>
  <c r="HH827" i="1"/>
  <c r="HF827" i="1"/>
  <c r="HE827" i="1"/>
  <c r="HD827" i="1"/>
  <c r="HC827" i="1"/>
  <c r="HB827" i="1"/>
  <c r="HA827" i="1"/>
  <c r="GY827" i="1"/>
  <c r="GX827" i="1"/>
  <c r="GW827" i="1"/>
  <c r="GV827" i="1"/>
  <c r="GU827" i="1"/>
  <c r="GT827" i="1"/>
  <c r="GS827" i="1"/>
  <c r="GQ827" i="1"/>
  <c r="GP827" i="1"/>
  <c r="GO827" i="1"/>
  <c r="GN827" i="1"/>
  <c r="GM827" i="1"/>
  <c r="GL827" i="1"/>
  <c r="GK827" i="1"/>
  <c r="BR827" i="1"/>
  <c r="GI827" i="1"/>
  <c r="GG827" i="1"/>
  <c r="GF827" i="1"/>
  <c r="GE827" i="1"/>
  <c r="GD827" i="1"/>
  <c r="GC827" i="1"/>
  <c r="GB827" i="1"/>
  <c r="GA827" i="1"/>
  <c r="BO826" i="1"/>
  <c r="FX827" i="1"/>
  <c r="BL826" i="1"/>
  <c r="FW827" i="1"/>
  <c r="FV827" i="1"/>
  <c r="FP827" i="1"/>
  <c r="FN827" i="1"/>
  <c r="FO827" i="1"/>
  <c r="FH827" i="1"/>
  <c r="FL827" i="1"/>
  <c r="FK827" i="1"/>
  <c r="FJ827" i="1"/>
  <c r="FI827" i="1"/>
  <c r="FG827" i="1"/>
  <c r="FF827" i="1"/>
  <c r="FC827" i="1"/>
  <c r="FD827" i="1"/>
  <c r="FA827" i="1"/>
  <c r="EZ827" i="1"/>
  <c r="EY827" i="1"/>
  <c r="EU827" i="1"/>
  <c r="EW827" i="1"/>
  <c r="EV827" i="1"/>
  <c r="ET827" i="1"/>
  <c r="ES827" i="1"/>
  <c r="EQ827" i="1"/>
  <c r="EP827" i="1"/>
  <c r="EO827" i="1"/>
  <c r="EM827" i="1"/>
  <c r="EL827" i="1"/>
  <c r="EK827" i="1"/>
  <c r="EI827" i="1"/>
  <c r="EH827" i="1"/>
  <c r="EG827" i="1"/>
  <c r="EF827" i="1"/>
  <c r="BU827" i="1"/>
  <c r="ED827" i="1"/>
  <c r="EC827" i="1"/>
  <c r="EB827" i="1"/>
  <c r="EA827" i="1"/>
  <c r="DJ827" i="1"/>
  <c r="DK827" i="1"/>
  <c r="DY827" i="1"/>
  <c r="DW827" i="1"/>
  <c r="DX827" i="1"/>
  <c r="DV827" i="1"/>
  <c r="DU827" i="1"/>
  <c r="DT827" i="1"/>
  <c r="BT827" i="1"/>
  <c r="DS827" i="1"/>
  <c r="DR827" i="1"/>
  <c r="DQ827" i="1"/>
  <c r="DP827" i="1"/>
  <c r="DO827" i="1"/>
  <c r="DN827" i="1"/>
  <c r="DM827" i="1"/>
  <c r="DI827" i="1"/>
  <c r="DH827" i="1"/>
  <c r="DG827" i="1"/>
  <c r="DD827" i="1"/>
  <c r="CV827" i="1"/>
  <c r="DC827" i="1"/>
  <c r="DE827" i="1"/>
  <c r="CX827" i="1"/>
  <c r="DB827" i="1"/>
  <c r="DA827" i="1"/>
  <c r="CZ827" i="1"/>
  <c r="CY827" i="1"/>
  <c r="CW827" i="1"/>
  <c r="CU827" i="1"/>
  <c r="CT827" i="1"/>
  <c r="CS827" i="1"/>
  <c r="CB827" i="1"/>
  <c r="CQ827" i="1"/>
  <c r="CP827" i="1"/>
  <c r="CE827" i="1"/>
  <c r="CO827" i="1"/>
  <c r="CN827" i="1"/>
  <c r="CL827" i="1"/>
  <c r="CM827" i="1"/>
  <c r="CK827" i="1"/>
  <c r="CJ827" i="1"/>
  <c r="CI827" i="1"/>
  <c r="CH827" i="1"/>
  <c r="CG827" i="1"/>
  <c r="CF827" i="1"/>
  <c r="CD827" i="1"/>
  <c r="CC827" i="1"/>
  <c r="CA827" i="1"/>
  <c r="BV827" i="1"/>
  <c r="BN827" i="1"/>
  <c r="M826" i="1"/>
  <c r="AX827" i="1"/>
  <c r="BG827" i="1"/>
  <c r="BF827" i="1"/>
  <c r="AT827" i="1"/>
  <c r="AS827" i="1"/>
  <c r="AR827" i="1"/>
  <c r="AQ827" i="1"/>
  <c r="AP827" i="1"/>
  <c r="AO827" i="1"/>
  <c r="AM827" i="1"/>
  <c r="AL827" i="1"/>
  <c r="AK827" i="1"/>
  <c r="AJ827" i="1"/>
  <c r="AI827" i="1"/>
  <c r="AH827" i="1"/>
  <c r="AG827" i="1"/>
  <c r="AF827" i="1"/>
  <c r="AE827" i="1"/>
  <c r="X827" i="1"/>
  <c r="W827" i="1"/>
  <c r="V827" i="1"/>
  <c r="M823" i="1"/>
  <c r="M822" i="1"/>
  <c r="AX823" i="1"/>
  <c r="AG823" i="1"/>
  <c r="AF823" i="1"/>
  <c r="BG823" i="1"/>
  <c r="AE823" i="1"/>
  <c r="BF823" i="1"/>
  <c r="X823" i="1"/>
  <c r="W823" i="1"/>
  <c r="V823" i="1"/>
  <c r="AZ1154" i="1"/>
  <c r="X824" i="1"/>
  <c r="W824" i="1"/>
  <c r="M824" i="1"/>
  <c r="AX824" i="1"/>
  <c r="V824" i="1"/>
  <c r="X825" i="1"/>
  <c r="W825" i="1"/>
  <c r="M825" i="1"/>
  <c r="AX825" i="1"/>
  <c r="V825" i="1"/>
  <c r="X826" i="1"/>
  <c r="W826" i="1"/>
  <c r="AX826" i="1"/>
  <c r="V826" i="1"/>
  <c r="AF824" i="1"/>
  <c r="BG824" i="1"/>
  <c r="AE824" i="1"/>
  <c r="AG824" i="1"/>
  <c r="AZ1140" i="1"/>
  <c r="BA1140" i="1"/>
  <c r="II826" i="1"/>
  <c r="IH826" i="1"/>
  <c r="IG826" i="1"/>
  <c r="IF826" i="1"/>
  <c r="IE826" i="1"/>
  <c r="ID826" i="1"/>
  <c r="IC826" i="1"/>
  <c r="IB826" i="1"/>
  <c r="IA826" i="1"/>
  <c r="HZ826" i="1"/>
  <c r="HX826" i="1"/>
  <c r="HW826" i="1"/>
  <c r="HV826" i="1"/>
  <c r="HU826" i="1"/>
  <c r="HT826" i="1"/>
  <c r="HS826" i="1"/>
  <c r="HR826" i="1"/>
  <c r="HQ826" i="1"/>
  <c r="HP826" i="1"/>
  <c r="HO826" i="1"/>
  <c r="BS826" i="1"/>
  <c r="HM826" i="1"/>
  <c r="HL826" i="1"/>
  <c r="HK826" i="1"/>
  <c r="HJ826" i="1"/>
  <c r="HI826" i="1"/>
  <c r="HH826" i="1"/>
  <c r="HF826" i="1"/>
  <c r="HE826" i="1"/>
  <c r="HD826" i="1"/>
  <c r="HC826" i="1"/>
  <c r="HB826" i="1"/>
  <c r="HA826" i="1"/>
  <c r="GY826" i="1"/>
  <c r="GX826" i="1"/>
  <c r="GW826" i="1"/>
  <c r="GV826" i="1"/>
  <c r="GU826" i="1"/>
  <c r="GT826" i="1"/>
  <c r="GS826" i="1"/>
  <c r="GQ826" i="1"/>
  <c r="GP826" i="1"/>
  <c r="GO826" i="1"/>
  <c r="GN826" i="1"/>
  <c r="GM826" i="1"/>
  <c r="GL826" i="1"/>
  <c r="GK826" i="1"/>
  <c r="BR826" i="1"/>
  <c r="GI826" i="1"/>
  <c r="GG826" i="1"/>
  <c r="GF826" i="1"/>
  <c r="GE826" i="1"/>
  <c r="GD826" i="1"/>
  <c r="GC826" i="1"/>
  <c r="GB826" i="1"/>
  <c r="GA826" i="1"/>
  <c r="BO825" i="1"/>
  <c r="FX826" i="1"/>
  <c r="BL825" i="1"/>
  <c r="FW826" i="1"/>
  <c r="FV826" i="1"/>
  <c r="FP826" i="1"/>
  <c r="FN826" i="1"/>
  <c r="FO826" i="1"/>
  <c r="FH826" i="1"/>
  <c r="FL826" i="1"/>
  <c r="FK826" i="1"/>
  <c r="FJ826" i="1"/>
  <c r="FI826" i="1"/>
  <c r="FG826" i="1"/>
  <c r="FF826" i="1"/>
  <c r="FC826" i="1"/>
  <c r="FD826" i="1"/>
  <c r="FA826" i="1"/>
  <c r="EZ826" i="1"/>
  <c r="EY826" i="1"/>
  <c r="EU826" i="1"/>
  <c r="EW826" i="1"/>
  <c r="EV826" i="1"/>
  <c r="ET826" i="1"/>
  <c r="ES826" i="1"/>
  <c r="EQ826" i="1"/>
  <c r="EP826" i="1"/>
  <c r="EO826" i="1"/>
  <c r="EM826" i="1"/>
  <c r="EL826" i="1"/>
  <c r="EK826" i="1"/>
  <c r="EI826" i="1"/>
  <c r="EH826" i="1"/>
  <c r="EG826" i="1"/>
  <c r="EF826" i="1"/>
  <c r="BU826" i="1"/>
  <c r="ED826" i="1"/>
  <c r="EC826" i="1"/>
  <c r="EB826" i="1"/>
  <c r="EA826" i="1"/>
  <c r="DJ826" i="1"/>
  <c r="DK826" i="1"/>
  <c r="DY826" i="1"/>
  <c r="DW826" i="1"/>
  <c r="DX826" i="1"/>
  <c r="DV826" i="1"/>
  <c r="DU826" i="1"/>
  <c r="DT826" i="1"/>
  <c r="BT826" i="1"/>
  <c r="DS826" i="1"/>
  <c r="DR826" i="1"/>
  <c r="DQ826" i="1"/>
  <c r="DP826" i="1"/>
  <c r="DO826" i="1"/>
  <c r="DN826" i="1"/>
  <c r="DM826" i="1"/>
  <c r="DI826" i="1"/>
  <c r="DH826" i="1"/>
  <c r="DG826" i="1"/>
  <c r="DD826" i="1"/>
  <c r="CV826" i="1"/>
  <c r="DE826" i="1"/>
  <c r="DC826" i="1"/>
  <c r="CX826" i="1"/>
  <c r="DB826" i="1"/>
  <c r="DA826" i="1"/>
  <c r="CZ826" i="1"/>
  <c r="CY826" i="1"/>
  <c r="CW826" i="1"/>
  <c r="CU826" i="1"/>
  <c r="CT826" i="1"/>
  <c r="CS826" i="1"/>
  <c r="CB826" i="1"/>
  <c r="CQ826" i="1"/>
  <c r="CP826" i="1"/>
  <c r="CE826" i="1"/>
  <c r="CO826" i="1"/>
  <c r="CN826" i="1"/>
  <c r="CL826" i="1"/>
  <c r="CM826" i="1"/>
  <c r="CK826" i="1"/>
  <c r="CJ826" i="1"/>
  <c r="CI826" i="1"/>
  <c r="CH826" i="1"/>
  <c r="CG826" i="1"/>
  <c r="CF826" i="1"/>
  <c r="CD826" i="1"/>
  <c r="CC826" i="1"/>
  <c r="CA826" i="1"/>
  <c r="BV826" i="1"/>
  <c r="BN826" i="1"/>
  <c r="BG826" i="1"/>
  <c r="BF826" i="1"/>
  <c r="AT826" i="1"/>
  <c r="AS826" i="1"/>
  <c r="AR826" i="1"/>
  <c r="AQ826" i="1"/>
  <c r="AP826" i="1"/>
  <c r="AO826" i="1"/>
  <c r="AM826" i="1"/>
  <c r="AL826" i="1"/>
  <c r="AK826" i="1"/>
  <c r="AJ826" i="1"/>
  <c r="AI826" i="1"/>
  <c r="AH826" i="1"/>
  <c r="AG826" i="1"/>
  <c r="AF826" i="1"/>
  <c r="AE826" i="1"/>
  <c r="BF825" i="1"/>
  <c r="BF824" i="1"/>
  <c r="BG825" i="1"/>
  <c r="AH825" i="1"/>
  <c r="AG825" i="1"/>
  <c r="AF825" i="1"/>
  <c r="AE825" i="1"/>
  <c r="II825" i="1"/>
  <c r="IH825" i="1"/>
  <c r="IG825" i="1"/>
  <c r="IF825" i="1"/>
  <c r="IE825" i="1"/>
  <c r="ID825" i="1"/>
  <c r="IC825" i="1"/>
  <c r="IB825" i="1"/>
  <c r="IA825" i="1"/>
  <c r="HZ825" i="1"/>
  <c r="HX825" i="1"/>
  <c r="HW825" i="1"/>
  <c r="HV825" i="1"/>
  <c r="HU825" i="1"/>
  <c r="HT825" i="1"/>
  <c r="HS825" i="1"/>
  <c r="HR825" i="1"/>
  <c r="HQ825" i="1"/>
  <c r="HP825" i="1"/>
  <c r="HO825" i="1"/>
  <c r="BS825" i="1"/>
  <c r="HM825" i="1"/>
  <c r="HL825" i="1"/>
  <c r="HK825" i="1"/>
  <c r="HJ825" i="1"/>
  <c r="HI825" i="1"/>
  <c r="HH825" i="1"/>
  <c r="HF825" i="1"/>
  <c r="HE825" i="1"/>
  <c r="HD825" i="1"/>
  <c r="HC825" i="1"/>
  <c r="HB825" i="1"/>
  <c r="HA825" i="1"/>
  <c r="GY825" i="1"/>
  <c r="GX825" i="1"/>
  <c r="GW825" i="1"/>
  <c r="GV825" i="1"/>
  <c r="GU825" i="1"/>
  <c r="GT825" i="1"/>
  <c r="GS825" i="1"/>
  <c r="GQ825" i="1"/>
  <c r="GP825" i="1"/>
  <c r="GO825" i="1"/>
  <c r="GN825" i="1"/>
  <c r="GM825" i="1"/>
  <c r="GL825" i="1"/>
  <c r="GK825" i="1"/>
  <c r="BR825" i="1"/>
  <c r="GI825" i="1"/>
  <c r="GG825" i="1"/>
  <c r="GF825" i="1"/>
  <c r="GE825" i="1"/>
  <c r="GD825" i="1"/>
  <c r="GC825" i="1"/>
  <c r="GB825" i="1"/>
  <c r="GA825" i="1"/>
  <c r="BO824" i="1"/>
  <c r="FX825" i="1"/>
  <c r="BL824" i="1"/>
  <c r="FW825" i="1"/>
  <c r="FV825" i="1"/>
  <c r="FP825" i="1"/>
  <c r="FN825" i="1"/>
  <c r="FO825" i="1"/>
  <c r="FH825" i="1"/>
  <c r="FL825" i="1"/>
  <c r="FK825" i="1"/>
  <c r="FJ825" i="1"/>
  <c r="FI825" i="1"/>
  <c r="FG825" i="1"/>
  <c r="FF825" i="1"/>
  <c r="FC825" i="1"/>
  <c r="FD825" i="1"/>
  <c r="FA825" i="1"/>
  <c r="EZ825" i="1"/>
  <c r="EY825" i="1"/>
  <c r="EU825" i="1"/>
  <c r="EW825" i="1"/>
  <c r="EV825" i="1"/>
  <c r="ET825" i="1"/>
  <c r="ES825" i="1"/>
  <c r="EQ825" i="1"/>
  <c r="EP825" i="1"/>
  <c r="EO825" i="1"/>
  <c r="EM825" i="1"/>
  <c r="EL825" i="1"/>
  <c r="EK825" i="1"/>
  <c r="EI825" i="1"/>
  <c r="EH825" i="1"/>
  <c r="EG825" i="1"/>
  <c r="EF825" i="1"/>
  <c r="BU825" i="1"/>
  <c r="ED825" i="1"/>
  <c r="EC825" i="1"/>
  <c r="EB825" i="1"/>
  <c r="EA825" i="1"/>
  <c r="DJ825" i="1"/>
  <c r="DK825" i="1"/>
  <c r="DY825" i="1"/>
  <c r="DW825" i="1"/>
  <c r="DX825" i="1"/>
  <c r="DV825" i="1"/>
  <c r="DU825" i="1"/>
  <c r="DT825" i="1"/>
  <c r="BT825" i="1"/>
  <c r="DS825" i="1"/>
  <c r="DR825" i="1"/>
  <c r="DQ825" i="1"/>
  <c r="DP825" i="1"/>
  <c r="DO825" i="1"/>
  <c r="DN825" i="1"/>
  <c r="DM825" i="1"/>
  <c r="DI825" i="1"/>
  <c r="DH825" i="1"/>
  <c r="DG825" i="1"/>
  <c r="DD825" i="1"/>
  <c r="CV825" i="1"/>
  <c r="DC825" i="1"/>
  <c r="DE825" i="1"/>
  <c r="CX825" i="1"/>
  <c r="DB825" i="1"/>
  <c r="DA825" i="1"/>
  <c r="CZ825" i="1"/>
  <c r="CY825" i="1"/>
  <c r="CW825" i="1"/>
  <c r="CU825" i="1"/>
  <c r="CT825" i="1"/>
  <c r="CS825" i="1"/>
  <c r="CB825" i="1"/>
  <c r="CQ825" i="1"/>
  <c r="CP825" i="1"/>
  <c r="CE825" i="1"/>
  <c r="CO825" i="1"/>
  <c r="CN825" i="1"/>
  <c r="CL825" i="1"/>
  <c r="CM825" i="1"/>
  <c r="CK825" i="1"/>
  <c r="CJ825" i="1"/>
  <c r="CI825" i="1"/>
  <c r="CH825" i="1"/>
  <c r="CG825" i="1"/>
  <c r="CF825" i="1"/>
  <c r="CD825" i="1"/>
  <c r="CC825" i="1"/>
  <c r="CA825" i="1"/>
  <c r="BV825" i="1"/>
  <c r="BN825" i="1"/>
  <c r="AT825" i="1"/>
  <c r="AS825" i="1"/>
  <c r="AR825" i="1"/>
  <c r="AQ825" i="1"/>
  <c r="AP825" i="1"/>
  <c r="AO825" i="1"/>
  <c r="AM825" i="1"/>
  <c r="AL825" i="1"/>
  <c r="AK825" i="1"/>
  <c r="AJ825" i="1"/>
  <c r="AI825" i="1"/>
  <c r="BG1174" i="1"/>
  <c r="BG1173" i="1"/>
  <c r="BG1172" i="1"/>
  <c r="BG1171" i="1"/>
  <c r="BG1170" i="1"/>
  <c r="BG1169" i="1"/>
  <c r="BG1168" i="1"/>
  <c r="BG1167" i="1"/>
  <c r="BG1166" i="1"/>
  <c r="BG1165" i="1"/>
  <c r="BG1164" i="1"/>
  <c r="BG1156" i="1"/>
  <c r="BG1159" i="1"/>
  <c r="BG1162" i="1"/>
  <c r="BG1161" i="1"/>
  <c r="BG1160" i="1"/>
  <c r="BG1158" i="1"/>
  <c r="BG1157" i="1"/>
  <c r="BG1155" i="1"/>
  <c r="BG1154" i="1"/>
  <c r="BG1140" i="1"/>
  <c r="BG1152" i="1"/>
  <c r="BG1151" i="1"/>
  <c r="BG1150" i="1"/>
  <c r="BG1149" i="1"/>
  <c r="BG1142" i="1"/>
  <c r="BG1145" i="1"/>
  <c r="BG1148" i="1"/>
  <c r="BG1147" i="1"/>
  <c r="BG1146" i="1"/>
  <c r="BG1144" i="1"/>
  <c r="BG1143" i="1"/>
  <c r="BG1141" i="1"/>
  <c r="BH1174" i="1"/>
  <c r="BH1173" i="1"/>
  <c r="BH1171" i="1"/>
  <c r="BH1169" i="1"/>
  <c r="BH1168" i="1"/>
  <c r="BH1167" i="1"/>
  <c r="BH1166" i="1"/>
  <c r="BH1165" i="1"/>
  <c r="BH1164" i="1"/>
  <c r="BH1156" i="1"/>
  <c r="BH1162" i="1"/>
  <c r="BH1160" i="1"/>
  <c r="BH1158" i="1"/>
  <c r="BH1157" i="1"/>
  <c r="BH1155" i="1"/>
  <c r="BH1154" i="1"/>
  <c r="BH1152" i="1"/>
  <c r="BH1151" i="1"/>
  <c r="BH1150" i="1"/>
  <c r="BH1145" i="1"/>
  <c r="BH1148" i="1"/>
  <c r="BH1147" i="1"/>
  <c r="BH1146" i="1"/>
  <c r="BH1144" i="1"/>
  <c r="BH1143" i="1"/>
  <c r="BH1141" i="1"/>
  <c r="BI1174" i="1"/>
  <c r="BI1173" i="1"/>
  <c r="BI1172" i="1"/>
  <c r="BI1171" i="1"/>
  <c r="BI1170" i="1"/>
  <c r="BI1169" i="1"/>
  <c r="BI1168" i="1"/>
  <c r="BI1167" i="1"/>
  <c r="BI1166" i="1"/>
  <c r="BI1165" i="1"/>
  <c r="BI1164" i="1"/>
  <c r="BI1156" i="1"/>
  <c r="BI1162" i="1"/>
  <c r="BI1160" i="1"/>
  <c r="BI1158" i="1"/>
  <c r="BI1157" i="1"/>
  <c r="BI1155" i="1"/>
  <c r="BI1154" i="1"/>
  <c r="BI1152" i="1"/>
  <c r="BI1151" i="1"/>
  <c r="BI1150" i="1"/>
  <c r="BI1149" i="1"/>
  <c r="BI1145" i="1"/>
  <c r="BI1148" i="1"/>
  <c r="BI1147" i="1"/>
  <c r="BI1146" i="1"/>
  <c r="BJ1174" i="1"/>
  <c r="BJ1173" i="1"/>
  <c r="BJ1171" i="1"/>
  <c r="BJ1169" i="1"/>
  <c r="BJ1168" i="1"/>
  <c r="BJ1167" i="1"/>
  <c r="BJ1166" i="1"/>
  <c r="BJ1165" i="1"/>
  <c r="BJ1164" i="1"/>
  <c r="BJ1156" i="1"/>
  <c r="BJ1162" i="1"/>
  <c r="BJ1160" i="1"/>
  <c r="BJ1158" i="1"/>
  <c r="BJ1157" i="1"/>
  <c r="BJ1155" i="1"/>
  <c r="BJ1154" i="1"/>
  <c r="BJ1152" i="1"/>
  <c r="BJ1151" i="1"/>
  <c r="BJ1150" i="1"/>
  <c r="AH811" i="1"/>
  <c r="AH812" i="1"/>
  <c r="AH813" i="1"/>
  <c r="AH814" i="1"/>
  <c r="AH815" i="1"/>
  <c r="AH816" i="1"/>
  <c r="AH817" i="1"/>
  <c r="AH818" i="1"/>
  <c r="AH819" i="1"/>
  <c r="AH820" i="1"/>
  <c r="AH821" i="1"/>
  <c r="AH822" i="1"/>
  <c r="AH823" i="1"/>
  <c r="AH824" i="1"/>
  <c r="BJ1145" i="1"/>
  <c r="BJ1148" i="1"/>
  <c r="AH6" i="1"/>
  <c r="AH7" i="1"/>
  <c r="AH8" i="1"/>
  <c r="AH9" i="1"/>
  <c r="AH10" i="1"/>
  <c r="AH11" i="1"/>
  <c r="AH12" i="1"/>
  <c r="AH13" i="1"/>
  <c r="AH14" i="1"/>
  <c r="AH15" i="1"/>
  <c r="AH16" i="1"/>
  <c r="AH17" i="1"/>
  <c r="AH18" i="1"/>
  <c r="AH19" i="1"/>
  <c r="AH20" i="1"/>
  <c r="AH21" i="1"/>
  <c r="AH22" i="1"/>
  <c r="AH23" i="1"/>
  <c r="AH24"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BJ1147" i="1"/>
  <c r="BJ1146" i="1"/>
  <c r="BJ1144" i="1"/>
  <c r="BJ1143" i="1"/>
  <c r="AX1174" i="1"/>
  <c r="AX1173" i="1"/>
  <c r="AX1172" i="1"/>
  <c r="AX1171" i="1"/>
  <c r="AX1170" i="1"/>
  <c r="AX1169" i="1"/>
  <c r="AX1168" i="1"/>
  <c r="AX1167" i="1"/>
  <c r="AX1166" i="1"/>
  <c r="AX1165" i="1"/>
  <c r="AX1164" i="1"/>
  <c r="AX1156" i="1"/>
  <c r="AX1159" i="1"/>
  <c r="AX1162" i="1"/>
  <c r="AX1161" i="1"/>
  <c r="AX1160" i="1"/>
  <c r="AX1158" i="1"/>
  <c r="AX1157" i="1"/>
  <c r="AX1155" i="1"/>
  <c r="AX1154" i="1"/>
  <c r="AX1152" i="1"/>
  <c r="AX1151" i="1"/>
  <c r="AX1150" i="1"/>
  <c r="AX1149" i="1"/>
  <c r="AX1142" i="1"/>
  <c r="AX1145" i="1"/>
  <c r="AX1148" i="1"/>
  <c r="AX1147" i="1"/>
  <c r="AX1146" i="1"/>
  <c r="AX1144" i="1"/>
  <c r="AX1143" i="1"/>
  <c r="AX1141" i="1"/>
  <c r="AX1140" i="1"/>
  <c r="AY1174" i="1"/>
  <c r="AY1173" i="1"/>
  <c r="AY1172" i="1"/>
  <c r="AY1171" i="1"/>
  <c r="AY1169" i="1"/>
  <c r="AY1168" i="1"/>
  <c r="AY1167" i="1"/>
  <c r="AY1166" i="1"/>
  <c r="AY1165" i="1"/>
  <c r="AY1164" i="1"/>
  <c r="AY1156" i="1"/>
  <c r="AY1162" i="1"/>
  <c r="AY1161" i="1"/>
  <c r="AY1160" i="1"/>
  <c r="AY1158" i="1"/>
  <c r="AY1157" i="1"/>
  <c r="AY1155" i="1"/>
  <c r="AY1154" i="1"/>
  <c r="AY1152" i="1"/>
  <c r="AY1151" i="1"/>
  <c r="AY1150" i="1"/>
  <c r="AY1149" i="1"/>
  <c r="AY1142" i="1"/>
  <c r="AY1145" i="1"/>
  <c r="AY1148" i="1"/>
  <c r="AY1147" i="1"/>
  <c r="AY1146" i="1"/>
  <c r="AY1144" i="1"/>
  <c r="AY1143" i="1"/>
  <c r="AY1141" i="1"/>
  <c r="AY1140" i="1"/>
  <c r="AZ1174" i="1"/>
  <c r="AZ1173" i="1"/>
  <c r="AZ1172" i="1"/>
  <c r="AZ1171" i="1"/>
  <c r="AZ1170" i="1"/>
  <c r="AZ1169" i="1"/>
  <c r="AZ1168" i="1"/>
  <c r="AZ1167" i="1"/>
  <c r="AZ1166" i="1"/>
  <c r="AZ1165" i="1"/>
  <c r="AZ1164" i="1"/>
  <c r="AZ1156" i="1"/>
  <c r="AZ1162" i="1"/>
  <c r="AZ1161" i="1"/>
  <c r="AZ1160" i="1"/>
  <c r="AZ1158" i="1"/>
  <c r="AZ1157" i="1"/>
  <c r="AZ1155" i="1"/>
  <c r="AZ1152" i="1"/>
  <c r="AZ1151" i="1"/>
  <c r="AZ1150" i="1"/>
  <c r="AZ1149" i="1"/>
  <c r="AZ1142" i="1"/>
  <c r="AZ1145" i="1"/>
  <c r="AZ1148" i="1"/>
  <c r="AZ1147" i="1"/>
  <c r="AZ1146" i="1"/>
  <c r="AZ1144" i="1"/>
  <c r="AZ1143" i="1"/>
  <c r="AZ1141" i="1"/>
  <c r="BO811" i="1"/>
  <c r="DG811" i="1"/>
  <c r="BO812" i="1"/>
  <c r="DG812" i="1"/>
  <c r="BO813" i="1"/>
  <c r="DG813" i="1"/>
  <c r="BO814" i="1"/>
  <c r="DG814" i="1"/>
  <c r="BO815" i="1"/>
  <c r="DG815" i="1"/>
  <c r="BO816" i="1"/>
  <c r="DG816" i="1"/>
  <c r="BO817" i="1"/>
  <c r="DG817" i="1"/>
  <c r="BO818" i="1"/>
  <c r="DG818" i="1"/>
  <c r="BO819" i="1"/>
  <c r="DG819" i="1"/>
  <c r="BO820" i="1"/>
  <c r="DG820" i="1"/>
  <c r="BO821" i="1"/>
  <c r="DG821" i="1"/>
  <c r="BO822" i="1"/>
  <c r="DG822" i="1"/>
  <c r="BO823" i="1"/>
  <c r="DG823" i="1"/>
  <c r="DG824" i="1"/>
  <c r="DI1174" i="1"/>
  <c r="DH1174" i="1"/>
  <c r="DK1172" i="1"/>
  <c r="DK1173" i="1"/>
  <c r="DK1179" i="1"/>
  <c r="BV1153" i="1"/>
  <c r="DH1157" i="1"/>
  <c r="II824" i="1"/>
  <c r="IH824" i="1"/>
  <c r="IG824" i="1"/>
  <c r="IF824" i="1"/>
  <c r="IE824" i="1"/>
  <c r="ID824" i="1"/>
  <c r="IC824" i="1"/>
  <c r="IB824" i="1"/>
  <c r="IA824" i="1"/>
  <c r="HZ824" i="1"/>
  <c r="HX824" i="1"/>
  <c r="HW824" i="1"/>
  <c r="HV824" i="1"/>
  <c r="HU824" i="1"/>
  <c r="HT824" i="1"/>
  <c r="HS824" i="1"/>
  <c r="HR824" i="1"/>
  <c r="HQ824" i="1"/>
  <c r="HP824" i="1"/>
  <c r="HO824" i="1"/>
  <c r="BS824" i="1"/>
  <c r="HM824" i="1"/>
  <c r="HL824" i="1"/>
  <c r="HK824" i="1"/>
  <c r="HJ824" i="1"/>
  <c r="HI824" i="1"/>
  <c r="HH824" i="1"/>
  <c r="HF824" i="1"/>
  <c r="HE824" i="1"/>
  <c r="HD824" i="1"/>
  <c r="HC824" i="1"/>
  <c r="HB824" i="1"/>
  <c r="HA824" i="1"/>
  <c r="GY824" i="1"/>
  <c r="GX824" i="1"/>
  <c r="GW824" i="1"/>
  <c r="GV824" i="1"/>
  <c r="GU824" i="1"/>
  <c r="GT824" i="1"/>
  <c r="GS824" i="1"/>
  <c r="GQ824" i="1"/>
  <c r="GP824" i="1"/>
  <c r="GO824" i="1"/>
  <c r="GN824" i="1"/>
  <c r="GM824" i="1"/>
  <c r="GL824" i="1"/>
  <c r="GK824" i="1"/>
  <c r="BR824" i="1"/>
  <c r="GI824" i="1"/>
  <c r="GG824" i="1"/>
  <c r="GF824" i="1"/>
  <c r="GE824" i="1"/>
  <c r="GD824" i="1"/>
  <c r="GC824" i="1"/>
  <c r="GB824" i="1"/>
  <c r="GA824" i="1"/>
  <c r="FX824" i="1"/>
  <c r="BL823" i="1"/>
  <c r="FW824" i="1"/>
  <c r="FV824" i="1"/>
  <c r="FP824" i="1"/>
  <c r="FN824" i="1"/>
  <c r="FO824" i="1"/>
  <c r="FH824" i="1"/>
  <c r="FL824" i="1"/>
  <c r="FK824" i="1"/>
  <c r="FJ824" i="1"/>
  <c r="FI824" i="1"/>
  <c r="FG824" i="1"/>
  <c r="FF824" i="1"/>
  <c r="FC824" i="1"/>
  <c r="FD824" i="1"/>
  <c r="FA824" i="1"/>
  <c r="EZ824" i="1"/>
  <c r="EY824" i="1"/>
  <c r="EU824" i="1"/>
  <c r="EW824" i="1"/>
  <c r="EV824" i="1"/>
  <c r="ET824" i="1"/>
  <c r="ES824" i="1"/>
  <c r="EQ824" i="1"/>
  <c r="EP824" i="1"/>
  <c r="EO824" i="1"/>
  <c r="EM824" i="1"/>
  <c r="EL824" i="1"/>
  <c r="EK824" i="1"/>
  <c r="EI824" i="1"/>
  <c r="EH824" i="1"/>
  <c r="EG824" i="1"/>
  <c r="EF824" i="1"/>
  <c r="BU824" i="1"/>
  <c r="ED824" i="1"/>
  <c r="EC824" i="1"/>
  <c r="EB824" i="1"/>
  <c r="EA824" i="1"/>
  <c r="DJ824" i="1"/>
  <c r="DK824" i="1"/>
  <c r="DY824" i="1"/>
  <c r="DW824" i="1"/>
  <c r="DX824" i="1"/>
  <c r="DV824" i="1"/>
  <c r="DU824" i="1"/>
  <c r="DT824" i="1"/>
  <c r="BT824" i="1"/>
  <c r="DS824" i="1"/>
  <c r="DR824" i="1"/>
  <c r="DQ824" i="1"/>
  <c r="DP824" i="1"/>
  <c r="DO824" i="1"/>
  <c r="DN824" i="1"/>
  <c r="DM824" i="1"/>
  <c r="DI824" i="1"/>
  <c r="DH824" i="1"/>
  <c r="DD824" i="1"/>
  <c r="CV824" i="1"/>
  <c r="DE824" i="1"/>
  <c r="DC824" i="1"/>
  <c r="CX824" i="1"/>
  <c r="DB824" i="1"/>
  <c r="DA824" i="1"/>
  <c r="CZ824" i="1"/>
  <c r="CY824" i="1"/>
  <c r="CW824" i="1"/>
  <c r="CU824" i="1"/>
  <c r="CT824" i="1"/>
  <c r="CS824" i="1"/>
  <c r="CB824" i="1"/>
  <c r="CQ824" i="1"/>
  <c r="CP824" i="1"/>
  <c r="CE824" i="1"/>
  <c r="CO824" i="1"/>
  <c r="CN824" i="1"/>
  <c r="CL824" i="1"/>
  <c r="CM824" i="1"/>
  <c r="CK824" i="1"/>
  <c r="CJ824" i="1"/>
  <c r="CI824" i="1"/>
  <c r="CH824" i="1"/>
  <c r="CG824" i="1"/>
  <c r="CF824" i="1"/>
  <c r="CD824" i="1"/>
  <c r="CC824" i="1"/>
  <c r="CA824" i="1"/>
  <c r="BV824" i="1"/>
  <c r="BN824" i="1"/>
  <c r="AT824" i="1"/>
  <c r="AS824" i="1"/>
  <c r="AR824" i="1"/>
  <c r="AQ824" i="1"/>
  <c r="AP824" i="1"/>
  <c r="AO824" i="1"/>
  <c r="AM824" i="1"/>
  <c r="AL824" i="1"/>
  <c r="AK824" i="1"/>
  <c r="AJ824" i="1"/>
  <c r="AI824" i="1"/>
  <c r="AO823" i="1"/>
  <c r="AO822" i="1"/>
  <c r="AO818" i="1"/>
  <c r="AO821" i="1"/>
  <c r="AO820" i="1"/>
  <c r="AO819" i="1"/>
  <c r="AO817" i="1"/>
  <c r="AO816" i="1"/>
  <c r="AO815" i="1"/>
  <c r="AO814" i="1"/>
  <c r="AO813" i="1"/>
  <c r="AO812" i="1"/>
  <c r="AO811" i="1"/>
  <c r="AO810" i="1"/>
  <c r="AO809" i="1"/>
  <c r="AO808" i="1"/>
  <c r="AO807" i="1"/>
  <c r="AO806" i="1"/>
  <c r="ES823" i="1"/>
  <c r="ET823" i="1"/>
  <c r="EU823" i="1"/>
  <c r="CW823" i="1"/>
  <c r="BC1173" i="1"/>
  <c r="EV823" i="1"/>
  <c r="IE823" i="1"/>
  <c r="HV823" i="1"/>
  <c r="IF823" i="1"/>
  <c r="HW823" i="1"/>
  <c r="IG823" i="1"/>
  <c r="HX823" i="1"/>
  <c r="IB823" i="1"/>
  <c r="EY823" i="1"/>
  <c r="ID823" i="1"/>
  <c r="GT823" i="1"/>
  <c r="FA823" i="1"/>
  <c r="DW823" i="1"/>
  <c r="DX823" i="1"/>
  <c r="IH823" i="1"/>
  <c r="HZ823" i="1"/>
  <c r="HQ823" i="1"/>
  <c r="HT823" i="1"/>
  <c r="II823" i="1"/>
  <c r="IA823" i="1"/>
  <c r="HR823" i="1"/>
  <c r="HS823" i="1"/>
  <c r="IC823" i="1"/>
  <c r="GS823" i="1"/>
  <c r="EZ823" i="1"/>
  <c r="HU823" i="1"/>
  <c r="BD1173" i="1"/>
  <c r="FN823" i="1"/>
  <c r="FO823" i="1"/>
  <c r="CT823" i="1"/>
  <c r="CA823" i="1"/>
  <c r="BN823" i="1"/>
  <c r="AL823" i="1"/>
  <c r="EQ823" i="1"/>
  <c r="BB1173" i="1"/>
  <c r="EP823" i="1"/>
  <c r="BU823" i="1"/>
  <c r="AS823" i="1"/>
  <c r="BV823" i="1"/>
  <c r="AT823" i="1"/>
  <c r="EK823" i="1"/>
  <c r="EA823" i="1"/>
  <c r="EO823" i="1"/>
  <c r="BT823" i="1"/>
  <c r="AR823" i="1"/>
  <c r="EL823" i="1"/>
  <c r="BA1173" i="1"/>
  <c r="EM823" i="1"/>
  <c r="CC823" i="1"/>
  <c r="IB822" i="1"/>
  <c r="EY822" i="1"/>
  <c r="HU822" i="1"/>
  <c r="HR822" i="1"/>
  <c r="FA822" i="1"/>
  <c r="DW822" i="1"/>
  <c r="DX822" i="1"/>
  <c r="FN822" i="1"/>
  <c r="FO822" i="1"/>
  <c r="EK822" i="1"/>
  <c r="EO822" i="1"/>
  <c r="EL822" i="1"/>
  <c r="IC811" i="1"/>
  <c r="II818" i="1"/>
  <c r="EK820" i="1"/>
  <c r="FN813" i="1"/>
  <c r="FO813" i="1"/>
  <c r="EZ818" i="1"/>
  <c r="IC809" i="1"/>
  <c r="FN820" i="1"/>
  <c r="FO820" i="1"/>
  <c r="GS819" i="1"/>
  <c r="FN817" i="1"/>
  <c r="FO817" i="1"/>
  <c r="IF818" i="1"/>
  <c r="EO819" i="1"/>
  <c r="II810" i="1"/>
  <c r="IB815" i="1"/>
  <c r="DW815" i="1"/>
  <c r="DX815" i="1"/>
  <c r="FN810" i="1"/>
  <c r="FO810" i="1"/>
  <c r="IF812" i="1"/>
  <c r="FN815" i="1"/>
  <c r="FO815" i="1"/>
  <c r="IC816" i="1"/>
  <c r="ID821" i="1"/>
  <c r="FN807" i="1"/>
  <c r="FO807" i="1"/>
  <c r="HU808" i="1"/>
  <c r="IC813" i="1"/>
  <c r="HP817" i="1"/>
  <c r="HX811" i="1"/>
  <c r="IH810" i="1"/>
  <c r="CE823" i="1"/>
  <c r="CG823" i="1"/>
  <c r="CF823" i="1"/>
  <c r="HP823" i="1"/>
  <c r="FC823" i="1"/>
  <c r="FD823" i="1"/>
  <c r="GV823" i="1"/>
  <c r="GW823" i="1"/>
  <c r="BM1173" i="1"/>
  <c r="GX823" i="1"/>
  <c r="GY823" i="1"/>
  <c r="BS823" i="1"/>
  <c r="GP823" i="1"/>
  <c r="GU823" i="1"/>
  <c r="AK823" i="1"/>
  <c r="HE823" i="1"/>
  <c r="HF823" i="1"/>
  <c r="AM823" i="1"/>
  <c r="HA823" i="1"/>
  <c r="GQ823" i="1"/>
  <c r="HC823" i="1"/>
  <c r="HD823" i="1"/>
  <c r="BO1173" i="1"/>
  <c r="HB823" i="1"/>
  <c r="FX823" i="1"/>
  <c r="BK1173" i="1"/>
  <c r="FF823" i="1"/>
  <c r="CL823" i="1"/>
  <c r="CM823" i="1"/>
  <c r="BR823" i="1"/>
  <c r="GE823" i="1"/>
  <c r="FG823" i="1"/>
  <c r="FV823" i="1"/>
  <c r="FH823" i="1"/>
  <c r="AI823" i="1"/>
  <c r="BL822" i="1"/>
  <c r="FW823" i="1"/>
  <c r="AJ823" i="1"/>
  <c r="FP823" i="1"/>
  <c r="BP1173" i="1"/>
  <c r="CV823" i="1"/>
  <c r="HO823" i="1"/>
  <c r="EW823" i="1"/>
  <c r="DJ823" i="1"/>
  <c r="ED823" i="1"/>
  <c r="DI823" i="1"/>
  <c r="CJ823" i="1"/>
  <c r="CS823" i="1"/>
  <c r="EC823" i="1"/>
  <c r="CU823" i="1"/>
  <c r="CB823" i="1"/>
  <c r="EB823" i="1"/>
  <c r="DH823" i="1"/>
  <c r="DV823" i="1"/>
  <c r="CD823" i="1"/>
  <c r="HS822" i="1"/>
  <c r="EP822" i="1"/>
  <c r="IC822" i="1"/>
  <c r="EP807" i="1"/>
  <c r="HV822" i="1"/>
  <c r="IE822" i="1"/>
  <c r="CW822" i="1"/>
  <c r="IH822" i="1"/>
  <c r="IF822" i="1"/>
  <c r="ET822" i="1"/>
  <c r="EQ822" i="1"/>
  <c r="HQ822" i="1"/>
  <c r="GS822" i="1"/>
  <c r="HW822" i="1"/>
  <c r="EU822" i="1"/>
  <c r="EM812" i="1"/>
  <c r="EM822" i="1"/>
  <c r="CA822" i="1"/>
  <c r="EZ822" i="1"/>
  <c r="DJ822" i="1"/>
  <c r="IG822" i="1"/>
  <c r="ES822" i="1"/>
  <c r="IC815" i="1"/>
  <c r="BN822" i="1"/>
  <c r="AL822" i="1"/>
  <c r="ID822" i="1"/>
  <c r="HT822" i="1"/>
  <c r="HX822" i="1"/>
  <c r="EV822" i="1"/>
  <c r="IH811" i="1"/>
  <c r="CW820" i="1"/>
  <c r="EY807" i="1"/>
  <c r="GT822" i="1"/>
  <c r="II822" i="1"/>
  <c r="CH822" i="1"/>
  <c r="DR822" i="1"/>
  <c r="DM822" i="1"/>
  <c r="DC822" i="1"/>
  <c r="DN822" i="1"/>
  <c r="DD822" i="1"/>
  <c r="HE822" i="1"/>
  <c r="HF822" i="1"/>
  <c r="AM822" i="1"/>
  <c r="HA822" i="1"/>
  <c r="HD822" i="1"/>
  <c r="HB822" i="1"/>
  <c r="FX822" i="1"/>
  <c r="HC822" i="1"/>
  <c r="GV822" i="1"/>
  <c r="GW822" i="1"/>
  <c r="GY822" i="1"/>
  <c r="AK822" i="1"/>
  <c r="DH822" i="1"/>
  <c r="DV822" i="1"/>
  <c r="DI822" i="1"/>
  <c r="IA822" i="1"/>
  <c r="HP822" i="1"/>
  <c r="HZ822" i="1"/>
  <c r="ET808" i="1"/>
  <c r="GS811" i="1"/>
  <c r="ES812" i="1"/>
  <c r="EO817" i="1"/>
  <c r="HT811" i="1"/>
  <c r="HS814" i="1"/>
  <c r="IH818" i="1"/>
  <c r="HW818" i="1"/>
  <c r="IB820" i="1"/>
  <c r="FA811" i="1"/>
  <c r="HQ818" i="1"/>
  <c r="HT818" i="1"/>
  <c r="HS818" i="1"/>
  <c r="HX809" i="1"/>
  <c r="ID811" i="1"/>
  <c r="HS820" i="1"/>
  <c r="GS818" i="1"/>
  <c r="ET807" i="1"/>
  <c r="HU811" i="1"/>
  <c r="EO808" i="1"/>
  <c r="CU807" i="1"/>
  <c r="HS811" i="1"/>
  <c r="HU818" i="1"/>
  <c r="GT818" i="1"/>
  <c r="II814" i="1"/>
  <c r="CA819" i="1"/>
  <c r="FN818" i="1"/>
  <c r="FO818" i="1"/>
  <c r="IG811" i="1"/>
  <c r="GT811" i="1"/>
  <c r="HQ814" i="1"/>
  <c r="EK819" i="1"/>
  <c r="IE809" i="1"/>
  <c r="HW811" i="1"/>
  <c r="EQ811" i="1"/>
  <c r="IE814" i="1"/>
  <c r="IG818" i="1"/>
  <c r="ID818" i="1"/>
  <c r="FN809" i="1"/>
  <c r="FO809" i="1"/>
  <c r="IF811" i="1"/>
  <c r="GT814" i="1"/>
  <c r="HV818" i="1"/>
  <c r="HX818" i="1"/>
  <c r="CW818" i="1"/>
  <c r="EM818" i="1"/>
  <c r="HV811" i="1"/>
  <c r="HR811" i="1"/>
  <c r="IG813" i="1"/>
  <c r="HS819" i="1"/>
  <c r="IB818" i="1"/>
  <c r="IE818" i="1"/>
  <c r="HR818" i="1"/>
  <c r="IC807" i="1"/>
  <c r="IE811" i="1"/>
  <c r="II811" i="1"/>
  <c r="IB812" i="1"/>
  <c r="EM819" i="1"/>
  <c r="CA811" i="1"/>
  <c r="IC818" i="1"/>
  <c r="EL807" i="1"/>
  <c r="EY818" i="1"/>
  <c r="GS809" i="1"/>
  <c r="HU809" i="1"/>
  <c r="HV813" i="1"/>
  <c r="EV818" i="1"/>
  <c r="FA818" i="1"/>
  <c r="EZ809" i="1"/>
  <c r="IE813" i="1"/>
  <c r="ET818" i="1"/>
  <c r="ES821" i="1"/>
  <c r="HV809" i="1"/>
  <c r="IE810" i="1"/>
  <c r="HS812" i="1"/>
  <c r="HT809" i="1"/>
  <c r="IF809" i="1"/>
  <c r="HW812" i="1"/>
  <c r="EY809" i="1"/>
  <c r="EU809" i="1"/>
  <c r="ID809" i="1"/>
  <c r="HW809" i="1"/>
  <c r="GT812" i="1"/>
  <c r="EU813" i="1"/>
  <c r="HX815" i="1"/>
  <c r="EO810" i="1"/>
  <c r="CW810" i="1"/>
  <c r="EL813" i="1"/>
  <c r="EU818" i="1"/>
  <c r="EP809" i="1"/>
  <c r="EL820" i="1"/>
  <c r="HD818" i="1"/>
  <c r="EQ809" i="1"/>
  <c r="BC1169" i="1"/>
  <c r="EK808" i="1"/>
  <c r="HO819" i="1"/>
  <c r="GT809" i="1"/>
  <c r="IG809" i="1"/>
  <c r="FA815" i="1"/>
  <c r="FN819" i="1"/>
  <c r="FO819" i="1"/>
  <c r="ET814" i="1"/>
  <c r="DW818" i="1"/>
  <c r="ES818" i="1"/>
  <c r="BN820" i="1"/>
  <c r="AL820" i="1"/>
  <c r="FN811" i="1"/>
  <c r="FO811" i="1"/>
  <c r="EP812" i="1"/>
  <c r="BN811" i="1"/>
  <c r="AL811" i="1"/>
  <c r="FN812" i="1"/>
  <c r="FO812" i="1"/>
  <c r="EV813" i="1"/>
  <c r="ES820" i="1"/>
  <c r="BN810" i="1"/>
  <c r="AL810" i="1"/>
  <c r="EL812" i="1"/>
  <c r="ID813" i="1"/>
  <c r="EU815" i="1"/>
  <c r="CS820" i="1"/>
  <c r="ES816" i="1"/>
  <c r="EP820" i="1"/>
  <c r="EV807" i="1"/>
  <c r="BN808" i="1"/>
  <c r="AL808" i="1"/>
  <c r="ET820" i="1"/>
  <c r="EK812" i="1"/>
  <c r="ET821" i="1"/>
  <c r="BO807" i="1"/>
  <c r="DI807" i="1"/>
  <c r="HU812" i="1"/>
  <c r="CU813" i="1"/>
  <c r="IH814" i="1"/>
  <c r="EO820" i="1"/>
  <c r="EL818" i="1"/>
  <c r="EO818" i="1"/>
  <c r="HQ812" i="1"/>
  <c r="HX813" i="1"/>
  <c r="HV814" i="1"/>
  <c r="IH815" i="1"/>
  <c r="ET817" i="1"/>
  <c r="EM820" i="1"/>
  <c r="HT807" i="1"/>
  <c r="HS817" i="1"/>
  <c r="GT807" i="1"/>
  <c r="EL810" i="1"/>
  <c r="CW814" i="1"/>
  <c r="IE807" i="1"/>
  <c r="EK809" i="1"/>
  <c r="CA813" i="1"/>
  <c r="HZ816" i="1"/>
  <c r="CT812" i="1"/>
  <c r="BN818" i="1"/>
  <c r="AL818" i="1"/>
  <c r="EO807" i="1"/>
  <c r="HV807" i="1"/>
  <c r="BN812" i="1"/>
  <c r="AL812" i="1"/>
  <c r="DW813" i="1"/>
  <c r="DX813" i="1"/>
  <c r="ID814" i="1"/>
  <c r="EV808" i="1"/>
  <c r="BN817" i="1"/>
  <c r="AL817" i="1"/>
  <c r="HW807" i="1"/>
  <c r="DW807" i="1"/>
  <c r="DX807" i="1"/>
  <c r="GT808" i="1"/>
  <c r="II809" i="1"/>
  <c r="EO812" i="1"/>
  <c r="HR813" i="1"/>
  <c r="EP813" i="1"/>
  <c r="GS814" i="1"/>
  <c r="HW814" i="1"/>
  <c r="EL817" i="1"/>
  <c r="EQ808" i="1"/>
  <c r="EQ818" i="1"/>
  <c r="CA807" i="1"/>
  <c r="EU807" i="1"/>
  <c r="EW807" i="1"/>
  <c r="II807" i="1"/>
  <c r="IH807" i="1"/>
  <c r="CV808" i="1"/>
  <c r="CK808" i="1"/>
  <c r="BN809" i="1"/>
  <c r="AL809" i="1"/>
  <c r="HR809" i="1"/>
  <c r="HS809" i="1"/>
  <c r="DW811" i="1"/>
  <c r="DX811" i="1"/>
  <c r="ET812" i="1"/>
  <c r="GT813" i="1"/>
  <c r="II813" i="1"/>
  <c r="EQ813" i="1"/>
  <c r="HT814" i="1"/>
  <c r="IF814" i="1"/>
  <c r="IB814" i="1"/>
  <c r="BA1169" i="1"/>
  <c r="BB1169" i="1"/>
  <c r="ET813" i="1"/>
  <c r="CW807" i="1"/>
  <c r="EP818" i="1"/>
  <c r="EK818" i="1"/>
  <c r="AN808" i="1"/>
  <c r="HU807" i="1"/>
  <c r="IG807" i="1"/>
  <c r="BO809" i="1"/>
  <c r="DI809" i="1"/>
  <c r="EK810" i="1"/>
  <c r="BN813" i="1"/>
  <c r="AL813" i="1"/>
  <c r="EM807" i="1"/>
  <c r="AN807" i="1"/>
  <c r="GS807" i="1"/>
  <c r="HX807" i="1"/>
  <c r="DW809" i="1"/>
  <c r="DX809" i="1"/>
  <c r="HU814" i="1"/>
  <c r="HX814" i="1"/>
  <c r="ID819" i="1"/>
  <c r="ES807" i="1"/>
  <c r="FA807" i="1"/>
  <c r="IG814" i="1"/>
  <c r="EU814" i="1"/>
  <c r="HU819" i="1"/>
  <c r="CA818" i="1"/>
  <c r="IF807" i="1"/>
  <c r="EP808" i="1"/>
  <c r="CA809" i="1"/>
  <c r="IH809" i="1"/>
  <c r="EM811" i="1"/>
  <c r="FA813" i="1"/>
  <c r="HR807" i="1"/>
  <c r="FN808" i="1"/>
  <c r="FO808" i="1"/>
  <c r="ES808" i="1"/>
  <c r="EZ811" i="1"/>
  <c r="CW812" i="1"/>
  <c r="HT813" i="1"/>
  <c r="IH813" i="1"/>
  <c r="CW813" i="1"/>
  <c r="EY814" i="1"/>
  <c r="ET816" i="1"/>
  <c r="EP817" i="1"/>
  <c r="IB819" i="1"/>
  <c r="BN821" i="1"/>
  <c r="AL821" i="1"/>
  <c r="ET815" i="1"/>
  <c r="GV818" i="1"/>
  <c r="IH820" i="1"/>
  <c r="FA820" i="1"/>
  <c r="HU821" i="1"/>
  <c r="EQ820" i="1"/>
  <c r="IG820" i="1"/>
  <c r="CW821" i="1"/>
  <c r="DW820" i="1"/>
  <c r="DX820" i="1"/>
  <c r="EU820" i="1"/>
  <c r="HX820" i="1"/>
  <c r="EY820" i="1"/>
  <c r="DH820" i="1"/>
  <c r="IF820" i="1"/>
  <c r="II820" i="1"/>
  <c r="EU819" i="1"/>
  <c r="EW819" i="1"/>
  <c r="EZ819" i="1"/>
  <c r="HQ820" i="1"/>
  <c r="HV819" i="1"/>
  <c r="EV820" i="1"/>
  <c r="HW819" i="1"/>
  <c r="IF819" i="1"/>
  <c r="ID820" i="1"/>
  <c r="GS820" i="1"/>
  <c r="HX819" i="1"/>
  <c r="HU820" i="1"/>
  <c r="IG819" i="1"/>
  <c r="CA820" i="1"/>
  <c r="GT820" i="1"/>
  <c r="HV820" i="1"/>
  <c r="GT819" i="1"/>
  <c r="IH819" i="1"/>
  <c r="EY819" i="1"/>
  <c r="FA819" i="1"/>
  <c r="IC819" i="1"/>
  <c r="DW819" i="1"/>
  <c r="II819" i="1"/>
  <c r="HT819" i="1"/>
  <c r="EQ819" i="1"/>
  <c r="HQ819" i="1"/>
  <c r="IE819" i="1"/>
  <c r="HR819" i="1"/>
  <c r="HT821" i="1"/>
  <c r="FA808" i="1"/>
  <c r="EZ808" i="1"/>
  <c r="EK811" i="1"/>
  <c r="EL814" i="1"/>
  <c r="HQ816" i="1"/>
  <c r="FN821" i="1"/>
  <c r="FO821" i="1"/>
  <c r="EL821" i="1"/>
  <c r="DJ818" i="1"/>
  <c r="EM813" i="1"/>
  <c r="EV814" i="1"/>
  <c r="HV816" i="1"/>
  <c r="CA821" i="1"/>
  <c r="IF821" i="1"/>
  <c r="EO821" i="1"/>
  <c r="HP818" i="1"/>
  <c r="IF816" i="1"/>
  <c r="EY811" i="1"/>
  <c r="EO813" i="1"/>
  <c r="AM814" i="1"/>
  <c r="IE816" i="1"/>
  <c r="EM816" i="1"/>
  <c r="EK821" i="1"/>
  <c r="IG821" i="1"/>
  <c r="HB818" i="1"/>
  <c r="IA818" i="1"/>
  <c r="IF808" i="1"/>
  <c r="HW808" i="1"/>
  <c r="ES810" i="1"/>
  <c r="EY813" i="1"/>
  <c r="ES813" i="1"/>
  <c r="GS816" i="1"/>
  <c r="IB816" i="1"/>
  <c r="EQ816" i="1"/>
  <c r="EO815" i="1"/>
  <c r="IB808" i="1"/>
  <c r="EL809" i="1"/>
  <c r="DW808" i="1"/>
  <c r="DX808" i="1"/>
  <c r="EO809" i="1"/>
  <c r="IH808" i="1"/>
  <c r="IG808" i="1"/>
  <c r="ET810" i="1"/>
  <c r="HQ808" i="1"/>
  <c r="HX808" i="1"/>
  <c r="EV809" i="1"/>
  <c r="EZ813" i="1"/>
  <c r="HW813" i="1"/>
  <c r="FA814" i="1"/>
  <c r="HT815" i="1"/>
  <c r="HT816" i="1"/>
  <c r="EY816" i="1"/>
  <c r="ES817" i="1"/>
  <c r="HW820" i="1"/>
  <c r="EZ820" i="1"/>
  <c r="CS821" i="1"/>
  <c r="EP821" i="1"/>
  <c r="EU816" i="1"/>
  <c r="BO808" i="1"/>
  <c r="IA808" i="1"/>
  <c r="II808" i="1"/>
  <c r="GS808" i="1"/>
  <c r="EP810" i="1"/>
  <c r="HS816" i="1"/>
  <c r="HO820" i="1"/>
  <c r="EY821" i="1"/>
  <c r="EM808" i="1"/>
  <c r="EY810" i="1"/>
  <c r="CW811" i="1"/>
  <c r="EO814" i="1"/>
  <c r="FN814" i="1"/>
  <c r="FO814" i="1"/>
  <c r="EM815" i="1"/>
  <c r="EZ816" i="1"/>
  <c r="EO816" i="1"/>
  <c r="EU810" i="1"/>
  <c r="ES811" i="1"/>
  <c r="IE812" i="1"/>
  <c r="EY815" i="1"/>
  <c r="IG815" i="1"/>
  <c r="FN816" i="1"/>
  <c r="FO816" i="1"/>
  <c r="DW817" i="1"/>
  <c r="DX817" i="1"/>
  <c r="GT821" i="1"/>
  <c r="ES809" i="1"/>
  <c r="IB810" i="1"/>
  <c r="EV810" i="1"/>
  <c r="EV812" i="1"/>
  <c r="IC812" i="1"/>
  <c r="HU815" i="1"/>
  <c r="CV815" i="1"/>
  <c r="DW816" i="1"/>
  <c r="DX816" i="1"/>
  <c r="IH821" i="1"/>
  <c r="IG810" i="1"/>
  <c r="BO810" i="1"/>
  <c r="HC810" i="1"/>
  <c r="EL811" i="1"/>
  <c r="HR812" i="1"/>
  <c r="HV812" i="1"/>
  <c r="HT812" i="1"/>
  <c r="EK814" i="1"/>
  <c r="BN814" i="1"/>
  <c r="AL814" i="1"/>
  <c r="ID815" i="1"/>
  <c r="IF815" i="1"/>
  <c r="IA815" i="1"/>
  <c r="CA815" i="1"/>
  <c r="FA816" i="1"/>
  <c r="IH816" i="1"/>
  <c r="CA816" i="1"/>
  <c r="ET819" i="1"/>
  <c r="EL819" i="1"/>
  <c r="ES819" i="1"/>
  <c r="EU821" i="1"/>
  <c r="II821" i="1"/>
  <c r="DW821" i="1"/>
  <c r="DX821" i="1"/>
  <c r="EP819" i="1"/>
  <c r="EV815" i="1"/>
  <c r="GS821" i="1"/>
  <c r="FA809" i="1"/>
  <c r="EZ814" i="1"/>
  <c r="HR816" i="1"/>
  <c r="HW821" i="1"/>
  <c r="HR821" i="1"/>
  <c r="IB821" i="1"/>
  <c r="HS810" i="1"/>
  <c r="EU812" i="1"/>
  <c r="EY812" i="1"/>
  <c r="EV816" i="1"/>
  <c r="EQ821" i="1"/>
  <c r="HX810" i="1"/>
  <c r="DW812" i="1"/>
  <c r="DX812" i="1"/>
  <c r="CA814" i="1"/>
  <c r="HS815" i="1"/>
  <c r="HR815" i="1"/>
  <c r="DI815" i="1"/>
  <c r="IA817" i="1"/>
  <c r="FA821" i="1"/>
  <c r="AN809" i="1"/>
  <c r="EU811" i="1"/>
  <c r="HW810" i="1"/>
  <c r="EM810" i="1"/>
  <c r="EV811" i="1"/>
  <c r="EQ812" i="1"/>
  <c r="HV815" i="1"/>
  <c r="II815" i="1"/>
  <c r="EK815" i="1"/>
  <c r="BN815" i="1"/>
  <c r="AL815" i="1"/>
  <c r="CW815" i="1"/>
  <c r="GT816" i="1"/>
  <c r="HX816" i="1"/>
  <c r="EK816" i="1"/>
  <c r="BN816" i="1"/>
  <c r="AL816" i="1"/>
  <c r="EQ807" i="1"/>
  <c r="EZ807" i="1"/>
  <c r="EL808" i="1"/>
  <c r="CA808" i="1"/>
  <c r="EU808" i="1"/>
  <c r="HS808" i="1"/>
  <c r="ID808" i="1"/>
  <c r="EM809" i="1"/>
  <c r="ET809" i="1"/>
  <c r="CT809" i="1"/>
  <c r="IF810" i="1"/>
  <c r="CT810" i="1"/>
  <c r="AN810" i="1"/>
  <c r="AK811" i="1"/>
  <c r="HB811" i="1"/>
  <c r="EO811" i="1"/>
  <c r="CA812" i="1"/>
  <c r="ID812" i="1"/>
  <c r="HX812" i="1"/>
  <c r="EZ812" i="1"/>
  <c r="EK813" i="1"/>
  <c r="EM814" i="1"/>
  <c r="EQ814" i="1"/>
  <c r="ES814" i="1"/>
  <c r="EZ815" i="1"/>
  <c r="IE815" i="1"/>
  <c r="EP815" i="1"/>
  <c r="ES815" i="1"/>
  <c r="HU816" i="1"/>
  <c r="IG816" i="1"/>
  <c r="II816" i="1"/>
  <c r="EP816" i="1"/>
  <c r="CW816" i="1"/>
  <c r="EK817" i="1"/>
  <c r="EV821" i="1"/>
  <c r="EM821" i="1"/>
  <c r="IE821" i="1"/>
  <c r="HS821" i="1"/>
  <c r="ID810" i="1"/>
  <c r="HT810" i="1"/>
  <c r="IC810" i="1"/>
  <c r="GS810" i="1"/>
  <c r="DW810" i="1"/>
  <c r="DX810" i="1"/>
  <c r="EQ810" i="1"/>
  <c r="EP811" i="1"/>
  <c r="II817" i="1"/>
  <c r="HS807" i="1"/>
  <c r="FA810" i="1"/>
  <c r="FA812" i="1"/>
  <c r="GT815" i="1"/>
  <c r="HX821" i="1"/>
  <c r="EY808" i="1"/>
  <c r="GT810" i="1"/>
  <c r="ET811" i="1"/>
  <c r="II812" i="1"/>
  <c r="HW815" i="1"/>
  <c r="CV816" i="1"/>
  <c r="CI816" i="1"/>
  <c r="DV816" i="1"/>
  <c r="IA819" i="1"/>
  <c r="EZ821" i="1"/>
  <c r="BN807" i="1"/>
  <c r="AL807" i="1"/>
  <c r="HU810" i="1"/>
  <c r="DJ812" i="1"/>
  <c r="EK807" i="1"/>
  <c r="CW809" i="1"/>
  <c r="HR810" i="1"/>
  <c r="IG812" i="1"/>
  <c r="GS812" i="1"/>
  <c r="EP814" i="1"/>
  <c r="EV819" i="1"/>
  <c r="CW808" i="1"/>
  <c r="HV808" i="1"/>
  <c r="HV810" i="1"/>
  <c r="HQ810" i="1"/>
  <c r="CA810" i="1"/>
  <c r="EZ810" i="1"/>
  <c r="IH812" i="1"/>
  <c r="DW814" i="1"/>
  <c r="DX814" i="1"/>
  <c r="GS815" i="1"/>
  <c r="HQ815" i="1"/>
  <c r="EL815" i="1"/>
  <c r="EQ815" i="1"/>
  <c r="ID816" i="1"/>
  <c r="HW816" i="1"/>
  <c r="EL816" i="1"/>
  <c r="BN819" i="1"/>
  <c r="AL819" i="1"/>
  <c r="CW819" i="1"/>
  <c r="HQ821" i="1"/>
  <c r="HV821" i="1"/>
  <c r="HO821" i="1"/>
  <c r="GV819" i="1"/>
  <c r="GW819" i="1"/>
  <c r="HP819" i="1"/>
  <c r="EM817" i="1"/>
  <c r="IC817" i="1"/>
  <c r="HT817" i="1"/>
  <c r="GS817" i="1"/>
  <c r="CW817" i="1"/>
  <c r="EU817" i="1"/>
  <c r="EQ817" i="1"/>
  <c r="AM817" i="1"/>
  <c r="IH817" i="1"/>
  <c r="IF817" i="1"/>
  <c r="HV817" i="1"/>
  <c r="GT817" i="1"/>
  <c r="BD1169" i="1"/>
  <c r="EY817" i="1"/>
  <c r="EV817" i="1"/>
  <c r="HX817" i="1"/>
  <c r="HW817" i="1"/>
  <c r="HU817" i="1"/>
  <c r="FA817" i="1"/>
  <c r="CA817" i="1"/>
  <c r="HR817" i="1"/>
  <c r="IG817" i="1"/>
  <c r="EZ817" i="1"/>
  <c r="IE817" i="1"/>
  <c r="HO816" i="1"/>
  <c r="CU815" i="1"/>
  <c r="HP815" i="1"/>
  <c r="CS815" i="1"/>
  <c r="AK814" i="1"/>
  <c r="HO814" i="1"/>
  <c r="HZ814" i="1"/>
  <c r="HP813" i="1"/>
  <c r="IA813" i="1"/>
  <c r="DH813" i="1"/>
  <c r="DI813" i="1"/>
  <c r="HZ812" i="1"/>
  <c r="HO812" i="1"/>
  <c r="CS812" i="1"/>
  <c r="GX811" i="1"/>
  <c r="GY811" i="1"/>
  <c r="IA811" i="1"/>
  <c r="HP811" i="1"/>
  <c r="CT811" i="1"/>
  <c r="IA809" i="1"/>
  <c r="DH809" i="1"/>
  <c r="HO808" i="1"/>
  <c r="HZ808" i="1"/>
  <c r="HP807" i="1"/>
  <c r="HO807" i="1"/>
  <c r="CT807" i="1"/>
  <c r="GW807" i="1"/>
  <c r="AK807" i="1"/>
  <c r="GX807" i="1"/>
  <c r="GY807" i="1"/>
  <c r="HD807" i="1"/>
  <c r="IA807" i="1"/>
  <c r="CN823" i="1"/>
  <c r="CO823" i="1"/>
  <c r="GF823" i="1"/>
  <c r="GG823" i="1"/>
  <c r="CX823" i="1"/>
  <c r="CI823" i="1"/>
  <c r="CK823" i="1"/>
  <c r="CP823" i="1"/>
  <c r="CQ823" i="1"/>
  <c r="FL823" i="1"/>
  <c r="FI823" i="1"/>
  <c r="FK823" i="1"/>
  <c r="FJ823" i="1"/>
  <c r="DQ823" i="1"/>
  <c r="CH823" i="1"/>
  <c r="DR823" i="1"/>
  <c r="DU823" i="1"/>
  <c r="DM823" i="1"/>
  <c r="DC823" i="1"/>
  <c r="DO823" i="1"/>
  <c r="DP823" i="1"/>
  <c r="DS823" i="1"/>
  <c r="DT823" i="1"/>
  <c r="DK823" i="1"/>
  <c r="DY823" i="1"/>
  <c r="DN823" i="1"/>
  <c r="DD823" i="1"/>
  <c r="DE823" i="1"/>
  <c r="HM823" i="1"/>
  <c r="HL823" i="1"/>
  <c r="HH823" i="1"/>
  <c r="HJ823" i="1"/>
  <c r="AQ823" i="1"/>
  <c r="HI823" i="1"/>
  <c r="HK823" i="1"/>
  <c r="EH823" i="1"/>
  <c r="EI823" i="1"/>
  <c r="EG823" i="1"/>
  <c r="EF823" i="1"/>
  <c r="GK823" i="1"/>
  <c r="GL823" i="1"/>
  <c r="GM823" i="1"/>
  <c r="GN823" i="1"/>
  <c r="AP823" i="1"/>
  <c r="GI823" i="1"/>
  <c r="GB823" i="1"/>
  <c r="GC823" i="1"/>
  <c r="GD823" i="1"/>
  <c r="GA823" i="1"/>
  <c r="GO823" i="1"/>
  <c r="CV822" i="1"/>
  <c r="DE822" i="1"/>
  <c r="GU807" i="1"/>
  <c r="FC822" i="1"/>
  <c r="FD822" i="1"/>
  <c r="HO822" i="1"/>
  <c r="CS822" i="1"/>
  <c r="CT822" i="1"/>
  <c r="GU822" i="1"/>
  <c r="FC807" i="1"/>
  <c r="FD807" i="1"/>
  <c r="GW815" i="1"/>
  <c r="CV807" i="1"/>
  <c r="CX807" i="1"/>
  <c r="BS814" i="1"/>
  <c r="GX822" i="1"/>
  <c r="CU822" i="1"/>
  <c r="CS807" i="1"/>
  <c r="GV807" i="1"/>
  <c r="HA815" i="1"/>
  <c r="GX820" i="1"/>
  <c r="BS822" i="1"/>
  <c r="GQ822" i="1"/>
  <c r="DK822" i="1"/>
  <c r="DY822" i="1"/>
  <c r="EW822" i="1"/>
  <c r="HK822" i="1"/>
  <c r="HH822" i="1"/>
  <c r="HJ822" i="1"/>
  <c r="HM822" i="1"/>
  <c r="HI822" i="1"/>
  <c r="AQ822" i="1"/>
  <c r="HL822" i="1"/>
  <c r="EH822" i="1"/>
  <c r="GN822" i="1"/>
  <c r="EF822" i="1"/>
  <c r="EI822" i="1"/>
  <c r="GL822" i="1"/>
  <c r="GM822" i="1"/>
  <c r="EG822" i="1"/>
  <c r="GP822" i="1"/>
  <c r="DX818" i="1"/>
  <c r="GX817" i="1"/>
  <c r="BM1169" i="1"/>
  <c r="AK820" i="1"/>
  <c r="HR820" i="1"/>
  <c r="CU820" i="1"/>
  <c r="GX819" i="1"/>
  <c r="CS819" i="1"/>
  <c r="DX819" i="1"/>
  <c r="AK819" i="1"/>
  <c r="AM808" i="1"/>
  <c r="CV813" i="1"/>
  <c r="CX813" i="1"/>
  <c r="GX810" i="1"/>
  <c r="GV811" i="1"/>
  <c r="GY820" i="1"/>
  <c r="HF808" i="1"/>
  <c r="CU810" i="1"/>
  <c r="HB812" i="1"/>
  <c r="GW811" i="1"/>
  <c r="GU813" i="1"/>
  <c r="BS819" i="1"/>
  <c r="GP819" i="1"/>
  <c r="CV819" i="1"/>
  <c r="HP820" i="1"/>
  <c r="HQ807" i="1"/>
  <c r="IA821" i="1"/>
  <c r="ID807" i="1"/>
  <c r="HF818" i="1"/>
  <c r="AM818" i="1"/>
  <c r="DV807" i="1"/>
  <c r="HF807" i="1"/>
  <c r="AK812" i="1"/>
  <c r="HC818" i="1"/>
  <c r="DH807" i="1"/>
  <c r="HF809" i="1"/>
  <c r="GV812" i="1"/>
  <c r="GU817" i="1"/>
  <c r="CV812" i="1"/>
  <c r="CX812" i="1"/>
  <c r="DB812" i="1"/>
  <c r="DI818" i="1"/>
  <c r="HE818" i="1"/>
  <c r="DG807" i="1"/>
  <c r="HB807" i="1"/>
  <c r="HP812" i="1"/>
  <c r="HE807" i="1"/>
  <c r="BS807" i="1"/>
  <c r="GP807" i="1"/>
  <c r="AK808" i="1"/>
  <c r="HZ813" i="1"/>
  <c r="EW809" i="1"/>
  <c r="AM807" i="1"/>
  <c r="GY808" i="1"/>
  <c r="HB813" i="1"/>
  <c r="EW812" i="1"/>
  <c r="HA818" i="1"/>
  <c r="HA807" i="1"/>
  <c r="AM809" i="1"/>
  <c r="GW812" i="1"/>
  <c r="GW817" i="1"/>
  <c r="HO817" i="1"/>
  <c r="GX818" i="1"/>
  <c r="HC807" i="1"/>
  <c r="DJ807" i="1"/>
  <c r="CH807" i="1"/>
  <c r="HZ809" i="1"/>
  <c r="BS813" i="1"/>
  <c r="GP813" i="1"/>
  <c r="FC819" i="1"/>
  <c r="FD819" i="1"/>
  <c r="GW820" i="1"/>
  <c r="FC818" i="1"/>
  <c r="FD818" i="1"/>
  <c r="GW814" i="1"/>
  <c r="CT820" i="1"/>
  <c r="DV818" i="1"/>
  <c r="HZ818" i="1"/>
  <c r="DH818" i="1"/>
  <c r="GY810" i="1"/>
  <c r="HF813" i="1"/>
  <c r="CV814" i="1"/>
  <c r="CX814" i="1"/>
  <c r="GY819" i="1"/>
  <c r="AM813" i="1"/>
  <c r="DJ814" i="1"/>
  <c r="DR814" i="1"/>
  <c r="HB817" i="1"/>
  <c r="CT819" i="1"/>
  <c r="GV820" i="1"/>
  <c r="GU821" i="1"/>
  <c r="CV820" i="1"/>
  <c r="GU818" i="1"/>
  <c r="GV814" i="1"/>
  <c r="HE809" i="1"/>
  <c r="CS814" i="1"/>
  <c r="GU819" i="1"/>
  <c r="GY821" i="1"/>
  <c r="CU819" i="1"/>
  <c r="HS813" i="1"/>
  <c r="FC813" i="1"/>
  <c r="FD813" i="1"/>
  <c r="CT813" i="1"/>
  <c r="GX814" i="1"/>
  <c r="HQ813" i="1"/>
  <c r="HR808" i="1"/>
  <c r="HT808" i="1"/>
  <c r="CU808" i="1"/>
  <c r="HB814" i="1"/>
  <c r="CT821" i="1"/>
  <c r="CT808" i="1"/>
  <c r="HD813" i="1"/>
  <c r="EW814" i="1"/>
  <c r="GU808" i="1"/>
  <c r="HD809" i="1"/>
  <c r="DI810" i="1"/>
  <c r="HZ807" i="1"/>
  <c r="IB807" i="1"/>
  <c r="HO813" i="1"/>
  <c r="HB809" i="1"/>
  <c r="AK813" i="1"/>
  <c r="HD810" i="1"/>
  <c r="GV813" i="1"/>
  <c r="CS813" i="1"/>
  <c r="HC813" i="1"/>
  <c r="HA809" i="1"/>
  <c r="GW813" i="1"/>
  <c r="DV813" i="1"/>
  <c r="DH814" i="1"/>
  <c r="FX814" i="1"/>
  <c r="CU821" i="1"/>
  <c r="CS808" i="1"/>
  <c r="EW816" i="1"/>
  <c r="HC809" i="1"/>
  <c r="DV809" i="1"/>
  <c r="GX813" i="1"/>
  <c r="DJ813" i="1"/>
  <c r="DM813" i="1"/>
  <c r="HE813" i="1"/>
  <c r="IF813" i="1"/>
  <c r="HC814" i="1"/>
  <c r="GU814" i="1"/>
  <c r="HF816" i="1"/>
  <c r="IA820" i="1"/>
  <c r="EW808" i="1"/>
  <c r="HU813" i="1"/>
  <c r="GX808" i="1"/>
  <c r="DJ809" i="1"/>
  <c r="DD809" i="1"/>
  <c r="GY813" i="1"/>
  <c r="EW813" i="1"/>
  <c r="HA813" i="1"/>
  <c r="IB813" i="1"/>
  <c r="CU814" i="1"/>
  <c r="FC814" i="1"/>
  <c r="FD814" i="1"/>
  <c r="AM816" i="1"/>
  <c r="IB817" i="1"/>
  <c r="GU820" i="1"/>
  <c r="GS813" i="1"/>
  <c r="EW810" i="1"/>
  <c r="DG809" i="1"/>
  <c r="HT820" i="1"/>
  <c r="EW820" i="1"/>
  <c r="HA808" i="1"/>
  <c r="HB815" i="1"/>
  <c r="HB808" i="1"/>
  <c r="HD814" i="1"/>
  <c r="FX815" i="1"/>
  <c r="BS818" i="1"/>
  <c r="GQ818" i="1"/>
  <c r="CU811" i="1"/>
  <c r="GY812" i="1"/>
  <c r="HA814" i="1"/>
  <c r="HE815" i="1"/>
  <c r="GY817" i="1"/>
  <c r="GY818" i="1"/>
  <c r="GW818" i="1"/>
  <c r="BS808" i="1"/>
  <c r="HL808" i="1"/>
  <c r="FX809" i="1"/>
  <c r="GX812" i="1"/>
  <c r="BP1169" i="1"/>
  <c r="FX808" i="1"/>
  <c r="CV811" i="1"/>
  <c r="CI811" i="1"/>
  <c r="DV814" i="1"/>
  <c r="GU815" i="1"/>
  <c r="FC808" i="1"/>
  <c r="FD808" i="1"/>
  <c r="AK810" i="1"/>
  <c r="CS811" i="1"/>
  <c r="GU812" i="1"/>
  <c r="HE814" i="1"/>
  <c r="DH815" i="1"/>
  <c r="FC815" i="1"/>
  <c r="FD815" i="1"/>
  <c r="CT817" i="1"/>
  <c r="DV808" i="1"/>
  <c r="GV808" i="1"/>
  <c r="HD808" i="1"/>
  <c r="HP808" i="1"/>
  <c r="GV810" i="1"/>
  <c r="GU811" i="1"/>
  <c r="CU812" i="1"/>
  <c r="CT814" i="1"/>
  <c r="HF814" i="1"/>
  <c r="GY814" i="1"/>
  <c r="IC814" i="1"/>
  <c r="AM815" i="1"/>
  <c r="AK815" i="1"/>
  <c r="GX816" i="1"/>
  <c r="AK817" i="1"/>
  <c r="DH808" i="1"/>
  <c r="FC809" i="1"/>
  <c r="FD809" i="1"/>
  <c r="CV818" i="1"/>
  <c r="CU818" i="1"/>
  <c r="CS818" i="1"/>
  <c r="HO818" i="1"/>
  <c r="CT818" i="1"/>
  <c r="CS810" i="1"/>
  <c r="HP810" i="1"/>
  <c r="HZ815" i="1"/>
  <c r="BS815" i="1"/>
  <c r="GP815" i="1"/>
  <c r="CS817" i="1"/>
  <c r="CV817" i="1"/>
  <c r="CX817" i="1"/>
  <c r="DI808" i="1"/>
  <c r="IC808" i="1"/>
  <c r="CV810" i="1"/>
  <c r="CK810" i="1"/>
  <c r="DJ808" i="1"/>
  <c r="DC808" i="1"/>
  <c r="HC808" i="1"/>
  <c r="FX811" i="1"/>
  <c r="HF815" i="1"/>
  <c r="CU817" i="1"/>
  <c r="GW808" i="1"/>
  <c r="GW810" i="1"/>
  <c r="EW815" i="1"/>
  <c r="GV815" i="1"/>
  <c r="GY816" i="1"/>
  <c r="GV817" i="1"/>
  <c r="HQ817" i="1"/>
  <c r="EW817" i="1"/>
  <c r="IB809" i="1"/>
  <c r="EW811" i="1"/>
  <c r="EW818" i="1"/>
  <c r="AK818" i="1"/>
  <c r="BO1169" i="1"/>
  <c r="DJ821" i="1"/>
  <c r="FC821" i="1"/>
  <c r="FD821" i="1"/>
  <c r="HF820" i="1"/>
  <c r="HC821" i="1"/>
  <c r="HZ821" i="1"/>
  <c r="DV821" i="1"/>
  <c r="HD821" i="1"/>
  <c r="IE820" i="1"/>
  <c r="IC820" i="1"/>
  <c r="AM820" i="1"/>
  <c r="HC820" i="1"/>
  <c r="HE821" i="1"/>
  <c r="DI820" i="1"/>
  <c r="HF821" i="1"/>
  <c r="BS820" i="1"/>
  <c r="GK820" i="1"/>
  <c r="HB820" i="1"/>
  <c r="HE820" i="1"/>
  <c r="HZ820" i="1"/>
  <c r="HA820" i="1"/>
  <c r="DV820" i="1"/>
  <c r="FC820" i="1"/>
  <c r="FD820" i="1"/>
  <c r="DJ820" i="1"/>
  <c r="HD820" i="1"/>
  <c r="HA819" i="1"/>
  <c r="HB819" i="1"/>
  <c r="FX819" i="1"/>
  <c r="HE810" i="1"/>
  <c r="FX817" i="1"/>
  <c r="DJ817" i="1"/>
  <c r="IE808" i="1"/>
  <c r="DG808" i="1"/>
  <c r="EW821" i="1"/>
  <c r="AK821" i="1"/>
  <c r="HA810" i="1"/>
  <c r="HZ817" i="1"/>
  <c r="GV821" i="1"/>
  <c r="DH817" i="1"/>
  <c r="FX818" i="1"/>
  <c r="DI814" i="1"/>
  <c r="IA814" i="1"/>
  <c r="DN818" i="1"/>
  <c r="DT818" i="1"/>
  <c r="DR818" i="1"/>
  <c r="DO818" i="1"/>
  <c r="DD818" i="1"/>
  <c r="DC818" i="1"/>
  <c r="DU818" i="1"/>
  <c r="DK818" i="1"/>
  <c r="DQ818" i="1"/>
  <c r="DP818" i="1"/>
  <c r="HP816" i="1"/>
  <c r="DI817" i="1"/>
  <c r="AM819" i="1"/>
  <c r="CV821" i="1"/>
  <c r="GW821" i="1"/>
  <c r="DV815" i="1"/>
  <c r="HH818" i="1"/>
  <c r="HL818" i="1"/>
  <c r="FX812" i="1"/>
  <c r="CV809" i="1"/>
  <c r="CK809" i="1"/>
  <c r="DV817" i="1"/>
  <c r="GU809" i="1"/>
  <c r="HB810" i="1"/>
  <c r="BS811" i="1"/>
  <c r="GP811" i="1"/>
  <c r="HO815" i="1"/>
  <c r="HC815" i="1"/>
  <c r="GX815" i="1"/>
  <c r="HC817" i="1"/>
  <c r="DI819" i="1"/>
  <c r="HP821" i="1"/>
  <c r="GX821" i="1"/>
  <c r="DJ815" i="1"/>
  <c r="DT815" i="1"/>
  <c r="HD817" i="1"/>
  <c r="HF810" i="1"/>
  <c r="BS817" i="1"/>
  <c r="HI817" i="1"/>
  <c r="HF817" i="1"/>
  <c r="AM810" i="1"/>
  <c r="GY809" i="1"/>
  <c r="DJ810" i="1"/>
  <c r="DN810" i="1"/>
  <c r="HA817" i="1"/>
  <c r="HE808" i="1"/>
  <c r="HZ810" i="1"/>
  <c r="CT815" i="1"/>
  <c r="HD815" i="1"/>
  <c r="GY815" i="1"/>
  <c r="FC817" i="1"/>
  <c r="FD817" i="1"/>
  <c r="HE817" i="1"/>
  <c r="ID817" i="1"/>
  <c r="HZ819" i="1"/>
  <c r="DV819" i="1"/>
  <c r="DM812" i="1"/>
  <c r="DK812" i="1"/>
  <c r="DY812" i="1"/>
  <c r="DN812" i="1"/>
  <c r="DD812" i="1"/>
  <c r="DV811" i="1"/>
  <c r="IB811" i="1"/>
  <c r="DI821" i="1"/>
  <c r="IC821" i="1"/>
  <c r="DH821" i="1"/>
  <c r="FC811" i="1"/>
  <c r="FD811" i="1"/>
  <c r="DG810" i="1"/>
  <c r="DH810" i="1"/>
  <c r="BS816" i="1"/>
  <c r="EF816" i="1"/>
  <c r="DI811" i="1"/>
  <c r="CX816" i="1"/>
  <c r="DA816" i="1"/>
  <c r="DV812" i="1"/>
  <c r="DH812" i="1"/>
  <c r="HP809" i="1"/>
  <c r="HO809" i="1"/>
  <c r="CS809" i="1"/>
  <c r="HQ809" i="1"/>
  <c r="HF812" i="1"/>
  <c r="FX813" i="1"/>
  <c r="GU816" i="1"/>
  <c r="AM812" i="1"/>
  <c r="CT816" i="1"/>
  <c r="HA816" i="1"/>
  <c r="HD811" i="1"/>
  <c r="DJ816" i="1"/>
  <c r="DM816" i="1"/>
  <c r="HB816" i="1"/>
  <c r="GW809" i="1"/>
  <c r="HE811" i="1"/>
  <c r="FC816" i="1"/>
  <c r="FD816" i="1"/>
  <c r="AK809" i="1"/>
  <c r="HA812" i="1"/>
  <c r="IA816" i="1"/>
  <c r="AK816" i="1"/>
  <c r="HB821" i="1"/>
  <c r="GX809" i="1"/>
  <c r="HO810" i="1"/>
  <c r="FX810" i="1"/>
  <c r="GU810" i="1"/>
  <c r="AM811" i="1"/>
  <c r="HC812" i="1"/>
  <c r="BS812" i="1"/>
  <c r="HM812" i="1"/>
  <c r="IA812" i="1"/>
  <c r="CS816" i="1"/>
  <c r="HD816" i="1"/>
  <c r="GV816" i="1"/>
  <c r="DH819" i="1"/>
  <c r="HC819" i="1"/>
  <c r="FX821" i="1"/>
  <c r="HA821" i="1"/>
  <c r="HO811" i="1"/>
  <c r="HQ811" i="1"/>
  <c r="HP814" i="1"/>
  <c r="HR814" i="1"/>
  <c r="HC811" i="1"/>
  <c r="DJ811" i="1"/>
  <c r="DD811" i="1"/>
  <c r="HE812" i="1"/>
  <c r="GV809" i="1"/>
  <c r="DH811" i="1"/>
  <c r="DH816" i="1"/>
  <c r="FX816" i="1"/>
  <c r="HE819" i="1"/>
  <c r="DJ819" i="1"/>
  <c r="DN819" i="1"/>
  <c r="AM821" i="1"/>
  <c r="BS810" i="1"/>
  <c r="AQ810" i="1"/>
  <c r="HF811" i="1"/>
  <c r="DI812" i="1"/>
  <c r="DI816" i="1"/>
  <c r="HC816" i="1"/>
  <c r="HF819" i="1"/>
  <c r="BS821" i="1"/>
  <c r="GP821" i="1"/>
  <c r="CU809" i="1"/>
  <c r="BS809" i="1"/>
  <c r="GQ809" i="1"/>
  <c r="IA810" i="1"/>
  <c r="DV810" i="1"/>
  <c r="FC810" i="1"/>
  <c r="FD810" i="1"/>
  <c r="HA811" i="1"/>
  <c r="HZ811" i="1"/>
  <c r="HD812" i="1"/>
  <c r="FC812" i="1"/>
  <c r="FD812" i="1"/>
  <c r="CU816" i="1"/>
  <c r="HE816" i="1"/>
  <c r="GW816" i="1"/>
  <c r="HD819" i="1"/>
  <c r="FX820" i="1"/>
  <c r="CX815" i="1"/>
  <c r="CK815" i="1"/>
  <c r="HK815" i="1"/>
  <c r="AQ815" i="1"/>
  <c r="HL815" i="1"/>
  <c r="HI815" i="1"/>
  <c r="EH815" i="1"/>
  <c r="EI815" i="1"/>
  <c r="GN815" i="1"/>
  <c r="HK814" i="1"/>
  <c r="AQ814" i="1"/>
  <c r="HL814" i="1"/>
  <c r="HM814" i="1"/>
  <c r="HJ814" i="1"/>
  <c r="HH814" i="1"/>
  <c r="HI814" i="1"/>
  <c r="EF814" i="1"/>
  <c r="EG814" i="1"/>
  <c r="GM814" i="1"/>
  <c r="EI814" i="1"/>
  <c r="GK814" i="1"/>
  <c r="GN814" i="1"/>
  <c r="EH814" i="1"/>
  <c r="GL814" i="1"/>
  <c r="CK814" i="1"/>
  <c r="GP814" i="1"/>
  <c r="GQ814" i="1"/>
  <c r="DD813" i="1"/>
  <c r="CH813" i="1"/>
  <c r="DR813" i="1"/>
  <c r="DK813" i="1"/>
  <c r="DY813" i="1"/>
  <c r="HL813" i="1"/>
  <c r="HM813" i="1"/>
  <c r="HJ813" i="1"/>
  <c r="HH813" i="1"/>
  <c r="GK813" i="1"/>
  <c r="EI813" i="1"/>
  <c r="GM813" i="1"/>
  <c r="EH813" i="1"/>
  <c r="DC812" i="1"/>
  <c r="DR812" i="1"/>
  <c r="CH812" i="1"/>
  <c r="CX808" i="1"/>
  <c r="DB808" i="1"/>
  <c r="CZ807" i="1"/>
  <c r="DA807" i="1"/>
  <c r="CY807" i="1"/>
  <c r="DB807" i="1"/>
  <c r="CY823" i="1"/>
  <c r="CZ823" i="1"/>
  <c r="DA823" i="1"/>
  <c r="DB823" i="1"/>
  <c r="CH809" i="1"/>
  <c r="CK822" i="1"/>
  <c r="CX822" i="1"/>
  <c r="DE813" i="1"/>
  <c r="DM808" i="1"/>
  <c r="GQ808" i="1"/>
  <c r="DK807" i="1"/>
  <c r="DY807" i="1"/>
  <c r="CK807" i="1"/>
  <c r="GK822" i="1"/>
  <c r="DR821" i="1"/>
  <c r="HL820" i="1"/>
  <c r="GL820" i="1"/>
  <c r="EI819" i="1"/>
  <c r="EG819" i="1"/>
  <c r="GQ819" i="1"/>
  <c r="HI819" i="1"/>
  <c r="HM819" i="1"/>
  <c r="GK819" i="1"/>
  <c r="GM819" i="1"/>
  <c r="DN814" i="1"/>
  <c r="DM807" i="1"/>
  <c r="DN807" i="1"/>
  <c r="HJ819" i="1"/>
  <c r="GN819" i="1"/>
  <c r="CK813" i="1"/>
  <c r="CX819" i="1"/>
  <c r="HL807" i="1"/>
  <c r="HJ808" i="1"/>
  <c r="HI813" i="1"/>
  <c r="HK819" i="1"/>
  <c r="GK818" i="1"/>
  <c r="HI807" i="1"/>
  <c r="GQ813" i="1"/>
  <c r="DK814" i="1"/>
  <c r="DY814" i="1"/>
  <c r="DD817" i="1"/>
  <c r="GK807" i="1"/>
  <c r="HH808" i="1"/>
  <c r="GN813" i="1"/>
  <c r="HK813" i="1"/>
  <c r="GM815" i="1"/>
  <c r="EH819" i="1"/>
  <c r="HH819" i="1"/>
  <c r="DD820" i="1"/>
  <c r="DR807" i="1"/>
  <c r="GQ807" i="1"/>
  <c r="EG813" i="1"/>
  <c r="HM808" i="1"/>
  <c r="EF813" i="1"/>
  <c r="GL819" i="1"/>
  <c r="AQ819" i="1"/>
  <c r="DN820" i="1"/>
  <c r="CK812" i="1"/>
  <c r="GM807" i="1"/>
  <c r="GK808" i="1"/>
  <c r="GL813" i="1"/>
  <c r="AQ813" i="1"/>
  <c r="DN813" i="1"/>
  <c r="EG815" i="1"/>
  <c r="GQ815" i="1"/>
  <c r="EF819" i="1"/>
  <c r="HL819" i="1"/>
  <c r="DR809" i="1"/>
  <c r="GL807" i="1"/>
  <c r="DC809" i="1"/>
  <c r="EG807" i="1"/>
  <c r="DD807" i="1"/>
  <c r="DE807" i="1"/>
  <c r="CX820" i="1"/>
  <c r="DE812" i="1"/>
  <c r="AQ807" i="1"/>
  <c r="DN809" i="1"/>
  <c r="EF807" i="1"/>
  <c r="EI807" i="1"/>
  <c r="DK809" i="1"/>
  <c r="DY809" i="1"/>
  <c r="GN807" i="1"/>
  <c r="HH807" i="1"/>
  <c r="DM809" i="1"/>
  <c r="GM818" i="1"/>
  <c r="HK807" i="1"/>
  <c r="DC807" i="1"/>
  <c r="CH816" i="1"/>
  <c r="HM807" i="1"/>
  <c r="EH807" i="1"/>
  <c r="HJ807" i="1"/>
  <c r="HJ809" i="1"/>
  <c r="HJ810" i="1"/>
  <c r="HK809" i="1"/>
  <c r="EI810" i="1"/>
  <c r="HI810" i="1"/>
  <c r="GK809" i="1"/>
  <c r="DD810" i="1"/>
  <c r="DE810" i="1"/>
  <c r="DD814" i="1"/>
  <c r="DE814" i="1"/>
  <c r="HI808" i="1"/>
  <c r="GP809" i="1"/>
  <c r="CH810" i="1"/>
  <c r="DM814" i="1"/>
  <c r="EH808" i="1"/>
  <c r="GP808" i="1"/>
  <c r="DC814" i="1"/>
  <c r="EG808" i="1"/>
  <c r="HM809" i="1"/>
  <c r="AQ818" i="1"/>
  <c r="DR810" i="1"/>
  <c r="DD815" i="1"/>
  <c r="GP818" i="1"/>
  <c r="EH818" i="1"/>
  <c r="DM810" i="1"/>
  <c r="HL810" i="1"/>
  <c r="DC813" i="1"/>
  <c r="CH814" i="1"/>
  <c r="GL815" i="1"/>
  <c r="HM815" i="1"/>
  <c r="EI818" i="1"/>
  <c r="GM808" i="1"/>
  <c r="DN808" i="1"/>
  <c r="HH809" i="1"/>
  <c r="CX809" i="1"/>
  <c r="CY809" i="1"/>
  <c r="HM810" i="1"/>
  <c r="EF815" i="1"/>
  <c r="HH815" i="1"/>
  <c r="DR816" i="1"/>
  <c r="DC820" i="1"/>
  <c r="GN818" i="1"/>
  <c r="DK816" i="1"/>
  <c r="DY816" i="1"/>
  <c r="GN809" i="1"/>
  <c r="CX811" i="1"/>
  <c r="DB811" i="1"/>
  <c r="AQ808" i="1"/>
  <c r="GL809" i="1"/>
  <c r="DK810" i="1"/>
  <c r="DY810" i="1"/>
  <c r="HJ818" i="1"/>
  <c r="DC816" i="1"/>
  <c r="GN810" i="1"/>
  <c r="GM817" i="1"/>
  <c r="DD808" i="1"/>
  <c r="DE808" i="1"/>
  <c r="GK810" i="1"/>
  <c r="EH817" i="1"/>
  <c r="DR820" i="1"/>
  <c r="EF808" i="1"/>
  <c r="CH808" i="1"/>
  <c r="EI809" i="1"/>
  <c r="DC810" i="1"/>
  <c r="EG810" i="1"/>
  <c r="DK811" i="1"/>
  <c r="DY811" i="1"/>
  <c r="EF817" i="1"/>
  <c r="HM818" i="1"/>
  <c r="DE818" i="1"/>
  <c r="GN808" i="1"/>
  <c r="DK808" i="1"/>
  <c r="DY808" i="1"/>
  <c r="EF809" i="1"/>
  <c r="GP810" i="1"/>
  <c r="EH810" i="1"/>
  <c r="DC811" i="1"/>
  <c r="GK815" i="1"/>
  <c r="HJ815" i="1"/>
  <c r="DD816" i="1"/>
  <c r="DE816" i="1"/>
  <c r="DK820" i="1"/>
  <c r="GL818" i="1"/>
  <c r="EG817" i="1"/>
  <c r="DN821" i="1"/>
  <c r="GP817" i="1"/>
  <c r="GM816" i="1"/>
  <c r="HK808" i="1"/>
  <c r="CX810" i="1"/>
  <c r="DB810" i="1"/>
  <c r="DB816" i="1"/>
  <c r="HM817" i="1"/>
  <c r="EF818" i="1"/>
  <c r="HK818" i="1"/>
  <c r="CX818" i="1"/>
  <c r="CK818" i="1"/>
  <c r="DK821" i="1"/>
  <c r="HH811" i="1"/>
  <c r="DD821" i="1"/>
  <c r="DE811" i="1"/>
  <c r="GK811" i="1"/>
  <c r="GQ817" i="1"/>
  <c r="HJ817" i="1"/>
  <c r="DC821" i="1"/>
  <c r="EI808" i="1"/>
  <c r="DR808" i="1"/>
  <c r="HI812" i="1"/>
  <c r="AQ821" i="1"/>
  <c r="GL808" i="1"/>
  <c r="GM812" i="1"/>
  <c r="DN816" i="1"/>
  <c r="AQ817" i="1"/>
  <c r="EI821" i="1"/>
  <c r="DQ815" i="1"/>
  <c r="EG818" i="1"/>
  <c r="HI818" i="1"/>
  <c r="HK821" i="1"/>
  <c r="CX821" i="1"/>
  <c r="DA821" i="1"/>
  <c r="GN820" i="1"/>
  <c r="EG820" i="1"/>
  <c r="HJ820" i="1"/>
  <c r="HK820" i="1"/>
  <c r="EH820" i="1"/>
  <c r="AQ820" i="1"/>
  <c r="GQ820" i="1"/>
  <c r="GP820" i="1"/>
  <c r="EI820" i="1"/>
  <c r="EF820" i="1"/>
  <c r="HM820" i="1"/>
  <c r="HH820" i="1"/>
  <c r="GM820" i="1"/>
  <c r="HI820" i="1"/>
  <c r="GM811" i="1"/>
  <c r="HM811" i="1"/>
  <c r="GN816" i="1"/>
  <c r="GP816" i="1"/>
  <c r="DR817" i="1"/>
  <c r="DK817" i="1"/>
  <c r="EG816" i="1"/>
  <c r="DU815" i="1"/>
  <c r="DS815" i="1"/>
  <c r="DC815" i="1"/>
  <c r="DR815" i="1"/>
  <c r="HK816" i="1"/>
  <c r="EF811" i="1"/>
  <c r="HI811" i="1"/>
  <c r="GK816" i="1"/>
  <c r="AQ816" i="1"/>
  <c r="GK817" i="1"/>
  <c r="HK817" i="1"/>
  <c r="GL821" i="1"/>
  <c r="EI816" i="1"/>
  <c r="EI811" i="1"/>
  <c r="HJ811" i="1"/>
  <c r="EH809" i="1"/>
  <c r="AQ809" i="1"/>
  <c r="GL811" i="1"/>
  <c r="HK811" i="1"/>
  <c r="HH816" i="1"/>
  <c r="GL817" i="1"/>
  <c r="HL817" i="1"/>
  <c r="DD819" i="1"/>
  <c r="EH821" i="1"/>
  <c r="DO815" i="1"/>
  <c r="GM809" i="1"/>
  <c r="HH817" i="1"/>
  <c r="DN817" i="1"/>
  <c r="GQ821" i="1"/>
  <c r="DP815" i="1"/>
  <c r="DK815" i="1"/>
  <c r="DY815" i="1"/>
  <c r="GQ811" i="1"/>
  <c r="EH811" i="1"/>
  <c r="HJ816" i="1"/>
  <c r="GN821" i="1"/>
  <c r="HI809" i="1"/>
  <c r="EG811" i="1"/>
  <c r="AQ811" i="1"/>
  <c r="HI816" i="1"/>
  <c r="EI817" i="1"/>
  <c r="HH821" i="1"/>
  <c r="EG809" i="1"/>
  <c r="HL809" i="1"/>
  <c r="DE809" i="1"/>
  <c r="EF810" i="1"/>
  <c r="HH810" i="1"/>
  <c r="GN811" i="1"/>
  <c r="HL811" i="1"/>
  <c r="GN812" i="1"/>
  <c r="GN817" i="1"/>
  <c r="DC817" i="1"/>
  <c r="HI821" i="1"/>
  <c r="DN815" i="1"/>
  <c r="HK812" i="1"/>
  <c r="CY812" i="1"/>
  <c r="DB817" i="1"/>
  <c r="EF821" i="1"/>
  <c r="EH812" i="1"/>
  <c r="DR819" i="1"/>
  <c r="CH811" i="1"/>
  <c r="GM821" i="1"/>
  <c r="HJ812" i="1"/>
  <c r="EI812" i="1"/>
  <c r="DR811" i="1"/>
  <c r="EG812" i="1"/>
  <c r="CZ812" i="1"/>
  <c r="DK819" i="1"/>
  <c r="HJ821" i="1"/>
  <c r="GQ810" i="1"/>
  <c r="GM810" i="1"/>
  <c r="HK810" i="1"/>
  <c r="DM811" i="1"/>
  <c r="DN811" i="1"/>
  <c r="GL812" i="1"/>
  <c r="DA812" i="1"/>
  <c r="EH816" i="1"/>
  <c r="HL816" i="1"/>
  <c r="GQ816" i="1"/>
  <c r="DC819" i="1"/>
  <c r="GK821" i="1"/>
  <c r="HL821" i="1"/>
  <c r="GQ812" i="1"/>
  <c r="GP812" i="1"/>
  <c r="DA817" i="1"/>
  <c r="EF812" i="1"/>
  <c r="AQ812" i="1"/>
  <c r="HL812" i="1"/>
  <c r="GL810" i="1"/>
  <c r="GK812" i="1"/>
  <c r="HH812" i="1"/>
  <c r="GL816" i="1"/>
  <c r="HM816" i="1"/>
  <c r="EG821" i="1"/>
  <c r="HM821" i="1"/>
  <c r="CY815" i="1"/>
  <c r="CZ815" i="1"/>
  <c r="DA815" i="1"/>
  <c r="DB815" i="1"/>
  <c r="CY814" i="1"/>
  <c r="CZ814" i="1"/>
  <c r="DA814" i="1"/>
  <c r="DB814" i="1"/>
  <c r="CY813" i="1"/>
  <c r="CZ813" i="1"/>
  <c r="DA813" i="1"/>
  <c r="DB813" i="1"/>
  <c r="CZ808" i="1"/>
  <c r="CY808" i="1"/>
  <c r="DA808" i="1"/>
  <c r="DB809" i="1"/>
  <c r="DA809" i="1"/>
  <c r="CY822" i="1"/>
  <c r="DB822" i="1"/>
  <c r="DA822" i="1"/>
  <c r="CZ822" i="1"/>
  <c r="DE820" i="1"/>
  <c r="DA811" i="1"/>
  <c r="DA819" i="1"/>
  <c r="DB819" i="1"/>
  <c r="DE817" i="1"/>
  <c r="DA820" i="1"/>
  <c r="CY810" i="1"/>
  <c r="DB820" i="1"/>
  <c r="CZ809" i="1"/>
  <c r="DE815" i="1"/>
  <c r="DE819" i="1"/>
  <c r="DE821" i="1"/>
  <c r="DA810" i="1"/>
  <c r="CZ810" i="1"/>
  <c r="CY818" i="1"/>
  <c r="CZ818" i="1"/>
  <c r="DB818" i="1"/>
  <c r="DA818" i="1"/>
  <c r="DB821" i="1"/>
  <c r="AO805" i="1"/>
  <c r="AO804" i="1"/>
  <c r="AO803" i="1"/>
  <c r="FN805" i="1"/>
  <c r="FO805" i="1"/>
  <c r="EY805" i="1"/>
  <c r="EV806" i="1"/>
  <c r="ET806" i="1"/>
  <c r="FN806" i="1"/>
  <c r="FO806" i="1"/>
  <c r="EP806" i="1"/>
  <c r="BN806" i="1"/>
  <c r="AL806" i="1"/>
  <c r="CT806" i="1"/>
  <c r="EL804" i="1"/>
  <c r="AO802" i="1"/>
  <c r="AO801" i="1"/>
  <c r="AO800" i="1"/>
  <c r="AO799" i="1"/>
  <c r="AO798" i="1"/>
  <c r="EP805" i="1"/>
  <c r="EL805" i="1"/>
  <c r="BN805" i="1"/>
  <c r="AL805" i="1"/>
  <c r="HQ805" i="1"/>
  <c r="EK805" i="1"/>
  <c r="ET805" i="1"/>
  <c r="EP804" i="1"/>
  <c r="EL803" i="1"/>
  <c r="FN804" i="1"/>
  <c r="FO804" i="1"/>
  <c r="IF799" i="1"/>
  <c r="BN804" i="1"/>
  <c r="AL804" i="1"/>
  <c r="IE805" i="1"/>
  <c r="IG802" i="1"/>
  <c r="BO804" i="1"/>
  <c r="DG804" i="1"/>
  <c r="HV805" i="1"/>
  <c r="CS804" i="1"/>
  <c r="EY804" i="1"/>
  <c r="AN806" i="1"/>
  <c r="HU804" i="1"/>
  <c r="EQ806" i="1"/>
  <c r="GS804" i="1"/>
  <c r="EZ805" i="1"/>
  <c r="ID805" i="1"/>
  <c r="ET804" i="1"/>
  <c r="CA805" i="1"/>
  <c r="IG805" i="1"/>
  <c r="IB806" i="1"/>
  <c r="DW806" i="1"/>
  <c r="DX806" i="1"/>
  <c r="HQ806" i="1"/>
  <c r="HV806" i="1"/>
  <c r="GT806" i="1"/>
  <c r="GS806" i="1"/>
  <c r="HU806" i="1"/>
  <c r="ID806" i="1"/>
  <c r="HO806" i="1"/>
  <c r="II806" i="1"/>
  <c r="CV806" i="1"/>
  <c r="EY806" i="1"/>
  <c r="IE806" i="1"/>
  <c r="HX806" i="1"/>
  <c r="HS806" i="1"/>
  <c r="HR806" i="1"/>
  <c r="FA806" i="1"/>
  <c r="IH806" i="1"/>
  <c r="EZ806" i="1"/>
  <c r="HP806" i="1"/>
  <c r="HT806" i="1"/>
  <c r="IC806" i="1"/>
  <c r="IF806" i="1"/>
  <c r="HW806" i="1"/>
  <c r="IG806" i="1"/>
  <c r="HZ806" i="1"/>
  <c r="EO806" i="1"/>
  <c r="EK806" i="1"/>
  <c r="EM806" i="1"/>
  <c r="EL806" i="1"/>
  <c r="CS806" i="1"/>
  <c r="FN801" i="1"/>
  <c r="FO801" i="1"/>
  <c r="EZ804" i="1"/>
  <c r="GT804" i="1"/>
  <c r="BO802" i="1"/>
  <c r="IA802" i="1"/>
  <c r="IF804" i="1"/>
  <c r="FA804" i="1"/>
  <c r="CV805" i="1"/>
  <c r="CK805" i="1"/>
  <c r="HP805" i="1"/>
  <c r="II805" i="1"/>
  <c r="EM804" i="1"/>
  <c r="CA804" i="1"/>
  <c r="HR804" i="1"/>
  <c r="EQ805" i="1"/>
  <c r="EO804" i="1"/>
  <c r="EK804" i="1"/>
  <c r="CW804" i="1"/>
  <c r="IE804" i="1"/>
  <c r="HR805" i="1"/>
  <c r="ES806" i="1"/>
  <c r="IG804" i="1"/>
  <c r="GY806" i="1"/>
  <c r="GX806" i="1"/>
  <c r="GV806" i="1"/>
  <c r="GW806" i="1"/>
  <c r="AK806" i="1"/>
  <c r="GU806" i="1"/>
  <c r="ES803" i="1"/>
  <c r="AN804" i="1"/>
  <c r="HW804" i="1"/>
  <c r="EO801" i="1"/>
  <c r="II804" i="1"/>
  <c r="CW805" i="1"/>
  <c r="EU805" i="1"/>
  <c r="HU805" i="1"/>
  <c r="EU804" i="1"/>
  <c r="EW804" i="1"/>
  <c r="DW804" i="1"/>
  <c r="DX804" i="1"/>
  <c r="IH805" i="1"/>
  <c r="GT805" i="1"/>
  <c r="EY802" i="1"/>
  <c r="ES805" i="1"/>
  <c r="IC805" i="1"/>
  <c r="FA805" i="1"/>
  <c r="EO805" i="1"/>
  <c r="CA806" i="1"/>
  <c r="EU803" i="1"/>
  <c r="ES804" i="1"/>
  <c r="HV804" i="1"/>
  <c r="AN805" i="1"/>
  <c r="EM805" i="1"/>
  <c r="HT805" i="1"/>
  <c r="DW805" i="1"/>
  <c r="DX805" i="1"/>
  <c r="ET803" i="1"/>
  <c r="EU806" i="1"/>
  <c r="EW806" i="1"/>
  <c r="CW806" i="1"/>
  <c r="EQ804" i="1"/>
  <c r="EV804" i="1"/>
  <c r="IC804" i="1"/>
  <c r="IH804" i="1"/>
  <c r="HX804" i="1"/>
  <c r="GS805" i="1"/>
  <c r="IF805" i="1"/>
  <c r="HS805" i="1"/>
  <c r="CU806" i="1"/>
  <c r="EY800" i="1"/>
  <c r="FA801" i="1"/>
  <c r="HT804" i="1"/>
  <c r="EV805" i="1"/>
  <c r="BO805" i="1"/>
  <c r="HX805" i="1"/>
  <c r="HW805" i="1"/>
  <c r="BO806" i="1"/>
  <c r="DG806" i="1"/>
  <c r="DV805" i="1"/>
  <c r="IA805" i="1"/>
  <c r="BP1166" i="1"/>
  <c r="BP1168" i="1"/>
  <c r="BP1174" i="1"/>
  <c r="BP1165" i="1"/>
  <c r="BP1167" i="1"/>
  <c r="BP1171" i="1"/>
  <c r="BP1164" i="1"/>
  <c r="HP804" i="1"/>
  <c r="GV804" i="1"/>
  <c r="GX804" i="1"/>
  <c r="IA804" i="1"/>
  <c r="HX802" i="1"/>
  <c r="HW802" i="1"/>
  <c r="GT802" i="1"/>
  <c r="HV802" i="1"/>
  <c r="BD1168" i="1"/>
  <c r="BD1171" i="1"/>
  <c r="BD1167" i="1"/>
  <c r="BD1172" i="1"/>
  <c r="BD1165" i="1"/>
  <c r="BD1164" i="1"/>
  <c r="BD1174" i="1"/>
  <c r="BD1166" i="1"/>
  <c r="BC1166" i="1"/>
  <c r="BC1164" i="1"/>
  <c r="BC1167" i="1"/>
  <c r="BC1168" i="1"/>
  <c r="BC1174" i="1"/>
  <c r="BC1171" i="1"/>
  <c r="BC1165" i="1"/>
  <c r="BB1171" i="1"/>
  <c r="BB1167" i="1"/>
  <c r="BB1165" i="1"/>
  <c r="BB1166" i="1"/>
  <c r="BB1164" i="1"/>
  <c r="BB1172" i="1"/>
  <c r="BB1174" i="1"/>
  <c r="BB1168" i="1"/>
  <c r="BA1174" i="1"/>
  <c r="BA1172" i="1"/>
  <c r="BA1166" i="1"/>
  <c r="BA1171" i="1"/>
  <c r="BA1164" i="1"/>
  <c r="BA1168" i="1"/>
  <c r="BA1167" i="1"/>
  <c r="BA1165" i="1"/>
  <c r="EL799" i="1"/>
  <c r="EM800" i="1"/>
  <c r="GU804" i="1"/>
  <c r="HW799" i="1"/>
  <c r="CA799" i="1"/>
  <c r="IG799" i="1"/>
  <c r="IG801" i="1"/>
  <c r="GV805" i="1"/>
  <c r="IE800" i="1"/>
  <c r="HU799" i="1"/>
  <c r="AK804" i="1"/>
  <c r="FA800" i="1"/>
  <c r="BS805" i="1"/>
  <c r="GP805" i="1"/>
  <c r="IH802" i="1"/>
  <c r="BN799" i="1"/>
  <c r="AL799" i="1"/>
  <c r="EM799" i="1"/>
  <c r="HX799" i="1"/>
  <c r="GU805" i="1"/>
  <c r="AK805" i="1"/>
  <c r="II800" i="1"/>
  <c r="HR800" i="1"/>
  <c r="IE802" i="1"/>
  <c r="BN802" i="1"/>
  <c r="AL802" i="1"/>
  <c r="EV800" i="1"/>
  <c r="EU799" i="1"/>
  <c r="HE805" i="1"/>
  <c r="II799" i="1"/>
  <c r="GW805" i="1"/>
  <c r="GY805" i="1"/>
  <c r="DG805" i="1"/>
  <c r="IB805" i="1"/>
  <c r="IC799" i="1"/>
  <c r="CV804" i="1"/>
  <c r="CK804" i="1"/>
  <c r="CT805" i="1"/>
  <c r="DI805" i="1"/>
  <c r="EW805" i="1"/>
  <c r="AN801" i="1"/>
  <c r="AM805" i="1"/>
  <c r="GX805" i="1"/>
  <c r="HT799" i="1"/>
  <c r="HR799" i="1"/>
  <c r="CU804" i="1"/>
  <c r="CU805" i="1"/>
  <c r="GS799" i="1"/>
  <c r="HO805" i="1"/>
  <c r="GT799" i="1"/>
  <c r="IH799" i="1"/>
  <c r="IB800" i="1"/>
  <c r="CS805" i="1"/>
  <c r="DH805" i="1"/>
  <c r="HQ804" i="1"/>
  <c r="HS804" i="1"/>
  <c r="AN799" i="1"/>
  <c r="IF801" i="1"/>
  <c r="ET799" i="1"/>
  <c r="ES799" i="1"/>
  <c r="HO801" i="1"/>
  <c r="IF802" i="1"/>
  <c r="HR802" i="1"/>
  <c r="II801" i="1"/>
  <c r="CX805" i="1"/>
  <c r="DA805" i="1"/>
  <c r="HQ802" i="1"/>
  <c r="EV799" i="1"/>
  <c r="HT802" i="1"/>
  <c r="CW799" i="1"/>
  <c r="IH801" i="1"/>
  <c r="II802" i="1"/>
  <c r="EV802" i="1"/>
  <c r="HS802" i="1"/>
  <c r="EZ802" i="1"/>
  <c r="IC802" i="1"/>
  <c r="BO799" i="1"/>
  <c r="DJ799" i="1"/>
  <c r="DC799" i="1"/>
  <c r="DW799" i="1"/>
  <c r="DX799" i="1"/>
  <c r="FA799" i="1"/>
  <c r="IB802" i="1"/>
  <c r="IE799" i="1"/>
  <c r="EY799" i="1"/>
  <c r="HV799" i="1"/>
  <c r="AN800" i="1"/>
  <c r="ID802" i="1"/>
  <c r="GS802" i="1"/>
  <c r="EZ799" i="1"/>
  <c r="FN799" i="1"/>
  <c r="FO799" i="1"/>
  <c r="EM802" i="1"/>
  <c r="HU802" i="1"/>
  <c r="FA802" i="1"/>
  <c r="GW804" i="1"/>
  <c r="IA806" i="1"/>
  <c r="BN800" i="1"/>
  <c r="AL800" i="1"/>
  <c r="FC804" i="1"/>
  <c r="FD804" i="1"/>
  <c r="CA800" i="1"/>
  <c r="ID804" i="1"/>
  <c r="DW800" i="1"/>
  <c r="DX800" i="1"/>
  <c r="HF804" i="1"/>
  <c r="HA805" i="1"/>
  <c r="DJ805" i="1"/>
  <c r="DN805" i="1"/>
  <c r="AM804" i="1"/>
  <c r="EK799" i="1"/>
  <c r="ET800" i="1"/>
  <c r="HZ804" i="1"/>
  <c r="HE804" i="1"/>
  <c r="FX805" i="1"/>
  <c r="ES800" i="1"/>
  <c r="DH804" i="1"/>
  <c r="FC805" i="1"/>
  <c r="FD805" i="1"/>
  <c r="CW801" i="1"/>
  <c r="DV806" i="1"/>
  <c r="CW800" i="1"/>
  <c r="ID801" i="1"/>
  <c r="IC800" i="1"/>
  <c r="FN800" i="1"/>
  <c r="FO800" i="1"/>
  <c r="HX801" i="1"/>
  <c r="HV800" i="1"/>
  <c r="EP800" i="1"/>
  <c r="HT800" i="1"/>
  <c r="HU801" i="1"/>
  <c r="HC804" i="1"/>
  <c r="BO803" i="1"/>
  <c r="HA803" i="1"/>
  <c r="HW800" i="1"/>
  <c r="EY801" i="1"/>
  <c r="EP802" i="1"/>
  <c r="HD804" i="1"/>
  <c r="EO803" i="1"/>
  <c r="CU800" i="1"/>
  <c r="HV801" i="1"/>
  <c r="GY804" i="1"/>
  <c r="EK803" i="1"/>
  <c r="EO800" i="1"/>
  <c r="HT801" i="1"/>
  <c r="HQ801" i="1"/>
  <c r="EZ801" i="1"/>
  <c r="BO800" i="1"/>
  <c r="DG800" i="1"/>
  <c r="IF800" i="1"/>
  <c r="EU801" i="1"/>
  <c r="IB801" i="1"/>
  <c r="DI802" i="1"/>
  <c r="EL800" i="1"/>
  <c r="GS800" i="1"/>
  <c r="EV801" i="1"/>
  <c r="GT801" i="1"/>
  <c r="DW802" i="1"/>
  <c r="DI804" i="1"/>
  <c r="IB804" i="1"/>
  <c r="EL801" i="1"/>
  <c r="FC806" i="1"/>
  <c r="FD806" i="1"/>
  <c r="IH800" i="1"/>
  <c r="EZ800" i="1"/>
  <c r="BO801" i="1"/>
  <c r="IC801" i="1"/>
  <c r="DW801" i="1"/>
  <c r="DX801" i="1"/>
  <c r="EK802" i="1"/>
  <c r="DJ804" i="1"/>
  <c r="DM804" i="1"/>
  <c r="HA804" i="1"/>
  <c r="HO804" i="1"/>
  <c r="HC805" i="1"/>
  <c r="EO799" i="1"/>
  <c r="EK800" i="1"/>
  <c r="HQ800" i="1"/>
  <c r="ID800" i="1"/>
  <c r="ES801" i="1"/>
  <c r="HW801" i="1"/>
  <c r="IE801" i="1"/>
  <c r="EL802" i="1"/>
  <c r="DV804" i="1"/>
  <c r="BS804" i="1"/>
  <c r="GP804" i="1"/>
  <c r="HB804" i="1"/>
  <c r="CT804" i="1"/>
  <c r="HD805" i="1"/>
  <c r="BS806" i="1"/>
  <c r="GK806" i="1"/>
  <c r="EO802" i="1"/>
  <c r="HZ805" i="1"/>
  <c r="FX806" i="1"/>
  <c r="EQ803" i="1"/>
  <c r="EP803" i="1"/>
  <c r="FN803" i="1"/>
  <c r="FO803" i="1"/>
  <c r="CA803" i="1"/>
  <c r="HR803" i="1"/>
  <c r="BN803" i="1"/>
  <c r="AL803" i="1"/>
  <c r="CA801" i="1"/>
  <c r="EM801" i="1"/>
  <c r="BN801" i="1"/>
  <c r="AL801" i="1"/>
  <c r="EK801" i="1"/>
  <c r="ET802" i="1"/>
  <c r="EM803" i="1"/>
  <c r="CX806" i="1"/>
  <c r="CK806" i="1"/>
  <c r="CW803" i="1"/>
  <c r="EU800" i="1"/>
  <c r="IG800" i="1"/>
  <c r="HU800" i="1"/>
  <c r="HS800" i="1"/>
  <c r="HP802" i="1"/>
  <c r="CW802" i="1"/>
  <c r="EU802" i="1"/>
  <c r="EW802" i="1"/>
  <c r="HF805" i="1"/>
  <c r="IB803" i="1"/>
  <c r="IG803" i="1"/>
  <c r="EZ803" i="1"/>
  <c r="II803" i="1"/>
  <c r="HW803" i="1"/>
  <c r="GS803" i="1"/>
  <c r="HZ803" i="1"/>
  <c r="IF803" i="1"/>
  <c r="HT803" i="1"/>
  <c r="HX803" i="1"/>
  <c r="HV803" i="1"/>
  <c r="DW803" i="1"/>
  <c r="DX803" i="1"/>
  <c r="FA803" i="1"/>
  <c r="EY803" i="1"/>
  <c r="HQ803" i="1"/>
  <c r="HS803" i="1"/>
  <c r="IH803" i="1"/>
  <c r="IE803" i="1"/>
  <c r="HU803" i="1"/>
  <c r="GT803" i="1"/>
  <c r="ID803" i="1"/>
  <c r="DJ806" i="1"/>
  <c r="HA806" i="1"/>
  <c r="HB806" i="1"/>
  <c r="AM806" i="1"/>
  <c r="HE806" i="1"/>
  <c r="HC806" i="1"/>
  <c r="FX807" i="1"/>
  <c r="HF806" i="1"/>
  <c r="HD806" i="1"/>
  <c r="DH806" i="1"/>
  <c r="DI806" i="1"/>
  <c r="EP801" i="1"/>
  <c r="ET801" i="1"/>
  <c r="HR801" i="1"/>
  <c r="ES802" i="1"/>
  <c r="EV803" i="1"/>
  <c r="EQ801" i="1"/>
  <c r="DG802" i="1"/>
  <c r="FN802" i="1"/>
  <c r="FO802" i="1"/>
  <c r="AN802" i="1"/>
  <c r="EP799" i="1"/>
  <c r="AK799" i="1"/>
  <c r="EQ799" i="1"/>
  <c r="EQ800" i="1"/>
  <c r="HX800" i="1"/>
  <c r="GT800" i="1"/>
  <c r="GS801" i="1"/>
  <c r="HS801" i="1"/>
  <c r="EQ802" i="1"/>
  <c r="CA802" i="1"/>
  <c r="HB805" i="1"/>
  <c r="AN803" i="1"/>
  <c r="CY805" i="1"/>
  <c r="CX804" i="1"/>
  <c r="DH802" i="1"/>
  <c r="HZ802" i="1"/>
  <c r="DJ802" i="1"/>
  <c r="DD802" i="1"/>
  <c r="HF802" i="1"/>
  <c r="AM802" i="1"/>
  <c r="HB802" i="1"/>
  <c r="HD802" i="1"/>
  <c r="HE802" i="1"/>
  <c r="HA802" i="1"/>
  <c r="HC802" i="1"/>
  <c r="DV802" i="1"/>
  <c r="HZ801" i="1"/>
  <c r="HO800" i="1"/>
  <c r="HZ800" i="1"/>
  <c r="BM1167" i="1"/>
  <c r="BM1168" i="1"/>
  <c r="BO1168" i="1"/>
  <c r="BO1167" i="1"/>
  <c r="IA799" i="1"/>
  <c r="HF800" i="1"/>
  <c r="GQ805" i="1"/>
  <c r="AK800" i="1"/>
  <c r="DR805" i="1"/>
  <c r="EI805" i="1"/>
  <c r="GV800" i="1"/>
  <c r="HJ805" i="1"/>
  <c r="EH805" i="1"/>
  <c r="HF799" i="1"/>
  <c r="HH804" i="1"/>
  <c r="GL805" i="1"/>
  <c r="DJ803" i="1"/>
  <c r="DM803" i="1"/>
  <c r="ID799" i="1"/>
  <c r="HF801" i="1"/>
  <c r="EG805" i="1"/>
  <c r="HL805" i="1"/>
  <c r="IB799" i="1"/>
  <c r="DG799" i="1"/>
  <c r="HA799" i="1"/>
  <c r="DI801" i="1"/>
  <c r="GK805" i="1"/>
  <c r="CT801" i="1"/>
  <c r="EI804" i="1"/>
  <c r="GM805" i="1"/>
  <c r="HM805" i="1"/>
  <c r="AQ805" i="1"/>
  <c r="HD799" i="1"/>
  <c r="AM801" i="1"/>
  <c r="EF805" i="1"/>
  <c r="HK805" i="1"/>
  <c r="HZ799" i="1"/>
  <c r="EF804" i="1"/>
  <c r="HI805" i="1"/>
  <c r="CH799" i="1"/>
  <c r="DV799" i="1"/>
  <c r="DK799" i="1"/>
  <c r="DY799" i="1"/>
  <c r="GN805" i="1"/>
  <c r="HH805" i="1"/>
  <c r="DC805" i="1"/>
  <c r="IC803" i="1"/>
  <c r="HF803" i="1"/>
  <c r="HB799" i="1"/>
  <c r="GX800" i="1"/>
  <c r="CS800" i="1"/>
  <c r="EI806" i="1"/>
  <c r="GM806" i="1"/>
  <c r="HE799" i="1"/>
  <c r="EG806" i="1"/>
  <c r="DM799" i="1"/>
  <c r="HC799" i="1"/>
  <c r="DJ800" i="1"/>
  <c r="DU800" i="1"/>
  <c r="CT800" i="1"/>
  <c r="AM799" i="1"/>
  <c r="DH799" i="1"/>
  <c r="GX799" i="1"/>
  <c r="DC804" i="1"/>
  <c r="BS801" i="1"/>
  <c r="GP801" i="1"/>
  <c r="DB805" i="1"/>
  <c r="CZ805" i="1"/>
  <c r="CV801" i="1"/>
  <c r="CI801" i="1"/>
  <c r="DI799" i="1"/>
  <c r="GW800" i="1"/>
  <c r="AQ806" i="1"/>
  <c r="EH804" i="1"/>
  <c r="HJ804" i="1"/>
  <c r="HC803" i="1"/>
  <c r="GL804" i="1"/>
  <c r="HI804" i="1"/>
  <c r="DH801" i="1"/>
  <c r="HK804" i="1"/>
  <c r="CU801" i="1"/>
  <c r="DN804" i="1"/>
  <c r="DK805" i="1"/>
  <c r="DY805" i="1"/>
  <c r="DV803" i="1"/>
  <c r="HD800" i="1"/>
  <c r="IA801" i="1"/>
  <c r="GW801" i="1"/>
  <c r="DD804" i="1"/>
  <c r="DE804" i="1"/>
  <c r="EG804" i="1"/>
  <c r="GQ804" i="1"/>
  <c r="DM805" i="1"/>
  <c r="DH803" i="1"/>
  <c r="HP803" i="1"/>
  <c r="AM800" i="1"/>
  <c r="HC801" i="1"/>
  <c r="FX802" i="1"/>
  <c r="HA801" i="1"/>
  <c r="DD805" i="1"/>
  <c r="DE805" i="1"/>
  <c r="DI800" i="1"/>
  <c r="HD801" i="1"/>
  <c r="HC800" i="1"/>
  <c r="HE801" i="1"/>
  <c r="HO802" i="1"/>
  <c r="AQ804" i="1"/>
  <c r="HE800" i="1"/>
  <c r="DG801" i="1"/>
  <c r="GU801" i="1"/>
  <c r="CH804" i="1"/>
  <c r="GN804" i="1"/>
  <c r="CH805" i="1"/>
  <c r="EF806" i="1"/>
  <c r="GQ806" i="1"/>
  <c r="GP806" i="1"/>
  <c r="GL806" i="1"/>
  <c r="HJ806" i="1"/>
  <c r="EW799" i="1"/>
  <c r="EH806" i="1"/>
  <c r="HI806" i="1"/>
  <c r="HH806" i="1"/>
  <c r="GN806" i="1"/>
  <c r="GV799" i="1"/>
  <c r="GY800" i="1"/>
  <c r="HA800" i="1"/>
  <c r="CV800" i="1"/>
  <c r="HB800" i="1"/>
  <c r="HM806" i="1"/>
  <c r="AM803" i="1"/>
  <c r="HB803" i="1"/>
  <c r="DI803" i="1"/>
  <c r="BS800" i="1"/>
  <c r="EG800" i="1"/>
  <c r="BS802" i="1"/>
  <c r="GQ802" i="1"/>
  <c r="DR804" i="1"/>
  <c r="EW800" i="1"/>
  <c r="HK806" i="1"/>
  <c r="IA800" i="1"/>
  <c r="GU800" i="1"/>
  <c r="DV800" i="1"/>
  <c r="DJ801" i="1"/>
  <c r="DK801" i="1"/>
  <c r="DY801" i="1"/>
  <c r="HB801" i="1"/>
  <c r="CS802" i="1"/>
  <c r="DK804" i="1"/>
  <c r="DY804" i="1"/>
  <c r="GM804" i="1"/>
  <c r="HL804" i="1"/>
  <c r="DG803" i="1"/>
  <c r="IA803" i="1"/>
  <c r="FX804" i="1"/>
  <c r="FX803" i="1"/>
  <c r="DH800" i="1"/>
  <c r="FC800" i="1"/>
  <c r="FD800" i="1"/>
  <c r="FX800" i="1"/>
  <c r="HP800" i="1"/>
  <c r="DV801" i="1"/>
  <c r="FX801" i="1"/>
  <c r="GK804" i="1"/>
  <c r="HM804" i="1"/>
  <c r="HE803" i="1"/>
  <c r="HL806" i="1"/>
  <c r="HD803" i="1"/>
  <c r="AK802" i="1"/>
  <c r="GV801" i="1"/>
  <c r="HP799" i="1"/>
  <c r="HO799" i="1"/>
  <c r="CT799" i="1"/>
  <c r="HQ799" i="1"/>
  <c r="HS799" i="1"/>
  <c r="CY806" i="1"/>
  <c r="DA806" i="1"/>
  <c r="DB806" i="1"/>
  <c r="CZ806" i="1"/>
  <c r="GU802" i="1"/>
  <c r="GY799" i="1"/>
  <c r="GW799" i="1"/>
  <c r="GY802" i="1"/>
  <c r="EW801" i="1"/>
  <c r="GX801" i="1"/>
  <c r="FC802" i="1"/>
  <c r="FD802" i="1"/>
  <c r="DD799" i="1"/>
  <c r="FC801" i="1"/>
  <c r="FD801" i="1"/>
  <c r="GV802" i="1"/>
  <c r="DX802" i="1"/>
  <c r="CU799" i="1"/>
  <c r="GU799" i="1"/>
  <c r="CS801" i="1"/>
  <c r="AK801" i="1"/>
  <c r="GW802" i="1"/>
  <c r="DD806" i="1"/>
  <c r="DU806" i="1"/>
  <c r="DS806" i="1"/>
  <c r="DR806" i="1"/>
  <c r="DN806" i="1"/>
  <c r="DT806" i="1"/>
  <c r="DK806" i="1"/>
  <c r="DO806" i="1"/>
  <c r="DP806" i="1"/>
  <c r="DQ806" i="1"/>
  <c r="DC806" i="1"/>
  <c r="HO803" i="1"/>
  <c r="GX803" i="1"/>
  <c r="CS803" i="1"/>
  <c r="GW803" i="1"/>
  <c r="GV803" i="1"/>
  <c r="AK803" i="1"/>
  <c r="CT803" i="1"/>
  <c r="CU803" i="1"/>
  <c r="EW803" i="1"/>
  <c r="BS803" i="1"/>
  <c r="FC803" i="1"/>
  <c r="FD803" i="1"/>
  <c r="GY803" i="1"/>
  <c r="GU803" i="1"/>
  <c r="CT802" i="1"/>
  <c r="CS799" i="1"/>
  <c r="HP801" i="1"/>
  <c r="DN799" i="1"/>
  <c r="BS799" i="1"/>
  <c r="HM799" i="1"/>
  <c r="CV799" i="1"/>
  <c r="CX799" i="1"/>
  <c r="DA799" i="1"/>
  <c r="CU802" i="1"/>
  <c r="FC799" i="1"/>
  <c r="FD799" i="1"/>
  <c r="DR799" i="1"/>
  <c r="GY801" i="1"/>
  <c r="GX802" i="1"/>
  <c r="CV802" i="1"/>
  <c r="CX802" i="1"/>
  <c r="CZ802" i="1"/>
  <c r="CV803" i="1"/>
  <c r="CZ804" i="1"/>
  <c r="DA804" i="1"/>
  <c r="DB804" i="1"/>
  <c r="CY804" i="1"/>
  <c r="DO802" i="1"/>
  <c r="DQ802" i="1"/>
  <c r="DT802" i="1"/>
  <c r="DK802" i="1"/>
  <c r="DY802" i="1"/>
  <c r="DR802" i="1"/>
  <c r="DU802" i="1"/>
  <c r="DS802" i="1"/>
  <c r="DC802" i="1"/>
  <c r="DP802" i="1"/>
  <c r="DN802" i="1"/>
  <c r="HM802" i="1"/>
  <c r="AQ802" i="1"/>
  <c r="HK802" i="1"/>
  <c r="CX801" i="1"/>
  <c r="DN800" i="1"/>
  <c r="DD800" i="1"/>
  <c r="DB799" i="1"/>
  <c r="DD803" i="1"/>
  <c r="DC803" i="1"/>
  <c r="DE806" i="1"/>
  <c r="DC800" i="1"/>
  <c r="DK803" i="1"/>
  <c r="DY803" i="1"/>
  <c r="HH799" i="1"/>
  <c r="DR803" i="1"/>
  <c r="HI799" i="1"/>
  <c r="DN803" i="1"/>
  <c r="DT800" i="1"/>
  <c r="HK801" i="1"/>
  <c r="DK800" i="1"/>
  <c r="DY800" i="1"/>
  <c r="CH803" i="1"/>
  <c r="GK801" i="1"/>
  <c r="HI801" i="1"/>
  <c r="GL801" i="1"/>
  <c r="DN801" i="1"/>
  <c r="DO800" i="1"/>
  <c r="DP800" i="1"/>
  <c r="EI801" i="1"/>
  <c r="HL801" i="1"/>
  <c r="AQ801" i="1"/>
  <c r="EG801" i="1"/>
  <c r="HH801" i="1"/>
  <c r="EF801" i="1"/>
  <c r="DQ800" i="1"/>
  <c r="GQ801" i="1"/>
  <c r="GN801" i="1"/>
  <c r="DR800" i="1"/>
  <c r="EI800" i="1"/>
  <c r="GM801" i="1"/>
  <c r="HJ801" i="1"/>
  <c r="DS800" i="1"/>
  <c r="EH801" i="1"/>
  <c r="HM801" i="1"/>
  <c r="CY799" i="1"/>
  <c r="DE799" i="1"/>
  <c r="GK799" i="1"/>
  <c r="EH800" i="1"/>
  <c r="DA802" i="1"/>
  <c r="EI799" i="1"/>
  <c r="GN799" i="1"/>
  <c r="CY802" i="1"/>
  <c r="DB802" i="1"/>
  <c r="DE802" i="1"/>
  <c r="GM802" i="1"/>
  <c r="EF802" i="1"/>
  <c r="HJ800" i="1"/>
  <c r="GP800" i="1"/>
  <c r="EF800" i="1"/>
  <c r="DD801" i="1"/>
  <c r="DE801" i="1"/>
  <c r="GK802" i="1"/>
  <c r="HK800" i="1"/>
  <c r="AQ800" i="1"/>
  <c r="HI802" i="1"/>
  <c r="GN800" i="1"/>
  <c r="EH802" i="1"/>
  <c r="GQ800" i="1"/>
  <c r="HL800" i="1"/>
  <c r="DR801" i="1"/>
  <c r="HM800" i="1"/>
  <c r="GK800" i="1"/>
  <c r="DM801" i="1"/>
  <c r="CX800" i="1"/>
  <c r="CK800" i="1"/>
  <c r="GM800" i="1"/>
  <c r="CH801" i="1"/>
  <c r="GL802" i="1"/>
  <c r="HJ802" i="1"/>
  <c r="HL802" i="1"/>
  <c r="HH800" i="1"/>
  <c r="EG802" i="1"/>
  <c r="GL800" i="1"/>
  <c r="HI800" i="1"/>
  <c r="DC801" i="1"/>
  <c r="GP802" i="1"/>
  <c r="EI802" i="1"/>
  <c r="CZ799" i="1"/>
  <c r="GN802" i="1"/>
  <c r="HH802" i="1"/>
  <c r="CX803" i="1"/>
  <c r="CI803" i="1"/>
  <c r="DE803" i="1"/>
  <c r="GM799" i="1"/>
  <c r="EH799" i="1"/>
  <c r="HK799" i="1"/>
  <c r="GQ799" i="1"/>
  <c r="AQ799" i="1"/>
  <c r="HL799" i="1"/>
  <c r="GP803" i="1"/>
  <c r="AQ803" i="1"/>
  <c r="EG803" i="1"/>
  <c r="HI803" i="1"/>
  <c r="HM803" i="1"/>
  <c r="EH803" i="1"/>
  <c r="GQ803" i="1"/>
  <c r="GM803" i="1"/>
  <c r="HL803" i="1"/>
  <c r="HK803" i="1"/>
  <c r="EI803" i="1"/>
  <c r="GK803" i="1"/>
  <c r="GN803" i="1"/>
  <c r="HH803" i="1"/>
  <c r="HJ803" i="1"/>
  <c r="EF803" i="1"/>
  <c r="GL803" i="1"/>
  <c r="HJ799" i="1"/>
  <c r="GL799" i="1"/>
  <c r="EG799" i="1"/>
  <c r="GP799" i="1"/>
  <c r="EF799" i="1"/>
  <c r="CK799" i="1"/>
  <c r="CK802" i="1"/>
  <c r="DA801" i="1"/>
  <c r="DB801" i="1"/>
  <c r="DE800" i="1"/>
  <c r="DB800" i="1"/>
  <c r="DA800" i="1"/>
  <c r="CZ800" i="1"/>
  <c r="CY800" i="1"/>
  <c r="DB803" i="1"/>
  <c r="DA803" i="1"/>
  <c r="AO797" i="1"/>
  <c r="AO796" i="1"/>
  <c r="AO795" i="1"/>
  <c r="AO794" i="1"/>
  <c r="AO793" i="1"/>
  <c r="AO792" i="1"/>
  <c r="AO791" i="1"/>
  <c r="AO790" i="1"/>
  <c r="AO789" i="1"/>
  <c r="AO788" i="1"/>
  <c r="AO787" i="1"/>
  <c r="EL788" i="1"/>
  <c r="EO788" i="1"/>
  <c r="CT791" i="1"/>
  <c r="EZ795" i="1"/>
  <c r="EM795" i="1"/>
  <c r="EQ790" i="1"/>
  <c r="FN796" i="1"/>
  <c r="FO796" i="1"/>
  <c r="HX791" i="1"/>
  <c r="EM789" i="1"/>
  <c r="FN798" i="1"/>
  <c r="FO798" i="1"/>
  <c r="EL797" i="1"/>
  <c r="FN792" i="1"/>
  <c r="EO791" i="1"/>
  <c r="EZ788" i="1"/>
  <c r="FA789" i="1"/>
  <c r="DW795" i="1"/>
  <c r="DX795" i="1"/>
  <c r="HS796" i="1"/>
  <c r="HS797" i="1"/>
  <c r="ES792" i="1"/>
  <c r="FN789" i="1"/>
  <c r="FO789" i="1"/>
  <c r="CW790" i="1"/>
  <c r="HW796" i="1"/>
  <c r="IH795" i="1"/>
  <c r="HZ795" i="1"/>
  <c r="HQ795" i="1"/>
  <c r="ID795" i="1"/>
  <c r="HU795" i="1"/>
  <c r="GT795" i="1"/>
  <c r="FA795" i="1"/>
  <c r="IF795" i="1"/>
  <c r="HX795" i="1"/>
  <c r="II795" i="1"/>
  <c r="IB795" i="1"/>
  <c r="HS795" i="1"/>
  <c r="EY795" i="1"/>
  <c r="HW795" i="1"/>
  <c r="EV795" i="1"/>
  <c r="AS793" i="1"/>
  <c r="AL793" i="1"/>
  <c r="AT793" i="1"/>
  <c r="AR793" i="1"/>
  <c r="IG792" i="1"/>
  <c r="HX792" i="1"/>
  <c r="HW792" i="1"/>
  <c r="IH792" i="1"/>
  <c r="HQ792" i="1"/>
  <c r="HS792" i="1"/>
  <c r="GS792" i="1"/>
  <c r="II792" i="1"/>
  <c r="IB792" i="1"/>
  <c r="EY792" i="1"/>
  <c r="ID792" i="1"/>
  <c r="HU792" i="1"/>
  <c r="GT792" i="1"/>
  <c r="HV792" i="1"/>
  <c r="IF792" i="1"/>
  <c r="EM792" i="1"/>
  <c r="FN791" i="1"/>
  <c r="II791" i="1"/>
  <c r="IG790" i="1"/>
  <c r="HU789" i="1"/>
  <c r="GT789" i="1"/>
  <c r="IE789" i="1"/>
  <c r="HV789" i="1"/>
  <c r="IF789" i="1"/>
  <c r="HW789" i="1"/>
  <c r="IG789" i="1"/>
  <c r="HX789" i="1"/>
  <c r="HT789" i="1"/>
  <c r="IH789" i="1"/>
  <c r="II789" i="1"/>
  <c r="IA789" i="1"/>
  <c r="HR789" i="1"/>
  <c r="IC789" i="1"/>
  <c r="GS789" i="1"/>
  <c r="EU789" i="1"/>
  <c r="IA791" i="1"/>
  <c r="EQ795" i="1"/>
  <c r="EK788" i="1"/>
  <c r="EZ791" i="1"/>
  <c r="EV794" i="1"/>
  <c r="EO790" i="1"/>
  <c r="IG791" i="1"/>
  <c r="GY797" i="1"/>
  <c r="IG796" i="1"/>
  <c r="II796" i="1"/>
  <c r="EU796" i="1"/>
  <c r="HQ796" i="1"/>
  <c r="EL790" i="1"/>
  <c r="CA796" i="1"/>
  <c r="GS796" i="1"/>
  <c r="EZ796" i="1"/>
  <c r="EP798" i="1"/>
  <c r="BN796" i="1"/>
  <c r="AL796" i="1"/>
  <c r="EZ790" i="1"/>
  <c r="ID796" i="1"/>
  <c r="DW790" i="1"/>
  <c r="DX790" i="1"/>
  <c r="BN798" i="1"/>
  <c r="AL798" i="1"/>
  <c r="DW789" i="1"/>
  <c r="DX789" i="1"/>
  <c r="BO790" i="1"/>
  <c r="DV790" i="1"/>
  <c r="EK795" i="1"/>
  <c r="HU796" i="1"/>
  <c r="IH797" i="1"/>
  <c r="BN788" i="1"/>
  <c r="AL788" i="1"/>
  <c r="IC794" i="1"/>
  <c r="HV796" i="1"/>
  <c r="AN796" i="1"/>
  <c r="BN791" i="1"/>
  <c r="AL791" i="1"/>
  <c r="II794" i="1"/>
  <c r="EP796" i="1"/>
  <c r="ET788" i="1"/>
  <c r="EU792" i="1"/>
  <c r="BO796" i="1"/>
  <c r="HZ796" i="1"/>
  <c r="BO797" i="1"/>
  <c r="AM797" i="1"/>
  <c r="IE797" i="1"/>
  <c r="HT797" i="1"/>
  <c r="ES788" i="1"/>
  <c r="HV797" i="1"/>
  <c r="EY797" i="1"/>
  <c r="EM794" i="1"/>
  <c r="HR796" i="1"/>
  <c r="HQ797" i="1"/>
  <c r="CA794" i="1"/>
  <c r="GS794" i="1"/>
  <c r="CW796" i="1"/>
  <c r="EP791" i="1"/>
  <c r="FN788" i="1"/>
  <c r="FO788" i="1"/>
  <c r="HP790" i="1"/>
  <c r="AN791" i="1"/>
  <c r="IE794" i="1"/>
  <c r="EP790" i="1"/>
  <c r="ET791" i="1"/>
  <c r="EU794" i="1"/>
  <c r="II797" i="1"/>
  <c r="FN790" i="1"/>
  <c r="FO790" i="1"/>
  <c r="IH790" i="1"/>
  <c r="EO794" i="1"/>
  <c r="IF797" i="1"/>
  <c r="HR797" i="1"/>
  <c r="EV797" i="1"/>
  <c r="IC797" i="1"/>
  <c r="HT794" i="1"/>
  <c r="EQ797" i="1"/>
  <c r="EP788" i="1"/>
  <c r="EY789" i="1"/>
  <c r="ET797" i="1"/>
  <c r="GS797" i="1"/>
  <c r="HS788" i="1"/>
  <c r="EL796" i="1"/>
  <c r="ID797" i="1"/>
  <c r="FA788" i="1"/>
  <c r="EM791" i="1"/>
  <c r="EV792" i="1"/>
  <c r="HQ794" i="1"/>
  <c r="BN790" i="1"/>
  <c r="AL790" i="1"/>
  <c r="IE790" i="1"/>
  <c r="EK794" i="1"/>
  <c r="FA794" i="1"/>
  <c r="HW797" i="1"/>
  <c r="ET790" i="1"/>
  <c r="CA791" i="1"/>
  <c r="HU791" i="1"/>
  <c r="CW791" i="1"/>
  <c r="EP797" i="1"/>
  <c r="EM796" i="1"/>
  <c r="HX790" i="1"/>
  <c r="EY794" i="1"/>
  <c r="FN795" i="1"/>
  <c r="EL795" i="1"/>
  <c r="FA791" i="1"/>
  <c r="ES791" i="1"/>
  <c r="CA795" i="1"/>
  <c r="EZ797" i="1"/>
  <c r="ES790" i="1"/>
  <c r="DW791" i="1"/>
  <c r="DX791" i="1"/>
  <c r="EY791" i="1"/>
  <c r="CW792" i="1"/>
  <c r="DW792" i="1"/>
  <c r="DX792" i="1"/>
  <c r="EP795" i="1"/>
  <c r="FN797" i="1"/>
  <c r="FO797" i="1"/>
  <c r="EL791" i="1"/>
  <c r="HR791" i="1"/>
  <c r="EL792" i="1"/>
  <c r="BO792" i="1"/>
  <c r="HD792" i="1"/>
  <c r="EL794" i="1"/>
  <c r="EK791" i="1"/>
  <c r="EO796" i="1"/>
  <c r="EO797" i="1"/>
  <c r="FA792" i="1"/>
  <c r="ES794" i="1"/>
  <c r="II790" i="1"/>
  <c r="EQ791" i="1"/>
  <c r="IE791" i="1"/>
  <c r="IC791" i="1"/>
  <c r="EV791" i="1"/>
  <c r="AN792" i="1"/>
  <c r="ES795" i="1"/>
  <c r="ES796" i="1"/>
  <c r="DW796" i="1"/>
  <c r="DX796" i="1"/>
  <c r="BN797" i="1"/>
  <c r="AL797" i="1"/>
  <c r="AN797" i="1"/>
  <c r="FA797" i="1"/>
  <c r="EL789" i="1"/>
  <c r="HT790" i="1"/>
  <c r="HV791" i="1"/>
  <c r="HT791" i="1"/>
  <c r="EU791" i="1"/>
  <c r="EW791" i="1"/>
  <c r="BO791" i="1"/>
  <c r="DI791" i="1"/>
  <c r="EO795" i="1"/>
  <c r="ET795" i="1"/>
  <c r="EK796" i="1"/>
  <c r="ET796" i="1"/>
  <c r="CA797" i="1"/>
  <c r="CW797" i="1"/>
  <c r="DW797" i="1"/>
  <c r="DX797" i="1"/>
  <c r="ET792" i="1"/>
  <c r="GS790" i="1"/>
  <c r="GS791" i="1"/>
  <c r="CA792" i="1"/>
  <c r="EU795" i="1"/>
  <c r="IF796" i="1"/>
  <c r="EY796" i="1"/>
  <c r="ES797" i="1"/>
  <c r="EK790" i="1"/>
  <c r="EL798" i="1"/>
  <c r="EM798" i="1"/>
  <c r="EO798" i="1"/>
  <c r="EK798" i="1"/>
  <c r="IF788" i="1"/>
  <c r="CS789" i="1"/>
  <c r="HQ790" i="1"/>
  <c r="EK792" i="1"/>
  <c r="CS798" i="1"/>
  <c r="GX798" i="1"/>
  <c r="GW798" i="1"/>
  <c r="GV798" i="1"/>
  <c r="AK798" i="1"/>
  <c r="GU798" i="1"/>
  <c r="GY798" i="1"/>
  <c r="DW788" i="1"/>
  <c r="DX788" i="1"/>
  <c r="EY788" i="1"/>
  <c r="IE788" i="1"/>
  <c r="EP789" i="1"/>
  <c r="HX788" i="1"/>
  <c r="HV790" i="1"/>
  <c r="BO788" i="1"/>
  <c r="BS788" i="1"/>
  <c r="GP788" i="1"/>
  <c r="EZ792" i="1"/>
  <c r="ET794" i="1"/>
  <c r="EQ794" i="1"/>
  <c r="AN794" i="1"/>
  <c r="HV794" i="1"/>
  <c r="HU794" i="1"/>
  <c r="DW794" i="1"/>
  <c r="DX794" i="1"/>
  <c r="BO795" i="1"/>
  <c r="FX796" i="1"/>
  <c r="CW798" i="1"/>
  <c r="EU798" i="1"/>
  <c r="EW798" i="1"/>
  <c r="AN798" i="1"/>
  <c r="ET798" i="1"/>
  <c r="BO798" i="1"/>
  <c r="DI798" i="1"/>
  <c r="EV798" i="1"/>
  <c r="ES798" i="1"/>
  <c r="CU798" i="1"/>
  <c r="EV789" i="1"/>
  <c r="EZ789" i="1"/>
  <c r="GT790" i="1"/>
  <c r="HX794" i="1"/>
  <c r="HS798" i="1"/>
  <c r="HW798" i="1"/>
  <c r="EZ798" i="1"/>
  <c r="IB798" i="1"/>
  <c r="IH798" i="1"/>
  <c r="HQ798" i="1"/>
  <c r="ID798" i="1"/>
  <c r="GT798" i="1"/>
  <c r="FA798" i="1"/>
  <c r="HR798" i="1"/>
  <c r="HV798" i="1"/>
  <c r="HU798" i="1"/>
  <c r="IF798" i="1"/>
  <c r="GS798" i="1"/>
  <c r="HX798" i="1"/>
  <c r="EY798" i="1"/>
  <c r="DW798" i="1"/>
  <c r="DX798" i="1"/>
  <c r="HP798" i="1"/>
  <c r="II798" i="1"/>
  <c r="HT798" i="1"/>
  <c r="CV798" i="1"/>
  <c r="HO798" i="1"/>
  <c r="HZ798" i="1"/>
  <c r="HV788" i="1"/>
  <c r="IE796" i="1"/>
  <c r="CW788" i="1"/>
  <c r="IG788" i="1"/>
  <c r="HR788" i="1"/>
  <c r="EO789" i="1"/>
  <c r="BO789" i="1"/>
  <c r="IB789" i="1"/>
  <c r="AN790" i="1"/>
  <c r="EZ794" i="1"/>
  <c r="CA788" i="1"/>
  <c r="IH788" i="1"/>
  <c r="HQ788" i="1"/>
  <c r="CA789" i="1"/>
  <c r="IF790" i="1"/>
  <c r="HS791" i="1"/>
  <c r="EU788" i="1"/>
  <c r="EW788" i="1"/>
  <c r="II788" i="1"/>
  <c r="BN789" i="1"/>
  <c r="AL789" i="1"/>
  <c r="CW789" i="1"/>
  <c r="HS790" i="1"/>
  <c r="EW792" i="1"/>
  <c r="IE792" i="1"/>
  <c r="GT794" i="1"/>
  <c r="HO788" i="1"/>
  <c r="EM788" i="1"/>
  <c r="HU788" i="1"/>
  <c r="HT788" i="1"/>
  <c r="CU788" i="1"/>
  <c r="EQ789" i="1"/>
  <c r="ES789" i="1"/>
  <c r="EM790" i="1"/>
  <c r="EU790" i="1"/>
  <c r="EW790" i="1"/>
  <c r="EY790" i="1"/>
  <c r="FA790" i="1"/>
  <c r="HW791" i="1"/>
  <c r="EP792" i="1"/>
  <c r="EP794" i="1"/>
  <c r="BN794" i="1"/>
  <c r="AL794" i="1"/>
  <c r="HR794" i="1"/>
  <c r="HW794" i="1"/>
  <c r="IH794" i="1"/>
  <c r="AK795" i="1"/>
  <c r="AN795" i="1"/>
  <c r="EQ796" i="1"/>
  <c r="EV796" i="1"/>
  <c r="HX796" i="1"/>
  <c r="GT796" i="1"/>
  <c r="IB796" i="1"/>
  <c r="EK797" i="1"/>
  <c r="EU797" i="1"/>
  <c r="IG797" i="1"/>
  <c r="HU797" i="1"/>
  <c r="IB797" i="1"/>
  <c r="AN788" i="1"/>
  <c r="CT798" i="1"/>
  <c r="EQ788" i="1"/>
  <c r="HW788" i="1"/>
  <c r="CA790" i="1"/>
  <c r="HR790" i="1"/>
  <c r="BN792" i="1"/>
  <c r="AL792" i="1"/>
  <c r="HU790" i="1"/>
  <c r="GT791" i="1"/>
  <c r="EV788" i="1"/>
  <c r="IC788" i="1"/>
  <c r="AN789" i="1"/>
  <c r="HW790" i="1"/>
  <c r="HQ791" i="1"/>
  <c r="FN794" i="1"/>
  <c r="FO794" i="1"/>
  <c r="BO794" i="1"/>
  <c r="DH794" i="1"/>
  <c r="IF794" i="1"/>
  <c r="GT788" i="1"/>
  <c r="GS788" i="1"/>
  <c r="EK789" i="1"/>
  <c r="ET789" i="1"/>
  <c r="EV790" i="1"/>
  <c r="IC790" i="1"/>
  <c r="EO792" i="1"/>
  <c r="EQ792" i="1"/>
  <c r="CW794" i="1"/>
  <c r="IG794" i="1"/>
  <c r="BN795" i="1"/>
  <c r="AL795" i="1"/>
  <c r="CW795" i="1"/>
  <c r="HO796" i="1"/>
  <c r="IH796" i="1"/>
  <c r="FA796" i="1"/>
  <c r="HX797" i="1"/>
  <c r="GT797" i="1"/>
  <c r="EM797" i="1"/>
  <c r="EQ798" i="1"/>
  <c r="CA798" i="1"/>
  <c r="IA797" i="1"/>
  <c r="HP797" i="1"/>
  <c r="CV797" i="1"/>
  <c r="IC796" i="1"/>
  <c r="HB796" i="1"/>
  <c r="HC796" i="1"/>
  <c r="HD796" i="1"/>
  <c r="GU796" i="1"/>
  <c r="FC796" i="1"/>
  <c r="FD796" i="1"/>
  <c r="AK796" i="1"/>
  <c r="CT796" i="1"/>
  <c r="DV796" i="1"/>
  <c r="HP796" i="1"/>
  <c r="HO795" i="1"/>
  <c r="HC795" i="1"/>
  <c r="IA794" i="1"/>
  <c r="EW794" i="1"/>
  <c r="CT794" i="1"/>
  <c r="HP794" i="1"/>
  <c r="AN793" i="1"/>
  <c r="AM793" i="1"/>
  <c r="AJ793" i="1"/>
  <c r="AI793" i="1"/>
  <c r="AK793" i="1"/>
  <c r="HO792" i="1"/>
  <c r="HF792" i="1"/>
  <c r="HC792" i="1"/>
  <c r="HE792" i="1"/>
  <c r="HZ792" i="1"/>
  <c r="HP791" i="1"/>
  <c r="CV791" i="1"/>
  <c r="HO791" i="1"/>
  <c r="HB791" i="1"/>
  <c r="GX791" i="1"/>
  <c r="GY791" i="1"/>
  <c r="GU791" i="1"/>
  <c r="FC791" i="1"/>
  <c r="FD791" i="1"/>
  <c r="AK791" i="1"/>
  <c r="GV791" i="1"/>
  <c r="GW791" i="1"/>
  <c r="CS791" i="1"/>
  <c r="CU791" i="1"/>
  <c r="GW790" i="1"/>
  <c r="GX790" i="1"/>
  <c r="GY790" i="1"/>
  <c r="AK790" i="1"/>
  <c r="GV790" i="1"/>
  <c r="CT790" i="1"/>
  <c r="CU790" i="1"/>
  <c r="CV790" i="1"/>
  <c r="IA790" i="1"/>
  <c r="HP789" i="1"/>
  <c r="HP788" i="1"/>
  <c r="GX788" i="1"/>
  <c r="CS788" i="1"/>
  <c r="GW788" i="1"/>
  <c r="GU788" i="1"/>
  <c r="AK788" i="1"/>
  <c r="GY788" i="1"/>
  <c r="CT788" i="1"/>
  <c r="IA788" i="1"/>
  <c r="DV788" i="1"/>
  <c r="CV788" i="1"/>
  <c r="AO786" i="1"/>
  <c r="AO785" i="1"/>
  <c r="AO784" i="1"/>
  <c r="AO783" i="1"/>
  <c r="AO782" i="1"/>
  <c r="AO781" i="1"/>
  <c r="EW796" i="1"/>
  <c r="GU797" i="1"/>
  <c r="AK797" i="1"/>
  <c r="FX791" i="1"/>
  <c r="AM795" i="1"/>
  <c r="GW797" i="1"/>
  <c r="CU797" i="1"/>
  <c r="GV797" i="1"/>
  <c r="HA795" i="1"/>
  <c r="EW797" i="1"/>
  <c r="HC791" i="1"/>
  <c r="DG791" i="1"/>
  <c r="IH791" i="1"/>
  <c r="GX794" i="1"/>
  <c r="FC792" i="1"/>
  <c r="FD792" i="1"/>
  <c r="BS791" i="1"/>
  <c r="GP791" i="1"/>
  <c r="CS794" i="1"/>
  <c r="HS794" i="1"/>
  <c r="ID794" i="1"/>
  <c r="HO797" i="1"/>
  <c r="GY794" i="1"/>
  <c r="DJ791" i="1"/>
  <c r="DK791" i="1"/>
  <c r="DY791" i="1"/>
  <c r="IB791" i="1"/>
  <c r="GU794" i="1"/>
  <c r="DI797" i="1"/>
  <c r="CV796" i="1"/>
  <c r="CX796" i="1"/>
  <c r="DH796" i="1"/>
  <c r="HF796" i="1"/>
  <c r="GX797" i="1"/>
  <c r="GV796" i="1"/>
  <c r="GX796" i="1"/>
  <c r="AM796" i="1"/>
  <c r="DG796" i="1"/>
  <c r="CS797" i="1"/>
  <c r="IA796" i="1"/>
  <c r="IB790" i="1"/>
  <c r="CU796" i="1"/>
  <c r="CS796" i="1"/>
  <c r="GY796" i="1"/>
  <c r="DI796" i="1"/>
  <c r="CT797" i="1"/>
  <c r="HA797" i="1"/>
  <c r="HT796" i="1"/>
  <c r="HB795" i="1"/>
  <c r="HE796" i="1"/>
  <c r="GW796" i="1"/>
  <c r="DJ796" i="1"/>
  <c r="DC796" i="1"/>
  <c r="BS796" i="1"/>
  <c r="HH796" i="1"/>
  <c r="HA796" i="1"/>
  <c r="AM790" i="1"/>
  <c r="ID790" i="1"/>
  <c r="HZ794" i="1"/>
  <c r="DG790" i="1"/>
  <c r="HC790" i="1"/>
  <c r="DJ790" i="1"/>
  <c r="DC790" i="1"/>
  <c r="HA794" i="1"/>
  <c r="DI790" i="1"/>
  <c r="HD790" i="1"/>
  <c r="HC794" i="1"/>
  <c r="HA790" i="1"/>
  <c r="HB794" i="1"/>
  <c r="FC795" i="1"/>
  <c r="FD795" i="1"/>
  <c r="IE798" i="1"/>
  <c r="HB790" i="1"/>
  <c r="BS790" i="1"/>
  <c r="GM790" i="1"/>
  <c r="FX794" i="1"/>
  <c r="HE790" i="1"/>
  <c r="FC790" i="1"/>
  <c r="FD790" i="1"/>
  <c r="HD794" i="1"/>
  <c r="HF790" i="1"/>
  <c r="HZ790" i="1"/>
  <c r="DH790" i="1"/>
  <c r="FX797" i="1"/>
  <c r="HC788" i="1"/>
  <c r="AK789" i="1"/>
  <c r="DV797" i="1"/>
  <c r="FC797" i="1"/>
  <c r="FD797" i="1"/>
  <c r="HC797" i="1"/>
  <c r="DJ798" i="1"/>
  <c r="DD798" i="1"/>
  <c r="DE798" i="1"/>
  <c r="DG797" i="1"/>
  <c r="CV789" i="1"/>
  <c r="CI789" i="1"/>
  <c r="GV789" i="1"/>
  <c r="HD797" i="1"/>
  <c r="DJ788" i="1"/>
  <c r="DD788" i="1"/>
  <c r="DE788" i="1"/>
  <c r="CS792" i="1"/>
  <c r="CV794" i="1"/>
  <c r="CK794" i="1"/>
  <c r="CU794" i="1"/>
  <c r="AK794" i="1"/>
  <c r="HE795" i="1"/>
  <c r="HE797" i="1"/>
  <c r="IG798" i="1"/>
  <c r="DJ797" i="1"/>
  <c r="CH797" i="1"/>
  <c r="BS797" i="1"/>
  <c r="GP797" i="1"/>
  <c r="HB797" i="1"/>
  <c r="HA788" i="1"/>
  <c r="GU789" i="1"/>
  <c r="DH788" i="1"/>
  <c r="GY789" i="1"/>
  <c r="DI788" i="1"/>
  <c r="HA789" i="1"/>
  <c r="HO794" i="1"/>
  <c r="GV794" i="1"/>
  <c r="HF795" i="1"/>
  <c r="DV795" i="1"/>
  <c r="DH797" i="1"/>
  <c r="HF797" i="1"/>
  <c r="HZ797" i="1"/>
  <c r="EW789" i="1"/>
  <c r="GV788" i="1"/>
  <c r="HO790" i="1"/>
  <c r="GU790" i="1"/>
  <c r="GW794" i="1"/>
  <c r="DG795" i="1"/>
  <c r="CS790" i="1"/>
  <c r="DV792" i="1"/>
  <c r="IC792" i="1"/>
  <c r="GU792" i="1"/>
  <c r="GY792" i="1"/>
  <c r="AK792" i="1"/>
  <c r="ID791" i="1"/>
  <c r="HD791" i="1"/>
  <c r="AM792" i="1"/>
  <c r="DG792" i="1"/>
  <c r="IF791" i="1"/>
  <c r="DJ789" i="1"/>
  <c r="DR789" i="1"/>
  <c r="IA792" i="1"/>
  <c r="HE791" i="1"/>
  <c r="DH792" i="1"/>
  <c r="BS789" i="1"/>
  <c r="GP789" i="1"/>
  <c r="DH791" i="1"/>
  <c r="GW792" i="1"/>
  <c r="HF789" i="1"/>
  <c r="HB792" i="1"/>
  <c r="CT792" i="1"/>
  <c r="GV792" i="1"/>
  <c r="HF791" i="1"/>
  <c r="DJ792" i="1"/>
  <c r="DN792" i="1"/>
  <c r="HA792" i="1"/>
  <c r="DV789" i="1"/>
  <c r="HZ791" i="1"/>
  <c r="AM791" i="1"/>
  <c r="DI792" i="1"/>
  <c r="GX792" i="1"/>
  <c r="CU792" i="1"/>
  <c r="DJ794" i="1"/>
  <c r="DS794" i="1"/>
  <c r="IB794" i="1"/>
  <c r="HD788" i="1"/>
  <c r="AM789" i="1"/>
  <c r="DV791" i="1"/>
  <c r="HA791" i="1"/>
  <c r="BS792" i="1"/>
  <c r="GQ792" i="1"/>
  <c r="FX792" i="1"/>
  <c r="BS794" i="1"/>
  <c r="GP794" i="1"/>
  <c r="HZ789" i="1"/>
  <c r="ID789" i="1"/>
  <c r="DI789" i="1"/>
  <c r="CJ789" i="1"/>
  <c r="CX798" i="1"/>
  <c r="CK798" i="1"/>
  <c r="CT795" i="1"/>
  <c r="GS795" i="1"/>
  <c r="HV795" i="1"/>
  <c r="HR795" i="1"/>
  <c r="HT795" i="1"/>
  <c r="IB788" i="1"/>
  <c r="FX790" i="1"/>
  <c r="DV794" i="1"/>
  <c r="DI794" i="1"/>
  <c r="CJ794" i="1"/>
  <c r="IA798" i="1"/>
  <c r="HC798" i="1"/>
  <c r="HB798" i="1"/>
  <c r="HF798" i="1"/>
  <c r="HD798" i="1"/>
  <c r="FX799" i="1"/>
  <c r="HE798" i="1"/>
  <c r="AM798" i="1"/>
  <c r="HA798" i="1"/>
  <c r="DH798" i="1"/>
  <c r="IE795" i="1"/>
  <c r="IA795" i="1"/>
  <c r="IC795" i="1"/>
  <c r="DJ795" i="1"/>
  <c r="IG795" i="1"/>
  <c r="DI795" i="1"/>
  <c r="DH795" i="1"/>
  <c r="CU789" i="1"/>
  <c r="HO789" i="1"/>
  <c r="HS789" i="1"/>
  <c r="HQ789" i="1"/>
  <c r="CT789" i="1"/>
  <c r="DG788" i="1"/>
  <c r="HE788" i="1"/>
  <c r="FC789" i="1"/>
  <c r="FD789" i="1"/>
  <c r="GY795" i="1"/>
  <c r="BS798" i="1"/>
  <c r="IC786" i="1"/>
  <c r="CA787" i="1"/>
  <c r="FC798" i="1"/>
  <c r="FD798" i="1"/>
  <c r="EO787" i="1"/>
  <c r="EK787" i="1"/>
  <c r="GV795" i="1"/>
  <c r="DG789" i="1"/>
  <c r="IF783" i="1"/>
  <c r="HF788" i="1"/>
  <c r="FX789" i="1"/>
  <c r="HE794" i="1"/>
  <c r="HB788" i="1"/>
  <c r="HD789" i="1"/>
  <c r="GW789" i="1"/>
  <c r="AM794" i="1"/>
  <c r="FC794" i="1"/>
  <c r="FD794" i="1"/>
  <c r="GU795" i="1"/>
  <c r="FX795" i="1"/>
  <c r="CU795" i="1"/>
  <c r="IC798" i="1"/>
  <c r="FX798" i="1"/>
  <c r="DG798" i="1"/>
  <c r="FN787" i="1"/>
  <c r="FO787" i="1"/>
  <c r="CV792" i="1"/>
  <c r="HT792" i="1"/>
  <c r="HP792" i="1"/>
  <c r="HR792" i="1"/>
  <c r="HP795" i="1"/>
  <c r="FC788" i="1"/>
  <c r="FD788" i="1"/>
  <c r="GW795" i="1"/>
  <c r="CV795" i="1"/>
  <c r="HB789" i="1"/>
  <c r="AM788" i="1"/>
  <c r="HC789" i="1"/>
  <c r="BS795" i="1"/>
  <c r="GP795" i="1"/>
  <c r="ID788" i="1"/>
  <c r="HZ788" i="1"/>
  <c r="HE789" i="1"/>
  <c r="GX789" i="1"/>
  <c r="HF794" i="1"/>
  <c r="DG794" i="1"/>
  <c r="GX795" i="1"/>
  <c r="HD795" i="1"/>
  <c r="EW795" i="1"/>
  <c r="CS795" i="1"/>
  <c r="DH789" i="1"/>
  <c r="DV798" i="1"/>
  <c r="HJ797" i="1"/>
  <c r="HK797" i="1"/>
  <c r="EF797" i="1"/>
  <c r="GM797" i="1"/>
  <c r="CK797" i="1"/>
  <c r="CX797" i="1"/>
  <c r="GQ797" i="1"/>
  <c r="HI796" i="1"/>
  <c r="GN796" i="1"/>
  <c r="GL796" i="1"/>
  <c r="EF796" i="1"/>
  <c r="DM796" i="1"/>
  <c r="DN796" i="1"/>
  <c r="CH796" i="1"/>
  <c r="DR796" i="1"/>
  <c r="AP793" i="1"/>
  <c r="AQ793" i="1"/>
  <c r="GQ791" i="1"/>
  <c r="CK791" i="1"/>
  <c r="CX791" i="1"/>
  <c r="CZ791" i="1"/>
  <c r="DM791" i="1"/>
  <c r="DC791" i="1"/>
  <c r="DN791" i="1"/>
  <c r="DD791" i="1"/>
  <c r="DE791" i="1"/>
  <c r="HJ791" i="1"/>
  <c r="HK791" i="1"/>
  <c r="AQ791" i="1"/>
  <c r="HL791" i="1"/>
  <c r="HM791" i="1"/>
  <c r="GN791" i="1"/>
  <c r="EH791" i="1"/>
  <c r="EG791" i="1"/>
  <c r="EI791" i="1"/>
  <c r="GL791" i="1"/>
  <c r="EF791" i="1"/>
  <c r="CH790" i="1"/>
  <c r="CK790" i="1"/>
  <c r="CX790" i="1"/>
  <c r="DS789" i="1"/>
  <c r="DC789" i="1"/>
  <c r="GQ788" i="1"/>
  <c r="DM788" i="1"/>
  <c r="CH788" i="1"/>
  <c r="CX788" i="1"/>
  <c r="CK788" i="1"/>
  <c r="HJ788" i="1"/>
  <c r="HM788" i="1"/>
  <c r="HI788" i="1"/>
  <c r="HK788" i="1"/>
  <c r="AQ788" i="1"/>
  <c r="HL788" i="1"/>
  <c r="HH788" i="1"/>
  <c r="GL788" i="1"/>
  <c r="EF788" i="1"/>
  <c r="GN788" i="1"/>
  <c r="EH788" i="1"/>
  <c r="EI788" i="1"/>
  <c r="GK788" i="1"/>
  <c r="GM788" i="1"/>
  <c r="EG788" i="1"/>
  <c r="EK784" i="1"/>
  <c r="IG785" i="1"/>
  <c r="GS784" i="1"/>
  <c r="HJ796" i="1"/>
  <c r="EI790" i="1"/>
  <c r="GQ796" i="1"/>
  <c r="EI796" i="1"/>
  <c r="HK796" i="1"/>
  <c r="GM796" i="1"/>
  <c r="EH796" i="1"/>
  <c r="AQ796" i="1"/>
  <c r="GP796" i="1"/>
  <c r="IF785" i="1"/>
  <c r="GK796" i="1"/>
  <c r="HL796" i="1"/>
  <c r="II785" i="1"/>
  <c r="HM796" i="1"/>
  <c r="GN792" i="1"/>
  <c r="EI794" i="1"/>
  <c r="EI797" i="1"/>
  <c r="HK790" i="1"/>
  <c r="EH797" i="1"/>
  <c r="CH791" i="1"/>
  <c r="FA783" i="1"/>
  <c r="DT789" i="1"/>
  <c r="DR791" i="1"/>
  <c r="AQ797" i="1"/>
  <c r="EK785" i="1"/>
  <c r="ES782" i="1"/>
  <c r="FN785" i="1"/>
  <c r="FO785" i="1"/>
  <c r="EP784" i="1"/>
  <c r="EF789" i="1"/>
  <c r="DK790" i="1"/>
  <c r="DY790" i="1"/>
  <c r="GK791" i="1"/>
  <c r="HH791" i="1"/>
  <c r="DU794" i="1"/>
  <c r="DC797" i="1"/>
  <c r="HL797" i="1"/>
  <c r="DC798" i="1"/>
  <c r="GM791" i="1"/>
  <c r="HI791" i="1"/>
  <c r="GN794" i="1"/>
  <c r="EG796" i="1"/>
  <c r="DR797" i="1"/>
  <c r="HM797" i="1"/>
  <c r="CH798" i="1"/>
  <c r="GL790" i="1"/>
  <c r="GN790" i="1"/>
  <c r="HI790" i="1"/>
  <c r="HI792" i="1"/>
  <c r="IC785" i="1"/>
  <c r="GK789" i="1"/>
  <c r="EH790" i="1"/>
  <c r="HJ790" i="1"/>
  <c r="DM790" i="1"/>
  <c r="EI792" i="1"/>
  <c r="DC794" i="1"/>
  <c r="DD796" i="1"/>
  <c r="DE796" i="1"/>
  <c r="DM798" i="1"/>
  <c r="EH792" i="1"/>
  <c r="DR798" i="1"/>
  <c r="HH790" i="1"/>
  <c r="GQ790" i="1"/>
  <c r="GP790" i="1"/>
  <c r="HW783" i="1"/>
  <c r="HW785" i="1"/>
  <c r="CX789" i="1"/>
  <c r="DB789" i="1"/>
  <c r="EG790" i="1"/>
  <c r="AQ790" i="1"/>
  <c r="DN790" i="1"/>
  <c r="CK796" i="1"/>
  <c r="DK796" i="1"/>
  <c r="DY796" i="1"/>
  <c r="EL783" i="1"/>
  <c r="HR783" i="1"/>
  <c r="EF790" i="1"/>
  <c r="HL790" i="1"/>
  <c r="AQ792" i="1"/>
  <c r="GT783" i="1"/>
  <c r="HR785" i="1"/>
  <c r="BN786" i="1"/>
  <c r="AL786" i="1"/>
  <c r="GK790" i="1"/>
  <c r="HM790" i="1"/>
  <c r="DR790" i="1"/>
  <c r="HM792" i="1"/>
  <c r="DK794" i="1"/>
  <c r="DY794" i="1"/>
  <c r="GM794" i="1"/>
  <c r="DD792" i="1"/>
  <c r="DE792" i="1"/>
  <c r="EM783" i="1"/>
  <c r="DK792" i="1"/>
  <c r="DY792" i="1"/>
  <c r="IB786" i="1"/>
  <c r="DP794" i="1"/>
  <c r="HT783" i="1"/>
  <c r="HK794" i="1"/>
  <c r="HJ795" i="1"/>
  <c r="EG797" i="1"/>
  <c r="GS783" i="1"/>
  <c r="DK788" i="1"/>
  <c r="DY788" i="1"/>
  <c r="HI789" i="1"/>
  <c r="AQ794" i="1"/>
  <c r="CX794" i="1"/>
  <c r="CY794" i="1"/>
  <c r="DK797" i="1"/>
  <c r="DY797" i="1"/>
  <c r="GN797" i="1"/>
  <c r="DK798" i="1"/>
  <c r="DY798" i="1"/>
  <c r="IG783" i="1"/>
  <c r="GT786" i="1"/>
  <c r="HJ789" i="1"/>
  <c r="DR794" i="1"/>
  <c r="DR788" i="1"/>
  <c r="AQ789" i="1"/>
  <c r="DM792" i="1"/>
  <c r="II783" i="1"/>
  <c r="EI789" i="1"/>
  <c r="DD790" i="1"/>
  <c r="DE790" i="1"/>
  <c r="HI794" i="1"/>
  <c r="DM797" i="1"/>
  <c r="GL797" i="1"/>
  <c r="HI797" i="1"/>
  <c r="DN798" i="1"/>
  <c r="CH792" i="1"/>
  <c r="EG794" i="1"/>
  <c r="DQ794" i="1"/>
  <c r="HT785" i="1"/>
  <c r="FN784" i="1"/>
  <c r="FO784" i="1"/>
  <c r="HL792" i="1"/>
  <c r="EH794" i="1"/>
  <c r="GQ794" i="1"/>
  <c r="ET782" i="1"/>
  <c r="HJ794" i="1"/>
  <c r="GM792" i="1"/>
  <c r="HM794" i="1"/>
  <c r="FA782" i="1"/>
  <c r="GM789" i="1"/>
  <c r="EF792" i="1"/>
  <c r="DC788" i="1"/>
  <c r="HM789" i="1"/>
  <c r="EG792" i="1"/>
  <c r="HX783" i="1"/>
  <c r="EZ785" i="1"/>
  <c r="GT785" i="1"/>
  <c r="DN788" i="1"/>
  <c r="GK792" i="1"/>
  <c r="HL794" i="1"/>
  <c r="GQ795" i="1"/>
  <c r="DD797" i="1"/>
  <c r="DE797" i="1"/>
  <c r="EQ785" i="1"/>
  <c r="HX785" i="1"/>
  <c r="GN789" i="1"/>
  <c r="HJ792" i="1"/>
  <c r="DT794" i="1"/>
  <c r="HP785" i="1"/>
  <c r="HL789" i="1"/>
  <c r="GP792" i="1"/>
  <c r="DN794" i="1"/>
  <c r="GS785" i="1"/>
  <c r="IH785" i="1"/>
  <c r="EH789" i="1"/>
  <c r="DR792" i="1"/>
  <c r="GL794" i="1"/>
  <c r="DD794" i="1"/>
  <c r="DE794" i="1"/>
  <c r="GL795" i="1"/>
  <c r="DN797" i="1"/>
  <c r="AN786" i="1"/>
  <c r="EV783" i="1"/>
  <c r="CA783" i="1"/>
  <c r="GL789" i="1"/>
  <c r="HK789" i="1"/>
  <c r="DC792" i="1"/>
  <c r="HH792" i="1"/>
  <c r="EF794" i="1"/>
  <c r="DO794" i="1"/>
  <c r="HU783" i="1"/>
  <c r="HV785" i="1"/>
  <c r="IE785" i="1"/>
  <c r="CA785" i="1"/>
  <c r="HX786" i="1"/>
  <c r="EG789" i="1"/>
  <c r="HH789" i="1"/>
  <c r="GQ789" i="1"/>
  <c r="GL792" i="1"/>
  <c r="HK792" i="1"/>
  <c r="GK794" i="1"/>
  <c r="HH794" i="1"/>
  <c r="GK797" i="1"/>
  <c r="HH797" i="1"/>
  <c r="CW784" i="1"/>
  <c r="AN782" i="1"/>
  <c r="ES785" i="1"/>
  <c r="FA786" i="1"/>
  <c r="DO789" i="1"/>
  <c r="HK795" i="1"/>
  <c r="EM787" i="1"/>
  <c r="IE786" i="1"/>
  <c r="DK789" i="1"/>
  <c r="BO783" i="1"/>
  <c r="DH783" i="1"/>
  <c r="CT782" i="1"/>
  <c r="IB783" i="1"/>
  <c r="HQ783" i="1"/>
  <c r="IE783" i="1"/>
  <c r="EO785" i="1"/>
  <c r="CW786" i="1"/>
  <c r="DW786" i="1"/>
  <c r="DX786" i="1"/>
  <c r="GS786" i="1"/>
  <c r="EL782" i="1"/>
  <c r="DN789" i="1"/>
  <c r="DP789" i="1"/>
  <c r="AQ795" i="1"/>
  <c r="EU783" i="1"/>
  <c r="CT784" i="1"/>
  <c r="HU786" i="1"/>
  <c r="EM786" i="1"/>
  <c r="IF782" i="1"/>
  <c r="IH783" i="1"/>
  <c r="HV786" i="1"/>
  <c r="DU789" i="1"/>
  <c r="EP783" i="1"/>
  <c r="EY783" i="1"/>
  <c r="HS783" i="1"/>
  <c r="HV783" i="1"/>
  <c r="EM785" i="1"/>
  <c r="II786" i="1"/>
  <c r="EZ786" i="1"/>
  <c r="DQ789" i="1"/>
  <c r="EG795" i="1"/>
  <c r="HT786" i="1"/>
  <c r="DD789" i="1"/>
  <c r="DE789" i="1"/>
  <c r="EO783" i="1"/>
  <c r="ID783" i="1"/>
  <c r="IC783" i="1"/>
  <c r="EL785" i="1"/>
  <c r="EY785" i="1"/>
  <c r="ID786" i="1"/>
  <c r="IG786" i="1"/>
  <c r="EI795" i="1"/>
  <c r="AN787" i="1"/>
  <c r="BO787" i="1"/>
  <c r="IA787" i="1"/>
  <c r="EV787" i="1"/>
  <c r="CW787" i="1"/>
  <c r="ES787" i="1"/>
  <c r="EU787" i="1"/>
  <c r="EW787" i="1"/>
  <c r="ET787" i="1"/>
  <c r="GQ798" i="1"/>
  <c r="HH798" i="1"/>
  <c r="HM798" i="1"/>
  <c r="AQ798" i="1"/>
  <c r="HJ798" i="1"/>
  <c r="HL798" i="1"/>
  <c r="HK798" i="1"/>
  <c r="HI798" i="1"/>
  <c r="GL798" i="1"/>
  <c r="EG798" i="1"/>
  <c r="GK798" i="1"/>
  <c r="EI798" i="1"/>
  <c r="GP798" i="1"/>
  <c r="GN798" i="1"/>
  <c r="EH798" i="1"/>
  <c r="GM798" i="1"/>
  <c r="EF798" i="1"/>
  <c r="EU782" i="1"/>
  <c r="EP787" i="1"/>
  <c r="DR795" i="1"/>
  <c r="CH795" i="1"/>
  <c r="DN795" i="1"/>
  <c r="DM795" i="1"/>
  <c r="DK795" i="1"/>
  <c r="DY795" i="1"/>
  <c r="DD795" i="1"/>
  <c r="DE795" i="1"/>
  <c r="DC795" i="1"/>
  <c r="CV787" i="1"/>
  <c r="CX795" i="1"/>
  <c r="CK795" i="1"/>
  <c r="CX792" i="1"/>
  <c r="CI792" i="1"/>
  <c r="IC787" i="1"/>
  <c r="HX787" i="1"/>
  <c r="HR787" i="1"/>
  <c r="IH787" i="1"/>
  <c r="HW787" i="1"/>
  <c r="IF787" i="1"/>
  <c r="EZ787" i="1"/>
  <c r="GS787" i="1"/>
  <c r="HS787" i="1"/>
  <c r="IG787" i="1"/>
  <c r="HQ787" i="1"/>
  <c r="II787" i="1"/>
  <c r="DW787" i="1"/>
  <c r="EY787" i="1"/>
  <c r="IB787" i="1"/>
  <c r="FA787" i="1"/>
  <c r="ID787" i="1"/>
  <c r="IE787" i="1"/>
  <c r="GT787" i="1"/>
  <c r="HU787" i="1"/>
  <c r="HV787" i="1"/>
  <c r="HT787" i="1"/>
  <c r="HZ787" i="1"/>
  <c r="HO787" i="1"/>
  <c r="DB798" i="1"/>
  <c r="DA798" i="1"/>
  <c r="CZ798" i="1"/>
  <c r="CY798" i="1"/>
  <c r="EM782" i="1"/>
  <c r="EY782" i="1"/>
  <c r="HM795" i="1"/>
  <c r="EL786" i="1"/>
  <c r="GM795" i="1"/>
  <c r="IB782" i="1"/>
  <c r="EY786" i="1"/>
  <c r="EF795" i="1"/>
  <c r="HH795" i="1"/>
  <c r="EO782" i="1"/>
  <c r="HQ782" i="1"/>
  <c r="HU782" i="1"/>
  <c r="AN783" i="1"/>
  <c r="EZ784" i="1"/>
  <c r="EP785" i="1"/>
  <c r="ES786" i="1"/>
  <c r="HW782" i="1"/>
  <c r="EZ782" i="1"/>
  <c r="CW783" i="1"/>
  <c r="ES783" i="1"/>
  <c r="EY784" i="1"/>
  <c r="EU786" i="1"/>
  <c r="EP782" i="1"/>
  <c r="ID782" i="1"/>
  <c r="BN783" i="1"/>
  <c r="AL783" i="1"/>
  <c r="ET783" i="1"/>
  <c r="BN784" i="1"/>
  <c r="AL784" i="1"/>
  <c r="EV786" i="1"/>
  <c r="IH786" i="1"/>
  <c r="HW786" i="1"/>
  <c r="EH795" i="1"/>
  <c r="HL795" i="1"/>
  <c r="BN787" i="1"/>
  <c r="AL787" i="1"/>
  <c r="EL787" i="1"/>
  <c r="HS782" i="1"/>
  <c r="IH782" i="1"/>
  <c r="AN784" i="1"/>
  <c r="IG784" i="1"/>
  <c r="GN795" i="1"/>
  <c r="EV782" i="1"/>
  <c r="DW783" i="1"/>
  <c r="DX783" i="1"/>
  <c r="ES784" i="1"/>
  <c r="DW785" i="1"/>
  <c r="DX785" i="1"/>
  <c r="CW782" i="1"/>
  <c r="ET784" i="1"/>
  <c r="HR786" i="1"/>
  <c r="IF786" i="1"/>
  <c r="EQ782" i="1"/>
  <c r="BO786" i="1"/>
  <c r="HF786" i="1"/>
  <c r="HS786" i="1"/>
  <c r="HQ786" i="1"/>
  <c r="CA786" i="1"/>
  <c r="GK795" i="1"/>
  <c r="HI795" i="1"/>
  <c r="EQ787" i="1"/>
  <c r="DB797" i="1"/>
  <c r="CY797" i="1"/>
  <c r="CZ797" i="1"/>
  <c r="DA797" i="1"/>
  <c r="DB796" i="1"/>
  <c r="CY796" i="1"/>
  <c r="CZ796" i="1"/>
  <c r="DA796" i="1"/>
  <c r="DB794" i="1"/>
  <c r="DA791" i="1"/>
  <c r="DB791" i="1"/>
  <c r="CY791" i="1"/>
  <c r="DA790" i="1"/>
  <c r="CY790" i="1"/>
  <c r="CZ790" i="1"/>
  <c r="DB790" i="1"/>
  <c r="CY788" i="1"/>
  <c r="DA788" i="1"/>
  <c r="CZ788" i="1"/>
  <c r="DB788" i="1"/>
  <c r="HR782" i="1"/>
  <c r="ID784" i="1"/>
  <c r="HX784" i="1"/>
  <c r="EU784" i="1"/>
  <c r="FN782" i="1"/>
  <c r="EV784" i="1"/>
  <c r="FA784" i="1"/>
  <c r="IH784" i="1"/>
  <c r="BN785" i="1"/>
  <c r="AL785" i="1"/>
  <c r="CA782" i="1"/>
  <c r="EM784" i="1"/>
  <c r="II784" i="1"/>
  <c r="AK785" i="1"/>
  <c r="ET786" i="1"/>
  <c r="GX786" i="1"/>
  <c r="HT782" i="1"/>
  <c r="GS782" i="1"/>
  <c r="GT784" i="1"/>
  <c r="EK786" i="1"/>
  <c r="EO784" i="1"/>
  <c r="ET785" i="1"/>
  <c r="EQ786" i="1"/>
  <c r="BO784" i="1"/>
  <c r="DV784" i="1"/>
  <c r="DW784" i="1"/>
  <c r="DX784" i="1"/>
  <c r="HQ784" i="1"/>
  <c r="EK783" i="1"/>
  <c r="BN782" i="1"/>
  <c r="AL782" i="1"/>
  <c r="HS784" i="1"/>
  <c r="EV785" i="1"/>
  <c r="DW782" i="1"/>
  <c r="DX782" i="1"/>
  <c r="BO782" i="1"/>
  <c r="DH782" i="1"/>
  <c r="GU783" i="1"/>
  <c r="EZ783" i="1"/>
  <c r="EQ784" i="1"/>
  <c r="HW784" i="1"/>
  <c r="BO785" i="1"/>
  <c r="HC785" i="1"/>
  <c r="EO786" i="1"/>
  <c r="EP786" i="1"/>
  <c r="HV784" i="1"/>
  <c r="IF784" i="1"/>
  <c r="HU784" i="1"/>
  <c r="AN785" i="1"/>
  <c r="CW785" i="1"/>
  <c r="EK782" i="1"/>
  <c r="GT782" i="1"/>
  <c r="EU785" i="1"/>
  <c r="FN786" i="1"/>
  <c r="FO786" i="1"/>
  <c r="FN783" i="1"/>
  <c r="FO783" i="1"/>
  <c r="EL784" i="1"/>
  <c r="EQ783" i="1"/>
  <c r="CA784" i="1"/>
  <c r="IB784" i="1"/>
  <c r="FA785" i="1"/>
  <c r="HU785" i="1"/>
  <c r="IA786" i="1"/>
  <c r="HP786" i="1"/>
  <c r="IA785" i="1"/>
  <c r="HZ784" i="1"/>
  <c r="HO784" i="1"/>
  <c r="HO783" i="1"/>
  <c r="HZ783" i="1"/>
  <c r="HZ782" i="1"/>
  <c r="HO782" i="1"/>
  <c r="CV782" i="1"/>
  <c r="CK782" i="1"/>
  <c r="CS782" i="1"/>
  <c r="GX782" i="1"/>
  <c r="AK782" i="1"/>
  <c r="AM783" i="1"/>
  <c r="HB783" i="1"/>
  <c r="HA783" i="1"/>
  <c r="CZ794" i="1"/>
  <c r="DA794" i="1"/>
  <c r="DI782" i="1"/>
  <c r="DA789" i="1"/>
  <c r="GV782" i="1"/>
  <c r="GV785" i="1"/>
  <c r="GU785" i="1"/>
  <c r="IA784" i="1"/>
  <c r="GW783" i="1"/>
  <c r="GX783" i="1"/>
  <c r="DV787" i="1"/>
  <c r="DV785" i="1"/>
  <c r="DX787" i="1"/>
  <c r="HE784" i="1"/>
  <c r="HP787" i="1"/>
  <c r="AM782" i="1"/>
  <c r="GU784" i="1"/>
  <c r="EW786" i="1"/>
  <c r="DV786" i="1"/>
  <c r="CU787" i="1"/>
  <c r="HF784" i="1"/>
  <c r="AM784" i="1"/>
  <c r="HF782" i="1"/>
  <c r="HE785" i="1"/>
  <c r="IE782" i="1"/>
  <c r="GV783" i="1"/>
  <c r="DI784" i="1"/>
  <c r="CJ784" i="1"/>
  <c r="HD786" i="1"/>
  <c r="HV782" i="1"/>
  <c r="EW784" i="1"/>
  <c r="HE786" i="1"/>
  <c r="HC783" i="1"/>
  <c r="HB786" i="1"/>
  <c r="HD783" i="1"/>
  <c r="CU784" i="1"/>
  <c r="FX786" i="1"/>
  <c r="GX784" i="1"/>
  <c r="IA783" i="1"/>
  <c r="DI783" i="1"/>
  <c r="DG785" i="1"/>
  <c r="BS783" i="1"/>
  <c r="GP783" i="1"/>
  <c r="GW784" i="1"/>
  <c r="GW782" i="1"/>
  <c r="HP784" i="1"/>
  <c r="CV783" i="1"/>
  <c r="CV784" i="1"/>
  <c r="CK784" i="1"/>
  <c r="DV783" i="1"/>
  <c r="DJ783" i="1"/>
  <c r="DC783" i="1"/>
  <c r="HP782" i="1"/>
  <c r="DG783" i="1"/>
  <c r="AK784" i="1"/>
  <c r="FC785" i="1"/>
  <c r="FD785" i="1"/>
  <c r="IB785" i="1"/>
  <c r="GY782" i="1"/>
  <c r="CU782" i="1"/>
  <c r="HE783" i="1"/>
  <c r="FC783" i="1"/>
  <c r="FD783" i="1"/>
  <c r="GV784" i="1"/>
  <c r="HF785" i="1"/>
  <c r="HR784" i="1"/>
  <c r="GU782" i="1"/>
  <c r="EW782" i="1"/>
  <c r="IC782" i="1"/>
  <c r="HF783" i="1"/>
  <c r="AK783" i="1"/>
  <c r="GY784" i="1"/>
  <c r="CS784" i="1"/>
  <c r="AM785" i="1"/>
  <c r="HX782" i="1"/>
  <c r="HT784" i="1"/>
  <c r="DA792" i="1"/>
  <c r="DB792" i="1"/>
  <c r="DJ786" i="1"/>
  <c r="FX787" i="1"/>
  <c r="FX788" i="1"/>
  <c r="HE787" i="1"/>
  <c r="HA787" i="1"/>
  <c r="HC787" i="1"/>
  <c r="HD787" i="1"/>
  <c r="HF787" i="1"/>
  <c r="DG787" i="1"/>
  <c r="AM787" i="1"/>
  <c r="HB787" i="1"/>
  <c r="DH787" i="1"/>
  <c r="AK787" i="1"/>
  <c r="FC787" i="1"/>
  <c r="FD787" i="1"/>
  <c r="GY787" i="1"/>
  <c r="GV787" i="1"/>
  <c r="GU787" i="1"/>
  <c r="GX787" i="1"/>
  <c r="BS787" i="1"/>
  <c r="GP787" i="1"/>
  <c r="GW787" i="1"/>
  <c r="CT787" i="1"/>
  <c r="CS787" i="1"/>
  <c r="HA782" i="1"/>
  <c r="HA785" i="1"/>
  <c r="AM786" i="1"/>
  <c r="DG786" i="1"/>
  <c r="HB782" i="1"/>
  <c r="HA786" i="1"/>
  <c r="CT786" i="1"/>
  <c r="CI787" i="1"/>
  <c r="CX787" i="1"/>
  <c r="CZ795" i="1"/>
  <c r="DA795" i="1"/>
  <c r="CY795" i="1"/>
  <c r="DB795" i="1"/>
  <c r="DI787" i="1"/>
  <c r="FC786" i="1"/>
  <c r="FD786" i="1"/>
  <c r="HD785" i="1"/>
  <c r="AK786" i="1"/>
  <c r="DJ787" i="1"/>
  <c r="DV782" i="1"/>
  <c r="DH785" i="1"/>
  <c r="GV786" i="1"/>
  <c r="DI786" i="1"/>
  <c r="FX783" i="1"/>
  <c r="GY783" i="1"/>
  <c r="EW783" i="1"/>
  <c r="HB785" i="1"/>
  <c r="HZ785" i="1"/>
  <c r="GW786" i="1"/>
  <c r="DH786" i="1"/>
  <c r="CT783" i="1"/>
  <c r="HE782" i="1"/>
  <c r="HC786" i="1"/>
  <c r="HZ786" i="1"/>
  <c r="HO786" i="1"/>
  <c r="CV786" i="1"/>
  <c r="CU786" i="1"/>
  <c r="IC784" i="1"/>
  <c r="DJ784" i="1"/>
  <c r="DQ784" i="1"/>
  <c r="HA784" i="1"/>
  <c r="EW785" i="1"/>
  <c r="FC782" i="1"/>
  <c r="FD782" i="1"/>
  <c r="BS782" i="1"/>
  <c r="GN782" i="1"/>
  <c r="IG782" i="1"/>
  <c r="HC784" i="1"/>
  <c r="FX785" i="1"/>
  <c r="GY786" i="1"/>
  <c r="CS785" i="1"/>
  <c r="CV785" i="1"/>
  <c r="CT785" i="1"/>
  <c r="HO785" i="1"/>
  <c r="CU785" i="1"/>
  <c r="HS785" i="1"/>
  <c r="HQ785" i="1"/>
  <c r="DI785" i="1"/>
  <c r="ID785" i="1"/>
  <c r="DJ785" i="1"/>
  <c r="CU783" i="1"/>
  <c r="CS783" i="1"/>
  <c r="HP783" i="1"/>
  <c r="BS784" i="1"/>
  <c r="GQ784" i="1"/>
  <c r="HB784" i="1"/>
  <c r="FX784" i="1"/>
  <c r="GW785" i="1"/>
  <c r="DJ782" i="1"/>
  <c r="DM782" i="1"/>
  <c r="HC782" i="1"/>
  <c r="DG782" i="1"/>
  <c r="DH784" i="1"/>
  <c r="HD784" i="1"/>
  <c r="GY785" i="1"/>
  <c r="BS786" i="1"/>
  <c r="GM786" i="1"/>
  <c r="IE784" i="1"/>
  <c r="GX785" i="1"/>
  <c r="IA782" i="1"/>
  <c r="HD782" i="1"/>
  <c r="II782" i="1"/>
  <c r="FC784" i="1"/>
  <c r="FD784" i="1"/>
  <c r="DG784" i="1"/>
  <c r="BS785" i="1"/>
  <c r="HI785" i="1"/>
  <c r="GU786" i="1"/>
  <c r="CS786" i="1"/>
  <c r="GQ785" i="1"/>
  <c r="GP785" i="1"/>
  <c r="DU784" i="1"/>
  <c r="DC784" i="1"/>
  <c r="CX783" i="1"/>
  <c r="CK783" i="1"/>
  <c r="CX782" i="1"/>
  <c r="CZ782" i="1"/>
  <c r="HM785" i="1"/>
  <c r="HJ783" i="1"/>
  <c r="GK783" i="1"/>
  <c r="DR782" i="1"/>
  <c r="CX784" i="1"/>
  <c r="DB784" i="1"/>
  <c r="DK783" i="1"/>
  <c r="DY783" i="1"/>
  <c r="DM783" i="1"/>
  <c r="EI783" i="1"/>
  <c r="GL783" i="1"/>
  <c r="HM783" i="1"/>
  <c r="EH782" i="1"/>
  <c r="HK783" i="1"/>
  <c r="EF783" i="1"/>
  <c r="EG783" i="1"/>
  <c r="AQ783" i="1"/>
  <c r="DN783" i="1"/>
  <c r="GM783" i="1"/>
  <c r="EH783" i="1"/>
  <c r="HH783" i="1"/>
  <c r="GN783" i="1"/>
  <c r="HI783" i="1"/>
  <c r="DD783" i="1"/>
  <c r="DE783" i="1"/>
  <c r="DR783" i="1"/>
  <c r="EF786" i="1"/>
  <c r="CH783" i="1"/>
  <c r="HH784" i="1"/>
  <c r="DK782" i="1"/>
  <c r="DY782" i="1"/>
  <c r="HK784" i="1"/>
  <c r="CH782" i="1"/>
  <c r="GK784" i="1"/>
  <c r="EG786" i="1"/>
  <c r="GQ783" i="1"/>
  <c r="HL783" i="1"/>
  <c r="DK784" i="1"/>
  <c r="DY784" i="1"/>
  <c r="HL785" i="1"/>
  <c r="EF785" i="1"/>
  <c r="EH786" i="1"/>
  <c r="GP786" i="1"/>
  <c r="GN786" i="1"/>
  <c r="EG785" i="1"/>
  <c r="HH785" i="1"/>
  <c r="HM786" i="1"/>
  <c r="EH785" i="1"/>
  <c r="GN785" i="1"/>
  <c r="DC782" i="1"/>
  <c r="DD784" i="1"/>
  <c r="DE784" i="1"/>
  <c r="EI785" i="1"/>
  <c r="HK785" i="1"/>
  <c r="HH786" i="1"/>
  <c r="EI786" i="1"/>
  <c r="GQ786" i="1"/>
  <c r="DN782" i="1"/>
  <c r="DD782" i="1"/>
  <c r="DE782" i="1"/>
  <c r="DT784" i="1"/>
  <c r="GL785" i="1"/>
  <c r="AQ785" i="1"/>
  <c r="HJ786" i="1"/>
  <c r="DD787" i="1"/>
  <c r="DP787" i="1"/>
  <c r="DN787" i="1"/>
  <c r="DS787" i="1"/>
  <c r="DK787" i="1"/>
  <c r="DO787" i="1"/>
  <c r="DU787" i="1"/>
  <c r="DR787" i="1"/>
  <c r="DC787" i="1"/>
  <c r="DQ787" i="1"/>
  <c r="DT787" i="1"/>
  <c r="GN784" i="1"/>
  <c r="DT786" i="1"/>
  <c r="DD786" i="1"/>
  <c r="DQ786" i="1"/>
  <c r="DS786" i="1"/>
  <c r="DO786" i="1"/>
  <c r="DP786" i="1"/>
  <c r="DU786" i="1"/>
  <c r="DK786" i="1"/>
  <c r="DY786" i="1"/>
  <c r="DR786" i="1"/>
  <c r="DN786" i="1"/>
  <c r="EI782" i="1"/>
  <c r="EG784" i="1"/>
  <c r="DC786" i="1"/>
  <c r="DR784" i="1"/>
  <c r="GK785" i="1"/>
  <c r="DA787" i="1"/>
  <c r="DB787" i="1"/>
  <c r="HI787" i="1"/>
  <c r="GL787" i="1"/>
  <c r="EI787" i="1"/>
  <c r="HK787" i="1"/>
  <c r="HM787" i="1"/>
  <c r="EG787" i="1"/>
  <c r="EH787" i="1"/>
  <c r="HL787" i="1"/>
  <c r="AQ787" i="1"/>
  <c r="GK787" i="1"/>
  <c r="GN787" i="1"/>
  <c r="EF787" i="1"/>
  <c r="HJ787" i="1"/>
  <c r="HH787" i="1"/>
  <c r="GM787" i="1"/>
  <c r="GL784" i="1"/>
  <c r="AQ786" i="1"/>
  <c r="HL782" i="1"/>
  <c r="HJ785" i="1"/>
  <c r="HI786" i="1"/>
  <c r="HI782" i="1"/>
  <c r="DS784" i="1"/>
  <c r="HM784" i="1"/>
  <c r="GM785" i="1"/>
  <c r="GQ787" i="1"/>
  <c r="EI784" i="1"/>
  <c r="GQ782" i="1"/>
  <c r="GP782" i="1"/>
  <c r="HJ782" i="1"/>
  <c r="GM782" i="1"/>
  <c r="GL782" i="1"/>
  <c r="EF784" i="1"/>
  <c r="AQ784" i="1"/>
  <c r="HH782" i="1"/>
  <c r="EG782" i="1"/>
  <c r="DN784" i="1"/>
  <c r="DP784" i="1"/>
  <c r="EH784" i="1"/>
  <c r="HJ784" i="1"/>
  <c r="GK786" i="1"/>
  <c r="HK786" i="1"/>
  <c r="CK786" i="1"/>
  <c r="CX786" i="1"/>
  <c r="DR785" i="1"/>
  <c r="DN785" i="1"/>
  <c r="CH785" i="1"/>
  <c r="DM785" i="1"/>
  <c r="DD785" i="1"/>
  <c r="DE785" i="1"/>
  <c r="DC785" i="1"/>
  <c r="DK785" i="1"/>
  <c r="DY785" i="1"/>
  <c r="CX785" i="1"/>
  <c r="CK785" i="1"/>
  <c r="HM782" i="1"/>
  <c r="GK782" i="1"/>
  <c r="HI784" i="1"/>
  <c r="HK782" i="1"/>
  <c r="EF782" i="1"/>
  <c r="AQ782" i="1"/>
  <c r="DO784" i="1"/>
  <c r="GM784" i="1"/>
  <c r="HL784" i="1"/>
  <c r="CZ784" i="1"/>
  <c r="GP784" i="1"/>
  <c r="GL786" i="1"/>
  <c r="HL786" i="1"/>
  <c r="CY783" i="1"/>
  <c r="CZ783" i="1"/>
  <c r="DA783" i="1"/>
  <c r="DB783" i="1"/>
  <c r="DA782" i="1"/>
  <c r="DB782" i="1"/>
  <c r="CY782" i="1"/>
  <c r="DE786" i="1"/>
  <c r="CY784" i="1"/>
  <c r="DA784" i="1"/>
  <c r="DE787" i="1"/>
  <c r="CZ785" i="1"/>
  <c r="DB785" i="1"/>
  <c r="DA785" i="1"/>
  <c r="CY785" i="1"/>
  <c r="CZ786" i="1"/>
  <c r="CY786" i="1"/>
  <c r="DA786" i="1"/>
  <c r="DB786" i="1"/>
  <c r="AO780" i="1"/>
  <c r="AO779" i="1"/>
  <c r="AO778" i="1"/>
  <c r="AO777" i="1"/>
  <c r="AO776" i="1"/>
  <c r="AO775" i="1"/>
  <c r="EQ778" i="1"/>
  <c r="EY779" i="1"/>
  <c r="IC776" i="1"/>
  <c r="IC777" i="1"/>
  <c r="HX778" i="1"/>
  <c r="FA777" i="1"/>
  <c r="HT780" i="1"/>
  <c r="CA781" i="1"/>
  <c r="EP779" i="1"/>
  <c r="FN781" i="1"/>
  <c r="FO781" i="1"/>
  <c r="EQ781" i="1"/>
  <c r="EL780" i="1"/>
  <c r="EO776" i="1"/>
  <c r="ES779" i="1"/>
  <c r="EK779" i="1"/>
  <c r="FN779" i="1"/>
  <c r="FO779" i="1"/>
  <c r="EO779" i="1"/>
  <c r="IH778" i="1"/>
  <c r="II777" i="1"/>
  <c r="HR777" i="1"/>
  <c r="IB777" i="1"/>
  <c r="HT777" i="1"/>
  <c r="ID777" i="1"/>
  <c r="HW777" i="1"/>
  <c r="HO777" i="1"/>
  <c r="IH777" i="1"/>
  <c r="CA777" i="1"/>
  <c r="FN777" i="1"/>
  <c r="FO777" i="1"/>
  <c r="BN779" i="1"/>
  <c r="AL779" i="1"/>
  <c r="IF777" i="1"/>
  <c r="HU777" i="1"/>
  <c r="EQ777" i="1"/>
  <c r="GT777" i="1"/>
  <c r="IG777" i="1"/>
  <c r="GS777" i="1"/>
  <c r="GT776" i="1"/>
  <c r="HX777" i="1"/>
  <c r="EZ777" i="1"/>
  <c r="HW780" i="1"/>
  <c r="IF780" i="1"/>
  <c r="CW778" i="1"/>
  <c r="CA779" i="1"/>
  <c r="HU776" i="1"/>
  <c r="IG780" i="1"/>
  <c r="IH780" i="1"/>
  <c r="HT779" i="1"/>
  <c r="EY776" i="1"/>
  <c r="HS776" i="1"/>
  <c r="HQ777" i="1"/>
  <c r="IE777" i="1"/>
  <c r="HS777" i="1"/>
  <c r="IE779" i="1"/>
  <c r="AN780" i="1"/>
  <c r="GS779" i="1"/>
  <c r="HW776" i="1"/>
  <c r="HV777" i="1"/>
  <c r="HS780" i="1"/>
  <c r="EL777" i="1"/>
  <c r="IF779" i="1"/>
  <c r="HX780" i="1"/>
  <c r="CW779" i="1"/>
  <c r="II780" i="1"/>
  <c r="DW777" i="1"/>
  <c r="DX777" i="1"/>
  <c r="AN777" i="1"/>
  <c r="BO777" i="1"/>
  <c r="DI777" i="1"/>
  <c r="HV779" i="1"/>
  <c r="GS780" i="1"/>
  <c r="EM779" i="1"/>
  <c r="ID780" i="1"/>
  <c r="EL778" i="1"/>
  <c r="CW777" i="1"/>
  <c r="HQ780" i="1"/>
  <c r="IB776" i="1"/>
  <c r="IH776" i="1"/>
  <c r="HX776" i="1"/>
  <c r="IG776" i="1"/>
  <c r="EP777" i="1"/>
  <c r="IC779" i="1"/>
  <c r="HU780" i="1"/>
  <c r="IB780" i="1"/>
  <c r="AN779" i="1"/>
  <c r="CA780" i="1"/>
  <c r="FN776" i="1"/>
  <c r="FO776" i="1"/>
  <c r="CS776" i="1"/>
  <c r="ES776" i="1"/>
  <c r="FA776" i="1"/>
  <c r="EP776" i="1"/>
  <c r="AN776" i="1"/>
  <c r="EQ776" i="1"/>
  <c r="CW776" i="1"/>
  <c r="HQ778" i="1"/>
  <c r="GT778" i="1"/>
  <c r="FN778" i="1"/>
  <c r="FO778" i="1"/>
  <c r="ET779" i="1"/>
  <c r="ET776" i="1"/>
  <c r="EO777" i="1"/>
  <c r="BN777" i="1"/>
  <c r="AL777" i="1"/>
  <c r="ES777" i="1"/>
  <c r="HV778" i="1"/>
  <c r="CT778" i="1"/>
  <c r="EU779" i="1"/>
  <c r="HW779" i="1"/>
  <c r="EZ779" i="1"/>
  <c r="II779" i="1"/>
  <c r="IF776" i="1"/>
  <c r="CA776" i="1"/>
  <c r="EU776" i="1"/>
  <c r="EW776" i="1"/>
  <c r="ET777" i="1"/>
  <c r="FA778" i="1"/>
  <c r="BN778" i="1"/>
  <c r="AL778" i="1"/>
  <c r="EV779" i="1"/>
  <c r="IG779" i="1"/>
  <c r="HU779" i="1"/>
  <c r="IA779" i="1"/>
  <c r="HV776" i="1"/>
  <c r="HR776" i="1"/>
  <c r="BN776" i="1"/>
  <c r="AL776" i="1"/>
  <c r="EV776" i="1"/>
  <c r="EK776" i="1"/>
  <c r="EK777" i="1"/>
  <c r="EU777" i="1"/>
  <c r="DW778" i="1"/>
  <c r="DX778" i="1"/>
  <c r="HO779" i="1"/>
  <c r="EL779" i="1"/>
  <c r="HX779" i="1"/>
  <c r="GT779" i="1"/>
  <c r="HR779" i="1"/>
  <c r="EU780" i="1"/>
  <c r="EW780" i="1"/>
  <c r="GT780" i="1"/>
  <c r="HR780" i="1"/>
  <c r="GS776" i="1"/>
  <c r="IE776" i="1"/>
  <c r="II776" i="1"/>
  <c r="BO776" i="1"/>
  <c r="DG776" i="1"/>
  <c r="EL776" i="1"/>
  <c r="EV777" i="1"/>
  <c r="ET778" i="1"/>
  <c r="EP778" i="1"/>
  <c r="BO779" i="1"/>
  <c r="DG779" i="1"/>
  <c r="IH779" i="1"/>
  <c r="FA779" i="1"/>
  <c r="ES780" i="1"/>
  <c r="IE780" i="1"/>
  <c r="IC780" i="1"/>
  <c r="EV780" i="1"/>
  <c r="EM777" i="1"/>
  <c r="DW776" i="1"/>
  <c r="DX776" i="1"/>
  <c r="HQ776" i="1"/>
  <c r="EZ776" i="1"/>
  <c r="EM776" i="1"/>
  <c r="CU777" i="1"/>
  <c r="EY777" i="1"/>
  <c r="EQ779" i="1"/>
  <c r="DW779" i="1"/>
  <c r="DX779" i="1"/>
  <c r="CW780" i="1"/>
  <c r="HV780" i="1"/>
  <c r="EM780" i="1"/>
  <c r="EP780" i="1"/>
  <c r="FA780" i="1"/>
  <c r="BO780" i="1"/>
  <c r="HE780" i="1"/>
  <c r="DW780" i="1"/>
  <c r="DX780" i="1"/>
  <c r="GV780" i="1"/>
  <c r="ID776" i="1"/>
  <c r="HT776" i="1"/>
  <c r="EY780" i="1"/>
  <c r="BO781" i="1"/>
  <c r="IC781" i="1"/>
  <c r="EV781" i="1"/>
  <c r="ET781" i="1"/>
  <c r="CW781" i="1"/>
  <c r="EU781" i="1"/>
  <c r="ES781" i="1"/>
  <c r="AN781" i="1"/>
  <c r="EM778" i="1"/>
  <c r="ES778" i="1"/>
  <c r="II778" i="1"/>
  <c r="HS778" i="1"/>
  <c r="EQ780" i="1"/>
  <c r="ET780" i="1"/>
  <c r="EO780" i="1"/>
  <c r="CU781" i="1"/>
  <c r="EO778" i="1"/>
  <c r="AN778" i="1"/>
  <c r="FN780" i="1"/>
  <c r="FO780" i="1"/>
  <c r="EP781" i="1"/>
  <c r="EK781" i="1"/>
  <c r="EM781" i="1"/>
  <c r="EL781" i="1"/>
  <c r="EO781" i="1"/>
  <c r="EU778" i="1"/>
  <c r="IF778" i="1"/>
  <c r="BN781" i="1"/>
  <c r="AL781" i="1"/>
  <c r="IB778" i="1"/>
  <c r="GS778" i="1"/>
  <c r="HW778" i="1"/>
  <c r="CA778" i="1"/>
  <c r="BN780" i="1"/>
  <c r="AL780" i="1"/>
  <c r="EK780" i="1"/>
  <c r="HZ780" i="1"/>
  <c r="IH781" i="1"/>
  <c r="EY781" i="1"/>
  <c r="DW781" i="1"/>
  <c r="DX781" i="1"/>
  <c r="IB781" i="1"/>
  <c r="HU781" i="1"/>
  <c r="ID781" i="1"/>
  <c r="II781" i="1"/>
  <c r="GS781" i="1"/>
  <c r="HQ781" i="1"/>
  <c r="IE781" i="1"/>
  <c r="HS781" i="1"/>
  <c r="FA781" i="1"/>
  <c r="HX781" i="1"/>
  <c r="GT781" i="1"/>
  <c r="IG781" i="1"/>
  <c r="HO781" i="1"/>
  <c r="HW781" i="1"/>
  <c r="HV781" i="1"/>
  <c r="HT781" i="1"/>
  <c r="EZ781" i="1"/>
  <c r="IF781" i="1"/>
  <c r="HZ781" i="1"/>
  <c r="EK778" i="1"/>
  <c r="EV778" i="1"/>
  <c r="EY778" i="1"/>
  <c r="EZ778" i="1"/>
  <c r="IG778" i="1"/>
  <c r="BO778" i="1"/>
  <c r="IA778" i="1"/>
  <c r="ID778" i="1"/>
  <c r="HU778" i="1"/>
  <c r="EZ780" i="1"/>
  <c r="HO780" i="1"/>
  <c r="HP779" i="1"/>
  <c r="HO778" i="1"/>
  <c r="HZ778" i="1"/>
  <c r="HZ777" i="1"/>
  <c r="HO776" i="1"/>
  <c r="HC776" i="1"/>
  <c r="GU776" i="1"/>
  <c r="HZ776" i="1"/>
  <c r="AK779" i="1"/>
  <c r="EW779" i="1"/>
  <c r="CV776" i="1"/>
  <c r="CK776" i="1"/>
  <c r="HF779" i="1"/>
  <c r="CV780" i="1"/>
  <c r="CX780" i="1"/>
  <c r="DA780" i="1"/>
  <c r="DH777" i="1"/>
  <c r="DJ777" i="1"/>
  <c r="DD777" i="1"/>
  <c r="HD777" i="1"/>
  <c r="HE777" i="1"/>
  <c r="HF778" i="1"/>
  <c r="HE779" i="1"/>
  <c r="AM779" i="1"/>
  <c r="DJ780" i="1"/>
  <c r="DN780" i="1"/>
  <c r="GV779" i="1"/>
  <c r="CV777" i="1"/>
  <c r="CX777" i="1"/>
  <c r="CU776" i="1"/>
  <c r="GU778" i="1"/>
  <c r="ID779" i="1"/>
  <c r="HT778" i="1"/>
  <c r="HP781" i="1"/>
  <c r="GY778" i="1"/>
  <c r="GW779" i="1"/>
  <c r="IB779" i="1"/>
  <c r="CV779" i="1"/>
  <c r="CX779" i="1"/>
  <c r="HD779" i="1"/>
  <c r="HA780" i="1"/>
  <c r="DV777" i="1"/>
  <c r="BS776" i="1"/>
  <c r="GQ776" i="1"/>
  <c r="IA780" i="1"/>
  <c r="AM777" i="1"/>
  <c r="HF780" i="1"/>
  <c r="DJ776" i="1"/>
  <c r="DK776" i="1"/>
  <c r="DY776" i="1"/>
  <c r="BS780" i="1"/>
  <c r="HJ780" i="1"/>
  <c r="HD776" i="1"/>
  <c r="CT780" i="1"/>
  <c r="IA776" i="1"/>
  <c r="HF776" i="1"/>
  <c r="HA777" i="1"/>
  <c r="GX780" i="1"/>
  <c r="HB777" i="1"/>
  <c r="DG777" i="1"/>
  <c r="AM780" i="1"/>
  <c r="CS780" i="1"/>
  <c r="HA776" i="1"/>
  <c r="HP780" i="1"/>
  <c r="CU780" i="1"/>
  <c r="HF777" i="1"/>
  <c r="HE776" i="1"/>
  <c r="FC777" i="1"/>
  <c r="FD777" i="1"/>
  <c r="HB780" i="1"/>
  <c r="DH776" i="1"/>
  <c r="AM776" i="1"/>
  <c r="DI776" i="1"/>
  <c r="CJ776" i="1"/>
  <c r="FX777" i="1"/>
  <c r="DV780" i="1"/>
  <c r="FX778" i="1"/>
  <c r="DV776" i="1"/>
  <c r="HC777" i="1"/>
  <c r="IA777" i="1"/>
  <c r="DI780" i="1"/>
  <c r="GU780" i="1"/>
  <c r="CV781" i="1"/>
  <c r="CK781" i="1"/>
  <c r="CU779" i="1"/>
  <c r="AK777" i="1"/>
  <c r="FC776" i="1"/>
  <c r="FD776" i="1"/>
  <c r="GV777" i="1"/>
  <c r="HP778" i="1"/>
  <c r="GW777" i="1"/>
  <c r="HB778" i="1"/>
  <c r="HS779" i="1"/>
  <c r="CT776" i="1"/>
  <c r="CV778" i="1"/>
  <c r="CX778" i="1"/>
  <c r="CS778" i="1"/>
  <c r="GY779" i="1"/>
  <c r="HA779" i="1"/>
  <c r="FX780" i="1"/>
  <c r="CS777" i="1"/>
  <c r="GY777" i="1"/>
  <c r="GW778" i="1"/>
  <c r="CU778" i="1"/>
  <c r="DJ779" i="1"/>
  <c r="DD779" i="1"/>
  <c r="BS779" i="1"/>
  <c r="HH779" i="1"/>
  <c r="HB779" i="1"/>
  <c r="DG780" i="1"/>
  <c r="HC780" i="1"/>
  <c r="CT779" i="1"/>
  <c r="HR778" i="1"/>
  <c r="HP776" i="1"/>
  <c r="AK778" i="1"/>
  <c r="GX777" i="1"/>
  <c r="CS779" i="1"/>
  <c r="HQ779" i="1"/>
  <c r="DI779" i="1"/>
  <c r="CJ779" i="1"/>
  <c r="GW776" i="1"/>
  <c r="GX776" i="1"/>
  <c r="BS777" i="1"/>
  <c r="GQ777" i="1"/>
  <c r="GX778" i="1"/>
  <c r="DV779" i="1"/>
  <c r="FX779" i="1"/>
  <c r="DH780" i="1"/>
  <c r="HD780" i="1"/>
  <c r="EW778" i="1"/>
  <c r="AM778" i="1"/>
  <c r="AK776" i="1"/>
  <c r="DT776" i="1"/>
  <c r="EW777" i="1"/>
  <c r="GX779" i="1"/>
  <c r="GV776" i="1"/>
  <c r="GV778" i="1"/>
  <c r="DO776" i="1"/>
  <c r="CT777" i="1"/>
  <c r="GU779" i="1"/>
  <c r="GY776" i="1"/>
  <c r="HB776" i="1"/>
  <c r="DN776" i="1"/>
  <c r="HP777" i="1"/>
  <c r="GU777" i="1"/>
  <c r="BS778" i="1"/>
  <c r="HM778" i="1"/>
  <c r="DH779" i="1"/>
  <c r="FC779" i="1"/>
  <c r="FD779" i="1"/>
  <c r="HC779" i="1"/>
  <c r="FC780" i="1"/>
  <c r="FD780" i="1"/>
  <c r="AK780" i="1"/>
  <c r="GY780" i="1"/>
  <c r="HZ779" i="1"/>
  <c r="GW780" i="1"/>
  <c r="DK777" i="1"/>
  <c r="DY777" i="1"/>
  <c r="DM777" i="1"/>
  <c r="DG778" i="1"/>
  <c r="DI778" i="1"/>
  <c r="DH778" i="1"/>
  <c r="HD778" i="1"/>
  <c r="HA778" i="1"/>
  <c r="IA781" i="1"/>
  <c r="HD781" i="1"/>
  <c r="HA781" i="1"/>
  <c r="HE781" i="1"/>
  <c r="HC781" i="1"/>
  <c r="HF781" i="1"/>
  <c r="FX782" i="1"/>
  <c r="HB781" i="1"/>
  <c r="AM781" i="1"/>
  <c r="DH781" i="1"/>
  <c r="CS781" i="1"/>
  <c r="GW781" i="1"/>
  <c r="GV781" i="1"/>
  <c r="GU781" i="1"/>
  <c r="AK781" i="1"/>
  <c r="BS781" i="1"/>
  <c r="GP781" i="1"/>
  <c r="GY781" i="1"/>
  <c r="FC781" i="1"/>
  <c r="FD781" i="1"/>
  <c r="GX781" i="1"/>
  <c r="CT781" i="1"/>
  <c r="DV778" i="1"/>
  <c r="DJ781" i="1"/>
  <c r="IE778" i="1"/>
  <c r="DI781" i="1"/>
  <c r="FC778" i="1"/>
  <c r="FD778" i="1"/>
  <c r="DJ778" i="1"/>
  <c r="DM778" i="1"/>
  <c r="HR781" i="1"/>
  <c r="DG781" i="1"/>
  <c r="HC778" i="1"/>
  <c r="DV781" i="1"/>
  <c r="HE778" i="1"/>
  <c r="FX781" i="1"/>
  <c r="IC778" i="1"/>
  <c r="EW781" i="1"/>
  <c r="DD780" i="1"/>
  <c r="DO780" i="1"/>
  <c r="DP780" i="1"/>
  <c r="DB780" i="1"/>
  <c r="HK780" i="1"/>
  <c r="AQ780" i="1"/>
  <c r="EI780" i="1"/>
  <c r="EG780" i="1"/>
  <c r="DT779" i="1"/>
  <c r="CK778" i="1"/>
  <c r="DC777" i="1"/>
  <c r="DN777" i="1"/>
  <c r="GP777" i="1"/>
  <c r="HM777" i="1"/>
  <c r="HH777" i="1"/>
  <c r="GN777" i="1"/>
  <c r="EF777" i="1"/>
  <c r="AQ776" i="1"/>
  <c r="EF776" i="1"/>
  <c r="HL778" i="1"/>
  <c r="GM776" i="1"/>
  <c r="CX776" i="1"/>
  <c r="CY776" i="1"/>
  <c r="EI776" i="1"/>
  <c r="DR780" i="1"/>
  <c r="GN776" i="1"/>
  <c r="DQ780" i="1"/>
  <c r="GN779" i="1"/>
  <c r="DS780" i="1"/>
  <c r="DC780" i="1"/>
  <c r="DE780" i="1"/>
  <c r="HL776" i="1"/>
  <c r="DC776" i="1"/>
  <c r="DU780" i="1"/>
  <c r="GP776" i="1"/>
  <c r="CK777" i="1"/>
  <c r="CK779" i="1"/>
  <c r="DK780" i="1"/>
  <c r="DT780" i="1"/>
  <c r="CI780" i="1"/>
  <c r="DR776" i="1"/>
  <c r="DR777" i="1"/>
  <c r="HK776" i="1"/>
  <c r="CH777" i="1"/>
  <c r="DU776" i="1"/>
  <c r="AQ778" i="1"/>
  <c r="AQ779" i="1"/>
  <c r="EI778" i="1"/>
  <c r="EF778" i="1"/>
  <c r="EH778" i="1"/>
  <c r="GL778" i="1"/>
  <c r="HH778" i="1"/>
  <c r="HJ779" i="1"/>
  <c r="HK778" i="1"/>
  <c r="HK779" i="1"/>
  <c r="DE777" i="1"/>
  <c r="CX781" i="1"/>
  <c r="CY781" i="1"/>
  <c r="DS776" i="1"/>
  <c r="HI780" i="1"/>
  <c r="HM776" i="1"/>
  <c r="GL777" i="1"/>
  <c r="CH778" i="1"/>
  <c r="EG779" i="1"/>
  <c r="HL780" i="1"/>
  <c r="HK777" i="1"/>
  <c r="GM780" i="1"/>
  <c r="GL780" i="1"/>
  <c r="EH776" i="1"/>
  <c r="GP780" i="1"/>
  <c r="HH776" i="1"/>
  <c r="DR778" i="1"/>
  <c r="DP779" i="1"/>
  <c r="GK780" i="1"/>
  <c r="HI776" i="1"/>
  <c r="GN778" i="1"/>
  <c r="DP776" i="1"/>
  <c r="DQ776" i="1"/>
  <c r="DD776" i="1"/>
  <c r="DE776" i="1"/>
  <c r="HH780" i="1"/>
  <c r="GQ780" i="1"/>
  <c r="DK779" i="1"/>
  <c r="DY779" i="1"/>
  <c r="DO779" i="1"/>
  <c r="GK776" i="1"/>
  <c r="EI777" i="1"/>
  <c r="HI778" i="1"/>
  <c r="GM779" i="1"/>
  <c r="HM780" i="1"/>
  <c r="EG776" i="1"/>
  <c r="GK777" i="1"/>
  <c r="AQ777" i="1"/>
  <c r="DN778" i="1"/>
  <c r="DQ779" i="1"/>
  <c r="GL779" i="1"/>
  <c r="EF780" i="1"/>
  <c r="GN780" i="1"/>
  <c r="GL776" i="1"/>
  <c r="HJ776" i="1"/>
  <c r="HL777" i="1"/>
  <c r="GM778" i="1"/>
  <c r="DR779" i="1"/>
  <c r="EF779" i="1"/>
  <c r="HI779" i="1"/>
  <c r="EH780" i="1"/>
  <c r="DK778" i="1"/>
  <c r="DY778" i="1"/>
  <c r="DD778" i="1"/>
  <c r="DE778" i="1"/>
  <c r="DU779" i="1"/>
  <c r="EI779" i="1"/>
  <c r="DS779" i="1"/>
  <c r="GM777" i="1"/>
  <c r="DC778" i="1"/>
  <c r="GQ779" i="1"/>
  <c r="DC779" i="1"/>
  <c r="DE779" i="1"/>
  <c r="HL779" i="1"/>
  <c r="EG777" i="1"/>
  <c r="HI777" i="1"/>
  <c r="GP778" i="1"/>
  <c r="GK778" i="1"/>
  <c r="HJ778" i="1"/>
  <c r="GP779" i="1"/>
  <c r="DN779" i="1"/>
  <c r="EH779" i="1"/>
  <c r="HM779" i="1"/>
  <c r="EH777" i="1"/>
  <c r="HJ777" i="1"/>
  <c r="GQ778" i="1"/>
  <c r="EG778" i="1"/>
  <c r="GK779" i="1"/>
  <c r="DN781" i="1"/>
  <c r="DC781" i="1"/>
  <c r="DM781" i="1"/>
  <c r="DK781" i="1"/>
  <c r="DY781" i="1"/>
  <c r="DR781" i="1"/>
  <c r="DD781" i="1"/>
  <c r="DE781" i="1"/>
  <c r="CH781" i="1"/>
  <c r="DA781" i="1"/>
  <c r="GQ781" i="1"/>
  <c r="HJ781" i="1"/>
  <c r="HI781" i="1"/>
  <c r="HH781" i="1"/>
  <c r="HL781" i="1"/>
  <c r="AQ781" i="1"/>
  <c r="HK781" i="1"/>
  <c r="HM781" i="1"/>
  <c r="EG781" i="1"/>
  <c r="GL781" i="1"/>
  <c r="EH781" i="1"/>
  <c r="GK781" i="1"/>
  <c r="EI781" i="1"/>
  <c r="EF781" i="1"/>
  <c r="GM781" i="1"/>
  <c r="GN781" i="1"/>
  <c r="DB779" i="1"/>
  <c r="CY779" i="1"/>
  <c r="CZ779" i="1"/>
  <c r="DA779" i="1"/>
  <c r="CY778" i="1"/>
  <c r="CZ778" i="1"/>
  <c r="DA778" i="1"/>
  <c r="DB778" i="1"/>
  <c r="DB777" i="1"/>
  <c r="CY777" i="1"/>
  <c r="CZ777" i="1"/>
  <c r="DA777" i="1"/>
  <c r="CZ776" i="1"/>
  <c r="DA776" i="1"/>
  <c r="DB776" i="1"/>
  <c r="DB781" i="1"/>
  <c r="CZ781" i="1"/>
  <c r="AO774" i="1"/>
  <c r="BO775" i="1"/>
  <c r="CW775" i="1"/>
  <c r="EV775" i="1"/>
  <c r="ET775" i="1"/>
  <c r="EU775" i="1"/>
  <c r="AN775" i="1"/>
  <c r="ES775" i="1"/>
  <c r="HX775" i="1"/>
  <c r="DW775" i="1"/>
  <c r="DX775" i="1"/>
  <c r="HT775" i="1"/>
  <c r="HW775" i="1"/>
  <c r="HR775" i="1"/>
  <c r="HU775" i="1"/>
  <c r="EZ775" i="1"/>
  <c r="IG775" i="1"/>
  <c r="FA775" i="1"/>
  <c r="IC775" i="1"/>
  <c r="ID775" i="1"/>
  <c r="EY775" i="1"/>
  <c r="HV775" i="1"/>
  <c r="IF775" i="1"/>
  <c r="IE775" i="1"/>
  <c r="GT775" i="1"/>
  <c r="IB775" i="1"/>
  <c r="II775" i="1"/>
  <c r="GS775" i="1"/>
  <c r="HS775" i="1"/>
  <c r="HQ775" i="1"/>
  <c r="IH775" i="1"/>
  <c r="HP775" i="1"/>
  <c r="CV775" i="1"/>
  <c r="IA775" i="1"/>
  <c r="BN775" i="1"/>
  <c r="AL775" i="1"/>
  <c r="EP775" i="1"/>
  <c r="CA775" i="1"/>
  <c r="CU775" i="1"/>
  <c r="EQ775" i="1"/>
  <c r="FN775" i="1"/>
  <c r="FO775" i="1"/>
  <c r="CT775" i="1"/>
  <c r="EL775" i="1"/>
  <c r="EO775" i="1"/>
  <c r="EK775" i="1"/>
  <c r="EM775" i="1"/>
  <c r="CS775" i="1"/>
  <c r="EW775" i="1"/>
  <c r="HZ775" i="1"/>
  <c r="FX776" i="1"/>
  <c r="HF775" i="1"/>
  <c r="HB775" i="1"/>
  <c r="HE775" i="1"/>
  <c r="HD775" i="1"/>
  <c r="HA775" i="1"/>
  <c r="AM775" i="1"/>
  <c r="HC775" i="1"/>
  <c r="DJ775" i="1"/>
  <c r="DI775" i="1"/>
  <c r="CJ775" i="1"/>
  <c r="HO775" i="1"/>
  <c r="GW775" i="1"/>
  <c r="GV775" i="1"/>
  <c r="AK775" i="1"/>
  <c r="BS775" i="1"/>
  <c r="GP775" i="1"/>
  <c r="GY775" i="1"/>
  <c r="FC775" i="1"/>
  <c r="FD775" i="1"/>
  <c r="GX775" i="1"/>
  <c r="GU775" i="1"/>
  <c r="DG775" i="1"/>
  <c r="DH775" i="1"/>
  <c r="CK775" i="1"/>
  <c r="CX775" i="1"/>
  <c r="DV775" i="1"/>
  <c r="DR775" i="1"/>
  <c r="DS775" i="1"/>
  <c r="DO775" i="1"/>
  <c r="DC775" i="1"/>
  <c r="DD775" i="1"/>
  <c r="DU775" i="1"/>
  <c r="DQ775" i="1"/>
  <c r="DK775" i="1"/>
  <c r="DY775" i="1"/>
  <c r="DP775" i="1"/>
  <c r="DN775" i="1"/>
  <c r="DT775" i="1"/>
  <c r="GQ775" i="1"/>
  <c r="CZ775" i="1"/>
  <c r="DB775" i="1"/>
  <c r="CY775" i="1"/>
  <c r="DA775" i="1"/>
  <c r="HM775" i="1"/>
  <c r="HL775" i="1"/>
  <c r="HJ775" i="1"/>
  <c r="AQ775" i="1"/>
  <c r="HK775" i="1"/>
  <c r="HH775" i="1"/>
  <c r="HI775" i="1"/>
  <c r="GN775" i="1"/>
  <c r="EG775" i="1"/>
  <c r="GM775" i="1"/>
  <c r="EI775" i="1"/>
  <c r="EF775" i="1"/>
  <c r="EH775" i="1"/>
  <c r="GL775" i="1"/>
  <c r="GK775" i="1"/>
  <c r="DE775" i="1"/>
  <c r="AO773" i="1"/>
  <c r="AO772" i="1"/>
  <c r="AO771" i="1"/>
  <c r="AO770" i="1"/>
  <c r="AO769" i="1"/>
  <c r="AO768" i="1"/>
  <c r="AO767" i="1"/>
  <c r="IB767" i="1"/>
  <c r="AO766" i="1"/>
  <c r="AO765" i="1"/>
  <c r="AO764" i="1"/>
  <c r="HT771" i="1"/>
  <c r="IB768" i="1"/>
  <c r="EL770" i="1"/>
  <c r="HS772" i="1"/>
  <c r="IC773" i="1"/>
  <c r="HW774" i="1"/>
  <c r="ID774" i="1"/>
  <c r="GT774" i="1"/>
  <c r="IF774" i="1"/>
  <c r="IH774" i="1"/>
  <c r="GS774" i="1"/>
  <c r="IG774" i="1"/>
  <c r="HV774" i="1"/>
  <c r="IC774" i="1"/>
  <c r="IE774" i="1"/>
  <c r="HT774" i="1"/>
  <c r="HR774" i="1"/>
  <c r="HX774" i="1"/>
  <c r="II774" i="1"/>
  <c r="HU774" i="1"/>
  <c r="HS774" i="1"/>
  <c r="IA774" i="1"/>
  <c r="HP774" i="1"/>
  <c r="HU770" i="1"/>
  <c r="ES773" i="1"/>
  <c r="DW774" i="1"/>
  <c r="DX774" i="1"/>
  <c r="CA768" i="1"/>
  <c r="FN773" i="1"/>
  <c r="FO773" i="1"/>
  <c r="GT765" i="1"/>
  <c r="EM768" i="1"/>
  <c r="EQ769" i="1"/>
  <c r="EY774" i="1"/>
  <c r="GS766" i="1"/>
  <c r="EM769" i="1"/>
  <c r="ES771" i="1"/>
  <c r="ES766" i="1"/>
  <c r="FN771" i="1"/>
  <c r="FO771" i="1"/>
  <c r="IB773" i="1"/>
  <c r="HR773" i="1"/>
  <c r="IA773" i="1"/>
  <c r="IG773" i="1"/>
  <c r="HW773" i="1"/>
  <c r="IF773" i="1"/>
  <c r="HV773" i="1"/>
  <c r="HT773" i="1"/>
  <c r="ET772" i="1"/>
  <c r="FN772" i="1"/>
  <c r="FO772" i="1"/>
  <c r="BN772" i="1"/>
  <c r="AL772" i="1"/>
  <c r="EK771" i="1"/>
  <c r="CA771" i="1"/>
  <c r="EP771" i="1"/>
  <c r="IG771" i="1"/>
  <c r="ES770" i="1"/>
  <c r="HR770" i="1"/>
  <c r="IE769" i="1"/>
  <c r="GS769" i="1"/>
  <c r="GT769" i="1"/>
  <c r="HT769" i="1"/>
  <c r="CW769" i="1"/>
  <c r="ET769" i="1"/>
  <c r="EU769" i="1"/>
  <c r="FN769" i="1"/>
  <c r="FO769" i="1"/>
  <c r="CA769" i="1"/>
  <c r="BN769" i="1"/>
  <c r="AL769" i="1"/>
  <c r="HR769" i="1"/>
  <c r="IH769" i="1"/>
  <c r="HX769" i="1"/>
  <c r="IG769" i="1"/>
  <c r="HW769" i="1"/>
  <c r="CW768" i="1"/>
  <c r="EU768" i="1"/>
  <c r="BO768" i="1"/>
  <c r="DG768" i="1"/>
  <c r="AN768" i="1"/>
  <c r="EP768" i="1"/>
  <c r="BN768" i="1"/>
  <c r="AL768" i="1"/>
  <c r="II768" i="1"/>
  <c r="HQ768" i="1"/>
  <c r="IH768" i="1"/>
  <c r="HS768" i="1"/>
  <c r="HX768" i="1"/>
  <c r="IG768" i="1"/>
  <c r="IF768" i="1"/>
  <c r="HV768" i="1"/>
  <c r="DW768" i="1"/>
  <c r="DX768" i="1"/>
  <c r="FA768" i="1"/>
  <c r="GT768" i="1"/>
  <c r="HU768" i="1"/>
  <c r="ID768" i="1"/>
  <c r="GS768" i="1"/>
  <c r="CW767" i="1"/>
  <c r="ES767" i="1"/>
  <c r="EU767" i="1"/>
  <c r="EV767" i="1"/>
  <c r="AN767" i="1"/>
  <c r="EP767" i="1"/>
  <c r="EQ767" i="1"/>
  <c r="EO767" i="1"/>
  <c r="EK767" i="1"/>
  <c r="EL767" i="1"/>
  <c r="EM767" i="1"/>
  <c r="II767" i="1"/>
  <c r="HQ767" i="1"/>
  <c r="IH767" i="1"/>
  <c r="HX767" i="1"/>
  <c r="IG767" i="1"/>
  <c r="HW767" i="1"/>
  <c r="IF767" i="1"/>
  <c r="HV767" i="1"/>
  <c r="IE767" i="1"/>
  <c r="DW767" i="1"/>
  <c r="DX767" i="1"/>
  <c r="GT767" i="1"/>
  <c r="HU767" i="1"/>
  <c r="ID767" i="1"/>
  <c r="GS767" i="1"/>
  <c r="HT767" i="1"/>
  <c r="EY767" i="1"/>
  <c r="HS767" i="1"/>
  <c r="HT766" i="1"/>
  <c r="EL766" i="1"/>
  <c r="EQ765" i="1"/>
  <c r="EK765" i="1"/>
  <c r="EO765" i="1"/>
  <c r="HV766" i="1"/>
  <c r="HO769" i="1"/>
  <c r="GS765" i="1"/>
  <c r="EU770" i="1"/>
  <c r="EZ771" i="1"/>
  <c r="HW770" i="1"/>
  <c r="EU771" i="1"/>
  <c r="EM766" i="1"/>
  <c r="EZ765" i="1"/>
  <c r="IB766" i="1"/>
  <c r="IC766" i="1"/>
  <c r="EZ767" i="1"/>
  <c r="EK768" i="1"/>
  <c r="IF770" i="1"/>
  <c r="HV771" i="1"/>
  <c r="EV771" i="1"/>
  <c r="HV770" i="1"/>
  <c r="HR771" i="1"/>
  <c r="IE773" i="1"/>
  <c r="II773" i="1"/>
  <c r="CA765" i="1"/>
  <c r="EV770" i="1"/>
  <c r="IF771" i="1"/>
  <c r="HV765" i="1"/>
  <c r="ID766" i="1"/>
  <c r="BO770" i="1"/>
  <c r="DG770" i="1"/>
  <c r="HS765" i="1"/>
  <c r="HZ766" i="1"/>
  <c r="ES768" i="1"/>
  <c r="CA767" i="1"/>
  <c r="EO768" i="1"/>
  <c r="EZ769" i="1"/>
  <c r="II771" i="1"/>
  <c r="GT773" i="1"/>
  <c r="EY773" i="1"/>
  <c r="HP772" i="1"/>
  <c r="HU766" i="1"/>
  <c r="IA770" i="1"/>
  <c r="DW765" i="1"/>
  <c r="DX765" i="1"/>
  <c r="HQ766" i="1"/>
  <c r="ET767" i="1"/>
  <c r="EU766" i="1"/>
  <c r="HR767" i="1"/>
  <c r="EQ768" i="1"/>
  <c r="BO771" i="1"/>
  <c r="DI771" i="1"/>
  <c r="EY765" i="1"/>
  <c r="HW771" i="1"/>
  <c r="FN767" i="1"/>
  <c r="FO767" i="1"/>
  <c r="EL768" i="1"/>
  <c r="IE771" i="1"/>
  <c r="IH766" i="1"/>
  <c r="EV766" i="1"/>
  <c r="FN768" i="1"/>
  <c r="FO768" i="1"/>
  <c r="ET768" i="1"/>
  <c r="FA771" i="1"/>
  <c r="IH765" i="1"/>
  <c r="HX766" i="1"/>
  <c r="BO766" i="1"/>
  <c r="IA766" i="1"/>
  <c r="BN767" i="1"/>
  <c r="AL767" i="1"/>
  <c r="BO767" i="1"/>
  <c r="HZ767" i="1"/>
  <c r="EY768" i="1"/>
  <c r="HT768" i="1"/>
  <c r="EP769" i="1"/>
  <c r="GT771" i="1"/>
  <c r="IH771" i="1"/>
  <c r="AN771" i="1"/>
  <c r="EO772" i="1"/>
  <c r="EZ773" i="1"/>
  <c r="HS773" i="1"/>
  <c r="ET770" i="1"/>
  <c r="HQ765" i="1"/>
  <c r="IF766" i="1"/>
  <c r="FA767" i="1"/>
  <c r="EZ768" i="1"/>
  <c r="HW768" i="1"/>
  <c r="EV768" i="1"/>
  <c r="HU771" i="1"/>
  <c r="HX771" i="1"/>
  <c r="EQ771" i="1"/>
  <c r="GS773" i="1"/>
  <c r="HQ773" i="1"/>
  <c r="EY772" i="1"/>
  <c r="AN765" i="1"/>
  <c r="EO766" i="1"/>
  <c r="EK766" i="1"/>
  <c r="ET766" i="1"/>
  <c r="HW772" i="1"/>
  <c r="EL772" i="1"/>
  <c r="EZ772" i="1"/>
  <c r="EP772" i="1"/>
  <c r="CS769" i="1"/>
  <c r="ID772" i="1"/>
  <c r="IG772" i="1"/>
  <c r="AN772" i="1"/>
  <c r="EP765" i="1"/>
  <c r="IC767" i="1"/>
  <c r="GS772" i="1"/>
  <c r="IF772" i="1"/>
  <c r="EM772" i="1"/>
  <c r="EQ772" i="1"/>
  <c r="CW772" i="1"/>
  <c r="HV772" i="1"/>
  <c r="DW772" i="1"/>
  <c r="DX772" i="1"/>
  <c r="II772" i="1"/>
  <c r="EU772" i="1"/>
  <c r="EW772" i="1"/>
  <c r="EQ766" i="1"/>
  <c r="DW771" i="1"/>
  <c r="DX771" i="1"/>
  <c r="FA772" i="1"/>
  <c r="HQ772" i="1"/>
  <c r="CA772" i="1"/>
  <c r="EV772" i="1"/>
  <c r="ES769" i="1"/>
  <c r="EK769" i="1"/>
  <c r="CW771" i="1"/>
  <c r="GT772" i="1"/>
  <c r="IH772" i="1"/>
  <c r="BO772" i="1"/>
  <c r="DJ772" i="1"/>
  <c r="BN765" i="1"/>
  <c r="AL765" i="1"/>
  <c r="CW765" i="1"/>
  <c r="ES765" i="1"/>
  <c r="FA765" i="1"/>
  <c r="FN766" i="1"/>
  <c r="FO766" i="1"/>
  <c r="ET765" i="1"/>
  <c r="ET771" i="1"/>
  <c r="HU772" i="1"/>
  <c r="HX772" i="1"/>
  <c r="DW769" i="1"/>
  <c r="DX769" i="1"/>
  <c r="HR772" i="1"/>
  <c r="CA773" i="1"/>
  <c r="FC771" i="1"/>
  <c r="FD771" i="1"/>
  <c r="IC771" i="1"/>
  <c r="FN770" i="1"/>
  <c r="FO770" i="1"/>
  <c r="BN771" i="1"/>
  <c r="AL771" i="1"/>
  <c r="EK772" i="1"/>
  <c r="ES772" i="1"/>
  <c r="GS771" i="1"/>
  <c r="HP770" i="1"/>
  <c r="IB772" i="1"/>
  <c r="HT765" i="1"/>
  <c r="EK773" i="1"/>
  <c r="ET773" i="1"/>
  <c r="CV767" i="1"/>
  <c r="CX767" i="1"/>
  <c r="EO773" i="1"/>
  <c r="EU773" i="1"/>
  <c r="HR768" i="1"/>
  <c r="EL773" i="1"/>
  <c r="EP773" i="1"/>
  <c r="IA768" i="1"/>
  <c r="HU773" i="1"/>
  <c r="IH773" i="1"/>
  <c r="EM773" i="1"/>
  <c r="EQ773" i="1"/>
  <c r="ID773" i="1"/>
  <c r="HX773" i="1"/>
  <c r="FN774" i="1"/>
  <c r="FO774" i="1"/>
  <c r="BN774" i="1"/>
  <c r="AL774" i="1"/>
  <c r="CA774" i="1"/>
  <c r="EP774" i="1"/>
  <c r="EQ774" i="1"/>
  <c r="EY770" i="1"/>
  <c r="EZ774" i="1"/>
  <c r="EV774" i="1"/>
  <c r="ET774" i="1"/>
  <c r="EU774" i="1"/>
  <c r="AN774" i="1"/>
  <c r="BO774" i="1"/>
  <c r="DG774" i="1"/>
  <c r="ES774" i="1"/>
  <c r="CW774" i="1"/>
  <c r="DV770" i="1"/>
  <c r="IE770" i="1"/>
  <c r="II770" i="1"/>
  <c r="CA770" i="1"/>
  <c r="DW773" i="1"/>
  <c r="DX773" i="1"/>
  <c r="FA774" i="1"/>
  <c r="IF769" i="1"/>
  <c r="II769" i="1"/>
  <c r="EV769" i="1"/>
  <c r="HU769" i="1"/>
  <c r="EZ770" i="1"/>
  <c r="EK770" i="1"/>
  <c r="BN770" i="1"/>
  <c r="AL770" i="1"/>
  <c r="AN770" i="1"/>
  <c r="IE772" i="1"/>
  <c r="FA773" i="1"/>
  <c r="EV773" i="1"/>
  <c r="FN765" i="1"/>
  <c r="FO765" i="1"/>
  <c r="EV765" i="1"/>
  <c r="HW765" i="1"/>
  <c r="ID765" i="1"/>
  <c r="HR766" i="1"/>
  <c r="CA766" i="1"/>
  <c r="AN766" i="1"/>
  <c r="DW766" i="1"/>
  <c r="DX766" i="1"/>
  <c r="IE766" i="1"/>
  <c r="HV769" i="1"/>
  <c r="EY769" i="1"/>
  <c r="EL769" i="1"/>
  <c r="BO769" i="1"/>
  <c r="HE769" i="1"/>
  <c r="IC769" i="1"/>
  <c r="GS770" i="1"/>
  <c r="DW770" i="1"/>
  <c r="DX770" i="1"/>
  <c r="IH770" i="1"/>
  <c r="EP770" i="1"/>
  <c r="CW770" i="1"/>
  <c r="EL771" i="1"/>
  <c r="HO773" i="1"/>
  <c r="BO773" i="1"/>
  <c r="DG773" i="1"/>
  <c r="EL765" i="1"/>
  <c r="BO765" i="1"/>
  <c r="HZ765" i="1"/>
  <c r="IG765" i="1"/>
  <c r="HU765" i="1"/>
  <c r="EY766" i="1"/>
  <c r="II766" i="1"/>
  <c r="BN766" i="1"/>
  <c r="AL766" i="1"/>
  <c r="EZ766" i="1"/>
  <c r="CW766" i="1"/>
  <c r="GT766" i="1"/>
  <c r="IE768" i="1"/>
  <c r="FA769" i="1"/>
  <c r="HT770" i="1"/>
  <c r="FA770" i="1"/>
  <c r="HX770" i="1"/>
  <c r="EO770" i="1"/>
  <c r="EQ770" i="1"/>
  <c r="EM771" i="1"/>
  <c r="IC772" i="1"/>
  <c r="CW773" i="1"/>
  <c r="EL774" i="1"/>
  <c r="EO774" i="1"/>
  <c r="EM774" i="1"/>
  <c r="EK774" i="1"/>
  <c r="EU765" i="1"/>
  <c r="EW765" i="1"/>
  <c r="II765" i="1"/>
  <c r="IF765" i="1"/>
  <c r="CV765" i="1"/>
  <c r="CX765" i="1"/>
  <c r="IG766" i="1"/>
  <c r="CU766" i="1"/>
  <c r="FA766" i="1"/>
  <c r="EM765" i="1"/>
  <c r="IB765" i="1"/>
  <c r="HX765" i="1"/>
  <c r="HW766" i="1"/>
  <c r="HS766" i="1"/>
  <c r="EP766" i="1"/>
  <c r="EO769" i="1"/>
  <c r="AN769" i="1"/>
  <c r="IC770" i="1"/>
  <c r="GT770" i="1"/>
  <c r="IG770" i="1"/>
  <c r="EM770" i="1"/>
  <c r="EY771" i="1"/>
  <c r="EO771" i="1"/>
  <c r="BN773" i="1"/>
  <c r="AL773" i="1"/>
  <c r="AN773" i="1"/>
  <c r="GU773" i="1"/>
  <c r="HB773" i="1"/>
  <c r="HP773" i="1"/>
  <c r="DM772" i="1"/>
  <c r="DC772" i="1"/>
  <c r="DN772" i="1"/>
  <c r="CH772" i="1"/>
  <c r="DK772" i="1"/>
  <c r="DY772" i="1"/>
  <c r="GU772" i="1"/>
  <c r="FC772" i="1"/>
  <c r="FD772" i="1"/>
  <c r="AK772" i="1"/>
  <c r="GW772" i="1"/>
  <c r="CU772" i="1"/>
  <c r="CS772" i="1"/>
  <c r="HB772" i="1"/>
  <c r="FX772" i="1"/>
  <c r="HC772" i="1"/>
  <c r="HD772" i="1"/>
  <c r="HE772" i="1"/>
  <c r="HA772" i="1"/>
  <c r="HF772" i="1"/>
  <c r="AM772" i="1"/>
  <c r="HO772" i="1"/>
  <c r="HZ772" i="1"/>
  <c r="CT772" i="1"/>
  <c r="DG772" i="1"/>
  <c r="ID771" i="1"/>
  <c r="CT771" i="1"/>
  <c r="CU771" i="1"/>
  <c r="HZ771" i="1"/>
  <c r="DH771" i="1"/>
  <c r="DJ771" i="1"/>
  <c r="DP771" i="1"/>
  <c r="CJ771" i="1"/>
  <c r="AK771" i="1"/>
  <c r="GV771" i="1"/>
  <c r="GW771" i="1"/>
  <c r="HB771" i="1"/>
  <c r="HD771" i="1"/>
  <c r="HE771" i="1"/>
  <c r="HF771" i="1"/>
  <c r="AM771" i="1"/>
  <c r="FX771" i="1"/>
  <c r="DV771" i="1"/>
  <c r="HO771" i="1"/>
  <c r="CS771" i="1"/>
  <c r="IA771" i="1"/>
  <c r="DG771" i="1"/>
  <c r="IB770" i="1"/>
  <c r="DI770" i="1"/>
  <c r="CJ770" i="1"/>
  <c r="ID770" i="1"/>
  <c r="BS770" i="1"/>
  <c r="GQ770" i="1"/>
  <c r="GW770" i="1"/>
  <c r="DJ770" i="1"/>
  <c r="HZ770" i="1"/>
  <c r="HB770" i="1"/>
  <c r="HC770" i="1"/>
  <c r="HD770" i="1"/>
  <c r="HE770" i="1"/>
  <c r="HA770" i="1"/>
  <c r="HF770" i="1"/>
  <c r="AM770" i="1"/>
  <c r="DH770" i="1"/>
  <c r="HP769" i="1"/>
  <c r="IA769" i="1"/>
  <c r="GU769" i="1"/>
  <c r="IC768" i="1"/>
  <c r="BS768" i="1"/>
  <c r="GP768" i="1"/>
  <c r="GU768" i="1"/>
  <c r="FC768" i="1"/>
  <c r="FD768" i="1"/>
  <c r="AK768" i="1"/>
  <c r="GV768" i="1"/>
  <c r="GW768" i="1"/>
  <c r="GX768" i="1"/>
  <c r="GY768" i="1"/>
  <c r="DJ768" i="1"/>
  <c r="CS768" i="1"/>
  <c r="CV768" i="1"/>
  <c r="HO768" i="1"/>
  <c r="CU768" i="1"/>
  <c r="DV768" i="1"/>
  <c r="HZ768" i="1"/>
  <c r="CT768" i="1"/>
  <c r="EW768" i="1"/>
  <c r="HB768" i="1"/>
  <c r="FX768" i="1"/>
  <c r="HC768" i="1"/>
  <c r="HD768" i="1"/>
  <c r="HE768" i="1"/>
  <c r="HA768" i="1"/>
  <c r="HF768" i="1"/>
  <c r="AM768" i="1"/>
  <c r="HP768" i="1"/>
  <c r="DH768" i="1"/>
  <c r="DI768" i="1"/>
  <c r="CJ768" i="1"/>
  <c r="BS767" i="1"/>
  <c r="GP767" i="1"/>
  <c r="GU767" i="1"/>
  <c r="EW767" i="1"/>
  <c r="CU767" i="1"/>
  <c r="DV767" i="1"/>
  <c r="IA767" i="1"/>
  <c r="DI767" i="1"/>
  <c r="DJ767" i="1"/>
  <c r="HO767" i="1"/>
  <c r="CT767" i="1"/>
  <c r="HA767" i="1"/>
  <c r="HB767" i="1"/>
  <c r="FX767" i="1"/>
  <c r="HC767" i="1"/>
  <c r="HD767" i="1"/>
  <c r="HE767" i="1"/>
  <c r="HF767" i="1"/>
  <c r="AM767" i="1"/>
  <c r="DG767" i="1"/>
  <c r="DH767" i="1"/>
  <c r="DH766" i="1"/>
  <c r="DJ766" i="1"/>
  <c r="DN766" i="1"/>
  <c r="DI766" i="1"/>
  <c r="HO766" i="1"/>
  <c r="HB766" i="1"/>
  <c r="DV766" i="1"/>
  <c r="HC766" i="1"/>
  <c r="HD766" i="1"/>
  <c r="HE766" i="1"/>
  <c r="HA766" i="1"/>
  <c r="HF766" i="1"/>
  <c r="AM766" i="1"/>
  <c r="HP766" i="1"/>
  <c r="DG766" i="1"/>
  <c r="IE765" i="1"/>
  <c r="DV765" i="1"/>
  <c r="DG765" i="1"/>
  <c r="GU765" i="1"/>
  <c r="AK765" i="1"/>
  <c r="GV765" i="1"/>
  <c r="GW765" i="1"/>
  <c r="GX765" i="1"/>
  <c r="GY765" i="1"/>
  <c r="HP765" i="1"/>
  <c r="HE765" i="1"/>
  <c r="AM765" i="1"/>
  <c r="HA765" i="1"/>
  <c r="HO765" i="1"/>
  <c r="CU769" i="1"/>
  <c r="CV769" i="1"/>
  <c r="CK769" i="1"/>
  <c r="AK769" i="1"/>
  <c r="GV769" i="1"/>
  <c r="GW769" i="1"/>
  <c r="HQ769" i="1"/>
  <c r="EW770" i="1"/>
  <c r="GX769" i="1"/>
  <c r="HS769" i="1"/>
  <c r="CT769" i="1"/>
  <c r="GY769" i="1"/>
  <c r="EW769" i="1"/>
  <c r="AK767" i="1"/>
  <c r="BS771" i="1"/>
  <c r="GV772" i="1"/>
  <c r="DD772" i="1"/>
  <c r="HC773" i="1"/>
  <c r="EW771" i="1"/>
  <c r="FC767" i="1"/>
  <c r="FD767" i="1"/>
  <c r="GV767" i="1"/>
  <c r="GW767" i="1"/>
  <c r="CV771" i="1"/>
  <c r="GX772" i="1"/>
  <c r="AM773" i="1"/>
  <c r="GX771" i="1"/>
  <c r="HF773" i="1"/>
  <c r="CS767" i="1"/>
  <c r="GX767" i="1"/>
  <c r="GY772" i="1"/>
  <c r="HS770" i="1"/>
  <c r="HP767" i="1"/>
  <c r="FX773" i="1"/>
  <c r="CK765" i="1"/>
  <c r="GY771" i="1"/>
  <c r="GU771" i="1"/>
  <c r="CV772" i="1"/>
  <c r="HF765" i="1"/>
  <c r="AK766" i="1"/>
  <c r="GY767" i="1"/>
  <c r="CK767" i="1"/>
  <c r="HB769" i="1"/>
  <c r="HA771" i="1"/>
  <c r="HC771" i="1"/>
  <c r="IB771" i="1"/>
  <c r="BS772" i="1"/>
  <c r="GQ772" i="1"/>
  <c r="DH773" i="1"/>
  <c r="HT772" i="1"/>
  <c r="FC766" i="1"/>
  <c r="FD766" i="1"/>
  <c r="GW766" i="1"/>
  <c r="CT766" i="1"/>
  <c r="GX766" i="1"/>
  <c r="GV766" i="1"/>
  <c r="GY766" i="1"/>
  <c r="EW773" i="1"/>
  <c r="CS766" i="1"/>
  <c r="EW766" i="1"/>
  <c r="BS766" i="1"/>
  <c r="HJ766" i="1"/>
  <c r="CV766" i="1"/>
  <c r="CX766" i="1"/>
  <c r="DH772" i="1"/>
  <c r="GU766" i="1"/>
  <c r="HR765" i="1"/>
  <c r="HA769" i="1"/>
  <c r="ID769" i="1"/>
  <c r="FX770" i="1"/>
  <c r="HZ769" i="1"/>
  <c r="DV772" i="1"/>
  <c r="DV769" i="1"/>
  <c r="FC773" i="1"/>
  <c r="FD773" i="1"/>
  <c r="BS769" i="1"/>
  <c r="GP769" i="1"/>
  <c r="HC769" i="1"/>
  <c r="CT773" i="1"/>
  <c r="AK773" i="1"/>
  <c r="IA772" i="1"/>
  <c r="DI772" i="1"/>
  <c r="FX769" i="1"/>
  <c r="HD769" i="1"/>
  <c r="DR772" i="1"/>
  <c r="GV773" i="1"/>
  <c r="GY773" i="1"/>
  <c r="GY770" i="1"/>
  <c r="DJ765" i="1"/>
  <c r="DD765" i="1"/>
  <c r="DE765" i="1"/>
  <c r="CU770" i="1"/>
  <c r="GU770" i="1"/>
  <c r="CV773" i="1"/>
  <c r="CK773" i="1"/>
  <c r="GW773" i="1"/>
  <c r="FX766" i="1"/>
  <c r="FC770" i="1"/>
  <c r="FD770" i="1"/>
  <c r="CS773" i="1"/>
  <c r="GX773" i="1"/>
  <c r="BS765" i="1"/>
  <c r="GP765" i="1"/>
  <c r="CS770" i="1"/>
  <c r="AK770" i="1"/>
  <c r="HC765" i="1"/>
  <c r="HD765" i="1"/>
  <c r="HO770" i="1"/>
  <c r="GV770" i="1"/>
  <c r="CT770" i="1"/>
  <c r="GX770" i="1"/>
  <c r="HQ770" i="1"/>
  <c r="HP771" i="1"/>
  <c r="HS771" i="1"/>
  <c r="HQ771" i="1"/>
  <c r="CV770" i="1"/>
  <c r="DH765" i="1"/>
  <c r="CU765" i="1"/>
  <c r="CU773" i="1"/>
  <c r="DS771" i="1"/>
  <c r="DT771" i="1"/>
  <c r="DK771" i="1"/>
  <c r="DY771" i="1"/>
  <c r="CT765" i="1"/>
  <c r="DC771" i="1"/>
  <c r="CS765" i="1"/>
  <c r="HZ773" i="1"/>
  <c r="FX774" i="1"/>
  <c r="DI773" i="1"/>
  <c r="DV774" i="1"/>
  <c r="FX775" i="1"/>
  <c r="HF774" i="1"/>
  <c r="HC774" i="1"/>
  <c r="AM774" i="1"/>
  <c r="HE774" i="1"/>
  <c r="HD774" i="1"/>
  <c r="HA774" i="1"/>
  <c r="HB774" i="1"/>
  <c r="IB774" i="1"/>
  <c r="HZ774" i="1"/>
  <c r="DJ774" i="1"/>
  <c r="GX774" i="1"/>
  <c r="GV774" i="1"/>
  <c r="FC774" i="1"/>
  <c r="FD774" i="1"/>
  <c r="BS774" i="1"/>
  <c r="GQ774" i="1"/>
  <c r="GW774" i="1"/>
  <c r="GU774" i="1"/>
  <c r="GY774" i="1"/>
  <c r="AK774" i="1"/>
  <c r="HQ774" i="1"/>
  <c r="HO774" i="1"/>
  <c r="CV774" i="1"/>
  <c r="CT774" i="1"/>
  <c r="CU774" i="1"/>
  <c r="DI769" i="1"/>
  <c r="DH769" i="1"/>
  <c r="IB769" i="1"/>
  <c r="GP772" i="1"/>
  <c r="HD773" i="1"/>
  <c r="IA765" i="1"/>
  <c r="HB765" i="1"/>
  <c r="FC765" i="1"/>
  <c r="FD765" i="1"/>
  <c r="DI765" i="1"/>
  <c r="FC769" i="1"/>
  <c r="FD769" i="1"/>
  <c r="HF769" i="1"/>
  <c r="DJ769" i="1"/>
  <c r="CH769" i="1"/>
  <c r="DQ771" i="1"/>
  <c r="DJ773" i="1"/>
  <c r="DC773" i="1"/>
  <c r="HA773" i="1"/>
  <c r="BS773" i="1"/>
  <c r="GP773" i="1"/>
  <c r="DI774" i="1"/>
  <c r="EW774" i="1"/>
  <c r="IC765" i="1"/>
  <c r="AM769" i="1"/>
  <c r="DG769" i="1"/>
  <c r="DV773" i="1"/>
  <c r="HE773" i="1"/>
  <c r="CS774" i="1"/>
  <c r="DH774" i="1"/>
  <c r="CX773" i="1"/>
  <c r="DE772" i="1"/>
  <c r="CX772" i="1"/>
  <c r="CK772" i="1"/>
  <c r="HK772" i="1"/>
  <c r="AQ772" i="1"/>
  <c r="HL772" i="1"/>
  <c r="HM772" i="1"/>
  <c r="HJ772" i="1"/>
  <c r="HH772" i="1"/>
  <c r="HI772" i="1"/>
  <c r="GM772" i="1"/>
  <c r="EI772" i="1"/>
  <c r="GK772" i="1"/>
  <c r="EG772" i="1"/>
  <c r="EH772" i="1"/>
  <c r="GL772" i="1"/>
  <c r="EF772" i="1"/>
  <c r="GN772" i="1"/>
  <c r="DR771" i="1"/>
  <c r="DU771" i="1"/>
  <c r="DN771" i="1"/>
  <c r="DO771" i="1"/>
  <c r="DD771" i="1"/>
  <c r="HL771" i="1"/>
  <c r="HM771" i="1"/>
  <c r="HH771" i="1"/>
  <c r="HJ771" i="1"/>
  <c r="AQ771" i="1"/>
  <c r="HI771" i="1"/>
  <c r="HK771" i="1"/>
  <c r="GN771" i="1"/>
  <c r="EF771" i="1"/>
  <c r="GM771" i="1"/>
  <c r="EH771" i="1"/>
  <c r="GL771" i="1"/>
  <c r="EI771" i="1"/>
  <c r="EG771" i="1"/>
  <c r="GK771" i="1"/>
  <c r="GQ771" i="1"/>
  <c r="GP771" i="1"/>
  <c r="CX771" i="1"/>
  <c r="CK771" i="1"/>
  <c r="GP770" i="1"/>
  <c r="HK770" i="1"/>
  <c r="AQ770" i="1"/>
  <c r="HL770" i="1"/>
  <c r="HM770" i="1"/>
  <c r="HH770" i="1"/>
  <c r="HJ770" i="1"/>
  <c r="HI770" i="1"/>
  <c r="GL770" i="1"/>
  <c r="GM770" i="1"/>
  <c r="EH770" i="1"/>
  <c r="EI770" i="1"/>
  <c r="GK770" i="1"/>
  <c r="EG770" i="1"/>
  <c r="EF770" i="1"/>
  <c r="GN770" i="1"/>
  <c r="DU770" i="1"/>
  <c r="DC770" i="1"/>
  <c r="DN770" i="1"/>
  <c r="DD770" i="1"/>
  <c r="DO770" i="1"/>
  <c r="DP770" i="1"/>
  <c r="DQ770" i="1"/>
  <c r="DR770" i="1"/>
  <c r="DS770" i="1"/>
  <c r="DT770" i="1"/>
  <c r="DK770" i="1"/>
  <c r="DY770" i="1"/>
  <c r="DR769" i="1"/>
  <c r="DM769" i="1"/>
  <c r="DD769" i="1"/>
  <c r="GQ769" i="1"/>
  <c r="HK769" i="1"/>
  <c r="AQ769" i="1"/>
  <c r="HL769" i="1"/>
  <c r="HM769" i="1"/>
  <c r="HJ769" i="1"/>
  <c r="HH769" i="1"/>
  <c r="HI769" i="1"/>
  <c r="GN769" i="1"/>
  <c r="GM769" i="1"/>
  <c r="EI769" i="1"/>
  <c r="EF769" i="1"/>
  <c r="EG769" i="1"/>
  <c r="GL769" i="1"/>
  <c r="EH769" i="1"/>
  <c r="GK769" i="1"/>
  <c r="HK768" i="1"/>
  <c r="AQ768" i="1"/>
  <c r="HL768" i="1"/>
  <c r="HM768" i="1"/>
  <c r="HH768" i="1"/>
  <c r="HJ768" i="1"/>
  <c r="HI768" i="1"/>
  <c r="EF768" i="1"/>
  <c r="EI768" i="1"/>
  <c r="GK768" i="1"/>
  <c r="GN768" i="1"/>
  <c r="GL768" i="1"/>
  <c r="EG768" i="1"/>
  <c r="EH768" i="1"/>
  <c r="GM768" i="1"/>
  <c r="DN768" i="1"/>
  <c r="DD768" i="1"/>
  <c r="DO768" i="1"/>
  <c r="DP768" i="1"/>
  <c r="DQ768" i="1"/>
  <c r="DR768" i="1"/>
  <c r="DS768" i="1"/>
  <c r="DU768" i="1"/>
  <c r="DC768" i="1"/>
  <c r="DT768" i="1"/>
  <c r="DK768" i="1"/>
  <c r="DY768" i="1"/>
  <c r="GQ768" i="1"/>
  <c r="CX768" i="1"/>
  <c r="CK768" i="1"/>
  <c r="CY767" i="1"/>
  <c r="CZ767" i="1"/>
  <c r="DA767" i="1"/>
  <c r="DB767" i="1"/>
  <c r="DU767" i="1"/>
  <c r="DC767" i="1"/>
  <c r="DN767" i="1"/>
  <c r="DD767" i="1"/>
  <c r="DO767" i="1"/>
  <c r="DP767" i="1"/>
  <c r="DQ767" i="1"/>
  <c r="DR767" i="1"/>
  <c r="DS767" i="1"/>
  <c r="DT767" i="1"/>
  <c r="DK767" i="1"/>
  <c r="DY767" i="1"/>
  <c r="HJ767" i="1"/>
  <c r="HK767" i="1"/>
  <c r="AQ767" i="1"/>
  <c r="HL767" i="1"/>
  <c r="HM767" i="1"/>
  <c r="HH767" i="1"/>
  <c r="HI767" i="1"/>
  <c r="GM767" i="1"/>
  <c r="EH767" i="1"/>
  <c r="EI767" i="1"/>
  <c r="GL767" i="1"/>
  <c r="GK767" i="1"/>
  <c r="EG767" i="1"/>
  <c r="EF767" i="1"/>
  <c r="GN767" i="1"/>
  <c r="GQ767" i="1"/>
  <c r="DD766" i="1"/>
  <c r="CH766" i="1"/>
  <c r="DM766" i="1"/>
  <c r="DR766" i="1"/>
  <c r="DK766" i="1"/>
  <c r="DY766" i="1"/>
  <c r="DC766" i="1"/>
  <c r="HL766" i="1"/>
  <c r="GL766" i="1"/>
  <c r="HL765" i="1"/>
  <c r="GL765" i="1"/>
  <c r="CY765" i="1"/>
  <c r="CZ765" i="1"/>
  <c r="DA765" i="1"/>
  <c r="DB765" i="1"/>
  <c r="EH765" i="1"/>
  <c r="AQ765" i="1"/>
  <c r="CX769" i="1"/>
  <c r="EG765" i="1"/>
  <c r="GQ765" i="1"/>
  <c r="EF765" i="1"/>
  <c r="HH765" i="1"/>
  <c r="CK766" i="1"/>
  <c r="HI765" i="1"/>
  <c r="HM765" i="1"/>
  <c r="GK765" i="1"/>
  <c r="HJ765" i="1"/>
  <c r="EI765" i="1"/>
  <c r="DE766" i="1"/>
  <c r="GM765" i="1"/>
  <c r="DE769" i="1"/>
  <c r="GN765" i="1"/>
  <c r="HK765" i="1"/>
  <c r="GM766" i="1"/>
  <c r="HK766" i="1"/>
  <c r="GN766" i="1"/>
  <c r="HM766" i="1"/>
  <c r="EH766" i="1"/>
  <c r="GP766" i="1"/>
  <c r="GQ766" i="1"/>
  <c r="GK766" i="1"/>
  <c r="HH766" i="1"/>
  <c r="HI766" i="1"/>
  <c r="EF766" i="1"/>
  <c r="AQ766" i="1"/>
  <c r="DN769" i="1"/>
  <c r="EI766" i="1"/>
  <c r="EG766" i="1"/>
  <c r="DK769" i="1"/>
  <c r="DY769" i="1"/>
  <c r="DE771" i="1"/>
  <c r="CH765" i="1"/>
  <c r="DM765" i="1"/>
  <c r="DR765" i="1"/>
  <c r="DE768" i="1"/>
  <c r="DN765" i="1"/>
  <c r="DC765" i="1"/>
  <c r="DK765" i="1"/>
  <c r="DY765" i="1"/>
  <c r="CK770" i="1"/>
  <c r="CX770" i="1"/>
  <c r="EI773" i="1"/>
  <c r="DK773" i="1"/>
  <c r="DY773" i="1"/>
  <c r="EF773" i="1"/>
  <c r="DN773" i="1"/>
  <c r="DD773" i="1"/>
  <c r="DE773" i="1"/>
  <c r="CH773" i="1"/>
  <c r="DR773" i="1"/>
  <c r="DM773" i="1"/>
  <c r="HK773" i="1"/>
  <c r="GM773" i="1"/>
  <c r="GN773" i="1"/>
  <c r="GQ773" i="1"/>
  <c r="GP774" i="1"/>
  <c r="HI774" i="1"/>
  <c r="AQ774" i="1"/>
  <c r="HK774" i="1"/>
  <c r="HL774" i="1"/>
  <c r="HH774" i="1"/>
  <c r="HM774" i="1"/>
  <c r="HJ774" i="1"/>
  <c r="GN774" i="1"/>
  <c r="EI774" i="1"/>
  <c r="GM774" i="1"/>
  <c r="GL774" i="1"/>
  <c r="EG774" i="1"/>
  <c r="EF774" i="1"/>
  <c r="GK774" i="1"/>
  <c r="EH774" i="1"/>
  <c r="AQ773" i="1"/>
  <c r="EH773" i="1"/>
  <c r="GL773" i="1"/>
  <c r="HJ773" i="1"/>
  <c r="EG773" i="1"/>
  <c r="HH773" i="1"/>
  <c r="DR774" i="1"/>
  <c r="DD774" i="1"/>
  <c r="DE774" i="1"/>
  <c r="CH774" i="1"/>
  <c r="DN774" i="1"/>
  <c r="DC774" i="1"/>
  <c r="DK774" i="1"/>
  <c r="DY774" i="1"/>
  <c r="DM774" i="1"/>
  <c r="CX774" i="1"/>
  <c r="CK774" i="1"/>
  <c r="HL773" i="1"/>
  <c r="HM773" i="1"/>
  <c r="DC769" i="1"/>
  <c r="GK773" i="1"/>
  <c r="HI773" i="1"/>
  <c r="CY773" i="1"/>
  <c r="CZ773" i="1"/>
  <c r="DA773" i="1"/>
  <c r="DB773" i="1"/>
  <c r="CY772" i="1"/>
  <c r="CZ772" i="1"/>
  <c r="DA772" i="1"/>
  <c r="DB772" i="1"/>
  <c r="CY771" i="1"/>
  <c r="CZ771" i="1"/>
  <c r="DA771" i="1"/>
  <c r="DB771" i="1"/>
  <c r="DE770" i="1"/>
  <c r="CY769" i="1"/>
  <c r="CZ769" i="1"/>
  <c r="DA769" i="1"/>
  <c r="DB769" i="1"/>
  <c r="CY768" i="1"/>
  <c r="CZ768" i="1"/>
  <c r="DA768" i="1"/>
  <c r="DB768" i="1"/>
  <c r="DE767" i="1"/>
  <c r="CY766" i="1"/>
  <c r="CZ766" i="1"/>
  <c r="DA766" i="1"/>
  <c r="DB766" i="1"/>
  <c r="CY770" i="1"/>
  <c r="DB770" i="1"/>
  <c r="DA770" i="1"/>
  <c r="CZ770" i="1"/>
  <c r="DB774" i="1"/>
  <c r="DA774" i="1"/>
  <c r="CZ774" i="1"/>
  <c r="CY774" i="1"/>
  <c r="AO763" i="1"/>
  <c r="AO762" i="1"/>
  <c r="II763" i="1"/>
  <c r="CA764" i="1"/>
  <c r="CT764" i="1"/>
  <c r="FN764" i="1"/>
  <c r="FO764" i="1"/>
  <c r="BN763" i="1"/>
  <c r="AL763" i="1"/>
  <c r="ET763" i="1"/>
  <c r="ES763" i="1"/>
  <c r="BN764" i="1"/>
  <c r="AL764" i="1"/>
  <c r="EK763" i="1"/>
  <c r="IF763" i="1"/>
  <c r="IH763" i="1"/>
  <c r="CA763" i="1"/>
  <c r="GT763" i="1"/>
  <c r="HS763" i="1"/>
  <c r="HZ763" i="1"/>
  <c r="EL763" i="1"/>
  <c r="EQ764" i="1"/>
  <c r="ES764" i="1"/>
  <c r="EV764" i="1"/>
  <c r="ET764" i="1"/>
  <c r="CW764" i="1"/>
  <c r="AN764" i="1"/>
  <c r="BO764" i="1"/>
  <c r="EU764" i="1"/>
  <c r="EW764" i="1"/>
  <c r="CU764" i="1"/>
  <c r="EO764" i="1"/>
  <c r="EK764" i="1"/>
  <c r="EL764" i="1"/>
  <c r="EM764" i="1"/>
  <c r="CS764" i="1"/>
  <c r="EZ763" i="1"/>
  <c r="EU763" i="1"/>
  <c r="HU763" i="1"/>
  <c r="IB763" i="1"/>
  <c r="EP763" i="1"/>
  <c r="EV763" i="1"/>
  <c r="FA763" i="1"/>
  <c r="EY763" i="1"/>
  <c r="HQ763" i="1"/>
  <c r="FN763" i="1"/>
  <c r="FO763" i="1"/>
  <c r="FA764" i="1"/>
  <c r="HQ764" i="1"/>
  <c r="ID764" i="1"/>
  <c r="HW764" i="1"/>
  <c r="GS764" i="1"/>
  <c r="HV764" i="1"/>
  <c r="GT764" i="1"/>
  <c r="IH764" i="1"/>
  <c r="II764" i="1"/>
  <c r="HU764" i="1"/>
  <c r="HX764" i="1"/>
  <c r="IB764" i="1"/>
  <c r="IF764" i="1"/>
  <c r="HT764" i="1"/>
  <c r="HR764" i="1"/>
  <c r="EZ764" i="1"/>
  <c r="DW764" i="1"/>
  <c r="DX764" i="1"/>
  <c r="EY764" i="1"/>
  <c r="HS764" i="1"/>
  <c r="CV764" i="1"/>
  <c r="HP764" i="1"/>
  <c r="HZ764" i="1"/>
  <c r="HO764" i="1"/>
  <c r="GV764" i="1"/>
  <c r="FC764" i="1"/>
  <c r="FD764" i="1"/>
  <c r="GU764" i="1"/>
  <c r="AK764" i="1"/>
  <c r="GY764" i="1"/>
  <c r="GX764" i="1"/>
  <c r="GW764" i="1"/>
  <c r="HW763" i="1"/>
  <c r="EQ763" i="1"/>
  <c r="EO763" i="1"/>
  <c r="AN763" i="1"/>
  <c r="BO763" i="1"/>
  <c r="DJ763" i="1"/>
  <c r="DW763" i="1"/>
  <c r="DX763" i="1"/>
  <c r="EP764" i="1"/>
  <c r="GW763" i="1"/>
  <c r="ID763" i="1"/>
  <c r="HX763" i="1"/>
  <c r="EM763" i="1"/>
  <c r="CW763" i="1"/>
  <c r="GX763" i="1"/>
  <c r="AO761" i="1"/>
  <c r="AO760" i="1"/>
  <c r="AO759" i="1"/>
  <c r="AO758" i="1"/>
  <c r="AO757" i="1"/>
  <c r="AO756" i="1"/>
  <c r="AO755" i="1"/>
  <c r="AO754" i="1"/>
  <c r="AO753" i="1"/>
  <c r="BS763" i="1"/>
  <c r="HM763" i="1"/>
  <c r="AK763" i="1"/>
  <c r="GU763" i="1"/>
  <c r="CT763" i="1"/>
  <c r="IC755" i="1"/>
  <c r="EZ757" i="1"/>
  <c r="CV763" i="1"/>
  <c r="GV763" i="1"/>
  <c r="HV763" i="1"/>
  <c r="HD763" i="1"/>
  <c r="HT763" i="1"/>
  <c r="HP763" i="1"/>
  <c r="CU763" i="1"/>
  <c r="HR763" i="1"/>
  <c r="EW763" i="1"/>
  <c r="CH763" i="1"/>
  <c r="DD763" i="1"/>
  <c r="DE763" i="1"/>
  <c r="DC763" i="1"/>
  <c r="DN763" i="1"/>
  <c r="DK763" i="1"/>
  <c r="DY763" i="1"/>
  <c r="DR763" i="1"/>
  <c r="DM763" i="1"/>
  <c r="EL761" i="1"/>
  <c r="HF763" i="1"/>
  <c r="DI763" i="1"/>
  <c r="HE763" i="1"/>
  <c r="DH763" i="1"/>
  <c r="DW757" i="1"/>
  <c r="DX757" i="1"/>
  <c r="IA763" i="1"/>
  <c r="FX764" i="1"/>
  <c r="DG763" i="1"/>
  <c r="CK764" i="1"/>
  <c r="CX764" i="1"/>
  <c r="IA764" i="1"/>
  <c r="FX765" i="1"/>
  <c r="HB764" i="1"/>
  <c r="AM764" i="1"/>
  <c r="HA764" i="1"/>
  <c r="HF764" i="1"/>
  <c r="HD764" i="1"/>
  <c r="HC764" i="1"/>
  <c r="HE764" i="1"/>
  <c r="DH764" i="1"/>
  <c r="HO763" i="1"/>
  <c r="GS763" i="1"/>
  <c r="IC756" i="1"/>
  <c r="EK759" i="1"/>
  <c r="AM763" i="1"/>
  <c r="FC763" i="1"/>
  <c r="FD763" i="1"/>
  <c r="IG764" i="1"/>
  <c r="HA763" i="1"/>
  <c r="DJ764" i="1"/>
  <c r="DG764" i="1"/>
  <c r="HB763" i="1"/>
  <c r="IF754" i="1"/>
  <c r="DI764" i="1"/>
  <c r="CJ764" i="1"/>
  <c r="IG763" i="1"/>
  <c r="CA760" i="1"/>
  <c r="IC763" i="1"/>
  <c r="BS764" i="1"/>
  <c r="GQ764" i="1"/>
  <c r="DV764" i="1"/>
  <c r="IC764" i="1"/>
  <c r="ES758" i="1"/>
  <c r="IE763" i="1"/>
  <c r="ET754" i="1"/>
  <c r="EK758" i="1"/>
  <c r="CS763" i="1"/>
  <c r="HC763" i="1"/>
  <c r="GY763" i="1"/>
  <c r="DV763" i="1"/>
  <c r="IE764" i="1"/>
  <c r="CK763" i="1"/>
  <c r="CX763" i="1"/>
  <c r="IF761" i="1"/>
  <c r="HW761" i="1"/>
  <c r="IE761" i="1"/>
  <c r="IG761" i="1"/>
  <c r="HX761" i="1"/>
  <c r="IB761" i="1"/>
  <c r="HT761" i="1"/>
  <c r="ID761" i="1"/>
  <c r="HU761" i="1"/>
  <c r="GT761" i="1"/>
  <c r="HV761" i="1"/>
  <c r="IH761" i="1"/>
  <c r="HQ761" i="1"/>
  <c r="HS761" i="1"/>
  <c r="IC761" i="1"/>
  <c r="GS761" i="1"/>
  <c r="II761" i="1"/>
  <c r="HR761" i="1"/>
  <c r="EM761" i="1"/>
  <c r="IH760" i="1"/>
  <c r="HQ760" i="1"/>
  <c r="ID760" i="1"/>
  <c r="HU760" i="1"/>
  <c r="GT760" i="1"/>
  <c r="FA760" i="1"/>
  <c r="DW760" i="1"/>
  <c r="DX760" i="1"/>
  <c r="HW760" i="1"/>
  <c r="IG760" i="1"/>
  <c r="II760" i="1"/>
  <c r="IA760" i="1"/>
  <c r="HR760" i="1"/>
  <c r="IB760" i="1"/>
  <c r="HS760" i="1"/>
  <c r="EY760" i="1"/>
  <c r="IC760" i="1"/>
  <c r="HT760" i="1"/>
  <c r="GS760" i="1"/>
  <c r="IE760" i="1"/>
  <c r="HV760" i="1"/>
  <c r="IF760" i="1"/>
  <c r="HX760" i="1"/>
  <c r="EV760" i="1"/>
  <c r="BO760" i="1"/>
  <c r="DV760" i="1"/>
  <c r="CW760" i="1"/>
  <c r="EU760" i="1"/>
  <c r="AN760" i="1"/>
  <c r="ES760" i="1"/>
  <c r="ET760" i="1"/>
  <c r="EK760" i="1"/>
  <c r="EM760" i="1"/>
  <c r="GS759" i="1"/>
  <c r="II759" i="1"/>
  <c r="GT759" i="1"/>
  <c r="FA759" i="1"/>
  <c r="DW759" i="1"/>
  <c r="DX759" i="1"/>
  <c r="BO759" i="1"/>
  <c r="HR759" i="1"/>
  <c r="EP759" i="1"/>
  <c r="EQ759" i="1"/>
  <c r="FN759" i="1"/>
  <c r="FO759" i="1"/>
  <c r="EL759" i="1"/>
  <c r="IG758" i="1"/>
  <c r="HX758" i="1"/>
  <c r="HP758" i="1"/>
  <c r="HW758" i="1"/>
  <c r="IH758" i="1"/>
  <c r="HQ758" i="1"/>
  <c r="IB758" i="1"/>
  <c r="EY758" i="1"/>
  <c r="HU758" i="1"/>
  <c r="DW758" i="1"/>
  <c r="DX758" i="1"/>
  <c r="HV758" i="1"/>
  <c r="IF758" i="1"/>
  <c r="II758" i="1"/>
  <c r="HR758" i="1"/>
  <c r="HS758" i="1"/>
  <c r="IC758" i="1"/>
  <c r="HT758" i="1"/>
  <c r="GS758" i="1"/>
  <c r="ID758" i="1"/>
  <c r="GT758" i="1"/>
  <c r="FA758" i="1"/>
  <c r="IE758" i="1"/>
  <c r="EU758" i="1"/>
  <c r="EV758" i="1"/>
  <c r="AN758" i="1"/>
  <c r="CW758" i="1"/>
  <c r="EM758" i="1"/>
  <c r="EL758" i="1"/>
  <c r="ID757" i="1"/>
  <c r="HU757" i="1"/>
  <c r="GT757" i="1"/>
  <c r="IE757" i="1"/>
  <c r="HV757" i="1"/>
  <c r="IF757" i="1"/>
  <c r="HW757" i="1"/>
  <c r="IG757" i="1"/>
  <c r="HX757" i="1"/>
  <c r="IH757" i="1"/>
  <c r="HQ757" i="1"/>
  <c r="II757" i="1"/>
  <c r="HR757" i="1"/>
  <c r="IB757" i="1"/>
  <c r="HS757" i="1"/>
  <c r="IC757" i="1"/>
  <c r="HT757" i="1"/>
  <c r="GS757" i="1"/>
  <c r="EM757" i="1"/>
  <c r="ET756" i="1"/>
  <c r="EU756" i="1"/>
  <c r="EV756" i="1"/>
  <c r="II756" i="1"/>
  <c r="HQ756" i="1"/>
  <c r="IH756" i="1"/>
  <c r="HX756" i="1"/>
  <c r="IE756" i="1"/>
  <c r="DW756" i="1"/>
  <c r="FA756" i="1"/>
  <c r="GT756" i="1"/>
  <c r="GS756" i="1"/>
  <c r="HT756" i="1"/>
  <c r="CW755" i="1"/>
  <c r="ES755" i="1"/>
  <c r="EL755" i="1"/>
  <c r="HX755" i="1"/>
  <c r="HT755" i="1"/>
  <c r="GT754" i="1"/>
  <c r="HW754" i="1"/>
  <c r="HO754" i="1"/>
  <c r="IG754" i="1"/>
  <c r="HX754" i="1"/>
  <c r="II754" i="1"/>
  <c r="IB754" i="1"/>
  <c r="EZ754" i="1"/>
  <c r="ID754" i="1"/>
  <c r="EQ754" i="1"/>
  <c r="FN754" i="1"/>
  <c r="FO754" i="1"/>
  <c r="CA754" i="1"/>
  <c r="EP754" i="1"/>
  <c r="EK754" i="1"/>
  <c r="EO754" i="1"/>
  <c r="EO756" i="1"/>
  <c r="EV757" i="1"/>
  <c r="ES756" i="1"/>
  <c r="GM763" i="1"/>
  <c r="EO759" i="1"/>
  <c r="DG759" i="1"/>
  <c r="EO760" i="1"/>
  <c r="EQ760" i="1"/>
  <c r="GQ763" i="1"/>
  <c r="GK763" i="1"/>
  <c r="GL763" i="1"/>
  <c r="CA755" i="1"/>
  <c r="ET761" i="1"/>
  <c r="FA754" i="1"/>
  <c r="HW755" i="1"/>
  <c r="EY755" i="1"/>
  <c r="EU755" i="1"/>
  <c r="CT760" i="1"/>
  <c r="GP763" i="1"/>
  <c r="EH763" i="1"/>
  <c r="HI763" i="1"/>
  <c r="HH763" i="1"/>
  <c r="DW754" i="1"/>
  <c r="DX754" i="1"/>
  <c r="HV755" i="1"/>
  <c r="EV755" i="1"/>
  <c r="EQ756" i="1"/>
  <c r="EM759" i="1"/>
  <c r="BN760" i="1"/>
  <c r="AL760" i="1"/>
  <c r="EI763" i="1"/>
  <c r="HJ763" i="1"/>
  <c r="AN754" i="1"/>
  <c r="IG755" i="1"/>
  <c r="EM755" i="1"/>
  <c r="IE755" i="1"/>
  <c r="BO755" i="1"/>
  <c r="DV755" i="1"/>
  <c r="FN756" i="1"/>
  <c r="FO756" i="1"/>
  <c r="EZ760" i="1"/>
  <c r="GN763" i="1"/>
  <c r="HK763" i="1"/>
  <c r="CW754" i="1"/>
  <c r="EP760" i="1"/>
  <c r="EG763" i="1"/>
  <c r="AQ763" i="1"/>
  <c r="EL754" i="1"/>
  <c r="DW755" i="1"/>
  <c r="DX755" i="1"/>
  <c r="HR755" i="1"/>
  <c r="BN754" i="1"/>
  <c r="AL754" i="1"/>
  <c r="ES754" i="1"/>
  <c r="FA755" i="1"/>
  <c r="II755" i="1"/>
  <c r="AN755" i="1"/>
  <c r="FN760" i="1"/>
  <c r="FO760" i="1"/>
  <c r="EU761" i="1"/>
  <c r="EF763" i="1"/>
  <c r="HL763" i="1"/>
  <c r="GT755" i="1"/>
  <c r="IH755" i="1"/>
  <c r="FA757" i="1"/>
  <c r="EZ758" i="1"/>
  <c r="EO761" i="1"/>
  <c r="BN755" i="1"/>
  <c r="AL755" i="1"/>
  <c r="FN761" i="1"/>
  <c r="FO761" i="1"/>
  <c r="CA757" i="1"/>
  <c r="EO758" i="1"/>
  <c r="ET758" i="1"/>
  <c r="CU761" i="1"/>
  <c r="EZ761" i="1"/>
  <c r="BN757" i="1"/>
  <c r="AL757" i="1"/>
  <c r="CA758" i="1"/>
  <c r="CA761" i="1"/>
  <c r="EL760" i="1"/>
  <c r="EK755" i="1"/>
  <c r="EP755" i="1"/>
  <c r="EQ755" i="1"/>
  <c r="EK757" i="1"/>
  <c r="AN757" i="1"/>
  <c r="EZ755" i="1"/>
  <c r="EQ758" i="1"/>
  <c r="EQ761" i="1"/>
  <c r="BO757" i="1"/>
  <c r="DJ757" i="1"/>
  <c r="EO755" i="1"/>
  <c r="FN755" i="1"/>
  <c r="FO755" i="1"/>
  <c r="ET755" i="1"/>
  <c r="EL757" i="1"/>
  <c r="EQ757" i="1"/>
  <c r="HO755" i="1"/>
  <c r="EL756" i="1"/>
  <c r="FN757" i="1"/>
  <c r="FO757" i="1"/>
  <c r="FN758" i="1"/>
  <c r="FO758" i="1"/>
  <c r="EP761" i="1"/>
  <c r="EM756" i="1"/>
  <c r="CU757" i="1"/>
  <c r="CU758" i="1"/>
  <c r="IF755" i="1"/>
  <c r="EK761" i="1"/>
  <c r="EY759" i="1"/>
  <c r="CW756" i="1"/>
  <c r="IG759" i="1"/>
  <c r="ES761" i="1"/>
  <c r="EY761" i="1"/>
  <c r="AN759" i="1"/>
  <c r="HX759" i="1"/>
  <c r="EV759" i="1"/>
  <c r="CS758" i="1"/>
  <c r="EP756" i="1"/>
  <c r="AN761" i="1"/>
  <c r="EU757" i="1"/>
  <c r="DA764" i="1"/>
  <c r="DB764" i="1"/>
  <c r="CZ764" i="1"/>
  <c r="CY764" i="1"/>
  <c r="ES762" i="1"/>
  <c r="CW762" i="1"/>
  <c r="AN762" i="1"/>
  <c r="BO762" i="1"/>
  <c r="ET762" i="1"/>
  <c r="EV762" i="1"/>
  <c r="EU762" i="1"/>
  <c r="DQ764" i="1"/>
  <c r="DS764" i="1"/>
  <c r="DR764" i="1"/>
  <c r="DN764" i="1"/>
  <c r="DT764" i="1"/>
  <c r="DU764" i="1"/>
  <c r="DK764" i="1"/>
  <c r="DY764" i="1"/>
  <c r="DP764" i="1"/>
  <c r="DD764" i="1"/>
  <c r="DO764" i="1"/>
  <c r="DC764" i="1"/>
  <c r="CW759" i="1"/>
  <c r="HV759" i="1"/>
  <c r="HS759" i="1"/>
  <c r="IH759" i="1"/>
  <c r="CW761" i="1"/>
  <c r="ES759" i="1"/>
  <c r="IF759" i="1"/>
  <c r="HT759" i="1"/>
  <c r="HQ759" i="1"/>
  <c r="BN761" i="1"/>
  <c r="AL761" i="1"/>
  <c r="EV761" i="1"/>
  <c r="BN762" i="1"/>
  <c r="AL762" i="1"/>
  <c r="EP762" i="1"/>
  <c r="CA762" i="1"/>
  <c r="EQ762" i="1"/>
  <c r="FN762" i="1"/>
  <c r="FO762" i="1"/>
  <c r="HS754" i="1"/>
  <c r="HO756" i="1"/>
  <c r="EU754" i="1"/>
  <c r="EW754" i="1"/>
  <c r="EY754" i="1"/>
  <c r="IH754" i="1"/>
  <c r="ID756" i="1"/>
  <c r="HW756" i="1"/>
  <c r="IB756" i="1"/>
  <c r="CA756" i="1"/>
  <c r="ES757" i="1"/>
  <c r="EP758" i="1"/>
  <c r="BN758" i="1"/>
  <c r="AL758" i="1"/>
  <c r="BO758" i="1"/>
  <c r="DI758" i="1"/>
  <c r="ET759" i="1"/>
  <c r="HW759" i="1"/>
  <c r="EZ759" i="1"/>
  <c r="BO761" i="1"/>
  <c r="HB761" i="1"/>
  <c r="FA761" i="1"/>
  <c r="IG756" i="1"/>
  <c r="EY756" i="1"/>
  <c r="BO756" i="1"/>
  <c r="EO757" i="1"/>
  <c r="CW757" i="1"/>
  <c r="EM754" i="1"/>
  <c r="EV754" i="1"/>
  <c r="HQ754" i="1"/>
  <c r="HV754" i="1"/>
  <c r="IF756" i="1"/>
  <c r="EK756" i="1"/>
  <c r="BN756" i="1"/>
  <c r="AL756" i="1"/>
  <c r="AN756" i="1"/>
  <c r="HS756" i="1"/>
  <c r="ET757" i="1"/>
  <c r="EY757" i="1"/>
  <c r="CA759" i="1"/>
  <c r="EU759" i="1"/>
  <c r="EW759" i="1"/>
  <c r="ID759" i="1"/>
  <c r="IB759" i="1"/>
  <c r="DW761" i="1"/>
  <c r="HM764" i="1"/>
  <c r="HL764" i="1"/>
  <c r="AQ764" i="1"/>
  <c r="HK764" i="1"/>
  <c r="HI764" i="1"/>
  <c r="HJ764" i="1"/>
  <c r="HH764" i="1"/>
  <c r="GL764" i="1"/>
  <c r="EG764" i="1"/>
  <c r="EF764" i="1"/>
  <c r="GP764" i="1"/>
  <c r="EI764" i="1"/>
  <c r="EH764" i="1"/>
  <c r="GM764" i="1"/>
  <c r="GN764" i="1"/>
  <c r="GK764" i="1"/>
  <c r="EL762" i="1"/>
  <c r="EM762" i="1"/>
  <c r="EK762" i="1"/>
  <c r="EO762" i="1"/>
  <c r="HT762" i="1"/>
  <c r="HU762" i="1"/>
  <c r="IG762" i="1"/>
  <c r="DW762" i="1"/>
  <c r="DX762" i="1"/>
  <c r="EY762" i="1"/>
  <c r="EZ762" i="1"/>
  <c r="HR762" i="1"/>
  <c r="HV762" i="1"/>
  <c r="GT762" i="1"/>
  <c r="GS762" i="1"/>
  <c r="HW762" i="1"/>
  <c r="IC762" i="1"/>
  <c r="II762" i="1"/>
  <c r="IF762" i="1"/>
  <c r="HX762" i="1"/>
  <c r="IH762" i="1"/>
  <c r="IE762" i="1"/>
  <c r="FA762" i="1"/>
  <c r="IA762" i="1"/>
  <c r="HP762" i="1"/>
  <c r="HZ762" i="1"/>
  <c r="CV762" i="1"/>
  <c r="HU756" i="1"/>
  <c r="EP757" i="1"/>
  <c r="BO754" i="1"/>
  <c r="IC754" i="1"/>
  <c r="GS754" i="1"/>
  <c r="HU754" i="1"/>
  <c r="EZ756" i="1"/>
  <c r="HV756" i="1"/>
  <c r="HR756" i="1"/>
  <c r="BN759" i="1"/>
  <c r="AL759" i="1"/>
  <c r="HU759" i="1"/>
  <c r="DI760" i="1"/>
  <c r="HZ760" i="1"/>
  <c r="DA763" i="1"/>
  <c r="CY763" i="1"/>
  <c r="CZ763" i="1"/>
  <c r="DB763" i="1"/>
  <c r="HP761" i="1"/>
  <c r="EW761" i="1"/>
  <c r="GU761" i="1"/>
  <c r="IA761" i="1"/>
  <c r="DJ760" i="1"/>
  <c r="DN760" i="1"/>
  <c r="DG760" i="1"/>
  <c r="CV760" i="1"/>
  <c r="CK760" i="1"/>
  <c r="EW760" i="1"/>
  <c r="CS760" i="1"/>
  <c r="HP760" i="1"/>
  <c r="CU760" i="1"/>
  <c r="HO760" i="1"/>
  <c r="HC760" i="1"/>
  <c r="AM760" i="1"/>
  <c r="HA760" i="1"/>
  <c r="HB760" i="1"/>
  <c r="FX760" i="1"/>
  <c r="HD760" i="1"/>
  <c r="HE760" i="1"/>
  <c r="HF760" i="1"/>
  <c r="GX760" i="1"/>
  <c r="FC760" i="1"/>
  <c r="FD760" i="1"/>
  <c r="GV760" i="1"/>
  <c r="GW760" i="1"/>
  <c r="GY760" i="1"/>
  <c r="BS760" i="1"/>
  <c r="GQ760" i="1"/>
  <c r="GU760" i="1"/>
  <c r="AK760" i="1"/>
  <c r="DH760" i="1"/>
  <c r="IE759" i="1"/>
  <c r="IC759" i="1"/>
  <c r="DJ759" i="1"/>
  <c r="GW759" i="1"/>
  <c r="GX759" i="1"/>
  <c r="BS759" i="1"/>
  <c r="GQ759" i="1"/>
  <c r="GY759" i="1"/>
  <c r="GU759" i="1"/>
  <c r="FC759" i="1"/>
  <c r="FD759" i="1"/>
  <c r="AK759" i="1"/>
  <c r="GV759" i="1"/>
  <c r="HF759" i="1"/>
  <c r="AM759" i="1"/>
  <c r="HA759" i="1"/>
  <c r="HB759" i="1"/>
  <c r="HC759" i="1"/>
  <c r="HD759" i="1"/>
  <c r="HE759" i="1"/>
  <c r="CT759" i="1"/>
  <c r="HO759" i="1"/>
  <c r="HP759" i="1"/>
  <c r="DI759" i="1"/>
  <c r="DV759" i="1"/>
  <c r="CS759" i="1"/>
  <c r="CU759" i="1"/>
  <c r="CV759" i="1"/>
  <c r="HZ759" i="1"/>
  <c r="DH759" i="1"/>
  <c r="IA759" i="1"/>
  <c r="DJ758" i="1"/>
  <c r="HA758" i="1"/>
  <c r="HE758" i="1"/>
  <c r="AK758" i="1"/>
  <c r="DV758" i="1"/>
  <c r="IA758" i="1"/>
  <c r="DH757" i="1"/>
  <c r="DV757" i="1"/>
  <c r="DI757" i="1"/>
  <c r="HO757" i="1"/>
  <c r="CV757" i="1"/>
  <c r="CX757" i="1"/>
  <c r="HZ757" i="1"/>
  <c r="CT757" i="1"/>
  <c r="EW757" i="1"/>
  <c r="GU757" i="1"/>
  <c r="FC757" i="1"/>
  <c r="FD757" i="1"/>
  <c r="AK757" i="1"/>
  <c r="GV757" i="1"/>
  <c r="GW757" i="1"/>
  <c r="GX757" i="1"/>
  <c r="GY757" i="1"/>
  <c r="BS757" i="1"/>
  <c r="CH757" i="1"/>
  <c r="DR757" i="1"/>
  <c r="DK757" i="1"/>
  <c r="DY757" i="1"/>
  <c r="DM757" i="1"/>
  <c r="DC757" i="1"/>
  <c r="DN757" i="1"/>
  <c r="DD757" i="1"/>
  <c r="HC757" i="1"/>
  <c r="HD757" i="1"/>
  <c r="HE757" i="1"/>
  <c r="HF757" i="1"/>
  <c r="AM757" i="1"/>
  <c r="HA757" i="1"/>
  <c r="HB757" i="1"/>
  <c r="FX757" i="1"/>
  <c r="CS757" i="1"/>
  <c r="IA757" i="1"/>
  <c r="HP757" i="1"/>
  <c r="DG757" i="1"/>
  <c r="HB756" i="1"/>
  <c r="FX756" i="1"/>
  <c r="HC756" i="1"/>
  <c r="HD756" i="1"/>
  <c r="HE756" i="1"/>
  <c r="HF756" i="1"/>
  <c r="AM756" i="1"/>
  <c r="HA756" i="1"/>
  <c r="BS756" i="1"/>
  <c r="GQ756" i="1"/>
  <c r="GU756" i="1"/>
  <c r="FC756" i="1"/>
  <c r="FD756" i="1"/>
  <c r="AK756" i="1"/>
  <c r="GV756" i="1"/>
  <c r="GW756" i="1"/>
  <c r="GX756" i="1"/>
  <c r="GY756" i="1"/>
  <c r="HZ756" i="1"/>
  <c r="CS756" i="1"/>
  <c r="CV756" i="1"/>
  <c r="HP756" i="1"/>
  <c r="IA756" i="1"/>
  <c r="DV756" i="1"/>
  <c r="DG756" i="1"/>
  <c r="CT756" i="1"/>
  <c r="CU756" i="1"/>
  <c r="EW756" i="1"/>
  <c r="DJ756" i="1"/>
  <c r="DH756" i="1"/>
  <c r="DI756" i="1"/>
  <c r="ID755" i="1"/>
  <c r="GU755" i="1"/>
  <c r="AK755" i="1"/>
  <c r="GX755" i="1"/>
  <c r="GY755" i="1"/>
  <c r="IA755" i="1"/>
  <c r="HZ755" i="1"/>
  <c r="CV755" i="1"/>
  <c r="HP755" i="1"/>
  <c r="DG755" i="1"/>
  <c r="CT755" i="1"/>
  <c r="CU755" i="1"/>
  <c r="HB755" i="1"/>
  <c r="HC755" i="1"/>
  <c r="HD755" i="1"/>
  <c r="HE755" i="1"/>
  <c r="HF755" i="1"/>
  <c r="AM755" i="1"/>
  <c r="HA755" i="1"/>
  <c r="DJ755" i="1"/>
  <c r="DH755" i="1"/>
  <c r="DI755" i="1"/>
  <c r="HZ754" i="1"/>
  <c r="CT754" i="1"/>
  <c r="GV754" i="1"/>
  <c r="GX754" i="1"/>
  <c r="GY754" i="1"/>
  <c r="HP754" i="1"/>
  <c r="CU754" i="1"/>
  <c r="CS754" i="1"/>
  <c r="CV754" i="1"/>
  <c r="GU754" i="1"/>
  <c r="AK754" i="1"/>
  <c r="HT754" i="1"/>
  <c r="GW754" i="1"/>
  <c r="HR754" i="1"/>
  <c r="IB755" i="1"/>
  <c r="DX756" i="1"/>
  <c r="GX758" i="1"/>
  <c r="GW761" i="1"/>
  <c r="HU755" i="1"/>
  <c r="EW755" i="1"/>
  <c r="BS755" i="1"/>
  <c r="GP755" i="1"/>
  <c r="GV758" i="1"/>
  <c r="GX761" i="1"/>
  <c r="CS761" i="1"/>
  <c r="HO761" i="1"/>
  <c r="HS755" i="1"/>
  <c r="GY758" i="1"/>
  <c r="GY761" i="1"/>
  <c r="CS755" i="1"/>
  <c r="FC755" i="1"/>
  <c r="FD755" i="1"/>
  <c r="GU758" i="1"/>
  <c r="CV761" i="1"/>
  <c r="CX761" i="1"/>
  <c r="CT761" i="1"/>
  <c r="DX761" i="1"/>
  <c r="GV755" i="1"/>
  <c r="CT758" i="1"/>
  <c r="GV761" i="1"/>
  <c r="EW758" i="1"/>
  <c r="GW755" i="1"/>
  <c r="CV758" i="1"/>
  <c r="CX758" i="1"/>
  <c r="GW758" i="1"/>
  <c r="AK761" i="1"/>
  <c r="HB754" i="1"/>
  <c r="HC754" i="1"/>
  <c r="DG754" i="1"/>
  <c r="DI761" i="1"/>
  <c r="FX755" i="1"/>
  <c r="HB758" i="1"/>
  <c r="GS755" i="1"/>
  <c r="HQ755" i="1"/>
  <c r="HD761" i="1"/>
  <c r="HO758" i="1"/>
  <c r="GP760" i="1"/>
  <c r="HZ758" i="1"/>
  <c r="FX759" i="1"/>
  <c r="DE764" i="1"/>
  <c r="HD758" i="1"/>
  <c r="HE761" i="1"/>
  <c r="DI762" i="1"/>
  <c r="CJ762" i="1"/>
  <c r="HC762" i="1"/>
  <c r="FX763" i="1"/>
  <c r="AM762" i="1"/>
  <c r="HD762" i="1"/>
  <c r="HF762" i="1"/>
  <c r="HB762" i="1"/>
  <c r="HE762" i="1"/>
  <c r="HA762" i="1"/>
  <c r="CK762" i="1"/>
  <c r="CX762" i="1"/>
  <c r="CU762" i="1"/>
  <c r="GU762" i="1"/>
  <c r="GW762" i="1"/>
  <c r="GY762" i="1"/>
  <c r="FC762" i="1"/>
  <c r="FD762" i="1"/>
  <c r="AK762" i="1"/>
  <c r="BS762" i="1"/>
  <c r="GQ762" i="1"/>
  <c r="GV762" i="1"/>
  <c r="GX762" i="1"/>
  <c r="BS761" i="1"/>
  <c r="HH761" i="1"/>
  <c r="HZ761" i="1"/>
  <c r="AM761" i="1"/>
  <c r="DV762" i="1"/>
  <c r="IB762" i="1"/>
  <c r="IA754" i="1"/>
  <c r="DH754" i="1"/>
  <c r="FX758" i="1"/>
  <c r="HA761" i="1"/>
  <c r="ID762" i="1"/>
  <c r="HO762" i="1"/>
  <c r="CS762" i="1"/>
  <c r="EW762" i="1"/>
  <c r="BS754" i="1"/>
  <c r="DJ761" i="1"/>
  <c r="DU761" i="1"/>
  <c r="DH758" i="1"/>
  <c r="HF754" i="1"/>
  <c r="DJ754" i="1"/>
  <c r="DO754" i="1"/>
  <c r="FC754" i="1"/>
  <c r="FD754" i="1"/>
  <c r="DV754" i="1"/>
  <c r="HC758" i="1"/>
  <c r="HQ762" i="1"/>
  <c r="DG762" i="1"/>
  <c r="CT762" i="1"/>
  <c r="DV761" i="1"/>
  <c r="FX762" i="1"/>
  <c r="DH761" i="1"/>
  <c r="DG761" i="1"/>
  <c r="HF761" i="1"/>
  <c r="HE754" i="1"/>
  <c r="DI754" i="1"/>
  <c r="CJ754" i="1"/>
  <c r="BS758" i="1"/>
  <c r="HJ758" i="1"/>
  <c r="AM754" i="1"/>
  <c r="CK754" i="1"/>
  <c r="FC758" i="1"/>
  <c r="FD758" i="1"/>
  <c r="DG758" i="1"/>
  <c r="HF758" i="1"/>
  <c r="HC761" i="1"/>
  <c r="HD754" i="1"/>
  <c r="HA754" i="1"/>
  <c r="AM758" i="1"/>
  <c r="FC761" i="1"/>
  <c r="FD761" i="1"/>
  <c r="FX761" i="1"/>
  <c r="DJ762" i="1"/>
  <c r="HS762" i="1"/>
  <c r="IE754" i="1"/>
  <c r="DH762" i="1"/>
  <c r="AQ761" i="1"/>
  <c r="HK761" i="1"/>
  <c r="EI761" i="1"/>
  <c r="GQ761" i="1"/>
  <c r="DD760" i="1"/>
  <c r="DE760" i="1"/>
  <c r="CH760" i="1"/>
  <c r="DK760" i="1"/>
  <c r="DY760" i="1"/>
  <c r="DM760" i="1"/>
  <c r="DR760" i="1"/>
  <c r="DC760" i="1"/>
  <c r="CX760" i="1"/>
  <c r="CY760" i="1"/>
  <c r="HH760" i="1"/>
  <c r="HL760" i="1"/>
  <c r="HI760" i="1"/>
  <c r="HJ760" i="1"/>
  <c r="HK760" i="1"/>
  <c r="AQ760" i="1"/>
  <c r="HM760" i="1"/>
  <c r="EH760" i="1"/>
  <c r="GK760" i="1"/>
  <c r="GL760" i="1"/>
  <c r="EG760" i="1"/>
  <c r="GN760" i="1"/>
  <c r="EF760" i="1"/>
  <c r="GM760" i="1"/>
  <c r="EI760" i="1"/>
  <c r="DR759" i="1"/>
  <c r="DM759" i="1"/>
  <c r="DN759" i="1"/>
  <c r="CH759" i="1"/>
  <c r="DK759" i="1"/>
  <c r="DY759" i="1"/>
  <c r="DC759" i="1"/>
  <c r="DD759" i="1"/>
  <c r="DE759" i="1"/>
  <c r="CI759" i="1"/>
  <c r="CX759" i="1"/>
  <c r="HH759" i="1"/>
  <c r="HJ759" i="1"/>
  <c r="HK759" i="1"/>
  <c r="AQ759" i="1"/>
  <c r="HI759" i="1"/>
  <c r="HL759" i="1"/>
  <c r="HM759" i="1"/>
  <c r="EH759" i="1"/>
  <c r="GL759" i="1"/>
  <c r="EG759" i="1"/>
  <c r="GK759" i="1"/>
  <c r="GN759" i="1"/>
  <c r="EI759" i="1"/>
  <c r="EF759" i="1"/>
  <c r="GM759" i="1"/>
  <c r="GP759" i="1"/>
  <c r="HH758" i="1"/>
  <c r="HM758" i="1"/>
  <c r="HI758" i="1"/>
  <c r="HK758" i="1"/>
  <c r="AQ758" i="1"/>
  <c r="HL758" i="1"/>
  <c r="GK758" i="1"/>
  <c r="GM758" i="1"/>
  <c r="GN758" i="1"/>
  <c r="EG758" i="1"/>
  <c r="EI758" i="1"/>
  <c r="GL758" i="1"/>
  <c r="EF758" i="1"/>
  <c r="CK758" i="1"/>
  <c r="DR758" i="1"/>
  <c r="DM758" i="1"/>
  <c r="DK758" i="1"/>
  <c r="DY758" i="1"/>
  <c r="DC758" i="1"/>
  <c r="DN758" i="1"/>
  <c r="DD758" i="1"/>
  <c r="CH758" i="1"/>
  <c r="GQ758" i="1"/>
  <c r="CI757" i="1"/>
  <c r="GQ757" i="1"/>
  <c r="DE757" i="1"/>
  <c r="HL757" i="1"/>
  <c r="HM757" i="1"/>
  <c r="HH757" i="1"/>
  <c r="HI757" i="1"/>
  <c r="HJ757" i="1"/>
  <c r="HK757" i="1"/>
  <c r="AQ757" i="1"/>
  <c r="GM757" i="1"/>
  <c r="EI757" i="1"/>
  <c r="EF757" i="1"/>
  <c r="GN757" i="1"/>
  <c r="EH757" i="1"/>
  <c r="GL757" i="1"/>
  <c r="EG757" i="1"/>
  <c r="GK757" i="1"/>
  <c r="DA757" i="1"/>
  <c r="DB757" i="1"/>
  <c r="GP757" i="1"/>
  <c r="GP756" i="1"/>
  <c r="DN756" i="1"/>
  <c r="DD756" i="1"/>
  <c r="DO756" i="1"/>
  <c r="DP756" i="1"/>
  <c r="DQ756" i="1"/>
  <c r="DR756" i="1"/>
  <c r="DS756" i="1"/>
  <c r="DT756" i="1"/>
  <c r="DK756" i="1"/>
  <c r="DY756" i="1"/>
  <c r="DU756" i="1"/>
  <c r="DC756" i="1"/>
  <c r="HK756" i="1"/>
  <c r="AQ756" i="1"/>
  <c r="HL756" i="1"/>
  <c r="HM756" i="1"/>
  <c r="HH756" i="1"/>
  <c r="HJ756" i="1"/>
  <c r="HI756" i="1"/>
  <c r="EF756" i="1"/>
  <c r="EI756" i="1"/>
  <c r="EH756" i="1"/>
  <c r="GK756" i="1"/>
  <c r="GM756" i="1"/>
  <c r="GN756" i="1"/>
  <c r="GL756" i="1"/>
  <c r="EG756" i="1"/>
  <c r="CX756" i="1"/>
  <c r="CK756" i="1"/>
  <c r="HK755" i="1"/>
  <c r="AQ755" i="1"/>
  <c r="HL755" i="1"/>
  <c r="HM755" i="1"/>
  <c r="HH755" i="1"/>
  <c r="HJ755" i="1"/>
  <c r="HI755" i="1"/>
  <c r="EF755" i="1"/>
  <c r="GM755" i="1"/>
  <c r="EH755" i="1"/>
  <c r="GL755" i="1"/>
  <c r="GN755" i="1"/>
  <c r="GK755" i="1"/>
  <c r="EI755" i="1"/>
  <c r="EG755" i="1"/>
  <c r="CX755" i="1"/>
  <c r="CK755" i="1"/>
  <c r="GQ755" i="1"/>
  <c r="DN755" i="1"/>
  <c r="DD755" i="1"/>
  <c r="DE755" i="1"/>
  <c r="CH755" i="1"/>
  <c r="DR755" i="1"/>
  <c r="DC755" i="1"/>
  <c r="DK755" i="1"/>
  <c r="DY755" i="1"/>
  <c r="DM755" i="1"/>
  <c r="CX754" i="1"/>
  <c r="DA754" i="1"/>
  <c r="DS754" i="1"/>
  <c r="HL754" i="1"/>
  <c r="HM754" i="1"/>
  <c r="HH754" i="1"/>
  <c r="HI754" i="1"/>
  <c r="HJ754" i="1"/>
  <c r="HK754" i="1"/>
  <c r="AQ754" i="1"/>
  <c r="GM754" i="1"/>
  <c r="GL754" i="1"/>
  <c r="EH754" i="1"/>
  <c r="GN754" i="1"/>
  <c r="EG754" i="1"/>
  <c r="EI754" i="1"/>
  <c r="EF754" i="1"/>
  <c r="GK754" i="1"/>
  <c r="GQ754" i="1"/>
  <c r="GP754" i="1"/>
  <c r="DR754" i="1"/>
  <c r="DT754" i="1"/>
  <c r="DU754" i="1"/>
  <c r="DN754" i="1"/>
  <c r="DK754" i="1"/>
  <c r="DY754" i="1"/>
  <c r="DD754" i="1"/>
  <c r="DP754" i="1"/>
  <c r="DQ754" i="1"/>
  <c r="DE758" i="1"/>
  <c r="CK761" i="1"/>
  <c r="DC754" i="1"/>
  <c r="EF761" i="1"/>
  <c r="EG761" i="1"/>
  <c r="GM761" i="1"/>
  <c r="EH761" i="1"/>
  <c r="GP761" i="1"/>
  <c r="GP758" i="1"/>
  <c r="EH758" i="1"/>
  <c r="HI761" i="1"/>
  <c r="HJ761" i="1"/>
  <c r="DR761" i="1"/>
  <c r="DN761" i="1"/>
  <c r="DQ761" i="1"/>
  <c r="GK761" i="1"/>
  <c r="DT761" i="1"/>
  <c r="DC761" i="1"/>
  <c r="DD762" i="1"/>
  <c r="DC762" i="1"/>
  <c r="DU762" i="1"/>
  <c r="DK762" i="1"/>
  <c r="DY762" i="1"/>
  <c r="DT762" i="1"/>
  <c r="DQ762" i="1"/>
  <c r="DR762" i="1"/>
  <c r="DS762" i="1"/>
  <c r="DP762" i="1"/>
  <c r="DO762" i="1"/>
  <c r="DN762" i="1"/>
  <c r="DP761" i="1"/>
  <c r="DD761" i="1"/>
  <c r="DO761" i="1"/>
  <c r="GL761" i="1"/>
  <c r="HM761" i="1"/>
  <c r="DA762" i="1"/>
  <c r="CZ762" i="1"/>
  <c r="CY762" i="1"/>
  <c r="DB762" i="1"/>
  <c r="DK761" i="1"/>
  <c r="DY761" i="1"/>
  <c r="DS761" i="1"/>
  <c r="GP762" i="1"/>
  <c r="HL762" i="1"/>
  <c r="GN762" i="1"/>
  <c r="GL762" i="1"/>
  <c r="AQ762" i="1"/>
  <c r="EF762" i="1"/>
  <c r="HK762" i="1"/>
  <c r="EI762" i="1"/>
  <c r="HI762" i="1"/>
  <c r="GK762" i="1"/>
  <c r="HJ762" i="1"/>
  <c r="EH762" i="1"/>
  <c r="HH762" i="1"/>
  <c r="GM762" i="1"/>
  <c r="HM762" i="1"/>
  <c r="EG762" i="1"/>
  <c r="GN761" i="1"/>
  <c r="HL761" i="1"/>
  <c r="CY761" i="1"/>
  <c r="CZ761" i="1"/>
  <c r="DA761" i="1"/>
  <c r="DB761" i="1"/>
  <c r="DA760" i="1"/>
  <c r="CZ760" i="1"/>
  <c r="DB760" i="1"/>
  <c r="DA759" i="1"/>
  <c r="DB759" i="1"/>
  <c r="CZ758" i="1"/>
  <c r="CY758" i="1"/>
  <c r="DA758" i="1"/>
  <c r="DB758" i="1"/>
  <c r="DE756" i="1"/>
  <c r="CY756" i="1"/>
  <c r="CZ756" i="1"/>
  <c r="DA756" i="1"/>
  <c r="DB756" i="1"/>
  <c r="CY755" i="1"/>
  <c r="CZ755" i="1"/>
  <c r="DA755" i="1"/>
  <c r="DB755" i="1"/>
  <c r="DB754" i="1"/>
  <c r="CY754" i="1"/>
  <c r="CZ754" i="1"/>
  <c r="DE754" i="1"/>
  <c r="DE762" i="1"/>
  <c r="DE761" i="1"/>
  <c r="AO752" i="1"/>
  <c r="AO751" i="1"/>
  <c r="AO750" i="1"/>
  <c r="AO749" i="1"/>
  <c r="AO748" i="1"/>
  <c r="AO747" i="1"/>
  <c r="AO746" i="1"/>
  <c r="AO745" i="1"/>
  <c r="AO744" i="1"/>
  <c r="AO743" i="1"/>
  <c r="AO742" i="1"/>
  <c r="AO741" i="1"/>
  <c r="AO740" i="1"/>
  <c r="CV728" i="1"/>
  <c r="CV666" i="1"/>
  <c r="CV602" i="1"/>
  <c r="CV537" i="1"/>
  <c r="CV472" i="1"/>
  <c r="CV411" i="1"/>
  <c r="CV347" i="1"/>
  <c r="CV281" i="1"/>
  <c r="CV215" i="1"/>
  <c r="CV154" i="1"/>
  <c r="CV91" i="1"/>
  <c r="CV25" i="1"/>
  <c r="CE728" i="1"/>
  <c r="CE666" i="1"/>
  <c r="CE602" i="1"/>
  <c r="CE537" i="1"/>
  <c r="CE472" i="1"/>
  <c r="CE411" i="1"/>
  <c r="CE347" i="1"/>
  <c r="CE281" i="1"/>
  <c r="CE215" i="1"/>
  <c r="CE154" i="1"/>
  <c r="CE91" i="1"/>
  <c r="CE25" i="1"/>
  <c r="AO739" i="1"/>
  <c r="AO738" i="1"/>
  <c r="AO737" i="1"/>
  <c r="AO736" i="1"/>
  <c r="BN750" i="1"/>
  <c r="AL750" i="1"/>
  <c r="IB743" i="1"/>
  <c r="IC751" i="1"/>
  <c r="IB752" i="1"/>
  <c r="IC753" i="1"/>
  <c r="IB753" i="1"/>
  <c r="ID753" i="1"/>
  <c r="HS753" i="1"/>
  <c r="IH753" i="1"/>
  <c r="HT753" i="1"/>
  <c r="HV753" i="1"/>
  <c r="IF753" i="1"/>
  <c r="HX753" i="1"/>
  <c r="HQ753" i="1"/>
  <c r="IE753" i="1"/>
  <c r="GS753" i="1"/>
  <c r="II753" i="1"/>
  <c r="HR753" i="1"/>
  <c r="HW753" i="1"/>
  <c r="HU753" i="1"/>
  <c r="GT753" i="1"/>
  <c r="IG753" i="1"/>
  <c r="HO753" i="1"/>
  <c r="HZ753" i="1"/>
  <c r="EU752" i="1"/>
  <c r="HR743" i="1"/>
  <c r="EL751" i="1"/>
  <c r="FN752" i="1"/>
  <c r="FO752" i="1"/>
  <c r="EZ753" i="1"/>
  <c r="IB741" i="1"/>
  <c r="EP746" i="1"/>
  <c r="EY753" i="1"/>
  <c r="EY738" i="1"/>
  <c r="IB747" i="1"/>
  <c r="GS752" i="1"/>
  <c r="EV752" i="1"/>
  <c r="II752" i="1"/>
  <c r="HQ752" i="1"/>
  <c r="IH752" i="1"/>
  <c r="HX752" i="1"/>
  <c r="IG752" i="1"/>
  <c r="HW752" i="1"/>
  <c r="IF752" i="1"/>
  <c r="HV752" i="1"/>
  <c r="GT752" i="1"/>
  <c r="HU752" i="1"/>
  <c r="ID752" i="1"/>
  <c r="HS752" i="1"/>
  <c r="CW751" i="1"/>
  <c r="ET751" i="1"/>
  <c r="EU751" i="1"/>
  <c r="EV751" i="1"/>
  <c r="BO751" i="1"/>
  <c r="AN751" i="1"/>
  <c r="EO751" i="1"/>
  <c r="EP751" i="1"/>
  <c r="EQ751" i="1"/>
  <c r="FN751" i="1"/>
  <c r="FO751" i="1"/>
  <c r="CT751" i="1"/>
  <c r="CA751" i="1"/>
  <c r="BN751" i="1"/>
  <c r="AL751" i="1"/>
  <c r="IB751" i="1"/>
  <c r="HR751" i="1"/>
  <c r="II751" i="1"/>
  <c r="HS751" i="1"/>
  <c r="HQ751" i="1"/>
  <c r="IH751" i="1"/>
  <c r="HX751" i="1"/>
  <c r="IG751" i="1"/>
  <c r="HW751" i="1"/>
  <c r="IF751" i="1"/>
  <c r="HV751" i="1"/>
  <c r="IE751" i="1"/>
  <c r="DW751" i="1"/>
  <c r="DX751" i="1"/>
  <c r="FA751" i="1"/>
  <c r="GT751" i="1"/>
  <c r="HU751" i="1"/>
  <c r="ID751" i="1"/>
  <c r="EZ751" i="1"/>
  <c r="GS751" i="1"/>
  <c r="HT751" i="1"/>
  <c r="HT739" i="1"/>
  <c r="FA737" i="1"/>
  <c r="HT748" i="1"/>
  <c r="EO737" i="1"/>
  <c r="FN739" i="1"/>
  <c r="FO739" i="1"/>
  <c r="EM739" i="1"/>
  <c r="HQ744" i="1"/>
  <c r="EQ748" i="1"/>
  <c r="HT750" i="1"/>
  <c r="EO743" i="1"/>
  <c r="IC740" i="1"/>
  <c r="IB742" i="1"/>
  <c r="FN744" i="1"/>
  <c r="FO744" i="1"/>
  <c r="IC746" i="1"/>
  <c r="ES742" i="1"/>
  <c r="EU745" i="1"/>
  <c r="EP749" i="1"/>
  <c r="HW750" i="1"/>
  <c r="HU747" i="1"/>
  <c r="HV747" i="1"/>
  <c r="IH747" i="1"/>
  <c r="IB746" i="1"/>
  <c r="FN746" i="1"/>
  <c r="FO746" i="1"/>
  <c r="HR746" i="1"/>
  <c r="II746" i="1"/>
  <c r="HO746" i="1"/>
  <c r="HV746" i="1"/>
  <c r="HU746" i="1"/>
  <c r="ID746" i="1"/>
  <c r="EZ746" i="1"/>
  <c r="IC745" i="1"/>
  <c r="FN745" i="1"/>
  <c r="FO745" i="1"/>
  <c r="IH745" i="1"/>
  <c r="FN743" i="1"/>
  <c r="FO743" i="1"/>
  <c r="EZ743" i="1"/>
  <c r="FN742" i="1"/>
  <c r="FO742" i="1"/>
  <c r="CW741" i="1"/>
  <c r="ES741" i="1"/>
  <c r="EU741" i="1"/>
  <c r="EV741" i="1"/>
  <c r="BO741" i="1"/>
  <c r="IA741" i="1"/>
  <c r="AN741" i="1"/>
  <c r="EL741" i="1"/>
  <c r="II741" i="1"/>
  <c r="HQ741" i="1"/>
  <c r="IH741" i="1"/>
  <c r="HX741" i="1"/>
  <c r="IG741" i="1"/>
  <c r="HW741" i="1"/>
  <c r="IF741" i="1"/>
  <c r="HV741" i="1"/>
  <c r="IE741" i="1"/>
  <c r="DW741" i="1"/>
  <c r="DX741" i="1"/>
  <c r="FA741" i="1"/>
  <c r="GT741" i="1"/>
  <c r="HU741" i="1"/>
  <c r="ID741" i="1"/>
  <c r="GS741" i="1"/>
  <c r="HT741" i="1"/>
  <c r="HS741" i="1"/>
  <c r="HT740" i="1"/>
  <c r="HQ740" i="1"/>
  <c r="IC739" i="1"/>
  <c r="GS739" i="1"/>
  <c r="IE739" i="1"/>
  <c r="HV739" i="1"/>
  <c r="IF739" i="1"/>
  <c r="HP739" i="1"/>
  <c r="IH739" i="1"/>
  <c r="II739" i="1"/>
  <c r="CW739" i="1"/>
  <c r="HS738" i="1"/>
  <c r="IC738" i="1"/>
  <c r="HT738" i="1"/>
  <c r="GS738" i="1"/>
  <c r="EZ738" i="1"/>
  <c r="ID738" i="1"/>
  <c r="HU738" i="1"/>
  <c r="GT738" i="1"/>
  <c r="FA738" i="1"/>
  <c r="DW738" i="1"/>
  <c r="DX738" i="1"/>
  <c r="IE738" i="1"/>
  <c r="HV738" i="1"/>
  <c r="IF738" i="1"/>
  <c r="HW738" i="1"/>
  <c r="IG738" i="1"/>
  <c r="HX738" i="1"/>
  <c r="IH738" i="1"/>
  <c r="II738" i="1"/>
  <c r="HR738" i="1"/>
  <c r="CW738" i="1"/>
  <c r="ES738" i="1"/>
  <c r="ET738" i="1"/>
  <c r="EU738" i="1"/>
  <c r="EV738" i="1"/>
  <c r="BO738" i="1"/>
  <c r="DI738" i="1"/>
  <c r="AN738" i="1"/>
  <c r="EP738" i="1"/>
  <c r="EQ738" i="1"/>
  <c r="FN738" i="1"/>
  <c r="FO738" i="1"/>
  <c r="CV738" i="1"/>
  <c r="CA738" i="1"/>
  <c r="BN738" i="1"/>
  <c r="AL738" i="1"/>
  <c r="HU737" i="1"/>
  <c r="GT737" i="1"/>
  <c r="IE737" i="1"/>
  <c r="HV737" i="1"/>
  <c r="IF737" i="1"/>
  <c r="HW737" i="1"/>
  <c r="IG737" i="1"/>
  <c r="HX737" i="1"/>
  <c r="IH737" i="1"/>
  <c r="HT737" i="1"/>
  <c r="II737" i="1"/>
  <c r="HR737" i="1"/>
  <c r="IC737" i="1"/>
  <c r="GS737" i="1"/>
  <c r="EZ737" i="1"/>
  <c r="ES737" i="1"/>
  <c r="EQ737" i="1"/>
  <c r="FN737" i="1"/>
  <c r="FO737" i="1"/>
  <c r="CA737" i="1"/>
  <c r="EK737" i="1"/>
  <c r="EK738" i="1"/>
  <c r="EM737" i="1"/>
  <c r="IH740" i="1"/>
  <c r="DW747" i="1"/>
  <c r="DX747" i="1"/>
  <c r="II740" i="1"/>
  <c r="IH742" i="1"/>
  <c r="IG745" i="1"/>
  <c r="HU742" i="1"/>
  <c r="IE745" i="1"/>
  <c r="HQ747" i="1"/>
  <c r="IF750" i="1"/>
  <c r="EU743" i="1"/>
  <c r="ET750" i="1"/>
  <c r="EY737" i="1"/>
  <c r="BN746" i="1"/>
  <c r="AL746" i="1"/>
  <c r="ID747" i="1"/>
  <c r="EO752" i="1"/>
  <c r="FN740" i="1"/>
  <c r="FO740" i="1"/>
  <c r="AN748" i="1"/>
  <c r="IC747" i="1"/>
  <c r="HU740" i="1"/>
  <c r="EQ741" i="1"/>
  <c r="ID744" i="1"/>
  <c r="HR748" i="1"/>
  <c r="ET740" i="1"/>
  <c r="EO744" i="1"/>
  <c r="EL737" i="1"/>
  <c r="BO740" i="1"/>
  <c r="DV740" i="1"/>
  <c r="CA750" i="1"/>
  <c r="GS740" i="1"/>
  <c r="IH744" i="1"/>
  <c r="GT748" i="1"/>
  <c r="HV740" i="1"/>
  <c r="HX744" i="1"/>
  <c r="II745" i="1"/>
  <c r="IH748" i="1"/>
  <c r="CW743" i="1"/>
  <c r="HO750" i="1"/>
  <c r="EP750" i="1"/>
  <c r="EM745" i="1"/>
  <c r="EK742" i="1"/>
  <c r="EO740" i="1"/>
  <c r="EO746" i="1"/>
  <c r="FN750" i="1"/>
  <c r="FO750" i="1"/>
  <c r="EO750" i="1"/>
  <c r="EK746" i="1"/>
  <c r="EY739" i="1"/>
  <c r="BO747" i="1"/>
  <c r="HZ747" i="1"/>
  <c r="ET748" i="1"/>
  <c r="GS748" i="1"/>
  <c r="EK743" i="1"/>
  <c r="EP740" i="1"/>
  <c r="ET746" i="1"/>
  <c r="IF748" i="1"/>
  <c r="IF743" i="1"/>
  <c r="HX748" i="1"/>
  <c r="ET737" i="1"/>
  <c r="EP737" i="1"/>
  <c r="CW737" i="1"/>
  <c r="DW737" i="1"/>
  <c r="DX737" i="1"/>
  <c r="EQ740" i="1"/>
  <c r="HX740" i="1"/>
  <c r="EY740" i="1"/>
  <c r="EP741" i="1"/>
  <c r="HW744" i="1"/>
  <c r="EU747" i="1"/>
  <c r="HS747" i="1"/>
  <c r="BN748" i="1"/>
  <c r="AL748" i="1"/>
  <c r="HU748" i="1"/>
  <c r="FA740" i="1"/>
  <c r="CU737" i="1"/>
  <c r="EZ741" i="1"/>
  <c r="FN741" i="1"/>
  <c r="FO741" i="1"/>
  <c r="ET741" i="1"/>
  <c r="EU737" i="1"/>
  <c r="EM748" i="1"/>
  <c r="HR741" i="1"/>
  <c r="BN737" i="1"/>
  <c r="AL737" i="1"/>
  <c r="EV737" i="1"/>
  <c r="EL740" i="1"/>
  <c r="CW740" i="1"/>
  <c r="ID740" i="1"/>
  <c r="DJ741" i="1"/>
  <c r="CA741" i="1"/>
  <c r="HZ744" i="1"/>
  <c r="HX745" i="1"/>
  <c r="AN747" i="1"/>
  <c r="FA747" i="1"/>
  <c r="EL748" i="1"/>
  <c r="EU748" i="1"/>
  <c r="GT750" i="1"/>
  <c r="BN741" i="1"/>
  <c r="AL741" i="1"/>
  <c r="EK745" i="1"/>
  <c r="BO737" i="1"/>
  <c r="DJ737" i="1"/>
  <c r="EL745" i="1"/>
  <c r="EO742" i="1"/>
  <c r="GT740" i="1"/>
  <c r="IB740" i="1"/>
  <c r="AN737" i="1"/>
  <c r="IG740" i="1"/>
  <c r="HS740" i="1"/>
  <c r="IG744" i="1"/>
  <c r="CA744" i="1"/>
  <c r="IG747" i="1"/>
  <c r="CW748" i="1"/>
  <c r="EZ748" i="1"/>
  <c r="EU750" i="1"/>
  <c r="EO745" i="1"/>
  <c r="EK741" i="1"/>
  <c r="EV748" i="1"/>
  <c r="GS750" i="1"/>
  <c r="EM740" i="1"/>
  <c r="EV740" i="1"/>
  <c r="HW745" i="1"/>
  <c r="EQ745" i="1"/>
  <c r="HT745" i="1"/>
  <c r="HQ746" i="1"/>
  <c r="CA746" i="1"/>
  <c r="EV747" i="1"/>
  <c r="IE747" i="1"/>
  <c r="EY747" i="1"/>
  <c r="EP748" i="1"/>
  <c r="FA748" i="1"/>
  <c r="HX750" i="1"/>
  <c r="EY752" i="1"/>
  <c r="EY745" i="1"/>
  <c r="HR745" i="1"/>
  <c r="HW746" i="1"/>
  <c r="II747" i="1"/>
  <c r="IF747" i="1"/>
  <c r="HT747" i="1"/>
  <c r="FN748" i="1"/>
  <c r="FO748" i="1"/>
  <c r="HW748" i="1"/>
  <c r="EQ750" i="1"/>
  <c r="HR750" i="1"/>
  <c r="EO748" i="1"/>
  <c r="ET745" i="1"/>
  <c r="CA747" i="1"/>
  <c r="BO752" i="1"/>
  <c r="IC752" i="1"/>
  <c r="HR739" i="1"/>
  <c r="IA745" i="1"/>
  <c r="IF746" i="1"/>
  <c r="HW747" i="1"/>
  <c r="GS747" i="1"/>
  <c r="EK748" i="1"/>
  <c r="CA748" i="1"/>
  <c r="IG748" i="1"/>
  <c r="EY748" i="1"/>
  <c r="EY750" i="1"/>
  <c r="ES747" i="1"/>
  <c r="AN739" i="1"/>
  <c r="CT752" i="1"/>
  <c r="IB738" i="1"/>
  <c r="HU744" i="1"/>
  <c r="IB744" i="1"/>
  <c r="ES749" i="1"/>
  <c r="DW750" i="1"/>
  <c r="DX750" i="1"/>
  <c r="EM751" i="1"/>
  <c r="EM752" i="1"/>
  <c r="DJ747" i="1"/>
  <c r="CA752" i="1"/>
  <c r="EY751" i="1"/>
  <c r="EK751" i="1"/>
  <c r="ES751" i="1"/>
  <c r="EZ752" i="1"/>
  <c r="EK752" i="1"/>
  <c r="EK740" i="1"/>
  <c r="EU740" i="1"/>
  <c r="HW740" i="1"/>
  <c r="DV741" i="1"/>
  <c r="DI741" i="1"/>
  <c r="GT744" i="1"/>
  <c r="EY744" i="1"/>
  <c r="HV745" i="1"/>
  <c r="HR747" i="1"/>
  <c r="HX747" i="1"/>
  <c r="GT747" i="1"/>
  <c r="DW748" i="1"/>
  <c r="DX748" i="1"/>
  <c r="AN750" i="1"/>
  <c r="FA750" i="1"/>
  <c r="ES748" i="1"/>
  <c r="EL752" i="1"/>
  <c r="EO738" i="1"/>
  <c r="BO739" i="1"/>
  <c r="IA739" i="1"/>
  <c r="IE742" i="1"/>
  <c r="IA742" i="1"/>
  <c r="CA742" i="1"/>
  <c r="ID743" i="1"/>
  <c r="IG743" i="1"/>
  <c r="EQ743" i="1"/>
  <c r="ES743" i="1"/>
  <c r="CW746" i="1"/>
  <c r="ES739" i="1"/>
  <c r="GT742" i="1"/>
  <c r="HQ742" i="1"/>
  <c r="CV743" i="1"/>
  <c r="HW743" i="1"/>
  <c r="EL743" i="1"/>
  <c r="ET743" i="1"/>
  <c r="ES746" i="1"/>
  <c r="FA739" i="1"/>
  <c r="EZ742" i="1"/>
  <c r="HP742" i="1"/>
  <c r="GS743" i="1"/>
  <c r="HV743" i="1"/>
  <c r="II743" i="1"/>
  <c r="CA743" i="1"/>
  <c r="EV743" i="1"/>
  <c r="BO746" i="1"/>
  <c r="DI746" i="1"/>
  <c r="EM747" i="1"/>
  <c r="HV750" i="1"/>
  <c r="IH750" i="1"/>
  <c r="EL738" i="1"/>
  <c r="EM738" i="1"/>
  <c r="DW739" i="1"/>
  <c r="DX739" i="1"/>
  <c r="GS742" i="1"/>
  <c r="HX742" i="1"/>
  <c r="EY743" i="1"/>
  <c r="DW743" i="1"/>
  <c r="DX743" i="1"/>
  <c r="HQ743" i="1"/>
  <c r="BN743" i="1"/>
  <c r="AL743" i="1"/>
  <c r="BO743" i="1"/>
  <c r="DI743" i="1"/>
  <c r="EL747" i="1"/>
  <c r="DI737" i="1"/>
  <c r="HT742" i="1"/>
  <c r="IG742" i="1"/>
  <c r="EM742" i="1"/>
  <c r="HS743" i="1"/>
  <c r="FA743" i="1"/>
  <c r="IH743" i="1"/>
  <c r="AN746" i="1"/>
  <c r="ES750" i="1"/>
  <c r="EM750" i="1"/>
  <c r="EZ750" i="1"/>
  <c r="HR752" i="1"/>
  <c r="IC742" i="1"/>
  <c r="HW742" i="1"/>
  <c r="EQ742" i="1"/>
  <c r="GT743" i="1"/>
  <c r="HP743" i="1"/>
  <c r="AN743" i="1"/>
  <c r="EL746" i="1"/>
  <c r="CW750" i="1"/>
  <c r="BO750" i="1"/>
  <c r="IC750" i="1"/>
  <c r="EQ752" i="1"/>
  <c r="HS742" i="1"/>
  <c r="HV742" i="1"/>
  <c r="HR742" i="1"/>
  <c r="HU743" i="1"/>
  <c r="HX743" i="1"/>
  <c r="EP743" i="1"/>
  <c r="IG750" i="1"/>
  <c r="HU750" i="1"/>
  <c r="EQ739" i="1"/>
  <c r="CT737" i="1"/>
  <c r="EO749" i="1"/>
  <c r="HT752" i="1"/>
  <c r="BO753" i="1"/>
  <c r="FX753" i="1"/>
  <c r="AN753" i="1"/>
  <c r="EV753" i="1"/>
  <c r="EU753" i="1"/>
  <c r="ET753" i="1"/>
  <c r="ES753" i="1"/>
  <c r="CW753" i="1"/>
  <c r="DI753" i="1"/>
  <c r="CJ753" i="1"/>
  <c r="IA743" i="1"/>
  <c r="EO747" i="1"/>
  <c r="BN752" i="1"/>
  <c r="AL752" i="1"/>
  <c r="DW753" i="1"/>
  <c r="DX753" i="1"/>
  <c r="IC741" i="1"/>
  <c r="DV743" i="1"/>
  <c r="DJ743" i="1"/>
  <c r="DN743" i="1"/>
  <c r="EV745" i="1"/>
  <c r="EL750" i="1"/>
  <c r="DW752" i="1"/>
  <c r="DX752" i="1"/>
  <c r="AN752" i="1"/>
  <c r="IE743" i="1"/>
  <c r="BO745" i="1"/>
  <c r="FA752" i="1"/>
  <c r="CW752" i="1"/>
  <c r="EP745" i="1"/>
  <c r="ES752" i="1"/>
  <c r="FA753" i="1"/>
  <c r="EM753" i="1"/>
  <c r="EO753" i="1"/>
  <c r="EL753" i="1"/>
  <c r="EK753" i="1"/>
  <c r="HQ738" i="1"/>
  <c r="HQ737" i="1"/>
  <c r="DV738" i="1"/>
  <c r="IC743" i="1"/>
  <c r="EL749" i="1"/>
  <c r="EK750" i="1"/>
  <c r="II750" i="1"/>
  <c r="EV750" i="1"/>
  <c r="EY749" i="1"/>
  <c r="ES740" i="1"/>
  <c r="ET752" i="1"/>
  <c r="FN753" i="1"/>
  <c r="FO753" i="1"/>
  <c r="EP753" i="1"/>
  <c r="BN753" i="1"/>
  <c r="AL753" i="1"/>
  <c r="EQ753" i="1"/>
  <c r="CA753" i="1"/>
  <c r="ET744" i="1"/>
  <c r="EP752" i="1"/>
  <c r="CS752" i="1"/>
  <c r="HP752" i="1"/>
  <c r="EW752" i="1"/>
  <c r="HO752" i="1"/>
  <c r="CU752" i="1"/>
  <c r="HZ752" i="1"/>
  <c r="DH752" i="1"/>
  <c r="HC752" i="1"/>
  <c r="HB752" i="1"/>
  <c r="GU752" i="1"/>
  <c r="AK752" i="1"/>
  <c r="CV752" i="1"/>
  <c r="GV752" i="1"/>
  <c r="GW752" i="1"/>
  <c r="GX752" i="1"/>
  <c r="GY752" i="1"/>
  <c r="HB751" i="1"/>
  <c r="HC751" i="1"/>
  <c r="HA751" i="1"/>
  <c r="HD751" i="1"/>
  <c r="HE751" i="1"/>
  <c r="HF751" i="1"/>
  <c r="AM751" i="1"/>
  <c r="BS751" i="1"/>
  <c r="GP751" i="1"/>
  <c r="GU751" i="1"/>
  <c r="FC751" i="1"/>
  <c r="FD751" i="1"/>
  <c r="AK751" i="1"/>
  <c r="GV751" i="1"/>
  <c r="GW751" i="1"/>
  <c r="GX751" i="1"/>
  <c r="GY751" i="1"/>
  <c r="HO751" i="1"/>
  <c r="HZ751" i="1"/>
  <c r="IA751" i="1"/>
  <c r="CS751" i="1"/>
  <c r="CV751" i="1"/>
  <c r="HP751" i="1"/>
  <c r="DG751" i="1"/>
  <c r="CU751" i="1"/>
  <c r="DV751" i="1"/>
  <c r="EW751" i="1"/>
  <c r="DJ751" i="1"/>
  <c r="DH751" i="1"/>
  <c r="DI751" i="1"/>
  <c r="HO748" i="1"/>
  <c r="HS748" i="1"/>
  <c r="HS737" i="1"/>
  <c r="HZ738" i="1"/>
  <c r="EO739" i="1"/>
  <c r="ET742" i="1"/>
  <c r="DW744" i="1"/>
  <c r="DX744" i="1"/>
  <c r="EU744" i="1"/>
  <c r="EQ747" i="1"/>
  <c r="ET747" i="1"/>
  <c r="EZ747" i="1"/>
  <c r="DG738" i="1"/>
  <c r="EL742" i="1"/>
  <c r="EU742" i="1"/>
  <c r="FA744" i="1"/>
  <c r="EV744" i="1"/>
  <c r="FN747" i="1"/>
  <c r="FO747" i="1"/>
  <c r="DG739" i="1"/>
  <c r="BO744" i="1"/>
  <c r="HD744" i="1"/>
  <c r="CV739" i="1"/>
  <c r="CK739" i="1"/>
  <c r="DW742" i="1"/>
  <c r="DX742" i="1"/>
  <c r="EV742" i="1"/>
  <c r="HQ750" i="1"/>
  <c r="CU750" i="1"/>
  <c r="CA739" i="1"/>
  <c r="FA742" i="1"/>
  <c r="CV742" i="1"/>
  <c r="BO742" i="1"/>
  <c r="EK744" i="1"/>
  <c r="BN744" i="1"/>
  <c r="AL744" i="1"/>
  <c r="AN744" i="1"/>
  <c r="GX745" i="1"/>
  <c r="GS746" i="1"/>
  <c r="IE746" i="1"/>
  <c r="IH746" i="1"/>
  <c r="EM746" i="1"/>
  <c r="EQ746" i="1"/>
  <c r="EK747" i="1"/>
  <c r="EP747" i="1"/>
  <c r="CV737" i="1"/>
  <c r="EV739" i="1"/>
  <c r="BN739" i="1"/>
  <c r="AL739" i="1"/>
  <c r="HW739" i="1"/>
  <c r="EZ739" i="1"/>
  <c r="HP740" i="1"/>
  <c r="DW740" i="1"/>
  <c r="DX740" i="1"/>
  <c r="EM741" i="1"/>
  <c r="EO741" i="1"/>
  <c r="EM743" i="1"/>
  <c r="EZ744" i="1"/>
  <c r="IF744" i="1"/>
  <c r="II744" i="1"/>
  <c r="EP744" i="1"/>
  <c r="CW744" i="1"/>
  <c r="DW745" i="1"/>
  <c r="DX745" i="1"/>
  <c r="CA745" i="1"/>
  <c r="AN745" i="1"/>
  <c r="CW745" i="1"/>
  <c r="HT746" i="1"/>
  <c r="DW746" i="1"/>
  <c r="DX746" i="1"/>
  <c r="EY746" i="1"/>
  <c r="HS750" i="1"/>
  <c r="BN747" i="1"/>
  <c r="AL747" i="1"/>
  <c r="EU739" i="1"/>
  <c r="EK739" i="1"/>
  <c r="EP739" i="1"/>
  <c r="IG739" i="1"/>
  <c r="HU739" i="1"/>
  <c r="CA740" i="1"/>
  <c r="AN740" i="1"/>
  <c r="HR740" i="1"/>
  <c r="IE740" i="1"/>
  <c r="EZ740" i="1"/>
  <c r="EY741" i="1"/>
  <c r="BN742" i="1"/>
  <c r="AL742" i="1"/>
  <c r="AN742" i="1"/>
  <c r="CW742" i="1"/>
  <c r="GS744" i="1"/>
  <c r="HV744" i="1"/>
  <c r="HS744" i="1"/>
  <c r="EL744" i="1"/>
  <c r="EQ744" i="1"/>
  <c r="ES744" i="1"/>
  <c r="FA745" i="1"/>
  <c r="BN745" i="1"/>
  <c r="AL745" i="1"/>
  <c r="EZ745" i="1"/>
  <c r="ES745" i="1"/>
  <c r="FA746" i="1"/>
  <c r="HX746" i="1"/>
  <c r="HS746" i="1"/>
  <c r="EU746" i="1"/>
  <c r="EW746" i="1"/>
  <c r="GX747" i="1"/>
  <c r="HQ748" i="1"/>
  <c r="IE748" i="1"/>
  <c r="IC748" i="1"/>
  <c r="ID737" i="1"/>
  <c r="HO737" i="1"/>
  <c r="ET739" i="1"/>
  <c r="EL739" i="1"/>
  <c r="HX739" i="1"/>
  <c r="GT739" i="1"/>
  <c r="BN740" i="1"/>
  <c r="AL740" i="1"/>
  <c r="IF740" i="1"/>
  <c r="EY742" i="1"/>
  <c r="ID742" i="1"/>
  <c r="IF742" i="1"/>
  <c r="II742" i="1"/>
  <c r="EP742" i="1"/>
  <c r="HT743" i="1"/>
  <c r="HT744" i="1"/>
  <c r="IE744" i="1"/>
  <c r="EM744" i="1"/>
  <c r="GT746" i="1"/>
  <c r="IG746" i="1"/>
  <c r="EV746" i="1"/>
  <c r="CW747" i="1"/>
  <c r="BO748" i="1"/>
  <c r="DV748" i="1"/>
  <c r="II748" i="1"/>
  <c r="HV748" i="1"/>
  <c r="IE750" i="1"/>
  <c r="IA750" i="1"/>
  <c r="DJ750" i="1"/>
  <c r="DC750" i="1"/>
  <c r="EV749" i="1"/>
  <c r="HV749" i="1"/>
  <c r="HR749" i="1"/>
  <c r="HW749" i="1"/>
  <c r="CW749" i="1"/>
  <c r="EM749" i="1"/>
  <c r="IG749" i="1"/>
  <c r="HU749" i="1"/>
  <c r="ID749" i="1"/>
  <c r="HX749" i="1"/>
  <c r="GT749" i="1"/>
  <c r="IB749" i="1"/>
  <c r="BO749" i="1"/>
  <c r="DH749" i="1"/>
  <c r="HT749" i="1"/>
  <c r="II749" i="1"/>
  <c r="IF749" i="1"/>
  <c r="GS749" i="1"/>
  <c r="AN749" i="1"/>
  <c r="IH749" i="1"/>
  <c r="FA749" i="1"/>
  <c r="HS749" i="1"/>
  <c r="EU749" i="1"/>
  <c r="HQ749" i="1"/>
  <c r="DW749" i="1"/>
  <c r="DX749" i="1"/>
  <c r="DV747" i="1"/>
  <c r="CT750" i="1"/>
  <c r="EW750" i="1"/>
  <c r="CV750" i="1"/>
  <c r="CX750" i="1"/>
  <c r="EK749" i="1"/>
  <c r="EQ749" i="1"/>
  <c r="ET749" i="1"/>
  <c r="BN749" i="1"/>
  <c r="AL749" i="1"/>
  <c r="FN749" i="1"/>
  <c r="FO749" i="1"/>
  <c r="CA749" i="1"/>
  <c r="EZ749" i="1"/>
  <c r="CV748" i="1"/>
  <c r="CX748" i="1"/>
  <c r="CU748" i="1"/>
  <c r="CT748" i="1"/>
  <c r="GW749" i="1"/>
  <c r="CS748" i="1"/>
  <c r="HP748" i="1"/>
  <c r="CS750" i="1"/>
  <c r="BS750" i="1"/>
  <c r="GP750" i="1"/>
  <c r="GU750" i="1"/>
  <c r="FC750" i="1"/>
  <c r="FD750" i="1"/>
  <c r="AK750" i="1"/>
  <c r="GX750" i="1"/>
  <c r="GV750" i="1"/>
  <c r="GW750" i="1"/>
  <c r="GY750" i="1"/>
  <c r="HA750" i="1"/>
  <c r="HC750" i="1"/>
  <c r="HD750" i="1"/>
  <c r="DI750" i="1"/>
  <c r="CJ750" i="1"/>
  <c r="AM750" i="1"/>
  <c r="DG750" i="1"/>
  <c r="DH750" i="1"/>
  <c r="HP750" i="1"/>
  <c r="IA748" i="1"/>
  <c r="EW748" i="1"/>
  <c r="GU748" i="1"/>
  <c r="AK748" i="1"/>
  <c r="GV748" i="1"/>
  <c r="GW748" i="1"/>
  <c r="GX748" i="1"/>
  <c r="GY748" i="1"/>
  <c r="DM747" i="1"/>
  <c r="DC747" i="1"/>
  <c r="CH747" i="1"/>
  <c r="DK747" i="1"/>
  <c r="DY747" i="1"/>
  <c r="HA747" i="1"/>
  <c r="HB747" i="1"/>
  <c r="FX747" i="1"/>
  <c r="HC747" i="1"/>
  <c r="HD747" i="1"/>
  <c r="HE747" i="1"/>
  <c r="HF747" i="1"/>
  <c r="DI747" i="1"/>
  <c r="AM747" i="1"/>
  <c r="DG747" i="1"/>
  <c r="IA747" i="1"/>
  <c r="DH747" i="1"/>
  <c r="GU746" i="1"/>
  <c r="FC746" i="1"/>
  <c r="FD746" i="1"/>
  <c r="AK746" i="1"/>
  <c r="GV746" i="1"/>
  <c r="GW746" i="1"/>
  <c r="GX746" i="1"/>
  <c r="GY746" i="1"/>
  <c r="HC746" i="1"/>
  <c r="HP746" i="1"/>
  <c r="CS746" i="1"/>
  <c r="CV746" i="1"/>
  <c r="CU746" i="1"/>
  <c r="CT746" i="1"/>
  <c r="HZ746" i="1"/>
  <c r="EW745" i="1"/>
  <c r="GV745" i="1"/>
  <c r="GY745" i="1"/>
  <c r="HP745" i="1"/>
  <c r="HD745" i="1"/>
  <c r="CS745" i="1"/>
  <c r="CT745" i="1"/>
  <c r="GU744" i="1"/>
  <c r="CS744" i="1"/>
  <c r="CV744" i="1"/>
  <c r="HP744" i="1"/>
  <c r="EW744" i="1"/>
  <c r="BS743" i="1"/>
  <c r="GQ743" i="1"/>
  <c r="GU743" i="1"/>
  <c r="FC743" i="1"/>
  <c r="FD743" i="1"/>
  <c r="AK743" i="1"/>
  <c r="GV743" i="1"/>
  <c r="GW743" i="1"/>
  <c r="GX743" i="1"/>
  <c r="GY743" i="1"/>
  <c r="GP743" i="1"/>
  <c r="EW743" i="1"/>
  <c r="CU743" i="1"/>
  <c r="CX743" i="1"/>
  <c r="CK743" i="1"/>
  <c r="HA743" i="1"/>
  <c r="HB743" i="1"/>
  <c r="HC743" i="1"/>
  <c r="HD743" i="1"/>
  <c r="HE743" i="1"/>
  <c r="HF743" i="1"/>
  <c r="AM743" i="1"/>
  <c r="CS743" i="1"/>
  <c r="HO743" i="1"/>
  <c r="HZ743" i="1"/>
  <c r="CT743" i="1"/>
  <c r="DG743" i="1"/>
  <c r="DH743" i="1"/>
  <c r="GU742" i="1"/>
  <c r="AK742" i="1"/>
  <c r="GV742" i="1"/>
  <c r="GW742" i="1"/>
  <c r="GX742" i="1"/>
  <c r="GY742" i="1"/>
  <c r="CU742" i="1"/>
  <c r="HD742" i="1"/>
  <c r="HE742" i="1"/>
  <c r="CX742" i="1"/>
  <c r="CK742" i="1"/>
  <c r="CS742" i="1"/>
  <c r="HO742" i="1"/>
  <c r="CT742" i="1"/>
  <c r="DG742" i="1"/>
  <c r="BS741" i="1"/>
  <c r="GU741" i="1"/>
  <c r="FC741" i="1"/>
  <c r="FD741" i="1"/>
  <c r="AK741" i="1"/>
  <c r="GV741" i="1"/>
  <c r="GW741" i="1"/>
  <c r="GX741" i="1"/>
  <c r="GY741" i="1"/>
  <c r="EW741" i="1"/>
  <c r="CU741" i="1"/>
  <c r="DM741" i="1"/>
  <c r="DC741" i="1"/>
  <c r="DN741" i="1"/>
  <c r="DD741" i="1"/>
  <c r="CH741" i="1"/>
  <c r="DR741" i="1"/>
  <c r="DK741" i="1"/>
  <c r="DY741" i="1"/>
  <c r="HA741" i="1"/>
  <c r="HB741" i="1"/>
  <c r="FX741" i="1"/>
  <c r="HC741" i="1"/>
  <c r="HD741" i="1"/>
  <c r="HE741" i="1"/>
  <c r="HF741" i="1"/>
  <c r="AM741" i="1"/>
  <c r="CS741" i="1"/>
  <c r="CV741" i="1"/>
  <c r="HP741" i="1"/>
  <c r="HO741" i="1"/>
  <c r="HZ741" i="1"/>
  <c r="CT741" i="1"/>
  <c r="DG741" i="1"/>
  <c r="DH741" i="1"/>
  <c r="IA740" i="1"/>
  <c r="DH740" i="1"/>
  <c r="HZ740" i="1"/>
  <c r="DI740" i="1"/>
  <c r="DG740" i="1"/>
  <c r="HO740" i="1"/>
  <c r="HA740" i="1"/>
  <c r="HB740" i="1"/>
  <c r="FX740" i="1"/>
  <c r="HC740" i="1"/>
  <c r="HE740" i="1"/>
  <c r="HF740" i="1"/>
  <c r="AM740" i="1"/>
  <c r="HD740" i="1"/>
  <c r="DJ740" i="1"/>
  <c r="ID739" i="1"/>
  <c r="IB739" i="1"/>
  <c r="HA739" i="1"/>
  <c r="HB739" i="1"/>
  <c r="FX739" i="1"/>
  <c r="BO1165" i="1"/>
  <c r="HC739" i="1"/>
  <c r="BO1166" i="1"/>
  <c r="HD739" i="1"/>
  <c r="HE739" i="1"/>
  <c r="HF739" i="1"/>
  <c r="AM739" i="1"/>
  <c r="BO1172" i="1"/>
  <c r="DJ739" i="1"/>
  <c r="DI739" i="1"/>
  <c r="CJ739" i="1"/>
  <c r="DV739" i="1"/>
  <c r="DH739" i="1"/>
  <c r="BS739" i="1"/>
  <c r="GU739" i="1"/>
  <c r="FC739" i="1"/>
  <c r="FD739" i="1"/>
  <c r="AK739" i="1"/>
  <c r="GV739" i="1"/>
  <c r="GW739" i="1"/>
  <c r="GX739" i="1"/>
  <c r="GY739" i="1"/>
  <c r="HZ739" i="1"/>
  <c r="HO739" i="1"/>
  <c r="DH738" i="1"/>
  <c r="DJ738" i="1"/>
  <c r="DQ738" i="1"/>
  <c r="CS738" i="1"/>
  <c r="HP738" i="1"/>
  <c r="CX738" i="1"/>
  <c r="CK738" i="1"/>
  <c r="CU738" i="1"/>
  <c r="CT738" i="1"/>
  <c r="EW738" i="1"/>
  <c r="CJ738" i="1"/>
  <c r="BS738" i="1"/>
  <c r="BM1164" i="1"/>
  <c r="GU738" i="1"/>
  <c r="FC738" i="1"/>
  <c r="FD738" i="1"/>
  <c r="AK738" i="1"/>
  <c r="GV738" i="1"/>
  <c r="GW738" i="1"/>
  <c r="GX738" i="1"/>
  <c r="GY738" i="1"/>
  <c r="HA738" i="1"/>
  <c r="HB738" i="1"/>
  <c r="FX738" i="1"/>
  <c r="HC738" i="1"/>
  <c r="HD738" i="1"/>
  <c r="HE738" i="1"/>
  <c r="HF738" i="1"/>
  <c r="AM738" i="1"/>
  <c r="IA738" i="1"/>
  <c r="HO738" i="1"/>
  <c r="IA737" i="1"/>
  <c r="DV737" i="1"/>
  <c r="HZ737" i="1"/>
  <c r="CJ737" i="1"/>
  <c r="CK737" i="1"/>
  <c r="GU737" i="1"/>
  <c r="FC737" i="1"/>
  <c r="FD737" i="1"/>
  <c r="AK737" i="1"/>
  <c r="GV737" i="1"/>
  <c r="GW737" i="1"/>
  <c r="GX737" i="1"/>
  <c r="GY737" i="1"/>
  <c r="BS737" i="1"/>
  <c r="GP737" i="1"/>
  <c r="HC737" i="1"/>
  <c r="HD737" i="1"/>
  <c r="HE737" i="1"/>
  <c r="HF737" i="1"/>
  <c r="AM737" i="1"/>
  <c r="HA737" i="1"/>
  <c r="HB737" i="1"/>
  <c r="CS737" i="1"/>
  <c r="HP737" i="1"/>
  <c r="DO737" i="1"/>
  <c r="DP737" i="1"/>
  <c r="DQ737" i="1"/>
  <c r="DR737" i="1"/>
  <c r="DS737" i="1"/>
  <c r="DT737" i="1"/>
  <c r="DK737" i="1"/>
  <c r="DY737" i="1"/>
  <c r="DU737" i="1"/>
  <c r="DC737" i="1"/>
  <c r="DN737" i="1"/>
  <c r="DD737" i="1"/>
  <c r="AO735" i="1"/>
  <c r="DI744" i="1"/>
  <c r="HB744" i="1"/>
  <c r="HF744" i="1"/>
  <c r="HE744" i="1"/>
  <c r="HA744" i="1"/>
  <c r="DV744" i="1"/>
  <c r="HO747" i="1"/>
  <c r="BS752" i="1"/>
  <c r="AM752" i="1"/>
  <c r="IE752" i="1"/>
  <c r="DG752" i="1"/>
  <c r="CH743" i="1"/>
  <c r="DG737" i="1"/>
  <c r="DV752" i="1"/>
  <c r="HA752" i="1"/>
  <c r="IA752" i="1"/>
  <c r="DJ752" i="1"/>
  <c r="DR752" i="1"/>
  <c r="FC752" i="1"/>
  <c r="FD752" i="1"/>
  <c r="FX752" i="1"/>
  <c r="EW737" i="1"/>
  <c r="FC740" i="1"/>
  <c r="FD740" i="1"/>
  <c r="HD752" i="1"/>
  <c r="DI752" i="1"/>
  <c r="HE752" i="1"/>
  <c r="DH737" i="1"/>
  <c r="HF752" i="1"/>
  <c r="IB737" i="1"/>
  <c r="CV747" i="1"/>
  <c r="CX747" i="1"/>
  <c r="AM744" i="1"/>
  <c r="FC744" i="1"/>
  <c r="FD744" i="1"/>
  <c r="CV745" i="1"/>
  <c r="HZ750" i="1"/>
  <c r="HB750" i="1"/>
  <c r="GU747" i="1"/>
  <c r="IA744" i="1"/>
  <c r="FC747" i="1"/>
  <c r="FD747" i="1"/>
  <c r="HZ749" i="1"/>
  <c r="GV747" i="1"/>
  <c r="HE748" i="1"/>
  <c r="HE750" i="1"/>
  <c r="EW740" i="1"/>
  <c r="DD743" i="1"/>
  <c r="DE743" i="1"/>
  <c r="DH746" i="1"/>
  <c r="HB746" i="1"/>
  <c r="BS740" i="1"/>
  <c r="GQ740" i="1"/>
  <c r="CS740" i="1"/>
  <c r="DR743" i="1"/>
  <c r="DJ746" i="1"/>
  <c r="HD746" i="1"/>
  <c r="HZ748" i="1"/>
  <c r="GU740" i="1"/>
  <c r="DK743" i="1"/>
  <c r="DY743" i="1"/>
  <c r="HE746" i="1"/>
  <c r="AK740" i="1"/>
  <c r="DV746" i="1"/>
  <c r="HA746" i="1"/>
  <c r="GX740" i="1"/>
  <c r="DM743" i="1"/>
  <c r="DG746" i="1"/>
  <c r="HF746" i="1"/>
  <c r="GY740" i="1"/>
  <c r="DC743" i="1"/>
  <c r="AM746" i="1"/>
  <c r="FX750" i="1"/>
  <c r="CU740" i="1"/>
  <c r="CT740" i="1"/>
  <c r="BS746" i="1"/>
  <c r="GP746" i="1"/>
  <c r="HO745" i="1"/>
  <c r="AK745" i="1"/>
  <c r="GV740" i="1"/>
  <c r="DJ744" i="1"/>
  <c r="FX744" i="1"/>
  <c r="BS744" i="1"/>
  <c r="GP744" i="1"/>
  <c r="GW745" i="1"/>
  <c r="DT750" i="1"/>
  <c r="DV750" i="1"/>
  <c r="FX751" i="1"/>
  <c r="FX746" i="1"/>
  <c r="DP750" i="1"/>
  <c r="GW740" i="1"/>
  <c r="DH744" i="1"/>
  <c r="BS747" i="1"/>
  <c r="GP747" i="1"/>
  <c r="HF750" i="1"/>
  <c r="DK750" i="1"/>
  <c r="DY750" i="1"/>
  <c r="IB750" i="1"/>
  <c r="HZ745" i="1"/>
  <c r="HC745" i="1"/>
  <c r="EW747" i="1"/>
  <c r="BS748" i="1"/>
  <c r="HK748" i="1"/>
  <c r="DG748" i="1"/>
  <c r="DH753" i="1"/>
  <c r="DG745" i="1"/>
  <c r="HE745" i="1"/>
  <c r="FC748" i="1"/>
  <c r="FD748" i="1"/>
  <c r="HF748" i="1"/>
  <c r="DJ748" i="1"/>
  <c r="IB748" i="1"/>
  <c r="HF745" i="1"/>
  <c r="BS745" i="1"/>
  <c r="GP745" i="1"/>
  <c r="DI748" i="1"/>
  <c r="HA748" i="1"/>
  <c r="ID750" i="1"/>
  <c r="AM745" i="1"/>
  <c r="HA745" i="1"/>
  <c r="FC745" i="1"/>
  <c r="FD745" i="1"/>
  <c r="AK747" i="1"/>
  <c r="DD747" i="1"/>
  <c r="AM748" i="1"/>
  <c r="HB748" i="1"/>
  <c r="CU747" i="1"/>
  <c r="ID748" i="1"/>
  <c r="CT739" i="1"/>
  <c r="DJ745" i="1"/>
  <c r="DC745" i="1"/>
  <c r="HB745" i="1"/>
  <c r="FX748" i="1"/>
  <c r="FX745" i="1"/>
  <c r="GW747" i="1"/>
  <c r="DR747" i="1"/>
  <c r="HC748" i="1"/>
  <c r="IB745" i="1"/>
  <c r="DV745" i="1"/>
  <c r="DH748" i="1"/>
  <c r="HD748" i="1"/>
  <c r="IA746" i="1"/>
  <c r="CK747" i="1"/>
  <c r="FC753" i="1"/>
  <c r="FD753" i="1"/>
  <c r="GV753" i="1"/>
  <c r="GU753" i="1"/>
  <c r="GX753" i="1"/>
  <c r="GW753" i="1"/>
  <c r="BS753" i="1"/>
  <c r="GQ753" i="1"/>
  <c r="GY753" i="1"/>
  <c r="AK753" i="1"/>
  <c r="CV753" i="1"/>
  <c r="HP753" i="1"/>
  <c r="EW742" i="1"/>
  <c r="CU753" i="1"/>
  <c r="DH745" i="1"/>
  <c r="ID745" i="1"/>
  <c r="DI745" i="1"/>
  <c r="IF745" i="1"/>
  <c r="EW739" i="1"/>
  <c r="CU739" i="1"/>
  <c r="CT753" i="1"/>
  <c r="CK748" i="1"/>
  <c r="EW753" i="1"/>
  <c r="DG753" i="1"/>
  <c r="HC753" i="1"/>
  <c r="HF753" i="1"/>
  <c r="HB753" i="1"/>
  <c r="AM753" i="1"/>
  <c r="HD753" i="1"/>
  <c r="HA753" i="1"/>
  <c r="HE753" i="1"/>
  <c r="FX754" i="1"/>
  <c r="DJ753" i="1"/>
  <c r="IA753" i="1"/>
  <c r="DV753" i="1"/>
  <c r="DU738" i="1"/>
  <c r="CS753" i="1"/>
  <c r="CK750" i="1"/>
  <c r="HJ752" i="1"/>
  <c r="HL752" i="1"/>
  <c r="HM752" i="1"/>
  <c r="HK752" i="1"/>
  <c r="HH752" i="1"/>
  <c r="AQ752" i="1"/>
  <c r="HI752" i="1"/>
  <c r="EF752" i="1"/>
  <c r="GM752" i="1"/>
  <c r="EI752" i="1"/>
  <c r="EH752" i="1"/>
  <c r="GK752" i="1"/>
  <c r="GL752" i="1"/>
  <c r="GN752" i="1"/>
  <c r="EG752" i="1"/>
  <c r="GP752" i="1"/>
  <c r="GQ752" i="1"/>
  <c r="DD752" i="1"/>
  <c r="DE752" i="1"/>
  <c r="CX752" i="1"/>
  <c r="CK752" i="1"/>
  <c r="DN751" i="1"/>
  <c r="DD751" i="1"/>
  <c r="DE751" i="1"/>
  <c r="CH751" i="1"/>
  <c r="DR751" i="1"/>
  <c r="DC751" i="1"/>
  <c r="DK751" i="1"/>
  <c r="DY751" i="1"/>
  <c r="DM751" i="1"/>
  <c r="HK751" i="1"/>
  <c r="AQ751" i="1"/>
  <c r="HL751" i="1"/>
  <c r="HM751" i="1"/>
  <c r="HJ751" i="1"/>
  <c r="HH751" i="1"/>
  <c r="HI751" i="1"/>
  <c r="EF751" i="1"/>
  <c r="GN751" i="1"/>
  <c r="GM751" i="1"/>
  <c r="EH751" i="1"/>
  <c r="GL751" i="1"/>
  <c r="GK751" i="1"/>
  <c r="EG751" i="1"/>
  <c r="EI751" i="1"/>
  <c r="GQ751" i="1"/>
  <c r="CX751" i="1"/>
  <c r="CI751" i="1"/>
  <c r="DI742" i="1"/>
  <c r="DV742" i="1"/>
  <c r="DJ742" i="1"/>
  <c r="HO744" i="1"/>
  <c r="HR744" i="1"/>
  <c r="HF742" i="1"/>
  <c r="DH742" i="1"/>
  <c r="AM742" i="1"/>
  <c r="CT744" i="1"/>
  <c r="AK744" i="1"/>
  <c r="DG744" i="1"/>
  <c r="IC744" i="1"/>
  <c r="HA742" i="1"/>
  <c r="BS742" i="1"/>
  <c r="CU744" i="1"/>
  <c r="GV744" i="1"/>
  <c r="HQ739" i="1"/>
  <c r="HS739" i="1"/>
  <c r="CS739" i="1"/>
  <c r="HZ742" i="1"/>
  <c r="HB742" i="1"/>
  <c r="GW744" i="1"/>
  <c r="CT747" i="1"/>
  <c r="HP747" i="1"/>
  <c r="CU745" i="1"/>
  <c r="GS745" i="1"/>
  <c r="GT745" i="1"/>
  <c r="HQ745" i="1"/>
  <c r="HS745" i="1"/>
  <c r="HU745" i="1"/>
  <c r="CX739" i="1"/>
  <c r="CZ739" i="1"/>
  <c r="FX742" i="1"/>
  <c r="FC742" i="1"/>
  <c r="FD742" i="1"/>
  <c r="FX743" i="1"/>
  <c r="GX744" i="1"/>
  <c r="CV740" i="1"/>
  <c r="BO1174" i="1"/>
  <c r="HC742" i="1"/>
  <c r="HC744" i="1"/>
  <c r="GY744" i="1"/>
  <c r="GU745" i="1"/>
  <c r="CS747" i="1"/>
  <c r="GY747" i="1"/>
  <c r="DN747" i="1"/>
  <c r="DO750" i="1"/>
  <c r="DS750" i="1"/>
  <c r="DN750" i="1"/>
  <c r="DD750" i="1"/>
  <c r="DE750" i="1"/>
  <c r="IE749" i="1"/>
  <c r="DQ750" i="1"/>
  <c r="DU750" i="1"/>
  <c r="HD749" i="1"/>
  <c r="DR750" i="1"/>
  <c r="DG749" i="1"/>
  <c r="BO1179" i="1"/>
  <c r="FX749" i="1"/>
  <c r="HC749" i="1"/>
  <c r="DI749" i="1"/>
  <c r="IC749" i="1"/>
  <c r="HE749" i="1"/>
  <c r="HF749" i="1"/>
  <c r="BO1170" i="1"/>
  <c r="AM749" i="1"/>
  <c r="BO1164" i="1"/>
  <c r="HA749" i="1"/>
  <c r="DJ749" i="1"/>
  <c r="DQ749" i="1"/>
  <c r="BO1171" i="1"/>
  <c r="IA749" i="1"/>
  <c r="HB749" i="1"/>
  <c r="DV749" i="1"/>
  <c r="HO749" i="1"/>
  <c r="BM1165" i="1"/>
  <c r="DE747" i="1"/>
  <c r="FC749" i="1"/>
  <c r="FD749" i="1"/>
  <c r="AK749" i="1"/>
  <c r="BM1174" i="1"/>
  <c r="GV749" i="1"/>
  <c r="CU749" i="1"/>
  <c r="HP749" i="1"/>
  <c r="CV749" i="1"/>
  <c r="BM1183" i="1"/>
  <c r="GX749" i="1"/>
  <c r="BM1171" i="1"/>
  <c r="CS749" i="1"/>
  <c r="BM1166" i="1"/>
  <c r="GY749" i="1"/>
  <c r="BS749" i="1"/>
  <c r="GQ749" i="1"/>
  <c r="EW749" i="1"/>
  <c r="GU749" i="1"/>
  <c r="CT749" i="1"/>
  <c r="HJ750" i="1"/>
  <c r="HK750" i="1"/>
  <c r="AQ750" i="1"/>
  <c r="HL750" i="1"/>
  <c r="HM750" i="1"/>
  <c r="HH750" i="1"/>
  <c r="HI750" i="1"/>
  <c r="EH750" i="1"/>
  <c r="EI750" i="1"/>
  <c r="EF750" i="1"/>
  <c r="EG750" i="1"/>
  <c r="GM750" i="1"/>
  <c r="GL750" i="1"/>
  <c r="GN750" i="1"/>
  <c r="GK750" i="1"/>
  <c r="DA750" i="1"/>
  <c r="CY750" i="1"/>
  <c r="CZ750" i="1"/>
  <c r="DB750" i="1"/>
  <c r="GQ750" i="1"/>
  <c r="DM748" i="1"/>
  <c r="DC748" i="1"/>
  <c r="DN748" i="1"/>
  <c r="DD748" i="1"/>
  <c r="DE748" i="1"/>
  <c r="CH748" i="1"/>
  <c r="DR748" i="1"/>
  <c r="DK748" i="1"/>
  <c r="DY748" i="1"/>
  <c r="HL748" i="1"/>
  <c r="GN748" i="1"/>
  <c r="CY748" i="1"/>
  <c r="CZ748" i="1"/>
  <c r="DA748" i="1"/>
  <c r="DB748" i="1"/>
  <c r="CY747" i="1"/>
  <c r="CZ747" i="1"/>
  <c r="DA747" i="1"/>
  <c r="DB747" i="1"/>
  <c r="HK747" i="1"/>
  <c r="AQ747" i="1"/>
  <c r="HM747" i="1"/>
  <c r="HH747" i="1"/>
  <c r="HI747" i="1"/>
  <c r="EI747" i="1"/>
  <c r="EG747" i="1"/>
  <c r="GK747" i="1"/>
  <c r="GM747" i="1"/>
  <c r="EF747" i="1"/>
  <c r="GL747" i="1"/>
  <c r="GQ747" i="1"/>
  <c r="HK746" i="1"/>
  <c r="AQ746" i="1"/>
  <c r="HL746" i="1"/>
  <c r="HM746" i="1"/>
  <c r="HJ746" i="1"/>
  <c r="HH746" i="1"/>
  <c r="HI746" i="1"/>
  <c r="EF746" i="1"/>
  <c r="EI746" i="1"/>
  <c r="GN746" i="1"/>
  <c r="EG746" i="1"/>
  <c r="GK746" i="1"/>
  <c r="EH746" i="1"/>
  <c r="GL746" i="1"/>
  <c r="GM746" i="1"/>
  <c r="GQ746" i="1"/>
  <c r="CX746" i="1"/>
  <c r="CK746" i="1"/>
  <c r="DN746" i="1"/>
  <c r="DD746" i="1"/>
  <c r="DO746" i="1"/>
  <c r="DP746" i="1"/>
  <c r="DQ746" i="1"/>
  <c r="DC746" i="1"/>
  <c r="DR746" i="1"/>
  <c r="DU746" i="1"/>
  <c r="DS746" i="1"/>
  <c r="DT746" i="1"/>
  <c r="DK746" i="1"/>
  <c r="DY746" i="1"/>
  <c r="DD745" i="1"/>
  <c r="DE745" i="1"/>
  <c r="CX745" i="1"/>
  <c r="CK745" i="1"/>
  <c r="HJ745" i="1"/>
  <c r="HK745" i="1"/>
  <c r="AQ745" i="1"/>
  <c r="HL745" i="1"/>
  <c r="HM745" i="1"/>
  <c r="HH745" i="1"/>
  <c r="HI745" i="1"/>
  <c r="GM745" i="1"/>
  <c r="EI745" i="1"/>
  <c r="EH745" i="1"/>
  <c r="GK745" i="1"/>
  <c r="GL745" i="1"/>
  <c r="EG745" i="1"/>
  <c r="EF745" i="1"/>
  <c r="GN745" i="1"/>
  <c r="GQ745" i="1"/>
  <c r="DN744" i="1"/>
  <c r="DD744" i="1"/>
  <c r="DE744" i="1"/>
  <c r="CH744" i="1"/>
  <c r="DR744" i="1"/>
  <c r="DK744" i="1"/>
  <c r="DY744" i="1"/>
  <c r="DM744" i="1"/>
  <c r="DC744" i="1"/>
  <c r="HM744" i="1"/>
  <c r="EH744" i="1"/>
  <c r="CX744" i="1"/>
  <c r="CK744" i="1"/>
  <c r="HJ743" i="1"/>
  <c r="HK743" i="1"/>
  <c r="AQ743" i="1"/>
  <c r="HL743" i="1"/>
  <c r="HM743" i="1"/>
  <c r="HH743" i="1"/>
  <c r="HI743" i="1"/>
  <c r="GM743" i="1"/>
  <c r="EH743" i="1"/>
  <c r="EI743" i="1"/>
  <c r="GL743" i="1"/>
  <c r="GK743" i="1"/>
  <c r="EG743" i="1"/>
  <c r="EF743" i="1"/>
  <c r="GN743" i="1"/>
  <c r="CY743" i="1"/>
  <c r="CZ743" i="1"/>
  <c r="DA743" i="1"/>
  <c r="DB743" i="1"/>
  <c r="AQ742" i="1"/>
  <c r="HL742" i="1"/>
  <c r="HM742" i="1"/>
  <c r="HH742" i="1"/>
  <c r="HI742" i="1"/>
  <c r="EG742" i="1"/>
  <c r="GL742" i="1"/>
  <c r="GK742" i="1"/>
  <c r="EF742" i="1"/>
  <c r="GN742" i="1"/>
  <c r="CY742" i="1"/>
  <c r="CZ742" i="1"/>
  <c r="DA742" i="1"/>
  <c r="DB742" i="1"/>
  <c r="DE741" i="1"/>
  <c r="BO1176" i="1"/>
  <c r="HJ741" i="1"/>
  <c r="HK741" i="1"/>
  <c r="AQ741" i="1"/>
  <c r="HL741" i="1"/>
  <c r="HM741" i="1"/>
  <c r="HH741" i="1"/>
  <c r="HI741" i="1"/>
  <c r="GM741" i="1"/>
  <c r="EG741" i="1"/>
  <c r="EH741" i="1"/>
  <c r="EI741" i="1"/>
  <c r="GL741" i="1"/>
  <c r="GK741" i="1"/>
  <c r="EF741" i="1"/>
  <c r="GN741" i="1"/>
  <c r="GP741" i="1"/>
  <c r="CX741" i="1"/>
  <c r="CI741" i="1"/>
  <c r="GQ741" i="1"/>
  <c r="DM740" i="1"/>
  <c r="DC740" i="1"/>
  <c r="DN740" i="1"/>
  <c r="DD740" i="1"/>
  <c r="DE740" i="1"/>
  <c r="CH740" i="1"/>
  <c r="DR740" i="1"/>
  <c r="DK740" i="1"/>
  <c r="DY740" i="1"/>
  <c r="HJ740" i="1"/>
  <c r="HM740" i="1"/>
  <c r="GK740" i="1"/>
  <c r="EI740" i="1"/>
  <c r="DU739" i="1"/>
  <c r="DC739" i="1"/>
  <c r="DN739" i="1"/>
  <c r="DD739" i="1"/>
  <c r="DO739" i="1"/>
  <c r="DP739" i="1"/>
  <c r="DQ739" i="1"/>
  <c r="DR739" i="1"/>
  <c r="DS739" i="1"/>
  <c r="DT739" i="1"/>
  <c r="DK739" i="1"/>
  <c r="DY739" i="1"/>
  <c r="CY739" i="1"/>
  <c r="DA739" i="1"/>
  <c r="DB739" i="1"/>
  <c r="HJ739" i="1"/>
  <c r="HK739" i="1"/>
  <c r="AQ739" i="1"/>
  <c r="HL739" i="1"/>
  <c r="HM739" i="1"/>
  <c r="HH739" i="1"/>
  <c r="HI739" i="1"/>
  <c r="EI739" i="1"/>
  <c r="EG739" i="1"/>
  <c r="EH739" i="1"/>
  <c r="EF739" i="1"/>
  <c r="GM739" i="1"/>
  <c r="GL739" i="1"/>
  <c r="GK739" i="1"/>
  <c r="GN739" i="1"/>
  <c r="GQ739" i="1"/>
  <c r="GP739" i="1"/>
  <c r="DN738" i="1"/>
  <c r="DS738" i="1"/>
  <c r="DT738" i="1"/>
  <c r="DC738" i="1"/>
  <c r="DP738" i="1"/>
  <c r="DR738" i="1"/>
  <c r="GP738" i="1"/>
  <c r="DK738" i="1"/>
  <c r="DY738" i="1"/>
  <c r="DD738" i="1"/>
  <c r="DO738" i="1"/>
  <c r="CY738" i="1"/>
  <c r="CZ738" i="1"/>
  <c r="DA738" i="1"/>
  <c r="DB738" i="1"/>
  <c r="HJ738" i="1"/>
  <c r="HK738" i="1"/>
  <c r="AQ738" i="1"/>
  <c r="HL738" i="1"/>
  <c r="HM738" i="1"/>
  <c r="HH738" i="1"/>
  <c r="HI738" i="1"/>
  <c r="GL738" i="1"/>
  <c r="EH738" i="1"/>
  <c r="EF738" i="1"/>
  <c r="GN738" i="1"/>
  <c r="EG738" i="1"/>
  <c r="GK738" i="1"/>
  <c r="EI738" i="1"/>
  <c r="GM738" i="1"/>
  <c r="GQ738" i="1"/>
  <c r="DE737" i="1"/>
  <c r="CX737" i="1"/>
  <c r="CZ737" i="1"/>
  <c r="HL737" i="1"/>
  <c r="HM737" i="1"/>
  <c r="HK737" i="1"/>
  <c r="HH737" i="1"/>
  <c r="HI737" i="1"/>
  <c r="HJ737" i="1"/>
  <c r="AQ737" i="1"/>
  <c r="GN737" i="1"/>
  <c r="GM737" i="1"/>
  <c r="GL737" i="1"/>
  <c r="EG737" i="1"/>
  <c r="EF737" i="1"/>
  <c r="EH737" i="1"/>
  <c r="EI737" i="1"/>
  <c r="GK737" i="1"/>
  <c r="GQ737" i="1"/>
  <c r="GM744" i="1"/>
  <c r="HL744" i="1"/>
  <c r="DN745" i="1"/>
  <c r="EF748" i="1"/>
  <c r="AQ748" i="1"/>
  <c r="DK752" i="1"/>
  <c r="DY752" i="1"/>
  <c r="GL744" i="1"/>
  <c r="HJ744" i="1"/>
  <c r="CH745" i="1"/>
  <c r="GK748" i="1"/>
  <c r="HM748" i="1"/>
  <c r="EG744" i="1"/>
  <c r="HH744" i="1"/>
  <c r="DR745" i="1"/>
  <c r="GL748" i="1"/>
  <c r="EH748" i="1"/>
  <c r="DM752" i="1"/>
  <c r="EI744" i="1"/>
  <c r="HI744" i="1"/>
  <c r="DK745" i="1"/>
  <c r="DY745" i="1"/>
  <c r="EG748" i="1"/>
  <c r="HH748" i="1"/>
  <c r="DC752" i="1"/>
  <c r="EF744" i="1"/>
  <c r="HI748" i="1"/>
  <c r="DN752" i="1"/>
  <c r="GK744" i="1"/>
  <c r="HK744" i="1"/>
  <c r="DM745" i="1"/>
  <c r="EI748" i="1"/>
  <c r="HJ748" i="1"/>
  <c r="CH752" i="1"/>
  <c r="GQ744" i="1"/>
  <c r="GN744" i="1"/>
  <c r="AQ744" i="1"/>
  <c r="GM748" i="1"/>
  <c r="GP740" i="1"/>
  <c r="EH740" i="1"/>
  <c r="EF740" i="1"/>
  <c r="HK740" i="1"/>
  <c r="GN740" i="1"/>
  <c r="AQ740" i="1"/>
  <c r="EG740" i="1"/>
  <c r="GL740" i="1"/>
  <c r="HH740" i="1"/>
  <c r="HL740" i="1"/>
  <c r="GM740" i="1"/>
  <c r="HI740" i="1"/>
  <c r="EH747" i="1"/>
  <c r="HJ747" i="1"/>
  <c r="GN747" i="1"/>
  <c r="HL747" i="1"/>
  <c r="DP749" i="1"/>
  <c r="DN749" i="1"/>
  <c r="DK749" i="1"/>
  <c r="DY749" i="1"/>
  <c r="GQ748" i="1"/>
  <c r="GP748" i="1"/>
  <c r="DT749" i="1"/>
  <c r="DO749" i="1"/>
  <c r="DC749" i="1"/>
  <c r="CK753" i="1"/>
  <c r="CX753" i="1"/>
  <c r="DQ753" i="1"/>
  <c r="DU753" i="1"/>
  <c r="DP753" i="1"/>
  <c r="DK753" i="1"/>
  <c r="DY753" i="1"/>
  <c r="DO753" i="1"/>
  <c r="DT753" i="1"/>
  <c r="DD753" i="1"/>
  <c r="DC753" i="1"/>
  <c r="DE753" i="1"/>
  <c r="DN753" i="1"/>
  <c r="DS753" i="1"/>
  <c r="DR753" i="1"/>
  <c r="DS749" i="1"/>
  <c r="GP753" i="1"/>
  <c r="HJ753" i="1"/>
  <c r="HH753" i="1"/>
  <c r="HL753" i="1"/>
  <c r="AQ753" i="1"/>
  <c r="HK753" i="1"/>
  <c r="HI753" i="1"/>
  <c r="HM753" i="1"/>
  <c r="GN753" i="1"/>
  <c r="EI753" i="1"/>
  <c r="EF753" i="1"/>
  <c r="EG753" i="1"/>
  <c r="GL753" i="1"/>
  <c r="EH753" i="1"/>
  <c r="GM753" i="1"/>
  <c r="GK753" i="1"/>
  <c r="CY752" i="1"/>
  <c r="CZ752" i="1"/>
  <c r="DA752" i="1"/>
  <c r="DB752" i="1"/>
  <c r="DA751" i="1"/>
  <c r="DB751" i="1"/>
  <c r="EP736" i="1"/>
  <c r="EQ736" i="1"/>
  <c r="CA736" i="1"/>
  <c r="CV736" i="1"/>
  <c r="FN736" i="1"/>
  <c r="FO736" i="1"/>
  <c r="BN736" i="1"/>
  <c r="AL736" i="1"/>
  <c r="EZ736" i="1"/>
  <c r="HZ736" i="1"/>
  <c r="GS736" i="1"/>
  <c r="FA736" i="1"/>
  <c r="IH736" i="1"/>
  <c r="IE736" i="1"/>
  <c r="II736" i="1"/>
  <c r="HV736" i="1"/>
  <c r="HU736" i="1"/>
  <c r="IF736" i="1"/>
  <c r="IG736" i="1"/>
  <c r="EY736" i="1"/>
  <c r="HS736" i="1"/>
  <c r="IB736" i="1"/>
  <c r="ID736" i="1"/>
  <c r="DW736" i="1"/>
  <c r="DX736" i="1"/>
  <c r="HQ736" i="1"/>
  <c r="HT736" i="1"/>
  <c r="GT736" i="1"/>
  <c r="HW736" i="1"/>
  <c r="HX736" i="1"/>
  <c r="HO736" i="1"/>
  <c r="EO736" i="1"/>
  <c r="EL736" i="1"/>
  <c r="EM736" i="1"/>
  <c r="EK736" i="1"/>
  <c r="GP742" i="1"/>
  <c r="CH742" i="1"/>
  <c r="DD742" i="1"/>
  <c r="DE742" i="1"/>
  <c r="DK742" i="1"/>
  <c r="DY742" i="1"/>
  <c r="DN742" i="1"/>
  <c r="DC742" i="1"/>
  <c r="DM742" i="1"/>
  <c r="DR742" i="1"/>
  <c r="BM1180" i="1"/>
  <c r="GM742" i="1"/>
  <c r="CI740" i="1"/>
  <c r="CX740" i="1"/>
  <c r="CW736" i="1"/>
  <c r="BO736" i="1"/>
  <c r="IA736" i="1"/>
  <c r="EU736" i="1"/>
  <c r="ES736" i="1"/>
  <c r="AN736" i="1"/>
  <c r="EV736" i="1"/>
  <c r="ET736" i="1"/>
  <c r="BM1181" i="1"/>
  <c r="EH742" i="1"/>
  <c r="HJ742" i="1"/>
  <c r="BM1177" i="1"/>
  <c r="DE738" i="1"/>
  <c r="GQ742" i="1"/>
  <c r="EI742" i="1"/>
  <c r="HK742" i="1"/>
  <c r="HH749" i="1"/>
  <c r="DD749" i="1"/>
  <c r="DE749" i="1"/>
  <c r="DU749" i="1"/>
  <c r="BO1180" i="1"/>
  <c r="BO1181" i="1"/>
  <c r="EG749" i="1"/>
  <c r="BO1177" i="1"/>
  <c r="DR749" i="1"/>
  <c r="BO1182" i="1"/>
  <c r="BO1183" i="1"/>
  <c r="BO1178" i="1"/>
  <c r="BM1176" i="1"/>
  <c r="EI749" i="1"/>
  <c r="GK749" i="1"/>
  <c r="BM1182" i="1"/>
  <c r="EF749" i="1"/>
  <c r="BM1178" i="1"/>
  <c r="GP749" i="1"/>
  <c r="HL749" i="1"/>
  <c r="BM1179" i="1"/>
  <c r="HM749" i="1"/>
  <c r="GN749" i="1"/>
  <c r="HK749" i="1"/>
  <c r="GM749" i="1"/>
  <c r="AQ749" i="1"/>
  <c r="GL749" i="1"/>
  <c r="HI749" i="1"/>
  <c r="CX749" i="1"/>
  <c r="CK749" i="1"/>
  <c r="EH749" i="1"/>
  <c r="HJ749" i="1"/>
  <c r="DE746" i="1"/>
  <c r="CY746" i="1"/>
  <c r="CZ746" i="1"/>
  <c r="DA746" i="1"/>
  <c r="DB746" i="1"/>
  <c r="CY745" i="1"/>
  <c r="CZ745" i="1"/>
  <c r="DA745" i="1"/>
  <c r="DB745" i="1"/>
  <c r="CY744" i="1"/>
  <c r="CZ744" i="1"/>
  <c r="DA744" i="1"/>
  <c r="DB744" i="1"/>
  <c r="DA741" i="1"/>
  <c r="DB741" i="1"/>
  <c r="DE739" i="1"/>
  <c r="DA737" i="1"/>
  <c r="DB737" i="1"/>
  <c r="CY737" i="1"/>
  <c r="CS736" i="1"/>
  <c r="CU736" i="1"/>
  <c r="EW736" i="1"/>
  <c r="HR736" i="1"/>
  <c r="CT736" i="1"/>
  <c r="HP736" i="1"/>
  <c r="DB753" i="1"/>
  <c r="DA753" i="1"/>
  <c r="CZ753" i="1"/>
  <c r="CY753" i="1"/>
  <c r="DV736" i="1"/>
  <c r="DJ736" i="1"/>
  <c r="HB736" i="1"/>
  <c r="HD736" i="1"/>
  <c r="FX737" i="1"/>
  <c r="HA736" i="1"/>
  <c r="HC736" i="1"/>
  <c r="BO1192" i="1"/>
  <c r="AM736" i="1"/>
  <c r="HF736" i="1"/>
  <c r="HE736" i="1"/>
  <c r="DH736" i="1"/>
  <c r="DB740" i="1"/>
  <c r="DA740" i="1"/>
  <c r="CK736" i="1"/>
  <c r="CX736" i="1"/>
  <c r="DG736" i="1"/>
  <c r="IC736" i="1"/>
  <c r="FC736" i="1"/>
  <c r="FD736" i="1"/>
  <c r="GX736" i="1"/>
  <c r="GV736" i="1"/>
  <c r="BS736" i="1"/>
  <c r="GY736" i="1"/>
  <c r="GU736" i="1"/>
  <c r="GW736" i="1"/>
  <c r="AK736" i="1"/>
  <c r="BM1192" i="1"/>
  <c r="DI736" i="1"/>
  <c r="DB749" i="1"/>
  <c r="DA749" i="1"/>
  <c r="CZ749" i="1"/>
  <c r="CY749" i="1"/>
  <c r="DM736" i="1"/>
  <c r="DR736" i="1"/>
  <c r="DN736" i="1"/>
  <c r="CH736" i="1"/>
  <c r="DD736" i="1"/>
  <c r="DE736" i="1"/>
  <c r="DK736" i="1"/>
  <c r="DY736" i="1"/>
  <c r="DC736" i="1"/>
  <c r="GP736" i="1"/>
  <c r="HK736" i="1"/>
  <c r="HI736" i="1"/>
  <c r="GM736" i="1"/>
  <c r="HJ736" i="1"/>
  <c r="HM736" i="1"/>
  <c r="HH736" i="1"/>
  <c r="GK736" i="1"/>
  <c r="EG736" i="1"/>
  <c r="HL736" i="1"/>
  <c r="EH736" i="1"/>
  <c r="EF736" i="1"/>
  <c r="AQ736" i="1"/>
  <c r="EI736" i="1"/>
  <c r="GN736" i="1"/>
  <c r="GL736" i="1"/>
  <c r="CZ736" i="1"/>
  <c r="CY736" i="1"/>
  <c r="DB736" i="1"/>
  <c r="DA736" i="1"/>
  <c r="GQ736" i="1"/>
  <c r="AO734" i="1"/>
  <c r="AO733" i="1"/>
  <c r="AO732" i="1"/>
  <c r="AO731" i="1"/>
  <c r="AO730" i="1"/>
  <c r="AO729" i="1"/>
  <c r="AO728" i="1"/>
  <c r="C1145" i="1"/>
  <c r="AO727" i="1"/>
  <c r="AO726" i="1"/>
  <c r="AO725" i="1"/>
  <c r="AO724" i="1"/>
  <c r="AO723" i="1"/>
  <c r="AO722" i="1"/>
  <c r="AO721" i="1"/>
  <c r="AO720" i="1"/>
  <c r="AO719" i="1"/>
  <c r="AO718" i="1"/>
  <c r="AO717" i="1"/>
  <c r="AO716" i="1"/>
  <c r="AO715" i="1"/>
  <c r="AO714" i="1"/>
  <c r="AO713" i="1"/>
  <c r="AO712" i="1"/>
  <c r="AO711" i="1"/>
  <c r="AO710" i="1"/>
  <c r="AO709" i="1"/>
  <c r="AO708" i="1"/>
  <c r="AO707" i="1"/>
  <c r="AO706" i="1"/>
  <c r="AO705" i="1"/>
  <c r="AO704" i="1"/>
  <c r="AO703" i="1"/>
  <c r="AO702" i="1"/>
  <c r="FN729" i="1"/>
  <c r="FO729" i="1"/>
  <c r="ES731" i="1"/>
  <c r="CA732" i="1"/>
  <c r="HT734" i="1"/>
  <c r="EK720" i="1"/>
  <c r="EQ730" i="1"/>
  <c r="EM733" i="1"/>
  <c r="IC724" i="1"/>
  <c r="FN726" i="1"/>
  <c r="FO726" i="1"/>
  <c r="EM734" i="1"/>
  <c r="IH721" i="1"/>
  <c r="IG727" i="1"/>
  <c r="IF731" i="1"/>
  <c r="ES730" i="1"/>
  <c r="ID732" i="1"/>
  <c r="FN734" i="1"/>
  <c r="FO734" i="1"/>
  <c r="ET734" i="1"/>
  <c r="ID734" i="1"/>
  <c r="IG734" i="1"/>
  <c r="IG733" i="1"/>
  <c r="HX733" i="1"/>
  <c r="IH733" i="1"/>
  <c r="HQ733" i="1"/>
  <c r="IE733" i="1"/>
  <c r="IF733" i="1"/>
  <c r="IC733" i="1"/>
  <c r="II733" i="1"/>
  <c r="IA733" i="1"/>
  <c r="HR733" i="1"/>
  <c r="IB733" i="1"/>
  <c r="HS733" i="1"/>
  <c r="HT733" i="1"/>
  <c r="GS733" i="1"/>
  <c r="ID733" i="1"/>
  <c r="HU733" i="1"/>
  <c r="GT733" i="1"/>
  <c r="HV733" i="1"/>
  <c r="HW733" i="1"/>
  <c r="EQ733" i="1"/>
  <c r="DW732" i="1"/>
  <c r="DX732" i="1"/>
  <c r="HV732" i="1"/>
  <c r="GS732" i="1"/>
  <c r="HU732" i="1"/>
  <c r="BO732" i="1"/>
  <c r="DI732" i="1"/>
  <c r="EP732" i="1"/>
  <c r="GS731" i="1"/>
  <c r="ID731" i="1"/>
  <c r="IG731" i="1"/>
  <c r="HX731" i="1"/>
  <c r="CW731" i="1"/>
  <c r="EU731" i="1"/>
  <c r="EP731" i="1"/>
  <c r="FN731" i="1"/>
  <c r="FO731" i="1"/>
  <c r="HO731" i="1"/>
  <c r="BN731" i="1"/>
  <c r="AL731" i="1"/>
  <c r="ET730" i="1"/>
  <c r="EU730" i="1"/>
  <c r="EP730" i="1"/>
  <c r="FN730" i="1"/>
  <c r="HO730" i="1"/>
  <c r="BN730" i="1"/>
  <c r="AL730" i="1"/>
  <c r="HR730" i="1"/>
  <c r="II730" i="1"/>
  <c r="IE730" i="1"/>
  <c r="DW730" i="1"/>
  <c r="DX730" i="1"/>
  <c r="EO729" i="1"/>
  <c r="EY729" i="1"/>
  <c r="HU729" i="1"/>
  <c r="FA729" i="1"/>
  <c r="DW729" i="1"/>
  <c r="DX729" i="1"/>
  <c r="IF729" i="1"/>
  <c r="HW729" i="1"/>
  <c r="IH729" i="1"/>
  <c r="AN729" i="1"/>
  <c r="EM729" i="1"/>
  <c r="BO729" i="1"/>
  <c r="DG729" i="1"/>
  <c r="EL729" i="1"/>
  <c r="EV729" i="1"/>
  <c r="BN729" i="1"/>
  <c r="AL729" i="1"/>
  <c r="CA729" i="1"/>
  <c r="EU729" i="1"/>
  <c r="ET729" i="1"/>
  <c r="CW729" i="1"/>
  <c r="EQ729" i="1"/>
  <c r="ES729" i="1"/>
  <c r="AN728" i="1"/>
  <c r="AL728" i="1"/>
  <c r="AT728" i="1"/>
  <c r="AS728" i="1"/>
  <c r="AR728" i="1"/>
  <c r="AN721" i="1"/>
  <c r="IF722" i="1"/>
  <c r="IF723" i="1"/>
  <c r="IG725" i="1"/>
  <c r="IE709" i="1"/>
  <c r="EO716" i="1"/>
  <c r="HR717" i="1"/>
  <c r="BO725" i="1"/>
  <c r="FN724" i="1"/>
  <c r="FO724" i="1"/>
  <c r="GS726" i="1"/>
  <c r="GS727" i="1"/>
  <c r="II727" i="1"/>
  <c r="IF727" i="1"/>
  <c r="EP723" i="1"/>
  <c r="FN723" i="1"/>
  <c r="FO723" i="1"/>
  <c r="BN723" i="1"/>
  <c r="AL723" i="1"/>
  <c r="ET723" i="1"/>
  <c r="EV704" i="1"/>
  <c r="HW705" i="1"/>
  <c r="HX706" i="1"/>
  <c r="II718" i="1"/>
  <c r="EQ704" i="1"/>
  <c r="IB707" i="1"/>
  <c r="FN710" i="1"/>
  <c r="FO710" i="1"/>
  <c r="IF711" i="1"/>
  <c r="HW715" i="1"/>
  <c r="GS708" i="1"/>
  <c r="FN711" i="1"/>
  <c r="FO711" i="1"/>
  <c r="HV712" i="1"/>
  <c r="FN715" i="1"/>
  <c r="FO715" i="1"/>
  <c r="II716" i="1"/>
  <c r="IH720" i="1"/>
  <c r="HT703" i="1"/>
  <c r="ES712" i="1"/>
  <c r="EO719" i="1"/>
  <c r="DW722" i="1"/>
  <c r="DX722" i="1"/>
  <c r="GT721" i="1"/>
  <c r="FN720" i="1"/>
  <c r="FO720" i="1"/>
  <c r="IC713" i="1"/>
  <c r="HT713" i="1"/>
  <c r="GS713" i="1"/>
  <c r="ID713" i="1"/>
  <c r="HU713" i="1"/>
  <c r="GT713" i="1"/>
  <c r="IE713" i="1"/>
  <c r="HV713" i="1"/>
  <c r="IF713" i="1"/>
  <c r="HW713" i="1"/>
  <c r="IG713" i="1"/>
  <c r="HX713" i="1"/>
  <c r="IH713" i="1"/>
  <c r="HS713" i="1"/>
  <c r="II713" i="1"/>
  <c r="HR713" i="1"/>
  <c r="EM713" i="1"/>
  <c r="FN712" i="1"/>
  <c r="EO712" i="1"/>
  <c r="EK712" i="1"/>
  <c r="IH709" i="1"/>
  <c r="CW709" i="1"/>
  <c r="EK705" i="1"/>
  <c r="FN705" i="1"/>
  <c r="FO705" i="1"/>
  <c r="GS704" i="1"/>
  <c r="ID704" i="1"/>
  <c r="HU704" i="1"/>
  <c r="GT704" i="1"/>
  <c r="HV704" i="1"/>
  <c r="IF704" i="1"/>
  <c r="HW704" i="1"/>
  <c r="IG704" i="1"/>
  <c r="HX704" i="1"/>
  <c r="IH704" i="1"/>
  <c r="HQ704" i="1"/>
  <c r="II704" i="1"/>
  <c r="IB704" i="1"/>
  <c r="HS704" i="1"/>
  <c r="EY704" i="1"/>
  <c r="EM704" i="1"/>
  <c r="IC703" i="1"/>
  <c r="ES703" i="1"/>
  <c r="ET703" i="1"/>
  <c r="FN703" i="1"/>
  <c r="FO703" i="1"/>
  <c r="EK703" i="1"/>
  <c r="EO703" i="1"/>
  <c r="EM703" i="1"/>
  <c r="EY703" i="1"/>
  <c r="II703" i="1"/>
  <c r="IH703" i="1"/>
  <c r="CW704" i="1"/>
  <c r="EK729" i="1"/>
  <c r="FA730" i="1"/>
  <c r="IH730" i="1"/>
  <c r="CA730" i="1"/>
  <c r="EV730" i="1"/>
  <c r="CA731" i="1"/>
  <c r="EV731" i="1"/>
  <c r="IH731" i="1"/>
  <c r="HU731" i="1"/>
  <c r="FN732" i="1"/>
  <c r="FO732" i="1"/>
  <c r="EY733" i="1"/>
  <c r="HU734" i="1"/>
  <c r="IF717" i="1"/>
  <c r="EZ729" i="1"/>
  <c r="GT730" i="1"/>
  <c r="HX730" i="1"/>
  <c r="BO730" i="1"/>
  <c r="DI730" i="1"/>
  <c r="BO731" i="1"/>
  <c r="DI731" i="1"/>
  <c r="HZ731" i="1"/>
  <c r="GT731" i="1"/>
  <c r="BN732" i="1"/>
  <c r="AL732" i="1"/>
  <c r="IH734" i="1"/>
  <c r="HU730" i="1"/>
  <c r="IG730" i="1"/>
  <c r="HQ731" i="1"/>
  <c r="FA731" i="1"/>
  <c r="EK732" i="1"/>
  <c r="ES732" i="1"/>
  <c r="HQ734" i="1"/>
  <c r="HP725" i="1"/>
  <c r="EZ730" i="1"/>
  <c r="HW730" i="1"/>
  <c r="EK730" i="1"/>
  <c r="AN730" i="1"/>
  <c r="CW730" i="1"/>
  <c r="AN731" i="1"/>
  <c r="HS731" i="1"/>
  <c r="DW731" i="1"/>
  <c r="DX731" i="1"/>
  <c r="EO732" i="1"/>
  <c r="ET732" i="1"/>
  <c r="EL732" i="1"/>
  <c r="CS734" i="1"/>
  <c r="EP729" i="1"/>
  <c r="IF712" i="1"/>
  <c r="GS730" i="1"/>
  <c r="IF730" i="1"/>
  <c r="EO730" i="1"/>
  <c r="HV731" i="1"/>
  <c r="EM732" i="1"/>
  <c r="CT732" i="1"/>
  <c r="HT730" i="1"/>
  <c r="HV730" i="1"/>
  <c r="EQ731" i="1"/>
  <c r="IB731" i="1"/>
  <c r="HW731" i="1"/>
  <c r="HS734" i="1"/>
  <c r="EO708" i="1"/>
  <c r="HW711" i="1"/>
  <c r="EO734" i="1"/>
  <c r="HV708" i="1"/>
  <c r="HT718" i="1"/>
  <c r="EY709" i="1"/>
  <c r="IF708" i="1"/>
  <c r="IB711" i="1"/>
  <c r="GT725" i="1"/>
  <c r="IE724" i="1"/>
  <c r="HR724" i="1"/>
  <c r="HW708" i="1"/>
  <c r="HS723" i="1"/>
  <c r="GW726" i="1"/>
  <c r="HO727" i="1"/>
  <c r="IB727" i="1"/>
  <c r="HT705" i="1"/>
  <c r="BN726" i="1"/>
  <c r="AL726" i="1"/>
  <c r="HW727" i="1"/>
  <c r="EK726" i="1"/>
  <c r="HV727" i="1"/>
  <c r="HQ727" i="1"/>
  <c r="HU727" i="1"/>
  <c r="FA713" i="1"/>
  <c r="ET726" i="1"/>
  <c r="HZ727" i="1"/>
  <c r="GT727" i="1"/>
  <c r="EM727" i="1"/>
  <c r="FA727" i="1"/>
  <c r="EL731" i="1"/>
  <c r="EV710" i="1"/>
  <c r="IC725" i="1"/>
  <c r="IH727" i="1"/>
  <c r="HS727" i="1"/>
  <c r="HP703" i="1"/>
  <c r="EM731" i="1"/>
  <c r="EY734" i="1"/>
  <c r="EO713" i="1"/>
  <c r="EP726" i="1"/>
  <c r="HX727" i="1"/>
  <c r="ID727" i="1"/>
  <c r="EO731" i="1"/>
  <c r="DW714" i="1"/>
  <c r="DX714" i="1"/>
  <c r="BO723" i="1"/>
  <c r="DH723" i="1"/>
  <c r="EQ718" i="1"/>
  <c r="EP704" i="1"/>
  <c r="IC720" i="1"/>
  <c r="EV703" i="1"/>
  <c r="EM708" i="1"/>
  <c r="HS709" i="1"/>
  <c r="II707" i="1"/>
  <c r="FA714" i="1"/>
  <c r="EQ709" i="1"/>
  <c r="HZ714" i="1"/>
  <c r="ES719" i="1"/>
  <c r="CW708" i="1"/>
  <c r="EK710" i="1"/>
  <c r="EU724" i="1"/>
  <c r="GS734" i="1"/>
  <c r="II731" i="1"/>
  <c r="IE734" i="1"/>
  <c r="EP703" i="1"/>
  <c r="BN703" i="1"/>
  <c r="AL703" i="1"/>
  <c r="FA703" i="1"/>
  <c r="CU705" i="1"/>
  <c r="IC705" i="1"/>
  <c r="HX709" i="1"/>
  <c r="ES711" i="1"/>
  <c r="GT717" i="1"/>
  <c r="HQ722" i="1"/>
  <c r="EY708" i="1"/>
  <c r="EV721" i="1"/>
  <c r="EZ705" i="1"/>
  <c r="EP709" i="1"/>
  <c r="FN704" i="1"/>
  <c r="FO704" i="1"/>
  <c r="BN705" i="1"/>
  <c r="AL705" i="1"/>
  <c r="II708" i="1"/>
  <c r="IB718" i="1"/>
  <c r="GS705" i="1"/>
  <c r="EL703" i="1"/>
  <c r="IB708" i="1"/>
  <c r="FN709" i="1"/>
  <c r="FO709" i="1"/>
  <c r="IC709" i="1"/>
  <c r="GS718" i="1"/>
  <c r="AN705" i="1"/>
  <c r="HO709" i="1"/>
  <c r="EO707" i="1"/>
  <c r="AN713" i="1"/>
  <c r="EO720" i="1"/>
  <c r="EY720" i="1"/>
  <c r="FA721" i="1"/>
  <c r="HQ721" i="1"/>
  <c r="EM721" i="1"/>
  <c r="HU723" i="1"/>
  <c r="II724" i="1"/>
  <c r="GT724" i="1"/>
  <c r="DW713" i="1"/>
  <c r="DX713" i="1"/>
  <c r="AN720" i="1"/>
  <c r="HU721" i="1"/>
  <c r="HX721" i="1"/>
  <c r="IB721" i="1"/>
  <c r="EZ723" i="1"/>
  <c r="IF724" i="1"/>
  <c r="ID721" i="1"/>
  <c r="IG721" i="1"/>
  <c r="EU714" i="1"/>
  <c r="HW723" i="1"/>
  <c r="EY724" i="1"/>
  <c r="HW724" i="1"/>
  <c r="HT724" i="1"/>
  <c r="EZ721" i="1"/>
  <c r="HW721" i="1"/>
  <c r="HR721" i="1"/>
  <c r="IG724" i="1"/>
  <c r="GS724" i="1"/>
  <c r="EU733" i="1"/>
  <c r="HU710" i="1"/>
  <c r="HS716" i="1"/>
  <c r="GS721" i="1"/>
  <c r="IF721" i="1"/>
  <c r="IA721" i="1"/>
  <c r="HV723" i="1"/>
  <c r="CA724" i="1"/>
  <c r="HX724" i="1"/>
  <c r="EZ724" i="1"/>
  <c r="EM724" i="1"/>
  <c r="EL733" i="1"/>
  <c r="BO713" i="1"/>
  <c r="IA713" i="1"/>
  <c r="HR718" i="1"/>
  <c r="HT721" i="1"/>
  <c r="HV721" i="1"/>
  <c r="II721" i="1"/>
  <c r="BO708" i="1"/>
  <c r="DV708" i="1"/>
  <c r="ET724" i="1"/>
  <c r="HS724" i="1"/>
  <c r="ID724" i="1"/>
  <c r="IH726" i="1"/>
  <c r="EU727" i="1"/>
  <c r="DW709" i="1"/>
  <c r="IC734" i="1"/>
  <c r="EZ704" i="1"/>
  <c r="IE721" i="1"/>
  <c r="HS721" i="1"/>
  <c r="EY711" i="1"/>
  <c r="EV722" i="1"/>
  <c r="IH724" i="1"/>
  <c r="HU724" i="1"/>
  <c r="IH725" i="1"/>
  <c r="BO727" i="1"/>
  <c r="DI727" i="1"/>
  <c r="EM723" i="1"/>
  <c r="IE725" i="1"/>
  <c r="EP725" i="1"/>
  <c r="EL727" i="1"/>
  <c r="DW727" i="1"/>
  <c r="DX727" i="1"/>
  <c r="BN708" i="1"/>
  <c r="AL708" i="1"/>
  <c r="FA725" i="1"/>
  <c r="EQ725" i="1"/>
  <c r="CW727" i="1"/>
  <c r="BS725" i="1"/>
  <c r="GQ725" i="1"/>
  <c r="EY731" i="1"/>
  <c r="HS730" i="1"/>
  <c r="ES706" i="1"/>
  <c r="HU725" i="1"/>
  <c r="EV727" i="1"/>
  <c r="HQ730" i="1"/>
  <c r="HO720" i="1"/>
  <c r="HX725" i="1"/>
  <c r="CW725" i="1"/>
  <c r="AN727" i="1"/>
  <c r="EV709" i="1"/>
  <c r="EU703" i="1"/>
  <c r="ES708" i="1"/>
  <c r="ET727" i="1"/>
  <c r="IB706" i="1"/>
  <c r="EO711" i="1"/>
  <c r="GT712" i="1"/>
  <c r="HQ715" i="1"/>
  <c r="AN726" i="1"/>
  <c r="ID730" i="1"/>
  <c r="FN727" i="1"/>
  <c r="FO727" i="1"/>
  <c r="DH729" i="1"/>
  <c r="IE731" i="1"/>
  <c r="CS732" i="1"/>
  <c r="EU732" i="1"/>
  <c r="GT732" i="1"/>
  <c r="HX732" i="1"/>
  <c r="EV733" i="1"/>
  <c r="IC726" i="1"/>
  <c r="EP727" i="1"/>
  <c r="HZ730" i="1"/>
  <c r="IC731" i="1"/>
  <c r="AN732" i="1"/>
  <c r="FA732" i="1"/>
  <c r="BO733" i="1"/>
  <c r="DV733" i="1"/>
  <c r="FA733" i="1"/>
  <c r="HR712" i="1"/>
  <c r="CW732" i="1"/>
  <c r="IE732" i="1"/>
  <c r="IB732" i="1"/>
  <c r="IH732" i="1"/>
  <c r="DW733" i="1"/>
  <c r="DX733" i="1"/>
  <c r="IB715" i="1"/>
  <c r="EY706" i="1"/>
  <c r="EO709" i="1"/>
  <c r="BO716" i="1"/>
  <c r="IA716" i="1"/>
  <c r="EZ706" i="1"/>
  <c r="CA704" i="1"/>
  <c r="ET705" i="1"/>
  <c r="IE705" i="1"/>
  <c r="GS706" i="1"/>
  <c r="ET709" i="1"/>
  <c r="GT709" i="1"/>
  <c r="BN711" i="1"/>
  <c r="AL711" i="1"/>
  <c r="EP714" i="1"/>
  <c r="IG715" i="1"/>
  <c r="EP717" i="1"/>
  <c r="EY721" i="1"/>
  <c r="HQ726" i="1"/>
  <c r="ES724" i="1"/>
  <c r="EV713" i="1"/>
  <c r="IB730" i="1"/>
  <c r="IF732" i="1"/>
  <c r="HS732" i="1"/>
  <c r="HZ732" i="1"/>
  <c r="AN733" i="1"/>
  <c r="II734" i="1"/>
  <c r="HV734" i="1"/>
  <c r="GV704" i="1"/>
  <c r="EL712" i="1"/>
  <c r="EP712" i="1"/>
  <c r="ID715" i="1"/>
  <c r="EL717" i="1"/>
  <c r="IF705" i="1"/>
  <c r="HW706" i="1"/>
  <c r="AN708" i="1"/>
  <c r="CA708" i="1"/>
  <c r="DW708" i="1"/>
  <c r="DX708" i="1"/>
  <c r="EU709" i="1"/>
  <c r="EW709" i="1"/>
  <c r="FA709" i="1"/>
  <c r="EY712" i="1"/>
  <c r="FN714" i="1"/>
  <c r="FO714" i="1"/>
  <c r="HX715" i="1"/>
  <c r="EP705" i="1"/>
  <c r="EO724" i="1"/>
  <c r="BO721" i="1"/>
  <c r="HZ721" i="1"/>
  <c r="HW732" i="1"/>
  <c r="EY732" i="1"/>
  <c r="HQ732" i="1"/>
  <c r="CW733" i="1"/>
  <c r="IF734" i="1"/>
  <c r="DG730" i="1"/>
  <c r="ET711" i="1"/>
  <c r="DW718" i="1"/>
  <c r="DX718" i="1"/>
  <c r="EK704" i="1"/>
  <c r="CW705" i="1"/>
  <c r="HV706" i="1"/>
  <c r="EQ711" i="1"/>
  <c r="IC712" i="1"/>
  <c r="IH715" i="1"/>
  <c r="HW717" i="1"/>
  <c r="IB722" i="1"/>
  <c r="HV724" i="1"/>
  <c r="EK731" i="1"/>
  <c r="EQ732" i="1"/>
  <c r="IG732" i="1"/>
  <c r="HT732" i="1"/>
  <c r="ES733" i="1"/>
  <c r="HW734" i="1"/>
  <c r="IB734" i="1"/>
  <c r="DH731" i="1"/>
  <c r="CU734" i="1"/>
  <c r="EM716" i="1"/>
  <c r="DG716" i="1"/>
  <c r="EL723" i="1"/>
  <c r="HT729" i="1"/>
  <c r="HP733" i="1"/>
  <c r="EM735" i="1"/>
  <c r="EL735" i="1"/>
  <c r="EO735" i="1"/>
  <c r="EK735" i="1"/>
  <c r="ET716" i="1"/>
  <c r="HO729" i="1"/>
  <c r="HS729" i="1"/>
  <c r="HR732" i="1"/>
  <c r="HP734" i="1"/>
  <c r="ES734" i="1"/>
  <c r="DG732" i="1"/>
  <c r="HZ719" i="1"/>
  <c r="BN735" i="1"/>
  <c r="AL735" i="1"/>
  <c r="CA735" i="1"/>
  <c r="FN735" i="1"/>
  <c r="FO735" i="1"/>
  <c r="EQ735" i="1"/>
  <c r="BM1194" i="1"/>
  <c r="EP735" i="1"/>
  <c r="IB710" i="1"/>
  <c r="ID707" i="1"/>
  <c r="GT723" i="1"/>
  <c r="CV723" i="1"/>
  <c r="AN735" i="1"/>
  <c r="EU735" i="1"/>
  <c r="ES735" i="1"/>
  <c r="BO735" i="1"/>
  <c r="DI735" i="1"/>
  <c r="CJ735" i="1"/>
  <c r="EV735" i="1"/>
  <c r="ET735" i="1"/>
  <c r="CW735" i="1"/>
  <c r="BO710" i="1"/>
  <c r="DV710" i="1"/>
  <c r="EQ726" i="1"/>
  <c r="HS726" i="1"/>
  <c r="HT726" i="1"/>
  <c r="HQ729" i="1"/>
  <c r="EO733" i="1"/>
  <c r="ET733" i="1"/>
  <c r="DW734" i="1"/>
  <c r="DX734" i="1"/>
  <c r="EU734" i="1"/>
  <c r="EQ734" i="1"/>
  <c r="HR725" i="1"/>
  <c r="IC716" i="1"/>
  <c r="HR716" i="1"/>
  <c r="EZ725" i="1"/>
  <c r="BN725" i="1"/>
  <c r="AL725" i="1"/>
  <c r="ET725" i="1"/>
  <c r="EY726" i="1"/>
  <c r="EL730" i="1"/>
  <c r="HT731" i="1"/>
  <c r="FN733" i="1"/>
  <c r="FO733" i="1"/>
  <c r="CA733" i="1"/>
  <c r="EZ733" i="1"/>
  <c r="EV734" i="1"/>
  <c r="CA734" i="1"/>
  <c r="CV733" i="1"/>
  <c r="GT726" i="1"/>
  <c r="EK719" i="1"/>
  <c r="GT720" i="1"/>
  <c r="CV720" i="1"/>
  <c r="EM707" i="1"/>
  <c r="GT708" i="1"/>
  <c r="HS711" i="1"/>
  <c r="FA718" i="1"/>
  <c r="EO727" i="1"/>
  <c r="CV732" i="1"/>
  <c r="IC721" i="1"/>
  <c r="CA706" i="1"/>
  <c r="HS722" i="1"/>
  <c r="EY723" i="1"/>
  <c r="BN706" i="1"/>
  <c r="AL706" i="1"/>
  <c r="HU707" i="1"/>
  <c r="HX710" i="1"/>
  <c r="HQ714" i="1"/>
  <c r="ID716" i="1"/>
  <c r="CW717" i="1"/>
  <c r="IF719" i="1"/>
  <c r="CA720" i="1"/>
  <c r="EY722" i="1"/>
  <c r="IB723" i="1"/>
  <c r="HX703" i="1"/>
  <c r="BO703" i="1"/>
  <c r="IG706" i="1"/>
  <c r="EQ707" i="1"/>
  <c r="GT707" i="1"/>
  <c r="EL710" i="1"/>
  <c r="IH710" i="1"/>
  <c r="HS710" i="1"/>
  <c r="EU711" i="1"/>
  <c r="EM712" i="1"/>
  <c r="IE712" i="1"/>
  <c r="HO713" i="1"/>
  <c r="EZ713" i="1"/>
  <c r="II714" i="1"/>
  <c r="IF715" i="1"/>
  <c r="EZ715" i="1"/>
  <c r="HU716" i="1"/>
  <c r="ES717" i="1"/>
  <c r="DW719" i="1"/>
  <c r="DX719" i="1"/>
  <c r="AN719" i="1"/>
  <c r="BN720" i="1"/>
  <c r="AL720" i="1"/>
  <c r="EZ720" i="1"/>
  <c r="EL721" i="1"/>
  <c r="CW721" i="1"/>
  <c r="HV722" i="1"/>
  <c r="EU722" i="1"/>
  <c r="EU707" i="1"/>
  <c r="AN714" i="1"/>
  <c r="DW723" i="1"/>
  <c r="DX723" i="1"/>
  <c r="BO724" i="1"/>
  <c r="GS725" i="1"/>
  <c r="IF725" i="1"/>
  <c r="EU725" i="1"/>
  <c r="CW726" i="1"/>
  <c r="FA726" i="1"/>
  <c r="EM730" i="1"/>
  <c r="ET731" i="1"/>
  <c r="BN733" i="1"/>
  <c r="AL733" i="1"/>
  <c r="BO734" i="1"/>
  <c r="IA734" i="1"/>
  <c r="BN734" i="1"/>
  <c r="AL734" i="1"/>
  <c r="EY717" i="1"/>
  <c r="GT703" i="1"/>
  <c r="CV703" i="1"/>
  <c r="EK717" i="1"/>
  <c r="IH705" i="1"/>
  <c r="CV705" i="1"/>
  <c r="CV729" i="1"/>
  <c r="CK729" i="1"/>
  <c r="CA722" i="1"/>
  <c r="EV706" i="1"/>
  <c r="EP715" i="1"/>
  <c r="EM719" i="1"/>
  <c r="CW719" i="1"/>
  <c r="HW710" i="1"/>
  <c r="IB717" i="1"/>
  <c r="EO723" i="1"/>
  <c r="ES704" i="1"/>
  <c r="FN713" i="1"/>
  <c r="FO713" i="1"/>
  <c r="ET719" i="1"/>
  <c r="GS720" i="1"/>
  <c r="FA723" i="1"/>
  <c r="EV724" i="1"/>
  <c r="HV703" i="1"/>
  <c r="HU703" i="1"/>
  <c r="FN707" i="1"/>
  <c r="FO707" i="1"/>
  <c r="HO707" i="1"/>
  <c r="EM710" i="1"/>
  <c r="HQ710" i="1"/>
  <c r="EY710" i="1"/>
  <c r="AN711" i="1"/>
  <c r="HV711" i="1"/>
  <c r="CW712" i="1"/>
  <c r="CA713" i="1"/>
  <c r="CW713" i="1"/>
  <c r="ES715" i="1"/>
  <c r="FN716" i="1"/>
  <c r="FO716" i="1"/>
  <c r="GT716" i="1"/>
  <c r="II717" i="1"/>
  <c r="EZ719" i="1"/>
  <c r="EP719" i="1"/>
  <c r="EV720" i="1"/>
  <c r="FA720" i="1"/>
  <c r="DW721" i="1"/>
  <c r="DX721" i="1"/>
  <c r="EU721" i="1"/>
  <c r="BN721" i="1"/>
  <c r="AL721" i="1"/>
  <c r="HR723" i="1"/>
  <c r="CS723" i="1"/>
  <c r="HO724" i="1"/>
  <c r="HT725" i="1"/>
  <c r="HV725" i="1"/>
  <c r="EV725" i="1"/>
  <c r="CA726" i="1"/>
  <c r="ES726" i="1"/>
  <c r="DW726" i="1"/>
  <c r="DX726" i="1"/>
  <c r="EZ731" i="1"/>
  <c r="FA734" i="1"/>
  <c r="GT734" i="1"/>
  <c r="EK734" i="1"/>
  <c r="EP734" i="1"/>
  <c r="DG731" i="1"/>
  <c r="GS715" i="1"/>
  <c r="DG708" i="1"/>
  <c r="IC730" i="1"/>
  <c r="CV730" i="1"/>
  <c r="CV734" i="1"/>
  <c r="CX734" i="1"/>
  <c r="CA723" i="1"/>
  <c r="FA724" i="1"/>
  <c r="IE726" i="1"/>
  <c r="BO717" i="1"/>
  <c r="DI717" i="1"/>
  <c r="HR731" i="1"/>
  <c r="EK733" i="1"/>
  <c r="EP733" i="1"/>
  <c r="EL734" i="1"/>
  <c r="AN734" i="1"/>
  <c r="CT734" i="1"/>
  <c r="GS716" i="1"/>
  <c r="IE722" i="1"/>
  <c r="CV722" i="1"/>
  <c r="EM711" i="1"/>
  <c r="HU712" i="1"/>
  <c r="IF706" i="1"/>
  <c r="EK714" i="1"/>
  <c r="ES721" i="1"/>
  <c r="DG721" i="1"/>
  <c r="HU709" i="1"/>
  <c r="CV709" i="1"/>
  <c r="DI729" i="1"/>
  <c r="CV731" i="1"/>
  <c r="ID735" i="1"/>
  <c r="IF735" i="1"/>
  <c r="HS735" i="1"/>
  <c r="EZ735" i="1"/>
  <c r="EY735" i="1"/>
  <c r="HR735" i="1"/>
  <c r="HT735" i="1"/>
  <c r="GS735" i="1"/>
  <c r="IE735" i="1"/>
  <c r="DW735" i="1"/>
  <c r="DX735" i="1"/>
  <c r="FA735" i="1"/>
  <c r="GT735" i="1"/>
  <c r="HW735" i="1"/>
  <c r="HV735" i="1"/>
  <c r="IH735" i="1"/>
  <c r="IC735" i="1"/>
  <c r="HP735" i="1"/>
  <c r="HX735" i="1"/>
  <c r="IG735" i="1"/>
  <c r="HU735" i="1"/>
  <c r="II735" i="1"/>
  <c r="IF710" i="1"/>
  <c r="GV715" i="1"/>
  <c r="HT717" i="1"/>
  <c r="DW717" i="1"/>
  <c r="II719" i="1"/>
  <c r="II722" i="1"/>
  <c r="CA725" i="1"/>
  <c r="EO705" i="1"/>
  <c r="IG707" i="1"/>
  <c r="EU710" i="1"/>
  <c r="EZ710" i="1"/>
  <c r="EU713" i="1"/>
  <c r="EK715" i="1"/>
  <c r="CU716" i="1"/>
  <c r="FA716" i="1"/>
  <c r="HX717" i="1"/>
  <c r="FA717" i="1"/>
  <c r="BO720" i="1"/>
  <c r="DJ720" i="1"/>
  <c r="DW720" i="1"/>
  <c r="DX720" i="1"/>
  <c r="HW722" i="1"/>
  <c r="BO722" i="1"/>
  <c r="IA722" i="1"/>
  <c r="ET722" i="1"/>
  <c r="II723" i="1"/>
  <c r="EU723" i="1"/>
  <c r="EQ703" i="1"/>
  <c r="DW703" i="1"/>
  <c r="DX703" i="1"/>
  <c r="ES705" i="1"/>
  <c r="EL705" i="1"/>
  <c r="HX707" i="1"/>
  <c r="EM709" i="1"/>
  <c r="ID710" i="1"/>
  <c r="II712" i="1"/>
  <c r="EQ714" i="1"/>
  <c r="HU715" i="1"/>
  <c r="CA716" i="1"/>
  <c r="EY716" i="1"/>
  <c r="IG717" i="1"/>
  <c r="AN717" i="1"/>
  <c r="IC717" i="1"/>
  <c r="EL719" i="1"/>
  <c r="IE720" i="1"/>
  <c r="HO722" i="1"/>
  <c r="BO712" i="1"/>
  <c r="DG712" i="1"/>
  <c r="HO718" i="1"/>
  <c r="EV723" i="1"/>
  <c r="ID723" i="1"/>
  <c r="BN724" i="1"/>
  <c r="AL724" i="1"/>
  <c r="DW725" i="1"/>
  <c r="DX725" i="1"/>
  <c r="II725" i="1"/>
  <c r="AN725" i="1"/>
  <c r="HV726" i="1"/>
  <c r="CV708" i="1"/>
  <c r="DG725" i="1"/>
  <c r="IB729" i="1"/>
  <c r="EY730" i="1"/>
  <c r="EV732" i="1"/>
  <c r="EZ732" i="1"/>
  <c r="II732" i="1"/>
  <c r="HR734" i="1"/>
  <c r="HX734" i="1"/>
  <c r="EZ734" i="1"/>
  <c r="CW734" i="1"/>
  <c r="DI734" i="1"/>
  <c r="HO734" i="1"/>
  <c r="EW734" i="1"/>
  <c r="CI734" i="1"/>
  <c r="HD734" i="1"/>
  <c r="HC734" i="1"/>
  <c r="GU734" i="1"/>
  <c r="FC734" i="1"/>
  <c r="FD734" i="1"/>
  <c r="AK734" i="1"/>
  <c r="GV734" i="1"/>
  <c r="GW734" i="1"/>
  <c r="GX734" i="1"/>
  <c r="GY734" i="1"/>
  <c r="HZ734" i="1"/>
  <c r="DV734" i="1"/>
  <c r="EW733" i="1"/>
  <c r="GW733" i="1"/>
  <c r="GX733" i="1"/>
  <c r="AK733" i="1"/>
  <c r="GY733" i="1"/>
  <c r="GU733" i="1"/>
  <c r="GV733" i="1"/>
  <c r="CS733" i="1"/>
  <c r="CU733" i="1"/>
  <c r="HO733" i="1"/>
  <c r="FX733" i="1"/>
  <c r="CT733" i="1"/>
  <c r="IA732" i="1"/>
  <c r="IC732" i="1"/>
  <c r="DJ732" i="1"/>
  <c r="CH732" i="1"/>
  <c r="DH732" i="1"/>
  <c r="EW732" i="1"/>
  <c r="CU732" i="1"/>
  <c r="HP732" i="1"/>
  <c r="HC732" i="1"/>
  <c r="HF732" i="1"/>
  <c r="HA732" i="1"/>
  <c r="HB732" i="1"/>
  <c r="FX732" i="1"/>
  <c r="HD732" i="1"/>
  <c r="HE732" i="1"/>
  <c r="AM732" i="1"/>
  <c r="GX732" i="1"/>
  <c r="FC732" i="1"/>
  <c r="FD732" i="1"/>
  <c r="GW732" i="1"/>
  <c r="GY732" i="1"/>
  <c r="BS732" i="1"/>
  <c r="GQ732" i="1"/>
  <c r="GU732" i="1"/>
  <c r="AK732" i="1"/>
  <c r="GV732" i="1"/>
  <c r="DV732" i="1"/>
  <c r="CK732" i="1"/>
  <c r="CX732" i="1"/>
  <c r="HO732" i="1"/>
  <c r="DJ731" i="1"/>
  <c r="CH731" i="1"/>
  <c r="DV731" i="1"/>
  <c r="CT731" i="1"/>
  <c r="CU731" i="1"/>
  <c r="EW731" i="1"/>
  <c r="BS731" i="1"/>
  <c r="GU731" i="1"/>
  <c r="FC731" i="1"/>
  <c r="FD731" i="1"/>
  <c r="AK731" i="1"/>
  <c r="GV731" i="1"/>
  <c r="GW731" i="1"/>
  <c r="GX731" i="1"/>
  <c r="GY731" i="1"/>
  <c r="GP731" i="1"/>
  <c r="HB731" i="1"/>
  <c r="FX731" i="1"/>
  <c r="HC731" i="1"/>
  <c r="HD731" i="1"/>
  <c r="HE731" i="1"/>
  <c r="HF731" i="1"/>
  <c r="AM731" i="1"/>
  <c r="HA731" i="1"/>
  <c r="HP731" i="1"/>
  <c r="IA731" i="1"/>
  <c r="CS731" i="1"/>
  <c r="DH730" i="1"/>
  <c r="BS730" i="1"/>
  <c r="GP730" i="1"/>
  <c r="GU730" i="1"/>
  <c r="FC730" i="1"/>
  <c r="FD730" i="1"/>
  <c r="AK730" i="1"/>
  <c r="GV730" i="1"/>
  <c r="GW730" i="1"/>
  <c r="GX730" i="1"/>
  <c r="GY730" i="1"/>
  <c r="HB730" i="1"/>
  <c r="FX730" i="1"/>
  <c r="HC730" i="1"/>
  <c r="HD730" i="1"/>
  <c r="HE730" i="1"/>
  <c r="HF730" i="1"/>
  <c r="AM730" i="1"/>
  <c r="HA730" i="1"/>
  <c r="IA730" i="1"/>
  <c r="HP730" i="1"/>
  <c r="CS730" i="1"/>
  <c r="DJ730" i="1"/>
  <c r="CT730" i="1"/>
  <c r="DV730" i="1"/>
  <c r="CU730" i="1"/>
  <c r="EW730" i="1"/>
  <c r="HZ729" i="1"/>
  <c r="ID729" i="1"/>
  <c r="HR729" i="1"/>
  <c r="CU729" i="1"/>
  <c r="HX729" i="1"/>
  <c r="HP729" i="1"/>
  <c r="GT729" i="1"/>
  <c r="EW729" i="1"/>
  <c r="CS729" i="1"/>
  <c r="HV729" i="1"/>
  <c r="CJ729" i="1"/>
  <c r="DJ729" i="1"/>
  <c r="IG729" i="1"/>
  <c r="II729" i="1"/>
  <c r="DV729" i="1"/>
  <c r="HA729" i="1"/>
  <c r="HB729" i="1"/>
  <c r="FX729" i="1"/>
  <c r="HC729" i="1"/>
  <c r="HD729" i="1"/>
  <c r="HE729" i="1"/>
  <c r="HF729" i="1"/>
  <c r="AM729" i="1"/>
  <c r="IE729" i="1"/>
  <c r="IC729" i="1"/>
  <c r="IA729" i="1"/>
  <c r="BS729" i="1"/>
  <c r="FC729" i="1"/>
  <c r="FD729" i="1"/>
  <c r="GU729" i="1"/>
  <c r="AK729" i="1"/>
  <c r="GV729" i="1"/>
  <c r="GW729" i="1"/>
  <c r="GX729" i="1"/>
  <c r="GY729" i="1"/>
  <c r="CT729" i="1"/>
  <c r="GS729" i="1"/>
  <c r="AI728" i="1"/>
  <c r="AJ728" i="1"/>
  <c r="AK728" i="1"/>
  <c r="AM728" i="1"/>
  <c r="EY727" i="1"/>
  <c r="ES727" i="1"/>
  <c r="HO708" i="1"/>
  <c r="IA725" i="1"/>
  <c r="DI725" i="1"/>
  <c r="CJ725" i="1"/>
  <c r="DJ725" i="1"/>
  <c r="DD725" i="1"/>
  <c r="DV725" i="1"/>
  <c r="IB725" i="1"/>
  <c r="EL714" i="1"/>
  <c r="EP718" i="1"/>
  <c r="CA718" i="1"/>
  <c r="EK725" i="1"/>
  <c r="ES725" i="1"/>
  <c r="GX727" i="1"/>
  <c r="BN718" i="1"/>
  <c r="AL718" i="1"/>
  <c r="CA727" i="1"/>
  <c r="BO704" i="1"/>
  <c r="DH704" i="1"/>
  <c r="IG705" i="1"/>
  <c r="GT705" i="1"/>
  <c r="EM706" i="1"/>
  <c r="BO706" i="1"/>
  <c r="IA706" i="1"/>
  <c r="IH706" i="1"/>
  <c r="ID706" i="1"/>
  <c r="EP707" i="1"/>
  <c r="CW707" i="1"/>
  <c r="FA707" i="1"/>
  <c r="ET708" i="1"/>
  <c r="EP708" i="1"/>
  <c r="IG708" i="1"/>
  <c r="EZ708" i="1"/>
  <c r="CA709" i="1"/>
  <c r="BO709" i="1"/>
  <c r="DG709" i="1"/>
  <c r="HT709" i="1"/>
  <c r="HV709" i="1"/>
  <c r="GS709" i="1"/>
  <c r="EZ711" i="1"/>
  <c r="HR711" i="1"/>
  <c r="CW711" i="1"/>
  <c r="HU711" i="1"/>
  <c r="AN712" i="1"/>
  <c r="EQ712" i="1"/>
  <c r="HW712" i="1"/>
  <c r="HT712" i="1"/>
  <c r="BN714" i="1"/>
  <c r="AL714" i="1"/>
  <c r="BN715" i="1"/>
  <c r="AL715" i="1"/>
  <c r="BO715" i="1"/>
  <c r="HZ715" i="1"/>
  <c r="GT715" i="1"/>
  <c r="HS715" i="1"/>
  <c r="HV717" i="1"/>
  <c r="HS717" i="1"/>
  <c r="EQ717" i="1"/>
  <c r="ET717" i="1"/>
  <c r="HU717" i="1"/>
  <c r="IG718" i="1"/>
  <c r="CW718" i="1"/>
  <c r="EO721" i="1"/>
  <c r="HU722" i="1"/>
  <c r="IG722" i="1"/>
  <c r="GT722" i="1"/>
  <c r="CW722" i="1"/>
  <c r="DH724" i="1"/>
  <c r="EP724" i="1"/>
  <c r="EL725" i="1"/>
  <c r="EO725" i="1"/>
  <c r="EL726" i="1"/>
  <c r="EU726" i="1"/>
  <c r="II726" i="1"/>
  <c r="IF726" i="1"/>
  <c r="EZ726" i="1"/>
  <c r="BN727" i="1"/>
  <c r="AL727" i="1"/>
  <c r="HS703" i="1"/>
  <c r="CT703" i="1"/>
  <c r="EO704" i="1"/>
  <c r="FA705" i="1"/>
  <c r="HQ706" i="1"/>
  <c r="HU706" i="1"/>
  <c r="ES707" i="1"/>
  <c r="DW707" i="1"/>
  <c r="DX707" i="1"/>
  <c r="EU708" i="1"/>
  <c r="EK708" i="1"/>
  <c r="EQ708" i="1"/>
  <c r="HX708" i="1"/>
  <c r="ID708" i="1"/>
  <c r="BN709" i="1"/>
  <c r="AL709" i="1"/>
  <c r="II709" i="1"/>
  <c r="IF709" i="1"/>
  <c r="EZ709" i="1"/>
  <c r="DH710" i="1"/>
  <c r="II710" i="1"/>
  <c r="GT710" i="1"/>
  <c r="GS711" i="1"/>
  <c r="HX711" i="1"/>
  <c r="EV711" i="1"/>
  <c r="EK711" i="1"/>
  <c r="ID711" i="1"/>
  <c r="IG712" i="1"/>
  <c r="GS712" i="1"/>
  <c r="CW714" i="1"/>
  <c r="CA715" i="1"/>
  <c r="II715" i="1"/>
  <c r="FA715" i="1"/>
  <c r="EY715" i="1"/>
  <c r="HW716" i="1"/>
  <c r="IE717" i="1"/>
  <c r="BN717" i="1"/>
  <c r="AL717" i="1"/>
  <c r="EU717" i="1"/>
  <c r="ID717" i="1"/>
  <c r="HW718" i="1"/>
  <c r="ES718" i="1"/>
  <c r="HS719" i="1"/>
  <c r="EP721" i="1"/>
  <c r="FA722" i="1"/>
  <c r="HX722" i="1"/>
  <c r="HT722" i="1"/>
  <c r="AN722" i="1"/>
  <c r="ES716" i="1"/>
  <c r="CA719" i="1"/>
  <c r="CS722" i="1"/>
  <c r="GS723" i="1"/>
  <c r="HQ723" i="1"/>
  <c r="AN723" i="1"/>
  <c r="CW723" i="1"/>
  <c r="EK723" i="1"/>
  <c r="EK724" i="1"/>
  <c r="EQ724" i="1"/>
  <c r="DW724" i="1"/>
  <c r="DX724" i="1"/>
  <c r="EM725" i="1"/>
  <c r="HR726" i="1"/>
  <c r="HW726" i="1"/>
  <c r="ID726" i="1"/>
  <c r="EK727" i="1"/>
  <c r="HQ703" i="1"/>
  <c r="AN704" i="1"/>
  <c r="EU705" i="1"/>
  <c r="EW705" i="1"/>
  <c r="DW705" i="1"/>
  <c r="DX705" i="1"/>
  <c r="AN706" i="1"/>
  <c r="HS706" i="1"/>
  <c r="GT706" i="1"/>
  <c r="EL707" i="1"/>
  <c r="ET707" i="1"/>
  <c r="EV708" i="1"/>
  <c r="EL708" i="1"/>
  <c r="FN708" i="1"/>
  <c r="FO708" i="1"/>
  <c r="HQ708" i="1"/>
  <c r="HU708" i="1"/>
  <c r="AN709" i="1"/>
  <c r="HR709" i="1"/>
  <c r="HW709" i="1"/>
  <c r="ID709" i="1"/>
  <c r="EO710" i="1"/>
  <c r="IA710" i="1"/>
  <c r="DW710" i="1"/>
  <c r="DX710" i="1"/>
  <c r="HT711" i="1"/>
  <c r="BO711" i="1"/>
  <c r="DJ711" i="1"/>
  <c r="DD711" i="1"/>
  <c r="EL711" i="1"/>
  <c r="EP711" i="1"/>
  <c r="CA712" i="1"/>
  <c r="HX712" i="1"/>
  <c r="EZ712" i="1"/>
  <c r="ES714" i="1"/>
  <c r="EU715" i="1"/>
  <c r="DW715" i="1"/>
  <c r="DX715" i="1"/>
  <c r="HT715" i="1"/>
  <c r="EK716" i="1"/>
  <c r="EU716" i="1"/>
  <c r="EW716" i="1"/>
  <c r="IG716" i="1"/>
  <c r="HQ717" i="1"/>
  <c r="EV717" i="1"/>
  <c r="IF718" i="1"/>
  <c r="EK718" i="1"/>
  <c r="ET718" i="1"/>
  <c r="HQ719" i="1"/>
  <c r="EQ719" i="1"/>
  <c r="EQ721" i="1"/>
  <c r="EO722" i="1"/>
  <c r="ID722" i="1"/>
  <c r="GS722" i="1"/>
  <c r="FN722" i="1"/>
  <c r="FO722" i="1"/>
  <c r="FA710" i="1"/>
  <c r="HT723" i="1"/>
  <c r="IH723" i="1"/>
  <c r="CU723" i="1"/>
  <c r="ES723" i="1"/>
  <c r="EQ723" i="1"/>
  <c r="EL724" i="1"/>
  <c r="AN724" i="1"/>
  <c r="CW724" i="1"/>
  <c r="EY725" i="1"/>
  <c r="FN725" i="1"/>
  <c r="FO725" i="1"/>
  <c r="EM726" i="1"/>
  <c r="EV726" i="1"/>
  <c r="IG726" i="1"/>
  <c r="HU726" i="1"/>
  <c r="EQ727" i="1"/>
  <c r="EL704" i="1"/>
  <c r="HX705" i="1"/>
  <c r="BO705" i="1"/>
  <c r="DG705" i="1"/>
  <c r="CV706" i="1"/>
  <c r="II706" i="1"/>
  <c r="HS708" i="1"/>
  <c r="FA708" i="1"/>
  <c r="IG709" i="1"/>
  <c r="IE710" i="1"/>
  <c r="HO711" i="1"/>
  <c r="BN712" i="1"/>
  <c r="AL712" i="1"/>
  <c r="IH712" i="1"/>
  <c r="ET714" i="1"/>
  <c r="EQ715" i="1"/>
  <c r="HV715" i="1"/>
  <c r="EV716" i="1"/>
  <c r="HX716" i="1"/>
  <c r="GS717" i="1"/>
  <c r="IH717" i="1"/>
  <c r="HV718" i="1"/>
  <c r="EL718" i="1"/>
  <c r="AN718" i="1"/>
  <c r="BN719" i="1"/>
  <c r="AL719" i="1"/>
  <c r="HV720" i="1"/>
  <c r="FN721" i="1"/>
  <c r="FO721" i="1"/>
  <c r="ET721" i="1"/>
  <c r="EM722" i="1"/>
  <c r="IH722" i="1"/>
  <c r="EU720" i="1"/>
  <c r="EW720" i="1"/>
  <c r="BN707" i="1"/>
  <c r="AL707" i="1"/>
  <c r="EO706" i="1"/>
  <c r="EQ710" i="1"/>
  <c r="EL713" i="1"/>
  <c r="CA717" i="1"/>
  <c r="HX723" i="1"/>
  <c r="ID725" i="1"/>
  <c r="HW725" i="1"/>
  <c r="EO726" i="1"/>
  <c r="BO726" i="1"/>
  <c r="DG726" i="1"/>
  <c r="IB726" i="1"/>
  <c r="HX726" i="1"/>
  <c r="EZ727" i="1"/>
  <c r="GW727" i="1"/>
  <c r="HE727" i="1"/>
  <c r="HP726" i="1"/>
  <c r="IA726" i="1"/>
  <c r="FC725" i="1"/>
  <c r="FD725" i="1"/>
  <c r="CU725" i="1"/>
  <c r="HA725" i="1"/>
  <c r="HB725" i="1"/>
  <c r="FX725" i="1"/>
  <c r="HC725" i="1"/>
  <c r="HD725" i="1"/>
  <c r="HE725" i="1"/>
  <c r="HF725" i="1"/>
  <c r="AM725" i="1"/>
  <c r="HZ725" i="1"/>
  <c r="CT725" i="1"/>
  <c r="DH725" i="1"/>
  <c r="HZ724" i="1"/>
  <c r="DJ724" i="1"/>
  <c r="CH724" i="1"/>
  <c r="DV724" i="1"/>
  <c r="HB724" i="1"/>
  <c r="HC724" i="1"/>
  <c r="HD724" i="1"/>
  <c r="HE724" i="1"/>
  <c r="HF724" i="1"/>
  <c r="AM724" i="1"/>
  <c r="HA724" i="1"/>
  <c r="GV724" i="1"/>
  <c r="HP724" i="1"/>
  <c r="IA724" i="1"/>
  <c r="HZ723" i="1"/>
  <c r="EW723" i="1"/>
  <c r="HO723" i="1"/>
  <c r="GU723" i="1"/>
  <c r="AK723" i="1"/>
  <c r="GV723" i="1"/>
  <c r="GW723" i="1"/>
  <c r="GX723" i="1"/>
  <c r="GY723" i="1"/>
  <c r="HP723" i="1"/>
  <c r="CT723" i="1"/>
  <c r="IB712" i="1"/>
  <c r="HQ720" i="1"/>
  <c r="HS720" i="1"/>
  <c r="ET704" i="1"/>
  <c r="CW706" i="1"/>
  <c r="ES709" i="1"/>
  <c r="EP713" i="1"/>
  <c r="ET715" i="1"/>
  <c r="BN716" i="1"/>
  <c r="AL716" i="1"/>
  <c r="HT716" i="1"/>
  <c r="DW716" i="1"/>
  <c r="DX716" i="1"/>
  <c r="EZ717" i="1"/>
  <c r="EO717" i="1"/>
  <c r="IE718" i="1"/>
  <c r="HQ718" i="1"/>
  <c r="EM718" i="1"/>
  <c r="EU718" i="1"/>
  <c r="IC718" i="1"/>
  <c r="FA719" i="1"/>
  <c r="IH719" i="1"/>
  <c r="EY719" i="1"/>
  <c r="EU719" i="1"/>
  <c r="EP720" i="1"/>
  <c r="EQ720" i="1"/>
  <c r="CW720" i="1"/>
  <c r="HT720" i="1"/>
  <c r="IF720" i="1"/>
  <c r="BN722" i="1"/>
  <c r="AL722" i="1"/>
  <c r="BN704" i="1"/>
  <c r="AL704" i="1"/>
  <c r="HQ705" i="1"/>
  <c r="EP706" i="1"/>
  <c r="EV707" i="1"/>
  <c r="ET712" i="1"/>
  <c r="EV714" i="1"/>
  <c r="IG703" i="1"/>
  <c r="IB703" i="1"/>
  <c r="CA703" i="1"/>
  <c r="AN703" i="1"/>
  <c r="CW703" i="1"/>
  <c r="IE703" i="1"/>
  <c r="EU704" i="1"/>
  <c r="EQ705" i="1"/>
  <c r="EM705" i="1"/>
  <c r="II705" i="1"/>
  <c r="HV705" i="1"/>
  <c r="HS705" i="1"/>
  <c r="EK706" i="1"/>
  <c r="EQ706" i="1"/>
  <c r="ET706" i="1"/>
  <c r="FA706" i="1"/>
  <c r="GW707" i="1"/>
  <c r="BO707" i="1"/>
  <c r="HZ707" i="1"/>
  <c r="GS707" i="1"/>
  <c r="IH707" i="1"/>
  <c r="HV707" i="1"/>
  <c r="EK709" i="1"/>
  <c r="HQ709" i="1"/>
  <c r="CA710" i="1"/>
  <c r="AN710" i="1"/>
  <c r="CW710" i="1"/>
  <c r="IG710" i="1"/>
  <c r="EU712" i="1"/>
  <c r="DW712" i="1"/>
  <c r="DX712" i="1"/>
  <c r="EQ713" i="1"/>
  <c r="ES713" i="1"/>
  <c r="EO714" i="1"/>
  <c r="BO714" i="1"/>
  <c r="DG714" i="1"/>
  <c r="IB714" i="1"/>
  <c r="HW714" i="1"/>
  <c r="ID714" i="1"/>
  <c r="EL715" i="1"/>
  <c r="EO715" i="1"/>
  <c r="AN716" i="1"/>
  <c r="IB716" i="1"/>
  <c r="EZ716" i="1"/>
  <c r="IE716" i="1"/>
  <c r="FN717" i="1"/>
  <c r="FO717" i="1"/>
  <c r="HU718" i="1"/>
  <c r="EO718" i="1"/>
  <c r="FN718" i="1"/>
  <c r="FO718" i="1"/>
  <c r="EV718" i="1"/>
  <c r="GT718" i="1"/>
  <c r="GT719" i="1"/>
  <c r="HX719" i="1"/>
  <c r="IB719" i="1"/>
  <c r="FN719" i="1"/>
  <c r="EV719" i="1"/>
  <c r="EL720" i="1"/>
  <c r="ES720" i="1"/>
  <c r="II720" i="1"/>
  <c r="HW720" i="1"/>
  <c r="ID720" i="1"/>
  <c r="HO721" i="1"/>
  <c r="EK722" i="1"/>
  <c r="HR722" i="1"/>
  <c r="CU722" i="1"/>
  <c r="EY707" i="1"/>
  <c r="GV710" i="1"/>
  <c r="FA712" i="1"/>
  <c r="EZ714" i="1"/>
  <c r="FA704" i="1"/>
  <c r="HW703" i="1"/>
  <c r="EZ703" i="1"/>
  <c r="GS703" i="1"/>
  <c r="DW704" i="1"/>
  <c r="DX704" i="1"/>
  <c r="IA705" i="1"/>
  <c r="EY705" i="1"/>
  <c r="FN706" i="1"/>
  <c r="FO706" i="1"/>
  <c r="EU706" i="1"/>
  <c r="EW706" i="1"/>
  <c r="DW706" i="1"/>
  <c r="DX706" i="1"/>
  <c r="IC706" i="1"/>
  <c r="CA707" i="1"/>
  <c r="EZ707" i="1"/>
  <c r="HQ707" i="1"/>
  <c r="IF707" i="1"/>
  <c r="EL709" i="1"/>
  <c r="BN710" i="1"/>
  <c r="AL710" i="1"/>
  <c r="EP710" i="1"/>
  <c r="ES710" i="1"/>
  <c r="HQ711" i="1"/>
  <c r="FA711" i="1"/>
  <c r="HP711" i="1"/>
  <c r="GT711" i="1"/>
  <c r="EV712" i="1"/>
  <c r="BS712" i="1"/>
  <c r="EK713" i="1"/>
  <c r="ET713" i="1"/>
  <c r="EY713" i="1"/>
  <c r="GU714" i="1"/>
  <c r="HS714" i="1"/>
  <c r="HX714" i="1"/>
  <c r="HU714" i="1"/>
  <c r="GU715" i="1"/>
  <c r="EM715" i="1"/>
  <c r="EL716" i="1"/>
  <c r="EP716" i="1"/>
  <c r="EQ716" i="1"/>
  <c r="CW716" i="1"/>
  <c r="IH716" i="1"/>
  <c r="HV716" i="1"/>
  <c r="EM717" i="1"/>
  <c r="ID718" i="1"/>
  <c r="IH718" i="1"/>
  <c r="BO718" i="1"/>
  <c r="DI718" i="1"/>
  <c r="HS718" i="1"/>
  <c r="HU719" i="1"/>
  <c r="AK719" i="1"/>
  <c r="BO719" i="1"/>
  <c r="FX720" i="1"/>
  <c r="EM720" i="1"/>
  <c r="ET720" i="1"/>
  <c r="HR720" i="1"/>
  <c r="IG720" i="1"/>
  <c r="HU720" i="1"/>
  <c r="EK721" i="1"/>
  <c r="CA721" i="1"/>
  <c r="EL722" i="1"/>
  <c r="EZ722" i="1"/>
  <c r="EQ722" i="1"/>
  <c r="EP722" i="1"/>
  <c r="ES722" i="1"/>
  <c r="BN713" i="1"/>
  <c r="AL713" i="1"/>
  <c r="EM714" i="1"/>
  <c r="IF714" i="1"/>
  <c r="IF703" i="1"/>
  <c r="HR703" i="1"/>
  <c r="CA705" i="1"/>
  <c r="HR705" i="1"/>
  <c r="EV705" i="1"/>
  <c r="HU705" i="1"/>
  <c r="EL706" i="1"/>
  <c r="HT706" i="1"/>
  <c r="EK707" i="1"/>
  <c r="AN707" i="1"/>
  <c r="HS707" i="1"/>
  <c r="HW707" i="1"/>
  <c r="IH708" i="1"/>
  <c r="ET710" i="1"/>
  <c r="IC710" i="1"/>
  <c r="IH711" i="1"/>
  <c r="DW711" i="1"/>
  <c r="DX711" i="1"/>
  <c r="CA711" i="1"/>
  <c r="CA714" i="1"/>
  <c r="EY714" i="1"/>
  <c r="IH714" i="1"/>
  <c r="CW715" i="1"/>
  <c r="AN715" i="1"/>
  <c r="EV715" i="1"/>
  <c r="HQ716" i="1"/>
  <c r="IF716" i="1"/>
  <c r="EZ718" i="1"/>
  <c r="HX718" i="1"/>
  <c r="EY718" i="1"/>
  <c r="ID719" i="1"/>
  <c r="HW719" i="1"/>
  <c r="HX720" i="1"/>
  <c r="HP722" i="1"/>
  <c r="CT722" i="1"/>
  <c r="IC722" i="1"/>
  <c r="HZ722" i="1"/>
  <c r="DV722" i="1"/>
  <c r="DI722" i="1"/>
  <c r="CJ722" i="1"/>
  <c r="DJ722" i="1"/>
  <c r="DH722" i="1"/>
  <c r="BS722" i="1"/>
  <c r="GQ722" i="1"/>
  <c r="GU722" i="1"/>
  <c r="FC722" i="1"/>
  <c r="FD722" i="1"/>
  <c r="AK722" i="1"/>
  <c r="GV722" i="1"/>
  <c r="GW722" i="1"/>
  <c r="GX722" i="1"/>
  <c r="GY722" i="1"/>
  <c r="CX722" i="1"/>
  <c r="CI722" i="1"/>
  <c r="HA722" i="1"/>
  <c r="HB722" i="1"/>
  <c r="FX722" i="1"/>
  <c r="HC722" i="1"/>
  <c r="HD722" i="1"/>
  <c r="HE722" i="1"/>
  <c r="HF722" i="1"/>
  <c r="AM722" i="1"/>
  <c r="EW722" i="1"/>
  <c r="HB721" i="1"/>
  <c r="FX721" i="1"/>
  <c r="HC721" i="1"/>
  <c r="HD721" i="1"/>
  <c r="HE721" i="1"/>
  <c r="HA721" i="1"/>
  <c r="HF721" i="1"/>
  <c r="AM721" i="1"/>
  <c r="HP721" i="1"/>
  <c r="DV721" i="1"/>
  <c r="DJ721" i="1"/>
  <c r="DH721" i="1"/>
  <c r="DI721" i="1"/>
  <c r="IB720" i="1"/>
  <c r="DI720" i="1"/>
  <c r="CJ720" i="1"/>
  <c r="DH720" i="1"/>
  <c r="DV720" i="1"/>
  <c r="IA720" i="1"/>
  <c r="HZ720" i="1"/>
  <c r="DO720" i="1"/>
  <c r="DP720" i="1"/>
  <c r="DQ720" i="1"/>
  <c r="DR720" i="1"/>
  <c r="DN720" i="1"/>
  <c r="DS720" i="1"/>
  <c r="DD720" i="1"/>
  <c r="DT720" i="1"/>
  <c r="DK720" i="1"/>
  <c r="DY720" i="1"/>
  <c r="DU720" i="1"/>
  <c r="DC720" i="1"/>
  <c r="CT720" i="1"/>
  <c r="CU720" i="1"/>
  <c r="GU720" i="1"/>
  <c r="FC720" i="1"/>
  <c r="FD720" i="1"/>
  <c r="AK720" i="1"/>
  <c r="GV720" i="1"/>
  <c r="GW720" i="1"/>
  <c r="GX720" i="1"/>
  <c r="BS720" i="1"/>
  <c r="GQ720" i="1"/>
  <c r="GY720" i="1"/>
  <c r="CS720" i="1"/>
  <c r="HP720" i="1"/>
  <c r="HC720" i="1"/>
  <c r="HD720" i="1"/>
  <c r="HE720" i="1"/>
  <c r="HF720" i="1"/>
  <c r="AM720" i="1"/>
  <c r="HA720" i="1"/>
  <c r="HB720" i="1"/>
  <c r="HO719" i="1"/>
  <c r="DH719" i="1"/>
  <c r="EW718" i="1"/>
  <c r="GU718" i="1"/>
  <c r="AK718" i="1"/>
  <c r="GV718" i="1"/>
  <c r="GW718" i="1"/>
  <c r="GX718" i="1"/>
  <c r="GY718" i="1"/>
  <c r="AM718" i="1"/>
  <c r="CS718" i="1"/>
  <c r="HP718" i="1"/>
  <c r="IA718" i="1"/>
  <c r="CT718" i="1"/>
  <c r="CU718" i="1"/>
  <c r="DH717" i="1"/>
  <c r="AM717" i="1"/>
  <c r="IA717" i="1"/>
  <c r="HP717" i="1"/>
  <c r="EW717" i="1"/>
  <c r="DH716" i="1"/>
  <c r="HZ716" i="1"/>
  <c r="HO716" i="1"/>
  <c r="DJ716" i="1"/>
  <c r="CT716" i="1"/>
  <c r="DI716" i="1"/>
  <c r="GU716" i="1"/>
  <c r="FC716" i="1"/>
  <c r="FD716" i="1"/>
  <c r="AK716" i="1"/>
  <c r="GV716" i="1"/>
  <c r="GW716" i="1"/>
  <c r="GX716" i="1"/>
  <c r="BS716" i="1"/>
  <c r="GP716" i="1"/>
  <c r="GY716" i="1"/>
  <c r="HC716" i="1"/>
  <c r="HD716" i="1"/>
  <c r="HE716" i="1"/>
  <c r="HA716" i="1"/>
  <c r="HB716" i="1"/>
  <c r="HF716" i="1"/>
  <c r="AM716" i="1"/>
  <c r="DV716" i="1"/>
  <c r="CS716" i="1"/>
  <c r="HP716" i="1"/>
  <c r="IC715" i="1"/>
  <c r="HP715" i="1"/>
  <c r="GW715" i="1"/>
  <c r="CT715" i="1"/>
  <c r="AK715" i="1"/>
  <c r="GY715" i="1"/>
  <c r="CU715" i="1"/>
  <c r="GX715" i="1"/>
  <c r="CS715" i="1"/>
  <c r="HO715" i="1"/>
  <c r="HE715" i="1"/>
  <c r="DV714" i="1"/>
  <c r="HO714" i="1"/>
  <c r="HB714" i="1"/>
  <c r="HD714" i="1"/>
  <c r="HA714" i="1"/>
  <c r="FC714" i="1"/>
  <c r="FD714" i="1"/>
  <c r="FX713" i="1"/>
  <c r="HP713" i="1"/>
  <c r="ID712" i="1"/>
  <c r="DI712" i="1"/>
  <c r="HZ712" i="1"/>
  <c r="DH712" i="1"/>
  <c r="IA712" i="1"/>
  <c r="HP712" i="1"/>
  <c r="HA712" i="1"/>
  <c r="HB712" i="1"/>
  <c r="FX712" i="1"/>
  <c r="HC712" i="1"/>
  <c r="HD712" i="1"/>
  <c r="HE712" i="1"/>
  <c r="HF712" i="1"/>
  <c r="AM712" i="1"/>
  <c r="DJ712" i="1"/>
  <c r="DV711" i="1"/>
  <c r="CS711" i="1"/>
  <c r="CT711" i="1"/>
  <c r="DQ711" i="1"/>
  <c r="DR711" i="1"/>
  <c r="DO711" i="1"/>
  <c r="DC711" i="1"/>
  <c r="HC711" i="1"/>
  <c r="HZ711" i="1"/>
  <c r="CU711" i="1"/>
  <c r="EW711" i="1"/>
  <c r="BS711" i="1"/>
  <c r="GQ711" i="1"/>
  <c r="GU711" i="1"/>
  <c r="AK711" i="1"/>
  <c r="GV711" i="1"/>
  <c r="GW711" i="1"/>
  <c r="GX711" i="1"/>
  <c r="GY711" i="1"/>
  <c r="HZ710" i="1"/>
  <c r="HO710" i="1"/>
  <c r="HA710" i="1"/>
  <c r="HB710" i="1"/>
  <c r="FX710" i="1"/>
  <c r="HC710" i="1"/>
  <c r="HD710" i="1"/>
  <c r="HE710" i="1"/>
  <c r="HF710" i="1"/>
  <c r="AM710" i="1"/>
  <c r="DJ710" i="1"/>
  <c r="DX709" i="1"/>
  <c r="IB709" i="1"/>
  <c r="HZ709" i="1"/>
  <c r="DJ709" i="1"/>
  <c r="DQ709" i="1"/>
  <c r="DV709" i="1"/>
  <c r="CT709" i="1"/>
  <c r="CK709" i="1"/>
  <c r="BS709" i="1"/>
  <c r="GP709" i="1"/>
  <c r="GU709" i="1"/>
  <c r="FC709" i="1"/>
  <c r="FD709" i="1"/>
  <c r="AK709" i="1"/>
  <c r="GV709" i="1"/>
  <c r="GW709" i="1"/>
  <c r="GX709" i="1"/>
  <c r="GY709" i="1"/>
  <c r="HP709" i="1"/>
  <c r="HB709" i="1"/>
  <c r="FX709" i="1"/>
  <c r="HD709" i="1"/>
  <c r="HF709" i="1"/>
  <c r="AM709" i="1"/>
  <c r="HA709" i="1"/>
  <c r="CS709" i="1"/>
  <c r="CU709" i="1"/>
  <c r="IC708" i="1"/>
  <c r="IE708" i="1"/>
  <c r="DI708" i="1"/>
  <c r="CJ708" i="1"/>
  <c r="HZ708" i="1"/>
  <c r="DJ708" i="1"/>
  <c r="DH708" i="1"/>
  <c r="HB708" i="1"/>
  <c r="HC708" i="1"/>
  <c r="HD708" i="1"/>
  <c r="HE708" i="1"/>
  <c r="HF708" i="1"/>
  <c r="AM708" i="1"/>
  <c r="HA708" i="1"/>
  <c r="IA708" i="1"/>
  <c r="HZ706" i="1"/>
  <c r="DJ706" i="1"/>
  <c r="DD706" i="1"/>
  <c r="DI706" i="1"/>
  <c r="HO706" i="1"/>
  <c r="HD706" i="1"/>
  <c r="HB706" i="1"/>
  <c r="HC706" i="1"/>
  <c r="CU706" i="1"/>
  <c r="DV706" i="1"/>
  <c r="BS706" i="1"/>
  <c r="GQ706" i="1"/>
  <c r="GU706" i="1"/>
  <c r="AK706" i="1"/>
  <c r="GY706" i="1"/>
  <c r="CS705" i="1"/>
  <c r="GX705" i="1"/>
  <c r="GU705" i="1"/>
  <c r="AK705" i="1"/>
  <c r="GW705" i="1"/>
  <c r="GV705" i="1"/>
  <c r="GY705" i="1"/>
  <c r="CT705" i="1"/>
  <c r="HO705" i="1"/>
  <c r="HP705" i="1"/>
  <c r="IC704" i="1"/>
  <c r="IA704" i="1"/>
  <c r="CT704" i="1"/>
  <c r="HB704" i="1"/>
  <c r="HC704" i="1"/>
  <c r="HD704" i="1"/>
  <c r="HE704" i="1"/>
  <c r="HF704" i="1"/>
  <c r="FX704" i="1"/>
  <c r="HA704" i="1"/>
  <c r="HZ704" i="1"/>
  <c r="GX704" i="1"/>
  <c r="ID703" i="1"/>
  <c r="DJ703" i="1"/>
  <c r="DN703" i="1"/>
  <c r="DH703" i="1"/>
  <c r="HZ703" i="1"/>
  <c r="CU703" i="1"/>
  <c r="EW703" i="1"/>
  <c r="BS703" i="1"/>
  <c r="GP703" i="1"/>
  <c r="GU703" i="1"/>
  <c r="FC703" i="1"/>
  <c r="FD703" i="1"/>
  <c r="AK703" i="1"/>
  <c r="GV703" i="1"/>
  <c r="GW703" i="1"/>
  <c r="GX703" i="1"/>
  <c r="GY703" i="1"/>
  <c r="HB703" i="1"/>
  <c r="DV703" i="1"/>
  <c r="HC703" i="1"/>
  <c r="HD703" i="1"/>
  <c r="HE703" i="1"/>
  <c r="HF703" i="1"/>
  <c r="AM703" i="1"/>
  <c r="HA703" i="1"/>
  <c r="HO703" i="1"/>
  <c r="IA703" i="1"/>
  <c r="CS703" i="1"/>
  <c r="HF718" i="1"/>
  <c r="GU719" i="1"/>
  <c r="IE706" i="1"/>
  <c r="DI704" i="1"/>
  <c r="CJ704" i="1"/>
  <c r="HA734" i="1"/>
  <c r="IB735" i="1"/>
  <c r="DQ725" i="1"/>
  <c r="HR715" i="1"/>
  <c r="HF734" i="1"/>
  <c r="DJ735" i="1"/>
  <c r="DQ735" i="1"/>
  <c r="EW727" i="1"/>
  <c r="AM734" i="1"/>
  <c r="FX715" i="1"/>
  <c r="GW704" i="1"/>
  <c r="HP704" i="1"/>
  <c r="AM715" i="1"/>
  <c r="IE715" i="1"/>
  <c r="HF717" i="1"/>
  <c r="BS723" i="1"/>
  <c r="FX723" i="1"/>
  <c r="CS724" i="1"/>
  <c r="AK724" i="1"/>
  <c r="FX724" i="1"/>
  <c r="GX726" i="1"/>
  <c r="CS726" i="1"/>
  <c r="HD727" i="1"/>
  <c r="DJ717" i="1"/>
  <c r="IE727" i="1"/>
  <c r="HE734" i="1"/>
  <c r="DG734" i="1"/>
  <c r="HO726" i="1"/>
  <c r="DV723" i="1"/>
  <c r="BS704" i="1"/>
  <c r="GQ704" i="1"/>
  <c r="DV715" i="1"/>
  <c r="IA715" i="1"/>
  <c r="HA717" i="1"/>
  <c r="IA723" i="1"/>
  <c r="FC723" i="1"/>
  <c r="FD723" i="1"/>
  <c r="HC723" i="1"/>
  <c r="DJ723" i="1"/>
  <c r="DP723" i="1"/>
  <c r="GW724" i="1"/>
  <c r="HF727" i="1"/>
  <c r="DH727" i="1"/>
  <c r="IE723" i="1"/>
  <c r="CV726" i="1"/>
  <c r="HB717" i="1"/>
  <c r="HD723" i="1"/>
  <c r="GX724" i="1"/>
  <c r="CU726" i="1"/>
  <c r="AM727" i="1"/>
  <c r="EW726" i="1"/>
  <c r="DG727" i="1"/>
  <c r="CU704" i="1"/>
  <c r="GY704" i="1"/>
  <c r="CS704" i="1"/>
  <c r="BS715" i="1"/>
  <c r="HZ717" i="1"/>
  <c r="GU704" i="1"/>
  <c r="HA715" i="1"/>
  <c r="FX716" i="1"/>
  <c r="FX717" i="1"/>
  <c r="EW704" i="1"/>
  <c r="HE723" i="1"/>
  <c r="DI723" i="1"/>
  <c r="CJ723" i="1"/>
  <c r="GY724" i="1"/>
  <c r="EW724" i="1"/>
  <c r="GU726" i="1"/>
  <c r="HA727" i="1"/>
  <c r="GU727" i="1"/>
  <c r="HQ724" i="1"/>
  <c r="BS734" i="1"/>
  <c r="GP734" i="1"/>
  <c r="DJ734" i="1"/>
  <c r="IG723" i="1"/>
  <c r="IC723" i="1"/>
  <c r="GY726" i="1"/>
  <c r="CT726" i="1"/>
  <c r="FC704" i="1"/>
  <c r="FD704" i="1"/>
  <c r="HB715" i="1"/>
  <c r="HD717" i="1"/>
  <c r="HT704" i="1"/>
  <c r="HF723" i="1"/>
  <c r="BS724" i="1"/>
  <c r="GQ724" i="1"/>
  <c r="CU724" i="1"/>
  <c r="AK726" i="1"/>
  <c r="HB727" i="1"/>
  <c r="DV717" i="1"/>
  <c r="CV735" i="1"/>
  <c r="DG723" i="1"/>
  <c r="AK704" i="1"/>
  <c r="HC717" i="1"/>
  <c r="FC717" i="1"/>
  <c r="FD717" i="1"/>
  <c r="HR704" i="1"/>
  <c r="AM723" i="1"/>
  <c r="CT724" i="1"/>
  <c r="GV726" i="1"/>
  <c r="DV727" i="1"/>
  <c r="DJ727" i="1"/>
  <c r="IC727" i="1"/>
  <c r="DH715" i="1"/>
  <c r="HE717" i="1"/>
  <c r="HA723" i="1"/>
  <c r="HB723" i="1"/>
  <c r="FC724" i="1"/>
  <c r="FD724" i="1"/>
  <c r="IA727" i="1"/>
  <c r="HC727" i="1"/>
  <c r="AM713" i="1"/>
  <c r="FC713" i="1"/>
  <c r="FD713" i="1"/>
  <c r="HF733" i="1"/>
  <c r="HO735" i="1"/>
  <c r="DI733" i="1"/>
  <c r="HB713" i="1"/>
  <c r="AM733" i="1"/>
  <c r="BS733" i="1"/>
  <c r="GQ733" i="1"/>
  <c r="HC713" i="1"/>
  <c r="HA733" i="1"/>
  <c r="FC733" i="1"/>
  <c r="FD733" i="1"/>
  <c r="IB713" i="1"/>
  <c r="AK708" i="1"/>
  <c r="HD713" i="1"/>
  <c r="HZ713" i="1"/>
  <c r="HQ713" i="1"/>
  <c r="HB733" i="1"/>
  <c r="DG713" i="1"/>
  <c r="HE713" i="1"/>
  <c r="DV713" i="1"/>
  <c r="DH713" i="1"/>
  <c r="HC733" i="1"/>
  <c r="DJ733" i="1"/>
  <c r="DD733" i="1"/>
  <c r="HA713" i="1"/>
  <c r="DJ713" i="1"/>
  <c r="DD713" i="1"/>
  <c r="HD733" i="1"/>
  <c r="FX734" i="1"/>
  <c r="HF713" i="1"/>
  <c r="DI713" i="1"/>
  <c r="HE733" i="1"/>
  <c r="DG733" i="1"/>
  <c r="DH733" i="1"/>
  <c r="HZ733" i="1"/>
  <c r="BS705" i="1"/>
  <c r="GQ705" i="1"/>
  <c r="GV707" i="1"/>
  <c r="FC708" i="1"/>
  <c r="FD708" i="1"/>
  <c r="GW712" i="1"/>
  <c r="CU713" i="1"/>
  <c r="GU713" i="1"/>
  <c r="EW725" i="1"/>
  <c r="GU725" i="1"/>
  <c r="HA705" i="1"/>
  <c r="AK713" i="1"/>
  <c r="AK725" i="1"/>
  <c r="CV725" i="1"/>
  <c r="GV713" i="1"/>
  <c r="GV725" i="1"/>
  <c r="CT708" i="1"/>
  <c r="GV708" i="1"/>
  <c r="HE705" i="1"/>
  <c r="FC705" i="1"/>
  <c r="FD705" i="1"/>
  <c r="GW708" i="1"/>
  <c r="DI705" i="1"/>
  <c r="CJ705" i="1"/>
  <c r="GX708" i="1"/>
  <c r="GW713" i="1"/>
  <c r="GW725" i="1"/>
  <c r="HQ725" i="1"/>
  <c r="CX729" i="1"/>
  <c r="DB729" i="1"/>
  <c r="HR708" i="1"/>
  <c r="GX725" i="1"/>
  <c r="HC726" i="1"/>
  <c r="HS725" i="1"/>
  <c r="HF705" i="1"/>
  <c r="CT713" i="1"/>
  <c r="AM705" i="1"/>
  <c r="HP708" i="1"/>
  <c r="BS708" i="1"/>
  <c r="GQ708" i="1"/>
  <c r="GY713" i="1"/>
  <c r="DC717" i="1"/>
  <c r="CS725" i="1"/>
  <c r="GY725" i="1"/>
  <c r="GY708" i="1"/>
  <c r="GX713" i="1"/>
  <c r="FX706" i="1"/>
  <c r="GU708" i="1"/>
  <c r="EW713" i="1"/>
  <c r="BS713" i="1"/>
  <c r="GP713" i="1"/>
  <c r="CU708" i="1"/>
  <c r="HO725" i="1"/>
  <c r="GP725" i="1"/>
  <c r="EW708" i="1"/>
  <c r="DO725" i="1"/>
  <c r="FX726" i="1"/>
  <c r="FC727" i="1"/>
  <c r="FD727" i="1"/>
  <c r="EW715" i="1"/>
  <c r="DR733" i="1"/>
  <c r="GY727" i="1"/>
  <c r="HB719" i="1"/>
  <c r="BS727" i="1"/>
  <c r="GP727" i="1"/>
  <c r="BS714" i="1"/>
  <c r="GQ714" i="1"/>
  <c r="GY721" i="1"/>
  <c r="GW719" i="1"/>
  <c r="CT719" i="1"/>
  <c r="AM714" i="1"/>
  <c r="DJ714" i="1"/>
  <c r="DN714" i="1"/>
  <c r="HP719" i="1"/>
  <c r="CU721" i="1"/>
  <c r="DK732" i="1"/>
  <c r="DY732" i="1"/>
  <c r="GV719" i="1"/>
  <c r="HP707" i="1"/>
  <c r="GY714" i="1"/>
  <c r="FX714" i="1"/>
  <c r="GY719" i="1"/>
  <c r="GW721" i="1"/>
  <c r="BM1195" i="1"/>
  <c r="GW710" i="1"/>
  <c r="GX710" i="1"/>
  <c r="CS714" i="1"/>
  <c r="HE714" i="1"/>
  <c r="HT708" i="1"/>
  <c r="GY710" i="1"/>
  <c r="HF714" i="1"/>
  <c r="IG714" i="1"/>
  <c r="CU719" i="1"/>
  <c r="HB734" i="1"/>
  <c r="GP711" i="1"/>
  <c r="HR719" i="1"/>
  <c r="CS708" i="1"/>
  <c r="EW719" i="1"/>
  <c r="HO704" i="1"/>
  <c r="CV704" i="1"/>
  <c r="CK704" i="1"/>
  <c r="GX719" i="1"/>
  <c r="DR732" i="1"/>
  <c r="DI710" i="1"/>
  <c r="CJ710" i="1"/>
  <c r="CV715" i="1"/>
  <c r="CX715" i="1"/>
  <c r="DD735" i="1"/>
  <c r="DO735" i="1"/>
  <c r="DG711" i="1"/>
  <c r="IA735" i="1"/>
  <c r="FX736" i="1"/>
  <c r="BO1193" i="1"/>
  <c r="HD735" i="1"/>
  <c r="HB735" i="1"/>
  <c r="AM735" i="1"/>
  <c r="HC735" i="1"/>
  <c r="HE735" i="1"/>
  <c r="HF735" i="1"/>
  <c r="HA735" i="1"/>
  <c r="CV716" i="1"/>
  <c r="CV724" i="1"/>
  <c r="CV707" i="1"/>
  <c r="CV719" i="1"/>
  <c r="DG735" i="1"/>
  <c r="CX735" i="1"/>
  <c r="CK735" i="1"/>
  <c r="BM1193" i="1"/>
  <c r="GU735" i="1"/>
  <c r="GX735" i="1"/>
  <c r="BS735" i="1"/>
  <c r="GQ735" i="1"/>
  <c r="AK735" i="1"/>
  <c r="GY735" i="1"/>
  <c r="GW735" i="1"/>
  <c r="GV735" i="1"/>
  <c r="FC735" i="1"/>
  <c r="FD735" i="1"/>
  <c r="GP735" i="1"/>
  <c r="CV712" i="1"/>
  <c r="DG715" i="1"/>
  <c r="DG719" i="1"/>
  <c r="BO1191" i="1"/>
  <c r="CV727" i="1"/>
  <c r="DG718" i="1"/>
  <c r="CV713" i="1"/>
  <c r="CK713" i="1"/>
  <c r="DG704" i="1"/>
  <c r="CS735" i="1"/>
  <c r="BO1190" i="1"/>
  <c r="DH734" i="1"/>
  <c r="FX735" i="1"/>
  <c r="IB724" i="1"/>
  <c r="DI724" i="1"/>
  <c r="GU707" i="1"/>
  <c r="HB711" i="1"/>
  <c r="HA719" i="1"/>
  <c r="EW721" i="1"/>
  <c r="DC723" i="1"/>
  <c r="CS727" i="1"/>
  <c r="AK727" i="1"/>
  <c r="DV735" i="1"/>
  <c r="DG706" i="1"/>
  <c r="DG722" i="1"/>
  <c r="CV711" i="1"/>
  <c r="DG720" i="1"/>
  <c r="CT735" i="1"/>
  <c r="BO1194" i="1"/>
  <c r="HA706" i="1"/>
  <c r="AK707" i="1"/>
  <c r="FC711" i="1"/>
  <c r="FD711" i="1"/>
  <c r="FX711" i="1"/>
  <c r="EW712" i="1"/>
  <c r="HP714" i="1"/>
  <c r="GU717" i="1"/>
  <c r="BS719" i="1"/>
  <c r="GP719" i="1"/>
  <c r="DV712" i="1"/>
  <c r="GU724" i="1"/>
  <c r="DU725" i="1"/>
  <c r="HD726" i="1"/>
  <c r="FC726" i="1"/>
  <c r="FD726" i="1"/>
  <c r="CT727" i="1"/>
  <c r="GV727" i="1"/>
  <c r="DG724" i="1"/>
  <c r="DG710" i="1"/>
  <c r="CU735" i="1"/>
  <c r="CV710" i="1"/>
  <c r="DI703" i="1"/>
  <c r="DG703" i="1"/>
  <c r="HZ735" i="1"/>
  <c r="HQ735" i="1"/>
  <c r="CV714" i="1"/>
  <c r="CV721" i="1"/>
  <c r="EW735" i="1"/>
  <c r="BM1190" i="1"/>
  <c r="AK712" i="1"/>
  <c r="DD703" i="1"/>
  <c r="CS707" i="1"/>
  <c r="HA711" i="1"/>
  <c r="DP711" i="1"/>
  <c r="GV712" i="1"/>
  <c r="IA719" i="1"/>
  <c r="GX721" i="1"/>
  <c r="DH718" i="1"/>
  <c r="DP725" i="1"/>
  <c r="CU727" i="1"/>
  <c r="CS713" i="1"/>
  <c r="BO1195" i="1"/>
  <c r="DG717" i="1"/>
  <c r="CV717" i="1"/>
  <c r="CK717" i="1"/>
  <c r="CV718" i="1"/>
  <c r="CK718" i="1"/>
  <c r="DG707" i="1"/>
  <c r="DH735" i="1"/>
  <c r="BM1191" i="1"/>
  <c r="HJ734" i="1"/>
  <c r="HK734" i="1"/>
  <c r="AQ734" i="1"/>
  <c r="HM734" i="1"/>
  <c r="HH734" i="1"/>
  <c r="HI734" i="1"/>
  <c r="HL734" i="1"/>
  <c r="EG734" i="1"/>
  <c r="EI734" i="1"/>
  <c r="GL734" i="1"/>
  <c r="EF734" i="1"/>
  <c r="GK734" i="1"/>
  <c r="GN734" i="1"/>
  <c r="GM734" i="1"/>
  <c r="EH734" i="1"/>
  <c r="DU734" i="1"/>
  <c r="DC734" i="1"/>
  <c r="DN734" i="1"/>
  <c r="DD734" i="1"/>
  <c r="DP734" i="1"/>
  <c r="DQ734" i="1"/>
  <c r="DR734" i="1"/>
  <c r="DS734" i="1"/>
  <c r="DO734" i="1"/>
  <c r="DT734" i="1"/>
  <c r="DK734" i="1"/>
  <c r="GQ734" i="1"/>
  <c r="DA734" i="1"/>
  <c r="DB734" i="1"/>
  <c r="HM733" i="1"/>
  <c r="HI733" i="1"/>
  <c r="HJ733" i="1"/>
  <c r="HK733" i="1"/>
  <c r="HL733" i="1"/>
  <c r="GL733" i="1"/>
  <c r="GK733" i="1"/>
  <c r="EI733" i="1"/>
  <c r="GM733" i="1"/>
  <c r="GN733" i="1"/>
  <c r="EH733" i="1"/>
  <c r="CK733" i="1"/>
  <c r="CX733" i="1"/>
  <c r="DM732" i="1"/>
  <c r="DC732" i="1"/>
  <c r="DN732" i="1"/>
  <c r="DD732" i="1"/>
  <c r="DE732" i="1"/>
  <c r="GP732" i="1"/>
  <c r="HH732" i="1"/>
  <c r="HI732" i="1"/>
  <c r="HJ732" i="1"/>
  <c r="HK732" i="1"/>
  <c r="AQ732" i="1"/>
  <c r="HL732" i="1"/>
  <c r="HM732" i="1"/>
  <c r="EH732" i="1"/>
  <c r="GK732" i="1"/>
  <c r="GL732" i="1"/>
  <c r="EG732" i="1"/>
  <c r="GN732" i="1"/>
  <c r="EI732" i="1"/>
  <c r="GM732" i="1"/>
  <c r="EF732" i="1"/>
  <c r="DA732" i="1"/>
  <c r="CY732" i="1"/>
  <c r="DB732" i="1"/>
  <c r="CZ732" i="1"/>
  <c r="DR731" i="1"/>
  <c r="DN731" i="1"/>
  <c r="DK731" i="1"/>
  <c r="DY731" i="1"/>
  <c r="DD731" i="1"/>
  <c r="DE731" i="1"/>
  <c r="DM731" i="1"/>
  <c r="DC731" i="1"/>
  <c r="CX731" i="1"/>
  <c r="CK731" i="1"/>
  <c r="HK731" i="1"/>
  <c r="AQ731" i="1"/>
  <c r="HL731" i="1"/>
  <c r="HM731" i="1"/>
  <c r="HJ731" i="1"/>
  <c r="HH731" i="1"/>
  <c r="HI731" i="1"/>
  <c r="GM731" i="1"/>
  <c r="GN731" i="1"/>
  <c r="EH731" i="1"/>
  <c r="GL731" i="1"/>
  <c r="EG731" i="1"/>
  <c r="GK731" i="1"/>
  <c r="EF731" i="1"/>
  <c r="EI731" i="1"/>
  <c r="GQ731" i="1"/>
  <c r="GQ730" i="1"/>
  <c r="CX730" i="1"/>
  <c r="CI730" i="1"/>
  <c r="DN730" i="1"/>
  <c r="DD730" i="1"/>
  <c r="DE730" i="1"/>
  <c r="CH730" i="1"/>
  <c r="DC730" i="1"/>
  <c r="DR730" i="1"/>
  <c r="DM730" i="1"/>
  <c r="DK730" i="1"/>
  <c r="DY730" i="1"/>
  <c r="HK730" i="1"/>
  <c r="AQ730" i="1"/>
  <c r="HL730" i="1"/>
  <c r="HM730" i="1"/>
  <c r="HJ730" i="1"/>
  <c r="HH730" i="1"/>
  <c r="HI730" i="1"/>
  <c r="GM730" i="1"/>
  <c r="EH730" i="1"/>
  <c r="GL730" i="1"/>
  <c r="GN730" i="1"/>
  <c r="EG730" i="1"/>
  <c r="GK730" i="1"/>
  <c r="EI730" i="1"/>
  <c r="EF730" i="1"/>
  <c r="GQ729" i="1"/>
  <c r="DU729" i="1"/>
  <c r="DC729" i="1"/>
  <c r="DN729" i="1"/>
  <c r="DD729" i="1"/>
  <c r="DO729" i="1"/>
  <c r="DP729" i="1"/>
  <c r="DQ729" i="1"/>
  <c r="DR729" i="1"/>
  <c r="DS729" i="1"/>
  <c r="DT729" i="1"/>
  <c r="DK729" i="1"/>
  <c r="DY729" i="1"/>
  <c r="HJ729" i="1"/>
  <c r="HK729" i="1"/>
  <c r="AQ729" i="1"/>
  <c r="HL729" i="1"/>
  <c r="HM729" i="1"/>
  <c r="HH729" i="1"/>
  <c r="HI729" i="1"/>
  <c r="EI729" i="1"/>
  <c r="EG729" i="1"/>
  <c r="GM729" i="1"/>
  <c r="GL729" i="1"/>
  <c r="EF729" i="1"/>
  <c r="GN729" i="1"/>
  <c r="GK729" i="1"/>
  <c r="EH729" i="1"/>
  <c r="CY729" i="1"/>
  <c r="GP729" i="1"/>
  <c r="AQ728" i="1"/>
  <c r="AP728" i="1"/>
  <c r="DJ705" i="1"/>
  <c r="HP706" i="1"/>
  <c r="HR706" i="1"/>
  <c r="IG711" i="1"/>
  <c r="DV726" i="1"/>
  <c r="DH726" i="1"/>
  <c r="DI726" i="1"/>
  <c r="DJ726" i="1"/>
  <c r="CS721" i="1"/>
  <c r="IA709" i="1"/>
  <c r="DH709" i="1"/>
  <c r="HD711" i="1"/>
  <c r="DR725" i="1"/>
  <c r="HF726" i="1"/>
  <c r="DH706" i="1"/>
  <c r="GP706" i="1"/>
  <c r="BS710" i="1"/>
  <c r="GQ710" i="1"/>
  <c r="DD714" i="1"/>
  <c r="DK724" i="1"/>
  <c r="DY724" i="1"/>
  <c r="DK714" i="1"/>
  <c r="DY714" i="1"/>
  <c r="BS721" i="1"/>
  <c r="GP721" i="1"/>
  <c r="HT707" i="1"/>
  <c r="FX705" i="1"/>
  <c r="GW706" i="1"/>
  <c r="HE706" i="1"/>
  <c r="CT706" i="1"/>
  <c r="GX707" i="1"/>
  <c r="HC709" i="1"/>
  <c r="FC710" i="1"/>
  <c r="FD710" i="1"/>
  <c r="IA711" i="1"/>
  <c r="HE711" i="1"/>
  <c r="DT711" i="1"/>
  <c r="GY712" i="1"/>
  <c r="DJ715" i="1"/>
  <c r="DP715" i="1"/>
  <c r="HC715" i="1"/>
  <c r="DI715" i="1"/>
  <c r="CJ715" i="1"/>
  <c r="AK717" i="1"/>
  <c r="GU721" i="1"/>
  <c r="IE711" i="1"/>
  <c r="ID705" i="1"/>
  <c r="DV705" i="1"/>
  <c r="DS725" i="1"/>
  <c r="DC725" i="1"/>
  <c r="DE725" i="1"/>
  <c r="AM726" i="1"/>
  <c r="GP708" i="1"/>
  <c r="EW710" i="1"/>
  <c r="HE726" i="1"/>
  <c r="HB705" i="1"/>
  <c r="CU710" i="1"/>
  <c r="DS711" i="1"/>
  <c r="CI721" i="1"/>
  <c r="IB705" i="1"/>
  <c r="HC705" i="1"/>
  <c r="GX706" i="1"/>
  <c r="HF706" i="1"/>
  <c r="CS706" i="1"/>
  <c r="GY707" i="1"/>
  <c r="AK710" i="1"/>
  <c r="DI711" i="1"/>
  <c r="CJ711" i="1"/>
  <c r="HF711" i="1"/>
  <c r="DK711" i="1"/>
  <c r="DY711" i="1"/>
  <c r="DN711" i="1"/>
  <c r="HO712" i="1"/>
  <c r="CI712" i="1"/>
  <c r="HD715" i="1"/>
  <c r="CS717" i="1"/>
  <c r="DJ718" i="1"/>
  <c r="DC718" i="1"/>
  <c r="FC721" i="1"/>
  <c r="FD721" i="1"/>
  <c r="EW707" i="1"/>
  <c r="II711" i="1"/>
  <c r="DJ704" i="1"/>
  <c r="DT725" i="1"/>
  <c r="DN725" i="1"/>
  <c r="HA726" i="1"/>
  <c r="BS726" i="1"/>
  <c r="GP726" i="1"/>
  <c r="FX727" i="1"/>
  <c r="HP727" i="1"/>
  <c r="HR727" i="1"/>
  <c r="HT727" i="1"/>
  <c r="HZ726" i="1"/>
  <c r="GV706" i="1"/>
  <c r="GU710" i="1"/>
  <c r="GX712" i="1"/>
  <c r="HZ705" i="1"/>
  <c r="AM704" i="1"/>
  <c r="DV704" i="1"/>
  <c r="HD705" i="1"/>
  <c r="FC706" i="1"/>
  <c r="FD706" i="1"/>
  <c r="AM706" i="1"/>
  <c r="HA707" i="1"/>
  <c r="HE709" i="1"/>
  <c r="DI709" i="1"/>
  <c r="DH711" i="1"/>
  <c r="AM711" i="1"/>
  <c r="DU711" i="1"/>
  <c r="HF715" i="1"/>
  <c r="FC715" i="1"/>
  <c r="FD715" i="1"/>
  <c r="HO717" i="1"/>
  <c r="HE718" i="1"/>
  <c r="CS719" i="1"/>
  <c r="CT721" i="1"/>
  <c r="GV721" i="1"/>
  <c r="DH705" i="1"/>
  <c r="IC711" i="1"/>
  <c r="IE704" i="1"/>
  <c r="DK725" i="1"/>
  <c r="DY725" i="1"/>
  <c r="CK726" i="1"/>
  <c r="HB726" i="1"/>
  <c r="CX727" i="1"/>
  <c r="CK727" i="1"/>
  <c r="HL727" i="1"/>
  <c r="HM727" i="1"/>
  <c r="HK727" i="1"/>
  <c r="HJ727" i="1"/>
  <c r="HH727" i="1"/>
  <c r="HI727" i="1"/>
  <c r="AQ727" i="1"/>
  <c r="GN727" i="1"/>
  <c r="GM727" i="1"/>
  <c r="EH727" i="1"/>
  <c r="GL727" i="1"/>
  <c r="EG727" i="1"/>
  <c r="GK727" i="1"/>
  <c r="EI727" i="1"/>
  <c r="EF727" i="1"/>
  <c r="GQ727" i="1"/>
  <c r="CH727" i="1"/>
  <c r="DR727" i="1"/>
  <c r="DK727" i="1"/>
  <c r="DY727" i="1"/>
  <c r="DM727" i="1"/>
  <c r="DC727" i="1"/>
  <c r="DN727" i="1"/>
  <c r="DD727" i="1"/>
  <c r="DE727" i="1"/>
  <c r="CX726" i="1"/>
  <c r="DB726" i="1"/>
  <c r="HJ725" i="1"/>
  <c r="HK725" i="1"/>
  <c r="AQ725" i="1"/>
  <c r="HL725" i="1"/>
  <c r="HM725" i="1"/>
  <c r="HH725" i="1"/>
  <c r="HI725" i="1"/>
  <c r="GM725" i="1"/>
  <c r="EH725" i="1"/>
  <c r="EI725" i="1"/>
  <c r="GL725" i="1"/>
  <c r="GK725" i="1"/>
  <c r="EG725" i="1"/>
  <c r="EF725" i="1"/>
  <c r="GN725" i="1"/>
  <c r="DD724" i="1"/>
  <c r="DE724" i="1"/>
  <c r="DR724" i="1"/>
  <c r="DN724" i="1"/>
  <c r="DC724" i="1"/>
  <c r="DM724" i="1"/>
  <c r="GP724" i="1"/>
  <c r="HK724" i="1"/>
  <c r="HL724" i="1"/>
  <c r="HM724" i="1"/>
  <c r="AQ724" i="1"/>
  <c r="HH724" i="1"/>
  <c r="HJ724" i="1"/>
  <c r="HI724" i="1"/>
  <c r="GL724" i="1"/>
  <c r="GM724" i="1"/>
  <c r="GN724" i="1"/>
  <c r="EG724" i="1"/>
  <c r="EH724" i="1"/>
  <c r="GK724" i="1"/>
  <c r="EF724" i="1"/>
  <c r="EI724" i="1"/>
  <c r="CX724" i="1"/>
  <c r="CK724" i="1"/>
  <c r="DQ723" i="1"/>
  <c r="DR723" i="1"/>
  <c r="DS723" i="1"/>
  <c r="DT723" i="1"/>
  <c r="DN723" i="1"/>
  <c r="DK723" i="1"/>
  <c r="DY723" i="1"/>
  <c r="DD723" i="1"/>
  <c r="DE723" i="1"/>
  <c r="DU723" i="1"/>
  <c r="DO723" i="1"/>
  <c r="CX723" i="1"/>
  <c r="CK723" i="1"/>
  <c r="HK723" i="1"/>
  <c r="AQ723" i="1"/>
  <c r="HL723" i="1"/>
  <c r="HM723" i="1"/>
  <c r="HJ723" i="1"/>
  <c r="HH723" i="1"/>
  <c r="HI723" i="1"/>
  <c r="GM723" i="1"/>
  <c r="GN723" i="1"/>
  <c r="EH723" i="1"/>
  <c r="GL723" i="1"/>
  <c r="EG723" i="1"/>
  <c r="GK723" i="1"/>
  <c r="EI723" i="1"/>
  <c r="EF723" i="1"/>
  <c r="GQ712" i="1"/>
  <c r="GP722" i="1"/>
  <c r="HB707" i="1"/>
  <c r="FX708" i="1"/>
  <c r="DI719" i="1"/>
  <c r="FX719" i="1"/>
  <c r="IE719" i="1"/>
  <c r="IC719" i="1"/>
  <c r="DV719" i="1"/>
  <c r="HC719" i="1"/>
  <c r="HR714" i="1"/>
  <c r="HV714" i="1"/>
  <c r="GS714" i="1"/>
  <c r="HT714" i="1"/>
  <c r="BS718" i="1"/>
  <c r="GP718" i="1"/>
  <c r="GT714" i="1"/>
  <c r="IA707" i="1"/>
  <c r="AK714" i="1"/>
  <c r="GW717" i="1"/>
  <c r="DI714" i="1"/>
  <c r="DH714" i="1"/>
  <c r="IE714" i="1"/>
  <c r="IC714" i="1"/>
  <c r="IC707" i="1"/>
  <c r="FC719" i="1"/>
  <c r="FD719" i="1"/>
  <c r="HA718" i="1"/>
  <c r="HD719" i="1"/>
  <c r="HD707" i="1"/>
  <c r="DJ707" i="1"/>
  <c r="DK707" i="1"/>
  <c r="DY707" i="1"/>
  <c r="HE707" i="1"/>
  <c r="DH707" i="1"/>
  <c r="GP712" i="1"/>
  <c r="GV714" i="1"/>
  <c r="CT714" i="1"/>
  <c r="CU717" i="1"/>
  <c r="GX717" i="1"/>
  <c r="DK717" i="1"/>
  <c r="DY717" i="1"/>
  <c r="DV718" i="1"/>
  <c r="FC718" i="1"/>
  <c r="FD718" i="1"/>
  <c r="HF719" i="1"/>
  <c r="CU712" i="1"/>
  <c r="HQ712" i="1"/>
  <c r="HS712" i="1"/>
  <c r="FC707" i="1"/>
  <c r="FD707" i="1"/>
  <c r="FX707" i="1"/>
  <c r="HC707" i="1"/>
  <c r="DV707" i="1"/>
  <c r="DR709" i="1"/>
  <c r="CT717" i="1"/>
  <c r="GV717" i="1"/>
  <c r="HB718" i="1"/>
  <c r="FX718" i="1"/>
  <c r="HE719" i="1"/>
  <c r="IG719" i="1"/>
  <c r="HZ718" i="1"/>
  <c r="HF707" i="1"/>
  <c r="GU712" i="1"/>
  <c r="CT712" i="1"/>
  <c r="CS712" i="1"/>
  <c r="GW714" i="1"/>
  <c r="CU714" i="1"/>
  <c r="GY717" i="1"/>
  <c r="HC718" i="1"/>
  <c r="DJ719" i="1"/>
  <c r="DN719" i="1"/>
  <c r="AM719" i="1"/>
  <c r="DX717" i="1"/>
  <c r="IE707" i="1"/>
  <c r="HT719" i="1"/>
  <c r="GS719" i="1"/>
  <c r="HV719" i="1"/>
  <c r="HP710" i="1"/>
  <c r="HR710" i="1"/>
  <c r="HV710" i="1"/>
  <c r="CS710" i="1"/>
  <c r="GS710" i="1"/>
  <c r="CT710" i="1"/>
  <c r="HT710" i="1"/>
  <c r="CU707" i="1"/>
  <c r="HR707" i="1"/>
  <c r="CT707" i="1"/>
  <c r="DI707" i="1"/>
  <c r="AM707" i="1"/>
  <c r="BS707" i="1"/>
  <c r="GQ707" i="1"/>
  <c r="FC712" i="1"/>
  <c r="FD712" i="1"/>
  <c r="GX714" i="1"/>
  <c r="IA714" i="1"/>
  <c r="HC714" i="1"/>
  <c r="EW714" i="1"/>
  <c r="BS717" i="1"/>
  <c r="AQ717" i="1"/>
  <c r="HD718" i="1"/>
  <c r="GQ719" i="1"/>
  <c r="AK721" i="1"/>
  <c r="DA722" i="1"/>
  <c r="DB722" i="1"/>
  <c r="HJ722" i="1"/>
  <c r="HK722" i="1"/>
  <c r="AQ722" i="1"/>
  <c r="HM722" i="1"/>
  <c r="HH722" i="1"/>
  <c r="HL722" i="1"/>
  <c r="HI722" i="1"/>
  <c r="GK722" i="1"/>
  <c r="EG722" i="1"/>
  <c r="GM722" i="1"/>
  <c r="GN722" i="1"/>
  <c r="EF722" i="1"/>
  <c r="EH722" i="1"/>
  <c r="GL722" i="1"/>
  <c r="EI722" i="1"/>
  <c r="DU722" i="1"/>
  <c r="DC722" i="1"/>
  <c r="DN722" i="1"/>
  <c r="DD722" i="1"/>
  <c r="DP722" i="1"/>
  <c r="DQ722" i="1"/>
  <c r="DR722" i="1"/>
  <c r="DS722" i="1"/>
  <c r="DT722" i="1"/>
  <c r="DK722" i="1"/>
  <c r="DO722" i="1"/>
  <c r="DN721" i="1"/>
  <c r="DD721" i="1"/>
  <c r="CH721" i="1"/>
  <c r="DR721" i="1"/>
  <c r="DM721" i="1"/>
  <c r="DK721" i="1"/>
  <c r="DY721" i="1"/>
  <c r="DC721" i="1"/>
  <c r="CX721" i="1"/>
  <c r="HL720" i="1"/>
  <c r="HM720" i="1"/>
  <c r="HJ720" i="1"/>
  <c r="HK720" i="1"/>
  <c r="HH720" i="1"/>
  <c r="HI720" i="1"/>
  <c r="AQ720" i="1"/>
  <c r="GN720" i="1"/>
  <c r="GM720" i="1"/>
  <c r="GL720" i="1"/>
  <c r="GK720" i="1"/>
  <c r="EH720" i="1"/>
  <c r="EI720" i="1"/>
  <c r="EG720" i="1"/>
  <c r="EF720" i="1"/>
  <c r="CX720" i="1"/>
  <c r="CK720" i="1"/>
  <c r="GP720" i="1"/>
  <c r="DE720" i="1"/>
  <c r="HK719" i="1"/>
  <c r="AQ719" i="1"/>
  <c r="HL719" i="1"/>
  <c r="HM719" i="1"/>
  <c r="HJ719" i="1"/>
  <c r="HH719" i="1"/>
  <c r="HI719" i="1"/>
  <c r="EF719" i="1"/>
  <c r="GN719" i="1"/>
  <c r="GM719" i="1"/>
  <c r="EH719" i="1"/>
  <c r="GL719" i="1"/>
  <c r="EG719" i="1"/>
  <c r="GK719" i="1"/>
  <c r="EI719" i="1"/>
  <c r="CX719" i="1"/>
  <c r="CK719" i="1"/>
  <c r="CH716" i="1"/>
  <c r="DR716" i="1"/>
  <c r="DC716" i="1"/>
  <c r="DK716" i="1"/>
  <c r="DY716" i="1"/>
  <c r="DD716" i="1"/>
  <c r="DE716" i="1"/>
  <c r="DN716" i="1"/>
  <c r="DM716" i="1"/>
  <c r="AQ716" i="1"/>
  <c r="HL716" i="1"/>
  <c r="HM716" i="1"/>
  <c r="HJ716" i="1"/>
  <c r="HH716" i="1"/>
  <c r="HI716" i="1"/>
  <c r="HK716" i="1"/>
  <c r="GM716" i="1"/>
  <c r="EI716" i="1"/>
  <c r="EH716" i="1"/>
  <c r="GL716" i="1"/>
  <c r="EG716" i="1"/>
  <c r="EF716" i="1"/>
  <c r="GK716" i="1"/>
  <c r="GN716" i="1"/>
  <c r="GQ716" i="1"/>
  <c r="CX716" i="1"/>
  <c r="CI716" i="1"/>
  <c r="CK715" i="1"/>
  <c r="HJ715" i="1"/>
  <c r="GM715" i="1"/>
  <c r="HK715" i="1"/>
  <c r="AQ715" i="1"/>
  <c r="HL715" i="1"/>
  <c r="HM715" i="1"/>
  <c r="EH715" i="1"/>
  <c r="HH715" i="1"/>
  <c r="HI715" i="1"/>
  <c r="EF715" i="1"/>
  <c r="EG715" i="1"/>
  <c r="GL715" i="1"/>
  <c r="GP715" i="1"/>
  <c r="EI715" i="1"/>
  <c r="GN715" i="1"/>
  <c r="GK715" i="1"/>
  <c r="GQ715" i="1"/>
  <c r="CY715" i="1"/>
  <c r="CZ715" i="1"/>
  <c r="DA715" i="1"/>
  <c r="DB715" i="1"/>
  <c r="DR714" i="1"/>
  <c r="DM714" i="1"/>
  <c r="DC714" i="1"/>
  <c r="CH714" i="1"/>
  <c r="HK714" i="1"/>
  <c r="AQ714" i="1"/>
  <c r="HL714" i="1"/>
  <c r="HM714" i="1"/>
  <c r="HH714" i="1"/>
  <c r="HI714" i="1"/>
  <c r="HJ714" i="1"/>
  <c r="GM714" i="1"/>
  <c r="GN714" i="1"/>
  <c r="EH714" i="1"/>
  <c r="GL714" i="1"/>
  <c r="EG714" i="1"/>
  <c r="GK714" i="1"/>
  <c r="EF714" i="1"/>
  <c r="EI714" i="1"/>
  <c r="HK713" i="1"/>
  <c r="AQ713" i="1"/>
  <c r="HL713" i="1"/>
  <c r="HM713" i="1"/>
  <c r="HJ713" i="1"/>
  <c r="HH713" i="1"/>
  <c r="HI713" i="1"/>
  <c r="GL713" i="1"/>
  <c r="GK713" i="1"/>
  <c r="EI713" i="1"/>
  <c r="EG713" i="1"/>
  <c r="EF713" i="1"/>
  <c r="GM713" i="1"/>
  <c r="GN713" i="1"/>
  <c r="EH713" i="1"/>
  <c r="GQ713" i="1"/>
  <c r="CX712" i="1"/>
  <c r="DB712" i="1"/>
  <c r="HJ712" i="1"/>
  <c r="HK712" i="1"/>
  <c r="AQ712" i="1"/>
  <c r="HL712" i="1"/>
  <c r="HM712" i="1"/>
  <c r="HH712" i="1"/>
  <c r="HI712" i="1"/>
  <c r="GL712" i="1"/>
  <c r="EI712" i="1"/>
  <c r="EG712" i="1"/>
  <c r="GK712" i="1"/>
  <c r="EH712" i="1"/>
  <c r="EF712" i="1"/>
  <c r="GM712" i="1"/>
  <c r="GN712" i="1"/>
  <c r="DM712" i="1"/>
  <c r="DC712" i="1"/>
  <c r="DN712" i="1"/>
  <c r="DD712" i="1"/>
  <c r="DE712" i="1"/>
  <c r="CH712" i="1"/>
  <c r="DR712" i="1"/>
  <c r="DK712" i="1"/>
  <c r="DY712" i="1"/>
  <c r="DE711" i="1"/>
  <c r="HK711" i="1"/>
  <c r="AQ711" i="1"/>
  <c r="HM711" i="1"/>
  <c r="HJ711" i="1"/>
  <c r="HH711" i="1"/>
  <c r="HL711" i="1"/>
  <c r="HI711" i="1"/>
  <c r="EG711" i="1"/>
  <c r="GN711" i="1"/>
  <c r="GK711" i="1"/>
  <c r="GM711" i="1"/>
  <c r="GL711" i="1"/>
  <c r="EH711" i="1"/>
  <c r="EI711" i="1"/>
  <c r="EF711" i="1"/>
  <c r="HH710" i="1"/>
  <c r="HI710" i="1"/>
  <c r="EG710" i="1"/>
  <c r="EH710" i="1"/>
  <c r="GM710" i="1"/>
  <c r="DU710" i="1"/>
  <c r="DC710" i="1"/>
  <c r="DN710" i="1"/>
  <c r="DD710" i="1"/>
  <c r="DO710" i="1"/>
  <c r="DP710" i="1"/>
  <c r="DQ710" i="1"/>
  <c r="DR710" i="1"/>
  <c r="DS710" i="1"/>
  <c r="DT710" i="1"/>
  <c r="DK710" i="1"/>
  <c r="DY710" i="1"/>
  <c r="DC709" i="1"/>
  <c r="GQ709" i="1"/>
  <c r="DS709" i="1"/>
  <c r="DN709" i="1"/>
  <c r="DU709" i="1"/>
  <c r="DD709" i="1"/>
  <c r="DT709" i="1"/>
  <c r="DO709" i="1"/>
  <c r="DK709" i="1"/>
  <c r="DY709" i="1"/>
  <c r="DP709" i="1"/>
  <c r="CX709" i="1"/>
  <c r="CY709" i="1"/>
  <c r="AQ709" i="1"/>
  <c r="HL709" i="1"/>
  <c r="HM709" i="1"/>
  <c r="HJ709" i="1"/>
  <c r="HK709" i="1"/>
  <c r="HH709" i="1"/>
  <c r="HI709" i="1"/>
  <c r="GM709" i="1"/>
  <c r="EH709" i="1"/>
  <c r="GL709" i="1"/>
  <c r="GN709" i="1"/>
  <c r="EG709" i="1"/>
  <c r="GK709" i="1"/>
  <c r="EF709" i="1"/>
  <c r="EI709" i="1"/>
  <c r="HK708" i="1"/>
  <c r="AQ708" i="1"/>
  <c r="HL708" i="1"/>
  <c r="HM708" i="1"/>
  <c r="HJ708" i="1"/>
  <c r="HH708" i="1"/>
  <c r="HI708" i="1"/>
  <c r="GL708" i="1"/>
  <c r="GM708" i="1"/>
  <c r="EI708" i="1"/>
  <c r="GN708" i="1"/>
  <c r="EG708" i="1"/>
  <c r="GK708" i="1"/>
  <c r="EH708" i="1"/>
  <c r="EF708" i="1"/>
  <c r="CX708" i="1"/>
  <c r="CK708" i="1"/>
  <c r="DN708" i="1"/>
  <c r="DD708" i="1"/>
  <c r="DO708" i="1"/>
  <c r="DP708" i="1"/>
  <c r="DQ708" i="1"/>
  <c r="DR708" i="1"/>
  <c r="DS708" i="1"/>
  <c r="DU708" i="1"/>
  <c r="DC708" i="1"/>
  <c r="DT708" i="1"/>
  <c r="DK708" i="1"/>
  <c r="DY708" i="1"/>
  <c r="CH706" i="1"/>
  <c r="DM706" i="1"/>
  <c r="DR706" i="1"/>
  <c r="DC706" i="1"/>
  <c r="DK706" i="1"/>
  <c r="DY706" i="1"/>
  <c r="DN706" i="1"/>
  <c r="CX706" i="1"/>
  <c r="CK706" i="1"/>
  <c r="DE706" i="1"/>
  <c r="HK706" i="1"/>
  <c r="AQ706" i="1"/>
  <c r="HL706" i="1"/>
  <c r="HJ706" i="1"/>
  <c r="HH706" i="1"/>
  <c r="HI706" i="1"/>
  <c r="HM706" i="1"/>
  <c r="GM706" i="1"/>
  <c r="GN706" i="1"/>
  <c r="EG706" i="1"/>
  <c r="GK706" i="1"/>
  <c r="GL706" i="1"/>
  <c r="EF706" i="1"/>
  <c r="EI706" i="1"/>
  <c r="EH706" i="1"/>
  <c r="CX705" i="1"/>
  <c r="CK705" i="1"/>
  <c r="HK705" i="1"/>
  <c r="AQ705" i="1"/>
  <c r="GL705" i="1"/>
  <c r="EH705" i="1"/>
  <c r="CX704" i="1"/>
  <c r="DB704" i="1"/>
  <c r="HK704" i="1"/>
  <c r="HL704" i="1"/>
  <c r="GK704" i="1"/>
  <c r="HM704" i="1"/>
  <c r="HH704" i="1"/>
  <c r="EF704" i="1"/>
  <c r="HI704" i="1"/>
  <c r="HJ704" i="1"/>
  <c r="AQ704" i="1"/>
  <c r="EI704" i="1"/>
  <c r="EH704" i="1"/>
  <c r="EG704" i="1"/>
  <c r="GL704" i="1"/>
  <c r="GN704" i="1"/>
  <c r="GM704" i="1"/>
  <c r="GP704" i="1"/>
  <c r="DC703" i="1"/>
  <c r="DK703" i="1"/>
  <c r="DY703" i="1"/>
  <c r="CH703" i="1"/>
  <c r="DR703" i="1"/>
  <c r="DM703" i="1"/>
  <c r="CX703" i="1"/>
  <c r="CK703" i="1"/>
  <c r="HK703" i="1"/>
  <c r="AQ703" i="1"/>
  <c r="HL703" i="1"/>
  <c r="HM703" i="1"/>
  <c r="HJ703" i="1"/>
  <c r="HH703" i="1"/>
  <c r="HI703" i="1"/>
  <c r="GN703" i="1"/>
  <c r="GM703" i="1"/>
  <c r="GL703" i="1"/>
  <c r="EH703" i="1"/>
  <c r="EG703" i="1"/>
  <c r="EI703" i="1"/>
  <c r="EF703" i="1"/>
  <c r="GK703" i="1"/>
  <c r="DE703" i="1"/>
  <c r="GQ703" i="1"/>
  <c r="EF733" i="1"/>
  <c r="HH733" i="1"/>
  <c r="GP733" i="1"/>
  <c r="EG733" i="1"/>
  <c r="AQ733" i="1"/>
  <c r="DC733" i="1"/>
  <c r="DU735" i="1"/>
  <c r="DN735" i="1"/>
  <c r="HL710" i="1"/>
  <c r="DS735" i="1"/>
  <c r="HM710" i="1"/>
  <c r="DR735" i="1"/>
  <c r="DK735" i="1"/>
  <c r="DY735" i="1"/>
  <c r="DC713" i="1"/>
  <c r="DT735" i="1"/>
  <c r="DC735" i="1"/>
  <c r="DE733" i="1"/>
  <c r="DP735" i="1"/>
  <c r="DS733" i="1"/>
  <c r="DS715" i="1"/>
  <c r="DS717" i="1"/>
  <c r="DR717" i="1"/>
  <c r="DO717" i="1"/>
  <c r="DQ717" i="1"/>
  <c r="DP717" i="1"/>
  <c r="DD717" i="1"/>
  <c r="DE717" i="1"/>
  <c r="DN717" i="1"/>
  <c r="DT717" i="1"/>
  <c r="DU717" i="1"/>
  <c r="GQ723" i="1"/>
  <c r="GP723" i="1"/>
  <c r="DO733" i="1"/>
  <c r="EG705" i="1"/>
  <c r="HL705" i="1"/>
  <c r="GM705" i="1"/>
  <c r="HM705" i="1"/>
  <c r="DN713" i="1"/>
  <c r="HI705" i="1"/>
  <c r="DM713" i="1"/>
  <c r="EF705" i="1"/>
  <c r="GP705" i="1"/>
  <c r="DK713" i="1"/>
  <c r="DY713" i="1"/>
  <c r="GK705" i="1"/>
  <c r="HH705" i="1"/>
  <c r="GM718" i="1"/>
  <c r="HK721" i="1"/>
  <c r="DP733" i="1"/>
  <c r="DQ733" i="1"/>
  <c r="DN733" i="1"/>
  <c r="DK733" i="1"/>
  <c r="DY733" i="1"/>
  <c r="DU733" i="1"/>
  <c r="DT733" i="1"/>
  <c r="DR713" i="1"/>
  <c r="EI705" i="1"/>
  <c r="GN718" i="1"/>
  <c r="GN721" i="1"/>
  <c r="GN705" i="1"/>
  <c r="HJ705" i="1"/>
  <c r="EH718" i="1"/>
  <c r="GQ721" i="1"/>
  <c r="CH713" i="1"/>
  <c r="DO715" i="1"/>
  <c r="DT715" i="1"/>
  <c r="CZ729" i="1"/>
  <c r="CK725" i="1"/>
  <c r="CX725" i="1"/>
  <c r="DK715" i="1"/>
  <c r="DY715" i="1"/>
  <c r="DA729" i="1"/>
  <c r="DU715" i="1"/>
  <c r="CX718" i="1"/>
  <c r="DE713" i="1"/>
  <c r="DC715" i="1"/>
  <c r="CX713" i="1"/>
  <c r="CZ713" i="1"/>
  <c r="DN715" i="1"/>
  <c r="GP714" i="1"/>
  <c r="DD715" i="1"/>
  <c r="EF721" i="1"/>
  <c r="HM707" i="1"/>
  <c r="EI707" i="1"/>
  <c r="HK718" i="1"/>
  <c r="DR715" i="1"/>
  <c r="EI718" i="1"/>
  <c r="GQ718" i="1"/>
  <c r="GN726" i="1"/>
  <c r="DE735" i="1"/>
  <c r="CZ709" i="1"/>
  <c r="GL718" i="1"/>
  <c r="AQ718" i="1"/>
  <c r="DQ715" i="1"/>
  <c r="GK718" i="1"/>
  <c r="HL718" i="1"/>
  <c r="HK726" i="1"/>
  <c r="HM718" i="1"/>
  <c r="HI718" i="1"/>
  <c r="AQ726" i="1"/>
  <c r="CK711" i="1"/>
  <c r="CX711" i="1"/>
  <c r="DA735" i="1"/>
  <c r="CZ735" i="1"/>
  <c r="CY735" i="1"/>
  <c r="DB735" i="1"/>
  <c r="DE729" i="1"/>
  <c r="GK710" i="1"/>
  <c r="DD719" i="1"/>
  <c r="DE719" i="1"/>
  <c r="EH726" i="1"/>
  <c r="CX717" i="1"/>
  <c r="DE709" i="1"/>
  <c r="DM719" i="1"/>
  <c r="EF710" i="1"/>
  <c r="HK710" i="1"/>
  <c r="DK719" i="1"/>
  <c r="DY719" i="1"/>
  <c r="HJ735" i="1"/>
  <c r="HI735" i="1"/>
  <c r="HH735" i="1"/>
  <c r="HM735" i="1"/>
  <c r="HL735" i="1"/>
  <c r="AQ735" i="1"/>
  <c r="HK735" i="1"/>
  <c r="GK735" i="1"/>
  <c r="EF735" i="1"/>
  <c r="EH735" i="1"/>
  <c r="GN735" i="1"/>
  <c r="EG735" i="1"/>
  <c r="GM735" i="1"/>
  <c r="EI735" i="1"/>
  <c r="GL735" i="1"/>
  <c r="GN710" i="1"/>
  <c r="AQ710" i="1"/>
  <c r="DE734" i="1"/>
  <c r="CZ733" i="1"/>
  <c r="DA733" i="1"/>
  <c r="CY733" i="1"/>
  <c r="DB733" i="1"/>
  <c r="CY731" i="1"/>
  <c r="CZ731" i="1"/>
  <c r="DA731" i="1"/>
  <c r="DB731" i="1"/>
  <c r="DA730" i="1"/>
  <c r="DB730" i="1"/>
  <c r="HM717" i="1"/>
  <c r="GM721" i="1"/>
  <c r="DR718" i="1"/>
  <c r="DE721" i="1"/>
  <c r="CH718" i="1"/>
  <c r="EG726" i="1"/>
  <c r="DB709" i="1"/>
  <c r="GL721" i="1"/>
  <c r="GK726" i="1"/>
  <c r="HH726" i="1"/>
  <c r="CX707" i="1"/>
  <c r="CK707" i="1"/>
  <c r="DP704" i="1"/>
  <c r="DC704" i="1"/>
  <c r="DO704" i="1"/>
  <c r="DU704" i="1"/>
  <c r="DN704" i="1"/>
  <c r="DK704" i="1"/>
  <c r="DY704" i="1"/>
  <c r="DT704" i="1"/>
  <c r="DS704" i="1"/>
  <c r="DR704" i="1"/>
  <c r="DQ704" i="1"/>
  <c r="DD704" i="1"/>
  <c r="GL707" i="1"/>
  <c r="EG707" i="1"/>
  <c r="AQ721" i="1"/>
  <c r="HK707" i="1"/>
  <c r="EF707" i="1"/>
  <c r="EF726" i="1"/>
  <c r="HJ707" i="1"/>
  <c r="HH707" i="1"/>
  <c r="GL726" i="1"/>
  <c r="HM726" i="1"/>
  <c r="HI707" i="1"/>
  <c r="DN718" i="1"/>
  <c r="GN707" i="1"/>
  <c r="EG721" i="1"/>
  <c r="HJ721" i="1"/>
  <c r="HI726" i="1"/>
  <c r="DM718" i="1"/>
  <c r="GK721" i="1"/>
  <c r="HH721" i="1"/>
  <c r="EI726" i="1"/>
  <c r="HJ726" i="1"/>
  <c r="CH726" i="1"/>
  <c r="DC726" i="1"/>
  <c r="DM726" i="1"/>
  <c r="DK726" i="1"/>
  <c r="DY726" i="1"/>
  <c r="DD726" i="1"/>
  <c r="DE726" i="1"/>
  <c r="DN726" i="1"/>
  <c r="DR726" i="1"/>
  <c r="DS705" i="1"/>
  <c r="DQ705" i="1"/>
  <c r="DP705" i="1"/>
  <c r="DR705" i="1"/>
  <c r="DK705" i="1"/>
  <c r="DY705" i="1"/>
  <c r="DC705" i="1"/>
  <c r="DT705" i="1"/>
  <c r="DU705" i="1"/>
  <c r="DO705" i="1"/>
  <c r="DD705" i="1"/>
  <c r="DN705" i="1"/>
  <c r="GP707" i="1"/>
  <c r="GQ717" i="1"/>
  <c r="HL717" i="1"/>
  <c r="HL726" i="1"/>
  <c r="GK707" i="1"/>
  <c r="GL717" i="1"/>
  <c r="DK718" i="1"/>
  <c r="DY718" i="1"/>
  <c r="EH721" i="1"/>
  <c r="HL721" i="1"/>
  <c r="EF717" i="1"/>
  <c r="HM721" i="1"/>
  <c r="AQ707" i="1"/>
  <c r="DD718" i="1"/>
  <c r="DE718" i="1"/>
  <c r="GM707" i="1"/>
  <c r="EI710" i="1"/>
  <c r="GP710" i="1"/>
  <c r="EH707" i="1"/>
  <c r="HL707" i="1"/>
  <c r="DE708" i="1"/>
  <c r="GL710" i="1"/>
  <c r="HJ710" i="1"/>
  <c r="EF718" i="1"/>
  <c r="HH718" i="1"/>
  <c r="EI721" i="1"/>
  <c r="HI721" i="1"/>
  <c r="GP717" i="1"/>
  <c r="GQ726" i="1"/>
  <c r="GM726" i="1"/>
  <c r="CY727" i="1"/>
  <c r="CZ727" i="1"/>
  <c r="DA727" i="1"/>
  <c r="DB727" i="1"/>
  <c r="CY726" i="1"/>
  <c r="CZ726" i="1"/>
  <c r="DA726" i="1"/>
  <c r="CY724" i="1"/>
  <c r="CZ724" i="1"/>
  <c r="DA724" i="1"/>
  <c r="DB724" i="1"/>
  <c r="CY723" i="1"/>
  <c r="CZ723" i="1"/>
  <c r="DA723" i="1"/>
  <c r="DB723" i="1"/>
  <c r="HH717" i="1"/>
  <c r="EI717" i="1"/>
  <c r="DN707" i="1"/>
  <c r="CK714" i="1"/>
  <c r="CX714" i="1"/>
  <c r="CX710" i="1"/>
  <c r="CK710" i="1"/>
  <c r="EG717" i="1"/>
  <c r="DC707" i="1"/>
  <c r="CH707" i="1"/>
  <c r="DC719" i="1"/>
  <c r="DD707" i="1"/>
  <c r="DE707" i="1"/>
  <c r="DR707" i="1"/>
  <c r="DA712" i="1"/>
  <c r="GM717" i="1"/>
  <c r="HK717" i="1"/>
  <c r="DR719" i="1"/>
  <c r="DE714" i="1"/>
  <c r="GK717" i="1"/>
  <c r="DM707" i="1"/>
  <c r="HI717" i="1"/>
  <c r="HJ717" i="1"/>
  <c r="GN717" i="1"/>
  <c r="CH719" i="1"/>
  <c r="EH717" i="1"/>
  <c r="EG718" i="1"/>
  <c r="HJ718" i="1"/>
  <c r="DE722" i="1"/>
  <c r="DA721" i="1"/>
  <c r="DB721" i="1"/>
  <c r="CY720" i="1"/>
  <c r="CZ720" i="1"/>
  <c r="DA720" i="1"/>
  <c r="DB720" i="1"/>
  <c r="CY719" i="1"/>
  <c r="CZ719" i="1"/>
  <c r="DA719" i="1"/>
  <c r="DB719" i="1"/>
  <c r="CY718" i="1"/>
  <c r="CZ718" i="1"/>
  <c r="DA718" i="1"/>
  <c r="DB718" i="1"/>
  <c r="DA716" i="1"/>
  <c r="DB716" i="1"/>
  <c r="DE715" i="1"/>
  <c r="DE710" i="1"/>
  <c r="DA709" i="1"/>
  <c r="CY708" i="1"/>
  <c r="CZ708" i="1"/>
  <c r="DA708" i="1"/>
  <c r="DB708" i="1"/>
  <c r="CY706" i="1"/>
  <c r="CZ706" i="1"/>
  <c r="DA706" i="1"/>
  <c r="DB706" i="1"/>
  <c r="CY705" i="1"/>
  <c r="DB705" i="1"/>
  <c r="CZ705" i="1"/>
  <c r="DA705" i="1"/>
  <c r="CY704" i="1"/>
  <c r="CZ704" i="1"/>
  <c r="DA704" i="1"/>
  <c r="CY703" i="1"/>
  <c r="CZ703" i="1"/>
  <c r="DA703" i="1"/>
  <c r="DB703" i="1"/>
  <c r="CY713" i="1"/>
  <c r="DA713" i="1"/>
  <c r="DB713" i="1"/>
  <c r="DA725" i="1"/>
  <c r="CZ725" i="1"/>
  <c r="CY725" i="1"/>
  <c r="DB725" i="1"/>
  <c r="CY711" i="1"/>
  <c r="DB711" i="1"/>
  <c r="DA711" i="1"/>
  <c r="CZ711" i="1"/>
  <c r="CZ717" i="1"/>
  <c r="CY717" i="1"/>
  <c r="DB717" i="1"/>
  <c r="DA717" i="1"/>
  <c r="DE705" i="1"/>
  <c r="DE704" i="1"/>
  <c r="DB707" i="1"/>
  <c r="CZ707" i="1"/>
  <c r="DA707" i="1"/>
  <c r="CY707" i="1"/>
  <c r="DB710" i="1"/>
  <c r="CY710" i="1"/>
  <c r="DA710" i="1"/>
  <c r="CZ710" i="1"/>
  <c r="DB714" i="1"/>
  <c r="DA714" i="1"/>
  <c r="CZ714" i="1"/>
  <c r="CY714" i="1"/>
  <c r="AO701" i="1"/>
  <c r="AO700" i="1"/>
  <c r="AO699" i="1"/>
  <c r="AO698" i="1"/>
  <c r="AO697" i="1"/>
  <c r="AO696" i="1"/>
  <c r="AO695" i="1"/>
  <c r="AO694" i="1"/>
  <c r="AO693" i="1"/>
  <c r="AO692" i="1"/>
  <c r="AO691" i="1"/>
  <c r="AO690" i="1"/>
  <c r="AO689" i="1"/>
  <c r="AO688" i="1"/>
  <c r="AO687" i="1"/>
  <c r="AO686" i="1"/>
  <c r="AO685" i="1"/>
  <c r="AO684" i="1"/>
  <c r="AO683" i="1"/>
  <c r="AO682" i="1"/>
  <c r="AO681" i="1"/>
  <c r="AO680" i="1"/>
  <c r="AO679" i="1"/>
  <c r="AO678" i="1"/>
  <c r="AO677" i="1"/>
  <c r="AO676" i="1"/>
  <c r="AO675" i="1"/>
  <c r="AO674" i="1"/>
  <c r="HR686" i="1"/>
  <c r="ET685" i="1"/>
  <c r="EK699" i="1"/>
  <c r="IC677" i="1"/>
  <c r="IF691" i="1"/>
  <c r="EZ681" i="1"/>
  <c r="FN687" i="1"/>
  <c r="FO687" i="1"/>
  <c r="CA683" i="1"/>
  <c r="BO687" i="1"/>
  <c r="IA687" i="1"/>
  <c r="EO698" i="1"/>
  <c r="EM687" i="1"/>
  <c r="GS700" i="1"/>
  <c r="FA702" i="1"/>
  <c r="BO678" i="1"/>
  <c r="IA678" i="1"/>
  <c r="FN695" i="1"/>
  <c r="FO695" i="1"/>
  <c r="EM677" i="1"/>
  <c r="EP688" i="1"/>
  <c r="ID702" i="1"/>
  <c r="GS702" i="1"/>
  <c r="HT702" i="1"/>
  <c r="IB702" i="1"/>
  <c r="HW702" i="1"/>
  <c r="IG702" i="1"/>
  <c r="HU702" i="1"/>
  <c r="HQ702" i="1"/>
  <c r="HX702" i="1"/>
  <c r="GT702" i="1"/>
  <c r="IH702" i="1"/>
  <c r="HS702" i="1"/>
  <c r="IE702" i="1"/>
  <c r="HV702" i="1"/>
  <c r="II702" i="1"/>
  <c r="IF702" i="1"/>
  <c r="HZ702" i="1"/>
  <c r="EZ702" i="1"/>
  <c r="IC679" i="1"/>
  <c r="EL676" i="1"/>
  <c r="EL686" i="1"/>
  <c r="EQ693" i="1"/>
  <c r="FA694" i="1"/>
  <c r="IH699" i="1"/>
  <c r="HV696" i="1"/>
  <c r="EQ688" i="1"/>
  <c r="HW701" i="1"/>
  <c r="HV683" i="1"/>
  <c r="EO676" i="1"/>
  <c r="EU680" i="1"/>
  <c r="ES699" i="1"/>
  <c r="FN701" i="1"/>
  <c r="FO701" i="1"/>
  <c r="IG700" i="1"/>
  <c r="FN700" i="1"/>
  <c r="FO700" i="1"/>
  <c r="HW697" i="1"/>
  <c r="FN697" i="1"/>
  <c r="FO697" i="1"/>
  <c r="EQ697" i="1"/>
  <c r="FN696" i="1"/>
  <c r="FO696" i="1"/>
  <c r="IB695" i="1"/>
  <c r="HS695" i="1"/>
  <c r="EY695" i="1"/>
  <c r="IC695" i="1"/>
  <c r="HT695" i="1"/>
  <c r="GS695" i="1"/>
  <c r="ID695" i="1"/>
  <c r="HU695" i="1"/>
  <c r="GT695" i="1"/>
  <c r="FA695" i="1"/>
  <c r="DW695" i="1"/>
  <c r="DX695" i="1"/>
  <c r="IE695" i="1"/>
  <c r="HV695" i="1"/>
  <c r="IF695" i="1"/>
  <c r="HW695" i="1"/>
  <c r="IG695" i="1"/>
  <c r="HX695" i="1"/>
  <c r="EU695" i="1"/>
  <c r="IH695" i="1"/>
  <c r="HZ695" i="1"/>
  <c r="HQ695" i="1"/>
  <c r="EV695" i="1"/>
  <c r="BO695" i="1"/>
  <c r="DJ695" i="1"/>
  <c r="II695" i="1"/>
  <c r="HR695" i="1"/>
  <c r="AN695" i="1"/>
  <c r="EM695" i="1"/>
  <c r="EL695" i="1"/>
  <c r="CW695" i="1"/>
  <c r="ES694" i="1"/>
  <c r="ET694" i="1"/>
  <c r="FN694" i="1"/>
  <c r="FO694" i="1"/>
  <c r="EO694" i="1"/>
  <c r="EK694" i="1"/>
  <c r="IC693" i="1"/>
  <c r="HT693" i="1"/>
  <c r="GS693" i="1"/>
  <c r="IE693" i="1"/>
  <c r="IF693" i="1"/>
  <c r="HQ693" i="1"/>
  <c r="HS693" i="1"/>
  <c r="II693" i="1"/>
  <c r="EM691" i="1"/>
  <c r="CW689" i="1"/>
  <c r="CT692" i="1"/>
  <c r="FN692" i="1"/>
  <c r="FO692" i="1"/>
  <c r="HS691" i="1"/>
  <c r="IH691" i="1"/>
  <c r="FN691" i="1"/>
  <c r="FO691" i="1"/>
  <c r="IE690" i="1"/>
  <c r="EM690" i="1"/>
  <c r="ES689" i="1"/>
  <c r="CA687" i="1"/>
  <c r="HR687" i="1"/>
  <c r="II687" i="1"/>
  <c r="HX687" i="1"/>
  <c r="IG687" i="1"/>
  <c r="HW687" i="1"/>
  <c r="IF687" i="1"/>
  <c r="HV687" i="1"/>
  <c r="GT687" i="1"/>
  <c r="HU687" i="1"/>
  <c r="ID687" i="1"/>
  <c r="IC687" i="1"/>
  <c r="HS687" i="1"/>
  <c r="FN685" i="1"/>
  <c r="FO685" i="1"/>
  <c r="ES685" i="1"/>
  <c r="HS684" i="1"/>
  <c r="CW684" i="1"/>
  <c r="ET684" i="1"/>
  <c r="AN684" i="1"/>
  <c r="EP684" i="1"/>
  <c r="FN684" i="1"/>
  <c r="FO684" i="1"/>
  <c r="EL684" i="1"/>
  <c r="EM684" i="1"/>
  <c r="HZ684" i="1"/>
  <c r="IH684" i="1"/>
  <c r="HX684" i="1"/>
  <c r="FA684" i="1"/>
  <c r="GT684" i="1"/>
  <c r="HU684" i="1"/>
  <c r="IC683" i="1"/>
  <c r="EQ682" i="1"/>
  <c r="ES681" i="1"/>
  <c r="ET681" i="1"/>
  <c r="FN681" i="1"/>
  <c r="FO681" i="1"/>
  <c r="EK681" i="1"/>
  <c r="EL681" i="1"/>
  <c r="FN680" i="1"/>
  <c r="FO680" i="1"/>
  <c r="EK680" i="1"/>
  <c r="HS680" i="1"/>
  <c r="HQ680" i="1"/>
  <c r="EK678" i="1"/>
  <c r="HS678" i="1"/>
  <c r="IH678" i="1"/>
  <c r="HX678" i="1"/>
  <c r="GT678" i="1"/>
  <c r="HU678" i="1"/>
  <c r="ID678" i="1"/>
  <c r="CW677" i="1"/>
  <c r="ET677" i="1"/>
  <c r="EU677" i="1"/>
  <c r="EV677" i="1"/>
  <c r="BO677" i="1"/>
  <c r="DI677" i="1"/>
  <c r="AN677" i="1"/>
  <c r="EP677" i="1"/>
  <c r="EQ677" i="1"/>
  <c r="FN677" i="1"/>
  <c r="HQ677" i="1"/>
  <c r="CA677" i="1"/>
  <c r="BN677" i="1"/>
  <c r="AL677" i="1"/>
  <c r="HR677" i="1"/>
  <c r="IA677" i="1"/>
  <c r="II677" i="1"/>
  <c r="IH677" i="1"/>
  <c r="HP677" i="1"/>
  <c r="HX677" i="1"/>
  <c r="IG677" i="1"/>
  <c r="HW677" i="1"/>
  <c r="HV677" i="1"/>
  <c r="IE677" i="1"/>
  <c r="DW677" i="1"/>
  <c r="DX677" i="1"/>
  <c r="FA677" i="1"/>
  <c r="GT677" i="1"/>
  <c r="EZ677" i="1"/>
  <c r="HT677" i="1"/>
  <c r="HX676" i="1"/>
  <c r="ES676" i="1"/>
  <c r="BO676" i="1"/>
  <c r="DV676" i="1"/>
  <c r="EM676" i="1"/>
  <c r="EO675" i="1"/>
  <c r="FN675" i="1"/>
  <c r="FO675" i="1"/>
  <c r="IG675" i="1"/>
  <c r="HX675" i="1"/>
  <c r="EL685" i="1"/>
  <c r="FA697" i="1"/>
  <c r="EP683" i="1"/>
  <c r="ES682" i="1"/>
  <c r="HT683" i="1"/>
  <c r="DW682" i="1"/>
  <c r="DX682" i="1"/>
  <c r="HX683" i="1"/>
  <c r="GT683" i="1"/>
  <c r="EK685" i="1"/>
  <c r="EY687" i="1"/>
  <c r="ES698" i="1"/>
  <c r="EL682" i="1"/>
  <c r="HR683" i="1"/>
  <c r="GT688" i="1"/>
  <c r="EV680" i="1"/>
  <c r="BO680" i="1"/>
  <c r="HZ680" i="1"/>
  <c r="IG683" i="1"/>
  <c r="GS683" i="1"/>
  <c r="BN697" i="1"/>
  <c r="AL697" i="1"/>
  <c r="FA680" i="1"/>
  <c r="HW683" i="1"/>
  <c r="EP685" i="1"/>
  <c r="CV697" i="1"/>
  <c r="HU683" i="1"/>
  <c r="BN685" i="1"/>
  <c r="AL685" i="1"/>
  <c r="EP680" i="1"/>
  <c r="IF683" i="1"/>
  <c r="FN683" i="1"/>
  <c r="FO683" i="1"/>
  <c r="ET697" i="1"/>
  <c r="EL698" i="1"/>
  <c r="BN690" i="1"/>
  <c r="AL690" i="1"/>
  <c r="EP697" i="1"/>
  <c r="IG701" i="1"/>
  <c r="EK683" i="1"/>
  <c r="DW698" i="1"/>
  <c r="DX698" i="1"/>
  <c r="EV683" i="1"/>
  <c r="BO683" i="1"/>
  <c r="ID683" i="1"/>
  <c r="EY689" i="1"/>
  <c r="IB701" i="1"/>
  <c r="EV700" i="1"/>
  <c r="ET693" i="1"/>
  <c r="ES686" i="1"/>
  <c r="EP690" i="1"/>
  <c r="BN683" i="1"/>
  <c r="AL683" i="1"/>
  <c r="IH694" i="1"/>
  <c r="IF688" i="1"/>
  <c r="EL693" i="1"/>
  <c r="DW696" i="1"/>
  <c r="DX696" i="1"/>
  <c r="EZ698" i="1"/>
  <c r="II688" i="1"/>
  <c r="EL692" i="1"/>
  <c r="HS683" i="1"/>
  <c r="ET683" i="1"/>
  <c r="HW688" i="1"/>
  <c r="IB688" i="1"/>
  <c r="ES690" i="1"/>
  <c r="BN692" i="1"/>
  <c r="AL692" i="1"/>
  <c r="EP692" i="1"/>
  <c r="EO693" i="1"/>
  <c r="EZ693" i="1"/>
  <c r="FA698" i="1"/>
  <c r="AN698" i="1"/>
  <c r="HW700" i="1"/>
  <c r="EK682" i="1"/>
  <c r="HV688" i="1"/>
  <c r="HR688" i="1"/>
  <c r="EK690" i="1"/>
  <c r="ET692" i="1"/>
  <c r="ID688" i="1"/>
  <c r="EU690" i="1"/>
  <c r="DW690" i="1"/>
  <c r="IC688" i="1"/>
  <c r="FA683" i="1"/>
  <c r="HS688" i="1"/>
  <c r="FA688" i="1"/>
  <c r="ID701" i="1"/>
  <c r="GS679" i="1"/>
  <c r="DW683" i="1"/>
  <c r="DX683" i="1"/>
  <c r="EU686" i="1"/>
  <c r="HQ688" i="1"/>
  <c r="EZ688" i="1"/>
  <c r="CV690" i="1"/>
  <c r="CK690" i="1"/>
  <c r="ID691" i="1"/>
  <c r="HT688" i="1"/>
  <c r="EO690" i="1"/>
  <c r="BN695" i="1"/>
  <c r="AL695" i="1"/>
  <c r="II698" i="1"/>
  <c r="EY698" i="1"/>
  <c r="GS701" i="1"/>
  <c r="EY677" i="1"/>
  <c r="EL677" i="1"/>
  <c r="IH688" i="1"/>
  <c r="ET690" i="1"/>
  <c r="HU691" i="1"/>
  <c r="EL689" i="1"/>
  <c r="IH698" i="1"/>
  <c r="CW698" i="1"/>
  <c r="HV700" i="1"/>
  <c r="IC686" i="1"/>
  <c r="IG688" i="1"/>
  <c r="FN690" i="1"/>
  <c r="FO690" i="1"/>
  <c r="EL690" i="1"/>
  <c r="EU701" i="1"/>
  <c r="EM682" i="1"/>
  <c r="CW679" i="1"/>
  <c r="HT679" i="1"/>
  <c r="ID681" i="1"/>
  <c r="HV682" i="1"/>
  <c r="II682" i="1"/>
  <c r="EP682" i="1"/>
  <c r="HT686" i="1"/>
  <c r="CA686" i="1"/>
  <c r="CT691" i="1"/>
  <c r="FN699" i="1"/>
  <c r="FO699" i="1"/>
  <c r="AN687" i="1"/>
  <c r="EM681" i="1"/>
  <c r="BO682" i="1"/>
  <c r="DH682" i="1"/>
  <c r="EP691" i="1"/>
  <c r="IF696" i="1"/>
  <c r="EU681" i="1"/>
  <c r="EW681" i="1"/>
  <c r="ET691" i="1"/>
  <c r="ET676" i="1"/>
  <c r="IF681" i="1"/>
  <c r="FN682" i="1"/>
  <c r="FO682" i="1"/>
  <c r="EQ681" i="1"/>
  <c r="HW681" i="1"/>
  <c r="GS682" i="1"/>
  <c r="EV682" i="1"/>
  <c r="HT682" i="1"/>
  <c r="IG686" i="1"/>
  <c r="CW691" i="1"/>
  <c r="II696" i="1"/>
  <c r="IH686" i="1"/>
  <c r="HX686" i="1"/>
  <c r="IE679" i="1"/>
  <c r="CT676" i="1"/>
  <c r="EV678" i="1"/>
  <c r="HV679" i="1"/>
  <c r="IH681" i="1"/>
  <c r="IB681" i="1"/>
  <c r="EU682" i="1"/>
  <c r="HW686" i="1"/>
  <c r="CW687" i="1"/>
  <c r="EK692" i="1"/>
  <c r="HR696" i="1"/>
  <c r="EP681" i="1"/>
  <c r="HU681" i="1"/>
  <c r="EQ679" i="1"/>
  <c r="EV681" i="1"/>
  <c r="EZ682" i="1"/>
  <c r="GX687" i="1"/>
  <c r="EL687" i="1"/>
  <c r="ES687" i="1"/>
  <c r="AN691" i="1"/>
  <c r="BN700" i="1"/>
  <c r="AL700" i="1"/>
  <c r="HW679" i="1"/>
  <c r="HP681" i="1"/>
  <c r="HQ681" i="1"/>
  <c r="HS681" i="1"/>
  <c r="HX682" i="1"/>
  <c r="II679" i="1"/>
  <c r="EY679" i="1"/>
  <c r="CA681" i="1"/>
  <c r="EY681" i="1"/>
  <c r="IG682" i="1"/>
  <c r="HV686" i="1"/>
  <c r="EV687" i="1"/>
  <c r="CT700" i="1"/>
  <c r="II686" i="1"/>
  <c r="DW679" i="1"/>
  <c r="EY686" i="1"/>
  <c r="BN676" i="1"/>
  <c r="AL676" i="1"/>
  <c r="HR679" i="1"/>
  <c r="IE686" i="1"/>
  <c r="EM686" i="1"/>
  <c r="BN691" i="1"/>
  <c r="AL691" i="1"/>
  <c r="EP695" i="1"/>
  <c r="EU700" i="1"/>
  <c r="HV701" i="1"/>
  <c r="HU677" i="1"/>
  <c r="CV695" i="1"/>
  <c r="IC696" i="1"/>
  <c r="HU701" i="1"/>
  <c r="II701" i="1"/>
  <c r="DH683" i="1"/>
  <c r="CS699" i="1"/>
  <c r="FA686" i="1"/>
  <c r="HO689" i="1"/>
  <c r="AN696" i="1"/>
  <c r="HT696" i="1"/>
  <c r="IE696" i="1"/>
  <c r="ET699" i="1"/>
  <c r="ET700" i="1"/>
  <c r="CW694" i="1"/>
  <c r="ET701" i="1"/>
  <c r="IE680" i="1"/>
  <c r="CW682" i="1"/>
  <c r="EY696" i="1"/>
  <c r="EY691" i="1"/>
  <c r="EZ701" i="1"/>
  <c r="BN686" i="1"/>
  <c r="AL686" i="1"/>
  <c r="CW681" i="1"/>
  <c r="EO685" i="1"/>
  <c r="IB689" i="1"/>
  <c r="EM678" i="1"/>
  <c r="DG678" i="1"/>
  <c r="IB691" i="1"/>
  <c r="CV691" i="1"/>
  <c r="CV677" i="1"/>
  <c r="CX677" i="1"/>
  <c r="BN689" i="1"/>
  <c r="AL689" i="1"/>
  <c r="EQ678" i="1"/>
  <c r="ES678" i="1"/>
  <c r="BN698" i="1"/>
  <c r="AL698" i="1"/>
  <c r="IB682" i="1"/>
  <c r="HS696" i="1"/>
  <c r="HS679" i="1"/>
  <c r="EY700" i="1"/>
  <c r="EO683" i="1"/>
  <c r="DG683" i="1"/>
  <c r="HS698" i="1"/>
  <c r="DH676" i="1"/>
  <c r="EO682" i="1"/>
  <c r="EZ692" i="1"/>
  <c r="CV692" i="1"/>
  <c r="IH683" i="1"/>
  <c r="EK686" i="1"/>
  <c r="ES677" i="1"/>
  <c r="DG677" i="1"/>
  <c r="BO684" i="1"/>
  <c r="IE684" i="1"/>
  <c r="IC678" i="1"/>
  <c r="EO680" i="1"/>
  <c r="DG680" i="1"/>
  <c r="HU688" i="1"/>
  <c r="DG695" i="1"/>
  <c r="GS685" i="1"/>
  <c r="CV685" i="1"/>
  <c r="EL691" i="1"/>
  <c r="EK675" i="1"/>
  <c r="HS701" i="1"/>
  <c r="FA693" i="1"/>
  <c r="EO699" i="1"/>
  <c r="IB687" i="1"/>
  <c r="EM698" i="1"/>
  <c r="HR701" i="1"/>
  <c r="EP693" i="1"/>
  <c r="EO692" i="1"/>
  <c r="GS676" i="1"/>
  <c r="DI687" i="1"/>
  <c r="EK693" i="1"/>
  <c r="EM679" i="1"/>
  <c r="EK684" i="1"/>
  <c r="EQ699" i="1"/>
  <c r="CV699" i="1"/>
  <c r="DW675" i="1"/>
  <c r="DX675" i="1"/>
  <c r="DG687" i="1"/>
  <c r="DG676" i="1"/>
  <c r="GS690" i="1"/>
  <c r="ES697" i="1"/>
  <c r="EZ697" i="1"/>
  <c r="CV681" i="1"/>
  <c r="EV688" i="1"/>
  <c r="IC680" i="1"/>
  <c r="IH680" i="1"/>
  <c r="AN686" i="1"/>
  <c r="BN687" i="1"/>
  <c r="AL687" i="1"/>
  <c r="HW690" i="1"/>
  <c r="HW691" i="1"/>
  <c r="CA697" i="1"/>
  <c r="IB697" i="1"/>
  <c r="HX698" i="1"/>
  <c r="HX699" i="1"/>
  <c r="ES679" i="1"/>
  <c r="HO684" i="1"/>
  <c r="ID689" i="1"/>
  <c r="IG690" i="1"/>
  <c r="FA691" i="1"/>
  <c r="IG692" i="1"/>
  <c r="HQ696" i="1"/>
  <c r="ET696" i="1"/>
  <c r="HU698" i="1"/>
  <c r="EL679" i="1"/>
  <c r="ID679" i="1"/>
  <c r="EL680" i="1"/>
  <c r="BO681" i="1"/>
  <c r="FC681" i="1"/>
  <c r="FD681" i="1"/>
  <c r="HQ682" i="1"/>
  <c r="DW686" i="1"/>
  <c r="DX686" i="1"/>
  <c r="EP686" i="1"/>
  <c r="EO687" i="1"/>
  <c r="ET688" i="1"/>
  <c r="EZ695" i="1"/>
  <c r="EU696" i="1"/>
  <c r="EY697" i="1"/>
  <c r="ID698" i="1"/>
  <c r="HW698" i="1"/>
  <c r="FN698" i="1"/>
  <c r="FO698" i="1"/>
  <c r="EU698" i="1"/>
  <c r="FA699" i="1"/>
  <c r="EM699" i="1"/>
  <c r="EV699" i="1"/>
  <c r="AN700" i="1"/>
  <c r="HQ700" i="1"/>
  <c r="GT700" i="1"/>
  <c r="ES696" i="1"/>
  <c r="CA684" i="1"/>
  <c r="EL678" i="1"/>
  <c r="EM683" i="1"/>
  <c r="EV689" i="1"/>
  <c r="AN690" i="1"/>
  <c r="GT691" i="1"/>
  <c r="BO691" i="1"/>
  <c r="DV691" i="1"/>
  <c r="GT698" i="1"/>
  <c r="HX700" i="1"/>
  <c r="GS677" i="1"/>
  <c r="EZ678" i="1"/>
  <c r="EK679" i="1"/>
  <c r="IG680" i="1"/>
  <c r="ID684" i="1"/>
  <c r="EQ684" i="1"/>
  <c r="CW686" i="1"/>
  <c r="CW688" i="1"/>
  <c r="EK697" i="1"/>
  <c r="HS697" i="1"/>
  <c r="EK698" i="1"/>
  <c r="ET698" i="1"/>
  <c r="DW699" i="1"/>
  <c r="DX699" i="1"/>
  <c r="EU699" i="1"/>
  <c r="EW699" i="1"/>
  <c r="IH700" i="1"/>
  <c r="HS677" i="1"/>
  <c r="GS675" i="1"/>
  <c r="EP676" i="1"/>
  <c r="GS678" i="1"/>
  <c r="FN678" i="1"/>
  <c r="FO678" i="1"/>
  <c r="IG679" i="1"/>
  <c r="ID680" i="1"/>
  <c r="EQ680" i="1"/>
  <c r="EY682" i="1"/>
  <c r="ET682" i="1"/>
  <c r="BO686" i="1"/>
  <c r="IF686" i="1"/>
  <c r="DV687" i="1"/>
  <c r="HX690" i="1"/>
  <c r="EZ690" i="1"/>
  <c r="CA691" i="1"/>
  <c r="HX691" i="1"/>
  <c r="DW691" i="1"/>
  <c r="DX691" i="1"/>
  <c r="HT691" i="1"/>
  <c r="BO692" i="1"/>
  <c r="DV692" i="1"/>
  <c r="EK695" i="1"/>
  <c r="EO695" i="1"/>
  <c r="CA696" i="1"/>
  <c r="HW696" i="1"/>
  <c r="GS696" i="1"/>
  <c r="EV697" i="1"/>
  <c r="EZ675" i="1"/>
  <c r="FN676" i="1"/>
  <c r="FO676" i="1"/>
  <c r="EZ676" i="1"/>
  <c r="EO677" i="1"/>
  <c r="HT678" i="1"/>
  <c r="IF678" i="1"/>
  <c r="HR678" i="1"/>
  <c r="HO678" i="1"/>
  <c r="EV679" i="1"/>
  <c r="HX679" i="1"/>
  <c r="HU679" i="1"/>
  <c r="EZ680" i="1"/>
  <c r="HW680" i="1"/>
  <c r="EM680" i="1"/>
  <c r="ES680" i="1"/>
  <c r="BN681" i="1"/>
  <c r="AL681" i="1"/>
  <c r="FA681" i="1"/>
  <c r="HS682" i="1"/>
  <c r="GT682" i="1"/>
  <c r="HO682" i="1"/>
  <c r="HZ682" i="1"/>
  <c r="AN682" i="1"/>
  <c r="BN682" i="1"/>
  <c r="AL682" i="1"/>
  <c r="IE683" i="1"/>
  <c r="IA683" i="1"/>
  <c r="CW683" i="1"/>
  <c r="ES683" i="1"/>
  <c r="GS684" i="1"/>
  <c r="IF684" i="1"/>
  <c r="GU684" i="1"/>
  <c r="EU684" i="1"/>
  <c r="EQ686" i="1"/>
  <c r="ET686" i="1"/>
  <c r="EV686" i="1"/>
  <c r="EO686" i="1"/>
  <c r="EZ687" i="1"/>
  <c r="IE687" i="1"/>
  <c r="HQ687" i="1"/>
  <c r="EP687" i="1"/>
  <c r="CA688" i="1"/>
  <c r="BO688" i="1"/>
  <c r="DH688" i="1"/>
  <c r="EK689" i="1"/>
  <c r="GT689" i="1"/>
  <c r="HP690" i="1"/>
  <c r="HU690" i="1"/>
  <c r="EU691" i="1"/>
  <c r="II691" i="1"/>
  <c r="HQ691" i="1"/>
  <c r="GS691" i="1"/>
  <c r="ES692" i="1"/>
  <c r="EO689" i="1"/>
  <c r="ES695" i="1"/>
  <c r="EO696" i="1"/>
  <c r="EV696" i="1"/>
  <c r="IH696" i="1"/>
  <c r="EZ696" i="1"/>
  <c r="BO697" i="1"/>
  <c r="DV697" i="1"/>
  <c r="ID697" i="1"/>
  <c r="GS698" i="1"/>
  <c r="IF698" i="1"/>
  <c r="CU698" i="1"/>
  <c r="EV698" i="1"/>
  <c r="GT699" i="1"/>
  <c r="BO699" i="1"/>
  <c r="DI699" i="1"/>
  <c r="II700" i="1"/>
  <c r="FA700" i="1"/>
  <c r="IB700" i="1"/>
  <c r="EQ701" i="1"/>
  <c r="EQ696" i="1"/>
  <c r="EZ689" i="1"/>
  <c r="HQ675" i="1"/>
  <c r="GT680" i="1"/>
  <c r="EO684" i="1"/>
  <c r="DW688" i="1"/>
  <c r="DX688" i="1"/>
  <c r="BO689" i="1"/>
  <c r="IC689" i="1"/>
  <c r="EQ691" i="1"/>
  <c r="HV697" i="1"/>
  <c r="EP698" i="1"/>
  <c r="BO700" i="1"/>
  <c r="HZ700" i="1"/>
  <c r="ID700" i="1"/>
  <c r="IG678" i="1"/>
  <c r="AN678" i="1"/>
  <c r="HU680" i="1"/>
  <c r="EY684" i="1"/>
  <c r="ES684" i="1"/>
  <c r="FN688" i="1"/>
  <c r="FO688" i="1"/>
  <c r="AN689" i="1"/>
  <c r="IC690" i="1"/>
  <c r="IG691" i="1"/>
  <c r="IC691" i="1"/>
  <c r="EY693" i="1"/>
  <c r="IG697" i="1"/>
  <c r="IG698" i="1"/>
  <c r="EQ698" i="1"/>
  <c r="HU700" i="1"/>
  <c r="EK676" i="1"/>
  <c r="HW678" i="1"/>
  <c r="EU679" i="1"/>
  <c r="HO680" i="1"/>
  <c r="CW680" i="1"/>
  <c r="FA682" i="1"/>
  <c r="CA682" i="1"/>
  <c r="EZ684" i="1"/>
  <c r="HW684" i="1"/>
  <c r="IB684" i="1"/>
  <c r="DJ687" i="1"/>
  <c r="DK687" i="1"/>
  <c r="DY687" i="1"/>
  <c r="CS688" i="1"/>
  <c r="HU689" i="1"/>
  <c r="EV690" i="1"/>
  <c r="IE675" i="1"/>
  <c r="HV678" i="1"/>
  <c r="II678" i="1"/>
  <c r="CA678" i="1"/>
  <c r="ET678" i="1"/>
  <c r="BO679" i="1"/>
  <c r="DV679" i="1"/>
  <c r="IH679" i="1"/>
  <c r="GT679" i="1"/>
  <c r="IB679" i="1"/>
  <c r="IF680" i="1"/>
  <c r="HT680" i="1"/>
  <c r="ET680" i="1"/>
  <c r="AN681" i="1"/>
  <c r="DW681" i="1"/>
  <c r="DX681" i="1"/>
  <c r="HU682" i="1"/>
  <c r="HW682" i="1"/>
  <c r="IH682" i="1"/>
  <c r="EY683" i="1"/>
  <c r="II683" i="1"/>
  <c r="EQ683" i="1"/>
  <c r="EZ683" i="1"/>
  <c r="HT684" i="1"/>
  <c r="HV684" i="1"/>
  <c r="HR684" i="1"/>
  <c r="BN684" i="1"/>
  <c r="AL684" i="1"/>
  <c r="EV684" i="1"/>
  <c r="FN686" i="1"/>
  <c r="FO686" i="1"/>
  <c r="GS687" i="1"/>
  <c r="DW687" i="1"/>
  <c r="DX687" i="1"/>
  <c r="IH687" i="1"/>
  <c r="EK687" i="1"/>
  <c r="EQ687" i="1"/>
  <c r="ET687" i="1"/>
  <c r="BN688" i="1"/>
  <c r="AL688" i="1"/>
  <c r="IF689" i="1"/>
  <c r="CW690" i="1"/>
  <c r="IH690" i="1"/>
  <c r="GT690" i="1"/>
  <c r="HR691" i="1"/>
  <c r="IE691" i="1"/>
  <c r="EZ691" i="1"/>
  <c r="EQ692" i="1"/>
  <c r="EL696" i="1"/>
  <c r="BO696" i="1"/>
  <c r="DG696" i="1"/>
  <c r="ID696" i="1"/>
  <c r="II697" i="1"/>
  <c r="HU697" i="1"/>
  <c r="HT698" i="1"/>
  <c r="HV698" i="1"/>
  <c r="CA698" i="1"/>
  <c r="BO698" i="1"/>
  <c r="IA698" i="1"/>
  <c r="HU699" i="1"/>
  <c r="EY699" i="1"/>
  <c r="DW700" i="1"/>
  <c r="DX700" i="1"/>
  <c r="HS700" i="1"/>
  <c r="HV675" i="1"/>
  <c r="BO675" i="1"/>
  <c r="HB675" i="1"/>
  <c r="EK677" i="1"/>
  <c r="IE678" i="1"/>
  <c r="EY678" i="1"/>
  <c r="BN678" i="1"/>
  <c r="AL678" i="1"/>
  <c r="EU678" i="1"/>
  <c r="EW678" i="1"/>
  <c r="HQ679" i="1"/>
  <c r="FA679" i="1"/>
  <c r="II680" i="1"/>
  <c r="BN680" i="1"/>
  <c r="AL680" i="1"/>
  <c r="EO681" i="1"/>
  <c r="ID682" i="1"/>
  <c r="IF682" i="1"/>
  <c r="DI682" i="1"/>
  <c r="CJ682" i="1"/>
  <c r="IA682" i="1"/>
  <c r="HP683" i="1"/>
  <c r="EU683" i="1"/>
  <c r="DW684" i="1"/>
  <c r="DX684" i="1"/>
  <c r="HQ684" i="1"/>
  <c r="HW685" i="1"/>
  <c r="EZ686" i="1"/>
  <c r="HT687" i="1"/>
  <c r="FA687" i="1"/>
  <c r="EU687" i="1"/>
  <c r="HX688" i="1"/>
  <c r="AN688" i="1"/>
  <c r="HW689" i="1"/>
  <c r="EQ690" i="1"/>
  <c r="BO690" i="1"/>
  <c r="DJ690" i="1"/>
  <c r="DN690" i="1"/>
  <c r="FA690" i="1"/>
  <c r="HV691" i="1"/>
  <c r="EV691" i="1"/>
  <c r="CA692" i="1"/>
  <c r="FN693" i="1"/>
  <c r="FO693" i="1"/>
  <c r="HV693" i="1"/>
  <c r="EL694" i="1"/>
  <c r="EQ695" i="1"/>
  <c r="EM696" i="1"/>
  <c r="FA696" i="1"/>
  <c r="CW697" i="1"/>
  <c r="HR697" i="1"/>
  <c r="GT697" i="1"/>
  <c r="IC698" i="1"/>
  <c r="IE698" i="1"/>
  <c r="HR698" i="1"/>
  <c r="HT699" i="1"/>
  <c r="HQ699" i="1"/>
  <c r="CA700" i="1"/>
  <c r="CW700" i="1"/>
  <c r="IF700" i="1"/>
  <c r="IF701" i="1"/>
  <c r="CW693" i="1"/>
  <c r="EV675" i="1"/>
  <c r="CA679" i="1"/>
  <c r="ES701" i="1"/>
  <c r="BN679" i="1"/>
  <c r="AL679" i="1"/>
  <c r="EP679" i="1"/>
  <c r="HR681" i="1"/>
  <c r="ES693" i="1"/>
  <c r="DW693" i="1"/>
  <c r="DX693" i="1"/>
  <c r="DW694" i="1"/>
  <c r="DX694" i="1"/>
  <c r="HQ694" i="1"/>
  <c r="EQ694" i="1"/>
  <c r="HU676" i="1"/>
  <c r="EU693" i="1"/>
  <c r="EU694" i="1"/>
  <c r="HT700" i="1"/>
  <c r="EV701" i="1"/>
  <c r="IF675" i="1"/>
  <c r="ET679" i="1"/>
  <c r="IE676" i="1"/>
  <c r="HU694" i="1"/>
  <c r="EM694" i="1"/>
  <c r="HR700" i="1"/>
  <c r="HO701" i="1"/>
  <c r="BO701" i="1"/>
  <c r="HA701" i="1"/>
  <c r="EL702" i="1"/>
  <c r="EO702" i="1"/>
  <c r="EM702" i="1"/>
  <c r="EK702" i="1"/>
  <c r="GV675" i="1"/>
  <c r="CA676" i="1"/>
  <c r="IA675" i="1"/>
  <c r="HW675" i="1"/>
  <c r="ET675" i="1"/>
  <c r="CW676" i="1"/>
  <c r="DW676" i="1"/>
  <c r="DX676" i="1"/>
  <c r="GT676" i="1"/>
  <c r="IB676" i="1"/>
  <c r="EO679" i="1"/>
  <c r="EK688" i="1"/>
  <c r="EV693" i="1"/>
  <c r="FN679" i="1"/>
  <c r="FO679" i="1"/>
  <c r="ES688" i="1"/>
  <c r="EY690" i="1"/>
  <c r="EM693" i="1"/>
  <c r="GU693" i="1"/>
  <c r="BO693" i="1"/>
  <c r="IA693" i="1"/>
  <c r="HR693" i="1"/>
  <c r="HW693" i="1"/>
  <c r="ID693" i="1"/>
  <c r="ID694" i="1"/>
  <c r="HW694" i="1"/>
  <c r="BO694" i="1"/>
  <c r="HE694" i="1"/>
  <c r="EY694" i="1"/>
  <c r="HX697" i="1"/>
  <c r="DW697" i="1"/>
  <c r="IC697" i="1"/>
  <c r="ID699" i="1"/>
  <c r="IG699" i="1"/>
  <c r="IB699" i="1"/>
  <c r="CA699" i="1"/>
  <c r="EQ700" i="1"/>
  <c r="EK700" i="1"/>
  <c r="EZ700" i="1"/>
  <c r="HT701" i="1"/>
  <c r="IE701" i="1"/>
  <c r="HQ701" i="1"/>
  <c r="EK701" i="1"/>
  <c r="CA701" i="1"/>
  <c r="EL675" i="1"/>
  <c r="ES675" i="1"/>
  <c r="AN676" i="1"/>
  <c r="EY675" i="1"/>
  <c r="EQ675" i="1"/>
  <c r="HU675" i="1"/>
  <c r="EM675" i="1"/>
  <c r="FA676" i="1"/>
  <c r="HV676" i="1"/>
  <c r="HS676" i="1"/>
  <c r="FA675" i="1"/>
  <c r="IF676" i="1"/>
  <c r="HU693" i="1"/>
  <c r="IF694" i="1"/>
  <c r="HP694" i="1"/>
  <c r="HS694" i="1"/>
  <c r="AN697" i="1"/>
  <c r="EU697" i="1"/>
  <c r="EW697" i="1"/>
  <c r="IE697" i="1"/>
  <c r="HT697" i="1"/>
  <c r="EO697" i="1"/>
  <c r="CK699" i="1"/>
  <c r="HW699" i="1"/>
  <c r="BN699" i="1"/>
  <c r="AL699" i="1"/>
  <c r="AN699" i="1"/>
  <c r="HS699" i="1"/>
  <c r="EL700" i="1"/>
  <c r="ES700" i="1"/>
  <c r="EP700" i="1"/>
  <c r="DW701" i="1"/>
  <c r="DX701" i="1"/>
  <c r="IH701" i="1"/>
  <c r="EL701" i="1"/>
  <c r="BN701" i="1"/>
  <c r="AL701" i="1"/>
  <c r="AN701" i="1"/>
  <c r="ES702" i="1"/>
  <c r="CW702" i="1"/>
  <c r="BO702" i="1"/>
  <c r="DI702" i="1"/>
  <c r="AN702" i="1"/>
  <c r="EV702" i="1"/>
  <c r="EU702" i="1"/>
  <c r="ET702" i="1"/>
  <c r="II675" i="1"/>
  <c r="HX681" i="1"/>
  <c r="EV694" i="1"/>
  <c r="ID675" i="1"/>
  <c r="EL688" i="1"/>
  <c r="CA693" i="1"/>
  <c r="IG693" i="1"/>
  <c r="EZ694" i="1"/>
  <c r="IH675" i="1"/>
  <c r="CW675" i="1"/>
  <c r="EQ676" i="1"/>
  <c r="HQ676" i="1"/>
  <c r="HT676" i="1"/>
  <c r="DW678" i="1"/>
  <c r="CW678" i="1"/>
  <c r="EY680" i="1"/>
  <c r="HT681" i="1"/>
  <c r="HS686" i="1"/>
  <c r="GT686" i="1"/>
  <c r="EO688" i="1"/>
  <c r="EU688" i="1"/>
  <c r="FA689" i="1"/>
  <c r="II690" i="1"/>
  <c r="HV690" i="1"/>
  <c r="HT690" i="1"/>
  <c r="BN693" i="1"/>
  <c r="AL693" i="1"/>
  <c r="AN693" i="1"/>
  <c r="IB693" i="1"/>
  <c r="HX693" i="1"/>
  <c r="GT693" i="1"/>
  <c r="CA694" i="1"/>
  <c r="AN694" i="1"/>
  <c r="IB694" i="1"/>
  <c r="ET695" i="1"/>
  <c r="BN696" i="1"/>
  <c r="AL696" i="1"/>
  <c r="EP696" i="1"/>
  <c r="CW696" i="1"/>
  <c r="IG696" i="1"/>
  <c r="HU696" i="1"/>
  <c r="EM697" i="1"/>
  <c r="IH697" i="1"/>
  <c r="GS697" i="1"/>
  <c r="EL697" i="1"/>
  <c r="EZ699" i="1"/>
  <c r="IF699" i="1"/>
  <c r="HR699" i="1"/>
  <c r="EP699" i="1"/>
  <c r="CW699" i="1"/>
  <c r="EM700" i="1"/>
  <c r="EO700" i="1"/>
  <c r="FA701" i="1"/>
  <c r="EY701" i="1"/>
  <c r="EM701" i="1"/>
  <c r="EP701" i="1"/>
  <c r="CW701" i="1"/>
  <c r="EY702" i="1"/>
  <c r="DW702" i="1"/>
  <c r="DX702" i="1"/>
  <c r="IE688" i="1"/>
  <c r="GS688" i="1"/>
  <c r="BN702" i="1"/>
  <c r="AL702" i="1"/>
  <c r="CA702" i="1"/>
  <c r="EP702" i="1"/>
  <c r="CU702" i="1"/>
  <c r="FN702" i="1"/>
  <c r="FO702" i="1"/>
  <c r="EQ702" i="1"/>
  <c r="HS675" i="1"/>
  <c r="AN675" i="1"/>
  <c r="ID676" i="1"/>
  <c r="GT681" i="1"/>
  <c r="HR675" i="1"/>
  <c r="HT675" i="1"/>
  <c r="CA675" i="1"/>
  <c r="EU675" i="1"/>
  <c r="BN675" i="1"/>
  <c r="AL675" i="1"/>
  <c r="DI675" i="1"/>
  <c r="IH676" i="1"/>
  <c r="EY676" i="1"/>
  <c r="IB678" i="1"/>
  <c r="EY688" i="1"/>
  <c r="IB675" i="1"/>
  <c r="GT675" i="1"/>
  <c r="EU676" i="1"/>
  <c r="HW676" i="1"/>
  <c r="HQ678" i="1"/>
  <c r="EP678" i="1"/>
  <c r="DX679" i="1"/>
  <c r="EZ679" i="1"/>
  <c r="IB680" i="1"/>
  <c r="IC675" i="1"/>
  <c r="HZ675" i="1"/>
  <c r="EP675" i="1"/>
  <c r="EV676" i="1"/>
  <c r="II676" i="1"/>
  <c r="IG676" i="1"/>
  <c r="FA678" i="1"/>
  <c r="EO678" i="1"/>
  <c r="AN679" i="1"/>
  <c r="IF679" i="1"/>
  <c r="DW680" i="1"/>
  <c r="DX680" i="1"/>
  <c r="HX680" i="1"/>
  <c r="CA680" i="1"/>
  <c r="AN680" i="1"/>
  <c r="HV681" i="1"/>
  <c r="GS681" i="1"/>
  <c r="EL683" i="1"/>
  <c r="AN683" i="1"/>
  <c r="HU686" i="1"/>
  <c r="EM688" i="1"/>
  <c r="CA689" i="1"/>
  <c r="IH689" i="1"/>
  <c r="HS689" i="1"/>
  <c r="CA690" i="1"/>
  <c r="HR690" i="1"/>
  <c r="IF690" i="1"/>
  <c r="EK691" i="1"/>
  <c r="CW692" i="1"/>
  <c r="IF692" i="1"/>
  <c r="IH693" i="1"/>
  <c r="HT694" i="1"/>
  <c r="BN694" i="1"/>
  <c r="AL694" i="1"/>
  <c r="EP694" i="1"/>
  <c r="CA695" i="1"/>
  <c r="EK696" i="1"/>
  <c r="HX696" i="1"/>
  <c r="GT696" i="1"/>
  <c r="HQ697" i="1"/>
  <c r="IF697" i="1"/>
  <c r="GS699" i="1"/>
  <c r="HV699" i="1"/>
  <c r="II699" i="1"/>
  <c r="EL699" i="1"/>
  <c r="GT701" i="1"/>
  <c r="HX701" i="1"/>
  <c r="EO701" i="1"/>
  <c r="GV701" i="1"/>
  <c r="GW701" i="1"/>
  <c r="GX701" i="1"/>
  <c r="GY701" i="1"/>
  <c r="CT701" i="1"/>
  <c r="CU701" i="1"/>
  <c r="HZ701" i="1"/>
  <c r="IA700" i="1"/>
  <c r="EW700" i="1"/>
  <c r="HO700" i="1"/>
  <c r="GV700" i="1"/>
  <c r="AK700" i="1"/>
  <c r="GU700" i="1"/>
  <c r="HB700" i="1"/>
  <c r="GU699" i="1"/>
  <c r="AK699" i="1"/>
  <c r="GV699" i="1"/>
  <c r="GW699" i="1"/>
  <c r="GX699" i="1"/>
  <c r="GY699" i="1"/>
  <c r="HD699" i="1"/>
  <c r="CU699" i="1"/>
  <c r="CT699" i="1"/>
  <c r="HO699" i="1"/>
  <c r="HZ699" i="1"/>
  <c r="HP698" i="1"/>
  <c r="GV698" i="1"/>
  <c r="HP697" i="1"/>
  <c r="GV697" i="1"/>
  <c r="IA697" i="1"/>
  <c r="IA696" i="1"/>
  <c r="HP696" i="1"/>
  <c r="GU696" i="1"/>
  <c r="AK696" i="1"/>
  <c r="CU696" i="1"/>
  <c r="HO696" i="1"/>
  <c r="BS695" i="1"/>
  <c r="HM695" i="1"/>
  <c r="FC695" i="1"/>
  <c r="FD695" i="1"/>
  <c r="DV695" i="1"/>
  <c r="GY695" i="1"/>
  <c r="CS695" i="1"/>
  <c r="HP695" i="1"/>
  <c r="EW695" i="1"/>
  <c r="GX695" i="1"/>
  <c r="GU695" i="1"/>
  <c r="GW695" i="1"/>
  <c r="CT695" i="1"/>
  <c r="HO695" i="1"/>
  <c r="GV695" i="1"/>
  <c r="CU695" i="1"/>
  <c r="AK695" i="1"/>
  <c r="DU695" i="1"/>
  <c r="DC695" i="1"/>
  <c r="DN695" i="1"/>
  <c r="DD695" i="1"/>
  <c r="DO695" i="1"/>
  <c r="DP695" i="1"/>
  <c r="DQ695" i="1"/>
  <c r="DR695" i="1"/>
  <c r="DS695" i="1"/>
  <c r="DT695" i="1"/>
  <c r="DK695" i="1"/>
  <c r="DY695" i="1"/>
  <c r="CX695" i="1"/>
  <c r="HA695" i="1"/>
  <c r="HB695" i="1"/>
  <c r="HC695" i="1"/>
  <c r="HD695" i="1"/>
  <c r="HE695" i="1"/>
  <c r="DH695" i="1"/>
  <c r="HF695" i="1"/>
  <c r="DI695" i="1"/>
  <c r="CJ695" i="1"/>
  <c r="AM695" i="1"/>
  <c r="IA695" i="1"/>
  <c r="II694" i="1"/>
  <c r="GX694" i="1"/>
  <c r="HD694" i="1"/>
  <c r="HO694" i="1"/>
  <c r="HZ694" i="1"/>
  <c r="HZ693" i="1"/>
  <c r="GX693" i="1"/>
  <c r="HF693" i="1"/>
  <c r="ES691" i="1"/>
  <c r="EO691" i="1"/>
  <c r="GW689" i="1"/>
  <c r="EQ689" i="1"/>
  <c r="ET689" i="1"/>
  <c r="EP689" i="1"/>
  <c r="FN689" i="1"/>
  <c r="FO689" i="1"/>
  <c r="EW691" i="1"/>
  <c r="CU692" i="1"/>
  <c r="DX690" i="1"/>
  <c r="IA691" i="1"/>
  <c r="CK692" i="1"/>
  <c r="HR692" i="1"/>
  <c r="EU689" i="1"/>
  <c r="HX689" i="1"/>
  <c r="DW689" i="1"/>
  <c r="DX689" i="1"/>
  <c r="HQ689" i="1"/>
  <c r="EM689" i="1"/>
  <c r="II689" i="1"/>
  <c r="HZ689" i="1"/>
  <c r="II692" i="1"/>
  <c r="HW692" i="1"/>
  <c r="ID692" i="1"/>
  <c r="IB692" i="1"/>
  <c r="EM692" i="1"/>
  <c r="HX692" i="1"/>
  <c r="HU692" i="1"/>
  <c r="HS692" i="1"/>
  <c r="HP692" i="1"/>
  <c r="GT692" i="1"/>
  <c r="EY692" i="1"/>
  <c r="EU692" i="1"/>
  <c r="EW692" i="1"/>
  <c r="AN692" i="1"/>
  <c r="IH692" i="1"/>
  <c r="FA692" i="1"/>
  <c r="HT692" i="1"/>
  <c r="HQ692" i="1"/>
  <c r="DW692" i="1"/>
  <c r="DX692" i="1"/>
  <c r="GS692" i="1"/>
  <c r="EV692" i="1"/>
  <c r="HV692" i="1"/>
  <c r="IE692" i="1"/>
  <c r="FX692" i="1"/>
  <c r="HC692" i="1"/>
  <c r="BS692" i="1"/>
  <c r="GU692" i="1"/>
  <c r="AK692" i="1"/>
  <c r="GV692" i="1"/>
  <c r="GW692" i="1"/>
  <c r="GX692" i="1"/>
  <c r="CS692" i="1"/>
  <c r="GY692" i="1"/>
  <c r="HZ692" i="1"/>
  <c r="HO692" i="1"/>
  <c r="DH692" i="1"/>
  <c r="CS691" i="1"/>
  <c r="FC691" i="1"/>
  <c r="FD691" i="1"/>
  <c r="GY691" i="1"/>
  <c r="HC691" i="1"/>
  <c r="HE691" i="1"/>
  <c r="HD691" i="1"/>
  <c r="HO691" i="1"/>
  <c r="HZ691" i="1"/>
  <c r="DI691" i="1"/>
  <c r="IA690" i="1"/>
  <c r="HO690" i="1"/>
  <c r="HA689" i="1"/>
  <c r="AM689" i="1"/>
  <c r="HP688" i="1"/>
  <c r="IA688" i="1"/>
  <c r="GX688" i="1"/>
  <c r="HA687" i="1"/>
  <c r="HB687" i="1"/>
  <c r="HC687" i="1"/>
  <c r="HD687" i="1"/>
  <c r="HE687" i="1"/>
  <c r="HF687" i="1"/>
  <c r="AM687" i="1"/>
  <c r="HO687" i="1"/>
  <c r="HZ687" i="1"/>
  <c r="DH687" i="1"/>
  <c r="DH686" i="1"/>
  <c r="AK686" i="1"/>
  <c r="GV686" i="1"/>
  <c r="HC686" i="1"/>
  <c r="HF686" i="1"/>
  <c r="DJ686" i="1"/>
  <c r="IA686" i="1"/>
  <c r="CS686" i="1"/>
  <c r="DV686" i="1"/>
  <c r="HP686" i="1"/>
  <c r="IG684" i="1"/>
  <c r="CW685" i="1"/>
  <c r="CA685" i="1"/>
  <c r="EZ685" i="1"/>
  <c r="IC684" i="1"/>
  <c r="EM685" i="1"/>
  <c r="IG685" i="1"/>
  <c r="HU685" i="1"/>
  <c r="EU685" i="1"/>
  <c r="EW685" i="1"/>
  <c r="HX685" i="1"/>
  <c r="GT685" i="1"/>
  <c r="II684" i="1"/>
  <c r="BO685" i="1"/>
  <c r="FA685" i="1"/>
  <c r="EY685" i="1"/>
  <c r="HQ685" i="1"/>
  <c r="II685" i="1"/>
  <c r="DW685" i="1"/>
  <c r="DX685" i="1"/>
  <c r="IC685" i="1"/>
  <c r="EQ685" i="1"/>
  <c r="AN685" i="1"/>
  <c r="EV685" i="1"/>
  <c r="IA685" i="1"/>
  <c r="IE685" i="1"/>
  <c r="HT685" i="1"/>
  <c r="HR685" i="1"/>
  <c r="HV685" i="1"/>
  <c r="HS685" i="1"/>
  <c r="GU685" i="1"/>
  <c r="AK685" i="1"/>
  <c r="GV685" i="1"/>
  <c r="GW685" i="1"/>
  <c r="GX685" i="1"/>
  <c r="GY685" i="1"/>
  <c r="CU685" i="1"/>
  <c r="HP685" i="1"/>
  <c r="CS685" i="1"/>
  <c r="HO685" i="1"/>
  <c r="CT685" i="1"/>
  <c r="AK684" i="1"/>
  <c r="GV684" i="1"/>
  <c r="HC684" i="1"/>
  <c r="HF684" i="1"/>
  <c r="AM684" i="1"/>
  <c r="CT684" i="1"/>
  <c r="CU684" i="1"/>
  <c r="IB683" i="1"/>
  <c r="DI683" i="1"/>
  <c r="CJ683" i="1"/>
  <c r="GU683" i="1"/>
  <c r="HA683" i="1"/>
  <c r="HC683" i="1"/>
  <c r="HB683" i="1"/>
  <c r="DV683" i="1"/>
  <c r="HD683" i="1"/>
  <c r="HE683" i="1"/>
  <c r="HF683" i="1"/>
  <c r="AM683" i="1"/>
  <c r="HZ683" i="1"/>
  <c r="DJ683" i="1"/>
  <c r="IC682" i="1"/>
  <c r="DJ682" i="1"/>
  <c r="DD682" i="1"/>
  <c r="GU682" i="1"/>
  <c r="GW682" i="1"/>
  <c r="GX682" i="1"/>
  <c r="EW682" i="1"/>
  <c r="HC682" i="1"/>
  <c r="HD682" i="1"/>
  <c r="AM682" i="1"/>
  <c r="CS681" i="1"/>
  <c r="HZ681" i="1"/>
  <c r="CT681" i="1"/>
  <c r="GU681" i="1"/>
  <c r="AK681" i="1"/>
  <c r="GV681" i="1"/>
  <c r="GW681" i="1"/>
  <c r="GX681" i="1"/>
  <c r="GY681" i="1"/>
  <c r="CU681" i="1"/>
  <c r="HO681" i="1"/>
  <c r="HB681" i="1"/>
  <c r="BS680" i="1"/>
  <c r="GU680" i="1"/>
  <c r="FC680" i="1"/>
  <c r="FD680" i="1"/>
  <c r="AK680" i="1"/>
  <c r="GY680" i="1"/>
  <c r="CU680" i="1"/>
  <c r="CS680" i="1"/>
  <c r="HB680" i="1"/>
  <c r="HC680" i="1"/>
  <c r="HD680" i="1"/>
  <c r="HE680" i="1"/>
  <c r="HA680" i="1"/>
  <c r="HF680" i="1"/>
  <c r="AM680" i="1"/>
  <c r="HP680" i="1"/>
  <c r="IA680" i="1"/>
  <c r="DV680" i="1"/>
  <c r="DJ680" i="1"/>
  <c r="EW680" i="1"/>
  <c r="DH680" i="1"/>
  <c r="DI680" i="1"/>
  <c r="CJ680" i="1"/>
  <c r="IA679" i="1"/>
  <c r="CT679" i="1"/>
  <c r="GU679" i="1"/>
  <c r="FC679" i="1"/>
  <c r="FD679" i="1"/>
  <c r="AK679" i="1"/>
  <c r="GY679" i="1"/>
  <c r="EW679" i="1"/>
  <c r="CU679" i="1"/>
  <c r="HO679" i="1"/>
  <c r="HA679" i="1"/>
  <c r="HB679" i="1"/>
  <c r="AM679" i="1"/>
  <c r="DJ679" i="1"/>
  <c r="BS678" i="1"/>
  <c r="GP678" i="1"/>
  <c r="GU678" i="1"/>
  <c r="GX678" i="1"/>
  <c r="GY678" i="1"/>
  <c r="HZ678" i="1"/>
  <c r="HP678" i="1"/>
  <c r="HB678" i="1"/>
  <c r="FX678" i="1"/>
  <c r="HC678" i="1"/>
  <c r="HD678" i="1"/>
  <c r="HE678" i="1"/>
  <c r="HA678" i="1"/>
  <c r="HF678" i="1"/>
  <c r="AM678" i="1"/>
  <c r="DV678" i="1"/>
  <c r="CT678" i="1"/>
  <c r="DJ678" i="1"/>
  <c r="DH678" i="1"/>
  <c r="DI678" i="1"/>
  <c r="IB677" i="1"/>
  <c r="ID677" i="1"/>
  <c r="IF677" i="1"/>
  <c r="DJ677" i="1"/>
  <c r="DM677" i="1"/>
  <c r="BS677" i="1"/>
  <c r="GP677" i="1"/>
  <c r="GU677" i="1"/>
  <c r="FC677" i="1"/>
  <c r="FD677" i="1"/>
  <c r="AK677" i="1"/>
  <c r="GV677" i="1"/>
  <c r="GW677" i="1"/>
  <c r="GX677" i="1"/>
  <c r="GY677" i="1"/>
  <c r="EW677" i="1"/>
  <c r="CU677" i="1"/>
  <c r="HB677" i="1"/>
  <c r="FX677" i="1"/>
  <c r="HC677" i="1"/>
  <c r="HA677" i="1"/>
  <c r="HD677" i="1"/>
  <c r="HE677" i="1"/>
  <c r="HF677" i="1"/>
  <c r="AM677" i="1"/>
  <c r="DV677" i="1"/>
  <c r="CS677" i="1"/>
  <c r="HO677" i="1"/>
  <c r="HZ677" i="1"/>
  <c r="CT677" i="1"/>
  <c r="DH677" i="1"/>
  <c r="IC676" i="1"/>
  <c r="DI676" i="1"/>
  <c r="IA676" i="1"/>
  <c r="HZ676" i="1"/>
  <c r="DJ676" i="1"/>
  <c r="CH676" i="1"/>
  <c r="HA676" i="1"/>
  <c r="HB676" i="1"/>
  <c r="FX676" i="1"/>
  <c r="HD676" i="1"/>
  <c r="HE676" i="1"/>
  <c r="HC676" i="1"/>
  <c r="HF676" i="1"/>
  <c r="AM676" i="1"/>
  <c r="HO676" i="1"/>
  <c r="HD675" i="1"/>
  <c r="HE675" i="1"/>
  <c r="HF675" i="1"/>
  <c r="HP675" i="1"/>
  <c r="CX697" i="1"/>
  <c r="CK697" i="1"/>
  <c r="GX683" i="1"/>
  <c r="GX690" i="1"/>
  <c r="EW690" i="1"/>
  <c r="HO697" i="1"/>
  <c r="GY683" i="1"/>
  <c r="GV688" i="1"/>
  <c r="CS690" i="1"/>
  <c r="GU697" i="1"/>
  <c r="GU698" i="1"/>
  <c r="DX697" i="1"/>
  <c r="HQ683" i="1"/>
  <c r="BS683" i="1"/>
  <c r="GP683" i="1"/>
  <c r="GW688" i="1"/>
  <c r="GY690" i="1"/>
  <c r="CU690" i="1"/>
  <c r="AK697" i="1"/>
  <c r="AK698" i="1"/>
  <c r="HO683" i="1"/>
  <c r="FC683" i="1"/>
  <c r="FD683" i="1"/>
  <c r="GY688" i="1"/>
  <c r="GU690" i="1"/>
  <c r="GW697" i="1"/>
  <c r="CT697" i="1"/>
  <c r="CT683" i="1"/>
  <c r="AK683" i="1"/>
  <c r="AK690" i="1"/>
  <c r="CT690" i="1"/>
  <c r="GX697" i="1"/>
  <c r="CS683" i="1"/>
  <c r="GV683" i="1"/>
  <c r="GV690" i="1"/>
  <c r="HQ690" i="1"/>
  <c r="CS697" i="1"/>
  <c r="CU697" i="1"/>
  <c r="GW683" i="1"/>
  <c r="HO688" i="1"/>
  <c r="GW690" i="1"/>
  <c r="GY697" i="1"/>
  <c r="HP699" i="1"/>
  <c r="GX679" i="1"/>
  <c r="HE693" i="1"/>
  <c r="BS696" i="1"/>
  <c r="GQ696" i="1"/>
  <c r="DV701" i="1"/>
  <c r="CU683" i="1"/>
  <c r="EW698" i="1"/>
  <c r="HS690" i="1"/>
  <c r="AM693" i="1"/>
  <c r="DV693" i="1"/>
  <c r="EW683" i="1"/>
  <c r="CV683" i="1"/>
  <c r="HA693" i="1"/>
  <c r="DJ693" i="1"/>
  <c r="DM693" i="1"/>
  <c r="DV698" i="1"/>
  <c r="IB696" i="1"/>
  <c r="DI693" i="1"/>
  <c r="HC698" i="1"/>
  <c r="HB696" i="1"/>
  <c r="HD698" i="1"/>
  <c r="GV679" i="1"/>
  <c r="HB693" i="1"/>
  <c r="FX696" i="1"/>
  <c r="DJ698" i="1"/>
  <c r="EW688" i="1"/>
  <c r="GW679" i="1"/>
  <c r="HD693" i="1"/>
  <c r="HZ698" i="1"/>
  <c r="DH698" i="1"/>
  <c r="HC701" i="1"/>
  <c r="AM700" i="1"/>
  <c r="DH700" i="1"/>
  <c r="HP682" i="1"/>
  <c r="FX681" i="1"/>
  <c r="HE682" i="1"/>
  <c r="GY682" i="1"/>
  <c r="CU682" i="1"/>
  <c r="IA684" i="1"/>
  <c r="HB684" i="1"/>
  <c r="DV684" i="1"/>
  <c r="HA686" i="1"/>
  <c r="FX687" i="1"/>
  <c r="HB689" i="1"/>
  <c r="GX691" i="1"/>
  <c r="HD692" i="1"/>
  <c r="IE689" i="1"/>
  <c r="HP691" i="1"/>
  <c r="FX693" i="1"/>
  <c r="DV694" i="1"/>
  <c r="HA699" i="1"/>
  <c r="HD700" i="1"/>
  <c r="GW700" i="1"/>
  <c r="CS700" i="1"/>
  <c r="HE699" i="1"/>
  <c r="DV682" i="1"/>
  <c r="GW675" i="1"/>
  <c r="HC681" i="1"/>
  <c r="HF682" i="1"/>
  <c r="CS682" i="1"/>
  <c r="BS682" i="1"/>
  <c r="FX684" i="1"/>
  <c r="HB686" i="1"/>
  <c r="IB686" i="1"/>
  <c r="DI689" i="1"/>
  <c r="CJ689" i="1"/>
  <c r="GU691" i="1"/>
  <c r="HF692" i="1"/>
  <c r="CU691" i="1"/>
  <c r="CT693" i="1"/>
  <c r="HC694" i="1"/>
  <c r="DJ700" i="1"/>
  <c r="GX700" i="1"/>
  <c r="HP700" i="1"/>
  <c r="HR682" i="1"/>
  <c r="DG682" i="1"/>
  <c r="CV682" i="1"/>
  <c r="CK682" i="1"/>
  <c r="IE682" i="1"/>
  <c r="CT682" i="1"/>
  <c r="FC682" i="1"/>
  <c r="FD682" i="1"/>
  <c r="FX683" i="1"/>
  <c r="DJ684" i="1"/>
  <c r="DS684" i="1"/>
  <c r="HD684" i="1"/>
  <c r="HD686" i="1"/>
  <c r="ID686" i="1"/>
  <c r="DH689" i="1"/>
  <c r="AK691" i="1"/>
  <c r="IA692" i="1"/>
  <c r="DI692" i="1"/>
  <c r="CJ692" i="1"/>
  <c r="IG689" i="1"/>
  <c r="AK693" i="1"/>
  <c r="DJ699" i="1"/>
  <c r="DD699" i="1"/>
  <c r="DE699" i="1"/>
  <c r="BS699" i="1"/>
  <c r="GP699" i="1"/>
  <c r="GY700" i="1"/>
  <c r="CU700" i="1"/>
  <c r="DV699" i="1"/>
  <c r="IC699" i="1"/>
  <c r="HA682" i="1"/>
  <c r="AK682" i="1"/>
  <c r="DH684" i="1"/>
  <c r="HE684" i="1"/>
  <c r="HE686" i="1"/>
  <c r="DI686" i="1"/>
  <c r="CJ686" i="1"/>
  <c r="CH687" i="1"/>
  <c r="GV691" i="1"/>
  <c r="FC692" i="1"/>
  <c r="FD692" i="1"/>
  <c r="HA692" i="1"/>
  <c r="GV693" i="1"/>
  <c r="FX699" i="1"/>
  <c r="FC700" i="1"/>
  <c r="FD700" i="1"/>
  <c r="IC700" i="1"/>
  <c r="GX675" i="1"/>
  <c r="HB682" i="1"/>
  <c r="GV682" i="1"/>
  <c r="DI684" i="1"/>
  <c r="CJ684" i="1"/>
  <c r="HA684" i="1"/>
  <c r="FC684" i="1"/>
  <c r="FD684" i="1"/>
  <c r="HZ686" i="1"/>
  <c r="FC686" i="1"/>
  <c r="FD686" i="1"/>
  <c r="DP690" i="1"/>
  <c r="GW691" i="1"/>
  <c r="HB692" i="1"/>
  <c r="IA689" i="1"/>
  <c r="GW693" i="1"/>
  <c r="HC699" i="1"/>
  <c r="FC699" i="1"/>
  <c r="FD699" i="1"/>
  <c r="HA700" i="1"/>
  <c r="BS700" i="1"/>
  <c r="GP700" i="1"/>
  <c r="DI700" i="1"/>
  <c r="CJ700" i="1"/>
  <c r="EW693" i="1"/>
  <c r="CV700" i="1"/>
  <c r="CX700" i="1"/>
  <c r="DA700" i="1"/>
  <c r="GY676" i="1"/>
  <c r="GY687" i="1"/>
  <c r="BS676" i="1"/>
  <c r="GP676" i="1"/>
  <c r="CU687" i="1"/>
  <c r="BS687" i="1"/>
  <c r="GQ687" i="1"/>
  <c r="HD688" i="1"/>
  <c r="BS690" i="1"/>
  <c r="EI690" i="1"/>
  <c r="DQ690" i="1"/>
  <c r="CV687" i="1"/>
  <c r="GU676" i="1"/>
  <c r="GU687" i="1"/>
  <c r="HE688" i="1"/>
  <c r="DH690" i="1"/>
  <c r="HP676" i="1"/>
  <c r="HP687" i="1"/>
  <c r="CS687" i="1"/>
  <c r="FC687" i="1"/>
  <c r="FD687" i="1"/>
  <c r="HA690" i="1"/>
  <c r="EW687" i="1"/>
  <c r="DN687" i="1"/>
  <c r="AK676" i="1"/>
  <c r="DD687" i="1"/>
  <c r="AK687" i="1"/>
  <c r="HB690" i="1"/>
  <c r="HC697" i="1"/>
  <c r="EW676" i="1"/>
  <c r="CU676" i="1"/>
  <c r="GV687" i="1"/>
  <c r="FX690" i="1"/>
  <c r="HR676" i="1"/>
  <c r="CT687" i="1"/>
  <c r="GW676" i="1"/>
  <c r="DR687" i="1"/>
  <c r="GW687" i="1"/>
  <c r="AM690" i="1"/>
  <c r="DD690" i="1"/>
  <c r="DH697" i="1"/>
  <c r="FC697" i="1"/>
  <c r="FD697" i="1"/>
  <c r="FC676" i="1"/>
  <c r="FD676" i="1"/>
  <c r="GV676" i="1"/>
  <c r="GX676" i="1"/>
  <c r="DV690" i="1"/>
  <c r="DO690" i="1"/>
  <c r="FX691" i="1"/>
  <c r="CS676" i="1"/>
  <c r="CV676" i="1"/>
  <c r="CK676" i="1"/>
  <c r="HR680" i="1"/>
  <c r="DG684" i="1"/>
  <c r="EW684" i="1"/>
  <c r="DG690" i="1"/>
  <c r="CV679" i="1"/>
  <c r="CK679" i="1"/>
  <c r="DG697" i="1"/>
  <c r="DG698" i="1"/>
  <c r="CS702" i="1"/>
  <c r="DG689" i="1"/>
  <c r="DG693" i="1"/>
  <c r="DG681" i="1"/>
  <c r="DG701" i="1"/>
  <c r="CV680" i="1"/>
  <c r="GP696" i="1"/>
  <c r="CV693" i="1"/>
  <c r="CV688" i="1"/>
  <c r="CK688" i="1"/>
  <c r="CV684" i="1"/>
  <c r="CI684" i="1"/>
  <c r="DG691" i="1"/>
  <c r="CV698" i="1"/>
  <c r="CK698" i="1"/>
  <c r="CV689" i="1"/>
  <c r="CV675" i="1"/>
  <c r="DG679" i="1"/>
  <c r="CV678" i="1"/>
  <c r="IA694" i="1"/>
  <c r="DG694" i="1"/>
  <c r="DG699" i="1"/>
  <c r="DG675" i="1"/>
  <c r="DG686" i="1"/>
  <c r="AM675" i="1"/>
  <c r="FC678" i="1"/>
  <c r="FD678" i="1"/>
  <c r="FX680" i="1"/>
  <c r="GX684" i="1"/>
  <c r="GY693" i="1"/>
  <c r="HA694" i="1"/>
  <c r="IC694" i="1"/>
  <c r="GV696" i="1"/>
  <c r="CS698" i="1"/>
  <c r="GW698" i="1"/>
  <c r="HF699" i="1"/>
  <c r="IA699" i="1"/>
  <c r="FX700" i="1"/>
  <c r="CS701" i="1"/>
  <c r="IE694" i="1"/>
  <c r="DH679" i="1"/>
  <c r="DJ675" i="1"/>
  <c r="CT702" i="1"/>
  <c r="CV702" i="1"/>
  <c r="FX679" i="1"/>
  <c r="HZ679" i="1"/>
  <c r="GW684" i="1"/>
  <c r="CS678" i="1"/>
  <c r="HC679" i="1"/>
  <c r="HF691" i="1"/>
  <c r="CU675" i="1"/>
  <c r="HA675" i="1"/>
  <c r="CU678" i="1"/>
  <c r="AK678" i="1"/>
  <c r="HD679" i="1"/>
  <c r="DI679" i="1"/>
  <c r="GY684" i="1"/>
  <c r="BS688" i="1"/>
  <c r="GQ688" i="1"/>
  <c r="AM691" i="1"/>
  <c r="BS691" i="1"/>
  <c r="HE692" i="1"/>
  <c r="IC692" i="1"/>
  <c r="DJ691" i="1"/>
  <c r="DM691" i="1"/>
  <c r="CU693" i="1"/>
  <c r="GW694" i="1"/>
  <c r="GW696" i="1"/>
  <c r="CS696" i="1"/>
  <c r="HO698" i="1"/>
  <c r="GX698" i="1"/>
  <c r="DH699" i="1"/>
  <c r="AM699" i="1"/>
  <c r="IE699" i="1"/>
  <c r="HC700" i="1"/>
  <c r="EW701" i="1"/>
  <c r="HP701" i="1"/>
  <c r="DX678" i="1"/>
  <c r="DV675" i="1"/>
  <c r="EW696" i="1"/>
  <c r="DG688" i="1"/>
  <c r="DG692" i="1"/>
  <c r="CV701" i="1"/>
  <c r="CV696" i="1"/>
  <c r="DG702" i="1"/>
  <c r="FX686" i="1"/>
  <c r="DG685" i="1"/>
  <c r="HO686" i="1"/>
  <c r="CV686" i="1"/>
  <c r="CK686" i="1"/>
  <c r="AK689" i="1"/>
  <c r="GY698" i="1"/>
  <c r="GU701" i="1"/>
  <c r="CV694" i="1"/>
  <c r="DG700" i="1"/>
  <c r="HP689" i="1"/>
  <c r="HC675" i="1"/>
  <c r="GV678" i="1"/>
  <c r="HE679" i="1"/>
  <c r="BS679" i="1"/>
  <c r="CS684" i="1"/>
  <c r="BS684" i="1"/>
  <c r="GP684" i="1"/>
  <c r="GU688" i="1"/>
  <c r="CT688" i="1"/>
  <c r="HA691" i="1"/>
  <c r="GX696" i="1"/>
  <c r="CT696" i="1"/>
  <c r="HE700" i="1"/>
  <c r="DV700" i="1"/>
  <c r="HB701" i="1"/>
  <c r="GW678" i="1"/>
  <c r="HF679" i="1"/>
  <c r="HP684" i="1"/>
  <c r="AM686" i="1"/>
  <c r="AK688" i="1"/>
  <c r="CU688" i="1"/>
  <c r="DH691" i="1"/>
  <c r="HB691" i="1"/>
  <c r="AM692" i="1"/>
  <c r="DJ692" i="1"/>
  <c r="DN692" i="1"/>
  <c r="IB690" i="1"/>
  <c r="HC693" i="1"/>
  <c r="FC693" i="1"/>
  <c r="FD693" i="1"/>
  <c r="DH693" i="1"/>
  <c r="FX694" i="1"/>
  <c r="GY696" i="1"/>
  <c r="HD697" i="1"/>
  <c r="CT698" i="1"/>
  <c r="FX698" i="1"/>
  <c r="HB699" i="1"/>
  <c r="HF700" i="1"/>
  <c r="IE700" i="1"/>
  <c r="FX701" i="1"/>
  <c r="AK701" i="1"/>
  <c r="HZ696" i="1"/>
  <c r="DH696" i="1"/>
  <c r="GY675" i="1"/>
  <c r="DH675" i="1"/>
  <c r="CT694" i="1"/>
  <c r="BS675" i="1"/>
  <c r="GP675" i="1"/>
  <c r="DI681" i="1"/>
  <c r="CJ681" i="1"/>
  <c r="GU675" i="1"/>
  <c r="HC689" i="1"/>
  <c r="DI690" i="1"/>
  <c r="CJ690" i="1"/>
  <c r="EW694" i="1"/>
  <c r="GU694" i="1"/>
  <c r="HD696" i="1"/>
  <c r="FC696" i="1"/>
  <c r="FD696" i="1"/>
  <c r="HF697" i="1"/>
  <c r="HE698" i="1"/>
  <c r="HE701" i="1"/>
  <c r="IA701" i="1"/>
  <c r="GS680" i="1"/>
  <c r="HV680" i="1"/>
  <c r="HQ686" i="1"/>
  <c r="GS686" i="1"/>
  <c r="DS675" i="1"/>
  <c r="CK677" i="1"/>
  <c r="AM688" i="1"/>
  <c r="EW689" i="1"/>
  <c r="BS694" i="1"/>
  <c r="GM694" i="1"/>
  <c r="HC696" i="1"/>
  <c r="BS701" i="1"/>
  <c r="EI701" i="1"/>
  <c r="EW675" i="1"/>
  <c r="HE681" i="1"/>
  <c r="GX686" i="1"/>
  <c r="HA688" i="1"/>
  <c r="HB688" i="1"/>
  <c r="DR690" i="1"/>
  <c r="HV689" i="1"/>
  <c r="DK675" i="1"/>
  <c r="DY675" i="1"/>
  <c r="DP675" i="1"/>
  <c r="FC675" i="1"/>
  <c r="FD675" i="1"/>
  <c r="DM676" i="1"/>
  <c r="CT680" i="1"/>
  <c r="GW680" i="1"/>
  <c r="HF681" i="1"/>
  <c r="GY686" i="1"/>
  <c r="DM687" i="1"/>
  <c r="FX688" i="1"/>
  <c r="HD689" i="1"/>
  <c r="FC690" i="1"/>
  <c r="FD690" i="1"/>
  <c r="HD690" i="1"/>
  <c r="DS690" i="1"/>
  <c r="DU690" i="1"/>
  <c r="HP693" i="1"/>
  <c r="BS693" i="1"/>
  <c r="AQ693" i="1"/>
  <c r="HF694" i="1"/>
  <c r="CU694" i="1"/>
  <c r="FC694" i="1"/>
  <c r="FD694" i="1"/>
  <c r="HE696" i="1"/>
  <c r="DI696" i="1"/>
  <c r="DI697" i="1"/>
  <c r="HA697" i="1"/>
  <c r="DJ697" i="1"/>
  <c r="DN697" i="1"/>
  <c r="HA698" i="1"/>
  <c r="BS698" i="1"/>
  <c r="GP698" i="1"/>
  <c r="CX699" i="1"/>
  <c r="CY699" i="1"/>
  <c r="HF701" i="1"/>
  <c r="FC701" i="1"/>
  <c r="FD701" i="1"/>
  <c r="IA681" i="1"/>
  <c r="EW702" i="1"/>
  <c r="DO675" i="1"/>
  <c r="HF688" i="1"/>
  <c r="HO675" i="1"/>
  <c r="CX679" i="1"/>
  <c r="DB679" i="1"/>
  <c r="HD681" i="1"/>
  <c r="GW686" i="1"/>
  <c r="DJ688" i="1"/>
  <c r="DR688" i="1"/>
  <c r="FX689" i="1"/>
  <c r="HE697" i="1"/>
  <c r="HD701" i="1"/>
  <c r="DT675" i="1"/>
  <c r="GV680" i="1"/>
  <c r="BS681" i="1"/>
  <c r="AQ681" i="1"/>
  <c r="DJ689" i="1"/>
  <c r="DN689" i="1"/>
  <c r="HZ690" i="1"/>
  <c r="HC690" i="1"/>
  <c r="DN675" i="1"/>
  <c r="DQ675" i="1"/>
  <c r="AK675" i="1"/>
  <c r="DC676" i="1"/>
  <c r="GX680" i="1"/>
  <c r="AM681" i="1"/>
  <c r="CT686" i="1"/>
  <c r="BS686" i="1"/>
  <c r="GP686" i="1"/>
  <c r="DC687" i="1"/>
  <c r="HZ688" i="1"/>
  <c r="DV688" i="1"/>
  <c r="HE689" i="1"/>
  <c r="HE690" i="1"/>
  <c r="DT690" i="1"/>
  <c r="DC690" i="1"/>
  <c r="DE690" i="1"/>
  <c r="ID690" i="1"/>
  <c r="DV689" i="1"/>
  <c r="AM694" i="1"/>
  <c r="HB694" i="1"/>
  <c r="AK694" i="1"/>
  <c r="FX695" i="1"/>
  <c r="HF696" i="1"/>
  <c r="DV696" i="1"/>
  <c r="AM697" i="1"/>
  <c r="HB697" i="1"/>
  <c r="HZ697" i="1"/>
  <c r="HF698" i="1"/>
  <c r="DI698" i="1"/>
  <c r="CJ698" i="1"/>
  <c r="DH701" i="1"/>
  <c r="AM701" i="1"/>
  <c r="EW686" i="1"/>
  <c r="HV694" i="1"/>
  <c r="CU686" i="1"/>
  <c r="DJ696" i="1"/>
  <c r="DV681" i="1"/>
  <c r="IE681" i="1"/>
  <c r="IG681" i="1"/>
  <c r="II681" i="1"/>
  <c r="DH681" i="1"/>
  <c r="IC681" i="1"/>
  <c r="FC688" i="1"/>
  <c r="FD688" i="1"/>
  <c r="DI688" i="1"/>
  <c r="GY694" i="1"/>
  <c r="DD675" i="1"/>
  <c r="DJ681" i="1"/>
  <c r="DC681" i="1"/>
  <c r="HA681" i="1"/>
  <c r="FX682" i="1"/>
  <c r="GU686" i="1"/>
  <c r="HC688" i="1"/>
  <c r="HF689" i="1"/>
  <c r="FC689" i="1"/>
  <c r="FD689" i="1"/>
  <c r="HF690" i="1"/>
  <c r="DK690" i="1"/>
  <c r="DY690" i="1"/>
  <c r="CU689" i="1"/>
  <c r="CS694" i="1"/>
  <c r="GV694" i="1"/>
  <c r="AM696" i="1"/>
  <c r="HA696" i="1"/>
  <c r="BS697" i="1"/>
  <c r="HK697" i="1"/>
  <c r="FX697" i="1"/>
  <c r="AM698" i="1"/>
  <c r="HB698" i="1"/>
  <c r="FC698" i="1"/>
  <c r="FD698" i="1"/>
  <c r="IB698" i="1"/>
  <c r="DI701" i="1"/>
  <c r="HQ698" i="1"/>
  <c r="DI694" i="1"/>
  <c r="CJ694" i="1"/>
  <c r="DH694" i="1"/>
  <c r="HX694" i="1"/>
  <c r="IG694" i="1"/>
  <c r="HA702" i="1"/>
  <c r="HC702" i="1"/>
  <c r="AM702" i="1"/>
  <c r="HF702" i="1"/>
  <c r="HE702" i="1"/>
  <c r="HD702" i="1"/>
  <c r="FX703" i="1"/>
  <c r="HB702" i="1"/>
  <c r="IC702" i="1"/>
  <c r="DJ702" i="1"/>
  <c r="IA702" i="1"/>
  <c r="DV702" i="1"/>
  <c r="GN695" i="1"/>
  <c r="DH702" i="1"/>
  <c r="DJ694" i="1"/>
  <c r="DJ701" i="1"/>
  <c r="FX702" i="1"/>
  <c r="GV689" i="1"/>
  <c r="CX691" i="1"/>
  <c r="DB691" i="1"/>
  <c r="HP679" i="1"/>
  <c r="CS679" i="1"/>
  <c r="HO702" i="1"/>
  <c r="FC702" i="1"/>
  <c r="FD702" i="1"/>
  <c r="GW702" i="1"/>
  <c r="AK702" i="1"/>
  <c r="GU702" i="1"/>
  <c r="BS702" i="1"/>
  <c r="GY702" i="1"/>
  <c r="GX702" i="1"/>
  <c r="GV702" i="1"/>
  <c r="HP702" i="1"/>
  <c r="HR702" i="1"/>
  <c r="HO693" i="1"/>
  <c r="CS693" i="1"/>
  <c r="CT675" i="1"/>
  <c r="CS675" i="1"/>
  <c r="GM695" i="1"/>
  <c r="GS694" i="1"/>
  <c r="HR694" i="1"/>
  <c r="IC701" i="1"/>
  <c r="GT694" i="1"/>
  <c r="CX701" i="1"/>
  <c r="CI701" i="1"/>
  <c r="GK701" i="1"/>
  <c r="GQ700" i="1"/>
  <c r="DU700" i="1"/>
  <c r="DC700" i="1"/>
  <c r="DN700" i="1"/>
  <c r="DD700" i="1"/>
  <c r="DO700" i="1"/>
  <c r="DQ700" i="1"/>
  <c r="DR700" i="1"/>
  <c r="DS700" i="1"/>
  <c r="DT700" i="1"/>
  <c r="DK700" i="1"/>
  <c r="DY700" i="1"/>
  <c r="DP700" i="1"/>
  <c r="HJ700" i="1"/>
  <c r="HK700" i="1"/>
  <c r="AQ700" i="1"/>
  <c r="HM700" i="1"/>
  <c r="HL700" i="1"/>
  <c r="GL700" i="1"/>
  <c r="HH700" i="1"/>
  <c r="HI700" i="1"/>
  <c r="EI700" i="1"/>
  <c r="EF700" i="1"/>
  <c r="EG700" i="1"/>
  <c r="EH700" i="1"/>
  <c r="GM700" i="1"/>
  <c r="GN700" i="1"/>
  <c r="GK700" i="1"/>
  <c r="AQ699" i="1"/>
  <c r="EF699" i="1"/>
  <c r="CH699" i="1"/>
  <c r="DU698" i="1"/>
  <c r="DC698" i="1"/>
  <c r="DN698" i="1"/>
  <c r="DD698" i="1"/>
  <c r="DO698" i="1"/>
  <c r="DP698" i="1"/>
  <c r="DQ698" i="1"/>
  <c r="DR698" i="1"/>
  <c r="DS698" i="1"/>
  <c r="DT698" i="1"/>
  <c r="DK698" i="1"/>
  <c r="DY698" i="1"/>
  <c r="HK698" i="1"/>
  <c r="AQ698" i="1"/>
  <c r="HL698" i="1"/>
  <c r="HM698" i="1"/>
  <c r="HH698" i="1"/>
  <c r="HJ698" i="1"/>
  <c r="HI698" i="1"/>
  <c r="GK698" i="1"/>
  <c r="GM698" i="1"/>
  <c r="EI698" i="1"/>
  <c r="GL698" i="1"/>
  <c r="EH698" i="1"/>
  <c r="EG698" i="1"/>
  <c r="EF698" i="1"/>
  <c r="GN698" i="1"/>
  <c r="GQ698" i="1"/>
  <c r="DD697" i="1"/>
  <c r="DK697" i="1"/>
  <c r="DY697" i="1"/>
  <c r="DO697" i="1"/>
  <c r="DC697" i="1"/>
  <c r="CY697" i="1"/>
  <c r="CZ697" i="1"/>
  <c r="DA697" i="1"/>
  <c r="DB697" i="1"/>
  <c r="AQ697" i="1"/>
  <c r="HL697" i="1"/>
  <c r="EI697" i="1"/>
  <c r="EG697" i="1"/>
  <c r="HJ696" i="1"/>
  <c r="HK696" i="1"/>
  <c r="AQ696" i="1"/>
  <c r="HL696" i="1"/>
  <c r="HM696" i="1"/>
  <c r="HH696" i="1"/>
  <c r="HI696" i="1"/>
  <c r="EI696" i="1"/>
  <c r="GL696" i="1"/>
  <c r="GK696" i="1"/>
  <c r="EG696" i="1"/>
  <c r="EF696" i="1"/>
  <c r="GN696" i="1"/>
  <c r="GM696" i="1"/>
  <c r="EH696" i="1"/>
  <c r="EH695" i="1"/>
  <c r="HH695" i="1"/>
  <c r="HI695" i="1"/>
  <c r="GQ695" i="1"/>
  <c r="HJ695" i="1"/>
  <c r="EG695" i="1"/>
  <c r="EI695" i="1"/>
  <c r="HK695" i="1"/>
  <c r="GL695" i="1"/>
  <c r="EF695" i="1"/>
  <c r="AQ695" i="1"/>
  <c r="GK695" i="1"/>
  <c r="HL695" i="1"/>
  <c r="GP695" i="1"/>
  <c r="DE695" i="1"/>
  <c r="CK695" i="1"/>
  <c r="CY695" i="1"/>
  <c r="CZ695" i="1"/>
  <c r="DA695" i="1"/>
  <c r="DB695" i="1"/>
  <c r="CX694" i="1"/>
  <c r="CK694" i="1"/>
  <c r="DN693" i="1"/>
  <c r="DC693" i="1"/>
  <c r="DD693" i="1"/>
  <c r="DE693" i="1"/>
  <c r="DK693" i="1"/>
  <c r="DY693" i="1"/>
  <c r="CH693" i="1"/>
  <c r="DR693" i="1"/>
  <c r="HL693" i="1"/>
  <c r="HM693" i="1"/>
  <c r="HJ693" i="1"/>
  <c r="GK693" i="1"/>
  <c r="CX693" i="1"/>
  <c r="CK693" i="1"/>
  <c r="GQ693" i="1"/>
  <c r="GS689" i="1"/>
  <c r="HR689" i="1"/>
  <c r="GY689" i="1"/>
  <c r="BS689" i="1"/>
  <c r="GP689" i="1"/>
  <c r="CS689" i="1"/>
  <c r="HT689" i="1"/>
  <c r="GX689" i="1"/>
  <c r="CT689" i="1"/>
  <c r="GU689" i="1"/>
  <c r="CK689" i="1"/>
  <c r="CX690" i="1"/>
  <c r="DB690" i="1"/>
  <c r="CX692" i="1"/>
  <c r="DB692" i="1"/>
  <c r="CX689" i="1"/>
  <c r="DB689" i="1"/>
  <c r="DR691" i="1"/>
  <c r="GQ691" i="1"/>
  <c r="GQ692" i="1"/>
  <c r="GP692" i="1"/>
  <c r="DO692" i="1"/>
  <c r="HJ692" i="1"/>
  <c r="HK692" i="1"/>
  <c r="AQ692" i="1"/>
  <c r="HL692" i="1"/>
  <c r="HM692" i="1"/>
  <c r="HH692" i="1"/>
  <c r="HI692" i="1"/>
  <c r="EI692" i="1"/>
  <c r="EH692" i="1"/>
  <c r="EG692" i="1"/>
  <c r="GN692" i="1"/>
  <c r="GM692" i="1"/>
  <c r="EF692" i="1"/>
  <c r="GL692" i="1"/>
  <c r="GK692" i="1"/>
  <c r="HJ691" i="1"/>
  <c r="HH691" i="1"/>
  <c r="HK691" i="1"/>
  <c r="AQ691" i="1"/>
  <c r="HL691" i="1"/>
  <c r="HM691" i="1"/>
  <c r="HI691" i="1"/>
  <c r="EH691" i="1"/>
  <c r="EI691" i="1"/>
  <c r="EG691" i="1"/>
  <c r="GL691" i="1"/>
  <c r="EF691" i="1"/>
  <c r="GM691" i="1"/>
  <c r="GK691" i="1"/>
  <c r="GN691" i="1"/>
  <c r="GP691" i="1"/>
  <c r="HK690" i="1"/>
  <c r="AQ690" i="1"/>
  <c r="HM690" i="1"/>
  <c r="GM690" i="1"/>
  <c r="EF690" i="1"/>
  <c r="GL690" i="1"/>
  <c r="DD689" i="1"/>
  <c r="GP688" i="1"/>
  <c r="HK688" i="1"/>
  <c r="AQ688" i="1"/>
  <c r="HL688" i="1"/>
  <c r="HM688" i="1"/>
  <c r="HJ688" i="1"/>
  <c r="HH688" i="1"/>
  <c r="HI688" i="1"/>
  <c r="GN688" i="1"/>
  <c r="EG688" i="1"/>
  <c r="GM688" i="1"/>
  <c r="GL688" i="1"/>
  <c r="EH688" i="1"/>
  <c r="GK688" i="1"/>
  <c r="EI688" i="1"/>
  <c r="EF688" i="1"/>
  <c r="HJ687" i="1"/>
  <c r="HK687" i="1"/>
  <c r="AQ687" i="1"/>
  <c r="HL687" i="1"/>
  <c r="HM687" i="1"/>
  <c r="HH687" i="1"/>
  <c r="HI687" i="1"/>
  <c r="EG687" i="1"/>
  <c r="GM687" i="1"/>
  <c r="EH687" i="1"/>
  <c r="EI687" i="1"/>
  <c r="GK687" i="1"/>
  <c r="GL687" i="1"/>
  <c r="EF687" i="1"/>
  <c r="GN687" i="1"/>
  <c r="GP687" i="1"/>
  <c r="HJ686" i="1"/>
  <c r="GM686" i="1"/>
  <c r="DU686" i="1"/>
  <c r="DC686" i="1"/>
  <c r="DN686" i="1"/>
  <c r="DD686" i="1"/>
  <c r="DO686" i="1"/>
  <c r="DP686" i="1"/>
  <c r="DQ686" i="1"/>
  <c r="DR686" i="1"/>
  <c r="DS686" i="1"/>
  <c r="DT686" i="1"/>
  <c r="DK686" i="1"/>
  <c r="DY686" i="1"/>
  <c r="HD685" i="1"/>
  <c r="HC685" i="1"/>
  <c r="HE685" i="1"/>
  <c r="HF685" i="1"/>
  <c r="DJ685" i="1"/>
  <c r="AM685" i="1"/>
  <c r="HA685" i="1"/>
  <c r="BS685" i="1"/>
  <c r="GN685" i="1"/>
  <c r="DV685" i="1"/>
  <c r="DH685" i="1"/>
  <c r="DI685" i="1"/>
  <c r="CJ685" i="1"/>
  <c r="HZ685" i="1"/>
  <c r="ID685" i="1"/>
  <c r="IF685" i="1"/>
  <c r="HB685" i="1"/>
  <c r="FC685" i="1"/>
  <c r="FD685" i="1"/>
  <c r="IH685" i="1"/>
  <c r="FX685" i="1"/>
  <c r="IB685" i="1"/>
  <c r="CX685" i="1"/>
  <c r="CK685" i="1"/>
  <c r="HK684" i="1"/>
  <c r="AQ684" i="1"/>
  <c r="HL684" i="1"/>
  <c r="HJ684" i="1"/>
  <c r="HM684" i="1"/>
  <c r="HH684" i="1"/>
  <c r="HI684" i="1"/>
  <c r="EF684" i="1"/>
  <c r="EI684" i="1"/>
  <c r="EH684" i="1"/>
  <c r="GL684" i="1"/>
  <c r="GM684" i="1"/>
  <c r="GN684" i="1"/>
  <c r="EG684" i="1"/>
  <c r="GK684" i="1"/>
  <c r="DN684" i="1"/>
  <c r="DK684" i="1"/>
  <c r="GQ684" i="1"/>
  <c r="CX683" i="1"/>
  <c r="CK683" i="1"/>
  <c r="DU683" i="1"/>
  <c r="DC683" i="1"/>
  <c r="DN683" i="1"/>
  <c r="DD683" i="1"/>
  <c r="DP683" i="1"/>
  <c r="DO683" i="1"/>
  <c r="DQ683" i="1"/>
  <c r="DR683" i="1"/>
  <c r="DS683" i="1"/>
  <c r="DT683" i="1"/>
  <c r="DK683" i="1"/>
  <c r="DY683" i="1"/>
  <c r="HJ683" i="1"/>
  <c r="HK683" i="1"/>
  <c r="AQ683" i="1"/>
  <c r="HM683" i="1"/>
  <c r="HH683" i="1"/>
  <c r="HI683" i="1"/>
  <c r="HL683" i="1"/>
  <c r="GN683" i="1"/>
  <c r="GM683" i="1"/>
  <c r="EH683" i="1"/>
  <c r="GL683" i="1"/>
  <c r="EF683" i="1"/>
  <c r="EI683" i="1"/>
  <c r="EG683" i="1"/>
  <c r="GK683" i="1"/>
  <c r="GQ683" i="1"/>
  <c r="DO682" i="1"/>
  <c r="DQ682" i="1"/>
  <c r="GP682" i="1"/>
  <c r="DR682" i="1"/>
  <c r="DS682" i="1"/>
  <c r="DC682" i="1"/>
  <c r="DE682" i="1"/>
  <c r="DP682" i="1"/>
  <c r="DT682" i="1"/>
  <c r="DU682" i="1"/>
  <c r="DN682" i="1"/>
  <c r="DK682" i="1"/>
  <c r="DY682" i="1"/>
  <c r="HJ682" i="1"/>
  <c r="HK682" i="1"/>
  <c r="AQ682" i="1"/>
  <c r="HL682" i="1"/>
  <c r="HM682" i="1"/>
  <c r="HH682" i="1"/>
  <c r="HI682" i="1"/>
  <c r="GM682" i="1"/>
  <c r="GK682" i="1"/>
  <c r="EI682" i="1"/>
  <c r="GL682" i="1"/>
  <c r="EH682" i="1"/>
  <c r="EG682" i="1"/>
  <c r="EF682" i="1"/>
  <c r="GN682" i="1"/>
  <c r="GQ682" i="1"/>
  <c r="CK681" i="1"/>
  <c r="CX681" i="1"/>
  <c r="DA681" i="1"/>
  <c r="GQ681" i="1"/>
  <c r="HM681" i="1"/>
  <c r="HH681" i="1"/>
  <c r="GN681" i="1"/>
  <c r="EF681" i="1"/>
  <c r="GM681" i="1"/>
  <c r="DN681" i="1"/>
  <c r="HK680" i="1"/>
  <c r="AQ680" i="1"/>
  <c r="HL680" i="1"/>
  <c r="HM680" i="1"/>
  <c r="HJ680" i="1"/>
  <c r="HH680" i="1"/>
  <c r="HI680" i="1"/>
  <c r="EF680" i="1"/>
  <c r="EH680" i="1"/>
  <c r="GK680" i="1"/>
  <c r="GL680" i="1"/>
  <c r="GN680" i="1"/>
  <c r="GM680" i="1"/>
  <c r="EG680" i="1"/>
  <c r="EI680" i="1"/>
  <c r="CX680" i="1"/>
  <c r="CK680" i="1"/>
  <c r="GP680" i="1"/>
  <c r="DN680" i="1"/>
  <c r="DD680" i="1"/>
  <c r="DO680" i="1"/>
  <c r="DP680" i="1"/>
  <c r="DQ680" i="1"/>
  <c r="DR680" i="1"/>
  <c r="DC680" i="1"/>
  <c r="DS680" i="1"/>
  <c r="DT680" i="1"/>
  <c r="DK680" i="1"/>
  <c r="DY680" i="1"/>
  <c r="DU680" i="1"/>
  <c r="GQ680" i="1"/>
  <c r="GP679" i="1"/>
  <c r="HJ679" i="1"/>
  <c r="HK679" i="1"/>
  <c r="AQ679" i="1"/>
  <c r="HL679" i="1"/>
  <c r="HM679" i="1"/>
  <c r="HH679" i="1"/>
  <c r="HI679" i="1"/>
  <c r="GM679" i="1"/>
  <c r="EI679" i="1"/>
  <c r="GL679" i="1"/>
  <c r="GK679" i="1"/>
  <c r="EG679" i="1"/>
  <c r="EF679" i="1"/>
  <c r="EH679" i="1"/>
  <c r="GN679" i="1"/>
  <c r="DU679" i="1"/>
  <c r="DC679" i="1"/>
  <c r="DN679" i="1"/>
  <c r="DD679" i="1"/>
  <c r="DO679" i="1"/>
  <c r="DP679" i="1"/>
  <c r="DQ679" i="1"/>
  <c r="DR679" i="1"/>
  <c r="DS679" i="1"/>
  <c r="DT679" i="1"/>
  <c r="DK679" i="1"/>
  <c r="DY679" i="1"/>
  <c r="GQ679" i="1"/>
  <c r="DN678" i="1"/>
  <c r="DD678" i="1"/>
  <c r="DO678" i="1"/>
  <c r="DP678" i="1"/>
  <c r="DQ678" i="1"/>
  <c r="DR678" i="1"/>
  <c r="DS678" i="1"/>
  <c r="DU678" i="1"/>
  <c r="DC678" i="1"/>
  <c r="DT678" i="1"/>
  <c r="DK678" i="1"/>
  <c r="DY678" i="1"/>
  <c r="HK678" i="1"/>
  <c r="AQ678" i="1"/>
  <c r="HL678" i="1"/>
  <c r="HM678" i="1"/>
  <c r="HJ678" i="1"/>
  <c r="HH678" i="1"/>
  <c r="HI678" i="1"/>
  <c r="EF678" i="1"/>
  <c r="EI678" i="1"/>
  <c r="GK678" i="1"/>
  <c r="GM678" i="1"/>
  <c r="GN678" i="1"/>
  <c r="EH678" i="1"/>
  <c r="GL678" i="1"/>
  <c r="EG678" i="1"/>
  <c r="CX678" i="1"/>
  <c r="CK678" i="1"/>
  <c r="GQ678" i="1"/>
  <c r="DK677" i="1"/>
  <c r="DY677" i="1"/>
  <c r="DC677" i="1"/>
  <c r="CH677" i="1"/>
  <c r="DN677" i="1"/>
  <c r="DR677" i="1"/>
  <c r="DD677" i="1"/>
  <c r="DE677" i="1"/>
  <c r="HK677" i="1"/>
  <c r="AQ677" i="1"/>
  <c r="HL677" i="1"/>
  <c r="HM677" i="1"/>
  <c r="HH677" i="1"/>
  <c r="HJ677" i="1"/>
  <c r="HI677" i="1"/>
  <c r="EF677" i="1"/>
  <c r="EG677" i="1"/>
  <c r="GM677" i="1"/>
  <c r="EH677" i="1"/>
  <c r="EI677" i="1"/>
  <c r="GK677" i="1"/>
  <c r="GL677" i="1"/>
  <c r="GN677" i="1"/>
  <c r="GQ677" i="1"/>
  <c r="CY677" i="1"/>
  <c r="CZ677" i="1"/>
  <c r="DA677" i="1"/>
  <c r="DB677" i="1"/>
  <c r="DR676" i="1"/>
  <c r="DK676" i="1"/>
  <c r="DY676" i="1"/>
  <c r="DN676" i="1"/>
  <c r="DD676" i="1"/>
  <c r="HJ676" i="1"/>
  <c r="HK676" i="1"/>
  <c r="AQ676" i="1"/>
  <c r="HM676" i="1"/>
  <c r="HH676" i="1"/>
  <c r="HL676" i="1"/>
  <c r="HI676" i="1"/>
  <c r="EH676" i="1"/>
  <c r="EG676" i="1"/>
  <c r="GN676" i="1"/>
  <c r="GL676" i="1"/>
  <c r="EF676" i="1"/>
  <c r="GK676" i="1"/>
  <c r="EI676" i="1"/>
  <c r="GM676" i="1"/>
  <c r="GQ676" i="1"/>
  <c r="HJ675" i="1"/>
  <c r="HK675" i="1"/>
  <c r="HH675" i="1"/>
  <c r="EF675" i="1"/>
  <c r="EI675" i="1"/>
  <c r="GN675" i="1"/>
  <c r="DM699" i="1"/>
  <c r="HK694" i="1"/>
  <c r="DR699" i="1"/>
  <c r="AQ694" i="1"/>
  <c r="DK699" i="1"/>
  <c r="DY699" i="1"/>
  <c r="EI694" i="1"/>
  <c r="DT697" i="1"/>
  <c r="DC699" i="1"/>
  <c r="HK701" i="1"/>
  <c r="DM688" i="1"/>
  <c r="DA691" i="1"/>
  <c r="HI701" i="1"/>
  <c r="GL693" i="1"/>
  <c r="DN699" i="1"/>
  <c r="EF701" i="1"/>
  <c r="CK700" i="1"/>
  <c r="EG693" i="1"/>
  <c r="EG686" i="1"/>
  <c r="HI699" i="1"/>
  <c r="EI699" i="1"/>
  <c r="GL689" i="1"/>
  <c r="GQ699" i="1"/>
  <c r="GK699" i="1"/>
  <c r="DD684" i="1"/>
  <c r="DE676" i="1"/>
  <c r="DP684" i="1"/>
  <c r="EG681" i="1"/>
  <c r="HL681" i="1"/>
  <c r="DT684" i="1"/>
  <c r="GQ690" i="1"/>
  <c r="EG690" i="1"/>
  <c r="HJ690" i="1"/>
  <c r="DD692" i="1"/>
  <c r="GN699" i="1"/>
  <c r="HH699" i="1"/>
  <c r="DB700" i="1"/>
  <c r="DU684" i="1"/>
  <c r="DP692" i="1"/>
  <c r="CX676" i="1"/>
  <c r="DB676" i="1"/>
  <c r="EH681" i="1"/>
  <c r="HI681" i="1"/>
  <c r="GP681" i="1"/>
  <c r="DC684" i="1"/>
  <c r="DE684" i="1"/>
  <c r="DO684" i="1"/>
  <c r="DC688" i="1"/>
  <c r="GN690" i="1"/>
  <c r="HL690" i="1"/>
  <c r="DQ692" i="1"/>
  <c r="EH694" i="1"/>
  <c r="EG699" i="1"/>
  <c r="HK699" i="1"/>
  <c r="DR692" i="1"/>
  <c r="EI681" i="1"/>
  <c r="CX684" i="1"/>
  <c r="DQ684" i="1"/>
  <c r="GK690" i="1"/>
  <c r="HH690" i="1"/>
  <c r="DS692" i="1"/>
  <c r="DU692" i="1"/>
  <c r="CX698" i="1"/>
  <c r="DB698" i="1"/>
  <c r="GM699" i="1"/>
  <c r="HL699" i="1"/>
  <c r="CY700" i="1"/>
  <c r="HJ681" i="1"/>
  <c r="DO681" i="1"/>
  <c r="GL681" i="1"/>
  <c r="HK681" i="1"/>
  <c r="CX682" i="1"/>
  <c r="DB682" i="1"/>
  <c r="DR684" i="1"/>
  <c r="CX688" i="1"/>
  <c r="EH690" i="1"/>
  <c r="HI690" i="1"/>
  <c r="DT692" i="1"/>
  <c r="DC692" i="1"/>
  <c r="EH699" i="1"/>
  <c r="HM699" i="1"/>
  <c r="CZ700" i="1"/>
  <c r="DD681" i="1"/>
  <c r="DK681" i="1"/>
  <c r="DY681" i="1"/>
  <c r="GK681" i="1"/>
  <c r="GP690" i="1"/>
  <c r="DK692" i="1"/>
  <c r="DY692" i="1"/>
  <c r="DE697" i="1"/>
  <c r="GL699" i="1"/>
  <c r="HJ699" i="1"/>
  <c r="CK687" i="1"/>
  <c r="CX687" i="1"/>
  <c r="DO689" i="1"/>
  <c r="DC691" i="1"/>
  <c r="DP689" i="1"/>
  <c r="DK691" i="1"/>
  <c r="DY691" i="1"/>
  <c r="DQ689" i="1"/>
  <c r="DN691" i="1"/>
  <c r="DR689" i="1"/>
  <c r="DD691" i="1"/>
  <c r="DE691" i="1"/>
  <c r="DT689" i="1"/>
  <c r="DU689" i="1"/>
  <c r="CX686" i="1"/>
  <c r="DK689" i="1"/>
  <c r="DY689" i="1"/>
  <c r="DC689" i="1"/>
  <c r="CH691" i="1"/>
  <c r="DE687" i="1"/>
  <c r="DS689" i="1"/>
  <c r="CX696" i="1"/>
  <c r="CK696" i="1"/>
  <c r="DR675" i="1"/>
  <c r="DC675" i="1"/>
  <c r="DE675" i="1"/>
  <c r="DU675" i="1"/>
  <c r="DE678" i="1"/>
  <c r="CY676" i="1"/>
  <c r="CZ676" i="1"/>
  <c r="CY679" i="1"/>
  <c r="DB699" i="1"/>
  <c r="CZ679" i="1"/>
  <c r="DA679" i="1"/>
  <c r="CZ699" i="1"/>
  <c r="DA699" i="1"/>
  <c r="CX675" i="1"/>
  <c r="CK675" i="1"/>
  <c r="GQ701" i="1"/>
  <c r="GP701" i="1"/>
  <c r="GP694" i="1"/>
  <c r="EF697" i="1"/>
  <c r="EH697" i="1"/>
  <c r="DP697" i="1"/>
  <c r="EG701" i="1"/>
  <c r="AQ701" i="1"/>
  <c r="HI675" i="1"/>
  <c r="EF693" i="1"/>
  <c r="DA676" i="1"/>
  <c r="DQ681" i="1"/>
  <c r="GK686" i="1"/>
  <c r="HH686" i="1"/>
  <c r="DN688" i="1"/>
  <c r="EI693" i="1"/>
  <c r="HI693" i="1"/>
  <c r="EG694" i="1"/>
  <c r="HJ694" i="1"/>
  <c r="GK697" i="1"/>
  <c r="GM697" i="1"/>
  <c r="DU697" i="1"/>
  <c r="GM701" i="1"/>
  <c r="HL701" i="1"/>
  <c r="GN686" i="1"/>
  <c r="DK688" i="1"/>
  <c r="DY688" i="1"/>
  <c r="GL694" i="1"/>
  <c r="GL697" i="1"/>
  <c r="GM675" i="1"/>
  <c r="HM694" i="1"/>
  <c r="EH675" i="1"/>
  <c r="DR681" i="1"/>
  <c r="GQ686" i="1"/>
  <c r="EI686" i="1"/>
  <c r="HL686" i="1"/>
  <c r="DD688" i="1"/>
  <c r="DE688" i="1"/>
  <c r="HK689" i="1"/>
  <c r="GM693" i="1"/>
  <c r="EF694" i="1"/>
  <c r="HH694" i="1"/>
  <c r="GP697" i="1"/>
  <c r="HM697" i="1"/>
  <c r="DQ697" i="1"/>
  <c r="GN701" i="1"/>
  <c r="HM701" i="1"/>
  <c r="DR696" i="1"/>
  <c r="DM696" i="1"/>
  <c r="CH696" i="1"/>
  <c r="DD696" i="1"/>
  <c r="DE696" i="1"/>
  <c r="DC696" i="1"/>
  <c r="DN696" i="1"/>
  <c r="DK696" i="1"/>
  <c r="DY696" i="1"/>
  <c r="HK686" i="1"/>
  <c r="HL694" i="1"/>
  <c r="GN697" i="1"/>
  <c r="HH693" i="1"/>
  <c r="EG675" i="1"/>
  <c r="HL675" i="1"/>
  <c r="GQ675" i="1"/>
  <c r="GL675" i="1"/>
  <c r="DS681" i="1"/>
  <c r="DU681" i="1"/>
  <c r="EF686" i="1"/>
  <c r="HM686" i="1"/>
  <c r="CH688" i="1"/>
  <c r="GN689" i="1"/>
  <c r="GN693" i="1"/>
  <c r="HK693" i="1"/>
  <c r="GN694" i="1"/>
  <c r="HI694" i="1"/>
  <c r="GQ697" i="1"/>
  <c r="HH697" i="1"/>
  <c r="HJ697" i="1"/>
  <c r="DR697" i="1"/>
  <c r="EH701" i="1"/>
  <c r="HJ701" i="1"/>
  <c r="DP681" i="1"/>
  <c r="EH686" i="1"/>
  <c r="AQ686" i="1"/>
  <c r="GK694" i="1"/>
  <c r="AQ675" i="1"/>
  <c r="GK675" i="1"/>
  <c r="HM675" i="1"/>
  <c r="DT681" i="1"/>
  <c r="GL686" i="1"/>
  <c r="HI686" i="1"/>
  <c r="EH689" i="1"/>
  <c r="GP693" i="1"/>
  <c r="EH693" i="1"/>
  <c r="GQ694" i="1"/>
  <c r="HI697" i="1"/>
  <c r="DS697" i="1"/>
  <c r="GL701" i="1"/>
  <c r="HH701" i="1"/>
  <c r="HJ702" i="1"/>
  <c r="HL702" i="1"/>
  <c r="HI702" i="1"/>
  <c r="HK702" i="1"/>
  <c r="HM702" i="1"/>
  <c r="AQ702" i="1"/>
  <c r="HH702" i="1"/>
  <c r="EI702" i="1"/>
  <c r="GN702" i="1"/>
  <c r="EF702" i="1"/>
  <c r="EH702" i="1"/>
  <c r="GK702" i="1"/>
  <c r="GM702" i="1"/>
  <c r="EG702" i="1"/>
  <c r="GL702" i="1"/>
  <c r="DU694" i="1"/>
  <c r="DQ694" i="1"/>
  <c r="DP694" i="1"/>
  <c r="DO694" i="1"/>
  <c r="DD694" i="1"/>
  <c r="DK694" i="1"/>
  <c r="DY694" i="1"/>
  <c r="DN694" i="1"/>
  <c r="DT694" i="1"/>
  <c r="DC694" i="1"/>
  <c r="DS694" i="1"/>
  <c r="DR694" i="1"/>
  <c r="CH701" i="1"/>
  <c r="DC701" i="1"/>
  <c r="DK701" i="1"/>
  <c r="DY701" i="1"/>
  <c r="DD701" i="1"/>
  <c r="DE701" i="1"/>
  <c r="DN701" i="1"/>
  <c r="DM701" i="1"/>
  <c r="DR701" i="1"/>
  <c r="CH702" i="1"/>
  <c r="DK702" i="1"/>
  <c r="DY702" i="1"/>
  <c r="DM702" i="1"/>
  <c r="DC702" i="1"/>
  <c r="DD702" i="1"/>
  <c r="DE702" i="1"/>
  <c r="DN702" i="1"/>
  <c r="DR702" i="1"/>
  <c r="GM685" i="1"/>
  <c r="GQ689" i="1"/>
  <c r="DE683" i="1"/>
  <c r="GP702" i="1"/>
  <c r="GQ702" i="1"/>
  <c r="DE686" i="1"/>
  <c r="CK702" i="1"/>
  <c r="CX702" i="1"/>
  <c r="HJ689" i="1"/>
  <c r="DA701" i="1"/>
  <c r="DB701" i="1"/>
  <c r="DE700" i="1"/>
  <c r="DE698" i="1"/>
  <c r="CY698" i="1"/>
  <c r="CY694" i="1"/>
  <c r="CZ694" i="1"/>
  <c r="DA694" i="1"/>
  <c r="DB694" i="1"/>
  <c r="CY693" i="1"/>
  <c r="CZ693" i="1"/>
  <c r="DA693" i="1"/>
  <c r="DB693" i="1"/>
  <c r="GM689" i="1"/>
  <c r="EF689" i="1"/>
  <c r="HH689" i="1"/>
  <c r="EG689" i="1"/>
  <c r="AQ689" i="1"/>
  <c r="EI689" i="1"/>
  <c r="HL689" i="1"/>
  <c r="HM689" i="1"/>
  <c r="GK689" i="1"/>
  <c r="HI689" i="1"/>
  <c r="DA689" i="1"/>
  <c r="CY690" i="1"/>
  <c r="CZ690" i="1"/>
  <c r="DA690" i="1"/>
  <c r="CZ692" i="1"/>
  <c r="DA692" i="1"/>
  <c r="CY692" i="1"/>
  <c r="CY689" i="1"/>
  <c r="CZ689" i="1"/>
  <c r="DE689" i="1"/>
  <c r="CY688" i="1"/>
  <c r="CZ688" i="1"/>
  <c r="DA688" i="1"/>
  <c r="DB688" i="1"/>
  <c r="CY686" i="1"/>
  <c r="CZ686" i="1"/>
  <c r="DA686" i="1"/>
  <c r="DB686" i="1"/>
  <c r="DN685" i="1"/>
  <c r="DU685" i="1"/>
  <c r="DS685" i="1"/>
  <c r="EF685" i="1"/>
  <c r="DT685" i="1"/>
  <c r="HK685" i="1"/>
  <c r="EG685" i="1"/>
  <c r="HJ685" i="1"/>
  <c r="GQ685" i="1"/>
  <c r="AQ685" i="1"/>
  <c r="HI685" i="1"/>
  <c r="EI685" i="1"/>
  <c r="GP685" i="1"/>
  <c r="GL685" i="1"/>
  <c r="HL685" i="1"/>
  <c r="DR685" i="1"/>
  <c r="GK685" i="1"/>
  <c r="HM685" i="1"/>
  <c r="DC685" i="1"/>
  <c r="DK685" i="1"/>
  <c r="DY685" i="1"/>
  <c r="DD685" i="1"/>
  <c r="DO685" i="1"/>
  <c r="DQ685" i="1"/>
  <c r="EH685" i="1"/>
  <c r="HH685" i="1"/>
  <c r="DP685" i="1"/>
  <c r="CY685" i="1"/>
  <c r="CZ685" i="1"/>
  <c r="DA685" i="1"/>
  <c r="DB685" i="1"/>
  <c r="DA684" i="1"/>
  <c r="DB684" i="1"/>
  <c r="CY683" i="1"/>
  <c r="CZ683" i="1"/>
  <c r="DA683" i="1"/>
  <c r="DB683" i="1"/>
  <c r="CY682" i="1"/>
  <c r="CZ682" i="1"/>
  <c r="DE681" i="1"/>
  <c r="DB681" i="1"/>
  <c r="CY681" i="1"/>
  <c r="CZ681" i="1"/>
  <c r="DE680" i="1"/>
  <c r="CY680" i="1"/>
  <c r="CZ680" i="1"/>
  <c r="DA680" i="1"/>
  <c r="DB680" i="1"/>
  <c r="DE679" i="1"/>
  <c r="CY678" i="1"/>
  <c r="CZ678" i="1"/>
  <c r="DA678" i="1"/>
  <c r="DB678" i="1"/>
  <c r="DE692" i="1"/>
  <c r="CZ698" i="1"/>
  <c r="DA698" i="1"/>
  <c r="DA682" i="1"/>
  <c r="DB687" i="1"/>
  <c r="DA687" i="1"/>
  <c r="CZ687" i="1"/>
  <c r="CY687" i="1"/>
  <c r="DA696" i="1"/>
  <c r="CZ696" i="1"/>
  <c r="CY696" i="1"/>
  <c r="DB696" i="1"/>
  <c r="CY675" i="1"/>
  <c r="DA675" i="1"/>
  <c r="DB675" i="1"/>
  <c r="CZ675" i="1"/>
  <c r="DB702" i="1"/>
  <c r="CZ702" i="1"/>
  <c r="DA702" i="1"/>
  <c r="CY702" i="1"/>
  <c r="DE694" i="1"/>
  <c r="DE685" i="1"/>
  <c r="AO673" i="1"/>
  <c r="AO672" i="1"/>
  <c r="AO671" i="1"/>
  <c r="AO670" i="1"/>
  <c r="AO669" i="1"/>
  <c r="AO668" i="1"/>
  <c r="AO667" i="1"/>
  <c r="AO666" i="1"/>
  <c r="FN669" i="1"/>
  <c r="FO669" i="1"/>
  <c r="ID670" i="1"/>
  <c r="FN672" i="1"/>
  <c r="FO672" i="1"/>
  <c r="ES670" i="1"/>
  <c r="FN671" i="1"/>
  <c r="FO671" i="1"/>
  <c r="HQ673" i="1"/>
  <c r="EQ668" i="1"/>
  <c r="ET672" i="1"/>
  <c r="IB674" i="1"/>
  <c r="IH674" i="1"/>
  <c r="II674" i="1"/>
  <c r="IF674" i="1"/>
  <c r="HQ674" i="1"/>
  <c r="HR674" i="1"/>
  <c r="IG674" i="1"/>
  <c r="HX674" i="1"/>
  <c r="HW674" i="1"/>
  <c r="GS674" i="1"/>
  <c r="HV674" i="1"/>
  <c r="IE674" i="1"/>
  <c r="HS674" i="1"/>
  <c r="HU674" i="1"/>
  <c r="ID674" i="1"/>
  <c r="IC674" i="1"/>
  <c r="GT674" i="1"/>
  <c r="HT674" i="1"/>
  <c r="FA674" i="1"/>
  <c r="FN673" i="1"/>
  <c r="FO673" i="1"/>
  <c r="FA673" i="1"/>
  <c r="DW673" i="1"/>
  <c r="DX673" i="1"/>
  <c r="IB673" i="1"/>
  <c r="HZ673" i="1"/>
  <c r="HW673" i="1"/>
  <c r="EK672" i="1"/>
  <c r="IE672" i="1"/>
  <c r="IG672" i="1"/>
  <c r="HX672" i="1"/>
  <c r="HS672" i="1"/>
  <c r="IC672" i="1"/>
  <c r="HT672" i="1"/>
  <c r="II672" i="1"/>
  <c r="HR672" i="1"/>
  <c r="EY672" i="1"/>
  <c r="ID672" i="1"/>
  <c r="EQ672" i="1"/>
  <c r="EO672" i="1"/>
  <c r="EM672" i="1"/>
  <c r="FA671" i="1"/>
  <c r="HW671" i="1"/>
  <c r="HU671" i="1"/>
  <c r="DW671" i="1"/>
  <c r="DX671" i="1"/>
  <c r="IG671" i="1"/>
  <c r="HX671" i="1"/>
  <c r="IH671" i="1"/>
  <c r="II671" i="1"/>
  <c r="HR671" i="1"/>
  <c r="EU671" i="1"/>
  <c r="CW671" i="1"/>
  <c r="EV671" i="1"/>
  <c r="BO671" i="1"/>
  <c r="DI671" i="1"/>
  <c r="CJ671" i="1"/>
  <c r="GS670" i="1"/>
  <c r="GT670" i="1"/>
  <c r="DW670" i="1"/>
  <c r="DX670" i="1"/>
  <c r="CW670" i="1"/>
  <c r="IB670" i="1"/>
  <c r="HO670" i="1"/>
  <c r="HW670" i="1"/>
  <c r="HX669" i="1"/>
  <c r="HT669" i="1"/>
  <c r="IG668" i="1"/>
  <c r="HX668" i="1"/>
  <c r="IB668" i="1"/>
  <c r="HS668" i="1"/>
  <c r="ID668" i="1"/>
  <c r="HU668" i="1"/>
  <c r="GT668" i="1"/>
  <c r="HW668" i="1"/>
  <c r="ES668" i="1"/>
  <c r="EP667" i="1"/>
  <c r="EO667" i="1"/>
  <c r="IB667" i="1"/>
  <c r="HS667" i="1"/>
  <c r="EY667" i="1"/>
  <c r="GS667" i="1"/>
  <c r="EZ667" i="1"/>
  <c r="IF667" i="1"/>
  <c r="HX667" i="1"/>
  <c r="IH667" i="1"/>
  <c r="ID667" i="1"/>
  <c r="HU667" i="1"/>
  <c r="GT667" i="1"/>
  <c r="FA667" i="1"/>
  <c r="DW667" i="1"/>
  <c r="DX667" i="1"/>
  <c r="HW667" i="1"/>
  <c r="HQ667" i="1"/>
  <c r="II667" i="1"/>
  <c r="EM667" i="1"/>
  <c r="AN667" i="1"/>
  <c r="BO667" i="1"/>
  <c r="DH667" i="1"/>
  <c r="CW667" i="1"/>
  <c r="EQ667" i="1"/>
  <c r="EL667" i="1"/>
  <c r="EV667" i="1"/>
  <c r="BN667" i="1"/>
  <c r="AL667" i="1"/>
  <c r="CA667" i="1"/>
  <c r="EK667" i="1"/>
  <c r="EU667" i="1"/>
  <c r="HP667" i="1"/>
  <c r="ET667" i="1"/>
  <c r="FN667" i="1"/>
  <c r="FO667" i="1"/>
  <c r="ES667" i="1"/>
  <c r="AR666" i="1"/>
  <c r="AN666" i="1"/>
  <c r="AL666" i="1"/>
  <c r="AT666" i="1"/>
  <c r="II673" i="1"/>
  <c r="HR670" i="1"/>
  <c r="HS670" i="1"/>
  <c r="FA668" i="1"/>
  <c r="IG670" i="1"/>
  <c r="EZ670" i="1"/>
  <c r="FA670" i="1"/>
  <c r="IE670" i="1"/>
  <c r="IF670" i="1"/>
  <c r="HV670" i="1"/>
  <c r="II670" i="1"/>
  <c r="EV670" i="1"/>
  <c r="HT670" i="1"/>
  <c r="CU671" i="1"/>
  <c r="HQ670" i="1"/>
  <c r="BO670" i="1"/>
  <c r="DH670" i="1"/>
  <c r="HU670" i="1"/>
  <c r="CA671" i="1"/>
  <c r="EU670" i="1"/>
  <c r="IH670" i="1"/>
  <c r="IC670" i="1"/>
  <c r="BN671" i="1"/>
  <c r="AL671" i="1"/>
  <c r="ES671" i="1"/>
  <c r="HX670" i="1"/>
  <c r="AN670" i="1"/>
  <c r="EQ669" i="1"/>
  <c r="EV673" i="1"/>
  <c r="AN672" i="1"/>
  <c r="EV672" i="1"/>
  <c r="AN671" i="1"/>
  <c r="EU672" i="1"/>
  <c r="HX673" i="1"/>
  <c r="DG667" i="1"/>
  <c r="EY668" i="1"/>
  <c r="CV667" i="1"/>
  <c r="IC669" i="1"/>
  <c r="EO669" i="1"/>
  <c r="EM673" i="1"/>
  <c r="EY674" i="1"/>
  <c r="EO670" i="1"/>
  <c r="AN669" i="1"/>
  <c r="DG671" i="1"/>
  <c r="IH672" i="1"/>
  <c r="IF671" i="1"/>
  <c r="CV671" i="1"/>
  <c r="EW667" i="1"/>
  <c r="IF673" i="1"/>
  <c r="EK670" i="1"/>
  <c r="EP670" i="1"/>
  <c r="CA668" i="1"/>
  <c r="EL669" i="1"/>
  <c r="ES669" i="1"/>
  <c r="FN670" i="1"/>
  <c r="FO670" i="1"/>
  <c r="CW672" i="1"/>
  <c r="EK668" i="1"/>
  <c r="CW669" i="1"/>
  <c r="HT667" i="1"/>
  <c r="EM668" i="1"/>
  <c r="EL672" i="1"/>
  <c r="EL668" i="1"/>
  <c r="CU670" i="1"/>
  <c r="EU668" i="1"/>
  <c r="EU669" i="1"/>
  <c r="EY670" i="1"/>
  <c r="EM671" i="1"/>
  <c r="HT671" i="1"/>
  <c r="IE671" i="1"/>
  <c r="FA672" i="1"/>
  <c r="EP669" i="1"/>
  <c r="BN670" i="1"/>
  <c r="AL670" i="1"/>
  <c r="EZ671" i="1"/>
  <c r="ET668" i="1"/>
  <c r="EL670" i="1"/>
  <c r="EQ670" i="1"/>
  <c r="ET670" i="1"/>
  <c r="HR667" i="1"/>
  <c r="EM669" i="1"/>
  <c r="EM670" i="1"/>
  <c r="EY669" i="1"/>
  <c r="ET669" i="1"/>
  <c r="EK671" i="1"/>
  <c r="EY671" i="1"/>
  <c r="CA670" i="1"/>
  <c r="HP671" i="1"/>
  <c r="BN672" i="1"/>
  <c r="AL672" i="1"/>
  <c r="GS672" i="1"/>
  <c r="HV672" i="1"/>
  <c r="CX667" i="1"/>
  <c r="EV668" i="1"/>
  <c r="DW669" i="1"/>
  <c r="DX669" i="1"/>
  <c r="IC671" i="1"/>
  <c r="HV671" i="1"/>
  <c r="ES672" i="1"/>
  <c r="EZ672" i="1"/>
  <c r="IF672" i="1"/>
  <c r="IH673" i="1"/>
  <c r="BO673" i="1"/>
  <c r="DJ673" i="1"/>
  <c r="DO673" i="1"/>
  <c r="EQ673" i="1"/>
  <c r="IE667" i="1"/>
  <c r="CU667" i="1"/>
  <c r="FA669" i="1"/>
  <c r="GT671" i="1"/>
  <c r="GS671" i="1"/>
  <c r="EP672" i="1"/>
  <c r="DW672" i="1"/>
  <c r="DX672" i="1"/>
  <c r="HW672" i="1"/>
  <c r="IB671" i="1"/>
  <c r="EO673" i="1"/>
  <c r="EQ674" i="1"/>
  <c r="CA674" i="1"/>
  <c r="BN674" i="1"/>
  <c r="AL674" i="1"/>
  <c r="EP674" i="1"/>
  <c r="FN674" i="1"/>
  <c r="FO674" i="1"/>
  <c r="DH671" i="1"/>
  <c r="ID671" i="1"/>
  <c r="BN668" i="1"/>
  <c r="AL668" i="1"/>
  <c r="EV674" i="1"/>
  <c r="ET674" i="1"/>
  <c r="CW674" i="1"/>
  <c r="EU674" i="1"/>
  <c r="BO674" i="1"/>
  <c r="DI674" i="1"/>
  <c r="AN674" i="1"/>
  <c r="ES674" i="1"/>
  <c r="EM674" i="1"/>
  <c r="EK674" i="1"/>
  <c r="EL674" i="1"/>
  <c r="EO674" i="1"/>
  <c r="CW673" i="1"/>
  <c r="BO668" i="1"/>
  <c r="IC668" i="1"/>
  <c r="HT668" i="1"/>
  <c r="EV669" i="1"/>
  <c r="ES673" i="1"/>
  <c r="CA673" i="1"/>
  <c r="FN668" i="1"/>
  <c r="FO668" i="1"/>
  <c r="IE673" i="1"/>
  <c r="DJ671" i="1"/>
  <c r="DC671" i="1"/>
  <c r="HQ668" i="1"/>
  <c r="HR669" i="1"/>
  <c r="BO669" i="1"/>
  <c r="DG669" i="1"/>
  <c r="BO672" i="1"/>
  <c r="HD672" i="1"/>
  <c r="EY673" i="1"/>
  <c r="ET673" i="1"/>
  <c r="EK673" i="1"/>
  <c r="BN673" i="1"/>
  <c r="AL673" i="1"/>
  <c r="EZ673" i="1"/>
  <c r="HP668" i="1"/>
  <c r="IG669" i="1"/>
  <c r="GS668" i="1"/>
  <c r="GV669" i="1"/>
  <c r="HU673" i="1"/>
  <c r="ID673" i="1"/>
  <c r="HS673" i="1"/>
  <c r="GT673" i="1"/>
  <c r="HQ671" i="1"/>
  <c r="AN673" i="1"/>
  <c r="GW673" i="1"/>
  <c r="DW668" i="1"/>
  <c r="DX668" i="1"/>
  <c r="IH668" i="1"/>
  <c r="EZ674" i="1"/>
  <c r="IE668" i="1"/>
  <c r="EO671" i="1"/>
  <c r="EQ671" i="1"/>
  <c r="HV667" i="1"/>
  <c r="IG667" i="1"/>
  <c r="EP668" i="1"/>
  <c r="AN668" i="1"/>
  <c r="HV668" i="1"/>
  <c r="EZ668" i="1"/>
  <c r="II668" i="1"/>
  <c r="EZ669" i="1"/>
  <c r="HV669" i="1"/>
  <c r="II669" i="1"/>
  <c r="EK669" i="1"/>
  <c r="CA669" i="1"/>
  <c r="EP671" i="1"/>
  <c r="ET671" i="1"/>
  <c r="HS671" i="1"/>
  <c r="GU672" i="1"/>
  <c r="EU673" i="1"/>
  <c r="EL673" i="1"/>
  <c r="EP673" i="1"/>
  <c r="DW674" i="1"/>
  <c r="DX674" i="1"/>
  <c r="EO668" i="1"/>
  <c r="CW668" i="1"/>
  <c r="IF668" i="1"/>
  <c r="IE669" i="1"/>
  <c r="BN669" i="1"/>
  <c r="AL669" i="1"/>
  <c r="EL671" i="1"/>
  <c r="CA672" i="1"/>
  <c r="GT672" i="1"/>
  <c r="HU672" i="1"/>
  <c r="HO673" i="1"/>
  <c r="HE673" i="1"/>
  <c r="HA673" i="1"/>
  <c r="HF673" i="1"/>
  <c r="DP673" i="1"/>
  <c r="DQ673" i="1"/>
  <c r="DR673" i="1"/>
  <c r="IA673" i="1"/>
  <c r="IA672" i="1"/>
  <c r="DV671" i="1"/>
  <c r="IA671" i="1"/>
  <c r="CT671" i="1"/>
  <c r="EW671" i="1"/>
  <c r="GU671" i="1"/>
  <c r="FC671" i="1"/>
  <c r="FD671" i="1"/>
  <c r="AK671" i="1"/>
  <c r="GV671" i="1"/>
  <c r="GW671" i="1"/>
  <c r="BS671" i="1"/>
  <c r="GX671" i="1"/>
  <c r="GY671" i="1"/>
  <c r="HC671" i="1"/>
  <c r="HD671" i="1"/>
  <c r="HE671" i="1"/>
  <c r="HA671" i="1"/>
  <c r="HF671" i="1"/>
  <c r="AM671" i="1"/>
  <c r="HB671" i="1"/>
  <c r="CS671" i="1"/>
  <c r="HO671" i="1"/>
  <c r="HZ671" i="1"/>
  <c r="HZ670" i="1"/>
  <c r="GU670" i="1"/>
  <c r="HP670" i="1"/>
  <c r="GW669" i="1"/>
  <c r="HB669" i="1"/>
  <c r="HC669" i="1"/>
  <c r="HE669" i="1"/>
  <c r="HA669" i="1"/>
  <c r="HF669" i="1"/>
  <c r="AM669" i="1"/>
  <c r="IA669" i="1"/>
  <c r="HP669" i="1"/>
  <c r="CT669" i="1"/>
  <c r="DJ669" i="1"/>
  <c r="DH669" i="1"/>
  <c r="DI669" i="1"/>
  <c r="CJ669" i="1"/>
  <c r="CU668" i="1"/>
  <c r="HO668" i="1"/>
  <c r="GW668" i="1"/>
  <c r="GX668" i="1"/>
  <c r="GY668" i="1"/>
  <c r="GU668" i="1"/>
  <c r="AK668" i="1"/>
  <c r="GV668" i="1"/>
  <c r="EW668" i="1"/>
  <c r="HZ668" i="1"/>
  <c r="IC667" i="1"/>
  <c r="HA667" i="1"/>
  <c r="HB667" i="1"/>
  <c r="FX667" i="1"/>
  <c r="HD667" i="1"/>
  <c r="HE667" i="1"/>
  <c r="HF667" i="1"/>
  <c r="AM667" i="1"/>
  <c r="HC667" i="1"/>
  <c r="CK667" i="1"/>
  <c r="BS667" i="1"/>
  <c r="GQ667" i="1"/>
  <c r="GU667" i="1"/>
  <c r="FC667" i="1"/>
  <c r="FD667" i="1"/>
  <c r="AK667" i="1"/>
  <c r="GV667" i="1"/>
  <c r="GW667" i="1"/>
  <c r="GX667" i="1"/>
  <c r="CS667" i="1"/>
  <c r="GY667" i="1"/>
  <c r="CT667" i="1"/>
  <c r="DJ667" i="1"/>
  <c r="IA667" i="1"/>
  <c r="DV667" i="1"/>
  <c r="HZ667" i="1"/>
  <c r="DI667" i="1"/>
  <c r="CJ667" i="1"/>
  <c r="HO667" i="1"/>
  <c r="AS666" i="1"/>
  <c r="AK666" i="1"/>
  <c r="AJ666" i="1"/>
  <c r="AM666" i="1"/>
  <c r="AI666" i="1"/>
  <c r="CS670" i="1"/>
  <c r="EW670" i="1"/>
  <c r="IA670" i="1"/>
  <c r="FC670" i="1"/>
  <c r="FD670" i="1"/>
  <c r="AK670" i="1"/>
  <c r="GV670" i="1"/>
  <c r="GW670" i="1"/>
  <c r="GX670" i="1"/>
  <c r="HC670" i="1"/>
  <c r="CT670" i="1"/>
  <c r="DS671" i="1"/>
  <c r="DV670" i="1"/>
  <c r="FX671" i="1"/>
  <c r="HD670" i="1"/>
  <c r="HE670" i="1"/>
  <c r="CU672" i="1"/>
  <c r="HF670" i="1"/>
  <c r="DJ670" i="1"/>
  <c r="DK670" i="1"/>
  <c r="DY670" i="1"/>
  <c r="DG670" i="1"/>
  <c r="AM670" i="1"/>
  <c r="HA670" i="1"/>
  <c r="HB670" i="1"/>
  <c r="DI670" i="1"/>
  <c r="FX670" i="1"/>
  <c r="HE668" i="1"/>
  <c r="DO671" i="1"/>
  <c r="DJ668" i="1"/>
  <c r="DN668" i="1"/>
  <c r="DN671" i="1"/>
  <c r="DI668" i="1"/>
  <c r="DT671" i="1"/>
  <c r="DV668" i="1"/>
  <c r="BS668" i="1"/>
  <c r="GQ668" i="1"/>
  <c r="HF668" i="1"/>
  <c r="DU671" i="1"/>
  <c r="AM668" i="1"/>
  <c r="FC668" i="1"/>
  <c r="FD668" i="1"/>
  <c r="HD668" i="1"/>
  <c r="DV669" i="1"/>
  <c r="HD669" i="1"/>
  <c r="GV672" i="1"/>
  <c r="GW672" i="1"/>
  <c r="HP673" i="1"/>
  <c r="GY673" i="1"/>
  <c r="GX669" i="1"/>
  <c r="GY669" i="1"/>
  <c r="AK672" i="1"/>
  <c r="GX673" i="1"/>
  <c r="FC672" i="1"/>
  <c r="FD672" i="1"/>
  <c r="DG673" i="1"/>
  <c r="CV673" i="1"/>
  <c r="CX673" i="1"/>
  <c r="CS674" i="1"/>
  <c r="CV674" i="1"/>
  <c r="DG668" i="1"/>
  <c r="CV670" i="1"/>
  <c r="CI670" i="1"/>
  <c r="DG672" i="1"/>
  <c r="GX672" i="1"/>
  <c r="CV669" i="1"/>
  <c r="CK669" i="1"/>
  <c r="HO672" i="1"/>
  <c r="HS669" i="1"/>
  <c r="CV672" i="1"/>
  <c r="CX672" i="1"/>
  <c r="DG674" i="1"/>
  <c r="HW669" i="1"/>
  <c r="CV668" i="1"/>
  <c r="CX668" i="1"/>
  <c r="HF672" i="1"/>
  <c r="EW669" i="1"/>
  <c r="BS669" i="1"/>
  <c r="GP669" i="1"/>
  <c r="CT673" i="1"/>
  <c r="HA668" i="1"/>
  <c r="GU669" i="1"/>
  <c r="DK671" i="1"/>
  <c r="DY671" i="1"/>
  <c r="FX673" i="1"/>
  <c r="DI673" i="1"/>
  <c r="CJ673" i="1"/>
  <c r="AM673" i="1"/>
  <c r="GU673" i="1"/>
  <c r="DP671" i="1"/>
  <c r="HB672" i="1"/>
  <c r="IC673" i="1"/>
  <c r="DD671" i="1"/>
  <c r="DE671" i="1"/>
  <c r="DN673" i="1"/>
  <c r="HE672" i="1"/>
  <c r="DV672" i="1"/>
  <c r="CU669" i="1"/>
  <c r="AM672" i="1"/>
  <c r="DS673" i="1"/>
  <c r="DT673" i="1"/>
  <c r="DH668" i="1"/>
  <c r="HB668" i="1"/>
  <c r="CS669" i="1"/>
  <c r="FC669" i="1"/>
  <c r="FD669" i="1"/>
  <c r="DQ671" i="1"/>
  <c r="DJ672" i="1"/>
  <c r="DC672" i="1"/>
  <c r="CS672" i="1"/>
  <c r="DV673" i="1"/>
  <c r="AK673" i="1"/>
  <c r="FX668" i="1"/>
  <c r="AK669" i="1"/>
  <c r="GY672" i="1"/>
  <c r="GS669" i="1"/>
  <c r="EW674" i="1"/>
  <c r="HZ672" i="1"/>
  <c r="BS673" i="1"/>
  <c r="GP673" i="1"/>
  <c r="HB673" i="1"/>
  <c r="CS673" i="1"/>
  <c r="FC673" i="1"/>
  <c r="FD673" i="1"/>
  <c r="FX669" i="1"/>
  <c r="FX672" i="1"/>
  <c r="BS672" i="1"/>
  <c r="GQ672" i="1"/>
  <c r="DK673" i="1"/>
  <c r="DY673" i="1"/>
  <c r="IA668" i="1"/>
  <c r="GY670" i="1"/>
  <c r="DR671" i="1"/>
  <c r="HA672" i="1"/>
  <c r="EW672" i="1"/>
  <c r="DU673" i="1"/>
  <c r="DD673" i="1"/>
  <c r="HC673" i="1"/>
  <c r="GV673" i="1"/>
  <c r="EW673" i="1"/>
  <c r="CS668" i="1"/>
  <c r="GP668" i="1"/>
  <c r="HC668" i="1"/>
  <c r="CT668" i="1"/>
  <c r="BS670" i="1"/>
  <c r="GP670" i="1"/>
  <c r="HC672" i="1"/>
  <c r="DC673" i="1"/>
  <c r="HD673" i="1"/>
  <c r="IG673" i="1"/>
  <c r="DH674" i="1"/>
  <c r="DH673" i="1"/>
  <c r="HR668" i="1"/>
  <c r="IF669" i="1"/>
  <c r="IB669" i="1"/>
  <c r="IH669" i="1"/>
  <c r="HZ669" i="1"/>
  <c r="DI672" i="1"/>
  <c r="DH672" i="1"/>
  <c r="IB672" i="1"/>
  <c r="CT674" i="1"/>
  <c r="GW674" i="1"/>
  <c r="GV674" i="1"/>
  <c r="GY674" i="1"/>
  <c r="AK674" i="1"/>
  <c r="FC674" i="1"/>
  <c r="FD674" i="1"/>
  <c r="GU674" i="1"/>
  <c r="BS674" i="1"/>
  <c r="GP674" i="1"/>
  <c r="GX674" i="1"/>
  <c r="HP674" i="1"/>
  <c r="HO674" i="1"/>
  <c r="HP672" i="1"/>
  <c r="CT672" i="1"/>
  <c r="HQ672" i="1"/>
  <c r="HT673" i="1"/>
  <c r="GS673" i="1"/>
  <c r="HV673" i="1"/>
  <c r="HR673" i="1"/>
  <c r="HO669" i="1"/>
  <c r="HU669" i="1"/>
  <c r="GT669" i="1"/>
  <c r="HQ669" i="1"/>
  <c r="ID669" i="1"/>
  <c r="CU674" i="1"/>
  <c r="HA674" i="1"/>
  <c r="HB674" i="1"/>
  <c r="HD674" i="1"/>
  <c r="HF674" i="1"/>
  <c r="HE674" i="1"/>
  <c r="HC674" i="1"/>
  <c r="AM674" i="1"/>
  <c r="FX675" i="1"/>
  <c r="HZ674" i="1"/>
  <c r="DV674" i="1"/>
  <c r="IA674" i="1"/>
  <c r="DJ674" i="1"/>
  <c r="CU673" i="1"/>
  <c r="FX674" i="1"/>
  <c r="HJ673" i="1"/>
  <c r="GK673" i="1"/>
  <c r="CI672" i="1"/>
  <c r="HM671" i="1"/>
  <c r="HK671" i="1"/>
  <c r="AQ671" i="1"/>
  <c r="HH671" i="1"/>
  <c r="HJ671" i="1"/>
  <c r="HL671" i="1"/>
  <c r="HI671" i="1"/>
  <c r="EI671" i="1"/>
  <c r="GN671" i="1"/>
  <c r="GM671" i="1"/>
  <c r="EF671" i="1"/>
  <c r="EH671" i="1"/>
  <c r="GL671" i="1"/>
  <c r="EG671" i="1"/>
  <c r="GK671" i="1"/>
  <c r="GQ671" i="1"/>
  <c r="CX671" i="1"/>
  <c r="CK671" i="1"/>
  <c r="GP671" i="1"/>
  <c r="DM670" i="1"/>
  <c r="CX670" i="1"/>
  <c r="HH670" i="1"/>
  <c r="GN670" i="1"/>
  <c r="DN669" i="1"/>
  <c r="DD669" i="1"/>
  <c r="DO669" i="1"/>
  <c r="DP669" i="1"/>
  <c r="DQ669" i="1"/>
  <c r="DU669" i="1"/>
  <c r="DR669" i="1"/>
  <c r="DS669" i="1"/>
  <c r="DT669" i="1"/>
  <c r="DK669" i="1"/>
  <c r="DY669" i="1"/>
  <c r="DC669" i="1"/>
  <c r="HH668" i="1"/>
  <c r="HI668" i="1"/>
  <c r="HJ668" i="1"/>
  <c r="HK668" i="1"/>
  <c r="AQ668" i="1"/>
  <c r="HL668" i="1"/>
  <c r="HM668" i="1"/>
  <c r="GL668" i="1"/>
  <c r="EG668" i="1"/>
  <c r="GN668" i="1"/>
  <c r="EI668" i="1"/>
  <c r="GM668" i="1"/>
  <c r="EF668" i="1"/>
  <c r="EH668" i="1"/>
  <c r="GK668" i="1"/>
  <c r="DU667" i="1"/>
  <c r="DC667" i="1"/>
  <c r="DN667" i="1"/>
  <c r="DD667" i="1"/>
  <c r="DP667" i="1"/>
  <c r="DQ667" i="1"/>
  <c r="DR667" i="1"/>
  <c r="DS667" i="1"/>
  <c r="DO667" i="1"/>
  <c r="DT667" i="1"/>
  <c r="DK667" i="1"/>
  <c r="DY667" i="1"/>
  <c r="CY667" i="1"/>
  <c r="CZ667" i="1"/>
  <c r="DA667" i="1"/>
  <c r="DB667" i="1"/>
  <c r="HJ667" i="1"/>
  <c r="HK667" i="1"/>
  <c r="AQ667" i="1"/>
  <c r="HM667" i="1"/>
  <c r="HH667" i="1"/>
  <c r="HL667" i="1"/>
  <c r="HI667" i="1"/>
  <c r="GK667" i="1"/>
  <c r="GN667" i="1"/>
  <c r="EG667" i="1"/>
  <c r="EF667" i="1"/>
  <c r="GM667" i="1"/>
  <c r="GL667" i="1"/>
  <c r="EI667" i="1"/>
  <c r="EH667" i="1"/>
  <c r="GP667" i="1"/>
  <c r="AP666" i="1"/>
  <c r="AQ666" i="1"/>
  <c r="EI669" i="1"/>
  <c r="CK673" i="1"/>
  <c r="DN670" i="1"/>
  <c r="HJ669" i="1"/>
  <c r="DC670" i="1"/>
  <c r="GQ669" i="1"/>
  <c r="HH669" i="1"/>
  <c r="CH670" i="1"/>
  <c r="HJ672" i="1"/>
  <c r="DR670" i="1"/>
  <c r="AQ672" i="1"/>
  <c r="DD668" i="1"/>
  <c r="DE668" i="1"/>
  <c r="HI669" i="1"/>
  <c r="EH669" i="1"/>
  <c r="DD670" i="1"/>
  <c r="DE670" i="1"/>
  <c r="GL669" i="1"/>
  <c r="DE673" i="1"/>
  <c r="EH670" i="1"/>
  <c r="EF672" i="1"/>
  <c r="GQ670" i="1"/>
  <c r="GL672" i="1"/>
  <c r="EG673" i="1"/>
  <c r="HM673" i="1"/>
  <c r="EI673" i="1"/>
  <c r="HH673" i="1"/>
  <c r="GQ673" i="1"/>
  <c r="HI673" i="1"/>
  <c r="EH673" i="1"/>
  <c r="GM673" i="1"/>
  <c r="GN673" i="1"/>
  <c r="HK673" i="1"/>
  <c r="GL673" i="1"/>
  <c r="AQ673" i="1"/>
  <c r="CH668" i="1"/>
  <c r="HI670" i="1"/>
  <c r="EG672" i="1"/>
  <c r="HK672" i="1"/>
  <c r="DK668" i="1"/>
  <c r="DY668" i="1"/>
  <c r="GM670" i="1"/>
  <c r="GK672" i="1"/>
  <c r="DR672" i="1"/>
  <c r="DM668" i="1"/>
  <c r="GK670" i="1"/>
  <c r="HK670" i="1"/>
  <c r="GM672" i="1"/>
  <c r="DM672" i="1"/>
  <c r="DR668" i="1"/>
  <c r="CH672" i="1"/>
  <c r="DC668" i="1"/>
  <c r="EF670" i="1"/>
  <c r="AQ670" i="1"/>
  <c r="EH672" i="1"/>
  <c r="HM672" i="1"/>
  <c r="EI670" i="1"/>
  <c r="HJ670" i="1"/>
  <c r="EI672" i="1"/>
  <c r="HH672" i="1"/>
  <c r="EF673" i="1"/>
  <c r="HL673" i="1"/>
  <c r="HK669" i="1"/>
  <c r="EF669" i="1"/>
  <c r="EG669" i="1"/>
  <c r="DN672" i="1"/>
  <c r="GK669" i="1"/>
  <c r="DD672" i="1"/>
  <c r="DE672" i="1"/>
  <c r="CX669" i="1"/>
  <c r="CY669" i="1"/>
  <c r="HL669" i="1"/>
  <c r="HL670" i="1"/>
  <c r="AQ669" i="1"/>
  <c r="GN669" i="1"/>
  <c r="GL670" i="1"/>
  <c r="GN672" i="1"/>
  <c r="HI672" i="1"/>
  <c r="DK672" i="1"/>
  <c r="DY672" i="1"/>
  <c r="GP672" i="1"/>
  <c r="GM669" i="1"/>
  <c r="HM669" i="1"/>
  <c r="EG670" i="1"/>
  <c r="HM670" i="1"/>
  <c r="HL672" i="1"/>
  <c r="CX674" i="1"/>
  <c r="GQ674" i="1"/>
  <c r="DN674" i="1"/>
  <c r="DD674" i="1"/>
  <c r="DE674" i="1"/>
  <c r="DK674" i="1"/>
  <c r="DY674" i="1"/>
  <c r="DC674" i="1"/>
  <c r="DM674" i="1"/>
  <c r="DR674" i="1"/>
  <c r="CH674" i="1"/>
  <c r="HL674" i="1"/>
  <c r="AQ674" i="1"/>
  <c r="HK674" i="1"/>
  <c r="HJ674" i="1"/>
  <c r="HH674" i="1"/>
  <c r="HI674" i="1"/>
  <c r="HM674" i="1"/>
  <c r="EI674" i="1"/>
  <c r="GN674" i="1"/>
  <c r="EF674" i="1"/>
  <c r="GM674" i="1"/>
  <c r="GL674" i="1"/>
  <c r="EG674" i="1"/>
  <c r="EH674" i="1"/>
  <c r="GK674" i="1"/>
  <c r="CY673" i="1"/>
  <c r="CZ673" i="1"/>
  <c r="DA673" i="1"/>
  <c r="DB673" i="1"/>
  <c r="DA672" i="1"/>
  <c r="DB672" i="1"/>
  <c r="CY671" i="1"/>
  <c r="CZ671" i="1"/>
  <c r="DA671" i="1"/>
  <c r="DB671" i="1"/>
  <c r="DA670" i="1"/>
  <c r="DB670" i="1"/>
  <c r="DE669" i="1"/>
  <c r="DA668" i="1"/>
  <c r="DB668" i="1"/>
  <c r="DE667" i="1"/>
  <c r="CZ669" i="1"/>
  <c r="DA669" i="1"/>
  <c r="DB669" i="1"/>
  <c r="DB674" i="1"/>
  <c r="DA674" i="1"/>
  <c r="DI1175" i="1"/>
  <c r="DH1175" i="1"/>
  <c r="DG1180" i="1"/>
  <c r="DJ1173" i="1"/>
  <c r="DI1173" i="1"/>
  <c r="DH1173" i="1"/>
  <c r="DJ1172" i="1"/>
  <c r="DI1172" i="1"/>
  <c r="DH1172" i="1"/>
  <c r="DK1171" i="1"/>
  <c r="DJ1171" i="1"/>
  <c r="DI1171" i="1"/>
  <c r="DH1171" i="1"/>
  <c r="DG1178" i="1"/>
  <c r="DK1170" i="1"/>
  <c r="DJ1170" i="1"/>
  <c r="DI1170" i="1"/>
  <c r="DH1170" i="1"/>
  <c r="CU1170" i="1"/>
  <c r="CV1175" i="1"/>
  <c r="CU1175" i="1"/>
  <c r="CT1180" i="1"/>
  <c r="CV1174" i="1"/>
  <c r="CU1174" i="1"/>
  <c r="CX1173" i="1"/>
  <c r="CW1173" i="1"/>
  <c r="CV1173" i="1"/>
  <c r="CU1173" i="1"/>
  <c r="CT1179" i="1"/>
  <c r="CX1172" i="1"/>
  <c r="CW1172" i="1"/>
  <c r="CV1172" i="1"/>
  <c r="CU1172" i="1"/>
  <c r="CX1171" i="1"/>
  <c r="CW1171" i="1"/>
  <c r="CV1171" i="1"/>
  <c r="CU1171" i="1"/>
  <c r="CT1178" i="1"/>
  <c r="CX1170" i="1"/>
  <c r="CW1170" i="1"/>
  <c r="CV1170" i="1"/>
  <c r="AO665" i="1"/>
  <c r="BP1140" i="1"/>
  <c r="BO1140" i="1"/>
  <c r="BN1140" i="1"/>
  <c r="BP1141" i="1"/>
  <c r="BO1141" i="1"/>
  <c r="BN1141" i="1"/>
  <c r="BM1141" i="1"/>
  <c r="BD1140" i="1"/>
  <c r="BC1140" i="1"/>
  <c r="BB1140" i="1"/>
  <c r="BD1141" i="1"/>
  <c r="BC1141" i="1"/>
  <c r="BB1141" i="1"/>
  <c r="BA1141" i="1"/>
  <c r="BB1155" i="1"/>
  <c r="AW1161" i="1"/>
  <c r="BC1154" i="1"/>
  <c r="BB1154" i="1"/>
  <c r="BA1154" i="1"/>
  <c r="BA1155" i="1"/>
  <c r="BD1154" i="1"/>
  <c r="BD1155" i="1"/>
  <c r="BC1155" i="1"/>
  <c r="DK1178" i="1"/>
  <c r="BV1152" i="1"/>
  <c r="CW1179" i="1"/>
  <c r="BU1148" i="1"/>
  <c r="DJ1178" i="1"/>
  <c r="BU1152" i="1"/>
  <c r="DJ1179" i="1"/>
  <c r="BU1153" i="1"/>
  <c r="CX1179" i="1"/>
  <c r="BV1148" i="1"/>
  <c r="DH1179" i="1"/>
  <c r="BS1153" i="1"/>
  <c r="DG1179" i="1"/>
  <c r="CV1178" i="1"/>
  <c r="BT1147" i="1"/>
  <c r="CV1179" i="1"/>
  <c r="BT1148" i="1"/>
  <c r="CV1180" i="1"/>
  <c r="BT1149" i="1"/>
  <c r="DI1178" i="1"/>
  <c r="BT1152" i="1"/>
  <c r="DI1179" i="1"/>
  <c r="BT1153" i="1"/>
  <c r="DI1180" i="1"/>
  <c r="BT1154" i="1"/>
  <c r="DH1178" i="1"/>
  <c r="BS1152" i="1"/>
  <c r="DH1180" i="1"/>
  <c r="BS1154" i="1"/>
  <c r="CX1178" i="1"/>
  <c r="BV1147" i="1"/>
  <c r="CW1178" i="1"/>
  <c r="BU1147" i="1"/>
  <c r="CU1179" i="1"/>
  <c r="BS1148" i="1"/>
  <c r="CU1180" i="1"/>
  <c r="BS1149" i="1"/>
  <c r="CU1178" i="1"/>
  <c r="BS1147" i="1"/>
  <c r="BM1157" i="1"/>
  <c r="AO664" i="1"/>
  <c r="AO663" i="1"/>
  <c r="AO662" i="1"/>
  <c r="IG664" i="1"/>
  <c r="HQ665" i="1"/>
  <c r="FN664" i="1"/>
  <c r="FO664" i="1"/>
  <c r="IC665" i="1"/>
  <c r="EL665" i="1"/>
  <c r="EO664" i="1"/>
  <c r="HS665" i="1"/>
  <c r="EO665" i="1"/>
  <c r="HV663" i="1"/>
  <c r="BO1157" i="1"/>
  <c r="HZ665" i="1"/>
  <c r="HO665" i="1"/>
  <c r="BN1143" i="1"/>
  <c r="BN1145" i="1"/>
  <c r="BN1142" i="1"/>
  <c r="BN1144" i="1"/>
  <c r="BN1157" i="1"/>
  <c r="ID663" i="1"/>
  <c r="HU663" i="1"/>
  <c r="HX663" i="1"/>
  <c r="IB663" i="1"/>
  <c r="HT663" i="1"/>
  <c r="BD1148" i="1"/>
  <c r="BC1148" i="1"/>
  <c r="BA1148" i="1"/>
  <c r="BB1148" i="1"/>
  <c r="BN1148" i="1"/>
  <c r="BN664" i="1"/>
  <c r="AL664" i="1"/>
  <c r="AN664" i="1"/>
  <c r="FA664" i="1"/>
  <c r="IC664" i="1"/>
  <c r="IH664" i="1"/>
  <c r="HX664" i="1"/>
  <c r="ID664" i="1"/>
  <c r="GS664" i="1"/>
  <c r="CA664" i="1"/>
  <c r="IE664" i="1"/>
  <c r="BN1185" i="1"/>
  <c r="EU664" i="1"/>
  <c r="ET663" i="1"/>
  <c r="DW664" i="1"/>
  <c r="DX664" i="1"/>
  <c r="CA663" i="1"/>
  <c r="II664" i="1"/>
  <c r="EV664" i="1"/>
  <c r="HQ664" i="1"/>
  <c r="BO664" i="1"/>
  <c r="HZ664" i="1"/>
  <c r="ES663" i="1"/>
  <c r="BN663" i="1"/>
  <c r="AL663" i="1"/>
  <c r="BN1146" i="1"/>
  <c r="EP663" i="1"/>
  <c r="IC663" i="1"/>
  <c r="EV663" i="1"/>
  <c r="IE663" i="1"/>
  <c r="CV663" i="1"/>
  <c r="EU663" i="1"/>
  <c r="GT663" i="1"/>
  <c r="GS663" i="1"/>
  <c r="FA663" i="1"/>
  <c r="BO663" i="1"/>
  <c r="HB663" i="1"/>
  <c r="EZ663" i="1"/>
  <c r="EY664" i="1"/>
  <c r="EZ664" i="1"/>
  <c r="CW664" i="1"/>
  <c r="GT664" i="1"/>
  <c r="II663" i="1"/>
  <c r="IF663" i="1"/>
  <c r="EK663" i="1"/>
  <c r="AN663" i="1"/>
  <c r="HW664" i="1"/>
  <c r="IB664" i="1"/>
  <c r="EP664" i="1"/>
  <c r="ES664" i="1"/>
  <c r="HS664" i="1"/>
  <c r="HR663" i="1"/>
  <c r="HW663" i="1"/>
  <c r="EM663" i="1"/>
  <c r="FN663" i="1"/>
  <c r="FO663" i="1"/>
  <c r="IF664" i="1"/>
  <c r="EQ664" i="1"/>
  <c r="ET664" i="1"/>
  <c r="HU664" i="1"/>
  <c r="IH665" i="1"/>
  <c r="IG663" i="1"/>
  <c r="EO663" i="1"/>
  <c r="HV664" i="1"/>
  <c r="HR664" i="1"/>
  <c r="CS664" i="1"/>
  <c r="HT664" i="1"/>
  <c r="EZ665" i="1"/>
  <c r="HV665" i="1"/>
  <c r="II665" i="1"/>
  <c r="IE665" i="1"/>
  <c r="HT665" i="1"/>
  <c r="DW665" i="1"/>
  <c r="DX665" i="1"/>
  <c r="GT665" i="1"/>
  <c r="ID665" i="1"/>
  <c r="HX665" i="1"/>
  <c r="EK665" i="1"/>
  <c r="EY665" i="1"/>
  <c r="IB665" i="1"/>
  <c r="IF665" i="1"/>
  <c r="EM665" i="1"/>
  <c r="GS665" i="1"/>
  <c r="IG665" i="1"/>
  <c r="HR665" i="1"/>
  <c r="FA665" i="1"/>
  <c r="HU665" i="1"/>
  <c r="HW665" i="1"/>
  <c r="EK664" i="1"/>
  <c r="DW663" i="1"/>
  <c r="DX663" i="1"/>
  <c r="EQ665" i="1"/>
  <c r="FN665" i="1"/>
  <c r="FO665" i="1"/>
  <c r="EP665" i="1"/>
  <c r="BN665" i="1"/>
  <c r="AL665" i="1"/>
  <c r="CU665" i="1"/>
  <c r="CA665" i="1"/>
  <c r="BO665" i="1"/>
  <c r="ES665" i="1"/>
  <c r="EV665" i="1"/>
  <c r="CW665" i="1"/>
  <c r="EU665" i="1"/>
  <c r="ET665" i="1"/>
  <c r="EL664" i="1"/>
  <c r="HS663" i="1"/>
  <c r="IH663" i="1"/>
  <c r="EQ663" i="1"/>
  <c r="CW663" i="1"/>
  <c r="EY663" i="1"/>
  <c r="HQ663" i="1"/>
  <c r="EL663" i="1"/>
  <c r="EM664" i="1"/>
  <c r="BP1144" i="1"/>
  <c r="BP1143" i="1"/>
  <c r="BO1144" i="1"/>
  <c r="BO1143" i="1"/>
  <c r="BO1185" i="1"/>
  <c r="BO1142" i="1"/>
  <c r="BO1145" i="1"/>
  <c r="BM1145" i="1"/>
  <c r="BM1144" i="1"/>
  <c r="BM1143" i="1"/>
  <c r="BM1185" i="1"/>
  <c r="HE664" i="1"/>
  <c r="HP664" i="1"/>
  <c r="IA664" i="1"/>
  <c r="CU663" i="1"/>
  <c r="HP663" i="1"/>
  <c r="CS663" i="1"/>
  <c r="CK663" i="1"/>
  <c r="CT663" i="1"/>
  <c r="EW663" i="1"/>
  <c r="HO663" i="1"/>
  <c r="HZ663" i="1"/>
  <c r="GU663" i="1"/>
  <c r="FC663" i="1"/>
  <c r="FD663" i="1"/>
  <c r="AK663" i="1"/>
  <c r="GV663" i="1"/>
  <c r="GW663" i="1"/>
  <c r="GX663" i="1"/>
  <c r="GY663" i="1"/>
  <c r="AO661" i="1"/>
  <c r="HP662" i="1"/>
  <c r="BM1148" i="1"/>
  <c r="BO1148" i="1"/>
  <c r="HD664" i="1"/>
  <c r="HF664" i="1"/>
  <c r="DI664" i="1"/>
  <c r="AM664" i="1"/>
  <c r="DJ664" i="1"/>
  <c r="DM664" i="1"/>
  <c r="HA664" i="1"/>
  <c r="DH664" i="1"/>
  <c r="HB664" i="1"/>
  <c r="DV664" i="1"/>
  <c r="HC664" i="1"/>
  <c r="AM663" i="1"/>
  <c r="CU664" i="1"/>
  <c r="DG664" i="1"/>
  <c r="FX664" i="1"/>
  <c r="FC664" i="1"/>
  <c r="FD664" i="1"/>
  <c r="AK664" i="1"/>
  <c r="GV664" i="1"/>
  <c r="FX665" i="1"/>
  <c r="DG665" i="1"/>
  <c r="IA663" i="1"/>
  <c r="HC663" i="1"/>
  <c r="GX664" i="1"/>
  <c r="DV663" i="1"/>
  <c r="BS663" i="1"/>
  <c r="GK663" i="1"/>
  <c r="DJ663" i="1"/>
  <c r="DK663" i="1"/>
  <c r="DY663" i="1"/>
  <c r="HD663" i="1"/>
  <c r="GY664" i="1"/>
  <c r="EW664" i="1"/>
  <c r="CT664" i="1"/>
  <c r="CV665" i="1"/>
  <c r="HA663" i="1"/>
  <c r="DG663" i="1"/>
  <c r="GW664" i="1"/>
  <c r="DH663" i="1"/>
  <c r="HE663" i="1"/>
  <c r="BS664" i="1"/>
  <c r="GN664" i="1"/>
  <c r="DI663" i="1"/>
  <c r="HF663" i="1"/>
  <c r="HO664" i="1"/>
  <c r="GU664" i="1"/>
  <c r="CV664" i="1"/>
  <c r="CK664" i="1"/>
  <c r="CX663" i="1"/>
  <c r="DB663" i="1"/>
  <c r="BM1146" i="1"/>
  <c r="EW665" i="1"/>
  <c r="HP665" i="1"/>
  <c r="GU665" i="1"/>
  <c r="BS665" i="1"/>
  <c r="GP665" i="1"/>
  <c r="GY665" i="1"/>
  <c r="AK665" i="1"/>
  <c r="CT665" i="1"/>
  <c r="GV665" i="1"/>
  <c r="FC665" i="1"/>
  <c r="FD665" i="1"/>
  <c r="CS665" i="1"/>
  <c r="GX665" i="1"/>
  <c r="GW665" i="1"/>
  <c r="DJ1175" i="1"/>
  <c r="BP1157" i="1"/>
  <c r="BP1185" i="1"/>
  <c r="AN665" i="1"/>
  <c r="BP1146" i="1"/>
  <c r="DC664" i="1"/>
  <c r="CW1175" i="1"/>
  <c r="CW1174" i="1"/>
  <c r="DV665" i="1"/>
  <c r="DJ1174" i="1"/>
  <c r="HB665" i="1"/>
  <c r="HA665" i="1"/>
  <c r="DI665" i="1"/>
  <c r="HD665" i="1"/>
  <c r="IA665" i="1"/>
  <c r="AM665" i="1"/>
  <c r="BO1146" i="1"/>
  <c r="HE665" i="1"/>
  <c r="DH665" i="1"/>
  <c r="DJ665" i="1"/>
  <c r="HF665" i="1"/>
  <c r="HC665" i="1"/>
  <c r="CH664" i="1"/>
  <c r="DR664" i="1"/>
  <c r="DN664" i="1"/>
  <c r="DK664" i="1"/>
  <c r="DY664" i="1"/>
  <c r="DD664" i="1"/>
  <c r="CX664" i="1"/>
  <c r="HK664" i="1"/>
  <c r="AQ664" i="1"/>
  <c r="HL664" i="1"/>
  <c r="EG664" i="1"/>
  <c r="AN662" i="1"/>
  <c r="EV662" i="1"/>
  <c r="EU662" i="1"/>
  <c r="ES662" i="1"/>
  <c r="ET662" i="1"/>
  <c r="CW662" i="1"/>
  <c r="BO662" i="1"/>
  <c r="DG662" i="1"/>
  <c r="FN662" i="1"/>
  <c r="FO662" i="1"/>
  <c r="HQ662" i="1"/>
  <c r="CA662" i="1"/>
  <c r="EQ662" i="1"/>
  <c r="BN662" i="1"/>
  <c r="AL662" i="1"/>
  <c r="EP662" i="1"/>
  <c r="EK662" i="1"/>
  <c r="EM662" i="1"/>
  <c r="EL662" i="1"/>
  <c r="EO662" i="1"/>
  <c r="ID662" i="1"/>
  <c r="HW662" i="1"/>
  <c r="DW662" i="1"/>
  <c r="DX662" i="1"/>
  <c r="EY662" i="1"/>
  <c r="HX662" i="1"/>
  <c r="HS662" i="1"/>
  <c r="HU662" i="1"/>
  <c r="HT662" i="1"/>
  <c r="HR662" i="1"/>
  <c r="IF662" i="1"/>
  <c r="GS662" i="1"/>
  <c r="FA662" i="1"/>
  <c r="GT662" i="1"/>
  <c r="IG662" i="1"/>
  <c r="IC662" i="1"/>
  <c r="II662" i="1"/>
  <c r="HV662" i="1"/>
  <c r="IH662" i="1"/>
  <c r="IE662" i="1"/>
  <c r="EZ662" i="1"/>
  <c r="CT662" i="1"/>
  <c r="HL663" i="1"/>
  <c r="HM663" i="1"/>
  <c r="HK663" i="1"/>
  <c r="EH663" i="1"/>
  <c r="GL663" i="1"/>
  <c r="CH663" i="1"/>
  <c r="DC663" i="1"/>
  <c r="HM664" i="1"/>
  <c r="DE664" i="1"/>
  <c r="DR663" i="1"/>
  <c r="GM664" i="1"/>
  <c r="EI664" i="1"/>
  <c r="GP664" i="1"/>
  <c r="HH664" i="1"/>
  <c r="GL664" i="1"/>
  <c r="EH664" i="1"/>
  <c r="GK664" i="1"/>
  <c r="HJ664" i="1"/>
  <c r="EF664" i="1"/>
  <c r="HI664" i="1"/>
  <c r="GQ664" i="1"/>
  <c r="HH663" i="1"/>
  <c r="DM663" i="1"/>
  <c r="AQ663" i="1"/>
  <c r="GN663" i="1"/>
  <c r="DD663" i="1"/>
  <c r="DE663" i="1"/>
  <c r="GM663" i="1"/>
  <c r="DN663" i="1"/>
  <c r="EF663" i="1"/>
  <c r="EI663" i="1"/>
  <c r="HJ663" i="1"/>
  <c r="CV662" i="1"/>
  <c r="GP663" i="1"/>
  <c r="EG663" i="1"/>
  <c r="HI663" i="1"/>
  <c r="GQ663" i="1"/>
  <c r="CY663" i="1"/>
  <c r="CZ663" i="1"/>
  <c r="DA663" i="1"/>
  <c r="CW1180" i="1"/>
  <c r="BU1149" i="1"/>
  <c r="DJ1180" i="1"/>
  <c r="BU1154" i="1"/>
  <c r="CU662" i="1"/>
  <c r="EW662" i="1"/>
  <c r="DK665" i="1"/>
  <c r="DY665" i="1"/>
  <c r="DR665" i="1"/>
  <c r="DN665" i="1"/>
  <c r="DM665" i="1"/>
  <c r="CH665" i="1"/>
  <c r="DD665" i="1"/>
  <c r="DE665" i="1"/>
  <c r="DC665" i="1"/>
  <c r="HI665" i="1"/>
  <c r="EH665" i="1"/>
  <c r="HH665" i="1"/>
  <c r="GK665" i="1"/>
  <c r="HJ665" i="1"/>
  <c r="EG665" i="1"/>
  <c r="GL665" i="1"/>
  <c r="AQ665" i="1"/>
  <c r="EF665" i="1"/>
  <c r="GN665" i="1"/>
  <c r="GQ665" i="1"/>
  <c r="EI665" i="1"/>
  <c r="HK665" i="1"/>
  <c r="HM665" i="1"/>
  <c r="GM665" i="1"/>
  <c r="HL665" i="1"/>
  <c r="CX665" i="1"/>
  <c r="CK665" i="1"/>
  <c r="CY664" i="1"/>
  <c r="CZ664" i="1"/>
  <c r="DA664" i="1"/>
  <c r="DB664" i="1"/>
  <c r="IA662" i="1"/>
  <c r="HD662" i="1"/>
  <c r="HC662" i="1"/>
  <c r="AM662" i="1"/>
  <c r="FX663" i="1"/>
  <c r="HF662" i="1"/>
  <c r="HE662" i="1"/>
  <c r="DV662" i="1"/>
  <c r="HB662" i="1"/>
  <c r="DJ662" i="1"/>
  <c r="HA662" i="1"/>
  <c r="HZ662" i="1"/>
  <c r="IB662" i="1"/>
  <c r="DH662" i="1"/>
  <c r="CS662" i="1"/>
  <c r="GY662" i="1"/>
  <c r="GU662" i="1"/>
  <c r="BS662" i="1"/>
  <c r="GQ662" i="1"/>
  <c r="GX662" i="1"/>
  <c r="GW662" i="1"/>
  <c r="GV662" i="1"/>
  <c r="AK662" i="1"/>
  <c r="FC662" i="1"/>
  <c r="FD662" i="1"/>
  <c r="DI662" i="1"/>
  <c r="HO662" i="1"/>
  <c r="CY665" i="1"/>
  <c r="DB665" i="1"/>
  <c r="CZ665" i="1"/>
  <c r="DA665" i="1"/>
  <c r="DM662" i="1"/>
  <c r="DK662" i="1"/>
  <c r="DY662" i="1"/>
  <c r="CH662" i="1"/>
  <c r="DR662" i="1"/>
  <c r="DD662" i="1"/>
  <c r="DE662" i="1"/>
  <c r="DN662" i="1"/>
  <c r="DC662" i="1"/>
  <c r="HK662" i="1"/>
  <c r="EG662" i="1"/>
  <c r="EF662" i="1"/>
  <c r="HM662" i="1"/>
  <c r="HH662" i="1"/>
  <c r="GM662" i="1"/>
  <c r="GK662" i="1"/>
  <c r="GP662" i="1"/>
  <c r="GN662" i="1"/>
  <c r="HJ662" i="1"/>
  <c r="HI662" i="1"/>
  <c r="EH662" i="1"/>
  <c r="AQ662" i="1"/>
  <c r="EI662" i="1"/>
  <c r="HL662" i="1"/>
  <c r="GL662" i="1"/>
  <c r="CX662" i="1"/>
  <c r="CI662" i="1"/>
  <c r="AO660" i="1"/>
  <c r="AO659" i="1"/>
  <c r="AO658" i="1"/>
  <c r="AO657" i="1"/>
  <c r="AO656" i="1"/>
  <c r="AO655" i="1"/>
  <c r="AO654" i="1"/>
  <c r="AO653" i="1"/>
  <c r="AO652" i="1"/>
  <c r="AO651" i="1"/>
  <c r="AO650" i="1"/>
  <c r="AO649" i="1"/>
  <c r="AO648" i="1"/>
  <c r="AO647" i="1"/>
  <c r="AO646" i="1"/>
  <c r="AO645" i="1"/>
  <c r="AO644" i="1"/>
  <c r="AO643" i="1"/>
  <c r="AO642" i="1"/>
  <c r="AO641" i="1"/>
  <c r="HX647" i="1"/>
  <c r="DA662" i="1"/>
  <c r="DB662" i="1"/>
  <c r="EV647" i="1"/>
  <c r="FN642" i="1"/>
  <c r="FO642" i="1"/>
  <c r="IE643" i="1"/>
  <c r="FN656" i="1"/>
  <c r="FO656" i="1"/>
  <c r="EK661" i="1"/>
  <c r="HW658" i="1"/>
  <c r="EY647" i="1"/>
  <c r="EV648" i="1"/>
  <c r="EQ648" i="1"/>
  <c r="EK644" i="1"/>
  <c r="EQ655" i="1"/>
  <c r="AN655" i="1"/>
  <c r="FN651" i="1"/>
  <c r="FO651" i="1"/>
  <c r="HS654" i="1"/>
  <c r="BN644" i="1"/>
  <c r="AL644" i="1"/>
  <c r="GT645" i="1"/>
  <c r="FN653" i="1"/>
  <c r="FO653" i="1"/>
  <c r="FN658" i="1"/>
  <c r="FO658" i="1"/>
  <c r="FA642" i="1"/>
  <c r="FN649" i="1"/>
  <c r="FO649" i="1"/>
  <c r="HR656" i="1"/>
  <c r="BN659" i="1"/>
  <c r="AL659" i="1"/>
  <c r="EL658" i="1"/>
  <c r="GT657" i="1"/>
  <c r="HV657" i="1"/>
  <c r="HW657" i="1"/>
  <c r="IG657" i="1"/>
  <c r="EO655" i="1"/>
  <c r="EK655" i="1"/>
  <c r="HS651" i="1"/>
  <c r="HT651" i="1"/>
  <c r="IE650" i="1"/>
  <c r="HV650" i="1"/>
  <c r="EY650" i="1"/>
  <c r="HR650" i="1"/>
  <c r="IC649" i="1"/>
  <c r="ID649" i="1"/>
  <c r="FA649" i="1"/>
  <c r="HR649" i="1"/>
  <c r="HX649" i="1"/>
  <c r="IG649" i="1"/>
  <c r="HW648" i="1"/>
  <c r="II648" i="1"/>
  <c r="HQ647" i="1"/>
  <c r="IB647" i="1"/>
  <c r="HS647" i="1"/>
  <c r="HT647" i="1"/>
  <c r="IG646" i="1"/>
  <c r="HX646" i="1"/>
  <c r="IH646" i="1"/>
  <c r="IB646" i="1"/>
  <c r="IC646" i="1"/>
  <c r="GS646" i="1"/>
  <c r="IF644" i="1"/>
  <c r="HX644" i="1"/>
  <c r="AO640" i="1"/>
  <c r="FN641" i="1"/>
  <c r="FO641" i="1"/>
  <c r="AO639" i="1"/>
  <c r="AO638" i="1"/>
  <c r="AO637" i="1"/>
  <c r="AO636" i="1"/>
  <c r="AO635" i="1"/>
  <c r="AO634" i="1"/>
  <c r="AO633" i="1"/>
  <c r="AO632" i="1"/>
  <c r="AO631" i="1"/>
  <c r="AO630" i="1"/>
  <c r="HT643" i="1"/>
  <c r="HX643" i="1"/>
  <c r="IE647" i="1"/>
  <c r="EM643" i="1"/>
  <c r="IG643" i="1"/>
  <c r="IC643" i="1"/>
  <c r="IH647" i="1"/>
  <c r="IB643" i="1"/>
  <c r="HQ643" i="1"/>
  <c r="HU647" i="1"/>
  <c r="GS643" i="1"/>
  <c r="II643" i="1"/>
  <c r="ID643" i="1"/>
  <c r="EY643" i="1"/>
  <c r="GT647" i="1"/>
  <c r="GS647" i="1"/>
  <c r="IF647" i="1"/>
  <c r="EL646" i="1"/>
  <c r="IH643" i="1"/>
  <c r="EZ643" i="1"/>
  <c r="HS643" i="1"/>
  <c r="IC647" i="1"/>
  <c r="HR643" i="1"/>
  <c r="IF643" i="1"/>
  <c r="HU643" i="1"/>
  <c r="ID647" i="1"/>
  <c r="HW647" i="1"/>
  <c r="BO653" i="1"/>
  <c r="IC653" i="1"/>
  <c r="CW647" i="1"/>
  <c r="HV647" i="1"/>
  <c r="HW643" i="1"/>
  <c r="GT643" i="1"/>
  <c r="II647" i="1"/>
  <c r="IG647" i="1"/>
  <c r="IF653" i="1"/>
  <c r="HV643" i="1"/>
  <c r="EM647" i="1"/>
  <c r="HR647" i="1"/>
  <c r="GS653" i="1"/>
  <c r="EU645" i="1"/>
  <c r="BO648" i="1"/>
  <c r="DV648" i="1"/>
  <c r="GT653" i="1"/>
  <c r="HX653" i="1"/>
  <c r="AN653" i="1"/>
  <c r="IB655" i="1"/>
  <c r="HU653" i="1"/>
  <c r="IG653" i="1"/>
  <c r="II653" i="1"/>
  <c r="ID653" i="1"/>
  <c r="HW653" i="1"/>
  <c r="HT653" i="1"/>
  <c r="HV653" i="1"/>
  <c r="EV653" i="1"/>
  <c r="IE653" i="1"/>
  <c r="HQ653" i="1"/>
  <c r="CW653" i="1"/>
  <c r="DW653" i="1"/>
  <c r="DX653" i="1"/>
  <c r="IH653" i="1"/>
  <c r="IB653" i="1"/>
  <c r="FA653" i="1"/>
  <c r="EU653" i="1"/>
  <c r="IF654" i="1"/>
  <c r="CA658" i="1"/>
  <c r="GT658" i="1"/>
  <c r="HR653" i="1"/>
  <c r="GT655" i="1"/>
  <c r="HU658" i="1"/>
  <c r="EY653" i="1"/>
  <c r="ID658" i="1"/>
  <c r="HS655" i="1"/>
  <c r="ES653" i="1"/>
  <c r="IF658" i="1"/>
  <c r="EO646" i="1"/>
  <c r="II658" i="1"/>
  <c r="IB658" i="1"/>
  <c r="HQ654" i="1"/>
  <c r="IE655" i="1"/>
  <c r="IG658" i="1"/>
  <c r="CW658" i="1"/>
  <c r="BO654" i="1"/>
  <c r="FX654" i="1"/>
  <c r="HO658" i="1"/>
  <c r="AN658" i="1"/>
  <c r="EQ647" i="1"/>
  <c r="BN655" i="1"/>
  <c r="AL655" i="1"/>
  <c r="EP658" i="1"/>
  <c r="HU649" i="1"/>
  <c r="EQ651" i="1"/>
  <c r="HX658" i="1"/>
  <c r="FN646" i="1"/>
  <c r="FO646" i="1"/>
  <c r="CA653" i="1"/>
  <c r="IF656" i="1"/>
  <c r="DG654" i="1"/>
  <c r="BN653" i="1"/>
  <c r="AL653" i="1"/>
  <c r="CU657" i="1"/>
  <c r="EO645" i="1"/>
  <c r="HV645" i="1"/>
  <c r="GS655" i="1"/>
  <c r="IE652" i="1"/>
  <c r="HS653" i="1"/>
  <c r="EU657" i="1"/>
  <c r="EO651" i="1"/>
  <c r="HW642" i="1"/>
  <c r="IC659" i="1"/>
  <c r="EK646" i="1"/>
  <c r="BO646" i="1"/>
  <c r="DH646" i="1"/>
  <c r="IG644" i="1"/>
  <c r="IH651" i="1"/>
  <c r="EM652" i="1"/>
  <c r="HW646" i="1"/>
  <c r="IC648" i="1"/>
  <c r="CT651" i="1"/>
  <c r="GT656" i="1"/>
  <c r="ES660" i="1"/>
  <c r="EK658" i="1"/>
  <c r="EY660" i="1"/>
  <c r="EU643" i="1"/>
  <c r="EV650" i="1"/>
  <c r="EP645" i="1"/>
  <c r="EY657" i="1"/>
  <c r="EV658" i="1"/>
  <c r="EK650" i="1"/>
  <c r="EK654" i="1"/>
  <c r="EV656" i="1"/>
  <c r="ES646" i="1"/>
  <c r="EZ654" i="1"/>
  <c r="ES649" i="1"/>
  <c r="ET657" i="1"/>
  <c r="AN646" i="1"/>
  <c r="EK660" i="1"/>
  <c r="EM655" i="1"/>
  <c r="EO639" i="1"/>
  <c r="FN654" i="1"/>
  <c r="FO654" i="1"/>
  <c r="BN643" i="1"/>
  <c r="AL643" i="1"/>
  <c r="EK643" i="1"/>
  <c r="CA654" i="1"/>
  <c r="EL643" i="1"/>
  <c r="AN642" i="1"/>
  <c r="HS660" i="1"/>
  <c r="EZ651" i="1"/>
  <c r="HR659" i="1"/>
  <c r="IC660" i="1"/>
  <c r="BO649" i="1"/>
  <c r="DH649" i="1"/>
  <c r="HQ642" i="1"/>
  <c r="FA643" i="1"/>
  <c r="EY644" i="1"/>
  <c r="EZ646" i="1"/>
  <c r="HT646" i="1"/>
  <c r="FN647" i="1"/>
  <c r="FO647" i="1"/>
  <c r="II642" i="1"/>
  <c r="EV643" i="1"/>
  <c r="IC644" i="1"/>
  <c r="BN646" i="1"/>
  <c r="AL646" i="1"/>
  <c r="HU646" i="1"/>
  <c r="ID646" i="1"/>
  <c r="EO648" i="1"/>
  <c r="HW649" i="1"/>
  <c r="CT649" i="1"/>
  <c r="ID651" i="1"/>
  <c r="IE651" i="1"/>
  <c r="HX657" i="1"/>
  <c r="FN657" i="1"/>
  <c r="FO657" i="1"/>
  <c r="HR658" i="1"/>
  <c r="HQ659" i="1"/>
  <c r="FA660" i="1"/>
  <c r="EO642" i="1"/>
  <c r="HT644" i="1"/>
  <c r="GS651" i="1"/>
  <c r="CS642" i="1"/>
  <c r="IB642" i="1"/>
  <c r="BO643" i="1"/>
  <c r="DV643" i="1"/>
  <c r="ET645" i="1"/>
  <c r="EV646" i="1"/>
  <c r="GT646" i="1"/>
  <c r="EO647" i="1"/>
  <c r="IE648" i="1"/>
  <c r="CA649" i="1"/>
  <c r="GT651" i="1"/>
  <c r="HV651" i="1"/>
  <c r="HP657" i="1"/>
  <c r="IC657" i="1"/>
  <c r="GT659" i="1"/>
  <c r="EV659" i="1"/>
  <c r="CA646" i="1"/>
  <c r="HU642" i="1"/>
  <c r="EQ646" i="1"/>
  <c r="DW646" i="1"/>
  <c r="HV648" i="1"/>
  <c r="BN649" i="1"/>
  <c r="AL649" i="1"/>
  <c r="EO650" i="1"/>
  <c r="FA651" i="1"/>
  <c r="IF651" i="1"/>
  <c r="ES652" i="1"/>
  <c r="HT657" i="1"/>
  <c r="BN658" i="1"/>
  <c r="AL658" i="1"/>
  <c r="GS659" i="1"/>
  <c r="BO659" i="1"/>
  <c r="HZ659" i="1"/>
  <c r="CT652" i="1"/>
  <c r="EV644" i="1"/>
  <c r="EO657" i="1"/>
  <c r="EP650" i="1"/>
  <c r="CV654" i="1"/>
  <c r="EU646" i="1"/>
  <c r="EW646" i="1"/>
  <c r="EM646" i="1"/>
  <c r="EP657" i="1"/>
  <c r="GT642" i="1"/>
  <c r="EQ645" i="1"/>
  <c r="HV646" i="1"/>
  <c r="IE646" i="1"/>
  <c r="IF648" i="1"/>
  <c r="EM650" i="1"/>
  <c r="DW651" i="1"/>
  <c r="DX651" i="1"/>
  <c r="HW651" i="1"/>
  <c r="BN652" i="1"/>
  <c r="AL652" i="1"/>
  <c r="CU656" i="1"/>
  <c r="EZ657" i="1"/>
  <c r="FA658" i="1"/>
  <c r="HT659" i="1"/>
  <c r="CA659" i="1"/>
  <c r="ET648" i="1"/>
  <c r="EP642" i="1"/>
  <c r="FN650" i="1"/>
  <c r="FO650" i="1"/>
  <c r="EZ644" i="1"/>
  <c r="CW644" i="1"/>
  <c r="FA645" i="1"/>
  <c r="CV650" i="1"/>
  <c r="EY652" i="1"/>
  <c r="AN645" i="1"/>
  <c r="BN650" i="1"/>
  <c r="AL650" i="1"/>
  <c r="IB652" i="1"/>
  <c r="CW655" i="1"/>
  <c r="EY642" i="1"/>
  <c r="ET644" i="1"/>
  <c r="EU644" i="1"/>
  <c r="BO647" i="1"/>
  <c r="DH647" i="1"/>
  <c r="FA656" i="1"/>
  <c r="BN642" i="1"/>
  <c r="AL642" i="1"/>
  <c r="CW645" i="1"/>
  <c r="EY655" i="1"/>
  <c r="ET656" i="1"/>
  <c r="ID655" i="1"/>
  <c r="IG656" i="1"/>
  <c r="EM657" i="1"/>
  <c r="EK659" i="1"/>
  <c r="DW660" i="1"/>
  <c r="DX660" i="1"/>
  <c r="EU659" i="1"/>
  <c r="HP640" i="1"/>
  <c r="EK642" i="1"/>
  <c r="HV642" i="1"/>
  <c r="BO644" i="1"/>
  <c r="IB644" i="1"/>
  <c r="GS644" i="1"/>
  <c r="FN645" i="1"/>
  <c r="FO645" i="1"/>
  <c r="HW645" i="1"/>
  <c r="ES647" i="1"/>
  <c r="FA647" i="1"/>
  <c r="EK648" i="1"/>
  <c r="DW650" i="1"/>
  <c r="DX650" i="1"/>
  <c r="HU651" i="1"/>
  <c r="ES651" i="1"/>
  <c r="IF652" i="1"/>
  <c r="AN652" i="1"/>
  <c r="ET655" i="1"/>
  <c r="EP656" i="1"/>
  <c r="HX656" i="1"/>
  <c r="EQ642" i="1"/>
  <c r="ET642" i="1"/>
  <c r="EP643" i="1"/>
  <c r="ES643" i="1"/>
  <c r="EK645" i="1"/>
  <c r="EP646" i="1"/>
  <c r="FA646" i="1"/>
  <c r="II646" i="1"/>
  <c r="HQ646" i="1"/>
  <c r="ET647" i="1"/>
  <c r="DW647" i="1"/>
  <c r="IA648" i="1"/>
  <c r="EK649" i="1"/>
  <c r="IG651" i="1"/>
  <c r="HV652" i="1"/>
  <c r="EZ652" i="1"/>
  <c r="CW654" i="1"/>
  <c r="EU655" i="1"/>
  <c r="EW655" i="1"/>
  <c r="HU655" i="1"/>
  <c r="BO656" i="1"/>
  <c r="DH656" i="1"/>
  <c r="EQ657" i="1"/>
  <c r="ES658" i="1"/>
  <c r="EM659" i="1"/>
  <c r="FN659" i="1"/>
  <c r="FO659" i="1"/>
  <c r="EM660" i="1"/>
  <c r="ET660" i="1"/>
  <c r="EV642" i="1"/>
  <c r="IF646" i="1"/>
  <c r="EL649" i="1"/>
  <c r="EU650" i="1"/>
  <c r="HX651" i="1"/>
  <c r="EP654" i="1"/>
  <c r="ES654" i="1"/>
  <c r="EL655" i="1"/>
  <c r="ES655" i="1"/>
  <c r="FA655" i="1"/>
  <c r="EK656" i="1"/>
  <c r="EZ656" i="1"/>
  <c r="ID656" i="1"/>
  <c r="AN657" i="1"/>
  <c r="II657" i="1"/>
  <c r="DW657" i="1"/>
  <c r="DX657" i="1"/>
  <c r="BO658" i="1"/>
  <c r="DH658" i="1"/>
  <c r="DW659" i="1"/>
  <c r="DX659" i="1"/>
  <c r="IB659" i="1"/>
  <c r="CT659" i="1"/>
  <c r="EL660" i="1"/>
  <c r="ID660" i="1"/>
  <c r="FA650" i="1"/>
  <c r="CW657" i="1"/>
  <c r="ES656" i="1"/>
  <c r="CA656" i="1"/>
  <c r="EK657" i="1"/>
  <c r="ES657" i="1"/>
  <c r="CW652" i="1"/>
  <c r="IH655" i="1"/>
  <c r="BN656" i="1"/>
  <c r="AL656" i="1"/>
  <c r="HW656" i="1"/>
  <c r="EL657" i="1"/>
  <c r="DW642" i="1"/>
  <c r="DX642" i="1"/>
  <c r="HS642" i="1"/>
  <c r="AN643" i="1"/>
  <c r="DW643" i="1"/>
  <c r="DX643" i="1"/>
  <c r="II645" i="1"/>
  <c r="EL647" i="1"/>
  <c r="AN647" i="1"/>
  <c r="EM651" i="1"/>
  <c r="EU656" i="1"/>
  <c r="EW656" i="1"/>
  <c r="IH659" i="1"/>
  <c r="AN659" i="1"/>
  <c r="EU660" i="1"/>
  <c r="ES642" i="1"/>
  <c r="EQ643" i="1"/>
  <c r="CW643" i="1"/>
  <c r="IE644" i="1"/>
  <c r="II651" i="1"/>
  <c r="BN654" i="1"/>
  <c r="AL654" i="1"/>
  <c r="EZ655" i="1"/>
  <c r="EY658" i="1"/>
  <c r="HX659" i="1"/>
  <c r="EL659" i="1"/>
  <c r="EP659" i="1"/>
  <c r="EQ660" i="1"/>
  <c r="EM640" i="1"/>
  <c r="EL642" i="1"/>
  <c r="IG642" i="1"/>
  <c r="ID644" i="1"/>
  <c r="EW645" i="1"/>
  <c r="IH645" i="1"/>
  <c r="CW646" i="1"/>
  <c r="FN648" i="1"/>
  <c r="FO648" i="1"/>
  <c r="HT648" i="1"/>
  <c r="ET650" i="1"/>
  <c r="HR651" i="1"/>
  <c r="GS656" i="1"/>
  <c r="CA657" i="1"/>
  <c r="IH657" i="1"/>
  <c r="IE659" i="1"/>
  <c r="BO651" i="1"/>
  <c r="IA651" i="1"/>
  <c r="EK641" i="1"/>
  <c r="EM642" i="1"/>
  <c r="GS642" i="1"/>
  <c r="HX642" i="1"/>
  <c r="ET643" i="1"/>
  <c r="EQ644" i="1"/>
  <c r="IH644" i="1"/>
  <c r="EL645" i="1"/>
  <c r="ET646" i="1"/>
  <c r="HR646" i="1"/>
  <c r="HS646" i="1"/>
  <c r="GV647" i="1"/>
  <c r="EU647" i="1"/>
  <c r="EW647" i="1"/>
  <c r="HR648" i="1"/>
  <c r="GS648" i="1"/>
  <c r="EV649" i="1"/>
  <c r="AN651" i="1"/>
  <c r="EP652" i="1"/>
  <c r="EO641" i="1"/>
  <c r="BO642" i="1"/>
  <c r="HZ642" i="1"/>
  <c r="EZ642" i="1"/>
  <c r="IH642" i="1"/>
  <c r="EO643" i="1"/>
  <c r="EP644" i="1"/>
  <c r="HS644" i="1"/>
  <c r="EY645" i="1"/>
  <c r="GU646" i="1"/>
  <c r="EY646" i="1"/>
  <c r="EU648" i="1"/>
  <c r="EZ648" i="1"/>
  <c r="IB649" i="1"/>
  <c r="IH650" i="1"/>
  <c r="IC651" i="1"/>
  <c r="CW651" i="1"/>
  <c r="CA652" i="1"/>
  <c r="EK653" i="1"/>
  <c r="ET654" i="1"/>
  <c r="EP655" i="1"/>
  <c r="HX655" i="1"/>
  <c r="EL656" i="1"/>
  <c r="II656" i="1"/>
  <c r="HU656" i="1"/>
  <c r="HR657" i="1"/>
  <c r="IE657" i="1"/>
  <c r="FA659" i="1"/>
  <c r="ES659" i="1"/>
  <c r="GT660" i="1"/>
  <c r="CA655" i="1"/>
  <c r="DW654" i="1"/>
  <c r="DX654" i="1"/>
  <c r="HZ654" i="1"/>
  <c r="ID652" i="1"/>
  <c r="GS652" i="1"/>
  <c r="AN660" i="1"/>
  <c r="CV661" i="1"/>
  <c r="EP661" i="1"/>
  <c r="BN661" i="1"/>
  <c r="AL661" i="1"/>
  <c r="CA661" i="1"/>
  <c r="FN661" i="1"/>
  <c r="FO661" i="1"/>
  <c r="EQ661" i="1"/>
  <c r="IC661" i="1"/>
  <c r="HT661" i="1"/>
  <c r="IE661" i="1"/>
  <c r="IG661" i="1"/>
  <c r="HR661" i="1"/>
  <c r="II661" i="1"/>
  <c r="EZ661" i="1"/>
  <c r="HX661" i="1"/>
  <c r="EY661" i="1"/>
  <c r="DW661" i="1"/>
  <c r="DX661" i="1"/>
  <c r="HS661" i="1"/>
  <c r="FA661" i="1"/>
  <c r="ID661" i="1"/>
  <c r="GT661" i="1"/>
  <c r="IF661" i="1"/>
  <c r="HU661" i="1"/>
  <c r="HW661" i="1"/>
  <c r="IH661" i="1"/>
  <c r="GS661" i="1"/>
  <c r="HV661" i="1"/>
  <c r="HP661" i="1"/>
  <c r="IA661" i="1"/>
  <c r="EZ633" i="1"/>
  <c r="HT654" i="1"/>
  <c r="EO660" i="1"/>
  <c r="FN660" i="1"/>
  <c r="FO660" i="1"/>
  <c r="HV660" i="1"/>
  <c r="HT660" i="1"/>
  <c r="IE660" i="1"/>
  <c r="IG660" i="1"/>
  <c r="EU633" i="1"/>
  <c r="HO660" i="1"/>
  <c r="HW660" i="1"/>
  <c r="GS660" i="1"/>
  <c r="IF660" i="1"/>
  <c r="HX660" i="1"/>
  <c r="EV660" i="1"/>
  <c r="EO661" i="1"/>
  <c r="EM661" i="1"/>
  <c r="FN637" i="1"/>
  <c r="FO637" i="1"/>
  <c r="II649" i="1"/>
  <c r="HQ652" i="1"/>
  <c r="ET652" i="1"/>
  <c r="EZ653" i="1"/>
  <c r="AN654" i="1"/>
  <c r="GS649" i="1"/>
  <c r="IC650" i="1"/>
  <c r="EK651" i="1"/>
  <c r="FA652" i="1"/>
  <c r="EU652" i="1"/>
  <c r="EK652" i="1"/>
  <c r="EQ653" i="1"/>
  <c r="EL654" i="1"/>
  <c r="EQ654" i="1"/>
  <c r="IG654" i="1"/>
  <c r="HU654" i="1"/>
  <c r="FN655" i="1"/>
  <c r="FO655" i="1"/>
  <c r="EV655" i="1"/>
  <c r="HQ655" i="1"/>
  <c r="DW655" i="1"/>
  <c r="HV655" i="1"/>
  <c r="EY656" i="1"/>
  <c r="IH656" i="1"/>
  <c r="DW656" i="1"/>
  <c r="DX656" i="1"/>
  <c r="HV658" i="1"/>
  <c r="HS658" i="1"/>
  <c r="EQ658" i="1"/>
  <c r="HU659" i="1"/>
  <c r="IG659" i="1"/>
  <c r="II659" i="1"/>
  <c r="CW659" i="1"/>
  <c r="EP660" i="1"/>
  <c r="EZ660" i="1"/>
  <c r="II660" i="1"/>
  <c r="IH660" i="1"/>
  <c r="BO660" i="1"/>
  <c r="HF660" i="1"/>
  <c r="HP650" i="1"/>
  <c r="IF650" i="1"/>
  <c r="DW652" i="1"/>
  <c r="DX652" i="1"/>
  <c r="EP653" i="1"/>
  <c r="HW654" i="1"/>
  <c r="FN638" i="1"/>
  <c r="FO638" i="1"/>
  <c r="DH642" i="1"/>
  <c r="FN644" i="1"/>
  <c r="FO644" i="1"/>
  <c r="HW644" i="1"/>
  <c r="HR645" i="1"/>
  <c r="CA648" i="1"/>
  <c r="HV649" i="1"/>
  <c r="EQ649" i="1"/>
  <c r="ET651" i="1"/>
  <c r="IH652" i="1"/>
  <c r="BN647" i="1"/>
  <c r="AL647" i="1"/>
  <c r="BN648" i="1"/>
  <c r="AL648" i="1"/>
  <c r="CW648" i="1"/>
  <c r="GT649" i="1"/>
  <c r="AN650" i="1"/>
  <c r="CW650" i="1"/>
  <c r="GS650" i="1"/>
  <c r="EU651" i="1"/>
  <c r="EW651" i="1"/>
  <c r="EL651" i="1"/>
  <c r="GT652" i="1"/>
  <c r="HX652" i="1"/>
  <c r="EV652" i="1"/>
  <c r="EL652" i="1"/>
  <c r="EU654" i="1"/>
  <c r="EW654" i="1"/>
  <c r="HR654" i="1"/>
  <c r="HX654" i="1"/>
  <c r="GT654" i="1"/>
  <c r="BO655" i="1"/>
  <c r="DH655" i="1"/>
  <c r="II655" i="1"/>
  <c r="IF655" i="1"/>
  <c r="IC655" i="1"/>
  <c r="AN656" i="1"/>
  <c r="HT656" i="1"/>
  <c r="HQ656" i="1"/>
  <c r="IE656" i="1"/>
  <c r="EZ658" i="1"/>
  <c r="IE658" i="1"/>
  <c r="HQ658" i="1"/>
  <c r="ET658" i="1"/>
  <c r="ID659" i="1"/>
  <c r="HW659" i="1"/>
  <c r="EQ659" i="1"/>
  <c r="CA660" i="1"/>
  <c r="HQ660" i="1"/>
  <c r="IF649" i="1"/>
  <c r="AN649" i="1"/>
  <c r="IE649" i="1"/>
  <c r="BO650" i="1"/>
  <c r="HA650" i="1"/>
  <c r="GS654" i="1"/>
  <c r="HS657" i="1"/>
  <c r="EL644" i="1"/>
  <c r="CA645" i="1"/>
  <c r="CA647" i="1"/>
  <c r="AN648" i="1"/>
  <c r="HU648" i="1"/>
  <c r="CW649" i="1"/>
  <c r="CA650" i="1"/>
  <c r="HQ651" i="1"/>
  <c r="EK634" i="1"/>
  <c r="EO644" i="1"/>
  <c r="GY644" i="1"/>
  <c r="FA644" i="1"/>
  <c r="EV645" i="1"/>
  <c r="IC645" i="1"/>
  <c r="EK647" i="1"/>
  <c r="EM648" i="1"/>
  <c r="HX648" i="1"/>
  <c r="GT648" i="1"/>
  <c r="HS649" i="1"/>
  <c r="EP649" i="1"/>
  <c r="HU650" i="1"/>
  <c r="CA642" i="1"/>
  <c r="CW642" i="1"/>
  <c r="EU642" i="1"/>
  <c r="IF642" i="1"/>
  <c r="CA643" i="1"/>
  <c r="AN644" i="1"/>
  <c r="EM644" i="1"/>
  <c r="CA644" i="1"/>
  <c r="HR644" i="1"/>
  <c r="DW644" i="1"/>
  <c r="DX644" i="1"/>
  <c r="HU644" i="1"/>
  <c r="BO645" i="1"/>
  <c r="HE645" i="1"/>
  <c r="EM645" i="1"/>
  <c r="HS645" i="1"/>
  <c r="GS645" i="1"/>
  <c r="HX645" i="1"/>
  <c r="EZ647" i="1"/>
  <c r="EP648" i="1"/>
  <c r="ES648" i="1"/>
  <c r="HP648" i="1"/>
  <c r="FA648" i="1"/>
  <c r="EY648" i="1"/>
  <c r="HQ649" i="1"/>
  <c r="EM649" i="1"/>
  <c r="ET649" i="1"/>
  <c r="HT649" i="1"/>
  <c r="EL650" i="1"/>
  <c r="EQ650" i="1"/>
  <c r="ES650" i="1"/>
  <c r="EZ650" i="1"/>
  <c r="IG650" i="1"/>
  <c r="GT650" i="1"/>
  <c r="EY651" i="1"/>
  <c r="EV651" i="1"/>
  <c r="EP651" i="1"/>
  <c r="HU652" i="1"/>
  <c r="IG652" i="1"/>
  <c r="FN652" i="1"/>
  <c r="FO652" i="1"/>
  <c r="BO652" i="1"/>
  <c r="HA652" i="1"/>
  <c r="HT652" i="1"/>
  <c r="ET653" i="1"/>
  <c r="EM653" i="1"/>
  <c r="EO654" i="1"/>
  <c r="EV654" i="1"/>
  <c r="EY654" i="1"/>
  <c r="FA654" i="1"/>
  <c r="CU655" i="1"/>
  <c r="HR655" i="1"/>
  <c r="HW655" i="1"/>
  <c r="HT655" i="1"/>
  <c r="EM656" i="1"/>
  <c r="EQ656" i="1"/>
  <c r="CW656" i="1"/>
  <c r="HS656" i="1"/>
  <c r="HV656" i="1"/>
  <c r="BN657" i="1"/>
  <c r="AL657" i="1"/>
  <c r="EV657" i="1"/>
  <c r="FA657" i="1"/>
  <c r="GS658" i="1"/>
  <c r="IH658" i="1"/>
  <c r="EO658" i="1"/>
  <c r="EU658" i="1"/>
  <c r="IF659" i="1"/>
  <c r="EY659" i="1"/>
  <c r="ET659" i="1"/>
  <c r="BN660" i="1"/>
  <c r="AL660" i="1"/>
  <c r="HR660" i="1"/>
  <c r="IB660" i="1"/>
  <c r="CW660" i="1"/>
  <c r="BO661" i="1"/>
  <c r="DG661" i="1"/>
  <c r="EV661" i="1"/>
  <c r="ET661" i="1"/>
  <c r="EU661" i="1"/>
  <c r="CW661" i="1"/>
  <c r="ES661" i="1"/>
  <c r="AN661" i="1"/>
  <c r="IG634" i="1"/>
  <c r="AK648" i="1"/>
  <c r="DW649" i="1"/>
  <c r="DX649" i="1"/>
  <c r="HT650" i="1"/>
  <c r="CA651" i="1"/>
  <c r="EQ652" i="1"/>
  <c r="ID654" i="1"/>
  <c r="FN643" i="1"/>
  <c r="FO643" i="1"/>
  <c r="GT644" i="1"/>
  <c r="ES645" i="1"/>
  <c r="HT645" i="1"/>
  <c r="EL648" i="1"/>
  <c r="IG648" i="1"/>
  <c r="EY649" i="1"/>
  <c r="EZ649" i="1"/>
  <c r="HW650" i="1"/>
  <c r="BN651" i="1"/>
  <c r="AL651" i="1"/>
  <c r="HS652" i="1"/>
  <c r="EL653" i="1"/>
  <c r="IE631" i="1"/>
  <c r="AK643" i="1"/>
  <c r="ES644" i="1"/>
  <c r="II644" i="1"/>
  <c r="BN645" i="1"/>
  <c r="AL645" i="1"/>
  <c r="IG645" i="1"/>
  <c r="ID642" i="1"/>
  <c r="HV644" i="1"/>
  <c r="DW645" i="1"/>
  <c r="DX645" i="1"/>
  <c r="EZ645" i="1"/>
  <c r="EP647" i="1"/>
  <c r="IH648" i="1"/>
  <c r="DW648" i="1"/>
  <c r="DX648" i="1"/>
  <c r="IH649" i="1"/>
  <c r="EO649" i="1"/>
  <c r="EU649" i="1"/>
  <c r="EW649" i="1"/>
  <c r="II650" i="1"/>
  <c r="HX650" i="1"/>
  <c r="HW652" i="1"/>
  <c r="II652" i="1"/>
  <c r="EO652" i="1"/>
  <c r="EO653" i="1"/>
  <c r="EM654" i="1"/>
  <c r="IB654" i="1"/>
  <c r="IH654" i="1"/>
  <c r="IG655" i="1"/>
  <c r="EO656" i="1"/>
  <c r="IC656" i="1"/>
  <c r="BO657" i="1"/>
  <c r="FC657" i="1"/>
  <c r="FD657" i="1"/>
  <c r="GS657" i="1"/>
  <c r="HT658" i="1"/>
  <c r="DW658" i="1"/>
  <c r="DX658" i="1"/>
  <c r="EM658" i="1"/>
  <c r="EZ659" i="1"/>
  <c r="HV659" i="1"/>
  <c r="HS659" i="1"/>
  <c r="EO659" i="1"/>
  <c r="HU660" i="1"/>
  <c r="EL661" i="1"/>
  <c r="HZ660" i="1"/>
  <c r="HE659" i="1"/>
  <c r="HA659" i="1"/>
  <c r="HP659" i="1"/>
  <c r="IA659" i="1"/>
  <c r="DI659" i="1"/>
  <c r="CJ659" i="1"/>
  <c r="IC658" i="1"/>
  <c r="IA658" i="1"/>
  <c r="DI658" i="1"/>
  <c r="DV658" i="1"/>
  <c r="HZ658" i="1"/>
  <c r="HC658" i="1"/>
  <c r="HD658" i="1"/>
  <c r="HE658" i="1"/>
  <c r="HA658" i="1"/>
  <c r="HF658" i="1"/>
  <c r="AM658" i="1"/>
  <c r="DJ658" i="1"/>
  <c r="CS657" i="1"/>
  <c r="EW657" i="1"/>
  <c r="IA657" i="1"/>
  <c r="GU657" i="1"/>
  <c r="AK657" i="1"/>
  <c r="GV657" i="1"/>
  <c r="GW657" i="1"/>
  <c r="GX657" i="1"/>
  <c r="GY657" i="1"/>
  <c r="CT657" i="1"/>
  <c r="HO657" i="1"/>
  <c r="HO656" i="1"/>
  <c r="DV656" i="1"/>
  <c r="CT656" i="1"/>
  <c r="DI656" i="1"/>
  <c r="CJ656" i="1"/>
  <c r="HZ656" i="1"/>
  <c r="GU656" i="1"/>
  <c r="AK656" i="1"/>
  <c r="GV656" i="1"/>
  <c r="GW656" i="1"/>
  <c r="GX656" i="1"/>
  <c r="BS656" i="1"/>
  <c r="GY656" i="1"/>
  <c r="HP656" i="1"/>
  <c r="HD656" i="1"/>
  <c r="HE656" i="1"/>
  <c r="HF656" i="1"/>
  <c r="AM656" i="1"/>
  <c r="HB656" i="1"/>
  <c r="CS656" i="1"/>
  <c r="IA656" i="1"/>
  <c r="HP655" i="1"/>
  <c r="CT654" i="1"/>
  <c r="CU654" i="1"/>
  <c r="GU654" i="1"/>
  <c r="AK654" i="1"/>
  <c r="GV654" i="1"/>
  <c r="GW654" i="1"/>
  <c r="GX654" i="1"/>
  <c r="GY654" i="1"/>
  <c r="HE654" i="1"/>
  <c r="CS654" i="1"/>
  <c r="DJ654" i="1"/>
  <c r="HP654" i="1"/>
  <c r="DH653" i="1"/>
  <c r="BS653" i="1"/>
  <c r="GP653" i="1"/>
  <c r="GU653" i="1"/>
  <c r="CU653" i="1"/>
  <c r="DV653" i="1"/>
  <c r="HZ653" i="1"/>
  <c r="DI653" i="1"/>
  <c r="CJ653" i="1"/>
  <c r="HB653" i="1"/>
  <c r="HC653" i="1"/>
  <c r="HA653" i="1"/>
  <c r="HD653" i="1"/>
  <c r="HE653" i="1"/>
  <c r="HF653" i="1"/>
  <c r="AM653" i="1"/>
  <c r="DJ653" i="1"/>
  <c r="HO653" i="1"/>
  <c r="IA653" i="1"/>
  <c r="EW653" i="1"/>
  <c r="GY652" i="1"/>
  <c r="HO652" i="1"/>
  <c r="HZ652" i="1"/>
  <c r="IB651" i="1"/>
  <c r="DJ651" i="1"/>
  <c r="DP651" i="1"/>
  <c r="HP651" i="1"/>
  <c r="CS651" i="1"/>
  <c r="HF651" i="1"/>
  <c r="AM651" i="1"/>
  <c r="HO651" i="1"/>
  <c r="HZ651" i="1"/>
  <c r="CU651" i="1"/>
  <c r="GU651" i="1"/>
  <c r="AK651" i="1"/>
  <c r="GV651" i="1"/>
  <c r="GW651" i="1"/>
  <c r="GX651" i="1"/>
  <c r="GY651" i="1"/>
  <c r="DI651" i="1"/>
  <c r="CJ651" i="1"/>
  <c r="CT650" i="1"/>
  <c r="CU650" i="1"/>
  <c r="DJ649" i="1"/>
  <c r="DU649" i="1"/>
  <c r="DI649" i="1"/>
  <c r="CJ649" i="1"/>
  <c r="HP649" i="1"/>
  <c r="GU649" i="1"/>
  <c r="FC649" i="1"/>
  <c r="FD649" i="1"/>
  <c r="AK649" i="1"/>
  <c r="GV649" i="1"/>
  <c r="GW649" i="1"/>
  <c r="GX649" i="1"/>
  <c r="BS649" i="1"/>
  <c r="GP649" i="1"/>
  <c r="GY649" i="1"/>
  <c r="HC649" i="1"/>
  <c r="HD649" i="1"/>
  <c r="HE649" i="1"/>
  <c r="HA649" i="1"/>
  <c r="HF649" i="1"/>
  <c r="AM649" i="1"/>
  <c r="DV649" i="1"/>
  <c r="HB649" i="1"/>
  <c r="HO649" i="1"/>
  <c r="HZ649" i="1"/>
  <c r="CS649" i="1"/>
  <c r="IA649" i="1"/>
  <c r="CU649" i="1"/>
  <c r="DI648" i="1"/>
  <c r="CJ648" i="1"/>
  <c r="DH648" i="1"/>
  <c r="GW648" i="1"/>
  <c r="HE648" i="1"/>
  <c r="HF648" i="1"/>
  <c r="DV647" i="1"/>
  <c r="HZ647" i="1"/>
  <c r="IA647" i="1"/>
  <c r="DJ647" i="1"/>
  <c r="DS647" i="1"/>
  <c r="HP647" i="1"/>
  <c r="AK647" i="1"/>
  <c r="HD647" i="1"/>
  <c r="HE647" i="1"/>
  <c r="HF646" i="1"/>
  <c r="AM646" i="1"/>
  <c r="GY646" i="1"/>
  <c r="FC646" i="1"/>
  <c r="FD646" i="1"/>
  <c r="AK646" i="1"/>
  <c r="IA646" i="1"/>
  <c r="HP646" i="1"/>
  <c r="ID645" i="1"/>
  <c r="IE645" i="1"/>
  <c r="IA645" i="1"/>
  <c r="HD645" i="1"/>
  <c r="HF645" i="1"/>
  <c r="AM645" i="1"/>
  <c r="GX645" i="1"/>
  <c r="GU645" i="1"/>
  <c r="CT645" i="1"/>
  <c r="HP645" i="1"/>
  <c r="HD644" i="1"/>
  <c r="IA644" i="1"/>
  <c r="HP644" i="1"/>
  <c r="HZ643" i="1"/>
  <c r="HO643" i="1"/>
  <c r="HB643" i="1"/>
  <c r="GU642" i="1"/>
  <c r="HD642" i="1"/>
  <c r="HO642" i="1"/>
  <c r="IH640" i="1"/>
  <c r="HQ640" i="1"/>
  <c r="II640" i="1"/>
  <c r="HR640" i="1"/>
  <c r="IB640" i="1"/>
  <c r="HS640" i="1"/>
  <c r="FA640" i="1"/>
  <c r="DW640" i="1"/>
  <c r="DX640" i="1"/>
  <c r="HV640" i="1"/>
  <c r="IF640" i="1"/>
  <c r="HW640" i="1"/>
  <c r="IG640" i="1"/>
  <c r="IC640" i="1"/>
  <c r="HT640" i="1"/>
  <c r="GS640" i="1"/>
  <c r="ID640" i="1"/>
  <c r="HU640" i="1"/>
  <c r="GT640" i="1"/>
  <c r="IE640" i="1"/>
  <c r="HX640" i="1"/>
  <c r="EV640" i="1"/>
  <c r="BO640" i="1"/>
  <c r="DI640" i="1"/>
  <c r="AN640" i="1"/>
  <c r="ET640" i="1"/>
  <c r="EU640" i="1"/>
  <c r="CW640" i="1"/>
  <c r="BN640" i="1"/>
  <c r="AL640" i="1"/>
  <c r="EL639" i="1"/>
  <c r="BN639" i="1"/>
  <c r="AL639" i="1"/>
  <c r="EK639" i="1"/>
  <c r="EK638" i="1"/>
  <c r="ID637" i="1"/>
  <c r="HU637" i="1"/>
  <c r="GT637" i="1"/>
  <c r="FA637" i="1"/>
  <c r="HX637" i="1"/>
  <c r="IB637" i="1"/>
  <c r="IH637" i="1"/>
  <c r="HQ637" i="1"/>
  <c r="II637" i="1"/>
  <c r="EV637" i="1"/>
  <c r="BO637" i="1"/>
  <c r="AN637" i="1"/>
  <c r="IC636" i="1"/>
  <c r="GT636" i="1"/>
  <c r="EP634" i="1"/>
  <c r="IC634" i="1"/>
  <c r="IF633" i="1"/>
  <c r="HW633" i="1"/>
  <c r="IG633" i="1"/>
  <c r="HX633" i="1"/>
  <c r="HT633" i="1"/>
  <c r="HU633" i="1"/>
  <c r="HV633" i="1"/>
  <c r="IH633" i="1"/>
  <c r="II633" i="1"/>
  <c r="IA633" i="1"/>
  <c r="HR633" i="1"/>
  <c r="IC633" i="1"/>
  <c r="GS633" i="1"/>
  <c r="GT633" i="1"/>
  <c r="IE633" i="1"/>
  <c r="AO629" i="1"/>
  <c r="AO628" i="1"/>
  <c r="BS645" i="1"/>
  <c r="BS651" i="1"/>
  <c r="EL634" i="1"/>
  <c r="IA643" i="1"/>
  <c r="GX650" i="1"/>
  <c r="HC654" i="1"/>
  <c r="CT658" i="1"/>
  <c r="GW658" i="1"/>
  <c r="EU632" i="1"/>
  <c r="BN632" i="1"/>
  <c r="AL632" i="1"/>
  <c r="FC642" i="1"/>
  <c r="FD642" i="1"/>
  <c r="GY650" i="1"/>
  <c r="IA654" i="1"/>
  <c r="HD654" i="1"/>
  <c r="FC654" i="1"/>
  <c r="FD654" i="1"/>
  <c r="HD655" i="1"/>
  <c r="II654" i="1"/>
  <c r="FX643" i="1"/>
  <c r="CS650" i="1"/>
  <c r="HA654" i="1"/>
  <c r="DH654" i="1"/>
  <c r="ES640" i="1"/>
  <c r="HE642" i="1"/>
  <c r="HF642" i="1"/>
  <c r="HE643" i="1"/>
  <c r="GU650" i="1"/>
  <c r="HB654" i="1"/>
  <c r="DV654" i="1"/>
  <c r="GU658" i="1"/>
  <c r="IE654" i="1"/>
  <c r="HC642" i="1"/>
  <c r="HF643" i="1"/>
  <c r="AK650" i="1"/>
  <c r="HF654" i="1"/>
  <c r="DI654" i="1"/>
  <c r="CJ654" i="1"/>
  <c r="FC658" i="1"/>
  <c r="FD658" i="1"/>
  <c r="IE642" i="1"/>
  <c r="IC654" i="1"/>
  <c r="EV632" i="1"/>
  <c r="AM643" i="1"/>
  <c r="DH643" i="1"/>
  <c r="GV650" i="1"/>
  <c r="AM654" i="1"/>
  <c r="BS654" i="1"/>
  <c r="HL654" i="1"/>
  <c r="AK658" i="1"/>
  <c r="HO650" i="1"/>
  <c r="HD643" i="1"/>
  <c r="DI643" i="1"/>
  <c r="GW650" i="1"/>
  <c r="HP658" i="1"/>
  <c r="GV658" i="1"/>
  <c r="EW658" i="1"/>
  <c r="DG653" i="1"/>
  <c r="CT633" i="1"/>
  <c r="HP642" i="1"/>
  <c r="BS646" i="1"/>
  <c r="HE646" i="1"/>
  <c r="HD648" i="1"/>
  <c r="IB648" i="1"/>
  <c r="GX652" i="1"/>
  <c r="CS653" i="1"/>
  <c r="GY653" i="1"/>
  <c r="DH659" i="1"/>
  <c r="HC659" i="1"/>
  <c r="DG648" i="1"/>
  <c r="AK642" i="1"/>
  <c r="DJ646" i="1"/>
  <c r="DN646" i="1"/>
  <c r="HA646" i="1"/>
  <c r="GW647" i="1"/>
  <c r="AM648" i="1"/>
  <c r="HZ648" i="1"/>
  <c r="CS652" i="1"/>
  <c r="FC653" i="1"/>
  <c r="FD653" i="1"/>
  <c r="HR642" i="1"/>
  <c r="EO633" i="1"/>
  <c r="CU639" i="1"/>
  <c r="ET633" i="1"/>
  <c r="ES635" i="1"/>
  <c r="ET639" i="1"/>
  <c r="CT642" i="1"/>
  <c r="GV642" i="1"/>
  <c r="DV646" i="1"/>
  <c r="HC646" i="1"/>
  <c r="DJ648" i="1"/>
  <c r="HP652" i="1"/>
  <c r="AK653" i="1"/>
  <c r="CT655" i="1"/>
  <c r="BS659" i="1"/>
  <c r="GP659" i="1"/>
  <c r="GX660" i="1"/>
  <c r="FN639" i="1"/>
  <c r="FO639" i="1"/>
  <c r="GW642" i="1"/>
  <c r="HB646" i="1"/>
  <c r="HA648" i="1"/>
  <c r="AK652" i="1"/>
  <c r="HP653" i="1"/>
  <c r="CT653" i="1"/>
  <c r="GV653" i="1"/>
  <c r="GY659" i="1"/>
  <c r="BS660" i="1"/>
  <c r="GP660" i="1"/>
  <c r="FN633" i="1"/>
  <c r="FO633" i="1"/>
  <c r="EP639" i="1"/>
  <c r="BS642" i="1"/>
  <c r="GP642" i="1"/>
  <c r="HD646" i="1"/>
  <c r="HB648" i="1"/>
  <c r="GV652" i="1"/>
  <c r="GW653" i="1"/>
  <c r="HO659" i="1"/>
  <c r="HZ646" i="1"/>
  <c r="HC648" i="1"/>
  <c r="ID648" i="1"/>
  <c r="FX649" i="1"/>
  <c r="GW652" i="1"/>
  <c r="GX653" i="1"/>
  <c r="FX659" i="1"/>
  <c r="EY632" i="1"/>
  <c r="HD660" i="1"/>
  <c r="CW635" i="1"/>
  <c r="IC652" i="1"/>
  <c r="CV653" i="1"/>
  <c r="DG656" i="1"/>
  <c r="CV651" i="1"/>
  <c r="CX651" i="1"/>
  <c r="DG647" i="1"/>
  <c r="CV656" i="1"/>
  <c r="DG642" i="1"/>
  <c r="GW655" i="1"/>
  <c r="DG658" i="1"/>
  <c r="CV646" i="1"/>
  <c r="CV649" i="1"/>
  <c r="IF639" i="1"/>
  <c r="ES638" i="1"/>
  <c r="CV642" i="1"/>
  <c r="CV652" i="1"/>
  <c r="CK652" i="1"/>
  <c r="CV643" i="1"/>
  <c r="CV645" i="1"/>
  <c r="IE636" i="1"/>
  <c r="EQ641" i="1"/>
  <c r="DG660" i="1"/>
  <c r="HW637" i="1"/>
  <c r="DG657" i="1"/>
  <c r="DG644" i="1"/>
  <c r="IH638" i="1"/>
  <c r="II636" i="1"/>
  <c r="CU647" i="1"/>
  <c r="GU659" i="1"/>
  <c r="EU637" i="1"/>
  <c r="CV659" i="1"/>
  <c r="CX659" i="1"/>
  <c r="CV655" i="1"/>
  <c r="CK655" i="1"/>
  <c r="DG659" i="1"/>
  <c r="EY637" i="1"/>
  <c r="DG637" i="1"/>
  <c r="EL640" i="1"/>
  <c r="DG640" i="1"/>
  <c r="CV633" i="1"/>
  <c r="EY636" i="1"/>
  <c r="DG649" i="1"/>
  <c r="CV648" i="1"/>
  <c r="CV647" i="1"/>
  <c r="DG643" i="1"/>
  <c r="CV658" i="1"/>
  <c r="CK658" i="1"/>
  <c r="HS636" i="1"/>
  <c r="CV644" i="1"/>
  <c r="CV660" i="1"/>
  <c r="CI660" i="1"/>
  <c r="DG651" i="1"/>
  <c r="DG650" i="1"/>
  <c r="IE632" i="1"/>
  <c r="IE634" i="1"/>
  <c r="HX635" i="1"/>
  <c r="CV640" i="1"/>
  <c r="CW631" i="1"/>
  <c r="BN633" i="1"/>
  <c r="AL633" i="1"/>
  <c r="EO634" i="1"/>
  <c r="GS636" i="1"/>
  <c r="CS655" i="1"/>
  <c r="HD659" i="1"/>
  <c r="DI646" i="1"/>
  <c r="HQ657" i="1"/>
  <c r="HU657" i="1"/>
  <c r="CV657" i="1"/>
  <c r="CK657" i="1"/>
  <c r="DG645" i="1"/>
  <c r="DG652" i="1"/>
  <c r="DG646" i="1"/>
  <c r="DG655" i="1"/>
  <c r="EL631" i="1"/>
  <c r="ES639" i="1"/>
  <c r="HB644" i="1"/>
  <c r="EQ634" i="1"/>
  <c r="DH644" i="1"/>
  <c r="DI644" i="1"/>
  <c r="CW638" i="1"/>
  <c r="HZ644" i="1"/>
  <c r="BS644" i="1"/>
  <c r="GP644" i="1"/>
  <c r="EO632" i="1"/>
  <c r="HE644" i="1"/>
  <c r="EK631" i="1"/>
  <c r="DW631" i="1"/>
  <c r="DX631" i="1"/>
  <c r="HF644" i="1"/>
  <c r="DQ647" i="1"/>
  <c r="ES631" i="1"/>
  <c r="EV636" i="1"/>
  <c r="AM644" i="1"/>
  <c r="DT651" i="1"/>
  <c r="DX646" i="1"/>
  <c r="DK651" i="1"/>
  <c r="DY651" i="1"/>
  <c r="ES634" i="1"/>
  <c r="ET632" i="1"/>
  <c r="DN651" i="1"/>
  <c r="IF632" i="1"/>
  <c r="HB645" i="1"/>
  <c r="DV660" i="1"/>
  <c r="EW648" i="1"/>
  <c r="DV661" i="1"/>
  <c r="FX662" i="1"/>
  <c r="HR634" i="1"/>
  <c r="FX646" i="1"/>
  <c r="FN634" i="1"/>
  <c r="FO634" i="1"/>
  <c r="AN636" i="1"/>
  <c r="CA637" i="1"/>
  <c r="DJ642" i="1"/>
  <c r="CH642" i="1"/>
  <c r="FC651" i="1"/>
  <c r="FD651" i="1"/>
  <c r="CS660" i="1"/>
  <c r="EQ632" i="1"/>
  <c r="IG632" i="1"/>
  <c r="FX644" i="1"/>
  <c r="FX645" i="1"/>
  <c r="GU655" i="1"/>
  <c r="GX658" i="1"/>
  <c r="HF659" i="1"/>
  <c r="CT660" i="1"/>
  <c r="HR652" i="1"/>
  <c r="IA642" i="1"/>
  <c r="IA660" i="1"/>
  <c r="CA636" i="1"/>
  <c r="EW650" i="1"/>
  <c r="EK632" i="1"/>
  <c r="HO654" i="1"/>
  <c r="HV654" i="1"/>
  <c r="DJ645" i="1"/>
  <c r="FA635" i="1"/>
  <c r="DH645" i="1"/>
  <c r="BN634" i="1"/>
  <c r="AL634" i="1"/>
  <c r="EZ636" i="1"/>
  <c r="CA640" i="1"/>
  <c r="EY640" i="1"/>
  <c r="AM642" i="1"/>
  <c r="DJ644" i="1"/>
  <c r="DR644" i="1"/>
  <c r="GV646" i="1"/>
  <c r="HB647" i="1"/>
  <c r="HD651" i="1"/>
  <c r="EW652" i="1"/>
  <c r="EP632" i="1"/>
  <c r="IB632" i="1"/>
  <c r="EU634" i="1"/>
  <c r="HQ635" i="1"/>
  <c r="BN636" i="1"/>
  <c r="AL636" i="1"/>
  <c r="HS637" i="1"/>
  <c r="IF637" i="1"/>
  <c r="HV639" i="1"/>
  <c r="EQ640" i="1"/>
  <c r="HA642" i="1"/>
  <c r="GX642" i="1"/>
  <c r="DJ643" i="1"/>
  <c r="DC643" i="1"/>
  <c r="HA643" i="1"/>
  <c r="HA644" i="1"/>
  <c r="HC645" i="1"/>
  <c r="HZ645" i="1"/>
  <c r="GX646" i="1"/>
  <c r="HF647" i="1"/>
  <c r="FC647" i="1"/>
  <c r="FD647" i="1"/>
  <c r="HE651" i="1"/>
  <c r="HO655" i="1"/>
  <c r="CS658" i="1"/>
  <c r="GY658" i="1"/>
  <c r="DV659" i="1"/>
  <c r="AM659" i="1"/>
  <c r="AM660" i="1"/>
  <c r="EW642" i="1"/>
  <c r="EL638" i="1"/>
  <c r="HT642" i="1"/>
  <c r="CU642" i="1"/>
  <c r="AK655" i="1"/>
  <c r="HW632" i="1"/>
  <c r="GY643" i="1"/>
  <c r="HA645" i="1"/>
  <c r="DV651" i="1"/>
  <c r="GX655" i="1"/>
  <c r="ET634" i="1"/>
  <c r="DW635" i="1"/>
  <c r="DX635" i="1"/>
  <c r="BN637" i="1"/>
  <c r="AL637" i="1"/>
  <c r="DW637" i="1"/>
  <c r="DX637" i="1"/>
  <c r="HT638" i="1"/>
  <c r="HS639" i="1"/>
  <c r="HS632" i="1"/>
  <c r="EV634" i="1"/>
  <c r="EL635" i="1"/>
  <c r="CW637" i="1"/>
  <c r="HW639" i="1"/>
  <c r="DH640" i="1"/>
  <c r="HB642" i="1"/>
  <c r="GY642" i="1"/>
  <c r="IC642" i="1"/>
  <c r="HC643" i="1"/>
  <c r="HC644" i="1"/>
  <c r="HC647" i="1"/>
  <c r="GV648" i="1"/>
  <c r="HA651" i="1"/>
  <c r="CU652" i="1"/>
  <c r="GU652" i="1"/>
  <c r="HB655" i="1"/>
  <c r="DJ656" i="1"/>
  <c r="DC656" i="1"/>
  <c r="HC656" i="1"/>
  <c r="FC656" i="1"/>
  <c r="FD656" i="1"/>
  <c r="CU658" i="1"/>
  <c r="HB658" i="1"/>
  <c r="BS658" i="1"/>
  <c r="GQ658" i="1"/>
  <c r="DJ659" i="1"/>
  <c r="HB659" i="1"/>
  <c r="HA660" i="1"/>
  <c r="DV642" i="1"/>
  <c r="EM633" i="1"/>
  <c r="HO644" i="1"/>
  <c r="DX655" i="1"/>
  <c r="DW633" i="1"/>
  <c r="DX633" i="1"/>
  <c r="CA633" i="1"/>
  <c r="EW659" i="1"/>
  <c r="DI642" i="1"/>
  <c r="FX657" i="1"/>
  <c r="HU645" i="1"/>
  <c r="HC657" i="1"/>
  <c r="HO647" i="1"/>
  <c r="CT647" i="1"/>
  <c r="DI647" i="1"/>
  <c r="CT643" i="1"/>
  <c r="GX648" i="1"/>
  <c r="IC632" i="1"/>
  <c r="HQ632" i="1"/>
  <c r="FA633" i="1"/>
  <c r="HT636" i="1"/>
  <c r="EW643" i="1"/>
  <c r="GY648" i="1"/>
  <c r="GS632" i="1"/>
  <c r="CU646" i="1"/>
  <c r="CT646" i="1"/>
  <c r="CS646" i="1"/>
  <c r="HO646" i="1"/>
  <c r="HQ633" i="1"/>
  <c r="HD657" i="1"/>
  <c r="AN632" i="1"/>
  <c r="EV633" i="1"/>
  <c r="CU660" i="1"/>
  <c r="EQ631" i="1"/>
  <c r="HT632" i="1"/>
  <c r="HT634" i="1"/>
  <c r="CS635" i="1"/>
  <c r="EQ636" i="1"/>
  <c r="EK637" i="1"/>
  <c r="EP637" i="1"/>
  <c r="GS638" i="1"/>
  <c r="BS648" i="1"/>
  <c r="GP648" i="1"/>
  <c r="DJ660" i="1"/>
  <c r="FN632" i="1"/>
  <c r="FO632" i="1"/>
  <c r="HU632" i="1"/>
  <c r="IF634" i="1"/>
  <c r="EM636" i="1"/>
  <c r="EO637" i="1"/>
  <c r="ES637" i="1"/>
  <c r="BO639" i="1"/>
  <c r="DG639" i="1"/>
  <c r="GU648" i="1"/>
  <c r="HZ657" i="1"/>
  <c r="GV659" i="1"/>
  <c r="CS659" i="1"/>
  <c r="AK660" i="1"/>
  <c r="HC660" i="1"/>
  <c r="CT648" i="1"/>
  <c r="DJ661" i="1"/>
  <c r="DH661" i="1"/>
  <c r="DV644" i="1"/>
  <c r="GS634" i="1"/>
  <c r="HR635" i="1"/>
  <c r="HP636" i="1"/>
  <c r="EK636" i="1"/>
  <c r="EP636" i="1"/>
  <c r="AN639" i="1"/>
  <c r="EY639" i="1"/>
  <c r="HE657" i="1"/>
  <c r="FC659" i="1"/>
  <c r="FD659" i="1"/>
  <c r="GU660" i="1"/>
  <c r="CW632" i="1"/>
  <c r="EP633" i="1"/>
  <c r="HV634" i="1"/>
  <c r="EO636" i="1"/>
  <c r="EZ637" i="1"/>
  <c r="ID639" i="1"/>
  <c r="FC660" i="1"/>
  <c r="FD660" i="1"/>
  <c r="DX647" i="1"/>
  <c r="FA632" i="1"/>
  <c r="EQ633" i="1"/>
  <c r="FA634" i="1"/>
  <c r="CA635" i="1"/>
  <c r="FN636" i="1"/>
  <c r="FO636" i="1"/>
  <c r="EQ637" i="1"/>
  <c r="EZ638" i="1"/>
  <c r="HU639" i="1"/>
  <c r="EZ640" i="1"/>
  <c r="AK644" i="1"/>
  <c r="GV645" i="1"/>
  <c r="AM647" i="1"/>
  <c r="CU648" i="1"/>
  <c r="HC651" i="1"/>
  <c r="ES632" i="1"/>
  <c r="CW633" i="1"/>
  <c r="EY633" i="1"/>
  <c r="CW634" i="1"/>
  <c r="HW634" i="1"/>
  <c r="BN635" i="1"/>
  <c r="AL635" i="1"/>
  <c r="GX636" i="1"/>
  <c r="ET636" i="1"/>
  <c r="HU636" i="1"/>
  <c r="DH637" i="1"/>
  <c r="ET637" i="1"/>
  <c r="HW638" i="1"/>
  <c r="EV639" i="1"/>
  <c r="EM639" i="1"/>
  <c r="FN640" i="1"/>
  <c r="FO640" i="1"/>
  <c r="GW643" i="1"/>
  <c r="GX644" i="1"/>
  <c r="CU645" i="1"/>
  <c r="GW645" i="1"/>
  <c r="HO645" i="1"/>
  <c r="HA647" i="1"/>
  <c r="GY647" i="1"/>
  <c r="CS647" i="1"/>
  <c r="FX648" i="1"/>
  <c r="FC648" i="1"/>
  <c r="FD648" i="1"/>
  <c r="DP649" i="1"/>
  <c r="AM650" i="1"/>
  <c r="HB651" i="1"/>
  <c r="HE652" i="1"/>
  <c r="BS655" i="1"/>
  <c r="GP655" i="1"/>
  <c r="FX656" i="1"/>
  <c r="GW659" i="1"/>
  <c r="CU659" i="1"/>
  <c r="HE660" i="1"/>
  <c r="HP660" i="1"/>
  <c r="HS648" i="1"/>
  <c r="IB661" i="1"/>
  <c r="EW660" i="1"/>
  <c r="HS650" i="1"/>
  <c r="HQ650" i="1"/>
  <c r="EY634" i="1"/>
  <c r="HZ641" i="1"/>
  <c r="HP643" i="1"/>
  <c r="GY645" i="1"/>
  <c r="HB660" i="1"/>
  <c r="EM632" i="1"/>
  <c r="AN634" i="1"/>
  <c r="EZ634" i="1"/>
  <c r="HX636" i="1"/>
  <c r="CW636" i="1"/>
  <c r="FC643" i="1"/>
  <c r="FD643" i="1"/>
  <c r="FC645" i="1"/>
  <c r="FD645" i="1"/>
  <c r="BS647" i="1"/>
  <c r="HK647" i="1"/>
  <c r="BS650" i="1"/>
  <c r="GP650" i="1"/>
  <c r="AK659" i="1"/>
  <c r="FX660" i="1"/>
  <c r="EL632" i="1"/>
  <c r="AN633" i="1"/>
  <c r="IG636" i="1"/>
  <c r="ES636" i="1"/>
  <c r="EK640" i="1"/>
  <c r="EP640" i="1"/>
  <c r="BS643" i="1"/>
  <c r="GP643" i="1"/>
  <c r="GX647" i="1"/>
  <c r="DH651" i="1"/>
  <c r="FA631" i="1"/>
  <c r="CU632" i="1"/>
  <c r="GT632" i="1"/>
  <c r="EK633" i="1"/>
  <c r="DW634" i="1"/>
  <c r="DX634" i="1"/>
  <c r="GT634" i="1"/>
  <c r="CV634" i="1"/>
  <c r="HV636" i="1"/>
  <c r="DW632" i="1"/>
  <c r="HV632" i="1"/>
  <c r="ES633" i="1"/>
  <c r="EL633" i="1"/>
  <c r="IA634" i="1"/>
  <c r="CA634" i="1"/>
  <c r="GT635" i="1"/>
  <c r="HR636" i="1"/>
  <c r="EU636" i="1"/>
  <c r="ID636" i="1"/>
  <c r="GS637" i="1"/>
  <c r="EO640" i="1"/>
  <c r="GX643" i="1"/>
  <c r="AK645" i="1"/>
  <c r="CS645" i="1"/>
  <c r="GW646" i="1"/>
  <c r="FX647" i="1"/>
  <c r="DP647" i="1"/>
  <c r="GU647" i="1"/>
  <c r="HO648" i="1"/>
  <c r="DR651" i="1"/>
  <c r="HA655" i="1"/>
  <c r="GV655" i="1"/>
  <c r="HA656" i="1"/>
  <c r="IB656" i="1"/>
  <c r="GX659" i="1"/>
  <c r="DH660" i="1"/>
  <c r="GW660" i="1"/>
  <c r="DI661" i="1"/>
  <c r="CS634" i="1"/>
  <c r="HQ645" i="1"/>
  <c r="FN635" i="1"/>
  <c r="FO635" i="1"/>
  <c r="EP630" i="1"/>
  <c r="HD652" i="1"/>
  <c r="FX653" i="1"/>
  <c r="FC652" i="1"/>
  <c r="FD652" i="1"/>
  <c r="HC652" i="1"/>
  <c r="DV652" i="1"/>
  <c r="BS652" i="1"/>
  <c r="HJ652" i="1"/>
  <c r="FX652" i="1"/>
  <c r="HB652" i="1"/>
  <c r="AM652" i="1"/>
  <c r="IA652" i="1"/>
  <c r="CA631" i="1"/>
  <c r="GW631" i="1"/>
  <c r="HU631" i="1"/>
  <c r="IG631" i="1"/>
  <c r="ID631" i="1"/>
  <c r="HR631" i="1"/>
  <c r="BO631" i="1"/>
  <c r="IA631" i="1"/>
  <c r="HW631" i="1"/>
  <c r="IF631" i="1"/>
  <c r="EZ631" i="1"/>
  <c r="II631" i="1"/>
  <c r="BN638" i="1"/>
  <c r="AL638" i="1"/>
  <c r="CA638" i="1"/>
  <c r="GY638" i="1"/>
  <c r="FA638" i="1"/>
  <c r="HX638" i="1"/>
  <c r="EY638" i="1"/>
  <c r="GT638" i="1"/>
  <c r="IG638" i="1"/>
  <c r="BO638" i="1"/>
  <c r="DV638" i="1"/>
  <c r="HU638" i="1"/>
  <c r="HR638" i="1"/>
  <c r="AN631" i="1"/>
  <c r="IA650" i="1"/>
  <c r="IB650" i="1"/>
  <c r="DH650" i="1"/>
  <c r="DI650" i="1"/>
  <c r="HE650" i="1"/>
  <c r="FX651" i="1"/>
  <c r="HD650" i="1"/>
  <c r="FC650" i="1"/>
  <c r="FD650" i="1"/>
  <c r="HC650" i="1"/>
  <c r="FX650" i="1"/>
  <c r="DJ650" i="1"/>
  <c r="HB650" i="1"/>
  <c r="ID650" i="1"/>
  <c r="IA655" i="1"/>
  <c r="DV655" i="1"/>
  <c r="HZ655" i="1"/>
  <c r="HC655" i="1"/>
  <c r="AM655" i="1"/>
  <c r="HF655" i="1"/>
  <c r="HE655" i="1"/>
  <c r="FX655" i="1"/>
  <c r="EV630" i="1"/>
  <c r="EM637" i="1"/>
  <c r="EL637" i="1"/>
  <c r="IA637" i="1"/>
  <c r="IE637" i="1"/>
  <c r="IC637" i="1"/>
  <c r="CU644" i="1"/>
  <c r="HQ644" i="1"/>
  <c r="GW644" i="1"/>
  <c r="GU644" i="1"/>
  <c r="GV644" i="1"/>
  <c r="CS644" i="1"/>
  <c r="EW644" i="1"/>
  <c r="CT644" i="1"/>
  <c r="FC644" i="1"/>
  <c r="FD644" i="1"/>
  <c r="ET631" i="1"/>
  <c r="IE635" i="1"/>
  <c r="DH652" i="1"/>
  <c r="EK630" i="1"/>
  <c r="IC635" i="1"/>
  <c r="EM638" i="1"/>
  <c r="DW638" i="1"/>
  <c r="DX638" i="1"/>
  <c r="DJ652" i="1"/>
  <c r="DJ655" i="1"/>
  <c r="DD655" i="1"/>
  <c r="EO630" i="1"/>
  <c r="EO638" i="1"/>
  <c r="ET630" i="1"/>
  <c r="ES630" i="1"/>
  <c r="HU635" i="1"/>
  <c r="IG635" i="1"/>
  <c r="II635" i="1"/>
  <c r="ID635" i="1"/>
  <c r="HW635" i="1"/>
  <c r="EY635" i="1"/>
  <c r="IF635" i="1"/>
  <c r="IB635" i="1"/>
  <c r="EV635" i="1"/>
  <c r="GQ642" i="1"/>
  <c r="DJ640" i="1"/>
  <c r="DM640" i="1"/>
  <c r="FN631" i="1"/>
  <c r="FO631" i="1"/>
  <c r="DV650" i="1"/>
  <c r="HF652" i="1"/>
  <c r="BN631" i="1"/>
  <c r="AL631" i="1"/>
  <c r="HX631" i="1"/>
  <c r="EU635" i="1"/>
  <c r="ET638" i="1"/>
  <c r="EV631" i="1"/>
  <c r="HT631" i="1"/>
  <c r="EP635" i="1"/>
  <c r="II638" i="1"/>
  <c r="EU638" i="1"/>
  <c r="EW638" i="1"/>
  <c r="IH639" i="1"/>
  <c r="IE639" i="1"/>
  <c r="BN630" i="1"/>
  <c r="AL630" i="1"/>
  <c r="EY631" i="1"/>
  <c r="GS631" i="1"/>
  <c r="EQ635" i="1"/>
  <c r="IH635" i="1"/>
  <c r="GS635" i="1"/>
  <c r="EP638" i="1"/>
  <c r="HV638" i="1"/>
  <c r="EV638" i="1"/>
  <c r="HQ639" i="1"/>
  <c r="AN638" i="1"/>
  <c r="IB639" i="1"/>
  <c r="EZ639" i="1"/>
  <c r="DW639" i="1"/>
  <c r="DX639" i="1"/>
  <c r="GS639" i="1"/>
  <c r="HR639" i="1"/>
  <c r="EU639" i="1"/>
  <c r="CW639" i="1"/>
  <c r="II639" i="1"/>
  <c r="CA639" i="1"/>
  <c r="FA639" i="1"/>
  <c r="HT639" i="1"/>
  <c r="EQ639" i="1"/>
  <c r="FN630" i="1"/>
  <c r="FO630" i="1"/>
  <c r="EO631" i="1"/>
  <c r="HV631" i="1"/>
  <c r="ET635" i="1"/>
  <c r="DI652" i="1"/>
  <c r="FC655" i="1"/>
  <c r="FD655" i="1"/>
  <c r="EU631" i="1"/>
  <c r="IC631" i="1"/>
  <c r="HS635" i="1"/>
  <c r="HV635" i="1"/>
  <c r="GT639" i="1"/>
  <c r="HZ650" i="1"/>
  <c r="EM631" i="1"/>
  <c r="HS631" i="1"/>
  <c r="HT635" i="1"/>
  <c r="IE638" i="1"/>
  <c r="EP631" i="1"/>
  <c r="IH631" i="1"/>
  <c r="GT631" i="1"/>
  <c r="AN635" i="1"/>
  <c r="EK635" i="1"/>
  <c r="HZ635" i="1"/>
  <c r="EZ635" i="1"/>
  <c r="EQ638" i="1"/>
  <c r="IF638" i="1"/>
  <c r="IC638" i="1"/>
  <c r="HX639" i="1"/>
  <c r="HF650" i="1"/>
  <c r="DI655" i="1"/>
  <c r="DS661" i="1"/>
  <c r="DO661" i="1"/>
  <c r="DQ661" i="1"/>
  <c r="DN661" i="1"/>
  <c r="DR661" i="1"/>
  <c r="DT661" i="1"/>
  <c r="DD661" i="1"/>
  <c r="DC661" i="1"/>
  <c r="DK661" i="1"/>
  <c r="DY661" i="1"/>
  <c r="DU661" i="1"/>
  <c r="DP661" i="1"/>
  <c r="FC661" i="1"/>
  <c r="FD661" i="1"/>
  <c r="GU661" i="1"/>
  <c r="GY661" i="1"/>
  <c r="GX661" i="1"/>
  <c r="BS661" i="1"/>
  <c r="GW661" i="1"/>
  <c r="GV661" i="1"/>
  <c r="AK661" i="1"/>
  <c r="CS661" i="1"/>
  <c r="EW661" i="1"/>
  <c r="DJ657" i="1"/>
  <c r="IF657" i="1"/>
  <c r="DI657" i="1"/>
  <c r="CJ657" i="1"/>
  <c r="ID657" i="1"/>
  <c r="IB657" i="1"/>
  <c r="CT661" i="1"/>
  <c r="DH657" i="1"/>
  <c r="FX658" i="1"/>
  <c r="HQ661" i="1"/>
  <c r="CW641" i="1"/>
  <c r="EV641" i="1"/>
  <c r="EU641" i="1"/>
  <c r="ET641" i="1"/>
  <c r="ES641" i="1"/>
  <c r="EL641" i="1"/>
  <c r="AN641" i="1"/>
  <c r="BN641" i="1"/>
  <c r="AL641" i="1"/>
  <c r="BO641" i="1"/>
  <c r="CV641" i="1"/>
  <c r="BO632" i="1"/>
  <c r="HD632" i="1"/>
  <c r="EZ632" i="1"/>
  <c r="HX632" i="1"/>
  <c r="CU643" i="1"/>
  <c r="GU643" i="1"/>
  <c r="HO661" i="1"/>
  <c r="DU647" i="1"/>
  <c r="HF657" i="1"/>
  <c r="BO634" i="1"/>
  <c r="DH634" i="1"/>
  <c r="HW636" i="1"/>
  <c r="DQ651" i="1"/>
  <c r="BS657" i="1"/>
  <c r="GP657" i="1"/>
  <c r="AM657" i="1"/>
  <c r="GV660" i="1"/>
  <c r="CU661" i="1"/>
  <c r="EP641" i="1"/>
  <c r="CS648" i="1"/>
  <c r="HQ648" i="1"/>
  <c r="HZ661" i="1"/>
  <c r="HA661" i="1"/>
  <c r="HE661" i="1"/>
  <c r="HB661" i="1"/>
  <c r="AM661" i="1"/>
  <c r="HF661" i="1"/>
  <c r="HD661" i="1"/>
  <c r="HC661" i="1"/>
  <c r="DV645" i="1"/>
  <c r="IF645" i="1"/>
  <c r="DI645" i="1"/>
  <c r="IB645" i="1"/>
  <c r="FX661" i="1"/>
  <c r="DI660" i="1"/>
  <c r="HX641" i="1"/>
  <c r="EZ641" i="1"/>
  <c r="HS641" i="1"/>
  <c r="IF641" i="1"/>
  <c r="DW641" i="1"/>
  <c r="DX641" i="1"/>
  <c r="HO641" i="1"/>
  <c r="IG641" i="1"/>
  <c r="GS641" i="1"/>
  <c r="HW641" i="1"/>
  <c r="ID641" i="1"/>
  <c r="EM641" i="1"/>
  <c r="II641" i="1"/>
  <c r="IB641" i="1"/>
  <c r="HV641" i="1"/>
  <c r="FA641" i="1"/>
  <c r="HQ641" i="1"/>
  <c r="CA641" i="1"/>
  <c r="EY641" i="1"/>
  <c r="GT641" i="1"/>
  <c r="HU641" i="1"/>
  <c r="IH641" i="1"/>
  <c r="II632" i="1"/>
  <c r="EL630" i="1"/>
  <c r="HR632" i="1"/>
  <c r="HP632" i="1"/>
  <c r="CS633" i="1"/>
  <c r="EM634" i="1"/>
  <c r="HX634" i="1"/>
  <c r="BO635" i="1"/>
  <c r="HC635" i="1"/>
  <c r="EO635" i="1"/>
  <c r="HQ636" i="1"/>
  <c r="EL636" i="1"/>
  <c r="BO636" i="1"/>
  <c r="HZ636" i="1"/>
  <c r="FA636" i="1"/>
  <c r="GV643" i="1"/>
  <c r="DC647" i="1"/>
  <c r="HA657" i="1"/>
  <c r="CA632" i="1"/>
  <c r="ID632" i="1"/>
  <c r="IH632" i="1"/>
  <c r="BO633" i="1"/>
  <c r="HA633" i="1"/>
  <c r="HS633" i="1"/>
  <c r="HU634" i="1"/>
  <c r="II634" i="1"/>
  <c r="IH634" i="1"/>
  <c r="HP634" i="1"/>
  <c r="EM635" i="1"/>
  <c r="IF636" i="1"/>
  <c r="IH636" i="1"/>
  <c r="DW636" i="1"/>
  <c r="DX636" i="1"/>
  <c r="CS643" i="1"/>
  <c r="DD647" i="1"/>
  <c r="GY655" i="1"/>
  <c r="HB657" i="1"/>
  <c r="DV657" i="1"/>
  <c r="GY660" i="1"/>
  <c r="DR660" i="1"/>
  <c r="DM660" i="1"/>
  <c r="DC660" i="1"/>
  <c r="CH660" i="1"/>
  <c r="DK660" i="1"/>
  <c r="DY660" i="1"/>
  <c r="DN660" i="1"/>
  <c r="DD660" i="1"/>
  <c r="DE660" i="1"/>
  <c r="HH660" i="1"/>
  <c r="HJ660" i="1"/>
  <c r="HL660" i="1"/>
  <c r="HI660" i="1"/>
  <c r="HK660" i="1"/>
  <c r="AQ660" i="1"/>
  <c r="HM660" i="1"/>
  <c r="GK660" i="1"/>
  <c r="GM660" i="1"/>
  <c r="EH660" i="1"/>
  <c r="EF660" i="1"/>
  <c r="GN660" i="1"/>
  <c r="EI660" i="1"/>
  <c r="GL660" i="1"/>
  <c r="EG660" i="1"/>
  <c r="GQ660" i="1"/>
  <c r="HK659" i="1"/>
  <c r="AQ659" i="1"/>
  <c r="HL659" i="1"/>
  <c r="HM659" i="1"/>
  <c r="HJ659" i="1"/>
  <c r="HH659" i="1"/>
  <c r="HI659" i="1"/>
  <c r="EF659" i="1"/>
  <c r="GN659" i="1"/>
  <c r="EH659" i="1"/>
  <c r="GL659" i="1"/>
  <c r="EG659" i="1"/>
  <c r="GK659" i="1"/>
  <c r="EI659" i="1"/>
  <c r="GM659" i="1"/>
  <c r="CK659" i="1"/>
  <c r="GQ659" i="1"/>
  <c r="DN659" i="1"/>
  <c r="DD659" i="1"/>
  <c r="DO659" i="1"/>
  <c r="DP659" i="1"/>
  <c r="DQ659" i="1"/>
  <c r="DR659" i="1"/>
  <c r="DS659" i="1"/>
  <c r="DU659" i="1"/>
  <c r="DC659" i="1"/>
  <c r="DT659" i="1"/>
  <c r="DK659" i="1"/>
  <c r="DY659" i="1"/>
  <c r="DN658" i="1"/>
  <c r="DD658" i="1"/>
  <c r="CH658" i="1"/>
  <c r="DR658" i="1"/>
  <c r="DM658" i="1"/>
  <c r="DC658" i="1"/>
  <c r="DK658" i="1"/>
  <c r="DY658" i="1"/>
  <c r="EF658" i="1"/>
  <c r="CK656" i="1"/>
  <c r="GP656" i="1"/>
  <c r="CX656" i="1"/>
  <c r="DB656" i="1"/>
  <c r="HL656" i="1"/>
  <c r="HM656" i="1"/>
  <c r="HH656" i="1"/>
  <c r="HK656" i="1"/>
  <c r="AQ656" i="1"/>
  <c r="HI656" i="1"/>
  <c r="HJ656" i="1"/>
  <c r="GN656" i="1"/>
  <c r="GM656" i="1"/>
  <c r="EF656" i="1"/>
  <c r="GK656" i="1"/>
  <c r="EH656" i="1"/>
  <c r="GL656" i="1"/>
  <c r="EG656" i="1"/>
  <c r="EI656" i="1"/>
  <c r="DD656" i="1"/>
  <c r="GQ656" i="1"/>
  <c r="HL655" i="1"/>
  <c r="GM655" i="1"/>
  <c r="CX654" i="1"/>
  <c r="CK654" i="1"/>
  <c r="DO654" i="1"/>
  <c r="DP654" i="1"/>
  <c r="DQ654" i="1"/>
  <c r="DR654" i="1"/>
  <c r="DS654" i="1"/>
  <c r="DC654" i="1"/>
  <c r="DD654" i="1"/>
  <c r="DT654" i="1"/>
  <c r="DK654" i="1"/>
  <c r="DY654" i="1"/>
  <c r="DU654" i="1"/>
  <c r="DN654" i="1"/>
  <c r="HJ654" i="1"/>
  <c r="EG654" i="1"/>
  <c r="CX653" i="1"/>
  <c r="CK653" i="1"/>
  <c r="HK653" i="1"/>
  <c r="AQ653" i="1"/>
  <c r="HL653" i="1"/>
  <c r="HM653" i="1"/>
  <c r="HJ653" i="1"/>
  <c r="HH653" i="1"/>
  <c r="HI653" i="1"/>
  <c r="EI653" i="1"/>
  <c r="GL653" i="1"/>
  <c r="GK653" i="1"/>
  <c r="GM653" i="1"/>
  <c r="GN653" i="1"/>
  <c r="EH653" i="1"/>
  <c r="EG653" i="1"/>
  <c r="EF653" i="1"/>
  <c r="DN653" i="1"/>
  <c r="DD653" i="1"/>
  <c r="DO653" i="1"/>
  <c r="DP653" i="1"/>
  <c r="DQ653" i="1"/>
  <c r="DR653" i="1"/>
  <c r="DS653" i="1"/>
  <c r="DT653" i="1"/>
  <c r="DK653" i="1"/>
  <c r="DY653" i="1"/>
  <c r="DU653" i="1"/>
  <c r="DC653" i="1"/>
  <c r="GQ653" i="1"/>
  <c r="DD652" i="1"/>
  <c r="DC652" i="1"/>
  <c r="DK652" i="1"/>
  <c r="DY652" i="1"/>
  <c r="CH652" i="1"/>
  <c r="EH652" i="1"/>
  <c r="DC651" i="1"/>
  <c r="CK651" i="1"/>
  <c r="DO651" i="1"/>
  <c r="DS651" i="1"/>
  <c r="DU651" i="1"/>
  <c r="DD651" i="1"/>
  <c r="HM651" i="1"/>
  <c r="HJ651" i="1"/>
  <c r="HK651" i="1"/>
  <c r="HH651" i="1"/>
  <c r="AQ651" i="1"/>
  <c r="HL651" i="1"/>
  <c r="HI651" i="1"/>
  <c r="EG651" i="1"/>
  <c r="GK651" i="1"/>
  <c r="EF651" i="1"/>
  <c r="EI651" i="1"/>
  <c r="GM651" i="1"/>
  <c r="EH651" i="1"/>
  <c r="GN651" i="1"/>
  <c r="GL651" i="1"/>
  <c r="CY651" i="1"/>
  <c r="CZ651" i="1"/>
  <c r="DA651" i="1"/>
  <c r="DB651" i="1"/>
  <c r="GP651" i="1"/>
  <c r="GQ651" i="1"/>
  <c r="DD650" i="1"/>
  <c r="DE650" i="1"/>
  <c r="DR650" i="1"/>
  <c r="DK650" i="1"/>
  <c r="DY650" i="1"/>
  <c r="CH650" i="1"/>
  <c r="CX650" i="1"/>
  <c r="CK650" i="1"/>
  <c r="DC649" i="1"/>
  <c r="DD649" i="1"/>
  <c r="DK649" i="1"/>
  <c r="DY649" i="1"/>
  <c r="DO649" i="1"/>
  <c r="DT649" i="1"/>
  <c r="DQ649" i="1"/>
  <c r="DN649" i="1"/>
  <c r="DR649" i="1"/>
  <c r="DS649" i="1"/>
  <c r="GQ649" i="1"/>
  <c r="CX649" i="1"/>
  <c r="CK649" i="1"/>
  <c r="HL649" i="1"/>
  <c r="HM649" i="1"/>
  <c r="HJ649" i="1"/>
  <c r="HH649" i="1"/>
  <c r="AQ649" i="1"/>
  <c r="HI649" i="1"/>
  <c r="HK649" i="1"/>
  <c r="GN649" i="1"/>
  <c r="EF649" i="1"/>
  <c r="GM649" i="1"/>
  <c r="EH649" i="1"/>
  <c r="GL649" i="1"/>
  <c r="EI649" i="1"/>
  <c r="EG649" i="1"/>
  <c r="GK649" i="1"/>
  <c r="DU648" i="1"/>
  <c r="DC648" i="1"/>
  <c r="DN648" i="1"/>
  <c r="DD648" i="1"/>
  <c r="DO648" i="1"/>
  <c r="DP648" i="1"/>
  <c r="DQ648" i="1"/>
  <c r="DR648" i="1"/>
  <c r="DS648" i="1"/>
  <c r="DT648" i="1"/>
  <c r="DK648" i="1"/>
  <c r="DY648" i="1"/>
  <c r="HJ648" i="1"/>
  <c r="HK648" i="1"/>
  <c r="AQ648" i="1"/>
  <c r="HL648" i="1"/>
  <c r="HM648" i="1"/>
  <c r="HH648" i="1"/>
  <c r="HI648" i="1"/>
  <c r="EF648" i="1"/>
  <c r="GN648" i="1"/>
  <c r="GM648" i="1"/>
  <c r="EH648" i="1"/>
  <c r="EI648" i="1"/>
  <c r="GK648" i="1"/>
  <c r="GL648" i="1"/>
  <c r="DK647" i="1"/>
  <c r="DY647" i="1"/>
  <c r="DO647" i="1"/>
  <c r="DT647" i="1"/>
  <c r="DR647" i="1"/>
  <c r="DN647" i="1"/>
  <c r="HM647" i="1"/>
  <c r="HJ647" i="1"/>
  <c r="HL647" i="1"/>
  <c r="HH647" i="1"/>
  <c r="HI647" i="1"/>
  <c r="AQ647" i="1"/>
  <c r="EI647" i="1"/>
  <c r="EH647" i="1"/>
  <c r="GL647" i="1"/>
  <c r="EF647" i="1"/>
  <c r="GM647" i="1"/>
  <c r="GN647" i="1"/>
  <c r="GK647" i="1"/>
  <c r="CX647" i="1"/>
  <c r="CK647" i="1"/>
  <c r="GQ647" i="1"/>
  <c r="HH646" i="1"/>
  <c r="HJ646" i="1"/>
  <c r="HL646" i="1"/>
  <c r="HI646" i="1"/>
  <c r="HK646" i="1"/>
  <c r="AQ646" i="1"/>
  <c r="HM646" i="1"/>
  <c r="EI646" i="1"/>
  <c r="GK646" i="1"/>
  <c r="EH646" i="1"/>
  <c r="EG646" i="1"/>
  <c r="EF646" i="1"/>
  <c r="GM646" i="1"/>
  <c r="GL646" i="1"/>
  <c r="GN646" i="1"/>
  <c r="GQ646" i="1"/>
  <c r="CX646" i="1"/>
  <c r="CK646" i="1"/>
  <c r="DR646" i="1"/>
  <c r="DO646" i="1"/>
  <c r="GP646" i="1"/>
  <c r="HJ645" i="1"/>
  <c r="HL645" i="1"/>
  <c r="HH645" i="1"/>
  <c r="AQ645" i="1"/>
  <c r="HM645" i="1"/>
  <c r="HI645" i="1"/>
  <c r="HK645" i="1"/>
  <c r="EF645" i="1"/>
  <c r="EG645" i="1"/>
  <c r="EI645" i="1"/>
  <c r="GL645" i="1"/>
  <c r="GM645" i="1"/>
  <c r="GK645" i="1"/>
  <c r="GN645" i="1"/>
  <c r="EH645" i="1"/>
  <c r="GQ645" i="1"/>
  <c r="GP645" i="1"/>
  <c r="CH645" i="1"/>
  <c r="DR645" i="1"/>
  <c r="DM645" i="1"/>
  <c r="DC645" i="1"/>
  <c r="DD645" i="1"/>
  <c r="DK645" i="1"/>
  <c r="DY645" i="1"/>
  <c r="DN645" i="1"/>
  <c r="GQ644" i="1"/>
  <c r="HJ644" i="1"/>
  <c r="HK644" i="1"/>
  <c r="HH644" i="1"/>
  <c r="HM644" i="1"/>
  <c r="HI644" i="1"/>
  <c r="AQ644" i="1"/>
  <c r="HL644" i="1"/>
  <c r="EI644" i="1"/>
  <c r="EG644" i="1"/>
  <c r="EF644" i="1"/>
  <c r="GL644" i="1"/>
  <c r="EH644" i="1"/>
  <c r="GN644" i="1"/>
  <c r="GK644" i="1"/>
  <c r="GM644" i="1"/>
  <c r="DD643" i="1"/>
  <c r="CX643" i="1"/>
  <c r="HI643" i="1"/>
  <c r="EH643" i="1"/>
  <c r="DR642" i="1"/>
  <c r="DK642" i="1"/>
  <c r="DY642" i="1"/>
  <c r="DM642" i="1"/>
  <c r="DN642" i="1"/>
  <c r="DD642" i="1"/>
  <c r="DE642" i="1"/>
  <c r="HM642" i="1"/>
  <c r="HH642" i="1"/>
  <c r="HI642" i="1"/>
  <c r="HJ642" i="1"/>
  <c r="HK642" i="1"/>
  <c r="AQ642" i="1"/>
  <c r="HL642" i="1"/>
  <c r="GK642" i="1"/>
  <c r="GM642" i="1"/>
  <c r="EI642" i="1"/>
  <c r="EH642" i="1"/>
  <c r="EF642" i="1"/>
  <c r="EG642" i="1"/>
  <c r="GL642" i="1"/>
  <c r="GN642" i="1"/>
  <c r="CX642" i="1"/>
  <c r="CK642" i="1"/>
  <c r="HZ640" i="1"/>
  <c r="CS640" i="1"/>
  <c r="CX640" i="1"/>
  <c r="CU640" i="1"/>
  <c r="CT640" i="1"/>
  <c r="GX640" i="1"/>
  <c r="GY640" i="1"/>
  <c r="BS640" i="1"/>
  <c r="GQ640" i="1"/>
  <c r="FC640" i="1"/>
  <c r="FD640" i="1"/>
  <c r="AK640" i="1"/>
  <c r="GV640" i="1"/>
  <c r="GW640" i="1"/>
  <c r="GU640" i="1"/>
  <c r="DC640" i="1"/>
  <c r="HA640" i="1"/>
  <c r="HE640" i="1"/>
  <c r="HB640" i="1"/>
  <c r="FX640" i="1"/>
  <c r="HC640" i="1"/>
  <c r="HD640" i="1"/>
  <c r="HF640" i="1"/>
  <c r="AM640" i="1"/>
  <c r="HO640" i="1"/>
  <c r="DV640" i="1"/>
  <c r="IA640" i="1"/>
  <c r="EW640" i="1"/>
  <c r="IC639" i="1"/>
  <c r="DH639" i="1"/>
  <c r="DJ639" i="1"/>
  <c r="DV639" i="1"/>
  <c r="HZ639" i="1"/>
  <c r="DI639" i="1"/>
  <c r="CJ639" i="1"/>
  <c r="EW639" i="1"/>
  <c r="HO639" i="1"/>
  <c r="GU639" i="1"/>
  <c r="FC639" i="1"/>
  <c r="FD639" i="1"/>
  <c r="AK639" i="1"/>
  <c r="GV639" i="1"/>
  <c r="BS639" i="1"/>
  <c r="GP639" i="1"/>
  <c r="GW639" i="1"/>
  <c r="GX639" i="1"/>
  <c r="CS639" i="1"/>
  <c r="GY639" i="1"/>
  <c r="CT639" i="1"/>
  <c r="HA639" i="1"/>
  <c r="HC639" i="1"/>
  <c r="HD639" i="1"/>
  <c r="HE639" i="1"/>
  <c r="HF639" i="1"/>
  <c r="HB639" i="1"/>
  <c r="FX639" i="1"/>
  <c r="AM639" i="1"/>
  <c r="HP639" i="1"/>
  <c r="HB638" i="1"/>
  <c r="FX638" i="1"/>
  <c r="BS638" i="1"/>
  <c r="GP638" i="1"/>
  <c r="AK638" i="1"/>
  <c r="GV638" i="1"/>
  <c r="HP638" i="1"/>
  <c r="IG637" i="1"/>
  <c r="HZ637" i="1"/>
  <c r="DV637" i="1"/>
  <c r="DJ637" i="1"/>
  <c r="DN637" i="1"/>
  <c r="CS637" i="1"/>
  <c r="DI637" i="1"/>
  <c r="CJ637" i="1"/>
  <c r="HO637" i="1"/>
  <c r="EW637" i="1"/>
  <c r="BS637" i="1"/>
  <c r="GP637" i="1"/>
  <c r="GU637" i="1"/>
  <c r="FC637" i="1"/>
  <c r="FD637" i="1"/>
  <c r="AK637" i="1"/>
  <c r="GV637" i="1"/>
  <c r="GW637" i="1"/>
  <c r="GX637" i="1"/>
  <c r="GY637" i="1"/>
  <c r="CU637" i="1"/>
  <c r="HP637" i="1"/>
  <c r="HB637" i="1"/>
  <c r="HC637" i="1"/>
  <c r="HD637" i="1"/>
  <c r="HE637" i="1"/>
  <c r="HF637" i="1"/>
  <c r="AM637" i="1"/>
  <c r="HA637" i="1"/>
  <c r="DH636" i="1"/>
  <c r="EW636" i="1"/>
  <c r="BS636" i="1"/>
  <c r="GQ636" i="1"/>
  <c r="GU636" i="1"/>
  <c r="AK636" i="1"/>
  <c r="GV636" i="1"/>
  <c r="GW636" i="1"/>
  <c r="GY636" i="1"/>
  <c r="HB636" i="1"/>
  <c r="HE636" i="1"/>
  <c r="HA636" i="1"/>
  <c r="HF636" i="1"/>
  <c r="AM636" i="1"/>
  <c r="CS636" i="1"/>
  <c r="DJ636" i="1"/>
  <c r="HO635" i="1"/>
  <c r="DJ634" i="1"/>
  <c r="DN634" i="1"/>
  <c r="EW634" i="1"/>
  <c r="FC634" i="1"/>
  <c r="FD634" i="1"/>
  <c r="AK634" i="1"/>
  <c r="GV634" i="1"/>
  <c r="HE634" i="1"/>
  <c r="HF634" i="1"/>
  <c r="AM634" i="1"/>
  <c r="HB634" i="1"/>
  <c r="HZ634" i="1"/>
  <c r="CT634" i="1"/>
  <c r="HO633" i="1"/>
  <c r="GV633" i="1"/>
  <c r="GW633" i="1"/>
  <c r="GX633" i="1"/>
  <c r="GY633" i="1"/>
  <c r="BS633" i="1"/>
  <c r="GQ633" i="1"/>
  <c r="GU633" i="1"/>
  <c r="AK633" i="1"/>
  <c r="HP633" i="1"/>
  <c r="CU633" i="1"/>
  <c r="EW633" i="1"/>
  <c r="EW632" i="1"/>
  <c r="GW632" i="1"/>
  <c r="HE632" i="1"/>
  <c r="HF632" i="1"/>
  <c r="IA632" i="1"/>
  <c r="DJ632" i="1"/>
  <c r="IB631" i="1"/>
  <c r="HB631" i="1"/>
  <c r="HC631" i="1"/>
  <c r="HP631" i="1"/>
  <c r="GU630" i="1"/>
  <c r="AK630" i="1"/>
  <c r="GV630" i="1"/>
  <c r="GW630" i="1"/>
  <c r="GX630" i="1"/>
  <c r="CU630" i="1"/>
  <c r="CS630" i="1"/>
  <c r="IA630" i="1"/>
  <c r="HS629" i="1"/>
  <c r="HT629" i="1"/>
  <c r="GS629" i="1"/>
  <c r="DW629" i="1"/>
  <c r="DX629" i="1"/>
  <c r="IE629" i="1"/>
  <c r="HV629" i="1"/>
  <c r="HQ629" i="1"/>
  <c r="II629" i="1"/>
  <c r="BO629" i="1"/>
  <c r="DH629" i="1"/>
  <c r="AO627" i="1"/>
  <c r="AO626" i="1"/>
  <c r="AO625" i="1"/>
  <c r="AO624" i="1"/>
  <c r="AN630" i="1"/>
  <c r="DR655" i="1"/>
  <c r="DD646" i="1"/>
  <c r="DQ646" i="1"/>
  <c r="EH654" i="1"/>
  <c r="HM654" i="1"/>
  <c r="GN655" i="1"/>
  <c r="HM655" i="1"/>
  <c r="GK658" i="1"/>
  <c r="HI658" i="1"/>
  <c r="EW635" i="1"/>
  <c r="DP646" i="1"/>
  <c r="DS646" i="1"/>
  <c r="GL654" i="1"/>
  <c r="HK654" i="1"/>
  <c r="HH655" i="1"/>
  <c r="EI658" i="1"/>
  <c r="HK658" i="1"/>
  <c r="GP658" i="1"/>
  <c r="DU646" i="1"/>
  <c r="HJ650" i="1"/>
  <c r="EI654" i="1"/>
  <c r="HH654" i="1"/>
  <c r="HI655" i="1"/>
  <c r="GM658" i="1"/>
  <c r="AQ658" i="1"/>
  <c r="GY635" i="1"/>
  <c r="DC646" i="1"/>
  <c r="DE646" i="1"/>
  <c r="EG650" i="1"/>
  <c r="GK654" i="1"/>
  <c r="AQ654" i="1"/>
  <c r="EH655" i="1"/>
  <c r="GN658" i="1"/>
  <c r="HL658" i="1"/>
  <c r="DM644" i="1"/>
  <c r="DT646" i="1"/>
  <c r="EF654" i="1"/>
  <c r="HI654" i="1"/>
  <c r="EI655" i="1"/>
  <c r="GQ655" i="1"/>
  <c r="EH658" i="1"/>
  <c r="HM658" i="1"/>
  <c r="DK646" i="1"/>
  <c r="DY646" i="1"/>
  <c r="GP654" i="1"/>
  <c r="GN654" i="1"/>
  <c r="EG655" i="1"/>
  <c r="GL658" i="1"/>
  <c r="HJ658" i="1"/>
  <c r="GQ654" i="1"/>
  <c r="GM654" i="1"/>
  <c r="GK655" i="1"/>
  <c r="AQ655" i="1"/>
  <c r="EG658" i="1"/>
  <c r="HH658" i="1"/>
  <c r="DN643" i="1"/>
  <c r="GL650" i="1"/>
  <c r="HM650" i="1"/>
  <c r="CH643" i="1"/>
  <c r="EF650" i="1"/>
  <c r="HK650" i="1"/>
  <c r="GQ650" i="1"/>
  <c r="CX652" i="1"/>
  <c r="CX657" i="1"/>
  <c r="DR643" i="1"/>
  <c r="EI650" i="1"/>
  <c r="HH650" i="1"/>
  <c r="DK643" i="1"/>
  <c r="DY643" i="1"/>
  <c r="GK650" i="1"/>
  <c r="AQ650" i="1"/>
  <c r="EH650" i="1"/>
  <c r="HI650" i="1"/>
  <c r="DM643" i="1"/>
  <c r="GN650" i="1"/>
  <c r="DE652" i="1"/>
  <c r="CV639" i="1"/>
  <c r="GM650" i="1"/>
  <c r="HL650" i="1"/>
  <c r="HI657" i="1"/>
  <c r="GN657" i="1"/>
  <c r="GM657" i="1"/>
  <c r="HT637" i="1"/>
  <c r="EQ629" i="1"/>
  <c r="CV632" i="1"/>
  <c r="CK632" i="1"/>
  <c r="EQ630" i="1"/>
  <c r="CV630" i="1"/>
  <c r="GL643" i="1"/>
  <c r="DC642" i="1"/>
  <c r="GM643" i="1"/>
  <c r="HH643" i="1"/>
  <c r="DP655" i="1"/>
  <c r="CX658" i="1"/>
  <c r="HR641" i="1"/>
  <c r="IG639" i="1"/>
  <c r="DG635" i="1"/>
  <c r="DG636" i="1"/>
  <c r="DG638" i="1"/>
  <c r="DK640" i="1"/>
  <c r="DY640" i="1"/>
  <c r="EF643" i="1"/>
  <c r="HM643" i="1"/>
  <c r="DQ655" i="1"/>
  <c r="DO656" i="1"/>
  <c r="CZ657" i="1"/>
  <c r="DG632" i="1"/>
  <c r="IC641" i="1"/>
  <c r="DG641" i="1"/>
  <c r="CS631" i="1"/>
  <c r="DD640" i="1"/>
  <c r="DS655" i="1"/>
  <c r="DE658" i="1"/>
  <c r="CV635" i="1"/>
  <c r="CI635" i="1"/>
  <c r="CV638" i="1"/>
  <c r="CV637" i="1"/>
  <c r="GQ643" i="1"/>
  <c r="GK643" i="1"/>
  <c r="CH640" i="1"/>
  <c r="EG643" i="1"/>
  <c r="HJ643" i="1"/>
  <c r="DT655" i="1"/>
  <c r="CV636" i="1"/>
  <c r="DG631" i="1"/>
  <c r="DR640" i="1"/>
  <c r="GN643" i="1"/>
  <c r="HL643" i="1"/>
  <c r="DK655" i="1"/>
  <c r="DY655" i="1"/>
  <c r="DU655" i="1"/>
  <c r="CV631" i="1"/>
  <c r="CK631" i="1"/>
  <c r="DG634" i="1"/>
  <c r="EI643" i="1"/>
  <c r="HK643" i="1"/>
  <c r="DC655" i="1"/>
  <c r="DE655" i="1"/>
  <c r="DG629" i="1"/>
  <c r="DG633" i="1"/>
  <c r="IB629" i="1"/>
  <c r="AQ643" i="1"/>
  <c r="DO655" i="1"/>
  <c r="GX631" i="1"/>
  <c r="DJ633" i="1"/>
  <c r="GX635" i="1"/>
  <c r="DN656" i="1"/>
  <c r="HO631" i="1"/>
  <c r="HB633" i="1"/>
  <c r="CT635" i="1"/>
  <c r="DT656" i="1"/>
  <c r="DP656" i="1"/>
  <c r="EU630" i="1"/>
  <c r="EW630" i="1"/>
  <c r="HS638" i="1"/>
  <c r="BS631" i="1"/>
  <c r="HC633" i="1"/>
  <c r="HP635" i="1"/>
  <c r="DK656" i="1"/>
  <c r="DY656" i="1"/>
  <c r="DQ656" i="1"/>
  <c r="HR637" i="1"/>
  <c r="HV637" i="1"/>
  <c r="CU631" i="1"/>
  <c r="GU631" i="1"/>
  <c r="HD633" i="1"/>
  <c r="CU635" i="1"/>
  <c r="GU635" i="1"/>
  <c r="DR656" i="1"/>
  <c r="CX660" i="1"/>
  <c r="AK631" i="1"/>
  <c r="AK635" i="1"/>
  <c r="DS656" i="1"/>
  <c r="GV631" i="1"/>
  <c r="GV635" i="1"/>
  <c r="DU656" i="1"/>
  <c r="GW635" i="1"/>
  <c r="GV632" i="1"/>
  <c r="DN644" i="1"/>
  <c r="GK652" i="1"/>
  <c r="FX636" i="1"/>
  <c r="DC644" i="1"/>
  <c r="EI652" i="1"/>
  <c r="CS632" i="1"/>
  <c r="GL652" i="1"/>
  <c r="DK644" i="1"/>
  <c r="DY644" i="1"/>
  <c r="CT632" i="1"/>
  <c r="HD635" i="1"/>
  <c r="DD644" i="1"/>
  <c r="DE644" i="1"/>
  <c r="GQ652" i="1"/>
  <c r="AQ652" i="1"/>
  <c r="HA635" i="1"/>
  <c r="HH652" i="1"/>
  <c r="CX655" i="1"/>
  <c r="DB655" i="1"/>
  <c r="DK1175" i="1"/>
  <c r="DK1174" i="1"/>
  <c r="BS635" i="1"/>
  <c r="GP635" i="1"/>
  <c r="CH644" i="1"/>
  <c r="HI652" i="1"/>
  <c r="CX1175" i="1"/>
  <c r="CX1174" i="1"/>
  <c r="FC632" i="1"/>
  <c r="FD632" i="1"/>
  <c r="AK632" i="1"/>
  <c r="GN652" i="1"/>
  <c r="HH657" i="1"/>
  <c r="HU626" i="1"/>
  <c r="GP640" i="1"/>
  <c r="DE653" i="1"/>
  <c r="HJ657" i="1"/>
  <c r="EK629" i="1"/>
  <c r="IE641" i="1"/>
  <c r="EM630" i="1"/>
  <c r="BO626" i="1"/>
  <c r="DI626" i="1"/>
  <c r="HK657" i="1"/>
  <c r="AQ657" i="1"/>
  <c r="EW631" i="1"/>
  <c r="DX632" i="1"/>
  <c r="HS634" i="1"/>
  <c r="HQ634" i="1"/>
  <c r="CK645" i="1"/>
  <c r="CX645" i="1"/>
  <c r="CU634" i="1"/>
  <c r="GW638" i="1"/>
  <c r="HE631" i="1"/>
  <c r="FX634" i="1"/>
  <c r="DE659" i="1"/>
  <c r="ID638" i="1"/>
  <c r="IF629" i="1"/>
  <c r="DJ631" i="1"/>
  <c r="DD631" i="1"/>
  <c r="DE647" i="1"/>
  <c r="DV631" i="1"/>
  <c r="GX632" i="1"/>
  <c r="GX638" i="1"/>
  <c r="ID629" i="1"/>
  <c r="HA631" i="1"/>
  <c r="GY632" i="1"/>
  <c r="HC634" i="1"/>
  <c r="DE661" i="1"/>
  <c r="CA630" i="1"/>
  <c r="CU636" i="1"/>
  <c r="IA629" i="1"/>
  <c r="CH634" i="1"/>
  <c r="BN629" i="1"/>
  <c r="AL629" i="1"/>
  <c r="EZ629" i="1"/>
  <c r="HZ631" i="1"/>
  <c r="GW634" i="1"/>
  <c r="HP629" i="1"/>
  <c r="DV629" i="1"/>
  <c r="FX632" i="1"/>
  <c r="HZ633" i="1"/>
  <c r="GX634" i="1"/>
  <c r="FC635" i="1"/>
  <c r="FD635" i="1"/>
  <c r="HF638" i="1"/>
  <c r="ET629" i="1"/>
  <c r="IG629" i="1"/>
  <c r="HO630" i="1"/>
  <c r="HC632" i="1"/>
  <c r="CX632" i="1"/>
  <c r="CY632" i="1"/>
  <c r="FC633" i="1"/>
  <c r="FD633" i="1"/>
  <c r="IB634" i="1"/>
  <c r="HB635" i="1"/>
  <c r="IB638" i="1"/>
  <c r="CA625" i="1"/>
  <c r="FN629" i="1"/>
  <c r="FO629" i="1"/>
  <c r="EP629" i="1"/>
  <c r="BS632" i="1"/>
  <c r="GQ632" i="1"/>
  <c r="DH633" i="1"/>
  <c r="BS634" i="1"/>
  <c r="HI634" i="1"/>
  <c r="GL655" i="1"/>
  <c r="HJ655" i="1"/>
  <c r="DN655" i="1"/>
  <c r="CW630" i="1"/>
  <c r="CT636" i="1"/>
  <c r="CT637" i="1"/>
  <c r="IA639" i="1"/>
  <c r="HD631" i="1"/>
  <c r="AM632" i="1"/>
  <c r="DK634" i="1"/>
  <c r="DY634" i="1"/>
  <c r="HE638" i="1"/>
  <c r="HW629" i="1"/>
  <c r="HE633" i="1"/>
  <c r="DM634" i="1"/>
  <c r="DI631" i="1"/>
  <c r="HF633" i="1"/>
  <c r="GY634" i="1"/>
  <c r="AM638" i="1"/>
  <c r="AN629" i="1"/>
  <c r="HX629" i="1"/>
  <c r="HU629" i="1"/>
  <c r="HF631" i="1"/>
  <c r="HO632" i="1"/>
  <c r="AM633" i="1"/>
  <c r="HA634" i="1"/>
  <c r="ID634" i="1"/>
  <c r="FX635" i="1"/>
  <c r="DJ638" i="1"/>
  <c r="DQ638" i="1"/>
  <c r="HA638" i="1"/>
  <c r="EV629" i="1"/>
  <c r="IH629" i="1"/>
  <c r="GT629" i="1"/>
  <c r="AM631" i="1"/>
  <c r="GY631" i="1"/>
  <c r="GU632" i="1"/>
  <c r="DV633" i="1"/>
  <c r="HD634" i="1"/>
  <c r="GU634" i="1"/>
  <c r="DI634" i="1"/>
  <c r="HO636" i="1"/>
  <c r="DH638" i="1"/>
  <c r="GQ638" i="1"/>
  <c r="GP647" i="1"/>
  <c r="EG647" i="1"/>
  <c r="GQ648" i="1"/>
  <c r="EG648" i="1"/>
  <c r="GP652" i="1"/>
  <c r="HL652" i="1"/>
  <c r="EF655" i="1"/>
  <c r="HK655" i="1"/>
  <c r="DV634" i="1"/>
  <c r="FA629" i="1"/>
  <c r="HP630" i="1"/>
  <c r="HO634" i="1"/>
  <c r="EK628" i="1"/>
  <c r="EM628" i="1"/>
  <c r="EL628" i="1"/>
  <c r="EO628" i="1"/>
  <c r="ID628" i="1"/>
  <c r="HW628" i="1"/>
  <c r="EY628" i="1"/>
  <c r="IF628" i="1"/>
  <c r="HS628" i="1"/>
  <c r="HQ628" i="1"/>
  <c r="IH628" i="1"/>
  <c r="FA628" i="1"/>
  <c r="GS628" i="1"/>
  <c r="EZ628" i="1"/>
  <c r="HX628" i="1"/>
  <c r="HV628" i="1"/>
  <c r="IB628" i="1"/>
  <c r="DW628" i="1"/>
  <c r="DX628" i="1"/>
  <c r="IE628" i="1"/>
  <c r="GT628" i="1"/>
  <c r="II628" i="1"/>
  <c r="HT628" i="1"/>
  <c r="IG628" i="1"/>
  <c r="HU628" i="1"/>
  <c r="BO628" i="1"/>
  <c r="HC628" i="1"/>
  <c r="EV628" i="1"/>
  <c r="ET628" i="1"/>
  <c r="EU628" i="1"/>
  <c r="ES628" i="1"/>
  <c r="CW628" i="1"/>
  <c r="AN628" i="1"/>
  <c r="BN628" i="1"/>
  <c r="AL628" i="1"/>
  <c r="CA628" i="1"/>
  <c r="CU628" i="1"/>
  <c r="FN628" i="1"/>
  <c r="FO628" i="1"/>
  <c r="EP628" i="1"/>
  <c r="EQ628" i="1"/>
  <c r="AM641" i="1"/>
  <c r="DJ641" i="1"/>
  <c r="HF641" i="1"/>
  <c r="HC641" i="1"/>
  <c r="DH641" i="1"/>
  <c r="HE641" i="1"/>
  <c r="DV641" i="1"/>
  <c r="HB641" i="1"/>
  <c r="HA641" i="1"/>
  <c r="FX642" i="1"/>
  <c r="HD641" i="1"/>
  <c r="IA641" i="1"/>
  <c r="IA636" i="1"/>
  <c r="IB636" i="1"/>
  <c r="CK648" i="1"/>
  <c r="CX648" i="1"/>
  <c r="CU641" i="1"/>
  <c r="AK641" i="1"/>
  <c r="GU641" i="1"/>
  <c r="GY641" i="1"/>
  <c r="FC641" i="1"/>
  <c r="FD641" i="1"/>
  <c r="BS641" i="1"/>
  <c r="GQ641" i="1"/>
  <c r="GW641" i="1"/>
  <c r="CS641" i="1"/>
  <c r="GV641" i="1"/>
  <c r="GX641" i="1"/>
  <c r="CT641" i="1"/>
  <c r="HP641" i="1"/>
  <c r="CK644" i="1"/>
  <c r="CX644" i="1"/>
  <c r="DN650" i="1"/>
  <c r="CU638" i="1"/>
  <c r="HQ638" i="1"/>
  <c r="EW641" i="1"/>
  <c r="DH631" i="1"/>
  <c r="CK641" i="1"/>
  <c r="CX641" i="1"/>
  <c r="DO657" i="1"/>
  <c r="DD657" i="1"/>
  <c r="DK657" i="1"/>
  <c r="DY657" i="1"/>
  <c r="DT657" i="1"/>
  <c r="DN657" i="1"/>
  <c r="DC657" i="1"/>
  <c r="DS657" i="1"/>
  <c r="DR657" i="1"/>
  <c r="DU657" i="1"/>
  <c r="DQ657" i="1"/>
  <c r="DP657" i="1"/>
  <c r="HL661" i="1"/>
  <c r="HK661" i="1"/>
  <c r="HM661" i="1"/>
  <c r="HJ661" i="1"/>
  <c r="HI661" i="1"/>
  <c r="HH661" i="1"/>
  <c r="AQ661" i="1"/>
  <c r="GK661" i="1"/>
  <c r="EF661" i="1"/>
  <c r="GL661" i="1"/>
  <c r="EG661" i="1"/>
  <c r="GM661" i="1"/>
  <c r="EH661" i="1"/>
  <c r="EI661" i="1"/>
  <c r="GN661" i="1"/>
  <c r="IA638" i="1"/>
  <c r="HZ638" i="1"/>
  <c r="IA635" i="1"/>
  <c r="DJ635" i="1"/>
  <c r="DI635" i="1"/>
  <c r="DI632" i="1"/>
  <c r="DH632" i="1"/>
  <c r="CI643" i="1"/>
  <c r="DE643" i="1"/>
  <c r="GQ657" i="1"/>
  <c r="EH657" i="1"/>
  <c r="HL657" i="1"/>
  <c r="GQ661" i="1"/>
  <c r="DH635" i="1"/>
  <c r="HO638" i="1"/>
  <c r="CX661" i="1"/>
  <c r="CK661" i="1"/>
  <c r="DR652" i="1"/>
  <c r="DM652" i="1"/>
  <c r="DV636" i="1"/>
  <c r="DI636" i="1"/>
  <c r="CJ636" i="1"/>
  <c r="FX637" i="1"/>
  <c r="EG652" i="1"/>
  <c r="HM652" i="1"/>
  <c r="GK657" i="1"/>
  <c r="EG657" i="1"/>
  <c r="DI641" i="1"/>
  <c r="CJ641" i="1"/>
  <c r="FX641" i="1"/>
  <c r="DV635" i="1"/>
  <c r="DI633" i="1"/>
  <c r="CJ633" i="1"/>
  <c r="IB633" i="1"/>
  <c r="ID633" i="1"/>
  <c r="ES629" i="1"/>
  <c r="EL629" i="1"/>
  <c r="HE635" i="1"/>
  <c r="FC636" i="1"/>
  <c r="FD636" i="1"/>
  <c r="CA629" i="1"/>
  <c r="GY630" i="1"/>
  <c r="HF635" i="1"/>
  <c r="HC636" i="1"/>
  <c r="CS638" i="1"/>
  <c r="GU638" i="1"/>
  <c r="HC638" i="1"/>
  <c r="DR639" i="1"/>
  <c r="DN640" i="1"/>
  <c r="DM650" i="1"/>
  <c r="EF652" i="1"/>
  <c r="HK652" i="1"/>
  <c r="EI657" i="1"/>
  <c r="HM657" i="1"/>
  <c r="GP661" i="1"/>
  <c r="IE630" i="1"/>
  <c r="EY630" i="1"/>
  <c r="DW630" i="1"/>
  <c r="DX630" i="1"/>
  <c r="IB630" i="1"/>
  <c r="IH630" i="1"/>
  <c r="HQ630" i="1"/>
  <c r="FA630" i="1"/>
  <c r="IG630" i="1"/>
  <c r="GS630" i="1"/>
  <c r="IC630" i="1"/>
  <c r="HR630" i="1"/>
  <c r="HT630" i="1"/>
  <c r="HW630" i="1"/>
  <c r="IF630" i="1"/>
  <c r="II630" i="1"/>
  <c r="ID630" i="1"/>
  <c r="HV630" i="1"/>
  <c r="GT630" i="1"/>
  <c r="HU630" i="1"/>
  <c r="HS630" i="1"/>
  <c r="BO630" i="1"/>
  <c r="BS630" i="1"/>
  <c r="HX630" i="1"/>
  <c r="EZ630" i="1"/>
  <c r="CT631" i="1"/>
  <c r="HQ631" i="1"/>
  <c r="CW629" i="1"/>
  <c r="EM629" i="1"/>
  <c r="EO629" i="1"/>
  <c r="EY629" i="1"/>
  <c r="HZ632" i="1"/>
  <c r="HA632" i="1"/>
  <c r="EU629" i="1"/>
  <c r="FC631" i="1"/>
  <c r="FD631" i="1"/>
  <c r="DV632" i="1"/>
  <c r="HB632" i="1"/>
  <c r="FX633" i="1"/>
  <c r="AM635" i="1"/>
  <c r="HD636" i="1"/>
  <c r="DI638" i="1"/>
  <c r="CJ638" i="1"/>
  <c r="FC638" i="1"/>
  <c r="FD638" i="1"/>
  <c r="HD638" i="1"/>
  <c r="DC650" i="1"/>
  <c r="GM652" i="1"/>
  <c r="DN652" i="1"/>
  <c r="EF657" i="1"/>
  <c r="GL657" i="1"/>
  <c r="HT641" i="1"/>
  <c r="CT638" i="1"/>
  <c r="CT630" i="1"/>
  <c r="CY659" i="1"/>
  <c r="CZ659" i="1"/>
  <c r="DA659" i="1"/>
  <c r="DB659" i="1"/>
  <c r="CY658" i="1"/>
  <c r="CZ658" i="1"/>
  <c r="DA658" i="1"/>
  <c r="DB658" i="1"/>
  <c r="DE656" i="1"/>
  <c r="CZ656" i="1"/>
  <c r="CY656" i="1"/>
  <c r="DA656" i="1"/>
  <c r="DE654" i="1"/>
  <c r="CY654" i="1"/>
  <c r="CZ654" i="1"/>
  <c r="DA654" i="1"/>
  <c r="DB654" i="1"/>
  <c r="CY653" i="1"/>
  <c r="CZ653" i="1"/>
  <c r="DA653" i="1"/>
  <c r="DB653" i="1"/>
  <c r="CY652" i="1"/>
  <c r="CZ652" i="1"/>
  <c r="DA652" i="1"/>
  <c r="DB652" i="1"/>
  <c r="DE651" i="1"/>
  <c r="CY650" i="1"/>
  <c r="CZ650" i="1"/>
  <c r="DA650" i="1"/>
  <c r="DB650" i="1"/>
  <c r="DE649" i="1"/>
  <c r="CY649" i="1"/>
  <c r="CZ649" i="1"/>
  <c r="DA649" i="1"/>
  <c r="DB649" i="1"/>
  <c r="DE648" i="1"/>
  <c r="CY647" i="1"/>
  <c r="CZ647" i="1"/>
  <c r="DA647" i="1"/>
  <c r="DB647" i="1"/>
  <c r="CY646" i="1"/>
  <c r="CZ646" i="1"/>
  <c r="DA646" i="1"/>
  <c r="DB646" i="1"/>
  <c r="DE645" i="1"/>
  <c r="DA643" i="1"/>
  <c r="DB643" i="1"/>
  <c r="CY642" i="1"/>
  <c r="CZ642" i="1"/>
  <c r="DA642" i="1"/>
  <c r="DB642" i="1"/>
  <c r="CI640" i="1"/>
  <c r="DE640" i="1"/>
  <c r="DA640" i="1"/>
  <c r="DB640" i="1"/>
  <c r="HH640" i="1"/>
  <c r="HI640" i="1"/>
  <c r="HJ640" i="1"/>
  <c r="HK640" i="1"/>
  <c r="AQ640" i="1"/>
  <c r="HM640" i="1"/>
  <c r="HL640" i="1"/>
  <c r="GL640" i="1"/>
  <c r="EI640" i="1"/>
  <c r="GM640" i="1"/>
  <c r="EH640" i="1"/>
  <c r="GN640" i="1"/>
  <c r="EF640" i="1"/>
  <c r="GK640" i="1"/>
  <c r="EG640" i="1"/>
  <c r="DC639" i="1"/>
  <c r="DO639" i="1"/>
  <c r="DQ639" i="1"/>
  <c r="DS639" i="1"/>
  <c r="DN639" i="1"/>
  <c r="CK639" i="1"/>
  <c r="DD639" i="1"/>
  <c r="DU639" i="1"/>
  <c r="DK639" i="1"/>
  <c r="DY639" i="1"/>
  <c r="DT639" i="1"/>
  <c r="DP639" i="1"/>
  <c r="CX639" i="1"/>
  <c r="DA639" i="1"/>
  <c r="GQ639" i="1"/>
  <c r="HJ639" i="1"/>
  <c r="HL639" i="1"/>
  <c r="HM639" i="1"/>
  <c r="HH639" i="1"/>
  <c r="HI639" i="1"/>
  <c r="HK639" i="1"/>
  <c r="AQ639" i="1"/>
  <c r="GN639" i="1"/>
  <c r="GM639" i="1"/>
  <c r="EI639" i="1"/>
  <c r="GL639" i="1"/>
  <c r="EH639" i="1"/>
  <c r="EF639" i="1"/>
  <c r="EG639" i="1"/>
  <c r="GK639" i="1"/>
  <c r="CX638" i="1"/>
  <c r="CK638" i="1"/>
  <c r="HK638" i="1"/>
  <c r="AQ638" i="1"/>
  <c r="HL638" i="1"/>
  <c r="HM638" i="1"/>
  <c r="HH638" i="1"/>
  <c r="HI638" i="1"/>
  <c r="HJ638" i="1"/>
  <c r="EG638" i="1"/>
  <c r="GK638" i="1"/>
  <c r="GM638" i="1"/>
  <c r="EF638" i="1"/>
  <c r="EH638" i="1"/>
  <c r="GL638" i="1"/>
  <c r="GN638" i="1"/>
  <c r="EI638" i="1"/>
  <c r="DT638" i="1"/>
  <c r="DK638" i="1"/>
  <c r="DY638" i="1"/>
  <c r="DR637" i="1"/>
  <c r="DU637" i="1"/>
  <c r="DS637" i="1"/>
  <c r="DO637" i="1"/>
  <c r="DP637" i="1"/>
  <c r="DK637" i="1"/>
  <c r="DY637" i="1"/>
  <c r="DQ637" i="1"/>
  <c r="DC637" i="1"/>
  <c r="DD637" i="1"/>
  <c r="DT637" i="1"/>
  <c r="GQ637" i="1"/>
  <c r="HK637" i="1"/>
  <c r="AQ637" i="1"/>
  <c r="HL637" i="1"/>
  <c r="HM637" i="1"/>
  <c r="HH637" i="1"/>
  <c r="HJ637" i="1"/>
  <c r="HI637" i="1"/>
  <c r="GM637" i="1"/>
  <c r="GK637" i="1"/>
  <c r="EI637" i="1"/>
  <c r="GN637" i="1"/>
  <c r="EH637" i="1"/>
  <c r="GL637" i="1"/>
  <c r="EG637" i="1"/>
  <c r="EF637" i="1"/>
  <c r="CX637" i="1"/>
  <c r="CK637" i="1"/>
  <c r="GP636" i="1"/>
  <c r="DN636" i="1"/>
  <c r="DD636" i="1"/>
  <c r="DO636" i="1"/>
  <c r="DP636" i="1"/>
  <c r="DQ636" i="1"/>
  <c r="DR636" i="1"/>
  <c r="DC636" i="1"/>
  <c r="DS636" i="1"/>
  <c r="DT636" i="1"/>
  <c r="DK636" i="1"/>
  <c r="DY636" i="1"/>
  <c r="DU636" i="1"/>
  <c r="CX636" i="1"/>
  <c r="CK636" i="1"/>
  <c r="HK636" i="1"/>
  <c r="AQ636" i="1"/>
  <c r="HL636" i="1"/>
  <c r="HM636" i="1"/>
  <c r="HH636" i="1"/>
  <c r="HJ636" i="1"/>
  <c r="HI636" i="1"/>
  <c r="GN636" i="1"/>
  <c r="GM636" i="1"/>
  <c r="GL636" i="1"/>
  <c r="GK636" i="1"/>
  <c r="EF636" i="1"/>
  <c r="EH636" i="1"/>
  <c r="EG636" i="1"/>
  <c r="EI636" i="1"/>
  <c r="GQ635" i="1"/>
  <c r="CX635" i="1"/>
  <c r="HK635" i="1"/>
  <c r="AQ635" i="1"/>
  <c r="HL635" i="1"/>
  <c r="HM635" i="1"/>
  <c r="HJ635" i="1"/>
  <c r="HH635" i="1"/>
  <c r="HI635" i="1"/>
  <c r="GN635" i="1"/>
  <c r="GL635" i="1"/>
  <c r="GM635" i="1"/>
  <c r="EG635" i="1"/>
  <c r="GK635" i="1"/>
  <c r="EH635" i="1"/>
  <c r="EF635" i="1"/>
  <c r="EI635" i="1"/>
  <c r="DC634" i="1"/>
  <c r="DR634" i="1"/>
  <c r="DD634" i="1"/>
  <c r="DE634" i="1"/>
  <c r="EF634" i="1"/>
  <c r="GL634" i="1"/>
  <c r="DD633" i="1"/>
  <c r="DU633" i="1"/>
  <c r="DN633" i="1"/>
  <c r="DP633" i="1"/>
  <c r="DS633" i="1"/>
  <c r="DT633" i="1"/>
  <c r="DK633" i="1"/>
  <c r="DY633" i="1"/>
  <c r="DQ633" i="1"/>
  <c r="DR633" i="1"/>
  <c r="DO633" i="1"/>
  <c r="DC633" i="1"/>
  <c r="CK633" i="1"/>
  <c r="CX633" i="1"/>
  <c r="HH633" i="1"/>
  <c r="HL633" i="1"/>
  <c r="HM633" i="1"/>
  <c r="HI633" i="1"/>
  <c r="HJ633" i="1"/>
  <c r="HK633" i="1"/>
  <c r="AQ633" i="1"/>
  <c r="GN633" i="1"/>
  <c r="GM633" i="1"/>
  <c r="EI633" i="1"/>
  <c r="GL633" i="1"/>
  <c r="EF633" i="1"/>
  <c r="EH633" i="1"/>
  <c r="GK633" i="1"/>
  <c r="EG633" i="1"/>
  <c r="GP633" i="1"/>
  <c r="DP632" i="1"/>
  <c r="DQ632" i="1"/>
  <c r="DR632" i="1"/>
  <c r="DS632" i="1"/>
  <c r="DT632" i="1"/>
  <c r="DK632" i="1"/>
  <c r="DY632" i="1"/>
  <c r="DU632" i="1"/>
  <c r="DC632" i="1"/>
  <c r="DN632" i="1"/>
  <c r="DD632" i="1"/>
  <c r="DO632" i="1"/>
  <c r="HK631" i="1"/>
  <c r="AQ631" i="1"/>
  <c r="HL631" i="1"/>
  <c r="HM631" i="1"/>
  <c r="HH631" i="1"/>
  <c r="HJ631" i="1"/>
  <c r="HI631" i="1"/>
  <c r="GM631" i="1"/>
  <c r="GN631" i="1"/>
  <c r="EH631" i="1"/>
  <c r="GL631" i="1"/>
  <c r="EG631" i="1"/>
  <c r="GK631" i="1"/>
  <c r="EF631" i="1"/>
  <c r="EI631" i="1"/>
  <c r="DC631" i="1"/>
  <c r="IC629" i="1"/>
  <c r="HA629" i="1"/>
  <c r="HB629" i="1"/>
  <c r="HC629" i="1"/>
  <c r="HD629" i="1"/>
  <c r="HE629" i="1"/>
  <c r="HF629" i="1"/>
  <c r="AM629" i="1"/>
  <c r="HZ629" i="1"/>
  <c r="DJ629" i="1"/>
  <c r="HO629" i="1"/>
  <c r="DI629" i="1"/>
  <c r="HO628" i="1"/>
  <c r="HZ628" i="1"/>
  <c r="GU628" i="1"/>
  <c r="HQ627" i="1"/>
  <c r="IH627" i="1"/>
  <c r="HV627" i="1"/>
  <c r="FA626" i="1"/>
  <c r="EV626" i="1"/>
  <c r="EP625" i="1"/>
  <c r="ET625" i="1"/>
  <c r="FN625" i="1"/>
  <c r="FO625" i="1"/>
  <c r="BN625" i="1"/>
  <c r="AL625" i="1"/>
  <c r="AO623" i="1"/>
  <c r="AO622" i="1"/>
  <c r="AO621" i="1"/>
  <c r="AO620" i="1"/>
  <c r="AO619" i="1"/>
  <c r="AO618" i="1"/>
  <c r="CY655" i="1"/>
  <c r="CZ655" i="1"/>
  <c r="DA655" i="1"/>
  <c r="AM628" i="1"/>
  <c r="DH628" i="1"/>
  <c r="FX629" i="1"/>
  <c r="HF628" i="1"/>
  <c r="DB657" i="1"/>
  <c r="DA657" i="1"/>
  <c r="EU626" i="1"/>
  <c r="GT626" i="1"/>
  <c r="EH632" i="1"/>
  <c r="HX626" i="1"/>
  <c r="DE631" i="1"/>
  <c r="IG626" i="1"/>
  <c r="IC626" i="1"/>
  <c r="CZ632" i="1"/>
  <c r="HH632" i="1"/>
  <c r="CY657" i="1"/>
  <c r="EM626" i="1"/>
  <c r="EK626" i="1"/>
  <c r="HR626" i="1"/>
  <c r="DA632" i="1"/>
  <c r="CX631" i="1"/>
  <c r="DB631" i="1"/>
  <c r="DB632" i="1"/>
  <c r="EG632" i="1"/>
  <c r="GL632" i="1"/>
  <c r="HS626" i="1"/>
  <c r="GN632" i="1"/>
  <c r="AN627" i="1"/>
  <c r="GQ630" i="1"/>
  <c r="HL630" i="1"/>
  <c r="GM630" i="1"/>
  <c r="DJ630" i="1"/>
  <c r="DG630" i="1"/>
  <c r="IC625" i="1"/>
  <c r="CV625" i="1"/>
  <c r="CV629" i="1"/>
  <c r="CV628" i="1"/>
  <c r="ID626" i="1"/>
  <c r="DG628" i="1"/>
  <c r="IB627" i="1"/>
  <c r="DG626" i="1"/>
  <c r="EK625" i="1"/>
  <c r="EF630" i="1"/>
  <c r="FX630" i="1"/>
  <c r="DA660" i="1"/>
  <c r="DB660" i="1"/>
  <c r="GQ631" i="1"/>
  <c r="GP631" i="1"/>
  <c r="BN626" i="1"/>
  <c r="AL626" i="1"/>
  <c r="DM631" i="1"/>
  <c r="GN634" i="1"/>
  <c r="HK634" i="1"/>
  <c r="BN627" i="1"/>
  <c r="AL627" i="1"/>
  <c r="DK631" i="1"/>
  <c r="DY631" i="1"/>
  <c r="EH634" i="1"/>
  <c r="HL634" i="1"/>
  <c r="EK627" i="1"/>
  <c r="DK1180" i="1"/>
  <c r="BV1154" i="1"/>
  <c r="GQ634" i="1"/>
  <c r="GK634" i="1"/>
  <c r="EO626" i="1"/>
  <c r="EU627" i="1"/>
  <c r="EQ627" i="1"/>
  <c r="HJ634" i="1"/>
  <c r="GP634" i="1"/>
  <c r="FN627" i="1"/>
  <c r="FO627" i="1"/>
  <c r="DN631" i="1"/>
  <c r="AQ634" i="1"/>
  <c r="CS626" i="1"/>
  <c r="CH631" i="1"/>
  <c r="EI634" i="1"/>
  <c r="HM634" i="1"/>
  <c r="ET626" i="1"/>
  <c r="FN626" i="1"/>
  <c r="FO626" i="1"/>
  <c r="CA626" i="1"/>
  <c r="DR631" i="1"/>
  <c r="EG634" i="1"/>
  <c r="HH634" i="1"/>
  <c r="CX1180" i="1"/>
  <c r="BV1149" i="1"/>
  <c r="IF625" i="1"/>
  <c r="GP630" i="1"/>
  <c r="HT626" i="1"/>
  <c r="IH626" i="1"/>
  <c r="DW626" i="1"/>
  <c r="IE627" i="1"/>
  <c r="HH630" i="1"/>
  <c r="HU625" i="1"/>
  <c r="HQ626" i="1"/>
  <c r="EZ627" i="1"/>
  <c r="AQ630" i="1"/>
  <c r="ID625" i="1"/>
  <c r="HR625" i="1"/>
  <c r="EQ626" i="1"/>
  <c r="CW626" i="1"/>
  <c r="IB626" i="1"/>
  <c r="HV626" i="1"/>
  <c r="GS627" i="1"/>
  <c r="CW627" i="1"/>
  <c r="HD628" i="1"/>
  <c r="GU629" i="1"/>
  <c r="GL630" i="1"/>
  <c r="HJ632" i="1"/>
  <c r="DR638" i="1"/>
  <c r="HR628" i="1"/>
  <c r="ES625" i="1"/>
  <c r="EP626" i="1"/>
  <c r="EL625" i="1"/>
  <c r="AN626" i="1"/>
  <c r="EZ626" i="1"/>
  <c r="IE626" i="1"/>
  <c r="CV627" i="1"/>
  <c r="CX627" i="1"/>
  <c r="BS629" i="1"/>
  <c r="GP629" i="1"/>
  <c r="HI632" i="1"/>
  <c r="DN638" i="1"/>
  <c r="II625" i="1"/>
  <c r="ES626" i="1"/>
  <c r="EY626" i="1"/>
  <c r="IF626" i="1"/>
  <c r="GS626" i="1"/>
  <c r="EL627" i="1"/>
  <c r="ES627" i="1"/>
  <c r="HE628" i="1"/>
  <c r="CT629" i="1"/>
  <c r="GN630" i="1"/>
  <c r="HK632" i="1"/>
  <c r="DS638" i="1"/>
  <c r="EP627" i="1"/>
  <c r="EU625" i="1"/>
  <c r="HM630" i="1"/>
  <c r="EL626" i="1"/>
  <c r="DH626" i="1"/>
  <c r="II626" i="1"/>
  <c r="HW626" i="1"/>
  <c r="II627" i="1"/>
  <c r="ET627" i="1"/>
  <c r="EG630" i="1"/>
  <c r="CK634" i="1"/>
  <c r="CX634" i="1"/>
  <c r="AK629" i="1"/>
  <c r="DE657" i="1"/>
  <c r="CY639" i="1"/>
  <c r="HP625" i="1"/>
  <c r="CS629" i="1"/>
  <c r="IG625" i="1"/>
  <c r="EZ625" i="1"/>
  <c r="EF632" i="1"/>
  <c r="IH625" i="1"/>
  <c r="AQ632" i="1"/>
  <c r="DO638" i="1"/>
  <c r="EW629" i="1"/>
  <c r="CS628" i="1"/>
  <c r="HP628" i="1"/>
  <c r="BO625" i="1"/>
  <c r="HA625" i="1"/>
  <c r="HV625" i="1"/>
  <c r="EV625" i="1"/>
  <c r="EY625" i="1"/>
  <c r="AK628" i="1"/>
  <c r="HQ625" i="1"/>
  <c r="GV629" i="1"/>
  <c r="GP632" i="1"/>
  <c r="DD638" i="1"/>
  <c r="GS625" i="1"/>
  <c r="EQ625" i="1"/>
  <c r="EO627" i="1"/>
  <c r="GW628" i="1"/>
  <c r="DC638" i="1"/>
  <c r="DW627" i="1"/>
  <c r="DX627" i="1"/>
  <c r="GX629" i="1"/>
  <c r="HM632" i="1"/>
  <c r="DP638" i="1"/>
  <c r="CU629" i="1"/>
  <c r="CX629" i="1"/>
  <c r="DA629" i="1"/>
  <c r="DA645" i="1"/>
  <c r="CY645" i="1"/>
  <c r="CZ645" i="1"/>
  <c r="DB645" i="1"/>
  <c r="HX625" i="1"/>
  <c r="FC628" i="1"/>
  <c r="FD628" i="1"/>
  <c r="FC629" i="1"/>
  <c r="FD629" i="1"/>
  <c r="IE625" i="1"/>
  <c r="DW625" i="1"/>
  <c r="DX625" i="1"/>
  <c r="HS625" i="1"/>
  <c r="GV628" i="1"/>
  <c r="EI632" i="1"/>
  <c r="DU638" i="1"/>
  <c r="IB625" i="1"/>
  <c r="GW629" i="1"/>
  <c r="HT625" i="1"/>
  <c r="FA625" i="1"/>
  <c r="HO625" i="1"/>
  <c r="GX628" i="1"/>
  <c r="GK632" i="1"/>
  <c r="GT625" i="1"/>
  <c r="HW625" i="1"/>
  <c r="AN625" i="1"/>
  <c r="CW625" i="1"/>
  <c r="BS628" i="1"/>
  <c r="HK628" i="1"/>
  <c r="GY629" i="1"/>
  <c r="GM632" i="1"/>
  <c r="HL632" i="1"/>
  <c r="GM634" i="1"/>
  <c r="HR629" i="1"/>
  <c r="II624" i="1"/>
  <c r="GS624" i="1"/>
  <c r="IE624" i="1"/>
  <c r="HQ624" i="1"/>
  <c r="HT624" i="1"/>
  <c r="IG624" i="1"/>
  <c r="HS624" i="1"/>
  <c r="GT624" i="1"/>
  <c r="HW624" i="1"/>
  <c r="IH624" i="1"/>
  <c r="IC624" i="1"/>
  <c r="HX624" i="1"/>
  <c r="EY624" i="1"/>
  <c r="IB624" i="1"/>
  <c r="HU624" i="1"/>
  <c r="IF624" i="1"/>
  <c r="ID624" i="1"/>
  <c r="HR624" i="1"/>
  <c r="EZ624" i="1"/>
  <c r="HV624" i="1"/>
  <c r="EK624" i="1"/>
  <c r="EM624" i="1"/>
  <c r="EO624" i="1"/>
  <c r="CK630" i="1"/>
  <c r="CX630" i="1"/>
  <c r="CZ641" i="1"/>
  <c r="CY641" i="1"/>
  <c r="DB641" i="1"/>
  <c r="DA641" i="1"/>
  <c r="DR630" i="1"/>
  <c r="DD630" i="1"/>
  <c r="DN630" i="1"/>
  <c r="DQ630" i="1"/>
  <c r="DU630" i="1"/>
  <c r="DK630" i="1"/>
  <c r="DY630" i="1"/>
  <c r="DP630" i="1"/>
  <c r="DO630" i="1"/>
  <c r="DT630" i="1"/>
  <c r="DC630" i="1"/>
  <c r="DS630" i="1"/>
  <c r="IC628" i="1"/>
  <c r="FN624" i="1"/>
  <c r="FO624" i="1"/>
  <c r="DC635" i="1"/>
  <c r="DM635" i="1"/>
  <c r="DD635" i="1"/>
  <c r="DE635" i="1"/>
  <c r="DN635" i="1"/>
  <c r="DR635" i="1"/>
  <c r="CH635" i="1"/>
  <c r="DK635" i="1"/>
  <c r="DY635" i="1"/>
  <c r="CZ644" i="1"/>
  <c r="DB644" i="1"/>
  <c r="DA644" i="1"/>
  <c r="CY644" i="1"/>
  <c r="HJ641" i="1"/>
  <c r="EH641" i="1"/>
  <c r="GN641" i="1"/>
  <c r="AQ641" i="1"/>
  <c r="HL641" i="1"/>
  <c r="EG641" i="1"/>
  <c r="EF641" i="1"/>
  <c r="HI641" i="1"/>
  <c r="EI641" i="1"/>
  <c r="GP641" i="1"/>
  <c r="HK641" i="1"/>
  <c r="GL641" i="1"/>
  <c r="HH641" i="1"/>
  <c r="GM641" i="1"/>
  <c r="HM641" i="1"/>
  <c r="GK641" i="1"/>
  <c r="DN641" i="1"/>
  <c r="DC641" i="1"/>
  <c r="DR641" i="1"/>
  <c r="DU641" i="1"/>
  <c r="DO641" i="1"/>
  <c r="DK641" i="1"/>
  <c r="DY641" i="1"/>
  <c r="DS641" i="1"/>
  <c r="DT641" i="1"/>
  <c r="DQ641" i="1"/>
  <c r="DP641" i="1"/>
  <c r="DD641" i="1"/>
  <c r="EW625" i="1"/>
  <c r="HT627" i="1"/>
  <c r="FA627" i="1"/>
  <c r="HX627" i="1"/>
  <c r="DJ628" i="1"/>
  <c r="DM628" i="1"/>
  <c r="HA628" i="1"/>
  <c r="DE637" i="1"/>
  <c r="CY661" i="1"/>
  <c r="DB661" i="1"/>
  <c r="DA661" i="1"/>
  <c r="CZ661" i="1"/>
  <c r="CZ648" i="1"/>
  <c r="CY648" i="1"/>
  <c r="DB648" i="1"/>
  <c r="DA648" i="1"/>
  <c r="ID622" i="1"/>
  <c r="EP623" i="1"/>
  <c r="EQ624" i="1"/>
  <c r="IC627" i="1"/>
  <c r="GT627" i="1"/>
  <c r="IG627" i="1"/>
  <c r="EM627" i="1"/>
  <c r="EV627" i="1"/>
  <c r="HB628" i="1"/>
  <c r="GK630" i="1"/>
  <c r="HJ630" i="1"/>
  <c r="DE632" i="1"/>
  <c r="EW628" i="1"/>
  <c r="GT619" i="1"/>
  <c r="EM625" i="1"/>
  <c r="EY627" i="1"/>
  <c r="HU627" i="1"/>
  <c r="HW627" i="1"/>
  <c r="BO627" i="1"/>
  <c r="DG627" i="1"/>
  <c r="DI628" i="1"/>
  <c r="GY628" i="1"/>
  <c r="EI630" i="1"/>
  <c r="HI630" i="1"/>
  <c r="DE633" i="1"/>
  <c r="FA624" i="1"/>
  <c r="DV628" i="1"/>
  <c r="FX631" i="1"/>
  <c r="DH630" i="1"/>
  <c r="DV630" i="1"/>
  <c r="HB630" i="1"/>
  <c r="AM630" i="1"/>
  <c r="HE630" i="1"/>
  <c r="DI630" i="1"/>
  <c r="CJ630" i="1"/>
  <c r="HD630" i="1"/>
  <c r="HA630" i="1"/>
  <c r="HF630" i="1"/>
  <c r="FC630" i="1"/>
  <c r="FD630" i="1"/>
  <c r="HZ630" i="1"/>
  <c r="HC630" i="1"/>
  <c r="CA624" i="1"/>
  <c r="EO625" i="1"/>
  <c r="HS627" i="1"/>
  <c r="ID627" i="1"/>
  <c r="IF627" i="1"/>
  <c r="HR627" i="1"/>
  <c r="CA627" i="1"/>
  <c r="IA628" i="1"/>
  <c r="EH630" i="1"/>
  <c r="HK630" i="1"/>
  <c r="CT628" i="1"/>
  <c r="DE639" i="1"/>
  <c r="CZ639" i="1"/>
  <c r="DB639" i="1"/>
  <c r="CY638" i="1"/>
  <c r="CZ638" i="1"/>
  <c r="DA638" i="1"/>
  <c r="DB638" i="1"/>
  <c r="CY637" i="1"/>
  <c r="CZ637" i="1"/>
  <c r="DA637" i="1"/>
  <c r="DB637" i="1"/>
  <c r="DE636" i="1"/>
  <c r="CY636" i="1"/>
  <c r="CZ636" i="1"/>
  <c r="DA636" i="1"/>
  <c r="DB636" i="1"/>
  <c r="DA635" i="1"/>
  <c r="DB635" i="1"/>
  <c r="CY633" i="1"/>
  <c r="CZ633" i="1"/>
  <c r="DA633" i="1"/>
  <c r="DB633" i="1"/>
  <c r="GQ629" i="1"/>
  <c r="HJ629" i="1"/>
  <c r="HK629" i="1"/>
  <c r="AQ629" i="1"/>
  <c r="HL629" i="1"/>
  <c r="HM629" i="1"/>
  <c r="HH629" i="1"/>
  <c r="HI629" i="1"/>
  <c r="EI629" i="1"/>
  <c r="EF629" i="1"/>
  <c r="GM629" i="1"/>
  <c r="EG629" i="1"/>
  <c r="GL629" i="1"/>
  <c r="GN629" i="1"/>
  <c r="GK629" i="1"/>
  <c r="EH629" i="1"/>
  <c r="DM629" i="1"/>
  <c r="DC629" i="1"/>
  <c r="DN629" i="1"/>
  <c r="DD629" i="1"/>
  <c r="CH629" i="1"/>
  <c r="DR629" i="1"/>
  <c r="DK629" i="1"/>
  <c r="DY629" i="1"/>
  <c r="DB629" i="1"/>
  <c r="DD628" i="1"/>
  <c r="EG628" i="1"/>
  <c r="GN628" i="1"/>
  <c r="CU627" i="1"/>
  <c r="HO627" i="1"/>
  <c r="HZ627" i="1"/>
  <c r="DJ626" i="1"/>
  <c r="DP626" i="1"/>
  <c r="DV626" i="1"/>
  <c r="IA626" i="1"/>
  <c r="HO626" i="1"/>
  <c r="EW626" i="1"/>
  <c r="HC626" i="1"/>
  <c r="HD626" i="1"/>
  <c r="HE626" i="1"/>
  <c r="HF626" i="1"/>
  <c r="AM626" i="1"/>
  <c r="HA626" i="1"/>
  <c r="HB626" i="1"/>
  <c r="HZ626" i="1"/>
  <c r="GV626" i="1"/>
  <c r="HZ625" i="1"/>
  <c r="GW625" i="1"/>
  <c r="GX625" i="1"/>
  <c r="GU625" i="1"/>
  <c r="AK625" i="1"/>
  <c r="GV625" i="1"/>
  <c r="GY625" i="1"/>
  <c r="CU625" i="1"/>
  <c r="CS625" i="1"/>
  <c r="CT625" i="1"/>
  <c r="HP624" i="1"/>
  <c r="IA624" i="1"/>
  <c r="EL622" i="1"/>
  <c r="IH620" i="1"/>
  <c r="CA621" i="1"/>
  <c r="AO617" i="1"/>
  <c r="FN618" i="1"/>
  <c r="FO618" i="1"/>
  <c r="AO616" i="1"/>
  <c r="AO615" i="1"/>
  <c r="AO614" i="1"/>
  <c r="AO613" i="1"/>
  <c r="AO612" i="1"/>
  <c r="AO611" i="1"/>
  <c r="AO610" i="1"/>
  <c r="AO609" i="1"/>
  <c r="AO608" i="1"/>
  <c r="AO607" i="1"/>
  <c r="AO606" i="1"/>
  <c r="AO605" i="1"/>
  <c r="DE641" i="1"/>
  <c r="AK626" i="1"/>
  <c r="EW627" i="1"/>
  <c r="GW626" i="1"/>
  <c r="CT626" i="1"/>
  <c r="HP627" i="1"/>
  <c r="GU627" i="1"/>
  <c r="BS626" i="1"/>
  <c r="CS627" i="1"/>
  <c r="AK627" i="1"/>
  <c r="CY631" i="1"/>
  <c r="GX626" i="1"/>
  <c r="CU626" i="1"/>
  <c r="GV627" i="1"/>
  <c r="CZ631" i="1"/>
  <c r="GY626" i="1"/>
  <c r="GW627" i="1"/>
  <c r="DA631" i="1"/>
  <c r="HP626" i="1"/>
  <c r="GU626" i="1"/>
  <c r="CT627" i="1"/>
  <c r="GX627" i="1"/>
  <c r="FC626" i="1"/>
  <c r="FD626" i="1"/>
  <c r="GY627" i="1"/>
  <c r="DX626" i="1"/>
  <c r="IE621" i="1"/>
  <c r="FA619" i="1"/>
  <c r="DN628" i="1"/>
  <c r="DK626" i="1"/>
  <c r="DY626" i="1"/>
  <c r="DC628" i="1"/>
  <c r="DS626" i="1"/>
  <c r="CV626" i="1"/>
  <c r="HX620" i="1"/>
  <c r="DE638" i="1"/>
  <c r="GT621" i="1"/>
  <c r="DK628" i="1"/>
  <c r="DY628" i="1"/>
  <c r="EL619" i="1"/>
  <c r="II623" i="1"/>
  <c r="HT619" i="1"/>
  <c r="IB622" i="1"/>
  <c r="EY621" i="1"/>
  <c r="DG625" i="1"/>
  <c r="HR620" i="1"/>
  <c r="CH628" i="1"/>
  <c r="HV621" i="1"/>
  <c r="EQ620" i="1"/>
  <c r="EY622" i="1"/>
  <c r="AN623" i="1"/>
  <c r="HU622" i="1"/>
  <c r="IG623" i="1"/>
  <c r="EM622" i="1"/>
  <c r="HS623" i="1"/>
  <c r="EP619" i="1"/>
  <c r="EZ623" i="1"/>
  <c r="EO619" i="1"/>
  <c r="HW621" i="1"/>
  <c r="ID623" i="1"/>
  <c r="CA623" i="1"/>
  <c r="EV623" i="1"/>
  <c r="ET621" i="1"/>
  <c r="EO620" i="1"/>
  <c r="BO619" i="1"/>
  <c r="HZ619" i="1"/>
  <c r="EV619" i="1"/>
  <c r="EQ622" i="1"/>
  <c r="HF625" i="1"/>
  <c r="ET623" i="1"/>
  <c r="HB625" i="1"/>
  <c r="HB627" i="1"/>
  <c r="EZ619" i="1"/>
  <c r="HX623" i="1"/>
  <c r="FX627" i="1"/>
  <c r="EU623" i="1"/>
  <c r="EW623" i="1"/>
  <c r="HQ619" i="1"/>
  <c r="HR623" i="1"/>
  <c r="IF619" i="1"/>
  <c r="GS619" i="1"/>
  <c r="BS625" i="1"/>
  <c r="GQ625" i="1"/>
  <c r="HU623" i="1"/>
  <c r="DW619" i="1"/>
  <c r="DX619" i="1"/>
  <c r="EK621" i="1"/>
  <c r="GT623" i="1"/>
  <c r="HV623" i="1"/>
  <c r="BN619" i="1"/>
  <c r="AL619" i="1"/>
  <c r="BN621" i="1"/>
  <c r="AL621" i="1"/>
  <c r="CW623" i="1"/>
  <c r="DD626" i="1"/>
  <c r="BS627" i="1"/>
  <c r="GP627" i="1"/>
  <c r="HH628" i="1"/>
  <c r="EK620" i="1"/>
  <c r="CT623" i="1"/>
  <c r="CA619" i="1"/>
  <c r="ET620" i="1"/>
  <c r="IH623" i="1"/>
  <c r="HC627" i="1"/>
  <c r="EU619" i="1"/>
  <c r="FN620" i="1"/>
  <c r="FO620" i="1"/>
  <c r="EM621" i="1"/>
  <c r="IA619" i="1"/>
  <c r="IF623" i="1"/>
  <c r="EK619" i="1"/>
  <c r="HR619" i="1"/>
  <c r="IG620" i="1"/>
  <c r="HS622" i="1"/>
  <c r="EQ623" i="1"/>
  <c r="HW623" i="1"/>
  <c r="IB623" i="1"/>
  <c r="HI628" i="1"/>
  <c r="EP621" i="1"/>
  <c r="CX628" i="1"/>
  <c r="CI628" i="1"/>
  <c r="IA625" i="1"/>
  <c r="DH625" i="1"/>
  <c r="DA634" i="1"/>
  <c r="CZ634" i="1"/>
  <c r="CY634" i="1"/>
  <c r="DB634" i="1"/>
  <c r="EH628" i="1"/>
  <c r="EO622" i="1"/>
  <c r="EL623" i="1"/>
  <c r="EM619" i="1"/>
  <c r="EU621" i="1"/>
  <c r="DE628" i="1"/>
  <c r="HE627" i="1"/>
  <c r="FN609" i="1"/>
  <c r="FO609" i="1"/>
  <c r="ET619" i="1"/>
  <c r="HX619" i="1"/>
  <c r="IE619" i="1"/>
  <c r="FX626" i="1"/>
  <c r="DH627" i="1"/>
  <c r="FC627" i="1"/>
  <c r="FD627" i="1"/>
  <c r="GK628" i="1"/>
  <c r="FN619" i="1"/>
  <c r="FO619" i="1"/>
  <c r="HV619" i="1"/>
  <c r="EY623" i="1"/>
  <c r="AM625" i="1"/>
  <c r="FC625" i="1"/>
  <c r="FD625" i="1"/>
  <c r="GM628" i="1"/>
  <c r="AQ628" i="1"/>
  <c r="IC619" i="1"/>
  <c r="HS619" i="1"/>
  <c r="BO621" i="1"/>
  <c r="HZ621" i="1"/>
  <c r="HQ622" i="1"/>
  <c r="BN623" i="1"/>
  <c r="AL623" i="1"/>
  <c r="BO623" i="1"/>
  <c r="HF623" i="1"/>
  <c r="FA623" i="1"/>
  <c r="HZ623" i="1"/>
  <c r="HC625" i="1"/>
  <c r="DR626" i="1"/>
  <c r="DJ627" i="1"/>
  <c r="DN627" i="1"/>
  <c r="HF627" i="1"/>
  <c r="GQ628" i="1"/>
  <c r="EI628" i="1"/>
  <c r="HL628" i="1"/>
  <c r="EP624" i="1"/>
  <c r="EO621" i="1"/>
  <c r="HJ628" i="1"/>
  <c r="CV619" i="1"/>
  <c r="CX619" i="1"/>
  <c r="EU620" i="1"/>
  <c r="CU621" i="1"/>
  <c r="EO623" i="1"/>
  <c r="DJ625" i="1"/>
  <c r="DC625" i="1"/>
  <c r="DI625" i="1"/>
  <c r="HD627" i="1"/>
  <c r="EQ619" i="1"/>
  <c r="IB619" i="1"/>
  <c r="HO621" i="1"/>
  <c r="FN621" i="1"/>
  <c r="FO621" i="1"/>
  <c r="EV621" i="1"/>
  <c r="IF622" i="1"/>
  <c r="IH622" i="1"/>
  <c r="EM623" i="1"/>
  <c r="ES623" i="1"/>
  <c r="DO626" i="1"/>
  <c r="GP628" i="1"/>
  <c r="FN607" i="1"/>
  <c r="FO607" i="1"/>
  <c r="II619" i="1"/>
  <c r="HW619" i="1"/>
  <c r="II621" i="1"/>
  <c r="HW622" i="1"/>
  <c r="EM620" i="1"/>
  <c r="IC623" i="1"/>
  <c r="ES619" i="1"/>
  <c r="AN619" i="1"/>
  <c r="ID619" i="1"/>
  <c r="IG619" i="1"/>
  <c r="EY619" i="1"/>
  <c r="EY620" i="1"/>
  <c r="GS621" i="1"/>
  <c r="CW622" i="1"/>
  <c r="EK623" i="1"/>
  <c r="DW623" i="1"/>
  <c r="HT623" i="1"/>
  <c r="HQ623" i="1"/>
  <c r="HD625" i="1"/>
  <c r="DV625" i="1"/>
  <c r="DU626" i="1"/>
  <c r="AM627" i="1"/>
  <c r="HA627" i="1"/>
  <c r="GL628" i="1"/>
  <c r="HM628" i="1"/>
  <c r="DR628" i="1"/>
  <c r="CW619" i="1"/>
  <c r="HU619" i="1"/>
  <c r="IH619" i="1"/>
  <c r="GT620" i="1"/>
  <c r="EZ621" i="1"/>
  <c r="HU621" i="1"/>
  <c r="ES622" i="1"/>
  <c r="EL621" i="1"/>
  <c r="IE623" i="1"/>
  <c r="GS623" i="1"/>
  <c r="HE625" i="1"/>
  <c r="DC626" i="1"/>
  <c r="EF628" i="1"/>
  <c r="DE629" i="1"/>
  <c r="CI629" i="1"/>
  <c r="EY606" i="1"/>
  <c r="DW621" i="1"/>
  <c r="DX621" i="1"/>
  <c r="FA621" i="1"/>
  <c r="EQ621" i="1"/>
  <c r="CW621" i="1"/>
  <c r="FN622" i="1"/>
  <c r="FO622" i="1"/>
  <c r="DN626" i="1"/>
  <c r="DQ626" i="1"/>
  <c r="EL624" i="1"/>
  <c r="FX628" i="1"/>
  <c r="DI627" i="1"/>
  <c r="DV627" i="1"/>
  <c r="IA627" i="1"/>
  <c r="FN623" i="1"/>
  <c r="FO623" i="1"/>
  <c r="II616" i="1"/>
  <c r="CA622" i="1"/>
  <c r="BN624" i="1"/>
  <c r="AL624" i="1"/>
  <c r="DH621" i="1"/>
  <c r="EK622" i="1"/>
  <c r="DE630" i="1"/>
  <c r="DB630" i="1"/>
  <c r="DA630" i="1"/>
  <c r="CZ630" i="1"/>
  <c r="CY630" i="1"/>
  <c r="EZ622" i="1"/>
  <c r="DW624" i="1"/>
  <c r="EU624" i="1"/>
  <c r="EW624" i="1"/>
  <c r="BO624" i="1"/>
  <c r="DG624" i="1"/>
  <c r="ES624" i="1"/>
  <c r="EV624" i="1"/>
  <c r="ET624" i="1"/>
  <c r="CW624" i="1"/>
  <c r="AN624" i="1"/>
  <c r="ET622" i="1"/>
  <c r="DA627" i="1"/>
  <c r="DB627" i="1"/>
  <c r="EF627" i="1"/>
  <c r="GN627" i="1"/>
  <c r="DT626" i="1"/>
  <c r="HK626" i="1"/>
  <c r="HL626" i="1"/>
  <c r="HM626" i="1"/>
  <c r="HJ626" i="1"/>
  <c r="AQ626" i="1"/>
  <c r="HH626" i="1"/>
  <c r="HI626" i="1"/>
  <c r="GM626" i="1"/>
  <c r="GL626" i="1"/>
  <c r="EG626" i="1"/>
  <c r="GK626" i="1"/>
  <c r="EF626" i="1"/>
  <c r="EH626" i="1"/>
  <c r="EI626" i="1"/>
  <c r="GN626" i="1"/>
  <c r="CX626" i="1"/>
  <c r="CK626" i="1"/>
  <c r="GP626" i="1"/>
  <c r="GQ626" i="1"/>
  <c r="CI625" i="1"/>
  <c r="CX625" i="1"/>
  <c r="DN625" i="1"/>
  <c r="CH625" i="1"/>
  <c r="HO623" i="1"/>
  <c r="EV620" i="1"/>
  <c r="GS609" i="1"/>
  <c r="HQ610" i="1"/>
  <c r="IC620" i="1"/>
  <c r="EV622" i="1"/>
  <c r="EK618" i="1"/>
  <c r="AN620" i="1"/>
  <c r="IE620" i="1"/>
  <c r="IF621" i="1"/>
  <c r="HR621" i="1"/>
  <c r="IH621" i="1"/>
  <c r="IG621" i="1"/>
  <c r="HV613" i="1"/>
  <c r="HV620" i="1"/>
  <c r="GS620" i="1"/>
  <c r="HS621" i="1"/>
  <c r="EP622" i="1"/>
  <c r="BN620" i="1"/>
  <c r="AL620" i="1"/>
  <c r="ES620" i="1"/>
  <c r="IF620" i="1"/>
  <c r="EZ620" i="1"/>
  <c r="II620" i="1"/>
  <c r="IC621" i="1"/>
  <c r="ES621" i="1"/>
  <c r="BN622" i="1"/>
  <c r="AL622" i="1"/>
  <c r="AN622" i="1"/>
  <c r="FA620" i="1"/>
  <c r="AK620" i="1"/>
  <c r="EL620" i="1"/>
  <c r="DW620" i="1"/>
  <c r="DX620" i="1"/>
  <c r="EO618" i="1"/>
  <c r="EP620" i="1"/>
  <c r="BO620" i="1"/>
  <c r="DG620" i="1"/>
  <c r="AK622" i="1"/>
  <c r="EU622" i="1"/>
  <c r="HT620" i="1"/>
  <c r="BO622" i="1"/>
  <c r="DV622" i="1"/>
  <c r="FA622" i="1"/>
  <c r="CW620" i="1"/>
  <c r="HQ621" i="1"/>
  <c r="HX621" i="1"/>
  <c r="AN621" i="1"/>
  <c r="DW622" i="1"/>
  <c r="DX622" i="1"/>
  <c r="EK606" i="1"/>
  <c r="HV607" i="1"/>
  <c r="CA620" i="1"/>
  <c r="HW620" i="1"/>
  <c r="HU620" i="1"/>
  <c r="HT621" i="1"/>
  <c r="IB621" i="1"/>
  <c r="ID621" i="1"/>
  <c r="HZ622" i="1"/>
  <c r="HO622" i="1"/>
  <c r="HZ620" i="1"/>
  <c r="IA620" i="1"/>
  <c r="HP620" i="1"/>
  <c r="HP619" i="1"/>
  <c r="II617" i="1"/>
  <c r="FN611" i="1"/>
  <c r="FO611" i="1"/>
  <c r="IE606" i="1"/>
  <c r="HD619" i="1"/>
  <c r="DH619" i="1"/>
  <c r="HB621" i="1"/>
  <c r="HF620" i="1"/>
  <c r="AK619" i="1"/>
  <c r="DD625" i="1"/>
  <c r="DE625" i="1"/>
  <c r="DR625" i="1"/>
  <c r="FN617" i="1"/>
  <c r="FO617" i="1"/>
  <c r="EO616" i="1"/>
  <c r="AN606" i="1"/>
  <c r="HS610" i="1"/>
  <c r="GS607" i="1"/>
  <c r="EZ607" i="1"/>
  <c r="CW614" i="1"/>
  <c r="DE626" i="1"/>
  <c r="CV623" i="1"/>
  <c r="IB613" i="1"/>
  <c r="CA607" i="1"/>
  <c r="HW613" i="1"/>
  <c r="HT608" i="1"/>
  <c r="AM620" i="1"/>
  <c r="IC606" i="1"/>
  <c r="ID607" i="1"/>
  <c r="DJ620" i="1"/>
  <c r="CH620" i="1"/>
  <c r="HA623" i="1"/>
  <c r="HH627" i="1"/>
  <c r="EW621" i="1"/>
  <c r="DG623" i="1"/>
  <c r="CW606" i="1"/>
  <c r="HW608" i="1"/>
  <c r="IA623" i="1"/>
  <c r="HB623" i="1"/>
  <c r="HI627" i="1"/>
  <c r="EL607" i="1"/>
  <c r="HX606" i="1"/>
  <c r="HU607" i="1"/>
  <c r="EK610" i="1"/>
  <c r="FN616" i="1"/>
  <c r="FO616" i="1"/>
  <c r="DV620" i="1"/>
  <c r="GY621" i="1"/>
  <c r="AM623" i="1"/>
  <c r="GM627" i="1"/>
  <c r="IG614" i="1"/>
  <c r="CV622" i="1"/>
  <c r="CX622" i="1"/>
  <c r="GT615" i="1"/>
  <c r="IH610" i="1"/>
  <c r="IC609" i="1"/>
  <c r="GW623" i="1"/>
  <c r="HZ610" i="1"/>
  <c r="DG621" i="1"/>
  <c r="CV621" i="1"/>
  <c r="CX621" i="1"/>
  <c r="HX612" i="1"/>
  <c r="EK616" i="1"/>
  <c r="ES607" i="1"/>
  <c r="IE608" i="1"/>
  <c r="HT616" i="1"/>
  <c r="HR606" i="1"/>
  <c r="CU624" i="1"/>
  <c r="CV624" i="1"/>
  <c r="EM610" i="1"/>
  <c r="BN615" i="1"/>
  <c r="AL615" i="1"/>
  <c r="GY623" i="1"/>
  <c r="ID610" i="1"/>
  <c r="EY610" i="1"/>
  <c r="FA606" i="1"/>
  <c r="EV615" i="1"/>
  <c r="IG609" i="1"/>
  <c r="IF610" i="1"/>
  <c r="EO613" i="1"/>
  <c r="FN614" i="1"/>
  <c r="FO614" i="1"/>
  <c r="DJ621" i="1"/>
  <c r="DC621" i="1"/>
  <c r="GU623" i="1"/>
  <c r="EW619" i="1"/>
  <c r="EL615" i="1"/>
  <c r="EK614" i="1"/>
  <c r="EL606" i="1"/>
  <c r="EK617" i="1"/>
  <c r="BN607" i="1"/>
  <c r="AL607" i="1"/>
  <c r="ES613" i="1"/>
  <c r="DW606" i="1"/>
  <c r="DX606" i="1"/>
  <c r="CA617" i="1"/>
  <c r="DO627" i="1"/>
  <c r="DG622" i="1"/>
  <c r="EL609" i="1"/>
  <c r="EM618" i="1"/>
  <c r="IF613" i="1"/>
  <c r="IB611" i="1"/>
  <c r="IG607" i="1"/>
  <c r="GS617" i="1"/>
  <c r="CV620" i="1"/>
  <c r="CX620" i="1"/>
  <c r="HP623" i="1"/>
  <c r="CI619" i="1"/>
  <c r="GV619" i="1"/>
  <c r="AM622" i="1"/>
  <c r="GX623" i="1"/>
  <c r="II609" i="1"/>
  <c r="HX610" i="1"/>
  <c r="IG606" i="1"/>
  <c r="GT607" i="1"/>
  <c r="HT609" i="1"/>
  <c r="II610" i="1"/>
  <c r="GS611" i="1"/>
  <c r="HQ613" i="1"/>
  <c r="HA621" i="1"/>
  <c r="AN610" i="1"/>
  <c r="DG619" i="1"/>
  <c r="IH612" i="1"/>
  <c r="EM616" i="1"/>
  <c r="ES606" i="1"/>
  <c r="HS612" i="1"/>
  <c r="EH627" i="1"/>
  <c r="HP606" i="1"/>
  <c r="DX624" i="1"/>
  <c r="HW607" i="1"/>
  <c r="EI627" i="1"/>
  <c r="EM606" i="1"/>
  <c r="ID617" i="1"/>
  <c r="DK625" i="1"/>
  <c r="DY625" i="1"/>
  <c r="EO611" i="1"/>
  <c r="EL617" i="1"/>
  <c r="HK627" i="1"/>
  <c r="HT606" i="1"/>
  <c r="ES610" i="1"/>
  <c r="IE612" i="1"/>
  <c r="HR616" i="1"/>
  <c r="DH620" i="1"/>
  <c r="AK623" i="1"/>
  <c r="EV606" i="1"/>
  <c r="HU617" i="1"/>
  <c r="CS621" i="1"/>
  <c r="EU606" i="1"/>
  <c r="CS623" i="1"/>
  <c r="GV623" i="1"/>
  <c r="HH625" i="1"/>
  <c r="GK627" i="1"/>
  <c r="HL627" i="1"/>
  <c r="DX623" i="1"/>
  <c r="EL608" i="1"/>
  <c r="HJ627" i="1"/>
  <c r="EY612" i="1"/>
  <c r="HV606" i="1"/>
  <c r="EQ607" i="1"/>
  <c r="IH607" i="1"/>
  <c r="EK615" i="1"/>
  <c r="GL627" i="1"/>
  <c r="AQ627" i="1"/>
  <c r="II606" i="1"/>
  <c r="HQ607" i="1"/>
  <c r="EU608" i="1"/>
  <c r="HS609" i="1"/>
  <c r="EU610" i="1"/>
  <c r="HW616" i="1"/>
  <c r="HB620" i="1"/>
  <c r="BO606" i="1"/>
  <c r="IB606" i="1"/>
  <c r="IB607" i="1"/>
  <c r="HX607" i="1"/>
  <c r="II611" i="1"/>
  <c r="EQ613" i="1"/>
  <c r="IG616" i="1"/>
  <c r="GT617" i="1"/>
  <c r="CU619" i="1"/>
  <c r="HC620" i="1"/>
  <c r="FC621" i="1"/>
  <c r="FD621" i="1"/>
  <c r="IG622" i="1"/>
  <c r="EV609" i="1"/>
  <c r="CU623" i="1"/>
  <c r="GM625" i="1"/>
  <c r="EG627" i="1"/>
  <c r="HM627" i="1"/>
  <c r="DD627" i="1"/>
  <c r="CT621" i="1"/>
  <c r="EQ606" i="1"/>
  <c r="AM619" i="1"/>
  <c r="GN625" i="1"/>
  <c r="HL625" i="1"/>
  <c r="EO606" i="1"/>
  <c r="ET606" i="1"/>
  <c r="HE619" i="1"/>
  <c r="BS619" i="1"/>
  <c r="HJ619" i="1"/>
  <c r="EF625" i="1"/>
  <c r="HM625" i="1"/>
  <c r="HF619" i="1"/>
  <c r="DI619" i="1"/>
  <c r="EH625" i="1"/>
  <c r="HI625" i="1"/>
  <c r="ES608" i="1"/>
  <c r="DV619" i="1"/>
  <c r="EG625" i="1"/>
  <c r="HJ625" i="1"/>
  <c r="HA619" i="1"/>
  <c r="GK625" i="1"/>
  <c r="EK608" i="1"/>
  <c r="ES615" i="1"/>
  <c r="HB619" i="1"/>
  <c r="FX620" i="1"/>
  <c r="EQ612" i="1"/>
  <c r="EI625" i="1"/>
  <c r="HK625" i="1"/>
  <c r="GP625" i="1"/>
  <c r="DJ619" i="1"/>
  <c r="DD619" i="1"/>
  <c r="DE619" i="1"/>
  <c r="EP606" i="1"/>
  <c r="EP609" i="1"/>
  <c r="EO615" i="1"/>
  <c r="HC619" i="1"/>
  <c r="GL625" i="1"/>
  <c r="AQ625" i="1"/>
  <c r="ET616" i="1"/>
  <c r="EL612" i="1"/>
  <c r="GQ627" i="1"/>
  <c r="EY608" i="1"/>
  <c r="EP607" i="1"/>
  <c r="CT617" i="1"/>
  <c r="FA609" i="1"/>
  <c r="BN610" i="1"/>
  <c r="AL610" i="1"/>
  <c r="AN607" i="1"/>
  <c r="DB628" i="1"/>
  <c r="DA628" i="1"/>
  <c r="CT624" i="1"/>
  <c r="AK624" i="1"/>
  <c r="HO624" i="1"/>
  <c r="GV624" i="1"/>
  <c r="GU624" i="1"/>
  <c r="CS624" i="1"/>
  <c r="GY624" i="1"/>
  <c r="GW624" i="1"/>
  <c r="GX624" i="1"/>
  <c r="HO619" i="1"/>
  <c r="DP627" i="1"/>
  <c r="ES609" i="1"/>
  <c r="EM615" i="1"/>
  <c r="EZ608" i="1"/>
  <c r="ET609" i="1"/>
  <c r="CS619" i="1"/>
  <c r="BO615" i="1"/>
  <c r="DI615" i="1"/>
  <c r="FA611" i="1"/>
  <c r="EV616" i="1"/>
  <c r="GU619" i="1"/>
  <c r="FX621" i="1"/>
  <c r="HS616" i="1"/>
  <c r="BS621" i="1"/>
  <c r="GP621" i="1"/>
  <c r="HX608" i="1"/>
  <c r="EL616" i="1"/>
  <c r="DI623" i="1"/>
  <c r="DV623" i="1"/>
  <c r="EO609" i="1"/>
  <c r="EO607" i="1"/>
  <c r="EU607" i="1"/>
  <c r="EM609" i="1"/>
  <c r="EO610" i="1"/>
  <c r="CW607" i="1"/>
  <c r="EQ610" i="1"/>
  <c r="HQ612" i="1"/>
  <c r="EQ616" i="1"/>
  <c r="FC619" i="1"/>
  <c r="FD619" i="1"/>
  <c r="DV621" i="1"/>
  <c r="EQ618" i="1"/>
  <c r="GT608" i="1"/>
  <c r="ID612" i="1"/>
  <c r="EO614" i="1"/>
  <c r="HE621" i="1"/>
  <c r="BO607" i="1"/>
  <c r="DG607" i="1"/>
  <c r="FA608" i="1"/>
  <c r="EU615" i="1"/>
  <c r="EU617" i="1"/>
  <c r="HF621" i="1"/>
  <c r="AK621" i="1"/>
  <c r="HD623" i="1"/>
  <c r="DU627" i="1"/>
  <c r="IG608" i="1"/>
  <c r="IF612" i="1"/>
  <c r="ET610" i="1"/>
  <c r="DQ627" i="1"/>
  <c r="EK609" i="1"/>
  <c r="CT610" i="1"/>
  <c r="BO612" i="1"/>
  <c r="DV612" i="1"/>
  <c r="FA617" i="1"/>
  <c r="GW619" i="1"/>
  <c r="GW621" i="1"/>
  <c r="HC623" i="1"/>
  <c r="FX624" i="1"/>
  <c r="CS607" i="1"/>
  <c r="EY607" i="1"/>
  <c r="CU608" i="1"/>
  <c r="IF609" i="1"/>
  <c r="GT616" i="1"/>
  <c r="HP621" i="1"/>
  <c r="FA607" i="1"/>
  <c r="BO610" i="1"/>
  <c r="IA610" i="1"/>
  <c r="EU613" i="1"/>
  <c r="HU615" i="1"/>
  <c r="IC616" i="1"/>
  <c r="IG617" i="1"/>
  <c r="HD620" i="1"/>
  <c r="AM621" i="1"/>
  <c r="GX621" i="1"/>
  <c r="FC622" i="1"/>
  <c r="FD622" i="1"/>
  <c r="ES617" i="1"/>
  <c r="HE623" i="1"/>
  <c r="FC623" i="1"/>
  <c r="FD623" i="1"/>
  <c r="DM625" i="1"/>
  <c r="DT627" i="1"/>
  <c r="DC627" i="1"/>
  <c r="EL610" i="1"/>
  <c r="EM607" i="1"/>
  <c r="CW608" i="1"/>
  <c r="CU609" i="1"/>
  <c r="HW611" i="1"/>
  <c r="EP613" i="1"/>
  <c r="GS615" i="1"/>
  <c r="HD621" i="1"/>
  <c r="ET607" i="1"/>
  <c r="EQ608" i="1"/>
  <c r="ET615" i="1"/>
  <c r="ID616" i="1"/>
  <c r="IA618" i="1"/>
  <c r="GV621" i="1"/>
  <c r="CA609" i="1"/>
  <c r="BS623" i="1"/>
  <c r="HJ623" i="1"/>
  <c r="DR627" i="1"/>
  <c r="IH608" i="1"/>
  <c r="HU609" i="1"/>
  <c r="EZ610" i="1"/>
  <c r="CA611" i="1"/>
  <c r="GT612" i="1"/>
  <c r="BN613" i="1"/>
  <c r="AL613" i="1"/>
  <c r="IB614" i="1"/>
  <c r="BN616" i="1"/>
  <c r="AL616" i="1"/>
  <c r="HQ616" i="1"/>
  <c r="GX619" i="1"/>
  <c r="DS627" i="1"/>
  <c r="II607" i="1"/>
  <c r="CA608" i="1"/>
  <c r="II608" i="1"/>
  <c r="DW608" i="1"/>
  <c r="DX608" i="1"/>
  <c r="IH609" i="1"/>
  <c r="FN610" i="1"/>
  <c r="FO610" i="1"/>
  <c r="HU610" i="1"/>
  <c r="EK611" i="1"/>
  <c r="ID614" i="1"/>
  <c r="FN615" i="1"/>
  <c r="FO615" i="1"/>
  <c r="IE616" i="1"/>
  <c r="BO617" i="1"/>
  <c r="HZ617" i="1"/>
  <c r="GY619" i="1"/>
  <c r="DI620" i="1"/>
  <c r="ID620" i="1"/>
  <c r="EK607" i="1"/>
  <c r="DW607" i="1"/>
  <c r="DX607" i="1"/>
  <c r="BN608" i="1"/>
  <c r="AL608" i="1"/>
  <c r="HR608" i="1"/>
  <c r="HV608" i="1"/>
  <c r="DW609" i="1"/>
  <c r="DX609" i="1"/>
  <c r="HZ609" i="1"/>
  <c r="CA610" i="1"/>
  <c r="IB612" i="1"/>
  <c r="EK613" i="1"/>
  <c r="ID613" i="1"/>
  <c r="HU614" i="1"/>
  <c r="CT615" i="1"/>
  <c r="HV616" i="1"/>
  <c r="GS616" i="1"/>
  <c r="HX617" i="1"/>
  <c r="CT619" i="1"/>
  <c r="HE620" i="1"/>
  <c r="IB620" i="1"/>
  <c r="HC621" i="1"/>
  <c r="GU621" i="1"/>
  <c r="IA621" i="1"/>
  <c r="DJ623" i="1"/>
  <c r="DS623" i="1"/>
  <c r="DH623" i="1"/>
  <c r="DK627" i="1"/>
  <c r="DI621" i="1"/>
  <c r="EM611" i="1"/>
  <c r="BO611" i="1"/>
  <c r="DH611" i="1"/>
  <c r="HS611" i="1"/>
  <c r="EU616" i="1"/>
  <c r="FA616" i="1"/>
  <c r="EO617" i="1"/>
  <c r="DI624" i="1"/>
  <c r="FC624" i="1"/>
  <c r="FD624" i="1"/>
  <c r="HB624" i="1"/>
  <c r="HA624" i="1"/>
  <c r="DJ624" i="1"/>
  <c r="BS624" i="1"/>
  <c r="FX625" i="1"/>
  <c r="HF624" i="1"/>
  <c r="AM624" i="1"/>
  <c r="HZ624" i="1"/>
  <c r="DH624" i="1"/>
  <c r="DV624" i="1"/>
  <c r="HE624" i="1"/>
  <c r="HD624" i="1"/>
  <c r="HC624" i="1"/>
  <c r="EY611" i="1"/>
  <c r="ET617" i="1"/>
  <c r="IA622" i="1"/>
  <c r="CA612" i="1"/>
  <c r="EV611" i="1"/>
  <c r="CH621" i="1"/>
  <c r="ET608" i="1"/>
  <c r="GT609" i="1"/>
  <c r="HQ609" i="1"/>
  <c r="BO609" i="1"/>
  <c r="DV609" i="1"/>
  <c r="EZ611" i="1"/>
  <c r="FN613" i="1"/>
  <c r="FO613" i="1"/>
  <c r="EZ613" i="1"/>
  <c r="EU614" i="1"/>
  <c r="EW614" i="1"/>
  <c r="CA616" i="1"/>
  <c r="IF616" i="1"/>
  <c r="IB616" i="1"/>
  <c r="IH616" i="1"/>
  <c r="BN617" i="1"/>
  <c r="AL617" i="1"/>
  <c r="EZ616" i="1"/>
  <c r="EV612" i="1"/>
  <c r="FA610" i="1"/>
  <c r="BS622" i="1"/>
  <c r="HL622" i="1"/>
  <c r="FX623" i="1"/>
  <c r="EZ612" i="1"/>
  <c r="HV611" i="1"/>
  <c r="IH611" i="1"/>
  <c r="HB622" i="1"/>
  <c r="AN614" i="1"/>
  <c r="EW622" i="1"/>
  <c r="HX614" i="1"/>
  <c r="EP617" i="1"/>
  <c r="EZ617" i="1"/>
  <c r="BN606" i="1"/>
  <c r="AL606" i="1"/>
  <c r="EV607" i="1"/>
  <c r="HS607" i="1"/>
  <c r="IF607" i="1"/>
  <c r="AN608" i="1"/>
  <c r="IC608" i="1"/>
  <c r="HV609" i="1"/>
  <c r="EY609" i="1"/>
  <c r="EV610" i="1"/>
  <c r="DW610" i="1"/>
  <c r="DX610" i="1"/>
  <c r="EQ611" i="1"/>
  <c r="IF611" i="1"/>
  <c r="HQ611" i="1"/>
  <c r="HV612" i="1"/>
  <c r="HU612" i="1"/>
  <c r="ET613" i="1"/>
  <c r="IH614" i="1"/>
  <c r="HX616" i="1"/>
  <c r="HU616" i="1"/>
  <c r="EV617" i="1"/>
  <c r="HV617" i="1"/>
  <c r="GX620" i="1"/>
  <c r="HA620" i="1"/>
  <c r="HF622" i="1"/>
  <c r="EU609" i="1"/>
  <c r="EW609" i="1"/>
  <c r="CY626" i="1"/>
  <c r="CZ626" i="1"/>
  <c r="DA626" i="1"/>
  <c r="DB626" i="1"/>
  <c r="DA625" i="1"/>
  <c r="DB625" i="1"/>
  <c r="GM623" i="1"/>
  <c r="CK623" i="1"/>
  <c r="CX623" i="1"/>
  <c r="DW611" i="1"/>
  <c r="DX611" i="1"/>
  <c r="HQ620" i="1"/>
  <c r="CW612" i="1"/>
  <c r="EM614" i="1"/>
  <c r="IB615" i="1"/>
  <c r="BO616" i="1"/>
  <c r="BN612" i="1"/>
  <c r="AL612" i="1"/>
  <c r="DW612" i="1"/>
  <c r="DX612" i="1"/>
  <c r="DW616" i="1"/>
  <c r="DX616" i="1"/>
  <c r="AN612" i="1"/>
  <c r="BO614" i="1"/>
  <c r="DG614" i="1"/>
  <c r="HQ614" i="1"/>
  <c r="CT620" i="1"/>
  <c r="FX622" i="1"/>
  <c r="IE622" i="1"/>
  <c r="EO608" i="1"/>
  <c r="CW611" i="1"/>
  <c r="EM613" i="1"/>
  <c r="HX613" i="1"/>
  <c r="EL614" i="1"/>
  <c r="IF614" i="1"/>
  <c r="IF615" i="1"/>
  <c r="HX609" i="1"/>
  <c r="IG611" i="1"/>
  <c r="IC613" i="1"/>
  <c r="ET614" i="1"/>
  <c r="HX615" i="1"/>
  <c r="CW616" i="1"/>
  <c r="EM617" i="1"/>
  <c r="HC622" i="1"/>
  <c r="DI622" i="1"/>
  <c r="EL611" i="1"/>
  <c r="HO620" i="1"/>
  <c r="HS620" i="1"/>
  <c r="AN618" i="1"/>
  <c r="ET618" i="1"/>
  <c r="BO618" i="1"/>
  <c r="CU618" i="1"/>
  <c r="ES618" i="1"/>
  <c r="EV618" i="1"/>
  <c r="EU618" i="1"/>
  <c r="CW618" i="1"/>
  <c r="HT622" i="1"/>
  <c r="HV622" i="1"/>
  <c r="GT622" i="1"/>
  <c r="HR622" i="1"/>
  <c r="HX622" i="1"/>
  <c r="GS622" i="1"/>
  <c r="BN611" i="1"/>
  <c r="AL611" i="1"/>
  <c r="ES614" i="1"/>
  <c r="GY620" i="1"/>
  <c r="CA614" i="1"/>
  <c r="EZ615" i="1"/>
  <c r="EP616" i="1"/>
  <c r="BS620" i="1"/>
  <c r="GP620" i="1"/>
  <c r="EL618" i="1"/>
  <c r="AN611" i="1"/>
  <c r="BO613" i="1"/>
  <c r="HZ613" i="1"/>
  <c r="IG613" i="1"/>
  <c r="HS613" i="1"/>
  <c r="BN614" i="1"/>
  <c r="AL614" i="1"/>
  <c r="EY614" i="1"/>
  <c r="DW615" i="1"/>
  <c r="DX615" i="1"/>
  <c r="GU620" i="1"/>
  <c r="EW620" i="1"/>
  <c r="HS606" i="1"/>
  <c r="ES612" i="1"/>
  <c r="GT613" i="1"/>
  <c r="DW614" i="1"/>
  <c r="DW617" i="1"/>
  <c r="DX617" i="1"/>
  <c r="IH617" i="1"/>
  <c r="CT622" i="1"/>
  <c r="HA622" i="1"/>
  <c r="CS622" i="1"/>
  <c r="II622" i="1"/>
  <c r="EV608" i="1"/>
  <c r="HW609" i="1"/>
  <c r="HR609" i="1"/>
  <c r="AN609" i="1"/>
  <c r="GW611" i="1"/>
  <c r="ID611" i="1"/>
  <c r="EO612" i="1"/>
  <c r="EP612" i="1"/>
  <c r="ET612" i="1"/>
  <c r="II613" i="1"/>
  <c r="FA613" i="1"/>
  <c r="IE614" i="1"/>
  <c r="II614" i="1"/>
  <c r="EP615" i="1"/>
  <c r="EY616" i="1"/>
  <c r="IB617" i="1"/>
  <c r="CU620" i="1"/>
  <c r="FN608" i="1"/>
  <c r="FO608" i="1"/>
  <c r="CW610" i="1"/>
  <c r="EP611" i="1"/>
  <c r="HU611" i="1"/>
  <c r="EM612" i="1"/>
  <c r="EU612" i="1"/>
  <c r="HT612" i="1"/>
  <c r="HW612" i="1"/>
  <c r="IG612" i="1"/>
  <c r="CT613" i="1"/>
  <c r="IA613" i="1"/>
  <c r="DW613" i="1"/>
  <c r="HT613" i="1"/>
  <c r="IH613" i="1"/>
  <c r="HV614" i="1"/>
  <c r="GS614" i="1"/>
  <c r="IA614" i="1"/>
  <c r="EQ615" i="1"/>
  <c r="CW615" i="1"/>
  <c r="HW615" i="1"/>
  <c r="II615" i="1"/>
  <c r="HQ615" i="1"/>
  <c r="ES616" i="1"/>
  <c r="EQ617" i="1"/>
  <c r="CW617" i="1"/>
  <c r="IF617" i="1"/>
  <c r="HS617" i="1"/>
  <c r="HT617" i="1"/>
  <c r="GV620" i="1"/>
  <c r="DH622" i="1"/>
  <c r="HD622" i="1"/>
  <c r="CU622" i="1"/>
  <c r="GY622" i="1"/>
  <c r="DJ622" i="1"/>
  <c r="IC622" i="1"/>
  <c r="HX618" i="1"/>
  <c r="EZ618" i="1"/>
  <c r="HS618" i="1"/>
  <c r="HV618" i="1"/>
  <c r="IG618" i="1"/>
  <c r="GS618" i="1"/>
  <c r="IB618" i="1"/>
  <c r="DW618" i="1"/>
  <c r="DX618" i="1"/>
  <c r="IC618" i="1"/>
  <c r="FA618" i="1"/>
  <c r="IH618" i="1"/>
  <c r="HU618" i="1"/>
  <c r="ID618" i="1"/>
  <c r="HP618" i="1"/>
  <c r="IF618" i="1"/>
  <c r="HT618" i="1"/>
  <c r="HR618" i="1"/>
  <c r="HQ618" i="1"/>
  <c r="II618" i="1"/>
  <c r="GT618" i="1"/>
  <c r="CA618" i="1"/>
  <c r="EY618" i="1"/>
  <c r="HW618" i="1"/>
  <c r="IE618" i="1"/>
  <c r="GU612" i="1"/>
  <c r="CS620" i="1"/>
  <c r="EL613" i="1"/>
  <c r="EV613" i="1"/>
  <c r="CU614" i="1"/>
  <c r="EV614" i="1"/>
  <c r="GT614" i="1"/>
  <c r="HS614" i="1"/>
  <c r="CA615" i="1"/>
  <c r="FA615" i="1"/>
  <c r="GV622" i="1"/>
  <c r="AN613" i="1"/>
  <c r="HU613" i="1"/>
  <c r="FA614" i="1"/>
  <c r="HS615" i="1"/>
  <c r="GW622" i="1"/>
  <c r="EP608" i="1"/>
  <c r="EY613" i="1"/>
  <c r="EP614" i="1"/>
  <c r="IC614" i="1"/>
  <c r="AN615" i="1"/>
  <c r="EY615" i="1"/>
  <c r="IH615" i="1"/>
  <c r="AN616" i="1"/>
  <c r="FC620" i="1"/>
  <c r="FD620" i="1"/>
  <c r="GX622" i="1"/>
  <c r="EZ609" i="1"/>
  <c r="ES611" i="1"/>
  <c r="FA612" i="1"/>
  <c r="EK612" i="1"/>
  <c r="HT614" i="1"/>
  <c r="HV615" i="1"/>
  <c r="HZ615" i="1"/>
  <c r="AN617" i="1"/>
  <c r="IE617" i="1"/>
  <c r="HQ617" i="1"/>
  <c r="EM608" i="1"/>
  <c r="BO608" i="1"/>
  <c r="AM608" i="1"/>
  <c r="BN609" i="1"/>
  <c r="AL609" i="1"/>
  <c r="IE609" i="1"/>
  <c r="CW609" i="1"/>
  <c r="HW610" i="1"/>
  <c r="ET611" i="1"/>
  <c r="HX611" i="1"/>
  <c r="CW613" i="1"/>
  <c r="FN606" i="1"/>
  <c r="CA606" i="1"/>
  <c r="HU606" i="1"/>
  <c r="EZ606" i="1"/>
  <c r="EQ609" i="1"/>
  <c r="ID609" i="1"/>
  <c r="IB609" i="1"/>
  <c r="EP610" i="1"/>
  <c r="IB610" i="1"/>
  <c r="EU611" i="1"/>
  <c r="GT611" i="1"/>
  <c r="FN612" i="1"/>
  <c r="FO612" i="1"/>
  <c r="GS612" i="1"/>
  <c r="II612" i="1"/>
  <c r="CA613" i="1"/>
  <c r="HR613" i="1"/>
  <c r="IE613" i="1"/>
  <c r="GS613" i="1"/>
  <c r="EQ614" i="1"/>
  <c r="HW614" i="1"/>
  <c r="EZ614" i="1"/>
  <c r="HR614" i="1"/>
  <c r="IG615" i="1"/>
  <c r="ID615" i="1"/>
  <c r="IA615" i="1"/>
  <c r="HP616" i="1"/>
  <c r="HW617" i="1"/>
  <c r="EY617" i="1"/>
  <c r="GW620" i="1"/>
  <c r="HE622" i="1"/>
  <c r="HP622" i="1"/>
  <c r="GU622" i="1"/>
  <c r="BN618" i="1"/>
  <c r="AL618" i="1"/>
  <c r="EP618" i="1"/>
  <c r="DK621" i="1"/>
  <c r="DY621" i="1"/>
  <c r="DD621" i="1"/>
  <c r="EH621" i="1"/>
  <c r="DK620" i="1"/>
  <c r="DY620" i="1"/>
  <c r="DM620" i="1"/>
  <c r="DC620" i="1"/>
  <c r="DN620" i="1"/>
  <c r="DD620" i="1"/>
  <c r="DR620" i="1"/>
  <c r="DA619" i="1"/>
  <c r="DB619" i="1"/>
  <c r="HM619" i="1"/>
  <c r="EF619" i="1"/>
  <c r="DV617" i="1"/>
  <c r="GY617" i="1"/>
  <c r="HO617" i="1"/>
  <c r="DH617" i="1"/>
  <c r="HZ616" i="1"/>
  <c r="HO616" i="1"/>
  <c r="HA616" i="1"/>
  <c r="HC616" i="1"/>
  <c r="HD616" i="1"/>
  <c r="HO615" i="1"/>
  <c r="HE615" i="1"/>
  <c r="DH615" i="1"/>
  <c r="DJ614" i="1"/>
  <c r="HP614" i="1"/>
  <c r="HP613" i="1"/>
  <c r="EW613" i="1"/>
  <c r="AM613" i="1"/>
  <c r="HZ612" i="1"/>
  <c r="HO612" i="1"/>
  <c r="DI611" i="1"/>
  <c r="IC611" i="1"/>
  <c r="HZ611" i="1"/>
  <c r="HO610" i="1"/>
  <c r="HP610" i="1"/>
  <c r="CU610" i="1"/>
  <c r="HF610" i="1"/>
  <c r="GU609" i="1"/>
  <c r="AK609" i="1"/>
  <c r="HO609" i="1"/>
  <c r="HB609" i="1"/>
  <c r="HC609" i="1"/>
  <c r="HP608" i="1"/>
  <c r="IA608" i="1"/>
  <c r="IE607" i="1"/>
  <c r="DV607" i="1"/>
  <c r="IA607" i="1"/>
  <c r="HZ607" i="1"/>
  <c r="HF607" i="1"/>
  <c r="AM607" i="1"/>
  <c r="HC607" i="1"/>
  <c r="HD607" i="1"/>
  <c r="HE607" i="1"/>
  <c r="HA607" i="1"/>
  <c r="HB607" i="1"/>
  <c r="FX607" i="1"/>
  <c r="GV607" i="1"/>
  <c r="GX607" i="1"/>
  <c r="GY607" i="1"/>
  <c r="DJ607" i="1"/>
  <c r="CH607" i="1"/>
  <c r="DH607" i="1"/>
  <c r="DI607" i="1"/>
  <c r="HO607" i="1"/>
  <c r="IH606" i="1"/>
  <c r="HC606" i="1"/>
  <c r="HD606" i="1"/>
  <c r="HE606" i="1"/>
  <c r="IA606" i="1"/>
  <c r="AK606" i="1"/>
  <c r="GV606" i="1"/>
  <c r="DV606" i="1"/>
  <c r="DQ623" i="1"/>
  <c r="HM623" i="1"/>
  <c r="EF621" i="1"/>
  <c r="FC606" i="1"/>
  <c r="FD606" i="1"/>
  <c r="HA613" i="1"/>
  <c r="AM615" i="1"/>
  <c r="EH619" i="1"/>
  <c r="AQ619" i="1"/>
  <c r="HM621" i="1"/>
  <c r="HL623" i="1"/>
  <c r="EG619" i="1"/>
  <c r="GW606" i="1"/>
  <c r="CT614" i="1"/>
  <c r="HF615" i="1"/>
  <c r="GM619" i="1"/>
  <c r="HL619" i="1"/>
  <c r="DE620" i="1"/>
  <c r="EI621" i="1"/>
  <c r="IC615" i="1"/>
  <c r="FX616" i="1"/>
  <c r="HA615" i="1"/>
  <c r="GN619" i="1"/>
  <c r="HH619" i="1"/>
  <c r="GN621" i="1"/>
  <c r="GT606" i="1"/>
  <c r="HK619" i="1"/>
  <c r="HB615" i="1"/>
  <c r="GL619" i="1"/>
  <c r="HI619" i="1"/>
  <c r="CK620" i="1"/>
  <c r="GQ621" i="1"/>
  <c r="HQ606" i="1"/>
  <c r="CU606" i="1"/>
  <c r="GX606" i="1"/>
  <c r="EW606" i="1"/>
  <c r="BS606" i="1"/>
  <c r="GP606" i="1"/>
  <c r="GY606" i="1"/>
  <c r="HO606" i="1"/>
  <c r="HO613" i="1"/>
  <c r="HC615" i="1"/>
  <c r="GP619" i="1"/>
  <c r="EI619" i="1"/>
  <c r="HL621" i="1"/>
  <c r="CT606" i="1"/>
  <c r="CS606" i="1"/>
  <c r="GU606" i="1"/>
  <c r="HD615" i="1"/>
  <c r="GQ619" i="1"/>
  <c r="GK619" i="1"/>
  <c r="AQ621" i="1"/>
  <c r="GS606" i="1"/>
  <c r="HH623" i="1"/>
  <c r="DJ615" i="1"/>
  <c r="CH615" i="1"/>
  <c r="DT623" i="1"/>
  <c r="DP623" i="1"/>
  <c r="DR619" i="1"/>
  <c r="DM619" i="1"/>
  <c r="DC619" i="1"/>
  <c r="DG615" i="1"/>
  <c r="DG610" i="1"/>
  <c r="CV613" i="1"/>
  <c r="CV614" i="1"/>
  <c r="CX614" i="1"/>
  <c r="GX611" i="1"/>
  <c r="GX614" i="1"/>
  <c r="IG610" i="1"/>
  <c r="HR610" i="1"/>
  <c r="GL623" i="1"/>
  <c r="GV613" i="1"/>
  <c r="GX617" i="1"/>
  <c r="DR623" i="1"/>
  <c r="EF623" i="1"/>
  <c r="DG606" i="1"/>
  <c r="CV609" i="1"/>
  <c r="BS609" i="1"/>
  <c r="GP609" i="1"/>
  <c r="HB611" i="1"/>
  <c r="GX613" i="1"/>
  <c r="GW614" i="1"/>
  <c r="AK613" i="1"/>
  <c r="HA609" i="1"/>
  <c r="CS610" i="1"/>
  <c r="GV617" i="1"/>
  <c r="EW611" i="1"/>
  <c r="ID606" i="1"/>
  <c r="HU608" i="1"/>
  <c r="EG623" i="1"/>
  <c r="DN619" i="1"/>
  <c r="EW617" i="1"/>
  <c r="CV607" i="1"/>
  <c r="CK607" i="1"/>
  <c r="CV608" i="1"/>
  <c r="CK608" i="1"/>
  <c r="DG612" i="1"/>
  <c r="CV612" i="1"/>
  <c r="CX612" i="1"/>
  <c r="CV617" i="1"/>
  <c r="DG609" i="1"/>
  <c r="CV616" i="1"/>
  <c r="CS615" i="1"/>
  <c r="GK622" i="1"/>
  <c r="CV611" i="1"/>
  <c r="DG616" i="1"/>
  <c r="HC611" i="1"/>
  <c r="GU610" i="1"/>
  <c r="CV615" i="1"/>
  <c r="DJ618" i="1"/>
  <c r="DD618" i="1"/>
  <c r="DG618" i="1"/>
  <c r="CT612" i="1"/>
  <c r="HD611" i="1"/>
  <c r="FC615" i="1"/>
  <c r="FD615" i="1"/>
  <c r="DR621" i="1"/>
  <c r="CU607" i="1"/>
  <c r="CT607" i="1"/>
  <c r="AM612" i="1"/>
  <c r="DH613" i="1"/>
  <c r="HF614" i="1"/>
  <c r="EW615" i="1"/>
  <c r="GW615" i="1"/>
  <c r="CS617" i="1"/>
  <c r="DM621" i="1"/>
  <c r="GS610" i="1"/>
  <c r="GQ623" i="1"/>
  <c r="EH623" i="1"/>
  <c r="HK623" i="1"/>
  <c r="IC607" i="1"/>
  <c r="DG617" i="1"/>
  <c r="DG611" i="1"/>
  <c r="CV618" i="1"/>
  <c r="CV610" i="1"/>
  <c r="CV606" i="1"/>
  <c r="HP607" i="1"/>
  <c r="HP617" i="1"/>
  <c r="GV608" i="1"/>
  <c r="AK607" i="1"/>
  <c r="IE610" i="1"/>
  <c r="AM614" i="1"/>
  <c r="CU615" i="1"/>
  <c r="GW617" i="1"/>
  <c r="DN621" i="1"/>
  <c r="GP623" i="1"/>
  <c r="EI623" i="1"/>
  <c r="AQ623" i="1"/>
  <c r="DG608" i="1"/>
  <c r="DG613" i="1"/>
  <c r="DK623" i="1"/>
  <c r="DY623" i="1"/>
  <c r="HD609" i="1"/>
  <c r="BS613" i="1"/>
  <c r="GP613" i="1"/>
  <c r="DI606" i="1"/>
  <c r="DH606" i="1"/>
  <c r="HF606" i="1"/>
  <c r="HP609" i="1"/>
  <c r="DJ609" i="1"/>
  <c r="DK609" i="1"/>
  <c r="DY609" i="1"/>
  <c r="HC613" i="1"/>
  <c r="HP615" i="1"/>
  <c r="CU617" i="1"/>
  <c r="GU617" i="1"/>
  <c r="HA617" i="1"/>
  <c r="CI621" i="1"/>
  <c r="CK622" i="1"/>
  <c r="DI613" i="1"/>
  <c r="IF606" i="1"/>
  <c r="DC623" i="1"/>
  <c r="HT607" i="1"/>
  <c r="DD615" i="1"/>
  <c r="DU623" i="1"/>
  <c r="DN623" i="1"/>
  <c r="DE627" i="1"/>
  <c r="HR617" i="1"/>
  <c r="AM606" i="1"/>
  <c r="HD613" i="1"/>
  <c r="HZ606" i="1"/>
  <c r="DJ606" i="1"/>
  <c r="CH606" i="1"/>
  <c r="HB606" i="1"/>
  <c r="AM609" i="1"/>
  <c r="GW609" i="1"/>
  <c r="HE613" i="1"/>
  <c r="GX615" i="1"/>
  <c r="AK617" i="1"/>
  <c r="HD617" i="1"/>
  <c r="DD623" i="1"/>
  <c r="IA609" i="1"/>
  <c r="HB613" i="1"/>
  <c r="DI617" i="1"/>
  <c r="DH609" i="1"/>
  <c r="HF609" i="1"/>
  <c r="DI609" i="1"/>
  <c r="FC617" i="1"/>
  <c r="FD617" i="1"/>
  <c r="HC617" i="1"/>
  <c r="HA606" i="1"/>
  <c r="HE609" i="1"/>
  <c r="CS609" i="1"/>
  <c r="HF613" i="1"/>
  <c r="CS613" i="1"/>
  <c r="GU615" i="1"/>
  <c r="HE617" i="1"/>
  <c r="DO623" i="1"/>
  <c r="HW606" i="1"/>
  <c r="DS618" i="1"/>
  <c r="CH619" i="1"/>
  <c r="DK619" i="1"/>
  <c r="DY619" i="1"/>
  <c r="AK608" i="1"/>
  <c r="FC610" i="1"/>
  <c r="FD610" i="1"/>
  <c r="HE610" i="1"/>
  <c r="DI610" i="1"/>
  <c r="HE612" i="1"/>
  <c r="EF622" i="1"/>
  <c r="HF612" i="1"/>
  <c r="GX608" i="1"/>
  <c r="HA610" i="1"/>
  <c r="HC612" i="1"/>
  <c r="GY608" i="1"/>
  <c r="CT608" i="1"/>
  <c r="HB610" i="1"/>
  <c r="DJ610" i="1"/>
  <c r="DC610" i="1"/>
  <c r="HA612" i="1"/>
  <c r="DJ612" i="1"/>
  <c r="CH612" i="1"/>
  <c r="GP622" i="1"/>
  <c r="HH622" i="1"/>
  <c r="HQ608" i="1"/>
  <c r="HO608" i="1"/>
  <c r="FX610" i="1"/>
  <c r="DH610" i="1"/>
  <c r="HB612" i="1"/>
  <c r="DH612" i="1"/>
  <c r="HK622" i="1"/>
  <c r="GW608" i="1"/>
  <c r="AM610" i="1"/>
  <c r="IA612" i="1"/>
  <c r="FX613" i="1"/>
  <c r="HM622" i="1"/>
  <c r="HS608" i="1"/>
  <c r="CS608" i="1"/>
  <c r="EW608" i="1"/>
  <c r="BS610" i="1"/>
  <c r="GP610" i="1"/>
  <c r="HC610" i="1"/>
  <c r="FX612" i="1"/>
  <c r="GU608" i="1"/>
  <c r="HD610" i="1"/>
  <c r="DV610" i="1"/>
  <c r="FX611" i="1"/>
  <c r="HD612" i="1"/>
  <c r="DI612" i="1"/>
  <c r="EI622" i="1"/>
  <c r="EW618" i="1"/>
  <c r="EW607" i="1"/>
  <c r="EW612" i="1"/>
  <c r="HV610" i="1"/>
  <c r="HR615" i="1"/>
  <c r="FC609" i="1"/>
  <c r="FD609" i="1"/>
  <c r="AK615" i="1"/>
  <c r="DO618" i="1"/>
  <c r="AQ620" i="1"/>
  <c r="BS607" i="1"/>
  <c r="GP607" i="1"/>
  <c r="GV610" i="1"/>
  <c r="DV616" i="1"/>
  <c r="GL621" i="1"/>
  <c r="HH621" i="1"/>
  <c r="GV609" i="1"/>
  <c r="GW610" i="1"/>
  <c r="GX610" i="1"/>
  <c r="GU611" i="1"/>
  <c r="GU613" i="1"/>
  <c r="DK615" i="1"/>
  <c r="DY615" i="1"/>
  <c r="GV615" i="1"/>
  <c r="GV616" i="1"/>
  <c r="IA616" i="1"/>
  <c r="AM617" i="1"/>
  <c r="HL620" i="1"/>
  <c r="GK621" i="1"/>
  <c r="HJ621" i="1"/>
  <c r="HR607" i="1"/>
  <c r="HT610" i="1"/>
  <c r="EW610" i="1"/>
  <c r="DN615" i="1"/>
  <c r="HE616" i="1"/>
  <c r="BS611" i="1"/>
  <c r="GP611" i="1"/>
  <c r="DR615" i="1"/>
  <c r="GY616" i="1"/>
  <c r="HF617" i="1"/>
  <c r="GW607" i="1"/>
  <c r="GU607" i="1"/>
  <c r="CT609" i="1"/>
  <c r="GX609" i="1"/>
  <c r="AK610" i="1"/>
  <c r="CU611" i="1"/>
  <c r="FC613" i="1"/>
  <c r="FD613" i="1"/>
  <c r="CX613" i="1"/>
  <c r="DB613" i="1"/>
  <c r="DM615" i="1"/>
  <c r="GY615" i="1"/>
  <c r="GW616" i="1"/>
  <c r="IA617" i="1"/>
  <c r="BS617" i="1"/>
  <c r="GQ617" i="1"/>
  <c r="HB617" i="1"/>
  <c r="IC617" i="1"/>
  <c r="HM620" i="1"/>
  <c r="GM621" i="1"/>
  <c r="HI621" i="1"/>
  <c r="GM622" i="1"/>
  <c r="DX614" i="1"/>
  <c r="GS608" i="1"/>
  <c r="GK623" i="1"/>
  <c r="HI623" i="1"/>
  <c r="HT615" i="1"/>
  <c r="CK624" i="1"/>
  <c r="CX624" i="1"/>
  <c r="GY611" i="1"/>
  <c r="FC607" i="1"/>
  <c r="FD607" i="1"/>
  <c r="GY609" i="1"/>
  <c r="GY610" i="1"/>
  <c r="CK610" i="1"/>
  <c r="HP611" i="1"/>
  <c r="DC615" i="1"/>
  <c r="BS615" i="1"/>
  <c r="GQ615" i="1"/>
  <c r="DH616" i="1"/>
  <c r="FX617" i="1"/>
  <c r="DJ617" i="1"/>
  <c r="CH617" i="1"/>
  <c r="GK620" i="1"/>
  <c r="EG621" i="1"/>
  <c r="HK621" i="1"/>
  <c r="DE621" i="1"/>
  <c r="GT610" i="1"/>
  <c r="DV615" i="1"/>
  <c r="IC612" i="1"/>
  <c r="IE615" i="1"/>
  <c r="IC610" i="1"/>
  <c r="GN623" i="1"/>
  <c r="DC614" i="1"/>
  <c r="DR618" i="1"/>
  <c r="DN624" i="1"/>
  <c r="DC624" i="1"/>
  <c r="DR624" i="1"/>
  <c r="DU624" i="1"/>
  <c r="DK624" i="1"/>
  <c r="DY624" i="1"/>
  <c r="DQ624" i="1"/>
  <c r="DT624" i="1"/>
  <c r="DP624" i="1"/>
  <c r="DS624" i="1"/>
  <c r="DO624" i="1"/>
  <c r="DD624" i="1"/>
  <c r="HH620" i="1"/>
  <c r="GX612" i="1"/>
  <c r="GQ622" i="1"/>
  <c r="EH622" i="1"/>
  <c r="GP624" i="1"/>
  <c r="HI624" i="1"/>
  <c r="EI624" i="1"/>
  <c r="HH624" i="1"/>
  <c r="GL624" i="1"/>
  <c r="HM624" i="1"/>
  <c r="EG624" i="1"/>
  <c r="EH624" i="1"/>
  <c r="HL624" i="1"/>
  <c r="GK624" i="1"/>
  <c r="AQ624" i="1"/>
  <c r="GM624" i="1"/>
  <c r="HK624" i="1"/>
  <c r="GN624" i="1"/>
  <c r="HJ624" i="1"/>
  <c r="EF624" i="1"/>
  <c r="GQ624" i="1"/>
  <c r="HR611" i="1"/>
  <c r="HE611" i="1"/>
  <c r="EG620" i="1"/>
  <c r="AQ622" i="1"/>
  <c r="AK611" i="1"/>
  <c r="DQ618" i="1"/>
  <c r="GM620" i="1"/>
  <c r="GQ620" i="1"/>
  <c r="GL622" i="1"/>
  <c r="HI622" i="1"/>
  <c r="CH610" i="1"/>
  <c r="CS616" i="1"/>
  <c r="FC611" i="1"/>
  <c r="FD611" i="1"/>
  <c r="CU616" i="1"/>
  <c r="BS608" i="1"/>
  <c r="GQ608" i="1"/>
  <c r="DJ611" i="1"/>
  <c r="DR611" i="1"/>
  <c r="GY612" i="1"/>
  <c r="AM616" i="1"/>
  <c r="GV611" i="1"/>
  <c r="AM611" i="1"/>
  <c r="CS611" i="1"/>
  <c r="GV612" i="1"/>
  <c r="GW613" i="1"/>
  <c r="GX616" i="1"/>
  <c r="HB616" i="1"/>
  <c r="DT618" i="1"/>
  <c r="EI620" i="1"/>
  <c r="EG622" i="1"/>
  <c r="HJ622" i="1"/>
  <c r="DX613" i="1"/>
  <c r="GW612" i="1"/>
  <c r="CT611" i="1"/>
  <c r="DV611" i="1"/>
  <c r="HF616" i="1"/>
  <c r="HF611" i="1"/>
  <c r="IA611" i="1"/>
  <c r="HA611" i="1"/>
  <c r="IE611" i="1"/>
  <c r="GY613" i="1"/>
  <c r="BS616" i="1"/>
  <c r="HH616" i="1"/>
  <c r="DC618" i="1"/>
  <c r="EH620" i="1"/>
  <c r="GN622" i="1"/>
  <c r="CU613" i="1"/>
  <c r="DE623" i="1"/>
  <c r="DA623" i="1"/>
  <c r="CY623" i="1"/>
  <c r="DB623" i="1"/>
  <c r="CZ623" i="1"/>
  <c r="DV614" i="1"/>
  <c r="DH614" i="1"/>
  <c r="DR614" i="1"/>
  <c r="DN614" i="1"/>
  <c r="HA614" i="1"/>
  <c r="FX609" i="1"/>
  <c r="DK622" i="1"/>
  <c r="DY622" i="1"/>
  <c r="DN622" i="1"/>
  <c r="DS622" i="1"/>
  <c r="DU622" i="1"/>
  <c r="DT622" i="1"/>
  <c r="DR622" i="1"/>
  <c r="DO622" i="1"/>
  <c r="DC622" i="1"/>
  <c r="DD622" i="1"/>
  <c r="DQ622" i="1"/>
  <c r="DP622" i="1"/>
  <c r="HB618" i="1"/>
  <c r="FX619" i="1"/>
  <c r="HF618" i="1"/>
  <c r="HZ618" i="1"/>
  <c r="AM618" i="1"/>
  <c r="DH618" i="1"/>
  <c r="HE618" i="1"/>
  <c r="HA618" i="1"/>
  <c r="HD618" i="1"/>
  <c r="HC618" i="1"/>
  <c r="FX618" i="1"/>
  <c r="DH608" i="1"/>
  <c r="HC608" i="1"/>
  <c r="CS614" i="1"/>
  <c r="GV614" i="1"/>
  <c r="HA608" i="1"/>
  <c r="BS612" i="1"/>
  <c r="HL612" i="1"/>
  <c r="DM612" i="1"/>
  <c r="HC614" i="1"/>
  <c r="EW616" i="1"/>
  <c r="GN620" i="1"/>
  <c r="HZ614" i="1"/>
  <c r="HP612" i="1"/>
  <c r="HR612" i="1"/>
  <c r="AK618" i="1"/>
  <c r="CT618" i="1"/>
  <c r="GY618" i="1"/>
  <c r="GV618" i="1"/>
  <c r="HO618" i="1"/>
  <c r="FC618" i="1"/>
  <c r="FD618" i="1"/>
  <c r="GU618" i="1"/>
  <c r="BS618" i="1"/>
  <c r="CS618" i="1"/>
  <c r="GX618" i="1"/>
  <c r="GW618" i="1"/>
  <c r="DI614" i="1"/>
  <c r="HB608" i="1"/>
  <c r="BS614" i="1"/>
  <c r="HI614" i="1"/>
  <c r="FX608" i="1"/>
  <c r="HZ608" i="1"/>
  <c r="HD608" i="1"/>
  <c r="FX614" i="1"/>
  <c r="HE608" i="1"/>
  <c r="GU616" i="1"/>
  <c r="DK618" i="1"/>
  <c r="DY618" i="1"/>
  <c r="HI620" i="1"/>
  <c r="CI612" i="1"/>
  <c r="CS612" i="1"/>
  <c r="HD614" i="1"/>
  <c r="FC614" i="1"/>
  <c r="FD614" i="1"/>
  <c r="FC616" i="1"/>
  <c r="FD616" i="1"/>
  <c r="CX616" i="1"/>
  <c r="CY616" i="1"/>
  <c r="DU618" i="1"/>
  <c r="GL620" i="1"/>
  <c r="HJ620" i="1"/>
  <c r="IF608" i="1"/>
  <c r="IB608" i="1"/>
  <c r="DI608" i="1"/>
  <c r="DV608" i="1"/>
  <c r="ID608" i="1"/>
  <c r="HO611" i="1"/>
  <c r="HT611" i="1"/>
  <c r="DJ613" i="1"/>
  <c r="DV613" i="1"/>
  <c r="CJ622" i="1"/>
  <c r="DJ616" i="1"/>
  <c r="CH616" i="1"/>
  <c r="DI616" i="1"/>
  <c r="FC608" i="1"/>
  <c r="FD608" i="1"/>
  <c r="HB614" i="1"/>
  <c r="HO614" i="1"/>
  <c r="GY614" i="1"/>
  <c r="DJ608" i="1"/>
  <c r="DM608" i="1"/>
  <c r="GU614" i="1"/>
  <c r="FC612" i="1"/>
  <c r="FD612" i="1"/>
  <c r="HF608" i="1"/>
  <c r="AK612" i="1"/>
  <c r="CU612" i="1"/>
  <c r="HE614" i="1"/>
  <c r="AK614" i="1"/>
  <c r="CK614" i="1"/>
  <c r="FX615" i="1"/>
  <c r="AK616" i="1"/>
  <c r="CT616" i="1"/>
  <c r="EF620" i="1"/>
  <c r="HK620" i="1"/>
  <c r="DI618" i="1"/>
  <c r="DV618" i="1"/>
  <c r="DA622" i="1"/>
  <c r="CZ622" i="1"/>
  <c r="DB622" i="1"/>
  <c r="CY622" i="1"/>
  <c r="DA621" i="1"/>
  <c r="DB621" i="1"/>
  <c r="DB620" i="1"/>
  <c r="CY620" i="1"/>
  <c r="CZ620" i="1"/>
  <c r="DA620" i="1"/>
  <c r="DK617" i="1"/>
  <c r="DY617" i="1"/>
  <c r="DM617" i="1"/>
  <c r="DC617" i="1"/>
  <c r="DD617" i="1"/>
  <c r="HH617" i="1"/>
  <c r="HK617" i="1"/>
  <c r="AQ617" i="1"/>
  <c r="HI617" i="1"/>
  <c r="HL617" i="1"/>
  <c r="EF617" i="1"/>
  <c r="GN617" i="1"/>
  <c r="EI617" i="1"/>
  <c r="GM617" i="1"/>
  <c r="EG617" i="1"/>
  <c r="HK616" i="1"/>
  <c r="AQ616" i="1"/>
  <c r="HI616" i="1"/>
  <c r="HJ616" i="1"/>
  <c r="HM616" i="1"/>
  <c r="GK616" i="1"/>
  <c r="EG616" i="1"/>
  <c r="HJ615" i="1"/>
  <c r="AQ615" i="1"/>
  <c r="HL615" i="1"/>
  <c r="HM615" i="1"/>
  <c r="EI615" i="1"/>
  <c r="GK615" i="1"/>
  <c r="CX615" i="1"/>
  <c r="CK615" i="1"/>
  <c r="DS614" i="1"/>
  <c r="DO614" i="1"/>
  <c r="DP614" i="1"/>
  <c r="DD614" i="1"/>
  <c r="DQ614" i="1"/>
  <c r="DT614" i="1"/>
  <c r="DK614" i="1"/>
  <c r="DY614" i="1"/>
  <c r="DU614" i="1"/>
  <c r="CZ614" i="1"/>
  <c r="DA614" i="1"/>
  <c r="DB614" i="1"/>
  <c r="CY614" i="1"/>
  <c r="CK613" i="1"/>
  <c r="HH613" i="1"/>
  <c r="HL613" i="1"/>
  <c r="HM613" i="1"/>
  <c r="HI613" i="1"/>
  <c r="EG613" i="1"/>
  <c r="GM613" i="1"/>
  <c r="GN613" i="1"/>
  <c r="EF613" i="1"/>
  <c r="EI613" i="1"/>
  <c r="GQ613" i="1"/>
  <c r="DK612" i="1"/>
  <c r="DY612" i="1"/>
  <c r="DC612" i="1"/>
  <c r="DR612" i="1"/>
  <c r="DN612" i="1"/>
  <c r="DD612" i="1"/>
  <c r="DE612" i="1"/>
  <c r="DA612" i="1"/>
  <c r="DB612" i="1"/>
  <c r="DN611" i="1"/>
  <c r="HH611" i="1"/>
  <c r="HI611" i="1"/>
  <c r="HJ611" i="1"/>
  <c r="HK611" i="1"/>
  <c r="AQ611" i="1"/>
  <c r="HL611" i="1"/>
  <c r="HM611" i="1"/>
  <c r="EI611" i="1"/>
  <c r="GM611" i="1"/>
  <c r="EH611" i="1"/>
  <c r="EG611" i="1"/>
  <c r="GN611" i="1"/>
  <c r="GL611" i="1"/>
  <c r="EF611" i="1"/>
  <c r="GK611" i="1"/>
  <c r="CK611" i="1"/>
  <c r="CX611" i="1"/>
  <c r="GQ611" i="1"/>
  <c r="DN610" i="1"/>
  <c r="DD610" i="1"/>
  <c r="DR610" i="1"/>
  <c r="DK610" i="1"/>
  <c r="DY610" i="1"/>
  <c r="GQ610" i="1"/>
  <c r="HH610" i="1"/>
  <c r="HI610" i="1"/>
  <c r="HJ610" i="1"/>
  <c r="HK610" i="1"/>
  <c r="AQ610" i="1"/>
  <c r="HL610" i="1"/>
  <c r="HM610" i="1"/>
  <c r="GK610" i="1"/>
  <c r="GN610" i="1"/>
  <c r="GL610" i="1"/>
  <c r="EG610" i="1"/>
  <c r="EI610" i="1"/>
  <c r="EH610" i="1"/>
  <c r="GM610" i="1"/>
  <c r="EF610" i="1"/>
  <c r="DN609" i="1"/>
  <c r="CJ609" i="1"/>
  <c r="GQ609" i="1"/>
  <c r="CX609" i="1"/>
  <c r="CK609" i="1"/>
  <c r="HH609" i="1"/>
  <c r="HI609" i="1"/>
  <c r="HJ609" i="1"/>
  <c r="HK609" i="1"/>
  <c r="AQ609" i="1"/>
  <c r="HL609" i="1"/>
  <c r="GK609" i="1"/>
  <c r="HM609" i="1"/>
  <c r="GL609" i="1"/>
  <c r="EI609" i="1"/>
  <c r="GM609" i="1"/>
  <c r="GN609" i="1"/>
  <c r="EF609" i="1"/>
  <c r="EH609" i="1"/>
  <c r="EG609" i="1"/>
  <c r="HM608" i="1"/>
  <c r="HJ608" i="1"/>
  <c r="HK608" i="1"/>
  <c r="AQ608" i="1"/>
  <c r="GN608" i="1"/>
  <c r="EF608" i="1"/>
  <c r="EI608" i="1"/>
  <c r="GP608" i="1"/>
  <c r="GQ607" i="1"/>
  <c r="CX607" i="1"/>
  <c r="DB607" i="1"/>
  <c r="DR607" i="1"/>
  <c r="DC607" i="1"/>
  <c r="DK607" i="1"/>
  <c r="DY607" i="1"/>
  <c r="DM607" i="1"/>
  <c r="DN607" i="1"/>
  <c r="DD607" i="1"/>
  <c r="DE607" i="1"/>
  <c r="HL607" i="1"/>
  <c r="HM607" i="1"/>
  <c r="HH607" i="1"/>
  <c r="HJ607" i="1"/>
  <c r="HI607" i="1"/>
  <c r="HK607" i="1"/>
  <c r="AQ607" i="1"/>
  <c r="EG607" i="1"/>
  <c r="GK607" i="1"/>
  <c r="GN607" i="1"/>
  <c r="GM607" i="1"/>
  <c r="EF607" i="1"/>
  <c r="EI607" i="1"/>
  <c r="EH607" i="1"/>
  <c r="GL607" i="1"/>
  <c r="CX606" i="1"/>
  <c r="CK606" i="1"/>
  <c r="DR606" i="1"/>
  <c r="DN606" i="1"/>
  <c r="DD606" i="1"/>
  <c r="DE606" i="1"/>
  <c r="DK606" i="1"/>
  <c r="DY606" i="1"/>
  <c r="DM606" i="1"/>
  <c r="DC606" i="1"/>
  <c r="HH606" i="1"/>
  <c r="GN606" i="1"/>
  <c r="HI612" i="1"/>
  <c r="EH616" i="1"/>
  <c r="GN616" i="1"/>
  <c r="DM610" i="1"/>
  <c r="GL608" i="1"/>
  <c r="EF615" i="1"/>
  <c r="EG608" i="1"/>
  <c r="HL608" i="1"/>
  <c r="EH615" i="1"/>
  <c r="DN617" i="1"/>
  <c r="EH608" i="1"/>
  <c r="HH608" i="1"/>
  <c r="GL615" i="1"/>
  <c r="HH615" i="1"/>
  <c r="EF606" i="1"/>
  <c r="GQ606" i="1"/>
  <c r="DQ609" i="1"/>
  <c r="DC609" i="1"/>
  <c r="HK606" i="1"/>
  <c r="EH606" i="1"/>
  <c r="GM612" i="1"/>
  <c r="DT609" i="1"/>
  <c r="GM606" i="1"/>
  <c r="DR609" i="1"/>
  <c r="HK612" i="1"/>
  <c r="AQ606" i="1"/>
  <c r="GL606" i="1"/>
  <c r="HI606" i="1"/>
  <c r="EG606" i="1"/>
  <c r="HJ606" i="1"/>
  <c r="DO609" i="1"/>
  <c r="EG612" i="1"/>
  <c r="DP609" i="1"/>
  <c r="DD609" i="1"/>
  <c r="DE609" i="1"/>
  <c r="DS609" i="1"/>
  <c r="EI612" i="1"/>
  <c r="DE617" i="1"/>
  <c r="GK606" i="1"/>
  <c r="HL606" i="1"/>
  <c r="EI606" i="1"/>
  <c r="HM606" i="1"/>
  <c r="DU609" i="1"/>
  <c r="DP618" i="1"/>
  <c r="DN618" i="1"/>
  <c r="DE615" i="1"/>
  <c r="HJ612" i="1"/>
  <c r="GM615" i="1"/>
  <c r="HL616" i="1"/>
  <c r="EH617" i="1"/>
  <c r="HJ617" i="1"/>
  <c r="DR617" i="1"/>
  <c r="CI617" i="1"/>
  <c r="CX617" i="1"/>
  <c r="DD611" i="1"/>
  <c r="DE611" i="1"/>
  <c r="AQ612" i="1"/>
  <c r="GP615" i="1"/>
  <c r="GN615" i="1"/>
  <c r="HK615" i="1"/>
  <c r="GM616" i="1"/>
  <c r="GK617" i="1"/>
  <c r="HM617" i="1"/>
  <c r="EH612" i="1"/>
  <c r="EG615" i="1"/>
  <c r="HI615" i="1"/>
  <c r="GL616" i="1"/>
  <c r="GP617" i="1"/>
  <c r="GL617" i="1"/>
  <c r="DA613" i="1"/>
  <c r="DE610" i="1"/>
  <c r="CY613" i="1"/>
  <c r="GK613" i="1"/>
  <c r="HJ613" i="1"/>
  <c r="CZ613" i="1"/>
  <c r="EH613" i="1"/>
  <c r="HK613" i="1"/>
  <c r="GL613" i="1"/>
  <c r="AQ613" i="1"/>
  <c r="CX610" i="1"/>
  <c r="DA610" i="1"/>
  <c r="CX608" i="1"/>
  <c r="DA608" i="1"/>
  <c r="CZ607" i="1"/>
  <c r="CK616" i="1"/>
  <c r="CZ624" i="1"/>
  <c r="DB624" i="1"/>
  <c r="CY624" i="1"/>
  <c r="DA624" i="1"/>
  <c r="DE624" i="1"/>
  <c r="DR608" i="1"/>
  <c r="CH608" i="1"/>
  <c r="GQ614" i="1"/>
  <c r="DM611" i="1"/>
  <c r="CH611" i="1"/>
  <c r="DK611" i="1"/>
  <c r="DY611" i="1"/>
  <c r="EF612" i="1"/>
  <c r="HM612" i="1"/>
  <c r="HK614" i="1"/>
  <c r="GL612" i="1"/>
  <c r="EH614" i="1"/>
  <c r="HJ614" i="1"/>
  <c r="GK608" i="1"/>
  <c r="HI608" i="1"/>
  <c r="GK612" i="1"/>
  <c r="HH612" i="1"/>
  <c r="EG614" i="1"/>
  <c r="DE614" i="1"/>
  <c r="GP616" i="1"/>
  <c r="EF616" i="1"/>
  <c r="DE622" i="1"/>
  <c r="CY607" i="1"/>
  <c r="DN608" i="1"/>
  <c r="GM608" i="1"/>
  <c r="DC611" i="1"/>
  <c r="GN612" i="1"/>
  <c r="GQ616" i="1"/>
  <c r="EI616" i="1"/>
  <c r="HJ618" i="1"/>
  <c r="EF618" i="1"/>
  <c r="AQ618" i="1"/>
  <c r="HH618" i="1"/>
  <c r="EG618" i="1"/>
  <c r="HI618" i="1"/>
  <c r="EI618" i="1"/>
  <c r="HM618" i="1"/>
  <c r="GP618" i="1"/>
  <c r="GM618" i="1"/>
  <c r="HK618" i="1"/>
  <c r="GK618" i="1"/>
  <c r="GQ618" i="1"/>
  <c r="HL618" i="1"/>
  <c r="EH618" i="1"/>
  <c r="GN618" i="1"/>
  <c r="GL618" i="1"/>
  <c r="CK618" i="1"/>
  <c r="CX618" i="1"/>
  <c r="DC613" i="1"/>
  <c r="DK613" i="1"/>
  <c r="DY613" i="1"/>
  <c r="DS613" i="1"/>
  <c r="DQ613" i="1"/>
  <c r="DT613" i="1"/>
  <c r="DU613" i="1"/>
  <c r="DR613" i="1"/>
  <c r="DD613" i="1"/>
  <c r="DP613" i="1"/>
  <c r="DO613" i="1"/>
  <c r="DN613" i="1"/>
  <c r="EI614" i="1"/>
  <c r="HM614" i="1"/>
  <c r="DB616" i="1"/>
  <c r="HH614" i="1"/>
  <c r="DD608" i="1"/>
  <c r="DE608" i="1"/>
  <c r="GK614" i="1"/>
  <c r="GN614" i="1"/>
  <c r="CZ616" i="1"/>
  <c r="EF614" i="1"/>
  <c r="AQ614" i="1"/>
  <c r="DD616" i="1"/>
  <c r="DE616" i="1"/>
  <c r="DM616" i="1"/>
  <c r="DR616" i="1"/>
  <c r="DN616" i="1"/>
  <c r="DC616" i="1"/>
  <c r="DK616" i="1"/>
  <c r="DY616" i="1"/>
  <c r="GP612" i="1"/>
  <c r="GQ612" i="1"/>
  <c r="GP614" i="1"/>
  <c r="HL614" i="1"/>
  <c r="DA616" i="1"/>
  <c r="GL614" i="1"/>
  <c r="DE618" i="1"/>
  <c r="DK608" i="1"/>
  <c r="DY608" i="1"/>
  <c r="DC608" i="1"/>
  <c r="GM614" i="1"/>
  <c r="DA615" i="1"/>
  <c r="CY615" i="1"/>
  <c r="CZ615" i="1"/>
  <c r="DB615" i="1"/>
  <c r="DA611" i="1"/>
  <c r="DB611" i="1"/>
  <c r="CY611" i="1"/>
  <c r="CZ611" i="1"/>
  <c r="CZ609" i="1"/>
  <c r="DA609" i="1"/>
  <c r="DB609" i="1"/>
  <c r="CY609" i="1"/>
  <c r="DA607" i="1"/>
  <c r="CZ606" i="1"/>
  <c r="DA606" i="1"/>
  <c r="DB606" i="1"/>
  <c r="CY606" i="1"/>
  <c r="DB608" i="1"/>
  <c r="CY608" i="1"/>
  <c r="CZ608" i="1"/>
  <c r="DB617" i="1"/>
  <c r="DA617" i="1"/>
  <c r="CY610" i="1"/>
  <c r="CZ610" i="1"/>
  <c r="DB610" i="1"/>
  <c r="DE613" i="1"/>
  <c r="DB618" i="1"/>
  <c r="CZ618" i="1"/>
  <c r="CY618" i="1"/>
  <c r="DA618" i="1"/>
  <c r="AO604" i="1"/>
  <c r="AO603" i="1"/>
  <c r="AO602" i="1"/>
  <c r="AO601" i="1"/>
  <c r="AO600" i="1"/>
  <c r="AO599" i="1"/>
  <c r="AO598" i="1"/>
  <c r="AO597" i="1"/>
  <c r="AO596" i="1"/>
  <c r="AO595" i="1"/>
  <c r="AO594" i="1"/>
  <c r="AO593" i="1"/>
  <c r="AO592" i="1"/>
  <c r="AO591" i="1"/>
  <c r="EP601" i="1"/>
  <c r="FN599" i="1"/>
  <c r="FO599" i="1"/>
  <c r="HW603" i="1"/>
  <c r="ET597" i="1"/>
  <c r="EK601" i="1"/>
  <c r="FN604" i="1"/>
  <c r="FO604" i="1"/>
  <c r="ID604" i="1"/>
  <c r="EL593" i="1"/>
  <c r="EO603" i="1"/>
  <c r="HS598" i="1"/>
  <c r="BN595" i="1"/>
  <c r="AL595" i="1"/>
  <c r="FA598" i="1"/>
  <c r="HT599" i="1"/>
  <c r="CW600" i="1"/>
  <c r="EM601" i="1"/>
  <c r="HW604" i="1"/>
  <c r="AN602" i="1"/>
  <c r="AL602" i="1"/>
  <c r="AS602" i="1"/>
  <c r="AR602" i="1"/>
  <c r="AT602" i="1"/>
  <c r="HS601" i="1"/>
  <c r="BN601" i="1"/>
  <c r="AL601" i="1"/>
  <c r="ET601" i="1"/>
  <c r="FN601" i="1"/>
  <c r="FO601" i="1"/>
  <c r="ES601" i="1"/>
  <c r="IF600" i="1"/>
  <c r="HW600" i="1"/>
  <c r="IG600" i="1"/>
  <c r="HX600" i="1"/>
  <c r="HV600" i="1"/>
  <c r="IH600" i="1"/>
  <c r="HQ600" i="1"/>
  <c r="IB600" i="1"/>
  <c r="HS600" i="1"/>
  <c r="IE600" i="1"/>
  <c r="II600" i="1"/>
  <c r="HR600" i="1"/>
  <c r="IC600" i="1"/>
  <c r="HT600" i="1"/>
  <c r="GS600" i="1"/>
  <c r="ID600" i="1"/>
  <c r="HU600" i="1"/>
  <c r="GT600" i="1"/>
  <c r="EM599" i="1"/>
  <c r="HS599" i="1"/>
  <c r="EY599" i="1"/>
  <c r="GS599" i="1"/>
  <c r="HU599" i="1"/>
  <c r="GT599" i="1"/>
  <c r="IE599" i="1"/>
  <c r="HW599" i="1"/>
  <c r="IG599" i="1"/>
  <c r="HX599" i="1"/>
  <c r="BN599" i="1"/>
  <c r="AL599" i="1"/>
  <c r="EQ599" i="1"/>
  <c r="EO599" i="1"/>
  <c r="II598" i="1"/>
  <c r="HT598" i="1"/>
  <c r="HU598" i="1"/>
  <c r="GT598" i="1"/>
  <c r="HV598" i="1"/>
  <c r="IG598" i="1"/>
  <c r="IH598" i="1"/>
  <c r="HZ598" i="1"/>
  <c r="AN598" i="1"/>
  <c r="CW598" i="1"/>
  <c r="HU597" i="1"/>
  <c r="GT597" i="1"/>
  <c r="IE597" i="1"/>
  <c r="HV597" i="1"/>
  <c r="IF597" i="1"/>
  <c r="HW597" i="1"/>
  <c r="IG597" i="1"/>
  <c r="HX597" i="1"/>
  <c r="EY597" i="1"/>
  <c r="IC597" i="1"/>
  <c r="GS597" i="1"/>
  <c r="EZ597" i="1"/>
  <c r="IH597" i="1"/>
  <c r="II597" i="1"/>
  <c r="HR597" i="1"/>
  <c r="HT597" i="1"/>
  <c r="EK597" i="1"/>
  <c r="EO597" i="1"/>
  <c r="EM597" i="1"/>
  <c r="EQ597" i="1"/>
  <c r="FN597" i="1"/>
  <c r="FO597" i="1"/>
  <c r="CA597" i="1"/>
  <c r="BN597" i="1"/>
  <c r="AL597" i="1"/>
  <c r="IH596" i="1"/>
  <c r="HS596" i="1"/>
  <c r="HU596" i="1"/>
  <c r="IF596" i="1"/>
  <c r="HW596" i="1"/>
  <c r="HX596" i="1"/>
  <c r="EM596" i="1"/>
  <c r="II595" i="1"/>
  <c r="HR595" i="1"/>
  <c r="IC595" i="1"/>
  <c r="HT595" i="1"/>
  <c r="GT595" i="1"/>
  <c r="FN595" i="1"/>
  <c r="FO595" i="1"/>
  <c r="IB594" i="1"/>
  <c r="HS594" i="1"/>
  <c r="ID594" i="1"/>
  <c r="HV594" i="1"/>
  <c r="HW594" i="1"/>
  <c r="II594" i="1"/>
  <c r="HR594" i="1"/>
  <c r="IE594" i="1"/>
  <c r="IF594" i="1"/>
  <c r="EU594" i="1"/>
  <c r="AN594" i="1"/>
  <c r="HU593" i="1"/>
  <c r="FN593" i="1"/>
  <c r="FO593" i="1"/>
  <c r="IG593" i="1"/>
  <c r="EZ593" i="1"/>
  <c r="EK592" i="1"/>
  <c r="IG592" i="1"/>
  <c r="HX592" i="1"/>
  <c r="HW592" i="1"/>
  <c r="IH592" i="1"/>
  <c r="HU592" i="1"/>
  <c r="GT592" i="1"/>
  <c r="FA592" i="1"/>
  <c r="IE592" i="1"/>
  <c r="IF592" i="1"/>
  <c r="II592" i="1"/>
  <c r="HR592" i="1"/>
  <c r="EY592" i="1"/>
  <c r="IC592" i="1"/>
  <c r="HT592" i="1"/>
  <c r="GS592" i="1"/>
  <c r="EZ592" i="1"/>
  <c r="DW592" i="1"/>
  <c r="DX592" i="1"/>
  <c r="HV592" i="1"/>
  <c r="EU592" i="1"/>
  <c r="ET592" i="1"/>
  <c r="EV592" i="1"/>
  <c r="BO592" i="1"/>
  <c r="DJ592" i="1"/>
  <c r="CH592" i="1"/>
  <c r="CW592" i="1"/>
  <c r="AN592" i="1"/>
  <c r="ES592" i="1"/>
  <c r="CA592" i="1"/>
  <c r="BN592" i="1"/>
  <c r="AL592" i="1"/>
  <c r="FN592" i="1"/>
  <c r="FO592" i="1"/>
  <c r="CS592" i="1"/>
  <c r="EQ592" i="1"/>
  <c r="EP592" i="1"/>
  <c r="EO592" i="1"/>
  <c r="EM592" i="1"/>
  <c r="EL592" i="1"/>
  <c r="AO590" i="1"/>
  <c r="AO589" i="1"/>
  <c r="AO588" i="1"/>
  <c r="AO587" i="1"/>
  <c r="AO586" i="1"/>
  <c r="AO585" i="1"/>
  <c r="AO584" i="1"/>
  <c r="AO583" i="1"/>
  <c r="AO582" i="1"/>
  <c r="AO581" i="1"/>
  <c r="AO580" i="1"/>
  <c r="AO579" i="1"/>
  <c r="AO578" i="1"/>
  <c r="AO577" i="1"/>
  <c r="AO576" i="1"/>
  <c r="AO575" i="1"/>
  <c r="IC599" i="1"/>
  <c r="IH599" i="1"/>
  <c r="IG603" i="1"/>
  <c r="EL603" i="1"/>
  <c r="HQ603" i="1"/>
  <c r="EV597" i="1"/>
  <c r="ET596" i="1"/>
  <c r="EP595" i="1"/>
  <c r="HR601" i="1"/>
  <c r="GT604" i="1"/>
  <c r="EL601" i="1"/>
  <c r="IC601" i="1"/>
  <c r="GT603" i="1"/>
  <c r="EO601" i="1"/>
  <c r="IE601" i="1"/>
  <c r="IB603" i="1"/>
  <c r="CA601" i="1"/>
  <c r="EZ601" i="1"/>
  <c r="HU603" i="1"/>
  <c r="HP601" i="1"/>
  <c r="ID603" i="1"/>
  <c r="EU595" i="1"/>
  <c r="EV603" i="1"/>
  <c r="EV601" i="1"/>
  <c r="GS601" i="1"/>
  <c r="EZ603" i="1"/>
  <c r="HX603" i="1"/>
  <c r="HQ601" i="1"/>
  <c r="IF603" i="1"/>
  <c r="II601" i="1"/>
  <c r="EQ601" i="1"/>
  <c r="HV603" i="1"/>
  <c r="EY604" i="1"/>
  <c r="DW601" i="1"/>
  <c r="DX601" i="1"/>
  <c r="FA601" i="1"/>
  <c r="HT603" i="1"/>
  <c r="CW604" i="1"/>
  <c r="EM600" i="1"/>
  <c r="IC603" i="1"/>
  <c r="CV592" i="1"/>
  <c r="ET599" i="1"/>
  <c r="DG592" i="1"/>
  <c r="GT593" i="1"/>
  <c r="EZ594" i="1"/>
  <c r="II596" i="1"/>
  <c r="HQ594" i="1"/>
  <c r="HU601" i="1"/>
  <c r="HP604" i="1"/>
  <c r="FA595" i="1"/>
  <c r="ES598" i="1"/>
  <c r="IF598" i="1"/>
  <c r="IB598" i="1"/>
  <c r="CA599" i="1"/>
  <c r="HS603" i="1"/>
  <c r="EY603" i="1"/>
  <c r="BO598" i="1"/>
  <c r="DG598" i="1"/>
  <c r="EQ603" i="1"/>
  <c r="HR599" i="1"/>
  <c r="BO595" i="1"/>
  <c r="DH595" i="1"/>
  <c r="IB596" i="1"/>
  <c r="EU598" i="1"/>
  <c r="HW598" i="1"/>
  <c r="EK599" i="1"/>
  <c r="CV601" i="1"/>
  <c r="BO601" i="1"/>
  <c r="DI601" i="1"/>
  <c r="HR603" i="1"/>
  <c r="II603" i="1"/>
  <c r="GS598" i="1"/>
  <c r="EM603" i="1"/>
  <c r="ID596" i="1"/>
  <c r="CA598" i="1"/>
  <c r="HX598" i="1"/>
  <c r="ID598" i="1"/>
  <c r="EU601" i="1"/>
  <c r="GS603" i="1"/>
  <c r="IE603" i="1"/>
  <c r="IH603" i="1"/>
  <c r="ET605" i="1"/>
  <c r="EO595" i="1"/>
  <c r="HV604" i="1"/>
  <c r="EK596" i="1"/>
  <c r="HX593" i="1"/>
  <c r="EL594" i="1"/>
  <c r="ES596" i="1"/>
  <c r="DW597" i="1"/>
  <c r="DX597" i="1"/>
  <c r="EU597" i="1"/>
  <c r="BN598" i="1"/>
  <c r="AL598" i="1"/>
  <c r="EZ596" i="1"/>
  <c r="EL597" i="1"/>
  <c r="BO597" i="1"/>
  <c r="DJ597" i="1"/>
  <c r="CH597" i="1"/>
  <c r="ES603" i="1"/>
  <c r="GS593" i="1"/>
  <c r="EM593" i="1"/>
  <c r="EP597" i="1"/>
  <c r="EQ598" i="1"/>
  <c r="AN603" i="1"/>
  <c r="EU593" i="1"/>
  <c r="EP594" i="1"/>
  <c r="EK595" i="1"/>
  <c r="EO596" i="1"/>
  <c r="EL596" i="1"/>
  <c r="AN597" i="1"/>
  <c r="EO598" i="1"/>
  <c r="ET598" i="1"/>
  <c r="ES600" i="1"/>
  <c r="ES594" i="1"/>
  <c r="EO594" i="1"/>
  <c r="FN596" i="1"/>
  <c r="FO596" i="1"/>
  <c r="CW597" i="1"/>
  <c r="EZ598" i="1"/>
  <c r="ET600" i="1"/>
  <c r="ET603" i="1"/>
  <c r="CW603" i="1"/>
  <c r="FN598" i="1"/>
  <c r="FO598" i="1"/>
  <c r="EY600" i="1"/>
  <c r="EU603" i="1"/>
  <c r="EM594" i="1"/>
  <c r="ES597" i="1"/>
  <c r="ES599" i="1"/>
  <c r="DW603" i="1"/>
  <c r="DX603" i="1"/>
  <c r="BO603" i="1"/>
  <c r="DG603" i="1"/>
  <c r="CV603" i="1"/>
  <c r="EY593" i="1"/>
  <c r="HO597" i="1"/>
  <c r="FA597" i="1"/>
  <c r="FA603" i="1"/>
  <c r="CA595" i="1"/>
  <c r="ES605" i="1"/>
  <c r="EK593" i="1"/>
  <c r="FA600" i="1"/>
  <c r="HS604" i="1"/>
  <c r="EV604" i="1"/>
  <c r="EV605" i="1"/>
  <c r="IF604" i="1"/>
  <c r="DW604" i="1"/>
  <c r="DX604" i="1"/>
  <c r="BN604" i="1"/>
  <c r="AL604" i="1"/>
  <c r="AN605" i="1"/>
  <c r="EQ600" i="1"/>
  <c r="FA604" i="1"/>
  <c r="EL604" i="1"/>
  <c r="BO605" i="1"/>
  <c r="EM604" i="1"/>
  <c r="IC604" i="1"/>
  <c r="IE604" i="1"/>
  <c r="CW593" i="1"/>
  <c r="EV595" i="1"/>
  <c r="CW594" i="1"/>
  <c r="EQ604" i="1"/>
  <c r="FN600" i="1"/>
  <c r="FO600" i="1"/>
  <c r="CW601" i="1"/>
  <c r="AN601" i="1"/>
  <c r="HT601" i="1"/>
  <c r="IB601" i="1"/>
  <c r="FN603" i="1"/>
  <c r="FO603" i="1"/>
  <c r="HU604" i="1"/>
  <c r="EO604" i="1"/>
  <c r="CW599" i="1"/>
  <c r="EO600" i="1"/>
  <c r="GT601" i="1"/>
  <c r="CA603" i="1"/>
  <c r="GS604" i="1"/>
  <c r="IH604" i="1"/>
  <c r="CA594" i="1"/>
  <c r="CW605" i="1"/>
  <c r="DJ595" i="1"/>
  <c r="DS595" i="1"/>
  <c r="HT604" i="1"/>
  <c r="HX604" i="1"/>
  <c r="IG604" i="1"/>
  <c r="EM598" i="1"/>
  <c r="EU605" i="1"/>
  <c r="EL595" i="1"/>
  <c r="EU600" i="1"/>
  <c r="AN604" i="1"/>
  <c r="DV595" i="1"/>
  <c r="HW593" i="1"/>
  <c r="GS595" i="1"/>
  <c r="EP600" i="1"/>
  <c r="AN600" i="1"/>
  <c r="DW600" i="1"/>
  <c r="DX600" i="1"/>
  <c r="IB592" i="1"/>
  <c r="IF593" i="1"/>
  <c r="BO593" i="1"/>
  <c r="DG593" i="1"/>
  <c r="HS595" i="1"/>
  <c r="DW599" i="1"/>
  <c r="DX599" i="1"/>
  <c r="II593" i="1"/>
  <c r="EV594" i="1"/>
  <c r="IG594" i="1"/>
  <c r="IF595" i="1"/>
  <c r="EQ596" i="1"/>
  <c r="GT596" i="1"/>
  <c r="HQ596" i="1"/>
  <c r="EK598" i="1"/>
  <c r="FA596" i="1"/>
  <c r="EL605" i="1"/>
  <c r="EM605" i="1"/>
  <c r="EK605" i="1"/>
  <c r="EO605" i="1"/>
  <c r="GS605" i="1"/>
  <c r="IG605" i="1"/>
  <c r="DW605" i="1"/>
  <c r="DX605" i="1"/>
  <c r="IH605" i="1"/>
  <c r="HW605" i="1"/>
  <c r="HX605" i="1"/>
  <c r="IF605" i="1"/>
  <c r="GT605" i="1"/>
  <c r="ID605" i="1"/>
  <c r="EZ605" i="1"/>
  <c r="FA605" i="1"/>
  <c r="EY605" i="1"/>
  <c r="IB605" i="1"/>
  <c r="HQ605" i="1"/>
  <c r="HV605" i="1"/>
  <c r="HU605" i="1"/>
  <c r="HS605" i="1"/>
  <c r="II605" i="1"/>
  <c r="HZ605" i="1"/>
  <c r="HQ592" i="1"/>
  <c r="EV593" i="1"/>
  <c r="EQ595" i="1"/>
  <c r="DW595" i="1"/>
  <c r="DX595" i="1"/>
  <c r="EU599" i="1"/>
  <c r="ES604" i="1"/>
  <c r="HT593" i="1"/>
  <c r="HR593" i="1"/>
  <c r="ES593" i="1"/>
  <c r="FN594" i="1"/>
  <c r="FO594" i="1"/>
  <c r="HV595" i="1"/>
  <c r="CV596" i="1"/>
  <c r="EV599" i="1"/>
  <c r="CA593" i="1"/>
  <c r="ET593" i="1"/>
  <c r="BN594" i="1"/>
  <c r="AL594" i="1"/>
  <c r="EY594" i="1"/>
  <c r="ES595" i="1"/>
  <c r="IH595" i="1"/>
  <c r="CA596" i="1"/>
  <c r="EY596" i="1"/>
  <c r="GV599" i="1"/>
  <c r="EK600" i="1"/>
  <c r="HO600" i="1"/>
  <c r="EV600" i="1"/>
  <c r="ET604" i="1"/>
  <c r="BO604" i="1"/>
  <c r="HC604" i="1"/>
  <c r="HQ604" i="1"/>
  <c r="AN593" i="1"/>
  <c r="IG595" i="1"/>
  <c r="IE595" i="1"/>
  <c r="HZ595" i="1"/>
  <c r="CW596" i="1"/>
  <c r="EY598" i="1"/>
  <c r="EP599" i="1"/>
  <c r="BO599" i="1"/>
  <c r="IB599" i="1"/>
  <c r="CA600" i="1"/>
  <c r="BO600" i="1"/>
  <c r="DJ600" i="1"/>
  <c r="CH600" i="1"/>
  <c r="EZ600" i="1"/>
  <c r="HV601" i="1"/>
  <c r="HW601" i="1"/>
  <c r="EY601" i="1"/>
  <c r="HQ590" i="1"/>
  <c r="EP593" i="1"/>
  <c r="DW593" i="1"/>
  <c r="DX593" i="1"/>
  <c r="EO593" i="1"/>
  <c r="IC593" i="1"/>
  <c r="HO594" i="1"/>
  <c r="HT594" i="1"/>
  <c r="FA594" i="1"/>
  <c r="IH594" i="1"/>
  <c r="CV595" i="1"/>
  <c r="CW595" i="1"/>
  <c r="HP595" i="1"/>
  <c r="ID595" i="1"/>
  <c r="HW595" i="1"/>
  <c r="EP596" i="1"/>
  <c r="EU596" i="1"/>
  <c r="BO596" i="1"/>
  <c r="DJ596" i="1"/>
  <c r="CH596" i="1"/>
  <c r="DW596" i="1"/>
  <c r="DX596" i="1"/>
  <c r="IG596" i="1"/>
  <c r="HP598" i="1"/>
  <c r="EL598" i="1"/>
  <c r="AN599" i="1"/>
  <c r="HV599" i="1"/>
  <c r="EZ599" i="1"/>
  <c r="II599" i="1"/>
  <c r="EL600" i="1"/>
  <c r="BN600" i="1"/>
  <c r="AL600" i="1"/>
  <c r="IF601" i="1"/>
  <c r="HX601" i="1"/>
  <c r="ID601" i="1"/>
  <c r="EK603" i="1"/>
  <c r="EP603" i="1"/>
  <c r="HR604" i="1"/>
  <c r="EU604" i="1"/>
  <c r="EK604" i="1"/>
  <c r="EP604" i="1"/>
  <c r="EP605" i="1"/>
  <c r="EQ605" i="1"/>
  <c r="BN605" i="1"/>
  <c r="AL605" i="1"/>
  <c r="CA605" i="1"/>
  <c r="FN605" i="1"/>
  <c r="FO605" i="1"/>
  <c r="HT582" i="1"/>
  <c r="HU588" i="1"/>
  <c r="GV593" i="1"/>
  <c r="ET594" i="1"/>
  <c r="EM595" i="1"/>
  <c r="AN595" i="1"/>
  <c r="FA599" i="1"/>
  <c r="EQ593" i="1"/>
  <c r="EZ595" i="1"/>
  <c r="IG585" i="1"/>
  <c r="IH589" i="1"/>
  <c r="HS592" i="1"/>
  <c r="HV593" i="1"/>
  <c r="EQ594" i="1"/>
  <c r="HU594" i="1"/>
  <c r="EY595" i="1"/>
  <c r="AN596" i="1"/>
  <c r="EL599" i="1"/>
  <c r="EP579" i="1"/>
  <c r="IE593" i="1"/>
  <c r="BN593" i="1"/>
  <c r="AL593" i="1"/>
  <c r="FA593" i="1"/>
  <c r="BO594" i="1"/>
  <c r="DG594" i="1"/>
  <c r="IC594" i="1"/>
  <c r="GT594" i="1"/>
  <c r="HX594" i="1"/>
  <c r="DI595" i="1"/>
  <c r="CJ595" i="1"/>
  <c r="EV596" i="1"/>
  <c r="EV598" i="1"/>
  <c r="DW598" i="1"/>
  <c r="DX598" i="1"/>
  <c r="BN603" i="1"/>
  <c r="AL603" i="1"/>
  <c r="CA604" i="1"/>
  <c r="EK594" i="1"/>
  <c r="HS576" i="1"/>
  <c r="EQ585" i="1"/>
  <c r="GS586" i="1"/>
  <c r="EP576" i="1"/>
  <c r="IH593" i="1"/>
  <c r="GS594" i="1"/>
  <c r="DW594" i="1"/>
  <c r="DX594" i="1"/>
  <c r="ET595" i="1"/>
  <c r="HU595" i="1"/>
  <c r="HX595" i="1"/>
  <c r="BN596" i="1"/>
  <c r="AL596" i="1"/>
  <c r="HV596" i="1"/>
  <c r="GS596" i="1"/>
  <c r="CT597" i="1"/>
  <c r="EP598" i="1"/>
  <c r="HQ598" i="1"/>
  <c r="IE598" i="1"/>
  <c r="IF599" i="1"/>
  <c r="ID599" i="1"/>
  <c r="IG601" i="1"/>
  <c r="IH601" i="1"/>
  <c r="EZ604" i="1"/>
  <c r="II604" i="1"/>
  <c r="HO591" i="1"/>
  <c r="DV604" i="1"/>
  <c r="DI603" i="1"/>
  <c r="DV603" i="1"/>
  <c r="IA603" i="1"/>
  <c r="HZ603" i="1"/>
  <c r="AK603" i="1"/>
  <c r="HB603" i="1"/>
  <c r="FX603" i="1"/>
  <c r="HC603" i="1"/>
  <c r="HD603" i="1"/>
  <c r="HA603" i="1"/>
  <c r="HE603" i="1"/>
  <c r="HF603" i="1"/>
  <c r="AM603" i="1"/>
  <c r="EW603" i="1"/>
  <c r="DJ603" i="1"/>
  <c r="CH603" i="1"/>
  <c r="HO603" i="1"/>
  <c r="AI602" i="1"/>
  <c r="AK602" i="1"/>
  <c r="AM602" i="1"/>
  <c r="AJ602" i="1"/>
  <c r="HZ601" i="1"/>
  <c r="HA601" i="1"/>
  <c r="HC601" i="1"/>
  <c r="HD601" i="1"/>
  <c r="AM601" i="1"/>
  <c r="HB601" i="1"/>
  <c r="HE601" i="1"/>
  <c r="HF601" i="1"/>
  <c r="DH601" i="1"/>
  <c r="GW601" i="1"/>
  <c r="DJ601" i="1"/>
  <c r="CH601" i="1"/>
  <c r="CU601" i="1"/>
  <c r="DV601" i="1"/>
  <c r="IA601" i="1"/>
  <c r="CU600" i="1"/>
  <c r="HP600" i="1"/>
  <c r="AM600" i="1"/>
  <c r="IA600" i="1"/>
  <c r="IA599" i="1"/>
  <c r="HP599" i="1"/>
  <c r="HB599" i="1"/>
  <c r="HD599" i="1"/>
  <c r="GX599" i="1"/>
  <c r="IC598" i="1"/>
  <c r="IA598" i="1"/>
  <c r="HO598" i="1"/>
  <c r="HA598" i="1"/>
  <c r="HB598" i="1"/>
  <c r="FX598" i="1"/>
  <c r="HC598" i="1"/>
  <c r="HD598" i="1"/>
  <c r="HE598" i="1"/>
  <c r="HF598" i="1"/>
  <c r="AM598" i="1"/>
  <c r="DJ598" i="1"/>
  <c r="CH598" i="1"/>
  <c r="DV598" i="1"/>
  <c r="DH598" i="1"/>
  <c r="BS598" i="1"/>
  <c r="GX598" i="1"/>
  <c r="CS598" i="1"/>
  <c r="DI598" i="1"/>
  <c r="DC597" i="1"/>
  <c r="HF597" i="1"/>
  <c r="GU597" i="1"/>
  <c r="GV597" i="1"/>
  <c r="GW597" i="1"/>
  <c r="AK597" i="1"/>
  <c r="GX597" i="1"/>
  <c r="GY597" i="1"/>
  <c r="CU597" i="1"/>
  <c r="HP597" i="1"/>
  <c r="DV597" i="1"/>
  <c r="CS597" i="1"/>
  <c r="IA597" i="1"/>
  <c r="HZ596" i="1"/>
  <c r="HD596" i="1"/>
  <c r="AM596" i="1"/>
  <c r="FC596" i="1"/>
  <c r="FD596" i="1"/>
  <c r="DC596" i="1"/>
  <c r="IB595" i="1"/>
  <c r="DT595" i="1"/>
  <c r="DU595" i="1"/>
  <c r="DC595" i="1"/>
  <c r="DP595" i="1"/>
  <c r="DN595" i="1"/>
  <c r="DD595" i="1"/>
  <c r="DO595" i="1"/>
  <c r="DQ595" i="1"/>
  <c r="DR595" i="1"/>
  <c r="HA595" i="1"/>
  <c r="HB595" i="1"/>
  <c r="HC595" i="1"/>
  <c r="HD595" i="1"/>
  <c r="HE595" i="1"/>
  <c r="HF595" i="1"/>
  <c r="AM595" i="1"/>
  <c r="IA595" i="1"/>
  <c r="DI594" i="1"/>
  <c r="DJ594" i="1"/>
  <c r="DT594" i="1"/>
  <c r="DH594" i="1"/>
  <c r="CU594" i="1"/>
  <c r="HP594" i="1"/>
  <c r="GW594" i="1"/>
  <c r="GY594" i="1"/>
  <c r="BS594" i="1"/>
  <c r="GP594" i="1"/>
  <c r="AK594" i="1"/>
  <c r="HF594" i="1"/>
  <c r="FX594" i="1"/>
  <c r="IA594" i="1"/>
  <c r="HB593" i="1"/>
  <c r="FX593" i="1"/>
  <c r="HD593" i="1"/>
  <c r="HF593" i="1"/>
  <c r="AM593" i="1"/>
  <c r="IA593" i="1"/>
  <c r="HP593" i="1"/>
  <c r="ID592" i="1"/>
  <c r="CU592" i="1"/>
  <c r="CT592" i="1"/>
  <c r="DR592" i="1"/>
  <c r="DK592" i="1"/>
  <c r="DY592" i="1"/>
  <c r="DM592" i="1"/>
  <c r="DC592" i="1"/>
  <c r="DN592" i="1"/>
  <c r="DD592" i="1"/>
  <c r="EW592" i="1"/>
  <c r="GW592" i="1"/>
  <c r="AK592" i="1"/>
  <c r="GV592" i="1"/>
  <c r="GX592" i="1"/>
  <c r="FC592" i="1"/>
  <c r="FD592" i="1"/>
  <c r="GY592" i="1"/>
  <c r="BS592" i="1"/>
  <c r="GU592" i="1"/>
  <c r="HF592" i="1"/>
  <c r="AM592" i="1"/>
  <c r="HC592" i="1"/>
  <c r="HD592" i="1"/>
  <c r="HE592" i="1"/>
  <c r="HA592" i="1"/>
  <c r="GQ592" i="1"/>
  <c r="HB592" i="1"/>
  <c r="HP592" i="1"/>
  <c r="HO592" i="1"/>
  <c r="IA592" i="1"/>
  <c r="DI592" i="1"/>
  <c r="DV592" i="1"/>
  <c r="DH592" i="1"/>
  <c r="HZ592" i="1"/>
  <c r="HW590" i="1"/>
  <c r="HS590" i="1"/>
  <c r="IE590" i="1"/>
  <c r="IH590" i="1"/>
  <c r="IB590" i="1"/>
  <c r="DW590" i="1"/>
  <c r="DX590" i="1"/>
  <c r="EU590" i="1"/>
  <c r="CW590" i="1"/>
  <c r="FN590" i="1"/>
  <c r="FO590" i="1"/>
  <c r="EQ590" i="1"/>
  <c r="EK590" i="1"/>
  <c r="EO590" i="1"/>
  <c r="IF589" i="1"/>
  <c r="HW589" i="1"/>
  <c r="IG589" i="1"/>
  <c r="HX589" i="1"/>
  <c r="HT589" i="1"/>
  <c r="HS589" i="1"/>
  <c r="IC589" i="1"/>
  <c r="GS589" i="1"/>
  <c r="EZ589" i="1"/>
  <c r="HU589" i="1"/>
  <c r="HR589" i="1"/>
  <c r="IE589" i="1"/>
  <c r="AN589" i="1"/>
  <c r="CW588" i="1"/>
  <c r="HT588" i="1"/>
  <c r="GS588" i="1"/>
  <c r="IG587" i="1"/>
  <c r="HX587" i="1"/>
  <c r="II587" i="1"/>
  <c r="IA587" i="1"/>
  <c r="EV587" i="1"/>
  <c r="BO587" i="1"/>
  <c r="IB587" i="1"/>
  <c r="BN587" i="1"/>
  <c r="AL587" i="1"/>
  <c r="AN586" i="1"/>
  <c r="HV586" i="1"/>
  <c r="IF586" i="1"/>
  <c r="HW586" i="1"/>
  <c r="IH586" i="1"/>
  <c r="HQ586" i="1"/>
  <c r="IB586" i="1"/>
  <c r="II586" i="1"/>
  <c r="EQ586" i="1"/>
  <c r="GS585" i="1"/>
  <c r="HU585" i="1"/>
  <c r="ID585" i="1"/>
  <c r="GT585" i="1"/>
  <c r="IC585" i="1"/>
  <c r="DW585" i="1"/>
  <c r="DX585" i="1"/>
  <c r="II585" i="1"/>
  <c r="HS585" i="1"/>
  <c r="HQ585" i="1"/>
  <c r="IH585" i="1"/>
  <c r="HP585" i="1"/>
  <c r="IF585" i="1"/>
  <c r="HV585" i="1"/>
  <c r="EO584" i="1"/>
  <c r="EZ584" i="1"/>
  <c r="HW584" i="1"/>
  <c r="ET584" i="1"/>
  <c r="AN584" i="1"/>
  <c r="ES584" i="1"/>
  <c r="EP584" i="1"/>
  <c r="FN584" i="1"/>
  <c r="FO584" i="1"/>
  <c r="HR584" i="1"/>
  <c r="BN584" i="1"/>
  <c r="AL584" i="1"/>
  <c r="EL584" i="1"/>
  <c r="EK584" i="1"/>
  <c r="CW583" i="1"/>
  <c r="EL583" i="1"/>
  <c r="EM583" i="1"/>
  <c r="AN583" i="1"/>
  <c r="II583" i="1"/>
  <c r="BO583" i="1"/>
  <c r="IA583" i="1"/>
  <c r="IH583" i="1"/>
  <c r="IG583" i="1"/>
  <c r="HW583" i="1"/>
  <c r="IF583" i="1"/>
  <c r="HR583" i="1"/>
  <c r="EV583" i="1"/>
  <c r="EU583" i="1"/>
  <c r="HP583" i="1"/>
  <c r="HX583" i="1"/>
  <c r="ES583" i="1"/>
  <c r="HV583" i="1"/>
  <c r="IE583" i="1"/>
  <c r="DW583" i="1"/>
  <c r="DX583" i="1"/>
  <c r="FA583" i="1"/>
  <c r="GT583" i="1"/>
  <c r="HU583" i="1"/>
  <c r="GS583" i="1"/>
  <c r="HT583" i="1"/>
  <c r="IC583" i="1"/>
  <c r="BN582" i="1"/>
  <c r="AL582" i="1"/>
  <c r="EK582" i="1"/>
  <c r="AN582" i="1"/>
  <c r="IH582" i="1"/>
  <c r="HV582" i="1"/>
  <c r="ES581" i="1"/>
  <c r="ET581" i="1"/>
  <c r="DW581" i="1"/>
  <c r="DX581" i="1"/>
  <c r="HR581" i="1"/>
  <c r="EP581" i="1"/>
  <c r="BN581" i="1"/>
  <c r="AL581" i="1"/>
  <c r="EO581" i="1"/>
  <c r="EK581" i="1"/>
  <c r="EL581" i="1"/>
  <c r="EV580" i="1"/>
  <c r="BO580" i="1"/>
  <c r="IA580" i="1"/>
  <c r="CW580" i="1"/>
  <c r="IG580" i="1"/>
  <c r="HX580" i="1"/>
  <c r="IC580" i="1"/>
  <c r="HU580" i="1"/>
  <c r="IH580" i="1"/>
  <c r="IB580" i="1"/>
  <c r="EY580" i="1"/>
  <c r="HT580" i="1"/>
  <c r="GS580" i="1"/>
  <c r="EZ580" i="1"/>
  <c r="DW580" i="1"/>
  <c r="DX580" i="1"/>
  <c r="IE580" i="1"/>
  <c r="II580" i="1"/>
  <c r="HR580" i="1"/>
  <c r="FN580" i="1"/>
  <c r="FO580" i="1"/>
  <c r="HO580" i="1"/>
  <c r="CA580" i="1"/>
  <c r="BN580" i="1"/>
  <c r="AL580" i="1"/>
  <c r="EK580" i="1"/>
  <c r="EO580" i="1"/>
  <c r="EM580" i="1"/>
  <c r="IF579" i="1"/>
  <c r="HW579" i="1"/>
  <c r="HT579" i="1"/>
  <c r="HU579" i="1"/>
  <c r="IC579" i="1"/>
  <c r="GS579" i="1"/>
  <c r="EZ579" i="1"/>
  <c r="IH579" i="1"/>
  <c r="GT579" i="1"/>
  <c r="FA579" i="1"/>
  <c r="DW579" i="1"/>
  <c r="DX579" i="1"/>
  <c r="IE579" i="1"/>
  <c r="II579" i="1"/>
  <c r="HR579" i="1"/>
  <c r="HV579" i="1"/>
  <c r="ET579" i="1"/>
  <c r="EU579" i="1"/>
  <c r="AN579" i="1"/>
  <c r="FN579" i="1"/>
  <c r="FO579" i="1"/>
  <c r="EQ579" i="1"/>
  <c r="HO578" i="1"/>
  <c r="HU578" i="1"/>
  <c r="IG578" i="1"/>
  <c r="HX578" i="1"/>
  <c r="HQ578" i="1"/>
  <c r="GS578" i="1"/>
  <c r="EZ578" i="1"/>
  <c r="II578" i="1"/>
  <c r="IB578" i="1"/>
  <c r="HS578" i="1"/>
  <c r="ID578" i="1"/>
  <c r="GT578" i="1"/>
  <c r="CW578" i="1"/>
  <c r="FN578" i="1"/>
  <c r="FO578" i="1"/>
  <c r="CA578" i="1"/>
  <c r="EQ578" i="1"/>
  <c r="EP578" i="1"/>
  <c r="EK577" i="1"/>
  <c r="EO577" i="1"/>
  <c r="EL577" i="1"/>
  <c r="EM577" i="1"/>
  <c r="IF577" i="1"/>
  <c r="HW577" i="1"/>
  <c r="IG577" i="1"/>
  <c r="HX577" i="1"/>
  <c r="IC577" i="1"/>
  <c r="HT577" i="1"/>
  <c r="GS577" i="1"/>
  <c r="IH577" i="1"/>
  <c r="HU577" i="1"/>
  <c r="GT577" i="1"/>
  <c r="IE577" i="1"/>
  <c r="II577" i="1"/>
  <c r="IA577" i="1"/>
  <c r="HR577" i="1"/>
  <c r="EY577" i="1"/>
  <c r="EZ577" i="1"/>
  <c r="FA577" i="1"/>
  <c r="DW577" i="1"/>
  <c r="DX577" i="1"/>
  <c r="HV577" i="1"/>
  <c r="ET577" i="1"/>
  <c r="EU577" i="1"/>
  <c r="EV577" i="1"/>
  <c r="BO577" i="1"/>
  <c r="ID577" i="1"/>
  <c r="CW577" i="1"/>
  <c r="AN577" i="1"/>
  <c r="ES577" i="1"/>
  <c r="FN577" i="1"/>
  <c r="CU577" i="1"/>
  <c r="CA577" i="1"/>
  <c r="BN577" i="1"/>
  <c r="AL577" i="1"/>
  <c r="EP577" i="1"/>
  <c r="EQ577" i="1"/>
  <c r="FN576" i="1"/>
  <c r="FO576" i="1"/>
  <c r="EK576" i="1"/>
  <c r="EO576" i="1"/>
  <c r="IH576" i="1"/>
  <c r="AO574" i="1"/>
  <c r="AO573" i="1"/>
  <c r="AO572" i="1"/>
  <c r="AO571" i="1"/>
  <c r="JA570" i="1"/>
  <c r="IZ570" i="1"/>
  <c r="IY570" i="1"/>
  <c r="IX570" i="1"/>
  <c r="JA569" i="1"/>
  <c r="IZ569" i="1"/>
  <c r="IY569" i="1"/>
  <c r="IX569" i="1"/>
  <c r="JA568" i="1"/>
  <c r="IZ568" i="1"/>
  <c r="IY568" i="1"/>
  <c r="IX568" i="1"/>
  <c r="JA567" i="1"/>
  <c r="IZ567" i="1"/>
  <c r="IY567" i="1"/>
  <c r="IX567" i="1"/>
  <c r="JA566" i="1"/>
  <c r="IZ566" i="1"/>
  <c r="IY566" i="1"/>
  <c r="IX566" i="1"/>
  <c r="JA565" i="1"/>
  <c r="IZ565" i="1"/>
  <c r="IY565" i="1"/>
  <c r="IX565" i="1"/>
  <c r="JA564" i="1"/>
  <c r="IZ564" i="1"/>
  <c r="IY564" i="1"/>
  <c r="IX564" i="1"/>
  <c r="JA563" i="1"/>
  <c r="IZ563" i="1"/>
  <c r="IY563" i="1"/>
  <c r="IX563" i="1"/>
  <c r="JA562" i="1"/>
  <c r="IZ562" i="1"/>
  <c r="IY562" i="1"/>
  <c r="IX562" i="1"/>
  <c r="IY561" i="1"/>
  <c r="IX561" i="1"/>
  <c r="JA561" i="1"/>
  <c r="IZ561" i="1"/>
  <c r="AO570" i="1"/>
  <c r="AO569" i="1"/>
  <c r="AO568" i="1"/>
  <c r="AO567" i="1"/>
  <c r="AO566" i="1"/>
  <c r="AO565" i="1"/>
  <c r="AO564" i="1"/>
  <c r="JA560" i="1"/>
  <c r="IZ560" i="1"/>
  <c r="JA559" i="1"/>
  <c r="IZ559" i="1"/>
  <c r="JA558" i="1"/>
  <c r="IZ558" i="1"/>
  <c r="JA557" i="1"/>
  <c r="IZ557" i="1"/>
  <c r="JA556" i="1"/>
  <c r="IZ556" i="1"/>
  <c r="JA555" i="1"/>
  <c r="IZ555" i="1"/>
  <c r="JA554" i="1"/>
  <c r="IZ554" i="1"/>
  <c r="JA553" i="1"/>
  <c r="IZ553" i="1"/>
  <c r="JA552" i="1"/>
  <c r="IZ552" i="1"/>
  <c r="JA551" i="1"/>
  <c r="IZ551" i="1"/>
  <c r="JA550" i="1"/>
  <c r="IZ550" i="1"/>
  <c r="JA549" i="1"/>
  <c r="IZ549" i="1"/>
  <c r="JA548" i="1"/>
  <c r="IZ548" i="1"/>
  <c r="JA547" i="1"/>
  <c r="IZ547" i="1"/>
  <c r="JA546" i="1"/>
  <c r="IZ546" i="1"/>
  <c r="JA545" i="1"/>
  <c r="IZ545" i="1"/>
  <c r="JA544" i="1"/>
  <c r="IZ544" i="1"/>
  <c r="JA543" i="1"/>
  <c r="IZ543" i="1"/>
  <c r="JA542" i="1"/>
  <c r="IZ542" i="1"/>
  <c r="JA541" i="1"/>
  <c r="IZ541" i="1"/>
  <c r="JA540" i="1"/>
  <c r="IZ540" i="1"/>
  <c r="JA539" i="1"/>
  <c r="IZ539" i="1"/>
  <c r="IY560" i="1"/>
  <c r="IX560" i="1"/>
  <c r="IY559" i="1"/>
  <c r="IX559" i="1"/>
  <c r="IY558" i="1"/>
  <c r="IX558" i="1"/>
  <c r="IY557" i="1"/>
  <c r="IX557" i="1"/>
  <c r="IY556" i="1"/>
  <c r="IX556" i="1"/>
  <c r="IY555" i="1"/>
  <c r="IX555" i="1"/>
  <c r="IY554" i="1"/>
  <c r="IX554" i="1"/>
  <c r="IY553" i="1"/>
  <c r="IX553" i="1"/>
  <c r="IY552" i="1"/>
  <c r="IX552" i="1"/>
  <c r="IY551" i="1"/>
  <c r="IX551" i="1"/>
  <c r="IY550" i="1"/>
  <c r="IX550" i="1"/>
  <c r="IY549" i="1"/>
  <c r="IX549" i="1"/>
  <c r="IY548" i="1"/>
  <c r="IX548" i="1"/>
  <c r="IY547" i="1"/>
  <c r="IX547" i="1"/>
  <c r="IY546" i="1"/>
  <c r="IX546" i="1"/>
  <c r="IY545" i="1"/>
  <c r="IX545" i="1"/>
  <c r="IY544" i="1"/>
  <c r="IX544" i="1"/>
  <c r="IY543" i="1"/>
  <c r="IX543" i="1"/>
  <c r="IY542" i="1"/>
  <c r="IX542" i="1"/>
  <c r="IY541" i="1"/>
  <c r="IX541" i="1"/>
  <c r="IY540" i="1"/>
  <c r="IX540" i="1"/>
  <c r="IY539" i="1"/>
  <c r="IX539" i="1"/>
  <c r="AO563" i="1"/>
  <c r="AO562" i="1"/>
  <c r="AO561" i="1"/>
  <c r="AO560" i="1"/>
  <c r="AO559" i="1"/>
  <c r="AO558" i="1"/>
  <c r="AO557" i="1"/>
  <c r="AO556" i="1"/>
  <c r="AO555" i="1"/>
  <c r="AO554" i="1"/>
  <c r="AO553" i="1"/>
  <c r="AO552" i="1"/>
  <c r="AO551" i="1"/>
  <c r="AO550" i="1"/>
  <c r="AO549" i="1"/>
  <c r="AO548" i="1"/>
  <c r="AO547" i="1"/>
  <c r="AO546" i="1"/>
  <c r="AO545" i="1"/>
  <c r="AO544" i="1"/>
  <c r="AO543" i="1"/>
  <c r="AO542" i="1"/>
  <c r="AO541" i="1"/>
  <c r="JH542" i="1"/>
  <c r="AO540" i="1"/>
  <c r="AO539" i="1"/>
  <c r="AO538" i="1"/>
  <c r="AO537" i="1"/>
  <c r="AO536" i="1"/>
  <c r="AO535" i="1"/>
  <c r="AO534" i="1"/>
  <c r="AO533" i="1"/>
  <c r="AO532" i="1"/>
  <c r="AO531" i="1"/>
  <c r="AO530" i="1"/>
  <c r="AO529" i="1"/>
  <c r="AO528" i="1"/>
  <c r="AO527" i="1"/>
  <c r="AO526" i="1"/>
  <c r="AO525" i="1"/>
  <c r="AO524" i="1"/>
  <c r="AO523" i="1"/>
  <c r="AO522" i="1"/>
  <c r="AO521" i="1"/>
  <c r="AO520" i="1"/>
  <c r="BO578" i="1"/>
  <c r="DV578" i="1"/>
  <c r="AN580" i="1"/>
  <c r="EY585" i="1"/>
  <c r="BN590" i="1"/>
  <c r="AL590" i="1"/>
  <c r="GX594" i="1"/>
  <c r="HS597" i="1"/>
  <c r="EY578" i="1"/>
  <c r="EW597" i="1"/>
  <c r="EQ588" i="1"/>
  <c r="EV581" i="1"/>
  <c r="HO604" i="1"/>
  <c r="ID586" i="1"/>
  <c r="ID589" i="1"/>
  <c r="HV590" i="1"/>
  <c r="CT604" i="1"/>
  <c r="DH603" i="1"/>
  <c r="EL580" i="1"/>
  <c r="IG586" i="1"/>
  <c r="IB589" i="1"/>
  <c r="HQ589" i="1"/>
  <c r="HU590" i="1"/>
  <c r="IF590" i="1"/>
  <c r="FA590" i="1"/>
  <c r="BS593" i="1"/>
  <c r="GQ593" i="1"/>
  <c r="EY576" i="1"/>
  <c r="II581" i="1"/>
  <c r="GT581" i="1"/>
  <c r="BO581" i="1"/>
  <c r="IF581" i="1"/>
  <c r="GV601" i="1"/>
  <c r="GY603" i="1"/>
  <c r="BS603" i="1"/>
  <c r="GQ603" i="1"/>
  <c r="FA589" i="1"/>
  <c r="HQ576" i="1"/>
  <c r="IE581" i="1"/>
  <c r="AN581" i="1"/>
  <c r="GY601" i="1"/>
  <c r="CU603" i="1"/>
  <c r="EM576" i="1"/>
  <c r="EM581" i="1"/>
  <c r="HV581" i="1"/>
  <c r="EY581" i="1"/>
  <c r="CW581" i="1"/>
  <c r="CT601" i="1"/>
  <c r="HP603" i="1"/>
  <c r="GU603" i="1"/>
  <c r="IF576" i="1"/>
  <c r="EQ581" i="1"/>
  <c r="HW581" i="1"/>
  <c r="FA581" i="1"/>
  <c r="BS601" i="1"/>
  <c r="GP601" i="1"/>
  <c r="EW601" i="1"/>
  <c r="HO601" i="1"/>
  <c r="CT603" i="1"/>
  <c r="FC603" i="1"/>
  <c r="FD603" i="1"/>
  <c r="HW576" i="1"/>
  <c r="EQ576" i="1"/>
  <c r="IG581" i="1"/>
  <c r="IC581" i="1"/>
  <c r="EO585" i="1"/>
  <c r="AK601" i="1"/>
  <c r="GV603" i="1"/>
  <c r="IB576" i="1"/>
  <c r="CA576" i="1"/>
  <c r="HX581" i="1"/>
  <c r="HT581" i="1"/>
  <c r="EU581" i="1"/>
  <c r="HS586" i="1"/>
  <c r="CA589" i="1"/>
  <c r="GT589" i="1"/>
  <c r="HV589" i="1"/>
  <c r="EL590" i="1"/>
  <c r="HD594" i="1"/>
  <c r="EW594" i="1"/>
  <c r="AK598" i="1"/>
  <c r="DI599" i="1"/>
  <c r="CS601" i="1"/>
  <c r="GU601" i="1"/>
  <c r="CS603" i="1"/>
  <c r="GW603" i="1"/>
  <c r="IH581" i="1"/>
  <c r="EZ581" i="1"/>
  <c r="EM589" i="1"/>
  <c r="II589" i="1"/>
  <c r="HE594" i="1"/>
  <c r="CT600" i="1"/>
  <c r="GX601" i="1"/>
  <c r="FC601" i="1"/>
  <c r="FD601" i="1"/>
  <c r="GX603" i="1"/>
  <c r="GT590" i="1"/>
  <c r="HA596" i="1"/>
  <c r="DI604" i="1"/>
  <c r="BN588" i="1"/>
  <c r="AL588" i="1"/>
  <c r="AM604" i="1"/>
  <c r="GU604" i="1"/>
  <c r="AK604" i="1"/>
  <c r="EK585" i="1"/>
  <c r="GX593" i="1"/>
  <c r="IA596" i="1"/>
  <c r="HE599" i="1"/>
  <c r="GY604" i="1"/>
  <c r="GX604" i="1"/>
  <c r="BO579" i="1"/>
  <c r="DV579" i="1"/>
  <c r="CU596" i="1"/>
  <c r="HA599" i="1"/>
  <c r="GW600" i="1"/>
  <c r="GW604" i="1"/>
  <c r="HD605" i="1"/>
  <c r="HO593" i="1"/>
  <c r="GW593" i="1"/>
  <c r="DM596" i="1"/>
  <c r="GV604" i="1"/>
  <c r="FX604" i="1"/>
  <c r="AM605" i="1"/>
  <c r="GY593" i="1"/>
  <c r="DV596" i="1"/>
  <c r="DH596" i="1"/>
  <c r="EW598" i="1"/>
  <c r="HZ604" i="1"/>
  <c r="HD604" i="1"/>
  <c r="AN590" i="1"/>
  <c r="HF596" i="1"/>
  <c r="GY598" i="1"/>
  <c r="BS604" i="1"/>
  <c r="EU586" i="1"/>
  <c r="EW586" i="1"/>
  <c r="JS565" i="1"/>
  <c r="DG601" i="1"/>
  <c r="EW604" i="1"/>
  <c r="DG595" i="1"/>
  <c r="CX601" i="1"/>
  <c r="EM578" i="1"/>
  <c r="DG578" i="1"/>
  <c r="HW578" i="1"/>
  <c r="JS569" i="1"/>
  <c r="HZ583" i="1"/>
  <c r="EV590" i="1"/>
  <c r="GW598" i="1"/>
  <c r="HF604" i="1"/>
  <c r="IB604" i="1"/>
  <c r="HQ597" i="1"/>
  <c r="DG597" i="1"/>
  <c r="CV598" i="1"/>
  <c r="EO588" i="1"/>
  <c r="CV577" i="1"/>
  <c r="DG605" i="1"/>
  <c r="DG604" i="1"/>
  <c r="DG600" i="1"/>
  <c r="HW580" i="1"/>
  <c r="CV580" i="1"/>
  <c r="DG577" i="1"/>
  <c r="CV597" i="1"/>
  <c r="CK597" i="1"/>
  <c r="CV605" i="1"/>
  <c r="HT585" i="1"/>
  <c r="DG581" i="1"/>
  <c r="DG599" i="1"/>
  <c r="HX586" i="1"/>
  <c r="EY584" i="1"/>
  <c r="CV584" i="1"/>
  <c r="CT590" i="1"/>
  <c r="GU598" i="1"/>
  <c r="HF599" i="1"/>
  <c r="DR600" i="1"/>
  <c r="DH604" i="1"/>
  <c r="HA604" i="1"/>
  <c r="DG583" i="1"/>
  <c r="CV587" i="1"/>
  <c r="DG580" i="1"/>
  <c r="CV593" i="1"/>
  <c r="HX585" i="1"/>
  <c r="IB585" i="1"/>
  <c r="CA585" i="1"/>
  <c r="EP586" i="1"/>
  <c r="EM590" i="1"/>
  <c r="CA590" i="1"/>
  <c r="ET590" i="1"/>
  <c r="FC598" i="1"/>
  <c r="FD598" i="1"/>
  <c r="CT598" i="1"/>
  <c r="AM599" i="1"/>
  <c r="GV600" i="1"/>
  <c r="HB604" i="1"/>
  <c r="DI605" i="1"/>
  <c r="DG596" i="1"/>
  <c r="ES579" i="1"/>
  <c r="DG579" i="1"/>
  <c r="IC582" i="1"/>
  <c r="HX590" i="1"/>
  <c r="CV600" i="1"/>
  <c r="CI600" i="1"/>
  <c r="IC588" i="1"/>
  <c r="HX579" i="1"/>
  <c r="CV579" i="1"/>
  <c r="CX579" i="1"/>
  <c r="HV587" i="1"/>
  <c r="JI545" i="1"/>
  <c r="JG570" i="1"/>
  <c r="JU570" i="1"/>
  <c r="HW585" i="1"/>
  <c r="HR585" i="1"/>
  <c r="IE585" i="1"/>
  <c r="ES590" i="1"/>
  <c r="ID590" i="1"/>
  <c r="GV598" i="1"/>
  <c r="CU599" i="1"/>
  <c r="GX600" i="1"/>
  <c r="DJ604" i="1"/>
  <c r="CH604" i="1"/>
  <c r="FC604" i="1"/>
  <c r="FD604" i="1"/>
  <c r="EP582" i="1"/>
  <c r="DG587" i="1"/>
  <c r="EP583" i="1"/>
  <c r="CV599" i="1"/>
  <c r="CV604" i="1"/>
  <c r="CV594" i="1"/>
  <c r="CW586" i="1"/>
  <c r="IE596" i="1"/>
  <c r="BO588" i="1"/>
  <c r="HZ588" i="1"/>
  <c r="ID581" i="1"/>
  <c r="CA586" i="1"/>
  <c r="JG568" i="1"/>
  <c r="EM586" i="1"/>
  <c r="JJ570" i="1"/>
  <c r="JY570" i="1"/>
  <c r="JH565" i="1"/>
  <c r="JV565" i="1"/>
  <c r="HX565" i="1"/>
  <c r="ES576" i="1"/>
  <c r="EL576" i="1"/>
  <c r="GS582" i="1"/>
  <c r="IF582" i="1"/>
  <c r="HQ582" i="1"/>
  <c r="CA582" i="1"/>
  <c r="EO583" i="1"/>
  <c r="II584" i="1"/>
  <c r="IF584" i="1"/>
  <c r="GS584" i="1"/>
  <c r="EU585" i="1"/>
  <c r="CA587" i="1"/>
  <c r="EU587" i="1"/>
  <c r="IH587" i="1"/>
  <c r="HW587" i="1"/>
  <c r="HR588" i="1"/>
  <c r="IH588" i="1"/>
  <c r="BO589" i="1"/>
  <c r="DG589" i="1"/>
  <c r="DW589" i="1"/>
  <c r="DX589" i="1"/>
  <c r="HE597" i="1"/>
  <c r="DR597" i="1"/>
  <c r="GW599" i="1"/>
  <c r="DH605" i="1"/>
  <c r="EM587" i="1"/>
  <c r="HA605" i="1"/>
  <c r="JH541" i="1"/>
  <c r="JV541" i="1"/>
  <c r="JJ555" i="1"/>
  <c r="JY555" i="1"/>
  <c r="JI563" i="1"/>
  <c r="JI565" i="1"/>
  <c r="JX565" i="1"/>
  <c r="EL579" i="1"/>
  <c r="DW582" i="1"/>
  <c r="DX582" i="1"/>
  <c r="HP582" i="1"/>
  <c r="IA582" i="1"/>
  <c r="BN583" i="1"/>
  <c r="AL583" i="1"/>
  <c r="CW584" i="1"/>
  <c r="IG584" i="1"/>
  <c r="ID584" i="1"/>
  <c r="CW585" i="1"/>
  <c r="HR587" i="1"/>
  <c r="EY587" i="1"/>
  <c r="EK588" i="1"/>
  <c r="HV588" i="1"/>
  <c r="EZ588" i="1"/>
  <c r="IF588" i="1"/>
  <c r="GY595" i="1"/>
  <c r="DK595" i="1"/>
  <c r="HB597" i="1"/>
  <c r="DK597" i="1"/>
  <c r="DY597" i="1"/>
  <c r="IE605" i="1"/>
  <c r="FX606" i="1"/>
  <c r="BN576" i="1"/>
  <c r="AL576" i="1"/>
  <c r="EL578" i="1"/>
  <c r="DW578" i="1"/>
  <c r="DX578" i="1"/>
  <c r="IE582" i="1"/>
  <c r="EY586" i="1"/>
  <c r="AM597" i="1"/>
  <c r="JI547" i="1"/>
  <c r="JX547" i="1"/>
  <c r="JI555" i="1"/>
  <c r="JX555" i="1"/>
  <c r="ET576" i="1"/>
  <c r="HT578" i="1"/>
  <c r="ET578" i="1"/>
  <c r="EO579" i="1"/>
  <c r="FA582" i="1"/>
  <c r="HX582" i="1"/>
  <c r="II582" i="1"/>
  <c r="EL582" i="1"/>
  <c r="EQ584" i="1"/>
  <c r="HX584" i="1"/>
  <c r="HU584" i="1"/>
  <c r="AN585" i="1"/>
  <c r="EL585" i="1"/>
  <c r="EK586" i="1"/>
  <c r="EK587" i="1"/>
  <c r="CW587" i="1"/>
  <c r="IC587" i="1"/>
  <c r="EM588" i="1"/>
  <c r="FN588" i="1"/>
  <c r="FO588" i="1"/>
  <c r="GT588" i="1"/>
  <c r="HW588" i="1"/>
  <c r="GV595" i="1"/>
  <c r="HA597" i="1"/>
  <c r="DN597" i="1"/>
  <c r="HC605" i="1"/>
  <c r="DH597" i="1"/>
  <c r="EU582" i="1"/>
  <c r="EW582" i="1"/>
  <c r="EZ583" i="1"/>
  <c r="AN588" i="1"/>
  <c r="DM597" i="1"/>
  <c r="ID597" i="1"/>
  <c r="CW576" i="1"/>
  <c r="EU578" i="1"/>
  <c r="EM579" i="1"/>
  <c r="GT582" i="1"/>
  <c r="IG582" i="1"/>
  <c r="EM582" i="1"/>
  <c r="CV583" i="1"/>
  <c r="EU584" i="1"/>
  <c r="IH584" i="1"/>
  <c r="GT584" i="1"/>
  <c r="IB584" i="1"/>
  <c r="EL586" i="1"/>
  <c r="EZ586" i="1"/>
  <c r="EO587" i="1"/>
  <c r="AN587" i="1"/>
  <c r="HT587" i="1"/>
  <c r="GS587" i="1"/>
  <c r="CV588" i="1"/>
  <c r="IE588" i="1"/>
  <c r="IG588" i="1"/>
  <c r="GW595" i="1"/>
  <c r="FX597" i="1"/>
  <c r="DD597" i="1"/>
  <c r="EQ582" i="1"/>
  <c r="IA605" i="1"/>
  <c r="HF605" i="1"/>
  <c r="EU576" i="1"/>
  <c r="HV576" i="1"/>
  <c r="BN578" i="1"/>
  <c r="AL578" i="1"/>
  <c r="EV578" i="1"/>
  <c r="HU582" i="1"/>
  <c r="ET582" i="1"/>
  <c r="BO582" i="1"/>
  <c r="DI582" i="1"/>
  <c r="HS582" i="1"/>
  <c r="CW582" i="1"/>
  <c r="EQ583" i="1"/>
  <c r="CA583" i="1"/>
  <c r="ET583" i="1"/>
  <c r="HT584" i="1"/>
  <c r="EV584" i="1"/>
  <c r="HQ584" i="1"/>
  <c r="FA584" i="1"/>
  <c r="HS584" i="1"/>
  <c r="ES585" i="1"/>
  <c r="EO586" i="1"/>
  <c r="FN586" i="1"/>
  <c r="FO586" i="1"/>
  <c r="FN587" i="1"/>
  <c r="FO587" i="1"/>
  <c r="EZ587" i="1"/>
  <c r="GT587" i="1"/>
  <c r="IE587" i="1"/>
  <c r="CA588" i="1"/>
  <c r="II588" i="1"/>
  <c r="HX588" i="1"/>
  <c r="EV588" i="1"/>
  <c r="EU589" i="1"/>
  <c r="HO595" i="1"/>
  <c r="HZ597" i="1"/>
  <c r="HC597" i="1"/>
  <c r="AK599" i="1"/>
  <c r="DN596" i="1"/>
  <c r="EW599" i="1"/>
  <c r="DV605" i="1"/>
  <c r="HB605" i="1"/>
  <c r="IB597" i="1"/>
  <c r="ES578" i="1"/>
  <c r="HR582" i="1"/>
  <c r="EM584" i="1"/>
  <c r="HO584" i="1"/>
  <c r="FA585" i="1"/>
  <c r="GX595" i="1"/>
  <c r="BS597" i="1"/>
  <c r="AN576" i="1"/>
  <c r="ID582" i="1"/>
  <c r="HW582" i="1"/>
  <c r="EV582" i="1"/>
  <c r="IB582" i="1"/>
  <c r="FN583" i="1"/>
  <c r="FO583" i="1"/>
  <c r="CA584" i="1"/>
  <c r="BO584" i="1"/>
  <c r="HZ584" i="1"/>
  <c r="HV584" i="1"/>
  <c r="DW584" i="1"/>
  <c r="DX584" i="1"/>
  <c r="ET585" i="1"/>
  <c r="BN585" i="1"/>
  <c r="AL585" i="1"/>
  <c r="DW587" i="1"/>
  <c r="DX587" i="1"/>
  <c r="FA587" i="1"/>
  <c r="IA588" i="1"/>
  <c r="EV589" i="1"/>
  <c r="DI597" i="1"/>
  <c r="FC597" i="1"/>
  <c r="FD597" i="1"/>
  <c r="HD597" i="1"/>
  <c r="CU585" i="1"/>
  <c r="DJ605" i="1"/>
  <c r="CH605" i="1"/>
  <c r="HE605" i="1"/>
  <c r="IC605" i="1"/>
  <c r="EV586" i="1"/>
  <c r="HO589" i="1"/>
  <c r="DD596" i="1"/>
  <c r="GX596" i="1"/>
  <c r="CT596" i="1"/>
  <c r="DI600" i="1"/>
  <c r="HF600" i="1"/>
  <c r="DH600" i="1"/>
  <c r="JS555" i="1"/>
  <c r="GU596" i="1"/>
  <c r="HA600" i="1"/>
  <c r="FC600" i="1"/>
  <c r="FD600" i="1"/>
  <c r="DM600" i="1"/>
  <c r="EO589" i="1"/>
  <c r="EW596" i="1"/>
  <c r="JH567" i="1"/>
  <c r="JV567" i="1"/>
  <c r="GV596" i="1"/>
  <c r="HD600" i="1"/>
  <c r="DC600" i="1"/>
  <c r="CT605" i="1"/>
  <c r="JH554" i="1"/>
  <c r="JR558" i="1"/>
  <c r="JH540" i="1"/>
  <c r="JV540" i="1"/>
  <c r="JH552" i="1"/>
  <c r="JV552" i="1"/>
  <c r="JH560" i="1"/>
  <c r="JV560" i="1"/>
  <c r="CV586" i="1"/>
  <c r="GW596" i="1"/>
  <c r="HB600" i="1"/>
  <c r="DK600" i="1"/>
  <c r="DY600" i="1"/>
  <c r="FX601" i="1"/>
  <c r="EK544" i="1"/>
  <c r="JR545" i="1"/>
  <c r="JG540" i="1"/>
  <c r="JU540" i="1"/>
  <c r="JG544" i="1"/>
  <c r="JI546" i="1"/>
  <c r="FA586" i="1"/>
  <c r="ES586" i="1"/>
  <c r="HC600" i="1"/>
  <c r="DV600" i="1"/>
  <c r="DN600" i="1"/>
  <c r="JR555" i="1"/>
  <c r="DW586" i="1"/>
  <c r="DX586" i="1"/>
  <c r="ET586" i="1"/>
  <c r="CW589" i="1"/>
  <c r="HE600" i="1"/>
  <c r="HZ600" i="1"/>
  <c r="JH549" i="1"/>
  <c r="JV549" i="1"/>
  <c r="JJ539" i="1"/>
  <c r="JY539" i="1"/>
  <c r="JJ543" i="1"/>
  <c r="JY543" i="1"/>
  <c r="JJ559" i="1"/>
  <c r="JY559" i="1"/>
  <c r="DI587" i="1"/>
  <c r="JG549" i="1"/>
  <c r="JU549" i="1"/>
  <c r="JI539" i="1"/>
  <c r="JI543" i="1"/>
  <c r="JX543" i="1"/>
  <c r="JI559" i="1"/>
  <c r="JX559" i="1"/>
  <c r="HZ582" i="1"/>
  <c r="GP593" i="1"/>
  <c r="JJ561" i="1"/>
  <c r="JY561" i="1"/>
  <c r="JH543" i="1"/>
  <c r="JV543" i="1"/>
  <c r="JH559" i="1"/>
  <c r="JV559" i="1"/>
  <c r="JJ545" i="1"/>
  <c r="JY545" i="1"/>
  <c r="JJ553" i="1"/>
  <c r="JY553" i="1"/>
  <c r="JI561" i="1"/>
  <c r="JX561" i="1"/>
  <c r="JG565" i="1"/>
  <c r="JU565" i="1"/>
  <c r="JG567" i="1"/>
  <c r="JU567" i="1"/>
  <c r="JG569" i="1"/>
  <c r="JU569" i="1"/>
  <c r="JH544" i="1"/>
  <c r="JV544" i="1"/>
  <c r="JS546" i="1"/>
  <c r="ID558" i="1"/>
  <c r="JS562" i="1"/>
  <c r="JJ562" i="1"/>
  <c r="JY562" i="1"/>
  <c r="JJ564" i="1"/>
  <c r="JY564" i="1"/>
  <c r="JJ568" i="1"/>
  <c r="JY568" i="1"/>
  <c r="DH577" i="1"/>
  <c r="JS558" i="1"/>
  <c r="JR562" i="1"/>
  <c r="JH546" i="1"/>
  <c r="JV546" i="1"/>
  <c r="JH550" i="1"/>
  <c r="JV550" i="1"/>
  <c r="JH558" i="1"/>
  <c r="JV558" i="1"/>
  <c r="JJ552" i="1"/>
  <c r="JY552" i="1"/>
  <c r="DJ578" i="1"/>
  <c r="CU604" i="1"/>
  <c r="EP538" i="1"/>
  <c r="JS552" i="1"/>
  <c r="JG546" i="1"/>
  <c r="JU546" i="1"/>
  <c r="JG558" i="1"/>
  <c r="JU558" i="1"/>
  <c r="JI544" i="1"/>
  <c r="JX544" i="1"/>
  <c r="JI552" i="1"/>
  <c r="JX552" i="1"/>
  <c r="JI560" i="1"/>
  <c r="JX560" i="1"/>
  <c r="JH568" i="1"/>
  <c r="JV568" i="1"/>
  <c r="IC578" i="1"/>
  <c r="CX595" i="1"/>
  <c r="CI595" i="1"/>
  <c r="FN575" i="1"/>
  <c r="FO575" i="1"/>
  <c r="CT575" i="1"/>
  <c r="BN575" i="1"/>
  <c r="AL575" i="1"/>
  <c r="JX545" i="1"/>
  <c r="JS540" i="1"/>
  <c r="EM546" i="1"/>
  <c r="JS559" i="1"/>
  <c r="JG551" i="1"/>
  <c r="JG555" i="1"/>
  <c r="JU555" i="1"/>
  <c r="JG559" i="1"/>
  <c r="JU559" i="1"/>
  <c r="JI541" i="1"/>
  <c r="JI557" i="1"/>
  <c r="JR564" i="1"/>
  <c r="JS568" i="1"/>
  <c r="JR570" i="1"/>
  <c r="JH561" i="1"/>
  <c r="JV561" i="1"/>
  <c r="JJ563" i="1"/>
  <c r="JY563" i="1"/>
  <c r="JJ565" i="1"/>
  <c r="JY565" i="1"/>
  <c r="JJ567" i="1"/>
  <c r="JY567" i="1"/>
  <c r="JJ569" i="1"/>
  <c r="JY569" i="1"/>
  <c r="DJ577" i="1"/>
  <c r="CH577" i="1"/>
  <c r="IB577" i="1"/>
  <c r="DJ582" i="1"/>
  <c r="DI584" i="1"/>
  <c r="JS556" i="1"/>
  <c r="JR563" i="1"/>
  <c r="JJ540" i="1"/>
  <c r="JY540" i="1"/>
  <c r="JJ556" i="1"/>
  <c r="JY556" i="1"/>
  <c r="JI558" i="1"/>
  <c r="JX558" i="1"/>
  <c r="JG561" i="1"/>
  <c r="JU561" i="1"/>
  <c r="JI567" i="1"/>
  <c r="JI569" i="1"/>
  <c r="JX569" i="1"/>
  <c r="JG542" i="1"/>
  <c r="JU542" i="1"/>
  <c r="JG550" i="1"/>
  <c r="JU550" i="1"/>
  <c r="JG554" i="1"/>
  <c r="JU554" i="1"/>
  <c r="JI540" i="1"/>
  <c r="JX540" i="1"/>
  <c r="JI548" i="1"/>
  <c r="JX548" i="1"/>
  <c r="JI556" i="1"/>
  <c r="JX556" i="1"/>
  <c r="JH563" i="1"/>
  <c r="JV563" i="1"/>
  <c r="JH569" i="1"/>
  <c r="JV569" i="1"/>
  <c r="CS604" i="1"/>
  <c r="JH545" i="1"/>
  <c r="JV545" i="1"/>
  <c r="JH553" i="1"/>
  <c r="JV553" i="1"/>
  <c r="JH557" i="1"/>
  <c r="JV557" i="1"/>
  <c r="JH556" i="1"/>
  <c r="JV556" i="1"/>
  <c r="JG563" i="1"/>
  <c r="DJ581" i="1"/>
  <c r="DO581" i="1"/>
  <c r="JS563" i="1"/>
  <c r="JG545" i="1"/>
  <c r="JU545" i="1"/>
  <c r="JG557" i="1"/>
  <c r="JG556" i="1"/>
  <c r="JU556" i="1"/>
  <c r="JR568" i="1"/>
  <c r="JJ566" i="1"/>
  <c r="JY566" i="1"/>
  <c r="HR605" i="1"/>
  <c r="JS547" i="1"/>
  <c r="JR544" i="1"/>
  <c r="JR547" i="1"/>
  <c r="JJ546" i="1"/>
  <c r="JY546" i="1"/>
  <c r="JJ550" i="1"/>
  <c r="JY550" i="1"/>
  <c r="JJ554" i="1"/>
  <c r="JY554" i="1"/>
  <c r="JJ558" i="1"/>
  <c r="JY558" i="1"/>
  <c r="JI562" i="1"/>
  <c r="JX562" i="1"/>
  <c r="JI564" i="1"/>
  <c r="JX564" i="1"/>
  <c r="JI570" i="1"/>
  <c r="CA573" i="1"/>
  <c r="HO583" i="1"/>
  <c r="CT584" i="1"/>
  <c r="HT605" i="1"/>
  <c r="DO594" i="1"/>
  <c r="CA581" i="1"/>
  <c r="EL547" i="1"/>
  <c r="JG548" i="1"/>
  <c r="JU548" i="1"/>
  <c r="JG552" i="1"/>
  <c r="JN552" i="1"/>
  <c r="JW552" i="1"/>
  <c r="JG560" i="1"/>
  <c r="JI550" i="1"/>
  <c r="JX550" i="1"/>
  <c r="JI554" i="1"/>
  <c r="JX554" i="1"/>
  <c r="JH562" i="1"/>
  <c r="JV562" i="1"/>
  <c r="JH570" i="1"/>
  <c r="JV570" i="1"/>
  <c r="CV582" i="1"/>
  <c r="BN589" i="1"/>
  <c r="AL589" i="1"/>
  <c r="EW600" i="1"/>
  <c r="JR542" i="1"/>
  <c r="JR551" i="1"/>
  <c r="JH551" i="1"/>
  <c r="JV551" i="1"/>
  <c r="JH555" i="1"/>
  <c r="JV555" i="1"/>
  <c r="JJ541" i="1"/>
  <c r="JY541" i="1"/>
  <c r="JJ557" i="1"/>
  <c r="JY557" i="1"/>
  <c r="JG562" i="1"/>
  <c r="JU562" i="1"/>
  <c r="JG564" i="1"/>
  <c r="JU564" i="1"/>
  <c r="HQ577" i="1"/>
  <c r="DI578" i="1"/>
  <c r="CJ578" i="1"/>
  <c r="IB581" i="1"/>
  <c r="CS584" i="1"/>
  <c r="EW584" i="1"/>
  <c r="JX563" i="1"/>
  <c r="JV542" i="1"/>
  <c r="JV554" i="1"/>
  <c r="JQ539" i="1"/>
  <c r="JX557" i="1"/>
  <c r="CS587" i="1"/>
  <c r="HU587" i="1"/>
  <c r="HS587" i="1"/>
  <c r="CT585" i="1"/>
  <c r="IA579" i="1"/>
  <c r="HZ579" i="1"/>
  <c r="DI579" i="1"/>
  <c r="CJ579" i="1"/>
  <c r="JG566" i="1"/>
  <c r="JG553" i="1"/>
  <c r="CJ594" i="1"/>
  <c r="JJ542" i="1"/>
  <c r="JY542" i="1"/>
  <c r="DI580" i="1"/>
  <c r="CJ580" i="1"/>
  <c r="IB556" i="1"/>
  <c r="JT556" i="1"/>
  <c r="JS570" i="1"/>
  <c r="EP530" i="1"/>
  <c r="JS548" i="1"/>
  <c r="JQ549" i="1"/>
  <c r="JO555" i="1"/>
  <c r="JZ555" i="1"/>
  <c r="JS566" i="1"/>
  <c r="JR541" i="1"/>
  <c r="JH539" i="1"/>
  <c r="JV539" i="1"/>
  <c r="JH548" i="1"/>
  <c r="JV548" i="1"/>
  <c r="JR566" i="1"/>
  <c r="ID583" i="1"/>
  <c r="IB583" i="1"/>
  <c r="ET575" i="1"/>
  <c r="AN575" i="1"/>
  <c r="EP575" i="1"/>
  <c r="DJ587" i="1"/>
  <c r="IF587" i="1"/>
  <c r="DV587" i="1"/>
  <c r="JI553" i="1"/>
  <c r="JG541" i="1"/>
  <c r="JR565" i="1"/>
  <c r="EM545" i="1"/>
  <c r="IF550" i="1"/>
  <c r="JH547" i="1"/>
  <c r="JV547" i="1"/>
  <c r="JJ551" i="1"/>
  <c r="JY551" i="1"/>
  <c r="JX539" i="1"/>
  <c r="JR553" i="1"/>
  <c r="DW554" i="1"/>
  <c r="DX554" i="1"/>
  <c r="JG539" i="1"/>
  <c r="JG543" i="1"/>
  <c r="JG547" i="1"/>
  <c r="JI551" i="1"/>
  <c r="JI566" i="1"/>
  <c r="JI568" i="1"/>
  <c r="IA584" i="1"/>
  <c r="DV584" i="1"/>
  <c r="JX546" i="1"/>
  <c r="JJ549" i="1"/>
  <c r="JY549" i="1"/>
  <c r="ES570" i="1"/>
  <c r="JU568" i="1"/>
  <c r="JR552" i="1"/>
  <c r="JI542" i="1"/>
  <c r="JI549" i="1"/>
  <c r="JS541" i="1"/>
  <c r="JR548" i="1"/>
  <c r="JS549" i="1"/>
  <c r="JS553" i="1"/>
  <c r="JR546" i="1"/>
  <c r="JS542" i="1"/>
  <c r="CW547" i="1"/>
  <c r="JJ544" i="1"/>
  <c r="JY544" i="1"/>
  <c r="JJ548" i="1"/>
  <c r="JY548" i="1"/>
  <c r="JJ560" i="1"/>
  <c r="JY560" i="1"/>
  <c r="JJ547" i="1"/>
  <c r="JY547" i="1"/>
  <c r="JH564" i="1"/>
  <c r="JV564" i="1"/>
  <c r="JH566" i="1"/>
  <c r="JV566" i="1"/>
  <c r="EU572" i="1"/>
  <c r="HQ587" i="1"/>
  <c r="EO591" i="1"/>
  <c r="EL591" i="1"/>
  <c r="EM591" i="1"/>
  <c r="EK591" i="1"/>
  <c r="HQ599" i="1"/>
  <c r="HO596" i="1"/>
  <c r="CS596" i="1"/>
  <c r="HR596" i="1"/>
  <c r="HR591" i="1"/>
  <c r="CA591" i="1"/>
  <c r="ET591" i="1"/>
  <c r="EP591" i="1"/>
  <c r="BN591" i="1"/>
  <c r="AL591" i="1"/>
  <c r="EQ591" i="1"/>
  <c r="FN591" i="1"/>
  <c r="FO591" i="1"/>
  <c r="IC596" i="1"/>
  <c r="IG591" i="1"/>
  <c r="ID591" i="1"/>
  <c r="II591" i="1"/>
  <c r="AN591" i="1"/>
  <c r="IB591" i="1"/>
  <c r="HW591" i="1"/>
  <c r="EZ591" i="1"/>
  <c r="IF591" i="1"/>
  <c r="HX591" i="1"/>
  <c r="GS591" i="1"/>
  <c r="HV591" i="1"/>
  <c r="EY591" i="1"/>
  <c r="EU591" i="1"/>
  <c r="HS591" i="1"/>
  <c r="HQ591" i="1"/>
  <c r="GT591" i="1"/>
  <c r="DW591" i="1"/>
  <c r="DX591" i="1"/>
  <c r="FA591" i="1"/>
  <c r="HU591" i="1"/>
  <c r="IH591" i="1"/>
  <c r="CW591" i="1"/>
  <c r="CT595" i="1"/>
  <c r="CS595" i="1"/>
  <c r="CU595" i="1"/>
  <c r="CX605" i="1"/>
  <c r="CK605" i="1"/>
  <c r="HS593" i="1"/>
  <c r="HO605" i="1"/>
  <c r="AK605" i="1"/>
  <c r="GY605" i="1"/>
  <c r="GW605" i="1"/>
  <c r="FC605" i="1"/>
  <c r="FD605" i="1"/>
  <c r="GU605" i="1"/>
  <c r="GX605" i="1"/>
  <c r="GV605" i="1"/>
  <c r="BS605" i="1"/>
  <c r="GP605" i="1"/>
  <c r="CU605" i="1"/>
  <c r="BO591" i="1"/>
  <c r="IC591" i="1"/>
  <c r="HZ593" i="1"/>
  <c r="ID593" i="1"/>
  <c r="IB593" i="1"/>
  <c r="DI593" i="1"/>
  <c r="DV593" i="1"/>
  <c r="EK589" i="1"/>
  <c r="ET589" i="1"/>
  <c r="CU593" i="1"/>
  <c r="GU593" i="1"/>
  <c r="AM594" i="1"/>
  <c r="AK595" i="1"/>
  <c r="DE595" i="1"/>
  <c r="AK596" i="1"/>
  <c r="HB596" i="1"/>
  <c r="HP596" i="1"/>
  <c r="CS599" i="1"/>
  <c r="GY599" i="1"/>
  <c r="GU600" i="1"/>
  <c r="DD600" i="1"/>
  <c r="HT596" i="1"/>
  <c r="ES591" i="1"/>
  <c r="HP605" i="1"/>
  <c r="DJ599" i="1"/>
  <c r="CH599" i="1"/>
  <c r="HZ599" i="1"/>
  <c r="DN605" i="1"/>
  <c r="DK605" i="1"/>
  <c r="DY605" i="1"/>
  <c r="DM605" i="1"/>
  <c r="DC605" i="1"/>
  <c r="DR605" i="1"/>
  <c r="DD605" i="1"/>
  <c r="DE605" i="1"/>
  <c r="CU584" i="1"/>
  <c r="JS543" i="1"/>
  <c r="JR549" i="1"/>
  <c r="JS550" i="1"/>
  <c r="EY553" i="1"/>
  <c r="JS554" i="1"/>
  <c r="BO557" i="1"/>
  <c r="DH557" i="1"/>
  <c r="JS567" i="1"/>
  <c r="EZ576" i="1"/>
  <c r="ID576" i="1"/>
  <c r="HS577" i="1"/>
  <c r="EO578" i="1"/>
  <c r="CA579" i="1"/>
  <c r="CW579" i="1"/>
  <c r="HQ579" i="1"/>
  <c r="EP580" i="1"/>
  <c r="HS580" i="1"/>
  <c r="DV580" i="1"/>
  <c r="HZ580" i="1"/>
  <c r="ES580" i="1"/>
  <c r="ET580" i="1"/>
  <c r="FN581" i="1"/>
  <c r="FO581" i="1"/>
  <c r="ES582" i="1"/>
  <c r="EO582" i="1"/>
  <c r="FN582" i="1"/>
  <c r="FO582" i="1"/>
  <c r="EK583" i="1"/>
  <c r="EV585" i="1"/>
  <c r="EZ585" i="1"/>
  <c r="BO586" i="1"/>
  <c r="AM586" i="1"/>
  <c r="EP587" i="1"/>
  <c r="ES587" i="1"/>
  <c r="EL588" i="1"/>
  <c r="EP588" i="1"/>
  <c r="EY588" i="1"/>
  <c r="FA588" i="1"/>
  <c r="ES588" i="1"/>
  <c r="ET588" i="1"/>
  <c r="EL589" i="1"/>
  <c r="EP589" i="1"/>
  <c r="BO590" i="1"/>
  <c r="DG590" i="1"/>
  <c r="II590" i="1"/>
  <c r="EY590" i="1"/>
  <c r="HO590" i="1"/>
  <c r="CT593" i="1"/>
  <c r="HE593" i="1"/>
  <c r="EW593" i="1"/>
  <c r="FC593" i="1"/>
  <c r="FD593" i="1"/>
  <c r="HA594" i="1"/>
  <c r="GU594" i="1"/>
  <c r="CS594" i="1"/>
  <c r="BS595" i="1"/>
  <c r="HH595" i="1"/>
  <c r="FX595" i="1"/>
  <c r="GY596" i="1"/>
  <c r="FX596" i="1"/>
  <c r="BS599" i="1"/>
  <c r="GP599" i="1"/>
  <c r="CT599" i="1"/>
  <c r="HO599" i="1"/>
  <c r="AK600" i="1"/>
  <c r="IA604" i="1"/>
  <c r="FX605" i="1"/>
  <c r="ET573" i="1"/>
  <c r="JR543" i="1"/>
  <c r="JR550" i="1"/>
  <c r="GS551" i="1"/>
  <c r="JR554" i="1"/>
  <c r="JS557" i="1"/>
  <c r="JR559" i="1"/>
  <c r="JS560" i="1"/>
  <c r="JR567" i="1"/>
  <c r="EO574" i="1"/>
  <c r="EV576" i="1"/>
  <c r="FA576" i="1"/>
  <c r="HU576" i="1"/>
  <c r="EK578" i="1"/>
  <c r="FA578" i="1"/>
  <c r="HR578" i="1"/>
  <c r="HV578" i="1"/>
  <c r="IF578" i="1"/>
  <c r="EK579" i="1"/>
  <c r="BN579" i="1"/>
  <c r="AL579" i="1"/>
  <c r="EV579" i="1"/>
  <c r="IB579" i="1"/>
  <c r="IG579" i="1"/>
  <c r="EQ580" i="1"/>
  <c r="FA580" i="1"/>
  <c r="ID580" i="1"/>
  <c r="HQ580" i="1"/>
  <c r="IF580" i="1"/>
  <c r="EU580" i="1"/>
  <c r="EW580" i="1"/>
  <c r="CV581" i="1"/>
  <c r="EZ582" i="1"/>
  <c r="EY582" i="1"/>
  <c r="DH582" i="1"/>
  <c r="EY583" i="1"/>
  <c r="BO585" i="1"/>
  <c r="DG585" i="1"/>
  <c r="EP585" i="1"/>
  <c r="FN585" i="1"/>
  <c r="FO585" i="1"/>
  <c r="BN586" i="1"/>
  <c r="AL586" i="1"/>
  <c r="EL587" i="1"/>
  <c r="ET587" i="1"/>
  <c r="DW588" i="1"/>
  <c r="DX588" i="1"/>
  <c r="EU588" i="1"/>
  <c r="EQ589" i="1"/>
  <c r="ES589" i="1"/>
  <c r="EY589" i="1"/>
  <c r="GS590" i="1"/>
  <c r="IG590" i="1"/>
  <c r="HZ591" i="1"/>
  <c r="DH593" i="1"/>
  <c r="CS593" i="1"/>
  <c r="HA593" i="1"/>
  <c r="AK593" i="1"/>
  <c r="DJ593" i="1"/>
  <c r="DN593" i="1"/>
  <c r="HC594" i="1"/>
  <c r="FC594" i="1"/>
  <c r="FD594" i="1"/>
  <c r="CT594" i="1"/>
  <c r="GU595" i="1"/>
  <c r="EW595" i="1"/>
  <c r="DR596" i="1"/>
  <c r="DK596" i="1"/>
  <c r="DY596" i="1"/>
  <c r="HC596" i="1"/>
  <c r="DI596" i="1"/>
  <c r="DV599" i="1"/>
  <c r="GU599" i="1"/>
  <c r="FX599" i="1"/>
  <c r="GY600" i="1"/>
  <c r="HQ593" i="1"/>
  <c r="EV591" i="1"/>
  <c r="CU598" i="1"/>
  <c r="HR598" i="1"/>
  <c r="JS544" i="1"/>
  <c r="JS545" i="1"/>
  <c r="JS551" i="1"/>
  <c r="JR556" i="1"/>
  <c r="JR557" i="1"/>
  <c r="JR560" i="1"/>
  <c r="JS564" i="1"/>
  <c r="EK567" i="1"/>
  <c r="JR569" i="1"/>
  <c r="BO576" i="1"/>
  <c r="IC576" i="1"/>
  <c r="HT576" i="1"/>
  <c r="DW576" i="1"/>
  <c r="DX576" i="1"/>
  <c r="DV577" i="1"/>
  <c r="AN578" i="1"/>
  <c r="IE578" i="1"/>
  <c r="IH578" i="1"/>
  <c r="HS579" i="1"/>
  <c r="EY579" i="1"/>
  <c r="HV580" i="1"/>
  <c r="GT580" i="1"/>
  <c r="DJ580" i="1"/>
  <c r="EM585" i="1"/>
  <c r="HU586" i="1"/>
  <c r="GT586" i="1"/>
  <c r="EQ587" i="1"/>
  <c r="FN589" i="1"/>
  <c r="FO589" i="1"/>
  <c r="EP590" i="1"/>
  <c r="HT590" i="1"/>
  <c r="EZ590" i="1"/>
  <c r="HC593" i="1"/>
  <c r="HB594" i="1"/>
  <c r="GV594" i="1"/>
  <c r="HZ594" i="1"/>
  <c r="DV594" i="1"/>
  <c r="FC595" i="1"/>
  <c r="FD595" i="1"/>
  <c r="BS596" i="1"/>
  <c r="GP596" i="1"/>
  <c r="HE596" i="1"/>
  <c r="DH599" i="1"/>
  <c r="FC599" i="1"/>
  <c r="FD599" i="1"/>
  <c r="HC599" i="1"/>
  <c r="CS600" i="1"/>
  <c r="FX600" i="1"/>
  <c r="BS600" i="1"/>
  <c r="GQ600" i="1"/>
  <c r="HE604" i="1"/>
  <c r="HQ595" i="1"/>
  <c r="CS605" i="1"/>
  <c r="EW605" i="1"/>
  <c r="DC604" i="1"/>
  <c r="HJ604" i="1"/>
  <c r="HK604" i="1"/>
  <c r="AQ604" i="1"/>
  <c r="HL604" i="1"/>
  <c r="HH604" i="1"/>
  <c r="HM604" i="1"/>
  <c r="HI604" i="1"/>
  <c r="EH604" i="1"/>
  <c r="EF604" i="1"/>
  <c r="GM604" i="1"/>
  <c r="GK604" i="1"/>
  <c r="EG604" i="1"/>
  <c r="EI604" i="1"/>
  <c r="GL604" i="1"/>
  <c r="GN604" i="1"/>
  <c r="GP604" i="1"/>
  <c r="GQ604" i="1"/>
  <c r="CX603" i="1"/>
  <c r="CI603" i="1"/>
  <c r="DN603" i="1"/>
  <c r="DD603" i="1"/>
  <c r="DE603" i="1"/>
  <c r="DM603" i="1"/>
  <c r="DR603" i="1"/>
  <c r="DK603" i="1"/>
  <c r="DY603" i="1"/>
  <c r="DC603" i="1"/>
  <c r="AQ602" i="1"/>
  <c r="AP602" i="1"/>
  <c r="DA601" i="1"/>
  <c r="DB601" i="1"/>
  <c r="DM601" i="1"/>
  <c r="DC601" i="1"/>
  <c r="DN601" i="1"/>
  <c r="DD601" i="1"/>
  <c r="DE601" i="1"/>
  <c r="DR601" i="1"/>
  <c r="DK601" i="1"/>
  <c r="DY601" i="1"/>
  <c r="HJ601" i="1"/>
  <c r="HL601" i="1"/>
  <c r="HM601" i="1"/>
  <c r="HK601" i="1"/>
  <c r="AQ601" i="1"/>
  <c r="HH601" i="1"/>
  <c r="HI601" i="1"/>
  <c r="GM601" i="1"/>
  <c r="EF601" i="1"/>
  <c r="EI601" i="1"/>
  <c r="GK601" i="1"/>
  <c r="GL601" i="1"/>
  <c r="EH601" i="1"/>
  <c r="EG601" i="1"/>
  <c r="GN601" i="1"/>
  <c r="GQ601" i="1"/>
  <c r="HI599" i="1"/>
  <c r="HK599" i="1"/>
  <c r="HH599" i="1"/>
  <c r="GL599" i="1"/>
  <c r="GN599" i="1"/>
  <c r="EI599" i="1"/>
  <c r="EH599" i="1"/>
  <c r="GP598" i="1"/>
  <c r="CK598" i="1"/>
  <c r="CX598" i="1"/>
  <c r="GQ598" i="1"/>
  <c r="HI598" i="1"/>
  <c r="HJ598" i="1"/>
  <c r="HK598" i="1"/>
  <c r="AQ598" i="1"/>
  <c r="HL598" i="1"/>
  <c r="HM598" i="1"/>
  <c r="HH598" i="1"/>
  <c r="EG598" i="1"/>
  <c r="EF598" i="1"/>
  <c r="EH598" i="1"/>
  <c r="GK598" i="1"/>
  <c r="GN598" i="1"/>
  <c r="GL598" i="1"/>
  <c r="GM598" i="1"/>
  <c r="EI598" i="1"/>
  <c r="DK598" i="1"/>
  <c r="DY598" i="1"/>
  <c r="DM598" i="1"/>
  <c r="DC598" i="1"/>
  <c r="DN598" i="1"/>
  <c r="DD598" i="1"/>
  <c r="DE598" i="1"/>
  <c r="DR598" i="1"/>
  <c r="HL597" i="1"/>
  <c r="HM597" i="1"/>
  <c r="HK597" i="1"/>
  <c r="HH597" i="1"/>
  <c r="HJ597" i="1"/>
  <c r="HI597" i="1"/>
  <c r="AQ597" i="1"/>
  <c r="EG597" i="1"/>
  <c r="EI597" i="1"/>
  <c r="GN597" i="1"/>
  <c r="EF597" i="1"/>
  <c r="GL597" i="1"/>
  <c r="EH597" i="1"/>
  <c r="GM597" i="1"/>
  <c r="GK597" i="1"/>
  <c r="GQ597" i="1"/>
  <c r="CX597" i="1"/>
  <c r="GP597" i="1"/>
  <c r="EG596" i="1"/>
  <c r="DA595" i="1"/>
  <c r="DB595" i="1"/>
  <c r="DP594" i="1"/>
  <c r="DQ594" i="1"/>
  <c r="DC594" i="1"/>
  <c r="DS594" i="1"/>
  <c r="DR594" i="1"/>
  <c r="GQ594" i="1"/>
  <c r="DN594" i="1"/>
  <c r="DK594" i="1"/>
  <c r="DY594" i="1"/>
  <c r="DU594" i="1"/>
  <c r="DD594" i="1"/>
  <c r="CK594" i="1"/>
  <c r="CX594" i="1"/>
  <c r="HH594" i="1"/>
  <c r="HL594" i="1"/>
  <c r="HI594" i="1"/>
  <c r="HJ594" i="1"/>
  <c r="HK594" i="1"/>
  <c r="AQ594" i="1"/>
  <c r="HM594" i="1"/>
  <c r="EI594" i="1"/>
  <c r="GN594" i="1"/>
  <c r="GK594" i="1"/>
  <c r="EG594" i="1"/>
  <c r="GM594" i="1"/>
  <c r="EH594" i="1"/>
  <c r="EF594" i="1"/>
  <c r="GL594" i="1"/>
  <c r="HK593" i="1"/>
  <c r="AQ593" i="1"/>
  <c r="HM593" i="1"/>
  <c r="HJ593" i="1"/>
  <c r="HL593" i="1"/>
  <c r="HH593" i="1"/>
  <c r="HI593" i="1"/>
  <c r="GK593" i="1"/>
  <c r="GM593" i="1"/>
  <c r="GL593" i="1"/>
  <c r="EG593" i="1"/>
  <c r="EI593" i="1"/>
  <c r="GN593" i="1"/>
  <c r="EH593" i="1"/>
  <c r="EF593" i="1"/>
  <c r="DE592" i="1"/>
  <c r="CX592" i="1"/>
  <c r="CK592" i="1"/>
  <c r="HH592" i="1"/>
  <c r="HL592" i="1"/>
  <c r="HM592" i="1"/>
  <c r="HI592" i="1"/>
  <c r="HJ592" i="1"/>
  <c r="HK592" i="1"/>
  <c r="AQ592" i="1"/>
  <c r="GL592" i="1"/>
  <c r="EF592" i="1"/>
  <c r="EH592" i="1"/>
  <c r="EG592" i="1"/>
  <c r="GN592" i="1"/>
  <c r="GM592" i="1"/>
  <c r="GK592" i="1"/>
  <c r="EI592" i="1"/>
  <c r="GP592" i="1"/>
  <c r="HR590" i="1"/>
  <c r="DI590" i="1"/>
  <c r="DH590" i="1"/>
  <c r="HE590" i="1"/>
  <c r="HA590" i="1"/>
  <c r="GV590" i="1"/>
  <c r="CU590" i="1"/>
  <c r="DJ590" i="1"/>
  <c r="CH590" i="1"/>
  <c r="GU589" i="1"/>
  <c r="IA589" i="1"/>
  <c r="HC589" i="1"/>
  <c r="HP589" i="1"/>
  <c r="DH588" i="1"/>
  <c r="DV588" i="1"/>
  <c r="ID588" i="1"/>
  <c r="DJ588" i="1"/>
  <c r="CH588" i="1"/>
  <c r="FC588" i="1"/>
  <c r="FD588" i="1"/>
  <c r="HP588" i="1"/>
  <c r="HE588" i="1"/>
  <c r="HF588" i="1"/>
  <c r="AM588" i="1"/>
  <c r="HB588" i="1"/>
  <c r="FX588" i="1"/>
  <c r="HC588" i="1"/>
  <c r="HA588" i="1"/>
  <c r="HD588" i="1"/>
  <c r="ID587" i="1"/>
  <c r="DH587" i="1"/>
  <c r="DP587" i="1"/>
  <c r="DQ587" i="1"/>
  <c r="DR587" i="1"/>
  <c r="DU587" i="1"/>
  <c r="DN587" i="1"/>
  <c r="DO587" i="1"/>
  <c r="DS587" i="1"/>
  <c r="DT587" i="1"/>
  <c r="DK587" i="1"/>
  <c r="DY587" i="1"/>
  <c r="DD587" i="1"/>
  <c r="CT587" i="1"/>
  <c r="HP587" i="1"/>
  <c r="CJ587" i="1"/>
  <c r="EW587" i="1"/>
  <c r="CU587" i="1"/>
  <c r="GU587" i="1"/>
  <c r="FC587" i="1"/>
  <c r="FD587" i="1"/>
  <c r="AK587" i="1"/>
  <c r="GV587" i="1"/>
  <c r="GW587" i="1"/>
  <c r="GX587" i="1"/>
  <c r="GY587" i="1"/>
  <c r="BS587" i="1"/>
  <c r="GP587" i="1"/>
  <c r="HD587" i="1"/>
  <c r="HE587" i="1"/>
  <c r="HF587" i="1"/>
  <c r="AM587" i="1"/>
  <c r="HA587" i="1"/>
  <c r="HB587" i="1"/>
  <c r="HC587" i="1"/>
  <c r="HO587" i="1"/>
  <c r="HZ587" i="1"/>
  <c r="GX586" i="1"/>
  <c r="HZ586" i="1"/>
  <c r="HO586" i="1"/>
  <c r="HD585" i="1"/>
  <c r="HF585" i="1"/>
  <c r="AM585" i="1"/>
  <c r="GW585" i="1"/>
  <c r="IA585" i="1"/>
  <c r="DI585" i="1"/>
  <c r="IE584" i="1"/>
  <c r="IC584" i="1"/>
  <c r="DH584" i="1"/>
  <c r="CK584" i="1"/>
  <c r="CX584" i="1"/>
  <c r="CJ584" i="1"/>
  <c r="BS584" i="1"/>
  <c r="GQ584" i="1"/>
  <c r="GU584" i="1"/>
  <c r="GV584" i="1"/>
  <c r="GW584" i="1"/>
  <c r="FC584" i="1"/>
  <c r="FD584" i="1"/>
  <c r="GX584" i="1"/>
  <c r="AK584" i="1"/>
  <c r="GY584" i="1"/>
  <c r="GP584" i="1"/>
  <c r="HA584" i="1"/>
  <c r="HB584" i="1"/>
  <c r="FX584" i="1"/>
  <c r="HC584" i="1"/>
  <c r="HE584" i="1"/>
  <c r="HF584" i="1"/>
  <c r="AM584" i="1"/>
  <c r="HD584" i="1"/>
  <c r="DJ584" i="1"/>
  <c r="HP584" i="1"/>
  <c r="DV583" i="1"/>
  <c r="DI583" i="1"/>
  <c r="DH583" i="1"/>
  <c r="EW583" i="1"/>
  <c r="CU583" i="1"/>
  <c r="BS583" i="1"/>
  <c r="GU583" i="1"/>
  <c r="FC583" i="1"/>
  <c r="FD583" i="1"/>
  <c r="AK583" i="1"/>
  <c r="GW583" i="1"/>
  <c r="GX583" i="1"/>
  <c r="GY583" i="1"/>
  <c r="GV583" i="1"/>
  <c r="CT583" i="1"/>
  <c r="HA583" i="1"/>
  <c r="HB583" i="1"/>
  <c r="FX583" i="1"/>
  <c r="HC583" i="1"/>
  <c r="HD583" i="1"/>
  <c r="HF583" i="1"/>
  <c r="HE583" i="1"/>
  <c r="AM583" i="1"/>
  <c r="DJ583" i="1"/>
  <c r="CS583" i="1"/>
  <c r="BS582" i="1"/>
  <c r="GQ582" i="1"/>
  <c r="GU582" i="1"/>
  <c r="FC582" i="1"/>
  <c r="FD582" i="1"/>
  <c r="AK582" i="1"/>
  <c r="GV582" i="1"/>
  <c r="GW582" i="1"/>
  <c r="GX582" i="1"/>
  <c r="GY582" i="1"/>
  <c r="GP582" i="1"/>
  <c r="CU582" i="1"/>
  <c r="HB582" i="1"/>
  <c r="FX582" i="1"/>
  <c r="HC582" i="1"/>
  <c r="HD582" i="1"/>
  <c r="HE582" i="1"/>
  <c r="HF582" i="1"/>
  <c r="AM582" i="1"/>
  <c r="HA582" i="1"/>
  <c r="DN582" i="1"/>
  <c r="DD582" i="1"/>
  <c r="DO582" i="1"/>
  <c r="DP582" i="1"/>
  <c r="DQ582" i="1"/>
  <c r="DR582" i="1"/>
  <c r="DS582" i="1"/>
  <c r="DT582" i="1"/>
  <c r="DK582" i="1"/>
  <c r="DY582" i="1"/>
  <c r="DU582" i="1"/>
  <c r="DC582" i="1"/>
  <c r="CT582" i="1"/>
  <c r="DV581" i="1"/>
  <c r="HO581" i="1"/>
  <c r="DI581" i="1"/>
  <c r="DD581" i="1"/>
  <c r="HA581" i="1"/>
  <c r="HB581" i="1"/>
  <c r="FX581" i="1"/>
  <c r="HD581" i="1"/>
  <c r="HE581" i="1"/>
  <c r="HF581" i="1"/>
  <c r="AM581" i="1"/>
  <c r="HC581" i="1"/>
  <c r="AK581" i="1"/>
  <c r="GV581" i="1"/>
  <c r="GW581" i="1"/>
  <c r="GX581" i="1"/>
  <c r="GY581" i="1"/>
  <c r="DH581" i="1"/>
  <c r="HZ581" i="1"/>
  <c r="IA581" i="1"/>
  <c r="HP581" i="1"/>
  <c r="DH580" i="1"/>
  <c r="CS580" i="1"/>
  <c r="CU580" i="1"/>
  <c r="GV580" i="1"/>
  <c r="GW580" i="1"/>
  <c r="GX580" i="1"/>
  <c r="BS580" i="1"/>
  <c r="GQ580" i="1"/>
  <c r="GU580" i="1"/>
  <c r="FC580" i="1"/>
  <c r="FD580" i="1"/>
  <c r="GY580" i="1"/>
  <c r="AK580" i="1"/>
  <c r="DS580" i="1"/>
  <c r="DU580" i="1"/>
  <c r="DC580" i="1"/>
  <c r="DN580" i="1"/>
  <c r="DD580" i="1"/>
  <c r="DK580" i="1"/>
  <c r="DY580" i="1"/>
  <c r="DO580" i="1"/>
  <c r="HP580" i="1"/>
  <c r="HE580" i="1"/>
  <c r="HF580" i="1"/>
  <c r="AM580" i="1"/>
  <c r="HA580" i="1"/>
  <c r="HB580" i="1"/>
  <c r="FX580" i="1"/>
  <c r="HD580" i="1"/>
  <c r="HC580" i="1"/>
  <c r="CT580" i="1"/>
  <c r="ID579" i="1"/>
  <c r="HO579" i="1"/>
  <c r="CU579" i="1"/>
  <c r="CS579" i="1"/>
  <c r="HP579" i="1"/>
  <c r="DJ579" i="1"/>
  <c r="DH579" i="1"/>
  <c r="CT579" i="1"/>
  <c r="HE579" i="1"/>
  <c r="HA579" i="1"/>
  <c r="HD579" i="1"/>
  <c r="HF579" i="1"/>
  <c r="AM579" i="1"/>
  <c r="HB579" i="1"/>
  <c r="HC579" i="1"/>
  <c r="FX579" i="1"/>
  <c r="GV579" i="1"/>
  <c r="GW579" i="1"/>
  <c r="BS579" i="1"/>
  <c r="GP579" i="1"/>
  <c r="FC579" i="1"/>
  <c r="FD579" i="1"/>
  <c r="GX579" i="1"/>
  <c r="GU579" i="1"/>
  <c r="GY579" i="1"/>
  <c r="AK579" i="1"/>
  <c r="EW579" i="1"/>
  <c r="DQ578" i="1"/>
  <c r="DR578" i="1"/>
  <c r="DP578" i="1"/>
  <c r="DS578" i="1"/>
  <c r="DD578" i="1"/>
  <c r="DT578" i="1"/>
  <c r="DK578" i="1"/>
  <c r="DY578" i="1"/>
  <c r="DU578" i="1"/>
  <c r="DC578" i="1"/>
  <c r="DN578" i="1"/>
  <c r="DO578" i="1"/>
  <c r="HE578" i="1"/>
  <c r="HF578" i="1"/>
  <c r="AM578" i="1"/>
  <c r="HB578" i="1"/>
  <c r="FX578" i="1"/>
  <c r="HA578" i="1"/>
  <c r="HC578" i="1"/>
  <c r="HD578" i="1"/>
  <c r="GV578" i="1"/>
  <c r="GW578" i="1"/>
  <c r="GU578" i="1"/>
  <c r="FC578" i="1"/>
  <c r="FD578" i="1"/>
  <c r="GX578" i="1"/>
  <c r="AK578" i="1"/>
  <c r="GY578" i="1"/>
  <c r="BS578" i="1"/>
  <c r="GP578" i="1"/>
  <c r="DH578" i="1"/>
  <c r="CT578" i="1"/>
  <c r="HZ578" i="1"/>
  <c r="CU578" i="1"/>
  <c r="EW578" i="1"/>
  <c r="IA578" i="1"/>
  <c r="HP578" i="1"/>
  <c r="GV577" i="1"/>
  <c r="GW577" i="1"/>
  <c r="GX577" i="1"/>
  <c r="GU577" i="1"/>
  <c r="FC577" i="1"/>
  <c r="FD577" i="1"/>
  <c r="GY577" i="1"/>
  <c r="BS577" i="1"/>
  <c r="GP577" i="1"/>
  <c r="AK577" i="1"/>
  <c r="DM577" i="1"/>
  <c r="DN577" i="1"/>
  <c r="DD577" i="1"/>
  <c r="DK577" i="1"/>
  <c r="DY577" i="1"/>
  <c r="HE577" i="1"/>
  <c r="HA577" i="1"/>
  <c r="HF577" i="1"/>
  <c r="AM577" i="1"/>
  <c r="HB577" i="1"/>
  <c r="HC577" i="1"/>
  <c r="HD577" i="1"/>
  <c r="EW577" i="1"/>
  <c r="HZ577" i="1"/>
  <c r="HP577" i="1"/>
  <c r="CT577" i="1"/>
  <c r="DI577" i="1"/>
  <c r="HO577" i="1"/>
  <c r="CS577" i="1"/>
  <c r="HO576" i="1"/>
  <c r="EW576" i="1"/>
  <c r="CU576" i="1"/>
  <c r="HP576" i="1"/>
  <c r="HC576" i="1"/>
  <c r="GV576" i="1"/>
  <c r="GW576" i="1"/>
  <c r="GU576" i="1"/>
  <c r="AK576" i="1"/>
  <c r="GX576" i="1"/>
  <c r="GY576" i="1"/>
  <c r="HZ576" i="1"/>
  <c r="HO575" i="1"/>
  <c r="GW575" i="1"/>
  <c r="GX575" i="1"/>
  <c r="GV575" i="1"/>
  <c r="GY575" i="1"/>
  <c r="GU575" i="1"/>
  <c r="AK575" i="1"/>
  <c r="HP575" i="1"/>
  <c r="CS575" i="1"/>
  <c r="CU575" i="1"/>
  <c r="HZ575" i="1"/>
  <c r="FN574" i="1"/>
  <c r="FO574" i="1"/>
  <c r="HT574" i="1"/>
  <c r="HO573" i="1"/>
  <c r="FN573" i="1"/>
  <c r="FO573" i="1"/>
  <c r="EK573" i="1"/>
  <c r="EO573" i="1"/>
  <c r="IH573" i="1"/>
  <c r="IE573" i="1"/>
  <c r="EY573" i="1"/>
  <c r="IE572" i="1"/>
  <c r="IF572" i="1"/>
  <c r="HW572" i="1"/>
  <c r="IG572" i="1"/>
  <c r="HX572" i="1"/>
  <c r="ID572" i="1"/>
  <c r="HR572" i="1"/>
  <c r="IB572" i="1"/>
  <c r="HS572" i="1"/>
  <c r="GS572" i="1"/>
  <c r="HU572" i="1"/>
  <c r="EK572" i="1"/>
  <c r="EM572" i="1"/>
  <c r="EQ572" i="1"/>
  <c r="FN572" i="1"/>
  <c r="FO572" i="1"/>
  <c r="CA572" i="1"/>
  <c r="IF571" i="1"/>
  <c r="HW571" i="1"/>
  <c r="IG571" i="1"/>
  <c r="HX571" i="1"/>
  <c r="IH571" i="1"/>
  <c r="II571" i="1"/>
  <c r="IA571" i="1"/>
  <c r="HR571" i="1"/>
  <c r="EY571" i="1"/>
  <c r="IC571" i="1"/>
  <c r="HT571" i="1"/>
  <c r="GS571" i="1"/>
  <c r="EZ571" i="1"/>
  <c r="HU571" i="1"/>
  <c r="GT571" i="1"/>
  <c r="IE571" i="1"/>
  <c r="HV571" i="1"/>
  <c r="BO571" i="1"/>
  <c r="DJ571" i="1"/>
  <c r="CH571" i="1"/>
  <c r="FN571" i="1"/>
  <c r="FO571" i="1"/>
  <c r="CA571" i="1"/>
  <c r="EQ571" i="1"/>
  <c r="EK571" i="1"/>
  <c r="EO571" i="1"/>
  <c r="EM571" i="1"/>
  <c r="IB570" i="1"/>
  <c r="HS570" i="1"/>
  <c r="IC570" i="1"/>
  <c r="HT570" i="1"/>
  <c r="GS570" i="1"/>
  <c r="EZ570" i="1"/>
  <c r="HQ570" i="1"/>
  <c r="EV570" i="1"/>
  <c r="BO570" i="1"/>
  <c r="KE570" i="1"/>
  <c r="ID570" i="1"/>
  <c r="HU570" i="1"/>
  <c r="GT570" i="1"/>
  <c r="FA570" i="1"/>
  <c r="DW570" i="1"/>
  <c r="DX570" i="1"/>
  <c r="IE570" i="1"/>
  <c r="HV570" i="1"/>
  <c r="IH570" i="1"/>
  <c r="IF570" i="1"/>
  <c r="HW570" i="1"/>
  <c r="IG570" i="1"/>
  <c r="HX570" i="1"/>
  <c r="II570" i="1"/>
  <c r="IA570" i="1"/>
  <c r="HR570" i="1"/>
  <c r="BN570" i="1"/>
  <c r="AL570" i="1"/>
  <c r="CA570" i="1"/>
  <c r="EU570" i="1"/>
  <c r="KD570" i="1"/>
  <c r="ET570" i="1"/>
  <c r="FN570" i="1"/>
  <c r="FO570" i="1"/>
  <c r="CW570" i="1"/>
  <c r="EQ570" i="1"/>
  <c r="EP570" i="1"/>
  <c r="HS569" i="1"/>
  <c r="EY569" i="1"/>
  <c r="IC569" i="1"/>
  <c r="HT569" i="1"/>
  <c r="GS569" i="1"/>
  <c r="ID569" i="1"/>
  <c r="HU569" i="1"/>
  <c r="GT569" i="1"/>
  <c r="FA569" i="1"/>
  <c r="DW569" i="1"/>
  <c r="DX569" i="1"/>
  <c r="IE569" i="1"/>
  <c r="HV569" i="1"/>
  <c r="IF569" i="1"/>
  <c r="HW569" i="1"/>
  <c r="IG569" i="1"/>
  <c r="HX569" i="1"/>
  <c r="HP569" i="1"/>
  <c r="IH569" i="1"/>
  <c r="II569" i="1"/>
  <c r="HR569" i="1"/>
  <c r="EP569" i="1"/>
  <c r="EQ569" i="1"/>
  <c r="FN569" i="1"/>
  <c r="FO569" i="1"/>
  <c r="CA569" i="1"/>
  <c r="BN569" i="1"/>
  <c r="AL569" i="1"/>
  <c r="EK569" i="1"/>
  <c r="EL569" i="1"/>
  <c r="EM569" i="1"/>
  <c r="BO569" i="1"/>
  <c r="KE569" i="1"/>
  <c r="EV569" i="1"/>
  <c r="EU569" i="1"/>
  <c r="ET569" i="1"/>
  <c r="ES569" i="1"/>
  <c r="CW569" i="1"/>
  <c r="EO568" i="1"/>
  <c r="IB568" i="1"/>
  <c r="HS568" i="1"/>
  <c r="EY568" i="1"/>
  <c r="IF568" i="1"/>
  <c r="IH568" i="1"/>
  <c r="EZ568" i="1"/>
  <c r="HW568" i="1"/>
  <c r="HZ568" i="1"/>
  <c r="ID568" i="1"/>
  <c r="HU568" i="1"/>
  <c r="FA568" i="1"/>
  <c r="DW568" i="1"/>
  <c r="DX568" i="1"/>
  <c r="HQ568" i="1"/>
  <c r="II568" i="1"/>
  <c r="EM568" i="1"/>
  <c r="CW568" i="1"/>
  <c r="EQ568" i="1"/>
  <c r="BO568" i="1"/>
  <c r="EL568" i="1"/>
  <c r="CA568" i="1"/>
  <c r="EK568" i="1"/>
  <c r="ET568" i="1"/>
  <c r="FN568" i="1"/>
  <c r="EP568" i="1"/>
  <c r="AN568" i="1"/>
  <c r="EV568" i="1"/>
  <c r="BN568" i="1"/>
  <c r="AL568" i="1"/>
  <c r="EU568" i="1"/>
  <c r="ES568" i="1"/>
  <c r="EU567" i="1"/>
  <c r="EV567" i="1"/>
  <c r="BO567" i="1"/>
  <c r="IB567" i="1"/>
  <c r="AN567" i="1"/>
  <c r="CW567" i="1"/>
  <c r="IE567" i="1"/>
  <c r="HV567" i="1"/>
  <c r="IF567" i="1"/>
  <c r="HW567" i="1"/>
  <c r="GT567" i="1"/>
  <c r="FA567" i="1"/>
  <c r="DW567" i="1"/>
  <c r="DX567" i="1"/>
  <c r="IG567" i="1"/>
  <c r="HX567" i="1"/>
  <c r="IH567" i="1"/>
  <c r="II567" i="1"/>
  <c r="HR567" i="1"/>
  <c r="IC567" i="1"/>
  <c r="HT567" i="1"/>
  <c r="GS567" i="1"/>
  <c r="HU567" i="1"/>
  <c r="EM567" i="1"/>
  <c r="EK566" i="1"/>
  <c r="EL566" i="1"/>
  <c r="EM566" i="1"/>
  <c r="EO566" i="1"/>
  <c r="IE566" i="1"/>
  <c r="HV566" i="1"/>
  <c r="IF566" i="1"/>
  <c r="HW566" i="1"/>
  <c r="IG566" i="1"/>
  <c r="HX566" i="1"/>
  <c r="HT566" i="1"/>
  <c r="EZ566" i="1"/>
  <c r="IH566" i="1"/>
  <c r="HQ566" i="1"/>
  <c r="IC566" i="1"/>
  <c r="GS566" i="1"/>
  <c r="ID566" i="1"/>
  <c r="II566" i="1"/>
  <c r="IA566" i="1"/>
  <c r="HR566" i="1"/>
  <c r="IB566" i="1"/>
  <c r="HS566" i="1"/>
  <c r="EY566" i="1"/>
  <c r="HU566" i="1"/>
  <c r="GT566" i="1"/>
  <c r="FA566" i="1"/>
  <c r="DW566" i="1"/>
  <c r="DX566" i="1"/>
  <c r="FN566" i="1"/>
  <c r="FO566" i="1"/>
  <c r="CA566" i="1"/>
  <c r="BN566" i="1"/>
  <c r="AL566" i="1"/>
  <c r="EP566" i="1"/>
  <c r="EQ566" i="1"/>
  <c r="ES566" i="1"/>
  <c r="ET566" i="1"/>
  <c r="EU566" i="1"/>
  <c r="EV566" i="1"/>
  <c r="BO566" i="1"/>
  <c r="DI566" i="1"/>
  <c r="CW566" i="1"/>
  <c r="AN566" i="1"/>
  <c r="IH565" i="1"/>
  <c r="DW565" i="1"/>
  <c r="DX565" i="1"/>
  <c r="GT565" i="1"/>
  <c r="ET565" i="1"/>
  <c r="ES565" i="1"/>
  <c r="BN565" i="1"/>
  <c r="AL565" i="1"/>
  <c r="EP565" i="1"/>
  <c r="EQ565" i="1"/>
  <c r="FN565" i="1"/>
  <c r="FO565" i="1"/>
  <c r="EK565" i="1"/>
  <c r="EL565" i="1"/>
  <c r="EO565" i="1"/>
  <c r="GS564" i="1"/>
  <c r="HV564" i="1"/>
  <c r="IF564" i="1"/>
  <c r="HW564" i="1"/>
  <c r="HO564" i="1"/>
  <c r="HU564" i="1"/>
  <c r="IG564" i="1"/>
  <c r="HX564" i="1"/>
  <c r="HS564" i="1"/>
  <c r="IH564" i="1"/>
  <c r="HZ564" i="1"/>
  <c r="HQ564" i="1"/>
  <c r="II564" i="1"/>
  <c r="IB564" i="1"/>
  <c r="EY564" i="1"/>
  <c r="ID564" i="1"/>
  <c r="GT564" i="1"/>
  <c r="FA564" i="1"/>
  <c r="DW564" i="1"/>
  <c r="DX564" i="1"/>
  <c r="EU564" i="1"/>
  <c r="ES564" i="1"/>
  <c r="EV564" i="1"/>
  <c r="BO564" i="1"/>
  <c r="IC564" i="1"/>
  <c r="AN564" i="1"/>
  <c r="CW564" i="1"/>
  <c r="CA564" i="1"/>
  <c r="EL564" i="1"/>
  <c r="EM564" i="1"/>
  <c r="JO560" i="1"/>
  <c r="JZ560" i="1"/>
  <c r="EO563" i="1"/>
  <c r="IB563" i="1"/>
  <c r="HS563" i="1"/>
  <c r="EY563" i="1"/>
  <c r="HU563" i="1"/>
  <c r="II563" i="1"/>
  <c r="EM563" i="1"/>
  <c r="EZ563" i="1"/>
  <c r="DW563" i="1"/>
  <c r="DX563" i="1"/>
  <c r="IF563" i="1"/>
  <c r="HX563" i="1"/>
  <c r="IH563" i="1"/>
  <c r="ES563" i="1"/>
  <c r="EL563" i="1"/>
  <c r="BN563" i="1"/>
  <c r="AL563" i="1"/>
  <c r="EK563" i="1"/>
  <c r="ET563" i="1"/>
  <c r="FN563" i="1"/>
  <c r="FO563" i="1"/>
  <c r="EQ563" i="1"/>
  <c r="EP563" i="1"/>
  <c r="AN563" i="1"/>
  <c r="EV563" i="1"/>
  <c r="CA563" i="1"/>
  <c r="KD563" i="1"/>
  <c r="CW563" i="1"/>
  <c r="IH562" i="1"/>
  <c r="HQ562" i="1"/>
  <c r="II562" i="1"/>
  <c r="HR562" i="1"/>
  <c r="IB562" i="1"/>
  <c r="HS562" i="1"/>
  <c r="EY562" i="1"/>
  <c r="IC562" i="1"/>
  <c r="HT562" i="1"/>
  <c r="GS562" i="1"/>
  <c r="EZ562" i="1"/>
  <c r="ID562" i="1"/>
  <c r="HU562" i="1"/>
  <c r="GT562" i="1"/>
  <c r="FA562" i="1"/>
  <c r="DW562" i="1"/>
  <c r="DX562" i="1"/>
  <c r="IE562" i="1"/>
  <c r="HV562" i="1"/>
  <c r="IF562" i="1"/>
  <c r="HW562" i="1"/>
  <c r="IG562" i="1"/>
  <c r="HX562" i="1"/>
  <c r="EV562" i="1"/>
  <c r="BO562" i="1"/>
  <c r="DJ562" i="1"/>
  <c r="CH562" i="1"/>
  <c r="AN562" i="1"/>
  <c r="CW562" i="1"/>
  <c r="ES562" i="1"/>
  <c r="ET562" i="1"/>
  <c r="EU562" i="1"/>
  <c r="BN562" i="1"/>
  <c r="AL562" i="1"/>
  <c r="CA562" i="1"/>
  <c r="EK562" i="1"/>
  <c r="FN562" i="1"/>
  <c r="FO562" i="1"/>
  <c r="EQ562" i="1"/>
  <c r="EP562" i="1"/>
  <c r="EO562" i="1"/>
  <c r="EM562" i="1"/>
  <c r="IH561" i="1"/>
  <c r="HZ561" i="1"/>
  <c r="HQ561" i="1"/>
  <c r="ID561" i="1"/>
  <c r="DW561" i="1"/>
  <c r="DX561" i="1"/>
  <c r="HV561" i="1"/>
  <c r="HW561" i="1"/>
  <c r="HX561" i="1"/>
  <c r="II561" i="1"/>
  <c r="IB561" i="1"/>
  <c r="HS561" i="1"/>
  <c r="EY561" i="1"/>
  <c r="GS561" i="1"/>
  <c r="HU561" i="1"/>
  <c r="GT561" i="1"/>
  <c r="FA561" i="1"/>
  <c r="IF561" i="1"/>
  <c r="IG561" i="1"/>
  <c r="EV561" i="1"/>
  <c r="BO561" i="1"/>
  <c r="IC561" i="1"/>
  <c r="ES561" i="1"/>
  <c r="EU561" i="1"/>
  <c r="AN561" i="1"/>
  <c r="CW561" i="1"/>
  <c r="EQ561" i="1"/>
  <c r="EM561" i="1"/>
  <c r="EV560" i="1"/>
  <c r="BO560" i="1"/>
  <c r="EU560" i="1"/>
  <c r="AN560" i="1"/>
  <c r="CW560" i="1"/>
  <c r="ES560" i="1"/>
  <c r="IH560" i="1"/>
  <c r="HQ560" i="1"/>
  <c r="GS560" i="1"/>
  <c r="HW560" i="1"/>
  <c r="HX560" i="1"/>
  <c r="II560" i="1"/>
  <c r="IB560" i="1"/>
  <c r="HS560" i="1"/>
  <c r="EY560" i="1"/>
  <c r="ID560" i="1"/>
  <c r="HU560" i="1"/>
  <c r="GT560" i="1"/>
  <c r="FA560" i="1"/>
  <c r="DW560" i="1"/>
  <c r="DX560" i="1"/>
  <c r="HV560" i="1"/>
  <c r="IF560" i="1"/>
  <c r="IG560" i="1"/>
  <c r="EQ560" i="1"/>
  <c r="EM560" i="1"/>
  <c r="IH559" i="1"/>
  <c r="HZ559" i="1"/>
  <c r="HQ559" i="1"/>
  <c r="ID559" i="1"/>
  <c r="GT559" i="1"/>
  <c r="HV559" i="1"/>
  <c r="HW559" i="1"/>
  <c r="HX559" i="1"/>
  <c r="II559" i="1"/>
  <c r="IB559" i="1"/>
  <c r="HS559" i="1"/>
  <c r="EY559" i="1"/>
  <c r="GS559" i="1"/>
  <c r="HU559" i="1"/>
  <c r="FA559" i="1"/>
  <c r="IF559" i="1"/>
  <c r="IG559" i="1"/>
  <c r="EU559" i="1"/>
  <c r="BN559" i="1"/>
  <c r="AL559" i="1"/>
  <c r="EM559" i="1"/>
  <c r="EL558" i="1"/>
  <c r="EP558" i="1"/>
  <c r="FN558" i="1"/>
  <c r="FO558" i="1"/>
  <c r="HR558" i="1"/>
  <c r="BN558" i="1"/>
  <c r="AL558" i="1"/>
  <c r="HX558" i="1"/>
  <c r="ET558" i="1"/>
  <c r="DW558" i="1"/>
  <c r="DX558" i="1"/>
  <c r="EL557" i="1"/>
  <c r="ES557" i="1"/>
  <c r="ET557" i="1"/>
  <c r="ID557" i="1"/>
  <c r="IB557" i="1"/>
  <c r="EP557" i="1"/>
  <c r="CA557" i="1"/>
  <c r="FN557" i="1"/>
  <c r="FO557" i="1"/>
  <c r="BN557" i="1"/>
  <c r="AL557" i="1"/>
  <c r="EO557" i="1"/>
  <c r="EK557" i="1"/>
  <c r="CW556" i="1"/>
  <c r="EZ556" i="1"/>
  <c r="EQ556" i="1"/>
  <c r="FN556" i="1"/>
  <c r="FO556" i="1"/>
  <c r="CA556" i="1"/>
  <c r="EO556" i="1"/>
  <c r="EK556" i="1"/>
  <c r="EM556" i="1"/>
  <c r="EY556" i="1"/>
  <c r="AN556" i="1"/>
  <c r="HR556" i="1"/>
  <c r="II556" i="1"/>
  <c r="HQ556" i="1"/>
  <c r="IH556" i="1"/>
  <c r="EU556" i="1"/>
  <c r="HP556" i="1"/>
  <c r="HX556" i="1"/>
  <c r="IG556" i="1"/>
  <c r="HW556" i="1"/>
  <c r="IF556" i="1"/>
  <c r="HV556" i="1"/>
  <c r="IE556" i="1"/>
  <c r="HS556" i="1"/>
  <c r="GT556" i="1"/>
  <c r="HU556" i="1"/>
  <c r="ID556" i="1"/>
  <c r="GS556" i="1"/>
  <c r="HT556" i="1"/>
  <c r="IC556" i="1"/>
  <c r="EO555" i="1"/>
  <c r="IB555" i="1"/>
  <c r="HS555" i="1"/>
  <c r="EY555" i="1"/>
  <c r="IF555" i="1"/>
  <c r="II555" i="1"/>
  <c r="IC555" i="1"/>
  <c r="HT555" i="1"/>
  <c r="GS555" i="1"/>
  <c r="EZ555" i="1"/>
  <c r="HW555" i="1"/>
  <c r="HX555" i="1"/>
  <c r="HR555" i="1"/>
  <c r="EM555" i="1"/>
  <c r="ID555" i="1"/>
  <c r="HU555" i="1"/>
  <c r="GT555" i="1"/>
  <c r="HV555" i="1"/>
  <c r="IG555" i="1"/>
  <c r="HQ555" i="1"/>
  <c r="IE555" i="1"/>
  <c r="IH555" i="1"/>
  <c r="CW555" i="1"/>
  <c r="EQ555" i="1"/>
  <c r="EK555" i="1"/>
  <c r="FN555" i="1"/>
  <c r="FO555" i="1"/>
  <c r="AN555" i="1"/>
  <c r="CA555" i="1"/>
  <c r="EK554" i="1"/>
  <c r="IG554" i="1"/>
  <c r="II554" i="1"/>
  <c r="GS554" i="1"/>
  <c r="EV554" i="1"/>
  <c r="ES554" i="1"/>
  <c r="ET554" i="1"/>
  <c r="BN554" i="1"/>
  <c r="AL554" i="1"/>
  <c r="EP554" i="1"/>
  <c r="FN554" i="1"/>
  <c r="FO554" i="1"/>
  <c r="EO554" i="1"/>
  <c r="EL554" i="1"/>
  <c r="IG553" i="1"/>
  <c r="HX553" i="1"/>
  <c r="HS553" i="1"/>
  <c r="IC553" i="1"/>
  <c r="HT553" i="1"/>
  <c r="GS553" i="1"/>
  <c r="EZ553" i="1"/>
  <c r="HU553" i="1"/>
  <c r="HV553" i="1"/>
  <c r="HW553" i="1"/>
  <c r="IH553" i="1"/>
  <c r="HQ553" i="1"/>
  <c r="II553" i="1"/>
  <c r="HR553" i="1"/>
  <c r="IB553" i="1"/>
  <c r="ID553" i="1"/>
  <c r="GT553" i="1"/>
  <c r="FA553" i="1"/>
  <c r="DW553" i="1"/>
  <c r="IE553" i="1"/>
  <c r="IF553" i="1"/>
  <c r="EU553" i="1"/>
  <c r="ET553" i="1"/>
  <c r="EV553" i="1"/>
  <c r="BO553" i="1"/>
  <c r="AN553" i="1"/>
  <c r="CW553" i="1"/>
  <c r="CA553" i="1"/>
  <c r="BN553" i="1"/>
  <c r="AL553" i="1"/>
  <c r="EP553" i="1"/>
  <c r="FN553" i="1"/>
  <c r="FO553" i="1"/>
  <c r="EQ553" i="1"/>
  <c r="EL553" i="1"/>
  <c r="IG552" i="1"/>
  <c r="HX552" i="1"/>
  <c r="IH552" i="1"/>
  <c r="IC552" i="1"/>
  <c r="HT552" i="1"/>
  <c r="GS552" i="1"/>
  <c r="EZ552" i="1"/>
  <c r="HV552" i="1"/>
  <c r="HW552" i="1"/>
  <c r="II552" i="1"/>
  <c r="HR552" i="1"/>
  <c r="EY552" i="1"/>
  <c r="HU552" i="1"/>
  <c r="GT552" i="1"/>
  <c r="FA552" i="1"/>
  <c r="DW552" i="1"/>
  <c r="DX552" i="1"/>
  <c r="IE552" i="1"/>
  <c r="IF552" i="1"/>
  <c r="EU552" i="1"/>
  <c r="EV552" i="1"/>
  <c r="BO552" i="1"/>
  <c r="HZ552" i="1"/>
  <c r="ET552" i="1"/>
  <c r="AN552" i="1"/>
  <c r="CW552" i="1"/>
  <c r="ES552" i="1"/>
  <c r="CA552" i="1"/>
  <c r="BN552" i="1"/>
  <c r="AL552" i="1"/>
  <c r="EP552" i="1"/>
  <c r="FN552" i="1"/>
  <c r="FO552" i="1"/>
  <c r="EQ552" i="1"/>
  <c r="KD552" i="1"/>
  <c r="EK552" i="1"/>
  <c r="EL552" i="1"/>
  <c r="EM552" i="1"/>
  <c r="EO552" i="1"/>
  <c r="HQ551" i="1"/>
  <c r="IE551" i="1"/>
  <c r="HV551" i="1"/>
  <c r="ET551" i="1"/>
  <c r="FN551" i="1"/>
  <c r="FO551" i="1"/>
  <c r="CS551" i="1"/>
  <c r="EK551" i="1"/>
  <c r="EO551" i="1"/>
  <c r="ID550" i="1"/>
  <c r="HS550" i="1"/>
  <c r="ET550" i="1"/>
  <c r="CW550" i="1"/>
  <c r="ES550" i="1"/>
  <c r="FN550" i="1"/>
  <c r="FO550" i="1"/>
  <c r="CA550" i="1"/>
  <c r="BN550" i="1"/>
  <c r="AL550" i="1"/>
  <c r="EP550" i="1"/>
  <c r="EK550" i="1"/>
  <c r="EL550" i="1"/>
  <c r="EO550" i="1"/>
  <c r="IH549" i="1"/>
  <c r="HQ549" i="1"/>
  <c r="HV549" i="1"/>
  <c r="HW549" i="1"/>
  <c r="HX549" i="1"/>
  <c r="II549" i="1"/>
  <c r="HR549" i="1"/>
  <c r="IB549" i="1"/>
  <c r="HS549" i="1"/>
  <c r="EY549" i="1"/>
  <c r="IC549" i="1"/>
  <c r="HT549" i="1"/>
  <c r="GS549" i="1"/>
  <c r="EZ549" i="1"/>
  <c r="ID549" i="1"/>
  <c r="HU549" i="1"/>
  <c r="GT549" i="1"/>
  <c r="FA549" i="1"/>
  <c r="DW549" i="1"/>
  <c r="DX549" i="1"/>
  <c r="IE549" i="1"/>
  <c r="IF549" i="1"/>
  <c r="IG549" i="1"/>
  <c r="EV549" i="1"/>
  <c r="BO549" i="1"/>
  <c r="ET549" i="1"/>
  <c r="EU549" i="1"/>
  <c r="AN549" i="1"/>
  <c r="CW549" i="1"/>
  <c r="ES549" i="1"/>
  <c r="CA549" i="1"/>
  <c r="FN549" i="1"/>
  <c r="FO549" i="1"/>
  <c r="EP549" i="1"/>
  <c r="EQ549" i="1"/>
  <c r="BN549" i="1"/>
  <c r="AL549" i="1"/>
  <c r="EK549" i="1"/>
  <c r="EO549" i="1"/>
  <c r="EM549" i="1"/>
  <c r="EY548" i="1"/>
  <c r="IC548" i="1"/>
  <c r="HT548" i="1"/>
  <c r="IE548" i="1"/>
  <c r="HV548" i="1"/>
  <c r="IG548" i="1"/>
  <c r="HX548" i="1"/>
  <c r="FA548" i="1"/>
  <c r="DW548" i="1"/>
  <c r="DX548" i="1"/>
  <c r="II548" i="1"/>
  <c r="IA548" i="1"/>
  <c r="HR548" i="1"/>
  <c r="ES548" i="1"/>
  <c r="EU548" i="1"/>
  <c r="EV548" i="1"/>
  <c r="BO548" i="1"/>
  <c r="CW548" i="1"/>
  <c r="AN548" i="1"/>
  <c r="EM548" i="1"/>
  <c r="EL548" i="1"/>
  <c r="ET547" i="1"/>
  <c r="EP547" i="1"/>
  <c r="FN547" i="1"/>
  <c r="FO547" i="1"/>
  <c r="BN547" i="1"/>
  <c r="AL547" i="1"/>
  <c r="IH547" i="1"/>
  <c r="IE547" i="1"/>
  <c r="HT547" i="1"/>
  <c r="EO546" i="1"/>
  <c r="EK546" i="1"/>
  <c r="EL546" i="1"/>
  <c r="HS546" i="1"/>
  <c r="GT546" i="1"/>
  <c r="HX546" i="1"/>
  <c r="EP546" i="1"/>
  <c r="FN546" i="1"/>
  <c r="FO546" i="1"/>
  <c r="BN546" i="1"/>
  <c r="AL546" i="1"/>
  <c r="AN546" i="1"/>
  <c r="ET546" i="1"/>
  <c r="ES546" i="1"/>
  <c r="IG545" i="1"/>
  <c r="HX545" i="1"/>
  <c r="IF545" i="1"/>
  <c r="IH545" i="1"/>
  <c r="HQ545" i="1"/>
  <c r="IB545" i="1"/>
  <c r="IC545" i="1"/>
  <c r="GS545" i="1"/>
  <c r="ID545" i="1"/>
  <c r="HU545" i="1"/>
  <c r="GT545" i="1"/>
  <c r="FA545" i="1"/>
  <c r="DW545" i="1"/>
  <c r="DX545" i="1"/>
  <c r="IE545" i="1"/>
  <c r="HV545" i="1"/>
  <c r="II545" i="1"/>
  <c r="HR545" i="1"/>
  <c r="HS545" i="1"/>
  <c r="EY545" i="1"/>
  <c r="HT545" i="1"/>
  <c r="EZ545" i="1"/>
  <c r="HW545" i="1"/>
  <c r="EU545" i="1"/>
  <c r="ET545" i="1"/>
  <c r="EV545" i="1"/>
  <c r="BO545" i="1"/>
  <c r="CW545" i="1"/>
  <c r="AN545" i="1"/>
  <c r="CA545" i="1"/>
  <c r="BN545" i="1"/>
  <c r="AL545" i="1"/>
  <c r="EP545" i="1"/>
  <c r="EQ545" i="1"/>
  <c r="FN545" i="1"/>
  <c r="FO545" i="1"/>
  <c r="IE544" i="1"/>
  <c r="HV544" i="1"/>
  <c r="IF544" i="1"/>
  <c r="HW544" i="1"/>
  <c r="IG544" i="1"/>
  <c r="HX544" i="1"/>
  <c r="IH544" i="1"/>
  <c r="HQ544" i="1"/>
  <c r="II544" i="1"/>
  <c r="HR544" i="1"/>
  <c r="IB544" i="1"/>
  <c r="HS544" i="1"/>
  <c r="IC544" i="1"/>
  <c r="HT544" i="1"/>
  <c r="GS544" i="1"/>
  <c r="EZ544" i="1"/>
  <c r="ID544" i="1"/>
  <c r="HU544" i="1"/>
  <c r="GT544" i="1"/>
  <c r="FA544" i="1"/>
  <c r="DW544" i="1"/>
  <c r="DX544" i="1"/>
  <c r="ET544" i="1"/>
  <c r="EU544" i="1"/>
  <c r="EV544" i="1"/>
  <c r="BO544" i="1"/>
  <c r="AN544" i="1"/>
  <c r="CW544" i="1"/>
  <c r="EQ544" i="1"/>
  <c r="EP544" i="1"/>
  <c r="BN544" i="1"/>
  <c r="AL544" i="1"/>
  <c r="CA544" i="1"/>
  <c r="FN544" i="1"/>
  <c r="FO544" i="1"/>
  <c r="ID543" i="1"/>
  <c r="HU543" i="1"/>
  <c r="GT543" i="1"/>
  <c r="FA543" i="1"/>
  <c r="DW543" i="1"/>
  <c r="DX543" i="1"/>
  <c r="IE543" i="1"/>
  <c r="HV543" i="1"/>
  <c r="IF543" i="1"/>
  <c r="HW543" i="1"/>
  <c r="IG543" i="1"/>
  <c r="HX543" i="1"/>
  <c r="IH543" i="1"/>
  <c r="HQ543" i="1"/>
  <c r="HS543" i="1"/>
  <c r="EY543" i="1"/>
  <c r="II543" i="1"/>
  <c r="IB543" i="1"/>
  <c r="HT543" i="1"/>
  <c r="GS543" i="1"/>
  <c r="CW543" i="1"/>
  <c r="ES543" i="1"/>
  <c r="EU543" i="1"/>
  <c r="EV543" i="1"/>
  <c r="BO543" i="1"/>
  <c r="AN543" i="1"/>
  <c r="FN543" i="1"/>
  <c r="FO543" i="1"/>
  <c r="EL543" i="1"/>
  <c r="IF542" i="1"/>
  <c r="HW542" i="1"/>
  <c r="IG542" i="1"/>
  <c r="HX542" i="1"/>
  <c r="HU542" i="1"/>
  <c r="GT542" i="1"/>
  <c r="FA542" i="1"/>
  <c r="DW542" i="1"/>
  <c r="DX542" i="1"/>
  <c r="IH542" i="1"/>
  <c r="EY542" i="1"/>
  <c r="IC542" i="1"/>
  <c r="HT542" i="1"/>
  <c r="GS542" i="1"/>
  <c r="EZ542" i="1"/>
  <c r="HV542" i="1"/>
  <c r="II542" i="1"/>
  <c r="HR542" i="1"/>
  <c r="IE542" i="1"/>
  <c r="ET542" i="1"/>
  <c r="EU542" i="1"/>
  <c r="CW542" i="1"/>
  <c r="EV542" i="1"/>
  <c r="BO542" i="1"/>
  <c r="AN542" i="1"/>
  <c r="ES542" i="1"/>
  <c r="FN542" i="1"/>
  <c r="FO542" i="1"/>
  <c r="CA542" i="1"/>
  <c r="BN542" i="1"/>
  <c r="AL542" i="1"/>
  <c r="EQ542" i="1"/>
  <c r="EP542" i="1"/>
  <c r="HQ542" i="1"/>
  <c r="EK542" i="1"/>
  <c r="EL542" i="1"/>
  <c r="EM542" i="1"/>
  <c r="EO542" i="1"/>
  <c r="CW541" i="1"/>
  <c r="ES541" i="1"/>
  <c r="ET541" i="1"/>
  <c r="EU541" i="1"/>
  <c r="EV541" i="1"/>
  <c r="BO541" i="1"/>
  <c r="AN541" i="1"/>
  <c r="EQ541" i="1"/>
  <c r="FN541" i="1"/>
  <c r="FO541" i="1"/>
  <c r="BN541" i="1"/>
  <c r="AL541" i="1"/>
  <c r="HR541" i="1"/>
  <c r="EP541" i="1"/>
  <c r="CA541" i="1"/>
  <c r="DW541" i="1"/>
  <c r="DX541" i="1"/>
  <c r="ID541" i="1"/>
  <c r="HU541" i="1"/>
  <c r="GT541" i="1"/>
  <c r="HV541" i="1"/>
  <c r="IF541" i="1"/>
  <c r="HW541" i="1"/>
  <c r="HO541" i="1"/>
  <c r="IG541" i="1"/>
  <c r="HX541" i="1"/>
  <c r="IH541" i="1"/>
  <c r="HQ541" i="1"/>
  <c r="GS541" i="1"/>
  <c r="EZ541" i="1"/>
  <c r="II541" i="1"/>
  <c r="IB541" i="1"/>
  <c r="HS541" i="1"/>
  <c r="EY541" i="1"/>
  <c r="FA541" i="1"/>
  <c r="EO541" i="1"/>
  <c r="EM541" i="1"/>
  <c r="EL541" i="1"/>
  <c r="EK541" i="1"/>
  <c r="EL540" i="1"/>
  <c r="FN540" i="1"/>
  <c r="FO540" i="1"/>
  <c r="IH540" i="1"/>
  <c r="HW540" i="1"/>
  <c r="HX540" i="1"/>
  <c r="CA540" i="1"/>
  <c r="II540" i="1"/>
  <c r="HR540" i="1"/>
  <c r="EY540" i="1"/>
  <c r="IC540" i="1"/>
  <c r="HT540" i="1"/>
  <c r="EZ540" i="1"/>
  <c r="FA540" i="1"/>
  <c r="EQ540" i="1"/>
  <c r="DW540" i="1"/>
  <c r="DX540" i="1"/>
  <c r="IE540" i="1"/>
  <c r="HV540" i="1"/>
  <c r="IG540" i="1"/>
  <c r="EV540" i="1"/>
  <c r="BO540" i="1"/>
  <c r="KE540" i="1"/>
  <c r="ES540" i="1"/>
  <c r="EU540" i="1"/>
  <c r="BN540" i="1"/>
  <c r="AL540" i="1"/>
  <c r="AN540" i="1"/>
  <c r="CW540" i="1"/>
  <c r="ET540" i="1"/>
  <c r="KD540" i="1"/>
  <c r="EP540" i="1"/>
  <c r="EO540" i="1"/>
  <c r="EM540" i="1"/>
  <c r="EK540" i="1"/>
  <c r="IG539" i="1"/>
  <c r="HX539" i="1"/>
  <c r="IE539" i="1"/>
  <c r="IF539" i="1"/>
  <c r="IH539" i="1"/>
  <c r="HQ539" i="1"/>
  <c r="ID539" i="1"/>
  <c r="GT539" i="1"/>
  <c r="FA539" i="1"/>
  <c r="DW539" i="1"/>
  <c r="DX539" i="1"/>
  <c r="HW539" i="1"/>
  <c r="II539" i="1"/>
  <c r="HR539" i="1"/>
  <c r="IB539" i="1"/>
  <c r="HS539" i="1"/>
  <c r="EY539" i="1"/>
  <c r="IC539" i="1"/>
  <c r="HT539" i="1"/>
  <c r="GS539" i="1"/>
  <c r="EZ539" i="1"/>
  <c r="HU539" i="1"/>
  <c r="HV539" i="1"/>
  <c r="EU539" i="1"/>
  <c r="ET539" i="1"/>
  <c r="EV539" i="1"/>
  <c r="BO539" i="1"/>
  <c r="AN539" i="1"/>
  <c r="CW539" i="1"/>
  <c r="ES539" i="1"/>
  <c r="CA539" i="1"/>
  <c r="BN539" i="1"/>
  <c r="AL539" i="1"/>
  <c r="EQ539" i="1"/>
  <c r="EP539" i="1"/>
  <c r="FN539" i="1"/>
  <c r="FO539" i="1"/>
  <c r="EO539" i="1"/>
  <c r="EM539" i="1"/>
  <c r="EL539" i="1"/>
  <c r="ID534" i="1"/>
  <c r="GS534" i="1"/>
  <c r="HT534" i="1"/>
  <c r="IC534" i="1"/>
  <c r="DW527" i="1"/>
  <c r="DX527" i="1"/>
  <c r="FN528" i="1"/>
  <c r="IE528" i="1"/>
  <c r="HS521" i="1"/>
  <c r="EZ536" i="1"/>
  <c r="FN529" i="1"/>
  <c r="FO529" i="1"/>
  <c r="EL525" i="1"/>
  <c r="CA531" i="1"/>
  <c r="ES532" i="1"/>
  <c r="GS535" i="1"/>
  <c r="II529" i="1"/>
  <c r="FN534" i="1"/>
  <c r="FO534" i="1"/>
  <c r="HU525" i="1"/>
  <c r="GT532" i="1"/>
  <c r="FN532" i="1"/>
  <c r="FO532" i="1"/>
  <c r="ET538" i="1"/>
  <c r="AN537" i="1"/>
  <c r="AL537" i="1"/>
  <c r="AT537" i="1"/>
  <c r="AR537" i="1"/>
  <c r="IG536" i="1"/>
  <c r="HX536" i="1"/>
  <c r="IH536" i="1"/>
  <c r="IC536" i="1"/>
  <c r="GS536" i="1"/>
  <c r="HV536" i="1"/>
  <c r="HW536" i="1"/>
  <c r="II536" i="1"/>
  <c r="HR536" i="1"/>
  <c r="HT536" i="1"/>
  <c r="HU536" i="1"/>
  <c r="GT536" i="1"/>
  <c r="FA536" i="1"/>
  <c r="DW536" i="1"/>
  <c r="DX536" i="1"/>
  <c r="IE536" i="1"/>
  <c r="IF536" i="1"/>
  <c r="EU536" i="1"/>
  <c r="EV536" i="1"/>
  <c r="BO536" i="1"/>
  <c r="HZ536" i="1"/>
  <c r="AN536" i="1"/>
  <c r="CW536" i="1"/>
  <c r="HS534" i="1"/>
  <c r="HR534" i="1"/>
  <c r="II534" i="1"/>
  <c r="IH534" i="1"/>
  <c r="HX534" i="1"/>
  <c r="IG534" i="1"/>
  <c r="HW534" i="1"/>
  <c r="IF534" i="1"/>
  <c r="HV534" i="1"/>
  <c r="IE534" i="1"/>
  <c r="GT534" i="1"/>
  <c r="HU534" i="1"/>
  <c r="EZ533" i="1"/>
  <c r="ET533" i="1"/>
  <c r="ES533" i="1"/>
  <c r="FN533" i="1"/>
  <c r="FO533" i="1"/>
  <c r="EP533" i="1"/>
  <c r="BN533" i="1"/>
  <c r="AL533" i="1"/>
  <c r="EO533" i="1"/>
  <c r="EK533" i="1"/>
  <c r="HR531" i="1"/>
  <c r="II531" i="1"/>
  <c r="HQ531" i="1"/>
  <c r="HZ531" i="1"/>
  <c r="IH531" i="1"/>
  <c r="HX531" i="1"/>
  <c r="IG531" i="1"/>
  <c r="HO531" i="1"/>
  <c r="HW531" i="1"/>
  <c r="IF531" i="1"/>
  <c r="HV531" i="1"/>
  <c r="IE531" i="1"/>
  <c r="GT531" i="1"/>
  <c r="HU531" i="1"/>
  <c r="ID531" i="1"/>
  <c r="GS531" i="1"/>
  <c r="HT531" i="1"/>
  <c r="IC531" i="1"/>
  <c r="HS531" i="1"/>
  <c r="FN530" i="1"/>
  <c r="FO530" i="1"/>
  <c r="BN530" i="1"/>
  <c r="AL530" i="1"/>
  <c r="IH527" i="1"/>
  <c r="II527" i="1"/>
  <c r="HR527" i="1"/>
  <c r="HS527" i="1"/>
  <c r="EY527" i="1"/>
  <c r="IC527" i="1"/>
  <c r="HT527" i="1"/>
  <c r="GS527" i="1"/>
  <c r="EZ527" i="1"/>
  <c r="ID527" i="1"/>
  <c r="HU527" i="1"/>
  <c r="GT527" i="1"/>
  <c r="IE527" i="1"/>
  <c r="HV527" i="1"/>
  <c r="IF527" i="1"/>
  <c r="HW527" i="1"/>
  <c r="IG527" i="1"/>
  <c r="HX527" i="1"/>
  <c r="CA527" i="1"/>
  <c r="EK527" i="1"/>
  <c r="FN527" i="1"/>
  <c r="FO527" i="1"/>
  <c r="EQ527" i="1"/>
  <c r="EO527" i="1"/>
  <c r="EM527" i="1"/>
  <c r="BN526" i="1"/>
  <c r="AL526" i="1"/>
  <c r="FN526" i="1"/>
  <c r="FO526" i="1"/>
  <c r="BO524" i="1"/>
  <c r="DI524" i="1"/>
  <c r="IE523" i="1"/>
  <c r="HV523" i="1"/>
  <c r="IF523" i="1"/>
  <c r="HW523" i="1"/>
  <c r="IG523" i="1"/>
  <c r="HX523" i="1"/>
  <c r="IB523" i="1"/>
  <c r="HS523" i="1"/>
  <c r="IH523" i="1"/>
  <c r="HQ523" i="1"/>
  <c r="II523" i="1"/>
  <c r="HR523" i="1"/>
  <c r="EY523" i="1"/>
  <c r="IC523" i="1"/>
  <c r="HT523" i="1"/>
  <c r="GS523" i="1"/>
  <c r="EZ523" i="1"/>
  <c r="HU523" i="1"/>
  <c r="GT523" i="1"/>
  <c r="DW523" i="1"/>
  <c r="DX523" i="1"/>
  <c r="ID523" i="1"/>
  <c r="FA523" i="1"/>
  <c r="ES523" i="1"/>
  <c r="ET523" i="1"/>
  <c r="EU523" i="1"/>
  <c r="EV523" i="1"/>
  <c r="BO523" i="1"/>
  <c r="IA523" i="1"/>
  <c r="AN523" i="1"/>
  <c r="CW523" i="1"/>
  <c r="FN523" i="1"/>
  <c r="FO523" i="1"/>
  <c r="CA523" i="1"/>
  <c r="BN523" i="1"/>
  <c r="AL523" i="1"/>
  <c r="EP523" i="1"/>
  <c r="EQ523" i="1"/>
  <c r="HP523" i="1"/>
  <c r="EK523" i="1"/>
  <c r="EO523" i="1"/>
  <c r="EL523" i="1"/>
  <c r="EM523" i="1"/>
  <c r="AO519" i="1"/>
  <c r="AO518" i="1"/>
  <c r="AO517" i="1"/>
  <c r="GN603" i="1"/>
  <c r="HK603" i="1"/>
  <c r="EK543" i="1"/>
  <c r="EQ543" i="1"/>
  <c r="ES544" i="1"/>
  <c r="EV546" i="1"/>
  <c r="EQ546" i="1"/>
  <c r="IG546" i="1"/>
  <c r="HU546" i="1"/>
  <c r="IB546" i="1"/>
  <c r="BN548" i="1"/>
  <c r="AL548" i="1"/>
  <c r="EM554" i="1"/>
  <c r="CA554" i="1"/>
  <c r="EU554" i="1"/>
  <c r="HT554" i="1"/>
  <c r="IE554" i="1"/>
  <c r="EP555" i="1"/>
  <c r="ES555" i="1"/>
  <c r="ES556" i="1"/>
  <c r="BN556" i="1"/>
  <c r="AL556" i="1"/>
  <c r="HR557" i="1"/>
  <c r="EZ557" i="1"/>
  <c r="EK558" i="1"/>
  <c r="CA559" i="1"/>
  <c r="EZ559" i="1"/>
  <c r="CA560" i="1"/>
  <c r="EO561" i="1"/>
  <c r="ET561" i="1"/>
  <c r="HS573" i="1"/>
  <c r="GT573" i="1"/>
  <c r="HX573" i="1"/>
  <c r="DN581" i="1"/>
  <c r="GU588" i="1"/>
  <c r="GY589" i="1"/>
  <c r="GL603" i="1"/>
  <c r="DM604" i="1"/>
  <c r="FN538" i="1"/>
  <c r="FO538" i="1"/>
  <c r="EM543" i="1"/>
  <c r="HP543" i="1"/>
  <c r="ET543" i="1"/>
  <c r="EZ543" i="1"/>
  <c r="EO544" i="1"/>
  <c r="EU546" i="1"/>
  <c r="EW546" i="1"/>
  <c r="IH546" i="1"/>
  <c r="FA546" i="1"/>
  <c r="EY546" i="1"/>
  <c r="BO554" i="1"/>
  <c r="DG554" i="1"/>
  <c r="EZ554" i="1"/>
  <c r="HR554" i="1"/>
  <c r="HX554" i="1"/>
  <c r="EQ557" i="1"/>
  <c r="HS557" i="1"/>
  <c r="GT557" i="1"/>
  <c r="AN557" i="1"/>
  <c r="EO558" i="1"/>
  <c r="FN560" i="1"/>
  <c r="FO560" i="1"/>
  <c r="EK561" i="1"/>
  <c r="CA561" i="1"/>
  <c r="EO570" i="1"/>
  <c r="IC573" i="1"/>
  <c r="HV573" i="1"/>
  <c r="HQ573" i="1"/>
  <c r="EQ573" i="1"/>
  <c r="DP581" i="1"/>
  <c r="AK588" i="1"/>
  <c r="FC589" i="1"/>
  <c r="FD589" i="1"/>
  <c r="GM603" i="1"/>
  <c r="AQ603" i="1"/>
  <c r="DN604" i="1"/>
  <c r="CS588" i="1"/>
  <c r="EO543" i="1"/>
  <c r="CA543" i="1"/>
  <c r="EM544" i="1"/>
  <c r="ES545" i="1"/>
  <c r="CA546" i="1"/>
  <c r="HQ546" i="1"/>
  <c r="DW546" i="1"/>
  <c r="DX546" i="1"/>
  <c r="IC546" i="1"/>
  <c r="EQ554" i="1"/>
  <c r="HU554" i="1"/>
  <c r="IF554" i="1"/>
  <c r="BO555" i="1"/>
  <c r="EV555" i="1"/>
  <c r="EP556" i="1"/>
  <c r="EY557" i="1"/>
  <c r="FA557" i="1"/>
  <c r="CW557" i="1"/>
  <c r="ES558" i="1"/>
  <c r="EK559" i="1"/>
  <c r="HT560" i="1"/>
  <c r="EP561" i="1"/>
  <c r="EZ561" i="1"/>
  <c r="EV573" i="1"/>
  <c r="HW573" i="1"/>
  <c r="HT573" i="1"/>
  <c r="DQ581" i="1"/>
  <c r="GV588" i="1"/>
  <c r="EG603" i="1"/>
  <c r="HL603" i="1"/>
  <c r="DD604" i="1"/>
  <c r="DE604" i="1"/>
  <c r="BN543" i="1"/>
  <c r="AL543" i="1"/>
  <c r="EL544" i="1"/>
  <c r="EK545" i="1"/>
  <c r="II546" i="1"/>
  <c r="IE546" i="1"/>
  <c r="HT546" i="1"/>
  <c r="EO547" i="1"/>
  <c r="ES547" i="1"/>
  <c r="GT554" i="1"/>
  <c r="IB554" i="1"/>
  <c r="IH554" i="1"/>
  <c r="EL555" i="1"/>
  <c r="DW556" i="1"/>
  <c r="DX556" i="1"/>
  <c r="HU557" i="1"/>
  <c r="DW557" i="1"/>
  <c r="DX557" i="1"/>
  <c r="EO559" i="1"/>
  <c r="BN560" i="1"/>
  <c r="AL560" i="1"/>
  <c r="FN561" i="1"/>
  <c r="FO561" i="1"/>
  <c r="II573" i="1"/>
  <c r="GS573" i="1"/>
  <c r="DR581" i="1"/>
  <c r="CU588" i="1"/>
  <c r="GW588" i="1"/>
  <c r="GL595" i="1"/>
  <c r="EH603" i="1"/>
  <c r="HM603" i="1"/>
  <c r="DR604" i="1"/>
  <c r="EW588" i="1"/>
  <c r="EK535" i="1"/>
  <c r="ET530" i="1"/>
  <c r="BN538" i="1"/>
  <c r="AL538" i="1"/>
  <c r="EO545" i="1"/>
  <c r="CW546" i="1"/>
  <c r="HR546" i="1"/>
  <c r="HV546" i="1"/>
  <c r="GS546" i="1"/>
  <c r="FA554" i="1"/>
  <c r="HS554" i="1"/>
  <c r="HQ554" i="1"/>
  <c r="FA556" i="1"/>
  <c r="ET556" i="1"/>
  <c r="BO556" i="1"/>
  <c r="HB556" i="1"/>
  <c r="EL556" i="1"/>
  <c r="IF557" i="1"/>
  <c r="HW557" i="1"/>
  <c r="EU557" i="1"/>
  <c r="HT561" i="1"/>
  <c r="HR573" i="1"/>
  <c r="EZ573" i="1"/>
  <c r="DS581" i="1"/>
  <c r="DU581" i="1"/>
  <c r="CT588" i="1"/>
  <c r="GX588" i="1"/>
  <c r="GK595" i="1"/>
  <c r="EI603" i="1"/>
  <c r="HH603" i="1"/>
  <c r="DK604" i="1"/>
  <c r="DY604" i="1"/>
  <c r="HO588" i="1"/>
  <c r="CU538" i="1"/>
  <c r="EP543" i="1"/>
  <c r="EY544" i="1"/>
  <c r="EL545" i="1"/>
  <c r="IF546" i="1"/>
  <c r="EZ546" i="1"/>
  <c r="EK547" i="1"/>
  <c r="EZ548" i="1"/>
  <c r="AN554" i="1"/>
  <c r="HV554" i="1"/>
  <c r="EY554" i="1"/>
  <c r="ID554" i="1"/>
  <c r="KD555" i="1"/>
  <c r="ET555" i="1"/>
  <c r="BN555" i="1"/>
  <c r="AL555" i="1"/>
  <c r="FA555" i="1"/>
  <c r="EV556" i="1"/>
  <c r="KD556" i="1"/>
  <c r="HX557" i="1"/>
  <c r="IH557" i="1"/>
  <c r="EV557" i="1"/>
  <c r="EQ559" i="1"/>
  <c r="EK560" i="1"/>
  <c r="BN561" i="1"/>
  <c r="AL561" i="1"/>
  <c r="ID573" i="1"/>
  <c r="IF573" i="1"/>
  <c r="DT581" i="1"/>
  <c r="DC581" i="1"/>
  <c r="DE581" i="1"/>
  <c r="BS588" i="1"/>
  <c r="EW589" i="1"/>
  <c r="GX589" i="1"/>
  <c r="GQ595" i="1"/>
  <c r="GP603" i="1"/>
  <c r="GK603" i="1"/>
  <c r="HI603" i="1"/>
  <c r="HS588" i="1"/>
  <c r="JN560" i="1"/>
  <c r="JW560" i="1"/>
  <c r="BO546" i="1"/>
  <c r="HW546" i="1"/>
  <c r="ID546" i="1"/>
  <c r="CW554" i="1"/>
  <c r="HW554" i="1"/>
  <c r="IC554" i="1"/>
  <c r="EU555" i="1"/>
  <c r="EW555" i="1"/>
  <c r="DW555" i="1"/>
  <c r="DX555" i="1"/>
  <c r="EM557" i="1"/>
  <c r="II557" i="1"/>
  <c r="HQ557" i="1"/>
  <c r="FN559" i="1"/>
  <c r="FO559" i="1"/>
  <c r="EO560" i="1"/>
  <c r="EP560" i="1"/>
  <c r="EZ560" i="1"/>
  <c r="ET560" i="1"/>
  <c r="EK570" i="1"/>
  <c r="IB573" i="1"/>
  <c r="HU573" i="1"/>
  <c r="IG573" i="1"/>
  <c r="DK581" i="1"/>
  <c r="DY581" i="1"/>
  <c r="GY588" i="1"/>
  <c r="AK589" i="1"/>
  <c r="EF603" i="1"/>
  <c r="HJ603" i="1"/>
  <c r="HQ588" i="1"/>
  <c r="EV524" i="1"/>
  <c r="EU571" i="1"/>
  <c r="JN544" i="1"/>
  <c r="JW544" i="1"/>
  <c r="HB590" i="1"/>
  <c r="DT593" i="1"/>
  <c r="JN559" i="1"/>
  <c r="JW559" i="1"/>
  <c r="EY574" i="1"/>
  <c r="DP593" i="1"/>
  <c r="FN525" i="1"/>
  <c r="EO535" i="1"/>
  <c r="FN535" i="1"/>
  <c r="FO535" i="1"/>
  <c r="EQ535" i="1"/>
  <c r="GS547" i="1"/>
  <c r="HV547" i="1"/>
  <c r="HQ547" i="1"/>
  <c r="EQ547" i="1"/>
  <c r="CA548" i="1"/>
  <c r="EU550" i="1"/>
  <c r="EW550" i="1"/>
  <c r="HR550" i="1"/>
  <c r="IB550" i="1"/>
  <c r="HW550" i="1"/>
  <c r="ES551" i="1"/>
  <c r="EY551" i="1"/>
  <c r="DW551" i="1"/>
  <c r="DX551" i="1"/>
  <c r="IH551" i="1"/>
  <c r="EK553" i="1"/>
  <c r="ES553" i="1"/>
  <c r="IB558" i="1"/>
  <c r="EU558" i="1"/>
  <c r="EW558" i="1"/>
  <c r="AN558" i="1"/>
  <c r="ET559" i="1"/>
  <c r="ID565" i="1"/>
  <c r="HU565" i="1"/>
  <c r="HP565" i="1"/>
  <c r="EO567" i="1"/>
  <c r="BN567" i="1"/>
  <c r="AL567" i="1"/>
  <c r="EL571" i="1"/>
  <c r="EV571" i="1"/>
  <c r="EP572" i="1"/>
  <c r="BO572" i="1"/>
  <c r="IA572" i="1"/>
  <c r="EU573" i="1"/>
  <c r="EW573" i="1"/>
  <c r="IC574" i="1"/>
  <c r="CK579" i="1"/>
  <c r="GV585" i="1"/>
  <c r="IA586" i="1"/>
  <c r="GW586" i="1"/>
  <c r="FX589" i="1"/>
  <c r="GY590" i="1"/>
  <c r="DE597" i="1"/>
  <c r="AQ599" i="1"/>
  <c r="HT586" i="1"/>
  <c r="EQ574" i="1"/>
  <c r="HO585" i="1"/>
  <c r="EK538" i="1"/>
  <c r="DW547" i="1"/>
  <c r="DX547" i="1"/>
  <c r="HX547" i="1"/>
  <c r="EM547" i="1"/>
  <c r="EU547" i="1"/>
  <c r="EW547" i="1"/>
  <c r="EM550" i="1"/>
  <c r="EV550" i="1"/>
  <c r="IC550" i="1"/>
  <c r="EY550" i="1"/>
  <c r="FA550" i="1"/>
  <c r="AN551" i="1"/>
  <c r="IF551" i="1"/>
  <c r="HW551" i="1"/>
  <c r="IC551" i="1"/>
  <c r="EM553" i="1"/>
  <c r="FA558" i="1"/>
  <c r="IG558" i="1"/>
  <c r="II558" i="1"/>
  <c r="CA558" i="1"/>
  <c r="AN559" i="1"/>
  <c r="EO564" i="1"/>
  <c r="BN564" i="1"/>
  <c r="AL564" i="1"/>
  <c r="EZ564" i="1"/>
  <c r="AN565" i="1"/>
  <c r="FA565" i="1"/>
  <c r="HV565" i="1"/>
  <c r="HS565" i="1"/>
  <c r="EP567" i="1"/>
  <c r="EL570" i="1"/>
  <c r="FA571" i="1"/>
  <c r="CW572" i="1"/>
  <c r="BO573" i="1"/>
  <c r="IA573" i="1"/>
  <c r="EP573" i="1"/>
  <c r="HU574" i="1"/>
  <c r="GX585" i="1"/>
  <c r="CT586" i="1"/>
  <c r="GY586" i="1"/>
  <c r="HC586" i="1"/>
  <c r="HA589" i="1"/>
  <c r="GW590" i="1"/>
  <c r="EW585" i="1"/>
  <c r="FA547" i="1"/>
  <c r="IG547" i="1"/>
  <c r="IB547" i="1"/>
  <c r="CA547" i="1"/>
  <c r="EV547" i="1"/>
  <c r="BO550" i="1"/>
  <c r="DI550" i="1"/>
  <c r="HT550" i="1"/>
  <c r="HU550" i="1"/>
  <c r="DW550" i="1"/>
  <c r="DX550" i="1"/>
  <c r="CA551" i="1"/>
  <c r="EU551" i="1"/>
  <c r="EW551" i="1"/>
  <c r="II551" i="1"/>
  <c r="EZ551" i="1"/>
  <c r="EO553" i="1"/>
  <c r="GT558" i="1"/>
  <c r="EM558" i="1"/>
  <c r="CW559" i="1"/>
  <c r="CW565" i="1"/>
  <c r="IE565" i="1"/>
  <c r="HW565" i="1"/>
  <c r="EY565" i="1"/>
  <c r="ES567" i="1"/>
  <c r="EP571" i="1"/>
  <c r="AN571" i="1"/>
  <c r="DW571" i="1"/>
  <c r="DX571" i="1"/>
  <c r="FA573" i="1"/>
  <c r="DW574" i="1"/>
  <c r="DX574" i="1"/>
  <c r="GY585" i="1"/>
  <c r="DV586" i="1"/>
  <c r="HB586" i="1"/>
  <c r="HD589" i="1"/>
  <c r="DV589" i="1"/>
  <c r="HP590" i="1"/>
  <c r="AK590" i="1"/>
  <c r="CS590" i="1"/>
  <c r="JU544" i="1"/>
  <c r="EP526" i="1"/>
  <c r="EL538" i="1"/>
  <c r="GT547" i="1"/>
  <c r="EY547" i="1"/>
  <c r="BO547" i="1"/>
  <c r="KE547" i="1"/>
  <c r="EQ548" i="1"/>
  <c r="EQ550" i="1"/>
  <c r="GS550" i="1"/>
  <c r="GT550" i="1"/>
  <c r="IG550" i="1"/>
  <c r="EL551" i="1"/>
  <c r="BN551" i="1"/>
  <c r="AL551" i="1"/>
  <c r="EV551" i="1"/>
  <c r="HR551" i="1"/>
  <c r="ID551" i="1"/>
  <c r="IG551" i="1"/>
  <c r="HU558" i="1"/>
  <c r="HW558" i="1"/>
  <c r="BO558" i="1"/>
  <c r="KE558" i="1"/>
  <c r="EV559" i="1"/>
  <c r="EQ564" i="1"/>
  <c r="IF565" i="1"/>
  <c r="II565" i="1"/>
  <c r="IC565" i="1"/>
  <c r="EZ567" i="1"/>
  <c r="ET567" i="1"/>
  <c r="EM570" i="1"/>
  <c r="CW571" i="1"/>
  <c r="EL572" i="1"/>
  <c r="AN573" i="1"/>
  <c r="DW573" i="1"/>
  <c r="DX573" i="1"/>
  <c r="BO574" i="1"/>
  <c r="DH574" i="1"/>
  <c r="IF574" i="1"/>
  <c r="HA586" i="1"/>
  <c r="DH589" i="1"/>
  <c r="HE589" i="1"/>
  <c r="EW590" i="1"/>
  <c r="GX590" i="1"/>
  <c r="EO538" i="1"/>
  <c r="EL526" i="1"/>
  <c r="HU547" i="1"/>
  <c r="HW547" i="1"/>
  <c r="HR547" i="1"/>
  <c r="EK548" i="1"/>
  <c r="EP548" i="1"/>
  <c r="ET548" i="1"/>
  <c r="EO548" i="1"/>
  <c r="EZ550" i="1"/>
  <c r="HV550" i="1"/>
  <c r="HX550" i="1"/>
  <c r="EM551" i="1"/>
  <c r="BO551" i="1"/>
  <c r="HU551" i="1"/>
  <c r="HX551" i="1"/>
  <c r="IF558" i="1"/>
  <c r="EV558" i="1"/>
  <c r="EY558" i="1"/>
  <c r="EQ558" i="1"/>
  <c r="BO559" i="1"/>
  <c r="IC559" i="1"/>
  <c r="DW559" i="1"/>
  <c r="DX559" i="1"/>
  <c r="CA565" i="1"/>
  <c r="EU565" i="1"/>
  <c r="EW565" i="1"/>
  <c r="IA565" i="1"/>
  <c r="HT565" i="1"/>
  <c r="EY567" i="1"/>
  <c r="FN567" i="1"/>
  <c r="FO567" i="1"/>
  <c r="EY570" i="1"/>
  <c r="ES571" i="1"/>
  <c r="CW573" i="1"/>
  <c r="HX574" i="1"/>
  <c r="HP586" i="1"/>
  <c r="GU586" i="1"/>
  <c r="HF589" i="1"/>
  <c r="BS590" i="1"/>
  <c r="BN571" i="1"/>
  <c r="AL571" i="1"/>
  <c r="JO559" i="1"/>
  <c r="JZ559" i="1"/>
  <c r="GT525" i="1"/>
  <c r="ET526" i="1"/>
  <c r="ES538" i="1"/>
  <c r="ID547" i="1"/>
  <c r="IF547" i="1"/>
  <c r="IA547" i="1"/>
  <c r="AN547" i="1"/>
  <c r="FN548" i="1"/>
  <c r="FO548" i="1"/>
  <c r="AN550" i="1"/>
  <c r="IE550" i="1"/>
  <c r="II550" i="1"/>
  <c r="IH550" i="1"/>
  <c r="EP551" i="1"/>
  <c r="IB551" i="1"/>
  <c r="GT551" i="1"/>
  <c r="HT551" i="1"/>
  <c r="HQ558" i="1"/>
  <c r="HS558" i="1"/>
  <c r="EZ558" i="1"/>
  <c r="EK564" i="1"/>
  <c r="EP564" i="1"/>
  <c r="ET564" i="1"/>
  <c r="EM565" i="1"/>
  <c r="EV565" i="1"/>
  <c r="HR565" i="1"/>
  <c r="GS565" i="1"/>
  <c r="IG565" i="1"/>
  <c r="CU567" i="1"/>
  <c r="ET571" i="1"/>
  <c r="BN572" i="1"/>
  <c r="AL572" i="1"/>
  <c r="ET572" i="1"/>
  <c r="ES573" i="1"/>
  <c r="EL573" i="1"/>
  <c r="AN574" i="1"/>
  <c r="IH574" i="1"/>
  <c r="GU585" i="1"/>
  <c r="AK586" i="1"/>
  <c r="FX587" i="1"/>
  <c r="AM589" i="1"/>
  <c r="GU590" i="1"/>
  <c r="GM599" i="1"/>
  <c r="HJ599" i="1"/>
  <c r="CS585" i="1"/>
  <c r="HZ589" i="1"/>
  <c r="JO562" i="1"/>
  <c r="JZ562" i="1"/>
  <c r="EK525" i="1"/>
  <c r="EZ547" i="1"/>
  <c r="HS547" i="1"/>
  <c r="II547" i="1"/>
  <c r="GS548" i="1"/>
  <c r="IA550" i="1"/>
  <c r="HQ550" i="1"/>
  <c r="EQ551" i="1"/>
  <c r="CW551" i="1"/>
  <c r="HS551" i="1"/>
  <c r="FA551" i="1"/>
  <c r="HV558" i="1"/>
  <c r="IH558" i="1"/>
  <c r="CW558" i="1"/>
  <c r="EP559" i="1"/>
  <c r="ES559" i="1"/>
  <c r="FN564" i="1"/>
  <c r="FO564" i="1"/>
  <c r="BO565" i="1"/>
  <c r="KE565" i="1"/>
  <c r="EZ565" i="1"/>
  <c r="EQ567" i="1"/>
  <c r="CT571" i="1"/>
  <c r="AK585" i="1"/>
  <c r="CS586" i="1"/>
  <c r="GV586" i="1"/>
  <c r="DJ589" i="1"/>
  <c r="CH589" i="1"/>
  <c r="HB589" i="1"/>
  <c r="FC590" i="1"/>
  <c r="FD590" i="1"/>
  <c r="FX590" i="1"/>
  <c r="DI589" i="1"/>
  <c r="JN555" i="1"/>
  <c r="JW555" i="1"/>
  <c r="JO565" i="1"/>
  <c r="JZ565" i="1"/>
  <c r="EZ529" i="1"/>
  <c r="HX521" i="1"/>
  <c r="IG521" i="1"/>
  <c r="IG532" i="1"/>
  <c r="EY526" i="1"/>
  <c r="ID532" i="1"/>
  <c r="JO557" i="1"/>
  <c r="JZ557" i="1"/>
  <c r="JU552" i="1"/>
  <c r="IA591" i="1"/>
  <c r="CV590" i="1"/>
  <c r="IG525" i="1"/>
  <c r="GS529" i="1"/>
  <c r="IE535" i="1"/>
  <c r="BS585" i="1"/>
  <c r="HK585" i="1"/>
  <c r="HM600" i="1"/>
  <c r="JU560" i="1"/>
  <c r="HL596" i="1"/>
  <c r="AQ600" i="1"/>
  <c r="JO569" i="1"/>
  <c r="JZ569" i="1"/>
  <c r="II521" i="1"/>
  <c r="EO526" i="1"/>
  <c r="HV528" i="1"/>
  <c r="HB585" i="1"/>
  <c r="HJ595" i="1"/>
  <c r="EY528" i="1"/>
  <c r="AN528" i="1"/>
  <c r="DG582" i="1"/>
  <c r="DG584" i="1"/>
  <c r="GK596" i="1"/>
  <c r="JO541" i="1"/>
  <c r="JZ541" i="1"/>
  <c r="GN596" i="1"/>
  <c r="HU532" i="1"/>
  <c r="CX583" i="1"/>
  <c r="CK583" i="1"/>
  <c r="CX588" i="1"/>
  <c r="DB588" i="1"/>
  <c r="CK588" i="1"/>
  <c r="JT540" i="1"/>
  <c r="CV540" i="1"/>
  <c r="CV539" i="1"/>
  <c r="JQ540" i="1"/>
  <c r="DG540" i="1"/>
  <c r="JQ558" i="1"/>
  <c r="DG558" i="1"/>
  <c r="JT543" i="1"/>
  <c r="CV543" i="1"/>
  <c r="JQ544" i="1"/>
  <c r="DG544" i="1"/>
  <c r="IB588" i="1"/>
  <c r="JO543" i="1"/>
  <c r="JZ543" i="1"/>
  <c r="JX541" i="1"/>
  <c r="JN563" i="1"/>
  <c r="JW563" i="1"/>
  <c r="CV589" i="1"/>
  <c r="CV585" i="1"/>
  <c r="CI585" i="1"/>
  <c r="DG576" i="1"/>
  <c r="DG524" i="1"/>
  <c r="EY536" i="1"/>
  <c r="DG536" i="1"/>
  <c r="HQ522" i="1"/>
  <c r="JQ543" i="1"/>
  <c r="DG543" i="1"/>
  <c r="JQ546" i="1"/>
  <c r="DG546" i="1"/>
  <c r="JT549" i="1"/>
  <c r="CV549" i="1"/>
  <c r="JT569" i="1"/>
  <c r="CV569" i="1"/>
  <c r="JT546" i="1"/>
  <c r="CV546" i="1"/>
  <c r="JQ557" i="1"/>
  <c r="DG557" i="1"/>
  <c r="IH521" i="1"/>
  <c r="EK526" i="1"/>
  <c r="DE594" i="1"/>
  <c r="DG586" i="1"/>
  <c r="JT544" i="1"/>
  <c r="CV544" i="1"/>
  <c r="CV547" i="1"/>
  <c r="JQ570" i="1"/>
  <c r="DG570" i="1"/>
  <c r="JT542" i="1"/>
  <c r="CV542" i="1"/>
  <c r="JQ552" i="1"/>
  <c r="DG552" i="1"/>
  <c r="IG574" i="1"/>
  <c r="JQ560" i="1"/>
  <c r="DG560" i="1"/>
  <c r="JQ551" i="1"/>
  <c r="DG551" i="1"/>
  <c r="JQ548" i="1"/>
  <c r="DG548" i="1"/>
  <c r="DG562" i="1"/>
  <c r="CV576" i="1"/>
  <c r="EO530" i="1"/>
  <c r="EY538" i="1"/>
  <c r="CV538" i="1"/>
  <c r="CX538" i="1"/>
  <c r="EL521" i="1"/>
  <c r="JT563" i="1"/>
  <c r="CV563" i="1"/>
  <c r="CV561" i="1"/>
  <c r="JT545" i="1"/>
  <c r="CV545" i="1"/>
  <c r="JQ553" i="1"/>
  <c r="DG553" i="1"/>
  <c r="CV575" i="1"/>
  <c r="JT559" i="1"/>
  <c r="CV559" i="1"/>
  <c r="JQ547" i="1"/>
  <c r="DG547" i="1"/>
  <c r="CV573" i="1"/>
  <c r="JQ555" i="1"/>
  <c r="DG555" i="1"/>
  <c r="JT552" i="1"/>
  <c r="CV552" i="1"/>
  <c r="GS558" i="1"/>
  <c r="CV558" i="1"/>
  <c r="JT565" i="1"/>
  <c r="CV565" i="1"/>
  <c r="CK565" i="1"/>
  <c r="BN527" i="1"/>
  <c r="AL527" i="1"/>
  <c r="EL535" i="1"/>
  <c r="DO593" i="1"/>
  <c r="HR576" i="1"/>
  <c r="AN569" i="1"/>
  <c r="JN558" i="1"/>
  <c r="JW558" i="1"/>
  <c r="DG539" i="1"/>
  <c r="CV591" i="1"/>
  <c r="IB526" i="1"/>
  <c r="CV526" i="1"/>
  <c r="EZ530" i="1"/>
  <c r="CV530" i="1"/>
  <c r="CX530" i="1"/>
  <c r="EM534" i="1"/>
  <c r="EM531" i="1"/>
  <c r="HW535" i="1"/>
  <c r="IC528" i="1"/>
  <c r="JQ550" i="1"/>
  <c r="DG550" i="1"/>
  <c r="JT564" i="1"/>
  <c r="CV564" i="1"/>
  <c r="CX564" i="1"/>
  <c r="ES572" i="1"/>
  <c r="JT554" i="1"/>
  <c r="CV554" i="1"/>
  <c r="JQ545" i="1"/>
  <c r="DG545" i="1"/>
  <c r="JQ565" i="1"/>
  <c r="JT548" i="1"/>
  <c r="JQ564" i="1"/>
  <c r="DG564" i="1"/>
  <c r="HS567" i="1"/>
  <c r="EP574" i="1"/>
  <c r="DU593" i="1"/>
  <c r="HR525" i="1"/>
  <c r="IE529" i="1"/>
  <c r="JQ567" i="1"/>
  <c r="DG567" i="1"/>
  <c r="JT551" i="1"/>
  <c r="CV551" i="1"/>
  <c r="JT557" i="1"/>
  <c r="CV557" i="1"/>
  <c r="JT550" i="1"/>
  <c r="CV550" i="1"/>
  <c r="JQ556" i="1"/>
  <c r="DG556" i="1"/>
  <c r="JQ561" i="1"/>
  <c r="DG561" i="1"/>
  <c r="JT541" i="1"/>
  <c r="CV541" i="1"/>
  <c r="ET535" i="1"/>
  <c r="DD593" i="1"/>
  <c r="GT576" i="1"/>
  <c r="DI588" i="1"/>
  <c r="DG523" i="1"/>
  <c r="DG588" i="1"/>
  <c r="IH533" i="1"/>
  <c r="CV533" i="1"/>
  <c r="JQ554" i="1"/>
  <c r="ES575" i="1"/>
  <c r="JT568" i="1"/>
  <c r="CV568" i="1"/>
  <c r="CK568" i="1"/>
  <c r="JT560" i="1"/>
  <c r="CV560" i="1"/>
  <c r="CV523" i="1"/>
  <c r="JQ541" i="1"/>
  <c r="DG541" i="1"/>
  <c r="JQ563" i="1"/>
  <c r="JT567" i="1"/>
  <c r="CV567" i="1"/>
  <c r="JT553" i="1"/>
  <c r="CV553" i="1"/>
  <c r="JT562" i="1"/>
  <c r="CV562" i="1"/>
  <c r="HV572" i="1"/>
  <c r="CV556" i="1"/>
  <c r="CX604" i="1"/>
  <c r="CK604" i="1"/>
  <c r="JN546" i="1"/>
  <c r="JW546" i="1"/>
  <c r="DG591" i="1"/>
  <c r="II532" i="1"/>
  <c r="IB521" i="1"/>
  <c r="ES526" i="1"/>
  <c r="CV571" i="1"/>
  <c r="JT570" i="1"/>
  <c r="CV570" i="1"/>
  <c r="CX570" i="1"/>
  <c r="JT555" i="1"/>
  <c r="JQ566" i="1"/>
  <c r="DG566" i="1"/>
  <c r="JQ542" i="1"/>
  <c r="DG542" i="1"/>
  <c r="EL533" i="1"/>
  <c r="JT566" i="1"/>
  <c r="CV566" i="1"/>
  <c r="JQ568" i="1"/>
  <c r="DG568" i="1"/>
  <c r="JQ569" i="1"/>
  <c r="DG569" i="1"/>
  <c r="IB531" i="1"/>
  <c r="DG571" i="1"/>
  <c r="DG559" i="1"/>
  <c r="DG549" i="1"/>
  <c r="CV578" i="1"/>
  <c r="DI570" i="1"/>
  <c r="HZ570" i="1"/>
  <c r="IC526" i="1"/>
  <c r="FA530" i="1"/>
  <c r="ET532" i="1"/>
  <c r="AN522" i="1"/>
  <c r="GQ596" i="1"/>
  <c r="JN565" i="1"/>
  <c r="JW565" i="1"/>
  <c r="HT526" i="1"/>
  <c r="HP530" i="1"/>
  <c r="EP532" i="1"/>
  <c r="HI595" i="1"/>
  <c r="JN561" i="1"/>
  <c r="JW561" i="1"/>
  <c r="EK521" i="1"/>
  <c r="ET521" i="1"/>
  <c r="HQ526" i="1"/>
  <c r="HQ530" i="1"/>
  <c r="CU532" i="1"/>
  <c r="JU563" i="1"/>
  <c r="CA535" i="1"/>
  <c r="EM529" i="1"/>
  <c r="JO563" i="1"/>
  <c r="JZ563" i="1"/>
  <c r="DV582" i="1"/>
  <c r="EM535" i="1"/>
  <c r="HS532" i="1"/>
  <c r="IE533" i="1"/>
  <c r="CS576" i="1"/>
  <c r="CT576" i="1"/>
  <c r="HX576" i="1"/>
  <c r="GS576" i="1"/>
  <c r="GK600" i="1"/>
  <c r="JO561" i="1"/>
  <c r="JZ561" i="1"/>
  <c r="JO539" i="1"/>
  <c r="JZ539" i="1"/>
  <c r="GM600" i="1"/>
  <c r="JO567" i="1"/>
  <c r="JZ567" i="1"/>
  <c r="HS583" i="1"/>
  <c r="HQ583" i="1"/>
  <c r="GL600" i="1"/>
  <c r="CS578" i="1"/>
  <c r="IH535" i="1"/>
  <c r="JO550" i="1"/>
  <c r="JZ550" i="1"/>
  <c r="HZ526" i="1"/>
  <c r="EZ531" i="1"/>
  <c r="HQ535" i="1"/>
  <c r="HR535" i="1"/>
  <c r="DJ570" i="1"/>
  <c r="DW531" i="1"/>
  <c r="DX531" i="1"/>
  <c r="DW533" i="1"/>
  <c r="DX533" i="1"/>
  <c r="HF576" i="1"/>
  <c r="FX577" i="1"/>
  <c r="EW561" i="1"/>
  <c r="HR561" i="1"/>
  <c r="BO533" i="1"/>
  <c r="DH533" i="1"/>
  <c r="DV547" i="1"/>
  <c r="EO569" i="1"/>
  <c r="EZ569" i="1"/>
  <c r="IC572" i="1"/>
  <c r="IH572" i="1"/>
  <c r="GT574" i="1"/>
  <c r="IE574" i="1"/>
  <c r="HB576" i="1"/>
  <c r="DC577" i="1"/>
  <c r="GV589" i="1"/>
  <c r="HH596" i="1"/>
  <c r="GK599" i="1"/>
  <c r="HL599" i="1"/>
  <c r="JN540" i="1"/>
  <c r="JW540" i="1"/>
  <c r="JO554" i="1"/>
  <c r="JZ554" i="1"/>
  <c r="JX567" i="1"/>
  <c r="JN551" i="1"/>
  <c r="JW551" i="1"/>
  <c r="JT558" i="1"/>
  <c r="IG529" i="1"/>
  <c r="CS535" i="1"/>
  <c r="CV529" i="1"/>
  <c r="HT572" i="1"/>
  <c r="HQ572" i="1"/>
  <c r="GT572" i="1"/>
  <c r="FA574" i="1"/>
  <c r="HV574" i="1"/>
  <c r="DJ576" i="1"/>
  <c r="CH576" i="1"/>
  <c r="GW589" i="1"/>
  <c r="AQ596" i="1"/>
  <c r="EF599" i="1"/>
  <c r="HM599" i="1"/>
  <c r="CU586" i="1"/>
  <c r="HR586" i="1"/>
  <c r="BO531" i="1"/>
  <c r="DJ531" i="1"/>
  <c r="CH531" i="1"/>
  <c r="IC533" i="1"/>
  <c r="HT564" i="1"/>
  <c r="BS576" i="1"/>
  <c r="GQ576" i="1"/>
  <c r="DV576" i="1"/>
  <c r="EU574" i="1"/>
  <c r="CS589" i="1"/>
  <c r="CT589" i="1"/>
  <c r="CU589" i="1"/>
  <c r="BO527" i="1"/>
  <c r="DV527" i="1"/>
  <c r="AN527" i="1"/>
  <c r="FA527" i="1"/>
  <c r="HT529" i="1"/>
  <c r="EV531" i="1"/>
  <c r="HT533" i="1"/>
  <c r="EZ534" i="1"/>
  <c r="EV572" i="1"/>
  <c r="EZ572" i="1"/>
  <c r="II572" i="1"/>
  <c r="EV574" i="1"/>
  <c r="DH576" i="1"/>
  <c r="DR577" i="1"/>
  <c r="BS589" i="1"/>
  <c r="GQ589" i="1"/>
  <c r="HM596" i="1"/>
  <c r="EG599" i="1"/>
  <c r="GQ599" i="1"/>
  <c r="JO564" i="1"/>
  <c r="JZ564" i="1"/>
  <c r="JN569" i="1"/>
  <c r="JW569" i="1"/>
  <c r="IF533" i="1"/>
  <c r="CA534" i="1"/>
  <c r="EL527" i="1"/>
  <c r="JN567" i="1"/>
  <c r="JW567" i="1"/>
  <c r="JN542" i="1"/>
  <c r="JW542" i="1"/>
  <c r="HE576" i="1"/>
  <c r="JO556" i="1"/>
  <c r="JZ556" i="1"/>
  <c r="DJ561" i="1"/>
  <c r="CH561" i="1"/>
  <c r="JN550" i="1"/>
  <c r="JW550" i="1"/>
  <c r="ES524" i="1"/>
  <c r="IG524" i="1"/>
  <c r="DR588" i="1"/>
  <c r="JN570" i="1"/>
  <c r="JW570" i="1"/>
  <c r="HS522" i="1"/>
  <c r="EK524" i="1"/>
  <c r="HT524" i="1"/>
  <c r="HO526" i="1"/>
  <c r="EV526" i="1"/>
  <c r="DW526" i="1"/>
  <c r="DX526" i="1"/>
  <c r="EV529" i="1"/>
  <c r="IG530" i="1"/>
  <c r="ET536" i="1"/>
  <c r="DH550" i="1"/>
  <c r="HR560" i="1"/>
  <c r="DH561" i="1"/>
  <c r="IE561" i="1"/>
  <c r="HT563" i="1"/>
  <c r="DI576" i="1"/>
  <c r="AM576" i="1"/>
  <c r="HC585" i="1"/>
  <c r="FC586" i="1"/>
  <c r="FD586" i="1"/>
  <c r="HD586" i="1"/>
  <c r="HK595" i="1"/>
  <c r="DW572" i="1"/>
  <c r="JN549" i="1"/>
  <c r="JW549" i="1"/>
  <c r="JN554" i="1"/>
  <c r="JW554" i="1"/>
  <c r="JO545" i="1"/>
  <c r="JZ545" i="1"/>
  <c r="HX524" i="1"/>
  <c r="EU526" i="1"/>
  <c r="EW526" i="1"/>
  <c r="EM530" i="1"/>
  <c r="EL524" i="1"/>
  <c r="GS524" i="1"/>
  <c r="EV525" i="1"/>
  <c r="EP528" i="1"/>
  <c r="IH530" i="1"/>
  <c r="EL532" i="1"/>
  <c r="EP536" i="1"/>
  <c r="EV528" i="1"/>
  <c r="GS563" i="1"/>
  <c r="IA576" i="1"/>
  <c r="HA576" i="1"/>
  <c r="FX585" i="1"/>
  <c r="DI586" i="1"/>
  <c r="CJ586" i="1"/>
  <c r="HE586" i="1"/>
  <c r="AQ595" i="1"/>
  <c r="JN556" i="1"/>
  <c r="JW556" i="1"/>
  <c r="JO558" i="1"/>
  <c r="JZ558" i="1"/>
  <c r="JN568" i="1"/>
  <c r="JW568" i="1"/>
  <c r="FA526" i="1"/>
  <c r="GT522" i="1"/>
  <c r="IE526" i="1"/>
  <c r="EV522" i="1"/>
  <c r="EM524" i="1"/>
  <c r="II524" i="1"/>
  <c r="BN525" i="1"/>
  <c r="AL525" i="1"/>
  <c r="BO526" i="1"/>
  <c r="DG526" i="1"/>
  <c r="HX526" i="1"/>
  <c r="EM526" i="1"/>
  <c r="EU530" i="1"/>
  <c r="EW530" i="1"/>
  <c r="II530" i="1"/>
  <c r="HU530" i="1"/>
  <c r="EQ536" i="1"/>
  <c r="DV552" i="1"/>
  <c r="HO556" i="1"/>
  <c r="IE559" i="1"/>
  <c r="HZ585" i="1"/>
  <c r="HF586" i="1"/>
  <c r="EF595" i="1"/>
  <c r="EM573" i="1"/>
  <c r="HT591" i="1"/>
  <c r="JO546" i="1"/>
  <c r="JZ546" i="1"/>
  <c r="JN562" i="1"/>
  <c r="JW562" i="1"/>
  <c r="JO540" i="1"/>
  <c r="JZ540" i="1"/>
  <c r="JO552" i="1"/>
  <c r="JZ552" i="1"/>
  <c r="IB522" i="1"/>
  <c r="BN521" i="1"/>
  <c r="AL521" i="1"/>
  <c r="AN525" i="1"/>
  <c r="IH526" i="1"/>
  <c r="HS526" i="1"/>
  <c r="GT530" i="1"/>
  <c r="EY535" i="1"/>
  <c r="DI561" i="1"/>
  <c r="DH571" i="1"/>
  <c r="DI571" i="1"/>
  <c r="FC576" i="1"/>
  <c r="FD576" i="1"/>
  <c r="HD576" i="1"/>
  <c r="DH585" i="1"/>
  <c r="DJ585" i="1"/>
  <c r="CH585" i="1"/>
  <c r="DJ586" i="1"/>
  <c r="DR586" i="1"/>
  <c r="BS586" i="1"/>
  <c r="HH586" i="1"/>
  <c r="GN595" i="1"/>
  <c r="EM574" i="1"/>
  <c r="JU551" i="1"/>
  <c r="JN545" i="1"/>
  <c r="JW545" i="1"/>
  <c r="JT561" i="1"/>
  <c r="DC587" i="1"/>
  <c r="DE587" i="1"/>
  <c r="CS582" i="1"/>
  <c r="HO582" i="1"/>
  <c r="HS542" i="1"/>
  <c r="HZ562" i="1"/>
  <c r="DK588" i="1"/>
  <c r="DY588" i="1"/>
  <c r="EI600" i="1"/>
  <c r="JN548" i="1"/>
  <c r="JW548" i="1"/>
  <c r="HZ547" i="1"/>
  <c r="CU551" i="1"/>
  <c r="JO548" i="1"/>
  <c r="JZ548" i="1"/>
  <c r="JS561" i="1"/>
  <c r="JR539" i="1"/>
  <c r="DH564" i="1"/>
  <c r="EW570" i="1"/>
  <c r="DV570" i="1"/>
  <c r="HI600" i="1"/>
  <c r="JO570" i="1"/>
  <c r="JZ570" i="1"/>
  <c r="JX570" i="1"/>
  <c r="ES521" i="1"/>
  <c r="IF521" i="1"/>
  <c r="HR524" i="1"/>
  <c r="CW525" i="1"/>
  <c r="IH525" i="1"/>
  <c r="GT526" i="1"/>
  <c r="EP527" i="1"/>
  <c r="EL528" i="1"/>
  <c r="IF529" i="1"/>
  <c r="CW530" i="1"/>
  <c r="HX530" i="1"/>
  <c r="HX533" i="1"/>
  <c r="EL536" i="1"/>
  <c r="EZ532" i="1"/>
  <c r="DH552" i="1"/>
  <c r="IE564" i="1"/>
  <c r="HO570" i="1"/>
  <c r="HK600" i="1"/>
  <c r="DE600" i="1"/>
  <c r="EK539" i="1"/>
  <c r="DR580" i="1"/>
  <c r="CW533" i="1"/>
  <c r="II533" i="1"/>
  <c r="EO524" i="1"/>
  <c r="CT570" i="1"/>
  <c r="KE561" i="1"/>
  <c r="JT539" i="1"/>
  <c r="DW528" i="1"/>
  <c r="DX528" i="1"/>
  <c r="BO529" i="1"/>
  <c r="DH529" i="1"/>
  <c r="HW529" i="1"/>
  <c r="CW531" i="1"/>
  <c r="HR533" i="1"/>
  <c r="GT535" i="1"/>
  <c r="CW524" i="1"/>
  <c r="AN529" i="1"/>
  <c r="DI552" i="1"/>
  <c r="ID552" i="1"/>
  <c r="DI559" i="1"/>
  <c r="HV563" i="1"/>
  <c r="JR561" i="1"/>
  <c r="AN570" i="1"/>
  <c r="EL549" i="1"/>
  <c r="JO544" i="1"/>
  <c r="JZ544" i="1"/>
  <c r="JS539" i="1"/>
  <c r="DQ593" i="1"/>
  <c r="JN557" i="1"/>
  <c r="JW557" i="1"/>
  <c r="JU557" i="1"/>
  <c r="BO528" i="1"/>
  <c r="DJ528" i="1"/>
  <c r="CH528" i="1"/>
  <c r="CA529" i="1"/>
  <c r="HR529" i="1"/>
  <c r="IF530" i="1"/>
  <c r="ID530" i="1"/>
  <c r="EU532" i="1"/>
  <c r="EQ533" i="1"/>
  <c r="FA533" i="1"/>
  <c r="HQ533" i="1"/>
  <c r="EQ534" i="1"/>
  <c r="EU522" i="1"/>
  <c r="FA528" i="1"/>
  <c r="DJ547" i="1"/>
  <c r="CH547" i="1"/>
  <c r="DX553" i="1"/>
  <c r="EK520" i="1"/>
  <c r="IA542" i="1"/>
  <c r="KE542" i="1"/>
  <c r="DJ543" i="1"/>
  <c r="CH543" i="1"/>
  <c r="KE543" i="1"/>
  <c r="CU545" i="1"/>
  <c r="KD545" i="1"/>
  <c r="DI548" i="1"/>
  <c r="KE548" i="1"/>
  <c r="KD569" i="1"/>
  <c r="JX568" i="1"/>
  <c r="JO568" i="1"/>
  <c r="JZ568" i="1"/>
  <c r="EL559" i="1"/>
  <c r="JQ559" i="1"/>
  <c r="HS552" i="1"/>
  <c r="CT566" i="1"/>
  <c r="KD566" i="1"/>
  <c r="HS535" i="1"/>
  <c r="EZ535" i="1"/>
  <c r="HU535" i="1"/>
  <c r="DH542" i="1"/>
  <c r="IH548" i="1"/>
  <c r="ID574" i="1"/>
  <c r="KD539" i="1"/>
  <c r="DI546" i="1"/>
  <c r="KE546" i="1"/>
  <c r="CT548" i="1"/>
  <c r="HO554" i="1"/>
  <c r="KD554" i="1"/>
  <c r="CK596" i="1"/>
  <c r="HZ590" i="1"/>
  <c r="FX591" i="1"/>
  <c r="DD599" i="1"/>
  <c r="DE599" i="1"/>
  <c r="DN599" i="1"/>
  <c r="DC599" i="1"/>
  <c r="DM599" i="1"/>
  <c r="DR599" i="1"/>
  <c r="DK599" i="1"/>
  <c r="DY599" i="1"/>
  <c r="EL562" i="1"/>
  <c r="JQ562" i="1"/>
  <c r="JX553" i="1"/>
  <c r="JO553" i="1"/>
  <c r="JZ553" i="1"/>
  <c r="GS575" i="1"/>
  <c r="HT575" i="1"/>
  <c r="II575" i="1"/>
  <c r="HW575" i="1"/>
  <c r="HV575" i="1"/>
  <c r="IF575" i="1"/>
  <c r="FA575" i="1"/>
  <c r="HQ575" i="1"/>
  <c r="HU575" i="1"/>
  <c r="HR575" i="1"/>
  <c r="CA575" i="1"/>
  <c r="DW575" i="1"/>
  <c r="DX575" i="1"/>
  <c r="ID575" i="1"/>
  <c r="GT575" i="1"/>
  <c r="EZ575" i="1"/>
  <c r="IH575" i="1"/>
  <c r="EY575" i="1"/>
  <c r="HX575" i="1"/>
  <c r="HS575" i="1"/>
  <c r="IG575" i="1"/>
  <c r="IB575" i="1"/>
  <c r="ID536" i="1"/>
  <c r="GS540" i="1"/>
  <c r="HZ548" i="1"/>
  <c r="DV548" i="1"/>
  <c r="IB548" i="1"/>
  <c r="HS571" i="1"/>
  <c r="BO575" i="1"/>
  <c r="EL560" i="1"/>
  <c r="IA545" i="1"/>
  <c r="KE545" i="1"/>
  <c r="CS557" i="1"/>
  <c r="KD557" i="1"/>
  <c r="HP559" i="1"/>
  <c r="KD559" i="1"/>
  <c r="CX593" i="1"/>
  <c r="CK593" i="1"/>
  <c r="HQ581" i="1"/>
  <c r="GS581" i="1"/>
  <c r="HU581" i="1"/>
  <c r="CT581" i="1"/>
  <c r="HS581" i="1"/>
  <c r="CS581" i="1"/>
  <c r="CU581" i="1"/>
  <c r="DV591" i="1"/>
  <c r="HD591" i="1"/>
  <c r="HC591" i="1"/>
  <c r="HB591" i="1"/>
  <c r="DI591" i="1"/>
  <c r="HE591" i="1"/>
  <c r="HA591" i="1"/>
  <c r="FX592" i="1"/>
  <c r="DJ591" i="1"/>
  <c r="CH591" i="1"/>
  <c r="AM591" i="1"/>
  <c r="IE591" i="1"/>
  <c r="HF591" i="1"/>
  <c r="DB605" i="1"/>
  <c r="CZ605" i="1"/>
  <c r="DA605" i="1"/>
  <c r="CY605" i="1"/>
  <c r="JN541" i="1"/>
  <c r="JW541" i="1"/>
  <c r="JU541" i="1"/>
  <c r="HQ552" i="1"/>
  <c r="EW569" i="1"/>
  <c r="IB569" i="1"/>
  <c r="CW575" i="1"/>
  <c r="JO547" i="1"/>
  <c r="JZ547" i="1"/>
  <c r="EL561" i="1"/>
  <c r="KE552" i="1"/>
  <c r="KD553" i="1"/>
  <c r="IA557" i="1"/>
  <c r="KE557" i="1"/>
  <c r="KE560" i="1"/>
  <c r="IG568" i="1"/>
  <c r="KE568" i="1"/>
  <c r="EM575" i="1"/>
  <c r="EO575" i="1"/>
  <c r="EL575" i="1"/>
  <c r="EK575" i="1"/>
  <c r="GV591" i="1"/>
  <c r="AK591" i="1"/>
  <c r="FC591" i="1"/>
  <c r="FD591" i="1"/>
  <c r="BS591" i="1"/>
  <c r="GQ591" i="1"/>
  <c r="GX591" i="1"/>
  <c r="CU591" i="1"/>
  <c r="GU591" i="1"/>
  <c r="GY591" i="1"/>
  <c r="GW591" i="1"/>
  <c r="IC547" i="1"/>
  <c r="JT547" i="1"/>
  <c r="JO551" i="1"/>
  <c r="JZ551" i="1"/>
  <c r="JX551" i="1"/>
  <c r="JU553" i="1"/>
  <c r="JN553" i="1"/>
  <c r="JW553" i="1"/>
  <c r="EQ526" i="1"/>
  <c r="AN526" i="1"/>
  <c r="HV526" i="1"/>
  <c r="GS526" i="1"/>
  <c r="II526" i="1"/>
  <c r="EU528" i="1"/>
  <c r="HT528" i="1"/>
  <c r="IG528" i="1"/>
  <c r="EO534" i="1"/>
  <c r="EP535" i="1"/>
  <c r="CW535" i="1"/>
  <c r="IB535" i="1"/>
  <c r="HV535" i="1"/>
  <c r="DV542" i="1"/>
  <c r="ID548" i="1"/>
  <c r="DJ552" i="1"/>
  <c r="DK552" i="1"/>
  <c r="DY552" i="1"/>
  <c r="EW556" i="1"/>
  <c r="HV557" i="1"/>
  <c r="HZ571" i="1"/>
  <c r="HD590" i="1"/>
  <c r="EG595" i="1"/>
  <c r="HL595" i="1"/>
  <c r="EI596" i="1"/>
  <c r="GL596" i="1"/>
  <c r="EH600" i="1"/>
  <c r="HL600" i="1"/>
  <c r="CX600" i="1"/>
  <c r="DA600" i="1"/>
  <c r="EV575" i="1"/>
  <c r="CS541" i="1"/>
  <c r="KD541" i="1"/>
  <c r="HZ541" i="1"/>
  <c r="KE541" i="1"/>
  <c r="CT542" i="1"/>
  <c r="KD542" i="1"/>
  <c r="HZ544" i="1"/>
  <c r="KE544" i="1"/>
  <c r="HP546" i="1"/>
  <c r="KD546" i="1"/>
  <c r="HP547" i="1"/>
  <c r="KD547" i="1"/>
  <c r="CS549" i="1"/>
  <c r="KD549" i="1"/>
  <c r="CU550" i="1"/>
  <c r="KD550" i="1"/>
  <c r="HO551" i="1"/>
  <c r="KD551" i="1"/>
  <c r="DI555" i="1"/>
  <c r="KE555" i="1"/>
  <c r="DV559" i="1"/>
  <c r="KE559" i="1"/>
  <c r="CT562" i="1"/>
  <c r="KD562" i="1"/>
  <c r="KD565" i="1"/>
  <c r="DJ566" i="1"/>
  <c r="CH566" i="1"/>
  <c r="KE566" i="1"/>
  <c r="HP567" i="1"/>
  <c r="KD567" i="1"/>
  <c r="JN539" i="1"/>
  <c r="JW539" i="1"/>
  <c r="JU539" i="1"/>
  <c r="EU535" i="1"/>
  <c r="EQ521" i="1"/>
  <c r="EP521" i="1"/>
  <c r="DW522" i="1"/>
  <c r="DX522" i="1"/>
  <c r="BN524" i="1"/>
  <c r="AL524" i="1"/>
  <c r="EY524" i="1"/>
  <c r="GT524" i="1"/>
  <c r="EQ525" i="1"/>
  <c r="FA525" i="1"/>
  <c r="CW526" i="1"/>
  <c r="IF526" i="1"/>
  <c r="EZ526" i="1"/>
  <c r="HR526" i="1"/>
  <c r="CW527" i="1"/>
  <c r="EM528" i="1"/>
  <c r="CW528" i="1"/>
  <c r="II528" i="1"/>
  <c r="HX528" i="1"/>
  <c r="ET529" i="1"/>
  <c r="EV530" i="1"/>
  <c r="IC530" i="1"/>
  <c r="IE530" i="1"/>
  <c r="IB530" i="1"/>
  <c r="ET531" i="1"/>
  <c r="FN531" i="1"/>
  <c r="FO531" i="1"/>
  <c r="EV532" i="1"/>
  <c r="DW532" i="1"/>
  <c r="DX532" i="1"/>
  <c r="CT535" i="1"/>
  <c r="ES535" i="1"/>
  <c r="HT535" i="1"/>
  <c r="IG535" i="1"/>
  <c r="EM536" i="1"/>
  <c r="EO531" i="1"/>
  <c r="EP524" i="1"/>
  <c r="ET522" i="1"/>
  <c r="IF540" i="1"/>
  <c r="ID540" i="1"/>
  <c r="IB540" i="1"/>
  <c r="HQ540" i="1"/>
  <c r="DI542" i="1"/>
  <c r="DJ542" i="1"/>
  <c r="CH542" i="1"/>
  <c r="IF548" i="1"/>
  <c r="HT557" i="1"/>
  <c r="DJ559" i="1"/>
  <c r="IC560" i="1"/>
  <c r="HQ565" i="1"/>
  <c r="HQ571" i="1"/>
  <c r="CW574" i="1"/>
  <c r="CV574" i="1"/>
  <c r="EK574" i="1"/>
  <c r="BS581" i="1"/>
  <c r="GP581" i="1"/>
  <c r="EW581" i="1"/>
  <c r="DV585" i="1"/>
  <c r="FX586" i="1"/>
  <c r="IA590" i="1"/>
  <c r="DV590" i="1"/>
  <c r="HF590" i="1"/>
  <c r="DK593" i="1"/>
  <c r="DY593" i="1"/>
  <c r="DR593" i="1"/>
  <c r="EI595" i="1"/>
  <c r="HM595" i="1"/>
  <c r="GM596" i="1"/>
  <c r="HI596" i="1"/>
  <c r="CX596" i="1"/>
  <c r="DA596" i="1"/>
  <c r="GP600" i="1"/>
  <c r="GN600" i="1"/>
  <c r="BN573" i="1"/>
  <c r="AL573" i="1"/>
  <c r="CS591" i="1"/>
  <c r="EW591" i="1"/>
  <c r="EU575" i="1"/>
  <c r="EW575" i="1"/>
  <c r="JN564" i="1"/>
  <c r="JW564" i="1"/>
  <c r="HZ539" i="1"/>
  <c r="KE539" i="1"/>
  <c r="KD544" i="1"/>
  <c r="DV550" i="1"/>
  <c r="KE550" i="1"/>
  <c r="DH551" i="1"/>
  <c r="KE551" i="1"/>
  <c r="CT558" i="1"/>
  <c r="KD558" i="1"/>
  <c r="HT558" i="1"/>
  <c r="CS561" i="1"/>
  <c r="KD561" i="1"/>
  <c r="CU564" i="1"/>
  <c r="KD564" i="1"/>
  <c r="DI564" i="1"/>
  <c r="KE564" i="1"/>
  <c r="CU568" i="1"/>
  <c r="KD568" i="1"/>
  <c r="CJ581" i="1"/>
  <c r="II576" i="1"/>
  <c r="IG576" i="1"/>
  <c r="IE576" i="1"/>
  <c r="DH586" i="1"/>
  <c r="IE586" i="1"/>
  <c r="IC586" i="1"/>
  <c r="JO542" i="1"/>
  <c r="JZ542" i="1"/>
  <c r="JX542" i="1"/>
  <c r="JN543" i="1"/>
  <c r="JW543" i="1"/>
  <c r="JU543" i="1"/>
  <c r="JU566" i="1"/>
  <c r="JN566" i="1"/>
  <c r="JW566" i="1"/>
  <c r="FN521" i="1"/>
  <c r="FO521" i="1"/>
  <c r="EM522" i="1"/>
  <c r="CA524" i="1"/>
  <c r="ES525" i="1"/>
  <c r="EZ522" i="1"/>
  <c r="EU524" i="1"/>
  <c r="IB524" i="1"/>
  <c r="EP525" i="1"/>
  <c r="HW526" i="1"/>
  <c r="ID526" i="1"/>
  <c r="ES527" i="1"/>
  <c r="ES528" i="1"/>
  <c r="HR528" i="1"/>
  <c r="BN529" i="1"/>
  <c r="AL529" i="1"/>
  <c r="BO530" i="1"/>
  <c r="DG530" i="1"/>
  <c r="HT530" i="1"/>
  <c r="HV530" i="1"/>
  <c r="HS530" i="1"/>
  <c r="CV531" i="1"/>
  <c r="AN532" i="1"/>
  <c r="HZ532" i="1"/>
  <c r="IF532" i="1"/>
  <c r="AN535" i="1"/>
  <c r="II535" i="1"/>
  <c r="HX535" i="1"/>
  <c r="IF535" i="1"/>
  <c r="EQ530" i="1"/>
  <c r="EO529" i="1"/>
  <c r="DJ539" i="1"/>
  <c r="CH539" i="1"/>
  <c r="HU540" i="1"/>
  <c r="HS540" i="1"/>
  <c r="IC541" i="1"/>
  <c r="IB542" i="1"/>
  <c r="ID542" i="1"/>
  <c r="DI543" i="1"/>
  <c r="GS557" i="1"/>
  <c r="HT559" i="1"/>
  <c r="DV561" i="1"/>
  <c r="EU563" i="1"/>
  <c r="EW563" i="1"/>
  <c r="BO563" i="1"/>
  <c r="BS563" i="1"/>
  <c r="GQ563" i="1"/>
  <c r="HQ563" i="1"/>
  <c r="ID563" i="1"/>
  <c r="FA563" i="1"/>
  <c r="HQ567" i="1"/>
  <c r="EO572" i="1"/>
  <c r="EY572" i="1"/>
  <c r="FA572" i="1"/>
  <c r="ES574" i="1"/>
  <c r="ET574" i="1"/>
  <c r="GS574" i="1"/>
  <c r="II574" i="1"/>
  <c r="HW574" i="1"/>
  <c r="CA574" i="1"/>
  <c r="EL574" i="1"/>
  <c r="DP580" i="1"/>
  <c r="DQ580" i="1"/>
  <c r="GU581" i="1"/>
  <c r="GP585" i="1"/>
  <c r="FC585" i="1"/>
  <c r="FD585" i="1"/>
  <c r="HE585" i="1"/>
  <c r="AM590" i="1"/>
  <c r="DC593" i="1"/>
  <c r="DE593" i="1"/>
  <c r="GM595" i="1"/>
  <c r="EF596" i="1"/>
  <c r="HJ596" i="1"/>
  <c r="DE596" i="1"/>
  <c r="EF600" i="1"/>
  <c r="HH600" i="1"/>
  <c r="HP591" i="1"/>
  <c r="BN574" i="1"/>
  <c r="AL574" i="1"/>
  <c r="DJ549" i="1"/>
  <c r="CH549" i="1"/>
  <c r="KE549" i="1"/>
  <c r="DJ553" i="1"/>
  <c r="DO553" i="1"/>
  <c r="KE553" i="1"/>
  <c r="KE556" i="1"/>
  <c r="CU560" i="1"/>
  <c r="KD560" i="1"/>
  <c r="DV562" i="1"/>
  <c r="KE562" i="1"/>
  <c r="ID567" i="1"/>
  <c r="KE567" i="1"/>
  <c r="CJ583" i="1"/>
  <c r="CJ593" i="1"/>
  <c r="HL605" i="1"/>
  <c r="HH605" i="1"/>
  <c r="AQ605" i="1"/>
  <c r="HK605" i="1"/>
  <c r="HI605" i="1"/>
  <c r="HJ605" i="1"/>
  <c r="HM605" i="1"/>
  <c r="GM605" i="1"/>
  <c r="EH605" i="1"/>
  <c r="GQ605" i="1"/>
  <c r="EI605" i="1"/>
  <c r="EG605" i="1"/>
  <c r="GL605" i="1"/>
  <c r="EF605" i="1"/>
  <c r="GK605" i="1"/>
  <c r="GN605" i="1"/>
  <c r="CX599" i="1"/>
  <c r="CK599" i="1"/>
  <c r="JO549" i="1"/>
  <c r="JZ549" i="1"/>
  <c r="JX549" i="1"/>
  <c r="JX566" i="1"/>
  <c r="JO566" i="1"/>
  <c r="JZ566" i="1"/>
  <c r="JN547" i="1"/>
  <c r="JW547" i="1"/>
  <c r="JU547" i="1"/>
  <c r="JR540" i="1"/>
  <c r="FA522" i="1"/>
  <c r="HS524" i="1"/>
  <c r="ID524" i="1"/>
  <c r="AN530" i="1"/>
  <c r="HR530" i="1"/>
  <c r="DW530" i="1"/>
  <c r="EM532" i="1"/>
  <c r="CW532" i="1"/>
  <c r="FA532" i="1"/>
  <c r="CV521" i="1"/>
  <c r="CK521" i="1"/>
  <c r="EY521" i="1"/>
  <c r="CV524" i="1"/>
  <c r="IC524" i="1"/>
  <c r="EO525" i="1"/>
  <c r="CA525" i="1"/>
  <c r="CA526" i="1"/>
  <c r="IG526" i="1"/>
  <c r="HU526" i="1"/>
  <c r="ET527" i="1"/>
  <c r="CA530" i="1"/>
  <c r="GS530" i="1"/>
  <c r="HW530" i="1"/>
  <c r="HQ532" i="1"/>
  <c r="HW532" i="1"/>
  <c r="IA535" i="1"/>
  <c r="IC535" i="1"/>
  <c r="ES536" i="1"/>
  <c r="GT540" i="1"/>
  <c r="HT541" i="1"/>
  <c r="DH543" i="1"/>
  <c r="IB552" i="1"/>
  <c r="HP557" i="1"/>
  <c r="HR559" i="1"/>
  <c r="HR563" i="1"/>
  <c r="GT563" i="1"/>
  <c r="HW563" i="1"/>
  <c r="EL567" i="1"/>
  <c r="CA567" i="1"/>
  <c r="DI568" i="1"/>
  <c r="HQ569" i="1"/>
  <c r="CS571" i="1"/>
  <c r="HP572" i="1"/>
  <c r="AN572" i="1"/>
  <c r="EZ574" i="1"/>
  <c r="HR574" i="1"/>
  <c r="DT580" i="1"/>
  <c r="FC581" i="1"/>
  <c r="FD581" i="1"/>
  <c r="HA585" i="1"/>
  <c r="HC590" i="1"/>
  <c r="IC590" i="1"/>
  <c r="DS593" i="1"/>
  <c r="GP595" i="1"/>
  <c r="EH595" i="1"/>
  <c r="EH596" i="1"/>
  <c r="HK596" i="1"/>
  <c r="EG600" i="1"/>
  <c r="HJ600" i="1"/>
  <c r="DH591" i="1"/>
  <c r="CT591" i="1"/>
  <c r="EQ575" i="1"/>
  <c r="DA603" i="1"/>
  <c r="DB603" i="1"/>
  <c r="DB598" i="1"/>
  <c r="CY598" i="1"/>
  <c r="CZ598" i="1"/>
  <c r="DA598" i="1"/>
  <c r="CY597" i="1"/>
  <c r="CZ597" i="1"/>
  <c r="DA597" i="1"/>
  <c r="DB597" i="1"/>
  <c r="CZ594" i="1"/>
  <c r="DA594" i="1"/>
  <c r="DB594" i="1"/>
  <c r="CY594" i="1"/>
  <c r="CZ592" i="1"/>
  <c r="DA592" i="1"/>
  <c r="DB592" i="1"/>
  <c r="CY592" i="1"/>
  <c r="GQ590" i="1"/>
  <c r="CX590" i="1"/>
  <c r="CK590" i="1"/>
  <c r="DR590" i="1"/>
  <c r="DM590" i="1"/>
  <c r="DC590" i="1"/>
  <c r="DN590" i="1"/>
  <c r="DD590" i="1"/>
  <c r="DK590" i="1"/>
  <c r="DY590" i="1"/>
  <c r="GP590" i="1"/>
  <c r="HL590" i="1"/>
  <c r="HK590" i="1"/>
  <c r="HH590" i="1"/>
  <c r="HJ590" i="1"/>
  <c r="AQ590" i="1"/>
  <c r="HI590" i="1"/>
  <c r="HM590" i="1"/>
  <c r="GN590" i="1"/>
  <c r="EH590" i="1"/>
  <c r="EG590" i="1"/>
  <c r="GK590" i="1"/>
  <c r="GM590" i="1"/>
  <c r="EF590" i="1"/>
  <c r="EI590" i="1"/>
  <c r="GL590" i="1"/>
  <c r="CI589" i="1"/>
  <c r="CX589" i="1"/>
  <c r="HM589" i="1"/>
  <c r="EI589" i="1"/>
  <c r="DM589" i="1"/>
  <c r="DM588" i="1"/>
  <c r="DC588" i="1"/>
  <c r="DN588" i="1"/>
  <c r="DD588" i="1"/>
  <c r="DE588" i="1"/>
  <c r="HM588" i="1"/>
  <c r="HH588" i="1"/>
  <c r="HK588" i="1"/>
  <c r="AQ588" i="1"/>
  <c r="HL588" i="1"/>
  <c r="HI588" i="1"/>
  <c r="HJ588" i="1"/>
  <c r="GN588" i="1"/>
  <c r="EH588" i="1"/>
  <c r="EI588" i="1"/>
  <c r="GL588" i="1"/>
  <c r="GK588" i="1"/>
  <c r="EG588" i="1"/>
  <c r="EF588" i="1"/>
  <c r="GM588" i="1"/>
  <c r="GP588" i="1"/>
  <c r="GQ588" i="1"/>
  <c r="CZ588" i="1"/>
  <c r="HM587" i="1"/>
  <c r="HJ587" i="1"/>
  <c r="HK587" i="1"/>
  <c r="HH587" i="1"/>
  <c r="HL587" i="1"/>
  <c r="HI587" i="1"/>
  <c r="AQ587" i="1"/>
  <c r="GM587" i="1"/>
  <c r="EG587" i="1"/>
  <c r="GK587" i="1"/>
  <c r="EI587" i="1"/>
  <c r="EH587" i="1"/>
  <c r="GL587" i="1"/>
  <c r="GN587" i="1"/>
  <c r="EF587" i="1"/>
  <c r="GQ587" i="1"/>
  <c r="CX587" i="1"/>
  <c r="CK587" i="1"/>
  <c r="AQ586" i="1"/>
  <c r="CX586" i="1"/>
  <c r="CK586" i="1"/>
  <c r="CX585" i="1"/>
  <c r="HM585" i="1"/>
  <c r="HJ585" i="1"/>
  <c r="HL585" i="1"/>
  <c r="HH585" i="1"/>
  <c r="HI585" i="1"/>
  <c r="AQ585" i="1"/>
  <c r="EF585" i="1"/>
  <c r="GN585" i="1"/>
  <c r="GM585" i="1"/>
  <c r="EI585" i="1"/>
  <c r="EH585" i="1"/>
  <c r="GL585" i="1"/>
  <c r="GK585" i="1"/>
  <c r="HJ584" i="1"/>
  <c r="HK584" i="1"/>
  <c r="AQ584" i="1"/>
  <c r="HL584" i="1"/>
  <c r="GK584" i="1"/>
  <c r="HM584" i="1"/>
  <c r="HH584" i="1"/>
  <c r="HI584" i="1"/>
  <c r="GL584" i="1"/>
  <c r="EI584" i="1"/>
  <c r="EG584" i="1"/>
  <c r="EF584" i="1"/>
  <c r="GN584" i="1"/>
  <c r="GM584" i="1"/>
  <c r="EH584" i="1"/>
  <c r="DU584" i="1"/>
  <c r="DC584" i="1"/>
  <c r="DN584" i="1"/>
  <c r="DD584" i="1"/>
  <c r="DO584" i="1"/>
  <c r="DQ584" i="1"/>
  <c r="DR584" i="1"/>
  <c r="DS584" i="1"/>
  <c r="DP584" i="1"/>
  <c r="DT584" i="1"/>
  <c r="DK584" i="1"/>
  <c r="DY584" i="1"/>
  <c r="CY584" i="1"/>
  <c r="CZ584" i="1"/>
  <c r="DA584" i="1"/>
  <c r="DB584" i="1"/>
  <c r="DU583" i="1"/>
  <c r="DC583" i="1"/>
  <c r="DN583" i="1"/>
  <c r="DD583" i="1"/>
  <c r="DO583" i="1"/>
  <c r="DP583" i="1"/>
  <c r="DT583" i="1"/>
  <c r="DQ583" i="1"/>
  <c r="DR583" i="1"/>
  <c r="DS583" i="1"/>
  <c r="DK583" i="1"/>
  <c r="DY583" i="1"/>
  <c r="DA583" i="1"/>
  <c r="DB583" i="1"/>
  <c r="CY583" i="1"/>
  <c r="CZ583" i="1"/>
  <c r="HJ583" i="1"/>
  <c r="HK583" i="1"/>
  <c r="AQ583" i="1"/>
  <c r="HL583" i="1"/>
  <c r="HM583" i="1"/>
  <c r="HH583" i="1"/>
  <c r="HI583" i="1"/>
  <c r="GN583" i="1"/>
  <c r="GL583" i="1"/>
  <c r="GK583" i="1"/>
  <c r="EI583" i="1"/>
  <c r="EH583" i="1"/>
  <c r="EG583" i="1"/>
  <c r="EF583" i="1"/>
  <c r="GM583" i="1"/>
  <c r="GP583" i="1"/>
  <c r="GQ583" i="1"/>
  <c r="DE582" i="1"/>
  <c r="HK582" i="1"/>
  <c r="AQ582" i="1"/>
  <c r="HL582" i="1"/>
  <c r="HM582" i="1"/>
  <c r="HH582" i="1"/>
  <c r="HI582" i="1"/>
  <c r="HJ582" i="1"/>
  <c r="EH582" i="1"/>
  <c r="GN582" i="1"/>
  <c r="GL582" i="1"/>
  <c r="GM582" i="1"/>
  <c r="EF582" i="1"/>
  <c r="EG582" i="1"/>
  <c r="GK582" i="1"/>
  <c r="EI582" i="1"/>
  <c r="CX582" i="1"/>
  <c r="CK582" i="1"/>
  <c r="HL581" i="1"/>
  <c r="HI581" i="1"/>
  <c r="GP580" i="1"/>
  <c r="CX580" i="1"/>
  <c r="CK580" i="1"/>
  <c r="DE580" i="1"/>
  <c r="HM580" i="1"/>
  <c r="HH580" i="1"/>
  <c r="HJ580" i="1"/>
  <c r="HI580" i="1"/>
  <c r="HK580" i="1"/>
  <c r="AQ580" i="1"/>
  <c r="HL580" i="1"/>
  <c r="EI580" i="1"/>
  <c r="GN580" i="1"/>
  <c r="EF580" i="1"/>
  <c r="GL580" i="1"/>
  <c r="GK580" i="1"/>
  <c r="GM580" i="1"/>
  <c r="EG580" i="1"/>
  <c r="EH580" i="1"/>
  <c r="HJ579" i="1"/>
  <c r="HL579" i="1"/>
  <c r="HM579" i="1"/>
  <c r="HH579" i="1"/>
  <c r="HI579" i="1"/>
  <c r="HK579" i="1"/>
  <c r="AQ579" i="1"/>
  <c r="EF579" i="1"/>
  <c r="GK579" i="1"/>
  <c r="EH579" i="1"/>
  <c r="GN579" i="1"/>
  <c r="GM579" i="1"/>
  <c r="EI579" i="1"/>
  <c r="GL579" i="1"/>
  <c r="EG579" i="1"/>
  <c r="DQ579" i="1"/>
  <c r="DR579" i="1"/>
  <c r="DN579" i="1"/>
  <c r="DP579" i="1"/>
  <c r="DS579" i="1"/>
  <c r="DU579" i="1"/>
  <c r="DC579" i="1"/>
  <c r="DO579" i="1"/>
  <c r="DT579" i="1"/>
  <c r="DK579" i="1"/>
  <c r="DY579" i="1"/>
  <c r="DD579" i="1"/>
  <c r="GQ579" i="1"/>
  <c r="CY579" i="1"/>
  <c r="CZ579" i="1"/>
  <c r="DA579" i="1"/>
  <c r="DB579" i="1"/>
  <c r="HL578" i="1"/>
  <c r="HH578" i="1"/>
  <c r="AQ578" i="1"/>
  <c r="HM578" i="1"/>
  <c r="HI578" i="1"/>
  <c r="HJ578" i="1"/>
  <c r="HK578" i="1"/>
  <c r="GM578" i="1"/>
  <c r="EF578" i="1"/>
  <c r="EI578" i="1"/>
  <c r="GL578" i="1"/>
  <c r="EH578" i="1"/>
  <c r="EG578" i="1"/>
  <c r="GN578" i="1"/>
  <c r="GK578" i="1"/>
  <c r="GQ578" i="1"/>
  <c r="DE578" i="1"/>
  <c r="CK578" i="1"/>
  <c r="CX578" i="1"/>
  <c r="DE577" i="1"/>
  <c r="GQ577" i="1"/>
  <c r="HJ577" i="1"/>
  <c r="HK577" i="1"/>
  <c r="HH577" i="1"/>
  <c r="HL577" i="1"/>
  <c r="HM577" i="1"/>
  <c r="HI577" i="1"/>
  <c r="AQ577" i="1"/>
  <c r="GN577" i="1"/>
  <c r="EH577" i="1"/>
  <c r="EG577" i="1"/>
  <c r="GL577" i="1"/>
  <c r="EI577" i="1"/>
  <c r="EF577" i="1"/>
  <c r="GM577" i="1"/>
  <c r="GK577" i="1"/>
  <c r="CI577" i="1"/>
  <c r="CX577" i="1"/>
  <c r="CK576" i="1"/>
  <c r="GP576" i="1"/>
  <c r="CX576" i="1"/>
  <c r="CZ576" i="1"/>
  <c r="HK576" i="1"/>
  <c r="EH576" i="1"/>
  <c r="DD576" i="1"/>
  <c r="DE576" i="1"/>
  <c r="HB574" i="1"/>
  <c r="GV574" i="1"/>
  <c r="IA574" i="1"/>
  <c r="CU573" i="1"/>
  <c r="HP573" i="1"/>
  <c r="CT573" i="1"/>
  <c r="GW573" i="1"/>
  <c r="GX573" i="1"/>
  <c r="GU573" i="1"/>
  <c r="FC573" i="1"/>
  <c r="FD573" i="1"/>
  <c r="GV573" i="1"/>
  <c r="GY573" i="1"/>
  <c r="AK573" i="1"/>
  <c r="HC573" i="1"/>
  <c r="CS573" i="1"/>
  <c r="EW572" i="1"/>
  <c r="GU572" i="1"/>
  <c r="GY572" i="1"/>
  <c r="AM572" i="1"/>
  <c r="CS572" i="1"/>
  <c r="HO572" i="1"/>
  <c r="DJ572" i="1"/>
  <c r="CU572" i="1"/>
  <c r="ID571" i="1"/>
  <c r="IB571" i="1"/>
  <c r="DV571" i="1"/>
  <c r="DK571" i="1"/>
  <c r="DY571" i="1"/>
  <c r="DM571" i="1"/>
  <c r="DC571" i="1"/>
  <c r="DN571" i="1"/>
  <c r="DD571" i="1"/>
  <c r="HP571" i="1"/>
  <c r="HO571" i="1"/>
  <c r="GV571" i="1"/>
  <c r="GW571" i="1"/>
  <c r="GX571" i="1"/>
  <c r="GY571" i="1"/>
  <c r="BS571" i="1"/>
  <c r="GP571" i="1"/>
  <c r="GU571" i="1"/>
  <c r="FC571" i="1"/>
  <c r="FD571" i="1"/>
  <c r="AK571" i="1"/>
  <c r="HE571" i="1"/>
  <c r="HF571" i="1"/>
  <c r="AM571" i="1"/>
  <c r="HA571" i="1"/>
  <c r="HB571" i="1"/>
  <c r="FX571" i="1"/>
  <c r="HC571" i="1"/>
  <c r="HD571" i="1"/>
  <c r="CU571" i="1"/>
  <c r="CJ570" i="1"/>
  <c r="BS570" i="1"/>
  <c r="GP570" i="1"/>
  <c r="CS570" i="1"/>
  <c r="GU570" i="1"/>
  <c r="FC570" i="1"/>
  <c r="FD570" i="1"/>
  <c r="AK570" i="1"/>
  <c r="GV570" i="1"/>
  <c r="GW570" i="1"/>
  <c r="GX570" i="1"/>
  <c r="GY570" i="1"/>
  <c r="DU570" i="1"/>
  <c r="DC570" i="1"/>
  <c r="DN570" i="1"/>
  <c r="DD570" i="1"/>
  <c r="DO570" i="1"/>
  <c r="DS570" i="1"/>
  <c r="DP570" i="1"/>
  <c r="DQ570" i="1"/>
  <c r="DR570" i="1"/>
  <c r="DT570" i="1"/>
  <c r="DK570" i="1"/>
  <c r="DY570" i="1"/>
  <c r="HA570" i="1"/>
  <c r="HB570" i="1"/>
  <c r="FX570" i="1"/>
  <c r="HC570" i="1"/>
  <c r="HD570" i="1"/>
  <c r="HE570" i="1"/>
  <c r="HF570" i="1"/>
  <c r="AM570" i="1"/>
  <c r="CK570" i="1"/>
  <c r="DH570" i="1"/>
  <c r="CU570" i="1"/>
  <c r="HP570" i="1"/>
  <c r="CS569" i="1"/>
  <c r="HO569" i="1"/>
  <c r="CU569" i="1"/>
  <c r="CT569" i="1"/>
  <c r="HA569" i="1"/>
  <c r="HB569" i="1"/>
  <c r="FX569" i="1"/>
  <c r="HC569" i="1"/>
  <c r="HD569" i="1"/>
  <c r="HE569" i="1"/>
  <c r="HF569" i="1"/>
  <c r="AM569" i="1"/>
  <c r="BS569" i="1"/>
  <c r="GQ569" i="1"/>
  <c r="GU569" i="1"/>
  <c r="FC569" i="1"/>
  <c r="FD569" i="1"/>
  <c r="AK569" i="1"/>
  <c r="GV569" i="1"/>
  <c r="GW569" i="1"/>
  <c r="GX569" i="1"/>
  <c r="GY569" i="1"/>
  <c r="GP569" i="1"/>
  <c r="DV569" i="1"/>
  <c r="DI569" i="1"/>
  <c r="CX569" i="1"/>
  <c r="CK569" i="1"/>
  <c r="IA569" i="1"/>
  <c r="DH569" i="1"/>
  <c r="HZ569" i="1"/>
  <c r="DJ569" i="1"/>
  <c r="CH569" i="1"/>
  <c r="IC568" i="1"/>
  <c r="HT568" i="1"/>
  <c r="HV568" i="1"/>
  <c r="GS568" i="1"/>
  <c r="GT568" i="1"/>
  <c r="HX568" i="1"/>
  <c r="IA568" i="1"/>
  <c r="HR568" i="1"/>
  <c r="IE568" i="1"/>
  <c r="DH568" i="1"/>
  <c r="HO568" i="1"/>
  <c r="HP568" i="1"/>
  <c r="FO568" i="1"/>
  <c r="EW568" i="1"/>
  <c r="GU568" i="1"/>
  <c r="FC568" i="1"/>
  <c r="FD568" i="1"/>
  <c r="GV568" i="1"/>
  <c r="GX568" i="1"/>
  <c r="CT568" i="1"/>
  <c r="BS568" i="1"/>
  <c r="GP568" i="1"/>
  <c r="AK568" i="1"/>
  <c r="GW568" i="1"/>
  <c r="GY568" i="1"/>
  <c r="CS568" i="1"/>
  <c r="HA568" i="1"/>
  <c r="HD568" i="1"/>
  <c r="HF568" i="1"/>
  <c r="AM568" i="1"/>
  <c r="HB568" i="1"/>
  <c r="FX568" i="1"/>
  <c r="HE568" i="1"/>
  <c r="HC568" i="1"/>
  <c r="DJ568" i="1"/>
  <c r="DV568" i="1"/>
  <c r="DJ567" i="1"/>
  <c r="CH567" i="1"/>
  <c r="HO567" i="1"/>
  <c r="CT567" i="1"/>
  <c r="EW567" i="1"/>
  <c r="CS567" i="1"/>
  <c r="HD567" i="1"/>
  <c r="HE567" i="1"/>
  <c r="HF567" i="1"/>
  <c r="AM567" i="1"/>
  <c r="FX567" i="1"/>
  <c r="HC567" i="1"/>
  <c r="HA567" i="1"/>
  <c r="HB567" i="1"/>
  <c r="IA567" i="1"/>
  <c r="DH567" i="1"/>
  <c r="GU567" i="1"/>
  <c r="FC567" i="1"/>
  <c r="FD567" i="1"/>
  <c r="AK567" i="1"/>
  <c r="GV567" i="1"/>
  <c r="GW567" i="1"/>
  <c r="GX567" i="1"/>
  <c r="GY567" i="1"/>
  <c r="BS567" i="1"/>
  <c r="GP567" i="1"/>
  <c r="DV567" i="1"/>
  <c r="DI567" i="1"/>
  <c r="HZ567" i="1"/>
  <c r="HZ566" i="1"/>
  <c r="DH566" i="1"/>
  <c r="HP566" i="1"/>
  <c r="DR566" i="1"/>
  <c r="DC566" i="1"/>
  <c r="CU566" i="1"/>
  <c r="EW566" i="1"/>
  <c r="GU566" i="1"/>
  <c r="FC566" i="1"/>
  <c r="FD566" i="1"/>
  <c r="AK566" i="1"/>
  <c r="GV566" i="1"/>
  <c r="GW566" i="1"/>
  <c r="GX566" i="1"/>
  <c r="BS566" i="1"/>
  <c r="GY566" i="1"/>
  <c r="HD566" i="1"/>
  <c r="HE566" i="1"/>
  <c r="HF566" i="1"/>
  <c r="AM566" i="1"/>
  <c r="HB566" i="1"/>
  <c r="HA566" i="1"/>
  <c r="HC566" i="1"/>
  <c r="HO566" i="1"/>
  <c r="DV566" i="1"/>
  <c r="CS566" i="1"/>
  <c r="GW565" i="1"/>
  <c r="GX565" i="1"/>
  <c r="AK565" i="1"/>
  <c r="GY565" i="1"/>
  <c r="GU565" i="1"/>
  <c r="GV565" i="1"/>
  <c r="HO565" i="1"/>
  <c r="CT565" i="1"/>
  <c r="CU565" i="1"/>
  <c r="HB565" i="1"/>
  <c r="CS565" i="1"/>
  <c r="IA564" i="1"/>
  <c r="DV564" i="1"/>
  <c r="CT564" i="1"/>
  <c r="EW564" i="1"/>
  <c r="CJ564" i="1"/>
  <c r="HB564" i="1"/>
  <c r="FX564" i="1"/>
  <c r="HE564" i="1"/>
  <c r="HF564" i="1"/>
  <c r="AM564" i="1"/>
  <c r="HA564" i="1"/>
  <c r="HD564" i="1"/>
  <c r="HC564" i="1"/>
  <c r="BS564" i="1"/>
  <c r="GP564" i="1"/>
  <c r="GU564" i="1"/>
  <c r="AK564" i="1"/>
  <c r="GV564" i="1"/>
  <c r="GW564" i="1"/>
  <c r="FC564" i="1"/>
  <c r="FD564" i="1"/>
  <c r="GX564" i="1"/>
  <c r="GY564" i="1"/>
  <c r="DJ564" i="1"/>
  <c r="HP564" i="1"/>
  <c r="GV563" i="1"/>
  <c r="GW563" i="1"/>
  <c r="GX563" i="1"/>
  <c r="GY563" i="1"/>
  <c r="CT563" i="1"/>
  <c r="GU563" i="1"/>
  <c r="AK563" i="1"/>
  <c r="CS563" i="1"/>
  <c r="IA563" i="1"/>
  <c r="HO563" i="1"/>
  <c r="CU563" i="1"/>
  <c r="HP563" i="1"/>
  <c r="HZ563" i="1"/>
  <c r="DI562" i="1"/>
  <c r="DH562" i="1"/>
  <c r="EW562" i="1"/>
  <c r="CU562" i="1"/>
  <c r="HP562" i="1"/>
  <c r="DK562" i="1"/>
  <c r="DY562" i="1"/>
  <c r="DM562" i="1"/>
  <c r="DC562" i="1"/>
  <c r="DN562" i="1"/>
  <c r="DD562" i="1"/>
  <c r="DR562" i="1"/>
  <c r="HA562" i="1"/>
  <c r="HB562" i="1"/>
  <c r="FX562" i="1"/>
  <c r="HC562" i="1"/>
  <c r="HD562" i="1"/>
  <c r="HE562" i="1"/>
  <c r="HF562" i="1"/>
  <c r="AM562" i="1"/>
  <c r="HO562" i="1"/>
  <c r="IA562" i="1"/>
  <c r="GX562" i="1"/>
  <c r="CS562" i="1"/>
  <c r="GY562" i="1"/>
  <c r="BS562" i="1"/>
  <c r="GP562" i="1"/>
  <c r="GU562" i="1"/>
  <c r="FC562" i="1"/>
  <c r="FD562" i="1"/>
  <c r="AK562" i="1"/>
  <c r="GV562" i="1"/>
  <c r="GW562" i="1"/>
  <c r="HP561" i="1"/>
  <c r="GX561" i="1"/>
  <c r="AK561" i="1"/>
  <c r="GV561" i="1"/>
  <c r="GW561" i="1"/>
  <c r="GY561" i="1"/>
  <c r="BS561" i="1"/>
  <c r="GU561" i="1"/>
  <c r="FC561" i="1"/>
  <c r="FD561" i="1"/>
  <c r="CT561" i="1"/>
  <c r="DC561" i="1"/>
  <c r="CU561" i="1"/>
  <c r="HC561" i="1"/>
  <c r="HA561" i="1"/>
  <c r="HB561" i="1"/>
  <c r="FX561" i="1"/>
  <c r="HD561" i="1"/>
  <c r="HE561" i="1"/>
  <c r="HF561" i="1"/>
  <c r="AM561" i="1"/>
  <c r="IA561" i="1"/>
  <c r="HO561" i="1"/>
  <c r="IE560" i="1"/>
  <c r="HP560" i="1"/>
  <c r="CS560" i="1"/>
  <c r="GX560" i="1"/>
  <c r="BS560" i="1"/>
  <c r="FC560" i="1"/>
  <c r="FD560" i="1"/>
  <c r="AK560" i="1"/>
  <c r="GY560" i="1"/>
  <c r="GU560" i="1"/>
  <c r="GV560" i="1"/>
  <c r="GW560" i="1"/>
  <c r="CT560" i="1"/>
  <c r="HZ560" i="1"/>
  <c r="HB560" i="1"/>
  <c r="FX560" i="1"/>
  <c r="HA560" i="1"/>
  <c r="HC560" i="1"/>
  <c r="HD560" i="1"/>
  <c r="HE560" i="1"/>
  <c r="HF560" i="1"/>
  <c r="AM560" i="1"/>
  <c r="DJ560" i="1"/>
  <c r="CH560" i="1"/>
  <c r="HO560" i="1"/>
  <c r="DI560" i="1"/>
  <c r="EW560" i="1"/>
  <c r="DH560" i="1"/>
  <c r="IA560" i="1"/>
  <c r="DV560" i="1"/>
  <c r="DH559" i="1"/>
  <c r="HC559" i="1"/>
  <c r="HA559" i="1"/>
  <c r="HB559" i="1"/>
  <c r="FX559" i="1"/>
  <c r="HD559" i="1"/>
  <c r="HE559" i="1"/>
  <c r="HF559" i="1"/>
  <c r="AM559" i="1"/>
  <c r="GX559" i="1"/>
  <c r="BS559" i="1"/>
  <c r="GQ559" i="1"/>
  <c r="AK559" i="1"/>
  <c r="GY559" i="1"/>
  <c r="GU559" i="1"/>
  <c r="FC559" i="1"/>
  <c r="FD559" i="1"/>
  <c r="GV559" i="1"/>
  <c r="GW559" i="1"/>
  <c r="CS559" i="1"/>
  <c r="CT559" i="1"/>
  <c r="EW559" i="1"/>
  <c r="CU559" i="1"/>
  <c r="IA559" i="1"/>
  <c r="HO559" i="1"/>
  <c r="DH558" i="1"/>
  <c r="IC558" i="1"/>
  <c r="IE558" i="1"/>
  <c r="IA558" i="1"/>
  <c r="DI558" i="1"/>
  <c r="HC558" i="1"/>
  <c r="HB558" i="1"/>
  <c r="FX558" i="1"/>
  <c r="HD558" i="1"/>
  <c r="HE558" i="1"/>
  <c r="HF558" i="1"/>
  <c r="AM558" i="1"/>
  <c r="HA558" i="1"/>
  <c r="DV558" i="1"/>
  <c r="CU558" i="1"/>
  <c r="GU558" i="1"/>
  <c r="FC558" i="1"/>
  <c r="FD558" i="1"/>
  <c r="AK558" i="1"/>
  <c r="GV558" i="1"/>
  <c r="GW558" i="1"/>
  <c r="GX558" i="1"/>
  <c r="GY558" i="1"/>
  <c r="BS558" i="1"/>
  <c r="GP558" i="1"/>
  <c r="CS558" i="1"/>
  <c r="HP558" i="1"/>
  <c r="HO558" i="1"/>
  <c r="DJ558" i="1"/>
  <c r="HZ558" i="1"/>
  <c r="IC557" i="1"/>
  <c r="IE557" i="1"/>
  <c r="IG557" i="1"/>
  <c r="GW557" i="1"/>
  <c r="GX557" i="1"/>
  <c r="GU557" i="1"/>
  <c r="AK557" i="1"/>
  <c r="GY557" i="1"/>
  <c r="BS557" i="1"/>
  <c r="FC557" i="1"/>
  <c r="FD557" i="1"/>
  <c r="GV557" i="1"/>
  <c r="HZ557" i="1"/>
  <c r="CT557" i="1"/>
  <c r="HB557" i="1"/>
  <c r="HC557" i="1"/>
  <c r="HE557" i="1"/>
  <c r="HA557" i="1"/>
  <c r="HD557" i="1"/>
  <c r="HF557" i="1"/>
  <c r="AM557" i="1"/>
  <c r="DJ557" i="1"/>
  <c r="CH557" i="1"/>
  <c r="EW557" i="1"/>
  <c r="DI557" i="1"/>
  <c r="HO557" i="1"/>
  <c r="DV557" i="1"/>
  <c r="CU557" i="1"/>
  <c r="DV556" i="1"/>
  <c r="GU556" i="1"/>
  <c r="FC556" i="1"/>
  <c r="FD556" i="1"/>
  <c r="AK556" i="1"/>
  <c r="GV556" i="1"/>
  <c r="GW556" i="1"/>
  <c r="GX556" i="1"/>
  <c r="GY556" i="1"/>
  <c r="CU556" i="1"/>
  <c r="HZ556" i="1"/>
  <c r="CS556" i="1"/>
  <c r="IA556" i="1"/>
  <c r="CT556" i="1"/>
  <c r="DV555" i="1"/>
  <c r="DH555" i="1"/>
  <c r="DJ555" i="1"/>
  <c r="IA555" i="1"/>
  <c r="HZ555" i="1"/>
  <c r="HP555" i="1"/>
  <c r="BS555" i="1"/>
  <c r="GP555" i="1"/>
  <c r="HA555" i="1"/>
  <c r="HF555" i="1"/>
  <c r="AM555" i="1"/>
  <c r="HB555" i="1"/>
  <c r="HD555" i="1"/>
  <c r="HE555" i="1"/>
  <c r="HC555" i="1"/>
  <c r="CU555" i="1"/>
  <c r="HP554" i="1"/>
  <c r="HZ554" i="1"/>
  <c r="CU554" i="1"/>
  <c r="HD554" i="1"/>
  <c r="GW554" i="1"/>
  <c r="GX554" i="1"/>
  <c r="AK554" i="1"/>
  <c r="GY554" i="1"/>
  <c r="GU554" i="1"/>
  <c r="GV554" i="1"/>
  <c r="CT554" i="1"/>
  <c r="CS554" i="1"/>
  <c r="EW554" i="1"/>
  <c r="DH553" i="1"/>
  <c r="CS553" i="1"/>
  <c r="IA553" i="1"/>
  <c r="CI553" i="1"/>
  <c r="CX553" i="1"/>
  <c r="DD553" i="1"/>
  <c r="CT553" i="1"/>
  <c r="EW553" i="1"/>
  <c r="HZ553" i="1"/>
  <c r="DI553" i="1"/>
  <c r="DV553" i="1"/>
  <c r="CU553" i="1"/>
  <c r="GW553" i="1"/>
  <c r="BS553" i="1"/>
  <c r="FC553" i="1"/>
  <c r="FD553" i="1"/>
  <c r="AK553" i="1"/>
  <c r="GX553" i="1"/>
  <c r="GY553" i="1"/>
  <c r="GU553" i="1"/>
  <c r="GV553" i="1"/>
  <c r="HF553" i="1"/>
  <c r="AM553" i="1"/>
  <c r="HB553" i="1"/>
  <c r="FX553" i="1"/>
  <c r="HA553" i="1"/>
  <c r="HC553" i="1"/>
  <c r="HD553" i="1"/>
  <c r="HE553" i="1"/>
  <c r="HO553" i="1"/>
  <c r="HP553" i="1"/>
  <c r="IA552" i="1"/>
  <c r="DO552" i="1"/>
  <c r="GW552" i="1"/>
  <c r="GX552" i="1"/>
  <c r="BS552" i="1"/>
  <c r="GQ552" i="1"/>
  <c r="FC552" i="1"/>
  <c r="FD552" i="1"/>
  <c r="AK552" i="1"/>
  <c r="GV552" i="1"/>
  <c r="GY552" i="1"/>
  <c r="GU552" i="1"/>
  <c r="CJ552" i="1"/>
  <c r="HF552" i="1"/>
  <c r="AM552" i="1"/>
  <c r="HB552" i="1"/>
  <c r="FX552" i="1"/>
  <c r="HA552" i="1"/>
  <c r="HC552" i="1"/>
  <c r="HD552" i="1"/>
  <c r="HE552" i="1"/>
  <c r="HP552" i="1"/>
  <c r="CT552" i="1"/>
  <c r="HO552" i="1"/>
  <c r="EW552" i="1"/>
  <c r="CU552" i="1"/>
  <c r="CS552" i="1"/>
  <c r="IA551" i="1"/>
  <c r="HP551" i="1"/>
  <c r="CT551" i="1"/>
  <c r="HF551" i="1"/>
  <c r="AM551" i="1"/>
  <c r="FX551" i="1"/>
  <c r="HB551" i="1"/>
  <c r="HC551" i="1"/>
  <c r="HD551" i="1"/>
  <c r="HA551" i="1"/>
  <c r="HE551" i="1"/>
  <c r="DV551" i="1"/>
  <c r="DI551" i="1"/>
  <c r="DJ551" i="1"/>
  <c r="CH551" i="1"/>
  <c r="GW551" i="1"/>
  <c r="GX551" i="1"/>
  <c r="BS551" i="1"/>
  <c r="GU551" i="1"/>
  <c r="AK551" i="1"/>
  <c r="GV551" i="1"/>
  <c r="GY551" i="1"/>
  <c r="FC551" i="1"/>
  <c r="FD551" i="1"/>
  <c r="HZ551" i="1"/>
  <c r="HP550" i="1"/>
  <c r="HO550" i="1"/>
  <c r="CS550" i="1"/>
  <c r="CX550" i="1"/>
  <c r="HE550" i="1"/>
  <c r="HC550" i="1"/>
  <c r="HF550" i="1"/>
  <c r="AM550" i="1"/>
  <c r="HD550" i="1"/>
  <c r="HA550" i="1"/>
  <c r="HB550" i="1"/>
  <c r="FX550" i="1"/>
  <c r="HZ550" i="1"/>
  <c r="GV550" i="1"/>
  <c r="FC550" i="1"/>
  <c r="FD550" i="1"/>
  <c r="GW550" i="1"/>
  <c r="GX550" i="1"/>
  <c r="GU550" i="1"/>
  <c r="AK550" i="1"/>
  <c r="GY550" i="1"/>
  <c r="BS550" i="1"/>
  <c r="GQ550" i="1"/>
  <c r="CT550" i="1"/>
  <c r="DJ550" i="1"/>
  <c r="CH550" i="1"/>
  <c r="HO549" i="1"/>
  <c r="HZ549" i="1"/>
  <c r="GX549" i="1"/>
  <c r="BS549" i="1"/>
  <c r="FC549" i="1"/>
  <c r="FD549" i="1"/>
  <c r="GW549" i="1"/>
  <c r="GY549" i="1"/>
  <c r="GU549" i="1"/>
  <c r="AK549" i="1"/>
  <c r="GV549" i="1"/>
  <c r="DI549" i="1"/>
  <c r="EW549" i="1"/>
  <c r="HP549" i="1"/>
  <c r="IA549" i="1"/>
  <c r="HA549" i="1"/>
  <c r="HB549" i="1"/>
  <c r="FX549" i="1"/>
  <c r="HC549" i="1"/>
  <c r="HD549" i="1"/>
  <c r="HE549" i="1"/>
  <c r="HF549" i="1"/>
  <c r="AM549" i="1"/>
  <c r="CU549" i="1"/>
  <c r="DV549" i="1"/>
  <c r="DH549" i="1"/>
  <c r="CT549" i="1"/>
  <c r="DJ548" i="1"/>
  <c r="CH548" i="1"/>
  <c r="DH548" i="1"/>
  <c r="HO548" i="1"/>
  <c r="EW548" i="1"/>
  <c r="BS548" i="1"/>
  <c r="GP548" i="1"/>
  <c r="GU548" i="1"/>
  <c r="FC548" i="1"/>
  <c r="FD548" i="1"/>
  <c r="AK548" i="1"/>
  <c r="GV548" i="1"/>
  <c r="GW548" i="1"/>
  <c r="GX548" i="1"/>
  <c r="GY548" i="1"/>
  <c r="CU548" i="1"/>
  <c r="HP548" i="1"/>
  <c r="HA548" i="1"/>
  <c r="HC548" i="1"/>
  <c r="HB548" i="1"/>
  <c r="FX548" i="1"/>
  <c r="HD548" i="1"/>
  <c r="HE548" i="1"/>
  <c r="HF548" i="1"/>
  <c r="AM548" i="1"/>
  <c r="CS548" i="1"/>
  <c r="HB547" i="1"/>
  <c r="FX547" i="1"/>
  <c r="HC547" i="1"/>
  <c r="HD547" i="1"/>
  <c r="HE547" i="1"/>
  <c r="HF547" i="1"/>
  <c r="AM547" i="1"/>
  <c r="HA547" i="1"/>
  <c r="BS547" i="1"/>
  <c r="GU547" i="1"/>
  <c r="FC547" i="1"/>
  <c r="FD547" i="1"/>
  <c r="AK547" i="1"/>
  <c r="GV547" i="1"/>
  <c r="GW547" i="1"/>
  <c r="GX547" i="1"/>
  <c r="GY547" i="1"/>
  <c r="CS547" i="1"/>
  <c r="CT547" i="1"/>
  <c r="HO547" i="1"/>
  <c r="CU547" i="1"/>
  <c r="DH547" i="1"/>
  <c r="DI547" i="1"/>
  <c r="CT546" i="1"/>
  <c r="HZ546" i="1"/>
  <c r="CU546" i="1"/>
  <c r="DV546" i="1"/>
  <c r="DH546" i="1"/>
  <c r="IA546" i="1"/>
  <c r="BS546" i="1"/>
  <c r="GU546" i="1"/>
  <c r="FC546" i="1"/>
  <c r="FD546" i="1"/>
  <c r="AK546" i="1"/>
  <c r="GV546" i="1"/>
  <c r="GW546" i="1"/>
  <c r="GX546" i="1"/>
  <c r="GY546" i="1"/>
  <c r="HO546" i="1"/>
  <c r="CS546" i="1"/>
  <c r="HA546" i="1"/>
  <c r="HB546" i="1"/>
  <c r="FX546" i="1"/>
  <c r="HC546" i="1"/>
  <c r="HD546" i="1"/>
  <c r="HE546" i="1"/>
  <c r="HF546" i="1"/>
  <c r="AM546" i="1"/>
  <c r="DJ546" i="1"/>
  <c r="CH546" i="1"/>
  <c r="HF545" i="1"/>
  <c r="AM545" i="1"/>
  <c r="HA545" i="1"/>
  <c r="HB545" i="1"/>
  <c r="FX545" i="1"/>
  <c r="HC545" i="1"/>
  <c r="HD545" i="1"/>
  <c r="HE545" i="1"/>
  <c r="HP545" i="1"/>
  <c r="CT545" i="1"/>
  <c r="DJ545" i="1"/>
  <c r="CH545" i="1"/>
  <c r="GW545" i="1"/>
  <c r="GX545" i="1"/>
  <c r="BS545" i="1"/>
  <c r="GP545" i="1"/>
  <c r="GU545" i="1"/>
  <c r="FC545" i="1"/>
  <c r="FD545" i="1"/>
  <c r="AK545" i="1"/>
  <c r="GV545" i="1"/>
  <c r="GY545" i="1"/>
  <c r="EW545" i="1"/>
  <c r="DI545" i="1"/>
  <c r="DV545" i="1"/>
  <c r="CS545" i="1"/>
  <c r="DH545" i="1"/>
  <c r="HO545" i="1"/>
  <c r="HZ545" i="1"/>
  <c r="IA544" i="1"/>
  <c r="DI544" i="1"/>
  <c r="DH544" i="1"/>
  <c r="DV544" i="1"/>
  <c r="CT544" i="1"/>
  <c r="CU544" i="1"/>
  <c r="HP544" i="1"/>
  <c r="CX544" i="1"/>
  <c r="CI544" i="1"/>
  <c r="GU544" i="1"/>
  <c r="FC544" i="1"/>
  <c r="FD544" i="1"/>
  <c r="AK544" i="1"/>
  <c r="GV544" i="1"/>
  <c r="GW544" i="1"/>
  <c r="GX544" i="1"/>
  <c r="GY544" i="1"/>
  <c r="BS544" i="1"/>
  <c r="GQ544" i="1"/>
  <c r="HD544" i="1"/>
  <c r="HE544" i="1"/>
  <c r="HF544" i="1"/>
  <c r="AM544" i="1"/>
  <c r="HA544" i="1"/>
  <c r="HB544" i="1"/>
  <c r="FX544" i="1"/>
  <c r="HC544" i="1"/>
  <c r="CS544" i="1"/>
  <c r="EW544" i="1"/>
  <c r="HO544" i="1"/>
  <c r="DJ544" i="1"/>
  <c r="IC543" i="1"/>
  <c r="HZ543" i="1"/>
  <c r="DV543" i="1"/>
  <c r="IA543" i="1"/>
  <c r="HO543" i="1"/>
  <c r="DK543" i="1"/>
  <c r="DY543" i="1"/>
  <c r="HC543" i="1"/>
  <c r="HD543" i="1"/>
  <c r="HE543" i="1"/>
  <c r="HF543" i="1"/>
  <c r="AM543" i="1"/>
  <c r="HB543" i="1"/>
  <c r="HA543" i="1"/>
  <c r="FX543" i="1"/>
  <c r="GW543" i="1"/>
  <c r="DR542" i="1"/>
  <c r="DN542" i="1"/>
  <c r="DD542" i="1"/>
  <c r="DK542" i="1"/>
  <c r="DY542" i="1"/>
  <c r="DC542" i="1"/>
  <c r="GV542" i="1"/>
  <c r="GW542" i="1"/>
  <c r="AK542" i="1"/>
  <c r="GX542" i="1"/>
  <c r="BS542" i="1"/>
  <c r="GP542" i="1"/>
  <c r="GU542" i="1"/>
  <c r="FC542" i="1"/>
  <c r="FD542" i="1"/>
  <c r="GY542" i="1"/>
  <c r="HE542" i="1"/>
  <c r="HF542" i="1"/>
  <c r="AM542" i="1"/>
  <c r="HC542" i="1"/>
  <c r="HA542" i="1"/>
  <c r="HB542" i="1"/>
  <c r="FX542" i="1"/>
  <c r="HD542" i="1"/>
  <c r="HO542" i="1"/>
  <c r="CS542" i="1"/>
  <c r="CU542" i="1"/>
  <c r="HP542" i="1"/>
  <c r="EW542" i="1"/>
  <c r="HZ542" i="1"/>
  <c r="IA541" i="1"/>
  <c r="IE541" i="1"/>
  <c r="HP541" i="1"/>
  <c r="GU541" i="1"/>
  <c r="FC541" i="1"/>
  <c r="FD541" i="1"/>
  <c r="AK541" i="1"/>
  <c r="GV541" i="1"/>
  <c r="GW541" i="1"/>
  <c r="GX541" i="1"/>
  <c r="GY541" i="1"/>
  <c r="BS541" i="1"/>
  <c r="DV541" i="1"/>
  <c r="EW541" i="1"/>
  <c r="CX541" i="1"/>
  <c r="CK541" i="1"/>
  <c r="CT541" i="1"/>
  <c r="AM541" i="1"/>
  <c r="HC541" i="1"/>
  <c r="HD541" i="1"/>
  <c r="HE541" i="1"/>
  <c r="HF541" i="1"/>
  <c r="HB541" i="1"/>
  <c r="FX541" i="1"/>
  <c r="HA541" i="1"/>
  <c r="DJ541" i="1"/>
  <c r="CH541" i="1"/>
  <c r="DI541" i="1"/>
  <c r="CU541" i="1"/>
  <c r="DH541" i="1"/>
  <c r="HD540" i="1"/>
  <c r="AM540" i="1"/>
  <c r="HA540" i="1"/>
  <c r="HB540" i="1"/>
  <c r="FX540" i="1"/>
  <c r="HC540" i="1"/>
  <c r="HE540" i="1"/>
  <c r="DH540" i="1"/>
  <c r="HF540" i="1"/>
  <c r="HZ540" i="1"/>
  <c r="IA540" i="1"/>
  <c r="DI540" i="1"/>
  <c r="DV540" i="1"/>
  <c r="GX540" i="1"/>
  <c r="GY540" i="1"/>
  <c r="BS540" i="1"/>
  <c r="GQ540" i="1"/>
  <c r="GU540" i="1"/>
  <c r="FC540" i="1"/>
  <c r="FD540" i="1"/>
  <c r="AK540" i="1"/>
  <c r="GV540" i="1"/>
  <c r="GW540" i="1"/>
  <c r="CU540" i="1"/>
  <c r="HO540" i="1"/>
  <c r="CS540" i="1"/>
  <c r="DJ540" i="1"/>
  <c r="CH540" i="1"/>
  <c r="EW540" i="1"/>
  <c r="CT540" i="1"/>
  <c r="HP540" i="1"/>
  <c r="IA539" i="1"/>
  <c r="HO539" i="1"/>
  <c r="HP539" i="1"/>
  <c r="CU539" i="1"/>
  <c r="CS539" i="1"/>
  <c r="CX539" i="1"/>
  <c r="CK539" i="1"/>
  <c r="DR539" i="1"/>
  <c r="HF539" i="1"/>
  <c r="AM539" i="1"/>
  <c r="HC539" i="1"/>
  <c r="HE539" i="1"/>
  <c r="HA539" i="1"/>
  <c r="HB539" i="1"/>
  <c r="HD539" i="1"/>
  <c r="GW539" i="1"/>
  <c r="FC539" i="1"/>
  <c r="FD539" i="1"/>
  <c r="GX539" i="1"/>
  <c r="GY539" i="1"/>
  <c r="BS539" i="1"/>
  <c r="GQ539" i="1"/>
  <c r="GU539" i="1"/>
  <c r="AK539" i="1"/>
  <c r="GV539" i="1"/>
  <c r="DH539" i="1"/>
  <c r="CT539" i="1"/>
  <c r="EW539" i="1"/>
  <c r="DV539" i="1"/>
  <c r="DI539" i="1"/>
  <c r="HX538" i="1"/>
  <c r="HV538" i="1"/>
  <c r="HQ534" i="1"/>
  <c r="AN534" i="1"/>
  <c r="CW534" i="1"/>
  <c r="CW538" i="1"/>
  <c r="IH538" i="1"/>
  <c r="IC538" i="1"/>
  <c r="IF538" i="1"/>
  <c r="AN538" i="1"/>
  <c r="HT538" i="1"/>
  <c r="HO538" i="1"/>
  <c r="HU538" i="1"/>
  <c r="HZ533" i="1"/>
  <c r="FN522" i="1"/>
  <c r="FO522" i="1"/>
  <c r="ES534" i="1"/>
  <c r="EQ528" i="1"/>
  <c r="EM521" i="1"/>
  <c r="EK522" i="1"/>
  <c r="BO525" i="1"/>
  <c r="FX526" i="1"/>
  <c r="EY525" i="1"/>
  <c r="CA528" i="1"/>
  <c r="CA532" i="1"/>
  <c r="DW534" i="1"/>
  <c r="DX534" i="1"/>
  <c r="BN534" i="1"/>
  <c r="AL534" i="1"/>
  <c r="IG538" i="1"/>
  <c r="EV521" i="1"/>
  <c r="EZ521" i="1"/>
  <c r="IF524" i="1"/>
  <c r="GY525" i="1"/>
  <c r="IC525" i="1"/>
  <c r="EK528" i="1"/>
  <c r="BN528" i="1"/>
  <c r="AL528" i="1"/>
  <c r="GT529" i="1"/>
  <c r="EL530" i="1"/>
  <c r="FA531" i="1"/>
  <c r="AN531" i="1"/>
  <c r="EO532" i="1"/>
  <c r="CA533" i="1"/>
  <c r="FA534" i="1"/>
  <c r="CA521" i="1"/>
  <c r="EL522" i="1"/>
  <c r="FA524" i="1"/>
  <c r="HT525" i="1"/>
  <c r="EP529" i="1"/>
  <c r="ES529" i="1"/>
  <c r="FA529" i="1"/>
  <c r="HS529" i="1"/>
  <c r="HQ529" i="1"/>
  <c r="EY531" i="1"/>
  <c r="EK531" i="1"/>
  <c r="EP531" i="1"/>
  <c r="BO532" i="1"/>
  <c r="AM532" i="1"/>
  <c r="HX532" i="1"/>
  <c r="EM533" i="1"/>
  <c r="HW533" i="1"/>
  <c r="IB533" i="1"/>
  <c r="ID533" i="1"/>
  <c r="EV534" i="1"/>
  <c r="EK534" i="1"/>
  <c r="EV535" i="1"/>
  <c r="FA535" i="1"/>
  <c r="GU536" i="1"/>
  <c r="EV538" i="1"/>
  <c r="HQ538" i="1"/>
  <c r="DW538" i="1"/>
  <c r="DX538" i="1"/>
  <c r="IA520" i="1"/>
  <c r="FN520" i="1"/>
  <c r="FO520" i="1"/>
  <c r="CS522" i="1"/>
  <c r="CW521" i="1"/>
  <c r="HQ521" i="1"/>
  <c r="GS521" i="1"/>
  <c r="BN522" i="1"/>
  <c r="AL522" i="1"/>
  <c r="HV522" i="1"/>
  <c r="EQ524" i="1"/>
  <c r="DW525" i="1"/>
  <c r="DX525" i="1"/>
  <c r="EL529" i="1"/>
  <c r="HX529" i="1"/>
  <c r="ES530" i="1"/>
  <c r="EK532" i="1"/>
  <c r="FN536" i="1"/>
  <c r="FO536" i="1"/>
  <c r="BO538" i="1"/>
  <c r="IA538" i="1"/>
  <c r="ID521" i="1"/>
  <c r="IF522" i="1"/>
  <c r="IG522" i="1"/>
  <c r="HU524" i="1"/>
  <c r="EM525" i="1"/>
  <c r="IE525" i="1"/>
  <c r="IF525" i="1"/>
  <c r="EO528" i="1"/>
  <c r="IB529" i="1"/>
  <c r="BN531" i="1"/>
  <c r="AL531" i="1"/>
  <c r="BN532" i="1"/>
  <c r="AL532" i="1"/>
  <c r="EP534" i="1"/>
  <c r="EU534" i="1"/>
  <c r="EO536" i="1"/>
  <c r="DH536" i="1"/>
  <c r="BN536" i="1"/>
  <c r="AL536" i="1"/>
  <c r="EM538" i="1"/>
  <c r="HU521" i="1"/>
  <c r="EO521" i="1"/>
  <c r="CW522" i="1"/>
  <c r="GS522" i="1"/>
  <c r="ET524" i="1"/>
  <c r="DW524" i="1"/>
  <c r="DX524" i="1"/>
  <c r="IH524" i="1"/>
  <c r="HX525" i="1"/>
  <c r="EU521" i="1"/>
  <c r="BO521" i="1"/>
  <c r="DV521" i="1"/>
  <c r="GT521" i="1"/>
  <c r="HV521" i="1"/>
  <c r="EQ522" i="1"/>
  <c r="ES522" i="1"/>
  <c r="II522" i="1"/>
  <c r="ID522" i="1"/>
  <c r="IH522" i="1"/>
  <c r="AN524" i="1"/>
  <c r="HV524" i="1"/>
  <c r="IE524" i="1"/>
  <c r="HQ524" i="1"/>
  <c r="ET525" i="1"/>
  <c r="GS525" i="1"/>
  <c r="II525" i="1"/>
  <c r="EQ529" i="1"/>
  <c r="EU529" i="1"/>
  <c r="EW529" i="1"/>
  <c r="DW529" i="1"/>
  <c r="EY529" i="1"/>
  <c r="HU529" i="1"/>
  <c r="EK530" i="1"/>
  <c r="DI531" i="1"/>
  <c r="EQ531" i="1"/>
  <c r="EQ532" i="1"/>
  <c r="IB532" i="1"/>
  <c r="HV532" i="1"/>
  <c r="GS532" i="1"/>
  <c r="EU533" i="1"/>
  <c r="EW533" i="1"/>
  <c r="IG533" i="1"/>
  <c r="HS533" i="1"/>
  <c r="HU533" i="1"/>
  <c r="EY534" i="1"/>
  <c r="BO534" i="1"/>
  <c r="HC534" i="1"/>
  <c r="EL534" i="1"/>
  <c r="BO535" i="1"/>
  <c r="HD535" i="1"/>
  <c r="DW535" i="1"/>
  <c r="DX535" i="1"/>
  <c r="EK536" i="1"/>
  <c r="CA538" i="1"/>
  <c r="II538" i="1"/>
  <c r="HS538" i="1"/>
  <c r="EQ538" i="1"/>
  <c r="CA522" i="1"/>
  <c r="ET528" i="1"/>
  <c r="EY530" i="1"/>
  <c r="EO522" i="1"/>
  <c r="BO522" i="1"/>
  <c r="IE522" i="1"/>
  <c r="EY522" i="1"/>
  <c r="GV528" i="1"/>
  <c r="EZ528" i="1"/>
  <c r="EK529" i="1"/>
  <c r="ID529" i="1"/>
  <c r="ET534" i="1"/>
  <c r="CA536" i="1"/>
  <c r="EU538" i="1"/>
  <c r="EW538" i="1"/>
  <c r="GS538" i="1"/>
  <c r="GT538" i="1"/>
  <c r="EZ524" i="1"/>
  <c r="CW529" i="1"/>
  <c r="IH529" i="1"/>
  <c r="AN533" i="1"/>
  <c r="HV533" i="1"/>
  <c r="GS533" i="1"/>
  <c r="EZ538" i="1"/>
  <c r="FA538" i="1"/>
  <c r="IF518" i="1"/>
  <c r="EO520" i="1"/>
  <c r="AN521" i="1"/>
  <c r="FA521" i="1"/>
  <c r="EP522" i="1"/>
  <c r="HW522" i="1"/>
  <c r="HX522" i="1"/>
  <c r="FN524" i="1"/>
  <c r="FO524" i="1"/>
  <c r="HV525" i="1"/>
  <c r="DW521" i="1"/>
  <c r="DX521" i="1"/>
  <c r="HW521" i="1"/>
  <c r="HU522" i="1"/>
  <c r="HW524" i="1"/>
  <c r="HO524" i="1"/>
  <c r="EU525" i="1"/>
  <c r="HW525" i="1"/>
  <c r="EZ525" i="1"/>
  <c r="BS527" i="1"/>
  <c r="GQ527" i="1"/>
  <c r="EU527" i="1"/>
  <c r="EV527" i="1"/>
  <c r="HV529" i="1"/>
  <c r="IC529" i="1"/>
  <c r="ES531" i="1"/>
  <c r="EU531" i="1"/>
  <c r="EW531" i="1"/>
  <c r="IA531" i="1"/>
  <c r="EL531" i="1"/>
  <c r="EY532" i="1"/>
  <c r="IH532" i="1"/>
  <c r="EV533" i="1"/>
  <c r="EY533" i="1"/>
  <c r="GT533" i="1"/>
  <c r="BN535" i="1"/>
  <c r="AL535" i="1"/>
  <c r="ID535" i="1"/>
  <c r="HW538" i="1"/>
  <c r="HR538" i="1"/>
  <c r="IE538" i="1"/>
  <c r="GU538" i="1"/>
  <c r="AK538" i="1"/>
  <c r="GV538" i="1"/>
  <c r="GW538" i="1"/>
  <c r="GX538" i="1"/>
  <c r="GY538" i="1"/>
  <c r="CT538" i="1"/>
  <c r="CS538" i="1"/>
  <c r="HP538" i="1"/>
  <c r="AS537" i="1"/>
  <c r="AK537" i="1"/>
  <c r="AI537" i="1"/>
  <c r="AJ537" i="1"/>
  <c r="AM537" i="1"/>
  <c r="IB536" i="1"/>
  <c r="DI536" i="1"/>
  <c r="DJ536" i="1"/>
  <c r="DV536" i="1"/>
  <c r="HP536" i="1"/>
  <c r="HF536" i="1"/>
  <c r="AM536" i="1"/>
  <c r="HB536" i="1"/>
  <c r="HA536" i="1"/>
  <c r="HC536" i="1"/>
  <c r="HD536" i="1"/>
  <c r="HE536" i="1"/>
  <c r="IA536" i="1"/>
  <c r="EW535" i="1"/>
  <c r="CU535" i="1"/>
  <c r="HO535" i="1"/>
  <c r="GV535" i="1"/>
  <c r="GU535" i="1"/>
  <c r="AK535" i="1"/>
  <c r="GW535" i="1"/>
  <c r="GX535" i="1"/>
  <c r="GY535" i="1"/>
  <c r="HP535" i="1"/>
  <c r="HP534" i="1"/>
  <c r="IA534" i="1"/>
  <c r="IA533" i="1"/>
  <c r="GX533" i="1"/>
  <c r="AK533" i="1"/>
  <c r="GY533" i="1"/>
  <c r="GU533" i="1"/>
  <c r="GV533" i="1"/>
  <c r="GW533" i="1"/>
  <c r="HP533" i="1"/>
  <c r="HE533" i="1"/>
  <c r="CS533" i="1"/>
  <c r="CT533" i="1"/>
  <c r="CU533" i="1"/>
  <c r="HO533" i="1"/>
  <c r="HR532" i="1"/>
  <c r="HT532" i="1"/>
  <c r="GV532" i="1"/>
  <c r="GW532" i="1"/>
  <c r="GU532" i="1"/>
  <c r="AK532" i="1"/>
  <c r="GX532" i="1"/>
  <c r="GY532" i="1"/>
  <c r="HO532" i="1"/>
  <c r="CS532" i="1"/>
  <c r="CT532" i="1"/>
  <c r="HP532" i="1"/>
  <c r="EW532" i="1"/>
  <c r="DH531" i="1"/>
  <c r="DV531" i="1"/>
  <c r="BS531" i="1"/>
  <c r="GP531" i="1"/>
  <c r="GU531" i="1"/>
  <c r="FC531" i="1"/>
  <c r="FD531" i="1"/>
  <c r="AK531" i="1"/>
  <c r="GV531" i="1"/>
  <c r="GW531" i="1"/>
  <c r="GX531" i="1"/>
  <c r="GY531" i="1"/>
  <c r="CS531" i="1"/>
  <c r="CT531" i="1"/>
  <c r="DM531" i="1"/>
  <c r="DC531" i="1"/>
  <c r="DN531" i="1"/>
  <c r="DD531" i="1"/>
  <c r="DK531" i="1"/>
  <c r="DY531" i="1"/>
  <c r="HA531" i="1"/>
  <c r="HB531" i="1"/>
  <c r="FX531" i="1"/>
  <c r="HC531" i="1"/>
  <c r="HD531" i="1"/>
  <c r="HE531" i="1"/>
  <c r="HF531" i="1"/>
  <c r="AM531" i="1"/>
  <c r="DX530" i="1"/>
  <c r="HA530" i="1"/>
  <c r="HC530" i="1"/>
  <c r="HD530" i="1"/>
  <c r="AM530" i="1"/>
  <c r="HB530" i="1"/>
  <c r="FX530" i="1"/>
  <c r="HE530" i="1"/>
  <c r="HF530" i="1"/>
  <c r="DI530" i="1"/>
  <c r="DH530" i="1"/>
  <c r="DJ530" i="1"/>
  <c r="BS530" i="1"/>
  <c r="GQ530" i="1"/>
  <c r="GU530" i="1"/>
  <c r="FC530" i="1"/>
  <c r="FD530" i="1"/>
  <c r="AK530" i="1"/>
  <c r="GV530" i="1"/>
  <c r="CS530" i="1"/>
  <c r="GW530" i="1"/>
  <c r="GX530" i="1"/>
  <c r="GY530" i="1"/>
  <c r="CT530" i="1"/>
  <c r="HZ530" i="1"/>
  <c r="CU530" i="1"/>
  <c r="DV530" i="1"/>
  <c r="IA530" i="1"/>
  <c r="HO530" i="1"/>
  <c r="DI529" i="1"/>
  <c r="DV529" i="1"/>
  <c r="GW529" i="1"/>
  <c r="GX529" i="1"/>
  <c r="HF529" i="1"/>
  <c r="HA529" i="1"/>
  <c r="HB529" i="1"/>
  <c r="FX529" i="1"/>
  <c r="HC529" i="1"/>
  <c r="HD529" i="1"/>
  <c r="HE529" i="1"/>
  <c r="AM529" i="1"/>
  <c r="CS529" i="1"/>
  <c r="CT529" i="1"/>
  <c r="HP529" i="1"/>
  <c r="IA529" i="1"/>
  <c r="HZ529" i="1"/>
  <c r="DJ529" i="1"/>
  <c r="HP528" i="1"/>
  <c r="IA528" i="1"/>
  <c r="DH528" i="1"/>
  <c r="HA528" i="1"/>
  <c r="IB527" i="1"/>
  <c r="DI527" i="1"/>
  <c r="HZ527" i="1"/>
  <c r="DH527" i="1"/>
  <c r="DJ527" i="1"/>
  <c r="DU527" i="1"/>
  <c r="HA527" i="1"/>
  <c r="HB527" i="1"/>
  <c r="FX527" i="1"/>
  <c r="HC527" i="1"/>
  <c r="HD527" i="1"/>
  <c r="HE527" i="1"/>
  <c r="HF527" i="1"/>
  <c r="AM527" i="1"/>
  <c r="IA527" i="1"/>
  <c r="IA526" i="1"/>
  <c r="HA526" i="1"/>
  <c r="HB526" i="1"/>
  <c r="HC526" i="1"/>
  <c r="HD526" i="1"/>
  <c r="HE526" i="1"/>
  <c r="HF526" i="1"/>
  <c r="AM526" i="1"/>
  <c r="GY526" i="1"/>
  <c r="BS526" i="1"/>
  <c r="GU526" i="1"/>
  <c r="FC526" i="1"/>
  <c r="FD526" i="1"/>
  <c r="AK526" i="1"/>
  <c r="GV526" i="1"/>
  <c r="GW526" i="1"/>
  <c r="GX526" i="1"/>
  <c r="CS526" i="1"/>
  <c r="DJ526" i="1"/>
  <c r="CT526" i="1"/>
  <c r="DV526" i="1"/>
  <c r="HP526" i="1"/>
  <c r="DH526" i="1"/>
  <c r="CU526" i="1"/>
  <c r="DI526" i="1"/>
  <c r="IA525" i="1"/>
  <c r="HP525" i="1"/>
  <c r="HP524" i="1"/>
  <c r="CS524" i="1"/>
  <c r="IA524" i="1"/>
  <c r="DH524" i="1"/>
  <c r="HF524" i="1"/>
  <c r="AM524" i="1"/>
  <c r="HA524" i="1"/>
  <c r="HB524" i="1"/>
  <c r="FX524" i="1"/>
  <c r="HD524" i="1"/>
  <c r="HC524" i="1"/>
  <c r="HE524" i="1"/>
  <c r="GW524" i="1"/>
  <c r="GV524" i="1"/>
  <c r="GX524" i="1"/>
  <c r="BS524" i="1"/>
  <c r="GP524" i="1"/>
  <c r="FC524" i="1"/>
  <c r="FD524" i="1"/>
  <c r="AK524" i="1"/>
  <c r="GY524" i="1"/>
  <c r="GU524" i="1"/>
  <c r="HZ524" i="1"/>
  <c r="DV524" i="1"/>
  <c r="DJ524" i="1"/>
  <c r="CH524" i="1"/>
  <c r="CT524" i="1"/>
  <c r="CU524" i="1"/>
  <c r="DH523" i="1"/>
  <c r="HZ523" i="1"/>
  <c r="DV523" i="1"/>
  <c r="DJ523" i="1"/>
  <c r="DP523" i="1"/>
  <c r="DI523" i="1"/>
  <c r="CJ523" i="1"/>
  <c r="GU523" i="1"/>
  <c r="FC523" i="1"/>
  <c r="FD523" i="1"/>
  <c r="AK523" i="1"/>
  <c r="GV523" i="1"/>
  <c r="GW523" i="1"/>
  <c r="GY523" i="1"/>
  <c r="GX523" i="1"/>
  <c r="BS523" i="1"/>
  <c r="GQ523" i="1"/>
  <c r="EW523" i="1"/>
  <c r="CS523" i="1"/>
  <c r="HO523" i="1"/>
  <c r="HD523" i="1"/>
  <c r="HE523" i="1"/>
  <c r="HF523" i="1"/>
  <c r="AM523" i="1"/>
  <c r="HA523" i="1"/>
  <c r="HB523" i="1"/>
  <c r="HC523" i="1"/>
  <c r="CU523" i="1"/>
  <c r="CT523" i="1"/>
  <c r="HO522" i="1"/>
  <c r="HZ522" i="1"/>
  <c r="GY521" i="1"/>
  <c r="CT521" i="1"/>
  <c r="HZ521" i="1"/>
  <c r="CU521" i="1"/>
  <c r="HO521" i="1"/>
  <c r="IH519" i="1"/>
  <c r="II519" i="1"/>
  <c r="EV519" i="1"/>
  <c r="ET519" i="1"/>
  <c r="BN519" i="1"/>
  <c r="AL519" i="1"/>
  <c r="EP519" i="1"/>
  <c r="FN519" i="1"/>
  <c r="FO519" i="1"/>
  <c r="AO516" i="1"/>
  <c r="AO515" i="1"/>
  <c r="GV543" i="1"/>
  <c r="DN543" i="1"/>
  <c r="DK547" i="1"/>
  <c r="DY547" i="1"/>
  <c r="DV554" i="1"/>
  <c r="HC554" i="1"/>
  <c r="GY555" i="1"/>
  <c r="CS555" i="1"/>
  <c r="FX556" i="1"/>
  <c r="FX557" i="1"/>
  <c r="DH556" i="1"/>
  <c r="KD543" i="1"/>
  <c r="GX543" i="1"/>
  <c r="DM543" i="1"/>
  <c r="BS554" i="1"/>
  <c r="GP554" i="1"/>
  <c r="HA554" i="1"/>
  <c r="GW555" i="1"/>
  <c r="HO555" i="1"/>
  <c r="HC556" i="1"/>
  <c r="DR571" i="1"/>
  <c r="BS543" i="1"/>
  <c r="GP543" i="1"/>
  <c r="DD543" i="1"/>
  <c r="CU543" i="1"/>
  <c r="DN547" i="1"/>
  <c r="HB554" i="1"/>
  <c r="IA554" i="1"/>
  <c r="CT555" i="1"/>
  <c r="HD556" i="1"/>
  <c r="DR559" i="1"/>
  <c r="GY543" i="1"/>
  <c r="CS543" i="1"/>
  <c r="EW543" i="1"/>
  <c r="DD547" i="1"/>
  <c r="FC554" i="1"/>
  <c r="FD554" i="1"/>
  <c r="FX554" i="1"/>
  <c r="GU555" i="1"/>
  <c r="HE556" i="1"/>
  <c r="DN586" i="1"/>
  <c r="CT543" i="1"/>
  <c r="DI556" i="1"/>
  <c r="CJ556" i="1"/>
  <c r="CV555" i="1"/>
  <c r="CI530" i="1"/>
  <c r="GU543" i="1"/>
  <c r="DM547" i="1"/>
  <c r="HE554" i="1"/>
  <c r="FX555" i="1"/>
  <c r="FC555" i="1"/>
  <c r="FD555" i="1"/>
  <c r="HF556" i="1"/>
  <c r="DJ556" i="1"/>
  <c r="DS586" i="1"/>
  <c r="FC543" i="1"/>
  <c r="FD543" i="1"/>
  <c r="DR543" i="1"/>
  <c r="DR547" i="1"/>
  <c r="DJ554" i="1"/>
  <c r="HF554" i="1"/>
  <c r="AK555" i="1"/>
  <c r="AM556" i="1"/>
  <c r="HA556" i="1"/>
  <c r="DU586" i="1"/>
  <c r="DI554" i="1"/>
  <c r="AK543" i="1"/>
  <c r="DC543" i="1"/>
  <c r="DC547" i="1"/>
  <c r="DH554" i="1"/>
  <c r="AM554" i="1"/>
  <c r="GV555" i="1"/>
  <c r="GX555" i="1"/>
  <c r="BS556" i="1"/>
  <c r="KE554" i="1"/>
  <c r="HR543" i="1"/>
  <c r="EW571" i="1"/>
  <c r="BN518" i="1"/>
  <c r="AL518" i="1"/>
  <c r="HD532" i="1"/>
  <c r="DJ521" i="1"/>
  <c r="DT521" i="1"/>
  <c r="GS518" i="1"/>
  <c r="HF528" i="1"/>
  <c r="AM533" i="1"/>
  <c r="EO518" i="1"/>
  <c r="EK518" i="1"/>
  <c r="HD528" i="1"/>
  <c r="HD533" i="1"/>
  <c r="DV533" i="1"/>
  <c r="DM561" i="1"/>
  <c r="HD563" i="1"/>
  <c r="DM566" i="1"/>
  <c r="HZ572" i="1"/>
  <c r="HF572" i="1"/>
  <c r="DI572" i="1"/>
  <c r="FX573" i="1"/>
  <c r="DH573" i="1"/>
  <c r="HQ548" i="1"/>
  <c r="FN518" i="1"/>
  <c r="FO518" i="1"/>
  <c r="HB528" i="1"/>
  <c r="DI528" i="1"/>
  <c r="DN561" i="1"/>
  <c r="DD566" i="1"/>
  <c r="DE566" i="1"/>
  <c r="HA572" i="1"/>
  <c r="FC572" i="1"/>
  <c r="FD572" i="1"/>
  <c r="HD573" i="1"/>
  <c r="GP586" i="1"/>
  <c r="DD561" i="1"/>
  <c r="HA563" i="1"/>
  <c r="HB572" i="1"/>
  <c r="HA573" i="1"/>
  <c r="HU548" i="1"/>
  <c r="EO519" i="1"/>
  <c r="FX528" i="1"/>
  <c r="HZ528" i="1"/>
  <c r="HC533" i="1"/>
  <c r="EL519" i="1"/>
  <c r="ES519" i="1"/>
  <c r="HE528" i="1"/>
  <c r="DV528" i="1"/>
  <c r="DM528" i="1"/>
  <c r="HF533" i="1"/>
  <c r="DM542" i="1"/>
  <c r="HE563" i="1"/>
  <c r="FX572" i="1"/>
  <c r="BS572" i="1"/>
  <c r="HE573" i="1"/>
  <c r="GK586" i="1"/>
  <c r="HW548" i="1"/>
  <c r="BS533" i="1"/>
  <c r="GQ533" i="1"/>
  <c r="HB563" i="1"/>
  <c r="HC572" i="1"/>
  <c r="DJ573" i="1"/>
  <c r="DN573" i="1"/>
  <c r="HF573" i="1"/>
  <c r="DI573" i="1"/>
  <c r="CJ573" i="1"/>
  <c r="AM528" i="1"/>
  <c r="DC528" i="1"/>
  <c r="HA533" i="1"/>
  <c r="DJ533" i="1"/>
  <c r="CH533" i="1"/>
  <c r="DR561" i="1"/>
  <c r="FX563" i="1"/>
  <c r="DN566" i="1"/>
  <c r="HD572" i="1"/>
  <c r="AM573" i="1"/>
  <c r="HZ573" i="1"/>
  <c r="DH572" i="1"/>
  <c r="KD548" i="1"/>
  <c r="HS548" i="1"/>
  <c r="CV548" i="1"/>
  <c r="CX548" i="1"/>
  <c r="DG573" i="1"/>
  <c r="DK528" i="1"/>
  <c r="DY528" i="1"/>
  <c r="HC528" i="1"/>
  <c r="HB533" i="1"/>
  <c r="FC533" i="1"/>
  <c r="FD533" i="1"/>
  <c r="DI533" i="1"/>
  <c r="DK561" i="1"/>
  <c r="DY561" i="1"/>
  <c r="AM563" i="1"/>
  <c r="DK566" i="1"/>
  <c r="DY566" i="1"/>
  <c r="DV572" i="1"/>
  <c r="HE572" i="1"/>
  <c r="HB573" i="1"/>
  <c r="BS573" i="1"/>
  <c r="GP573" i="1"/>
  <c r="DV573" i="1"/>
  <c r="GT548" i="1"/>
  <c r="DG572" i="1"/>
  <c r="CS521" i="1"/>
  <c r="AK529" i="1"/>
  <c r="DX529" i="1"/>
  <c r="HZ565" i="1"/>
  <c r="AM565" i="1"/>
  <c r="FX566" i="1"/>
  <c r="DI574" i="1"/>
  <c r="AM574" i="1"/>
  <c r="EI576" i="1"/>
  <c r="HH576" i="1"/>
  <c r="GN581" i="1"/>
  <c r="HH581" i="1"/>
  <c r="EH586" i="1"/>
  <c r="HL586" i="1"/>
  <c r="DD589" i="1"/>
  <c r="DE589" i="1"/>
  <c r="DH565" i="1"/>
  <c r="HA565" i="1"/>
  <c r="BS565" i="1"/>
  <c r="HJ565" i="1"/>
  <c r="HA574" i="1"/>
  <c r="EF576" i="1"/>
  <c r="HI576" i="1"/>
  <c r="EF586" i="1"/>
  <c r="HI586" i="1"/>
  <c r="DK589" i="1"/>
  <c r="DY589" i="1"/>
  <c r="IB574" i="1"/>
  <c r="CU529" i="1"/>
  <c r="GU529" i="1"/>
  <c r="HB532" i="1"/>
  <c r="DD559" i="1"/>
  <c r="FX565" i="1"/>
  <c r="FX574" i="1"/>
  <c r="GM576" i="1"/>
  <c r="EI581" i="1"/>
  <c r="DC586" i="1"/>
  <c r="DD586" i="1"/>
  <c r="DE586" i="1"/>
  <c r="GQ586" i="1"/>
  <c r="GN586" i="1"/>
  <c r="FX575" i="1"/>
  <c r="DI565" i="1"/>
  <c r="HP521" i="1"/>
  <c r="GU521" i="1"/>
  <c r="ET518" i="1"/>
  <c r="EP518" i="1"/>
  <c r="HP520" i="1"/>
  <c r="AK521" i="1"/>
  <c r="HO529" i="1"/>
  <c r="FC529" i="1"/>
  <c r="FD529" i="1"/>
  <c r="DK559" i="1"/>
  <c r="DY559" i="1"/>
  <c r="HD565" i="1"/>
  <c r="HC574" i="1"/>
  <c r="HZ574" i="1"/>
  <c r="GL576" i="1"/>
  <c r="HL576" i="1"/>
  <c r="EG581" i="1"/>
  <c r="DT586" i="1"/>
  <c r="DP586" i="1"/>
  <c r="EI586" i="1"/>
  <c r="HM586" i="1"/>
  <c r="GQ585" i="1"/>
  <c r="IB565" i="1"/>
  <c r="DG574" i="1"/>
  <c r="GV529" i="1"/>
  <c r="DN559" i="1"/>
  <c r="HE565" i="1"/>
  <c r="HD574" i="1"/>
  <c r="DJ574" i="1"/>
  <c r="DM574" i="1"/>
  <c r="EG576" i="1"/>
  <c r="HJ576" i="1"/>
  <c r="GK581" i="1"/>
  <c r="GQ581" i="1"/>
  <c r="DK586" i="1"/>
  <c r="DY586" i="1"/>
  <c r="DQ586" i="1"/>
  <c r="GL586" i="1"/>
  <c r="HJ586" i="1"/>
  <c r="DR589" i="1"/>
  <c r="DJ565" i="1"/>
  <c r="GX521" i="1"/>
  <c r="GY529" i="1"/>
  <c r="EW521" i="1"/>
  <c r="HC565" i="1"/>
  <c r="DV574" i="1"/>
  <c r="HE574" i="1"/>
  <c r="GK576" i="1"/>
  <c r="AQ576" i="1"/>
  <c r="GM581" i="1"/>
  <c r="HJ581" i="1"/>
  <c r="EG585" i="1"/>
  <c r="DO586" i="1"/>
  <c r="GM586" i="1"/>
  <c r="HK586" i="1"/>
  <c r="DC589" i="1"/>
  <c r="DG565" i="1"/>
  <c r="HR564" i="1"/>
  <c r="CS564" i="1"/>
  <c r="GW521" i="1"/>
  <c r="CV518" i="1"/>
  <c r="ES518" i="1"/>
  <c r="GV521" i="1"/>
  <c r="BS529" i="1"/>
  <c r="GP529" i="1"/>
  <c r="HD534" i="1"/>
  <c r="HF565" i="1"/>
  <c r="FC565" i="1"/>
  <c r="FD565" i="1"/>
  <c r="HF574" i="1"/>
  <c r="GN576" i="1"/>
  <c r="HM576" i="1"/>
  <c r="EH581" i="1"/>
  <c r="HK581" i="1"/>
  <c r="EG586" i="1"/>
  <c r="DN589" i="1"/>
  <c r="IF528" i="1"/>
  <c r="ID528" i="1"/>
  <c r="DV565" i="1"/>
  <c r="IC518" i="1"/>
  <c r="DC552" i="1"/>
  <c r="DQ553" i="1"/>
  <c r="DN553" i="1"/>
  <c r="HO574" i="1"/>
  <c r="DC576" i="1"/>
  <c r="CY588" i="1"/>
  <c r="GM589" i="1"/>
  <c r="AQ589" i="1"/>
  <c r="DK539" i="1"/>
  <c r="DY539" i="1"/>
  <c r="DN552" i="1"/>
  <c r="DP553" i="1"/>
  <c r="GW574" i="1"/>
  <c r="DK576" i="1"/>
  <c r="DY576" i="1"/>
  <c r="DA588" i="1"/>
  <c r="GP589" i="1"/>
  <c r="EF589" i="1"/>
  <c r="HI589" i="1"/>
  <c r="DM539" i="1"/>
  <c r="DD552" i="1"/>
  <c r="DS553" i="1"/>
  <c r="GU574" i="1"/>
  <c r="DM576" i="1"/>
  <c r="GK589" i="1"/>
  <c r="HL589" i="1"/>
  <c r="GV522" i="1"/>
  <c r="DC539" i="1"/>
  <c r="DP552" i="1"/>
  <c r="DT553" i="1"/>
  <c r="FC574" i="1"/>
  <c r="FD574" i="1"/>
  <c r="GN589" i="1"/>
  <c r="EM518" i="1"/>
  <c r="BS522" i="1"/>
  <c r="HK522" i="1"/>
  <c r="CA518" i="1"/>
  <c r="BO518" i="1"/>
  <c r="DH518" i="1"/>
  <c r="CU522" i="1"/>
  <c r="DN539" i="1"/>
  <c r="CK548" i="1"/>
  <c r="DQ552" i="1"/>
  <c r="DK553" i="1"/>
  <c r="AK574" i="1"/>
  <c r="EH589" i="1"/>
  <c r="HH589" i="1"/>
  <c r="DD539" i="1"/>
  <c r="DE539" i="1"/>
  <c r="DT552" i="1"/>
  <c r="DC553" i="1"/>
  <c r="CU574" i="1"/>
  <c r="DN576" i="1"/>
  <c r="EG589" i="1"/>
  <c r="HJ589" i="1"/>
  <c r="DW518" i="1"/>
  <c r="GW522" i="1"/>
  <c r="EU518" i="1"/>
  <c r="EW518" i="1"/>
  <c r="EV518" i="1"/>
  <c r="HS518" i="1"/>
  <c r="CT574" i="1"/>
  <c r="DR576" i="1"/>
  <c r="GL589" i="1"/>
  <c r="HK589" i="1"/>
  <c r="HV518" i="1"/>
  <c r="GY522" i="1"/>
  <c r="HW518" i="1"/>
  <c r="IH518" i="1"/>
  <c r="HP522" i="1"/>
  <c r="GX534" i="1"/>
  <c r="HF535" i="1"/>
  <c r="DI525" i="1"/>
  <c r="HD525" i="1"/>
  <c r="HC532" i="1"/>
  <c r="CV532" i="1"/>
  <c r="CX524" i="1"/>
  <c r="CY524" i="1"/>
  <c r="CK524" i="1"/>
  <c r="HU518" i="1"/>
  <c r="HE534" i="1"/>
  <c r="DG535" i="1"/>
  <c r="DG528" i="1"/>
  <c r="CV528" i="1"/>
  <c r="CK528" i="1"/>
  <c r="HF534" i="1"/>
  <c r="DG533" i="1"/>
  <c r="CV572" i="1"/>
  <c r="DG575" i="1"/>
  <c r="CV534" i="1"/>
  <c r="CV525" i="1"/>
  <c r="DG534" i="1"/>
  <c r="DG521" i="1"/>
  <c r="DG532" i="1"/>
  <c r="DG538" i="1"/>
  <c r="CV527" i="1"/>
  <c r="CK527" i="1"/>
  <c r="FC527" i="1"/>
  <c r="FD527" i="1"/>
  <c r="IB528" i="1"/>
  <c r="DG531" i="1"/>
  <c r="DG529" i="1"/>
  <c r="CV536" i="1"/>
  <c r="DG522" i="1"/>
  <c r="DG525" i="1"/>
  <c r="DG563" i="1"/>
  <c r="CV535" i="1"/>
  <c r="CX535" i="1"/>
  <c r="CV522" i="1"/>
  <c r="CA520" i="1"/>
  <c r="CV520" i="1"/>
  <c r="CX520" i="1"/>
  <c r="GT519" i="1"/>
  <c r="CV519" i="1"/>
  <c r="DB604" i="1"/>
  <c r="CZ604" i="1"/>
  <c r="DA604" i="1"/>
  <c r="CY604" i="1"/>
  <c r="DV534" i="1"/>
  <c r="DG527" i="1"/>
  <c r="CW519" i="1"/>
  <c r="ID519" i="1"/>
  <c r="FA519" i="1"/>
  <c r="HD521" i="1"/>
  <c r="DD585" i="1"/>
  <c r="DE585" i="1"/>
  <c r="DB600" i="1"/>
  <c r="DW519" i="1"/>
  <c r="DX519" i="1"/>
  <c r="DQ523" i="1"/>
  <c r="HO525" i="1"/>
  <c r="DC585" i="1"/>
  <c r="IF519" i="1"/>
  <c r="EM519" i="1"/>
  <c r="CA519" i="1"/>
  <c r="EU519" i="1"/>
  <c r="HW519" i="1"/>
  <c r="HX519" i="1"/>
  <c r="IA521" i="1"/>
  <c r="GU525" i="1"/>
  <c r="BO519" i="1"/>
  <c r="IC519" i="1"/>
  <c r="HQ519" i="1"/>
  <c r="CU525" i="1"/>
  <c r="DK549" i="1"/>
  <c r="DY549" i="1"/>
  <c r="DM549" i="1"/>
  <c r="DN585" i="1"/>
  <c r="EZ519" i="1"/>
  <c r="IE521" i="1"/>
  <c r="EQ519" i="1"/>
  <c r="HU519" i="1"/>
  <c r="HF521" i="1"/>
  <c r="DC549" i="1"/>
  <c r="DK585" i="1"/>
  <c r="DY585" i="1"/>
  <c r="DR585" i="1"/>
  <c r="IB519" i="1"/>
  <c r="HS519" i="1"/>
  <c r="HT519" i="1"/>
  <c r="AN519" i="1"/>
  <c r="EY519" i="1"/>
  <c r="HC521" i="1"/>
  <c r="CT525" i="1"/>
  <c r="GV534" i="1"/>
  <c r="DR549" i="1"/>
  <c r="DM585" i="1"/>
  <c r="EW536" i="1"/>
  <c r="IA522" i="1"/>
  <c r="CS536" i="1"/>
  <c r="FC538" i="1"/>
  <c r="FD538" i="1"/>
  <c r="CU527" i="1"/>
  <c r="DN523" i="1"/>
  <c r="GX536" i="1"/>
  <c r="BS536" i="1"/>
  <c r="GQ536" i="1"/>
  <c r="DM533" i="1"/>
  <c r="CT534" i="1"/>
  <c r="GW534" i="1"/>
  <c r="CY596" i="1"/>
  <c r="DC527" i="1"/>
  <c r="AM535" i="1"/>
  <c r="EW525" i="1"/>
  <c r="GP539" i="1"/>
  <c r="GP530" i="1"/>
  <c r="HC535" i="1"/>
  <c r="IE518" i="1"/>
  <c r="HT518" i="1"/>
  <c r="BS525" i="1"/>
  <c r="GP525" i="1"/>
  <c r="GU527" i="1"/>
  <c r="HA532" i="1"/>
  <c r="CU536" i="1"/>
  <c r="GQ548" i="1"/>
  <c r="EQ518" i="1"/>
  <c r="IG518" i="1"/>
  <c r="ID518" i="1"/>
  <c r="EW522" i="1"/>
  <c r="GU522" i="1"/>
  <c r="HB525" i="1"/>
  <c r="HZ525" i="1"/>
  <c r="AK527" i="1"/>
  <c r="FC532" i="1"/>
  <c r="FD532" i="1"/>
  <c r="DR527" i="1"/>
  <c r="II518" i="1"/>
  <c r="FA518" i="1"/>
  <c r="AK522" i="1"/>
  <c r="DU523" i="1"/>
  <c r="FX525" i="1"/>
  <c r="GW536" i="1"/>
  <c r="CS520" i="1"/>
  <c r="GV520" i="1"/>
  <c r="DD536" i="1"/>
  <c r="CH536" i="1"/>
  <c r="DC559" i="1"/>
  <c r="CH559" i="1"/>
  <c r="HA522" i="1"/>
  <c r="AN518" i="1"/>
  <c r="GT518" i="1"/>
  <c r="IB518" i="1"/>
  <c r="CT522" i="1"/>
  <c r="GX522" i="1"/>
  <c r="DC523" i="1"/>
  <c r="HR522" i="1"/>
  <c r="GP563" i="1"/>
  <c r="DM555" i="1"/>
  <c r="CH555" i="1"/>
  <c r="DR553" i="1"/>
  <c r="DS552" i="1"/>
  <c r="DB576" i="1"/>
  <c r="DS527" i="1"/>
  <c r="DN556" i="1"/>
  <c r="HB535" i="1"/>
  <c r="CW518" i="1"/>
  <c r="HR518" i="1"/>
  <c r="HX518" i="1"/>
  <c r="EZ518" i="1"/>
  <c r="AM522" i="1"/>
  <c r="HC525" i="1"/>
  <c r="FC536" i="1"/>
  <c r="FD536" i="1"/>
  <c r="DE579" i="1"/>
  <c r="EK519" i="1"/>
  <c r="DK523" i="1"/>
  <c r="DY523" i="1"/>
  <c r="GY536" i="1"/>
  <c r="HO536" i="1"/>
  <c r="EY518" i="1"/>
  <c r="HQ518" i="1"/>
  <c r="DT523" i="1"/>
  <c r="DI535" i="1"/>
  <c r="CJ535" i="1"/>
  <c r="FX536" i="1"/>
  <c r="IH528" i="1"/>
  <c r="CJ544" i="1"/>
  <c r="HP574" i="1"/>
  <c r="HQ574" i="1"/>
  <c r="HS574" i="1"/>
  <c r="HR521" i="1"/>
  <c r="HT521" i="1"/>
  <c r="CK575" i="1"/>
  <c r="CX575" i="1"/>
  <c r="CX591" i="1"/>
  <c r="CK591" i="1"/>
  <c r="DH575" i="1"/>
  <c r="HC575" i="1"/>
  <c r="DI575" i="1"/>
  <c r="HA575" i="1"/>
  <c r="FX576" i="1"/>
  <c r="HD575" i="1"/>
  <c r="IE575" i="1"/>
  <c r="FC575" i="1"/>
  <c r="FD575" i="1"/>
  <c r="IC575" i="1"/>
  <c r="BS575" i="1"/>
  <c r="HB575" i="1"/>
  <c r="DJ575" i="1"/>
  <c r="AM575" i="1"/>
  <c r="HF575" i="1"/>
  <c r="DV575" i="1"/>
  <c r="HE575" i="1"/>
  <c r="IA575" i="1"/>
  <c r="DX572" i="1"/>
  <c r="DB596" i="1"/>
  <c r="CZ596" i="1"/>
  <c r="DB593" i="1"/>
  <c r="DA593" i="1"/>
  <c r="CZ593" i="1"/>
  <c r="CY593" i="1"/>
  <c r="CK567" i="1"/>
  <c r="DA599" i="1"/>
  <c r="CZ599" i="1"/>
  <c r="CY599" i="1"/>
  <c r="DB599" i="1"/>
  <c r="IG563" i="1"/>
  <c r="KE563" i="1"/>
  <c r="DH563" i="1"/>
  <c r="IE563" i="1"/>
  <c r="IC563" i="1"/>
  <c r="HP531" i="1"/>
  <c r="CU531" i="1"/>
  <c r="DI521" i="1"/>
  <c r="HC522" i="1"/>
  <c r="GX525" i="1"/>
  <c r="AK525" i="1"/>
  <c r="AK572" i="1"/>
  <c r="DM591" i="1"/>
  <c r="DR591" i="1"/>
  <c r="DD591" i="1"/>
  <c r="DE591" i="1"/>
  <c r="DN591" i="1"/>
  <c r="DK591" i="1"/>
  <c r="DY591" i="1"/>
  <c r="DC591" i="1"/>
  <c r="CK581" i="1"/>
  <c r="CX581" i="1"/>
  <c r="FC522" i="1"/>
  <c r="FD522" i="1"/>
  <c r="FC521" i="1"/>
  <c r="FD521" i="1"/>
  <c r="GV527" i="1"/>
  <c r="EL518" i="1"/>
  <c r="AM525" i="1"/>
  <c r="DJ525" i="1"/>
  <c r="CH525" i="1"/>
  <c r="HO527" i="1"/>
  <c r="DN555" i="1"/>
  <c r="DM567" i="1"/>
  <c r="CJ568" i="1"/>
  <c r="GV572" i="1"/>
  <c r="GX574" i="1"/>
  <c r="CX574" i="1"/>
  <c r="DB574" i="1"/>
  <c r="EW524" i="1"/>
  <c r="HM591" i="1"/>
  <c r="EF591" i="1"/>
  <c r="HK591" i="1"/>
  <c r="GM591" i="1"/>
  <c r="HJ591" i="1"/>
  <c r="EG591" i="1"/>
  <c r="EH591" i="1"/>
  <c r="GP591" i="1"/>
  <c r="HI591" i="1"/>
  <c r="GK591" i="1"/>
  <c r="HH591" i="1"/>
  <c r="EI591" i="1"/>
  <c r="HL591" i="1"/>
  <c r="GL591" i="1"/>
  <c r="AQ591" i="1"/>
  <c r="GN591" i="1"/>
  <c r="HE521" i="1"/>
  <c r="FC525" i="1"/>
  <c r="FD525" i="1"/>
  <c r="IC521" i="1"/>
  <c r="HE525" i="1"/>
  <c r="DH525" i="1"/>
  <c r="DD528" i="1"/>
  <c r="EW527" i="1"/>
  <c r="DI534" i="1"/>
  <c r="HO534" i="1"/>
  <c r="BS534" i="1"/>
  <c r="GQ534" i="1"/>
  <c r="IE532" i="1"/>
  <c r="DH521" i="1"/>
  <c r="BS521" i="1"/>
  <c r="HA521" i="1"/>
  <c r="DI522" i="1"/>
  <c r="DV522" i="1"/>
  <c r="IC522" i="1"/>
  <c r="DO523" i="1"/>
  <c r="HA525" i="1"/>
  <c r="GW525" i="1"/>
  <c r="CS525" i="1"/>
  <c r="CT527" i="1"/>
  <c r="HE532" i="1"/>
  <c r="FX533" i="1"/>
  <c r="HZ534" i="1"/>
  <c r="HB534" i="1"/>
  <c r="GU534" i="1"/>
  <c r="FC535" i="1"/>
  <c r="FD535" i="1"/>
  <c r="DC536" i="1"/>
  <c r="DN549" i="1"/>
  <c r="DU552" i="1"/>
  <c r="DR552" i="1"/>
  <c r="DD555" i="1"/>
  <c r="DE555" i="1"/>
  <c r="DM559" i="1"/>
  <c r="DI563" i="1"/>
  <c r="CJ563" i="1"/>
  <c r="HC563" i="1"/>
  <c r="FC563" i="1"/>
  <c r="FD563" i="1"/>
  <c r="CX565" i="1"/>
  <c r="CY565" i="1"/>
  <c r="DE570" i="1"/>
  <c r="GW572" i="1"/>
  <c r="CS574" i="1"/>
  <c r="GY574" i="1"/>
  <c r="EW574" i="1"/>
  <c r="GL581" i="1"/>
  <c r="AQ581" i="1"/>
  <c r="FX522" i="1"/>
  <c r="EW534" i="1"/>
  <c r="GY534" i="1"/>
  <c r="AM521" i="1"/>
  <c r="HE522" i="1"/>
  <c r="FX532" i="1"/>
  <c r="AM534" i="1"/>
  <c r="CX521" i="1"/>
  <c r="HB522" i="1"/>
  <c r="HF525" i="1"/>
  <c r="GV525" i="1"/>
  <c r="BS532" i="1"/>
  <c r="GP532" i="1"/>
  <c r="IA532" i="1"/>
  <c r="HQ525" i="1"/>
  <c r="HB521" i="1"/>
  <c r="DH522" i="1"/>
  <c r="DJ522" i="1"/>
  <c r="CH522" i="1"/>
  <c r="HF522" i="1"/>
  <c r="DS523" i="1"/>
  <c r="ID525" i="1"/>
  <c r="DK527" i="1"/>
  <c r="DY527" i="1"/>
  <c r="GY527" i="1"/>
  <c r="CS534" i="1"/>
  <c r="FX534" i="1"/>
  <c r="AK534" i="1"/>
  <c r="FX539" i="1"/>
  <c r="DD549" i="1"/>
  <c r="DE549" i="1"/>
  <c r="DU553" i="1"/>
  <c r="DK555" i="1"/>
  <c r="DY555" i="1"/>
  <c r="DJ563" i="1"/>
  <c r="DD563" i="1"/>
  <c r="DV563" i="1"/>
  <c r="HF563" i="1"/>
  <c r="GX572" i="1"/>
  <c r="CT572" i="1"/>
  <c r="BS574" i="1"/>
  <c r="GQ574" i="1"/>
  <c r="EF581" i="1"/>
  <c r="HM581" i="1"/>
  <c r="DE590" i="1"/>
  <c r="CY590" i="1"/>
  <c r="CZ590" i="1"/>
  <c r="DA590" i="1"/>
  <c r="DB590" i="1"/>
  <c r="DA589" i="1"/>
  <c r="DB589" i="1"/>
  <c r="CY587" i="1"/>
  <c r="CZ587" i="1"/>
  <c r="DA587" i="1"/>
  <c r="DB587" i="1"/>
  <c r="CY586" i="1"/>
  <c r="CZ586" i="1"/>
  <c r="DA586" i="1"/>
  <c r="DB586" i="1"/>
  <c r="DA585" i="1"/>
  <c r="DB585" i="1"/>
  <c r="DE584" i="1"/>
  <c r="DE583" i="1"/>
  <c r="CY582" i="1"/>
  <c r="CZ582" i="1"/>
  <c r="DA582" i="1"/>
  <c r="DB582" i="1"/>
  <c r="CY580" i="1"/>
  <c r="CZ580" i="1"/>
  <c r="DA580" i="1"/>
  <c r="DB580" i="1"/>
  <c r="CY578" i="1"/>
  <c r="CZ578" i="1"/>
  <c r="DA578" i="1"/>
  <c r="DB578" i="1"/>
  <c r="DA577" i="1"/>
  <c r="DB577" i="1"/>
  <c r="DA576" i="1"/>
  <c r="CY576" i="1"/>
  <c r="DN574" i="1"/>
  <c r="DT573" i="1"/>
  <c r="HH573" i="1"/>
  <c r="AQ573" i="1"/>
  <c r="HL573" i="1"/>
  <c r="HI573" i="1"/>
  <c r="GK573" i="1"/>
  <c r="GL573" i="1"/>
  <c r="GM573" i="1"/>
  <c r="EF573" i="1"/>
  <c r="CK573" i="1"/>
  <c r="CX573" i="1"/>
  <c r="DO572" i="1"/>
  <c r="DP572" i="1"/>
  <c r="DQ572" i="1"/>
  <c r="DR572" i="1"/>
  <c r="DS572" i="1"/>
  <c r="DT572" i="1"/>
  <c r="DK572" i="1"/>
  <c r="DU572" i="1"/>
  <c r="DC572" i="1"/>
  <c r="DN572" i="1"/>
  <c r="DD572" i="1"/>
  <c r="CX572" i="1"/>
  <c r="CI572" i="1"/>
  <c r="GQ572" i="1"/>
  <c r="HM572" i="1"/>
  <c r="HL572" i="1"/>
  <c r="HH572" i="1"/>
  <c r="HI572" i="1"/>
  <c r="HJ572" i="1"/>
  <c r="HK572" i="1"/>
  <c r="AQ572" i="1"/>
  <c r="GM572" i="1"/>
  <c r="GL572" i="1"/>
  <c r="EI572" i="1"/>
  <c r="EH572" i="1"/>
  <c r="EG572" i="1"/>
  <c r="GK572" i="1"/>
  <c r="GN572" i="1"/>
  <c r="EF572" i="1"/>
  <c r="GP572" i="1"/>
  <c r="GQ571" i="1"/>
  <c r="DE571" i="1"/>
  <c r="HH571" i="1"/>
  <c r="HI571" i="1"/>
  <c r="HJ571" i="1"/>
  <c r="HK571" i="1"/>
  <c r="EF571" i="1"/>
  <c r="AQ571" i="1"/>
  <c r="HL571" i="1"/>
  <c r="GK571" i="1"/>
  <c r="HM571" i="1"/>
  <c r="GM571" i="1"/>
  <c r="GN571" i="1"/>
  <c r="EH571" i="1"/>
  <c r="GL571" i="1"/>
  <c r="EI571" i="1"/>
  <c r="EG571" i="1"/>
  <c r="CK571" i="1"/>
  <c r="CX571" i="1"/>
  <c r="HJ570" i="1"/>
  <c r="HH570" i="1"/>
  <c r="HK570" i="1"/>
  <c r="AQ570" i="1"/>
  <c r="HL570" i="1"/>
  <c r="HM570" i="1"/>
  <c r="HI570" i="1"/>
  <c r="EH570" i="1"/>
  <c r="GK570" i="1"/>
  <c r="EG570" i="1"/>
  <c r="GL570" i="1"/>
  <c r="EI570" i="1"/>
  <c r="GM570" i="1"/>
  <c r="EF570" i="1"/>
  <c r="GN570" i="1"/>
  <c r="DA570" i="1"/>
  <c r="CY570" i="1"/>
  <c r="CZ570" i="1"/>
  <c r="DB570" i="1"/>
  <c r="GQ570" i="1"/>
  <c r="CY569" i="1"/>
  <c r="CZ569" i="1"/>
  <c r="DA569" i="1"/>
  <c r="DB569" i="1"/>
  <c r="HJ569" i="1"/>
  <c r="HK569" i="1"/>
  <c r="AQ569" i="1"/>
  <c r="HL569" i="1"/>
  <c r="HM569" i="1"/>
  <c r="HH569" i="1"/>
  <c r="HI569" i="1"/>
  <c r="EG569" i="1"/>
  <c r="EH569" i="1"/>
  <c r="GN569" i="1"/>
  <c r="GL569" i="1"/>
  <c r="EI569" i="1"/>
  <c r="EF569" i="1"/>
  <c r="GM569" i="1"/>
  <c r="GK569" i="1"/>
  <c r="DM569" i="1"/>
  <c r="DC569" i="1"/>
  <c r="DN569" i="1"/>
  <c r="DD569" i="1"/>
  <c r="DE569" i="1"/>
  <c r="DR569" i="1"/>
  <c r="DK569" i="1"/>
  <c r="DY569" i="1"/>
  <c r="CX568" i="1"/>
  <c r="DB568" i="1"/>
  <c r="GQ568" i="1"/>
  <c r="DU568" i="1"/>
  <c r="DC568" i="1"/>
  <c r="DP568" i="1"/>
  <c r="DQ568" i="1"/>
  <c r="DR568" i="1"/>
  <c r="DT568" i="1"/>
  <c r="DN568" i="1"/>
  <c r="DD568" i="1"/>
  <c r="DO568" i="1"/>
  <c r="DS568" i="1"/>
  <c r="DK568" i="1"/>
  <c r="DY568" i="1"/>
  <c r="HJ568" i="1"/>
  <c r="HK568" i="1"/>
  <c r="AQ568" i="1"/>
  <c r="HH568" i="1"/>
  <c r="HL568" i="1"/>
  <c r="HM568" i="1"/>
  <c r="HI568" i="1"/>
  <c r="EI568" i="1"/>
  <c r="GK568" i="1"/>
  <c r="EF568" i="1"/>
  <c r="GL568" i="1"/>
  <c r="GN568" i="1"/>
  <c r="EG568" i="1"/>
  <c r="GM568" i="1"/>
  <c r="EH568" i="1"/>
  <c r="DK567" i="1"/>
  <c r="DY567" i="1"/>
  <c r="DN567" i="1"/>
  <c r="DD567" i="1"/>
  <c r="DE567" i="1"/>
  <c r="DR567" i="1"/>
  <c r="DC567" i="1"/>
  <c r="CX567" i="1"/>
  <c r="DB567" i="1"/>
  <c r="HM567" i="1"/>
  <c r="HH567" i="1"/>
  <c r="HJ567" i="1"/>
  <c r="HL567" i="1"/>
  <c r="HI567" i="1"/>
  <c r="HK567" i="1"/>
  <c r="AQ567" i="1"/>
  <c r="EG567" i="1"/>
  <c r="EI567" i="1"/>
  <c r="GN567" i="1"/>
  <c r="EH567" i="1"/>
  <c r="GM567" i="1"/>
  <c r="GK567" i="1"/>
  <c r="GL567" i="1"/>
  <c r="EF567" i="1"/>
  <c r="GQ567" i="1"/>
  <c r="GQ566" i="1"/>
  <c r="CX566" i="1"/>
  <c r="CK566" i="1"/>
  <c r="HM566" i="1"/>
  <c r="AQ566" i="1"/>
  <c r="HL566" i="1"/>
  <c r="HH566" i="1"/>
  <c r="HI566" i="1"/>
  <c r="HJ566" i="1"/>
  <c r="HK566" i="1"/>
  <c r="GM566" i="1"/>
  <c r="EI566" i="1"/>
  <c r="EH566" i="1"/>
  <c r="GL566" i="1"/>
  <c r="GK566" i="1"/>
  <c r="EF566" i="1"/>
  <c r="GN566" i="1"/>
  <c r="EG566" i="1"/>
  <c r="GP566" i="1"/>
  <c r="GN565" i="1"/>
  <c r="GQ565" i="1"/>
  <c r="CK564" i="1"/>
  <c r="DN564" i="1"/>
  <c r="DD564" i="1"/>
  <c r="DP564" i="1"/>
  <c r="DQ564" i="1"/>
  <c r="DR564" i="1"/>
  <c r="DS564" i="1"/>
  <c r="DT564" i="1"/>
  <c r="DK564" i="1"/>
  <c r="DY564" i="1"/>
  <c r="DU564" i="1"/>
  <c r="DC564" i="1"/>
  <c r="DO564" i="1"/>
  <c r="HK564" i="1"/>
  <c r="AQ564" i="1"/>
  <c r="HH564" i="1"/>
  <c r="HJ564" i="1"/>
  <c r="HL564" i="1"/>
  <c r="HI564" i="1"/>
  <c r="HM564" i="1"/>
  <c r="GK564" i="1"/>
  <c r="GN564" i="1"/>
  <c r="GM564" i="1"/>
  <c r="EH564" i="1"/>
  <c r="GL564" i="1"/>
  <c r="EI564" i="1"/>
  <c r="EF564" i="1"/>
  <c r="EG564" i="1"/>
  <c r="GQ564" i="1"/>
  <c r="CY564" i="1"/>
  <c r="CZ564" i="1"/>
  <c r="DA564" i="1"/>
  <c r="DB564" i="1"/>
  <c r="DU563" i="1"/>
  <c r="DC563" i="1"/>
  <c r="DO563" i="1"/>
  <c r="DQ563" i="1"/>
  <c r="DR563" i="1"/>
  <c r="DN563" i="1"/>
  <c r="DP563" i="1"/>
  <c r="DK563" i="1"/>
  <c r="DY563" i="1"/>
  <c r="HJ563" i="1"/>
  <c r="HK563" i="1"/>
  <c r="AQ563" i="1"/>
  <c r="HL563" i="1"/>
  <c r="HH563" i="1"/>
  <c r="HI563" i="1"/>
  <c r="HM563" i="1"/>
  <c r="GL563" i="1"/>
  <c r="EI563" i="1"/>
  <c r="EG563" i="1"/>
  <c r="GK563" i="1"/>
  <c r="GN563" i="1"/>
  <c r="EH563" i="1"/>
  <c r="GM563" i="1"/>
  <c r="EF563" i="1"/>
  <c r="CK563" i="1"/>
  <c r="CX563" i="1"/>
  <c r="CK562" i="1"/>
  <c r="CX562" i="1"/>
  <c r="DA562" i="1"/>
  <c r="DE562" i="1"/>
  <c r="HH562" i="1"/>
  <c r="HI562" i="1"/>
  <c r="HJ562" i="1"/>
  <c r="HK562" i="1"/>
  <c r="AQ562" i="1"/>
  <c r="HL562" i="1"/>
  <c r="HM562" i="1"/>
  <c r="GN562" i="1"/>
  <c r="GL562" i="1"/>
  <c r="EF562" i="1"/>
  <c r="GK562" i="1"/>
  <c r="EI562" i="1"/>
  <c r="GM562" i="1"/>
  <c r="EH562" i="1"/>
  <c r="EG562" i="1"/>
  <c r="GQ562" i="1"/>
  <c r="CX561" i="1"/>
  <c r="CK561" i="1"/>
  <c r="HH561" i="1"/>
  <c r="HK561" i="1"/>
  <c r="HL561" i="1"/>
  <c r="HI561" i="1"/>
  <c r="HJ561" i="1"/>
  <c r="AQ561" i="1"/>
  <c r="HM561" i="1"/>
  <c r="EH561" i="1"/>
  <c r="EF561" i="1"/>
  <c r="GK561" i="1"/>
  <c r="GL561" i="1"/>
  <c r="EG561" i="1"/>
  <c r="GN561" i="1"/>
  <c r="EI561" i="1"/>
  <c r="GM561" i="1"/>
  <c r="DE561" i="1"/>
  <c r="GQ561" i="1"/>
  <c r="GP561" i="1"/>
  <c r="DN560" i="1"/>
  <c r="DD560" i="1"/>
  <c r="DE560" i="1"/>
  <c r="DR560" i="1"/>
  <c r="DK560" i="1"/>
  <c r="DY560" i="1"/>
  <c r="DM560" i="1"/>
  <c r="DC560" i="1"/>
  <c r="HH560" i="1"/>
  <c r="HK560" i="1"/>
  <c r="AQ560" i="1"/>
  <c r="HI560" i="1"/>
  <c r="HJ560" i="1"/>
  <c r="HL560" i="1"/>
  <c r="HM560" i="1"/>
  <c r="EI560" i="1"/>
  <c r="EF560" i="1"/>
  <c r="GK560" i="1"/>
  <c r="GM560" i="1"/>
  <c r="GN560" i="1"/>
  <c r="GL560" i="1"/>
  <c r="EH560" i="1"/>
  <c r="EG560" i="1"/>
  <c r="CX560" i="1"/>
  <c r="CK560" i="1"/>
  <c r="GQ560" i="1"/>
  <c r="GP560" i="1"/>
  <c r="GP559" i="1"/>
  <c r="DE559" i="1"/>
  <c r="CX559" i="1"/>
  <c r="CK559" i="1"/>
  <c r="HH559" i="1"/>
  <c r="AQ559" i="1"/>
  <c r="HL559" i="1"/>
  <c r="HI559" i="1"/>
  <c r="HJ559" i="1"/>
  <c r="HK559" i="1"/>
  <c r="HM559" i="1"/>
  <c r="EF559" i="1"/>
  <c r="GK559" i="1"/>
  <c r="GN559" i="1"/>
  <c r="EH559" i="1"/>
  <c r="EI559" i="1"/>
  <c r="GM559" i="1"/>
  <c r="GL559" i="1"/>
  <c r="EG559" i="1"/>
  <c r="CJ558" i="1"/>
  <c r="HL558" i="1"/>
  <c r="HK558" i="1"/>
  <c r="HM558" i="1"/>
  <c r="HH558" i="1"/>
  <c r="HI558" i="1"/>
  <c r="HJ558" i="1"/>
  <c r="AQ558" i="1"/>
  <c r="EF558" i="1"/>
  <c r="EH558" i="1"/>
  <c r="GL558" i="1"/>
  <c r="GN558" i="1"/>
  <c r="GM558" i="1"/>
  <c r="EI558" i="1"/>
  <c r="EG558" i="1"/>
  <c r="GK558" i="1"/>
  <c r="DO558" i="1"/>
  <c r="DP558" i="1"/>
  <c r="DQ558" i="1"/>
  <c r="DR558" i="1"/>
  <c r="DS558" i="1"/>
  <c r="DT558" i="1"/>
  <c r="DK558" i="1"/>
  <c r="DY558" i="1"/>
  <c r="DU558" i="1"/>
  <c r="DC558" i="1"/>
  <c r="DN558" i="1"/>
  <c r="DD558" i="1"/>
  <c r="GQ558" i="1"/>
  <c r="CX558" i="1"/>
  <c r="CK558" i="1"/>
  <c r="HH557" i="1"/>
  <c r="HK557" i="1"/>
  <c r="HL557" i="1"/>
  <c r="HI557" i="1"/>
  <c r="HJ557" i="1"/>
  <c r="AQ557" i="1"/>
  <c r="HM557" i="1"/>
  <c r="EF557" i="1"/>
  <c r="EG557" i="1"/>
  <c r="GL557" i="1"/>
  <c r="GK557" i="1"/>
  <c r="GM557" i="1"/>
  <c r="EH557" i="1"/>
  <c r="GN557" i="1"/>
  <c r="EI557" i="1"/>
  <c r="GQ557" i="1"/>
  <c r="CX557" i="1"/>
  <c r="CK557" i="1"/>
  <c r="DN557" i="1"/>
  <c r="DR557" i="1"/>
  <c r="DK557" i="1"/>
  <c r="DY557" i="1"/>
  <c r="DM557" i="1"/>
  <c r="DC557" i="1"/>
  <c r="DD557" i="1"/>
  <c r="DE557" i="1"/>
  <c r="GP557" i="1"/>
  <c r="DP556" i="1"/>
  <c r="DQ556" i="1"/>
  <c r="DS556" i="1"/>
  <c r="DC556" i="1"/>
  <c r="DT556" i="1"/>
  <c r="DD556" i="1"/>
  <c r="DU556" i="1"/>
  <c r="DR556" i="1"/>
  <c r="DK556" i="1"/>
  <c r="DY556" i="1"/>
  <c r="DO556" i="1"/>
  <c r="CX556" i="1"/>
  <c r="CK556" i="1"/>
  <c r="HK556" i="1"/>
  <c r="HL556" i="1"/>
  <c r="AQ556" i="1"/>
  <c r="HM556" i="1"/>
  <c r="HH556" i="1"/>
  <c r="HI556" i="1"/>
  <c r="HJ556" i="1"/>
  <c r="EI556" i="1"/>
  <c r="EH556" i="1"/>
  <c r="EG556" i="1"/>
  <c r="GL556" i="1"/>
  <c r="GK556" i="1"/>
  <c r="EF556" i="1"/>
  <c r="GM556" i="1"/>
  <c r="GN556" i="1"/>
  <c r="DC555" i="1"/>
  <c r="DR555" i="1"/>
  <c r="GQ555" i="1"/>
  <c r="HJ555" i="1"/>
  <c r="HK555" i="1"/>
  <c r="AQ555" i="1"/>
  <c r="HH555" i="1"/>
  <c r="HI555" i="1"/>
  <c r="HL555" i="1"/>
  <c r="HM555" i="1"/>
  <c r="EI555" i="1"/>
  <c r="GM555" i="1"/>
  <c r="GK555" i="1"/>
  <c r="EF555" i="1"/>
  <c r="EH555" i="1"/>
  <c r="GN555" i="1"/>
  <c r="EG555" i="1"/>
  <c r="GL555" i="1"/>
  <c r="DR554" i="1"/>
  <c r="DS554" i="1"/>
  <c r="DQ554" i="1"/>
  <c r="DT554" i="1"/>
  <c r="DK554" i="1"/>
  <c r="DY554" i="1"/>
  <c r="DU554" i="1"/>
  <c r="DC554" i="1"/>
  <c r="DN554" i="1"/>
  <c r="DD554" i="1"/>
  <c r="DO554" i="1"/>
  <c r="DP554" i="1"/>
  <c r="HH554" i="1"/>
  <c r="HM554" i="1"/>
  <c r="HI554" i="1"/>
  <c r="HJ554" i="1"/>
  <c r="HK554" i="1"/>
  <c r="AQ554" i="1"/>
  <c r="HL554" i="1"/>
  <c r="EG554" i="1"/>
  <c r="EF554" i="1"/>
  <c r="EI554" i="1"/>
  <c r="GK554" i="1"/>
  <c r="GM554" i="1"/>
  <c r="EH554" i="1"/>
  <c r="GN554" i="1"/>
  <c r="GL554" i="1"/>
  <c r="GQ554" i="1"/>
  <c r="CX554" i="1"/>
  <c r="CK554" i="1"/>
  <c r="DE553" i="1"/>
  <c r="GQ553" i="1"/>
  <c r="GP553" i="1"/>
  <c r="DA553" i="1"/>
  <c r="DB553" i="1"/>
  <c r="HK553" i="1"/>
  <c r="AQ553" i="1"/>
  <c r="HH553" i="1"/>
  <c r="HI553" i="1"/>
  <c r="HJ553" i="1"/>
  <c r="HL553" i="1"/>
  <c r="HM553" i="1"/>
  <c r="EH553" i="1"/>
  <c r="EG553" i="1"/>
  <c r="GL553" i="1"/>
  <c r="GN553" i="1"/>
  <c r="GM553" i="1"/>
  <c r="GK553" i="1"/>
  <c r="EF553" i="1"/>
  <c r="EI553" i="1"/>
  <c r="DE552" i="1"/>
  <c r="CX552" i="1"/>
  <c r="CK552" i="1"/>
  <c r="HH552" i="1"/>
  <c r="HK552" i="1"/>
  <c r="AQ552" i="1"/>
  <c r="HI552" i="1"/>
  <c r="HJ552" i="1"/>
  <c r="HL552" i="1"/>
  <c r="HM552" i="1"/>
  <c r="GL552" i="1"/>
  <c r="EG552" i="1"/>
  <c r="GK552" i="1"/>
  <c r="GN552" i="1"/>
  <c r="EI552" i="1"/>
  <c r="EH552" i="1"/>
  <c r="GM552" i="1"/>
  <c r="EF552" i="1"/>
  <c r="GP552" i="1"/>
  <c r="GP551" i="1"/>
  <c r="DR551" i="1"/>
  <c r="DN551" i="1"/>
  <c r="DD551" i="1"/>
  <c r="DE551" i="1"/>
  <c r="DK551" i="1"/>
  <c r="DY551" i="1"/>
  <c r="DM551" i="1"/>
  <c r="DC551" i="1"/>
  <c r="CI551" i="1"/>
  <c r="CX551" i="1"/>
  <c r="HK551" i="1"/>
  <c r="AQ551" i="1"/>
  <c r="HM551" i="1"/>
  <c r="HH551" i="1"/>
  <c r="HL551" i="1"/>
  <c r="HI551" i="1"/>
  <c r="HJ551" i="1"/>
  <c r="GM551" i="1"/>
  <c r="GN551" i="1"/>
  <c r="EI551" i="1"/>
  <c r="GK551" i="1"/>
  <c r="EG551" i="1"/>
  <c r="EF551" i="1"/>
  <c r="EH551" i="1"/>
  <c r="GL551" i="1"/>
  <c r="GQ551" i="1"/>
  <c r="GP550" i="1"/>
  <c r="CI550" i="1"/>
  <c r="DA550" i="1"/>
  <c r="DB550" i="1"/>
  <c r="DR550" i="1"/>
  <c r="DM550" i="1"/>
  <c r="DC550" i="1"/>
  <c r="DK550" i="1"/>
  <c r="DY550" i="1"/>
  <c r="DN550" i="1"/>
  <c r="DD550" i="1"/>
  <c r="DE550" i="1"/>
  <c r="HM550" i="1"/>
  <c r="HL550" i="1"/>
  <c r="HH550" i="1"/>
  <c r="HJ550" i="1"/>
  <c r="HI550" i="1"/>
  <c r="HK550" i="1"/>
  <c r="AQ550" i="1"/>
  <c r="GM550" i="1"/>
  <c r="GN550" i="1"/>
  <c r="GL550" i="1"/>
  <c r="EG550" i="1"/>
  <c r="GK550" i="1"/>
  <c r="EI550" i="1"/>
  <c r="EH550" i="1"/>
  <c r="EF550" i="1"/>
  <c r="HH549" i="1"/>
  <c r="HI549" i="1"/>
  <c r="HJ549" i="1"/>
  <c r="HK549" i="1"/>
  <c r="AQ549" i="1"/>
  <c r="HL549" i="1"/>
  <c r="HM549" i="1"/>
  <c r="EH549" i="1"/>
  <c r="EI549" i="1"/>
  <c r="GN549" i="1"/>
  <c r="EG549" i="1"/>
  <c r="EF549" i="1"/>
  <c r="GM549" i="1"/>
  <c r="GK549" i="1"/>
  <c r="GL549" i="1"/>
  <c r="GQ549" i="1"/>
  <c r="GP549" i="1"/>
  <c r="CX549" i="1"/>
  <c r="DR548" i="1"/>
  <c r="DM548" i="1"/>
  <c r="DC548" i="1"/>
  <c r="DK548" i="1"/>
  <c r="DY548" i="1"/>
  <c r="DN548" i="1"/>
  <c r="DD548" i="1"/>
  <c r="DE548" i="1"/>
  <c r="CY548" i="1"/>
  <c r="CZ548" i="1"/>
  <c r="DA548" i="1"/>
  <c r="DB548" i="1"/>
  <c r="HJ548" i="1"/>
  <c r="HL548" i="1"/>
  <c r="GK548" i="1"/>
  <c r="HK548" i="1"/>
  <c r="AQ548" i="1"/>
  <c r="HM548" i="1"/>
  <c r="HH548" i="1"/>
  <c r="HI548" i="1"/>
  <c r="EH548" i="1"/>
  <c r="EF548" i="1"/>
  <c r="GN548" i="1"/>
  <c r="GL548" i="1"/>
  <c r="EG548" i="1"/>
  <c r="GM548" i="1"/>
  <c r="EI548" i="1"/>
  <c r="GP547" i="1"/>
  <c r="GQ547" i="1"/>
  <c r="CX547" i="1"/>
  <c r="CK547" i="1"/>
  <c r="DE547" i="1"/>
  <c r="HK547" i="1"/>
  <c r="AQ547" i="1"/>
  <c r="HL547" i="1"/>
  <c r="HM547" i="1"/>
  <c r="HH547" i="1"/>
  <c r="HI547" i="1"/>
  <c r="HJ547" i="1"/>
  <c r="EF547" i="1"/>
  <c r="EI547" i="1"/>
  <c r="GM547" i="1"/>
  <c r="EH547" i="1"/>
  <c r="GL547" i="1"/>
  <c r="GN547" i="1"/>
  <c r="EG547" i="1"/>
  <c r="GK547" i="1"/>
  <c r="CX546" i="1"/>
  <c r="DB546" i="1"/>
  <c r="HJ546" i="1"/>
  <c r="HK546" i="1"/>
  <c r="AQ546" i="1"/>
  <c r="HL546" i="1"/>
  <c r="HM546" i="1"/>
  <c r="HH546" i="1"/>
  <c r="HI546" i="1"/>
  <c r="GL546" i="1"/>
  <c r="EH546" i="1"/>
  <c r="EI546" i="1"/>
  <c r="EG546" i="1"/>
  <c r="GM546" i="1"/>
  <c r="GK546" i="1"/>
  <c r="GN546" i="1"/>
  <c r="EF546" i="1"/>
  <c r="GQ546" i="1"/>
  <c r="DM546" i="1"/>
  <c r="DC546" i="1"/>
  <c r="DN546" i="1"/>
  <c r="DD546" i="1"/>
  <c r="DE546" i="1"/>
  <c r="DR546" i="1"/>
  <c r="DK546" i="1"/>
  <c r="DY546" i="1"/>
  <c r="GP546" i="1"/>
  <c r="HJ545" i="1"/>
  <c r="HH545" i="1"/>
  <c r="HK545" i="1"/>
  <c r="HL545" i="1"/>
  <c r="HM545" i="1"/>
  <c r="HI545" i="1"/>
  <c r="AQ545" i="1"/>
  <c r="EH545" i="1"/>
  <c r="GN545" i="1"/>
  <c r="GM545" i="1"/>
  <c r="EG545" i="1"/>
  <c r="GK545" i="1"/>
  <c r="EI545" i="1"/>
  <c r="EF545" i="1"/>
  <c r="GL545" i="1"/>
  <c r="CX545" i="1"/>
  <c r="GQ545" i="1"/>
  <c r="DR545" i="1"/>
  <c r="DM545" i="1"/>
  <c r="DC545" i="1"/>
  <c r="DN545" i="1"/>
  <c r="DK545" i="1"/>
  <c r="DY545" i="1"/>
  <c r="DD545" i="1"/>
  <c r="GP544" i="1"/>
  <c r="DP544" i="1"/>
  <c r="DQ544" i="1"/>
  <c r="DR544" i="1"/>
  <c r="DS544" i="1"/>
  <c r="DT544" i="1"/>
  <c r="DK544" i="1"/>
  <c r="DU544" i="1"/>
  <c r="DC544" i="1"/>
  <c r="DN544" i="1"/>
  <c r="DD544" i="1"/>
  <c r="DO544" i="1"/>
  <c r="DA544" i="1"/>
  <c r="DB544" i="1"/>
  <c r="HM544" i="1"/>
  <c r="HH544" i="1"/>
  <c r="HI544" i="1"/>
  <c r="HJ544" i="1"/>
  <c r="HK544" i="1"/>
  <c r="AQ544" i="1"/>
  <c r="HL544" i="1"/>
  <c r="EH544" i="1"/>
  <c r="EG544" i="1"/>
  <c r="EF544" i="1"/>
  <c r="GK544" i="1"/>
  <c r="GM544" i="1"/>
  <c r="EI544" i="1"/>
  <c r="GN544" i="1"/>
  <c r="GL544" i="1"/>
  <c r="GQ543" i="1"/>
  <c r="CX543" i="1"/>
  <c r="CK543" i="1"/>
  <c r="HL543" i="1"/>
  <c r="HM543" i="1"/>
  <c r="HJ543" i="1"/>
  <c r="HH543" i="1"/>
  <c r="AQ543" i="1"/>
  <c r="HI543" i="1"/>
  <c r="HK543" i="1"/>
  <c r="GN543" i="1"/>
  <c r="GM543" i="1"/>
  <c r="EF543" i="1"/>
  <c r="EI543" i="1"/>
  <c r="GK543" i="1"/>
  <c r="EH543" i="1"/>
  <c r="GL543" i="1"/>
  <c r="EG543" i="1"/>
  <c r="DE543" i="1"/>
  <c r="GQ542" i="1"/>
  <c r="CK542" i="1"/>
  <c r="CX542" i="1"/>
  <c r="DE542" i="1"/>
  <c r="HL542" i="1"/>
  <c r="HH542" i="1"/>
  <c r="HJ542" i="1"/>
  <c r="HK542" i="1"/>
  <c r="AQ542" i="1"/>
  <c r="HM542" i="1"/>
  <c r="HI542" i="1"/>
  <c r="EH542" i="1"/>
  <c r="GK542" i="1"/>
  <c r="EF542" i="1"/>
  <c r="GM542" i="1"/>
  <c r="GL542" i="1"/>
  <c r="EI542" i="1"/>
  <c r="EG542" i="1"/>
  <c r="GN542" i="1"/>
  <c r="AQ541" i="1"/>
  <c r="HM541" i="1"/>
  <c r="HH541" i="1"/>
  <c r="HK541" i="1"/>
  <c r="HI541" i="1"/>
  <c r="HJ541" i="1"/>
  <c r="HL541" i="1"/>
  <c r="GK541" i="1"/>
  <c r="GM541" i="1"/>
  <c r="GN541" i="1"/>
  <c r="EH541" i="1"/>
  <c r="EF541" i="1"/>
  <c r="GL541" i="1"/>
  <c r="EI541" i="1"/>
  <c r="EG541" i="1"/>
  <c r="CZ541" i="1"/>
  <c r="CY541" i="1"/>
  <c r="DA541" i="1"/>
  <c r="DB541" i="1"/>
  <c r="DD541" i="1"/>
  <c r="DE541" i="1"/>
  <c r="DR541" i="1"/>
  <c r="DN541" i="1"/>
  <c r="DK541" i="1"/>
  <c r="DY541" i="1"/>
  <c r="DM541" i="1"/>
  <c r="DC541" i="1"/>
  <c r="GQ541" i="1"/>
  <c r="GP541" i="1"/>
  <c r="GP540" i="1"/>
  <c r="DR540" i="1"/>
  <c r="DK540" i="1"/>
  <c r="DY540" i="1"/>
  <c r="DM540" i="1"/>
  <c r="DC540" i="1"/>
  <c r="DN540" i="1"/>
  <c r="DD540" i="1"/>
  <c r="DE540" i="1"/>
  <c r="HH540" i="1"/>
  <c r="HI540" i="1"/>
  <c r="HJ540" i="1"/>
  <c r="HK540" i="1"/>
  <c r="AQ540" i="1"/>
  <c r="HL540" i="1"/>
  <c r="EG540" i="1"/>
  <c r="HM540" i="1"/>
  <c r="GL540" i="1"/>
  <c r="GK540" i="1"/>
  <c r="GN540" i="1"/>
  <c r="EH540" i="1"/>
  <c r="EI540" i="1"/>
  <c r="GM540" i="1"/>
  <c r="EF540" i="1"/>
  <c r="CK540" i="1"/>
  <c r="CX540" i="1"/>
  <c r="CZ539" i="1"/>
  <c r="CY539" i="1"/>
  <c r="DA539" i="1"/>
  <c r="DB539" i="1"/>
  <c r="HH539" i="1"/>
  <c r="HL539" i="1"/>
  <c r="GK539" i="1"/>
  <c r="HI539" i="1"/>
  <c r="HJ539" i="1"/>
  <c r="HK539" i="1"/>
  <c r="AQ539" i="1"/>
  <c r="HM539" i="1"/>
  <c r="EH539" i="1"/>
  <c r="EF539" i="1"/>
  <c r="EI539" i="1"/>
  <c r="GN539" i="1"/>
  <c r="GL539" i="1"/>
  <c r="GM539" i="1"/>
  <c r="EG539" i="1"/>
  <c r="HC538" i="1"/>
  <c r="ID538" i="1"/>
  <c r="HD538" i="1"/>
  <c r="HF538" i="1"/>
  <c r="IB538" i="1"/>
  <c r="HA538" i="1"/>
  <c r="HE538" i="1"/>
  <c r="HB538" i="1"/>
  <c r="HZ538" i="1"/>
  <c r="DV538" i="1"/>
  <c r="AM538" i="1"/>
  <c r="BS538" i="1"/>
  <c r="GQ538" i="1"/>
  <c r="FN517" i="1"/>
  <c r="FO517" i="1"/>
  <c r="HU528" i="1"/>
  <c r="HS528" i="1"/>
  <c r="HQ528" i="1"/>
  <c r="HW528" i="1"/>
  <c r="GS528" i="1"/>
  <c r="GT528" i="1"/>
  <c r="CS528" i="1"/>
  <c r="EV520" i="1"/>
  <c r="AN520" i="1"/>
  <c r="EL520" i="1"/>
  <c r="ET520" i="1"/>
  <c r="EU520" i="1"/>
  <c r="EW520" i="1"/>
  <c r="ES520" i="1"/>
  <c r="CW520" i="1"/>
  <c r="BO520" i="1"/>
  <c r="DG520" i="1"/>
  <c r="HU520" i="1"/>
  <c r="IB520" i="1"/>
  <c r="IE520" i="1"/>
  <c r="HX520" i="1"/>
  <c r="HQ520" i="1"/>
  <c r="EZ520" i="1"/>
  <c r="GS520" i="1"/>
  <c r="EY520" i="1"/>
  <c r="HR520" i="1"/>
  <c r="HS520" i="1"/>
  <c r="ID520" i="1"/>
  <c r="IG520" i="1"/>
  <c r="IF520" i="1"/>
  <c r="HT520" i="1"/>
  <c r="IC520" i="1"/>
  <c r="II520" i="1"/>
  <c r="EM520" i="1"/>
  <c r="IH520" i="1"/>
  <c r="HV520" i="1"/>
  <c r="HW520" i="1"/>
  <c r="DW520" i="1"/>
  <c r="DX520" i="1"/>
  <c r="FA520" i="1"/>
  <c r="GT520" i="1"/>
  <c r="HQ536" i="1"/>
  <c r="HS536" i="1"/>
  <c r="AK520" i="1"/>
  <c r="EW528" i="1"/>
  <c r="FC528" i="1"/>
  <c r="FD528" i="1"/>
  <c r="GW528" i="1"/>
  <c r="CK519" i="1"/>
  <c r="HO520" i="1"/>
  <c r="HP527" i="1"/>
  <c r="HQ527" i="1"/>
  <c r="DV535" i="1"/>
  <c r="DH535" i="1"/>
  <c r="DI532" i="1"/>
  <c r="DJ532" i="1"/>
  <c r="CH532" i="1"/>
  <c r="DH532" i="1"/>
  <c r="IC532" i="1"/>
  <c r="HS525" i="1"/>
  <c r="DV525" i="1"/>
  <c r="IB525" i="1"/>
  <c r="HR519" i="1"/>
  <c r="GS519" i="1"/>
  <c r="CU520" i="1"/>
  <c r="GW520" i="1"/>
  <c r="AK528" i="1"/>
  <c r="DN528" i="1"/>
  <c r="EQ520" i="1"/>
  <c r="CU528" i="1"/>
  <c r="GX528" i="1"/>
  <c r="CT536" i="1"/>
  <c r="GX520" i="1"/>
  <c r="HO528" i="1"/>
  <c r="BS528" i="1"/>
  <c r="HL528" i="1"/>
  <c r="DR528" i="1"/>
  <c r="DH538" i="1"/>
  <c r="DI538" i="1"/>
  <c r="HV519" i="1"/>
  <c r="GY520" i="1"/>
  <c r="GY528" i="1"/>
  <c r="DR531" i="1"/>
  <c r="HZ535" i="1"/>
  <c r="HE535" i="1"/>
  <c r="DJ535" i="1"/>
  <c r="DD535" i="1"/>
  <c r="DJ538" i="1"/>
  <c r="BN520" i="1"/>
  <c r="AL520" i="1"/>
  <c r="GU520" i="1"/>
  <c r="HD522" i="1"/>
  <c r="FX523" i="1"/>
  <c r="DD523" i="1"/>
  <c r="DR523" i="1"/>
  <c r="DP527" i="1"/>
  <c r="GW527" i="1"/>
  <c r="CS527" i="1"/>
  <c r="CT528" i="1"/>
  <c r="HF532" i="1"/>
  <c r="DV532" i="1"/>
  <c r="GP533" i="1"/>
  <c r="CU534" i="1"/>
  <c r="HA534" i="1"/>
  <c r="FC534" i="1"/>
  <c r="FD534" i="1"/>
  <c r="HA535" i="1"/>
  <c r="AK536" i="1"/>
  <c r="FX538" i="1"/>
  <c r="EP520" i="1"/>
  <c r="CU518" i="1"/>
  <c r="DJ534" i="1"/>
  <c r="CH534" i="1"/>
  <c r="DH534" i="1"/>
  <c r="IB534" i="1"/>
  <c r="CT520" i="1"/>
  <c r="DQ527" i="1"/>
  <c r="GX527" i="1"/>
  <c r="GU528" i="1"/>
  <c r="BS535" i="1"/>
  <c r="GL535" i="1"/>
  <c r="FX535" i="1"/>
  <c r="GV536" i="1"/>
  <c r="DM536" i="1"/>
  <c r="HT522" i="1"/>
  <c r="DA538" i="1"/>
  <c r="DB538" i="1"/>
  <c r="AQ537" i="1"/>
  <c r="AP537" i="1"/>
  <c r="DK536" i="1"/>
  <c r="DY536" i="1"/>
  <c r="DN536" i="1"/>
  <c r="DR536" i="1"/>
  <c r="HK536" i="1"/>
  <c r="EG536" i="1"/>
  <c r="CX534" i="1"/>
  <c r="CK534" i="1"/>
  <c r="AQ534" i="1"/>
  <c r="EG534" i="1"/>
  <c r="DC533" i="1"/>
  <c r="DN533" i="1"/>
  <c r="DD533" i="1"/>
  <c r="DE533" i="1"/>
  <c r="DR533" i="1"/>
  <c r="DK533" i="1"/>
  <c r="DY533" i="1"/>
  <c r="HH533" i="1"/>
  <c r="HK533" i="1"/>
  <c r="HL533" i="1"/>
  <c r="HI533" i="1"/>
  <c r="HJ533" i="1"/>
  <c r="AQ533" i="1"/>
  <c r="HM533" i="1"/>
  <c r="GN533" i="1"/>
  <c r="EF533" i="1"/>
  <c r="EG533" i="1"/>
  <c r="GK533" i="1"/>
  <c r="GL533" i="1"/>
  <c r="EI533" i="1"/>
  <c r="GM533" i="1"/>
  <c r="EH533" i="1"/>
  <c r="CI533" i="1"/>
  <c r="CX533" i="1"/>
  <c r="HJ532" i="1"/>
  <c r="HK532" i="1"/>
  <c r="HL532" i="1"/>
  <c r="HM532" i="1"/>
  <c r="HH532" i="1"/>
  <c r="HI532" i="1"/>
  <c r="AQ532" i="1"/>
  <c r="GN532" i="1"/>
  <c r="GK532" i="1"/>
  <c r="EF532" i="1"/>
  <c r="GM532" i="1"/>
  <c r="EH532" i="1"/>
  <c r="EI532" i="1"/>
  <c r="GL532" i="1"/>
  <c r="EG532" i="1"/>
  <c r="CX532" i="1"/>
  <c r="CK532" i="1"/>
  <c r="GQ532" i="1"/>
  <c r="CX531" i="1"/>
  <c r="CK531" i="1"/>
  <c r="HJ531" i="1"/>
  <c r="HK531" i="1"/>
  <c r="AQ531" i="1"/>
  <c r="HL531" i="1"/>
  <c r="HM531" i="1"/>
  <c r="HH531" i="1"/>
  <c r="HI531" i="1"/>
  <c r="GM531" i="1"/>
  <c r="EI531" i="1"/>
  <c r="GL531" i="1"/>
  <c r="GK531" i="1"/>
  <c r="EH531" i="1"/>
  <c r="EG531" i="1"/>
  <c r="EF531" i="1"/>
  <c r="GN531" i="1"/>
  <c r="DE531" i="1"/>
  <c r="GQ531" i="1"/>
  <c r="DU530" i="1"/>
  <c r="DC530" i="1"/>
  <c r="DN530" i="1"/>
  <c r="DD530" i="1"/>
  <c r="DO530" i="1"/>
  <c r="DP530" i="1"/>
  <c r="DT530" i="1"/>
  <c r="DQ530" i="1"/>
  <c r="DR530" i="1"/>
  <c r="DS530" i="1"/>
  <c r="DK530" i="1"/>
  <c r="DB530" i="1"/>
  <c r="DA530" i="1"/>
  <c r="HJ530" i="1"/>
  <c r="AQ530" i="1"/>
  <c r="HL530" i="1"/>
  <c r="HM530" i="1"/>
  <c r="HI530" i="1"/>
  <c r="HK530" i="1"/>
  <c r="HH530" i="1"/>
  <c r="GM530" i="1"/>
  <c r="GL530" i="1"/>
  <c r="GN530" i="1"/>
  <c r="EF530" i="1"/>
  <c r="GK530" i="1"/>
  <c r="EG530" i="1"/>
  <c r="EH530" i="1"/>
  <c r="EI530" i="1"/>
  <c r="DS529" i="1"/>
  <c r="DO529" i="1"/>
  <c r="DR529" i="1"/>
  <c r="DT529" i="1"/>
  <c r="DK529" i="1"/>
  <c r="DY529" i="1"/>
  <c r="DU529" i="1"/>
  <c r="DC529" i="1"/>
  <c r="DN529" i="1"/>
  <c r="DD529" i="1"/>
  <c r="DP529" i="1"/>
  <c r="DQ529" i="1"/>
  <c r="GQ529" i="1"/>
  <c r="CK529" i="1"/>
  <c r="CX529" i="1"/>
  <c r="HH529" i="1"/>
  <c r="HM529" i="1"/>
  <c r="HI529" i="1"/>
  <c r="HJ529" i="1"/>
  <c r="HK529" i="1"/>
  <c r="AQ529" i="1"/>
  <c r="HL529" i="1"/>
  <c r="EH529" i="1"/>
  <c r="EG529" i="1"/>
  <c r="GN529" i="1"/>
  <c r="GM529" i="1"/>
  <c r="GK529" i="1"/>
  <c r="GL529" i="1"/>
  <c r="EI529" i="1"/>
  <c r="EF529" i="1"/>
  <c r="CX528" i="1"/>
  <c r="CX527" i="1"/>
  <c r="CZ527" i="1"/>
  <c r="GP527" i="1"/>
  <c r="DT527" i="1"/>
  <c r="DD527" i="1"/>
  <c r="CJ527" i="1"/>
  <c r="DN527" i="1"/>
  <c r="DO527" i="1"/>
  <c r="HH527" i="1"/>
  <c r="HI527" i="1"/>
  <c r="HJ527" i="1"/>
  <c r="HK527" i="1"/>
  <c r="AQ527" i="1"/>
  <c r="HL527" i="1"/>
  <c r="HM527" i="1"/>
  <c r="GM527" i="1"/>
  <c r="EH527" i="1"/>
  <c r="GL527" i="1"/>
  <c r="EI527" i="1"/>
  <c r="EG527" i="1"/>
  <c r="GN527" i="1"/>
  <c r="EF527" i="1"/>
  <c r="GK527" i="1"/>
  <c r="HI526" i="1"/>
  <c r="HJ526" i="1"/>
  <c r="HK526" i="1"/>
  <c r="AQ526" i="1"/>
  <c r="HL526" i="1"/>
  <c r="HM526" i="1"/>
  <c r="HH526" i="1"/>
  <c r="EG526" i="1"/>
  <c r="GN526" i="1"/>
  <c r="GL526" i="1"/>
  <c r="EF526" i="1"/>
  <c r="GM526" i="1"/>
  <c r="EI526" i="1"/>
  <c r="EH526" i="1"/>
  <c r="GK526" i="1"/>
  <c r="CX526" i="1"/>
  <c r="CI526" i="1"/>
  <c r="DT526" i="1"/>
  <c r="DK526" i="1"/>
  <c r="DU526" i="1"/>
  <c r="DC526" i="1"/>
  <c r="DN526" i="1"/>
  <c r="DD526" i="1"/>
  <c r="DO526" i="1"/>
  <c r="DP526" i="1"/>
  <c r="DQ526" i="1"/>
  <c r="DR526" i="1"/>
  <c r="DS526" i="1"/>
  <c r="GQ526" i="1"/>
  <c r="GP526" i="1"/>
  <c r="CJ526" i="1"/>
  <c r="HK525" i="1"/>
  <c r="AQ525" i="1"/>
  <c r="EH525" i="1"/>
  <c r="GN525" i="1"/>
  <c r="DN525" i="1"/>
  <c r="GQ524" i="1"/>
  <c r="DR524" i="1"/>
  <c r="DC524" i="1"/>
  <c r="DN524" i="1"/>
  <c r="DD524" i="1"/>
  <c r="DE524" i="1"/>
  <c r="DK524" i="1"/>
  <c r="DY524" i="1"/>
  <c r="DM524" i="1"/>
  <c r="CZ524" i="1"/>
  <c r="HL524" i="1"/>
  <c r="HH524" i="1"/>
  <c r="HJ524" i="1"/>
  <c r="HK524" i="1"/>
  <c r="AQ524" i="1"/>
  <c r="HI524" i="1"/>
  <c r="HM524" i="1"/>
  <c r="GN524" i="1"/>
  <c r="EF524" i="1"/>
  <c r="EI524" i="1"/>
  <c r="GL524" i="1"/>
  <c r="EH524" i="1"/>
  <c r="EG524" i="1"/>
  <c r="GM524" i="1"/>
  <c r="GK524" i="1"/>
  <c r="HM523" i="1"/>
  <c r="HJ523" i="1"/>
  <c r="HL523" i="1"/>
  <c r="HH523" i="1"/>
  <c r="HI523" i="1"/>
  <c r="HK523" i="1"/>
  <c r="AQ523" i="1"/>
  <c r="GK523" i="1"/>
  <c r="GM523" i="1"/>
  <c r="EI523" i="1"/>
  <c r="EH523" i="1"/>
  <c r="EF523" i="1"/>
  <c r="GL523" i="1"/>
  <c r="EG523" i="1"/>
  <c r="GN523" i="1"/>
  <c r="CX523" i="1"/>
  <c r="CK523" i="1"/>
  <c r="GP523" i="1"/>
  <c r="HM522" i="1"/>
  <c r="GN522" i="1"/>
  <c r="DM522" i="1"/>
  <c r="CI522" i="1"/>
  <c r="CX522" i="1"/>
  <c r="HJ521" i="1"/>
  <c r="HK521" i="1"/>
  <c r="AQ521" i="1"/>
  <c r="HH521" i="1"/>
  <c r="HI521" i="1"/>
  <c r="HL521" i="1"/>
  <c r="HM521" i="1"/>
  <c r="EI521" i="1"/>
  <c r="EH521" i="1"/>
  <c r="EF521" i="1"/>
  <c r="EG521" i="1"/>
  <c r="GM521" i="1"/>
  <c r="GN521" i="1"/>
  <c r="GK521" i="1"/>
  <c r="GL521" i="1"/>
  <c r="GP521" i="1"/>
  <c r="GQ521" i="1"/>
  <c r="DN521" i="1"/>
  <c r="DK521" i="1"/>
  <c r="DY521" i="1"/>
  <c r="CY521" i="1"/>
  <c r="CZ521" i="1"/>
  <c r="DA521" i="1"/>
  <c r="DB521" i="1"/>
  <c r="CS519" i="1"/>
  <c r="CT519" i="1"/>
  <c r="HO519" i="1"/>
  <c r="HP519" i="1"/>
  <c r="CU519" i="1"/>
  <c r="EW519" i="1"/>
  <c r="HZ519" i="1"/>
  <c r="DH519" i="1"/>
  <c r="GW519" i="1"/>
  <c r="GU519" i="1"/>
  <c r="GX519" i="1"/>
  <c r="AK519" i="1"/>
  <c r="GV519" i="1"/>
  <c r="GY519" i="1"/>
  <c r="HZ518" i="1"/>
  <c r="IA518" i="1"/>
  <c r="HO518" i="1"/>
  <c r="HA518" i="1"/>
  <c r="HB518" i="1"/>
  <c r="HC518" i="1"/>
  <c r="HD518" i="1"/>
  <c r="HF518" i="1"/>
  <c r="HE518" i="1"/>
  <c r="AM518" i="1"/>
  <c r="DJ518" i="1"/>
  <c r="DV518" i="1"/>
  <c r="DI518" i="1"/>
  <c r="BS518" i="1"/>
  <c r="GQ518" i="1"/>
  <c r="GV518" i="1"/>
  <c r="GX518" i="1"/>
  <c r="CS518" i="1"/>
  <c r="CT518" i="1"/>
  <c r="GU518" i="1"/>
  <c r="FC518" i="1"/>
  <c r="FD518" i="1"/>
  <c r="AK518" i="1"/>
  <c r="GW518" i="1"/>
  <c r="GY518" i="1"/>
  <c r="HP518" i="1"/>
  <c r="DR521" i="1"/>
  <c r="DU521" i="1"/>
  <c r="EF522" i="1"/>
  <c r="AQ522" i="1"/>
  <c r="CK535" i="1"/>
  <c r="DS521" i="1"/>
  <c r="DC521" i="1"/>
  <c r="GM522" i="1"/>
  <c r="HL522" i="1"/>
  <c r="GK534" i="1"/>
  <c r="HJ534" i="1"/>
  <c r="GP534" i="1"/>
  <c r="DS563" i="1"/>
  <c r="GL565" i="1"/>
  <c r="HM565" i="1"/>
  <c r="DC574" i="1"/>
  <c r="DD521" i="1"/>
  <c r="GK522" i="1"/>
  <c r="HI522" i="1"/>
  <c r="GP522" i="1"/>
  <c r="GN534" i="1"/>
  <c r="DT563" i="1"/>
  <c r="GP565" i="1"/>
  <c r="EI565" i="1"/>
  <c r="HL565" i="1"/>
  <c r="DD574" i="1"/>
  <c r="DE574" i="1"/>
  <c r="GQ556" i="1"/>
  <c r="GP556" i="1"/>
  <c r="EF534" i="1"/>
  <c r="HL534" i="1"/>
  <c r="GK565" i="1"/>
  <c r="HH565" i="1"/>
  <c r="DR574" i="1"/>
  <c r="DO521" i="1"/>
  <c r="EI522" i="1"/>
  <c r="DP521" i="1"/>
  <c r="EH522" i="1"/>
  <c r="HH522" i="1"/>
  <c r="GM534" i="1"/>
  <c r="HK534" i="1"/>
  <c r="GM565" i="1"/>
  <c r="HK565" i="1"/>
  <c r="DQ521" i="1"/>
  <c r="GL522" i="1"/>
  <c r="HJ522" i="1"/>
  <c r="GL534" i="1"/>
  <c r="HM534" i="1"/>
  <c r="EH565" i="1"/>
  <c r="AQ565" i="1"/>
  <c r="DK574" i="1"/>
  <c r="DY574" i="1"/>
  <c r="EH534" i="1"/>
  <c r="HH534" i="1"/>
  <c r="EF565" i="1"/>
  <c r="HI565" i="1"/>
  <c r="CH574" i="1"/>
  <c r="CX555" i="1"/>
  <c r="CK555" i="1"/>
  <c r="GQ522" i="1"/>
  <c r="EG522" i="1"/>
  <c r="EI534" i="1"/>
  <c r="HI534" i="1"/>
  <c r="EG565" i="1"/>
  <c r="DJ519" i="1"/>
  <c r="CH519" i="1"/>
  <c r="DC522" i="1"/>
  <c r="GK536" i="1"/>
  <c r="HH536" i="1"/>
  <c r="DD522" i="1"/>
  <c r="DE522" i="1"/>
  <c r="DA524" i="1"/>
  <c r="EH536" i="1"/>
  <c r="AQ536" i="1"/>
  <c r="DE523" i="1"/>
  <c r="DK522" i="1"/>
  <c r="DY522" i="1"/>
  <c r="DB524" i="1"/>
  <c r="GM536" i="1"/>
  <c r="HI536" i="1"/>
  <c r="DN522" i="1"/>
  <c r="EF536" i="1"/>
  <c r="HJ536" i="1"/>
  <c r="GN536" i="1"/>
  <c r="HL536" i="1"/>
  <c r="FX519" i="1"/>
  <c r="EI536" i="1"/>
  <c r="HM536" i="1"/>
  <c r="GP536" i="1"/>
  <c r="HB519" i="1"/>
  <c r="DR522" i="1"/>
  <c r="GL536" i="1"/>
  <c r="EG573" i="1"/>
  <c r="HK573" i="1"/>
  <c r="DD573" i="1"/>
  <c r="GQ573" i="1"/>
  <c r="DP573" i="1"/>
  <c r="GM528" i="1"/>
  <c r="DQ573" i="1"/>
  <c r="DG518" i="1"/>
  <c r="EI573" i="1"/>
  <c r="HM573" i="1"/>
  <c r="DK573" i="1"/>
  <c r="DY573" i="1"/>
  <c r="DU573" i="1"/>
  <c r="DR573" i="1"/>
  <c r="GN573" i="1"/>
  <c r="HJ573" i="1"/>
  <c r="DC573" i="1"/>
  <c r="DS573" i="1"/>
  <c r="DE527" i="1"/>
  <c r="EH573" i="1"/>
  <c r="DO573" i="1"/>
  <c r="CX518" i="1"/>
  <c r="CK518" i="1"/>
  <c r="DX518" i="1"/>
  <c r="CH565" i="1"/>
  <c r="DM565" i="1"/>
  <c r="DK565" i="1"/>
  <c r="DY565" i="1"/>
  <c r="DD565" i="1"/>
  <c r="DE565" i="1"/>
  <c r="DN565" i="1"/>
  <c r="DR565" i="1"/>
  <c r="DC565" i="1"/>
  <c r="GQ525" i="1"/>
  <c r="CY574" i="1"/>
  <c r="CZ574" i="1"/>
  <c r="HH538" i="1"/>
  <c r="DT535" i="1"/>
  <c r="BS520" i="1"/>
  <c r="HI520" i="1"/>
  <c r="FC520" i="1"/>
  <c r="FD520" i="1"/>
  <c r="HI574" i="1"/>
  <c r="DR535" i="1"/>
  <c r="HS516" i="1"/>
  <c r="CA517" i="1"/>
  <c r="DG519" i="1"/>
  <c r="GK538" i="1"/>
  <c r="DW516" i="1"/>
  <c r="HQ516" i="1"/>
  <c r="DA574" i="1"/>
  <c r="GT516" i="1"/>
  <c r="HX516" i="1"/>
  <c r="CV516" i="1"/>
  <c r="CK516" i="1"/>
  <c r="HK538" i="1"/>
  <c r="DE528" i="1"/>
  <c r="DD525" i="1"/>
  <c r="DE525" i="1"/>
  <c r="EL516" i="1"/>
  <c r="HE519" i="1"/>
  <c r="HF519" i="1"/>
  <c r="DM525" i="1"/>
  <c r="EI525" i="1"/>
  <c r="HI525" i="1"/>
  <c r="EU516" i="1"/>
  <c r="BS519" i="1"/>
  <c r="HJ519" i="1"/>
  <c r="AM519" i="1"/>
  <c r="DC525" i="1"/>
  <c r="GM525" i="1"/>
  <c r="HJ525" i="1"/>
  <c r="DE536" i="1"/>
  <c r="FA516" i="1"/>
  <c r="EG525" i="1"/>
  <c r="HL525" i="1"/>
  <c r="EF574" i="1"/>
  <c r="CZ565" i="1"/>
  <c r="GL574" i="1"/>
  <c r="IE519" i="1"/>
  <c r="ES516" i="1"/>
  <c r="DI519" i="1"/>
  <c r="EF525" i="1"/>
  <c r="HM525" i="1"/>
  <c r="DV519" i="1"/>
  <c r="HA519" i="1"/>
  <c r="DR525" i="1"/>
  <c r="GL525" i="1"/>
  <c r="DA565" i="1"/>
  <c r="IG519" i="1"/>
  <c r="GN574" i="1"/>
  <c r="HD519" i="1"/>
  <c r="IA519" i="1"/>
  <c r="FC519" i="1"/>
  <c r="FD519" i="1"/>
  <c r="HC519" i="1"/>
  <c r="DK525" i="1"/>
  <c r="DY525" i="1"/>
  <c r="GK525" i="1"/>
  <c r="HH525" i="1"/>
  <c r="DB565" i="1"/>
  <c r="IH516" i="1"/>
  <c r="HI535" i="1"/>
  <c r="EG535" i="1"/>
  <c r="EM516" i="1"/>
  <c r="IB516" i="1"/>
  <c r="HI528" i="1"/>
  <c r="HJ574" i="1"/>
  <c r="GP574" i="1"/>
  <c r="GL528" i="1"/>
  <c r="HM538" i="1"/>
  <c r="HK574" i="1"/>
  <c r="CK574" i="1"/>
  <c r="DU535" i="1"/>
  <c r="DE572" i="1"/>
  <c r="GS516" i="1"/>
  <c r="DE564" i="1"/>
  <c r="EP516" i="1"/>
  <c r="HP516" i="1"/>
  <c r="HP517" i="1"/>
  <c r="DS535" i="1"/>
  <c r="EH538" i="1"/>
  <c r="DN535" i="1"/>
  <c r="CZ581" i="1"/>
  <c r="CY581" i="1"/>
  <c r="DB581" i="1"/>
  <c r="DA581" i="1"/>
  <c r="EG528" i="1"/>
  <c r="GP528" i="1"/>
  <c r="HM528" i="1"/>
  <c r="GK574" i="1"/>
  <c r="HH574" i="1"/>
  <c r="GQ575" i="1"/>
  <c r="HL575" i="1"/>
  <c r="EH575" i="1"/>
  <c r="GP575" i="1"/>
  <c r="AQ575" i="1"/>
  <c r="GM575" i="1"/>
  <c r="HK575" i="1"/>
  <c r="EI575" i="1"/>
  <c r="HH575" i="1"/>
  <c r="GN575" i="1"/>
  <c r="GL575" i="1"/>
  <c r="HM575" i="1"/>
  <c r="EF575" i="1"/>
  <c r="HJ575" i="1"/>
  <c r="GK575" i="1"/>
  <c r="HI575" i="1"/>
  <c r="EG575" i="1"/>
  <c r="CJ575" i="1"/>
  <c r="CJ521" i="1"/>
  <c r="DT575" i="1"/>
  <c r="DP575" i="1"/>
  <c r="DD575" i="1"/>
  <c r="DN575" i="1"/>
  <c r="DQ575" i="1"/>
  <c r="DO575" i="1"/>
  <c r="DS575" i="1"/>
  <c r="DC575" i="1"/>
  <c r="DR575" i="1"/>
  <c r="DU575" i="1"/>
  <c r="DK575" i="1"/>
  <c r="DY575" i="1"/>
  <c r="DB575" i="1"/>
  <c r="DA575" i="1"/>
  <c r="CY575" i="1"/>
  <c r="CZ575" i="1"/>
  <c r="GM574" i="1"/>
  <c r="AQ574" i="1"/>
  <c r="CZ591" i="1"/>
  <c r="DB591" i="1"/>
  <c r="DA591" i="1"/>
  <c r="CY591" i="1"/>
  <c r="CK520" i="1"/>
  <c r="EH528" i="1"/>
  <c r="HH528" i="1"/>
  <c r="GM538" i="1"/>
  <c r="EG574" i="1"/>
  <c r="HL574" i="1"/>
  <c r="GQ528" i="1"/>
  <c r="GK520" i="1"/>
  <c r="GK528" i="1"/>
  <c r="HK528" i="1"/>
  <c r="EF538" i="1"/>
  <c r="AQ538" i="1"/>
  <c r="EI574" i="1"/>
  <c r="GP520" i="1"/>
  <c r="EF528" i="1"/>
  <c r="AQ528" i="1"/>
  <c r="EG538" i="1"/>
  <c r="HL538" i="1"/>
  <c r="DE568" i="1"/>
  <c r="EH574" i="1"/>
  <c r="HM574" i="1"/>
  <c r="CZ573" i="1"/>
  <c r="DA573" i="1"/>
  <c r="CY573" i="1"/>
  <c r="DB573" i="1"/>
  <c r="DA572" i="1"/>
  <c r="DB572" i="1"/>
  <c r="CY571" i="1"/>
  <c r="CZ571" i="1"/>
  <c r="DA571" i="1"/>
  <c r="DB571" i="1"/>
  <c r="CZ568" i="1"/>
  <c r="CY568" i="1"/>
  <c r="DA568" i="1"/>
  <c r="CY567" i="1"/>
  <c r="CZ567" i="1"/>
  <c r="DA567" i="1"/>
  <c r="CY566" i="1"/>
  <c r="CZ566" i="1"/>
  <c r="DA566" i="1"/>
  <c r="DB566" i="1"/>
  <c r="DE563" i="1"/>
  <c r="CY563" i="1"/>
  <c r="CZ563" i="1"/>
  <c r="DA563" i="1"/>
  <c r="DB563" i="1"/>
  <c r="DB562" i="1"/>
  <c r="CY562" i="1"/>
  <c r="CZ562" i="1"/>
  <c r="DA561" i="1"/>
  <c r="CY561" i="1"/>
  <c r="CZ561" i="1"/>
  <c r="DB561" i="1"/>
  <c r="DA560" i="1"/>
  <c r="CY560" i="1"/>
  <c r="CZ560" i="1"/>
  <c r="DB560" i="1"/>
  <c r="DA559" i="1"/>
  <c r="DB559" i="1"/>
  <c r="CY559" i="1"/>
  <c r="CZ559" i="1"/>
  <c r="DE558" i="1"/>
  <c r="CY558" i="1"/>
  <c r="CZ558" i="1"/>
  <c r="DA558" i="1"/>
  <c r="DB558" i="1"/>
  <c r="CZ557" i="1"/>
  <c r="DA557" i="1"/>
  <c r="CY557" i="1"/>
  <c r="DB557" i="1"/>
  <c r="DE556" i="1"/>
  <c r="CY556" i="1"/>
  <c r="CZ556" i="1"/>
  <c r="DA556" i="1"/>
  <c r="DB556" i="1"/>
  <c r="DE554" i="1"/>
  <c r="CZ554" i="1"/>
  <c r="CY554" i="1"/>
  <c r="DA554" i="1"/>
  <c r="DB554" i="1"/>
  <c r="CZ552" i="1"/>
  <c r="DA552" i="1"/>
  <c r="DB552" i="1"/>
  <c r="CY552" i="1"/>
  <c r="DA551" i="1"/>
  <c r="DB551" i="1"/>
  <c r="DA549" i="1"/>
  <c r="DB549" i="1"/>
  <c r="CY547" i="1"/>
  <c r="CZ547" i="1"/>
  <c r="DA547" i="1"/>
  <c r="DB547" i="1"/>
  <c r="DA546" i="1"/>
  <c r="DE545" i="1"/>
  <c r="DA545" i="1"/>
  <c r="DB545" i="1"/>
  <c r="DE544" i="1"/>
  <c r="CY543" i="1"/>
  <c r="CZ543" i="1"/>
  <c r="DA543" i="1"/>
  <c r="DB543" i="1"/>
  <c r="CZ542" i="1"/>
  <c r="DA542" i="1"/>
  <c r="DB542" i="1"/>
  <c r="CY542" i="1"/>
  <c r="DA540" i="1"/>
  <c r="CZ540" i="1"/>
  <c r="DB540" i="1"/>
  <c r="CY540" i="1"/>
  <c r="GN538" i="1"/>
  <c r="HI538" i="1"/>
  <c r="GP538" i="1"/>
  <c r="GL538" i="1"/>
  <c r="EI538" i="1"/>
  <c r="HJ538" i="1"/>
  <c r="EV517" i="1"/>
  <c r="ES517" i="1"/>
  <c r="BO517" i="1"/>
  <c r="IB517" i="1"/>
  <c r="EU517" i="1"/>
  <c r="CW517" i="1"/>
  <c r="AN517" i="1"/>
  <c r="ET517" i="1"/>
  <c r="CS517" i="1"/>
  <c r="HL520" i="1"/>
  <c r="EY516" i="1"/>
  <c r="GQ535" i="1"/>
  <c r="GP535" i="1"/>
  <c r="HB520" i="1"/>
  <c r="HZ520" i="1"/>
  <c r="AM520" i="1"/>
  <c r="HF520" i="1"/>
  <c r="FX521" i="1"/>
  <c r="HA520" i="1"/>
  <c r="DJ520" i="1"/>
  <c r="CH520" i="1"/>
  <c r="DV520" i="1"/>
  <c r="HC520" i="1"/>
  <c r="GQ520" i="1"/>
  <c r="HD520" i="1"/>
  <c r="HE520" i="1"/>
  <c r="DI520" i="1"/>
  <c r="FX520" i="1"/>
  <c r="DH520" i="1"/>
  <c r="DR534" i="1"/>
  <c r="DC534" i="1"/>
  <c r="DD534" i="1"/>
  <c r="DE534" i="1"/>
  <c r="DM534" i="1"/>
  <c r="DK534" i="1"/>
  <c r="DY534" i="1"/>
  <c r="DN534" i="1"/>
  <c r="DN532" i="1"/>
  <c r="DM532" i="1"/>
  <c r="DD532" i="1"/>
  <c r="DE532" i="1"/>
  <c r="DR532" i="1"/>
  <c r="DK532" i="1"/>
  <c r="DY532" i="1"/>
  <c r="DC532" i="1"/>
  <c r="EZ517" i="1"/>
  <c r="IF517" i="1"/>
  <c r="HX517" i="1"/>
  <c r="GS517" i="1"/>
  <c r="HV517" i="1"/>
  <c r="HW517" i="1"/>
  <c r="IE517" i="1"/>
  <c r="HT517" i="1"/>
  <c r="IC517" i="1"/>
  <c r="HR517" i="1"/>
  <c r="FA517" i="1"/>
  <c r="DW517" i="1"/>
  <c r="DX517" i="1"/>
  <c r="II517" i="1"/>
  <c r="EY517" i="1"/>
  <c r="GT517" i="1"/>
  <c r="HU517" i="1"/>
  <c r="IH517" i="1"/>
  <c r="IG517" i="1"/>
  <c r="DK538" i="1"/>
  <c r="DY538" i="1"/>
  <c r="DR538" i="1"/>
  <c r="DC538" i="1"/>
  <c r="DD538" i="1"/>
  <c r="DN538" i="1"/>
  <c r="EO516" i="1"/>
  <c r="EP517" i="1"/>
  <c r="CW516" i="1"/>
  <c r="BO516" i="1"/>
  <c r="DG516" i="1"/>
  <c r="GM520" i="1"/>
  <c r="ET516" i="1"/>
  <c r="II516" i="1"/>
  <c r="GK535" i="1"/>
  <c r="FN516" i="1"/>
  <c r="FO516" i="1"/>
  <c r="EF535" i="1"/>
  <c r="HM535" i="1"/>
  <c r="DK535" i="1"/>
  <c r="DY535" i="1"/>
  <c r="DQ535" i="1"/>
  <c r="HH520" i="1"/>
  <c r="GM535" i="1"/>
  <c r="HK535" i="1"/>
  <c r="EV516" i="1"/>
  <c r="HJ520" i="1"/>
  <c r="EI535" i="1"/>
  <c r="AQ535" i="1"/>
  <c r="EQ516" i="1"/>
  <c r="BN516" i="1"/>
  <c r="AL516" i="1"/>
  <c r="HV516" i="1"/>
  <c r="EH520" i="1"/>
  <c r="HK520" i="1"/>
  <c r="BN517" i="1"/>
  <c r="AL517" i="1"/>
  <c r="CA516" i="1"/>
  <c r="IF516" i="1"/>
  <c r="EZ516" i="1"/>
  <c r="GN520" i="1"/>
  <c r="CX519" i="1"/>
  <c r="CY519" i="1"/>
  <c r="GL520" i="1"/>
  <c r="HM520" i="1"/>
  <c r="GN528" i="1"/>
  <c r="HJ528" i="1"/>
  <c r="GN535" i="1"/>
  <c r="HJ535" i="1"/>
  <c r="DP535" i="1"/>
  <c r="DC535" i="1"/>
  <c r="DE535" i="1"/>
  <c r="EQ517" i="1"/>
  <c r="EO517" i="1"/>
  <c r="EL517" i="1"/>
  <c r="EM517" i="1"/>
  <c r="EK517" i="1"/>
  <c r="CX525" i="1"/>
  <c r="CI525" i="1"/>
  <c r="CX536" i="1"/>
  <c r="CK536" i="1"/>
  <c r="EF520" i="1"/>
  <c r="EI520" i="1"/>
  <c r="HL535" i="1"/>
  <c r="AQ520" i="1"/>
  <c r="AN516" i="1"/>
  <c r="HW516" i="1"/>
  <c r="ID516" i="1"/>
  <c r="EK516" i="1"/>
  <c r="IG516" i="1"/>
  <c r="HU516" i="1"/>
  <c r="EG520" i="1"/>
  <c r="EI528" i="1"/>
  <c r="EH535" i="1"/>
  <c r="HH535" i="1"/>
  <c r="DO535" i="1"/>
  <c r="CY535" i="1"/>
  <c r="CZ535" i="1"/>
  <c r="DA535" i="1"/>
  <c r="DB535" i="1"/>
  <c r="CY534" i="1"/>
  <c r="CZ534" i="1"/>
  <c r="DA534" i="1"/>
  <c r="DB534" i="1"/>
  <c r="DA533" i="1"/>
  <c r="DB533" i="1"/>
  <c r="CY532" i="1"/>
  <c r="CZ532" i="1"/>
  <c r="DA532" i="1"/>
  <c r="DB532" i="1"/>
  <c r="CY531" i="1"/>
  <c r="CZ531" i="1"/>
  <c r="DA531" i="1"/>
  <c r="DB531" i="1"/>
  <c r="DE530" i="1"/>
  <c r="DE529" i="1"/>
  <c r="DA529" i="1"/>
  <c r="CZ529" i="1"/>
  <c r="DB529" i="1"/>
  <c r="CY529" i="1"/>
  <c r="CZ528" i="1"/>
  <c r="CY528" i="1"/>
  <c r="DA528" i="1"/>
  <c r="DB528" i="1"/>
  <c r="DA527" i="1"/>
  <c r="DB527" i="1"/>
  <c r="CY527" i="1"/>
  <c r="DE526" i="1"/>
  <c r="DB526" i="1"/>
  <c r="DA526" i="1"/>
  <c r="CZ523" i="1"/>
  <c r="DA523" i="1"/>
  <c r="DB523" i="1"/>
  <c r="CY523" i="1"/>
  <c r="DA522" i="1"/>
  <c r="DB522" i="1"/>
  <c r="DE521" i="1"/>
  <c r="CZ520" i="1"/>
  <c r="DA520" i="1"/>
  <c r="DB520" i="1"/>
  <c r="CY520" i="1"/>
  <c r="HM519" i="1"/>
  <c r="DR519" i="1"/>
  <c r="DN519" i="1"/>
  <c r="DD519" i="1"/>
  <c r="DE519" i="1"/>
  <c r="DK519" i="1"/>
  <c r="DY519" i="1"/>
  <c r="DM519" i="1"/>
  <c r="DC519" i="1"/>
  <c r="HJ518" i="1"/>
  <c r="HK518" i="1"/>
  <c r="AQ518" i="1"/>
  <c r="HL518" i="1"/>
  <c r="HI518" i="1"/>
  <c r="HM518" i="1"/>
  <c r="HH518" i="1"/>
  <c r="EG518" i="1"/>
  <c r="GN518" i="1"/>
  <c r="EH518" i="1"/>
  <c r="GL518" i="1"/>
  <c r="EI518" i="1"/>
  <c r="GM518" i="1"/>
  <c r="EF518" i="1"/>
  <c r="GK518" i="1"/>
  <c r="DU518" i="1"/>
  <c r="DC518" i="1"/>
  <c r="DN518" i="1"/>
  <c r="DD518" i="1"/>
  <c r="DO518" i="1"/>
  <c r="DQ518" i="1"/>
  <c r="DK518" i="1"/>
  <c r="DY518" i="1"/>
  <c r="DP518" i="1"/>
  <c r="DR518" i="1"/>
  <c r="DS518" i="1"/>
  <c r="DT518" i="1"/>
  <c r="CY518" i="1"/>
  <c r="CZ518" i="1"/>
  <c r="DA518" i="1"/>
  <c r="DB518" i="1"/>
  <c r="GP518" i="1"/>
  <c r="EW516" i="1"/>
  <c r="CU516" i="1"/>
  <c r="CS516" i="1"/>
  <c r="HR516" i="1"/>
  <c r="DX516" i="1"/>
  <c r="HT516" i="1"/>
  <c r="CT516" i="1"/>
  <c r="GU516" i="1"/>
  <c r="AK516" i="1"/>
  <c r="GV516" i="1"/>
  <c r="GW516" i="1"/>
  <c r="GX516" i="1"/>
  <c r="GY516" i="1"/>
  <c r="HZ516" i="1"/>
  <c r="HO516" i="1"/>
  <c r="DE573" i="1"/>
  <c r="CY555" i="1"/>
  <c r="DB555" i="1"/>
  <c r="DA555" i="1"/>
  <c r="CZ555" i="1"/>
  <c r="IE516" i="1"/>
  <c r="DI516" i="1"/>
  <c r="CJ516" i="1"/>
  <c r="BS516" i="1"/>
  <c r="GP516" i="1"/>
  <c r="HE516" i="1"/>
  <c r="HF516" i="1"/>
  <c r="HQ517" i="1"/>
  <c r="CV517" i="1"/>
  <c r="DG517" i="1"/>
  <c r="GN519" i="1"/>
  <c r="GM519" i="1"/>
  <c r="HH519" i="1"/>
  <c r="GL519" i="1"/>
  <c r="EH519" i="1"/>
  <c r="AQ519" i="1"/>
  <c r="EG519" i="1"/>
  <c r="HL519" i="1"/>
  <c r="HK519" i="1"/>
  <c r="GP519" i="1"/>
  <c r="EF519" i="1"/>
  <c r="HI519" i="1"/>
  <c r="GK519" i="1"/>
  <c r="GQ519" i="1"/>
  <c r="EI519" i="1"/>
  <c r="CX516" i="1"/>
  <c r="DA516" i="1"/>
  <c r="DE575" i="1"/>
  <c r="HC516" i="1"/>
  <c r="DA519" i="1"/>
  <c r="HZ517" i="1"/>
  <c r="CZ519" i="1"/>
  <c r="HS517" i="1"/>
  <c r="DE538" i="1"/>
  <c r="DV516" i="1"/>
  <c r="DA525" i="1"/>
  <c r="DB525" i="1"/>
  <c r="HA516" i="1"/>
  <c r="DB519" i="1"/>
  <c r="DM520" i="1"/>
  <c r="DK520" i="1"/>
  <c r="DY520" i="1"/>
  <c r="DR520" i="1"/>
  <c r="DD520" i="1"/>
  <c r="DE520" i="1"/>
  <c r="DN520" i="1"/>
  <c r="DC520" i="1"/>
  <c r="DJ516" i="1"/>
  <c r="FX517" i="1"/>
  <c r="GY517" i="1"/>
  <c r="GX517" i="1"/>
  <c r="GW517" i="1"/>
  <c r="GV517" i="1"/>
  <c r="AK517" i="1"/>
  <c r="GU517" i="1"/>
  <c r="CU517" i="1"/>
  <c r="HO517" i="1"/>
  <c r="CT517" i="1"/>
  <c r="FC517" i="1"/>
  <c r="FD517" i="1"/>
  <c r="BS517" i="1"/>
  <c r="IA517" i="1"/>
  <c r="DV517" i="1"/>
  <c r="HF517" i="1"/>
  <c r="HB517" i="1"/>
  <c r="HA517" i="1"/>
  <c r="HE517" i="1"/>
  <c r="HD517" i="1"/>
  <c r="HC517" i="1"/>
  <c r="DJ517" i="1"/>
  <c r="DH517" i="1"/>
  <c r="AM517" i="1"/>
  <c r="FX518" i="1"/>
  <c r="DB536" i="1"/>
  <c r="CY536" i="1"/>
  <c r="CZ536" i="1"/>
  <c r="DA536" i="1"/>
  <c r="AM516" i="1"/>
  <c r="IC516" i="1"/>
  <c r="FC516" i="1"/>
  <c r="FD516" i="1"/>
  <c r="HB516" i="1"/>
  <c r="DH516" i="1"/>
  <c r="IA516" i="1"/>
  <c r="EW517" i="1"/>
  <c r="HD516" i="1"/>
  <c r="DI517" i="1"/>
  <c r="ID517" i="1"/>
  <c r="DE518" i="1"/>
  <c r="EF516" i="1"/>
  <c r="GN516" i="1"/>
  <c r="DB516" i="1"/>
  <c r="GL516" i="1"/>
  <c r="EH516" i="1"/>
  <c r="HL516" i="1"/>
  <c r="HM516" i="1"/>
  <c r="HH516" i="1"/>
  <c r="HI516" i="1"/>
  <c r="EG516" i="1"/>
  <c r="HJ516" i="1"/>
  <c r="EI516" i="1"/>
  <c r="GQ516" i="1"/>
  <c r="GK516" i="1"/>
  <c r="HK516" i="1"/>
  <c r="GM516" i="1"/>
  <c r="AQ516" i="1"/>
  <c r="CZ516" i="1"/>
  <c r="CY516" i="1"/>
  <c r="CX517" i="1"/>
  <c r="CI517" i="1"/>
  <c r="HK517" i="1"/>
  <c r="EG517" i="1"/>
  <c r="HJ517" i="1"/>
  <c r="GM517" i="1"/>
  <c r="EH517" i="1"/>
  <c r="HI517" i="1"/>
  <c r="GK517" i="1"/>
  <c r="GL517" i="1"/>
  <c r="GQ517" i="1"/>
  <c r="HL517" i="1"/>
  <c r="HH517" i="1"/>
  <c r="GP517" i="1"/>
  <c r="GN517" i="1"/>
  <c r="EF517" i="1"/>
  <c r="EI517" i="1"/>
  <c r="HM517" i="1"/>
  <c r="AQ517" i="1"/>
  <c r="DC517" i="1"/>
  <c r="DS517" i="1"/>
  <c r="DQ517" i="1"/>
  <c r="DK517" i="1"/>
  <c r="DD517" i="1"/>
  <c r="DR517" i="1"/>
  <c r="DU517" i="1"/>
  <c r="DP517" i="1"/>
  <c r="DT517" i="1"/>
  <c r="DO517" i="1"/>
  <c r="DN517" i="1"/>
  <c r="DU516" i="1"/>
  <c r="DR516" i="1"/>
  <c r="DQ516" i="1"/>
  <c r="DK516" i="1"/>
  <c r="DY516" i="1"/>
  <c r="DD516" i="1"/>
  <c r="DC516" i="1"/>
  <c r="DE516" i="1"/>
  <c r="DN516" i="1"/>
  <c r="DS516" i="1"/>
  <c r="DP516" i="1"/>
  <c r="DO516" i="1"/>
  <c r="DT516" i="1"/>
  <c r="CJ517" i="1"/>
  <c r="DE517" i="1"/>
  <c r="DA517" i="1"/>
  <c r="DB517" i="1"/>
  <c r="AO514" i="1"/>
  <c r="AO513" i="1"/>
  <c r="AO512" i="1"/>
  <c r="AO511" i="1"/>
  <c r="AO510" i="1"/>
  <c r="AO509" i="1"/>
  <c r="AO508" i="1"/>
  <c r="AO507" i="1"/>
  <c r="AO506" i="1"/>
  <c r="AO505" i="1"/>
  <c r="AO504" i="1"/>
  <c r="AO503" i="1"/>
  <c r="AO502" i="1"/>
  <c r="AO501" i="1"/>
  <c r="AO500" i="1"/>
  <c r="AO499" i="1"/>
  <c r="AO498" i="1"/>
  <c r="AO497" i="1"/>
  <c r="AO496" i="1"/>
  <c r="AO495" i="1"/>
  <c r="AO494" i="1"/>
  <c r="AO493" i="1"/>
  <c r="AO492" i="1"/>
  <c r="AO491" i="1"/>
  <c r="BP1160" i="1"/>
  <c r="BP1188" i="1"/>
  <c r="BO1160" i="1"/>
  <c r="BO1188" i="1"/>
  <c r="BN1160" i="1"/>
  <c r="BN1188" i="1"/>
  <c r="BM1160" i="1"/>
  <c r="BM1188" i="1"/>
  <c r="BP1158" i="1"/>
  <c r="BP1186" i="1"/>
  <c r="BM1158" i="1"/>
  <c r="BM1186" i="1"/>
  <c r="BN1158" i="1"/>
  <c r="BN1186" i="1"/>
  <c r="BO1158" i="1"/>
  <c r="BO1186" i="1"/>
  <c r="BN1154" i="1"/>
  <c r="BP1154" i="1"/>
  <c r="BN1155" i="1"/>
  <c r="BP1155" i="1"/>
  <c r="BO1154" i="1"/>
  <c r="BO1155" i="1"/>
  <c r="BM1155" i="1"/>
  <c r="BP1156" i="1"/>
  <c r="BM1156" i="1"/>
  <c r="BO1156" i="1"/>
  <c r="BN1156" i="1"/>
  <c r="BM1187" i="1"/>
  <c r="BP1187" i="1"/>
  <c r="BN1159" i="1"/>
  <c r="BN1187" i="1"/>
  <c r="BO1159" i="1"/>
  <c r="BO1187" i="1"/>
  <c r="II499" i="1"/>
  <c r="DW510" i="1"/>
  <c r="DX510" i="1"/>
  <c r="II503" i="1"/>
  <c r="GS506" i="1"/>
  <c r="BN506" i="1"/>
  <c r="AL506" i="1"/>
  <c r="BO499" i="1"/>
  <c r="IA499" i="1"/>
  <c r="FN496" i="1"/>
  <c r="FO496" i="1"/>
  <c r="EK504" i="1"/>
  <c r="EO515" i="1"/>
  <c r="EK515" i="1"/>
  <c r="ID501" i="1"/>
  <c r="EY510" i="1"/>
  <c r="FN515" i="1"/>
  <c r="FO515" i="1"/>
  <c r="HQ512" i="1"/>
  <c r="HW513" i="1"/>
  <c r="EP515" i="1"/>
  <c r="EL509" i="1"/>
  <c r="EU502" i="1"/>
  <c r="HU504" i="1"/>
  <c r="FN510" i="1"/>
  <c r="FO510" i="1"/>
  <c r="FN507" i="1"/>
  <c r="ET506" i="1"/>
  <c r="FN506" i="1"/>
  <c r="FO506" i="1"/>
  <c r="EU505" i="1"/>
  <c r="FN504" i="1"/>
  <c r="FO504" i="1"/>
  <c r="HZ498" i="1"/>
  <c r="ET496" i="1"/>
  <c r="IB501" i="1"/>
  <c r="FN500" i="1"/>
  <c r="HS499" i="1"/>
  <c r="HW499" i="1"/>
  <c r="EK497" i="1"/>
  <c r="FN497" i="1"/>
  <c r="FO497" i="1"/>
  <c r="FN494" i="1"/>
  <c r="BD1162" i="1"/>
  <c r="BC1162" i="1"/>
  <c r="BB1162" i="1"/>
  <c r="BA1162" i="1"/>
  <c r="BP1162" i="1"/>
  <c r="BO1162" i="1"/>
  <c r="BM1162" i="1"/>
  <c r="BN1162" i="1"/>
  <c r="BN1184" i="1"/>
  <c r="BP1184" i="1"/>
  <c r="BO1184" i="1"/>
  <c r="BM1184" i="1"/>
  <c r="BN504" i="1"/>
  <c r="AL504" i="1"/>
  <c r="HX513" i="1"/>
  <c r="IG499" i="1"/>
  <c r="GT499" i="1"/>
  <c r="BO503" i="1"/>
  <c r="IB503" i="1"/>
  <c r="HS501" i="1"/>
  <c r="EM504" i="1"/>
  <c r="EO500" i="1"/>
  <c r="HU512" i="1"/>
  <c r="EK500" i="1"/>
  <c r="ES504" i="1"/>
  <c r="EQ508" i="1"/>
  <c r="ET504" i="1"/>
  <c r="BN505" i="1"/>
  <c r="AL505" i="1"/>
  <c r="EP501" i="1"/>
  <c r="ET505" i="1"/>
  <c r="GS514" i="1"/>
  <c r="BO501" i="1"/>
  <c r="DH501" i="1"/>
  <c r="HS504" i="1"/>
  <c r="HU506" i="1"/>
  <c r="IE508" i="1"/>
  <c r="EO514" i="1"/>
  <c r="HU499" i="1"/>
  <c r="GT501" i="1"/>
  <c r="EP500" i="1"/>
  <c r="EK507" i="1"/>
  <c r="CW501" i="1"/>
  <c r="HV504" i="1"/>
  <c r="HW508" i="1"/>
  <c r="IH512" i="1"/>
  <c r="HU501" i="1"/>
  <c r="FN492" i="1"/>
  <c r="IE501" i="1"/>
  <c r="EV501" i="1"/>
  <c r="HQ504" i="1"/>
  <c r="ID506" i="1"/>
  <c r="DW508" i="1"/>
  <c r="DX508" i="1"/>
  <c r="HT513" i="1"/>
  <c r="EQ513" i="1"/>
  <c r="GS513" i="1"/>
  <c r="IE513" i="1"/>
  <c r="FN512" i="1"/>
  <c r="FO512" i="1"/>
  <c r="IG513" i="1"/>
  <c r="IB514" i="1"/>
  <c r="CW508" i="1"/>
  <c r="GU511" i="1"/>
  <c r="HP513" i="1"/>
  <c r="IB513" i="1"/>
  <c r="IH513" i="1"/>
  <c r="HS513" i="1"/>
  <c r="IC513" i="1"/>
  <c r="HW506" i="1"/>
  <c r="GS504" i="1"/>
  <c r="IG501" i="1"/>
  <c r="HT504" i="1"/>
  <c r="HX501" i="1"/>
  <c r="IH501" i="1"/>
  <c r="EZ501" i="1"/>
  <c r="IA504" i="1"/>
  <c r="EV506" i="1"/>
  <c r="EK508" i="1"/>
  <c r="HQ513" i="1"/>
  <c r="HU513" i="1"/>
  <c r="ID514" i="1"/>
  <c r="BN508" i="1"/>
  <c r="AL508" i="1"/>
  <c r="BO508" i="1"/>
  <c r="DJ508" i="1"/>
  <c r="CH508" i="1"/>
  <c r="HQ501" i="1"/>
  <c r="HW501" i="1"/>
  <c r="EZ504" i="1"/>
  <c r="EU508" i="1"/>
  <c r="ET508" i="1"/>
  <c r="FN511" i="1"/>
  <c r="FO511" i="1"/>
  <c r="II513" i="1"/>
  <c r="GT513" i="1"/>
  <c r="HX514" i="1"/>
  <c r="BN494" i="1"/>
  <c r="AL494" i="1"/>
  <c r="EQ501" i="1"/>
  <c r="GS501" i="1"/>
  <c r="EP495" i="1"/>
  <c r="AN501" i="1"/>
  <c r="HR513" i="1"/>
  <c r="IE497" i="1"/>
  <c r="EO513" i="1"/>
  <c r="EO497" i="1"/>
  <c r="CV505" i="1"/>
  <c r="IG511" i="1"/>
  <c r="DW509" i="1"/>
  <c r="DX509" i="1"/>
  <c r="EY505" i="1"/>
  <c r="FN513" i="1"/>
  <c r="FO513" i="1"/>
  <c r="DG499" i="1"/>
  <c r="GS500" i="1"/>
  <c r="HX504" i="1"/>
  <c r="CV504" i="1"/>
  <c r="EZ508" i="1"/>
  <c r="HT501" i="1"/>
  <c r="EL511" i="1"/>
  <c r="EK498" i="1"/>
  <c r="ES513" i="1"/>
  <c r="HT492" i="1"/>
  <c r="EO492" i="1"/>
  <c r="IB512" i="1"/>
  <c r="EO501" i="1"/>
  <c r="DW504" i="1"/>
  <c r="DX504" i="1"/>
  <c r="DW505" i="1"/>
  <c r="DX505" i="1"/>
  <c r="HX506" i="1"/>
  <c r="IG508" i="1"/>
  <c r="EP508" i="1"/>
  <c r="EZ511" i="1"/>
  <c r="DG503" i="1"/>
  <c r="HT507" i="1"/>
  <c r="HT514" i="1"/>
  <c r="ID513" i="1"/>
  <c r="EQ507" i="1"/>
  <c r="GS498" i="1"/>
  <c r="HO504" i="1"/>
  <c r="II504" i="1"/>
  <c r="IE504" i="1"/>
  <c r="II506" i="1"/>
  <c r="EU506" i="1"/>
  <c r="IG507" i="1"/>
  <c r="HW511" i="1"/>
  <c r="EY493" i="1"/>
  <c r="IC499" i="1"/>
  <c r="IE507" i="1"/>
  <c r="HS498" i="1"/>
  <c r="EM496" i="1"/>
  <c r="IC502" i="1"/>
  <c r="HW510" i="1"/>
  <c r="HQ498" i="1"/>
  <c r="EL501" i="1"/>
  <c r="IB504" i="1"/>
  <c r="IF504" i="1"/>
  <c r="EQ506" i="1"/>
  <c r="HR507" i="1"/>
  <c r="HS508" i="1"/>
  <c r="HT494" i="1"/>
  <c r="II514" i="1"/>
  <c r="HS512" i="1"/>
  <c r="FA514" i="1"/>
  <c r="EU497" i="1"/>
  <c r="EZ512" i="1"/>
  <c r="IE514" i="1"/>
  <c r="EO510" i="1"/>
  <c r="ET510" i="1"/>
  <c r="CU503" i="1"/>
  <c r="EL502" i="1"/>
  <c r="HR503" i="1"/>
  <c r="EV503" i="1"/>
  <c r="ID509" i="1"/>
  <c r="ES501" i="1"/>
  <c r="ES498" i="1"/>
  <c r="IE503" i="1"/>
  <c r="AN509" i="1"/>
  <c r="EU503" i="1"/>
  <c r="EO503" i="1"/>
  <c r="EZ503" i="1"/>
  <c r="BN503" i="1"/>
  <c r="AL503" i="1"/>
  <c r="ET511" i="1"/>
  <c r="EO496" i="1"/>
  <c r="BO509" i="1"/>
  <c r="DI509" i="1"/>
  <c r="GS496" i="1"/>
  <c r="FA495" i="1"/>
  <c r="EK503" i="1"/>
  <c r="EM509" i="1"/>
  <c r="BO506" i="1"/>
  <c r="IA506" i="1"/>
  <c r="EO504" i="1"/>
  <c r="II509" i="1"/>
  <c r="IE496" i="1"/>
  <c r="GT503" i="1"/>
  <c r="ES505" i="1"/>
  <c r="HU509" i="1"/>
  <c r="EO509" i="1"/>
  <c r="IC503" i="1"/>
  <c r="EY503" i="1"/>
  <c r="FA503" i="1"/>
  <c r="GS509" i="1"/>
  <c r="EL508" i="1"/>
  <c r="BN498" i="1"/>
  <c r="AL498" i="1"/>
  <c r="EP510" i="1"/>
  <c r="EP513" i="1"/>
  <c r="HT503" i="1"/>
  <c r="ID499" i="1"/>
  <c r="EO495" i="1"/>
  <c r="GS499" i="1"/>
  <c r="EV499" i="1"/>
  <c r="EO498" i="1"/>
  <c r="CW513" i="1"/>
  <c r="AN503" i="1"/>
  <c r="IG506" i="1"/>
  <c r="AN506" i="1"/>
  <c r="BN510" i="1"/>
  <c r="AL510" i="1"/>
  <c r="HT499" i="1"/>
  <c r="IB499" i="1"/>
  <c r="IH506" i="1"/>
  <c r="IB506" i="1"/>
  <c r="BO498" i="1"/>
  <c r="IA498" i="1"/>
  <c r="CW499" i="1"/>
  <c r="IH499" i="1"/>
  <c r="EY501" i="1"/>
  <c r="IG503" i="1"/>
  <c r="EM503" i="1"/>
  <c r="EQ503" i="1"/>
  <c r="ES503" i="1"/>
  <c r="EU504" i="1"/>
  <c r="EW504" i="1"/>
  <c r="EL505" i="1"/>
  <c r="HQ506" i="1"/>
  <c r="DW506" i="1"/>
  <c r="DX506" i="1"/>
  <c r="HS506" i="1"/>
  <c r="ES506" i="1"/>
  <c r="AN507" i="1"/>
  <c r="EM508" i="1"/>
  <c r="HQ509" i="1"/>
  <c r="CW509" i="1"/>
  <c r="BN513" i="1"/>
  <c r="AL513" i="1"/>
  <c r="EU513" i="1"/>
  <c r="BN507" i="1"/>
  <c r="AL507" i="1"/>
  <c r="EP506" i="1"/>
  <c r="DW503" i="1"/>
  <c r="DX503" i="1"/>
  <c r="HZ499" i="1"/>
  <c r="BN499" i="1"/>
  <c r="AL499" i="1"/>
  <c r="EL503" i="1"/>
  <c r="CW503" i="1"/>
  <c r="FA506" i="1"/>
  <c r="CW506" i="1"/>
  <c r="HX507" i="1"/>
  <c r="EY508" i="1"/>
  <c r="FA513" i="1"/>
  <c r="ET494" i="1"/>
  <c r="FN498" i="1"/>
  <c r="FO498" i="1"/>
  <c r="IF499" i="1"/>
  <c r="HV499" i="1"/>
  <c r="HQ499" i="1"/>
  <c r="AN499" i="1"/>
  <c r="IH503" i="1"/>
  <c r="GT506" i="1"/>
  <c r="ES508" i="1"/>
  <c r="CV512" i="1"/>
  <c r="AN513" i="1"/>
  <c r="CT495" i="1"/>
  <c r="IE499" i="1"/>
  <c r="HX503" i="1"/>
  <c r="EP503" i="1"/>
  <c r="EK510" i="1"/>
  <c r="ET512" i="1"/>
  <c r="ET495" i="1"/>
  <c r="FN495" i="1"/>
  <c r="FO495" i="1"/>
  <c r="DW499" i="1"/>
  <c r="EU499" i="1"/>
  <c r="HW503" i="1"/>
  <c r="FN503" i="1"/>
  <c r="ET503" i="1"/>
  <c r="EL504" i="1"/>
  <c r="BO504" i="1"/>
  <c r="DJ504" i="1"/>
  <c r="DQ504" i="1"/>
  <c r="EK506" i="1"/>
  <c r="HV506" i="1"/>
  <c r="EY506" i="1"/>
  <c r="HS507" i="1"/>
  <c r="EO507" i="1"/>
  <c r="IF509" i="1"/>
  <c r="EV509" i="1"/>
  <c r="CU510" i="1"/>
  <c r="CW512" i="1"/>
  <c r="CT513" i="1"/>
  <c r="EQ514" i="1"/>
  <c r="BN495" i="1"/>
  <c r="AL495" i="1"/>
  <c r="GT498" i="1"/>
  <c r="FA499" i="1"/>
  <c r="HX499" i="1"/>
  <c r="HR499" i="1"/>
  <c r="EU501" i="1"/>
  <c r="HV501" i="1"/>
  <c r="IF501" i="1"/>
  <c r="HV503" i="1"/>
  <c r="HR504" i="1"/>
  <c r="IH504" i="1"/>
  <c r="EM506" i="1"/>
  <c r="IF506" i="1"/>
  <c r="EV507" i="1"/>
  <c r="FA508" i="1"/>
  <c r="HV509" i="1"/>
  <c r="CA512" i="1"/>
  <c r="ET513" i="1"/>
  <c r="DW513" i="1"/>
  <c r="DX513" i="1"/>
  <c r="EM505" i="1"/>
  <c r="HU498" i="1"/>
  <c r="HX502" i="1"/>
  <c r="EK502" i="1"/>
  <c r="FA505" i="1"/>
  <c r="HX505" i="1"/>
  <c r="AN505" i="1"/>
  <c r="CW505" i="1"/>
  <c r="HS510" i="1"/>
  <c r="EQ510" i="1"/>
  <c r="GS511" i="1"/>
  <c r="IF511" i="1"/>
  <c r="EM511" i="1"/>
  <c r="EU511" i="1"/>
  <c r="IH514" i="1"/>
  <c r="IG514" i="1"/>
  <c r="II510" i="1"/>
  <c r="CV494" i="1"/>
  <c r="IB500" i="1"/>
  <c r="IG502" i="1"/>
  <c r="GT505" i="1"/>
  <c r="IG505" i="1"/>
  <c r="EY507" i="1"/>
  <c r="FN509" i="1"/>
  <c r="FO509" i="1"/>
  <c r="FA510" i="1"/>
  <c r="HV511" i="1"/>
  <c r="EV511" i="1"/>
  <c r="HR514" i="1"/>
  <c r="HQ514" i="1"/>
  <c r="CA514" i="1"/>
  <c r="EO493" i="1"/>
  <c r="EM499" i="1"/>
  <c r="IH500" i="1"/>
  <c r="CW502" i="1"/>
  <c r="GS505" i="1"/>
  <c r="BO505" i="1"/>
  <c r="DJ505" i="1"/>
  <c r="CH505" i="1"/>
  <c r="ES507" i="1"/>
  <c r="ID510" i="1"/>
  <c r="EM510" i="1"/>
  <c r="FA511" i="1"/>
  <c r="II511" i="1"/>
  <c r="HS511" i="1"/>
  <c r="IE500" i="1"/>
  <c r="DW502" i="1"/>
  <c r="DX502" i="1"/>
  <c r="EM502" i="1"/>
  <c r="HT505" i="1"/>
  <c r="HW505" i="1"/>
  <c r="HR505" i="1"/>
  <c r="EL507" i="1"/>
  <c r="BO510" i="1"/>
  <c r="DG510" i="1"/>
  <c r="GT511" i="1"/>
  <c r="HQ511" i="1"/>
  <c r="ES514" i="1"/>
  <c r="IB511" i="1"/>
  <c r="EK493" i="1"/>
  <c r="HQ500" i="1"/>
  <c r="FA502" i="1"/>
  <c r="II502" i="1"/>
  <c r="II505" i="1"/>
  <c r="EM507" i="1"/>
  <c r="IE510" i="1"/>
  <c r="HV510" i="1"/>
  <c r="HU511" i="1"/>
  <c r="IH511" i="1"/>
  <c r="DW514" i="1"/>
  <c r="DX514" i="1"/>
  <c r="EM514" i="1"/>
  <c r="IC505" i="1"/>
  <c r="EQ511" i="1"/>
  <c r="ES511" i="1"/>
  <c r="FN493" i="1"/>
  <c r="ES500" i="1"/>
  <c r="HV505" i="1"/>
  <c r="EV505" i="1"/>
  <c r="EZ510" i="1"/>
  <c r="EV510" i="1"/>
  <c r="ID511" i="1"/>
  <c r="HX511" i="1"/>
  <c r="CA511" i="1"/>
  <c r="BN514" i="1"/>
  <c r="AL514" i="1"/>
  <c r="IB510" i="1"/>
  <c r="AN502" i="1"/>
  <c r="IE505" i="1"/>
  <c r="IH505" i="1"/>
  <c r="GS510" i="1"/>
  <c r="CA510" i="1"/>
  <c r="CW510" i="1"/>
  <c r="EY511" i="1"/>
  <c r="FN514" i="1"/>
  <c r="FO514" i="1"/>
  <c r="HV514" i="1"/>
  <c r="HS514" i="1"/>
  <c r="EK509" i="1"/>
  <c r="HO505" i="1"/>
  <c r="HX510" i="1"/>
  <c r="CW504" i="1"/>
  <c r="EL497" i="1"/>
  <c r="EV508" i="1"/>
  <c r="CT508" i="1"/>
  <c r="ET502" i="1"/>
  <c r="HQ510" i="1"/>
  <c r="HX495" i="1"/>
  <c r="IC497" i="1"/>
  <c r="BO495" i="1"/>
  <c r="DH495" i="1"/>
  <c r="EL499" i="1"/>
  <c r="IF514" i="1"/>
  <c r="HW514" i="1"/>
  <c r="EK511" i="1"/>
  <c r="ET500" i="1"/>
  <c r="HU507" i="1"/>
  <c r="HV508" i="1"/>
  <c r="HT508" i="1"/>
  <c r="DW511" i="1"/>
  <c r="DX511" i="1"/>
  <c r="BN511" i="1"/>
  <c r="AL511" i="1"/>
  <c r="BO511" i="1"/>
  <c r="DI511" i="1"/>
  <c r="HZ512" i="1"/>
  <c r="ID512" i="1"/>
  <c r="IG510" i="1"/>
  <c r="EP507" i="1"/>
  <c r="ET507" i="1"/>
  <c r="EO511" i="1"/>
  <c r="AN511" i="1"/>
  <c r="EQ512" i="1"/>
  <c r="GT512" i="1"/>
  <c r="EY514" i="1"/>
  <c r="EQ509" i="1"/>
  <c r="EO506" i="1"/>
  <c r="HR510" i="1"/>
  <c r="HT497" i="1"/>
  <c r="EV504" i="1"/>
  <c r="EY504" i="1"/>
  <c r="ID504" i="1"/>
  <c r="HW504" i="1"/>
  <c r="II512" i="1"/>
  <c r="GS497" i="1"/>
  <c r="DJ498" i="1"/>
  <c r="DS498" i="1"/>
  <c r="EV498" i="1"/>
  <c r="II501" i="1"/>
  <c r="FA501" i="1"/>
  <c r="IC501" i="1"/>
  <c r="IF503" i="1"/>
  <c r="EQ504" i="1"/>
  <c r="AN504" i="1"/>
  <c r="GT504" i="1"/>
  <c r="IG504" i="1"/>
  <c r="EP505" i="1"/>
  <c r="EL506" i="1"/>
  <c r="IH508" i="1"/>
  <c r="HU508" i="1"/>
  <c r="EO508" i="1"/>
  <c r="IH509" i="1"/>
  <c r="HT509" i="1"/>
  <c r="FA509" i="1"/>
  <c r="HT510" i="1"/>
  <c r="EU510" i="1"/>
  <c r="GT510" i="1"/>
  <c r="AN510" i="1"/>
  <c r="EP511" i="1"/>
  <c r="CW511" i="1"/>
  <c r="AN512" i="1"/>
  <c r="IF512" i="1"/>
  <c r="EP512" i="1"/>
  <c r="CA513" i="1"/>
  <c r="EV513" i="1"/>
  <c r="HV513" i="1"/>
  <c r="EZ513" i="1"/>
  <c r="EK514" i="1"/>
  <c r="IA514" i="1"/>
  <c r="HU514" i="1"/>
  <c r="IC514" i="1"/>
  <c r="ES502" i="1"/>
  <c r="IF510" i="1"/>
  <c r="AN508" i="1"/>
  <c r="HX508" i="1"/>
  <c r="ID508" i="1"/>
  <c r="FN508" i="1"/>
  <c r="FO508" i="1"/>
  <c r="ES495" i="1"/>
  <c r="EK496" i="1"/>
  <c r="ET492" i="1"/>
  <c r="EM497" i="1"/>
  <c r="ET498" i="1"/>
  <c r="EM500" i="1"/>
  <c r="EM501" i="1"/>
  <c r="HR501" i="1"/>
  <c r="DW501" i="1"/>
  <c r="DX501" i="1"/>
  <c r="GT502" i="1"/>
  <c r="EY502" i="1"/>
  <c r="EP504" i="1"/>
  <c r="IC504" i="1"/>
  <c r="FA504" i="1"/>
  <c r="EZ506" i="1"/>
  <c r="HQ508" i="1"/>
  <c r="GT508" i="1"/>
  <c r="IB508" i="1"/>
  <c r="HX509" i="1"/>
  <c r="IC510" i="1"/>
  <c r="HU510" i="1"/>
  <c r="EM512" i="1"/>
  <c r="HX512" i="1"/>
  <c r="EK513" i="1"/>
  <c r="BO513" i="1"/>
  <c r="HZ513" i="1"/>
  <c r="IF513" i="1"/>
  <c r="GT514" i="1"/>
  <c r="EP514" i="1"/>
  <c r="EK501" i="1"/>
  <c r="IH510" i="1"/>
  <c r="EU512" i="1"/>
  <c r="EW512" i="1"/>
  <c r="GT515" i="1"/>
  <c r="HX515" i="1"/>
  <c r="HU515" i="1"/>
  <c r="ID515" i="1"/>
  <c r="HT515" i="1"/>
  <c r="FA515" i="1"/>
  <c r="HW515" i="1"/>
  <c r="IH515" i="1"/>
  <c r="IF515" i="1"/>
  <c r="HQ515" i="1"/>
  <c r="EZ515" i="1"/>
  <c r="HS515" i="1"/>
  <c r="IC515" i="1"/>
  <c r="HV515" i="1"/>
  <c r="IE515" i="1"/>
  <c r="IB515" i="1"/>
  <c r="II515" i="1"/>
  <c r="IG515" i="1"/>
  <c r="EY515" i="1"/>
  <c r="GS515" i="1"/>
  <c r="DW515" i="1"/>
  <c r="DX515" i="1"/>
  <c r="HR515" i="1"/>
  <c r="IA515" i="1"/>
  <c r="HS505" i="1"/>
  <c r="HV496" i="1"/>
  <c r="EZ496" i="1"/>
  <c r="BO515" i="1"/>
  <c r="EV515" i="1"/>
  <c r="ES515" i="1"/>
  <c r="CW515" i="1"/>
  <c r="AN515" i="1"/>
  <c r="ET515" i="1"/>
  <c r="EU515" i="1"/>
  <c r="IE509" i="1"/>
  <c r="IF496" i="1"/>
  <c r="HS496" i="1"/>
  <c r="IG496" i="1"/>
  <c r="CW514" i="1"/>
  <c r="EY496" i="1"/>
  <c r="EY497" i="1"/>
  <c r="CW496" i="1"/>
  <c r="CW507" i="1"/>
  <c r="IC508" i="1"/>
  <c r="EY509" i="1"/>
  <c r="CA509" i="1"/>
  <c r="EL512" i="1"/>
  <c r="FA512" i="1"/>
  <c r="EO512" i="1"/>
  <c r="EY513" i="1"/>
  <c r="BO514" i="1"/>
  <c r="HZ514" i="1"/>
  <c r="CA515" i="1"/>
  <c r="HW497" i="1"/>
  <c r="CS505" i="1"/>
  <c r="HU505" i="1"/>
  <c r="BN512" i="1"/>
  <c r="AL512" i="1"/>
  <c r="HU496" i="1"/>
  <c r="HU497" i="1"/>
  <c r="IF498" i="1"/>
  <c r="EQ500" i="1"/>
  <c r="HS500" i="1"/>
  <c r="HW502" i="1"/>
  <c r="IB502" i="1"/>
  <c r="ID505" i="1"/>
  <c r="EQ505" i="1"/>
  <c r="BO507" i="1"/>
  <c r="HC507" i="1"/>
  <c r="HV507" i="1"/>
  <c r="GT507" i="1"/>
  <c r="IC507" i="1"/>
  <c r="GY501" i="1"/>
  <c r="IF502" i="1"/>
  <c r="BO497" i="1"/>
  <c r="DG497" i="1"/>
  <c r="DV505" i="1"/>
  <c r="HQ505" i="1"/>
  <c r="EO505" i="1"/>
  <c r="FN505" i="1"/>
  <c r="EU507" i="1"/>
  <c r="EW507" i="1"/>
  <c r="HW507" i="1"/>
  <c r="FA507" i="1"/>
  <c r="IG509" i="1"/>
  <c r="IB509" i="1"/>
  <c r="BN509" i="1"/>
  <c r="AL509" i="1"/>
  <c r="EZ509" i="1"/>
  <c r="ES509" i="1"/>
  <c r="GT509" i="1"/>
  <c r="EV512" i="1"/>
  <c r="DW512" i="1"/>
  <c r="DX512" i="1"/>
  <c r="CS514" i="1"/>
  <c r="EL514" i="1"/>
  <c r="EP494" i="1"/>
  <c r="EQ515" i="1"/>
  <c r="EM515" i="1"/>
  <c r="CA508" i="1"/>
  <c r="EZ497" i="1"/>
  <c r="EL495" i="1"/>
  <c r="HW496" i="1"/>
  <c r="ID496" i="1"/>
  <c r="HX497" i="1"/>
  <c r="IF497" i="1"/>
  <c r="HR498" i="1"/>
  <c r="FA498" i="1"/>
  <c r="EY498" i="1"/>
  <c r="IH497" i="1"/>
  <c r="DW498" i="1"/>
  <c r="DX498" i="1"/>
  <c r="EZ499" i="1"/>
  <c r="AN500" i="1"/>
  <c r="ET501" i="1"/>
  <c r="HU502" i="1"/>
  <c r="HS502" i="1"/>
  <c r="IF505" i="1"/>
  <c r="GS494" i="1"/>
  <c r="EK495" i="1"/>
  <c r="GT496" i="1"/>
  <c r="HR497" i="1"/>
  <c r="GT497" i="1"/>
  <c r="II498" i="1"/>
  <c r="EM498" i="1"/>
  <c r="HX498" i="1"/>
  <c r="EP499" i="1"/>
  <c r="EZ500" i="1"/>
  <c r="ID502" i="1"/>
  <c r="EV502" i="1"/>
  <c r="EP502" i="1"/>
  <c r="IE494" i="1"/>
  <c r="HX496" i="1"/>
  <c r="IC496" i="1"/>
  <c r="EQ497" i="1"/>
  <c r="CW497" i="1"/>
  <c r="HV497" i="1"/>
  <c r="II497" i="1"/>
  <c r="IE498" i="1"/>
  <c r="IC498" i="1"/>
  <c r="EQ499" i="1"/>
  <c r="ID500" i="1"/>
  <c r="GS502" i="1"/>
  <c r="HV502" i="1"/>
  <c r="HQ502" i="1"/>
  <c r="BO502" i="1"/>
  <c r="DJ502" i="1"/>
  <c r="DK502" i="1"/>
  <c r="DY502" i="1"/>
  <c r="EQ502" i="1"/>
  <c r="EZ505" i="1"/>
  <c r="EK505" i="1"/>
  <c r="II507" i="1"/>
  <c r="DW507" i="1"/>
  <c r="DX507" i="1"/>
  <c r="GS507" i="1"/>
  <c r="II508" i="1"/>
  <c r="IF508" i="1"/>
  <c r="GS508" i="1"/>
  <c r="HO509" i="1"/>
  <c r="EP509" i="1"/>
  <c r="ET509" i="1"/>
  <c r="EL510" i="1"/>
  <c r="ES512" i="1"/>
  <c r="EK512" i="1"/>
  <c r="EM513" i="1"/>
  <c r="EV514" i="1"/>
  <c r="CV515" i="1"/>
  <c r="BN515" i="1"/>
  <c r="AL515" i="1"/>
  <c r="EL515" i="1"/>
  <c r="BO512" i="1"/>
  <c r="DJ512" i="1"/>
  <c r="CH512" i="1"/>
  <c r="EU514" i="1"/>
  <c r="AN514" i="1"/>
  <c r="IF494" i="1"/>
  <c r="EQ496" i="1"/>
  <c r="IH496" i="1"/>
  <c r="HT496" i="1"/>
  <c r="ES494" i="1"/>
  <c r="ET497" i="1"/>
  <c r="IG497" i="1"/>
  <c r="IH498" i="1"/>
  <c r="HT498" i="1"/>
  <c r="EU498" i="1"/>
  <c r="HX500" i="1"/>
  <c r="FN501" i="1"/>
  <c r="FO501" i="1"/>
  <c r="BN501" i="1"/>
  <c r="AL501" i="1"/>
  <c r="HT502" i="1"/>
  <c r="IE502" i="1"/>
  <c r="IH502" i="1"/>
  <c r="HR502" i="1"/>
  <c r="FN502" i="1"/>
  <c r="FO502" i="1"/>
  <c r="BO500" i="1"/>
  <c r="DJ500" i="1"/>
  <c r="DC500" i="1"/>
  <c r="ES499" i="1"/>
  <c r="HO507" i="1"/>
  <c r="IA507" i="1"/>
  <c r="IF507" i="1"/>
  <c r="EZ507" i="1"/>
  <c r="HW509" i="1"/>
  <c r="EU509" i="1"/>
  <c r="HS509" i="1"/>
  <c r="ES510" i="1"/>
  <c r="HW512" i="1"/>
  <c r="EY512" i="1"/>
  <c r="EL513" i="1"/>
  <c r="ET514" i="1"/>
  <c r="EZ514" i="1"/>
  <c r="HT512" i="1"/>
  <c r="GS512" i="1"/>
  <c r="HV512" i="1"/>
  <c r="HP514" i="1"/>
  <c r="IA513" i="1"/>
  <c r="CT512" i="1"/>
  <c r="HP512" i="1"/>
  <c r="CU512" i="1"/>
  <c r="GU512" i="1"/>
  <c r="AK512" i="1"/>
  <c r="GV512" i="1"/>
  <c r="GW512" i="1"/>
  <c r="HO512" i="1"/>
  <c r="HE511" i="1"/>
  <c r="HO511" i="1"/>
  <c r="HZ511" i="1"/>
  <c r="HO510" i="1"/>
  <c r="GV510" i="1"/>
  <c r="GW510" i="1"/>
  <c r="HP510" i="1"/>
  <c r="CT510" i="1"/>
  <c r="DH509" i="1"/>
  <c r="HZ509" i="1"/>
  <c r="AM509" i="1"/>
  <c r="DI508" i="1"/>
  <c r="DV508" i="1"/>
  <c r="BS508" i="1"/>
  <c r="HO508" i="1"/>
  <c r="DM508" i="1"/>
  <c r="DC508" i="1"/>
  <c r="DK508" i="1"/>
  <c r="DY508" i="1"/>
  <c r="HA508" i="1"/>
  <c r="HB508" i="1"/>
  <c r="HE508" i="1"/>
  <c r="HD508" i="1"/>
  <c r="HF508" i="1"/>
  <c r="AM508" i="1"/>
  <c r="HZ508" i="1"/>
  <c r="CT507" i="1"/>
  <c r="BS507" i="1"/>
  <c r="GP507" i="1"/>
  <c r="AK507" i="1"/>
  <c r="GW507" i="1"/>
  <c r="GX507" i="1"/>
  <c r="GU507" i="1"/>
  <c r="GV507" i="1"/>
  <c r="GY507" i="1"/>
  <c r="HP507" i="1"/>
  <c r="CU507" i="1"/>
  <c r="CS507" i="1"/>
  <c r="HO506" i="1"/>
  <c r="CT506" i="1"/>
  <c r="HA506" i="1"/>
  <c r="HB506" i="1"/>
  <c r="HE506" i="1"/>
  <c r="DH506" i="1"/>
  <c r="AM506" i="1"/>
  <c r="HZ506" i="1"/>
  <c r="FC506" i="1"/>
  <c r="FD506" i="1"/>
  <c r="CS506" i="1"/>
  <c r="HZ505" i="1"/>
  <c r="IB505" i="1"/>
  <c r="DN505" i="1"/>
  <c r="DD505" i="1"/>
  <c r="DR505" i="1"/>
  <c r="DK505" i="1"/>
  <c r="DY505" i="1"/>
  <c r="DM505" i="1"/>
  <c r="DC505" i="1"/>
  <c r="BS505" i="1"/>
  <c r="GQ505" i="1"/>
  <c r="GU505" i="1"/>
  <c r="FC505" i="1"/>
  <c r="FD505" i="1"/>
  <c r="GV505" i="1"/>
  <c r="AK505" i="1"/>
  <c r="GW505" i="1"/>
  <c r="GX505" i="1"/>
  <c r="GY505" i="1"/>
  <c r="HP505" i="1"/>
  <c r="CU505" i="1"/>
  <c r="HB505" i="1"/>
  <c r="FX505" i="1"/>
  <c r="HC505" i="1"/>
  <c r="HD505" i="1"/>
  <c r="HE505" i="1"/>
  <c r="HF505" i="1"/>
  <c r="AM505" i="1"/>
  <c r="HA505" i="1"/>
  <c r="CT505" i="1"/>
  <c r="DI505" i="1"/>
  <c r="DH505" i="1"/>
  <c r="EW505" i="1"/>
  <c r="IA505" i="1"/>
  <c r="DR504" i="1"/>
  <c r="DS504" i="1"/>
  <c r="DU504" i="1"/>
  <c r="DC504" i="1"/>
  <c r="DN504" i="1"/>
  <c r="CU504" i="1"/>
  <c r="HP504" i="1"/>
  <c r="CS504" i="1"/>
  <c r="GU504" i="1"/>
  <c r="FC504" i="1"/>
  <c r="FD504" i="1"/>
  <c r="GV504" i="1"/>
  <c r="AK504" i="1"/>
  <c r="GW504" i="1"/>
  <c r="GX504" i="1"/>
  <c r="GY504" i="1"/>
  <c r="HD504" i="1"/>
  <c r="HE504" i="1"/>
  <c r="HF504" i="1"/>
  <c r="AM504" i="1"/>
  <c r="CT504" i="1"/>
  <c r="DI503" i="1"/>
  <c r="ID503" i="1"/>
  <c r="DV503" i="1"/>
  <c r="DJ503" i="1"/>
  <c r="CH503" i="1"/>
  <c r="HZ503" i="1"/>
  <c r="HB503" i="1"/>
  <c r="HC503" i="1"/>
  <c r="HD503" i="1"/>
  <c r="HE503" i="1"/>
  <c r="HF503" i="1"/>
  <c r="AM503" i="1"/>
  <c r="HA503" i="1"/>
  <c r="HP503" i="1"/>
  <c r="IA503" i="1"/>
  <c r="DH503" i="1"/>
  <c r="IG495" i="1"/>
  <c r="ES496" i="1"/>
  <c r="EP493" i="1"/>
  <c r="FA496" i="1"/>
  <c r="EU496" i="1"/>
  <c r="IB495" i="1"/>
  <c r="DW496" i="1"/>
  <c r="DX496" i="1"/>
  <c r="AN496" i="1"/>
  <c r="EV497" i="1"/>
  <c r="EO499" i="1"/>
  <c r="FN499" i="1"/>
  <c r="FO499" i="1"/>
  <c r="CW500" i="1"/>
  <c r="HV500" i="1"/>
  <c r="HU500" i="1"/>
  <c r="EY500" i="1"/>
  <c r="BN496" i="1"/>
  <c r="AL496" i="1"/>
  <c r="CW494" i="1"/>
  <c r="GS495" i="1"/>
  <c r="EV496" i="1"/>
  <c r="GY497" i="1"/>
  <c r="FA497" i="1"/>
  <c r="IF500" i="1"/>
  <c r="GT500" i="1"/>
  <c r="EP498" i="1"/>
  <c r="EK492" i="1"/>
  <c r="BO494" i="1"/>
  <c r="HC494" i="1"/>
  <c r="EZ495" i="1"/>
  <c r="EL496" i="1"/>
  <c r="CT496" i="1"/>
  <c r="BO496" i="1"/>
  <c r="IB496" i="1"/>
  <c r="ES497" i="1"/>
  <c r="DW497" i="1"/>
  <c r="DX497" i="1"/>
  <c r="EQ498" i="1"/>
  <c r="EL498" i="1"/>
  <c r="HW498" i="1"/>
  <c r="HV498" i="1"/>
  <c r="EZ498" i="1"/>
  <c r="IB498" i="1"/>
  <c r="AN498" i="1"/>
  <c r="ET499" i="1"/>
  <c r="EK499" i="1"/>
  <c r="BN500" i="1"/>
  <c r="AL500" i="1"/>
  <c r="EU500" i="1"/>
  <c r="IG500" i="1"/>
  <c r="FA500" i="1"/>
  <c r="IC500" i="1"/>
  <c r="EZ502" i="1"/>
  <c r="HP502" i="1"/>
  <c r="EP497" i="1"/>
  <c r="IG493" i="1"/>
  <c r="GT495" i="1"/>
  <c r="HR496" i="1"/>
  <c r="II496" i="1"/>
  <c r="AN497" i="1"/>
  <c r="HO498" i="1"/>
  <c r="IG498" i="1"/>
  <c r="ID498" i="1"/>
  <c r="CW498" i="1"/>
  <c r="CU499" i="1"/>
  <c r="EL500" i="1"/>
  <c r="EV500" i="1"/>
  <c r="II500" i="1"/>
  <c r="DW500" i="1"/>
  <c r="DX500" i="1"/>
  <c r="HT500" i="1"/>
  <c r="BN502" i="1"/>
  <c r="AL502" i="1"/>
  <c r="EP496" i="1"/>
  <c r="BN497" i="1"/>
  <c r="AL497" i="1"/>
  <c r="GX498" i="1"/>
  <c r="EY499" i="1"/>
  <c r="GV500" i="1"/>
  <c r="HR500" i="1"/>
  <c r="HW500" i="1"/>
  <c r="EO502" i="1"/>
  <c r="IA502" i="1"/>
  <c r="HC502" i="1"/>
  <c r="DJ501" i="1"/>
  <c r="CH501" i="1"/>
  <c r="CU501" i="1"/>
  <c r="DV501" i="1"/>
  <c r="HA501" i="1"/>
  <c r="HB501" i="1"/>
  <c r="HC501" i="1"/>
  <c r="HE501" i="1"/>
  <c r="HD501" i="1"/>
  <c r="HF501" i="1"/>
  <c r="AM501" i="1"/>
  <c r="IA501" i="1"/>
  <c r="DI501" i="1"/>
  <c r="HZ501" i="1"/>
  <c r="HO501" i="1"/>
  <c r="HP500" i="1"/>
  <c r="FO500" i="1"/>
  <c r="DK500" i="1"/>
  <c r="DY500" i="1"/>
  <c r="IA500" i="1"/>
  <c r="DH499" i="1"/>
  <c r="DJ499" i="1"/>
  <c r="DV499" i="1"/>
  <c r="DI499" i="1"/>
  <c r="EW499" i="1"/>
  <c r="HO499" i="1"/>
  <c r="HB499" i="1"/>
  <c r="HC499" i="1"/>
  <c r="HD499" i="1"/>
  <c r="HE499" i="1"/>
  <c r="HF499" i="1"/>
  <c r="AM499" i="1"/>
  <c r="HA499" i="1"/>
  <c r="DN498" i="1"/>
  <c r="DT498" i="1"/>
  <c r="HA498" i="1"/>
  <c r="AM498" i="1"/>
  <c r="HB498" i="1"/>
  <c r="HE498" i="1"/>
  <c r="DI498" i="1"/>
  <c r="ID497" i="1"/>
  <c r="HA497" i="1"/>
  <c r="DV497" i="1"/>
  <c r="DJ497" i="1"/>
  <c r="CH497" i="1"/>
  <c r="IA497" i="1"/>
  <c r="FO494" i="1"/>
  <c r="EL494" i="1"/>
  <c r="EO494" i="1"/>
  <c r="CS494" i="1"/>
  <c r="EK494" i="1"/>
  <c r="FO493" i="1"/>
  <c r="FO492" i="1"/>
  <c r="HP496" i="1"/>
  <c r="EL493" i="1"/>
  <c r="ET493" i="1"/>
  <c r="CT493" i="1"/>
  <c r="ES493" i="1"/>
  <c r="BN493" i="1"/>
  <c r="AL493" i="1"/>
  <c r="EV495" i="1"/>
  <c r="EQ494" i="1"/>
  <c r="FA494" i="1"/>
  <c r="HS494" i="1"/>
  <c r="CW495" i="1"/>
  <c r="II495" i="1"/>
  <c r="HQ495" i="1"/>
  <c r="HV495" i="1"/>
  <c r="II494" i="1"/>
  <c r="DW494" i="1"/>
  <c r="DX494" i="1"/>
  <c r="HW494" i="1"/>
  <c r="EQ495" i="1"/>
  <c r="IA495" i="1"/>
  <c r="IF495" i="1"/>
  <c r="IH495" i="1"/>
  <c r="HZ495" i="1"/>
  <c r="HQ494" i="1"/>
  <c r="IA494" i="1"/>
  <c r="IG494" i="1"/>
  <c r="HW495" i="1"/>
  <c r="ID495" i="1"/>
  <c r="IC495" i="1"/>
  <c r="HX494" i="1"/>
  <c r="ID494" i="1"/>
  <c r="AN495" i="1"/>
  <c r="EU495" i="1"/>
  <c r="DW495" i="1"/>
  <c r="DX495" i="1"/>
  <c r="DV495" i="1"/>
  <c r="HS495" i="1"/>
  <c r="EV494" i="1"/>
  <c r="IH494" i="1"/>
  <c r="GT494" i="1"/>
  <c r="IE495" i="1"/>
  <c r="EY495" i="1"/>
  <c r="AN494" i="1"/>
  <c r="HR494" i="1"/>
  <c r="IC494" i="1"/>
  <c r="EM495" i="1"/>
  <c r="HO495" i="1"/>
  <c r="HU495" i="1"/>
  <c r="EM494" i="1"/>
  <c r="EZ494" i="1"/>
  <c r="EY494" i="1"/>
  <c r="HX493" i="1"/>
  <c r="EU494" i="1"/>
  <c r="EW494" i="1"/>
  <c r="HV494" i="1"/>
  <c r="HU494" i="1"/>
  <c r="GS492" i="1"/>
  <c r="FA493" i="1"/>
  <c r="GS493" i="1"/>
  <c r="HQ493" i="1"/>
  <c r="ID493" i="1"/>
  <c r="BO493" i="1"/>
  <c r="HB493" i="1"/>
  <c r="EQ493" i="1"/>
  <c r="CW493" i="1"/>
  <c r="IF493" i="1"/>
  <c r="FA492" i="1"/>
  <c r="EM493" i="1"/>
  <c r="EU493" i="1"/>
  <c r="IH493" i="1"/>
  <c r="DW493" i="1"/>
  <c r="DX493" i="1"/>
  <c r="EZ493" i="1"/>
  <c r="IB493" i="1"/>
  <c r="HO493" i="1"/>
  <c r="HV493" i="1"/>
  <c r="HS493" i="1"/>
  <c r="AN493" i="1"/>
  <c r="HU493" i="1"/>
  <c r="GT493" i="1"/>
  <c r="EV493" i="1"/>
  <c r="II493" i="1"/>
  <c r="HW493" i="1"/>
  <c r="IE492" i="1"/>
  <c r="EZ492" i="1"/>
  <c r="HV492" i="1"/>
  <c r="IF492" i="1"/>
  <c r="HW492" i="1"/>
  <c r="HX492" i="1"/>
  <c r="IG492" i="1"/>
  <c r="IH492" i="1"/>
  <c r="HS492" i="1"/>
  <c r="EQ492" i="1"/>
  <c r="ID492" i="1"/>
  <c r="II492" i="1"/>
  <c r="HU492" i="1"/>
  <c r="IC492" i="1"/>
  <c r="HR492" i="1"/>
  <c r="GT492" i="1"/>
  <c r="EP492" i="1"/>
  <c r="HO492" i="1"/>
  <c r="BN492" i="1"/>
  <c r="CW492" i="1"/>
  <c r="BO492" i="1"/>
  <c r="DG492" i="1"/>
  <c r="DW492" i="1"/>
  <c r="DX492" i="1"/>
  <c r="EL492" i="1"/>
  <c r="EV492" i="1"/>
  <c r="EU492" i="1"/>
  <c r="EM492" i="1"/>
  <c r="EY492" i="1"/>
  <c r="ES492" i="1"/>
  <c r="IA496" i="1"/>
  <c r="HA495" i="1"/>
  <c r="HB495" i="1"/>
  <c r="HC495" i="1"/>
  <c r="HD495" i="1"/>
  <c r="HE495" i="1"/>
  <c r="HF495" i="1"/>
  <c r="DI495" i="1"/>
  <c r="AM495" i="1"/>
  <c r="DJ495" i="1"/>
  <c r="CH495" i="1"/>
  <c r="GY494" i="1"/>
  <c r="GU494" i="1"/>
  <c r="AK494" i="1"/>
  <c r="GW494" i="1"/>
  <c r="HP494" i="1"/>
  <c r="CT494" i="1"/>
  <c r="HO494" i="1"/>
  <c r="HZ493" i="1"/>
  <c r="IA492" i="1"/>
  <c r="GY503" i="1"/>
  <c r="HF509" i="1"/>
  <c r="GW511" i="1"/>
  <c r="CS495" i="1"/>
  <c r="HR511" i="1"/>
  <c r="HA509" i="1"/>
  <c r="DC512" i="1"/>
  <c r="CT503" i="1"/>
  <c r="GU509" i="1"/>
  <c r="BS503" i="1"/>
  <c r="GP503" i="1"/>
  <c r="HA507" i="1"/>
  <c r="HP509" i="1"/>
  <c r="GX509" i="1"/>
  <c r="CS509" i="1"/>
  <c r="BS495" i="1"/>
  <c r="GQ495" i="1"/>
  <c r="GU503" i="1"/>
  <c r="HF507" i="1"/>
  <c r="GY509" i="1"/>
  <c r="GW514" i="1"/>
  <c r="HR509" i="1"/>
  <c r="GS503" i="1"/>
  <c r="GY495" i="1"/>
  <c r="GW503" i="1"/>
  <c r="HB509" i="1"/>
  <c r="HP495" i="1"/>
  <c r="GX503" i="1"/>
  <c r="FX509" i="1"/>
  <c r="EW509" i="1"/>
  <c r="HS503" i="1"/>
  <c r="DJ507" i="1"/>
  <c r="CH507" i="1"/>
  <c r="HB507" i="1"/>
  <c r="FX508" i="1"/>
  <c r="FC507" i="1"/>
  <c r="FD507" i="1"/>
  <c r="HD507" i="1"/>
  <c r="HZ500" i="1"/>
  <c r="HE507" i="1"/>
  <c r="CU508" i="1"/>
  <c r="GV508" i="1"/>
  <c r="HR508" i="1"/>
  <c r="AK508" i="1"/>
  <c r="HZ497" i="1"/>
  <c r="GU508" i="1"/>
  <c r="GX514" i="1"/>
  <c r="CS508" i="1"/>
  <c r="GW508" i="1"/>
  <c r="DV513" i="1"/>
  <c r="GX508" i="1"/>
  <c r="HP508" i="1"/>
  <c r="BS513" i="1"/>
  <c r="GP513" i="1"/>
  <c r="CS496" i="1"/>
  <c r="GY508" i="1"/>
  <c r="EW506" i="1"/>
  <c r="HD511" i="1"/>
  <c r="AK511" i="1"/>
  <c r="HP511" i="1"/>
  <c r="CV511" i="1"/>
  <c r="CI511" i="1"/>
  <c r="HA511" i="1"/>
  <c r="GV511" i="1"/>
  <c r="CS511" i="1"/>
  <c r="GX511" i="1"/>
  <c r="IC511" i="1"/>
  <c r="HT511" i="1"/>
  <c r="DI496" i="1"/>
  <c r="HB502" i="1"/>
  <c r="GY511" i="1"/>
  <c r="IA511" i="1"/>
  <c r="EW508" i="1"/>
  <c r="EW511" i="1"/>
  <c r="DJ511" i="1"/>
  <c r="DM511" i="1"/>
  <c r="HE502" i="1"/>
  <c r="CT511" i="1"/>
  <c r="CU511" i="1"/>
  <c r="IE511" i="1"/>
  <c r="DH511" i="1"/>
  <c r="HC511" i="1"/>
  <c r="GU506" i="1"/>
  <c r="GV506" i="1"/>
  <c r="HQ507" i="1"/>
  <c r="EW503" i="1"/>
  <c r="HD494" i="1"/>
  <c r="HE496" i="1"/>
  <c r="DH502" i="1"/>
  <c r="HZ502" i="1"/>
  <c r="GX506" i="1"/>
  <c r="DH500" i="1"/>
  <c r="HD502" i="1"/>
  <c r="DH494" i="1"/>
  <c r="HD496" i="1"/>
  <c r="HF502" i="1"/>
  <c r="GY506" i="1"/>
  <c r="HF496" i="1"/>
  <c r="DV502" i="1"/>
  <c r="GW506" i="1"/>
  <c r="DG501" i="1"/>
  <c r="EW513" i="1"/>
  <c r="FX502" i="1"/>
  <c r="CT509" i="1"/>
  <c r="FX503" i="1"/>
  <c r="HA512" i="1"/>
  <c r="DG508" i="1"/>
  <c r="HD500" i="1"/>
  <c r="DH497" i="1"/>
  <c r="HA504" i="1"/>
  <c r="DI504" i="1"/>
  <c r="DD504" i="1"/>
  <c r="DV506" i="1"/>
  <c r="FX506" i="1"/>
  <c r="DV509" i="1"/>
  <c r="GU510" i="1"/>
  <c r="HE510" i="1"/>
  <c r="HF511" i="1"/>
  <c r="BS511" i="1"/>
  <c r="GP511" i="1"/>
  <c r="GX512" i="1"/>
  <c r="CS513" i="1"/>
  <c r="HR512" i="1"/>
  <c r="IC509" i="1"/>
  <c r="IE506" i="1"/>
  <c r="GX494" i="1"/>
  <c r="CU495" i="1"/>
  <c r="HB497" i="1"/>
  <c r="HC498" i="1"/>
  <c r="DV498" i="1"/>
  <c r="HF500" i="1"/>
  <c r="IB497" i="1"/>
  <c r="FC503" i="1"/>
  <c r="FD503" i="1"/>
  <c r="FX504" i="1"/>
  <c r="DV504" i="1"/>
  <c r="DO504" i="1"/>
  <c r="DJ506" i="1"/>
  <c r="HC506" i="1"/>
  <c r="IA509" i="1"/>
  <c r="HC509" i="1"/>
  <c r="BS509" i="1"/>
  <c r="GP509" i="1"/>
  <c r="AK510" i="1"/>
  <c r="AM510" i="1"/>
  <c r="AM511" i="1"/>
  <c r="GY512" i="1"/>
  <c r="GY513" i="1"/>
  <c r="HQ503" i="1"/>
  <c r="HO503" i="1"/>
  <c r="HZ494" i="1"/>
  <c r="HC497" i="1"/>
  <c r="HD498" i="1"/>
  <c r="DH498" i="1"/>
  <c r="FX499" i="1"/>
  <c r="HE500" i="1"/>
  <c r="GV503" i="1"/>
  <c r="HC504" i="1"/>
  <c r="BS504" i="1"/>
  <c r="HZ504" i="1"/>
  <c r="DT504" i="1"/>
  <c r="DP504" i="1"/>
  <c r="DI506" i="1"/>
  <c r="HF506" i="1"/>
  <c r="HC508" i="1"/>
  <c r="DN508" i="1"/>
  <c r="FC508" i="1"/>
  <c r="FD508" i="1"/>
  <c r="IA508" i="1"/>
  <c r="HD509" i="1"/>
  <c r="GX510" i="1"/>
  <c r="CS510" i="1"/>
  <c r="DV511" i="1"/>
  <c r="FC511" i="1"/>
  <c r="FD511" i="1"/>
  <c r="CS512" i="1"/>
  <c r="HC512" i="1"/>
  <c r="HD513" i="1"/>
  <c r="HU503" i="1"/>
  <c r="HE497" i="1"/>
  <c r="GV494" i="1"/>
  <c r="HE494" i="1"/>
  <c r="CU494" i="1"/>
  <c r="AM494" i="1"/>
  <c r="AM497" i="1"/>
  <c r="HF498" i="1"/>
  <c r="DU498" i="1"/>
  <c r="AK503" i="1"/>
  <c r="CS503" i="1"/>
  <c r="HB504" i="1"/>
  <c r="DH504" i="1"/>
  <c r="DK504" i="1"/>
  <c r="BS506" i="1"/>
  <c r="GQ506" i="1"/>
  <c r="HD506" i="1"/>
  <c r="FX507" i="1"/>
  <c r="DH508" i="1"/>
  <c r="DD508" i="1"/>
  <c r="HE509" i="1"/>
  <c r="FC509" i="1"/>
  <c r="FD509" i="1"/>
  <c r="GY510" i="1"/>
  <c r="BS510" i="1"/>
  <c r="GP510" i="1"/>
  <c r="HB511" i="1"/>
  <c r="IA512" i="1"/>
  <c r="HE513" i="1"/>
  <c r="GV514" i="1"/>
  <c r="IC506" i="1"/>
  <c r="EW510" i="1"/>
  <c r="DJ509" i="1"/>
  <c r="CK512" i="1"/>
  <c r="CX512" i="1"/>
  <c r="DB512" i="1"/>
  <c r="DG504" i="1"/>
  <c r="CV496" i="1"/>
  <c r="CV501" i="1"/>
  <c r="CV500" i="1"/>
  <c r="CV498" i="1"/>
  <c r="DG494" i="1"/>
  <c r="CV507" i="1"/>
  <c r="CK507" i="1"/>
  <c r="CV506" i="1"/>
  <c r="CX506" i="1"/>
  <c r="DA506" i="1"/>
  <c r="DG495" i="1"/>
  <c r="CV495" i="1"/>
  <c r="CK495" i="1"/>
  <c r="DG512" i="1"/>
  <c r="DG502" i="1"/>
  <c r="DG507" i="1"/>
  <c r="CV497" i="1"/>
  <c r="CV502" i="1"/>
  <c r="CV499" i="1"/>
  <c r="CK499" i="1"/>
  <c r="DG496" i="1"/>
  <c r="CV514" i="1"/>
  <c r="CI514" i="1"/>
  <c r="DG511" i="1"/>
  <c r="DG514" i="1"/>
  <c r="CV509" i="1"/>
  <c r="DG513" i="1"/>
  <c r="AM500" i="1"/>
  <c r="DV500" i="1"/>
  <c r="DH507" i="1"/>
  <c r="DG509" i="1"/>
  <c r="CV493" i="1"/>
  <c r="DG493" i="1"/>
  <c r="CV492" i="1"/>
  <c r="DG498" i="1"/>
  <c r="CV510" i="1"/>
  <c r="DG500" i="1"/>
  <c r="CV513" i="1"/>
  <c r="CK513" i="1"/>
  <c r="CV508" i="1"/>
  <c r="CK508" i="1"/>
  <c r="DG506" i="1"/>
  <c r="DV515" i="1"/>
  <c r="DG515" i="1"/>
  <c r="CV503" i="1"/>
  <c r="CK503" i="1"/>
  <c r="DG505" i="1"/>
  <c r="AK498" i="1"/>
  <c r="AM512" i="1"/>
  <c r="EW514" i="1"/>
  <c r="HF514" i="1"/>
  <c r="BS514" i="1"/>
  <c r="AQ514" i="1"/>
  <c r="FX511" i="1"/>
  <c r="GW495" i="1"/>
  <c r="HT495" i="1"/>
  <c r="DQ498" i="1"/>
  <c r="DI510" i="1"/>
  <c r="FX510" i="1"/>
  <c r="AM513" i="1"/>
  <c r="GX513" i="1"/>
  <c r="DJ513" i="1"/>
  <c r="DK513" i="1"/>
  <c r="DY513" i="1"/>
  <c r="EW495" i="1"/>
  <c r="DD498" i="1"/>
  <c r="AK501" i="1"/>
  <c r="HC510" i="1"/>
  <c r="HF513" i="1"/>
  <c r="HO513" i="1"/>
  <c r="GU513" i="1"/>
  <c r="HR495" i="1"/>
  <c r="DO498" i="1"/>
  <c r="GV501" i="1"/>
  <c r="HD510" i="1"/>
  <c r="DI513" i="1"/>
  <c r="FC513" i="1"/>
  <c r="FD513" i="1"/>
  <c r="GP505" i="1"/>
  <c r="GU495" i="1"/>
  <c r="FC495" i="1"/>
  <c r="FD495" i="1"/>
  <c r="GX495" i="1"/>
  <c r="DP498" i="1"/>
  <c r="GW501" i="1"/>
  <c r="CU498" i="1"/>
  <c r="DH510" i="1"/>
  <c r="HZ510" i="1"/>
  <c r="HA510" i="1"/>
  <c r="HA513" i="1"/>
  <c r="AK513" i="1"/>
  <c r="GV495" i="1"/>
  <c r="DR498" i="1"/>
  <c r="GX501" i="1"/>
  <c r="DJ510" i="1"/>
  <c r="CH510" i="1"/>
  <c r="HF510" i="1"/>
  <c r="DH513" i="1"/>
  <c r="HB513" i="1"/>
  <c r="GV513" i="1"/>
  <c r="AK495" i="1"/>
  <c r="DV510" i="1"/>
  <c r="FC510" i="1"/>
  <c r="FD510" i="1"/>
  <c r="IA510" i="1"/>
  <c r="HB510" i="1"/>
  <c r="CU513" i="1"/>
  <c r="HC513" i="1"/>
  <c r="GW513" i="1"/>
  <c r="AM514" i="1"/>
  <c r="HC514" i="1"/>
  <c r="BS498" i="1"/>
  <c r="GQ498" i="1"/>
  <c r="GY498" i="1"/>
  <c r="DI512" i="1"/>
  <c r="FX513" i="1"/>
  <c r="IE512" i="1"/>
  <c r="CS498" i="1"/>
  <c r="CT498" i="1"/>
  <c r="FX514" i="1"/>
  <c r="DD503" i="1"/>
  <c r="GU499" i="1"/>
  <c r="DN511" i="1"/>
  <c r="CH511" i="1"/>
  <c r="EW492" i="1"/>
  <c r="CU506" i="1"/>
  <c r="BS512" i="1"/>
  <c r="GQ512" i="1"/>
  <c r="DM512" i="1"/>
  <c r="IC512" i="1"/>
  <c r="EW498" i="1"/>
  <c r="HD497" i="1"/>
  <c r="DO499" i="1"/>
  <c r="GU497" i="1"/>
  <c r="DM500" i="1"/>
  <c r="CH500" i="1"/>
  <c r="DC502" i="1"/>
  <c r="CH502" i="1"/>
  <c r="DN503" i="1"/>
  <c r="DR512" i="1"/>
  <c r="HT506" i="1"/>
  <c r="HP506" i="1"/>
  <c r="HR506" i="1"/>
  <c r="GV502" i="1"/>
  <c r="BS494" i="1"/>
  <c r="GQ494" i="1"/>
  <c r="GW500" i="1"/>
  <c r="GY500" i="1"/>
  <c r="GW502" i="1"/>
  <c r="CS502" i="1"/>
  <c r="DN502" i="1"/>
  <c r="DR508" i="1"/>
  <c r="CT514" i="1"/>
  <c r="EW515" i="1"/>
  <c r="FC497" i="1"/>
  <c r="FD497" i="1"/>
  <c r="GX502" i="1"/>
  <c r="DD502" i="1"/>
  <c r="EW496" i="1"/>
  <c r="AK509" i="1"/>
  <c r="GY514" i="1"/>
  <c r="DH514" i="1"/>
  <c r="EW502" i="1"/>
  <c r="AK502" i="1"/>
  <c r="DI494" i="1"/>
  <c r="HO500" i="1"/>
  <c r="HA494" i="1"/>
  <c r="FC494" i="1"/>
  <c r="FD494" i="1"/>
  <c r="DJ494" i="1"/>
  <c r="CH494" i="1"/>
  <c r="HF497" i="1"/>
  <c r="FX498" i="1"/>
  <c r="GY502" i="1"/>
  <c r="AM502" i="1"/>
  <c r="DI502" i="1"/>
  <c r="DM502" i="1"/>
  <c r="AM507" i="1"/>
  <c r="GV509" i="1"/>
  <c r="HB512" i="1"/>
  <c r="IG512" i="1"/>
  <c r="CU514" i="1"/>
  <c r="DR500" i="1"/>
  <c r="DV494" i="1"/>
  <c r="FX495" i="1"/>
  <c r="HF494" i="1"/>
  <c r="HB494" i="1"/>
  <c r="IB494" i="1"/>
  <c r="DI497" i="1"/>
  <c r="GV498" i="1"/>
  <c r="CT500" i="1"/>
  <c r="HA502" i="1"/>
  <c r="HO502" i="1"/>
  <c r="AK506" i="1"/>
  <c r="CU509" i="1"/>
  <c r="GW509" i="1"/>
  <c r="FX512" i="1"/>
  <c r="DI514" i="1"/>
  <c r="HP515" i="1"/>
  <c r="GV515" i="1"/>
  <c r="AK515" i="1"/>
  <c r="FC515" i="1"/>
  <c r="FD515" i="1"/>
  <c r="GU515" i="1"/>
  <c r="BS515" i="1"/>
  <c r="GW515" i="1"/>
  <c r="GY515" i="1"/>
  <c r="GX515" i="1"/>
  <c r="CT515" i="1"/>
  <c r="CS515" i="1"/>
  <c r="BS499" i="1"/>
  <c r="GP499" i="1"/>
  <c r="HZ515" i="1"/>
  <c r="HE515" i="1"/>
  <c r="HF515" i="1"/>
  <c r="HC515" i="1"/>
  <c r="AM515" i="1"/>
  <c r="HA515" i="1"/>
  <c r="FX516" i="1"/>
  <c r="HD515" i="1"/>
  <c r="HB515" i="1"/>
  <c r="GQ515" i="1"/>
  <c r="DH515" i="1"/>
  <c r="CS501" i="1"/>
  <c r="CU515" i="1"/>
  <c r="GU496" i="1"/>
  <c r="GU498" i="1"/>
  <c r="GU514" i="1"/>
  <c r="HD514" i="1"/>
  <c r="HO514" i="1"/>
  <c r="DI515" i="1"/>
  <c r="DJ515" i="1"/>
  <c r="DC498" i="1"/>
  <c r="HA500" i="1"/>
  <c r="FC496" i="1"/>
  <c r="FD496" i="1"/>
  <c r="FC498" i="1"/>
  <c r="FD498" i="1"/>
  <c r="HB500" i="1"/>
  <c r="EW501" i="1"/>
  <c r="BS501" i="1"/>
  <c r="GQ501" i="1"/>
  <c r="DK503" i="1"/>
  <c r="DY503" i="1"/>
  <c r="HD512" i="1"/>
  <c r="DK512" i="1"/>
  <c r="DY512" i="1"/>
  <c r="DN512" i="1"/>
  <c r="FC514" i="1"/>
  <c r="FD514" i="1"/>
  <c r="DJ514" i="1"/>
  <c r="CH514" i="1"/>
  <c r="HA514" i="1"/>
  <c r="HO515" i="1"/>
  <c r="DI507" i="1"/>
  <c r="HZ507" i="1"/>
  <c r="IH507" i="1"/>
  <c r="ID507" i="1"/>
  <c r="IB507" i="1"/>
  <c r="DV507" i="1"/>
  <c r="GV499" i="1"/>
  <c r="DK498" i="1"/>
  <c r="GY496" i="1"/>
  <c r="HP498" i="1"/>
  <c r="GW498" i="1"/>
  <c r="DP499" i="1"/>
  <c r="FX500" i="1"/>
  <c r="GU501" i="1"/>
  <c r="CT502" i="1"/>
  <c r="FC512" i="1"/>
  <c r="FD512" i="1"/>
  <c r="HE512" i="1"/>
  <c r="DD512" i="1"/>
  <c r="DE512" i="1"/>
  <c r="AK514" i="1"/>
  <c r="DV514" i="1"/>
  <c r="HE514" i="1"/>
  <c r="FX515" i="1"/>
  <c r="DV512" i="1"/>
  <c r="FC499" i="1"/>
  <c r="FD499" i="1"/>
  <c r="DH496" i="1"/>
  <c r="FX501" i="1"/>
  <c r="DQ499" i="1"/>
  <c r="HC500" i="1"/>
  <c r="DI500" i="1"/>
  <c r="CT501" i="1"/>
  <c r="FC501" i="1"/>
  <c r="FD501" i="1"/>
  <c r="HP501" i="1"/>
  <c r="CX502" i="1"/>
  <c r="DM503" i="1"/>
  <c r="DH512" i="1"/>
  <c r="HF512" i="1"/>
  <c r="HB514" i="1"/>
  <c r="GK514" i="1"/>
  <c r="GQ513" i="1"/>
  <c r="HJ513" i="1"/>
  <c r="HK513" i="1"/>
  <c r="AQ513" i="1"/>
  <c r="HL513" i="1"/>
  <c r="HM513" i="1"/>
  <c r="HH513" i="1"/>
  <c r="HI513" i="1"/>
  <c r="EH513" i="1"/>
  <c r="EF513" i="1"/>
  <c r="GN513" i="1"/>
  <c r="GL513" i="1"/>
  <c r="GK513" i="1"/>
  <c r="EI513" i="1"/>
  <c r="EG513" i="1"/>
  <c r="GM513" i="1"/>
  <c r="DK511" i="1"/>
  <c r="DY511" i="1"/>
  <c r="DC511" i="1"/>
  <c r="DR511" i="1"/>
  <c r="AQ511" i="1"/>
  <c r="HL511" i="1"/>
  <c r="EH511" i="1"/>
  <c r="EI511" i="1"/>
  <c r="GQ511" i="1"/>
  <c r="CX510" i="1"/>
  <c r="HK510" i="1"/>
  <c r="AQ510" i="1"/>
  <c r="EI510" i="1"/>
  <c r="HH510" i="1"/>
  <c r="HI510" i="1"/>
  <c r="EH510" i="1"/>
  <c r="GK510" i="1"/>
  <c r="GM510" i="1"/>
  <c r="EF510" i="1"/>
  <c r="HK509" i="1"/>
  <c r="AQ509" i="1"/>
  <c r="HL509" i="1"/>
  <c r="HM509" i="1"/>
  <c r="HJ509" i="1"/>
  <c r="GN509" i="1"/>
  <c r="GM509" i="1"/>
  <c r="GL509" i="1"/>
  <c r="EH509" i="1"/>
  <c r="EG509" i="1"/>
  <c r="EI509" i="1"/>
  <c r="CX509" i="1"/>
  <c r="CK509" i="1"/>
  <c r="GQ509" i="1"/>
  <c r="HJ508" i="1"/>
  <c r="HK508" i="1"/>
  <c r="GM508" i="1"/>
  <c r="HL508" i="1"/>
  <c r="AQ508" i="1"/>
  <c r="HM508" i="1"/>
  <c r="HH508" i="1"/>
  <c r="HI508" i="1"/>
  <c r="EF508" i="1"/>
  <c r="GK508" i="1"/>
  <c r="EI508" i="1"/>
  <c r="EH508" i="1"/>
  <c r="GN508" i="1"/>
  <c r="EG508" i="1"/>
  <c r="GL508" i="1"/>
  <c r="GQ508" i="1"/>
  <c r="GP508" i="1"/>
  <c r="GQ507" i="1"/>
  <c r="CX507" i="1"/>
  <c r="DA507" i="1"/>
  <c r="DM507" i="1"/>
  <c r="DC507" i="1"/>
  <c r="DN507" i="1"/>
  <c r="DD507" i="1"/>
  <c r="DE507" i="1"/>
  <c r="DR507" i="1"/>
  <c r="DK507" i="1"/>
  <c r="DY507" i="1"/>
  <c r="HJ507" i="1"/>
  <c r="HK507" i="1"/>
  <c r="HL507" i="1"/>
  <c r="AQ507" i="1"/>
  <c r="HM507" i="1"/>
  <c r="HH507" i="1"/>
  <c r="HI507" i="1"/>
  <c r="GM507" i="1"/>
  <c r="GK507" i="1"/>
  <c r="GL507" i="1"/>
  <c r="EH507" i="1"/>
  <c r="EI507" i="1"/>
  <c r="EF507" i="1"/>
  <c r="GN507" i="1"/>
  <c r="EG507" i="1"/>
  <c r="DU506" i="1"/>
  <c r="DC506" i="1"/>
  <c r="DN506" i="1"/>
  <c r="DD506" i="1"/>
  <c r="DO506" i="1"/>
  <c r="DP506" i="1"/>
  <c r="DQ506" i="1"/>
  <c r="DT506" i="1"/>
  <c r="DK506" i="1"/>
  <c r="DY506" i="1"/>
  <c r="DR506" i="1"/>
  <c r="DS506" i="1"/>
  <c r="CJ506" i="1"/>
  <c r="HJ506" i="1"/>
  <c r="HK506" i="1"/>
  <c r="HM506" i="1"/>
  <c r="HI506" i="1"/>
  <c r="HH506" i="1"/>
  <c r="GN506" i="1"/>
  <c r="EG506" i="1"/>
  <c r="GK506" i="1"/>
  <c r="GL506" i="1"/>
  <c r="EI506" i="1"/>
  <c r="EF506" i="1"/>
  <c r="CX505" i="1"/>
  <c r="CK505" i="1"/>
  <c r="DE505" i="1"/>
  <c r="HK505" i="1"/>
  <c r="HL505" i="1"/>
  <c r="AQ505" i="1"/>
  <c r="HM505" i="1"/>
  <c r="HJ505" i="1"/>
  <c r="HH505" i="1"/>
  <c r="HI505" i="1"/>
  <c r="EF505" i="1"/>
  <c r="EI505" i="1"/>
  <c r="EH505" i="1"/>
  <c r="EG505" i="1"/>
  <c r="GN505" i="1"/>
  <c r="GK505" i="1"/>
  <c r="GM505" i="1"/>
  <c r="GL505" i="1"/>
  <c r="HM504" i="1"/>
  <c r="HH504" i="1"/>
  <c r="HJ504" i="1"/>
  <c r="HK504" i="1"/>
  <c r="HL504" i="1"/>
  <c r="AQ504" i="1"/>
  <c r="HI504" i="1"/>
  <c r="GM504" i="1"/>
  <c r="EG504" i="1"/>
  <c r="EI504" i="1"/>
  <c r="EH504" i="1"/>
  <c r="GK504" i="1"/>
  <c r="GL504" i="1"/>
  <c r="GN504" i="1"/>
  <c r="EF504" i="1"/>
  <c r="DE504" i="1"/>
  <c r="GP504" i="1"/>
  <c r="GQ504" i="1"/>
  <c r="CX504" i="1"/>
  <c r="CI504" i="1"/>
  <c r="DR503" i="1"/>
  <c r="CX503" i="1"/>
  <c r="CZ503" i="1"/>
  <c r="DC503" i="1"/>
  <c r="HH503" i="1"/>
  <c r="GM503" i="1"/>
  <c r="IC493" i="1"/>
  <c r="CU500" i="1"/>
  <c r="CS500" i="1"/>
  <c r="CU496" i="1"/>
  <c r="HO496" i="1"/>
  <c r="HQ496" i="1"/>
  <c r="FX493" i="1"/>
  <c r="DJ496" i="1"/>
  <c r="CH496" i="1"/>
  <c r="DV496" i="1"/>
  <c r="HP497" i="1"/>
  <c r="HQ497" i="1"/>
  <c r="HS497" i="1"/>
  <c r="CK497" i="1"/>
  <c r="AN492" i="1"/>
  <c r="HC493" i="1"/>
  <c r="HA496" i="1"/>
  <c r="HP492" i="1"/>
  <c r="BS497" i="1"/>
  <c r="HJ497" i="1"/>
  <c r="AK496" i="1"/>
  <c r="DC499" i="1"/>
  <c r="AK499" i="1"/>
  <c r="BS500" i="1"/>
  <c r="HI500" i="1"/>
  <c r="DD500" i="1"/>
  <c r="GW496" i="1"/>
  <c r="FX496" i="1"/>
  <c r="DV493" i="1"/>
  <c r="EW497" i="1"/>
  <c r="CT497" i="1"/>
  <c r="AK497" i="1"/>
  <c r="FX497" i="1"/>
  <c r="GW499" i="1"/>
  <c r="GX500" i="1"/>
  <c r="BS502" i="1"/>
  <c r="HK502" i="1"/>
  <c r="AK492" i="1"/>
  <c r="CI496" i="1"/>
  <c r="GX496" i="1"/>
  <c r="AM496" i="1"/>
  <c r="CU493" i="1"/>
  <c r="CU497" i="1"/>
  <c r="GW497" i="1"/>
  <c r="CT499" i="1"/>
  <c r="GX499" i="1"/>
  <c r="GU500" i="1"/>
  <c r="GU502" i="1"/>
  <c r="CU502" i="1"/>
  <c r="DR502" i="1"/>
  <c r="AL492" i="1"/>
  <c r="GV496" i="1"/>
  <c r="AK500" i="1"/>
  <c r="DN500" i="1"/>
  <c r="HB496" i="1"/>
  <c r="GV497" i="1"/>
  <c r="DX499" i="1"/>
  <c r="HZ496" i="1"/>
  <c r="BS496" i="1"/>
  <c r="GP496" i="1"/>
  <c r="HC496" i="1"/>
  <c r="HR493" i="1"/>
  <c r="CS497" i="1"/>
  <c r="HO497" i="1"/>
  <c r="GX497" i="1"/>
  <c r="HP499" i="1"/>
  <c r="CS499" i="1"/>
  <c r="GY499" i="1"/>
  <c r="EW500" i="1"/>
  <c r="FC500" i="1"/>
  <c r="FD500" i="1"/>
  <c r="FC502" i="1"/>
  <c r="FD502" i="1"/>
  <c r="DM501" i="1"/>
  <c r="DD501" i="1"/>
  <c r="DC501" i="1"/>
  <c r="DK501" i="1"/>
  <c r="DY501" i="1"/>
  <c r="DN501" i="1"/>
  <c r="DR501" i="1"/>
  <c r="HL501" i="1"/>
  <c r="AQ501" i="1"/>
  <c r="HM501" i="1"/>
  <c r="HI501" i="1"/>
  <c r="EI501" i="1"/>
  <c r="EG501" i="1"/>
  <c r="EH501" i="1"/>
  <c r="GL501" i="1"/>
  <c r="GN501" i="1"/>
  <c r="DR499" i="1"/>
  <c r="DS499" i="1"/>
  <c r="DT499" i="1"/>
  <c r="DK499" i="1"/>
  <c r="DY499" i="1"/>
  <c r="DN499" i="1"/>
  <c r="DU499" i="1"/>
  <c r="DD499" i="1"/>
  <c r="GQ499" i="1"/>
  <c r="GK499" i="1"/>
  <c r="EH499" i="1"/>
  <c r="GP498" i="1"/>
  <c r="HJ498" i="1"/>
  <c r="HK498" i="1"/>
  <c r="HL498" i="1"/>
  <c r="AQ498" i="1"/>
  <c r="HM498" i="1"/>
  <c r="HH498" i="1"/>
  <c r="HI498" i="1"/>
  <c r="GN498" i="1"/>
  <c r="EF498" i="1"/>
  <c r="GK498" i="1"/>
  <c r="EH498" i="1"/>
  <c r="EI498" i="1"/>
  <c r="GM498" i="1"/>
  <c r="GL498" i="1"/>
  <c r="EG498" i="1"/>
  <c r="DM497" i="1"/>
  <c r="DC497" i="1"/>
  <c r="DK497" i="1"/>
  <c r="DY497" i="1"/>
  <c r="DN497" i="1"/>
  <c r="DD497" i="1"/>
  <c r="DR497" i="1"/>
  <c r="GY492" i="1"/>
  <c r="CK492" i="1"/>
  <c r="HT493" i="1"/>
  <c r="GU492" i="1"/>
  <c r="FC492" i="1"/>
  <c r="FD492" i="1"/>
  <c r="HQ492" i="1"/>
  <c r="GW492" i="1"/>
  <c r="GV492" i="1"/>
  <c r="CT492" i="1"/>
  <c r="CS493" i="1"/>
  <c r="CS492" i="1"/>
  <c r="BS493" i="1"/>
  <c r="AK493" i="1"/>
  <c r="GY493" i="1"/>
  <c r="DI493" i="1"/>
  <c r="DJ493" i="1"/>
  <c r="GW493" i="1"/>
  <c r="CI493" i="1"/>
  <c r="GU493" i="1"/>
  <c r="EW493" i="1"/>
  <c r="HF492" i="1"/>
  <c r="GX493" i="1"/>
  <c r="HP493" i="1"/>
  <c r="GV493" i="1"/>
  <c r="GP495" i="1"/>
  <c r="CX495" i="1"/>
  <c r="CZ495" i="1"/>
  <c r="HZ492" i="1"/>
  <c r="FC493" i="1"/>
  <c r="FD493" i="1"/>
  <c r="DH493" i="1"/>
  <c r="HD493" i="1"/>
  <c r="IA493" i="1"/>
  <c r="HF493" i="1"/>
  <c r="IE493" i="1"/>
  <c r="AM493" i="1"/>
  <c r="HC492" i="1"/>
  <c r="HE493" i="1"/>
  <c r="HA493" i="1"/>
  <c r="FX494" i="1"/>
  <c r="IB492" i="1"/>
  <c r="HE492" i="1"/>
  <c r="DI492" i="1"/>
  <c r="DH492" i="1"/>
  <c r="DJ492" i="1"/>
  <c r="CH492" i="1"/>
  <c r="HD492" i="1"/>
  <c r="AM492" i="1"/>
  <c r="BS492" i="1"/>
  <c r="GK492" i="1"/>
  <c r="HA492" i="1"/>
  <c r="GX492" i="1"/>
  <c r="CU492" i="1"/>
  <c r="HB492" i="1"/>
  <c r="DV492" i="1"/>
  <c r="HJ495" i="1"/>
  <c r="HK495" i="1"/>
  <c r="HL495" i="1"/>
  <c r="AQ495" i="1"/>
  <c r="HM495" i="1"/>
  <c r="HH495" i="1"/>
  <c r="HI495" i="1"/>
  <c r="GN495" i="1"/>
  <c r="GM495" i="1"/>
  <c r="GL495" i="1"/>
  <c r="EF495" i="1"/>
  <c r="EI495" i="1"/>
  <c r="GK495" i="1"/>
  <c r="EG495" i="1"/>
  <c r="EH495" i="1"/>
  <c r="DM495" i="1"/>
  <c r="DC495" i="1"/>
  <c r="DN495" i="1"/>
  <c r="DD495" i="1"/>
  <c r="DR495" i="1"/>
  <c r="DK495" i="1"/>
  <c r="DY495" i="1"/>
  <c r="CX494" i="1"/>
  <c r="CI494" i="1"/>
  <c r="HK494" i="1"/>
  <c r="HH494" i="1"/>
  <c r="HI494" i="1"/>
  <c r="GN494" i="1"/>
  <c r="EH494" i="1"/>
  <c r="GL494" i="1"/>
  <c r="EI494" i="1"/>
  <c r="EF503" i="1"/>
  <c r="HM503" i="1"/>
  <c r="HI514" i="1"/>
  <c r="GN503" i="1"/>
  <c r="HI503" i="1"/>
  <c r="EI514" i="1"/>
  <c r="EH503" i="1"/>
  <c r="HJ503" i="1"/>
  <c r="EG514" i="1"/>
  <c r="GL503" i="1"/>
  <c r="HK503" i="1"/>
  <c r="GL514" i="1"/>
  <c r="GQ503" i="1"/>
  <c r="EG503" i="1"/>
  <c r="GQ514" i="1"/>
  <c r="HJ514" i="1"/>
  <c r="GK503" i="1"/>
  <c r="HL503" i="1"/>
  <c r="HH514" i="1"/>
  <c r="EI503" i="1"/>
  <c r="AQ503" i="1"/>
  <c r="HL514" i="1"/>
  <c r="EH512" i="1"/>
  <c r="DE498" i="1"/>
  <c r="HH501" i="1"/>
  <c r="CY512" i="1"/>
  <c r="HM514" i="1"/>
  <c r="DE508" i="1"/>
  <c r="CZ512" i="1"/>
  <c r="DA512" i="1"/>
  <c r="GK501" i="1"/>
  <c r="EH514" i="1"/>
  <c r="EF511" i="1"/>
  <c r="HL512" i="1"/>
  <c r="CX511" i="1"/>
  <c r="GM499" i="1"/>
  <c r="GL499" i="1"/>
  <c r="GM511" i="1"/>
  <c r="HK511" i="1"/>
  <c r="HM512" i="1"/>
  <c r="GP512" i="1"/>
  <c r="GL512" i="1"/>
  <c r="HM499" i="1"/>
  <c r="DB506" i="1"/>
  <c r="GL511" i="1"/>
  <c r="HM511" i="1"/>
  <c r="GK512" i="1"/>
  <c r="CY506" i="1"/>
  <c r="DN494" i="1"/>
  <c r="CZ506" i="1"/>
  <c r="GK511" i="1"/>
  <c r="HH511" i="1"/>
  <c r="GN512" i="1"/>
  <c r="CX513" i="1"/>
  <c r="DB513" i="1"/>
  <c r="HH499" i="1"/>
  <c r="HI499" i="1"/>
  <c r="EG511" i="1"/>
  <c r="HJ511" i="1"/>
  <c r="HJ512" i="1"/>
  <c r="DD511" i="1"/>
  <c r="DE511" i="1"/>
  <c r="CX499" i="1"/>
  <c r="CZ499" i="1"/>
  <c r="HJ499" i="1"/>
  <c r="GN511" i="1"/>
  <c r="HI511" i="1"/>
  <c r="AQ512" i="1"/>
  <c r="GM512" i="1"/>
  <c r="HH512" i="1"/>
  <c r="EF512" i="1"/>
  <c r="HI512" i="1"/>
  <c r="EI512" i="1"/>
  <c r="EG512" i="1"/>
  <c r="HK512" i="1"/>
  <c r="GP514" i="1"/>
  <c r="GN514" i="1"/>
  <c r="EG499" i="1"/>
  <c r="HL499" i="1"/>
  <c r="EF501" i="1"/>
  <c r="HJ501" i="1"/>
  <c r="GP501" i="1"/>
  <c r="EF514" i="1"/>
  <c r="HK514" i="1"/>
  <c r="EI499" i="1"/>
  <c r="AQ499" i="1"/>
  <c r="GM501" i="1"/>
  <c r="HK501" i="1"/>
  <c r="GM514" i="1"/>
  <c r="CX508" i="1"/>
  <c r="CZ508" i="1"/>
  <c r="CK506" i="1"/>
  <c r="DK509" i="1"/>
  <c r="DY509" i="1"/>
  <c r="DC509" i="1"/>
  <c r="GQ510" i="1"/>
  <c r="DM509" i="1"/>
  <c r="DN509" i="1"/>
  <c r="EF499" i="1"/>
  <c r="GM506" i="1"/>
  <c r="HL506" i="1"/>
  <c r="GK509" i="1"/>
  <c r="HH509" i="1"/>
  <c r="GL510" i="1"/>
  <c r="GN510" i="1"/>
  <c r="DC510" i="1"/>
  <c r="CH509" i="1"/>
  <c r="GN499" i="1"/>
  <c r="HK499" i="1"/>
  <c r="EH506" i="1"/>
  <c r="AQ506" i="1"/>
  <c r="EF509" i="1"/>
  <c r="HI509" i="1"/>
  <c r="EG510" i="1"/>
  <c r="HL510" i="1"/>
  <c r="DN510" i="1"/>
  <c r="DR513" i="1"/>
  <c r="DN513" i="1"/>
  <c r="HM510" i="1"/>
  <c r="DR510" i="1"/>
  <c r="DM513" i="1"/>
  <c r="CH513" i="1"/>
  <c r="GP506" i="1"/>
  <c r="DC513" i="1"/>
  <c r="DD513" i="1"/>
  <c r="DE513" i="1"/>
  <c r="HJ510" i="1"/>
  <c r="DR509" i="1"/>
  <c r="DD509" i="1"/>
  <c r="DE509" i="1"/>
  <c r="DE503" i="1"/>
  <c r="EF494" i="1"/>
  <c r="HJ494" i="1"/>
  <c r="HM496" i="1"/>
  <c r="HL500" i="1"/>
  <c r="GM502" i="1"/>
  <c r="DM510" i="1"/>
  <c r="GP494" i="1"/>
  <c r="GK494" i="1"/>
  <c r="HL494" i="1"/>
  <c r="DD494" i="1"/>
  <c r="DE494" i="1"/>
  <c r="DD510" i="1"/>
  <c r="DE510" i="1"/>
  <c r="DM514" i="1"/>
  <c r="GM494" i="1"/>
  <c r="AQ494" i="1"/>
  <c r="DK494" i="1"/>
  <c r="DY494" i="1"/>
  <c r="EG494" i="1"/>
  <c r="HM494" i="1"/>
  <c r="GP502" i="1"/>
  <c r="DK510" i="1"/>
  <c r="DY510" i="1"/>
  <c r="DK514" i="1"/>
  <c r="DY514" i="1"/>
  <c r="GQ500" i="1"/>
  <c r="DR514" i="1"/>
  <c r="DC493" i="1"/>
  <c r="CH493" i="1"/>
  <c r="GL502" i="1"/>
  <c r="DC514" i="1"/>
  <c r="DE499" i="1"/>
  <c r="DN514" i="1"/>
  <c r="CX497" i="1"/>
  <c r="EH500" i="1"/>
  <c r="DD514" i="1"/>
  <c r="DE514" i="1"/>
  <c r="DM494" i="1"/>
  <c r="DC494" i="1"/>
  <c r="DR494" i="1"/>
  <c r="GN496" i="1"/>
  <c r="EI496" i="1"/>
  <c r="DA508" i="1"/>
  <c r="HI497" i="1"/>
  <c r="AQ502" i="1"/>
  <c r="DB508" i="1"/>
  <c r="CX496" i="1"/>
  <c r="DA496" i="1"/>
  <c r="HM502" i="1"/>
  <c r="HL502" i="1"/>
  <c r="HH496" i="1"/>
  <c r="EI502" i="1"/>
  <c r="CX514" i="1"/>
  <c r="DB514" i="1"/>
  <c r="CI501" i="1"/>
  <c r="CX501" i="1"/>
  <c r="GP515" i="1"/>
  <c r="HM515" i="1"/>
  <c r="HK515" i="1"/>
  <c r="HL515" i="1"/>
  <c r="AQ515" i="1"/>
  <c r="HH515" i="1"/>
  <c r="HI515" i="1"/>
  <c r="HJ515" i="1"/>
  <c r="GK515" i="1"/>
  <c r="EF515" i="1"/>
  <c r="EG515" i="1"/>
  <c r="GL515" i="1"/>
  <c r="GM515" i="1"/>
  <c r="EI515" i="1"/>
  <c r="GN515" i="1"/>
  <c r="EH515" i="1"/>
  <c r="AQ497" i="1"/>
  <c r="GP497" i="1"/>
  <c r="CJ515" i="1"/>
  <c r="DR515" i="1"/>
  <c r="DP515" i="1"/>
  <c r="DD515" i="1"/>
  <c r="DN515" i="1"/>
  <c r="DS515" i="1"/>
  <c r="DU515" i="1"/>
  <c r="DO515" i="1"/>
  <c r="DK515" i="1"/>
  <c r="DY515" i="1"/>
  <c r="DT515" i="1"/>
  <c r="DQ515" i="1"/>
  <c r="DC515" i="1"/>
  <c r="HI496" i="1"/>
  <c r="HJ502" i="1"/>
  <c r="HM497" i="1"/>
  <c r="GL496" i="1"/>
  <c r="HH502" i="1"/>
  <c r="CK515" i="1"/>
  <c r="CX515" i="1"/>
  <c r="DE502" i="1"/>
  <c r="EG496" i="1"/>
  <c r="EH497" i="1"/>
  <c r="GK496" i="1"/>
  <c r="HK496" i="1"/>
  <c r="GQ496" i="1"/>
  <c r="EG497" i="1"/>
  <c r="EF502" i="1"/>
  <c r="EF496" i="1"/>
  <c r="HL496" i="1"/>
  <c r="GN497" i="1"/>
  <c r="CX498" i="1"/>
  <c r="DB498" i="1"/>
  <c r="GN502" i="1"/>
  <c r="CI502" i="1"/>
  <c r="DA503" i="1"/>
  <c r="GL497" i="1"/>
  <c r="GM496" i="1"/>
  <c r="AQ496" i="1"/>
  <c r="HL497" i="1"/>
  <c r="DE501" i="1"/>
  <c r="EG502" i="1"/>
  <c r="DE500" i="1"/>
  <c r="DE506" i="1"/>
  <c r="CY513" i="1"/>
  <c r="CZ513" i="1"/>
  <c r="DA513" i="1"/>
  <c r="DA510" i="1"/>
  <c r="DB510" i="1"/>
  <c r="CY509" i="1"/>
  <c r="CZ509" i="1"/>
  <c r="DA509" i="1"/>
  <c r="DB509" i="1"/>
  <c r="DB507" i="1"/>
  <c r="CY507" i="1"/>
  <c r="CZ507" i="1"/>
  <c r="CY505" i="1"/>
  <c r="CZ505" i="1"/>
  <c r="DA505" i="1"/>
  <c r="DB505" i="1"/>
  <c r="DA504" i="1"/>
  <c r="DB504" i="1"/>
  <c r="CY503" i="1"/>
  <c r="DB503" i="1"/>
  <c r="DN493" i="1"/>
  <c r="EG500" i="1"/>
  <c r="AQ500" i="1"/>
  <c r="DD493" i="1"/>
  <c r="DE493" i="1"/>
  <c r="GL500" i="1"/>
  <c r="GM500" i="1"/>
  <c r="EI497" i="1"/>
  <c r="EF497" i="1"/>
  <c r="GQ497" i="1"/>
  <c r="CK500" i="1"/>
  <c r="CX500" i="1"/>
  <c r="DD496" i="1"/>
  <c r="DE496" i="1"/>
  <c r="DR496" i="1"/>
  <c r="DN496" i="1"/>
  <c r="DK496" i="1"/>
  <c r="DY496" i="1"/>
  <c r="DM496" i="1"/>
  <c r="DC496" i="1"/>
  <c r="HM500" i="1"/>
  <c r="DK493" i="1"/>
  <c r="DY493" i="1"/>
  <c r="EF500" i="1"/>
  <c r="GK500" i="1"/>
  <c r="HJ500" i="1"/>
  <c r="GK497" i="1"/>
  <c r="HK497" i="1"/>
  <c r="DE497" i="1"/>
  <c r="GN500" i="1"/>
  <c r="HH500" i="1"/>
  <c r="GQ502" i="1"/>
  <c r="EH502" i="1"/>
  <c r="HI502" i="1"/>
  <c r="EH496" i="1"/>
  <c r="HJ496" i="1"/>
  <c r="GM497" i="1"/>
  <c r="HH497" i="1"/>
  <c r="GP500" i="1"/>
  <c r="EI500" i="1"/>
  <c r="HK500" i="1"/>
  <c r="GK502" i="1"/>
  <c r="DA502" i="1"/>
  <c r="DB502" i="1"/>
  <c r="DA499" i="1"/>
  <c r="DB499" i="1"/>
  <c r="CY497" i="1"/>
  <c r="CZ497" i="1"/>
  <c r="DA497" i="1"/>
  <c r="DB497" i="1"/>
  <c r="CX492" i="1"/>
  <c r="DB492" i="1"/>
  <c r="GN493" i="1"/>
  <c r="HH492" i="1"/>
  <c r="DE495" i="1"/>
  <c r="DB495" i="1"/>
  <c r="HJ493" i="1"/>
  <c r="GP493" i="1"/>
  <c r="GM493" i="1"/>
  <c r="GQ493" i="1"/>
  <c r="EI493" i="1"/>
  <c r="HH493" i="1"/>
  <c r="EH493" i="1"/>
  <c r="HK493" i="1"/>
  <c r="DR493" i="1"/>
  <c r="EF493" i="1"/>
  <c r="HL493" i="1"/>
  <c r="GL493" i="1"/>
  <c r="AQ493" i="1"/>
  <c r="DM493" i="1"/>
  <c r="GK493" i="1"/>
  <c r="HM493" i="1"/>
  <c r="EG493" i="1"/>
  <c r="HI493" i="1"/>
  <c r="CX493" i="1"/>
  <c r="DB493" i="1"/>
  <c r="HI492" i="1"/>
  <c r="DA495" i="1"/>
  <c r="CY495" i="1"/>
  <c r="EG492" i="1"/>
  <c r="GM492" i="1"/>
  <c r="HJ492" i="1"/>
  <c r="GQ492" i="1"/>
  <c r="EF492" i="1"/>
  <c r="HK492" i="1"/>
  <c r="GL492" i="1"/>
  <c r="HL492" i="1"/>
  <c r="EH492" i="1"/>
  <c r="AQ492" i="1"/>
  <c r="GN492" i="1"/>
  <c r="HM492" i="1"/>
  <c r="DR492" i="1"/>
  <c r="DD492" i="1"/>
  <c r="DN492" i="1"/>
  <c r="DC492" i="1"/>
  <c r="DK492" i="1"/>
  <c r="DY492" i="1"/>
  <c r="DM492" i="1"/>
  <c r="GP492" i="1"/>
  <c r="EI492" i="1"/>
  <c r="DB496" i="1"/>
  <c r="DA494" i="1"/>
  <c r="DB494" i="1"/>
  <c r="CY508" i="1"/>
  <c r="DB511" i="1"/>
  <c r="DA511" i="1"/>
  <c r="CY499" i="1"/>
  <c r="CY492" i="1"/>
  <c r="DA492" i="1"/>
  <c r="CZ492" i="1"/>
  <c r="DA514" i="1"/>
  <c r="CY515" i="1"/>
  <c r="CZ515" i="1"/>
  <c r="DB515" i="1"/>
  <c r="DA515" i="1"/>
  <c r="DB501" i="1"/>
  <c r="DA501" i="1"/>
  <c r="DE515" i="1"/>
  <c r="DA498" i="1"/>
  <c r="DB500" i="1"/>
  <c r="CY500" i="1"/>
  <c r="CZ500" i="1"/>
  <c r="DA500" i="1"/>
  <c r="DA493" i="1"/>
  <c r="DE492" i="1"/>
  <c r="AO490" i="1"/>
  <c r="AO489" i="1"/>
  <c r="AO488" i="1"/>
  <c r="AO487" i="1"/>
  <c r="AO486" i="1"/>
  <c r="AO485" i="1"/>
  <c r="AO484" i="1"/>
  <c r="AO483" i="1"/>
  <c r="AO482" i="1"/>
  <c r="AO481" i="1"/>
  <c r="AO480" i="1"/>
  <c r="AO479" i="1"/>
  <c r="AO478" i="1"/>
  <c r="AO477" i="1"/>
  <c r="AO476" i="1"/>
  <c r="AO475" i="1"/>
  <c r="AO474" i="1"/>
  <c r="AO473" i="1"/>
  <c r="AO472" i="1"/>
  <c r="AO471" i="1"/>
  <c r="AO470" i="1"/>
  <c r="AO469" i="1"/>
  <c r="AO468" i="1"/>
  <c r="AO467" i="1"/>
  <c r="AO466" i="1"/>
  <c r="AO465" i="1"/>
  <c r="AO464" i="1"/>
  <c r="AO463" i="1"/>
  <c r="AO462" i="1"/>
  <c r="AO461" i="1"/>
  <c r="AO460" i="1"/>
  <c r="CK215" i="1"/>
  <c r="CJ215" i="1"/>
  <c r="CK154" i="1"/>
  <c r="CJ154" i="1"/>
  <c r="CK91" i="1"/>
  <c r="CJ91" i="1"/>
  <c r="CK25" i="1"/>
  <c r="CJ25" i="1"/>
  <c r="AO459" i="1"/>
  <c r="AO458" i="1"/>
  <c r="AO457" i="1"/>
  <c r="AO456" i="1"/>
  <c r="EO490" i="1"/>
  <c r="FN473" i="1"/>
  <c r="FO473" i="1"/>
  <c r="HS479" i="1"/>
  <c r="FN485" i="1"/>
  <c r="FO485" i="1"/>
  <c r="EK482" i="1"/>
  <c r="EP479" i="1"/>
  <c r="IB490" i="1"/>
  <c r="CT491" i="1"/>
  <c r="EO491" i="1"/>
  <c r="FN491" i="1"/>
  <c r="FO491" i="1"/>
  <c r="EP481" i="1"/>
  <c r="EK491" i="1"/>
  <c r="FN481" i="1"/>
  <c r="FO481" i="1"/>
  <c r="EL485" i="1"/>
  <c r="FN488" i="1"/>
  <c r="FO488" i="1"/>
  <c r="HU482" i="1"/>
  <c r="IC473" i="1"/>
  <c r="FN489" i="1"/>
  <c r="FO489" i="1"/>
  <c r="FN486" i="1"/>
  <c r="FO486" i="1"/>
  <c r="EL473" i="1"/>
  <c r="FN484" i="1"/>
  <c r="EL474" i="1"/>
  <c r="HR484" i="1"/>
  <c r="EP476" i="1"/>
  <c r="IH489" i="1"/>
  <c r="IG489" i="1"/>
  <c r="IF489" i="1"/>
  <c r="HV489" i="1"/>
  <c r="HU489" i="1"/>
  <c r="FN487" i="1"/>
  <c r="FO487" i="1"/>
  <c r="GS486" i="1"/>
  <c r="HP486" i="1"/>
  <c r="FN482" i="1"/>
  <c r="FO482" i="1"/>
  <c r="IB481" i="1"/>
  <c r="HS481" i="1"/>
  <c r="HV481" i="1"/>
  <c r="IG481" i="1"/>
  <c r="II481" i="1"/>
  <c r="IC481" i="1"/>
  <c r="HT481" i="1"/>
  <c r="GS481" i="1"/>
  <c r="IF481" i="1"/>
  <c r="HX481" i="1"/>
  <c r="IH481" i="1"/>
  <c r="HR481" i="1"/>
  <c r="ID481" i="1"/>
  <c r="HU481" i="1"/>
  <c r="GT481" i="1"/>
  <c r="FA481" i="1"/>
  <c r="DW481" i="1"/>
  <c r="DX481" i="1"/>
  <c r="IE481" i="1"/>
  <c r="HW481" i="1"/>
  <c r="HP481" i="1"/>
  <c r="HQ481" i="1"/>
  <c r="AN481" i="1"/>
  <c r="EV481" i="1"/>
  <c r="EU481" i="1"/>
  <c r="BO481" i="1"/>
  <c r="HZ481" i="1"/>
  <c r="BN481" i="1"/>
  <c r="AL481" i="1"/>
  <c r="DW480" i="1"/>
  <c r="DX480" i="1"/>
  <c r="IF480" i="1"/>
  <c r="BN479" i="1"/>
  <c r="AL479" i="1"/>
  <c r="IH479" i="1"/>
  <c r="BO479" i="1"/>
  <c r="DI479" i="1"/>
  <c r="CU479" i="1"/>
  <c r="ET479" i="1"/>
  <c r="FN479" i="1"/>
  <c r="FO479" i="1"/>
  <c r="HW479" i="1"/>
  <c r="ES479" i="1"/>
  <c r="GT477" i="1"/>
  <c r="FN477" i="1"/>
  <c r="FO477" i="1"/>
  <c r="IB476" i="1"/>
  <c r="IB475" i="1"/>
  <c r="HS475" i="1"/>
  <c r="EY475" i="1"/>
  <c r="HT475" i="1"/>
  <c r="GS475" i="1"/>
  <c r="ID475" i="1"/>
  <c r="HU475" i="1"/>
  <c r="GT475" i="1"/>
  <c r="IE475" i="1"/>
  <c r="HV475" i="1"/>
  <c r="IF475" i="1"/>
  <c r="HW475" i="1"/>
  <c r="IG475" i="1"/>
  <c r="HX475" i="1"/>
  <c r="IH475" i="1"/>
  <c r="HQ475" i="1"/>
  <c r="EM475" i="1"/>
  <c r="HZ475" i="1"/>
  <c r="II475" i="1"/>
  <c r="AN475" i="1"/>
  <c r="BO475" i="1"/>
  <c r="IC475" i="1"/>
  <c r="EQ475" i="1"/>
  <c r="EY474" i="1"/>
  <c r="GS473" i="1"/>
  <c r="HV473" i="1"/>
  <c r="AN473" i="1"/>
  <c r="EV470" i="1"/>
  <c r="IF458" i="1"/>
  <c r="FN460" i="1"/>
  <c r="FO460" i="1"/>
  <c r="BN458" i="1"/>
  <c r="AL458" i="1"/>
  <c r="IC470" i="1"/>
  <c r="FN459" i="1"/>
  <c r="FO459" i="1"/>
  <c r="EQ470" i="1"/>
  <c r="HR470" i="1"/>
  <c r="II470" i="1"/>
  <c r="IH470" i="1"/>
  <c r="HP470" i="1"/>
  <c r="HX470" i="1"/>
  <c r="IG470" i="1"/>
  <c r="HW470" i="1"/>
  <c r="HV470" i="1"/>
  <c r="IE470" i="1"/>
  <c r="HT470" i="1"/>
  <c r="AO455" i="1"/>
  <c r="EM473" i="1"/>
  <c r="IH473" i="1"/>
  <c r="HW473" i="1"/>
  <c r="HT473" i="1"/>
  <c r="EK473" i="1"/>
  <c r="EV473" i="1"/>
  <c r="HQ473" i="1"/>
  <c r="EZ473" i="1"/>
  <c r="EQ473" i="1"/>
  <c r="CW473" i="1"/>
  <c r="IG473" i="1"/>
  <c r="ID473" i="1"/>
  <c r="IB473" i="1"/>
  <c r="ES477" i="1"/>
  <c r="ET473" i="1"/>
  <c r="HX473" i="1"/>
  <c r="HU473" i="1"/>
  <c r="HS473" i="1"/>
  <c r="HP473" i="1"/>
  <c r="II473" i="1"/>
  <c r="GT473" i="1"/>
  <c r="EY473" i="1"/>
  <c r="BO473" i="1"/>
  <c r="DJ473" i="1"/>
  <c r="IA473" i="1"/>
  <c r="IE473" i="1"/>
  <c r="HR473" i="1"/>
  <c r="IF473" i="1"/>
  <c r="DW473" i="1"/>
  <c r="ES489" i="1"/>
  <c r="ES476" i="1"/>
  <c r="EU473" i="1"/>
  <c r="ET477" i="1"/>
  <c r="EV474" i="1"/>
  <c r="HW478" i="1"/>
  <c r="IC478" i="1"/>
  <c r="ES473" i="1"/>
  <c r="FA473" i="1"/>
  <c r="ET476" i="1"/>
  <c r="GS478" i="1"/>
  <c r="IF478" i="1"/>
  <c r="EK485" i="1"/>
  <c r="EK490" i="1"/>
  <c r="HS474" i="1"/>
  <c r="DW474" i="1"/>
  <c r="DX474" i="1"/>
  <c r="EK475" i="1"/>
  <c r="FN476" i="1"/>
  <c r="FO476" i="1"/>
  <c r="EU478" i="1"/>
  <c r="GT479" i="1"/>
  <c r="IB479" i="1"/>
  <c r="EV479" i="1"/>
  <c r="HX482" i="1"/>
  <c r="CW474" i="1"/>
  <c r="FN475" i="1"/>
  <c r="FO475" i="1"/>
  <c r="HU479" i="1"/>
  <c r="HQ479" i="1"/>
  <c r="EK476" i="1"/>
  <c r="IF479" i="1"/>
  <c r="II479" i="1"/>
  <c r="BN473" i="1"/>
  <c r="AL473" i="1"/>
  <c r="CW482" i="1"/>
  <c r="FA474" i="1"/>
  <c r="EZ475" i="1"/>
  <c r="EP475" i="1"/>
  <c r="GS479" i="1"/>
  <c r="CW479" i="1"/>
  <c r="EZ479" i="1"/>
  <c r="HW474" i="1"/>
  <c r="EU474" i="1"/>
  <c r="BN475" i="1"/>
  <c r="AL475" i="1"/>
  <c r="EO475" i="1"/>
  <c r="HV479" i="1"/>
  <c r="EU479" i="1"/>
  <c r="EQ479" i="1"/>
  <c r="IF474" i="1"/>
  <c r="EV478" i="1"/>
  <c r="DW479" i="1"/>
  <c r="DX479" i="1"/>
  <c r="HX479" i="1"/>
  <c r="AN479" i="1"/>
  <c r="GT482" i="1"/>
  <c r="HQ490" i="1"/>
  <c r="FA479" i="1"/>
  <c r="IG479" i="1"/>
  <c r="EZ482" i="1"/>
  <c r="II490" i="1"/>
  <c r="HW490" i="1"/>
  <c r="EZ490" i="1"/>
  <c r="FN490" i="1"/>
  <c r="FO490" i="1"/>
  <c r="IE490" i="1"/>
  <c r="HV490" i="1"/>
  <c r="HS490" i="1"/>
  <c r="GT490" i="1"/>
  <c r="EZ487" i="1"/>
  <c r="EP491" i="1"/>
  <c r="ET490" i="1"/>
  <c r="IC484" i="1"/>
  <c r="HR487" i="1"/>
  <c r="ET487" i="1"/>
  <c r="IC490" i="1"/>
  <c r="EO488" i="1"/>
  <c r="HT490" i="1"/>
  <c r="GS490" i="1"/>
  <c r="IB460" i="1"/>
  <c r="EO476" i="1"/>
  <c r="EM481" i="1"/>
  <c r="DG481" i="1"/>
  <c r="EY480" i="1"/>
  <c r="CW489" i="1"/>
  <c r="IB482" i="1"/>
  <c r="ID479" i="1"/>
  <c r="CV479" i="1"/>
  <c r="AN489" i="1"/>
  <c r="HS461" i="1"/>
  <c r="HU478" i="1"/>
  <c r="II462" i="1"/>
  <c r="EO473" i="1"/>
  <c r="CV473" i="1"/>
  <c r="ES483" i="1"/>
  <c r="ID474" i="1"/>
  <c r="II457" i="1"/>
  <c r="II456" i="1"/>
  <c r="IH459" i="1"/>
  <c r="HW465" i="1"/>
  <c r="HS485" i="1"/>
  <c r="EZ484" i="1"/>
  <c r="BN477" i="1"/>
  <c r="AL477" i="1"/>
  <c r="HQ478" i="1"/>
  <c r="IB478" i="1"/>
  <c r="FN480" i="1"/>
  <c r="FO480" i="1"/>
  <c r="EV482" i="1"/>
  <c r="HU467" i="1"/>
  <c r="EQ490" i="1"/>
  <c r="EL476" i="1"/>
  <c r="II478" i="1"/>
  <c r="HS478" i="1"/>
  <c r="CW481" i="1"/>
  <c r="BO482" i="1"/>
  <c r="DV482" i="1"/>
  <c r="ID466" i="1"/>
  <c r="IH458" i="1"/>
  <c r="II464" i="1"/>
  <c r="HR483" i="1"/>
  <c r="ID468" i="1"/>
  <c r="IC488" i="1"/>
  <c r="EQ491" i="1"/>
  <c r="CV491" i="1"/>
  <c r="HX489" i="1"/>
  <c r="DG475" i="1"/>
  <c r="EL469" i="1"/>
  <c r="EM474" i="1"/>
  <c r="HU471" i="1"/>
  <c r="DG479" i="1"/>
  <c r="HU477" i="1"/>
  <c r="CV477" i="1"/>
  <c r="EO478" i="1"/>
  <c r="IC486" i="1"/>
  <c r="GT476" i="1"/>
  <c r="DW478" i="1"/>
  <c r="DX478" i="1"/>
  <c r="IE482" i="1"/>
  <c r="GS482" i="1"/>
  <c r="IF482" i="1"/>
  <c r="ET478" i="1"/>
  <c r="EP469" i="1"/>
  <c r="ET460" i="1"/>
  <c r="DW464" i="1"/>
  <c r="DX464" i="1"/>
  <c r="BN485" i="1"/>
  <c r="AL485" i="1"/>
  <c r="HR489" i="1"/>
  <c r="EL484" i="1"/>
  <c r="EO480" i="1"/>
  <c r="EV464" i="1"/>
  <c r="HW458" i="1"/>
  <c r="HT464" i="1"/>
  <c r="ID464" i="1"/>
  <c r="CT465" i="1"/>
  <c r="EV475" i="1"/>
  <c r="HV476" i="1"/>
  <c r="IG476" i="1"/>
  <c r="EY476" i="1"/>
  <c r="BN478" i="1"/>
  <c r="AL478" i="1"/>
  <c r="EZ480" i="1"/>
  <c r="EQ486" i="1"/>
  <c r="HX486" i="1"/>
  <c r="HT486" i="1"/>
  <c r="CW475" i="1"/>
  <c r="IF476" i="1"/>
  <c r="HR476" i="1"/>
  <c r="EM476" i="1"/>
  <c r="DW476" i="1"/>
  <c r="DX476" i="1"/>
  <c r="HV477" i="1"/>
  <c r="IH478" i="1"/>
  <c r="ID478" i="1"/>
  <c r="HW480" i="1"/>
  <c r="II486" i="1"/>
  <c r="HV486" i="1"/>
  <c r="EY486" i="1"/>
  <c r="IE489" i="1"/>
  <c r="ET488" i="1"/>
  <c r="ES490" i="1"/>
  <c r="HW476" i="1"/>
  <c r="BO476" i="1"/>
  <c r="DV476" i="1"/>
  <c r="EM486" i="1"/>
  <c r="IH486" i="1"/>
  <c r="EK488" i="1"/>
  <c r="ES475" i="1"/>
  <c r="HT476" i="1"/>
  <c r="HQ476" i="1"/>
  <c r="GS476" i="1"/>
  <c r="CV478" i="1"/>
  <c r="CW480" i="1"/>
  <c r="HR486" i="1"/>
  <c r="IF486" i="1"/>
  <c r="GT489" i="1"/>
  <c r="BO489" i="1"/>
  <c r="IB489" i="1"/>
  <c r="IC489" i="1"/>
  <c r="EV476" i="1"/>
  <c r="IE486" i="1"/>
  <c r="EL475" i="1"/>
  <c r="FA475" i="1"/>
  <c r="FN478" i="1"/>
  <c r="FO478" i="1"/>
  <c r="HX485" i="1"/>
  <c r="AN486" i="1"/>
  <c r="HW486" i="1"/>
  <c r="HU486" i="1"/>
  <c r="ID476" i="1"/>
  <c r="BO486" i="1"/>
  <c r="DJ486" i="1"/>
  <c r="DD486" i="1"/>
  <c r="CW476" i="1"/>
  <c r="HS477" i="1"/>
  <c r="HS476" i="1"/>
  <c r="IH476" i="1"/>
  <c r="IC476" i="1"/>
  <c r="IB471" i="1"/>
  <c r="CU475" i="1"/>
  <c r="EU475" i="1"/>
  <c r="DW475" i="1"/>
  <c r="DX475" i="1"/>
  <c r="EU476" i="1"/>
  <c r="EK478" i="1"/>
  <c r="IG478" i="1"/>
  <c r="HX478" i="1"/>
  <c r="HO480" i="1"/>
  <c r="CW485" i="1"/>
  <c r="ES486" i="1"/>
  <c r="GT486" i="1"/>
  <c r="DW486" i="1"/>
  <c r="DX486" i="1"/>
  <c r="FA487" i="1"/>
  <c r="GS489" i="1"/>
  <c r="II489" i="1"/>
  <c r="ET475" i="1"/>
  <c r="EQ471" i="1"/>
  <c r="II476" i="1"/>
  <c r="HX476" i="1"/>
  <c r="AN476" i="1"/>
  <c r="EQ476" i="1"/>
  <c r="EP478" i="1"/>
  <c r="HR478" i="1"/>
  <c r="EL483" i="1"/>
  <c r="ES485" i="1"/>
  <c r="EP486" i="1"/>
  <c r="IG486" i="1"/>
  <c r="II487" i="1"/>
  <c r="HT489" i="1"/>
  <c r="HW489" i="1"/>
  <c r="HU476" i="1"/>
  <c r="HU474" i="1"/>
  <c r="EU468" i="1"/>
  <c r="EU466" i="1"/>
  <c r="EM491" i="1"/>
  <c r="IE469" i="1"/>
  <c r="FN470" i="1"/>
  <c r="ET468" i="1"/>
  <c r="IG466" i="1"/>
  <c r="ES464" i="1"/>
  <c r="IG484" i="1"/>
  <c r="IF460" i="1"/>
  <c r="ES469" i="1"/>
  <c r="EP474" i="1"/>
  <c r="BN486" i="1"/>
  <c r="AL486" i="1"/>
  <c r="EQ478" i="1"/>
  <c r="HT479" i="1"/>
  <c r="EM477" i="1"/>
  <c r="EV480" i="1"/>
  <c r="IF483" i="1"/>
  <c r="EQ487" i="1"/>
  <c r="DW487" i="1"/>
  <c r="DX487" i="1"/>
  <c r="IF490" i="1"/>
  <c r="HX490" i="1"/>
  <c r="EY490" i="1"/>
  <c r="AN490" i="1"/>
  <c r="EL487" i="1"/>
  <c r="DW467" i="1"/>
  <c r="DX467" i="1"/>
  <c r="HO460" i="1"/>
  <c r="GS467" i="1"/>
  <c r="EL486" i="1"/>
  <c r="IE487" i="1"/>
  <c r="HO490" i="1"/>
  <c r="HZ490" i="1"/>
  <c r="CU488" i="1"/>
  <c r="BN482" i="1"/>
  <c r="AL482" i="1"/>
  <c r="HV487" i="1"/>
  <c r="EP490" i="1"/>
  <c r="IG490" i="1"/>
  <c r="HR490" i="1"/>
  <c r="ID490" i="1"/>
  <c r="AN477" i="1"/>
  <c r="EU489" i="1"/>
  <c r="IE476" i="1"/>
  <c r="EL482" i="1"/>
  <c r="HQ464" i="1"/>
  <c r="IB467" i="1"/>
  <c r="HP469" i="1"/>
  <c r="EK460" i="1"/>
  <c r="ET482" i="1"/>
  <c r="ID482" i="1"/>
  <c r="HX487" i="1"/>
  <c r="BN484" i="1"/>
  <c r="AL484" i="1"/>
  <c r="BN490" i="1"/>
  <c r="AL490" i="1"/>
  <c r="IH490" i="1"/>
  <c r="EM490" i="1"/>
  <c r="HU490" i="1"/>
  <c r="CW490" i="1"/>
  <c r="EL480" i="1"/>
  <c r="EY477" i="1"/>
  <c r="GS468" i="1"/>
  <c r="IF477" i="1"/>
  <c r="HW468" i="1"/>
  <c r="FA471" i="1"/>
  <c r="BO480" i="1"/>
  <c r="DH480" i="1"/>
  <c r="HQ480" i="1"/>
  <c r="EK481" i="1"/>
  <c r="ET485" i="1"/>
  <c r="ID485" i="1"/>
  <c r="EO486" i="1"/>
  <c r="GS488" i="1"/>
  <c r="EL490" i="1"/>
  <c r="EU490" i="1"/>
  <c r="ES480" i="1"/>
  <c r="CV461" i="1"/>
  <c r="EU480" i="1"/>
  <c r="IH467" i="1"/>
  <c r="EM480" i="1"/>
  <c r="CV481" i="1"/>
  <c r="EY459" i="1"/>
  <c r="HS469" i="1"/>
  <c r="IB474" i="1"/>
  <c r="BO474" i="1"/>
  <c r="DG474" i="1"/>
  <c r="BN474" i="1"/>
  <c r="AL474" i="1"/>
  <c r="CT476" i="1"/>
  <c r="EO477" i="1"/>
  <c r="BO477" i="1"/>
  <c r="DJ477" i="1"/>
  <c r="DK477" i="1"/>
  <c r="DY477" i="1"/>
  <c r="HT477" i="1"/>
  <c r="HX477" i="1"/>
  <c r="IH477" i="1"/>
  <c r="EM478" i="1"/>
  <c r="II480" i="1"/>
  <c r="ID480" i="1"/>
  <c r="DH481" i="1"/>
  <c r="ES481" i="1"/>
  <c r="EZ481" i="1"/>
  <c r="EP482" i="1"/>
  <c r="HQ482" i="1"/>
  <c r="HV482" i="1"/>
  <c r="EO482" i="1"/>
  <c r="CW484" i="1"/>
  <c r="HU485" i="1"/>
  <c r="IG488" i="1"/>
  <c r="EV490" i="1"/>
  <c r="EP485" i="1"/>
  <c r="EL477" i="1"/>
  <c r="BN480" i="1"/>
  <c r="AL480" i="1"/>
  <c r="GT460" i="1"/>
  <c r="IF467" i="1"/>
  <c r="BO469" i="1"/>
  <c r="DI469" i="1"/>
  <c r="IH471" i="1"/>
  <c r="HW477" i="1"/>
  <c r="ES487" i="1"/>
  <c r="HU462" i="1"/>
  <c r="HV467" i="1"/>
  <c r="HQ471" i="1"/>
  <c r="EO463" i="1"/>
  <c r="HX469" i="1"/>
  <c r="DW469" i="1"/>
  <c r="DX469" i="1"/>
  <c r="ET467" i="1"/>
  <c r="HQ474" i="1"/>
  <c r="EZ476" i="1"/>
  <c r="BN476" i="1"/>
  <c r="AL476" i="1"/>
  <c r="EP477" i="1"/>
  <c r="GS477" i="1"/>
  <c r="II477" i="1"/>
  <c r="HQ477" i="1"/>
  <c r="EL478" i="1"/>
  <c r="AN478" i="1"/>
  <c r="EZ478" i="1"/>
  <c r="GT478" i="1"/>
  <c r="EP480" i="1"/>
  <c r="IH480" i="1"/>
  <c r="HU480" i="1"/>
  <c r="IB480" i="1"/>
  <c r="EQ481" i="1"/>
  <c r="ET481" i="1"/>
  <c r="EM482" i="1"/>
  <c r="HW482" i="1"/>
  <c r="HS482" i="1"/>
  <c r="EV485" i="1"/>
  <c r="IF485" i="1"/>
  <c r="CW486" i="1"/>
  <c r="EK487" i="1"/>
  <c r="EV487" i="1"/>
  <c r="IF487" i="1"/>
  <c r="IC487" i="1"/>
  <c r="EY488" i="1"/>
  <c r="DW489" i="1"/>
  <c r="DX489" i="1"/>
  <c r="BO478" i="1"/>
  <c r="FX478" i="1"/>
  <c r="CW487" i="1"/>
  <c r="CV490" i="1"/>
  <c r="FA477" i="1"/>
  <c r="EK477" i="1"/>
  <c r="EU477" i="1"/>
  <c r="EW477" i="1"/>
  <c r="IG477" i="1"/>
  <c r="DW477" i="1"/>
  <c r="DX477" i="1"/>
  <c r="EY478" i="1"/>
  <c r="HU469" i="1"/>
  <c r="EV477" i="1"/>
  <c r="IC477" i="1"/>
  <c r="HX480" i="1"/>
  <c r="EM487" i="1"/>
  <c r="HW467" i="1"/>
  <c r="IH469" i="1"/>
  <c r="CW462" i="1"/>
  <c r="HR459" i="1"/>
  <c r="EQ467" i="1"/>
  <c r="EV458" i="1"/>
  <c r="EO460" i="1"/>
  <c r="HW469" i="1"/>
  <c r="IH474" i="1"/>
  <c r="AN474" i="1"/>
  <c r="FA476" i="1"/>
  <c r="EQ477" i="1"/>
  <c r="EZ477" i="1"/>
  <c r="HR477" i="1"/>
  <c r="ID477" i="1"/>
  <c r="CW478" i="1"/>
  <c r="IE478" i="1"/>
  <c r="FA478" i="1"/>
  <c r="EQ480" i="1"/>
  <c r="AN480" i="1"/>
  <c r="GT480" i="1"/>
  <c r="HS480" i="1"/>
  <c r="EL481" i="1"/>
  <c r="ES482" i="1"/>
  <c r="IG482" i="1"/>
  <c r="EY482" i="1"/>
  <c r="CS483" i="1"/>
  <c r="HW485" i="1"/>
  <c r="EO485" i="1"/>
  <c r="EU486" i="1"/>
  <c r="EZ486" i="1"/>
  <c r="EU487" i="1"/>
  <c r="HW487" i="1"/>
  <c r="HT487" i="1"/>
  <c r="EQ488" i="1"/>
  <c r="FA489" i="1"/>
  <c r="EV489" i="1"/>
  <c r="FA490" i="1"/>
  <c r="BO490" i="1"/>
  <c r="IA490" i="1"/>
  <c r="CW477" i="1"/>
  <c r="IE477" i="1"/>
  <c r="IB477" i="1"/>
  <c r="ES478" i="1"/>
  <c r="HR479" i="1"/>
  <c r="FA480" i="1"/>
  <c r="EU482" i="1"/>
  <c r="IH482" i="1"/>
  <c r="CS485" i="1"/>
  <c r="FA486" i="1"/>
  <c r="BO487" i="1"/>
  <c r="HZ487" i="1"/>
  <c r="IG487" i="1"/>
  <c r="GS487" i="1"/>
  <c r="ET480" i="1"/>
  <c r="DW490" i="1"/>
  <c r="DX490" i="1"/>
  <c r="GU491" i="1"/>
  <c r="GV491" i="1"/>
  <c r="GX491" i="1"/>
  <c r="GY491" i="1"/>
  <c r="GW491" i="1"/>
  <c r="AK491" i="1"/>
  <c r="ES491" i="1"/>
  <c r="CW491" i="1"/>
  <c r="BO491" i="1"/>
  <c r="AN491" i="1"/>
  <c r="EU491" i="1"/>
  <c r="EW491" i="1"/>
  <c r="EV491" i="1"/>
  <c r="CU491" i="1"/>
  <c r="ET491" i="1"/>
  <c r="IG467" i="1"/>
  <c r="IC467" i="1"/>
  <c r="FA467" i="1"/>
  <c r="GT467" i="1"/>
  <c r="HV469" i="1"/>
  <c r="EV469" i="1"/>
  <c r="IC469" i="1"/>
  <c r="ET465" i="1"/>
  <c r="EQ484" i="1"/>
  <c r="II484" i="1"/>
  <c r="HW484" i="1"/>
  <c r="EZ460" i="1"/>
  <c r="HS467" i="1"/>
  <c r="EU467" i="1"/>
  <c r="IE467" i="1"/>
  <c r="HT469" i="1"/>
  <c r="EU469" i="1"/>
  <c r="EY469" i="1"/>
  <c r="GT469" i="1"/>
  <c r="DX473" i="1"/>
  <c r="HV480" i="1"/>
  <c r="HX484" i="1"/>
  <c r="FA469" i="1"/>
  <c r="EP487" i="1"/>
  <c r="EO484" i="1"/>
  <c r="IE484" i="1"/>
  <c r="HT484" i="1"/>
  <c r="EU488" i="1"/>
  <c r="EW488" i="1"/>
  <c r="EM467" i="1"/>
  <c r="EP473" i="1"/>
  <c r="EV467" i="1"/>
  <c r="CS467" i="1"/>
  <c r="GT458" i="1"/>
  <c r="FN463" i="1"/>
  <c r="FO463" i="1"/>
  <c r="II467" i="1"/>
  <c r="FN467" i="1"/>
  <c r="FO467" i="1"/>
  <c r="IG469" i="1"/>
  <c r="EM469" i="1"/>
  <c r="ID469" i="1"/>
  <c r="EM460" i="1"/>
  <c r="HV484" i="1"/>
  <c r="DW484" i="1"/>
  <c r="DX484" i="1"/>
  <c r="ES488" i="1"/>
  <c r="BN489" i="1"/>
  <c r="AL489" i="1"/>
  <c r="EK474" i="1"/>
  <c r="BO484" i="1"/>
  <c r="HA484" i="1"/>
  <c r="EO487" i="1"/>
  <c r="HU491" i="1"/>
  <c r="HX491" i="1"/>
  <c r="GS491" i="1"/>
  <c r="IG491" i="1"/>
  <c r="DW491" i="1"/>
  <c r="DX491" i="1"/>
  <c r="HT491" i="1"/>
  <c r="HV491" i="1"/>
  <c r="EY491" i="1"/>
  <c r="FA491" i="1"/>
  <c r="IH491" i="1"/>
  <c r="IC491" i="1"/>
  <c r="IE491" i="1"/>
  <c r="HR491" i="1"/>
  <c r="IF491" i="1"/>
  <c r="HW491" i="1"/>
  <c r="II491" i="1"/>
  <c r="HQ491" i="1"/>
  <c r="HS491" i="1"/>
  <c r="GT491" i="1"/>
  <c r="EZ491" i="1"/>
  <c r="IA491" i="1"/>
  <c r="HP491" i="1"/>
  <c r="HO491" i="1"/>
  <c r="HU458" i="1"/>
  <c r="HQ460" i="1"/>
  <c r="HX466" i="1"/>
  <c r="HQ467" i="1"/>
  <c r="AN467" i="1"/>
  <c r="BN467" i="1"/>
  <c r="AL467" i="1"/>
  <c r="ET469" i="1"/>
  <c r="CW469" i="1"/>
  <c r="EZ463" i="1"/>
  <c r="AN484" i="1"/>
  <c r="IH484" i="1"/>
  <c r="HQ489" i="1"/>
  <c r="IE479" i="1"/>
  <c r="BN491" i="1"/>
  <c r="AL491" i="1"/>
  <c r="HW460" i="1"/>
  <c r="HV466" i="1"/>
  <c r="HX467" i="1"/>
  <c r="HT467" i="1"/>
  <c r="EP467" i="1"/>
  <c r="ID467" i="1"/>
  <c r="IF469" i="1"/>
  <c r="II469" i="1"/>
  <c r="ES466" i="1"/>
  <c r="HR480" i="1"/>
  <c r="CS491" i="1"/>
  <c r="EL491" i="1"/>
  <c r="DJ490" i="1"/>
  <c r="DV490" i="1"/>
  <c r="EQ489" i="1"/>
  <c r="EK489" i="1"/>
  <c r="ET489" i="1"/>
  <c r="EP489" i="1"/>
  <c r="EZ489" i="1"/>
  <c r="EL489" i="1"/>
  <c r="AK490" i="1"/>
  <c r="HA490" i="1"/>
  <c r="HD490" i="1"/>
  <c r="HF490" i="1"/>
  <c r="AM490" i="1"/>
  <c r="HB490" i="1"/>
  <c r="HE490" i="1"/>
  <c r="HP490" i="1"/>
  <c r="HT468" i="1"/>
  <c r="AN471" i="1"/>
  <c r="HT458" i="1"/>
  <c r="HS471" i="1"/>
  <c r="CW464" i="1"/>
  <c r="IG458" i="1"/>
  <c r="FA458" i="1"/>
  <c r="AN458" i="1"/>
  <c r="HS464" i="1"/>
  <c r="EO467" i="1"/>
  <c r="IG468" i="1"/>
  <c r="II468" i="1"/>
  <c r="CW468" i="1"/>
  <c r="CW471" i="1"/>
  <c r="EU471" i="1"/>
  <c r="GT471" i="1"/>
  <c r="GY471" i="1"/>
  <c r="EP471" i="1"/>
  <c r="ET474" i="1"/>
  <c r="CV474" i="1"/>
  <c r="DV475" i="1"/>
  <c r="EY479" i="1"/>
  <c r="EK479" i="1"/>
  <c r="EY481" i="1"/>
  <c r="EM484" i="1"/>
  <c r="FA484" i="1"/>
  <c r="EQ485" i="1"/>
  <c r="EU485" i="1"/>
  <c r="IG485" i="1"/>
  <c r="IH485" i="1"/>
  <c r="EY485" i="1"/>
  <c r="CS488" i="1"/>
  <c r="EP488" i="1"/>
  <c r="CW488" i="1"/>
  <c r="HS488" i="1"/>
  <c r="DW488" i="1"/>
  <c r="DX488" i="1"/>
  <c r="HT488" i="1"/>
  <c r="EQ482" i="1"/>
  <c r="IC480" i="1"/>
  <c r="EP465" i="1"/>
  <c r="IF468" i="1"/>
  <c r="EV468" i="1"/>
  <c r="EP484" i="1"/>
  <c r="ES484" i="1"/>
  <c r="ET484" i="1"/>
  <c r="EY484" i="1"/>
  <c r="GT485" i="1"/>
  <c r="HQ485" i="1"/>
  <c r="EV488" i="1"/>
  <c r="HV488" i="1"/>
  <c r="IC458" i="1"/>
  <c r="GS464" i="1"/>
  <c r="IE468" i="1"/>
  <c r="IF471" i="1"/>
  <c r="EQ458" i="1"/>
  <c r="EO479" i="1"/>
  <c r="EK484" i="1"/>
  <c r="EU484" i="1"/>
  <c r="II485" i="1"/>
  <c r="FA485" i="1"/>
  <c r="ET486" i="1"/>
  <c r="BN488" i="1"/>
  <c r="AL488" i="1"/>
  <c r="BO488" i="1"/>
  <c r="DV488" i="1"/>
  <c r="HR488" i="1"/>
  <c r="HW488" i="1"/>
  <c r="EM488" i="1"/>
  <c r="HX488" i="1"/>
  <c r="EZ488" i="1"/>
  <c r="HV471" i="1"/>
  <c r="EM485" i="1"/>
  <c r="II488" i="1"/>
  <c r="IC468" i="1"/>
  <c r="II471" i="1"/>
  <c r="EQ463" i="1"/>
  <c r="IE458" i="1"/>
  <c r="EY467" i="1"/>
  <c r="CW467" i="1"/>
  <c r="HQ468" i="1"/>
  <c r="EK469" i="1"/>
  <c r="BO471" i="1"/>
  <c r="DV471" i="1"/>
  <c r="DV473" i="1"/>
  <c r="FN474" i="1"/>
  <c r="EL479" i="1"/>
  <c r="EO481" i="1"/>
  <c r="DW485" i="1"/>
  <c r="DX485" i="1"/>
  <c r="HT485" i="1"/>
  <c r="EK486" i="1"/>
  <c r="BN487" i="1"/>
  <c r="AL487" i="1"/>
  <c r="IE488" i="1"/>
  <c r="IH488" i="1"/>
  <c r="HU488" i="1"/>
  <c r="EM489" i="1"/>
  <c r="DW471" i="1"/>
  <c r="DX471" i="1"/>
  <c r="EO474" i="1"/>
  <c r="EK467" i="1"/>
  <c r="HS468" i="1"/>
  <c r="EQ474" i="1"/>
  <c r="HR458" i="1"/>
  <c r="FN458" i="1"/>
  <c r="FO458" i="1"/>
  <c r="EO459" i="1"/>
  <c r="HV464" i="1"/>
  <c r="IB468" i="1"/>
  <c r="EQ459" i="1"/>
  <c r="EK480" i="1"/>
  <c r="AN482" i="1"/>
  <c r="II482" i="1"/>
  <c r="FA482" i="1"/>
  <c r="EV484" i="1"/>
  <c r="IE485" i="1"/>
  <c r="GS485" i="1"/>
  <c r="IB485" i="1"/>
  <c r="AK486" i="1"/>
  <c r="EV486" i="1"/>
  <c r="AN487" i="1"/>
  <c r="HU487" i="1"/>
  <c r="EY487" i="1"/>
  <c r="CT488" i="1"/>
  <c r="AN488" i="1"/>
  <c r="IF488" i="1"/>
  <c r="HQ488" i="1"/>
  <c r="GT488" i="1"/>
  <c r="EY489" i="1"/>
  <c r="IH464" i="1"/>
  <c r="HV468" i="1"/>
  <c r="AN468" i="1"/>
  <c r="EV471" i="1"/>
  <c r="EM479" i="1"/>
  <c r="BO458" i="1"/>
  <c r="IB458" i="1"/>
  <c r="IF464" i="1"/>
  <c r="EQ461" i="1"/>
  <c r="FA468" i="1"/>
  <c r="HW471" i="1"/>
  <c r="GS471" i="1"/>
  <c r="EZ474" i="1"/>
  <c r="IA458" i="1"/>
  <c r="CW458" i="1"/>
  <c r="EU458" i="1"/>
  <c r="FN461" i="1"/>
  <c r="FO461" i="1"/>
  <c r="FA464" i="1"/>
  <c r="AN464" i="1"/>
  <c r="HO466" i="1"/>
  <c r="EL467" i="1"/>
  <c r="ES467" i="1"/>
  <c r="GT468" i="1"/>
  <c r="IH468" i="1"/>
  <c r="HR468" i="1"/>
  <c r="EL471" i="1"/>
  <c r="IG471" i="1"/>
  <c r="ID471" i="1"/>
  <c r="EL462" i="1"/>
  <c r="ES474" i="1"/>
  <c r="DH475" i="1"/>
  <c r="II458" i="1"/>
  <c r="DW458" i="1"/>
  <c r="DX458" i="1"/>
  <c r="GT459" i="1"/>
  <c r="BO461" i="1"/>
  <c r="DI461" i="1"/>
  <c r="GT464" i="1"/>
  <c r="EY464" i="1"/>
  <c r="BN466" i="1"/>
  <c r="AL466" i="1"/>
  <c r="HU468" i="1"/>
  <c r="HX468" i="1"/>
  <c r="IA468" i="1"/>
  <c r="DW468" i="1"/>
  <c r="DX468" i="1"/>
  <c r="ES471" i="1"/>
  <c r="HX471" i="1"/>
  <c r="EP466" i="1"/>
  <c r="EP470" i="1"/>
  <c r="HV478" i="1"/>
  <c r="HT478" i="1"/>
  <c r="CT482" i="1"/>
  <c r="HT482" i="1"/>
  <c r="DW482" i="1"/>
  <c r="DX482" i="1"/>
  <c r="CT484" i="1"/>
  <c r="BO485" i="1"/>
  <c r="DG485" i="1"/>
  <c r="AN485" i="1"/>
  <c r="HV485" i="1"/>
  <c r="EZ485" i="1"/>
  <c r="EW487" i="1"/>
  <c r="IH487" i="1"/>
  <c r="GT487" i="1"/>
  <c r="EL488" i="1"/>
  <c r="HO488" i="1"/>
  <c r="FA488" i="1"/>
  <c r="EO489" i="1"/>
  <c r="ID489" i="1"/>
  <c r="DI489" i="1"/>
  <c r="BS489" i="1"/>
  <c r="GU489" i="1"/>
  <c r="HP489" i="1"/>
  <c r="GX489" i="1"/>
  <c r="HB489" i="1"/>
  <c r="HC489" i="1"/>
  <c r="HD489" i="1"/>
  <c r="HE489" i="1"/>
  <c r="HZ489" i="1"/>
  <c r="AM489" i="1"/>
  <c r="HF489" i="1"/>
  <c r="DJ489" i="1"/>
  <c r="HA489" i="1"/>
  <c r="DV489" i="1"/>
  <c r="IA489" i="1"/>
  <c r="DH489" i="1"/>
  <c r="GW488" i="1"/>
  <c r="GV488" i="1"/>
  <c r="GX488" i="1"/>
  <c r="GY488" i="1"/>
  <c r="GU488" i="1"/>
  <c r="AK488" i="1"/>
  <c r="IA488" i="1"/>
  <c r="HP488" i="1"/>
  <c r="IA487" i="1"/>
  <c r="IB486" i="1"/>
  <c r="DP486" i="1"/>
  <c r="DQ486" i="1"/>
  <c r="HB486" i="1"/>
  <c r="HD486" i="1"/>
  <c r="IA486" i="1"/>
  <c r="CU486" i="1"/>
  <c r="HZ486" i="1"/>
  <c r="DI485" i="1"/>
  <c r="HZ485" i="1"/>
  <c r="HO485" i="1"/>
  <c r="IA484" i="1"/>
  <c r="CU483" i="1"/>
  <c r="EK483" i="1"/>
  <c r="EZ483" i="1"/>
  <c r="FN483" i="1"/>
  <c r="FO483" i="1"/>
  <c r="ET483" i="1"/>
  <c r="EP483" i="1"/>
  <c r="BN483" i="1"/>
  <c r="AL483" i="1"/>
  <c r="CT483" i="1"/>
  <c r="EO483" i="1"/>
  <c r="EV483" i="1"/>
  <c r="EM483" i="1"/>
  <c r="HW483" i="1"/>
  <c r="ID483" i="1"/>
  <c r="HS483" i="1"/>
  <c r="HO483" i="1"/>
  <c r="HU483" i="1"/>
  <c r="CW483" i="1"/>
  <c r="EY483" i="1"/>
  <c r="IG483" i="1"/>
  <c r="EQ483" i="1"/>
  <c r="HX483" i="1"/>
  <c r="IH483" i="1"/>
  <c r="DW483" i="1"/>
  <c r="DX483" i="1"/>
  <c r="IC483" i="1"/>
  <c r="GT483" i="1"/>
  <c r="FA483" i="1"/>
  <c r="IC482" i="1"/>
  <c r="EU483" i="1"/>
  <c r="AN483" i="1"/>
  <c r="HQ483" i="1"/>
  <c r="IE483" i="1"/>
  <c r="HT483" i="1"/>
  <c r="BO483" i="1"/>
  <c r="FX483" i="1"/>
  <c r="II483" i="1"/>
  <c r="HV483" i="1"/>
  <c r="GS483" i="1"/>
  <c r="GV483" i="1"/>
  <c r="AK483" i="1"/>
  <c r="GW483" i="1"/>
  <c r="GX483" i="1"/>
  <c r="IA483" i="1"/>
  <c r="HP483" i="1"/>
  <c r="DH482" i="1"/>
  <c r="HC482" i="1"/>
  <c r="HE482" i="1"/>
  <c r="HF482" i="1"/>
  <c r="HB482" i="1"/>
  <c r="FX482" i="1"/>
  <c r="HZ482" i="1"/>
  <c r="DJ482" i="1"/>
  <c r="CH482" i="1"/>
  <c r="HO482" i="1"/>
  <c r="DI482" i="1"/>
  <c r="DI481" i="1"/>
  <c r="IA481" i="1"/>
  <c r="HA481" i="1"/>
  <c r="HF481" i="1"/>
  <c r="HB481" i="1"/>
  <c r="FX481" i="1"/>
  <c r="HE481" i="1"/>
  <c r="HC481" i="1"/>
  <c r="HD481" i="1"/>
  <c r="AM481" i="1"/>
  <c r="DJ481" i="1"/>
  <c r="CH481" i="1"/>
  <c r="DV481" i="1"/>
  <c r="HD480" i="1"/>
  <c r="HE480" i="1"/>
  <c r="HZ480" i="1"/>
  <c r="FC480" i="1"/>
  <c r="FD480" i="1"/>
  <c r="CT480" i="1"/>
  <c r="IC479" i="1"/>
  <c r="CK479" i="1"/>
  <c r="HO479" i="1"/>
  <c r="HP479" i="1"/>
  <c r="CT479" i="1"/>
  <c r="EW479" i="1"/>
  <c r="CS479" i="1"/>
  <c r="CJ479" i="1"/>
  <c r="HC479" i="1"/>
  <c r="HD479" i="1"/>
  <c r="HE479" i="1"/>
  <c r="HF479" i="1"/>
  <c r="HA479" i="1"/>
  <c r="HB479" i="1"/>
  <c r="AM479" i="1"/>
  <c r="BS479" i="1"/>
  <c r="GU479" i="1"/>
  <c r="FC479" i="1"/>
  <c r="FD479" i="1"/>
  <c r="GV479" i="1"/>
  <c r="AK479" i="1"/>
  <c r="GW479" i="1"/>
  <c r="GY479" i="1"/>
  <c r="GX479" i="1"/>
  <c r="DH479" i="1"/>
  <c r="DV479" i="1"/>
  <c r="DJ479" i="1"/>
  <c r="IA479" i="1"/>
  <c r="HZ479" i="1"/>
  <c r="GU478" i="1"/>
  <c r="GV478" i="1"/>
  <c r="GX478" i="1"/>
  <c r="GY478" i="1"/>
  <c r="AK478" i="1"/>
  <c r="GW478" i="1"/>
  <c r="HP478" i="1"/>
  <c r="EW478" i="1"/>
  <c r="HZ478" i="1"/>
  <c r="CU478" i="1"/>
  <c r="CT478" i="1"/>
  <c r="CS478" i="1"/>
  <c r="HO478" i="1"/>
  <c r="DN477" i="1"/>
  <c r="GX477" i="1"/>
  <c r="BS477" i="1"/>
  <c r="GY477" i="1"/>
  <c r="GU477" i="1"/>
  <c r="GV477" i="1"/>
  <c r="AK477" i="1"/>
  <c r="GW477" i="1"/>
  <c r="CT477" i="1"/>
  <c r="HP477" i="1"/>
  <c r="HZ477" i="1"/>
  <c r="CU477" i="1"/>
  <c r="CS477" i="1"/>
  <c r="HO477" i="1"/>
  <c r="HD476" i="1"/>
  <c r="HC476" i="1"/>
  <c r="HE476" i="1"/>
  <c r="HF476" i="1"/>
  <c r="AM476" i="1"/>
  <c r="HA476" i="1"/>
  <c r="HB476" i="1"/>
  <c r="FX476" i="1"/>
  <c r="IA476" i="1"/>
  <c r="FC476" i="1"/>
  <c r="FD476" i="1"/>
  <c r="BS476" i="1"/>
  <c r="GQ476" i="1"/>
  <c r="GV476" i="1"/>
  <c r="AK476" i="1"/>
  <c r="CS476" i="1"/>
  <c r="DI476" i="1"/>
  <c r="HO476" i="1"/>
  <c r="DJ476" i="1"/>
  <c r="CH476" i="1"/>
  <c r="CU476" i="1"/>
  <c r="DH476" i="1"/>
  <c r="HP476" i="1"/>
  <c r="CS475" i="1"/>
  <c r="HA475" i="1"/>
  <c r="HB475" i="1"/>
  <c r="HC475" i="1"/>
  <c r="HD475" i="1"/>
  <c r="HE475" i="1"/>
  <c r="HF475" i="1"/>
  <c r="AM475" i="1"/>
  <c r="GW475" i="1"/>
  <c r="DJ475" i="1"/>
  <c r="CH475" i="1"/>
  <c r="HO475" i="1"/>
  <c r="DI475" i="1"/>
  <c r="IA475" i="1"/>
  <c r="HZ474" i="1"/>
  <c r="HO474" i="1"/>
  <c r="HA474" i="1"/>
  <c r="HA473" i="1"/>
  <c r="DH473" i="1"/>
  <c r="AM473" i="1"/>
  <c r="HB473" i="1"/>
  <c r="FX473" i="1"/>
  <c r="HC473" i="1"/>
  <c r="HD473" i="1"/>
  <c r="HE473" i="1"/>
  <c r="HF473" i="1"/>
  <c r="CT473" i="1"/>
  <c r="DU473" i="1"/>
  <c r="DC473" i="1"/>
  <c r="DN473" i="1"/>
  <c r="DD473" i="1"/>
  <c r="DO473" i="1"/>
  <c r="DQ473" i="1"/>
  <c r="DS473" i="1"/>
  <c r="DP473" i="1"/>
  <c r="DT473" i="1"/>
  <c r="DK473" i="1"/>
  <c r="DY473" i="1"/>
  <c r="DR473" i="1"/>
  <c r="EW473" i="1"/>
  <c r="CU473" i="1"/>
  <c r="HO473" i="1"/>
  <c r="CS473" i="1"/>
  <c r="DI473" i="1"/>
  <c r="AK473" i="1"/>
  <c r="GW473" i="1"/>
  <c r="GX473" i="1"/>
  <c r="BS473" i="1"/>
  <c r="GP473" i="1"/>
  <c r="GU473" i="1"/>
  <c r="FC473" i="1"/>
  <c r="FD473" i="1"/>
  <c r="GV473" i="1"/>
  <c r="GY473" i="1"/>
  <c r="AL472" i="1"/>
  <c r="EP461" i="1"/>
  <c r="EL465" i="1"/>
  <c r="HO470" i="1"/>
  <c r="ET466" i="1"/>
  <c r="IG465" i="1"/>
  <c r="FA470" i="1"/>
  <c r="AN463" i="1"/>
  <c r="CW466" i="1"/>
  <c r="EK462" i="1"/>
  <c r="ES463" i="1"/>
  <c r="HX464" i="1"/>
  <c r="FN465" i="1"/>
  <c r="FO465" i="1"/>
  <c r="FA466" i="1"/>
  <c r="EM466" i="1"/>
  <c r="DV469" i="1"/>
  <c r="BO470" i="1"/>
  <c r="HF470" i="1"/>
  <c r="CW470" i="1"/>
  <c r="EM464" i="1"/>
  <c r="EO458" i="1"/>
  <c r="ES465" i="1"/>
  <c r="EY465" i="1"/>
  <c r="EU470" i="1"/>
  <c r="BN470" i="1"/>
  <c r="AL470" i="1"/>
  <c r="II465" i="1"/>
  <c r="DW470" i="1"/>
  <c r="DX470" i="1"/>
  <c r="BN461" i="1"/>
  <c r="AL461" i="1"/>
  <c r="HU464" i="1"/>
  <c r="IB464" i="1"/>
  <c r="ET458" i="1"/>
  <c r="ES461" i="1"/>
  <c r="DW462" i="1"/>
  <c r="DX462" i="1"/>
  <c r="ET463" i="1"/>
  <c r="IG464" i="1"/>
  <c r="BO464" i="1"/>
  <c r="DH464" i="1"/>
  <c r="GT466" i="1"/>
  <c r="EQ466" i="1"/>
  <c r="AN470" i="1"/>
  <c r="EZ471" i="1"/>
  <c r="ET461" i="1"/>
  <c r="IB469" i="1"/>
  <c r="HR465" i="1"/>
  <c r="EQ465" i="1"/>
  <c r="EU465" i="1"/>
  <c r="EW465" i="1"/>
  <c r="HZ469" i="1"/>
  <c r="CU462" i="1"/>
  <c r="EU464" i="1"/>
  <c r="EL466" i="1"/>
  <c r="CT459" i="1"/>
  <c r="HW464" i="1"/>
  <c r="BN465" i="1"/>
  <c r="AL465" i="1"/>
  <c r="HU466" i="1"/>
  <c r="BO466" i="1"/>
  <c r="HB466" i="1"/>
  <c r="FN466" i="1"/>
  <c r="FO466" i="1"/>
  <c r="EM471" i="1"/>
  <c r="BN471" i="1"/>
  <c r="AL471" i="1"/>
  <c r="AN472" i="1"/>
  <c r="EK466" i="1"/>
  <c r="FA457" i="1"/>
  <c r="DW460" i="1"/>
  <c r="DX460" i="1"/>
  <c r="EL460" i="1"/>
  <c r="IG461" i="1"/>
  <c r="IF465" i="1"/>
  <c r="GS465" i="1"/>
  <c r="EV465" i="1"/>
  <c r="EO465" i="1"/>
  <c r="EL468" i="1"/>
  <c r="EO471" i="1"/>
  <c r="EP463" i="1"/>
  <c r="EY462" i="1"/>
  <c r="FA460" i="1"/>
  <c r="IE465" i="1"/>
  <c r="EM465" i="1"/>
  <c r="EL458" i="1"/>
  <c r="CW457" i="1"/>
  <c r="HV465" i="1"/>
  <c r="HT465" i="1"/>
  <c r="AN465" i="1"/>
  <c r="FA465" i="1"/>
  <c r="EM468" i="1"/>
  <c r="EP458" i="1"/>
  <c r="HX459" i="1"/>
  <c r="EV460" i="1"/>
  <c r="CW461" i="1"/>
  <c r="HS465" i="1"/>
  <c r="EZ465" i="1"/>
  <c r="BO465" i="1"/>
  <c r="HD465" i="1"/>
  <c r="DW465" i="1"/>
  <c r="DX465" i="1"/>
  <c r="EZ466" i="1"/>
  <c r="HW466" i="1"/>
  <c r="HR466" i="1"/>
  <c r="EY466" i="1"/>
  <c r="EK471" i="1"/>
  <c r="GT465" i="1"/>
  <c r="EZ458" i="1"/>
  <c r="CU458" i="1"/>
  <c r="IG459" i="1"/>
  <c r="EV462" i="1"/>
  <c r="EM463" i="1"/>
  <c r="EL464" i="1"/>
  <c r="IC465" i="1"/>
  <c r="CW465" i="1"/>
  <c r="IF466" i="1"/>
  <c r="EO466" i="1"/>
  <c r="BO468" i="1"/>
  <c r="HF468" i="1"/>
  <c r="EZ469" i="1"/>
  <c r="BN469" i="1"/>
  <c r="AL469" i="1"/>
  <c r="ET471" i="1"/>
  <c r="EY471" i="1"/>
  <c r="HU465" i="1"/>
  <c r="GS458" i="1"/>
  <c r="HV458" i="1"/>
  <c r="HX458" i="1"/>
  <c r="HS460" i="1"/>
  <c r="HZ460" i="1"/>
  <c r="AN462" i="1"/>
  <c r="HW463" i="1"/>
  <c r="CW463" i="1"/>
  <c r="IH465" i="1"/>
  <c r="EK465" i="1"/>
  <c r="IH466" i="1"/>
  <c r="HR467" i="1"/>
  <c r="EZ467" i="1"/>
  <c r="BO467" i="1"/>
  <c r="HB467" i="1"/>
  <c r="GS469" i="1"/>
  <c r="AN469" i="1"/>
  <c r="HR469" i="1"/>
  <c r="EZ470" i="1"/>
  <c r="ET470" i="1"/>
  <c r="FN471" i="1"/>
  <c r="HX465" i="1"/>
  <c r="EU459" i="1"/>
  <c r="HP459" i="1"/>
  <c r="BN459" i="1"/>
  <c r="AL459" i="1"/>
  <c r="HR461" i="1"/>
  <c r="AN460" i="1"/>
  <c r="HT457" i="1"/>
  <c r="ES459" i="1"/>
  <c r="HW461" i="1"/>
  <c r="AN461" i="1"/>
  <c r="HW462" i="1"/>
  <c r="FA462" i="1"/>
  <c r="BN464" i="1"/>
  <c r="AL464" i="1"/>
  <c r="HQ465" i="1"/>
  <c r="EM470" i="1"/>
  <c r="IG457" i="1"/>
  <c r="EK458" i="1"/>
  <c r="II459" i="1"/>
  <c r="HV459" i="1"/>
  <c r="HU460" i="1"/>
  <c r="EV461" i="1"/>
  <c r="IH462" i="1"/>
  <c r="EP462" i="1"/>
  <c r="EY463" i="1"/>
  <c r="IE459" i="1"/>
  <c r="EL459" i="1"/>
  <c r="BO460" i="1"/>
  <c r="DH460" i="1"/>
  <c r="HU461" i="1"/>
  <c r="ES462" i="1"/>
  <c r="FA463" i="1"/>
  <c r="HP463" i="1"/>
  <c r="EQ464" i="1"/>
  <c r="EK468" i="1"/>
  <c r="ES470" i="1"/>
  <c r="EK470" i="1"/>
  <c r="BO457" i="1"/>
  <c r="HE457" i="1"/>
  <c r="BN457" i="1"/>
  <c r="AL457" i="1"/>
  <c r="HT459" i="1"/>
  <c r="CW459" i="1"/>
  <c r="ET459" i="1"/>
  <c r="HX460" i="1"/>
  <c r="BN460" i="1"/>
  <c r="AL460" i="1"/>
  <c r="IC461" i="1"/>
  <c r="IH461" i="1"/>
  <c r="EL461" i="1"/>
  <c r="GS462" i="1"/>
  <c r="HV462" i="1"/>
  <c r="FN462" i="1"/>
  <c r="FO462" i="1"/>
  <c r="II463" i="1"/>
  <c r="DW463" i="1"/>
  <c r="DX463" i="1"/>
  <c r="BO463" i="1"/>
  <c r="DG463" i="1"/>
  <c r="FN464" i="1"/>
  <c r="FO464" i="1"/>
  <c r="EK464" i="1"/>
  <c r="GS466" i="1"/>
  <c r="IE466" i="1"/>
  <c r="AN466" i="1"/>
  <c r="II466" i="1"/>
  <c r="BN468" i="1"/>
  <c r="AL468" i="1"/>
  <c r="FN469" i="1"/>
  <c r="FO469" i="1"/>
  <c r="ID461" i="1"/>
  <c r="GS461" i="1"/>
  <c r="HT461" i="1"/>
  <c r="DW461" i="1"/>
  <c r="DX461" i="1"/>
  <c r="BN462" i="1"/>
  <c r="AL462" i="1"/>
  <c r="IG463" i="1"/>
  <c r="ID463" i="1"/>
  <c r="FA461" i="1"/>
  <c r="II461" i="1"/>
  <c r="EK461" i="1"/>
  <c r="HQ462" i="1"/>
  <c r="HU463" i="1"/>
  <c r="EO468" i="1"/>
  <c r="ES460" i="1"/>
  <c r="IF461" i="1"/>
  <c r="IF462" i="1"/>
  <c r="GT463" i="1"/>
  <c r="EO464" i="1"/>
  <c r="EU460" i="1"/>
  <c r="HR460" i="1"/>
  <c r="EY461" i="1"/>
  <c r="EZ462" i="1"/>
  <c r="EM462" i="1"/>
  <c r="EQ462" i="1"/>
  <c r="EK463" i="1"/>
  <c r="EV463" i="1"/>
  <c r="EZ468" i="1"/>
  <c r="HV457" i="1"/>
  <c r="IC459" i="1"/>
  <c r="DW459" i="1"/>
  <c r="DX459" i="1"/>
  <c r="EK459" i="1"/>
  <c r="EP459" i="1"/>
  <c r="II460" i="1"/>
  <c r="EP460" i="1"/>
  <c r="HV461" i="1"/>
  <c r="EU461" i="1"/>
  <c r="IB461" i="1"/>
  <c r="EM461" i="1"/>
  <c r="HX462" i="1"/>
  <c r="BO462" i="1"/>
  <c r="IC462" i="1"/>
  <c r="HV463" i="1"/>
  <c r="GS463" i="1"/>
  <c r="BN463" i="1"/>
  <c r="AL463" i="1"/>
  <c r="ET464" i="1"/>
  <c r="HT466" i="1"/>
  <c r="EV466" i="1"/>
  <c r="EY468" i="1"/>
  <c r="EQ468" i="1"/>
  <c r="ES468" i="1"/>
  <c r="GS470" i="1"/>
  <c r="HS462" i="1"/>
  <c r="GT462" i="1"/>
  <c r="IC466" i="1"/>
  <c r="HS466" i="1"/>
  <c r="BO459" i="1"/>
  <c r="DV459" i="1"/>
  <c r="EV459" i="1"/>
  <c r="ET462" i="1"/>
  <c r="IB463" i="1"/>
  <c r="HX457" i="1"/>
  <c r="ID462" i="1"/>
  <c r="HX463" i="1"/>
  <c r="HS463" i="1"/>
  <c r="EY470" i="1"/>
  <c r="IC457" i="1"/>
  <c r="EY458" i="1"/>
  <c r="EZ459" i="1"/>
  <c r="AN459" i="1"/>
  <c r="IH460" i="1"/>
  <c r="GT461" i="1"/>
  <c r="IH463" i="1"/>
  <c r="EU463" i="1"/>
  <c r="CS468" i="1"/>
  <c r="EO470" i="1"/>
  <c r="HR457" i="1"/>
  <c r="ES458" i="1"/>
  <c r="EM458" i="1"/>
  <c r="ID460" i="1"/>
  <c r="EZ461" i="1"/>
  <c r="HQ461" i="1"/>
  <c r="EU462" i="1"/>
  <c r="HQ463" i="1"/>
  <c r="EP464" i="1"/>
  <c r="EQ469" i="1"/>
  <c r="IE457" i="1"/>
  <c r="FA459" i="1"/>
  <c r="HW459" i="1"/>
  <c r="EM459" i="1"/>
  <c r="EY460" i="1"/>
  <c r="CW460" i="1"/>
  <c r="EQ460" i="1"/>
  <c r="IE461" i="1"/>
  <c r="HX461" i="1"/>
  <c r="EO461" i="1"/>
  <c r="IG462" i="1"/>
  <c r="EO462" i="1"/>
  <c r="IB462" i="1"/>
  <c r="IF463" i="1"/>
  <c r="EL463" i="1"/>
  <c r="EZ464" i="1"/>
  <c r="DW466" i="1"/>
  <c r="DX466" i="1"/>
  <c r="EP468" i="1"/>
  <c r="FN468" i="1"/>
  <c r="FO468" i="1"/>
  <c r="EO469" i="1"/>
  <c r="EL470" i="1"/>
  <c r="IC471" i="1"/>
  <c r="HO471" i="1"/>
  <c r="HZ471" i="1"/>
  <c r="HE471" i="1"/>
  <c r="DH470" i="1"/>
  <c r="HB470" i="1"/>
  <c r="GU470" i="1"/>
  <c r="IA470" i="1"/>
  <c r="GW469" i="1"/>
  <c r="IA469" i="1"/>
  <c r="HB469" i="1"/>
  <c r="HC469" i="1"/>
  <c r="HD469" i="1"/>
  <c r="HE469" i="1"/>
  <c r="HA469" i="1"/>
  <c r="HF469" i="1"/>
  <c r="AM469" i="1"/>
  <c r="DJ469" i="1"/>
  <c r="CH469" i="1"/>
  <c r="DH469" i="1"/>
  <c r="HP468" i="1"/>
  <c r="HP467" i="1"/>
  <c r="IA467" i="1"/>
  <c r="GV466" i="1"/>
  <c r="IA466" i="1"/>
  <c r="CS466" i="1"/>
  <c r="HP466" i="1"/>
  <c r="IA465" i="1"/>
  <c r="HO465" i="1"/>
  <c r="HP465" i="1"/>
  <c r="GU465" i="1"/>
  <c r="GV465" i="1"/>
  <c r="AK465" i="1"/>
  <c r="GW465" i="1"/>
  <c r="GX465" i="1"/>
  <c r="GY465" i="1"/>
  <c r="CS465" i="1"/>
  <c r="CU465" i="1"/>
  <c r="GX464" i="1"/>
  <c r="HO464" i="1"/>
  <c r="HZ464" i="1"/>
  <c r="HZ463" i="1"/>
  <c r="HO462" i="1"/>
  <c r="HZ462" i="1"/>
  <c r="HZ461" i="1"/>
  <c r="HD461" i="1"/>
  <c r="GY461" i="1"/>
  <c r="HO461" i="1"/>
  <c r="HF460" i="1"/>
  <c r="IA459" i="1"/>
  <c r="HP458" i="1"/>
  <c r="DH458" i="1"/>
  <c r="EO457" i="1"/>
  <c r="EP457" i="1"/>
  <c r="EZ457" i="1"/>
  <c r="FN457" i="1"/>
  <c r="ES457" i="1"/>
  <c r="EK457" i="1"/>
  <c r="EL457" i="1"/>
  <c r="AK457" i="1"/>
  <c r="ET457" i="1"/>
  <c r="EV457" i="1"/>
  <c r="DW457" i="1"/>
  <c r="DX457" i="1"/>
  <c r="AN457" i="1"/>
  <c r="EQ457" i="1"/>
  <c r="EU457" i="1"/>
  <c r="EM457" i="1"/>
  <c r="EY457" i="1"/>
  <c r="HS456" i="1"/>
  <c r="IH456" i="1"/>
  <c r="HX456" i="1"/>
  <c r="IG456" i="1"/>
  <c r="IF456" i="1"/>
  <c r="HW456" i="1"/>
  <c r="IB456" i="1"/>
  <c r="HQ456" i="1"/>
  <c r="GS456" i="1"/>
  <c r="GT456" i="1"/>
  <c r="HU456" i="1"/>
  <c r="HV456" i="1"/>
  <c r="ID456" i="1"/>
  <c r="IA457" i="1"/>
  <c r="HP457" i="1"/>
  <c r="HZ456" i="1"/>
  <c r="HO456" i="1"/>
  <c r="HD471" i="1"/>
  <c r="DV487" i="1"/>
  <c r="DH471" i="1"/>
  <c r="DI487" i="1"/>
  <c r="DG473" i="1"/>
  <c r="IA471" i="1"/>
  <c r="CT474" i="1"/>
  <c r="AM482" i="1"/>
  <c r="IA482" i="1"/>
  <c r="IB487" i="1"/>
  <c r="IE471" i="1"/>
  <c r="HA471" i="1"/>
  <c r="EW474" i="1"/>
  <c r="HA482" i="1"/>
  <c r="HA487" i="1"/>
  <c r="HZ473" i="1"/>
  <c r="GX474" i="1"/>
  <c r="AM487" i="1"/>
  <c r="DJ471" i="1"/>
  <c r="CH471" i="1"/>
  <c r="HB471" i="1"/>
  <c r="HC471" i="1"/>
  <c r="GY474" i="1"/>
  <c r="HD482" i="1"/>
  <c r="HF487" i="1"/>
  <c r="HB487" i="1"/>
  <c r="GW489" i="1"/>
  <c r="FX490" i="1"/>
  <c r="DH490" i="1"/>
  <c r="HE487" i="1"/>
  <c r="GY489" i="1"/>
  <c r="HC490" i="1"/>
  <c r="BS490" i="1"/>
  <c r="GU469" i="1"/>
  <c r="EW469" i="1"/>
  <c r="CT469" i="1"/>
  <c r="GV469" i="1"/>
  <c r="HQ469" i="1"/>
  <c r="DI477" i="1"/>
  <c r="HD477" i="1"/>
  <c r="DU477" i="1"/>
  <c r="GY481" i="1"/>
  <c r="AK469" i="1"/>
  <c r="DH477" i="1"/>
  <c r="DV477" i="1"/>
  <c r="DC477" i="1"/>
  <c r="FC478" i="1"/>
  <c r="FD478" i="1"/>
  <c r="EW481" i="1"/>
  <c r="GX469" i="1"/>
  <c r="AM477" i="1"/>
  <c r="GU481" i="1"/>
  <c r="HZ476" i="1"/>
  <c r="GY469" i="1"/>
  <c r="HO469" i="1"/>
  <c r="HC477" i="1"/>
  <c r="DS477" i="1"/>
  <c r="GX481" i="1"/>
  <c r="CU469" i="1"/>
  <c r="BS469" i="1"/>
  <c r="GP469" i="1"/>
  <c r="FC477" i="1"/>
  <c r="FD477" i="1"/>
  <c r="HA477" i="1"/>
  <c r="DR477" i="1"/>
  <c r="GW481" i="1"/>
  <c r="HB477" i="1"/>
  <c r="DT477" i="1"/>
  <c r="BS481" i="1"/>
  <c r="GQ481" i="1"/>
  <c r="CS469" i="1"/>
  <c r="FC469" i="1"/>
  <c r="FD469" i="1"/>
  <c r="IA477" i="1"/>
  <c r="FX477" i="1"/>
  <c r="DJ478" i="1"/>
  <c r="CH478" i="1"/>
  <c r="GV481" i="1"/>
  <c r="GW461" i="1"/>
  <c r="HF474" i="1"/>
  <c r="GX461" i="1"/>
  <c r="GU467" i="1"/>
  <c r="AM474" i="1"/>
  <c r="DH474" i="1"/>
  <c r="FX475" i="1"/>
  <c r="CU461" i="1"/>
  <c r="HB474" i="1"/>
  <c r="IG474" i="1"/>
  <c r="CS461" i="1"/>
  <c r="HD466" i="1"/>
  <c r="HP461" i="1"/>
  <c r="FX474" i="1"/>
  <c r="BS474" i="1"/>
  <c r="II474" i="1"/>
  <c r="CT461" i="1"/>
  <c r="HC474" i="1"/>
  <c r="IA474" i="1"/>
  <c r="DV474" i="1"/>
  <c r="GU461" i="1"/>
  <c r="HE466" i="1"/>
  <c r="EW461" i="1"/>
  <c r="GV461" i="1"/>
  <c r="DJ474" i="1"/>
  <c r="CH474" i="1"/>
  <c r="HD474" i="1"/>
  <c r="IE474" i="1"/>
  <c r="AK461" i="1"/>
  <c r="HE474" i="1"/>
  <c r="GV467" i="1"/>
  <c r="HF484" i="1"/>
  <c r="CU467" i="1"/>
  <c r="AK467" i="1"/>
  <c r="HC484" i="1"/>
  <c r="EW467" i="1"/>
  <c r="GW467" i="1"/>
  <c r="HD484" i="1"/>
  <c r="GX467" i="1"/>
  <c r="GY467" i="1"/>
  <c r="HE464" i="1"/>
  <c r="CT467" i="1"/>
  <c r="HO467" i="1"/>
  <c r="HE484" i="1"/>
  <c r="DI484" i="1"/>
  <c r="GU490" i="1"/>
  <c r="FC490" i="1"/>
  <c r="FD490" i="1"/>
  <c r="AK482" i="1"/>
  <c r="GV486" i="1"/>
  <c r="GV482" i="1"/>
  <c r="GY470" i="1"/>
  <c r="HS470" i="1"/>
  <c r="IB484" i="1"/>
  <c r="GV484" i="1"/>
  <c r="FC482" i="1"/>
  <c r="FD482" i="1"/>
  <c r="DG482" i="1"/>
  <c r="CX478" i="1"/>
  <c r="CI478" i="1"/>
  <c r="CK481" i="1"/>
  <c r="CX481" i="1"/>
  <c r="DA481" i="1"/>
  <c r="CV468" i="1"/>
  <c r="CK468" i="1"/>
  <c r="CV458" i="1"/>
  <c r="CX458" i="1"/>
  <c r="DG486" i="1"/>
  <c r="CV475" i="1"/>
  <c r="CX475" i="1"/>
  <c r="CV485" i="1"/>
  <c r="CV462" i="1"/>
  <c r="DG459" i="1"/>
  <c r="CV480" i="1"/>
  <c r="CX480" i="1"/>
  <c r="DG469" i="1"/>
  <c r="CV469" i="1"/>
  <c r="CI469" i="1"/>
  <c r="CV470" i="1"/>
  <c r="CX470" i="1"/>
  <c r="CV459" i="1"/>
  <c r="CK459" i="1"/>
  <c r="CV457" i="1"/>
  <c r="CV463" i="1"/>
  <c r="CV482" i="1"/>
  <c r="CV460" i="1"/>
  <c r="CK460" i="1"/>
  <c r="CV476" i="1"/>
  <c r="CI476" i="1"/>
  <c r="CV489" i="1"/>
  <c r="CX489" i="1"/>
  <c r="CV464" i="1"/>
  <c r="CX464" i="1"/>
  <c r="DG488" i="1"/>
  <c r="CV487" i="1"/>
  <c r="DI490" i="1"/>
  <c r="DG490" i="1"/>
  <c r="GX486" i="1"/>
  <c r="DJ484" i="1"/>
  <c r="DD484" i="1"/>
  <c r="DG467" i="1"/>
  <c r="CV488" i="1"/>
  <c r="CK488" i="1"/>
  <c r="DG470" i="1"/>
  <c r="CV465" i="1"/>
  <c r="DG484" i="1"/>
  <c r="GY486" i="1"/>
  <c r="DG458" i="1"/>
  <c r="CV466" i="1"/>
  <c r="CI466" i="1"/>
  <c r="DG457" i="1"/>
  <c r="DG471" i="1"/>
  <c r="CV484" i="1"/>
  <c r="CX484" i="1"/>
  <c r="DG480" i="1"/>
  <c r="DG461" i="1"/>
  <c r="DG460" i="1"/>
  <c r="DG476" i="1"/>
  <c r="DI491" i="1"/>
  <c r="CJ491" i="1"/>
  <c r="DG491" i="1"/>
  <c r="DG478" i="1"/>
  <c r="CV471" i="1"/>
  <c r="CI471" i="1"/>
  <c r="DG462" i="1"/>
  <c r="CV483" i="1"/>
  <c r="DG489" i="1"/>
  <c r="DG468" i="1"/>
  <c r="DG466" i="1"/>
  <c r="DG487" i="1"/>
  <c r="DG477" i="1"/>
  <c r="DG465" i="1"/>
  <c r="CV486" i="1"/>
  <c r="DG464" i="1"/>
  <c r="CV467" i="1"/>
  <c r="DG483" i="1"/>
  <c r="EW475" i="1"/>
  <c r="GU463" i="1"/>
  <c r="HC464" i="1"/>
  <c r="GW459" i="1"/>
  <c r="CS463" i="1"/>
  <c r="HD464" i="1"/>
  <c r="HE478" i="1"/>
  <c r="BS484" i="1"/>
  <c r="HL484" i="1"/>
  <c r="GW486" i="1"/>
  <c r="HF464" i="1"/>
  <c r="CU459" i="1"/>
  <c r="IC464" i="1"/>
  <c r="EW490" i="1"/>
  <c r="GX459" i="1"/>
  <c r="GY459" i="1"/>
  <c r="HA464" i="1"/>
  <c r="AK459" i="1"/>
  <c r="HB464" i="1"/>
  <c r="AM464" i="1"/>
  <c r="GU459" i="1"/>
  <c r="GV459" i="1"/>
  <c r="GS459" i="1"/>
  <c r="HC458" i="1"/>
  <c r="HF458" i="1"/>
  <c r="DI458" i="1"/>
  <c r="CJ458" i="1"/>
  <c r="HC461" i="1"/>
  <c r="GW464" i="1"/>
  <c r="DV458" i="1"/>
  <c r="AK475" i="1"/>
  <c r="IA478" i="1"/>
  <c r="HD478" i="1"/>
  <c r="DJ480" i="1"/>
  <c r="DQ480" i="1"/>
  <c r="GU480" i="1"/>
  <c r="HC480" i="1"/>
  <c r="IE480" i="1"/>
  <c r="DI486" i="1"/>
  <c r="FC486" i="1"/>
  <c r="FD486" i="1"/>
  <c r="HA486" i="1"/>
  <c r="DO486" i="1"/>
  <c r="HT480" i="1"/>
  <c r="AM461" i="1"/>
  <c r="GY475" i="1"/>
  <c r="CT475" i="1"/>
  <c r="AM478" i="1"/>
  <c r="DI480" i="1"/>
  <c r="AK480" i="1"/>
  <c r="HF480" i="1"/>
  <c r="CS480" i="1"/>
  <c r="HE486" i="1"/>
  <c r="DR486" i="1"/>
  <c r="ID486" i="1"/>
  <c r="FC488" i="1"/>
  <c r="FD488" i="1"/>
  <c r="HA458" i="1"/>
  <c r="CT464" i="1"/>
  <c r="GU464" i="1"/>
  <c r="HR464" i="1"/>
  <c r="BS475" i="1"/>
  <c r="GQ475" i="1"/>
  <c r="DV478" i="1"/>
  <c r="HA478" i="1"/>
  <c r="BS478" i="1"/>
  <c r="GW480" i="1"/>
  <c r="IA480" i="1"/>
  <c r="HA480" i="1"/>
  <c r="HF486" i="1"/>
  <c r="DS486" i="1"/>
  <c r="DU486" i="1"/>
  <c r="HF488" i="1"/>
  <c r="IG480" i="1"/>
  <c r="EW464" i="1"/>
  <c r="GV480" i="1"/>
  <c r="GS480" i="1"/>
  <c r="HB458" i="1"/>
  <c r="FC461" i="1"/>
  <c r="FD461" i="1"/>
  <c r="CU464" i="1"/>
  <c r="HP464" i="1"/>
  <c r="FC464" i="1"/>
  <c r="FD464" i="1"/>
  <c r="GU475" i="1"/>
  <c r="HC478" i="1"/>
  <c r="GY480" i="1"/>
  <c r="DV480" i="1"/>
  <c r="AM480" i="1"/>
  <c r="DV486" i="1"/>
  <c r="AM486" i="1"/>
  <c r="DT486" i="1"/>
  <c r="DC486" i="1"/>
  <c r="DE486" i="1"/>
  <c r="HE488" i="1"/>
  <c r="EW480" i="1"/>
  <c r="HF461" i="1"/>
  <c r="GY464" i="1"/>
  <c r="GX475" i="1"/>
  <c r="FX479" i="1"/>
  <c r="HP480" i="1"/>
  <c r="IA461" i="1"/>
  <c r="GV464" i="1"/>
  <c r="DJ458" i="1"/>
  <c r="DN458" i="1"/>
  <c r="FC475" i="1"/>
  <c r="FD475" i="1"/>
  <c r="DI478" i="1"/>
  <c r="HB478" i="1"/>
  <c r="GX480" i="1"/>
  <c r="HB480" i="1"/>
  <c r="HC486" i="1"/>
  <c r="DK486" i="1"/>
  <c r="DY486" i="1"/>
  <c r="DN486" i="1"/>
  <c r="AM488" i="1"/>
  <c r="HP475" i="1"/>
  <c r="HF478" i="1"/>
  <c r="DV461" i="1"/>
  <c r="CS464" i="1"/>
  <c r="AK464" i="1"/>
  <c r="GV475" i="1"/>
  <c r="DH478" i="1"/>
  <c r="CU480" i="1"/>
  <c r="BS480" i="1"/>
  <c r="GQ480" i="1"/>
  <c r="FX480" i="1"/>
  <c r="DH486" i="1"/>
  <c r="HA488" i="1"/>
  <c r="HR475" i="1"/>
  <c r="DV485" i="1"/>
  <c r="CU489" i="1"/>
  <c r="IA464" i="1"/>
  <c r="DJ464" i="1"/>
  <c r="CH464" i="1"/>
  <c r="IE464" i="1"/>
  <c r="AM485" i="1"/>
  <c r="DV464" i="1"/>
  <c r="HB485" i="1"/>
  <c r="HD485" i="1"/>
  <c r="BS460" i="1"/>
  <c r="GQ460" i="1"/>
  <c r="CS459" i="1"/>
  <c r="GU460" i="1"/>
  <c r="AK484" i="1"/>
  <c r="DJ485" i="1"/>
  <c r="CH485" i="1"/>
  <c r="IC474" i="1"/>
  <c r="DD490" i="1"/>
  <c r="DE490" i="1"/>
  <c r="CH490" i="1"/>
  <c r="EW470" i="1"/>
  <c r="BS487" i="1"/>
  <c r="GQ487" i="1"/>
  <c r="CT487" i="1"/>
  <c r="CK474" i="1"/>
  <c r="EW460" i="1"/>
  <c r="HS459" i="1"/>
  <c r="HC488" i="1"/>
  <c r="CS489" i="1"/>
  <c r="DQ477" i="1"/>
  <c r="IG460" i="1"/>
  <c r="HU459" i="1"/>
  <c r="EW485" i="1"/>
  <c r="CJ489" i="1"/>
  <c r="GX487" i="1"/>
  <c r="DI459" i="1"/>
  <c r="CJ459" i="1"/>
  <c r="GX484" i="1"/>
  <c r="HO484" i="1"/>
  <c r="CT489" i="1"/>
  <c r="FC489" i="1"/>
  <c r="FD489" i="1"/>
  <c r="GV490" i="1"/>
  <c r="HA459" i="1"/>
  <c r="HB459" i="1"/>
  <c r="DH459" i="1"/>
  <c r="HP482" i="1"/>
  <c r="GU484" i="1"/>
  <c r="DH484" i="1"/>
  <c r="GV489" i="1"/>
  <c r="HS489" i="1"/>
  <c r="GW490" i="1"/>
  <c r="CS490" i="1"/>
  <c r="FX464" i="1"/>
  <c r="HC466" i="1"/>
  <c r="AK474" i="1"/>
  <c r="FC484" i="1"/>
  <c r="FD484" i="1"/>
  <c r="DV484" i="1"/>
  <c r="ID484" i="1"/>
  <c r="AK489" i="1"/>
  <c r="EW489" i="1"/>
  <c r="GX490" i="1"/>
  <c r="GW474" i="1"/>
  <c r="CU484" i="1"/>
  <c r="GY490" i="1"/>
  <c r="GP476" i="1"/>
  <c r="BS485" i="1"/>
  <c r="HL485" i="1"/>
  <c r="FC487" i="1"/>
  <c r="FD487" i="1"/>
  <c r="CT485" i="1"/>
  <c r="AK466" i="1"/>
  <c r="GW466" i="1"/>
  <c r="GW485" i="1"/>
  <c r="FC491" i="1"/>
  <c r="FD491" i="1"/>
  <c r="GW482" i="1"/>
  <c r="GX485" i="1"/>
  <c r="GW487" i="1"/>
  <c r="HR485" i="1"/>
  <c r="FX491" i="1"/>
  <c r="IB491" i="1"/>
  <c r="CT466" i="1"/>
  <c r="GY466" i="1"/>
  <c r="HQ466" i="1"/>
  <c r="GX482" i="1"/>
  <c r="GY483" i="1"/>
  <c r="GU485" i="1"/>
  <c r="ID491" i="1"/>
  <c r="GX460" i="1"/>
  <c r="GX466" i="1"/>
  <c r="GY460" i="1"/>
  <c r="AM458" i="1"/>
  <c r="HA461" i="1"/>
  <c r="CU466" i="1"/>
  <c r="DI467" i="1"/>
  <c r="HF471" i="1"/>
  <c r="GU474" i="1"/>
  <c r="GW476" i="1"/>
  <c r="GY482" i="1"/>
  <c r="HB484" i="1"/>
  <c r="CK485" i="1"/>
  <c r="GV485" i="1"/>
  <c r="DJ487" i="1"/>
  <c r="CH487" i="1"/>
  <c r="FX487" i="1"/>
  <c r="DI488" i="1"/>
  <c r="CJ488" i="1"/>
  <c r="BS488" i="1"/>
  <c r="ID487" i="1"/>
  <c r="IF484" i="1"/>
  <c r="DM490" i="1"/>
  <c r="HZ491" i="1"/>
  <c r="HE465" i="1"/>
  <c r="EW466" i="1"/>
  <c r="GU466" i="1"/>
  <c r="DI471" i="1"/>
  <c r="CU471" i="1"/>
  <c r="HZ458" i="1"/>
  <c r="FC474" i="1"/>
  <c r="FD474" i="1"/>
  <c r="EW476" i="1"/>
  <c r="GX476" i="1"/>
  <c r="HE477" i="1"/>
  <c r="DD477" i="1"/>
  <c r="DE477" i="1"/>
  <c r="DO477" i="1"/>
  <c r="CU481" i="1"/>
  <c r="FC481" i="1"/>
  <c r="FD481" i="1"/>
  <c r="EW483" i="1"/>
  <c r="EW484" i="1"/>
  <c r="AM484" i="1"/>
  <c r="CU485" i="1"/>
  <c r="AK485" i="1"/>
  <c r="DH487" i="1"/>
  <c r="HC487" i="1"/>
  <c r="HB488" i="1"/>
  <c r="CT481" i="1"/>
  <c r="DN490" i="1"/>
  <c r="DJ491" i="1"/>
  <c r="DK491" i="1"/>
  <c r="DY491" i="1"/>
  <c r="CU490" i="1"/>
  <c r="CT490" i="1"/>
  <c r="DI474" i="1"/>
  <c r="GW462" i="1"/>
  <c r="DH462" i="1"/>
  <c r="HD458" i="1"/>
  <c r="DT458" i="1"/>
  <c r="IA460" i="1"/>
  <c r="DJ461" i="1"/>
  <c r="CH461" i="1"/>
  <c r="HB461" i="1"/>
  <c r="HE458" i="1"/>
  <c r="DH461" i="1"/>
  <c r="BS461" i="1"/>
  <c r="GP461" i="1"/>
  <c r="FC466" i="1"/>
  <c r="FD466" i="1"/>
  <c r="AM471" i="1"/>
  <c r="ID458" i="1"/>
  <c r="IE460" i="1"/>
  <c r="GV474" i="1"/>
  <c r="CU474" i="1"/>
  <c r="GY476" i="1"/>
  <c r="GU476" i="1"/>
  <c r="HF477" i="1"/>
  <c r="DP477" i="1"/>
  <c r="HO481" i="1"/>
  <c r="AK481" i="1"/>
  <c r="CS482" i="1"/>
  <c r="CK483" i="1"/>
  <c r="GU483" i="1"/>
  <c r="HR482" i="1"/>
  <c r="HZ484" i="1"/>
  <c r="HP485" i="1"/>
  <c r="GY485" i="1"/>
  <c r="HD487" i="1"/>
  <c r="HZ488" i="1"/>
  <c r="FX488" i="1"/>
  <c r="FX489" i="1"/>
  <c r="DJ488" i="1"/>
  <c r="DC488" i="1"/>
  <c r="ID488" i="1"/>
  <c r="CS481" i="1"/>
  <c r="EW457" i="1"/>
  <c r="IB459" i="1"/>
  <c r="GY484" i="1"/>
  <c r="HE485" i="1"/>
  <c r="BS486" i="1"/>
  <c r="GQ486" i="1"/>
  <c r="GY487" i="1"/>
  <c r="DV491" i="1"/>
  <c r="AM491" i="1"/>
  <c r="HF491" i="1"/>
  <c r="HE491" i="1"/>
  <c r="HD491" i="1"/>
  <c r="HC491" i="1"/>
  <c r="HB491" i="1"/>
  <c r="HA491" i="1"/>
  <c r="FX492" i="1"/>
  <c r="DH491" i="1"/>
  <c r="IF459" i="1"/>
  <c r="EW459" i="1"/>
  <c r="HQ458" i="1"/>
  <c r="CS484" i="1"/>
  <c r="DH485" i="1"/>
  <c r="CS486" i="1"/>
  <c r="EW486" i="1"/>
  <c r="GU486" i="1"/>
  <c r="CK491" i="1"/>
  <c r="CX491" i="1"/>
  <c r="HO487" i="1"/>
  <c r="BS491" i="1"/>
  <c r="HF459" i="1"/>
  <c r="BS459" i="1"/>
  <c r="GP459" i="1"/>
  <c r="GW484" i="1"/>
  <c r="HA485" i="1"/>
  <c r="HO486" i="1"/>
  <c r="GU487" i="1"/>
  <c r="EW458" i="1"/>
  <c r="HO489" i="1"/>
  <c r="DC490" i="1"/>
  <c r="DR490" i="1"/>
  <c r="DK490" i="1"/>
  <c r="DY490" i="1"/>
  <c r="CX490" i="1"/>
  <c r="CK490" i="1"/>
  <c r="HJ490" i="1"/>
  <c r="HL490" i="1"/>
  <c r="HM490" i="1"/>
  <c r="HH490" i="1"/>
  <c r="HK490" i="1"/>
  <c r="AQ490" i="1"/>
  <c r="HI490" i="1"/>
  <c r="GK490" i="1"/>
  <c r="EH490" i="1"/>
  <c r="GN490" i="1"/>
  <c r="EI490" i="1"/>
  <c r="EF490" i="1"/>
  <c r="EG490" i="1"/>
  <c r="GL490" i="1"/>
  <c r="GM490" i="1"/>
  <c r="GP490" i="1"/>
  <c r="GQ490" i="1"/>
  <c r="CU463" i="1"/>
  <c r="CT471" i="1"/>
  <c r="HT462" i="1"/>
  <c r="HA483" i="1"/>
  <c r="AK471" i="1"/>
  <c r="CS471" i="1"/>
  <c r="GY463" i="1"/>
  <c r="GV471" i="1"/>
  <c r="DV465" i="1"/>
  <c r="HR471" i="1"/>
  <c r="FX484" i="1"/>
  <c r="FX486" i="1"/>
  <c r="HP487" i="1"/>
  <c r="HS487" i="1"/>
  <c r="CU487" i="1"/>
  <c r="CS487" i="1"/>
  <c r="HQ487" i="1"/>
  <c r="IB488" i="1"/>
  <c r="DH488" i="1"/>
  <c r="CS474" i="1"/>
  <c r="GT474" i="1"/>
  <c r="HX474" i="1"/>
  <c r="HV474" i="1"/>
  <c r="GS474" i="1"/>
  <c r="HP474" i="1"/>
  <c r="HR474" i="1"/>
  <c r="HT474" i="1"/>
  <c r="FC471" i="1"/>
  <c r="FD471" i="1"/>
  <c r="GX471" i="1"/>
  <c r="HC462" i="1"/>
  <c r="DJ467" i="1"/>
  <c r="HP471" i="1"/>
  <c r="HZ483" i="1"/>
  <c r="DC484" i="1"/>
  <c r="FX485" i="1"/>
  <c r="HF465" i="1"/>
  <c r="HT471" i="1"/>
  <c r="CU482" i="1"/>
  <c r="BS482" i="1"/>
  <c r="GQ482" i="1"/>
  <c r="EW482" i="1"/>
  <c r="HF485" i="1"/>
  <c r="FC485" i="1"/>
  <c r="FD485" i="1"/>
  <c r="GV487" i="1"/>
  <c r="IA485" i="1"/>
  <c r="HP484" i="1"/>
  <c r="GT484" i="1"/>
  <c r="HU484" i="1"/>
  <c r="HQ484" i="1"/>
  <c r="HS484" i="1"/>
  <c r="GS484" i="1"/>
  <c r="CT486" i="1"/>
  <c r="HQ486" i="1"/>
  <c r="HS486" i="1"/>
  <c r="GU471" i="1"/>
  <c r="DH465" i="1"/>
  <c r="HD462" i="1"/>
  <c r="AM470" i="1"/>
  <c r="BS471" i="1"/>
  <c r="GQ471" i="1"/>
  <c r="EW471" i="1"/>
  <c r="ID459" i="1"/>
  <c r="AM460" i="1"/>
  <c r="HE461" i="1"/>
  <c r="BS465" i="1"/>
  <c r="GQ465" i="1"/>
  <c r="FX466" i="1"/>
  <c r="AM468" i="1"/>
  <c r="BS470" i="1"/>
  <c r="HI470" i="1"/>
  <c r="GW471" i="1"/>
  <c r="DV460" i="1"/>
  <c r="EW463" i="1"/>
  <c r="GT470" i="1"/>
  <c r="GU482" i="1"/>
  <c r="HC483" i="1"/>
  <c r="HC485" i="1"/>
  <c r="AK487" i="1"/>
  <c r="HD488" i="1"/>
  <c r="IC485" i="1"/>
  <c r="GP489" i="1"/>
  <c r="GQ489" i="1"/>
  <c r="DN489" i="1"/>
  <c r="DD489" i="1"/>
  <c r="DO489" i="1"/>
  <c r="DP489" i="1"/>
  <c r="DQ489" i="1"/>
  <c r="DR489" i="1"/>
  <c r="DT489" i="1"/>
  <c r="DK489" i="1"/>
  <c r="DU489" i="1"/>
  <c r="DC489" i="1"/>
  <c r="HK489" i="1"/>
  <c r="HL489" i="1"/>
  <c r="AQ489" i="1"/>
  <c r="HM489" i="1"/>
  <c r="GN489" i="1"/>
  <c r="HH489" i="1"/>
  <c r="HI489" i="1"/>
  <c r="HJ489" i="1"/>
  <c r="EF489" i="1"/>
  <c r="GM489" i="1"/>
  <c r="EI489" i="1"/>
  <c r="GL489" i="1"/>
  <c r="EH489" i="1"/>
  <c r="EG489" i="1"/>
  <c r="GK489" i="1"/>
  <c r="CX488" i="1"/>
  <c r="DB488" i="1"/>
  <c r="HK488" i="1"/>
  <c r="HL488" i="1"/>
  <c r="AQ488" i="1"/>
  <c r="HH488" i="1"/>
  <c r="HJ488" i="1"/>
  <c r="HM488" i="1"/>
  <c r="HI488" i="1"/>
  <c r="GL488" i="1"/>
  <c r="EF488" i="1"/>
  <c r="GM488" i="1"/>
  <c r="GK488" i="1"/>
  <c r="GN488" i="1"/>
  <c r="EG488" i="1"/>
  <c r="EI488" i="1"/>
  <c r="EH488" i="1"/>
  <c r="GQ488" i="1"/>
  <c r="GP488" i="1"/>
  <c r="GN487" i="1"/>
  <c r="DN487" i="1"/>
  <c r="DD487" i="1"/>
  <c r="CX486" i="1"/>
  <c r="CK486" i="1"/>
  <c r="CJ486" i="1"/>
  <c r="HJ486" i="1"/>
  <c r="DM485" i="1"/>
  <c r="DC485" i="1"/>
  <c r="DR485" i="1"/>
  <c r="DN485" i="1"/>
  <c r="DD485" i="1"/>
  <c r="DE485" i="1"/>
  <c r="DK485" i="1"/>
  <c r="DY485" i="1"/>
  <c r="DJ483" i="1"/>
  <c r="FC483" i="1"/>
  <c r="FD483" i="1"/>
  <c r="HB483" i="1"/>
  <c r="DH483" i="1"/>
  <c r="DI483" i="1"/>
  <c r="IB483" i="1"/>
  <c r="DV483" i="1"/>
  <c r="HE483" i="1"/>
  <c r="HD483" i="1"/>
  <c r="BS483" i="1"/>
  <c r="GP483" i="1"/>
  <c r="HF483" i="1"/>
  <c r="AM483" i="1"/>
  <c r="CX483" i="1"/>
  <c r="DM482" i="1"/>
  <c r="DC482" i="1"/>
  <c r="DR482" i="1"/>
  <c r="DN482" i="1"/>
  <c r="DD482" i="1"/>
  <c r="DE482" i="1"/>
  <c r="DK482" i="1"/>
  <c r="DY482" i="1"/>
  <c r="HJ481" i="1"/>
  <c r="HI481" i="1"/>
  <c r="HK481" i="1"/>
  <c r="HM481" i="1"/>
  <c r="HL481" i="1"/>
  <c r="AQ481" i="1"/>
  <c r="HH481" i="1"/>
  <c r="EG481" i="1"/>
  <c r="EF481" i="1"/>
  <c r="GK481" i="1"/>
  <c r="GL481" i="1"/>
  <c r="GN481" i="1"/>
  <c r="EI481" i="1"/>
  <c r="GM481" i="1"/>
  <c r="EH481" i="1"/>
  <c r="DM481" i="1"/>
  <c r="DC481" i="1"/>
  <c r="DK481" i="1"/>
  <c r="DY481" i="1"/>
  <c r="DN481" i="1"/>
  <c r="DD481" i="1"/>
  <c r="DE481" i="1"/>
  <c r="DR481" i="1"/>
  <c r="GP481" i="1"/>
  <c r="CJ480" i="1"/>
  <c r="HJ480" i="1"/>
  <c r="HH480" i="1"/>
  <c r="HK480" i="1"/>
  <c r="HL480" i="1"/>
  <c r="AQ480" i="1"/>
  <c r="HM480" i="1"/>
  <c r="HI480" i="1"/>
  <c r="GN480" i="1"/>
  <c r="GL480" i="1"/>
  <c r="GK480" i="1"/>
  <c r="EG480" i="1"/>
  <c r="GM480" i="1"/>
  <c r="EI480" i="1"/>
  <c r="EH480" i="1"/>
  <c r="EF480" i="1"/>
  <c r="DK480" i="1"/>
  <c r="DY480" i="1"/>
  <c r="GP479" i="1"/>
  <c r="CX479" i="1"/>
  <c r="DA479" i="1"/>
  <c r="DO479" i="1"/>
  <c r="DP479" i="1"/>
  <c r="DQ479" i="1"/>
  <c r="DR479" i="1"/>
  <c r="DT479" i="1"/>
  <c r="DK479" i="1"/>
  <c r="DY479" i="1"/>
  <c r="DU479" i="1"/>
  <c r="DC479" i="1"/>
  <c r="DN479" i="1"/>
  <c r="DD479" i="1"/>
  <c r="DS479" i="1"/>
  <c r="HL479" i="1"/>
  <c r="AQ479" i="1"/>
  <c r="HM479" i="1"/>
  <c r="HI479" i="1"/>
  <c r="HJ479" i="1"/>
  <c r="HK479" i="1"/>
  <c r="HH479" i="1"/>
  <c r="EF479" i="1"/>
  <c r="GM479" i="1"/>
  <c r="GL479" i="1"/>
  <c r="GN479" i="1"/>
  <c r="EI479" i="1"/>
  <c r="EH479" i="1"/>
  <c r="EG479" i="1"/>
  <c r="GK479" i="1"/>
  <c r="GQ479" i="1"/>
  <c r="GP478" i="1"/>
  <c r="GQ478" i="1"/>
  <c r="DM478" i="1"/>
  <c r="DC478" i="1"/>
  <c r="DD478" i="1"/>
  <c r="DE478" i="1"/>
  <c r="DN478" i="1"/>
  <c r="DR478" i="1"/>
  <c r="DK478" i="1"/>
  <c r="DY478" i="1"/>
  <c r="DB478" i="1"/>
  <c r="DA478" i="1"/>
  <c r="HJ478" i="1"/>
  <c r="HL478" i="1"/>
  <c r="AQ478" i="1"/>
  <c r="HH478" i="1"/>
  <c r="HK478" i="1"/>
  <c r="HM478" i="1"/>
  <c r="HI478" i="1"/>
  <c r="GL478" i="1"/>
  <c r="GK478" i="1"/>
  <c r="EG478" i="1"/>
  <c r="GM478" i="1"/>
  <c r="EH478" i="1"/>
  <c r="EI478" i="1"/>
  <c r="GN478" i="1"/>
  <c r="EF478" i="1"/>
  <c r="CK477" i="1"/>
  <c r="CX477" i="1"/>
  <c r="HH477" i="1"/>
  <c r="HL477" i="1"/>
  <c r="AQ477" i="1"/>
  <c r="HI477" i="1"/>
  <c r="HJ477" i="1"/>
  <c r="HK477" i="1"/>
  <c r="HM477" i="1"/>
  <c r="EH477" i="1"/>
  <c r="GL477" i="1"/>
  <c r="GK477" i="1"/>
  <c r="EF477" i="1"/>
  <c r="GN477" i="1"/>
  <c r="GM477" i="1"/>
  <c r="EG477" i="1"/>
  <c r="EI477" i="1"/>
  <c r="GQ477" i="1"/>
  <c r="GP477" i="1"/>
  <c r="DC476" i="1"/>
  <c r="DN476" i="1"/>
  <c r="DD476" i="1"/>
  <c r="DR476" i="1"/>
  <c r="DK476" i="1"/>
  <c r="DY476" i="1"/>
  <c r="DM476" i="1"/>
  <c r="HM476" i="1"/>
  <c r="HL476" i="1"/>
  <c r="AQ476" i="1"/>
  <c r="HH476" i="1"/>
  <c r="HI476" i="1"/>
  <c r="HJ476" i="1"/>
  <c r="HK476" i="1"/>
  <c r="EH476" i="1"/>
  <c r="EF476" i="1"/>
  <c r="GL476" i="1"/>
  <c r="GN476" i="1"/>
  <c r="EG476" i="1"/>
  <c r="GK476" i="1"/>
  <c r="GM476" i="1"/>
  <c r="EI476" i="1"/>
  <c r="CI475" i="1"/>
  <c r="DM475" i="1"/>
  <c r="DC475" i="1"/>
  <c r="DN475" i="1"/>
  <c r="DD475" i="1"/>
  <c r="DR475" i="1"/>
  <c r="DK475" i="1"/>
  <c r="DY475" i="1"/>
  <c r="HJ475" i="1"/>
  <c r="EI475" i="1"/>
  <c r="EF475" i="1"/>
  <c r="HM474" i="1"/>
  <c r="HH474" i="1"/>
  <c r="HI474" i="1"/>
  <c r="HJ474" i="1"/>
  <c r="HK474" i="1"/>
  <c r="HL474" i="1"/>
  <c r="AQ474" i="1"/>
  <c r="GM474" i="1"/>
  <c r="GL474" i="1"/>
  <c r="EH474" i="1"/>
  <c r="EG474" i="1"/>
  <c r="GK474" i="1"/>
  <c r="GN474" i="1"/>
  <c r="EI474" i="1"/>
  <c r="EF474" i="1"/>
  <c r="GQ474" i="1"/>
  <c r="DR474" i="1"/>
  <c r="DC474" i="1"/>
  <c r="DN474" i="1"/>
  <c r="DD474" i="1"/>
  <c r="DE474" i="1"/>
  <c r="DK474" i="1"/>
  <c r="DY474" i="1"/>
  <c r="DM474" i="1"/>
  <c r="GP474" i="1"/>
  <c r="DE473" i="1"/>
  <c r="GQ473" i="1"/>
  <c r="HJ473" i="1"/>
  <c r="HK473" i="1"/>
  <c r="HL473" i="1"/>
  <c r="AQ473" i="1"/>
  <c r="HM473" i="1"/>
  <c r="HH473" i="1"/>
  <c r="HI473" i="1"/>
  <c r="EG473" i="1"/>
  <c r="GM473" i="1"/>
  <c r="GL473" i="1"/>
  <c r="GK473" i="1"/>
  <c r="EF473" i="1"/>
  <c r="EI473" i="1"/>
  <c r="EH473" i="1"/>
  <c r="GN473" i="1"/>
  <c r="CX473" i="1"/>
  <c r="CK473" i="1"/>
  <c r="HQ470" i="1"/>
  <c r="FC465" i="1"/>
  <c r="FD465" i="1"/>
  <c r="IB470" i="1"/>
  <c r="FX465" i="1"/>
  <c r="DV470" i="1"/>
  <c r="CS458" i="1"/>
  <c r="FX469" i="1"/>
  <c r="HR462" i="1"/>
  <c r="HB468" i="1"/>
  <c r="DI462" i="1"/>
  <c r="ID465" i="1"/>
  <c r="FC470" i="1"/>
  <c r="FD470" i="1"/>
  <c r="HF457" i="1"/>
  <c r="FC460" i="1"/>
  <c r="FD460" i="1"/>
  <c r="CK462" i="1"/>
  <c r="HZ465" i="1"/>
  <c r="HC468" i="1"/>
  <c r="GV470" i="1"/>
  <c r="DJ470" i="1"/>
  <c r="CH470" i="1"/>
  <c r="HP462" i="1"/>
  <c r="HC460" i="1"/>
  <c r="CS462" i="1"/>
  <c r="GU462" i="1"/>
  <c r="HC463" i="1"/>
  <c r="HB465" i="1"/>
  <c r="DJ466" i="1"/>
  <c r="DR466" i="1"/>
  <c r="HA466" i="1"/>
  <c r="DV466" i="1"/>
  <c r="FC467" i="1"/>
  <c r="FD467" i="1"/>
  <c r="HD468" i="1"/>
  <c r="DI470" i="1"/>
  <c r="AK470" i="1"/>
  <c r="HE470" i="1"/>
  <c r="HZ470" i="1"/>
  <c r="FX471" i="1"/>
  <c r="IC460" i="1"/>
  <c r="HO459" i="1"/>
  <c r="HQ459" i="1"/>
  <c r="GY462" i="1"/>
  <c r="EW462" i="1"/>
  <c r="BS462" i="1"/>
  <c r="GQ462" i="1"/>
  <c r="HA465" i="1"/>
  <c r="HF466" i="1"/>
  <c r="CU470" i="1"/>
  <c r="HU470" i="1"/>
  <c r="GX458" i="1"/>
  <c r="HD460" i="1"/>
  <c r="FX461" i="1"/>
  <c r="CT462" i="1"/>
  <c r="GV462" i="1"/>
  <c r="HD463" i="1"/>
  <c r="HC465" i="1"/>
  <c r="DH466" i="1"/>
  <c r="AM466" i="1"/>
  <c r="IB466" i="1"/>
  <c r="HA467" i="1"/>
  <c r="HE468" i="1"/>
  <c r="GW470" i="1"/>
  <c r="CT470" i="1"/>
  <c r="HZ466" i="1"/>
  <c r="ID470" i="1"/>
  <c r="IF470" i="1"/>
  <c r="GX462" i="1"/>
  <c r="HA468" i="1"/>
  <c r="DJ465" i="1"/>
  <c r="AM465" i="1"/>
  <c r="FX470" i="1"/>
  <c r="HA460" i="1"/>
  <c r="HC470" i="1"/>
  <c r="DJ460" i="1"/>
  <c r="HB460" i="1"/>
  <c r="FX463" i="1"/>
  <c r="HD470" i="1"/>
  <c r="BS458" i="1"/>
  <c r="GP458" i="1"/>
  <c r="DI460" i="1"/>
  <c r="HE460" i="1"/>
  <c r="DJ462" i="1"/>
  <c r="AK462" i="1"/>
  <c r="DH463" i="1"/>
  <c r="BS464" i="1"/>
  <c r="HJ464" i="1"/>
  <c r="DI466" i="1"/>
  <c r="BS466" i="1"/>
  <c r="GP466" i="1"/>
  <c r="CS470" i="1"/>
  <c r="GX470" i="1"/>
  <c r="HA470" i="1"/>
  <c r="DI464" i="1"/>
  <c r="AM472" i="1"/>
  <c r="GW458" i="1"/>
  <c r="DH457" i="1"/>
  <c r="AK458" i="1"/>
  <c r="DV467" i="1"/>
  <c r="HZ467" i="1"/>
  <c r="DJ468" i="1"/>
  <c r="DV468" i="1"/>
  <c r="DI468" i="1"/>
  <c r="HZ468" i="1"/>
  <c r="DH468" i="1"/>
  <c r="IB465" i="1"/>
  <c r="DI465" i="1"/>
  <c r="BS467" i="1"/>
  <c r="GP467" i="1"/>
  <c r="IA462" i="1"/>
  <c r="HF462" i="1"/>
  <c r="HC457" i="1"/>
  <c r="AM462" i="1"/>
  <c r="GV463" i="1"/>
  <c r="GU468" i="1"/>
  <c r="HD457" i="1"/>
  <c r="GU458" i="1"/>
  <c r="HA462" i="1"/>
  <c r="AK463" i="1"/>
  <c r="HE467" i="1"/>
  <c r="FC468" i="1"/>
  <c r="FD468" i="1"/>
  <c r="CT458" i="1"/>
  <c r="HE462" i="1"/>
  <c r="FX467" i="1"/>
  <c r="HZ457" i="1"/>
  <c r="GY458" i="1"/>
  <c r="FC462" i="1"/>
  <c r="FD462" i="1"/>
  <c r="HC467" i="1"/>
  <c r="HO458" i="1"/>
  <c r="AM457" i="1"/>
  <c r="FC458" i="1"/>
  <c r="FD458" i="1"/>
  <c r="HB462" i="1"/>
  <c r="GW463" i="1"/>
  <c r="HF467" i="1"/>
  <c r="GV468" i="1"/>
  <c r="FX468" i="1"/>
  <c r="HO468" i="1"/>
  <c r="HS458" i="1"/>
  <c r="CT463" i="1"/>
  <c r="HD467" i="1"/>
  <c r="GV458" i="1"/>
  <c r="DV462" i="1"/>
  <c r="FX462" i="1"/>
  <c r="GX463" i="1"/>
  <c r="DH467" i="1"/>
  <c r="AM467" i="1"/>
  <c r="IE462" i="1"/>
  <c r="AK472" i="1"/>
  <c r="ID457" i="1"/>
  <c r="DV457" i="1"/>
  <c r="DI463" i="1"/>
  <c r="HP460" i="1"/>
  <c r="HT460" i="1"/>
  <c r="CU460" i="1"/>
  <c r="GS460" i="1"/>
  <c r="HO463" i="1"/>
  <c r="DJ463" i="1"/>
  <c r="DR463" i="1"/>
  <c r="DJ459" i="1"/>
  <c r="DN459" i="1"/>
  <c r="IE463" i="1"/>
  <c r="DI457" i="1"/>
  <c r="IH457" i="1"/>
  <c r="IF457" i="1"/>
  <c r="AM459" i="1"/>
  <c r="CS460" i="1"/>
  <c r="GV460" i="1"/>
  <c r="DV463" i="1"/>
  <c r="AM463" i="1"/>
  <c r="IA463" i="1"/>
  <c r="GX468" i="1"/>
  <c r="CU468" i="1"/>
  <c r="FX459" i="1"/>
  <c r="HE463" i="1"/>
  <c r="AK468" i="1"/>
  <c r="HC459" i="1"/>
  <c r="FX460" i="1"/>
  <c r="BS463" i="1"/>
  <c r="HL463" i="1"/>
  <c r="DJ457" i="1"/>
  <c r="HA457" i="1"/>
  <c r="FX458" i="1"/>
  <c r="HD459" i="1"/>
  <c r="FC459" i="1"/>
  <c r="FD459" i="1"/>
  <c r="AK460" i="1"/>
  <c r="HA463" i="1"/>
  <c r="FC463" i="1"/>
  <c r="FD463" i="1"/>
  <c r="IC463" i="1"/>
  <c r="GY468" i="1"/>
  <c r="CT468" i="1"/>
  <c r="CK470" i="1"/>
  <c r="HV460" i="1"/>
  <c r="HF463" i="1"/>
  <c r="EW468" i="1"/>
  <c r="GW468" i="1"/>
  <c r="HB457" i="1"/>
  <c r="IB457" i="1"/>
  <c r="HZ459" i="1"/>
  <c r="HE459" i="1"/>
  <c r="CT460" i="1"/>
  <c r="GW460" i="1"/>
  <c r="HB463" i="1"/>
  <c r="BS468" i="1"/>
  <c r="HH468" i="1"/>
  <c r="HR463" i="1"/>
  <c r="HT463" i="1"/>
  <c r="DM471" i="1"/>
  <c r="DC471" i="1"/>
  <c r="DN471" i="1"/>
  <c r="DD471" i="1"/>
  <c r="DE471" i="1"/>
  <c r="DR471" i="1"/>
  <c r="DK471" i="1"/>
  <c r="DY471" i="1"/>
  <c r="HJ471" i="1"/>
  <c r="GP471" i="1"/>
  <c r="CY470" i="1"/>
  <c r="CZ470" i="1"/>
  <c r="DA470" i="1"/>
  <c r="DB470" i="1"/>
  <c r="HK470" i="1"/>
  <c r="HL470" i="1"/>
  <c r="AQ470" i="1"/>
  <c r="HM470" i="1"/>
  <c r="HJ470" i="1"/>
  <c r="HH470" i="1"/>
  <c r="EH470" i="1"/>
  <c r="GL470" i="1"/>
  <c r="EG470" i="1"/>
  <c r="GM470" i="1"/>
  <c r="GK470" i="1"/>
  <c r="GN470" i="1"/>
  <c r="EF470" i="1"/>
  <c r="GP470" i="1"/>
  <c r="GQ470" i="1"/>
  <c r="DN469" i="1"/>
  <c r="DD469" i="1"/>
  <c r="DC469" i="1"/>
  <c r="DR469" i="1"/>
  <c r="DM469" i="1"/>
  <c r="DK469" i="1"/>
  <c r="DY469" i="1"/>
  <c r="HL469" i="1"/>
  <c r="EH469" i="1"/>
  <c r="CX469" i="1"/>
  <c r="DO467" i="1"/>
  <c r="DP467" i="1"/>
  <c r="DQ467" i="1"/>
  <c r="DR467" i="1"/>
  <c r="DT467" i="1"/>
  <c r="DK467" i="1"/>
  <c r="DY467" i="1"/>
  <c r="DU467" i="1"/>
  <c r="DC467" i="1"/>
  <c r="DN467" i="1"/>
  <c r="DD467" i="1"/>
  <c r="CX467" i="1"/>
  <c r="CK467" i="1"/>
  <c r="HL466" i="1"/>
  <c r="GN465" i="1"/>
  <c r="CX465" i="1"/>
  <c r="CK465" i="1"/>
  <c r="CX462" i="1"/>
  <c r="GN462" i="1"/>
  <c r="HH461" i="1"/>
  <c r="GL461" i="1"/>
  <c r="DR461" i="1"/>
  <c r="CX461" i="1"/>
  <c r="CK461" i="1"/>
  <c r="HL460" i="1"/>
  <c r="GY457" i="1"/>
  <c r="HS457" i="1"/>
  <c r="GS457" i="1"/>
  <c r="HU457" i="1"/>
  <c r="BS457" i="1"/>
  <c r="HH457" i="1"/>
  <c r="HO457" i="1"/>
  <c r="GU457" i="1"/>
  <c r="CU457" i="1"/>
  <c r="FC457" i="1"/>
  <c r="FD457" i="1"/>
  <c r="CS457" i="1"/>
  <c r="GT457" i="1"/>
  <c r="HW457" i="1"/>
  <c r="GV457" i="1"/>
  <c r="GW457" i="1"/>
  <c r="HQ457" i="1"/>
  <c r="CT457" i="1"/>
  <c r="GX457" i="1"/>
  <c r="EV456" i="1"/>
  <c r="ES456" i="1"/>
  <c r="EU456" i="1"/>
  <c r="AN456" i="1"/>
  <c r="ET456" i="1"/>
  <c r="BO456" i="1"/>
  <c r="DG456" i="1"/>
  <c r="CW456" i="1"/>
  <c r="FA456" i="1"/>
  <c r="EM456" i="1"/>
  <c r="EK456" i="1"/>
  <c r="EL456" i="1"/>
  <c r="EO456" i="1"/>
  <c r="EY456" i="1"/>
  <c r="DW456" i="1"/>
  <c r="DX456" i="1"/>
  <c r="EQ456" i="1"/>
  <c r="BN456" i="1"/>
  <c r="AL456" i="1"/>
  <c r="EP456" i="1"/>
  <c r="FN456" i="1"/>
  <c r="FO456" i="1"/>
  <c r="EZ456" i="1"/>
  <c r="DN461" i="1"/>
  <c r="DD461" i="1"/>
  <c r="DE461" i="1"/>
  <c r="DK461" i="1"/>
  <c r="DY461" i="1"/>
  <c r="DE469" i="1"/>
  <c r="DM461" i="1"/>
  <c r="DC461" i="1"/>
  <c r="HL458" i="1"/>
  <c r="HL487" i="1"/>
  <c r="DK464" i="1"/>
  <c r="DY464" i="1"/>
  <c r="AQ466" i="1"/>
  <c r="CH484" i="1"/>
  <c r="HI461" i="1"/>
  <c r="HH469" i="1"/>
  <c r="GM469" i="1"/>
  <c r="EH461" i="1"/>
  <c r="AQ461" i="1"/>
  <c r="HM466" i="1"/>
  <c r="GK459" i="1"/>
  <c r="GM461" i="1"/>
  <c r="HM461" i="1"/>
  <c r="EG466" i="1"/>
  <c r="EI469" i="1"/>
  <c r="HK469" i="1"/>
  <c r="AQ469" i="1"/>
  <c r="HK461" i="1"/>
  <c r="EG461" i="1"/>
  <c r="GL469" i="1"/>
  <c r="HM469" i="1"/>
  <c r="GK461" i="1"/>
  <c r="HJ461" i="1"/>
  <c r="GK469" i="1"/>
  <c r="HJ469" i="1"/>
  <c r="GQ461" i="1"/>
  <c r="EF461" i="1"/>
  <c r="GN469" i="1"/>
  <c r="GQ469" i="1"/>
  <c r="EI461" i="1"/>
  <c r="EG469" i="1"/>
  <c r="HI469" i="1"/>
  <c r="HI484" i="1"/>
  <c r="GN461" i="1"/>
  <c r="HL461" i="1"/>
  <c r="HM459" i="1"/>
  <c r="EF469" i="1"/>
  <c r="EI484" i="1"/>
  <c r="DA480" i="1"/>
  <c r="CY480" i="1"/>
  <c r="GQ459" i="1"/>
  <c r="GL459" i="1"/>
  <c r="HK459" i="1"/>
  <c r="HK464" i="1"/>
  <c r="DC458" i="1"/>
  <c r="GN475" i="1"/>
  <c r="HI475" i="1"/>
  <c r="DE476" i="1"/>
  <c r="DS480" i="1"/>
  <c r="GK484" i="1"/>
  <c r="AQ484" i="1"/>
  <c r="HM485" i="1"/>
  <c r="DD458" i="1"/>
  <c r="GM459" i="1"/>
  <c r="HJ459" i="1"/>
  <c r="GN459" i="1"/>
  <c r="HL459" i="1"/>
  <c r="GL475" i="1"/>
  <c r="HH475" i="1"/>
  <c r="DT480" i="1"/>
  <c r="GM484" i="1"/>
  <c r="HH484" i="1"/>
  <c r="DQ458" i="1"/>
  <c r="DK484" i="1"/>
  <c r="DY484" i="1"/>
  <c r="CX460" i="1"/>
  <c r="EI482" i="1"/>
  <c r="EH484" i="1"/>
  <c r="GM475" i="1"/>
  <c r="HK475" i="1"/>
  <c r="GP475" i="1"/>
  <c r="CX476" i="1"/>
  <c r="DB476" i="1"/>
  <c r="CY481" i="1"/>
  <c r="EF484" i="1"/>
  <c r="HK484" i="1"/>
  <c r="DO458" i="1"/>
  <c r="DN484" i="1"/>
  <c r="DR484" i="1"/>
  <c r="DM484" i="1"/>
  <c r="DS458" i="1"/>
  <c r="CZ481" i="1"/>
  <c r="EH459" i="1"/>
  <c r="HH459" i="1"/>
  <c r="AQ460" i="1"/>
  <c r="EI459" i="1"/>
  <c r="AQ459" i="1"/>
  <c r="EH460" i="1"/>
  <c r="EG475" i="1"/>
  <c r="HL475" i="1"/>
  <c r="DB481" i="1"/>
  <c r="GL484" i="1"/>
  <c r="HM484" i="1"/>
  <c r="EF459" i="1"/>
  <c r="HI459" i="1"/>
  <c r="GM460" i="1"/>
  <c r="DK458" i="1"/>
  <c r="DY458" i="1"/>
  <c r="EH475" i="1"/>
  <c r="AQ475" i="1"/>
  <c r="GP484" i="1"/>
  <c r="GN484" i="1"/>
  <c r="EG459" i="1"/>
  <c r="HJ484" i="1"/>
  <c r="GK475" i="1"/>
  <c r="HM475" i="1"/>
  <c r="DC480" i="1"/>
  <c r="GQ484" i="1"/>
  <c r="EG484" i="1"/>
  <c r="DU458" i="1"/>
  <c r="DR458" i="1"/>
  <c r="DA475" i="1"/>
  <c r="DB475" i="1"/>
  <c r="GK487" i="1"/>
  <c r="HK487" i="1"/>
  <c r="GP482" i="1"/>
  <c r="GL487" i="1"/>
  <c r="AQ487" i="1"/>
  <c r="EF487" i="1"/>
  <c r="HM487" i="1"/>
  <c r="CX471" i="1"/>
  <c r="DA471" i="1"/>
  <c r="EH487" i="1"/>
  <c r="HH487" i="1"/>
  <c r="DD488" i="1"/>
  <c r="DE488" i="1"/>
  <c r="GM487" i="1"/>
  <c r="HI487" i="1"/>
  <c r="DE475" i="1"/>
  <c r="GP487" i="1"/>
  <c r="EI487" i="1"/>
  <c r="EG487" i="1"/>
  <c r="HJ487" i="1"/>
  <c r="HH485" i="1"/>
  <c r="GN485" i="1"/>
  <c r="EG485" i="1"/>
  <c r="DP488" i="1"/>
  <c r="EI466" i="1"/>
  <c r="HM458" i="1"/>
  <c r="GQ466" i="1"/>
  <c r="HK466" i="1"/>
  <c r="DK488" i="1"/>
  <c r="DY488" i="1"/>
  <c r="DT491" i="1"/>
  <c r="DU488" i="1"/>
  <c r="DP458" i="1"/>
  <c r="HJ482" i="1"/>
  <c r="DO488" i="1"/>
  <c r="CS456" i="1"/>
  <c r="CV456" i="1"/>
  <c r="EG468" i="1"/>
  <c r="GK482" i="1"/>
  <c r="DE484" i="1"/>
  <c r="EI460" i="1"/>
  <c r="GP460" i="1"/>
  <c r="DC464" i="1"/>
  <c r="EG460" i="1"/>
  <c r="HJ460" i="1"/>
  <c r="DD464" i="1"/>
  <c r="DE464" i="1"/>
  <c r="DR464" i="1"/>
  <c r="GK460" i="1"/>
  <c r="HK460" i="1"/>
  <c r="HK462" i="1"/>
  <c r="CK480" i="1"/>
  <c r="AQ462" i="1"/>
  <c r="DM464" i="1"/>
  <c r="DN464" i="1"/>
  <c r="GL460" i="1"/>
  <c r="HM460" i="1"/>
  <c r="EI462" i="1"/>
  <c r="CZ480" i="1"/>
  <c r="CK484" i="1"/>
  <c r="EF460" i="1"/>
  <c r="HH460" i="1"/>
  <c r="EH462" i="1"/>
  <c r="DB480" i="1"/>
  <c r="CX485" i="1"/>
  <c r="CZ485" i="1"/>
  <c r="GP480" i="1"/>
  <c r="GN460" i="1"/>
  <c r="HI460" i="1"/>
  <c r="GM462" i="1"/>
  <c r="GP465" i="1"/>
  <c r="EH458" i="1"/>
  <c r="CI464" i="1"/>
  <c r="HI465" i="1"/>
  <c r="HJ468" i="1"/>
  <c r="DR480" i="1"/>
  <c r="DU480" i="1"/>
  <c r="GK485" i="1"/>
  <c r="AQ485" i="1"/>
  <c r="DC487" i="1"/>
  <c r="HM486" i="1"/>
  <c r="EI465" i="1"/>
  <c r="DN480" i="1"/>
  <c r="GL485" i="1"/>
  <c r="HI485" i="1"/>
  <c r="EI486" i="1"/>
  <c r="DR487" i="1"/>
  <c r="DD480" i="1"/>
  <c r="GP485" i="1"/>
  <c r="GM485" i="1"/>
  <c r="EF486" i="1"/>
  <c r="DK487" i="1"/>
  <c r="DY487" i="1"/>
  <c r="DO480" i="1"/>
  <c r="GQ485" i="1"/>
  <c r="EF485" i="1"/>
  <c r="HJ485" i="1"/>
  <c r="DP480" i="1"/>
  <c r="EI485" i="1"/>
  <c r="HK485" i="1"/>
  <c r="EG465" i="1"/>
  <c r="EF458" i="1"/>
  <c r="HJ465" i="1"/>
  <c r="EH485" i="1"/>
  <c r="DM487" i="1"/>
  <c r="AQ463" i="1"/>
  <c r="GK466" i="1"/>
  <c r="CX474" i="1"/>
  <c r="GN466" i="1"/>
  <c r="DD457" i="1"/>
  <c r="DE457" i="1"/>
  <c r="CH457" i="1"/>
  <c r="DR488" i="1"/>
  <c r="DR470" i="1"/>
  <c r="DK462" i="1"/>
  <c r="DY462" i="1"/>
  <c r="CH462" i="1"/>
  <c r="DD460" i="1"/>
  <c r="DE460" i="1"/>
  <c r="CH460" i="1"/>
  <c r="DN470" i="1"/>
  <c r="GP468" i="1"/>
  <c r="DD463" i="1"/>
  <c r="DE463" i="1"/>
  <c r="CH463" i="1"/>
  <c r="DN468" i="1"/>
  <c r="CH468" i="1"/>
  <c r="DK470" i="1"/>
  <c r="DY470" i="1"/>
  <c r="DT459" i="1"/>
  <c r="DK466" i="1"/>
  <c r="DY466" i="1"/>
  <c r="CH466" i="1"/>
  <c r="DS467" i="1"/>
  <c r="DR465" i="1"/>
  <c r="CH465" i="1"/>
  <c r="DN491" i="1"/>
  <c r="CX468" i="1"/>
  <c r="DA468" i="1"/>
  <c r="DT488" i="1"/>
  <c r="DR483" i="1"/>
  <c r="HL468" i="1"/>
  <c r="DE487" i="1"/>
  <c r="DN488" i="1"/>
  <c r="HI468" i="1"/>
  <c r="DD470" i="1"/>
  <c r="DE470" i="1"/>
  <c r="GM468" i="1"/>
  <c r="DS488" i="1"/>
  <c r="GQ468" i="1"/>
  <c r="EF471" i="1"/>
  <c r="EG486" i="1"/>
  <c r="HK486" i="1"/>
  <c r="DD491" i="1"/>
  <c r="GP486" i="1"/>
  <c r="HK471" i="1"/>
  <c r="CX459" i="1"/>
  <c r="DB459" i="1"/>
  <c r="GL486" i="1"/>
  <c r="AQ486" i="1"/>
  <c r="DS491" i="1"/>
  <c r="DO491" i="1"/>
  <c r="CX466" i="1"/>
  <c r="DB466" i="1"/>
  <c r="HL471" i="1"/>
  <c r="GN486" i="1"/>
  <c r="HH486" i="1"/>
  <c r="DP491" i="1"/>
  <c r="DQ491" i="1"/>
  <c r="CK482" i="1"/>
  <c r="CX482" i="1"/>
  <c r="EI471" i="1"/>
  <c r="GM486" i="1"/>
  <c r="HI486" i="1"/>
  <c r="DU491" i="1"/>
  <c r="DR491" i="1"/>
  <c r="GM471" i="1"/>
  <c r="EH486" i="1"/>
  <c r="HL486" i="1"/>
  <c r="DC491" i="1"/>
  <c r="HL462" i="1"/>
  <c r="GK471" i="1"/>
  <c r="GK486" i="1"/>
  <c r="DQ488" i="1"/>
  <c r="GP491" i="1"/>
  <c r="HI491" i="1"/>
  <c r="HL491" i="1"/>
  <c r="HM491" i="1"/>
  <c r="HK491" i="1"/>
  <c r="HJ491" i="1"/>
  <c r="AQ491" i="1"/>
  <c r="HH491" i="1"/>
  <c r="GL491" i="1"/>
  <c r="EG491" i="1"/>
  <c r="EF491" i="1"/>
  <c r="GK491" i="1"/>
  <c r="GM491" i="1"/>
  <c r="EI491" i="1"/>
  <c r="EH491" i="1"/>
  <c r="GN491" i="1"/>
  <c r="HM463" i="1"/>
  <c r="HH463" i="1"/>
  <c r="DA491" i="1"/>
  <c r="CZ491" i="1"/>
  <c r="CY491" i="1"/>
  <c r="DB491" i="1"/>
  <c r="DK463" i="1"/>
  <c r="DY463" i="1"/>
  <c r="AQ483" i="1"/>
  <c r="GQ491" i="1"/>
  <c r="CZ490" i="1"/>
  <c r="DB490" i="1"/>
  <c r="CY490" i="1"/>
  <c r="DA490" i="1"/>
  <c r="GN482" i="1"/>
  <c r="HK482" i="1"/>
  <c r="DE489" i="1"/>
  <c r="CX487" i="1"/>
  <c r="CK487" i="1"/>
  <c r="DN462" i="1"/>
  <c r="HL465" i="1"/>
  <c r="HL482" i="1"/>
  <c r="EG463" i="1"/>
  <c r="AQ465" i="1"/>
  <c r="EG482" i="1"/>
  <c r="AQ482" i="1"/>
  <c r="DD462" i="1"/>
  <c r="DE462" i="1"/>
  <c r="GL465" i="1"/>
  <c r="HM462" i="1"/>
  <c r="DN466" i="1"/>
  <c r="EH471" i="1"/>
  <c r="GL462" i="1"/>
  <c r="DC462" i="1"/>
  <c r="EH465" i="1"/>
  <c r="DD466" i="1"/>
  <c r="DE466" i="1"/>
  <c r="DE480" i="1"/>
  <c r="GL482" i="1"/>
  <c r="HM482" i="1"/>
  <c r="HI463" i="1"/>
  <c r="EF482" i="1"/>
  <c r="EG462" i="1"/>
  <c r="DM462" i="1"/>
  <c r="GK465" i="1"/>
  <c r="AQ471" i="1"/>
  <c r="DK459" i="1"/>
  <c r="DY459" i="1"/>
  <c r="HJ462" i="1"/>
  <c r="GN463" i="1"/>
  <c r="GL464" i="1"/>
  <c r="HM465" i="1"/>
  <c r="EG471" i="1"/>
  <c r="HM471" i="1"/>
  <c r="EF465" i="1"/>
  <c r="HH482" i="1"/>
  <c r="DU459" i="1"/>
  <c r="GK462" i="1"/>
  <c r="HH462" i="1"/>
  <c r="DR462" i="1"/>
  <c r="GK463" i="1"/>
  <c r="HK465" i="1"/>
  <c r="DM466" i="1"/>
  <c r="AQ467" i="1"/>
  <c r="GK468" i="1"/>
  <c r="GN471" i="1"/>
  <c r="HH471" i="1"/>
  <c r="GM482" i="1"/>
  <c r="DC459" i="1"/>
  <c r="EF462" i="1"/>
  <c r="HI462" i="1"/>
  <c r="GL463" i="1"/>
  <c r="GM465" i="1"/>
  <c r="HH465" i="1"/>
  <c r="DC466" i="1"/>
  <c r="EI467" i="1"/>
  <c r="EI468" i="1"/>
  <c r="EI470" i="1"/>
  <c r="GL471" i="1"/>
  <c r="HI471" i="1"/>
  <c r="EH482" i="1"/>
  <c r="HI482" i="1"/>
  <c r="DT483" i="1"/>
  <c r="DA489" i="1"/>
  <c r="DB489" i="1"/>
  <c r="CZ488" i="1"/>
  <c r="DA488" i="1"/>
  <c r="CY488" i="1"/>
  <c r="CY486" i="1"/>
  <c r="CZ486" i="1"/>
  <c r="DA486" i="1"/>
  <c r="DB486" i="1"/>
  <c r="CY485" i="1"/>
  <c r="CY484" i="1"/>
  <c r="CZ484" i="1"/>
  <c r="DA484" i="1"/>
  <c r="DB484" i="1"/>
  <c r="GM483" i="1"/>
  <c r="EF483" i="1"/>
  <c r="HM483" i="1"/>
  <c r="GK483" i="1"/>
  <c r="GQ483" i="1"/>
  <c r="GL483" i="1"/>
  <c r="HK483" i="1"/>
  <c r="EG483" i="1"/>
  <c r="HJ483" i="1"/>
  <c r="HL483" i="1"/>
  <c r="DS483" i="1"/>
  <c r="DK483" i="1"/>
  <c r="DY483" i="1"/>
  <c r="DN483" i="1"/>
  <c r="DD483" i="1"/>
  <c r="DU483" i="1"/>
  <c r="DO483" i="1"/>
  <c r="DC483" i="1"/>
  <c r="DP483" i="1"/>
  <c r="EI483" i="1"/>
  <c r="HH483" i="1"/>
  <c r="DQ483" i="1"/>
  <c r="EH483" i="1"/>
  <c r="HI483" i="1"/>
  <c r="GN483" i="1"/>
  <c r="CJ483" i="1"/>
  <c r="DB483" i="1"/>
  <c r="CY483" i="1"/>
  <c r="CZ483" i="1"/>
  <c r="DA483" i="1"/>
  <c r="DE479" i="1"/>
  <c r="CY479" i="1"/>
  <c r="CZ479" i="1"/>
  <c r="DB479" i="1"/>
  <c r="DA477" i="1"/>
  <c r="DB477" i="1"/>
  <c r="CY477" i="1"/>
  <c r="CZ477" i="1"/>
  <c r="DA476" i="1"/>
  <c r="CY473" i="1"/>
  <c r="DA473" i="1"/>
  <c r="CZ473" i="1"/>
  <c r="DB473" i="1"/>
  <c r="DC460" i="1"/>
  <c r="DR460" i="1"/>
  <c r="DM460" i="1"/>
  <c r="DK460" i="1"/>
  <c r="DY460" i="1"/>
  <c r="DN460" i="1"/>
  <c r="HH464" i="1"/>
  <c r="EH467" i="1"/>
  <c r="EI458" i="1"/>
  <c r="HI464" i="1"/>
  <c r="HH458" i="1"/>
  <c r="EF464" i="1"/>
  <c r="HL464" i="1"/>
  <c r="EG467" i="1"/>
  <c r="EF467" i="1"/>
  <c r="HM468" i="1"/>
  <c r="DC465" i="1"/>
  <c r="DN465" i="1"/>
  <c r="DM465" i="1"/>
  <c r="DD465" i="1"/>
  <c r="DE465" i="1"/>
  <c r="DK465" i="1"/>
  <c r="DY465" i="1"/>
  <c r="DM470" i="1"/>
  <c r="DC470" i="1"/>
  <c r="GK464" i="1"/>
  <c r="HH467" i="1"/>
  <c r="DR468" i="1"/>
  <c r="DD468" i="1"/>
  <c r="DE468" i="1"/>
  <c r="EI464" i="1"/>
  <c r="GL467" i="1"/>
  <c r="GL458" i="1"/>
  <c r="DK457" i="1"/>
  <c r="DY457" i="1"/>
  <c r="AQ458" i="1"/>
  <c r="GL468" i="1"/>
  <c r="GM458" i="1"/>
  <c r="AQ464" i="1"/>
  <c r="HH466" i="1"/>
  <c r="EF468" i="1"/>
  <c r="GN458" i="1"/>
  <c r="GP464" i="1"/>
  <c r="HM464" i="1"/>
  <c r="GM466" i="1"/>
  <c r="HI466" i="1"/>
  <c r="GM467" i="1"/>
  <c r="EH468" i="1"/>
  <c r="HK468" i="1"/>
  <c r="GQ458" i="1"/>
  <c r="HI467" i="1"/>
  <c r="GK467" i="1"/>
  <c r="HJ467" i="1"/>
  <c r="GK458" i="1"/>
  <c r="EH464" i="1"/>
  <c r="EH466" i="1"/>
  <c r="HJ466" i="1"/>
  <c r="HK467" i="1"/>
  <c r="AQ468" i="1"/>
  <c r="CK458" i="1"/>
  <c r="DM457" i="1"/>
  <c r="HI458" i="1"/>
  <c r="EG464" i="1"/>
  <c r="GL466" i="1"/>
  <c r="DR457" i="1"/>
  <c r="HJ458" i="1"/>
  <c r="GN464" i="1"/>
  <c r="HM467" i="1"/>
  <c r="EG458" i="1"/>
  <c r="HK458" i="1"/>
  <c r="GQ464" i="1"/>
  <c r="GM464" i="1"/>
  <c r="EF466" i="1"/>
  <c r="GQ467" i="1"/>
  <c r="GN467" i="1"/>
  <c r="HL467" i="1"/>
  <c r="GN468" i="1"/>
  <c r="GP462" i="1"/>
  <c r="AQ472" i="1"/>
  <c r="DM463" i="1"/>
  <c r="HJ463" i="1"/>
  <c r="GM463" i="1"/>
  <c r="DN463" i="1"/>
  <c r="EH463" i="1"/>
  <c r="HK463" i="1"/>
  <c r="DK468" i="1"/>
  <c r="DY468" i="1"/>
  <c r="DM468" i="1"/>
  <c r="DC468" i="1"/>
  <c r="DQ459" i="1"/>
  <c r="EF463" i="1"/>
  <c r="DE458" i="1"/>
  <c r="DR459" i="1"/>
  <c r="DC463" i="1"/>
  <c r="GN457" i="1"/>
  <c r="EI463" i="1"/>
  <c r="HK457" i="1"/>
  <c r="EF457" i="1"/>
  <c r="DA458" i="1"/>
  <c r="CY458" i="1"/>
  <c r="CZ458" i="1"/>
  <c r="DB458" i="1"/>
  <c r="CI463" i="1"/>
  <c r="CX463" i="1"/>
  <c r="CX457" i="1"/>
  <c r="DB457" i="1"/>
  <c r="CK457" i="1"/>
  <c r="DN457" i="1"/>
  <c r="HI457" i="1"/>
  <c r="DO459" i="1"/>
  <c r="DS459" i="1"/>
  <c r="GQ463" i="1"/>
  <c r="GP463" i="1"/>
  <c r="DC457" i="1"/>
  <c r="DD459" i="1"/>
  <c r="AQ457" i="1"/>
  <c r="DP459" i="1"/>
  <c r="DA469" i="1"/>
  <c r="DB469" i="1"/>
  <c r="DE467" i="1"/>
  <c r="CY467" i="1"/>
  <c r="CZ467" i="1"/>
  <c r="DA467" i="1"/>
  <c r="DB467" i="1"/>
  <c r="CY465" i="1"/>
  <c r="CZ465" i="1"/>
  <c r="DA465" i="1"/>
  <c r="DB465" i="1"/>
  <c r="DA464" i="1"/>
  <c r="DB464" i="1"/>
  <c r="CY462" i="1"/>
  <c r="CZ462" i="1"/>
  <c r="DA462" i="1"/>
  <c r="DB462" i="1"/>
  <c r="CY461" i="1"/>
  <c r="CZ461" i="1"/>
  <c r="DA461" i="1"/>
  <c r="DB461" i="1"/>
  <c r="EI457" i="1"/>
  <c r="GM457" i="1"/>
  <c r="GL457" i="1"/>
  <c r="HJ457" i="1"/>
  <c r="EW456" i="1"/>
  <c r="HL457" i="1"/>
  <c r="EG457" i="1"/>
  <c r="GQ457" i="1"/>
  <c r="GK457" i="1"/>
  <c r="HM457" i="1"/>
  <c r="GP457" i="1"/>
  <c r="EH457" i="1"/>
  <c r="DV456" i="1"/>
  <c r="IE456" i="1"/>
  <c r="HE456" i="1"/>
  <c r="AM456" i="1"/>
  <c r="HB456" i="1"/>
  <c r="HD456" i="1"/>
  <c r="FX457" i="1"/>
  <c r="HC456" i="1"/>
  <c r="IC456" i="1"/>
  <c r="IA456" i="1"/>
  <c r="HA456" i="1"/>
  <c r="DH456" i="1"/>
  <c r="DJ456" i="1"/>
  <c r="HF456" i="1"/>
  <c r="DI456" i="1"/>
  <c r="GU456" i="1"/>
  <c r="GW456" i="1"/>
  <c r="GX456" i="1"/>
  <c r="AK456" i="1"/>
  <c r="GY456" i="1"/>
  <c r="CU456" i="1"/>
  <c r="HR456" i="1"/>
  <c r="HT456" i="1"/>
  <c r="BS456" i="1"/>
  <c r="HP456" i="1"/>
  <c r="CT456" i="1"/>
  <c r="GV456" i="1"/>
  <c r="FC456" i="1"/>
  <c r="FD456" i="1"/>
  <c r="AO454" i="1"/>
  <c r="DB471" i="1"/>
  <c r="DA460" i="1"/>
  <c r="CY460" i="1"/>
  <c r="CZ460" i="1"/>
  <c r="DB460" i="1"/>
  <c r="CY459" i="1"/>
  <c r="DA459" i="1"/>
  <c r="DA485" i="1"/>
  <c r="DB485" i="1"/>
  <c r="DB468" i="1"/>
  <c r="CZ459" i="1"/>
  <c r="CY468" i="1"/>
  <c r="CZ468" i="1"/>
  <c r="DB474" i="1"/>
  <c r="DA474" i="1"/>
  <c r="CZ474" i="1"/>
  <c r="CY474" i="1"/>
  <c r="DE483" i="1"/>
  <c r="DE491" i="1"/>
  <c r="DA466" i="1"/>
  <c r="DB482" i="1"/>
  <c r="DA482" i="1"/>
  <c r="CZ482" i="1"/>
  <c r="CY482" i="1"/>
  <c r="DE459" i="1"/>
  <c r="DA487" i="1"/>
  <c r="DB487" i="1"/>
  <c r="CY487" i="1"/>
  <c r="CZ487" i="1"/>
  <c r="CZ457" i="1"/>
  <c r="DA457" i="1"/>
  <c r="CY457" i="1"/>
  <c r="CJ456" i="1"/>
  <c r="DB463" i="1"/>
  <c r="DA463" i="1"/>
  <c r="CX456" i="1"/>
  <c r="DA456" i="1"/>
  <c r="CK456" i="1"/>
  <c r="EI456" i="1"/>
  <c r="HM456" i="1"/>
  <c r="EF456" i="1"/>
  <c r="GP456" i="1"/>
  <c r="HK456" i="1"/>
  <c r="EH456" i="1"/>
  <c r="HL456" i="1"/>
  <c r="GM456" i="1"/>
  <c r="GQ456" i="1"/>
  <c r="HJ456" i="1"/>
  <c r="EG456" i="1"/>
  <c r="GK456" i="1"/>
  <c r="HI456" i="1"/>
  <c r="GL456" i="1"/>
  <c r="HH456" i="1"/>
  <c r="GN456" i="1"/>
  <c r="AQ456" i="1"/>
  <c r="DD456" i="1"/>
  <c r="DU456" i="1"/>
  <c r="DN456" i="1"/>
  <c r="DR456" i="1"/>
  <c r="DQ456" i="1"/>
  <c r="DC456" i="1"/>
  <c r="DK456" i="1"/>
  <c r="DY456" i="1"/>
  <c r="DP456" i="1"/>
  <c r="DT456" i="1"/>
  <c r="DS456" i="1"/>
  <c r="DO456" i="1"/>
  <c r="II455" i="1"/>
  <c r="EZ455" i="1"/>
  <c r="IF455" i="1"/>
  <c r="HQ455" i="1"/>
  <c r="HV455" i="1"/>
  <c r="GS455" i="1"/>
  <c r="DW455" i="1"/>
  <c r="DX455" i="1"/>
  <c r="GT455" i="1"/>
  <c r="IH455" i="1"/>
  <c r="HT455" i="1"/>
  <c r="IE455" i="1"/>
  <c r="IC455" i="1"/>
  <c r="FA455" i="1"/>
  <c r="HS455" i="1"/>
  <c r="IB455" i="1"/>
  <c r="HU455" i="1"/>
  <c r="IG455" i="1"/>
  <c r="HW455" i="1"/>
  <c r="HX455" i="1"/>
  <c r="HR455" i="1"/>
  <c r="ID455" i="1"/>
  <c r="IA455" i="1"/>
  <c r="HP455" i="1"/>
  <c r="EU455" i="1"/>
  <c r="AN455" i="1"/>
  <c r="EV455" i="1"/>
  <c r="ET455" i="1"/>
  <c r="CW455" i="1"/>
  <c r="BO455" i="1"/>
  <c r="HZ455" i="1"/>
  <c r="CT455" i="1"/>
  <c r="FN455" i="1"/>
  <c r="FO455" i="1"/>
  <c r="EP455" i="1"/>
  <c r="BN455" i="1"/>
  <c r="AL455" i="1"/>
  <c r="EQ455" i="1"/>
  <c r="CV455" i="1"/>
  <c r="EY455" i="1"/>
  <c r="DG455" i="1"/>
  <c r="CY456" i="1"/>
  <c r="DB456" i="1"/>
  <c r="CZ456" i="1"/>
  <c r="DV455" i="1"/>
  <c r="DE456" i="1"/>
  <c r="HO455" i="1"/>
  <c r="GY455" i="1"/>
  <c r="GX455" i="1"/>
  <c r="FC455" i="1"/>
  <c r="FD455" i="1"/>
  <c r="GW455" i="1"/>
  <c r="GV455" i="1"/>
  <c r="AK455" i="1"/>
  <c r="GU455" i="1"/>
  <c r="BS455" i="1"/>
  <c r="EF455" i="1"/>
  <c r="DH455" i="1"/>
  <c r="FX456" i="1"/>
  <c r="HB455" i="1"/>
  <c r="AM455" i="1"/>
  <c r="HA455" i="1"/>
  <c r="HE455" i="1"/>
  <c r="HF455" i="1"/>
  <c r="HC455" i="1"/>
  <c r="HD455" i="1"/>
  <c r="EW455" i="1"/>
  <c r="DI455" i="1"/>
  <c r="EM455" i="1"/>
  <c r="EK455" i="1"/>
  <c r="EO455" i="1"/>
  <c r="EL455" i="1"/>
  <c r="CS455" i="1"/>
  <c r="CU455" i="1"/>
  <c r="ES455" i="1"/>
  <c r="DJ455" i="1"/>
  <c r="CH455" i="1"/>
  <c r="AO452" i="1"/>
  <c r="AO451" i="1"/>
  <c r="AO450" i="1"/>
  <c r="AO449" i="1"/>
  <c r="AO448" i="1"/>
  <c r="AO447" i="1"/>
  <c r="AO446" i="1"/>
  <c r="AO445" i="1"/>
  <c r="AO444" i="1"/>
  <c r="AO443" i="1"/>
  <c r="AO442" i="1"/>
  <c r="AO441" i="1"/>
  <c r="AO440" i="1"/>
  <c r="AO439" i="1"/>
  <c r="AO438" i="1"/>
  <c r="AO437" i="1"/>
  <c r="AO436" i="1"/>
  <c r="AO435" i="1"/>
  <c r="AO434" i="1"/>
  <c r="AO433" i="1"/>
  <c r="AO432" i="1"/>
  <c r="AO431" i="1"/>
  <c r="AO430" i="1"/>
  <c r="AO429" i="1"/>
  <c r="AO428" i="1"/>
  <c r="AO427" i="1"/>
  <c r="AO426" i="1"/>
  <c r="AO425" i="1"/>
  <c r="AO424" i="1"/>
  <c r="AO423" i="1"/>
  <c r="AO422" i="1"/>
  <c r="AO421" i="1"/>
  <c r="AO420" i="1"/>
  <c r="AO419" i="1"/>
  <c r="AO418" i="1"/>
  <c r="AO417" i="1"/>
  <c r="AO416" i="1"/>
  <c r="AO415" i="1"/>
  <c r="AO414" i="1"/>
  <c r="AO413" i="1"/>
  <c r="AO412" i="1"/>
  <c r="AO410" i="1"/>
  <c r="AO409" i="1"/>
  <c r="AO408" i="1"/>
  <c r="AO407" i="1"/>
  <c r="AO406" i="1"/>
  <c r="AO405" i="1"/>
  <c r="AO404" i="1"/>
  <c r="AO403" i="1"/>
  <c r="AO402" i="1"/>
  <c r="AO401" i="1"/>
  <c r="AO400" i="1"/>
  <c r="AO399" i="1"/>
  <c r="AO398" i="1"/>
  <c r="AO397" i="1"/>
  <c r="AO396" i="1"/>
  <c r="AO395" i="1"/>
  <c r="AO394" i="1"/>
  <c r="AO393" i="1"/>
  <c r="AO392" i="1"/>
  <c r="AO391" i="1"/>
  <c r="AO390" i="1"/>
  <c r="AO389" i="1"/>
  <c r="AO388" i="1"/>
  <c r="AO387" i="1"/>
  <c r="AO386" i="1"/>
  <c r="AO385" i="1"/>
  <c r="AO384" i="1"/>
  <c r="AO383" i="1"/>
  <c r="AO382" i="1"/>
  <c r="AO381" i="1"/>
  <c r="AO380" i="1"/>
  <c r="AO379" i="1"/>
  <c r="AO378" i="1"/>
  <c r="AO377" i="1"/>
  <c r="AO376" i="1"/>
  <c r="AO375" i="1"/>
  <c r="AO374" i="1"/>
  <c r="AO373" i="1"/>
  <c r="AO372" i="1"/>
  <c r="AO371" i="1"/>
  <c r="AO370" i="1"/>
  <c r="AO369" i="1"/>
  <c r="AO368" i="1"/>
  <c r="AO367" i="1"/>
  <c r="AO366" i="1"/>
  <c r="AO365" i="1"/>
  <c r="AO364" i="1"/>
  <c r="AO363" i="1"/>
  <c r="AO362" i="1"/>
  <c r="AO361" i="1"/>
  <c r="AO360" i="1"/>
  <c r="AO359" i="1"/>
  <c r="AO358" i="1"/>
  <c r="AO357" i="1"/>
  <c r="AO356" i="1"/>
  <c r="AO355" i="1"/>
  <c r="AO354" i="1"/>
  <c r="AO353" i="1"/>
  <c r="AO352" i="1"/>
  <c r="AO351" i="1"/>
  <c r="AO350" i="1"/>
  <c r="AO349" i="1"/>
  <c r="AO348" i="1"/>
  <c r="AO346" i="1"/>
  <c r="AO345" i="1"/>
  <c r="AO344" i="1"/>
  <c r="AO343" i="1"/>
  <c r="AO342" i="1"/>
  <c r="AO341" i="1"/>
  <c r="AO340" i="1"/>
  <c r="AO339" i="1"/>
  <c r="AO338" i="1"/>
  <c r="AO337" i="1"/>
  <c r="AO336" i="1"/>
  <c r="AO335" i="1"/>
  <c r="AO334" i="1"/>
  <c r="AO333" i="1"/>
  <c r="AO332" i="1"/>
  <c r="AO331" i="1"/>
  <c r="AO330" i="1"/>
  <c r="AO329" i="1"/>
  <c r="AO328" i="1"/>
  <c r="AO327" i="1"/>
  <c r="AO326" i="1"/>
  <c r="AO325" i="1"/>
  <c r="AO324" i="1"/>
  <c r="AO323" i="1"/>
  <c r="AO322" i="1"/>
  <c r="AO321" i="1"/>
  <c r="AO320" i="1"/>
  <c r="AO319" i="1"/>
  <c r="AO318" i="1"/>
  <c r="AO317" i="1"/>
  <c r="AO316" i="1"/>
  <c r="AO315" i="1"/>
  <c r="AO314" i="1"/>
  <c r="AO313" i="1"/>
  <c r="AO312" i="1"/>
  <c r="AO311" i="1"/>
  <c r="AO310" i="1"/>
  <c r="AO309" i="1"/>
  <c r="AO308" i="1"/>
  <c r="AO307" i="1"/>
  <c r="AO306" i="1"/>
  <c r="AO305" i="1"/>
  <c r="AO304" i="1"/>
  <c r="AO303" i="1"/>
  <c r="AO302" i="1"/>
  <c r="AO301" i="1"/>
  <c r="AO300" i="1"/>
  <c r="AO299" i="1"/>
  <c r="AO298" i="1"/>
  <c r="AO297" i="1"/>
  <c r="AO296" i="1"/>
  <c r="AO295" i="1"/>
  <c r="AO294" i="1"/>
  <c r="AO293" i="1"/>
  <c r="AO292" i="1"/>
  <c r="AO291" i="1"/>
  <c r="AO290" i="1"/>
  <c r="AO289" i="1"/>
  <c r="AO288" i="1"/>
  <c r="AO287" i="1"/>
  <c r="AO286" i="1"/>
  <c r="AO285" i="1"/>
  <c r="AO284" i="1"/>
  <c r="AO283" i="1"/>
  <c r="AO282" i="1"/>
  <c r="AO280" i="1"/>
  <c r="AO279" i="1"/>
  <c r="AO278" i="1"/>
  <c r="AO277" i="1"/>
  <c r="AO276" i="1"/>
  <c r="AO275" i="1"/>
  <c r="AO274" i="1"/>
  <c r="AO273" i="1"/>
  <c r="AO272" i="1"/>
  <c r="AO271" i="1"/>
  <c r="AO270" i="1"/>
  <c r="AO269" i="1"/>
  <c r="AO268" i="1"/>
  <c r="AO267" i="1"/>
  <c r="AO266" i="1"/>
  <c r="AO265" i="1"/>
  <c r="AO264" i="1"/>
  <c r="AO263" i="1"/>
  <c r="AO262" i="1"/>
  <c r="AO261" i="1"/>
  <c r="AO260" i="1"/>
  <c r="AO259" i="1"/>
  <c r="AO258" i="1"/>
  <c r="AO257" i="1"/>
  <c r="AO256" i="1"/>
  <c r="AO255" i="1"/>
  <c r="AO254" i="1"/>
  <c r="AO253" i="1"/>
  <c r="AO252" i="1"/>
  <c r="AO251" i="1"/>
  <c r="AO250" i="1"/>
  <c r="AO249" i="1"/>
  <c r="AO248" i="1"/>
  <c r="AO247" i="1"/>
  <c r="AO246" i="1"/>
  <c r="AO245" i="1"/>
  <c r="AO244" i="1"/>
  <c r="AO243" i="1"/>
  <c r="AO242" i="1"/>
  <c r="AO241" i="1"/>
  <c r="AO240" i="1"/>
  <c r="AO239" i="1"/>
  <c r="AO238" i="1"/>
  <c r="AO237" i="1"/>
  <c r="AO236" i="1"/>
  <c r="AO235" i="1"/>
  <c r="AO234" i="1"/>
  <c r="AO233" i="1"/>
  <c r="AO232" i="1"/>
  <c r="AO231" i="1"/>
  <c r="AO230" i="1"/>
  <c r="AO229" i="1"/>
  <c r="AO228" i="1"/>
  <c r="AO227" i="1"/>
  <c r="AO226" i="1"/>
  <c r="AO225" i="1"/>
  <c r="AO224" i="1"/>
  <c r="AO223" i="1"/>
  <c r="AO222" i="1"/>
  <c r="AO221" i="1"/>
  <c r="AO220" i="1"/>
  <c r="AO219" i="1"/>
  <c r="AO218" i="1"/>
  <c r="AO217" i="1"/>
  <c r="AO216" i="1"/>
  <c r="AO214" i="1"/>
  <c r="AO213" i="1"/>
  <c r="AO212" i="1"/>
  <c r="AO211" i="1"/>
  <c r="AO210" i="1"/>
  <c r="AO209" i="1"/>
  <c r="AO208" i="1"/>
  <c r="AO207" i="1"/>
  <c r="AO206" i="1"/>
  <c r="AO205" i="1"/>
  <c r="AO204" i="1"/>
  <c r="AO203" i="1"/>
  <c r="AO202" i="1"/>
  <c r="AO201" i="1"/>
  <c r="AO200" i="1"/>
  <c r="AO199" i="1"/>
  <c r="AO198" i="1"/>
  <c r="AO197" i="1"/>
  <c r="AO196" i="1"/>
  <c r="AO195" i="1"/>
  <c r="AO194" i="1"/>
  <c r="AO193" i="1"/>
  <c r="AO192" i="1"/>
  <c r="AO191" i="1"/>
  <c r="AO190" i="1"/>
  <c r="AO189" i="1"/>
  <c r="AO188" i="1"/>
  <c r="AO187" i="1"/>
  <c r="AO186" i="1"/>
  <c r="AO185" i="1"/>
  <c r="AO184" i="1"/>
  <c r="AO183" i="1"/>
  <c r="AO182" i="1"/>
  <c r="AO181" i="1"/>
  <c r="AO180" i="1"/>
  <c r="AO179" i="1"/>
  <c r="AO178" i="1"/>
  <c r="AO177" i="1"/>
  <c r="AO176" i="1"/>
  <c r="AO175" i="1"/>
  <c r="AO174" i="1"/>
  <c r="AO173" i="1"/>
  <c r="AO172" i="1"/>
  <c r="AO171" i="1"/>
  <c r="AO170" i="1"/>
  <c r="AO169" i="1"/>
  <c r="AO168" i="1"/>
  <c r="AO167" i="1"/>
  <c r="AO166" i="1"/>
  <c r="AO165" i="1"/>
  <c r="AO164" i="1"/>
  <c r="AO163" i="1"/>
  <c r="AO162" i="1"/>
  <c r="AO161" i="1"/>
  <c r="AO160" i="1"/>
  <c r="AO159" i="1"/>
  <c r="AO158" i="1"/>
  <c r="AO157" i="1"/>
  <c r="AO156" i="1"/>
  <c r="AO155" i="1"/>
  <c r="AO153" i="1"/>
  <c r="AO152" i="1"/>
  <c r="AO151" i="1"/>
  <c r="AO150" i="1"/>
  <c r="AO149" i="1"/>
  <c r="AO148" i="1"/>
  <c r="AO147" i="1"/>
  <c r="AO146" i="1"/>
  <c r="AO145" i="1"/>
  <c r="AO144" i="1"/>
  <c r="AO143" i="1"/>
  <c r="AO142" i="1"/>
  <c r="AO141" i="1"/>
  <c r="AO140" i="1"/>
  <c r="AO139" i="1"/>
  <c r="AO138" i="1"/>
  <c r="AO137" i="1"/>
  <c r="AO136" i="1"/>
  <c r="AO135" i="1"/>
  <c r="AO134" i="1"/>
  <c r="AO133" i="1"/>
  <c r="AO132" i="1"/>
  <c r="AO131" i="1"/>
  <c r="AO130" i="1"/>
  <c r="AO129" i="1"/>
  <c r="AO128" i="1"/>
  <c r="AO127" i="1"/>
  <c r="AO126" i="1"/>
  <c r="AO125" i="1"/>
  <c r="AO124" i="1"/>
  <c r="AO123" i="1"/>
  <c r="AO122" i="1"/>
  <c r="AO121" i="1"/>
  <c r="AO120" i="1"/>
  <c r="AO119" i="1"/>
  <c r="AO118" i="1"/>
  <c r="AO117" i="1"/>
  <c r="AO116" i="1"/>
  <c r="AO115" i="1"/>
  <c r="AO114" i="1"/>
  <c r="AO113" i="1"/>
  <c r="AO112" i="1"/>
  <c r="AO111" i="1"/>
  <c r="AO110" i="1"/>
  <c r="AO109" i="1"/>
  <c r="AO108" i="1"/>
  <c r="AO107" i="1"/>
  <c r="AO106" i="1"/>
  <c r="AO105" i="1"/>
  <c r="AO104" i="1"/>
  <c r="AO103" i="1"/>
  <c r="AO102" i="1"/>
  <c r="AO101" i="1"/>
  <c r="AO100" i="1"/>
  <c r="AO99" i="1"/>
  <c r="AO98" i="1"/>
  <c r="AO97" i="1"/>
  <c r="AO96" i="1"/>
  <c r="AO95" i="1"/>
  <c r="AO94" i="1"/>
  <c r="AO93" i="1"/>
  <c r="AO92" i="1"/>
  <c r="AT90" i="1"/>
  <c r="AS90" i="1"/>
  <c r="AR90" i="1"/>
  <c r="AO90" i="1"/>
  <c r="AN90" i="1"/>
  <c r="AT89" i="1"/>
  <c r="AS89" i="1"/>
  <c r="AR89" i="1"/>
  <c r="AO89" i="1"/>
  <c r="AN89" i="1"/>
  <c r="AT88" i="1"/>
  <c r="AS88" i="1"/>
  <c r="AR88" i="1"/>
  <c r="AO88" i="1"/>
  <c r="AN88" i="1"/>
  <c r="AT87" i="1"/>
  <c r="AS87" i="1"/>
  <c r="AR87" i="1"/>
  <c r="AO87" i="1"/>
  <c r="AN87" i="1"/>
  <c r="AT86" i="1"/>
  <c r="AS86" i="1"/>
  <c r="AR86" i="1"/>
  <c r="AO86" i="1"/>
  <c r="AN86" i="1"/>
  <c r="AT85" i="1"/>
  <c r="AS85" i="1"/>
  <c r="AR85" i="1"/>
  <c r="AO85" i="1"/>
  <c r="AN85" i="1"/>
  <c r="AT84" i="1"/>
  <c r="AS84" i="1"/>
  <c r="AR84" i="1"/>
  <c r="AO84" i="1"/>
  <c r="AN84" i="1"/>
  <c r="AT83" i="1"/>
  <c r="AS83" i="1"/>
  <c r="AR83" i="1"/>
  <c r="AO83" i="1"/>
  <c r="AN83" i="1"/>
  <c r="AT82" i="1"/>
  <c r="AS82" i="1"/>
  <c r="AR82" i="1"/>
  <c r="AO82" i="1"/>
  <c r="AN82" i="1"/>
  <c r="AT81" i="1"/>
  <c r="AS81" i="1"/>
  <c r="AR81" i="1"/>
  <c r="AO81" i="1"/>
  <c r="AN81" i="1"/>
  <c r="AT80" i="1"/>
  <c r="AS80" i="1"/>
  <c r="AR80" i="1"/>
  <c r="AO80" i="1"/>
  <c r="AN80" i="1"/>
  <c r="AT79" i="1"/>
  <c r="AS79" i="1"/>
  <c r="AR79" i="1"/>
  <c r="AO79" i="1"/>
  <c r="AN79" i="1"/>
  <c r="AT78" i="1"/>
  <c r="AS78" i="1"/>
  <c r="AR78" i="1"/>
  <c r="AO78" i="1"/>
  <c r="AN78" i="1"/>
  <c r="AT77" i="1"/>
  <c r="AS77" i="1"/>
  <c r="AR77" i="1"/>
  <c r="AO77" i="1"/>
  <c r="AN77" i="1"/>
  <c r="AT76" i="1"/>
  <c r="AS76" i="1"/>
  <c r="AR76" i="1"/>
  <c r="AO76" i="1"/>
  <c r="AN76" i="1"/>
  <c r="AT75" i="1"/>
  <c r="AS75" i="1"/>
  <c r="AR75" i="1"/>
  <c r="AO75" i="1"/>
  <c r="AN75" i="1"/>
  <c r="AT74" i="1"/>
  <c r="AS74" i="1"/>
  <c r="AR74" i="1"/>
  <c r="AO74" i="1"/>
  <c r="AN74" i="1"/>
  <c r="AT73" i="1"/>
  <c r="AS73" i="1"/>
  <c r="AR73" i="1"/>
  <c r="AO73" i="1"/>
  <c r="AN73" i="1"/>
  <c r="AT72" i="1"/>
  <c r="AS72" i="1"/>
  <c r="AR72" i="1"/>
  <c r="AO72" i="1"/>
  <c r="AN72" i="1"/>
  <c r="AT71" i="1"/>
  <c r="AS71" i="1"/>
  <c r="AR71" i="1"/>
  <c r="AO71" i="1"/>
  <c r="AN71" i="1"/>
  <c r="AT70" i="1"/>
  <c r="AS70" i="1"/>
  <c r="AR70" i="1"/>
  <c r="AO70" i="1"/>
  <c r="AN70" i="1"/>
  <c r="AT69" i="1"/>
  <c r="AS69" i="1"/>
  <c r="AR69" i="1"/>
  <c r="AO69" i="1"/>
  <c r="AN69" i="1"/>
  <c r="AT68" i="1"/>
  <c r="AS68" i="1"/>
  <c r="AR68" i="1"/>
  <c r="AO68" i="1"/>
  <c r="AN68" i="1"/>
  <c r="AT67" i="1"/>
  <c r="AS67" i="1"/>
  <c r="AR67" i="1"/>
  <c r="AO67" i="1"/>
  <c r="AN67" i="1"/>
  <c r="AT66" i="1"/>
  <c r="AS66" i="1"/>
  <c r="AR66" i="1"/>
  <c r="AO66" i="1"/>
  <c r="AN66" i="1"/>
  <c r="AT65" i="1"/>
  <c r="AS65" i="1"/>
  <c r="AR65" i="1"/>
  <c r="AO65" i="1"/>
  <c r="AN65" i="1"/>
  <c r="AT64" i="1"/>
  <c r="AS64" i="1"/>
  <c r="AR64" i="1"/>
  <c r="AO64" i="1"/>
  <c r="AN64" i="1"/>
  <c r="AT63" i="1"/>
  <c r="AS63" i="1"/>
  <c r="AR63" i="1"/>
  <c r="AO63" i="1"/>
  <c r="AN63" i="1"/>
  <c r="AT62" i="1"/>
  <c r="AS62" i="1"/>
  <c r="AR62" i="1"/>
  <c r="AO62" i="1"/>
  <c r="AN62" i="1"/>
  <c r="AT61" i="1"/>
  <c r="AS61" i="1"/>
  <c r="AR61" i="1"/>
  <c r="AO61" i="1"/>
  <c r="AN61" i="1"/>
  <c r="AT60" i="1"/>
  <c r="AS60" i="1"/>
  <c r="AR60" i="1"/>
  <c r="AO60" i="1"/>
  <c r="AN60" i="1"/>
  <c r="AT59" i="1"/>
  <c r="AS59" i="1"/>
  <c r="AR59" i="1"/>
  <c r="AO59" i="1"/>
  <c r="AN59" i="1"/>
  <c r="AT58" i="1"/>
  <c r="AS58" i="1"/>
  <c r="AR58" i="1"/>
  <c r="AO58" i="1"/>
  <c r="AN58" i="1"/>
  <c r="AT57" i="1"/>
  <c r="AS57" i="1"/>
  <c r="AR57" i="1"/>
  <c r="AO57" i="1"/>
  <c r="AN57" i="1"/>
  <c r="AT56" i="1"/>
  <c r="AS56" i="1"/>
  <c r="AR56" i="1"/>
  <c r="AO56" i="1"/>
  <c r="AN56" i="1"/>
  <c r="AT55" i="1"/>
  <c r="AS55" i="1"/>
  <c r="AR55" i="1"/>
  <c r="AO55" i="1"/>
  <c r="AN55" i="1"/>
  <c r="AT54" i="1"/>
  <c r="AS54" i="1"/>
  <c r="AR54" i="1"/>
  <c r="AO54" i="1"/>
  <c r="AN54" i="1"/>
  <c r="AT53" i="1"/>
  <c r="AS53" i="1"/>
  <c r="AR53" i="1"/>
  <c r="AO53" i="1"/>
  <c r="AN53" i="1"/>
  <c r="AT52" i="1"/>
  <c r="AS52" i="1"/>
  <c r="AR52" i="1"/>
  <c r="AO52" i="1"/>
  <c r="AN52" i="1"/>
  <c r="AT51" i="1"/>
  <c r="AS51" i="1"/>
  <c r="AR51" i="1"/>
  <c r="AO51" i="1"/>
  <c r="AN51" i="1"/>
  <c r="AT50" i="1"/>
  <c r="AS50" i="1"/>
  <c r="AR50" i="1"/>
  <c r="AO50" i="1"/>
  <c r="AN50" i="1"/>
  <c r="AT49" i="1"/>
  <c r="AS49" i="1"/>
  <c r="AR49" i="1"/>
  <c r="AO49" i="1"/>
  <c r="AN49" i="1"/>
  <c r="AT48" i="1"/>
  <c r="AS48" i="1"/>
  <c r="AR48" i="1"/>
  <c r="AO48" i="1"/>
  <c r="AN48" i="1"/>
  <c r="AT47" i="1"/>
  <c r="AS47" i="1"/>
  <c r="AR47" i="1"/>
  <c r="AO47" i="1"/>
  <c r="AN47" i="1"/>
  <c r="AT46" i="1"/>
  <c r="AS46" i="1"/>
  <c r="AR46" i="1"/>
  <c r="AO46" i="1"/>
  <c r="AN46" i="1"/>
  <c r="AT45" i="1"/>
  <c r="AS45" i="1"/>
  <c r="AR45" i="1"/>
  <c r="AO45" i="1"/>
  <c r="AN45" i="1"/>
  <c r="AT44" i="1"/>
  <c r="AS44" i="1"/>
  <c r="AR44" i="1"/>
  <c r="AO44" i="1"/>
  <c r="AN44" i="1"/>
  <c r="AT43" i="1"/>
  <c r="AS43" i="1"/>
  <c r="AR43" i="1"/>
  <c r="AO43" i="1"/>
  <c r="AN43" i="1"/>
  <c r="AT42" i="1"/>
  <c r="AS42" i="1"/>
  <c r="AR42" i="1"/>
  <c r="AO42" i="1"/>
  <c r="AN42" i="1"/>
  <c r="AT41" i="1"/>
  <c r="AS41" i="1"/>
  <c r="AR41" i="1"/>
  <c r="AO41" i="1"/>
  <c r="AN41" i="1"/>
  <c r="AT40" i="1"/>
  <c r="AS40" i="1"/>
  <c r="AR40" i="1"/>
  <c r="AO40" i="1"/>
  <c r="AN40" i="1"/>
  <c r="AT39" i="1"/>
  <c r="AS39" i="1"/>
  <c r="AR39" i="1"/>
  <c r="AO39" i="1"/>
  <c r="AN39" i="1"/>
  <c r="AT38" i="1"/>
  <c r="AS38" i="1"/>
  <c r="AR38" i="1"/>
  <c r="AO38" i="1"/>
  <c r="AN38" i="1"/>
  <c r="AT37" i="1"/>
  <c r="AS37" i="1"/>
  <c r="AR37" i="1"/>
  <c r="AO37" i="1"/>
  <c r="AN37" i="1"/>
  <c r="AT36" i="1"/>
  <c r="AS36" i="1"/>
  <c r="AR36" i="1"/>
  <c r="AO36" i="1"/>
  <c r="AN36" i="1"/>
  <c r="AT35" i="1"/>
  <c r="AS35" i="1"/>
  <c r="AR35" i="1"/>
  <c r="AO35" i="1"/>
  <c r="AN35" i="1"/>
  <c r="AT34" i="1"/>
  <c r="AS34" i="1"/>
  <c r="AR34" i="1"/>
  <c r="AO34" i="1"/>
  <c r="AN34" i="1"/>
  <c r="AT33" i="1"/>
  <c r="AS33" i="1"/>
  <c r="AR33" i="1"/>
  <c r="AO33" i="1"/>
  <c r="AN33" i="1"/>
  <c r="AT32" i="1"/>
  <c r="AS32" i="1"/>
  <c r="AR32" i="1"/>
  <c r="AO32" i="1"/>
  <c r="AN32" i="1"/>
  <c r="AT31" i="1"/>
  <c r="AS31" i="1"/>
  <c r="AR31" i="1"/>
  <c r="AO31" i="1"/>
  <c r="AN31" i="1"/>
  <c r="AT30" i="1"/>
  <c r="AS30" i="1"/>
  <c r="AR30" i="1"/>
  <c r="AO30" i="1"/>
  <c r="AN30" i="1"/>
  <c r="AT29" i="1"/>
  <c r="AS29" i="1"/>
  <c r="AR29" i="1"/>
  <c r="AO29" i="1"/>
  <c r="AN29" i="1"/>
  <c r="AT28" i="1"/>
  <c r="AS28" i="1"/>
  <c r="AR28" i="1"/>
  <c r="AO28" i="1"/>
  <c r="AN28" i="1"/>
  <c r="AT27" i="1"/>
  <c r="AS27" i="1"/>
  <c r="AR27" i="1"/>
  <c r="AO27" i="1"/>
  <c r="AN27" i="1"/>
  <c r="AT26" i="1"/>
  <c r="AS26" i="1"/>
  <c r="AR26" i="1"/>
  <c r="AO26" i="1"/>
  <c r="AN26" i="1"/>
  <c r="AT24" i="1"/>
  <c r="AS24" i="1"/>
  <c r="AR24" i="1"/>
  <c r="AO24" i="1"/>
  <c r="AN24" i="1"/>
  <c r="AT23" i="1"/>
  <c r="AS23" i="1"/>
  <c r="AR23" i="1"/>
  <c r="AO23" i="1"/>
  <c r="AN23" i="1"/>
  <c r="AT22" i="1"/>
  <c r="AS22" i="1"/>
  <c r="AR22" i="1"/>
  <c r="AO22" i="1"/>
  <c r="AN22" i="1"/>
  <c r="AT21" i="1"/>
  <c r="AS21" i="1"/>
  <c r="AR21" i="1"/>
  <c r="AO21" i="1"/>
  <c r="AN21" i="1"/>
  <c r="AT20" i="1"/>
  <c r="AS20" i="1"/>
  <c r="AR20" i="1"/>
  <c r="AO20" i="1"/>
  <c r="AN20" i="1"/>
  <c r="AT19" i="1"/>
  <c r="AS19" i="1"/>
  <c r="AR19" i="1"/>
  <c r="AO19" i="1"/>
  <c r="AN19" i="1"/>
  <c r="AT18" i="1"/>
  <c r="AS18" i="1"/>
  <c r="AR18" i="1"/>
  <c r="AO18" i="1"/>
  <c r="AN18" i="1"/>
  <c r="AT17" i="1"/>
  <c r="AS17" i="1"/>
  <c r="AR17" i="1"/>
  <c r="AO17" i="1"/>
  <c r="AN17" i="1"/>
  <c r="AT16" i="1"/>
  <c r="AS16" i="1"/>
  <c r="AR16" i="1"/>
  <c r="AO16" i="1"/>
  <c r="AN16" i="1"/>
  <c r="AT15" i="1"/>
  <c r="AS15" i="1"/>
  <c r="AR15" i="1"/>
  <c r="AO15" i="1"/>
  <c r="AN15" i="1"/>
  <c r="AT14" i="1"/>
  <c r="AS14" i="1"/>
  <c r="AR14" i="1"/>
  <c r="AO14" i="1"/>
  <c r="AN14" i="1"/>
  <c r="AT13" i="1"/>
  <c r="AS13" i="1"/>
  <c r="AR13" i="1"/>
  <c r="AO13" i="1"/>
  <c r="AN13" i="1"/>
  <c r="AT12" i="1"/>
  <c r="AS12" i="1"/>
  <c r="AR12" i="1"/>
  <c r="AO12" i="1"/>
  <c r="AN12" i="1"/>
  <c r="AT11" i="1"/>
  <c r="AS11" i="1"/>
  <c r="AR11" i="1"/>
  <c r="AO11" i="1"/>
  <c r="AN11" i="1"/>
  <c r="AT10" i="1"/>
  <c r="AS10" i="1"/>
  <c r="AR10" i="1"/>
  <c r="AO10" i="1"/>
  <c r="AN10" i="1"/>
  <c r="AT9" i="1"/>
  <c r="AS9" i="1"/>
  <c r="AR9" i="1"/>
  <c r="AO9" i="1"/>
  <c r="AN9" i="1"/>
  <c r="AT8" i="1"/>
  <c r="AS8" i="1"/>
  <c r="AR8" i="1"/>
  <c r="AO8" i="1"/>
  <c r="AN8" i="1"/>
  <c r="AT7" i="1"/>
  <c r="AS7" i="1"/>
  <c r="AR7" i="1"/>
  <c r="AO7" i="1"/>
  <c r="AN7" i="1"/>
  <c r="AT6" i="1"/>
  <c r="AS6" i="1"/>
  <c r="AR6" i="1"/>
  <c r="AO6" i="1"/>
  <c r="AN6" i="1"/>
  <c r="AO453" i="1"/>
  <c r="AS3" i="1"/>
  <c r="AJ3" i="1"/>
  <c r="AI3" i="1"/>
  <c r="AT3" i="1"/>
  <c r="AH3" i="1"/>
  <c r="AR3" i="1"/>
  <c r="CX455" i="1"/>
  <c r="DB455" i="1"/>
  <c r="IB418" i="1"/>
  <c r="GQ455" i="1"/>
  <c r="FN418" i="1"/>
  <c r="FO418" i="1"/>
  <c r="FN427" i="1"/>
  <c r="FO427" i="1"/>
  <c r="FN429" i="1"/>
  <c r="FO429" i="1"/>
  <c r="FN431" i="1"/>
  <c r="FO431" i="1"/>
  <c r="FN439" i="1"/>
  <c r="FN450" i="1"/>
  <c r="FO450" i="1"/>
  <c r="EQ414" i="1"/>
  <c r="HW454" i="1"/>
  <c r="DW454" i="1"/>
  <c r="DX454" i="1"/>
  <c r="II454" i="1"/>
  <c r="IG454" i="1"/>
  <c r="HX454" i="1"/>
  <c r="ID454" i="1"/>
  <c r="IH454" i="1"/>
  <c r="IB454" i="1"/>
  <c r="HS454" i="1"/>
  <c r="IE454" i="1"/>
  <c r="HV454" i="1"/>
  <c r="HU454" i="1"/>
  <c r="GT454" i="1"/>
  <c r="HT454" i="1"/>
  <c r="FA454" i="1"/>
  <c r="GS454" i="1"/>
  <c r="HQ454" i="1"/>
  <c r="IF454" i="1"/>
  <c r="HO454" i="1"/>
  <c r="FN420" i="1"/>
  <c r="FO420" i="1"/>
  <c r="CW454" i="1"/>
  <c r="AN454" i="1"/>
  <c r="EU454" i="1"/>
  <c r="EV454" i="1"/>
  <c r="BO454" i="1"/>
  <c r="FN453" i="1"/>
  <c r="FO453" i="1"/>
  <c r="GP455" i="1"/>
  <c r="HJ455" i="1"/>
  <c r="HM455" i="1"/>
  <c r="AQ455" i="1"/>
  <c r="HI455" i="1"/>
  <c r="EH455" i="1"/>
  <c r="HH455" i="1"/>
  <c r="HL455" i="1"/>
  <c r="GM455" i="1"/>
  <c r="HK455" i="1"/>
  <c r="GL455" i="1"/>
  <c r="EI455" i="1"/>
  <c r="EG455" i="1"/>
  <c r="GN455" i="1"/>
  <c r="DK455" i="1"/>
  <c r="DY455" i="1"/>
  <c r="DC455" i="1"/>
  <c r="DD455" i="1"/>
  <c r="DE455" i="1"/>
  <c r="DN455" i="1"/>
  <c r="DM455" i="1"/>
  <c r="DR455" i="1"/>
  <c r="GK455" i="1"/>
  <c r="HW417" i="1"/>
  <c r="EO452" i="1"/>
  <c r="FN409" i="1"/>
  <c r="FO409" i="1"/>
  <c r="FN421" i="1"/>
  <c r="FO421" i="1"/>
  <c r="FN446" i="1"/>
  <c r="FO446" i="1"/>
  <c r="IH450" i="1"/>
  <c r="HS450" i="1"/>
  <c r="GS450" i="1"/>
  <c r="II450" i="1"/>
  <c r="IA450" i="1"/>
  <c r="FN444" i="1"/>
  <c r="FN442" i="1"/>
  <c r="FN432" i="1"/>
  <c r="FO432" i="1"/>
  <c r="FN441" i="1"/>
  <c r="HT433" i="1"/>
  <c r="HR433" i="1"/>
  <c r="IF433" i="1"/>
  <c r="HW427" i="1"/>
  <c r="II417" i="1"/>
  <c r="IB416" i="1"/>
  <c r="IG416" i="1"/>
  <c r="IH414" i="1"/>
  <c r="HX414" i="1"/>
  <c r="II414" i="1"/>
  <c r="IA414" i="1"/>
  <c r="HR414" i="1"/>
  <c r="HW412" i="1"/>
  <c r="HU412" i="1"/>
  <c r="HS418" i="1"/>
  <c r="BN426" i="1"/>
  <c r="AL426" i="1"/>
  <c r="IF430" i="1"/>
  <c r="EM417" i="1"/>
  <c r="IG451" i="1"/>
  <c r="GT417" i="1"/>
  <c r="IH412" i="1"/>
  <c r="HV441" i="1"/>
  <c r="HZ419" i="1"/>
  <c r="IC450" i="1"/>
  <c r="HT414" i="1"/>
  <c r="HR421" i="1"/>
  <c r="IF437" i="1"/>
  <c r="GS416" i="1"/>
  <c r="DG454" i="1"/>
  <c r="ID418" i="1"/>
  <c r="IH424" i="1"/>
  <c r="EM423" i="1"/>
  <c r="ID423" i="1"/>
  <c r="EZ453" i="1"/>
  <c r="GT449" i="1"/>
  <c r="ID428" i="1"/>
  <c r="GS438" i="1"/>
  <c r="HT409" i="1"/>
  <c r="IG426" i="1"/>
  <c r="IH422" i="1"/>
  <c r="GS440" i="1"/>
  <c r="IH443" i="1"/>
  <c r="IE427" i="1"/>
  <c r="AN416" i="1"/>
  <c r="ES450" i="1"/>
  <c r="IG446" i="1"/>
  <c r="II415" i="1"/>
  <c r="HS445" i="1"/>
  <c r="HU429" i="1"/>
  <c r="ID410" i="1"/>
  <c r="IF417" i="1"/>
  <c r="HU451" i="1"/>
  <c r="EO410" i="1"/>
  <c r="IB434" i="1"/>
  <c r="EM413" i="1"/>
  <c r="IF413" i="1"/>
  <c r="ET428" i="1"/>
  <c r="CS422" i="1"/>
  <c r="BN423" i="1"/>
  <c r="AL423" i="1"/>
  <c r="ID445" i="1"/>
  <c r="IF451" i="1"/>
  <c r="GS451" i="1"/>
  <c r="EV412" i="1"/>
  <c r="DW420" i="1"/>
  <c r="HS422" i="1"/>
  <c r="HW433" i="1"/>
  <c r="DI454" i="1"/>
  <c r="HU417" i="1"/>
  <c r="IA427" i="1"/>
  <c r="HV417" i="1"/>
  <c r="IF427" i="1"/>
  <c r="IE453" i="1"/>
  <c r="ES452" i="1"/>
  <c r="EM443" i="1"/>
  <c r="IH415" i="1"/>
  <c r="ID440" i="1"/>
  <c r="HX440" i="1"/>
  <c r="II424" i="1"/>
  <c r="ES415" i="1"/>
  <c r="BN419" i="1"/>
  <c r="AL419" i="1"/>
  <c r="IA454" i="1"/>
  <c r="EY445" i="1"/>
  <c r="HX451" i="1"/>
  <c r="EV451" i="1"/>
  <c r="CW445" i="1"/>
  <c r="EM412" i="1"/>
  <c r="FN447" i="1"/>
  <c r="ET421" i="1"/>
  <c r="EO447" i="1"/>
  <c r="II427" i="1"/>
  <c r="GT420" i="1"/>
  <c r="IA409" i="1"/>
  <c r="HU445" i="1"/>
  <c r="IG423" i="1"/>
  <c r="II422" i="1"/>
  <c r="EQ447" i="1"/>
  <c r="HU420" i="1"/>
  <c r="GT429" i="1"/>
  <c r="CW420" i="1"/>
  <c r="HW413" i="1"/>
  <c r="IB446" i="1"/>
  <c r="ES422" i="1"/>
  <c r="HV409" i="1"/>
  <c r="GS414" i="1"/>
  <c r="HR417" i="1"/>
  <c r="HO420" i="1"/>
  <c r="IC427" i="1"/>
  <c r="EY433" i="1"/>
  <c r="HQ445" i="1"/>
  <c r="AK445" i="1"/>
  <c r="HV451" i="1"/>
  <c r="IF412" i="1"/>
  <c r="EZ414" i="1"/>
  <c r="HT427" i="1"/>
  <c r="II433" i="1"/>
  <c r="BO427" i="1"/>
  <c r="AM427" i="1"/>
  <c r="EK453" i="1"/>
  <c r="ES420" i="1"/>
  <c r="CW450" i="1"/>
  <c r="HX423" i="1"/>
  <c r="IF420" i="1"/>
  <c r="HU423" i="1"/>
  <c r="EK447" i="1"/>
  <c r="IF409" i="1"/>
  <c r="EL415" i="1"/>
  <c r="HW420" i="1"/>
  <c r="HR427" i="1"/>
  <c r="GS427" i="1"/>
  <c r="HW409" i="1"/>
  <c r="IB413" i="1"/>
  <c r="HV423" i="1"/>
  <c r="HU427" i="1"/>
  <c r="EL425" i="1"/>
  <c r="EK449" i="1"/>
  <c r="EK416" i="1"/>
  <c r="HS413" i="1"/>
  <c r="EK433" i="1"/>
  <c r="HU426" i="1"/>
  <c r="ES447" i="1"/>
  <c r="IE420" i="1"/>
  <c r="II418" i="1"/>
  <c r="IB421" i="1"/>
  <c r="HW418" i="1"/>
  <c r="IF438" i="1"/>
  <c r="EU426" i="1"/>
  <c r="HV427" i="1"/>
  <c r="HX438" i="1"/>
  <c r="HV440" i="1"/>
  <c r="HS446" i="1"/>
  <c r="ID413" i="1"/>
  <c r="IE414" i="1"/>
  <c r="ID420" i="1"/>
  <c r="EV426" i="1"/>
  <c r="IG427" i="1"/>
  <c r="IC429" i="1"/>
  <c r="FN435" i="1"/>
  <c r="FO435" i="1"/>
  <c r="IH440" i="1"/>
  <c r="IF445" i="1"/>
  <c r="DW425" i="1"/>
  <c r="DX425" i="1"/>
  <c r="ID446" i="1"/>
  <c r="HR450" i="1"/>
  <c r="GT451" i="1"/>
  <c r="EK451" i="1"/>
  <c r="EV409" i="1"/>
  <c r="EL412" i="1"/>
  <c r="ET431" i="1"/>
  <c r="HX418" i="1"/>
  <c r="EP415" i="1"/>
  <c r="HU418" i="1"/>
  <c r="FN415" i="1"/>
  <c r="FO415" i="1"/>
  <c r="HU416" i="1"/>
  <c r="GT418" i="1"/>
  <c r="GT416" i="1"/>
  <c r="EQ420" i="1"/>
  <c r="IG420" i="1"/>
  <c r="GT422" i="1"/>
  <c r="HS423" i="1"/>
  <c r="DW422" i="1"/>
  <c r="DX422" i="1"/>
  <c r="GT427" i="1"/>
  <c r="IH438" i="1"/>
  <c r="EM449" i="1"/>
  <c r="AN447" i="1"/>
  <c r="EQ416" i="1"/>
  <c r="EP410" i="1"/>
  <c r="EK435" i="1"/>
  <c r="EK441" i="1"/>
  <c r="FA418" i="1"/>
  <c r="EM416" i="1"/>
  <c r="EP431" i="1"/>
  <c r="IA420" i="1"/>
  <c r="BN431" i="1"/>
  <c r="AL431" i="1"/>
  <c r="IC420" i="1"/>
  <c r="EL419" i="1"/>
  <c r="EM409" i="1"/>
  <c r="ES412" i="1"/>
  <c r="HT420" i="1"/>
  <c r="HX427" i="1"/>
  <c r="HV416" i="1"/>
  <c r="IH418" i="1"/>
  <c r="HS420" i="1"/>
  <c r="HR438" i="1"/>
  <c r="FA415" i="1"/>
  <c r="AN420" i="1"/>
  <c r="DW412" i="1"/>
  <c r="DX412" i="1"/>
  <c r="HX416" i="1"/>
  <c r="HS416" i="1"/>
  <c r="BN410" i="1"/>
  <c r="AL410" i="1"/>
  <c r="ID416" i="1"/>
  <c r="HZ418" i="1"/>
  <c r="II420" i="1"/>
  <c r="ES421" i="1"/>
  <c r="IF423" i="1"/>
  <c r="II423" i="1"/>
  <c r="EU416" i="1"/>
  <c r="DW418" i="1"/>
  <c r="DX418" i="1"/>
  <c r="HW423" i="1"/>
  <c r="EO413" i="1"/>
  <c r="CW415" i="1"/>
  <c r="FA416" i="1"/>
  <c r="HX420" i="1"/>
  <c r="IB420" i="1"/>
  <c r="IH423" i="1"/>
  <c r="EY423" i="1"/>
  <c r="GS409" i="1"/>
  <c r="CW412" i="1"/>
  <c r="EK418" i="1"/>
  <c r="IH420" i="1"/>
  <c r="GS420" i="1"/>
  <c r="IG422" i="1"/>
  <c r="GS423" i="1"/>
  <c r="HP427" i="1"/>
  <c r="BO451" i="1"/>
  <c r="DJ451" i="1"/>
  <c r="CH451" i="1"/>
  <c r="EP450" i="1"/>
  <c r="EZ409" i="1"/>
  <c r="EO415" i="1"/>
  <c r="IF415" i="1"/>
  <c r="IF416" i="1"/>
  <c r="FN416" i="1"/>
  <c r="FO416" i="1"/>
  <c r="HQ418" i="1"/>
  <c r="ES419" i="1"/>
  <c r="HQ420" i="1"/>
  <c r="EY420" i="1"/>
  <c r="IH427" i="1"/>
  <c r="HR440" i="1"/>
  <c r="II446" i="1"/>
  <c r="HW447" i="1"/>
  <c r="EL452" i="1"/>
  <c r="EL422" i="1"/>
  <c r="IH453" i="1"/>
  <c r="EO428" i="1"/>
  <c r="ET419" i="1"/>
  <c r="BO434" i="1"/>
  <c r="DG434" i="1"/>
  <c r="IG409" i="1"/>
  <c r="ES413" i="1"/>
  <c r="FN419" i="1"/>
  <c r="FO419" i="1"/>
  <c r="BN420" i="1"/>
  <c r="AL420" i="1"/>
  <c r="ET420" i="1"/>
  <c r="IE429" i="1"/>
  <c r="IG433" i="1"/>
  <c r="HU438" i="1"/>
  <c r="HU440" i="1"/>
  <c r="IB449" i="1"/>
  <c r="ID450" i="1"/>
  <c r="DA455" i="1"/>
  <c r="HQ413" i="1"/>
  <c r="HW429" i="1"/>
  <c r="AK431" i="1"/>
  <c r="HX433" i="1"/>
  <c r="HU433" i="1"/>
  <c r="EO435" i="1"/>
  <c r="GT438" i="1"/>
  <c r="GT440" i="1"/>
  <c r="HS440" i="1"/>
  <c r="EU445" i="1"/>
  <c r="DW445" i="1"/>
  <c r="DX445" i="1"/>
  <c r="GT446" i="1"/>
  <c r="HX447" i="1"/>
  <c r="FA449" i="1"/>
  <c r="EQ450" i="1"/>
  <c r="EZ450" i="1"/>
  <c r="GT450" i="1"/>
  <c r="HW450" i="1"/>
  <c r="EK443" i="1"/>
  <c r="EK420" i="1"/>
  <c r="EZ433" i="1"/>
  <c r="BO450" i="1"/>
  <c r="AM450" i="1"/>
  <c r="HU410" i="1"/>
  <c r="CW418" i="1"/>
  <c r="AN422" i="1"/>
  <c r="GS433" i="1"/>
  <c r="IB440" i="1"/>
  <c r="EO429" i="1"/>
  <c r="IG447" i="1"/>
  <c r="HT450" i="1"/>
  <c r="GX452" i="1"/>
  <c r="EY450" i="1"/>
  <c r="GT409" i="1"/>
  <c r="BO412" i="1"/>
  <c r="II412" i="1"/>
  <c r="IC415" i="1"/>
  <c r="EY416" i="1"/>
  <c r="BO420" i="1"/>
  <c r="AM420" i="1"/>
  <c r="EU412" i="1"/>
  <c r="BO423" i="1"/>
  <c r="AM423" i="1"/>
  <c r="HR429" i="1"/>
  <c r="HU450" i="1"/>
  <c r="FA450" i="1"/>
  <c r="IG450" i="1"/>
  <c r="EK452" i="1"/>
  <c r="EO453" i="1"/>
  <c r="DW409" i="1"/>
  <c r="DX409" i="1"/>
  <c r="HU409" i="1"/>
  <c r="HU413" i="1"/>
  <c r="AN433" i="1"/>
  <c r="FA445" i="1"/>
  <c r="EM447" i="1"/>
  <c r="EM414" i="1"/>
  <c r="EU410" i="1"/>
  <c r="HZ412" i="1"/>
  <c r="EP421" i="1"/>
  <c r="CW423" i="1"/>
  <c r="IH409" i="1"/>
  <c r="EY409" i="1"/>
  <c r="HQ412" i="1"/>
  <c r="HV414" i="1"/>
  <c r="GS415" i="1"/>
  <c r="EV420" i="1"/>
  <c r="BN422" i="1"/>
  <c r="AL422" i="1"/>
  <c r="HV433" i="1"/>
  <c r="HQ440" i="1"/>
  <c r="AN445" i="1"/>
  <c r="II409" i="1"/>
  <c r="IH410" i="1"/>
  <c r="ID412" i="1"/>
  <c r="IH413" i="1"/>
  <c r="FN414" i="1"/>
  <c r="HW414" i="1"/>
  <c r="IC414" i="1"/>
  <c r="FA420" i="1"/>
  <c r="BN421" i="1"/>
  <c r="AL421" i="1"/>
  <c r="EQ427" i="1"/>
  <c r="EZ427" i="1"/>
  <c r="IF434" i="1"/>
  <c r="HV438" i="1"/>
  <c r="HT438" i="1"/>
  <c r="IF440" i="1"/>
  <c r="CW440" i="1"/>
  <c r="EV445" i="1"/>
  <c r="HW445" i="1"/>
  <c r="IB445" i="1"/>
  <c r="II449" i="1"/>
  <c r="EO450" i="1"/>
  <c r="HV450" i="1"/>
  <c r="HX450" i="1"/>
  <c r="II451" i="1"/>
  <c r="CW449" i="1"/>
  <c r="EL446" i="1"/>
  <c r="EU413" i="1"/>
  <c r="EZ421" i="1"/>
  <c r="EZ452" i="1"/>
  <c r="EO427" i="1"/>
  <c r="BN412" i="1"/>
  <c r="AL412" i="1"/>
  <c r="ET414" i="1"/>
  <c r="EU422" i="1"/>
  <c r="EW422" i="1"/>
  <c r="BO445" i="1"/>
  <c r="IF450" i="1"/>
  <c r="HX409" i="1"/>
  <c r="FA410" i="1"/>
  <c r="IB412" i="1"/>
  <c r="GT414" i="1"/>
  <c r="HR415" i="1"/>
  <c r="IH416" i="1"/>
  <c r="DW416" i="1"/>
  <c r="DX416" i="1"/>
  <c r="EP420" i="1"/>
  <c r="EZ420" i="1"/>
  <c r="EO422" i="1"/>
  <c r="IG410" i="1"/>
  <c r="HS412" i="1"/>
  <c r="HQ416" i="1"/>
  <c r="HW416" i="1"/>
  <c r="CV421" i="1"/>
  <c r="IH433" i="1"/>
  <c r="ES441" i="1"/>
  <c r="EM438" i="1"/>
  <c r="HW446" i="1"/>
  <c r="IE409" i="1"/>
  <c r="IC409" i="1"/>
  <c r="AN412" i="1"/>
  <c r="EY412" i="1"/>
  <c r="EZ415" i="1"/>
  <c r="II416" i="1"/>
  <c r="HO416" i="1"/>
  <c r="HT416" i="1"/>
  <c r="EL420" i="1"/>
  <c r="EU420" i="1"/>
  <c r="EW420" i="1"/>
  <c r="AN423" i="1"/>
  <c r="GT433" i="1"/>
  <c r="HT440" i="1"/>
  <c r="EU409" i="1"/>
  <c r="HR409" i="1"/>
  <c r="EQ410" i="1"/>
  <c r="FA412" i="1"/>
  <c r="EK414" i="1"/>
  <c r="IG414" i="1"/>
  <c r="IE416" i="1"/>
  <c r="CW417" i="1"/>
  <c r="IF418" i="1"/>
  <c r="HQ419" i="1"/>
  <c r="HR420" i="1"/>
  <c r="HV420" i="1"/>
  <c r="EQ433" i="1"/>
  <c r="HW438" i="1"/>
  <c r="HW440" i="1"/>
  <c r="EU438" i="1"/>
  <c r="IH445" i="1"/>
  <c r="EM450" i="1"/>
  <c r="EU450" i="1"/>
  <c r="IE450" i="1"/>
  <c r="HR451" i="1"/>
  <c r="ID452" i="1"/>
  <c r="HU453" i="1"/>
  <c r="EP451" i="1"/>
  <c r="EQ437" i="1"/>
  <c r="HQ410" i="1"/>
  <c r="HX410" i="1"/>
  <c r="GT410" i="1"/>
  <c r="EK415" i="1"/>
  <c r="AK415" i="1"/>
  <c r="FN422" i="1"/>
  <c r="HX422" i="1"/>
  <c r="FA422" i="1"/>
  <c r="EY422" i="1"/>
  <c r="EV422" i="1"/>
  <c r="II429" i="1"/>
  <c r="HS429" i="1"/>
  <c r="ET447" i="1"/>
  <c r="EL449" i="1"/>
  <c r="ES449" i="1"/>
  <c r="DW449" i="1"/>
  <c r="DX449" i="1"/>
  <c r="EQ452" i="1"/>
  <c r="GT452" i="1"/>
  <c r="EM453" i="1"/>
  <c r="ES453" i="1"/>
  <c r="GT453" i="1"/>
  <c r="II453" i="1"/>
  <c r="AK439" i="1"/>
  <c r="ET418" i="1"/>
  <c r="ES416" i="1"/>
  <c r="ET449" i="1"/>
  <c r="FA452" i="1"/>
  <c r="BO453" i="1"/>
  <c r="DJ453" i="1"/>
  <c r="CH453" i="1"/>
  <c r="FN410" i="1"/>
  <c r="FO410" i="1"/>
  <c r="IC410" i="1"/>
  <c r="AN413" i="1"/>
  <c r="BN415" i="1"/>
  <c r="AL415" i="1"/>
  <c r="ET416" i="1"/>
  <c r="BN417" i="1"/>
  <c r="AL417" i="1"/>
  <c r="EV418" i="1"/>
  <c r="EO421" i="1"/>
  <c r="ID421" i="1"/>
  <c r="HQ422" i="1"/>
  <c r="HT422" i="1"/>
  <c r="EM422" i="1"/>
  <c r="CW422" i="1"/>
  <c r="HV429" i="1"/>
  <c r="HT429" i="1"/>
  <c r="EO441" i="1"/>
  <c r="BO449" i="1"/>
  <c r="AM449" i="1"/>
  <c r="IF449" i="1"/>
  <c r="HS449" i="1"/>
  <c r="II452" i="1"/>
  <c r="EU453" i="1"/>
  <c r="HV453" i="1"/>
  <c r="HR453" i="1"/>
  <c r="EV410" i="1"/>
  <c r="HS410" i="1"/>
  <c r="II410" i="1"/>
  <c r="IE410" i="1"/>
  <c r="HT410" i="1"/>
  <c r="BO418" i="1"/>
  <c r="IC418" i="1"/>
  <c r="EP419" i="1"/>
  <c r="EK421" i="1"/>
  <c r="BO421" i="1"/>
  <c r="DG421" i="1"/>
  <c r="GT421" i="1"/>
  <c r="IE422" i="1"/>
  <c r="GS422" i="1"/>
  <c r="EQ429" i="1"/>
  <c r="IF429" i="1"/>
  <c r="GS429" i="1"/>
  <c r="EP447" i="1"/>
  <c r="EU449" i="1"/>
  <c r="HW449" i="1"/>
  <c r="EY449" i="1"/>
  <c r="IF452" i="1"/>
  <c r="AN453" i="1"/>
  <c r="IF453" i="1"/>
  <c r="EY453" i="1"/>
  <c r="FA447" i="1"/>
  <c r="GY423" i="1"/>
  <c r="HR410" i="1"/>
  <c r="GS410" i="1"/>
  <c r="EU418" i="1"/>
  <c r="EQ419" i="1"/>
  <c r="EL421" i="1"/>
  <c r="AN421" i="1"/>
  <c r="EP422" i="1"/>
  <c r="HV422" i="1"/>
  <c r="EZ422" i="1"/>
  <c r="EK422" i="1"/>
  <c r="ET422" i="1"/>
  <c r="IG429" i="1"/>
  <c r="EZ429" i="1"/>
  <c r="IH437" i="1"/>
  <c r="HW443" i="1"/>
  <c r="DW443" i="1"/>
  <c r="DX443" i="1"/>
  <c r="EL447" i="1"/>
  <c r="EV449" i="1"/>
  <c r="HX449" i="1"/>
  <c r="ID449" i="1"/>
  <c r="HW452" i="1"/>
  <c r="EL453" i="1"/>
  <c r="HW453" i="1"/>
  <c r="HT453" i="1"/>
  <c r="CW446" i="1"/>
  <c r="EY415" i="1"/>
  <c r="IA453" i="1"/>
  <c r="EK410" i="1"/>
  <c r="HV410" i="1"/>
  <c r="EM410" i="1"/>
  <c r="EY410" i="1"/>
  <c r="IF410" i="1"/>
  <c r="EZ410" i="1"/>
  <c r="ET415" i="1"/>
  <c r="EP416" i="1"/>
  <c r="AN418" i="1"/>
  <c r="HT419" i="1"/>
  <c r="HQ421" i="1"/>
  <c r="EQ422" i="1"/>
  <c r="IF422" i="1"/>
  <c r="ID422" i="1"/>
  <c r="BO422" i="1"/>
  <c r="AM422" i="1"/>
  <c r="HU428" i="1"/>
  <c r="HX429" i="1"/>
  <c r="ID429" i="1"/>
  <c r="GS437" i="1"/>
  <c r="AN429" i="1"/>
  <c r="GW447" i="1"/>
  <c r="EQ449" i="1"/>
  <c r="IH449" i="1"/>
  <c r="HU449" i="1"/>
  <c r="HS452" i="1"/>
  <c r="EQ453" i="1"/>
  <c r="IG453" i="1"/>
  <c r="GS453" i="1"/>
  <c r="EP428" i="1"/>
  <c r="ES418" i="1"/>
  <c r="EL410" i="1"/>
  <c r="EP446" i="1"/>
  <c r="HW410" i="1"/>
  <c r="EO416" i="1"/>
  <c r="EZ416" i="1"/>
  <c r="HX421" i="1"/>
  <c r="HW422" i="1"/>
  <c r="HU422" i="1"/>
  <c r="IB422" i="1"/>
  <c r="IG428" i="1"/>
  <c r="IH429" i="1"/>
  <c r="FA446" i="1"/>
  <c r="BN447" i="1"/>
  <c r="AL447" i="1"/>
  <c r="GS449" i="1"/>
  <c r="HQ449" i="1"/>
  <c r="EY452" i="1"/>
  <c r="BN453" i="1"/>
  <c r="AL453" i="1"/>
  <c r="HX453" i="1"/>
  <c r="EK419" i="1"/>
  <c r="EZ443" i="1"/>
  <c r="AN409" i="1"/>
  <c r="AN410" i="1"/>
  <c r="DW410" i="1"/>
  <c r="DX410" i="1"/>
  <c r="EL413" i="1"/>
  <c r="EV415" i="1"/>
  <c r="HQ415" i="1"/>
  <c r="DW415" i="1"/>
  <c r="DX415" i="1"/>
  <c r="HT415" i="1"/>
  <c r="BO416" i="1"/>
  <c r="IA416" i="1"/>
  <c r="EL416" i="1"/>
  <c r="EO418" i="1"/>
  <c r="II419" i="1"/>
  <c r="EY419" i="1"/>
  <c r="EU421" i="1"/>
  <c r="EW421" i="1"/>
  <c r="HW421" i="1"/>
  <c r="HU421" i="1"/>
  <c r="FN423" i="1"/>
  <c r="ET423" i="1"/>
  <c r="DW423" i="1"/>
  <c r="AN426" i="1"/>
  <c r="ES428" i="1"/>
  <c r="HW437" i="1"/>
  <c r="BN446" i="1"/>
  <c r="AL446" i="1"/>
  <c r="HU446" i="1"/>
  <c r="HR446" i="1"/>
  <c r="EM446" i="1"/>
  <c r="HR447" i="1"/>
  <c r="AK448" i="1"/>
  <c r="BN450" i="1"/>
  <c r="AL450" i="1"/>
  <c r="AN450" i="1"/>
  <c r="EP452" i="1"/>
  <c r="CW452" i="1"/>
  <c r="HR452" i="1"/>
  <c r="HU452" i="1"/>
  <c r="IB452" i="1"/>
  <c r="HS453" i="1"/>
  <c r="ET453" i="1"/>
  <c r="DW426" i="1"/>
  <c r="FA419" i="1"/>
  <c r="ET452" i="1"/>
  <c r="HW415" i="1"/>
  <c r="GU416" i="1"/>
  <c r="EL418" i="1"/>
  <c r="EP418" i="1"/>
  <c r="EY418" i="1"/>
  <c r="DW419" i="1"/>
  <c r="DX419" i="1"/>
  <c r="EO420" i="1"/>
  <c r="EM421" i="1"/>
  <c r="IE421" i="1"/>
  <c r="HS421" i="1"/>
  <c r="FN433" i="1"/>
  <c r="HX437" i="1"/>
  <c r="DW446" i="1"/>
  <c r="EY446" i="1"/>
  <c r="HX446" i="1"/>
  <c r="AN446" i="1"/>
  <c r="EY447" i="1"/>
  <c r="AK450" i="1"/>
  <c r="EV450" i="1"/>
  <c r="DW450" i="1"/>
  <c r="DX450" i="1"/>
  <c r="BN452" i="1"/>
  <c r="AL452" i="1"/>
  <c r="BO452" i="1"/>
  <c r="DH452" i="1"/>
  <c r="IG452" i="1"/>
  <c r="DW452" i="1"/>
  <c r="IC452" i="1"/>
  <c r="EK437" i="1"/>
  <c r="BN409" i="1"/>
  <c r="AL409" i="1"/>
  <c r="ES410" i="1"/>
  <c r="HR412" i="1"/>
  <c r="CW413" i="1"/>
  <c r="BN413" i="1"/>
  <c r="AL413" i="1"/>
  <c r="EM415" i="1"/>
  <c r="BO415" i="1"/>
  <c r="AM415" i="1"/>
  <c r="IG415" i="1"/>
  <c r="ID415" i="1"/>
  <c r="IB415" i="1"/>
  <c r="BN416" i="1"/>
  <c r="AL416" i="1"/>
  <c r="EM418" i="1"/>
  <c r="EQ418" i="1"/>
  <c r="EZ418" i="1"/>
  <c r="BO419" i="1"/>
  <c r="IC419" i="1"/>
  <c r="EQ421" i="1"/>
  <c r="CW421" i="1"/>
  <c r="HV421" i="1"/>
  <c r="EY421" i="1"/>
  <c r="EP423" i="1"/>
  <c r="GT426" i="1"/>
  <c r="EO433" i="1"/>
  <c r="HV437" i="1"/>
  <c r="EZ441" i="1"/>
  <c r="IC446" i="1"/>
  <c r="IH446" i="1"/>
  <c r="EV446" i="1"/>
  <c r="CW447" i="1"/>
  <c r="EZ447" i="1"/>
  <c r="FN452" i="1"/>
  <c r="FO452" i="1"/>
  <c r="EU452" i="1"/>
  <c r="EW452" i="1"/>
  <c r="HX452" i="1"/>
  <c r="HT452" i="1"/>
  <c r="EV453" i="1"/>
  <c r="ES423" i="1"/>
  <c r="EK417" i="1"/>
  <c r="ET425" i="1"/>
  <c r="EQ409" i="1"/>
  <c r="AK409" i="1"/>
  <c r="CW410" i="1"/>
  <c r="ET410" i="1"/>
  <c r="EV413" i="1"/>
  <c r="EP413" i="1"/>
  <c r="EZ413" i="1"/>
  <c r="EU415" i="1"/>
  <c r="EQ415" i="1"/>
  <c r="HX415" i="1"/>
  <c r="HU415" i="1"/>
  <c r="HS415" i="1"/>
  <c r="CW416" i="1"/>
  <c r="HV418" i="1"/>
  <c r="EO419" i="1"/>
  <c r="EU419" i="1"/>
  <c r="IH419" i="1"/>
  <c r="EM420" i="1"/>
  <c r="IG421" i="1"/>
  <c r="GS421" i="1"/>
  <c r="EQ423" i="1"/>
  <c r="EZ423" i="1"/>
  <c r="II426" i="1"/>
  <c r="EM433" i="1"/>
  <c r="BN439" i="1"/>
  <c r="AL439" i="1"/>
  <c r="HV446" i="1"/>
  <c r="HT446" i="1"/>
  <c r="HQ446" i="1"/>
  <c r="GT447" i="1"/>
  <c r="ET450" i="1"/>
  <c r="EL451" i="1"/>
  <c r="EM452" i="1"/>
  <c r="AN452" i="1"/>
  <c r="IH452" i="1"/>
  <c r="IE452" i="1"/>
  <c r="GS452" i="1"/>
  <c r="FA453" i="1"/>
  <c r="IE415" i="1"/>
  <c r="EV416" i="1"/>
  <c r="BO409" i="1"/>
  <c r="IB409" i="1"/>
  <c r="BO410" i="1"/>
  <c r="HZ410" i="1"/>
  <c r="EQ413" i="1"/>
  <c r="AN414" i="1"/>
  <c r="AN415" i="1"/>
  <c r="HV415" i="1"/>
  <c r="GT415" i="1"/>
  <c r="BN418" i="1"/>
  <c r="AL418" i="1"/>
  <c r="AN419" i="1"/>
  <c r="IH421" i="1"/>
  <c r="IF446" i="1"/>
  <c r="GS446" i="1"/>
  <c r="IE446" i="1"/>
  <c r="EV452" i="1"/>
  <c r="HQ452" i="1"/>
  <c r="HV452" i="1"/>
  <c r="EP453" i="1"/>
  <c r="CW453" i="1"/>
  <c r="DW453" i="1"/>
  <c r="DX453" i="1"/>
  <c r="EK446" i="1"/>
  <c r="AN451" i="1"/>
  <c r="IA421" i="1"/>
  <c r="HQ442" i="1"/>
  <c r="HT421" i="1"/>
  <c r="IB437" i="1"/>
  <c r="EP454" i="1"/>
  <c r="FN454" i="1"/>
  <c r="FO454" i="1"/>
  <c r="BN454" i="1"/>
  <c r="AL454" i="1"/>
  <c r="EQ454" i="1"/>
  <c r="DH454" i="1"/>
  <c r="HZ454" i="1"/>
  <c r="FX455" i="1"/>
  <c r="HD454" i="1"/>
  <c r="HC454" i="1"/>
  <c r="HB454" i="1"/>
  <c r="HA454" i="1"/>
  <c r="HE454" i="1"/>
  <c r="AM454" i="1"/>
  <c r="HF454" i="1"/>
  <c r="EQ412" i="1"/>
  <c r="ET412" i="1"/>
  <c r="EZ412" i="1"/>
  <c r="EO414" i="1"/>
  <c r="FA414" i="1"/>
  <c r="BO414" i="1"/>
  <c r="HF414" i="1"/>
  <c r="EQ417" i="1"/>
  <c r="EZ417" i="1"/>
  <c r="EK427" i="1"/>
  <c r="IF428" i="1"/>
  <c r="GS428" i="1"/>
  <c r="DW413" i="1"/>
  <c r="DX413" i="1"/>
  <c r="DJ454" i="1"/>
  <c r="CH454" i="1"/>
  <c r="IC423" i="1"/>
  <c r="GS441" i="1"/>
  <c r="IB423" i="1"/>
  <c r="FN412" i="1"/>
  <c r="FO412" i="1"/>
  <c r="EL414" i="1"/>
  <c r="DW414" i="1"/>
  <c r="DX414" i="1"/>
  <c r="EU414" i="1"/>
  <c r="GW417" i="1"/>
  <c r="EK423" i="1"/>
  <c r="EM427" i="1"/>
  <c r="EY427" i="1"/>
  <c r="CW428" i="1"/>
  <c r="HW428" i="1"/>
  <c r="FN437" i="1"/>
  <c r="FO437" i="1"/>
  <c r="EP436" i="1"/>
  <c r="HO425" i="1"/>
  <c r="EO451" i="1"/>
  <c r="EU446" i="1"/>
  <c r="EW446" i="1"/>
  <c r="EP425" i="1"/>
  <c r="DV454" i="1"/>
  <c r="EO454" i="1"/>
  <c r="EL454" i="1"/>
  <c r="EK454" i="1"/>
  <c r="EM454" i="1"/>
  <c r="HZ434" i="1"/>
  <c r="EY424" i="1"/>
  <c r="HX436" i="1"/>
  <c r="FN417" i="1"/>
  <c r="FO417" i="1"/>
  <c r="ES417" i="1"/>
  <c r="IH428" i="1"/>
  <c r="GT428" i="1"/>
  <c r="IB428" i="1"/>
  <c r="EZ437" i="1"/>
  <c r="EO437" i="1"/>
  <c r="FN451" i="1"/>
  <c r="FO451" i="1"/>
  <c r="ET454" i="1"/>
  <c r="EY454" i="1"/>
  <c r="HW435" i="1"/>
  <c r="EO417" i="1"/>
  <c r="EK412" i="1"/>
  <c r="BN414" i="1"/>
  <c r="AL414" i="1"/>
  <c r="EY414" i="1"/>
  <c r="ET417" i="1"/>
  <c r="EO423" i="1"/>
  <c r="HQ428" i="1"/>
  <c r="FA428" i="1"/>
  <c r="HS428" i="1"/>
  <c r="ET432" i="1"/>
  <c r="GS434" i="1"/>
  <c r="EO412" i="1"/>
  <c r="CW414" i="1"/>
  <c r="EP417" i="1"/>
  <c r="EV417" i="1"/>
  <c r="EL423" i="1"/>
  <c r="II428" i="1"/>
  <c r="EY428" i="1"/>
  <c r="HQ451" i="1"/>
  <c r="HP421" i="1"/>
  <c r="HT423" i="1"/>
  <c r="HT432" i="1"/>
  <c r="IC451" i="1"/>
  <c r="IE417" i="1"/>
  <c r="EP414" i="1"/>
  <c r="ES414" i="1"/>
  <c r="EP412" i="1"/>
  <c r="GY414" i="1"/>
  <c r="EV414" i="1"/>
  <c r="HR428" i="1"/>
  <c r="IE428" i="1"/>
  <c r="IC428" i="1"/>
  <c r="IC453" i="1"/>
  <c r="EP449" i="1"/>
  <c r="EZ428" i="1"/>
  <c r="ES454" i="1"/>
  <c r="IC454" i="1"/>
  <c r="HX425" i="1"/>
  <c r="HS419" i="1"/>
  <c r="EQ425" i="1"/>
  <c r="EL417" i="1"/>
  <c r="EM428" i="1"/>
  <c r="HX428" i="1"/>
  <c r="HV428" i="1"/>
  <c r="HT428" i="1"/>
  <c r="FN425" i="1"/>
  <c r="FO425" i="1"/>
  <c r="ET451" i="1"/>
  <c r="EV428" i="1"/>
  <c r="EZ454" i="1"/>
  <c r="GS435" i="1"/>
  <c r="IH435" i="1"/>
  <c r="EY417" i="1"/>
  <c r="IG417" i="1"/>
  <c r="EV419" i="1"/>
  <c r="IF419" i="1"/>
  <c r="EZ419" i="1"/>
  <c r="FA426" i="1"/>
  <c r="EQ428" i="1"/>
  <c r="BO428" i="1"/>
  <c r="HA428" i="1"/>
  <c r="DW428" i="1"/>
  <c r="DX428" i="1"/>
  <c r="HV434" i="1"/>
  <c r="EY437" i="1"/>
  <c r="GT437" i="1"/>
  <c r="EV425" i="1"/>
  <c r="BN425" i="1"/>
  <c r="AL425" i="1"/>
  <c r="EQ443" i="1"/>
  <c r="EY443" i="1"/>
  <c r="EO446" i="1"/>
  <c r="ES446" i="1"/>
  <c r="BO447" i="1"/>
  <c r="AM447" i="1"/>
  <c r="IH447" i="1"/>
  <c r="DW447" i="1"/>
  <c r="DX447" i="1"/>
  <c r="II447" i="1"/>
  <c r="BN449" i="1"/>
  <c r="AL449" i="1"/>
  <c r="AN449" i="1"/>
  <c r="EQ451" i="1"/>
  <c r="EY451" i="1"/>
  <c r="FA451" i="1"/>
  <c r="HW451" i="1"/>
  <c r="HS434" i="1"/>
  <c r="CW409" i="1"/>
  <c r="BO417" i="1"/>
  <c r="DG417" i="1"/>
  <c r="DW417" i="1"/>
  <c r="DX417" i="1"/>
  <c r="ID419" i="1"/>
  <c r="FN426" i="1"/>
  <c r="FO426" i="1"/>
  <c r="CW427" i="1"/>
  <c r="HW434" i="1"/>
  <c r="HS437" i="1"/>
  <c r="HU437" i="1"/>
  <c r="EM437" i="1"/>
  <c r="FN443" i="1"/>
  <c r="EQ446" i="1"/>
  <c r="ET446" i="1"/>
  <c r="EV447" i="1"/>
  <c r="IC447" i="1"/>
  <c r="FN449" i="1"/>
  <c r="FO449" i="1"/>
  <c r="EK450" i="1"/>
  <c r="CW451" i="1"/>
  <c r="HT451" i="1"/>
  <c r="DW451" i="1"/>
  <c r="DX451" i="1"/>
  <c r="IH451" i="1"/>
  <c r="EK409" i="1"/>
  <c r="EK413" i="1"/>
  <c r="HX417" i="1"/>
  <c r="EK428" i="1"/>
  <c r="CU428" i="1"/>
  <c r="EU428" i="1"/>
  <c r="EO409" i="1"/>
  <c r="EP409" i="1"/>
  <c r="ES409" i="1"/>
  <c r="FA409" i="1"/>
  <c r="ET413" i="1"/>
  <c r="CV413" i="1"/>
  <c r="FA413" i="1"/>
  <c r="EU417" i="1"/>
  <c r="HT417" i="1"/>
  <c r="IH417" i="1"/>
  <c r="EM419" i="1"/>
  <c r="CW419" i="1"/>
  <c r="HU419" i="1"/>
  <c r="IB419" i="1"/>
  <c r="EV421" i="1"/>
  <c r="II421" i="1"/>
  <c r="FA421" i="1"/>
  <c r="IC421" i="1"/>
  <c r="EV423" i="1"/>
  <c r="HQ423" i="1"/>
  <c r="GT423" i="1"/>
  <c r="HR423" i="1"/>
  <c r="EU427" i="1"/>
  <c r="EL428" i="1"/>
  <c r="BN428" i="1"/>
  <c r="AL428" i="1"/>
  <c r="AN428" i="1"/>
  <c r="FA433" i="1"/>
  <c r="HX434" i="1"/>
  <c r="ID437" i="1"/>
  <c r="EO443" i="1"/>
  <c r="GU446" i="1"/>
  <c r="EZ446" i="1"/>
  <c r="BO446" i="1"/>
  <c r="DG446" i="1"/>
  <c r="EU447" i="1"/>
  <c r="IE447" i="1"/>
  <c r="HT447" i="1"/>
  <c r="EO449" i="1"/>
  <c r="EZ449" i="1"/>
  <c r="EM451" i="1"/>
  <c r="BN451" i="1"/>
  <c r="AL451" i="1"/>
  <c r="ES451" i="1"/>
  <c r="EZ451" i="1"/>
  <c r="EL431" i="1"/>
  <c r="EV434" i="1"/>
  <c r="FA417" i="1"/>
  <c r="EY413" i="1"/>
  <c r="IC417" i="1"/>
  <c r="HW419" i="1"/>
  <c r="EL409" i="1"/>
  <c r="ET409" i="1"/>
  <c r="BO413" i="1"/>
  <c r="HE413" i="1"/>
  <c r="FN413" i="1"/>
  <c r="FO413" i="1"/>
  <c r="AN417" i="1"/>
  <c r="GS417" i="1"/>
  <c r="HX419" i="1"/>
  <c r="IF421" i="1"/>
  <c r="DW421" i="1"/>
  <c r="EU423" i="1"/>
  <c r="EW423" i="1"/>
  <c r="FA423" i="1"/>
  <c r="FN428" i="1"/>
  <c r="FO428" i="1"/>
  <c r="ES431" i="1"/>
  <c r="DW434" i="1"/>
  <c r="DX434" i="1"/>
  <c r="HT435" i="1"/>
  <c r="HQ437" i="1"/>
  <c r="HV447" i="1"/>
  <c r="EL450" i="1"/>
  <c r="EU451" i="1"/>
  <c r="IE451" i="1"/>
  <c r="BS453" i="1"/>
  <c r="HB453" i="1"/>
  <c r="HF453" i="1"/>
  <c r="HP453" i="1"/>
  <c r="GU452" i="1"/>
  <c r="GY452" i="1"/>
  <c r="CS452" i="1"/>
  <c r="CU452" i="1"/>
  <c r="HZ452" i="1"/>
  <c r="HO452" i="1"/>
  <c r="HP451" i="1"/>
  <c r="IA451" i="1"/>
  <c r="HO450" i="1"/>
  <c r="HP450" i="1"/>
  <c r="IH448" i="1"/>
  <c r="EV448" i="1"/>
  <c r="HQ448" i="1"/>
  <c r="IF448" i="1"/>
  <c r="EQ448" i="1"/>
  <c r="II448" i="1"/>
  <c r="HR448" i="1"/>
  <c r="ID448" i="1"/>
  <c r="EM448" i="1"/>
  <c r="HU448" i="1"/>
  <c r="HW448" i="1"/>
  <c r="IB448" i="1"/>
  <c r="HS448" i="1"/>
  <c r="EY448" i="1"/>
  <c r="HX448" i="1"/>
  <c r="HZ449" i="1"/>
  <c r="DW448" i="1"/>
  <c r="DX448" i="1"/>
  <c r="BO448" i="1"/>
  <c r="DG448" i="1"/>
  <c r="CW448" i="1"/>
  <c r="FA448" i="1"/>
  <c r="EU448" i="1"/>
  <c r="EL448" i="1"/>
  <c r="AN448" i="1"/>
  <c r="ES448" i="1"/>
  <c r="IA447" i="1"/>
  <c r="FN448" i="1"/>
  <c r="BN448" i="1"/>
  <c r="AL448" i="1"/>
  <c r="EO448" i="1"/>
  <c r="EK448" i="1"/>
  <c r="EP448" i="1"/>
  <c r="ET448" i="1"/>
  <c r="EZ448" i="1"/>
  <c r="HA449" i="1"/>
  <c r="HO449" i="1"/>
  <c r="GV448" i="1"/>
  <c r="HO448" i="1"/>
  <c r="HP447" i="1"/>
  <c r="HO446" i="1"/>
  <c r="BN445" i="1"/>
  <c r="AL445" i="1"/>
  <c r="HX445" i="1"/>
  <c r="HV445" i="1"/>
  <c r="GS445" i="1"/>
  <c r="ET445" i="1"/>
  <c r="FN445" i="1"/>
  <c r="EQ445" i="1"/>
  <c r="EP445" i="1"/>
  <c r="EZ445" i="1"/>
  <c r="EO439" i="1"/>
  <c r="EK439" i="1"/>
  <c r="ES439" i="1"/>
  <c r="EY439" i="1"/>
  <c r="GT445" i="1"/>
  <c r="IG445" i="1"/>
  <c r="ET440" i="1"/>
  <c r="ES443" i="1"/>
  <c r="EP443" i="1"/>
  <c r="ET443" i="1"/>
  <c r="BO443" i="1"/>
  <c r="DH443" i="1"/>
  <c r="CW443" i="1"/>
  <c r="EL443" i="1"/>
  <c r="AK443" i="1"/>
  <c r="AN443" i="1"/>
  <c r="BN443" i="1"/>
  <c r="AL443" i="1"/>
  <c r="EU443" i="1"/>
  <c r="FA443" i="1"/>
  <c r="EV443" i="1"/>
  <c r="II445" i="1"/>
  <c r="HX444" i="1"/>
  <c r="EZ444" i="1"/>
  <c r="EY444" i="1"/>
  <c r="EM444" i="1"/>
  <c r="IB442" i="1"/>
  <c r="HS442" i="1"/>
  <c r="ID442" i="1"/>
  <c r="HU442" i="1"/>
  <c r="GT442" i="1"/>
  <c r="HX442" i="1"/>
  <c r="II443" i="1"/>
  <c r="IH442" i="1"/>
  <c r="FA442" i="1"/>
  <c r="EM441" i="1"/>
  <c r="IF442" i="1"/>
  <c r="GS442" i="1"/>
  <c r="EQ442" i="1"/>
  <c r="HW442" i="1"/>
  <c r="HV442" i="1"/>
  <c r="IB441" i="1"/>
  <c r="ID441" i="1"/>
  <c r="IF441" i="1"/>
  <c r="HS441" i="1"/>
  <c r="HW441" i="1"/>
  <c r="HU441" i="1"/>
  <c r="EY441" i="1"/>
  <c r="GT441" i="1"/>
  <c r="IH441" i="1"/>
  <c r="HX441" i="1"/>
  <c r="HR441" i="1"/>
  <c r="HQ441" i="1"/>
  <c r="HT441" i="1"/>
  <c r="EQ441" i="1"/>
  <c r="IC441" i="1"/>
  <c r="IF439" i="1"/>
  <c r="HQ439" i="1"/>
  <c r="EZ439" i="1"/>
  <c r="HS439" i="1"/>
  <c r="EM439" i="1"/>
  <c r="IH439" i="1"/>
  <c r="HU439" i="1"/>
  <c r="EQ439" i="1"/>
  <c r="HX439" i="1"/>
  <c r="ID439" i="1"/>
  <c r="HV439" i="1"/>
  <c r="EU439" i="1"/>
  <c r="GT439" i="1"/>
  <c r="IC439" i="1"/>
  <c r="BO439" i="1"/>
  <c r="DI439" i="1"/>
  <c r="HR439" i="1"/>
  <c r="DW439" i="1"/>
  <c r="DX439" i="1"/>
  <c r="HT439" i="1"/>
  <c r="GS439" i="1"/>
  <c r="IB439" i="1"/>
  <c r="HW439" i="1"/>
  <c r="FA439" i="1"/>
  <c r="EM435" i="1"/>
  <c r="ID435" i="1"/>
  <c r="EY435" i="1"/>
  <c r="FA436" i="1"/>
  <c r="HX435" i="1"/>
  <c r="IF435" i="1"/>
  <c r="HS435" i="1"/>
  <c r="HT436" i="1"/>
  <c r="HU435" i="1"/>
  <c r="HV435" i="1"/>
  <c r="EZ435" i="1"/>
  <c r="HR436" i="1"/>
  <c r="HV436" i="1"/>
  <c r="HR435" i="1"/>
  <c r="IB435" i="1"/>
  <c r="HQ435" i="1"/>
  <c r="EQ435" i="1"/>
  <c r="GT435" i="1"/>
  <c r="HQ434" i="1"/>
  <c r="IH434" i="1"/>
  <c r="IE434" i="1"/>
  <c r="II434" i="1"/>
  <c r="ID434" i="1"/>
  <c r="IG434" i="1"/>
  <c r="HR434" i="1"/>
  <c r="HU434" i="1"/>
  <c r="IC434" i="1"/>
  <c r="GT434" i="1"/>
  <c r="HT434" i="1"/>
  <c r="CW434" i="1"/>
  <c r="FA434" i="1"/>
  <c r="GS432" i="1"/>
  <c r="HW432" i="1"/>
  <c r="HR432" i="1"/>
  <c r="HV432" i="1"/>
  <c r="IG432" i="1"/>
  <c r="ID432" i="1"/>
  <c r="HX432" i="1"/>
  <c r="HU432" i="1"/>
  <c r="IH432" i="1"/>
  <c r="GT432" i="1"/>
  <c r="HQ432" i="1"/>
  <c r="IB432" i="1"/>
  <c r="EQ432" i="1"/>
  <c r="II432" i="1"/>
  <c r="HS432" i="1"/>
  <c r="IF432" i="1"/>
  <c r="GS430" i="1"/>
  <c r="HX431" i="1"/>
  <c r="FA431" i="1"/>
  <c r="IC431" i="1"/>
  <c r="IH430" i="1"/>
  <c r="CW431" i="1"/>
  <c r="DW431" i="1"/>
  <c r="DX431" i="1"/>
  <c r="HT431" i="1"/>
  <c r="IH431" i="1"/>
  <c r="EZ431" i="1"/>
  <c r="II431" i="1"/>
  <c r="BO431" i="1"/>
  <c r="DG431" i="1"/>
  <c r="IE431" i="1"/>
  <c r="EU431" i="1"/>
  <c r="EM431" i="1"/>
  <c r="EQ431" i="1"/>
  <c r="HV431" i="1"/>
  <c r="HW431" i="1"/>
  <c r="AN431" i="1"/>
  <c r="HP431" i="1"/>
  <c r="IG431" i="1"/>
  <c r="GT431" i="1"/>
  <c r="HR431" i="1"/>
  <c r="HV430" i="1"/>
  <c r="EV431" i="1"/>
  <c r="HQ430" i="1"/>
  <c r="GT430" i="1"/>
  <c r="HS430" i="1"/>
  <c r="EU430" i="1"/>
  <c r="HW430" i="1"/>
  <c r="II430" i="1"/>
  <c r="IG430" i="1"/>
  <c r="ID430" i="1"/>
  <c r="EZ430" i="1"/>
  <c r="HX430" i="1"/>
  <c r="HU430" i="1"/>
  <c r="IB430" i="1"/>
  <c r="AN425" i="1"/>
  <c r="FA425" i="1"/>
  <c r="IH425" i="1"/>
  <c r="EY425" i="1"/>
  <c r="IH426" i="1"/>
  <c r="CW425" i="1"/>
  <c r="II425" i="1"/>
  <c r="HV425" i="1"/>
  <c r="HV424" i="1"/>
  <c r="GS426" i="1"/>
  <c r="HR425" i="1"/>
  <c r="HT425" i="1"/>
  <c r="IG424" i="1"/>
  <c r="IF426" i="1"/>
  <c r="EZ426" i="1"/>
  <c r="EZ425" i="1"/>
  <c r="HW425" i="1"/>
  <c r="IE425" i="1"/>
  <c r="HV426" i="1"/>
  <c r="HW424" i="1"/>
  <c r="EM424" i="1"/>
  <c r="CW426" i="1"/>
  <c r="HW426" i="1"/>
  <c r="BO425" i="1"/>
  <c r="DH425" i="1"/>
  <c r="IC425" i="1"/>
  <c r="IG425" i="1"/>
  <c r="HX424" i="1"/>
  <c r="BO426" i="1"/>
  <c r="IA426" i="1"/>
  <c r="HX426" i="1"/>
  <c r="EU425" i="1"/>
  <c r="BO424" i="1"/>
  <c r="AM424" i="1"/>
  <c r="EK444" i="1"/>
  <c r="EO444" i="1"/>
  <c r="EQ444" i="1"/>
  <c r="HV444" i="1"/>
  <c r="BN444" i="1"/>
  <c r="AL444" i="1"/>
  <c r="EZ442" i="1"/>
  <c r="HP443" i="1"/>
  <c r="EQ440" i="1"/>
  <c r="FN440" i="1"/>
  <c r="EZ440" i="1"/>
  <c r="FO439" i="1"/>
  <c r="FN438" i="1"/>
  <c r="FO438" i="1"/>
  <c r="EQ438" i="1"/>
  <c r="EZ438" i="1"/>
  <c r="EO436" i="1"/>
  <c r="EQ436" i="1"/>
  <c r="FN436" i="1"/>
  <c r="EZ436" i="1"/>
  <c r="BN434" i="1"/>
  <c r="AL434" i="1"/>
  <c r="EP434" i="1"/>
  <c r="EQ434" i="1"/>
  <c r="ET434" i="1"/>
  <c r="FN434" i="1"/>
  <c r="FO434" i="1"/>
  <c r="EZ434" i="1"/>
  <c r="EZ432" i="1"/>
  <c r="EK432" i="1"/>
  <c r="FN430" i="1"/>
  <c r="FO430" i="1"/>
  <c r="EQ430" i="1"/>
  <c r="EK426" i="1"/>
  <c r="EP426" i="1"/>
  <c r="ET426" i="1"/>
  <c r="EK424" i="1"/>
  <c r="EQ426" i="1"/>
  <c r="GU426" i="1"/>
  <c r="EQ424" i="1"/>
  <c r="FN424" i="1"/>
  <c r="FO424" i="1"/>
  <c r="EO424" i="1"/>
  <c r="EZ424" i="1"/>
  <c r="EL445" i="1"/>
  <c r="EM445" i="1"/>
  <c r="EO445" i="1"/>
  <c r="ES445" i="1"/>
  <c r="EK445" i="1"/>
  <c r="EM442" i="1"/>
  <c r="EK442" i="1"/>
  <c r="EO442" i="1"/>
  <c r="EY442" i="1"/>
  <c r="EY440" i="1"/>
  <c r="EM440" i="1"/>
  <c r="EO440" i="1"/>
  <c r="EK440" i="1"/>
  <c r="ES440" i="1"/>
  <c r="EY438" i="1"/>
  <c r="EO438" i="1"/>
  <c r="EK438" i="1"/>
  <c r="EK436" i="1"/>
  <c r="EM436" i="1"/>
  <c r="EY436" i="1"/>
  <c r="EL434" i="1"/>
  <c r="EK434" i="1"/>
  <c r="EM434" i="1"/>
  <c r="EO434" i="1"/>
  <c r="ES434" i="1"/>
  <c r="EY434" i="1"/>
  <c r="EO432" i="1"/>
  <c r="EY432" i="1"/>
  <c r="EM432" i="1"/>
  <c r="EK431" i="1"/>
  <c r="EO431" i="1"/>
  <c r="EY431" i="1"/>
  <c r="EK430" i="1"/>
  <c r="EY430" i="1"/>
  <c r="EO430" i="1"/>
  <c r="EM430" i="1"/>
  <c r="EY429" i="1"/>
  <c r="EK429" i="1"/>
  <c r="EM429" i="1"/>
  <c r="ES426" i="1"/>
  <c r="EL426" i="1"/>
  <c r="EY426" i="1"/>
  <c r="EK425" i="1"/>
  <c r="EM426" i="1"/>
  <c r="ES425" i="1"/>
  <c r="EO426" i="1"/>
  <c r="EM425" i="1"/>
  <c r="EO425" i="1"/>
  <c r="BO444" i="1"/>
  <c r="DG444" i="1"/>
  <c r="EU444" i="1"/>
  <c r="FA444" i="1"/>
  <c r="AN444" i="1"/>
  <c r="EP444" i="1"/>
  <c r="DW444" i="1"/>
  <c r="EV444" i="1"/>
  <c r="CW444" i="1"/>
  <c r="ES444" i="1"/>
  <c r="EL444" i="1"/>
  <c r="ET444" i="1"/>
  <c r="GX445" i="1"/>
  <c r="HZ445" i="1"/>
  <c r="HO445" i="1"/>
  <c r="HB445" i="1"/>
  <c r="HC445" i="1"/>
  <c r="CV442" i="1"/>
  <c r="EU442" i="1"/>
  <c r="DW442" i="1"/>
  <c r="DX442" i="1"/>
  <c r="EV442" i="1"/>
  <c r="EL442" i="1"/>
  <c r="ES442" i="1"/>
  <c r="EV427" i="1"/>
  <c r="FA427" i="1"/>
  <c r="EU434" i="1"/>
  <c r="CW442" i="1"/>
  <c r="IA425" i="1"/>
  <c r="BN442" i="1"/>
  <c r="AL442" i="1"/>
  <c r="AN442" i="1"/>
  <c r="EP442" i="1"/>
  <c r="CV434" i="1"/>
  <c r="AN434" i="1"/>
  <c r="ET442" i="1"/>
  <c r="EP427" i="1"/>
  <c r="HZ428" i="1"/>
  <c r="FA435" i="1"/>
  <c r="ET439" i="1"/>
  <c r="EV440" i="1"/>
  <c r="BO442" i="1"/>
  <c r="DJ442" i="1"/>
  <c r="CH442" i="1"/>
  <c r="HP425" i="1"/>
  <c r="HR430" i="1"/>
  <c r="BO441" i="1"/>
  <c r="DG441" i="1"/>
  <c r="AN441" i="1"/>
  <c r="EP439" i="1"/>
  <c r="AN439" i="1"/>
  <c r="EU441" i="1"/>
  <c r="EV439" i="1"/>
  <c r="BN438" i="1"/>
  <c r="AL438" i="1"/>
  <c r="CW439" i="1"/>
  <c r="GW440" i="1"/>
  <c r="GY441" i="1"/>
  <c r="EP438" i="1"/>
  <c r="EL439" i="1"/>
  <c r="BN441" i="1"/>
  <c r="AL441" i="1"/>
  <c r="ET441" i="1"/>
  <c r="BN429" i="1"/>
  <c r="AL429" i="1"/>
  <c r="ES429" i="1"/>
  <c r="BO429" i="1"/>
  <c r="AM429" i="1"/>
  <c r="EV429" i="1"/>
  <c r="FA429" i="1"/>
  <c r="AK429" i="1"/>
  <c r="CW429" i="1"/>
  <c r="ET429" i="1"/>
  <c r="DW429" i="1"/>
  <c r="DX429" i="1"/>
  <c r="HZ442" i="1"/>
  <c r="HZ441" i="1"/>
  <c r="EL441" i="1"/>
  <c r="FA441" i="1"/>
  <c r="EP441" i="1"/>
  <c r="EV441" i="1"/>
  <c r="HO441" i="1"/>
  <c r="DW441" i="1"/>
  <c r="CW441" i="1"/>
  <c r="EP440" i="1"/>
  <c r="BO440" i="1"/>
  <c r="HZ440" i="1"/>
  <c r="EU440" i="1"/>
  <c r="FA440" i="1"/>
  <c r="AN440" i="1"/>
  <c r="EL440" i="1"/>
  <c r="BN440" i="1"/>
  <c r="AL440" i="1"/>
  <c r="DW440" i="1"/>
  <c r="DX440" i="1"/>
  <c r="EL438" i="1"/>
  <c r="AK438" i="1"/>
  <c r="HZ439" i="1"/>
  <c r="ET438" i="1"/>
  <c r="BO438" i="1"/>
  <c r="DG438" i="1"/>
  <c r="FA438" i="1"/>
  <c r="AN438" i="1"/>
  <c r="DW438" i="1"/>
  <c r="DX438" i="1"/>
  <c r="AK437" i="1"/>
  <c r="CW438" i="1"/>
  <c r="EV438" i="1"/>
  <c r="ES438" i="1"/>
  <c r="ET437" i="1"/>
  <c r="CW437" i="1"/>
  <c r="EV436" i="1"/>
  <c r="ET436" i="1"/>
  <c r="EU437" i="1"/>
  <c r="EL437" i="1"/>
  <c r="BN437" i="1"/>
  <c r="AL437" i="1"/>
  <c r="BO437" i="1"/>
  <c r="AM437" i="1"/>
  <c r="EP437" i="1"/>
  <c r="ES437" i="1"/>
  <c r="DW437" i="1"/>
  <c r="DX437" i="1"/>
  <c r="AN437" i="1"/>
  <c r="FA437" i="1"/>
  <c r="EV437" i="1"/>
  <c r="DW436" i="1"/>
  <c r="DX436" i="1"/>
  <c r="ET435" i="1"/>
  <c r="AN436" i="1"/>
  <c r="EL436" i="1"/>
  <c r="GS436" i="1"/>
  <c r="CW435" i="1"/>
  <c r="ES435" i="1"/>
  <c r="ES436" i="1"/>
  <c r="EL435" i="1"/>
  <c r="AK435" i="1"/>
  <c r="BO436" i="1"/>
  <c r="DG436" i="1"/>
  <c r="BN436" i="1"/>
  <c r="AL436" i="1"/>
  <c r="BN435" i="1"/>
  <c r="AL435" i="1"/>
  <c r="EU436" i="1"/>
  <c r="EU435" i="1"/>
  <c r="DW435" i="1"/>
  <c r="DX435" i="1"/>
  <c r="CW436" i="1"/>
  <c r="EV435" i="1"/>
  <c r="AN435" i="1"/>
  <c r="BO435" i="1"/>
  <c r="AM435" i="1"/>
  <c r="EP435" i="1"/>
  <c r="EP433" i="1"/>
  <c r="DW433" i="1"/>
  <c r="DX433" i="1"/>
  <c r="AK433" i="1"/>
  <c r="ES433" i="1"/>
  <c r="EL433" i="1"/>
  <c r="CW433" i="1"/>
  <c r="EV433" i="1"/>
  <c r="BO433" i="1"/>
  <c r="AM433" i="1"/>
  <c r="BN433" i="1"/>
  <c r="AL433" i="1"/>
  <c r="EU433" i="1"/>
  <c r="ET433" i="1"/>
  <c r="BN432" i="1"/>
  <c r="AL432" i="1"/>
  <c r="AN432" i="1"/>
  <c r="BO432" i="1"/>
  <c r="DG432" i="1"/>
  <c r="CU432" i="1"/>
  <c r="EU432" i="1"/>
  <c r="EV432" i="1"/>
  <c r="EL432" i="1"/>
  <c r="EP432" i="1"/>
  <c r="CW432" i="1"/>
  <c r="FA432" i="1"/>
  <c r="ES432" i="1"/>
  <c r="DW432" i="1"/>
  <c r="DX432" i="1"/>
  <c r="EV430" i="1"/>
  <c r="BN430" i="1"/>
  <c r="AL430" i="1"/>
  <c r="AN430" i="1"/>
  <c r="CW430" i="1"/>
  <c r="EP430" i="1"/>
  <c r="ES430" i="1"/>
  <c r="EL430" i="1"/>
  <c r="ET430" i="1"/>
  <c r="FA430" i="1"/>
  <c r="EP429" i="1"/>
  <c r="BO430" i="1"/>
  <c r="DG430" i="1"/>
  <c r="DW430" i="1"/>
  <c r="DX430" i="1"/>
  <c r="EL429" i="1"/>
  <c r="EU429" i="1"/>
  <c r="EU424" i="1"/>
  <c r="DH423" i="1"/>
  <c r="EP424" i="1"/>
  <c r="EV424" i="1"/>
  <c r="FA424" i="1"/>
  <c r="EL424" i="1"/>
  <c r="BN424" i="1"/>
  <c r="AL424" i="1"/>
  <c r="IE423" i="1"/>
  <c r="ET424" i="1"/>
  <c r="CU424" i="1"/>
  <c r="DW424" i="1"/>
  <c r="CW424" i="1"/>
  <c r="ES424" i="1"/>
  <c r="AN424" i="1"/>
  <c r="ID427" i="1"/>
  <c r="AN427" i="1"/>
  <c r="DW427" i="1"/>
  <c r="DX427" i="1"/>
  <c r="ID424" i="1"/>
  <c r="ES427" i="1"/>
  <c r="IF424" i="1"/>
  <c r="AK427" i="1"/>
  <c r="ET427" i="1"/>
  <c r="EL427" i="1"/>
  <c r="BN427" i="1"/>
  <c r="AL427" i="1"/>
  <c r="HP440" i="1"/>
  <c r="HO439" i="1"/>
  <c r="HA434" i="1"/>
  <c r="HD434" i="1"/>
  <c r="HO434" i="1"/>
  <c r="DH434" i="1"/>
  <c r="DI434" i="1"/>
  <c r="CS431" i="1"/>
  <c r="HO428" i="1"/>
  <c r="HC427" i="1"/>
  <c r="GU423" i="1"/>
  <c r="HP423" i="1"/>
  <c r="IA423" i="1"/>
  <c r="CU422" i="1"/>
  <c r="HZ422" i="1"/>
  <c r="HO422" i="1"/>
  <c r="GY422" i="1"/>
  <c r="GU422" i="1"/>
  <c r="GV422" i="1"/>
  <c r="GW422" i="1"/>
  <c r="GX422" i="1"/>
  <c r="HP422" i="1"/>
  <c r="CT422" i="1"/>
  <c r="DH421" i="1"/>
  <c r="GW421" i="1"/>
  <c r="HA421" i="1"/>
  <c r="HP420" i="1"/>
  <c r="HB420" i="1"/>
  <c r="IE419" i="1"/>
  <c r="HF419" i="1"/>
  <c r="HO419" i="1"/>
  <c r="DJ418" i="1"/>
  <c r="HO418" i="1"/>
  <c r="DH418" i="1"/>
  <c r="GY417" i="1"/>
  <c r="DV417" i="1"/>
  <c r="HP417" i="1"/>
  <c r="HA417" i="1"/>
  <c r="IA417" i="1"/>
  <c r="HZ416" i="1"/>
  <c r="HA415" i="1"/>
  <c r="HB415" i="1"/>
  <c r="HC415" i="1"/>
  <c r="HD415" i="1"/>
  <c r="HE415" i="1"/>
  <c r="HF415" i="1"/>
  <c r="IA415" i="1"/>
  <c r="DI415" i="1"/>
  <c r="DJ415" i="1"/>
  <c r="DH415" i="1"/>
  <c r="HZ415" i="1"/>
  <c r="HP415" i="1"/>
  <c r="HP414" i="1"/>
  <c r="HF413" i="1"/>
  <c r="HZ413" i="1"/>
  <c r="GX412" i="1"/>
  <c r="HO412" i="1"/>
  <c r="GY410" i="1"/>
  <c r="HB410" i="1"/>
  <c r="HC410" i="1"/>
  <c r="HD410" i="1"/>
  <c r="HE410" i="1"/>
  <c r="HA410" i="1"/>
  <c r="HF410" i="1"/>
  <c r="HO410" i="1"/>
  <c r="DJ410" i="1"/>
  <c r="DI410" i="1"/>
  <c r="HP410" i="1"/>
  <c r="DV410" i="1"/>
  <c r="DH410" i="1"/>
  <c r="IA410" i="1"/>
  <c r="HE409" i="1"/>
  <c r="HP409" i="1"/>
  <c r="EW409" i="1"/>
  <c r="BS410" i="1"/>
  <c r="GQ410" i="1"/>
  <c r="GY445" i="1"/>
  <c r="HO409" i="1"/>
  <c r="CT410" i="1"/>
  <c r="EW447" i="1"/>
  <c r="CU410" i="1"/>
  <c r="HO421" i="1"/>
  <c r="HA418" i="1"/>
  <c r="CU445" i="1"/>
  <c r="GU410" i="1"/>
  <c r="HF427" i="1"/>
  <c r="CT445" i="1"/>
  <c r="GW409" i="1"/>
  <c r="CS410" i="1"/>
  <c r="FC410" i="1"/>
  <c r="FD410" i="1"/>
  <c r="HB414" i="1"/>
  <c r="HD418" i="1"/>
  <c r="IE418" i="1"/>
  <c r="CU421" i="1"/>
  <c r="GU421" i="1"/>
  <c r="DJ427" i="1"/>
  <c r="DH427" i="1"/>
  <c r="HP445" i="1"/>
  <c r="HR445" i="1"/>
  <c r="GY447" i="1"/>
  <c r="HD427" i="1"/>
  <c r="GV445" i="1"/>
  <c r="GX447" i="1"/>
  <c r="FC445" i="1"/>
  <c r="FD445" i="1"/>
  <c r="GU409" i="1"/>
  <c r="GY409" i="1"/>
  <c r="HB418" i="1"/>
  <c r="GV409" i="1"/>
  <c r="HC418" i="1"/>
  <c r="HZ414" i="1"/>
  <c r="IG418" i="1"/>
  <c r="GW410" i="1"/>
  <c r="HF418" i="1"/>
  <c r="DI418" i="1"/>
  <c r="GY421" i="1"/>
  <c r="HC423" i="1"/>
  <c r="HA427" i="1"/>
  <c r="DI427" i="1"/>
  <c r="GU445" i="1"/>
  <c r="HO447" i="1"/>
  <c r="AK421" i="1"/>
  <c r="FX415" i="1"/>
  <c r="HE427" i="1"/>
  <c r="CT421" i="1"/>
  <c r="DV427" i="1"/>
  <c r="GV410" i="1"/>
  <c r="HE418" i="1"/>
  <c r="CS421" i="1"/>
  <c r="GX421" i="1"/>
  <c r="HZ427" i="1"/>
  <c r="CS445" i="1"/>
  <c r="CU409" i="1"/>
  <c r="GX410" i="1"/>
  <c r="IA418" i="1"/>
  <c r="GV421" i="1"/>
  <c r="HB427" i="1"/>
  <c r="IB427" i="1"/>
  <c r="GW445" i="1"/>
  <c r="HT445" i="1"/>
  <c r="CT447" i="1"/>
  <c r="GW448" i="1"/>
  <c r="HV448" i="1"/>
  <c r="DI419" i="1"/>
  <c r="HA419" i="1"/>
  <c r="DI421" i="1"/>
  <c r="HB421" i="1"/>
  <c r="HB434" i="1"/>
  <c r="HC419" i="1"/>
  <c r="HF421" i="1"/>
  <c r="HF434" i="1"/>
  <c r="CT448" i="1"/>
  <c r="HF449" i="1"/>
  <c r="DI449" i="1"/>
  <c r="GT448" i="1"/>
  <c r="GU450" i="1"/>
  <c r="IA419" i="1"/>
  <c r="HB449" i="1"/>
  <c r="GV453" i="1"/>
  <c r="HD419" i="1"/>
  <c r="HE421" i="1"/>
  <c r="HZ421" i="1"/>
  <c r="DV434" i="1"/>
  <c r="IG449" i="1"/>
  <c r="CU453" i="1"/>
  <c r="HQ453" i="1"/>
  <c r="CS448" i="1"/>
  <c r="HE419" i="1"/>
  <c r="FX420" i="1"/>
  <c r="BS421" i="1"/>
  <c r="AQ421" i="1"/>
  <c r="DJ421" i="1"/>
  <c r="GX448" i="1"/>
  <c r="IC449" i="1"/>
  <c r="CU450" i="1"/>
  <c r="IA449" i="1"/>
  <c r="GY448" i="1"/>
  <c r="HC449" i="1"/>
  <c r="DJ449" i="1"/>
  <c r="CH449" i="1"/>
  <c r="CS450" i="1"/>
  <c r="GW453" i="1"/>
  <c r="FC421" i="1"/>
  <c r="FD421" i="1"/>
  <c r="HB419" i="1"/>
  <c r="HC421" i="1"/>
  <c r="HC434" i="1"/>
  <c r="IA434" i="1"/>
  <c r="HD449" i="1"/>
  <c r="EW448" i="1"/>
  <c r="DV449" i="1"/>
  <c r="GW450" i="1"/>
  <c r="DH419" i="1"/>
  <c r="DJ434" i="1"/>
  <c r="CH434" i="1"/>
  <c r="DJ419" i="1"/>
  <c r="CH419" i="1"/>
  <c r="FX419" i="1"/>
  <c r="CT420" i="1"/>
  <c r="HD421" i="1"/>
  <c r="HE434" i="1"/>
  <c r="CU448" i="1"/>
  <c r="HE449" i="1"/>
  <c r="DH449" i="1"/>
  <c r="GX450" i="1"/>
  <c r="IE449" i="1"/>
  <c r="GY450" i="1"/>
  <c r="HO453" i="1"/>
  <c r="GU453" i="1"/>
  <c r="DV421" i="1"/>
  <c r="HP448" i="1"/>
  <c r="GU448" i="1"/>
  <c r="GS448" i="1"/>
  <c r="GX453" i="1"/>
  <c r="IG419" i="1"/>
  <c r="CS453" i="1"/>
  <c r="GV450" i="1"/>
  <c r="CT453" i="1"/>
  <c r="GY453" i="1"/>
  <c r="HT448" i="1"/>
  <c r="AM421" i="1"/>
  <c r="DG447" i="1"/>
  <c r="CV426" i="1"/>
  <c r="DG437" i="1"/>
  <c r="CV449" i="1"/>
  <c r="CV424" i="1"/>
  <c r="CV439" i="1"/>
  <c r="DG410" i="1"/>
  <c r="IB447" i="1"/>
  <c r="IB410" i="1"/>
  <c r="DG440" i="1"/>
  <c r="CV444" i="1"/>
  <c r="CV440" i="1"/>
  <c r="CV438" i="1"/>
  <c r="DG439" i="1"/>
  <c r="CV416" i="1"/>
  <c r="CV441" i="1"/>
  <c r="CV430" i="1"/>
  <c r="CV429" i="1"/>
  <c r="CV415" i="1"/>
  <c r="CV447" i="1"/>
  <c r="CV427" i="1"/>
  <c r="CV422" i="1"/>
  <c r="CI422" i="1"/>
  <c r="DG422" i="1"/>
  <c r="DG424" i="1"/>
  <c r="DG418" i="1"/>
  <c r="CV414" i="1"/>
  <c r="CI414" i="1"/>
  <c r="DG449" i="1"/>
  <c r="DG415" i="1"/>
  <c r="DG425" i="1"/>
  <c r="CV428" i="1"/>
  <c r="DG428" i="1"/>
  <c r="CV436" i="1"/>
  <c r="CV451" i="1"/>
  <c r="DG435" i="1"/>
  <c r="DG413" i="1"/>
  <c r="CV420" i="1"/>
  <c r="DG453" i="1"/>
  <c r="DG419" i="1"/>
  <c r="DG451" i="1"/>
  <c r="DG416" i="1"/>
  <c r="DG450" i="1"/>
  <c r="CV443" i="1"/>
  <c r="DG429" i="1"/>
  <c r="CV409" i="1"/>
  <c r="DG445" i="1"/>
  <c r="CV452" i="1"/>
  <c r="CX452" i="1"/>
  <c r="DA452" i="1"/>
  <c r="CV453" i="1"/>
  <c r="DG423" i="1"/>
  <c r="CV418" i="1"/>
  <c r="DG420" i="1"/>
  <c r="DG414" i="1"/>
  <c r="CV419" i="1"/>
  <c r="DG443" i="1"/>
  <c r="CV433" i="1"/>
  <c r="CV417" i="1"/>
  <c r="CV448" i="1"/>
  <c r="CK448" i="1"/>
  <c r="CV410" i="1"/>
  <c r="CV431" i="1"/>
  <c r="CK431" i="1"/>
  <c r="CV432" i="1"/>
  <c r="DG442" i="1"/>
  <c r="DG412" i="1"/>
  <c r="CV437" i="1"/>
  <c r="DG452" i="1"/>
  <c r="CV454" i="1"/>
  <c r="CV445" i="1"/>
  <c r="CK445" i="1"/>
  <c r="CV446" i="1"/>
  <c r="CK446" i="1"/>
  <c r="DG433" i="1"/>
  <c r="DG427" i="1"/>
  <c r="DG409" i="1"/>
  <c r="CV435" i="1"/>
  <c r="CV423" i="1"/>
  <c r="CK423" i="1"/>
  <c r="DG426" i="1"/>
  <c r="CV450" i="1"/>
  <c r="CI450" i="1"/>
  <c r="CV425" i="1"/>
  <c r="CV412" i="1"/>
  <c r="IA439" i="1"/>
  <c r="GV420" i="1"/>
  <c r="DX420" i="1"/>
  <c r="CS420" i="1"/>
  <c r="DV413" i="1"/>
  <c r="GU420" i="1"/>
  <c r="DH413" i="1"/>
  <c r="GW420" i="1"/>
  <c r="DJ413" i="1"/>
  <c r="DO413" i="1"/>
  <c r="GX420" i="1"/>
  <c r="AK420" i="1"/>
  <c r="II413" i="1"/>
  <c r="GY420" i="1"/>
  <c r="CU420" i="1"/>
  <c r="HD413" i="1"/>
  <c r="CS446" i="1"/>
  <c r="AK422" i="1"/>
  <c r="GV423" i="1"/>
  <c r="HR422" i="1"/>
  <c r="DV419" i="1"/>
  <c r="AK453" i="1"/>
  <c r="DJ447" i="1"/>
  <c r="DM447" i="1"/>
  <c r="DC421" i="1"/>
  <c r="DD418" i="1"/>
  <c r="DV415" i="1"/>
  <c r="AM410" i="1"/>
  <c r="CT441" i="1"/>
  <c r="GV434" i="1"/>
  <c r="AM434" i="1"/>
  <c r="GX431" i="1"/>
  <c r="GV443" i="1"/>
  <c r="AK413" i="1"/>
  <c r="HF409" i="1"/>
  <c r="DJ412" i="1"/>
  <c r="CH412" i="1"/>
  <c r="HB412" i="1"/>
  <c r="GY431" i="1"/>
  <c r="HU431" i="1"/>
  <c r="HR416" i="1"/>
  <c r="CX416" i="1"/>
  <c r="CZ416" i="1"/>
  <c r="AM413" i="1"/>
  <c r="EW431" i="1"/>
  <c r="DV412" i="1"/>
  <c r="DI412" i="1"/>
  <c r="GU431" i="1"/>
  <c r="GU439" i="1"/>
  <c r="HA409" i="1"/>
  <c r="IA412" i="1"/>
  <c r="HC412" i="1"/>
  <c r="GX416" i="1"/>
  <c r="FC422" i="1"/>
  <c r="FD422" i="1"/>
  <c r="GV431" i="1"/>
  <c r="GS431" i="1"/>
  <c r="ID409" i="1"/>
  <c r="GV416" i="1"/>
  <c r="FX412" i="1"/>
  <c r="GW416" i="1"/>
  <c r="DI409" i="1"/>
  <c r="HB409" i="1"/>
  <c r="FX410" i="1"/>
  <c r="HD412" i="1"/>
  <c r="GY416" i="1"/>
  <c r="HA422" i="1"/>
  <c r="GW431" i="1"/>
  <c r="HE439" i="1"/>
  <c r="IE412" i="1"/>
  <c r="HA412" i="1"/>
  <c r="DH409" i="1"/>
  <c r="HF422" i="1"/>
  <c r="CU431" i="1"/>
  <c r="CT454" i="1"/>
  <c r="HC409" i="1"/>
  <c r="FC409" i="1"/>
  <c r="FD409" i="1"/>
  <c r="HE412" i="1"/>
  <c r="HO431" i="1"/>
  <c r="HZ409" i="1"/>
  <c r="HD409" i="1"/>
  <c r="BS409" i="1"/>
  <c r="AQ409" i="1"/>
  <c r="HF412" i="1"/>
  <c r="DH422" i="1"/>
  <c r="FX423" i="1"/>
  <c r="CT431" i="1"/>
  <c r="HQ431" i="1"/>
  <c r="HS431" i="1"/>
  <c r="EW439" i="1"/>
  <c r="CU417" i="1"/>
  <c r="HA453" i="1"/>
  <c r="EW413" i="1"/>
  <c r="FC453" i="1"/>
  <c r="FD453" i="1"/>
  <c r="CT446" i="1"/>
  <c r="FC450" i="1"/>
  <c r="FD450" i="1"/>
  <c r="CT452" i="1"/>
  <c r="ID453" i="1"/>
  <c r="DV453" i="1"/>
  <c r="AK423" i="1"/>
  <c r="DX452" i="1"/>
  <c r="EW416" i="1"/>
  <c r="HA450" i="1"/>
  <c r="IB453" i="1"/>
  <c r="HP452" i="1"/>
  <c r="GW413" i="1"/>
  <c r="BS413" i="1"/>
  <c r="AQ413" i="1"/>
  <c r="CU413" i="1"/>
  <c r="CU446" i="1"/>
  <c r="DJ450" i="1"/>
  <c r="CH450" i="1"/>
  <c r="DI445" i="1"/>
  <c r="HC420" i="1"/>
  <c r="CT423" i="1"/>
  <c r="BS423" i="1"/>
  <c r="DJ445" i="1"/>
  <c r="HA445" i="1"/>
  <c r="GV446" i="1"/>
  <c r="BS450" i="1"/>
  <c r="AQ450" i="1"/>
  <c r="HD450" i="1"/>
  <c r="HE451" i="1"/>
  <c r="IE445" i="1"/>
  <c r="GX414" i="1"/>
  <c r="HD420" i="1"/>
  <c r="HD445" i="1"/>
  <c r="BS445" i="1"/>
  <c r="DH445" i="1"/>
  <c r="HE450" i="1"/>
  <c r="IB450" i="1"/>
  <c r="HV419" i="1"/>
  <c r="ID451" i="1"/>
  <c r="CK415" i="1"/>
  <c r="AM445" i="1"/>
  <c r="FC419" i="1"/>
  <c r="FD419" i="1"/>
  <c r="HO423" i="1"/>
  <c r="HE420" i="1"/>
  <c r="DH420" i="1"/>
  <c r="CU423" i="1"/>
  <c r="HE445" i="1"/>
  <c r="IC445" i="1"/>
  <c r="GW446" i="1"/>
  <c r="HF450" i="1"/>
  <c r="DI453" i="1"/>
  <c r="FC415" i="1"/>
  <c r="FD415" i="1"/>
  <c r="GX423" i="1"/>
  <c r="HF420" i="1"/>
  <c r="FC420" i="1"/>
  <c r="FD420" i="1"/>
  <c r="FX421" i="1"/>
  <c r="HF445" i="1"/>
  <c r="GX446" i="1"/>
  <c r="FX450" i="1"/>
  <c r="DI450" i="1"/>
  <c r="FX454" i="1"/>
  <c r="EW445" i="1"/>
  <c r="EW419" i="1"/>
  <c r="IA445" i="1"/>
  <c r="GY446" i="1"/>
  <c r="HB450" i="1"/>
  <c r="HZ450" i="1"/>
  <c r="DH450" i="1"/>
  <c r="DV420" i="1"/>
  <c r="DI420" i="1"/>
  <c r="HZ420" i="1"/>
  <c r="GW423" i="1"/>
  <c r="HA420" i="1"/>
  <c r="BS420" i="1"/>
  <c r="AQ420" i="1"/>
  <c r="DJ420" i="1"/>
  <c r="DK420" i="1"/>
  <c r="CS423" i="1"/>
  <c r="DV445" i="1"/>
  <c r="HC450" i="1"/>
  <c r="DH453" i="1"/>
  <c r="DV450" i="1"/>
  <c r="DX423" i="1"/>
  <c r="GX417" i="1"/>
  <c r="CU419" i="1"/>
  <c r="CK419" i="1"/>
  <c r="GU419" i="1"/>
  <c r="GS425" i="1"/>
  <c r="HS425" i="1"/>
  <c r="HU425" i="1"/>
  <c r="DV451" i="1"/>
  <c r="HF451" i="1"/>
  <c r="CS415" i="1"/>
  <c r="CU415" i="1"/>
  <c r="EW414" i="1"/>
  <c r="CS419" i="1"/>
  <c r="GV419" i="1"/>
  <c r="GV425" i="1"/>
  <c r="DH451" i="1"/>
  <c r="HA451" i="1"/>
  <c r="GW419" i="1"/>
  <c r="GW425" i="1"/>
  <c r="DI451" i="1"/>
  <c r="HB451" i="1"/>
  <c r="IB451" i="1"/>
  <c r="HQ417" i="1"/>
  <c r="FX451" i="1"/>
  <c r="CT419" i="1"/>
  <c r="EW453" i="1"/>
  <c r="GX415" i="1"/>
  <c r="EW415" i="1"/>
  <c r="CT417" i="1"/>
  <c r="GU417" i="1"/>
  <c r="GY419" i="1"/>
  <c r="CT425" i="1"/>
  <c r="HO451" i="1"/>
  <c r="HC451" i="1"/>
  <c r="GW451" i="1"/>
  <c r="GT419" i="1"/>
  <c r="AK419" i="1"/>
  <c r="HZ451" i="1"/>
  <c r="GV415" i="1"/>
  <c r="GU415" i="1"/>
  <c r="GX419" i="1"/>
  <c r="GX425" i="1"/>
  <c r="GY415" i="1"/>
  <c r="GV417" i="1"/>
  <c r="BS419" i="1"/>
  <c r="AQ419" i="1"/>
  <c r="GY428" i="1"/>
  <c r="CS425" i="1"/>
  <c r="HD451" i="1"/>
  <c r="GV451" i="1"/>
  <c r="HR419" i="1"/>
  <c r="AM451" i="1"/>
  <c r="EW450" i="1"/>
  <c r="GW415" i="1"/>
  <c r="BS415" i="1"/>
  <c r="HI415" i="1"/>
  <c r="HO415" i="1"/>
  <c r="HP419" i="1"/>
  <c r="EW425" i="1"/>
  <c r="GX451" i="1"/>
  <c r="GS419" i="1"/>
  <c r="CT415" i="1"/>
  <c r="DV423" i="1"/>
  <c r="DJ423" i="1"/>
  <c r="FC423" i="1"/>
  <c r="FD423" i="1"/>
  <c r="EW410" i="1"/>
  <c r="HD423" i="1"/>
  <c r="HE423" i="1"/>
  <c r="EW451" i="1"/>
  <c r="GU451" i="1"/>
  <c r="FC452" i="1"/>
  <c r="FD452" i="1"/>
  <c r="CK451" i="1"/>
  <c r="GS447" i="1"/>
  <c r="HU447" i="1"/>
  <c r="AK447" i="1"/>
  <c r="AM453" i="1"/>
  <c r="CS451" i="1"/>
  <c r="FC451" i="1"/>
  <c r="FD451" i="1"/>
  <c r="DV418" i="1"/>
  <c r="HZ423" i="1"/>
  <c r="HF423" i="1"/>
  <c r="GY424" i="1"/>
  <c r="GY425" i="1"/>
  <c r="GT425" i="1"/>
  <c r="CU451" i="1"/>
  <c r="GY451" i="1"/>
  <c r="GV452" i="1"/>
  <c r="IC412" i="1"/>
  <c r="AK416" i="1"/>
  <c r="HQ409" i="1"/>
  <c r="HS409" i="1"/>
  <c r="AK452" i="1"/>
  <c r="AM418" i="1"/>
  <c r="GW427" i="1"/>
  <c r="DI423" i="1"/>
  <c r="HE426" i="1"/>
  <c r="CS409" i="1"/>
  <c r="CK409" i="1"/>
  <c r="GX409" i="1"/>
  <c r="CT409" i="1"/>
  <c r="HA423" i="1"/>
  <c r="GU425" i="1"/>
  <c r="CS443" i="1"/>
  <c r="CU425" i="1"/>
  <c r="CK425" i="1"/>
  <c r="BS451" i="1"/>
  <c r="AQ451" i="1"/>
  <c r="GW452" i="1"/>
  <c r="EW417" i="1"/>
  <c r="HB423" i="1"/>
  <c r="EW424" i="1"/>
  <c r="GU443" i="1"/>
  <c r="CT451" i="1"/>
  <c r="DK453" i="1"/>
  <c r="DY453" i="1"/>
  <c r="DM453" i="1"/>
  <c r="CX447" i="1"/>
  <c r="DB447" i="1"/>
  <c r="CK447" i="1"/>
  <c r="HR444" i="1"/>
  <c r="CS449" i="1"/>
  <c r="GX449" i="1"/>
  <c r="HV449" i="1"/>
  <c r="DH416" i="1"/>
  <c r="CJ439" i="1"/>
  <c r="CU444" i="1"/>
  <c r="HR418" i="1"/>
  <c r="AK410" i="1"/>
  <c r="EW418" i="1"/>
  <c r="CX453" i="1"/>
  <c r="CY453" i="1"/>
  <c r="CK453" i="1"/>
  <c r="BS412" i="1"/>
  <c r="AQ412" i="1"/>
  <c r="HC416" i="1"/>
  <c r="GW418" i="1"/>
  <c r="HR424" i="1"/>
  <c r="HQ447" i="1"/>
  <c r="HS447" i="1"/>
  <c r="CJ410" i="1"/>
  <c r="HF416" i="1"/>
  <c r="CS418" i="1"/>
  <c r="DT418" i="1"/>
  <c r="HP424" i="1"/>
  <c r="HC439" i="1"/>
  <c r="CU447" i="1"/>
  <c r="GU447" i="1"/>
  <c r="HZ453" i="1"/>
  <c r="HC453" i="1"/>
  <c r="DX421" i="1"/>
  <c r="DH412" i="1"/>
  <c r="IG412" i="1"/>
  <c r="IC422" i="1"/>
  <c r="CT449" i="1"/>
  <c r="AM412" i="1"/>
  <c r="CX420" i="1"/>
  <c r="DB420" i="1"/>
  <c r="CI420" i="1"/>
  <c r="CJ427" i="1"/>
  <c r="CX421" i="1"/>
  <c r="CZ421" i="1"/>
  <c r="CK421" i="1"/>
  <c r="CJ418" i="1"/>
  <c r="CX448" i="1"/>
  <c r="DA448" i="1"/>
  <c r="DI416" i="1"/>
  <c r="DO418" i="1"/>
  <c r="HP412" i="1"/>
  <c r="GY434" i="1"/>
  <c r="HE442" i="1"/>
  <c r="HB447" i="1"/>
  <c r="GV447" i="1"/>
  <c r="HD453" i="1"/>
  <c r="CK416" i="1"/>
  <c r="CX410" i="1"/>
  <c r="DB410" i="1"/>
  <c r="CI410" i="1"/>
  <c r="CI452" i="1"/>
  <c r="CX450" i="1"/>
  <c r="DB450" i="1"/>
  <c r="GU418" i="1"/>
  <c r="HP444" i="1"/>
  <c r="FC427" i="1"/>
  <c r="FD427" i="1"/>
  <c r="HF442" i="1"/>
  <c r="CS447" i="1"/>
  <c r="GV449" i="1"/>
  <c r="HE453" i="1"/>
  <c r="EW454" i="1"/>
  <c r="AM416" i="1"/>
  <c r="CT414" i="1"/>
  <c r="BS416" i="1"/>
  <c r="AQ416" i="1"/>
  <c r="HD416" i="1"/>
  <c r="DQ418" i="1"/>
  <c r="DI422" i="1"/>
  <c r="CT426" i="1"/>
  <c r="GV427" i="1"/>
  <c r="CU439" i="1"/>
  <c r="CS439" i="1"/>
  <c r="GW449" i="1"/>
  <c r="DN453" i="1"/>
  <c r="AK449" i="1"/>
  <c r="IC416" i="1"/>
  <c r="DV409" i="1"/>
  <c r="CS414" i="1"/>
  <c r="HB422" i="1"/>
  <c r="BS427" i="1"/>
  <c r="AQ427" i="1"/>
  <c r="GV439" i="1"/>
  <c r="CT439" i="1"/>
  <c r="FC425" i="1"/>
  <c r="FD425" i="1"/>
  <c r="GY449" i="1"/>
  <c r="HD452" i="1"/>
  <c r="DV416" i="1"/>
  <c r="DJ422" i="1"/>
  <c r="FX422" i="1"/>
  <c r="BS449" i="1"/>
  <c r="GP449" i="1"/>
  <c r="HF452" i="1"/>
  <c r="DV422" i="1"/>
  <c r="GU414" i="1"/>
  <c r="DJ416" i="1"/>
  <c r="FC416" i="1"/>
  <c r="FD416" i="1"/>
  <c r="HA416" i="1"/>
  <c r="IA422" i="1"/>
  <c r="GX439" i="1"/>
  <c r="GV414" i="1"/>
  <c r="HB416" i="1"/>
  <c r="HC422" i="1"/>
  <c r="EW427" i="1"/>
  <c r="GW439" i="1"/>
  <c r="HP439" i="1"/>
  <c r="IC426" i="1"/>
  <c r="CU449" i="1"/>
  <c r="HP449" i="1"/>
  <c r="DD449" i="1"/>
  <c r="DI452" i="1"/>
  <c r="CU414" i="1"/>
  <c r="HR449" i="1"/>
  <c r="HT449" i="1"/>
  <c r="AM419" i="1"/>
  <c r="AM409" i="1"/>
  <c r="HD422" i="1"/>
  <c r="GY439" i="1"/>
  <c r="EW449" i="1"/>
  <c r="GU449" i="1"/>
  <c r="GW414" i="1"/>
  <c r="FX416" i="1"/>
  <c r="BS422" i="1"/>
  <c r="HH422" i="1"/>
  <c r="CU427" i="1"/>
  <c r="HE416" i="1"/>
  <c r="DN418" i="1"/>
  <c r="HE422" i="1"/>
  <c r="GV426" i="1"/>
  <c r="GU427" i="1"/>
  <c r="BS439" i="1"/>
  <c r="GQ439" i="1"/>
  <c r="FC449" i="1"/>
  <c r="FD449" i="1"/>
  <c r="DX446" i="1"/>
  <c r="HF429" i="1"/>
  <c r="GY440" i="1"/>
  <c r="GS418" i="1"/>
  <c r="HT418" i="1"/>
  <c r="HT412" i="1"/>
  <c r="GY412" i="1"/>
  <c r="CS413" i="1"/>
  <c r="GY413" i="1"/>
  <c r="HC413" i="1"/>
  <c r="IC413" i="1"/>
  <c r="DI414" i="1"/>
  <c r="FC414" i="1"/>
  <c r="FD414" i="1"/>
  <c r="HA414" i="1"/>
  <c r="FC418" i="1"/>
  <c r="FD418" i="1"/>
  <c r="HP426" i="1"/>
  <c r="HE429" i="1"/>
  <c r="HA442" i="1"/>
  <c r="DH439" i="1"/>
  <c r="CU440" i="1"/>
  <c r="HA447" i="1"/>
  <c r="BS447" i="1"/>
  <c r="HI447" i="1"/>
  <c r="DV447" i="1"/>
  <c r="HE452" i="1"/>
  <c r="FX453" i="1"/>
  <c r="DC453" i="1"/>
  <c r="AK418" i="1"/>
  <c r="CU416" i="1"/>
  <c r="CT416" i="1"/>
  <c r="CS416" i="1"/>
  <c r="HP416" i="1"/>
  <c r="DJ414" i="1"/>
  <c r="HA452" i="1"/>
  <c r="BS452" i="1"/>
  <c r="GQ452" i="1"/>
  <c r="DJ452" i="1"/>
  <c r="DR453" i="1"/>
  <c r="HX412" i="1"/>
  <c r="AK412" i="1"/>
  <c r="CT412" i="1"/>
  <c r="GX418" i="1"/>
  <c r="CU412" i="1"/>
  <c r="GY433" i="1"/>
  <c r="HF439" i="1"/>
  <c r="FC412" i="1"/>
  <c r="FD412" i="1"/>
  <c r="FC413" i="1"/>
  <c r="FD413" i="1"/>
  <c r="HA413" i="1"/>
  <c r="DH414" i="1"/>
  <c r="BS414" i="1"/>
  <c r="HL414" i="1"/>
  <c r="HC414" i="1"/>
  <c r="HP418" i="1"/>
  <c r="CT418" i="1"/>
  <c r="GV418" i="1"/>
  <c r="HE435" i="1"/>
  <c r="GW441" i="1"/>
  <c r="HZ447" i="1"/>
  <c r="HB452" i="1"/>
  <c r="IA452" i="1"/>
  <c r="DV452" i="1"/>
  <c r="FX414" i="1"/>
  <c r="GW426" i="1"/>
  <c r="GU412" i="1"/>
  <c r="GU413" i="1"/>
  <c r="CU418" i="1"/>
  <c r="GY426" i="1"/>
  <c r="DI442" i="1"/>
  <c r="CS412" i="1"/>
  <c r="GV412" i="1"/>
  <c r="HP413" i="1"/>
  <c r="GV413" i="1"/>
  <c r="HB413" i="1"/>
  <c r="HE414" i="1"/>
  <c r="GY418" i="1"/>
  <c r="CU426" i="1"/>
  <c r="GW434" i="1"/>
  <c r="GV440" i="1"/>
  <c r="FX452" i="1"/>
  <c r="HV412" i="1"/>
  <c r="AM452" i="1"/>
  <c r="DJ409" i="1"/>
  <c r="CH409" i="1"/>
  <c r="CT450" i="1"/>
  <c r="HQ450" i="1"/>
  <c r="DD453" i="1"/>
  <c r="DE453" i="1"/>
  <c r="GT412" i="1"/>
  <c r="DI413" i="1"/>
  <c r="CT413" i="1"/>
  <c r="HD414" i="1"/>
  <c r="BS418" i="1"/>
  <c r="EH418" i="1"/>
  <c r="EW412" i="1"/>
  <c r="GW412" i="1"/>
  <c r="GX413" i="1"/>
  <c r="FX413" i="1"/>
  <c r="IE413" i="1"/>
  <c r="DV414" i="1"/>
  <c r="DC418" i="1"/>
  <c r="CS426" i="1"/>
  <c r="HC452" i="1"/>
  <c r="GS412" i="1"/>
  <c r="FX439" i="1"/>
  <c r="AM438" i="1"/>
  <c r="AK442" i="1"/>
  <c r="DH446" i="1"/>
  <c r="AM446" i="1"/>
  <c r="CT428" i="1"/>
  <c r="AK428" i="1"/>
  <c r="HC436" i="1"/>
  <c r="AM436" i="1"/>
  <c r="GP453" i="1"/>
  <c r="AQ453" i="1"/>
  <c r="AK451" i="1"/>
  <c r="HS451" i="1"/>
  <c r="IB414" i="1"/>
  <c r="AM414" i="1"/>
  <c r="ID414" i="1"/>
  <c r="IF414" i="1"/>
  <c r="HW436" i="1"/>
  <c r="AK436" i="1"/>
  <c r="DK454" i="1"/>
  <c r="DY454" i="1"/>
  <c r="DR454" i="1"/>
  <c r="DD454" i="1"/>
  <c r="DN454" i="1"/>
  <c r="DC454" i="1"/>
  <c r="DM454" i="1"/>
  <c r="HO414" i="1"/>
  <c r="AK414" i="1"/>
  <c r="HQ414" i="1"/>
  <c r="HS414" i="1"/>
  <c r="HU414" i="1"/>
  <c r="EW443" i="1"/>
  <c r="HB440" i="1"/>
  <c r="AM440" i="1"/>
  <c r="GY430" i="1"/>
  <c r="AK430" i="1"/>
  <c r="GQ445" i="1"/>
  <c r="AQ445" i="1"/>
  <c r="IC444" i="1"/>
  <c r="AM444" i="1"/>
  <c r="HE431" i="1"/>
  <c r="AM431" i="1"/>
  <c r="DH428" i="1"/>
  <c r="AM428" i="1"/>
  <c r="GQ423" i="1"/>
  <c r="AQ423" i="1"/>
  <c r="AQ410" i="1"/>
  <c r="IA441" i="1"/>
  <c r="AM441" i="1"/>
  <c r="GV444" i="1"/>
  <c r="AK444" i="1"/>
  <c r="AM439" i="1"/>
  <c r="IB443" i="1"/>
  <c r="AM443" i="1"/>
  <c r="HB448" i="1"/>
  <c r="AM448" i="1"/>
  <c r="HQ425" i="1"/>
  <c r="AK425" i="1"/>
  <c r="AK417" i="1"/>
  <c r="HS417" i="1"/>
  <c r="HO417" i="1"/>
  <c r="CS417" i="1"/>
  <c r="DO421" i="1"/>
  <c r="EW426" i="1"/>
  <c r="GU441" i="1"/>
  <c r="DV442" i="1"/>
  <c r="GT424" i="1"/>
  <c r="AK424" i="1"/>
  <c r="IA430" i="1"/>
  <c r="AM430" i="1"/>
  <c r="HF432" i="1"/>
  <c r="AM432" i="1"/>
  <c r="AK440" i="1"/>
  <c r="HZ425" i="1"/>
  <c r="AM425" i="1"/>
  <c r="HP446" i="1"/>
  <c r="AK446" i="1"/>
  <c r="DH417" i="1"/>
  <c r="AM417" i="1"/>
  <c r="DK421" i="1"/>
  <c r="DY421" i="1"/>
  <c r="HD433" i="1"/>
  <c r="GY432" i="1"/>
  <c r="AK432" i="1"/>
  <c r="CS441" i="1"/>
  <c r="AK441" i="1"/>
  <c r="HD442" i="1"/>
  <c r="AM442" i="1"/>
  <c r="HP434" i="1"/>
  <c r="AK434" i="1"/>
  <c r="CS454" i="1"/>
  <c r="GX454" i="1"/>
  <c r="GW454" i="1"/>
  <c r="GV454" i="1"/>
  <c r="FC454" i="1"/>
  <c r="FD454" i="1"/>
  <c r="GU454" i="1"/>
  <c r="BS454" i="1"/>
  <c r="GP454" i="1"/>
  <c r="GY454" i="1"/>
  <c r="AK454" i="1"/>
  <c r="CU454" i="1"/>
  <c r="HP454" i="1"/>
  <c r="HR454" i="1"/>
  <c r="CU433" i="1"/>
  <c r="DJ426" i="1"/>
  <c r="AM426" i="1"/>
  <c r="BS426" i="1"/>
  <c r="AQ426" i="1"/>
  <c r="DI426" i="1"/>
  <c r="HS426" i="1"/>
  <c r="AK426" i="1"/>
  <c r="HD426" i="1"/>
  <c r="IE426" i="1"/>
  <c r="HF417" i="1"/>
  <c r="BS417" i="1"/>
  <c r="AQ417" i="1"/>
  <c r="EW428" i="1"/>
  <c r="GX428" i="1"/>
  <c r="IF425" i="1"/>
  <c r="IB425" i="1"/>
  <c r="HE446" i="1"/>
  <c r="HZ446" i="1"/>
  <c r="DJ446" i="1"/>
  <c r="DI447" i="1"/>
  <c r="DJ428" i="1"/>
  <c r="HB428" i="1"/>
  <c r="HF446" i="1"/>
  <c r="HT424" i="1"/>
  <c r="DJ417" i="1"/>
  <c r="CH417" i="1"/>
  <c r="ID417" i="1"/>
  <c r="IB417" i="1"/>
  <c r="HO413" i="1"/>
  <c r="HV413" i="1"/>
  <c r="HR413" i="1"/>
  <c r="HX413" i="1"/>
  <c r="GT413" i="1"/>
  <c r="GS413" i="1"/>
  <c r="HT413" i="1"/>
  <c r="HA446" i="1"/>
  <c r="FX447" i="1"/>
  <c r="HB417" i="1"/>
  <c r="FX428" i="1"/>
  <c r="HZ417" i="1"/>
  <c r="FX418" i="1"/>
  <c r="HC428" i="1"/>
  <c r="FC428" i="1"/>
  <c r="FD428" i="1"/>
  <c r="HE425" i="1"/>
  <c r="HQ426" i="1"/>
  <c r="IC430" i="1"/>
  <c r="HQ436" i="1"/>
  <c r="HB446" i="1"/>
  <c r="FC446" i="1"/>
  <c r="FD446" i="1"/>
  <c r="DI446" i="1"/>
  <c r="HC447" i="1"/>
  <c r="DH447" i="1"/>
  <c r="HP433" i="1"/>
  <c r="HQ433" i="1"/>
  <c r="HS433" i="1"/>
  <c r="IA413" i="1"/>
  <c r="IG413" i="1"/>
  <c r="FX417" i="1"/>
  <c r="DI428" i="1"/>
  <c r="GU428" i="1"/>
  <c r="DV428" i="1"/>
  <c r="DI417" i="1"/>
  <c r="HC417" i="1"/>
  <c r="HD428" i="1"/>
  <c r="GV428" i="1"/>
  <c r="HA439" i="1"/>
  <c r="HC440" i="1"/>
  <c r="DH442" i="1"/>
  <c r="DI425" i="1"/>
  <c r="HF425" i="1"/>
  <c r="FX446" i="1"/>
  <c r="HD447" i="1"/>
  <c r="FC447" i="1"/>
  <c r="FD447" i="1"/>
  <c r="IF447" i="1"/>
  <c r="HT430" i="1"/>
  <c r="HU443" i="1"/>
  <c r="HS443" i="1"/>
  <c r="HD417" i="1"/>
  <c r="IA428" i="1"/>
  <c r="HE428" i="1"/>
  <c r="BS428" i="1"/>
  <c r="GP428" i="1"/>
  <c r="DV425" i="1"/>
  <c r="HA425" i="1"/>
  <c r="BS425" i="1"/>
  <c r="AQ425" i="1"/>
  <c r="IE430" i="1"/>
  <c r="HC446" i="1"/>
  <c r="BS446" i="1"/>
  <c r="GL446" i="1"/>
  <c r="IA446" i="1"/>
  <c r="HE447" i="1"/>
  <c r="ID447" i="1"/>
  <c r="HT444" i="1"/>
  <c r="CT429" i="1"/>
  <c r="HQ429" i="1"/>
  <c r="FC417" i="1"/>
  <c r="FD417" i="1"/>
  <c r="HE417" i="1"/>
  <c r="HP428" i="1"/>
  <c r="CS428" i="1"/>
  <c r="HF428" i="1"/>
  <c r="GW428" i="1"/>
  <c r="HD446" i="1"/>
  <c r="DV446" i="1"/>
  <c r="HF447" i="1"/>
  <c r="GQ453" i="1"/>
  <c r="HI453" i="1"/>
  <c r="HJ453" i="1"/>
  <c r="HK453" i="1"/>
  <c r="HL453" i="1"/>
  <c r="HM453" i="1"/>
  <c r="HH453" i="1"/>
  <c r="EF453" i="1"/>
  <c r="GN453" i="1"/>
  <c r="GL453" i="1"/>
  <c r="EI453" i="1"/>
  <c r="EH453" i="1"/>
  <c r="EG453" i="1"/>
  <c r="GK453" i="1"/>
  <c r="GM453" i="1"/>
  <c r="DR451" i="1"/>
  <c r="DM451" i="1"/>
  <c r="DN451" i="1"/>
  <c r="DK451" i="1"/>
  <c r="DY451" i="1"/>
  <c r="DC451" i="1"/>
  <c r="DD451" i="1"/>
  <c r="DE451" i="1"/>
  <c r="DR450" i="1"/>
  <c r="HD448" i="1"/>
  <c r="IE448" i="1"/>
  <c r="HE448" i="1"/>
  <c r="DI448" i="1"/>
  <c r="FX449" i="1"/>
  <c r="IG448" i="1"/>
  <c r="IC448" i="1"/>
  <c r="BS448" i="1"/>
  <c r="AQ448" i="1"/>
  <c r="DR449" i="1"/>
  <c r="DM449" i="1"/>
  <c r="DC449" i="1"/>
  <c r="DK449" i="1"/>
  <c r="DY449" i="1"/>
  <c r="DN449" i="1"/>
  <c r="DN447" i="1"/>
  <c r="DH448" i="1"/>
  <c r="DV448" i="1"/>
  <c r="DJ448" i="1"/>
  <c r="CH448" i="1"/>
  <c r="DC447" i="1"/>
  <c r="HA448" i="1"/>
  <c r="DD447" i="1"/>
  <c r="DE447" i="1"/>
  <c r="HZ448" i="1"/>
  <c r="FX448" i="1"/>
  <c r="FC448" i="1"/>
  <c r="FD448" i="1"/>
  <c r="IA448" i="1"/>
  <c r="HC448" i="1"/>
  <c r="HF448" i="1"/>
  <c r="GK447" i="1"/>
  <c r="IA443" i="1"/>
  <c r="IF443" i="1"/>
  <c r="ID443" i="1"/>
  <c r="FO445" i="1"/>
  <c r="HW444" i="1"/>
  <c r="CT444" i="1"/>
  <c r="GX444" i="1"/>
  <c r="GY444" i="1"/>
  <c r="DX444" i="1"/>
  <c r="CS444" i="1"/>
  <c r="HA443" i="1"/>
  <c r="IC443" i="1"/>
  <c r="GT444" i="1"/>
  <c r="GS444" i="1"/>
  <c r="HV443" i="1"/>
  <c r="HR443" i="1"/>
  <c r="GT443" i="1"/>
  <c r="GS443" i="1"/>
  <c r="HT443" i="1"/>
  <c r="HX443" i="1"/>
  <c r="GW443" i="1"/>
  <c r="CU443" i="1"/>
  <c r="HU444" i="1"/>
  <c r="DX441" i="1"/>
  <c r="HB438" i="1"/>
  <c r="HD439" i="1"/>
  <c r="FC439" i="1"/>
  <c r="FD439" i="1"/>
  <c r="DJ439" i="1"/>
  <c r="HE438" i="1"/>
  <c r="HB439" i="1"/>
  <c r="DI438" i="1"/>
  <c r="DV439" i="1"/>
  <c r="GU438" i="1"/>
  <c r="HQ438" i="1"/>
  <c r="HS438" i="1"/>
  <c r="GV436" i="1"/>
  <c r="HU436" i="1"/>
  <c r="GT436" i="1"/>
  <c r="HP437" i="1"/>
  <c r="HT437" i="1"/>
  <c r="HR437" i="1"/>
  <c r="HS436" i="1"/>
  <c r="IF444" i="1"/>
  <c r="IH444" i="1"/>
  <c r="DJ443" i="1"/>
  <c r="CH443" i="1"/>
  <c r="IE443" i="1"/>
  <c r="IG443" i="1"/>
  <c r="FC443" i="1"/>
  <c r="FD443" i="1"/>
  <c r="DI443" i="1"/>
  <c r="HD443" i="1"/>
  <c r="HE443" i="1"/>
  <c r="HZ443" i="1"/>
  <c r="HC443" i="1"/>
  <c r="BS443" i="1"/>
  <c r="AQ443" i="1"/>
  <c r="HB443" i="1"/>
  <c r="HF443" i="1"/>
  <c r="DV443" i="1"/>
  <c r="HQ444" i="1"/>
  <c r="CT443" i="1"/>
  <c r="HS444" i="1"/>
  <c r="GX443" i="1"/>
  <c r="HO444" i="1"/>
  <c r="GY443" i="1"/>
  <c r="GW444" i="1"/>
  <c r="IE442" i="1"/>
  <c r="HR442" i="1"/>
  <c r="HO443" i="1"/>
  <c r="HQ443" i="1"/>
  <c r="HT442" i="1"/>
  <c r="ID444" i="1"/>
  <c r="IB444" i="1"/>
  <c r="HZ444" i="1"/>
  <c r="IG444" i="1"/>
  <c r="II444" i="1"/>
  <c r="HB444" i="1"/>
  <c r="DJ444" i="1"/>
  <c r="IE444" i="1"/>
  <c r="HB442" i="1"/>
  <c r="HC442" i="1"/>
  <c r="IA442" i="1"/>
  <c r="IC442" i="1"/>
  <c r="IG442" i="1"/>
  <c r="FX443" i="1"/>
  <c r="II442" i="1"/>
  <c r="IE441" i="1"/>
  <c r="II441" i="1"/>
  <c r="IG441" i="1"/>
  <c r="HA440" i="1"/>
  <c r="II440" i="1"/>
  <c r="IC440" i="1"/>
  <c r="IG440" i="1"/>
  <c r="IE440" i="1"/>
  <c r="FX440" i="1"/>
  <c r="IE439" i="1"/>
  <c r="IB438" i="1"/>
  <c r="ID438" i="1"/>
  <c r="II439" i="1"/>
  <c r="IG439" i="1"/>
  <c r="HA438" i="1"/>
  <c r="IG438" i="1"/>
  <c r="IE438" i="1"/>
  <c r="II438" i="1"/>
  <c r="IC438" i="1"/>
  <c r="HF438" i="1"/>
  <c r="IB436" i="1"/>
  <c r="IH436" i="1"/>
  <c r="HC437" i="1"/>
  <c r="IG437" i="1"/>
  <c r="II437" i="1"/>
  <c r="IE437" i="1"/>
  <c r="IC437" i="1"/>
  <c r="DJ436" i="1"/>
  <c r="IF436" i="1"/>
  <c r="ID436" i="1"/>
  <c r="IC436" i="1"/>
  <c r="IE436" i="1"/>
  <c r="HF436" i="1"/>
  <c r="II436" i="1"/>
  <c r="DI436" i="1"/>
  <c r="IG436" i="1"/>
  <c r="HA435" i="1"/>
  <c r="IC435" i="1"/>
  <c r="II435" i="1"/>
  <c r="IG435" i="1"/>
  <c r="IE435" i="1"/>
  <c r="ID433" i="1"/>
  <c r="IB433" i="1"/>
  <c r="IC433" i="1"/>
  <c r="IE433" i="1"/>
  <c r="DI431" i="1"/>
  <c r="FC431" i="1"/>
  <c r="FD431" i="1"/>
  <c r="DJ431" i="1"/>
  <c r="IC432" i="1"/>
  <c r="HA431" i="1"/>
  <c r="IF431" i="1"/>
  <c r="HB431" i="1"/>
  <c r="IB431" i="1"/>
  <c r="HF431" i="1"/>
  <c r="HZ431" i="1"/>
  <c r="HC431" i="1"/>
  <c r="BS431" i="1"/>
  <c r="AQ431" i="1"/>
  <c r="DV431" i="1"/>
  <c r="HD431" i="1"/>
  <c r="ID431" i="1"/>
  <c r="IE432" i="1"/>
  <c r="IA431" i="1"/>
  <c r="DH431" i="1"/>
  <c r="DI429" i="1"/>
  <c r="IB429" i="1"/>
  <c r="HB430" i="1"/>
  <c r="DJ429" i="1"/>
  <c r="HF430" i="1"/>
  <c r="DV430" i="1"/>
  <c r="HA430" i="1"/>
  <c r="DJ430" i="1"/>
  <c r="DQ430" i="1"/>
  <c r="FX431" i="1"/>
  <c r="HZ424" i="1"/>
  <c r="IC424" i="1"/>
  <c r="DH426" i="1"/>
  <c r="ID426" i="1"/>
  <c r="IE424" i="1"/>
  <c r="IB426" i="1"/>
  <c r="HZ426" i="1"/>
  <c r="HF424" i="1"/>
  <c r="HA426" i="1"/>
  <c r="DV426" i="1"/>
  <c r="HC425" i="1"/>
  <c r="DJ425" i="1"/>
  <c r="CH425" i="1"/>
  <c r="HF426" i="1"/>
  <c r="FC426" i="1"/>
  <c r="FD426" i="1"/>
  <c r="HB426" i="1"/>
  <c r="FX427" i="1"/>
  <c r="HD425" i="1"/>
  <c r="ID425" i="1"/>
  <c r="HC426" i="1"/>
  <c r="HB425" i="1"/>
  <c r="IA424" i="1"/>
  <c r="HB424" i="1"/>
  <c r="HE424" i="1"/>
  <c r="DI424" i="1"/>
  <c r="FX424" i="1"/>
  <c r="HC424" i="1"/>
  <c r="BS424" i="1"/>
  <c r="HH424" i="1"/>
  <c r="DV424" i="1"/>
  <c r="FX425" i="1"/>
  <c r="DH424" i="1"/>
  <c r="DJ424" i="1"/>
  <c r="HA424" i="1"/>
  <c r="FX426" i="1"/>
  <c r="HD424" i="1"/>
  <c r="IB424" i="1"/>
  <c r="EW444" i="1"/>
  <c r="GU444" i="1"/>
  <c r="FO444" i="1"/>
  <c r="FO442" i="1"/>
  <c r="HO440" i="1"/>
  <c r="CS440" i="1"/>
  <c r="GV441" i="1"/>
  <c r="EW441" i="1"/>
  <c r="FO440" i="1"/>
  <c r="GX440" i="1"/>
  <c r="EW440" i="1"/>
  <c r="GW437" i="1"/>
  <c r="GY437" i="1"/>
  <c r="CU437" i="1"/>
  <c r="HO437" i="1"/>
  <c r="CT437" i="1"/>
  <c r="HP436" i="1"/>
  <c r="CS437" i="1"/>
  <c r="GU437" i="1"/>
  <c r="BS434" i="1"/>
  <c r="FC434" i="1"/>
  <c r="FD434" i="1"/>
  <c r="CT434" i="1"/>
  <c r="EW434" i="1"/>
  <c r="GX434" i="1"/>
  <c r="FO433" i="1"/>
  <c r="GV433" i="1"/>
  <c r="HO433" i="1"/>
  <c r="GW433" i="1"/>
  <c r="GX433" i="1"/>
  <c r="CT433" i="1"/>
  <c r="EW432" i="1"/>
  <c r="GY429" i="1"/>
  <c r="GX424" i="1"/>
  <c r="HO426" i="1"/>
  <c r="HT426" i="1"/>
  <c r="HR426" i="1"/>
  <c r="DX426" i="1"/>
  <c r="HU424" i="1"/>
  <c r="GX426" i="1"/>
  <c r="FC424" i="1"/>
  <c r="FD424" i="1"/>
  <c r="CS424" i="1"/>
  <c r="GP423" i="1"/>
  <c r="GU424" i="1"/>
  <c r="HS424" i="1"/>
  <c r="FX445" i="1"/>
  <c r="FX444" i="1"/>
  <c r="FC444" i="1"/>
  <c r="FD444" i="1"/>
  <c r="HC444" i="1"/>
  <c r="HD444" i="1"/>
  <c r="DI444" i="1"/>
  <c r="IA444" i="1"/>
  <c r="HE444" i="1"/>
  <c r="DV444" i="1"/>
  <c r="HF444" i="1"/>
  <c r="HA444" i="1"/>
  <c r="DH444" i="1"/>
  <c r="BS444" i="1"/>
  <c r="HJ445" i="1"/>
  <c r="HK445" i="1"/>
  <c r="HL445" i="1"/>
  <c r="HM445" i="1"/>
  <c r="HH445" i="1"/>
  <c r="HI445" i="1"/>
  <c r="GM445" i="1"/>
  <c r="GK445" i="1"/>
  <c r="GL445" i="1"/>
  <c r="EF445" i="1"/>
  <c r="GN445" i="1"/>
  <c r="EI445" i="1"/>
  <c r="EH445" i="1"/>
  <c r="EG445" i="1"/>
  <c r="GP445" i="1"/>
  <c r="GX441" i="1"/>
  <c r="GY442" i="1"/>
  <c r="HO429" i="1"/>
  <c r="GX429" i="1"/>
  <c r="HD437" i="1"/>
  <c r="HP442" i="1"/>
  <c r="CU436" i="1"/>
  <c r="EW442" i="1"/>
  <c r="GY435" i="1"/>
  <c r="HD440" i="1"/>
  <c r="CT442" i="1"/>
  <c r="FC442" i="1"/>
  <c r="FD442" i="1"/>
  <c r="GW435" i="1"/>
  <c r="GU436" i="1"/>
  <c r="BS440" i="1"/>
  <c r="HE440" i="1"/>
  <c r="BS442" i="1"/>
  <c r="AQ442" i="1"/>
  <c r="CU442" i="1"/>
  <c r="EW429" i="1"/>
  <c r="HP435" i="1"/>
  <c r="FC436" i="1"/>
  <c r="FD436" i="1"/>
  <c r="GV438" i="1"/>
  <c r="DI440" i="1"/>
  <c r="HF440" i="1"/>
  <c r="HO442" i="1"/>
  <c r="GV442" i="1"/>
  <c r="DV432" i="1"/>
  <c r="CS442" i="1"/>
  <c r="GU442" i="1"/>
  <c r="HA432" i="1"/>
  <c r="EW430" i="1"/>
  <c r="BS437" i="1"/>
  <c r="HO424" i="1"/>
  <c r="GV424" i="1"/>
  <c r="GX427" i="1"/>
  <c r="HO427" i="1"/>
  <c r="GU429" i="1"/>
  <c r="GV430" i="1"/>
  <c r="DJ432" i="1"/>
  <c r="CT432" i="1"/>
  <c r="GX432" i="1"/>
  <c r="CU434" i="1"/>
  <c r="HO435" i="1"/>
  <c r="CS436" i="1"/>
  <c r="GX436" i="1"/>
  <c r="HD436" i="1"/>
  <c r="GV437" i="1"/>
  <c r="DH440" i="1"/>
  <c r="FC440" i="1"/>
  <c r="FD440" i="1"/>
  <c r="GW442" i="1"/>
  <c r="EW437" i="1"/>
  <c r="GX435" i="1"/>
  <c r="CS429" i="1"/>
  <c r="HE432" i="1"/>
  <c r="GV432" i="1"/>
  <c r="HP429" i="1"/>
  <c r="GV429" i="1"/>
  <c r="CS432" i="1"/>
  <c r="GW432" i="1"/>
  <c r="GW424" i="1"/>
  <c r="GY427" i="1"/>
  <c r="GW429" i="1"/>
  <c r="GU434" i="1"/>
  <c r="DH436" i="1"/>
  <c r="HE436" i="1"/>
  <c r="GX437" i="1"/>
  <c r="DJ440" i="1"/>
  <c r="GU440" i="1"/>
  <c r="GX442" i="1"/>
  <c r="IA429" i="1"/>
  <c r="CS434" i="1"/>
  <c r="EW435" i="1"/>
  <c r="CT440" i="1"/>
  <c r="DV441" i="1"/>
  <c r="DJ441" i="1"/>
  <c r="CU430" i="1"/>
  <c r="HO430" i="1"/>
  <c r="IA433" i="1"/>
  <c r="HF433" i="1"/>
  <c r="HC435" i="1"/>
  <c r="HB441" i="1"/>
  <c r="FX433" i="1"/>
  <c r="EW433" i="1"/>
  <c r="BS430" i="1"/>
  <c r="HD435" i="1"/>
  <c r="FX441" i="1"/>
  <c r="BS436" i="1"/>
  <c r="GW430" i="1"/>
  <c r="DI433" i="1"/>
  <c r="HC433" i="1"/>
  <c r="DV435" i="1"/>
  <c r="BS438" i="1"/>
  <c r="HH438" i="1"/>
  <c r="FX442" i="1"/>
  <c r="GX430" i="1"/>
  <c r="FC435" i="1"/>
  <c r="FD435" i="1"/>
  <c r="EW438" i="1"/>
  <c r="HC441" i="1"/>
  <c r="GU430" i="1"/>
  <c r="FX434" i="1"/>
  <c r="HO438" i="1"/>
  <c r="FC441" i="1"/>
  <c r="FD441" i="1"/>
  <c r="DH441" i="1"/>
  <c r="HD441" i="1"/>
  <c r="CU441" i="1"/>
  <c r="HP441" i="1"/>
  <c r="CS430" i="1"/>
  <c r="FC430" i="1"/>
  <c r="FD430" i="1"/>
  <c r="HZ433" i="1"/>
  <c r="DI441" i="1"/>
  <c r="HE441" i="1"/>
  <c r="HP430" i="1"/>
  <c r="HB435" i="1"/>
  <c r="HA441" i="1"/>
  <c r="CT430" i="1"/>
  <c r="HA433" i="1"/>
  <c r="BS441" i="1"/>
  <c r="HI441" i="1"/>
  <c r="HF441" i="1"/>
  <c r="DH429" i="1"/>
  <c r="HA429" i="1"/>
  <c r="BS429" i="1"/>
  <c r="AQ429" i="1"/>
  <c r="HB429" i="1"/>
  <c r="FX429" i="1"/>
  <c r="HC429" i="1"/>
  <c r="HZ429" i="1"/>
  <c r="HD429" i="1"/>
  <c r="FC429" i="1"/>
  <c r="FD429" i="1"/>
  <c r="DV429" i="1"/>
  <c r="CU429" i="1"/>
  <c r="DC442" i="1"/>
  <c r="DR442" i="1"/>
  <c r="DM442" i="1"/>
  <c r="DK442" i="1"/>
  <c r="DY442" i="1"/>
  <c r="DN442" i="1"/>
  <c r="DD442" i="1"/>
  <c r="DV440" i="1"/>
  <c r="IA440" i="1"/>
  <c r="HP438" i="1"/>
  <c r="CS438" i="1"/>
  <c r="CT438" i="1"/>
  <c r="DR439" i="1"/>
  <c r="GX438" i="1"/>
  <c r="GW438" i="1"/>
  <c r="GY438" i="1"/>
  <c r="CU438" i="1"/>
  <c r="DJ438" i="1"/>
  <c r="CH438" i="1"/>
  <c r="HZ438" i="1"/>
  <c r="DH438" i="1"/>
  <c r="DV438" i="1"/>
  <c r="IA438" i="1"/>
  <c r="FC438" i="1"/>
  <c r="FD438" i="1"/>
  <c r="HC438" i="1"/>
  <c r="HD438" i="1"/>
  <c r="DH437" i="1"/>
  <c r="IA437" i="1"/>
  <c r="HZ437" i="1"/>
  <c r="HF437" i="1"/>
  <c r="DJ437" i="1"/>
  <c r="CH437" i="1"/>
  <c r="HA437" i="1"/>
  <c r="GW436" i="1"/>
  <c r="HA436" i="1"/>
  <c r="HB437" i="1"/>
  <c r="FC437" i="1"/>
  <c r="FD437" i="1"/>
  <c r="HZ436" i="1"/>
  <c r="GY436" i="1"/>
  <c r="HB436" i="1"/>
  <c r="DV437" i="1"/>
  <c r="FX437" i="1"/>
  <c r="EW436" i="1"/>
  <c r="HE437" i="1"/>
  <c r="FX438" i="1"/>
  <c r="DI437" i="1"/>
  <c r="CT435" i="1"/>
  <c r="CS435" i="1"/>
  <c r="HF435" i="1"/>
  <c r="IA436" i="1"/>
  <c r="DV436" i="1"/>
  <c r="HO436" i="1"/>
  <c r="CT436" i="1"/>
  <c r="GV435" i="1"/>
  <c r="CU435" i="1"/>
  <c r="BS435" i="1"/>
  <c r="GL435" i="1"/>
  <c r="GU435" i="1"/>
  <c r="IA435" i="1"/>
  <c r="HZ435" i="1"/>
  <c r="DJ435" i="1"/>
  <c r="DI435" i="1"/>
  <c r="DH435" i="1"/>
  <c r="FX435" i="1"/>
  <c r="FX436" i="1"/>
  <c r="CS433" i="1"/>
  <c r="GU433" i="1"/>
  <c r="DH433" i="1"/>
  <c r="HE433" i="1"/>
  <c r="DJ433" i="1"/>
  <c r="CH433" i="1"/>
  <c r="DV433" i="1"/>
  <c r="DH432" i="1"/>
  <c r="BS433" i="1"/>
  <c r="GK433" i="1"/>
  <c r="HB433" i="1"/>
  <c r="FC433" i="1"/>
  <c r="FD433" i="1"/>
  <c r="FC432" i="1"/>
  <c r="FD432" i="1"/>
  <c r="IA432" i="1"/>
  <c r="DI432" i="1"/>
  <c r="HB432" i="1"/>
  <c r="BS432" i="1"/>
  <c r="HZ432" i="1"/>
  <c r="HO432" i="1"/>
  <c r="FX432" i="1"/>
  <c r="HC432" i="1"/>
  <c r="GU432" i="1"/>
  <c r="HP432" i="1"/>
  <c r="HD432" i="1"/>
  <c r="DH430" i="1"/>
  <c r="DI430" i="1"/>
  <c r="HC430" i="1"/>
  <c r="HD430" i="1"/>
  <c r="HZ430" i="1"/>
  <c r="FX430" i="1"/>
  <c r="HE430" i="1"/>
  <c r="CT424" i="1"/>
  <c r="GS424" i="1"/>
  <c r="DT423" i="1"/>
  <c r="DX424" i="1"/>
  <c r="HQ424" i="1"/>
  <c r="CT427" i="1"/>
  <c r="HQ427" i="1"/>
  <c r="HS427" i="1"/>
  <c r="CS427" i="1"/>
  <c r="HH439" i="1"/>
  <c r="EH439" i="1"/>
  <c r="GN439" i="1"/>
  <c r="DM434" i="1"/>
  <c r="DC434" i="1"/>
  <c r="DN434" i="1"/>
  <c r="DD434" i="1"/>
  <c r="DR434" i="1"/>
  <c r="DK434" i="1"/>
  <c r="DY434" i="1"/>
  <c r="DU428" i="1"/>
  <c r="DC428" i="1"/>
  <c r="DN428" i="1"/>
  <c r="DD428" i="1"/>
  <c r="DO428" i="1"/>
  <c r="DP428" i="1"/>
  <c r="DQ428" i="1"/>
  <c r="DK428" i="1"/>
  <c r="DY428" i="1"/>
  <c r="DR428" i="1"/>
  <c r="DS428" i="1"/>
  <c r="DT428" i="1"/>
  <c r="DU427" i="1"/>
  <c r="DC427" i="1"/>
  <c r="DN427" i="1"/>
  <c r="DD427" i="1"/>
  <c r="DO427" i="1"/>
  <c r="DP427" i="1"/>
  <c r="DT427" i="1"/>
  <c r="DQ427" i="1"/>
  <c r="DR427" i="1"/>
  <c r="DS427" i="1"/>
  <c r="DK427" i="1"/>
  <c r="DY427" i="1"/>
  <c r="HL426" i="1"/>
  <c r="HM426" i="1"/>
  <c r="HH426" i="1"/>
  <c r="HI426" i="1"/>
  <c r="GL426" i="1"/>
  <c r="GM426" i="1"/>
  <c r="EI426" i="1"/>
  <c r="GK426" i="1"/>
  <c r="GQ426" i="1"/>
  <c r="GP426" i="1"/>
  <c r="HI423" i="1"/>
  <c r="HJ423" i="1"/>
  <c r="HK423" i="1"/>
  <c r="HL423" i="1"/>
  <c r="HM423" i="1"/>
  <c r="HH423" i="1"/>
  <c r="EI423" i="1"/>
  <c r="GN423" i="1"/>
  <c r="GM423" i="1"/>
  <c r="EH423" i="1"/>
  <c r="GL423" i="1"/>
  <c r="GK423" i="1"/>
  <c r="EF423" i="1"/>
  <c r="EG423" i="1"/>
  <c r="DN421" i="1"/>
  <c r="DD421" i="1"/>
  <c r="DE421" i="1"/>
  <c r="DU421" i="1"/>
  <c r="DT421" i="1"/>
  <c r="DP421" i="1"/>
  <c r="DR421" i="1"/>
  <c r="DS421" i="1"/>
  <c r="DQ421" i="1"/>
  <c r="DA421" i="1"/>
  <c r="HJ421" i="1"/>
  <c r="HK421" i="1"/>
  <c r="HL421" i="1"/>
  <c r="HM421" i="1"/>
  <c r="HH421" i="1"/>
  <c r="HI421" i="1"/>
  <c r="EH421" i="1"/>
  <c r="EG421" i="1"/>
  <c r="EI421" i="1"/>
  <c r="GN421" i="1"/>
  <c r="EF421" i="1"/>
  <c r="GK421" i="1"/>
  <c r="GM421" i="1"/>
  <c r="GL421" i="1"/>
  <c r="GP421" i="1"/>
  <c r="GQ421" i="1"/>
  <c r="HH420" i="1"/>
  <c r="EI420" i="1"/>
  <c r="DA420" i="1"/>
  <c r="HK419" i="1"/>
  <c r="EG419" i="1"/>
  <c r="EI419" i="1"/>
  <c r="DC419" i="1"/>
  <c r="DD419" i="1"/>
  <c r="DE419" i="1"/>
  <c r="DU418" i="1"/>
  <c r="DP418" i="1"/>
  <c r="DR418" i="1"/>
  <c r="DS418" i="1"/>
  <c r="DK418" i="1"/>
  <c r="DY418" i="1"/>
  <c r="HM418" i="1"/>
  <c r="GP417" i="1"/>
  <c r="GM417" i="1"/>
  <c r="EH417" i="1"/>
  <c r="GK415" i="1"/>
  <c r="DU415" i="1"/>
  <c r="DC415" i="1"/>
  <c r="DN415" i="1"/>
  <c r="DD415" i="1"/>
  <c r="DO415" i="1"/>
  <c r="DQ415" i="1"/>
  <c r="DR415" i="1"/>
  <c r="DP415" i="1"/>
  <c r="DS415" i="1"/>
  <c r="DT415" i="1"/>
  <c r="DK415" i="1"/>
  <c r="DY415" i="1"/>
  <c r="HI414" i="1"/>
  <c r="GP413" i="1"/>
  <c r="DS413" i="1"/>
  <c r="HJ413" i="1"/>
  <c r="HK413" i="1"/>
  <c r="HL413" i="1"/>
  <c r="HM413" i="1"/>
  <c r="HH413" i="1"/>
  <c r="HI413" i="1"/>
  <c r="GN413" i="1"/>
  <c r="EH413" i="1"/>
  <c r="EG413" i="1"/>
  <c r="EI413" i="1"/>
  <c r="EF413" i="1"/>
  <c r="GK413" i="1"/>
  <c r="GL413" i="1"/>
  <c r="GM413" i="1"/>
  <c r="GQ413" i="1"/>
  <c r="HJ412" i="1"/>
  <c r="HH412" i="1"/>
  <c r="HI412" i="1"/>
  <c r="EG412" i="1"/>
  <c r="GN412" i="1"/>
  <c r="EH412" i="1"/>
  <c r="EI412" i="1"/>
  <c r="GM412" i="1"/>
  <c r="DR412" i="1"/>
  <c r="GQ412" i="1"/>
  <c r="GP412" i="1"/>
  <c r="DN410" i="1"/>
  <c r="DD410" i="1"/>
  <c r="DO410" i="1"/>
  <c r="DP410" i="1"/>
  <c r="DQ410" i="1"/>
  <c r="DR410" i="1"/>
  <c r="DS410" i="1"/>
  <c r="DC410" i="1"/>
  <c r="DT410" i="1"/>
  <c r="DK410" i="1"/>
  <c r="DU410" i="1"/>
  <c r="HK410" i="1"/>
  <c r="HL410" i="1"/>
  <c r="HM410" i="1"/>
  <c r="HJ410" i="1"/>
  <c r="HI410" i="1"/>
  <c r="EH410" i="1"/>
  <c r="GK410" i="1"/>
  <c r="EF410" i="1"/>
  <c r="EI410" i="1"/>
  <c r="EG410" i="1"/>
  <c r="HJ409" i="1"/>
  <c r="HI409" i="1"/>
  <c r="HK409" i="1"/>
  <c r="HL409" i="1"/>
  <c r="HM409" i="1"/>
  <c r="HH409" i="1"/>
  <c r="EI409" i="1"/>
  <c r="EH409" i="1"/>
  <c r="GK409" i="1"/>
  <c r="GL409" i="1"/>
  <c r="GM409" i="1"/>
  <c r="EG409" i="1"/>
  <c r="EF409" i="1"/>
  <c r="GN409" i="1"/>
  <c r="GQ409" i="1"/>
  <c r="GP409" i="1"/>
  <c r="DK412" i="1"/>
  <c r="DY412" i="1"/>
  <c r="DQ413" i="1"/>
  <c r="DP420" i="1"/>
  <c r="HH427" i="1"/>
  <c r="DC450" i="1"/>
  <c r="DD450" i="1"/>
  <c r="DE450" i="1"/>
  <c r="DK450" i="1"/>
  <c r="DY450" i="1"/>
  <c r="DR413" i="1"/>
  <c r="DU413" i="1"/>
  <c r="DT413" i="1"/>
  <c r="DC413" i="1"/>
  <c r="GL410" i="1"/>
  <c r="HH410" i="1"/>
  <c r="GP410" i="1"/>
  <c r="DM412" i="1"/>
  <c r="DK413" i="1"/>
  <c r="DY413" i="1"/>
  <c r="DN413" i="1"/>
  <c r="DM450" i="1"/>
  <c r="DC412" i="1"/>
  <c r="DD413" i="1"/>
  <c r="DE413" i="1"/>
  <c r="DN450" i="1"/>
  <c r="GM410" i="1"/>
  <c r="DN412" i="1"/>
  <c r="DP413" i="1"/>
  <c r="EF422" i="1"/>
  <c r="HJ450" i="1"/>
  <c r="GK422" i="1"/>
  <c r="GN410" i="1"/>
  <c r="DD412" i="1"/>
  <c r="GN422" i="1"/>
  <c r="EG450" i="1"/>
  <c r="DN419" i="1"/>
  <c r="EF419" i="1"/>
  <c r="HJ419" i="1"/>
  <c r="DP430" i="1"/>
  <c r="CX423" i="1"/>
  <c r="DA423" i="1"/>
  <c r="HL419" i="1"/>
  <c r="DK419" i="1"/>
  <c r="DY419" i="1"/>
  <c r="GN419" i="1"/>
  <c r="HM419" i="1"/>
  <c r="GQ419" i="1"/>
  <c r="GL419" i="1"/>
  <c r="HH419" i="1"/>
  <c r="GM428" i="1"/>
  <c r="CX422" i="1"/>
  <c r="DR419" i="1"/>
  <c r="DR430" i="1"/>
  <c r="GP419" i="1"/>
  <c r="GM419" i="1"/>
  <c r="HI419" i="1"/>
  <c r="EF428" i="1"/>
  <c r="GK419" i="1"/>
  <c r="DM419" i="1"/>
  <c r="EH419" i="1"/>
  <c r="HI428" i="1"/>
  <c r="CX431" i="1"/>
  <c r="CZ431" i="1"/>
  <c r="CH447" i="1"/>
  <c r="EG428" i="1"/>
  <c r="CX445" i="1"/>
  <c r="DB445" i="1"/>
  <c r="EH428" i="1"/>
  <c r="DR447" i="1"/>
  <c r="CX414" i="1"/>
  <c r="DB414" i="1"/>
  <c r="HJ428" i="1"/>
  <c r="DK447" i="1"/>
  <c r="DY447" i="1"/>
  <c r="CX446" i="1"/>
  <c r="DB446" i="1"/>
  <c r="HK416" i="1"/>
  <c r="GK418" i="1"/>
  <c r="EF418" i="1"/>
  <c r="GQ418" i="1"/>
  <c r="GM449" i="1"/>
  <c r="EH416" i="1"/>
  <c r="GM418" i="1"/>
  <c r="HJ418" i="1"/>
  <c r="EG418" i="1"/>
  <c r="GN418" i="1"/>
  <c r="HK418" i="1"/>
  <c r="HK446" i="1"/>
  <c r="DA414" i="1"/>
  <c r="HL418" i="1"/>
  <c r="EH449" i="1"/>
  <c r="HJ449" i="1"/>
  <c r="HK449" i="1"/>
  <c r="HI449" i="1"/>
  <c r="DS452" i="1"/>
  <c r="DN444" i="1"/>
  <c r="CH444" i="1"/>
  <c r="DP439" i="1"/>
  <c r="DN426" i="1"/>
  <c r="DD430" i="1"/>
  <c r="DN431" i="1"/>
  <c r="CH431" i="1"/>
  <c r="DK423" i="1"/>
  <c r="DY423" i="1"/>
  <c r="DU440" i="1"/>
  <c r="DU424" i="1"/>
  <c r="DN414" i="1"/>
  <c r="CH414" i="1"/>
  <c r="DN416" i="1"/>
  <c r="DD420" i="1"/>
  <c r="DC432" i="1"/>
  <c r="CH432" i="1"/>
  <c r="DU429" i="1"/>
  <c r="DM436" i="1"/>
  <c r="CH436" i="1"/>
  <c r="DK422" i="1"/>
  <c r="DY422" i="1"/>
  <c r="CH422" i="1"/>
  <c r="DK445" i="1"/>
  <c r="DY445" i="1"/>
  <c r="CH445" i="1"/>
  <c r="GK446" i="1"/>
  <c r="EF415" i="1"/>
  <c r="DB421" i="1"/>
  <c r="DC423" i="1"/>
  <c r="GK450" i="1"/>
  <c r="HL450" i="1"/>
  <c r="GQ450" i="1"/>
  <c r="EI415" i="1"/>
  <c r="HJ415" i="1"/>
  <c r="CY421" i="1"/>
  <c r="DN423" i="1"/>
  <c r="GM425" i="1"/>
  <c r="EI450" i="1"/>
  <c r="HM450" i="1"/>
  <c r="GQ415" i="1"/>
  <c r="GM415" i="1"/>
  <c r="GM450" i="1"/>
  <c r="HH450" i="1"/>
  <c r="HK415" i="1"/>
  <c r="HM424" i="1"/>
  <c r="GL415" i="1"/>
  <c r="HL415" i="1"/>
  <c r="GL450" i="1"/>
  <c r="HK450" i="1"/>
  <c r="EH415" i="1"/>
  <c r="HH415" i="1"/>
  <c r="DO423" i="1"/>
  <c r="EF450" i="1"/>
  <c r="HI450" i="1"/>
  <c r="GP415" i="1"/>
  <c r="EG415" i="1"/>
  <c r="HM415" i="1"/>
  <c r="DS423" i="1"/>
  <c r="GP450" i="1"/>
  <c r="GN450" i="1"/>
  <c r="AQ415" i="1"/>
  <c r="GN415" i="1"/>
  <c r="DP423" i="1"/>
  <c r="EH450" i="1"/>
  <c r="DA445" i="1"/>
  <c r="EI447" i="1"/>
  <c r="HL441" i="1"/>
  <c r="DM445" i="1"/>
  <c r="GM447" i="1"/>
  <c r="HM441" i="1"/>
  <c r="DC445" i="1"/>
  <c r="GL447" i="1"/>
  <c r="DN445" i="1"/>
  <c r="HJ447" i="1"/>
  <c r="DD445" i="1"/>
  <c r="DE445" i="1"/>
  <c r="HK447" i="1"/>
  <c r="CX415" i="1"/>
  <c r="DA431" i="1"/>
  <c r="DR445" i="1"/>
  <c r="HH447" i="1"/>
  <c r="GQ447" i="1"/>
  <c r="GP447" i="1"/>
  <c r="EG447" i="1"/>
  <c r="AQ447" i="1"/>
  <c r="EF417" i="1"/>
  <c r="GM420" i="1"/>
  <c r="HI420" i="1"/>
  <c r="DO420" i="1"/>
  <c r="EH420" i="1"/>
  <c r="EI417" i="1"/>
  <c r="HL417" i="1"/>
  <c r="GQ420" i="1"/>
  <c r="EG420" i="1"/>
  <c r="DN420" i="1"/>
  <c r="DQ420" i="1"/>
  <c r="HH441" i="1"/>
  <c r="EF446" i="1"/>
  <c r="CZ453" i="1"/>
  <c r="DU420" i="1"/>
  <c r="HM417" i="1"/>
  <c r="GP420" i="1"/>
  <c r="GK420" i="1"/>
  <c r="HJ420" i="1"/>
  <c r="DC420" i="1"/>
  <c r="GN446" i="1"/>
  <c r="HK451" i="1"/>
  <c r="DA453" i="1"/>
  <c r="HH417" i="1"/>
  <c r="GN420" i="1"/>
  <c r="HL420" i="1"/>
  <c r="DT420" i="1"/>
  <c r="HL451" i="1"/>
  <c r="DK414" i="1"/>
  <c r="DY414" i="1"/>
  <c r="GL417" i="1"/>
  <c r="GL420" i="1"/>
  <c r="HK420" i="1"/>
  <c r="DR420" i="1"/>
  <c r="GQ451" i="1"/>
  <c r="EG451" i="1"/>
  <c r="DA410" i="1"/>
  <c r="EG417" i="1"/>
  <c r="EF420" i="1"/>
  <c r="HM420" i="1"/>
  <c r="DS420" i="1"/>
  <c r="GP451" i="1"/>
  <c r="EH451" i="1"/>
  <c r="HM451" i="1"/>
  <c r="DA450" i="1"/>
  <c r="CX419" i="1"/>
  <c r="HJ422" i="1"/>
  <c r="DS439" i="1"/>
  <c r="HL422" i="1"/>
  <c r="HJ439" i="1"/>
  <c r="DD426" i="1"/>
  <c r="GM451" i="1"/>
  <c r="DE449" i="1"/>
  <c r="GP422" i="1"/>
  <c r="EG439" i="1"/>
  <c r="HK422" i="1"/>
  <c r="DB448" i="1"/>
  <c r="GL412" i="1"/>
  <c r="EF412" i="1"/>
  <c r="HM412" i="1"/>
  <c r="GK414" i="1"/>
  <c r="DO416" i="1"/>
  <c r="EI422" i="1"/>
  <c r="HK439" i="1"/>
  <c r="HL446" i="1"/>
  <c r="EI451" i="1"/>
  <c r="DB453" i="1"/>
  <c r="CY448" i="1"/>
  <c r="GK439" i="1"/>
  <c r="HI451" i="1"/>
  <c r="HK412" i="1"/>
  <c r="GM414" i="1"/>
  <c r="GK412" i="1"/>
  <c r="HL412" i="1"/>
  <c r="DR414" i="1"/>
  <c r="EH422" i="1"/>
  <c r="HM439" i="1"/>
  <c r="HM446" i="1"/>
  <c r="EF451" i="1"/>
  <c r="GP439" i="1"/>
  <c r="DE418" i="1"/>
  <c r="DR452" i="1"/>
  <c r="CX451" i="1"/>
  <c r="DB451" i="1"/>
  <c r="GL418" i="1"/>
  <c r="HI418" i="1"/>
  <c r="DS424" i="1"/>
  <c r="EG427" i="1"/>
  <c r="GK428" i="1"/>
  <c r="HL428" i="1"/>
  <c r="DU430" i="1"/>
  <c r="GM433" i="1"/>
  <c r="DR436" i="1"/>
  <c r="HL439" i="1"/>
  <c r="DD423" i="1"/>
  <c r="DE423" i="1"/>
  <c r="GN447" i="1"/>
  <c r="HL447" i="1"/>
  <c r="EG449" i="1"/>
  <c r="GK451" i="1"/>
  <c r="DT452" i="1"/>
  <c r="GP418" i="1"/>
  <c r="AQ439" i="1"/>
  <c r="CX409" i="1"/>
  <c r="EI428" i="1"/>
  <c r="HK428" i="1"/>
  <c r="DD431" i="1"/>
  <c r="DE431" i="1"/>
  <c r="GQ414" i="1"/>
  <c r="EI418" i="1"/>
  <c r="HH418" i="1"/>
  <c r="DK424" i="1"/>
  <c r="DY424" i="1"/>
  <c r="GL428" i="1"/>
  <c r="HM428" i="1"/>
  <c r="DC430" i="1"/>
  <c r="EF431" i="1"/>
  <c r="DK436" i="1"/>
  <c r="DY436" i="1"/>
  <c r="EF439" i="1"/>
  <c r="DQ423" i="1"/>
  <c r="DR423" i="1"/>
  <c r="EF447" i="1"/>
  <c r="HM447" i="1"/>
  <c r="EI449" i="1"/>
  <c r="GN451" i="1"/>
  <c r="HH451" i="1"/>
  <c r="AQ418" i="1"/>
  <c r="CX425" i="1"/>
  <c r="DD452" i="1"/>
  <c r="GN428" i="1"/>
  <c r="HH428" i="1"/>
  <c r="DO430" i="1"/>
  <c r="EG431" i="1"/>
  <c r="GL439" i="1"/>
  <c r="EH447" i="1"/>
  <c r="GK449" i="1"/>
  <c r="GL451" i="1"/>
  <c r="HJ451" i="1"/>
  <c r="AQ449" i="1"/>
  <c r="DU423" i="1"/>
  <c r="CX435" i="1"/>
  <c r="DB435" i="1"/>
  <c r="CK435" i="1"/>
  <c r="CX429" i="1"/>
  <c r="CY429" i="1"/>
  <c r="CK429" i="1"/>
  <c r="CX424" i="1"/>
  <c r="CY424" i="1"/>
  <c r="CK424" i="1"/>
  <c r="CX433" i="1"/>
  <c r="DA433" i="1"/>
  <c r="CK433" i="1"/>
  <c r="CX437" i="1"/>
  <c r="DA437" i="1"/>
  <c r="CI437" i="1"/>
  <c r="CX412" i="1"/>
  <c r="DA412" i="1"/>
  <c r="CK412" i="1"/>
  <c r="CX438" i="1"/>
  <c r="DB438" i="1"/>
  <c r="CK438" i="1"/>
  <c r="CX441" i="1"/>
  <c r="DA441" i="1"/>
  <c r="CI441" i="1"/>
  <c r="CX413" i="1"/>
  <c r="CK413" i="1"/>
  <c r="CX426" i="1"/>
  <c r="CZ426" i="1"/>
  <c r="CK426" i="1"/>
  <c r="CX432" i="1"/>
  <c r="DB432" i="1"/>
  <c r="CI432" i="1"/>
  <c r="CX436" i="1"/>
  <c r="DA436" i="1"/>
  <c r="CK436" i="1"/>
  <c r="CX440" i="1"/>
  <c r="CY440" i="1"/>
  <c r="CK440" i="1"/>
  <c r="CX417" i="1"/>
  <c r="DB417" i="1"/>
  <c r="CK417" i="1"/>
  <c r="CX439" i="1"/>
  <c r="CY439" i="1"/>
  <c r="CK439" i="1"/>
  <c r="GQ422" i="1"/>
  <c r="CX427" i="1"/>
  <c r="DA427" i="1"/>
  <c r="CK427" i="1"/>
  <c r="CJ413" i="1"/>
  <c r="DB416" i="1"/>
  <c r="DA416" i="1"/>
  <c r="CY416" i="1"/>
  <c r="CZ447" i="1"/>
  <c r="DA447" i="1"/>
  <c r="CY447" i="1"/>
  <c r="AQ422" i="1"/>
  <c r="CX434" i="1"/>
  <c r="DA434" i="1"/>
  <c r="CI434" i="1"/>
  <c r="CX449" i="1"/>
  <c r="CK449" i="1"/>
  <c r="DT439" i="1"/>
  <c r="HM422" i="1"/>
  <c r="DQ439" i="1"/>
  <c r="DC439" i="1"/>
  <c r="GQ449" i="1"/>
  <c r="EF449" i="1"/>
  <c r="HL449" i="1"/>
  <c r="DB452" i="1"/>
  <c r="CJ440" i="1"/>
  <c r="CJ429" i="1"/>
  <c r="CJ430" i="1"/>
  <c r="CJ428" i="1"/>
  <c r="CX428" i="1"/>
  <c r="CK428" i="1"/>
  <c r="CJ426" i="1"/>
  <c r="CX442" i="1"/>
  <c r="CK442" i="1"/>
  <c r="DK430" i="1"/>
  <c r="DY430" i="1"/>
  <c r="DS430" i="1"/>
  <c r="GL422" i="1"/>
  <c r="DT430" i="1"/>
  <c r="GQ417" i="1"/>
  <c r="HI417" i="1"/>
  <c r="GM422" i="1"/>
  <c r="HI422" i="1"/>
  <c r="DN430" i="1"/>
  <c r="GM439" i="1"/>
  <c r="HI439" i="1"/>
  <c r="DU439" i="1"/>
  <c r="DK439" i="1"/>
  <c r="DY439" i="1"/>
  <c r="CZ448" i="1"/>
  <c r="GN449" i="1"/>
  <c r="HM449" i="1"/>
  <c r="CX443" i="1"/>
  <c r="CI443" i="1"/>
  <c r="CX430" i="1"/>
  <c r="DA430" i="1"/>
  <c r="CK430" i="1"/>
  <c r="CX444" i="1"/>
  <c r="DB444" i="1"/>
  <c r="CK444" i="1"/>
  <c r="CJ424" i="1"/>
  <c r="CX454" i="1"/>
  <c r="DB454" i="1"/>
  <c r="CK454" i="1"/>
  <c r="CX418" i="1"/>
  <c r="CK418" i="1"/>
  <c r="DA415" i="1"/>
  <c r="CZ415" i="1"/>
  <c r="CY415" i="1"/>
  <c r="DB415" i="1"/>
  <c r="DN439" i="1"/>
  <c r="HJ417" i="1"/>
  <c r="EG422" i="1"/>
  <c r="EI439" i="1"/>
  <c r="CY445" i="1"/>
  <c r="GL449" i="1"/>
  <c r="HH449" i="1"/>
  <c r="HK452" i="1"/>
  <c r="DD414" i="1"/>
  <c r="DE414" i="1"/>
  <c r="GK416" i="1"/>
  <c r="HJ416" i="1"/>
  <c r="DD416" i="1"/>
  <c r="EH427" i="1"/>
  <c r="HM427" i="1"/>
  <c r="HI431" i="1"/>
  <c r="HM425" i="1"/>
  <c r="HM443" i="1"/>
  <c r="EG446" i="1"/>
  <c r="HH446" i="1"/>
  <c r="DN422" i="1"/>
  <c r="EI416" i="1"/>
  <c r="HM416" i="1"/>
  <c r="DQ416" i="1"/>
  <c r="GQ427" i="1"/>
  <c r="EI427" i="1"/>
  <c r="GN431" i="1"/>
  <c r="EG416" i="1"/>
  <c r="DP416" i="1"/>
  <c r="HI427" i="1"/>
  <c r="EF416" i="1"/>
  <c r="HH416" i="1"/>
  <c r="DR416" i="1"/>
  <c r="GP416" i="1"/>
  <c r="EF427" i="1"/>
  <c r="GP431" i="1"/>
  <c r="GK431" i="1"/>
  <c r="HL416" i="1"/>
  <c r="GK427" i="1"/>
  <c r="GN416" i="1"/>
  <c r="HI416" i="1"/>
  <c r="DS416" i="1"/>
  <c r="DU416" i="1"/>
  <c r="GN427" i="1"/>
  <c r="HJ427" i="1"/>
  <c r="GM431" i="1"/>
  <c r="HH431" i="1"/>
  <c r="DM414" i="1"/>
  <c r="DC414" i="1"/>
  <c r="GL416" i="1"/>
  <c r="DT416" i="1"/>
  <c r="DC416" i="1"/>
  <c r="GM427" i="1"/>
  <c r="HK427" i="1"/>
  <c r="GQ431" i="1"/>
  <c r="HL431" i="1"/>
  <c r="GQ446" i="1"/>
  <c r="EH446" i="1"/>
  <c r="GQ416" i="1"/>
  <c r="GP427" i="1"/>
  <c r="DM422" i="1"/>
  <c r="DC422" i="1"/>
  <c r="DD422" i="1"/>
  <c r="DE422" i="1"/>
  <c r="DR422" i="1"/>
  <c r="DE412" i="1"/>
  <c r="GM416" i="1"/>
  <c r="DK416" i="1"/>
  <c r="DY416" i="1"/>
  <c r="GL427" i="1"/>
  <c r="HL427" i="1"/>
  <c r="HM431" i="1"/>
  <c r="GN452" i="1"/>
  <c r="HH425" i="1"/>
  <c r="EG414" i="1"/>
  <c r="HM414" i="1"/>
  <c r="DD424" i="1"/>
  <c r="DC436" i="1"/>
  <c r="DD429" i="1"/>
  <c r="EI425" i="1"/>
  <c r="EI452" i="1"/>
  <c r="DO452" i="1"/>
  <c r="AQ452" i="1"/>
  <c r="HJ414" i="1"/>
  <c r="EI414" i="1"/>
  <c r="HH414" i="1"/>
  <c r="DR424" i="1"/>
  <c r="DN436" i="1"/>
  <c r="GL425" i="1"/>
  <c r="DR426" i="1"/>
  <c r="GK452" i="1"/>
  <c r="HJ452" i="1"/>
  <c r="DN452" i="1"/>
  <c r="HL452" i="1"/>
  <c r="EF414" i="1"/>
  <c r="HM452" i="1"/>
  <c r="GP414" i="1"/>
  <c r="HJ425" i="1"/>
  <c r="GM452" i="1"/>
  <c r="HI452" i="1"/>
  <c r="DU452" i="1"/>
  <c r="DC452" i="1"/>
  <c r="AQ414" i="1"/>
  <c r="DC409" i="1"/>
  <c r="DM409" i="1"/>
  <c r="DK409" i="1"/>
  <c r="DY409" i="1"/>
  <c r="DR409" i="1"/>
  <c r="DD409" i="1"/>
  <c r="DE409" i="1"/>
  <c r="DN409" i="1"/>
  <c r="GL452" i="1"/>
  <c r="DK452" i="1"/>
  <c r="EH414" i="1"/>
  <c r="HK414" i="1"/>
  <c r="DC424" i="1"/>
  <c r="HI425" i="1"/>
  <c r="EG452" i="1"/>
  <c r="HH452" i="1"/>
  <c r="DQ452" i="1"/>
  <c r="DP452" i="1"/>
  <c r="EH452" i="1"/>
  <c r="GP452" i="1"/>
  <c r="GN414" i="1"/>
  <c r="GL414" i="1"/>
  <c r="DN424" i="1"/>
  <c r="EH425" i="1"/>
  <c r="EF452" i="1"/>
  <c r="GQ440" i="1"/>
  <c r="AQ440" i="1"/>
  <c r="HK433" i="1"/>
  <c r="DE454" i="1"/>
  <c r="HM433" i="1"/>
  <c r="GP430" i="1"/>
  <c r="AQ430" i="1"/>
  <c r="HJ446" i="1"/>
  <c r="AQ446" i="1"/>
  <c r="GL433" i="1"/>
  <c r="GM435" i="1"/>
  <c r="AQ435" i="1"/>
  <c r="HM438" i="1"/>
  <c r="AQ438" i="1"/>
  <c r="HK434" i="1"/>
  <c r="AQ434" i="1"/>
  <c r="GP433" i="1"/>
  <c r="AQ433" i="1"/>
  <c r="GQ437" i="1"/>
  <c r="AQ437" i="1"/>
  <c r="HL424" i="1"/>
  <c r="AQ424" i="1"/>
  <c r="GQ428" i="1"/>
  <c r="AQ428" i="1"/>
  <c r="HI432" i="1"/>
  <c r="AQ432" i="1"/>
  <c r="GQ441" i="1"/>
  <c r="AQ441" i="1"/>
  <c r="HK444" i="1"/>
  <c r="AQ444" i="1"/>
  <c r="GL430" i="1"/>
  <c r="HM436" i="1"/>
  <c r="AQ436" i="1"/>
  <c r="GQ454" i="1"/>
  <c r="AQ454" i="1"/>
  <c r="HL454" i="1"/>
  <c r="HI454" i="1"/>
  <c r="HH454" i="1"/>
  <c r="GL454" i="1"/>
  <c r="GM454" i="1"/>
  <c r="HM454" i="1"/>
  <c r="GN454" i="1"/>
  <c r="EH454" i="1"/>
  <c r="HK454" i="1"/>
  <c r="EI454" i="1"/>
  <c r="HJ454" i="1"/>
  <c r="EG454" i="1"/>
  <c r="GK454" i="1"/>
  <c r="EF454" i="1"/>
  <c r="DC426" i="1"/>
  <c r="GN426" i="1"/>
  <c r="EH426" i="1"/>
  <c r="EG426" i="1"/>
  <c r="HJ426" i="1"/>
  <c r="DK426" i="1"/>
  <c r="DY426" i="1"/>
  <c r="EF426" i="1"/>
  <c r="HK426" i="1"/>
  <c r="GP425" i="1"/>
  <c r="DN417" i="1"/>
  <c r="DK417" i="1"/>
  <c r="DY417" i="1"/>
  <c r="DC417" i="1"/>
  <c r="DM417" i="1"/>
  <c r="DR417" i="1"/>
  <c r="DD417" i="1"/>
  <c r="DE417" i="1"/>
  <c r="DT446" i="1"/>
  <c r="DQ446" i="1"/>
  <c r="DP446" i="1"/>
  <c r="DO446" i="1"/>
  <c r="DS446" i="1"/>
  <c r="DD446" i="1"/>
  <c r="DR446" i="1"/>
  <c r="DN446" i="1"/>
  <c r="DC446" i="1"/>
  <c r="DU446" i="1"/>
  <c r="DK446" i="1"/>
  <c r="DY446" i="1"/>
  <c r="DK431" i="1"/>
  <c r="DY431" i="1"/>
  <c r="GN440" i="1"/>
  <c r="EF425" i="1"/>
  <c r="GN425" i="1"/>
  <c r="GQ425" i="1"/>
  <c r="GK448" i="1"/>
  <c r="DK429" i="1"/>
  <c r="DY429" i="1"/>
  <c r="HL425" i="1"/>
  <c r="EF424" i="1"/>
  <c r="EF433" i="1"/>
  <c r="DC440" i="1"/>
  <c r="HK417" i="1"/>
  <c r="GQ430" i="1"/>
  <c r="GN430" i="1"/>
  <c r="HJ431" i="1"/>
  <c r="DD440" i="1"/>
  <c r="DP429" i="1"/>
  <c r="GK425" i="1"/>
  <c r="GP443" i="1"/>
  <c r="GP446" i="1"/>
  <c r="GM446" i="1"/>
  <c r="HI446" i="1"/>
  <c r="HI424" i="1"/>
  <c r="EG424" i="1"/>
  <c r="DQ429" i="1"/>
  <c r="GQ424" i="1"/>
  <c r="HH430" i="1"/>
  <c r="EH431" i="1"/>
  <c r="EG440" i="1"/>
  <c r="GK417" i="1"/>
  <c r="GM424" i="1"/>
  <c r="EI431" i="1"/>
  <c r="GN417" i="1"/>
  <c r="GL424" i="1"/>
  <c r="DE428" i="1"/>
  <c r="EI430" i="1"/>
  <c r="GL431" i="1"/>
  <c r="HK431" i="1"/>
  <c r="HJ433" i="1"/>
  <c r="EG425" i="1"/>
  <c r="HK425" i="1"/>
  <c r="DC443" i="1"/>
  <c r="EI446" i="1"/>
  <c r="EF448" i="1"/>
  <c r="GN448" i="1"/>
  <c r="EI448" i="1"/>
  <c r="HJ448" i="1"/>
  <c r="HK448" i="1"/>
  <c r="HL448" i="1"/>
  <c r="HM448" i="1"/>
  <c r="GL448" i="1"/>
  <c r="HH448" i="1"/>
  <c r="GM448" i="1"/>
  <c r="HI448" i="1"/>
  <c r="GQ448" i="1"/>
  <c r="GP448" i="1"/>
  <c r="EH448" i="1"/>
  <c r="EG448" i="1"/>
  <c r="DD448" i="1"/>
  <c r="DE448" i="1"/>
  <c r="DK448" i="1"/>
  <c r="DY448" i="1"/>
  <c r="DN448" i="1"/>
  <c r="DC448" i="1"/>
  <c r="DM448" i="1"/>
  <c r="DR448" i="1"/>
  <c r="DM444" i="1"/>
  <c r="DD444" i="1"/>
  <c r="DE444" i="1"/>
  <c r="EF444" i="1"/>
  <c r="HH443" i="1"/>
  <c r="GN444" i="1"/>
  <c r="GQ444" i="1"/>
  <c r="GK443" i="1"/>
  <c r="EI443" i="1"/>
  <c r="DD439" i="1"/>
  <c r="DO439" i="1"/>
  <c r="DD436" i="1"/>
  <c r="DE436" i="1"/>
  <c r="GK436" i="1"/>
  <c r="EI437" i="1"/>
  <c r="DM443" i="1"/>
  <c r="DD443" i="1"/>
  <c r="DE443" i="1"/>
  <c r="EF443" i="1"/>
  <c r="DR443" i="1"/>
  <c r="GL443" i="1"/>
  <c r="HJ443" i="1"/>
  <c r="DK443" i="1"/>
  <c r="DY443" i="1"/>
  <c r="EG443" i="1"/>
  <c r="HK443" i="1"/>
  <c r="HM444" i="1"/>
  <c r="EH443" i="1"/>
  <c r="HL443" i="1"/>
  <c r="HL444" i="1"/>
  <c r="DN443" i="1"/>
  <c r="GN443" i="1"/>
  <c r="HI443" i="1"/>
  <c r="GQ443" i="1"/>
  <c r="GM443" i="1"/>
  <c r="DR444" i="1"/>
  <c r="GM444" i="1"/>
  <c r="GK444" i="1"/>
  <c r="GL444" i="1"/>
  <c r="HJ444" i="1"/>
  <c r="EH444" i="1"/>
  <c r="HH444" i="1"/>
  <c r="EG444" i="1"/>
  <c r="HI444" i="1"/>
  <c r="EI444" i="1"/>
  <c r="DC444" i="1"/>
  <c r="DK444" i="1"/>
  <c r="DY444" i="1"/>
  <c r="DE442" i="1"/>
  <c r="HH440" i="1"/>
  <c r="DR440" i="1"/>
  <c r="GL441" i="1"/>
  <c r="DS440" i="1"/>
  <c r="HI440" i="1"/>
  <c r="DT440" i="1"/>
  <c r="EG441" i="1"/>
  <c r="DO440" i="1"/>
  <c r="EF440" i="1"/>
  <c r="DK440" i="1"/>
  <c r="DY440" i="1"/>
  <c r="EF441" i="1"/>
  <c r="DP440" i="1"/>
  <c r="DN440" i="1"/>
  <c r="EH438" i="1"/>
  <c r="HJ437" i="1"/>
  <c r="HH437" i="1"/>
  <c r="GM436" i="1"/>
  <c r="EH436" i="1"/>
  <c r="EF437" i="1"/>
  <c r="HJ436" i="1"/>
  <c r="EI436" i="1"/>
  <c r="HH434" i="1"/>
  <c r="EH434" i="1"/>
  <c r="EI434" i="1"/>
  <c r="GL434" i="1"/>
  <c r="GP434" i="1"/>
  <c r="DR432" i="1"/>
  <c r="DC431" i="1"/>
  <c r="DK432" i="1"/>
  <c r="DY432" i="1"/>
  <c r="DM432" i="1"/>
  <c r="DM431" i="1"/>
  <c r="DR431" i="1"/>
  <c r="DN432" i="1"/>
  <c r="DD432" i="1"/>
  <c r="DE432" i="1"/>
  <c r="GM430" i="1"/>
  <c r="HJ430" i="1"/>
  <c r="EH430" i="1"/>
  <c r="HL430" i="1"/>
  <c r="HI430" i="1"/>
  <c r="HM430" i="1"/>
  <c r="DT429" i="1"/>
  <c r="DO429" i="1"/>
  <c r="EF430" i="1"/>
  <c r="DR429" i="1"/>
  <c r="DC429" i="1"/>
  <c r="EG430" i="1"/>
  <c r="DS429" i="1"/>
  <c r="DN429" i="1"/>
  <c r="EH424" i="1"/>
  <c r="EI424" i="1"/>
  <c r="HJ424" i="1"/>
  <c r="DM425" i="1"/>
  <c r="DD425" i="1"/>
  <c r="DE425" i="1"/>
  <c r="DR425" i="1"/>
  <c r="DC425" i="1"/>
  <c r="DK425" i="1"/>
  <c r="DY425" i="1"/>
  <c r="DN425" i="1"/>
  <c r="GK424" i="1"/>
  <c r="HK424" i="1"/>
  <c r="GP424" i="1"/>
  <c r="GN424" i="1"/>
  <c r="DO424" i="1"/>
  <c r="DP424" i="1"/>
  <c r="DT424" i="1"/>
  <c r="DQ424" i="1"/>
  <c r="DA444" i="1"/>
  <c r="HL442" i="1"/>
  <c r="EH440" i="1"/>
  <c r="HM440" i="1"/>
  <c r="EI440" i="1"/>
  <c r="HK440" i="1"/>
  <c r="GK440" i="1"/>
  <c r="HL440" i="1"/>
  <c r="GL440" i="1"/>
  <c r="GP440" i="1"/>
  <c r="EG438" i="1"/>
  <c r="HL438" i="1"/>
  <c r="HI438" i="1"/>
  <c r="EI438" i="1"/>
  <c r="EF438" i="1"/>
  <c r="GN438" i="1"/>
  <c r="GQ438" i="1"/>
  <c r="GK438" i="1"/>
  <c r="HJ438" i="1"/>
  <c r="GP438" i="1"/>
  <c r="GM438" i="1"/>
  <c r="HK438" i="1"/>
  <c r="GM437" i="1"/>
  <c r="HL437" i="1"/>
  <c r="GL437" i="1"/>
  <c r="HM437" i="1"/>
  <c r="HI437" i="1"/>
  <c r="GN437" i="1"/>
  <c r="GK437" i="1"/>
  <c r="EH437" i="1"/>
  <c r="GP437" i="1"/>
  <c r="HH436" i="1"/>
  <c r="HI436" i="1"/>
  <c r="HL436" i="1"/>
  <c r="GL436" i="1"/>
  <c r="EF435" i="1"/>
  <c r="DE434" i="1"/>
  <c r="HL434" i="1"/>
  <c r="HM434" i="1"/>
  <c r="EF434" i="1"/>
  <c r="EG434" i="1"/>
  <c r="GK434" i="1"/>
  <c r="GM434" i="1"/>
  <c r="HJ434" i="1"/>
  <c r="HI434" i="1"/>
  <c r="GQ434" i="1"/>
  <c r="GN434" i="1"/>
  <c r="GK432" i="1"/>
  <c r="GM432" i="1"/>
  <c r="EH432" i="1"/>
  <c r="HJ432" i="1"/>
  <c r="HK432" i="1"/>
  <c r="HL432" i="1"/>
  <c r="EG432" i="1"/>
  <c r="HM429" i="1"/>
  <c r="DB424" i="1"/>
  <c r="GP444" i="1"/>
  <c r="EG442" i="1"/>
  <c r="GP442" i="1"/>
  <c r="EI441" i="1"/>
  <c r="GQ442" i="1"/>
  <c r="EF442" i="1"/>
  <c r="HM442" i="1"/>
  <c r="HH442" i="1"/>
  <c r="EI442" i="1"/>
  <c r="EH442" i="1"/>
  <c r="GL442" i="1"/>
  <c r="GK442" i="1"/>
  <c r="HJ442" i="1"/>
  <c r="HI442" i="1"/>
  <c r="GM442" i="1"/>
  <c r="GN442" i="1"/>
  <c r="HK442" i="1"/>
  <c r="GQ436" i="1"/>
  <c r="EF436" i="1"/>
  <c r="GM441" i="1"/>
  <c r="GN441" i="1"/>
  <c r="GK430" i="1"/>
  <c r="HK430" i="1"/>
  <c r="EH433" i="1"/>
  <c r="GP436" i="1"/>
  <c r="GN436" i="1"/>
  <c r="HK436" i="1"/>
  <c r="EG437" i="1"/>
  <c r="HK437" i="1"/>
  <c r="GL438" i="1"/>
  <c r="GM440" i="1"/>
  <c r="HJ440" i="1"/>
  <c r="DQ440" i="1"/>
  <c r="EH441" i="1"/>
  <c r="HJ441" i="1"/>
  <c r="EG436" i="1"/>
  <c r="GK441" i="1"/>
  <c r="HK441" i="1"/>
  <c r="EF429" i="1"/>
  <c r="GP429" i="1"/>
  <c r="GK429" i="1"/>
  <c r="HL429" i="1"/>
  <c r="DT441" i="1"/>
  <c r="DR441" i="1"/>
  <c r="DU441" i="1"/>
  <c r="DP441" i="1"/>
  <c r="DQ441" i="1"/>
  <c r="DO441" i="1"/>
  <c r="DK441" i="1"/>
  <c r="DN441" i="1"/>
  <c r="DS441" i="1"/>
  <c r="DC441" i="1"/>
  <c r="DD441" i="1"/>
  <c r="DR437" i="1"/>
  <c r="GP441" i="1"/>
  <c r="EI429" i="1"/>
  <c r="HK429" i="1"/>
  <c r="EH429" i="1"/>
  <c r="HH429" i="1"/>
  <c r="GL429" i="1"/>
  <c r="HI429" i="1"/>
  <c r="GM429" i="1"/>
  <c r="GQ429" i="1"/>
  <c r="EG429" i="1"/>
  <c r="GN429" i="1"/>
  <c r="HJ429" i="1"/>
  <c r="DK437" i="1"/>
  <c r="DY437" i="1"/>
  <c r="DC437" i="1"/>
  <c r="DD438" i="1"/>
  <c r="DN438" i="1"/>
  <c r="DR438" i="1"/>
  <c r="DK438" i="1"/>
  <c r="DY438" i="1"/>
  <c r="DC438" i="1"/>
  <c r="DM438" i="1"/>
  <c r="DM437" i="1"/>
  <c r="DN437" i="1"/>
  <c r="DD437" i="1"/>
  <c r="DE437" i="1"/>
  <c r="GQ435" i="1"/>
  <c r="GP435" i="1"/>
  <c r="HK435" i="1"/>
  <c r="EI435" i="1"/>
  <c r="EG435" i="1"/>
  <c r="HI435" i="1"/>
  <c r="HJ435" i="1"/>
  <c r="HL435" i="1"/>
  <c r="EH435" i="1"/>
  <c r="HM435" i="1"/>
  <c r="GK435" i="1"/>
  <c r="GN435" i="1"/>
  <c r="HH435" i="1"/>
  <c r="DC435" i="1"/>
  <c r="DP435" i="1"/>
  <c r="DT435" i="1"/>
  <c r="DS435" i="1"/>
  <c r="DK435" i="1"/>
  <c r="DY435" i="1"/>
  <c r="DU435" i="1"/>
  <c r="DO435" i="1"/>
  <c r="DD435" i="1"/>
  <c r="DN435" i="1"/>
  <c r="DQ435" i="1"/>
  <c r="DR435" i="1"/>
  <c r="GN433" i="1"/>
  <c r="HL433" i="1"/>
  <c r="EG433" i="1"/>
  <c r="HI433" i="1"/>
  <c r="EI433" i="1"/>
  <c r="HH433" i="1"/>
  <c r="DK433" i="1"/>
  <c r="DY433" i="1"/>
  <c r="DM433" i="1"/>
  <c r="DD433" i="1"/>
  <c r="DN433" i="1"/>
  <c r="DC433" i="1"/>
  <c r="DR433" i="1"/>
  <c r="EF432" i="1"/>
  <c r="HM432" i="1"/>
  <c r="GQ432" i="1"/>
  <c r="EI432" i="1"/>
  <c r="GP432" i="1"/>
  <c r="GL432" i="1"/>
  <c r="HH432" i="1"/>
  <c r="GN432" i="1"/>
  <c r="GQ433" i="1"/>
  <c r="DE427" i="1"/>
  <c r="DE415" i="1"/>
  <c r="DE410" i="1"/>
  <c r="DB429" i="1"/>
  <c r="CZ429" i="1"/>
  <c r="CY423" i="1"/>
  <c r="DB423" i="1"/>
  <c r="CZ423" i="1"/>
  <c r="DA429" i="1"/>
  <c r="DE452" i="1"/>
  <c r="CZ445" i="1"/>
  <c r="DB434" i="1"/>
  <c r="CY412" i="1"/>
  <c r="DA422" i="1"/>
  <c r="DB422" i="1"/>
  <c r="DE426" i="1"/>
  <c r="CZ446" i="1"/>
  <c r="CY431" i="1"/>
  <c r="DE416" i="1"/>
  <c r="DB431" i="1"/>
  <c r="CZ454" i="1"/>
  <c r="DA446" i="1"/>
  <c r="CY446" i="1"/>
  <c r="DB436" i="1"/>
  <c r="CZ436" i="1"/>
  <c r="DE420" i="1"/>
  <c r="CY436" i="1"/>
  <c r="DB441" i="1"/>
  <c r="DE430" i="1"/>
  <c r="DA454" i="1"/>
  <c r="CY433" i="1"/>
  <c r="DA417" i="1"/>
  <c r="CZ433" i="1"/>
  <c r="CY417" i="1"/>
  <c r="DA435" i="1"/>
  <c r="CY435" i="1"/>
  <c r="CZ427" i="1"/>
  <c r="DB419" i="1"/>
  <c r="DA419" i="1"/>
  <c r="CY419" i="1"/>
  <c r="CZ419" i="1"/>
  <c r="CY454" i="1"/>
  <c r="CY451" i="1"/>
  <c r="CZ451" i="1"/>
  <c r="DB425" i="1"/>
  <c r="DA425" i="1"/>
  <c r="CY425" i="1"/>
  <c r="CZ425" i="1"/>
  <c r="DA451" i="1"/>
  <c r="CY409" i="1"/>
  <c r="DB409" i="1"/>
  <c r="DA409" i="1"/>
  <c r="CZ409" i="1"/>
  <c r="DA426" i="1"/>
  <c r="DB427" i="1"/>
  <c r="CZ424" i="1"/>
  <c r="CY427" i="1"/>
  <c r="CY444" i="1"/>
  <c r="DB440" i="1"/>
  <c r="DB433" i="1"/>
  <c r="CZ444" i="1"/>
  <c r="DE429" i="1"/>
  <c r="CZ417" i="1"/>
  <c r="DB439" i="1"/>
  <c r="DA413" i="1"/>
  <c r="CZ413" i="1"/>
  <c r="DB413" i="1"/>
  <c r="CY413" i="1"/>
  <c r="CY418" i="1"/>
  <c r="DA418" i="1"/>
  <c r="DB418" i="1"/>
  <c r="CZ418" i="1"/>
  <c r="DB430" i="1"/>
  <c r="DB449" i="1"/>
  <c r="DA449" i="1"/>
  <c r="CZ449" i="1"/>
  <c r="CY449" i="1"/>
  <c r="CY426" i="1"/>
  <c r="DB426" i="1"/>
  <c r="DB412" i="1"/>
  <c r="CZ412" i="1"/>
  <c r="CY438" i="1"/>
  <c r="DA440" i="1"/>
  <c r="DA432" i="1"/>
  <c r="DB437" i="1"/>
  <c r="DA442" i="1"/>
  <c r="DB442" i="1"/>
  <c r="CZ442" i="1"/>
  <c r="CY442" i="1"/>
  <c r="DE424" i="1"/>
  <c r="CZ440" i="1"/>
  <c r="CZ435" i="1"/>
  <c r="DA424" i="1"/>
  <c r="CZ439" i="1"/>
  <c r="DA439" i="1"/>
  <c r="CZ428" i="1"/>
  <c r="CY428" i="1"/>
  <c r="DB428" i="1"/>
  <c r="DA428" i="1"/>
  <c r="DB443" i="1"/>
  <c r="DA443" i="1"/>
  <c r="CZ438" i="1"/>
  <c r="CZ430" i="1"/>
  <c r="DA438" i="1"/>
  <c r="DE439" i="1"/>
  <c r="CY430" i="1"/>
  <c r="DE440" i="1"/>
  <c r="DE446" i="1"/>
  <c r="DE441" i="1"/>
  <c r="DE438" i="1"/>
  <c r="DE435" i="1"/>
  <c r="DE433" i="1"/>
  <c r="ET400" i="1"/>
  <c r="FN384" i="1"/>
  <c r="FO384" i="1"/>
  <c r="FN390" i="1"/>
  <c r="FO390" i="1"/>
  <c r="AK382" i="1"/>
  <c r="IH403" i="1"/>
  <c r="GT399" i="1"/>
  <c r="CW393" i="1"/>
  <c r="ES401" i="1"/>
  <c r="AN403" i="1"/>
  <c r="EP399" i="1"/>
  <c r="FN401" i="1"/>
  <c r="FO401" i="1"/>
  <c r="FN403" i="1"/>
  <c r="FO403" i="1"/>
  <c r="HX403" i="1"/>
  <c r="ID401" i="1"/>
  <c r="HU401" i="1"/>
  <c r="GT401" i="1"/>
  <c r="IF401" i="1"/>
  <c r="HW401" i="1"/>
  <c r="IG401" i="1"/>
  <c r="HR401" i="1"/>
  <c r="IB401" i="1"/>
  <c r="HS401" i="1"/>
  <c r="FN400" i="1"/>
  <c r="IB399" i="1"/>
  <c r="FA399" i="1"/>
  <c r="DW399" i="1"/>
  <c r="DX399" i="1"/>
  <c r="EU399" i="1"/>
  <c r="EQ388" i="1"/>
  <c r="FN383" i="1"/>
  <c r="FO383" i="1"/>
  <c r="FN381" i="1"/>
  <c r="FO381" i="1"/>
  <c r="CW384" i="1"/>
  <c r="FN389" i="1"/>
  <c r="FO389" i="1"/>
  <c r="AN392" i="1"/>
  <c r="FN398" i="1"/>
  <c r="FO398" i="1"/>
  <c r="HQ393" i="1"/>
  <c r="FN392" i="1"/>
  <c r="FO392" i="1"/>
  <c r="EV390" i="1"/>
  <c r="CW390" i="1"/>
  <c r="BO390" i="1"/>
  <c r="ID390" i="1"/>
  <c r="EU390" i="1"/>
  <c r="AN390" i="1"/>
  <c r="HV390" i="1"/>
  <c r="IC390" i="1"/>
  <c r="HT390" i="1"/>
  <c r="GS390" i="1"/>
  <c r="IE390" i="1"/>
  <c r="HU390" i="1"/>
  <c r="GT390" i="1"/>
  <c r="FA390" i="1"/>
  <c r="DW390" i="1"/>
  <c r="DX390" i="1"/>
  <c r="IH390" i="1"/>
  <c r="IF390" i="1"/>
  <c r="HW390" i="1"/>
  <c r="IG390" i="1"/>
  <c r="HX390" i="1"/>
  <c r="II390" i="1"/>
  <c r="HR390" i="1"/>
  <c r="BN390" i="1"/>
  <c r="AL390" i="1"/>
  <c r="IB388" i="1"/>
  <c r="ID388" i="1"/>
  <c r="HU388" i="1"/>
  <c r="IF388" i="1"/>
  <c r="HW388" i="1"/>
  <c r="IH388" i="1"/>
  <c r="HQ388" i="1"/>
  <c r="HW385" i="1"/>
  <c r="HQ385" i="1"/>
  <c r="IE382" i="1"/>
  <c r="IH382" i="1"/>
  <c r="HR382" i="1"/>
  <c r="HU380" i="1"/>
  <c r="HR380" i="1"/>
  <c r="IC380" i="1"/>
  <c r="HT380" i="1"/>
  <c r="HX378" i="1"/>
  <c r="HQ377" i="1"/>
  <c r="HT377" i="1"/>
  <c r="GS377" i="1"/>
  <c r="IE377" i="1"/>
  <c r="HV377" i="1"/>
  <c r="ES407" i="1"/>
  <c r="BN379" i="1"/>
  <c r="AL379" i="1"/>
  <c r="EZ380" i="1"/>
  <c r="HU399" i="1"/>
  <c r="IF399" i="1"/>
  <c r="HQ403" i="1"/>
  <c r="HU392" i="1"/>
  <c r="HS376" i="1"/>
  <c r="IB397" i="1"/>
  <c r="IB398" i="1"/>
  <c r="CV398" i="1"/>
  <c r="EK378" i="1"/>
  <c r="EL382" i="1"/>
  <c r="EK392" i="1"/>
  <c r="IH395" i="1"/>
  <c r="HZ379" i="1"/>
  <c r="ES390" i="1"/>
  <c r="DG390" i="1"/>
  <c r="HR378" i="1"/>
  <c r="EL404" i="1"/>
  <c r="GS402" i="1"/>
  <c r="HZ377" i="1"/>
  <c r="ID404" i="1"/>
  <c r="IA380" i="1"/>
  <c r="HW389" i="1"/>
  <c r="EK400" i="1"/>
  <c r="ID385" i="1"/>
  <c r="GT393" i="1"/>
  <c r="IC406" i="1"/>
  <c r="CV406" i="1"/>
  <c r="CX406" i="1"/>
  <c r="DB406" i="1"/>
  <c r="GS382" i="1"/>
  <c r="CV382" i="1"/>
  <c r="EK386" i="1"/>
  <c r="II394" i="1"/>
  <c r="HS388" i="1"/>
  <c r="IA386" i="1"/>
  <c r="IB396" i="1"/>
  <c r="EV399" i="1"/>
  <c r="EU380" i="1"/>
  <c r="CW404" i="1"/>
  <c r="HU404" i="1"/>
  <c r="EZ377" i="1"/>
  <c r="EU402" i="1"/>
  <c r="IG402" i="1"/>
  <c r="BO404" i="1"/>
  <c r="DJ404" i="1"/>
  <c r="CH404" i="1"/>
  <c r="AN404" i="1"/>
  <c r="II402" i="1"/>
  <c r="EY376" i="1"/>
  <c r="FN378" i="1"/>
  <c r="FO378" i="1"/>
  <c r="EL406" i="1"/>
  <c r="EK391" i="1"/>
  <c r="CV394" i="1"/>
  <c r="BN395" i="1"/>
  <c r="AL395" i="1"/>
  <c r="FA406" i="1"/>
  <c r="EQ398" i="1"/>
  <c r="IF377" i="1"/>
  <c r="GS380" i="1"/>
  <c r="IC394" i="1"/>
  <c r="HW377" i="1"/>
  <c r="HX380" i="1"/>
  <c r="ES387" i="1"/>
  <c r="HS393" i="1"/>
  <c r="IG377" i="1"/>
  <c r="IH380" i="1"/>
  <c r="BN387" i="1"/>
  <c r="AL387" i="1"/>
  <c r="HU393" i="1"/>
  <c r="ET385" i="1"/>
  <c r="HQ404" i="1"/>
  <c r="HV406" i="1"/>
  <c r="FA404" i="1"/>
  <c r="EM377" i="1"/>
  <c r="DW404" i="1"/>
  <c r="DX404" i="1"/>
  <c r="IC377" i="1"/>
  <c r="EQ380" i="1"/>
  <c r="FA382" i="1"/>
  <c r="EL387" i="1"/>
  <c r="EQ393" i="1"/>
  <c r="EY393" i="1"/>
  <c r="CW402" i="1"/>
  <c r="HX406" i="1"/>
  <c r="EP398" i="1"/>
  <c r="DW384" i="1"/>
  <c r="DX384" i="1"/>
  <c r="ES386" i="1"/>
  <c r="EV385" i="1"/>
  <c r="ES389" i="1"/>
  <c r="BN398" i="1"/>
  <c r="AL398" i="1"/>
  <c r="EO384" i="1"/>
  <c r="HX389" i="1"/>
  <c r="ES398" i="1"/>
  <c r="CW383" i="1"/>
  <c r="HS386" i="1"/>
  <c r="IG393" i="1"/>
  <c r="HS396" i="1"/>
  <c r="ET398" i="1"/>
  <c r="EK406" i="1"/>
  <c r="EZ404" i="1"/>
  <c r="ES406" i="1"/>
  <c r="EY378" i="1"/>
  <c r="HS395" i="1"/>
  <c r="HT378" i="1"/>
  <c r="ES381" i="1"/>
  <c r="IB385" i="1"/>
  <c r="EV393" i="1"/>
  <c r="HV404" i="1"/>
  <c r="IB404" i="1"/>
  <c r="BO406" i="1"/>
  <c r="DG406" i="1"/>
  <c r="HS377" i="1"/>
  <c r="HV378" i="1"/>
  <c r="IG380" i="1"/>
  <c r="HS382" i="1"/>
  <c r="IG394" i="1"/>
  <c r="EL398" i="1"/>
  <c r="ET404" i="1"/>
  <c r="GT404" i="1"/>
  <c r="EV400" i="1"/>
  <c r="CI406" i="1"/>
  <c r="DW398" i="1"/>
  <c r="DX398" i="1"/>
  <c r="HP402" i="1"/>
  <c r="EZ390" i="1"/>
  <c r="EP400" i="1"/>
  <c r="IH402" i="1"/>
  <c r="HR402" i="1"/>
  <c r="EV404" i="1"/>
  <c r="HX404" i="1"/>
  <c r="IF404" i="1"/>
  <c r="HS404" i="1"/>
  <c r="EU406" i="1"/>
  <c r="ES400" i="1"/>
  <c r="CU400" i="1"/>
  <c r="DW403" i="1"/>
  <c r="DX403" i="1"/>
  <c r="IF380" i="1"/>
  <c r="EM380" i="1"/>
  <c r="HU377" i="1"/>
  <c r="II377" i="1"/>
  <c r="HW380" i="1"/>
  <c r="EO382" i="1"/>
  <c r="EO383" i="1"/>
  <c r="GT386" i="1"/>
  <c r="EQ390" i="1"/>
  <c r="EQ394" i="1"/>
  <c r="ES388" i="1"/>
  <c r="BN400" i="1"/>
  <c r="AL400" i="1"/>
  <c r="HT402" i="1"/>
  <c r="GW404" i="1"/>
  <c r="IH404" i="1"/>
  <c r="HW404" i="1"/>
  <c r="II404" i="1"/>
  <c r="II406" i="1"/>
  <c r="EK407" i="1"/>
  <c r="HW398" i="1"/>
  <c r="EL402" i="1"/>
  <c r="EU404" i="1"/>
  <c r="ID377" i="1"/>
  <c r="HR394" i="1"/>
  <c r="EO391" i="1"/>
  <c r="GT377" i="1"/>
  <c r="HR377" i="1"/>
  <c r="IH377" i="1"/>
  <c r="EL379" i="1"/>
  <c r="IE380" i="1"/>
  <c r="II380" i="1"/>
  <c r="BN385" i="1"/>
  <c r="AL385" i="1"/>
  <c r="HQ390" i="1"/>
  <c r="FN404" i="1"/>
  <c r="FO404" i="1"/>
  <c r="IG404" i="1"/>
  <c r="GS404" i="1"/>
  <c r="EY406" i="1"/>
  <c r="EO386" i="1"/>
  <c r="BO402" i="1"/>
  <c r="IB402" i="1"/>
  <c r="EO385" i="1"/>
  <c r="EM402" i="1"/>
  <c r="HX377" i="1"/>
  <c r="GT380" i="1"/>
  <c r="BN382" i="1"/>
  <c r="AL382" i="1"/>
  <c r="EP390" i="1"/>
  <c r="ET390" i="1"/>
  <c r="EO396" i="1"/>
  <c r="IB377" i="1"/>
  <c r="HV380" i="1"/>
  <c r="ES397" i="1"/>
  <c r="FA402" i="1"/>
  <c r="EO403" i="1"/>
  <c r="EM404" i="1"/>
  <c r="HZ404" i="1"/>
  <c r="EY405" i="1"/>
  <c r="EZ407" i="1"/>
  <c r="HQ402" i="1"/>
  <c r="EO401" i="1"/>
  <c r="BO380" i="1"/>
  <c r="DJ380" i="1"/>
  <c r="IH387" i="1"/>
  <c r="FN395" i="1"/>
  <c r="FO395" i="1"/>
  <c r="ID398" i="1"/>
  <c r="EP404" i="1"/>
  <c r="HW405" i="1"/>
  <c r="EU387" i="1"/>
  <c r="BO405" i="1"/>
  <c r="HB405" i="1"/>
  <c r="HS383" i="1"/>
  <c r="HR386" i="1"/>
  <c r="AN387" i="1"/>
  <c r="HW396" i="1"/>
  <c r="GT400" i="1"/>
  <c r="BN404" i="1"/>
  <c r="AL404" i="1"/>
  <c r="EK405" i="1"/>
  <c r="EQ405" i="1"/>
  <c r="EK384" i="1"/>
  <c r="EK376" i="1"/>
  <c r="II383" i="1"/>
  <c r="IF386" i="1"/>
  <c r="EQ387" i="1"/>
  <c r="ID387" i="1"/>
  <c r="GV389" i="1"/>
  <c r="HX396" i="1"/>
  <c r="DW379" i="1"/>
  <c r="DX379" i="1"/>
  <c r="EV386" i="1"/>
  <c r="HT399" i="1"/>
  <c r="HW400" i="1"/>
  <c r="EO405" i="1"/>
  <c r="EO402" i="1"/>
  <c r="EZ383" i="1"/>
  <c r="HU387" i="1"/>
  <c r="BN389" i="1"/>
  <c r="AL389" i="1"/>
  <c r="IH396" i="1"/>
  <c r="GV388" i="1"/>
  <c r="IF400" i="1"/>
  <c r="BN402" i="1"/>
  <c r="AL402" i="1"/>
  <c r="ID405" i="1"/>
  <c r="ID396" i="1"/>
  <c r="HU396" i="1"/>
  <c r="HX398" i="1"/>
  <c r="EQ404" i="1"/>
  <c r="CT401" i="1"/>
  <c r="EL392" i="1"/>
  <c r="EU398" i="1"/>
  <c r="EW398" i="1"/>
  <c r="EL391" i="1"/>
  <c r="EL401" i="1"/>
  <c r="IF405" i="1"/>
  <c r="HV407" i="1"/>
  <c r="EL390" i="1"/>
  <c r="HQ395" i="1"/>
  <c r="DW381" i="1"/>
  <c r="DX381" i="1"/>
  <c r="HU400" i="1"/>
  <c r="IG400" i="1"/>
  <c r="IB400" i="1"/>
  <c r="CW400" i="1"/>
  <c r="EQ401" i="1"/>
  <c r="CW405" i="1"/>
  <c r="BN406" i="1"/>
  <c r="AL406" i="1"/>
  <c r="EU376" i="1"/>
  <c r="IG378" i="1"/>
  <c r="IC378" i="1"/>
  <c r="EM379" i="1"/>
  <c r="EV379" i="1"/>
  <c r="EK381" i="1"/>
  <c r="FN382" i="1"/>
  <c r="FO382" i="1"/>
  <c r="HR385" i="1"/>
  <c r="DW385" i="1"/>
  <c r="DX385" i="1"/>
  <c r="EK390" i="1"/>
  <c r="EO392" i="1"/>
  <c r="IB395" i="1"/>
  <c r="IG396" i="1"/>
  <c r="GS396" i="1"/>
  <c r="HX400" i="1"/>
  <c r="HS400" i="1"/>
  <c r="HX402" i="1"/>
  <c r="DW402" i="1"/>
  <c r="DX402" i="1"/>
  <c r="IC402" i="1"/>
  <c r="AN402" i="1"/>
  <c r="FN402" i="1"/>
  <c r="FO402" i="1"/>
  <c r="EK403" i="1"/>
  <c r="EU405" i="1"/>
  <c r="EW405" i="1"/>
  <c r="HU405" i="1"/>
  <c r="EO406" i="1"/>
  <c r="FN406" i="1"/>
  <c r="FO406" i="1"/>
  <c r="IE407" i="1"/>
  <c r="EV377" i="1"/>
  <c r="EO376" i="1"/>
  <c r="GS378" i="1"/>
  <c r="HQ379" i="1"/>
  <c r="EP397" i="1"/>
  <c r="FA386" i="1"/>
  <c r="HT392" i="1"/>
  <c r="EP395" i="1"/>
  <c r="HQ396" i="1"/>
  <c r="GT396" i="1"/>
  <c r="HU397" i="1"/>
  <c r="ET384" i="1"/>
  <c r="FA384" i="1"/>
  <c r="EU396" i="1"/>
  <c r="EQ400" i="1"/>
  <c r="HZ400" i="1"/>
  <c r="EZ400" i="1"/>
  <c r="EM401" i="1"/>
  <c r="IE402" i="1"/>
  <c r="EZ402" i="1"/>
  <c r="EV402" i="1"/>
  <c r="ES404" i="1"/>
  <c r="EY404" i="1"/>
  <c r="BN405" i="1"/>
  <c r="AL405" i="1"/>
  <c r="HR405" i="1"/>
  <c r="CW407" i="1"/>
  <c r="IF378" i="1"/>
  <c r="CW379" i="1"/>
  <c r="IB407" i="1"/>
  <c r="AN378" i="1"/>
  <c r="EK382" i="1"/>
  <c r="EK383" i="1"/>
  <c r="GT378" i="1"/>
  <c r="IH378" i="1"/>
  <c r="EU379" i="1"/>
  <c r="HW379" i="1"/>
  <c r="IC381" i="1"/>
  <c r="CW385" i="1"/>
  <c r="DW386" i="1"/>
  <c r="DX386" i="1"/>
  <c r="II396" i="1"/>
  <c r="BN386" i="1"/>
  <c r="AL386" i="1"/>
  <c r="HQ400" i="1"/>
  <c r="ID400" i="1"/>
  <c r="EU400" i="1"/>
  <c r="ET401" i="1"/>
  <c r="HV402" i="1"/>
  <c r="EK402" i="1"/>
  <c r="ES402" i="1"/>
  <c r="EP402" i="1"/>
  <c r="EO404" i="1"/>
  <c r="FN405" i="1"/>
  <c r="FO405" i="1"/>
  <c r="HP405" i="1"/>
  <c r="IB405" i="1"/>
  <c r="EP406" i="1"/>
  <c r="HT407" i="1"/>
  <c r="EY400" i="1"/>
  <c r="FA385" i="1"/>
  <c r="EU386" i="1"/>
  <c r="ET406" i="1"/>
  <c r="HW378" i="1"/>
  <c r="IE376" i="1"/>
  <c r="II378" i="1"/>
  <c r="HP379" i="1"/>
  <c r="ID379" i="1"/>
  <c r="EP382" i="1"/>
  <c r="EZ382" i="1"/>
  <c r="ES385" i="1"/>
  <c r="II392" i="1"/>
  <c r="EQ396" i="1"/>
  <c r="HV396" i="1"/>
  <c r="DW400" i="1"/>
  <c r="DX400" i="1"/>
  <c r="FA400" i="1"/>
  <c r="AN400" i="1"/>
  <c r="BO401" i="1"/>
  <c r="AM401" i="1"/>
  <c r="IF402" i="1"/>
  <c r="HU402" i="1"/>
  <c r="ET402" i="1"/>
  <c r="EQ402" i="1"/>
  <c r="EK404" i="1"/>
  <c r="II405" i="1"/>
  <c r="HS405" i="1"/>
  <c r="EP407" i="1"/>
  <c r="GS407" i="1"/>
  <c r="FN376" i="1"/>
  <c r="FO376" i="1"/>
  <c r="HP378" i="1"/>
  <c r="IH400" i="1"/>
  <c r="GS400" i="1"/>
  <c r="BO400" i="1"/>
  <c r="DI400" i="1"/>
  <c r="HU378" i="1"/>
  <c r="ES379" i="1"/>
  <c r="IF379" i="1"/>
  <c r="ET382" i="1"/>
  <c r="IF376" i="1"/>
  <c r="IE378" i="1"/>
  <c r="HR381" i="1"/>
  <c r="IF396" i="1"/>
  <c r="EM396" i="1"/>
  <c r="EK380" i="1"/>
  <c r="II400" i="1"/>
  <c r="HV400" i="1"/>
  <c r="EU401" i="1"/>
  <c r="EW401" i="1"/>
  <c r="HW402" i="1"/>
  <c r="GT402" i="1"/>
  <c r="EY402" i="1"/>
  <c r="EL405" i="1"/>
  <c r="FN407" i="1"/>
  <c r="FO407" i="1"/>
  <c r="HU386" i="1"/>
  <c r="CS406" i="1"/>
  <c r="AK406" i="1"/>
  <c r="CW377" i="1"/>
  <c r="EP376" i="1"/>
  <c r="AN382" i="1"/>
  <c r="II382" i="1"/>
  <c r="HQ382" i="1"/>
  <c r="EU384" i="1"/>
  <c r="HQ384" i="1"/>
  <c r="HT384" i="1"/>
  <c r="AN385" i="1"/>
  <c r="IH385" i="1"/>
  <c r="ID389" i="1"/>
  <c r="HQ392" i="1"/>
  <c r="IC392" i="1"/>
  <c r="ES393" i="1"/>
  <c r="CS393" i="1"/>
  <c r="HW393" i="1"/>
  <c r="ID393" i="1"/>
  <c r="CW398" i="1"/>
  <c r="IF398" i="1"/>
  <c r="EZ398" i="1"/>
  <c r="EQ389" i="1"/>
  <c r="AK396" i="1"/>
  <c r="EO400" i="1"/>
  <c r="ES403" i="1"/>
  <c r="HQ406" i="1"/>
  <c r="IE406" i="1"/>
  <c r="EZ406" i="1"/>
  <c r="HT376" i="1"/>
  <c r="EY381" i="1"/>
  <c r="AK398" i="1"/>
  <c r="HO401" i="1"/>
  <c r="IE404" i="1"/>
  <c r="ID399" i="1"/>
  <c r="HW403" i="1"/>
  <c r="HU389" i="1"/>
  <c r="EL403" i="1"/>
  <c r="EM376" i="1"/>
  <c r="FA376" i="1"/>
  <c r="EZ376" i="1"/>
  <c r="IE381" i="1"/>
  <c r="EM382" i="1"/>
  <c r="HV382" i="1"/>
  <c r="ID382" i="1"/>
  <c r="EP384" i="1"/>
  <c r="IE384" i="1"/>
  <c r="EZ384" i="1"/>
  <c r="II385" i="1"/>
  <c r="HS385" i="1"/>
  <c r="ET388" i="1"/>
  <c r="FA388" i="1"/>
  <c r="GT389" i="1"/>
  <c r="IB389" i="1"/>
  <c r="EM392" i="1"/>
  <c r="ES392" i="1"/>
  <c r="BO393" i="1"/>
  <c r="DV393" i="1"/>
  <c r="FN393" i="1"/>
  <c r="FO393" i="1"/>
  <c r="HX393" i="1"/>
  <c r="EV396" i="1"/>
  <c r="IG398" i="1"/>
  <c r="HU398" i="1"/>
  <c r="EM394" i="1"/>
  <c r="EY382" i="1"/>
  <c r="EP383" i="1"/>
  <c r="FN399" i="1"/>
  <c r="FO399" i="1"/>
  <c r="EL400" i="1"/>
  <c r="EP403" i="1"/>
  <c r="IA406" i="1"/>
  <c r="IF406" i="1"/>
  <c r="ID406" i="1"/>
  <c r="EZ379" i="1"/>
  <c r="GW395" i="1"/>
  <c r="IB392" i="1"/>
  <c r="IA390" i="1"/>
  <c r="AM390" i="1"/>
  <c r="HO394" i="1"/>
  <c r="AK394" i="1"/>
  <c r="HX395" i="1"/>
  <c r="IH379" i="1"/>
  <c r="EZ401" i="1"/>
  <c r="HR384" i="1"/>
  <c r="GS384" i="1"/>
  <c r="ET393" i="1"/>
  <c r="BN393" i="1"/>
  <c r="AL393" i="1"/>
  <c r="AN396" i="1"/>
  <c r="ET403" i="1"/>
  <c r="CW376" i="1"/>
  <c r="ID376" i="1"/>
  <c r="BO377" i="1"/>
  <c r="IA377" i="1"/>
  <c r="II381" i="1"/>
  <c r="IF381" i="1"/>
  <c r="EQ382" i="1"/>
  <c r="EV382" i="1"/>
  <c r="IF382" i="1"/>
  <c r="HU382" i="1"/>
  <c r="EQ384" i="1"/>
  <c r="HX384" i="1"/>
  <c r="GT384" i="1"/>
  <c r="EQ385" i="1"/>
  <c r="BO385" i="1"/>
  <c r="IC385" i="1"/>
  <c r="HV385" i="1"/>
  <c r="GS385" i="1"/>
  <c r="BO388" i="1"/>
  <c r="DV388" i="1"/>
  <c r="DW388" i="1"/>
  <c r="DX388" i="1"/>
  <c r="HV389" i="1"/>
  <c r="HS389" i="1"/>
  <c r="ET392" i="1"/>
  <c r="GT392" i="1"/>
  <c r="EU393" i="1"/>
  <c r="EO393" i="1"/>
  <c r="II393" i="1"/>
  <c r="FA393" i="1"/>
  <c r="EZ396" i="1"/>
  <c r="IF397" i="1"/>
  <c r="EV398" i="1"/>
  <c r="IH398" i="1"/>
  <c r="GT398" i="1"/>
  <c r="EK399" i="1"/>
  <c r="EM400" i="1"/>
  <c r="EM406" i="1"/>
  <c r="HR406" i="1"/>
  <c r="HW406" i="1"/>
  <c r="HU406" i="1"/>
  <c r="AN406" i="1"/>
  <c r="EP387" i="1"/>
  <c r="BO399" i="1"/>
  <c r="HA399" i="1"/>
  <c r="AK379" i="1"/>
  <c r="HO385" i="1"/>
  <c r="AK385" i="1"/>
  <c r="EZ405" i="1"/>
  <c r="BO376" i="1"/>
  <c r="HC376" i="1"/>
  <c r="EU377" i="1"/>
  <c r="IA381" i="1"/>
  <c r="HW381" i="1"/>
  <c r="CW382" i="1"/>
  <c r="HW382" i="1"/>
  <c r="GT382" i="1"/>
  <c r="IB382" i="1"/>
  <c r="AK384" i="1"/>
  <c r="IF385" i="1"/>
  <c r="EZ385" i="1"/>
  <c r="CW389" i="1"/>
  <c r="IF389" i="1"/>
  <c r="EY389" i="1"/>
  <c r="EV392" i="1"/>
  <c r="FA392" i="1"/>
  <c r="AN393" i="1"/>
  <c r="EM393" i="1"/>
  <c r="IH393" i="1"/>
  <c r="DW393" i="1"/>
  <c r="DX393" i="1"/>
  <c r="IB393" i="1"/>
  <c r="HW397" i="1"/>
  <c r="BO398" i="1"/>
  <c r="DV398" i="1"/>
  <c r="HQ398" i="1"/>
  <c r="FA398" i="1"/>
  <c r="BN403" i="1"/>
  <c r="AL403" i="1"/>
  <c r="HS406" i="1"/>
  <c r="IG406" i="1"/>
  <c r="GT406" i="1"/>
  <c r="CT406" i="1"/>
  <c r="EV406" i="1"/>
  <c r="HW394" i="1"/>
  <c r="FA377" i="1"/>
  <c r="HT381" i="1"/>
  <c r="BO382" i="1"/>
  <c r="HC382" i="1"/>
  <c r="IG382" i="1"/>
  <c r="DW382" i="1"/>
  <c r="DX382" i="1"/>
  <c r="IC382" i="1"/>
  <c r="IG385" i="1"/>
  <c r="HU385" i="1"/>
  <c r="BN388" i="1"/>
  <c r="AL388" i="1"/>
  <c r="IH389" i="1"/>
  <c r="IC389" i="1"/>
  <c r="HX392" i="1"/>
  <c r="HS392" i="1"/>
  <c r="HV393" i="1"/>
  <c r="GS393" i="1"/>
  <c r="EM398" i="1"/>
  <c r="AN398" i="1"/>
  <c r="II398" i="1"/>
  <c r="HS398" i="1"/>
  <c r="EL377" i="1"/>
  <c r="EQ391" i="1"/>
  <c r="IB406" i="1"/>
  <c r="HP406" i="1"/>
  <c r="DW406" i="1"/>
  <c r="DX406" i="1"/>
  <c r="HT406" i="1"/>
  <c r="CW406" i="1"/>
  <c r="IA402" i="1"/>
  <c r="EZ387" i="1"/>
  <c r="EV384" i="1"/>
  <c r="HR376" i="1"/>
  <c r="IB376" i="1"/>
  <c r="DW377" i="1"/>
  <c r="DX377" i="1"/>
  <c r="GT381" i="1"/>
  <c r="EU382" i="1"/>
  <c r="EW382" i="1"/>
  <c r="HX382" i="1"/>
  <c r="HT382" i="1"/>
  <c r="EL384" i="1"/>
  <c r="BO384" i="1"/>
  <c r="DJ384" i="1"/>
  <c r="CH384" i="1"/>
  <c r="HV384" i="1"/>
  <c r="IC384" i="1"/>
  <c r="EU385" i="1"/>
  <c r="HX385" i="1"/>
  <c r="GT385" i="1"/>
  <c r="HQ389" i="1"/>
  <c r="IG389" i="1"/>
  <c r="IH392" i="1"/>
  <c r="EY392" i="1"/>
  <c r="IF393" i="1"/>
  <c r="EZ393" i="1"/>
  <c r="GS395" i="1"/>
  <c r="EK396" i="1"/>
  <c r="HV398" i="1"/>
  <c r="GS398" i="1"/>
  <c r="EM385" i="1"/>
  <c r="AN389" i="1"/>
  <c r="AN383" i="1"/>
  <c r="BO394" i="1"/>
  <c r="AM394" i="1"/>
  <c r="EU378" i="1"/>
  <c r="ES380" i="1"/>
  <c r="IH406" i="1"/>
  <c r="GS406" i="1"/>
  <c r="EQ406" i="1"/>
  <c r="EO408" i="1"/>
  <c r="EM408" i="1"/>
  <c r="EK408" i="1"/>
  <c r="EL408" i="1"/>
  <c r="ET408" i="1"/>
  <c r="CW408" i="1"/>
  <c r="ES408" i="1"/>
  <c r="EV408" i="1"/>
  <c r="EU408" i="1"/>
  <c r="AN408" i="1"/>
  <c r="BO408" i="1"/>
  <c r="DJ408" i="1"/>
  <c r="CH408" i="1"/>
  <c r="EL385" i="1"/>
  <c r="HT394" i="1"/>
  <c r="EL407" i="1"/>
  <c r="ET407" i="1"/>
  <c r="EY407" i="1"/>
  <c r="GS408" i="1"/>
  <c r="IH408" i="1"/>
  <c r="IG408" i="1"/>
  <c r="HT408" i="1"/>
  <c r="DW408" i="1"/>
  <c r="DX408" i="1"/>
  <c r="HR408" i="1"/>
  <c r="FA408" i="1"/>
  <c r="HW408" i="1"/>
  <c r="HS408" i="1"/>
  <c r="IF408" i="1"/>
  <c r="IC408" i="1"/>
  <c r="HX408" i="1"/>
  <c r="GT408" i="1"/>
  <c r="EY408" i="1"/>
  <c r="II408" i="1"/>
  <c r="ID408" i="1"/>
  <c r="HU408" i="1"/>
  <c r="EZ408" i="1"/>
  <c r="IE408" i="1"/>
  <c r="HQ408" i="1"/>
  <c r="IB408" i="1"/>
  <c r="HV408" i="1"/>
  <c r="HZ408" i="1"/>
  <c r="HO408" i="1"/>
  <c r="ET378" i="1"/>
  <c r="FA378" i="1"/>
  <c r="EV387" i="1"/>
  <c r="FA383" i="1"/>
  <c r="EM383" i="1"/>
  <c r="EM403" i="1"/>
  <c r="BO403" i="1"/>
  <c r="AM403" i="1"/>
  <c r="IB403" i="1"/>
  <c r="AN405" i="1"/>
  <c r="HX405" i="1"/>
  <c r="GT405" i="1"/>
  <c r="EQ407" i="1"/>
  <c r="BO407" i="1"/>
  <c r="DV407" i="1"/>
  <c r="IH407" i="1"/>
  <c r="IF407" i="1"/>
  <c r="ID407" i="1"/>
  <c r="CT380" i="1"/>
  <c r="EM386" i="1"/>
  <c r="EY386" i="1"/>
  <c r="BN394" i="1"/>
  <c r="AL394" i="1"/>
  <c r="IE383" i="1"/>
  <c r="DW401" i="1"/>
  <c r="DX401" i="1"/>
  <c r="II403" i="1"/>
  <c r="EV405" i="1"/>
  <c r="IH405" i="1"/>
  <c r="FA405" i="1"/>
  <c r="IC405" i="1"/>
  <c r="EM407" i="1"/>
  <c r="GV407" i="1"/>
  <c r="EU407" i="1"/>
  <c r="II407" i="1"/>
  <c r="HW407" i="1"/>
  <c r="HU407" i="1"/>
  <c r="EO377" i="1"/>
  <c r="EY377" i="1"/>
  <c r="ET383" i="1"/>
  <c r="HV387" i="1"/>
  <c r="GT387" i="1"/>
  <c r="ET389" i="1"/>
  <c r="EP378" i="1"/>
  <c r="DW378" i="1"/>
  <c r="DX378" i="1"/>
  <c r="EO380" i="1"/>
  <c r="FN380" i="1"/>
  <c r="FO380" i="1"/>
  <c r="EY383" i="1"/>
  <c r="HW386" i="1"/>
  <c r="EO387" i="1"/>
  <c r="GS394" i="1"/>
  <c r="ES395" i="1"/>
  <c r="BN401" i="1"/>
  <c r="AL401" i="1"/>
  <c r="AN401" i="1"/>
  <c r="EY401" i="1"/>
  <c r="HX401" i="1"/>
  <c r="FA401" i="1"/>
  <c r="IC376" i="1"/>
  <c r="ES377" i="1"/>
  <c r="BN380" i="1"/>
  <c r="AL380" i="1"/>
  <c r="HV381" i="1"/>
  <c r="EP386" i="1"/>
  <c r="EK387" i="1"/>
  <c r="HX387" i="1"/>
  <c r="EK395" i="1"/>
  <c r="ES399" i="1"/>
  <c r="ID403" i="1"/>
  <c r="GS376" i="1"/>
  <c r="IG376" i="1"/>
  <c r="IH376" i="1"/>
  <c r="AN377" i="1"/>
  <c r="EM378" i="1"/>
  <c r="EO379" i="1"/>
  <c r="IG381" i="1"/>
  <c r="EZ381" i="1"/>
  <c r="EQ383" i="1"/>
  <c r="HR383" i="1"/>
  <c r="DW383" i="1"/>
  <c r="DX383" i="1"/>
  <c r="EK385" i="1"/>
  <c r="EY385" i="1"/>
  <c r="EQ386" i="1"/>
  <c r="II386" i="1"/>
  <c r="HV386" i="1"/>
  <c r="GS386" i="1"/>
  <c r="FN387" i="1"/>
  <c r="FO387" i="1"/>
  <c r="BO387" i="1"/>
  <c r="AM387" i="1"/>
  <c r="IF387" i="1"/>
  <c r="EY387" i="1"/>
  <c r="AN388" i="1"/>
  <c r="EL389" i="1"/>
  <c r="EQ392" i="1"/>
  <c r="HR392" i="1"/>
  <c r="IF392" i="1"/>
  <c r="EZ392" i="1"/>
  <c r="AN394" i="1"/>
  <c r="FA394" i="1"/>
  <c r="EL395" i="1"/>
  <c r="BO395" i="1"/>
  <c r="DH395" i="1"/>
  <c r="FN396" i="1"/>
  <c r="FO396" i="1"/>
  <c r="IH397" i="1"/>
  <c r="EY397" i="1"/>
  <c r="BO386" i="1"/>
  <c r="AM386" i="1"/>
  <c r="EM399" i="1"/>
  <c r="BN399" i="1"/>
  <c r="AL399" i="1"/>
  <c r="AN399" i="1"/>
  <c r="HQ399" i="1"/>
  <c r="IH399" i="1"/>
  <c r="HR400" i="1"/>
  <c r="HT400" i="1"/>
  <c r="HZ401" i="1"/>
  <c r="HT401" i="1"/>
  <c r="CW403" i="1"/>
  <c r="HU403" i="1"/>
  <c r="EZ403" i="1"/>
  <c r="AK405" i="1"/>
  <c r="ES405" i="1"/>
  <c r="HQ405" i="1"/>
  <c r="HT405" i="1"/>
  <c r="BN407" i="1"/>
  <c r="AL407" i="1"/>
  <c r="AN407" i="1"/>
  <c r="IG407" i="1"/>
  <c r="GT407" i="1"/>
  <c r="FN408" i="1"/>
  <c r="FO408" i="1"/>
  <c r="EP408" i="1"/>
  <c r="BN408" i="1"/>
  <c r="AL408" i="1"/>
  <c r="AK408" i="1"/>
  <c r="EQ408" i="1"/>
  <c r="EV380" i="1"/>
  <c r="EU394" i="1"/>
  <c r="EW394" i="1"/>
  <c r="FA380" i="1"/>
  <c r="EV383" i="1"/>
  <c r="IC386" i="1"/>
  <c r="IG387" i="1"/>
  <c r="IB387" i="1"/>
  <c r="EV389" i="1"/>
  <c r="EO389" i="1"/>
  <c r="EV394" i="1"/>
  <c r="CW399" i="1"/>
  <c r="HS399" i="1"/>
  <c r="HW376" i="1"/>
  <c r="HV376" i="1"/>
  <c r="EL378" i="1"/>
  <c r="EV378" i="1"/>
  <c r="FN379" i="1"/>
  <c r="FO379" i="1"/>
  <c r="EQ381" i="1"/>
  <c r="GS381" i="1"/>
  <c r="HV383" i="1"/>
  <c r="ID383" i="1"/>
  <c r="IE386" i="1"/>
  <c r="CV387" i="1"/>
  <c r="DW387" i="1"/>
  <c r="DX387" i="1"/>
  <c r="EU388" i="1"/>
  <c r="GT394" i="1"/>
  <c r="ET395" i="1"/>
  <c r="BN396" i="1"/>
  <c r="AL396" i="1"/>
  <c r="HS397" i="1"/>
  <c r="EL399" i="1"/>
  <c r="EY399" i="1"/>
  <c r="EQ376" i="1"/>
  <c r="HU376" i="1"/>
  <c r="HX376" i="1"/>
  <c r="HQ376" i="1"/>
  <c r="EQ377" i="1"/>
  <c r="CW378" i="1"/>
  <c r="EK379" i="1"/>
  <c r="EP379" i="1"/>
  <c r="ET379" i="1"/>
  <c r="CW380" i="1"/>
  <c r="HX381" i="1"/>
  <c r="ID381" i="1"/>
  <c r="HS381" i="1"/>
  <c r="ES382" i="1"/>
  <c r="BN383" i="1"/>
  <c r="AL383" i="1"/>
  <c r="ES383" i="1"/>
  <c r="IG383" i="1"/>
  <c r="FN386" i="1"/>
  <c r="FO386" i="1"/>
  <c r="IG386" i="1"/>
  <c r="ID386" i="1"/>
  <c r="EM387" i="1"/>
  <c r="CW387" i="1"/>
  <c r="HQ387" i="1"/>
  <c r="HW387" i="1"/>
  <c r="GS387" i="1"/>
  <c r="EV388" i="1"/>
  <c r="EP389" i="1"/>
  <c r="FN391" i="1"/>
  <c r="FO391" i="1"/>
  <c r="BN392" i="1"/>
  <c r="AL392" i="1"/>
  <c r="HW392" i="1"/>
  <c r="IE392" i="1"/>
  <c r="ET394" i="1"/>
  <c r="DW394" i="1"/>
  <c r="DX394" i="1"/>
  <c r="EY396" i="1"/>
  <c r="BO397" i="1"/>
  <c r="DV397" i="1"/>
  <c r="EZ397" i="1"/>
  <c r="EY391" i="1"/>
  <c r="EP388" i="1"/>
  <c r="EO399" i="1"/>
  <c r="ET399" i="1"/>
  <c r="II399" i="1"/>
  <c r="EZ399" i="1"/>
  <c r="EP401" i="1"/>
  <c r="CW401" i="1"/>
  <c r="HQ401" i="1"/>
  <c r="IE401" i="1"/>
  <c r="GS401" i="1"/>
  <c r="EQ403" i="1"/>
  <c r="EU403" i="1"/>
  <c r="HS403" i="1"/>
  <c r="GT403" i="1"/>
  <c r="IF403" i="1"/>
  <c r="EP405" i="1"/>
  <c r="ET405" i="1"/>
  <c r="DW405" i="1"/>
  <c r="IE405" i="1"/>
  <c r="GS405" i="1"/>
  <c r="EO407" i="1"/>
  <c r="EV407" i="1"/>
  <c r="HS407" i="1"/>
  <c r="HX407" i="1"/>
  <c r="FA407" i="1"/>
  <c r="BO378" i="1"/>
  <c r="DV378" i="1"/>
  <c r="FA387" i="1"/>
  <c r="HW399" i="1"/>
  <c r="AN376" i="1"/>
  <c r="EL380" i="1"/>
  <c r="EY380" i="1"/>
  <c r="HX386" i="1"/>
  <c r="HT386" i="1"/>
  <c r="ET387" i="1"/>
  <c r="HS387" i="1"/>
  <c r="EK389" i="1"/>
  <c r="EP392" i="1"/>
  <c r="IA392" i="1"/>
  <c r="HV392" i="1"/>
  <c r="GS392" i="1"/>
  <c r="HZ397" i="1"/>
  <c r="BN378" i="1"/>
  <c r="AL378" i="1"/>
  <c r="EQ399" i="1"/>
  <c r="HX399" i="1"/>
  <c r="EV401" i="1"/>
  <c r="IH401" i="1"/>
  <c r="IC401" i="1"/>
  <c r="EV403" i="1"/>
  <c r="GT376" i="1"/>
  <c r="II376" i="1"/>
  <c r="EQ379" i="1"/>
  <c r="CU379" i="1"/>
  <c r="ET380" i="1"/>
  <c r="EM381" i="1"/>
  <c r="IH381" i="1"/>
  <c r="HU381" i="1"/>
  <c r="EU383" i="1"/>
  <c r="IH383" i="1"/>
  <c r="CW386" i="1"/>
  <c r="IH386" i="1"/>
  <c r="II387" i="1"/>
  <c r="HO387" i="1"/>
  <c r="FA389" i="1"/>
  <c r="CW392" i="1"/>
  <c r="IG392" i="1"/>
  <c r="ID392" i="1"/>
  <c r="EO395" i="1"/>
  <c r="EQ397" i="1"/>
  <c r="ID397" i="1"/>
  <c r="EO398" i="1"/>
  <c r="EY384" i="1"/>
  <c r="EZ389" i="1"/>
  <c r="BO391" i="1"/>
  <c r="DG391" i="1"/>
  <c r="EK401" i="1"/>
  <c r="II401" i="1"/>
  <c r="HV401" i="1"/>
  <c r="CU403" i="1"/>
  <c r="EY403" i="1"/>
  <c r="FA403" i="1"/>
  <c r="EM405" i="1"/>
  <c r="IG405" i="1"/>
  <c r="HV405" i="1"/>
  <c r="HQ407" i="1"/>
  <c r="DW407" i="1"/>
  <c r="DX407" i="1"/>
  <c r="HO407" i="1"/>
  <c r="HZ407" i="1"/>
  <c r="EW406" i="1"/>
  <c r="DI406" i="1"/>
  <c r="HZ406" i="1"/>
  <c r="GU406" i="1"/>
  <c r="FC406" i="1"/>
  <c r="FD406" i="1"/>
  <c r="GV406" i="1"/>
  <c r="GW406" i="1"/>
  <c r="GX406" i="1"/>
  <c r="GY406" i="1"/>
  <c r="BS406" i="1"/>
  <c r="AQ406" i="1"/>
  <c r="HO406" i="1"/>
  <c r="CU406" i="1"/>
  <c r="HB406" i="1"/>
  <c r="HE406" i="1"/>
  <c r="HA406" i="1"/>
  <c r="IA405" i="1"/>
  <c r="HO404" i="1"/>
  <c r="HA404" i="1"/>
  <c r="DC404" i="1"/>
  <c r="HO403" i="1"/>
  <c r="HZ403" i="1"/>
  <c r="CU401" i="1"/>
  <c r="GU401" i="1"/>
  <c r="GU400" i="1"/>
  <c r="GW400" i="1"/>
  <c r="GX400" i="1"/>
  <c r="HO400" i="1"/>
  <c r="HO399" i="1"/>
  <c r="EP381" i="1"/>
  <c r="CW381" i="1"/>
  <c r="FA381" i="1"/>
  <c r="HT385" i="1"/>
  <c r="CV391" i="1"/>
  <c r="EU391" i="1"/>
  <c r="IE391" i="1"/>
  <c r="IC391" i="1"/>
  <c r="EK394" i="1"/>
  <c r="ET397" i="1"/>
  <c r="DW397" i="1"/>
  <c r="DX397" i="1"/>
  <c r="AN391" i="1"/>
  <c r="HV391" i="1"/>
  <c r="EM391" i="1"/>
  <c r="BN391" i="1"/>
  <c r="AL391" i="1"/>
  <c r="II391" i="1"/>
  <c r="IF391" i="1"/>
  <c r="ID391" i="1"/>
  <c r="EO394" i="1"/>
  <c r="EU397" i="1"/>
  <c r="HT391" i="1"/>
  <c r="EZ391" i="1"/>
  <c r="EY388" i="1"/>
  <c r="EV391" i="1"/>
  <c r="HR391" i="1"/>
  <c r="HW391" i="1"/>
  <c r="HU391" i="1"/>
  <c r="EU395" i="1"/>
  <c r="EY395" i="1"/>
  <c r="HU395" i="1"/>
  <c r="HV395" i="1"/>
  <c r="CW396" i="1"/>
  <c r="CV397" i="1"/>
  <c r="AN397" i="1"/>
  <c r="CS388" i="1"/>
  <c r="ET377" i="1"/>
  <c r="AN381" i="1"/>
  <c r="FN394" i="1"/>
  <c r="FO394" i="1"/>
  <c r="IE394" i="1"/>
  <c r="EZ394" i="1"/>
  <c r="HS394" i="1"/>
  <c r="FA395" i="1"/>
  <c r="IF395" i="1"/>
  <c r="EP396" i="1"/>
  <c r="ES396" i="1"/>
  <c r="BN397" i="1"/>
  <c r="AL397" i="1"/>
  <c r="EV397" i="1"/>
  <c r="AK377" i="1"/>
  <c r="GS391" i="1"/>
  <c r="HO376" i="1"/>
  <c r="ES376" i="1"/>
  <c r="EK377" i="1"/>
  <c r="ES378" i="1"/>
  <c r="EZ378" i="1"/>
  <c r="IB379" i="1"/>
  <c r="EP380" i="1"/>
  <c r="BN381" i="1"/>
  <c r="AL381" i="1"/>
  <c r="EV381" i="1"/>
  <c r="ET381" i="1"/>
  <c r="IF383" i="1"/>
  <c r="IC383" i="1"/>
  <c r="HU383" i="1"/>
  <c r="AN384" i="1"/>
  <c r="IH384" i="1"/>
  <c r="IF384" i="1"/>
  <c r="IB384" i="1"/>
  <c r="FN385" i="1"/>
  <c r="FO385" i="1"/>
  <c r="AN386" i="1"/>
  <c r="EK388" i="1"/>
  <c r="FN388" i="1"/>
  <c r="FO388" i="1"/>
  <c r="BO389" i="1"/>
  <c r="DV389" i="1"/>
  <c r="II389" i="1"/>
  <c r="DW389" i="1"/>
  <c r="HT389" i="1"/>
  <c r="EM390" i="1"/>
  <c r="IB390" i="1"/>
  <c r="EP391" i="1"/>
  <c r="ES391" i="1"/>
  <c r="IG391" i="1"/>
  <c r="FA391" i="1"/>
  <c r="BO392" i="1"/>
  <c r="HA392" i="1"/>
  <c r="DW392" i="1"/>
  <c r="DX392" i="1"/>
  <c r="EK393" i="1"/>
  <c r="EP393" i="1"/>
  <c r="EL394" i="1"/>
  <c r="CW394" i="1"/>
  <c r="IF394" i="1"/>
  <c r="IH394" i="1"/>
  <c r="EY394" i="1"/>
  <c r="EM395" i="1"/>
  <c r="EV395" i="1"/>
  <c r="EZ395" i="1"/>
  <c r="DW395" i="1"/>
  <c r="DX395" i="1"/>
  <c r="HW395" i="1"/>
  <c r="ET396" i="1"/>
  <c r="FA396" i="1"/>
  <c r="EK397" i="1"/>
  <c r="FN397" i="1"/>
  <c r="BN377" i="1"/>
  <c r="AL377" i="1"/>
  <c r="GT391" i="1"/>
  <c r="DW376" i="1"/>
  <c r="DX376" i="1"/>
  <c r="EQ378" i="1"/>
  <c r="HU379" i="1"/>
  <c r="BN376" i="1"/>
  <c r="AL376" i="1"/>
  <c r="EV376" i="1"/>
  <c r="EP377" i="1"/>
  <c r="AK378" i="1"/>
  <c r="BO379" i="1"/>
  <c r="DG379" i="1"/>
  <c r="HS379" i="1"/>
  <c r="DW380" i="1"/>
  <c r="DX380" i="1"/>
  <c r="EO381" i="1"/>
  <c r="BO381" i="1"/>
  <c r="AM381" i="1"/>
  <c r="EL383" i="1"/>
  <c r="BO383" i="1"/>
  <c r="AM383" i="1"/>
  <c r="HW383" i="1"/>
  <c r="HT383" i="1"/>
  <c r="GT383" i="1"/>
  <c r="BN384" i="1"/>
  <c r="AL384" i="1"/>
  <c r="ES384" i="1"/>
  <c r="HW384" i="1"/>
  <c r="ID384" i="1"/>
  <c r="HS384" i="1"/>
  <c r="EP385" i="1"/>
  <c r="GX386" i="1"/>
  <c r="ET386" i="1"/>
  <c r="EZ386" i="1"/>
  <c r="EL388" i="1"/>
  <c r="EO388" i="1"/>
  <c r="CW388" i="1"/>
  <c r="EZ388" i="1"/>
  <c r="EU389" i="1"/>
  <c r="EW389" i="1"/>
  <c r="EM389" i="1"/>
  <c r="HR389" i="1"/>
  <c r="GS389" i="1"/>
  <c r="EO390" i="1"/>
  <c r="ET391" i="1"/>
  <c r="HX391" i="1"/>
  <c r="DW391" i="1"/>
  <c r="DX391" i="1"/>
  <c r="HS391" i="1"/>
  <c r="EU392" i="1"/>
  <c r="EL393" i="1"/>
  <c r="EP394" i="1"/>
  <c r="ES394" i="1"/>
  <c r="HX394" i="1"/>
  <c r="HV394" i="1"/>
  <c r="ID395" i="1"/>
  <c r="IG395" i="1"/>
  <c r="BO396" i="1"/>
  <c r="HA396" i="1"/>
  <c r="DW396" i="1"/>
  <c r="DX396" i="1"/>
  <c r="EL396" i="1"/>
  <c r="EL397" i="1"/>
  <c r="EO397" i="1"/>
  <c r="CW397" i="1"/>
  <c r="EK398" i="1"/>
  <c r="HR398" i="1"/>
  <c r="EY398" i="1"/>
  <c r="EU381" i="1"/>
  <c r="FN377" i="1"/>
  <c r="FO377" i="1"/>
  <c r="EO378" i="1"/>
  <c r="EL381" i="1"/>
  <c r="CV381" i="1"/>
  <c r="HT388" i="1"/>
  <c r="CW391" i="1"/>
  <c r="AN395" i="1"/>
  <c r="ET376" i="1"/>
  <c r="EL376" i="1"/>
  <c r="AN379" i="1"/>
  <c r="FA379" i="1"/>
  <c r="EY379" i="1"/>
  <c r="CV383" i="1"/>
  <c r="HX383" i="1"/>
  <c r="GS383" i="1"/>
  <c r="EM384" i="1"/>
  <c r="II384" i="1"/>
  <c r="IG384" i="1"/>
  <c r="HU384" i="1"/>
  <c r="EL386" i="1"/>
  <c r="EM388" i="1"/>
  <c r="IE389" i="1"/>
  <c r="EY390" i="1"/>
  <c r="IH391" i="1"/>
  <c r="CT392" i="1"/>
  <c r="HQ394" i="1"/>
  <c r="HU394" i="1"/>
  <c r="EQ395" i="1"/>
  <c r="CW395" i="1"/>
  <c r="GT395" i="1"/>
  <c r="II395" i="1"/>
  <c r="EM397" i="1"/>
  <c r="HQ397" i="1"/>
  <c r="FA397" i="1"/>
  <c r="HT398" i="1"/>
  <c r="IC398" i="1"/>
  <c r="HZ398" i="1"/>
  <c r="CT398" i="1"/>
  <c r="GU398" i="1"/>
  <c r="GV398" i="1"/>
  <c r="GW398" i="1"/>
  <c r="GX398" i="1"/>
  <c r="GY398" i="1"/>
  <c r="CU398" i="1"/>
  <c r="HO398" i="1"/>
  <c r="CS398" i="1"/>
  <c r="HA398" i="1"/>
  <c r="HD398" i="1"/>
  <c r="HP398" i="1"/>
  <c r="HO397" i="1"/>
  <c r="HZ396" i="1"/>
  <c r="HO396" i="1"/>
  <c r="HZ395" i="1"/>
  <c r="HO395" i="1"/>
  <c r="CT394" i="1"/>
  <c r="IA394" i="1"/>
  <c r="GU394" i="1"/>
  <c r="GW394" i="1"/>
  <c r="GV394" i="1"/>
  <c r="GX394" i="1"/>
  <c r="GY394" i="1"/>
  <c r="CU394" i="1"/>
  <c r="CS394" i="1"/>
  <c r="HP394" i="1"/>
  <c r="HO393" i="1"/>
  <c r="HZ393" i="1"/>
  <c r="HP392" i="1"/>
  <c r="HP391" i="1"/>
  <c r="HA390" i="1"/>
  <c r="HB390" i="1"/>
  <c r="HD390" i="1"/>
  <c r="HC390" i="1"/>
  <c r="HE390" i="1"/>
  <c r="HF390" i="1"/>
  <c r="HZ390" i="1"/>
  <c r="DI390" i="1"/>
  <c r="HP390" i="1"/>
  <c r="DH390" i="1"/>
  <c r="DV390" i="1"/>
  <c r="DJ390" i="1"/>
  <c r="HO389" i="1"/>
  <c r="GY388" i="1"/>
  <c r="HP388" i="1"/>
  <c r="CU388" i="1"/>
  <c r="HZ388" i="1"/>
  <c r="HO388" i="1"/>
  <c r="HZ387" i="1"/>
  <c r="HP386" i="1"/>
  <c r="DH385" i="1"/>
  <c r="GU385" i="1"/>
  <c r="GV385" i="1"/>
  <c r="CU385" i="1"/>
  <c r="HP384" i="1"/>
  <c r="IA384" i="1"/>
  <c r="HZ382" i="1"/>
  <c r="GU382" i="1"/>
  <c r="GV382" i="1"/>
  <c r="GX382" i="1"/>
  <c r="GW382" i="1"/>
  <c r="GY382" i="1"/>
  <c r="CS382" i="1"/>
  <c r="CT382" i="1"/>
  <c r="HO382" i="1"/>
  <c r="CU382" i="1"/>
  <c r="HP382" i="1"/>
  <c r="HP381" i="1"/>
  <c r="HP380" i="1"/>
  <c r="HO379" i="1"/>
  <c r="IA378" i="1"/>
  <c r="HO377" i="1"/>
  <c r="HD376" i="1"/>
  <c r="DI376" i="1"/>
  <c r="HZ376" i="1"/>
  <c r="IA376" i="1"/>
  <c r="GU390" i="1"/>
  <c r="HA402" i="1"/>
  <c r="GW384" i="1"/>
  <c r="HB400" i="1"/>
  <c r="IA400" i="1"/>
  <c r="FX400" i="1"/>
  <c r="HB399" i="1"/>
  <c r="HC399" i="1"/>
  <c r="II388" i="1"/>
  <c r="DV399" i="1"/>
  <c r="GU387" i="1"/>
  <c r="HF397" i="1"/>
  <c r="CS384" i="1"/>
  <c r="DI404" i="1"/>
  <c r="FC404" i="1"/>
  <c r="FD404" i="1"/>
  <c r="DM404" i="1"/>
  <c r="DK404" i="1"/>
  <c r="DY404" i="1"/>
  <c r="HB404" i="1"/>
  <c r="EW402" i="1"/>
  <c r="AM404" i="1"/>
  <c r="HD404" i="1"/>
  <c r="FX405" i="1"/>
  <c r="HE395" i="1"/>
  <c r="HA395" i="1"/>
  <c r="HE404" i="1"/>
  <c r="DV404" i="1"/>
  <c r="IA404" i="1"/>
  <c r="DH404" i="1"/>
  <c r="IA395" i="1"/>
  <c r="HF404" i="1"/>
  <c r="HC404" i="1"/>
  <c r="IC404" i="1"/>
  <c r="DG396" i="1"/>
  <c r="CV405" i="1"/>
  <c r="DG408" i="1"/>
  <c r="DG395" i="1"/>
  <c r="DG383" i="1"/>
  <c r="DG404" i="1"/>
  <c r="DG382" i="1"/>
  <c r="DG380" i="1"/>
  <c r="DG381" i="1"/>
  <c r="DG386" i="1"/>
  <c r="CV385" i="1"/>
  <c r="CV384" i="1"/>
  <c r="CV379" i="1"/>
  <c r="CX379" i="1"/>
  <c r="DG405" i="1"/>
  <c r="CV392" i="1"/>
  <c r="DG401" i="1"/>
  <c r="CV407" i="1"/>
  <c r="CV403" i="1"/>
  <c r="CV402" i="1"/>
  <c r="DG397" i="1"/>
  <c r="DG398" i="1"/>
  <c r="CV386" i="1"/>
  <c r="CV401" i="1"/>
  <c r="DG377" i="1"/>
  <c r="CV404" i="1"/>
  <c r="CK404" i="1"/>
  <c r="DG394" i="1"/>
  <c r="DG399" i="1"/>
  <c r="CV408" i="1"/>
  <c r="CV393" i="1"/>
  <c r="CV389" i="1"/>
  <c r="CK389" i="1"/>
  <c r="DG388" i="1"/>
  <c r="DG384" i="1"/>
  <c r="DG376" i="1"/>
  <c r="CV376" i="1"/>
  <c r="CV396" i="1"/>
  <c r="CV390" i="1"/>
  <c r="CI390" i="1"/>
  <c r="CV388" i="1"/>
  <c r="CK388" i="1"/>
  <c r="DG403" i="1"/>
  <c r="DG389" i="1"/>
  <c r="DG407" i="1"/>
  <c r="DG393" i="1"/>
  <c r="CV380" i="1"/>
  <c r="DG402" i="1"/>
  <c r="CV378" i="1"/>
  <c r="CV395" i="1"/>
  <c r="DG392" i="1"/>
  <c r="DG378" i="1"/>
  <c r="DG385" i="1"/>
  <c r="DG387" i="1"/>
  <c r="CV399" i="1"/>
  <c r="DG400" i="1"/>
  <c r="CV377" i="1"/>
  <c r="CV400" i="1"/>
  <c r="GX390" i="1"/>
  <c r="CU390" i="1"/>
  <c r="HB402" i="1"/>
  <c r="HC402" i="1"/>
  <c r="GY390" i="1"/>
  <c r="HS390" i="1"/>
  <c r="HD402" i="1"/>
  <c r="DJ402" i="1"/>
  <c r="DT402" i="1"/>
  <c r="GW390" i="1"/>
  <c r="DH402" i="1"/>
  <c r="DI402" i="1"/>
  <c r="GV390" i="1"/>
  <c r="HZ402" i="1"/>
  <c r="AM402" i="1"/>
  <c r="DU402" i="1"/>
  <c r="DK380" i="1"/>
  <c r="DY380" i="1"/>
  <c r="CH380" i="1"/>
  <c r="DJ397" i="1"/>
  <c r="DN404" i="1"/>
  <c r="GX404" i="1"/>
  <c r="DD404" i="1"/>
  <c r="BS404" i="1"/>
  <c r="HJ404" i="1"/>
  <c r="IB391" i="1"/>
  <c r="CU402" i="1"/>
  <c r="CU404" i="1"/>
  <c r="HS402" i="1"/>
  <c r="CU391" i="1"/>
  <c r="HE377" i="1"/>
  <c r="HF377" i="1"/>
  <c r="HA377" i="1"/>
  <c r="GU402" i="1"/>
  <c r="DR404" i="1"/>
  <c r="CS404" i="1"/>
  <c r="DV377" i="1"/>
  <c r="CS380" i="1"/>
  <c r="GY402" i="1"/>
  <c r="CT404" i="1"/>
  <c r="BS402" i="1"/>
  <c r="AQ402" i="1"/>
  <c r="GY404" i="1"/>
  <c r="HR404" i="1"/>
  <c r="CS402" i="1"/>
  <c r="GU404" i="1"/>
  <c r="CT402" i="1"/>
  <c r="AK404" i="1"/>
  <c r="EW404" i="1"/>
  <c r="HB376" i="1"/>
  <c r="FC398" i="1"/>
  <c r="FD398" i="1"/>
  <c r="DJ376" i="1"/>
  <c r="HE381" i="1"/>
  <c r="HE398" i="1"/>
  <c r="IE398" i="1"/>
  <c r="DV376" i="1"/>
  <c r="HF398" i="1"/>
  <c r="BS398" i="1"/>
  <c r="HZ405" i="1"/>
  <c r="HC405" i="1"/>
  <c r="GW387" i="1"/>
  <c r="GX387" i="1"/>
  <c r="HE399" i="1"/>
  <c r="IC399" i="1"/>
  <c r="IC400" i="1"/>
  <c r="FC394" i="1"/>
  <c r="FD394" i="1"/>
  <c r="IE400" i="1"/>
  <c r="HF399" i="1"/>
  <c r="DH405" i="1"/>
  <c r="GY389" i="1"/>
  <c r="DJ399" i="1"/>
  <c r="CH399" i="1"/>
  <c r="DH399" i="1"/>
  <c r="AM400" i="1"/>
  <c r="GX389" i="1"/>
  <c r="HB377" i="1"/>
  <c r="DH377" i="1"/>
  <c r="HD399" i="1"/>
  <c r="IG399" i="1"/>
  <c r="HO386" i="1"/>
  <c r="HD377" i="1"/>
  <c r="DI377" i="1"/>
  <c r="HB391" i="1"/>
  <c r="BS397" i="1"/>
  <c r="AQ397" i="1"/>
  <c r="DI399" i="1"/>
  <c r="DV402" i="1"/>
  <c r="HF406" i="1"/>
  <c r="GW407" i="1"/>
  <c r="FX399" i="1"/>
  <c r="FX377" i="1"/>
  <c r="DH406" i="1"/>
  <c r="DV406" i="1"/>
  <c r="IE399" i="1"/>
  <c r="HC377" i="1"/>
  <c r="GW380" i="1"/>
  <c r="DH380" i="1"/>
  <c r="GV387" i="1"/>
  <c r="IC388" i="1"/>
  <c r="DV391" i="1"/>
  <c r="GT379" i="1"/>
  <c r="IA399" i="1"/>
  <c r="HE403" i="1"/>
  <c r="HT379" i="1"/>
  <c r="AM406" i="1"/>
  <c r="AM405" i="1"/>
  <c r="FX380" i="1"/>
  <c r="HC380" i="1"/>
  <c r="HF400" i="1"/>
  <c r="HE378" i="1"/>
  <c r="CU389" i="1"/>
  <c r="HD405" i="1"/>
  <c r="FC385" i="1"/>
  <c r="FD385" i="1"/>
  <c r="HB393" i="1"/>
  <c r="DI397" i="1"/>
  <c r="DJ394" i="1"/>
  <c r="CH394" i="1"/>
  <c r="HE405" i="1"/>
  <c r="HD393" i="1"/>
  <c r="HE400" i="1"/>
  <c r="HB401" i="1"/>
  <c r="CS389" i="1"/>
  <c r="HB398" i="1"/>
  <c r="GW399" i="1"/>
  <c r="HC400" i="1"/>
  <c r="HE402" i="1"/>
  <c r="GV405" i="1"/>
  <c r="DV405" i="1"/>
  <c r="FX406" i="1"/>
  <c r="ID402" i="1"/>
  <c r="ID380" i="1"/>
  <c r="AK389" i="1"/>
  <c r="HA380" i="1"/>
  <c r="IC393" i="1"/>
  <c r="HD400" i="1"/>
  <c r="IB380" i="1"/>
  <c r="HA378" i="1"/>
  <c r="DI380" i="1"/>
  <c r="HP389" i="1"/>
  <c r="FC400" i="1"/>
  <c r="FD400" i="1"/>
  <c r="DI378" i="1"/>
  <c r="HE380" i="1"/>
  <c r="HF405" i="1"/>
  <c r="DJ405" i="1"/>
  <c r="HE376" i="1"/>
  <c r="CT379" i="1"/>
  <c r="GU389" i="1"/>
  <c r="IA398" i="1"/>
  <c r="HF376" i="1"/>
  <c r="HD380" i="1"/>
  <c r="GW389" i="1"/>
  <c r="CT390" i="1"/>
  <c r="HB394" i="1"/>
  <c r="HA397" i="1"/>
  <c r="FX398" i="1"/>
  <c r="DI398" i="1"/>
  <c r="II397" i="1"/>
  <c r="HP399" i="1"/>
  <c r="DV401" i="1"/>
  <c r="HF402" i="1"/>
  <c r="FC402" i="1"/>
  <c r="FD402" i="1"/>
  <c r="HA405" i="1"/>
  <c r="HC406" i="1"/>
  <c r="HO390" i="1"/>
  <c r="DV400" i="1"/>
  <c r="AM380" i="1"/>
  <c r="GY387" i="1"/>
  <c r="CT389" i="1"/>
  <c r="DX389" i="1"/>
  <c r="DH400" i="1"/>
  <c r="DJ378" i="1"/>
  <c r="DR378" i="1"/>
  <c r="HB380" i="1"/>
  <c r="BS390" i="1"/>
  <c r="GM390" i="1"/>
  <c r="CS390" i="1"/>
  <c r="IE397" i="1"/>
  <c r="HA376" i="1"/>
  <c r="GX378" i="1"/>
  <c r="HF380" i="1"/>
  <c r="CT386" i="1"/>
  <c r="HA387" i="1"/>
  <c r="FC390" i="1"/>
  <c r="FD390" i="1"/>
  <c r="EW390" i="1"/>
  <c r="IA393" i="1"/>
  <c r="HE397" i="1"/>
  <c r="HC398" i="1"/>
  <c r="DJ398" i="1"/>
  <c r="CT400" i="1"/>
  <c r="HA400" i="1"/>
  <c r="DJ400" i="1"/>
  <c r="DI405" i="1"/>
  <c r="HD406" i="1"/>
  <c r="DJ406" i="1"/>
  <c r="DC406" i="1"/>
  <c r="HX379" i="1"/>
  <c r="AK390" i="1"/>
  <c r="EW400" i="1"/>
  <c r="CX387" i="1"/>
  <c r="DB387" i="1"/>
  <c r="CK387" i="1"/>
  <c r="CJ402" i="1"/>
  <c r="CX398" i="1"/>
  <c r="CK398" i="1"/>
  <c r="DJ389" i="1"/>
  <c r="GY378" i="1"/>
  <c r="DH408" i="1"/>
  <c r="HB381" i="1"/>
  <c r="GU378" i="1"/>
  <c r="GX379" i="1"/>
  <c r="CT385" i="1"/>
  <c r="HP400" i="1"/>
  <c r="CK379" i="1"/>
  <c r="HB378" i="1"/>
  <c r="ID378" i="1"/>
  <c r="HC381" i="1"/>
  <c r="GW385" i="1"/>
  <c r="FC405" i="1"/>
  <c r="FD405" i="1"/>
  <c r="CS400" i="1"/>
  <c r="AK400" i="1"/>
  <c r="AK401" i="1"/>
  <c r="CX382" i="1"/>
  <c r="DA382" i="1"/>
  <c r="CK382" i="1"/>
  <c r="FC401" i="1"/>
  <c r="FD401" i="1"/>
  <c r="DV403" i="1"/>
  <c r="FX378" i="1"/>
  <c r="GV379" i="1"/>
  <c r="HD381" i="1"/>
  <c r="GX385" i="1"/>
  <c r="CS385" i="1"/>
  <c r="HB389" i="1"/>
  <c r="GY400" i="1"/>
  <c r="GV401" i="1"/>
  <c r="HP401" i="1"/>
  <c r="DJ403" i="1"/>
  <c r="DU403" i="1"/>
  <c r="GY379" i="1"/>
  <c r="HF381" i="1"/>
  <c r="HZ381" i="1"/>
  <c r="BS385" i="1"/>
  <c r="AQ385" i="1"/>
  <c r="HC389" i="1"/>
  <c r="CS395" i="1"/>
  <c r="HB397" i="1"/>
  <c r="IG397" i="1"/>
  <c r="BS400" i="1"/>
  <c r="AQ400" i="1"/>
  <c r="GW401" i="1"/>
  <c r="CS401" i="1"/>
  <c r="GV402" i="1"/>
  <c r="DH403" i="1"/>
  <c r="HV379" i="1"/>
  <c r="HT404" i="1"/>
  <c r="HO402" i="1"/>
  <c r="CX381" i="1"/>
  <c r="CY381" i="1"/>
  <c r="CK381" i="1"/>
  <c r="CJ390" i="1"/>
  <c r="IB378" i="1"/>
  <c r="BS405" i="1"/>
  <c r="EF405" i="1"/>
  <c r="GU376" i="1"/>
  <c r="HC378" i="1"/>
  <c r="HD378" i="1"/>
  <c r="DH378" i="1"/>
  <c r="CS378" i="1"/>
  <c r="GU379" i="1"/>
  <c r="DN380" i="1"/>
  <c r="DJ383" i="1"/>
  <c r="DO383" i="1"/>
  <c r="HC385" i="1"/>
  <c r="EW385" i="1"/>
  <c r="HC386" i="1"/>
  <c r="CT388" i="1"/>
  <c r="HD389" i="1"/>
  <c r="HC397" i="1"/>
  <c r="IA397" i="1"/>
  <c r="GV400" i="1"/>
  <c r="GX401" i="1"/>
  <c r="GW402" i="1"/>
  <c r="HP404" i="1"/>
  <c r="GV404" i="1"/>
  <c r="DA406" i="1"/>
  <c r="CU407" i="1"/>
  <c r="EW388" i="1"/>
  <c r="AK402" i="1"/>
  <c r="CT399" i="1"/>
  <c r="EW379" i="1"/>
  <c r="CJ377" i="1"/>
  <c r="CX394" i="1"/>
  <c r="CZ394" i="1"/>
  <c r="CK394" i="1"/>
  <c r="BS378" i="1"/>
  <c r="GP378" i="1"/>
  <c r="FX381" i="1"/>
  <c r="DI389" i="1"/>
  <c r="FC378" i="1"/>
  <c r="FD378" i="1"/>
  <c r="IB381" i="1"/>
  <c r="HD384" i="1"/>
  <c r="CT378" i="1"/>
  <c r="HF378" i="1"/>
  <c r="GV378" i="1"/>
  <c r="GW379" i="1"/>
  <c r="GV380" i="1"/>
  <c r="HA381" i="1"/>
  <c r="HP385" i="1"/>
  <c r="GY385" i="1"/>
  <c r="GX388" i="1"/>
  <c r="DH389" i="1"/>
  <c r="HC391" i="1"/>
  <c r="GX395" i="1"/>
  <c r="HD397" i="1"/>
  <c r="CS379" i="1"/>
  <c r="HR379" i="1"/>
  <c r="BS399" i="1"/>
  <c r="AQ399" i="1"/>
  <c r="GY401" i="1"/>
  <c r="GX402" i="1"/>
  <c r="FX403" i="1"/>
  <c r="GS379" i="1"/>
  <c r="GS399" i="1"/>
  <c r="DM384" i="1"/>
  <c r="DK384" i="1"/>
  <c r="DY384" i="1"/>
  <c r="DC384" i="1"/>
  <c r="HZ380" i="1"/>
  <c r="DV380" i="1"/>
  <c r="HA388" i="1"/>
  <c r="HC401" i="1"/>
  <c r="HB383" i="1"/>
  <c r="HF384" i="1"/>
  <c r="HF388" i="1"/>
  <c r="GW388" i="1"/>
  <c r="IG388" i="1"/>
  <c r="GY399" i="1"/>
  <c r="CS399" i="1"/>
  <c r="DI401" i="1"/>
  <c r="BS381" i="1"/>
  <c r="AQ381" i="1"/>
  <c r="IA401" i="1"/>
  <c r="DI384" i="1"/>
  <c r="HA384" i="1"/>
  <c r="HB388" i="1"/>
  <c r="BS388" i="1"/>
  <c r="AQ388" i="1"/>
  <c r="HV388" i="1"/>
  <c r="GU399" i="1"/>
  <c r="HD401" i="1"/>
  <c r="GW403" i="1"/>
  <c r="AK399" i="1"/>
  <c r="HX388" i="1"/>
  <c r="GU377" i="1"/>
  <c r="DI383" i="1"/>
  <c r="HB384" i="1"/>
  <c r="DJ388" i="1"/>
  <c r="HC388" i="1"/>
  <c r="GU388" i="1"/>
  <c r="HR388" i="1"/>
  <c r="GS388" i="1"/>
  <c r="FC399" i="1"/>
  <c r="FD399" i="1"/>
  <c r="HE401" i="1"/>
  <c r="HZ384" i="1"/>
  <c r="GT388" i="1"/>
  <c r="FX382" i="1"/>
  <c r="AK388" i="1"/>
  <c r="FX402" i="1"/>
  <c r="DH384" i="1"/>
  <c r="IA388" i="1"/>
  <c r="HA383" i="1"/>
  <c r="DH388" i="1"/>
  <c r="HD388" i="1"/>
  <c r="FC388" i="1"/>
  <c r="FD388" i="1"/>
  <c r="DV384" i="1"/>
  <c r="GV399" i="1"/>
  <c r="BS401" i="1"/>
  <c r="AQ401" i="1"/>
  <c r="HF401" i="1"/>
  <c r="BS403" i="1"/>
  <c r="AQ403" i="1"/>
  <c r="EW399" i="1"/>
  <c r="EW378" i="1"/>
  <c r="DH401" i="1"/>
  <c r="EW386" i="1"/>
  <c r="FX401" i="1"/>
  <c r="HC384" i="1"/>
  <c r="BS384" i="1"/>
  <c r="AQ384" i="1"/>
  <c r="HC383" i="1"/>
  <c r="HE384" i="1"/>
  <c r="DI388" i="1"/>
  <c r="HE388" i="1"/>
  <c r="GX399" i="1"/>
  <c r="CU399" i="1"/>
  <c r="DJ401" i="1"/>
  <c r="DC401" i="1"/>
  <c r="HA401" i="1"/>
  <c r="HR399" i="1"/>
  <c r="HV399" i="1"/>
  <c r="BS393" i="1"/>
  <c r="HI393" i="1"/>
  <c r="FC376" i="1"/>
  <c r="FD376" i="1"/>
  <c r="GV381" i="1"/>
  <c r="GX384" i="1"/>
  <c r="BS387" i="1"/>
  <c r="HI387" i="1"/>
  <c r="HD387" i="1"/>
  <c r="EW393" i="1"/>
  <c r="HC393" i="1"/>
  <c r="IE393" i="1"/>
  <c r="DH394" i="1"/>
  <c r="HA394" i="1"/>
  <c r="GY395" i="1"/>
  <c r="HP396" i="1"/>
  <c r="HT395" i="1"/>
  <c r="GX403" i="1"/>
  <c r="HB403" i="1"/>
  <c r="GY405" i="1"/>
  <c r="GY407" i="1"/>
  <c r="HZ386" i="1"/>
  <c r="GY403" i="1"/>
  <c r="DI403" i="1"/>
  <c r="HC403" i="1"/>
  <c r="CT384" i="1"/>
  <c r="DI387" i="1"/>
  <c r="HE393" i="1"/>
  <c r="FX394" i="1"/>
  <c r="HE379" i="1"/>
  <c r="GW381" i="1"/>
  <c r="CU395" i="1"/>
  <c r="HA379" i="1"/>
  <c r="DV379" i="1"/>
  <c r="CS381" i="1"/>
  <c r="GY381" i="1"/>
  <c r="FX383" i="1"/>
  <c r="CU384" i="1"/>
  <c r="GU384" i="1"/>
  <c r="DJ386" i="1"/>
  <c r="DT386" i="1"/>
  <c r="GW386" i="1"/>
  <c r="CT393" i="1"/>
  <c r="DI394" i="1"/>
  <c r="HD394" i="1"/>
  <c r="GU395" i="1"/>
  <c r="EW381" i="1"/>
  <c r="IA403" i="1"/>
  <c r="GU403" i="1"/>
  <c r="HD403" i="1"/>
  <c r="GW405" i="1"/>
  <c r="DX405" i="1"/>
  <c r="EW407" i="1"/>
  <c r="FC381" i="1"/>
  <c r="FD381" i="1"/>
  <c r="GY384" i="1"/>
  <c r="IB394" i="1"/>
  <c r="DJ393" i="1"/>
  <c r="DR393" i="1"/>
  <c r="EW384" i="1"/>
  <c r="HF393" i="1"/>
  <c r="HP395" i="1"/>
  <c r="GW396" i="1"/>
  <c r="IG379" i="1"/>
  <c r="HO384" i="1"/>
  <c r="DN384" i="1"/>
  <c r="FC384" i="1"/>
  <c r="FD384" i="1"/>
  <c r="GY386" i="1"/>
  <c r="DH393" i="1"/>
  <c r="GV393" i="1"/>
  <c r="DV394" i="1"/>
  <c r="HF394" i="1"/>
  <c r="CT395" i="1"/>
  <c r="GV395" i="1"/>
  <c r="ID394" i="1"/>
  <c r="HT393" i="1"/>
  <c r="HP403" i="1"/>
  <c r="FC403" i="1"/>
  <c r="FD403" i="1"/>
  <c r="HF403" i="1"/>
  <c r="CT403" i="1"/>
  <c r="FX404" i="1"/>
  <c r="GX405" i="1"/>
  <c r="GU407" i="1"/>
  <c r="EW403" i="1"/>
  <c r="DH386" i="1"/>
  <c r="HC394" i="1"/>
  <c r="DJ382" i="1"/>
  <c r="DD384" i="1"/>
  <c r="GV384" i="1"/>
  <c r="HA393" i="1"/>
  <c r="HE394" i="1"/>
  <c r="BS394" i="1"/>
  <c r="HK394" i="1"/>
  <c r="HZ394" i="1"/>
  <c r="EW395" i="1"/>
  <c r="GV403" i="1"/>
  <c r="HA403" i="1"/>
  <c r="GU405" i="1"/>
  <c r="CS391" i="1"/>
  <c r="AK391" i="1"/>
  <c r="IE395" i="1"/>
  <c r="AM395" i="1"/>
  <c r="IC407" i="1"/>
  <c r="AM407" i="1"/>
  <c r="GQ398" i="1"/>
  <c r="AQ398" i="1"/>
  <c r="DR380" i="1"/>
  <c r="AN380" i="1"/>
  <c r="GU397" i="1"/>
  <c r="AK397" i="1"/>
  <c r="CT407" i="1"/>
  <c r="AK407" i="1"/>
  <c r="AM384" i="1"/>
  <c r="HR395" i="1"/>
  <c r="AK395" i="1"/>
  <c r="GU380" i="1"/>
  <c r="HF382" i="1"/>
  <c r="HF385" i="1"/>
  <c r="FX386" i="1"/>
  <c r="DI386" i="1"/>
  <c r="DJ391" i="1"/>
  <c r="DK391" i="1"/>
  <c r="DY391" i="1"/>
  <c r="GW391" i="1"/>
  <c r="HA391" i="1"/>
  <c r="GX393" i="1"/>
  <c r="HC395" i="1"/>
  <c r="GV396" i="1"/>
  <c r="HS380" i="1"/>
  <c r="HR393" i="1"/>
  <c r="HC407" i="1"/>
  <c r="AM396" i="1"/>
  <c r="HP376" i="1"/>
  <c r="AK376" i="1"/>
  <c r="HT403" i="1"/>
  <c r="AK403" i="1"/>
  <c r="GX380" i="1"/>
  <c r="HA382" i="1"/>
  <c r="FC382" i="1"/>
  <c r="FD382" i="1"/>
  <c r="HD383" i="1"/>
  <c r="HZ383" i="1"/>
  <c r="HA385" i="1"/>
  <c r="HD386" i="1"/>
  <c r="HB387" i="1"/>
  <c r="GY391" i="1"/>
  <c r="HD391" i="1"/>
  <c r="EW391" i="1"/>
  <c r="GY393" i="1"/>
  <c r="FX395" i="1"/>
  <c r="GX396" i="1"/>
  <c r="CU396" i="1"/>
  <c r="IA407" i="1"/>
  <c r="HE407" i="1"/>
  <c r="AK380" i="1"/>
  <c r="HZ385" i="1"/>
  <c r="AM385" i="1"/>
  <c r="CS392" i="1"/>
  <c r="AK392" i="1"/>
  <c r="AK381" i="1"/>
  <c r="GV386" i="1"/>
  <c r="AK386" i="1"/>
  <c r="GX391" i="1"/>
  <c r="HD407" i="1"/>
  <c r="EW380" i="1"/>
  <c r="DM380" i="1"/>
  <c r="HB382" i="1"/>
  <c r="HE383" i="1"/>
  <c r="DH383" i="1"/>
  <c r="DI385" i="1"/>
  <c r="HB385" i="1"/>
  <c r="DJ385" i="1"/>
  <c r="HE386" i="1"/>
  <c r="IA387" i="1"/>
  <c r="FC387" i="1"/>
  <c r="FD387" i="1"/>
  <c r="FX387" i="1"/>
  <c r="FX388" i="1"/>
  <c r="BS391" i="1"/>
  <c r="HM391" i="1"/>
  <c r="HE391" i="1"/>
  <c r="HO391" i="1"/>
  <c r="GU393" i="1"/>
  <c r="BS395" i="1"/>
  <c r="AQ395" i="1"/>
  <c r="GY396" i="1"/>
  <c r="EW396" i="1"/>
  <c r="HP397" i="1"/>
  <c r="DV385" i="1"/>
  <c r="DH407" i="1"/>
  <c r="HF407" i="1"/>
  <c r="HZ389" i="1"/>
  <c r="AM389" i="1"/>
  <c r="HZ378" i="1"/>
  <c r="AM378" i="1"/>
  <c r="EW387" i="1"/>
  <c r="AK387" i="1"/>
  <c r="AM408" i="1"/>
  <c r="IE388" i="1"/>
  <c r="AM388" i="1"/>
  <c r="FC380" i="1"/>
  <c r="FD380" i="1"/>
  <c r="DC380" i="1"/>
  <c r="DI382" i="1"/>
  <c r="IA385" i="1"/>
  <c r="FX385" i="1"/>
  <c r="IE385" i="1"/>
  <c r="HF386" i="1"/>
  <c r="BS386" i="1"/>
  <c r="AQ386" i="1"/>
  <c r="HC387" i="1"/>
  <c r="HZ391" i="1"/>
  <c r="HF391" i="1"/>
  <c r="CT391" i="1"/>
  <c r="FC393" i="1"/>
  <c r="FD393" i="1"/>
  <c r="HD395" i="1"/>
  <c r="IC395" i="1"/>
  <c r="CT396" i="1"/>
  <c r="HT396" i="1"/>
  <c r="DV386" i="1"/>
  <c r="DI407" i="1"/>
  <c r="HA407" i="1"/>
  <c r="HR396" i="1"/>
  <c r="DH397" i="1"/>
  <c r="AM397" i="1"/>
  <c r="DH398" i="1"/>
  <c r="AM398" i="1"/>
  <c r="DH376" i="1"/>
  <c r="AM376" i="1"/>
  <c r="HZ399" i="1"/>
  <c r="AM399" i="1"/>
  <c r="DJ377" i="1"/>
  <c r="DC377" i="1"/>
  <c r="AM377" i="1"/>
  <c r="DJ395" i="1"/>
  <c r="DI395" i="1"/>
  <c r="HF395" i="1"/>
  <c r="FC395" i="1"/>
  <c r="FD395" i="1"/>
  <c r="CS396" i="1"/>
  <c r="HQ380" i="1"/>
  <c r="FC407" i="1"/>
  <c r="FD407" i="1"/>
  <c r="HB407" i="1"/>
  <c r="DH387" i="1"/>
  <c r="HP387" i="1"/>
  <c r="BS383" i="1"/>
  <c r="AQ383" i="1"/>
  <c r="AK383" i="1"/>
  <c r="IA391" i="1"/>
  <c r="AM391" i="1"/>
  <c r="DV382" i="1"/>
  <c r="AM382" i="1"/>
  <c r="CU393" i="1"/>
  <c r="AK393" i="1"/>
  <c r="II379" i="1"/>
  <c r="AM379" i="1"/>
  <c r="AM392" i="1"/>
  <c r="DI393" i="1"/>
  <c r="AM393" i="1"/>
  <c r="FC377" i="1"/>
  <c r="FD377" i="1"/>
  <c r="HO380" i="1"/>
  <c r="GY380" i="1"/>
  <c r="DD380" i="1"/>
  <c r="DH382" i="1"/>
  <c r="HD382" i="1"/>
  <c r="IA382" i="1"/>
  <c r="HD385" i="1"/>
  <c r="HA386" i="1"/>
  <c r="DJ387" i="1"/>
  <c r="DQ387" i="1"/>
  <c r="HE387" i="1"/>
  <c r="DI391" i="1"/>
  <c r="FX391" i="1"/>
  <c r="BS380" i="1"/>
  <c r="HK380" i="1"/>
  <c r="HE382" i="1"/>
  <c r="BS382" i="1"/>
  <c r="AQ382" i="1"/>
  <c r="HF383" i="1"/>
  <c r="FX384" i="1"/>
  <c r="HE385" i="1"/>
  <c r="HB386" i="1"/>
  <c r="DV387" i="1"/>
  <c r="HF387" i="1"/>
  <c r="HE389" i="1"/>
  <c r="DH391" i="1"/>
  <c r="FC391" i="1"/>
  <c r="FD391" i="1"/>
  <c r="HP393" i="1"/>
  <c r="GW393" i="1"/>
  <c r="DV395" i="1"/>
  <c r="HB395" i="1"/>
  <c r="GU396" i="1"/>
  <c r="IB386" i="1"/>
  <c r="FX407" i="1"/>
  <c r="CU380" i="1"/>
  <c r="DV408" i="1"/>
  <c r="GY408" i="1"/>
  <c r="GX408" i="1"/>
  <c r="GW408" i="1"/>
  <c r="GV408" i="1"/>
  <c r="GU408" i="1"/>
  <c r="FC408" i="1"/>
  <c r="FD408" i="1"/>
  <c r="BS408" i="1"/>
  <c r="AQ408" i="1"/>
  <c r="CS405" i="1"/>
  <c r="CU405" i="1"/>
  <c r="CT405" i="1"/>
  <c r="HO405" i="1"/>
  <c r="IC387" i="1"/>
  <c r="IE387" i="1"/>
  <c r="GU383" i="1"/>
  <c r="HO381" i="1"/>
  <c r="CT381" i="1"/>
  <c r="HO383" i="1"/>
  <c r="FC383" i="1"/>
  <c r="FD383" i="1"/>
  <c r="CS386" i="1"/>
  <c r="FC389" i="1"/>
  <c r="FD389" i="1"/>
  <c r="HA389" i="1"/>
  <c r="FX390" i="1"/>
  <c r="GV391" i="1"/>
  <c r="DH396" i="1"/>
  <c r="DR384" i="1"/>
  <c r="HR407" i="1"/>
  <c r="HC408" i="1"/>
  <c r="HA408" i="1"/>
  <c r="HF408" i="1"/>
  <c r="FX409" i="1"/>
  <c r="HB408" i="1"/>
  <c r="HE408" i="1"/>
  <c r="HD408" i="1"/>
  <c r="CU408" i="1"/>
  <c r="HT387" i="1"/>
  <c r="HR387" i="1"/>
  <c r="CS387" i="1"/>
  <c r="CT387" i="1"/>
  <c r="CU387" i="1"/>
  <c r="IE403" i="1"/>
  <c r="IC403" i="1"/>
  <c r="CS407" i="1"/>
  <c r="DC408" i="1"/>
  <c r="DK408" i="1"/>
  <c r="DY408" i="1"/>
  <c r="DD408" i="1"/>
  <c r="DN408" i="1"/>
  <c r="DM408" i="1"/>
  <c r="DR408" i="1"/>
  <c r="IG403" i="1"/>
  <c r="DI408" i="1"/>
  <c r="FX408" i="1"/>
  <c r="DJ407" i="1"/>
  <c r="CH407" i="1"/>
  <c r="GX381" i="1"/>
  <c r="BS389" i="1"/>
  <c r="GK389" i="1"/>
  <c r="HF389" i="1"/>
  <c r="IA389" i="1"/>
  <c r="GU392" i="1"/>
  <c r="GX407" i="1"/>
  <c r="HP407" i="1"/>
  <c r="HR403" i="1"/>
  <c r="IC397" i="1"/>
  <c r="HP408" i="1"/>
  <c r="EW408" i="1"/>
  <c r="CS408" i="1"/>
  <c r="BS396" i="1"/>
  <c r="HL396" i="1"/>
  <c r="CT408" i="1"/>
  <c r="IA408" i="1"/>
  <c r="CS403" i="1"/>
  <c r="HV403" i="1"/>
  <c r="EW392" i="1"/>
  <c r="EW397" i="1"/>
  <c r="BS407" i="1"/>
  <c r="AQ407" i="1"/>
  <c r="GS403" i="1"/>
  <c r="HK406" i="1"/>
  <c r="HJ406" i="1"/>
  <c r="HL406" i="1"/>
  <c r="HM406" i="1"/>
  <c r="HH406" i="1"/>
  <c r="HI406" i="1"/>
  <c r="EI406" i="1"/>
  <c r="GM406" i="1"/>
  <c r="GL406" i="1"/>
  <c r="EG406" i="1"/>
  <c r="GK406" i="1"/>
  <c r="EH406" i="1"/>
  <c r="GN406" i="1"/>
  <c r="EF406" i="1"/>
  <c r="GQ406" i="1"/>
  <c r="GP406" i="1"/>
  <c r="DQ405" i="1"/>
  <c r="DP405" i="1"/>
  <c r="DR405" i="1"/>
  <c r="HJ405" i="1"/>
  <c r="HK405" i="1"/>
  <c r="DP402" i="1"/>
  <c r="HJ402" i="1"/>
  <c r="HH402" i="1"/>
  <c r="HI402" i="1"/>
  <c r="HK402" i="1"/>
  <c r="HL402" i="1"/>
  <c r="HM402" i="1"/>
  <c r="EG402" i="1"/>
  <c r="GM402" i="1"/>
  <c r="GK402" i="1"/>
  <c r="GN402" i="1"/>
  <c r="EF402" i="1"/>
  <c r="GL402" i="1"/>
  <c r="EH402" i="1"/>
  <c r="EI402" i="1"/>
  <c r="GP402" i="1"/>
  <c r="GQ402" i="1"/>
  <c r="HK401" i="1"/>
  <c r="DK400" i="1"/>
  <c r="DY400" i="1"/>
  <c r="CU378" i="1"/>
  <c r="HO378" i="1"/>
  <c r="HQ378" i="1"/>
  <c r="HS378" i="1"/>
  <c r="EW376" i="1"/>
  <c r="HF379" i="1"/>
  <c r="BS392" i="1"/>
  <c r="EI392" i="1"/>
  <c r="DI392" i="1"/>
  <c r="GY397" i="1"/>
  <c r="IE396" i="1"/>
  <c r="IC396" i="1"/>
  <c r="DV396" i="1"/>
  <c r="IA396" i="1"/>
  <c r="DJ392" i="1"/>
  <c r="CH392" i="1"/>
  <c r="DV392" i="1"/>
  <c r="HQ386" i="1"/>
  <c r="HB392" i="1"/>
  <c r="DI396" i="1"/>
  <c r="FX392" i="1"/>
  <c r="FC392" i="1"/>
  <c r="FD392" i="1"/>
  <c r="FX396" i="1"/>
  <c r="HP383" i="1"/>
  <c r="HQ383" i="1"/>
  <c r="IA379" i="1"/>
  <c r="DI379" i="1"/>
  <c r="IC379" i="1"/>
  <c r="CU377" i="1"/>
  <c r="CS377" i="1"/>
  <c r="HP377" i="1"/>
  <c r="CT397" i="1"/>
  <c r="GT397" i="1"/>
  <c r="HR397" i="1"/>
  <c r="HX397" i="1"/>
  <c r="HV397" i="1"/>
  <c r="GS397" i="1"/>
  <c r="HT397" i="1"/>
  <c r="CU381" i="1"/>
  <c r="HQ381" i="1"/>
  <c r="DH381" i="1"/>
  <c r="DV381" i="1"/>
  <c r="DJ381" i="1"/>
  <c r="CH381" i="1"/>
  <c r="CU392" i="1"/>
  <c r="HC392" i="1"/>
  <c r="GV392" i="1"/>
  <c r="DJ396" i="1"/>
  <c r="FC396" i="1"/>
  <c r="FD396" i="1"/>
  <c r="HC396" i="1"/>
  <c r="CS397" i="1"/>
  <c r="FC397" i="1"/>
  <c r="FD397" i="1"/>
  <c r="GV383" i="1"/>
  <c r="DH379" i="1"/>
  <c r="GW377" i="1"/>
  <c r="CS383" i="1"/>
  <c r="HD392" i="1"/>
  <c r="GW392" i="1"/>
  <c r="FX393" i="1"/>
  <c r="HD396" i="1"/>
  <c r="CU397" i="1"/>
  <c r="FX397" i="1"/>
  <c r="GV397" i="1"/>
  <c r="HQ391" i="1"/>
  <c r="GX376" i="1"/>
  <c r="CT376" i="1"/>
  <c r="GV377" i="1"/>
  <c r="HB379" i="1"/>
  <c r="BS379" i="1"/>
  <c r="EI379" i="1"/>
  <c r="CT383" i="1"/>
  <c r="CU386" i="1"/>
  <c r="HZ392" i="1"/>
  <c r="HE392" i="1"/>
  <c r="GX392" i="1"/>
  <c r="HO392" i="1"/>
  <c r="HE396" i="1"/>
  <c r="GW397" i="1"/>
  <c r="EW377" i="1"/>
  <c r="IA383" i="1"/>
  <c r="DV383" i="1"/>
  <c r="IB383" i="1"/>
  <c r="HB396" i="1"/>
  <c r="CS376" i="1"/>
  <c r="GX377" i="1"/>
  <c r="DJ379" i="1"/>
  <c r="EW383" i="1"/>
  <c r="GV376" i="1"/>
  <c r="GY383" i="1"/>
  <c r="GW376" i="1"/>
  <c r="FX379" i="1"/>
  <c r="CU376" i="1"/>
  <c r="GY376" i="1"/>
  <c r="GY377" i="1"/>
  <c r="HC379" i="1"/>
  <c r="GW383" i="1"/>
  <c r="GU386" i="1"/>
  <c r="BS376" i="1"/>
  <c r="HI376" i="1"/>
  <c r="CT377" i="1"/>
  <c r="BS377" i="1"/>
  <c r="AQ377" i="1"/>
  <c r="GW378" i="1"/>
  <c r="HD379" i="1"/>
  <c r="FC379" i="1"/>
  <c r="FD379" i="1"/>
  <c r="IE379" i="1"/>
  <c r="GU381" i="1"/>
  <c r="CU383" i="1"/>
  <c r="GX383" i="1"/>
  <c r="FC386" i="1"/>
  <c r="FD386" i="1"/>
  <c r="FX389" i="1"/>
  <c r="GU391" i="1"/>
  <c r="HF392" i="1"/>
  <c r="GY392" i="1"/>
  <c r="DH392" i="1"/>
  <c r="HF396" i="1"/>
  <c r="GX397" i="1"/>
  <c r="DI381" i="1"/>
  <c r="HJ398" i="1"/>
  <c r="HK398" i="1"/>
  <c r="HL398" i="1"/>
  <c r="HM398" i="1"/>
  <c r="HH398" i="1"/>
  <c r="HI398" i="1"/>
  <c r="GN398" i="1"/>
  <c r="EH398" i="1"/>
  <c r="EG398" i="1"/>
  <c r="EI398" i="1"/>
  <c r="GK398" i="1"/>
  <c r="EF398" i="1"/>
  <c r="GM398" i="1"/>
  <c r="GL398" i="1"/>
  <c r="GP398" i="1"/>
  <c r="HL397" i="1"/>
  <c r="DQ397" i="1"/>
  <c r="HH394" i="1"/>
  <c r="DU390" i="1"/>
  <c r="DC390" i="1"/>
  <c r="DP390" i="1"/>
  <c r="DS390" i="1"/>
  <c r="DN390" i="1"/>
  <c r="DD390" i="1"/>
  <c r="DO390" i="1"/>
  <c r="DQ390" i="1"/>
  <c r="DR390" i="1"/>
  <c r="DT390" i="1"/>
  <c r="DK390" i="1"/>
  <c r="GK390" i="1"/>
  <c r="DT388" i="1"/>
  <c r="DT387" i="1"/>
  <c r="DS387" i="1"/>
  <c r="HK385" i="1"/>
  <c r="HL385" i="1"/>
  <c r="HH385" i="1"/>
  <c r="GK385" i="1"/>
  <c r="EH385" i="1"/>
  <c r="GL385" i="1"/>
  <c r="DU383" i="1"/>
  <c r="DR383" i="1"/>
  <c r="DS383" i="1"/>
  <c r="HH382" i="1"/>
  <c r="GK381" i="1"/>
  <c r="DM376" i="1"/>
  <c r="DC376" i="1"/>
  <c r="EG397" i="1"/>
  <c r="GL397" i="1"/>
  <c r="GN401" i="1"/>
  <c r="CX390" i="1"/>
  <c r="GK401" i="1"/>
  <c r="DU386" i="1"/>
  <c r="DK401" i="1"/>
  <c r="DY401" i="1"/>
  <c r="DM401" i="1"/>
  <c r="DR386" i="1"/>
  <c r="EF387" i="1"/>
  <c r="DQ386" i="1"/>
  <c r="GQ399" i="1"/>
  <c r="DD403" i="1"/>
  <c r="CZ379" i="1"/>
  <c r="CY379" i="1"/>
  <c r="DA379" i="1"/>
  <c r="DN387" i="1"/>
  <c r="DR402" i="1"/>
  <c r="DR387" i="1"/>
  <c r="DK402" i="1"/>
  <c r="DY402" i="1"/>
  <c r="DS402" i="1"/>
  <c r="DU387" i="1"/>
  <c r="DC402" i="1"/>
  <c r="DD378" i="1"/>
  <c r="DC387" i="1"/>
  <c r="DO402" i="1"/>
  <c r="DP387" i="1"/>
  <c r="DQ402" i="1"/>
  <c r="DD402" i="1"/>
  <c r="CX388" i="1"/>
  <c r="DR391" i="1"/>
  <c r="DK393" i="1"/>
  <c r="DY393" i="1"/>
  <c r="DK387" i="1"/>
  <c r="DY387" i="1"/>
  <c r="DD387" i="1"/>
  <c r="DO387" i="1"/>
  <c r="DP383" i="1"/>
  <c r="DA394" i="1"/>
  <c r="DC399" i="1"/>
  <c r="GL401" i="1"/>
  <c r="HJ401" i="1"/>
  <c r="EH405" i="1"/>
  <c r="DE404" i="1"/>
  <c r="DN406" i="1"/>
  <c r="GQ405" i="1"/>
  <c r="CX389" i="1"/>
  <c r="CY389" i="1"/>
  <c r="DN402" i="1"/>
  <c r="DQ383" i="1"/>
  <c r="DR401" i="1"/>
  <c r="GM401" i="1"/>
  <c r="EG405" i="1"/>
  <c r="HI391" i="1"/>
  <c r="EF401" i="1"/>
  <c r="HL401" i="1"/>
  <c r="DK403" i="1"/>
  <c r="DY403" i="1"/>
  <c r="HL405" i="1"/>
  <c r="DK406" i="1"/>
  <c r="DY406" i="1"/>
  <c r="DD406" i="1"/>
  <c r="DE406" i="1"/>
  <c r="GQ401" i="1"/>
  <c r="EH401" i="1"/>
  <c r="HM401" i="1"/>
  <c r="HM405" i="1"/>
  <c r="DM406" i="1"/>
  <c r="CX404" i="1"/>
  <c r="DT383" i="1"/>
  <c r="GL391" i="1"/>
  <c r="DD383" i="1"/>
  <c r="GP401" i="1"/>
  <c r="EG401" i="1"/>
  <c r="HH401" i="1"/>
  <c r="EI405" i="1"/>
  <c r="DK383" i="1"/>
  <c r="DY383" i="1"/>
  <c r="DC383" i="1"/>
  <c r="DN383" i="1"/>
  <c r="CY394" i="1"/>
  <c r="EI401" i="1"/>
  <c r="HI401" i="1"/>
  <c r="GM405" i="1"/>
  <c r="EH399" i="1"/>
  <c r="EF399" i="1"/>
  <c r="DM399" i="1"/>
  <c r="DD399" i="1"/>
  <c r="DE399" i="1"/>
  <c r="HM393" i="1"/>
  <c r="EF393" i="1"/>
  <c r="DK399" i="1"/>
  <c r="DY399" i="1"/>
  <c r="DN399" i="1"/>
  <c r="HJ383" i="1"/>
  <c r="DR399" i="1"/>
  <c r="HM399" i="1"/>
  <c r="GK404" i="1"/>
  <c r="HK404" i="1"/>
  <c r="DN393" i="1"/>
  <c r="EI404" i="1"/>
  <c r="CZ389" i="1"/>
  <c r="GM404" i="1"/>
  <c r="HI404" i="1"/>
  <c r="HM404" i="1"/>
  <c r="DC394" i="1"/>
  <c r="EH404" i="1"/>
  <c r="HL404" i="1"/>
  <c r="DB389" i="1"/>
  <c r="EG404" i="1"/>
  <c r="HH404" i="1"/>
  <c r="GQ404" i="1"/>
  <c r="DK394" i="1"/>
  <c r="DY394" i="1"/>
  <c r="GL404" i="1"/>
  <c r="AQ404" i="1"/>
  <c r="GP404" i="1"/>
  <c r="GN404" i="1"/>
  <c r="EF404" i="1"/>
  <c r="DD396" i="1"/>
  <c r="DE396" i="1"/>
  <c r="CH396" i="1"/>
  <c r="DC378" i="1"/>
  <c r="CH378" i="1"/>
  <c r="DR376" i="1"/>
  <c r="CH376" i="1"/>
  <c r="DD385" i="1"/>
  <c r="CH385" i="1"/>
  <c r="DC388" i="1"/>
  <c r="DO405" i="1"/>
  <c r="DQ379" i="1"/>
  <c r="DK386" i="1"/>
  <c r="DY386" i="1"/>
  <c r="DD400" i="1"/>
  <c r="DE400" i="1"/>
  <c r="CH400" i="1"/>
  <c r="DP393" i="1"/>
  <c r="DD395" i="1"/>
  <c r="DE395" i="1"/>
  <c r="CH395" i="1"/>
  <c r="DN391" i="1"/>
  <c r="CH391" i="1"/>
  <c r="DD401" i="1"/>
  <c r="DE401" i="1"/>
  <c r="CH401" i="1"/>
  <c r="DT403" i="1"/>
  <c r="DR406" i="1"/>
  <c r="CH406" i="1"/>
  <c r="DD382" i="1"/>
  <c r="DE382" i="1"/>
  <c r="CH382" i="1"/>
  <c r="DN389" i="1"/>
  <c r="DK398" i="1"/>
  <c r="DY398" i="1"/>
  <c r="CH398" i="1"/>
  <c r="DP397" i="1"/>
  <c r="CJ397" i="1"/>
  <c r="GM384" i="1"/>
  <c r="DT397" i="1"/>
  <c r="HI400" i="1"/>
  <c r="DR397" i="1"/>
  <c r="DU397" i="1"/>
  <c r="EG378" i="1"/>
  <c r="DS397" i="1"/>
  <c r="DC397" i="1"/>
  <c r="DS393" i="1"/>
  <c r="DN397" i="1"/>
  <c r="DO389" i="1"/>
  <c r="DD397" i="1"/>
  <c r="DK397" i="1"/>
  <c r="DY397" i="1"/>
  <c r="EH389" i="1"/>
  <c r="DO397" i="1"/>
  <c r="DB382" i="1"/>
  <c r="HM388" i="1"/>
  <c r="DR398" i="1"/>
  <c r="DM398" i="1"/>
  <c r="GK378" i="1"/>
  <c r="EH388" i="1"/>
  <c r="EF400" i="1"/>
  <c r="DK376" i="1"/>
  <c r="DY376" i="1"/>
  <c r="DN378" i="1"/>
  <c r="EH378" i="1"/>
  <c r="DB381" i="1"/>
  <c r="CZ382" i="1"/>
  <c r="HM382" i="1"/>
  <c r="HH384" i="1"/>
  <c r="EG385" i="1"/>
  <c r="HI385" i="1"/>
  <c r="GL387" i="1"/>
  <c r="GM388" i="1"/>
  <c r="DD389" i="1"/>
  <c r="HM390" i="1"/>
  <c r="HL391" i="1"/>
  <c r="HK397" i="1"/>
  <c r="HH400" i="1"/>
  <c r="EH400" i="1"/>
  <c r="EH376" i="1"/>
  <c r="GM378" i="1"/>
  <c r="HI378" i="1"/>
  <c r="HI381" i="1"/>
  <c r="EI382" i="1"/>
  <c r="GL384" i="1"/>
  <c r="EF385" i="1"/>
  <c r="HM385" i="1"/>
  <c r="HI388" i="1"/>
  <c r="DQ389" i="1"/>
  <c r="EF397" i="1"/>
  <c r="GN400" i="1"/>
  <c r="DR400" i="1"/>
  <c r="EG384" i="1"/>
  <c r="HH388" i="1"/>
  <c r="DS389" i="1"/>
  <c r="HK378" i="1"/>
  <c r="EH382" i="1"/>
  <c r="GQ385" i="1"/>
  <c r="EI385" i="1"/>
  <c r="EG388" i="1"/>
  <c r="DT389" i="1"/>
  <c r="DU389" i="1"/>
  <c r="GN397" i="1"/>
  <c r="DN398" i="1"/>
  <c r="GL400" i="1"/>
  <c r="DM400" i="1"/>
  <c r="DC398" i="1"/>
  <c r="HI382" i="1"/>
  <c r="GN376" i="1"/>
  <c r="HJ378" i="1"/>
  <c r="GL382" i="1"/>
  <c r="DN376" i="1"/>
  <c r="DK378" i="1"/>
  <c r="DY378" i="1"/>
  <c r="GM381" i="1"/>
  <c r="DD376" i="1"/>
  <c r="DE376" i="1"/>
  <c r="DM378" i="1"/>
  <c r="HL378" i="1"/>
  <c r="CZ381" i="1"/>
  <c r="CY382" i="1"/>
  <c r="GP385" i="1"/>
  <c r="GN385" i="1"/>
  <c r="GQ386" i="1"/>
  <c r="EI388" i="1"/>
  <c r="DK389" i="1"/>
  <c r="DY389" i="1"/>
  <c r="DC389" i="1"/>
  <c r="HK390" i="1"/>
  <c r="GQ397" i="1"/>
  <c r="DD398" i="1"/>
  <c r="DE398" i="1"/>
  <c r="GQ400" i="1"/>
  <c r="DC400" i="1"/>
  <c r="EI378" i="1"/>
  <c r="GP382" i="1"/>
  <c r="DP389" i="1"/>
  <c r="HM378" i="1"/>
  <c r="DA381" i="1"/>
  <c r="HL384" i="1"/>
  <c r="GM385" i="1"/>
  <c r="HJ385" i="1"/>
  <c r="GK387" i="1"/>
  <c r="EF388" i="1"/>
  <c r="DR389" i="1"/>
  <c r="HL390" i="1"/>
  <c r="HJ397" i="1"/>
  <c r="HM400" i="1"/>
  <c r="GQ408" i="1"/>
  <c r="DE385" i="1"/>
  <c r="GP381" i="1"/>
  <c r="GL381" i="1"/>
  <c r="GP387" i="1"/>
  <c r="DU393" i="1"/>
  <c r="DQ393" i="1"/>
  <c r="AQ387" i="1"/>
  <c r="DO393" i="1"/>
  <c r="HJ387" i="1"/>
  <c r="HM376" i="1"/>
  <c r="EF381" i="1"/>
  <c r="HJ381" i="1"/>
  <c r="GK383" i="1"/>
  <c r="DR385" i="1"/>
  <c r="DC386" i="1"/>
  <c r="GN390" i="1"/>
  <c r="HH399" i="1"/>
  <c r="HH376" i="1"/>
  <c r="EH381" i="1"/>
  <c r="HK381" i="1"/>
  <c r="EH383" i="1"/>
  <c r="DN386" i="1"/>
  <c r="HL387" i="1"/>
  <c r="DD388" i="1"/>
  <c r="DE388" i="1"/>
  <c r="EG390" i="1"/>
  <c r="EI397" i="1"/>
  <c r="HI397" i="1"/>
  <c r="HI399" i="1"/>
  <c r="DC403" i="1"/>
  <c r="DE403" i="1"/>
  <c r="DK405" i="1"/>
  <c r="DY405" i="1"/>
  <c r="DN388" i="1"/>
  <c r="DN400" i="1"/>
  <c r="DU405" i="1"/>
  <c r="HL376" i="1"/>
  <c r="GN381" i="1"/>
  <c r="HL381" i="1"/>
  <c r="DD386" i="1"/>
  <c r="EH387" i="1"/>
  <c r="DO388" i="1"/>
  <c r="HM389" i="1"/>
  <c r="EH390" i="1"/>
  <c r="GK397" i="1"/>
  <c r="HH397" i="1"/>
  <c r="GL399" i="1"/>
  <c r="DO403" i="1"/>
  <c r="CY404" i="1"/>
  <c r="DC405" i="1"/>
  <c r="GP397" i="1"/>
  <c r="HM383" i="1"/>
  <c r="HK387" i="1"/>
  <c r="GM397" i="1"/>
  <c r="HM397" i="1"/>
  <c r="HM381" i="1"/>
  <c r="DO386" i="1"/>
  <c r="EG387" i="1"/>
  <c r="DK388" i="1"/>
  <c r="DY388" i="1"/>
  <c r="HH389" i="1"/>
  <c r="EI390" i="1"/>
  <c r="HJ390" i="1"/>
  <c r="EH397" i="1"/>
  <c r="GK399" i="1"/>
  <c r="CZ404" i="1"/>
  <c r="DN405" i="1"/>
  <c r="DD394" i="1"/>
  <c r="DE394" i="1"/>
  <c r="DR394" i="1"/>
  <c r="EF389" i="1"/>
  <c r="GL378" i="1"/>
  <c r="DB379" i="1"/>
  <c r="EG381" i="1"/>
  <c r="HH381" i="1"/>
  <c r="GK384" i="1"/>
  <c r="DP386" i="1"/>
  <c r="EI387" i="1"/>
  <c r="HM387" i="1"/>
  <c r="GQ388" i="1"/>
  <c r="CZ388" i="1"/>
  <c r="GK388" i="1"/>
  <c r="HJ388" i="1"/>
  <c r="EF390" i="1"/>
  <c r="HH390" i="1"/>
  <c r="EI391" i="1"/>
  <c r="HK392" i="1"/>
  <c r="HM396" i="1"/>
  <c r="DN394" i="1"/>
  <c r="HJ403" i="1"/>
  <c r="DS405" i="1"/>
  <c r="DM394" i="1"/>
  <c r="GQ390" i="1"/>
  <c r="GN388" i="1"/>
  <c r="HK388" i="1"/>
  <c r="HK389" i="1"/>
  <c r="GL390" i="1"/>
  <c r="HI390" i="1"/>
  <c r="GK392" i="1"/>
  <c r="GK396" i="1"/>
  <c r="GP390" i="1"/>
  <c r="EF403" i="1"/>
  <c r="DT405" i="1"/>
  <c r="GQ378" i="1"/>
  <c r="AQ390" i="1"/>
  <c r="EI389" i="1"/>
  <c r="GN378" i="1"/>
  <c r="EH384" i="1"/>
  <c r="HJ384" i="1"/>
  <c r="DS386" i="1"/>
  <c r="GN387" i="1"/>
  <c r="HH387" i="1"/>
  <c r="GQ387" i="1"/>
  <c r="EF378" i="1"/>
  <c r="HH378" i="1"/>
  <c r="EI381" i="1"/>
  <c r="HK384" i="1"/>
  <c r="GM387" i="1"/>
  <c r="GP388" i="1"/>
  <c r="GL388" i="1"/>
  <c r="HL388" i="1"/>
  <c r="HL389" i="1"/>
  <c r="DD391" i="1"/>
  <c r="DE391" i="1"/>
  <c r="DN403" i="1"/>
  <c r="DD405" i="1"/>
  <c r="AQ378" i="1"/>
  <c r="CZ387" i="1"/>
  <c r="CY387" i="1"/>
  <c r="CX378" i="1"/>
  <c r="DB378" i="1"/>
  <c r="CK378" i="1"/>
  <c r="CX407" i="1"/>
  <c r="DA407" i="1"/>
  <c r="CI407" i="1"/>
  <c r="CJ387" i="1"/>
  <c r="CX402" i="1"/>
  <c r="CK402" i="1"/>
  <c r="CX377" i="1"/>
  <c r="CY377" i="1"/>
  <c r="CK377" i="1"/>
  <c r="CX397" i="1"/>
  <c r="DA397" i="1"/>
  <c r="CK397" i="1"/>
  <c r="CX401" i="1"/>
  <c r="CK401" i="1"/>
  <c r="CX395" i="1"/>
  <c r="DA395" i="1"/>
  <c r="CK395" i="1"/>
  <c r="CX408" i="1"/>
  <c r="CZ408" i="1"/>
  <c r="CK408" i="1"/>
  <c r="CX384" i="1"/>
  <c r="CZ384" i="1"/>
  <c r="CK384" i="1"/>
  <c r="CX386" i="1"/>
  <c r="CZ386" i="1"/>
  <c r="CK386" i="1"/>
  <c r="CX383" i="1"/>
  <c r="CZ383" i="1"/>
  <c r="CK383" i="1"/>
  <c r="CX392" i="1"/>
  <c r="DB392" i="1"/>
  <c r="CK392" i="1"/>
  <c r="CX396" i="1"/>
  <c r="DB396" i="1"/>
  <c r="CK396" i="1"/>
  <c r="CX400" i="1"/>
  <c r="CK400" i="1"/>
  <c r="CX399" i="1"/>
  <c r="CI399" i="1"/>
  <c r="DP379" i="1"/>
  <c r="EF384" i="1"/>
  <c r="HM384" i="1"/>
  <c r="DM385" i="1"/>
  <c r="HK386" i="1"/>
  <c r="DP388" i="1"/>
  <c r="HI389" i="1"/>
  <c r="GQ389" i="1"/>
  <c r="HI394" i="1"/>
  <c r="GN399" i="1"/>
  <c r="GP400" i="1"/>
  <c r="EG400" i="1"/>
  <c r="DP403" i="1"/>
  <c r="DQ403" i="1"/>
  <c r="GN405" i="1"/>
  <c r="HI405" i="1"/>
  <c r="AQ405" i="1"/>
  <c r="CX376" i="1"/>
  <c r="DA376" i="1"/>
  <c r="CK376" i="1"/>
  <c r="CX380" i="1"/>
  <c r="CY380" i="1"/>
  <c r="CK380" i="1"/>
  <c r="CX393" i="1"/>
  <c r="CY393" i="1"/>
  <c r="CK393" i="1"/>
  <c r="CJ388" i="1"/>
  <c r="CX385" i="1"/>
  <c r="CK385" i="1"/>
  <c r="DB398" i="1"/>
  <c r="DA398" i="1"/>
  <c r="CY398" i="1"/>
  <c r="CZ398" i="1"/>
  <c r="DE378" i="1"/>
  <c r="DC385" i="1"/>
  <c r="HI386" i="1"/>
  <c r="DQ388" i="1"/>
  <c r="GN389" i="1"/>
  <c r="DM391" i="1"/>
  <c r="GK394" i="1"/>
  <c r="EI399" i="1"/>
  <c r="HJ399" i="1"/>
  <c r="GP399" i="1"/>
  <c r="GK400" i="1"/>
  <c r="HJ400" i="1"/>
  <c r="DR403" i="1"/>
  <c r="GK405" i="1"/>
  <c r="HH405" i="1"/>
  <c r="GQ381" i="1"/>
  <c r="CJ379" i="1"/>
  <c r="CX405" i="1"/>
  <c r="DA405" i="1"/>
  <c r="CK405" i="1"/>
  <c r="CX403" i="1"/>
  <c r="CK403" i="1"/>
  <c r="CJ403" i="1"/>
  <c r="EI384" i="1"/>
  <c r="HI384" i="1"/>
  <c r="GQ384" i="1"/>
  <c r="DK385" i="1"/>
  <c r="DY385" i="1"/>
  <c r="GK386" i="1"/>
  <c r="DR388" i="1"/>
  <c r="DU388" i="1"/>
  <c r="GM389" i="1"/>
  <c r="DC391" i="1"/>
  <c r="EG394" i="1"/>
  <c r="GM399" i="1"/>
  <c r="HK399" i="1"/>
  <c r="EI400" i="1"/>
  <c r="HL400" i="1"/>
  <c r="DN401" i="1"/>
  <c r="DS403" i="1"/>
  <c r="GP405" i="1"/>
  <c r="GL405" i="1"/>
  <c r="DB394" i="1"/>
  <c r="DA387" i="1"/>
  <c r="CX391" i="1"/>
  <c r="CI391" i="1"/>
  <c r="CJ383" i="1"/>
  <c r="GN384" i="1"/>
  <c r="GP384" i="1"/>
  <c r="DN385" i="1"/>
  <c r="GL386" i="1"/>
  <c r="DS388" i="1"/>
  <c r="HK395" i="1"/>
  <c r="EG399" i="1"/>
  <c r="HL399" i="1"/>
  <c r="GM400" i="1"/>
  <c r="HK400" i="1"/>
  <c r="EI395" i="1"/>
  <c r="HH380" i="1"/>
  <c r="DC382" i="1"/>
  <c r="EG403" i="1"/>
  <c r="HH403" i="1"/>
  <c r="EF380" i="1"/>
  <c r="DN382" i="1"/>
  <c r="GQ395" i="1"/>
  <c r="EI403" i="1"/>
  <c r="HI403" i="1"/>
  <c r="DE384" i="1"/>
  <c r="DK395" i="1"/>
  <c r="DY395" i="1"/>
  <c r="GQ403" i="1"/>
  <c r="EH403" i="1"/>
  <c r="DE408" i="1"/>
  <c r="HJ377" i="1"/>
  <c r="DM382" i="1"/>
  <c r="GQ380" i="1"/>
  <c r="GN403" i="1"/>
  <c r="GK403" i="1"/>
  <c r="HL403" i="1"/>
  <c r="GM403" i="1"/>
  <c r="HK403" i="1"/>
  <c r="EF407" i="1"/>
  <c r="GK377" i="1"/>
  <c r="DK382" i="1"/>
  <c r="DY382" i="1"/>
  <c r="DR382" i="1"/>
  <c r="GL403" i="1"/>
  <c r="HM403" i="1"/>
  <c r="GL407" i="1"/>
  <c r="GP403" i="1"/>
  <c r="GP379" i="1"/>
  <c r="GQ394" i="1"/>
  <c r="GN380" i="1"/>
  <c r="GL395" i="1"/>
  <c r="GM380" i="1"/>
  <c r="HL380" i="1"/>
  <c r="GM382" i="1"/>
  <c r="HK382" i="1"/>
  <c r="GN393" i="1"/>
  <c r="HK393" i="1"/>
  <c r="EF394" i="1"/>
  <c r="HM394" i="1"/>
  <c r="DR395" i="1"/>
  <c r="GK395" i="1"/>
  <c r="DK396" i="1"/>
  <c r="DY396" i="1"/>
  <c r="HH407" i="1"/>
  <c r="DE380" i="1"/>
  <c r="DC393" i="1"/>
  <c r="DT393" i="1"/>
  <c r="DD393" i="1"/>
  <c r="HI380" i="1"/>
  <c r="HH393" i="1"/>
  <c r="GM395" i="1"/>
  <c r="GN394" i="1"/>
  <c r="EH395" i="1"/>
  <c r="GQ393" i="1"/>
  <c r="EI394" i="1"/>
  <c r="HJ395" i="1"/>
  <c r="EH380" i="1"/>
  <c r="HM380" i="1"/>
  <c r="GQ382" i="1"/>
  <c r="GN382" i="1"/>
  <c r="HL382" i="1"/>
  <c r="DE390" i="1"/>
  <c r="EI393" i="1"/>
  <c r="HL393" i="1"/>
  <c r="EH394" i="1"/>
  <c r="HL394" i="1"/>
  <c r="DN395" i="1"/>
  <c r="EF395" i="1"/>
  <c r="HM395" i="1"/>
  <c r="EI407" i="1"/>
  <c r="EG393" i="1"/>
  <c r="EG380" i="1"/>
  <c r="GP393" i="1"/>
  <c r="GK393" i="1"/>
  <c r="GP394" i="1"/>
  <c r="AQ393" i="1"/>
  <c r="GM393" i="1"/>
  <c r="DC395" i="1"/>
  <c r="EF379" i="1"/>
  <c r="GK380" i="1"/>
  <c r="HJ380" i="1"/>
  <c r="GK382" i="1"/>
  <c r="GL393" i="1"/>
  <c r="HJ393" i="1"/>
  <c r="GL394" i="1"/>
  <c r="HJ394" i="1"/>
  <c r="GN395" i="1"/>
  <c r="HL395" i="1"/>
  <c r="HL407" i="1"/>
  <c r="AQ394" i="1"/>
  <c r="EI380" i="1"/>
  <c r="DM395" i="1"/>
  <c r="HH395" i="1"/>
  <c r="HI395" i="1"/>
  <c r="EG382" i="1"/>
  <c r="GL380" i="1"/>
  <c r="EF382" i="1"/>
  <c r="HJ382" i="1"/>
  <c r="EH393" i="1"/>
  <c r="GM394" i="1"/>
  <c r="GP395" i="1"/>
  <c r="EG395" i="1"/>
  <c r="DR396" i="1"/>
  <c r="HM407" i="1"/>
  <c r="GQ379" i="1"/>
  <c r="AQ379" i="1"/>
  <c r="HH383" i="1"/>
  <c r="GP386" i="1"/>
  <c r="GN386" i="1"/>
  <c r="HL386" i="1"/>
  <c r="EG377" i="1"/>
  <c r="GM383" i="1"/>
  <c r="EF386" i="1"/>
  <c r="HH386" i="1"/>
  <c r="EF391" i="1"/>
  <c r="HJ391" i="1"/>
  <c r="HM392" i="1"/>
  <c r="EI396" i="1"/>
  <c r="GP383" i="1"/>
  <c r="GP389" i="1"/>
  <c r="AQ389" i="1"/>
  <c r="GN377" i="1"/>
  <c r="GQ383" i="1"/>
  <c r="EF383" i="1"/>
  <c r="HL383" i="1"/>
  <c r="EH386" i="1"/>
  <c r="EH391" i="1"/>
  <c r="EH392" i="1"/>
  <c r="GM396" i="1"/>
  <c r="DU377" i="1"/>
  <c r="DK377" i="1"/>
  <c r="DY377" i="1"/>
  <c r="DQ377" i="1"/>
  <c r="DR377" i="1"/>
  <c r="DS377" i="1"/>
  <c r="DP377" i="1"/>
  <c r="DD377" i="1"/>
  <c r="DE377" i="1"/>
  <c r="DO377" i="1"/>
  <c r="DT377" i="1"/>
  <c r="DN377" i="1"/>
  <c r="GP391" i="1"/>
  <c r="AQ391" i="1"/>
  <c r="EI376" i="1"/>
  <c r="AQ376" i="1"/>
  <c r="HH377" i="1"/>
  <c r="EG383" i="1"/>
  <c r="HI383" i="1"/>
  <c r="EG386" i="1"/>
  <c r="EG391" i="1"/>
  <c r="HK391" i="1"/>
  <c r="EG392" i="1"/>
  <c r="EF396" i="1"/>
  <c r="HI377" i="1"/>
  <c r="GN383" i="1"/>
  <c r="HK383" i="1"/>
  <c r="EI386" i="1"/>
  <c r="HJ386" i="1"/>
  <c r="GK391" i="1"/>
  <c r="HH391" i="1"/>
  <c r="HI392" i="1"/>
  <c r="AQ392" i="1"/>
  <c r="HK396" i="1"/>
  <c r="AQ396" i="1"/>
  <c r="GP380" i="1"/>
  <c r="AQ380" i="1"/>
  <c r="GL383" i="1"/>
  <c r="GQ391" i="1"/>
  <c r="GN391" i="1"/>
  <c r="EF392" i="1"/>
  <c r="GQ396" i="1"/>
  <c r="HH396" i="1"/>
  <c r="GL377" i="1"/>
  <c r="GM377" i="1"/>
  <c r="EI383" i="1"/>
  <c r="GM386" i="1"/>
  <c r="HM386" i="1"/>
  <c r="GM391" i="1"/>
  <c r="GP392" i="1"/>
  <c r="HJ392" i="1"/>
  <c r="HI396" i="1"/>
  <c r="DC407" i="1"/>
  <c r="DD407" i="1"/>
  <c r="DE407" i="1"/>
  <c r="DM407" i="1"/>
  <c r="DN407" i="1"/>
  <c r="DK407" i="1"/>
  <c r="DY407" i="1"/>
  <c r="DR407" i="1"/>
  <c r="HK379" i="1"/>
  <c r="GQ407" i="1"/>
  <c r="EH407" i="1"/>
  <c r="HJ407" i="1"/>
  <c r="EG407" i="1"/>
  <c r="HI407" i="1"/>
  <c r="HL379" i="1"/>
  <c r="DC396" i="1"/>
  <c r="EG396" i="1"/>
  <c r="GP396" i="1"/>
  <c r="GP407" i="1"/>
  <c r="GM407" i="1"/>
  <c r="HL408" i="1"/>
  <c r="HK408" i="1"/>
  <c r="HJ408" i="1"/>
  <c r="HH408" i="1"/>
  <c r="HI408" i="1"/>
  <c r="HM408" i="1"/>
  <c r="GM408" i="1"/>
  <c r="EG408" i="1"/>
  <c r="GK408" i="1"/>
  <c r="EH408" i="1"/>
  <c r="EF408" i="1"/>
  <c r="GN408" i="1"/>
  <c r="GL408" i="1"/>
  <c r="EI408" i="1"/>
  <c r="DM396" i="1"/>
  <c r="EH396" i="1"/>
  <c r="EH379" i="1"/>
  <c r="GK376" i="1"/>
  <c r="GL389" i="1"/>
  <c r="DN396" i="1"/>
  <c r="GN396" i="1"/>
  <c r="HJ396" i="1"/>
  <c r="GN407" i="1"/>
  <c r="HM379" i="1"/>
  <c r="EG376" i="1"/>
  <c r="GL379" i="1"/>
  <c r="EF376" i="1"/>
  <c r="GN379" i="1"/>
  <c r="EG389" i="1"/>
  <c r="HJ389" i="1"/>
  <c r="GL396" i="1"/>
  <c r="GK407" i="1"/>
  <c r="HK407" i="1"/>
  <c r="GP408" i="1"/>
  <c r="DT379" i="1"/>
  <c r="DU379" i="1"/>
  <c r="DK379" i="1"/>
  <c r="DY379" i="1"/>
  <c r="DR379" i="1"/>
  <c r="CY386" i="1"/>
  <c r="GQ376" i="1"/>
  <c r="DD379" i="1"/>
  <c r="GN392" i="1"/>
  <c r="HL392" i="1"/>
  <c r="DR381" i="1"/>
  <c r="DD381" i="1"/>
  <c r="DE381" i="1"/>
  <c r="DN381" i="1"/>
  <c r="DM381" i="1"/>
  <c r="DK381" i="1"/>
  <c r="DY381" i="1"/>
  <c r="DC381" i="1"/>
  <c r="DC379" i="1"/>
  <c r="GL376" i="1"/>
  <c r="HJ376" i="1"/>
  <c r="HK377" i="1"/>
  <c r="GM379" i="1"/>
  <c r="HK376" i="1"/>
  <c r="GQ377" i="1"/>
  <c r="HI379" i="1"/>
  <c r="DD392" i="1"/>
  <c r="DE392" i="1"/>
  <c r="DN392" i="1"/>
  <c r="DK392" i="1"/>
  <c r="DY392" i="1"/>
  <c r="DR392" i="1"/>
  <c r="DC392" i="1"/>
  <c r="DM392" i="1"/>
  <c r="DN379" i="1"/>
  <c r="EF377" i="1"/>
  <c r="HH379" i="1"/>
  <c r="GP376" i="1"/>
  <c r="GM376" i="1"/>
  <c r="EI377" i="1"/>
  <c r="HL377" i="1"/>
  <c r="EG379" i="1"/>
  <c r="DS379" i="1"/>
  <c r="GL392" i="1"/>
  <c r="HH392" i="1"/>
  <c r="GP377" i="1"/>
  <c r="EH377" i="1"/>
  <c r="HM377" i="1"/>
  <c r="GK379" i="1"/>
  <c r="HJ379" i="1"/>
  <c r="DO379" i="1"/>
  <c r="GQ392" i="1"/>
  <c r="GM392" i="1"/>
  <c r="DE383" i="1"/>
  <c r="CZ397" i="1"/>
  <c r="DB397" i="1"/>
  <c r="DE397" i="1"/>
  <c r="DB390" i="1"/>
  <c r="DA390" i="1"/>
  <c r="DA389" i="1"/>
  <c r="DE387" i="1"/>
  <c r="DA388" i="1"/>
  <c r="CY388" i="1"/>
  <c r="DB388" i="1"/>
  <c r="DE402" i="1"/>
  <c r="CY397" i="1"/>
  <c r="DB393" i="1"/>
  <c r="DB405" i="1"/>
  <c r="DB404" i="1"/>
  <c r="DA404" i="1"/>
  <c r="DA392" i="1"/>
  <c r="CY383" i="1"/>
  <c r="DE386" i="1"/>
  <c r="DA384" i="1"/>
  <c r="DE405" i="1"/>
  <c r="DE389" i="1"/>
  <c r="DB380" i="1"/>
  <c r="CY408" i="1"/>
  <c r="DA377" i="1"/>
  <c r="DA380" i="1"/>
  <c r="CY392" i="1"/>
  <c r="DA408" i="1"/>
  <c r="CZ380" i="1"/>
  <c r="DB408" i="1"/>
  <c r="CZ405" i="1"/>
  <c r="CZ396" i="1"/>
  <c r="DA396" i="1"/>
  <c r="CZ395" i="1"/>
  <c r="DA386" i="1"/>
  <c r="CZ377" i="1"/>
  <c r="DB407" i="1"/>
  <c r="CY405" i="1"/>
  <c r="DB395" i="1"/>
  <c r="CY396" i="1"/>
  <c r="CY395" i="1"/>
  <c r="DB386" i="1"/>
  <c r="DB377" i="1"/>
  <c r="CZ392" i="1"/>
  <c r="DB391" i="1"/>
  <c r="DA391" i="1"/>
  <c r="DA393" i="1"/>
  <c r="CZ393" i="1"/>
  <c r="DB376" i="1"/>
  <c r="CY376" i="1"/>
  <c r="DB383" i="1"/>
  <c r="DA383" i="1"/>
  <c r="CY402" i="1"/>
  <c r="DA402" i="1"/>
  <c r="CZ402" i="1"/>
  <c r="DB402" i="1"/>
  <c r="DB399" i="1"/>
  <c r="DA399" i="1"/>
  <c r="DB384" i="1"/>
  <c r="CY384" i="1"/>
  <c r="CZ378" i="1"/>
  <c r="CY378" i="1"/>
  <c r="DA378" i="1"/>
  <c r="CY401" i="1"/>
  <c r="CZ401" i="1"/>
  <c r="DA401" i="1"/>
  <c r="DB401" i="1"/>
  <c r="DA385" i="1"/>
  <c r="CZ385" i="1"/>
  <c r="CY385" i="1"/>
  <c r="DB385" i="1"/>
  <c r="CZ376" i="1"/>
  <c r="DA403" i="1"/>
  <c r="CZ403" i="1"/>
  <c r="CY403" i="1"/>
  <c r="DB403" i="1"/>
  <c r="CZ400" i="1"/>
  <c r="DB400" i="1"/>
  <c r="DA400" i="1"/>
  <c r="CY400" i="1"/>
  <c r="DE393" i="1"/>
  <c r="DE379" i="1"/>
  <c r="HS359" i="1"/>
  <c r="IF361" i="1"/>
  <c r="FN369" i="1"/>
  <c r="FO369" i="1"/>
  <c r="IF362" i="1"/>
  <c r="FN364" i="1"/>
  <c r="FO364" i="1"/>
  <c r="FN359" i="1"/>
  <c r="FO359" i="1"/>
  <c r="HW365" i="1"/>
  <c r="EQ362" i="1"/>
  <c r="AN365" i="1"/>
  <c r="EP365" i="1"/>
  <c r="ET368" i="1"/>
  <c r="FN373" i="1"/>
  <c r="FO373" i="1"/>
  <c r="HT374" i="1"/>
  <c r="IB373" i="1"/>
  <c r="HS373" i="1"/>
  <c r="ID373" i="1"/>
  <c r="GS373" i="1"/>
  <c r="EQ373" i="1"/>
  <c r="FN372" i="1"/>
  <c r="FO372" i="1"/>
  <c r="IB372" i="1"/>
  <c r="HS372" i="1"/>
  <c r="HV372" i="1"/>
  <c r="HW372" i="1"/>
  <c r="GS372" i="1"/>
  <c r="IF372" i="1"/>
  <c r="IG372" i="1"/>
  <c r="HX372" i="1"/>
  <c r="IH372" i="1"/>
  <c r="HQ372" i="1"/>
  <c r="II372" i="1"/>
  <c r="ID372" i="1"/>
  <c r="HU372" i="1"/>
  <c r="GT372" i="1"/>
  <c r="ID371" i="1"/>
  <c r="FN371" i="1"/>
  <c r="FO371" i="1"/>
  <c r="HQ370" i="1"/>
  <c r="IC370" i="1"/>
  <c r="IE370" i="1"/>
  <c r="FN370" i="1"/>
  <c r="FO370" i="1"/>
  <c r="EM370" i="1"/>
  <c r="EO369" i="1"/>
  <c r="IC368" i="1"/>
  <c r="FN368" i="1"/>
  <c r="FO368" i="1"/>
  <c r="EO368" i="1"/>
  <c r="EK368" i="1"/>
  <c r="II366" i="1"/>
  <c r="HR366" i="1"/>
  <c r="IE366" i="1"/>
  <c r="EQ366" i="1"/>
  <c r="FN366" i="1"/>
  <c r="FO366" i="1"/>
  <c r="HX361" i="1"/>
  <c r="GS359" i="1"/>
  <c r="DW361" i="1"/>
  <c r="DX361" i="1"/>
  <c r="IF359" i="1"/>
  <c r="IC359" i="1"/>
  <c r="IB361" i="1"/>
  <c r="FA372" i="1"/>
  <c r="ID359" i="1"/>
  <c r="IF363" i="1"/>
  <c r="IA359" i="1"/>
  <c r="AN359" i="1"/>
  <c r="HU361" i="1"/>
  <c r="EZ362" i="1"/>
  <c r="FN362" i="1"/>
  <c r="FO362" i="1"/>
  <c r="HU362" i="1"/>
  <c r="IE363" i="1"/>
  <c r="EU359" i="1"/>
  <c r="HR359" i="1"/>
  <c r="HW359" i="1"/>
  <c r="HT359" i="1"/>
  <c r="GT362" i="1"/>
  <c r="HV363" i="1"/>
  <c r="AN362" i="1"/>
  <c r="HR363" i="1"/>
  <c r="HQ359" i="1"/>
  <c r="GT359" i="1"/>
  <c r="IG362" i="1"/>
  <c r="HT362" i="1"/>
  <c r="IH359" i="1"/>
  <c r="HU359" i="1"/>
  <c r="HW362" i="1"/>
  <c r="IG359" i="1"/>
  <c r="II362" i="1"/>
  <c r="HX359" i="1"/>
  <c r="IE359" i="1"/>
  <c r="IB359" i="1"/>
  <c r="IA362" i="1"/>
  <c r="GS362" i="1"/>
  <c r="HT363" i="1"/>
  <c r="II359" i="1"/>
  <c r="HV359" i="1"/>
  <c r="EM359" i="1"/>
  <c r="II374" i="1"/>
  <c r="EL358" i="1"/>
  <c r="ES362" i="1"/>
  <c r="HS360" i="1"/>
  <c r="EK371" i="1"/>
  <c r="GT363" i="1"/>
  <c r="IC362" i="1"/>
  <c r="HT365" i="1"/>
  <c r="GS361" i="1"/>
  <c r="EM367" i="1"/>
  <c r="IC367" i="1"/>
  <c r="IF358" i="1"/>
  <c r="EZ365" i="1"/>
  <c r="EL370" i="1"/>
  <c r="HS368" i="1"/>
  <c r="ID369" i="1"/>
  <c r="IH364" i="1"/>
  <c r="EQ371" i="1"/>
  <c r="EY372" i="1"/>
  <c r="HS370" i="1"/>
  <c r="CV366" i="1"/>
  <c r="HX373" i="1"/>
  <c r="IC360" i="1"/>
  <c r="EL359" i="1"/>
  <c r="GS374" i="1"/>
  <c r="FA363" i="1"/>
  <c r="ES364" i="1"/>
  <c r="EK374" i="1"/>
  <c r="ES359" i="1"/>
  <c r="FA359" i="1"/>
  <c r="ET359" i="1"/>
  <c r="DW359" i="1"/>
  <c r="EU361" i="1"/>
  <c r="BO361" i="1"/>
  <c r="HA361" i="1"/>
  <c r="HQ361" i="1"/>
  <c r="ID361" i="1"/>
  <c r="GS365" i="1"/>
  <c r="EV371" i="1"/>
  <c r="EM373" i="1"/>
  <c r="IB360" i="1"/>
  <c r="HW361" i="1"/>
  <c r="GT361" i="1"/>
  <c r="BO363" i="1"/>
  <c r="DV363" i="1"/>
  <c r="EO364" i="1"/>
  <c r="IE365" i="1"/>
  <c r="DW372" i="1"/>
  <c r="DX372" i="1"/>
  <c r="HR372" i="1"/>
  <c r="EK364" i="1"/>
  <c r="GS371" i="1"/>
  <c r="AN372" i="1"/>
  <c r="EZ361" i="1"/>
  <c r="IH361" i="1"/>
  <c r="HS361" i="1"/>
  <c r="CW360" i="1"/>
  <c r="II361" i="1"/>
  <c r="IE361" i="1"/>
  <c r="IC361" i="1"/>
  <c r="EM365" i="1"/>
  <c r="EV372" i="1"/>
  <c r="BO360" i="1"/>
  <c r="DG360" i="1"/>
  <c r="HR361" i="1"/>
  <c r="HV361" i="1"/>
  <c r="HT361" i="1"/>
  <c r="CW372" i="1"/>
  <c r="IG361" i="1"/>
  <c r="ET371" i="1"/>
  <c r="EL373" i="1"/>
  <c r="EV365" i="1"/>
  <c r="HS365" i="1"/>
  <c r="ES366" i="1"/>
  <c r="IG365" i="1"/>
  <c r="ES365" i="1"/>
  <c r="ET365" i="1"/>
  <c r="EY359" i="1"/>
  <c r="EV359" i="1"/>
  <c r="FA361" i="1"/>
  <c r="ES358" i="1"/>
  <c r="EK365" i="1"/>
  <c r="DW362" i="1"/>
  <c r="DX362" i="1"/>
  <c r="EV363" i="1"/>
  <c r="EL371" i="1"/>
  <c r="IH363" i="1"/>
  <c r="EY363" i="1"/>
  <c r="HV365" i="1"/>
  <c r="II363" i="1"/>
  <c r="IC363" i="1"/>
  <c r="EL365" i="1"/>
  <c r="IF365" i="1"/>
  <c r="EO373" i="1"/>
  <c r="EO371" i="1"/>
  <c r="EO365" i="1"/>
  <c r="ET358" i="1"/>
  <c r="BO359" i="1"/>
  <c r="DJ359" i="1"/>
  <c r="DW360" i="1"/>
  <c r="DX360" i="1"/>
  <c r="CW361" i="1"/>
  <c r="EM362" i="1"/>
  <c r="HR362" i="1"/>
  <c r="EM363" i="1"/>
  <c r="HW363" i="1"/>
  <c r="GS363" i="1"/>
  <c r="EP364" i="1"/>
  <c r="EQ365" i="1"/>
  <c r="HR365" i="1"/>
  <c r="ID365" i="1"/>
  <c r="ES371" i="1"/>
  <c r="ES369" i="1"/>
  <c r="AK363" i="1"/>
  <c r="HU360" i="1"/>
  <c r="CW359" i="1"/>
  <c r="HW360" i="1"/>
  <c r="AN361" i="1"/>
  <c r="EK362" i="1"/>
  <c r="HX362" i="1"/>
  <c r="IE362" i="1"/>
  <c r="IG363" i="1"/>
  <c r="HU363" i="1"/>
  <c r="GW365" i="1"/>
  <c r="HU365" i="1"/>
  <c r="BO372" i="1"/>
  <c r="IE372" i="1"/>
  <c r="EL360" i="1"/>
  <c r="IH360" i="1"/>
  <c r="EV361" i="1"/>
  <c r="IH362" i="1"/>
  <c r="HV362" i="1"/>
  <c r="HX363" i="1"/>
  <c r="CW365" i="1"/>
  <c r="GT365" i="1"/>
  <c r="EU372" i="1"/>
  <c r="HT368" i="1"/>
  <c r="HW364" i="1"/>
  <c r="EZ366" i="1"/>
  <c r="EV369" i="1"/>
  <c r="CV370" i="1"/>
  <c r="IH370" i="1"/>
  <c r="AK360" i="1"/>
  <c r="FN363" i="1"/>
  <c r="FO363" i="1"/>
  <c r="IE364" i="1"/>
  <c r="DW369" i="1"/>
  <c r="DX369" i="1"/>
  <c r="HV370" i="1"/>
  <c r="BN360" i="1"/>
  <c r="AL360" i="1"/>
  <c r="EQ363" i="1"/>
  <c r="HV364" i="1"/>
  <c r="BN365" i="1"/>
  <c r="AL365" i="1"/>
  <c r="BO365" i="1"/>
  <c r="AM365" i="1"/>
  <c r="HX365" i="1"/>
  <c r="FA365" i="1"/>
  <c r="EY365" i="1"/>
  <c r="CW366" i="1"/>
  <c r="HV367" i="1"/>
  <c r="IE368" i="1"/>
  <c r="HX370" i="1"/>
  <c r="EZ370" i="1"/>
  <c r="BN371" i="1"/>
  <c r="AL371" i="1"/>
  <c r="EO372" i="1"/>
  <c r="ES372" i="1"/>
  <c r="HT372" i="1"/>
  <c r="EP372" i="1"/>
  <c r="EZ373" i="1"/>
  <c r="EM364" i="1"/>
  <c r="IC364" i="1"/>
  <c r="FN365" i="1"/>
  <c r="FO365" i="1"/>
  <c r="EU365" i="1"/>
  <c r="IH365" i="1"/>
  <c r="DW365" i="1"/>
  <c r="DX365" i="1"/>
  <c r="IC365" i="1"/>
  <c r="ET366" i="1"/>
  <c r="IC366" i="1"/>
  <c r="IH368" i="1"/>
  <c r="ET370" i="1"/>
  <c r="ID370" i="1"/>
  <c r="EP371" i="1"/>
  <c r="EM372" i="1"/>
  <c r="ET372" i="1"/>
  <c r="BN372" i="1"/>
  <c r="AL372" i="1"/>
  <c r="HW373" i="1"/>
  <c r="HT364" i="1"/>
  <c r="II365" i="1"/>
  <c r="BO366" i="1"/>
  <c r="ID366" i="1"/>
  <c r="HT366" i="1"/>
  <c r="HR368" i="1"/>
  <c r="EP369" i="1"/>
  <c r="BO370" i="1"/>
  <c r="DG370" i="1"/>
  <c r="HU370" i="1"/>
  <c r="EZ372" i="1"/>
  <c r="EQ372" i="1"/>
  <c r="IH373" i="1"/>
  <c r="HR367" i="1"/>
  <c r="ES360" i="1"/>
  <c r="EP360" i="1"/>
  <c r="EZ363" i="1"/>
  <c r="IF364" i="1"/>
  <c r="EY364" i="1"/>
  <c r="EP366" i="1"/>
  <c r="HW366" i="1"/>
  <c r="GT367" i="1"/>
  <c r="BN368" i="1"/>
  <c r="AL368" i="1"/>
  <c r="II368" i="1"/>
  <c r="FA368" i="1"/>
  <c r="EY368" i="1"/>
  <c r="AN369" i="1"/>
  <c r="IH369" i="1"/>
  <c r="HU369" i="1"/>
  <c r="EK370" i="1"/>
  <c r="EQ370" i="1"/>
  <c r="ES370" i="1"/>
  <c r="IG370" i="1"/>
  <c r="EY370" i="1"/>
  <c r="HQ373" i="1"/>
  <c r="EY358" i="1"/>
  <c r="CW368" i="1"/>
  <c r="EQ369" i="1"/>
  <c r="HX369" i="1"/>
  <c r="IB369" i="1"/>
  <c r="EU370" i="1"/>
  <c r="EO363" i="1"/>
  <c r="EZ364" i="1"/>
  <c r="HX364" i="1"/>
  <c r="BN366" i="1"/>
  <c r="AL366" i="1"/>
  <c r="HV366" i="1"/>
  <c r="GT366" i="1"/>
  <c r="CW367" i="1"/>
  <c r="EM368" i="1"/>
  <c r="BO368" i="1"/>
  <c r="HE368" i="1"/>
  <c r="IF368" i="1"/>
  <c r="EZ368" i="1"/>
  <c r="EL369" i="1"/>
  <c r="GS369" i="1"/>
  <c r="HQ369" i="1"/>
  <c r="HS369" i="1"/>
  <c r="BN370" i="1"/>
  <c r="AL370" i="1"/>
  <c r="CW370" i="1"/>
  <c r="II370" i="1"/>
  <c r="HT370" i="1"/>
  <c r="DW370" i="1"/>
  <c r="DX370" i="1"/>
  <c r="EK372" i="1"/>
  <c r="BO364" i="1"/>
  <c r="DV364" i="1"/>
  <c r="EZ358" i="1"/>
  <c r="EK358" i="1"/>
  <c r="DW358" i="1"/>
  <c r="EK360" i="1"/>
  <c r="ET360" i="1"/>
  <c r="EK363" i="1"/>
  <c r="ID364" i="1"/>
  <c r="II364" i="1"/>
  <c r="EU366" i="1"/>
  <c r="EW366" i="1"/>
  <c r="IG366" i="1"/>
  <c r="FA366" i="1"/>
  <c r="AN367" i="1"/>
  <c r="HW368" i="1"/>
  <c r="ID368" i="1"/>
  <c r="EM369" i="1"/>
  <c r="II369" i="1"/>
  <c r="EY369" i="1"/>
  <c r="AN370" i="1"/>
  <c r="HR370" i="1"/>
  <c r="GS370" i="1"/>
  <c r="IF370" i="1"/>
  <c r="EL372" i="1"/>
  <c r="IG373" i="1"/>
  <c r="HU373" i="1"/>
  <c r="EV358" i="1"/>
  <c r="IG367" i="1"/>
  <c r="FN360" i="1"/>
  <c r="FO360" i="1"/>
  <c r="EP361" i="1"/>
  <c r="IG364" i="1"/>
  <c r="GS368" i="1"/>
  <c r="EK369" i="1"/>
  <c r="EP370" i="1"/>
  <c r="EO360" i="1"/>
  <c r="HV358" i="1"/>
  <c r="EQ364" i="1"/>
  <c r="HU364" i="1"/>
  <c r="HR364" i="1"/>
  <c r="EM366" i="1"/>
  <c r="AN366" i="1"/>
  <c r="HX366" i="1"/>
  <c r="DW366" i="1"/>
  <c r="DX366" i="1"/>
  <c r="EP367" i="1"/>
  <c r="HS367" i="1"/>
  <c r="EP368" i="1"/>
  <c r="IG368" i="1"/>
  <c r="HU368" i="1"/>
  <c r="IF369" i="1"/>
  <c r="EZ369" i="1"/>
  <c r="EO370" i="1"/>
  <c r="EV370" i="1"/>
  <c r="CU370" i="1"/>
  <c r="GT370" i="1"/>
  <c r="HW370" i="1"/>
  <c r="IB370" i="1"/>
  <c r="EK373" i="1"/>
  <c r="II373" i="1"/>
  <c r="GT373" i="1"/>
  <c r="DW363" i="1"/>
  <c r="DX363" i="1"/>
  <c r="EO366" i="1"/>
  <c r="CW364" i="1"/>
  <c r="GS364" i="1"/>
  <c r="HV368" i="1"/>
  <c r="FN358" i="1"/>
  <c r="FO358" i="1"/>
  <c r="GT364" i="1"/>
  <c r="HS364" i="1"/>
  <c r="EV366" i="1"/>
  <c r="IH366" i="1"/>
  <c r="EO367" i="1"/>
  <c r="EZ367" i="1"/>
  <c r="EQ368" i="1"/>
  <c r="HX368" i="1"/>
  <c r="GT368" i="1"/>
  <c r="EU369" i="1"/>
  <c r="HW369" i="1"/>
  <c r="FA370" i="1"/>
  <c r="HO370" i="1"/>
  <c r="BO373" i="1"/>
  <c r="AM373" i="1"/>
  <c r="AM370" i="1"/>
  <c r="CT365" i="1"/>
  <c r="EU360" i="1"/>
  <c r="HT360" i="1"/>
  <c r="EL362" i="1"/>
  <c r="GV362" i="1"/>
  <c r="CW362" i="1"/>
  <c r="EU364" i="1"/>
  <c r="EL367" i="1"/>
  <c r="EQ367" i="1"/>
  <c r="ES367" i="1"/>
  <c r="HX367" i="1"/>
  <c r="FA367" i="1"/>
  <c r="EY367" i="1"/>
  <c r="EU368" i="1"/>
  <c r="DW368" i="1"/>
  <c r="DX368" i="1"/>
  <c r="FN374" i="1"/>
  <c r="FO374" i="1"/>
  <c r="EM358" i="1"/>
  <c r="EP358" i="1"/>
  <c r="CW358" i="1"/>
  <c r="IG358" i="1"/>
  <c r="ID358" i="1"/>
  <c r="HQ360" i="1"/>
  <c r="EQ361" i="1"/>
  <c r="EL363" i="1"/>
  <c r="EQ358" i="1"/>
  <c r="HX358" i="1"/>
  <c r="HU358" i="1"/>
  <c r="EV360" i="1"/>
  <c r="II360" i="1"/>
  <c r="IE360" i="1"/>
  <c r="GS360" i="1"/>
  <c r="GX361" i="1"/>
  <c r="BN362" i="1"/>
  <c r="AL362" i="1"/>
  <c r="ET362" i="1"/>
  <c r="FA362" i="1"/>
  <c r="EP363" i="1"/>
  <c r="BN364" i="1"/>
  <c r="AL364" i="1"/>
  <c r="AN364" i="1"/>
  <c r="FA364" i="1"/>
  <c r="GU367" i="1"/>
  <c r="ET367" i="1"/>
  <c r="IH367" i="1"/>
  <c r="DW367" i="1"/>
  <c r="DX367" i="1"/>
  <c r="AN368" i="1"/>
  <c r="EO374" i="1"/>
  <c r="HO366" i="1"/>
  <c r="AK366" i="1"/>
  <c r="HO369" i="1"/>
  <c r="AM372" i="1"/>
  <c r="HV373" i="1"/>
  <c r="GV358" i="1"/>
  <c r="GT358" i="1"/>
  <c r="AN360" i="1"/>
  <c r="HR360" i="1"/>
  <c r="HV360" i="1"/>
  <c r="BN361" i="1"/>
  <c r="AL361" i="1"/>
  <c r="BO362" i="1"/>
  <c r="HF362" i="1"/>
  <c r="CW363" i="1"/>
  <c r="DW364" i="1"/>
  <c r="DX364" i="1"/>
  <c r="BN367" i="1"/>
  <c r="AL367" i="1"/>
  <c r="BO367" i="1"/>
  <c r="DG367" i="1"/>
  <c r="HQ367" i="1"/>
  <c r="HT367" i="1"/>
  <c r="EV368" i="1"/>
  <c r="IA360" i="1"/>
  <c r="HZ373" i="1"/>
  <c r="IC374" i="1"/>
  <c r="EU358" i="1"/>
  <c r="EW358" i="1"/>
  <c r="IH358" i="1"/>
  <c r="IB358" i="1"/>
  <c r="EZ360" i="1"/>
  <c r="BN358" i="1"/>
  <c r="AL358" i="1"/>
  <c r="AN358" i="1"/>
  <c r="II358" i="1"/>
  <c r="FA358" i="1"/>
  <c r="HS358" i="1"/>
  <c r="EM360" i="1"/>
  <c r="IF360" i="1"/>
  <c r="ID360" i="1"/>
  <c r="FN361" i="1"/>
  <c r="FO361" i="1"/>
  <c r="ET361" i="1"/>
  <c r="EU362" i="1"/>
  <c r="ET363" i="1"/>
  <c r="EL364" i="1"/>
  <c r="ET364" i="1"/>
  <c r="FN367" i="1"/>
  <c r="FO367" i="1"/>
  <c r="EU367" i="1"/>
  <c r="II367" i="1"/>
  <c r="IE367" i="1"/>
  <c r="GS367" i="1"/>
  <c r="EL368" i="1"/>
  <c r="HT358" i="1"/>
  <c r="GT360" i="1"/>
  <c r="EV362" i="1"/>
  <c r="BN363" i="1"/>
  <c r="AL363" i="1"/>
  <c r="EU363" i="1"/>
  <c r="EV364" i="1"/>
  <c r="EK367" i="1"/>
  <c r="EV367" i="1"/>
  <c r="HZ367" i="1"/>
  <c r="IF367" i="1"/>
  <c r="ID367" i="1"/>
  <c r="ES368" i="1"/>
  <c r="FA369" i="1"/>
  <c r="IA364" i="1"/>
  <c r="CS370" i="1"/>
  <c r="EO361" i="1"/>
  <c r="EO358" i="1"/>
  <c r="HW358" i="1"/>
  <c r="EQ360" i="1"/>
  <c r="IG360" i="1"/>
  <c r="BO358" i="1"/>
  <c r="HC358" i="1"/>
  <c r="HQ358" i="1"/>
  <c r="IE358" i="1"/>
  <c r="GS358" i="1"/>
  <c r="HX360" i="1"/>
  <c r="FA360" i="1"/>
  <c r="EY360" i="1"/>
  <c r="EO362" i="1"/>
  <c r="EP362" i="1"/>
  <c r="EY362" i="1"/>
  <c r="AN363" i="1"/>
  <c r="EK366" i="1"/>
  <c r="HW367" i="1"/>
  <c r="HU367" i="1"/>
  <c r="IB367" i="1"/>
  <c r="GV368" i="1"/>
  <c r="IF373" i="1"/>
  <c r="EY373" i="1"/>
  <c r="HR374" i="1"/>
  <c r="EZ374" i="1"/>
  <c r="CW374" i="1"/>
  <c r="EQ374" i="1"/>
  <c r="ET369" i="1"/>
  <c r="BN369" i="1"/>
  <c r="AL369" i="1"/>
  <c r="IE374" i="1"/>
  <c r="EL366" i="1"/>
  <c r="BO369" i="1"/>
  <c r="DJ369" i="1"/>
  <c r="HV374" i="1"/>
  <c r="EY366" i="1"/>
  <c r="IH374" i="1"/>
  <c r="BO371" i="1"/>
  <c r="HC371" i="1"/>
  <c r="ES363" i="1"/>
  <c r="CW369" i="1"/>
  <c r="EM374" i="1"/>
  <c r="HQ374" i="1"/>
  <c r="HZ371" i="1"/>
  <c r="EL375" i="1"/>
  <c r="EK375" i="1"/>
  <c r="EO375" i="1"/>
  <c r="EM375" i="1"/>
  <c r="BO374" i="1"/>
  <c r="AM374" i="1"/>
  <c r="BN359" i="1"/>
  <c r="AL359" i="1"/>
  <c r="EO359" i="1"/>
  <c r="HQ366" i="1"/>
  <c r="HW371" i="1"/>
  <c r="HQ371" i="1"/>
  <c r="EU371" i="1"/>
  <c r="BN373" i="1"/>
  <c r="AL373" i="1"/>
  <c r="ES373" i="1"/>
  <c r="EP374" i="1"/>
  <c r="ES374" i="1"/>
  <c r="DW374" i="1"/>
  <c r="HZ375" i="1"/>
  <c r="EY375" i="1"/>
  <c r="IB375" i="1"/>
  <c r="FA375" i="1"/>
  <c r="EZ375" i="1"/>
  <c r="ID375" i="1"/>
  <c r="IH375" i="1"/>
  <c r="HS375" i="1"/>
  <c r="GT375" i="1"/>
  <c r="DW375" i="1"/>
  <c r="DX375" i="1"/>
  <c r="HV375" i="1"/>
  <c r="IG375" i="1"/>
  <c r="HX375" i="1"/>
  <c r="II375" i="1"/>
  <c r="HU375" i="1"/>
  <c r="IF375" i="1"/>
  <c r="HQ375" i="1"/>
  <c r="HW375" i="1"/>
  <c r="GS375" i="1"/>
  <c r="HO375" i="1"/>
  <c r="ES361" i="1"/>
  <c r="EY361" i="1"/>
  <c r="HS366" i="1"/>
  <c r="GS366" i="1"/>
  <c r="AN371" i="1"/>
  <c r="EP373" i="1"/>
  <c r="ET373" i="1"/>
  <c r="ET374" i="1"/>
  <c r="BO375" i="1"/>
  <c r="IA375" i="1"/>
  <c r="EV375" i="1"/>
  <c r="ES375" i="1"/>
  <c r="ET375" i="1"/>
  <c r="CW375" i="1"/>
  <c r="AN375" i="1"/>
  <c r="EU375" i="1"/>
  <c r="HU366" i="1"/>
  <c r="HO371" i="1"/>
  <c r="HU371" i="1"/>
  <c r="EZ371" i="1"/>
  <c r="CW371" i="1"/>
  <c r="EV373" i="1"/>
  <c r="EU374" i="1"/>
  <c r="EW374" i="1"/>
  <c r="EZ359" i="1"/>
  <c r="EK361" i="1"/>
  <c r="EU373" i="1"/>
  <c r="AK374" i="1"/>
  <c r="EV374" i="1"/>
  <c r="HZ374" i="1"/>
  <c r="IF374" i="1"/>
  <c r="ID374" i="1"/>
  <c r="IB374" i="1"/>
  <c r="EP375" i="1"/>
  <c r="FN375" i="1"/>
  <c r="FO375" i="1"/>
  <c r="EQ375" i="1"/>
  <c r="CV375" i="1"/>
  <c r="BN375" i="1"/>
  <c r="AL375" i="1"/>
  <c r="EM361" i="1"/>
  <c r="FA371" i="1"/>
  <c r="IF371" i="1"/>
  <c r="IB371" i="1"/>
  <c r="CW373" i="1"/>
  <c r="EL374" i="1"/>
  <c r="BN374" i="1"/>
  <c r="AL374" i="1"/>
  <c r="HW374" i="1"/>
  <c r="HU374" i="1"/>
  <c r="HS374" i="1"/>
  <c r="EQ359" i="1"/>
  <c r="GV359" i="1"/>
  <c r="EK359" i="1"/>
  <c r="DW371" i="1"/>
  <c r="DX371" i="1"/>
  <c r="HS371" i="1"/>
  <c r="AN373" i="1"/>
  <c r="DW373" i="1"/>
  <c r="DX373" i="1"/>
  <c r="FA373" i="1"/>
  <c r="AN374" i="1"/>
  <c r="IG374" i="1"/>
  <c r="GT374" i="1"/>
  <c r="EY374" i="1"/>
  <c r="EP359" i="1"/>
  <c r="EL361" i="1"/>
  <c r="EM371" i="1"/>
  <c r="IH371" i="1"/>
  <c r="EY371" i="1"/>
  <c r="GY373" i="1"/>
  <c r="HX374" i="1"/>
  <c r="FA374" i="1"/>
  <c r="HO374" i="1"/>
  <c r="HO373" i="1"/>
  <c r="DI373" i="1"/>
  <c r="CU372" i="1"/>
  <c r="HO372" i="1"/>
  <c r="GU372" i="1"/>
  <c r="GY372" i="1"/>
  <c r="HA372" i="1"/>
  <c r="HC372" i="1"/>
  <c r="HZ372" i="1"/>
  <c r="HA370" i="1"/>
  <c r="HC370" i="1"/>
  <c r="FC370" i="1"/>
  <c r="FD370" i="1"/>
  <c r="HZ370" i="1"/>
  <c r="HZ369" i="1"/>
  <c r="IA368" i="1"/>
  <c r="HP368" i="1"/>
  <c r="HC367" i="1"/>
  <c r="HO367" i="1"/>
  <c r="CT366" i="1"/>
  <c r="CS366" i="1"/>
  <c r="HP366" i="1"/>
  <c r="CU366" i="1"/>
  <c r="HA366" i="1"/>
  <c r="HD366" i="1"/>
  <c r="GV366" i="1"/>
  <c r="GY366" i="1"/>
  <c r="GU366" i="1"/>
  <c r="GW366" i="1"/>
  <c r="GX366" i="1"/>
  <c r="IA366" i="1"/>
  <c r="IA365" i="1"/>
  <c r="HP365" i="1"/>
  <c r="HA364" i="1"/>
  <c r="HB364" i="1"/>
  <c r="HC364" i="1"/>
  <c r="CT363" i="1"/>
  <c r="IA363" i="1"/>
  <c r="HP363" i="1"/>
  <c r="HF363" i="1"/>
  <c r="HZ363" i="1"/>
  <c r="DI363" i="1"/>
  <c r="HB362" i="1"/>
  <c r="HP362" i="1"/>
  <c r="GY361" i="1"/>
  <c r="HP361" i="1"/>
  <c r="IA361" i="1"/>
  <c r="HP360" i="1"/>
  <c r="HD360" i="1"/>
  <c r="HE360" i="1"/>
  <c r="HD359" i="1"/>
  <c r="HP359" i="1"/>
  <c r="EW359" i="1"/>
  <c r="HZ358" i="1"/>
  <c r="HO358" i="1"/>
  <c r="AK370" i="1"/>
  <c r="DI362" i="1"/>
  <c r="HB360" i="1"/>
  <c r="DH372" i="1"/>
  <c r="GX372" i="1"/>
  <c r="HC360" i="1"/>
  <c r="BS362" i="1"/>
  <c r="DI364" i="1"/>
  <c r="GX369" i="1"/>
  <c r="FC372" i="1"/>
  <c r="FD372" i="1"/>
  <c r="CT372" i="1"/>
  <c r="DV360" i="1"/>
  <c r="AM364" i="1"/>
  <c r="EW369" i="1"/>
  <c r="DH358" i="1"/>
  <c r="HZ360" i="1"/>
  <c r="HF366" i="1"/>
  <c r="GW370" i="1"/>
  <c r="HD372" i="1"/>
  <c r="GV372" i="1"/>
  <c r="AM360" i="1"/>
  <c r="EW372" i="1"/>
  <c r="DH360" i="1"/>
  <c r="HA360" i="1"/>
  <c r="DH362" i="1"/>
  <c r="HZ366" i="1"/>
  <c r="GY370" i="1"/>
  <c r="IA372" i="1"/>
  <c r="GW372" i="1"/>
  <c r="EW370" i="1"/>
  <c r="HA362" i="1"/>
  <c r="CS372" i="1"/>
  <c r="HF360" i="1"/>
  <c r="HQ362" i="1"/>
  <c r="DI360" i="1"/>
  <c r="CJ360" i="1"/>
  <c r="CS362" i="1"/>
  <c r="DI366" i="1"/>
  <c r="DJ360" i="1"/>
  <c r="FX360" i="1"/>
  <c r="GY362" i="1"/>
  <c r="DJ366" i="1"/>
  <c r="HP369" i="1"/>
  <c r="DV372" i="1"/>
  <c r="BS372" i="1"/>
  <c r="AQ372" i="1"/>
  <c r="HP372" i="1"/>
  <c r="AK372" i="1"/>
  <c r="BS364" i="1"/>
  <c r="HE369" i="1"/>
  <c r="HC359" i="1"/>
  <c r="EW360" i="1"/>
  <c r="DH373" i="1"/>
  <c r="DJ373" i="1"/>
  <c r="CH373" i="1"/>
  <c r="DH359" i="1"/>
  <c r="AM359" i="1"/>
  <c r="FC360" i="1"/>
  <c r="FD360" i="1"/>
  <c r="GV360" i="1"/>
  <c r="IC373" i="1"/>
  <c r="GU360" i="1"/>
  <c r="CT360" i="1"/>
  <c r="GW360" i="1"/>
  <c r="HE359" i="1"/>
  <c r="HZ359" i="1"/>
  <c r="DI359" i="1"/>
  <c r="CU360" i="1"/>
  <c r="HA373" i="1"/>
  <c r="HB359" i="1"/>
  <c r="CS360" i="1"/>
  <c r="HB373" i="1"/>
  <c r="CV364" i="1"/>
  <c r="DG365" i="1"/>
  <c r="CV367" i="1"/>
  <c r="CV362" i="1"/>
  <c r="DG371" i="1"/>
  <c r="DG359" i="1"/>
  <c r="CV373" i="1"/>
  <c r="DG369" i="1"/>
  <c r="CV368" i="1"/>
  <c r="CV359" i="1"/>
  <c r="DG361" i="1"/>
  <c r="DG362" i="1"/>
  <c r="CV361" i="1"/>
  <c r="DG366" i="1"/>
  <c r="CV374" i="1"/>
  <c r="DG374" i="1"/>
  <c r="CV358" i="1"/>
  <c r="DG364" i="1"/>
  <c r="CV360" i="1"/>
  <c r="CV372" i="1"/>
  <c r="CV371" i="1"/>
  <c r="CK371" i="1"/>
  <c r="DG373" i="1"/>
  <c r="DG363" i="1"/>
  <c r="DG375" i="1"/>
  <c r="CV369" i="1"/>
  <c r="CV363" i="1"/>
  <c r="CX363" i="1"/>
  <c r="DG358" i="1"/>
  <c r="DG368" i="1"/>
  <c r="DG372" i="1"/>
  <c r="CV365" i="1"/>
  <c r="CK365" i="1"/>
  <c r="HA369" i="1"/>
  <c r="HB361" i="1"/>
  <c r="DI361" i="1"/>
  <c r="CJ361" i="1"/>
  <c r="GU363" i="1"/>
  <c r="GU373" i="1"/>
  <c r="HC373" i="1"/>
  <c r="HF373" i="1"/>
  <c r="DI369" i="1"/>
  <c r="CJ369" i="1"/>
  <c r="HQ368" i="1"/>
  <c r="HC361" i="1"/>
  <c r="GX363" i="1"/>
  <c r="GW368" i="1"/>
  <c r="EW363" i="1"/>
  <c r="FX361" i="1"/>
  <c r="GW363" i="1"/>
  <c r="CU363" i="1"/>
  <c r="GX368" i="1"/>
  <c r="HQ363" i="1"/>
  <c r="GU370" i="1"/>
  <c r="HZ361" i="1"/>
  <c r="HD358" i="1"/>
  <c r="FX359" i="1"/>
  <c r="HD361" i="1"/>
  <c r="HF358" i="1"/>
  <c r="HF361" i="1"/>
  <c r="BS363" i="1"/>
  <c r="AQ363" i="1"/>
  <c r="DV361" i="1"/>
  <c r="FC358" i="1"/>
  <c r="FD358" i="1"/>
  <c r="GY363" i="1"/>
  <c r="HE358" i="1"/>
  <c r="HE361" i="1"/>
  <c r="HO363" i="1"/>
  <c r="AM361" i="1"/>
  <c r="HO368" i="1"/>
  <c r="DJ361" i="1"/>
  <c r="HS363" i="1"/>
  <c r="DV358" i="1"/>
  <c r="DH361" i="1"/>
  <c r="GV363" i="1"/>
  <c r="GX359" i="1"/>
  <c r="CT359" i="1"/>
  <c r="GY371" i="1"/>
  <c r="DH375" i="1"/>
  <c r="BS365" i="1"/>
  <c r="AQ365" i="1"/>
  <c r="HB365" i="1"/>
  <c r="HD363" i="1"/>
  <c r="CS365" i="1"/>
  <c r="GX365" i="1"/>
  <c r="IA370" i="1"/>
  <c r="DH370" i="1"/>
  <c r="CT371" i="1"/>
  <c r="HE363" i="1"/>
  <c r="DH365" i="1"/>
  <c r="GY365" i="1"/>
  <c r="CU368" i="1"/>
  <c r="DV370" i="1"/>
  <c r="DJ370" i="1"/>
  <c r="CU371" i="1"/>
  <c r="HT371" i="1"/>
  <c r="AK371" i="1"/>
  <c r="AM363" i="1"/>
  <c r="DI370" i="1"/>
  <c r="GV371" i="1"/>
  <c r="HV371" i="1"/>
  <c r="HA363" i="1"/>
  <c r="FX364" i="1"/>
  <c r="GU365" i="1"/>
  <c r="BS370" i="1"/>
  <c r="AQ370" i="1"/>
  <c r="HF370" i="1"/>
  <c r="GX371" i="1"/>
  <c r="HX371" i="1"/>
  <c r="IB365" i="1"/>
  <c r="GT371" i="1"/>
  <c r="HQ365" i="1"/>
  <c r="EW371" i="1"/>
  <c r="FX370" i="1"/>
  <c r="AK365" i="1"/>
  <c r="EW365" i="1"/>
  <c r="HE370" i="1"/>
  <c r="FC363" i="1"/>
  <c r="FD363" i="1"/>
  <c r="HB363" i="1"/>
  <c r="CU365" i="1"/>
  <c r="GV365" i="1"/>
  <c r="HB370" i="1"/>
  <c r="GU371" i="1"/>
  <c r="CS371" i="1"/>
  <c r="DJ363" i="1"/>
  <c r="DO363" i="1"/>
  <c r="GW371" i="1"/>
  <c r="HC363" i="1"/>
  <c r="DH363" i="1"/>
  <c r="HO365" i="1"/>
  <c r="CK368" i="1"/>
  <c r="HD370" i="1"/>
  <c r="HP371" i="1"/>
  <c r="CU373" i="1"/>
  <c r="ID363" i="1"/>
  <c r="IB363" i="1"/>
  <c r="HR371" i="1"/>
  <c r="FC359" i="1"/>
  <c r="FD359" i="1"/>
  <c r="GW374" i="1"/>
  <c r="GW359" i="1"/>
  <c r="HO359" i="1"/>
  <c r="GY359" i="1"/>
  <c r="GV374" i="1"/>
  <c r="DO359" i="1"/>
  <c r="DK359" i="1"/>
  <c r="DY359" i="1"/>
  <c r="CX372" i="1"/>
  <c r="CZ372" i="1"/>
  <c r="CK372" i="1"/>
  <c r="HT369" i="1"/>
  <c r="FX363" i="1"/>
  <c r="CT370" i="1"/>
  <c r="CX360" i="1"/>
  <c r="DB360" i="1"/>
  <c r="CI360" i="1"/>
  <c r="BS359" i="1"/>
  <c r="AQ359" i="1"/>
  <c r="HC362" i="1"/>
  <c r="HE364" i="1"/>
  <c r="DI358" i="1"/>
  <c r="HA358" i="1"/>
  <c r="HF359" i="1"/>
  <c r="DV359" i="1"/>
  <c r="HO360" i="1"/>
  <c r="BS360" i="1"/>
  <c r="HH360" i="1"/>
  <c r="HD362" i="1"/>
  <c r="HZ364" i="1"/>
  <c r="DJ364" i="1"/>
  <c r="BS366" i="1"/>
  <c r="HH366" i="1"/>
  <c r="FX366" i="1"/>
  <c r="GY368" i="1"/>
  <c r="CT369" i="1"/>
  <c r="GW369" i="1"/>
  <c r="GV370" i="1"/>
  <c r="DI372" i="1"/>
  <c r="HE372" i="1"/>
  <c r="IA373" i="1"/>
  <c r="FX373" i="1"/>
  <c r="IE373" i="1"/>
  <c r="CT368" i="1"/>
  <c r="AM366" i="1"/>
  <c r="BS368" i="1"/>
  <c r="AQ368" i="1"/>
  <c r="CJ363" i="1"/>
  <c r="CJ366" i="1"/>
  <c r="CJ362" i="1"/>
  <c r="CX366" i="1"/>
  <c r="DA366" i="1"/>
  <c r="CK366" i="1"/>
  <c r="DV362" i="1"/>
  <c r="DV366" i="1"/>
  <c r="IB366" i="1"/>
  <c r="DJ358" i="1"/>
  <c r="HB358" i="1"/>
  <c r="CU359" i="1"/>
  <c r="GU359" i="1"/>
  <c r="CS359" i="1"/>
  <c r="GX360" i="1"/>
  <c r="DJ362" i="1"/>
  <c r="HE362" i="1"/>
  <c r="DH364" i="1"/>
  <c r="HD364" i="1"/>
  <c r="HC366" i="1"/>
  <c r="IF366" i="1"/>
  <c r="GU368" i="1"/>
  <c r="GY369" i="1"/>
  <c r="HP370" i="1"/>
  <c r="GX370" i="1"/>
  <c r="HB372" i="1"/>
  <c r="IC372" i="1"/>
  <c r="HD373" i="1"/>
  <c r="DV373" i="1"/>
  <c r="IB362" i="1"/>
  <c r="HR369" i="1"/>
  <c r="HV369" i="1"/>
  <c r="CS363" i="1"/>
  <c r="AK369" i="1"/>
  <c r="FX362" i="1"/>
  <c r="GU369" i="1"/>
  <c r="HB366" i="1"/>
  <c r="CS369" i="1"/>
  <c r="FC369" i="1"/>
  <c r="FD369" i="1"/>
  <c r="IA358" i="1"/>
  <c r="HA359" i="1"/>
  <c r="GY360" i="1"/>
  <c r="HZ362" i="1"/>
  <c r="HF364" i="1"/>
  <c r="FC366" i="1"/>
  <c r="FD366" i="1"/>
  <c r="DH366" i="1"/>
  <c r="HE366" i="1"/>
  <c r="GV369" i="1"/>
  <c r="CU369" i="1"/>
  <c r="DJ372" i="1"/>
  <c r="CH372" i="1"/>
  <c r="HF372" i="1"/>
  <c r="HE373" i="1"/>
  <c r="IB364" i="1"/>
  <c r="GT369" i="1"/>
  <c r="EW368" i="1"/>
  <c r="FX368" i="1"/>
  <c r="DN359" i="1"/>
  <c r="DT359" i="1"/>
  <c r="HF365" i="1"/>
  <c r="FX367" i="1"/>
  <c r="DJ374" i="1"/>
  <c r="DN374" i="1"/>
  <c r="GW361" i="1"/>
  <c r="DI365" i="1"/>
  <c r="HA365" i="1"/>
  <c r="HD367" i="1"/>
  <c r="DJ368" i="1"/>
  <c r="FX374" i="1"/>
  <c r="DJ365" i="1"/>
  <c r="CH365" i="1"/>
  <c r="FX365" i="1"/>
  <c r="FC365" i="1"/>
  <c r="FD365" i="1"/>
  <c r="DI367" i="1"/>
  <c r="HD374" i="1"/>
  <c r="DC359" i="1"/>
  <c r="HC365" i="1"/>
  <c r="GW367" i="1"/>
  <c r="HE374" i="1"/>
  <c r="IA374" i="1"/>
  <c r="HZ365" i="1"/>
  <c r="HD365" i="1"/>
  <c r="GX367" i="1"/>
  <c r="DH374" i="1"/>
  <c r="DV365" i="1"/>
  <c r="HC374" i="1"/>
  <c r="DD359" i="1"/>
  <c r="HE365" i="1"/>
  <c r="GY367" i="1"/>
  <c r="DI374" i="1"/>
  <c r="IB368" i="1"/>
  <c r="EW362" i="1"/>
  <c r="CS373" i="1"/>
  <c r="HO364" i="1"/>
  <c r="CS361" i="1"/>
  <c r="DR359" i="1"/>
  <c r="EW361" i="1"/>
  <c r="BS361" i="1"/>
  <c r="HK361" i="1"/>
  <c r="GW362" i="1"/>
  <c r="EW364" i="1"/>
  <c r="CS367" i="1"/>
  <c r="HA367" i="1"/>
  <c r="FC367" i="1"/>
  <c r="FD367" i="1"/>
  <c r="HZ368" i="1"/>
  <c r="HC368" i="1"/>
  <c r="DH369" i="1"/>
  <c r="HD369" i="1"/>
  <c r="FC371" i="1"/>
  <c r="FD371" i="1"/>
  <c r="IC371" i="1"/>
  <c r="CU374" i="1"/>
  <c r="HA374" i="1"/>
  <c r="GU374" i="1"/>
  <c r="DH367" i="1"/>
  <c r="CU362" i="1"/>
  <c r="FC373" i="1"/>
  <c r="FD373" i="1"/>
  <c r="GX374" i="1"/>
  <c r="AM368" i="1"/>
  <c r="BS367" i="1"/>
  <c r="AQ367" i="1"/>
  <c r="HB369" i="1"/>
  <c r="DS359" i="1"/>
  <c r="DU359" i="1"/>
  <c r="GV361" i="1"/>
  <c r="GX362" i="1"/>
  <c r="EW367" i="1"/>
  <c r="HB367" i="1"/>
  <c r="GV367" i="1"/>
  <c r="DI368" i="1"/>
  <c r="HD368" i="1"/>
  <c r="HF369" i="1"/>
  <c r="DV369" i="1"/>
  <c r="HP373" i="1"/>
  <c r="HB374" i="1"/>
  <c r="FC374" i="1"/>
  <c r="FD374" i="1"/>
  <c r="BS358" i="1"/>
  <c r="HH358" i="1"/>
  <c r="FC368" i="1"/>
  <c r="FD368" i="1"/>
  <c r="GU361" i="1"/>
  <c r="HA368" i="1"/>
  <c r="GW373" i="1"/>
  <c r="GY374" i="1"/>
  <c r="GW364" i="1"/>
  <c r="DQ359" i="1"/>
  <c r="CU361" i="1"/>
  <c r="FC361" i="1"/>
  <c r="FD361" i="1"/>
  <c r="FC362" i="1"/>
  <c r="FD362" i="1"/>
  <c r="HF367" i="1"/>
  <c r="HP367" i="1"/>
  <c r="DV367" i="1"/>
  <c r="DH368" i="1"/>
  <c r="HB368" i="1"/>
  <c r="FX369" i="1"/>
  <c r="IE369" i="1"/>
  <c r="BS371" i="1"/>
  <c r="HH371" i="1"/>
  <c r="GX373" i="1"/>
  <c r="HF374" i="1"/>
  <c r="BS374" i="1"/>
  <c r="AQ374" i="1"/>
  <c r="HF368" i="1"/>
  <c r="DV368" i="1"/>
  <c r="DP359" i="1"/>
  <c r="GU362" i="1"/>
  <c r="HO362" i="1"/>
  <c r="HE367" i="1"/>
  <c r="IA367" i="1"/>
  <c r="IC369" i="1"/>
  <c r="CT361" i="1"/>
  <c r="CU367" i="1"/>
  <c r="BS369" i="1"/>
  <c r="AQ369" i="1"/>
  <c r="HC369" i="1"/>
  <c r="IG369" i="1"/>
  <c r="CS374" i="1"/>
  <c r="HP374" i="1"/>
  <c r="AM371" i="1"/>
  <c r="HP364" i="1"/>
  <c r="AK364" i="1"/>
  <c r="GQ362" i="1"/>
  <c r="AQ362" i="1"/>
  <c r="CS368" i="1"/>
  <c r="AK368" i="1"/>
  <c r="IC358" i="1"/>
  <c r="AM358" i="1"/>
  <c r="CT367" i="1"/>
  <c r="AK367" i="1"/>
  <c r="HO361" i="1"/>
  <c r="AK361" i="1"/>
  <c r="GW358" i="1"/>
  <c r="GX358" i="1"/>
  <c r="CU358" i="1"/>
  <c r="GY358" i="1"/>
  <c r="CU364" i="1"/>
  <c r="GX364" i="1"/>
  <c r="FX371" i="1"/>
  <c r="DJ371" i="1"/>
  <c r="GV373" i="1"/>
  <c r="EW373" i="1"/>
  <c r="IA371" i="1"/>
  <c r="ID362" i="1"/>
  <c r="AM362" i="1"/>
  <c r="CT364" i="1"/>
  <c r="GU364" i="1"/>
  <c r="HD371" i="1"/>
  <c r="FX372" i="1"/>
  <c r="DX358" i="1"/>
  <c r="HP358" i="1"/>
  <c r="FC364" i="1"/>
  <c r="FD364" i="1"/>
  <c r="HF371" i="1"/>
  <c r="HT375" i="1"/>
  <c r="AK375" i="1"/>
  <c r="CT358" i="1"/>
  <c r="AK358" i="1"/>
  <c r="BS373" i="1"/>
  <c r="AQ373" i="1"/>
  <c r="AK373" i="1"/>
  <c r="CS358" i="1"/>
  <c r="GU358" i="1"/>
  <c r="GY364" i="1"/>
  <c r="DI371" i="1"/>
  <c r="HE371" i="1"/>
  <c r="IG371" i="1"/>
  <c r="AM375" i="1"/>
  <c r="DJ367" i="1"/>
  <c r="CH367" i="1"/>
  <c r="AM367" i="1"/>
  <c r="GV364" i="1"/>
  <c r="HA371" i="1"/>
  <c r="II371" i="1"/>
  <c r="HQ364" i="1"/>
  <c r="HR358" i="1"/>
  <c r="GP364" i="1"/>
  <c r="AQ364" i="1"/>
  <c r="AK359" i="1"/>
  <c r="IA369" i="1"/>
  <c r="AM369" i="1"/>
  <c r="CT362" i="1"/>
  <c r="AK362" i="1"/>
  <c r="HS362" i="1"/>
  <c r="CS364" i="1"/>
  <c r="HB371" i="1"/>
  <c r="IE371" i="1"/>
  <c r="DV371" i="1"/>
  <c r="GP362" i="1"/>
  <c r="DH371" i="1"/>
  <c r="DX359" i="1"/>
  <c r="IE375" i="1"/>
  <c r="DV375" i="1"/>
  <c r="CT375" i="1"/>
  <c r="GX375" i="1"/>
  <c r="GY375" i="1"/>
  <c r="GW375" i="1"/>
  <c r="FC375" i="1"/>
  <c r="FD375" i="1"/>
  <c r="GV375" i="1"/>
  <c r="GU375" i="1"/>
  <c r="BS375" i="1"/>
  <c r="EY357" i="1"/>
  <c r="FA357" i="1"/>
  <c r="HX357" i="1"/>
  <c r="GT357" i="1"/>
  <c r="IG357" i="1"/>
  <c r="HW357" i="1"/>
  <c r="IF357" i="1"/>
  <c r="EZ357" i="1"/>
  <c r="HV357" i="1"/>
  <c r="GS357" i="1"/>
  <c r="HU357" i="1"/>
  <c r="IA357" i="1"/>
  <c r="II357" i="1"/>
  <c r="HT357" i="1"/>
  <c r="HR357" i="1"/>
  <c r="IC357" i="1"/>
  <c r="DW357" i="1"/>
  <c r="DX357" i="1"/>
  <c r="IH357" i="1"/>
  <c r="IE357" i="1"/>
  <c r="HR375" i="1"/>
  <c r="EW375" i="1"/>
  <c r="CW357" i="1"/>
  <c r="EV357" i="1"/>
  <c r="AN357" i="1"/>
  <c r="BO357" i="1"/>
  <c r="AM357" i="1"/>
  <c r="EU357" i="1"/>
  <c r="ET357" i="1"/>
  <c r="ES357" i="1"/>
  <c r="FN357" i="1"/>
  <c r="EQ357" i="1"/>
  <c r="BN357" i="1"/>
  <c r="AL357" i="1"/>
  <c r="HO357" i="1"/>
  <c r="EP357" i="1"/>
  <c r="CT373" i="1"/>
  <c r="HR373" i="1"/>
  <c r="HT373" i="1"/>
  <c r="CT374" i="1"/>
  <c r="DI375" i="1"/>
  <c r="HA375" i="1"/>
  <c r="HF375" i="1"/>
  <c r="HE375" i="1"/>
  <c r="HC375" i="1"/>
  <c r="HD375" i="1"/>
  <c r="FX376" i="1"/>
  <c r="HB375" i="1"/>
  <c r="IC375" i="1"/>
  <c r="DJ375" i="1"/>
  <c r="CH375" i="1"/>
  <c r="EK357" i="1"/>
  <c r="EM357" i="1"/>
  <c r="EO357" i="1"/>
  <c r="EL357" i="1"/>
  <c r="DV374" i="1"/>
  <c r="FX375" i="1"/>
  <c r="CU375" i="1"/>
  <c r="DX374" i="1"/>
  <c r="CS375" i="1"/>
  <c r="HP357" i="1"/>
  <c r="HP375" i="1"/>
  <c r="DU374" i="1"/>
  <c r="DS374" i="1"/>
  <c r="DT374" i="1"/>
  <c r="CY372" i="1"/>
  <c r="HJ372" i="1"/>
  <c r="GL372" i="1"/>
  <c r="EF372" i="1"/>
  <c r="GP372" i="1"/>
  <c r="DM372" i="1"/>
  <c r="DC372" i="1"/>
  <c r="DN372" i="1"/>
  <c r="DD372" i="1"/>
  <c r="DE372" i="1"/>
  <c r="DR372" i="1"/>
  <c r="DK372" i="1"/>
  <c r="DY372" i="1"/>
  <c r="HI370" i="1"/>
  <c r="EG370" i="1"/>
  <c r="EF370" i="1"/>
  <c r="DU369" i="1"/>
  <c r="DC369" i="1"/>
  <c r="DN369" i="1"/>
  <c r="DD369" i="1"/>
  <c r="DO369" i="1"/>
  <c r="DP369" i="1"/>
  <c r="DR369" i="1"/>
  <c r="DS369" i="1"/>
  <c r="DK369" i="1"/>
  <c r="DY369" i="1"/>
  <c r="DQ369" i="1"/>
  <c r="DT369" i="1"/>
  <c r="DK368" i="1"/>
  <c r="DY368" i="1"/>
  <c r="DO368" i="1"/>
  <c r="HL368" i="1"/>
  <c r="EF368" i="1"/>
  <c r="DN366" i="1"/>
  <c r="DD366" i="1"/>
  <c r="DO366" i="1"/>
  <c r="DQ366" i="1"/>
  <c r="DS366" i="1"/>
  <c r="DK366" i="1"/>
  <c r="DY366" i="1"/>
  <c r="DC366" i="1"/>
  <c r="DU366" i="1"/>
  <c r="DP366" i="1"/>
  <c r="DR366" i="1"/>
  <c r="DT366" i="1"/>
  <c r="DB366" i="1"/>
  <c r="HJ365" i="1"/>
  <c r="HK365" i="1"/>
  <c r="HL365" i="1"/>
  <c r="HM365" i="1"/>
  <c r="HH365" i="1"/>
  <c r="HI365" i="1"/>
  <c r="EH365" i="1"/>
  <c r="EG365" i="1"/>
  <c r="EI365" i="1"/>
  <c r="GK365" i="1"/>
  <c r="EF365" i="1"/>
  <c r="GN365" i="1"/>
  <c r="GL365" i="1"/>
  <c r="GM365" i="1"/>
  <c r="GQ365" i="1"/>
  <c r="GP365" i="1"/>
  <c r="HH364" i="1"/>
  <c r="HM364" i="1"/>
  <c r="HI364" i="1"/>
  <c r="HJ364" i="1"/>
  <c r="HK364" i="1"/>
  <c r="HL364" i="1"/>
  <c r="EH364" i="1"/>
  <c r="GM364" i="1"/>
  <c r="GK364" i="1"/>
  <c r="GL364" i="1"/>
  <c r="EG364" i="1"/>
  <c r="EF364" i="1"/>
  <c r="GN364" i="1"/>
  <c r="EI364" i="1"/>
  <c r="GQ364" i="1"/>
  <c r="HJ363" i="1"/>
  <c r="HK363" i="1"/>
  <c r="HL363" i="1"/>
  <c r="HM363" i="1"/>
  <c r="HH363" i="1"/>
  <c r="HI363" i="1"/>
  <c r="GM363" i="1"/>
  <c r="GL363" i="1"/>
  <c r="EF363" i="1"/>
  <c r="EG363" i="1"/>
  <c r="EI363" i="1"/>
  <c r="GK363" i="1"/>
  <c r="EH363" i="1"/>
  <c r="GN363" i="1"/>
  <c r="GP363" i="1"/>
  <c r="GQ363" i="1"/>
  <c r="HK362" i="1"/>
  <c r="HL362" i="1"/>
  <c r="HM362" i="1"/>
  <c r="HI362" i="1"/>
  <c r="HJ362" i="1"/>
  <c r="HH362" i="1"/>
  <c r="GM362" i="1"/>
  <c r="EH362" i="1"/>
  <c r="EG362" i="1"/>
  <c r="GN362" i="1"/>
  <c r="GK362" i="1"/>
  <c r="GL362" i="1"/>
  <c r="EI362" i="1"/>
  <c r="EF362" i="1"/>
  <c r="EF361" i="1"/>
  <c r="DU361" i="1"/>
  <c r="DC361" i="1"/>
  <c r="DN361" i="1"/>
  <c r="DD361" i="1"/>
  <c r="DO361" i="1"/>
  <c r="DP361" i="1"/>
  <c r="DR361" i="1"/>
  <c r="DT361" i="1"/>
  <c r="DQ361" i="1"/>
  <c r="DS361" i="1"/>
  <c r="DK361" i="1"/>
  <c r="DY361" i="1"/>
  <c r="DU360" i="1"/>
  <c r="DC360" i="1"/>
  <c r="DN360" i="1"/>
  <c r="DD360" i="1"/>
  <c r="DO360" i="1"/>
  <c r="DP360" i="1"/>
  <c r="DQ360" i="1"/>
  <c r="DR360" i="1"/>
  <c r="DS360" i="1"/>
  <c r="DT360" i="1"/>
  <c r="DK360" i="1"/>
  <c r="HK360" i="1"/>
  <c r="EH360" i="1"/>
  <c r="HJ359" i="1"/>
  <c r="HK359" i="1"/>
  <c r="HM359" i="1"/>
  <c r="HL359" i="1"/>
  <c r="HH359" i="1"/>
  <c r="HI359" i="1"/>
  <c r="EH359" i="1"/>
  <c r="EF359" i="1"/>
  <c r="GN359" i="1"/>
  <c r="GL359" i="1"/>
  <c r="EG359" i="1"/>
  <c r="EI359" i="1"/>
  <c r="GK359" i="1"/>
  <c r="GM359" i="1"/>
  <c r="GQ359" i="1"/>
  <c r="GP359" i="1"/>
  <c r="DU358" i="1"/>
  <c r="DC358" i="1"/>
  <c r="DN358" i="1"/>
  <c r="DD358" i="1"/>
  <c r="DO358" i="1"/>
  <c r="DP358" i="1"/>
  <c r="DR358" i="1"/>
  <c r="DT358" i="1"/>
  <c r="DQ358" i="1"/>
  <c r="DS358" i="1"/>
  <c r="DK358" i="1"/>
  <c r="DY358" i="1"/>
  <c r="HJ358" i="1"/>
  <c r="HI358" i="1"/>
  <c r="EG358" i="1"/>
  <c r="GN358" i="1"/>
  <c r="EI358" i="1"/>
  <c r="EI366" i="1"/>
  <c r="DM365" i="1"/>
  <c r="CZ366" i="1"/>
  <c r="GQ372" i="1"/>
  <c r="EH372" i="1"/>
  <c r="DR373" i="1"/>
  <c r="DK374" i="1"/>
  <c r="DC365" i="1"/>
  <c r="EG372" i="1"/>
  <c r="HK372" i="1"/>
  <c r="DM373" i="1"/>
  <c r="DD374" i="1"/>
  <c r="DN365" i="1"/>
  <c r="GM372" i="1"/>
  <c r="HM372" i="1"/>
  <c r="DC373" i="1"/>
  <c r="DO374" i="1"/>
  <c r="DA360" i="1"/>
  <c r="DD365" i="1"/>
  <c r="DE365" i="1"/>
  <c r="GN372" i="1"/>
  <c r="HH372" i="1"/>
  <c r="DK373" i="1"/>
  <c r="DY373" i="1"/>
  <c r="DP374" i="1"/>
  <c r="DR365" i="1"/>
  <c r="CY366" i="1"/>
  <c r="EI372" i="1"/>
  <c r="HI372" i="1"/>
  <c r="DN373" i="1"/>
  <c r="DQ374" i="1"/>
  <c r="DK365" i="1"/>
  <c r="DY365" i="1"/>
  <c r="GK372" i="1"/>
  <c r="HL372" i="1"/>
  <c r="DD373" i="1"/>
  <c r="DR374" i="1"/>
  <c r="DC374" i="1"/>
  <c r="GK368" i="1"/>
  <c r="HK368" i="1"/>
  <c r="GN368" i="1"/>
  <c r="HM368" i="1"/>
  <c r="GM368" i="1"/>
  <c r="HH368" i="1"/>
  <c r="GL368" i="1"/>
  <c r="HI368" i="1"/>
  <c r="GQ368" i="1"/>
  <c r="EG368" i="1"/>
  <c r="GP368" i="1"/>
  <c r="EH368" i="1"/>
  <c r="HI374" i="1"/>
  <c r="EI368" i="1"/>
  <c r="HJ368" i="1"/>
  <c r="CV357" i="1"/>
  <c r="DG357" i="1"/>
  <c r="DA372" i="1"/>
  <c r="CX368" i="1"/>
  <c r="DB368" i="1"/>
  <c r="DB372" i="1"/>
  <c r="GP360" i="1"/>
  <c r="GQ358" i="1"/>
  <c r="CX365" i="1"/>
  <c r="CY365" i="1"/>
  <c r="DN363" i="1"/>
  <c r="DK370" i="1"/>
  <c r="DY370" i="1"/>
  <c r="CH370" i="1"/>
  <c r="DN368" i="1"/>
  <c r="DR362" i="1"/>
  <c r="DM364" i="1"/>
  <c r="CH364" i="1"/>
  <c r="HM361" i="1"/>
  <c r="HK369" i="1"/>
  <c r="HM370" i="1"/>
  <c r="CK363" i="1"/>
  <c r="DT362" i="1"/>
  <c r="GK369" i="1"/>
  <c r="HJ360" i="1"/>
  <c r="EI370" i="1"/>
  <c r="EI360" i="1"/>
  <c r="DC364" i="1"/>
  <c r="HK367" i="1"/>
  <c r="HL371" i="1"/>
  <c r="GK360" i="1"/>
  <c r="DD364" i="1"/>
  <c r="GK367" i="1"/>
  <c r="EI371" i="1"/>
  <c r="GQ360" i="1"/>
  <c r="HK370" i="1"/>
  <c r="DS362" i="1"/>
  <c r="DD363" i="1"/>
  <c r="EH366" i="1"/>
  <c r="HI366" i="1"/>
  <c r="GM369" i="1"/>
  <c r="HJ369" i="1"/>
  <c r="DK362" i="1"/>
  <c r="DY362" i="1"/>
  <c r="DN362" i="1"/>
  <c r="DQ363" i="1"/>
  <c r="EG366" i="1"/>
  <c r="EF369" i="1"/>
  <c r="HL369" i="1"/>
  <c r="DN370" i="1"/>
  <c r="DU362" i="1"/>
  <c r="DD362" i="1"/>
  <c r="DP363" i="1"/>
  <c r="GL366" i="1"/>
  <c r="HK366" i="1"/>
  <c r="EG369" i="1"/>
  <c r="HM369" i="1"/>
  <c r="DM370" i="1"/>
  <c r="GQ366" i="1"/>
  <c r="CX371" i="1"/>
  <c r="DC362" i="1"/>
  <c r="DO362" i="1"/>
  <c r="DR363" i="1"/>
  <c r="GN366" i="1"/>
  <c r="HL366" i="1"/>
  <c r="EH369" i="1"/>
  <c r="HH369" i="1"/>
  <c r="DR370" i="1"/>
  <c r="AQ366" i="1"/>
  <c r="DP362" i="1"/>
  <c r="DT363" i="1"/>
  <c r="DU363" i="1"/>
  <c r="GP366" i="1"/>
  <c r="GK366" i="1"/>
  <c r="HJ366" i="1"/>
  <c r="GL369" i="1"/>
  <c r="HI369" i="1"/>
  <c r="DC370" i="1"/>
  <c r="DQ362" i="1"/>
  <c r="DK363" i="1"/>
  <c r="DY363" i="1"/>
  <c r="DC363" i="1"/>
  <c r="EF366" i="1"/>
  <c r="HM366" i="1"/>
  <c r="GQ369" i="1"/>
  <c r="EI369" i="1"/>
  <c r="DD370" i="1"/>
  <c r="DE370" i="1"/>
  <c r="DS363" i="1"/>
  <c r="GM366" i="1"/>
  <c r="GP369" i="1"/>
  <c r="GN369" i="1"/>
  <c r="EG367" i="1"/>
  <c r="GQ367" i="1"/>
  <c r="EH358" i="1"/>
  <c r="EG360" i="1"/>
  <c r="DN364" i="1"/>
  <c r="EI367" i="1"/>
  <c r="HJ367" i="1"/>
  <c r="GK370" i="1"/>
  <c r="HL370" i="1"/>
  <c r="AQ360" i="1"/>
  <c r="HL367" i="1"/>
  <c r="GM358" i="1"/>
  <c r="HK358" i="1"/>
  <c r="EF360" i="1"/>
  <c r="HL360" i="1"/>
  <c r="GN367" i="1"/>
  <c r="HM367" i="1"/>
  <c r="GN370" i="1"/>
  <c r="HH370" i="1"/>
  <c r="GM374" i="1"/>
  <c r="EH374" i="1"/>
  <c r="AQ358" i="1"/>
  <c r="GK358" i="1"/>
  <c r="HL358" i="1"/>
  <c r="GN360" i="1"/>
  <c r="HM360" i="1"/>
  <c r="DR364" i="1"/>
  <c r="GL367" i="1"/>
  <c r="HH367" i="1"/>
  <c r="GQ370" i="1"/>
  <c r="EH370" i="1"/>
  <c r="GP358" i="1"/>
  <c r="EF367" i="1"/>
  <c r="EF358" i="1"/>
  <c r="HM358" i="1"/>
  <c r="GL360" i="1"/>
  <c r="HI360" i="1"/>
  <c r="DK364" i="1"/>
  <c r="DY364" i="1"/>
  <c r="GM367" i="1"/>
  <c r="HI367" i="1"/>
  <c r="GP370" i="1"/>
  <c r="GL370" i="1"/>
  <c r="GL358" i="1"/>
  <c r="GM360" i="1"/>
  <c r="EH367" i="1"/>
  <c r="GM370" i="1"/>
  <c r="HJ370" i="1"/>
  <c r="EH373" i="1"/>
  <c r="GQ373" i="1"/>
  <c r="CX358" i="1"/>
  <c r="DB358" i="1"/>
  <c r="CK358" i="1"/>
  <c r="CX373" i="1"/>
  <c r="DA373" i="1"/>
  <c r="CK373" i="1"/>
  <c r="CX362" i="1"/>
  <c r="CZ362" i="1"/>
  <c r="CK362" i="1"/>
  <c r="CX361" i="1"/>
  <c r="CK361" i="1"/>
  <c r="CX375" i="1"/>
  <c r="DA375" i="1"/>
  <c r="CI375" i="1"/>
  <c r="CX359" i="1"/>
  <c r="CY359" i="1"/>
  <c r="CK359" i="1"/>
  <c r="CJ371" i="1"/>
  <c r="CX367" i="1"/>
  <c r="CK367" i="1"/>
  <c r="CX370" i="1"/>
  <c r="CI370" i="1"/>
  <c r="CX374" i="1"/>
  <c r="DA374" i="1"/>
  <c r="CI374" i="1"/>
  <c r="CJ368" i="1"/>
  <c r="GP367" i="1"/>
  <c r="CX364" i="1"/>
  <c r="CI364" i="1"/>
  <c r="CX369" i="1"/>
  <c r="CK369" i="1"/>
  <c r="DA363" i="1"/>
  <c r="CZ363" i="1"/>
  <c r="CY363" i="1"/>
  <c r="DB363" i="1"/>
  <c r="HI361" i="1"/>
  <c r="GN361" i="1"/>
  <c r="HL361" i="1"/>
  <c r="DD368" i="1"/>
  <c r="GN371" i="1"/>
  <c r="HI371" i="1"/>
  <c r="GP373" i="1"/>
  <c r="GL373" i="1"/>
  <c r="GL361" i="1"/>
  <c r="HH361" i="1"/>
  <c r="DP368" i="1"/>
  <c r="EF371" i="1"/>
  <c r="GK373" i="1"/>
  <c r="HM373" i="1"/>
  <c r="GQ361" i="1"/>
  <c r="GQ371" i="1"/>
  <c r="GP371" i="1"/>
  <c r="EG371" i="1"/>
  <c r="EG373" i="1"/>
  <c r="EH361" i="1"/>
  <c r="DQ368" i="1"/>
  <c r="GM371" i="1"/>
  <c r="HJ371" i="1"/>
  <c r="EF373" i="1"/>
  <c r="HK373" i="1"/>
  <c r="AQ371" i="1"/>
  <c r="EG361" i="1"/>
  <c r="DR368" i="1"/>
  <c r="DU368" i="1"/>
  <c r="GK371" i="1"/>
  <c r="HK371" i="1"/>
  <c r="GN373" i="1"/>
  <c r="HL373" i="1"/>
  <c r="GP361" i="1"/>
  <c r="HJ373" i="1"/>
  <c r="GK361" i="1"/>
  <c r="HJ361" i="1"/>
  <c r="DE364" i="1"/>
  <c r="DS368" i="1"/>
  <c r="DC368" i="1"/>
  <c r="GL371" i="1"/>
  <c r="HM371" i="1"/>
  <c r="EI373" i="1"/>
  <c r="HH373" i="1"/>
  <c r="AQ361" i="1"/>
  <c r="EI361" i="1"/>
  <c r="GM361" i="1"/>
  <c r="DT368" i="1"/>
  <c r="EH371" i="1"/>
  <c r="GM373" i="1"/>
  <c r="HI373" i="1"/>
  <c r="GL374" i="1"/>
  <c r="HH374" i="1"/>
  <c r="EG374" i="1"/>
  <c r="EI374" i="1"/>
  <c r="HJ374" i="1"/>
  <c r="GQ374" i="1"/>
  <c r="GK374" i="1"/>
  <c r="HK374" i="1"/>
  <c r="GP374" i="1"/>
  <c r="EF374" i="1"/>
  <c r="HL374" i="1"/>
  <c r="GN374" i="1"/>
  <c r="HM374" i="1"/>
  <c r="ID356" i="1"/>
  <c r="DC371" i="1"/>
  <c r="DR371" i="1"/>
  <c r="DD371" i="1"/>
  <c r="DT371" i="1"/>
  <c r="DK371" i="1"/>
  <c r="DY371" i="1"/>
  <c r="DS371" i="1"/>
  <c r="DN371" i="1"/>
  <c r="BO331" i="1"/>
  <c r="HX335" i="1"/>
  <c r="FN344" i="1"/>
  <c r="FN346" i="1"/>
  <c r="FO346" i="1"/>
  <c r="FN348" i="1"/>
  <c r="DQ371" i="1"/>
  <c r="DU371" i="1"/>
  <c r="BO339" i="1"/>
  <c r="IE339" i="1"/>
  <c r="DE359" i="1"/>
  <c r="HS357" i="1"/>
  <c r="AK357" i="1"/>
  <c r="DB364" i="1"/>
  <c r="DA364" i="1"/>
  <c r="DE373" i="1"/>
  <c r="GP375" i="1"/>
  <c r="AQ375" i="1"/>
  <c r="DD367" i="1"/>
  <c r="DE367" i="1"/>
  <c r="DC367" i="1"/>
  <c r="DN367" i="1"/>
  <c r="DM367" i="1"/>
  <c r="DK367" i="1"/>
  <c r="DY367" i="1"/>
  <c r="DR367" i="1"/>
  <c r="DO371" i="1"/>
  <c r="DP371" i="1"/>
  <c r="DE358" i="1"/>
  <c r="ID357" i="1"/>
  <c r="FX358" i="1"/>
  <c r="HB357" i="1"/>
  <c r="DH357" i="1"/>
  <c r="HA357" i="1"/>
  <c r="HF357" i="1"/>
  <c r="HE357" i="1"/>
  <c r="HZ357" i="1"/>
  <c r="HC357" i="1"/>
  <c r="HD357" i="1"/>
  <c r="HK375" i="1"/>
  <c r="HI375" i="1"/>
  <c r="HM375" i="1"/>
  <c r="HJ375" i="1"/>
  <c r="HH375" i="1"/>
  <c r="HL375" i="1"/>
  <c r="EI375" i="1"/>
  <c r="GL375" i="1"/>
  <c r="GM375" i="1"/>
  <c r="EG375" i="1"/>
  <c r="GN375" i="1"/>
  <c r="EF375" i="1"/>
  <c r="GK375" i="1"/>
  <c r="EH375" i="1"/>
  <c r="DJ357" i="1"/>
  <c r="CH357" i="1"/>
  <c r="DD375" i="1"/>
  <c r="DE375" i="1"/>
  <c r="DC375" i="1"/>
  <c r="DR375" i="1"/>
  <c r="DM375" i="1"/>
  <c r="DK375" i="1"/>
  <c r="DY375" i="1"/>
  <c r="DN375" i="1"/>
  <c r="EW357" i="1"/>
  <c r="CU357" i="1"/>
  <c r="GV357" i="1"/>
  <c r="FC357" i="1"/>
  <c r="FD357" i="1"/>
  <c r="GU357" i="1"/>
  <c r="BS357" i="1"/>
  <c r="AQ357" i="1"/>
  <c r="GY357" i="1"/>
  <c r="CT357" i="1"/>
  <c r="GW357" i="1"/>
  <c r="CS357" i="1"/>
  <c r="GX357" i="1"/>
  <c r="IF356" i="1"/>
  <c r="IB357" i="1"/>
  <c r="HW356" i="1"/>
  <c r="EU356" i="1"/>
  <c r="GQ375" i="1"/>
  <c r="DV357" i="1"/>
  <c r="BO356" i="1"/>
  <c r="DI356" i="1"/>
  <c r="DI357" i="1"/>
  <c r="ET342" i="1"/>
  <c r="HQ357" i="1"/>
  <c r="DE369" i="1"/>
  <c r="DE366" i="1"/>
  <c r="DE361" i="1"/>
  <c r="DE360" i="1"/>
  <c r="FA356" i="1"/>
  <c r="AN356" i="1"/>
  <c r="IB356" i="1"/>
  <c r="ET356" i="1"/>
  <c r="CW356" i="1"/>
  <c r="HS356" i="1"/>
  <c r="IH356" i="1"/>
  <c r="HQ356" i="1"/>
  <c r="FN354" i="1"/>
  <c r="FO354" i="1"/>
  <c r="EV356" i="1"/>
  <c r="HU356" i="1"/>
  <c r="DW356" i="1"/>
  <c r="DX356" i="1"/>
  <c r="HZ356" i="1"/>
  <c r="HO356" i="1"/>
  <c r="FN350" i="1"/>
  <c r="FN349" i="1"/>
  <c r="FO349" i="1"/>
  <c r="FN342" i="1"/>
  <c r="FO342" i="1"/>
  <c r="EO342" i="1"/>
  <c r="EZ339" i="1"/>
  <c r="IB339" i="1"/>
  <c r="HS339" i="1"/>
  <c r="ID339" i="1"/>
  <c r="GS339" i="1"/>
  <c r="HU339" i="1"/>
  <c r="HV339" i="1"/>
  <c r="IF339" i="1"/>
  <c r="GT339" i="1"/>
  <c r="HW339" i="1"/>
  <c r="IG339" i="1"/>
  <c r="HX339" i="1"/>
  <c r="IH339" i="1"/>
  <c r="HQ339" i="1"/>
  <c r="II339" i="1"/>
  <c r="IC337" i="1"/>
  <c r="HT337" i="1"/>
  <c r="FN336" i="1"/>
  <c r="FO336" i="1"/>
  <c r="HU335" i="1"/>
  <c r="HV337" i="1"/>
  <c r="BN334" i="1"/>
  <c r="AL334" i="1"/>
  <c r="DE374" i="1"/>
  <c r="GS337" i="1"/>
  <c r="EK342" i="1"/>
  <c r="FN334" i="1"/>
  <c r="FO334" i="1"/>
  <c r="FN332" i="1"/>
  <c r="FO332" i="1"/>
  <c r="II335" i="1"/>
  <c r="DW339" i="1"/>
  <c r="DX339" i="1"/>
  <c r="ET341" i="1"/>
  <c r="DB359" i="1"/>
  <c r="BO337" i="1"/>
  <c r="DG337" i="1"/>
  <c r="ET353" i="1"/>
  <c r="GS332" i="1"/>
  <c r="DG356" i="1"/>
  <c r="ID342" i="1"/>
  <c r="GS341" i="1"/>
  <c r="IG343" i="1"/>
  <c r="ES333" i="1"/>
  <c r="IF350" i="1"/>
  <c r="HX344" i="1"/>
  <c r="IC327" i="1"/>
  <c r="ID354" i="1"/>
  <c r="HQ352" i="1"/>
  <c r="IH329" i="1"/>
  <c r="HT340" i="1"/>
  <c r="HV331" i="1"/>
  <c r="FA335" i="1"/>
  <c r="HV338" i="1"/>
  <c r="IA345" i="1"/>
  <c r="HS333" i="1"/>
  <c r="IH351" i="1"/>
  <c r="HS335" i="1"/>
  <c r="EM339" i="1"/>
  <c r="DG339" i="1"/>
  <c r="HV349" i="1"/>
  <c r="HS337" i="1"/>
  <c r="DG331" i="1"/>
  <c r="CZ373" i="1"/>
  <c r="CY373" i="1"/>
  <c r="AK336" i="1"/>
  <c r="EV331" i="1"/>
  <c r="CZ368" i="1"/>
  <c r="EK332" i="1"/>
  <c r="DB373" i="1"/>
  <c r="DA359" i="1"/>
  <c r="DA368" i="1"/>
  <c r="CY368" i="1"/>
  <c r="CZ359" i="1"/>
  <c r="FN345" i="1"/>
  <c r="DB365" i="1"/>
  <c r="DA365" i="1"/>
  <c r="CZ365" i="1"/>
  <c r="EZ345" i="1"/>
  <c r="DE368" i="1"/>
  <c r="ET334" i="1"/>
  <c r="EQ337" i="1"/>
  <c r="IG345" i="1"/>
  <c r="DE363" i="1"/>
  <c r="II345" i="1"/>
  <c r="CV329" i="1"/>
  <c r="DE362" i="1"/>
  <c r="AN341" i="1"/>
  <c r="EQ345" i="1"/>
  <c r="EL341" i="1"/>
  <c r="FN343" i="1"/>
  <c r="FO343" i="1"/>
  <c r="IB342" i="1"/>
  <c r="CZ371" i="1"/>
  <c r="CY371" i="1"/>
  <c r="DA371" i="1"/>
  <c r="DB371" i="1"/>
  <c r="BO351" i="1"/>
  <c r="DG351" i="1"/>
  <c r="EO355" i="1"/>
  <c r="HW342" i="1"/>
  <c r="IE331" i="1"/>
  <c r="ES336" i="1"/>
  <c r="IG334" i="1"/>
  <c r="FA331" i="1"/>
  <c r="AK346" i="1"/>
  <c r="HW334" i="1"/>
  <c r="HB356" i="1"/>
  <c r="HQ329" i="1"/>
  <c r="HT332" i="1"/>
  <c r="IE332" i="1"/>
  <c r="EY331" i="1"/>
  <c r="EZ353" i="1"/>
  <c r="ID327" i="1"/>
  <c r="IG331" i="1"/>
  <c r="HQ327" i="1"/>
  <c r="IB329" i="1"/>
  <c r="II331" i="1"/>
  <c r="HT331" i="1"/>
  <c r="BN333" i="1"/>
  <c r="AL333" i="1"/>
  <c r="GS327" i="1"/>
  <c r="AK348" i="1"/>
  <c r="HW327" i="1"/>
  <c r="IC331" i="1"/>
  <c r="FA333" i="1"/>
  <c r="ID329" i="1"/>
  <c r="HR331" i="1"/>
  <c r="GT331" i="1"/>
  <c r="HU332" i="1"/>
  <c r="HX331" i="1"/>
  <c r="IF329" i="1"/>
  <c r="HW331" i="1"/>
  <c r="HR332" i="1"/>
  <c r="EZ344" i="1"/>
  <c r="HA356" i="1"/>
  <c r="DB367" i="1"/>
  <c r="DA367" i="1"/>
  <c r="CZ367" i="1"/>
  <c r="CY367" i="1"/>
  <c r="CZ361" i="1"/>
  <c r="CY361" i="1"/>
  <c r="DB361" i="1"/>
  <c r="DA361" i="1"/>
  <c r="CX357" i="1"/>
  <c r="DB357" i="1"/>
  <c r="CI357" i="1"/>
  <c r="CZ358" i="1"/>
  <c r="CY358" i="1"/>
  <c r="DB370" i="1"/>
  <c r="DA370" i="1"/>
  <c r="EQ353" i="1"/>
  <c r="EZ343" i="1"/>
  <c r="AN345" i="1"/>
  <c r="DB374" i="1"/>
  <c r="EK348" i="1"/>
  <c r="DB362" i="1"/>
  <c r="DA362" i="1"/>
  <c r="CY362" i="1"/>
  <c r="HX332" i="1"/>
  <c r="ES328" i="1"/>
  <c r="IH332" i="1"/>
  <c r="IC332" i="1"/>
  <c r="ID341" i="1"/>
  <c r="IH343" i="1"/>
  <c r="DA358" i="1"/>
  <c r="EU331" i="1"/>
  <c r="DB375" i="1"/>
  <c r="DB369" i="1"/>
  <c r="CY369" i="1"/>
  <c r="DA369" i="1"/>
  <c r="CZ369" i="1"/>
  <c r="GW342" i="1"/>
  <c r="ET331" i="1"/>
  <c r="IG341" i="1"/>
  <c r="II343" i="1"/>
  <c r="HE356" i="1"/>
  <c r="HU327" i="1"/>
  <c r="HV327" i="1"/>
  <c r="EY327" i="1"/>
  <c r="IF327" i="1"/>
  <c r="HT327" i="1"/>
  <c r="CW337" i="1"/>
  <c r="HV341" i="1"/>
  <c r="HX341" i="1"/>
  <c r="EP342" i="1"/>
  <c r="HQ344" i="1"/>
  <c r="EP353" i="1"/>
  <c r="CW341" i="1"/>
  <c r="EU341" i="1"/>
  <c r="HW341" i="1"/>
  <c r="GT341" i="1"/>
  <c r="EQ344" i="1"/>
  <c r="HU344" i="1"/>
  <c r="BN335" i="1"/>
  <c r="AL335" i="1"/>
  <c r="IF341" i="1"/>
  <c r="HU341" i="1"/>
  <c r="EV344" i="1"/>
  <c r="HX327" i="1"/>
  <c r="GT327" i="1"/>
  <c r="DW337" i="1"/>
  <c r="DX337" i="1"/>
  <c r="BO341" i="1"/>
  <c r="DI341" i="1"/>
  <c r="IH341" i="1"/>
  <c r="FA341" i="1"/>
  <c r="IB341" i="1"/>
  <c r="IA356" i="1"/>
  <c r="IG327" i="1"/>
  <c r="EP335" i="1"/>
  <c r="IH327" i="1"/>
  <c r="IB327" i="1"/>
  <c r="EV341" i="1"/>
  <c r="HQ341" i="1"/>
  <c r="DW341" i="1"/>
  <c r="HS341" i="1"/>
  <c r="EL342" i="1"/>
  <c r="ES342" i="1"/>
  <c r="IF344" i="1"/>
  <c r="HV350" i="1"/>
  <c r="EU350" i="1"/>
  <c r="EL344" i="1"/>
  <c r="DE371" i="1"/>
  <c r="II327" i="1"/>
  <c r="IE327" i="1"/>
  <c r="HS327" i="1"/>
  <c r="II341" i="1"/>
  <c r="HT341" i="1"/>
  <c r="HW344" i="1"/>
  <c r="EZ327" i="1"/>
  <c r="ET329" i="1"/>
  <c r="ID344" i="1"/>
  <c r="HR327" i="1"/>
  <c r="HR341" i="1"/>
  <c r="IE341" i="1"/>
  <c r="EP336" i="1"/>
  <c r="AN333" i="1"/>
  <c r="EQ327" i="1"/>
  <c r="BO329" i="1"/>
  <c r="IE329" i="1"/>
  <c r="AN331" i="1"/>
  <c r="IF333" i="1"/>
  <c r="EP334" i="1"/>
  <c r="EU335" i="1"/>
  <c r="HQ335" i="1"/>
  <c r="ID335" i="1"/>
  <c r="HR337" i="1"/>
  <c r="FA337" i="1"/>
  <c r="IF337" i="1"/>
  <c r="BN345" i="1"/>
  <c r="AL345" i="1"/>
  <c r="GT349" i="1"/>
  <c r="ES355" i="1"/>
  <c r="EO334" i="1"/>
  <c r="IG337" i="1"/>
  <c r="EO348" i="1"/>
  <c r="ES352" i="1"/>
  <c r="CS354" i="1"/>
  <c r="EO343" i="1"/>
  <c r="DW335" i="1"/>
  <c r="DX335" i="1"/>
  <c r="EZ354" i="1"/>
  <c r="DW331" i="1"/>
  <c r="DX331" i="1"/>
  <c r="EU337" i="1"/>
  <c r="EO332" i="1"/>
  <c r="FN333" i="1"/>
  <c r="EL334" i="1"/>
  <c r="BO335" i="1"/>
  <c r="AM335" i="1"/>
  <c r="IF335" i="1"/>
  <c r="EO336" i="1"/>
  <c r="AN337" i="1"/>
  <c r="HX337" i="1"/>
  <c r="HW337" i="1"/>
  <c r="ET345" i="1"/>
  <c r="EL352" i="1"/>
  <c r="EL345" i="1"/>
  <c r="AN342" i="1"/>
  <c r="EP354" i="1"/>
  <c r="EK334" i="1"/>
  <c r="CW335" i="1"/>
  <c r="IE337" i="1"/>
  <c r="EU327" i="1"/>
  <c r="EW327" i="1"/>
  <c r="CW331" i="1"/>
  <c r="EQ333" i="1"/>
  <c r="ES334" i="1"/>
  <c r="EV335" i="1"/>
  <c r="HW335" i="1"/>
  <c r="IB335" i="1"/>
  <c r="EV337" i="1"/>
  <c r="IH337" i="1"/>
  <c r="HU337" i="1"/>
  <c r="EO353" i="1"/>
  <c r="EY351" i="1"/>
  <c r="EM335" i="1"/>
  <c r="EY332" i="1"/>
  <c r="DW350" i="1"/>
  <c r="DX350" i="1"/>
  <c r="BN331" i="1"/>
  <c r="AL331" i="1"/>
  <c r="HZ333" i="1"/>
  <c r="AN335" i="1"/>
  <c r="IH335" i="1"/>
  <c r="II337" i="1"/>
  <c r="GT337" i="1"/>
  <c r="EY337" i="1"/>
  <c r="EK344" i="1"/>
  <c r="EK353" i="1"/>
  <c r="EU339" i="1"/>
  <c r="GS328" i="1"/>
  <c r="EQ348" i="1"/>
  <c r="IC345" i="1"/>
  <c r="EL335" i="1"/>
  <c r="BO327" i="1"/>
  <c r="HC327" i="1"/>
  <c r="EU329" i="1"/>
  <c r="EW329" i="1"/>
  <c r="DW329" i="1"/>
  <c r="DX329" i="1"/>
  <c r="EP331" i="1"/>
  <c r="EK333" i="1"/>
  <c r="AN339" i="1"/>
  <c r="GT343" i="1"/>
  <c r="DW352" i="1"/>
  <c r="DX352" i="1"/>
  <c r="BO354" i="1"/>
  <c r="DH354" i="1"/>
  <c r="HP329" i="1"/>
  <c r="AK329" i="1"/>
  <c r="DV339" i="1"/>
  <c r="AM339" i="1"/>
  <c r="IA351" i="1"/>
  <c r="AM351" i="1"/>
  <c r="GT334" i="1"/>
  <c r="HS326" i="1"/>
  <c r="EZ351" i="1"/>
  <c r="GS342" i="1"/>
  <c r="EV352" i="1"/>
  <c r="ID352" i="1"/>
  <c r="CW327" i="1"/>
  <c r="AN327" i="1"/>
  <c r="FA327" i="1"/>
  <c r="AN329" i="1"/>
  <c r="EY329" i="1"/>
  <c r="EQ331" i="1"/>
  <c r="CW333" i="1"/>
  <c r="ID333" i="1"/>
  <c r="BO334" i="1"/>
  <c r="DG334" i="1"/>
  <c r="IE334" i="1"/>
  <c r="EV339" i="1"/>
  <c r="EP344" i="1"/>
  <c r="ET348" i="1"/>
  <c r="EP348" i="1"/>
  <c r="EM352" i="1"/>
  <c r="HW352" i="1"/>
  <c r="EU354" i="1"/>
  <c r="EL355" i="1"/>
  <c r="BN355" i="1"/>
  <c r="AL355" i="1"/>
  <c r="HS343" i="1"/>
  <c r="GT350" i="1"/>
  <c r="HS344" i="1"/>
  <c r="EV327" i="1"/>
  <c r="DW327" i="1"/>
  <c r="CV331" i="1"/>
  <c r="EU333" i="1"/>
  <c r="HU333" i="1"/>
  <c r="IH333" i="1"/>
  <c r="HV334" i="1"/>
  <c r="HX343" i="1"/>
  <c r="EQ343" i="1"/>
  <c r="EY344" i="1"/>
  <c r="EK346" i="1"/>
  <c r="BN348" i="1"/>
  <c r="AL348" i="1"/>
  <c r="HT353" i="1"/>
  <c r="EO331" i="1"/>
  <c r="HT355" i="1"/>
  <c r="HW354" i="1"/>
  <c r="HS352" i="1"/>
  <c r="IC340" i="1"/>
  <c r="II332" i="1"/>
  <c r="IE356" i="1"/>
  <c r="AM356" i="1"/>
  <c r="EV329" i="1"/>
  <c r="HW329" i="1"/>
  <c r="HS329" i="1"/>
  <c r="FN331" i="1"/>
  <c r="FO331" i="1"/>
  <c r="EZ331" i="1"/>
  <c r="DW333" i="1"/>
  <c r="DX333" i="1"/>
  <c r="HQ333" i="1"/>
  <c r="HX334" i="1"/>
  <c r="FA339" i="1"/>
  <c r="HQ343" i="1"/>
  <c r="GS343" i="1"/>
  <c r="EO344" i="1"/>
  <c r="CW344" i="1"/>
  <c r="CW352" i="1"/>
  <c r="EY352" i="1"/>
  <c r="EQ354" i="1"/>
  <c r="IH354" i="1"/>
  <c r="EP346" i="1"/>
  <c r="EZ325" i="1"/>
  <c r="DV331" i="1"/>
  <c r="AM331" i="1"/>
  <c r="HT336" i="1"/>
  <c r="IB346" i="1"/>
  <c r="HU329" i="1"/>
  <c r="EK331" i="1"/>
  <c r="EV333" i="1"/>
  <c r="HW333" i="1"/>
  <c r="EY334" i="1"/>
  <c r="EP339" i="1"/>
  <c r="IC339" i="1"/>
  <c r="CW339" i="1"/>
  <c r="ID343" i="1"/>
  <c r="EM344" i="1"/>
  <c r="AN344" i="1"/>
  <c r="BN346" i="1"/>
  <c r="AL346" i="1"/>
  <c r="HU352" i="1"/>
  <c r="DW354" i="1"/>
  <c r="DX354" i="1"/>
  <c r="HV355" i="1"/>
  <c r="EQ329" i="1"/>
  <c r="HT338" i="1"/>
  <c r="IC330" i="1"/>
  <c r="HZ335" i="1"/>
  <c r="GS349" i="1"/>
  <c r="ES344" i="1"/>
  <c r="CW329" i="1"/>
  <c r="FA329" i="1"/>
  <c r="EL333" i="1"/>
  <c r="BO333" i="1"/>
  <c r="IE333" i="1"/>
  <c r="IB333" i="1"/>
  <c r="CW334" i="1"/>
  <c r="IC334" i="1"/>
  <c r="ES339" i="1"/>
  <c r="HU343" i="1"/>
  <c r="EL348" i="1"/>
  <c r="AN352" i="1"/>
  <c r="FA352" i="1"/>
  <c r="IB354" i="1"/>
  <c r="EU355" i="1"/>
  <c r="EW355" i="1"/>
  <c r="EZ333" i="1"/>
  <c r="EP327" i="1"/>
  <c r="HS346" i="1"/>
  <c r="BO350" i="1"/>
  <c r="IC350" i="1"/>
  <c r="FA350" i="1"/>
  <c r="IG351" i="1"/>
  <c r="DV356" i="1"/>
  <c r="ET349" i="1"/>
  <c r="ES354" i="1"/>
  <c r="EL336" i="1"/>
  <c r="CT336" i="1"/>
  <c r="ET351" i="1"/>
  <c r="EM346" i="1"/>
  <c r="EU344" i="1"/>
  <c r="HQ350" i="1"/>
  <c r="IB350" i="1"/>
  <c r="HW351" i="1"/>
  <c r="HS350" i="1"/>
  <c r="GT351" i="1"/>
  <c r="ES353" i="1"/>
  <c r="EU343" i="1"/>
  <c r="CW350" i="1"/>
  <c r="GS350" i="1"/>
  <c r="HX351" i="1"/>
  <c r="BO353" i="1"/>
  <c r="HE353" i="1"/>
  <c r="AN354" i="1"/>
  <c r="HU354" i="1"/>
  <c r="DJ356" i="1"/>
  <c r="CH356" i="1"/>
  <c r="EK335" i="1"/>
  <c r="EV342" i="1"/>
  <c r="HR342" i="1"/>
  <c r="IF342" i="1"/>
  <c r="EZ342" i="1"/>
  <c r="EV343" i="1"/>
  <c r="EQ346" i="1"/>
  <c r="EL351" i="1"/>
  <c r="FN355" i="1"/>
  <c r="FO355" i="1"/>
  <c r="ET355" i="1"/>
  <c r="IE355" i="1"/>
  <c r="EY356" i="1"/>
  <c r="CW342" i="1"/>
  <c r="IG342" i="1"/>
  <c r="HU342" i="1"/>
  <c r="HS342" i="1"/>
  <c r="EP343" i="1"/>
  <c r="EY346" i="1"/>
  <c r="EK355" i="1"/>
  <c r="AN355" i="1"/>
  <c r="IF355" i="1"/>
  <c r="ES345" i="1"/>
  <c r="EG357" i="1"/>
  <c r="GQ357" i="1"/>
  <c r="HL357" i="1"/>
  <c r="GM357" i="1"/>
  <c r="EH357" i="1"/>
  <c r="GN357" i="1"/>
  <c r="HI357" i="1"/>
  <c r="GL357" i="1"/>
  <c r="HH357" i="1"/>
  <c r="EF357" i="1"/>
  <c r="HM357" i="1"/>
  <c r="HK357" i="1"/>
  <c r="GK357" i="1"/>
  <c r="HJ357" i="1"/>
  <c r="EI357" i="1"/>
  <c r="DK357" i="1"/>
  <c r="DY357" i="1"/>
  <c r="DC357" i="1"/>
  <c r="DD357" i="1"/>
  <c r="DE357" i="1"/>
  <c r="DN357" i="1"/>
  <c r="DR357" i="1"/>
  <c r="DM357" i="1"/>
  <c r="EM342" i="1"/>
  <c r="EQ339" i="1"/>
  <c r="EQ342" i="1"/>
  <c r="HX342" i="1"/>
  <c r="CW346" i="1"/>
  <c r="IH346" i="1"/>
  <c r="EU349" i="1"/>
  <c r="BN353" i="1"/>
  <c r="AL353" i="1"/>
  <c r="HQ353" i="1"/>
  <c r="EL354" i="1"/>
  <c r="CW354" i="1"/>
  <c r="HR354" i="1"/>
  <c r="EV355" i="1"/>
  <c r="HQ355" i="1"/>
  <c r="EL356" i="1"/>
  <c r="FX357" i="1"/>
  <c r="EY342" i="1"/>
  <c r="EM331" i="1"/>
  <c r="EM332" i="1"/>
  <c r="HU346" i="1"/>
  <c r="EL353" i="1"/>
  <c r="EM355" i="1"/>
  <c r="EV332" i="1"/>
  <c r="GT332" i="1"/>
  <c r="BN343" i="1"/>
  <c r="AL343" i="1"/>
  <c r="AK345" i="1"/>
  <c r="GU327" i="1"/>
  <c r="ES331" i="1"/>
  <c r="ID331" i="1"/>
  <c r="ES332" i="1"/>
  <c r="IF332" i="1"/>
  <c r="FA332" i="1"/>
  <c r="EM334" i="1"/>
  <c r="IH334" i="1"/>
  <c r="HT334" i="1"/>
  <c r="AK335" i="1"/>
  <c r="ET335" i="1"/>
  <c r="BN342" i="1"/>
  <c r="AL342" i="1"/>
  <c r="BO342" i="1"/>
  <c r="DI342" i="1"/>
  <c r="HZ342" i="1"/>
  <c r="DW342" i="1"/>
  <c r="DX342" i="1"/>
  <c r="IC342" i="1"/>
  <c r="HV343" i="1"/>
  <c r="AK344" i="1"/>
  <c r="ET344" i="1"/>
  <c r="II344" i="1"/>
  <c r="EU345" i="1"/>
  <c r="ET346" i="1"/>
  <c r="HW346" i="1"/>
  <c r="AN350" i="1"/>
  <c r="HW350" i="1"/>
  <c r="ID350" i="1"/>
  <c r="CW351" i="1"/>
  <c r="EM353" i="1"/>
  <c r="EU353" i="1"/>
  <c r="EM354" i="1"/>
  <c r="EY354" i="1"/>
  <c r="HQ354" i="1"/>
  <c r="EP355" i="1"/>
  <c r="HR355" i="1"/>
  <c r="GS355" i="1"/>
  <c r="HF356" i="1"/>
  <c r="IG356" i="1"/>
  <c r="HT343" i="1"/>
  <c r="EK354" i="1"/>
  <c r="GT342" i="1"/>
  <c r="HV332" i="1"/>
  <c r="EQ335" i="1"/>
  <c r="AK339" i="1"/>
  <c r="FN353" i="1"/>
  <c r="EO354" i="1"/>
  <c r="EV354" i="1"/>
  <c r="II355" i="1"/>
  <c r="BN327" i="1"/>
  <c r="AL327" i="1"/>
  <c r="EU342" i="1"/>
  <c r="IF343" i="1"/>
  <c r="HX350" i="1"/>
  <c r="HU350" i="1"/>
  <c r="BO352" i="1"/>
  <c r="HC352" i="1"/>
  <c r="IH352" i="1"/>
  <c r="IB352" i="1"/>
  <c r="AN353" i="1"/>
  <c r="IB353" i="1"/>
  <c r="FA354" i="1"/>
  <c r="HS354" i="1"/>
  <c r="IF354" i="1"/>
  <c r="GV355" i="1"/>
  <c r="EZ355" i="1"/>
  <c r="HC356" i="1"/>
  <c r="IC356" i="1"/>
  <c r="ET336" i="1"/>
  <c r="EM356" i="1"/>
  <c r="EZ332" i="1"/>
  <c r="ES335" i="1"/>
  <c r="EY335" i="1"/>
  <c r="IH342" i="1"/>
  <c r="FA342" i="1"/>
  <c r="IE342" i="1"/>
  <c r="CW345" i="1"/>
  <c r="ES346" i="1"/>
  <c r="ET327" i="1"/>
  <c r="EQ332" i="1"/>
  <c r="HW332" i="1"/>
  <c r="II334" i="1"/>
  <c r="EZ334" i="1"/>
  <c r="FN335" i="1"/>
  <c r="FO335" i="1"/>
  <c r="EZ335" i="1"/>
  <c r="EK336" i="1"/>
  <c r="ET339" i="1"/>
  <c r="HQ342" i="1"/>
  <c r="HT342" i="1"/>
  <c r="EL343" i="1"/>
  <c r="IB343" i="1"/>
  <c r="CW343" i="1"/>
  <c r="BN344" i="1"/>
  <c r="AL344" i="1"/>
  <c r="BO344" i="1"/>
  <c r="AM344" i="1"/>
  <c r="FA344" i="1"/>
  <c r="IB344" i="1"/>
  <c r="EO345" i="1"/>
  <c r="EO346" i="1"/>
  <c r="EV350" i="1"/>
  <c r="ES351" i="1"/>
  <c r="FN327" i="1"/>
  <c r="FO327" i="1"/>
  <c r="EK327" i="1"/>
  <c r="IB331" i="1"/>
  <c r="EP332" i="1"/>
  <c r="IG332" i="1"/>
  <c r="AK333" i="1"/>
  <c r="ET333" i="1"/>
  <c r="EQ334" i="1"/>
  <c r="HR334" i="1"/>
  <c r="EO335" i="1"/>
  <c r="II342" i="1"/>
  <c r="HV342" i="1"/>
  <c r="EM343" i="1"/>
  <c r="HW343" i="1"/>
  <c r="AN343" i="1"/>
  <c r="IH344" i="1"/>
  <c r="DW344" i="1"/>
  <c r="DX344" i="1"/>
  <c r="EM345" i="1"/>
  <c r="EL346" i="1"/>
  <c r="ES348" i="1"/>
  <c r="IB349" i="1"/>
  <c r="IH350" i="1"/>
  <c r="EL349" i="1"/>
  <c r="EU351" i="1"/>
  <c r="FA351" i="1"/>
  <c r="EU352" i="1"/>
  <c r="IF352" i="1"/>
  <c r="HS353" i="1"/>
  <c r="ID355" i="1"/>
  <c r="HD356" i="1"/>
  <c r="II356" i="1"/>
  <c r="EK343" i="1"/>
  <c r="EP351" i="1"/>
  <c r="ES356" i="1"/>
  <c r="GP357" i="1"/>
  <c r="HO343" i="1"/>
  <c r="BN341" i="1"/>
  <c r="AL341" i="1"/>
  <c r="BN329" i="1"/>
  <c r="AL329" i="1"/>
  <c r="ET332" i="1"/>
  <c r="DW332" i="1"/>
  <c r="DX332" i="1"/>
  <c r="FN341" i="1"/>
  <c r="FO341" i="1"/>
  <c r="EP356" i="1"/>
  <c r="EZ356" i="1"/>
  <c r="FN356" i="1"/>
  <c r="FO356" i="1"/>
  <c r="EQ356" i="1"/>
  <c r="BN356" i="1"/>
  <c r="AL356" i="1"/>
  <c r="EO356" i="1"/>
  <c r="FN329" i="1"/>
  <c r="BN332" i="1"/>
  <c r="AL332" i="1"/>
  <c r="BO332" i="1"/>
  <c r="DG332" i="1"/>
  <c r="EZ341" i="1"/>
  <c r="EK351" i="1"/>
  <c r="FN351" i="1"/>
  <c r="GT329" i="1"/>
  <c r="EP341" i="1"/>
  <c r="EQ351" i="1"/>
  <c r="ID353" i="1"/>
  <c r="EY353" i="1"/>
  <c r="GT354" i="1"/>
  <c r="HW355" i="1"/>
  <c r="HU355" i="1"/>
  <c r="IB355" i="1"/>
  <c r="HR329" i="1"/>
  <c r="EP329" i="1"/>
  <c r="HV329" i="1"/>
  <c r="GS329" i="1"/>
  <c r="EL332" i="1"/>
  <c r="AN332" i="1"/>
  <c r="EM333" i="1"/>
  <c r="EU334" i="1"/>
  <c r="FA334" i="1"/>
  <c r="ES343" i="1"/>
  <c r="BO345" i="1"/>
  <c r="IF345" i="1"/>
  <c r="EM351" i="1"/>
  <c r="AK351" i="1"/>
  <c r="AN351" i="1"/>
  <c r="II351" i="1"/>
  <c r="DW351" i="1"/>
  <c r="DX351" i="1"/>
  <c r="IC351" i="1"/>
  <c r="CW353" i="1"/>
  <c r="HX353" i="1"/>
  <c r="HU353" i="1"/>
  <c r="CW355" i="1"/>
  <c r="IG355" i="1"/>
  <c r="GT355" i="1"/>
  <c r="HS355" i="1"/>
  <c r="DH356" i="1"/>
  <c r="EK356" i="1"/>
  <c r="EU332" i="1"/>
  <c r="FN325" i="1"/>
  <c r="EZ329" i="1"/>
  <c r="GS330" i="1"/>
  <c r="IF331" i="1"/>
  <c r="EP333" i="1"/>
  <c r="AN334" i="1"/>
  <c r="DW334" i="1"/>
  <c r="DX334" i="1"/>
  <c r="FA343" i="1"/>
  <c r="EY343" i="1"/>
  <c r="ET343" i="1"/>
  <c r="EP345" i="1"/>
  <c r="EV345" i="1"/>
  <c r="FA345" i="1"/>
  <c r="EY345" i="1"/>
  <c r="BN351" i="1"/>
  <c r="AL351" i="1"/>
  <c r="EV351" i="1"/>
  <c r="HR351" i="1"/>
  <c r="HT351" i="1"/>
  <c r="EV353" i="1"/>
  <c r="IF353" i="1"/>
  <c r="HX355" i="1"/>
  <c r="FA355" i="1"/>
  <c r="EY355" i="1"/>
  <c r="EO325" i="1"/>
  <c r="EM327" i="1"/>
  <c r="HX329" i="1"/>
  <c r="II330" i="1"/>
  <c r="CW332" i="1"/>
  <c r="EY333" i="1"/>
  <c r="EV334" i="1"/>
  <c r="BN336" i="1"/>
  <c r="AL336" i="1"/>
  <c r="EQ341" i="1"/>
  <c r="DW343" i="1"/>
  <c r="DX343" i="1"/>
  <c r="BO343" i="1"/>
  <c r="HD343" i="1"/>
  <c r="EK345" i="1"/>
  <c r="DW345" i="1"/>
  <c r="DX345" i="1"/>
  <c r="EO351" i="1"/>
  <c r="IE351" i="1"/>
  <c r="HW353" i="1"/>
  <c r="FA353" i="1"/>
  <c r="IH353" i="1"/>
  <c r="BN354" i="1"/>
  <c r="AL354" i="1"/>
  <c r="ET354" i="1"/>
  <c r="IH355" i="1"/>
  <c r="DW355" i="1"/>
  <c r="IC355" i="1"/>
  <c r="HT329" i="1"/>
  <c r="HQ330" i="1"/>
  <c r="EL331" i="1"/>
  <c r="GU332" i="1"/>
  <c r="EO333" i="1"/>
  <c r="HO334" i="1"/>
  <c r="GW341" i="1"/>
  <c r="HX346" i="1"/>
  <c r="EO349" i="1"/>
  <c r="EP349" i="1"/>
  <c r="HV351" i="1"/>
  <c r="DW353" i="1"/>
  <c r="DX353" i="1"/>
  <c r="EQ355" i="1"/>
  <c r="BO355" i="1"/>
  <c r="HF355" i="1"/>
  <c r="HZ355" i="1"/>
  <c r="HO355" i="1"/>
  <c r="HO354" i="1"/>
  <c r="GU354" i="1"/>
  <c r="HZ354" i="1"/>
  <c r="HZ353" i="1"/>
  <c r="HO353" i="1"/>
  <c r="IE352" i="1"/>
  <c r="IG352" i="1"/>
  <c r="II352" i="1"/>
  <c r="IC352" i="1"/>
  <c r="IF351" i="1"/>
  <c r="ID351" i="1"/>
  <c r="IB351" i="1"/>
  <c r="HZ351" i="1"/>
  <c r="DH351" i="1"/>
  <c r="DV351" i="1"/>
  <c r="EQ352" i="1"/>
  <c r="EZ352" i="1"/>
  <c r="CV352" i="1"/>
  <c r="HP351" i="1"/>
  <c r="BN352" i="1"/>
  <c r="AL352" i="1"/>
  <c r="ET352" i="1"/>
  <c r="EK352" i="1"/>
  <c r="FN352" i="1"/>
  <c r="EP352" i="1"/>
  <c r="EO352" i="1"/>
  <c r="HP352" i="1"/>
  <c r="HA351" i="1"/>
  <c r="HB351" i="1"/>
  <c r="FX351" i="1"/>
  <c r="HE351" i="1"/>
  <c r="HC351" i="1"/>
  <c r="HD351" i="1"/>
  <c r="HF351" i="1"/>
  <c r="DI351" i="1"/>
  <c r="DJ351" i="1"/>
  <c r="CH351" i="1"/>
  <c r="EV349" i="1"/>
  <c r="FA349" i="1"/>
  <c r="EQ349" i="1"/>
  <c r="IF349" i="1"/>
  <c r="HS349" i="1"/>
  <c r="EM349" i="1"/>
  <c r="IH349" i="1"/>
  <c r="EY349" i="1"/>
  <c r="IG350" i="1"/>
  <c r="HX349" i="1"/>
  <c r="EZ349" i="1"/>
  <c r="II350" i="1"/>
  <c r="ID349" i="1"/>
  <c r="CW349" i="1"/>
  <c r="HU349" i="1"/>
  <c r="EV348" i="1"/>
  <c r="EZ348" i="1"/>
  <c r="ID348" i="1"/>
  <c r="HV348" i="1"/>
  <c r="HW348" i="1"/>
  <c r="HQ349" i="1"/>
  <c r="DW349" i="1"/>
  <c r="DX349" i="1"/>
  <c r="BO349" i="1"/>
  <c r="DG349" i="1"/>
  <c r="II349" i="1"/>
  <c r="HT349" i="1"/>
  <c r="CW348" i="1"/>
  <c r="AN349" i="1"/>
  <c r="HR349" i="1"/>
  <c r="HW349" i="1"/>
  <c r="IF348" i="1"/>
  <c r="HR348" i="1"/>
  <c r="HU348" i="1"/>
  <c r="IB348" i="1"/>
  <c r="HX348" i="1"/>
  <c r="GT348" i="1"/>
  <c r="HS348" i="1"/>
  <c r="BO348" i="1"/>
  <c r="DV348" i="1"/>
  <c r="EM348" i="1"/>
  <c r="IH348" i="1"/>
  <c r="FA348" i="1"/>
  <c r="EY348" i="1"/>
  <c r="EU348" i="1"/>
  <c r="HQ348" i="1"/>
  <c r="DW348" i="1"/>
  <c r="DX348" i="1"/>
  <c r="HT348" i="1"/>
  <c r="AN348" i="1"/>
  <c r="GS348" i="1"/>
  <c r="GT346" i="1"/>
  <c r="FA346" i="1"/>
  <c r="EZ350" i="1"/>
  <c r="EP350" i="1"/>
  <c r="ET350" i="1"/>
  <c r="CU350" i="1"/>
  <c r="EQ350" i="1"/>
  <c r="BN350" i="1"/>
  <c r="AL350" i="1"/>
  <c r="CV349" i="1"/>
  <c r="BN349" i="1"/>
  <c r="AL349" i="1"/>
  <c r="HP348" i="1"/>
  <c r="FO348" i="1"/>
  <c r="HX345" i="1"/>
  <c r="HV345" i="1"/>
  <c r="HR345" i="1"/>
  <c r="HT345" i="1"/>
  <c r="EK350" i="1"/>
  <c r="EO350" i="1"/>
  <c r="EY350" i="1"/>
  <c r="ES350" i="1"/>
  <c r="EL350" i="1"/>
  <c r="EM350" i="1"/>
  <c r="EK349" i="1"/>
  <c r="ES349" i="1"/>
  <c r="BO346" i="1"/>
  <c r="DG346" i="1"/>
  <c r="DW346" i="1"/>
  <c r="DX346" i="1"/>
  <c r="AN346" i="1"/>
  <c r="HT346" i="1"/>
  <c r="HQ346" i="1"/>
  <c r="GS346" i="1"/>
  <c r="EU346" i="1"/>
  <c r="HV346" i="1"/>
  <c r="EZ346" i="1"/>
  <c r="IE345" i="1"/>
  <c r="EV346" i="1"/>
  <c r="IF346" i="1"/>
  <c r="ID346" i="1"/>
  <c r="II346" i="1"/>
  <c r="HC350" i="1"/>
  <c r="HE350" i="1"/>
  <c r="HF350" i="1"/>
  <c r="HZ350" i="1"/>
  <c r="HO350" i="1"/>
  <c r="IE348" i="1"/>
  <c r="IG348" i="1"/>
  <c r="II348" i="1"/>
  <c r="IC348" i="1"/>
  <c r="IA348" i="1"/>
  <c r="HO346" i="1"/>
  <c r="HP345" i="1"/>
  <c r="HO344" i="1"/>
  <c r="HZ344" i="1"/>
  <c r="DH342" i="1"/>
  <c r="HD342" i="1"/>
  <c r="HF342" i="1"/>
  <c r="HO342" i="1"/>
  <c r="IC341" i="1"/>
  <c r="HW340" i="1"/>
  <c r="HX340" i="1"/>
  <c r="EY340" i="1"/>
  <c r="IH340" i="1"/>
  <c r="HV340" i="1"/>
  <c r="IG340" i="1"/>
  <c r="IE340" i="1"/>
  <c r="HR340" i="1"/>
  <c r="II340" i="1"/>
  <c r="IF338" i="1"/>
  <c r="HR338" i="1"/>
  <c r="EY338" i="1"/>
  <c r="HX338" i="1"/>
  <c r="HW338" i="1"/>
  <c r="GS338" i="1"/>
  <c r="IE338" i="1"/>
  <c r="EM338" i="1"/>
  <c r="HU338" i="1"/>
  <c r="GT338" i="1"/>
  <c r="IG338" i="1"/>
  <c r="IH338" i="1"/>
  <c r="II338" i="1"/>
  <c r="ID338" i="1"/>
  <c r="HS338" i="1"/>
  <c r="BO338" i="1"/>
  <c r="AM338" i="1"/>
  <c r="FA338" i="1"/>
  <c r="IC338" i="1"/>
  <c r="ID337" i="1"/>
  <c r="DW336" i="1"/>
  <c r="DX336" i="1"/>
  <c r="HQ336" i="1"/>
  <c r="GS336" i="1"/>
  <c r="CW336" i="1"/>
  <c r="EZ336" i="1"/>
  <c r="HS336" i="1"/>
  <c r="IF336" i="1"/>
  <c r="EQ336" i="1"/>
  <c r="BO336" i="1"/>
  <c r="IA336" i="1"/>
  <c r="EY336" i="1"/>
  <c r="HW336" i="1"/>
  <c r="HP336" i="1"/>
  <c r="EU336" i="1"/>
  <c r="EW336" i="1"/>
  <c r="II336" i="1"/>
  <c r="IG336" i="1"/>
  <c r="ID336" i="1"/>
  <c r="AN336" i="1"/>
  <c r="HR336" i="1"/>
  <c r="HX336" i="1"/>
  <c r="HU336" i="1"/>
  <c r="EM336" i="1"/>
  <c r="EV336" i="1"/>
  <c r="IB336" i="1"/>
  <c r="IE336" i="1"/>
  <c r="GT336" i="1"/>
  <c r="HV336" i="1"/>
  <c r="IH336" i="1"/>
  <c r="FA336" i="1"/>
  <c r="IA341" i="1"/>
  <c r="EV340" i="1"/>
  <c r="FA340" i="1"/>
  <c r="AN340" i="1"/>
  <c r="DW340" i="1"/>
  <c r="DX340" i="1"/>
  <c r="EP340" i="1"/>
  <c r="EU340" i="1"/>
  <c r="CW340" i="1"/>
  <c r="BO340" i="1"/>
  <c r="DG340" i="1"/>
  <c r="AN338" i="1"/>
  <c r="HZ339" i="1"/>
  <c r="DH339" i="1"/>
  <c r="DJ339" i="1"/>
  <c r="DI339" i="1"/>
  <c r="IA339" i="1"/>
  <c r="DW338" i="1"/>
  <c r="DX338" i="1"/>
  <c r="EP338" i="1"/>
  <c r="EV338" i="1"/>
  <c r="EL338" i="1"/>
  <c r="EU338" i="1"/>
  <c r="CW338" i="1"/>
  <c r="ES338" i="1"/>
  <c r="IA337" i="1"/>
  <c r="HO336" i="1"/>
  <c r="FN340" i="1"/>
  <c r="FO340" i="1"/>
  <c r="EQ340" i="1"/>
  <c r="CV340" i="1"/>
  <c r="EZ340" i="1"/>
  <c r="ET340" i="1"/>
  <c r="BN339" i="1"/>
  <c r="AL339" i="1"/>
  <c r="BN340" i="1"/>
  <c r="AL340" i="1"/>
  <c r="FN339" i="1"/>
  <c r="FO339" i="1"/>
  <c r="EO339" i="1"/>
  <c r="EZ338" i="1"/>
  <c r="EQ338" i="1"/>
  <c r="AK338" i="1"/>
  <c r="ET338" i="1"/>
  <c r="BN338" i="1"/>
  <c r="AL338" i="1"/>
  <c r="CT337" i="1"/>
  <c r="EO338" i="1"/>
  <c r="FN338" i="1"/>
  <c r="FO338" i="1"/>
  <c r="FN337" i="1"/>
  <c r="FO337" i="1"/>
  <c r="EK338" i="1"/>
  <c r="BN337" i="1"/>
  <c r="AL337" i="1"/>
  <c r="EP337" i="1"/>
  <c r="ET337" i="1"/>
  <c r="EK337" i="1"/>
  <c r="EZ337" i="1"/>
  <c r="CS336" i="1"/>
  <c r="EO341" i="1"/>
  <c r="EK340" i="1"/>
  <c r="EK341" i="1"/>
  <c r="ES341" i="1"/>
  <c r="EM340" i="1"/>
  <c r="EY341" i="1"/>
  <c r="EM341" i="1"/>
  <c r="EO340" i="1"/>
  <c r="EL340" i="1"/>
  <c r="ES340" i="1"/>
  <c r="EY339" i="1"/>
  <c r="EK339" i="1"/>
  <c r="EL339" i="1"/>
  <c r="ES337" i="1"/>
  <c r="EM337" i="1"/>
  <c r="EO337" i="1"/>
  <c r="EL337" i="1"/>
  <c r="EW341" i="1"/>
  <c r="HP341" i="1"/>
  <c r="HF341" i="1"/>
  <c r="HO339" i="1"/>
  <c r="HA339" i="1"/>
  <c r="HB339" i="1"/>
  <c r="HD339" i="1"/>
  <c r="HE339" i="1"/>
  <c r="HC339" i="1"/>
  <c r="HF339" i="1"/>
  <c r="IA338" i="1"/>
  <c r="HZ337" i="1"/>
  <c r="GU336" i="1"/>
  <c r="GV336" i="1"/>
  <c r="GW336" i="1"/>
  <c r="GX336" i="1"/>
  <c r="GY336" i="1"/>
  <c r="CU336" i="1"/>
  <c r="DH335" i="1"/>
  <c r="HO335" i="1"/>
  <c r="IA334" i="1"/>
  <c r="HP334" i="1"/>
  <c r="DI333" i="1"/>
  <c r="HE333" i="1"/>
  <c r="HB333" i="1"/>
  <c r="HC333" i="1"/>
  <c r="HO333" i="1"/>
  <c r="DI332" i="1"/>
  <c r="HP332" i="1"/>
  <c r="HT330" i="1"/>
  <c r="IH331" i="1"/>
  <c r="EQ330" i="1"/>
  <c r="HR330" i="1"/>
  <c r="HS330" i="1"/>
  <c r="HU330" i="1"/>
  <c r="AN330" i="1"/>
  <c r="IE330" i="1"/>
  <c r="GT330" i="1"/>
  <c r="HV330" i="1"/>
  <c r="IG330" i="1"/>
  <c r="EZ330" i="1"/>
  <c r="HX330" i="1"/>
  <c r="HW330" i="1"/>
  <c r="IH328" i="1"/>
  <c r="II328" i="1"/>
  <c r="GT328" i="1"/>
  <c r="HR328" i="1"/>
  <c r="EV328" i="1"/>
  <c r="IE328" i="1"/>
  <c r="EY328" i="1"/>
  <c r="HW328" i="1"/>
  <c r="HV328" i="1"/>
  <c r="IC328" i="1"/>
  <c r="IG328" i="1"/>
  <c r="HT328" i="1"/>
  <c r="EM328" i="1"/>
  <c r="HX328" i="1"/>
  <c r="EY326" i="1"/>
  <c r="ID325" i="1"/>
  <c r="HQ326" i="1"/>
  <c r="HU326" i="1"/>
  <c r="II325" i="1"/>
  <c r="GT326" i="1"/>
  <c r="IB326" i="1"/>
  <c r="EZ326" i="1"/>
  <c r="HX326" i="1"/>
  <c r="AN326" i="1"/>
  <c r="IF326" i="1"/>
  <c r="EM326" i="1"/>
  <c r="HW326" i="1"/>
  <c r="DW326" i="1"/>
  <c r="DX326" i="1"/>
  <c r="IH326" i="1"/>
  <c r="ID326" i="1"/>
  <c r="II326" i="1"/>
  <c r="CW325" i="1"/>
  <c r="EM325" i="1"/>
  <c r="HV325" i="1"/>
  <c r="IB325" i="1"/>
  <c r="IF325" i="1"/>
  <c r="HS325" i="1"/>
  <c r="IH325" i="1"/>
  <c r="HQ325" i="1"/>
  <c r="GS325" i="1"/>
  <c r="CW330" i="1"/>
  <c r="FA330" i="1"/>
  <c r="BO330" i="1"/>
  <c r="DI330" i="1"/>
  <c r="DW330" i="1"/>
  <c r="DX330" i="1"/>
  <c r="EV330" i="1"/>
  <c r="EU330" i="1"/>
  <c r="FA328" i="1"/>
  <c r="CW328" i="1"/>
  <c r="EU328" i="1"/>
  <c r="DW328" i="1"/>
  <c r="DX328" i="1"/>
  <c r="EP328" i="1"/>
  <c r="EL328" i="1"/>
  <c r="AN328" i="1"/>
  <c r="BO328" i="1"/>
  <c r="AM328" i="1"/>
  <c r="EU326" i="1"/>
  <c r="DV327" i="1"/>
  <c r="EL326" i="1"/>
  <c r="EP325" i="1"/>
  <c r="CV325" i="1"/>
  <c r="CW326" i="1"/>
  <c r="ES326" i="1"/>
  <c r="BO326" i="1"/>
  <c r="DG326" i="1"/>
  <c r="FA326" i="1"/>
  <c r="EV326" i="1"/>
  <c r="BN325" i="1"/>
  <c r="AL325" i="1"/>
  <c r="DW325" i="1"/>
  <c r="DX325" i="1"/>
  <c r="ES325" i="1"/>
  <c r="ET325" i="1"/>
  <c r="EL325" i="1"/>
  <c r="BO325" i="1"/>
  <c r="DG325" i="1"/>
  <c r="EU325" i="1"/>
  <c r="AN325" i="1"/>
  <c r="GV330" i="1"/>
  <c r="FN330" i="1"/>
  <c r="FO330" i="1"/>
  <c r="HO330" i="1"/>
  <c r="EP330" i="1"/>
  <c r="BN330" i="1"/>
  <c r="AL330" i="1"/>
  <c r="ET330" i="1"/>
  <c r="FN328" i="1"/>
  <c r="FO328" i="1"/>
  <c r="EZ328" i="1"/>
  <c r="EQ328" i="1"/>
  <c r="CV328" i="1"/>
  <c r="ET328" i="1"/>
  <c r="EK328" i="1"/>
  <c r="BN328" i="1"/>
  <c r="AL328" i="1"/>
  <c r="EO328" i="1"/>
  <c r="EP326" i="1"/>
  <c r="EK326" i="1"/>
  <c r="EQ326" i="1"/>
  <c r="ET326" i="1"/>
  <c r="BN326" i="1"/>
  <c r="AL326" i="1"/>
  <c r="FN326" i="1"/>
  <c r="FO326" i="1"/>
  <c r="CV326" i="1"/>
  <c r="EO326" i="1"/>
  <c r="EQ325" i="1"/>
  <c r="EK325" i="1"/>
  <c r="HA331" i="1"/>
  <c r="HB331" i="1"/>
  <c r="HC331" i="1"/>
  <c r="HD331" i="1"/>
  <c r="HF331" i="1"/>
  <c r="HE331" i="1"/>
  <c r="DI331" i="1"/>
  <c r="DJ331" i="1"/>
  <c r="FC331" i="1"/>
  <c r="FD331" i="1"/>
  <c r="IA331" i="1"/>
  <c r="HP331" i="1"/>
  <c r="CS331" i="1"/>
  <c r="DH331" i="1"/>
  <c r="HZ331" i="1"/>
  <c r="EL330" i="1"/>
  <c r="EM330" i="1"/>
  <c r="EK329" i="1"/>
  <c r="EO330" i="1"/>
  <c r="ES330" i="1"/>
  <c r="EL329" i="1"/>
  <c r="EY330" i="1"/>
  <c r="EM329" i="1"/>
  <c r="EO329" i="1"/>
  <c r="EK330" i="1"/>
  <c r="ES329" i="1"/>
  <c r="ES327" i="1"/>
  <c r="EL327" i="1"/>
  <c r="EO327" i="1"/>
  <c r="HZ330" i="1"/>
  <c r="CS329" i="1"/>
  <c r="CT329" i="1"/>
  <c r="HO329" i="1"/>
  <c r="GU329" i="1"/>
  <c r="GW329" i="1"/>
  <c r="GX329" i="1"/>
  <c r="GV329" i="1"/>
  <c r="GY329" i="1"/>
  <c r="HZ329" i="1"/>
  <c r="CU329" i="1"/>
  <c r="HF327" i="1"/>
  <c r="HO327" i="1"/>
  <c r="HZ327" i="1"/>
  <c r="EV325" i="1"/>
  <c r="HW325" i="1"/>
  <c r="HU325" i="1"/>
  <c r="EY325" i="1"/>
  <c r="IG325" i="1"/>
  <c r="GT325" i="1"/>
  <c r="HX325" i="1"/>
  <c r="FA325" i="1"/>
  <c r="HZ325" i="1"/>
  <c r="HQ331" i="1"/>
  <c r="CT344" i="1"/>
  <c r="CT331" i="1"/>
  <c r="BS344" i="1"/>
  <c r="BS331" i="1"/>
  <c r="AQ331" i="1"/>
  <c r="IA342" i="1"/>
  <c r="GV343" i="1"/>
  <c r="GY327" i="1"/>
  <c r="IE344" i="1"/>
  <c r="HE337" i="1"/>
  <c r="HP354" i="1"/>
  <c r="GV354" i="1"/>
  <c r="HF337" i="1"/>
  <c r="IB337" i="1"/>
  <c r="GW354" i="1"/>
  <c r="GX354" i="1"/>
  <c r="GS354" i="1"/>
  <c r="AK342" i="1"/>
  <c r="GU335" i="1"/>
  <c r="DH337" i="1"/>
  <c r="HA337" i="1"/>
  <c r="GY354" i="1"/>
  <c r="HV354" i="1"/>
  <c r="DI337" i="1"/>
  <c r="DJ337" i="1"/>
  <c r="CH337" i="1"/>
  <c r="HB337" i="1"/>
  <c r="CT354" i="1"/>
  <c r="HD337" i="1"/>
  <c r="CU354" i="1"/>
  <c r="DV337" i="1"/>
  <c r="HC337" i="1"/>
  <c r="HV335" i="1"/>
  <c r="BS342" i="1"/>
  <c r="HM342" i="1"/>
  <c r="HT354" i="1"/>
  <c r="AM337" i="1"/>
  <c r="HB345" i="1"/>
  <c r="EW354" i="1"/>
  <c r="CV337" i="1"/>
  <c r="CV335" i="1"/>
  <c r="CK335" i="1"/>
  <c r="CV336" i="1"/>
  <c r="DG355" i="1"/>
  <c r="CV338" i="1"/>
  <c r="DG330" i="1"/>
  <c r="CV348" i="1"/>
  <c r="CI348" i="1"/>
  <c r="CV332" i="1"/>
  <c r="DG327" i="1"/>
  <c r="CV333" i="1"/>
  <c r="CX333" i="1"/>
  <c r="DB333" i="1"/>
  <c r="DG353" i="1"/>
  <c r="CV354" i="1"/>
  <c r="CX354" i="1"/>
  <c r="CV344" i="1"/>
  <c r="CK344" i="1"/>
  <c r="CV343" i="1"/>
  <c r="CV341" i="1"/>
  <c r="DG345" i="1"/>
  <c r="CV353" i="1"/>
  <c r="DG341" i="1"/>
  <c r="CV346" i="1"/>
  <c r="DG335" i="1"/>
  <c r="CV355" i="1"/>
  <c r="DG343" i="1"/>
  <c r="CV345" i="1"/>
  <c r="CK345" i="1"/>
  <c r="DG329" i="1"/>
  <c r="DG344" i="1"/>
  <c r="AK356" i="1"/>
  <c r="CV356" i="1"/>
  <c r="DG354" i="1"/>
  <c r="CV351" i="1"/>
  <c r="DG350" i="1"/>
  <c r="DG352" i="1"/>
  <c r="DG333" i="1"/>
  <c r="DG348" i="1"/>
  <c r="DG338" i="1"/>
  <c r="DG336" i="1"/>
  <c r="DG342" i="1"/>
  <c r="DG328" i="1"/>
  <c r="CV330" i="1"/>
  <c r="CV327" i="1"/>
  <c r="CV350" i="1"/>
  <c r="CV334" i="1"/>
  <c r="CV342" i="1"/>
  <c r="CV339" i="1"/>
  <c r="BS353" i="1"/>
  <c r="AQ353" i="1"/>
  <c r="GV332" i="1"/>
  <c r="GY339" i="1"/>
  <c r="CS333" i="1"/>
  <c r="EW339" i="1"/>
  <c r="DK339" i="1"/>
  <c r="DY339" i="1"/>
  <c r="CH339" i="1"/>
  <c r="HX354" i="1"/>
  <c r="AK354" i="1"/>
  <c r="GX346" i="1"/>
  <c r="HP333" i="1"/>
  <c r="DI335" i="1"/>
  <c r="HA335" i="1"/>
  <c r="BS339" i="1"/>
  <c r="AQ339" i="1"/>
  <c r="IG335" i="1"/>
  <c r="CT346" i="1"/>
  <c r="GU346" i="1"/>
  <c r="HO348" i="1"/>
  <c r="CU348" i="1"/>
  <c r="IE335" i="1"/>
  <c r="GV346" i="1"/>
  <c r="CT348" i="1"/>
  <c r="DN356" i="1"/>
  <c r="GV333" i="1"/>
  <c r="HF335" i="1"/>
  <c r="IC335" i="1"/>
  <c r="HA345" i="1"/>
  <c r="GW346" i="1"/>
  <c r="GU348" i="1"/>
  <c r="HR346" i="1"/>
  <c r="CS346" i="1"/>
  <c r="GY346" i="1"/>
  <c r="GV348" i="1"/>
  <c r="EW348" i="1"/>
  <c r="GX333" i="1"/>
  <c r="IA335" i="1"/>
  <c r="CS339" i="1"/>
  <c r="BS333" i="1"/>
  <c r="AQ333" i="1"/>
  <c r="HD335" i="1"/>
  <c r="DV335" i="1"/>
  <c r="FC339" i="1"/>
  <c r="FD339" i="1"/>
  <c r="HD345" i="1"/>
  <c r="CU346" i="1"/>
  <c r="GW348" i="1"/>
  <c r="DI345" i="1"/>
  <c r="CJ345" i="1"/>
  <c r="HB335" i="1"/>
  <c r="GY333" i="1"/>
  <c r="HC335" i="1"/>
  <c r="GU333" i="1"/>
  <c r="HE335" i="1"/>
  <c r="GW339" i="1"/>
  <c r="GY348" i="1"/>
  <c r="CS348" i="1"/>
  <c r="DJ349" i="1"/>
  <c r="EW346" i="1"/>
  <c r="GW333" i="1"/>
  <c r="CT333" i="1"/>
  <c r="DJ335" i="1"/>
  <c r="GX339" i="1"/>
  <c r="CT339" i="1"/>
  <c r="HP346" i="1"/>
  <c r="GX348" i="1"/>
  <c r="HA329" i="1"/>
  <c r="GX332" i="1"/>
  <c r="GX342" i="1"/>
  <c r="CT342" i="1"/>
  <c r="DJ329" i="1"/>
  <c r="DM329" i="1"/>
  <c r="GY332" i="1"/>
  <c r="HP342" i="1"/>
  <c r="CT332" i="1"/>
  <c r="HU345" i="1"/>
  <c r="CU332" i="1"/>
  <c r="CU342" i="1"/>
  <c r="EW342" i="1"/>
  <c r="IA329" i="1"/>
  <c r="GU341" i="1"/>
  <c r="HE329" i="1"/>
  <c r="HA333" i="1"/>
  <c r="DH333" i="1"/>
  <c r="HB341" i="1"/>
  <c r="HE342" i="1"/>
  <c r="GY342" i="1"/>
  <c r="HD350" i="1"/>
  <c r="IE350" i="1"/>
  <c r="HS345" i="1"/>
  <c r="EW345" i="1"/>
  <c r="HD333" i="1"/>
  <c r="IA333" i="1"/>
  <c r="IC333" i="1"/>
  <c r="HA342" i="1"/>
  <c r="GU342" i="1"/>
  <c r="IE343" i="1"/>
  <c r="DV345" i="1"/>
  <c r="DH350" i="1"/>
  <c r="DJ350" i="1"/>
  <c r="DJ343" i="1"/>
  <c r="DQ343" i="1"/>
  <c r="BS329" i="1"/>
  <c r="HF333" i="1"/>
  <c r="FC333" i="1"/>
  <c r="FD333" i="1"/>
  <c r="DV333" i="1"/>
  <c r="II333" i="1"/>
  <c r="HB342" i="1"/>
  <c r="FC342" i="1"/>
  <c r="FD342" i="1"/>
  <c r="GY345" i="1"/>
  <c r="DI350" i="1"/>
  <c r="CJ350" i="1"/>
  <c r="DV350" i="1"/>
  <c r="CI342" i="1"/>
  <c r="DJ342" i="1"/>
  <c r="IG333" i="1"/>
  <c r="CU337" i="1"/>
  <c r="CS342" i="1"/>
  <c r="FX342" i="1"/>
  <c r="GV342" i="1"/>
  <c r="DV343" i="1"/>
  <c r="CS345" i="1"/>
  <c r="HA350" i="1"/>
  <c r="DH345" i="1"/>
  <c r="DH353" i="1"/>
  <c r="HQ345" i="1"/>
  <c r="HW345" i="1"/>
  <c r="HC342" i="1"/>
  <c r="HB350" i="1"/>
  <c r="IB345" i="1"/>
  <c r="HF345" i="1"/>
  <c r="HZ348" i="1"/>
  <c r="HF349" i="1"/>
  <c r="HF352" i="1"/>
  <c r="GX355" i="1"/>
  <c r="HE345" i="1"/>
  <c r="BS345" i="1"/>
  <c r="AQ345" i="1"/>
  <c r="HZ349" i="1"/>
  <c r="ID345" i="1"/>
  <c r="HE352" i="1"/>
  <c r="GY355" i="1"/>
  <c r="DA357" i="1"/>
  <c r="HZ345" i="1"/>
  <c r="CJ331" i="1"/>
  <c r="CK333" i="1"/>
  <c r="CX331" i="1"/>
  <c r="CK331" i="1"/>
  <c r="BS332" i="1"/>
  <c r="HI332" i="1"/>
  <c r="CX329" i="1"/>
  <c r="DB329" i="1"/>
  <c r="CK329" i="1"/>
  <c r="EW343" i="1"/>
  <c r="CX339" i="1"/>
  <c r="DA339" i="1"/>
  <c r="CK339" i="1"/>
  <c r="CX336" i="1"/>
  <c r="CY336" i="1"/>
  <c r="CK336" i="1"/>
  <c r="CX346" i="1"/>
  <c r="CK346" i="1"/>
  <c r="CK354" i="1"/>
  <c r="FX334" i="1"/>
  <c r="HA327" i="1"/>
  <c r="HD327" i="1"/>
  <c r="HE327" i="1"/>
  <c r="FC327" i="1"/>
  <c r="FD327" i="1"/>
  <c r="DJ327" i="1"/>
  <c r="HB332" i="1"/>
  <c r="EW335" i="1"/>
  <c r="HA341" i="1"/>
  <c r="GS335" i="1"/>
  <c r="DI343" i="1"/>
  <c r="CS344" i="1"/>
  <c r="GX344" i="1"/>
  <c r="IC344" i="1"/>
  <c r="HD352" i="1"/>
  <c r="DV352" i="1"/>
  <c r="GY353" i="1"/>
  <c r="CU353" i="1"/>
  <c r="GW355" i="1"/>
  <c r="HR353" i="1"/>
  <c r="EW333" i="1"/>
  <c r="GV335" i="1"/>
  <c r="DV341" i="1"/>
  <c r="HA344" i="1"/>
  <c r="BS352" i="1"/>
  <c r="AQ352" i="1"/>
  <c r="HP355" i="1"/>
  <c r="HC334" i="1"/>
  <c r="GX335" i="1"/>
  <c r="HD341" i="1"/>
  <c r="FX343" i="1"/>
  <c r="HF344" i="1"/>
  <c r="GU344" i="1"/>
  <c r="HZ352" i="1"/>
  <c r="HA352" i="1"/>
  <c r="GW353" i="1"/>
  <c r="BS354" i="1"/>
  <c r="HL354" i="1"/>
  <c r="DJ341" i="1"/>
  <c r="DP341" i="1"/>
  <c r="DH327" i="1"/>
  <c r="DI327" i="1"/>
  <c r="CS343" i="1"/>
  <c r="GT335" i="1"/>
  <c r="GT353" i="1"/>
  <c r="HV353" i="1"/>
  <c r="HB327" i="1"/>
  <c r="HE334" i="1"/>
  <c r="GY335" i="1"/>
  <c r="HE341" i="1"/>
  <c r="HR335" i="1"/>
  <c r="HC343" i="1"/>
  <c r="CU344" i="1"/>
  <c r="GV344" i="1"/>
  <c r="DH352" i="1"/>
  <c r="HB352" i="1"/>
  <c r="GU353" i="1"/>
  <c r="FX353" i="1"/>
  <c r="CU355" i="1"/>
  <c r="CS355" i="1"/>
  <c r="AM341" i="1"/>
  <c r="BS335" i="1"/>
  <c r="AQ335" i="1"/>
  <c r="DH341" i="1"/>
  <c r="GW344" i="1"/>
  <c r="DI352" i="1"/>
  <c r="FX352" i="1"/>
  <c r="DJ352" i="1"/>
  <c r="DP352" i="1"/>
  <c r="GX353" i="1"/>
  <c r="CT353" i="1"/>
  <c r="HA354" i="1"/>
  <c r="GU355" i="1"/>
  <c r="IG354" i="1"/>
  <c r="HT344" i="1"/>
  <c r="HP353" i="1"/>
  <c r="HC341" i="1"/>
  <c r="HZ341" i="1"/>
  <c r="DX355" i="1"/>
  <c r="GW335" i="1"/>
  <c r="BS341" i="1"/>
  <c r="AQ341" i="1"/>
  <c r="GY344" i="1"/>
  <c r="GV353" i="1"/>
  <c r="CS353" i="1"/>
  <c r="HD354" i="1"/>
  <c r="GS353" i="1"/>
  <c r="EW353" i="1"/>
  <c r="HD334" i="1"/>
  <c r="HB354" i="1"/>
  <c r="IA354" i="1"/>
  <c r="DD356" i="1"/>
  <c r="EW344" i="1"/>
  <c r="GV327" i="1"/>
  <c r="GX327" i="1"/>
  <c r="DI329" i="1"/>
  <c r="DH334" i="1"/>
  <c r="HF334" i="1"/>
  <c r="GY337" i="1"/>
  <c r="GU343" i="1"/>
  <c r="CT343" i="1"/>
  <c r="HC354" i="1"/>
  <c r="DJ354" i="1"/>
  <c r="DQ354" i="1"/>
  <c r="IB334" i="1"/>
  <c r="BS327" i="1"/>
  <c r="AQ327" i="1"/>
  <c r="DV334" i="1"/>
  <c r="FX335" i="1"/>
  <c r="GW343" i="1"/>
  <c r="GW351" i="1"/>
  <c r="FC354" i="1"/>
  <c r="FD354" i="1"/>
  <c r="ID334" i="1"/>
  <c r="IE354" i="1"/>
  <c r="AM329" i="1"/>
  <c r="DI334" i="1"/>
  <c r="HA334" i="1"/>
  <c r="GX343" i="1"/>
  <c r="DV354" i="1"/>
  <c r="IC354" i="1"/>
  <c r="IC329" i="1"/>
  <c r="II354" i="1"/>
  <c r="HC329" i="1"/>
  <c r="FC329" i="1"/>
  <c r="FD329" i="1"/>
  <c r="CU327" i="1"/>
  <c r="DH329" i="1"/>
  <c r="HD329" i="1"/>
  <c r="DV329" i="1"/>
  <c r="II329" i="1"/>
  <c r="DJ334" i="1"/>
  <c r="CH334" i="1"/>
  <c r="HB334" i="1"/>
  <c r="BS343" i="1"/>
  <c r="AQ343" i="1"/>
  <c r="HE354" i="1"/>
  <c r="CT356" i="1"/>
  <c r="IG329" i="1"/>
  <c r="HR343" i="1"/>
  <c r="HB329" i="1"/>
  <c r="HP327" i="1"/>
  <c r="HF329" i="1"/>
  <c r="HZ334" i="1"/>
  <c r="HP343" i="1"/>
  <c r="CU343" i="1"/>
  <c r="HF354" i="1"/>
  <c r="GW332" i="1"/>
  <c r="AK332" i="1"/>
  <c r="EW334" i="1"/>
  <c r="GV331" i="1"/>
  <c r="EW331" i="1"/>
  <c r="FC353" i="1"/>
  <c r="FD353" i="1"/>
  <c r="HC353" i="1"/>
  <c r="DR356" i="1"/>
  <c r="IE353" i="1"/>
  <c r="DJ348" i="1"/>
  <c r="AM348" i="1"/>
  <c r="HC349" i="1"/>
  <c r="AM349" i="1"/>
  <c r="CT327" i="1"/>
  <c r="AK327" i="1"/>
  <c r="AK353" i="1"/>
  <c r="IF334" i="1"/>
  <c r="AM334" i="1"/>
  <c r="GX331" i="1"/>
  <c r="HF353" i="1"/>
  <c r="DK356" i="1"/>
  <c r="DY356" i="1"/>
  <c r="GS331" i="1"/>
  <c r="IG353" i="1"/>
  <c r="GQ329" i="1"/>
  <c r="AQ329" i="1"/>
  <c r="HO325" i="1"/>
  <c r="AK325" i="1"/>
  <c r="AK328" i="1"/>
  <c r="AM325" i="1"/>
  <c r="HA326" i="1"/>
  <c r="AM326" i="1"/>
  <c r="GU340" i="1"/>
  <c r="AK340" i="1"/>
  <c r="HC340" i="1"/>
  <c r="AM340" i="1"/>
  <c r="DI336" i="1"/>
  <c r="AM336" i="1"/>
  <c r="HP350" i="1"/>
  <c r="AK350" i="1"/>
  <c r="HE343" i="1"/>
  <c r="AM343" i="1"/>
  <c r="HA332" i="1"/>
  <c r="AM332" i="1"/>
  <c r="GY343" i="1"/>
  <c r="AK343" i="1"/>
  <c r="DV353" i="1"/>
  <c r="HD353" i="1"/>
  <c r="FX354" i="1"/>
  <c r="DM356" i="1"/>
  <c r="HT333" i="1"/>
  <c r="HR333" i="1"/>
  <c r="HR344" i="1"/>
  <c r="HZ346" i="1"/>
  <c r="AM346" i="1"/>
  <c r="CU331" i="1"/>
  <c r="AK331" i="1"/>
  <c r="HS331" i="1"/>
  <c r="DV330" i="1"/>
  <c r="AM330" i="1"/>
  <c r="GP332" i="1"/>
  <c r="HO337" i="1"/>
  <c r="AK337" i="1"/>
  <c r="GQ342" i="1"/>
  <c r="DJ345" i="1"/>
  <c r="AM345" i="1"/>
  <c r="IA350" i="1"/>
  <c r="AM350" i="1"/>
  <c r="DJ333" i="1"/>
  <c r="CH333" i="1"/>
  <c r="AM333" i="1"/>
  <c r="IA327" i="1"/>
  <c r="AM327" i="1"/>
  <c r="GU331" i="1"/>
  <c r="GV351" i="1"/>
  <c r="DI353" i="1"/>
  <c r="DC356" i="1"/>
  <c r="IA353" i="1"/>
  <c r="AM353" i="1"/>
  <c r="GP344" i="1"/>
  <c r="AQ344" i="1"/>
  <c r="GU349" i="1"/>
  <c r="AK349" i="1"/>
  <c r="DV355" i="1"/>
  <c r="AM355" i="1"/>
  <c r="CT355" i="1"/>
  <c r="AK355" i="1"/>
  <c r="IA352" i="1"/>
  <c r="AM352" i="1"/>
  <c r="DV342" i="1"/>
  <c r="AM342" i="1"/>
  <c r="DI354" i="1"/>
  <c r="AM354" i="1"/>
  <c r="CU351" i="1"/>
  <c r="HA353" i="1"/>
  <c r="HU331" i="1"/>
  <c r="BS334" i="1"/>
  <c r="AQ334" i="1"/>
  <c r="AK334" i="1"/>
  <c r="CU330" i="1"/>
  <c r="AK330" i="1"/>
  <c r="GX326" i="1"/>
  <c r="AK326" i="1"/>
  <c r="GW352" i="1"/>
  <c r="AK352" i="1"/>
  <c r="CT341" i="1"/>
  <c r="AK341" i="1"/>
  <c r="GW331" i="1"/>
  <c r="HO331" i="1"/>
  <c r="GY331" i="1"/>
  <c r="HO351" i="1"/>
  <c r="DJ353" i="1"/>
  <c r="DR353" i="1"/>
  <c r="HB353" i="1"/>
  <c r="II353" i="1"/>
  <c r="GT333" i="1"/>
  <c r="GT344" i="1"/>
  <c r="HT325" i="1"/>
  <c r="CT352" i="1"/>
  <c r="DX327" i="1"/>
  <c r="EW332" i="1"/>
  <c r="HP325" i="1"/>
  <c r="BS337" i="1"/>
  <c r="EH337" i="1"/>
  <c r="CU352" i="1"/>
  <c r="IC353" i="1"/>
  <c r="CU325" i="1"/>
  <c r="HR325" i="1"/>
  <c r="HO352" i="1"/>
  <c r="EW325" i="1"/>
  <c r="GY325" i="1"/>
  <c r="CT350" i="1"/>
  <c r="IH345" i="1"/>
  <c r="IA344" i="1"/>
  <c r="DJ344" i="1"/>
  <c r="CH344" i="1"/>
  <c r="HE336" i="1"/>
  <c r="HE355" i="1"/>
  <c r="DJ338" i="1"/>
  <c r="DM338" i="1"/>
  <c r="CU339" i="1"/>
  <c r="HT339" i="1"/>
  <c r="HR339" i="1"/>
  <c r="CU345" i="1"/>
  <c r="GS345" i="1"/>
  <c r="DJ355" i="1"/>
  <c r="DD355" i="1"/>
  <c r="CT335" i="1"/>
  <c r="HT335" i="1"/>
  <c r="HA325" i="1"/>
  <c r="GQ344" i="1"/>
  <c r="HB325" i="1"/>
  <c r="GU334" i="1"/>
  <c r="FC341" i="1"/>
  <c r="FD341" i="1"/>
  <c r="DH344" i="1"/>
  <c r="HB344" i="1"/>
  <c r="GU345" i="1"/>
  <c r="GT345" i="1"/>
  <c r="BS355" i="1"/>
  <c r="HI355" i="1"/>
  <c r="DI355" i="1"/>
  <c r="CU333" i="1"/>
  <c r="GS333" i="1"/>
  <c r="HV333" i="1"/>
  <c r="HP344" i="1"/>
  <c r="HV344" i="1"/>
  <c r="GS344" i="1"/>
  <c r="FC334" i="1"/>
  <c r="FD334" i="1"/>
  <c r="HP339" i="1"/>
  <c r="GV339" i="1"/>
  <c r="GV341" i="1"/>
  <c r="DI344" i="1"/>
  <c r="HC344" i="1"/>
  <c r="FC344" i="1"/>
  <c r="FD344" i="1"/>
  <c r="HO345" i="1"/>
  <c r="GW345" i="1"/>
  <c r="FC352" i="1"/>
  <c r="FD352" i="1"/>
  <c r="DV344" i="1"/>
  <c r="GV345" i="1"/>
  <c r="CS352" i="1"/>
  <c r="GV352" i="1"/>
  <c r="HQ338" i="1"/>
  <c r="HS328" i="1"/>
  <c r="CU334" i="1"/>
  <c r="GV334" i="1"/>
  <c r="FX338" i="1"/>
  <c r="GX341" i="1"/>
  <c r="HD344" i="1"/>
  <c r="GX325" i="1"/>
  <c r="CS327" i="1"/>
  <c r="GW327" i="1"/>
  <c r="CS335" i="1"/>
  <c r="CU335" i="1"/>
  <c r="FC335" i="1"/>
  <c r="FD335" i="1"/>
  <c r="HC338" i="1"/>
  <c r="GU339" i="1"/>
  <c r="GY341" i="1"/>
  <c r="CU341" i="1"/>
  <c r="HP335" i="1"/>
  <c r="HE344" i="1"/>
  <c r="IG344" i="1"/>
  <c r="FX345" i="1"/>
  <c r="GX345" i="1"/>
  <c r="CT345" i="1"/>
  <c r="DV349" i="1"/>
  <c r="GY352" i="1"/>
  <c r="HX333" i="1"/>
  <c r="IA355" i="1"/>
  <c r="DH355" i="1"/>
  <c r="FX356" i="1"/>
  <c r="HZ343" i="1"/>
  <c r="IC343" i="1"/>
  <c r="DH343" i="1"/>
  <c r="HT350" i="1"/>
  <c r="HR350" i="1"/>
  <c r="CT351" i="1"/>
  <c r="HQ351" i="1"/>
  <c r="HS351" i="1"/>
  <c r="HU351" i="1"/>
  <c r="HD332" i="1"/>
  <c r="GS334" i="1"/>
  <c r="HQ334" i="1"/>
  <c r="HS334" i="1"/>
  <c r="HU334" i="1"/>
  <c r="CT334" i="1"/>
  <c r="GU350" i="1"/>
  <c r="GU351" i="1"/>
  <c r="HA355" i="1"/>
  <c r="FC355" i="1"/>
  <c r="FD355" i="1"/>
  <c r="DB336" i="1"/>
  <c r="DJ332" i="1"/>
  <c r="CH332" i="1"/>
  <c r="HQ340" i="1"/>
  <c r="IA343" i="1"/>
  <c r="FC343" i="1"/>
  <c r="FD343" i="1"/>
  <c r="HF343" i="1"/>
  <c r="FC350" i="1"/>
  <c r="FD350" i="1"/>
  <c r="DI349" i="1"/>
  <c r="FC351" i="1"/>
  <c r="FD351" i="1"/>
  <c r="HB355" i="1"/>
  <c r="HE332" i="1"/>
  <c r="FC332" i="1"/>
  <c r="FD332" i="1"/>
  <c r="GT340" i="1"/>
  <c r="GS326" i="1"/>
  <c r="GW334" i="1"/>
  <c r="BS336" i="1"/>
  <c r="HH336" i="1"/>
  <c r="DJ336" i="1"/>
  <c r="CH336" i="1"/>
  <c r="FX336" i="1"/>
  <c r="DI340" i="1"/>
  <c r="IC336" i="1"/>
  <c r="IF340" i="1"/>
  <c r="GS340" i="1"/>
  <c r="DM349" i="1"/>
  <c r="GV350" i="1"/>
  <c r="EW350" i="1"/>
  <c r="GX351" i="1"/>
  <c r="EW351" i="1"/>
  <c r="FX355" i="1"/>
  <c r="GS351" i="1"/>
  <c r="DX341" i="1"/>
  <c r="IA332" i="1"/>
  <c r="HZ332" i="1"/>
  <c r="ID332" i="1"/>
  <c r="IB332" i="1"/>
  <c r="EW340" i="1"/>
  <c r="HF332" i="1"/>
  <c r="DH336" i="1"/>
  <c r="HS340" i="1"/>
  <c r="FX333" i="1"/>
  <c r="HB336" i="1"/>
  <c r="FX332" i="1"/>
  <c r="FC336" i="1"/>
  <c r="FD336" i="1"/>
  <c r="GW350" i="1"/>
  <c r="CS351" i="1"/>
  <c r="GY351" i="1"/>
  <c r="HC355" i="1"/>
  <c r="HP337" i="1"/>
  <c r="HQ337" i="1"/>
  <c r="HO332" i="1"/>
  <c r="CS332" i="1"/>
  <c r="HQ332" i="1"/>
  <c r="HS332" i="1"/>
  <c r="CS356" i="1"/>
  <c r="GT356" i="1"/>
  <c r="HR356" i="1"/>
  <c r="HX356" i="1"/>
  <c r="CU356" i="1"/>
  <c r="BS356" i="1"/>
  <c r="AQ356" i="1"/>
  <c r="HT356" i="1"/>
  <c r="GY356" i="1"/>
  <c r="HP356" i="1"/>
  <c r="GV356" i="1"/>
  <c r="FC356" i="1"/>
  <c r="FD356" i="1"/>
  <c r="GX356" i="1"/>
  <c r="HV356" i="1"/>
  <c r="GU356" i="1"/>
  <c r="GS356" i="1"/>
  <c r="EW356" i="1"/>
  <c r="GW356" i="1"/>
  <c r="HT326" i="1"/>
  <c r="HR326" i="1"/>
  <c r="BS350" i="1"/>
  <c r="EH350" i="1"/>
  <c r="HU328" i="1"/>
  <c r="BS325" i="1"/>
  <c r="EH325" i="1"/>
  <c r="HV326" i="1"/>
  <c r="DV332" i="1"/>
  <c r="HC332" i="1"/>
  <c r="GX334" i="1"/>
  <c r="HD336" i="1"/>
  <c r="FX337" i="1"/>
  <c r="HA343" i="1"/>
  <c r="HQ328" i="1"/>
  <c r="DH332" i="1"/>
  <c r="CS334" i="1"/>
  <c r="GY334" i="1"/>
  <c r="HC336" i="1"/>
  <c r="FC340" i="1"/>
  <c r="FD340" i="1"/>
  <c r="HO341" i="1"/>
  <c r="CS341" i="1"/>
  <c r="HU340" i="1"/>
  <c r="HB343" i="1"/>
  <c r="FX344" i="1"/>
  <c r="HC345" i="1"/>
  <c r="FC345" i="1"/>
  <c r="FD345" i="1"/>
  <c r="HF348" i="1"/>
  <c r="GY350" i="1"/>
  <c r="CS350" i="1"/>
  <c r="BS351" i="1"/>
  <c r="HH351" i="1"/>
  <c r="HD355" i="1"/>
  <c r="HJ354" i="1"/>
  <c r="EF354" i="1"/>
  <c r="HM353" i="1"/>
  <c r="HH353" i="1"/>
  <c r="EH353" i="1"/>
  <c r="EG353" i="1"/>
  <c r="DK353" i="1"/>
  <c r="DY353" i="1"/>
  <c r="GU352" i="1"/>
  <c r="GS352" i="1"/>
  <c r="HV352" i="1"/>
  <c r="HT352" i="1"/>
  <c r="HX352" i="1"/>
  <c r="GT352" i="1"/>
  <c r="HR352" i="1"/>
  <c r="GX352" i="1"/>
  <c r="EW352" i="1"/>
  <c r="FO352" i="1"/>
  <c r="HJ352" i="1"/>
  <c r="HK352" i="1"/>
  <c r="HL352" i="1"/>
  <c r="HM352" i="1"/>
  <c r="HH352" i="1"/>
  <c r="HI352" i="1"/>
  <c r="EG352" i="1"/>
  <c r="GK352" i="1"/>
  <c r="GN352" i="1"/>
  <c r="EI352" i="1"/>
  <c r="EF352" i="1"/>
  <c r="GM352" i="1"/>
  <c r="GL352" i="1"/>
  <c r="EH352" i="1"/>
  <c r="GP352" i="1"/>
  <c r="GQ352" i="1"/>
  <c r="DM351" i="1"/>
  <c r="DC351" i="1"/>
  <c r="DN351" i="1"/>
  <c r="DD351" i="1"/>
  <c r="DR351" i="1"/>
  <c r="DK351" i="1"/>
  <c r="DY351" i="1"/>
  <c r="DC349" i="1"/>
  <c r="HB349" i="1"/>
  <c r="FX349" i="1"/>
  <c r="HE349" i="1"/>
  <c r="DH349" i="1"/>
  <c r="IG349" i="1"/>
  <c r="IE349" i="1"/>
  <c r="HE348" i="1"/>
  <c r="BS348" i="1"/>
  <c r="HJ348" i="1"/>
  <c r="DR349" i="1"/>
  <c r="FC348" i="1"/>
  <c r="FD348" i="1"/>
  <c r="DH348" i="1"/>
  <c r="HB348" i="1"/>
  <c r="HD349" i="1"/>
  <c r="DI348" i="1"/>
  <c r="HC348" i="1"/>
  <c r="IA349" i="1"/>
  <c r="FX350" i="1"/>
  <c r="HA348" i="1"/>
  <c r="HD348" i="1"/>
  <c r="HA349" i="1"/>
  <c r="IC349" i="1"/>
  <c r="HD346" i="1"/>
  <c r="IC346" i="1"/>
  <c r="IG346" i="1"/>
  <c r="IE346" i="1"/>
  <c r="GX350" i="1"/>
  <c r="FO350" i="1"/>
  <c r="GW349" i="1"/>
  <c r="HO349" i="1"/>
  <c r="CU349" i="1"/>
  <c r="CT349" i="1"/>
  <c r="HP349" i="1"/>
  <c r="FC349" i="1"/>
  <c r="FD349" i="1"/>
  <c r="GV349" i="1"/>
  <c r="DN349" i="1"/>
  <c r="GX349" i="1"/>
  <c r="EW349" i="1"/>
  <c r="GY349" i="1"/>
  <c r="DD349" i="1"/>
  <c r="CS349" i="1"/>
  <c r="BS349" i="1"/>
  <c r="HK349" i="1"/>
  <c r="DJ346" i="1"/>
  <c r="HB346" i="1"/>
  <c r="IA346" i="1"/>
  <c r="FC346" i="1"/>
  <c r="FD346" i="1"/>
  <c r="HA346" i="1"/>
  <c r="DI346" i="1"/>
  <c r="FX346" i="1"/>
  <c r="BS346" i="1"/>
  <c r="HE346" i="1"/>
  <c r="DH346" i="1"/>
  <c r="HC346" i="1"/>
  <c r="HF346" i="1"/>
  <c r="DV346" i="1"/>
  <c r="FX348" i="1"/>
  <c r="GQ345" i="1"/>
  <c r="GP345" i="1"/>
  <c r="DU350" i="1"/>
  <c r="DC350" i="1"/>
  <c r="DN350" i="1"/>
  <c r="DD350" i="1"/>
  <c r="DK350" i="1"/>
  <c r="DY350" i="1"/>
  <c r="DO350" i="1"/>
  <c r="DP350" i="1"/>
  <c r="DT350" i="1"/>
  <c r="DQ350" i="1"/>
  <c r="DR350" i="1"/>
  <c r="DS350" i="1"/>
  <c r="DA346" i="1"/>
  <c r="CZ346" i="1"/>
  <c r="CY346" i="1"/>
  <c r="DB346" i="1"/>
  <c r="HJ345" i="1"/>
  <c r="HK345" i="1"/>
  <c r="HL345" i="1"/>
  <c r="HM345" i="1"/>
  <c r="HH345" i="1"/>
  <c r="HI345" i="1"/>
  <c r="EF345" i="1"/>
  <c r="EI345" i="1"/>
  <c r="GM345" i="1"/>
  <c r="GK345" i="1"/>
  <c r="EG345" i="1"/>
  <c r="EH345" i="1"/>
  <c r="GN345" i="1"/>
  <c r="GL345" i="1"/>
  <c r="HJ344" i="1"/>
  <c r="HK344" i="1"/>
  <c r="HL344" i="1"/>
  <c r="HM344" i="1"/>
  <c r="HI344" i="1"/>
  <c r="HH344" i="1"/>
  <c r="EH344" i="1"/>
  <c r="EG344" i="1"/>
  <c r="EI344" i="1"/>
  <c r="GK344" i="1"/>
  <c r="EF344" i="1"/>
  <c r="GN344" i="1"/>
  <c r="GL344" i="1"/>
  <c r="GM344" i="1"/>
  <c r="DO343" i="1"/>
  <c r="HL343" i="1"/>
  <c r="HH343" i="1"/>
  <c r="HI343" i="1"/>
  <c r="EH343" i="1"/>
  <c r="EF343" i="1"/>
  <c r="EI343" i="1"/>
  <c r="HL342" i="1"/>
  <c r="HI342" i="1"/>
  <c r="GN342" i="1"/>
  <c r="GM342" i="1"/>
  <c r="DM339" i="1"/>
  <c r="ID340" i="1"/>
  <c r="DC339" i="1"/>
  <c r="HA340" i="1"/>
  <c r="IB340" i="1"/>
  <c r="DD339" i="1"/>
  <c r="DE339" i="1"/>
  <c r="HF340" i="1"/>
  <c r="DN339" i="1"/>
  <c r="DR339" i="1"/>
  <c r="HD338" i="1"/>
  <c r="IB338" i="1"/>
  <c r="HE338" i="1"/>
  <c r="DV338" i="1"/>
  <c r="HA338" i="1"/>
  <c r="FX339" i="1"/>
  <c r="HZ338" i="1"/>
  <c r="DH338" i="1"/>
  <c r="HB338" i="1"/>
  <c r="DI338" i="1"/>
  <c r="HF338" i="1"/>
  <c r="DV336" i="1"/>
  <c r="HF336" i="1"/>
  <c r="HZ336" i="1"/>
  <c r="HA336" i="1"/>
  <c r="DJ340" i="1"/>
  <c r="GX340" i="1"/>
  <c r="IA340" i="1"/>
  <c r="HD340" i="1"/>
  <c r="GY340" i="1"/>
  <c r="HB340" i="1"/>
  <c r="DH340" i="1"/>
  <c r="FX340" i="1"/>
  <c r="FX341" i="1"/>
  <c r="HZ340" i="1"/>
  <c r="DV340" i="1"/>
  <c r="HE340" i="1"/>
  <c r="DB339" i="1"/>
  <c r="CY339" i="1"/>
  <c r="EW338" i="1"/>
  <c r="FC338" i="1"/>
  <c r="FD338" i="1"/>
  <c r="GX338" i="1"/>
  <c r="GV338" i="1"/>
  <c r="CS338" i="1"/>
  <c r="GY338" i="1"/>
  <c r="BS338" i="1"/>
  <c r="GX337" i="1"/>
  <c r="CS337" i="1"/>
  <c r="GW337" i="1"/>
  <c r="CU340" i="1"/>
  <c r="HP340" i="1"/>
  <c r="HO340" i="1"/>
  <c r="GV340" i="1"/>
  <c r="BS340" i="1"/>
  <c r="GL340" i="1"/>
  <c r="CS340" i="1"/>
  <c r="GW340" i="1"/>
  <c r="CT340" i="1"/>
  <c r="CZ339" i="1"/>
  <c r="CU338" i="1"/>
  <c r="HO338" i="1"/>
  <c r="HP338" i="1"/>
  <c r="CT338" i="1"/>
  <c r="EW337" i="1"/>
  <c r="GU337" i="1"/>
  <c r="FC337" i="1"/>
  <c r="FD337" i="1"/>
  <c r="GW338" i="1"/>
  <c r="GV337" i="1"/>
  <c r="GU338" i="1"/>
  <c r="HJ341" i="1"/>
  <c r="HK341" i="1"/>
  <c r="HL341" i="1"/>
  <c r="HM341" i="1"/>
  <c r="HH341" i="1"/>
  <c r="HI341" i="1"/>
  <c r="GK341" i="1"/>
  <c r="EG341" i="1"/>
  <c r="GN341" i="1"/>
  <c r="EF341" i="1"/>
  <c r="GM341" i="1"/>
  <c r="EH341" i="1"/>
  <c r="EI341" i="1"/>
  <c r="GL341" i="1"/>
  <c r="GP341" i="1"/>
  <c r="HM339" i="1"/>
  <c r="GL339" i="1"/>
  <c r="GN339" i="1"/>
  <c r="DC337" i="1"/>
  <c r="DU335" i="1"/>
  <c r="DC335" i="1"/>
  <c r="DN335" i="1"/>
  <c r="DD335" i="1"/>
  <c r="DO335" i="1"/>
  <c r="DP335" i="1"/>
  <c r="DQ335" i="1"/>
  <c r="DS335" i="1"/>
  <c r="DR335" i="1"/>
  <c r="DT335" i="1"/>
  <c r="DK335" i="1"/>
  <c r="DY335" i="1"/>
  <c r="HJ335" i="1"/>
  <c r="HH334" i="1"/>
  <c r="EH334" i="1"/>
  <c r="EG334" i="1"/>
  <c r="EF334" i="1"/>
  <c r="DM334" i="1"/>
  <c r="DC334" i="1"/>
  <c r="DN334" i="1"/>
  <c r="DD334" i="1"/>
  <c r="DR334" i="1"/>
  <c r="DK334" i="1"/>
  <c r="DY334" i="1"/>
  <c r="GQ334" i="1"/>
  <c r="GP333" i="1"/>
  <c r="HH333" i="1"/>
  <c r="HI333" i="1"/>
  <c r="HJ333" i="1"/>
  <c r="HK333" i="1"/>
  <c r="HL333" i="1"/>
  <c r="HM333" i="1"/>
  <c r="GL333" i="1"/>
  <c r="EH333" i="1"/>
  <c r="GM333" i="1"/>
  <c r="EG333" i="1"/>
  <c r="GK333" i="1"/>
  <c r="GN333" i="1"/>
  <c r="EF333" i="1"/>
  <c r="EI333" i="1"/>
  <c r="GQ333" i="1"/>
  <c r="HM332" i="1"/>
  <c r="GK332" i="1"/>
  <c r="EH332" i="1"/>
  <c r="FX331" i="1"/>
  <c r="IB330" i="1"/>
  <c r="IH330" i="1"/>
  <c r="ID330" i="1"/>
  <c r="IF330" i="1"/>
  <c r="GP329" i="1"/>
  <c r="FX329" i="1"/>
  <c r="ID328" i="1"/>
  <c r="IF328" i="1"/>
  <c r="HA328" i="1"/>
  <c r="HB328" i="1"/>
  <c r="FX328" i="1"/>
  <c r="IB328" i="1"/>
  <c r="HZ328" i="1"/>
  <c r="DV328" i="1"/>
  <c r="DI328" i="1"/>
  <c r="DH328" i="1"/>
  <c r="HZ326" i="1"/>
  <c r="IG326" i="1"/>
  <c r="HB326" i="1"/>
  <c r="IE326" i="1"/>
  <c r="HC326" i="1"/>
  <c r="HD326" i="1"/>
  <c r="IC326" i="1"/>
  <c r="HE326" i="1"/>
  <c r="DI326" i="1"/>
  <c r="FX327" i="1"/>
  <c r="DJ326" i="1"/>
  <c r="DV326" i="1"/>
  <c r="DH326" i="1"/>
  <c r="IC325" i="1"/>
  <c r="HC325" i="1"/>
  <c r="HD325" i="1"/>
  <c r="IE325" i="1"/>
  <c r="HE325" i="1"/>
  <c r="FX326" i="1"/>
  <c r="IA325" i="1"/>
  <c r="DH325" i="1"/>
  <c r="HF325" i="1"/>
  <c r="DJ325" i="1"/>
  <c r="HE330" i="1"/>
  <c r="HA330" i="1"/>
  <c r="HD330" i="1"/>
  <c r="HF330" i="1"/>
  <c r="DH330" i="1"/>
  <c r="IA330" i="1"/>
  <c r="HB330" i="1"/>
  <c r="DJ330" i="1"/>
  <c r="CH330" i="1"/>
  <c r="FX330" i="1"/>
  <c r="HC330" i="1"/>
  <c r="IA328" i="1"/>
  <c r="HC328" i="1"/>
  <c r="HD328" i="1"/>
  <c r="HF328" i="1"/>
  <c r="HE328" i="1"/>
  <c r="DJ328" i="1"/>
  <c r="CH328" i="1"/>
  <c r="GU328" i="1"/>
  <c r="FC328" i="1"/>
  <c r="FD328" i="1"/>
  <c r="GY326" i="1"/>
  <c r="GU325" i="1"/>
  <c r="CS325" i="1"/>
  <c r="FC325" i="1"/>
  <c r="FD325" i="1"/>
  <c r="GV325" i="1"/>
  <c r="GW325" i="1"/>
  <c r="CT325" i="1"/>
  <c r="HF326" i="1"/>
  <c r="IA326" i="1"/>
  <c r="DI325" i="1"/>
  <c r="DV325" i="1"/>
  <c r="GP331" i="1"/>
  <c r="GQ331" i="1"/>
  <c r="GX330" i="1"/>
  <c r="CS330" i="1"/>
  <c r="HP330" i="1"/>
  <c r="CT330" i="1"/>
  <c r="BS330" i="1"/>
  <c r="HK330" i="1"/>
  <c r="EW330" i="1"/>
  <c r="GU330" i="1"/>
  <c r="FC330" i="1"/>
  <c r="FD330" i="1"/>
  <c r="GW330" i="1"/>
  <c r="GY330" i="1"/>
  <c r="CU328" i="1"/>
  <c r="CT328" i="1"/>
  <c r="CS328" i="1"/>
  <c r="GW328" i="1"/>
  <c r="HP328" i="1"/>
  <c r="GX328" i="1"/>
  <c r="GY328" i="1"/>
  <c r="GV328" i="1"/>
  <c r="HO328" i="1"/>
  <c r="EW328" i="1"/>
  <c r="BS328" i="1"/>
  <c r="EF328" i="1"/>
  <c r="GW326" i="1"/>
  <c r="CU326" i="1"/>
  <c r="BS326" i="1"/>
  <c r="CS326" i="1"/>
  <c r="HO326" i="1"/>
  <c r="CT326" i="1"/>
  <c r="HP326" i="1"/>
  <c r="GU326" i="1"/>
  <c r="FC326" i="1"/>
  <c r="FD326" i="1"/>
  <c r="EW326" i="1"/>
  <c r="GV326" i="1"/>
  <c r="CZ331" i="1"/>
  <c r="DA331" i="1"/>
  <c r="DB331" i="1"/>
  <c r="CY331" i="1"/>
  <c r="HJ331" i="1"/>
  <c r="HK331" i="1"/>
  <c r="HL331" i="1"/>
  <c r="HM331" i="1"/>
  <c r="HH331" i="1"/>
  <c r="HI331" i="1"/>
  <c r="EI331" i="1"/>
  <c r="EH331" i="1"/>
  <c r="EG331" i="1"/>
  <c r="GM331" i="1"/>
  <c r="GN331" i="1"/>
  <c r="GK331" i="1"/>
  <c r="EF331" i="1"/>
  <c r="GL331" i="1"/>
  <c r="DU331" i="1"/>
  <c r="DC331" i="1"/>
  <c r="DN331" i="1"/>
  <c r="DD331" i="1"/>
  <c r="DO331" i="1"/>
  <c r="DP331" i="1"/>
  <c r="DR331" i="1"/>
  <c r="DQ331" i="1"/>
  <c r="DS331" i="1"/>
  <c r="DT331" i="1"/>
  <c r="DK331" i="1"/>
  <c r="DY331" i="1"/>
  <c r="CZ329" i="1"/>
  <c r="DA329" i="1"/>
  <c r="HJ329" i="1"/>
  <c r="HK329" i="1"/>
  <c r="HL329" i="1"/>
  <c r="HM329" i="1"/>
  <c r="HH329" i="1"/>
  <c r="HI329" i="1"/>
  <c r="EH329" i="1"/>
  <c r="EG329" i="1"/>
  <c r="EF329" i="1"/>
  <c r="GL329" i="1"/>
  <c r="EI329" i="1"/>
  <c r="GN329" i="1"/>
  <c r="GM329" i="1"/>
  <c r="GK329" i="1"/>
  <c r="DC329" i="1"/>
  <c r="CX344" i="1"/>
  <c r="DA344" i="1"/>
  <c r="CZ354" i="1"/>
  <c r="DA354" i="1"/>
  <c r="DB354" i="1"/>
  <c r="CY354" i="1"/>
  <c r="CY329" i="1"/>
  <c r="DN337" i="1"/>
  <c r="GK339" i="1"/>
  <c r="HJ339" i="1"/>
  <c r="DD338" i="1"/>
  <c r="GL342" i="1"/>
  <c r="HH342" i="1"/>
  <c r="GL353" i="1"/>
  <c r="HI353" i="1"/>
  <c r="DD337" i="1"/>
  <c r="DR337" i="1"/>
  <c r="EG339" i="1"/>
  <c r="HK339" i="1"/>
  <c r="EH342" i="1"/>
  <c r="EI353" i="1"/>
  <c r="AQ342" i="1"/>
  <c r="CX335" i="1"/>
  <c r="DK337" i="1"/>
  <c r="DY337" i="1"/>
  <c r="EF339" i="1"/>
  <c r="HL339" i="1"/>
  <c r="EG342" i="1"/>
  <c r="GQ353" i="1"/>
  <c r="GM353" i="1"/>
  <c r="GP353" i="1"/>
  <c r="GP342" i="1"/>
  <c r="EI336" i="1"/>
  <c r="GM339" i="1"/>
  <c r="HH339" i="1"/>
  <c r="EI342" i="1"/>
  <c r="HJ342" i="1"/>
  <c r="DN352" i="1"/>
  <c r="GK353" i="1"/>
  <c r="HJ353" i="1"/>
  <c r="DU355" i="1"/>
  <c r="EH339" i="1"/>
  <c r="HI339" i="1"/>
  <c r="GQ339" i="1"/>
  <c r="GK342" i="1"/>
  <c r="HK342" i="1"/>
  <c r="DO352" i="1"/>
  <c r="EF353" i="1"/>
  <c r="HK353" i="1"/>
  <c r="GP339" i="1"/>
  <c r="DM337" i="1"/>
  <c r="EI339" i="1"/>
  <c r="DC338" i="1"/>
  <c r="EF342" i="1"/>
  <c r="DK352" i="1"/>
  <c r="DY352" i="1"/>
  <c r="GN353" i="1"/>
  <c r="HL353" i="1"/>
  <c r="DO355" i="1"/>
  <c r="DP355" i="1"/>
  <c r="DT353" i="1"/>
  <c r="CZ336" i="1"/>
  <c r="DC353" i="1"/>
  <c r="DT343" i="1"/>
  <c r="DK343" i="1"/>
  <c r="DY343" i="1"/>
  <c r="DR343" i="1"/>
  <c r="DU343" i="1"/>
  <c r="DN343" i="1"/>
  <c r="DS343" i="1"/>
  <c r="CX348" i="1"/>
  <c r="DA348" i="1"/>
  <c r="HH325" i="1"/>
  <c r="DP343" i="1"/>
  <c r="DD343" i="1"/>
  <c r="DA336" i="1"/>
  <c r="GP354" i="1"/>
  <c r="DC332" i="1"/>
  <c r="DN332" i="1"/>
  <c r="DR338" i="1"/>
  <c r="HK327" i="1"/>
  <c r="EG327" i="1"/>
  <c r="DK332" i="1"/>
  <c r="DY332" i="1"/>
  <c r="DN336" i="1"/>
  <c r="GN327" i="1"/>
  <c r="DM332" i="1"/>
  <c r="DD336" i="1"/>
  <c r="DD332" i="1"/>
  <c r="DE332" i="1"/>
  <c r="DR336" i="1"/>
  <c r="DR332" i="1"/>
  <c r="DK336" i="1"/>
  <c r="DY336" i="1"/>
  <c r="DM336" i="1"/>
  <c r="DK338" i="1"/>
  <c r="DY338" i="1"/>
  <c r="CH338" i="1"/>
  <c r="DP342" i="1"/>
  <c r="DN346" i="1"/>
  <c r="CX342" i="1"/>
  <c r="DA342" i="1"/>
  <c r="DC326" i="1"/>
  <c r="DR348" i="1"/>
  <c r="DD352" i="1"/>
  <c r="DR325" i="1"/>
  <c r="DC343" i="1"/>
  <c r="DQ355" i="1"/>
  <c r="DP354" i="1"/>
  <c r="DD341" i="1"/>
  <c r="DK327" i="1"/>
  <c r="DY327" i="1"/>
  <c r="DK329" i="1"/>
  <c r="DY329" i="1"/>
  <c r="CH329" i="1"/>
  <c r="DU353" i="1"/>
  <c r="DK349" i="1"/>
  <c r="DY349" i="1"/>
  <c r="CH349" i="1"/>
  <c r="CJ335" i="1"/>
  <c r="HH332" i="1"/>
  <c r="EG343" i="1"/>
  <c r="HM343" i="1"/>
  <c r="DT352" i="1"/>
  <c r="DC352" i="1"/>
  <c r="AQ332" i="1"/>
  <c r="DP327" i="1"/>
  <c r="HK335" i="1"/>
  <c r="HM337" i="1"/>
  <c r="GN343" i="1"/>
  <c r="CY344" i="1"/>
  <c r="HL348" i="1"/>
  <c r="DQ352" i="1"/>
  <c r="DN329" i="1"/>
  <c r="GM335" i="1"/>
  <c r="GL337" i="1"/>
  <c r="GL343" i="1"/>
  <c r="GP343" i="1"/>
  <c r="CZ344" i="1"/>
  <c r="EH348" i="1"/>
  <c r="DU352" i="1"/>
  <c r="EG355" i="1"/>
  <c r="DD329" i="1"/>
  <c r="DE329" i="1"/>
  <c r="GL335" i="1"/>
  <c r="GM343" i="1"/>
  <c r="HJ343" i="1"/>
  <c r="DB344" i="1"/>
  <c r="DR352" i="1"/>
  <c r="CX345" i="1"/>
  <c r="DR329" i="1"/>
  <c r="DD327" i="1"/>
  <c r="DO341" i="1"/>
  <c r="GK343" i="1"/>
  <c r="HK343" i="1"/>
  <c r="DN353" i="1"/>
  <c r="DD353" i="1"/>
  <c r="DO353" i="1"/>
  <c r="DS346" i="1"/>
  <c r="DS353" i="1"/>
  <c r="DP353" i="1"/>
  <c r="DQ353" i="1"/>
  <c r="DO327" i="1"/>
  <c r="DN327" i="1"/>
  <c r="GM332" i="1"/>
  <c r="HJ332" i="1"/>
  <c r="CZ333" i="1"/>
  <c r="GP335" i="1"/>
  <c r="GN335" i="1"/>
  <c r="GQ337" i="1"/>
  <c r="GQ332" i="1"/>
  <c r="DO354" i="1"/>
  <c r="DQ342" i="1"/>
  <c r="DU327" i="1"/>
  <c r="DT327" i="1"/>
  <c r="DC327" i="1"/>
  <c r="EF332" i="1"/>
  <c r="HK332" i="1"/>
  <c r="GK335" i="1"/>
  <c r="HL335" i="1"/>
  <c r="EI337" i="1"/>
  <c r="DQ341" i="1"/>
  <c r="GQ348" i="1"/>
  <c r="DK342" i="1"/>
  <c r="DS327" i="1"/>
  <c r="GN332" i="1"/>
  <c r="EF335" i="1"/>
  <c r="HM335" i="1"/>
  <c r="DU341" i="1"/>
  <c r="DD342" i="1"/>
  <c r="GP348" i="1"/>
  <c r="DU342" i="1"/>
  <c r="DT342" i="1"/>
  <c r="DS342" i="1"/>
  <c r="DN326" i="1"/>
  <c r="DR327" i="1"/>
  <c r="EG332" i="1"/>
  <c r="DA333" i="1"/>
  <c r="EI335" i="1"/>
  <c r="HH335" i="1"/>
  <c r="DO342" i="1"/>
  <c r="DC341" i="1"/>
  <c r="DE341" i="1"/>
  <c r="DR341" i="1"/>
  <c r="DK354" i="1"/>
  <c r="DY354" i="1"/>
  <c r="DQ327" i="1"/>
  <c r="GL332" i="1"/>
  <c r="HL332" i="1"/>
  <c r="CY333" i="1"/>
  <c r="EH335" i="1"/>
  <c r="HI335" i="1"/>
  <c r="DR342" i="1"/>
  <c r="EI332" i="1"/>
  <c r="GQ335" i="1"/>
  <c r="EG335" i="1"/>
  <c r="DC342" i="1"/>
  <c r="DK341" i="1"/>
  <c r="DN342" i="1"/>
  <c r="HI351" i="1"/>
  <c r="CX325" i="1"/>
  <c r="DA325" i="1"/>
  <c r="CK325" i="1"/>
  <c r="CX356" i="1"/>
  <c r="DB356" i="1"/>
  <c r="CK356" i="1"/>
  <c r="CJ343" i="1"/>
  <c r="CJ326" i="1"/>
  <c r="CX334" i="1"/>
  <c r="DB334" i="1"/>
  <c r="CK334" i="1"/>
  <c r="CJ354" i="1"/>
  <c r="CJ353" i="1"/>
  <c r="GQ343" i="1"/>
  <c r="CX326" i="1"/>
  <c r="DB326" i="1"/>
  <c r="CK326" i="1"/>
  <c r="CX332" i="1"/>
  <c r="CY332" i="1"/>
  <c r="CK332" i="1"/>
  <c r="CX352" i="1"/>
  <c r="CK352" i="1"/>
  <c r="CX355" i="1"/>
  <c r="CY355" i="1"/>
  <c r="CK355" i="1"/>
  <c r="CX338" i="1"/>
  <c r="DA338" i="1"/>
  <c r="CI338" i="1"/>
  <c r="CX351" i="1"/>
  <c r="DA351" i="1"/>
  <c r="CK351" i="1"/>
  <c r="CX340" i="1"/>
  <c r="CZ340" i="1"/>
  <c r="CK340" i="1"/>
  <c r="CX349" i="1"/>
  <c r="CZ349" i="1"/>
  <c r="CK349" i="1"/>
  <c r="CX328" i="1"/>
  <c r="CK328" i="1"/>
  <c r="CX353" i="1"/>
  <c r="CZ353" i="1"/>
  <c r="CK353" i="1"/>
  <c r="CX330" i="1"/>
  <c r="DB330" i="1"/>
  <c r="CK330" i="1"/>
  <c r="CJ325" i="1"/>
  <c r="CX341" i="1"/>
  <c r="DB341" i="1"/>
  <c r="CI341" i="1"/>
  <c r="CX343" i="1"/>
  <c r="CY343" i="1"/>
  <c r="CK343" i="1"/>
  <c r="CX337" i="1"/>
  <c r="CY337" i="1"/>
  <c r="CK337" i="1"/>
  <c r="CJ340" i="1"/>
  <c r="EG349" i="1"/>
  <c r="DS352" i="1"/>
  <c r="GQ341" i="1"/>
  <c r="CJ346" i="1"/>
  <c r="CX350" i="1"/>
  <c r="CY350" i="1"/>
  <c r="CK350" i="1"/>
  <c r="CX327" i="1"/>
  <c r="CY327" i="1"/>
  <c r="CK327" i="1"/>
  <c r="DC355" i="1"/>
  <c r="DE355" i="1"/>
  <c r="GN354" i="1"/>
  <c r="GP334" i="1"/>
  <c r="GL334" i="1"/>
  <c r="HI334" i="1"/>
  <c r="GM337" i="1"/>
  <c r="HJ337" i="1"/>
  <c r="GL354" i="1"/>
  <c r="GQ354" i="1"/>
  <c r="DT341" i="1"/>
  <c r="DN341" i="1"/>
  <c r="HK354" i="1"/>
  <c r="EH354" i="1"/>
  <c r="HH354" i="1"/>
  <c r="DD326" i="1"/>
  <c r="EG354" i="1"/>
  <c r="EG337" i="1"/>
  <c r="GN334" i="1"/>
  <c r="HK334" i="1"/>
  <c r="GN337" i="1"/>
  <c r="HH337" i="1"/>
  <c r="DN338" i="1"/>
  <c r="DP346" i="1"/>
  <c r="HM350" i="1"/>
  <c r="GK354" i="1"/>
  <c r="HM354" i="1"/>
  <c r="EF337" i="1"/>
  <c r="HK337" i="1"/>
  <c r="DK326" i="1"/>
  <c r="DY326" i="1"/>
  <c r="EI334" i="1"/>
  <c r="HL337" i="1"/>
  <c r="DR326" i="1"/>
  <c r="GM334" i="1"/>
  <c r="HL334" i="1"/>
  <c r="GK337" i="1"/>
  <c r="HI337" i="1"/>
  <c r="EI354" i="1"/>
  <c r="HI354" i="1"/>
  <c r="AQ354" i="1"/>
  <c r="HJ334" i="1"/>
  <c r="GK334" i="1"/>
  <c r="HM334" i="1"/>
  <c r="GM354" i="1"/>
  <c r="EH327" i="1"/>
  <c r="GQ336" i="1"/>
  <c r="HM336" i="1"/>
  <c r="EH340" i="1"/>
  <c r="GQ350" i="1"/>
  <c r="DO348" i="1"/>
  <c r="EH355" i="1"/>
  <c r="HJ325" i="1"/>
  <c r="EI327" i="1"/>
  <c r="HJ327" i="1"/>
  <c r="DE334" i="1"/>
  <c r="EG336" i="1"/>
  <c r="GK350" i="1"/>
  <c r="EI355" i="1"/>
  <c r="HJ355" i="1"/>
  <c r="DQ348" i="1"/>
  <c r="GK355" i="1"/>
  <c r="HK355" i="1"/>
  <c r="GK327" i="1"/>
  <c r="EH336" i="1"/>
  <c r="HK336" i="1"/>
  <c r="GL350" i="1"/>
  <c r="DT348" i="1"/>
  <c r="DU348" i="1"/>
  <c r="GQ355" i="1"/>
  <c r="EF355" i="1"/>
  <c r="HL355" i="1"/>
  <c r="GQ327" i="1"/>
  <c r="GM325" i="1"/>
  <c r="GP327" i="1"/>
  <c r="EF327" i="1"/>
  <c r="HM327" i="1"/>
  <c r="GK336" i="1"/>
  <c r="HL336" i="1"/>
  <c r="DD348" i="1"/>
  <c r="GN355" i="1"/>
  <c r="HM355" i="1"/>
  <c r="DK348" i="1"/>
  <c r="HH327" i="1"/>
  <c r="GP336" i="1"/>
  <c r="EF336" i="1"/>
  <c r="HJ336" i="1"/>
  <c r="HJ340" i="1"/>
  <c r="DS348" i="1"/>
  <c r="GL355" i="1"/>
  <c r="HH355" i="1"/>
  <c r="DT354" i="1"/>
  <c r="DU354" i="1"/>
  <c r="DN354" i="1"/>
  <c r="DC354" i="1"/>
  <c r="DS354" i="1"/>
  <c r="DR354" i="1"/>
  <c r="DD354" i="1"/>
  <c r="GM336" i="1"/>
  <c r="GK325" i="1"/>
  <c r="HL327" i="1"/>
  <c r="GL327" i="1"/>
  <c r="GM327" i="1"/>
  <c r="HI327" i="1"/>
  <c r="GL336" i="1"/>
  <c r="HK340" i="1"/>
  <c r="DN348" i="1"/>
  <c r="GM355" i="1"/>
  <c r="GQ338" i="1"/>
  <c r="AQ338" i="1"/>
  <c r="EI348" i="1"/>
  <c r="AQ348" i="1"/>
  <c r="GN325" i="1"/>
  <c r="HM325" i="1"/>
  <c r="DE342" i="1"/>
  <c r="GP351" i="1"/>
  <c r="AQ351" i="1"/>
  <c r="GQ330" i="1"/>
  <c r="AQ330" i="1"/>
  <c r="HK346" i="1"/>
  <c r="AQ346" i="1"/>
  <c r="HJ349" i="1"/>
  <c r="AQ349" i="1"/>
  <c r="EG325" i="1"/>
  <c r="HI325" i="1"/>
  <c r="EG351" i="1"/>
  <c r="GP326" i="1"/>
  <c r="AQ326" i="1"/>
  <c r="DD345" i="1"/>
  <c r="DS345" i="1"/>
  <c r="DR345" i="1"/>
  <c r="DQ345" i="1"/>
  <c r="DO345" i="1"/>
  <c r="DP345" i="1"/>
  <c r="DN345" i="1"/>
  <c r="DU345" i="1"/>
  <c r="DT345" i="1"/>
  <c r="DC345" i="1"/>
  <c r="DK345" i="1"/>
  <c r="DY345" i="1"/>
  <c r="EI351" i="1"/>
  <c r="GQ325" i="1"/>
  <c r="AQ325" i="1"/>
  <c r="GP337" i="1"/>
  <c r="AQ337" i="1"/>
  <c r="EI325" i="1"/>
  <c r="GN351" i="1"/>
  <c r="DE351" i="1"/>
  <c r="HH340" i="1"/>
  <c r="AQ340" i="1"/>
  <c r="HM328" i="1"/>
  <c r="AQ328" i="1"/>
  <c r="HK350" i="1"/>
  <c r="AQ350" i="1"/>
  <c r="HI336" i="1"/>
  <c r="AQ336" i="1"/>
  <c r="GP355" i="1"/>
  <c r="AQ355" i="1"/>
  <c r="DM333" i="1"/>
  <c r="DK333" i="1"/>
  <c r="DY333" i="1"/>
  <c r="DR333" i="1"/>
  <c r="DD333" i="1"/>
  <c r="DE333" i="1"/>
  <c r="DC333" i="1"/>
  <c r="DN333" i="1"/>
  <c r="DP348" i="1"/>
  <c r="DC348" i="1"/>
  <c r="EF325" i="1"/>
  <c r="HK325" i="1"/>
  <c r="GL325" i="1"/>
  <c r="HL325" i="1"/>
  <c r="GP325" i="1"/>
  <c r="EG340" i="1"/>
  <c r="HM351" i="1"/>
  <c r="EG348" i="1"/>
  <c r="GL351" i="1"/>
  <c r="GK330" i="1"/>
  <c r="EF348" i="1"/>
  <c r="EF351" i="1"/>
  <c r="HK351" i="1"/>
  <c r="GN348" i="1"/>
  <c r="EH351" i="1"/>
  <c r="HL351" i="1"/>
  <c r="GN340" i="1"/>
  <c r="HI350" i="1"/>
  <c r="DN355" i="1"/>
  <c r="GK340" i="1"/>
  <c r="HL340" i="1"/>
  <c r="EG350" i="1"/>
  <c r="DS355" i="1"/>
  <c r="DR344" i="1"/>
  <c r="DD344" i="1"/>
  <c r="DE344" i="1"/>
  <c r="DN344" i="1"/>
  <c r="DC344" i="1"/>
  <c r="DM344" i="1"/>
  <c r="DK344" i="1"/>
  <c r="DY344" i="1"/>
  <c r="GM340" i="1"/>
  <c r="HM340" i="1"/>
  <c r="GN336" i="1"/>
  <c r="HI340" i="1"/>
  <c r="HK348" i="1"/>
  <c r="GM350" i="1"/>
  <c r="HL350" i="1"/>
  <c r="DT355" i="1"/>
  <c r="EF340" i="1"/>
  <c r="HH350" i="1"/>
  <c r="DK355" i="1"/>
  <c r="DY355" i="1"/>
  <c r="DR355" i="1"/>
  <c r="EF330" i="1"/>
  <c r="DR330" i="1"/>
  <c r="EH330" i="1"/>
  <c r="HL330" i="1"/>
  <c r="HI330" i="1"/>
  <c r="DB325" i="1"/>
  <c r="HM330" i="1"/>
  <c r="GL348" i="1"/>
  <c r="HM348" i="1"/>
  <c r="GQ356" i="1"/>
  <c r="HH356" i="1"/>
  <c r="EH356" i="1"/>
  <c r="HI356" i="1"/>
  <c r="HM356" i="1"/>
  <c r="GL356" i="1"/>
  <c r="HL356" i="1"/>
  <c r="GM356" i="1"/>
  <c r="GP356" i="1"/>
  <c r="GN356" i="1"/>
  <c r="EI356" i="1"/>
  <c r="HK356" i="1"/>
  <c r="EF356" i="1"/>
  <c r="EG356" i="1"/>
  <c r="HJ356" i="1"/>
  <c r="GK356" i="1"/>
  <c r="DK330" i="1"/>
  <c r="DY330" i="1"/>
  <c r="HH330" i="1"/>
  <c r="GK348" i="1"/>
  <c r="HH348" i="1"/>
  <c r="GP350" i="1"/>
  <c r="EI350" i="1"/>
  <c r="DE349" i="1"/>
  <c r="DC330" i="1"/>
  <c r="GM330" i="1"/>
  <c r="GM348" i="1"/>
  <c r="HI348" i="1"/>
  <c r="EF350" i="1"/>
  <c r="HJ350" i="1"/>
  <c r="GM351" i="1"/>
  <c r="GQ351" i="1"/>
  <c r="DM330" i="1"/>
  <c r="DN330" i="1"/>
  <c r="EH326" i="1"/>
  <c r="GN330" i="1"/>
  <c r="GP330" i="1"/>
  <c r="DC336" i="1"/>
  <c r="EI340" i="1"/>
  <c r="HL346" i="1"/>
  <c r="GN350" i="1"/>
  <c r="GK351" i="1"/>
  <c r="HJ351" i="1"/>
  <c r="DE356" i="1"/>
  <c r="DE350" i="1"/>
  <c r="HH346" i="1"/>
  <c r="EH346" i="1"/>
  <c r="GK346" i="1"/>
  <c r="GL346" i="1"/>
  <c r="DD346" i="1"/>
  <c r="DO346" i="1"/>
  <c r="HM346" i="1"/>
  <c r="HI346" i="1"/>
  <c r="EF349" i="1"/>
  <c r="HL349" i="1"/>
  <c r="GN349" i="1"/>
  <c r="HM349" i="1"/>
  <c r="GM349" i="1"/>
  <c r="HH349" i="1"/>
  <c r="EH349" i="1"/>
  <c r="HI349" i="1"/>
  <c r="GL349" i="1"/>
  <c r="GK349" i="1"/>
  <c r="EI349" i="1"/>
  <c r="GP349" i="1"/>
  <c r="GQ349" i="1"/>
  <c r="DB349" i="1"/>
  <c r="DA349" i="1"/>
  <c r="CY349" i="1"/>
  <c r="GM346" i="1"/>
  <c r="GQ346" i="1"/>
  <c r="DQ346" i="1"/>
  <c r="DU346" i="1"/>
  <c r="EF346" i="1"/>
  <c r="DT346" i="1"/>
  <c r="EG346" i="1"/>
  <c r="DK346" i="1"/>
  <c r="DY346" i="1"/>
  <c r="DC346" i="1"/>
  <c r="EI346" i="1"/>
  <c r="HJ346" i="1"/>
  <c r="GP346" i="1"/>
  <c r="DR346" i="1"/>
  <c r="GN346" i="1"/>
  <c r="DC340" i="1"/>
  <c r="DR340" i="1"/>
  <c r="HH338" i="1"/>
  <c r="HI338" i="1"/>
  <c r="EI338" i="1"/>
  <c r="DE336" i="1"/>
  <c r="DS340" i="1"/>
  <c r="DT340" i="1"/>
  <c r="DN340" i="1"/>
  <c r="DD340" i="1"/>
  <c r="DP340" i="1"/>
  <c r="DQ340" i="1"/>
  <c r="DK340" i="1"/>
  <c r="DY340" i="1"/>
  <c r="DU340" i="1"/>
  <c r="DO340" i="1"/>
  <c r="GK338" i="1"/>
  <c r="EG338" i="1"/>
  <c r="HK338" i="1"/>
  <c r="GM338" i="1"/>
  <c r="HL338" i="1"/>
  <c r="EH338" i="1"/>
  <c r="GP338" i="1"/>
  <c r="GL338" i="1"/>
  <c r="GN338" i="1"/>
  <c r="HJ338" i="1"/>
  <c r="EF338" i="1"/>
  <c r="HM338" i="1"/>
  <c r="GQ340" i="1"/>
  <c r="GP340" i="1"/>
  <c r="DE337" i="1"/>
  <c r="DE338" i="1"/>
  <c r="DE335" i="1"/>
  <c r="DE331" i="1"/>
  <c r="GM328" i="1"/>
  <c r="DK325" i="1"/>
  <c r="DY325" i="1"/>
  <c r="DC325" i="1"/>
  <c r="DN325" i="1"/>
  <c r="DD325" i="1"/>
  <c r="DD330" i="1"/>
  <c r="DE330" i="1"/>
  <c r="HJ330" i="1"/>
  <c r="GL330" i="1"/>
  <c r="EI328" i="1"/>
  <c r="DC328" i="1"/>
  <c r="DM328" i="1"/>
  <c r="DK328" i="1"/>
  <c r="DY328" i="1"/>
  <c r="DN328" i="1"/>
  <c r="DD328" i="1"/>
  <c r="DE328" i="1"/>
  <c r="DR328" i="1"/>
  <c r="GM326" i="1"/>
  <c r="HI326" i="1"/>
  <c r="EG326" i="1"/>
  <c r="EI330" i="1"/>
  <c r="EG330" i="1"/>
  <c r="HH328" i="1"/>
  <c r="HI328" i="1"/>
  <c r="EH328" i="1"/>
  <c r="EG328" i="1"/>
  <c r="HJ328" i="1"/>
  <c r="GP328" i="1"/>
  <c r="HK328" i="1"/>
  <c r="GL328" i="1"/>
  <c r="HL328" i="1"/>
  <c r="GQ328" i="1"/>
  <c r="GK328" i="1"/>
  <c r="GN328" i="1"/>
  <c r="GK326" i="1"/>
  <c r="HK326" i="1"/>
  <c r="EI326" i="1"/>
  <c r="EF326" i="1"/>
  <c r="HL326" i="1"/>
  <c r="GN326" i="1"/>
  <c r="HM326" i="1"/>
  <c r="HJ326" i="1"/>
  <c r="GQ326" i="1"/>
  <c r="GL326" i="1"/>
  <c r="HH326" i="1"/>
  <c r="DA334" i="1"/>
  <c r="DB335" i="1"/>
  <c r="DA335" i="1"/>
  <c r="CY335" i="1"/>
  <c r="CZ335" i="1"/>
  <c r="CY334" i="1"/>
  <c r="CZ334" i="1"/>
  <c r="DB342" i="1"/>
  <c r="DE353" i="1"/>
  <c r="DB338" i="1"/>
  <c r="DA326" i="1"/>
  <c r="CZ355" i="1"/>
  <c r="DB348" i="1"/>
  <c r="DE343" i="1"/>
  <c r="DE326" i="1"/>
  <c r="DE352" i="1"/>
  <c r="DB350" i="1"/>
  <c r="CZ330" i="1"/>
  <c r="CY330" i="1"/>
  <c r="DA337" i="1"/>
  <c r="DB337" i="1"/>
  <c r="CY356" i="1"/>
  <c r="DA356" i="1"/>
  <c r="CZ356" i="1"/>
  <c r="CZ351" i="1"/>
  <c r="CY351" i="1"/>
  <c r="DB351" i="1"/>
  <c r="DB353" i="1"/>
  <c r="CY353" i="1"/>
  <c r="DA330" i="1"/>
  <c r="DA353" i="1"/>
  <c r="CZ337" i="1"/>
  <c r="DE327" i="1"/>
  <c r="DA340" i="1"/>
  <c r="CZ345" i="1"/>
  <c r="DB345" i="1"/>
  <c r="DA345" i="1"/>
  <c r="CY345" i="1"/>
  <c r="CY340" i="1"/>
  <c r="DB340" i="1"/>
  <c r="DA341" i="1"/>
  <c r="DA332" i="1"/>
  <c r="CZ332" i="1"/>
  <c r="DB332" i="1"/>
  <c r="DA350" i="1"/>
  <c r="CZ350" i="1"/>
  <c r="DA327" i="1"/>
  <c r="CZ327" i="1"/>
  <c r="DA352" i="1"/>
  <c r="DB352" i="1"/>
  <c r="CZ352" i="1"/>
  <c r="CY352" i="1"/>
  <c r="DA355" i="1"/>
  <c r="DB355" i="1"/>
  <c r="DB327" i="1"/>
  <c r="DA343" i="1"/>
  <c r="DB343" i="1"/>
  <c r="CZ343" i="1"/>
  <c r="DB328" i="1"/>
  <c r="DA328" i="1"/>
  <c r="CY328" i="1"/>
  <c r="CZ328" i="1"/>
  <c r="DE348" i="1"/>
  <c r="DE354" i="1"/>
  <c r="DE345" i="1"/>
  <c r="DE346" i="1"/>
  <c r="DE340" i="1"/>
  <c r="DE325" i="1"/>
  <c r="HQ307" i="1"/>
  <c r="IC319" i="1"/>
  <c r="EK302" i="1"/>
  <c r="FN314" i="1"/>
  <c r="FO314" i="1"/>
  <c r="FN323" i="1"/>
  <c r="FN297" i="1"/>
  <c r="FO297" i="1"/>
  <c r="BN301" i="1"/>
  <c r="AL301" i="1"/>
  <c r="EQ303" i="1"/>
  <c r="FN307" i="1"/>
  <c r="FO307" i="1"/>
  <c r="BN313" i="1"/>
  <c r="AL313" i="1"/>
  <c r="AK319" i="1"/>
  <c r="BN321" i="1"/>
  <c r="AL321" i="1"/>
  <c r="EY299" i="1"/>
  <c r="ES315" i="1"/>
  <c r="IA300" i="1"/>
  <c r="AN294" i="1"/>
  <c r="ET300" i="1"/>
  <c r="EU302" i="1"/>
  <c r="EU308" i="1"/>
  <c r="EU310" i="1"/>
  <c r="EU312" i="1"/>
  <c r="EU314" i="1"/>
  <c r="CW318" i="1"/>
  <c r="EU320" i="1"/>
  <c r="FN322" i="1"/>
  <c r="FO322" i="1"/>
  <c r="EL321" i="1"/>
  <c r="IB319" i="1"/>
  <c r="HS319" i="1"/>
  <c r="HT319" i="1"/>
  <c r="GS319" i="1"/>
  <c r="ID319" i="1"/>
  <c r="HU319" i="1"/>
  <c r="GT319" i="1"/>
  <c r="FA319" i="1"/>
  <c r="DW319" i="1"/>
  <c r="HW319" i="1"/>
  <c r="IE319" i="1"/>
  <c r="HV319" i="1"/>
  <c r="IF319" i="1"/>
  <c r="IG319" i="1"/>
  <c r="HX319" i="1"/>
  <c r="IH319" i="1"/>
  <c r="HQ319" i="1"/>
  <c r="II319" i="1"/>
  <c r="HR319" i="1"/>
  <c r="BO319" i="1"/>
  <c r="CW319" i="1"/>
  <c r="EU319" i="1"/>
  <c r="EW319" i="1"/>
  <c r="AN319" i="1"/>
  <c r="EV319" i="1"/>
  <c r="BN315" i="1"/>
  <c r="AL315" i="1"/>
  <c r="EQ315" i="1"/>
  <c r="FN315" i="1"/>
  <c r="FO315" i="1"/>
  <c r="IB315" i="1"/>
  <c r="HS315" i="1"/>
  <c r="HQ315" i="1"/>
  <c r="IC315" i="1"/>
  <c r="HT315" i="1"/>
  <c r="GS315" i="1"/>
  <c r="EZ315" i="1"/>
  <c r="HV315" i="1"/>
  <c r="HW315" i="1"/>
  <c r="HX315" i="1"/>
  <c r="IH315" i="1"/>
  <c r="HR315" i="1"/>
  <c r="ID315" i="1"/>
  <c r="HU315" i="1"/>
  <c r="GT315" i="1"/>
  <c r="FA315" i="1"/>
  <c r="DW315" i="1"/>
  <c r="IE315" i="1"/>
  <c r="IF315" i="1"/>
  <c r="IG315" i="1"/>
  <c r="II315" i="1"/>
  <c r="EV315" i="1"/>
  <c r="ET315" i="1"/>
  <c r="BO315" i="1"/>
  <c r="AM315" i="1"/>
  <c r="CW315" i="1"/>
  <c r="EU315" i="1"/>
  <c r="AN315" i="1"/>
  <c r="BO313" i="1"/>
  <c r="CW313" i="1"/>
  <c r="EU313" i="1"/>
  <c r="AN313" i="1"/>
  <c r="EV313" i="1"/>
  <c r="IB313" i="1"/>
  <c r="HS313" i="1"/>
  <c r="IF313" i="1"/>
  <c r="ID313" i="1"/>
  <c r="HU313" i="1"/>
  <c r="FA313" i="1"/>
  <c r="DW313" i="1"/>
  <c r="DX313" i="1"/>
  <c r="HW313" i="1"/>
  <c r="HO313" i="1"/>
  <c r="IH313" i="1"/>
  <c r="HQ313" i="1"/>
  <c r="IC312" i="1"/>
  <c r="HT312" i="1"/>
  <c r="GT312" i="1"/>
  <c r="FA312" i="1"/>
  <c r="DW312" i="1"/>
  <c r="DX312" i="1"/>
  <c r="HV312" i="1"/>
  <c r="HW312" i="1"/>
  <c r="IG312" i="1"/>
  <c r="HX312" i="1"/>
  <c r="IH312" i="1"/>
  <c r="IA312" i="1"/>
  <c r="HR312" i="1"/>
  <c r="CW312" i="1"/>
  <c r="ET312" i="1"/>
  <c r="AN312" i="1"/>
  <c r="EV312" i="1"/>
  <c r="EP312" i="1"/>
  <c r="BN312" i="1"/>
  <c r="AL312" i="1"/>
  <c r="FN312" i="1"/>
  <c r="FO312" i="1"/>
  <c r="IB311" i="1"/>
  <c r="HS311" i="1"/>
  <c r="EY311" i="1"/>
  <c r="ID311" i="1"/>
  <c r="HU311" i="1"/>
  <c r="FA311" i="1"/>
  <c r="DW311" i="1"/>
  <c r="DX311" i="1"/>
  <c r="IF311" i="1"/>
  <c r="HW311" i="1"/>
  <c r="IH311" i="1"/>
  <c r="HQ311" i="1"/>
  <c r="CW311" i="1"/>
  <c r="BO311" i="1"/>
  <c r="EU311" i="1"/>
  <c r="AN311" i="1"/>
  <c r="EV311" i="1"/>
  <c r="ES311" i="1"/>
  <c r="EK311" i="1"/>
  <c r="EL311" i="1"/>
  <c r="EM311" i="1"/>
  <c r="II309" i="1"/>
  <c r="HT309" i="1"/>
  <c r="GS309" i="1"/>
  <c r="DW309" i="1"/>
  <c r="DX309" i="1"/>
  <c r="HX309" i="1"/>
  <c r="AN309" i="1"/>
  <c r="EV309" i="1"/>
  <c r="ET309" i="1"/>
  <c r="EP309" i="1"/>
  <c r="EQ309" i="1"/>
  <c r="BN309" i="1"/>
  <c r="AL309" i="1"/>
  <c r="FN309" i="1"/>
  <c r="FO309" i="1"/>
  <c r="IC308" i="1"/>
  <c r="HT308" i="1"/>
  <c r="DW308" i="1"/>
  <c r="DX308" i="1"/>
  <c r="II308" i="1"/>
  <c r="IA308" i="1"/>
  <c r="AN308" i="1"/>
  <c r="EV308" i="1"/>
  <c r="CW306" i="1"/>
  <c r="ES306" i="1"/>
  <c r="ET306" i="1"/>
  <c r="BO306" i="1"/>
  <c r="EU306" i="1"/>
  <c r="AN306" i="1"/>
  <c r="EV306" i="1"/>
  <c r="EY306" i="1"/>
  <c r="IC306" i="1"/>
  <c r="HT306" i="1"/>
  <c r="EZ306" i="1"/>
  <c r="FA306" i="1"/>
  <c r="DW306" i="1"/>
  <c r="DX306" i="1"/>
  <c r="IE306" i="1"/>
  <c r="HV306" i="1"/>
  <c r="IG306" i="1"/>
  <c r="HX306" i="1"/>
  <c r="II306" i="1"/>
  <c r="HR306" i="1"/>
  <c r="FN306" i="1"/>
  <c r="EO306" i="1"/>
  <c r="EL306" i="1"/>
  <c r="EM306" i="1"/>
  <c r="EO305" i="1"/>
  <c r="EK305" i="1"/>
  <c r="ID304" i="1"/>
  <c r="HW304" i="1"/>
  <c r="EQ304" i="1"/>
  <c r="FN304" i="1"/>
  <c r="FO304" i="1"/>
  <c r="IB303" i="1"/>
  <c r="HS303" i="1"/>
  <c r="IC303" i="1"/>
  <c r="HT303" i="1"/>
  <c r="GS303" i="1"/>
  <c r="ID303" i="1"/>
  <c r="HU303" i="1"/>
  <c r="GT303" i="1"/>
  <c r="FA303" i="1"/>
  <c r="IE303" i="1"/>
  <c r="HV303" i="1"/>
  <c r="IG303" i="1"/>
  <c r="IF303" i="1"/>
  <c r="HW303" i="1"/>
  <c r="HX303" i="1"/>
  <c r="IH303" i="1"/>
  <c r="HQ303" i="1"/>
  <c r="II303" i="1"/>
  <c r="HR303" i="1"/>
  <c r="FN303" i="1"/>
  <c r="FO303" i="1"/>
  <c r="IB302" i="1"/>
  <c r="EZ302" i="1"/>
  <c r="ID302" i="1"/>
  <c r="HU302" i="1"/>
  <c r="IE302" i="1"/>
  <c r="HV302" i="1"/>
  <c r="IF302" i="1"/>
  <c r="HR302" i="1"/>
  <c r="CW302" i="1"/>
  <c r="EV302" i="1"/>
  <c r="EP302" i="1"/>
  <c r="FN302" i="1"/>
  <c r="FO302" i="1"/>
  <c r="EM302" i="1"/>
  <c r="EL301" i="1"/>
  <c r="II300" i="1"/>
  <c r="FN300" i="1"/>
  <c r="IB299" i="1"/>
  <c r="HS299" i="1"/>
  <c r="EZ299" i="1"/>
  <c r="ID299" i="1"/>
  <c r="HU299" i="1"/>
  <c r="IF299" i="1"/>
  <c r="HW299" i="1"/>
  <c r="IH299" i="1"/>
  <c r="HQ299" i="1"/>
  <c r="EQ299" i="1"/>
  <c r="FN299" i="1"/>
  <c r="FO299" i="1"/>
  <c r="IB297" i="1"/>
  <c r="HS297" i="1"/>
  <c r="HX297" i="1"/>
  <c r="HT297" i="1"/>
  <c r="GS297" i="1"/>
  <c r="ID297" i="1"/>
  <c r="HU297" i="1"/>
  <c r="GT297" i="1"/>
  <c r="FA297" i="1"/>
  <c r="DW297" i="1"/>
  <c r="DX297" i="1"/>
  <c r="HQ297" i="1"/>
  <c r="IE297" i="1"/>
  <c r="HV297" i="1"/>
  <c r="IH297" i="1"/>
  <c r="II297" i="1"/>
  <c r="IF297" i="1"/>
  <c r="HW297" i="1"/>
  <c r="IG297" i="1"/>
  <c r="EU297" i="1"/>
  <c r="CW297" i="1"/>
  <c r="EV297" i="1"/>
  <c r="AN297" i="1"/>
  <c r="BO297" i="1"/>
  <c r="IB296" i="1"/>
  <c r="HS296" i="1"/>
  <c r="ID296" i="1"/>
  <c r="HU296" i="1"/>
  <c r="GT296" i="1"/>
  <c r="FA296" i="1"/>
  <c r="DW296" i="1"/>
  <c r="DX296" i="1"/>
  <c r="II296" i="1"/>
  <c r="IF296" i="1"/>
  <c r="HW296" i="1"/>
  <c r="HX296" i="1"/>
  <c r="IH296" i="1"/>
  <c r="HZ296" i="1"/>
  <c r="HQ296" i="1"/>
  <c r="CW296" i="1"/>
  <c r="BO296" i="1"/>
  <c r="EU296" i="1"/>
  <c r="AN296" i="1"/>
  <c r="EV296" i="1"/>
  <c r="EQ296" i="1"/>
  <c r="IB295" i="1"/>
  <c r="HS295" i="1"/>
  <c r="EY295" i="1"/>
  <c r="EZ295" i="1"/>
  <c r="ID295" i="1"/>
  <c r="HU295" i="1"/>
  <c r="GT295" i="1"/>
  <c r="IF295" i="1"/>
  <c r="HW295" i="1"/>
  <c r="HX295" i="1"/>
  <c r="IH295" i="1"/>
  <c r="HQ295" i="1"/>
  <c r="II295" i="1"/>
  <c r="EO295" i="1"/>
  <c r="EK295" i="1"/>
  <c r="EM295" i="1"/>
  <c r="EQ295" i="1"/>
  <c r="FN295" i="1"/>
  <c r="FO295" i="1"/>
  <c r="EK294" i="1"/>
  <c r="ET293" i="1"/>
  <c r="AN293" i="1"/>
  <c r="EV293" i="1"/>
  <c r="IB293" i="1"/>
  <c r="ID293" i="1"/>
  <c r="HU293" i="1"/>
  <c r="GT293" i="1"/>
  <c r="IF293" i="1"/>
  <c r="HW293" i="1"/>
  <c r="IG293" i="1"/>
  <c r="EP293" i="1"/>
  <c r="EQ293" i="1"/>
  <c r="AK293" i="1"/>
  <c r="BN293" i="1"/>
  <c r="AL293" i="1"/>
  <c r="FN293" i="1"/>
  <c r="FO293" i="1"/>
  <c r="IB292" i="1"/>
  <c r="HS292" i="1"/>
  <c r="EY292" i="1"/>
  <c r="II292" i="1"/>
  <c r="IC292" i="1"/>
  <c r="HT292" i="1"/>
  <c r="GS292" i="1"/>
  <c r="ID292" i="1"/>
  <c r="HU292" i="1"/>
  <c r="GT292" i="1"/>
  <c r="FA292" i="1"/>
  <c r="DW292" i="1"/>
  <c r="DX292" i="1"/>
  <c r="IE292" i="1"/>
  <c r="HV292" i="1"/>
  <c r="HR292" i="1"/>
  <c r="IF292" i="1"/>
  <c r="HW292" i="1"/>
  <c r="IG292" i="1"/>
  <c r="HX292" i="1"/>
  <c r="IH292" i="1"/>
  <c r="HQ292" i="1"/>
  <c r="EM292" i="1"/>
  <c r="EL292" i="1"/>
  <c r="CW292" i="1"/>
  <c r="ES292" i="1"/>
  <c r="BO292" i="1"/>
  <c r="EU292" i="1"/>
  <c r="AN292" i="1"/>
  <c r="EV292" i="1"/>
  <c r="EQ291" i="1"/>
  <c r="HS291" i="1"/>
  <c r="EY291" i="1"/>
  <c r="IC291" i="1"/>
  <c r="HT291" i="1"/>
  <c r="GS291" i="1"/>
  <c r="ID291" i="1"/>
  <c r="HU291" i="1"/>
  <c r="GT291" i="1"/>
  <c r="IE291" i="1"/>
  <c r="HV291" i="1"/>
  <c r="IF291" i="1"/>
  <c r="HW291" i="1"/>
  <c r="IG291" i="1"/>
  <c r="HX291" i="1"/>
  <c r="HP291" i="1"/>
  <c r="IH291" i="1"/>
  <c r="II291" i="1"/>
  <c r="HR291" i="1"/>
  <c r="EK291" i="1"/>
  <c r="EM291" i="1"/>
  <c r="ES290" i="1"/>
  <c r="EL290" i="1"/>
  <c r="FN289" i="1"/>
  <c r="FO289" i="1"/>
  <c r="BO299" i="1"/>
  <c r="IC299" i="1"/>
  <c r="BN299" i="1"/>
  <c r="AL299" i="1"/>
  <c r="CW299" i="1"/>
  <c r="EV299" i="1"/>
  <c r="BO303" i="1"/>
  <c r="EO294" i="1"/>
  <c r="EL305" i="1"/>
  <c r="DW303" i="1"/>
  <c r="DX303" i="1"/>
  <c r="BN303" i="1"/>
  <c r="AL303" i="1"/>
  <c r="EV303" i="1"/>
  <c r="EU303" i="1"/>
  <c r="CV299" i="1"/>
  <c r="DW299" i="1"/>
  <c r="DX299" i="1"/>
  <c r="AN303" i="1"/>
  <c r="ES305" i="1"/>
  <c r="EO299" i="1"/>
  <c r="BN305" i="1"/>
  <c r="AL305" i="1"/>
  <c r="CW303" i="1"/>
  <c r="AN299" i="1"/>
  <c r="AN291" i="1"/>
  <c r="BN290" i="1"/>
  <c r="AL290" i="1"/>
  <c r="BN322" i="1"/>
  <c r="AL322" i="1"/>
  <c r="ES299" i="1"/>
  <c r="ET299" i="1"/>
  <c r="EU299" i="1"/>
  <c r="EW299" i="1"/>
  <c r="EP299" i="1"/>
  <c r="FA299" i="1"/>
  <c r="CV292" i="1"/>
  <c r="ES307" i="1"/>
  <c r="CV315" i="1"/>
  <c r="ES293" i="1"/>
  <c r="GS317" i="1"/>
  <c r="CW301" i="1"/>
  <c r="CV312" i="1"/>
  <c r="CV319" i="1"/>
  <c r="DG311" i="1"/>
  <c r="DG292" i="1"/>
  <c r="HS314" i="1"/>
  <c r="IB298" i="1"/>
  <c r="EL313" i="1"/>
  <c r="DG313" i="1"/>
  <c r="DG297" i="1"/>
  <c r="EK300" i="1"/>
  <c r="FA305" i="1"/>
  <c r="DG296" i="1"/>
  <c r="GS316" i="1"/>
  <c r="IC300" i="1"/>
  <c r="DG315" i="1"/>
  <c r="DG299" i="1"/>
  <c r="HS307" i="1"/>
  <c r="HS318" i="1"/>
  <c r="HT302" i="1"/>
  <c r="EL317" i="1"/>
  <c r="EO304" i="1"/>
  <c r="IG309" i="1"/>
  <c r="CV309" i="1"/>
  <c r="CV293" i="1"/>
  <c r="EY320" i="1"/>
  <c r="EL319" i="1"/>
  <c r="DG319" i="1"/>
  <c r="DG303" i="1"/>
  <c r="EM323" i="1"/>
  <c r="HU323" i="1"/>
  <c r="HV322" i="1"/>
  <c r="DG306" i="1"/>
  <c r="EL295" i="1"/>
  <c r="ES295" i="1"/>
  <c r="EV295" i="1"/>
  <c r="IG322" i="1"/>
  <c r="EP295" i="1"/>
  <c r="CW295" i="1"/>
  <c r="EV301" i="1"/>
  <c r="AN318" i="1"/>
  <c r="ET295" i="1"/>
  <c r="FA295" i="1"/>
  <c r="HU317" i="1"/>
  <c r="CV295" i="1"/>
  <c r="BO295" i="1"/>
  <c r="DG295" i="1"/>
  <c r="DW295" i="1"/>
  <c r="DX295" i="1"/>
  <c r="HQ317" i="1"/>
  <c r="EU295" i="1"/>
  <c r="BN295" i="1"/>
  <c r="AL295" i="1"/>
  <c r="AN295" i="1"/>
  <c r="AN317" i="1"/>
  <c r="BO293" i="1"/>
  <c r="DG293" i="1"/>
  <c r="EK317" i="1"/>
  <c r="IE301" i="1"/>
  <c r="BO301" i="1"/>
  <c r="DI301" i="1"/>
  <c r="BO317" i="1"/>
  <c r="DG317" i="1"/>
  <c r="IF317" i="1"/>
  <c r="GT317" i="1"/>
  <c r="HV301" i="1"/>
  <c r="EU301" i="1"/>
  <c r="HW317" i="1"/>
  <c r="FA317" i="1"/>
  <c r="IG301" i="1"/>
  <c r="AN301" i="1"/>
  <c r="EM317" i="1"/>
  <c r="II317" i="1"/>
  <c r="DW317" i="1"/>
  <c r="DX317" i="1"/>
  <c r="IB317" i="1"/>
  <c r="EP292" i="1"/>
  <c r="HX301" i="1"/>
  <c r="IC301" i="1"/>
  <c r="HS317" i="1"/>
  <c r="EM301" i="1"/>
  <c r="II301" i="1"/>
  <c r="HT301" i="1"/>
  <c r="CW317" i="1"/>
  <c r="IG317" i="1"/>
  <c r="ID317" i="1"/>
  <c r="HR301" i="1"/>
  <c r="FA301" i="1"/>
  <c r="EU317" i="1"/>
  <c r="HX317" i="1"/>
  <c r="HV317" i="1"/>
  <c r="DW301" i="1"/>
  <c r="DX301" i="1"/>
  <c r="EV317" i="1"/>
  <c r="IH317" i="1"/>
  <c r="EM313" i="1"/>
  <c r="FA291" i="1"/>
  <c r="FA300" i="1"/>
  <c r="IE307" i="1"/>
  <c r="II314" i="1"/>
  <c r="EU318" i="1"/>
  <c r="IH321" i="1"/>
  <c r="II307" i="1"/>
  <c r="EK314" i="1"/>
  <c r="FA298" i="1"/>
  <c r="EU300" i="1"/>
  <c r="EZ301" i="1"/>
  <c r="EU321" i="1"/>
  <c r="BN292" i="1"/>
  <c r="AL292" i="1"/>
  <c r="IG298" i="1"/>
  <c r="AN300" i="1"/>
  <c r="EU316" i="1"/>
  <c r="EQ298" i="1"/>
  <c r="EO301" i="1"/>
  <c r="HT307" i="1"/>
  <c r="HT318" i="1"/>
  <c r="AN305" i="1"/>
  <c r="EV291" i="1"/>
  <c r="GS307" i="1"/>
  <c r="EM321" i="1"/>
  <c r="EZ300" i="1"/>
  <c r="ET303" i="1"/>
  <c r="IA305" i="1"/>
  <c r="IF314" i="1"/>
  <c r="IE318" i="1"/>
  <c r="FA321" i="1"/>
  <c r="BO318" i="1"/>
  <c r="DV318" i="1"/>
  <c r="AK316" i="1"/>
  <c r="EP290" i="1"/>
  <c r="EK322" i="1"/>
  <c r="HU316" i="1"/>
  <c r="GT316" i="1"/>
  <c r="BO316" i="1"/>
  <c r="DG316" i="1"/>
  <c r="ES296" i="1"/>
  <c r="BN316" i="1"/>
  <c r="AL316" i="1"/>
  <c r="EL298" i="1"/>
  <c r="EL302" i="1"/>
  <c r="EQ318" i="1"/>
  <c r="HQ294" i="1"/>
  <c r="EV314" i="1"/>
  <c r="EL296" i="1"/>
  <c r="EY296" i="1"/>
  <c r="EV298" i="1"/>
  <c r="DW298" i="1"/>
  <c r="DX298" i="1"/>
  <c r="EO300" i="1"/>
  <c r="ET301" i="1"/>
  <c r="EV305" i="1"/>
  <c r="IE305" i="1"/>
  <c r="EL314" i="1"/>
  <c r="EZ314" i="1"/>
  <c r="IG321" i="1"/>
  <c r="BN298" i="1"/>
  <c r="AL298" i="1"/>
  <c r="HT298" i="1"/>
  <c r="HR300" i="1"/>
  <c r="EY305" i="1"/>
  <c r="FA316" i="1"/>
  <c r="IE321" i="1"/>
  <c r="II321" i="1"/>
  <c r="HX293" i="1"/>
  <c r="HS293" i="1"/>
  <c r="FN298" i="1"/>
  <c r="FO298" i="1"/>
  <c r="HQ298" i="1"/>
  <c r="EK299" i="1"/>
  <c r="HW302" i="1"/>
  <c r="EM305" i="1"/>
  <c r="CW307" i="1"/>
  <c r="CT290" i="1"/>
  <c r="EQ292" i="1"/>
  <c r="HR293" i="1"/>
  <c r="HV293" i="1"/>
  <c r="EZ293" i="1"/>
  <c r="EU293" i="1"/>
  <c r="FN294" i="1"/>
  <c r="FO294" i="1"/>
  <c r="EM296" i="1"/>
  <c r="EM298" i="1"/>
  <c r="EP298" i="1"/>
  <c r="CW298" i="1"/>
  <c r="HW298" i="1"/>
  <c r="GT298" i="1"/>
  <c r="HS298" i="1"/>
  <c r="BN300" i="1"/>
  <c r="AL300" i="1"/>
  <c r="BO300" i="1"/>
  <c r="HE300" i="1"/>
  <c r="HX300" i="1"/>
  <c r="HT300" i="1"/>
  <c r="FN301" i="1"/>
  <c r="ES301" i="1"/>
  <c r="EO302" i="1"/>
  <c r="AN302" i="1"/>
  <c r="II302" i="1"/>
  <c r="HQ302" i="1"/>
  <c r="GS302" i="1"/>
  <c r="HP303" i="1"/>
  <c r="ES304" i="1"/>
  <c r="FN305" i="1"/>
  <c r="FO305" i="1"/>
  <c r="EU305" i="1"/>
  <c r="II305" i="1"/>
  <c r="DW305" i="1"/>
  <c r="DX305" i="1"/>
  <c r="EV307" i="1"/>
  <c r="IH307" i="1"/>
  <c r="DW307" i="1"/>
  <c r="DX307" i="1"/>
  <c r="EY307" i="1"/>
  <c r="EU309" i="1"/>
  <c r="EW309" i="1"/>
  <c r="FA309" i="1"/>
  <c r="IH309" i="1"/>
  <c r="HQ314" i="1"/>
  <c r="EY314" i="1"/>
  <c r="BO314" i="1"/>
  <c r="AM314" i="1"/>
  <c r="EM315" i="1"/>
  <c r="EQ316" i="1"/>
  <c r="ET316" i="1"/>
  <c r="EZ316" i="1"/>
  <c r="EO317" i="1"/>
  <c r="ES317" i="1"/>
  <c r="FN318" i="1"/>
  <c r="FO318" i="1"/>
  <c r="EY318" i="1"/>
  <c r="ET319" i="1"/>
  <c r="IC321" i="1"/>
  <c r="DW321" i="1"/>
  <c r="DX321" i="1"/>
  <c r="EY322" i="1"/>
  <c r="CW291" i="1"/>
  <c r="FN292" i="1"/>
  <c r="FO292" i="1"/>
  <c r="CW309" i="1"/>
  <c r="IE309" i="1"/>
  <c r="EZ309" i="1"/>
  <c r="GS314" i="1"/>
  <c r="ID314" i="1"/>
  <c r="ES314" i="1"/>
  <c r="EV316" i="1"/>
  <c r="DW316" i="1"/>
  <c r="DX316" i="1"/>
  <c r="IH316" i="1"/>
  <c r="HV318" i="1"/>
  <c r="HS321" i="1"/>
  <c r="ID321" i="1"/>
  <c r="HX321" i="1"/>
  <c r="ET290" i="1"/>
  <c r="DW291" i="1"/>
  <c r="DX291" i="1"/>
  <c r="ES297" i="1"/>
  <c r="HX298" i="1"/>
  <c r="IC298" i="1"/>
  <c r="HW314" i="1"/>
  <c r="HP298" i="1"/>
  <c r="EL299" i="1"/>
  <c r="HV307" i="1"/>
  <c r="EQ314" i="1"/>
  <c r="AN314" i="1"/>
  <c r="EY315" i="1"/>
  <c r="HU321" i="1"/>
  <c r="EO322" i="1"/>
  <c r="EO290" i="1"/>
  <c r="ES291" i="1"/>
  <c r="EO292" i="1"/>
  <c r="BO298" i="1"/>
  <c r="FX298" i="1"/>
  <c r="GS298" i="1"/>
  <c r="EL300" i="1"/>
  <c r="EP301" i="1"/>
  <c r="EQ302" i="1"/>
  <c r="GT302" i="1"/>
  <c r="HW305" i="1"/>
  <c r="EK290" i="1"/>
  <c r="BO291" i="1"/>
  <c r="AM291" i="1"/>
  <c r="IH293" i="1"/>
  <c r="DW293" i="1"/>
  <c r="DX293" i="1"/>
  <c r="IC293" i="1"/>
  <c r="CW293" i="1"/>
  <c r="EL297" i="1"/>
  <c r="EO298" i="1"/>
  <c r="EU298" i="1"/>
  <c r="II298" i="1"/>
  <c r="IE298" i="1"/>
  <c r="EZ298" i="1"/>
  <c r="EM299" i="1"/>
  <c r="EM300" i="1"/>
  <c r="EP300" i="1"/>
  <c r="CW300" i="1"/>
  <c r="IE300" i="1"/>
  <c r="EQ301" i="1"/>
  <c r="AK302" i="1"/>
  <c r="ET302" i="1"/>
  <c r="IG302" i="1"/>
  <c r="FA302" i="1"/>
  <c r="EY302" i="1"/>
  <c r="EK304" i="1"/>
  <c r="EQ305" i="1"/>
  <c r="IG305" i="1"/>
  <c r="HT305" i="1"/>
  <c r="BO307" i="1"/>
  <c r="AM307" i="1"/>
  <c r="HW307" i="1"/>
  <c r="HU307" i="1"/>
  <c r="HV309" i="1"/>
  <c r="HR309" i="1"/>
  <c r="EY313" i="1"/>
  <c r="BN314" i="1"/>
  <c r="AL314" i="1"/>
  <c r="HU314" i="1"/>
  <c r="ET314" i="1"/>
  <c r="IC316" i="1"/>
  <c r="EP317" i="1"/>
  <c r="HR318" i="1"/>
  <c r="FN319" i="1"/>
  <c r="FO319" i="1"/>
  <c r="HV321" i="1"/>
  <c r="HW321" i="1"/>
  <c r="CW321" i="1"/>
  <c r="ET298" i="1"/>
  <c r="EV300" i="1"/>
  <c r="EK301" i="1"/>
  <c r="HX314" i="1"/>
  <c r="ET292" i="1"/>
  <c r="FA293" i="1"/>
  <c r="EY297" i="1"/>
  <c r="ES302" i="1"/>
  <c r="HS302" i="1"/>
  <c r="EP305" i="1"/>
  <c r="IC305" i="1"/>
  <c r="ID307" i="1"/>
  <c r="FN290" i="1"/>
  <c r="FO290" i="1"/>
  <c r="EL291" i="1"/>
  <c r="EU291" i="1"/>
  <c r="EZ292" i="1"/>
  <c r="HQ293" i="1"/>
  <c r="HT293" i="1"/>
  <c r="EM297" i="1"/>
  <c r="EK298" i="1"/>
  <c r="AN298" i="1"/>
  <c r="HR298" i="1"/>
  <c r="HV298" i="1"/>
  <c r="ID298" i="1"/>
  <c r="EQ300" i="1"/>
  <c r="ES300" i="1"/>
  <c r="HV300" i="1"/>
  <c r="EY300" i="1"/>
  <c r="HS301" i="1"/>
  <c r="EY301" i="1"/>
  <c r="BN302" i="1"/>
  <c r="AL302" i="1"/>
  <c r="BO302" i="1"/>
  <c r="AM302" i="1"/>
  <c r="HX302" i="1"/>
  <c r="DW302" i="1"/>
  <c r="DX302" i="1"/>
  <c r="IC302" i="1"/>
  <c r="EP303" i="1"/>
  <c r="CV305" i="1"/>
  <c r="ET305" i="1"/>
  <c r="HX305" i="1"/>
  <c r="EZ305" i="1"/>
  <c r="EU307" i="1"/>
  <c r="IG307" i="1"/>
  <c r="GT307" i="1"/>
  <c r="IB307" i="1"/>
  <c r="BO309" i="1"/>
  <c r="IB309" i="1"/>
  <c r="IF309" i="1"/>
  <c r="HU309" i="1"/>
  <c r="DW314" i="1"/>
  <c r="DX314" i="1"/>
  <c r="IB314" i="1"/>
  <c r="EL315" i="1"/>
  <c r="FN316" i="1"/>
  <c r="FO316" i="1"/>
  <c r="II316" i="1"/>
  <c r="HT316" i="1"/>
  <c r="EQ317" i="1"/>
  <c r="EY317" i="1"/>
  <c r="EP319" i="1"/>
  <c r="GS321" i="1"/>
  <c r="IF321" i="1"/>
  <c r="BO321" i="1"/>
  <c r="HA321" i="1"/>
  <c r="ES298" i="1"/>
  <c r="EY298" i="1"/>
  <c r="CS298" i="1"/>
  <c r="HR305" i="1"/>
  <c r="GT321" i="1"/>
  <c r="HR321" i="1"/>
  <c r="AN321" i="1"/>
  <c r="DW300" i="1"/>
  <c r="DX300" i="1"/>
  <c r="EZ303" i="1"/>
  <c r="HV305" i="1"/>
  <c r="EZ307" i="1"/>
  <c r="CW316" i="1"/>
  <c r="EZ319" i="1"/>
  <c r="EV321" i="1"/>
  <c r="IH298" i="1"/>
  <c r="CW305" i="1"/>
  <c r="IF307" i="1"/>
  <c r="EK292" i="1"/>
  <c r="II293" i="1"/>
  <c r="IE293" i="1"/>
  <c r="GS293" i="1"/>
  <c r="IF298" i="1"/>
  <c r="HU298" i="1"/>
  <c r="CT300" i="1"/>
  <c r="IG300" i="1"/>
  <c r="IH302" i="1"/>
  <c r="BO305" i="1"/>
  <c r="FX306" i="1"/>
  <c r="IH305" i="1"/>
  <c r="AN307" i="1"/>
  <c r="HX307" i="1"/>
  <c r="FA307" i="1"/>
  <c r="HW309" i="1"/>
  <c r="GT309" i="1"/>
  <c r="EM314" i="1"/>
  <c r="HR316" i="1"/>
  <c r="AK317" i="1"/>
  <c r="BN319" i="1"/>
  <c r="AL319" i="1"/>
  <c r="HT321" i="1"/>
  <c r="EK321" i="1"/>
  <c r="EM309" i="1"/>
  <c r="II320" i="1"/>
  <c r="DI303" i="1"/>
  <c r="AM303" i="1"/>
  <c r="HP309" i="1"/>
  <c r="AK309" i="1"/>
  <c r="IA311" i="1"/>
  <c r="AM311" i="1"/>
  <c r="CS315" i="1"/>
  <c r="AK315" i="1"/>
  <c r="IE317" i="1"/>
  <c r="AM317" i="1"/>
  <c r="EZ312" i="1"/>
  <c r="EY288" i="1"/>
  <c r="EL322" i="1"/>
  <c r="IE299" i="1"/>
  <c r="AM299" i="1"/>
  <c r="IG316" i="1"/>
  <c r="DJ306" i="1"/>
  <c r="DP306" i="1"/>
  <c r="AM306" i="1"/>
  <c r="IC318" i="1"/>
  <c r="DV296" i="1"/>
  <c r="AM296" i="1"/>
  <c r="HZ320" i="1"/>
  <c r="GS304" i="1"/>
  <c r="GT289" i="1"/>
  <c r="IC297" i="1"/>
  <c r="AM297" i="1"/>
  <c r="DJ316" i="1"/>
  <c r="DS316" i="1"/>
  <c r="AM316" i="1"/>
  <c r="DH319" i="1"/>
  <c r="AM319" i="1"/>
  <c r="EZ322" i="1"/>
  <c r="CS292" i="1"/>
  <c r="AK292" i="1"/>
  <c r="HZ295" i="1"/>
  <c r="AM295" i="1"/>
  <c r="DV292" i="1"/>
  <c r="AM292" i="1"/>
  <c r="CT303" i="1"/>
  <c r="EY308" i="1"/>
  <c r="EO311" i="1"/>
  <c r="BN306" i="1"/>
  <c r="AL306" i="1"/>
  <c r="EY316" i="1"/>
  <c r="EK310" i="1"/>
  <c r="HO299" i="1"/>
  <c r="AK299" i="1"/>
  <c r="CT312" i="1"/>
  <c r="AK312" i="1"/>
  <c r="DV313" i="1"/>
  <c r="AM313" i="1"/>
  <c r="ID310" i="1"/>
  <c r="EY294" i="1"/>
  <c r="BO290" i="1"/>
  <c r="DG290" i="1"/>
  <c r="HX288" i="1"/>
  <c r="ES322" i="1"/>
  <c r="ES312" i="1"/>
  <c r="BN308" i="1"/>
  <c r="AL308" i="1"/>
  <c r="EP320" i="1"/>
  <c r="HR322" i="1"/>
  <c r="IC322" i="1"/>
  <c r="EZ317" i="1"/>
  <c r="EV322" i="1"/>
  <c r="DW322" i="1"/>
  <c r="DX322" i="1"/>
  <c r="IG296" i="1"/>
  <c r="FN320" i="1"/>
  <c r="FO320" i="1"/>
  <c r="EK306" i="1"/>
  <c r="EK307" i="1"/>
  <c r="HR308" i="1"/>
  <c r="IF308" i="1"/>
  <c r="GS308" i="1"/>
  <c r="EP310" i="1"/>
  <c r="EP311" i="1"/>
  <c r="EO320" i="1"/>
  <c r="EL307" i="1"/>
  <c r="EL308" i="1"/>
  <c r="BO308" i="1"/>
  <c r="IB308" i="1"/>
  <c r="IE308" i="1"/>
  <c r="HW308" i="1"/>
  <c r="FN310" i="1"/>
  <c r="IB310" i="1"/>
  <c r="EQ311" i="1"/>
  <c r="ET311" i="1"/>
  <c r="IC294" i="1"/>
  <c r="IG295" i="1"/>
  <c r="EP306" i="1"/>
  <c r="EM307" i="1"/>
  <c r="EM308" i="1"/>
  <c r="HV308" i="1"/>
  <c r="ID308" i="1"/>
  <c r="AN310" i="1"/>
  <c r="HU310" i="1"/>
  <c r="HP311" i="1"/>
  <c r="CU315" i="1"/>
  <c r="EK320" i="1"/>
  <c r="ES289" i="1"/>
  <c r="EQ306" i="1"/>
  <c r="CW308" i="1"/>
  <c r="IG308" i="1"/>
  <c r="HU308" i="1"/>
  <c r="IH310" i="1"/>
  <c r="FN311" i="1"/>
  <c r="FO311" i="1"/>
  <c r="EK318" i="1"/>
  <c r="GW318" i="1"/>
  <c r="II294" i="1"/>
  <c r="HU306" i="1"/>
  <c r="ES308" i="1"/>
  <c r="HX308" i="1"/>
  <c r="GT308" i="1"/>
  <c r="HS308" i="1"/>
  <c r="EO310" i="1"/>
  <c r="BN311" i="1"/>
  <c r="AL311" i="1"/>
  <c r="IG311" i="1"/>
  <c r="EZ311" i="1"/>
  <c r="DX315" i="1"/>
  <c r="CV320" i="1"/>
  <c r="EY323" i="1"/>
  <c r="EZ290" i="1"/>
  <c r="EV290" i="1"/>
  <c r="ES294" i="1"/>
  <c r="IH308" i="1"/>
  <c r="FA308" i="1"/>
  <c r="EO321" i="1"/>
  <c r="EP291" i="1"/>
  <c r="EK296" i="1"/>
  <c r="EP296" i="1"/>
  <c r="EM304" i="1"/>
  <c r="EP304" i="1"/>
  <c r="CW304" i="1"/>
  <c r="IF304" i="1"/>
  <c r="EZ304" i="1"/>
  <c r="EO307" i="1"/>
  <c r="EO312" i="1"/>
  <c r="EY312" i="1"/>
  <c r="ES319" i="1"/>
  <c r="HQ320" i="1"/>
  <c r="HV320" i="1"/>
  <c r="HS320" i="1"/>
  <c r="ES320" i="1"/>
  <c r="HX323" i="1"/>
  <c r="IE323" i="1"/>
  <c r="IF323" i="1"/>
  <c r="AK296" i="1"/>
  <c r="EO303" i="1"/>
  <c r="GV304" i="1"/>
  <c r="ET304" i="1"/>
  <c r="IG304" i="1"/>
  <c r="HU304" i="1"/>
  <c r="HS309" i="1"/>
  <c r="EL312" i="1"/>
  <c r="ID320" i="1"/>
  <c r="IE320" i="1"/>
  <c r="EV320" i="1"/>
  <c r="BN320" i="1"/>
  <c r="AL320" i="1"/>
  <c r="GT323" i="1"/>
  <c r="IG323" i="1"/>
  <c r="ES316" i="1"/>
  <c r="EK303" i="1"/>
  <c r="BN304" i="1"/>
  <c r="AL304" i="1"/>
  <c r="BO304" i="1"/>
  <c r="DG304" i="1"/>
  <c r="HX304" i="1"/>
  <c r="GT304" i="1"/>
  <c r="IB304" i="1"/>
  <c r="EP307" i="1"/>
  <c r="HQ309" i="1"/>
  <c r="EM312" i="1"/>
  <c r="IE313" i="1"/>
  <c r="EO316" i="1"/>
  <c r="EV318" i="1"/>
  <c r="IF318" i="1"/>
  <c r="GS318" i="1"/>
  <c r="EY319" i="1"/>
  <c r="HU320" i="1"/>
  <c r="HR320" i="1"/>
  <c r="EQ322" i="1"/>
  <c r="CW322" i="1"/>
  <c r="HX322" i="1"/>
  <c r="HT322" i="1"/>
  <c r="HR323" i="1"/>
  <c r="EO288" i="1"/>
  <c r="BN291" i="1"/>
  <c r="AL291" i="1"/>
  <c r="BN296" i="1"/>
  <c r="AL296" i="1"/>
  <c r="EZ291" i="1"/>
  <c r="FN291" i="1"/>
  <c r="FO291" i="1"/>
  <c r="FN296" i="1"/>
  <c r="FO296" i="1"/>
  <c r="EL303" i="1"/>
  <c r="EY303" i="1"/>
  <c r="ES303" i="1"/>
  <c r="EU304" i="1"/>
  <c r="IH304" i="1"/>
  <c r="FA304" i="1"/>
  <c r="HS304" i="1"/>
  <c r="IH306" i="1"/>
  <c r="EQ307" i="1"/>
  <c r="IG313" i="1"/>
  <c r="EM316" i="1"/>
  <c r="BN318" i="1"/>
  <c r="AL318" i="1"/>
  <c r="HW318" i="1"/>
  <c r="EZ318" i="1"/>
  <c r="EO319" i="1"/>
  <c r="GT320" i="1"/>
  <c r="IC320" i="1"/>
  <c r="EM320" i="1"/>
  <c r="ET321" i="1"/>
  <c r="GT322" i="1"/>
  <c r="ET322" i="1"/>
  <c r="IH322" i="1"/>
  <c r="IE322" i="1"/>
  <c r="HV323" i="1"/>
  <c r="IC323" i="1"/>
  <c r="EO309" i="1"/>
  <c r="BO323" i="1"/>
  <c r="AM323" i="1"/>
  <c r="EZ308" i="1"/>
  <c r="AK291" i="1"/>
  <c r="ET296" i="1"/>
  <c r="ET291" i="1"/>
  <c r="EO296" i="1"/>
  <c r="EM303" i="1"/>
  <c r="AN304" i="1"/>
  <c r="HQ304" i="1"/>
  <c r="DW304" i="1"/>
  <c r="DX304" i="1"/>
  <c r="EY304" i="1"/>
  <c r="IB306" i="1"/>
  <c r="AK307" i="1"/>
  <c r="ET307" i="1"/>
  <c r="II313" i="1"/>
  <c r="IH318" i="1"/>
  <c r="ID318" i="1"/>
  <c r="EM319" i="1"/>
  <c r="FA320" i="1"/>
  <c r="HT320" i="1"/>
  <c r="ET320" i="1"/>
  <c r="BO322" i="1"/>
  <c r="IF322" i="1"/>
  <c r="HW322" i="1"/>
  <c r="HT323" i="1"/>
  <c r="IB323" i="1"/>
  <c r="EQ312" i="1"/>
  <c r="BN289" i="1"/>
  <c r="AL289" i="1"/>
  <c r="EM288" i="1"/>
  <c r="EO291" i="1"/>
  <c r="IC295" i="1"/>
  <c r="EZ296" i="1"/>
  <c r="EV304" i="1"/>
  <c r="II304" i="1"/>
  <c r="BN307" i="1"/>
  <c r="AL307" i="1"/>
  <c r="ES318" i="1"/>
  <c r="HQ318" i="1"/>
  <c r="HU318" i="1"/>
  <c r="DW320" i="1"/>
  <c r="DX320" i="1"/>
  <c r="GS320" i="1"/>
  <c r="BO320" i="1"/>
  <c r="DG320" i="1"/>
  <c r="EY321" i="1"/>
  <c r="EP321" i="1"/>
  <c r="ES321" i="1"/>
  <c r="EU322" i="1"/>
  <c r="II322" i="1"/>
  <c r="GS323" i="1"/>
  <c r="HS323" i="1"/>
  <c r="EP314" i="1"/>
  <c r="EK312" i="1"/>
  <c r="EL304" i="1"/>
  <c r="HV304" i="1"/>
  <c r="ET318" i="1"/>
  <c r="II318" i="1"/>
  <c r="DW318" i="1"/>
  <c r="DX318" i="1"/>
  <c r="IB318" i="1"/>
  <c r="IG320" i="1"/>
  <c r="EZ320" i="1"/>
  <c r="IB320" i="1"/>
  <c r="CW320" i="1"/>
  <c r="EQ321" i="1"/>
  <c r="AN322" i="1"/>
  <c r="EM322" i="1"/>
  <c r="FA322" i="1"/>
  <c r="EZ323" i="1"/>
  <c r="CS319" i="1"/>
  <c r="HO323" i="1"/>
  <c r="EO323" i="1"/>
  <c r="EK323" i="1"/>
  <c r="IA323" i="1"/>
  <c r="AN324" i="1"/>
  <c r="EU324" i="1"/>
  <c r="BO324" i="1"/>
  <c r="HZ324" i="1"/>
  <c r="ET324" i="1"/>
  <c r="ES324" i="1"/>
  <c r="CW324" i="1"/>
  <c r="EV324" i="1"/>
  <c r="EM290" i="1"/>
  <c r="HU290" i="1"/>
  <c r="EK293" i="1"/>
  <c r="CS293" i="1"/>
  <c r="EL294" i="1"/>
  <c r="BN294" i="1"/>
  <c r="AL294" i="1"/>
  <c r="ET294" i="1"/>
  <c r="HR294" i="1"/>
  <c r="HT294" i="1"/>
  <c r="EO297" i="1"/>
  <c r="EP297" i="1"/>
  <c r="HR299" i="1"/>
  <c r="HT299" i="1"/>
  <c r="FN308" i="1"/>
  <c r="FO308" i="1"/>
  <c r="ET308" i="1"/>
  <c r="HQ310" i="1"/>
  <c r="HS310" i="1"/>
  <c r="HS312" i="1"/>
  <c r="BN323" i="1"/>
  <c r="AL323" i="1"/>
  <c r="EU323" i="1"/>
  <c r="FN313" i="1"/>
  <c r="FO313" i="1"/>
  <c r="EM294" i="1"/>
  <c r="IE294" i="1"/>
  <c r="GS299" i="1"/>
  <c r="EO308" i="1"/>
  <c r="EK309" i="1"/>
  <c r="CW310" i="1"/>
  <c r="EL310" i="1"/>
  <c r="IF310" i="1"/>
  <c r="FA310" i="1"/>
  <c r="EY310" i="1"/>
  <c r="HU312" i="1"/>
  <c r="EP313" i="1"/>
  <c r="AN323" i="1"/>
  <c r="FA323" i="1"/>
  <c r="ES323" i="1"/>
  <c r="IH294" i="1"/>
  <c r="HV299" i="1"/>
  <c r="EP308" i="1"/>
  <c r="EL309" i="1"/>
  <c r="EY309" i="1"/>
  <c r="ET310" i="1"/>
  <c r="EQ310" i="1"/>
  <c r="EM310" i="1"/>
  <c r="II310" i="1"/>
  <c r="DW310" i="1"/>
  <c r="DX310" i="1"/>
  <c r="EO313" i="1"/>
  <c r="IB316" i="1"/>
  <c r="EP323" i="1"/>
  <c r="EV323" i="1"/>
  <c r="DW323" i="1"/>
  <c r="DX323" i="1"/>
  <c r="EL323" i="1"/>
  <c r="BN324" i="1"/>
  <c r="AL324" i="1"/>
  <c r="CV324" i="1"/>
  <c r="EQ324" i="1"/>
  <c r="EP324" i="1"/>
  <c r="FN324" i="1"/>
  <c r="GT290" i="1"/>
  <c r="GS294" i="1"/>
  <c r="EU294" i="1"/>
  <c r="EZ294" i="1"/>
  <c r="EQ297" i="1"/>
  <c r="ES309" i="1"/>
  <c r="ES310" i="1"/>
  <c r="EW310" i="1"/>
  <c r="FA290" i="1"/>
  <c r="EM293" i="1"/>
  <c r="HV294" i="1"/>
  <c r="EV294" i="1"/>
  <c r="HU294" i="1"/>
  <c r="BO310" i="1"/>
  <c r="IE310" i="1"/>
  <c r="HX310" i="1"/>
  <c r="EQ313" i="1"/>
  <c r="CS317" i="1"/>
  <c r="BN317" i="1"/>
  <c r="AL317" i="1"/>
  <c r="ET317" i="1"/>
  <c r="DX319" i="1"/>
  <c r="EZ321" i="1"/>
  <c r="EW321" i="1"/>
  <c r="CW323" i="1"/>
  <c r="IH290" i="1"/>
  <c r="HZ290" i="1"/>
  <c r="II290" i="1"/>
  <c r="IA290" i="1"/>
  <c r="IB290" i="1"/>
  <c r="IC290" i="1"/>
  <c r="ID290" i="1"/>
  <c r="IE290" i="1"/>
  <c r="IF290" i="1"/>
  <c r="IG290" i="1"/>
  <c r="HU288" i="1"/>
  <c r="ID288" i="1"/>
  <c r="IE288" i="1"/>
  <c r="IF288" i="1"/>
  <c r="IG288" i="1"/>
  <c r="IH288" i="1"/>
  <c r="II288" i="1"/>
  <c r="IA288" i="1"/>
  <c r="HP288" i="1"/>
  <c r="IC288" i="1"/>
  <c r="EO324" i="1"/>
  <c r="EM324" i="1"/>
  <c r="EK324" i="1"/>
  <c r="EL324" i="1"/>
  <c r="HR324" i="1"/>
  <c r="HV324" i="1"/>
  <c r="IA324" i="1"/>
  <c r="EZ324" i="1"/>
  <c r="IE324" i="1"/>
  <c r="IC324" i="1"/>
  <c r="II324" i="1"/>
  <c r="IH324" i="1"/>
  <c r="HT324" i="1"/>
  <c r="DW324" i="1"/>
  <c r="DX324" i="1"/>
  <c r="HX324" i="1"/>
  <c r="FA324" i="1"/>
  <c r="IG324" i="1"/>
  <c r="EY324" i="1"/>
  <c r="GT324" i="1"/>
  <c r="HW324" i="1"/>
  <c r="EU290" i="1"/>
  <c r="HR290" i="1"/>
  <c r="EL293" i="1"/>
  <c r="DW290" i="1"/>
  <c r="DX290" i="1"/>
  <c r="EP294" i="1"/>
  <c r="HX294" i="1"/>
  <c r="IF294" i="1"/>
  <c r="IC296" i="1"/>
  <c r="EQ289" i="1"/>
  <c r="CW290" i="1"/>
  <c r="HW290" i="1"/>
  <c r="HT290" i="1"/>
  <c r="CW294" i="1"/>
  <c r="HW294" i="1"/>
  <c r="FA294" i="1"/>
  <c r="EK297" i="1"/>
  <c r="EZ297" i="1"/>
  <c r="BN297" i="1"/>
  <c r="AL297" i="1"/>
  <c r="IG299" i="1"/>
  <c r="DV302" i="1"/>
  <c r="EK308" i="1"/>
  <c r="EQ308" i="1"/>
  <c r="EV310" i="1"/>
  <c r="BN310" i="1"/>
  <c r="AL310" i="1"/>
  <c r="EZ310" i="1"/>
  <c r="BO312" i="1"/>
  <c r="AM312" i="1"/>
  <c r="HQ312" i="1"/>
  <c r="GS312" i="1"/>
  <c r="EZ313" i="1"/>
  <c r="EK313" i="1"/>
  <c r="ES313" i="1"/>
  <c r="AK313" i="1"/>
  <c r="EO314" i="1"/>
  <c r="IH314" i="1"/>
  <c r="CW314" i="1"/>
  <c r="DH315" i="1"/>
  <c r="EO315" i="1"/>
  <c r="EP315" i="1"/>
  <c r="EP316" i="1"/>
  <c r="EK316" i="1"/>
  <c r="AN316" i="1"/>
  <c r="IE316" i="1"/>
  <c r="HV316" i="1"/>
  <c r="IF316" i="1"/>
  <c r="FN317" i="1"/>
  <c r="FO317" i="1"/>
  <c r="HR317" i="1"/>
  <c r="EL318" i="1"/>
  <c r="EP318" i="1"/>
  <c r="IG318" i="1"/>
  <c r="GT318" i="1"/>
  <c r="EK319" i="1"/>
  <c r="EQ319" i="1"/>
  <c r="HW320" i="1"/>
  <c r="HX320" i="1"/>
  <c r="EL320" i="1"/>
  <c r="EQ320" i="1"/>
  <c r="FN321" i="1"/>
  <c r="FO321" i="1"/>
  <c r="EQ323" i="1"/>
  <c r="ET323" i="1"/>
  <c r="HW323" i="1"/>
  <c r="II323" i="1"/>
  <c r="IH323" i="1"/>
  <c r="GS289" i="1"/>
  <c r="IC289" i="1"/>
  <c r="IE289" i="1"/>
  <c r="IF289" i="1"/>
  <c r="IG289" i="1"/>
  <c r="IH289" i="1"/>
  <c r="II289" i="1"/>
  <c r="IA289" i="1"/>
  <c r="HP289" i="1"/>
  <c r="BO294" i="1"/>
  <c r="DG294" i="1"/>
  <c r="EY290" i="1"/>
  <c r="CT293" i="1"/>
  <c r="HT288" i="1"/>
  <c r="EQ290" i="1"/>
  <c r="AN290" i="1"/>
  <c r="HX290" i="1"/>
  <c r="EO293" i="1"/>
  <c r="GT294" i="1"/>
  <c r="AK297" i="1"/>
  <c r="HV290" i="1"/>
  <c r="GS290" i="1"/>
  <c r="DJ292" i="1"/>
  <c r="DS292" i="1"/>
  <c r="EY293" i="1"/>
  <c r="EQ294" i="1"/>
  <c r="IG294" i="1"/>
  <c r="DW294" i="1"/>
  <c r="DX294" i="1"/>
  <c r="ET297" i="1"/>
  <c r="HX299" i="1"/>
  <c r="GT299" i="1"/>
  <c r="DJ302" i="1"/>
  <c r="IC307" i="1"/>
  <c r="CV308" i="1"/>
  <c r="HW310" i="1"/>
  <c r="II312" i="1"/>
  <c r="IE312" i="1"/>
  <c r="ET313" i="1"/>
  <c r="FA314" i="1"/>
  <c r="EK315" i="1"/>
  <c r="EL316" i="1"/>
  <c r="HX316" i="1"/>
  <c r="HW316" i="1"/>
  <c r="EM318" i="1"/>
  <c r="EO318" i="1"/>
  <c r="HX318" i="1"/>
  <c r="FA318" i="1"/>
  <c r="IF320" i="1"/>
  <c r="IH320" i="1"/>
  <c r="AN320" i="1"/>
  <c r="EP322" i="1"/>
  <c r="HQ323" i="1"/>
  <c r="ID323" i="1"/>
  <c r="HP323" i="1"/>
  <c r="IA322" i="1"/>
  <c r="HP322" i="1"/>
  <c r="HP321" i="1"/>
  <c r="HB321" i="1"/>
  <c r="IA321" i="1"/>
  <c r="HO320" i="1"/>
  <c r="DI319" i="1"/>
  <c r="IA319" i="1"/>
  <c r="DV319" i="1"/>
  <c r="CT319" i="1"/>
  <c r="CU319" i="1"/>
  <c r="HP319" i="1"/>
  <c r="HA319" i="1"/>
  <c r="HB319" i="1"/>
  <c r="HE319" i="1"/>
  <c r="HC319" i="1"/>
  <c r="HD319" i="1"/>
  <c r="HF319" i="1"/>
  <c r="GU319" i="1"/>
  <c r="FC319" i="1"/>
  <c r="FD319" i="1"/>
  <c r="GW319" i="1"/>
  <c r="GX319" i="1"/>
  <c r="GY319" i="1"/>
  <c r="BS319" i="1"/>
  <c r="AQ319" i="1"/>
  <c r="GV319" i="1"/>
  <c r="HZ319" i="1"/>
  <c r="HO319" i="1"/>
  <c r="DJ319" i="1"/>
  <c r="IC317" i="1"/>
  <c r="IA317" i="1"/>
  <c r="GW317" i="1"/>
  <c r="HA317" i="1"/>
  <c r="HB317" i="1"/>
  <c r="FX317" i="1"/>
  <c r="HC317" i="1"/>
  <c r="HD317" i="1"/>
  <c r="HF317" i="1"/>
  <c r="HE317" i="1"/>
  <c r="DV317" i="1"/>
  <c r="DI317" i="1"/>
  <c r="CU317" i="1"/>
  <c r="DH317" i="1"/>
  <c r="HO317" i="1"/>
  <c r="HZ317" i="1"/>
  <c r="DJ317" i="1"/>
  <c r="DH316" i="1"/>
  <c r="IA316" i="1"/>
  <c r="ID316" i="1"/>
  <c r="DI316" i="1"/>
  <c r="HA316" i="1"/>
  <c r="HE316" i="1"/>
  <c r="HB316" i="1"/>
  <c r="FX316" i="1"/>
  <c r="HF316" i="1"/>
  <c r="HC316" i="1"/>
  <c r="HD316" i="1"/>
  <c r="HZ316" i="1"/>
  <c r="HP316" i="1"/>
  <c r="DV316" i="1"/>
  <c r="HA315" i="1"/>
  <c r="HD315" i="1"/>
  <c r="HB315" i="1"/>
  <c r="HC315" i="1"/>
  <c r="HE315" i="1"/>
  <c r="HF315" i="1"/>
  <c r="HZ315" i="1"/>
  <c r="DJ315" i="1"/>
  <c r="FC315" i="1"/>
  <c r="FD315" i="1"/>
  <c r="GU315" i="1"/>
  <c r="GV315" i="1"/>
  <c r="GX315" i="1"/>
  <c r="GY315" i="1"/>
  <c r="GW315" i="1"/>
  <c r="BS315" i="1"/>
  <c r="DV315" i="1"/>
  <c r="CT315" i="1"/>
  <c r="HP315" i="1"/>
  <c r="EW315" i="1"/>
  <c r="DI315" i="1"/>
  <c r="IA315" i="1"/>
  <c r="HO315" i="1"/>
  <c r="HZ314" i="1"/>
  <c r="CU314" i="1"/>
  <c r="HO314" i="1"/>
  <c r="GU314" i="1"/>
  <c r="GW314" i="1"/>
  <c r="IC313" i="1"/>
  <c r="HA313" i="1"/>
  <c r="HB313" i="1"/>
  <c r="HC313" i="1"/>
  <c r="HD313" i="1"/>
  <c r="HE313" i="1"/>
  <c r="HF313" i="1"/>
  <c r="DH313" i="1"/>
  <c r="DJ313" i="1"/>
  <c r="HZ313" i="1"/>
  <c r="DI313" i="1"/>
  <c r="IA313" i="1"/>
  <c r="GU312" i="1"/>
  <c r="GV312" i="1"/>
  <c r="GW312" i="1"/>
  <c r="GX312" i="1"/>
  <c r="GY312" i="1"/>
  <c r="HP312" i="1"/>
  <c r="CU312" i="1"/>
  <c r="EW312" i="1"/>
  <c r="HO312" i="1"/>
  <c r="CS312" i="1"/>
  <c r="IE311" i="1"/>
  <c r="IC311" i="1"/>
  <c r="II311" i="1"/>
  <c r="DV311" i="1"/>
  <c r="HA311" i="1"/>
  <c r="HD311" i="1"/>
  <c r="HB311" i="1"/>
  <c r="HC311" i="1"/>
  <c r="HE311" i="1"/>
  <c r="HF311" i="1"/>
  <c r="GX311" i="1"/>
  <c r="DH311" i="1"/>
  <c r="HO311" i="1"/>
  <c r="DI311" i="1"/>
  <c r="DJ311" i="1"/>
  <c r="CH311" i="1"/>
  <c r="HZ311" i="1"/>
  <c r="HO310" i="1"/>
  <c r="HZ310" i="1"/>
  <c r="IC309" i="1"/>
  <c r="CS309" i="1"/>
  <c r="HO309" i="1"/>
  <c r="GW309" i="1"/>
  <c r="GX309" i="1"/>
  <c r="GU309" i="1"/>
  <c r="GV309" i="1"/>
  <c r="GY309" i="1"/>
  <c r="IA309" i="1"/>
  <c r="CU309" i="1"/>
  <c r="CT309" i="1"/>
  <c r="DI308" i="1"/>
  <c r="HA308" i="1"/>
  <c r="HF308" i="1"/>
  <c r="HP308" i="1"/>
  <c r="HA307" i="1"/>
  <c r="HB307" i="1"/>
  <c r="FX307" i="1"/>
  <c r="HC307" i="1"/>
  <c r="HD307" i="1"/>
  <c r="HE307" i="1"/>
  <c r="HF307" i="1"/>
  <c r="HZ307" i="1"/>
  <c r="HO307" i="1"/>
  <c r="DI307" i="1"/>
  <c r="DH307" i="1"/>
  <c r="DJ307" i="1"/>
  <c r="CH307" i="1"/>
  <c r="BS307" i="1"/>
  <c r="GP307" i="1"/>
  <c r="IF306" i="1"/>
  <c r="ID306" i="1"/>
  <c r="IA306" i="1"/>
  <c r="DI306" i="1"/>
  <c r="HZ306" i="1"/>
  <c r="DH306" i="1"/>
  <c r="HA306" i="1"/>
  <c r="HB306" i="1"/>
  <c r="HC306" i="1"/>
  <c r="HD306" i="1"/>
  <c r="HE306" i="1"/>
  <c r="HF306" i="1"/>
  <c r="HP306" i="1"/>
  <c r="DV306" i="1"/>
  <c r="HP305" i="1"/>
  <c r="HA305" i="1"/>
  <c r="HB305" i="1"/>
  <c r="DI305" i="1"/>
  <c r="DJ305" i="1"/>
  <c r="HZ304" i="1"/>
  <c r="HO304" i="1"/>
  <c r="FC303" i="1"/>
  <c r="FD303" i="1"/>
  <c r="BS303" i="1"/>
  <c r="AQ303" i="1"/>
  <c r="DV303" i="1"/>
  <c r="DJ303" i="1"/>
  <c r="CH303" i="1"/>
  <c r="DH303" i="1"/>
  <c r="HO303" i="1"/>
  <c r="HA303" i="1"/>
  <c r="HB303" i="1"/>
  <c r="FX303" i="1"/>
  <c r="HC303" i="1"/>
  <c r="HF303" i="1"/>
  <c r="HD303" i="1"/>
  <c r="HE303" i="1"/>
  <c r="HZ303" i="1"/>
  <c r="IA303" i="1"/>
  <c r="DH302" i="1"/>
  <c r="HA302" i="1"/>
  <c r="HB302" i="1"/>
  <c r="HC302" i="1"/>
  <c r="HD302" i="1"/>
  <c r="HE302" i="1"/>
  <c r="HF302" i="1"/>
  <c r="HO302" i="1"/>
  <c r="IA302" i="1"/>
  <c r="HZ302" i="1"/>
  <c r="IA301" i="1"/>
  <c r="HP301" i="1"/>
  <c r="GW301" i="1"/>
  <c r="BS300" i="1"/>
  <c r="AQ300" i="1"/>
  <c r="HP300" i="1"/>
  <c r="II299" i="1"/>
  <c r="CU299" i="1"/>
  <c r="CS299" i="1"/>
  <c r="CT299" i="1"/>
  <c r="HA299" i="1"/>
  <c r="HB299" i="1"/>
  <c r="HC299" i="1"/>
  <c r="HD299" i="1"/>
  <c r="HE299" i="1"/>
  <c r="HF299" i="1"/>
  <c r="DH299" i="1"/>
  <c r="IA299" i="1"/>
  <c r="HZ299" i="1"/>
  <c r="GX299" i="1"/>
  <c r="GU299" i="1"/>
  <c r="FC299" i="1"/>
  <c r="FD299" i="1"/>
  <c r="GV299" i="1"/>
  <c r="GW299" i="1"/>
  <c r="GY299" i="1"/>
  <c r="BS299" i="1"/>
  <c r="DJ299" i="1"/>
  <c r="HP299" i="1"/>
  <c r="DI299" i="1"/>
  <c r="DV299" i="1"/>
  <c r="IA298" i="1"/>
  <c r="CT298" i="1"/>
  <c r="GX298" i="1"/>
  <c r="GU298" i="1"/>
  <c r="GV298" i="1"/>
  <c r="GW298" i="1"/>
  <c r="GY298" i="1"/>
  <c r="EW298" i="1"/>
  <c r="CU298" i="1"/>
  <c r="HO298" i="1"/>
  <c r="HA297" i="1"/>
  <c r="HB297" i="1"/>
  <c r="FX297" i="1"/>
  <c r="HC297" i="1"/>
  <c r="HF297" i="1"/>
  <c r="HD297" i="1"/>
  <c r="HE297" i="1"/>
  <c r="DV297" i="1"/>
  <c r="DI297" i="1"/>
  <c r="DJ297" i="1"/>
  <c r="CH297" i="1"/>
  <c r="DH297" i="1"/>
  <c r="HZ297" i="1"/>
  <c r="HO297" i="1"/>
  <c r="IA297" i="1"/>
  <c r="IE296" i="1"/>
  <c r="IA296" i="1"/>
  <c r="DI296" i="1"/>
  <c r="DJ296" i="1"/>
  <c r="DH296" i="1"/>
  <c r="HA296" i="1"/>
  <c r="HB296" i="1"/>
  <c r="FX296" i="1"/>
  <c r="HC296" i="1"/>
  <c r="HD296" i="1"/>
  <c r="HE296" i="1"/>
  <c r="HF296" i="1"/>
  <c r="IE295" i="1"/>
  <c r="GY295" i="1"/>
  <c r="IA295" i="1"/>
  <c r="DV295" i="1"/>
  <c r="DI295" i="1"/>
  <c r="HO295" i="1"/>
  <c r="HA295" i="1"/>
  <c r="HB295" i="1"/>
  <c r="HC295" i="1"/>
  <c r="HE295" i="1"/>
  <c r="HF295" i="1"/>
  <c r="HD295" i="1"/>
  <c r="DH295" i="1"/>
  <c r="DJ295" i="1"/>
  <c r="CH295" i="1"/>
  <c r="HP295" i="1"/>
  <c r="HP294" i="1"/>
  <c r="HA294" i="1"/>
  <c r="HB294" i="1"/>
  <c r="HC294" i="1"/>
  <c r="HD294" i="1"/>
  <c r="GW294" i="1"/>
  <c r="GU294" i="1"/>
  <c r="IA294" i="1"/>
  <c r="IA293" i="1"/>
  <c r="GU293" i="1"/>
  <c r="GV293" i="1"/>
  <c r="GW293" i="1"/>
  <c r="GX293" i="1"/>
  <c r="GY293" i="1"/>
  <c r="CU293" i="1"/>
  <c r="EW293" i="1"/>
  <c r="HO293" i="1"/>
  <c r="HP293" i="1"/>
  <c r="BS292" i="1"/>
  <c r="GU292" i="1"/>
  <c r="FC292" i="1"/>
  <c r="FD292" i="1"/>
  <c r="GV292" i="1"/>
  <c r="GW292" i="1"/>
  <c r="GX292" i="1"/>
  <c r="GY292" i="1"/>
  <c r="HA292" i="1"/>
  <c r="HB292" i="1"/>
  <c r="HC292" i="1"/>
  <c r="HD292" i="1"/>
  <c r="HE292" i="1"/>
  <c r="HF292" i="1"/>
  <c r="CU292" i="1"/>
  <c r="CT292" i="1"/>
  <c r="HP292" i="1"/>
  <c r="IA292" i="1"/>
  <c r="EW292" i="1"/>
  <c r="DI292" i="1"/>
  <c r="DH292" i="1"/>
  <c r="HZ292" i="1"/>
  <c r="HO292" i="1"/>
  <c r="GW291" i="1"/>
  <c r="IA291" i="1"/>
  <c r="HF290" i="1"/>
  <c r="HE290" i="1"/>
  <c r="HA290" i="1"/>
  <c r="HB290" i="1"/>
  <c r="HC290" i="1"/>
  <c r="HD290" i="1"/>
  <c r="DH290" i="1"/>
  <c r="DV290" i="1"/>
  <c r="DI290" i="1"/>
  <c r="HP290" i="1"/>
  <c r="GS288" i="1"/>
  <c r="EZ288" i="1"/>
  <c r="GT288" i="1"/>
  <c r="HR288" i="1"/>
  <c r="EK289" i="1"/>
  <c r="HW288" i="1"/>
  <c r="AN288" i="1"/>
  <c r="EM289" i="1"/>
  <c r="FA289" i="1"/>
  <c r="EP288" i="1"/>
  <c r="ET289" i="1"/>
  <c r="HV288" i="1"/>
  <c r="EQ288" i="1"/>
  <c r="HS288" i="1"/>
  <c r="EV288" i="1"/>
  <c r="FA288" i="1"/>
  <c r="BO289" i="1"/>
  <c r="DG289" i="1"/>
  <c r="CV289" i="1"/>
  <c r="EU289" i="1"/>
  <c r="CV288" i="1"/>
  <c r="BN288" i="1"/>
  <c r="AL288" i="1"/>
  <c r="BO288" i="1"/>
  <c r="DG288" i="1"/>
  <c r="EV289" i="1"/>
  <c r="HT289" i="1"/>
  <c r="HW289" i="1"/>
  <c r="HX289" i="1"/>
  <c r="HR289" i="1"/>
  <c r="HU289" i="1"/>
  <c r="HV289" i="1"/>
  <c r="DW288" i="1"/>
  <c r="CW288" i="1"/>
  <c r="EL289" i="1"/>
  <c r="DW289" i="1"/>
  <c r="DX289" i="1"/>
  <c r="ES288" i="1"/>
  <c r="ET288" i="1"/>
  <c r="AN289" i="1"/>
  <c r="FN288" i="1"/>
  <c r="FO288" i="1"/>
  <c r="EP289" i="1"/>
  <c r="CW289" i="1"/>
  <c r="EY289" i="1"/>
  <c r="EK288" i="1"/>
  <c r="EU288" i="1"/>
  <c r="EW288" i="1"/>
  <c r="EL288" i="1"/>
  <c r="EO289" i="1"/>
  <c r="EZ289" i="1"/>
  <c r="DN292" i="1"/>
  <c r="HC322" i="1"/>
  <c r="DJ322" i="1"/>
  <c r="HD322" i="1"/>
  <c r="DJ294" i="1"/>
  <c r="FX295" i="1"/>
  <c r="HF294" i="1"/>
  <c r="DP292" i="1"/>
  <c r="DV294" i="1"/>
  <c r="DH294" i="1"/>
  <c r="DH293" i="1"/>
  <c r="CS295" i="1"/>
  <c r="GX296" i="1"/>
  <c r="BS295" i="1"/>
  <c r="BS293" i="1"/>
  <c r="AQ293" i="1"/>
  <c r="GU316" i="1"/>
  <c r="GX323" i="1"/>
  <c r="HA293" i="1"/>
  <c r="CT318" i="1"/>
  <c r="HR295" i="1"/>
  <c r="GY318" i="1"/>
  <c r="CS290" i="1"/>
  <c r="DV293" i="1"/>
  <c r="FC295" i="1"/>
  <c r="FD295" i="1"/>
  <c r="CU316" i="1"/>
  <c r="HF318" i="1"/>
  <c r="HE293" i="1"/>
  <c r="HF293" i="1"/>
  <c r="GX295" i="1"/>
  <c r="GV316" i="1"/>
  <c r="DJ318" i="1"/>
  <c r="CH318" i="1"/>
  <c r="DI300" i="1"/>
  <c r="CT302" i="1"/>
  <c r="HV295" i="1"/>
  <c r="HT295" i="1"/>
  <c r="AK295" i="1"/>
  <c r="HB293" i="1"/>
  <c r="BS290" i="1"/>
  <c r="HZ293" i="1"/>
  <c r="FX293" i="1"/>
  <c r="FC293" i="1"/>
  <c r="FD293" i="1"/>
  <c r="GU295" i="1"/>
  <c r="GU305" i="1"/>
  <c r="HF309" i="1"/>
  <c r="GS295" i="1"/>
  <c r="GY290" i="1"/>
  <c r="DI293" i="1"/>
  <c r="CT295" i="1"/>
  <c r="HC293" i="1"/>
  <c r="GV295" i="1"/>
  <c r="HE314" i="1"/>
  <c r="DJ293" i="1"/>
  <c r="DR293" i="1"/>
  <c r="HD293" i="1"/>
  <c r="FX294" i="1"/>
  <c r="CU295" i="1"/>
  <c r="GW295" i="1"/>
  <c r="HF314" i="1"/>
  <c r="HO316" i="1"/>
  <c r="AM293" i="1"/>
  <c r="HE294" i="1"/>
  <c r="ID294" i="1"/>
  <c r="DV323" i="1"/>
  <c r="DI294" i="1"/>
  <c r="DI302" i="1"/>
  <c r="DG301" i="1"/>
  <c r="BS297" i="1"/>
  <c r="AQ297" i="1"/>
  <c r="GX297" i="1"/>
  <c r="CV318" i="1"/>
  <c r="CX318" i="1"/>
  <c r="DB318" i="1"/>
  <c r="CV307" i="1"/>
  <c r="CV300" i="1"/>
  <c r="CV301" i="1"/>
  <c r="CV290" i="1"/>
  <c r="DG312" i="1"/>
  <c r="DG321" i="1"/>
  <c r="CV306" i="1"/>
  <c r="CV314" i="1"/>
  <c r="CK314" i="1"/>
  <c r="CV303" i="1"/>
  <c r="CV291" i="1"/>
  <c r="DG305" i="1"/>
  <c r="DG308" i="1"/>
  <c r="DG300" i="1"/>
  <c r="DG309" i="1"/>
  <c r="CV310" i="1"/>
  <c r="DG324" i="1"/>
  <c r="DG323" i="1"/>
  <c r="CV302" i="1"/>
  <c r="DG298" i="1"/>
  <c r="DG322" i="1"/>
  <c r="DG318" i="1"/>
  <c r="DG314" i="1"/>
  <c r="CV304" i="1"/>
  <c r="DG302" i="1"/>
  <c r="CV298" i="1"/>
  <c r="CV294" i="1"/>
  <c r="DV321" i="1"/>
  <c r="DG310" i="1"/>
  <c r="CV313" i="1"/>
  <c r="CV316" i="1"/>
  <c r="CV321" i="1"/>
  <c r="CV296" i="1"/>
  <c r="CK296" i="1"/>
  <c r="CV317" i="1"/>
  <c r="CV323" i="1"/>
  <c r="HO301" i="1"/>
  <c r="EW295" i="1"/>
  <c r="CV297" i="1"/>
  <c r="CV322" i="1"/>
  <c r="CX322" i="1"/>
  <c r="DB322" i="1"/>
  <c r="CV311" i="1"/>
  <c r="DG291" i="1"/>
  <c r="DG307" i="1"/>
  <c r="GW297" i="1"/>
  <c r="HD298" i="1"/>
  <c r="CS297" i="1"/>
  <c r="FC297" i="1"/>
  <c r="FD297" i="1"/>
  <c r="GV301" i="1"/>
  <c r="GY307" i="1"/>
  <c r="HF321" i="1"/>
  <c r="IB321" i="1"/>
  <c r="GS301" i="1"/>
  <c r="HC321" i="1"/>
  <c r="DI321" i="1"/>
  <c r="AM321" i="1"/>
  <c r="AK301" i="1"/>
  <c r="GV297" i="1"/>
  <c r="CS301" i="1"/>
  <c r="CU307" i="1"/>
  <c r="GU307" i="1"/>
  <c r="GY313" i="1"/>
  <c r="HD321" i="1"/>
  <c r="DJ321" i="1"/>
  <c r="DK321" i="1"/>
  <c r="DY321" i="1"/>
  <c r="HQ301" i="1"/>
  <c r="FC307" i="1"/>
  <c r="FD307" i="1"/>
  <c r="HE321" i="1"/>
  <c r="DH321" i="1"/>
  <c r="DH291" i="1"/>
  <c r="GY297" i="1"/>
  <c r="GV307" i="1"/>
  <c r="CT307" i="1"/>
  <c r="HP307" i="1"/>
  <c r="DP316" i="1"/>
  <c r="GY301" i="1"/>
  <c r="CU301" i="1"/>
  <c r="HD291" i="1"/>
  <c r="GX301" i="1"/>
  <c r="GW307" i="1"/>
  <c r="HZ321" i="1"/>
  <c r="HU301" i="1"/>
  <c r="GT301" i="1"/>
  <c r="HU300" i="1"/>
  <c r="IB291" i="1"/>
  <c r="FX292" i="1"/>
  <c r="EW301" i="1"/>
  <c r="GU297" i="1"/>
  <c r="GU301" i="1"/>
  <c r="CT301" i="1"/>
  <c r="DK306" i="1"/>
  <c r="DY306" i="1"/>
  <c r="GX307" i="1"/>
  <c r="HW301" i="1"/>
  <c r="EW307" i="1"/>
  <c r="CK294" i="1"/>
  <c r="DH305" i="1"/>
  <c r="GX314" i="1"/>
  <c r="DQ316" i="1"/>
  <c r="HT314" i="1"/>
  <c r="DO322" i="1"/>
  <c r="DO316" i="1"/>
  <c r="GT314" i="1"/>
  <c r="HR314" i="1"/>
  <c r="HV314" i="1"/>
  <c r="FC294" i="1"/>
  <c r="FD294" i="1"/>
  <c r="IE304" i="1"/>
  <c r="HC305" i="1"/>
  <c r="GY314" i="1"/>
  <c r="HS294" i="1"/>
  <c r="DM296" i="1"/>
  <c r="CH296" i="1"/>
  <c r="DU292" i="1"/>
  <c r="GY291" i="1"/>
  <c r="GV294" i="1"/>
  <c r="CU294" i="1"/>
  <c r="HD305" i="1"/>
  <c r="GV314" i="1"/>
  <c r="EW314" i="1"/>
  <c r="DT316" i="1"/>
  <c r="DU316" i="1"/>
  <c r="GY322" i="1"/>
  <c r="HD304" i="1"/>
  <c r="HE305" i="1"/>
  <c r="CS314" i="1"/>
  <c r="DR316" i="1"/>
  <c r="CT294" i="1"/>
  <c r="HP314" i="1"/>
  <c r="CS294" i="1"/>
  <c r="DD302" i="1"/>
  <c r="CH302" i="1"/>
  <c r="GX294" i="1"/>
  <c r="HO294" i="1"/>
  <c r="GY294" i="1"/>
  <c r="HF305" i="1"/>
  <c r="CT314" i="1"/>
  <c r="DN316" i="1"/>
  <c r="IA307" i="1"/>
  <c r="IB305" i="1"/>
  <c r="AK298" i="1"/>
  <c r="AK314" i="1"/>
  <c r="AK294" i="1"/>
  <c r="DS306" i="1"/>
  <c r="BS294" i="1"/>
  <c r="AQ294" i="1"/>
  <c r="HZ305" i="1"/>
  <c r="DN306" i="1"/>
  <c r="DD316" i="1"/>
  <c r="EW294" i="1"/>
  <c r="DV307" i="1"/>
  <c r="EW305" i="1"/>
  <c r="AM305" i="1"/>
  <c r="HC298" i="1"/>
  <c r="FC298" i="1"/>
  <c r="FD298" i="1"/>
  <c r="BS301" i="1"/>
  <c r="AQ301" i="1"/>
  <c r="DH310" i="1"/>
  <c r="IA310" i="1"/>
  <c r="IF301" i="1"/>
  <c r="HE298" i="1"/>
  <c r="HZ298" i="1"/>
  <c r="DV301" i="1"/>
  <c r="HB301" i="1"/>
  <c r="DV310" i="1"/>
  <c r="DV298" i="1"/>
  <c r="HZ301" i="1"/>
  <c r="HA301" i="1"/>
  <c r="HF298" i="1"/>
  <c r="DJ298" i="1"/>
  <c r="DM298" i="1"/>
  <c r="HC301" i="1"/>
  <c r="HA310" i="1"/>
  <c r="FX311" i="1"/>
  <c r="AM298" i="1"/>
  <c r="DJ301" i="1"/>
  <c r="DQ301" i="1"/>
  <c r="AK305" i="1"/>
  <c r="DH301" i="1"/>
  <c r="FC301" i="1"/>
  <c r="FD301" i="1"/>
  <c r="HD301" i="1"/>
  <c r="HE310" i="1"/>
  <c r="AM301" i="1"/>
  <c r="HA298" i="1"/>
  <c r="FX299" i="1"/>
  <c r="HE301" i="1"/>
  <c r="ID301" i="1"/>
  <c r="HB310" i="1"/>
  <c r="IH301" i="1"/>
  <c r="BS298" i="1"/>
  <c r="AQ298" i="1"/>
  <c r="FX302" i="1"/>
  <c r="DH298" i="1"/>
  <c r="HB298" i="1"/>
  <c r="HF301" i="1"/>
  <c r="IB301" i="1"/>
  <c r="HD310" i="1"/>
  <c r="IC310" i="1"/>
  <c r="DI298" i="1"/>
  <c r="DI310" i="1"/>
  <c r="IG310" i="1"/>
  <c r="ID305" i="1"/>
  <c r="EW300" i="1"/>
  <c r="DV305" i="1"/>
  <c r="HF310" i="1"/>
  <c r="DJ300" i="1"/>
  <c r="CH300" i="1"/>
  <c r="HU305" i="1"/>
  <c r="GX290" i="1"/>
  <c r="GV291" i="1"/>
  <c r="DH300" i="1"/>
  <c r="HF300" i="1"/>
  <c r="GY300" i="1"/>
  <c r="CU305" i="1"/>
  <c r="BS309" i="1"/>
  <c r="HA309" i="1"/>
  <c r="HC314" i="1"/>
  <c r="EW316" i="1"/>
  <c r="GW316" i="1"/>
  <c r="DH318" i="1"/>
  <c r="HE318" i="1"/>
  <c r="GX318" i="1"/>
  <c r="HZ322" i="1"/>
  <c r="FX322" i="1"/>
  <c r="FC322" i="1"/>
  <c r="FD322" i="1"/>
  <c r="ID322" i="1"/>
  <c r="GS305" i="1"/>
  <c r="HS316" i="1"/>
  <c r="HS290" i="1"/>
  <c r="HW300" i="1"/>
  <c r="AM318" i="1"/>
  <c r="FC305" i="1"/>
  <c r="FD305" i="1"/>
  <c r="FC309" i="1"/>
  <c r="FD309" i="1"/>
  <c r="BS322" i="1"/>
  <c r="HI322" i="1"/>
  <c r="GV290" i="1"/>
  <c r="BS291" i="1"/>
  <c r="AQ291" i="1"/>
  <c r="EW291" i="1"/>
  <c r="CU300" i="1"/>
  <c r="HB300" i="1"/>
  <c r="GU300" i="1"/>
  <c r="HO305" i="1"/>
  <c r="GV305" i="1"/>
  <c r="HC309" i="1"/>
  <c r="DV309" i="1"/>
  <c r="FX310" i="1"/>
  <c r="IG314" i="1"/>
  <c r="FC316" i="1"/>
  <c r="FD316" i="1"/>
  <c r="CU318" i="1"/>
  <c r="HA318" i="1"/>
  <c r="HP318" i="1"/>
  <c r="FX319" i="1"/>
  <c r="HE322" i="1"/>
  <c r="GV322" i="1"/>
  <c r="CS291" i="1"/>
  <c r="IA318" i="1"/>
  <c r="HS305" i="1"/>
  <c r="HQ316" i="1"/>
  <c r="IF300" i="1"/>
  <c r="AK290" i="1"/>
  <c r="CX300" i="1"/>
  <c r="HB309" i="1"/>
  <c r="GU290" i="1"/>
  <c r="FX300" i="1"/>
  <c r="FC300" i="1"/>
  <c r="FD300" i="1"/>
  <c r="GW305" i="1"/>
  <c r="HD309" i="1"/>
  <c r="DH309" i="1"/>
  <c r="DV314" i="1"/>
  <c r="BS314" i="1"/>
  <c r="HA314" i="1"/>
  <c r="IE314" i="1"/>
  <c r="GX316" i="1"/>
  <c r="CT316" i="1"/>
  <c r="EW318" i="1"/>
  <c r="HB318" i="1"/>
  <c r="GU318" i="1"/>
  <c r="HF322" i="1"/>
  <c r="GW322" i="1"/>
  <c r="CS322" i="1"/>
  <c r="HQ290" i="1"/>
  <c r="GS322" i="1"/>
  <c r="CU291" i="1"/>
  <c r="GT305" i="1"/>
  <c r="ID300" i="1"/>
  <c r="FC290" i="1"/>
  <c r="FD290" i="1"/>
  <c r="CI291" i="1"/>
  <c r="HZ300" i="1"/>
  <c r="HC300" i="1"/>
  <c r="GV300" i="1"/>
  <c r="GX302" i="1"/>
  <c r="CS305" i="1"/>
  <c r="GX305" i="1"/>
  <c r="HZ309" i="1"/>
  <c r="HE309" i="1"/>
  <c r="HD314" i="1"/>
  <c r="IC314" i="1"/>
  <c r="FX315" i="1"/>
  <c r="GY316" i="1"/>
  <c r="DI318" i="1"/>
  <c r="FX318" i="1"/>
  <c r="FC318" i="1"/>
  <c r="FD318" i="1"/>
  <c r="DH322" i="1"/>
  <c r="GX322" i="1"/>
  <c r="CT322" i="1"/>
  <c r="IB322" i="1"/>
  <c r="DV300" i="1"/>
  <c r="EW290" i="1"/>
  <c r="CS316" i="1"/>
  <c r="AM300" i="1"/>
  <c r="CT305" i="1"/>
  <c r="HA300" i="1"/>
  <c r="FX301" i="1"/>
  <c r="DI309" i="1"/>
  <c r="CJ309" i="1"/>
  <c r="BS318" i="1"/>
  <c r="GW290" i="1"/>
  <c r="HO290" i="1"/>
  <c r="GX291" i="1"/>
  <c r="HO300" i="1"/>
  <c r="HD300" i="1"/>
  <c r="GW300" i="1"/>
  <c r="GY302" i="1"/>
  <c r="GY305" i="1"/>
  <c r="DH314" i="1"/>
  <c r="FC314" i="1"/>
  <c r="FD314" i="1"/>
  <c r="HB314" i="1"/>
  <c r="BS316" i="1"/>
  <c r="HL316" i="1"/>
  <c r="DC316" i="1"/>
  <c r="HZ318" i="1"/>
  <c r="HC318" i="1"/>
  <c r="GV318" i="1"/>
  <c r="FC321" i="1"/>
  <c r="FD321" i="1"/>
  <c r="DI322" i="1"/>
  <c r="HA322" i="1"/>
  <c r="DV322" i="1"/>
  <c r="IB300" i="1"/>
  <c r="IH300" i="1"/>
  <c r="GT300" i="1"/>
  <c r="DI314" i="1"/>
  <c r="AK300" i="1"/>
  <c r="CU290" i="1"/>
  <c r="CX290" i="1"/>
  <c r="DA290" i="1"/>
  <c r="GU291" i="1"/>
  <c r="CS300" i="1"/>
  <c r="GX300" i="1"/>
  <c r="HP302" i="1"/>
  <c r="BS305" i="1"/>
  <c r="AQ305" i="1"/>
  <c r="IA314" i="1"/>
  <c r="FX314" i="1"/>
  <c r="DJ314" i="1"/>
  <c r="DK314" i="1"/>
  <c r="DY314" i="1"/>
  <c r="DK316" i="1"/>
  <c r="DY316" i="1"/>
  <c r="CS318" i="1"/>
  <c r="HD318" i="1"/>
  <c r="HO322" i="1"/>
  <c r="HB322" i="1"/>
  <c r="GU322" i="1"/>
  <c r="HQ305" i="1"/>
  <c r="HS300" i="1"/>
  <c r="HQ300" i="1"/>
  <c r="GS300" i="1"/>
  <c r="AM309" i="1"/>
  <c r="HQ322" i="1"/>
  <c r="IF305" i="1"/>
  <c r="HU322" i="1"/>
  <c r="CJ317" i="1"/>
  <c r="CJ292" i="1"/>
  <c r="CX293" i="1"/>
  <c r="DB293" i="1"/>
  <c r="CK293" i="1"/>
  <c r="CX291" i="1"/>
  <c r="DB291" i="1"/>
  <c r="CJ308" i="1"/>
  <c r="CX301" i="1"/>
  <c r="DB301" i="1"/>
  <c r="CK301" i="1"/>
  <c r="CJ316" i="1"/>
  <c r="CJ299" i="1"/>
  <c r="CJ306" i="1"/>
  <c r="CX307" i="1"/>
  <c r="DA307" i="1"/>
  <c r="CK307" i="1"/>
  <c r="CX312" i="1"/>
  <c r="CK312" i="1"/>
  <c r="CJ294" i="1"/>
  <c r="CX299" i="1"/>
  <c r="DB299" i="1"/>
  <c r="CK299" i="1"/>
  <c r="CJ305" i="1"/>
  <c r="CX295" i="1"/>
  <c r="CK295" i="1"/>
  <c r="CJ301" i="1"/>
  <c r="CX309" i="1"/>
  <c r="DB309" i="1"/>
  <c r="CK309" i="1"/>
  <c r="CJ321" i="1"/>
  <c r="IF324" i="1"/>
  <c r="EW322" i="1"/>
  <c r="CK290" i="1"/>
  <c r="CX292" i="1"/>
  <c r="CI292" i="1"/>
  <c r="CJ313" i="1"/>
  <c r="CX298" i="1"/>
  <c r="CI298" i="1"/>
  <c r="CX320" i="1"/>
  <c r="DA320" i="1"/>
  <c r="CI320" i="1"/>
  <c r="CX305" i="1"/>
  <c r="DB305" i="1"/>
  <c r="CK305" i="1"/>
  <c r="CX315" i="1"/>
  <c r="DB315" i="1"/>
  <c r="CI315" i="1"/>
  <c r="CX319" i="1"/>
  <c r="CZ319" i="1"/>
  <c r="CK319" i="1"/>
  <c r="DC302" i="1"/>
  <c r="DJ291" i="1"/>
  <c r="FC291" i="1"/>
  <c r="FD291" i="1"/>
  <c r="HC291" i="1"/>
  <c r="DK292" i="1"/>
  <c r="DC292" i="1"/>
  <c r="GW302" i="1"/>
  <c r="CS303" i="1"/>
  <c r="GY303" i="1"/>
  <c r="DT306" i="1"/>
  <c r="DU306" i="1"/>
  <c r="HD308" i="1"/>
  <c r="EW313" i="1"/>
  <c r="EW317" i="1"/>
  <c r="BS317" i="1"/>
  <c r="HI317" i="1"/>
  <c r="CS320" i="1"/>
  <c r="DH323" i="1"/>
  <c r="HE323" i="1"/>
  <c r="HE291" i="1"/>
  <c r="DD292" i="1"/>
  <c r="CU302" i="1"/>
  <c r="BS302" i="1"/>
  <c r="EG302" i="1"/>
  <c r="DD306" i="1"/>
  <c r="HE308" i="1"/>
  <c r="HZ308" i="1"/>
  <c r="GV313" i="1"/>
  <c r="GU317" i="1"/>
  <c r="GX320" i="1"/>
  <c r="DJ323" i="1"/>
  <c r="HA323" i="1"/>
  <c r="AK303" i="1"/>
  <c r="HF291" i="1"/>
  <c r="DO292" i="1"/>
  <c r="DM302" i="1"/>
  <c r="EW302" i="1"/>
  <c r="CU303" i="1"/>
  <c r="GU303" i="1"/>
  <c r="DO306" i="1"/>
  <c r="DJ308" i="1"/>
  <c r="DS308" i="1"/>
  <c r="DH308" i="1"/>
  <c r="GW313" i="1"/>
  <c r="FC317" i="1"/>
  <c r="FD317" i="1"/>
  <c r="GU320" i="1"/>
  <c r="HF323" i="1"/>
  <c r="CS302" i="1"/>
  <c r="GY320" i="1"/>
  <c r="HP320" i="1"/>
  <c r="HZ291" i="1"/>
  <c r="DI291" i="1"/>
  <c r="HA291" i="1"/>
  <c r="DQ292" i="1"/>
  <c r="DN302" i="1"/>
  <c r="GU302" i="1"/>
  <c r="GV303" i="1"/>
  <c r="DQ306" i="1"/>
  <c r="HB308" i="1"/>
  <c r="BS313" i="1"/>
  <c r="GM313" i="1"/>
  <c r="HP317" i="1"/>
  <c r="GX317" i="1"/>
  <c r="GV320" i="1"/>
  <c r="EW320" i="1"/>
  <c r="DI323" i="1"/>
  <c r="FX323" i="1"/>
  <c r="DV291" i="1"/>
  <c r="HB291" i="1"/>
  <c r="DR292" i="1"/>
  <c r="DR302" i="1"/>
  <c r="FC302" i="1"/>
  <c r="FD302" i="1"/>
  <c r="EW303" i="1"/>
  <c r="GX303" i="1"/>
  <c r="DR306" i="1"/>
  <c r="FX308" i="1"/>
  <c r="FC313" i="1"/>
  <c r="FD313" i="1"/>
  <c r="GV317" i="1"/>
  <c r="GW320" i="1"/>
  <c r="CU320" i="1"/>
  <c r="HZ323" i="1"/>
  <c r="HC323" i="1"/>
  <c r="CT317" i="1"/>
  <c r="HT317" i="1"/>
  <c r="HB323" i="1"/>
  <c r="FX291" i="1"/>
  <c r="DT292" i="1"/>
  <c r="DK302" i="1"/>
  <c r="DY302" i="1"/>
  <c r="GV302" i="1"/>
  <c r="GW303" i="1"/>
  <c r="HC308" i="1"/>
  <c r="FX309" i="1"/>
  <c r="GY310" i="1"/>
  <c r="GX313" i="1"/>
  <c r="GY317" i="1"/>
  <c r="HD323" i="1"/>
  <c r="DJ309" i="1"/>
  <c r="DC309" i="1"/>
  <c r="ID309" i="1"/>
  <c r="DI304" i="1"/>
  <c r="FX304" i="1"/>
  <c r="CU323" i="1"/>
  <c r="IC304" i="1"/>
  <c r="HC304" i="1"/>
  <c r="GU321" i="1"/>
  <c r="GW323" i="1"/>
  <c r="HE304" i="1"/>
  <c r="IA304" i="1"/>
  <c r="GY321" i="1"/>
  <c r="GY323" i="1"/>
  <c r="HF304" i="1"/>
  <c r="DJ304" i="1"/>
  <c r="BS321" i="1"/>
  <c r="AQ321" i="1"/>
  <c r="BS323" i="1"/>
  <c r="HJ323" i="1"/>
  <c r="FX305" i="1"/>
  <c r="CS323" i="1"/>
  <c r="GU323" i="1"/>
  <c r="HA304" i="1"/>
  <c r="HO321" i="1"/>
  <c r="FC323" i="1"/>
  <c r="FD323" i="1"/>
  <c r="CT323" i="1"/>
  <c r="DH304" i="1"/>
  <c r="HB304" i="1"/>
  <c r="GV323" i="1"/>
  <c r="CS306" i="1"/>
  <c r="AK306" i="1"/>
  <c r="HO324" i="1"/>
  <c r="AK324" i="1"/>
  <c r="DV304" i="1"/>
  <c r="AM304" i="1"/>
  <c r="GU296" i="1"/>
  <c r="GV306" i="1"/>
  <c r="CU306" i="1"/>
  <c r="GU311" i="1"/>
  <c r="FX312" i="1"/>
  <c r="BS312" i="1"/>
  <c r="AQ312" i="1"/>
  <c r="HX311" i="1"/>
  <c r="GY308" i="1"/>
  <c r="AK308" i="1"/>
  <c r="CU310" i="1"/>
  <c r="AK310" i="1"/>
  <c r="DJ289" i="1"/>
  <c r="AM289" i="1"/>
  <c r="GQ295" i="1"/>
  <c r="AQ295" i="1"/>
  <c r="GQ314" i="1"/>
  <c r="AQ314" i="1"/>
  <c r="AK323" i="1"/>
  <c r="CT320" i="1"/>
  <c r="AK320" i="1"/>
  <c r="FC296" i="1"/>
  <c r="FD296" i="1"/>
  <c r="GW306" i="1"/>
  <c r="EW306" i="1"/>
  <c r="CS310" i="1"/>
  <c r="GW310" i="1"/>
  <c r="HP310" i="1"/>
  <c r="HC312" i="1"/>
  <c r="FX313" i="1"/>
  <c r="GS296" i="1"/>
  <c r="DI320" i="1"/>
  <c r="AM320" i="1"/>
  <c r="CU289" i="1"/>
  <c r="AK289" i="1"/>
  <c r="HZ294" i="1"/>
  <c r="AM294" i="1"/>
  <c r="CU322" i="1"/>
  <c r="AK322" i="1"/>
  <c r="GV296" i="1"/>
  <c r="GX306" i="1"/>
  <c r="GU310" i="1"/>
  <c r="EW311" i="1"/>
  <c r="FC311" i="1"/>
  <c r="FD311" i="1"/>
  <c r="DH312" i="1"/>
  <c r="HD312" i="1"/>
  <c r="CT311" i="1"/>
  <c r="AK311" i="1"/>
  <c r="AQ316" i="1"/>
  <c r="AM310" i="1"/>
  <c r="AM322" i="1"/>
  <c r="HO318" i="1"/>
  <c r="AK318" i="1"/>
  <c r="GY306" i="1"/>
  <c r="FC310" i="1"/>
  <c r="FD310" i="1"/>
  <c r="CU311" i="1"/>
  <c r="GV311" i="1"/>
  <c r="DI312" i="1"/>
  <c r="HE312" i="1"/>
  <c r="FC312" i="1"/>
  <c r="FD312" i="1"/>
  <c r="HW306" i="1"/>
  <c r="HV311" i="1"/>
  <c r="GX288" i="1"/>
  <c r="AK288" i="1"/>
  <c r="GV321" i="1"/>
  <c r="AK321" i="1"/>
  <c r="DV308" i="1"/>
  <c r="AM308" i="1"/>
  <c r="GW296" i="1"/>
  <c r="GY296" i="1"/>
  <c r="HP296" i="1"/>
  <c r="BS306" i="1"/>
  <c r="AQ306" i="1"/>
  <c r="HO306" i="1"/>
  <c r="DC306" i="1"/>
  <c r="GX310" i="1"/>
  <c r="GW311" i="1"/>
  <c r="DJ312" i="1"/>
  <c r="HF312" i="1"/>
  <c r="HT311" i="1"/>
  <c r="HS306" i="1"/>
  <c r="GP290" i="1"/>
  <c r="AQ290" i="1"/>
  <c r="GQ307" i="1"/>
  <c r="AQ307" i="1"/>
  <c r="DV288" i="1"/>
  <c r="AM288" i="1"/>
  <c r="GP315" i="1"/>
  <c r="AQ315" i="1"/>
  <c r="GP318" i="1"/>
  <c r="AQ318" i="1"/>
  <c r="CT296" i="1"/>
  <c r="CU296" i="1"/>
  <c r="GU306" i="1"/>
  <c r="CT306" i="1"/>
  <c r="GV310" i="1"/>
  <c r="CT310" i="1"/>
  <c r="GY311" i="1"/>
  <c r="HA312" i="1"/>
  <c r="HT296" i="1"/>
  <c r="GQ292" i="1"/>
  <c r="AQ292" i="1"/>
  <c r="GP299" i="1"/>
  <c r="AQ299" i="1"/>
  <c r="GP309" i="1"/>
  <c r="AQ309" i="1"/>
  <c r="FX324" i="1"/>
  <c r="AM324" i="1"/>
  <c r="CT304" i="1"/>
  <c r="AK304" i="1"/>
  <c r="DJ290" i="1"/>
  <c r="CH290" i="1"/>
  <c r="AM290" i="1"/>
  <c r="EW296" i="1"/>
  <c r="BS296" i="1"/>
  <c r="GK296" i="1"/>
  <c r="FC306" i="1"/>
  <c r="FD306" i="1"/>
  <c r="CS311" i="1"/>
  <c r="BS311" i="1"/>
  <c r="HI311" i="1"/>
  <c r="HZ312" i="1"/>
  <c r="HB312" i="1"/>
  <c r="HB320" i="1"/>
  <c r="GS306" i="1"/>
  <c r="GS311" i="1"/>
  <c r="EW323" i="1"/>
  <c r="CS321" i="1"/>
  <c r="GW321" i="1"/>
  <c r="GX321" i="1"/>
  <c r="IB324" i="1"/>
  <c r="HQ306" i="1"/>
  <c r="CT321" i="1"/>
  <c r="IB294" i="1"/>
  <c r="ID324" i="1"/>
  <c r="BS304" i="1"/>
  <c r="AQ304" i="1"/>
  <c r="HS322" i="1"/>
  <c r="CU304" i="1"/>
  <c r="HP304" i="1"/>
  <c r="EW304" i="1"/>
  <c r="GU304" i="1"/>
  <c r="HT304" i="1"/>
  <c r="FC304" i="1"/>
  <c r="FD304" i="1"/>
  <c r="GT306" i="1"/>
  <c r="CS304" i="1"/>
  <c r="GW304" i="1"/>
  <c r="BS308" i="1"/>
  <c r="AQ308" i="1"/>
  <c r="HR304" i="1"/>
  <c r="HR311" i="1"/>
  <c r="GT311" i="1"/>
  <c r="GX304" i="1"/>
  <c r="GY304" i="1"/>
  <c r="CS307" i="1"/>
  <c r="HR307" i="1"/>
  <c r="HO308" i="1"/>
  <c r="CU308" i="1"/>
  <c r="EW308" i="1"/>
  <c r="FX320" i="1"/>
  <c r="DH320" i="1"/>
  <c r="HZ288" i="1"/>
  <c r="GT310" i="1"/>
  <c r="CS308" i="1"/>
  <c r="GU308" i="1"/>
  <c r="HC320" i="1"/>
  <c r="GS324" i="1"/>
  <c r="HO296" i="1"/>
  <c r="HR296" i="1"/>
  <c r="HV296" i="1"/>
  <c r="CS296" i="1"/>
  <c r="GQ315" i="1"/>
  <c r="FC308" i="1"/>
  <c r="FD308" i="1"/>
  <c r="BS320" i="1"/>
  <c r="AQ320" i="1"/>
  <c r="HE320" i="1"/>
  <c r="IA320" i="1"/>
  <c r="HQ291" i="1"/>
  <c r="HO291" i="1"/>
  <c r="CT308" i="1"/>
  <c r="GW308" i="1"/>
  <c r="HF320" i="1"/>
  <c r="DV320" i="1"/>
  <c r="HQ324" i="1"/>
  <c r="GX308" i="1"/>
  <c r="HS324" i="1"/>
  <c r="GV308" i="1"/>
  <c r="HA320" i="1"/>
  <c r="DJ320" i="1"/>
  <c r="FX321" i="1"/>
  <c r="HU324" i="1"/>
  <c r="GY289" i="1"/>
  <c r="HC288" i="1"/>
  <c r="FC320" i="1"/>
  <c r="FD320" i="1"/>
  <c r="HD320" i="1"/>
  <c r="GS310" i="1"/>
  <c r="HT310" i="1"/>
  <c r="CT291" i="1"/>
  <c r="DH324" i="1"/>
  <c r="HP324" i="1"/>
  <c r="DQ322" i="1"/>
  <c r="IB289" i="1"/>
  <c r="HO288" i="1"/>
  <c r="EW324" i="1"/>
  <c r="GY324" i="1"/>
  <c r="GX324" i="1"/>
  <c r="GW324" i="1"/>
  <c r="GV324" i="1"/>
  <c r="FC324" i="1"/>
  <c r="FD324" i="1"/>
  <c r="GU324" i="1"/>
  <c r="BS324" i="1"/>
  <c r="FX325" i="1"/>
  <c r="HA324" i="1"/>
  <c r="HF324" i="1"/>
  <c r="HE324" i="1"/>
  <c r="HD324" i="1"/>
  <c r="HC324" i="1"/>
  <c r="HB324" i="1"/>
  <c r="DK322" i="1"/>
  <c r="DY322" i="1"/>
  <c r="CU324" i="1"/>
  <c r="BS289" i="1"/>
  <c r="AQ289" i="1"/>
  <c r="HO289" i="1"/>
  <c r="ID289" i="1"/>
  <c r="CS324" i="1"/>
  <c r="DI324" i="1"/>
  <c r="HP313" i="1"/>
  <c r="GS313" i="1"/>
  <c r="GT313" i="1"/>
  <c r="HT313" i="1"/>
  <c r="HX313" i="1"/>
  <c r="CS313" i="1"/>
  <c r="HR313" i="1"/>
  <c r="CU313" i="1"/>
  <c r="HV313" i="1"/>
  <c r="GU289" i="1"/>
  <c r="HE289" i="1"/>
  <c r="FX290" i="1"/>
  <c r="DC296" i="1"/>
  <c r="CT324" i="1"/>
  <c r="HQ308" i="1"/>
  <c r="CT297" i="1"/>
  <c r="CU297" i="1"/>
  <c r="HP297" i="1"/>
  <c r="HR297" i="1"/>
  <c r="DV312" i="1"/>
  <c r="ID312" i="1"/>
  <c r="IF312" i="1"/>
  <c r="IB312" i="1"/>
  <c r="CU321" i="1"/>
  <c r="HQ321" i="1"/>
  <c r="HC289" i="1"/>
  <c r="GW288" i="1"/>
  <c r="HF289" i="1"/>
  <c r="DD296" i="1"/>
  <c r="DE296" i="1"/>
  <c r="IB288" i="1"/>
  <c r="CT313" i="1"/>
  <c r="HZ289" i="1"/>
  <c r="HV310" i="1"/>
  <c r="DJ324" i="1"/>
  <c r="CH324" i="1"/>
  <c r="HR310" i="1"/>
  <c r="EW297" i="1"/>
  <c r="HA289" i="1"/>
  <c r="GX289" i="1"/>
  <c r="HS289" i="1"/>
  <c r="BS310" i="1"/>
  <c r="HM310" i="1"/>
  <c r="HC310" i="1"/>
  <c r="DJ310" i="1"/>
  <c r="GU313" i="1"/>
  <c r="DU322" i="1"/>
  <c r="DV324" i="1"/>
  <c r="DP322" i="1"/>
  <c r="DT322" i="1"/>
  <c r="DR322" i="1"/>
  <c r="DC322" i="1"/>
  <c r="DS322" i="1"/>
  <c r="DN322" i="1"/>
  <c r="DD322" i="1"/>
  <c r="HH322" i="1"/>
  <c r="GN322" i="1"/>
  <c r="DP321" i="1"/>
  <c r="HJ319" i="1"/>
  <c r="HK319" i="1"/>
  <c r="HL319" i="1"/>
  <c r="HM319" i="1"/>
  <c r="HH319" i="1"/>
  <c r="HI319" i="1"/>
  <c r="GM319" i="1"/>
  <c r="EH319" i="1"/>
  <c r="EI319" i="1"/>
  <c r="GK319" i="1"/>
  <c r="EF319" i="1"/>
  <c r="EG319" i="1"/>
  <c r="GN319" i="1"/>
  <c r="GL319" i="1"/>
  <c r="GQ319" i="1"/>
  <c r="GP319" i="1"/>
  <c r="DU319" i="1"/>
  <c r="DC319" i="1"/>
  <c r="DQ319" i="1"/>
  <c r="DN319" i="1"/>
  <c r="DD319" i="1"/>
  <c r="DO319" i="1"/>
  <c r="DP319" i="1"/>
  <c r="DR319" i="1"/>
  <c r="DS319" i="1"/>
  <c r="DT319" i="1"/>
  <c r="DK319" i="1"/>
  <c r="DY319" i="1"/>
  <c r="HJ318" i="1"/>
  <c r="HK318" i="1"/>
  <c r="HL318" i="1"/>
  <c r="HM318" i="1"/>
  <c r="HH318" i="1"/>
  <c r="HI318" i="1"/>
  <c r="GM318" i="1"/>
  <c r="EH318" i="1"/>
  <c r="GK318" i="1"/>
  <c r="EF318" i="1"/>
  <c r="GL318" i="1"/>
  <c r="GN318" i="1"/>
  <c r="EI318" i="1"/>
  <c r="EG318" i="1"/>
  <c r="DM318" i="1"/>
  <c r="DC318" i="1"/>
  <c r="DN318" i="1"/>
  <c r="DD318" i="1"/>
  <c r="DR318" i="1"/>
  <c r="DK318" i="1"/>
  <c r="DY318" i="1"/>
  <c r="GQ318" i="1"/>
  <c r="DU317" i="1"/>
  <c r="DC317" i="1"/>
  <c r="DN317" i="1"/>
  <c r="DD317" i="1"/>
  <c r="DO317" i="1"/>
  <c r="DP317" i="1"/>
  <c r="DR317" i="1"/>
  <c r="DS317" i="1"/>
  <c r="DQ317" i="1"/>
  <c r="DT317" i="1"/>
  <c r="DK317" i="1"/>
  <c r="DY317" i="1"/>
  <c r="HI316" i="1"/>
  <c r="EI316" i="1"/>
  <c r="DU315" i="1"/>
  <c r="DC315" i="1"/>
  <c r="DS315" i="1"/>
  <c r="DK315" i="1"/>
  <c r="DN315" i="1"/>
  <c r="DD315" i="1"/>
  <c r="DP315" i="1"/>
  <c r="DT315" i="1"/>
  <c r="DO315" i="1"/>
  <c r="DQ315" i="1"/>
  <c r="DR315" i="1"/>
  <c r="HJ315" i="1"/>
  <c r="HM315" i="1"/>
  <c r="HK315" i="1"/>
  <c r="HH315" i="1"/>
  <c r="HL315" i="1"/>
  <c r="HI315" i="1"/>
  <c r="GN315" i="1"/>
  <c r="EF315" i="1"/>
  <c r="EI315" i="1"/>
  <c r="GK315" i="1"/>
  <c r="GM315" i="1"/>
  <c r="EH315" i="1"/>
  <c r="GL315" i="1"/>
  <c r="EG315" i="1"/>
  <c r="GP314" i="1"/>
  <c r="HJ314" i="1"/>
  <c r="HH314" i="1"/>
  <c r="HK314" i="1"/>
  <c r="HL314" i="1"/>
  <c r="HM314" i="1"/>
  <c r="HI314" i="1"/>
  <c r="GN314" i="1"/>
  <c r="EI314" i="1"/>
  <c r="EH314" i="1"/>
  <c r="GK314" i="1"/>
  <c r="EG314" i="1"/>
  <c r="GM314" i="1"/>
  <c r="GL314" i="1"/>
  <c r="EF314" i="1"/>
  <c r="DU313" i="1"/>
  <c r="DC313" i="1"/>
  <c r="DN313" i="1"/>
  <c r="DD313" i="1"/>
  <c r="DR313" i="1"/>
  <c r="DS313" i="1"/>
  <c r="DT313" i="1"/>
  <c r="DO313" i="1"/>
  <c r="DP313" i="1"/>
  <c r="DQ313" i="1"/>
  <c r="DK313" i="1"/>
  <c r="DY313" i="1"/>
  <c r="HM313" i="1"/>
  <c r="HH313" i="1"/>
  <c r="GN313" i="1"/>
  <c r="EH313" i="1"/>
  <c r="HJ312" i="1"/>
  <c r="HK312" i="1"/>
  <c r="HL312" i="1"/>
  <c r="HM312" i="1"/>
  <c r="HH312" i="1"/>
  <c r="HI312" i="1"/>
  <c r="EH312" i="1"/>
  <c r="EI312" i="1"/>
  <c r="GK312" i="1"/>
  <c r="EF312" i="1"/>
  <c r="GN312" i="1"/>
  <c r="GL312" i="1"/>
  <c r="GM312" i="1"/>
  <c r="GQ312" i="1"/>
  <c r="DU312" i="1"/>
  <c r="DT312" i="1"/>
  <c r="GP312" i="1"/>
  <c r="HJ311" i="1"/>
  <c r="EF311" i="1"/>
  <c r="DM311" i="1"/>
  <c r="DC311" i="1"/>
  <c r="DN311" i="1"/>
  <c r="DD311" i="1"/>
  <c r="DR311" i="1"/>
  <c r="DK311" i="1"/>
  <c r="DY311" i="1"/>
  <c r="GQ309" i="1"/>
  <c r="HJ309" i="1"/>
  <c r="HH309" i="1"/>
  <c r="HK309" i="1"/>
  <c r="HL309" i="1"/>
  <c r="HM309" i="1"/>
  <c r="HI309" i="1"/>
  <c r="GM309" i="1"/>
  <c r="GN309" i="1"/>
  <c r="EH309" i="1"/>
  <c r="GK309" i="1"/>
  <c r="EF309" i="1"/>
  <c r="GL309" i="1"/>
  <c r="EI309" i="1"/>
  <c r="EG309" i="1"/>
  <c r="DC308" i="1"/>
  <c r="DN308" i="1"/>
  <c r="DK308" i="1"/>
  <c r="DQ308" i="1"/>
  <c r="DM307" i="1"/>
  <c r="DC307" i="1"/>
  <c r="DN307" i="1"/>
  <c r="DD307" i="1"/>
  <c r="DE307" i="1"/>
  <c r="DR307" i="1"/>
  <c r="DK307" i="1"/>
  <c r="DY307" i="1"/>
  <c r="HJ307" i="1"/>
  <c r="HK307" i="1"/>
  <c r="HL307" i="1"/>
  <c r="HM307" i="1"/>
  <c r="HH307" i="1"/>
  <c r="HI307" i="1"/>
  <c r="EH307" i="1"/>
  <c r="EG307" i="1"/>
  <c r="GN307" i="1"/>
  <c r="EI307" i="1"/>
  <c r="GK307" i="1"/>
  <c r="EF307" i="1"/>
  <c r="GL307" i="1"/>
  <c r="GM307" i="1"/>
  <c r="HJ306" i="1"/>
  <c r="HK306" i="1"/>
  <c r="HL306" i="1"/>
  <c r="HM306" i="1"/>
  <c r="HH306" i="1"/>
  <c r="EG306" i="1"/>
  <c r="GN306" i="1"/>
  <c r="GM306" i="1"/>
  <c r="GK306" i="1"/>
  <c r="EH306" i="1"/>
  <c r="EI306" i="1"/>
  <c r="EF306" i="1"/>
  <c r="GP306" i="1"/>
  <c r="GQ306" i="1"/>
  <c r="DU305" i="1"/>
  <c r="DC305" i="1"/>
  <c r="DN305" i="1"/>
  <c r="DD305" i="1"/>
  <c r="DO305" i="1"/>
  <c r="DP305" i="1"/>
  <c r="DQ305" i="1"/>
  <c r="DR305" i="1"/>
  <c r="DS305" i="1"/>
  <c r="DT305" i="1"/>
  <c r="DK305" i="1"/>
  <c r="DY305" i="1"/>
  <c r="DO304" i="1"/>
  <c r="DQ304" i="1"/>
  <c r="DR304" i="1"/>
  <c r="DU304" i="1"/>
  <c r="DS304" i="1"/>
  <c r="DT304" i="1"/>
  <c r="DC304" i="1"/>
  <c r="DK304" i="1"/>
  <c r="DY304" i="1"/>
  <c r="DN304" i="1"/>
  <c r="DP304" i="1"/>
  <c r="HJ304" i="1"/>
  <c r="HK304" i="1"/>
  <c r="HL304" i="1"/>
  <c r="HM304" i="1"/>
  <c r="HH304" i="1"/>
  <c r="HI304" i="1"/>
  <c r="EH304" i="1"/>
  <c r="GL304" i="1"/>
  <c r="GN304" i="1"/>
  <c r="EI304" i="1"/>
  <c r="GK304" i="1"/>
  <c r="EF304" i="1"/>
  <c r="GM304" i="1"/>
  <c r="GQ304" i="1"/>
  <c r="GQ303" i="1"/>
  <c r="DM303" i="1"/>
  <c r="DC303" i="1"/>
  <c r="DN303" i="1"/>
  <c r="DD303" i="1"/>
  <c r="DK303" i="1"/>
  <c r="DY303" i="1"/>
  <c r="DR303" i="1"/>
  <c r="HJ303" i="1"/>
  <c r="HK303" i="1"/>
  <c r="HL303" i="1"/>
  <c r="HM303" i="1"/>
  <c r="HH303" i="1"/>
  <c r="HI303" i="1"/>
  <c r="EI303" i="1"/>
  <c r="GK303" i="1"/>
  <c r="EG303" i="1"/>
  <c r="GN303" i="1"/>
  <c r="GM303" i="1"/>
  <c r="EF303" i="1"/>
  <c r="GL303" i="1"/>
  <c r="EH303" i="1"/>
  <c r="GP303" i="1"/>
  <c r="HJ301" i="1"/>
  <c r="HH301" i="1"/>
  <c r="HK301" i="1"/>
  <c r="HL301" i="1"/>
  <c r="HM301" i="1"/>
  <c r="HI301" i="1"/>
  <c r="GM301" i="1"/>
  <c r="EI301" i="1"/>
  <c r="GK301" i="1"/>
  <c r="EH301" i="1"/>
  <c r="GN301" i="1"/>
  <c r="EF301" i="1"/>
  <c r="GL301" i="1"/>
  <c r="EG301" i="1"/>
  <c r="GP301" i="1"/>
  <c r="GQ301" i="1"/>
  <c r="HJ300" i="1"/>
  <c r="HK300" i="1"/>
  <c r="HL300" i="1"/>
  <c r="HM300" i="1"/>
  <c r="HH300" i="1"/>
  <c r="HI300" i="1"/>
  <c r="EH300" i="1"/>
  <c r="EG300" i="1"/>
  <c r="EI300" i="1"/>
  <c r="GK300" i="1"/>
  <c r="EF300" i="1"/>
  <c r="GN300" i="1"/>
  <c r="GL300" i="1"/>
  <c r="GM300" i="1"/>
  <c r="DM300" i="1"/>
  <c r="DC300" i="1"/>
  <c r="DN300" i="1"/>
  <c r="DD300" i="1"/>
  <c r="DR300" i="1"/>
  <c r="DK300" i="1"/>
  <c r="DY300" i="1"/>
  <c r="GQ300" i="1"/>
  <c r="GP300" i="1"/>
  <c r="DU299" i="1"/>
  <c r="DC299" i="1"/>
  <c r="DN299" i="1"/>
  <c r="DD299" i="1"/>
  <c r="DO299" i="1"/>
  <c r="DP299" i="1"/>
  <c r="DQ299" i="1"/>
  <c r="DR299" i="1"/>
  <c r="DS299" i="1"/>
  <c r="DT299" i="1"/>
  <c r="DK299" i="1"/>
  <c r="DY299" i="1"/>
  <c r="HJ299" i="1"/>
  <c r="HH299" i="1"/>
  <c r="HK299" i="1"/>
  <c r="HL299" i="1"/>
  <c r="HM299" i="1"/>
  <c r="HI299" i="1"/>
  <c r="EH299" i="1"/>
  <c r="GN299" i="1"/>
  <c r="GL299" i="1"/>
  <c r="GM299" i="1"/>
  <c r="EI299" i="1"/>
  <c r="GK299" i="1"/>
  <c r="EF299" i="1"/>
  <c r="EG299" i="1"/>
  <c r="GQ299" i="1"/>
  <c r="HJ298" i="1"/>
  <c r="HK298" i="1"/>
  <c r="HL298" i="1"/>
  <c r="HM298" i="1"/>
  <c r="HH298" i="1"/>
  <c r="HI298" i="1"/>
  <c r="EI298" i="1"/>
  <c r="EH298" i="1"/>
  <c r="EG298" i="1"/>
  <c r="GM298" i="1"/>
  <c r="GK298" i="1"/>
  <c r="GN298" i="1"/>
  <c r="EF298" i="1"/>
  <c r="GL298" i="1"/>
  <c r="GQ298" i="1"/>
  <c r="GP298" i="1"/>
  <c r="HJ297" i="1"/>
  <c r="HH297" i="1"/>
  <c r="HI297" i="1"/>
  <c r="HK297" i="1"/>
  <c r="HL297" i="1"/>
  <c r="HM297" i="1"/>
  <c r="GL297" i="1"/>
  <c r="EF297" i="1"/>
  <c r="GN297" i="1"/>
  <c r="GK297" i="1"/>
  <c r="EG297" i="1"/>
  <c r="GM297" i="1"/>
  <c r="EH297" i="1"/>
  <c r="EI297" i="1"/>
  <c r="DM297" i="1"/>
  <c r="DC297" i="1"/>
  <c r="DN297" i="1"/>
  <c r="DD297" i="1"/>
  <c r="DR297" i="1"/>
  <c r="DK297" i="1"/>
  <c r="DY297" i="1"/>
  <c r="GQ297" i="1"/>
  <c r="GP297" i="1"/>
  <c r="DN296" i="1"/>
  <c r="DR296" i="1"/>
  <c r="DK296" i="1"/>
  <c r="DY296" i="1"/>
  <c r="HJ295" i="1"/>
  <c r="HK295" i="1"/>
  <c r="HM295" i="1"/>
  <c r="HL295" i="1"/>
  <c r="HH295" i="1"/>
  <c r="HI295" i="1"/>
  <c r="GK295" i="1"/>
  <c r="EH295" i="1"/>
  <c r="EG295" i="1"/>
  <c r="EF295" i="1"/>
  <c r="GM295" i="1"/>
  <c r="EI295" i="1"/>
  <c r="GL295" i="1"/>
  <c r="GN295" i="1"/>
  <c r="DM295" i="1"/>
  <c r="DC295" i="1"/>
  <c r="DN295" i="1"/>
  <c r="DD295" i="1"/>
  <c r="DE295" i="1"/>
  <c r="DR295" i="1"/>
  <c r="DK295" i="1"/>
  <c r="DY295" i="1"/>
  <c r="GP295" i="1"/>
  <c r="HJ294" i="1"/>
  <c r="HK294" i="1"/>
  <c r="HH294" i="1"/>
  <c r="HL294" i="1"/>
  <c r="HM294" i="1"/>
  <c r="HI294" i="1"/>
  <c r="EG294" i="1"/>
  <c r="GK294" i="1"/>
  <c r="EI294" i="1"/>
  <c r="EH294" i="1"/>
  <c r="GL294" i="1"/>
  <c r="GN294" i="1"/>
  <c r="GM294" i="1"/>
  <c r="EF294" i="1"/>
  <c r="DU294" i="1"/>
  <c r="DC294" i="1"/>
  <c r="DR294" i="1"/>
  <c r="DS294" i="1"/>
  <c r="DN294" i="1"/>
  <c r="DD294" i="1"/>
  <c r="DO294" i="1"/>
  <c r="DP294" i="1"/>
  <c r="DQ294" i="1"/>
  <c r="DT294" i="1"/>
  <c r="DK294" i="1"/>
  <c r="DY294" i="1"/>
  <c r="GQ294" i="1"/>
  <c r="GP294" i="1"/>
  <c r="GP293" i="1"/>
  <c r="HJ293" i="1"/>
  <c r="HK293" i="1"/>
  <c r="HL293" i="1"/>
  <c r="HM293" i="1"/>
  <c r="HH293" i="1"/>
  <c r="HI293" i="1"/>
  <c r="EG293" i="1"/>
  <c r="EH293" i="1"/>
  <c r="EI293" i="1"/>
  <c r="GL293" i="1"/>
  <c r="GN293" i="1"/>
  <c r="GM293" i="1"/>
  <c r="GK293" i="1"/>
  <c r="EF293" i="1"/>
  <c r="GQ293" i="1"/>
  <c r="HJ292" i="1"/>
  <c r="HK292" i="1"/>
  <c r="HL292" i="1"/>
  <c r="HI292" i="1"/>
  <c r="HM292" i="1"/>
  <c r="HH292" i="1"/>
  <c r="EH292" i="1"/>
  <c r="EF292" i="1"/>
  <c r="GN292" i="1"/>
  <c r="GL292" i="1"/>
  <c r="EI292" i="1"/>
  <c r="EG292" i="1"/>
  <c r="GK292" i="1"/>
  <c r="GM292" i="1"/>
  <c r="DB292" i="1"/>
  <c r="DA292" i="1"/>
  <c r="GP292" i="1"/>
  <c r="DA291" i="1"/>
  <c r="HK291" i="1"/>
  <c r="HL291" i="1"/>
  <c r="HM291" i="1"/>
  <c r="HH291" i="1"/>
  <c r="GL291" i="1"/>
  <c r="EI291" i="1"/>
  <c r="EF291" i="1"/>
  <c r="GM291" i="1"/>
  <c r="GK291" i="1"/>
  <c r="GQ291" i="1"/>
  <c r="GQ290" i="1"/>
  <c r="HH290" i="1"/>
  <c r="HI290" i="1"/>
  <c r="HJ290" i="1"/>
  <c r="HK290" i="1"/>
  <c r="HL290" i="1"/>
  <c r="HM290" i="1"/>
  <c r="EH290" i="1"/>
  <c r="EF290" i="1"/>
  <c r="GL290" i="1"/>
  <c r="GM290" i="1"/>
  <c r="EG290" i="1"/>
  <c r="GK290" i="1"/>
  <c r="GN290" i="1"/>
  <c r="EI290" i="1"/>
  <c r="DH288" i="1"/>
  <c r="FX289" i="1"/>
  <c r="DC289" i="1"/>
  <c r="DI289" i="1"/>
  <c r="GV289" i="1"/>
  <c r="HQ289" i="1"/>
  <c r="FC289" i="1"/>
  <c r="FD289" i="1"/>
  <c r="HD289" i="1"/>
  <c r="CS289" i="1"/>
  <c r="EW289" i="1"/>
  <c r="HA288" i="1"/>
  <c r="HB288" i="1"/>
  <c r="CT289" i="1"/>
  <c r="GW289" i="1"/>
  <c r="DP289" i="1"/>
  <c r="HQ288" i="1"/>
  <c r="CT288" i="1"/>
  <c r="HD288" i="1"/>
  <c r="GU288" i="1"/>
  <c r="CS288" i="1"/>
  <c r="DX288" i="1"/>
  <c r="GY288" i="1"/>
  <c r="BS288" i="1"/>
  <c r="DI288" i="1"/>
  <c r="FC288" i="1"/>
  <c r="FD288" i="1"/>
  <c r="HE288" i="1"/>
  <c r="DJ288" i="1"/>
  <c r="GV288" i="1"/>
  <c r="HF288" i="1"/>
  <c r="CU288" i="1"/>
  <c r="DH289" i="1"/>
  <c r="HB289" i="1"/>
  <c r="DV289" i="1"/>
  <c r="HJ289" i="1"/>
  <c r="GN289" i="1"/>
  <c r="CK322" i="1"/>
  <c r="DE302" i="1"/>
  <c r="DE318" i="1"/>
  <c r="DD293" i="1"/>
  <c r="DE293" i="1"/>
  <c r="GM305" i="1"/>
  <c r="CX296" i="1"/>
  <c r="GM308" i="1"/>
  <c r="DM293" i="1"/>
  <c r="DN293" i="1"/>
  <c r="GP304" i="1"/>
  <c r="EG304" i="1"/>
  <c r="GL306" i="1"/>
  <c r="HI306" i="1"/>
  <c r="EG312" i="1"/>
  <c r="DC293" i="1"/>
  <c r="DK293" i="1"/>
  <c r="DY293" i="1"/>
  <c r="CH293" i="1"/>
  <c r="DC301" i="1"/>
  <c r="DC321" i="1"/>
  <c r="DD321" i="1"/>
  <c r="DS321" i="1"/>
  <c r="DO321" i="1"/>
  <c r="CZ293" i="1"/>
  <c r="DN301" i="1"/>
  <c r="CY301" i="1"/>
  <c r="DA301" i="1"/>
  <c r="CZ301" i="1"/>
  <c r="DN314" i="1"/>
  <c r="GL316" i="1"/>
  <c r="HH316" i="1"/>
  <c r="GM322" i="1"/>
  <c r="HL322" i="1"/>
  <c r="GQ316" i="1"/>
  <c r="DK298" i="1"/>
  <c r="DY298" i="1"/>
  <c r="DN298" i="1"/>
  <c r="EH316" i="1"/>
  <c r="GP322" i="1"/>
  <c r="EI322" i="1"/>
  <c r="DR314" i="1"/>
  <c r="GM316" i="1"/>
  <c r="GP316" i="1"/>
  <c r="EF322" i="1"/>
  <c r="DD298" i="1"/>
  <c r="DE298" i="1"/>
  <c r="DR298" i="1"/>
  <c r="DM314" i="1"/>
  <c r="EG316" i="1"/>
  <c r="HJ316" i="1"/>
  <c r="GL322" i="1"/>
  <c r="HJ322" i="1"/>
  <c r="GQ322" i="1"/>
  <c r="DE292" i="1"/>
  <c r="DC314" i="1"/>
  <c r="GK316" i="1"/>
  <c r="HM316" i="1"/>
  <c r="EH322" i="1"/>
  <c r="HK322" i="1"/>
  <c r="AQ322" i="1"/>
  <c r="EF316" i="1"/>
  <c r="HK316" i="1"/>
  <c r="EG322" i="1"/>
  <c r="HM322" i="1"/>
  <c r="CY299" i="1"/>
  <c r="GN316" i="1"/>
  <c r="GK322" i="1"/>
  <c r="DB307" i="1"/>
  <c r="GP308" i="1"/>
  <c r="EG308" i="1"/>
  <c r="DT308" i="1"/>
  <c r="DU308" i="1"/>
  <c r="DA309" i="1"/>
  <c r="EG323" i="1"/>
  <c r="GK308" i="1"/>
  <c r="EF323" i="1"/>
  <c r="DE300" i="1"/>
  <c r="EI308" i="1"/>
  <c r="HJ308" i="1"/>
  <c r="DD308" i="1"/>
  <c r="DT321" i="1"/>
  <c r="GN308" i="1"/>
  <c r="HL308" i="1"/>
  <c r="DO308" i="1"/>
  <c r="GN296" i="1"/>
  <c r="CY307" i="1"/>
  <c r="EH308" i="1"/>
  <c r="HM308" i="1"/>
  <c r="DP308" i="1"/>
  <c r="DU321" i="1"/>
  <c r="CZ307" i="1"/>
  <c r="GL308" i="1"/>
  <c r="HH308" i="1"/>
  <c r="DR308" i="1"/>
  <c r="DN321" i="1"/>
  <c r="HK323" i="1"/>
  <c r="DR321" i="1"/>
  <c r="GQ308" i="1"/>
  <c r="HI308" i="1"/>
  <c r="DQ321" i="1"/>
  <c r="HL323" i="1"/>
  <c r="HL321" i="1"/>
  <c r="AQ317" i="1"/>
  <c r="DR310" i="1"/>
  <c r="CH310" i="1"/>
  <c r="DK320" i="1"/>
  <c r="DY320" i="1"/>
  <c r="CH320" i="1"/>
  <c r="DU323" i="1"/>
  <c r="GN321" i="1"/>
  <c r="CK300" i="1"/>
  <c r="DD314" i="1"/>
  <c r="DE314" i="1"/>
  <c r="CH314" i="1"/>
  <c r="DC298" i="1"/>
  <c r="CH298" i="1"/>
  <c r="EF320" i="1"/>
  <c r="DP301" i="1"/>
  <c r="DO301" i="1"/>
  <c r="CX314" i="1"/>
  <c r="CZ314" i="1"/>
  <c r="CX294" i="1"/>
  <c r="DT288" i="1"/>
  <c r="DC291" i="1"/>
  <c r="CH291" i="1"/>
  <c r="DN312" i="1"/>
  <c r="DS289" i="1"/>
  <c r="DO309" i="1"/>
  <c r="DD304" i="1"/>
  <c r="DE304" i="1"/>
  <c r="DD291" i="1"/>
  <c r="DE291" i="1"/>
  <c r="HI305" i="1"/>
  <c r="EH317" i="1"/>
  <c r="DK301" i="1"/>
  <c r="DY301" i="1"/>
  <c r="DT301" i="1"/>
  <c r="GK310" i="1"/>
  <c r="CJ322" i="1"/>
  <c r="HK296" i="1"/>
  <c r="EI302" i="1"/>
  <c r="DS301" i="1"/>
  <c r="DU301" i="1"/>
  <c r="DR301" i="1"/>
  <c r="DD301" i="1"/>
  <c r="DE301" i="1"/>
  <c r="CY293" i="1"/>
  <c r="HL296" i="1"/>
  <c r="DA293" i="1"/>
  <c r="EF296" i="1"/>
  <c r="DA318" i="1"/>
  <c r="DD323" i="1"/>
  <c r="CZ300" i="1"/>
  <c r="CY300" i="1"/>
  <c r="DA300" i="1"/>
  <c r="DB300" i="1"/>
  <c r="DE311" i="1"/>
  <c r="DS312" i="1"/>
  <c r="DC312" i="1"/>
  <c r="DB320" i="1"/>
  <c r="DD312" i="1"/>
  <c r="GN291" i="1"/>
  <c r="HI291" i="1"/>
  <c r="DO312" i="1"/>
  <c r="HI320" i="1"/>
  <c r="DO289" i="1"/>
  <c r="DA319" i="1"/>
  <c r="DR289" i="1"/>
  <c r="DP312" i="1"/>
  <c r="DE306" i="1"/>
  <c r="DE316" i="1"/>
  <c r="DN289" i="1"/>
  <c r="EH291" i="1"/>
  <c r="DQ312" i="1"/>
  <c r="DB319" i="1"/>
  <c r="DD289" i="1"/>
  <c r="DQ289" i="1"/>
  <c r="GP291" i="1"/>
  <c r="EG291" i="1"/>
  <c r="HJ291" i="1"/>
  <c r="DR312" i="1"/>
  <c r="CY319" i="1"/>
  <c r="EH305" i="1"/>
  <c r="GM296" i="1"/>
  <c r="HJ296" i="1"/>
  <c r="HL302" i="1"/>
  <c r="GL305" i="1"/>
  <c r="HH305" i="1"/>
  <c r="DB314" i="1"/>
  <c r="GQ302" i="1"/>
  <c r="GL296" i="1"/>
  <c r="HM296" i="1"/>
  <c r="CZ299" i="1"/>
  <c r="EG305" i="1"/>
  <c r="EI296" i="1"/>
  <c r="HI296" i="1"/>
  <c r="DA299" i="1"/>
  <c r="EI305" i="1"/>
  <c r="HJ305" i="1"/>
  <c r="CX316" i="1"/>
  <c r="DB290" i="1"/>
  <c r="EH296" i="1"/>
  <c r="HH296" i="1"/>
  <c r="GQ305" i="1"/>
  <c r="GK305" i="1"/>
  <c r="HK305" i="1"/>
  <c r="CK316" i="1"/>
  <c r="GK302" i="1"/>
  <c r="GP305" i="1"/>
  <c r="EF305" i="1"/>
  <c r="HL305" i="1"/>
  <c r="CZ322" i="1"/>
  <c r="CY290" i="1"/>
  <c r="EG296" i="1"/>
  <c r="CZ290" i="1"/>
  <c r="HK302" i="1"/>
  <c r="GN305" i="1"/>
  <c r="HM305" i="1"/>
  <c r="DA315" i="1"/>
  <c r="DN291" i="1"/>
  <c r="CY309" i="1"/>
  <c r="EI317" i="1"/>
  <c r="EI321" i="1"/>
  <c r="HK321" i="1"/>
  <c r="DT309" i="1"/>
  <c r="GQ317" i="1"/>
  <c r="DR309" i="1"/>
  <c r="DP309" i="1"/>
  <c r="EG317" i="1"/>
  <c r="HJ317" i="1"/>
  <c r="GL321" i="1"/>
  <c r="HM321" i="1"/>
  <c r="DQ309" i="1"/>
  <c r="DR291" i="1"/>
  <c r="GK317" i="1"/>
  <c r="HH317" i="1"/>
  <c r="EG321" i="1"/>
  <c r="HI321" i="1"/>
  <c r="DU309" i="1"/>
  <c r="CY305" i="1"/>
  <c r="GN317" i="1"/>
  <c r="HK317" i="1"/>
  <c r="GQ321" i="1"/>
  <c r="GK321" i="1"/>
  <c r="CZ305" i="1"/>
  <c r="EF317" i="1"/>
  <c r="HL317" i="1"/>
  <c r="GP321" i="1"/>
  <c r="EF321" i="1"/>
  <c r="DM291" i="1"/>
  <c r="DA305" i="1"/>
  <c r="GL317" i="1"/>
  <c r="HM317" i="1"/>
  <c r="GP317" i="1"/>
  <c r="EH321" i="1"/>
  <c r="HJ321" i="1"/>
  <c r="DK291" i="1"/>
  <c r="DY291" i="1"/>
  <c r="CZ309" i="1"/>
  <c r="GM317" i="1"/>
  <c r="GM321" i="1"/>
  <c r="HH321" i="1"/>
  <c r="GL302" i="1"/>
  <c r="HJ302" i="1"/>
  <c r="CY322" i="1"/>
  <c r="DN323" i="1"/>
  <c r="DA322" i="1"/>
  <c r="DO323" i="1"/>
  <c r="AQ302" i="1"/>
  <c r="EF302" i="1"/>
  <c r="HM302" i="1"/>
  <c r="DQ323" i="1"/>
  <c r="DC323" i="1"/>
  <c r="DE323" i="1"/>
  <c r="DP323" i="1"/>
  <c r="HH302" i="1"/>
  <c r="GM302" i="1"/>
  <c r="HI302" i="1"/>
  <c r="GM320" i="1"/>
  <c r="DR323" i="1"/>
  <c r="EH302" i="1"/>
  <c r="GP320" i="1"/>
  <c r="DS323" i="1"/>
  <c r="DT289" i="1"/>
  <c r="GN302" i="1"/>
  <c r="GP302" i="1"/>
  <c r="DK323" i="1"/>
  <c r="DU289" i="1"/>
  <c r="CX310" i="1"/>
  <c r="CK310" i="1"/>
  <c r="DK289" i="1"/>
  <c r="DY289" i="1"/>
  <c r="CX289" i="1"/>
  <c r="DB289" i="1"/>
  <c r="CK289" i="1"/>
  <c r="CX321" i="1"/>
  <c r="CK321" i="1"/>
  <c r="CJ304" i="1"/>
  <c r="DB298" i="1"/>
  <c r="DA298" i="1"/>
  <c r="CX323" i="1"/>
  <c r="DA323" i="1"/>
  <c r="CI323" i="1"/>
  <c r="CX317" i="1"/>
  <c r="CY317" i="1"/>
  <c r="CK317" i="1"/>
  <c r="CX303" i="1"/>
  <c r="CK303" i="1"/>
  <c r="CX313" i="1"/>
  <c r="DB313" i="1"/>
  <c r="CK313" i="1"/>
  <c r="CX308" i="1"/>
  <c r="DA308" i="1"/>
  <c r="CI308" i="1"/>
  <c r="CX304" i="1"/>
  <c r="CK304" i="1"/>
  <c r="DB295" i="1"/>
  <c r="DA295" i="1"/>
  <c r="CZ295" i="1"/>
  <c r="CY295" i="1"/>
  <c r="CX324" i="1"/>
  <c r="DB324" i="1"/>
  <c r="CK324" i="1"/>
  <c r="CX306" i="1"/>
  <c r="CK306" i="1"/>
  <c r="CX311" i="1"/>
  <c r="CK311" i="1"/>
  <c r="CJ323" i="1"/>
  <c r="CX302" i="1"/>
  <c r="CK302" i="1"/>
  <c r="EF308" i="1"/>
  <c r="HK308" i="1"/>
  <c r="DK312" i="1"/>
  <c r="DY312" i="1"/>
  <c r="DT323" i="1"/>
  <c r="GP323" i="1"/>
  <c r="CX297" i="1"/>
  <c r="DB297" i="1"/>
  <c r="CI297" i="1"/>
  <c r="CJ312" i="1"/>
  <c r="CX288" i="1"/>
  <c r="DA288" i="1"/>
  <c r="CI288" i="1"/>
  <c r="CJ289" i="1"/>
  <c r="CZ312" i="1"/>
  <c r="CY312" i="1"/>
  <c r="DB312" i="1"/>
  <c r="DA312" i="1"/>
  <c r="DE303" i="1"/>
  <c r="GK313" i="1"/>
  <c r="EH320" i="1"/>
  <c r="HL320" i="1"/>
  <c r="GL323" i="1"/>
  <c r="HH323" i="1"/>
  <c r="GP313" i="1"/>
  <c r="DN309" i="1"/>
  <c r="DK309" i="1"/>
  <c r="DY309" i="1"/>
  <c r="DS309" i="1"/>
  <c r="EI313" i="1"/>
  <c r="HJ313" i="1"/>
  <c r="GN320" i="1"/>
  <c r="HM320" i="1"/>
  <c r="GK323" i="1"/>
  <c r="HI323" i="1"/>
  <c r="AQ313" i="1"/>
  <c r="EG313" i="1"/>
  <c r="HK313" i="1"/>
  <c r="GQ320" i="1"/>
  <c r="EG320" i="1"/>
  <c r="EI323" i="1"/>
  <c r="HM323" i="1"/>
  <c r="GQ313" i="1"/>
  <c r="AQ323" i="1"/>
  <c r="EF313" i="1"/>
  <c r="HL313" i="1"/>
  <c r="EI320" i="1"/>
  <c r="HJ320" i="1"/>
  <c r="GQ323" i="1"/>
  <c r="GN323" i="1"/>
  <c r="GL313" i="1"/>
  <c r="HI313" i="1"/>
  <c r="GL320" i="1"/>
  <c r="HK320" i="1"/>
  <c r="GM323" i="1"/>
  <c r="DD309" i="1"/>
  <c r="DE309" i="1"/>
  <c r="GK320" i="1"/>
  <c r="HH320" i="1"/>
  <c r="EH323" i="1"/>
  <c r="GL289" i="1"/>
  <c r="HL289" i="1"/>
  <c r="EG310" i="1"/>
  <c r="HH310" i="1"/>
  <c r="GM311" i="1"/>
  <c r="HK289" i="1"/>
  <c r="GQ310" i="1"/>
  <c r="GK289" i="1"/>
  <c r="HI289" i="1"/>
  <c r="EH310" i="1"/>
  <c r="HI310" i="1"/>
  <c r="GL311" i="1"/>
  <c r="EF310" i="1"/>
  <c r="HJ310" i="1"/>
  <c r="EH311" i="1"/>
  <c r="HM311" i="1"/>
  <c r="EI289" i="1"/>
  <c r="HM289" i="1"/>
  <c r="GL310" i="1"/>
  <c r="HK310" i="1"/>
  <c r="GN311" i="1"/>
  <c r="HL311" i="1"/>
  <c r="GM310" i="1"/>
  <c r="EI311" i="1"/>
  <c r="GQ289" i="1"/>
  <c r="GM289" i="1"/>
  <c r="GN310" i="1"/>
  <c r="HL310" i="1"/>
  <c r="GQ311" i="1"/>
  <c r="GK311" i="1"/>
  <c r="HH311" i="1"/>
  <c r="EF289" i="1"/>
  <c r="HK311" i="1"/>
  <c r="GP289" i="1"/>
  <c r="EH289" i="1"/>
  <c r="EG289" i="1"/>
  <c r="HH289" i="1"/>
  <c r="DE297" i="1"/>
  <c r="EI310" i="1"/>
  <c r="EG311" i="1"/>
  <c r="GP310" i="1"/>
  <c r="AQ310" i="1"/>
  <c r="GP311" i="1"/>
  <c r="AQ311" i="1"/>
  <c r="DD290" i="1"/>
  <c r="DE290" i="1"/>
  <c r="DR290" i="1"/>
  <c r="DN290" i="1"/>
  <c r="DC290" i="1"/>
  <c r="DM290" i="1"/>
  <c r="DK290" i="1"/>
  <c r="DY290" i="1"/>
  <c r="GK288" i="1"/>
  <c r="AQ288" i="1"/>
  <c r="GP296" i="1"/>
  <c r="AQ296" i="1"/>
  <c r="GQ296" i="1"/>
  <c r="GQ324" i="1"/>
  <c r="AQ324" i="1"/>
  <c r="DC320" i="1"/>
  <c r="DE322" i="1"/>
  <c r="CY289" i="1"/>
  <c r="HL288" i="1"/>
  <c r="DN288" i="1"/>
  <c r="DR320" i="1"/>
  <c r="DN320" i="1"/>
  <c r="DD320" i="1"/>
  <c r="DE320" i="1"/>
  <c r="DM320" i="1"/>
  <c r="HH324" i="1"/>
  <c r="HM324" i="1"/>
  <c r="HK324" i="1"/>
  <c r="HJ324" i="1"/>
  <c r="HL324" i="1"/>
  <c r="HI324" i="1"/>
  <c r="GM324" i="1"/>
  <c r="GL324" i="1"/>
  <c r="EI324" i="1"/>
  <c r="EG324" i="1"/>
  <c r="GK324" i="1"/>
  <c r="EH324" i="1"/>
  <c r="GN324" i="1"/>
  <c r="EF324" i="1"/>
  <c r="GP324" i="1"/>
  <c r="DD324" i="1"/>
  <c r="DE324" i="1"/>
  <c r="DN324" i="1"/>
  <c r="DC324" i="1"/>
  <c r="DR324" i="1"/>
  <c r="DM324" i="1"/>
  <c r="DK324" i="1"/>
  <c r="DY324" i="1"/>
  <c r="DM310" i="1"/>
  <c r="CZ313" i="1"/>
  <c r="DE305" i="1"/>
  <c r="DK310" i="1"/>
  <c r="DY310" i="1"/>
  <c r="DN310" i="1"/>
  <c r="DD310" i="1"/>
  <c r="DE310" i="1"/>
  <c r="DE289" i="1"/>
  <c r="DE317" i="1"/>
  <c r="DC310" i="1"/>
  <c r="DC288" i="1"/>
  <c r="DE319" i="1"/>
  <c r="DE315" i="1"/>
  <c r="DE313" i="1"/>
  <c r="DE308" i="1"/>
  <c r="DE299" i="1"/>
  <c r="DE294" i="1"/>
  <c r="DD288" i="1"/>
  <c r="DO288" i="1"/>
  <c r="DQ288" i="1"/>
  <c r="DR288" i="1"/>
  <c r="HM288" i="1"/>
  <c r="DS288" i="1"/>
  <c r="EG288" i="1"/>
  <c r="DK288" i="1"/>
  <c r="DU288" i="1"/>
  <c r="GM288" i="1"/>
  <c r="GP288" i="1"/>
  <c r="EF288" i="1"/>
  <c r="GQ288" i="1"/>
  <c r="EH288" i="1"/>
  <c r="HH288" i="1"/>
  <c r="GL288" i="1"/>
  <c r="HI288" i="1"/>
  <c r="DB288" i="1"/>
  <c r="GN288" i="1"/>
  <c r="HJ288" i="1"/>
  <c r="EI288" i="1"/>
  <c r="HK288" i="1"/>
  <c r="DP288" i="1"/>
  <c r="DE321" i="1"/>
  <c r="CY296" i="1"/>
  <c r="CZ296" i="1"/>
  <c r="DB296" i="1"/>
  <c r="DA296" i="1"/>
  <c r="CY313" i="1"/>
  <c r="DA314" i="1"/>
  <c r="CY314" i="1"/>
  <c r="DE312" i="1"/>
  <c r="DA313" i="1"/>
  <c r="DA324" i="1"/>
  <c r="DB294" i="1"/>
  <c r="CZ294" i="1"/>
  <c r="CY294" i="1"/>
  <c r="DA294" i="1"/>
  <c r="DB308" i="1"/>
  <c r="DB323" i="1"/>
  <c r="DA297" i="1"/>
  <c r="CZ289" i="1"/>
  <c r="CZ317" i="1"/>
  <c r="DA289" i="1"/>
  <c r="CZ316" i="1"/>
  <c r="DB316" i="1"/>
  <c r="CY316" i="1"/>
  <c r="DA316" i="1"/>
  <c r="DB311" i="1"/>
  <c r="CY311" i="1"/>
  <c r="DA311" i="1"/>
  <c r="CZ311" i="1"/>
  <c r="DB303" i="1"/>
  <c r="CZ303" i="1"/>
  <c r="CY303" i="1"/>
  <c r="CY304" i="1"/>
  <c r="DA304" i="1"/>
  <c r="DB304" i="1"/>
  <c r="CZ304" i="1"/>
  <c r="DB321" i="1"/>
  <c r="CY321" i="1"/>
  <c r="DA321" i="1"/>
  <c r="CZ321" i="1"/>
  <c r="CY310" i="1"/>
  <c r="DB310" i="1"/>
  <c r="DA310" i="1"/>
  <c r="CZ310" i="1"/>
  <c r="CY306" i="1"/>
  <c r="DB306" i="1"/>
  <c r="CZ306" i="1"/>
  <c r="DA306" i="1"/>
  <c r="DB302" i="1"/>
  <c r="CZ302" i="1"/>
  <c r="CY302" i="1"/>
  <c r="DA302" i="1"/>
  <c r="DB317" i="1"/>
  <c r="DA317" i="1"/>
  <c r="DA303" i="1"/>
  <c r="DE288" i="1"/>
  <c r="DU154" i="1"/>
  <c r="FD215" i="1"/>
  <c r="FD154" i="1"/>
  <c r="FN280" i="1"/>
  <c r="FO280" i="1"/>
  <c r="FN272" i="1"/>
  <c r="FO272" i="1"/>
  <c r="HS277" i="1"/>
  <c r="HT277" i="1"/>
  <c r="HV277" i="1"/>
  <c r="HW277" i="1"/>
  <c r="HX277" i="1"/>
  <c r="HQ277" i="1"/>
  <c r="FN286" i="1"/>
  <c r="FO286" i="1"/>
  <c r="HU279" i="1"/>
  <c r="HV279" i="1"/>
  <c r="HW279" i="1"/>
  <c r="HX279" i="1"/>
  <c r="HT279" i="1"/>
  <c r="FA279" i="1"/>
  <c r="FN285" i="1"/>
  <c r="EU277" i="1"/>
  <c r="HV275" i="1"/>
  <c r="HW275" i="1"/>
  <c r="HQ275" i="1"/>
  <c r="HU275" i="1"/>
  <c r="HT275" i="1"/>
  <c r="EQ279" i="1"/>
  <c r="EP275" i="1"/>
  <c r="FN284" i="1"/>
  <c r="FO284" i="1"/>
  <c r="EK284" i="1"/>
  <c r="EO284" i="1"/>
  <c r="FN282" i="1"/>
  <c r="FO282" i="1"/>
  <c r="GS279" i="1"/>
  <c r="GT279" i="1"/>
  <c r="FN273" i="1"/>
  <c r="FN268" i="1"/>
  <c r="FO268" i="1"/>
  <c r="FN266" i="1"/>
  <c r="FO266" i="1"/>
  <c r="EP271" i="1"/>
  <c r="ES276" i="1"/>
  <c r="EU267" i="1"/>
  <c r="BN274" i="1"/>
  <c r="AL274" i="1"/>
  <c r="EK276" i="1"/>
  <c r="EQ278" i="1"/>
  <c r="GS277" i="1"/>
  <c r="GT277" i="1"/>
  <c r="FN277" i="1"/>
  <c r="FO277" i="1"/>
  <c r="GS275" i="1"/>
  <c r="GT275" i="1"/>
  <c r="BO275" i="1"/>
  <c r="AM275" i="1"/>
  <c r="EV275" i="1"/>
  <c r="AN275" i="1"/>
  <c r="ES272" i="1"/>
  <c r="EL272" i="1"/>
  <c r="EW215" i="1"/>
  <c r="EW154" i="1"/>
  <c r="CX154" i="1"/>
  <c r="CY154" i="1"/>
  <c r="GT268" i="1"/>
  <c r="CV269" i="1"/>
  <c r="EQ284" i="1"/>
  <c r="DG275" i="1"/>
  <c r="EO282" i="1"/>
  <c r="ES269" i="1"/>
  <c r="EO271" i="1"/>
  <c r="HR279" i="1"/>
  <c r="HU277" i="1"/>
  <c r="GT284" i="1"/>
  <c r="EK282" i="1"/>
  <c r="EP269" i="1"/>
  <c r="EL285" i="1"/>
  <c r="FN271" i="1"/>
  <c r="FO271" i="1"/>
  <c r="BN266" i="1"/>
  <c r="AL266" i="1"/>
  <c r="HX268" i="1"/>
  <c r="EK269" i="1"/>
  <c r="EU266" i="1"/>
  <c r="EW266" i="1"/>
  <c r="AN267" i="1"/>
  <c r="AK266" i="1"/>
  <c r="EL271" i="1"/>
  <c r="CW271" i="1"/>
  <c r="GT267" i="1"/>
  <c r="ES286" i="1"/>
  <c r="AK272" i="1"/>
  <c r="BN272" i="1"/>
  <c r="AL272" i="1"/>
  <c r="BN284" i="1"/>
  <c r="AL284" i="1"/>
  <c r="EP272" i="1"/>
  <c r="ET280" i="1"/>
  <c r="EU282" i="1"/>
  <c r="EW282" i="1"/>
  <c r="HV268" i="1"/>
  <c r="EO270" i="1"/>
  <c r="EM268" i="1"/>
  <c r="EP264" i="1"/>
  <c r="ET284" i="1"/>
  <c r="ET283" i="1"/>
  <c r="EK280" i="1"/>
  <c r="EO283" i="1"/>
  <c r="ES284" i="1"/>
  <c r="FA286" i="1"/>
  <c r="EK267" i="1"/>
  <c r="CW272" i="1"/>
  <c r="GT280" i="1"/>
  <c r="FA267" i="1"/>
  <c r="EZ270" i="1"/>
  <c r="EM282" i="1"/>
  <c r="ES270" i="1"/>
  <c r="CU269" i="1"/>
  <c r="AK269" i="1"/>
  <c r="EM284" i="1"/>
  <c r="GS266" i="1"/>
  <c r="ES267" i="1"/>
  <c r="EZ273" i="1"/>
  <c r="EL264" i="1"/>
  <c r="EM273" i="1"/>
  <c r="EP285" i="1"/>
  <c r="HX275" i="1"/>
  <c r="HQ283" i="1"/>
  <c r="EP266" i="1"/>
  <c r="EK271" i="1"/>
  <c r="EZ282" i="1"/>
  <c r="CV284" i="1"/>
  <c r="HS275" i="1"/>
  <c r="EU275" i="1"/>
  <c r="EW275" i="1"/>
  <c r="EO269" i="1"/>
  <c r="EV267" i="1"/>
  <c r="ET271" i="1"/>
  <c r="AN284" i="1"/>
  <c r="II254" i="1"/>
  <c r="FN260" i="1"/>
  <c r="FO260" i="1"/>
  <c r="GS267" i="1"/>
  <c r="AN271" i="1"/>
  <c r="CV279" i="1"/>
  <c r="FN269" i="1"/>
  <c r="FO269" i="1"/>
  <c r="BO280" i="1"/>
  <c r="DG280" i="1"/>
  <c r="BO270" i="1"/>
  <c r="HA270" i="1"/>
  <c r="FN270" i="1"/>
  <c r="FO270" i="1"/>
  <c r="EY272" i="1"/>
  <c r="FN279" i="1"/>
  <c r="FO279" i="1"/>
  <c r="EP280" i="1"/>
  <c r="GT282" i="1"/>
  <c r="CV285" i="1"/>
  <c r="EP270" i="1"/>
  <c r="EV270" i="1"/>
  <c r="FA282" i="1"/>
  <c r="CW270" i="1"/>
  <c r="CV280" i="1"/>
  <c r="AN269" i="1"/>
  <c r="EL270" i="1"/>
  <c r="EU270" i="1"/>
  <c r="EY280" i="1"/>
  <c r="EO285" i="1"/>
  <c r="EV286" i="1"/>
  <c r="DW268" i="1"/>
  <c r="DX268" i="1"/>
  <c r="EV285" i="1"/>
  <c r="BO268" i="1"/>
  <c r="DG268" i="1"/>
  <c r="BO277" i="1"/>
  <c r="DG277" i="1"/>
  <c r="CW286" i="1"/>
  <c r="ET270" i="1"/>
  <c r="EU268" i="1"/>
  <c r="DW272" i="1"/>
  <c r="EK277" i="1"/>
  <c r="GT283" i="1"/>
  <c r="AN268" i="1"/>
  <c r="GS280" i="1"/>
  <c r="BO283" i="1"/>
  <c r="DI283" i="1"/>
  <c r="ES285" i="1"/>
  <c r="EU286" i="1"/>
  <c r="EK270" i="1"/>
  <c r="ES283" i="1"/>
  <c r="EK285" i="1"/>
  <c r="BO286" i="1"/>
  <c r="DG286" i="1"/>
  <c r="IG274" i="1"/>
  <c r="IH274" i="1"/>
  <c r="II274" i="1"/>
  <c r="IA274" i="1"/>
  <c r="IC274" i="1"/>
  <c r="IE274" i="1"/>
  <c r="HP274" i="1"/>
  <c r="IH269" i="1"/>
  <c r="HZ269" i="1"/>
  <c r="II269" i="1"/>
  <c r="IB269" i="1"/>
  <c r="ID269" i="1"/>
  <c r="IF269" i="1"/>
  <c r="IG269" i="1"/>
  <c r="HO269" i="1"/>
  <c r="HP269" i="1"/>
  <c r="IF287" i="1"/>
  <c r="IG287" i="1"/>
  <c r="IH287" i="1"/>
  <c r="II287" i="1"/>
  <c r="IA287" i="1"/>
  <c r="IC287" i="1"/>
  <c r="ID287" i="1"/>
  <c r="IE287" i="1"/>
  <c r="HP287" i="1"/>
  <c r="IF283" i="1"/>
  <c r="IG283" i="1"/>
  <c r="IH283" i="1"/>
  <c r="II283" i="1"/>
  <c r="IA283" i="1"/>
  <c r="IB283" i="1"/>
  <c r="IC283" i="1"/>
  <c r="ID283" i="1"/>
  <c r="IE283" i="1"/>
  <c r="HP283" i="1"/>
  <c r="IC285" i="1"/>
  <c r="IE285" i="1"/>
  <c r="IG285" i="1"/>
  <c r="II285" i="1"/>
  <c r="IA285" i="1"/>
  <c r="HO285" i="1"/>
  <c r="HP285" i="1"/>
  <c r="IF250" i="1"/>
  <c r="IG250" i="1"/>
  <c r="IH250" i="1"/>
  <c r="II250" i="1"/>
  <c r="IA250" i="1"/>
  <c r="IC250" i="1"/>
  <c r="IE250" i="1"/>
  <c r="HP250" i="1"/>
  <c r="IB254" i="1"/>
  <c r="IB276" i="1"/>
  <c r="IC276" i="1"/>
  <c r="ID276" i="1"/>
  <c r="IE276" i="1"/>
  <c r="IF276" i="1"/>
  <c r="IG276" i="1"/>
  <c r="IH276" i="1"/>
  <c r="II276" i="1"/>
  <c r="IA276" i="1"/>
  <c r="HP276" i="1"/>
  <c r="ID271" i="1"/>
  <c r="IF271" i="1"/>
  <c r="IH271" i="1"/>
  <c r="HZ271" i="1"/>
  <c r="HO271" i="1"/>
  <c r="II271" i="1"/>
  <c r="IB271" i="1"/>
  <c r="IC268" i="1"/>
  <c r="IE268" i="1"/>
  <c r="IF268" i="1"/>
  <c r="IG268" i="1"/>
  <c r="IH268" i="1"/>
  <c r="II268" i="1"/>
  <c r="IA268" i="1"/>
  <c r="HP268" i="1"/>
  <c r="CW269" i="1"/>
  <c r="EP277" i="1"/>
  <c r="AN277" i="1"/>
  <c r="DW279" i="1"/>
  <c r="DX279" i="1"/>
  <c r="CW283" i="1"/>
  <c r="DW283" i="1"/>
  <c r="EQ285" i="1"/>
  <c r="HV283" i="1"/>
  <c r="IF278" i="1"/>
  <c r="IG278" i="1"/>
  <c r="IH278" i="1"/>
  <c r="HZ278" i="1"/>
  <c r="II278" i="1"/>
  <c r="IB278" i="1"/>
  <c r="ID278" i="1"/>
  <c r="IE278" i="1"/>
  <c r="HO278" i="1"/>
  <c r="EM269" i="1"/>
  <c r="EU269" i="1"/>
  <c r="EW269" i="1"/>
  <c r="EO273" i="1"/>
  <c r="CW277" i="1"/>
  <c r="EU285" i="1"/>
  <c r="EW285" i="1"/>
  <c r="HR283" i="1"/>
  <c r="IE263" i="1"/>
  <c r="IF263" i="1"/>
  <c r="IG263" i="1"/>
  <c r="IH263" i="1"/>
  <c r="II263" i="1"/>
  <c r="IA263" i="1"/>
  <c r="HP263" i="1"/>
  <c r="IC263" i="1"/>
  <c r="IH273" i="1"/>
  <c r="HZ273" i="1"/>
  <c r="IB273" i="1"/>
  <c r="ID273" i="1"/>
  <c r="IF273" i="1"/>
  <c r="HO273" i="1"/>
  <c r="IB280" i="1"/>
  <c r="IC280" i="1"/>
  <c r="ID280" i="1"/>
  <c r="IE280" i="1"/>
  <c r="IF280" i="1"/>
  <c r="IG280" i="1"/>
  <c r="IH280" i="1"/>
  <c r="HZ280" i="1"/>
  <c r="II280" i="1"/>
  <c r="IA280" i="1"/>
  <c r="HO280" i="1"/>
  <c r="BO269" i="1"/>
  <c r="DG269" i="1"/>
  <c r="GS269" i="1"/>
  <c r="EU279" i="1"/>
  <c r="FA283" i="1"/>
  <c r="AN285" i="1"/>
  <c r="EZ285" i="1"/>
  <c r="HS283" i="1"/>
  <c r="IC264" i="1"/>
  <c r="IE264" i="1"/>
  <c r="IG264" i="1"/>
  <c r="IH264" i="1"/>
  <c r="II264" i="1"/>
  <c r="IA264" i="1"/>
  <c r="HP264" i="1"/>
  <c r="IB272" i="1"/>
  <c r="IC272" i="1"/>
  <c r="ID272" i="1"/>
  <c r="IE272" i="1"/>
  <c r="IF272" i="1"/>
  <c r="IG272" i="1"/>
  <c r="IH272" i="1"/>
  <c r="II272" i="1"/>
  <c r="IA272" i="1"/>
  <c r="HP272" i="1"/>
  <c r="IH282" i="1"/>
  <c r="II282" i="1"/>
  <c r="IA282" i="1"/>
  <c r="IC282" i="1"/>
  <c r="ID282" i="1"/>
  <c r="IE282" i="1"/>
  <c r="IF282" i="1"/>
  <c r="IG282" i="1"/>
  <c r="HP282" i="1"/>
  <c r="EV268" i="1"/>
  <c r="EY268" i="1"/>
  <c r="CV270" i="1"/>
  <c r="EZ271" i="1"/>
  <c r="EK272" i="1"/>
  <c r="ET277" i="1"/>
  <c r="CW279" i="1"/>
  <c r="EL280" i="1"/>
  <c r="EU280" i="1"/>
  <c r="EQ283" i="1"/>
  <c r="EU283" i="1"/>
  <c r="EW283" i="1"/>
  <c r="CW285" i="1"/>
  <c r="BN285" i="1"/>
  <c r="AL285" i="1"/>
  <c r="DW285" i="1"/>
  <c r="DX285" i="1"/>
  <c r="HT283" i="1"/>
  <c r="HX285" i="1"/>
  <c r="HR268" i="1"/>
  <c r="IH265" i="1"/>
  <c r="HZ265" i="1"/>
  <c r="II265" i="1"/>
  <c r="IB265" i="1"/>
  <c r="ID265" i="1"/>
  <c r="IE265" i="1"/>
  <c r="IF265" i="1"/>
  <c r="IG265" i="1"/>
  <c r="HO265" i="1"/>
  <c r="ID267" i="1"/>
  <c r="IE267" i="1"/>
  <c r="IF267" i="1"/>
  <c r="IG267" i="1"/>
  <c r="IH267" i="1"/>
  <c r="II267" i="1"/>
  <c r="IA267" i="1"/>
  <c r="HP267" i="1"/>
  <c r="IB267" i="1"/>
  <c r="IC267" i="1"/>
  <c r="IG270" i="1"/>
  <c r="IH270" i="1"/>
  <c r="II270" i="1"/>
  <c r="IA270" i="1"/>
  <c r="IC270" i="1"/>
  <c r="IE270" i="1"/>
  <c r="HP270" i="1"/>
  <c r="EZ284" i="1"/>
  <c r="IE284" i="1"/>
  <c r="IG284" i="1"/>
  <c r="IH284" i="1"/>
  <c r="II284" i="1"/>
  <c r="IA284" i="1"/>
  <c r="HP284" i="1"/>
  <c r="IC284" i="1"/>
  <c r="EP267" i="1"/>
  <c r="CW268" i="1"/>
  <c r="FA268" i="1"/>
  <c r="GT269" i="1"/>
  <c r="EQ270" i="1"/>
  <c r="EO272" i="1"/>
  <c r="ET272" i="1"/>
  <c r="EZ274" i="1"/>
  <c r="DW275" i="1"/>
  <c r="EV277" i="1"/>
  <c r="ET279" i="1"/>
  <c r="EO280" i="1"/>
  <c r="EV280" i="1"/>
  <c r="EV282" i="1"/>
  <c r="FN283" i="1"/>
  <c r="FO283" i="1"/>
  <c r="AN283" i="1"/>
  <c r="EY283" i="1"/>
  <c r="ET285" i="1"/>
  <c r="BO282" i="1"/>
  <c r="DV282" i="1"/>
  <c r="HU283" i="1"/>
  <c r="HV285" i="1"/>
  <c r="HU268" i="1"/>
  <c r="ID275" i="1"/>
  <c r="IE275" i="1"/>
  <c r="IF275" i="1"/>
  <c r="IG275" i="1"/>
  <c r="IH275" i="1"/>
  <c r="HZ275" i="1"/>
  <c r="HO275" i="1"/>
  <c r="II275" i="1"/>
  <c r="IA275" i="1"/>
  <c r="IB275" i="1"/>
  <c r="IC275" i="1"/>
  <c r="EO263" i="1"/>
  <c r="GU264" i="1"/>
  <c r="CW266" i="1"/>
  <c r="CW267" i="1"/>
  <c r="GS268" i="1"/>
  <c r="FA269" i="1"/>
  <c r="BN270" i="1"/>
  <c r="AL270" i="1"/>
  <c r="FA270" i="1"/>
  <c r="GT271" i="1"/>
  <c r="AN272" i="1"/>
  <c r="GT274" i="1"/>
  <c r="FA277" i="1"/>
  <c r="EZ269" i="1"/>
  <c r="DW269" i="1"/>
  <c r="DX269" i="1"/>
  <c r="EL273" i="1"/>
  <c r="BO279" i="1"/>
  <c r="HF279" i="1"/>
  <c r="CT283" i="1"/>
  <c r="EV283" i="1"/>
  <c r="GS283" i="1"/>
  <c r="BO285" i="1"/>
  <c r="DG285" i="1"/>
  <c r="FA285" i="1"/>
  <c r="BO284" i="1"/>
  <c r="HF284" i="1"/>
  <c r="HW283" i="1"/>
  <c r="HR285" i="1"/>
  <c r="HW268" i="1"/>
  <c r="FA266" i="1"/>
  <c r="IF266" i="1"/>
  <c r="IG266" i="1"/>
  <c r="IH266" i="1"/>
  <c r="II266" i="1"/>
  <c r="IA266" i="1"/>
  <c r="IC266" i="1"/>
  <c r="ID266" i="1"/>
  <c r="IE266" i="1"/>
  <c r="HP266" i="1"/>
  <c r="HO266" i="1"/>
  <c r="DW286" i="1"/>
  <c r="DX286" i="1"/>
  <c r="IH286" i="1"/>
  <c r="HZ286" i="1"/>
  <c r="II286" i="1"/>
  <c r="IB286" i="1"/>
  <c r="ID286" i="1"/>
  <c r="IF286" i="1"/>
  <c r="IG286" i="1"/>
  <c r="HO286" i="1"/>
  <c r="IE279" i="1"/>
  <c r="IF279" i="1"/>
  <c r="IG279" i="1"/>
  <c r="IH279" i="1"/>
  <c r="II279" i="1"/>
  <c r="IA279" i="1"/>
  <c r="HP279" i="1"/>
  <c r="IC279" i="1"/>
  <c r="IH277" i="1"/>
  <c r="HZ277" i="1"/>
  <c r="II277" i="1"/>
  <c r="IB277" i="1"/>
  <c r="ID277" i="1"/>
  <c r="IE277" i="1"/>
  <c r="IF277" i="1"/>
  <c r="IG277" i="1"/>
  <c r="HO277" i="1"/>
  <c r="EK265" i="1"/>
  <c r="EL269" i="1"/>
  <c r="ET269" i="1"/>
  <c r="EY270" i="1"/>
  <c r="EU272" i="1"/>
  <c r="EW272" i="1"/>
  <c r="DW277" i="1"/>
  <c r="DX277" i="1"/>
  <c r="BO271" i="1"/>
  <c r="DV271" i="1"/>
  <c r="EP282" i="1"/>
  <c r="CW282" i="1"/>
  <c r="BN283" i="1"/>
  <c r="AL283" i="1"/>
  <c r="EZ283" i="1"/>
  <c r="FA284" i="1"/>
  <c r="HR275" i="1"/>
  <c r="HX283" i="1"/>
  <c r="HT285" i="1"/>
  <c r="HT268" i="1"/>
  <c r="EV271" i="1"/>
  <c r="FA271" i="1"/>
  <c r="EU273" i="1"/>
  <c r="EK273" i="1"/>
  <c r="GT285" i="1"/>
  <c r="EP265" i="1"/>
  <c r="EQ269" i="1"/>
  <c r="EV269" i="1"/>
  <c r="CT271" i="1"/>
  <c r="ES271" i="1"/>
  <c r="BO273" i="1"/>
  <c r="DJ273" i="1"/>
  <c r="CH273" i="1"/>
  <c r="DW271" i="1"/>
  <c r="DX271" i="1"/>
  <c r="EP284" i="1"/>
  <c r="EU284" i="1"/>
  <c r="EW284" i="1"/>
  <c r="GT286" i="1"/>
  <c r="ET262" i="1"/>
  <c r="CS265" i="1"/>
  <c r="GT266" i="1"/>
  <c r="BN269" i="1"/>
  <c r="AL269" i="1"/>
  <c r="EY269" i="1"/>
  <c r="BN271" i="1"/>
  <c r="AL271" i="1"/>
  <c r="EY266" i="1"/>
  <c r="ES274" i="1"/>
  <c r="EV284" i="1"/>
  <c r="CS285" i="1"/>
  <c r="BN264" i="1"/>
  <c r="AL264" i="1"/>
  <c r="ES263" i="1"/>
  <c r="HS285" i="1"/>
  <c r="HQ285" i="1"/>
  <c r="EM286" i="1"/>
  <c r="HU263" i="1"/>
  <c r="HV263" i="1"/>
  <c r="HW263" i="1"/>
  <c r="HX263" i="1"/>
  <c r="HT263" i="1"/>
  <c r="HR263" i="1"/>
  <c r="HR264" i="1"/>
  <c r="HX264" i="1"/>
  <c r="HV264" i="1"/>
  <c r="HW264" i="1"/>
  <c r="HT264" i="1"/>
  <c r="HX274" i="1"/>
  <c r="HV274" i="1"/>
  <c r="HR274" i="1"/>
  <c r="HT274" i="1"/>
  <c r="HW274" i="1"/>
  <c r="BN267" i="1"/>
  <c r="AL267" i="1"/>
  <c r="BS275" i="1"/>
  <c r="DH275" i="1"/>
  <c r="HX250" i="1"/>
  <c r="HR250" i="1"/>
  <c r="HT250" i="1"/>
  <c r="HU250" i="1"/>
  <c r="HW250" i="1"/>
  <c r="HV250" i="1"/>
  <c r="HS252" i="1"/>
  <c r="FA278" i="1"/>
  <c r="HX278" i="1"/>
  <c r="HU278" i="1"/>
  <c r="HQ278" i="1"/>
  <c r="HS278" i="1"/>
  <c r="HT278" i="1"/>
  <c r="HW278" i="1"/>
  <c r="HV278" i="1"/>
  <c r="HS273" i="1"/>
  <c r="HW273" i="1"/>
  <c r="HU273" i="1"/>
  <c r="HQ273" i="1"/>
  <c r="HR280" i="1"/>
  <c r="HX280" i="1"/>
  <c r="HV280" i="1"/>
  <c r="HQ280" i="1"/>
  <c r="HS280" i="1"/>
  <c r="HU280" i="1"/>
  <c r="HW280" i="1"/>
  <c r="HT280" i="1"/>
  <c r="EP287" i="1"/>
  <c r="CV287" i="1"/>
  <c r="BN287" i="1"/>
  <c r="AL287" i="1"/>
  <c r="EQ287" i="1"/>
  <c r="FN287" i="1"/>
  <c r="FO287" i="1"/>
  <c r="EO286" i="1"/>
  <c r="BN262" i="1"/>
  <c r="AL262" i="1"/>
  <c r="EQ267" i="1"/>
  <c r="EZ267" i="1"/>
  <c r="EZ275" i="1"/>
  <c r="EM279" i="1"/>
  <c r="EY279" i="1"/>
  <c r="EP286" i="1"/>
  <c r="EZ286" i="1"/>
  <c r="EY276" i="1"/>
  <c r="HX276" i="1"/>
  <c r="HQ276" i="1"/>
  <c r="HU276" i="1"/>
  <c r="HR276" i="1"/>
  <c r="HS276" i="1"/>
  <c r="HV276" i="1"/>
  <c r="HW276" i="1"/>
  <c r="HT276" i="1"/>
  <c r="HS282" i="1"/>
  <c r="HR282" i="1"/>
  <c r="HT282" i="1"/>
  <c r="HV282" i="1"/>
  <c r="HW282" i="1"/>
  <c r="HU282" i="1"/>
  <c r="HX282" i="1"/>
  <c r="EP262" i="1"/>
  <c r="EP263" i="1"/>
  <c r="EO267" i="1"/>
  <c r="ET267" i="1"/>
  <c r="EV273" i="1"/>
  <c r="FA274" i="1"/>
  <c r="EQ275" i="1"/>
  <c r="CW275" i="1"/>
  <c r="BN277" i="1"/>
  <c r="AL277" i="1"/>
  <c r="EZ277" i="1"/>
  <c r="ES275" i="1"/>
  <c r="AN264" i="1"/>
  <c r="ES279" i="1"/>
  <c r="EM280" i="1"/>
  <c r="EQ280" i="1"/>
  <c r="DW280" i="1"/>
  <c r="DX280" i="1"/>
  <c r="EK283" i="1"/>
  <c r="EZ272" i="1"/>
  <c r="HR272" i="1"/>
  <c r="HX272" i="1"/>
  <c r="HQ272" i="1"/>
  <c r="HU272" i="1"/>
  <c r="HS272" i="1"/>
  <c r="HV272" i="1"/>
  <c r="HW272" i="1"/>
  <c r="HT272" i="1"/>
  <c r="HV284" i="1"/>
  <c r="HR284" i="1"/>
  <c r="HW284" i="1"/>
  <c r="HX284" i="1"/>
  <c r="HU284" i="1"/>
  <c r="HT284" i="1"/>
  <c r="HU271" i="1"/>
  <c r="HW271" i="1"/>
  <c r="HX271" i="1"/>
  <c r="HS271" i="1"/>
  <c r="HQ271" i="1"/>
  <c r="ET263" i="1"/>
  <c r="FA264" i="1"/>
  <c r="EQ274" i="1"/>
  <c r="EK275" i="1"/>
  <c r="EQ277" i="1"/>
  <c r="ET278" i="1"/>
  <c r="ET266" i="1"/>
  <c r="EZ279" i="1"/>
  <c r="BN280" i="1"/>
  <c r="AL280" i="1"/>
  <c r="CW280" i="1"/>
  <c r="EY282" i="1"/>
  <c r="EL283" i="1"/>
  <c r="EM285" i="1"/>
  <c r="EK286" i="1"/>
  <c r="EQ286" i="1"/>
  <c r="HU285" i="1"/>
  <c r="HV267" i="1"/>
  <c r="HR267" i="1"/>
  <c r="HW267" i="1"/>
  <c r="HX267" i="1"/>
  <c r="HS267" i="1"/>
  <c r="HQ267" i="1"/>
  <c r="HU267" i="1"/>
  <c r="HT267" i="1"/>
  <c r="DW270" i="1"/>
  <c r="DX270" i="1"/>
  <c r="HX270" i="1"/>
  <c r="HT270" i="1"/>
  <c r="HR270" i="1"/>
  <c r="HW270" i="1"/>
  <c r="HV270" i="1"/>
  <c r="EO287" i="1"/>
  <c r="EM287" i="1"/>
  <c r="EL287" i="1"/>
  <c r="EK287" i="1"/>
  <c r="ET264" i="1"/>
  <c r="BN273" i="1"/>
  <c r="AL273" i="1"/>
  <c r="EO274" i="1"/>
  <c r="EL275" i="1"/>
  <c r="FN275" i="1"/>
  <c r="FO275" i="1"/>
  <c r="FA275" i="1"/>
  <c r="CW278" i="1"/>
  <c r="CV267" i="1"/>
  <c r="BN279" i="1"/>
  <c r="AL279" i="1"/>
  <c r="EP279" i="1"/>
  <c r="AN279" i="1"/>
  <c r="ES280" i="1"/>
  <c r="EZ280" i="1"/>
  <c r="EQ282" i="1"/>
  <c r="AN282" i="1"/>
  <c r="EL282" i="1"/>
  <c r="EM283" i="1"/>
  <c r="CW284" i="1"/>
  <c r="DW284" i="1"/>
  <c r="DX284" i="1"/>
  <c r="EY285" i="1"/>
  <c r="HW285" i="1"/>
  <c r="EV287" i="1"/>
  <c r="AN287" i="1"/>
  <c r="BO287" i="1"/>
  <c r="DG287" i="1"/>
  <c r="ET287" i="1"/>
  <c r="ES287" i="1"/>
  <c r="CW287" i="1"/>
  <c r="EU287" i="1"/>
  <c r="HS286" i="1"/>
  <c r="HV286" i="1"/>
  <c r="HW286" i="1"/>
  <c r="HX286" i="1"/>
  <c r="HQ286" i="1"/>
  <c r="HU286" i="1"/>
  <c r="FN263" i="1"/>
  <c r="FO263" i="1"/>
  <c r="EK266" i="1"/>
  <c r="EV266" i="1"/>
  <c r="FN267" i="1"/>
  <c r="FO267" i="1"/>
  <c r="GS272" i="1"/>
  <c r="EP273" i="1"/>
  <c r="EV274" i="1"/>
  <c r="BN275" i="1"/>
  <c r="AL275" i="1"/>
  <c r="ET275" i="1"/>
  <c r="FN278" i="1"/>
  <c r="FO278" i="1"/>
  <c r="ET273" i="1"/>
  <c r="EK279" i="1"/>
  <c r="EO279" i="1"/>
  <c r="EV279" i="1"/>
  <c r="AN280" i="1"/>
  <c r="FA280" i="1"/>
  <c r="CV282" i="1"/>
  <c r="DW282" i="1"/>
  <c r="ES282" i="1"/>
  <c r="ET282" i="1"/>
  <c r="GS285" i="1"/>
  <c r="EL286" i="1"/>
  <c r="AK286" i="1"/>
  <c r="AN286" i="1"/>
  <c r="ET286" i="1"/>
  <c r="EY286" i="1"/>
  <c r="HS265" i="1"/>
  <c r="HT265" i="1"/>
  <c r="HV265" i="1"/>
  <c r="HW265" i="1"/>
  <c r="HU265" i="1"/>
  <c r="HX265" i="1"/>
  <c r="HQ265" i="1"/>
  <c r="HX266" i="1"/>
  <c r="HQ266" i="1"/>
  <c r="HR266" i="1"/>
  <c r="HS266" i="1"/>
  <c r="HT266" i="1"/>
  <c r="HU266" i="1"/>
  <c r="HV266" i="1"/>
  <c r="HW266" i="1"/>
  <c r="HS269" i="1"/>
  <c r="HT269" i="1"/>
  <c r="HV269" i="1"/>
  <c r="HW269" i="1"/>
  <c r="HX269" i="1"/>
  <c r="HR269" i="1"/>
  <c r="HQ269" i="1"/>
  <c r="HU269" i="1"/>
  <c r="HX287" i="1"/>
  <c r="HU287" i="1"/>
  <c r="HS287" i="1"/>
  <c r="HT287" i="1"/>
  <c r="HR287" i="1"/>
  <c r="HV287" i="1"/>
  <c r="HW287" i="1"/>
  <c r="EZ287" i="1"/>
  <c r="GS287" i="1"/>
  <c r="GT287" i="1"/>
  <c r="EY287" i="1"/>
  <c r="FA287" i="1"/>
  <c r="DW287" i="1"/>
  <c r="DX287" i="1"/>
  <c r="ES264" i="1"/>
  <c r="EL266" i="1"/>
  <c r="BO266" i="1"/>
  <c r="FC266" i="1"/>
  <c r="FD266" i="1"/>
  <c r="EQ271" i="1"/>
  <c r="EM271" i="1"/>
  <c r="EU271" i="1"/>
  <c r="EY271" i="1"/>
  <c r="GT272" i="1"/>
  <c r="EY273" i="1"/>
  <c r="AN274" i="1"/>
  <c r="EY275" i="1"/>
  <c r="ES277" i="1"/>
  <c r="CV278" i="1"/>
  <c r="EL279" i="1"/>
  <c r="BN282" i="1"/>
  <c r="AL282" i="1"/>
  <c r="GS282" i="1"/>
  <c r="EP283" i="1"/>
  <c r="EL284" i="1"/>
  <c r="EY284" i="1"/>
  <c r="BN286" i="1"/>
  <c r="AL286" i="1"/>
  <c r="GS286" i="1"/>
  <c r="HA285" i="1"/>
  <c r="GV285" i="1"/>
  <c r="GY285" i="1"/>
  <c r="GW285" i="1"/>
  <c r="GX285" i="1"/>
  <c r="GU285" i="1"/>
  <c r="CT285" i="1"/>
  <c r="CS284" i="1"/>
  <c r="CS283" i="1"/>
  <c r="HF283" i="1"/>
  <c r="HE283" i="1"/>
  <c r="HA283" i="1"/>
  <c r="HB283" i="1"/>
  <c r="HC283" i="1"/>
  <c r="HD283" i="1"/>
  <c r="DV283" i="1"/>
  <c r="DH283" i="1"/>
  <c r="GV283" i="1"/>
  <c r="HE280" i="1"/>
  <c r="HF280" i="1"/>
  <c r="HA280" i="1"/>
  <c r="HB280" i="1"/>
  <c r="HC280" i="1"/>
  <c r="HD280" i="1"/>
  <c r="DJ280" i="1"/>
  <c r="CH280" i="1"/>
  <c r="DH280" i="1"/>
  <c r="DV280" i="1"/>
  <c r="DW263" i="1"/>
  <c r="DX263" i="1"/>
  <c r="GT264" i="1"/>
  <c r="DW264" i="1"/>
  <c r="DX264" i="1"/>
  <c r="GY262" i="1"/>
  <c r="GT263" i="1"/>
  <c r="EZ264" i="1"/>
  <c r="GT270" i="1"/>
  <c r="CW276" i="1"/>
  <c r="CV276" i="1"/>
  <c r="FN276" i="1"/>
  <c r="FO276" i="1"/>
  <c r="GT276" i="1"/>
  <c r="EO278" i="1"/>
  <c r="ES278" i="1"/>
  <c r="DW278" i="1"/>
  <c r="DX278" i="1"/>
  <c r="EY265" i="1"/>
  <c r="DW265" i="1"/>
  <c r="DX265" i="1"/>
  <c r="EZ268" i="1"/>
  <c r="ET276" i="1"/>
  <c r="EL276" i="1"/>
  <c r="BO263" i="1"/>
  <c r="DG263" i="1"/>
  <c r="CV268" i="1"/>
  <c r="EU276" i="1"/>
  <c r="EM276" i="1"/>
  <c r="DW276" i="1"/>
  <c r="DX276" i="1"/>
  <c r="BN276" i="1"/>
  <c r="AL276" i="1"/>
  <c r="EO262" i="1"/>
  <c r="EV263" i="1"/>
  <c r="EK268" i="1"/>
  <c r="BN268" i="1"/>
  <c r="AL268" i="1"/>
  <c r="EQ273" i="1"/>
  <c r="AN273" i="1"/>
  <c r="CV274" i="1"/>
  <c r="DW274" i="1"/>
  <c r="DX274" i="1"/>
  <c r="CW274" i="1"/>
  <c r="EU274" i="1"/>
  <c r="BO276" i="1"/>
  <c r="DG276" i="1"/>
  <c r="EO276" i="1"/>
  <c r="EK278" i="1"/>
  <c r="BN278" i="1"/>
  <c r="AL278" i="1"/>
  <c r="EU278" i="1"/>
  <c r="GS278" i="1"/>
  <c r="FA273" i="1"/>
  <c r="FN274" i="1"/>
  <c r="FO274" i="1"/>
  <c r="BO274" i="1"/>
  <c r="DG274" i="1"/>
  <c r="EM275" i="1"/>
  <c r="EV276" i="1"/>
  <c r="EQ276" i="1"/>
  <c r="EZ276" i="1"/>
  <c r="EL277" i="1"/>
  <c r="EM278" i="1"/>
  <c r="BO278" i="1"/>
  <c r="DG278" i="1"/>
  <c r="EZ278" i="1"/>
  <c r="EL262" i="1"/>
  <c r="ES262" i="1"/>
  <c r="CV263" i="1"/>
  <c r="EM264" i="1"/>
  <c r="EU264" i="1"/>
  <c r="AN265" i="1"/>
  <c r="EM266" i="1"/>
  <c r="EQ266" i="1"/>
  <c r="AN266" i="1"/>
  <c r="EO268" i="1"/>
  <c r="EP268" i="1"/>
  <c r="EV272" i="1"/>
  <c r="FA272" i="1"/>
  <c r="ES273" i="1"/>
  <c r="DW273" i="1"/>
  <c r="DX273" i="1"/>
  <c r="EL274" i="1"/>
  <c r="EK274" i="1"/>
  <c r="EP274" i="1"/>
  <c r="ET274" i="1"/>
  <c r="EO275" i="1"/>
  <c r="AN276" i="1"/>
  <c r="FA276" i="1"/>
  <c r="EM277" i="1"/>
  <c r="EO277" i="1"/>
  <c r="EP278" i="1"/>
  <c r="EV278" i="1"/>
  <c r="EY278" i="1"/>
  <c r="DW267" i="1"/>
  <c r="EL263" i="1"/>
  <c r="FN262" i="1"/>
  <c r="BN263" i="1"/>
  <c r="AL263" i="1"/>
  <c r="EO264" i="1"/>
  <c r="EO266" i="1"/>
  <c r="ES266" i="1"/>
  <c r="EZ266" i="1"/>
  <c r="EL267" i="1"/>
  <c r="BO267" i="1"/>
  <c r="DG267" i="1"/>
  <c r="ES268" i="1"/>
  <c r="ET268" i="1"/>
  <c r="EM270" i="1"/>
  <c r="EQ272" i="1"/>
  <c r="EM272" i="1"/>
  <c r="CV273" i="1"/>
  <c r="CW273" i="1"/>
  <c r="EY274" i="1"/>
  <c r="GS276" i="1"/>
  <c r="EY277" i="1"/>
  <c r="EL278" i="1"/>
  <c r="AN278" i="1"/>
  <c r="GT278" i="1"/>
  <c r="EQ264" i="1"/>
  <c r="FN264" i="1"/>
  <c r="FO264" i="1"/>
  <c r="ES265" i="1"/>
  <c r="EM267" i="1"/>
  <c r="EY267" i="1"/>
  <c r="EL268" i="1"/>
  <c r="EQ268" i="1"/>
  <c r="AN270" i="1"/>
  <c r="BO272" i="1"/>
  <c r="DG272" i="1"/>
  <c r="EM274" i="1"/>
  <c r="EP276" i="1"/>
  <c r="DW266" i="1"/>
  <c r="DX266" i="1"/>
  <c r="HC277" i="1"/>
  <c r="HE275" i="1"/>
  <c r="HF275" i="1"/>
  <c r="HA275" i="1"/>
  <c r="HB275" i="1"/>
  <c r="HD275" i="1"/>
  <c r="HC275" i="1"/>
  <c r="DJ275" i="1"/>
  <c r="DI275" i="1"/>
  <c r="DV275" i="1"/>
  <c r="CT272" i="1"/>
  <c r="GW271" i="1"/>
  <c r="GV269" i="1"/>
  <c r="GW269" i="1"/>
  <c r="GX269" i="1"/>
  <c r="GY269" i="1"/>
  <c r="GU269" i="1"/>
  <c r="CS269" i="1"/>
  <c r="HF269" i="1"/>
  <c r="CT269" i="1"/>
  <c r="EW267" i="1"/>
  <c r="CS266" i="1"/>
  <c r="CT266" i="1"/>
  <c r="GV266" i="1"/>
  <c r="GW266" i="1"/>
  <c r="GX266" i="1"/>
  <c r="GY266" i="1"/>
  <c r="GU266" i="1"/>
  <c r="EM263" i="1"/>
  <c r="CW263" i="1"/>
  <c r="EZ263" i="1"/>
  <c r="EZ265" i="1"/>
  <c r="EV265" i="1"/>
  <c r="AN263" i="1"/>
  <c r="FA263" i="1"/>
  <c r="FA265" i="1"/>
  <c r="BO265" i="1"/>
  <c r="DG265" i="1"/>
  <c r="EQ263" i="1"/>
  <c r="GS265" i="1"/>
  <c r="EU265" i="1"/>
  <c r="EU263" i="1"/>
  <c r="EM265" i="1"/>
  <c r="DW248" i="1"/>
  <c r="DX248" i="1"/>
  <c r="EY263" i="1"/>
  <c r="EV264" i="1"/>
  <c r="EO265" i="1"/>
  <c r="GT265" i="1"/>
  <c r="EQ265" i="1"/>
  <c r="CW265" i="1"/>
  <c r="FN248" i="1"/>
  <c r="FO248" i="1"/>
  <c r="EK262" i="1"/>
  <c r="EK263" i="1"/>
  <c r="GS263" i="1"/>
  <c r="EK264" i="1"/>
  <c r="CW264" i="1"/>
  <c r="EY264" i="1"/>
  <c r="EL265" i="1"/>
  <c r="BN265" i="1"/>
  <c r="AL265" i="1"/>
  <c r="FN265" i="1"/>
  <c r="FO265" i="1"/>
  <c r="ET265" i="1"/>
  <c r="BO264" i="1"/>
  <c r="DG264" i="1"/>
  <c r="FN253" i="1"/>
  <c r="AN250" i="1"/>
  <c r="CZ154" i="1"/>
  <c r="DA154" i="1"/>
  <c r="EZ250" i="1"/>
  <c r="FN252" i="1"/>
  <c r="FO252" i="1"/>
  <c r="FN256" i="1"/>
  <c r="FO256" i="1"/>
  <c r="EL253" i="1"/>
  <c r="GS252" i="1"/>
  <c r="GS250" i="1"/>
  <c r="GT250" i="1"/>
  <c r="GT248" i="1"/>
  <c r="GS248" i="1"/>
  <c r="AK260" i="1"/>
  <c r="HB277" i="1"/>
  <c r="GW284" i="1"/>
  <c r="HQ284" i="1"/>
  <c r="HO284" i="1"/>
  <c r="HE277" i="1"/>
  <c r="HD277" i="1"/>
  <c r="CT284" i="1"/>
  <c r="GV284" i="1"/>
  <c r="GS284" i="1"/>
  <c r="IA277" i="1"/>
  <c r="HF277" i="1"/>
  <c r="DI277" i="1"/>
  <c r="GX284" i="1"/>
  <c r="BS277" i="1"/>
  <c r="AQ277" i="1"/>
  <c r="DJ277" i="1"/>
  <c r="CH277" i="1"/>
  <c r="GY284" i="1"/>
  <c r="IC277" i="1"/>
  <c r="DH277" i="1"/>
  <c r="HA277" i="1"/>
  <c r="GU284" i="1"/>
  <c r="HS284" i="1"/>
  <c r="HB284" i="1"/>
  <c r="ID254" i="1"/>
  <c r="HX254" i="1"/>
  <c r="HO254" i="1"/>
  <c r="BN260" i="1"/>
  <c r="AL260" i="1"/>
  <c r="HU254" i="1"/>
  <c r="IA286" i="1"/>
  <c r="IF254" i="1"/>
  <c r="DV286" i="1"/>
  <c r="GS254" i="1"/>
  <c r="GY264" i="1"/>
  <c r="GX283" i="1"/>
  <c r="HQ254" i="1"/>
  <c r="IG254" i="1"/>
  <c r="EP260" i="1"/>
  <c r="HS254" i="1"/>
  <c r="IH254" i="1"/>
  <c r="ET260" i="1"/>
  <c r="DJ282" i="1"/>
  <c r="DK282" i="1"/>
  <c r="HV254" i="1"/>
  <c r="FA254" i="1"/>
  <c r="HZ254" i="1"/>
  <c r="GX264" i="1"/>
  <c r="GT254" i="1"/>
  <c r="EZ254" i="1"/>
  <c r="HE282" i="1"/>
  <c r="HW254" i="1"/>
  <c r="CV260" i="1"/>
  <c r="DG282" i="1"/>
  <c r="CV271" i="1"/>
  <c r="DG283" i="1"/>
  <c r="CV277" i="1"/>
  <c r="CV275" i="1"/>
  <c r="CV286" i="1"/>
  <c r="DG273" i="1"/>
  <c r="CV283" i="1"/>
  <c r="CX283" i="1"/>
  <c r="DG279" i="1"/>
  <c r="DG270" i="1"/>
  <c r="DG266" i="1"/>
  <c r="HV248" i="1"/>
  <c r="DG271" i="1"/>
  <c r="CV262" i="1"/>
  <c r="EY248" i="1"/>
  <c r="CV266" i="1"/>
  <c r="CK266" i="1"/>
  <c r="DG284" i="1"/>
  <c r="CV264" i="1"/>
  <c r="EL260" i="1"/>
  <c r="II252" i="1"/>
  <c r="CV265" i="1"/>
  <c r="CV272" i="1"/>
  <c r="GY271" i="1"/>
  <c r="GU265" i="1"/>
  <c r="GX265" i="1"/>
  <c r="HT271" i="1"/>
  <c r="HT248" i="1"/>
  <c r="GV265" i="1"/>
  <c r="EW265" i="1"/>
  <c r="HR271" i="1"/>
  <c r="GX271" i="1"/>
  <c r="CU271" i="1"/>
  <c r="GV271" i="1"/>
  <c r="CU266" i="1"/>
  <c r="HC271" i="1"/>
  <c r="HE266" i="1"/>
  <c r="GY283" i="1"/>
  <c r="GX262" i="1"/>
  <c r="BS270" i="1"/>
  <c r="AQ270" i="1"/>
  <c r="FC270" i="1"/>
  <c r="FD270" i="1"/>
  <c r="IG252" i="1"/>
  <c r="DX272" i="1"/>
  <c r="DJ270" i="1"/>
  <c r="HV252" i="1"/>
  <c r="HW252" i="1"/>
  <c r="GV272" i="1"/>
  <c r="DV270" i="1"/>
  <c r="FA252" i="1"/>
  <c r="HB270" i="1"/>
  <c r="GU272" i="1"/>
  <c r="GY272" i="1"/>
  <c r="HD270" i="1"/>
  <c r="CS275" i="1"/>
  <c r="HR265" i="1"/>
  <c r="DX283" i="1"/>
  <c r="IB270" i="1"/>
  <c r="ID252" i="1"/>
  <c r="EM252" i="1"/>
  <c r="HF270" i="1"/>
  <c r="GW283" i="1"/>
  <c r="IE252" i="1"/>
  <c r="HD282" i="1"/>
  <c r="DI282" i="1"/>
  <c r="FX283" i="1"/>
  <c r="HA284" i="1"/>
  <c r="GW264" i="1"/>
  <c r="HC282" i="1"/>
  <c r="DI284" i="1"/>
  <c r="HF282" i="1"/>
  <c r="BS284" i="1"/>
  <c r="GP284" i="1"/>
  <c r="HA282" i="1"/>
  <c r="DH284" i="1"/>
  <c r="HB282" i="1"/>
  <c r="EK260" i="1"/>
  <c r="DH273" i="1"/>
  <c r="EO260" i="1"/>
  <c r="FX282" i="1"/>
  <c r="DH282" i="1"/>
  <c r="HF266" i="1"/>
  <c r="CX280" i="1"/>
  <c r="DB280" i="1"/>
  <c r="CI280" i="1"/>
  <c r="FC279" i="1"/>
  <c r="FD279" i="1"/>
  <c r="CX275" i="1"/>
  <c r="CI275" i="1"/>
  <c r="CX284" i="1"/>
  <c r="CY284" i="1"/>
  <c r="CK284" i="1"/>
  <c r="CK283" i="1"/>
  <c r="CX285" i="1"/>
  <c r="CY285" i="1"/>
  <c r="CK285" i="1"/>
  <c r="CX269" i="1"/>
  <c r="DA269" i="1"/>
  <c r="CI269" i="1"/>
  <c r="FX285" i="1"/>
  <c r="GY270" i="1"/>
  <c r="GW270" i="1"/>
  <c r="GY277" i="1"/>
  <c r="GS270" i="1"/>
  <c r="GX279" i="1"/>
  <c r="HF285" i="1"/>
  <c r="HO252" i="1"/>
  <c r="IB252" i="1"/>
  <c r="HB285" i="1"/>
  <c r="GT252" i="1"/>
  <c r="GW265" i="1"/>
  <c r="HA266" i="1"/>
  <c r="HC270" i="1"/>
  <c r="DH270" i="1"/>
  <c r="GU271" i="1"/>
  <c r="GW272" i="1"/>
  <c r="HC273" i="1"/>
  <c r="FC285" i="1"/>
  <c r="FD285" i="1"/>
  <c r="HC285" i="1"/>
  <c r="HU270" i="1"/>
  <c r="HT252" i="1"/>
  <c r="ID270" i="1"/>
  <c r="IF270" i="1"/>
  <c r="HO272" i="1"/>
  <c r="IF252" i="1"/>
  <c r="GV270" i="1"/>
  <c r="HB273" i="1"/>
  <c r="GW280" i="1"/>
  <c r="GY265" i="1"/>
  <c r="CU270" i="1"/>
  <c r="GX270" i="1"/>
  <c r="CS271" i="1"/>
  <c r="GX272" i="1"/>
  <c r="HD273" i="1"/>
  <c r="DV285" i="1"/>
  <c r="DJ285" i="1"/>
  <c r="CH285" i="1"/>
  <c r="HX252" i="1"/>
  <c r="IH252" i="1"/>
  <c r="HD285" i="1"/>
  <c r="CU265" i="1"/>
  <c r="GU270" i="1"/>
  <c r="DI285" i="1"/>
  <c r="HE285" i="1"/>
  <c r="CT265" i="1"/>
  <c r="HU252" i="1"/>
  <c r="BS271" i="1"/>
  <c r="GM271" i="1"/>
  <c r="HZ270" i="1"/>
  <c r="HZ252" i="1"/>
  <c r="CS272" i="1"/>
  <c r="BS285" i="1"/>
  <c r="AQ285" i="1"/>
  <c r="CT270" i="1"/>
  <c r="ES260" i="1"/>
  <c r="HE270" i="1"/>
  <c r="DV273" i="1"/>
  <c r="EW277" i="1"/>
  <c r="BO254" i="1"/>
  <c r="AM254" i="1"/>
  <c r="EV254" i="1"/>
  <c r="CU272" i="1"/>
  <c r="HQ252" i="1"/>
  <c r="EW280" i="1"/>
  <c r="HF271" i="1"/>
  <c r="GX280" i="1"/>
  <c r="HQ279" i="1"/>
  <c r="HO279" i="1"/>
  <c r="HD271" i="1"/>
  <c r="CU279" i="1"/>
  <c r="GY280" i="1"/>
  <c r="CT280" i="1"/>
  <c r="GW279" i="1"/>
  <c r="HP280" i="1"/>
  <c r="GU280" i="1"/>
  <c r="EP254" i="1"/>
  <c r="DJ271" i="1"/>
  <c r="HE271" i="1"/>
  <c r="GV279" i="1"/>
  <c r="FC280" i="1"/>
  <c r="FD280" i="1"/>
  <c r="EW271" i="1"/>
  <c r="EW287" i="1"/>
  <c r="CT279" i="1"/>
  <c r="EW279" i="1"/>
  <c r="HX248" i="1"/>
  <c r="BN254" i="1"/>
  <c r="AL254" i="1"/>
  <c r="DH271" i="1"/>
  <c r="HA271" i="1"/>
  <c r="FC271" i="1"/>
  <c r="FD271" i="1"/>
  <c r="GY279" i="1"/>
  <c r="BS280" i="1"/>
  <c r="GQ280" i="1"/>
  <c r="HB271" i="1"/>
  <c r="GU279" i="1"/>
  <c r="CS279" i="1"/>
  <c r="FX271" i="1"/>
  <c r="CU280" i="1"/>
  <c r="GV280" i="1"/>
  <c r="GP275" i="1"/>
  <c r="AQ275" i="1"/>
  <c r="CS263" i="1"/>
  <c r="AK263" i="1"/>
  <c r="DV276" i="1"/>
  <c r="AM276" i="1"/>
  <c r="GU268" i="1"/>
  <c r="AK268" i="1"/>
  <c r="HP265" i="1"/>
  <c r="AK265" i="1"/>
  <c r="GS271" i="1"/>
  <c r="AK271" i="1"/>
  <c r="HW248" i="1"/>
  <c r="DH285" i="1"/>
  <c r="AM285" i="1"/>
  <c r="CS270" i="1"/>
  <c r="AK270" i="1"/>
  <c r="DI270" i="1"/>
  <c r="AM270" i="1"/>
  <c r="CT287" i="1"/>
  <c r="AK287" i="1"/>
  <c r="CU277" i="1"/>
  <c r="AK277" i="1"/>
  <c r="HD279" i="1"/>
  <c r="AM279" i="1"/>
  <c r="HC286" i="1"/>
  <c r="AM286" i="1"/>
  <c r="HZ268" i="1"/>
  <c r="AM268" i="1"/>
  <c r="HA264" i="1"/>
  <c r="AM264" i="1"/>
  <c r="AM272" i="1"/>
  <c r="CS278" i="1"/>
  <c r="AK278" i="1"/>
  <c r="DI273" i="1"/>
  <c r="AM273" i="1"/>
  <c r="DV284" i="1"/>
  <c r="AM284" i="1"/>
  <c r="HU264" i="1"/>
  <c r="AK264" i="1"/>
  <c r="AM282" i="1"/>
  <c r="DI269" i="1"/>
  <c r="AM269" i="1"/>
  <c r="DV277" i="1"/>
  <c r="AM277" i="1"/>
  <c r="CU284" i="1"/>
  <c r="AK284" i="1"/>
  <c r="CS282" i="1"/>
  <c r="AK282" i="1"/>
  <c r="GW267" i="1"/>
  <c r="AK267" i="1"/>
  <c r="DJ283" i="1"/>
  <c r="AM283" i="1"/>
  <c r="HT273" i="1"/>
  <c r="AK273" i="1"/>
  <c r="DV278" i="1"/>
  <c r="AM278" i="1"/>
  <c r="CT274" i="1"/>
  <c r="AK274" i="1"/>
  <c r="CU276" i="1"/>
  <c r="AK276" i="1"/>
  <c r="CU275" i="1"/>
  <c r="AK275" i="1"/>
  <c r="CU283" i="1"/>
  <c r="AK283" i="1"/>
  <c r="EU258" i="1"/>
  <c r="CU263" i="1"/>
  <c r="GY267" i="1"/>
  <c r="EV260" i="1"/>
  <c r="AM267" i="1"/>
  <c r="DH274" i="1"/>
  <c r="AM274" i="1"/>
  <c r="CS280" i="1"/>
  <c r="AK280" i="1"/>
  <c r="HS279" i="1"/>
  <c r="AK279" i="1"/>
  <c r="GU267" i="1"/>
  <c r="EW278" i="1"/>
  <c r="DJ265" i="1"/>
  <c r="AM265" i="1"/>
  <c r="AQ284" i="1"/>
  <c r="IB287" i="1"/>
  <c r="AM287" i="1"/>
  <c r="DI271" i="1"/>
  <c r="AM271" i="1"/>
  <c r="GX267" i="1"/>
  <c r="HZ283" i="1"/>
  <c r="DI263" i="1"/>
  <c r="AM263" i="1"/>
  <c r="CS262" i="1"/>
  <c r="AK262" i="1"/>
  <c r="DI266" i="1"/>
  <c r="AM266" i="1"/>
  <c r="CU285" i="1"/>
  <c r="AK285" i="1"/>
  <c r="DI280" i="1"/>
  <c r="AM280" i="1"/>
  <c r="GY263" i="1"/>
  <c r="GU263" i="1"/>
  <c r="CU267" i="1"/>
  <c r="EW270" i="1"/>
  <c r="HB263" i="1"/>
  <c r="HV271" i="1"/>
  <c r="HR248" i="1"/>
  <c r="HB268" i="1"/>
  <c r="HD286" i="1"/>
  <c r="DI287" i="1"/>
  <c r="DJ286" i="1"/>
  <c r="IB268" i="1"/>
  <c r="IF285" i="1"/>
  <c r="HC268" i="1"/>
  <c r="DH286" i="1"/>
  <c r="HE286" i="1"/>
  <c r="DI286" i="1"/>
  <c r="ID268" i="1"/>
  <c r="HF268" i="1"/>
  <c r="FX286" i="1"/>
  <c r="IC286" i="1"/>
  <c r="HF286" i="1"/>
  <c r="CU287" i="1"/>
  <c r="HU248" i="1"/>
  <c r="HD268" i="1"/>
  <c r="DH268" i="1"/>
  <c r="DV268" i="1"/>
  <c r="HA286" i="1"/>
  <c r="HQ287" i="1"/>
  <c r="IE286" i="1"/>
  <c r="DI268" i="1"/>
  <c r="HE268" i="1"/>
  <c r="BS268" i="1"/>
  <c r="AQ268" i="1"/>
  <c r="HB286" i="1"/>
  <c r="BO248" i="1"/>
  <c r="HZ248" i="1"/>
  <c r="DJ268" i="1"/>
  <c r="DP268" i="1"/>
  <c r="HA268" i="1"/>
  <c r="FC286" i="1"/>
  <c r="FD286" i="1"/>
  <c r="DI279" i="1"/>
  <c r="GY282" i="1"/>
  <c r="HZ279" i="1"/>
  <c r="IC269" i="1"/>
  <c r="FC269" i="1"/>
  <c r="FD269" i="1"/>
  <c r="DJ279" i="1"/>
  <c r="DM279" i="1"/>
  <c r="BS279" i="1"/>
  <c r="HJ279" i="1"/>
  <c r="FX280" i="1"/>
  <c r="BS282" i="1"/>
  <c r="EH282" i="1"/>
  <c r="HZ282" i="1"/>
  <c r="HO268" i="1"/>
  <c r="IE269" i="1"/>
  <c r="HC269" i="1"/>
  <c r="DV274" i="1"/>
  <c r="DH279" i="1"/>
  <c r="GU262" i="1"/>
  <c r="DH269" i="1"/>
  <c r="BS269" i="1"/>
  <c r="AQ269" i="1"/>
  <c r="FX270" i="1"/>
  <c r="CU274" i="1"/>
  <c r="GV278" i="1"/>
  <c r="HB279" i="1"/>
  <c r="GW282" i="1"/>
  <c r="GX286" i="1"/>
  <c r="ID279" i="1"/>
  <c r="IB285" i="1"/>
  <c r="HA269" i="1"/>
  <c r="DV269" i="1"/>
  <c r="HC278" i="1"/>
  <c r="GU282" i="1"/>
  <c r="EQ250" i="1"/>
  <c r="EO250" i="1"/>
  <c r="GW263" i="1"/>
  <c r="HE269" i="1"/>
  <c r="DI274" i="1"/>
  <c r="HC276" i="1"/>
  <c r="GX278" i="1"/>
  <c r="DV279" i="1"/>
  <c r="HC279" i="1"/>
  <c r="GX282" i="1"/>
  <c r="GW286" i="1"/>
  <c r="ID263" i="1"/>
  <c r="HD269" i="1"/>
  <c r="HA279" i="1"/>
  <c r="EO253" i="1"/>
  <c r="GX263" i="1"/>
  <c r="DJ269" i="1"/>
  <c r="HB269" i="1"/>
  <c r="CT278" i="1"/>
  <c r="HE279" i="1"/>
  <c r="GU286" i="1"/>
  <c r="IB279" i="1"/>
  <c r="ID285" i="1"/>
  <c r="EK259" i="1"/>
  <c r="FX269" i="1"/>
  <c r="HZ266" i="1"/>
  <c r="ID274" i="1"/>
  <c r="IF274" i="1"/>
  <c r="HR277" i="1"/>
  <c r="IB284" i="1"/>
  <c r="IF284" i="1"/>
  <c r="IC273" i="1"/>
  <c r="IA278" i="1"/>
  <c r="IA254" i="1"/>
  <c r="ID259" i="1"/>
  <c r="IE259" i="1"/>
  <c r="IF259" i="1"/>
  <c r="IG259" i="1"/>
  <c r="IH259" i="1"/>
  <c r="II259" i="1"/>
  <c r="IA259" i="1"/>
  <c r="HP259" i="1"/>
  <c r="IB259" i="1"/>
  <c r="IC259" i="1"/>
  <c r="DW254" i="1"/>
  <c r="DX254" i="1"/>
  <c r="DX275" i="1"/>
  <c r="HZ264" i="1"/>
  <c r="IB263" i="1"/>
  <c r="HO276" i="1"/>
  <c r="HO287" i="1"/>
  <c r="HO274" i="1"/>
  <c r="IF246" i="1"/>
  <c r="IG246" i="1"/>
  <c r="IH246" i="1"/>
  <c r="HZ246" i="1"/>
  <c r="II246" i="1"/>
  <c r="IB246" i="1"/>
  <c r="IC246" i="1"/>
  <c r="ID246" i="1"/>
  <c r="IE246" i="1"/>
  <c r="HO246" i="1"/>
  <c r="IH245" i="1"/>
  <c r="HZ245" i="1"/>
  <c r="II245" i="1"/>
  <c r="IB245" i="1"/>
  <c r="ID245" i="1"/>
  <c r="IF245" i="1"/>
  <c r="IG245" i="1"/>
  <c r="HO245" i="1"/>
  <c r="IH261" i="1"/>
  <c r="HZ261" i="1"/>
  <c r="II261" i="1"/>
  <c r="IB261" i="1"/>
  <c r="ID261" i="1"/>
  <c r="IF261" i="1"/>
  <c r="HO261" i="1"/>
  <c r="HQ264" i="1"/>
  <c r="IB266" i="1"/>
  <c r="HZ267" i="1"/>
  <c r="IB264" i="1"/>
  <c r="IE273" i="1"/>
  <c r="IC278" i="1"/>
  <c r="IC254" i="1"/>
  <c r="HZ287" i="1"/>
  <c r="HZ274" i="1"/>
  <c r="IC244" i="1"/>
  <c r="IE244" i="1"/>
  <c r="IG244" i="1"/>
  <c r="II244" i="1"/>
  <c r="IA244" i="1"/>
  <c r="HP244" i="1"/>
  <c r="ID247" i="1"/>
  <c r="IF247" i="1"/>
  <c r="IH247" i="1"/>
  <c r="HZ247" i="1"/>
  <c r="II247" i="1"/>
  <c r="IB247" i="1"/>
  <c r="HO247" i="1"/>
  <c r="EU248" i="1"/>
  <c r="FN255" i="1"/>
  <c r="FO255" i="1"/>
  <c r="GW277" i="1"/>
  <c r="FX284" i="1"/>
  <c r="AN254" i="1"/>
  <c r="CT264" i="1"/>
  <c r="HD266" i="1"/>
  <c r="DV267" i="1"/>
  <c r="BS283" i="1"/>
  <c r="HC284" i="1"/>
  <c r="HP277" i="1"/>
  <c r="HP275" i="1"/>
  <c r="HZ284" i="1"/>
  <c r="HO270" i="1"/>
  <c r="HO267" i="1"/>
  <c r="IA271" i="1"/>
  <c r="HC266" i="1"/>
  <c r="GV275" i="1"/>
  <c r="FN244" i="1"/>
  <c r="FO244" i="1"/>
  <c r="EZ252" i="1"/>
  <c r="CW254" i="1"/>
  <c r="CS267" i="1"/>
  <c r="HE273" i="1"/>
  <c r="GU277" i="1"/>
  <c r="EP243" i="1"/>
  <c r="FA248" i="1"/>
  <c r="ET254" i="1"/>
  <c r="EK258" i="1"/>
  <c r="BN249" i="1"/>
  <c r="AL249" i="1"/>
  <c r="GT261" i="1"/>
  <c r="CS264" i="1"/>
  <c r="CU264" i="1"/>
  <c r="GV267" i="1"/>
  <c r="HF273" i="1"/>
  <c r="HD274" i="1"/>
  <c r="FC275" i="1"/>
  <c r="FD275" i="1"/>
  <c r="EW276" i="1"/>
  <c r="FC277" i="1"/>
  <c r="FD277" i="1"/>
  <c r="CU278" i="1"/>
  <c r="CU282" i="1"/>
  <c r="GU283" i="1"/>
  <c r="HD284" i="1"/>
  <c r="DJ284" i="1"/>
  <c r="CS286" i="1"/>
  <c r="HQ270" i="1"/>
  <c r="HS264" i="1"/>
  <c r="HP286" i="1"/>
  <c r="IA265" i="1"/>
  <c r="HO282" i="1"/>
  <c r="HO264" i="1"/>
  <c r="ID264" i="1"/>
  <c r="IG273" i="1"/>
  <c r="HZ263" i="1"/>
  <c r="HP271" i="1"/>
  <c r="IE271" i="1"/>
  <c r="IE254" i="1"/>
  <c r="IB256" i="1"/>
  <c r="ID256" i="1"/>
  <c r="IF256" i="1"/>
  <c r="IG256" i="1"/>
  <c r="IH256" i="1"/>
  <c r="HZ256" i="1"/>
  <c r="II256" i="1"/>
  <c r="HO256" i="1"/>
  <c r="IG258" i="1"/>
  <c r="IH258" i="1"/>
  <c r="II258" i="1"/>
  <c r="IA258" i="1"/>
  <c r="IC258" i="1"/>
  <c r="IE258" i="1"/>
  <c r="HP258" i="1"/>
  <c r="IH253" i="1"/>
  <c r="HZ253" i="1"/>
  <c r="IB253" i="1"/>
  <c r="ID253" i="1"/>
  <c r="IF253" i="1"/>
  <c r="HO253" i="1"/>
  <c r="ID251" i="1"/>
  <c r="IF251" i="1"/>
  <c r="IG251" i="1"/>
  <c r="IH251" i="1"/>
  <c r="HZ251" i="1"/>
  <c r="HO251" i="1"/>
  <c r="II251" i="1"/>
  <c r="IB251" i="1"/>
  <c r="EY255" i="1"/>
  <c r="ID255" i="1"/>
  <c r="IE255" i="1"/>
  <c r="IF255" i="1"/>
  <c r="IG255" i="1"/>
  <c r="IH255" i="1"/>
  <c r="HZ255" i="1"/>
  <c r="HO255" i="1"/>
  <c r="II255" i="1"/>
  <c r="IB255" i="1"/>
  <c r="IC255" i="1"/>
  <c r="EY250" i="1"/>
  <c r="ES254" i="1"/>
  <c r="EO255" i="1"/>
  <c r="FX272" i="1"/>
  <c r="HB274" i="1"/>
  <c r="FC278" i="1"/>
  <c r="FD278" i="1"/>
  <c r="FC284" i="1"/>
  <c r="FD284" i="1"/>
  <c r="CT286" i="1"/>
  <c r="EY261" i="1"/>
  <c r="HC274" i="1"/>
  <c r="GW275" i="1"/>
  <c r="CS277" i="1"/>
  <c r="DJ278" i="1"/>
  <c r="DK278" i="1"/>
  <c r="DY278" i="1"/>
  <c r="EU254" i="1"/>
  <c r="EZ259" i="1"/>
  <c r="EV248" i="1"/>
  <c r="EV261" i="1"/>
  <c r="GV264" i="1"/>
  <c r="GS264" i="1"/>
  <c r="CT267" i="1"/>
  <c r="HA273" i="1"/>
  <c r="GY275" i="1"/>
  <c r="GV277" i="1"/>
  <c r="HE278" i="1"/>
  <c r="GV282" i="1"/>
  <c r="FC283" i="1"/>
  <c r="FD283" i="1"/>
  <c r="HE284" i="1"/>
  <c r="HS270" i="1"/>
  <c r="HZ272" i="1"/>
  <c r="II273" i="1"/>
  <c r="HO263" i="1"/>
  <c r="IH285" i="1"/>
  <c r="IB274" i="1"/>
  <c r="IG242" i="1"/>
  <c r="II242" i="1"/>
  <c r="IA242" i="1"/>
  <c r="IC242" i="1"/>
  <c r="IE242" i="1"/>
  <c r="HP242" i="1"/>
  <c r="ID243" i="1"/>
  <c r="IF243" i="1"/>
  <c r="IG243" i="1"/>
  <c r="IH243" i="1"/>
  <c r="HZ243" i="1"/>
  <c r="II243" i="1"/>
  <c r="IB243" i="1"/>
  <c r="HO243" i="1"/>
  <c r="IH249" i="1"/>
  <c r="HZ249" i="1"/>
  <c r="II249" i="1"/>
  <c r="IB249" i="1"/>
  <c r="ID249" i="1"/>
  <c r="IF249" i="1"/>
  <c r="IG249" i="1"/>
  <c r="HO249" i="1"/>
  <c r="IH257" i="1"/>
  <c r="HZ257" i="1"/>
  <c r="II257" i="1"/>
  <c r="IB257" i="1"/>
  <c r="ID257" i="1"/>
  <c r="IF257" i="1"/>
  <c r="IG257" i="1"/>
  <c r="HO257" i="1"/>
  <c r="EV262" i="1"/>
  <c r="IG262" i="1"/>
  <c r="II262" i="1"/>
  <c r="IA262" i="1"/>
  <c r="IC262" i="1"/>
  <c r="IE262" i="1"/>
  <c r="HO262" i="1"/>
  <c r="HP262" i="1"/>
  <c r="EY260" i="1"/>
  <c r="IC260" i="1"/>
  <c r="IE260" i="1"/>
  <c r="IF260" i="1"/>
  <c r="IG260" i="1"/>
  <c r="IH260" i="1"/>
  <c r="II260" i="1"/>
  <c r="IA260" i="1"/>
  <c r="HO260" i="1"/>
  <c r="HP260" i="1"/>
  <c r="IC248" i="1"/>
  <c r="IE248" i="1"/>
  <c r="IF248" i="1"/>
  <c r="IG248" i="1"/>
  <c r="IH248" i="1"/>
  <c r="II248" i="1"/>
  <c r="IA248" i="1"/>
  <c r="HP248" i="1"/>
  <c r="GU275" i="1"/>
  <c r="GY276" i="1"/>
  <c r="CT277" i="1"/>
  <c r="GX277" i="1"/>
  <c r="HF278" i="1"/>
  <c r="DX267" i="1"/>
  <c r="EW264" i="1"/>
  <c r="ID284" i="1"/>
  <c r="IC265" i="1"/>
  <c r="IB282" i="1"/>
  <c r="IF264" i="1"/>
  <c r="HP273" i="1"/>
  <c r="IA273" i="1"/>
  <c r="HP278" i="1"/>
  <c r="IC271" i="1"/>
  <c r="IG271" i="1"/>
  <c r="HZ276" i="1"/>
  <c r="HZ285" i="1"/>
  <c r="HO283" i="1"/>
  <c r="IA269" i="1"/>
  <c r="HB264" i="1"/>
  <c r="EY258" i="1"/>
  <c r="EM260" i="1"/>
  <c r="BO260" i="1"/>
  <c r="DG260" i="1"/>
  <c r="EL261" i="1"/>
  <c r="ET243" i="1"/>
  <c r="AN249" i="1"/>
  <c r="EM261" i="1"/>
  <c r="FC264" i="1"/>
  <c r="FD264" i="1"/>
  <c r="HD264" i="1"/>
  <c r="CW257" i="1"/>
  <c r="FX266" i="1"/>
  <c r="HD267" i="1"/>
  <c r="FX268" i="1"/>
  <c r="HE274" i="1"/>
  <c r="GX276" i="1"/>
  <c r="HD278" i="1"/>
  <c r="FX279" i="1"/>
  <c r="EW286" i="1"/>
  <c r="CS287" i="1"/>
  <c r="HS274" i="1"/>
  <c r="EQ257" i="1"/>
  <c r="HS263" i="1"/>
  <c r="ES256" i="1"/>
  <c r="CW248" i="1"/>
  <c r="GS260" i="1"/>
  <c r="DH264" i="1"/>
  <c r="DH272" i="1"/>
  <c r="GW274" i="1"/>
  <c r="GW278" i="1"/>
  <c r="DH278" i="1"/>
  <c r="CT276" i="1"/>
  <c r="GS274" i="1"/>
  <c r="FC282" i="1"/>
  <c r="FD282" i="1"/>
  <c r="HR286" i="1"/>
  <c r="EU249" i="1"/>
  <c r="DJ264" i="1"/>
  <c r="AN248" i="1"/>
  <c r="CV249" i="1"/>
  <c r="FN254" i="1"/>
  <c r="FO254" i="1"/>
  <c r="GV263" i="1"/>
  <c r="EW263" i="1"/>
  <c r="HE272" i="1"/>
  <c r="DI272" i="1"/>
  <c r="GY274" i="1"/>
  <c r="GV286" i="1"/>
  <c r="FC267" i="1"/>
  <c r="FD267" i="1"/>
  <c r="HR278" i="1"/>
  <c r="HQ282" i="1"/>
  <c r="HQ274" i="1"/>
  <c r="FX264" i="1"/>
  <c r="HC264" i="1"/>
  <c r="DW253" i="1"/>
  <c r="DX253" i="1"/>
  <c r="HS253" i="1"/>
  <c r="HW253" i="1"/>
  <c r="HQ253" i="1"/>
  <c r="HU253" i="1"/>
  <c r="HV259" i="1"/>
  <c r="HR259" i="1"/>
  <c r="HW259" i="1"/>
  <c r="HX259" i="1"/>
  <c r="HS259" i="1"/>
  <c r="HQ259" i="1"/>
  <c r="HU259" i="1"/>
  <c r="HT259" i="1"/>
  <c r="HX244" i="1"/>
  <c r="HR244" i="1"/>
  <c r="HV244" i="1"/>
  <c r="HT244" i="1"/>
  <c r="HU247" i="1"/>
  <c r="HW247" i="1"/>
  <c r="HX247" i="1"/>
  <c r="HS247" i="1"/>
  <c r="HQ247" i="1"/>
  <c r="DV287" i="1"/>
  <c r="HE287" i="1"/>
  <c r="HD287" i="1"/>
  <c r="HA287" i="1"/>
  <c r="HB287" i="1"/>
  <c r="FX288" i="1"/>
  <c r="HF287" i="1"/>
  <c r="HC287" i="1"/>
  <c r="HA263" i="1"/>
  <c r="HV273" i="1"/>
  <c r="HU255" i="1"/>
  <c r="HV255" i="1"/>
  <c r="HW255" i="1"/>
  <c r="HX255" i="1"/>
  <c r="HS255" i="1"/>
  <c r="HQ255" i="1"/>
  <c r="HT255" i="1"/>
  <c r="HR255" i="1"/>
  <c r="DW249" i="1"/>
  <c r="DX249" i="1"/>
  <c r="HS249" i="1"/>
  <c r="HV249" i="1"/>
  <c r="HW249" i="1"/>
  <c r="HU249" i="1"/>
  <c r="HX249" i="1"/>
  <c r="HQ249" i="1"/>
  <c r="HS257" i="1"/>
  <c r="HV257" i="1"/>
  <c r="HW257" i="1"/>
  <c r="HU257" i="1"/>
  <c r="HX257" i="1"/>
  <c r="HQ257" i="1"/>
  <c r="HQ268" i="1"/>
  <c r="HS268" i="1"/>
  <c r="HS261" i="1"/>
  <c r="HW261" i="1"/>
  <c r="HX261" i="1"/>
  <c r="HQ261" i="1"/>
  <c r="HU261" i="1"/>
  <c r="GT259" i="1"/>
  <c r="CW261" i="1"/>
  <c r="EP259" i="1"/>
  <c r="DJ274" i="1"/>
  <c r="DI267" i="1"/>
  <c r="HX273" i="1"/>
  <c r="FX287" i="1"/>
  <c r="GS259" i="1"/>
  <c r="DJ266" i="1"/>
  <c r="CH266" i="1"/>
  <c r="DV266" i="1"/>
  <c r="DH266" i="1"/>
  <c r="EU250" i="1"/>
  <c r="EQ259" i="1"/>
  <c r="GV251" i="1"/>
  <c r="CU262" i="1"/>
  <c r="FC263" i="1"/>
  <c r="FD263" i="1"/>
  <c r="DH267" i="1"/>
  <c r="HE267" i="1"/>
  <c r="CS268" i="1"/>
  <c r="DI278" i="1"/>
  <c r="GY278" i="1"/>
  <c r="HB278" i="1"/>
  <c r="GY286" i="1"/>
  <c r="HT286" i="1"/>
  <c r="DH287" i="1"/>
  <c r="HQ263" i="1"/>
  <c r="CT275" i="1"/>
  <c r="DW243" i="1"/>
  <c r="DX243" i="1"/>
  <c r="HV243" i="1"/>
  <c r="HW243" i="1"/>
  <c r="HX243" i="1"/>
  <c r="HS243" i="1"/>
  <c r="HQ243" i="1"/>
  <c r="HU243" i="1"/>
  <c r="HX256" i="1"/>
  <c r="HQ256" i="1"/>
  <c r="HU256" i="1"/>
  <c r="HV256" i="1"/>
  <c r="HS256" i="1"/>
  <c r="HW256" i="1"/>
  <c r="GW287" i="1"/>
  <c r="GV287" i="1"/>
  <c r="GU287" i="1"/>
  <c r="GY287" i="1"/>
  <c r="FC287" i="1"/>
  <c r="FD287" i="1"/>
  <c r="BS287" i="1"/>
  <c r="AQ287" i="1"/>
  <c r="GX287" i="1"/>
  <c r="CT262" i="1"/>
  <c r="GX268" i="1"/>
  <c r="FC274" i="1"/>
  <c r="FD274" i="1"/>
  <c r="BS286" i="1"/>
  <c r="DJ287" i="1"/>
  <c r="HR273" i="1"/>
  <c r="HU274" i="1"/>
  <c r="DW251" i="1"/>
  <c r="DX251" i="1"/>
  <c r="HV251" i="1"/>
  <c r="HW251" i="1"/>
  <c r="HX251" i="1"/>
  <c r="HS251" i="1"/>
  <c r="HQ251" i="1"/>
  <c r="HU251" i="1"/>
  <c r="HX242" i="1"/>
  <c r="HV242" i="1"/>
  <c r="HR242" i="1"/>
  <c r="HT242" i="1"/>
  <c r="DW262" i="1"/>
  <c r="DX262" i="1"/>
  <c r="HX262" i="1"/>
  <c r="HU262" i="1"/>
  <c r="HR262" i="1"/>
  <c r="HQ262" i="1"/>
  <c r="HS262" i="1"/>
  <c r="HT262" i="1"/>
  <c r="HW262" i="1"/>
  <c r="HV262" i="1"/>
  <c r="DW260" i="1"/>
  <c r="DX260" i="1"/>
  <c r="HX260" i="1"/>
  <c r="HS260" i="1"/>
  <c r="HQ260" i="1"/>
  <c r="HU260" i="1"/>
  <c r="HR260" i="1"/>
  <c r="HV260" i="1"/>
  <c r="HW260" i="1"/>
  <c r="HT260" i="1"/>
  <c r="HX246" i="1"/>
  <c r="HU246" i="1"/>
  <c r="HQ246" i="1"/>
  <c r="HS246" i="1"/>
  <c r="HT246" i="1"/>
  <c r="HV246" i="1"/>
  <c r="HW246" i="1"/>
  <c r="HR246" i="1"/>
  <c r="DW245" i="1"/>
  <c r="DX245" i="1"/>
  <c r="HS245" i="1"/>
  <c r="HV245" i="1"/>
  <c r="HW245" i="1"/>
  <c r="HX245" i="1"/>
  <c r="HQ245" i="1"/>
  <c r="HU245" i="1"/>
  <c r="HX258" i="1"/>
  <c r="HV258" i="1"/>
  <c r="HR258" i="1"/>
  <c r="HT258" i="1"/>
  <c r="HW258" i="1"/>
  <c r="EQ254" i="1"/>
  <c r="EP257" i="1"/>
  <c r="BN248" i="1"/>
  <c r="AL248" i="1"/>
  <c r="EP250" i="1"/>
  <c r="BO252" i="1"/>
  <c r="DG252" i="1"/>
  <c r="DJ267" i="1"/>
  <c r="HC267" i="1"/>
  <c r="EW268" i="1"/>
  <c r="FC272" i="1"/>
  <c r="FD272" i="1"/>
  <c r="GV273" i="1"/>
  <c r="HF274" i="1"/>
  <c r="BS278" i="1"/>
  <c r="EF278" i="1"/>
  <c r="FX278" i="1"/>
  <c r="ES253" i="1"/>
  <c r="CV254" i="1"/>
  <c r="GS256" i="1"/>
  <c r="CT263" i="1"/>
  <c r="DV263" i="1"/>
  <c r="HB266" i="1"/>
  <c r="BS266" i="1"/>
  <c r="GN266" i="1"/>
  <c r="HA267" i="1"/>
  <c r="GY268" i="1"/>
  <c r="GV274" i="1"/>
  <c r="HA274" i="1"/>
  <c r="GX275" i="1"/>
  <c r="CS276" i="1"/>
  <c r="GU278" i="1"/>
  <c r="HA278" i="1"/>
  <c r="CT282" i="1"/>
  <c r="CU286" i="1"/>
  <c r="DX282" i="1"/>
  <c r="GQ285" i="1"/>
  <c r="DN285" i="1"/>
  <c r="HH285" i="1"/>
  <c r="HJ285" i="1"/>
  <c r="HK285" i="1"/>
  <c r="HL285" i="1"/>
  <c r="HM285" i="1"/>
  <c r="HI285" i="1"/>
  <c r="GK285" i="1"/>
  <c r="GL285" i="1"/>
  <c r="GM285" i="1"/>
  <c r="EF285" i="1"/>
  <c r="EH285" i="1"/>
  <c r="GN285" i="1"/>
  <c r="EG285" i="1"/>
  <c r="EI285" i="1"/>
  <c r="GM284" i="1"/>
  <c r="DA284" i="1"/>
  <c r="CZ284" i="1"/>
  <c r="DO284" i="1"/>
  <c r="DA280" i="1"/>
  <c r="DR280" i="1"/>
  <c r="DK280" i="1"/>
  <c r="DY280" i="1"/>
  <c r="DC280" i="1"/>
  <c r="DM280" i="1"/>
  <c r="DN280" i="1"/>
  <c r="DD280" i="1"/>
  <c r="GN279" i="1"/>
  <c r="CU273" i="1"/>
  <c r="GS273" i="1"/>
  <c r="BN257" i="1"/>
  <c r="AL257" i="1"/>
  <c r="FN243" i="1"/>
  <c r="FO243" i="1"/>
  <c r="CW260" i="1"/>
  <c r="AN255" i="1"/>
  <c r="DW255" i="1"/>
  <c r="DX255" i="1"/>
  <c r="EL252" i="1"/>
  <c r="EY254" i="1"/>
  <c r="EO257" i="1"/>
  <c r="EM259" i="1"/>
  <c r="CU268" i="1"/>
  <c r="FA256" i="1"/>
  <c r="DW256" i="1"/>
  <c r="DX256" i="1"/>
  <c r="DW257" i="1"/>
  <c r="DX257" i="1"/>
  <c r="EZ255" i="1"/>
  <c r="HA276" i="1"/>
  <c r="AN243" i="1"/>
  <c r="EY257" i="1"/>
  <c r="HD272" i="1"/>
  <c r="GS251" i="1"/>
  <c r="EQ255" i="1"/>
  <c r="GT257" i="1"/>
  <c r="EY259" i="1"/>
  <c r="HD263" i="1"/>
  <c r="HF272" i="1"/>
  <c r="FX273" i="1"/>
  <c r="DW250" i="1"/>
  <c r="DX250" i="1"/>
  <c r="FN258" i="1"/>
  <c r="FO258" i="1"/>
  <c r="AN260" i="1"/>
  <c r="DJ263" i="1"/>
  <c r="HA272" i="1"/>
  <c r="GU273" i="1"/>
  <c r="BS274" i="1"/>
  <c r="GU276" i="1"/>
  <c r="HD276" i="1"/>
  <c r="HE276" i="1"/>
  <c r="EO256" i="1"/>
  <c r="EL251" i="1"/>
  <c r="EQ248" i="1"/>
  <c r="BO253" i="1"/>
  <c r="DG253" i="1"/>
  <c r="GT255" i="1"/>
  <c r="GW273" i="1"/>
  <c r="DH276" i="1"/>
  <c r="HB276" i="1"/>
  <c r="CV248" i="1"/>
  <c r="EO252" i="1"/>
  <c r="DJ272" i="1"/>
  <c r="GX273" i="1"/>
  <c r="FX277" i="1"/>
  <c r="BS263" i="1"/>
  <c r="GY273" i="1"/>
  <c r="CT273" i="1"/>
  <c r="EO248" i="1"/>
  <c r="FA250" i="1"/>
  <c r="ES252" i="1"/>
  <c r="EK254" i="1"/>
  <c r="BS273" i="1"/>
  <c r="DW261" i="1"/>
  <c r="DX261" i="1"/>
  <c r="DW242" i="1"/>
  <c r="DX242" i="1"/>
  <c r="ET248" i="1"/>
  <c r="GS249" i="1"/>
  <c r="EM253" i="1"/>
  <c r="EK255" i="1"/>
  <c r="EZ257" i="1"/>
  <c r="FA259" i="1"/>
  <c r="ET258" i="1"/>
  <c r="GV268" i="1"/>
  <c r="DW244" i="1"/>
  <c r="DX244" i="1"/>
  <c r="DW247" i="1"/>
  <c r="DX247" i="1"/>
  <c r="GT249" i="1"/>
  <c r="FN257" i="1"/>
  <c r="FO257" i="1"/>
  <c r="EO249" i="1"/>
  <c r="DW258" i="1"/>
  <c r="DX258" i="1"/>
  <c r="FA260" i="1"/>
  <c r="GV262" i="1"/>
  <c r="HE263" i="1"/>
  <c r="HA265" i="1"/>
  <c r="DJ254" i="1"/>
  <c r="BS267" i="1"/>
  <c r="HB267" i="1"/>
  <c r="FC268" i="1"/>
  <c r="FD268" i="1"/>
  <c r="HB272" i="1"/>
  <c r="FC273" i="1"/>
  <c r="FD273" i="1"/>
  <c r="GX274" i="1"/>
  <c r="EW274" i="1"/>
  <c r="FC276" i="1"/>
  <c r="FD276" i="1"/>
  <c r="GV276" i="1"/>
  <c r="HF276" i="1"/>
  <c r="EM250" i="1"/>
  <c r="EM243" i="1"/>
  <c r="DD270" i="1"/>
  <c r="DU270" i="1"/>
  <c r="DC270" i="1"/>
  <c r="EO258" i="1"/>
  <c r="CS273" i="1"/>
  <c r="BO257" i="1"/>
  <c r="HA257" i="1"/>
  <c r="HC272" i="1"/>
  <c r="GT273" i="1"/>
  <c r="DW259" i="1"/>
  <c r="DX259" i="1"/>
  <c r="HC263" i="1"/>
  <c r="DH263" i="1"/>
  <c r="DJ276" i="1"/>
  <c r="EQ251" i="1"/>
  <c r="DV272" i="1"/>
  <c r="DI276" i="1"/>
  <c r="BS276" i="1"/>
  <c r="DW246" i="1"/>
  <c r="DX246" i="1"/>
  <c r="EP252" i="1"/>
  <c r="GT260" i="1"/>
  <c r="HF267" i="1"/>
  <c r="ES250" i="1"/>
  <c r="EM251" i="1"/>
  <c r="BN252" i="1"/>
  <c r="AL252" i="1"/>
  <c r="FA253" i="1"/>
  <c r="EL254" i="1"/>
  <c r="BN256" i="1"/>
  <c r="AL256" i="1"/>
  <c r="EQ258" i="1"/>
  <c r="FN259" i="1"/>
  <c r="FO259" i="1"/>
  <c r="EP248" i="1"/>
  <c r="BO249" i="1"/>
  <c r="DG249" i="1"/>
  <c r="BO250" i="1"/>
  <c r="AM250" i="1"/>
  <c r="EQ252" i="1"/>
  <c r="EY252" i="1"/>
  <c r="EM254" i="1"/>
  <c r="EM255" i="1"/>
  <c r="GS255" i="1"/>
  <c r="AN251" i="1"/>
  <c r="ET249" i="1"/>
  <c r="CV253" i="1"/>
  <c r="EQ260" i="1"/>
  <c r="EU260" i="1"/>
  <c r="EW260" i="1"/>
  <c r="EZ260" i="1"/>
  <c r="GW262" i="1"/>
  <c r="HF263" i="1"/>
  <c r="DI264" i="1"/>
  <c r="DV264" i="1"/>
  <c r="FX267" i="1"/>
  <c r="GW268" i="1"/>
  <c r="BS272" i="1"/>
  <c r="EW273" i="1"/>
  <c r="GU274" i="1"/>
  <c r="FX274" i="1"/>
  <c r="CS274" i="1"/>
  <c r="FX275" i="1"/>
  <c r="GW276" i="1"/>
  <c r="FX276" i="1"/>
  <c r="CT268" i="1"/>
  <c r="DW252" i="1"/>
  <c r="DX252" i="1"/>
  <c r="DD278" i="1"/>
  <c r="HJ277" i="1"/>
  <c r="HK277" i="1"/>
  <c r="HH277" i="1"/>
  <c r="HL277" i="1"/>
  <c r="HM277" i="1"/>
  <c r="HI277" i="1"/>
  <c r="EH277" i="1"/>
  <c r="GN277" i="1"/>
  <c r="EG277" i="1"/>
  <c r="EI277" i="1"/>
  <c r="EF277" i="1"/>
  <c r="GM277" i="1"/>
  <c r="GL277" i="1"/>
  <c r="GK277" i="1"/>
  <c r="DK277" i="1"/>
  <c r="DY277" i="1"/>
  <c r="DM277" i="1"/>
  <c r="DC277" i="1"/>
  <c r="DR277" i="1"/>
  <c r="DN277" i="1"/>
  <c r="DD277" i="1"/>
  <c r="GP277" i="1"/>
  <c r="GQ277" i="1"/>
  <c r="DP275" i="1"/>
  <c r="DQ275" i="1"/>
  <c r="DR275" i="1"/>
  <c r="DS275" i="1"/>
  <c r="DT275" i="1"/>
  <c r="DK275" i="1"/>
  <c r="DU275" i="1"/>
  <c r="DC275" i="1"/>
  <c r="DN275" i="1"/>
  <c r="DD275" i="1"/>
  <c r="DO275" i="1"/>
  <c r="GQ275" i="1"/>
  <c r="DA275" i="1"/>
  <c r="DB275" i="1"/>
  <c r="HH275" i="1"/>
  <c r="HI275" i="1"/>
  <c r="HJ275" i="1"/>
  <c r="HK275" i="1"/>
  <c r="HL275" i="1"/>
  <c r="HM275" i="1"/>
  <c r="GM275" i="1"/>
  <c r="EF275" i="1"/>
  <c r="GL275" i="1"/>
  <c r="EH275" i="1"/>
  <c r="EG275" i="1"/>
  <c r="GK275" i="1"/>
  <c r="GN275" i="1"/>
  <c r="EI275" i="1"/>
  <c r="DR273" i="1"/>
  <c r="DK273" i="1"/>
  <c r="DY273" i="1"/>
  <c r="DM273" i="1"/>
  <c r="DC273" i="1"/>
  <c r="DN273" i="1"/>
  <c r="DD273" i="1"/>
  <c r="HM270" i="1"/>
  <c r="EH270" i="1"/>
  <c r="DP270" i="1"/>
  <c r="DR270" i="1"/>
  <c r="DK270" i="1"/>
  <c r="DY270" i="1"/>
  <c r="DN270" i="1"/>
  <c r="DO270" i="1"/>
  <c r="DQ270" i="1"/>
  <c r="DS270" i="1"/>
  <c r="DT270" i="1"/>
  <c r="EH268" i="1"/>
  <c r="AN257" i="1"/>
  <c r="ES257" i="1"/>
  <c r="BN251" i="1"/>
  <c r="AL251" i="1"/>
  <c r="EK261" i="1"/>
  <c r="AN253" i="1"/>
  <c r="GT256" i="1"/>
  <c r="EL259" i="1"/>
  <c r="BN250" i="1"/>
  <c r="AL250" i="1"/>
  <c r="FN251" i="1"/>
  <c r="FO251" i="1"/>
  <c r="AN252" i="1"/>
  <c r="ET253" i="1"/>
  <c r="BO256" i="1"/>
  <c r="DG256" i="1"/>
  <c r="FA262" i="1"/>
  <c r="EZ262" i="1"/>
  <c r="GT262" i="1"/>
  <c r="EY262" i="1"/>
  <c r="EU262" i="1"/>
  <c r="EW262" i="1"/>
  <c r="EQ262" i="1"/>
  <c r="BO262" i="1"/>
  <c r="DG262" i="1"/>
  <c r="GS262" i="1"/>
  <c r="EM262" i="1"/>
  <c r="AN262" i="1"/>
  <c r="EM248" i="1"/>
  <c r="EV256" i="1"/>
  <c r="EY256" i="1"/>
  <c r="EO246" i="1"/>
  <c r="CV250" i="1"/>
  <c r="EP251" i="1"/>
  <c r="EQ256" i="1"/>
  <c r="ET250" i="1"/>
  <c r="EY251" i="1"/>
  <c r="EP253" i="1"/>
  <c r="EZ256" i="1"/>
  <c r="EU257" i="1"/>
  <c r="CW258" i="1"/>
  <c r="FA258" i="1"/>
  <c r="BO261" i="1"/>
  <c r="DG261" i="1"/>
  <c r="HC265" i="1"/>
  <c r="ES248" i="1"/>
  <c r="BO251" i="1"/>
  <c r="DG251" i="1"/>
  <c r="EL256" i="1"/>
  <c r="ET257" i="1"/>
  <c r="EO259" i="1"/>
  <c r="EP261" i="1"/>
  <c r="AN261" i="1"/>
  <c r="EL248" i="1"/>
  <c r="FN249" i="1"/>
  <c r="FO249" i="1"/>
  <c r="EK250" i="1"/>
  <c r="EZ251" i="1"/>
  <c r="EK252" i="1"/>
  <c r="EU252" i="1"/>
  <c r="ET256" i="1"/>
  <c r="CV258" i="1"/>
  <c r="EQ261" i="1"/>
  <c r="HF265" i="1"/>
  <c r="EP249" i="1"/>
  <c r="EK251" i="1"/>
  <c r="EQ253" i="1"/>
  <c r="EO254" i="1"/>
  <c r="CV256" i="1"/>
  <c r="CV257" i="1"/>
  <c r="BN258" i="1"/>
  <c r="AL258" i="1"/>
  <c r="ET259" i="1"/>
  <c r="EU261" i="1"/>
  <c r="BS264" i="1"/>
  <c r="HF264" i="1"/>
  <c r="DV265" i="1"/>
  <c r="DI265" i="1"/>
  <c r="CW262" i="1"/>
  <c r="EP256" i="1"/>
  <c r="HB265" i="1"/>
  <c r="EO251" i="1"/>
  <c r="ES251" i="1"/>
  <c r="CW256" i="1"/>
  <c r="EV258" i="1"/>
  <c r="EZ258" i="1"/>
  <c r="EV259" i="1"/>
  <c r="EZ261" i="1"/>
  <c r="FX265" i="1"/>
  <c r="ET251" i="1"/>
  <c r="EK256" i="1"/>
  <c r="EK257" i="1"/>
  <c r="FA257" i="1"/>
  <c r="EL258" i="1"/>
  <c r="CW259" i="1"/>
  <c r="BN261" i="1"/>
  <c r="AL261" i="1"/>
  <c r="FA261" i="1"/>
  <c r="EZ249" i="1"/>
  <c r="GT251" i="1"/>
  <c r="AK252" i="1"/>
  <c r="ET252" i="1"/>
  <c r="EU253" i="1"/>
  <c r="BN253" i="1"/>
  <c r="AL253" i="1"/>
  <c r="AN256" i="1"/>
  <c r="EL257" i="1"/>
  <c r="BO258" i="1"/>
  <c r="DG258" i="1"/>
  <c r="EM258" i="1"/>
  <c r="BO259" i="1"/>
  <c r="DG259" i="1"/>
  <c r="CV259" i="1"/>
  <c r="EO261" i="1"/>
  <c r="ES261" i="1"/>
  <c r="FC265" i="1"/>
  <c r="FD265" i="1"/>
  <c r="HD265" i="1"/>
  <c r="EO243" i="1"/>
  <c r="EY253" i="1"/>
  <c r="FA255" i="1"/>
  <c r="EM257" i="1"/>
  <c r="AN258" i="1"/>
  <c r="AN259" i="1"/>
  <c r="ES259" i="1"/>
  <c r="BN259" i="1"/>
  <c r="AL259" i="1"/>
  <c r="FN261" i="1"/>
  <c r="FO261" i="1"/>
  <c r="ET261" i="1"/>
  <c r="HE264" i="1"/>
  <c r="DH265" i="1"/>
  <c r="BN243" i="1"/>
  <c r="AL243" i="1"/>
  <c r="EK248" i="1"/>
  <c r="EZ248" i="1"/>
  <c r="FA249" i="1"/>
  <c r="EL250" i="1"/>
  <c r="FA251" i="1"/>
  <c r="EU251" i="1"/>
  <c r="EZ253" i="1"/>
  <c r="EM256" i="1"/>
  <c r="EU256" i="1"/>
  <c r="EV257" i="1"/>
  <c r="ES258" i="1"/>
  <c r="CV243" i="1"/>
  <c r="EQ249" i="1"/>
  <c r="FN250" i="1"/>
  <c r="FO250" i="1"/>
  <c r="EK253" i="1"/>
  <c r="GS257" i="1"/>
  <c r="EP258" i="1"/>
  <c r="EU259" i="1"/>
  <c r="EV243" i="1"/>
  <c r="BN255" i="1"/>
  <c r="AL255" i="1"/>
  <c r="BS265" i="1"/>
  <c r="HE265" i="1"/>
  <c r="DJ260" i="1"/>
  <c r="GV260" i="1"/>
  <c r="FC260" i="1"/>
  <c r="FD260" i="1"/>
  <c r="GY260" i="1"/>
  <c r="GW260" i="1"/>
  <c r="GX260" i="1"/>
  <c r="GU260" i="1"/>
  <c r="CU260" i="1"/>
  <c r="HA260" i="1"/>
  <c r="HC260" i="1"/>
  <c r="CS260" i="1"/>
  <c r="CT260" i="1"/>
  <c r="EV245" i="1"/>
  <c r="CW245" i="1"/>
  <c r="EM249" i="1"/>
  <c r="BO255" i="1"/>
  <c r="DG255" i="1"/>
  <c r="CW243" i="1"/>
  <c r="EV242" i="1"/>
  <c r="CW242" i="1"/>
  <c r="ES255" i="1"/>
  <c r="CV255" i="1"/>
  <c r="CW247" i="1"/>
  <c r="EV247" i="1"/>
  <c r="EV253" i="1"/>
  <c r="CW253" i="1"/>
  <c r="EL243" i="1"/>
  <c r="ET255" i="1"/>
  <c r="EP255" i="1"/>
  <c r="CW246" i="1"/>
  <c r="EV246" i="1"/>
  <c r="EV249" i="1"/>
  <c r="CW249" i="1"/>
  <c r="EV252" i="1"/>
  <c r="CW252" i="1"/>
  <c r="EL255" i="1"/>
  <c r="CW255" i="1"/>
  <c r="EV255" i="1"/>
  <c r="EV244" i="1"/>
  <c r="CW244" i="1"/>
  <c r="EV251" i="1"/>
  <c r="CW251" i="1"/>
  <c r="ES249" i="1"/>
  <c r="EK249" i="1"/>
  <c r="EV250" i="1"/>
  <c r="CW250" i="1"/>
  <c r="EL249" i="1"/>
  <c r="EY249" i="1"/>
  <c r="EU255" i="1"/>
  <c r="DI254" i="1"/>
  <c r="HE254" i="1"/>
  <c r="HF254" i="1"/>
  <c r="HA254" i="1"/>
  <c r="HB254" i="1"/>
  <c r="HC254" i="1"/>
  <c r="HD254" i="1"/>
  <c r="DH254" i="1"/>
  <c r="GU249" i="1"/>
  <c r="GS245" i="1"/>
  <c r="FA245" i="1"/>
  <c r="BO247" i="1"/>
  <c r="DG247" i="1"/>
  <c r="AN245" i="1"/>
  <c r="AN247" i="1"/>
  <c r="GT247" i="1"/>
  <c r="FA247" i="1"/>
  <c r="BO245" i="1"/>
  <c r="DG245" i="1"/>
  <c r="EU245" i="1"/>
  <c r="EU247" i="1"/>
  <c r="GT245" i="1"/>
  <c r="EK246" i="1"/>
  <c r="EZ244" i="1"/>
  <c r="CV247" i="1"/>
  <c r="EL242" i="1"/>
  <c r="CV246" i="1"/>
  <c r="AN242" i="1"/>
  <c r="EP242" i="1"/>
  <c r="EM247" i="1"/>
  <c r="EY245" i="1"/>
  <c r="EO244" i="1"/>
  <c r="EY243" i="1"/>
  <c r="BO244" i="1"/>
  <c r="DG244" i="1"/>
  <c r="GS243" i="1"/>
  <c r="EU243" i="1"/>
  <c r="FA243" i="1"/>
  <c r="EK243" i="1"/>
  <c r="EZ243" i="1"/>
  <c r="FN246" i="1"/>
  <c r="FO246" i="1"/>
  <c r="BO243" i="1"/>
  <c r="DG243" i="1"/>
  <c r="ES243" i="1"/>
  <c r="GT243" i="1"/>
  <c r="EQ243" i="1"/>
  <c r="ES247" i="1"/>
  <c r="EL247" i="1"/>
  <c r="EY247" i="1"/>
  <c r="ES245" i="1"/>
  <c r="EL245" i="1"/>
  <c r="EM245" i="1"/>
  <c r="EM244" i="1"/>
  <c r="EK244" i="1"/>
  <c r="EK247" i="1"/>
  <c r="ET247" i="1"/>
  <c r="BN247" i="1"/>
  <c r="AL247" i="1"/>
  <c r="FN247" i="1"/>
  <c r="FO247" i="1"/>
  <c r="EP247" i="1"/>
  <c r="EQ247" i="1"/>
  <c r="EZ247" i="1"/>
  <c r="EO247" i="1"/>
  <c r="FN245" i="1"/>
  <c r="FO245" i="1"/>
  <c r="EP245" i="1"/>
  <c r="EK245" i="1"/>
  <c r="EZ245" i="1"/>
  <c r="EQ245" i="1"/>
  <c r="CV245" i="1"/>
  <c r="EO245" i="1"/>
  <c r="BN245" i="1"/>
  <c r="AL245" i="1"/>
  <c r="ET245" i="1"/>
  <c r="BN246" i="1"/>
  <c r="AL246" i="1"/>
  <c r="EL246" i="1"/>
  <c r="ES246" i="1"/>
  <c r="ET246" i="1"/>
  <c r="EP246" i="1"/>
  <c r="BN244" i="1"/>
  <c r="AL244" i="1"/>
  <c r="CV244" i="1"/>
  <c r="AN244" i="1"/>
  <c r="ES244" i="1"/>
  <c r="ET244" i="1"/>
  <c r="EL244" i="1"/>
  <c r="EP244" i="1"/>
  <c r="EU246" i="1"/>
  <c r="GS246" i="1"/>
  <c r="EM246" i="1"/>
  <c r="EQ246" i="1"/>
  <c r="AN246" i="1"/>
  <c r="EZ246" i="1"/>
  <c r="FA246" i="1"/>
  <c r="BO246" i="1"/>
  <c r="DG246" i="1"/>
  <c r="EY246" i="1"/>
  <c r="GT246" i="1"/>
  <c r="FA244" i="1"/>
  <c r="EQ244" i="1"/>
  <c r="EY244" i="1"/>
  <c r="EU244" i="1"/>
  <c r="ES242" i="1"/>
  <c r="BO242" i="1"/>
  <c r="DG242" i="1"/>
  <c r="FA242" i="1"/>
  <c r="EY242" i="1"/>
  <c r="EU242" i="1"/>
  <c r="EM242" i="1"/>
  <c r="EK242" i="1"/>
  <c r="BN242" i="1"/>
  <c r="AL242" i="1"/>
  <c r="FN242" i="1"/>
  <c r="FO242" i="1"/>
  <c r="EQ242" i="1"/>
  <c r="CV242" i="1"/>
  <c r="ET242" i="1"/>
  <c r="EZ242" i="1"/>
  <c r="EO242" i="1"/>
  <c r="DN278" i="1"/>
  <c r="DD282" i="1"/>
  <c r="DC285" i="1"/>
  <c r="DO278" i="1"/>
  <c r="DR285" i="1"/>
  <c r="DK285" i="1"/>
  <c r="DY285" i="1"/>
  <c r="DQ278" i="1"/>
  <c r="DM285" i="1"/>
  <c r="DP278" i="1"/>
  <c r="DS278" i="1"/>
  <c r="DD285" i="1"/>
  <c r="DE285" i="1"/>
  <c r="DT278" i="1"/>
  <c r="CY283" i="1"/>
  <c r="DB283" i="1"/>
  <c r="DA283" i="1"/>
  <c r="CZ283" i="1"/>
  <c r="DP282" i="1"/>
  <c r="DN282" i="1"/>
  <c r="DO282" i="1"/>
  <c r="DR282" i="1"/>
  <c r="DS282" i="1"/>
  <c r="DT282" i="1"/>
  <c r="DU282" i="1"/>
  <c r="DQ282" i="1"/>
  <c r="DI248" i="1"/>
  <c r="CJ248" i="1"/>
  <c r="HI266" i="1"/>
  <c r="DC282" i="1"/>
  <c r="IB248" i="1"/>
  <c r="GK284" i="1"/>
  <c r="EH284" i="1"/>
  <c r="HJ284" i="1"/>
  <c r="GQ284" i="1"/>
  <c r="HM280" i="1"/>
  <c r="GL284" i="1"/>
  <c r="HK284" i="1"/>
  <c r="GN280" i="1"/>
  <c r="EG284" i="1"/>
  <c r="HL284" i="1"/>
  <c r="EI284" i="1"/>
  <c r="HM284" i="1"/>
  <c r="GW249" i="1"/>
  <c r="GY249" i="1"/>
  <c r="EF284" i="1"/>
  <c r="HH284" i="1"/>
  <c r="GX249" i="1"/>
  <c r="GN284" i="1"/>
  <c r="HI284" i="1"/>
  <c r="CX266" i="1"/>
  <c r="DG257" i="1"/>
  <c r="CV261" i="1"/>
  <c r="DG254" i="1"/>
  <c r="CV251" i="1"/>
  <c r="DG250" i="1"/>
  <c r="DG248" i="1"/>
  <c r="CV252" i="1"/>
  <c r="HB252" i="1"/>
  <c r="EI278" i="1"/>
  <c r="HD252" i="1"/>
  <c r="GP285" i="1"/>
  <c r="DU264" i="1"/>
  <c r="DC278" i="1"/>
  <c r="DK279" i="1"/>
  <c r="DY279" i="1"/>
  <c r="CH279" i="1"/>
  <c r="DC268" i="1"/>
  <c r="DV248" i="1"/>
  <c r="GP270" i="1"/>
  <c r="EI270" i="1"/>
  <c r="HH271" i="1"/>
  <c r="DP263" i="1"/>
  <c r="DH248" i="1"/>
  <c r="HE248" i="1"/>
  <c r="GQ270" i="1"/>
  <c r="GL270" i="1"/>
  <c r="EI271" i="1"/>
  <c r="ID248" i="1"/>
  <c r="DC283" i="1"/>
  <c r="HM269" i="1"/>
  <c r="GK270" i="1"/>
  <c r="HI270" i="1"/>
  <c r="HC248" i="1"/>
  <c r="GK269" i="1"/>
  <c r="EF270" i="1"/>
  <c r="HH270" i="1"/>
  <c r="DQ254" i="1"/>
  <c r="DS272" i="1"/>
  <c r="DK284" i="1"/>
  <c r="DY284" i="1"/>
  <c r="DM269" i="1"/>
  <c r="CH269" i="1"/>
  <c r="HB248" i="1"/>
  <c r="EG270" i="1"/>
  <c r="HJ270" i="1"/>
  <c r="DT276" i="1"/>
  <c r="DK286" i="1"/>
  <c r="DY286" i="1"/>
  <c r="HF248" i="1"/>
  <c r="HD248" i="1"/>
  <c r="GM270" i="1"/>
  <c r="HK270" i="1"/>
  <c r="DT267" i="1"/>
  <c r="DN265" i="1"/>
  <c r="CH265" i="1"/>
  <c r="DK271" i="1"/>
  <c r="DY271" i="1"/>
  <c r="CH271" i="1"/>
  <c r="HA248" i="1"/>
  <c r="GN270" i="1"/>
  <c r="HL270" i="1"/>
  <c r="CJ284" i="1"/>
  <c r="DB269" i="1"/>
  <c r="DB284" i="1"/>
  <c r="HK279" i="1"/>
  <c r="HL279" i="1"/>
  <c r="GK279" i="1"/>
  <c r="HK271" i="1"/>
  <c r="HC252" i="1"/>
  <c r="EF271" i="1"/>
  <c r="HL271" i="1"/>
  <c r="DC284" i="1"/>
  <c r="DU286" i="1"/>
  <c r="HM268" i="1"/>
  <c r="EG271" i="1"/>
  <c r="HM271" i="1"/>
  <c r="DE277" i="1"/>
  <c r="DN284" i="1"/>
  <c r="DR286" i="1"/>
  <c r="EH271" i="1"/>
  <c r="HI271" i="1"/>
  <c r="DR284" i="1"/>
  <c r="GP271" i="1"/>
  <c r="GK271" i="1"/>
  <c r="DT284" i="1"/>
  <c r="GQ271" i="1"/>
  <c r="DO286" i="1"/>
  <c r="AQ271" i="1"/>
  <c r="GL271" i="1"/>
  <c r="GN271" i="1"/>
  <c r="HJ271" i="1"/>
  <c r="DB285" i="1"/>
  <c r="CZ285" i="1"/>
  <c r="DM265" i="1"/>
  <c r="DA285" i="1"/>
  <c r="DD271" i="1"/>
  <c r="DE271" i="1"/>
  <c r="DC271" i="1"/>
  <c r="HI282" i="1"/>
  <c r="DS267" i="1"/>
  <c r="DM271" i="1"/>
  <c r="DC265" i="1"/>
  <c r="DK263" i="1"/>
  <c r="DY263" i="1"/>
  <c r="CX262" i="1"/>
  <c r="CY262" i="1"/>
  <c r="CK262" i="1"/>
  <c r="CX263" i="1"/>
  <c r="DB263" i="1"/>
  <c r="CK263" i="1"/>
  <c r="DI257" i="1"/>
  <c r="CJ264" i="1"/>
  <c r="CX276" i="1"/>
  <c r="DA276" i="1"/>
  <c r="CK276" i="1"/>
  <c r="CJ263" i="1"/>
  <c r="CJ270" i="1"/>
  <c r="CX286" i="1"/>
  <c r="DB286" i="1"/>
  <c r="CK286" i="1"/>
  <c r="CX282" i="1"/>
  <c r="DB282" i="1"/>
  <c r="CI282" i="1"/>
  <c r="CX264" i="1"/>
  <c r="CK264" i="1"/>
  <c r="CX287" i="1"/>
  <c r="DA287" i="1"/>
  <c r="CI287" i="1"/>
  <c r="CX278" i="1"/>
  <c r="DB278" i="1"/>
  <c r="CK278" i="1"/>
  <c r="CX267" i="1"/>
  <c r="DB267" i="1"/>
  <c r="CI267" i="1"/>
  <c r="CJ274" i="1"/>
  <c r="CX268" i="1"/>
  <c r="CK268" i="1"/>
  <c r="CJ278" i="1"/>
  <c r="CX270" i="1"/>
  <c r="CK270" i="1"/>
  <c r="CX277" i="1"/>
  <c r="CK277" i="1"/>
  <c r="CX248" i="1"/>
  <c r="CK248" i="1"/>
  <c r="CX273" i="1"/>
  <c r="CZ273" i="1"/>
  <c r="CK273" i="1"/>
  <c r="CJ268" i="1"/>
  <c r="CJ286" i="1"/>
  <c r="CJ287" i="1"/>
  <c r="CX271" i="1"/>
  <c r="CK271" i="1"/>
  <c r="DV254" i="1"/>
  <c r="CJ254" i="1"/>
  <c r="CX251" i="1"/>
  <c r="DA251" i="1"/>
  <c r="CK251" i="1"/>
  <c r="CX274" i="1"/>
  <c r="DB274" i="1"/>
  <c r="CK274" i="1"/>
  <c r="CX265" i="1"/>
  <c r="CK265" i="1"/>
  <c r="HF257" i="1"/>
  <c r="CX243" i="1"/>
  <c r="CK243" i="1"/>
  <c r="CX254" i="1"/>
  <c r="CK254" i="1"/>
  <c r="CX260" i="1"/>
  <c r="DB260" i="1"/>
  <c r="CI260" i="1"/>
  <c r="CJ276" i="1"/>
  <c r="CX279" i="1"/>
  <c r="CX272" i="1"/>
  <c r="CK272" i="1"/>
  <c r="DR265" i="1"/>
  <c r="DN268" i="1"/>
  <c r="EH269" i="1"/>
  <c r="HL269" i="1"/>
  <c r="DK265" i="1"/>
  <c r="DY265" i="1"/>
  <c r="EG279" i="1"/>
  <c r="HH279" i="1"/>
  <c r="GQ269" i="1"/>
  <c r="DR268" i="1"/>
  <c r="GL269" i="1"/>
  <c r="DN271" i="1"/>
  <c r="DD265" i="1"/>
  <c r="DE265" i="1"/>
  <c r="GL279" i="1"/>
  <c r="HM279" i="1"/>
  <c r="DR279" i="1"/>
  <c r="EG269" i="1"/>
  <c r="DS268" i="1"/>
  <c r="EI269" i="1"/>
  <c r="HH269" i="1"/>
  <c r="DR271" i="1"/>
  <c r="EF279" i="1"/>
  <c r="HI279" i="1"/>
  <c r="DN279" i="1"/>
  <c r="GQ279" i="1"/>
  <c r="DC279" i="1"/>
  <c r="DT268" i="1"/>
  <c r="GP269" i="1"/>
  <c r="GM269" i="1"/>
  <c r="HK269" i="1"/>
  <c r="DD268" i="1"/>
  <c r="GM279" i="1"/>
  <c r="DD279" i="1"/>
  <c r="DE279" i="1"/>
  <c r="DO268" i="1"/>
  <c r="EF269" i="1"/>
  <c r="HI269" i="1"/>
  <c r="DU268" i="1"/>
  <c r="EI279" i="1"/>
  <c r="DQ268" i="1"/>
  <c r="DK268" i="1"/>
  <c r="DY268" i="1"/>
  <c r="GN269" i="1"/>
  <c r="HJ269" i="1"/>
  <c r="EH279" i="1"/>
  <c r="GM268" i="1"/>
  <c r="GP268" i="1"/>
  <c r="DR269" i="1"/>
  <c r="GL280" i="1"/>
  <c r="HH280" i="1"/>
  <c r="GP280" i="1"/>
  <c r="GL268" i="1"/>
  <c r="HH268" i="1"/>
  <c r="DN269" i="1"/>
  <c r="HK278" i="1"/>
  <c r="GK280" i="1"/>
  <c r="HJ280" i="1"/>
  <c r="AQ280" i="1"/>
  <c r="GN268" i="1"/>
  <c r="HI268" i="1"/>
  <c r="DK269" i="1"/>
  <c r="DY269" i="1"/>
  <c r="GN278" i="1"/>
  <c r="EG280" i="1"/>
  <c r="HK280" i="1"/>
  <c r="EG268" i="1"/>
  <c r="HL268" i="1"/>
  <c r="EF280" i="1"/>
  <c r="HL280" i="1"/>
  <c r="EF268" i="1"/>
  <c r="HJ268" i="1"/>
  <c r="DC269" i="1"/>
  <c r="EI280" i="1"/>
  <c r="HI280" i="1"/>
  <c r="GK268" i="1"/>
  <c r="HK268" i="1"/>
  <c r="DD269" i="1"/>
  <c r="DE269" i="1"/>
  <c r="GM280" i="1"/>
  <c r="EI268" i="1"/>
  <c r="GQ268" i="1"/>
  <c r="EH280" i="1"/>
  <c r="DJ246" i="1"/>
  <c r="AM246" i="1"/>
  <c r="CU243" i="1"/>
  <c r="AK243" i="1"/>
  <c r="AK256" i="1"/>
  <c r="CS250" i="1"/>
  <c r="AK250" i="1"/>
  <c r="DJ262" i="1"/>
  <c r="AM262" i="1"/>
  <c r="CU253" i="1"/>
  <c r="AK253" i="1"/>
  <c r="HI263" i="1"/>
  <c r="AQ263" i="1"/>
  <c r="GV254" i="1"/>
  <c r="AK254" i="1"/>
  <c r="CT255" i="1"/>
  <c r="AK255" i="1"/>
  <c r="DI255" i="1"/>
  <c r="AM255" i="1"/>
  <c r="CU257" i="1"/>
  <c r="AK257" i="1"/>
  <c r="GS258" i="1"/>
  <c r="AK258" i="1"/>
  <c r="HC251" i="1"/>
  <c r="AM251" i="1"/>
  <c r="DV257" i="1"/>
  <c r="AM257" i="1"/>
  <c r="HT249" i="1"/>
  <c r="AK249" i="1"/>
  <c r="AM260" i="1"/>
  <c r="DU283" i="1"/>
  <c r="DR283" i="1"/>
  <c r="DK283" i="1"/>
  <c r="DY283" i="1"/>
  <c r="DT283" i="1"/>
  <c r="DS283" i="1"/>
  <c r="DO283" i="1"/>
  <c r="DD283" i="1"/>
  <c r="DQ283" i="1"/>
  <c r="DP283" i="1"/>
  <c r="DN283" i="1"/>
  <c r="GQ286" i="1"/>
  <c r="AQ286" i="1"/>
  <c r="HK282" i="1"/>
  <c r="AQ282" i="1"/>
  <c r="DE283" i="1"/>
  <c r="AM243" i="1"/>
  <c r="GS247" i="1"/>
  <c r="AK247" i="1"/>
  <c r="GQ265" i="1"/>
  <c r="AQ265" i="1"/>
  <c r="GN272" i="1"/>
  <c r="AQ272" i="1"/>
  <c r="GU248" i="1"/>
  <c r="AK248" i="1"/>
  <c r="HF252" i="1"/>
  <c r="AM252" i="1"/>
  <c r="HW242" i="1"/>
  <c r="AK242" i="1"/>
  <c r="GS261" i="1"/>
  <c r="AK261" i="1"/>
  <c r="DJ249" i="1"/>
  <c r="CH249" i="1"/>
  <c r="AM249" i="1"/>
  <c r="HH278" i="1"/>
  <c r="AQ278" i="1"/>
  <c r="CS251" i="1"/>
  <c r="AK251" i="1"/>
  <c r="HB244" i="1"/>
  <c r="AM244" i="1"/>
  <c r="CS244" i="1"/>
  <c r="AK244" i="1"/>
  <c r="DJ259" i="1"/>
  <c r="AM259" i="1"/>
  <c r="DH261" i="1"/>
  <c r="AM261" i="1"/>
  <c r="GP276" i="1"/>
  <c r="AQ276" i="1"/>
  <c r="DJ248" i="1"/>
  <c r="AM248" i="1"/>
  <c r="CU256" i="1"/>
  <c r="DC276" i="1"/>
  <c r="GQ278" i="1"/>
  <c r="EI286" i="1"/>
  <c r="DJ242" i="1"/>
  <c r="DS242" i="1"/>
  <c r="AM242" i="1"/>
  <c r="CT245" i="1"/>
  <c r="AK245" i="1"/>
  <c r="DV245" i="1"/>
  <c r="AM245" i="1"/>
  <c r="AM247" i="1"/>
  <c r="AK259" i="1"/>
  <c r="HL264" i="1"/>
  <c r="AQ264" i="1"/>
  <c r="DV256" i="1"/>
  <c r="AM256" i="1"/>
  <c r="GQ267" i="1"/>
  <c r="AQ267" i="1"/>
  <c r="DI253" i="1"/>
  <c r="AM253" i="1"/>
  <c r="HJ274" i="1"/>
  <c r="AQ274" i="1"/>
  <c r="GP266" i="1"/>
  <c r="AQ266" i="1"/>
  <c r="EH272" i="1"/>
  <c r="EW249" i="1"/>
  <c r="DJ258" i="1"/>
  <c r="AM258" i="1"/>
  <c r="GX246" i="1"/>
  <c r="AK246" i="1"/>
  <c r="GP273" i="1"/>
  <c r="AQ273" i="1"/>
  <c r="GP283" i="1"/>
  <c r="AQ283" i="1"/>
  <c r="GP279" i="1"/>
  <c r="AQ279" i="1"/>
  <c r="DR263" i="1"/>
  <c r="HM278" i="1"/>
  <c r="HZ260" i="1"/>
  <c r="GX256" i="1"/>
  <c r="GK272" i="1"/>
  <c r="IG247" i="1"/>
  <c r="DS286" i="1"/>
  <c r="DN286" i="1"/>
  <c r="DC286" i="1"/>
  <c r="DT286" i="1"/>
  <c r="DQ286" i="1"/>
  <c r="DD286" i="1"/>
  <c r="DP286" i="1"/>
  <c r="HJ278" i="1"/>
  <c r="FX260" i="1"/>
  <c r="DP276" i="1"/>
  <c r="HL278" i="1"/>
  <c r="IB260" i="1"/>
  <c r="GK283" i="1"/>
  <c r="IA257" i="1"/>
  <c r="HE257" i="1"/>
  <c r="DS254" i="1"/>
  <c r="EI276" i="1"/>
  <c r="GK278" i="1"/>
  <c r="GU254" i="1"/>
  <c r="EG263" i="1"/>
  <c r="GL282" i="1"/>
  <c r="HM282" i="1"/>
  <c r="EH283" i="1"/>
  <c r="GQ283" i="1"/>
  <c r="GM282" i="1"/>
  <c r="HL282" i="1"/>
  <c r="EF283" i="1"/>
  <c r="IB242" i="1"/>
  <c r="GK282" i="1"/>
  <c r="GM283" i="1"/>
  <c r="EW253" i="1"/>
  <c r="CS254" i="1"/>
  <c r="DN276" i="1"/>
  <c r="EI282" i="1"/>
  <c r="GN283" i="1"/>
  <c r="CU254" i="1"/>
  <c r="HJ263" i="1"/>
  <c r="DQ276" i="1"/>
  <c r="GN282" i="1"/>
  <c r="HH282" i="1"/>
  <c r="HK283" i="1"/>
  <c r="IC251" i="1"/>
  <c r="DV247" i="1"/>
  <c r="HD251" i="1"/>
  <c r="HK263" i="1"/>
  <c r="DU276" i="1"/>
  <c r="GQ282" i="1"/>
  <c r="EF282" i="1"/>
  <c r="HJ282" i="1"/>
  <c r="HL283" i="1"/>
  <c r="GL286" i="1"/>
  <c r="HO248" i="1"/>
  <c r="HP256" i="1"/>
  <c r="HL263" i="1"/>
  <c r="GP282" i="1"/>
  <c r="EG282" i="1"/>
  <c r="HM283" i="1"/>
  <c r="HP257" i="1"/>
  <c r="HK274" i="1"/>
  <c r="DE270" i="1"/>
  <c r="DD264" i="1"/>
  <c r="HZ262" i="1"/>
  <c r="IE253" i="1"/>
  <c r="HZ258" i="1"/>
  <c r="HP247" i="1"/>
  <c r="HZ244" i="1"/>
  <c r="HC250" i="1"/>
  <c r="HZ250" i="1"/>
  <c r="ID250" i="1"/>
  <c r="IB250" i="1"/>
  <c r="DC264" i="1"/>
  <c r="IC249" i="1"/>
  <c r="IC243" i="1"/>
  <c r="IE243" i="1"/>
  <c r="IB244" i="1"/>
  <c r="IC261" i="1"/>
  <c r="IA246" i="1"/>
  <c r="IB262" i="1"/>
  <c r="IE249" i="1"/>
  <c r="HP243" i="1"/>
  <c r="HP255" i="1"/>
  <c r="II253" i="1"/>
  <c r="IB258" i="1"/>
  <c r="HO244" i="1"/>
  <c r="ID244" i="1"/>
  <c r="IE261" i="1"/>
  <c r="HP245" i="1"/>
  <c r="IA245" i="1"/>
  <c r="DP264" i="1"/>
  <c r="DB273" i="1"/>
  <c r="DV252" i="1"/>
  <c r="DR264" i="1"/>
  <c r="GQ273" i="1"/>
  <c r="ID260" i="1"/>
  <c r="ID242" i="1"/>
  <c r="IF242" i="1"/>
  <c r="HP253" i="1"/>
  <c r="IA253" i="1"/>
  <c r="IE256" i="1"/>
  <c r="IA247" i="1"/>
  <c r="GU250" i="1"/>
  <c r="HO250" i="1"/>
  <c r="BS250" i="1"/>
  <c r="DI252" i="1"/>
  <c r="FX253" i="1"/>
  <c r="EW251" i="1"/>
  <c r="DT264" i="1"/>
  <c r="DR272" i="1"/>
  <c r="EG278" i="1"/>
  <c r="GP278" i="1"/>
  <c r="DR278" i="1"/>
  <c r="DA282" i="1"/>
  <c r="EI283" i="1"/>
  <c r="HH283" i="1"/>
  <c r="DU284" i="1"/>
  <c r="DQ284" i="1"/>
  <c r="ID262" i="1"/>
  <c r="IF262" i="1"/>
  <c r="IC257" i="1"/>
  <c r="IA251" i="1"/>
  <c r="ID258" i="1"/>
  <c r="IF258" i="1"/>
  <c r="IF244" i="1"/>
  <c r="IG261" i="1"/>
  <c r="IC245" i="1"/>
  <c r="CS252" i="1"/>
  <c r="HP252" i="1"/>
  <c r="IG253" i="1"/>
  <c r="IA256" i="1"/>
  <c r="GM278" i="1"/>
  <c r="GW251" i="1"/>
  <c r="GY253" i="1"/>
  <c r="HA256" i="1"/>
  <c r="HF258" i="1"/>
  <c r="GL263" i="1"/>
  <c r="GM265" i="1"/>
  <c r="GX251" i="1"/>
  <c r="HA258" i="1"/>
  <c r="HE260" i="1"/>
  <c r="CT261" i="1"/>
  <c r="EF263" i="1"/>
  <c r="DB264" i="1"/>
  <c r="DQ272" i="1"/>
  <c r="DD276" i="1"/>
  <c r="EH278" i="1"/>
  <c r="HI278" i="1"/>
  <c r="DU278" i="1"/>
  <c r="GL283" i="1"/>
  <c r="HI283" i="1"/>
  <c r="DD284" i="1"/>
  <c r="DE284" i="1"/>
  <c r="DS284" i="1"/>
  <c r="HR251" i="1"/>
  <c r="DB287" i="1"/>
  <c r="IH242" i="1"/>
  <c r="HP251" i="1"/>
  <c r="IE251" i="1"/>
  <c r="IC253" i="1"/>
  <c r="IC247" i="1"/>
  <c r="IE247" i="1"/>
  <c r="HP261" i="1"/>
  <c r="HP246" i="1"/>
  <c r="HZ259" i="1"/>
  <c r="DJ252" i="1"/>
  <c r="IC252" i="1"/>
  <c r="IA252" i="1"/>
  <c r="EW254" i="1"/>
  <c r="HP254" i="1"/>
  <c r="IA255" i="1"/>
  <c r="IC256" i="1"/>
  <c r="GV261" i="1"/>
  <c r="DH256" i="1"/>
  <c r="CU261" i="1"/>
  <c r="GY251" i="1"/>
  <c r="HA252" i="1"/>
  <c r="HB258" i="1"/>
  <c r="EH263" i="1"/>
  <c r="DO276" i="1"/>
  <c r="GL278" i="1"/>
  <c r="DO264" i="1"/>
  <c r="EG283" i="1"/>
  <c r="HJ283" i="1"/>
  <c r="DP284" i="1"/>
  <c r="IH262" i="1"/>
  <c r="IE257" i="1"/>
  <c r="HP249" i="1"/>
  <c r="IA249" i="1"/>
  <c r="IA243" i="1"/>
  <c r="HO242" i="1"/>
  <c r="HZ242" i="1"/>
  <c r="HO258" i="1"/>
  <c r="IH244" i="1"/>
  <c r="IA261" i="1"/>
  <c r="IE245" i="1"/>
  <c r="HO259" i="1"/>
  <c r="CT257" i="1"/>
  <c r="BS261" i="1"/>
  <c r="HK261" i="1"/>
  <c r="GU258" i="1"/>
  <c r="DH249" i="1"/>
  <c r="GW261" i="1"/>
  <c r="DT263" i="1"/>
  <c r="FC254" i="1"/>
  <c r="FD254" i="1"/>
  <c r="GY258" i="1"/>
  <c r="HE249" i="1"/>
  <c r="HK286" i="1"/>
  <c r="GY248" i="1"/>
  <c r="CU249" i="1"/>
  <c r="GX254" i="1"/>
  <c r="HD260" i="1"/>
  <c r="GX261" i="1"/>
  <c r="DQ263" i="1"/>
  <c r="HF247" i="1"/>
  <c r="BS248" i="1"/>
  <c r="HK248" i="1"/>
  <c r="CT249" i="1"/>
  <c r="GU251" i="1"/>
  <c r="DH252" i="1"/>
  <c r="GX252" i="1"/>
  <c r="GY254" i="1"/>
  <c r="HA255" i="1"/>
  <c r="GX257" i="1"/>
  <c r="CS257" i="1"/>
  <c r="DH260" i="1"/>
  <c r="HF260" i="1"/>
  <c r="HB261" i="1"/>
  <c r="DN263" i="1"/>
  <c r="GN265" i="1"/>
  <c r="DQ264" i="1"/>
  <c r="DR254" i="1"/>
  <c r="DS263" i="1"/>
  <c r="GM272" i="1"/>
  <c r="CY273" i="1"/>
  <c r="HM286" i="1"/>
  <c r="HT257" i="1"/>
  <c r="HR249" i="1"/>
  <c r="CS248" i="1"/>
  <c r="GX248" i="1"/>
  <c r="GW254" i="1"/>
  <c r="HH265" i="1"/>
  <c r="HK272" i="1"/>
  <c r="HE247" i="1"/>
  <c r="FX249" i="1"/>
  <c r="BS251" i="1"/>
  <c r="GQ251" i="1"/>
  <c r="GV257" i="1"/>
  <c r="DI260" i="1"/>
  <c r="BS260" i="1"/>
  <c r="DN264" i="1"/>
  <c r="HI265" i="1"/>
  <c r="DJ255" i="1"/>
  <c r="DK264" i="1"/>
  <c r="DY264" i="1"/>
  <c r="HI272" i="1"/>
  <c r="HL286" i="1"/>
  <c r="HA247" i="1"/>
  <c r="CS249" i="1"/>
  <c r="GV249" i="1"/>
  <c r="HE252" i="1"/>
  <c r="FX254" i="1"/>
  <c r="BS254" i="1"/>
  <c r="GM254" i="1"/>
  <c r="HC255" i="1"/>
  <c r="HE259" i="1"/>
  <c r="CU251" i="1"/>
  <c r="DV260" i="1"/>
  <c r="HB260" i="1"/>
  <c r="EF265" i="1"/>
  <c r="DS264" i="1"/>
  <c r="CT251" i="1"/>
  <c r="HH273" i="1"/>
  <c r="EF286" i="1"/>
  <c r="DK266" i="1"/>
  <c r="DY266" i="1"/>
  <c r="DN266" i="1"/>
  <c r="DD266" i="1"/>
  <c r="DE266" i="1"/>
  <c r="DM266" i="1"/>
  <c r="DC266" i="1"/>
  <c r="HD250" i="1"/>
  <c r="DH250" i="1"/>
  <c r="DH253" i="1"/>
  <c r="HB253" i="1"/>
  <c r="EF266" i="1"/>
  <c r="HH266" i="1"/>
  <c r="GL267" i="1"/>
  <c r="DN267" i="1"/>
  <c r="GK276" i="1"/>
  <c r="HU258" i="1"/>
  <c r="HQ242" i="1"/>
  <c r="HR257" i="1"/>
  <c r="HR247" i="1"/>
  <c r="HS244" i="1"/>
  <c r="HM287" i="1"/>
  <c r="HK287" i="1"/>
  <c r="HJ287" i="1"/>
  <c r="HI287" i="1"/>
  <c r="HL287" i="1"/>
  <c r="HH287" i="1"/>
  <c r="EI287" i="1"/>
  <c r="EG287" i="1"/>
  <c r="GM287" i="1"/>
  <c r="GK287" i="1"/>
  <c r="EF287" i="1"/>
  <c r="EH287" i="1"/>
  <c r="GL287" i="1"/>
  <c r="GN287" i="1"/>
  <c r="GV259" i="1"/>
  <c r="DJ253" i="1"/>
  <c r="DC253" i="1"/>
  <c r="EH266" i="1"/>
  <c r="HJ266" i="1"/>
  <c r="DO267" i="1"/>
  <c r="HL274" i="1"/>
  <c r="HH276" i="1"/>
  <c r="HT261" i="1"/>
  <c r="GQ287" i="1"/>
  <c r="HV247" i="1"/>
  <c r="HQ244" i="1"/>
  <c r="HT253" i="1"/>
  <c r="CT254" i="1"/>
  <c r="HR254" i="1"/>
  <c r="HT254" i="1"/>
  <c r="DR287" i="1"/>
  <c r="DN287" i="1"/>
  <c r="DQ287" i="1"/>
  <c r="DC287" i="1"/>
  <c r="DP287" i="1"/>
  <c r="DD287" i="1"/>
  <c r="DU287" i="1"/>
  <c r="DK287" i="1"/>
  <c r="DT287" i="1"/>
  <c r="DS287" i="1"/>
  <c r="DO287" i="1"/>
  <c r="HE250" i="1"/>
  <c r="FC259" i="1"/>
  <c r="FD259" i="1"/>
  <c r="HH264" i="1"/>
  <c r="FX251" i="1"/>
  <c r="EW257" i="1"/>
  <c r="EI266" i="1"/>
  <c r="HL266" i="1"/>
  <c r="GQ266" i="1"/>
  <c r="DK267" i="1"/>
  <c r="HM274" i="1"/>
  <c r="HI276" i="1"/>
  <c r="DC267" i="1"/>
  <c r="GP286" i="1"/>
  <c r="GK286" i="1"/>
  <c r="HH286" i="1"/>
  <c r="HT245" i="1"/>
  <c r="HS242" i="1"/>
  <c r="HV261" i="1"/>
  <c r="HV253" i="1"/>
  <c r="HA253" i="1"/>
  <c r="HF250" i="1"/>
  <c r="GL266" i="1"/>
  <c r="HI267" i="1"/>
  <c r="DP267" i="1"/>
  <c r="GL274" i="1"/>
  <c r="HJ276" i="1"/>
  <c r="DD267" i="1"/>
  <c r="GN286" i="1"/>
  <c r="HQ258" i="1"/>
  <c r="HT256" i="1"/>
  <c r="HT243" i="1"/>
  <c r="DN274" i="1"/>
  <c r="DT274" i="1"/>
  <c r="DS274" i="1"/>
  <c r="DQ274" i="1"/>
  <c r="DO274" i="1"/>
  <c r="DR274" i="1"/>
  <c r="DP274" i="1"/>
  <c r="DD274" i="1"/>
  <c r="DU274" i="1"/>
  <c r="DK274" i="1"/>
  <c r="DY274" i="1"/>
  <c r="HD253" i="1"/>
  <c r="GY256" i="1"/>
  <c r="HE251" i="1"/>
  <c r="GK266" i="1"/>
  <c r="HJ267" i="1"/>
  <c r="DQ267" i="1"/>
  <c r="GM273" i="1"/>
  <c r="GK274" i="1"/>
  <c r="HK276" i="1"/>
  <c r="DU267" i="1"/>
  <c r="GM286" i="1"/>
  <c r="HU242" i="1"/>
  <c r="GP287" i="1"/>
  <c r="HR256" i="1"/>
  <c r="HW244" i="1"/>
  <c r="HX253" i="1"/>
  <c r="CU248" i="1"/>
  <c r="HS248" i="1"/>
  <c r="HQ248" i="1"/>
  <c r="DV250" i="1"/>
  <c r="HM266" i="1"/>
  <c r="HA250" i="1"/>
  <c r="BS256" i="1"/>
  <c r="AQ256" i="1"/>
  <c r="CS247" i="1"/>
  <c r="EW256" i="1"/>
  <c r="GM266" i="1"/>
  <c r="EH286" i="1"/>
  <c r="HI286" i="1"/>
  <c r="HS258" i="1"/>
  <c r="HT251" i="1"/>
  <c r="HR243" i="1"/>
  <c r="DR266" i="1"/>
  <c r="HR261" i="1"/>
  <c r="HR253" i="1"/>
  <c r="CU250" i="1"/>
  <c r="HS250" i="1"/>
  <c r="HQ250" i="1"/>
  <c r="CU252" i="1"/>
  <c r="HR252" i="1"/>
  <c r="EW245" i="1"/>
  <c r="HC253" i="1"/>
  <c r="GL264" i="1"/>
  <c r="DV253" i="1"/>
  <c r="CT243" i="1"/>
  <c r="BS249" i="1"/>
  <c r="HK249" i="1"/>
  <c r="HC249" i="1"/>
  <c r="HB250" i="1"/>
  <c r="BS253" i="1"/>
  <c r="HK253" i="1"/>
  <c r="HE253" i="1"/>
  <c r="HE255" i="1"/>
  <c r="GM267" i="1"/>
  <c r="DR267" i="1"/>
  <c r="EG273" i="1"/>
  <c r="EH274" i="1"/>
  <c r="EH276" i="1"/>
  <c r="GW243" i="1"/>
  <c r="DI249" i="1"/>
  <c r="HD249" i="1"/>
  <c r="GU253" i="1"/>
  <c r="HF253" i="1"/>
  <c r="HF255" i="1"/>
  <c r="DH257" i="1"/>
  <c r="DH258" i="1"/>
  <c r="EW261" i="1"/>
  <c r="EG266" i="1"/>
  <c r="HK266" i="1"/>
  <c r="EH267" i="1"/>
  <c r="EF273" i="1"/>
  <c r="GQ274" i="1"/>
  <c r="GN276" i="1"/>
  <c r="DK276" i="1"/>
  <c r="DY276" i="1"/>
  <c r="DC274" i="1"/>
  <c r="DE282" i="1"/>
  <c r="EG286" i="1"/>
  <c r="HJ286" i="1"/>
  <c r="HR245" i="1"/>
  <c r="HT247" i="1"/>
  <c r="HU244" i="1"/>
  <c r="DE280" i="1"/>
  <c r="DD249" i="1"/>
  <c r="DD262" i="1"/>
  <c r="DE262" i="1"/>
  <c r="DC262" i="1"/>
  <c r="DD254" i="1"/>
  <c r="DU254" i="1"/>
  <c r="DO254" i="1"/>
  <c r="DC254" i="1"/>
  <c r="GQ263" i="1"/>
  <c r="GP263" i="1"/>
  <c r="CY268" i="1"/>
  <c r="CZ268" i="1"/>
  <c r="DB268" i="1"/>
  <c r="DA268" i="1"/>
  <c r="HI273" i="1"/>
  <c r="EI274" i="1"/>
  <c r="HH274" i="1"/>
  <c r="HF243" i="1"/>
  <c r="CS243" i="1"/>
  <c r="CT253" i="1"/>
  <c r="HL267" i="1"/>
  <c r="EH273" i="1"/>
  <c r="DD246" i="1"/>
  <c r="DU246" i="1"/>
  <c r="GP272" i="1"/>
  <c r="DT272" i="1"/>
  <c r="DU272" i="1"/>
  <c r="DD272" i="1"/>
  <c r="DC272" i="1"/>
  <c r="DK272" i="1"/>
  <c r="DY272" i="1"/>
  <c r="DP272" i="1"/>
  <c r="DI250" i="1"/>
  <c r="DJ250" i="1"/>
  <c r="DD263" i="1"/>
  <c r="DO263" i="1"/>
  <c r="DC263" i="1"/>
  <c r="DU263" i="1"/>
  <c r="GY243" i="1"/>
  <c r="DJ243" i="1"/>
  <c r="DP243" i="1"/>
  <c r="DH251" i="1"/>
  <c r="GU255" i="1"/>
  <c r="HB256" i="1"/>
  <c r="HM263" i="1"/>
  <c r="EG267" i="1"/>
  <c r="HJ273" i="1"/>
  <c r="GV248" i="1"/>
  <c r="HF249" i="1"/>
  <c r="FX256" i="1"/>
  <c r="DI259" i="1"/>
  <c r="GY261" i="1"/>
  <c r="GN263" i="1"/>
  <c r="GM264" i="1"/>
  <c r="DJ251" i="1"/>
  <c r="DT254" i="1"/>
  <c r="EI267" i="1"/>
  <c r="HH267" i="1"/>
  <c r="GQ272" i="1"/>
  <c r="GL272" i="1"/>
  <c r="HH272" i="1"/>
  <c r="DN272" i="1"/>
  <c r="GK273" i="1"/>
  <c r="HK273" i="1"/>
  <c r="EG274" i="1"/>
  <c r="EF276" i="1"/>
  <c r="HL276" i="1"/>
  <c r="DR276" i="1"/>
  <c r="GQ276" i="1"/>
  <c r="DO260" i="1"/>
  <c r="DD260" i="1"/>
  <c r="DU260" i="1"/>
  <c r="DC260" i="1"/>
  <c r="DI258" i="1"/>
  <c r="GL273" i="1"/>
  <c r="GP274" i="1"/>
  <c r="BS243" i="1"/>
  <c r="EG243" i="1"/>
  <c r="CT248" i="1"/>
  <c r="HF251" i="1"/>
  <c r="GV253" i="1"/>
  <c r="HB257" i="1"/>
  <c r="HC258" i="1"/>
  <c r="EI263" i="1"/>
  <c r="EF264" i="1"/>
  <c r="EF272" i="1"/>
  <c r="HL272" i="1"/>
  <c r="GN274" i="1"/>
  <c r="EG276" i="1"/>
  <c r="HM276" i="1"/>
  <c r="DV249" i="1"/>
  <c r="FC249" i="1"/>
  <c r="FD249" i="1"/>
  <c r="HA251" i="1"/>
  <c r="FX252" i="1"/>
  <c r="FX257" i="1"/>
  <c r="CS261" i="1"/>
  <c r="GS253" i="1"/>
  <c r="FC243" i="1"/>
  <c r="FD243" i="1"/>
  <c r="GW247" i="1"/>
  <c r="DH243" i="1"/>
  <c r="EW243" i="1"/>
  <c r="FC248" i="1"/>
  <c r="FD248" i="1"/>
  <c r="HA249" i="1"/>
  <c r="FX250" i="1"/>
  <c r="GX250" i="1"/>
  <c r="HB251" i="1"/>
  <c r="FC251" i="1"/>
  <c r="FD251" i="1"/>
  <c r="GW253" i="1"/>
  <c r="HC256" i="1"/>
  <c r="HC257" i="1"/>
  <c r="FC257" i="1"/>
  <c r="FD257" i="1"/>
  <c r="DV258" i="1"/>
  <c r="CS253" i="1"/>
  <c r="GU261" i="1"/>
  <c r="GM263" i="1"/>
  <c r="DK254" i="1"/>
  <c r="DY254" i="1"/>
  <c r="GN267" i="1"/>
  <c r="HK267" i="1"/>
  <c r="EI272" i="1"/>
  <c r="HJ272" i="1"/>
  <c r="DO272" i="1"/>
  <c r="GN273" i="1"/>
  <c r="HL273" i="1"/>
  <c r="GM274" i="1"/>
  <c r="HI274" i="1"/>
  <c r="CY276" i="1"/>
  <c r="GM276" i="1"/>
  <c r="DS276" i="1"/>
  <c r="DC248" i="1"/>
  <c r="GX243" i="1"/>
  <c r="CS255" i="1"/>
  <c r="FX258" i="1"/>
  <c r="GK267" i="1"/>
  <c r="HM267" i="1"/>
  <c r="GV243" i="1"/>
  <c r="GV247" i="1"/>
  <c r="HE243" i="1"/>
  <c r="FC253" i="1"/>
  <c r="FD253" i="1"/>
  <c r="HD258" i="1"/>
  <c r="GU243" i="1"/>
  <c r="GU247" i="1"/>
  <c r="HC243" i="1"/>
  <c r="CU247" i="1"/>
  <c r="GW248" i="1"/>
  <c r="HB249" i="1"/>
  <c r="GY250" i="1"/>
  <c r="GW252" i="1"/>
  <c r="GX253" i="1"/>
  <c r="HD256" i="1"/>
  <c r="HD257" i="1"/>
  <c r="BS257" i="1"/>
  <c r="GK257" i="1"/>
  <c r="HE258" i="1"/>
  <c r="GT253" i="1"/>
  <c r="GK263" i="1"/>
  <c r="HH263" i="1"/>
  <c r="GP265" i="1"/>
  <c r="DJ257" i="1"/>
  <c r="EW248" i="1"/>
  <c r="DP254" i="1"/>
  <c r="EF267" i="1"/>
  <c r="GP267" i="1"/>
  <c r="EG272" i="1"/>
  <c r="HM272" i="1"/>
  <c r="EI273" i="1"/>
  <c r="HM273" i="1"/>
  <c r="EF274" i="1"/>
  <c r="GL276" i="1"/>
  <c r="DE268" i="1"/>
  <c r="DE278" i="1"/>
  <c r="DE275" i="1"/>
  <c r="DE273" i="1"/>
  <c r="HA262" i="1"/>
  <c r="DH262" i="1"/>
  <c r="FC262" i="1"/>
  <c r="FD262" i="1"/>
  <c r="HD262" i="1"/>
  <c r="HC262" i="1"/>
  <c r="FX263" i="1"/>
  <c r="HF262" i="1"/>
  <c r="HE262" i="1"/>
  <c r="DI262" i="1"/>
  <c r="BS262" i="1"/>
  <c r="AQ262" i="1"/>
  <c r="DV262" i="1"/>
  <c r="HB262" i="1"/>
  <c r="DH259" i="1"/>
  <c r="FX262" i="1"/>
  <c r="DJ261" i="1"/>
  <c r="DI261" i="1"/>
  <c r="HF259" i="1"/>
  <c r="GL265" i="1"/>
  <c r="DJ247" i="1"/>
  <c r="CH247" i="1"/>
  <c r="CS259" i="1"/>
  <c r="CU259" i="1"/>
  <c r="DP246" i="1"/>
  <c r="DS260" i="1"/>
  <c r="DK260" i="1"/>
  <c r="DT260" i="1"/>
  <c r="DP260" i="1"/>
  <c r="DQ260" i="1"/>
  <c r="DR260" i="1"/>
  <c r="DJ245" i="1"/>
  <c r="BS259" i="1"/>
  <c r="EI259" i="1"/>
  <c r="FX261" i="1"/>
  <c r="HA259" i="1"/>
  <c r="HM265" i="1"/>
  <c r="CT250" i="1"/>
  <c r="FC255" i="1"/>
  <c r="FD255" i="1"/>
  <c r="HC259" i="1"/>
  <c r="HM264" i="1"/>
  <c r="HK265" i="1"/>
  <c r="GV244" i="1"/>
  <c r="FX248" i="1"/>
  <c r="GV250" i="1"/>
  <c r="FX255" i="1"/>
  <c r="GW255" i="1"/>
  <c r="CT256" i="1"/>
  <c r="HE256" i="1"/>
  <c r="GW257" i="1"/>
  <c r="BS258" i="1"/>
  <c r="HK258" i="1"/>
  <c r="CS258" i="1"/>
  <c r="GY259" i="1"/>
  <c r="HB259" i="1"/>
  <c r="HE261" i="1"/>
  <c r="GN264" i="1"/>
  <c r="HI264" i="1"/>
  <c r="GK265" i="1"/>
  <c r="HL265" i="1"/>
  <c r="DJ256" i="1"/>
  <c r="EW252" i="1"/>
  <c r="DI245" i="1"/>
  <c r="HF245" i="1"/>
  <c r="CU255" i="1"/>
  <c r="GV256" i="1"/>
  <c r="GV258" i="1"/>
  <c r="EW259" i="1"/>
  <c r="HJ264" i="1"/>
  <c r="EI265" i="1"/>
  <c r="CT252" i="1"/>
  <c r="GU252" i="1"/>
  <c r="GU256" i="1"/>
  <c r="GY257" i="1"/>
  <c r="FC258" i="1"/>
  <c r="FD258" i="1"/>
  <c r="GX259" i="1"/>
  <c r="HD261" i="1"/>
  <c r="EH264" i="1"/>
  <c r="CT246" i="1"/>
  <c r="FC250" i="1"/>
  <c r="FD250" i="1"/>
  <c r="GV252" i="1"/>
  <c r="GY255" i="1"/>
  <c r="CS256" i="1"/>
  <c r="GW256" i="1"/>
  <c r="GU257" i="1"/>
  <c r="GW258" i="1"/>
  <c r="GU259" i="1"/>
  <c r="FX259" i="1"/>
  <c r="HF261" i="1"/>
  <c r="EI264" i="1"/>
  <c r="EG265" i="1"/>
  <c r="HJ265" i="1"/>
  <c r="CU258" i="1"/>
  <c r="GT258" i="1"/>
  <c r="GQ264" i="1"/>
  <c r="GP264" i="1"/>
  <c r="DR249" i="1"/>
  <c r="DI251" i="1"/>
  <c r="DV251" i="1"/>
  <c r="GY252" i="1"/>
  <c r="DV259" i="1"/>
  <c r="EW258" i="1"/>
  <c r="DJ244" i="1"/>
  <c r="CH244" i="1"/>
  <c r="BS252" i="1"/>
  <c r="GV255" i="1"/>
  <c r="CT258" i="1"/>
  <c r="GW259" i="1"/>
  <c r="HC261" i="1"/>
  <c r="EG264" i="1"/>
  <c r="CT259" i="1"/>
  <c r="CS245" i="1"/>
  <c r="DH247" i="1"/>
  <c r="EW246" i="1"/>
  <c r="CS246" i="1"/>
  <c r="GW250" i="1"/>
  <c r="FC252" i="1"/>
  <c r="FD252" i="1"/>
  <c r="HD255" i="1"/>
  <c r="BS255" i="1"/>
  <c r="DI256" i="1"/>
  <c r="FC256" i="1"/>
  <c r="FD256" i="1"/>
  <c r="HF256" i="1"/>
  <c r="GX258" i="1"/>
  <c r="HD259" i="1"/>
  <c r="EW255" i="1"/>
  <c r="EW250" i="1"/>
  <c r="DV261" i="1"/>
  <c r="HA261" i="1"/>
  <c r="FC261" i="1"/>
  <c r="FD261" i="1"/>
  <c r="GK264" i="1"/>
  <c r="HK264" i="1"/>
  <c r="EH265" i="1"/>
  <c r="DN260" i="1"/>
  <c r="HI260" i="1"/>
  <c r="HJ260" i="1"/>
  <c r="HL260" i="1"/>
  <c r="HH260" i="1"/>
  <c r="HK260" i="1"/>
  <c r="HM260" i="1"/>
  <c r="EI260" i="1"/>
  <c r="GM260" i="1"/>
  <c r="GK260" i="1"/>
  <c r="EG260" i="1"/>
  <c r="EH260" i="1"/>
  <c r="GN260" i="1"/>
  <c r="GL260" i="1"/>
  <c r="EF260" i="1"/>
  <c r="DA260" i="1"/>
  <c r="GQ260" i="1"/>
  <c r="DV255" i="1"/>
  <c r="DH255" i="1"/>
  <c r="DB248" i="1"/>
  <c r="CZ248" i="1"/>
  <c r="DA248" i="1"/>
  <c r="CY248" i="1"/>
  <c r="EW242" i="1"/>
  <c r="HD244" i="1"/>
  <c r="CT247" i="1"/>
  <c r="FC247" i="1"/>
  <c r="FD247" i="1"/>
  <c r="HA243" i="1"/>
  <c r="DA243" i="1"/>
  <c r="CY243" i="1"/>
  <c r="DB243" i="1"/>
  <c r="CZ243" i="1"/>
  <c r="DH245" i="1"/>
  <c r="DV243" i="1"/>
  <c r="DN254" i="1"/>
  <c r="EW247" i="1"/>
  <c r="GX247" i="1"/>
  <c r="HE245" i="1"/>
  <c r="GY247" i="1"/>
  <c r="EW244" i="1"/>
  <c r="GP249" i="1"/>
  <c r="HB255" i="1"/>
  <c r="GX255" i="1"/>
  <c r="HK256" i="1"/>
  <c r="HL256" i="1"/>
  <c r="HM256" i="1"/>
  <c r="GM256" i="1"/>
  <c r="GN254" i="1"/>
  <c r="CY254" i="1"/>
  <c r="CZ254" i="1"/>
  <c r="DA254" i="1"/>
  <c r="DB254" i="1"/>
  <c r="HK250" i="1"/>
  <c r="FX243" i="1"/>
  <c r="HA244" i="1"/>
  <c r="HA245" i="1"/>
  <c r="GV246" i="1"/>
  <c r="BS247" i="1"/>
  <c r="HC247" i="1"/>
  <c r="DI244" i="1"/>
  <c r="HB245" i="1"/>
  <c r="GY246" i="1"/>
  <c r="HB247" i="1"/>
  <c r="HC245" i="1"/>
  <c r="BS246" i="1"/>
  <c r="DI247" i="1"/>
  <c r="HD247" i="1"/>
  <c r="HD245" i="1"/>
  <c r="GU246" i="1"/>
  <c r="GS244" i="1"/>
  <c r="CU246" i="1"/>
  <c r="FX244" i="1"/>
  <c r="HC244" i="1"/>
  <c r="FC244" i="1"/>
  <c r="FD244" i="1"/>
  <c r="HE244" i="1"/>
  <c r="FC245" i="1"/>
  <c r="FD245" i="1"/>
  <c r="GW246" i="1"/>
  <c r="HD243" i="1"/>
  <c r="HB243" i="1"/>
  <c r="DV242" i="1"/>
  <c r="GT242" i="1"/>
  <c r="GV242" i="1"/>
  <c r="GW242" i="1"/>
  <c r="GX242" i="1"/>
  <c r="GY242" i="1"/>
  <c r="FC242" i="1"/>
  <c r="FD242" i="1"/>
  <c r="GU242" i="1"/>
  <c r="DH244" i="1"/>
  <c r="FX245" i="1"/>
  <c r="HF244" i="1"/>
  <c r="GW245" i="1"/>
  <c r="DI243" i="1"/>
  <c r="DV244" i="1"/>
  <c r="GY245" i="1"/>
  <c r="GX245" i="1"/>
  <c r="BS245" i="1"/>
  <c r="GU245" i="1"/>
  <c r="CU245" i="1"/>
  <c r="GV245" i="1"/>
  <c r="GW244" i="1"/>
  <c r="GY244" i="1"/>
  <c r="CU244" i="1"/>
  <c r="GU244" i="1"/>
  <c r="GT244" i="1"/>
  <c r="GX244" i="1"/>
  <c r="CT244" i="1"/>
  <c r="BS244" i="1"/>
  <c r="HA246" i="1"/>
  <c r="HC246" i="1"/>
  <c r="HD246" i="1"/>
  <c r="FC246" i="1"/>
  <c r="FD246" i="1"/>
  <c r="HE246" i="1"/>
  <c r="FX247" i="1"/>
  <c r="DV246" i="1"/>
  <c r="HF246" i="1"/>
  <c r="HB246" i="1"/>
  <c r="DI246" i="1"/>
  <c r="DH246" i="1"/>
  <c r="FX246" i="1"/>
  <c r="HA242" i="1"/>
  <c r="HB242" i="1"/>
  <c r="HF242" i="1"/>
  <c r="HC242" i="1"/>
  <c r="HD242" i="1"/>
  <c r="DH242" i="1"/>
  <c r="DI242" i="1"/>
  <c r="HE242" i="1"/>
  <c r="CU242" i="1"/>
  <c r="CS242" i="1"/>
  <c r="GS242" i="1"/>
  <c r="BS242" i="1"/>
  <c r="CT242" i="1"/>
  <c r="HL253" i="1"/>
  <c r="DU242" i="1"/>
  <c r="CY251" i="1"/>
  <c r="CZ251" i="1"/>
  <c r="DB251" i="1"/>
  <c r="HI251" i="1"/>
  <c r="HJ256" i="1"/>
  <c r="EG256" i="1"/>
  <c r="GK256" i="1"/>
  <c r="CY266" i="1"/>
  <c r="DB266" i="1"/>
  <c r="DA266" i="1"/>
  <c r="CZ266" i="1"/>
  <c r="GL256" i="1"/>
  <c r="HI256" i="1"/>
  <c r="GK243" i="1"/>
  <c r="GN256" i="1"/>
  <c r="EH243" i="1"/>
  <c r="DR262" i="1"/>
  <c r="CH262" i="1"/>
  <c r="DT246" i="1"/>
  <c r="DN255" i="1"/>
  <c r="CH255" i="1"/>
  <c r="DM252" i="1"/>
  <c r="CH252" i="1"/>
  <c r="DM259" i="1"/>
  <c r="CH259" i="1"/>
  <c r="DR253" i="1"/>
  <c r="CH253" i="1"/>
  <c r="DN251" i="1"/>
  <c r="DQ243" i="1"/>
  <c r="DN249" i="1"/>
  <c r="DA273" i="1"/>
  <c r="DN258" i="1"/>
  <c r="CH258" i="1"/>
  <c r="DC242" i="1"/>
  <c r="DK248" i="1"/>
  <c r="DY248" i="1"/>
  <c r="DC249" i="1"/>
  <c r="DQ257" i="1"/>
  <c r="DK249" i="1"/>
  <c r="DY249" i="1"/>
  <c r="DM249" i="1"/>
  <c r="HM253" i="1"/>
  <c r="DB262" i="1"/>
  <c r="DR242" i="1"/>
  <c r="DD242" i="1"/>
  <c r="EG253" i="1"/>
  <c r="DP242" i="1"/>
  <c r="DQ242" i="1"/>
  <c r="DC258" i="1"/>
  <c r="GM253" i="1"/>
  <c r="DN242" i="1"/>
  <c r="DR258" i="1"/>
  <c r="DM258" i="1"/>
  <c r="DK258" i="1"/>
  <c r="DY258" i="1"/>
  <c r="DD258" i="1"/>
  <c r="GK253" i="1"/>
  <c r="EH253" i="1"/>
  <c r="GL253" i="1"/>
  <c r="DT242" i="1"/>
  <c r="DO242" i="1"/>
  <c r="GP253" i="1"/>
  <c r="DK242" i="1"/>
  <c r="DY242" i="1"/>
  <c r="HM249" i="1"/>
  <c r="DA274" i="1"/>
  <c r="CZ286" i="1"/>
  <c r="DA278" i="1"/>
  <c r="EF249" i="1"/>
  <c r="GN249" i="1"/>
  <c r="CZ278" i="1"/>
  <c r="CY286" i="1"/>
  <c r="CY278" i="1"/>
  <c r="CY274" i="1"/>
  <c r="HI257" i="1"/>
  <c r="DA286" i="1"/>
  <c r="CZ274" i="1"/>
  <c r="EH249" i="1"/>
  <c r="HL249" i="1"/>
  <c r="DA262" i="1"/>
  <c r="DK253" i="1"/>
  <c r="DY253" i="1"/>
  <c r="GK249" i="1"/>
  <c r="CZ262" i="1"/>
  <c r="DD253" i="1"/>
  <c r="DE253" i="1"/>
  <c r="HI248" i="1"/>
  <c r="EG249" i="1"/>
  <c r="HH249" i="1"/>
  <c r="DN259" i="1"/>
  <c r="DM253" i="1"/>
  <c r="DA267" i="1"/>
  <c r="GM249" i="1"/>
  <c r="HI249" i="1"/>
  <c r="EF251" i="1"/>
  <c r="GL249" i="1"/>
  <c r="DN253" i="1"/>
  <c r="HJ249" i="1"/>
  <c r="EI249" i="1"/>
  <c r="DE286" i="1"/>
  <c r="GQ256" i="1"/>
  <c r="EH256" i="1"/>
  <c r="EI256" i="1"/>
  <c r="GP256" i="1"/>
  <c r="EF256" i="1"/>
  <c r="HH256" i="1"/>
  <c r="CX244" i="1"/>
  <c r="CK244" i="1"/>
  <c r="CJ245" i="1"/>
  <c r="CJ261" i="1"/>
  <c r="CX249" i="1"/>
  <c r="DB249" i="1"/>
  <c r="CK249" i="1"/>
  <c r="CX259" i="1"/>
  <c r="CI259" i="1"/>
  <c r="CZ264" i="1"/>
  <c r="DA264" i="1"/>
  <c r="CY264" i="1"/>
  <c r="CX253" i="1"/>
  <c r="DB253" i="1"/>
  <c r="CK253" i="1"/>
  <c r="CX250" i="1"/>
  <c r="CZ250" i="1"/>
  <c r="CK250" i="1"/>
  <c r="CX255" i="1"/>
  <c r="CZ255" i="1"/>
  <c r="CK255" i="1"/>
  <c r="CJ257" i="1"/>
  <c r="CX242" i="1"/>
  <c r="CK242" i="1"/>
  <c r="CX245" i="1"/>
  <c r="CY245" i="1"/>
  <c r="CK245" i="1"/>
  <c r="CJ256" i="1"/>
  <c r="CJ251" i="1"/>
  <c r="CJ250" i="1"/>
  <c r="DA270" i="1"/>
  <c r="DB270" i="1"/>
  <c r="CY270" i="1"/>
  <c r="CZ270" i="1"/>
  <c r="CX261" i="1"/>
  <c r="CZ261" i="1"/>
  <c r="CK261" i="1"/>
  <c r="DB279" i="1"/>
  <c r="DA279" i="1"/>
  <c r="CJ242" i="1"/>
  <c r="DA265" i="1"/>
  <c r="CZ265" i="1"/>
  <c r="CY265" i="1"/>
  <c r="DB265" i="1"/>
  <c r="CY263" i="1"/>
  <c r="DA263" i="1"/>
  <c r="CZ263" i="1"/>
  <c r="DE276" i="1"/>
  <c r="CJ243" i="1"/>
  <c r="CX247" i="1"/>
  <c r="CY247" i="1"/>
  <c r="CK247" i="1"/>
  <c r="CX258" i="1"/>
  <c r="DA258" i="1"/>
  <c r="CK258" i="1"/>
  <c r="CX257" i="1"/>
  <c r="CK257" i="1"/>
  <c r="DB277" i="1"/>
  <c r="DA277" i="1"/>
  <c r="CZ277" i="1"/>
  <c r="CY277" i="1"/>
  <c r="CX246" i="1"/>
  <c r="CY246" i="1"/>
  <c r="CK246" i="1"/>
  <c r="CX252" i="1"/>
  <c r="DB252" i="1"/>
  <c r="CI252" i="1"/>
  <c r="CJ260" i="1"/>
  <c r="CX256" i="1"/>
  <c r="CK256" i="1"/>
  <c r="CZ272" i="1"/>
  <c r="DB272" i="1"/>
  <c r="DA272" i="1"/>
  <c r="CY272" i="1"/>
  <c r="DB271" i="1"/>
  <c r="DA271" i="1"/>
  <c r="CZ271" i="1"/>
  <c r="CY271" i="1"/>
  <c r="CZ276" i="1"/>
  <c r="DB276" i="1"/>
  <c r="GQ243" i="1"/>
  <c r="HI254" i="1"/>
  <c r="DS246" i="1"/>
  <c r="DK262" i="1"/>
  <c r="DY262" i="1"/>
  <c r="EF248" i="1"/>
  <c r="HJ243" i="1"/>
  <c r="DN252" i="1"/>
  <c r="DK246" i="1"/>
  <c r="DY246" i="1"/>
  <c r="DC252" i="1"/>
  <c r="DC246" i="1"/>
  <c r="DE246" i="1"/>
  <c r="DM262" i="1"/>
  <c r="HK243" i="1"/>
  <c r="GL261" i="1"/>
  <c r="DR255" i="1"/>
  <c r="DR246" i="1"/>
  <c r="DD252" i="1"/>
  <c r="DE252" i="1"/>
  <c r="DM255" i="1"/>
  <c r="DO246" i="1"/>
  <c r="DK252" i="1"/>
  <c r="DY252" i="1"/>
  <c r="DQ246" i="1"/>
  <c r="DD255" i="1"/>
  <c r="DE255" i="1"/>
  <c r="HI243" i="1"/>
  <c r="HL243" i="1"/>
  <c r="DN262" i="1"/>
  <c r="DR259" i="1"/>
  <c r="GN242" i="1"/>
  <c r="AQ242" i="1"/>
  <c r="HM246" i="1"/>
  <c r="AQ246" i="1"/>
  <c r="GP247" i="1"/>
  <c r="AQ247" i="1"/>
  <c r="GL248" i="1"/>
  <c r="HL248" i="1"/>
  <c r="EG251" i="1"/>
  <c r="HH251" i="1"/>
  <c r="GL254" i="1"/>
  <c r="HH254" i="1"/>
  <c r="HH257" i="1"/>
  <c r="EH261" i="1"/>
  <c r="HM261" i="1"/>
  <c r="DD259" i="1"/>
  <c r="DE259" i="1"/>
  <c r="GP252" i="1"/>
  <c r="AQ252" i="1"/>
  <c r="GK248" i="1"/>
  <c r="HJ248" i="1"/>
  <c r="GM251" i="1"/>
  <c r="HJ251" i="1"/>
  <c r="EH254" i="1"/>
  <c r="HJ254" i="1"/>
  <c r="HJ257" i="1"/>
  <c r="EI261" i="1"/>
  <c r="DK259" i="1"/>
  <c r="DY259" i="1"/>
  <c r="GP255" i="1"/>
  <c r="AQ255" i="1"/>
  <c r="GP243" i="1"/>
  <c r="AQ243" i="1"/>
  <c r="GQ249" i="1"/>
  <c r="AQ249" i="1"/>
  <c r="EI251" i="1"/>
  <c r="EF254" i="1"/>
  <c r="HK254" i="1"/>
  <c r="EH257" i="1"/>
  <c r="CY261" i="1"/>
  <c r="EG261" i="1"/>
  <c r="HH261" i="1"/>
  <c r="HI261" i="1"/>
  <c r="GP244" i="1"/>
  <c r="AQ244" i="1"/>
  <c r="GP260" i="1"/>
  <c r="AQ260" i="1"/>
  <c r="GQ248" i="1"/>
  <c r="GM248" i="1"/>
  <c r="HK251" i="1"/>
  <c r="HL251" i="1"/>
  <c r="EI254" i="1"/>
  <c r="HL254" i="1"/>
  <c r="EI248" i="1"/>
  <c r="EH251" i="1"/>
  <c r="HM251" i="1"/>
  <c r="HM254" i="1"/>
  <c r="GP261" i="1"/>
  <c r="GN261" i="1"/>
  <c r="HJ261" i="1"/>
  <c r="HM245" i="1"/>
  <c r="AQ245" i="1"/>
  <c r="GP251" i="1"/>
  <c r="AQ251" i="1"/>
  <c r="GP248" i="1"/>
  <c r="AQ248" i="1"/>
  <c r="HK259" i="1"/>
  <c r="AQ259" i="1"/>
  <c r="GQ253" i="1"/>
  <c r="AQ253" i="1"/>
  <c r="GK251" i="1"/>
  <c r="EG248" i="1"/>
  <c r="HM248" i="1"/>
  <c r="GL251" i="1"/>
  <c r="DB255" i="1"/>
  <c r="GM261" i="1"/>
  <c r="DR257" i="1"/>
  <c r="DR243" i="1"/>
  <c r="DC259" i="1"/>
  <c r="GQ258" i="1"/>
  <c r="AQ258" i="1"/>
  <c r="GP257" i="1"/>
  <c r="AQ257" i="1"/>
  <c r="GP254" i="1"/>
  <c r="AQ254" i="1"/>
  <c r="GQ261" i="1"/>
  <c r="AQ261" i="1"/>
  <c r="HI250" i="1"/>
  <c r="AQ250" i="1"/>
  <c r="DT248" i="1"/>
  <c r="DS248" i="1"/>
  <c r="DN248" i="1"/>
  <c r="DQ248" i="1"/>
  <c r="DO248" i="1"/>
  <c r="DD248" i="1"/>
  <c r="DE248" i="1"/>
  <c r="DU248" i="1"/>
  <c r="DR248" i="1"/>
  <c r="DP248" i="1"/>
  <c r="EH248" i="1"/>
  <c r="GK261" i="1"/>
  <c r="GN248" i="1"/>
  <c r="HH248" i="1"/>
  <c r="GN251" i="1"/>
  <c r="EG254" i="1"/>
  <c r="GQ254" i="1"/>
  <c r="HL258" i="1"/>
  <c r="EF261" i="1"/>
  <c r="HL261" i="1"/>
  <c r="DE267" i="1"/>
  <c r="HL259" i="1"/>
  <c r="DE249" i="1"/>
  <c r="EG250" i="1"/>
  <c r="EF250" i="1"/>
  <c r="HJ250" i="1"/>
  <c r="DK255" i="1"/>
  <c r="DY255" i="1"/>
  <c r="HL250" i="1"/>
  <c r="GN250" i="1"/>
  <c r="HM250" i="1"/>
  <c r="DR252" i="1"/>
  <c r="DC255" i="1"/>
  <c r="GP250" i="1"/>
  <c r="GM250" i="1"/>
  <c r="GQ250" i="1"/>
  <c r="GL250" i="1"/>
  <c r="EI250" i="1"/>
  <c r="HH250" i="1"/>
  <c r="DE264" i="1"/>
  <c r="GK250" i="1"/>
  <c r="EH250" i="1"/>
  <c r="IH241" i="1"/>
  <c r="II241" i="1"/>
  <c r="IA241" i="1"/>
  <c r="IB241" i="1"/>
  <c r="IC241" i="1"/>
  <c r="ID241" i="1"/>
  <c r="IE241" i="1"/>
  <c r="IF241" i="1"/>
  <c r="IG241" i="1"/>
  <c r="HP241" i="1"/>
  <c r="DQ251" i="1"/>
  <c r="GK254" i="1"/>
  <c r="DT251" i="1"/>
  <c r="DA249" i="1"/>
  <c r="DE263" i="1"/>
  <c r="DE254" i="1"/>
  <c r="DE272" i="1"/>
  <c r="DT257" i="1"/>
  <c r="DW241" i="1"/>
  <c r="DX241" i="1"/>
  <c r="HS241" i="1"/>
  <c r="HR241" i="1"/>
  <c r="HT241" i="1"/>
  <c r="HV241" i="1"/>
  <c r="HW241" i="1"/>
  <c r="HU241" i="1"/>
  <c r="HX241" i="1"/>
  <c r="HQ241" i="1"/>
  <c r="HH255" i="1"/>
  <c r="DS257" i="1"/>
  <c r="EG247" i="1"/>
  <c r="HK246" i="1"/>
  <c r="GN253" i="1"/>
  <c r="HK257" i="1"/>
  <c r="GL246" i="1"/>
  <c r="DA252" i="1"/>
  <c r="HH253" i="1"/>
  <c r="EF257" i="1"/>
  <c r="DE274" i="1"/>
  <c r="DE287" i="1"/>
  <c r="GK255" i="1"/>
  <c r="GL244" i="1"/>
  <c r="EF253" i="1"/>
  <c r="HI253" i="1"/>
  <c r="EI255" i="1"/>
  <c r="EF243" i="1"/>
  <c r="HH243" i="1"/>
  <c r="EI253" i="1"/>
  <c r="HJ253" i="1"/>
  <c r="EF255" i="1"/>
  <c r="GL257" i="1"/>
  <c r="DN257" i="1"/>
  <c r="DE260" i="1"/>
  <c r="DO243" i="1"/>
  <c r="DC243" i="1"/>
  <c r="DU243" i="1"/>
  <c r="DD243" i="1"/>
  <c r="DM244" i="1"/>
  <c r="DC244" i="1"/>
  <c r="DD244" i="1"/>
  <c r="DE244" i="1"/>
  <c r="DU256" i="1"/>
  <c r="DD256" i="1"/>
  <c r="DC256" i="1"/>
  <c r="DO256" i="1"/>
  <c r="DC261" i="1"/>
  <c r="DO261" i="1"/>
  <c r="DD261" i="1"/>
  <c r="DU261" i="1"/>
  <c r="EG258" i="1"/>
  <c r="EI246" i="1"/>
  <c r="GM258" i="1"/>
  <c r="DP257" i="1"/>
  <c r="EI245" i="1"/>
  <c r="GN257" i="1"/>
  <c r="HH258" i="1"/>
  <c r="DE258" i="1"/>
  <c r="DN247" i="1"/>
  <c r="DM247" i="1"/>
  <c r="DD247" i="1"/>
  <c r="DE247" i="1"/>
  <c r="DC247" i="1"/>
  <c r="DO251" i="1"/>
  <c r="DC251" i="1"/>
  <c r="DD251" i="1"/>
  <c r="DU251" i="1"/>
  <c r="DO250" i="1"/>
  <c r="DC250" i="1"/>
  <c r="DU250" i="1"/>
  <c r="DD250" i="1"/>
  <c r="DN250" i="1"/>
  <c r="DQ250" i="1"/>
  <c r="DR250" i="1"/>
  <c r="DP250" i="1"/>
  <c r="DS250" i="1"/>
  <c r="DT250" i="1"/>
  <c r="DC245" i="1"/>
  <c r="DD245" i="1"/>
  <c r="DU245" i="1"/>
  <c r="DO245" i="1"/>
  <c r="GK258" i="1"/>
  <c r="GK246" i="1"/>
  <c r="HL257" i="1"/>
  <c r="DK250" i="1"/>
  <c r="DY250" i="1"/>
  <c r="GM243" i="1"/>
  <c r="EF258" i="1"/>
  <c r="DK251" i="1"/>
  <c r="DY251" i="1"/>
  <c r="HM243" i="1"/>
  <c r="HM247" i="1"/>
  <c r="GM252" i="1"/>
  <c r="EI258" i="1"/>
  <c r="DS243" i="1"/>
  <c r="DS251" i="1"/>
  <c r="DC257" i="1"/>
  <c r="DU257" i="1"/>
  <c r="DD257" i="1"/>
  <c r="DO257" i="1"/>
  <c r="DT243" i="1"/>
  <c r="GM257" i="1"/>
  <c r="DR251" i="1"/>
  <c r="GL243" i="1"/>
  <c r="GK247" i="1"/>
  <c r="HM257" i="1"/>
  <c r="DK257" i="1"/>
  <c r="DY257" i="1"/>
  <c r="CY255" i="1"/>
  <c r="EG257" i="1"/>
  <c r="HI258" i="1"/>
  <c r="EI243" i="1"/>
  <c r="GN243" i="1"/>
  <c r="GN247" i="1"/>
  <c r="EI257" i="1"/>
  <c r="GQ257" i="1"/>
  <c r="HJ258" i="1"/>
  <c r="DN245" i="1"/>
  <c r="DK243" i="1"/>
  <c r="DY243" i="1"/>
  <c r="DP251" i="1"/>
  <c r="GP242" i="1"/>
  <c r="HM259" i="1"/>
  <c r="HH252" i="1"/>
  <c r="HJ252" i="1"/>
  <c r="EF252" i="1"/>
  <c r="GL255" i="1"/>
  <c r="GN252" i="1"/>
  <c r="GQ255" i="1"/>
  <c r="GN258" i="1"/>
  <c r="GP262" i="1"/>
  <c r="EF262" i="1"/>
  <c r="HK262" i="1"/>
  <c r="GN262" i="1"/>
  <c r="HJ262" i="1"/>
  <c r="HI262" i="1"/>
  <c r="GM262" i="1"/>
  <c r="EH262" i="1"/>
  <c r="HL262" i="1"/>
  <c r="EG262" i="1"/>
  <c r="HM262" i="1"/>
  <c r="EI262" i="1"/>
  <c r="GK262" i="1"/>
  <c r="GQ262" i="1"/>
  <c r="HH262" i="1"/>
  <c r="GL262" i="1"/>
  <c r="DR261" i="1"/>
  <c r="DQ261" i="1"/>
  <c r="DK261" i="1"/>
  <c r="DY261" i="1"/>
  <c r="DT261" i="1"/>
  <c r="DP261" i="1"/>
  <c r="DS261" i="1"/>
  <c r="DN261" i="1"/>
  <c r="GK252" i="1"/>
  <c r="HI252" i="1"/>
  <c r="GM255" i="1"/>
  <c r="HJ255" i="1"/>
  <c r="EG259" i="1"/>
  <c r="EF247" i="1"/>
  <c r="EF259" i="1"/>
  <c r="HH259" i="1"/>
  <c r="HK255" i="1"/>
  <c r="HM258" i="1"/>
  <c r="GL259" i="1"/>
  <c r="GQ252" i="1"/>
  <c r="EH258" i="1"/>
  <c r="GP258" i="1"/>
  <c r="GK259" i="1"/>
  <c r="HJ259" i="1"/>
  <c r="DK247" i="1"/>
  <c r="DY247" i="1"/>
  <c r="DR247" i="1"/>
  <c r="DK244" i="1"/>
  <c r="DY244" i="1"/>
  <c r="DR244" i="1"/>
  <c r="DP256" i="1"/>
  <c r="DS256" i="1"/>
  <c r="DK256" i="1"/>
  <c r="DY256" i="1"/>
  <c r="DT256" i="1"/>
  <c r="DR256" i="1"/>
  <c r="DQ256" i="1"/>
  <c r="DN256" i="1"/>
  <c r="DS245" i="1"/>
  <c r="DK245" i="1"/>
  <c r="DY245" i="1"/>
  <c r="DQ245" i="1"/>
  <c r="DP245" i="1"/>
  <c r="DT245" i="1"/>
  <c r="DR245" i="1"/>
  <c r="EI252" i="1"/>
  <c r="GN259" i="1"/>
  <c r="GN244" i="1"/>
  <c r="EH259" i="1"/>
  <c r="GQ244" i="1"/>
  <c r="EH252" i="1"/>
  <c r="GM246" i="1"/>
  <c r="HK252" i="1"/>
  <c r="HI255" i="1"/>
  <c r="GQ259" i="1"/>
  <c r="EH246" i="1"/>
  <c r="GQ247" i="1"/>
  <c r="HL252" i="1"/>
  <c r="GN255" i="1"/>
  <c r="GP259" i="1"/>
  <c r="HI259" i="1"/>
  <c r="GP246" i="1"/>
  <c r="HH246" i="1"/>
  <c r="EG252" i="1"/>
  <c r="HM252" i="1"/>
  <c r="EG255" i="1"/>
  <c r="HL255" i="1"/>
  <c r="EG245" i="1"/>
  <c r="HI246" i="1"/>
  <c r="HH247" i="1"/>
  <c r="GL252" i="1"/>
  <c r="EH255" i="1"/>
  <c r="HM255" i="1"/>
  <c r="GL258" i="1"/>
  <c r="GM259" i="1"/>
  <c r="DN244" i="1"/>
  <c r="DB245" i="1"/>
  <c r="CZ246" i="1"/>
  <c r="EV241" i="1"/>
  <c r="CW241" i="1"/>
  <c r="DN243" i="1"/>
  <c r="DN246" i="1"/>
  <c r="GQ246" i="1"/>
  <c r="HJ246" i="1"/>
  <c r="HL247" i="1"/>
  <c r="DA244" i="1"/>
  <c r="CY244" i="1"/>
  <c r="DB244" i="1"/>
  <c r="CZ244" i="1"/>
  <c r="DB242" i="1"/>
  <c r="CZ242" i="1"/>
  <c r="DA242" i="1"/>
  <c r="CY242" i="1"/>
  <c r="EF246" i="1"/>
  <c r="GM247" i="1"/>
  <c r="GQ245" i="1"/>
  <c r="HH245" i="1"/>
  <c r="HI245" i="1"/>
  <c r="EF245" i="1"/>
  <c r="HI247" i="1"/>
  <c r="GN246" i="1"/>
  <c r="GP245" i="1"/>
  <c r="HJ245" i="1"/>
  <c r="EH247" i="1"/>
  <c r="GK244" i="1"/>
  <c r="GK245" i="1"/>
  <c r="HL246" i="1"/>
  <c r="EI247" i="1"/>
  <c r="HJ247" i="1"/>
  <c r="EI244" i="1"/>
  <c r="GM245" i="1"/>
  <c r="EG246" i="1"/>
  <c r="GL247" i="1"/>
  <c r="HK247" i="1"/>
  <c r="EH245" i="1"/>
  <c r="HL245" i="1"/>
  <c r="GL245" i="1"/>
  <c r="HK245" i="1"/>
  <c r="GN245" i="1"/>
  <c r="HM244" i="1"/>
  <c r="HL244" i="1"/>
  <c r="EG244" i="1"/>
  <c r="HI244" i="1"/>
  <c r="EF244" i="1"/>
  <c r="HJ244" i="1"/>
  <c r="GM244" i="1"/>
  <c r="HH244" i="1"/>
  <c r="EH244" i="1"/>
  <c r="HK244" i="1"/>
  <c r="GM242" i="1"/>
  <c r="GK242" i="1"/>
  <c r="HM242" i="1"/>
  <c r="EG242" i="1"/>
  <c r="EF242" i="1"/>
  <c r="GQ242" i="1"/>
  <c r="HJ242" i="1"/>
  <c r="HL242" i="1"/>
  <c r="GL242" i="1"/>
  <c r="EH242" i="1"/>
  <c r="HH242" i="1"/>
  <c r="EI242" i="1"/>
  <c r="HI242" i="1"/>
  <c r="HK242" i="1"/>
  <c r="EO241" i="1"/>
  <c r="EK241" i="1"/>
  <c r="EL241" i="1"/>
  <c r="EM241" i="1"/>
  <c r="GT241" i="1"/>
  <c r="EY241" i="1"/>
  <c r="GS241" i="1"/>
  <c r="FA241" i="1"/>
  <c r="EZ241" i="1"/>
  <c r="FN241" i="1"/>
  <c r="FO241" i="1"/>
  <c r="CV241" i="1"/>
  <c r="EQ241" i="1"/>
  <c r="BN241" i="1"/>
  <c r="AL241" i="1"/>
  <c r="EP241" i="1"/>
  <c r="AN241" i="1"/>
  <c r="ES241" i="1"/>
  <c r="BO241" i="1"/>
  <c r="DG241" i="1"/>
  <c r="EU241" i="1"/>
  <c r="ET241" i="1"/>
  <c r="CZ245" i="1"/>
  <c r="DA245" i="1"/>
  <c r="DE242" i="1"/>
  <c r="DA246" i="1"/>
  <c r="CZ258" i="1"/>
  <c r="DB261" i="1"/>
  <c r="CY258" i="1"/>
  <c r="CY250" i="1"/>
  <c r="DA253" i="1"/>
  <c r="DB247" i="1"/>
  <c r="CZ253" i="1"/>
  <c r="CY253" i="1"/>
  <c r="CZ247" i="1"/>
  <c r="DA247" i="1"/>
  <c r="DA261" i="1"/>
  <c r="DA250" i="1"/>
  <c r="DB250" i="1"/>
  <c r="DB246" i="1"/>
  <c r="DB258" i="1"/>
  <c r="CZ249" i="1"/>
  <c r="DA255" i="1"/>
  <c r="CY249" i="1"/>
  <c r="DB259" i="1"/>
  <c r="DA259" i="1"/>
  <c r="CZ256" i="1"/>
  <c r="DA256" i="1"/>
  <c r="DB256" i="1"/>
  <c r="CY256" i="1"/>
  <c r="DA257" i="1"/>
  <c r="CZ257" i="1"/>
  <c r="DB257" i="1"/>
  <c r="CY257" i="1"/>
  <c r="FX242" i="1"/>
  <c r="AM241" i="1"/>
  <c r="HO241" i="1"/>
  <c r="AK241" i="1"/>
  <c r="HZ241" i="1"/>
  <c r="IF238" i="1"/>
  <c r="IH238" i="1"/>
  <c r="HZ238" i="1"/>
  <c r="II238" i="1"/>
  <c r="IB238" i="1"/>
  <c r="ID238" i="1"/>
  <c r="HO238" i="1"/>
  <c r="IB207" i="1"/>
  <c r="ID207" i="1"/>
  <c r="IF207" i="1"/>
  <c r="IG207" i="1"/>
  <c r="IH207" i="1"/>
  <c r="HZ207" i="1"/>
  <c r="II207" i="1"/>
  <c r="HO207" i="1"/>
  <c r="DE256" i="1"/>
  <c r="IH217" i="1"/>
  <c r="II217" i="1"/>
  <c r="IA217" i="1"/>
  <c r="IB217" i="1"/>
  <c r="IC217" i="1"/>
  <c r="ID217" i="1"/>
  <c r="IE217" i="1"/>
  <c r="IF217" i="1"/>
  <c r="IG217" i="1"/>
  <c r="HP217" i="1"/>
  <c r="IB228" i="1"/>
  <c r="IC228" i="1"/>
  <c r="ID228" i="1"/>
  <c r="IE228" i="1"/>
  <c r="IF228" i="1"/>
  <c r="IG228" i="1"/>
  <c r="IH228" i="1"/>
  <c r="II228" i="1"/>
  <c r="IA228" i="1"/>
  <c r="HP228" i="1"/>
  <c r="ID219" i="1"/>
  <c r="IE219" i="1"/>
  <c r="IF219" i="1"/>
  <c r="IG219" i="1"/>
  <c r="IH219" i="1"/>
  <c r="II219" i="1"/>
  <c r="IA219" i="1"/>
  <c r="IC219" i="1"/>
  <c r="HP219" i="1"/>
  <c r="IE210" i="1"/>
  <c r="IF210" i="1"/>
  <c r="IG210" i="1"/>
  <c r="IH210" i="1"/>
  <c r="II210" i="1"/>
  <c r="IA210" i="1"/>
  <c r="IC210" i="1"/>
  <c r="HP210" i="1"/>
  <c r="IH237" i="1"/>
  <c r="II237" i="1"/>
  <c r="IA237" i="1"/>
  <c r="IC237" i="1"/>
  <c r="IE237" i="1"/>
  <c r="IF237" i="1"/>
  <c r="IG237" i="1"/>
  <c r="HP237" i="1"/>
  <c r="IE239" i="1"/>
  <c r="IF239" i="1"/>
  <c r="IG239" i="1"/>
  <c r="IH239" i="1"/>
  <c r="II239" i="1"/>
  <c r="IA239" i="1"/>
  <c r="IC239" i="1"/>
  <c r="HP239" i="1"/>
  <c r="IG230" i="1"/>
  <c r="IH230" i="1"/>
  <c r="II230" i="1"/>
  <c r="IA230" i="1"/>
  <c r="IC230" i="1"/>
  <c r="IE230" i="1"/>
  <c r="HP230" i="1"/>
  <c r="IH212" i="1"/>
  <c r="II212" i="1"/>
  <c r="IA212" i="1"/>
  <c r="IC212" i="1"/>
  <c r="IE212" i="1"/>
  <c r="IF212" i="1"/>
  <c r="IG212" i="1"/>
  <c r="HP212" i="1"/>
  <c r="IH233" i="1"/>
  <c r="II233" i="1"/>
  <c r="IA233" i="1"/>
  <c r="IB233" i="1"/>
  <c r="IC233" i="1"/>
  <c r="ID233" i="1"/>
  <c r="IE233" i="1"/>
  <c r="IF233" i="1"/>
  <c r="IG233" i="1"/>
  <c r="HP233" i="1"/>
  <c r="IE214" i="1"/>
  <c r="IF214" i="1"/>
  <c r="IG214" i="1"/>
  <c r="IH214" i="1"/>
  <c r="II214" i="1"/>
  <c r="IA214" i="1"/>
  <c r="IC214" i="1"/>
  <c r="HP214" i="1"/>
  <c r="IB216" i="1"/>
  <c r="ID216" i="1"/>
  <c r="IF216" i="1"/>
  <c r="IH216" i="1"/>
  <c r="HZ216" i="1"/>
  <c r="HO216" i="1"/>
  <c r="IF218" i="1"/>
  <c r="IH218" i="1"/>
  <c r="HZ218" i="1"/>
  <c r="IB218" i="1"/>
  <c r="ID218" i="1"/>
  <c r="HO218" i="1"/>
  <c r="IE223" i="1"/>
  <c r="IG223" i="1"/>
  <c r="II223" i="1"/>
  <c r="IA223" i="1"/>
  <c r="IC223" i="1"/>
  <c r="HP223" i="1"/>
  <c r="IB211" i="1"/>
  <c r="ID211" i="1"/>
  <c r="IE211" i="1"/>
  <c r="IF211" i="1"/>
  <c r="IG211" i="1"/>
  <c r="IH211" i="1"/>
  <c r="HZ211" i="1"/>
  <c r="II211" i="1"/>
  <c r="HO211" i="1"/>
  <c r="ID227" i="1"/>
  <c r="IE227" i="1"/>
  <c r="IF227" i="1"/>
  <c r="IG227" i="1"/>
  <c r="IH227" i="1"/>
  <c r="II227" i="1"/>
  <c r="IA227" i="1"/>
  <c r="IB227" i="1"/>
  <c r="IC227" i="1"/>
  <c r="HP227" i="1"/>
  <c r="ID235" i="1"/>
  <c r="IE235" i="1"/>
  <c r="IF235" i="1"/>
  <c r="IG235" i="1"/>
  <c r="IH235" i="1"/>
  <c r="HZ235" i="1"/>
  <c r="II235" i="1"/>
  <c r="IB235" i="1"/>
  <c r="HO235" i="1"/>
  <c r="IG209" i="1"/>
  <c r="II209" i="1"/>
  <c r="IA209" i="1"/>
  <c r="IC209" i="1"/>
  <c r="IE209" i="1"/>
  <c r="HP209" i="1"/>
  <c r="IC236" i="1"/>
  <c r="IE236" i="1"/>
  <c r="IF236" i="1"/>
  <c r="IG236" i="1"/>
  <c r="IH236" i="1"/>
  <c r="II236" i="1"/>
  <c r="IA236" i="1"/>
  <c r="HP236" i="1"/>
  <c r="IG234" i="1"/>
  <c r="II234" i="1"/>
  <c r="IA234" i="1"/>
  <c r="IC234" i="1"/>
  <c r="IE234" i="1"/>
  <c r="HP234" i="1"/>
  <c r="IH208" i="1"/>
  <c r="HZ208" i="1"/>
  <c r="II208" i="1"/>
  <c r="IB208" i="1"/>
  <c r="ID208" i="1"/>
  <c r="IF208" i="1"/>
  <c r="HO208" i="1"/>
  <c r="IE231" i="1"/>
  <c r="IF231" i="1"/>
  <c r="IG231" i="1"/>
  <c r="IH231" i="1"/>
  <c r="II231" i="1"/>
  <c r="IA231" i="1"/>
  <c r="IC231" i="1"/>
  <c r="HP231" i="1"/>
  <c r="IC220" i="1"/>
  <c r="IE220" i="1"/>
  <c r="IF220" i="1"/>
  <c r="IG220" i="1"/>
  <c r="IH220" i="1"/>
  <c r="II220" i="1"/>
  <c r="IA220" i="1"/>
  <c r="HP220" i="1"/>
  <c r="IH225" i="1"/>
  <c r="HZ225" i="1"/>
  <c r="II225" i="1"/>
  <c r="IB225" i="1"/>
  <c r="ID225" i="1"/>
  <c r="IE225" i="1"/>
  <c r="IF225" i="1"/>
  <c r="IG225" i="1"/>
  <c r="HO225" i="1"/>
  <c r="IB240" i="1"/>
  <c r="IC240" i="1"/>
  <c r="ID240" i="1"/>
  <c r="IE240" i="1"/>
  <c r="IF240" i="1"/>
  <c r="IG240" i="1"/>
  <c r="IH240" i="1"/>
  <c r="HZ240" i="1"/>
  <c r="II240" i="1"/>
  <c r="HO240" i="1"/>
  <c r="IH221" i="1"/>
  <c r="HZ221" i="1"/>
  <c r="II221" i="1"/>
  <c r="IB221" i="1"/>
  <c r="ID221" i="1"/>
  <c r="IF221" i="1"/>
  <c r="HO221" i="1"/>
  <c r="IF222" i="1"/>
  <c r="IG222" i="1"/>
  <c r="IH222" i="1"/>
  <c r="II222" i="1"/>
  <c r="IA222" i="1"/>
  <c r="IB222" i="1"/>
  <c r="IC222" i="1"/>
  <c r="ID222" i="1"/>
  <c r="IE222" i="1"/>
  <c r="HP222" i="1"/>
  <c r="IF226" i="1"/>
  <c r="IH226" i="1"/>
  <c r="HZ226" i="1"/>
  <c r="II226" i="1"/>
  <c r="IB226" i="1"/>
  <c r="ID226" i="1"/>
  <c r="HO226" i="1"/>
  <c r="IB232" i="1"/>
  <c r="ID232" i="1"/>
  <c r="IF232" i="1"/>
  <c r="IH232" i="1"/>
  <c r="HZ232" i="1"/>
  <c r="HO232" i="1"/>
  <c r="IF213" i="1"/>
  <c r="IG213" i="1"/>
  <c r="IH213" i="1"/>
  <c r="HZ213" i="1"/>
  <c r="II213" i="1"/>
  <c r="IB213" i="1"/>
  <c r="IC213" i="1"/>
  <c r="ID213" i="1"/>
  <c r="IE213" i="1"/>
  <c r="HO213" i="1"/>
  <c r="IH229" i="1"/>
  <c r="HZ229" i="1"/>
  <c r="II229" i="1"/>
  <c r="IB229" i="1"/>
  <c r="IC229" i="1"/>
  <c r="ID229" i="1"/>
  <c r="IE229" i="1"/>
  <c r="IF229" i="1"/>
  <c r="IG229" i="1"/>
  <c r="HO229" i="1"/>
  <c r="IB224" i="1"/>
  <c r="ID224" i="1"/>
  <c r="IF224" i="1"/>
  <c r="IH224" i="1"/>
  <c r="HZ224" i="1"/>
  <c r="II224" i="1"/>
  <c r="HO224" i="1"/>
  <c r="DW224" i="1"/>
  <c r="DX224" i="1"/>
  <c r="HX224" i="1"/>
  <c r="HQ224" i="1"/>
  <c r="HS224" i="1"/>
  <c r="HU224" i="1"/>
  <c r="HW224" i="1"/>
  <c r="DW232" i="1"/>
  <c r="DX232" i="1"/>
  <c r="HQ232" i="1"/>
  <c r="HU232" i="1"/>
  <c r="HS232" i="1"/>
  <c r="HW232" i="1"/>
  <c r="DW217" i="1"/>
  <c r="DX217" i="1"/>
  <c r="HS217" i="1"/>
  <c r="HR217" i="1"/>
  <c r="HT217" i="1"/>
  <c r="HV217" i="1"/>
  <c r="HW217" i="1"/>
  <c r="HU217" i="1"/>
  <c r="HX217" i="1"/>
  <c r="HQ217" i="1"/>
  <c r="DW229" i="1"/>
  <c r="HS229" i="1"/>
  <c r="HT229" i="1"/>
  <c r="HV229" i="1"/>
  <c r="HW229" i="1"/>
  <c r="HX229" i="1"/>
  <c r="HR229" i="1"/>
  <c r="HQ229" i="1"/>
  <c r="HU229" i="1"/>
  <c r="HT212" i="1"/>
  <c r="HV212" i="1"/>
  <c r="HW212" i="1"/>
  <c r="HX212" i="1"/>
  <c r="HR212" i="1"/>
  <c r="HU212" i="1"/>
  <c r="DW214" i="1"/>
  <c r="DX214" i="1"/>
  <c r="HU214" i="1"/>
  <c r="HV214" i="1"/>
  <c r="HW214" i="1"/>
  <c r="HX214" i="1"/>
  <c r="HT214" i="1"/>
  <c r="HR214" i="1"/>
  <c r="DW226" i="1"/>
  <c r="DX226" i="1"/>
  <c r="HX226" i="1"/>
  <c r="HQ226" i="1"/>
  <c r="HS226" i="1"/>
  <c r="HU226" i="1"/>
  <c r="HW226" i="1"/>
  <c r="DW238" i="1"/>
  <c r="HX238" i="1"/>
  <c r="HU238" i="1"/>
  <c r="HQ238" i="1"/>
  <c r="HS238" i="1"/>
  <c r="HW238" i="1"/>
  <c r="HX230" i="1"/>
  <c r="HT230" i="1"/>
  <c r="HV230" i="1"/>
  <c r="HR230" i="1"/>
  <c r="HW230" i="1"/>
  <c r="HS233" i="1"/>
  <c r="HR233" i="1"/>
  <c r="HT233" i="1"/>
  <c r="HV233" i="1"/>
  <c r="HW233" i="1"/>
  <c r="HU233" i="1"/>
  <c r="HX233" i="1"/>
  <c r="HQ233" i="1"/>
  <c r="DW235" i="1"/>
  <c r="DX235" i="1"/>
  <c r="HV235" i="1"/>
  <c r="HW235" i="1"/>
  <c r="HX235" i="1"/>
  <c r="HS235" i="1"/>
  <c r="HQ235" i="1"/>
  <c r="HU235" i="1"/>
  <c r="HT235" i="1"/>
  <c r="HU239" i="1"/>
  <c r="HV239" i="1"/>
  <c r="HW239" i="1"/>
  <c r="HX239" i="1"/>
  <c r="HT239" i="1"/>
  <c r="HR239" i="1"/>
  <c r="DW237" i="1"/>
  <c r="DX237" i="1"/>
  <c r="HT237" i="1"/>
  <c r="HV237" i="1"/>
  <c r="HW237" i="1"/>
  <c r="HX237" i="1"/>
  <c r="HR237" i="1"/>
  <c r="HU237" i="1"/>
  <c r="HV227" i="1"/>
  <c r="HR227" i="1"/>
  <c r="HW227" i="1"/>
  <c r="HX227" i="1"/>
  <c r="HS227" i="1"/>
  <c r="HQ227" i="1"/>
  <c r="HU227" i="1"/>
  <c r="HT227" i="1"/>
  <c r="HQ216" i="1"/>
  <c r="HU216" i="1"/>
  <c r="HW216" i="1"/>
  <c r="HS216" i="1"/>
  <c r="DW234" i="1"/>
  <c r="DX234" i="1"/>
  <c r="HX234" i="1"/>
  <c r="HR234" i="1"/>
  <c r="HT234" i="1"/>
  <c r="HV234" i="1"/>
  <c r="HQ218" i="1"/>
  <c r="HS218" i="1"/>
  <c r="HU218" i="1"/>
  <c r="HW218" i="1"/>
  <c r="HX228" i="1"/>
  <c r="HQ228" i="1"/>
  <c r="HR228" i="1"/>
  <c r="HU228" i="1"/>
  <c r="HS228" i="1"/>
  <c r="HW228" i="1"/>
  <c r="HT228" i="1"/>
  <c r="HV228" i="1"/>
  <c r="DW219" i="1"/>
  <c r="HV219" i="1"/>
  <c r="HR219" i="1"/>
  <c r="HW219" i="1"/>
  <c r="HX219" i="1"/>
  <c r="HS219" i="1"/>
  <c r="HU219" i="1"/>
  <c r="HT219" i="1"/>
  <c r="HX207" i="1"/>
  <c r="HQ207" i="1"/>
  <c r="HV207" i="1"/>
  <c r="HU207" i="1"/>
  <c r="HS207" i="1"/>
  <c r="HW207" i="1"/>
  <c r="HV210" i="1"/>
  <c r="HR210" i="1"/>
  <c r="HW210" i="1"/>
  <c r="HX210" i="1"/>
  <c r="HU210" i="1"/>
  <c r="HT210" i="1"/>
  <c r="HX209" i="1"/>
  <c r="HR209" i="1"/>
  <c r="HT209" i="1"/>
  <c r="HV209" i="1"/>
  <c r="DW223" i="1"/>
  <c r="DX223" i="1"/>
  <c r="HV223" i="1"/>
  <c r="HX223" i="1"/>
  <c r="HT223" i="1"/>
  <c r="HR223" i="1"/>
  <c r="DW213" i="1"/>
  <c r="HX213" i="1"/>
  <c r="HU213" i="1"/>
  <c r="HV213" i="1"/>
  <c r="HQ213" i="1"/>
  <c r="HS213" i="1"/>
  <c r="HT213" i="1"/>
  <c r="HR213" i="1"/>
  <c r="HW213" i="1"/>
  <c r="HX236" i="1"/>
  <c r="HV236" i="1"/>
  <c r="HU236" i="1"/>
  <c r="HR236" i="1"/>
  <c r="HW236" i="1"/>
  <c r="HT236" i="1"/>
  <c r="DW208" i="1"/>
  <c r="DX208" i="1"/>
  <c r="HS208" i="1"/>
  <c r="HW208" i="1"/>
  <c r="HU208" i="1"/>
  <c r="HX208" i="1"/>
  <c r="HQ208" i="1"/>
  <c r="DW231" i="1"/>
  <c r="DX231" i="1"/>
  <c r="HU231" i="1"/>
  <c r="HV231" i="1"/>
  <c r="HW231" i="1"/>
  <c r="HX231" i="1"/>
  <c r="HT231" i="1"/>
  <c r="HR231" i="1"/>
  <c r="DW220" i="1"/>
  <c r="DX220" i="1"/>
  <c r="HX220" i="1"/>
  <c r="HV220" i="1"/>
  <c r="HR220" i="1"/>
  <c r="HU220" i="1"/>
  <c r="HW220" i="1"/>
  <c r="HT220" i="1"/>
  <c r="DW225" i="1"/>
  <c r="DX225" i="1"/>
  <c r="HS225" i="1"/>
  <c r="HT225" i="1"/>
  <c r="HV225" i="1"/>
  <c r="HW225" i="1"/>
  <c r="HU225" i="1"/>
  <c r="HX225" i="1"/>
  <c r="HQ225" i="1"/>
  <c r="DW211" i="1"/>
  <c r="DX211" i="1"/>
  <c r="HX211" i="1"/>
  <c r="HU211" i="1"/>
  <c r="HS211" i="1"/>
  <c r="HQ211" i="1"/>
  <c r="HV211" i="1"/>
  <c r="HW211" i="1"/>
  <c r="HT211" i="1"/>
  <c r="DW240" i="1"/>
  <c r="DX240" i="1"/>
  <c r="HR240" i="1"/>
  <c r="HX240" i="1"/>
  <c r="HQ240" i="1"/>
  <c r="HS240" i="1"/>
  <c r="HU240" i="1"/>
  <c r="HW240" i="1"/>
  <c r="HT240" i="1"/>
  <c r="HV240" i="1"/>
  <c r="DW221" i="1"/>
  <c r="DX221" i="1"/>
  <c r="HS221" i="1"/>
  <c r="HW221" i="1"/>
  <c r="HX221" i="1"/>
  <c r="HQ221" i="1"/>
  <c r="HU221" i="1"/>
  <c r="DW222" i="1"/>
  <c r="HX222" i="1"/>
  <c r="HU222" i="1"/>
  <c r="HQ222" i="1"/>
  <c r="HS222" i="1"/>
  <c r="HT222" i="1"/>
  <c r="HR222" i="1"/>
  <c r="HV222" i="1"/>
  <c r="HW222" i="1"/>
  <c r="DE261" i="1"/>
  <c r="DW212" i="1"/>
  <c r="DX212" i="1"/>
  <c r="DW228" i="1"/>
  <c r="DE257" i="1"/>
  <c r="DW230" i="1"/>
  <c r="DX230" i="1"/>
  <c r="DW227" i="1"/>
  <c r="DX227" i="1"/>
  <c r="DE245" i="1"/>
  <c r="DE251" i="1"/>
  <c r="DE250" i="1"/>
  <c r="DW207" i="1"/>
  <c r="DX207" i="1"/>
  <c r="DW210" i="1"/>
  <c r="DW233" i="1"/>
  <c r="DE243" i="1"/>
  <c r="DW239" i="1"/>
  <c r="DX239" i="1"/>
  <c r="DW216" i="1"/>
  <c r="DX216" i="1"/>
  <c r="DW209" i="1"/>
  <c r="DX209" i="1"/>
  <c r="DW236" i="1"/>
  <c r="DX236" i="1"/>
  <c r="DW218" i="1"/>
  <c r="DX218" i="1"/>
  <c r="DJ241" i="1"/>
  <c r="CH241" i="1"/>
  <c r="EV208" i="1"/>
  <c r="EV212" i="1"/>
  <c r="CW222" i="1"/>
  <c r="EV222" i="1"/>
  <c r="EW241" i="1"/>
  <c r="EV228" i="1"/>
  <c r="CW228" i="1"/>
  <c r="EV233" i="1"/>
  <c r="CW233" i="1"/>
  <c r="EV225" i="1"/>
  <c r="CW225" i="1"/>
  <c r="CW240" i="1"/>
  <c r="EV240" i="1"/>
  <c r="EV217" i="1"/>
  <c r="CW230" i="1"/>
  <c r="EV230" i="1"/>
  <c r="EV236" i="1"/>
  <c r="CW236" i="1"/>
  <c r="EV207" i="1"/>
  <c r="EV227" i="1"/>
  <c r="CW227" i="1"/>
  <c r="EV219" i="1"/>
  <c r="CW219" i="1"/>
  <c r="EV210" i="1"/>
  <c r="CW239" i="1"/>
  <c r="EV239" i="1"/>
  <c r="EV226" i="1"/>
  <c r="CW226" i="1"/>
  <c r="CW238" i="1"/>
  <c r="EV238" i="1"/>
  <c r="EV221" i="1"/>
  <c r="CW221" i="1"/>
  <c r="EV229" i="1"/>
  <c r="CW229" i="1"/>
  <c r="EV235" i="1"/>
  <c r="CW235" i="1"/>
  <c r="EV211" i="1"/>
  <c r="CW231" i="1"/>
  <c r="EV231" i="1"/>
  <c r="EV216" i="1"/>
  <c r="EV209" i="1"/>
  <c r="EV237" i="1"/>
  <c r="CW237" i="1"/>
  <c r="CW223" i="1"/>
  <c r="EV223" i="1"/>
  <c r="EV213" i="1"/>
  <c r="EV214" i="1"/>
  <c r="CW224" i="1"/>
  <c r="EV224" i="1"/>
  <c r="EV218" i="1"/>
  <c r="EV234" i="1"/>
  <c r="BO234" i="1"/>
  <c r="DG234" i="1"/>
  <c r="CW234" i="1"/>
  <c r="EV220" i="1"/>
  <c r="CW220" i="1"/>
  <c r="CW232" i="1"/>
  <c r="EV232" i="1"/>
  <c r="DV241" i="1"/>
  <c r="CT241" i="1"/>
  <c r="FC241" i="1"/>
  <c r="FD241" i="1"/>
  <c r="GU241" i="1"/>
  <c r="GV241" i="1"/>
  <c r="GW241" i="1"/>
  <c r="GX241" i="1"/>
  <c r="GY241" i="1"/>
  <c r="BS241" i="1"/>
  <c r="CS241" i="1"/>
  <c r="DI241" i="1"/>
  <c r="HB241" i="1"/>
  <c r="HE241" i="1"/>
  <c r="HD241" i="1"/>
  <c r="HA241" i="1"/>
  <c r="HC241" i="1"/>
  <c r="HF241" i="1"/>
  <c r="CU241" i="1"/>
  <c r="CV208" i="1"/>
  <c r="DH241" i="1"/>
  <c r="GT237" i="1"/>
  <c r="EZ225" i="1"/>
  <c r="FA225" i="1"/>
  <c r="EY225" i="1"/>
  <c r="EU233" i="1"/>
  <c r="EW233" i="1"/>
  <c r="ES233" i="1"/>
  <c r="ET233" i="1"/>
  <c r="ES225" i="1"/>
  <c r="ET225" i="1"/>
  <c r="EU240" i="1"/>
  <c r="ET240" i="1"/>
  <c r="ES240" i="1"/>
  <c r="FA228" i="1"/>
  <c r="EY228" i="1"/>
  <c r="EZ228" i="1"/>
  <c r="ES217" i="1"/>
  <c r="ET217" i="1"/>
  <c r="EU230" i="1"/>
  <c r="ET230" i="1"/>
  <c r="ES230" i="1"/>
  <c r="EZ238" i="1"/>
  <c r="FA238" i="1"/>
  <c r="EY238" i="1"/>
  <c r="FA219" i="1"/>
  <c r="EY219" i="1"/>
  <c r="EZ219" i="1"/>
  <c r="EU207" i="1"/>
  <c r="ET207" i="1"/>
  <c r="ES207" i="1"/>
  <c r="EU227" i="1"/>
  <c r="ES227" i="1"/>
  <c r="ET227" i="1"/>
  <c r="EZ207" i="1"/>
  <c r="FA207" i="1"/>
  <c r="EY207" i="1"/>
  <c r="EZ230" i="1"/>
  <c r="FA230" i="1"/>
  <c r="EY230" i="1"/>
  <c r="ES219" i="1"/>
  <c r="ET219" i="1"/>
  <c r="EZ233" i="1"/>
  <c r="FA233" i="1"/>
  <c r="EY233" i="1"/>
  <c r="EU221" i="1"/>
  <c r="ES221" i="1"/>
  <c r="ET221" i="1"/>
  <c r="GS227" i="1"/>
  <c r="FA227" i="1"/>
  <c r="EY227" i="1"/>
  <c r="EZ227" i="1"/>
  <c r="FA210" i="1"/>
  <c r="EY210" i="1"/>
  <c r="EZ210" i="1"/>
  <c r="EU229" i="1"/>
  <c r="EW229" i="1"/>
  <c r="ES229" i="1"/>
  <c r="ET229" i="1"/>
  <c r="EZ214" i="1"/>
  <c r="FA214" i="1"/>
  <c r="EY214" i="1"/>
  <c r="GS235" i="1"/>
  <c r="FA235" i="1"/>
  <c r="EY235" i="1"/>
  <c r="EZ235" i="1"/>
  <c r="ES235" i="1"/>
  <c r="ET235" i="1"/>
  <c r="ET238" i="1"/>
  <c r="ES238" i="1"/>
  <c r="EU231" i="1"/>
  <c r="ET231" i="1"/>
  <c r="ES231" i="1"/>
  <c r="ET214" i="1"/>
  <c r="ES214" i="1"/>
  <c r="EU216" i="1"/>
  <c r="ET216" i="1"/>
  <c r="ES216" i="1"/>
  <c r="EU209" i="1"/>
  <c r="ES209" i="1"/>
  <c r="ET209" i="1"/>
  <c r="EZ216" i="1"/>
  <c r="FA216" i="1"/>
  <c r="EY216" i="1"/>
  <c r="EZ209" i="1"/>
  <c r="FA209" i="1"/>
  <c r="EY209" i="1"/>
  <c r="GS237" i="1"/>
  <c r="FA237" i="1"/>
  <c r="EY237" i="1"/>
  <c r="EZ237" i="1"/>
  <c r="ES237" i="1"/>
  <c r="ET237" i="1"/>
  <c r="ES234" i="1"/>
  <c r="ET234" i="1"/>
  <c r="EU220" i="1"/>
  <c r="ES220" i="1"/>
  <c r="ET220" i="1"/>
  <c r="EZ218" i="1"/>
  <c r="FA218" i="1"/>
  <c r="EY218" i="1"/>
  <c r="EU232" i="1"/>
  <c r="ET232" i="1"/>
  <c r="ES232" i="1"/>
  <c r="ES226" i="1"/>
  <c r="ET226" i="1"/>
  <c r="EU211" i="1"/>
  <c r="ES211" i="1"/>
  <c r="ET211" i="1"/>
  <c r="EZ231" i="1"/>
  <c r="FA231" i="1"/>
  <c r="EY231" i="1"/>
  <c r="FA220" i="1"/>
  <c r="EY220" i="1"/>
  <c r="EZ220" i="1"/>
  <c r="ES208" i="1"/>
  <c r="ET208" i="1"/>
  <c r="EU236" i="1"/>
  <c r="ES236" i="1"/>
  <c r="ET236" i="1"/>
  <c r="EZ217" i="1"/>
  <c r="FA217" i="1"/>
  <c r="EY217" i="1"/>
  <c r="FA212" i="1"/>
  <c r="EY212" i="1"/>
  <c r="EZ212" i="1"/>
  <c r="EU239" i="1"/>
  <c r="ET239" i="1"/>
  <c r="ES239" i="1"/>
  <c r="EZ239" i="1"/>
  <c r="FA239" i="1"/>
  <c r="EY239" i="1"/>
  <c r="EZ234" i="1"/>
  <c r="FA234" i="1"/>
  <c r="EY234" i="1"/>
  <c r="EU224" i="1"/>
  <c r="ET224" i="1"/>
  <c r="ES224" i="1"/>
  <c r="FA211" i="1"/>
  <c r="EY211" i="1"/>
  <c r="EZ211" i="1"/>
  <c r="EZ240" i="1"/>
  <c r="FA240" i="1"/>
  <c r="EY240" i="1"/>
  <c r="FA221" i="1"/>
  <c r="EY221" i="1"/>
  <c r="EZ221" i="1"/>
  <c r="EZ222" i="1"/>
  <c r="FA222" i="1"/>
  <c r="EY222" i="1"/>
  <c r="ES212" i="1"/>
  <c r="ET212" i="1"/>
  <c r="ET222" i="1"/>
  <c r="ES222" i="1"/>
  <c r="EZ226" i="1"/>
  <c r="FA226" i="1"/>
  <c r="EY226" i="1"/>
  <c r="EU218" i="1"/>
  <c r="ES218" i="1"/>
  <c r="ET218" i="1"/>
  <c r="FA236" i="1"/>
  <c r="EY236" i="1"/>
  <c r="EZ236" i="1"/>
  <c r="EZ208" i="1"/>
  <c r="FA208" i="1"/>
  <c r="EY208" i="1"/>
  <c r="EZ223" i="1"/>
  <c r="FA223" i="1"/>
  <c r="EY223" i="1"/>
  <c r="EZ232" i="1"/>
  <c r="FA232" i="1"/>
  <c r="EY232" i="1"/>
  <c r="EZ213" i="1"/>
  <c r="FA213" i="1"/>
  <c r="EY213" i="1"/>
  <c r="ES210" i="1"/>
  <c r="ET210" i="1"/>
  <c r="ET223" i="1"/>
  <c r="ES223" i="1"/>
  <c r="FA229" i="1"/>
  <c r="EY229" i="1"/>
  <c r="EZ229" i="1"/>
  <c r="EZ224" i="1"/>
  <c r="FA224" i="1"/>
  <c r="EY224" i="1"/>
  <c r="ET213" i="1"/>
  <c r="ES213" i="1"/>
  <c r="ES228" i="1"/>
  <c r="ET228" i="1"/>
  <c r="BN208" i="1"/>
  <c r="AL208" i="1"/>
  <c r="EU225" i="1"/>
  <c r="EU235" i="1"/>
  <c r="EU214" i="1"/>
  <c r="EU237" i="1"/>
  <c r="EU208" i="1"/>
  <c r="BO217" i="1"/>
  <c r="DG217" i="1"/>
  <c r="EU217" i="1"/>
  <c r="EU238" i="1"/>
  <c r="EW238" i="1"/>
  <c r="EU212" i="1"/>
  <c r="EU222" i="1"/>
  <c r="EW222" i="1"/>
  <c r="EU219" i="1"/>
  <c r="EW219" i="1"/>
  <c r="EU226" i="1"/>
  <c r="EU234" i="1"/>
  <c r="BO209" i="1"/>
  <c r="DG209" i="1"/>
  <c r="EU210" i="1"/>
  <c r="EW210" i="1"/>
  <c r="EU223" i="1"/>
  <c r="EU213" i="1"/>
  <c r="EW213" i="1"/>
  <c r="EU228" i="1"/>
  <c r="EW228" i="1"/>
  <c r="EQ238" i="1"/>
  <c r="EP238" i="1"/>
  <c r="EQ214" i="1"/>
  <c r="EP214" i="1"/>
  <c r="EQ210" i="1"/>
  <c r="EP210" i="1"/>
  <c r="EP228" i="1"/>
  <c r="EQ228" i="1"/>
  <c r="EQ218" i="1"/>
  <c r="EP218" i="1"/>
  <c r="EP209" i="1"/>
  <c r="EQ209" i="1"/>
  <c r="EQ235" i="1"/>
  <c r="EP235" i="1"/>
  <c r="EQ226" i="1"/>
  <c r="EP226" i="1"/>
  <c r="EQ212" i="1"/>
  <c r="EP212" i="1"/>
  <c r="EQ225" i="1"/>
  <c r="EP225" i="1"/>
  <c r="EP211" i="1"/>
  <c r="EQ211" i="1"/>
  <c r="EP227" i="1"/>
  <c r="EQ227" i="1"/>
  <c r="EP234" i="1"/>
  <c r="EQ234" i="1"/>
  <c r="EQ221" i="1"/>
  <c r="EP221" i="1"/>
  <c r="EP207" i="1"/>
  <c r="EQ207" i="1"/>
  <c r="EQ224" i="1"/>
  <c r="EP224" i="1"/>
  <c r="EP223" i="1"/>
  <c r="EQ223" i="1"/>
  <c r="EP231" i="1"/>
  <c r="EQ231" i="1"/>
  <c r="EQ230" i="1"/>
  <c r="EP230" i="1"/>
  <c r="EP232" i="1"/>
  <c r="EQ232" i="1"/>
  <c r="EQ233" i="1"/>
  <c r="EP233" i="1"/>
  <c r="EP222" i="1"/>
  <c r="EQ222" i="1"/>
  <c r="EQ213" i="1"/>
  <c r="EP213" i="1"/>
  <c r="EQ239" i="1"/>
  <c r="EP239" i="1"/>
  <c r="EQ208" i="1"/>
  <c r="EP208" i="1"/>
  <c r="EP237" i="1"/>
  <c r="EQ237" i="1"/>
  <c r="EP229" i="1"/>
  <c r="EQ229" i="1"/>
  <c r="EP216" i="1"/>
  <c r="EQ216" i="1"/>
  <c r="EQ217" i="1"/>
  <c r="EP217" i="1"/>
  <c r="EP236" i="1"/>
  <c r="EQ236" i="1"/>
  <c r="EP240" i="1"/>
  <c r="EQ240" i="1"/>
  <c r="EP220" i="1"/>
  <c r="EQ220" i="1"/>
  <c r="EP219" i="1"/>
  <c r="EQ219" i="1"/>
  <c r="BN209" i="1"/>
  <c r="AL209" i="1"/>
  <c r="EK226" i="1"/>
  <c r="EL226" i="1"/>
  <c r="EO226" i="1"/>
  <c r="EM226" i="1"/>
  <c r="EM240" i="1"/>
  <c r="EL240" i="1"/>
  <c r="EK240" i="1"/>
  <c r="EO240" i="1"/>
  <c r="EK212" i="1"/>
  <c r="EO212" i="1"/>
  <c r="EM212" i="1"/>
  <c r="EL212" i="1"/>
  <c r="EL239" i="1"/>
  <c r="EO239" i="1"/>
  <c r="EK239" i="1"/>
  <c r="EM239" i="1"/>
  <c r="EM219" i="1"/>
  <c r="EK219" i="1"/>
  <c r="EL219" i="1"/>
  <c r="EO219" i="1"/>
  <c r="EK238" i="1"/>
  <c r="EO238" i="1"/>
  <c r="EM238" i="1"/>
  <c r="EL238" i="1"/>
  <c r="AN220" i="1"/>
  <c r="EL222" i="1"/>
  <c r="EM222" i="1"/>
  <c r="EK222" i="1"/>
  <c r="EO222" i="1"/>
  <c r="EO221" i="1"/>
  <c r="EM221" i="1"/>
  <c r="EK221" i="1"/>
  <c r="EL221" i="1"/>
  <c r="FN211" i="1"/>
  <c r="FO211" i="1"/>
  <c r="FN232" i="1"/>
  <c r="FO232" i="1"/>
  <c r="EK224" i="1"/>
  <c r="EO224" i="1"/>
  <c r="EL224" i="1"/>
  <c r="EM224" i="1"/>
  <c r="GT235" i="1"/>
  <c r="EL235" i="1"/>
  <c r="EK235" i="1"/>
  <c r="EO235" i="1"/>
  <c r="EM235" i="1"/>
  <c r="EO217" i="1"/>
  <c r="EM217" i="1"/>
  <c r="EK217" i="1"/>
  <c r="EL217" i="1"/>
  <c r="EL214" i="1"/>
  <c r="EO214" i="1"/>
  <c r="EK214" i="1"/>
  <c r="EM214" i="1"/>
  <c r="FN225" i="1"/>
  <c r="FO225" i="1"/>
  <c r="BO218" i="1"/>
  <c r="DG218" i="1"/>
  <c r="EL216" i="1"/>
  <c r="EM216" i="1"/>
  <c r="EK216" i="1"/>
  <c r="EO216" i="1"/>
  <c r="EO233" i="1"/>
  <c r="EL233" i="1"/>
  <c r="EM233" i="1"/>
  <c r="EK233" i="1"/>
  <c r="EK213" i="1"/>
  <c r="EO213" i="1"/>
  <c r="EM213" i="1"/>
  <c r="EL213" i="1"/>
  <c r="EM236" i="1"/>
  <c r="EK236" i="1"/>
  <c r="EL236" i="1"/>
  <c r="EO236" i="1"/>
  <c r="FN227" i="1"/>
  <c r="FO227" i="1"/>
  <c r="EO208" i="1"/>
  <c r="EL208" i="1"/>
  <c r="EM208" i="1"/>
  <c r="EK208" i="1"/>
  <c r="EK218" i="1"/>
  <c r="EO218" i="1"/>
  <c r="EL218" i="1"/>
  <c r="EM218" i="1"/>
  <c r="EL223" i="1"/>
  <c r="EK223" i="1"/>
  <c r="EO223" i="1"/>
  <c r="EM223" i="1"/>
  <c r="FN239" i="1"/>
  <c r="FO239" i="1"/>
  <c r="FN208" i="1"/>
  <c r="FO208" i="1"/>
  <c r="EK237" i="1"/>
  <c r="EM237" i="1"/>
  <c r="EL237" i="1"/>
  <c r="EO237" i="1"/>
  <c r="FN229" i="1"/>
  <c r="EK230" i="1"/>
  <c r="EO230" i="1"/>
  <c r="EL230" i="1"/>
  <c r="EM230" i="1"/>
  <c r="FN216" i="1"/>
  <c r="EM228" i="1"/>
  <c r="EL228" i="1"/>
  <c r="EK228" i="1"/>
  <c r="EO228" i="1"/>
  <c r="EO225" i="1"/>
  <c r="EM225" i="1"/>
  <c r="EK225" i="1"/>
  <c r="EL225" i="1"/>
  <c r="FN217" i="1"/>
  <c r="FO217" i="1"/>
  <c r="EL232" i="1"/>
  <c r="EM232" i="1"/>
  <c r="EK232" i="1"/>
  <c r="EO232" i="1"/>
  <c r="AN210" i="1"/>
  <c r="EL231" i="1"/>
  <c r="EK231" i="1"/>
  <c r="EO231" i="1"/>
  <c r="EM231" i="1"/>
  <c r="CV223" i="1"/>
  <c r="EK227" i="1"/>
  <c r="EM227" i="1"/>
  <c r="EO227" i="1"/>
  <c r="EL227" i="1"/>
  <c r="EL210" i="1"/>
  <c r="EK210" i="1"/>
  <c r="EO210" i="1"/>
  <c r="EM210" i="1"/>
  <c r="BN228" i="1"/>
  <c r="AL228" i="1"/>
  <c r="CV214" i="1"/>
  <c r="BO233" i="1"/>
  <c r="DG233" i="1"/>
  <c r="EM220" i="1"/>
  <c r="EL220" i="1"/>
  <c r="EK220" i="1"/>
  <c r="EO220" i="1"/>
  <c r="EL229" i="1"/>
  <c r="EM229" i="1"/>
  <c r="EO229" i="1"/>
  <c r="EK229" i="1"/>
  <c r="BN221" i="1"/>
  <c r="AL221" i="1"/>
  <c r="EK234" i="1"/>
  <c r="EM234" i="1"/>
  <c r="EO234" i="1"/>
  <c r="EL234" i="1"/>
  <c r="BN230" i="1"/>
  <c r="AL230" i="1"/>
  <c r="EL207" i="1"/>
  <c r="EK207" i="1"/>
  <c r="EM207" i="1"/>
  <c r="EO207" i="1"/>
  <c r="BO207" i="1"/>
  <c r="DG207" i="1"/>
  <c r="EM211" i="1"/>
  <c r="EK211" i="1"/>
  <c r="EL211" i="1"/>
  <c r="EO211" i="1"/>
  <c r="FN224" i="1"/>
  <c r="FO224" i="1"/>
  <c r="EK209" i="1"/>
  <c r="EM209" i="1"/>
  <c r="EO209" i="1"/>
  <c r="EL209" i="1"/>
  <c r="BO235" i="1"/>
  <c r="DG235" i="1"/>
  <c r="FN230" i="1"/>
  <c r="FO230" i="1"/>
  <c r="FN213" i="1"/>
  <c r="FO213" i="1"/>
  <c r="CV230" i="1"/>
  <c r="FN209" i="1"/>
  <c r="FO209" i="1"/>
  <c r="FN228" i="1"/>
  <c r="FO228" i="1"/>
  <c r="CV209" i="1"/>
  <c r="BO222" i="1"/>
  <c r="DG222" i="1"/>
  <c r="AN222" i="1"/>
  <c r="AN235" i="1"/>
  <c r="AN237" i="1"/>
  <c r="GT211" i="1"/>
  <c r="AN221" i="1"/>
  <c r="GS222" i="1"/>
  <c r="GT236" i="1"/>
  <c r="GS240" i="1"/>
  <c r="GS229" i="1"/>
  <c r="GT224" i="1"/>
  <c r="GT217" i="1"/>
  <c r="GT219" i="1"/>
  <c r="GT207" i="1"/>
  <c r="GS212" i="1"/>
  <c r="GS210" i="1"/>
  <c r="GT214" i="1"/>
  <c r="BO208" i="1"/>
  <c r="DG208" i="1"/>
  <c r="GT231" i="1"/>
  <c r="GT220" i="1"/>
  <c r="GS233" i="1"/>
  <c r="CV235" i="1"/>
  <c r="CV228" i="1"/>
  <c r="GT227" i="1"/>
  <c r="GT233" i="1"/>
  <c r="GT222" i="1"/>
  <c r="AN233" i="1"/>
  <c r="BO237" i="1"/>
  <c r="DG237" i="1"/>
  <c r="CV234" i="1"/>
  <c r="CV232" i="1"/>
  <c r="GT240" i="1"/>
  <c r="CV233" i="1"/>
  <c r="BN222" i="1"/>
  <c r="AL222" i="1"/>
  <c r="CV213" i="1"/>
  <c r="AN208" i="1"/>
  <c r="AN231" i="1"/>
  <c r="BO213" i="1"/>
  <c r="DG213" i="1"/>
  <c r="BN232" i="1"/>
  <c r="AL232" i="1"/>
  <c r="GS220" i="1"/>
  <c r="BO240" i="1"/>
  <c r="AN228" i="1"/>
  <c r="BN217" i="1"/>
  <c r="AL217" i="1"/>
  <c r="BO220" i="1"/>
  <c r="DG220" i="1"/>
  <c r="FN233" i="1"/>
  <c r="FO233" i="1"/>
  <c r="BN227" i="1"/>
  <c r="AL227" i="1"/>
  <c r="CV210" i="1"/>
  <c r="AN230" i="1"/>
  <c r="AN219" i="1"/>
  <c r="GT229" i="1"/>
  <c r="GT208" i="1"/>
  <c r="AN218" i="1"/>
  <c r="AN209" i="1"/>
  <c r="BN213" i="1"/>
  <c r="AL213" i="1"/>
  <c r="FN220" i="1"/>
  <c r="FO220" i="1"/>
  <c r="BO221" i="1"/>
  <c r="DG221" i="1"/>
  <c r="CV217" i="1"/>
  <c r="BN223" i="1"/>
  <c r="AL223" i="1"/>
  <c r="CV229" i="1"/>
  <c r="BN233" i="1"/>
  <c r="AL233" i="1"/>
  <c r="BN234" i="1"/>
  <c r="AL234" i="1"/>
  <c r="GS211" i="1"/>
  <c r="FN221" i="1"/>
  <c r="FO221" i="1"/>
  <c r="AN223" i="1"/>
  <c r="GS228" i="1"/>
  <c r="BO230" i="1"/>
  <c r="DG230" i="1"/>
  <c r="FN234" i="1"/>
  <c r="BN219" i="1"/>
  <c r="AL219" i="1"/>
  <c r="BN235" i="1"/>
  <c r="AL235" i="1"/>
  <c r="FN235" i="1"/>
  <c r="FO235" i="1"/>
  <c r="CV218" i="1"/>
  <c r="FN231" i="1"/>
  <c r="FO231" i="1"/>
  <c r="AN213" i="1"/>
  <c r="GT230" i="1"/>
  <c r="FN207" i="1"/>
  <c r="FO207" i="1"/>
  <c r="CV219" i="1"/>
  <c r="GS213" i="1"/>
  <c r="GT228" i="1"/>
  <c r="BO232" i="1"/>
  <c r="DG232" i="1"/>
  <c r="GS207" i="1"/>
  <c r="FN210" i="1"/>
  <c r="FO210" i="1"/>
  <c r="GT213" i="1"/>
  <c r="GS214" i="1"/>
  <c r="FN219" i="1"/>
  <c r="FO219" i="1"/>
  <c r="BO228" i="1"/>
  <c r="DG228" i="1"/>
  <c r="AN232" i="1"/>
  <c r="BN210" i="1"/>
  <c r="AL210" i="1"/>
  <c r="BN225" i="1"/>
  <c r="AL225" i="1"/>
  <c r="BN212" i="1"/>
  <c r="AL212" i="1"/>
  <c r="FN218" i="1"/>
  <c r="BO219" i="1"/>
  <c r="DG219" i="1"/>
  <c r="AN216" i="1"/>
  <c r="GT210" i="1"/>
  <c r="BO227" i="1"/>
  <c r="DG227" i="1"/>
  <c r="AN229" i="1"/>
  <c r="GS231" i="1"/>
  <c r="AN234" i="1"/>
  <c r="BN211" i="1"/>
  <c r="AL211" i="1"/>
  <c r="FN226" i="1"/>
  <c r="FO226" i="1"/>
  <c r="AN224" i="1"/>
  <c r="BN214" i="1"/>
  <c r="AL214" i="1"/>
  <c r="BO229" i="1"/>
  <c r="DG229" i="1"/>
  <c r="BO214" i="1"/>
  <c r="DG214" i="1"/>
  <c r="FN222" i="1"/>
  <c r="FO222" i="1"/>
  <c r="BN207" i="1"/>
  <c r="AL207" i="1"/>
  <c r="BO210" i="1"/>
  <c r="DG210" i="1"/>
  <c r="AN214" i="1"/>
  <c r="CV216" i="1"/>
  <c r="AN227" i="1"/>
  <c r="CV231" i="1"/>
  <c r="FN214" i="1"/>
  <c r="FO214" i="1"/>
  <c r="BN216" i="1"/>
  <c r="AL216" i="1"/>
  <c r="GS217" i="1"/>
  <c r="BN218" i="1"/>
  <c r="AL218" i="1"/>
  <c r="GS219" i="1"/>
  <c r="CV220" i="1"/>
  <c r="CV221" i="1"/>
  <c r="GT221" i="1"/>
  <c r="CV227" i="1"/>
  <c r="BN231" i="1"/>
  <c r="AL231" i="1"/>
  <c r="AN240" i="1"/>
  <c r="BO216" i="1"/>
  <c r="DG216" i="1"/>
  <c r="AN207" i="1"/>
  <c r="AN217" i="1"/>
  <c r="CV207" i="1"/>
  <c r="BN220" i="1"/>
  <c r="AL220" i="1"/>
  <c r="CV222" i="1"/>
  <c r="FN223" i="1"/>
  <c r="CV225" i="1"/>
  <c r="BN229" i="1"/>
  <c r="AL229" i="1"/>
  <c r="BO231" i="1"/>
  <c r="DG231" i="1"/>
  <c r="BN240" i="1"/>
  <c r="AL240" i="1"/>
  <c r="FN240" i="1"/>
  <c r="FO240" i="1"/>
  <c r="FN238" i="1"/>
  <c r="FO238" i="1"/>
  <c r="GT238" i="1"/>
  <c r="CV239" i="1"/>
  <c r="BN239" i="1"/>
  <c r="AL239" i="1"/>
  <c r="AN239" i="1"/>
  <c r="CV238" i="1"/>
  <c r="BN238" i="1"/>
  <c r="AL238" i="1"/>
  <c r="BO238" i="1"/>
  <c r="DG238" i="1"/>
  <c r="AN238" i="1"/>
  <c r="GS239" i="1"/>
  <c r="GT239" i="1"/>
  <c r="BO239" i="1"/>
  <c r="DG239" i="1"/>
  <c r="GS236" i="1"/>
  <c r="CV237" i="1"/>
  <c r="BN237" i="1"/>
  <c r="AL237" i="1"/>
  <c r="FN237" i="1"/>
  <c r="FN236" i="1"/>
  <c r="BO236" i="1"/>
  <c r="DG236" i="1"/>
  <c r="CV236" i="1"/>
  <c r="BN236" i="1"/>
  <c r="AL236" i="1"/>
  <c r="AN236" i="1"/>
  <c r="BN226" i="1"/>
  <c r="AL226" i="1"/>
  <c r="CV226" i="1"/>
  <c r="BN224" i="1"/>
  <c r="AL224" i="1"/>
  <c r="BO224" i="1"/>
  <c r="DG224" i="1"/>
  <c r="CV224" i="1"/>
  <c r="BO225" i="1"/>
  <c r="DG225" i="1"/>
  <c r="AN225" i="1"/>
  <c r="GS225" i="1"/>
  <c r="GT225" i="1"/>
  <c r="BO223" i="1"/>
  <c r="DG223" i="1"/>
  <c r="GT226" i="1"/>
  <c r="BO226" i="1"/>
  <c r="DG226" i="1"/>
  <c r="AN226" i="1"/>
  <c r="AN212" i="1"/>
  <c r="BO212" i="1"/>
  <c r="DG212" i="1"/>
  <c r="GT212" i="1"/>
  <c r="FN212" i="1"/>
  <c r="FO212" i="1"/>
  <c r="CV212" i="1"/>
  <c r="CV211" i="1"/>
  <c r="AN211" i="1"/>
  <c r="BO211" i="1"/>
  <c r="DG211" i="1"/>
  <c r="CV240" i="1"/>
  <c r="DG240" i="1"/>
  <c r="CX241" i="1"/>
  <c r="CY241" i="1"/>
  <c r="CK241" i="1"/>
  <c r="AM229" i="1"/>
  <c r="DX213" i="1"/>
  <c r="AK213" i="1"/>
  <c r="HF208" i="1"/>
  <c r="AM208" i="1"/>
  <c r="HQ237" i="1"/>
  <c r="AK237" i="1"/>
  <c r="HP238" i="1"/>
  <c r="AK238" i="1"/>
  <c r="HP240" i="1"/>
  <c r="AK240" i="1"/>
  <c r="HS220" i="1"/>
  <c r="AK220" i="1"/>
  <c r="HT216" i="1"/>
  <c r="AK216" i="1"/>
  <c r="HQ219" i="1"/>
  <c r="AK219" i="1"/>
  <c r="DI220" i="1"/>
  <c r="AM220" i="1"/>
  <c r="GP241" i="1"/>
  <c r="AQ241" i="1"/>
  <c r="HR211" i="1"/>
  <c r="AK211" i="1"/>
  <c r="DJ213" i="1"/>
  <c r="AM213" i="1"/>
  <c r="HU234" i="1"/>
  <c r="AK234" i="1"/>
  <c r="HQ230" i="1"/>
  <c r="AK230" i="1"/>
  <c r="DJ233" i="1"/>
  <c r="AM233" i="1"/>
  <c r="HR208" i="1"/>
  <c r="AK208" i="1"/>
  <c r="AM234" i="1"/>
  <c r="HQ231" i="1"/>
  <c r="AK231" i="1"/>
  <c r="DJ227" i="1"/>
  <c r="DC227" i="1"/>
  <c r="AM227" i="1"/>
  <c r="AM226" i="1"/>
  <c r="HD224" i="1"/>
  <c r="AM224" i="1"/>
  <c r="HO222" i="1"/>
  <c r="AK222" i="1"/>
  <c r="HO227" i="1"/>
  <c r="AK227" i="1"/>
  <c r="HA214" i="1"/>
  <c r="AM214" i="1"/>
  <c r="HC232" i="1"/>
  <c r="AM232" i="1"/>
  <c r="HV218" i="1"/>
  <c r="AK218" i="1"/>
  <c r="HS210" i="1"/>
  <c r="AK210" i="1"/>
  <c r="HV232" i="1"/>
  <c r="AK232" i="1"/>
  <c r="HR235" i="1"/>
  <c r="AK235" i="1"/>
  <c r="AM218" i="1"/>
  <c r="HS212" i="1"/>
  <c r="AK212" i="1"/>
  <c r="AM228" i="1"/>
  <c r="DI225" i="1"/>
  <c r="AM225" i="1"/>
  <c r="HS236" i="1"/>
  <c r="AK236" i="1"/>
  <c r="HQ239" i="1"/>
  <c r="AK239" i="1"/>
  <c r="HR225" i="1"/>
  <c r="AK225" i="1"/>
  <c r="HO217" i="1"/>
  <c r="AK217" i="1"/>
  <c r="DV240" i="1"/>
  <c r="AM240" i="1"/>
  <c r="HO233" i="1"/>
  <c r="AK233" i="1"/>
  <c r="HS209" i="1"/>
  <c r="AK209" i="1"/>
  <c r="DH207" i="1"/>
  <c r="AM207" i="1"/>
  <c r="DH223" i="1"/>
  <c r="AM223" i="1"/>
  <c r="HV221" i="1"/>
  <c r="AK221" i="1"/>
  <c r="HB237" i="1"/>
  <c r="AM237" i="1"/>
  <c r="AM221" i="1"/>
  <c r="HO228" i="1"/>
  <c r="AK228" i="1"/>
  <c r="HC212" i="1"/>
  <c r="AM212" i="1"/>
  <c r="DH239" i="1"/>
  <c r="AM239" i="1"/>
  <c r="DI216" i="1"/>
  <c r="AM216" i="1"/>
  <c r="HA210" i="1"/>
  <c r="AM210" i="1"/>
  <c r="HF230" i="1"/>
  <c r="AM230" i="1"/>
  <c r="HF222" i="1"/>
  <c r="AM222" i="1"/>
  <c r="DH209" i="1"/>
  <c r="AM209" i="1"/>
  <c r="DH217" i="1"/>
  <c r="AM217" i="1"/>
  <c r="HV226" i="1"/>
  <c r="AK226" i="1"/>
  <c r="HR207" i="1"/>
  <c r="AK207" i="1"/>
  <c r="HO214" i="1"/>
  <c r="AK214" i="1"/>
  <c r="DI238" i="1"/>
  <c r="AM238" i="1"/>
  <c r="HE211" i="1"/>
  <c r="AM211" i="1"/>
  <c r="HV224" i="1"/>
  <c r="AK224" i="1"/>
  <c r="AM236" i="1"/>
  <c r="AM231" i="1"/>
  <c r="DH219" i="1"/>
  <c r="AM219" i="1"/>
  <c r="DX229" i="1"/>
  <c r="AK229" i="1"/>
  <c r="DH235" i="1"/>
  <c r="AM235" i="1"/>
  <c r="HW223" i="1"/>
  <c r="AK223" i="1"/>
  <c r="HA217" i="1"/>
  <c r="IG224" i="1"/>
  <c r="IE232" i="1"/>
  <c r="IA226" i="1"/>
  <c r="HP208" i="1"/>
  <c r="HP211" i="1"/>
  <c r="IC226" i="1"/>
  <c r="IC221" i="1"/>
  <c r="HZ222" i="1"/>
  <c r="IA213" i="1"/>
  <c r="IA232" i="1"/>
  <c r="IE221" i="1"/>
  <c r="IA240" i="1"/>
  <c r="HQ214" i="1"/>
  <c r="IA229" i="1"/>
  <c r="HP235" i="1"/>
  <c r="HP232" i="1"/>
  <c r="IC232" i="1"/>
  <c r="IG221" i="1"/>
  <c r="ID209" i="1"/>
  <c r="IF209" i="1"/>
  <c r="IB223" i="1"/>
  <c r="ID223" i="1"/>
  <c r="II218" i="1"/>
  <c r="II216" i="1"/>
  <c r="IB212" i="1"/>
  <c r="ID230" i="1"/>
  <c r="IF230" i="1"/>
  <c r="IB219" i="1"/>
  <c r="IE238" i="1"/>
  <c r="IG238" i="1"/>
  <c r="IA218" i="1"/>
  <c r="IA216" i="1"/>
  <c r="IC216" i="1"/>
  <c r="HZ214" i="1"/>
  <c r="HZ233" i="1"/>
  <c r="HZ239" i="1"/>
  <c r="HZ237" i="1"/>
  <c r="HZ210" i="1"/>
  <c r="HZ217" i="1"/>
  <c r="HO231" i="1"/>
  <c r="IH234" i="1"/>
  <c r="IH209" i="1"/>
  <c r="HO223" i="1"/>
  <c r="IF223" i="1"/>
  <c r="HP216" i="1"/>
  <c r="ID212" i="1"/>
  <c r="HO237" i="1"/>
  <c r="HO219" i="1"/>
  <c r="HP221" i="1"/>
  <c r="IA221" i="1"/>
  <c r="HP225" i="1"/>
  <c r="IA225" i="1"/>
  <c r="HZ220" i="1"/>
  <c r="IE208" i="1"/>
  <c r="HO234" i="1"/>
  <c r="HZ234" i="1"/>
  <c r="HZ236" i="1"/>
  <c r="HO209" i="1"/>
  <c r="HZ209" i="1"/>
  <c r="IA235" i="1"/>
  <c r="IC218" i="1"/>
  <c r="IE216" i="1"/>
  <c r="HO230" i="1"/>
  <c r="HZ230" i="1"/>
  <c r="HZ228" i="1"/>
  <c r="HO220" i="1"/>
  <c r="ID220" i="1"/>
  <c r="HS223" i="1"/>
  <c r="HP229" i="1"/>
  <c r="IA208" i="1"/>
  <c r="HQ223" i="1"/>
  <c r="IB231" i="1"/>
  <c r="ID231" i="1"/>
  <c r="ID234" i="1"/>
  <c r="IF234" i="1"/>
  <c r="DX222" i="1"/>
  <c r="IA224" i="1"/>
  <c r="IC224" i="1"/>
  <c r="IG232" i="1"/>
  <c r="IE226" i="1"/>
  <c r="IG226" i="1"/>
  <c r="IC208" i="1"/>
  <c r="HP224" i="1"/>
  <c r="HP213" i="1"/>
  <c r="HP226" i="1"/>
  <c r="DX219" i="1"/>
  <c r="IE224" i="1"/>
  <c r="HS214" i="1"/>
  <c r="II232" i="1"/>
  <c r="IB220" i="1"/>
  <c r="IB236" i="1"/>
  <c r="IH223" i="1"/>
  <c r="IB214" i="1"/>
  <c r="ID214" i="1"/>
  <c r="IB239" i="1"/>
  <c r="ID239" i="1"/>
  <c r="IB237" i="1"/>
  <c r="IB210" i="1"/>
  <c r="ID210" i="1"/>
  <c r="IA207" i="1"/>
  <c r="IC207" i="1"/>
  <c r="IA238" i="1"/>
  <c r="IC225" i="1"/>
  <c r="HZ231" i="1"/>
  <c r="IG208" i="1"/>
  <c r="IC235" i="1"/>
  <c r="HZ227" i="1"/>
  <c r="IA211" i="1"/>
  <c r="IC211" i="1"/>
  <c r="HZ223" i="1"/>
  <c r="IE218" i="1"/>
  <c r="IG218" i="1"/>
  <c r="IG216" i="1"/>
  <c r="HZ212" i="1"/>
  <c r="HZ219" i="1"/>
  <c r="IB234" i="1"/>
  <c r="HO236" i="1"/>
  <c r="ID236" i="1"/>
  <c r="IB209" i="1"/>
  <c r="HP218" i="1"/>
  <c r="HO212" i="1"/>
  <c r="IB230" i="1"/>
  <c r="HO239" i="1"/>
  <c r="ID237" i="1"/>
  <c r="HO210" i="1"/>
  <c r="HP207" i="1"/>
  <c r="IE207" i="1"/>
  <c r="IC238" i="1"/>
  <c r="HQ236" i="1"/>
  <c r="HR224" i="1"/>
  <c r="HQ220" i="1"/>
  <c r="HU209" i="1"/>
  <c r="HR216" i="1"/>
  <c r="DX238" i="1"/>
  <c r="HX216" i="1"/>
  <c r="HS237" i="1"/>
  <c r="HV208" i="1"/>
  <c r="HR238" i="1"/>
  <c r="HT208" i="1"/>
  <c r="HQ210" i="1"/>
  <c r="HU230" i="1"/>
  <c r="HT224" i="1"/>
  <c r="HR221" i="1"/>
  <c r="HW234" i="1"/>
  <c r="HW209" i="1"/>
  <c r="HT207" i="1"/>
  <c r="HX218" i="1"/>
  <c r="HS230" i="1"/>
  <c r="HQ212" i="1"/>
  <c r="HR232" i="1"/>
  <c r="HT232" i="1"/>
  <c r="HS231" i="1"/>
  <c r="HQ234" i="1"/>
  <c r="HT226" i="1"/>
  <c r="HX232" i="1"/>
  <c r="HU223" i="1"/>
  <c r="HQ209" i="1"/>
  <c r="HR218" i="1"/>
  <c r="HS239" i="1"/>
  <c r="HT238" i="1"/>
  <c r="HT221" i="1"/>
  <c r="HS234" i="1"/>
  <c r="HV216" i="1"/>
  <c r="HV238" i="1"/>
  <c r="HT218" i="1"/>
  <c r="HR226" i="1"/>
  <c r="DX233" i="1"/>
  <c r="DX210" i="1"/>
  <c r="DX228" i="1"/>
  <c r="DD213" i="1"/>
  <c r="DU213" i="1"/>
  <c r="DC213" i="1"/>
  <c r="DC241" i="1"/>
  <c r="DM241" i="1"/>
  <c r="DD241" i="1"/>
  <c r="DE241" i="1"/>
  <c r="DJ235" i="1"/>
  <c r="DJ237" i="1"/>
  <c r="CH237" i="1"/>
  <c r="DJ236" i="1"/>
  <c r="CH236" i="1"/>
  <c r="DJ240" i="1"/>
  <c r="CH240" i="1"/>
  <c r="DJ238" i="1"/>
  <c r="DJ239" i="1"/>
  <c r="CH239" i="1"/>
  <c r="DR241" i="1"/>
  <c r="DK241" i="1"/>
  <c r="DY241" i="1"/>
  <c r="EW212" i="1"/>
  <c r="EW225" i="1"/>
  <c r="EW239" i="1"/>
  <c r="EW209" i="1"/>
  <c r="EW231" i="1"/>
  <c r="EW221" i="1"/>
  <c r="DK213" i="1"/>
  <c r="DQ213" i="1"/>
  <c r="DP213" i="1"/>
  <c r="EW235" i="1"/>
  <c r="EW224" i="1"/>
  <c r="EW214" i="1"/>
  <c r="EW227" i="1"/>
  <c r="DV213" i="1"/>
  <c r="EW226" i="1"/>
  <c r="EW237" i="1"/>
  <c r="DV212" i="1"/>
  <c r="EW234" i="1"/>
  <c r="EW208" i="1"/>
  <c r="EW211" i="1"/>
  <c r="DN241" i="1"/>
  <c r="CZ241" i="1"/>
  <c r="EW216" i="1"/>
  <c r="DV208" i="1"/>
  <c r="EW220" i="1"/>
  <c r="EW217" i="1"/>
  <c r="EW230" i="1"/>
  <c r="EW240" i="1"/>
  <c r="EW223" i="1"/>
  <c r="EW218" i="1"/>
  <c r="EW236" i="1"/>
  <c r="EW232" i="1"/>
  <c r="EW207" i="1"/>
  <c r="DV228" i="1"/>
  <c r="DV223" i="1"/>
  <c r="DV233" i="1"/>
  <c r="CT231" i="1"/>
  <c r="GV231" i="1"/>
  <c r="FC231" i="1"/>
  <c r="FD231" i="1"/>
  <c r="GW231" i="1"/>
  <c r="GX231" i="1"/>
  <c r="GY231" i="1"/>
  <c r="GU231" i="1"/>
  <c r="GS218" i="1"/>
  <c r="GW218" i="1"/>
  <c r="GX218" i="1"/>
  <c r="GY218" i="1"/>
  <c r="FC218" i="1"/>
  <c r="FD218" i="1"/>
  <c r="GU218" i="1"/>
  <c r="GV218" i="1"/>
  <c r="CS210" i="1"/>
  <c r="FC210" i="1"/>
  <c r="FD210" i="1"/>
  <c r="GV210" i="1"/>
  <c r="GW210" i="1"/>
  <c r="GX210" i="1"/>
  <c r="GY210" i="1"/>
  <c r="GU210" i="1"/>
  <c r="GS232" i="1"/>
  <c r="GY232" i="1"/>
  <c r="GU232" i="1"/>
  <c r="GV232" i="1"/>
  <c r="GW232" i="1"/>
  <c r="GX232" i="1"/>
  <c r="FC232" i="1"/>
  <c r="FD232" i="1"/>
  <c r="CS235" i="1"/>
  <c r="FC235" i="1"/>
  <c r="FD235" i="1"/>
  <c r="GU235" i="1"/>
  <c r="GV235" i="1"/>
  <c r="GW235" i="1"/>
  <c r="GX235" i="1"/>
  <c r="GY235" i="1"/>
  <c r="DV207" i="1"/>
  <c r="CU211" i="1"/>
  <c r="GU211" i="1"/>
  <c r="GV211" i="1"/>
  <c r="GW211" i="1"/>
  <c r="FC211" i="1"/>
  <c r="FD211" i="1"/>
  <c r="GX211" i="1"/>
  <c r="GY211" i="1"/>
  <c r="CT222" i="1"/>
  <c r="GU222" i="1"/>
  <c r="GV222" i="1"/>
  <c r="GW222" i="1"/>
  <c r="FC222" i="1"/>
  <c r="FD222" i="1"/>
  <c r="GX222" i="1"/>
  <c r="GY222" i="1"/>
  <c r="CU227" i="1"/>
  <c r="FC227" i="1"/>
  <c r="FD227" i="1"/>
  <c r="GU227" i="1"/>
  <c r="GV227" i="1"/>
  <c r="GW227" i="1"/>
  <c r="GX227" i="1"/>
  <c r="GY227" i="1"/>
  <c r="GU228" i="1"/>
  <c r="GV228" i="1"/>
  <c r="GW228" i="1"/>
  <c r="FC228" i="1"/>
  <c r="FD228" i="1"/>
  <c r="GX228" i="1"/>
  <c r="GY228" i="1"/>
  <c r="DV222" i="1"/>
  <c r="DV236" i="1"/>
  <c r="DV230" i="1"/>
  <c r="DV225" i="1"/>
  <c r="GS224" i="1"/>
  <c r="GY224" i="1"/>
  <c r="GU224" i="1"/>
  <c r="FC224" i="1"/>
  <c r="FD224" i="1"/>
  <c r="GV224" i="1"/>
  <c r="GW224" i="1"/>
  <c r="GX224" i="1"/>
  <c r="CU217" i="1"/>
  <c r="FC217" i="1"/>
  <c r="FD217" i="1"/>
  <c r="GU217" i="1"/>
  <c r="GV217" i="1"/>
  <c r="GW217" i="1"/>
  <c r="GX217" i="1"/>
  <c r="GY217" i="1"/>
  <c r="CT233" i="1"/>
  <c r="FC233" i="1"/>
  <c r="FD233" i="1"/>
  <c r="GU233" i="1"/>
  <c r="GV233" i="1"/>
  <c r="GW233" i="1"/>
  <c r="GX233" i="1"/>
  <c r="GY233" i="1"/>
  <c r="GS209" i="1"/>
  <c r="GW209" i="1"/>
  <c r="GX209" i="1"/>
  <c r="GY209" i="1"/>
  <c r="GU209" i="1"/>
  <c r="FC209" i="1"/>
  <c r="FD209" i="1"/>
  <c r="GV209" i="1"/>
  <c r="DV235" i="1"/>
  <c r="DV234" i="1"/>
  <c r="DV226" i="1"/>
  <c r="FC225" i="1"/>
  <c r="FD225" i="1"/>
  <c r="GU225" i="1"/>
  <c r="GV225" i="1"/>
  <c r="GW225" i="1"/>
  <c r="GX225" i="1"/>
  <c r="GY225" i="1"/>
  <c r="GU236" i="1"/>
  <c r="GV236" i="1"/>
  <c r="GW236" i="1"/>
  <c r="GY236" i="1"/>
  <c r="FC236" i="1"/>
  <c r="FD236" i="1"/>
  <c r="GX236" i="1"/>
  <c r="GS223" i="1"/>
  <c r="GV223" i="1"/>
  <c r="FC223" i="1"/>
  <c r="FD223" i="1"/>
  <c r="GW223" i="1"/>
  <c r="GX223" i="1"/>
  <c r="GU223" i="1"/>
  <c r="GY223" i="1"/>
  <c r="CT219" i="1"/>
  <c r="FC219" i="1"/>
  <c r="FD219" i="1"/>
  <c r="GU219" i="1"/>
  <c r="GV219" i="1"/>
  <c r="GW219" i="1"/>
  <c r="GX219" i="1"/>
  <c r="GY219" i="1"/>
  <c r="DV218" i="1"/>
  <c r="DV231" i="1"/>
  <c r="DV224" i="1"/>
  <c r="CU212" i="1"/>
  <c r="GX212" i="1"/>
  <c r="FC212" i="1"/>
  <c r="FD212" i="1"/>
  <c r="GY212" i="1"/>
  <c r="GW212" i="1"/>
  <c r="GU212" i="1"/>
  <c r="GV212" i="1"/>
  <c r="GU239" i="1"/>
  <c r="GV239" i="1"/>
  <c r="FC239" i="1"/>
  <c r="FD239" i="1"/>
  <c r="GW239" i="1"/>
  <c r="GX239" i="1"/>
  <c r="GY239" i="1"/>
  <c r="CS213" i="1"/>
  <c r="GU213" i="1"/>
  <c r="GV213" i="1"/>
  <c r="GW213" i="1"/>
  <c r="GX213" i="1"/>
  <c r="GY213" i="1"/>
  <c r="FC213" i="1"/>
  <c r="FD213" i="1"/>
  <c r="GW237" i="1"/>
  <c r="GX237" i="1"/>
  <c r="FC237" i="1"/>
  <c r="FD237" i="1"/>
  <c r="GY237" i="1"/>
  <c r="GU237" i="1"/>
  <c r="GV237" i="1"/>
  <c r="GS238" i="1"/>
  <c r="GU238" i="1"/>
  <c r="GV238" i="1"/>
  <c r="FC238" i="1"/>
  <c r="FD238" i="1"/>
  <c r="GW238" i="1"/>
  <c r="GX238" i="1"/>
  <c r="GY238" i="1"/>
  <c r="CT240" i="1"/>
  <c r="GX240" i="1"/>
  <c r="GY240" i="1"/>
  <c r="GU240" i="1"/>
  <c r="FC240" i="1"/>
  <c r="FD240" i="1"/>
  <c r="GV240" i="1"/>
  <c r="GW240" i="1"/>
  <c r="CT220" i="1"/>
  <c r="GU220" i="1"/>
  <c r="GV220" i="1"/>
  <c r="GW220" i="1"/>
  <c r="GX220" i="1"/>
  <c r="GY220" i="1"/>
  <c r="FC220" i="1"/>
  <c r="FD220" i="1"/>
  <c r="CU216" i="1"/>
  <c r="GY216" i="1"/>
  <c r="GV216" i="1"/>
  <c r="GW216" i="1"/>
  <c r="GX216" i="1"/>
  <c r="FC216" i="1"/>
  <c r="FD216" i="1"/>
  <c r="GU216" i="1"/>
  <c r="CS214" i="1"/>
  <c r="GV214" i="1"/>
  <c r="FC214" i="1"/>
  <c r="FD214" i="1"/>
  <c r="GW214" i="1"/>
  <c r="GX214" i="1"/>
  <c r="GU214" i="1"/>
  <c r="GY214" i="1"/>
  <c r="HF209" i="1"/>
  <c r="DV216" i="1"/>
  <c r="DV217" i="1"/>
  <c r="DV209" i="1"/>
  <c r="DV210" i="1"/>
  <c r="DV227" i="1"/>
  <c r="DV219" i="1"/>
  <c r="CT229" i="1"/>
  <c r="GX229" i="1"/>
  <c r="FC229" i="1"/>
  <c r="FD229" i="1"/>
  <c r="GY229" i="1"/>
  <c r="GU229" i="1"/>
  <c r="GV229" i="1"/>
  <c r="GW229" i="1"/>
  <c r="GS226" i="1"/>
  <c r="GW226" i="1"/>
  <c r="GX226" i="1"/>
  <c r="GY226" i="1"/>
  <c r="GV226" i="1"/>
  <c r="FC226" i="1"/>
  <c r="FD226" i="1"/>
  <c r="GU226" i="1"/>
  <c r="CT207" i="1"/>
  <c r="GY207" i="1"/>
  <c r="GW207" i="1"/>
  <c r="FC207" i="1"/>
  <c r="FD207" i="1"/>
  <c r="GX207" i="1"/>
  <c r="GU207" i="1"/>
  <c r="GV207" i="1"/>
  <c r="GX221" i="1"/>
  <c r="FC221" i="1"/>
  <c r="FD221" i="1"/>
  <c r="GY221" i="1"/>
  <c r="GV221" i="1"/>
  <c r="GW221" i="1"/>
  <c r="GU221" i="1"/>
  <c r="GT234" i="1"/>
  <c r="GW234" i="1"/>
  <c r="GX234" i="1"/>
  <c r="GY234" i="1"/>
  <c r="GU234" i="1"/>
  <c r="GV234" i="1"/>
  <c r="FC234" i="1"/>
  <c r="FD234" i="1"/>
  <c r="CU230" i="1"/>
  <c r="GU230" i="1"/>
  <c r="GV230" i="1"/>
  <c r="GW230" i="1"/>
  <c r="GX230" i="1"/>
  <c r="GY230" i="1"/>
  <c r="FC230" i="1"/>
  <c r="FD230" i="1"/>
  <c r="CT208" i="1"/>
  <c r="FC208" i="1"/>
  <c r="FD208" i="1"/>
  <c r="GU208" i="1"/>
  <c r="GV208" i="1"/>
  <c r="GW208" i="1"/>
  <c r="GX208" i="1"/>
  <c r="GY208" i="1"/>
  <c r="DV211" i="1"/>
  <c r="DV238" i="1"/>
  <c r="DV232" i="1"/>
  <c r="DV221" i="1"/>
  <c r="DV220" i="1"/>
  <c r="DV239" i="1"/>
  <c r="DV214" i="1"/>
  <c r="DV237" i="1"/>
  <c r="DV229" i="1"/>
  <c r="DJ232" i="1"/>
  <c r="GS208" i="1"/>
  <c r="GS234" i="1"/>
  <c r="DH233" i="1"/>
  <c r="CS240" i="1"/>
  <c r="DH218" i="1"/>
  <c r="CU218" i="1"/>
  <c r="DI218" i="1"/>
  <c r="CS220" i="1"/>
  <c r="DI228" i="1"/>
  <c r="DI212" i="1"/>
  <c r="CU237" i="1"/>
  <c r="CU220" i="1"/>
  <c r="CS232" i="1"/>
  <c r="CS218" i="1"/>
  <c r="CT238" i="1"/>
  <c r="DJ218" i="1"/>
  <c r="CH218" i="1"/>
  <c r="CU240" i="1"/>
  <c r="CS211" i="1"/>
  <c r="DH216" i="1"/>
  <c r="CS224" i="1"/>
  <c r="DJ216" i="1"/>
  <c r="CH216" i="1"/>
  <c r="DI226" i="1"/>
  <c r="CS236" i="1"/>
  <c r="CU219" i="1"/>
  <c r="CU236" i="1"/>
  <c r="CU229" i="1"/>
  <c r="CU239" i="1"/>
  <c r="HC209" i="1"/>
  <c r="DH224" i="1"/>
  <c r="DH208" i="1"/>
  <c r="CT211" i="1"/>
  <c r="DI237" i="1"/>
  <c r="DI239" i="1"/>
  <c r="DJ228" i="1"/>
  <c r="CT234" i="1"/>
  <c r="CS208" i="1"/>
  <c r="CU221" i="1"/>
  <c r="CU210" i="1"/>
  <c r="DJ220" i="1"/>
  <c r="DH228" i="1"/>
  <c r="DI219" i="1"/>
  <c r="CU207" i="1"/>
  <c r="DH237" i="1"/>
  <c r="CS238" i="1"/>
  <c r="CT212" i="1"/>
  <c r="CS229" i="1"/>
  <c r="DH234" i="1"/>
  <c r="DH213" i="1"/>
  <c r="CU223" i="1"/>
  <c r="CU214" i="1"/>
  <c r="CT210" i="1"/>
  <c r="CT237" i="1"/>
  <c r="CT232" i="1"/>
  <c r="DJ234" i="1"/>
  <c r="CS239" i="1"/>
  <c r="CT221" i="1"/>
  <c r="CT214" i="1"/>
  <c r="DI224" i="1"/>
  <c r="CS237" i="1"/>
  <c r="CS219" i="1"/>
  <c r="DI210" i="1"/>
  <c r="DH232" i="1"/>
  <c r="DI231" i="1"/>
  <c r="DI217" i="1"/>
  <c r="DI233" i="1"/>
  <c r="DH226" i="1"/>
  <c r="CU213" i="1"/>
  <c r="CT225" i="1"/>
  <c r="CT216" i="1"/>
  <c r="CS216" i="1"/>
  <c r="CS234" i="1"/>
  <c r="CU225" i="1"/>
  <c r="DH231" i="1"/>
  <c r="DI213" i="1"/>
  <c r="CT236" i="1"/>
  <c r="DH225" i="1"/>
  <c r="DI227" i="1"/>
  <c r="DJ221" i="1"/>
  <c r="CH221" i="1"/>
  <c r="CT226" i="1"/>
  <c r="DJ212" i="1"/>
  <c r="CS227" i="1"/>
  <c r="CU222" i="1"/>
  <c r="CS228" i="1"/>
  <c r="HA240" i="1"/>
  <c r="FX241" i="1"/>
  <c r="CU228" i="1"/>
  <c r="DJ214" i="1"/>
  <c r="CH214" i="1"/>
  <c r="DH212" i="1"/>
  <c r="DI230" i="1"/>
  <c r="DH214" i="1"/>
  <c r="DI236" i="1"/>
  <c r="CT213" i="1"/>
  <c r="DJ209" i="1"/>
  <c r="CS226" i="1"/>
  <c r="DI223" i="1"/>
  <c r="DH236" i="1"/>
  <c r="DI214" i="1"/>
  <c r="DJ230" i="1"/>
  <c r="CS225" i="1"/>
  <c r="DI209" i="1"/>
  <c r="DI235" i="1"/>
  <c r="CS217" i="1"/>
  <c r="DI222" i="1"/>
  <c r="CS222" i="1"/>
  <c r="CT228" i="1"/>
  <c r="DI229" i="1"/>
  <c r="GM241" i="1"/>
  <c r="HJ241" i="1"/>
  <c r="HK241" i="1"/>
  <c r="GN241" i="1"/>
  <c r="HL241" i="1"/>
  <c r="HM241" i="1"/>
  <c r="HI241" i="1"/>
  <c r="HH241" i="1"/>
  <c r="EG241" i="1"/>
  <c r="EI241" i="1"/>
  <c r="GL241" i="1"/>
  <c r="EF241" i="1"/>
  <c r="EH241" i="1"/>
  <c r="GK241" i="1"/>
  <c r="DI221" i="1"/>
  <c r="DJ210" i="1"/>
  <c r="DJ223" i="1"/>
  <c r="CH223" i="1"/>
  <c r="CU238" i="1"/>
  <c r="CS223" i="1"/>
  <c r="DH221" i="1"/>
  <c r="DJ211" i="1"/>
  <c r="CT217" i="1"/>
  <c r="DJ219" i="1"/>
  <c r="DJ226" i="1"/>
  <c r="DJ231" i="1"/>
  <c r="CH231" i="1"/>
  <c r="CU232" i="1"/>
  <c r="CS207" i="1"/>
  <c r="CU233" i="1"/>
  <c r="CU208" i="1"/>
  <c r="CT230" i="1"/>
  <c r="CU209" i="1"/>
  <c r="CU235" i="1"/>
  <c r="DI234" i="1"/>
  <c r="CT235" i="1"/>
  <c r="CT209" i="1"/>
  <c r="DJ207" i="1"/>
  <c r="CU231" i="1"/>
  <c r="DH211" i="1"/>
  <c r="HA209" i="1"/>
  <c r="HB209" i="1"/>
  <c r="DI207" i="1"/>
  <c r="DI208" i="1"/>
  <c r="CT227" i="1"/>
  <c r="DI232" i="1"/>
  <c r="CS233" i="1"/>
  <c r="CS212" i="1"/>
  <c r="DJ217" i="1"/>
  <c r="CH217" i="1"/>
  <c r="DH238" i="1"/>
  <c r="DJ225" i="1"/>
  <c r="CH225" i="1"/>
  <c r="DH222" i="1"/>
  <c r="DJ208" i="1"/>
  <c r="CH208" i="1"/>
  <c r="DH230" i="1"/>
  <c r="GQ241" i="1"/>
  <c r="DJ224" i="1"/>
  <c r="CH224" i="1"/>
  <c r="DH220" i="1"/>
  <c r="CS231" i="1"/>
  <c r="DH240" i="1"/>
  <c r="CS230" i="1"/>
  <c r="CT239" i="1"/>
  <c r="DJ229" i="1"/>
  <c r="CS209" i="1"/>
  <c r="DH210" i="1"/>
  <c r="DI240" i="1"/>
  <c r="DJ222" i="1"/>
  <c r="CT223" i="1"/>
  <c r="HA222" i="1"/>
  <c r="HC217" i="1"/>
  <c r="HE230" i="1"/>
  <c r="HD217" i="1"/>
  <c r="HC230" i="1"/>
  <c r="CT224" i="1"/>
  <c r="CT218" i="1"/>
  <c r="DH229" i="1"/>
  <c r="DH227" i="1"/>
  <c r="CS221" i="1"/>
  <c r="CU224" i="1"/>
  <c r="CU226" i="1"/>
  <c r="DI211" i="1"/>
  <c r="CU234" i="1"/>
  <c r="HA208" i="1"/>
  <c r="HE217" i="1"/>
  <c r="HB235" i="1"/>
  <c r="HD222" i="1"/>
  <c r="HC235" i="1"/>
  <c r="BS230" i="1"/>
  <c r="HF217" i="1"/>
  <c r="HD235" i="1"/>
  <c r="HC222" i="1"/>
  <c r="FX235" i="1"/>
  <c r="HD209" i="1"/>
  <c r="GT223" i="1"/>
  <c r="BS235" i="1"/>
  <c r="HE209" i="1"/>
  <c r="HB217" i="1"/>
  <c r="HE235" i="1"/>
  <c r="BS217" i="1"/>
  <c r="HC228" i="1"/>
  <c r="HC218" i="1"/>
  <c r="HA218" i="1"/>
  <c r="HF220" i="1"/>
  <c r="BS220" i="1"/>
  <c r="HA220" i="1"/>
  <c r="HB220" i="1"/>
  <c r="HC237" i="1"/>
  <c r="HD207" i="1"/>
  <c r="HE218" i="1"/>
  <c r="HC220" i="1"/>
  <c r="HD237" i="1"/>
  <c r="HB218" i="1"/>
  <c r="HE207" i="1"/>
  <c r="FX218" i="1"/>
  <c r="HD220" i="1"/>
  <c r="HD218" i="1"/>
  <c r="HF218" i="1"/>
  <c r="HE210" i="1"/>
  <c r="HA237" i="1"/>
  <c r="GS230" i="1"/>
  <c r="BS237" i="1"/>
  <c r="GT209" i="1"/>
  <c r="HF233" i="1"/>
  <c r="HF235" i="1"/>
  <c r="HE233" i="1"/>
  <c r="HA235" i="1"/>
  <c r="HE237" i="1"/>
  <c r="BS222" i="1"/>
  <c r="FX217" i="1"/>
  <c r="HF207" i="1"/>
  <c r="BS210" i="1"/>
  <c r="HF210" i="1"/>
  <c r="BS233" i="1"/>
  <c r="HB233" i="1"/>
  <c r="HC233" i="1"/>
  <c r="BS207" i="1"/>
  <c r="HA207" i="1"/>
  <c r="HC210" i="1"/>
  <c r="HB230" i="1"/>
  <c r="HB207" i="1"/>
  <c r="HE222" i="1"/>
  <c r="HD230" i="1"/>
  <c r="HC240" i="1"/>
  <c r="FX210" i="1"/>
  <c r="HB210" i="1"/>
  <c r="HF216" i="1"/>
  <c r="HD233" i="1"/>
  <c r="HB240" i="1"/>
  <c r="HE214" i="1"/>
  <c r="HA233" i="1"/>
  <c r="HC207" i="1"/>
  <c r="BS209" i="1"/>
  <c r="HE220" i="1"/>
  <c r="HB222" i="1"/>
  <c r="HA230" i="1"/>
  <c r="BS208" i="1"/>
  <c r="HC208" i="1"/>
  <c r="HD210" i="1"/>
  <c r="HE213" i="1"/>
  <c r="HD216" i="1"/>
  <c r="HF237" i="1"/>
  <c r="HE208" i="1"/>
  <c r="FX214" i="1"/>
  <c r="FX209" i="1"/>
  <c r="HD208" i="1"/>
  <c r="HC213" i="1"/>
  <c r="HE216" i="1"/>
  <c r="FX208" i="1"/>
  <c r="HB208" i="1"/>
  <c r="FX216" i="1"/>
  <c r="HA216" i="1"/>
  <c r="HA221" i="1"/>
  <c r="HE240" i="1"/>
  <c r="BS240" i="1"/>
  <c r="GT232" i="1"/>
  <c r="HD240" i="1"/>
  <c r="HA232" i="1"/>
  <c r="FX211" i="1"/>
  <c r="HF221" i="1"/>
  <c r="HB232" i="1"/>
  <c r="HD221" i="1"/>
  <c r="HB234" i="1"/>
  <c r="FX221" i="1"/>
  <c r="HC221" i="1"/>
  <c r="HC234" i="1"/>
  <c r="BS221" i="1"/>
  <c r="HC227" i="1"/>
  <c r="BS231" i="1"/>
  <c r="HF213" i="1"/>
  <c r="HE231" i="1"/>
  <c r="HD213" i="1"/>
  <c r="HB213" i="1"/>
  <c r="BS213" i="1"/>
  <c r="FX222" i="1"/>
  <c r="HF240" i="1"/>
  <c r="HF227" i="1"/>
  <c r="HA213" i="1"/>
  <c r="FX230" i="1"/>
  <c r="HD232" i="1"/>
  <c r="BS218" i="1"/>
  <c r="HF229" i="1"/>
  <c r="GT218" i="1"/>
  <c r="HA228" i="1"/>
  <c r="HD228" i="1"/>
  <c r="HE228" i="1"/>
  <c r="FX231" i="1"/>
  <c r="FX233" i="1"/>
  <c r="HF214" i="1"/>
  <c r="HF228" i="1"/>
  <c r="HB231" i="1"/>
  <c r="HB214" i="1"/>
  <c r="HD219" i="1"/>
  <c r="HC214" i="1"/>
  <c r="HB221" i="1"/>
  <c r="HB228" i="1"/>
  <c r="BS232" i="1"/>
  <c r="HD214" i="1"/>
  <c r="HD234" i="1"/>
  <c r="HB229" i="1"/>
  <c r="HC231" i="1"/>
  <c r="HC229" i="1"/>
  <c r="HE232" i="1"/>
  <c r="HF232" i="1"/>
  <c r="BS212" i="1"/>
  <c r="BS214" i="1"/>
  <c r="HB216" i="1"/>
  <c r="HE221" i="1"/>
  <c r="BS228" i="1"/>
  <c r="HC226" i="1"/>
  <c r="FX227" i="1"/>
  <c r="HB219" i="1"/>
  <c r="GS221" i="1"/>
  <c r="HF211" i="1"/>
  <c r="FX219" i="1"/>
  <c r="HA224" i="1"/>
  <c r="HA227" i="1"/>
  <c r="BS229" i="1"/>
  <c r="HD229" i="1"/>
  <c r="BS234" i="1"/>
  <c r="HE219" i="1"/>
  <c r="HF219" i="1"/>
  <c r="HB227" i="1"/>
  <c r="HA229" i="1"/>
  <c r="HE234" i="1"/>
  <c r="BS216" i="1"/>
  <c r="GS216" i="1"/>
  <c r="GT216" i="1"/>
  <c r="HA211" i="1"/>
  <c r="HA219" i="1"/>
  <c r="HD227" i="1"/>
  <c r="FX228" i="1"/>
  <c r="HB211" i="1"/>
  <c r="HA231" i="1"/>
  <c r="FX232" i="1"/>
  <c r="FX234" i="1"/>
  <c r="HC211" i="1"/>
  <c r="HC216" i="1"/>
  <c r="FX220" i="1"/>
  <c r="HE227" i="1"/>
  <c r="BS227" i="1"/>
  <c r="HE229" i="1"/>
  <c r="HD231" i="1"/>
  <c r="HA234" i="1"/>
  <c r="BS219" i="1"/>
  <c r="HD212" i="1"/>
  <c r="HC219" i="1"/>
  <c r="FX229" i="1"/>
  <c r="HF231" i="1"/>
  <c r="HF234" i="1"/>
  <c r="FO236" i="1"/>
  <c r="HF236" i="1"/>
  <c r="BS236" i="1"/>
  <c r="HE238" i="1"/>
  <c r="FX238" i="1"/>
  <c r="HB238" i="1"/>
  <c r="HC238" i="1"/>
  <c r="HD238" i="1"/>
  <c r="BS238" i="1"/>
  <c r="HF238" i="1"/>
  <c r="HA238" i="1"/>
  <c r="BS239" i="1"/>
  <c r="HC239" i="1"/>
  <c r="HA239" i="1"/>
  <c r="HE239" i="1"/>
  <c r="FX239" i="1"/>
  <c r="HF239" i="1"/>
  <c r="FX240" i="1"/>
  <c r="HB239" i="1"/>
  <c r="HD239" i="1"/>
  <c r="HE236" i="1"/>
  <c r="HA236" i="1"/>
  <c r="HB236" i="1"/>
  <c r="HC236" i="1"/>
  <c r="HD236" i="1"/>
  <c r="FX237" i="1"/>
  <c r="FX236" i="1"/>
  <c r="BS226" i="1"/>
  <c r="BS224" i="1"/>
  <c r="HE224" i="1"/>
  <c r="HF224" i="1"/>
  <c r="FX225" i="1"/>
  <c r="HB224" i="1"/>
  <c r="HF223" i="1"/>
  <c r="BS225" i="1"/>
  <c r="HC223" i="1"/>
  <c r="HC224" i="1"/>
  <c r="HB223" i="1"/>
  <c r="HD223" i="1"/>
  <c r="HF225" i="1"/>
  <c r="HA225" i="1"/>
  <c r="HC225" i="1"/>
  <c r="HB225" i="1"/>
  <c r="HA223" i="1"/>
  <c r="BS223" i="1"/>
  <c r="HD225" i="1"/>
  <c r="HE223" i="1"/>
  <c r="HE225" i="1"/>
  <c r="FX223" i="1"/>
  <c r="FX224" i="1"/>
  <c r="HD226" i="1"/>
  <c r="HE226" i="1"/>
  <c r="FX226" i="1"/>
  <c r="HF226" i="1"/>
  <c r="HA226" i="1"/>
  <c r="HB226" i="1"/>
  <c r="HE212" i="1"/>
  <c r="HA212" i="1"/>
  <c r="HB212" i="1"/>
  <c r="FX213" i="1"/>
  <c r="FX212" i="1"/>
  <c r="HF212" i="1"/>
  <c r="HD211" i="1"/>
  <c r="BS211" i="1"/>
  <c r="DU227" i="1"/>
  <c r="DS227" i="1"/>
  <c r="DD233" i="1"/>
  <c r="DT213" i="1"/>
  <c r="DK233" i="1"/>
  <c r="DY233" i="1"/>
  <c r="DP227" i="1"/>
  <c r="DT233" i="1"/>
  <c r="DR227" i="1"/>
  <c r="DB241" i="1"/>
  <c r="DQ233" i="1"/>
  <c r="DS213" i="1"/>
  <c r="DK227" i="1"/>
  <c r="DY227" i="1"/>
  <c r="DO213" i="1"/>
  <c r="DO227" i="1"/>
  <c r="DA241" i="1"/>
  <c r="DR213" i="1"/>
  <c r="DC233" i="1"/>
  <c r="DD227" i="1"/>
  <c r="DN213" i="1"/>
  <c r="DS233" i="1"/>
  <c r="DQ227" i="1"/>
  <c r="DU233" i="1"/>
  <c r="DN233" i="1"/>
  <c r="DP233" i="1"/>
  <c r="DT227" i="1"/>
  <c r="DO233" i="1"/>
  <c r="DN227" i="1"/>
  <c r="DR233" i="1"/>
  <c r="CJ232" i="1"/>
  <c r="CX227" i="1"/>
  <c r="CK227" i="1"/>
  <c r="CJ227" i="1"/>
  <c r="CX239" i="1"/>
  <c r="CK239" i="1"/>
  <c r="CX228" i="1"/>
  <c r="DA228" i="1"/>
  <c r="CK228" i="1"/>
  <c r="CX226" i="1"/>
  <c r="CI226" i="1"/>
  <c r="CX223" i="1"/>
  <c r="CZ223" i="1"/>
  <c r="CK223" i="1"/>
  <c r="CX233" i="1"/>
  <c r="CK233" i="1"/>
  <c r="CX211" i="1"/>
  <c r="DB211" i="1"/>
  <c r="CI211" i="1"/>
  <c r="CX219" i="1"/>
  <c r="DA219" i="1"/>
  <c r="CI219" i="1"/>
  <c r="CX214" i="1"/>
  <c r="CZ214" i="1"/>
  <c r="CK214" i="1"/>
  <c r="CX236" i="1"/>
  <c r="CK236" i="1"/>
  <c r="CX213" i="1"/>
  <c r="DB213" i="1"/>
  <c r="CI213" i="1"/>
  <c r="CX234" i="1"/>
  <c r="CK234" i="1"/>
  <c r="CJ234" i="1"/>
  <c r="CX217" i="1"/>
  <c r="DA217" i="1"/>
  <c r="CI217" i="1"/>
  <c r="CX209" i="1"/>
  <c r="CY209" i="1"/>
  <c r="CK209" i="1"/>
  <c r="CX210" i="1"/>
  <c r="CZ210" i="1"/>
  <c r="CK210" i="1"/>
  <c r="CX218" i="1"/>
  <c r="CK218" i="1"/>
  <c r="CX225" i="1"/>
  <c r="DB225" i="1"/>
  <c r="CK225" i="1"/>
  <c r="CJ207" i="1"/>
  <c r="CX240" i="1"/>
  <c r="DA240" i="1"/>
  <c r="CI240" i="1"/>
  <c r="CX222" i="1"/>
  <c r="CK222" i="1"/>
  <c r="CX207" i="1"/>
  <c r="CK207" i="1"/>
  <c r="CX208" i="1"/>
  <c r="DB208" i="1"/>
  <c r="CK208" i="1"/>
  <c r="CJ226" i="1"/>
  <c r="CX220" i="1"/>
  <c r="CY220" i="1"/>
  <c r="CK220" i="1"/>
  <c r="CJ212" i="1"/>
  <c r="CX221" i="1"/>
  <c r="DA221" i="1"/>
  <c r="CI221" i="1"/>
  <c r="CJ211" i="1"/>
  <c r="CX235" i="1"/>
  <c r="DB235" i="1"/>
  <c r="CI235" i="1"/>
  <c r="CJ235" i="1"/>
  <c r="CX230" i="1"/>
  <c r="CZ230" i="1"/>
  <c r="CK230" i="1"/>
  <c r="CX216" i="1"/>
  <c r="CI216" i="1"/>
  <c r="CX238" i="1"/>
  <c r="CK238" i="1"/>
  <c r="CX231" i="1"/>
  <c r="DB231" i="1"/>
  <c r="CI231" i="1"/>
  <c r="CX212" i="1"/>
  <c r="DB212" i="1"/>
  <c r="CI212" i="1"/>
  <c r="CX237" i="1"/>
  <c r="CI237" i="1"/>
  <c r="CX224" i="1"/>
  <c r="DA224" i="1"/>
  <c r="CK224" i="1"/>
  <c r="CJ209" i="1"/>
  <c r="CJ230" i="1"/>
  <c r="CX229" i="1"/>
  <c r="CK229" i="1"/>
  <c r="CX232" i="1"/>
  <c r="CY232" i="1"/>
  <c r="CK232" i="1"/>
  <c r="CJ220" i="1"/>
  <c r="GP216" i="1"/>
  <c r="AQ216" i="1"/>
  <c r="HH226" i="1"/>
  <c r="AQ226" i="1"/>
  <c r="GP239" i="1"/>
  <c r="AQ239" i="1"/>
  <c r="GM214" i="1"/>
  <c r="AQ214" i="1"/>
  <c r="EF213" i="1"/>
  <c r="AQ213" i="1"/>
  <c r="EF237" i="1"/>
  <c r="AQ237" i="1"/>
  <c r="HI210" i="1"/>
  <c r="AQ210" i="1"/>
  <c r="EF217" i="1"/>
  <c r="AQ217" i="1"/>
  <c r="EI227" i="1"/>
  <c r="AQ227" i="1"/>
  <c r="GN228" i="1"/>
  <c r="AQ228" i="1"/>
  <c r="HM231" i="1"/>
  <c r="AQ231" i="1"/>
  <c r="GM208" i="1"/>
  <c r="AQ208" i="1"/>
  <c r="GP223" i="1"/>
  <c r="AQ223" i="1"/>
  <c r="GQ229" i="1"/>
  <c r="AQ229" i="1"/>
  <c r="HH233" i="1"/>
  <c r="AQ233" i="1"/>
  <c r="HK221" i="1"/>
  <c r="AQ221" i="1"/>
  <c r="GL238" i="1"/>
  <c r="AQ238" i="1"/>
  <c r="EF224" i="1"/>
  <c r="AQ224" i="1"/>
  <c r="HK240" i="1"/>
  <c r="AQ240" i="1"/>
  <c r="GQ234" i="1"/>
  <c r="AQ234" i="1"/>
  <c r="HJ235" i="1"/>
  <c r="AQ235" i="1"/>
  <c r="GQ211" i="1"/>
  <c r="AQ211" i="1"/>
  <c r="HL225" i="1"/>
  <c r="AQ225" i="1"/>
  <c r="GP236" i="1"/>
  <c r="AQ236" i="1"/>
  <c r="GL219" i="1"/>
  <c r="AQ219" i="1"/>
  <c r="EI212" i="1"/>
  <c r="AQ212" i="1"/>
  <c r="HH232" i="1"/>
  <c r="AQ232" i="1"/>
  <c r="GL218" i="1"/>
  <c r="AQ218" i="1"/>
  <c r="HL209" i="1"/>
  <c r="AQ209" i="1"/>
  <c r="HH207" i="1"/>
  <c r="AQ207" i="1"/>
  <c r="HM222" i="1"/>
  <c r="AQ222" i="1"/>
  <c r="GQ220" i="1"/>
  <c r="AQ220" i="1"/>
  <c r="GQ230" i="1"/>
  <c r="AQ230" i="1"/>
  <c r="HI233" i="1"/>
  <c r="HH217" i="1"/>
  <c r="DE213" i="1"/>
  <c r="DD222" i="1"/>
  <c r="DC222" i="1"/>
  <c r="DO222" i="1"/>
  <c r="DU222" i="1"/>
  <c r="DM216" i="1"/>
  <c r="DD216" i="1"/>
  <c r="DE216" i="1"/>
  <c r="DC216" i="1"/>
  <c r="DM231" i="1"/>
  <c r="DD231" i="1"/>
  <c r="DE231" i="1"/>
  <c r="DC231" i="1"/>
  <c r="DM214" i="1"/>
  <c r="DD214" i="1"/>
  <c r="DE214" i="1"/>
  <c r="DC214" i="1"/>
  <c r="DC237" i="1"/>
  <c r="DD237" i="1"/>
  <c r="DE237" i="1"/>
  <c r="DM237" i="1"/>
  <c r="DU220" i="1"/>
  <c r="DO220" i="1"/>
  <c r="DD220" i="1"/>
  <c r="DC220" i="1"/>
  <c r="DO235" i="1"/>
  <c r="DC235" i="1"/>
  <c r="DD235" i="1"/>
  <c r="DU235" i="1"/>
  <c r="DU211" i="1"/>
  <c r="DO211" i="1"/>
  <c r="DC211" i="1"/>
  <c r="DD211" i="1"/>
  <c r="DU212" i="1"/>
  <c r="DC212" i="1"/>
  <c r="DO212" i="1"/>
  <c r="DD212" i="1"/>
  <c r="DC236" i="1"/>
  <c r="DM236" i="1"/>
  <c r="DD236" i="1"/>
  <c r="DE236" i="1"/>
  <c r="DO210" i="1"/>
  <c r="DC210" i="1"/>
  <c r="DD210" i="1"/>
  <c r="DU210" i="1"/>
  <c r="DM240" i="1"/>
  <c r="DD240" i="1"/>
  <c r="DE240" i="1"/>
  <c r="DC240" i="1"/>
  <c r="DC217" i="1"/>
  <c r="DM217" i="1"/>
  <c r="DD217" i="1"/>
  <c r="DE217" i="1"/>
  <c r="DC225" i="1"/>
  <c r="DM225" i="1"/>
  <c r="DD225" i="1"/>
  <c r="DE225" i="1"/>
  <c r="DC218" i="1"/>
  <c r="DM218" i="1"/>
  <c r="DD218" i="1"/>
  <c r="DE218" i="1"/>
  <c r="DU229" i="1"/>
  <c r="DO229" i="1"/>
  <c r="DD229" i="1"/>
  <c r="DC229" i="1"/>
  <c r="DO226" i="1"/>
  <c r="DC226" i="1"/>
  <c r="DU226" i="1"/>
  <c r="DD226" i="1"/>
  <c r="DD221" i="1"/>
  <c r="DE221" i="1"/>
  <c r="DM221" i="1"/>
  <c r="DC221" i="1"/>
  <c r="DO234" i="1"/>
  <c r="DC234" i="1"/>
  <c r="DU234" i="1"/>
  <c r="DD234" i="1"/>
  <c r="DU228" i="1"/>
  <c r="DO228" i="1"/>
  <c r="DC228" i="1"/>
  <c r="DD228" i="1"/>
  <c r="DU232" i="1"/>
  <c r="DD232" i="1"/>
  <c r="DC232" i="1"/>
  <c r="DO232" i="1"/>
  <c r="DO209" i="1"/>
  <c r="DC209" i="1"/>
  <c r="DD209" i="1"/>
  <c r="DU209" i="1"/>
  <c r="DD207" i="1"/>
  <c r="DC207" i="1"/>
  <c r="DU207" i="1"/>
  <c r="DO207" i="1"/>
  <c r="DM223" i="1"/>
  <c r="DD223" i="1"/>
  <c r="DE223" i="1"/>
  <c r="DC223" i="1"/>
  <c r="DD238" i="1"/>
  <c r="DC238" i="1"/>
  <c r="DO238" i="1"/>
  <c r="DU238" i="1"/>
  <c r="DM224" i="1"/>
  <c r="DD224" i="1"/>
  <c r="DE224" i="1"/>
  <c r="DC224" i="1"/>
  <c r="DM239" i="1"/>
  <c r="DD239" i="1"/>
  <c r="DE239" i="1"/>
  <c r="DC239" i="1"/>
  <c r="DU219" i="1"/>
  <c r="DO219" i="1"/>
  <c r="DC219" i="1"/>
  <c r="DD219" i="1"/>
  <c r="DD230" i="1"/>
  <c r="DC230" i="1"/>
  <c r="DU230" i="1"/>
  <c r="DO230" i="1"/>
  <c r="DC208" i="1"/>
  <c r="DM208" i="1"/>
  <c r="DD208" i="1"/>
  <c r="DE208" i="1"/>
  <c r="DE227" i="1"/>
  <c r="DK231" i="1"/>
  <c r="DY231" i="1"/>
  <c r="DR231" i="1"/>
  <c r="DK211" i="1"/>
  <c r="DQ211" i="1"/>
  <c r="DS211" i="1"/>
  <c r="DP211" i="1"/>
  <c r="DR211" i="1"/>
  <c r="DT211" i="1"/>
  <c r="DS209" i="1"/>
  <c r="DP209" i="1"/>
  <c r="DR209" i="1"/>
  <c r="DT209" i="1"/>
  <c r="DK209" i="1"/>
  <c r="DY209" i="1"/>
  <c r="DQ209" i="1"/>
  <c r="DK214" i="1"/>
  <c r="DY214" i="1"/>
  <c r="DR214" i="1"/>
  <c r="DK212" i="1"/>
  <c r="DQ212" i="1"/>
  <c r="DS212" i="1"/>
  <c r="DP212" i="1"/>
  <c r="DR212" i="1"/>
  <c r="DT212" i="1"/>
  <c r="DT207" i="1"/>
  <c r="DS207" i="1"/>
  <c r="DK207" i="1"/>
  <c r="DY207" i="1"/>
  <c r="DQ207" i="1"/>
  <c r="DR207" i="1"/>
  <c r="DP207" i="1"/>
  <c r="DQ210" i="1"/>
  <c r="DS210" i="1"/>
  <c r="DP210" i="1"/>
  <c r="DR210" i="1"/>
  <c r="DT210" i="1"/>
  <c r="DK210" i="1"/>
  <c r="DY210" i="1"/>
  <c r="DR218" i="1"/>
  <c r="DK218" i="1"/>
  <c r="DY218" i="1"/>
  <c r="DR235" i="1"/>
  <c r="DS235" i="1"/>
  <c r="DP235" i="1"/>
  <c r="DK235" i="1"/>
  <c r="DT235" i="1"/>
  <c r="DQ235" i="1"/>
  <c r="DK220" i="1"/>
  <c r="DY220" i="1"/>
  <c r="DQ220" i="1"/>
  <c r="DS220" i="1"/>
  <c r="DP220" i="1"/>
  <c r="DR220" i="1"/>
  <c r="DT220" i="1"/>
  <c r="DK236" i="1"/>
  <c r="DY236" i="1"/>
  <c r="DR236" i="1"/>
  <c r="DR237" i="1"/>
  <c r="DK237" i="1"/>
  <c r="DY237" i="1"/>
  <c r="DR240" i="1"/>
  <c r="DK240" i="1"/>
  <c r="DY240" i="1"/>
  <c r="DT229" i="1"/>
  <c r="DK229" i="1"/>
  <c r="DY229" i="1"/>
  <c r="DQ229" i="1"/>
  <c r="DS229" i="1"/>
  <c r="DP229" i="1"/>
  <c r="DR229" i="1"/>
  <c r="DK223" i="1"/>
  <c r="DY223" i="1"/>
  <c r="DR223" i="1"/>
  <c r="DT230" i="1"/>
  <c r="DR230" i="1"/>
  <c r="DK230" i="1"/>
  <c r="DY230" i="1"/>
  <c r="DQ230" i="1"/>
  <c r="DS230" i="1"/>
  <c r="DP230" i="1"/>
  <c r="DK221" i="1"/>
  <c r="DY221" i="1"/>
  <c r="DR221" i="1"/>
  <c r="DK228" i="1"/>
  <c r="DY228" i="1"/>
  <c r="DQ228" i="1"/>
  <c r="DS228" i="1"/>
  <c r="DP228" i="1"/>
  <c r="DR228" i="1"/>
  <c r="DT228" i="1"/>
  <c r="DK239" i="1"/>
  <c r="DY239" i="1"/>
  <c r="DR239" i="1"/>
  <c r="DR225" i="1"/>
  <c r="DK225" i="1"/>
  <c r="DY225" i="1"/>
  <c r="DQ219" i="1"/>
  <c r="DS219" i="1"/>
  <c r="DP219" i="1"/>
  <c r="DR219" i="1"/>
  <c r="DK219" i="1"/>
  <c r="DT219" i="1"/>
  <c r="DQ238" i="1"/>
  <c r="DK238" i="1"/>
  <c r="DY238" i="1"/>
  <c r="DT238" i="1"/>
  <c r="DS238" i="1"/>
  <c r="DR238" i="1"/>
  <c r="DP238" i="1"/>
  <c r="DQ234" i="1"/>
  <c r="DS234" i="1"/>
  <c r="DP234" i="1"/>
  <c r="DR234" i="1"/>
  <c r="DK234" i="1"/>
  <c r="DY234" i="1"/>
  <c r="DT234" i="1"/>
  <c r="DR208" i="1"/>
  <c r="DK208" i="1"/>
  <c r="DY208" i="1"/>
  <c r="DR217" i="1"/>
  <c r="DK217" i="1"/>
  <c r="DY217" i="1"/>
  <c r="DR224" i="1"/>
  <c r="DK224" i="1"/>
  <c r="DY224" i="1"/>
  <c r="DQ226" i="1"/>
  <c r="DK226" i="1"/>
  <c r="DS226" i="1"/>
  <c r="DP226" i="1"/>
  <c r="DR226" i="1"/>
  <c r="DT226" i="1"/>
  <c r="DR232" i="1"/>
  <c r="DT232" i="1"/>
  <c r="DK232" i="1"/>
  <c r="DY232" i="1"/>
  <c r="DS232" i="1"/>
  <c r="DP232" i="1"/>
  <c r="DQ232" i="1"/>
  <c r="DT222" i="1"/>
  <c r="DK222" i="1"/>
  <c r="DY222" i="1"/>
  <c r="DQ222" i="1"/>
  <c r="DR222" i="1"/>
  <c r="DS222" i="1"/>
  <c r="DP222" i="1"/>
  <c r="DR216" i="1"/>
  <c r="DK216" i="1"/>
  <c r="DY216" i="1"/>
  <c r="CY218" i="1"/>
  <c r="DB218" i="1"/>
  <c r="DA218" i="1"/>
  <c r="CZ218" i="1"/>
  <c r="DN208" i="1"/>
  <c r="DN237" i="1"/>
  <c r="DN240" i="1"/>
  <c r="DN210" i="1"/>
  <c r="CY239" i="1"/>
  <c r="CZ239" i="1"/>
  <c r="DA239" i="1"/>
  <c r="DB239" i="1"/>
  <c r="DN219" i="1"/>
  <c r="CY227" i="1"/>
  <c r="DB227" i="1"/>
  <c r="CZ227" i="1"/>
  <c r="DA227" i="1"/>
  <c r="DN221" i="1"/>
  <c r="DN235" i="1"/>
  <c r="DB207" i="1"/>
  <c r="DA207" i="1"/>
  <c r="CZ207" i="1"/>
  <c r="CY207" i="1"/>
  <c r="DN216" i="1"/>
  <c r="DN222" i="1"/>
  <c r="DN238" i="1"/>
  <c r="DB210" i="1"/>
  <c r="DA210" i="1"/>
  <c r="DN229" i="1"/>
  <c r="DA212" i="1"/>
  <c r="DN217" i="1"/>
  <c r="DN226" i="1"/>
  <c r="DB233" i="1"/>
  <c r="DA233" i="1"/>
  <c r="CZ233" i="1"/>
  <c r="CY233" i="1"/>
  <c r="DN230" i="1"/>
  <c r="DN236" i="1"/>
  <c r="DA220" i="1"/>
  <c r="DN223" i="1"/>
  <c r="DN234" i="1"/>
  <c r="DN228" i="1"/>
  <c r="DN232" i="1"/>
  <c r="DA236" i="1"/>
  <c r="CY236" i="1"/>
  <c r="DB236" i="1"/>
  <c r="CZ236" i="1"/>
  <c r="DN224" i="1"/>
  <c r="DN218" i="1"/>
  <c r="DB216" i="1"/>
  <c r="DA216" i="1"/>
  <c r="CZ238" i="1"/>
  <c r="DB238" i="1"/>
  <c r="DA238" i="1"/>
  <c r="CY238" i="1"/>
  <c r="CZ225" i="1"/>
  <c r="DN225" i="1"/>
  <c r="DN239" i="1"/>
  <c r="DA222" i="1"/>
  <c r="CZ222" i="1"/>
  <c r="CY222" i="1"/>
  <c r="DB222" i="1"/>
  <c r="CY230" i="1"/>
  <c r="DB230" i="1"/>
  <c r="DN220" i="1"/>
  <c r="DA237" i="1"/>
  <c r="DB237" i="1"/>
  <c r="DN207" i="1"/>
  <c r="DB219" i="1"/>
  <c r="CY214" i="1"/>
  <c r="DB226" i="1"/>
  <c r="DA226" i="1"/>
  <c r="DB234" i="1"/>
  <c r="CY234" i="1"/>
  <c r="DA234" i="1"/>
  <c r="CZ234" i="1"/>
  <c r="DA208" i="1"/>
  <c r="DN231" i="1"/>
  <c r="DN211" i="1"/>
  <c r="DN209" i="1"/>
  <c r="DN214" i="1"/>
  <c r="DN212" i="1"/>
  <c r="CZ229" i="1"/>
  <c r="CY229" i="1"/>
  <c r="DA229" i="1"/>
  <c r="DB229" i="1"/>
  <c r="GP230" i="1"/>
  <c r="GP222" i="1"/>
  <c r="GP220" i="1"/>
  <c r="GP207" i="1"/>
  <c r="GP219" i="1"/>
  <c r="GP212" i="1"/>
  <c r="GP234" i="1"/>
  <c r="GP238" i="1"/>
  <c r="GP214" i="1"/>
  <c r="GP224" i="1"/>
  <c r="GP208" i="1"/>
  <c r="GP225" i="1"/>
  <c r="GP211" i="1"/>
  <c r="GP226" i="1"/>
  <c r="GP221" i="1"/>
  <c r="GP229" i="1"/>
  <c r="GP240" i="1"/>
  <c r="GP231" i="1"/>
  <c r="GP233" i="1"/>
  <c r="GP232" i="1"/>
  <c r="GP237" i="1"/>
  <c r="GP209" i="1"/>
  <c r="GP217" i="1"/>
  <c r="GP227" i="1"/>
  <c r="GP213" i="1"/>
  <c r="GP228" i="1"/>
  <c r="GP235" i="1"/>
  <c r="GP210" i="1"/>
  <c r="GP218" i="1"/>
  <c r="EH217" i="1"/>
  <c r="EI230" i="1"/>
  <c r="HI230" i="1"/>
  <c r="HK230" i="1"/>
  <c r="GL217" i="1"/>
  <c r="HI217" i="1"/>
  <c r="EH230" i="1"/>
  <c r="GN217" i="1"/>
  <c r="GK217" i="1"/>
  <c r="HJ217" i="1"/>
  <c r="GM217" i="1"/>
  <c r="HL217" i="1"/>
  <c r="EF235" i="1"/>
  <c r="HI235" i="1"/>
  <c r="GM235" i="1"/>
  <c r="EF230" i="1"/>
  <c r="EG230" i="1"/>
  <c r="HL221" i="1"/>
  <c r="GN230" i="1"/>
  <c r="GN220" i="1"/>
  <c r="GM230" i="1"/>
  <c r="EH233" i="1"/>
  <c r="EI217" i="1"/>
  <c r="HK217" i="1"/>
  <c r="GQ217" i="1"/>
  <c r="HM217" i="1"/>
  <c r="HM230" i="1"/>
  <c r="HJ233" i="1"/>
  <c r="GL208" i="1"/>
  <c r="GK230" i="1"/>
  <c r="EG233" i="1"/>
  <c r="HH240" i="1"/>
  <c r="EI235" i="1"/>
  <c r="HH220" i="1"/>
  <c r="HL230" i="1"/>
  <c r="HI220" i="1"/>
  <c r="HK233" i="1"/>
  <c r="GK220" i="1"/>
  <c r="HJ230" i="1"/>
  <c r="GL230" i="1"/>
  <c r="HH230" i="1"/>
  <c r="EG235" i="1"/>
  <c r="HI240" i="1"/>
  <c r="GQ208" i="1"/>
  <c r="EG217" i="1"/>
  <c r="GK231" i="1"/>
  <c r="GL207" i="1"/>
  <c r="GN207" i="1"/>
  <c r="HK235" i="1"/>
  <c r="GK210" i="1"/>
  <c r="HH231" i="1"/>
  <c r="HL235" i="1"/>
  <c r="GK235" i="1"/>
  <c r="GM207" i="1"/>
  <c r="EG207" i="1"/>
  <c r="HM235" i="1"/>
  <c r="HJ207" i="1"/>
  <c r="GQ209" i="1"/>
  <c r="GL231" i="1"/>
  <c r="EH235" i="1"/>
  <c r="GN235" i="1"/>
  <c r="GK207" i="1"/>
  <c r="EF207" i="1"/>
  <c r="HH235" i="1"/>
  <c r="GN231" i="1"/>
  <c r="GQ235" i="1"/>
  <c r="GL235" i="1"/>
  <c r="HI207" i="1"/>
  <c r="EI231" i="1"/>
  <c r="HL207" i="1"/>
  <c r="EH207" i="1"/>
  <c r="EI207" i="1"/>
  <c r="GQ207" i="1"/>
  <c r="EG231" i="1"/>
  <c r="HK231" i="1"/>
  <c r="EH237" i="1"/>
  <c r="HI231" i="1"/>
  <c r="HJ231" i="1"/>
  <c r="EH231" i="1"/>
  <c r="HL231" i="1"/>
  <c r="GQ231" i="1"/>
  <c r="HJ221" i="1"/>
  <c r="HM207" i="1"/>
  <c r="GN221" i="1"/>
  <c r="HK207" i="1"/>
  <c r="GM231" i="1"/>
  <c r="EG237" i="1"/>
  <c r="GM221" i="1"/>
  <c r="EF221" i="1"/>
  <c r="EI220" i="1"/>
  <c r="GN210" i="1"/>
  <c r="HM209" i="1"/>
  <c r="EH220" i="1"/>
  <c r="HM233" i="1"/>
  <c r="EI209" i="1"/>
  <c r="HK210" i="1"/>
  <c r="EG220" i="1"/>
  <c r="HM220" i="1"/>
  <c r="EH222" i="1"/>
  <c r="EG227" i="1"/>
  <c r="GK233" i="1"/>
  <c r="HJ220" i="1"/>
  <c r="HI222" i="1"/>
  <c r="HL233" i="1"/>
  <c r="HJ222" i="1"/>
  <c r="EH209" i="1"/>
  <c r="HJ210" i="1"/>
  <c r="HH214" i="1"/>
  <c r="EF220" i="1"/>
  <c r="EG222" i="1"/>
  <c r="GL233" i="1"/>
  <c r="EF210" i="1"/>
  <c r="GL220" i="1"/>
  <c r="HH222" i="1"/>
  <c r="HK209" i="1"/>
  <c r="HK220" i="1"/>
  <c r="HL220" i="1"/>
  <c r="EF209" i="1"/>
  <c r="HM210" i="1"/>
  <c r="GM220" i="1"/>
  <c r="GM222" i="1"/>
  <c r="EI233" i="1"/>
  <c r="GQ213" i="1"/>
  <c r="GL213" i="1"/>
  <c r="GK237" i="1"/>
  <c r="GM210" i="1"/>
  <c r="GM213" i="1"/>
  <c r="EH213" i="1"/>
  <c r="HL237" i="1"/>
  <c r="HH209" i="1"/>
  <c r="HI213" i="1"/>
  <c r="GN214" i="1"/>
  <c r="GQ222" i="1"/>
  <c r="GM237" i="1"/>
  <c r="GL210" i="1"/>
  <c r="EI237" i="1"/>
  <c r="HM213" i="1"/>
  <c r="HJ237" i="1"/>
  <c r="GL209" i="1"/>
  <c r="EG213" i="1"/>
  <c r="HL222" i="1"/>
  <c r="HI237" i="1"/>
  <c r="GM209" i="1"/>
  <c r="EI210" i="1"/>
  <c r="GN213" i="1"/>
  <c r="GN222" i="1"/>
  <c r="GL237" i="1"/>
  <c r="HI208" i="1"/>
  <c r="EG209" i="1"/>
  <c r="HI209" i="1"/>
  <c r="HH210" i="1"/>
  <c r="GL214" i="1"/>
  <c r="GL222" i="1"/>
  <c r="GQ233" i="1"/>
  <c r="EF233" i="1"/>
  <c r="GN237" i="1"/>
  <c r="GK209" i="1"/>
  <c r="HJ209" i="1"/>
  <c r="EH210" i="1"/>
  <c r="HL210" i="1"/>
  <c r="EI213" i="1"/>
  <c r="GK222" i="1"/>
  <c r="HK222" i="1"/>
  <c r="GN233" i="1"/>
  <c r="HM237" i="1"/>
  <c r="HK237" i="1"/>
  <c r="HH237" i="1"/>
  <c r="GQ210" i="1"/>
  <c r="EF222" i="1"/>
  <c r="GN209" i="1"/>
  <c r="EG210" i="1"/>
  <c r="EI222" i="1"/>
  <c r="GM233" i="1"/>
  <c r="GQ237" i="1"/>
  <c r="EF232" i="1"/>
  <c r="GQ232" i="1"/>
  <c r="HM232" i="1"/>
  <c r="GL229" i="1"/>
  <c r="HJ232" i="1"/>
  <c r="GM232" i="1"/>
  <c r="EH232" i="1"/>
  <c r="GK229" i="1"/>
  <c r="GQ240" i="1"/>
  <c r="HM240" i="1"/>
  <c r="HJ208" i="1"/>
  <c r="HK208" i="1"/>
  <c r="EI208" i="1"/>
  <c r="HM208" i="1"/>
  <c r="EI214" i="1"/>
  <c r="EH240" i="1"/>
  <c r="HH208" i="1"/>
  <c r="HI232" i="1"/>
  <c r="EG208" i="1"/>
  <c r="GK219" i="1"/>
  <c r="GM240" i="1"/>
  <c r="EH221" i="1"/>
  <c r="GN208" i="1"/>
  <c r="HH219" i="1"/>
  <c r="EG232" i="1"/>
  <c r="EI240" i="1"/>
  <c r="HM221" i="1"/>
  <c r="EH208" i="1"/>
  <c r="GK208" i="1"/>
  <c r="HH212" i="1"/>
  <c r="EH219" i="1"/>
  <c r="HH229" i="1"/>
  <c r="EF231" i="1"/>
  <c r="GL232" i="1"/>
  <c r="HK232" i="1"/>
  <c r="GK240" i="1"/>
  <c r="HH221" i="1"/>
  <c r="EI221" i="1"/>
  <c r="HL208" i="1"/>
  <c r="EG212" i="1"/>
  <c r="EG219" i="1"/>
  <c r="HI229" i="1"/>
  <c r="GN232" i="1"/>
  <c r="HL232" i="1"/>
  <c r="GN240" i="1"/>
  <c r="HL240" i="1"/>
  <c r="EF208" i="1"/>
  <c r="HI221" i="1"/>
  <c r="HH228" i="1"/>
  <c r="GK228" i="1"/>
  <c r="HK212" i="1"/>
  <c r="HJ213" i="1"/>
  <c r="HM212" i="1"/>
  <c r="HL227" i="1"/>
  <c r="EF212" i="1"/>
  <c r="GK212" i="1"/>
  <c r="HI214" i="1"/>
  <c r="GL240" i="1"/>
  <c r="GN229" i="1"/>
  <c r="EG240" i="1"/>
  <c r="HJ240" i="1"/>
  <c r="GL221" i="1"/>
  <c r="GQ219" i="1"/>
  <c r="GK213" i="1"/>
  <c r="GM212" i="1"/>
  <c r="HJ214" i="1"/>
  <c r="GM219" i="1"/>
  <c r="HH213" i="1"/>
  <c r="HK213" i="1"/>
  <c r="GK214" i="1"/>
  <c r="HL219" i="1"/>
  <c r="HM228" i="1"/>
  <c r="EF240" i="1"/>
  <c r="EG221" i="1"/>
  <c r="GQ221" i="1"/>
  <c r="GK221" i="1"/>
  <c r="HM225" i="1"/>
  <c r="GM225" i="1"/>
  <c r="HL213" i="1"/>
  <c r="GQ224" i="1"/>
  <c r="HL224" i="1"/>
  <c r="GK218" i="1"/>
  <c r="GQ228" i="1"/>
  <c r="HL218" i="1"/>
  <c r="EH214" i="1"/>
  <c r="HJ212" i="1"/>
  <c r="EG214" i="1"/>
  <c r="HK229" i="1"/>
  <c r="HI212" i="1"/>
  <c r="HL228" i="1"/>
  <c r="GL212" i="1"/>
  <c r="HK214" i="1"/>
  <c r="GL228" i="1"/>
  <c r="GQ212" i="1"/>
  <c r="HL214" i="1"/>
  <c r="EF228" i="1"/>
  <c r="EH212" i="1"/>
  <c r="EF214" i="1"/>
  <c r="GM228" i="1"/>
  <c r="EG218" i="1"/>
  <c r="HM218" i="1"/>
  <c r="GQ218" i="1"/>
  <c r="EF218" i="1"/>
  <c r="GM218" i="1"/>
  <c r="HJ218" i="1"/>
  <c r="HK218" i="1"/>
  <c r="GN218" i="1"/>
  <c r="HI218" i="1"/>
  <c r="HH218" i="1"/>
  <c r="EH228" i="1"/>
  <c r="EH218" i="1"/>
  <c r="EG228" i="1"/>
  <c r="EI218" i="1"/>
  <c r="EI228" i="1"/>
  <c r="GN212" i="1"/>
  <c r="HM214" i="1"/>
  <c r="HK228" i="1"/>
  <c r="EF229" i="1"/>
  <c r="GK232" i="1"/>
  <c r="HL212" i="1"/>
  <c r="GQ214" i="1"/>
  <c r="HI219" i="1"/>
  <c r="HI228" i="1"/>
  <c r="HJ228" i="1"/>
  <c r="GM229" i="1"/>
  <c r="EI232" i="1"/>
  <c r="GL216" i="1"/>
  <c r="EI216" i="1"/>
  <c r="EG216" i="1"/>
  <c r="GK216" i="1"/>
  <c r="HI216" i="1"/>
  <c r="HK216" i="1"/>
  <c r="GM216" i="1"/>
  <c r="HM216" i="1"/>
  <c r="EF216" i="1"/>
  <c r="HH216" i="1"/>
  <c r="EH216" i="1"/>
  <c r="GN216" i="1"/>
  <c r="HL216" i="1"/>
  <c r="GQ216" i="1"/>
  <c r="HJ216" i="1"/>
  <c r="GK224" i="1"/>
  <c r="HI227" i="1"/>
  <c r="HH227" i="1"/>
  <c r="GN227" i="1"/>
  <c r="GM227" i="1"/>
  <c r="GQ227" i="1"/>
  <c r="HK227" i="1"/>
  <c r="HJ219" i="1"/>
  <c r="HM219" i="1"/>
  <c r="EF227" i="1"/>
  <c r="EI229" i="1"/>
  <c r="HJ229" i="1"/>
  <c r="GM224" i="1"/>
  <c r="EI219" i="1"/>
  <c r="HK219" i="1"/>
  <c r="HJ224" i="1"/>
  <c r="EH229" i="1"/>
  <c r="HL229" i="1"/>
  <c r="GK227" i="1"/>
  <c r="GL227" i="1"/>
  <c r="HM227" i="1"/>
  <c r="GM234" i="1"/>
  <c r="EG234" i="1"/>
  <c r="HM234" i="1"/>
  <c r="EI234" i="1"/>
  <c r="GN234" i="1"/>
  <c r="HL234" i="1"/>
  <c r="GK234" i="1"/>
  <c r="EF234" i="1"/>
  <c r="HK234" i="1"/>
  <c r="EH234" i="1"/>
  <c r="HJ234" i="1"/>
  <c r="HI234" i="1"/>
  <c r="GL234" i="1"/>
  <c r="HH234" i="1"/>
  <c r="EF219" i="1"/>
  <c r="GN219" i="1"/>
  <c r="EH224" i="1"/>
  <c r="HJ227" i="1"/>
  <c r="EH227" i="1"/>
  <c r="EG229" i="1"/>
  <c r="HM229" i="1"/>
  <c r="EF238" i="1"/>
  <c r="GN238" i="1"/>
  <c r="HK238" i="1"/>
  <c r="HI236" i="1"/>
  <c r="GK236" i="1"/>
  <c r="GN236" i="1"/>
  <c r="HH236" i="1"/>
  <c r="HI238" i="1"/>
  <c r="HH238" i="1"/>
  <c r="EI238" i="1"/>
  <c r="GQ238" i="1"/>
  <c r="EH238" i="1"/>
  <c r="GK238" i="1"/>
  <c r="HJ238" i="1"/>
  <c r="GL236" i="1"/>
  <c r="HL236" i="1"/>
  <c r="HK236" i="1"/>
  <c r="EG236" i="1"/>
  <c r="HM236" i="1"/>
  <c r="EH236" i="1"/>
  <c r="EF236" i="1"/>
  <c r="HJ236" i="1"/>
  <c r="EI236" i="1"/>
  <c r="GQ236" i="1"/>
  <c r="GM236" i="1"/>
  <c r="GM238" i="1"/>
  <c r="EG238" i="1"/>
  <c r="HM238" i="1"/>
  <c r="HL238" i="1"/>
  <c r="EF239" i="1"/>
  <c r="HL239" i="1"/>
  <c r="EH239" i="1"/>
  <c r="GM239" i="1"/>
  <c r="HI239" i="1"/>
  <c r="HH239" i="1"/>
  <c r="GN239" i="1"/>
  <c r="GL239" i="1"/>
  <c r="HM239" i="1"/>
  <c r="HJ239" i="1"/>
  <c r="EI239" i="1"/>
  <c r="HK239" i="1"/>
  <c r="GK239" i="1"/>
  <c r="EG239" i="1"/>
  <c r="GQ239" i="1"/>
  <c r="GN226" i="1"/>
  <c r="GL225" i="1"/>
  <c r="EF226" i="1"/>
  <c r="GL226" i="1"/>
  <c r="HI226" i="1"/>
  <c r="EI226" i="1"/>
  <c r="HJ226" i="1"/>
  <c r="EF225" i="1"/>
  <c r="HK226" i="1"/>
  <c r="EH226" i="1"/>
  <c r="HL226" i="1"/>
  <c r="EG226" i="1"/>
  <c r="HM226" i="1"/>
  <c r="GQ226" i="1"/>
  <c r="GM226" i="1"/>
  <c r="GK226" i="1"/>
  <c r="HM224" i="1"/>
  <c r="EI224" i="1"/>
  <c r="GL224" i="1"/>
  <c r="GN224" i="1"/>
  <c r="HH224" i="1"/>
  <c r="HI224" i="1"/>
  <c r="HK224" i="1"/>
  <c r="EG224" i="1"/>
  <c r="HH225" i="1"/>
  <c r="EG225" i="1"/>
  <c r="HI225" i="1"/>
  <c r="GN225" i="1"/>
  <c r="EI225" i="1"/>
  <c r="HJ225" i="1"/>
  <c r="GQ225" i="1"/>
  <c r="EH225" i="1"/>
  <c r="HK225" i="1"/>
  <c r="GK225" i="1"/>
  <c r="GN223" i="1"/>
  <c r="EH223" i="1"/>
  <c r="GM223" i="1"/>
  <c r="GK223" i="1"/>
  <c r="HJ223" i="1"/>
  <c r="EG223" i="1"/>
  <c r="HK223" i="1"/>
  <c r="EF223" i="1"/>
  <c r="HM223" i="1"/>
  <c r="HH223" i="1"/>
  <c r="HI223" i="1"/>
  <c r="GL223" i="1"/>
  <c r="HL223" i="1"/>
  <c r="EI223" i="1"/>
  <c r="GQ223" i="1"/>
  <c r="EH211" i="1"/>
  <c r="HK211" i="1"/>
  <c r="EF211" i="1"/>
  <c r="HJ211" i="1"/>
  <c r="HI211" i="1"/>
  <c r="EG211" i="1"/>
  <c r="GL211" i="1"/>
  <c r="HH211" i="1"/>
  <c r="EI211" i="1"/>
  <c r="HM211" i="1"/>
  <c r="GM211" i="1"/>
  <c r="GN211" i="1"/>
  <c r="HL211" i="1"/>
  <c r="GK211" i="1"/>
  <c r="DA235" i="1"/>
  <c r="DE233" i="1"/>
  <c r="DA209" i="1"/>
  <c r="DB220" i="1"/>
  <c r="CZ220" i="1"/>
  <c r="CY210" i="1"/>
  <c r="DA211" i="1"/>
  <c r="DA213" i="1"/>
  <c r="CY228" i="1"/>
  <c r="DB228" i="1"/>
  <c r="CZ228" i="1"/>
  <c r="DA225" i="1"/>
  <c r="CY225" i="1"/>
  <c r="DB217" i="1"/>
  <c r="CZ208" i="1"/>
  <c r="CY208" i="1"/>
  <c r="DB214" i="1"/>
  <c r="DA214" i="1"/>
  <c r="DB240" i="1"/>
  <c r="DA230" i="1"/>
  <c r="CY223" i="1"/>
  <c r="DA231" i="1"/>
  <c r="CZ224" i="1"/>
  <c r="DB209" i="1"/>
  <c r="CY224" i="1"/>
  <c r="CZ209" i="1"/>
  <c r="DA232" i="1"/>
  <c r="DB221" i="1"/>
  <c r="DB232" i="1"/>
  <c r="CZ232" i="1"/>
  <c r="DB223" i="1"/>
  <c r="DA223" i="1"/>
  <c r="DB224" i="1"/>
  <c r="DE212" i="1"/>
  <c r="DE211" i="1"/>
  <c r="DE238" i="1"/>
  <c r="DE229" i="1"/>
  <c r="DE232" i="1"/>
  <c r="DE219" i="1"/>
  <c r="DE226" i="1"/>
  <c r="DE220" i="1"/>
  <c r="DE209" i="1"/>
  <c r="DE228" i="1"/>
  <c r="DE235" i="1"/>
  <c r="DE222" i="1"/>
  <c r="DE230" i="1"/>
  <c r="DE210" i="1"/>
  <c r="DE234" i="1"/>
  <c r="DE207" i="1"/>
  <c r="IF201" i="1"/>
  <c r="IG201" i="1"/>
  <c r="IH201" i="1"/>
  <c r="II201" i="1"/>
  <c r="IA201" i="1"/>
  <c r="IC201" i="1"/>
  <c r="IE201" i="1"/>
  <c r="HP201" i="1"/>
  <c r="IB203" i="1"/>
  <c r="IC203" i="1"/>
  <c r="ID203" i="1"/>
  <c r="IE203" i="1"/>
  <c r="IF203" i="1"/>
  <c r="IG203" i="1"/>
  <c r="IH203" i="1"/>
  <c r="II203" i="1"/>
  <c r="IA203" i="1"/>
  <c r="HP203" i="1"/>
  <c r="HX203" i="1"/>
  <c r="HV203" i="1"/>
  <c r="HQ203" i="1"/>
  <c r="HU203" i="1"/>
  <c r="HR203" i="1"/>
  <c r="HS203" i="1"/>
  <c r="HW203" i="1"/>
  <c r="HT203" i="1"/>
  <c r="HX201" i="1"/>
  <c r="HR201" i="1"/>
  <c r="HT201" i="1"/>
  <c r="HU201" i="1"/>
  <c r="HV201" i="1"/>
  <c r="HW201" i="1"/>
  <c r="DW201" i="1"/>
  <c r="DX201" i="1"/>
  <c r="EV203" i="1"/>
  <c r="GS203" i="1"/>
  <c r="GT203" i="1"/>
  <c r="GS201" i="1"/>
  <c r="GT201" i="1"/>
  <c r="IH200" i="1"/>
  <c r="II200" i="1"/>
  <c r="IA200" i="1"/>
  <c r="IC200" i="1"/>
  <c r="ID200" i="1"/>
  <c r="IE200" i="1"/>
  <c r="IF200" i="1"/>
  <c r="IG200" i="1"/>
  <c r="HP200" i="1"/>
  <c r="IE202" i="1"/>
  <c r="IG202" i="1"/>
  <c r="II202" i="1"/>
  <c r="IA202" i="1"/>
  <c r="IC202" i="1"/>
  <c r="HP202" i="1"/>
  <c r="IH204" i="1"/>
  <c r="II204" i="1"/>
  <c r="IA204" i="1"/>
  <c r="IC204" i="1"/>
  <c r="IE204" i="1"/>
  <c r="IF204" i="1"/>
  <c r="IG204" i="1"/>
  <c r="HP204" i="1"/>
  <c r="IG205" i="1"/>
  <c r="IH205" i="1"/>
  <c r="II205" i="1"/>
  <c r="IA205" i="1"/>
  <c r="IC205" i="1"/>
  <c r="IE205" i="1"/>
  <c r="HP205" i="1"/>
  <c r="ID206" i="1"/>
  <c r="IF206" i="1"/>
  <c r="IH206" i="1"/>
  <c r="HZ206" i="1"/>
  <c r="IB206" i="1"/>
  <c r="HO206" i="1"/>
  <c r="DW203" i="1"/>
  <c r="DX203" i="1"/>
  <c r="DW205" i="1"/>
  <c r="DX205" i="1"/>
  <c r="HX205" i="1"/>
  <c r="HT205" i="1"/>
  <c r="HR205" i="1"/>
  <c r="HW205" i="1"/>
  <c r="HV205" i="1"/>
  <c r="DW206" i="1"/>
  <c r="DX206" i="1"/>
  <c r="HU206" i="1"/>
  <c r="HW206" i="1"/>
  <c r="HS206" i="1"/>
  <c r="HQ206" i="1"/>
  <c r="DW202" i="1"/>
  <c r="DX202" i="1"/>
  <c r="HV202" i="1"/>
  <c r="HR202" i="1"/>
  <c r="HX202" i="1"/>
  <c r="HT202" i="1"/>
  <c r="DW200" i="1"/>
  <c r="DX200" i="1"/>
  <c r="HS200" i="1"/>
  <c r="HR200" i="1"/>
  <c r="HT200" i="1"/>
  <c r="HV200" i="1"/>
  <c r="HW200" i="1"/>
  <c r="HU200" i="1"/>
  <c r="HX200" i="1"/>
  <c r="HT204" i="1"/>
  <c r="HV204" i="1"/>
  <c r="HW204" i="1"/>
  <c r="HX204" i="1"/>
  <c r="HR204" i="1"/>
  <c r="HU204" i="1"/>
  <c r="DW204" i="1"/>
  <c r="DX204" i="1"/>
  <c r="EV202" i="1"/>
  <c r="EV201" i="1"/>
  <c r="EV204" i="1"/>
  <c r="EV206" i="1"/>
  <c r="EV200" i="1"/>
  <c r="EV205" i="1"/>
  <c r="EU203" i="1"/>
  <c r="ES201" i="1"/>
  <c r="EP203" i="1"/>
  <c r="ET203" i="1"/>
  <c r="EQ203" i="1"/>
  <c r="EY203" i="1"/>
  <c r="BO203" i="1"/>
  <c r="AM203" i="1"/>
  <c r="EZ203" i="1"/>
  <c r="AN203" i="1"/>
  <c r="BO201" i="1"/>
  <c r="AM201" i="1"/>
  <c r="FN203" i="1"/>
  <c r="FO203" i="1"/>
  <c r="EU201" i="1"/>
  <c r="FA201" i="1"/>
  <c r="FA203" i="1"/>
  <c r="AN201" i="1"/>
  <c r="CV203" i="1"/>
  <c r="BN203" i="1"/>
  <c r="AL203" i="1"/>
  <c r="FN205" i="1"/>
  <c r="FO205" i="1"/>
  <c r="FN201" i="1"/>
  <c r="FO201" i="1"/>
  <c r="ES203" i="1"/>
  <c r="EY201" i="1"/>
  <c r="ET206" i="1"/>
  <c r="ES206" i="1"/>
  <c r="ET201" i="1"/>
  <c r="BN201" i="1"/>
  <c r="AL201" i="1"/>
  <c r="EZ206" i="1"/>
  <c r="FA206" i="1"/>
  <c r="EY206" i="1"/>
  <c r="ES204" i="1"/>
  <c r="ET204" i="1"/>
  <c r="FA202" i="1"/>
  <c r="EY202" i="1"/>
  <c r="EZ202" i="1"/>
  <c r="FA204" i="1"/>
  <c r="EY204" i="1"/>
  <c r="EZ204" i="1"/>
  <c r="FA200" i="1"/>
  <c r="ES202" i="1"/>
  <c r="ET202" i="1"/>
  <c r="EZ205" i="1"/>
  <c r="FA205" i="1"/>
  <c r="EY205" i="1"/>
  <c r="ET205" i="1"/>
  <c r="ES205" i="1"/>
  <c r="EZ201" i="1"/>
  <c r="EU202" i="1"/>
  <c r="EU205" i="1"/>
  <c r="EU200" i="1"/>
  <c r="EU206" i="1"/>
  <c r="EU204" i="1"/>
  <c r="EQ206" i="1"/>
  <c r="EP206" i="1"/>
  <c r="EP204" i="1"/>
  <c r="EQ204" i="1"/>
  <c r="EP202" i="1"/>
  <c r="EQ202" i="1"/>
  <c r="EQ201" i="1"/>
  <c r="EP201" i="1"/>
  <c r="EQ205" i="1"/>
  <c r="EP205" i="1"/>
  <c r="FN202" i="1"/>
  <c r="EL206" i="1"/>
  <c r="EK206" i="1"/>
  <c r="EO206" i="1"/>
  <c r="EM206" i="1"/>
  <c r="EL204" i="1"/>
  <c r="EM204" i="1"/>
  <c r="EK204" i="1"/>
  <c r="EO204" i="1"/>
  <c r="EK202" i="1"/>
  <c r="EL202" i="1"/>
  <c r="EM202" i="1"/>
  <c r="EO202" i="1"/>
  <c r="CV201" i="1"/>
  <c r="EK201" i="1"/>
  <c r="EL201" i="1"/>
  <c r="EO201" i="1"/>
  <c r="EM201" i="1"/>
  <c r="EM203" i="1"/>
  <c r="EL203" i="1"/>
  <c r="EK203" i="1"/>
  <c r="EO203" i="1"/>
  <c r="BN204" i="1"/>
  <c r="AL204" i="1"/>
  <c r="EO205" i="1"/>
  <c r="EK205" i="1"/>
  <c r="EL205" i="1"/>
  <c r="EM205" i="1"/>
  <c r="AN204" i="1"/>
  <c r="CV204" i="1"/>
  <c r="GS204" i="1"/>
  <c r="GT204" i="1"/>
  <c r="BO204" i="1"/>
  <c r="DG204" i="1"/>
  <c r="FN204" i="1"/>
  <c r="FO204" i="1"/>
  <c r="GT200" i="1"/>
  <c r="GS200" i="1"/>
  <c r="BO205" i="1"/>
  <c r="DG205" i="1"/>
  <c r="BN205" i="1"/>
  <c r="AL205" i="1"/>
  <c r="BN206" i="1"/>
  <c r="AL206" i="1"/>
  <c r="FN206" i="1"/>
  <c r="CV206" i="1"/>
  <c r="AN206" i="1"/>
  <c r="BO206" i="1"/>
  <c r="DG206" i="1"/>
  <c r="AN205" i="1"/>
  <c r="BO200" i="1"/>
  <c r="AN200" i="1"/>
  <c r="CV205" i="1"/>
  <c r="AN202" i="1"/>
  <c r="CV202" i="1"/>
  <c r="BN202" i="1"/>
  <c r="AL202" i="1"/>
  <c r="BO202" i="1"/>
  <c r="DG202" i="1"/>
  <c r="DG200" i="1"/>
  <c r="DG203" i="1"/>
  <c r="DG201" i="1"/>
  <c r="DV200" i="1"/>
  <c r="AM200" i="1"/>
  <c r="HO201" i="1"/>
  <c r="AK201" i="1"/>
  <c r="HC204" i="1"/>
  <c r="AM204" i="1"/>
  <c r="HD205" i="1"/>
  <c r="AM205" i="1"/>
  <c r="DI206" i="1"/>
  <c r="AM206" i="1"/>
  <c r="HS204" i="1"/>
  <c r="AK204" i="1"/>
  <c r="HS205" i="1"/>
  <c r="AK205" i="1"/>
  <c r="HS202" i="1"/>
  <c r="AK202" i="1"/>
  <c r="HB202" i="1"/>
  <c r="AM202" i="1"/>
  <c r="HO203" i="1"/>
  <c r="AK203" i="1"/>
  <c r="HX206" i="1"/>
  <c r="AK206" i="1"/>
  <c r="HZ204" i="1"/>
  <c r="HP206" i="1"/>
  <c r="HZ200" i="1"/>
  <c r="IH202" i="1"/>
  <c r="IB205" i="1"/>
  <c r="IC206" i="1"/>
  <c r="IE206" i="1"/>
  <c r="HZ202" i="1"/>
  <c r="HO204" i="1"/>
  <c r="IH196" i="1"/>
  <c r="II196" i="1"/>
  <c r="IA196" i="1"/>
  <c r="IC196" i="1"/>
  <c r="IE196" i="1"/>
  <c r="IF196" i="1"/>
  <c r="IG196" i="1"/>
  <c r="HP196" i="1"/>
  <c r="IE198" i="1"/>
  <c r="IG198" i="1"/>
  <c r="II198" i="1"/>
  <c r="IA198" i="1"/>
  <c r="IC198" i="1"/>
  <c r="HP198" i="1"/>
  <c r="IG206" i="1"/>
  <c r="ID205" i="1"/>
  <c r="IF205" i="1"/>
  <c r="IB204" i="1"/>
  <c r="IB202" i="1"/>
  <c r="ID202" i="1"/>
  <c r="IB200" i="1"/>
  <c r="IB201" i="1"/>
  <c r="ID201" i="1"/>
  <c r="HZ201" i="1"/>
  <c r="II206" i="1"/>
  <c r="ID204" i="1"/>
  <c r="HO202" i="1"/>
  <c r="IF202" i="1"/>
  <c r="IB199" i="1"/>
  <c r="ID199" i="1"/>
  <c r="IF199" i="1"/>
  <c r="IG199" i="1"/>
  <c r="IH199" i="1"/>
  <c r="HZ199" i="1"/>
  <c r="II199" i="1"/>
  <c r="HO199" i="1"/>
  <c r="HF203" i="1"/>
  <c r="HZ203" i="1"/>
  <c r="IF197" i="1"/>
  <c r="IG197" i="1"/>
  <c r="IH197" i="1"/>
  <c r="HZ197" i="1"/>
  <c r="II197" i="1"/>
  <c r="IB197" i="1"/>
  <c r="ID197" i="1"/>
  <c r="HO197" i="1"/>
  <c r="IA206" i="1"/>
  <c r="HO205" i="1"/>
  <c r="HZ205" i="1"/>
  <c r="HU202" i="1"/>
  <c r="HR206" i="1"/>
  <c r="HQ202" i="1"/>
  <c r="HT206" i="1"/>
  <c r="HQ204" i="1"/>
  <c r="HU205" i="1"/>
  <c r="HX199" i="1"/>
  <c r="HQ199" i="1"/>
  <c r="HS199" i="1"/>
  <c r="HU199" i="1"/>
  <c r="HV199" i="1"/>
  <c r="HW199" i="1"/>
  <c r="HV206" i="1"/>
  <c r="HQ205" i="1"/>
  <c r="HT196" i="1"/>
  <c r="HV196" i="1"/>
  <c r="HW196" i="1"/>
  <c r="HX196" i="1"/>
  <c r="HR196" i="1"/>
  <c r="HU196" i="1"/>
  <c r="DW198" i="1"/>
  <c r="DX198" i="1"/>
  <c r="HV198" i="1"/>
  <c r="HX198" i="1"/>
  <c r="HT198" i="1"/>
  <c r="HR198" i="1"/>
  <c r="HW202" i="1"/>
  <c r="DW197" i="1"/>
  <c r="DX197" i="1"/>
  <c r="HX197" i="1"/>
  <c r="HU197" i="1"/>
  <c r="HQ197" i="1"/>
  <c r="HS197" i="1"/>
  <c r="HV197" i="1"/>
  <c r="HW197" i="1"/>
  <c r="HQ201" i="1"/>
  <c r="HS201" i="1"/>
  <c r="EW204" i="1"/>
  <c r="DW199" i="1"/>
  <c r="DX199" i="1"/>
  <c r="DW196" i="1"/>
  <c r="DX196" i="1"/>
  <c r="DV202" i="1"/>
  <c r="HD203" i="1"/>
  <c r="EW202" i="1"/>
  <c r="DV204" i="1"/>
  <c r="DV205" i="1"/>
  <c r="EV198" i="1"/>
  <c r="EV196" i="1"/>
  <c r="EW205" i="1"/>
  <c r="EW206" i="1"/>
  <c r="DV206" i="1"/>
  <c r="EV199" i="1"/>
  <c r="EW201" i="1"/>
  <c r="EW203" i="1"/>
  <c r="EV197" i="1"/>
  <c r="GT202" i="1"/>
  <c r="FC202" i="1"/>
  <c r="FD202" i="1"/>
  <c r="GW202" i="1"/>
  <c r="GX202" i="1"/>
  <c r="GY202" i="1"/>
  <c r="GU202" i="1"/>
  <c r="GV202" i="1"/>
  <c r="GS206" i="1"/>
  <c r="GV206" i="1"/>
  <c r="FC206" i="1"/>
  <c r="FD206" i="1"/>
  <c r="GW206" i="1"/>
  <c r="GX206" i="1"/>
  <c r="GU206" i="1"/>
  <c r="GY206" i="1"/>
  <c r="DJ201" i="1"/>
  <c r="DV201" i="1"/>
  <c r="EZ200" i="1"/>
  <c r="CT205" i="1"/>
  <c r="GU205" i="1"/>
  <c r="GV205" i="1"/>
  <c r="GW205" i="1"/>
  <c r="GX205" i="1"/>
  <c r="GY205" i="1"/>
  <c r="FC205" i="1"/>
  <c r="FD205" i="1"/>
  <c r="DI203" i="1"/>
  <c r="DV203" i="1"/>
  <c r="CU203" i="1"/>
  <c r="GU203" i="1"/>
  <c r="GV203" i="1"/>
  <c r="GW203" i="1"/>
  <c r="GX203" i="1"/>
  <c r="GY203" i="1"/>
  <c r="FC203" i="1"/>
  <c r="FD203" i="1"/>
  <c r="CT201" i="1"/>
  <c r="GW201" i="1"/>
  <c r="GX201" i="1"/>
  <c r="GY201" i="1"/>
  <c r="FC201" i="1"/>
  <c r="FD201" i="1"/>
  <c r="GU201" i="1"/>
  <c r="GV201" i="1"/>
  <c r="GX204" i="1"/>
  <c r="FC204" i="1"/>
  <c r="FD204" i="1"/>
  <c r="GY204" i="1"/>
  <c r="GU204" i="1"/>
  <c r="GV204" i="1"/>
  <c r="GW204" i="1"/>
  <c r="HE203" i="1"/>
  <c r="HA201" i="1"/>
  <c r="HC201" i="1"/>
  <c r="DH203" i="1"/>
  <c r="HA203" i="1"/>
  <c r="HB203" i="1"/>
  <c r="HC203" i="1"/>
  <c r="DJ203" i="1"/>
  <c r="CS203" i="1"/>
  <c r="DI201" i="1"/>
  <c r="HB201" i="1"/>
  <c r="CS201" i="1"/>
  <c r="HD201" i="1"/>
  <c r="BS203" i="1"/>
  <c r="CT203" i="1"/>
  <c r="FX201" i="1"/>
  <c r="CS204" i="1"/>
  <c r="ES200" i="1"/>
  <c r="DH201" i="1"/>
  <c r="DI202" i="1"/>
  <c r="HE201" i="1"/>
  <c r="CU204" i="1"/>
  <c r="HF201" i="1"/>
  <c r="DH202" i="1"/>
  <c r="CT204" i="1"/>
  <c r="ET200" i="1"/>
  <c r="DH200" i="1"/>
  <c r="DJ205" i="1"/>
  <c r="CH205" i="1"/>
  <c r="DI200" i="1"/>
  <c r="CT202" i="1"/>
  <c r="CS205" i="1"/>
  <c r="CU202" i="1"/>
  <c r="DI204" i="1"/>
  <c r="DJ206" i="1"/>
  <c r="CH206" i="1"/>
  <c r="CT206" i="1"/>
  <c r="CU205" i="1"/>
  <c r="CS202" i="1"/>
  <c r="DH205" i="1"/>
  <c r="DJ204" i="1"/>
  <c r="CU206" i="1"/>
  <c r="DJ202" i="1"/>
  <c r="CH202" i="1"/>
  <c r="CS206" i="1"/>
  <c r="DJ200" i="1"/>
  <c r="CH200" i="1"/>
  <c r="DH206" i="1"/>
  <c r="EY200" i="1"/>
  <c r="BS201" i="1"/>
  <c r="CU201" i="1"/>
  <c r="DI205" i="1"/>
  <c r="DH204" i="1"/>
  <c r="ET199" i="1"/>
  <c r="ES199" i="1"/>
  <c r="ET197" i="1"/>
  <c r="ES197" i="1"/>
  <c r="ET198" i="1"/>
  <c r="ES198" i="1"/>
  <c r="EZ199" i="1"/>
  <c r="FA199" i="1"/>
  <c r="EY199" i="1"/>
  <c r="GS196" i="1"/>
  <c r="FA196" i="1"/>
  <c r="EY196" i="1"/>
  <c r="EZ196" i="1"/>
  <c r="GS197" i="1"/>
  <c r="EZ197" i="1"/>
  <c r="FA197" i="1"/>
  <c r="EY197" i="1"/>
  <c r="ES196" i="1"/>
  <c r="ET196" i="1"/>
  <c r="EZ198" i="1"/>
  <c r="FA198" i="1"/>
  <c r="EY198" i="1"/>
  <c r="GS202" i="1"/>
  <c r="EU197" i="1"/>
  <c r="EU198" i="1"/>
  <c r="EU196" i="1"/>
  <c r="EU199" i="1"/>
  <c r="EQ197" i="1"/>
  <c r="EP197" i="1"/>
  <c r="EP198" i="1"/>
  <c r="EQ198" i="1"/>
  <c r="EQ200" i="1"/>
  <c r="EP200" i="1"/>
  <c r="EP199" i="1"/>
  <c r="EQ199" i="1"/>
  <c r="EP196" i="1"/>
  <c r="EQ196" i="1"/>
  <c r="EM199" i="1"/>
  <c r="EK199" i="1"/>
  <c r="EL199" i="1"/>
  <c r="EO199" i="1"/>
  <c r="EO197" i="1"/>
  <c r="EL197" i="1"/>
  <c r="EM197" i="1"/>
  <c r="EK197" i="1"/>
  <c r="GT197" i="1"/>
  <c r="EM196" i="1"/>
  <c r="EK196" i="1"/>
  <c r="EO196" i="1"/>
  <c r="EL196" i="1"/>
  <c r="EL198" i="1"/>
  <c r="EK198" i="1"/>
  <c r="EO198" i="1"/>
  <c r="EM198" i="1"/>
  <c r="FN196" i="1"/>
  <c r="EO200" i="1"/>
  <c r="EM200" i="1"/>
  <c r="EK200" i="1"/>
  <c r="EL200" i="1"/>
  <c r="FN198" i="1"/>
  <c r="FN199" i="1"/>
  <c r="FO199" i="1"/>
  <c r="CV197" i="1"/>
  <c r="AN196" i="1"/>
  <c r="GT196" i="1"/>
  <c r="GS199" i="1"/>
  <c r="AN197" i="1"/>
  <c r="BO197" i="1"/>
  <c r="HD200" i="1"/>
  <c r="HE200" i="1"/>
  <c r="CV196" i="1"/>
  <c r="CV198" i="1"/>
  <c r="BN197" i="1"/>
  <c r="AL197" i="1"/>
  <c r="BN198" i="1"/>
  <c r="AL198" i="1"/>
  <c r="HF200" i="1"/>
  <c r="FN197" i="1"/>
  <c r="FO197" i="1"/>
  <c r="HF205" i="1"/>
  <c r="HD204" i="1"/>
  <c r="AN199" i="1"/>
  <c r="BS204" i="1"/>
  <c r="BO196" i="1"/>
  <c r="DG196" i="1"/>
  <c r="FX205" i="1"/>
  <c r="FX204" i="1"/>
  <c r="BN196" i="1"/>
  <c r="AL196" i="1"/>
  <c r="HB204" i="1"/>
  <c r="HC205" i="1"/>
  <c r="HE204" i="1"/>
  <c r="HA204" i="1"/>
  <c r="HA205" i="1"/>
  <c r="GT206" i="1"/>
  <c r="GT199" i="1"/>
  <c r="HF204" i="1"/>
  <c r="HB205" i="1"/>
  <c r="BO199" i="1"/>
  <c r="DG199" i="1"/>
  <c r="FX203" i="1"/>
  <c r="FN200" i="1"/>
  <c r="FO200" i="1"/>
  <c r="BN200" i="1"/>
  <c r="AL200" i="1"/>
  <c r="CV200" i="1"/>
  <c r="HC206" i="1"/>
  <c r="FX207" i="1"/>
  <c r="HB206" i="1"/>
  <c r="HF206" i="1"/>
  <c r="HE206" i="1"/>
  <c r="HA206" i="1"/>
  <c r="HD206" i="1"/>
  <c r="HA200" i="1"/>
  <c r="BS206" i="1"/>
  <c r="GS205" i="1"/>
  <c r="GT205" i="1"/>
  <c r="FX206" i="1"/>
  <c r="BN199" i="1"/>
  <c r="AL199" i="1"/>
  <c r="HC200" i="1"/>
  <c r="BO198" i="1"/>
  <c r="DG198" i="1"/>
  <c r="AN198" i="1"/>
  <c r="CV199" i="1"/>
  <c r="HB200" i="1"/>
  <c r="BS205" i="1"/>
  <c r="HE205" i="1"/>
  <c r="HE202" i="1"/>
  <c r="HA202" i="1"/>
  <c r="BS202" i="1"/>
  <c r="HC202" i="1"/>
  <c r="HD202" i="1"/>
  <c r="FX202" i="1"/>
  <c r="HF202" i="1"/>
  <c r="DG197" i="1"/>
  <c r="CJ204" i="1"/>
  <c r="CX201" i="1"/>
  <c r="CK201" i="1"/>
  <c r="CX202" i="1"/>
  <c r="DB202" i="1"/>
  <c r="CK202" i="1"/>
  <c r="CJ203" i="1"/>
  <c r="CX204" i="1"/>
  <c r="DA204" i="1"/>
  <c r="CK204" i="1"/>
  <c r="CJ201" i="1"/>
  <c r="CX205" i="1"/>
  <c r="DA205" i="1"/>
  <c r="CK205" i="1"/>
  <c r="CX206" i="1"/>
  <c r="CK206" i="1"/>
  <c r="CX203" i="1"/>
  <c r="DB203" i="1"/>
  <c r="CK203" i="1"/>
  <c r="HR199" i="1"/>
  <c r="AK199" i="1"/>
  <c r="GQ206" i="1"/>
  <c r="AQ206" i="1"/>
  <c r="HJ203" i="1"/>
  <c r="AQ203" i="1"/>
  <c r="HI205" i="1"/>
  <c r="AQ205" i="1"/>
  <c r="DJ199" i="1"/>
  <c r="DQ199" i="1"/>
  <c r="AM199" i="1"/>
  <c r="HI201" i="1"/>
  <c r="AQ201" i="1"/>
  <c r="HT197" i="1"/>
  <c r="AK197" i="1"/>
  <c r="HI204" i="1"/>
  <c r="AQ204" i="1"/>
  <c r="HU198" i="1"/>
  <c r="AK198" i="1"/>
  <c r="AM197" i="1"/>
  <c r="GM202" i="1"/>
  <c r="AQ202" i="1"/>
  <c r="AM196" i="1"/>
  <c r="HS196" i="1"/>
  <c r="AK196" i="1"/>
  <c r="HD198" i="1"/>
  <c r="AM198" i="1"/>
  <c r="HO200" i="1"/>
  <c r="AK200" i="1"/>
  <c r="IE197" i="1"/>
  <c r="ID198" i="1"/>
  <c r="IB196" i="1"/>
  <c r="IB198" i="1"/>
  <c r="IA197" i="1"/>
  <c r="HP199" i="1"/>
  <c r="HP197" i="1"/>
  <c r="HO198" i="1"/>
  <c r="IF198" i="1"/>
  <c r="ID196" i="1"/>
  <c r="IA199" i="1"/>
  <c r="IC199" i="1"/>
  <c r="IH198" i="1"/>
  <c r="HZ198" i="1"/>
  <c r="HZ196" i="1"/>
  <c r="HO196" i="1"/>
  <c r="IE199" i="1"/>
  <c r="IC197" i="1"/>
  <c r="HW198" i="1"/>
  <c r="HS198" i="1"/>
  <c r="HT199" i="1"/>
  <c r="HR197" i="1"/>
  <c r="HQ198" i="1"/>
  <c r="HQ196" i="1"/>
  <c r="EW200" i="1"/>
  <c r="HQ200" i="1"/>
  <c r="DU203" i="1"/>
  <c r="DO203" i="1"/>
  <c r="DD203" i="1"/>
  <c r="DC203" i="1"/>
  <c r="DU204" i="1"/>
  <c r="DC204" i="1"/>
  <c r="DO204" i="1"/>
  <c r="DD204" i="1"/>
  <c r="DD205" i="1"/>
  <c r="DE205" i="1"/>
  <c r="DM205" i="1"/>
  <c r="DC205" i="1"/>
  <c r="DC202" i="1"/>
  <c r="DD202" i="1"/>
  <c r="DE202" i="1"/>
  <c r="DM202" i="1"/>
  <c r="DC200" i="1"/>
  <c r="DM200" i="1"/>
  <c r="DD200" i="1"/>
  <c r="DM206" i="1"/>
  <c r="DD206" i="1"/>
  <c r="DE206" i="1"/>
  <c r="DC206" i="1"/>
  <c r="DO201" i="1"/>
  <c r="DC201" i="1"/>
  <c r="DU201" i="1"/>
  <c r="DD201" i="1"/>
  <c r="EI203" i="1"/>
  <c r="DK206" i="1"/>
  <c r="DY206" i="1"/>
  <c r="DR206" i="1"/>
  <c r="DK204" i="1"/>
  <c r="DY204" i="1"/>
  <c r="DQ204" i="1"/>
  <c r="DS204" i="1"/>
  <c r="DP204" i="1"/>
  <c r="DR204" i="1"/>
  <c r="DT204" i="1"/>
  <c r="DR202" i="1"/>
  <c r="DK202" i="1"/>
  <c r="DY202" i="1"/>
  <c r="DR200" i="1"/>
  <c r="DK200" i="1"/>
  <c r="DY200" i="1"/>
  <c r="DS201" i="1"/>
  <c r="DP201" i="1"/>
  <c r="DR201" i="1"/>
  <c r="DT201" i="1"/>
  <c r="DQ201" i="1"/>
  <c r="DK201" i="1"/>
  <c r="DY201" i="1"/>
  <c r="GM203" i="1"/>
  <c r="DK205" i="1"/>
  <c r="DY205" i="1"/>
  <c r="DR205" i="1"/>
  <c r="DK203" i="1"/>
  <c r="DY203" i="1"/>
  <c r="DQ203" i="1"/>
  <c r="DS203" i="1"/>
  <c r="DP203" i="1"/>
  <c r="DR203" i="1"/>
  <c r="DT203" i="1"/>
  <c r="HL203" i="1"/>
  <c r="GL203" i="1"/>
  <c r="DN201" i="1"/>
  <c r="DB201" i="1"/>
  <c r="DA201" i="1"/>
  <c r="CZ201" i="1"/>
  <c r="CY201" i="1"/>
  <c r="DN202" i="1"/>
  <c r="CY202" i="1"/>
  <c r="DA202" i="1"/>
  <c r="CZ202" i="1"/>
  <c r="DN200" i="1"/>
  <c r="CZ205" i="1"/>
  <c r="CY205" i="1"/>
  <c r="DB206" i="1"/>
  <c r="DA206" i="1"/>
  <c r="CZ206" i="1"/>
  <c r="CY206" i="1"/>
  <c r="EW197" i="1"/>
  <c r="EW198" i="1"/>
  <c r="DN204" i="1"/>
  <c r="EW196" i="1"/>
  <c r="DN206" i="1"/>
  <c r="DN205" i="1"/>
  <c r="DN203" i="1"/>
  <c r="EW199" i="1"/>
  <c r="DV199" i="1"/>
  <c r="GQ203" i="1"/>
  <c r="HI203" i="1"/>
  <c r="GP201" i="1"/>
  <c r="DV198" i="1"/>
  <c r="CS200" i="1"/>
  <c r="FC200" i="1"/>
  <c r="FD200" i="1"/>
  <c r="GU200" i="1"/>
  <c r="GV200" i="1"/>
  <c r="GW200" i="1"/>
  <c r="GX200" i="1"/>
  <c r="GY200" i="1"/>
  <c r="GP204" i="1"/>
  <c r="DV196" i="1"/>
  <c r="DV197" i="1"/>
  <c r="GP205" i="1"/>
  <c r="GP206" i="1"/>
  <c r="GY199" i="1"/>
  <c r="GX199" i="1"/>
  <c r="FC199" i="1"/>
  <c r="FD199" i="1"/>
  <c r="GU199" i="1"/>
  <c r="GV199" i="1"/>
  <c r="GW199" i="1"/>
  <c r="CS196" i="1"/>
  <c r="GX196" i="1"/>
  <c r="FC196" i="1"/>
  <c r="FD196" i="1"/>
  <c r="GY196" i="1"/>
  <c r="GU196" i="1"/>
  <c r="GV196" i="1"/>
  <c r="GW196" i="1"/>
  <c r="CT197" i="1"/>
  <c r="GU197" i="1"/>
  <c r="GW197" i="1"/>
  <c r="GX197" i="1"/>
  <c r="GY197" i="1"/>
  <c r="GV197" i="1"/>
  <c r="FC197" i="1"/>
  <c r="FD197" i="1"/>
  <c r="HH203" i="1"/>
  <c r="GP203" i="1"/>
  <c r="GP202" i="1"/>
  <c r="GS198" i="1"/>
  <c r="GV198" i="1"/>
  <c r="FC198" i="1"/>
  <c r="FD198" i="1"/>
  <c r="GW198" i="1"/>
  <c r="GX198" i="1"/>
  <c r="GU198" i="1"/>
  <c r="GY198" i="1"/>
  <c r="EH203" i="1"/>
  <c r="HK201" i="1"/>
  <c r="EG203" i="1"/>
  <c r="DH196" i="1"/>
  <c r="CT200" i="1"/>
  <c r="HJ201" i="1"/>
  <c r="EF203" i="1"/>
  <c r="HK203" i="1"/>
  <c r="GN203" i="1"/>
  <c r="HM203" i="1"/>
  <c r="DJ198" i="1"/>
  <c r="CH198" i="1"/>
  <c r="GK203" i="1"/>
  <c r="DH198" i="1"/>
  <c r="CU196" i="1"/>
  <c r="DI196" i="1"/>
  <c r="DH199" i="1"/>
  <c r="CT198" i="1"/>
  <c r="CS198" i="1"/>
  <c r="CT199" i="1"/>
  <c r="EI201" i="1"/>
  <c r="DI197" i="1"/>
  <c r="EF201" i="1"/>
  <c r="GM201" i="1"/>
  <c r="HM201" i="1"/>
  <c r="CU199" i="1"/>
  <c r="CS199" i="1"/>
  <c r="HH201" i="1"/>
  <c r="EH201" i="1"/>
  <c r="DJ197" i="1"/>
  <c r="CH197" i="1"/>
  <c r="DJ196" i="1"/>
  <c r="CH196" i="1"/>
  <c r="DH197" i="1"/>
  <c r="CS197" i="1"/>
  <c r="DI198" i="1"/>
  <c r="CU197" i="1"/>
  <c r="BS200" i="1"/>
  <c r="CU200" i="1"/>
  <c r="GK201" i="1"/>
  <c r="CT196" i="1"/>
  <c r="CU198" i="1"/>
  <c r="GL201" i="1"/>
  <c r="GQ201" i="1"/>
  <c r="DI199" i="1"/>
  <c r="HL201" i="1"/>
  <c r="EG201" i="1"/>
  <c r="GN201" i="1"/>
  <c r="HH202" i="1"/>
  <c r="HC197" i="1"/>
  <c r="HA197" i="1"/>
  <c r="HD197" i="1"/>
  <c r="HF197" i="1"/>
  <c r="HB197" i="1"/>
  <c r="HE196" i="1"/>
  <c r="EG204" i="1"/>
  <c r="HK204" i="1"/>
  <c r="HE197" i="1"/>
  <c r="GT198" i="1"/>
  <c r="FX197" i="1"/>
  <c r="BS197" i="1"/>
  <c r="EI205" i="1"/>
  <c r="EH205" i="1"/>
  <c r="EG205" i="1"/>
  <c r="EF205" i="1"/>
  <c r="HJ205" i="1"/>
  <c r="HK205" i="1"/>
  <c r="HL205" i="1"/>
  <c r="HB199" i="1"/>
  <c r="HM205" i="1"/>
  <c r="BS199" i="1"/>
  <c r="GN204" i="1"/>
  <c r="GL202" i="1"/>
  <c r="GQ204" i="1"/>
  <c r="GM204" i="1"/>
  <c r="GQ205" i="1"/>
  <c r="HA196" i="1"/>
  <c r="EI204" i="1"/>
  <c r="HJ204" i="1"/>
  <c r="GK205" i="1"/>
  <c r="HD199" i="1"/>
  <c r="EF202" i="1"/>
  <c r="HA199" i="1"/>
  <c r="EF204" i="1"/>
  <c r="HF196" i="1"/>
  <c r="HC199" i="1"/>
  <c r="EG202" i="1"/>
  <c r="GQ202" i="1"/>
  <c r="FX200" i="1"/>
  <c r="GL204" i="1"/>
  <c r="HE199" i="1"/>
  <c r="GK204" i="1"/>
  <c r="HH204" i="1"/>
  <c r="GN205" i="1"/>
  <c r="HH205" i="1"/>
  <c r="FX199" i="1"/>
  <c r="HL204" i="1"/>
  <c r="HC196" i="1"/>
  <c r="HM204" i="1"/>
  <c r="BS196" i="1"/>
  <c r="GM205" i="1"/>
  <c r="HB196" i="1"/>
  <c r="HD196" i="1"/>
  <c r="HF199" i="1"/>
  <c r="GN202" i="1"/>
  <c r="EH204" i="1"/>
  <c r="GL205" i="1"/>
  <c r="HE198" i="1"/>
  <c r="HF198" i="1"/>
  <c r="HL202" i="1"/>
  <c r="EI202" i="1"/>
  <c r="HB198" i="1"/>
  <c r="HM206" i="1"/>
  <c r="HH206" i="1"/>
  <c r="HK206" i="1"/>
  <c r="HI206" i="1"/>
  <c r="HJ206" i="1"/>
  <c r="HL206" i="1"/>
  <c r="EI206" i="1"/>
  <c r="EF206" i="1"/>
  <c r="EG206" i="1"/>
  <c r="GN206" i="1"/>
  <c r="GL206" i="1"/>
  <c r="EH206" i="1"/>
  <c r="GK206" i="1"/>
  <c r="GM206" i="1"/>
  <c r="FX198" i="1"/>
  <c r="HA198" i="1"/>
  <c r="BS198" i="1"/>
  <c r="HC198" i="1"/>
  <c r="HM202" i="1"/>
  <c r="HK202" i="1"/>
  <c r="HJ202" i="1"/>
  <c r="HI202" i="1"/>
  <c r="EH202" i="1"/>
  <c r="GK202" i="1"/>
  <c r="DN199" i="1"/>
  <c r="DK199" i="1"/>
  <c r="DY199" i="1"/>
  <c r="DB205" i="1"/>
  <c r="DS199" i="1"/>
  <c r="DR199" i="1"/>
  <c r="DP199" i="1"/>
  <c r="DC199" i="1"/>
  <c r="CZ203" i="1"/>
  <c r="DT199" i="1"/>
  <c r="CY203" i="1"/>
  <c r="DA203" i="1"/>
  <c r="CY204" i="1"/>
  <c r="DB204" i="1"/>
  <c r="CZ204" i="1"/>
  <c r="CJ199" i="1"/>
  <c r="CX200" i="1"/>
  <c r="CZ200" i="1"/>
  <c r="CK200" i="1"/>
  <c r="CX198" i="1"/>
  <c r="DA198" i="1"/>
  <c r="CK198" i="1"/>
  <c r="CX199" i="1"/>
  <c r="CZ199" i="1"/>
  <c r="CK199" i="1"/>
  <c r="CX196" i="1"/>
  <c r="DA196" i="1"/>
  <c r="CK196" i="1"/>
  <c r="CX197" i="1"/>
  <c r="DB197" i="1"/>
  <c r="CK197" i="1"/>
  <c r="DE203" i="1"/>
  <c r="DU199" i="1"/>
  <c r="HL198" i="1"/>
  <c r="AQ198" i="1"/>
  <c r="HK200" i="1"/>
  <c r="AQ200" i="1"/>
  <c r="HJ197" i="1"/>
  <c r="AQ197" i="1"/>
  <c r="DD199" i="1"/>
  <c r="HK196" i="1"/>
  <c r="AQ196" i="1"/>
  <c r="HM199" i="1"/>
  <c r="AQ199" i="1"/>
  <c r="DO199" i="1"/>
  <c r="DD197" i="1"/>
  <c r="DE197" i="1"/>
  <c r="DC197" i="1"/>
  <c r="DM197" i="1"/>
  <c r="DM198" i="1"/>
  <c r="DD198" i="1"/>
  <c r="DE198" i="1"/>
  <c r="DC198" i="1"/>
  <c r="DE201" i="1"/>
  <c r="DE204" i="1"/>
  <c r="DC196" i="1"/>
  <c r="DD196" i="1"/>
  <c r="DE196" i="1"/>
  <c r="DM196" i="1"/>
  <c r="DE200" i="1"/>
  <c r="DK196" i="1"/>
  <c r="DY196" i="1"/>
  <c r="DR196" i="1"/>
  <c r="DK198" i="1"/>
  <c r="DY198" i="1"/>
  <c r="DR198" i="1"/>
  <c r="DK197" i="1"/>
  <c r="DY197" i="1"/>
  <c r="DR197" i="1"/>
  <c r="DN198" i="1"/>
  <c r="CY200" i="1"/>
  <c r="DN197" i="1"/>
  <c r="DN196" i="1"/>
  <c r="GP200" i="1"/>
  <c r="GP197" i="1"/>
  <c r="GP198" i="1"/>
  <c r="GP199" i="1"/>
  <c r="GP196" i="1"/>
  <c r="HH200" i="1"/>
  <c r="HI200" i="1"/>
  <c r="HJ200" i="1"/>
  <c r="EH200" i="1"/>
  <c r="HL200" i="1"/>
  <c r="HM200" i="1"/>
  <c r="GM200" i="1"/>
  <c r="EI200" i="1"/>
  <c r="EF200" i="1"/>
  <c r="GN200" i="1"/>
  <c r="GK200" i="1"/>
  <c r="EG200" i="1"/>
  <c r="GL200" i="1"/>
  <c r="GQ200" i="1"/>
  <c r="EI197" i="1"/>
  <c r="HL197" i="1"/>
  <c r="GN197" i="1"/>
  <c r="EF197" i="1"/>
  <c r="GL197" i="1"/>
  <c r="EH197" i="1"/>
  <c r="HK198" i="1"/>
  <c r="HI197" i="1"/>
  <c r="EG197" i="1"/>
  <c r="HK197" i="1"/>
  <c r="HM197" i="1"/>
  <c r="GQ197" i="1"/>
  <c r="GK197" i="1"/>
  <c r="GN196" i="1"/>
  <c r="HH197" i="1"/>
  <c r="GM197" i="1"/>
  <c r="HK199" i="1"/>
  <c r="EF199" i="1"/>
  <c r="HI199" i="1"/>
  <c r="GM199" i="1"/>
  <c r="GN199" i="1"/>
  <c r="GK199" i="1"/>
  <c r="GL199" i="1"/>
  <c r="GQ199" i="1"/>
  <c r="HH199" i="1"/>
  <c r="HL196" i="1"/>
  <c r="HM198" i="1"/>
  <c r="EF196" i="1"/>
  <c r="HI198" i="1"/>
  <c r="EH198" i="1"/>
  <c r="EG196" i="1"/>
  <c r="HI196" i="1"/>
  <c r="GL196" i="1"/>
  <c r="GL198" i="1"/>
  <c r="EI199" i="1"/>
  <c r="HL199" i="1"/>
  <c r="GM196" i="1"/>
  <c r="GK198" i="1"/>
  <c r="EH199" i="1"/>
  <c r="HJ199" i="1"/>
  <c r="EG199" i="1"/>
  <c r="EI196" i="1"/>
  <c r="HJ196" i="1"/>
  <c r="GQ196" i="1"/>
  <c r="HJ198" i="1"/>
  <c r="EH196" i="1"/>
  <c r="GN198" i="1"/>
  <c r="HM196" i="1"/>
  <c r="EI198" i="1"/>
  <c r="HH196" i="1"/>
  <c r="EG198" i="1"/>
  <c r="GK196" i="1"/>
  <c r="EF198" i="1"/>
  <c r="HH198" i="1"/>
  <c r="GM198" i="1"/>
  <c r="GQ198" i="1"/>
  <c r="CY199" i="1"/>
  <c r="DE199" i="1"/>
  <c r="DB200" i="1"/>
  <c r="DA200" i="1"/>
  <c r="DB199" i="1"/>
  <c r="DB196" i="1"/>
  <c r="DA199" i="1"/>
  <c r="CY196" i="1"/>
  <c r="CZ196" i="1"/>
  <c r="CY198" i="1"/>
  <c r="DA197" i="1"/>
  <c r="DB198" i="1"/>
  <c r="CZ198" i="1"/>
  <c r="CZ197" i="1"/>
  <c r="CY197" i="1"/>
  <c r="GS194" i="1"/>
  <c r="ID194" i="1"/>
  <c r="IE194" i="1"/>
  <c r="IF194" i="1"/>
  <c r="IG194" i="1"/>
  <c r="IH194" i="1"/>
  <c r="HZ194" i="1"/>
  <c r="II194" i="1"/>
  <c r="IB194" i="1"/>
  <c r="IC194" i="1"/>
  <c r="HO194" i="1"/>
  <c r="ID190" i="1"/>
  <c r="IF190" i="1"/>
  <c r="IG190" i="1"/>
  <c r="IH190" i="1"/>
  <c r="HZ190" i="1"/>
  <c r="II190" i="1"/>
  <c r="IB190" i="1"/>
  <c r="HO190" i="1"/>
  <c r="IH188" i="1"/>
  <c r="II188" i="1"/>
  <c r="IA188" i="1"/>
  <c r="IB188" i="1"/>
  <c r="IC188" i="1"/>
  <c r="ID188" i="1"/>
  <c r="IE188" i="1"/>
  <c r="IF188" i="1"/>
  <c r="IG188" i="1"/>
  <c r="HP188" i="1"/>
  <c r="IF193" i="1"/>
  <c r="IG193" i="1"/>
  <c r="IH193" i="1"/>
  <c r="II193" i="1"/>
  <c r="IA193" i="1"/>
  <c r="IC193" i="1"/>
  <c r="IE193" i="1"/>
  <c r="HP193" i="1"/>
  <c r="IB191" i="1"/>
  <c r="ID191" i="1"/>
  <c r="IF191" i="1"/>
  <c r="IG191" i="1"/>
  <c r="IH191" i="1"/>
  <c r="HZ191" i="1"/>
  <c r="II191" i="1"/>
  <c r="HO191" i="1"/>
  <c r="IB195" i="1"/>
  <c r="IC195" i="1"/>
  <c r="ID195" i="1"/>
  <c r="IE195" i="1"/>
  <c r="IF195" i="1"/>
  <c r="IG195" i="1"/>
  <c r="IH195" i="1"/>
  <c r="II195" i="1"/>
  <c r="IA195" i="1"/>
  <c r="HP195" i="1"/>
  <c r="IG189" i="1"/>
  <c r="IH189" i="1"/>
  <c r="II189" i="1"/>
  <c r="IA189" i="1"/>
  <c r="IC189" i="1"/>
  <c r="IE189" i="1"/>
  <c r="HP189" i="1"/>
  <c r="IH192" i="1"/>
  <c r="II192" i="1"/>
  <c r="IA192" i="1"/>
  <c r="IC192" i="1"/>
  <c r="IE192" i="1"/>
  <c r="IF192" i="1"/>
  <c r="IG192" i="1"/>
  <c r="HP192" i="1"/>
  <c r="HV194" i="1"/>
  <c r="HR194" i="1"/>
  <c r="HW194" i="1"/>
  <c r="HX194" i="1"/>
  <c r="HS194" i="1"/>
  <c r="HQ194" i="1"/>
  <c r="HU194" i="1"/>
  <c r="HT194" i="1"/>
  <c r="HX195" i="1"/>
  <c r="HS195" i="1"/>
  <c r="HQ195" i="1"/>
  <c r="HV195" i="1"/>
  <c r="HR195" i="1"/>
  <c r="HW195" i="1"/>
  <c r="HT195" i="1"/>
  <c r="HU195" i="1"/>
  <c r="DW191" i="1"/>
  <c r="DX191" i="1"/>
  <c r="HX191" i="1"/>
  <c r="HV191" i="1"/>
  <c r="HQ191" i="1"/>
  <c r="HU191" i="1"/>
  <c r="HS191" i="1"/>
  <c r="HW191" i="1"/>
  <c r="DW190" i="1"/>
  <c r="DX190" i="1"/>
  <c r="HU190" i="1"/>
  <c r="HV190" i="1"/>
  <c r="HW190" i="1"/>
  <c r="HX190" i="1"/>
  <c r="HS190" i="1"/>
  <c r="HQ190" i="1"/>
  <c r="HS188" i="1"/>
  <c r="HT188" i="1"/>
  <c r="HV188" i="1"/>
  <c r="HW188" i="1"/>
  <c r="HX188" i="1"/>
  <c r="HR188" i="1"/>
  <c r="HQ188" i="1"/>
  <c r="HU188" i="1"/>
  <c r="HX193" i="1"/>
  <c r="HR193" i="1"/>
  <c r="HT193" i="1"/>
  <c r="HU193" i="1"/>
  <c r="HW193" i="1"/>
  <c r="HV193" i="1"/>
  <c r="HX189" i="1"/>
  <c r="HT189" i="1"/>
  <c r="HR189" i="1"/>
  <c r="HV189" i="1"/>
  <c r="HW189" i="1"/>
  <c r="HR192" i="1"/>
  <c r="HT192" i="1"/>
  <c r="HV192" i="1"/>
  <c r="HW192" i="1"/>
  <c r="HU192" i="1"/>
  <c r="HX192" i="1"/>
  <c r="DW194" i="1"/>
  <c r="DW195" i="1"/>
  <c r="DX195" i="1"/>
  <c r="DW188" i="1"/>
  <c r="DW193" i="1"/>
  <c r="DX193" i="1"/>
  <c r="DW189" i="1"/>
  <c r="DX189" i="1"/>
  <c r="DW192" i="1"/>
  <c r="DX192" i="1"/>
  <c r="EV189" i="1"/>
  <c r="EV194" i="1"/>
  <c r="EV195" i="1"/>
  <c r="EV188" i="1"/>
  <c r="EV191" i="1"/>
  <c r="EV193" i="1"/>
  <c r="EV192" i="1"/>
  <c r="EV190" i="1"/>
  <c r="EU194" i="1"/>
  <c r="EW194" i="1"/>
  <c r="ES194" i="1"/>
  <c r="ET194" i="1"/>
  <c r="EU195" i="1"/>
  <c r="ES195" i="1"/>
  <c r="ET195" i="1"/>
  <c r="EU193" i="1"/>
  <c r="ES193" i="1"/>
  <c r="ET193" i="1"/>
  <c r="ET189" i="1"/>
  <c r="ES189" i="1"/>
  <c r="ET191" i="1"/>
  <c r="ES191" i="1"/>
  <c r="EU188" i="1"/>
  <c r="EW188" i="1"/>
  <c r="ES188" i="1"/>
  <c r="ET188" i="1"/>
  <c r="FA194" i="1"/>
  <c r="EY194" i="1"/>
  <c r="EZ194" i="1"/>
  <c r="EZ191" i="1"/>
  <c r="FA191" i="1"/>
  <c r="EY191" i="1"/>
  <c r="GT188" i="1"/>
  <c r="FA188" i="1"/>
  <c r="EY188" i="1"/>
  <c r="EZ188" i="1"/>
  <c r="EZ193" i="1"/>
  <c r="FA193" i="1"/>
  <c r="EY193" i="1"/>
  <c r="ES192" i="1"/>
  <c r="ET192" i="1"/>
  <c r="FA195" i="1"/>
  <c r="EY195" i="1"/>
  <c r="EZ195" i="1"/>
  <c r="EZ190" i="1"/>
  <c r="FA190" i="1"/>
  <c r="EY190" i="1"/>
  <c r="ET190" i="1"/>
  <c r="ES190" i="1"/>
  <c r="EZ189" i="1"/>
  <c r="FA189" i="1"/>
  <c r="EY189" i="1"/>
  <c r="EZ192" i="1"/>
  <c r="FA192" i="1"/>
  <c r="EY192" i="1"/>
  <c r="EU190" i="1"/>
  <c r="EU192" i="1"/>
  <c r="EU189" i="1"/>
  <c r="EU191" i="1"/>
  <c r="EP190" i="1"/>
  <c r="EQ190" i="1"/>
  <c r="EQ189" i="1"/>
  <c r="EP189" i="1"/>
  <c r="EQ193" i="1"/>
  <c r="EP193" i="1"/>
  <c r="EQ188" i="1"/>
  <c r="EP188" i="1"/>
  <c r="EP194" i="1"/>
  <c r="EQ194" i="1"/>
  <c r="EQ192" i="1"/>
  <c r="EP192" i="1"/>
  <c r="EQ191" i="1"/>
  <c r="EP191" i="1"/>
  <c r="EP195" i="1"/>
  <c r="EQ195" i="1"/>
  <c r="EL191" i="1"/>
  <c r="EM191" i="1"/>
  <c r="EO191" i="1"/>
  <c r="EK191" i="1"/>
  <c r="FN189" i="1"/>
  <c r="FO189" i="1"/>
  <c r="EK193" i="1"/>
  <c r="EO193" i="1"/>
  <c r="EL193" i="1"/>
  <c r="EM193" i="1"/>
  <c r="AN193" i="1"/>
  <c r="EK189" i="1"/>
  <c r="EO189" i="1"/>
  <c r="EL189" i="1"/>
  <c r="EM189" i="1"/>
  <c r="EM194" i="1"/>
  <c r="EK194" i="1"/>
  <c r="EO194" i="1"/>
  <c r="EL194" i="1"/>
  <c r="FN191" i="1"/>
  <c r="FO191" i="1"/>
  <c r="EO192" i="1"/>
  <c r="EM192" i="1"/>
  <c r="EK192" i="1"/>
  <c r="EL192" i="1"/>
  <c r="EM195" i="1"/>
  <c r="EK195" i="1"/>
  <c r="EL195" i="1"/>
  <c r="EO195" i="1"/>
  <c r="EL190" i="1"/>
  <c r="EM190" i="1"/>
  <c r="EK190" i="1"/>
  <c r="EO190" i="1"/>
  <c r="EK188" i="1"/>
  <c r="EO188" i="1"/>
  <c r="EM188" i="1"/>
  <c r="EL188" i="1"/>
  <c r="CV193" i="1"/>
  <c r="BO188" i="1"/>
  <c r="DG188" i="1"/>
  <c r="GS188" i="1"/>
  <c r="FN193" i="1"/>
  <c r="FO193" i="1"/>
  <c r="GT192" i="1"/>
  <c r="BN193" i="1"/>
  <c r="AL193" i="1"/>
  <c r="BN189" i="1"/>
  <c r="AL189" i="1"/>
  <c r="GT194" i="1"/>
  <c r="AN192" i="1"/>
  <c r="CV191" i="1"/>
  <c r="BO193" i="1"/>
  <c r="DG193" i="1"/>
  <c r="GT190" i="1"/>
  <c r="AN188" i="1"/>
  <c r="BN191" i="1"/>
  <c r="AL191" i="1"/>
  <c r="CV189" i="1"/>
  <c r="AN189" i="1"/>
  <c r="FN188" i="1"/>
  <c r="FO188" i="1"/>
  <c r="CV188" i="1"/>
  <c r="BO192" i="1"/>
  <c r="DG192" i="1"/>
  <c r="GS193" i="1"/>
  <c r="GT193" i="1"/>
  <c r="BN194" i="1"/>
  <c r="AL194" i="1"/>
  <c r="FN194" i="1"/>
  <c r="FO194" i="1"/>
  <c r="AN195" i="1"/>
  <c r="BO195" i="1"/>
  <c r="DG195" i="1"/>
  <c r="CV194" i="1"/>
  <c r="BO194" i="1"/>
  <c r="DG194" i="1"/>
  <c r="BO189" i="1"/>
  <c r="DG189" i="1"/>
  <c r="CV192" i="1"/>
  <c r="AN194" i="1"/>
  <c r="GT189" i="1"/>
  <c r="BN192" i="1"/>
  <c r="AL192" i="1"/>
  <c r="GT195" i="1"/>
  <c r="GS195" i="1"/>
  <c r="FN192" i="1"/>
  <c r="FO192" i="1"/>
  <c r="GS192" i="1"/>
  <c r="BN195" i="1"/>
  <c r="AL195" i="1"/>
  <c r="FN195" i="1"/>
  <c r="FO195" i="1"/>
  <c r="CV195" i="1"/>
  <c r="BN188" i="1"/>
  <c r="AL188" i="1"/>
  <c r="GS191" i="1"/>
  <c r="AN191" i="1"/>
  <c r="BO191" i="1"/>
  <c r="DG191" i="1"/>
  <c r="GT191" i="1"/>
  <c r="GS190" i="1"/>
  <c r="BO190" i="1"/>
  <c r="DG190" i="1"/>
  <c r="AN190" i="1"/>
  <c r="CV190" i="1"/>
  <c r="FN190" i="1"/>
  <c r="FO190" i="1"/>
  <c r="BN190" i="1"/>
  <c r="AL190" i="1"/>
  <c r="HF194" i="1"/>
  <c r="AM194" i="1"/>
  <c r="HP194" i="1"/>
  <c r="AK194" i="1"/>
  <c r="HO188" i="1"/>
  <c r="AK188" i="1"/>
  <c r="HT191" i="1"/>
  <c r="AK191" i="1"/>
  <c r="HE188" i="1"/>
  <c r="AM188" i="1"/>
  <c r="DH191" i="1"/>
  <c r="AM191" i="1"/>
  <c r="AM193" i="1"/>
  <c r="HS192" i="1"/>
  <c r="AK192" i="1"/>
  <c r="DH189" i="1"/>
  <c r="AM189" i="1"/>
  <c r="HF190" i="1"/>
  <c r="AM190" i="1"/>
  <c r="HO195" i="1"/>
  <c r="AK195" i="1"/>
  <c r="HS189" i="1"/>
  <c r="AK189" i="1"/>
  <c r="DH192" i="1"/>
  <c r="AM192" i="1"/>
  <c r="HT190" i="1"/>
  <c r="AK190" i="1"/>
  <c r="DJ195" i="1"/>
  <c r="DM195" i="1"/>
  <c r="AM195" i="1"/>
  <c r="HS193" i="1"/>
  <c r="AK193" i="1"/>
  <c r="IB192" i="1"/>
  <c r="ID189" i="1"/>
  <c r="IF189" i="1"/>
  <c r="IA191" i="1"/>
  <c r="IC191" i="1"/>
  <c r="HZ188" i="1"/>
  <c r="ID192" i="1"/>
  <c r="IB193" i="1"/>
  <c r="HO189" i="1"/>
  <c r="HZ189" i="1"/>
  <c r="HZ195" i="1"/>
  <c r="HP191" i="1"/>
  <c r="IE191" i="1"/>
  <c r="IA190" i="1"/>
  <c r="ID193" i="1"/>
  <c r="HZ192" i="1"/>
  <c r="IC190" i="1"/>
  <c r="IE190" i="1"/>
  <c r="HO192" i="1"/>
  <c r="IB189" i="1"/>
  <c r="HO193" i="1"/>
  <c r="HZ193" i="1"/>
  <c r="HP190" i="1"/>
  <c r="IA194" i="1"/>
  <c r="HQ192" i="1"/>
  <c r="HR191" i="1"/>
  <c r="HR190" i="1"/>
  <c r="HU189" i="1"/>
  <c r="HQ193" i="1"/>
  <c r="DX188" i="1"/>
  <c r="HQ189" i="1"/>
  <c r="EW191" i="1"/>
  <c r="DV194" i="1"/>
  <c r="DX194" i="1"/>
  <c r="EW189" i="1"/>
  <c r="EW192" i="1"/>
  <c r="EW193" i="1"/>
  <c r="EW195" i="1"/>
  <c r="EW190" i="1"/>
  <c r="DV193" i="1"/>
  <c r="DV189" i="1"/>
  <c r="DV191" i="1"/>
  <c r="DV188" i="1"/>
  <c r="GV190" i="1"/>
  <c r="FC190" i="1"/>
  <c r="FD190" i="1"/>
  <c r="GW190" i="1"/>
  <c r="GX190" i="1"/>
  <c r="GU190" i="1"/>
  <c r="GY190" i="1"/>
  <c r="BS188" i="1"/>
  <c r="GX188" i="1"/>
  <c r="FC188" i="1"/>
  <c r="FD188" i="1"/>
  <c r="GY188" i="1"/>
  <c r="GU188" i="1"/>
  <c r="GV188" i="1"/>
  <c r="GW188" i="1"/>
  <c r="GY191" i="1"/>
  <c r="FC191" i="1"/>
  <c r="FD191" i="1"/>
  <c r="GU191" i="1"/>
  <c r="GV191" i="1"/>
  <c r="GW191" i="1"/>
  <c r="GX191" i="1"/>
  <c r="DV190" i="1"/>
  <c r="CT192" i="1"/>
  <c r="FC192" i="1"/>
  <c r="FD192" i="1"/>
  <c r="GU192" i="1"/>
  <c r="GV192" i="1"/>
  <c r="GW192" i="1"/>
  <c r="GX192" i="1"/>
  <c r="GY192" i="1"/>
  <c r="CU195" i="1"/>
  <c r="GU195" i="1"/>
  <c r="GV195" i="1"/>
  <c r="GW195" i="1"/>
  <c r="GX195" i="1"/>
  <c r="FC195" i="1"/>
  <c r="FD195" i="1"/>
  <c r="GY195" i="1"/>
  <c r="GS189" i="1"/>
  <c r="GU189" i="1"/>
  <c r="GX189" i="1"/>
  <c r="GY189" i="1"/>
  <c r="FC189" i="1"/>
  <c r="FD189" i="1"/>
  <c r="GV189" i="1"/>
  <c r="GW189" i="1"/>
  <c r="CU193" i="1"/>
  <c r="GW193" i="1"/>
  <c r="GX193" i="1"/>
  <c r="GY193" i="1"/>
  <c r="GU193" i="1"/>
  <c r="GV193" i="1"/>
  <c r="FC193" i="1"/>
  <c r="FD193" i="1"/>
  <c r="CU194" i="1"/>
  <c r="FC194" i="1"/>
  <c r="FD194" i="1"/>
  <c r="GX194" i="1"/>
  <c r="GY194" i="1"/>
  <c r="GU194" i="1"/>
  <c r="GV194" i="1"/>
  <c r="GW194" i="1"/>
  <c r="DV195" i="1"/>
  <c r="DV192" i="1"/>
  <c r="CS194" i="1"/>
  <c r="DJ189" i="1"/>
  <c r="CH189" i="1"/>
  <c r="CU189" i="1"/>
  <c r="CT194" i="1"/>
  <c r="DH194" i="1"/>
  <c r="CT195" i="1"/>
  <c r="DJ193" i="1"/>
  <c r="CH193" i="1"/>
  <c r="CT190" i="1"/>
  <c r="CU191" i="1"/>
  <c r="DI191" i="1"/>
  <c r="CT191" i="1"/>
  <c r="CU190" i="1"/>
  <c r="CS191" i="1"/>
  <c r="DJ192" i="1"/>
  <c r="DI195" i="1"/>
  <c r="DI193" i="1"/>
  <c r="CU188" i="1"/>
  <c r="DH195" i="1"/>
  <c r="DI192" i="1"/>
  <c r="DI188" i="1"/>
  <c r="DI189" i="1"/>
  <c r="CS192" i="1"/>
  <c r="CS195" i="1"/>
  <c r="CS190" i="1"/>
  <c r="DH190" i="1"/>
  <c r="DI190" i="1"/>
  <c r="CS193" i="1"/>
  <c r="CS188" i="1"/>
  <c r="CS189" i="1"/>
  <c r="DH188" i="1"/>
  <c r="CT193" i="1"/>
  <c r="DJ188" i="1"/>
  <c r="DJ191" i="1"/>
  <c r="CH191" i="1"/>
  <c r="DH193" i="1"/>
  <c r="DI194" i="1"/>
  <c r="CU192" i="1"/>
  <c r="DJ190" i="1"/>
  <c r="CT188" i="1"/>
  <c r="CT189" i="1"/>
  <c r="DJ194" i="1"/>
  <c r="HD194" i="1"/>
  <c r="HB188" i="1"/>
  <c r="HC188" i="1"/>
  <c r="HF188" i="1"/>
  <c r="HB193" i="1"/>
  <c r="HC194" i="1"/>
  <c r="BS194" i="1"/>
  <c r="HA189" i="1"/>
  <c r="HB189" i="1"/>
  <c r="HB194" i="1"/>
  <c r="BS193" i="1"/>
  <c r="HA188" i="1"/>
  <c r="HD188" i="1"/>
  <c r="HD189" i="1"/>
  <c r="HD193" i="1"/>
  <c r="HF189" i="1"/>
  <c r="HE192" i="1"/>
  <c r="HE193" i="1"/>
  <c r="HC193" i="1"/>
  <c r="HF192" i="1"/>
  <c r="HF193" i="1"/>
  <c r="HA193" i="1"/>
  <c r="HD192" i="1"/>
  <c r="HB192" i="1"/>
  <c r="BS192" i="1"/>
  <c r="FX193" i="1"/>
  <c r="HC192" i="1"/>
  <c r="HA192" i="1"/>
  <c r="HA194" i="1"/>
  <c r="BS195" i="1"/>
  <c r="HE189" i="1"/>
  <c r="HA191" i="1"/>
  <c r="HE194" i="1"/>
  <c r="HF191" i="1"/>
  <c r="FX189" i="1"/>
  <c r="HB191" i="1"/>
  <c r="BS189" i="1"/>
  <c r="FX194" i="1"/>
  <c r="FX192" i="1"/>
  <c r="HC189" i="1"/>
  <c r="FX195" i="1"/>
  <c r="BS190" i="1"/>
  <c r="FX191" i="1"/>
  <c r="FX196" i="1"/>
  <c r="HC195" i="1"/>
  <c r="HB195" i="1"/>
  <c r="HA195" i="1"/>
  <c r="HF195" i="1"/>
  <c r="HE195" i="1"/>
  <c r="HD195" i="1"/>
  <c r="HC191" i="1"/>
  <c r="HD191" i="1"/>
  <c r="BS191" i="1"/>
  <c r="HE191" i="1"/>
  <c r="HA190" i="1"/>
  <c r="HB190" i="1"/>
  <c r="HC190" i="1"/>
  <c r="HD190" i="1"/>
  <c r="HE190" i="1"/>
  <c r="FX190" i="1"/>
  <c r="DK195" i="1"/>
  <c r="DY195" i="1"/>
  <c r="CH195" i="1"/>
  <c r="CX192" i="1"/>
  <c r="CY192" i="1"/>
  <c r="CK192" i="1"/>
  <c r="CX189" i="1"/>
  <c r="CK189" i="1"/>
  <c r="CX188" i="1"/>
  <c r="CK188" i="1"/>
  <c r="CX193" i="1"/>
  <c r="CY193" i="1"/>
  <c r="CK193" i="1"/>
  <c r="CX191" i="1"/>
  <c r="DA191" i="1"/>
  <c r="CI191" i="1"/>
  <c r="CJ190" i="1"/>
  <c r="CX190" i="1"/>
  <c r="DA190" i="1"/>
  <c r="CK190" i="1"/>
  <c r="CX195" i="1"/>
  <c r="DB195" i="1"/>
  <c r="CI195" i="1"/>
  <c r="CX194" i="1"/>
  <c r="DA194" i="1"/>
  <c r="CK194" i="1"/>
  <c r="CJ192" i="1"/>
  <c r="DD195" i="1"/>
  <c r="DC195" i="1"/>
  <c r="DN195" i="1"/>
  <c r="DR195" i="1"/>
  <c r="EI194" i="1"/>
  <c r="AQ194" i="1"/>
  <c r="HM188" i="1"/>
  <c r="AQ188" i="1"/>
  <c r="GQ193" i="1"/>
  <c r="AQ193" i="1"/>
  <c r="GL192" i="1"/>
  <c r="AQ192" i="1"/>
  <c r="HH190" i="1"/>
  <c r="AQ190" i="1"/>
  <c r="EF191" i="1"/>
  <c r="AQ191" i="1"/>
  <c r="GN189" i="1"/>
  <c r="AQ189" i="1"/>
  <c r="GN195" i="1"/>
  <c r="AQ195" i="1"/>
  <c r="GK188" i="1"/>
  <c r="EG188" i="1"/>
  <c r="HI188" i="1"/>
  <c r="DE195" i="1"/>
  <c r="DD189" i="1"/>
  <c r="DE189" i="1"/>
  <c r="DM189" i="1"/>
  <c r="DC189" i="1"/>
  <c r="DC192" i="1"/>
  <c r="DD192" i="1"/>
  <c r="DU192" i="1"/>
  <c r="DO192" i="1"/>
  <c r="DU188" i="1"/>
  <c r="DO188" i="1"/>
  <c r="DC188" i="1"/>
  <c r="DD188" i="1"/>
  <c r="DO194" i="1"/>
  <c r="DC194" i="1"/>
  <c r="DU194" i="1"/>
  <c r="DD194" i="1"/>
  <c r="DM191" i="1"/>
  <c r="DD191" i="1"/>
  <c r="DE191" i="1"/>
  <c r="DC191" i="1"/>
  <c r="DD190" i="1"/>
  <c r="DU190" i="1"/>
  <c r="DC190" i="1"/>
  <c r="DO190" i="1"/>
  <c r="DC193" i="1"/>
  <c r="DM193" i="1"/>
  <c r="DD193" i="1"/>
  <c r="DE193" i="1"/>
  <c r="DT190" i="1"/>
  <c r="DR190" i="1"/>
  <c r="DK190" i="1"/>
  <c r="DY190" i="1"/>
  <c r="DQ190" i="1"/>
  <c r="DS190" i="1"/>
  <c r="DP190" i="1"/>
  <c r="DR193" i="1"/>
  <c r="DK193" i="1"/>
  <c r="DY193" i="1"/>
  <c r="DR192" i="1"/>
  <c r="DT192" i="1"/>
  <c r="DK192" i="1"/>
  <c r="DY192" i="1"/>
  <c r="DS192" i="1"/>
  <c r="DP192" i="1"/>
  <c r="DQ192" i="1"/>
  <c r="DK189" i="1"/>
  <c r="DY189" i="1"/>
  <c r="DR189" i="1"/>
  <c r="DK188" i="1"/>
  <c r="DY188" i="1"/>
  <c r="DQ188" i="1"/>
  <c r="DS188" i="1"/>
  <c r="DP188" i="1"/>
  <c r="DR188" i="1"/>
  <c r="DT188" i="1"/>
  <c r="DQ194" i="1"/>
  <c r="DS194" i="1"/>
  <c r="DP194" i="1"/>
  <c r="DR194" i="1"/>
  <c r="DT194" i="1"/>
  <c r="DK194" i="1"/>
  <c r="DY194" i="1"/>
  <c r="DK191" i="1"/>
  <c r="DY191" i="1"/>
  <c r="DR191" i="1"/>
  <c r="DN192" i="1"/>
  <c r="DN189" i="1"/>
  <c r="HK188" i="1"/>
  <c r="DN188" i="1"/>
  <c r="DN191" i="1"/>
  <c r="DB193" i="1"/>
  <c r="DA193" i="1"/>
  <c r="CZ193" i="1"/>
  <c r="DN194" i="1"/>
  <c r="DB190" i="1"/>
  <c r="CZ190" i="1"/>
  <c r="DA195" i="1"/>
  <c r="DN190" i="1"/>
  <c r="DA192" i="1"/>
  <c r="DN193" i="1"/>
  <c r="CZ189" i="1"/>
  <c r="CY189" i="1"/>
  <c r="DB189" i="1"/>
  <c r="DA189" i="1"/>
  <c r="CY188" i="1"/>
  <c r="DB188" i="1"/>
  <c r="CZ188" i="1"/>
  <c r="DA188" i="1"/>
  <c r="GP188" i="1"/>
  <c r="GP195" i="1"/>
  <c r="GP194" i="1"/>
  <c r="EI188" i="1"/>
  <c r="GP190" i="1"/>
  <c r="GP191" i="1"/>
  <c r="GQ188" i="1"/>
  <c r="EF188" i="1"/>
  <c r="GP193" i="1"/>
  <c r="EH188" i="1"/>
  <c r="GN188" i="1"/>
  <c r="GP192" i="1"/>
  <c r="GM188" i="1"/>
  <c r="HJ188" i="1"/>
  <c r="HL188" i="1"/>
  <c r="GL188" i="1"/>
  <c r="HH188" i="1"/>
  <c r="GP189" i="1"/>
  <c r="HJ194" i="1"/>
  <c r="HL194" i="1"/>
  <c r="EG194" i="1"/>
  <c r="GN194" i="1"/>
  <c r="HH194" i="1"/>
  <c r="GM194" i="1"/>
  <c r="GK194" i="1"/>
  <c r="GL194" i="1"/>
  <c r="HI194" i="1"/>
  <c r="EI193" i="1"/>
  <c r="HK194" i="1"/>
  <c r="HH193" i="1"/>
  <c r="HI193" i="1"/>
  <c r="EF193" i="1"/>
  <c r="GM193" i="1"/>
  <c r="GQ194" i="1"/>
  <c r="EF194" i="1"/>
  <c r="EH194" i="1"/>
  <c r="HM194" i="1"/>
  <c r="HM193" i="1"/>
  <c r="EG193" i="1"/>
  <c r="EI192" i="1"/>
  <c r="HL193" i="1"/>
  <c r="HL190" i="1"/>
  <c r="EI190" i="1"/>
  <c r="GK190" i="1"/>
  <c r="GN190" i="1"/>
  <c r="EH193" i="1"/>
  <c r="HJ193" i="1"/>
  <c r="GK193" i="1"/>
  <c r="HK193" i="1"/>
  <c r="GM192" i="1"/>
  <c r="GK192" i="1"/>
  <c r="GN193" i="1"/>
  <c r="HK192" i="1"/>
  <c r="GL193" i="1"/>
  <c r="GK195" i="1"/>
  <c r="GQ189" i="1"/>
  <c r="GM189" i="1"/>
  <c r="HI190" i="1"/>
  <c r="EH189" i="1"/>
  <c r="HL195" i="1"/>
  <c r="HK189" i="1"/>
  <c r="EG189" i="1"/>
  <c r="HK190" i="1"/>
  <c r="EF189" i="1"/>
  <c r="HH195" i="1"/>
  <c r="EG192" i="1"/>
  <c r="GQ192" i="1"/>
  <c r="EH192" i="1"/>
  <c r="GN192" i="1"/>
  <c r="HL192" i="1"/>
  <c r="HM192" i="1"/>
  <c r="EF192" i="1"/>
  <c r="HH192" i="1"/>
  <c r="HJ192" i="1"/>
  <c r="HI192" i="1"/>
  <c r="HM189" i="1"/>
  <c r="HI189" i="1"/>
  <c r="HJ189" i="1"/>
  <c r="HL189" i="1"/>
  <c r="GL189" i="1"/>
  <c r="HH189" i="1"/>
  <c r="EG190" i="1"/>
  <c r="HM190" i="1"/>
  <c r="HK195" i="1"/>
  <c r="GL195" i="1"/>
  <c r="GQ190" i="1"/>
  <c r="GM190" i="1"/>
  <c r="HI195" i="1"/>
  <c r="GQ195" i="1"/>
  <c r="EF190" i="1"/>
  <c r="HJ195" i="1"/>
  <c r="EG195" i="1"/>
  <c r="EH190" i="1"/>
  <c r="HJ190" i="1"/>
  <c r="EI195" i="1"/>
  <c r="GM195" i="1"/>
  <c r="GL190" i="1"/>
  <c r="EI189" i="1"/>
  <c r="GK189" i="1"/>
  <c r="EF195" i="1"/>
  <c r="EH195" i="1"/>
  <c r="HM195" i="1"/>
  <c r="EG191" i="1"/>
  <c r="GQ191" i="1"/>
  <c r="GM191" i="1"/>
  <c r="HI191" i="1"/>
  <c r="EH191" i="1"/>
  <c r="HJ191" i="1"/>
  <c r="GK191" i="1"/>
  <c r="HK191" i="1"/>
  <c r="HL191" i="1"/>
  <c r="HM191" i="1"/>
  <c r="GL191" i="1"/>
  <c r="GN191" i="1"/>
  <c r="EI191" i="1"/>
  <c r="HH191" i="1"/>
  <c r="DB192" i="1"/>
  <c r="CZ192" i="1"/>
  <c r="CY190" i="1"/>
  <c r="CY194" i="1"/>
  <c r="DB194" i="1"/>
  <c r="CZ194" i="1"/>
  <c r="DB191" i="1"/>
  <c r="DE190" i="1"/>
  <c r="DE188" i="1"/>
  <c r="DE194" i="1"/>
  <c r="DE192" i="1"/>
  <c r="IB183" i="1"/>
  <c r="ID183" i="1"/>
  <c r="IF183" i="1"/>
  <c r="IG183" i="1"/>
  <c r="IH183" i="1"/>
  <c r="HZ183" i="1"/>
  <c r="II183" i="1"/>
  <c r="HO183" i="1"/>
  <c r="GS177" i="1"/>
  <c r="IF177" i="1"/>
  <c r="IG177" i="1"/>
  <c r="IH177" i="1"/>
  <c r="II177" i="1"/>
  <c r="IA177" i="1"/>
  <c r="IC177" i="1"/>
  <c r="IE177" i="1"/>
  <c r="HP177" i="1"/>
  <c r="ID186" i="1"/>
  <c r="IF186" i="1"/>
  <c r="IH186" i="1"/>
  <c r="HZ186" i="1"/>
  <c r="II186" i="1"/>
  <c r="IB186" i="1"/>
  <c r="HO186" i="1"/>
  <c r="IB171" i="1"/>
  <c r="ID171" i="1"/>
  <c r="IF171" i="1"/>
  <c r="IH171" i="1"/>
  <c r="HZ171" i="1"/>
  <c r="II171" i="1"/>
  <c r="HO171" i="1"/>
  <c r="IC187" i="1"/>
  <c r="IE187" i="1"/>
  <c r="IG187" i="1"/>
  <c r="II187" i="1"/>
  <c r="IA187" i="1"/>
  <c r="HP187" i="1"/>
  <c r="II184" i="1"/>
  <c r="IA184" i="1"/>
  <c r="IC184" i="1"/>
  <c r="IE184" i="1"/>
  <c r="IG184" i="1"/>
  <c r="HP184" i="1"/>
  <c r="IE174" i="1"/>
  <c r="IF174" i="1"/>
  <c r="IG174" i="1"/>
  <c r="IH174" i="1"/>
  <c r="II174" i="1"/>
  <c r="IA174" i="1"/>
  <c r="IC174" i="1"/>
  <c r="HP174" i="1"/>
  <c r="IF181" i="1"/>
  <c r="IG181" i="1"/>
  <c r="IH181" i="1"/>
  <c r="II181" i="1"/>
  <c r="IA181" i="1"/>
  <c r="IC181" i="1"/>
  <c r="ID181" i="1"/>
  <c r="IE181" i="1"/>
  <c r="HP181" i="1"/>
  <c r="IF173" i="1"/>
  <c r="IG173" i="1"/>
  <c r="IH173" i="1"/>
  <c r="II173" i="1"/>
  <c r="IA173" i="1"/>
  <c r="IC173" i="1"/>
  <c r="IE173" i="1"/>
  <c r="HP173" i="1"/>
  <c r="ID182" i="1"/>
  <c r="IE182" i="1"/>
  <c r="IF182" i="1"/>
  <c r="IG182" i="1"/>
  <c r="IH182" i="1"/>
  <c r="II182" i="1"/>
  <c r="IA182" i="1"/>
  <c r="IC182" i="1"/>
  <c r="HP182" i="1"/>
  <c r="IF185" i="1"/>
  <c r="IG185" i="1"/>
  <c r="IH185" i="1"/>
  <c r="II185" i="1"/>
  <c r="IA185" i="1"/>
  <c r="IC185" i="1"/>
  <c r="IE185" i="1"/>
  <c r="HP185" i="1"/>
  <c r="IB175" i="1"/>
  <c r="ID175" i="1"/>
  <c r="IF175" i="1"/>
  <c r="IH175" i="1"/>
  <c r="HZ175" i="1"/>
  <c r="HO175" i="1"/>
  <c r="IH176" i="1"/>
  <c r="HZ176" i="1"/>
  <c r="II176" i="1"/>
  <c r="IB176" i="1"/>
  <c r="IC176" i="1"/>
  <c r="ID176" i="1"/>
  <c r="IE176" i="1"/>
  <c r="IF176" i="1"/>
  <c r="IG176" i="1"/>
  <c r="HO176" i="1"/>
  <c r="II180" i="1"/>
  <c r="IA180" i="1"/>
  <c r="IC180" i="1"/>
  <c r="IE180" i="1"/>
  <c r="IG180" i="1"/>
  <c r="HP180" i="1"/>
  <c r="IE178" i="1"/>
  <c r="IF178" i="1"/>
  <c r="IG178" i="1"/>
  <c r="IH178" i="1"/>
  <c r="II178" i="1"/>
  <c r="IA178" i="1"/>
  <c r="IC178" i="1"/>
  <c r="HP178" i="1"/>
  <c r="IB179" i="1"/>
  <c r="ID179" i="1"/>
  <c r="IF179" i="1"/>
  <c r="IG179" i="1"/>
  <c r="IH179" i="1"/>
  <c r="HZ179" i="1"/>
  <c r="II179" i="1"/>
  <c r="HO179" i="1"/>
  <c r="IH172" i="1"/>
  <c r="HZ172" i="1"/>
  <c r="II172" i="1"/>
  <c r="IB172" i="1"/>
  <c r="ID172" i="1"/>
  <c r="IF172" i="1"/>
  <c r="IG172" i="1"/>
  <c r="HO172" i="1"/>
  <c r="GT177" i="1"/>
  <c r="EV177" i="1"/>
  <c r="HU174" i="1"/>
  <c r="HV174" i="1"/>
  <c r="HW174" i="1"/>
  <c r="HX174" i="1"/>
  <c r="HT174" i="1"/>
  <c r="HR174" i="1"/>
  <c r="HW186" i="1"/>
  <c r="HX186" i="1"/>
  <c r="HS186" i="1"/>
  <c r="HQ186" i="1"/>
  <c r="HU186" i="1"/>
  <c r="HS176" i="1"/>
  <c r="HR176" i="1"/>
  <c r="HT176" i="1"/>
  <c r="HV176" i="1"/>
  <c r="HW176" i="1"/>
  <c r="HU176" i="1"/>
  <c r="HX176" i="1"/>
  <c r="HQ176" i="1"/>
  <c r="HX177" i="1"/>
  <c r="HV177" i="1"/>
  <c r="HR177" i="1"/>
  <c r="HT177" i="1"/>
  <c r="HU177" i="1"/>
  <c r="HW177" i="1"/>
  <c r="HS172" i="1"/>
  <c r="HV172" i="1"/>
  <c r="HW172" i="1"/>
  <c r="HX172" i="1"/>
  <c r="HQ172" i="1"/>
  <c r="HU172" i="1"/>
  <c r="HX185" i="1"/>
  <c r="HR185" i="1"/>
  <c r="HT185" i="1"/>
  <c r="HU185" i="1"/>
  <c r="HV185" i="1"/>
  <c r="HW185" i="1"/>
  <c r="HX187" i="1"/>
  <c r="HV187" i="1"/>
  <c r="HR187" i="1"/>
  <c r="HT187" i="1"/>
  <c r="HR184" i="1"/>
  <c r="HT184" i="1"/>
  <c r="HV184" i="1"/>
  <c r="HX184" i="1"/>
  <c r="DW171" i="1"/>
  <c r="DX171" i="1"/>
  <c r="HX171" i="1"/>
  <c r="HU171" i="1"/>
  <c r="HS171" i="1"/>
  <c r="HQ171" i="1"/>
  <c r="HW171" i="1"/>
  <c r="DW181" i="1"/>
  <c r="DX181" i="1"/>
  <c r="HX181" i="1"/>
  <c r="HU181" i="1"/>
  <c r="HS181" i="1"/>
  <c r="HT181" i="1"/>
  <c r="HR181" i="1"/>
  <c r="HW181" i="1"/>
  <c r="HV181" i="1"/>
  <c r="HX173" i="1"/>
  <c r="HU173" i="1"/>
  <c r="HR173" i="1"/>
  <c r="HT173" i="1"/>
  <c r="HV173" i="1"/>
  <c r="HW173" i="1"/>
  <c r="DW182" i="1"/>
  <c r="DX182" i="1"/>
  <c r="HU182" i="1"/>
  <c r="HV182" i="1"/>
  <c r="HW182" i="1"/>
  <c r="HX182" i="1"/>
  <c r="HS182" i="1"/>
  <c r="HT182" i="1"/>
  <c r="HR182" i="1"/>
  <c r="HQ175" i="1"/>
  <c r="HS175" i="1"/>
  <c r="HU175" i="1"/>
  <c r="HW175" i="1"/>
  <c r="HX183" i="1"/>
  <c r="HQ183" i="1"/>
  <c r="HV183" i="1"/>
  <c r="HU183" i="1"/>
  <c r="HS183" i="1"/>
  <c r="HW183" i="1"/>
  <c r="DW178" i="1"/>
  <c r="DX178" i="1"/>
  <c r="HV178" i="1"/>
  <c r="HR178" i="1"/>
  <c r="HW178" i="1"/>
  <c r="HX178" i="1"/>
  <c r="HU178" i="1"/>
  <c r="HT178" i="1"/>
  <c r="DW179" i="1"/>
  <c r="HX179" i="1"/>
  <c r="HQ179" i="1"/>
  <c r="HU179" i="1"/>
  <c r="HV179" i="1"/>
  <c r="HS179" i="1"/>
  <c r="HW179" i="1"/>
  <c r="FN181" i="1"/>
  <c r="FO181" i="1"/>
  <c r="DW180" i="1"/>
  <c r="DX180" i="1"/>
  <c r="HT180" i="1"/>
  <c r="HV180" i="1"/>
  <c r="HX180" i="1"/>
  <c r="HR180" i="1"/>
  <c r="DW183" i="1"/>
  <c r="DX183" i="1"/>
  <c r="DW177" i="1"/>
  <c r="DX177" i="1"/>
  <c r="DW176" i="1"/>
  <c r="DX176" i="1"/>
  <c r="DW186" i="1"/>
  <c r="DX186" i="1"/>
  <c r="DW174" i="1"/>
  <c r="DX174" i="1"/>
  <c r="DW172" i="1"/>
  <c r="DX172" i="1"/>
  <c r="DW185" i="1"/>
  <c r="DX185" i="1"/>
  <c r="DW187" i="1"/>
  <c r="DX187" i="1"/>
  <c r="DW184" i="1"/>
  <c r="DX184" i="1"/>
  <c r="DW173" i="1"/>
  <c r="DX173" i="1"/>
  <c r="DW175" i="1"/>
  <c r="DX175" i="1"/>
  <c r="EV171" i="1"/>
  <c r="EV183" i="1"/>
  <c r="EV178" i="1"/>
  <c r="EV184" i="1"/>
  <c r="EV176" i="1"/>
  <c r="EV186" i="1"/>
  <c r="EV173" i="1"/>
  <c r="EV175" i="1"/>
  <c r="EV182" i="1"/>
  <c r="EV181" i="1"/>
  <c r="EV185" i="1"/>
  <c r="EV180" i="1"/>
  <c r="EV187" i="1"/>
  <c r="EV174" i="1"/>
  <c r="EV172" i="1"/>
  <c r="EV179" i="1"/>
  <c r="FN177" i="1"/>
  <c r="FO177" i="1"/>
  <c r="AN177" i="1"/>
  <c r="CV177" i="1"/>
  <c r="AK179" i="1"/>
  <c r="FA172" i="1"/>
  <c r="EY172" i="1"/>
  <c r="EZ172" i="1"/>
  <c r="ES178" i="1"/>
  <c r="ET178" i="1"/>
  <c r="EZ185" i="1"/>
  <c r="FA185" i="1"/>
  <c r="EY185" i="1"/>
  <c r="FA187" i="1"/>
  <c r="EY187" i="1"/>
  <c r="EZ187" i="1"/>
  <c r="EZ184" i="1"/>
  <c r="FA184" i="1"/>
  <c r="EY184" i="1"/>
  <c r="ES176" i="1"/>
  <c r="ET176" i="1"/>
  <c r="FA171" i="1"/>
  <c r="EY171" i="1"/>
  <c r="EZ171" i="1"/>
  <c r="GS181" i="1"/>
  <c r="EZ181" i="1"/>
  <c r="FA181" i="1"/>
  <c r="EY181" i="1"/>
  <c r="ES171" i="1"/>
  <c r="ET171" i="1"/>
  <c r="EU186" i="1"/>
  <c r="ES186" i="1"/>
  <c r="ET186" i="1"/>
  <c r="EZ173" i="1"/>
  <c r="FA173" i="1"/>
  <c r="EY173" i="1"/>
  <c r="ES184" i="1"/>
  <c r="ET184" i="1"/>
  <c r="GT182" i="1"/>
  <c r="EZ182" i="1"/>
  <c r="FA182" i="1"/>
  <c r="EY182" i="1"/>
  <c r="EU175" i="1"/>
  <c r="ET175" i="1"/>
  <c r="ES175" i="1"/>
  <c r="EU183" i="1"/>
  <c r="ET183" i="1"/>
  <c r="ES183" i="1"/>
  <c r="ES187" i="1"/>
  <c r="ET187" i="1"/>
  <c r="EZ175" i="1"/>
  <c r="FA175" i="1"/>
  <c r="EY175" i="1"/>
  <c r="ET182" i="1"/>
  <c r="ES182" i="1"/>
  <c r="FA178" i="1"/>
  <c r="EY178" i="1"/>
  <c r="EZ178" i="1"/>
  <c r="ET173" i="1"/>
  <c r="ES173" i="1"/>
  <c r="FA179" i="1"/>
  <c r="EY179" i="1"/>
  <c r="EZ179" i="1"/>
  <c r="ET174" i="1"/>
  <c r="ES174" i="1"/>
  <c r="ES172" i="1"/>
  <c r="ET172" i="1"/>
  <c r="FA180" i="1"/>
  <c r="EY180" i="1"/>
  <c r="EZ180" i="1"/>
  <c r="ET181" i="1"/>
  <c r="ES181" i="1"/>
  <c r="ES185" i="1"/>
  <c r="ET185" i="1"/>
  <c r="ES180" i="1"/>
  <c r="ET180" i="1"/>
  <c r="EU177" i="1"/>
  <c r="ES177" i="1"/>
  <c r="ET177" i="1"/>
  <c r="EZ183" i="1"/>
  <c r="FA183" i="1"/>
  <c r="EY183" i="1"/>
  <c r="EZ177" i="1"/>
  <c r="FA177" i="1"/>
  <c r="EY177" i="1"/>
  <c r="EZ176" i="1"/>
  <c r="FA176" i="1"/>
  <c r="EY176" i="1"/>
  <c r="EZ174" i="1"/>
  <c r="FA174" i="1"/>
  <c r="EY174" i="1"/>
  <c r="FA186" i="1"/>
  <c r="EY186" i="1"/>
  <c r="EZ186" i="1"/>
  <c r="ES179" i="1"/>
  <c r="ET179" i="1"/>
  <c r="EU180" i="1"/>
  <c r="EU184" i="1"/>
  <c r="EU185" i="1"/>
  <c r="EU171" i="1"/>
  <c r="EU187" i="1"/>
  <c r="BN179" i="1"/>
  <c r="AL179" i="1"/>
  <c r="EU178" i="1"/>
  <c r="EU182" i="1"/>
  <c r="EU173" i="1"/>
  <c r="EU176" i="1"/>
  <c r="EU181" i="1"/>
  <c r="EU174" i="1"/>
  <c r="FN179" i="1"/>
  <c r="FO179" i="1"/>
  <c r="EU172" i="1"/>
  <c r="EU179" i="1"/>
  <c r="EW179" i="1"/>
  <c r="EP185" i="1"/>
  <c r="EQ185" i="1"/>
  <c r="EQ175" i="1"/>
  <c r="EP175" i="1"/>
  <c r="EP171" i="1"/>
  <c r="EQ171" i="1"/>
  <c r="EQ184" i="1"/>
  <c r="EP184" i="1"/>
  <c r="EP172" i="1"/>
  <c r="EQ172" i="1"/>
  <c r="EP187" i="1"/>
  <c r="EQ187" i="1"/>
  <c r="EP178" i="1"/>
  <c r="EQ178" i="1"/>
  <c r="EQ176" i="1"/>
  <c r="EP176" i="1"/>
  <c r="EP180" i="1"/>
  <c r="EQ180" i="1"/>
  <c r="EP179" i="1"/>
  <c r="EQ179" i="1"/>
  <c r="EQ177" i="1"/>
  <c r="EP177" i="1"/>
  <c r="EP182" i="1"/>
  <c r="EQ182" i="1"/>
  <c r="EQ181" i="1"/>
  <c r="EP181" i="1"/>
  <c r="EQ186" i="1"/>
  <c r="EP186" i="1"/>
  <c r="EP174" i="1"/>
  <c r="EQ174" i="1"/>
  <c r="EP173" i="1"/>
  <c r="EQ173" i="1"/>
  <c r="EP183" i="1"/>
  <c r="EQ183" i="1"/>
  <c r="AN178" i="1"/>
  <c r="EM187" i="1"/>
  <c r="EL187" i="1"/>
  <c r="EK187" i="1"/>
  <c r="EO187" i="1"/>
  <c r="EK185" i="1"/>
  <c r="EO185" i="1"/>
  <c r="EM185" i="1"/>
  <c r="EL185" i="1"/>
  <c r="EO181" i="1"/>
  <c r="EK181" i="1"/>
  <c r="EM181" i="1"/>
  <c r="EL181" i="1"/>
  <c r="EL173" i="1"/>
  <c r="EM173" i="1"/>
  <c r="EK173" i="1"/>
  <c r="EO173" i="1"/>
  <c r="FN185" i="1"/>
  <c r="FO185" i="1"/>
  <c r="EL174" i="1"/>
  <c r="EK174" i="1"/>
  <c r="EO174" i="1"/>
  <c r="EM174" i="1"/>
  <c r="EL180" i="1"/>
  <c r="EM180" i="1"/>
  <c r="EK180" i="1"/>
  <c r="EO180" i="1"/>
  <c r="FN184" i="1"/>
  <c r="FO184" i="1"/>
  <c r="EK177" i="1"/>
  <c r="EL177" i="1"/>
  <c r="EM177" i="1"/>
  <c r="EO177" i="1"/>
  <c r="EM179" i="1"/>
  <c r="EL179" i="1"/>
  <c r="EK179" i="1"/>
  <c r="EO179" i="1"/>
  <c r="FN172" i="1"/>
  <c r="FO172" i="1"/>
  <c r="BO182" i="1"/>
  <c r="DG182" i="1"/>
  <c r="EL182" i="1"/>
  <c r="EM182" i="1"/>
  <c r="EK182" i="1"/>
  <c r="EO182" i="1"/>
  <c r="EL183" i="1"/>
  <c r="EK183" i="1"/>
  <c r="EM183" i="1"/>
  <c r="EO183" i="1"/>
  <c r="EO184" i="1"/>
  <c r="EL184" i="1"/>
  <c r="EM184" i="1"/>
  <c r="EK184" i="1"/>
  <c r="CV184" i="1"/>
  <c r="EM171" i="1"/>
  <c r="EO171" i="1"/>
  <c r="EK171" i="1"/>
  <c r="EL171" i="1"/>
  <c r="EM175" i="1"/>
  <c r="EK175" i="1"/>
  <c r="EL175" i="1"/>
  <c r="EO175" i="1"/>
  <c r="EO176" i="1"/>
  <c r="EM176" i="1"/>
  <c r="EK176" i="1"/>
  <c r="EL176" i="1"/>
  <c r="EM172" i="1"/>
  <c r="EL172" i="1"/>
  <c r="EK172" i="1"/>
  <c r="EO172" i="1"/>
  <c r="FN183" i="1"/>
  <c r="FO183" i="1"/>
  <c r="EL186" i="1"/>
  <c r="EK186" i="1"/>
  <c r="EO186" i="1"/>
  <c r="EM186" i="1"/>
  <c r="EK178" i="1"/>
  <c r="EL178" i="1"/>
  <c r="EM178" i="1"/>
  <c r="EO178" i="1"/>
  <c r="GS182" i="1"/>
  <c r="GS185" i="1"/>
  <c r="GT176" i="1"/>
  <c r="CV182" i="1"/>
  <c r="GS173" i="1"/>
  <c r="CV183" i="1"/>
  <c r="CV178" i="1"/>
  <c r="GT186" i="1"/>
  <c r="AN181" i="1"/>
  <c r="GT179" i="1"/>
  <c r="AN186" i="1"/>
  <c r="AN182" i="1"/>
  <c r="GT174" i="1"/>
  <c r="BN178" i="1"/>
  <c r="AL178" i="1"/>
  <c r="BO179" i="1"/>
  <c r="DG179" i="1"/>
  <c r="GT173" i="1"/>
  <c r="GT181" i="1"/>
  <c r="BO186" i="1"/>
  <c r="DG186" i="1"/>
  <c r="BO178" i="1"/>
  <c r="DG178" i="1"/>
  <c r="AN173" i="1"/>
  <c r="BO181" i="1"/>
  <c r="DG181" i="1"/>
  <c r="AN179" i="1"/>
  <c r="BO177" i="1"/>
  <c r="DG177" i="1"/>
  <c r="AN171" i="1"/>
  <c r="GS179" i="1"/>
  <c r="GT185" i="1"/>
  <c r="GS174" i="1"/>
  <c r="BO175" i="1"/>
  <c r="DG175" i="1"/>
  <c r="FN178" i="1"/>
  <c r="FO178" i="1"/>
  <c r="BO183" i="1"/>
  <c r="DG183" i="1"/>
  <c r="BO184" i="1"/>
  <c r="DG184" i="1"/>
  <c r="BO173" i="1"/>
  <c r="DG173" i="1"/>
  <c r="GS178" i="1"/>
  <c r="CV181" i="1"/>
  <c r="BN177" i="1"/>
  <c r="AL177" i="1"/>
  <c r="GT178" i="1"/>
  <c r="BN181" i="1"/>
  <c r="AL181" i="1"/>
  <c r="FN186" i="1"/>
  <c r="FO186" i="1"/>
  <c r="CV186" i="1"/>
  <c r="AN184" i="1"/>
  <c r="BN186" i="1"/>
  <c r="AL186" i="1"/>
  <c r="FN175" i="1"/>
  <c r="BN184" i="1"/>
  <c r="AL184" i="1"/>
  <c r="AN180" i="1"/>
  <c r="GS183" i="1"/>
  <c r="AN183" i="1"/>
  <c r="AN185" i="1"/>
  <c r="CV180" i="1"/>
  <c r="FN182" i="1"/>
  <c r="FO182" i="1"/>
  <c r="AN187" i="1"/>
  <c r="BO187" i="1"/>
  <c r="DG187" i="1"/>
  <c r="BN171" i="1"/>
  <c r="AL171" i="1"/>
  <c r="CV185" i="1"/>
  <c r="FN187" i="1"/>
  <c r="CV187" i="1"/>
  <c r="BN187" i="1"/>
  <c r="AL187" i="1"/>
  <c r="BN183" i="1"/>
  <c r="AL183" i="1"/>
  <c r="GT183" i="1"/>
  <c r="BN185" i="1"/>
  <c r="AL185" i="1"/>
  <c r="BN182" i="1"/>
  <c r="AL182" i="1"/>
  <c r="BO185" i="1"/>
  <c r="DG185" i="1"/>
  <c r="FN180" i="1"/>
  <c r="BO180" i="1"/>
  <c r="DG180" i="1"/>
  <c r="BN180" i="1"/>
  <c r="AL180" i="1"/>
  <c r="GS171" i="1"/>
  <c r="GS176" i="1"/>
  <c r="AN174" i="1"/>
  <c r="GS172" i="1"/>
  <c r="GT172" i="1"/>
  <c r="GT171" i="1"/>
  <c r="BO171" i="1"/>
  <c r="DG171" i="1"/>
  <c r="FN176" i="1"/>
  <c r="FO176" i="1"/>
  <c r="FN174" i="1"/>
  <c r="FN173" i="1"/>
  <c r="FO173" i="1"/>
  <c r="CV173" i="1"/>
  <c r="BN173" i="1"/>
  <c r="AL173" i="1"/>
  <c r="FN171" i="1"/>
  <c r="FO171" i="1"/>
  <c r="CV171" i="1"/>
  <c r="BN176" i="1"/>
  <c r="AL176" i="1"/>
  <c r="CV176" i="1"/>
  <c r="BO176" i="1"/>
  <c r="DG176" i="1"/>
  <c r="AN176" i="1"/>
  <c r="AN175" i="1"/>
  <c r="CV175" i="1"/>
  <c r="BN175" i="1"/>
  <c r="AL175" i="1"/>
  <c r="CV174" i="1"/>
  <c r="BO174" i="1"/>
  <c r="DG174" i="1"/>
  <c r="BN174" i="1"/>
  <c r="AL174" i="1"/>
  <c r="BO172" i="1"/>
  <c r="DG172" i="1"/>
  <c r="BN172" i="1"/>
  <c r="AL172" i="1"/>
  <c r="AN172" i="1"/>
  <c r="CV172" i="1"/>
  <c r="CV179" i="1"/>
  <c r="DI171" i="1"/>
  <c r="AM171" i="1"/>
  <c r="HW187" i="1"/>
  <c r="AK187" i="1"/>
  <c r="DJ184" i="1"/>
  <c r="AM184" i="1"/>
  <c r="AM179" i="1"/>
  <c r="HQ178" i="1"/>
  <c r="AK178" i="1"/>
  <c r="HU184" i="1"/>
  <c r="AK184" i="1"/>
  <c r="DI172" i="1"/>
  <c r="AM172" i="1"/>
  <c r="DH176" i="1"/>
  <c r="AM176" i="1"/>
  <c r="AM185" i="1"/>
  <c r="HE177" i="1"/>
  <c r="AM177" i="1"/>
  <c r="HQ181" i="1"/>
  <c r="AK181" i="1"/>
  <c r="HC186" i="1"/>
  <c r="AM186" i="1"/>
  <c r="HA182" i="1"/>
  <c r="AM182" i="1"/>
  <c r="DI180" i="1"/>
  <c r="AM180" i="1"/>
  <c r="HS173" i="1"/>
  <c r="AK173" i="1"/>
  <c r="AM187" i="1"/>
  <c r="DI178" i="1"/>
  <c r="AM178" i="1"/>
  <c r="DI174" i="1"/>
  <c r="AM174" i="1"/>
  <c r="HR186" i="1"/>
  <c r="AK186" i="1"/>
  <c r="HR172" i="1"/>
  <c r="AK172" i="1"/>
  <c r="HX175" i="1"/>
  <c r="AK175" i="1"/>
  <c r="DH175" i="1"/>
  <c r="AM175" i="1"/>
  <c r="HQ182" i="1"/>
  <c r="AK182" i="1"/>
  <c r="HS185" i="1"/>
  <c r="AK185" i="1"/>
  <c r="HQ174" i="1"/>
  <c r="AK174" i="1"/>
  <c r="HR171" i="1"/>
  <c r="AK171" i="1"/>
  <c r="DH183" i="1"/>
  <c r="AM183" i="1"/>
  <c r="HR183" i="1"/>
  <c r="AK183" i="1"/>
  <c r="HF181" i="1"/>
  <c r="AM181" i="1"/>
  <c r="HP176" i="1"/>
  <c r="AK176" i="1"/>
  <c r="HU180" i="1"/>
  <c r="AK180" i="1"/>
  <c r="HD173" i="1"/>
  <c r="AM173" i="1"/>
  <c r="HS177" i="1"/>
  <c r="AK177" i="1"/>
  <c r="DX179" i="1"/>
  <c r="HP175" i="1"/>
  <c r="HZ181" i="1"/>
  <c r="HO177" i="1"/>
  <c r="IE179" i="1"/>
  <c r="IE175" i="1"/>
  <c r="IE171" i="1"/>
  <c r="HZ177" i="1"/>
  <c r="EW177" i="1"/>
  <c r="HZ187" i="1"/>
  <c r="IE172" i="1"/>
  <c r="HO181" i="1"/>
  <c r="IB178" i="1"/>
  <c r="ID178" i="1"/>
  <c r="IB180" i="1"/>
  <c r="ID185" i="1"/>
  <c r="ID173" i="1"/>
  <c r="IB174" i="1"/>
  <c r="ID174" i="1"/>
  <c r="IB184" i="1"/>
  <c r="IB187" i="1"/>
  <c r="IA183" i="1"/>
  <c r="IC183" i="1"/>
  <c r="IG175" i="1"/>
  <c r="HZ182" i="1"/>
  <c r="IG171" i="1"/>
  <c r="IC186" i="1"/>
  <c r="IE186" i="1"/>
  <c r="IA186" i="1"/>
  <c r="HO178" i="1"/>
  <c r="ID180" i="1"/>
  <c r="IB181" i="1"/>
  <c r="HO174" i="1"/>
  <c r="ID184" i="1"/>
  <c r="HO187" i="1"/>
  <c r="ID187" i="1"/>
  <c r="IB177" i="1"/>
  <c r="HP183" i="1"/>
  <c r="IE183" i="1"/>
  <c r="HP172" i="1"/>
  <c r="IA172" i="1"/>
  <c r="IA176" i="1"/>
  <c r="HO185" i="1"/>
  <c r="HZ185" i="1"/>
  <c r="HO173" i="1"/>
  <c r="HZ173" i="1"/>
  <c r="HP186" i="1"/>
  <c r="IG186" i="1"/>
  <c r="IF180" i="1"/>
  <c r="IH180" i="1"/>
  <c r="II175" i="1"/>
  <c r="IB182" i="1"/>
  <c r="IF184" i="1"/>
  <c r="IH184" i="1"/>
  <c r="IF187" i="1"/>
  <c r="ID177" i="1"/>
  <c r="IC172" i="1"/>
  <c r="IA179" i="1"/>
  <c r="IC179" i="1"/>
  <c r="HZ178" i="1"/>
  <c r="HZ180" i="1"/>
  <c r="IA175" i="1"/>
  <c r="IC175" i="1"/>
  <c r="HZ174" i="1"/>
  <c r="HZ184" i="1"/>
  <c r="IA171" i="1"/>
  <c r="IC171" i="1"/>
  <c r="HP179" i="1"/>
  <c r="HO180" i="1"/>
  <c r="IB185" i="1"/>
  <c r="HO182" i="1"/>
  <c r="IB173" i="1"/>
  <c r="HO184" i="1"/>
  <c r="IH187" i="1"/>
  <c r="HP171" i="1"/>
  <c r="HV186" i="1"/>
  <c r="HV175" i="1"/>
  <c r="HS184" i="1"/>
  <c r="HS178" i="1"/>
  <c r="HT171" i="1"/>
  <c r="HS180" i="1"/>
  <c r="HR179" i="1"/>
  <c r="HQ184" i="1"/>
  <c r="HS187" i="1"/>
  <c r="HT186" i="1"/>
  <c r="HQ187" i="1"/>
  <c r="HQ185" i="1"/>
  <c r="HT172" i="1"/>
  <c r="HW180" i="1"/>
  <c r="HT183" i="1"/>
  <c r="HT175" i="1"/>
  <c r="HU187" i="1"/>
  <c r="HQ177" i="1"/>
  <c r="HR175" i="1"/>
  <c r="HT179" i="1"/>
  <c r="HQ173" i="1"/>
  <c r="HW184" i="1"/>
  <c r="HS174" i="1"/>
  <c r="GT184" i="1"/>
  <c r="HQ180" i="1"/>
  <c r="HV171" i="1"/>
  <c r="HC182" i="1"/>
  <c r="HD182" i="1"/>
  <c r="EW172" i="1"/>
  <c r="EW183" i="1"/>
  <c r="EW182" i="1"/>
  <c r="EW178" i="1"/>
  <c r="EW186" i="1"/>
  <c r="EW173" i="1"/>
  <c r="EW180" i="1"/>
  <c r="EW176" i="1"/>
  <c r="EW184" i="1"/>
  <c r="EW181" i="1"/>
  <c r="EW185" i="1"/>
  <c r="EW175" i="1"/>
  <c r="EW174" i="1"/>
  <c r="EW171" i="1"/>
  <c r="EW187" i="1"/>
  <c r="DV183" i="1"/>
  <c r="DV178" i="1"/>
  <c r="FC176" i="1"/>
  <c r="FD176" i="1"/>
  <c r="GU176" i="1"/>
  <c r="GV176" i="1"/>
  <c r="GY176" i="1"/>
  <c r="GW176" i="1"/>
  <c r="GX176" i="1"/>
  <c r="DV174" i="1"/>
  <c r="DV181" i="1"/>
  <c r="DV172" i="1"/>
  <c r="DV186" i="1"/>
  <c r="CT183" i="1"/>
  <c r="GY183" i="1"/>
  <c r="GU183" i="1"/>
  <c r="GV183" i="1"/>
  <c r="FC183" i="1"/>
  <c r="FD183" i="1"/>
  <c r="GW183" i="1"/>
  <c r="GX183" i="1"/>
  <c r="DV177" i="1"/>
  <c r="DV175" i="1"/>
  <c r="DV185" i="1"/>
  <c r="CS182" i="1"/>
  <c r="GV182" i="1"/>
  <c r="FC182" i="1"/>
  <c r="FD182" i="1"/>
  <c r="GW182" i="1"/>
  <c r="GX182" i="1"/>
  <c r="GU182" i="1"/>
  <c r="GY182" i="1"/>
  <c r="CS184" i="1"/>
  <c r="FC184" i="1"/>
  <c r="FD184" i="1"/>
  <c r="GU184" i="1"/>
  <c r="GV184" i="1"/>
  <c r="GX184" i="1"/>
  <c r="GY184" i="1"/>
  <c r="GW184" i="1"/>
  <c r="GW177" i="1"/>
  <c r="GX177" i="1"/>
  <c r="GY177" i="1"/>
  <c r="GU177" i="1"/>
  <c r="GV177" i="1"/>
  <c r="FC177" i="1"/>
  <c r="FD177" i="1"/>
  <c r="DV171" i="1"/>
  <c r="DV180" i="1"/>
  <c r="DV179" i="1"/>
  <c r="DV187" i="1"/>
  <c r="CU172" i="1"/>
  <c r="GX172" i="1"/>
  <c r="FC172" i="1"/>
  <c r="FD172" i="1"/>
  <c r="GY172" i="1"/>
  <c r="GU172" i="1"/>
  <c r="GV172" i="1"/>
  <c r="GW172" i="1"/>
  <c r="CT175" i="1"/>
  <c r="GY175" i="1"/>
  <c r="FC175" i="1"/>
  <c r="FD175" i="1"/>
  <c r="GU175" i="1"/>
  <c r="GV175" i="1"/>
  <c r="GW175" i="1"/>
  <c r="GX175" i="1"/>
  <c r="GT180" i="1"/>
  <c r="GX180" i="1"/>
  <c r="FC180" i="1"/>
  <c r="FD180" i="1"/>
  <c r="GY180" i="1"/>
  <c r="GU180" i="1"/>
  <c r="GV180" i="1"/>
  <c r="GW180" i="1"/>
  <c r="CU179" i="1"/>
  <c r="GU179" i="1"/>
  <c r="GV179" i="1"/>
  <c r="GW179" i="1"/>
  <c r="GX179" i="1"/>
  <c r="GY179" i="1"/>
  <c r="FC179" i="1"/>
  <c r="FD179" i="1"/>
  <c r="CS185" i="1"/>
  <c r="GW185" i="1"/>
  <c r="GX185" i="1"/>
  <c r="GY185" i="1"/>
  <c r="FC185" i="1"/>
  <c r="FD185" i="1"/>
  <c r="GU185" i="1"/>
  <c r="GV185" i="1"/>
  <c r="CU177" i="1"/>
  <c r="DV182" i="1"/>
  <c r="DV176" i="1"/>
  <c r="DV173" i="1"/>
  <c r="DV184" i="1"/>
  <c r="CS173" i="1"/>
  <c r="GU173" i="1"/>
  <c r="FC173" i="1"/>
  <c r="FD173" i="1"/>
  <c r="GV173" i="1"/>
  <c r="GW173" i="1"/>
  <c r="GX173" i="1"/>
  <c r="GY173" i="1"/>
  <c r="CS187" i="1"/>
  <c r="GU187" i="1"/>
  <c r="GV187" i="1"/>
  <c r="GW187" i="1"/>
  <c r="GX187" i="1"/>
  <c r="GY187" i="1"/>
  <c r="FC187" i="1"/>
  <c r="FD187" i="1"/>
  <c r="GS186" i="1"/>
  <c r="FC186" i="1"/>
  <c r="FD186" i="1"/>
  <c r="GY186" i="1"/>
  <c r="GU186" i="1"/>
  <c r="GV186" i="1"/>
  <c r="GW186" i="1"/>
  <c r="GX186" i="1"/>
  <c r="CU178" i="1"/>
  <c r="FC178" i="1"/>
  <c r="FD178" i="1"/>
  <c r="GU178" i="1"/>
  <c r="GV178" i="1"/>
  <c r="GW178" i="1"/>
  <c r="GX178" i="1"/>
  <c r="GY178" i="1"/>
  <c r="CS174" i="1"/>
  <c r="GV174" i="1"/>
  <c r="FC174" i="1"/>
  <c r="FD174" i="1"/>
  <c r="GW174" i="1"/>
  <c r="GX174" i="1"/>
  <c r="GU174" i="1"/>
  <c r="GY174" i="1"/>
  <c r="CU171" i="1"/>
  <c r="GU171" i="1"/>
  <c r="GV171" i="1"/>
  <c r="GW171" i="1"/>
  <c r="GY171" i="1"/>
  <c r="FC171" i="1"/>
  <c r="FD171" i="1"/>
  <c r="GX171" i="1"/>
  <c r="CT181" i="1"/>
  <c r="GU181" i="1"/>
  <c r="GY181" i="1"/>
  <c r="GV181" i="1"/>
  <c r="GW181" i="1"/>
  <c r="GX181" i="1"/>
  <c r="FC181" i="1"/>
  <c r="FD181" i="1"/>
  <c r="CS177" i="1"/>
  <c r="CT177" i="1"/>
  <c r="GS184" i="1"/>
  <c r="CT179" i="1"/>
  <c r="HE182" i="1"/>
  <c r="BS176" i="1"/>
  <c r="HH176" i="1"/>
  <c r="HB182" i="1"/>
  <c r="DJ177" i="1"/>
  <c r="CH177" i="1"/>
  <c r="DH181" i="1"/>
  <c r="DH182" i="1"/>
  <c r="DJ176" i="1"/>
  <c r="CH176" i="1"/>
  <c r="CT184" i="1"/>
  <c r="CU173" i="1"/>
  <c r="CU182" i="1"/>
  <c r="CS171" i="1"/>
  <c r="CU183" i="1"/>
  <c r="CU175" i="1"/>
  <c r="CU186" i="1"/>
  <c r="CS178" i="1"/>
  <c r="DI185" i="1"/>
  <c r="CT171" i="1"/>
  <c r="CT187" i="1"/>
  <c r="CT173" i="1"/>
  <c r="DJ179" i="1"/>
  <c r="CS172" i="1"/>
  <c r="CT185" i="1"/>
  <c r="DI175" i="1"/>
  <c r="DI184" i="1"/>
  <c r="DJ171" i="1"/>
  <c r="CH171" i="1"/>
  <c r="DJ174" i="1"/>
  <c r="CS176" i="1"/>
  <c r="DH179" i="1"/>
  <c r="CU185" i="1"/>
  <c r="DH171" i="1"/>
  <c r="CS183" i="1"/>
  <c r="DH187" i="1"/>
  <c r="DH174" i="1"/>
  <c r="DI182" i="1"/>
  <c r="DJ187" i="1"/>
  <c r="CH187" i="1"/>
  <c r="DJ175" i="1"/>
  <c r="DI183" i="1"/>
  <c r="DH185" i="1"/>
  <c r="CU184" i="1"/>
  <c r="BS182" i="1"/>
  <c r="DJ183" i="1"/>
  <c r="DH177" i="1"/>
  <c r="CS175" i="1"/>
  <c r="DH173" i="1"/>
  <c r="DH184" i="1"/>
  <c r="DI173" i="1"/>
  <c r="CT174" i="1"/>
  <c r="DJ186" i="1"/>
  <c r="DI186" i="1"/>
  <c r="CS181" i="1"/>
  <c r="DJ185" i="1"/>
  <c r="CT180" i="1"/>
  <c r="CU181" i="1"/>
  <c r="CT172" i="1"/>
  <c r="CU174" i="1"/>
  <c r="CS186" i="1"/>
  <c r="CU187" i="1"/>
  <c r="CT176" i="1"/>
  <c r="CU176" i="1"/>
  <c r="DI177" i="1"/>
  <c r="DH180" i="1"/>
  <c r="CT178" i="1"/>
  <c r="DJ180" i="1"/>
  <c r="DH172" i="1"/>
  <c r="CT186" i="1"/>
  <c r="DJ182" i="1"/>
  <c r="CH182" i="1"/>
  <c r="DJ173" i="1"/>
  <c r="CS179" i="1"/>
  <c r="DJ181" i="1"/>
  <c r="CH181" i="1"/>
  <c r="DI176" i="1"/>
  <c r="DJ172" i="1"/>
  <c r="CT182" i="1"/>
  <c r="DH178" i="1"/>
  <c r="DH186" i="1"/>
  <c r="CS180" i="1"/>
  <c r="HF182" i="1"/>
  <c r="CU180" i="1"/>
  <c r="DI181" i="1"/>
  <c r="DJ178" i="1"/>
  <c r="CH178" i="1"/>
  <c r="DI179" i="1"/>
  <c r="DI187" i="1"/>
  <c r="HA178" i="1"/>
  <c r="HE186" i="1"/>
  <c r="HD186" i="1"/>
  <c r="HE173" i="1"/>
  <c r="HF175" i="1"/>
  <c r="HA175" i="1"/>
  <c r="HB175" i="1"/>
  <c r="HC175" i="1"/>
  <c r="HF178" i="1"/>
  <c r="HB178" i="1"/>
  <c r="BS178" i="1"/>
  <c r="HA181" i="1"/>
  <c r="HC178" i="1"/>
  <c r="GS180" i="1"/>
  <c r="HD175" i="1"/>
  <c r="HE178" i="1"/>
  <c r="HD179" i="1"/>
  <c r="HB186" i="1"/>
  <c r="BS177" i="1"/>
  <c r="HE179" i="1"/>
  <c r="HA186" i="1"/>
  <c r="HF186" i="1"/>
  <c r="HD178" i="1"/>
  <c r="HE175" i="1"/>
  <c r="FX184" i="1"/>
  <c r="HC179" i="1"/>
  <c r="HC181" i="1"/>
  <c r="FX179" i="1"/>
  <c r="HD181" i="1"/>
  <c r="HF179" i="1"/>
  <c r="BS179" i="1"/>
  <c r="BS181" i="1"/>
  <c r="BS187" i="1"/>
  <c r="FX182" i="1"/>
  <c r="FX185" i="1"/>
  <c r="HA179" i="1"/>
  <c r="HE181" i="1"/>
  <c r="HB181" i="1"/>
  <c r="HF177" i="1"/>
  <c r="HB177" i="1"/>
  <c r="HB179" i="1"/>
  <c r="HB183" i="1"/>
  <c r="HD184" i="1"/>
  <c r="HE184" i="1"/>
  <c r="HD177" i="1"/>
  <c r="HE185" i="1"/>
  <c r="HE183" i="1"/>
  <c r="GS187" i="1"/>
  <c r="HF184" i="1"/>
  <c r="HB184" i="1"/>
  <c r="HC184" i="1"/>
  <c r="HC183" i="1"/>
  <c r="HC177" i="1"/>
  <c r="FX178" i="1"/>
  <c r="HD183" i="1"/>
  <c r="FX173" i="1"/>
  <c r="BS183" i="1"/>
  <c r="HA173" i="1"/>
  <c r="HA177" i="1"/>
  <c r="HB173" i="1"/>
  <c r="BS173" i="1"/>
  <c r="FX183" i="1"/>
  <c r="HA185" i="1"/>
  <c r="HA184" i="1"/>
  <c r="BS184" i="1"/>
  <c r="HC173" i="1"/>
  <c r="HF183" i="1"/>
  <c r="HF185" i="1"/>
  <c r="BS185" i="1"/>
  <c r="FX187" i="1"/>
  <c r="HF173" i="1"/>
  <c r="HA183" i="1"/>
  <c r="HB185" i="1"/>
  <c r="BS186" i="1"/>
  <c r="FX181" i="1"/>
  <c r="BS175" i="1"/>
  <c r="GT175" i="1"/>
  <c r="GS175" i="1"/>
  <c r="FX186" i="1"/>
  <c r="FX188" i="1"/>
  <c r="HE187" i="1"/>
  <c r="HD187" i="1"/>
  <c r="HB187" i="1"/>
  <c r="HC187" i="1"/>
  <c r="HF187" i="1"/>
  <c r="HA187" i="1"/>
  <c r="HC185" i="1"/>
  <c r="BS174" i="1"/>
  <c r="HD185" i="1"/>
  <c r="GT187" i="1"/>
  <c r="HE180" i="1"/>
  <c r="FX180" i="1"/>
  <c r="HF180" i="1"/>
  <c r="BS180" i="1"/>
  <c r="HD180" i="1"/>
  <c r="HC180" i="1"/>
  <c r="HA180" i="1"/>
  <c r="HB180" i="1"/>
  <c r="HE171" i="1"/>
  <c r="HF171" i="1"/>
  <c r="HE176" i="1"/>
  <c r="FX177" i="1"/>
  <c r="HF176" i="1"/>
  <c r="HC174" i="1"/>
  <c r="HA171" i="1"/>
  <c r="HB171" i="1"/>
  <c r="HC171" i="1"/>
  <c r="BS171" i="1"/>
  <c r="HD171" i="1"/>
  <c r="FO174" i="1"/>
  <c r="FX176" i="1"/>
  <c r="HA176" i="1"/>
  <c r="HB176" i="1"/>
  <c r="HC176" i="1"/>
  <c r="HD176" i="1"/>
  <c r="FX174" i="1"/>
  <c r="HF174" i="1"/>
  <c r="HA174" i="1"/>
  <c r="HB174" i="1"/>
  <c r="HD174" i="1"/>
  <c r="HE174" i="1"/>
  <c r="FX175" i="1"/>
  <c r="BS172" i="1"/>
  <c r="HE172" i="1"/>
  <c r="HC172" i="1"/>
  <c r="FX172" i="1"/>
  <c r="HB172" i="1"/>
  <c r="HF172" i="1"/>
  <c r="HD172" i="1"/>
  <c r="HA172" i="1"/>
  <c r="GM176" i="1"/>
  <c r="DT184" i="1"/>
  <c r="CX172" i="1"/>
  <c r="DA172" i="1"/>
  <c r="CK172" i="1"/>
  <c r="CX174" i="1"/>
  <c r="CY174" i="1"/>
  <c r="CK174" i="1"/>
  <c r="CX171" i="1"/>
  <c r="CK171" i="1"/>
  <c r="CX183" i="1"/>
  <c r="CY183" i="1"/>
  <c r="CK183" i="1"/>
  <c r="CX184" i="1"/>
  <c r="DB184" i="1"/>
  <c r="CK184" i="1"/>
  <c r="CX187" i="1"/>
  <c r="CK187" i="1"/>
  <c r="CJ185" i="1"/>
  <c r="CJ174" i="1"/>
  <c r="CJ180" i="1"/>
  <c r="CX173" i="1"/>
  <c r="CY173" i="1"/>
  <c r="CK173" i="1"/>
  <c r="CX175" i="1"/>
  <c r="CK175" i="1"/>
  <c r="CJ175" i="1"/>
  <c r="CX186" i="1"/>
  <c r="CZ186" i="1"/>
  <c r="CK186" i="1"/>
  <c r="CJ186" i="1"/>
  <c r="CJ183" i="1"/>
  <c r="CJ184" i="1"/>
  <c r="CJ172" i="1"/>
  <c r="CX176" i="1"/>
  <c r="CK176" i="1"/>
  <c r="CX182" i="1"/>
  <c r="CI182" i="1"/>
  <c r="CX180" i="1"/>
  <c r="DB180" i="1"/>
  <c r="CK180" i="1"/>
  <c r="CX177" i="1"/>
  <c r="CY177" i="1"/>
  <c r="CK177" i="1"/>
  <c r="CX181" i="1"/>
  <c r="DA181" i="1"/>
  <c r="CI181" i="1"/>
  <c r="CX179" i="1"/>
  <c r="CZ179" i="1"/>
  <c r="CK179" i="1"/>
  <c r="CX178" i="1"/>
  <c r="CZ178" i="1"/>
  <c r="CK178" i="1"/>
  <c r="CJ173" i="1"/>
  <c r="CX185" i="1"/>
  <c r="CY185" i="1"/>
  <c r="CK185" i="1"/>
  <c r="GQ172" i="1"/>
  <c r="AQ172" i="1"/>
  <c r="HI177" i="1"/>
  <c r="AQ177" i="1"/>
  <c r="GQ178" i="1"/>
  <c r="AQ178" i="1"/>
  <c r="EH176" i="1"/>
  <c r="AQ176" i="1"/>
  <c r="DK184" i="1"/>
  <c r="DY184" i="1"/>
  <c r="DC184" i="1"/>
  <c r="DS184" i="1"/>
  <c r="DD184" i="1"/>
  <c r="GN180" i="1"/>
  <c r="AQ180" i="1"/>
  <c r="GL182" i="1"/>
  <c r="AQ182" i="1"/>
  <c r="GP171" i="1"/>
  <c r="AQ171" i="1"/>
  <c r="HH175" i="1"/>
  <c r="AQ175" i="1"/>
  <c r="DP184" i="1"/>
  <c r="DU184" i="1"/>
  <c r="HJ186" i="1"/>
  <c r="AQ186" i="1"/>
  <c r="GQ185" i="1"/>
  <c r="AQ185" i="1"/>
  <c r="EG173" i="1"/>
  <c r="AQ173" i="1"/>
  <c r="DQ184" i="1"/>
  <c r="DO184" i="1"/>
  <c r="GK179" i="1"/>
  <c r="AQ179" i="1"/>
  <c r="DN184" i="1"/>
  <c r="HH174" i="1"/>
  <c r="AQ174" i="1"/>
  <c r="GN181" i="1"/>
  <c r="AQ181" i="1"/>
  <c r="DR184" i="1"/>
  <c r="GQ184" i="1"/>
  <c r="AQ184" i="1"/>
  <c r="HM183" i="1"/>
  <c r="AQ183" i="1"/>
  <c r="EH187" i="1"/>
  <c r="AQ187" i="1"/>
  <c r="DD181" i="1"/>
  <c r="DE181" i="1"/>
  <c r="DM181" i="1"/>
  <c r="DC181" i="1"/>
  <c r="DU180" i="1"/>
  <c r="DD180" i="1"/>
  <c r="DC180" i="1"/>
  <c r="DO180" i="1"/>
  <c r="DM182" i="1"/>
  <c r="DD182" i="1"/>
  <c r="DE182" i="1"/>
  <c r="DC182" i="1"/>
  <c r="DC176" i="1"/>
  <c r="DM176" i="1"/>
  <c r="DD176" i="1"/>
  <c r="DE176" i="1"/>
  <c r="DC171" i="1"/>
  <c r="DD171" i="1"/>
  <c r="DE171" i="1"/>
  <c r="DM171" i="1"/>
  <c r="DD173" i="1"/>
  <c r="DU173" i="1"/>
  <c r="DC173" i="1"/>
  <c r="DO173" i="1"/>
  <c r="DD175" i="1"/>
  <c r="DO175" i="1"/>
  <c r="DC175" i="1"/>
  <c r="DU175" i="1"/>
  <c r="DU172" i="1"/>
  <c r="DC172" i="1"/>
  <c r="DO172" i="1"/>
  <c r="DD172" i="1"/>
  <c r="DO185" i="1"/>
  <c r="DC185" i="1"/>
  <c r="DD185" i="1"/>
  <c r="DU185" i="1"/>
  <c r="DD174" i="1"/>
  <c r="DO174" i="1"/>
  <c r="DC174" i="1"/>
  <c r="DU174" i="1"/>
  <c r="DC178" i="1"/>
  <c r="DM178" i="1"/>
  <c r="DD178" i="1"/>
  <c r="DE178" i="1"/>
  <c r="DU179" i="1"/>
  <c r="DO179" i="1"/>
  <c r="DC179" i="1"/>
  <c r="DD179" i="1"/>
  <c r="DC177" i="1"/>
  <c r="DD177" i="1"/>
  <c r="DE177" i="1"/>
  <c r="DM177" i="1"/>
  <c r="DO186" i="1"/>
  <c r="DC186" i="1"/>
  <c r="DD186" i="1"/>
  <c r="DU186" i="1"/>
  <c r="DD183" i="1"/>
  <c r="DC183" i="1"/>
  <c r="DU183" i="1"/>
  <c r="DO183" i="1"/>
  <c r="DC187" i="1"/>
  <c r="DD187" i="1"/>
  <c r="DE187" i="1"/>
  <c r="DM187" i="1"/>
  <c r="DK181" i="1"/>
  <c r="DY181" i="1"/>
  <c r="DR181" i="1"/>
  <c r="DT175" i="1"/>
  <c r="DK175" i="1"/>
  <c r="DY175" i="1"/>
  <c r="DQ175" i="1"/>
  <c r="DS175" i="1"/>
  <c r="DR175" i="1"/>
  <c r="DP175" i="1"/>
  <c r="DR176" i="1"/>
  <c r="DK176" i="1"/>
  <c r="DY176" i="1"/>
  <c r="DK171" i="1"/>
  <c r="DY171" i="1"/>
  <c r="DR171" i="1"/>
  <c r="DK180" i="1"/>
  <c r="DY180" i="1"/>
  <c r="DQ180" i="1"/>
  <c r="DS180" i="1"/>
  <c r="DP180" i="1"/>
  <c r="DR180" i="1"/>
  <c r="DT180" i="1"/>
  <c r="DK172" i="1"/>
  <c r="DY172" i="1"/>
  <c r="DQ172" i="1"/>
  <c r="DS172" i="1"/>
  <c r="DP172" i="1"/>
  <c r="DR172" i="1"/>
  <c r="DT172" i="1"/>
  <c r="DS185" i="1"/>
  <c r="DP185" i="1"/>
  <c r="DR185" i="1"/>
  <c r="DT185" i="1"/>
  <c r="DK185" i="1"/>
  <c r="DY185" i="1"/>
  <c r="DQ185" i="1"/>
  <c r="DT174" i="1"/>
  <c r="DR174" i="1"/>
  <c r="DK174" i="1"/>
  <c r="DY174" i="1"/>
  <c r="DQ174" i="1"/>
  <c r="DS174" i="1"/>
  <c r="DP174" i="1"/>
  <c r="DR178" i="1"/>
  <c r="DK178" i="1"/>
  <c r="DY178" i="1"/>
  <c r="DK179" i="1"/>
  <c r="DY179" i="1"/>
  <c r="DQ179" i="1"/>
  <c r="DS179" i="1"/>
  <c r="DP179" i="1"/>
  <c r="DR179" i="1"/>
  <c r="DT179" i="1"/>
  <c r="DR177" i="1"/>
  <c r="DK177" i="1"/>
  <c r="DY177" i="1"/>
  <c r="DK182" i="1"/>
  <c r="DY182" i="1"/>
  <c r="DR182" i="1"/>
  <c r="DT173" i="1"/>
  <c r="DK173" i="1"/>
  <c r="DY173" i="1"/>
  <c r="DQ173" i="1"/>
  <c r="DS173" i="1"/>
  <c r="DP173" i="1"/>
  <c r="DR173" i="1"/>
  <c r="DQ186" i="1"/>
  <c r="DS186" i="1"/>
  <c r="DP186" i="1"/>
  <c r="DR186" i="1"/>
  <c r="DT186" i="1"/>
  <c r="DK186" i="1"/>
  <c r="DY186" i="1"/>
  <c r="DS183" i="1"/>
  <c r="DT183" i="1"/>
  <c r="DK183" i="1"/>
  <c r="DY183" i="1"/>
  <c r="DQ183" i="1"/>
  <c r="DR183" i="1"/>
  <c r="DP183" i="1"/>
  <c r="DK187" i="1"/>
  <c r="DY187" i="1"/>
  <c r="DR187" i="1"/>
  <c r="DN172" i="1"/>
  <c r="DN185" i="1"/>
  <c r="DN174" i="1"/>
  <c r="GP175" i="1"/>
  <c r="DN178" i="1"/>
  <c r="CZ172" i="1"/>
  <c r="DN179" i="1"/>
  <c r="CY171" i="1"/>
  <c r="CZ171" i="1"/>
  <c r="DB171" i="1"/>
  <c r="DA171" i="1"/>
  <c r="DN177" i="1"/>
  <c r="DN182" i="1"/>
  <c r="DB183" i="1"/>
  <c r="CZ184" i="1"/>
  <c r="CY187" i="1"/>
  <c r="CZ187" i="1"/>
  <c r="DB187" i="1"/>
  <c r="DA187" i="1"/>
  <c r="DN173" i="1"/>
  <c r="DN186" i="1"/>
  <c r="DN183" i="1"/>
  <c r="DN187" i="1"/>
  <c r="DB175" i="1"/>
  <c r="DA175" i="1"/>
  <c r="CZ175" i="1"/>
  <c r="CY175" i="1"/>
  <c r="DN175" i="1"/>
  <c r="DB186" i="1"/>
  <c r="DA186" i="1"/>
  <c r="DN176" i="1"/>
  <c r="DN181" i="1"/>
  <c r="DN180" i="1"/>
  <c r="GP187" i="1"/>
  <c r="DB176" i="1"/>
  <c r="DA176" i="1"/>
  <c r="CZ176" i="1"/>
  <c r="CY176" i="1"/>
  <c r="DB182" i="1"/>
  <c r="DA182" i="1"/>
  <c r="DN171" i="1"/>
  <c r="GP181" i="1"/>
  <c r="GP185" i="1"/>
  <c r="GP177" i="1"/>
  <c r="GP173" i="1"/>
  <c r="GP174" i="1"/>
  <c r="GP180" i="1"/>
  <c r="GP178" i="1"/>
  <c r="GP179" i="1"/>
  <c r="GP182" i="1"/>
  <c r="GP172" i="1"/>
  <c r="GK182" i="1"/>
  <c r="GP183" i="1"/>
  <c r="HM182" i="1"/>
  <c r="GP176" i="1"/>
  <c r="HM181" i="1"/>
  <c r="GP186" i="1"/>
  <c r="GP184" i="1"/>
  <c r="EG181" i="1"/>
  <c r="HK179" i="1"/>
  <c r="HJ182" i="1"/>
  <c r="EG179" i="1"/>
  <c r="HK182" i="1"/>
  <c r="GL181" i="1"/>
  <c r="HL182" i="1"/>
  <c r="HI181" i="1"/>
  <c r="EH181" i="1"/>
  <c r="HH179" i="1"/>
  <c r="HK181" i="1"/>
  <c r="GM181" i="1"/>
  <c r="EF182" i="1"/>
  <c r="EI182" i="1"/>
  <c r="GQ177" i="1"/>
  <c r="HI183" i="1"/>
  <c r="EH178" i="1"/>
  <c r="GK176" i="1"/>
  <c r="GM183" i="1"/>
  <c r="HH183" i="1"/>
  <c r="HI178" i="1"/>
  <c r="EI178" i="1"/>
  <c r="GN183" i="1"/>
  <c r="HL177" i="1"/>
  <c r="GM182" i="1"/>
  <c r="GQ182" i="1"/>
  <c r="HM177" i="1"/>
  <c r="EG182" i="1"/>
  <c r="HI182" i="1"/>
  <c r="EF176" i="1"/>
  <c r="HJ176" i="1"/>
  <c r="GM178" i="1"/>
  <c r="HL178" i="1"/>
  <c r="HJ178" i="1"/>
  <c r="EF177" i="1"/>
  <c r="HJ177" i="1"/>
  <c r="GN176" i="1"/>
  <c r="EG178" i="1"/>
  <c r="GL176" i="1"/>
  <c r="HK178" i="1"/>
  <c r="EI176" i="1"/>
  <c r="EI177" i="1"/>
  <c r="EF178" i="1"/>
  <c r="HM178" i="1"/>
  <c r="EF179" i="1"/>
  <c r="HH182" i="1"/>
  <c r="HI176" i="1"/>
  <c r="EH177" i="1"/>
  <c r="GQ176" i="1"/>
  <c r="HK176" i="1"/>
  <c r="GK178" i="1"/>
  <c r="HL176" i="1"/>
  <c r="EG176" i="1"/>
  <c r="HM176" i="1"/>
  <c r="GN177" i="1"/>
  <c r="GN178" i="1"/>
  <c r="EH182" i="1"/>
  <c r="HL175" i="1"/>
  <c r="GL177" i="1"/>
  <c r="HK177" i="1"/>
  <c r="GL178" i="1"/>
  <c r="HM179" i="1"/>
  <c r="GQ181" i="1"/>
  <c r="GN182" i="1"/>
  <c r="GM179" i="1"/>
  <c r="GQ179" i="1"/>
  <c r="GN179" i="1"/>
  <c r="HI179" i="1"/>
  <c r="EI181" i="1"/>
  <c r="GK181" i="1"/>
  <c r="EH179" i="1"/>
  <c r="GL179" i="1"/>
  <c r="HL181" i="1"/>
  <c r="EF181" i="1"/>
  <c r="HI186" i="1"/>
  <c r="HH178" i="1"/>
  <c r="HJ179" i="1"/>
  <c r="HJ181" i="1"/>
  <c r="HH181" i="1"/>
  <c r="HH187" i="1"/>
  <c r="GM187" i="1"/>
  <c r="HI187" i="1"/>
  <c r="EG187" i="1"/>
  <c r="HM187" i="1"/>
  <c r="HL173" i="1"/>
  <c r="GL175" i="1"/>
  <c r="EI175" i="1"/>
  <c r="GK177" i="1"/>
  <c r="HH177" i="1"/>
  <c r="HJ173" i="1"/>
  <c r="EI179" i="1"/>
  <c r="EI183" i="1"/>
  <c r="EF187" i="1"/>
  <c r="EI187" i="1"/>
  <c r="GQ187" i="1"/>
  <c r="HK187" i="1"/>
  <c r="GK187" i="1"/>
  <c r="HK174" i="1"/>
  <c r="HJ187" i="1"/>
  <c r="EG175" i="1"/>
  <c r="EG177" i="1"/>
  <c r="EH174" i="1"/>
  <c r="GL183" i="1"/>
  <c r="HL187" i="1"/>
  <c r="EH175" i="1"/>
  <c r="GM177" i="1"/>
  <c r="HL179" i="1"/>
  <c r="GQ183" i="1"/>
  <c r="HH186" i="1"/>
  <c r="GN187" i="1"/>
  <c r="HL185" i="1"/>
  <c r="GM185" i="1"/>
  <c r="GL187" i="1"/>
  <c r="HI173" i="1"/>
  <c r="GL173" i="1"/>
  <c r="EF185" i="1"/>
  <c r="HM185" i="1"/>
  <c r="EF173" i="1"/>
  <c r="GM173" i="1"/>
  <c r="EH183" i="1"/>
  <c r="GK175" i="1"/>
  <c r="HI175" i="1"/>
  <c r="GN173" i="1"/>
  <c r="EF174" i="1"/>
  <c r="EG183" i="1"/>
  <c r="HK183" i="1"/>
  <c r="EG185" i="1"/>
  <c r="HI185" i="1"/>
  <c r="GM186" i="1"/>
  <c r="EI173" i="1"/>
  <c r="EH185" i="1"/>
  <c r="HH185" i="1"/>
  <c r="EH173" i="1"/>
  <c r="HM174" i="1"/>
  <c r="GM174" i="1"/>
  <c r="GK183" i="1"/>
  <c r="HL183" i="1"/>
  <c r="GK185" i="1"/>
  <c r="HJ185" i="1"/>
  <c r="GL184" i="1"/>
  <c r="GK184" i="1"/>
  <c r="HJ184" i="1"/>
  <c r="EG184" i="1"/>
  <c r="GM184" i="1"/>
  <c r="HK184" i="1"/>
  <c r="HI184" i="1"/>
  <c r="HH184" i="1"/>
  <c r="EH184" i="1"/>
  <c r="EI184" i="1"/>
  <c r="EF184" i="1"/>
  <c r="GN184" i="1"/>
  <c r="HL184" i="1"/>
  <c r="HM184" i="1"/>
  <c r="EI185" i="1"/>
  <c r="GK173" i="1"/>
  <c r="GL185" i="1"/>
  <c r="GL186" i="1"/>
  <c r="HM173" i="1"/>
  <c r="HJ183" i="1"/>
  <c r="HJ175" i="1"/>
  <c r="GQ173" i="1"/>
  <c r="HK175" i="1"/>
  <c r="HH173" i="1"/>
  <c r="HK173" i="1"/>
  <c r="GN174" i="1"/>
  <c r="EF183" i="1"/>
  <c r="GN185" i="1"/>
  <c r="HK185" i="1"/>
  <c r="GN186" i="1"/>
  <c r="HK186" i="1"/>
  <c r="EG174" i="1"/>
  <c r="GK174" i="1"/>
  <c r="EI186" i="1"/>
  <c r="HL186" i="1"/>
  <c r="EF175" i="1"/>
  <c r="HM175" i="1"/>
  <c r="HI174" i="1"/>
  <c r="EF186" i="1"/>
  <c r="HM186" i="1"/>
  <c r="GQ175" i="1"/>
  <c r="GM175" i="1"/>
  <c r="HL174" i="1"/>
  <c r="EI174" i="1"/>
  <c r="GL174" i="1"/>
  <c r="GQ186" i="1"/>
  <c r="EH186" i="1"/>
  <c r="HJ174" i="1"/>
  <c r="EG186" i="1"/>
  <c r="GN175" i="1"/>
  <c r="GQ174" i="1"/>
  <c r="GK186" i="1"/>
  <c r="GL180" i="1"/>
  <c r="HH180" i="1"/>
  <c r="GK180" i="1"/>
  <c r="HM180" i="1"/>
  <c r="EF180" i="1"/>
  <c r="HL180" i="1"/>
  <c r="GQ180" i="1"/>
  <c r="GM180" i="1"/>
  <c r="EH180" i="1"/>
  <c r="HI180" i="1"/>
  <c r="EI180" i="1"/>
  <c r="HJ180" i="1"/>
  <c r="EG180" i="1"/>
  <c r="HK180" i="1"/>
  <c r="GL171" i="1"/>
  <c r="HL171" i="1"/>
  <c r="EH171" i="1"/>
  <c r="HM171" i="1"/>
  <c r="EG171" i="1"/>
  <c r="GQ171" i="1"/>
  <c r="GK171" i="1"/>
  <c r="HH171" i="1"/>
  <c r="EF171" i="1"/>
  <c r="HI171" i="1"/>
  <c r="GM171" i="1"/>
  <c r="HJ171" i="1"/>
  <c r="GN171" i="1"/>
  <c r="EI171" i="1"/>
  <c r="HK171" i="1"/>
  <c r="HI172" i="1"/>
  <c r="HK172" i="1"/>
  <c r="HM172" i="1"/>
  <c r="HJ172" i="1"/>
  <c r="GM172" i="1"/>
  <c r="EG172" i="1"/>
  <c r="EF172" i="1"/>
  <c r="GK172" i="1"/>
  <c r="EI172" i="1"/>
  <c r="GL172" i="1"/>
  <c r="EH172" i="1"/>
  <c r="HL172" i="1"/>
  <c r="GN172" i="1"/>
  <c r="HH172" i="1"/>
  <c r="DA180" i="1"/>
  <c r="DA183" i="1"/>
  <c r="CY178" i="1"/>
  <c r="CZ183" i="1"/>
  <c r="DB178" i="1"/>
  <c r="CZ180" i="1"/>
  <c r="DA178" i="1"/>
  <c r="CY180" i="1"/>
  <c r="DA184" i="1"/>
  <c r="CY172" i="1"/>
  <c r="CY184" i="1"/>
  <c r="DB172" i="1"/>
  <c r="DB177" i="1"/>
  <c r="DA177" i="1"/>
  <c r="DB185" i="1"/>
  <c r="CZ177" i="1"/>
  <c r="CZ173" i="1"/>
  <c r="DB173" i="1"/>
  <c r="DA173" i="1"/>
  <c r="CY179" i="1"/>
  <c r="DB179" i="1"/>
  <c r="DA179" i="1"/>
  <c r="CY186" i="1"/>
  <c r="DE173" i="1"/>
  <c r="CZ185" i="1"/>
  <c r="DA185" i="1"/>
  <c r="DB174" i="1"/>
  <c r="DA174" i="1"/>
  <c r="CZ174" i="1"/>
  <c r="DB181" i="1"/>
  <c r="DE184" i="1"/>
  <c r="DE183" i="1"/>
  <c r="DE186" i="1"/>
  <c r="DE185" i="1"/>
  <c r="DE172" i="1"/>
  <c r="DE179" i="1"/>
  <c r="DE174" i="1"/>
  <c r="DE175" i="1"/>
  <c r="DE180" i="1"/>
  <c r="GI154" i="1"/>
  <c r="IF161" i="1"/>
  <c r="IG161" i="1"/>
  <c r="IH161" i="1"/>
  <c r="HZ161" i="1"/>
  <c r="II161" i="1"/>
  <c r="IB161" i="1"/>
  <c r="ID161" i="1"/>
  <c r="IE161" i="1"/>
  <c r="HO161" i="1"/>
  <c r="HX161" i="1"/>
  <c r="HQ161" i="1"/>
  <c r="HS161" i="1"/>
  <c r="HT161" i="1"/>
  <c r="HU161" i="1"/>
  <c r="HV161" i="1"/>
  <c r="HW161" i="1"/>
  <c r="EK170" i="1"/>
  <c r="EO170" i="1"/>
  <c r="FN170" i="1"/>
  <c r="DW161" i="1"/>
  <c r="DX161" i="1"/>
  <c r="GS161" i="1"/>
  <c r="GT161" i="1"/>
  <c r="IE162" i="1"/>
  <c r="IF162" i="1"/>
  <c r="IG162" i="1"/>
  <c r="IH162" i="1"/>
  <c r="II162" i="1"/>
  <c r="IA162" i="1"/>
  <c r="IC162" i="1"/>
  <c r="HP162" i="1"/>
  <c r="IB167" i="1"/>
  <c r="IC167" i="1"/>
  <c r="ID167" i="1"/>
  <c r="IE167" i="1"/>
  <c r="IF167" i="1"/>
  <c r="IG167" i="1"/>
  <c r="IH167" i="1"/>
  <c r="HZ167" i="1"/>
  <c r="II167" i="1"/>
  <c r="HO167" i="1"/>
  <c r="IF165" i="1"/>
  <c r="IH165" i="1"/>
  <c r="HZ165" i="1"/>
  <c r="IB165" i="1"/>
  <c r="ID165" i="1"/>
  <c r="HO165" i="1"/>
  <c r="ID166" i="1"/>
  <c r="IF166" i="1"/>
  <c r="IG166" i="1"/>
  <c r="IH166" i="1"/>
  <c r="HZ166" i="1"/>
  <c r="II166" i="1"/>
  <c r="IB166" i="1"/>
  <c r="HO166" i="1"/>
  <c r="IH168" i="1"/>
  <c r="II168" i="1"/>
  <c r="IA168" i="1"/>
  <c r="IC168" i="1"/>
  <c r="IE168" i="1"/>
  <c r="IG168" i="1"/>
  <c r="HP168" i="1"/>
  <c r="IB163" i="1"/>
  <c r="ID163" i="1"/>
  <c r="IE163" i="1"/>
  <c r="IF163" i="1"/>
  <c r="IG163" i="1"/>
  <c r="IH163" i="1"/>
  <c r="HZ163" i="1"/>
  <c r="II163" i="1"/>
  <c r="HO163" i="1"/>
  <c r="IF169" i="1"/>
  <c r="IG169" i="1"/>
  <c r="IH169" i="1"/>
  <c r="II169" i="1"/>
  <c r="IA169" i="1"/>
  <c r="IC169" i="1"/>
  <c r="ID169" i="1"/>
  <c r="IE169" i="1"/>
  <c r="HP169" i="1"/>
  <c r="II164" i="1"/>
  <c r="IA164" i="1"/>
  <c r="IC164" i="1"/>
  <c r="IE164" i="1"/>
  <c r="IG164" i="1"/>
  <c r="HP164" i="1"/>
  <c r="ID170" i="1"/>
  <c r="IE170" i="1"/>
  <c r="IF170" i="1"/>
  <c r="IG170" i="1"/>
  <c r="IH170" i="1"/>
  <c r="HZ170" i="1"/>
  <c r="II170" i="1"/>
  <c r="IB170" i="1"/>
  <c r="HO170" i="1"/>
  <c r="DW168" i="1"/>
  <c r="DX168" i="1"/>
  <c r="HR168" i="1"/>
  <c r="HT168" i="1"/>
  <c r="HV168" i="1"/>
  <c r="HW168" i="1"/>
  <c r="HX168" i="1"/>
  <c r="DW164" i="1"/>
  <c r="DX164" i="1"/>
  <c r="HT164" i="1"/>
  <c r="HV164" i="1"/>
  <c r="HX164" i="1"/>
  <c r="HR164" i="1"/>
  <c r="DW169" i="1"/>
  <c r="DX169" i="1"/>
  <c r="HX169" i="1"/>
  <c r="HR169" i="1"/>
  <c r="HS169" i="1"/>
  <c r="HT169" i="1"/>
  <c r="HU169" i="1"/>
  <c r="HV169" i="1"/>
  <c r="HW169" i="1"/>
  <c r="HV170" i="1"/>
  <c r="HW170" i="1"/>
  <c r="HX170" i="1"/>
  <c r="HS170" i="1"/>
  <c r="HQ170" i="1"/>
  <c r="HU170" i="1"/>
  <c r="HT170" i="1"/>
  <c r="DW163" i="1"/>
  <c r="DX163" i="1"/>
  <c r="HX163" i="1"/>
  <c r="HQ163" i="1"/>
  <c r="HV163" i="1"/>
  <c r="HS163" i="1"/>
  <c r="HU163" i="1"/>
  <c r="HW163" i="1"/>
  <c r="HT163" i="1"/>
  <c r="HV162" i="1"/>
  <c r="HR162" i="1"/>
  <c r="HW162" i="1"/>
  <c r="HX162" i="1"/>
  <c r="HU162" i="1"/>
  <c r="HT162" i="1"/>
  <c r="DW165" i="1"/>
  <c r="DX165" i="1"/>
  <c r="HU165" i="1"/>
  <c r="HQ165" i="1"/>
  <c r="HS165" i="1"/>
  <c r="HW165" i="1"/>
  <c r="HU166" i="1"/>
  <c r="HV166" i="1"/>
  <c r="HW166" i="1"/>
  <c r="HX166" i="1"/>
  <c r="HS166" i="1"/>
  <c r="HQ166" i="1"/>
  <c r="DW167" i="1"/>
  <c r="DX167" i="1"/>
  <c r="HR167" i="1"/>
  <c r="HX167" i="1"/>
  <c r="HV167" i="1"/>
  <c r="HQ167" i="1"/>
  <c r="HU167" i="1"/>
  <c r="HS167" i="1"/>
  <c r="HW167" i="1"/>
  <c r="HT167" i="1"/>
  <c r="DW170" i="1"/>
  <c r="DW162" i="1"/>
  <c r="DX162" i="1"/>
  <c r="DW166" i="1"/>
  <c r="DX166" i="1"/>
  <c r="EV166" i="1"/>
  <c r="EV165" i="1"/>
  <c r="EV168" i="1"/>
  <c r="EV162" i="1"/>
  <c r="EV170" i="1"/>
  <c r="EV163" i="1"/>
  <c r="EV164" i="1"/>
  <c r="EV169" i="1"/>
  <c r="EV161" i="1"/>
  <c r="EV167" i="1"/>
  <c r="EL167" i="1"/>
  <c r="FN167" i="1"/>
  <c r="FO167" i="1"/>
  <c r="BN167" i="1"/>
  <c r="AL167" i="1"/>
  <c r="CV167" i="1"/>
  <c r="EZ161" i="1"/>
  <c r="EY161" i="1"/>
  <c r="EK167" i="1"/>
  <c r="ES163" i="1"/>
  <c r="ET163" i="1"/>
  <c r="ES164" i="1"/>
  <c r="ET164" i="1"/>
  <c r="EZ166" i="1"/>
  <c r="FA166" i="1"/>
  <c r="EY166" i="1"/>
  <c r="EU161" i="1"/>
  <c r="ES161" i="1"/>
  <c r="ET161" i="1"/>
  <c r="EU169" i="1"/>
  <c r="ES169" i="1"/>
  <c r="ET169" i="1"/>
  <c r="ES170" i="1"/>
  <c r="ET170" i="1"/>
  <c r="EU166" i="1"/>
  <c r="ET166" i="1"/>
  <c r="ES166" i="1"/>
  <c r="FA161" i="1"/>
  <c r="EM165" i="1"/>
  <c r="EZ165" i="1"/>
  <c r="FA165" i="1"/>
  <c r="EY165" i="1"/>
  <c r="EZ168" i="1"/>
  <c r="FA168" i="1"/>
  <c r="EY168" i="1"/>
  <c r="ES168" i="1"/>
  <c r="ET168" i="1"/>
  <c r="ES162" i="1"/>
  <c r="ET162" i="1"/>
  <c r="ET165" i="1"/>
  <c r="ES165" i="1"/>
  <c r="EZ169" i="1"/>
  <c r="FA169" i="1"/>
  <c r="EY169" i="1"/>
  <c r="FA164" i="1"/>
  <c r="EY164" i="1"/>
  <c r="EZ164" i="1"/>
  <c r="EM170" i="1"/>
  <c r="FA170" i="1"/>
  <c r="EY170" i="1"/>
  <c r="EZ170" i="1"/>
  <c r="ET167" i="1"/>
  <c r="ES167" i="1"/>
  <c r="EO162" i="1"/>
  <c r="FA163" i="1"/>
  <c r="EY163" i="1"/>
  <c r="EZ163" i="1"/>
  <c r="EM162" i="1"/>
  <c r="FA162" i="1"/>
  <c r="EY162" i="1"/>
  <c r="EZ162" i="1"/>
  <c r="EM167" i="1"/>
  <c r="EZ167" i="1"/>
  <c r="FA167" i="1"/>
  <c r="EY167" i="1"/>
  <c r="EP167" i="1"/>
  <c r="EO167" i="1"/>
  <c r="EU167" i="1"/>
  <c r="EL162" i="1"/>
  <c r="EU162" i="1"/>
  <c r="GS167" i="1"/>
  <c r="EU168" i="1"/>
  <c r="EQ167" i="1"/>
  <c r="GT167" i="1"/>
  <c r="BO167" i="1"/>
  <c r="DG167" i="1"/>
  <c r="EP170" i="1"/>
  <c r="EU170" i="1"/>
  <c r="EW170" i="1"/>
  <c r="AN167" i="1"/>
  <c r="EU163" i="1"/>
  <c r="EU165" i="1"/>
  <c r="EU164" i="1"/>
  <c r="EP161" i="1"/>
  <c r="EQ161" i="1"/>
  <c r="EQ166" i="1"/>
  <c r="EP166" i="1"/>
  <c r="EQ162" i="1"/>
  <c r="EP162" i="1"/>
  <c r="EQ168" i="1"/>
  <c r="EP168" i="1"/>
  <c r="EQ164" i="1"/>
  <c r="EP164" i="1"/>
  <c r="EQ169" i="1"/>
  <c r="EP169" i="1"/>
  <c r="EP163" i="1"/>
  <c r="EQ163" i="1"/>
  <c r="EQ170" i="1"/>
  <c r="EQ165" i="1"/>
  <c r="EP165" i="1"/>
  <c r="CV162" i="1"/>
  <c r="EK162" i="1"/>
  <c r="EL166" i="1"/>
  <c r="EK166" i="1"/>
  <c r="EO166" i="1"/>
  <c r="EM166" i="1"/>
  <c r="EM163" i="1"/>
  <c r="EO163" i="1"/>
  <c r="EL163" i="1"/>
  <c r="EK163" i="1"/>
  <c r="EK161" i="1"/>
  <c r="EO161" i="1"/>
  <c r="EM161" i="1"/>
  <c r="EL161" i="1"/>
  <c r="EO168" i="1"/>
  <c r="EM168" i="1"/>
  <c r="EK168" i="1"/>
  <c r="EL168" i="1"/>
  <c r="EL170" i="1"/>
  <c r="EK169" i="1"/>
  <c r="EO169" i="1"/>
  <c r="EL169" i="1"/>
  <c r="EM169" i="1"/>
  <c r="EK165" i="1"/>
  <c r="FN161" i="1"/>
  <c r="FO161" i="1"/>
  <c r="EO165" i="1"/>
  <c r="FN162" i="1"/>
  <c r="FO162" i="1"/>
  <c r="EL165" i="1"/>
  <c r="EK164" i="1"/>
  <c r="EO164" i="1"/>
  <c r="EM164" i="1"/>
  <c r="EL164" i="1"/>
  <c r="AN163" i="1"/>
  <c r="CV164" i="1"/>
  <c r="BN166" i="1"/>
  <c r="AL166" i="1"/>
  <c r="FN166" i="1"/>
  <c r="FO166" i="1"/>
  <c r="BO163" i="1"/>
  <c r="DG163" i="1"/>
  <c r="GT162" i="1"/>
  <c r="GS166" i="1"/>
  <c r="AN162" i="1"/>
  <c r="GT169" i="1"/>
  <c r="AN164" i="1"/>
  <c r="GS162" i="1"/>
  <c r="BN165" i="1"/>
  <c r="AL165" i="1"/>
  <c r="BN161" i="1"/>
  <c r="AL161" i="1"/>
  <c r="CV168" i="1"/>
  <c r="BN162" i="1"/>
  <c r="AL162" i="1"/>
  <c r="AN166" i="1"/>
  <c r="BO162" i="1"/>
  <c r="DG162" i="1"/>
  <c r="BN164" i="1"/>
  <c r="AL164" i="1"/>
  <c r="GT166" i="1"/>
  <c r="FN164" i="1"/>
  <c r="BO166" i="1"/>
  <c r="DG166" i="1"/>
  <c r="BN168" i="1"/>
  <c r="AL168" i="1"/>
  <c r="BN163" i="1"/>
  <c r="AL163" i="1"/>
  <c r="FN168" i="1"/>
  <c r="FO168" i="1"/>
  <c r="FN163" i="1"/>
  <c r="FO163" i="1"/>
  <c r="BO165" i="1"/>
  <c r="DG165" i="1"/>
  <c r="CV165" i="1"/>
  <c r="CV163" i="1"/>
  <c r="BO164" i="1"/>
  <c r="DG164" i="1"/>
  <c r="AN165" i="1"/>
  <c r="FN165" i="1"/>
  <c r="CV166" i="1"/>
  <c r="BO168" i="1"/>
  <c r="DG168" i="1"/>
  <c r="AN168" i="1"/>
  <c r="GS169" i="1"/>
  <c r="BO169" i="1"/>
  <c r="DG169" i="1"/>
  <c r="GT170" i="1"/>
  <c r="GS170" i="1"/>
  <c r="FO170" i="1"/>
  <c r="FN169" i="1"/>
  <c r="FO169" i="1"/>
  <c r="BN169" i="1"/>
  <c r="AL169" i="1"/>
  <c r="CV169" i="1"/>
  <c r="AN170" i="1"/>
  <c r="BN170" i="1"/>
  <c r="AL170" i="1"/>
  <c r="BO170" i="1"/>
  <c r="DG170" i="1"/>
  <c r="CV170" i="1"/>
  <c r="AN169" i="1"/>
  <c r="GS163" i="1"/>
  <c r="AN161" i="1"/>
  <c r="BO161" i="1"/>
  <c r="AM161" i="1"/>
  <c r="GT163" i="1"/>
  <c r="AK161" i="1"/>
  <c r="CV161" i="1"/>
  <c r="DG161" i="1"/>
  <c r="DV170" i="1"/>
  <c r="AM170" i="1"/>
  <c r="DH162" i="1"/>
  <c r="AM162" i="1"/>
  <c r="HS162" i="1"/>
  <c r="AK162" i="1"/>
  <c r="AM167" i="1"/>
  <c r="AM168" i="1"/>
  <c r="HQ169" i="1"/>
  <c r="AK169" i="1"/>
  <c r="DI165" i="1"/>
  <c r="AM165" i="1"/>
  <c r="HW164" i="1"/>
  <c r="AK164" i="1"/>
  <c r="HX165" i="1"/>
  <c r="AK165" i="1"/>
  <c r="HF169" i="1"/>
  <c r="AM169" i="1"/>
  <c r="HR163" i="1"/>
  <c r="AK163" i="1"/>
  <c r="HP167" i="1"/>
  <c r="AK167" i="1"/>
  <c r="DJ166" i="1"/>
  <c r="AM166" i="1"/>
  <c r="HU168" i="1"/>
  <c r="AK168" i="1"/>
  <c r="HE164" i="1"/>
  <c r="AM164" i="1"/>
  <c r="HF163" i="1"/>
  <c r="AM163" i="1"/>
  <c r="HR170" i="1"/>
  <c r="AK170" i="1"/>
  <c r="HR166" i="1"/>
  <c r="AK166" i="1"/>
  <c r="IB164" i="1"/>
  <c r="ID164" i="1"/>
  <c r="IF168" i="1"/>
  <c r="IB162" i="1"/>
  <c r="ID162" i="1"/>
  <c r="IC170" i="1"/>
  <c r="HZ168" i="1"/>
  <c r="IE165" i="1"/>
  <c r="IG165" i="1"/>
  <c r="HO168" i="1"/>
  <c r="HP165" i="1"/>
  <c r="HO162" i="1"/>
  <c r="HP170" i="1"/>
  <c r="HO169" i="1"/>
  <c r="HZ169" i="1"/>
  <c r="IA166" i="1"/>
  <c r="HR161" i="1"/>
  <c r="HP161" i="1"/>
  <c r="IC161" i="1"/>
  <c r="IA161" i="1"/>
  <c r="IF164" i="1"/>
  <c r="IH164" i="1"/>
  <c r="IB168" i="1"/>
  <c r="II165" i="1"/>
  <c r="HZ164" i="1"/>
  <c r="IA163" i="1"/>
  <c r="IC163" i="1"/>
  <c r="IC166" i="1"/>
  <c r="IE166" i="1"/>
  <c r="IA165" i="1"/>
  <c r="IA167" i="1"/>
  <c r="HZ162" i="1"/>
  <c r="HO164" i="1"/>
  <c r="IB169" i="1"/>
  <c r="ID168" i="1"/>
  <c r="IA170" i="1"/>
  <c r="HP163" i="1"/>
  <c r="HP166" i="1"/>
  <c r="IC165" i="1"/>
  <c r="HQ162" i="1"/>
  <c r="HS168" i="1"/>
  <c r="HU164" i="1"/>
  <c r="EW162" i="1"/>
  <c r="HF167" i="1"/>
  <c r="HQ164" i="1"/>
  <c r="HQ168" i="1"/>
  <c r="HT165" i="1"/>
  <c r="HR165" i="1"/>
  <c r="HS164" i="1"/>
  <c r="HT166" i="1"/>
  <c r="HV165" i="1"/>
  <c r="DM166" i="1"/>
  <c r="DX170" i="1"/>
  <c r="EW163" i="1"/>
  <c r="EW165" i="1"/>
  <c r="EW168" i="1"/>
  <c r="EW164" i="1"/>
  <c r="EW166" i="1"/>
  <c r="EW161" i="1"/>
  <c r="EW167" i="1"/>
  <c r="EW169" i="1"/>
  <c r="DV164" i="1"/>
  <c r="GT168" i="1"/>
  <c r="FC168" i="1"/>
  <c r="FD168" i="1"/>
  <c r="GU168" i="1"/>
  <c r="GV168" i="1"/>
  <c r="GW168" i="1"/>
  <c r="GX168" i="1"/>
  <c r="GY168" i="1"/>
  <c r="DV162" i="1"/>
  <c r="DV167" i="1"/>
  <c r="CU170" i="1"/>
  <c r="FC170" i="1"/>
  <c r="FD170" i="1"/>
  <c r="GU170" i="1"/>
  <c r="GV170" i="1"/>
  <c r="GW170" i="1"/>
  <c r="GX170" i="1"/>
  <c r="GY170" i="1"/>
  <c r="DV168" i="1"/>
  <c r="CT162" i="1"/>
  <c r="FC162" i="1"/>
  <c r="FD162" i="1"/>
  <c r="GU162" i="1"/>
  <c r="GV162" i="1"/>
  <c r="GW162" i="1"/>
  <c r="GX162" i="1"/>
  <c r="GY162" i="1"/>
  <c r="DV165" i="1"/>
  <c r="DV163" i="1"/>
  <c r="CT166" i="1"/>
  <c r="GV166" i="1"/>
  <c r="FC166" i="1"/>
  <c r="FD166" i="1"/>
  <c r="GW166" i="1"/>
  <c r="GX166" i="1"/>
  <c r="GY166" i="1"/>
  <c r="GU166" i="1"/>
  <c r="GW161" i="1"/>
  <c r="GX161" i="1"/>
  <c r="GY161" i="1"/>
  <c r="GV161" i="1"/>
  <c r="FC161" i="1"/>
  <c r="FD161" i="1"/>
  <c r="GU161" i="1"/>
  <c r="CS169" i="1"/>
  <c r="GW169" i="1"/>
  <c r="GX169" i="1"/>
  <c r="GY169" i="1"/>
  <c r="GU169" i="1"/>
  <c r="GV169" i="1"/>
  <c r="FC169" i="1"/>
  <c r="FD169" i="1"/>
  <c r="GS164" i="1"/>
  <c r="GX164" i="1"/>
  <c r="FC164" i="1"/>
  <c r="FD164" i="1"/>
  <c r="GY164" i="1"/>
  <c r="GU164" i="1"/>
  <c r="GV164" i="1"/>
  <c r="GW164" i="1"/>
  <c r="GS165" i="1"/>
  <c r="GU165" i="1"/>
  <c r="GV165" i="1"/>
  <c r="GW165" i="1"/>
  <c r="GX165" i="1"/>
  <c r="GY165" i="1"/>
  <c r="FC165" i="1"/>
  <c r="FD165" i="1"/>
  <c r="DV166" i="1"/>
  <c r="DJ161" i="1"/>
  <c r="DV161" i="1"/>
  <c r="GU163" i="1"/>
  <c r="GV163" i="1"/>
  <c r="GW163" i="1"/>
  <c r="FC163" i="1"/>
  <c r="FD163" i="1"/>
  <c r="GX163" i="1"/>
  <c r="GY163" i="1"/>
  <c r="CS167" i="1"/>
  <c r="GY167" i="1"/>
  <c r="GU167" i="1"/>
  <c r="GV167" i="1"/>
  <c r="GW167" i="1"/>
  <c r="GX167" i="1"/>
  <c r="FC167" i="1"/>
  <c r="FD167" i="1"/>
  <c r="DV169" i="1"/>
  <c r="HA163" i="1"/>
  <c r="DJ167" i="1"/>
  <c r="CH167" i="1"/>
  <c r="CU167" i="1"/>
  <c r="CT167" i="1"/>
  <c r="DH167" i="1"/>
  <c r="HC163" i="1"/>
  <c r="BS163" i="1"/>
  <c r="HM163" i="1"/>
  <c r="CU166" i="1"/>
  <c r="CT165" i="1"/>
  <c r="CT164" i="1"/>
  <c r="DH161" i="1"/>
  <c r="CS163" i="1"/>
  <c r="DH165" i="1"/>
  <c r="CS166" i="1"/>
  <c r="DJ162" i="1"/>
  <c r="CH162" i="1"/>
  <c r="CT163" i="1"/>
  <c r="CS162" i="1"/>
  <c r="CU162" i="1"/>
  <c r="DI166" i="1"/>
  <c r="CU161" i="1"/>
  <c r="CU165" i="1"/>
  <c r="DH170" i="1"/>
  <c r="DI170" i="1"/>
  <c r="CT168" i="1"/>
  <c r="DI167" i="1"/>
  <c r="DJ164" i="1"/>
  <c r="CH164" i="1"/>
  <c r="DI161" i="1"/>
  <c r="CT169" i="1"/>
  <c r="CU163" i="1"/>
  <c r="DI162" i="1"/>
  <c r="DJ168" i="1"/>
  <c r="DJ170" i="1"/>
  <c r="DH169" i="1"/>
  <c r="CU164" i="1"/>
  <c r="DI163" i="1"/>
  <c r="DJ169" i="1"/>
  <c r="CH169" i="1"/>
  <c r="DJ165" i="1"/>
  <c r="CH165" i="1"/>
  <c r="CT170" i="1"/>
  <c r="CS170" i="1"/>
  <c r="CS168" i="1"/>
  <c r="CS164" i="1"/>
  <c r="DI169" i="1"/>
  <c r="DJ163" i="1"/>
  <c r="CH163" i="1"/>
  <c r="DI164" i="1"/>
  <c r="DH166" i="1"/>
  <c r="CU168" i="1"/>
  <c r="HD163" i="1"/>
  <c r="DH168" i="1"/>
  <c r="CS165" i="1"/>
  <c r="DI168" i="1"/>
  <c r="HA161" i="1"/>
  <c r="CU169" i="1"/>
  <c r="CS161" i="1"/>
  <c r="DH164" i="1"/>
  <c r="DH163" i="1"/>
  <c r="CT161" i="1"/>
  <c r="BS167" i="1"/>
  <c r="HC167" i="1"/>
  <c r="HA167" i="1"/>
  <c r="HB167" i="1"/>
  <c r="HD167" i="1"/>
  <c r="HC165" i="1"/>
  <c r="HE167" i="1"/>
  <c r="HB165" i="1"/>
  <c r="HF161" i="1"/>
  <c r="HF165" i="1"/>
  <c r="GT164" i="1"/>
  <c r="HA165" i="1"/>
  <c r="HD165" i="1"/>
  <c r="HA164" i="1"/>
  <c r="HD166" i="1"/>
  <c r="HB164" i="1"/>
  <c r="HC162" i="1"/>
  <c r="HF164" i="1"/>
  <c r="HE166" i="1"/>
  <c r="BS166" i="1"/>
  <c r="HA162" i="1"/>
  <c r="FX164" i="1"/>
  <c r="FX166" i="1"/>
  <c r="HB163" i="1"/>
  <c r="HF166" i="1"/>
  <c r="HA166" i="1"/>
  <c r="HE163" i="1"/>
  <c r="HC166" i="1"/>
  <c r="HB166" i="1"/>
  <c r="FX167" i="1"/>
  <c r="HE165" i="1"/>
  <c r="BS162" i="1"/>
  <c r="GS168" i="1"/>
  <c r="HE162" i="1"/>
  <c r="HC164" i="1"/>
  <c r="HD164" i="1"/>
  <c r="GT165" i="1"/>
  <c r="BS165" i="1"/>
  <c r="HB162" i="1"/>
  <c r="HD162" i="1"/>
  <c r="HC161" i="1"/>
  <c r="HF162" i="1"/>
  <c r="BS164" i="1"/>
  <c r="FX163" i="1"/>
  <c r="FX165" i="1"/>
  <c r="HB161" i="1"/>
  <c r="FX162" i="1"/>
  <c r="BS161" i="1"/>
  <c r="HD161" i="1"/>
  <c r="HE161" i="1"/>
  <c r="FX168" i="1"/>
  <c r="HE168" i="1"/>
  <c r="HB168" i="1"/>
  <c r="BS168" i="1"/>
  <c r="HC168" i="1"/>
  <c r="HD168" i="1"/>
  <c r="HF168" i="1"/>
  <c r="HA168" i="1"/>
  <c r="HB169" i="1"/>
  <c r="HA169" i="1"/>
  <c r="HD169" i="1"/>
  <c r="HC169" i="1"/>
  <c r="HE169" i="1"/>
  <c r="FX169" i="1"/>
  <c r="FX170" i="1"/>
  <c r="BS169" i="1"/>
  <c r="BS170" i="1"/>
  <c r="HE170" i="1"/>
  <c r="HD170" i="1"/>
  <c r="HC170" i="1"/>
  <c r="HB170" i="1"/>
  <c r="FX171" i="1"/>
  <c r="HA170" i="1"/>
  <c r="HF170" i="1"/>
  <c r="DN166" i="1"/>
  <c r="CH166" i="1"/>
  <c r="CJ168" i="1"/>
  <c r="CX165" i="1"/>
  <c r="CK165" i="1"/>
  <c r="CX164" i="1"/>
  <c r="CI164" i="1"/>
  <c r="CX163" i="1"/>
  <c r="CK163" i="1"/>
  <c r="CX166" i="1"/>
  <c r="DA166" i="1"/>
  <c r="CI166" i="1"/>
  <c r="CX161" i="1"/>
  <c r="CY161" i="1"/>
  <c r="CK161" i="1"/>
  <c r="CJ161" i="1"/>
  <c r="CX169" i="1"/>
  <c r="CI169" i="1"/>
  <c r="CX170" i="1"/>
  <c r="CK170" i="1"/>
  <c r="CX167" i="1"/>
  <c r="DA167" i="1"/>
  <c r="CI167" i="1"/>
  <c r="CX162" i="1"/>
  <c r="DB162" i="1"/>
  <c r="CI162" i="1"/>
  <c r="CX168" i="1"/>
  <c r="CK168" i="1"/>
  <c r="DC166" i="1"/>
  <c r="DK166" i="1"/>
  <c r="DY166" i="1"/>
  <c r="DD166" i="1"/>
  <c r="DE166" i="1"/>
  <c r="DR166" i="1"/>
  <c r="GQ165" i="1"/>
  <c r="AQ165" i="1"/>
  <c r="GN169" i="1"/>
  <c r="AQ169" i="1"/>
  <c r="GP170" i="1"/>
  <c r="AQ170" i="1"/>
  <c r="EF164" i="1"/>
  <c r="AQ164" i="1"/>
  <c r="HJ168" i="1"/>
  <c r="AQ168" i="1"/>
  <c r="HH166" i="1"/>
  <c r="AQ166" i="1"/>
  <c r="GQ163" i="1"/>
  <c r="AQ163" i="1"/>
  <c r="HI161" i="1"/>
  <c r="AQ161" i="1"/>
  <c r="HJ162" i="1"/>
  <c r="AQ162" i="1"/>
  <c r="EG167" i="1"/>
  <c r="AQ167" i="1"/>
  <c r="DC163" i="1"/>
  <c r="DD163" i="1"/>
  <c r="DE163" i="1"/>
  <c r="DM163" i="1"/>
  <c r="DC169" i="1"/>
  <c r="DM169" i="1"/>
  <c r="DD169" i="1"/>
  <c r="DE169" i="1"/>
  <c r="DC168" i="1"/>
  <c r="DU168" i="1"/>
  <c r="DO168" i="1"/>
  <c r="DD168" i="1"/>
  <c r="DE168" i="1"/>
  <c r="DO161" i="1"/>
  <c r="DC161" i="1"/>
  <c r="DD161" i="1"/>
  <c r="DU161" i="1"/>
  <c r="DO170" i="1"/>
  <c r="DC170" i="1"/>
  <c r="DD170" i="1"/>
  <c r="DU170" i="1"/>
  <c r="DC162" i="1"/>
  <c r="DD162" i="1"/>
  <c r="DE162" i="1"/>
  <c r="DM162" i="1"/>
  <c r="DM167" i="1"/>
  <c r="DD167" i="1"/>
  <c r="DE167" i="1"/>
  <c r="DC167" i="1"/>
  <c r="DD165" i="1"/>
  <c r="DE165" i="1"/>
  <c r="DM165" i="1"/>
  <c r="DC165" i="1"/>
  <c r="DM164" i="1"/>
  <c r="DD164" i="1"/>
  <c r="DE164" i="1"/>
  <c r="DC164" i="1"/>
  <c r="HI166" i="1"/>
  <c r="DK165" i="1"/>
  <c r="DY165" i="1"/>
  <c r="DR165" i="1"/>
  <c r="DK164" i="1"/>
  <c r="DY164" i="1"/>
  <c r="DR164" i="1"/>
  <c r="DK163" i="1"/>
  <c r="DY163" i="1"/>
  <c r="DR163" i="1"/>
  <c r="DR169" i="1"/>
  <c r="DK169" i="1"/>
  <c r="DY169" i="1"/>
  <c r="DR168" i="1"/>
  <c r="DT168" i="1"/>
  <c r="DK168" i="1"/>
  <c r="DY168" i="1"/>
  <c r="DS168" i="1"/>
  <c r="DP168" i="1"/>
  <c r="DQ168" i="1"/>
  <c r="DS161" i="1"/>
  <c r="DP161" i="1"/>
  <c r="DR161" i="1"/>
  <c r="DT161" i="1"/>
  <c r="DQ161" i="1"/>
  <c r="DK161" i="1"/>
  <c r="DY161" i="1"/>
  <c r="DQ170" i="1"/>
  <c r="DS170" i="1"/>
  <c r="DP170" i="1"/>
  <c r="DR170" i="1"/>
  <c r="DT170" i="1"/>
  <c r="DK170" i="1"/>
  <c r="DY170" i="1"/>
  <c r="DR162" i="1"/>
  <c r="DK162" i="1"/>
  <c r="DY162" i="1"/>
  <c r="DK167" i="1"/>
  <c r="DY167" i="1"/>
  <c r="DR167" i="1"/>
  <c r="DN163" i="1"/>
  <c r="DN169" i="1"/>
  <c r="DN168" i="1"/>
  <c r="DN161" i="1"/>
  <c r="CZ165" i="1"/>
  <c r="CY165" i="1"/>
  <c r="DB165" i="1"/>
  <c r="DA165" i="1"/>
  <c r="DN170" i="1"/>
  <c r="DB164" i="1"/>
  <c r="DA164" i="1"/>
  <c r="DN162" i="1"/>
  <c r="DN167" i="1"/>
  <c r="DN165" i="1"/>
  <c r="CY163" i="1"/>
  <c r="DB163" i="1"/>
  <c r="DA163" i="1"/>
  <c r="CZ163" i="1"/>
  <c r="DN164" i="1"/>
  <c r="DB161" i="1"/>
  <c r="DA161" i="1"/>
  <c r="DB169" i="1"/>
  <c r="DA169" i="1"/>
  <c r="EI163" i="1"/>
  <c r="CY170" i="1"/>
  <c r="DB170" i="1"/>
  <c r="DA170" i="1"/>
  <c r="CZ170" i="1"/>
  <c r="EH163" i="1"/>
  <c r="DB168" i="1"/>
  <c r="DA168" i="1"/>
  <c r="CZ168" i="1"/>
  <c r="CY168" i="1"/>
  <c r="GK163" i="1"/>
  <c r="GP161" i="1"/>
  <c r="GP168" i="1"/>
  <c r="GP167" i="1"/>
  <c r="GP169" i="1"/>
  <c r="GP164" i="1"/>
  <c r="GP162" i="1"/>
  <c r="GP166" i="1"/>
  <c r="GP163" i="1"/>
  <c r="GP165" i="1"/>
  <c r="HJ166" i="1"/>
  <c r="EG166" i="1"/>
  <c r="EF166" i="1"/>
  <c r="HK166" i="1"/>
  <c r="EH166" i="1"/>
  <c r="HH165" i="1"/>
  <c r="GM165" i="1"/>
  <c r="HI163" i="1"/>
  <c r="GM163" i="1"/>
  <c r="GN163" i="1"/>
  <c r="HJ163" i="1"/>
  <c r="HK163" i="1"/>
  <c r="EF163" i="1"/>
  <c r="HJ167" i="1"/>
  <c r="GL163" i="1"/>
  <c r="HH163" i="1"/>
  <c r="GK165" i="1"/>
  <c r="EG165" i="1"/>
  <c r="EI167" i="1"/>
  <c r="HL163" i="1"/>
  <c r="EG163" i="1"/>
  <c r="HI167" i="1"/>
  <c r="GM166" i="1"/>
  <c r="GL167" i="1"/>
  <c r="GQ166" i="1"/>
  <c r="GN167" i="1"/>
  <c r="EH167" i="1"/>
  <c r="EF167" i="1"/>
  <c r="HL166" i="1"/>
  <c r="HK167" i="1"/>
  <c r="HM166" i="1"/>
  <c r="HH167" i="1"/>
  <c r="GM167" i="1"/>
  <c r="GQ167" i="1"/>
  <c r="GK166" i="1"/>
  <c r="HM167" i="1"/>
  <c r="GN166" i="1"/>
  <c r="GL166" i="1"/>
  <c r="EI166" i="1"/>
  <c r="HL167" i="1"/>
  <c r="GK167" i="1"/>
  <c r="GQ164" i="1"/>
  <c r="GN164" i="1"/>
  <c r="EF162" i="1"/>
  <c r="HJ165" i="1"/>
  <c r="HK165" i="1"/>
  <c r="EH165" i="1"/>
  <c r="HL165" i="1"/>
  <c r="EI162" i="1"/>
  <c r="GM162" i="1"/>
  <c r="EF165" i="1"/>
  <c r="HI165" i="1"/>
  <c r="HH162" i="1"/>
  <c r="GN165" i="1"/>
  <c r="GN162" i="1"/>
  <c r="GL165" i="1"/>
  <c r="EI165" i="1"/>
  <c r="HM165" i="1"/>
  <c r="EF168" i="1"/>
  <c r="HJ161" i="1"/>
  <c r="GM161" i="1"/>
  <c r="EI164" i="1"/>
  <c r="GK162" i="1"/>
  <c r="HI162" i="1"/>
  <c r="HL162" i="1"/>
  <c r="HM161" i="1"/>
  <c r="GL162" i="1"/>
  <c r="EF161" i="1"/>
  <c r="EG162" i="1"/>
  <c r="HM162" i="1"/>
  <c r="HK162" i="1"/>
  <c r="GQ162" i="1"/>
  <c r="EH162" i="1"/>
  <c r="EH164" i="1"/>
  <c r="GN161" i="1"/>
  <c r="HL164" i="1"/>
  <c r="HK161" i="1"/>
  <c r="HK164" i="1"/>
  <c r="HM164" i="1"/>
  <c r="HL161" i="1"/>
  <c r="EH161" i="1"/>
  <c r="EI161" i="1"/>
  <c r="HI164" i="1"/>
  <c r="GL161" i="1"/>
  <c r="GQ161" i="1"/>
  <c r="HH161" i="1"/>
  <c r="GM164" i="1"/>
  <c r="HH164" i="1"/>
  <c r="EG161" i="1"/>
  <c r="GK164" i="1"/>
  <c r="GK161" i="1"/>
  <c r="GL164" i="1"/>
  <c r="HJ164" i="1"/>
  <c r="EG164" i="1"/>
  <c r="GM168" i="1"/>
  <c r="HK168" i="1"/>
  <c r="GK168" i="1"/>
  <c r="HM168" i="1"/>
  <c r="HI168" i="1"/>
  <c r="GL168" i="1"/>
  <c r="EH168" i="1"/>
  <c r="HL168" i="1"/>
  <c r="EG168" i="1"/>
  <c r="GQ168" i="1"/>
  <c r="GN168" i="1"/>
  <c r="EI168" i="1"/>
  <c r="HH168" i="1"/>
  <c r="GL169" i="1"/>
  <c r="HI169" i="1"/>
  <c r="EG169" i="1"/>
  <c r="HJ169" i="1"/>
  <c r="HK169" i="1"/>
  <c r="EI169" i="1"/>
  <c r="GQ169" i="1"/>
  <c r="HL169" i="1"/>
  <c r="HH169" i="1"/>
  <c r="EH169" i="1"/>
  <c r="EF169" i="1"/>
  <c r="GM169" i="1"/>
  <c r="GK169" i="1"/>
  <c r="HM169" i="1"/>
  <c r="HH170" i="1"/>
  <c r="EF170" i="1"/>
  <c r="GK170" i="1"/>
  <c r="HM170" i="1"/>
  <c r="EG170" i="1"/>
  <c r="HL170" i="1"/>
  <c r="HK170" i="1"/>
  <c r="EI170" i="1"/>
  <c r="HJ170" i="1"/>
  <c r="GL170" i="1"/>
  <c r="HI170" i="1"/>
  <c r="GN170" i="1"/>
  <c r="GM170" i="1"/>
  <c r="EH170" i="1"/>
  <c r="GQ170" i="1"/>
  <c r="BU822" i="1"/>
  <c r="AS822" i="1"/>
  <c r="EB822" i="1"/>
  <c r="ED822" i="1"/>
  <c r="EA822" i="1"/>
  <c r="EC822" i="1"/>
  <c r="DT822" i="1"/>
  <c r="DB166" i="1"/>
  <c r="BU818" i="1"/>
  <c r="ED818" i="1"/>
  <c r="BU809" i="1"/>
  <c r="BU808" i="1"/>
  <c r="BU813" i="1"/>
  <c r="BU820" i="1"/>
  <c r="DT820" i="1"/>
  <c r="BU816" i="1"/>
  <c r="BU811" i="1"/>
  <c r="BU815" i="1"/>
  <c r="BU812" i="1"/>
  <c r="BU819" i="1"/>
  <c r="DT819" i="1"/>
  <c r="BU807" i="1"/>
  <c r="BU817" i="1"/>
  <c r="DT817" i="1"/>
  <c r="BU810" i="1"/>
  <c r="BU814" i="1"/>
  <c r="BU821" i="1"/>
  <c r="DT821" i="1"/>
  <c r="BU806" i="1"/>
  <c r="BU804" i="1"/>
  <c r="BU805" i="1"/>
  <c r="BU800" i="1"/>
  <c r="BU799" i="1"/>
  <c r="BU803" i="1"/>
  <c r="BU801" i="1"/>
  <c r="BU802" i="1"/>
  <c r="BU794" i="1"/>
  <c r="BU791" i="1"/>
  <c r="BU790" i="1"/>
  <c r="BU792" i="1"/>
  <c r="BU797" i="1"/>
  <c r="BU798" i="1"/>
  <c r="BU796" i="1"/>
  <c r="BU795" i="1"/>
  <c r="BU789" i="1"/>
  <c r="BU788" i="1"/>
  <c r="BU787" i="1"/>
  <c r="BU785" i="1"/>
  <c r="BU783" i="1"/>
  <c r="BU782" i="1"/>
  <c r="BU784" i="1"/>
  <c r="BU786" i="1"/>
  <c r="BU777" i="1"/>
  <c r="BU779" i="1"/>
  <c r="BU776" i="1"/>
  <c r="BU781" i="1"/>
  <c r="BU778" i="1"/>
  <c r="BU780" i="1"/>
  <c r="BU775" i="1"/>
  <c r="BU772" i="1"/>
  <c r="BU765" i="1"/>
  <c r="BU767" i="1"/>
  <c r="BU773" i="1"/>
  <c r="BU771" i="1"/>
  <c r="BU766" i="1"/>
  <c r="BU768" i="1"/>
  <c r="BU770" i="1"/>
  <c r="BU769" i="1"/>
  <c r="BU774" i="1"/>
  <c r="BU764" i="1"/>
  <c r="BU763" i="1"/>
  <c r="BU760" i="1"/>
  <c r="BU757" i="1"/>
  <c r="BU755" i="1"/>
  <c r="BU756" i="1"/>
  <c r="BU754" i="1"/>
  <c r="BU758" i="1"/>
  <c r="BU761" i="1"/>
  <c r="BU759" i="1"/>
  <c r="BU762" i="1"/>
  <c r="BU751" i="1"/>
  <c r="BU752" i="1"/>
  <c r="BU753" i="1"/>
  <c r="BU738" i="1"/>
  <c r="BU748" i="1"/>
  <c r="BU741" i="1"/>
  <c r="BU743" i="1"/>
  <c r="BU740" i="1"/>
  <c r="BU745" i="1"/>
  <c r="BU742" i="1"/>
  <c r="BU750" i="1"/>
  <c r="BU737" i="1"/>
  <c r="BU744" i="1"/>
  <c r="BU746" i="1"/>
  <c r="BU749" i="1"/>
  <c r="BU739" i="1"/>
  <c r="BU747" i="1"/>
  <c r="BU736" i="1"/>
  <c r="BU729" i="1"/>
  <c r="BU730" i="1"/>
  <c r="BU732" i="1"/>
  <c r="BU731" i="1"/>
  <c r="BU734" i="1"/>
  <c r="BU733" i="1"/>
  <c r="BU735" i="1"/>
  <c r="CZ161" i="1"/>
  <c r="BU726" i="1"/>
  <c r="BU725" i="1"/>
  <c r="BU723" i="1"/>
  <c r="BU724" i="1"/>
  <c r="BU727" i="1"/>
  <c r="BU704" i="1"/>
  <c r="BU712" i="1"/>
  <c r="BU711" i="1"/>
  <c r="BU709" i="1"/>
  <c r="BU719" i="1"/>
  <c r="BU718" i="1"/>
  <c r="BU717" i="1"/>
  <c r="BU721" i="1"/>
  <c r="BU714" i="1"/>
  <c r="BU707" i="1"/>
  <c r="BU708" i="1"/>
  <c r="BU703" i="1"/>
  <c r="BU710" i="1"/>
  <c r="BU705" i="1"/>
  <c r="BU713" i="1"/>
  <c r="BU722" i="1"/>
  <c r="BU716" i="1"/>
  <c r="BU706" i="1"/>
  <c r="BU715" i="1"/>
  <c r="BU720" i="1"/>
  <c r="BU681" i="1"/>
  <c r="BU680" i="1"/>
  <c r="BU698" i="1"/>
  <c r="BU691" i="1"/>
  <c r="BU686" i="1"/>
  <c r="BU683" i="1"/>
  <c r="BU695" i="1"/>
  <c r="BU689" i="1"/>
  <c r="BU684" i="1"/>
  <c r="BU682" i="1"/>
  <c r="BU693" i="1"/>
  <c r="BU700" i="1"/>
  <c r="BU687" i="1"/>
  <c r="BU694" i="1"/>
  <c r="BU677" i="1"/>
  <c r="BU701" i="1"/>
  <c r="BU699" i="1"/>
  <c r="BU696" i="1"/>
  <c r="BU690" i="1"/>
  <c r="BU678" i="1"/>
  <c r="BU676" i="1"/>
  <c r="BU685" i="1"/>
  <c r="BU688" i="1"/>
  <c r="BU675" i="1"/>
  <c r="BU679" i="1"/>
  <c r="BU702" i="1"/>
  <c r="BU692" i="1"/>
  <c r="BU697" i="1"/>
  <c r="BU672" i="1"/>
  <c r="BU667" i="1"/>
  <c r="BU669" i="1"/>
  <c r="BU668" i="1"/>
  <c r="BU673" i="1"/>
  <c r="BU670" i="1"/>
  <c r="BU671" i="1"/>
  <c r="BU674" i="1"/>
  <c r="BU664" i="1"/>
  <c r="BU665" i="1"/>
  <c r="BU663" i="1"/>
  <c r="BU662" i="1"/>
  <c r="DB167" i="1"/>
  <c r="BU646" i="1"/>
  <c r="BU655" i="1"/>
  <c r="BU643" i="1"/>
  <c r="BU642" i="1"/>
  <c r="BU657" i="1"/>
  <c r="BU660" i="1"/>
  <c r="BU648" i="1"/>
  <c r="BU636" i="1"/>
  <c r="BU652" i="1"/>
  <c r="BU658" i="1"/>
  <c r="BU659" i="1"/>
  <c r="BU637" i="1"/>
  <c r="BU633" i="1"/>
  <c r="BU647" i="1"/>
  <c r="BU645" i="1"/>
  <c r="BU651" i="1"/>
  <c r="BU654" i="1"/>
  <c r="BU661" i="1"/>
  <c r="BU644" i="1"/>
  <c r="BU649" i="1"/>
  <c r="BU640" i="1"/>
  <c r="BU650" i="1"/>
  <c r="BU653" i="1"/>
  <c r="BU656" i="1"/>
  <c r="BU634" i="1"/>
  <c r="BU632" i="1"/>
  <c r="BU631" i="1"/>
  <c r="BU638" i="1"/>
  <c r="BU630" i="1"/>
  <c r="BU629" i="1"/>
  <c r="BU639" i="1"/>
  <c r="BU641" i="1"/>
  <c r="BU635" i="1"/>
  <c r="BU627" i="1"/>
  <c r="BU628" i="1"/>
  <c r="BU625" i="1"/>
  <c r="BU626" i="1"/>
  <c r="BU624" i="1"/>
  <c r="BU623" i="1"/>
  <c r="BU619" i="1"/>
  <c r="BU622" i="1"/>
  <c r="BU616" i="1"/>
  <c r="BU620" i="1"/>
  <c r="BU612" i="1"/>
  <c r="BU610" i="1"/>
  <c r="BU621" i="1"/>
  <c r="BU606" i="1"/>
  <c r="BU611" i="1"/>
  <c r="BU607" i="1"/>
  <c r="BU614" i="1"/>
  <c r="BU613" i="1"/>
  <c r="BU617" i="1"/>
  <c r="BU618" i="1"/>
  <c r="BU609" i="1"/>
  <c r="BU615" i="1"/>
  <c r="BU608" i="1"/>
  <c r="BU598" i="1"/>
  <c r="BU597" i="1"/>
  <c r="BU592" i="1"/>
  <c r="BU603" i="1"/>
  <c r="BU604" i="1"/>
  <c r="BU601" i="1"/>
  <c r="BU600" i="1"/>
  <c r="BU599" i="1"/>
  <c r="BU596" i="1"/>
  <c r="BU595" i="1"/>
  <c r="BU583" i="1"/>
  <c r="BU578" i="1"/>
  <c r="BU588" i="1"/>
  <c r="BU585" i="1"/>
  <c r="BU594" i="1"/>
  <c r="BU593" i="1"/>
  <c r="BU605" i="1"/>
  <c r="BU589" i="1"/>
  <c r="BU582" i="1"/>
  <c r="BU579" i="1"/>
  <c r="BU584" i="1"/>
  <c r="BU577" i="1"/>
  <c r="BU590" i="1"/>
  <c r="BU586" i="1"/>
  <c r="BU581" i="1"/>
  <c r="BU576" i="1"/>
  <c r="BU573" i="1"/>
  <c r="BU548" i="1"/>
  <c r="BU566" i="1"/>
  <c r="BU565" i="1"/>
  <c r="BU557" i="1"/>
  <c r="BU556" i="1"/>
  <c r="BU540" i="1"/>
  <c r="BU569" i="1"/>
  <c r="BU568" i="1"/>
  <c r="BU560" i="1"/>
  <c r="BU545" i="1"/>
  <c r="BU563" i="1"/>
  <c r="BU550" i="1"/>
  <c r="BU549" i="1"/>
  <c r="BU543" i="1"/>
  <c r="BU542" i="1"/>
  <c r="BU591" i="1"/>
  <c r="BU572" i="1"/>
  <c r="BU561" i="1"/>
  <c r="BU558" i="1"/>
  <c r="BU553" i="1"/>
  <c r="BU551" i="1"/>
  <c r="BU575" i="1"/>
  <c r="BU587" i="1"/>
  <c r="BU571" i="1"/>
  <c r="BU570" i="1"/>
  <c r="BU567" i="1"/>
  <c r="BU564" i="1"/>
  <c r="BU559" i="1"/>
  <c r="BU547" i="1"/>
  <c r="BU546" i="1"/>
  <c r="BU544" i="1"/>
  <c r="BU541" i="1"/>
  <c r="BU580" i="1"/>
  <c r="BU574" i="1"/>
  <c r="BU562" i="1"/>
  <c r="BU555" i="1"/>
  <c r="BU554" i="1"/>
  <c r="BU552" i="1"/>
  <c r="BU539" i="1"/>
  <c r="BU523" i="1"/>
  <c r="BU527" i="1"/>
  <c r="BU536" i="1"/>
  <c r="BU524" i="1"/>
  <c r="BU535" i="1"/>
  <c r="BU526" i="1"/>
  <c r="BU521" i="1"/>
  <c r="BU530" i="1"/>
  <c r="BU533" i="1"/>
  <c r="BU522" i="1"/>
  <c r="BU532" i="1"/>
  <c r="BU528" i="1"/>
  <c r="BU531" i="1"/>
  <c r="BU529" i="1"/>
  <c r="BU519" i="1"/>
  <c r="BU538" i="1"/>
  <c r="BU525" i="1"/>
  <c r="BU534" i="1"/>
  <c r="BU520" i="1"/>
  <c r="BU518" i="1"/>
  <c r="BU517" i="1"/>
  <c r="BU516" i="1"/>
  <c r="BU511" i="1"/>
  <c r="BU506" i="1"/>
  <c r="BU510" i="1"/>
  <c r="BU504" i="1"/>
  <c r="BU513" i="1"/>
  <c r="BU509" i="1"/>
  <c r="BU507" i="1"/>
  <c r="BU503" i="1"/>
  <c r="BU512" i="1"/>
  <c r="BU505" i="1"/>
  <c r="BU515" i="1"/>
  <c r="BU508" i="1"/>
  <c r="BU514" i="1"/>
  <c r="BU498" i="1"/>
  <c r="BU496" i="1"/>
  <c r="BU502" i="1"/>
  <c r="BU501" i="1"/>
  <c r="BU497" i="1"/>
  <c r="BU500" i="1"/>
  <c r="BU499" i="1"/>
  <c r="BU495" i="1"/>
  <c r="BU493" i="1"/>
  <c r="BU492" i="1"/>
  <c r="BU494" i="1"/>
  <c r="BU491" i="1"/>
  <c r="BU490" i="1"/>
  <c r="DA162" i="1"/>
  <c r="BU482" i="1"/>
  <c r="BU475" i="1"/>
  <c r="BU479" i="1"/>
  <c r="BU484" i="1"/>
  <c r="BU487" i="1"/>
  <c r="BU489" i="1"/>
  <c r="BU473" i="1"/>
  <c r="BU478" i="1"/>
  <c r="BU481" i="1"/>
  <c r="BU477" i="1"/>
  <c r="BU486" i="1"/>
  <c r="BU474" i="1"/>
  <c r="BU476" i="1"/>
  <c r="BU488" i="1"/>
  <c r="BU483" i="1"/>
  <c r="BU480" i="1"/>
  <c r="BU485" i="1"/>
  <c r="AS472" i="1"/>
  <c r="BU471" i="1"/>
  <c r="BU465" i="1"/>
  <c r="BU470" i="1"/>
  <c r="BU466" i="1"/>
  <c r="BU467" i="1"/>
  <c r="BU460" i="1"/>
  <c r="BU468" i="1"/>
  <c r="BU458" i="1"/>
  <c r="BU462" i="1"/>
  <c r="BU461" i="1"/>
  <c r="BU463" i="1"/>
  <c r="BU469" i="1"/>
  <c r="BU459" i="1"/>
  <c r="BU464" i="1"/>
  <c r="DE170" i="1"/>
  <c r="BU457" i="1"/>
  <c r="BU456" i="1"/>
  <c r="BU455" i="1"/>
  <c r="BU454" i="1"/>
  <c r="BU446" i="1"/>
  <c r="AS446" i="1"/>
  <c r="BU443" i="1"/>
  <c r="AS443" i="1"/>
  <c r="BU420" i="1"/>
  <c r="AS420" i="1"/>
  <c r="BU416" i="1"/>
  <c r="AS416" i="1"/>
  <c r="BU410" i="1"/>
  <c r="AS410" i="1"/>
  <c r="BU452" i="1"/>
  <c r="AS452" i="1"/>
  <c r="BU429" i="1"/>
  <c r="AS429" i="1"/>
  <c r="BU415" i="1"/>
  <c r="AS415" i="1"/>
  <c r="BU413" i="1"/>
  <c r="AS413" i="1"/>
  <c r="BU423" i="1"/>
  <c r="AS423" i="1"/>
  <c r="BU418" i="1"/>
  <c r="AS418" i="1"/>
  <c r="BU422" i="1"/>
  <c r="AS422" i="1"/>
  <c r="BU428" i="1"/>
  <c r="AS428" i="1"/>
  <c r="BU451" i="1"/>
  <c r="AS451" i="1"/>
  <c r="BU417" i="1"/>
  <c r="AS417" i="1"/>
  <c r="BU414" i="1"/>
  <c r="AS414" i="1"/>
  <c r="BU450" i="1"/>
  <c r="AS450" i="1"/>
  <c r="BU453" i="1"/>
  <c r="AS453" i="1"/>
  <c r="BU449" i="1"/>
  <c r="AS449" i="1"/>
  <c r="BU447" i="1"/>
  <c r="AS447" i="1"/>
  <c r="BU433" i="1"/>
  <c r="AS433" i="1"/>
  <c r="BU427" i="1"/>
  <c r="AS427" i="1"/>
  <c r="BU419" i="1"/>
  <c r="AS419" i="1"/>
  <c r="BU412" i="1"/>
  <c r="AS412" i="1"/>
  <c r="BU442" i="1"/>
  <c r="AS442" i="1"/>
  <c r="BU430" i="1"/>
  <c r="AS430" i="1"/>
  <c r="BU431" i="1"/>
  <c r="AS431" i="1"/>
  <c r="BU440" i="1"/>
  <c r="AS440" i="1"/>
  <c r="BU434" i="1"/>
  <c r="AS434" i="1"/>
  <c r="BU409" i="1"/>
  <c r="AS409" i="1"/>
  <c r="BU425" i="1"/>
  <c r="AS425" i="1"/>
  <c r="BU437" i="1"/>
  <c r="AS437" i="1"/>
  <c r="BU445" i="1"/>
  <c r="AS445" i="1"/>
  <c r="BU432" i="1"/>
  <c r="AS432" i="1"/>
  <c r="BU444" i="1"/>
  <c r="AS444" i="1"/>
  <c r="BU421" i="1"/>
  <c r="AS421" i="1"/>
  <c r="BU439" i="1"/>
  <c r="AS439" i="1"/>
  <c r="BU436" i="1"/>
  <c r="AS436" i="1"/>
  <c r="BU438" i="1"/>
  <c r="AS438" i="1"/>
  <c r="BU426" i="1"/>
  <c r="AS426" i="1"/>
  <c r="BU448" i="1"/>
  <c r="AS448" i="1"/>
  <c r="BU441" i="1"/>
  <c r="AS441" i="1"/>
  <c r="BU424" i="1"/>
  <c r="AS424" i="1"/>
  <c r="BU435" i="1"/>
  <c r="AS435" i="1"/>
  <c r="BU402" i="1"/>
  <c r="AS402" i="1"/>
  <c r="BU400" i="1"/>
  <c r="AS400" i="1"/>
  <c r="BU406" i="1"/>
  <c r="AS406" i="1"/>
  <c r="BU404" i="1"/>
  <c r="AS404" i="1"/>
  <c r="BU403" i="1"/>
  <c r="AS403" i="1"/>
  <c r="BU407" i="1"/>
  <c r="AS407" i="1"/>
  <c r="BU399" i="1"/>
  <c r="AS399" i="1"/>
  <c r="BU401" i="1"/>
  <c r="AS401" i="1"/>
  <c r="BU405" i="1"/>
  <c r="AS405" i="1"/>
  <c r="BU408" i="1"/>
  <c r="AS408" i="1"/>
  <c r="BU392" i="1"/>
  <c r="AS392" i="1"/>
  <c r="BU387" i="1"/>
  <c r="AS387" i="1"/>
  <c r="BU382" i="1"/>
  <c r="AS382" i="1"/>
  <c r="BU386" i="1"/>
  <c r="AS386" i="1"/>
  <c r="BU396" i="1"/>
  <c r="AS396" i="1"/>
  <c r="BU378" i="1"/>
  <c r="AS378" i="1"/>
  <c r="BU376" i="1"/>
  <c r="AS376" i="1"/>
  <c r="BU379" i="1"/>
  <c r="AS379" i="1"/>
  <c r="BU398" i="1"/>
  <c r="AS398" i="1"/>
  <c r="BU384" i="1"/>
  <c r="AS384" i="1"/>
  <c r="BU390" i="1"/>
  <c r="AS390" i="1"/>
  <c r="BU389" i="1"/>
  <c r="AS389" i="1"/>
  <c r="BU381" i="1"/>
  <c r="AS381" i="1"/>
  <c r="BU397" i="1"/>
  <c r="AS397" i="1"/>
  <c r="BU388" i="1"/>
  <c r="AS388" i="1"/>
  <c r="BU383" i="1"/>
  <c r="AS383" i="1"/>
  <c r="BU391" i="1"/>
  <c r="AS391" i="1"/>
  <c r="BU393" i="1"/>
  <c r="AS393" i="1"/>
  <c r="BU395" i="1"/>
  <c r="AS395" i="1"/>
  <c r="BU394" i="1"/>
  <c r="AS394" i="1"/>
  <c r="BU380" i="1"/>
  <c r="AS380" i="1"/>
  <c r="BU385" i="1"/>
  <c r="AS385" i="1"/>
  <c r="BU377" i="1"/>
  <c r="AS377" i="1"/>
  <c r="BU358" i="1"/>
  <c r="AS358" i="1"/>
  <c r="BU367" i="1"/>
  <c r="AS367" i="1"/>
  <c r="BU365" i="1"/>
  <c r="AS365" i="1"/>
  <c r="BU363" i="1"/>
  <c r="AS363" i="1"/>
  <c r="BU362" i="1"/>
  <c r="AS362" i="1"/>
  <c r="BU366" i="1"/>
  <c r="AS366" i="1"/>
  <c r="BU360" i="1"/>
  <c r="AS360" i="1"/>
  <c r="BU370" i="1"/>
  <c r="AS370" i="1"/>
  <c r="BU364" i="1"/>
  <c r="AS364" i="1"/>
  <c r="BU369" i="1"/>
  <c r="AS369" i="1"/>
  <c r="BU368" i="1"/>
  <c r="AS368" i="1"/>
  <c r="BU374" i="1"/>
  <c r="AS374" i="1"/>
  <c r="BU361" i="1"/>
  <c r="AS361" i="1"/>
  <c r="BU373" i="1"/>
  <c r="AS373" i="1"/>
  <c r="BU372" i="1"/>
  <c r="AS372" i="1"/>
  <c r="BU375" i="1"/>
  <c r="AS375" i="1"/>
  <c r="BU371" i="1"/>
  <c r="AS371" i="1"/>
  <c r="BU359" i="1"/>
  <c r="AS359" i="1"/>
  <c r="BU357" i="1"/>
  <c r="AS357" i="1"/>
  <c r="BU327" i="1"/>
  <c r="AS327" i="1"/>
  <c r="BU332" i="1"/>
  <c r="AS332" i="1"/>
  <c r="BU343" i="1"/>
  <c r="AS343" i="1"/>
  <c r="BU334" i="1"/>
  <c r="AS334" i="1"/>
  <c r="BU344" i="1"/>
  <c r="AS344" i="1"/>
  <c r="BU339" i="1"/>
  <c r="AS339" i="1"/>
  <c r="BU335" i="1"/>
  <c r="AS335" i="1"/>
  <c r="BU351" i="1"/>
  <c r="AS351" i="1"/>
  <c r="BU342" i="1"/>
  <c r="AS342" i="1"/>
  <c r="BU354" i="1"/>
  <c r="AS354" i="1"/>
  <c r="BU331" i="1"/>
  <c r="AS331" i="1"/>
  <c r="BU330" i="1"/>
  <c r="AS330" i="1"/>
  <c r="BU340" i="1"/>
  <c r="AS340" i="1"/>
  <c r="BU337" i="1"/>
  <c r="AS337" i="1"/>
  <c r="BU328" i="1"/>
  <c r="AS328" i="1"/>
  <c r="BU329" i="1"/>
  <c r="AS329" i="1"/>
  <c r="BU353" i="1"/>
  <c r="AS353" i="1"/>
  <c r="BU346" i="1"/>
  <c r="AS346" i="1"/>
  <c r="BU355" i="1"/>
  <c r="AS355" i="1"/>
  <c r="BU350" i="1"/>
  <c r="AS350" i="1"/>
  <c r="BU338" i="1"/>
  <c r="AS338" i="1"/>
  <c r="BU349" i="1"/>
  <c r="AS349" i="1"/>
  <c r="BU356" i="1"/>
  <c r="AS356" i="1"/>
  <c r="BU345" i="1"/>
  <c r="AS345" i="1"/>
  <c r="BU336" i="1"/>
  <c r="AS336" i="1"/>
  <c r="BU352" i="1"/>
  <c r="AS352" i="1"/>
  <c r="BU341" i="1"/>
  <c r="AS341" i="1"/>
  <c r="BU333" i="1"/>
  <c r="AS333" i="1"/>
  <c r="BU348" i="1"/>
  <c r="AS348" i="1"/>
  <c r="BU326" i="1"/>
  <c r="AS326" i="1"/>
  <c r="BU325" i="1"/>
  <c r="AS325" i="1"/>
  <c r="BU295" i="1"/>
  <c r="AS295" i="1"/>
  <c r="BU302" i="1"/>
  <c r="AS302" i="1"/>
  <c r="BU311" i="1"/>
  <c r="AS311" i="1"/>
  <c r="BU293" i="1"/>
  <c r="AS293" i="1"/>
  <c r="BU299" i="1"/>
  <c r="AS299" i="1"/>
  <c r="BU300" i="1"/>
  <c r="AS300" i="1"/>
  <c r="BU298" i="1"/>
  <c r="AS298" i="1"/>
  <c r="BU312" i="1"/>
  <c r="AS312" i="1"/>
  <c r="BU305" i="1"/>
  <c r="AS305" i="1"/>
  <c r="BU323" i="1"/>
  <c r="AS323" i="1"/>
  <c r="BU319" i="1"/>
  <c r="AS319" i="1"/>
  <c r="BU296" i="1"/>
  <c r="AS296" i="1"/>
  <c r="BU292" i="1"/>
  <c r="AS292" i="1"/>
  <c r="BU306" i="1"/>
  <c r="AS306" i="1"/>
  <c r="BU309" i="1"/>
  <c r="AS309" i="1"/>
  <c r="BU291" i="1"/>
  <c r="AS291" i="1"/>
  <c r="BU322" i="1"/>
  <c r="AS322" i="1"/>
  <c r="BU314" i="1"/>
  <c r="AS314" i="1"/>
  <c r="BU307" i="1"/>
  <c r="AS307" i="1"/>
  <c r="BU321" i="1"/>
  <c r="AS321" i="1"/>
  <c r="BU320" i="1"/>
  <c r="AS320" i="1"/>
  <c r="BU304" i="1"/>
  <c r="AS304" i="1"/>
  <c r="BU301" i="1"/>
  <c r="AS301" i="1"/>
  <c r="BU317" i="1"/>
  <c r="AS317" i="1"/>
  <c r="BU303" i="1"/>
  <c r="AS303" i="1"/>
  <c r="BU318" i="1"/>
  <c r="AS318" i="1"/>
  <c r="BU313" i="1"/>
  <c r="AS313" i="1"/>
  <c r="BU315" i="1"/>
  <c r="AS315" i="1"/>
  <c r="BU297" i="1"/>
  <c r="AS297" i="1"/>
  <c r="BU324" i="1"/>
  <c r="AS324" i="1"/>
  <c r="BU316" i="1"/>
  <c r="AS316" i="1"/>
  <c r="BU290" i="1"/>
  <c r="AS290" i="1"/>
  <c r="BU308" i="1"/>
  <c r="AS308" i="1"/>
  <c r="BU294" i="1"/>
  <c r="AS294" i="1"/>
  <c r="BU310" i="1"/>
  <c r="AS310" i="1"/>
  <c r="II160" i="1"/>
  <c r="IA160" i="1"/>
  <c r="IC160" i="1"/>
  <c r="IE160" i="1"/>
  <c r="IG160" i="1"/>
  <c r="HP160" i="1"/>
  <c r="BU288" i="1"/>
  <c r="AS288" i="1"/>
  <c r="BU289" i="1"/>
  <c r="AS289" i="1"/>
  <c r="BU283" i="1"/>
  <c r="AS283" i="1"/>
  <c r="BU280" i="1"/>
  <c r="AS280" i="1"/>
  <c r="BU285" i="1"/>
  <c r="AS285" i="1"/>
  <c r="BU286" i="1"/>
  <c r="AS286" i="1"/>
  <c r="BU284" i="1"/>
  <c r="AS284" i="1"/>
  <c r="BU282" i="1"/>
  <c r="AS282" i="1"/>
  <c r="BU287" i="1"/>
  <c r="AS287" i="1"/>
  <c r="BU279" i="1"/>
  <c r="AS279" i="1"/>
  <c r="DE161" i="1"/>
  <c r="DW160" i="1"/>
  <c r="DX160" i="1"/>
  <c r="HR160" i="1"/>
  <c r="HT160" i="1"/>
  <c r="HV160" i="1"/>
  <c r="HX160" i="1"/>
  <c r="BU275" i="1"/>
  <c r="AS275" i="1"/>
  <c r="BU270" i="1"/>
  <c r="AS270" i="1"/>
  <c r="BU267" i="1"/>
  <c r="AS267" i="1"/>
  <c r="BU274" i="1"/>
  <c r="AS274" i="1"/>
  <c r="BU277" i="1"/>
  <c r="AS277" i="1"/>
  <c r="BU271" i="1"/>
  <c r="AS271" i="1"/>
  <c r="BU272" i="1"/>
  <c r="AS272" i="1"/>
  <c r="BU269" i="1"/>
  <c r="AS269" i="1"/>
  <c r="BU278" i="1"/>
  <c r="AS278" i="1"/>
  <c r="BU268" i="1"/>
  <c r="AS268" i="1"/>
  <c r="BU276" i="1"/>
  <c r="AS276" i="1"/>
  <c r="BU266" i="1"/>
  <c r="AS266" i="1"/>
  <c r="BU273" i="1"/>
  <c r="AS273" i="1"/>
  <c r="BU265" i="1"/>
  <c r="AS265" i="1"/>
  <c r="BU264" i="1"/>
  <c r="AS264" i="1"/>
  <c r="BU263" i="1"/>
  <c r="AS263" i="1"/>
  <c r="BU260" i="1"/>
  <c r="AS260" i="1"/>
  <c r="BU261" i="1"/>
  <c r="AS261" i="1"/>
  <c r="BU262" i="1"/>
  <c r="AS262" i="1"/>
  <c r="EV160" i="1"/>
  <c r="BU250" i="1"/>
  <c r="AS250" i="1"/>
  <c r="BU259" i="1"/>
  <c r="BU258" i="1"/>
  <c r="BU249" i="1"/>
  <c r="BU248" i="1"/>
  <c r="AS248" i="1"/>
  <c r="BU253" i="1"/>
  <c r="BU251" i="1"/>
  <c r="AS251" i="1"/>
  <c r="BU256" i="1"/>
  <c r="AS256" i="1"/>
  <c r="BU254" i="1"/>
  <c r="AS254" i="1"/>
  <c r="BU252" i="1"/>
  <c r="BU257" i="1"/>
  <c r="AS257" i="1"/>
  <c r="BU255" i="1"/>
  <c r="BU243" i="1"/>
  <c r="AS243" i="1"/>
  <c r="BU247" i="1"/>
  <c r="BU246" i="1"/>
  <c r="AS246" i="1"/>
  <c r="BU245" i="1"/>
  <c r="AS245" i="1"/>
  <c r="BU244" i="1"/>
  <c r="BU241" i="1"/>
  <c r="AS241" i="1"/>
  <c r="BU242" i="1"/>
  <c r="AS242" i="1"/>
  <c r="EZ160" i="1"/>
  <c r="FA160" i="1"/>
  <c r="EY160" i="1"/>
  <c r="ES160" i="1"/>
  <c r="ET160" i="1"/>
  <c r="EU160" i="1"/>
  <c r="FN152" i="1"/>
  <c r="FO152" i="1"/>
  <c r="EQ160" i="1"/>
  <c r="EP160" i="1"/>
  <c r="EO160" i="1"/>
  <c r="EL160" i="1"/>
  <c r="EM160" i="1"/>
  <c r="EK160" i="1"/>
  <c r="EV151" i="1"/>
  <c r="BU213" i="1"/>
  <c r="AS213" i="1"/>
  <c r="BU211" i="1"/>
  <c r="AS211" i="1"/>
  <c r="BU232" i="1"/>
  <c r="AS232" i="1"/>
  <c r="BU224" i="1"/>
  <c r="BU209" i="1"/>
  <c r="AS209" i="1"/>
  <c r="BU235" i="1"/>
  <c r="AS235" i="1"/>
  <c r="BU220" i="1"/>
  <c r="AS220" i="1"/>
  <c r="BU207" i="1"/>
  <c r="AS207" i="1"/>
  <c r="BU227" i="1"/>
  <c r="AS227" i="1"/>
  <c r="BU216" i="1"/>
  <c r="BU210" i="1"/>
  <c r="AS210" i="1"/>
  <c r="BU230" i="1"/>
  <c r="AS230" i="1"/>
  <c r="BU228" i="1"/>
  <c r="AS228" i="1"/>
  <c r="BU218" i="1"/>
  <c r="BU214" i="1"/>
  <c r="BU208" i="1"/>
  <c r="BU221" i="1"/>
  <c r="BU234" i="1"/>
  <c r="AS234" i="1"/>
  <c r="BU238" i="1"/>
  <c r="AS238" i="1"/>
  <c r="BU212" i="1"/>
  <c r="AS212" i="1"/>
  <c r="BU236" i="1"/>
  <c r="BU229" i="1"/>
  <c r="AS229" i="1"/>
  <c r="BU233" i="1"/>
  <c r="AS233" i="1"/>
  <c r="BU239" i="1"/>
  <c r="BU223" i="1"/>
  <c r="BU219" i="1"/>
  <c r="AS219" i="1"/>
  <c r="BU231" i="1"/>
  <c r="BU240" i="1"/>
  <c r="BU237" i="1"/>
  <c r="BU225" i="1"/>
  <c r="BU222" i="1"/>
  <c r="AS222" i="1"/>
  <c r="BU226" i="1"/>
  <c r="AS226" i="1"/>
  <c r="BU217" i="1"/>
  <c r="BU205" i="1"/>
  <c r="BU204" i="1"/>
  <c r="AS204" i="1"/>
  <c r="BU203" i="1"/>
  <c r="AS203" i="1"/>
  <c r="BU201" i="1"/>
  <c r="AS201" i="1"/>
  <c r="BU206" i="1"/>
  <c r="BU198" i="1"/>
  <c r="BU199" i="1"/>
  <c r="AS199" i="1"/>
  <c r="BU197" i="1"/>
  <c r="BU202" i="1"/>
  <c r="BU196" i="1"/>
  <c r="BU200" i="1"/>
  <c r="BU188" i="1"/>
  <c r="AS188" i="1"/>
  <c r="BU193" i="1"/>
  <c r="BU190" i="1"/>
  <c r="AS190" i="1"/>
  <c r="BU192" i="1"/>
  <c r="AS192" i="1"/>
  <c r="BU191" i="1"/>
  <c r="BU189" i="1"/>
  <c r="BU195" i="1"/>
  <c r="BU194" i="1"/>
  <c r="AS194" i="1"/>
  <c r="BU178" i="1"/>
  <c r="BU175" i="1"/>
  <c r="AS175" i="1"/>
  <c r="BU177" i="1"/>
  <c r="BU184" i="1"/>
  <c r="AS184" i="1"/>
  <c r="BU185" i="1"/>
  <c r="AS185" i="1"/>
  <c r="BU183" i="1"/>
  <c r="AS183" i="1"/>
  <c r="BU182" i="1"/>
  <c r="BU181" i="1"/>
  <c r="BU176" i="1"/>
  <c r="BU187" i="1"/>
  <c r="BU174" i="1"/>
  <c r="AS174" i="1"/>
  <c r="BU186" i="1"/>
  <c r="AS186" i="1"/>
  <c r="BU173" i="1"/>
  <c r="AS173" i="1"/>
  <c r="BU171" i="1"/>
  <c r="BU172" i="1"/>
  <c r="AS172" i="1"/>
  <c r="BU179" i="1"/>
  <c r="AS179" i="1"/>
  <c r="BU180" i="1"/>
  <c r="AS180" i="1"/>
  <c r="BU167" i="1"/>
  <c r="BU168" i="1"/>
  <c r="AS168" i="1"/>
  <c r="BU170" i="1"/>
  <c r="AS170" i="1"/>
  <c r="BU166" i="1"/>
  <c r="BU169" i="1"/>
  <c r="EV138" i="1"/>
  <c r="BO160" i="1"/>
  <c r="DG160" i="1"/>
  <c r="AN160" i="1"/>
  <c r="BU160" i="1"/>
  <c r="CV160" i="1"/>
  <c r="FN160" i="1"/>
  <c r="FO160" i="1"/>
  <c r="BN160" i="1"/>
  <c r="AL160" i="1"/>
  <c r="BU164" i="1"/>
  <c r="BU163" i="1"/>
  <c r="BU162" i="1"/>
  <c r="BU161" i="1"/>
  <c r="AS161" i="1"/>
  <c r="BU165" i="1"/>
  <c r="EV134" i="1"/>
  <c r="EV140" i="1"/>
  <c r="EC818" i="1"/>
  <c r="AS818" i="1"/>
  <c r="EA818" i="1"/>
  <c r="EB818" i="1"/>
  <c r="AS788" i="1"/>
  <c r="EB788" i="1"/>
  <c r="EC788" i="1"/>
  <c r="EA788" i="1"/>
  <c r="ED788" i="1"/>
  <c r="DT788" i="1"/>
  <c r="AS791" i="1"/>
  <c r="EA791" i="1"/>
  <c r="EC791" i="1"/>
  <c r="EB791" i="1"/>
  <c r="ED791" i="1"/>
  <c r="DT791" i="1"/>
  <c r="AS804" i="1"/>
  <c r="EB804" i="1"/>
  <c r="EA804" i="1"/>
  <c r="ED804" i="1"/>
  <c r="EC804" i="1"/>
  <c r="DT804" i="1"/>
  <c r="AS812" i="1"/>
  <c r="EB812" i="1"/>
  <c r="EC812" i="1"/>
  <c r="EA812" i="1"/>
  <c r="ED812" i="1"/>
  <c r="DT812" i="1"/>
  <c r="AS809" i="1"/>
  <c r="EC809" i="1"/>
  <c r="EB809" i="1"/>
  <c r="ED809" i="1"/>
  <c r="EA809" i="1"/>
  <c r="DT809" i="1"/>
  <c r="AS787" i="1"/>
  <c r="EA787" i="1"/>
  <c r="EB787" i="1"/>
  <c r="ED787" i="1"/>
  <c r="EC787" i="1"/>
  <c r="AS790" i="1"/>
  <c r="EA790" i="1"/>
  <c r="EB790" i="1"/>
  <c r="EC790" i="1"/>
  <c r="ED790" i="1"/>
  <c r="DT790" i="1"/>
  <c r="AS805" i="1"/>
  <c r="EB805" i="1"/>
  <c r="ED805" i="1"/>
  <c r="DT805" i="1"/>
  <c r="EA805" i="1"/>
  <c r="EC805" i="1"/>
  <c r="AS819" i="1"/>
  <c r="EA819" i="1"/>
  <c r="EC819" i="1"/>
  <c r="ED819" i="1"/>
  <c r="EB819" i="1"/>
  <c r="AS808" i="1"/>
  <c r="EA808" i="1"/>
  <c r="EB808" i="1"/>
  <c r="ED808" i="1"/>
  <c r="EC808" i="1"/>
  <c r="DT808" i="1"/>
  <c r="AS792" i="1"/>
  <c r="ED792" i="1"/>
  <c r="EA792" i="1"/>
  <c r="EB792" i="1"/>
  <c r="EC792" i="1"/>
  <c r="DT792" i="1"/>
  <c r="AS800" i="1"/>
  <c r="EB800" i="1"/>
  <c r="EA800" i="1"/>
  <c r="EC800" i="1"/>
  <c r="ED800" i="1"/>
  <c r="AS807" i="1"/>
  <c r="EB807" i="1"/>
  <c r="EC807" i="1"/>
  <c r="EA807" i="1"/>
  <c r="ED807" i="1"/>
  <c r="DT807" i="1"/>
  <c r="AS813" i="1"/>
  <c r="EC813" i="1"/>
  <c r="EA813" i="1"/>
  <c r="EB813" i="1"/>
  <c r="ED813" i="1"/>
  <c r="DT813" i="1"/>
  <c r="AS797" i="1"/>
  <c r="EA797" i="1"/>
  <c r="ED797" i="1"/>
  <c r="EB797" i="1"/>
  <c r="EC797" i="1"/>
  <c r="DT797" i="1"/>
  <c r="AS799" i="1"/>
  <c r="EA799" i="1"/>
  <c r="ED799" i="1"/>
  <c r="EB799" i="1"/>
  <c r="EC799" i="1"/>
  <c r="DT799" i="1"/>
  <c r="AS817" i="1"/>
  <c r="EC817" i="1"/>
  <c r="EA817" i="1"/>
  <c r="EB817" i="1"/>
  <c r="ED817" i="1"/>
  <c r="AS820" i="1"/>
  <c r="EA820" i="1"/>
  <c r="EB820" i="1"/>
  <c r="EC820" i="1"/>
  <c r="ED820" i="1"/>
  <c r="AS798" i="1"/>
  <c r="EB798" i="1"/>
  <c r="EA798" i="1"/>
  <c r="ED798" i="1"/>
  <c r="EC798" i="1"/>
  <c r="DT798" i="1"/>
  <c r="AS803" i="1"/>
  <c r="EA803" i="1"/>
  <c r="EC803" i="1"/>
  <c r="EB803" i="1"/>
  <c r="ED803" i="1"/>
  <c r="DT803" i="1"/>
  <c r="AS810" i="1"/>
  <c r="EB810" i="1"/>
  <c r="EA810" i="1"/>
  <c r="ED810" i="1"/>
  <c r="EC810" i="1"/>
  <c r="DT810" i="1"/>
  <c r="AS796" i="1"/>
  <c r="EB796" i="1"/>
  <c r="ED796" i="1"/>
  <c r="EC796" i="1"/>
  <c r="EA796" i="1"/>
  <c r="DT796" i="1"/>
  <c r="AS801" i="1"/>
  <c r="ED801" i="1"/>
  <c r="EA801" i="1"/>
  <c r="EC801" i="1"/>
  <c r="EB801" i="1"/>
  <c r="DT801" i="1"/>
  <c r="AS814" i="1"/>
  <c r="ED814" i="1"/>
  <c r="EA814" i="1"/>
  <c r="EC814" i="1"/>
  <c r="EB814" i="1"/>
  <c r="DT814" i="1"/>
  <c r="AS816" i="1"/>
  <c r="EA816" i="1"/>
  <c r="EC816" i="1"/>
  <c r="EB816" i="1"/>
  <c r="ED816" i="1"/>
  <c r="DT816" i="1"/>
  <c r="AS795" i="1"/>
  <c r="EC795" i="1"/>
  <c r="EB795" i="1"/>
  <c r="EA795" i="1"/>
  <c r="ED795" i="1"/>
  <c r="DT795" i="1"/>
  <c r="AS802" i="1"/>
  <c r="ED802" i="1"/>
  <c r="EA802" i="1"/>
  <c r="EC802" i="1"/>
  <c r="EB802" i="1"/>
  <c r="AS821" i="1"/>
  <c r="EA821" i="1"/>
  <c r="EB821" i="1"/>
  <c r="EC821" i="1"/>
  <c r="ED821" i="1"/>
  <c r="AS811" i="1"/>
  <c r="EA811" i="1"/>
  <c r="ED811" i="1"/>
  <c r="EB811" i="1"/>
  <c r="EC811" i="1"/>
  <c r="DT811" i="1"/>
  <c r="AS789" i="1"/>
  <c r="ED789" i="1"/>
  <c r="EA789" i="1"/>
  <c r="EB789" i="1"/>
  <c r="EC789" i="1"/>
  <c r="AS794" i="1"/>
  <c r="EC794" i="1"/>
  <c r="EA794" i="1"/>
  <c r="EB794" i="1"/>
  <c r="ED794" i="1"/>
  <c r="AS806" i="1"/>
  <c r="EC806" i="1"/>
  <c r="EB806" i="1"/>
  <c r="EA806" i="1"/>
  <c r="ED806" i="1"/>
  <c r="AS815" i="1"/>
  <c r="ED815" i="1"/>
  <c r="EC815" i="1"/>
  <c r="EA815" i="1"/>
  <c r="EB815" i="1"/>
  <c r="AS762" i="1"/>
  <c r="EB762" i="1"/>
  <c r="EC762" i="1"/>
  <c r="ED762" i="1"/>
  <c r="EA762" i="1"/>
  <c r="AS760" i="1"/>
  <c r="EB760" i="1"/>
  <c r="ED760" i="1"/>
  <c r="EC760" i="1"/>
  <c r="EA760" i="1"/>
  <c r="DT760" i="1"/>
  <c r="AS771" i="1"/>
  <c r="EC771" i="1"/>
  <c r="EA771" i="1"/>
  <c r="EB771" i="1"/>
  <c r="ED771" i="1"/>
  <c r="AS781" i="1"/>
  <c r="EB781" i="1"/>
  <c r="EA781" i="1"/>
  <c r="EC781" i="1"/>
  <c r="ED781" i="1"/>
  <c r="DT781" i="1"/>
  <c r="AS785" i="1"/>
  <c r="EA785" i="1"/>
  <c r="ED785" i="1"/>
  <c r="EC785" i="1"/>
  <c r="EB785" i="1"/>
  <c r="DT785" i="1"/>
  <c r="AS751" i="1"/>
  <c r="EA751" i="1"/>
  <c r="ED751" i="1"/>
  <c r="EB751" i="1"/>
  <c r="EC751" i="1"/>
  <c r="DT751" i="1"/>
  <c r="AS757" i="1"/>
  <c r="DT757" i="1"/>
  <c r="EC757" i="1"/>
  <c r="ED757" i="1"/>
  <c r="EB757" i="1"/>
  <c r="EA757" i="1"/>
  <c r="AS766" i="1"/>
  <c r="EB766" i="1"/>
  <c r="ED766" i="1"/>
  <c r="EA766" i="1"/>
  <c r="EC766" i="1"/>
  <c r="DT766" i="1"/>
  <c r="AS778" i="1"/>
  <c r="EC778" i="1"/>
  <c r="EB778" i="1"/>
  <c r="EA778" i="1"/>
  <c r="ED778" i="1"/>
  <c r="DT778" i="1"/>
  <c r="AS783" i="1"/>
  <c r="EB783" i="1"/>
  <c r="EC783" i="1"/>
  <c r="EA783" i="1"/>
  <c r="ED783" i="1"/>
  <c r="DT783" i="1"/>
  <c r="AS752" i="1"/>
  <c r="EB752" i="1"/>
  <c r="ED752" i="1"/>
  <c r="EC752" i="1"/>
  <c r="EA752" i="1"/>
  <c r="DT752" i="1"/>
  <c r="AS755" i="1"/>
  <c r="EC755" i="1"/>
  <c r="EB755" i="1"/>
  <c r="ED755" i="1"/>
  <c r="EA755" i="1"/>
  <c r="DT755" i="1"/>
  <c r="AS768" i="1"/>
  <c r="EC768" i="1"/>
  <c r="EB768" i="1"/>
  <c r="EA768" i="1"/>
  <c r="ED768" i="1"/>
  <c r="AS780" i="1"/>
  <c r="EC780" i="1"/>
  <c r="ED780" i="1"/>
  <c r="EB780" i="1"/>
  <c r="EA780" i="1"/>
  <c r="AS782" i="1"/>
  <c r="EA782" i="1"/>
  <c r="EB782" i="1"/>
  <c r="EC782" i="1"/>
  <c r="ED782" i="1"/>
  <c r="DT782" i="1"/>
  <c r="AS753" i="1"/>
  <c r="ED753" i="1"/>
  <c r="EB753" i="1"/>
  <c r="EC753" i="1"/>
  <c r="EA753" i="1"/>
  <c r="AS756" i="1"/>
  <c r="EA756" i="1"/>
  <c r="EB756" i="1"/>
  <c r="EC756" i="1"/>
  <c r="ED756" i="1"/>
  <c r="AS770" i="1"/>
  <c r="EA770" i="1"/>
  <c r="EC770" i="1"/>
  <c r="ED770" i="1"/>
  <c r="EB770" i="1"/>
  <c r="AS775" i="1"/>
  <c r="EA775" i="1"/>
  <c r="EB775" i="1"/>
  <c r="EC775" i="1"/>
  <c r="ED775" i="1"/>
  <c r="AS784" i="1"/>
  <c r="EB784" i="1"/>
  <c r="ED784" i="1"/>
  <c r="EC784" i="1"/>
  <c r="EA784" i="1"/>
  <c r="AS754" i="1"/>
  <c r="EA754" i="1"/>
  <c r="EB754" i="1"/>
  <c r="ED754" i="1"/>
  <c r="EC754" i="1"/>
  <c r="AS769" i="1"/>
  <c r="EB769" i="1"/>
  <c r="EA769" i="1"/>
  <c r="ED769" i="1"/>
  <c r="EC769" i="1"/>
  <c r="DT769" i="1"/>
  <c r="AS772" i="1"/>
  <c r="EB772" i="1"/>
  <c r="ED772" i="1"/>
  <c r="EA772" i="1"/>
  <c r="DT772" i="1"/>
  <c r="EC772" i="1"/>
  <c r="AS786" i="1"/>
  <c r="EC786" i="1"/>
  <c r="ED786" i="1"/>
  <c r="EA786" i="1"/>
  <c r="EB786" i="1"/>
  <c r="AS758" i="1"/>
  <c r="EC758" i="1"/>
  <c r="EB758" i="1"/>
  <c r="EA758" i="1"/>
  <c r="ED758" i="1"/>
  <c r="DT758" i="1"/>
  <c r="AS774" i="1"/>
  <c r="ED774" i="1"/>
  <c r="EC774" i="1"/>
  <c r="EB774" i="1"/>
  <c r="EA774" i="1"/>
  <c r="DT774" i="1"/>
  <c r="AS765" i="1"/>
  <c r="EB765" i="1"/>
  <c r="ED765" i="1"/>
  <c r="EC765" i="1"/>
  <c r="DT765" i="1"/>
  <c r="EA765" i="1"/>
  <c r="AS777" i="1"/>
  <c r="EC777" i="1"/>
  <c r="EB777" i="1"/>
  <c r="ED777" i="1"/>
  <c r="DT777" i="1"/>
  <c r="EA777" i="1"/>
  <c r="AS761" i="1"/>
  <c r="ED761" i="1"/>
  <c r="EB761" i="1"/>
  <c r="EA761" i="1"/>
  <c r="EC761" i="1"/>
  <c r="AS764" i="1"/>
  <c r="EB764" i="1"/>
  <c r="ED764" i="1"/>
  <c r="EC764" i="1"/>
  <c r="EA764" i="1"/>
  <c r="AS767" i="1"/>
  <c r="EB767" i="1"/>
  <c r="EA767" i="1"/>
  <c r="ED767" i="1"/>
  <c r="EC767" i="1"/>
  <c r="AS779" i="1"/>
  <c r="ED779" i="1"/>
  <c r="EC779" i="1"/>
  <c r="EB779" i="1"/>
  <c r="EA779" i="1"/>
  <c r="AS759" i="1"/>
  <c r="ED759" i="1"/>
  <c r="EB759" i="1"/>
  <c r="EC759" i="1"/>
  <c r="EA759" i="1"/>
  <c r="DT759" i="1"/>
  <c r="AS763" i="1"/>
  <c r="EC763" i="1"/>
  <c r="ED763" i="1"/>
  <c r="EB763" i="1"/>
  <c r="EA763" i="1"/>
  <c r="DT763" i="1"/>
  <c r="AS773" i="1"/>
  <c r="ED773" i="1"/>
  <c r="EA773" i="1"/>
  <c r="EB773" i="1"/>
  <c r="EC773" i="1"/>
  <c r="DT773" i="1"/>
  <c r="AS776" i="1"/>
  <c r="EA776" i="1"/>
  <c r="EC776" i="1"/>
  <c r="EB776" i="1"/>
  <c r="ED776" i="1"/>
  <c r="AS736" i="1"/>
  <c r="EB736" i="1"/>
  <c r="ED736" i="1"/>
  <c r="EA736" i="1"/>
  <c r="EC736" i="1"/>
  <c r="DT736" i="1"/>
  <c r="AS742" i="1"/>
  <c r="EB742" i="1"/>
  <c r="EA742" i="1"/>
  <c r="EC742" i="1"/>
  <c r="ED742" i="1"/>
  <c r="DT742" i="1"/>
  <c r="BA1209" i="1" a="1"/>
  <c r="BA1209" i="1"/>
  <c r="BA1208" i="1" a="1"/>
  <c r="BA1208" i="1"/>
  <c r="AS729" i="1"/>
  <c r="EC729" i="1"/>
  <c r="EA729" i="1"/>
  <c r="ED729" i="1"/>
  <c r="EB729" i="1"/>
  <c r="AS750" i="1"/>
  <c r="EC750" i="1"/>
  <c r="ED750" i="1"/>
  <c r="EB750" i="1"/>
  <c r="EA750" i="1"/>
  <c r="AS730" i="1"/>
  <c r="EA730" i="1"/>
  <c r="EB730" i="1"/>
  <c r="ED730" i="1"/>
  <c r="EC730" i="1"/>
  <c r="DT730" i="1"/>
  <c r="AS737" i="1"/>
  <c r="EB737" i="1"/>
  <c r="EA737" i="1"/>
  <c r="ED737" i="1"/>
  <c r="EC737" i="1"/>
  <c r="AS738" i="1"/>
  <c r="EB738" i="1"/>
  <c r="EA738" i="1"/>
  <c r="EC738" i="1"/>
  <c r="ED738" i="1"/>
  <c r="AS732" i="1"/>
  <c r="ED732" i="1"/>
  <c r="EA732" i="1"/>
  <c r="EC732" i="1"/>
  <c r="DT732" i="1"/>
  <c r="EB732" i="1"/>
  <c r="AS744" i="1"/>
  <c r="EB744" i="1"/>
  <c r="EC744" i="1"/>
  <c r="EA744" i="1"/>
  <c r="ED744" i="1"/>
  <c r="DT744" i="1"/>
  <c r="AS748" i="1"/>
  <c r="EC748" i="1"/>
  <c r="ED748" i="1"/>
  <c r="EB748" i="1"/>
  <c r="EA748" i="1"/>
  <c r="DT748" i="1"/>
  <c r="BB1208" i="1" a="1"/>
  <c r="BB1208" i="1"/>
  <c r="BB1209" i="1" a="1"/>
  <c r="BB1209" i="1"/>
  <c r="BD1208" i="1" a="1"/>
  <c r="BD1208" i="1"/>
  <c r="BD1209" i="1" a="1"/>
  <c r="BD1209" i="1"/>
  <c r="AS731" i="1"/>
  <c r="EA731" i="1"/>
  <c r="EB731" i="1"/>
  <c r="ED731" i="1"/>
  <c r="EC731" i="1"/>
  <c r="DT731" i="1"/>
  <c r="AS746" i="1"/>
  <c r="ED746" i="1"/>
  <c r="EC746" i="1"/>
  <c r="EB746" i="1"/>
  <c r="EA746" i="1"/>
  <c r="AS741" i="1"/>
  <c r="EB741" i="1"/>
  <c r="EC741" i="1"/>
  <c r="EA741" i="1"/>
  <c r="ED741" i="1"/>
  <c r="DT741" i="1"/>
  <c r="AS734" i="1"/>
  <c r="ED734" i="1"/>
  <c r="EB734" i="1"/>
  <c r="EC734" i="1"/>
  <c r="EA734" i="1"/>
  <c r="AS749" i="1"/>
  <c r="EC749" i="1"/>
  <c r="EA749" i="1"/>
  <c r="ED749" i="1"/>
  <c r="EB749" i="1"/>
  <c r="AS743" i="1"/>
  <c r="EB743" i="1"/>
  <c r="EA743" i="1"/>
  <c r="ED743" i="1"/>
  <c r="EC743" i="1"/>
  <c r="DT743" i="1"/>
  <c r="BC1209" i="1" a="1"/>
  <c r="BC1209" i="1"/>
  <c r="BC1208" i="1" a="1"/>
  <c r="BC1208" i="1"/>
  <c r="AS733" i="1"/>
  <c r="EA733" i="1"/>
  <c r="EC733" i="1"/>
  <c r="ED733" i="1"/>
  <c r="EB733" i="1"/>
  <c r="AS739" i="1"/>
  <c r="EC739" i="1"/>
  <c r="ED739" i="1"/>
  <c r="EB739" i="1"/>
  <c r="EA739" i="1"/>
  <c r="AS740" i="1"/>
  <c r="EB740" i="1"/>
  <c r="EC740" i="1"/>
  <c r="EA740" i="1"/>
  <c r="ED740" i="1"/>
  <c r="DT740" i="1"/>
  <c r="AS735" i="1"/>
  <c r="EC735" i="1"/>
  <c r="EA735" i="1"/>
  <c r="EB735" i="1"/>
  <c r="ED735" i="1"/>
  <c r="AS747" i="1"/>
  <c r="EB747" i="1"/>
  <c r="ED747" i="1"/>
  <c r="EA747" i="1"/>
  <c r="EC747" i="1"/>
  <c r="DT747" i="1"/>
  <c r="AS745" i="1"/>
  <c r="EB745" i="1"/>
  <c r="EA745" i="1"/>
  <c r="ED745" i="1"/>
  <c r="EC745" i="1"/>
  <c r="DT745" i="1"/>
  <c r="AS726" i="1"/>
  <c r="EB726" i="1"/>
  <c r="EA726" i="1"/>
  <c r="EC726" i="1"/>
  <c r="ED726" i="1"/>
  <c r="DT726" i="1"/>
  <c r="AS725" i="1"/>
  <c r="EB725" i="1"/>
  <c r="ED725" i="1"/>
  <c r="EC725" i="1"/>
  <c r="EA725" i="1"/>
  <c r="AS723" i="1"/>
  <c r="EB723" i="1"/>
  <c r="EC723" i="1"/>
  <c r="ED723" i="1"/>
  <c r="EA723" i="1"/>
  <c r="AS724" i="1"/>
  <c r="EA724" i="1"/>
  <c r="EB724" i="1"/>
  <c r="EC724" i="1"/>
  <c r="ED724" i="1"/>
  <c r="DT724" i="1"/>
  <c r="AS727" i="1"/>
  <c r="EA727" i="1"/>
  <c r="ED727" i="1"/>
  <c r="EC727" i="1"/>
  <c r="EB727" i="1"/>
  <c r="DT727" i="1"/>
  <c r="AS667" i="1"/>
  <c r="EA667" i="1"/>
  <c r="EC667" i="1"/>
  <c r="ED667" i="1"/>
  <c r="EB667" i="1"/>
  <c r="AS664" i="1"/>
  <c r="EB664" i="1"/>
  <c r="ED664" i="1"/>
  <c r="EC664" i="1"/>
  <c r="EA664" i="1"/>
  <c r="DT664" i="1"/>
  <c r="AS672" i="1"/>
  <c r="ED672" i="1"/>
  <c r="EB672" i="1"/>
  <c r="EC672" i="1"/>
  <c r="EA672" i="1"/>
  <c r="DT672" i="1"/>
  <c r="AS676" i="1"/>
  <c r="EB676" i="1"/>
  <c r="ED676" i="1"/>
  <c r="EA676" i="1"/>
  <c r="EC676" i="1"/>
  <c r="DT676" i="1"/>
  <c r="AS687" i="1"/>
  <c r="EB687" i="1"/>
  <c r="EA687" i="1"/>
  <c r="DT687" i="1"/>
  <c r="ED687" i="1"/>
  <c r="EC687" i="1"/>
  <c r="AS686" i="1"/>
  <c r="ED686" i="1"/>
  <c r="EA686" i="1"/>
  <c r="EC686" i="1"/>
  <c r="EB686" i="1"/>
  <c r="AS716" i="1"/>
  <c r="EA716" i="1"/>
  <c r="EC716" i="1"/>
  <c r="EB716" i="1"/>
  <c r="ED716" i="1"/>
  <c r="DT716" i="1"/>
  <c r="AS714" i="1"/>
  <c r="EB714" i="1"/>
  <c r="EA714" i="1"/>
  <c r="EC714" i="1"/>
  <c r="ED714" i="1"/>
  <c r="DT714" i="1"/>
  <c r="AS704" i="1"/>
  <c r="ED704" i="1"/>
  <c r="EB704" i="1"/>
  <c r="EA704" i="1"/>
  <c r="EC704" i="1"/>
  <c r="AS712" i="1"/>
  <c r="EB712" i="1"/>
  <c r="EC712" i="1"/>
  <c r="ED712" i="1"/>
  <c r="EA712" i="1"/>
  <c r="DT712" i="1"/>
  <c r="AS669" i="1"/>
  <c r="EB669" i="1"/>
  <c r="EA669" i="1"/>
  <c r="EC669" i="1"/>
  <c r="ED669" i="1"/>
  <c r="AS688" i="1"/>
  <c r="EB688" i="1"/>
  <c r="ED688" i="1"/>
  <c r="EC688" i="1"/>
  <c r="EA688" i="1"/>
  <c r="DT688" i="1"/>
  <c r="AS677" i="1"/>
  <c r="ED677" i="1"/>
  <c r="EB677" i="1"/>
  <c r="EA677" i="1"/>
  <c r="EC677" i="1"/>
  <c r="DT677" i="1"/>
  <c r="AS695" i="1"/>
  <c r="ED695" i="1"/>
  <c r="EB695" i="1"/>
  <c r="EA695" i="1"/>
  <c r="EC695" i="1"/>
  <c r="AS715" i="1"/>
  <c r="ED715" i="1"/>
  <c r="EB715" i="1"/>
  <c r="EA715" i="1"/>
  <c r="EC715" i="1"/>
  <c r="AS708" i="1"/>
  <c r="EB708" i="1"/>
  <c r="ED708" i="1"/>
  <c r="EA708" i="1"/>
  <c r="EC708" i="1"/>
  <c r="AS711" i="1"/>
  <c r="EB711" i="1"/>
  <c r="ED711" i="1"/>
  <c r="EA711" i="1"/>
  <c r="EC711" i="1"/>
  <c r="AS707" i="1"/>
  <c r="ED707" i="1"/>
  <c r="EC707" i="1"/>
  <c r="EA707" i="1"/>
  <c r="EB707" i="1"/>
  <c r="DT707" i="1"/>
  <c r="AS668" i="1"/>
  <c r="EB668" i="1"/>
  <c r="ED668" i="1"/>
  <c r="EC668" i="1"/>
  <c r="EA668" i="1"/>
  <c r="DT668" i="1"/>
  <c r="AS675" i="1"/>
  <c r="EB675" i="1"/>
  <c r="EC675" i="1"/>
  <c r="ED675" i="1"/>
  <c r="EA675" i="1"/>
  <c r="AS701" i="1"/>
  <c r="ED701" i="1"/>
  <c r="EB701" i="1"/>
  <c r="EC701" i="1"/>
  <c r="EA701" i="1"/>
  <c r="DT701" i="1"/>
  <c r="AS689" i="1"/>
  <c r="EB689" i="1"/>
  <c r="EC689" i="1"/>
  <c r="EA689" i="1"/>
  <c r="ED689" i="1"/>
  <c r="AS720" i="1"/>
  <c r="EA720" i="1"/>
  <c r="EC720" i="1"/>
  <c r="EB720" i="1"/>
  <c r="ED720" i="1"/>
  <c r="AS703" i="1"/>
  <c r="EA703" i="1"/>
  <c r="EB703" i="1"/>
  <c r="ED703" i="1"/>
  <c r="EC703" i="1"/>
  <c r="DT703" i="1"/>
  <c r="AS709" i="1"/>
  <c r="EB709" i="1"/>
  <c r="EC709" i="1"/>
  <c r="EA709" i="1"/>
  <c r="ED709" i="1"/>
  <c r="AS706" i="1"/>
  <c r="ED706" i="1"/>
  <c r="EC706" i="1"/>
  <c r="EB706" i="1"/>
  <c r="EA706" i="1"/>
  <c r="DT706" i="1"/>
  <c r="AS673" i="1"/>
  <c r="ED673" i="1"/>
  <c r="EB673" i="1"/>
  <c r="EA673" i="1"/>
  <c r="EC673" i="1"/>
  <c r="AS679" i="1"/>
  <c r="EC679" i="1"/>
  <c r="ED679" i="1"/>
  <c r="EB679" i="1"/>
  <c r="EA679" i="1"/>
  <c r="AS699" i="1"/>
  <c r="EB699" i="1"/>
  <c r="EA699" i="1"/>
  <c r="EC699" i="1"/>
  <c r="ED699" i="1"/>
  <c r="DT699" i="1"/>
  <c r="AS684" i="1"/>
  <c r="EC684" i="1"/>
  <c r="ED684" i="1"/>
  <c r="EB684" i="1"/>
  <c r="EA684" i="1"/>
  <c r="AS681" i="1"/>
  <c r="EB681" i="1"/>
  <c r="EA681" i="1"/>
  <c r="EC681" i="1"/>
  <c r="ED681" i="1"/>
  <c r="AS710" i="1"/>
  <c r="EB710" i="1"/>
  <c r="ED710" i="1"/>
  <c r="EA710" i="1"/>
  <c r="EC710" i="1"/>
  <c r="AS719" i="1"/>
  <c r="ED719" i="1"/>
  <c r="EB719" i="1"/>
  <c r="EA719" i="1"/>
  <c r="EC719" i="1"/>
  <c r="DT719" i="1"/>
  <c r="AS694" i="1"/>
  <c r="EA694" i="1"/>
  <c r="EB694" i="1"/>
  <c r="ED694" i="1"/>
  <c r="EC694" i="1"/>
  <c r="AS670" i="1"/>
  <c r="EB670" i="1"/>
  <c r="EC670" i="1"/>
  <c r="EA670" i="1"/>
  <c r="ED670" i="1"/>
  <c r="DT670" i="1"/>
  <c r="AS702" i="1"/>
  <c r="ED702" i="1"/>
  <c r="EA702" i="1"/>
  <c r="EC702" i="1"/>
  <c r="EB702" i="1"/>
  <c r="DT702" i="1"/>
  <c r="AS696" i="1"/>
  <c r="EB696" i="1"/>
  <c r="EC696" i="1"/>
  <c r="EA696" i="1"/>
  <c r="DT696" i="1"/>
  <c r="ED696" i="1"/>
  <c r="AS682" i="1"/>
  <c r="ED682" i="1"/>
  <c r="EB682" i="1"/>
  <c r="EA682" i="1"/>
  <c r="EC682" i="1"/>
  <c r="AS680" i="1"/>
  <c r="EA680" i="1"/>
  <c r="EB680" i="1"/>
  <c r="ED680" i="1"/>
  <c r="EC680" i="1"/>
  <c r="AS705" i="1"/>
  <c r="EA705" i="1"/>
  <c r="EB705" i="1"/>
  <c r="ED705" i="1"/>
  <c r="EC705" i="1"/>
  <c r="AS718" i="1"/>
  <c r="EB718" i="1"/>
  <c r="EA718" i="1"/>
  <c r="ED718" i="1"/>
  <c r="EC718" i="1"/>
  <c r="DT718" i="1"/>
  <c r="AS683" i="1"/>
  <c r="EB683" i="1"/>
  <c r="ED683" i="1"/>
  <c r="EA683" i="1"/>
  <c r="EC683" i="1"/>
  <c r="AS671" i="1"/>
  <c r="EA671" i="1"/>
  <c r="EC671" i="1"/>
  <c r="EB671" i="1"/>
  <c r="ED671" i="1"/>
  <c r="EA692" i="1"/>
  <c r="EC692" i="1"/>
  <c r="AS692" i="1"/>
  <c r="ED692" i="1"/>
  <c r="EB692" i="1"/>
  <c r="AS690" i="1"/>
  <c r="EB690" i="1"/>
  <c r="EC690" i="1"/>
  <c r="EA690" i="1"/>
  <c r="ED690" i="1"/>
  <c r="AS693" i="1"/>
  <c r="EB693" i="1"/>
  <c r="ED693" i="1"/>
  <c r="EA693" i="1"/>
  <c r="EC693" i="1"/>
  <c r="DT693" i="1"/>
  <c r="AS698" i="1"/>
  <c r="EB698" i="1"/>
  <c r="EA698" i="1"/>
  <c r="ED698" i="1"/>
  <c r="EC698" i="1"/>
  <c r="AS713" i="1"/>
  <c r="EB713" i="1"/>
  <c r="EA713" i="1"/>
  <c r="ED713" i="1"/>
  <c r="EC713" i="1"/>
  <c r="DT713" i="1"/>
  <c r="AS717" i="1"/>
  <c r="ED717" i="1"/>
  <c r="EA717" i="1"/>
  <c r="EC717" i="1"/>
  <c r="EB717" i="1"/>
  <c r="AS665" i="1"/>
  <c r="EA665" i="1"/>
  <c r="ED665" i="1"/>
  <c r="EC665" i="1"/>
  <c r="EB665" i="1"/>
  <c r="DT665" i="1"/>
  <c r="AS685" i="1"/>
  <c r="EB685" i="1"/>
  <c r="EA685" i="1"/>
  <c r="ED685" i="1"/>
  <c r="EC685" i="1"/>
  <c r="AS674" i="1"/>
  <c r="ED674" i="1"/>
  <c r="EA674" i="1"/>
  <c r="EB674" i="1"/>
  <c r="EC674" i="1"/>
  <c r="DT674" i="1"/>
  <c r="AS697" i="1"/>
  <c r="EB697" i="1"/>
  <c r="ED697" i="1"/>
  <c r="EA697" i="1"/>
  <c r="EC697" i="1"/>
  <c r="AS678" i="1"/>
  <c r="EC678" i="1"/>
  <c r="EB678" i="1"/>
  <c r="EA678" i="1"/>
  <c r="ED678" i="1"/>
  <c r="AS700" i="1"/>
  <c r="EA700" i="1"/>
  <c r="EC700" i="1"/>
  <c r="ED700" i="1"/>
  <c r="EB700" i="1"/>
  <c r="AS691" i="1"/>
  <c r="EA691" i="1"/>
  <c r="EB691" i="1"/>
  <c r="ED691" i="1"/>
  <c r="EC691" i="1"/>
  <c r="DT691" i="1"/>
  <c r="AS722" i="1"/>
  <c r="EC722" i="1"/>
  <c r="EA722" i="1"/>
  <c r="ED722" i="1"/>
  <c r="EB722" i="1"/>
  <c r="AS721" i="1"/>
  <c r="ED721" i="1"/>
  <c r="EB721" i="1"/>
  <c r="EA721" i="1"/>
  <c r="EC721" i="1"/>
  <c r="DT721" i="1"/>
  <c r="AS663" i="1"/>
  <c r="ED663" i="1"/>
  <c r="EB663" i="1"/>
  <c r="EC663" i="1"/>
  <c r="EA663" i="1"/>
  <c r="DT663" i="1"/>
  <c r="AS662" i="1"/>
  <c r="ED662" i="1"/>
  <c r="EB662" i="1"/>
  <c r="EA662" i="1"/>
  <c r="EC662" i="1"/>
  <c r="DT662" i="1"/>
  <c r="EV126" i="1"/>
  <c r="AS635" i="1"/>
  <c r="EC635" i="1"/>
  <c r="EA635" i="1"/>
  <c r="ED635" i="1"/>
  <c r="EB635" i="1"/>
  <c r="DT635" i="1"/>
  <c r="AS634" i="1"/>
  <c r="EB634" i="1"/>
  <c r="ED634" i="1"/>
  <c r="EC634" i="1"/>
  <c r="EA634" i="1"/>
  <c r="DT634" i="1"/>
  <c r="AS654" i="1"/>
  <c r="EB654" i="1"/>
  <c r="EC654" i="1"/>
  <c r="ED654" i="1"/>
  <c r="EA654" i="1"/>
  <c r="AS652" i="1"/>
  <c r="ED652" i="1"/>
  <c r="EC652" i="1"/>
  <c r="EA652" i="1"/>
  <c r="EB652" i="1"/>
  <c r="DT652" i="1"/>
  <c r="AS646" i="1"/>
  <c r="ED646" i="1"/>
  <c r="EA646" i="1"/>
  <c r="EB646" i="1"/>
  <c r="EC646" i="1"/>
  <c r="AS627" i="1"/>
  <c r="EA627" i="1"/>
  <c r="EB627" i="1"/>
  <c r="ED627" i="1"/>
  <c r="EC627" i="1"/>
  <c r="AS632" i="1"/>
  <c r="EB632" i="1"/>
  <c r="ED632" i="1"/>
  <c r="EC632" i="1"/>
  <c r="EA632" i="1"/>
  <c r="AS661" i="1"/>
  <c r="EA661" i="1"/>
  <c r="EB661" i="1"/>
  <c r="ED661" i="1"/>
  <c r="EC661" i="1"/>
  <c r="AS658" i="1"/>
  <c r="EA658" i="1"/>
  <c r="EB658" i="1"/>
  <c r="EC658" i="1"/>
  <c r="ED658" i="1"/>
  <c r="DT658" i="1"/>
  <c r="AS655" i="1"/>
  <c r="EC655" i="1"/>
  <c r="EB655" i="1"/>
  <c r="ED655" i="1"/>
  <c r="EA655" i="1"/>
  <c r="AS628" i="1"/>
  <c r="EB628" i="1"/>
  <c r="ED628" i="1"/>
  <c r="EA628" i="1"/>
  <c r="EC628" i="1"/>
  <c r="DT628" i="1"/>
  <c r="AS631" i="1"/>
  <c r="EC631" i="1"/>
  <c r="EA631" i="1"/>
  <c r="EB631" i="1"/>
  <c r="ED631" i="1"/>
  <c r="DT631" i="1"/>
  <c r="AS644" i="1"/>
  <c r="EA644" i="1"/>
  <c r="EC644" i="1"/>
  <c r="ED644" i="1"/>
  <c r="EB644" i="1"/>
  <c r="DT644" i="1"/>
  <c r="AS659" i="1"/>
  <c r="EA659" i="1"/>
  <c r="EC659" i="1"/>
  <c r="EB659" i="1"/>
  <c r="ED659" i="1"/>
  <c r="AS643" i="1"/>
  <c r="EC643" i="1"/>
  <c r="EA643" i="1"/>
  <c r="ED643" i="1"/>
  <c r="EB643" i="1"/>
  <c r="DT643" i="1"/>
  <c r="AS625" i="1"/>
  <c r="EC625" i="1"/>
  <c r="EB625" i="1"/>
  <c r="EA625" i="1"/>
  <c r="ED625" i="1"/>
  <c r="DT625" i="1"/>
  <c r="AS638" i="1"/>
  <c r="ED638" i="1"/>
  <c r="EA638" i="1"/>
  <c r="EB638" i="1"/>
  <c r="EC638" i="1"/>
  <c r="AS649" i="1"/>
  <c r="EA649" i="1"/>
  <c r="ED649" i="1"/>
  <c r="EC649" i="1"/>
  <c r="EB649" i="1"/>
  <c r="AS637" i="1"/>
  <c r="EA637" i="1"/>
  <c r="ED637" i="1"/>
  <c r="EB637" i="1"/>
  <c r="EC637" i="1"/>
  <c r="AS642" i="1"/>
  <c r="EB642" i="1"/>
  <c r="ED642" i="1"/>
  <c r="EC642" i="1"/>
  <c r="EA642" i="1"/>
  <c r="DT642" i="1"/>
  <c r="AS626" i="1"/>
  <c r="EC626" i="1"/>
  <c r="ED626" i="1"/>
  <c r="EB626" i="1"/>
  <c r="EA626" i="1"/>
  <c r="AS630" i="1"/>
  <c r="EA630" i="1"/>
  <c r="ED630" i="1"/>
  <c r="EC630" i="1"/>
  <c r="EB630" i="1"/>
  <c r="AS640" i="1"/>
  <c r="ED640" i="1"/>
  <c r="EC640" i="1"/>
  <c r="EA640" i="1"/>
  <c r="DT640" i="1"/>
  <c r="EB640" i="1"/>
  <c r="AS633" i="1"/>
  <c r="ED633" i="1"/>
  <c r="EC633" i="1"/>
  <c r="EB633" i="1"/>
  <c r="EA633" i="1"/>
  <c r="AS657" i="1"/>
  <c r="EA657" i="1"/>
  <c r="EC657" i="1"/>
  <c r="ED657" i="1"/>
  <c r="EB657" i="1"/>
  <c r="AS624" i="1"/>
  <c r="EB624" i="1"/>
  <c r="ED624" i="1"/>
  <c r="EA624" i="1"/>
  <c r="EC624" i="1"/>
  <c r="AS629" i="1"/>
  <c r="EA629" i="1"/>
  <c r="ED629" i="1"/>
  <c r="EC629" i="1"/>
  <c r="EB629" i="1"/>
  <c r="DT629" i="1"/>
  <c r="AS650" i="1"/>
  <c r="EA650" i="1"/>
  <c r="EB650" i="1"/>
  <c r="EC650" i="1"/>
  <c r="ED650" i="1"/>
  <c r="DT650" i="1"/>
  <c r="AS647" i="1"/>
  <c r="EB647" i="1"/>
  <c r="EA647" i="1"/>
  <c r="ED647" i="1"/>
  <c r="EC647" i="1"/>
  <c r="AS660" i="1"/>
  <c r="ED660" i="1"/>
  <c r="EA660" i="1"/>
  <c r="EC660" i="1"/>
  <c r="EB660" i="1"/>
  <c r="DT660" i="1"/>
  <c r="AS623" i="1"/>
  <c r="EC623" i="1"/>
  <c r="EA623" i="1"/>
  <c r="ED623" i="1"/>
  <c r="EB623" i="1"/>
  <c r="AS639" i="1"/>
  <c r="EA639" i="1"/>
  <c r="EC639" i="1"/>
  <c r="ED639" i="1"/>
  <c r="EB639" i="1"/>
  <c r="AS653" i="1"/>
  <c r="EA653" i="1"/>
  <c r="EB653" i="1"/>
  <c r="ED653" i="1"/>
  <c r="EC653" i="1"/>
  <c r="AS645" i="1"/>
  <c r="ED645" i="1"/>
  <c r="EC645" i="1"/>
  <c r="EA645" i="1"/>
  <c r="EB645" i="1"/>
  <c r="DT645" i="1"/>
  <c r="AS648" i="1"/>
  <c r="ED648" i="1"/>
  <c r="EC648" i="1"/>
  <c r="EA648" i="1"/>
  <c r="EB648" i="1"/>
  <c r="AS641" i="1"/>
  <c r="ED641" i="1"/>
  <c r="EB641" i="1"/>
  <c r="EC641" i="1"/>
  <c r="EA641" i="1"/>
  <c r="AS656" i="1"/>
  <c r="EC656" i="1"/>
  <c r="EB656" i="1"/>
  <c r="ED656" i="1"/>
  <c r="EA656" i="1"/>
  <c r="AS651" i="1"/>
  <c r="EB651" i="1"/>
  <c r="EC651" i="1"/>
  <c r="EA651" i="1"/>
  <c r="ED651" i="1"/>
  <c r="AS636" i="1"/>
  <c r="EA636" i="1"/>
  <c r="EC636" i="1"/>
  <c r="ED636" i="1"/>
  <c r="EB636" i="1"/>
  <c r="AS554" i="1"/>
  <c r="EB554" i="1"/>
  <c r="EA554" i="1"/>
  <c r="ED554" i="1"/>
  <c r="EC554" i="1"/>
  <c r="AS547" i="1"/>
  <c r="EB547" i="1"/>
  <c r="DT547" i="1"/>
  <c r="EC547" i="1"/>
  <c r="EA547" i="1"/>
  <c r="ED547" i="1"/>
  <c r="AS551" i="1"/>
  <c r="EA551" i="1"/>
  <c r="EB551" i="1"/>
  <c r="ED551" i="1"/>
  <c r="EC551" i="1"/>
  <c r="DT551" i="1"/>
  <c r="AS549" i="1"/>
  <c r="EB549" i="1"/>
  <c r="EA549" i="1"/>
  <c r="ED549" i="1"/>
  <c r="EC549" i="1"/>
  <c r="DT549" i="1"/>
  <c r="AS556" i="1"/>
  <c r="EB556" i="1"/>
  <c r="EC556" i="1"/>
  <c r="ED556" i="1"/>
  <c r="EA556" i="1"/>
  <c r="AS586" i="1"/>
  <c r="EA586" i="1"/>
  <c r="EC586" i="1"/>
  <c r="ED586" i="1"/>
  <c r="EB586" i="1"/>
  <c r="AS593" i="1"/>
  <c r="EA593" i="1"/>
  <c r="EC593" i="1"/>
  <c r="EB593" i="1"/>
  <c r="ED593" i="1"/>
  <c r="AS599" i="1"/>
  <c r="EB599" i="1"/>
  <c r="EC599" i="1"/>
  <c r="ED599" i="1"/>
  <c r="EA599" i="1"/>
  <c r="DT599" i="1"/>
  <c r="AS608" i="1"/>
  <c r="EA608" i="1"/>
  <c r="ED608" i="1"/>
  <c r="EC608" i="1"/>
  <c r="EB608" i="1"/>
  <c r="DT608" i="1"/>
  <c r="AS611" i="1"/>
  <c r="EC611" i="1"/>
  <c r="ED611" i="1"/>
  <c r="EA611" i="1"/>
  <c r="EB611" i="1"/>
  <c r="DT611" i="1"/>
  <c r="AS619" i="1"/>
  <c r="EC619" i="1"/>
  <c r="EA619" i="1"/>
  <c r="EB619" i="1"/>
  <c r="DT619" i="1"/>
  <c r="ED619" i="1"/>
  <c r="AS552" i="1"/>
  <c r="EA552" i="1"/>
  <c r="ED552" i="1"/>
  <c r="EC552" i="1"/>
  <c r="EB552" i="1"/>
  <c r="AS546" i="1"/>
  <c r="EA546" i="1"/>
  <c r="EB546" i="1"/>
  <c r="EC546" i="1"/>
  <c r="ED546" i="1"/>
  <c r="DT546" i="1"/>
  <c r="AS575" i="1"/>
  <c r="EB575" i="1"/>
  <c r="EC575" i="1"/>
  <c r="ED575" i="1"/>
  <c r="EA575" i="1"/>
  <c r="AS543" i="1"/>
  <c r="EB543" i="1"/>
  <c r="ED543" i="1"/>
  <c r="DT543" i="1"/>
  <c r="EA543" i="1"/>
  <c r="EC543" i="1"/>
  <c r="AS540" i="1"/>
  <c r="EB540" i="1"/>
  <c r="EC540" i="1"/>
  <c r="EA540" i="1"/>
  <c r="ED540" i="1"/>
  <c r="DT540" i="1"/>
  <c r="AS581" i="1"/>
  <c r="EB581" i="1"/>
  <c r="ED581" i="1"/>
  <c r="EC581" i="1"/>
  <c r="EA581" i="1"/>
  <c r="AS605" i="1"/>
  <c r="EC605" i="1"/>
  <c r="ED605" i="1"/>
  <c r="EB605" i="1"/>
  <c r="EA605" i="1"/>
  <c r="DT605" i="1"/>
  <c r="AS596" i="1"/>
  <c r="ED596" i="1"/>
  <c r="EA596" i="1"/>
  <c r="EB596" i="1"/>
  <c r="EC596" i="1"/>
  <c r="DT596" i="1"/>
  <c r="AS598" i="1"/>
  <c r="EA598" i="1"/>
  <c r="ED598" i="1"/>
  <c r="EC598" i="1"/>
  <c r="EB598" i="1"/>
  <c r="DT598" i="1"/>
  <c r="AS607" i="1"/>
  <c r="ED607" i="1"/>
  <c r="EB607" i="1"/>
  <c r="EA607" i="1"/>
  <c r="EC607" i="1"/>
  <c r="DT607" i="1"/>
  <c r="AS622" i="1"/>
  <c r="ED622" i="1"/>
  <c r="EB622" i="1"/>
  <c r="EA622" i="1"/>
  <c r="EC622" i="1"/>
  <c r="AS539" i="1"/>
  <c r="ED539" i="1"/>
  <c r="EA539" i="1"/>
  <c r="EB539" i="1"/>
  <c r="DT539" i="1"/>
  <c r="EC539" i="1"/>
  <c r="AS544" i="1"/>
  <c r="EC544" i="1"/>
  <c r="EA544" i="1"/>
  <c r="EB544" i="1"/>
  <c r="ED544" i="1"/>
  <c r="AS587" i="1"/>
  <c r="EC587" i="1"/>
  <c r="EA587" i="1"/>
  <c r="ED587" i="1"/>
  <c r="EB587" i="1"/>
  <c r="AS542" i="1"/>
  <c r="EA542" i="1"/>
  <c r="EB542" i="1"/>
  <c r="DT542" i="1"/>
  <c r="EC542" i="1"/>
  <c r="ED542" i="1"/>
  <c r="AS569" i="1"/>
  <c r="EA569" i="1"/>
  <c r="ED569" i="1"/>
  <c r="EB569" i="1"/>
  <c r="EC569" i="1"/>
  <c r="DT569" i="1"/>
  <c r="AS576" i="1"/>
  <c r="EA576" i="1"/>
  <c r="EC576" i="1"/>
  <c r="EB576" i="1"/>
  <c r="ED576" i="1"/>
  <c r="DT576" i="1"/>
  <c r="AS589" i="1"/>
  <c r="EC589" i="1"/>
  <c r="ED589" i="1"/>
  <c r="EB589" i="1"/>
  <c r="EA589" i="1"/>
  <c r="DT589" i="1"/>
  <c r="AS595" i="1"/>
  <c r="EA595" i="1"/>
  <c r="EB595" i="1"/>
  <c r="ED595" i="1"/>
  <c r="EC595" i="1"/>
  <c r="AS597" i="1"/>
  <c r="ED597" i="1"/>
  <c r="EC597" i="1"/>
  <c r="DT597" i="1"/>
  <c r="EA597" i="1"/>
  <c r="EB597" i="1"/>
  <c r="AS614" i="1"/>
  <c r="EA614" i="1"/>
  <c r="ED614" i="1"/>
  <c r="EC614" i="1"/>
  <c r="EB614" i="1"/>
  <c r="AS616" i="1"/>
  <c r="ED616" i="1"/>
  <c r="EB616" i="1"/>
  <c r="EA616" i="1"/>
  <c r="EC616" i="1"/>
  <c r="DT616" i="1"/>
  <c r="AS541" i="1"/>
  <c r="EC541" i="1"/>
  <c r="ED541" i="1"/>
  <c r="EB541" i="1"/>
  <c r="EA541" i="1"/>
  <c r="DT541" i="1"/>
  <c r="AS571" i="1"/>
  <c r="DT571" i="1"/>
  <c r="ED571" i="1"/>
  <c r="EC571" i="1"/>
  <c r="EB571" i="1"/>
  <c r="EA571" i="1"/>
  <c r="AS591" i="1"/>
  <c r="EC591" i="1"/>
  <c r="EB591" i="1"/>
  <c r="ED591" i="1"/>
  <c r="EA591" i="1"/>
  <c r="DT591" i="1"/>
  <c r="AS568" i="1"/>
  <c r="ED568" i="1"/>
  <c r="EA568" i="1"/>
  <c r="EB568" i="1"/>
  <c r="EC568" i="1"/>
  <c r="AS573" i="1"/>
  <c r="EC573" i="1"/>
  <c r="ED573" i="1"/>
  <c r="EB573" i="1"/>
  <c r="EA573" i="1"/>
  <c r="AS582" i="1"/>
  <c r="EB582" i="1"/>
  <c r="EA582" i="1"/>
  <c r="ED582" i="1"/>
  <c r="EC582" i="1"/>
  <c r="AS583" i="1"/>
  <c r="EC583" i="1"/>
  <c r="EA583" i="1"/>
  <c r="EB583" i="1"/>
  <c r="ED583" i="1"/>
  <c r="AS592" i="1"/>
  <c r="EB592" i="1"/>
  <c r="ED592" i="1"/>
  <c r="EC592" i="1"/>
  <c r="DT592" i="1"/>
  <c r="EA592" i="1"/>
  <c r="AS613" i="1"/>
  <c r="EC613" i="1"/>
  <c r="ED613" i="1"/>
  <c r="EA613" i="1"/>
  <c r="EB613" i="1"/>
  <c r="AS620" i="1"/>
  <c r="ED620" i="1"/>
  <c r="EA620" i="1"/>
  <c r="EB620" i="1"/>
  <c r="EC620" i="1"/>
  <c r="DT620" i="1"/>
  <c r="AS580" i="1"/>
  <c r="ED580" i="1"/>
  <c r="EC580" i="1"/>
  <c r="EB580" i="1"/>
  <c r="EA580" i="1"/>
  <c r="AS570" i="1"/>
  <c r="EA570" i="1"/>
  <c r="ED570" i="1"/>
  <c r="EB570" i="1"/>
  <c r="EC570" i="1"/>
  <c r="AS572" i="1"/>
  <c r="EB572" i="1"/>
  <c r="EA572" i="1"/>
  <c r="ED572" i="1"/>
  <c r="EC572" i="1"/>
  <c r="AS560" i="1"/>
  <c r="EB560" i="1"/>
  <c r="EC560" i="1"/>
  <c r="EA560" i="1"/>
  <c r="ED560" i="1"/>
  <c r="DT560" i="1"/>
  <c r="AS548" i="1"/>
  <c r="EB548" i="1"/>
  <c r="EA548" i="1"/>
  <c r="EC548" i="1"/>
  <c r="ED548" i="1"/>
  <c r="DT548" i="1"/>
  <c r="AS579" i="1"/>
  <c r="EB579" i="1"/>
  <c r="ED579" i="1"/>
  <c r="EA579" i="1"/>
  <c r="EC579" i="1"/>
  <c r="AS578" i="1"/>
  <c r="EC578" i="1"/>
  <c r="EB578" i="1"/>
  <c r="ED578" i="1"/>
  <c r="EA578" i="1"/>
  <c r="AS603" i="1"/>
  <c r="EA603" i="1"/>
  <c r="EB603" i="1"/>
  <c r="ED603" i="1"/>
  <c r="EC603" i="1"/>
  <c r="DT603" i="1"/>
  <c r="AS617" i="1"/>
  <c r="EA617" i="1"/>
  <c r="ED617" i="1"/>
  <c r="EB617" i="1"/>
  <c r="EC617" i="1"/>
  <c r="DT617" i="1"/>
  <c r="AS612" i="1"/>
  <c r="EA612" i="1"/>
  <c r="EC612" i="1"/>
  <c r="ED612" i="1"/>
  <c r="EB612" i="1"/>
  <c r="DT612" i="1"/>
  <c r="AS574" i="1"/>
  <c r="EC574" i="1"/>
  <c r="EA574" i="1"/>
  <c r="EB574" i="1"/>
  <c r="ED574" i="1"/>
  <c r="DT574" i="1"/>
  <c r="AS567" i="1"/>
  <c r="EC567" i="1"/>
  <c r="ED567" i="1"/>
  <c r="EB567" i="1"/>
  <c r="EA567" i="1"/>
  <c r="DT567" i="1"/>
  <c r="AS561" i="1"/>
  <c r="ED561" i="1"/>
  <c r="EB561" i="1"/>
  <c r="DT561" i="1"/>
  <c r="EC561" i="1"/>
  <c r="EA561" i="1"/>
  <c r="AS545" i="1"/>
  <c r="EB545" i="1"/>
  <c r="EC545" i="1"/>
  <c r="ED545" i="1"/>
  <c r="EA545" i="1"/>
  <c r="DT545" i="1"/>
  <c r="AS566" i="1"/>
  <c r="EA566" i="1"/>
  <c r="EB566" i="1"/>
  <c r="EC566" i="1"/>
  <c r="ED566" i="1"/>
  <c r="DT566" i="1"/>
  <c r="AS584" i="1"/>
  <c r="ED584" i="1"/>
  <c r="EB584" i="1"/>
  <c r="EA584" i="1"/>
  <c r="EC584" i="1"/>
  <c r="AS588" i="1"/>
  <c r="EB588" i="1"/>
  <c r="ED588" i="1"/>
  <c r="EC588" i="1"/>
  <c r="EA588" i="1"/>
  <c r="DT588" i="1"/>
  <c r="AS604" i="1"/>
  <c r="EA604" i="1"/>
  <c r="EC604" i="1"/>
  <c r="EB604" i="1"/>
  <c r="ED604" i="1"/>
  <c r="DT604" i="1"/>
  <c r="AS618" i="1"/>
  <c r="ED618" i="1"/>
  <c r="EB618" i="1"/>
  <c r="EA618" i="1"/>
  <c r="EC618" i="1"/>
  <c r="AS610" i="1"/>
  <c r="EB610" i="1"/>
  <c r="EA610" i="1"/>
  <c r="EC610" i="1"/>
  <c r="ED610" i="1"/>
  <c r="DT610" i="1"/>
  <c r="AS562" i="1"/>
  <c r="EB562" i="1"/>
  <c r="ED562" i="1"/>
  <c r="DT562" i="1"/>
  <c r="EC562" i="1"/>
  <c r="EA562" i="1"/>
  <c r="AS564" i="1"/>
  <c r="EA564" i="1"/>
  <c r="EC564" i="1"/>
  <c r="ED564" i="1"/>
  <c r="EB564" i="1"/>
  <c r="AS558" i="1"/>
  <c r="EA558" i="1"/>
  <c r="EB558" i="1"/>
  <c r="EC558" i="1"/>
  <c r="ED558" i="1"/>
  <c r="AS563" i="1"/>
  <c r="EB563" i="1"/>
  <c r="EA563" i="1"/>
  <c r="EC563" i="1"/>
  <c r="ED563" i="1"/>
  <c r="AS565" i="1"/>
  <c r="ED565" i="1"/>
  <c r="EC565" i="1"/>
  <c r="EA565" i="1"/>
  <c r="EB565" i="1"/>
  <c r="DT565" i="1"/>
  <c r="AS577" i="1"/>
  <c r="ED577" i="1"/>
  <c r="EB577" i="1"/>
  <c r="EA577" i="1"/>
  <c r="EC577" i="1"/>
  <c r="DT577" i="1"/>
  <c r="AS585" i="1"/>
  <c r="EB585" i="1"/>
  <c r="ED585" i="1"/>
  <c r="EA585" i="1"/>
  <c r="EC585" i="1"/>
  <c r="DT585" i="1"/>
  <c r="AS601" i="1"/>
  <c r="ED601" i="1"/>
  <c r="EB601" i="1"/>
  <c r="EC601" i="1"/>
  <c r="EA601" i="1"/>
  <c r="DT601" i="1"/>
  <c r="AS609" i="1"/>
  <c r="EB609" i="1"/>
  <c r="ED609" i="1"/>
  <c r="EC609" i="1"/>
  <c r="EA609" i="1"/>
  <c r="AS621" i="1"/>
  <c r="EB621" i="1"/>
  <c r="EA621" i="1"/>
  <c r="EC621" i="1"/>
  <c r="ED621" i="1"/>
  <c r="DT621" i="1"/>
  <c r="AS555" i="1"/>
  <c r="EA555" i="1"/>
  <c r="EB555" i="1"/>
  <c r="ED555" i="1"/>
  <c r="EC555" i="1"/>
  <c r="DT555" i="1"/>
  <c r="AS559" i="1"/>
  <c r="ED559" i="1"/>
  <c r="EA559" i="1"/>
  <c r="DT559" i="1"/>
  <c r="EB559" i="1"/>
  <c r="EC559" i="1"/>
  <c r="AS553" i="1"/>
  <c r="EA553" i="1"/>
  <c r="ED553" i="1"/>
  <c r="EB553" i="1"/>
  <c r="EC553" i="1"/>
  <c r="AS550" i="1"/>
  <c r="EC550" i="1"/>
  <c r="EB550" i="1"/>
  <c r="ED550" i="1"/>
  <c r="EA550" i="1"/>
  <c r="DT550" i="1"/>
  <c r="AS557" i="1"/>
  <c r="EA557" i="1"/>
  <c r="ED557" i="1"/>
  <c r="EB557" i="1"/>
  <c r="EC557" i="1"/>
  <c r="DT557" i="1"/>
  <c r="AS590" i="1"/>
  <c r="EA590" i="1"/>
  <c r="ED590" i="1"/>
  <c r="EC590" i="1"/>
  <c r="EB590" i="1"/>
  <c r="DT590" i="1"/>
  <c r="AS594" i="1"/>
  <c r="EB594" i="1"/>
  <c r="ED594" i="1"/>
  <c r="EA594" i="1"/>
  <c r="EC594" i="1"/>
  <c r="AS600" i="1"/>
  <c r="EB600" i="1"/>
  <c r="DT600" i="1"/>
  <c r="EA600" i="1"/>
  <c r="EC600" i="1"/>
  <c r="ED600" i="1"/>
  <c r="AS615" i="1"/>
  <c r="EA615" i="1"/>
  <c r="EC615" i="1"/>
  <c r="DT615" i="1"/>
  <c r="ED615" i="1"/>
  <c r="EB615" i="1"/>
  <c r="AS606" i="1"/>
  <c r="EA606" i="1"/>
  <c r="ED606" i="1"/>
  <c r="EB606" i="1"/>
  <c r="EC606" i="1"/>
  <c r="DT606" i="1"/>
  <c r="EA515" i="1"/>
  <c r="AS515" i="1"/>
  <c r="EB515" i="1"/>
  <c r="ED515" i="1"/>
  <c r="EC515" i="1"/>
  <c r="AS510" i="1"/>
  <c r="EC510" i="1"/>
  <c r="EB510" i="1"/>
  <c r="EA510" i="1"/>
  <c r="ED510" i="1"/>
  <c r="DT510" i="1"/>
  <c r="AS525" i="1"/>
  <c r="EB525" i="1"/>
  <c r="ED525" i="1"/>
  <c r="EC525" i="1"/>
  <c r="EA525" i="1"/>
  <c r="DT525" i="1"/>
  <c r="AS533" i="1"/>
  <c r="EB533" i="1"/>
  <c r="EA533" i="1"/>
  <c r="ED533" i="1"/>
  <c r="EC533" i="1"/>
  <c r="DT533" i="1"/>
  <c r="AS523" i="1"/>
  <c r="EA523" i="1"/>
  <c r="ED523" i="1"/>
  <c r="EC523" i="1"/>
  <c r="EB523" i="1"/>
  <c r="EC508" i="1"/>
  <c r="EA508" i="1"/>
  <c r="EB508" i="1"/>
  <c r="ED508" i="1"/>
  <c r="AS508" i="1"/>
  <c r="DT508" i="1"/>
  <c r="AS504" i="1"/>
  <c r="EB504" i="1"/>
  <c r="EC504" i="1"/>
  <c r="EA504" i="1"/>
  <c r="ED504" i="1"/>
  <c r="AS534" i="1"/>
  <c r="EC534" i="1"/>
  <c r="EA534" i="1"/>
  <c r="EB534" i="1"/>
  <c r="ED534" i="1"/>
  <c r="DT534" i="1"/>
  <c r="AS522" i="1"/>
  <c r="EC522" i="1"/>
  <c r="ED522" i="1"/>
  <c r="EB522" i="1"/>
  <c r="EA522" i="1"/>
  <c r="DT522" i="1"/>
  <c r="AS527" i="1"/>
  <c r="EB527" i="1"/>
  <c r="EC527" i="1"/>
  <c r="ED527" i="1"/>
  <c r="EA527" i="1"/>
  <c r="AS514" i="1"/>
  <c r="EC514" i="1"/>
  <c r="ED514" i="1"/>
  <c r="EA514" i="1"/>
  <c r="EB514" i="1"/>
  <c r="DT514" i="1"/>
  <c r="AS513" i="1"/>
  <c r="EC513" i="1"/>
  <c r="ED513" i="1"/>
  <c r="EA513" i="1"/>
  <c r="EB513" i="1"/>
  <c r="DT513" i="1"/>
  <c r="AS520" i="1"/>
  <c r="EC520" i="1"/>
  <c r="EA520" i="1"/>
  <c r="ED520" i="1"/>
  <c r="EB520" i="1"/>
  <c r="DT520" i="1"/>
  <c r="AS532" i="1"/>
  <c r="EA532" i="1"/>
  <c r="ED532" i="1"/>
  <c r="EC532" i="1"/>
  <c r="EB532" i="1"/>
  <c r="DT532" i="1"/>
  <c r="AS536" i="1"/>
  <c r="EC536" i="1"/>
  <c r="EA536" i="1"/>
  <c r="ED536" i="1"/>
  <c r="EB536" i="1"/>
  <c r="DT536" i="1"/>
  <c r="AS509" i="1"/>
  <c r="EC509" i="1"/>
  <c r="EA509" i="1"/>
  <c r="EB509" i="1"/>
  <c r="ED509" i="1"/>
  <c r="DT509" i="1"/>
  <c r="AS518" i="1"/>
  <c r="EA518" i="1"/>
  <c r="EB518" i="1"/>
  <c r="EC518" i="1"/>
  <c r="ED518" i="1"/>
  <c r="AS528" i="1"/>
  <c r="EA528" i="1"/>
  <c r="EC528" i="1"/>
  <c r="ED528" i="1"/>
  <c r="EB528" i="1"/>
  <c r="DT528" i="1"/>
  <c r="AS524" i="1"/>
  <c r="EC524" i="1"/>
  <c r="EA524" i="1"/>
  <c r="ED524" i="1"/>
  <c r="EB524" i="1"/>
  <c r="DT524" i="1"/>
  <c r="ED507" i="1"/>
  <c r="EB507" i="1"/>
  <c r="EA507" i="1"/>
  <c r="EC507" i="1"/>
  <c r="AS507" i="1"/>
  <c r="DT507" i="1"/>
  <c r="AS517" i="1"/>
  <c r="EB517" i="1"/>
  <c r="EC517" i="1"/>
  <c r="ED517" i="1"/>
  <c r="EA517" i="1"/>
  <c r="AS531" i="1"/>
  <c r="DT531" i="1"/>
  <c r="ED531" i="1"/>
  <c r="EC531" i="1"/>
  <c r="EB531" i="1"/>
  <c r="EA531" i="1"/>
  <c r="AS535" i="1"/>
  <c r="EA535" i="1"/>
  <c r="EC535" i="1"/>
  <c r="EB535" i="1"/>
  <c r="ED535" i="1"/>
  <c r="AS503" i="1"/>
  <c r="EB503" i="1"/>
  <c r="ED503" i="1"/>
  <c r="EA503" i="1"/>
  <c r="EC503" i="1"/>
  <c r="DT503" i="1"/>
  <c r="AS516" i="1"/>
  <c r="EC516" i="1"/>
  <c r="EA516" i="1"/>
  <c r="ED516" i="1"/>
  <c r="EB516" i="1"/>
  <c r="AS529" i="1"/>
  <c r="EB529" i="1"/>
  <c r="EC529" i="1"/>
  <c r="ED529" i="1"/>
  <c r="EA529" i="1"/>
  <c r="AS526" i="1"/>
  <c r="ED526" i="1"/>
  <c r="EB526" i="1"/>
  <c r="EC526" i="1"/>
  <c r="EA526" i="1"/>
  <c r="AS512" i="1"/>
  <c r="EC512" i="1"/>
  <c r="EA512" i="1"/>
  <c r="ED512" i="1"/>
  <c r="DT512" i="1"/>
  <c r="EB512" i="1"/>
  <c r="AS511" i="1"/>
  <c r="EB511" i="1"/>
  <c r="EA511" i="1"/>
  <c r="ED511" i="1"/>
  <c r="EC511" i="1"/>
  <c r="DT511" i="1"/>
  <c r="AS519" i="1"/>
  <c r="EC519" i="1"/>
  <c r="EB519" i="1"/>
  <c r="ED519" i="1"/>
  <c r="EA519" i="1"/>
  <c r="DT519" i="1"/>
  <c r="AS521" i="1"/>
  <c r="ED521" i="1"/>
  <c r="EC521" i="1"/>
  <c r="EB521" i="1"/>
  <c r="EA521" i="1"/>
  <c r="EB505" i="1"/>
  <c r="EC505" i="1"/>
  <c r="AS505" i="1"/>
  <c r="EA505" i="1"/>
  <c r="DT505" i="1"/>
  <c r="ED505" i="1"/>
  <c r="EC506" i="1"/>
  <c r="AS506" i="1"/>
  <c r="EB506" i="1"/>
  <c r="EA506" i="1"/>
  <c r="ED506" i="1"/>
  <c r="AS538" i="1"/>
  <c r="EB538" i="1"/>
  <c r="EA538" i="1"/>
  <c r="EC538" i="1"/>
  <c r="ED538" i="1"/>
  <c r="DT538" i="1"/>
  <c r="AS530" i="1"/>
  <c r="ED530" i="1"/>
  <c r="EA530" i="1"/>
  <c r="EC530" i="1"/>
  <c r="EB530" i="1"/>
  <c r="AS498" i="1"/>
  <c r="EC498" i="1"/>
  <c r="EB498" i="1"/>
  <c r="ED498" i="1"/>
  <c r="EA498" i="1"/>
  <c r="EB495" i="1"/>
  <c r="ED495" i="1"/>
  <c r="EC495" i="1"/>
  <c r="DT495" i="1"/>
  <c r="AS495" i="1"/>
  <c r="EA495" i="1"/>
  <c r="EC492" i="1"/>
  <c r="AS492" i="1"/>
  <c r="ED492" i="1"/>
  <c r="EA492" i="1"/>
  <c r="EB492" i="1"/>
  <c r="DT492" i="1"/>
  <c r="AS496" i="1"/>
  <c r="EA496" i="1"/>
  <c r="ED496" i="1"/>
  <c r="EC496" i="1"/>
  <c r="EB496" i="1"/>
  <c r="DT496" i="1"/>
  <c r="AS494" i="1"/>
  <c r="EB494" i="1"/>
  <c r="DT494" i="1"/>
  <c r="ED494" i="1"/>
  <c r="EA494" i="1"/>
  <c r="EC494" i="1"/>
  <c r="AS502" i="1"/>
  <c r="ED502" i="1"/>
  <c r="EB502" i="1"/>
  <c r="EC502" i="1"/>
  <c r="EA502" i="1"/>
  <c r="DT502" i="1"/>
  <c r="ED491" i="1"/>
  <c r="AS491" i="1"/>
  <c r="EA491" i="1"/>
  <c r="EB491" i="1"/>
  <c r="EC491" i="1"/>
  <c r="AS501" i="1"/>
  <c r="EA501" i="1"/>
  <c r="ED501" i="1"/>
  <c r="EC501" i="1"/>
  <c r="EB501" i="1"/>
  <c r="DT501" i="1"/>
  <c r="AS490" i="1"/>
  <c r="EB490" i="1"/>
  <c r="ED490" i="1"/>
  <c r="EA490" i="1"/>
  <c r="EC490" i="1"/>
  <c r="DT490" i="1"/>
  <c r="AS497" i="1"/>
  <c r="EB497" i="1"/>
  <c r="EA497" i="1"/>
  <c r="ED497" i="1"/>
  <c r="EC497" i="1"/>
  <c r="DT497" i="1"/>
  <c r="AS500" i="1"/>
  <c r="EC500" i="1"/>
  <c r="ED500" i="1"/>
  <c r="EB500" i="1"/>
  <c r="DT500" i="1"/>
  <c r="EA500" i="1"/>
  <c r="EA493" i="1"/>
  <c r="AS493" i="1"/>
  <c r="ED493" i="1"/>
  <c r="EC493" i="1"/>
  <c r="EB493" i="1"/>
  <c r="DT493" i="1"/>
  <c r="AS499" i="1"/>
  <c r="ED499" i="1"/>
  <c r="EB499" i="1"/>
  <c r="EA499" i="1"/>
  <c r="EC499" i="1"/>
  <c r="AS477" i="1"/>
  <c r="EB477" i="1"/>
  <c r="EA477" i="1"/>
  <c r="ED477" i="1"/>
  <c r="EC477" i="1"/>
  <c r="EC485" i="1"/>
  <c r="AS485" i="1"/>
  <c r="EB485" i="1"/>
  <c r="EA485" i="1"/>
  <c r="ED485" i="1"/>
  <c r="DT485" i="1"/>
  <c r="AS481" i="1"/>
  <c r="EA481" i="1"/>
  <c r="ED481" i="1"/>
  <c r="EB481" i="1"/>
  <c r="EC481" i="1"/>
  <c r="DT481" i="1"/>
  <c r="AS482" i="1"/>
  <c r="EA482" i="1"/>
  <c r="EC482" i="1"/>
  <c r="ED482" i="1"/>
  <c r="EB482" i="1"/>
  <c r="DT482" i="1"/>
  <c r="AS486" i="1"/>
  <c r="EA486" i="1"/>
  <c r="EB486" i="1"/>
  <c r="ED486" i="1"/>
  <c r="EC486" i="1"/>
  <c r="AS474" i="1"/>
  <c r="EC474" i="1"/>
  <c r="EB474" i="1"/>
  <c r="EA474" i="1"/>
  <c r="ED474" i="1"/>
  <c r="DT474" i="1"/>
  <c r="AS484" i="1"/>
  <c r="ED484" i="1"/>
  <c r="DT484" i="1"/>
  <c r="EB484" i="1"/>
  <c r="EA484" i="1"/>
  <c r="EC484" i="1"/>
  <c r="AS476" i="1"/>
  <c r="ED476" i="1"/>
  <c r="EC476" i="1"/>
  <c r="EA476" i="1"/>
  <c r="EB476" i="1"/>
  <c r="DT476" i="1"/>
  <c r="AS487" i="1"/>
  <c r="EC487" i="1"/>
  <c r="EB487" i="1"/>
  <c r="EA487" i="1"/>
  <c r="ED487" i="1"/>
  <c r="DT487" i="1"/>
  <c r="AS488" i="1"/>
  <c r="EA488" i="1"/>
  <c r="EC488" i="1"/>
  <c r="ED488" i="1"/>
  <c r="EB488" i="1"/>
  <c r="EC489" i="1"/>
  <c r="EB489" i="1"/>
  <c r="EA489" i="1"/>
  <c r="AS489" i="1"/>
  <c r="ED489" i="1"/>
  <c r="AS475" i="1"/>
  <c r="EB475" i="1"/>
  <c r="ED475" i="1"/>
  <c r="EC475" i="1"/>
  <c r="EA475" i="1"/>
  <c r="DT475" i="1"/>
  <c r="AS483" i="1"/>
  <c r="ED483" i="1"/>
  <c r="EB483" i="1"/>
  <c r="EC483" i="1"/>
  <c r="EA483" i="1"/>
  <c r="ED473" i="1"/>
  <c r="EC473" i="1"/>
  <c r="EA473" i="1"/>
  <c r="AS473" i="1"/>
  <c r="EB473" i="1"/>
  <c r="AS479" i="1"/>
  <c r="EC479" i="1"/>
  <c r="EA479" i="1"/>
  <c r="EB479" i="1"/>
  <c r="ED479" i="1"/>
  <c r="AS480" i="1"/>
  <c r="EB480" i="1"/>
  <c r="ED480" i="1"/>
  <c r="EA480" i="1"/>
  <c r="EC480" i="1"/>
  <c r="AS478" i="1"/>
  <c r="EB478" i="1"/>
  <c r="EC478" i="1"/>
  <c r="EA478" i="1"/>
  <c r="ED478" i="1"/>
  <c r="DT478" i="1"/>
  <c r="EA462" i="1"/>
  <c r="EB462" i="1"/>
  <c r="ED462" i="1"/>
  <c r="AS462" i="1"/>
  <c r="EC462" i="1"/>
  <c r="DT462" i="1"/>
  <c r="EA471" i="1"/>
  <c r="AS471" i="1"/>
  <c r="ED471" i="1"/>
  <c r="EC471" i="1"/>
  <c r="EB471" i="1"/>
  <c r="DT471" i="1"/>
  <c r="AS461" i="1"/>
  <c r="ED461" i="1"/>
  <c r="EB461" i="1"/>
  <c r="EA461" i="1"/>
  <c r="EC461" i="1"/>
  <c r="DT461" i="1"/>
  <c r="AS465" i="1"/>
  <c r="EB465" i="1"/>
  <c r="ED465" i="1"/>
  <c r="EC465" i="1"/>
  <c r="DT465" i="1"/>
  <c r="EA465" i="1"/>
  <c r="AS463" i="1"/>
  <c r="ED463" i="1"/>
  <c r="EA463" i="1"/>
  <c r="EC463" i="1"/>
  <c r="EB463" i="1"/>
  <c r="DT463" i="1"/>
  <c r="EA470" i="1"/>
  <c r="ED470" i="1"/>
  <c r="EB470" i="1"/>
  <c r="EC470" i="1"/>
  <c r="AS470" i="1"/>
  <c r="DT470" i="1"/>
  <c r="EB469" i="1"/>
  <c r="EA469" i="1"/>
  <c r="AS469" i="1"/>
  <c r="EC469" i="1"/>
  <c r="ED469" i="1"/>
  <c r="DT469" i="1"/>
  <c r="EA466" i="1"/>
  <c r="EC466" i="1"/>
  <c r="EB466" i="1"/>
  <c r="ED466" i="1"/>
  <c r="AS466" i="1"/>
  <c r="DT466" i="1"/>
  <c r="AS459" i="1"/>
  <c r="EB459" i="1"/>
  <c r="EC459" i="1"/>
  <c r="ED459" i="1"/>
  <c r="EA459" i="1"/>
  <c r="AS467" i="1"/>
  <c r="EC467" i="1"/>
  <c r="EA467" i="1"/>
  <c r="ED467" i="1"/>
  <c r="EB467" i="1"/>
  <c r="AS464" i="1"/>
  <c r="EB464" i="1"/>
  <c r="EC464" i="1"/>
  <c r="ED464" i="1"/>
  <c r="DT464" i="1"/>
  <c r="EA464" i="1"/>
  <c r="AS460" i="1"/>
  <c r="ED460" i="1"/>
  <c r="EA460" i="1"/>
  <c r="EB460" i="1"/>
  <c r="DT460" i="1"/>
  <c r="EC460" i="1"/>
  <c r="AS468" i="1"/>
  <c r="ED468" i="1"/>
  <c r="EC468" i="1"/>
  <c r="EA468" i="1"/>
  <c r="DT468" i="1"/>
  <c r="EB468" i="1"/>
  <c r="AS458" i="1"/>
  <c r="EB458" i="1"/>
  <c r="EA458" i="1"/>
  <c r="ED458" i="1"/>
  <c r="EC458" i="1"/>
  <c r="DT166" i="1"/>
  <c r="AS166" i="1"/>
  <c r="DT191" i="1"/>
  <c r="AS191" i="1"/>
  <c r="DT217" i="1"/>
  <c r="AS217" i="1"/>
  <c r="DT221" i="1"/>
  <c r="AS221" i="1"/>
  <c r="DT255" i="1"/>
  <c r="AS255" i="1"/>
  <c r="DT164" i="1"/>
  <c r="AS164" i="1"/>
  <c r="DT169" i="1"/>
  <c r="AS169" i="1"/>
  <c r="DT171" i="1"/>
  <c r="AS171" i="1"/>
  <c r="DT189" i="1"/>
  <c r="AS189" i="1"/>
  <c r="DT202" i="1"/>
  <c r="AS202" i="1"/>
  <c r="DT205" i="1"/>
  <c r="AS205" i="1"/>
  <c r="DT216" i="1"/>
  <c r="AS216" i="1"/>
  <c r="DT197" i="1"/>
  <c r="AS197" i="1"/>
  <c r="DT223" i="1"/>
  <c r="AS223" i="1"/>
  <c r="DT163" i="1"/>
  <c r="AS163" i="1"/>
  <c r="DH160" i="1"/>
  <c r="AM160" i="1"/>
  <c r="DT182" i="1"/>
  <c r="AS182" i="1"/>
  <c r="DT195" i="1"/>
  <c r="AS195" i="1"/>
  <c r="DT196" i="1"/>
  <c r="AS196" i="1"/>
  <c r="DT231" i="1"/>
  <c r="AS231" i="1"/>
  <c r="DT253" i="1"/>
  <c r="AS253" i="1"/>
  <c r="EV135" i="1"/>
  <c r="DT249" i="1"/>
  <c r="AS249" i="1"/>
  <c r="DT162" i="1"/>
  <c r="AS162" i="1"/>
  <c r="DT181" i="1"/>
  <c r="AS181" i="1"/>
  <c r="DT200" i="1"/>
  <c r="AS200" i="1"/>
  <c r="DT240" i="1"/>
  <c r="AS240" i="1"/>
  <c r="DT224" i="1"/>
  <c r="AS224" i="1"/>
  <c r="ED457" i="1"/>
  <c r="EA457" i="1"/>
  <c r="EC457" i="1"/>
  <c r="EB457" i="1"/>
  <c r="AS457" i="1"/>
  <c r="DT457" i="1"/>
  <c r="DT247" i="1"/>
  <c r="AS247" i="1"/>
  <c r="AS456" i="1"/>
  <c r="EB456" i="1"/>
  <c r="ED456" i="1"/>
  <c r="EC456" i="1"/>
  <c r="EA456" i="1"/>
  <c r="DT165" i="1"/>
  <c r="AS165" i="1"/>
  <c r="EB160" i="1"/>
  <c r="AS160" i="1"/>
  <c r="DT167" i="1"/>
  <c r="AS167" i="1"/>
  <c r="DT187" i="1"/>
  <c r="AS187" i="1"/>
  <c r="DT193" i="1"/>
  <c r="AS193" i="1"/>
  <c r="DT206" i="1"/>
  <c r="AS206" i="1"/>
  <c r="DT225" i="1"/>
  <c r="AS225" i="1"/>
  <c r="DT218" i="1"/>
  <c r="AS218" i="1"/>
  <c r="AS455" i="1"/>
  <c r="ED455" i="1"/>
  <c r="EC455" i="1"/>
  <c r="EB455" i="1"/>
  <c r="EA455" i="1"/>
  <c r="DT455" i="1"/>
  <c r="DT177" i="1"/>
  <c r="AS177" i="1"/>
  <c r="DT198" i="1"/>
  <c r="AS198" i="1"/>
  <c r="DT214" i="1"/>
  <c r="AS214" i="1"/>
  <c r="DT252" i="1"/>
  <c r="AS252" i="1"/>
  <c r="DT259" i="1"/>
  <c r="AS259" i="1"/>
  <c r="AS454" i="1"/>
  <c r="ED454" i="1"/>
  <c r="EC454" i="1"/>
  <c r="EB454" i="1"/>
  <c r="EA454" i="1"/>
  <c r="DT454" i="1"/>
  <c r="DT176" i="1"/>
  <c r="AS176" i="1"/>
  <c r="DT178" i="1"/>
  <c r="AS178" i="1"/>
  <c r="DT237" i="1"/>
  <c r="AS237" i="1"/>
  <c r="DT236" i="1"/>
  <c r="AS236" i="1"/>
  <c r="HS160" i="1"/>
  <c r="AK160" i="1"/>
  <c r="DT239" i="1"/>
  <c r="AS239" i="1"/>
  <c r="DT208" i="1"/>
  <c r="AS208" i="1"/>
  <c r="DT244" i="1"/>
  <c r="AS244" i="1"/>
  <c r="DT258" i="1"/>
  <c r="AS258" i="1"/>
  <c r="EV144" i="1"/>
  <c r="EC404" i="1"/>
  <c r="DT404" i="1"/>
  <c r="EB404" i="1"/>
  <c r="ED404" i="1"/>
  <c r="EA404" i="1"/>
  <c r="EC426" i="1"/>
  <c r="EB426" i="1"/>
  <c r="DT426" i="1"/>
  <c r="EA426" i="1"/>
  <c r="ED426" i="1"/>
  <c r="EB437" i="1"/>
  <c r="EC437" i="1"/>
  <c r="EA437" i="1"/>
  <c r="ED437" i="1"/>
  <c r="DT437" i="1"/>
  <c r="EB412" i="1"/>
  <c r="EC412" i="1"/>
  <c r="EA412" i="1"/>
  <c r="ED412" i="1"/>
  <c r="DT412" i="1"/>
  <c r="EC414" i="1"/>
  <c r="EA414" i="1"/>
  <c r="EB414" i="1"/>
  <c r="ED414" i="1"/>
  <c r="DT414" i="1"/>
  <c r="EB415" i="1"/>
  <c r="EA415" i="1"/>
  <c r="EC415" i="1"/>
  <c r="ED415" i="1"/>
  <c r="EV122" i="1"/>
  <c r="EB403" i="1"/>
  <c r="EC403" i="1"/>
  <c r="ED403" i="1"/>
  <c r="EA403" i="1"/>
  <c r="EB448" i="1"/>
  <c r="EA448" i="1"/>
  <c r="EC448" i="1"/>
  <c r="ED448" i="1"/>
  <c r="DT448" i="1"/>
  <c r="EB445" i="1"/>
  <c r="ED445" i="1"/>
  <c r="DT445" i="1"/>
  <c r="EC445" i="1"/>
  <c r="EA445" i="1"/>
  <c r="EB442" i="1"/>
  <c r="ED442" i="1"/>
  <c r="DT442" i="1"/>
  <c r="EA442" i="1"/>
  <c r="EC442" i="1"/>
  <c r="ED450" i="1"/>
  <c r="EC450" i="1"/>
  <c r="EB450" i="1"/>
  <c r="EA450" i="1"/>
  <c r="DT450" i="1"/>
  <c r="ED413" i="1"/>
  <c r="EC413" i="1"/>
  <c r="EB413" i="1"/>
  <c r="EA413" i="1"/>
  <c r="EB446" i="1"/>
  <c r="EC446" i="1"/>
  <c r="EA446" i="1"/>
  <c r="ED446" i="1"/>
  <c r="EB407" i="1"/>
  <c r="EA407" i="1"/>
  <c r="ED407" i="1"/>
  <c r="EC407" i="1"/>
  <c r="DT407" i="1"/>
  <c r="EC441" i="1"/>
  <c r="EB441" i="1"/>
  <c r="ED441" i="1"/>
  <c r="EA441" i="1"/>
  <c r="EB432" i="1"/>
  <c r="EA432" i="1"/>
  <c r="EC432" i="1"/>
  <c r="ED432" i="1"/>
  <c r="DT432" i="1"/>
  <c r="ED430" i="1"/>
  <c r="EB430" i="1"/>
  <c r="EA430" i="1"/>
  <c r="EC430" i="1"/>
  <c r="EA453" i="1"/>
  <c r="EB453" i="1"/>
  <c r="EC453" i="1"/>
  <c r="DT453" i="1"/>
  <c r="ED453" i="1"/>
  <c r="EA423" i="1"/>
  <c r="ED423" i="1"/>
  <c r="EC423" i="1"/>
  <c r="EB423" i="1"/>
  <c r="EB443" i="1"/>
  <c r="EC443" i="1"/>
  <c r="EA443" i="1"/>
  <c r="ED443" i="1"/>
  <c r="DT443" i="1"/>
  <c r="EA399" i="1"/>
  <c r="ED399" i="1"/>
  <c r="EC399" i="1"/>
  <c r="EB399" i="1"/>
  <c r="DT399" i="1"/>
  <c r="EA424" i="1"/>
  <c r="EB424" i="1"/>
  <c r="EC424" i="1"/>
  <c r="ED424" i="1"/>
  <c r="EB444" i="1"/>
  <c r="EA444" i="1"/>
  <c r="ED444" i="1"/>
  <c r="EC444" i="1"/>
  <c r="DT444" i="1"/>
  <c r="EB431" i="1"/>
  <c r="ED431" i="1"/>
  <c r="EA431" i="1"/>
  <c r="EC431" i="1"/>
  <c r="DT431" i="1"/>
  <c r="EB449" i="1"/>
  <c r="EA449" i="1"/>
  <c r="ED449" i="1"/>
  <c r="EC449" i="1"/>
  <c r="DT449" i="1"/>
  <c r="EB418" i="1"/>
  <c r="ED418" i="1"/>
  <c r="EC418" i="1"/>
  <c r="EA418" i="1"/>
  <c r="EA420" i="1"/>
  <c r="EB420" i="1"/>
  <c r="EC420" i="1"/>
  <c r="ED420" i="1"/>
  <c r="EB401" i="1"/>
  <c r="EC401" i="1"/>
  <c r="ED401" i="1"/>
  <c r="EA401" i="1"/>
  <c r="DT401" i="1"/>
  <c r="EB435" i="1"/>
  <c r="EA435" i="1"/>
  <c r="ED435" i="1"/>
  <c r="EC435" i="1"/>
  <c r="EB421" i="1"/>
  <c r="EC421" i="1"/>
  <c r="ED421" i="1"/>
  <c r="EA421" i="1"/>
  <c r="EA440" i="1"/>
  <c r="ED440" i="1"/>
  <c r="EB440" i="1"/>
  <c r="EC440" i="1"/>
  <c r="ED447" i="1"/>
  <c r="EC447" i="1"/>
  <c r="EB447" i="1"/>
  <c r="DT447" i="1"/>
  <c r="EA447" i="1"/>
  <c r="ED422" i="1"/>
  <c r="EC422" i="1"/>
  <c r="EA422" i="1"/>
  <c r="EB422" i="1"/>
  <c r="DT422" i="1"/>
  <c r="EB416" i="1"/>
  <c r="EC416" i="1"/>
  <c r="EA416" i="1"/>
  <c r="ED416" i="1"/>
  <c r="EB405" i="1"/>
  <c r="EA405" i="1"/>
  <c r="EC405" i="1"/>
  <c r="ED405" i="1"/>
  <c r="EB402" i="1"/>
  <c r="EA402" i="1"/>
  <c r="EC402" i="1"/>
  <c r="ED402" i="1"/>
  <c r="ED439" i="1"/>
  <c r="EA439" i="1"/>
  <c r="EB439" i="1"/>
  <c r="EC439" i="1"/>
  <c r="ED434" i="1"/>
  <c r="EB434" i="1"/>
  <c r="EC434" i="1"/>
  <c r="EA434" i="1"/>
  <c r="DT434" i="1"/>
  <c r="ED433" i="1"/>
  <c r="EB433" i="1"/>
  <c r="EC433" i="1"/>
  <c r="EA433" i="1"/>
  <c r="DT433" i="1"/>
  <c r="EC428" i="1"/>
  <c r="EB428" i="1"/>
  <c r="ED428" i="1"/>
  <c r="EA428" i="1"/>
  <c r="EB410" i="1"/>
  <c r="EA410" i="1"/>
  <c r="ED410" i="1"/>
  <c r="EC410" i="1"/>
  <c r="EC408" i="1"/>
  <c r="EA408" i="1"/>
  <c r="ED408" i="1"/>
  <c r="EB408" i="1"/>
  <c r="DT408" i="1"/>
  <c r="EC400" i="1"/>
  <c r="ED400" i="1"/>
  <c r="EB400" i="1"/>
  <c r="EA400" i="1"/>
  <c r="DT400" i="1"/>
  <c r="EA436" i="1"/>
  <c r="EB436" i="1"/>
  <c r="ED436" i="1"/>
  <c r="DT436" i="1"/>
  <c r="EC436" i="1"/>
  <c r="EC409" i="1"/>
  <c r="ED409" i="1"/>
  <c r="EB409" i="1"/>
  <c r="EA409" i="1"/>
  <c r="DT409" i="1"/>
  <c r="EB427" i="1"/>
  <c r="EC427" i="1"/>
  <c r="EA427" i="1"/>
  <c r="ED427" i="1"/>
  <c r="ED451" i="1"/>
  <c r="EC451" i="1"/>
  <c r="EA451" i="1"/>
  <c r="EB451" i="1"/>
  <c r="DT451" i="1"/>
  <c r="EA452" i="1"/>
  <c r="EC452" i="1"/>
  <c r="ED452" i="1"/>
  <c r="EB452" i="1"/>
  <c r="EB406" i="1"/>
  <c r="EA406" i="1"/>
  <c r="EC406" i="1"/>
  <c r="ED406" i="1"/>
  <c r="DT406" i="1"/>
  <c r="ED438" i="1"/>
  <c r="EC438" i="1"/>
  <c r="EA438" i="1"/>
  <c r="EB438" i="1"/>
  <c r="DT438" i="1"/>
  <c r="EC425" i="1"/>
  <c r="ED425" i="1"/>
  <c r="EA425" i="1"/>
  <c r="EB425" i="1"/>
  <c r="DT425" i="1"/>
  <c r="EB419" i="1"/>
  <c r="EC419" i="1"/>
  <c r="EA419" i="1"/>
  <c r="ED419" i="1"/>
  <c r="DT419" i="1"/>
  <c r="EC417" i="1"/>
  <c r="EB417" i="1"/>
  <c r="EA417" i="1"/>
  <c r="ED417" i="1"/>
  <c r="DT417" i="1"/>
  <c r="EB429" i="1"/>
  <c r="ED429" i="1"/>
  <c r="EC429" i="1"/>
  <c r="EA429" i="1"/>
  <c r="EA359" i="1"/>
  <c r="ED359" i="1"/>
  <c r="EC359" i="1"/>
  <c r="EB359" i="1"/>
  <c r="ED369" i="1"/>
  <c r="EB369" i="1"/>
  <c r="EC369" i="1"/>
  <c r="EA369" i="1"/>
  <c r="EB367" i="1"/>
  <c r="EA367" i="1"/>
  <c r="DT367" i="1"/>
  <c r="EC367" i="1"/>
  <c r="ED367" i="1"/>
  <c r="EB391" i="1"/>
  <c r="ED391" i="1"/>
  <c r="EA391" i="1"/>
  <c r="EC391" i="1"/>
  <c r="DT391" i="1"/>
  <c r="EC398" i="1"/>
  <c r="ED398" i="1"/>
  <c r="DT398" i="1"/>
  <c r="EB398" i="1"/>
  <c r="EA398" i="1"/>
  <c r="EB392" i="1"/>
  <c r="EC392" i="1"/>
  <c r="ED392" i="1"/>
  <c r="EA392" i="1"/>
  <c r="DT392" i="1"/>
  <c r="EC384" i="1"/>
  <c r="ED384" i="1"/>
  <c r="DT384" i="1"/>
  <c r="EB384" i="1"/>
  <c r="EA384" i="1"/>
  <c r="EB374" i="1"/>
  <c r="ED374" i="1"/>
  <c r="EC374" i="1"/>
  <c r="EA374" i="1"/>
  <c r="EB363" i="1"/>
  <c r="EA363" i="1"/>
  <c r="EC363" i="1"/>
  <c r="ED363" i="1"/>
  <c r="ED395" i="1"/>
  <c r="EB395" i="1"/>
  <c r="EC395" i="1"/>
  <c r="EA395" i="1"/>
  <c r="DT395" i="1"/>
  <c r="EC390" i="1"/>
  <c r="EA390" i="1"/>
  <c r="ED390" i="1"/>
  <c r="EB390" i="1"/>
  <c r="EB382" i="1"/>
  <c r="ED382" i="1"/>
  <c r="EC382" i="1"/>
  <c r="EA382" i="1"/>
  <c r="DT382" i="1"/>
  <c r="EB387" i="1"/>
  <c r="EA387" i="1"/>
  <c r="ED387" i="1"/>
  <c r="EC387" i="1"/>
  <c r="EA361" i="1"/>
  <c r="EB361" i="1"/>
  <c r="ED361" i="1"/>
  <c r="EC361" i="1"/>
  <c r="EA362" i="1"/>
  <c r="EB362" i="1"/>
  <c r="ED362" i="1"/>
  <c r="EC362" i="1"/>
  <c r="EB394" i="1"/>
  <c r="ED394" i="1"/>
  <c r="EA394" i="1"/>
  <c r="EC394" i="1"/>
  <c r="DT394" i="1"/>
  <c r="EC389" i="1"/>
  <c r="EB389" i="1"/>
  <c r="ED389" i="1"/>
  <c r="EA389" i="1"/>
  <c r="EB386" i="1"/>
  <c r="EA386" i="1"/>
  <c r="ED386" i="1"/>
  <c r="EC386" i="1"/>
  <c r="ED357" i="1"/>
  <c r="EB357" i="1"/>
  <c r="EC357" i="1"/>
  <c r="EA357" i="1"/>
  <c r="DT357" i="1"/>
  <c r="EB373" i="1"/>
  <c r="EC373" i="1"/>
  <c r="EA373" i="1"/>
  <c r="ED373" i="1"/>
  <c r="DT373" i="1"/>
  <c r="EB366" i="1"/>
  <c r="EC366" i="1"/>
  <c r="ED366" i="1"/>
  <c r="EA366" i="1"/>
  <c r="EC380" i="1"/>
  <c r="EB380" i="1"/>
  <c r="EA380" i="1"/>
  <c r="ED380" i="1"/>
  <c r="DT380" i="1"/>
  <c r="EC381" i="1"/>
  <c r="EB381" i="1"/>
  <c r="EA381" i="1"/>
  <c r="ED381" i="1"/>
  <c r="DT381" i="1"/>
  <c r="EB396" i="1"/>
  <c r="EC396" i="1"/>
  <c r="ED396" i="1"/>
  <c r="EA396" i="1"/>
  <c r="DT396" i="1"/>
  <c r="EB368" i="1"/>
  <c r="EA368" i="1"/>
  <c r="ED368" i="1"/>
  <c r="EC368" i="1"/>
  <c r="EB372" i="1"/>
  <c r="EC372" i="1"/>
  <c r="ED372" i="1"/>
  <c r="EA372" i="1"/>
  <c r="DT372" i="1"/>
  <c r="ED360" i="1"/>
  <c r="EB360" i="1"/>
  <c r="EC360" i="1"/>
  <c r="EA360" i="1"/>
  <c r="EB385" i="1"/>
  <c r="ED385" i="1"/>
  <c r="EC385" i="1"/>
  <c r="EA385" i="1"/>
  <c r="DT385" i="1"/>
  <c r="EB397" i="1"/>
  <c r="ED397" i="1"/>
  <c r="EA397" i="1"/>
  <c r="EC397" i="1"/>
  <c r="ED378" i="1"/>
  <c r="EC378" i="1"/>
  <c r="EB378" i="1"/>
  <c r="EA378" i="1"/>
  <c r="DT378" i="1"/>
  <c r="EA393" i="1"/>
  <c r="EC393" i="1"/>
  <c r="ED393" i="1"/>
  <c r="EB393" i="1"/>
  <c r="EC375" i="1"/>
  <c r="EA375" i="1"/>
  <c r="ED375" i="1"/>
  <c r="EB375" i="1"/>
  <c r="DT375" i="1"/>
  <c r="EB370" i="1"/>
  <c r="EA370" i="1"/>
  <c r="EC370" i="1"/>
  <c r="ED370" i="1"/>
  <c r="DT370" i="1"/>
  <c r="ED377" i="1"/>
  <c r="EC377" i="1"/>
  <c r="EA377" i="1"/>
  <c r="EB377" i="1"/>
  <c r="EB388" i="1"/>
  <c r="EC388" i="1"/>
  <c r="EA388" i="1"/>
  <c r="ED388" i="1"/>
  <c r="EC376" i="1"/>
  <c r="ED376" i="1"/>
  <c r="EA376" i="1"/>
  <c r="EB376" i="1"/>
  <c r="DT376" i="1"/>
  <c r="EV132" i="1"/>
  <c r="EB365" i="1"/>
  <c r="ED365" i="1"/>
  <c r="EC365" i="1"/>
  <c r="EA365" i="1"/>
  <c r="DT365" i="1"/>
  <c r="EC371" i="1"/>
  <c r="EA371" i="1"/>
  <c r="EB371" i="1"/>
  <c r="ED371" i="1"/>
  <c r="EA364" i="1"/>
  <c r="EC364" i="1"/>
  <c r="ED364" i="1"/>
  <c r="EB364" i="1"/>
  <c r="DT364" i="1"/>
  <c r="EC358" i="1"/>
  <c r="EB358" i="1"/>
  <c r="ED358" i="1"/>
  <c r="EA358" i="1"/>
  <c r="EA383" i="1"/>
  <c r="EC383" i="1"/>
  <c r="EB383" i="1"/>
  <c r="ED383" i="1"/>
  <c r="ED379" i="1"/>
  <c r="EA379" i="1"/>
  <c r="EB379" i="1"/>
  <c r="EC379" i="1"/>
  <c r="EB336" i="1"/>
  <c r="EC336" i="1"/>
  <c r="DT336" i="1"/>
  <c r="EA336" i="1"/>
  <c r="ED336" i="1"/>
  <c r="ED352" i="1"/>
  <c r="EC352" i="1"/>
  <c r="EA352" i="1"/>
  <c r="EB352" i="1"/>
  <c r="ED346" i="1"/>
  <c r="EA346" i="1"/>
  <c r="EB346" i="1"/>
  <c r="EC346" i="1"/>
  <c r="EB354" i="1"/>
  <c r="EA354" i="1"/>
  <c r="ED354" i="1"/>
  <c r="EC354" i="1"/>
  <c r="ED332" i="1"/>
  <c r="EC332" i="1"/>
  <c r="EB332" i="1"/>
  <c r="EA332" i="1"/>
  <c r="DT332" i="1"/>
  <c r="EA353" i="1"/>
  <c r="EB353" i="1"/>
  <c r="EC353" i="1"/>
  <c r="ED353" i="1"/>
  <c r="EB341" i="1"/>
  <c r="ED341" i="1"/>
  <c r="EC341" i="1"/>
  <c r="EA341" i="1"/>
  <c r="EB355" i="1"/>
  <c r="ED355" i="1"/>
  <c r="EC355" i="1"/>
  <c r="EA355" i="1"/>
  <c r="EC331" i="1"/>
  <c r="EA331" i="1"/>
  <c r="ED331" i="1"/>
  <c r="EB331" i="1"/>
  <c r="EC343" i="1"/>
  <c r="EB343" i="1"/>
  <c r="EA343" i="1"/>
  <c r="ED343" i="1"/>
  <c r="EC327" i="1"/>
  <c r="EB327" i="1"/>
  <c r="EA327" i="1"/>
  <c r="ED327" i="1"/>
  <c r="ED333" i="1"/>
  <c r="EB333" i="1"/>
  <c r="EC333" i="1"/>
  <c r="DT333" i="1"/>
  <c r="EA333" i="1"/>
  <c r="EA350" i="1"/>
  <c r="ED350" i="1"/>
  <c r="EB350" i="1"/>
  <c r="EC350" i="1"/>
  <c r="EB330" i="1"/>
  <c r="EA330" i="1"/>
  <c r="EC330" i="1"/>
  <c r="ED330" i="1"/>
  <c r="DT330" i="1"/>
  <c r="EB334" i="1"/>
  <c r="EC334" i="1"/>
  <c r="EA334" i="1"/>
  <c r="ED334" i="1"/>
  <c r="DT334" i="1"/>
  <c r="ED342" i="1"/>
  <c r="EB342" i="1"/>
  <c r="EC342" i="1"/>
  <c r="EA342" i="1"/>
  <c r="EA348" i="1"/>
  <c r="ED348" i="1"/>
  <c r="EB348" i="1"/>
  <c r="EC348" i="1"/>
  <c r="EA338" i="1"/>
  <c r="ED338" i="1"/>
  <c r="EC338" i="1"/>
  <c r="DT338" i="1"/>
  <c r="EB338" i="1"/>
  <c r="EC340" i="1"/>
  <c r="EB340" i="1"/>
  <c r="EA340" i="1"/>
  <c r="ED340" i="1"/>
  <c r="EB344" i="1"/>
  <c r="EC344" i="1"/>
  <c r="EA344" i="1"/>
  <c r="ED344" i="1"/>
  <c r="DT344" i="1"/>
  <c r="EB349" i="1"/>
  <c r="ED349" i="1"/>
  <c r="EC349" i="1"/>
  <c r="DT349" i="1"/>
  <c r="EA349" i="1"/>
  <c r="EB337" i="1"/>
  <c r="DT337" i="1"/>
  <c r="EC337" i="1"/>
  <c r="ED337" i="1"/>
  <c r="EA337" i="1"/>
  <c r="EB339" i="1"/>
  <c r="EA339" i="1"/>
  <c r="ED339" i="1"/>
  <c r="EC339" i="1"/>
  <c r="DT339" i="1"/>
  <c r="EC356" i="1"/>
  <c r="EA356" i="1"/>
  <c r="ED356" i="1"/>
  <c r="DT356" i="1"/>
  <c r="EB356" i="1"/>
  <c r="EC328" i="1"/>
  <c r="ED328" i="1"/>
  <c r="EA328" i="1"/>
  <c r="EB328" i="1"/>
  <c r="DT328" i="1"/>
  <c r="ED335" i="1"/>
  <c r="EB335" i="1"/>
  <c r="EA335" i="1"/>
  <c r="EC335" i="1"/>
  <c r="EA345" i="1"/>
  <c r="EB345" i="1"/>
  <c r="ED345" i="1"/>
  <c r="EC345" i="1"/>
  <c r="EC329" i="1"/>
  <c r="EA329" i="1"/>
  <c r="ED329" i="1"/>
  <c r="EB329" i="1"/>
  <c r="DT329" i="1"/>
  <c r="EB351" i="1"/>
  <c r="EA351" i="1"/>
  <c r="ED351" i="1"/>
  <c r="EC351" i="1"/>
  <c r="DT351" i="1"/>
  <c r="EA316" i="1"/>
  <c r="EC316" i="1"/>
  <c r="EB316" i="1"/>
  <c r="ED316" i="1"/>
  <c r="IH143" i="1"/>
  <c r="II143" i="1"/>
  <c r="IA143" i="1"/>
  <c r="IC143" i="1"/>
  <c r="IE143" i="1"/>
  <c r="IF143" i="1"/>
  <c r="IG143" i="1"/>
  <c r="HP143" i="1"/>
  <c r="IF112" i="1"/>
  <c r="IG112" i="1"/>
  <c r="IH112" i="1"/>
  <c r="HZ112" i="1"/>
  <c r="II112" i="1"/>
  <c r="IB112" i="1"/>
  <c r="ID112" i="1"/>
  <c r="HO112" i="1"/>
  <c r="ID125" i="1"/>
  <c r="IF125" i="1"/>
  <c r="IG125" i="1"/>
  <c r="IH125" i="1"/>
  <c r="HZ125" i="1"/>
  <c r="II125" i="1"/>
  <c r="IB125" i="1"/>
  <c r="HO125" i="1"/>
  <c r="ED290" i="1"/>
  <c r="DT290" i="1"/>
  <c r="EB290" i="1"/>
  <c r="EA290" i="1"/>
  <c r="EC290" i="1"/>
  <c r="ED317" i="1"/>
  <c r="EA317" i="1"/>
  <c r="EC317" i="1"/>
  <c r="EB317" i="1"/>
  <c r="EA291" i="1"/>
  <c r="ED291" i="1"/>
  <c r="EC291" i="1"/>
  <c r="EB291" i="1"/>
  <c r="DT291" i="1"/>
  <c r="ED312" i="1"/>
  <c r="EB312" i="1"/>
  <c r="EA312" i="1"/>
  <c r="EC312" i="1"/>
  <c r="EA325" i="1"/>
  <c r="EC325" i="1"/>
  <c r="EB325" i="1"/>
  <c r="ED325" i="1"/>
  <c r="DT325" i="1"/>
  <c r="IB160" i="1"/>
  <c r="ID133" i="1"/>
  <c r="IF133" i="1"/>
  <c r="IH133" i="1"/>
  <c r="HZ133" i="1"/>
  <c r="IB133" i="1"/>
  <c r="HO133" i="1"/>
  <c r="EA309" i="1"/>
  <c r="EB309" i="1"/>
  <c r="EC309" i="1"/>
  <c r="ED309" i="1"/>
  <c r="IC114" i="1"/>
  <c r="IE114" i="1"/>
  <c r="IG114" i="1"/>
  <c r="IH114" i="1"/>
  <c r="II114" i="1"/>
  <c r="IA114" i="1"/>
  <c r="HP114" i="1"/>
  <c r="IB118" i="1"/>
  <c r="ID118" i="1"/>
  <c r="IF118" i="1"/>
  <c r="IH118" i="1"/>
  <c r="HZ118" i="1"/>
  <c r="II118" i="1"/>
  <c r="HO118" i="1"/>
  <c r="IC159" i="1"/>
  <c r="IE159" i="1"/>
  <c r="IG159" i="1"/>
  <c r="II159" i="1"/>
  <c r="IA159" i="1"/>
  <c r="HP159" i="1"/>
  <c r="IC122" i="1"/>
  <c r="IE122" i="1"/>
  <c r="IG122" i="1"/>
  <c r="II122" i="1"/>
  <c r="IA122" i="1"/>
  <c r="HP122" i="1"/>
  <c r="IH127" i="1"/>
  <c r="II127" i="1"/>
  <c r="IA127" i="1"/>
  <c r="IC127" i="1"/>
  <c r="IE127" i="1"/>
  <c r="IG127" i="1"/>
  <c r="HP127" i="1"/>
  <c r="EB308" i="1"/>
  <c r="EC308" i="1"/>
  <c r="EA308" i="1"/>
  <c r="ED308" i="1"/>
  <c r="EB303" i="1"/>
  <c r="ED303" i="1"/>
  <c r="EC303" i="1"/>
  <c r="EA303" i="1"/>
  <c r="DT303" i="1"/>
  <c r="EC322" i="1"/>
  <c r="EA322" i="1"/>
  <c r="ED322" i="1"/>
  <c r="EB322" i="1"/>
  <c r="ED305" i="1"/>
  <c r="EB305" i="1"/>
  <c r="EC305" i="1"/>
  <c r="EA305" i="1"/>
  <c r="EB295" i="1"/>
  <c r="EC295" i="1"/>
  <c r="ED295" i="1"/>
  <c r="EA295" i="1"/>
  <c r="DT295" i="1"/>
  <c r="IF116" i="1"/>
  <c r="IG116" i="1"/>
  <c r="IH116" i="1"/>
  <c r="II116" i="1"/>
  <c r="IA116" i="1"/>
  <c r="IC116" i="1"/>
  <c r="IE116" i="1"/>
  <c r="HP116" i="1"/>
  <c r="ID153" i="1"/>
  <c r="IE153" i="1"/>
  <c r="IF153" i="1"/>
  <c r="IG153" i="1"/>
  <c r="IH153" i="1"/>
  <c r="HZ153" i="1"/>
  <c r="II153" i="1"/>
  <c r="IB153" i="1"/>
  <c r="IC153" i="1"/>
  <c r="HO153" i="1"/>
  <c r="IE141" i="1"/>
  <c r="IF141" i="1"/>
  <c r="IG141" i="1"/>
  <c r="IH141" i="1"/>
  <c r="II141" i="1"/>
  <c r="IA141" i="1"/>
  <c r="IC141" i="1"/>
  <c r="HP141" i="1"/>
  <c r="IF128" i="1"/>
  <c r="IG128" i="1"/>
  <c r="IH128" i="1"/>
  <c r="II128" i="1"/>
  <c r="IA128" i="1"/>
  <c r="IB128" i="1"/>
  <c r="IC128" i="1"/>
  <c r="ID128" i="1"/>
  <c r="IE128" i="1"/>
  <c r="HP128" i="1"/>
  <c r="ID117" i="1"/>
  <c r="IE117" i="1"/>
  <c r="IF117" i="1"/>
  <c r="IG117" i="1"/>
  <c r="IH117" i="1"/>
  <c r="HZ117" i="1"/>
  <c r="II117" i="1"/>
  <c r="IB117" i="1"/>
  <c r="IC117" i="1"/>
  <c r="HO117" i="1"/>
  <c r="IH147" i="1"/>
  <c r="II147" i="1"/>
  <c r="IB147" i="1"/>
  <c r="IC147" i="1"/>
  <c r="ID147" i="1"/>
  <c r="IE147" i="1"/>
  <c r="IF147" i="1"/>
  <c r="IG147" i="1"/>
  <c r="IF124" i="1"/>
  <c r="IG124" i="1"/>
  <c r="IH124" i="1"/>
  <c r="II124" i="1"/>
  <c r="IA124" i="1"/>
  <c r="IB124" i="1"/>
  <c r="IC124" i="1"/>
  <c r="ID124" i="1"/>
  <c r="IE124" i="1"/>
  <c r="HP124" i="1"/>
  <c r="ID129" i="1"/>
  <c r="IF129" i="1"/>
  <c r="IH129" i="1"/>
  <c r="HZ129" i="1"/>
  <c r="II129" i="1"/>
  <c r="IB129" i="1"/>
  <c r="HO129" i="1"/>
  <c r="IF120" i="1"/>
  <c r="IG120" i="1"/>
  <c r="IH120" i="1"/>
  <c r="II120" i="1"/>
  <c r="IA120" i="1"/>
  <c r="IC120" i="1"/>
  <c r="IE120" i="1"/>
  <c r="HP120" i="1"/>
  <c r="IB126" i="1"/>
  <c r="ID126" i="1"/>
  <c r="IF126" i="1"/>
  <c r="IH126" i="1"/>
  <c r="HZ126" i="1"/>
  <c r="II126" i="1"/>
  <c r="HO126" i="1"/>
  <c r="EA294" i="1"/>
  <c r="ED294" i="1"/>
  <c r="EB294" i="1"/>
  <c r="EC294" i="1"/>
  <c r="EB318" i="1"/>
  <c r="EA318" i="1"/>
  <c r="ED318" i="1"/>
  <c r="EC318" i="1"/>
  <c r="DT318" i="1"/>
  <c r="EC314" i="1"/>
  <c r="EA314" i="1"/>
  <c r="EB314" i="1"/>
  <c r="ED314" i="1"/>
  <c r="DT314" i="1"/>
  <c r="ED323" i="1"/>
  <c r="EB323" i="1"/>
  <c r="EA323" i="1"/>
  <c r="EC323" i="1"/>
  <c r="EB302" i="1"/>
  <c r="EA302" i="1"/>
  <c r="EC302" i="1"/>
  <c r="ED302" i="1"/>
  <c r="DT302" i="1"/>
  <c r="ID160" i="1"/>
  <c r="EB326" i="1"/>
  <c r="ED326" i="1"/>
  <c r="EA326" i="1"/>
  <c r="EC326" i="1"/>
  <c r="DT326" i="1"/>
  <c r="IC130" i="1"/>
  <c r="IE130" i="1"/>
  <c r="IF130" i="1"/>
  <c r="IG130" i="1"/>
  <c r="IH130" i="1"/>
  <c r="II130" i="1"/>
  <c r="IA130" i="1"/>
  <c r="HP130" i="1"/>
  <c r="IF132" i="1"/>
  <c r="IG132" i="1"/>
  <c r="IH132" i="1"/>
  <c r="HZ132" i="1"/>
  <c r="II132" i="1"/>
  <c r="IB132" i="1"/>
  <c r="ID132" i="1"/>
  <c r="IE132" i="1"/>
  <c r="HO132" i="1"/>
  <c r="ID149" i="1"/>
  <c r="IE149" i="1"/>
  <c r="IF149" i="1"/>
  <c r="IG149" i="1"/>
  <c r="IH149" i="1"/>
  <c r="HZ149" i="1"/>
  <c r="II149" i="1"/>
  <c r="IB149" i="1"/>
  <c r="IC149" i="1"/>
  <c r="HO149" i="1"/>
  <c r="II156" i="1"/>
  <c r="IA156" i="1"/>
  <c r="IC156" i="1"/>
  <c r="IE156" i="1"/>
  <c r="IG156" i="1"/>
  <c r="HP156" i="1"/>
  <c r="IH131" i="1"/>
  <c r="II131" i="1"/>
  <c r="IA131" i="1"/>
  <c r="IC131" i="1"/>
  <c r="IE131" i="1"/>
  <c r="IF131" i="1"/>
  <c r="IG131" i="1"/>
  <c r="HP131" i="1"/>
  <c r="IB138" i="1"/>
  <c r="ID138" i="1"/>
  <c r="IF138" i="1"/>
  <c r="IG138" i="1"/>
  <c r="IH138" i="1"/>
  <c r="HZ138" i="1"/>
  <c r="II138" i="1"/>
  <c r="HO138" i="1"/>
  <c r="IF157" i="1"/>
  <c r="IG157" i="1"/>
  <c r="IH157" i="1"/>
  <c r="II157" i="1"/>
  <c r="IA157" i="1"/>
  <c r="IB157" i="1"/>
  <c r="IC157" i="1"/>
  <c r="ID157" i="1"/>
  <c r="IE157" i="1"/>
  <c r="HP157" i="1"/>
  <c r="EC310" i="1"/>
  <c r="EB310" i="1"/>
  <c r="EA310" i="1"/>
  <c r="ED310" i="1"/>
  <c r="DT310" i="1"/>
  <c r="EB313" i="1"/>
  <c r="EA313" i="1"/>
  <c r="ED313" i="1"/>
  <c r="EC313" i="1"/>
  <c r="EB307" i="1"/>
  <c r="ED307" i="1"/>
  <c r="EC307" i="1"/>
  <c r="EA307" i="1"/>
  <c r="DT307" i="1"/>
  <c r="ED319" i="1"/>
  <c r="EC319" i="1"/>
  <c r="EB319" i="1"/>
  <c r="EA319" i="1"/>
  <c r="EC311" i="1"/>
  <c r="EB311" i="1"/>
  <c r="EA311" i="1"/>
  <c r="ED311" i="1"/>
  <c r="DT311" i="1"/>
  <c r="EC301" i="1"/>
  <c r="EB301" i="1"/>
  <c r="ED301" i="1"/>
  <c r="EA301" i="1"/>
  <c r="IH123" i="1"/>
  <c r="HZ123" i="1"/>
  <c r="II123" i="1"/>
  <c r="IB123" i="1"/>
  <c r="ID123" i="1"/>
  <c r="IF123" i="1"/>
  <c r="IG123" i="1"/>
  <c r="HO123" i="1"/>
  <c r="ID113" i="1"/>
  <c r="IE113" i="1"/>
  <c r="IF113" i="1"/>
  <c r="IG113" i="1"/>
  <c r="IH113" i="1"/>
  <c r="II113" i="1"/>
  <c r="IA113" i="1"/>
  <c r="IC113" i="1"/>
  <c r="HP113" i="1"/>
  <c r="IF144" i="1"/>
  <c r="IG144" i="1"/>
  <c r="IH144" i="1"/>
  <c r="II144" i="1"/>
  <c r="IA144" i="1"/>
  <c r="IC144" i="1"/>
  <c r="IE144" i="1"/>
  <c r="HP144" i="1"/>
  <c r="IH135" i="1"/>
  <c r="HZ135" i="1"/>
  <c r="II135" i="1"/>
  <c r="IB135" i="1"/>
  <c r="ID135" i="1"/>
  <c r="IF135" i="1"/>
  <c r="IG135" i="1"/>
  <c r="HO135" i="1"/>
  <c r="ID158" i="1"/>
  <c r="IF158" i="1"/>
  <c r="IH158" i="1"/>
  <c r="HZ158" i="1"/>
  <c r="IB158" i="1"/>
  <c r="HO158" i="1"/>
  <c r="EA315" i="1"/>
  <c r="EB315" i="1"/>
  <c r="ED315" i="1"/>
  <c r="EC315" i="1"/>
  <c r="EC321" i="1"/>
  <c r="EA321" i="1"/>
  <c r="ED321" i="1"/>
  <c r="EB321" i="1"/>
  <c r="EC296" i="1"/>
  <c r="EA296" i="1"/>
  <c r="EB296" i="1"/>
  <c r="ED296" i="1"/>
  <c r="DT296" i="1"/>
  <c r="EB293" i="1"/>
  <c r="DT293" i="1"/>
  <c r="EC293" i="1"/>
  <c r="ED293" i="1"/>
  <c r="EA293" i="1"/>
  <c r="IF160" i="1"/>
  <c r="IH160" i="1"/>
  <c r="EC298" i="1"/>
  <c r="ED298" i="1"/>
  <c r="EA298" i="1"/>
  <c r="EB298" i="1"/>
  <c r="DT298" i="1"/>
  <c r="IC134" i="1"/>
  <c r="IE134" i="1"/>
  <c r="IF134" i="1"/>
  <c r="IG134" i="1"/>
  <c r="IH134" i="1"/>
  <c r="II134" i="1"/>
  <c r="IA134" i="1"/>
  <c r="HP134" i="1"/>
  <c r="IH139" i="1"/>
  <c r="HZ139" i="1"/>
  <c r="IB139" i="1"/>
  <c r="ID139" i="1"/>
  <c r="IF139" i="1"/>
  <c r="HO139" i="1"/>
  <c r="IF152" i="1"/>
  <c r="IG152" i="1"/>
  <c r="IH152" i="1"/>
  <c r="II152" i="1"/>
  <c r="IA152" i="1"/>
  <c r="IB152" i="1"/>
  <c r="IC152" i="1"/>
  <c r="ID152" i="1"/>
  <c r="IE152" i="1"/>
  <c r="HP152" i="1"/>
  <c r="IH119" i="1"/>
  <c r="II119" i="1"/>
  <c r="IA119" i="1"/>
  <c r="IC119" i="1"/>
  <c r="IE119" i="1"/>
  <c r="IF119" i="1"/>
  <c r="IG119" i="1"/>
  <c r="HP119" i="1"/>
  <c r="IC146" i="1"/>
  <c r="IE146" i="1"/>
  <c r="IF146" i="1"/>
  <c r="IG146" i="1"/>
  <c r="IH146" i="1"/>
  <c r="II146" i="1"/>
  <c r="IA146" i="1"/>
  <c r="HP146" i="1"/>
  <c r="IC110" i="1"/>
  <c r="IE110" i="1"/>
  <c r="IG110" i="1"/>
  <c r="II110" i="1"/>
  <c r="HP110" i="1"/>
  <c r="IA110" i="1"/>
  <c r="EC297" i="1"/>
  <c r="EA297" i="1"/>
  <c r="EB297" i="1"/>
  <c r="ED297" i="1"/>
  <c r="DT297" i="1"/>
  <c r="EA320" i="1"/>
  <c r="EC320" i="1"/>
  <c r="ED320" i="1"/>
  <c r="EB320" i="1"/>
  <c r="DT320" i="1"/>
  <c r="EA292" i="1"/>
  <c r="EC292" i="1"/>
  <c r="EB292" i="1"/>
  <c r="ED292" i="1"/>
  <c r="EB299" i="1"/>
  <c r="EA299" i="1"/>
  <c r="ED299" i="1"/>
  <c r="EC299" i="1"/>
  <c r="HZ160" i="1"/>
  <c r="IF148" i="1"/>
  <c r="IG148" i="1"/>
  <c r="IH148" i="1"/>
  <c r="II148" i="1"/>
  <c r="IA148" i="1"/>
  <c r="IC148" i="1"/>
  <c r="IE148" i="1"/>
  <c r="HP148" i="1"/>
  <c r="IB142" i="1"/>
  <c r="ID142" i="1"/>
  <c r="IF142" i="1"/>
  <c r="IG142" i="1"/>
  <c r="IH142" i="1"/>
  <c r="HZ142" i="1"/>
  <c r="II142" i="1"/>
  <c r="HO142" i="1"/>
  <c r="ID137" i="1"/>
  <c r="IE137" i="1"/>
  <c r="IF137" i="1"/>
  <c r="IG137" i="1"/>
  <c r="IH137" i="1"/>
  <c r="II137" i="1"/>
  <c r="IA137" i="1"/>
  <c r="IB137" i="1"/>
  <c r="IC137" i="1"/>
  <c r="HP137" i="1"/>
  <c r="IH151" i="1"/>
  <c r="II151" i="1"/>
  <c r="IA151" i="1"/>
  <c r="IB151" i="1"/>
  <c r="IC151" i="1"/>
  <c r="ID151" i="1"/>
  <c r="IE151" i="1"/>
  <c r="IF151" i="1"/>
  <c r="IG151" i="1"/>
  <c r="HP151" i="1"/>
  <c r="ID121" i="1"/>
  <c r="IE121" i="1"/>
  <c r="IF121" i="1"/>
  <c r="IG121" i="1"/>
  <c r="IH121" i="1"/>
  <c r="II121" i="1"/>
  <c r="IA121" i="1"/>
  <c r="IB121" i="1"/>
  <c r="IC121" i="1"/>
  <c r="HP121" i="1"/>
  <c r="IF140" i="1"/>
  <c r="IG140" i="1"/>
  <c r="IH140" i="1"/>
  <c r="HZ140" i="1"/>
  <c r="II140" i="1"/>
  <c r="IB140" i="1"/>
  <c r="IC140" i="1"/>
  <c r="ID140" i="1"/>
  <c r="IE140" i="1"/>
  <c r="HO140" i="1"/>
  <c r="ID145" i="1"/>
  <c r="IE145" i="1"/>
  <c r="IF145" i="1"/>
  <c r="IG145" i="1"/>
  <c r="IH145" i="1"/>
  <c r="HZ145" i="1"/>
  <c r="II145" i="1"/>
  <c r="IB145" i="1"/>
  <c r="IC145" i="1"/>
  <c r="HO145" i="1"/>
  <c r="IB155" i="1"/>
  <c r="IC155" i="1"/>
  <c r="ID155" i="1"/>
  <c r="IE155" i="1"/>
  <c r="IF155" i="1"/>
  <c r="IG155" i="1"/>
  <c r="IH155" i="1"/>
  <c r="II155" i="1"/>
  <c r="IA155" i="1"/>
  <c r="HP155" i="1"/>
  <c r="IF136" i="1"/>
  <c r="IH136" i="1"/>
  <c r="HZ136" i="1"/>
  <c r="II136" i="1"/>
  <c r="IB136" i="1"/>
  <c r="ID136" i="1"/>
  <c r="HO136" i="1"/>
  <c r="IH111" i="1"/>
  <c r="II111" i="1"/>
  <c r="IA111" i="1"/>
  <c r="IC111" i="1"/>
  <c r="ID111" i="1"/>
  <c r="IE111" i="1"/>
  <c r="IF111" i="1"/>
  <c r="IG111" i="1"/>
  <c r="HP111" i="1"/>
  <c r="IC150" i="1"/>
  <c r="IE150" i="1"/>
  <c r="IF150" i="1"/>
  <c r="IG150" i="1"/>
  <c r="IH150" i="1"/>
  <c r="II150" i="1"/>
  <c r="IA150" i="1"/>
  <c r="HP150" i="1"/>
  <c r="IH115" i="1"/>
  <c r="HZ115" i="1"/>
  <c r="IB115" i="1"/>
  <c r="ID115" i="1"/>
  <c r="IF115" i="1"/>
  <c r="HO115" i="1"/>
  <c r="ED324" i="1"/>
  <c r="EC324" i="1"/>
  <c r="EA324" i="1"/>
  <c r="EB324" i="1"/>
  <c r="DT324" i="1"/>
  <c r="EC304" i="1"/>
  <c r="EA304" i="1"/>
  <c r="ED304" i="1"/>
  <c r="EB304" i="1"/>
  <c r="EB306" i="1"/>
  <c r="ED306" i="1"/>
  <c r="EA306" i="1"/>
  <c r="EC306" i="1"/>
  <c r="EB300" i="1"/>
  <c r="EA300" i="1"/>
  <c r="ED300" i="1"/>
  <c r="EC300" i="1"/>
  <c r="DT300" i="1"/>
  <c r="HO160" i="1"/>
  <c r="HU160" i="1"/>
  <c r="HX128" i="1"/>
  <c r="HQ128" i="1"/>
  <c r="HR128" i="1"/>
  <c r="HS128" i="1"/>
  <c r="HT128" i="1"/>
  <c r="HU128" i="1"/>
  <c r="HW128" i="1"/>
  <c r="HV128" i="1"/>
  <c r="DW123" i="1"/>
  <c r="DX123" i="1"/>
  <c r="HS123" i="1"/>
  <c r="HV123" i="1"/>
  <c r="HW123" i="1"/>
  <c r="HX123" i="1"/>
  <c r="HQ123" i="1"/>
  <c r="HU123" i="1"/>
  <c r="DW113" i="1"/>
  <c r="DX113" i="1"/>
  <c r="HV113" i="1"/>
  <c r="HR113" i="1"/>
  <c r="HW113" i="1"/>
  <c r="HX113" i="1"/>
  <c r="HS113" i="1"/>
  <c r="HU113" i="1"/>
  <c r="HT113" i="1"/>
  <c r="HX144" i="1"/>
  <c r="HR144" i="1"/>
  <c r="HT144" i="1"/>
  <c r="HU144" i="1"/>
  <c r="HV144" i="1"/>
  <c r="HW144" i="1"/>
  <c r="HS135" i="1"/>
  <c r="HV135" i="1"/>
  <c r="HW135" i="1"/>
  <c r="HU135" i="1"/>
  <c r="HX135" i="1"/>
  <c r="HQ135" i="1"/>
  <c r="DW158" i="1"/>
  <c r="DX158" i="1"/>
  <c r="HU158" i="1"/>
  <c r="HW158" i="1"/>
  <c r="HS158" i="1"/>
  <c r="HQ158" i="1"/>
  <c r="EB287" i="1"/>
  <c r="EC287" i="1"/>
  <c r="ED287" i="1"/>
  <c r="EA287" i="1"/>
  <c r="ED288" i="1"/>
  <c r="EA288" i="1"/>
  <c r="EC288" i="1"/>
  <c r="EB288" i="1"/>
  <c r="EV142" i="1"/>
  <c r="HW160" i="1"/>
  <c r="HR134" i="1"/>
  <c r="HX134" i="1"/>
  <c r="HU134" i="1"/>
  <c r="HV134" i="1"/>
  <c r="HW134" i="1"/>
  <c r="HT134" i="1"/>
  <c r="HR119" i="1"/>
  <c r="HT119" i="1"/>
  <c r="HV119" i="1"/>
  <c r="HW119" i="1"/>
  <c r="HU119" i="1"/>
  <c r="HX119" i="1"/>
  <c r="EB289" i="1"/>
  <c r="ED289" i="1"/>
  <c r="EC289" i="1"/>
  <c r="EA289" i="1"/>
  <c r="HX140" i="1"/>
  <c r="HU140" i="1"/>
  <c r="HV140" i="1"/>
  <c r="HQ140" i="1"/>
  <c r="HS140" i="1"/>
  <c r="HT140" i="1"/>
  <c r="HR140" i="1"/>
  <c r="HW140" i="1"/>
  <c r="DW145" i="1"/>
  <c r="HV145" i="1"/>
  <c r="HR145" i="1"/>
  <c r="HW145" i="1"/>
  <c r="HX145" i="1"/>
  <c r="HS145" i="1"/>
  <c r="HQ145" i="1"/>
  <c r="HU145" i="1"/>
  <c r="HT145" i="1"/>
  <c r="DW155" i="1"/>
  <c r="HX155" i="1"/>
  <c r="HV155" i="1"/>
  <c r="HQ155" i="1"/>
  <c r="HU155" i="1"/>
  <c r="HR155" i="1"/>
  <c r="HS155" i="1"/>
  <c r="HW155" i="1"/>
  <c r="HT155" i="1"/>
  <c r="HX136" i="1"/>
  <c r="HQ136" i="1"/>
  <c r="HS136" i="1"/>
  <c r="HU136" i="1"/>
  <c r="HW136" i="1"/>
  <c r="HS111" i="1"/>
  <c r="HR111" i="1"/>
  <c r="HT111" i="1"/>
  <c r="HV111" i="1"/>
  <c r="HW111" i="1"/>
  <c r="HU111" i="1"/>
  <c r="HX111" i="1"/>
  <c r="HR150" i="1"/>
  <c r="HX150" i="1"/>
  <c r="HU150" i="1"/>
  <c r="HW150" i="1"/>
  <c r="HT150" i="1"/>
  <c r="HV150" i="1"/>
  <c r="HS115" i="1"/>
  <c r="HW115" i="1"/>
  <c r="HQ115" i="1"/>
  <c r="HU115" i="1"/>
  <c r="EC283" i="1"/>
  <c r="EB283" i="1"/>
  <c r="ED283" i="1"/>
  <c r="EA283" i="1"/>
  <c r="DW152" i="1"/>
  <c r="DX152" i="1"/>
  <c r="HX152" i="1"/>
  <c r="HQ152" i="1"/>
  <c r="HR152" i="1"/>
  <c r="HS152" i="1"/>
  <c r="HT152" i="1"/>
  <c r="HV152" i="1"/>
  <c r="HU152" i="1"/>
  <c r="HW152" i="1"/>
  <c r="HX146" i="1"/>
  <c r="HU146" i="1"/>
  <c r="HR146" i="1"/>
  <c r="HV146" i="1"/>
  <c r="HW146" i="1"/>
  <c r="HT146" i="1"/>
  <c r="HR110" i="1"/>
  <c r="HX110" i="1"/>
  <c r="HV110" i="1"/>
  <c r="HT110" i="1"/>
  <c r="EB279" i="1"/>
  <c r="ED279" i="1"/>
  <c r="EC279" i="1"/>
  <c r="EA279" i="1"/>
  <c r="DT279" i="1"/>
  <c r="DW148" i="1"/>
  <c r="DX148" i="1"/>
  <c r="HX148" i="1"/>
  <c r="HU148" i="1"/>
  <c r="HV148" i="1"/>
  <c r="HT148" i="1"/>
  <c r="HW148" i="1"/>
  <c r="HR148" i="1"/>
  <c r="DW116" i="1"/>
  <c r="DX116" i="1"/>
  <c r="HX116" i="1"/>
  <c r="HU116" i="1"/>
  <c r="HT116" i="1"/>
  <c r="HR116" i="1"/>
  <c r="HW116" i="1"/>
  <c r="HV116" i="1"/>
  <c r="DW153" i="1"/>
  <c r="HV153" i="1"/>
  <c r="HR153" i="1"/>
  <c r="HW153" i="1"/>
  <c r="HX153" i="1"/>
  <c r="HS153" i="1"/>
  <c r="HQ153" i="1"/>
  <c r="HU153" i="1"/>
  <c r="HT153" i="1"/>
  <c r="DW133" i="1"/>
  <c r="DX133" i="1"/>
  <c r="HU133" i="1"/>
  <c r="HW133" i="1"/>
  <c r="HS133" i="1"/>
  <c r="HQ133" i="1"/>
  <c r="HX142" i="1"/>
  <c r="HQ142" i="1"/>
  <c r="HU142" i="1"/>
  <c r="HV142" i="1"/>
  <c r="HS142" i="1"/>
  <c r="HW142" i="1"/>
  <c r="DW137" i="1"/>
  <c r="HV137" i="1"/>
  <c r="HR137" i="1"/>
  <c r="HW137" i="1"/>
  <c r="HX137" i="1"/>
  <c r="HS137" i="1"/>
  <c r="HQ137" i="1"/>
  <c r="HU137" i="1"/>
  <c r="HT137" i="1"/>
  <c r="DW141" i="1"/>
  <c r="DX141" i="1"/>
  <c r="HU141" i="1"/>
  <c r="HV141" i="1"/>
  <c r="HW141" i="1"/>
  <c r="HX141" i="1"/>
  <c r="HT141" i="1"/>
  <c r="HR141" i="1"/>
  <c r="HS151" i="1"/>
  <c r="HR151" i="1"/>
  <c r="HT151" i="1"/>
  <c r="HV151" i="1"/>
  <c r="HW151" i="1"/>
  <c r="HU151" i="1"/>
  <c r="HX151" i="1"/>
  <c r="HQ151" i="1"/>
  <c r="DW121" i="1"/>
  <c r="DX121" i="1"/>
  <c r="HV121" i="1"/>
  <c r="HR121" i="1"/>
  <c r="HW121" i="1"/>
  <c r="HX121" i="1"/>
  <c r="HS121" i="1"/>
  <c r="HQ121" i="1"/>
  <c r="HU121" i="1"/>
  <c r="HT121" i="1"/>
  <c r="ED280" i="1"/>
  <c r="EB280" i="1"/>
  <c r="EA280" i="1"/>
  <c r="EC280" i="1"/>
  <c r="DT280" i="1"/>
  <c r="HQ160" i="1"/>
  <c r="DW112" i="1"/>
  <c r="DX112" i="1"/>
  <c r="HX112" i="1"/>
  <c r="HQ112" i="1"/>
  <c r="HS112" i="1"/>
  <c r="HU112" i="1"/>
  <c r="HV112" i="1"/>
  <c r="HW112" i="1"/>
  <c r="DW125" i="1"/>
  <c r="DX125" i="1"/>
  <c r="HU125" i="1"/>
  <c r="HV125" i="1"/>
  <c r="HW125" i="1"/>
  <c r="HX125" i="1"/>
  <c r="HS125" i="1"/>
  <c r="HQ125" i="1"/>
  <c r="ED285" i="1"/>
  <c r="EB285" i="1"/>
  <c r="EA285" i="1"/>
  <c r="EC285" i="1"/>
  <c r="DT285" i="1"/>
  <c r="EV110" i="1"/>
  <c r="DW143" i="1"/>
  <c r="DX143" i="1"/>
  <c r="HR143" i="1"/>
  <c r="HT143" i="1"/>
  <c r="HV143" i="1"/>
  <c r="HW143" i="1"/>
  <c r="HU143" i="1"/>
  <c r="HX143" i="1"/>
  <c r="DW114" i="1"/>
  <c r="DX114" i="1"/>
  <c r="HX114" i="1"/>
  <c r="HV114" i="1"/>
  <c r="HR114" i="1"/>
  <c r="HW114" i="1"/>
  <c r="HT114" i="1"/>
  <c r="DW118" i="1"/>
  <c r="DX118" i="1"/>
  <c r="HX118" i="1"/>
  <c r="HQ118" i="1"/>
  <c r="HU118" i="1"/>
  <c r="HS118" i="1"/>
  <c r="HW118" i="1"/>
  <c r="DW159" i="1"/>
  <c r="DX159" i="1"/>
  <c r="HR159" i="1"/>
  <c r="HX159" i="1"/>
  <c r="HV159" i="1"/>
  <c r="HT159" i="1"/>
  <c r="HX122" i="1"/>
  <c r="HR122" i="1"/>
  <c r="HV122" i="1"/>
  <c r="HT122" i="1"/>
  <c r="DW127" i="1"/>
  <c r="DX127" i="1"/>
  <c r="HR127" i="1"/>
  <c r="HT127" i="1"/>
  <c r="HV127" i="1"/>
  <c r="HW127" i="1"/>
  <c r="HX127" i="1"/>
  <c r="ED286" i="1"/>
  <c r="EC286" i="1"/>
  <c r="EA286" i="1"/>
  <c r="EB286" i="1"/>
  <c r="EV139" i="1"/>
  <c r="HU117" i="1"/>
  <c r="HV117" i="1"/>
  <c r="HW117" i="1"/>
  <c r="HX117" i="1"/>
  <c r="HS117" i="1"/>
  <c r="HQ117" i="1"/>
  <c r="HT117" i="1"/>
  <c r="HR117" i="1"/>
  <c r="HS147" i="1"/>
  <c r="HT147" i="1"/>
  <c r="HV147" i="1"/>
  <c r="HW147" i="1"/>
  <c r="HX147" i="1"/>
  <c r="HR147" i="1"/>
  <c r="HQ147" i="1"/>
  <c r="HU147" i="1"/>
  <c r="HX124" i="1"/>
  <c r="HU124" i="1"/>
  <c r="HQ124" i="1"/>
  <c r="HR124" i="1"/>
  <c r="HS124" i="1"/>
  <c r="HT124" i="1"/>
  <c r="HV124" i="1"/>
  <c r="HW124" i="1"/>
  <c r="DW129" i="1"/>
  <c r="DX129" i="1"/>
  <c r="HW129" i="1"/>
  <c r="HX129" i="1"/>
  <c r="HS129" i="1"/>
  <c r="HQ129" i="1"/>
  <c r="HU129" i="1"/>
  <c r="DW120" i="1"/>
  <c r="DX120" i="1"/>
  <c r="HX120" i="1"/>
  <c r="HR120" i="1"/>
  <c r="HT120" i="1"/>
  <c r="HU120" i="1"/>
  <c r="HV120" i="1"/>
  <c r="HW120" i="1"/>
  <c r="HX126" i="1"/>
  <c r="HS126" i="1"/>
  <c r="HQ126" i="1"/>
  <c r="HU126" i="1"/>
  <c r="HW126" i="1"/>
  <c r="EB284" i="1"/>
  <c r="ED284" i="1"/>
  <c r="EC284" i="1"/>
  <c r="EA284" i="1"/>
  <c r="HS139" i="1"/>
  <c r="HW139" i="1"/>
  <c r="HQ139" i="1"/>
  <c r="HU139" i="1"/>
  <c r="HX130" i="1"/>
  <c r="HV130" i="1"/>
  <c r="HU130" i="1"/>
  <c r="HR130" i="1"/>
  <c r="HW130" i="1"/>
  <c r="HT130" i="1"/>
  <c r="HX132" i="1"/>
  <c r="HU132" i="1"/>
  <c r="HQ132" i="1"/>
  <c r="HS132" i="1"/>
  <c r="HT132" i="1"/>
  <c r="HV132" i="1"/>
  <c r="HW132" i="1"/>
  <c r="HU149" i="1"/>
  <c r="HV149" i="1"/>
  <c r="HW149" i="1"/>
  <c r="HX149" i="1"/>
  <c r="HS149" i="1"/>
  <c r="HQ149" i="1"/>
  <c r="HT149" i="1"/>
  <c r="HR149" i="1"/>
  <c r="DW156" i="1"/>
  <c r="DX156" i="1"/>
  <c r="HT156" i="1"/>
  <c r="HV156" i="1"/>
  <c r="HX156" i="1"/>
  <c r="HR156" i="1"/>
  <c r="HT131" i="1"/>
  <c r="HV131" i="1"/>
  <c r="HW131" i="1"/>
  <c r="HX131" i="1"/>
  <c r="HR131" i="1"/>
  <c r="HU131" i="1"/>
  <c r="HX138" i="1"/>
  <c r="HQ138" i="1"/>
  <c r="HV138" i="1"/>
  <c r="HS138" i="1"/>
  <c r="HW138" i="1"/>
  <c r="HU138" i="1"/>
  <c r="HX157" i="1"/>
  <c r="HU157" i="1"/>
  <c r="HQ157" i="1"/>
  <c r="HR157" i="1"/>
  <c r="HS157" i="1"/>
  <c r="HT157" i="1"/>
  <c r="HV157" i="1"/>
  <c r="HW157" i="1"/>
  <c r="EC282" i="1"/>
  <c r="ED282" i="1"/>
  <c r="EA282" i="1"/>
  <c r="EB282" i="1"/>
  <c r="EV119" i="1"/>
  <c r="EV146" i="1"/>
  <c r="ED278" i="1"/>
  <c r="EC278" i="1"/>
  <c r="EA278" i="1"/>
  <c r="EB278" i="1"/>
  <c r="ED275" i="1"/>
  <c r="EA275" i="1"/>
  <c r="EC275" i="1"/>
  <c r="EB275" i="1"/>
  <c r="DW142" i="1"/>
  <c r="DX142" i="1"/>
  <c r="DW151" i="1"/>
  <c r="DX151" i="1"/>
  <c r="EA268" i="1"/>
  <c r="EB268" i="1"/>
  <c r="EC268" i="1"/>
  <c r="ED268" i="1"/>
  <c r="EB270" i="1"/>
  <c r="EC270" i="1"/>
  <c r="ED270" i="1"/>
  <c r="EA270" i="1"/>
  <c r="ED276" i="1"/>
  <c r="EB276" i="1"/>
  <c r="EC276" i="1"/>
  <c r="EA276" i="1"/>
  <c r="EB267" i="1"/>
  <c r="EA267" i="1"/>
  <c r="ED267" i="1"/>
  <c r="EC267" i="1"/>
  <c r="DW122" i="1"/>
  <c r="DX122" i="1"/>
  <c r="DW147" i="1"/>
  <c r="DX147" i="1"/>
  <c r="ED266" i="1"/>
  <c r="EB266" i="1"/>
  <c r="EA266" i="1"/>
  <c r="DT266" i="1"/>
  <c r="EC266" i="1"/>
  <c r="EB274" i="1"/>
  <c r="EA274" i="1"/>
  <c r="EC274" i="1"/>
  <c r="ED274" i="1"/>
  <c r="EV125" i="1"/>
  <c r="DW124" i="1"/>
  <c r="DW126" i="1"/>
  <c r="DX126" i="1"/>
  <c r="ED273" i="1"/>
  <c r="EB273" i="1"/>
  <c r="EA273" i="1"/>
  <c r="EC273" i="1"/>
  <c r="DT273" i="1"/>
  <c r="EC277" i="1"/>
  <c r="ED277" i="1"/>
  <c r="EA277" i="1"/>
  <c r="EB277" i="1"/>
  <c r="DT277" i="1"/>
  <c r="DW128" i="1"/>
  <c r="DX128" i="1"/>
  <c r="DW117" i="1"/>
  <c r="DX117" i="1"/>
  <c r="DW130" i="1"/>
  <c r="DX130" i="1"/>
  <c r="DW132" i="1"/>
  <c r="DX132" i="1"/>
  <c r="DW149" i="1"/>
  <c r="DX149" i="1"/>
  <c r="DW131" i="1"/>
  <c r="DX131" i="1"/>
  <c r="DW138" i="1"/>
  <c r="DX138" i="1"/>
  <c r="DW157" i="1"/>
  <c r="EC271" i="1"/>
  <c r="EA271" i="1"/>
  <c r="EB271" i="1"/>
  <c r="ED271" i="1"/>
  <c r="DT271" i="1"/>
  <c r="EV116" i="1"/>
  <c r="DW144" i="1"/>
  <c r="DX144" i="1"/>
  <c r="DW135" i="1"/>
  <c r="DX135" i="1"/>
  <c r="EA272" i="1"/>
  <c r="EB272" i="1"/>
  <c r="ED272" i="1"/>
  <c r="EC272" i="1"/>
  <c r="EV148" i="1"/>
  <c r="DW134" i="1"/>
  <c r="DX134" i="1"/>
  <c r="DW139" i="1"/>
  <c r="DX139" i="1"/>
  <c r="DW119" i="1"/>
  <c r="DX119" i="1"/>
  <c r="EV137" i="1"/>
  <c r="DW146" i="1"/>
  <c r="DX146" i="1"/>
  <c r="DW110" i="1"/>
  <c r="DX110" i="1"/>
  <c r="EC269" i="1"/>
  <c r="EA269" i="1"/>
  <c r="ED269" i="1"/>
  <c r="EB269" i="1"/>
  <c r="DT269" i="1"/>
  <c r="DW140" i="1"/>
  <c r="DX140" i="1"/>
  <c r="DW136" i="1"/>
  <c r="DX136" i="1"/>
  <c r="DW111" i="1"/>
  <c r="DX111" i="1"/>
  <c r="DW150" i="1"/>
  <c r="DX150" i="1"/>
  <c r="DW115" i="1"/>
  <c r="DX115" i="1"/>
  <c r="EB265" i="1"/>
  <c r="EC265" i="1"/>
  <c r="ED265" i="1"/>
  <c r="EA265" i="1"/>
  <c r="DT265" i="1"/>
  <c r="EV115" i="1"/>
  <c r="EV112" i="1"/>
  <c r="EA263" i="1"/>
  <c r="EC263" i="1"/>
  <c r="EB263" i="1"/>
  <c r="ED263" i="1"/>
  <c r="ED264" i="1"/>
  <c r="EB264" i="1"/>
  <c r="EA264" i="1"/>
  <c r="EC264" i="1"/>
  <c r="EC241" i="1"/>
  <c r="DT241" i="1"/>
  <c r="EC260" i="1"/>
  <c r="EB260" i="1"/>
  <c r="EA260" i="1"/>
  <c r="ED260" i="1"/>
  <c r="EC261" i="1"/>
  <c r="EB261" i="1"/>
  <c r="ED261" i="1"/>
  <c r="EA261" i="1"/>
  <c r="EC262" i="1"/>
  <c r="EA262" i="1"/>
  <c r="EB262" i="1"/>
  <c r="ED262" i="1"/>
  <c r="DT262" i="1"/>
  <c r="EV121" i="1"/>
  <c r="EV136" i="1"/>
  <c r="EV150" i="1"/>
  <c r="EV158" i="1"/>
  <c r="EA251" i="1"/>
  <c r="EC251" i="1"/>
  <c r="EB251" i="1"/>
  <c r="ED251" i="1"/>
  <c r="EV117" i="1"/>
  <c r="EV129" i="1"/>
  <c r="EV159" i="1"/>
  <c r="EV157" i="1"/>
  <c r="EA254" i="1"/>
  <c r="EB254" i="1"/>
  <c r="EC254" i="1"/>
  <c r="ED254" i="1"/>
  <c r="ED250" i="1"/>
  <c r="EC250" i="1"/>
  <c r="EA250" i="1"/>
  <c r="EB250" i="1"/>
  <c r="EV133" i="1"/>
  <c r="EV141" i="1"/>
  <c r="EC252" i="1"/>
  <c r="EA252" i="1"/>
  <c r="EB252" i="1"/>
  <c r="ED252" i="1"/>
  <c r="ED259" i="1"/>
  <c r="EA259" i="1"/>
  <c r="EB259" i="1"/>
  <c r="EC259" i="1"/>
  <c r="EV145" i="1"/>
  <c r="EC256" i="1"/>
  <c r="EA256" i="1"/>
  <c r="ED256" i="1"/>
  <c r="EB256" i="1"/>
  <c r="EC257" i="1"/>
  <c r="EA257" i="1"/>
  <c r="ED257" i="1"/>
  <c r="EB257" i="1"/>
  <c r="EC258" i="1"/>
  <c r="ED258" i="1"/>
  <c r="EB258" i="1"/>
  <c r="EA258" i="1"/>
  <c r="EV152" i="1"/>
  <c r="EV120" i="1"/>
  <c r="EV147" i="1"/>
  <c r="EV143" i="1"/>
  <c r="ED255" i="1"/>
  <c r="EB255" i="1"/>
  <c r="EA255" i="1"/>
  <c r="EC255" i="1"/>
  <c r="ED249" i="1"/>
  <c r="EB249" i="1"/>
  <c r="EA249" i="1"/>
  <c r="EC249" i="1"/>
  <c r="EV149" i="1"/>
  <c r="EW160" i="1"/>
  <c r="EV155" i="1"/>
  <c r="EA248" i="1"/>
  <c r="ED248" i="1"/>
  <c r="EB248" i="1"/>
  <c r="EC248" i="1"/>
  <c r="EV128" i="1"/>
  <c r="EV124" i="1"/>
  <c r="EV153" i="1"/>
  <c r="EV111" i="1"/>
  <c r="EV123" i="1"/>
  <c r="EV156" i="1"/>
  <c r="EC253" i="1"/>
  <c r="EA253" i="1"/>
  <c r="ED253" i="1"/>
  <c r="EB253" i="1"/>
  <c r="EV131" i="1"/>
  <c r="EV118" i="1"/>
  <c r="EV130" i="1"/>
  <c r="EV114" i="1"/>
  <c r="EV113" i="1"/>
  <c r="EV127" i="1"/>
  <c r="DV160" i="1"/>
  <c r="ED243" i="1"/>
  <c r="EC243" i="1"/>
  <c r="EA243" i="1"/>
  <c r="EB243" i="1"/>
  <c r="EB247" i="1"/>
  <c r="ED247" i="1"/>
  <c r="EA247" i="1"/>
  <c r="EC247" i="1"/>
  <c r="ED246" i="1"/>
  <c r="EB246" i="1"/>
  <c r="EC246" i="1"/>
  <c r="EA246" i="1"/>
  <c r="GS160" i="1"/>
  <c r="FC160" i="1"/>
  <c r="FD160" i="1"/>
  <c r="GU160" i="1"/>
  <c r="GV160" i="1"/>
  <c r="GW160" i="1"/>
  <c r="GX160" i="1"/>
  <c r="GY160" i="1"/>
  <c r="GT150" i="1"/>
  <c r="EB245" i="1"/>
  <c r="EC245" i="1"/>
  <c r="EA245" i="1"/>
  <c r="ED245" i="1"/>
  <c r="ED244" i="1"/>
  <c r="EA244" i="1"/>
  <c r="EB244" i="1"/>
  <c r="EC244" i="1"/>
  <c r="EC160" i="1"/>
  <c r="ED160" i="1"/>
  <c r="EB242" i="1"/>
  <c r="EC242" i="1"/>
  <c r="EA242" i="1"/>
  <c r="ED242" i="1"/>
  <c r="DJ160" i="1"/>
  <c r="DI160" i="1"/>
  <c r="ED241" i="1"/>
  <c r="EA241" i="1"/>
  <c r="EB241" i="1"/>
  <c r="ED190" i="1"/>
  <c r="EA190" i="1"/>
  <c r="EB190" i="1"/>
  <c r="EC190" i="1"/>
  <c r="EB220" i="1"/>
  <c r="EC220" i="1"/>
  <c r="EA220" i="1"/>
  <c r="ED220" i="1"/>
  <c r="EB170" i="1"/>
  <c r="EA170" i="1"/>
  <c r="ED170" i="1"/>
  <c r="EC170" i="1"/>
  <c r="ED177" i="1"/>
  <c r="EB177" i="1"/>
  <c r="EA177" i="1"/>
  <c r="EC177" i="1"/>
  <c r="EB199" i="1"/>
  <c r="EC199" i="1"/>
  <c r="ED199" i="1"/>
  <c r="EA199" i="1"/>
  <c r="ED207" i="1"/>
  <c r="EB207" i="1"/>
  <c r="EA207" i="1"/>
  <c r="EC207" i="1"/>
  <c r="EA185" i="1"/>
  <c r="EB185" i="1"/>
  <c r="EC185" i="1"/>
  <c r="ED185" i="1"/>
  <c r="ED223" i="1"/>
  <c r="EC223" i="1"/>
  <c r="EB223" i="1"/>
  <c r="EA223" i="1"/>
  <c r="EC169" i="1"/>
  <c r="EB169" i="1"/>
  <c r="ED169" i="1"/>
  <c r="EA169" i="1"/>
  <c r="ED202" i="1"/>
  <c r="EA202" i="1"/>
  <c r="EB202" i="1"/>
  <c r="EC202" i="1"/>
  <c r="ED211" i="1"/>
  <c r="EC211" i="1"/>
  <c r="EB211" i="1"/>
  <c r="EA211" i="1"/>
  <c r="ED163" i="1"/>
  <c r="EC163" i="1"/>
  <c r="EB163" i="1"/>
  <c r="EA163" i="1"/>
  <c r="ED172" i="1"/>
  <c r="EB172" i="1"/>
  <c r="EC172" i="1"/>
  <c r="EA172" i="1"/>
  <c r="ED182" i="1"/>
  <c r="EB182" i="1"/>
  <c r="EC182" i="1"/>
  <c r="EA182" i="1"/>
  <c r="ED195" i="1"/>
  <c r="EC195" i="1"/>
  <c r="EB195" i="1"/>
  <c r="EA195" i="1"/>
  <c r="EA196" i="1"/>
  <c r="ED196" i="1"/>
  <c r="EB196" i="1"/>
  <c r="EC196" i="1"/>
  <c r="ED204" i="1"/>
  <c r="EA204" i="1"/>
  <c r="EB204" i="1"/>
  <c r="EC204" i="1"/>
  <c r="EA231" i="1"/>
  <c r="EC231" i="1"/>
  <c r="EB231" i="1"/>
  <c r="ED231" i="1"/>
  <c r="ED238" i="1"/>
  <c r="EC238" i="1"/>
  <c r="EB238" i="1"/>
  <c r="EA238" i="1"/>
  <c r="EA210" i="1"/>
  <c r="EB210" i="1"/>
  <c r="ED210" i="1"/>
  <c r="EC210" i="1"/>
  <c r="EB232" i="1"/>
  <c r="ED232" i="1"/>
  <c r="EA232" i="1"/>
  <c r="EC232" i="1"/>
  <c r="CU160" i="1"/>
  <c r="CT160" i="1"/>
  <c r="EA174" i="1"/>
  <c r="EC174" i="1"/>
  <c r="ED174" i="1"/>
  <c r="EB174" i="1"/>
  <c r="EB186" i="1"/>
  <c r="EA186" i="1"/>
  <c r="EC186" i="1"/>
  <c r="ED186" i="1"/>
  <c r="ED226" i="1"/>
  <c r="EA226" i="1"/>
  <c r="EB226" i="1"/>
  <c r="EC226" i="1"/>
  <c r="ED173" i="1"/>
  <c r="EA173" i="1"/>
  <c r="EC173" i="1"/>
  <c r="EB173" i="1"/>
  <c r="EC221" i="1"/>
  <c r="EB221" i="1"/>
  <c r="ED221" i="1"/>
  <c r="EA221" i="1"/>
  <c r="EA164" i="1"/>
  <c r="ED164" i="1"/>
  <c r="EC164" i="1"/>
  <c r="EB164" i="1"/>
  <c r="EA189" i="1"/>
  <c r="ED189" i="1"/>
  <c r="EB189" i="1"/>
  <c r="EC189" i="1"/>
  <c r="EC216" i="1"/>
  <c r="EB216" i="1"/>
  <c r="EA216" i="1"/>
  <c r="ED216" i="1"/>
  <c r="EA162" i="1"/>
  <c r="EC162" i="1"/>
  <c r="EB162" i="1"/>
  <c r="ED162" i="1"/>
  <c r="AN146" i="1"/>
  <c r="EC179" i="1"/>
  <c r="EA179" i="1"/>
  <c r="EB179" i="1"/>
  <c r="ED179" i="1"/>
  <c r="ED181" i="1"/>
  <c r="EC181" i="1"/>
  <c r="EB181" i="1"/>
  <c r="EA181" i="1"/>
  <c r="ED194" i="1"/>
  <c r="EB194" i="1"/>
  <c r="EC194" i="1"/>
  <c r="EA194" i="1"/>
  <c r="ED200" i="1"/>
  <c r="EC200" i="1"/>
  <c r="EB200" i="1"/>
  <c r="EA200" i="1"/>
  <c r="ED203" i="1"/>
  <c r="EC203" i="1"/>
  <c r="EB203" i="1"/>
  <c r="EA203" i="1"/>
  <c r="ED240" i="1"/>
  <c r="EC240" i="1"/>
  <c r="EB240" i="1"/>
  <c r="EA240" i="1"/>
  <c r="EB212" i="1"/>
  <c r="ED212" i="1"/>
  <c r="EA212" i="1"/>
  <c r="EC212" i="1"/>
  <c r="EA230" i="1"/>
  <c r="ED230" i="1"/>
  <c r="EB230" i="1"/>
  <c r="EC230" i="1"/>
  <c r="EB224" i="1"/>
  <c r="ED224" i="1"/>
  <c r="EA224" i="1"/>
  <c r="EC224" i="1"/>
  <c r="CS160" i="1"/>
  <c r="EC168" i="1"/>
  <c r="EA168" i="1"/>
  <c r="EB168" i="1"/>
  <c r="ED168" i="1"/>
  <c r="ED222" i="1"/>
  <c r="EB222" i="1"/>
  <c r="EA222" i="1"/>
  <c r="EC222" i="1"/>
  <c r="EA214" i="1"/>
  <c r="ED214" i="1"/>
  <c r="EC214" i="1"/>
  <c r="EB214" i="1"/>
  <c r="EB192" i="1"/>
  <c r="EC192" i="1"/>
  <c r="EA192" i="1"/>
  <c r="ED192" i="1"/>
  <c r="EB208" i="1"/>
  <c r="EC208" i="1"/>
  <c r="ED208" i="1"/>
  <c r="EA208" i="1"/>
  <c r="ED191" i="1"/>
  <c r="EC191" i="1"/>
  <c r="EB191" i="1"/>
  <c r="EA191" i="1"/>
  <c r="EB217" i="1"/>
  <c r="EC217" i="1"/>
  <c r="EA217" i="1"/>
  <c r="ED217" i="1"/>
  <c r="ED213" i="1"/>
  <c r="EC213" i="1"/>
  <c r="EB213" i="1"/>
  <c r="EA213" i="1"/>
  <c r="EB183" i="1"/>
  <c r="EC183" i="1"/>
  <c r="EA183" i="1"/>
  <c r="ED183" i="1"/>
  <c r="EB219" i="1"/>
  <c r="EC219" i="1"/>
  <c r="ED219" i="1"/>
  <c r="EA219" i="1"/>
  <c r="ED161" i="1"/>
  <c r="EC161" i="1"/>
  <c r="EB161" i="1"/>
  <c r="EA161" i="1"/>
  <c r="EA180" i="1"/>
  <c r="ED180" i="1"/>
  <c r="EB180" i="1"/>
  <c r="EC180" i="1"/>
  <c r="EC176" i="1"/>
  <c r="ED176" i="1"/>
  <c r="EB176" i="1"/>
  <c r="EA176" i="1"/>
  <c r="EB178" i="1"/>
  <c r="ED178" i="1"/>
  <c r="EC178" i="1"/>
  <c r="EA178" i="1"/>
  <c r="ED188" i="1"/>
  <c r="EA188" i="1"/>
  <c r="EB188" i="1"/>
  <c r="EC188" i="1"/>
  <c r="EC201" i="1"/>
  <c r="ED201" i="1"/>
  <c r="EB201" i="1"/>
  <c r="EA201" i="1"/>
  <c r="EB237" i="1"/>
  <c r="EA237" i="1"/>
  <c r="EC237" i="1"/>
  <c r="ED237" i="1"/>
  <c r="EC236" i="1"/>
  <c r="EB236" i="1"/>
  <c r="EA236" i="1"/>
  <c r="ED236" i="1"/>
  <c r="ED228" i="1"/>
  <c r="EB228" i="1"/>
  <c r="EA228" i="1"/>
  <c r="EC228" i="1"/>
  <c r="EB209" i="1"/>
  <c r="EC209" i="1"/>
  <c r="EA209" i="1"/>
  <c r="ED209" i="1"/>
  <c r="CV141" i="1"/>
  <c r="EA160" i="1"/>
  <c r="EC198" i="1"/>
  <c r="ED198" i="1"/>
  <c r="EA198" i="1"/>
  <c r="EB198" i="1"/>
  <c r="EA233" i="1"/>
  <c r="ED233" i="1"/>
  <c r="EC233" i="1"/>
  <c r="EB233" i="1"/>
  <c r="EA184" i="1"/>
  <c r="EC184" i="1"/>
  <c r="ED184" i="1"/>
  <c r="EB184" i="1"/>
  <c r="ED239" i="1"/>
  <c r="EA239" i="1"/>
  <c r="EB239" i="1"/>
  <c r="EC239" i="1"/>
  <c r="EB166" i="1"/>
  <c r="EC166" i="1"/>
  <c r="ED166" i="1"/>
  <c r="EA166" i="1"/>
  <c r="EA197" i="1"/>
  <c r="ED197" i="1"/>
  <c r="EB197" i="1"/>
  <c r="EC197" i="1"/>
  <c r="ED227" i="1"/>
  <c r="EC227" i="1"/>
  <c r="EA227" i="1"/>
  <c r="EB227" i="1"/>
  <c r="ED171" i="1"/>
  <c r="EB171" i="1"/>
  <c r="EA171" i="1"/>
  <c r="EC171" i="1"/>
  <c r="EA205" i="1"/>
  <c r="EC205" i="1"/>
  <c r="ED205" i="1"/>
  <c r="EB205" i="1"/>
  <c r="ED234" i="1"/>
  <c r="EC234" i="1"/>
  <c r="EA234" i="1"/>
  <c r="EB234" i="1"/>
  <c r="ED165" i="1"/>
  <c r="EA165" i="1"/>
  <c r="EB165" i="1"/>
  <c r="EC165" i="1"/>
  <c r="EA167" i="1"/>
  <c r="EC167" i="1"/>
  <c r="EB167" i="1"/>
  <c r="ED167" i="1"/>
  <c r="EA187" i="1"/>
  <c r="EC187" i="1"/>
  <c r="ED187" i="1"/>
  <c r="EB187" i="1"/>
  <c r="EB175" i="1"/>
  <c r="EA175" i="1"/>
  <c r="EC175" i="1"/>
  <c r="ED175" i="1"/>
  <c r="EC193" i="1"/>
  <c r="EB193" i="1"/>
  <c r="EA193" i="1"/>
  <c r="ED193" i="1"/>
  <c r="EA206" i="1"/>
  <c r="ED206" i="1"/>
  <c r="EB206" i="1"/>
  <c r="EC206" i="1"/>
  <c r="ED225" i="1"/>
  <c r="EA225" i="1"/>
  <c r="EB225" i="1"/>
  <c r="EC225" i="1"/>
  <c r="EB229" i="1"/>
  <c r="EA229" i="1"/>
  <c r="ED229" i="1"/>
  <c r="EC229" i="1"/>
  <c r="EC218" i="1"/>
  <c r="EA218" i="1"/>
  <c r="EB218" i="1"/>
  <c r="ED218" i="1"/>
  <c r="EB235" i="1"/>
  <c r="ED235" i="1"/>
  <c r="EC235" i="1"/>
  <c r="EA235" i="1"/>
  <c r="FN143" i="1"/>
  <c r="FO143" i="1"/>
  <c r="EU140" i="1"/>
  <c r="ET140" i="1"/>
  <c r="ES140" i="1"/>
  <c r="GS147" i="1"/>
  <c r="FA147" i="1"/>
  <c r="EY147" i="1"/>
  <c r="EZ147" i="1"/>
  <c r="EZ126" i="1"/>
  <c r="FA126" i="1"/>
  <c r="EY126" i="1"/>
  <c r="ES129" i="1"/>
  <c r="ET129" i="1"/>
  <c r="ES121" i="1"/>
  <c r="ET121" i="1"/>
  <c r="ET158" i="1"/>
  <c r="ES158" i="1"/>
  <c r="EZ140" i="1"/>
  <c r="FA140" i="1"/>
  <c r="EY140" i="1"/>
  <c r="ET159" i="1"/>
  <c r="ES159" i="1"/>
  <c r="FA145" i="1"/>
  <c r="EY145" i="1"/>
  <c r="EZ145" i="1"/>
  <c r="EZ124" i="1"/>
  <c r="FA124" i="1"/>
  <c r="EY124" i="1"/>
  <c r="EU131" i="1"/>
  <c r="ES131" i="1"/>
  <c r="ET131" i="1"/>
  <c r="EZ112" i="1"/>
  <c r="FA112" i="1"/>
  <c r="EY112" i="1"/>
  <c r="EZ118" i="1"/>
  <c r="FA118" i="1"/>
  <c r="EY118" i="1"/>
  <c r="EZ150" i="1"/>
  <c r="FA150" i="1"/>
  <c r="EY150" i="1"/>
  <c r="EZ120" i="1"/>
  <c r="FA120" i="1"/>
  <c r="EY120" i="1"/>
  <c r="EZ148" i="1"/>
  <c r="FA148" i="1"/>
  <c r="EY148" i="1"/>
  <c r="EU144" i="1"/>
  <c r="ES144" i="1"/>
  <c r="ET144" i="1"/>
  <c r="ES130" i="1"/>
  <c r="ET130" i="1"/>
  <c r="FA138" i="1"/>
  <c r="EY138" i="1"/>
  <c r="EZ138" i="1"/>
  <c r="EZ125" i="1"/>
  <c r="FA125" i="1"/>
  <c r="EY125" i="1"/>
  <c r="ET142" i="1"/>
  <c r="ES142" i="1"/>
  <c r="GS113" i="1"/>
  <c r="FA113" i="1"/>
  <c r="EY113" i="1"/>
  <c r="EZ113" i="1"/>
  <c r="EZ144" i="1"/>
  <c r="FA144" i="1"/>
  <c r="EY144" i="1"/>
  <c r="EU158" i="1"/>
  <c r="EZ158" i="1"/>
  <c r="FA158" i="1"/>
  <c r="EY158" i="1"/>
  <c r="FA114" i="1"/>
  <c r="EY114" i="1"/>
  <c r="EZ114" i="1"/>
  <c r="EZ119" i="1"/>
  <c r="FA119" i="1"/>
  <c r="EY119" i="1"/>
  <c r="ES137" i="1"/>
  <c r="ET137" i="1"/>
  <c r="FA146" i="1"/>
  <c r="EY146" i="1"/>
  <c r="EZ146" i="1"/>
  <c r="EZ110" i="1"/>
  <c r="FA110" i="1"/>
  <c r="EY110" i="1"/>
  <c r="EZ128" i="1"/>
  <c r="FA128" i="1"/>
  <c r="EY128" i="1"/>
  <c r="ES143" i="1"/>
  <c r="ET143" i="1"/>
  <c r="FA115" i="1"/>
  <c r="EY115" i="1"/>
  <c r="EZ115" i="1"/>
  <c r="EU119" i="1"/>
  <c r="ES119" i="1"/>
  <c r="ET119" i="1"/>
  <c r="EU136" i="1"/>
  <c r="ES136" i="1"/>
  <c r="ET136" i="1"/>
  <c r="FA130" i="1"/>
  <c r="EY130" i="1"/>
  <c r="EZ130" i="1"/>
  <c r="EZ132" i="1"/>
  <c r="FA132" i="1"/>
  <c r="EY132" i="1"/>
  <c r="EU155" i="1"/>
  <c r="EW155" i="1"/>
  <c r="FA155" i="1"/>
  <c r="EY155" i="1"/>
  <c r="EZ155" i="1"/>
  <c r="EU152" i="1"/>
  <c r="ES152" i="1"/>
  <c r="ET152" i="1"/>
  <c r="EZ133" i="1"/>
  <c r="FA133" i="1"/>
  <c r="EY133" i="1"/>
  <c r="EZ142" i="1"/>
  <c r="FA142" i="1"/>
  <c r="EY142" i="1"/>
  <c r="ET149" i="1"/>
  <c r="ES149" i="1"/>
  <c r="FA137" i="1"/>
  <c r="EY137" i="1"/>
  <c r="EZ137" i="1"/>
  <c r="GS141" i="1"/>
  <c r="EZ141" i="1"/>
  <c r="FA141" i="1"/>
  <c r="EY141" i="1"/>
  <c r="EU151" i="1"/>
  <c r="ES151" i="1"/>
  <c r="ET151" i="1"/>
  <c r="GS151" i="1"/>
  <c r="EZ151" i="1"/>
  <c r="FA151" i="1"/>
  <c r="EY151" i="1"/>
  <c r="GS121" i="1"/>
  <c r="FA121" i="1"/>
  <c r="EY121" i="1"/>
  <c r="EZ121" i="1"/>
  <c r="EU124" i="1"/>
  <c r="EW124" i="1"/>
  <c r="ET124" i="1"/>
  <c r="ES124" i="1"/>
  <c r="ES128" i="1"/>
  <c r="ET128" i="1"/>
  <c r="FA156" i="1"/>
  <c r="EY156" i="1"/>
  <c r="EZ156" i="1"/>
  <c r="EU138" i="1"/>
  <c r="ES138" i="1"/>
  <c r="ET138" i="1"/>
  <c r="EU157" i="1"/>
  <c r="EW157" i="1"/>
  <c r="ET157" i="1"/>
  <c r="ES157" i="1"/>
  <c r="ET133" i="1"/>
  <c r="ES133" i="1"/>
  <c r="ET150" i="1"/>
  <c r="ES150" i="1"/>
  <c r="EZ135" i="1"/>
  <c r="FA135" i="1"/>
  <c r="EY135" i="1"/>
  <c r="EU117" i="1"/>
  <c r="ET117" i="1"/>
  <c r="ES117" i="1"/>
  <c r="EZ117" i="1"/>
  <c r="FA117" i="1"/>
  <c r="EY117" i="1"/>
  <c r="EQ152" i="1"/>
  <c r="EZ152" i="1"/>
  <c r="FA152" i="1"/>
  <c r="EY152" i="1"/>
  <c r="ES147" i="1"/>
  <c r="ET147" i="1"/>
  <c r="ES122" i="1"/>
  <c r="ET122" i="1"/>
  <c r="FA123" i="1"/>
  <c r="EY123" i="1"/>
  <c r="EZ123" i="1"/>
  <c r="EU115" i="1"/>
  <c r="ES115" i="1"/>
  <c r="ET115" i="1"/>
  <c r="ET132" i="1"/>
  <c r="ES132" i="1"/>
  <c r="FA153" i="1"/>
  <c r="EY153" i="1"/>
  <c r="EZ153" i="1"/>
  <c r="EU110" i="1"/>
  <c r="ET110" i="1"/>
  <c r="ES110" i="1"/>
  <c r="ES111" i="1"/>
  <c r="ET111" i="1"/>
  <c r="ES123" i="1"/>
  <c r="ET123" i="1"/>
  <c r="ES155" i="1"/>
  <c r="ET155" i="1"/>
  <c r="AN158" i="1"/>
  <c r="FA129" i="1"/>
  <c r="EY129" i="1"/>
  <c r="EZ129" i="1"/>
  <c r="EZ116" i="1"/>
  <c r="FA116" i="1"/>
  <c r="EY116" i="1"/>
  <c r="EZ149" i="1"/>
  <c r="FA149" i="1"/>
  <c r="EY149" i="1"/>
  <c r="GT131" i="1"/>
  <c r="FA131" i="1"/>
  <c r="EY131" i="1"/>
  <c r="EZ131" i="1"/>
  <c r="EU146" i="1"/>
  <c r="ES146" i="1"/>
  <c r="ET146" i="1"/>
  <c r="EZ157" i="1"/>
  <c r="FA157" i="1"/>
  <c r="EY157" i="1"/>
  <c r="EZ143" i="1"/>
  <c r="FA143" i="1"/>
  <c r="EY143" i="1"/>
  <c r="EU118" i="1"/>
  <c r="ET118" i="1"/>
  <c r="ES118" i="1"/>
  <c r="EU126" i="1"/>
  <c r="ET126" i="1"/>
  <c r="ES126" i="1"/>
  <c r="ET141" i="1"/>
  <c r="ES141" i="1"/>
  <c r="ET148" i="1"/>
  <c r="ES148" i="1"/>
  <c r="ET116" i="1"/>
  <c r="ES116" i="1"/>
  <c r="ES139" i="1"/>
  <c r="ET139" i="1"/>
  <c r="ET125" i="1"/>
  <c r="ES125" i="1"/>
  <c r="ES145" i="1"/>
  <c r="ET145" i="1"/>
  <c r="EU135" i="1"/>
  <c r="ES135" i="1"/>
  <c r="ET135" i="1"/>
  <c r="EU120" i="1"/>
  <c r="ES120" i="1"/>
  <c r="ET120" i="1"/>
  <c r="EZ136" i="1"/>
  <c r="FA136" i="1"/>
  <c r="EY136" i="1"/>
  <c r="EZ111" i="1"/>
  <c r="FA111" i="1"/>
  <c r="EY111" i="1"/>
  <c r="EU134" i="1"/>
  <c r="ET134" i="1"/>
  <c r="ES134" i="1"/>
  <c r="EZ134" i="1"/>
  <c r="FA134" i="1"/>
  <c r="EY134" i="1"/>
  <c r="FA139" i="1"/>
  <c r="EY139" i="1"/>
  <c r="EZ139" i="1"/>
  <c r="EU112" i="1"/>
  <c r="ES112" i="1"/>
  <c r="ET112" i="1"/>
  <c r="EU153" i="1"/>
  <c r="EW153" i="1"/>
  <c r="ES153" i="1"/>
  <c r="ET153" i="1"/>
  <c r="EZ159" i="1"/>
  <c r="FA159" i="1"/>
  <c r="EY159" i="1"/>
  <c r="FA122" i="1"/>
  <c r="EY122" i="1"/>
  <c r="EZ122" i="1"/>
  <c r="GT127" i="1"/>
  <c r="EZ127" i="1"/>
  <c r="FA127" i="1"/>
  <c r="EY127" i="1"/>
  <c r="EU114" i="1"/>
  <c r="ES114" i="1"/>
  <c r="ET114" i="1"/>
  <c r="EU113" i="1"/>
  <c r="ES113" i="1"/>
  <c r="ET113" i="1"/>
  <c r="ES127" i="1"/>
  <c r="ET127" i="1"/>
  <c r="EU156" i="1"/>
  <c r="ES156" i="1"/>
  <c r="ET156" i="1"/>
  <c r="EU132" i="1"/>
  <c r="EU111" i="1"/>
  <c r="EU121" i="1"/>
  <c r="EU128" i="1"/>
  <c r="EU150" i="1"/>
  <c r="EU141" i="1"/>
  <c r="EU130" i="1"/>
  <c r="EU142" i="1"/>
  <c r="EU116" i="1"/>
  <c r="EU137" i="1"/>
  <c r="EW137" i="1"/>
  <c r="EU122" i="1"/>
  <c r="EU123" i="1"/>
  <c r="EU129" i="1"/>
  <c r="EP152" i="1"/>
  <c r="EU159" i="1"/>
  <c r="EU133" i="1"/>
  <c r="EU139" i="1"/>
  <c r="EU125" i="1"/>
  <c r="EU145" i="1"/>
  <c r="EW145" i="1"/>
  <c r="EU148" i="1"/>
  <c r="EU147" i="1"/>
  <c r="EU143" i="1"/>
  <c r="EU127" i="1"/>
  <c r="EU149" i="1"/>
  <c r="EP131" i="1"/>
  <c r="EQ131" i="1"/>
  <c r="EQ142" i="1"/>
  <c r="EP142" i="1"/>
  <c r="EQ144" i="1"/>
  <c r="EP144" i="1"/>
  <c r="EP130" i="1"/>
  <c r="EQ130" i="1"/>
  <c r="EQ126" i="1"/>
  <c r="EP126" i="1"/>
  <c r="EP124" i="1"/>
  <c r="EQ124" i="1"/>
  <c r="EQ149" i="1"/>
  <c r="EP149" i="1"/>
  <c r="EP136" i="1"/>
  <c r="EQ136" i="1"/>
  <c r="EQ157" i="1"/>
  <c r="EP157" i="1"/>
  <c r="EP156" i="1"/>
  <c r="EQ156" i="1"/>
  <c r="EQ120" i="1"/>
  <c r="EP120" i="1"/>
  <c r="EP113" i="1"/>
  <c r="EQ113" i="1"/>
  <c r="EP117" i="1"/>
  <c r="EQ117" i="1"/>
  <c r="EP138" i="1"/>
  <c r="EQ138" i="1"/>
  <c r="EQ139" i="1"/>
  <c r="EP139" i="1"/>
  <c r="EQ128" i="1"/>
  <c r="EP128" i="1"/>
  <c r="EQ150" i="1"/>
  <c r="EP150" i="1"/>
  <c r="EP146" i="1"/>
  <c r="EQ146" i="1"/>
  <c r="EP147" i="1"/>
  <c r="EQ147" i="1"/>
  <c r="EQ115" i="1"/>
  <c r="EP115" i="1"/>
  <c r="EP129" i="1"/>
  <c r="EQ129" i="1"/>
  <c r="FN135" i="1"/>
  <c r="FO135" i="1"/>
  <c r="EQ135" i="1"/>
  <c r="EP135" i="1"/>
  <c r="EP110" i="1"/>
  <c r="EQ110" i="1"/>
  <c r="EQ151" i="1"/>
  <c r="EP151" i="1"/>
  <c r="EQ140" i="1"/>
  <c r="EP140" i="1"/>
  <c r="EP122" i="1"/>
  <c r="EQ122" i="1"/>
  <c r="EP159" i="1"/>
  <c r="EQ159" i="1"/>
  <c r="EP153" i="1"/>
  <c r="EQ153" i="1"/>
  <c r="EP141" i="1"/>
  <c r="EQ141" i="1"/>
  <c r="EQ121" i="1"/>
  <c r="EP121" i="1"/>
  <c r="EP134" i="1"/>
  <c r="EQ134" i="1"/>
  <c r="EP137" i="1"/>
  <c r="EQ137" i="1"/>
  <c r="EQ118" i="1"/>
  <c r="EP118" i="1"/>
  <c r="EQ127" i="1"/>
  <c r="EP127" i="1"/>
  <c r="EQ132" i="1"/>
  <c r="EP132" i="1"/>
  <c r="EQ143" i="1"/>
  <c r="EP143" i="1"/>
  <c r="EQ119" i="1"/>
  <c r="EP119" i="1"/>
  <c r="EQ112" i="1"/>
  <c r="EP112" i="1"/>
  <c r="EP155" i="1"/>
  <c r="EQ155" i="1"/>
  <c r="EQ145" i="1"/>
  <c r="EP145" i="1"/>
  <c r="EP125" i="1"/>
  <c r="EQ125" i="1"/>
  <c r="BO150" i="1"/>
  <c r="DG150" i="1"/>
  <c r="EQ133" i="1"/>
  <c r="EP133" i="1"/>
  <c r="EP123" i="1"/>
  <c r="EQ123" i="1"/>
  <c r="EQ116" i="1"/>
  <c r="EP116" i="1"/>
  <c r="EP148" i="1"/>
  <c r="EQ148" i="1"/>
  <c r="EP114" i="1"/>
  <c r="EQ114" i="1"/>
  <c r="EQ111" i="1"/>
  <c r="EP111" i="1"/>
  <c r="EP158" i="1"/>
  <c r="EQ158" i="1"/>
  <c r="FN124" i="1"/>
  <c r="FO124" i="1"/>
  <c r="EL149" i="1"/>
  <c r="EK149" i="1"/>
  <c r="EM149" i="1"/>
  <c r="EO149" i="1"/>
  <c r="EO111" i="1"/>
  <c r="EL111" i="1"/>
  <c r="EM111" i="1"/>
  <c r="EK111" i="1"/>
  <c r="EM138" i="1"/>
  <c r="EL138" i="1"/>
  <c r="EK138" i="1"/>
  <c r="EO138" i="1"/>
  <c r="AN118" i="1"/>
  <c r="BN155" i="1"/>
  <c r="AL155" i="1"/>
  <c r="BO120" i="1"/>
  <c r="DG120" i="1"/>
  <c r="EM146" i="1"/>
  <c r="EK146" i="1"/>
  <c r="EL146" i="1"/>
  <c r="EO146" i="1"/>
  <c r="EK120" i="1"/>
  <c r="EO120" i="1"/>
  <c r="EL120" i="1"/>
  <c r="EM120" i="1"/>
  <c r="EL158" i="1"/>
  <c r="EM158" i="1"/>
  <c r="EK158" i="1"/>
  <c r="EO158" i="1"/>
  <c r="EK132" i="1"/>
  <c r="EM132" i="1"/>
  <c r="EO132" i="1"/>
  <c r="EL132" i="1"/>
  <c r="BN143" i="1"/>
  <c r="AL143" i="1"/>
  <c r="FN125" i="1"/>
  <c r="FO125" i="1"/>
  <c r="BO141" i="1"/>
  <c r="DG141" i="1"/>
  <c r="FN148" i="1"/>
  <c r="FO148" i="1"/>
  <c r="FN126" i="1"/>
  <c r="FO126" i="1"/>
  <c r="EK152" i="1"/>
  <c r="EL152" i="1"/>
  <c r="EM152" i="1"/>
  <c r="EO152" i="1"/>
  <c r="EK136" i="1"/>
  <c r="EL136" i="1"/>
  <c r="EO136" i="1"/>
  <c r="EM136" i="1"/>
  <c r="BO110" i="1"/>
  <c r="DG110" i="1"/>
  <c r="BN156" i="1"/>
  <c r="AL156" i="1"/>
  <c r="FN120" i="1"/>
  <c r="FO120" i="1"/>
  <c r="EM114" i="1"/>
  <c r="EL114" i="1"/>
  <c r="EK114" i="1"/>
  <c r="EO114" i="1"/>
  <c r="EO143" i="1"/>
  <c r="EM143" i="1"/>
  <c r="EK143" i="1"/>
  <c r="EL143" i="1"/>
  <c r="FN117" i="1"/>
  <c r="FO117" i="1"/>
  <c r="FN138" i="1"/>
  <c r="FO138" i="1"/>
  <c r="CV111" i="1"/>
  <c r="EL113" i="1"/>
  <c r="EK113" i="1"/>
  <c r="EO113" i="1"/>
  <c r="EM113" i="1"/>
  <c r="EO151" i="1"/>
  <c r="EM151" i="1"/>
  <c r="EK151" i="1"/>
  <c r="EL151" i="1"/>
  <c r="EO142" i="1"/>
  <c r="EL142" i="1"/>
  <c r="EM142" i="1"/>
  <c r="EK142" i="1"/>
  <c r="EM159" i="1"/>
  <c r="EL159" i="1"/>
  <c r="EK159" i="1"/>
  <c r="EO159" i="1"/>
  <c r="EM145" i="1"/>
  <c r="EK145" i="1"/>
  <c r="EO145" i="1"/>
  <c r="EL145" i="1"/>
  <c r="FN139" i="1"/>
  <c r="BO127" i="1"/>
  <c r="DG127" i="1"/>
  <c r="GT141" i="1"/>
  <c r="EK129" i="1"/>
  <c r="EL129" i="1"/>
  <c r="EM129" i="1"/>
  <c r="EO129" i="1"/>
  <c r="EM130" i="1"/>
  <c r="EL130" i="1"/>
  <c r="EK130" i="1"/>
  <c r="EO130" i="1"/>
  <c r="CV150" i="1"/>
  <c r="EK140" i="1"/>
  <c r="EO140" i="1"/>
  <c r="EL140" i="1"/>
  <c r="EM140" i="1"/>
  <c r="BU146" i="1"/>
  <c r="EL123" i="1"/>
  <c r="EM123" i="1"/>
  <c r="EK123" i="1"/>
  <c r="EO123" i="1"/>
  <c r="EM122" i="1"/>
  <c r="EK122" i="1"/>
  <c r="EL122" i="1"/>
  <c r="EO122" i="1"/>
  <c r="EK115" i="1"/>
  <c r="EO115" i="1"/>
  <c r="EM115" i="1"/>
  <c r="EL115" i="1"/>
  <c r="EO127" i="1"/>
  <c r="EM127" i="1"/>
  <c r="EK127" i="1"/>
  <c r="EL127" i="1"/>
  <c r="EL137" i="1"/>
  <c r="EK137" i="1"/>
  <c r="EO137" i="1"/>
  <c r="EM137" i="1"/>
  <c r="BN158" i="1"/>
  <c r="AL158" i="1"/>
  <c r="EO118" i="1"/>
  <c r="EL118" i="1"/>
  <c r="EM118" i="1"/>
  <c r="EK118" i="1"/>
  <c r="EM131" i="1"/>
  <c r="EK131" i="1"/>
  <c r="EO131" i="1"/>
  <c r="EL131" i="1"/>
  <c r="AN134" i="1"/>
  <c r="EO157" i="1"/>
  <c r="EK157" i="1"/>
  <c r="EM157" i="1"/>
  <c r="EL157" i="1"/>
  <c r="EL148" i="1"/>
  <c r="EM148" i="1"/>
  <c r="EK148" i="1"/>
  <c r="EO148" i="1"/>
  <c r="BU110" i="1"/>
  <c r="BO146" i="1"/>
  <c r="DG146" i="1"/>
  <c r="EL125" i="1"/>
  <c r="EK125" i="1"/>
  <c r="EM125" i="1"/>
  <c r="EO125" i="1"/>
  <c r="FN140" i="1"/>
  <c r="FO140" i="1"/>
  <c r="AN121" i="1"/>
  <c r="EM134" i="1"/>
  <c r="EL134" i="1"/>
  <c r="EK134" i="1"/>
  <c r="EO134" i="1"/>
  <c r="EO135" i="1"/>
  <c r="EL135" i="1"/>
  <c r="EM135" i="1"/>
  <c r="EK135" i="1"/>
  <c r="EK150" i="1"/>
  <c r="EL150" i="1"/>
  <c r="EO150" i="1"/>
  <c r="EM150" i="1"/>
  <c r="EL133" i="1"/>
  <c r="EM133" i="1"/>
  <c r="EK133" i="1"/>
  <c r="EO133" i="1"/>
  <c r="EK126" i="1"/>
  <c r="EL126" i="1"/>
  <c r="EO126" i="1"/>
  <c r="EM126" i="1"/>
  <c r="BO112" i="1"/>
  <c r="DG112" i="1"/>
  <c r="EM121" i="1"/>
  <c r="EK121" i="1"/>
  <c r="EO121" i="1"/>
  <c r="EL121" i="1"/>
  <c r="EL141" i="1"/>
  <c r="EO141" i="1"/>
  <c r="EM141" i="1"/>
  <c r="EK141" i="1"/>
  <c r="EM155" i="1"/>
  <c r="EL155" i="1"/>
  <c r="EK155" i="1"/>
  <c r="EO155" i="1"/>
  <c r="EM110" i="1"/>
  <c r="EL110" i="1"/>
  <c r="EK110" i="1"/>
  <c r="EO110" i="1"/>
  <c r="FN141" i="1"/>
  <c r="FO141" i="1"/>
  <c r="BN111" i="1"/>
  <c r="AL111" i="1"/>
  <c r="BO134" i="1"/>
  <c r="DG134" i="1"/>
  <c r="BO151" i="1"/>
  <c r="DG151" i="1"/>
  <c r="EO124" i="1"/>
  <c r="EL124" i="1"/>
  <c r="EM124" i="1"/>
  <c r="EK124" i="1"/>
  <c r="AN135" i="1"/>
  <c r="EO119" i="1"/>
  <c r="EM119" i="1"/>
  <c r="EK119" i="1"/>
  <c r="EL119" i="1"/>
  <c r="CV132" i="1"/>
  <c r="EL147" i="1"/>
  <c r="EM147" i="1"/>
  <c r="EK147" i="1"/>
  <c r="EO147" i="1"/>
  <c r="EK144" i="1"/>
  <c r="EO144" i="1"/>
  <c r="EL144" i="1"/>
  <c r="EM144" i="1"/>
  <c r="EL117" i="1"/>
  <c r="EO117" i="1"/>
  <c r="EM117" i="1"/>
  <c r="EK117" i="1"/>
  <c r="EK153" i="1"/>
  <c r="EL153" i="1"/>
  <c r="EM153" i="1"/>
  <c r="EO153" i="1"/>
  <c r="EK128" i="1"/>
  <c r="EM128" i="1"/>
  <c r="EO128" i="1"/>
  <c r="EL128" i="1"/>
  <c r="EK116" i="1"/>
  <c r="EO116" i="1"/>
  <c r="EL116" i="1"/>
  <c r="EM116" i="1"/>
  <c r="EM156" i="1"/>
  <c r="EK156" i="1"/>
  <c r="EO156" i="1"/>
  <c r="EL156" i="1"/>
  <c r="EK139" i="1"/>
  <c r="EO139" i="1"/>
  <c r="EM139" i="1"/>
  <c r="EL139" i="1"/>
  <c r="EK112" i="1"/>
  <c r="EL112" i="1"/>
  <c r="EO112" i="1"/>
  <c r="EM112" i="1"/>
  <c r="FN111" i="1"/>
  <c r="FO111" i="1"/>
  <c r="BO113" i="1"/>
  <c r="DG113" i="1"/>
  <c r="AN151" i="1"/>
  <c r="FN158" i="1"/>
  <c r="GS150" i="1"/>
  <c r="CV143" i="1"/>
  <c r="AN150" i="1"/>
  <c r="CV158" i="1"/>
  <c r="GT121" i="1"/>
  <c r="BO121" i="1"/>
  <c r="DG121" i="1"/>
  <c r="BN123" i="1"/>
  <c r="AL123" i="1"/>
  <c r="BO143" i="1"/>
  <c r="DG143" i="1"/>
  <c r="BU141" i="1"/>
  <c r="AN123" i="1"/>
  <c r="GT126" i="1"/>
  <c r="GS138" i="1"/>
  <c r="BO130" i="1"/>
  <c r="DG130" i="1"/>
  <c r="AN137" i="1"/>
  <c r="GT136" i="1"/>
  <c r="GT111" i="1"/>
  <c r="BO145" i="1"/>
  <c r="DG145" i="1"/>
  <c r="AN127" i="1"/>
  <c r="GS144" i="1"/>
  <c r="GT135" i="1"/>
  <c r="BU158" i="1"/>
  <c r="GS142" i="1"/>
  <c r="BO159" i="1"/>
  <c r="DG159" i="1"/>
  <c r="BO129" i="1"/>
  <c r="DG129" i="1"/>
  <c r="GS120" i="1"/>
  <c r="GS146" i="1"/>
  <c r="FN123" i="1"/>
  <c r="FO123" i="1"/>
  <c r="AN128" i="1"/>
  <c r="GT143" i="1"/>
  <c r="GT147" i="1"/>
  <c r="GS124" i="1"/>
  <c r="GS131" i="1"/>
  <c r="BO115" i="1"/>
  <c r="DG115" i="1"/>
  <c r="CV123" i="1"/>
  <c r="BN124" i="1"/>
  <c r="AL124" i="1"/>
  <c r="GS157" i="1"/>
  <c r="GT149" i="1"/>
  <c r="BO156" i="1"/>
  <c r="DG156" i="1"/>
  <c r="GT137" i="1"/>
  <c r="GT151" i="1"/>
  <c r="BN141" i="1"/>
  <c r="AL141" i="1"/>
  <c r="BO158" i="1"/>
  <c r="DG158" i="1"/>
  <c r="GT142" i="1"/>
  <c r="BO135" i="1"/>
  <c r="DG135" i="1"/>
  <c r="BN130" i="1"/>
  <c r="AL130" i="1"/>
  <c r="AN129" i="1"/>
  <c r="GS135" i="1"/>
  <c r="BU132" i="1"/>
  <c r="CV110" i="1"/>
  <c r="AN115" i="1"/>
  <c r="GT146" i="1"/>
  <c r="AN142" i="1"/>
  <c r="BO147" i="1"/>
  <c r="DG147" i="1"/>
  <c r="FN121" i="1"/>
  <c r="FO121" i="1"/>
  <c r="BO123" i="1"/>
  <c r="DG123" i="1"/>
  <c r="BN150" i="1"/>
  <c r="AL150" i="1"/>
  <c r="AN132" i="1"/>
  <c r="CV146" i="1"/>
  <c r="AN141" i="1"/>
  <c r="GT145" i="1"/>
  <c r="BO137" i="1"/>
  <c r="DG137" i="1"/>
  <c r="AN147" i="1"/>
  <c r="BN136" i="1"/>
  <c r="AL136" i="1"/>
  <c r="FN132" i="1"/>
  <c r="FN142" i="1"/>
  <c r="FO142" i="1"/>
  <c r="CV156" i="1"/>
  <c r="BO133" i="1"/>
  <c r="DG133" i="1"/>
  <c r="BU138" i="1"/>
  <c r="BN151" i="1"/>
  <c r="AL151" i="1"/>
  <c r="BN132" i="1"/>
  <c r="AL132" i="1"/>
  <c r="FN131" i="1"/>
  <c r="FO131" i="1"/>
  <c r="BO142" i="1"/>
  <c r="DG142" i="1"/>
  <c r="BN145" i="1"/>
  <c r="AL145" i="1"/>
  <c r="CV151" i="1"/>
  <c r="AN156" i="1"/>
  <c r="FN110" i="1"/>
  <c r="FO110" i="1"/>
  <c r="CV145" i="1"/>
  <c r="GS149" i="1"/>
  <c r="FN145" i="1"/>
  <c r="FO145" i="1"/>
  <c r="BU151" i="1"/>
  <c r="AN159" i="1"/>
  <c r="FN146" i="1"/>
  <c r="FO146" i="1"/>
  <c r="CV133" i="1"/>
  <c r="FN113" i="1"/>
  <c r="FO113" i="1"/>
  <c r="BU147" i="1"/>
  <c r="GT138" i="1"/>
  <c r="FN147" i="1"/>
  <c r="FO147" i="1"/>
  <c r="FN128" i="1"/>
  <c r="FO128" i="1"/>
  <c r="BU150" i="1"/>
  <c r="FN151" i="1"/>
  <c r="FO151" i="1"/>
  <c r="BN110" i="1"/>
  <c r="AL110" i="1"/>
  <c r="CV121" i="1"/>
  <c r="GT144" i="1"/>
  <c r="BN146" i="1"/>
  <c r="AL146" i="1"/>
  <c r="AN119" i="1"/>
  <c r="FN153" i="1"/>
  <c r="FO153" i="1"/>
  <c r="BU159" i="1"/>
  <c r="CV113" i="1"/>
  <c r="BN133" i="1"/>
  <c r="AL133" i="1"/>
  <c r="CV142" i="1"/>
  <c r="BN113" i="1"/>
  <c r="AL113" i="1"/>
  <c r="BN138" i="1"/>
  <c r="AL138" i="1"/>
  <c r="BU113" i="1"/>
  <c r="AN113" i="1"/>
  <c r="BO132" i="1"/>
  <c r="DG132" i="1"/>
  <c r="AN138" i="1"/>
  <c r="CV147" i="1"/>
  <c r="FN157" i="1"/>
  <c r="FO157" i="1"/>
  <c r="AN136" i="1"/>
  <c r="CV157" i="1"/>
  <c r="AN149" i="1"/>
  <c r="BO136" i="1"/>
  <c r="DG136" i="1"/>
  <c r="BU157" i="1"/>
  <c r="GS137" i="1"/>
  <c r="BN120" i="1"/>
  <c r="AL120" i="1"/>
  <c r="BO138" i="1"/>
  <c r="DG138" i="1"/>
  <c r="BN148" i="1"/>
  <c r="AL148" i="1"/>
  <c r="GT160" i="1"/>
  <c r="BN129" i="1"/>
  <c r="AL129" i="1"/>
  <c r="BN121" i="1"/>
  <c r="AL121" i="1"/>
  <c r="AN133" i="1"/>
  <c r="CV136" i="1"/>
  <c r="CV138" i="1"/>
  <c r="BU135" i="1"/>
  <c r="FN150" i="1"/>
  <c r="FO150" i="1"/>
  <c r="FN156" i="1"/>
  <c r="BN114" i="1"/>
  <c r="AL114" i="1"/>
  <c r="AN114" i="1"/>
  <c r="BO114" i="1"/>
  <c r="DG114" i="1"/>
  <c r="CV127" i="1"/>
  <c r="BN119" i="1"/>
  <c r="AL119" i="1"/>
  <c r="BN134" i="1"/>
  <c r="AL134" i="1"/>
  <c r="FN159" i="1"/>
  <c r="FO159" i="1"/>
  <c r="GS148" i="1"/>
  <c r="BO139" i="1"/>
  <c r="DG139" i="1"/>
  <c r="GS153" i="1"/>
  <c r="AN148" i="1"/>
  <c r="GT120" i="1"/>
  <c r="GS140" i="1"/>
  <c r="FN137" i="1"/>
  <c r="FO137" i="1"/>
  <c r="GT140" i="1"/>
  <c r="BU149" i="1"/>
  <c r="BU140" i="1"/>
  <c r="BU120" i="1"/>
  <c r="BO157" i="1"/>
  <c r="DG157" i="1"/>
  <c r="BN157" i="1"/>
  <c r="AL157" i="1"/>
  <c r="BU143" i="1"/>
  <c r="BN144" i="1"/>
  <c r="AL144" i="1"/>
  <c r="BU125" i="1"/>
  <c r="AN110" i="1"/>
  <c r="CV117" i="1"/>
  <c r="BN117" i="1"/>
  <c r="AL117" i="1"/>
  <c r="CV137" i="1"/>
  <c r="CV115" i="1"/>
  <c r="GS155" i="1"/>
  <c r="FN114" i="1"/>
  <c r="BU123" i="1"/>
  <c r="BO117" i="1"/>
  <c r="DG117" i="1"/>
  <c r="GS152" i="1"/>
  <c r="BN159" i="1"/>
  <c r="AL159" i="1"/>
  <c r="BN137" i="1"/>
  <c r="AL137" i="1"/>
  <c r="GS111" i="1"/>
  <c r="CV114" i="1"/>
  <c r="BO116" i="1"/>
  <c r="DG116" i="1"/>
  <c r="AN126" i="1"/>
  <c r="GS119" i="1"/>
  <c r="AN111" i="1"/>
  <c r="AN157" i="1"/>
  <c r="HA160" i="1"/>
  <c r="HF160" i="1"/>
  <c r="HE160" i="1"/>
  <c r="HD160" i="1"/>
  <c r="HC160" i="1"/>
  <c r="FX161" i="1"/>
  <c r="HB160" i="1"/>
  <c r="FN155" i="1"/>
  <c r="FO155" i="1"/>
  <c r="BN152" i="1"/>
  <c r="AL152" i="1"/>
  <c r="GT124" i="1"/>
  <c r="BU142" i="1"/>
  <c r="GT113" i="1"/>
  <c r="BO111" i="1"/>
  <c r="DG111" i="1"/>
  <c r="CV120" i="1"/>
  <c r="GS145" i="1"/>
  <c r="BO149" i="1"/>
  <c r="DG149" i="1"/>
  <c r="BN142" i="1"/>
  <c r="AL142" i="1"/>
  <c r="AN116" i="1"/>
  <c r="BN135" i="1"/>
  <c r="AL135" i="1"/>
  <c r="AN145" i="1"/>
  <c r="CV149" i="1"/>
  <c r="BN116" i="1"/>
  <c r="AL116" i="1"/>
  <c r="BO119" i="1"/>
  <c r="DG119" i="1"/>
  <c r="BO126" i="1"/>
  <c r="DG126" i="1"/>
  <c r="BO128" i="1"/>
  <c r="DG128" i="1"/>
  <c r="AN131" i="1"/>
  <c r="CV135" i="1"/>
  <c r="AN144" i="1"/>
  <c r="FN149" i="1"/>
  <c r="FO149" i="1"/>
  <c r="AN112" i="1"/>
  <c r="CV116" i="1"/>
  <c r="BO118" i="1"/>
  <c r="DG118" i="1"/>
  <c r="AN120" i="1"/>
  <c r="CV125" i="1"/>
  <c r="BN128" i="1"/>
  <c r="AL128" i="1"/>
  <c r="AN130" i="1"/>
  <c r="BO144" i="1"/>
  <c r="DG144" i="1"/>
  <c r="BN147" i="1"/>
  <c r="AL147" i="1"/>
  <c r="BN149" i="1"/>
  <c r="AL149" i="1"/>
  <c r="GT119" i="1"/>
  <c r="BU111" i="1"/>
  <c r="GT153" i="1"/>
  <c r="BU156" i="1"/>
  <c r="CV159" i="1"/>
  <c r="BS160" i="1"/>
  <c r="BU152" i="1"/>
  <c r="GT152" i="1"/>
  <c r="AN152" i="1"/>
  <c r="BO152" i="1"/>
  <c r="DG152" i="1"/>
  <c r="CV152" i="1"/>
  <c r="CV155" i="1"/>
  <c r="BU155" i="1"/>
  <c r="GT155" i="1"/>
  <c r="BO155" i="1"/>
  <c r="DG155" i="1"/>
  <c r="AN155" i="1"/>
  <c r="BU153" i="1"/>
  <c r="CV153" i="1"/>
  <c r="BO153" i="1"/>
  <c r="DG153" i="1"/>
  <c r="AN153" i="1"/>
  <c r="BN153" i="1"/>
  <c r="AL153" i="1"/>
  <c r="BU115" i="1"/>
  <c r="BU137" i="1"/>
  <c r="FN129" i="1"/>
  <c r="BU129" i="1"/>
  <c r="BU118" i="1"/>
  <c r="GS112" i="1"/>
  <c r="GT112" i="1"/>
  <c r="AN122" i="1"/>
  <c r="FN116" i="1"/>
  <c r="FO116" i="1"/>
  <c r="BU116" i="1"/>
  <c r="BU131" i="1"/>
  <c r="GT130" i="1"/>
  <c r="GS130" i="1"/>
  <c r="BU121" i="1"/>
  <c r="BU126" i="1"/>
  <c r="BO124" i="1"/>
  <c r="DG124" i="1"/>
  <c r="BU139" i="1"/>
  <c r="AN124" i="1"/>
  <c r="CV119" i="1"/>
  <c r="AN125" i="1"/>
  <c r="BN127" i="1"/>
  <c r="AL127" i="1"/>
  <c r="CV134" i="1"/>
  <c r="BN140" i="1"/>
  <c r="AL140" i="1"/>
  <c r="GS143" i="1"/>
  <c r="FN144" i="1"/>
  <c r="FO144" i="1"/>
  <c r="CV148" i="1"/>
  <c r="BO148" i="1"/>
  <c r="DG148" i="1"/>
  <c r="GT117" i="1"/>
  <c r="GS117" i="1"/>
  <c r="BU117" i="1"/>
  <c r="FN112" i="1"/>
  <c r="FO112" i="1"/>
  <c r="BU112" i="1"/>
  <c r="GS116" i="1"/>
  <c r="GT116" i="1"/>
  <c r="BU124" i="1"/>
  <c r="GS128" i="1"/>
  <c r="GT128" i="1"/>
  <c r="BU122" i="1"/>
  <c r="FN133" i="1"/>
  <c r="FO133" i="1"/>
  <c r="BU133" i="1"/>
  <c r="GT134" i="1"/>
  <c r="GS134" i="1"/>
  <c r="FN130" i="1"/>
  <c r="FO130" i="1"/>
  <c r="BU130" i="1"/>
  <c r="CV139" i="1"/>
  <c r="BN139" i="1"/>
  <c r="AL139" i="1"/>
  <c r="CV140" i="1"/>
  <c r="CV129" i="1"/>
  <c r="GT148" i="1"/>
  <c r="FN115" i="1"/>
  <c r="FO115" i="1"/>
  <c r="CV128" i="1"/>
  <c r="AN139" i="1"/>
  <c r="BU148" i="1"/>
  <c r="BN112" i="1"/>
  <c r="AL112" i="1"/>
  <c r="BO125" i="1"/>
  <c r="DG125" i="1"/>
  <c r="CV126" i="1"/>
  <c r="CV131" i="1"/>
  <c r="BO140" i="1"/>
  <c r="DG140" i="1"/>
  <c r="BU119" i="1"/>
  <c r="BU134" i="1"/>
  <c r="BU144" i="1"/>
  <c r="GT125" i="1"/>
  <c r="GS125" i="1"/>
  <c r="GS114" i="1"/>
  <c r="BU127" i="1"/>
  <c r="FN127" i="1"/>
  <c r="FO127" i="1"/>
  <c r="GS123" i="1"/>
  <c r="GT123" i="1"/>
  <c r="GS132" i="1"/>
  <c r="GT132" i="1"/>
  <c r="BU136" i="1"/>
  <c r="FN136" i="1"/>
  <c r="FO136" i="1"/>
  <c r="AN117" i="1"/>
  <c r="BN131" i="1"/>
  <c r="AL131" i="1"/>
  <c r="BN115" i="1"/>
  <c r="AL115" i="1"/>
  <c r="CV130" i="1"/>
  <c r="CV144" i="1"/>
  <c r="CV112" i="1"/>
  <c r="FN119" i="1"/>
  <c r="FO119" i="1"/>
  <c r="CV124" i="1"/>
  <c r="BN125" i="1"/>
  <c r="AL125" i="1"/>
  <c r="BN126" i="1"/>
  <c r="AL126" i="1"/>
  <c r="BO131" i="1"/>
  <c r="DG131" i="1"/>
  <c r="FN134" i="1"/>
  <c r="FO134" i="1"/>
  <c r="AN140" i="1"/>
  <c r="AN143" i="1"/>
  <c r="BU114" i="1"/>
  <c r="BU128" i="1"/>
  <c r="BU145" i="1"/>
  <c r="BO122" i="1"/>
  <c r="DG122" i="1"/>
  <c r="FN122" i="1"/>
  <c r="CV122" i="1"/>
  <c r="BN122" i="1"/>
  <c r="AL122" i="1"/>
  <c r="CV118" i="1"/>
  <c r="FN118" i="1"/>
  <c r="FO118" i="1"/>
  <c r="BN118" i="1"/>
  <c r="AL118" i="1"/>
  <c r="BB1210" i="1"/>
  <c r="BB1211" i="1"/>
  <c r="CX160" i="1"/>
  <c r="CY160" i="1"/>
  <c r="CK160" i="1"/>
  <c r="CJ160" i="1"/>
  <c r="HT112" i="1"/>
  <c r="AK112" i="1"/>
  <c r="EA117" i="1"/>
  <c r="AS117" i="1"/>
  <c r="HC153" i="1"/>
  <c r="AM153" i="1"/>
  <c r="HS127" i="1"/>
  <c r="AK127" i="1"/>
  <c r="HO151" i="1"/>
  <c r="AK151" i="1"/>
  <c r="HR123" i="1"/>
  <c r="AK123" i="1"/>
  <c r="HS143" i="1"/>
  <c r="AK143" i="1"/>
  <c r="DX155" i="1"/>
  <c r="AK155" i="1"/>
  <c r="HT135" i="1"/>
  <c r="AK135" i="1"/>
  <c r="HU114" i="1"/>
  <c r="AK114" i="1"/>
  <c r="EC112" i="1"/>
  <c r="AS112" i="1"/>
  <c r="HS159" i="1"/>
  <c r="AK159" i="1"/>
  <c r="HT142" i="1"/>
  <c r="AK142" i="1"/>
  <c r="HX158" i="1"/>
  <c r="AK158" i="1"/>
  <c r="HS131" i="1"/>
  <c r="AK131" i="1"/>
  <c r="GP160" i="1"/>
  <c r="AQ160" i="1"/>
  <c r="HC111" i="1"/>
  <c r="AM111" i="1"/>
  <c r="ED147" i="1"/>
  <c r="AS147" i="1"/>
  <c r="DJ137" i="1"/>
  <c r="DR137" i="1"/>
  <c r="AM137" i="1"/>
  <c r="DI130" i="1"/>
  <c r="AM130" i="1"/>
  <c r="AM110" i="1"/>
  <c r="DJ131" i="1"/>
  <c r="AM131" i="1"/>
  <c r="EB119" i="1"/>
  <c r="AS119" i="1"/>
  <c r="HO128" i="1"/>
  <c r="AK128" i="1"/>
  <c r="ED124" i="1"/>
  <c r="AS124" i="1"/>
  <c r="DJ148" i="1"/>
  <c r="AM148" i="1"/>
  <c r="HS119" i="1"/>
  <c r="AK119" i="1"/>
  <c r="EA131" i="1"/>
  <c r="AS131" i="1"/>
  <c r="HS116" i="1"/>
  <c r="AK116" i="1"/>
  <c r="HF119" i="1"/>
  <c r="AM119" i="1"/>
  <c r="HP117" i="1"/>
  <c r="AK117" i="1"/>
  <c r="EC140" i="1"/>
  <c r="AS140" i="1"/>
  <c r="HF139" i="1"/>
  <c r="AM139" i="1"/>
  <c r="EA113" i="1"/>
  <c r="AS113" i="1"/>
  <c r="DJ123" i="1"/>
  <c r="AM123" i="1"/>
  <c r="DJ159" i="1"/>
  <c r="DU159" i="1"/>
  <c r="AM159" i="1"/>
  <c r="AM146" i="1"/>
  <c r="EB146" i="1"/>
  <c r="AS146" i="1"/>
  <c r="AM120" i="1"/>
  <c r="HV118" i="1"/>
  <c r="AK118" i="1"/>
  <c r="ED121" i="1"/>
  <c r="AS121" i="1"/>
  <c r="HW156" i="1"/>
  <c r="AK156" i="1"/>
  <c r="HE141" i="1"/>
  <c r="AM141" i="1"/>
  <c r="CW147" i="1"/>
  <c r="AK147" i="1"/>
  <c r="HO124" i="1"/>
  <c r="AK124" i="1"/>
  <c r="EC138" i="1"/>
  <c r="AS138" i="1"/>
  <c r="EC139" i="1"/>
  <c r="AS139" i="1"/>
  <c r="HP149" i="1"/>
  <c r="AK149" i="1"/>
  <c r="HE147" i="1"/>
  <c r="AM147" i="1"/>
  <c r="HQ122" i="1"/>
  <c r="AK122" i="1"/>
  <c r="ED129" i="1"/>
  <c r="AS129" i="1"/>
  <c r="EB153" i="1"/>
  <c r="AS153" i="1"/>
  <c r="DJ118" i="1"/>
  <c r="DT118" i="1"/>
  <c r="AM118" i="1"/>
  <c r="DH126" i="1"/>
  <c r="AM126" i="1"/>
  <c r="DJ149" i="1"/>
  <c r="AM149" i="1"/>
  <c r="EC120" i="1"/>
  <c r="AS120" i="1"/>
  <c r="DJ136" i="1"/>
  <c r="DD136" i="1"/>
  <c r="AM136" i="1"/>
  <c r="EA151" i="1"/>
  <c r="AS151" i="1"/>
  <c r="DJ142" i="1"/>
  <c r="AM142" i="1"/>
  <c r="EA132" i="1"/>
  <c r="AS132" i="1"/>
  <c r="HC129" i="1"/>
  <c r="AM129" i="1"/>
  <c r="AM143" i="1"/>
  <c r="HR132" i="1"/>
  <c r="AK132" i="1"/>
  <c r="AM127" i="1"/>
  <c r="EA122" i="1"/>
  <c r="AS122" i="1"/>
  <c r="HQ134" i="1"/>
  <c r="AK134" i="1"/>
  <c r="HO152" i="1"/>
  <c r="AK152" i="1"/>
  <c r="HR125" i="1"/>
  <c r="AK125" i="1"/>
  <c r="HX115" i="1"/>
  <c r="AK115" i="1"/>
  <c r="HT136" i="1"/>
  <c r="AK136" i="1"/>
  <c r="HQ146" i="1"/>
  <c r="AK146" i="1"/>
  <c r="HS150" i="1"/>
  <c r="AK150" i="1"/>
  <c r="HQ111" i="1"/>
  <c r="AK111" i="1"/>
  <c r="EA136" i="1"/>
  <c r="AS136" i="1"/>
  <c r="HR126" i="1"/>
  <c r="AK126" i="1"/>
  <c r="ED135" i="1"/>
  <c r="AS135" i="1"/>
  <c r="HO121" i="1"/>
  <c r="AK121" i="1"/>
  <c r="DJ135" i="1"/>
  <c r="DN135" i="1"/>
  <c r="AM135" i="1"/>
  <c r="ED115" i="1"/>
  <c r="AS115" i="1"/>
  <c r="HF144" i="1"/>
  <c r="AM144" i="1"/>
  <c r="ED123" i="1"/>
  <c r="AS123" i="1"/>
  <c r="ED125" i="1"/>
  <c r="AS125" i="1"/>
  <c r="HP145" i="1"/>
  <c r="AK145" i="1"/>
  <c r="EB158" i="1"/>
  <c r="AS158" i="1"/>
  <c r="DJ134" i="1"/>
  <c r="DC134" i="1"/>
  <c r="AM134" i="1"/>
  <c r="HQ130" i="1"/>
  <c r="AK130" i="1"/>
  <c r="EA134" i="1"/>
  <c r="AS134" i="1"/>
  <c r="ED130" i="1"/>
  <c r="AS130" i="1"/>
  <c r="HS144" i="1"/>
  <c r="AK144" i="1"/>
  <c r="EB144" i="1"/>
  <c r="AS144" i="1"/>
  <c r="ED148" i="1"/>
  <c r="AS148" i="1"/>
  <c r="HR139" i="1"/>
  <c r="AK139" i="1"/>
  <c r="EC118" i="1"/>
  <c r="AS118" i="1"/>
  <c r="DX153" i="1"/>
  <c r="AK153" i="1"/>
  <c r="HE152" i="1"/>
  <c r="AM152" i="1"/>
  <c r="ED111" i="1"/>
  <c r="AS111" i="1"/>
  <c r="DJ128" i="1"/>
  <c r="CH128" i="1"/>
  <c r="AM128" i="1"/>
  <c r="HO137" i="1"/>
  <c r="AK137" i="1"/>
  <c r="HA157" i="1"/>
  <c r="AM157" i="1"/>
  <c r="DH114" i="1"/>
  <c r="AM114" i="1"/>
  <c r="ED157" i="1"/>
  <c r="AS157" i="1"/>
  <c r="HC132" i="1"/>
  <c r="AM132" i="1"/>
  <c r="EA159" i="1"/>
  <c r="AS159" i="1"/>
  <c r="EA150" i="1"/>
  <c r="AS150" i="1"/>
  <c r="HW110" i="1"/>
  <c r="AK110" i="1"/>
  <c r="HE115" i="1"/>
  <c r="AM115" i="1"/>
  <c r="HD145" i="1"/>
  <c r="AM145" i="1"/>
  <c r="EB141" i="1"/>
  <c r="AS141" i="1"/>
  <c r="HF150" i="1"/>
  <c r="AM150" i="1"/>
  <c r="HS141" i="1"/>
  <c r="AK141" i="1"/>
  <c r="HT133" i="1"/>
  <c r="AK133" i="1"/>
  <c r="EC133" i="1"/>
  <c r="AS133" i="1"/>
  <c r="DJ124" i="1"/>
  <c r="DC124" i="1"/>
  <c r="AM124" i="1"/>
  <c r="EC155" i="1"/>
  <c r="AS155" i="1"/>
  <c r="DI116" i="1"/>
  <c r="AM116" i="1"/>
  <c r="AM138" i="1"/>
  <c r="HP140" i="1"/>
  <c r="AK140" i="1"/>
  <c r="EA126" i="1"/>
  <c r="AS126" i="1"/>
  <c r="EB142" i="1"/>
  <c r="AS142" i="1"/>
  <c r="HQ113" i="1"/>
  <c r="AK113" i="1"/>
  <c r="DH158" i="1"/>
  <c r="AM158" i="1"/>
  <c r="DH112" i="1"/>
  <c r="AM112" i="1"/>
  <c r="EA114" i="1"/>
  <c r="AS114" i="1"/>
  <c r="DH125" i="1"/>
  <c r="AM125" i="1"/>
  <c r="EA156" i="1"/>
  <c r="AS156" i="1"/>
  <c r="EA143" i="1"/>
  <c r="AS143" i="1"/>
  <c r="HR138" i="1"/>
  <c r="AK138" i="1"/>
  <c r="HA133" i="1"/>
  <c r="AM133" i="1"/>
  <c r="ED128" i="1"/>
  <c r="AS128" i="1"/>
  <c r="HR129" i="1"/>
  <c r="AK129" i="1"/>
  <c r="EC145" i="1"/>
  <c r="AS145" i="1"/>
  <c r="EC127" i="1"/>
  <c r="AS127" i="1"/>
  <c r="DI122" i="1"/>
  <c r="AM122" i="1"/>
  <c r="DI140" i="1"/>
  <c r="AM140" i="1"/>
  <c r="HS148" i="1"/>
  <c r="AK148" i="1"/>
  <c r="ED116" i="1"/>
  <c r="AS116" i="1"/>
  <c r="EC137" i="1"/>
  <c r="AS137" i="1"/>
  <c r="AM155" i="1"/>
  <c r="EB152" i="1"/>
  <c r="AS152" i="1"/>
  <c r="HQ120" i="1"/>
  <c r="AK120" i="1"/>
  <c r="DH117" i="1"/>
  <c r="AM117" i="1"/>
  <c r="EA149" i="1"/>
  <c r="AS149" i="1"/>
  <c r="HO157" i="1"/>
  <c r="AK157" i="1"/>
  <c r="DJ156" i="1"/>
  <c r="DT156" i="1"/>
  <c r="AM156" i="1"/>
  <c r="DJ121" i="1"/>
  <c r="DN121" i="1"/>
  <c r="AM121" i="1"/>
  <c r="AM113" i="1"/>
  <c r="AM151" i="1"/>
  <c r="EA110" i="1"/>
  <c r="AS110" i="1"/>
  <c r="EW141" i="1"/>
  <c r="BC1210" i="1"/>
  <c r="BC1211" i="1"/>
  <c r="HP123" i="1"/>
  <c r="IG158" i="1"/>
  <c r="ID156" i="1"/>
  <c r="HO130" i="1"/>
  <c r="HZ127" i="1"/>
  <c r="BD1210" i="1"/>
  <c r="BD1211" i="1"/>
  <c r="II139" i="1"/>
  <c r="IE133" i="1"/>
  <c r="HO148" i="1"/>
  <c r="HP126" i="1"/>
  <c r="IA117" i="1"/>
  <c r="HZ128" i="1"/>
  <c r="HO144" i="1"/>
  <c r="IA123" i="1"/>
  <c r="IG129" i="1"/>
  <c r="HP129" i="1"/>
  <c r="HF112" i="1"/>
  <c r="BS141" i="1"/>
  <c r="IE115" i="1"/>
  <c r="HZ155" i="1"/>
  <c r="HZ148" i="1"/>
  <c r="HP158" i="1"/>
  <c r="IE126" i="1"/>
  <c r="IE135" i="1"/>
  <c r="BA1210" i="1"/>
  <c r="BA1211" i="1"/>
  <c r="IG118" i="1"/>
  <c r="IC133" i="1"/>
  <c r="IE112" i="1"/>
  <c r="HO119" i="1"/>
  <c r="HP147" i="1"/>
  <c r="HP153" i="1"/>
  <c r="HO150" i="1"/>
  <c r="ID150" i="1"/>
  <c r="HP136" i="1"/>
  <c r="HZ119" i="1"/>
  <c r="IG139" i="1"/>
  <c r="HZ131" i="1"/>
  <c r="IA132" i="1"/>
  <c r="IB120" i="1"/>
  <c r="HO147" i="1"/>
  <c r="IB116" i="1"/>
  <c r="IF127" i="1"/>
  <c r="IF122" i="1"/>
  <c r="IB159" i="1"/>
  <c r="IB114" i="1"/>
  <c r="IB143" i="1"/>
  <c r="ID110" i="1"/>
  <c r="HZ144" i="1"/>
  <c r="ID130" i="1"/>
  <c r="HZ110" i="1"/>
  <c r="HZ146" i="1"/>
  <c r="HP139" i="1"/>
  <c r="IA139" i="1"/>
  <c r="HZ134" i="1"/>
  <c r="IB113" i="1"/>
  <c r="HZ157" i="1"/>
  <c r="IC132" i="1"/>
  <c r="ID120" i="1"/>
  <c r="IB141" i="1"/>
  <c r="ID141" i="1"/>
  <c r="ID116" i="1"/>
  <c r="HO127" i="1"/>
  <c r="IH122" i="1"/>
  <c r="ID159" i="1"/>
  <c r="HO114" i="1"/>
  <c r="ID114" i="1"/>
  <c r="HP112" i="1"/>
  <c r="ID143" i="1"/>
  <c r="HO131" i="1"/>
  <c r="IA147" i="1"/>
  <c r="IG115" i="1"/>
  <c r="HZ111" i="1"/>
  <c r="IA136" i="1"/>
  <c r="HZ121" i="1"/>
  <c r="HZ151" i="1"/>
  <c r="HZ137" i="1"/>
  <c r="IA142" i="1"/>
  <c r="IC142" i="1"/>
  <c r="IF110" i="1"/>
  <c r="IB146" i="1"/>
  <c r="IB119" i="1"/>
  <c r="IB134" i="1"/>
  <c r="IC123" i="1"/>
  <c r="IB131" i="1"/>
  <c r="IF156" i="1"/>
  <c r="IH156" i="1"/>
  <c r="IG126" i="1"/>
  <c r="HZ122" i="1"/>
  <c r="HO159" i="1"/>
  <c r="HP133" i="1"/>
  <c r="IG133" i="1"/>
  <c r="IA125" i="1"/>
  <c r="II115" i="1"/>
  <c r="HO111" i="1"/>
  <c r="HO155" i="1"/>
  <c r="IB148" i="1"/>
  <c r="IC139" i="1"/>
  <c r="II158" i="1"/>
  <c r="IB144" i="1"/>
  <c r="HO113" i="1"/>
  <c r="IA138" i="1"/>
  <c r="IC138" i="1"/>
  <c r="HZ156" i="1"/>
  <c r="HO141" i="1"/>
  <c r="IB127" i="1"/>
  <c r="IB122" i="1"/>
  <c r="IF159" i="1"/>
  <c r="IF114" i="1"/>
  <c r="HP115" i="1"/>
  <c r="IA115" i="1"/>
  <c r="HZ150" i="1"/>
  <c r="IC136" i="1"/>
  <c r="IA145" i="1"/>
  <c r="HP142" i="1"/>
  <c r="IE142" i="1"/>
  <c r="IH110" i="1"/>
  <c r="HO146" i="1"/>
  <c r="ID146" i="1"/>
  <c r="ID119" i="1"/>
  <c r="ID134" i="1"/>
  <c r="IA158" i="1"/>
  <c r="HP135" i="1"/>
  <c r="IA135" i="1"/>
  <c r="IE123" i="1"/>
  <c r="ID131" i="1"/>
  <c r="HO156" i="1"/>
  <c r="HP132" i="1"/>
  <c r="HO120" i="1"/>
  <c r="HZ120" i="1"/>
  <c r="IA129" i="1"/>
  <c r="HZ124" i="1"/>
  <c r="IA153" i="1"/>
  <c r="HO116" i="1"/>
  <c r="HZ116" i="1"/>
  <c r="IA118" i="1"/>
  <c r="IC118" i="1"/>
  <c r="IC125" i="1"/>
  <c r="IE125" i="1"/>
  <c r="IA112" i="1"/>
  <c r="HZ143" i="1"/>
  <c r="IB150" i="1"/>
  <c r="IB111" i="1"/>
  <c r="ID148" i="1"/>
  <c r="HO110" i="1"/>
  <c r="HZ152" i="1"/>
  <c r="IE139" i="1"/>
  <c r="HO134" i="1"/>
  <c r="ID144" i="1"/>
  <c r="HP138" i="1"/>
  <c r="IE138" i="1"/>
  <c r="IA149" i="1"/>
  <c r="HZ130" i="1"/>
  <c r="ID127" i="1"/>
  <c r="HO122" i="1"/>
  <c r="ID122" i="1"/>
  <c r="IH159" i="1"/>
  <c r="II133" i="1"/>
  <c r="HO143" i="1"/>
  <c r="IC115" i="1"/>
  <c r="IE136" i="1"/>
  <c r="IG136" i="1"/>
  <c r="IA140" i="1"/>
  <c r="IB110" i="1"/>
  <c r="IC158" i="1"/>
  <c r="IE158" i="1"/>
  <c r="IC135" i="1"/>
  <c r="HZ113" i="1"/>
  <c r="IB156" i="1"/>
  <c r="IB130" i="1"/>
  <c r="IA126" i="1"/>
  <c r="IC126" i="1"/>
  <c r="IC129" i="1"/>
  <c r="IE129" i="1"/>
  <c r="HZ147" i="1"/>
  <c r="HZ141" i="1"/>
  <c r="HZ159" i="1"/>
  <c r="HP118" i="1"/>
  <c r="IE118" i="1"/>
  <c r="HZ114" i="1"/>
  <c r="IA133" i="1"/>
  <c r="HP125" i="1"/>
  <c r="IC112" i="1"/>
  <c r="HS130" i="1"/>
  <c r="HT158" i="1"/>
  <c r="HT138" i="1"/>
  <c r="HS146" i="1"/>
  <c r="HQ131" i="1"/>
  <c r="HS114" i="1"/>
  <c r="HQ116" i="1"/>
  <c r="HQ156" i="1"/>
  <c r="HR142" i="1"/>
  <c r="DX145" i="1"/>
  <c r="HS122" i="1"/>
  <c r="HQ159" i="1"/>
  <c r="HQ141" i="1"/>
  <c r="HR133" i="1"/>
  <c r="HQ148" i="1"/>
  <c r="HR115" i="1"/>
  <c r="HU156" i="1"/>
  <c r="HV126" i="1"/>
  <c r="HU122" i="1"/>
  <c r="HU159" i="1"/>
  <c r="HQ143" i="1"/>
  <c r="HT125" i="1"/>
  <c r="HV133" i="1"/>
  <c r="HQ110" i="1"/>
  <c r="HV136" i="1"/>
  <c r="HS134" i="1"/>
  <c r="HR158" i="1"/>
  <c r="HT123" i="1"/>
  <c r="HS120" i="1"/>
  <c r="HS156" i="1"/>
  <c r="HT139" i="1"/>
  <c r="HW159" i="1"/>
  <c r="HU110" i="1"/>
  <c r="HR135" i="1"/>
  <c r="HQ144" i="1"/>
  <c r="DX137" i="1"/>
  <c r="HV139" i="1"/>
  <c r="HT129" i="1"/>
  <c r="HU127" i="1"/>
  <c r="HW122" i="1"/>
  <c r="HT118" i="1"/>
  <c r="HX133" i="1"/>
  <c r="HT115" i="1"/>
  <c r="HQ119" i="1"/>
  <c r="HV158" i="1"/>
  <c r="HT126" i="1"/>
  <c r="HV129" i="1"/>
  <c r="HR118" i="1"/>
  <c r="HQ114" i="1"/>
  <c r="HR112" i="1"/>
  <c r="HS110" i="1"/>
  <c r="HV115" i="1"/>
  <c r="HQ150" i="1"/>
  <c r="HR136" i="1"/>
  <c r="HX139" i="1"/>
  <c r="HQ127" i="1"/>
  <c r="DX124" i="1"/>
  <c r="DC118" i="1"/>
  <c r="DC128" i="1"/>
  <c r="DC160" i="1"/>
  <c r="DO160" i="1"/>
  <c r="DD160" i="1"/>
  <c r="DU160" i="1"/>
  <c r="DX157" i="1"/>
  <c r="DS159" i="1"/>
  <c r="DK159" i="1"/>
  <c r="DY159" i="1"/>
  <c r="DS156" i="1"/>
  <c r="DP118" i="1"/>
  <c r="DR118" i="1"/>
  <c r="DR160" i="1"/>
  <c r="DT160" i="1"/>
  <c r="DK160" i="1"/>
  <c r="DY160" i="1"/>
  <c r="DS160" i="1"/>
  <c r="DP160" i="1"/>
  <c r="DQ160" i="1"/>
  <c r="EW127" i="1"/>
  <c r="EW130" i="1"/>
  <c r="EW118" i="1"/>
  <c r="EW110" i="1"/>
  <c r="EW115" i="1"/>
  <c r="EW136" i="1"/>
  <c r="EW143" i="1"/>
  <c r="EW156" i="1"/>
  <c r="EW114" i="1"/>
  <c r="EW112" i="1"/>
  <c r="EW146" i="1"/>
  <c r="EW117" i="1"/>
  <c r="EW151" i="1"/>
  <c r="EW144" i="1"/>
  <c r="DN160" i="1"/>
  <c r="EW159" i="1"/>
  <c r="EW149" i="1"/>
  <c r="EW133" i="1"/>
  <c r="EW142" i="1"/>
  <c r="EW139" i="1"/>
  <c r="EW116" i="1"/>
  <c r="EW132" i="1"/>
  <c r="EW113" i="1"/>
  <c r="EW135" i="1"/>
  <c r="EW138" i="1"/>
  <c r="EW140" i="1"/>
  <c r="EW125" i="1"/>
  <c r="EW111" i="1"/>
  <c r="EW126" i="1"/>
  <c r="EW158" i="1"/>
  <c r="EW122" i="1"/>
  <c r="EW121" i="1"/>
  <c r="EW148" i="1"/>
  <c r="EW123" i="1"/>
  <c r="EW128" i="1"/>
  <c r="EW120" i="1"/>
  <c r="EW152" i="1"/>
  <c r="EW119" i="1"/>
  <c r="EW131" i="1"/>
  <c r="DN128" i="1"/>
  <c r="EW147" i="1"/>
  <c r="EW129" i="1"/>
  <c r="EW150" i="1"/>
  <c r="EW134" i="1"/>
  <c r="DV135" i="1"/>
  <c r="GW120" i="1"/>
  <c r="GX120" i="1"/>
  <c r="GY120" i="1"/>
  <c r="FC120" i="1"/>
  <c r="FD120" i="1"/>
  <c r="GU120" i="1"/>
  <c r="GV120" i="1"/>
  <c r="DV141" i="1"/>
  <c r="DV123" i="1"/>
  <c r="DV115" i="1"/>
  <c r="DV155" i="1"/>
  <c r="DV144" i="1"/>
  <c r="DV138" i="1"/>
  <c r="DV157" i="1"/>
  <c r="DV122" i="1"/>
  <c r="DV156" i="1"/>
  <c r="DV151" i="1"/>
  <c r="DV152" i="1"/>
  <c r="DV158" i="1"/>
  <c r="DV127" i="1"/>
  <c r="GU116" i="1"/>
  <c r="GY116" i="1"/>
  <c r="FC116" i="1"/>
  <c r="FD116" i="1"/>
  <c r="GV116" i="1"/>
  <c r="GW116" i="1"/>
  <c r="GX116" i="1"/>
  <c r="GU132" i="1"/>
  <c r="GW132" i="1"/>
  <c r="GX132" i="1"/>
  <c r="GY132" i="1"/>
  <c r="GV132" i="1"/>
  <c r="FC132" i="1"/>
  <c r="FD132" i="1"/>
  <c r="DV121" i="1"/>
  <c r="DV140" i="1"/>
  <c r="DV132" i="1"/>
  <c r="GT157" i="1"/>
  <c r="GU157" i="1"/>
  <c r="GV157" i="1"/>
  <c r="GW157" i="1"/>
  <c r="FC157" i="1"/>
  <c r="FD157" i="1"/>
  <c r="GX157" i="1"/>
  <c r="GY157" i="1"/>
  <c r="CS148" i="1"/>
  <c r="GU148" i="1"/>
  <c r="GV148" i="1"/>
  <c r="GW148" i="1"/>
  <c r="GX148" i="1"/>
  <c r="GY148" i="1"/>
  <c r="FC148" i="1"/>
  <c r="FD148" i="1"/>
  <c r="CT141" i="1"/>
  <c r="GV141" i="1"/>
  <c r="FC141" i="1"/>
  <c r="FD141" i="1"/>
  <c r="GW141" i="1"/>
  <c r="GX141" i="1"/>
  <c r="GU141" i="1"/>
  <c r="GY141" i="1"/>
  <c r="DV114" i="1"/>
  <c r="DV145" i="1"/>
  <c r="DV119" i="1"/>
  <c r="DV147" i="1"/>
  <c r="DV159" i="1"/>
  <c r="CS130" i="1"/>
  <c r="GU130" i="1"/>
  <c r="GV130" i="1"/>
  <c r="GW130" i="1"/>
  <c r="FC130" i="1"/>
  <c r="FD130" i="1"/>
  <c r="GX130" i="1"/>
  <c r="GY130" i="1"/>
  <c r="GS110" i="1"/>
  <c r="GY110" i="1"/>
  <c r="FC110" i="1"/>
  <c r="FD110" i="1"/>
  <c r="GU110" i="1"/>
  <c r="GV110" i="1"/>
  <c r="GW110" i="1"/>
  <c r="GX110" i="1"/>
  <c r="CU111" i="1"/>
  <c r="GU111" i="1"/>
  <c r="GV111" i="1"/>
  <c r="GY111" i="1"/>
  <c r="FC111" i="1"/>
  <c r="FD111" i="1"/>
  <c r="GW111" i="1"/>
  <c r="GX111" i="1"/>
  <c r="DV153" i="1"/>
  <c r="DV134" i="1"/>
  <c r="DV150" i="1"/>
  <c r="DV124" i="1"/>
  <c r="DV128" i="1"/>
  <c r="FC153" i="1"/>
  <c r="FD153" i="1"/>
  <c r="GU153" i="1"/>
  <c r="GV153" i="1"/>
  <c r="GW153" i="1"/>
  <c r="GX153" i="1"/>
  <c r="GY153" i="1"/>
  <c r="GS127" i="1"/>
  <c r="GU127" i="1"/>
  <c r="GV127" i="1"/>
  <c r="GW127" i="1"/>
  <c r="GX127" i="1"/>
  <c r="GY127" i="1"/>
  <c r="FC127" i="1"/>
  <c r="FD127" i="1"/>
  <c r="GS136" i="1"/>
  <c r="GW136" i="1"/>
  <c r="GX136" i="1"/>
  <c r="GY136" i="1"/>
  <c r="FC136" i="1"/>
  <c r="FD136" i="1"/>
  <c r="GU136" i="1"/>
  <c r="GV136" i="1"/>
  <c r="CU113" i="1"/>
  <c r="GU113" i="1"/>
  <c r="GV113" i="1"/>
  <c r="FC113" i="1"/>
  <c r="FD113" i="1"/>
  <c r="GW113" i="1"/>
  <c r="GX113" i="1"/>
  <c r="GY113" i="1"/>
  <c r="CS112" i="1"/>
  <c r="GW112" i="1"/>
  <c r="GX112" i="1"/>
  <c r="GY112" i="1"/>
  <c r="FC112" i="1"/>
  <c r="FD112" i="1"/>
  <c r="GU112" i="1"/>
  <c r="GV112" i="1"/>
  <c r="CT134" i="1"/>
  <c r="GY134" i="1"/>
  <c r="GX134" i="1"/>
  <c r="FC134" i="1"/>
  <c r="FD134" i="1"/>
  <c r="GU134" i="1"/>
  <c r="GV134" i="1"/>
  <c r="GW134" i="1"/>
  <c r="CT155" i="1"/>
  <c r="GU155" i="1"/>
  <c r="GV155" i="1"/>
  <c r="GW155" i="1"/>
  <c r="GX155" i="1"/>
  <c r="GY155" i="1"/>
  <c r="FC155" i="1"/>
  <c r="FD155" i="1"/>
  <c r="CT135" i="1"/>
  <c r="FC135" i="1"/>
  <c r="FD135" i="1"/>
  <c r="GU135" i="1"/>
  <c r="GV135" i="1"/>
  <c r="GW135" i="1"/>
  <c r="GX135" i="1"/>
  <c r="GY135" i="1"/>
  <c r="GU114" i="1"/>
  <c r="GV114" i="1"/>
  <c r="GW114" i="1"/>
  <c r="GX114" i="1"/>
  <c r="FC114" i="1"/>
  <c r="FD114" i="1"/>
  <c r="GY114" i="1"/>
  <c r="CT138" i="1"/>
  <c r="GU138" i="1"/>
  <c r="GV138" i="1"/>
  <c r="GW138" i="1"/>
  <c r="GX138" i="1"/>
  <c r="GY138" i="1"/>
  <c r="FC138" i="1"/>
  <c r="FD138" i="1"/>
  <c r="CS147" i="1"/>
  <c r="GX147" i="1"/>
  <c r="FC147" i="1"/>
  <c r="FD147" i="1"/>
  <c r="GY147" i="1"/>
  <c r="GW147" i="1"/>
  <c r="GU147" i="1"/>
  <c r="GV147" i="1"/>
  <c r="GT133" i="1"/>
  <c r="GV133" i="1"/>
  <c r="FC133" i="1"/>
  <c r="FD133" i="1"/>
  <c r="GW133" i="1"/>
  <c r="GX133" i="1"/>
  <c r="GU133" i="1"/>
  <c r="GY133" i="1"/>
  <c r="DV148" i="1"/>
  <c r="DV133" i="1"/>
  <c r="DV118" i="1"/>
  <c r="DV139" i="1"/>
  <c r="DV129" i="1"/>
  <c r="DV143" i="1"/>
  <c r="GX131" i="1"/>
  <c r="GY131" i="1"/>
  <c r="GU131" i="1"/>
  <c r="FC131" i="1"/>
  <c r="FD131" i="1"/>
  <c r="GV131" i="1"/>
  <c r="GW131" i="1"/>
  <c r="GW128" i="1"/>
  <c r="GX128" i="1"/>
  <c r="GY128" i="1"/>
  <c r="FC128" i="1"/>
  <c r="FD128" i="1"/>
  <c r="GU128" i="1"/>
  <c r="GV128" i="1"/>
  <c r="GU119" i="1"/>
  <c r="GV119" i="1"/>
  <c r="GX119" i="1"/>
  <c r="GY119" i="1"/>
  <c r="FC119" i="1"/>
  <c r="FD119" i="1"/>
  <c r="GW119" i="1"/>
  <c r="CS137" i="1"/>
  <c r="FC137" i="1"/>
  <c r="FD137" i="1"/>
  <c r="GW137" i="1"/>
  <c r="GX137" i="1"/>
  <c r="GY137" i="1"/>
  <c r="GU137" i="1"/>
  <c r="GV137" i="1"/>
  <c r="CT151" i="1"/>
  <c r="FC151" i="1"/>
  <c r="FD151" i="1"/>
  <c r="GU151" i="1"/>
  <c r="GV151" i="1"/>
  <c r="GW151" i="1"/>
  <c r="GX151" i="1"/>
  <c r="GY151" i="1"/>
  <c r="GU146" i="1"/>
  <c r="GV146" i="1"/>
  <c r="GW146" i="1"/>
  <c r="FC146" i="1"/>
  <c r="FD146" i="1"/>
  <c r="GX146" i="1"/>
  <c r="GY146" i="1"/>
  <c r="CS123" i="1"/>
  <c r="GX123" i="1"/>
  <c r="GY123" i="1"/>
  <c r="GU123" i="1"/>
  <c r="GV123" i="1"/>
  <c r="FC123" i="1"/>
  <c r="FD123" i="1"/>
  <c r="GW123" i="1"/>
  <c r="CT150" i="1"/>
  <c r="GY150" i="1"/>
  <c r="GV150" i="1"/>
  <c r="GW150" i="1"/>
  <c r="GX150" i="1"/>
  <c r="FC150" i="1"/>
  <c r="FD150" i="1"/>
  <c r="GU150" i="1"/>
  <c r="GY118" i="1"/>
  <c r="FC118" i="1"/>
  <c r="FD118" i="1"/>
  <c r="GU118" i="1"/>
  <c r="GV118" i="1"/>
  <c r="GW118" i="1"/>
  <c r="GX118" i="1"/>
  <c r="CT140" i="1"/>
  <c r="GU140" i="1"/>
  <c r="GV140" i="1"/>
  <c r="FC140" i="1"/>
  <c r="FD140" i="1"/>
  <c r="GW140" i="1"/>
  <c r="GX140" i="1"/>
  <c r="GY140" i="1"/>
  <c r="GT159" i="1"/>
  <c r="GY159" i="1"/>
  <c r="GU159" i="1"/>
  <c r="FC159" i="1"/>
  <c r="FD159" i="1"/>
  <c r="GV159" i="1"/>
  <c r="GW159" i="1"/>
  <c r="GX159" i="1"/>
  <c r="CT142" i="1"/>
  <c r="GY142" i="1"/>
  <c r="GW142" i="1"/>
  <c r="FC142" i="1"/>
  <c r="FD142" i="1"/>
  <c r="GX142" i="1"/>
  <c r="GU142" i="1"/>
  <c r="GV142" i="1"/>
  <c r="GY121" i="1"/>
  <c r="GU121" i="1"/>
  <c r="FC121" i="1"/>
  <c r="FD121" i="1"/>
  <c r="GV121" i="1"/>
  <c r="GW121" i="1"/>
  <c r="GX121" i="1"/>
  <c r="GS158" i="1"/>
  <c r="GV158" i="1"/>
  <c r="FC158" i="1"/>
  <c r="FD158" i="1"/>
  <c r="GW158" i="1"/>
  <c r="GX158" i="1"/>
  <c r="GU158" i="1"/>
  <c r="GY158" i="1"/>
  <c r="DV116" i="1"/>
  <c r="DV142" i="1"/>
  <c r="DV117" i="1"/>
  <c r="DV136" i="1"/>
  <c r="DV146" i="1"/>
  <c r="DV149" i="1"/>
  <c r="DV120" i="1"/>
  <c r="DV112" i="1"/>
  <c r="CS117" i="1"/>
  <c r="GV117" i="1"/>
  <c r="GW117" i="1"/>
  <c r="GX117" i="1"/>
  <c r="GU117" i="1"/>
  <c r="GY117" i="1"/>
  <c r="FC117" i="1"/>
  <c r="FD117" i="1"/>
  <c r="GU122" i="1"/>
  <c r="GV122" i="1"/>
  <c r="GW122" i="1"/>
  <c r="FC122" i="1"/>
  <c r="FD122" i="1"/>
  <c r="GX122" i="1"/>
  <c r="GY122" i="1"/>
  <c r="GW144" i="1"/>
  <c r="GX144" i="1"/>
  <c r="GY144" i="1"/>
  <c r="GU144" i="1"/>
  <c r="FC144" i="1"/>
  <c r="FD144" i="1"/>
  <c r="GV144" i="1"/>
  <c r="GT139" i="1"/>
  <c r="GX139" i="1"/>
  <c r="FC139" i="1"/>
  <c r="FD139" i="1"/>
  <c r="GY139" i="1"/>
  <c r="GU139" i="1"/>
  <c r="GV139" i="1"/>
  <c r="GW139" i="1"/>
  <c r="CS152" i="1"/>
  <c r="GW152" i="1"/>
  <c r="GX152" i="1"/>
  <c r="GY152" i="1"/>
  <c r="FC152" i="1"/>
  <c r="FD152" i="1"/>
  <c r="GU152" i="1"/>
  <c r="GV152" i="1"/>
  <c r="GV125" i="1"/>
  <c r="GW125" i="1"/>
  <c r="GX125" i="1"/>
  <c r="GU125" i="1"/>
  <c r="GY125" i="1"/>
  <c r="FC125" i="1"/>
  <c r="FD125" i="1"/>
  <c r="GS115" i="1"/>
  <c r="GX115" i="1"/>
  <c r="GY115" i="1"/>
  <c r="GU115" i="1"/>
  <c r="GV115" i="1"/>
  <c r="GW115" i="1"/>
  <c r="FC115" i="1"/>
  <c r="FD115" i="1"/>
  <c r="GT156" i="1"/>
  <c r="GX156" i="1"/>
  <c r="FC156" i="1"/>
  <c r="FD156" i="1"/>
  <c r="GY156" i="1"/>
  <c r="GV156" i="1"/>
  <c r="GW156" i="1"/>
  <c r="GU156" i="1"/>
  <c r="FC143" i="1"/>
  <c r="FD143" i="1"/>
  <c r="GU143" i="1"/>
  <c r="GV143" i="1"/>
  <c r="GW143" i="1"/>
  <c r="GX143" i="1"/>
  <c r="GY143" i="1"/>
  <c r="CT124" i="1"/>
  <c r="GU124" i="1"/>
  <c r="GX124" i="1"/>
  <c r="FC124" i="1"/>
  <c r="FD124" i="1"/>
  <c r="GY124" i="1"/>
  <c r="GV124" i="1"/>
  <c r="GW124" i="1"/>
  <c r="CS126" i="1"/>
  <c r="GY126" i="1"/>
  <c r="FC126" i="1"/>
  <c r="FD126" i="1"/>
  <c r="GU126" i="1"/>
  <c r="GV126" i="1"/>
  <c r="GW126" i="1"/>
  <c r="GX126" i="1"/>
  <c r="CS129" i="1"/>
  <c r="GX129" i="1"/>
  <c r="GY129" i="1"/>
  <c r="FC129" i="1"/>
  <c r="FD129" i="1"/>
  <c r="GU129" i="1"/>
  <c r="GV129" i="1"/>
  <c r="GW129" i="1"/>
  <c r="CS149" i="1"/>
  <c r="GV149" i="1"/>
  <c r="FC149" i="1"/>
  <c r="FD149" i="1"/>
  <c r="GW149" i="1"/>
  <c r="GX149" i="1"/>
  <c r="GU149" i="1"/>
  <c r="GY149" i="1"/>
  <c r="CS145" i="1"/>
  <c r="FC145" i="1"/>
  <c r="FD145" i="1"/>
  <c r="GV145" i="1"/>
  <c r="GW145" i="1"/>
  <c r="GX145" i="1"/>
  <c r="GY145" i="1"/>
  <c r="GU145" i="1"/>
  <c r="HB150" i="1"/>
  <c r="DV137" i="1"/>
  <c r="DV130" i="1"/>
  <c r="DV111" i="1"/>
  <c r="DV110" i="1"/>
  <c r="DV113" i="1"/>
  <c r="DV131" i="1"/>
  <c r="DV126" i="1"/>
  <c r="DV125" i="1"/>
  <c r="BS121" i="1"/>
  <c r="GK121" i="1"/>
  <c r="HE127" i="1"/>
  <c r="HE156" i="1"/>
  <c r="HD127" i="1"/>
  <c r="HE130" i="1"/>
  <c r="HF121" i="1"/>
  <c r="HB120" i="1"/>
  <c r="HF130" i="1"/>
  <c r="DJ122" i="1"/>
  <c r="CH122" i="1"/>
  <c r="EB118" i="1"/>
  <c r="HA110" i="1"/>
  <c r="HD130" i="1"/>
  <c r="HA137" i="1"/>
  <c r="DJ151" i="1"/>
  <c r="CH151" i="1"/>
  <c r="EC110" i="1"/>
  <c r="HC137" i="1"/>
  <c r="HF156" i="1"/>
  <c r="HE137" i="1"/>
  <c r="HC156" i="1"/>
  <c r="HB113" i="1"/>
  <c r="HF137" i="1"/>
  <c r="HB156" i="1"/>
  <c r="EC156" i="1"/>
  <c r="HC130" i="1"/>
  <c r="HA156" i="1"/>
  <c r="GT158" i="1"/>
  <c r="DI156" i="1"/>
  <c r="CU141" i="1"/>
  <c r="ED151" i="1"/>
  <c r="HA120" i="1"/>
  <c r="HE159" i="1"/>
  <c r="EB132" i="1"/>
  <c r="DH123" i="1"/>
  <c r="DJ139" i="1"/>
  <c r="CH139" i="1"/>
  <c r="BS120" i="1"/>
  <c r="EB149" i="1"/>
  <c r="EB151" i="1"/>
  <c r="DJ146" i="1"/>
  <c r="DI136" i="1"/>
  <c r="EC153" i="1"/>
  <c r="EA125" i="1"/>
  <c r="HD111" i="1"/>
  <c r="HD129" i="1"/>
  <c r="CS139" i="1"/>
  <c r="ED146" i="1"/>
  <c r="ED132" i="1"/>
  <c r="DH156" i="1"/>
  <c r="FX130" i="1"/>
  <c r="HD120" i="1"/>
  <c r="HF145" i="1"/>
  <c r="HB127" i="1"/>
  <c r="HA111" i="1"/>
  <c r="HF120" i="1"/>
  <c r="HC127" i="1"/>
  <c r="HB136" i="1"/>
  <c r="HA141" i="1"/>
  <c r="ED110" i="1"/>
  <c r="DH136" i="1"/>
  <c r="CT139" i="1"/>
  <c r="HC120" i="1"/>
  <c r="HB159" i="1"/>
  <c r="BS146" i="1"/>
  <c r="GL146" i="1"/>
  <c r="HA136" i="1"/>
  <c r="HC159" i="1"/>
  <c r="HF127" i="1"/>
  <c r="HB141" i="1"/>
  <c r="DH139" i="1"/>
  <c r="CU157" i="1"/>
  <c r="HF159" i="1"/>
  <c r="FX160" i="1"/>
  <c r="HF111" i="1"/>
  <c r="HE120" i="1"/>
  <c r="FX121" i="1"/>
  <c r="HA127" i="1"/>
  <c r="HB139" i="1"/>
  <c r="DI127" i="1"/>
  <c r="CU144" i="1"/>
  <c r="DI143" i="1"/>
  <c r="DH142" i="1"/>
  <c r="CU137" i="1"/>
  <c r="EA137" i="1"/>
  <c r="DJ132" i="1"/>
  <c r="CH132" i="1"/>
  <c r="EB124" i="1"/>
  <c r="DI119" i="1"/>
  <c r="DH137" i="1"/>
  <c r="DI110" i="1"/>
  <c r="ED150" i="1"/>
  <c r="DH141" i="1"/>
  <c r="DJ158" i="1"/>
  <c r="CU150" i="1"/>
  <c r="CU142" i="1"/>
  <c r="CT159" i="1"/>
  <c r="CU125" i="1"/>
  <c r="CU135" i="1"/>
  <c r="CT116" i="1"/>
  <c r="CU124" i="1"/>
  <c r="CT156" i="1"/>
  <c r="CT118" i="1"/>
  <c r="CT111" i="1"/>
  <c r="CU152" i="1"/>
  <c r="CT133" i="1"/>
  <c r="EB140" i="1"/>
  <c r="CU138" i="1"/>
  <c r="EB110" i="1"/>
  <c r="ED131" i="1"/>
  <c r="EB135" i="1"/>
  <c r="EA129" i="1"/>
  <c r="DI117" i="1"/>
  <c r="CS115" i="1"/>
  <c r="CU155" i="1"/>
  <c r="CT112" i="1"/>
  <c r="EB134" i="1"/>
  <c r="EB114" i="1"/>
  <c r="ED153" i="1"/>
  <c r="DJ111" i="1"/>
  <c r="CH111" i="1"/>
  <c r="EB121" i="1"/>
  <c r="CU158" i="1"/>
  <c r="EC129" i="1"/>
  <c r="CT127" i="1"/>
  <c r="CU118" i="1"/>
  <c r="CU151" i="1"/>
  <c r="CS121" i="1"/>
  <c r="CU134" i="1"/>
  <c r="CS120" i="1"/>
  <c r="DH132" i="1"/>
  <c r="CS116" i="1"/>
  <c r="DI137" i="1"/>
  <c r="CU145" i="1"/>
  <c r="ED152" i="1"/>
  <c r="CU119" i="1"/>
  <c r="CT137" i="1"/>
  <c r="CS133" i="1"/>
  <c r="DJ150" i="1"/>
  <c r="DI150" i="1"/>
  <c r="EB159" i="1"/>
  <c r="DH130" i="1"/>
  <c r="DI135" i="1"/>
  <c r="EB116" i="1"/>
  <c r="DI128" i="1"/>
  <c r="CU123" i="1"/>
  <c r="ED145" i="1"/>
  <c r="EB111" i="1"/>
  <c r="CS119" i="1"/>
  <c r="DI152" i="1"/>
  <c r="EB133" i="1"/>
  <c r="DH110" i="1"/>
  <c r="DH135" i="1"/>
  <c r="ED149" i="1"/>
  <c r="EC126" i="1"/>
  <c r="EC117" i="1"/>
  <c r="EA115" i="1"/>
  <c r="ED114" i="1"/>
  <c r="DI155" i="1"/>
  <c r="EB112" i="1"/>
  <c r="DH134" i="1"/>
  <c r="CT114" i="1"/>
  <c r="DJ153" i="1"/>
  <c r="EA147" i="1"/>
  <c r="CT121" i="1"/>
  <c r="ED126" i="1"/>
  <c r="DH128" i="1"/>
  <c r="EB127" i="1"/>
  <c r="CS111" i="1"/>
  <c r="ED112" i="1"/>
  <c r="EC131" i="1"/>
  <c r="DH113" i="1"/>
  <c r="DI151" i="1"/>
  <c r="ED142" i="1"/>
  <c r="EA121" i="1"/>
  <c r="DI134" i="1"/>
  <c r="EA120" i="1"/>
  <c r="DJ155" i="1"/>
  <c r="EC115" i="1"/>
  <c r="CT145" i="1"/>
  <c r="CS135" i="1"/>
  <c r="DJ110" i="1"/>
  <c r="EA116" i="1"/>
  <c r="DI145" i="1"/>
  <c r="DJ152" i="1"/>
  <c r="EC136" i="1"/>
  <c r="DH124" i="1"/>
  <c r="EC119" i="1"/>
  <c r="CU156" i="1"/>
  <c r="EB139" i="1"/>
  <c r="ED122" i="1"/>
  <c r="EC144" i="1"/>
  <c r="EB137" i="1"/>
  <c r="EA133" i="1"/>
  <c r="DI141" i="1"/>
  <c r="ED113" i="1"/>
  <c r="EC157" i="1"/>
  <c r="DI142" i="1"/>
  <c r="DI125" i="1"/>
  <c r="EB130" i="1"/>
  <c r="CS118" i="1"/>
  <c r="CT123" i="1"/>
  <c r="ED127" i="1"/>
  <c r="EC124" i="1"/>
  <c r="CU128" i="1"/>
  <c r="EC123" i="1"/>
  <c r="CU153" i="1"/>
  <c r="DJ145" i="1"/>
  <c r="DJ133" i="1"/>
  <c r="EA119" i="1"/>
  <c r="DH140" i="1"/>
  <c r="CS125" i="1"/>
  <c r="DH151" i="1"/>
  <c r="DI138" i="1"/>
  <c r="CU116" i="1"/>
  <c r="CU148" i="1"/>
  <c r="CU112" i="1"/>
  <c r="DH131" i="1"/>
  <c r="DI158" i="1"/>
  <c r="DI129" i="1"/>
  <c r="DJ126" i="1"/>
  <c r="CH126" i="1"/>
  <c r="EA140" i="1"/>
  <c r="ED120" i="1"/>
  <c r="CT128" i="1"/>
  <c r="EA157" i="1"/>
  <c r="DI118" i="1"/>
  <c r="EA111" i="1"/>
  <c r="CS142" i="1"/>
  <c r="CU131" i="1"/>
  <c r="CT113" i="1"/>
  <c r="CS141" i="1"/>
  <c r="DI115" i="1"/>
  <c r="DH145" i="1"/>
  <c r="EA158" i="1"/>
  <c r="EA135" i="1"/>
  <c r="EA139" i="1"/>
  <c r="CS128" i="1"/>
  <c r="CU127" i="1"/>
  <c r="CT117" i="1"/>
  <c r="CS114" i="1"/>
  <c r="CT119" i="1"/>
  <c r="ED158" i="1"/>
  <c r="EC141" i="1"/>
  <c r="EC150" i="1"/>
  <c r="DJ113" i="1"/>
  <c r="DI157" i="1"/>
  <c r="EC142" i="1"/>
  <c r="DH159" i="1"/>
  <c r="EC125" i="1"/>
  <c r="CT130" i="1"/>
  <c r="EC135" i="1"/>
  <c r="EA118" i="1"/>
  <c r="DH116" i="1"/>
  <c r="EB123" i="1"/>
  <c r="DJ127" i="1"/>
  <c r="DI124" i="1"/>
  <c r="EC128" i="1"/>
  <c r="DI123" i="1"/>
  <c r="EB156" i="1"/>
  <c r="DI153" i="1"/>
  <c r="DH118" i="1"/>
  <c r="DH111" i="1"/>
  <c r="ED133" i="1"/>
  <c r="ED139" i="1"/>
  <c r="EC152" i="1"/>
  <c r="DH133" i="1"/>
  <c r="CU146" i="1"/>
  <c r="CS155" i="1"/>
  <c r="ED118" i="1"/>
  <c r="CS127" i="1"/>
  <c r="CU139" i="1"/>
  <c r="DH120" i="1"/>
  <c r="DH129" i="1"/>
  <c r="DJ140" i="1"/>
  <c r="DJ141" i="1"/>
  <c r="CH141" i="1"/>
  <c r="EB148" i="1"/>
  <c r="DI112" i="1"/>
  <c r="DI120" i="1"/>
  <c r="EC158" i="1"/>
  <c r="CU129" i="1"/>
  <c r="CS140" i="1"/>
  <c r="DJ120" i="1"/>
  <c r="EB128" i="1"/>
  <c r="CS157" i="1"/>
  <c r="DH127" i="1"/>
  <c r="DJ112" i="1"/>
  <c r="EA142" i="1"/>
  <c r="DI131" i="1"/>
  <c r="EB113" i="1"/>
  <c r="EA141" i="1"/>
  <c r="EC151" i="1"/>
  <c r="EC134" i="1"/>
  <c r="ED155" i="1"/>
  <c r="CU115" i="1"/>
  <c r="EB145" i="1"/>
  <c r="CS158" i="1"/>
  <c r="CT143" i="1"/>
  <c r="EA128" i="1"/>
  <c r="ED119" i="1"/>
  <c r="DJ130" i="1"/>
  <c r="DH122" i="1"/>
  <c r="EC114" i="1"/>
  <c r="CS144" i="1"/>
  <c r="EB117" i="1"/>
  <c r="CU133" i="1"/>
  <c r="CU159" i="1"/>
  <c r="CS153" i="1"/>
  <c r="CU122" i="1"/>
  <c r="EC113" i="1"/>
  <c r="EB157" i="1"/>
  <c r="CU140" i="1"/>
  <c r="CU149" i="1"/>
  <c r="CS113" i="1"/>
  <c r="CT125" i="1"/>
  <c r="CU132" i="1"/>
  <c r="CT152" i="1"/>
  <c r="DJ157" i="1"/>
  <c r="DJ138" i="1"/>
  <c r="EC146" i="1"/>
  <c r="EA148" i="1"/>
  <c r="EA155" i="1"/>
  <c r="EA127" i="1"/>
  <c r="EC116" i="1"/>
  <c r="EC148" i="1"/>
  <c r="CT120" i="1"/>
  <c r="EB129" i="1"/>
  <c r="CT148" i="1"/>
  <c r="CU120" i="1"/>
  <c r="CT131" i="1"/>
  <c r="CU121" i="1"/>
  <c r="DH147" i="1"/>
  <c r="EC130" i="1"/>
  <c r="CS138" i="1"/>
  <c r="CS146" i="1"/>
  <c r="HA125" i="1"/>
  <c r="HA130" i="1"/>
  <c r="HF141" i="1"/>
  <c r="HA147" i="1"/>
  <c r="HC133" i="1"/>
  <c r="EA112" i="1"/>
  <c r="EB143" i="1"/>
  <c r="CS156" i="1"/>
  <c r="DH155" i="1"/>
  <c r="CT136" i="1"/>
  <c r="DH149" i="1"/>
  <c r="CS131" i="1"/>
  <c r="CT122" i="1"/>
  <c r="EA145" i="1"/>
  <c r="CU114" i="1"/>
  <c r="CS150" i="1"/>
  <c r="EA144" i="1"/>
  <c r="ED137" i="1"/>
  <c r="CU143" i="1"/>
  <c r="EA130" i="1"/>
  <c r="CT153" i="1"/>
  <c r="ED144" i="1"/>
  <c r="DI159" i="1"/>
  <c r="EA153" i="1"/>
  <c r="DJ117" i="1"/>
  <c r="CH117" i="1"/>
  <c r="CT144" i="1"/>
  <c r="EA124" i="1"/>
  <c r="EC122" i="1"/>
  <c r="ED159" i="1"/>
  <c r="DJ116" i="1"/>
  <c r="CH116" i="1"/>
  <c r="DH138" i="1"/>
  <c r="DI111" i="1"/>
  <c r="CT157" i="1"/>
  <c r="DH115" i="1"/>
  <c r="ED134" i="1"/>
  <c r="EB125" i="1"/>
  <c r="CU147" i="1"/>
  <c r="DH152" i="1"/>
  <c r="ED156" i="1"/>
  <c r="DI139" i="1"/>
  <c r="DI148" i="1"/>
  <c r="EB120" i="1"/>
  <c r="CT129" i="1"/>
  <c r="ED140" i="1"/>
  <c r="ED141" i="1"/>
  <c r="DH148" i="1"/>
  <c r="EB131" i="1"/>
  <c r="EC121" i="1"/>
  <c r="CT147" i="1"/>
  <c r="CT146" i="1"/>
  <c r="EB150" i="1"/>
  <c r="DJ125" i="1"/>
  <c r="EA138" i="1"/>
  <c r="ED143" i="1"/>
  <c r="CS143" i="1"/>
  <c r="CS151" i="1"/>
  <c r="CT158" i="1"/>
  <c r="EA152" i="1"/>
  <c r="EA146" i="1"/>
  <c r="CT126" i="1"/>
  <c r="DJ115" i="1"/>
  <c r="ED136" i="1"/>
  <c r="HE133" i="1"/>
  <c r="HC141" i="1"/>
  <c r="BS145" i="1"/>
  <c r="HD115" i="1"/>
  <c r="HD141" i="1"/>
  <c r="HB147" i="1"/>
  <c r="HD133" i="1"/>
  <c r="BS130" i="1"/>
  <c r="HF133" i="1"/>
  <c r="DJ119" i="1"/>
  <c r="EB155" i="1"/>
  <c r="EB136" i="1"/>
  <c r="CT149" i="1"/>
  <c r="EB122" i="1"/>
  <c r="DI114" i="1"/>
  <c r="DH119" i="1"/>
  <c r="EC143" i="1"/>
  <c r="DH153" i="1"/>
  <c r="CS110" i="1"/>
  <c r="DI133" i="1"/>
  <c r="ED117" i="1"/>
  <c r="DH144" i="1"/>
  <c r="CS124" i="1"/>
  <c r="EB138" i="1"/>
  <c r="CT115" i="1"/>
  <c r="CS134" i="1"/>
  <c r="DI149" i="1"/>
  <c r="EC147" i="1"/>
  <c r="EC132" i="1"/>
  <c r="ED138" i="1"/>
  <c r="DI146" i="1"/>
  <c r="CU126" i="1"/>
  <c r="CU117" i="1"/>
  <c r="CS136" i="1"/>
  <c r="CS122" i="1"/>
  <c r="DH146" i="1"/>
  <c r="DJ147" i="1"/>
  <c r="CH147" i="1"/>
  <c r="CU130" i="1"/>
  <c r="CS159" i="1"/>
  <c r="EB126" i="1"/>
  <c r="CS132" i="1"/>
  <c r="HB130" i="1"/>
  <c r="FX142" i="1"/>
  <c r="DH143" i="1"/>
  <c r="CT132" i="1"/>
  <c r="CU136" i="1"/>
  <c r="DI144" i="1"/>
  <c r="CU110" i="1"/>
  <c r="DJ144" i="1"/>
  <c r="CH144" i="1"/>
  <c r="EC159" i="1"/>
  <c r="DI113" i="1"/>
  <c r="EC111" i="1"/>
  <c r="DH157" i="1"/>
  <c r="EB115" i="1"/>
  <c r="EC149" i="1"/>
  <c r="DI147" i="1"/>
  <c r="DI132" i="1"/>
  <c r="CT110" i="1"/>
  <c r="DI126" i="1"/>
  <c r="DJ114" i="1"/>
  <c r="CH114" i="1"/>
  <c r="DH121" i="1"/>
  <c r="DI121" i="1"/>
  <c r="EA123" i="1"/>
  <c r="EB147" i="1"/>
  <c r="DH150" i="1"/>
  <c r="DJ129" i="1"/>
  <c r="CH129" i="1"/>
  <c r="DJ143" i="1"/>
  <c r="HA132" i="1"/>
  <c r="HB151" i="1"/>
  <c r="HF158" i="1"/>
  <c r="HD124" i="1"/>
  <c r="HB124" i="1"/>
  <c r="HC138" i="1"/>
  <c r="HA143" i="1"/>
  <c r="HA150" i="1"/>
  <c r="HC150" i="1"/>
  <c r="BS150" i="1"/>
  <c r="EH150" i="1"/>
  <c r="BS143" i="1"/>
  <c r="HD150" i="1"/>
  <c r="HB143" i="1"/>
  <c r="HD143" i="1"/>
  <c r="HE143" i="1"/>
  <c r="HE150" i="1"/>
  <c r="HB138" i="1"/>
  <c r="HF143" i="1"/>
  <c r="HB129" i="1"/>
  <c r="HA113" i="1"/>
  <c r="HD121" i="1"/>
  <c r="HE126" i="1"/>
  <c r="HF129" i="1"/>
  <c r="HD134" i="1"/>
  <c r="HF136" i="1"/>
  <c r="FX137" i="1"/>
  <c r="BS134" i="1"/>
  <c r="HC151" i="1"/>
  <c r="HE158" i="1"/>
  <c r="BS113" i="1"/>
  <c r="HD151" i="1"/>
  <c r="HB158" i="1"/>
  <c r="HD113" i="1"/>
  <c r="HA118" i="1"/>
  <c r="HA121" i="1"/>
  <c r="HE129" i="1"/>
  <c r="HE134" i="1"/>
  <c r="BS157" i="1"/>
  <c r="BS151" i="1"/>
  <c r="HA158" i="1"/>
  <c r="HC121" i="1"/>
  <c r="HA129" i="1"/>
  <c r="HF134" i="1"/>
  <c r="BS129" i="1"/>
  <c r="HE151" i="1"/>
  <c r="HC158" i="1"/>
  <c r="HA134" i="1"/>
  <c r="HF151" i="1"/>
  <c r="HC113" i="1"/>
  <c r="HE121" i="1"/>
  <c r="FX151" i="1"/>
  <c r="HB134" i="1"/>
  <c r="HF113" i="1"/>
  <c r="HB121" i="1"/>
  <c r="HB128" i="1"/>
  <c r="HC134" i="1"/>
  <c r="HC146" i="1"/>
  <c r="HA151" i="1"/>
  <c r="HC142" i="1"/>
  <c r="HF110" i="1"/>
  <c r="HE112" i="1"/>
  <c r="HF115" i="1"/>
  <c r="HF125" i="1"/>
  <c r="HD135" i="1"/>
  <c r="HB146" i="1"/>
  <c r="HA115" i="1"/>
  <c r="HD125" i="1"/>
  <c r="HA142" i="1"/>
  <c r="HF146" i="1"/>
  <c r="BS110" i="1"/>
  <c r="HA112" i="1"/>
  <c r="HB115" i="1"/>
  <c r="HB142" i="1"/>
  <c r="HA146" i="1"/>
  <c r="BS112" i="1"/>
  <c r="HB110" i="1"/>
  <c r="FX147" i="1"/>
  <c r="BS156" i="1"/>
  <c r="HB112" i="1"/>
  <c r="HD146" i="1"/>
  <c r="HD142" i="1"/>
  <c r="HE146" i="1"/>
  <c r="HC115" i="1"/>
  <c r="HC110" i="1"/>
  <c r="HD110" i="1"/>
  <c r="FX112" i="1"/>
  <c r="FX113" i="1"/>
  <c r="HE142" i="1"/>
  <c r="FX143" i="1"/>
  <c r="FX146" i="1"/>
  <c r="HC112" i="1"/>
  <c r="HE110" i="1"/>
  <c r="FX111" i="1"/>
  <c r="HD112" i="1"/>
  <c r="HC125" i="1"/>
  <c r="HD157" i="1"/>
  <c r="HD123" i="1"/>
  <c r="HC135" i="1"/>
  <c r="HD119" i="1"/>
  <c r="HE123" i="1"/>
  <c r="HF132" i="1"/>
  <c r="HF135" i="1"/>
  <c r="FX136" i="1"/>
  <c r="GT110" i="1"/>
  <c r="HA123" i="1"/>
  <c r="BS136" i="1"/>
  <c r="HF147" i="1"/>
  <c r="HB132" i="1"/>
  <c r="BS115" i="1"/>
  <c r="HC136" i="1"/>
  <c r="FX135" i="1"/>
  <c r="HD159" i="1"/>
  <c r="HB111" i="1"/>
  <c r="HB123" i="1"/>
  <c r="HB137" i="1"/>
  <c r="FX133" i="1"/>
  <c r="HD156" i="1"/>
  <c r="HA159" i="1"/>
  <c r="HE113" i="1"/>
  <c r="FX123" i="1"/>
  <c r="HC123" i="1"/>
  <c r="FX124" i="1"/>
  <c r="HA135" i="1"/>
  <c r="HD136" i="1"/>
  <c r="HD137" i="1"/>
  <c r="HC143" i="1"/>
  <c r="HB148" i="1"/>
  <c r="BS137" i="1"/>
  <c r="GS133" i="1"/>
  <c r="BS147" i="1"/>
  <c r="BS123" i="1"/>
  <c r="HE135" i="1"/>
  <c r="HF123" i="1"/>
  <c r="BS132" i="1"/>
  <c r="HB135" i="1"/>
  <c r="HE136" i="1"/>
  <c r="BS133" i="1"/>
  <c r="BS135" i="1"/>
  <c r="HE114" i="1"/>
  <c r="HC118" i="1"/>
  <c r="HA138" i="1"/>
  <c r="HC145" i="1"/>
  <c r="HD118" i="1"/>
  <c r="BS138" i="1"/>
  <c r="HE145" i="1"/>
  <c r="HE118" i="1"/>
  <c r="BS118" i="1"/>
  <c r="HD128" i="1"/>
  <c r="HE138" i="1"/>
  <c r="HA145" i="1"/>
  <c r="HC128" i="1"/>
  <c r="HD138" i="1"/>
  <c r="FX114" i="1"/>
  <c r="HF118" i="1"/>
  <c r="HF138" i="1"/>
  <c r="HB140" i="1"/>
  <c r="HB145" i="1"/>
  <c r="BS128" i="1"/>
  <c r="FX157" i="1"/>
  <c r="HB114" i="1"/>
  <c r="HB118" i="1"/>
  <c r="FX138" i="1"/>
  <c r="HF140" i="1"/>
  <c r="HB157" i="1"/>
  <c r="BS117" i="1"/>
  <c r="HA119" i="1"/>
  <c r="HA117" i="1"/>
  <c r="HC126" i="1"/>
  <c r="HA149" i="1"/>
  <c r="HA116" i="1"/>
  <c r="HB117" i="1"/>
  <c r="HD126" i="1"/>
  <c r="FX127" i="1"/>
  <c r="HE128" i="1"/>
  <c r="HE132" i="1"/>
  <c r="FX134" i="1"/>
  <c r="HC147" i="1"/>
  <c r="HB149" i="1"/>
  <c r="HD158" i="1"/>
  <c r="HD116" i="1"/>
  <c r="FX120" i="1"/>
  <c r="HF149" i="1"/>
  <c r="HE116" i="1"/>
  <c r="FX141" i="1"/>
  <c r="HC117" i="1"/>
  <c r="FX118" i="1"/>
  <c r="HF126" i="1"/>
  <c r="HF128" i="1"/>
  <c r="BS142" i="1"/>
  <c r="HF142" i="1"/>
  <c r="HD147" i="1"/>
  <c r="HD149" i="1"/>
  <c r="GS139" i="1"/>
  <c r="HD132" i="1"/>
  <c r="GS156" i="1"/>
  <c r="BS158" i="1"/>
  <c r="BS119" i="1"/>
  <c r="FX117" i="1"/>
  <c r="FX119" i="1"/>
  <c r="HB126" i="1"/>
  <c r="FX128" i="1"/>
  <c r="HB133" i="1"/>
  <c r="FX159" i="1"/>
  <c r="BS125" i="1"/>
  <c r="HA140" i="1"/>
  <c r="HF116" i="1"/>
  <c r="HD117" i="1"/>
  <c r="HB119" i="1"/>
  <c r="HE131" i="1"/>
  <c r="FX150" i="1"/>
  <c r="FX116" i="1"/>
  <c r="HF117" i="1"/>
  <c r="HC119" i="1"/>
  <c r="HE149" i="1"/>
  <c r="BS116" i="1"/>
  <c r="BS149" i="1"/>
  <c r="HF124" i="1"/>
  <c r="HD140" i="1"/>
  <c r="HC144" i="1"/>
  <c r="GT115" i="1"/>
  <c r="FX152" i="1"/>
  <c r="BS152" i="1"/>
  <c r="BS127" i="1"/>
  <c r="BS140" i="1"/>
  <c r="GS159" i="1"/>
  <c r="HE140" i="1"/>
  <c r="HC149" i="1"/>
  <c r="HE124" i="1"/>
  <c r="HA128" i="1"/>
  <c r="FX129" i="1"/>
  <c r="HC140" i="1"/>
  <c r="BS159" i="1"/>
  <c r="BS114" i="1"/>
  <c r="HD114" i="1"/>
  <c r="HA114" i="1"/>
  <c r="HC114" i="1"/>
  <c r="HF114" i="1"/>
  <c r="FX115" i="1"/>
  <c r="BS139" i="1"/>
  <c r="FX139" i="1"/>
  <c r="FX144" i="1"/>
  <c r="HK160" i="1"/>
  <c r="HJ160" i="1"/>
  <c r="HI160" i="1"/>
  <c r="HH160" i="1"/>
  <c r="HM160" i="1"/>
  <c r="HL160" i="1"/>
  <c r="GL160" i="1"/>
  <c r="GN160" i="1"/>
  <c r="GM160" i="1"/>
  <c r="GK160" i="1"/>
  <c r="EG160" i="1"/>
  <c r="EF160" i="1"/>
  <c r="EI160" i="1"/>
  <c r="EH160" i="1"/>
  <c r="FX140" i="1"/>
  <c r="BS144" i="1"/>
  <c r="FX145" i="1"/>
  <c r="HD139" i="1"/>
  <c r="FX125" i="1"/>
  <c r="HC139" i="1"/>
  <c r="HD144" i="1"/>
  <c r="FX126" i="1"/>
  <c r="BS155" i="1"/>
  <c r="HA144" i="1"/>
  <c r="HE157" i="1"/>
  <c r="HF155" i="1"/>
  <c r="HE111" i="1"/>
  <c r="HB116" i="1"/>
  <c r="HE119" i="1"/>
  <c r="HC124" i="1"/>
  <c r="HB125" i="1"/>
  <c r="HA126" i="1"/>
  <c r="HA131" i="1"/>
  <c r="HA139" i="1"/>
  <c r="HB144" i="1"/>
  <c r="BS124" i="1"/>
  <c r="GT118" i="1"/>
  <c r="HC157" i="1"/>
  <c r="HE125" i="1"/>
  <c r="HE139" i="1"/>
  <c r="HE144" i="1"/>
  <c r="BS131" i="1"/>
  <c r="BS111" i="1"/>
  <c r="HC116" i="1"/>
  <c r="HE117" i="1"/>
  <c r="HA124" i="1"/>
  <c r="HF131" i="1"/>
  <c r="GT114" i="1"/>
  <c r="HF152" i="1"/>
  <c r="HF157" i="1"/>
  <c r="FX158" i="1"/>
  <c r="GQ160" i="1"/>
  <c r="HA152" i="1"/>
  <c r="HB152" i="1"/>
  <c r="HC152" i="1"/>
  <c r="HD152" i="1"/>
  <c r="HE155" i="1"/>
  <c r="HA155" i="1"/>
  <c r="HD155" i="1"/>
  <c r="FX156" i="1"/>
  <c r="FX155" i="1"/>
  <c r="HC155" i="1"/>
  <c r="HB155" i="1"/>
  <c r="HD153" i="1"/>
  <c r="BS153" i="1"/>
  <c r="HE153" i="1"/>
  <c r="HF153" i="1"/>
  <c r="FX153" i="1"/>
  <c r="HA153" i="1"/>
  <c r="HB153" i="1"/>
  <c r="HF148" i="1"/>
  <c r="HD148" i="1"/>
  <c r="HA148" i="1"/>
  <c r="HE148" i="1"/>
  <c r="HC148" i="1"/>
  <c r="HE122" i="1"/>
  <c r="FX122" i="1"/>
  <c r="HC122" i="1"/>
  <c r="GS126" i="1"/>
  <c r="BS126" i="1"/>
  <c r="FX149" i="1"/>
  <c r="FX148" i="1"/>
  <c r="BS148" i="1"/>
  <c r="GT129" i="1"/>
  <c r="GS129" i="1"/>
  <c r="BS122" i="1"/>
  <c r="GS122" i="1"/>
  <c r="GT122" i="1"/>
  <c r="HB131" i="1"/>
  <c r="FX132" i="1"/>
  <c r="GS118" i="1"/>
  <c r="FX131" i="1"/>
  <c r="HC131" i="1"/>
  <c r="HD131" i="1"/>
  <c r="HF122" i="1"/>
  <c r="HB122" i="1"/>
  <c r="HD122" i="1"/>
  <c r="HA122" i="1"/>
  <c r="DS134" i="1"/>
  <c r="DN159" i="1"/>
  <c r="DS118" i="1"/>
  <c r="DT159" i="1"/>
  <c r="DU136" i="1"/>
  <c r="DR136" i="1"/>
  <c r="DQ159" i="1"/>
  <c r="DD159" i="1"/>
  <c r="DO118" i="1"/>
  <c r="DT136" i="1"/>
  <c r="DR159" i="1"/>
  <c r="DO159" i="1"/>
  <c r="DN118" i="1"/>
  <c r="DK136" i="1"/>
  <c r="DY136" i="1"/>
  <c r="DP159" i="1"/>
  <c r="DC159" i="1"/>
  <c r="DD128" i="1"/>
  <c r="DO136" i="1"/>
  <c r="DN136" i="1"/>
  <c r="DQ136" i="1"/>
  <c r="DC136" i="1"/>
  <c r="DT128" i="1"/>
  <c r="DP134" i="1"/>
  <c r="DK128" i="1"/>
  <c r="DY128" i="1"/>
  <c r="DO156" i="1"/>
  <c r="DT124" i="1"/>
  <c r="DK134" i="1"/>
  <c r="DY134" i="1"/>
  <c r="DQ134" i="1"/>
  <c r="DU156" i="1"/>
  <c r="GN121" i="1"/>
  <c r="DP156" i="1"/>
  <c r="DR134" i="1"/>
  <c r="DR156" i="1"/>
  <c r="DD134" i="1"/>
  <c r="GQ121" i="1"/>
  <c r="DN134" i="1"/>
  <c r="DR128" i="1"/>
  <c r="DP124" i="1"/>
  <c r="DN156" i="1"/>
  <c r="DN124" i="1"/>
  <c r="DR124" i="1"/>
  <c r="DM128" i="1"/>
  <c r="DC142" i="1"/>
  <c r="CH142" i="1"/>
  <c r="DC149" i="1"/>
  <c r="CH149" i="1"/>
  <c r="DM123" i="1"/>
  <c r="CH123" i="1"/>
  <c r="DQ137" i="1"/>
  <c r="DC156" i="1"/>
  <c r="DD121" i="1"/>
  <c r="DE121" i="1"/>
  <c r="CH121" i="1"/>
  <c r="DO124" i="1"/>
  <c r="DU134" i="1"/>
  <c r="DP136" i="1"/>
  <c r="DU118" i="1"/>
  <c r="DD135" i="1"/>
  <c r="CH135" i="1"/>
  <c r="DT148" i="1"/>
  <c r="DM131" i="1"/>
  <c r="CH131" i="1"/>
  <c r="DK124" i="1"/>
  <c r="DD124" i="1"/>
  <c r="DQ124" i="1"/>
  <c r="DU124" i="1"/>
  <c r="DS124" i="1"/>
  <c r="DS148" i="1"/>
  <c r="DO148" i="1"/>
  <c r="HK146" i="1"/>
  <c r="HM121" i="1"/>
  <c r="EF121" i="1"/>
  <c r="HH121" i="1"/>
  <c r="HK121" i="1"/>
  <c r="GM121" i="1"/>
  <c r="HJ146" i="1"/>
  <c r="HL121" i="1"/>
  <c r="EI121" i="1"/>
  <c r="DB160" i="1"/>
  <c r="GL121" i="1"/>
  <c r="HI121" i="1"/>
  <c r="DA160" i="1"/>
  <c r="DU137" i="1"/>
  <c r="EH121" i="1"/>
  <c r="GK146" i="1"/>
  <c r="HJ121" i="1"/>
  <c r="CZ160" i="1"/>
  <c r="GQ146" i="1"/>
  <c r="DT121" i="1"/>
  <c r="DK121" i="1"/>
  <c r="DY121" i="1"/>
  <c r="DM121" i="1"/>
  <c r="DR121" i="1"/>
  <c r="CJ159" i="1"/>
  <c r="CX134" i="1"/>
  <c r="DA134" i="1"/>
  <c r="CK134" i="1"/>
  <c r="CX124" i="1"/>
  <c r="CX129" i="1"/>
  <c r="CK129" i="1"/>
  <c r="CJ112" i="1"/>
  <c r="CX110" i="1"/>
  <c r="CY110" i="1"/>
  <c r="CK110" i="1"/>
  <c r="CX120" i="1"/>
  <c r="CK120" i="1"/>
  <c r="CJ127" i="1"/>
  <c r="CX116" i="1"/>
  <c r="DA116" i="1"/>
  <c r="CK116" i="1"/>
  <c r="CJ140" i="1"/>
  <c r="CJ146" i="1"/>
  <c r="CX159" i="1"/>
  <c r="CZ159" i="1"/>
  <c r="CK159" i="1"/>
  <c r="CX147" i="1"/>
  <c r="DA147" i="1"/>
  <c r="CX140" i="1"/>
  <c r="DA140" i="1"/>
  <c r="CK140" i="1"/>
  <c r="CJ120" i="1"/>
  <c r="CX137" i="1"/>
  <c r="DB137" i="1"/>
  <c r="CK137" i="1"/>
  <c r="CX150" i="1"/>
  <c r="CZ150" i="1"/>
  <c r="CK150" i="1"/>
  <c r="CX133" i="1"/>
  <c r="CY133" i="1"/>
  <c r="CK133" i="1"/>
  <c r="CX115" i="1"/>
  <c r="CK115" i="1"/>
  <c r="CX141" i="1"/>
  <c r="DA141" i="1"/>
  <c r="CI141" i="1"/>
  <c r="CX151" i="1"/>
  <c r="DB151" i="1"/>
  <c r="CI151" i="1"/>
  <c r="CX155" i="1"/>
  <c r="CK155" i="1"/>
  <c r="CX145" i="1"/>
  <c r="CK145" i="1"/>
  <c r="CX113" i="1"/>
  <c r="CY113" i="1"/>
  <c r="CK113" i="1"/>
  <c r="CJ119" i="1"/>
  <c r="CJ143" i="1"/>
  <c r="CX125" i="1"/>
  <c r="CK125" i="1"/>
  <c r="DK156" i="1"/>
  <c r="DY156" i="1"/>
  <c r="DD156" i="1"/>
  <c r="CJ113" i="1"/>
  <c r="CX146" i="1"/>
  <c r="DA146" i="1"/>
  <c r="CK146" i="1"/>
  <c r="CJ148" i="1"/>
  <c r="CX130" i="1"/>
  <c r="DB130" i="1"/>
  <c r="CK130" i="1"/>
  <c r="CX142" i="1"/>
  <c r="CY142" i="1"/>
  <c r="CK142" i="1"/>
  <c r="CX111" i="1"/>
  <c r="CY111" i="1"/>
  <c r="CK111" i="1"/>
  <c r="CJ152" i="1"/>
  <c r="CJ136" i="1"/>
  <c r="DQ156" i="1"/>
  <c r="DE160" i="1"/>
  <c r="CX121" i="1"/>
  <c r="DB121" i="1"/>
  <c r="CI121" i="1"/>
  <c r="CX117" i="1"/>
  <c r="DA117" i="1"/>
  <c r="CI117" i="1"/>
  <c r="CX126" i="1"/>
  <c r="CY126" i="1"/>
  <c r="CK126" i="1"/>
  <c r="CX157" i="1"/>
  <c r="CK157" i="1"/>
  <c r="CJ115" i="1"/>
  <c r="CJ118" i="1"/>
  <c r="CJ134" i="1"/>
  <c r="CX127" i="1"/>
  <c r="DA127" i="1"/>
  <c r="CK127" i="1"/>
  <c r="CJ110" i="1"/>
  <c r="CJ130" i="1"/>
  <c r="CJ133" i="1"/>
  <c r="CX138" i="1"/>
  <c r="CK138" i="1"/>
  <c r="CJ158" i="1"/>
  <c r="CJ138" i="1"/>
  <c r="CX158" i="1"/>
  <c r="CY158" i="1"/>
  <c r="CK158" i="1"/>
  <c r="CX139" i="1"/>
  <c r="CZ139" i="1"/>
  <c r="CK139" i="1"/>
  <c r="CJ156" i="1"/>
  <c r="CX144" i="1"/>
  <c r="DB144" i="1"/>
  <c r="CI144" i="1"/>
  <c r="CX119" i="1"/>
  <c r="CY119" i="1"/>
  <c r="CK119" i="1"/>
  <c r="CX114" i="1"/>
  <c r="DB114" i="1"/>
  <c r="CI114" i="1"/>
  <c r="CX153" i="1"/>
  <c r="CX123" i="1"/>
  <c r="DA123" i="1"/>
  <c r="CI123" i="1"/>
  <c r="CX112" i="1"/>
  <c r="CK112" i="1"/>
  <c r="CJ125" i="1"/>
  <c r="CJ150" i="1"/>
  <c r="CX149" i="1"/>
  <c r="CK149" i="1"/>
  <c r="CX152" i="1"/>
  <c r="CY152" i="1"/>
  <c r="CK152" i="1"/>
  <c r="CX122" i="1"/>
  <c r="CZ122" i="1"/>
  <c r="CK122" i="1"/>
  <c r="CX118" i="1"/>
  <c r="CY118" i="1"/>
  <c r="CK118" i="1"/>
  <c r="CX128" i="1"/>
  <c r="CI128" i="1"/>
  <c r="CX136" i="1"/>
  <c r="CZ136" i="1"/>
  <c r="CK136" i="1"/>
  <c r="CX135" i="1"/>
  <c r="CY135" i="1"/>
  <c r="CK135" i="1"/>
  <c r="CX148" i="1"/>
  <c r="DA148" i="1"/>
  <c r="CK148" i="1"/>
  <c r="CX156" i="1"/>
  <c r="CK156" i="1"/>
  <c r="CX143" i="1"/>
  <c r="CY143" i="1"/>
  <c r="CK143" i="1"/>
  <c r="CX131" i="1"/>
  <c r="CY131" i="1"/>
  <c r="CK131" i="1"/>
  <c r="CX132" i="1"/>
  <c r="DA132" i="1"/>
  <c r="CI132" i="1"/>
  <c r="DK148" i="1"/>
  <c r="DY148" i="1"/>
  <c r="DD148" i="1"/>
  <c r="DQ148" i="1"/>
  <c r="DU148" i="1"/>
  <c r="DP148" i="1"/>
  <c r="DC148" i="1"/>
  <c r="DN131" i="1"/>
  <c r="DT135" i="1"/>
  <c r="DR148" i="1"/>
  <c r="DN148" i="1"/>
  <c r="DK135" i="1"/>
  <c r="DY135" i="1"/>
  <c r="DK131" i="1"/>
  <c r="DY131" i="1"/>
  <c r="DC131" i="1"/>
  <c r="DC135" i="1"/>
  <c r="DR135" i="1"/>
  <c r="DS136" i="1"/>
  <c r="DK118" i="1"/>
  <c r="DY118" i="1"/>
  <c r="DT131" i="1"/>
  <c r="DD131" i="1"/>
  <c r="DE131" i="1"/>
  <c r="DC121" i="1"/>
  <c r="DO134" i="1"/>
  <c r="DM135" i="1"/>
  <c r="DD118" i="1"/>
  <c r="DE118" i="1"/>
  <c r="DQ118" i="1"/>
  <c r="DR131" i="1"/>
  <c r="DT134" i="1"/>
  <c r="DN149" i="1"/>
  <c r="DT142" i="1"/>
  <c r="DK149" i="1"/>
  <c r="DY149" i="1"/>
  <c r="DR123" i="1"/>
  <c r="DN123" i="1"/>
  <c r="DK142" i="1"/>
  <c r="DY142" i="1"/>
  <c r="DR149" i="1"/>
  <c r="DT123" i="1"/>
  <c r="DN142" i="1"/>
  <c r="DR142" i="1"/>
  <c r="DS137" i="1"/>
  <c r="DO137" i="1"/>
  <c r="DP137" i="1"/>
  <c r="DC137" i="1"/>
  <c r="DT137" i="1"/>
  <c r="DC123" i="1"/>
  <c r="DD137" i="1"/>
  <c r="DM149" i="1"/>
  <c r="DM142" i="1"/>
  <c r="DK137" i="1"/>
  <c r="DY137" i="1"/>
  <c r="DD123" i="1"/>
  <c r="DE123" i="1"/>
  <c r="DD149" i="1"/>
  <c r="DE149" i="1"/>
  <c r="DD142" i="1"/>
  <c r="DE142" i="1"/>
  <c r="DN137" i="1"/>
  <c r="DT149" i="1"/>
  <c r="DK123" i="1"/>
  <c r="DY123" i="1"/>
  <c r="HM122" i="1"/>
  <c r="AQ122" i="1"/>
  <c r="EG142" i="1"/>
  <c r="AQ142" i="1"/>
  <c r="GM115" i="1"/>
  <c r="AQ115" i="1"/>
  <c r="EF130" i="1"/>
  <c r="AQ130" i="1"/>
  <c r="GQ126" i="1"/>
  <c r="AQ126" i="1"/>
  <c r="HM127" i="1"/>
  <c r="AQ127" i="1"/>
  <c r="EG149" i="1"/>
  <c r="AQ149" i="1"/>
  <c r="EF138" i="1"/>
  <c r="AQ138" i="1"/>
  <c r="EI137" i="1"/>
  <c r="AQ137" i="1"/>
  <c r="EG145" i="1"/>
  <c r="AQ145" i="1"/>
  <c r="GQ148" i="1"/>
  <c r="AQ148" i="1"/>
  <c r="HH131" i="1"/>
  <c r="AQ131" i="1"/>
  <c r="GP124" i="1"/>
  <c r="AQ124" i="1"/>
  <c r="EG159" i="1"/>
  <c r="AQ159" i="1"/>
  <c r="HJ140" i="1"/>
  <c r="AQ140" i="1"/>
  <c r="EI135" i="1"/>
  <c r="AQ135" i="1"/>
  <c r="EG147" i="1"/>
  <c r="AQ147" i="1"/>
  <c r="EG136" i="1"/>
  <c r="AQ136" i="1"/>
  <c r="EF150" i="1"/>
  <c r="AQ150" i="1"/>
  <c r="GQ153" i="1"/>
  <c r="AQ153" i="1"/>
  <c r="HI139" i="1"/>
  <c r="AQ139" i="1"/>
  <c r="GL133" i="1"/>
  <c r="AQ133" i="1"/>
  <c r="HI111" i="1"/>
  <c r="AQ111" i="1"/>
  <c r="GK144" i="1"/>
  <c r="AQ144" i="1"/>
  <c r="EH114" i="1"/>
  <c r="AQ114" i="1"/>
  <c r="EI118" i="1"/>
  <c r="AQ118" i="1"/>
  <c r="EF123" i="1"/>
  <c r="AQ123" i="1"/>
  <c r="EH112" i="1"/>
  <c r="AQ112" i="1"/>
  <c r="EF134" i="1"/>
  <c r="AQ134" i="1"/>
  <c r="EI143" i="1"/>
  <c r="AQ143" i="1"/>
  <c r="EF146" i="1"/>
  <c r="AQ146" i="1"/>
  <c r="EG121" i="1"/>
  <c r="AQ121" i="1"/>
  <c r="EH125" i="1"/>
  <c r="AQ125" i="1"/>
  <c r="HM158" i="1"/>
  <c r="AQ158" i="1"/>
  <c r="EG129" i="1"/>
  <c r="AQ129" i="1"/>
  <c r="EF141" i="1"/>
  <c r="AQ141" i="1"/>
  <c r="GL128" i="1"/>
  <c r="AQ128" i="1"/>
  <c r="EI132" i="1"/>
  <c r="AQ132" i="1"/>
  <c r="EG156" i="1"/>
  <c r="AQ156" i="1"/>
  <c r="EH110" i="1"/>
  <c r="AQ110" i="1"/>
  <c r="EF157" i="1"/>
  <c r="AQ157" i="1"/>
  <c r="GN113" i="1"/>
  <c r="AQ113" i="1"/>
  <c r="HI155" i="1"/>
  <c r="AQ155" i="1"/>
  <c r="EF119" i="1"/>
  <c r="AQ119" i="1"/>
  <c r="EG117" i="1"/>
  <c r="AQ117" i="1"/>
  <c r="EG152" i="1"/>
  <c r="AQ152" i="1"/>
  <c r="EH116" i="1"/>
  <c r="AQ116" i="1"/>
  <c r="HJ151" i="1"/>
  <c r="AQ151" i="1"/>
  <c r="EG120" i="1"/>
  <c r="AQ120" i="1"/>
  <c r="HL130" i="1"/>
  <c r="HI141" i="1"/>
  <c r="EH141" i="1"/>
  <c r="GP141" i="1"/>
  <c r="HJ141" i="1"/>
  <c r="HH141" i="1"/>
  <c r="GK141" i="1"/>
  <c r="GM141" i="1"/>
  <c r="GL141" i="1"/>
  <c r="GN141" i="1"/>
  <c r="GQ141" i="1"/>
  <c r="HL141" i="1"/>
  <c r="EG141" i="1"/>
  <c r="HM141" i="1"/>
  <c r="HK141" i="1"/>
  <c r="EI141" i="1"/>
  <c r="GQ120" i="1"/>
  <c r="HL120" i="1"/>
  <c r="EI120" i="1"/>
  <c r="DC143" i="1"/>
  <c r="DU143" i="1"/>
  <c r="DO143" i="1"/>
  <c r="DD143" i="1"/>
  <c r="DD140" i="1"/>
  <c r="DU140" i="1"/>
  <c r="DC140" i="1"/>
  <c r="DO140" i="1"/>
  <c r="DO113" i="1"/>
  <c r="DC113" i="1"/>
  <c r="DD113" i="1"/>
  <c r="DU113" i="1"/>
  <c r="DM139" i="1"/>
  <c r="DC139" i="1"/>
  <c r="DD139" i="1"/>
  <c r="DE139" i="1"/>
  <c r="DE128" i="1"/>
  <c r="DM114" i="1"/>
  <c r="DC114" i="1"/>
  <c r="DD114" i="1"/>
  <c r="DE114" i="1"/>
  <c r="DD125" i="1"/>
  <c r="DU125" i="1"/>
  <c r="DC125" i="1"/>
  <c r="DO125" i="1"/>
  <c r="DD116" i="1"/>
  <c r="DE116" i="1"/>
  <c r="DM116" i="1"/>
  <c r="DC116" i="1"/>
  <c r="DO120" i="1"/>
  <c r="DC120" i="1"/>
  <c r="DD120" i="1"/>
  <c r="DU120" i="1"/>
  <c r="DM141" i="1"/>
  <c r="DD141" i="1"/>
  <c r="DE141" i="1"/>
  <c r="DC141" i="1"/>
  <c r="DO152" i="1"/>
  <c r="DC152" i="1"/>
  <c r="DD152" i="1"/>
  <c r="DU152" i="1"/>
  <c r="DU155" i="1"/>
  <c r="DO155" i="1"/>
  <c r="DC155" i="1"/>
  <c r="DD155" i="1"/>
  <c r="DE124" i="1"/>
  <c r="DC119" i="1"/>
  <c r="DD119" i="1"/>
  <c r="DO119" i="1"/>
  <c r="DU119" i="1"/>
  <c r="DD157" i="1"/>
  <c r="DU157" i="1"/>
  <c r="DC157" i="1"/>
  <c r="DO157" i="1"/>
  <c r="DC127" i="1"/>
  <c r="DD127" i="1"/>
  <c r="DU127" i="1"/>
  <c r="DO127" i="1"/>
  <c r="DM126" i="1"/>
  <c r="DD126" i="1"/>
  <c r="DE126" i="1"/>
  <c r="DC126" i="1"/>
  <c r="DO145" i="1"/>
  <c r="DC145" i="1"/>
  <c r="DD145" i="1"/>
  <c r="DU145" i="1"/>
  <c r="DC111" i="1"/>
  <c r="DM111" i="1"/>
  <c r="DD111" i="1"/>
  <c r="DE111" i="1"/>
  <c r="DC151" i="1"/>
  <c r="DM151" i="1"/>
  <c r="DD151" i="1"/>
  <c r="DE151" i="1"/>
  <c r="DE134" i="1"/>
  <c r="DE136" i="1"/>
  <c r="DC144" i="1"/>
  <c r="DD144" i="1"/>
  <c r="DE144" i="1"/>
  <c r="DM144" i="1"/>
  <c r="DO138" i="1"/>
  <c r="DD138" i="1"/>
  <c r="DU138" i="1"/>
  <c r="DC138" i="1"/>
  <c r="DD133" i="1"/>
  <c r="DU133" i="1"/>
  <c r="DC133" i="1"/>
  <c r="DO133" i="1"/>
  <c r="DD158" i="1"/>
  <c r="DC158" i="1"/>
  <c r="DU158" i="1"/>
  <c r="DO158" i="1"/>
  <c r="DD132" i="1"/>
  <c r="DE132" i="1"/>
  <c r="DM132" i="1"/>
  <c r="DC132" i="1"/>
  <c r="DC147" i="1"/>
  <c r="DD147" i="1"/>
  <c r="DE147" i="1"/>
  <c r="DM147" i="1"/>
  <c r="DM117" i="1"/>
  <c r="DD117" i="1"/>
  <c r="DE117" i="1"/>
  <c r="DC117" i="1"/>
  <c r="DO153" i="1"/>
  <c r="DC153" i="1"/>
  <c r="DD153" i="1"/>
  <c r="DU153" i="1"/>
  <c r="DO146" i="1"/>
  <c r="DC146" i="1"/>
  <c r="DD146" i="1"/>
  <c r="DU146" i="1"/>
  <c r="DC122" i="1"/>
  <c r="DD122" i="1"/>
  <c r="DE122" i="1"/>
  <c r="DM122" i="1"/>
  <c r="DE135" i="1"/>
  <c r="DU115" i="1"/>
  <c r="DC115" i="1"/>
  <c r="DD115" i="1"/>
  <c r="DO115" i="1"/>
  <c r="DO130" i="1"/>
  <c r="DD130" i="1"/>
  <c r="DU130" i="1"/>
  <c r="DC130" i="1"/>
  <c r="DO112" i="1"/>
  <c r="DC112" i="1"/>
  <c r="DU112" i="1"/>
  <c r="DD112" i="1"/>
  <c r="DD110" i="1"/>
  <c r="DO110" i="1"/>
  <c r="DU110" i="1"/>
  <c r="DC110" i="1"/>
  <c r="DE159" i="1"/>
  <c r="DC129" i="1"/>
  <c r="DM129" i="1"/>
  <c r="DD129" i="1"/>
  <c r="DE129" i="1"/>
  <c r="DD150" i="1"/>
  <c r="DC150" i="1"/>
  <c r="DU150" i="1"/>
  <c r="DO150" i="1"/>
  <c r="DK147" i="1"/>
  <c r="DY147" i="1"/>
  <c r="DT147" i="1"/>
  <c r="DR147" i="1"/>
  <c r="DT117" i="1"/>
  <c r="DK117" i="1"/>
  <c r="DY117" i="1"/>
  <c r="DR117" i="1"/>
  <c r="DS153" i="1"/>
  <c r="DP153" i="1"/>
  <c r="DR153" i="1"/>
  <c r="DT153" i="1"/>
  <c r="DK153" i="1"/>
  <c r="DQ153" i="1"/>
  <c r="DK146" i="1"/>
  <c r="DY146" i="1"/>
  <c r="DQ146" i="1"/>
  <c r="DS146" i="1"/>
  <c r="DP146" i="1"/>
  <c r="DR146" i="1"/>
  <c r="DT146" i="1"/>
  <c r="DK122" i="1"/>
  <c r="DY122" i="1"/>
  <c r="DR122" i="1"/>
  <c r="DT122" i="1"/>
  <c r="DR144" i="1"/>
  <c r="DT144" i="1"/>
  <c r="DK144" i="1"/>
  <c r="DY144" i="1"/>
  <c r="DK115" i="1"/>
  <c r="DY115" i="1"/>
  <c r="DQ115" i="1"/>
  <c r="DS115" i="1"/>
  <c r="DP115" i="1"/>
  <c r="DR115" i="1"/>
  <c r="DT115" i="1"/>
  <c r="DK130" i="1"/>
  <c r="DY130" i="1"/>
  <c r="DQ130" i="1"/>
  <c r="DS130" i="1"/>
  <c r="DP130" i="1"/>
  <c r="DR130" i="1"/>
  <c r="DT130" i="1"/>
  <c r="DR112" i="1"/>
  <c r="DT112" i="1"/>
  <c r="DS112" i="1"/>
  <c r="DP112" i="1"/>
  <c r="DK112" i="1"/>
  <c r="DY112" i="1"/>
  <c r="DQ112" i="1"/>
  <c r="DT110" i="1"/>
  <c r="DK110" i="1"/>
  <c r="DY110" i="1"/>
  <c r="DQ110" i="1"/>
  <c r="DS110" i="1"/>
  <c r="DP110" i="1"/>
  <c r="DR110" i="1"/>
  <c r="DR129" i="1"/>
  <c r="DT129" i="1"/>
  <c r="DK129" i="1"/>
  <c r="DY129" i="1"/>
  <c r="DT150" i="1"/>
  <c r="DK150" i="1"/>
  <c r="DY150" i="1"/>
  <c r="DQ150" i="1"/>
  <c r="DS150" i="1"/>
  <c r="DP150" i="1"/>
  <c r="DR150" i="1"/>
  <c r="DT143" i="1"/>
  <c r="DK143" i="1"/>
  <c r="DY143" i="1"/>
  <c r="DQ143" i="1"/>
  <c r="DR143" i="1"/>
  <c r="DS143" i="1"/>
  <c r="DP143" i="1"/>
  <c r="DK140" i="1"/>
  <c r="DY140" i="1"/>
  <c r="DQ140" i="1"/>
  <c r="DS140" i="1"/>
  <c r="DP140" i="1"/>
  <c r="DR140" i="1"/>
  <c r="DT140" i="1"/>
  <c r="DS113" i="1"/>
  <c r="DP113" i="1"/>
  <c r="DR113" i="1"/>
  <c r="DT113" i="1"/>
  <c r="DK113" i="1"/>
  <c r="DY113" i="1"/>
  <c r="DQ113" i="1"/>
  <c r="DK139" i="1"/>
  <c r="DY139" i="1"/>
  <c r="DR139" i="1"/>
  <c r="DT139" i="1"/>
  <c r="DK114" i="1"/>
  <c r="DY114" i="1"/>
  <c r="DR114" i="1"/>
  <c r="DT114" i="1"/>
  <c r="DT125" i="1"/>
  <c r="DK125" i="1"/>
  <c r="DY125" i="1"/>
  <c r="DQ125" i="1"/>
  <c r="DS125" i="1"/>
  <c r="DP125" i="1"/>
  <c r="DR125" i="1"/>
  <c r="DK116" i="1"/>
  <c r="DY116" i="1"/>
  <c r="DR116" i="1"/>
  <c r="DT116" i="1"/>
  <c r="DR120" i="1"/>
  <c r="DT120" i="1"/>
  <c r="DS120" i="1"/>
  <c r="DP120" i="1"/>
  <c r="DK120" i="1"/>
  <c r="DY120" i="1"/>
  <c r="DQ120" i="1"/>
  <c r="DT141" i="1"/>
  <c r="DK141" i="1"/>
  <c r="DY141" i="1"/>
  <c r="DR141" i="1"/>
  <c r="DR152" i="1"/>
  <c r="DT152" i="1"/>
  <c r="DK152" i="1"/>
  <c r="DY152" i="1"/>
  <c r="DS152" i="1"/>
  <c r="DP152" i="1"/>
  <c r="DQ152" i="1"/>
  <c r="DK155" i="1"/>
  <c r="DY155" i="1"/>
  <c r="DQ155" i="1"/>
  <c r="DS155" i="1"/>
  <c r="DP155" i="1"/>
  <c r="DR155" i="1"/>
  <c r="DT155" i="1"/>
  <c r="DS119" i="1"/>
  <c r="DT119" i="1"/>
  <c r="DK119" i="1"/>
  <c r="DY119" i="1"/>
  <c r="DQ119" i="1"/>
  <c r="DR119" i="1"/>
  <c r="DP119" i="1"/>
  <c r="DT157" i="1"/>
  <c r="DK157" i="1"/>
  <c r="DY157" i="1"/>
  <c r="DQ157" i="1"/>
  <c r="DS157" i="1"/>
  <c r="DP157" i="1"/>
  <c r="DR157" i="1"/>
  <c r="DT127" i="1"/>
  <c r="DK127" i="1"/>
  <c r="DY127" i="1"/>
  <c r="DQ127" i="1"/>
  <c r="DS127" i="1"/>
  <c r="DR127" i="1"/>
  <c r="DP127" i="1"/>
  <c r="DT126" i="1"/>
  <c r="DK126" i="1"/>
  <c r="DY126" i="1"/>
  <c r="DR126" i="1"/>
  <c r="DS145" i="1"/>
  <c r="DP145" i="1"/>
  <c r="DR145" i="1"/>
  <c r="DT145" i="1"/>
  <c r="DK145" i="1"/>
  <c r="DY145" i="1"/>
  <c r="DQ145" i="1"/>
  <c r="DT111" i="1"/>
  <c r="DK111" i="1"/>
  <c r="DY111" i="1"/>
  <c r="DR111" i="1"/>
  <c r="DT151" i="1"/>
  <c r="DK151" i="1"/>
  <c r="DY151" i="1"/>
  <c r="DR151" i="1"/>
  <c r="DK138" i="1"/>
  <c r="DY138" i="1"/>
  <c r="DQ138" i="1"/>
  <c r="DS138" i="1"/>
  <c r="DP138" i="1"/>
  <c r="DR138" i="1"/>
  <c r="DT138" i="1"/>
  <c r="DT133" i="1"/>
  <c r="DK133" i="1"/>
  <c r="DY133" i="1"/>
  <c r="DQ133" i="1"/>
  <c r="DS133" i="1"/>
  <c r="DP133" i="1"/>
  <c r="DR133" i="1"/>
  <c r="DT158" i="1"/>
  <c r="DK158" i="1"/>
  <c r="DY158" i="1"/>
  <c r="DQ158" i="1"/>
  <c r="DS158" i="1"/>
  <c r="DP158" i="1"/>
  <c r="DR158" i="1"/>
  <c r="DK132" i="1"/>
  <c r="DY132" i="1"/>
  <c r="DR132" i="1"/>
  <c r="DT132" i="1"/>
  <c r="DN115" i="1"/>
  <c r="CY155" i="1"/>
  <c r="CZ155" i="1"/>
  <c r="DB155" i="1"/>
  <c r="DA155" i="1"/>
  <c r="DA145" i="1"/>
  <c r="DB145" i="1"/>
  <c r="CZ145" i="1"/>
  <c r="CY145" i="1"/>
  <c r="DN146" i="1"/>
  <c r="DN122" i="1"/>
  <c r="DB125" i="1"/>
  <c r="CZ125" i="1"/>
  <c r="CY125" i="1"/>
  <c r="DA125" i="1"/>
  <c r="DN112" i="1"/>
  <c r="DN129" i="1"/>
  <c r="DB117" i="1"/>
  <c r="CZ157" i="1"/>
  <c r="CY157" i="1"/>
  <c r="DB157" i="1"/>
  <c r="DA157" i="1"/>
  <c r="CZ127" i="1"/>
  <c r="DN150" i="1"/>
  <c r="DN143" i="1"/>
  <c r="DN140" i="1"/>
  <c r="CY138" i="1"/>
  <c r="DA138" i="1"/>
  <c r="DB138" i="1"/>
  <c r="CZ138" i="1"/>
  <c r="DN113" i="1"/>
  <c r="DB139" i="1"/>
  <c r="DA139" i="1"/>
  <c r="DN139" i="1"/>
  <c r="DA144" i="1"/>
  <c r="DA153" i="1"/>
  <c r="DB153" i="1"/>
  <c r="DN114" i="1"/>
  <c r="DN125" i="1"/>
  <c r="DN116" i="1"/>
  <c r="DB123" i="1"/>
  <c r="DN120" i="1"/>
  <c r="DN141" i="1"/>
  <c r="DA112" i="1"/>
  <c r="DB112" i="1"/>
  <c r="CZ112" i="1"/>
  <c r="CY112" i="1"/>
  <c r="DN152" i="1"/>
  <c r="DN155" i="1"/>
  <c r="DB149" i="1"/>
  <c r="CZ149" i="1"/>
  <c r="CY149" i="1"/>
  <c r="DA149" i="1"/>
  <c r="DA128" i="1"/>
  <c r="DB128" i="1"/>
  <c r="CY136" i="1"/>
  <c r="DN119" i="1"/>
  <c r="CY115" i="1"/>
  <c r="DA115" i="1"/>
  <c r="CZ115" i="1"/>
  <c r="DB115" i="1"/>
  <c r="DN157" i="1"/>
  <c r="DN127" i="1"/>
  <c r="DN126" i="1"/>
  <c r="CY156" i="1"/>
  <c r="DB156" i="1"/>
  <c r="CZ156" i="1"/>
  <c r="DA156" i="1"/>
  <c r="DN145" i="1"/>
  <c r="DN111" i="1"/>
  <c r="DN151" i="1"/>
  <c r="DB131" i="1"/>
  <c r="DA131" i="1"/>
  <c r="CZ134" i="1"/>
  <c r="DN144" i="1"/>
  <c r="DB124" i="1"/>
  <c r="DA124" i="1"/>
  <c r="DA129" i="1"/>
  <c r="DB129" i="1"/>
  <c r="CZ129" i="1"/>
  <c r="CY129" i="1"/>
  <c r="DN138" i="1"/>
  <c r="DN133" i="1"/>
  <c r="DA120" i="1"/>
  <c r="DB120" i="1"/>
  <c r="CZ120" i="1"/>
  <c r="CY120" i="1"/>
  <c r="DN158" i="1"/>
  <c r="DN132" i="1"/>
  <c r="CZ146" i="1"/>
  <c r="DN130" i="1"/>
  <c r="DN110" i="1"/>
  <c r="DN147" i="1"/>
  <c r="DN117" i="1"/>
  <c r="DB147" i="1"/>
  <c r="DB140" i="1"/>
  <c r="CY137" i="1"/>
  <c r="DN153" i="1"/>
  <c r="GQ145" i="1"/>
  <c r="GP149" i="1"/>
  <c r="GP143" i="1"/>
  <c r="GP125" i="1"/>
  <c r="GP122" i="1"/>
  <c r="GP142" i="1"/>
  <c r="GP135" i="1"/>
  <c r="GP155" i="1"/>
  <c r="GQ118" i="1"/>
  <c r="GP121" i="1"/>
  <c r="GP133" i="1"/>
  <c r="GP147" i="1"/>
  <c r="GP134" i="1"/>
  <c r="GP111" i="1"/>
  <c r="GL118" i="1"/>
  <c r="GL143" i="1"/>
  <c r="GP145" i="1"/>
  <c r="GP152" i="1"/>
  <c r="GP139" i="1"/>
  <c r="GP138" i="1"/>
  <c r="GP114" i="1"/>
  <c r="GP136" i="1"/>
  <c r="GP153" i="1"/>
  <c r="EF143" i="1"/>
  <c r="GP129" i="1"/>
  <c r="GP117" i="1"/>
  <c r="GP158" i="1"/>
  <c r="GP119" i="1"/>
  <c r="GP113" i="1"/>
  <c r="GP127" i="1"/>
  <c r="GP157" i="1"/>
  <c r="GP126" i="1"/>
  <c r="GP156" i="1"/>
  <c r="GP150" i="1"/>
  <c r="GP146" i="1"/>
  <c r="GP148" i="1"/>
  <c r="GP140" i="1"/>
  <c r="GP118" i="1"/>
  <c r="GP137" i="1"/>
  <c r="GP128" i="1"/>
  <c r="GP110" i="1"/>
  <c r="GP120" i="1"/>
  <c r="GP115" i="1"/>
  <c r="GP112" i="1"/>
  <c r="GP130" i="1"/>
  <c r="GP116" i="1"/>
  <c r="GP144" i="1"/>
  <c r="GP159" i="1"/>
  <c r="GP123" i="1"/>
  <c r="GP151" i="1"/>
  <c r="GP131" i="1"/>
  <c r="GP132" i="1"/>
  <c r="HH118" i="1"/>
  <c r="HK117" i="1"/>
  <c r="HI120" i="1"/>
  <c r="GK120" i="1"/>
  <c r="HH120" i="1"/>
  <c r="GM120" i="1"/>
  <c r="EF120" i="1"/>
  <c r="EH120" i="1"/>
  <c r="HJ120" i="1"/>
  <c r="GL120" i="1"/>
  <c r="HL117" i="1"/>
  <c r="GL119" i="1"/>
  <c r="EG110" i="1"/>
  <c r="GM128" i="1"/>
  <c r="GQ130" i="1"/>
  <c r="HK119" i="1"/>
  <c r="HL145" i="1"/>
  <c r="GN120" i="1"/>
  <c r="HM145" i="1"/>
  <c r="HK120" i="1"/>
  <c r="HL146" i="1"/>
  <c r="GQ150" i="1"/>
  <c r="EH146" i="1"/>
  <c r="EH143" i="1"/>
  <c r="EH135" i="1"/>
  <c r="HM120" i="1"/>
  <c r="GM146" i="1"/>
  <c r="HL150" i="1"/>
  <c r="GM113" i="1"/>
  <c r="EI146" i="1"/>
  <c r="HH113" i="1"/>
  <c r="EF110" i="1"/>
  <c r="HK131" i="1"/>
  <c r="EH118" i="1"/>
  <c r="HM113" i="1"/>
  <c r="HL131" i="1"/>
  <c r="GN128" i="1"/>
  <c r="EG113" i="1"/>
  <c r="HK156" i="1"/>
  <c r="HK157" i="1"/>
  <c r="HL119" i="1"/>
  <c r="HL156" i="1"/>
  <c r="HI157" i="1"/>
  <c r="HM157" i="1"/>
  <c r="GN137" i="1"/>
  <c r="HJ145" i="1"/>
  <c r="GM137" i="1"/>
  <c r="HM143" i="1"/>
  <c r="HK143" i="1"/>
  <c r="GL145" i="1"/>
  <c r="HI146" i="1"/>
  <c r="EG146" i="1"/>
  <c r="GN146" i="1"/>
  <c r="HL143" i="1"/>
  <c r="HH145" i="1"/>
  <c r="HM146" i="1"/>
  <c r="EG150" i="1"/>
  <c r="EI145" i="1"/>
  <c r="GK145" i="1"/>
  <c r="GN143" i="1"/>
  <c r="GM145" i="1"/>
  <c r="HH146" i="1"/>
  <c r="HK150" i="1"/>
  <c r="EI150" i="1"/>
  <c r="GM133" i="1"/>
  <c r="GL113" i="1"/>
  <c r="GL157" i="1"/>
  <c r="HH132" i="1"/>
  <c r="HL157" i="1"/>
  <c r="HM130" i="1"/>
  <c r="HH130" i="1"/>
  <c r="HH115" i="1"/>
  <c r="GK156" i="1"/>
  <c r="HJ157" i="1"/>
  <c r="EI157" i="1"/>
  <c r="GM157" i="1"/>
  <c r="EI113" i="1"/>
  <c r="HK139" i="1"/>
  <c r="HH156" i="1"/>
  <c r="GN157" i="1"/>
  <c r="EH130" i="1"/>
  <c r="EG130" i="1"/>
  <c r="HK130" i="1"/>
  <c r="GM130" i="1"/>
  <c r="HI132" i="1"/>
  <c r="HI113" i="1"/>
  <c r="GQ156" i="1"/>
  <c r="HK132" i="1"/>
  <c r="HH137" i="1"/>
  <c r="HK145" i="1"/>
  <c r="GN145" i="1"/>
  <c r="HI156" i="1"/>
  <c r="GK157" i="1"/>
  <c r="EI156" i="1"/>
  <c r="HJ130" i="1"/>
  <c r="GN130" i="1"/>
  <c r="EI116" i="1"/>
  <c r="GL130" i="1"/>
  <c r="EH145" i="1"/>
  <c r="EF145" i="1"/>
  <c r="EG157" i="1"/>
  <c r="GK130" i="1"/>
  <c r="EI130" i="1"/>
  <c r="HM128" i="1"/>
  <c r="GL137" i="1"/>
  <c r="HI145" i="1"/>
  <c r="HJ156" i="1"/>
  <c r="EH137" i="1"/>
  <c r="HI130" i="1"/>
  <c r="EH113" i="1"/>
  <c r="EH157" i="1"/>
  <c r="EI110" i="1"/>
  <c r="HL149" i="1"/>
  <c r="GM118" i="1"/>
  <c r="GK137" i="1"/>
  <c r="GM150" i="1"/>
  <c r="HJ136" i="1"/>
  <c r="EI149" i="1"/>
  <c r="GL132" i="1"/>
  <c r="GK143" i="1"/>
  <c r="HK112" i="1"/>
  <c r="EH128" i="1"/>
  <c r="GK132" i="1"/>
  <c r="GK150" i="1"/>
  <c r="HL113" i="1"/>
  <c r="HI112" i="1"/>
  <c r="HL132" i="1"/>
  <c r="HI137" i="1"/>
  <c r="HI150" i="1"/>
  <c r="HJ137" i="1"/>
  <c r="HH143" i="1"/>
  <c r="GQ137" i="1"/>
  <c r="EG143" i="1"/>
  <c r="GN112" i="1"/>
  <c r="HM150" i="1"/>
  <c r="HH110" i="1"/>
  <c r="HK128" i="1"/>
  <c r="HJ132" i="1"/>
  <c r="HK137" i="1"/>
  <c r="HI143" i="1"/>
  <c r="GQ143" i="1"/>
  <c r="HH112" i="1"/>
  <c r="GL156" i="1"/>
  <c r="HJ150" i="1"/>
  <c r="EG132" i="1"/>
  <c r="HH150" i="1"/>
  <c r="HK113" i="1"/>
  <c r="GQ113" i="1"/>
  <c r="GK110" i="1"/>
  <c r="GQ132" i="1"/>
  <c r="HM110" i="1"/>
  <c r="HI118" i="1"/>
  <c r="HL118" i="1"/>
  <c r="GL150" i="1"/>
  <c r="EG128" i="1"/>
  <c r="GM135" i="1"/>
  <c r="GQ110" i="1"/>
  <c r="HM137" i="1"/>
  <c r="HJ143" i="1"/>
  <c r="GM156" i="1"/>
  <c r="GK119" i="1"/>
  <c r="HM118" i="1"/>
  <c r="HL128" i="1"/>
  <c r="GM132" i="1"/>
  <c r="HL137" i="1"/>
  <c r="GM143" i="1"/>
  <c r="GN156" i="1"/>
  <c r="HM156" i="1"/>
  <c r="HH157" i="1"/>
  <c r="GN150" i="1"/>
  <c r="GQ157" i="1"/>
  <c r="HJ112" i="1"/>
  <c r="EF113" i="1"/>
  <c r="GK113" i="1"/>
  <c r="EF132" i="1"/>
  <c r="HJ113" i="1"/>
  <c r="HI131" i="1"/>
  <c r="HJ131" i="1"/>
  <c r="GM147" i="1"/>
  <c r="HI140" i="1"/>
  <c r="EG118" i="1"/>
  <c r="HI134" i="1"/>
  <c r="HM149" i="1"/>
  <c r="EG137" i="1"/>
  <c r="HH129" i="1"/>
  <c r="EF137" i="1"/>
  <c r="EF156" i="1"/>
  <c r="EI117" i="1"/>
  <c r="EH156" i="1"/>
  <c r="GM151" i="1"/>
  <c r="EH117" i="1"/>
  <c r="GK129" i="1"/>
  <c r="GL147" i="1"/>
  <c r="GQ134" i="1"/>
  <c r="HL151" i="1"/>
  <c r="HK151" i="1"/>
  <c r="HJ129" i="1"/>
  <c r="GN147" i="1"/>
  <c r="GQ147" i="1"/>
  <c r="GM134" i="1"/>
  <c r="HM151" i="1"/>
  <c r="EI134" i="1"/>
  <c r="EG134" i="1"/>
  <c r="GN151" i="1"/>
  <c r="HL129" i="1"/>
  <c r="GK147" i="1"/>
  <c r="HH147" i="1"/>
  <c r="HM134" i="1"/>
  <c r="HH151" i="1"/>
  <c r="EG151" i="1"/>
  <c r="GL129" i="1"/>
  <c r="GN129" i="1"/>
  <c r="GM129" i="1"/>
  <c r="HI147" i="1"/>
  <c r="GN134" i="1"/>
  <c r="HH134" i="1"/>
  <c r="GL151" i="1"/>
  <c r="GK151" i="1"/>
  <c r="GQ151" i="1"/>
  <c r="EI151" i="1"/>
  <c r="EH129" i="1"/>
  <c r="HI129" i="1"/>
  <c r="GQ129" i="1"/>
  <c r="HJ147" i="1"/>
  <c r="GK134" i="1"/>
  <c r="HI151" i="1"/>
  <c r="EF151" i="1"/>
  <c r="EH151" i="1"/>
  <c r="EF129" i="1"/>
  <c r="HM129" i="1"/>
  <c r="HK147" i="1"/>
  <c r="HK134" i="1"/>
  <c r="GL134" i="1"/>
  <c r="EH147" i="1"/>
  <c r="EI129" i="1"/>
  <c r="HK129" i="1"/>
  <c r="HL147" i="1"/>
  <c r="HL134" i="1"/>
  <c r="HJ134" i="1"/>
  <c r="EH134" i="1"/>
  <c r="HH123" i="1"/>
  <c r="EG112" i="1"/>
  <c r="EG119" i="1"/>
  <c r="EI112" i="1"/>
  <c r="HM135" i="1"/>
  <c r="GM112" i="1"/>
  <c r="GK115" i="1"/>
  <c r="HM112" i="1"/>
  <c r="GN119" i="1"/>
  <c r="GQ149" i="1"/>
  <c r="HI116" i="1"/>
  <c r="GQ135" i="1"/>
  <c r="GL110" i="1"/>
  <c r="HK110" i="1"/>
  <c r="GQ119" i="1"/>
  <c r="GL136" i="1"/>
  <c r="HI149" i="1"/>
  <c r="HH135" i="1"/>
  <c r="GQ136" i="1"/>
  <c r="EH132" i="1"/>
  <c r="HL116" i="1"/>
  <c r="EG133" i="1"/>
  <c r="GK133" i="1"/>
  <c r="GQ112" i="1"/>
  <c r="HJ111" i="1"/>
  <c r="HM119" i="1"/>
  <c r="HJ116" i="1"/>
  <c r="GQ111" i="1"/>
  <c r="EI119" i="1"/>
  <c r="HJ110" i="1"/>
  <c r="GM110" i="1"/>
  <c r="HH119" i="1"/>
  <c r="HI119" i="1"/>
  <c r="HH136" i="1"/>
  <c r="HJ149" i="1"/>
  <c r="GN135" i="1"/>
  <c r="EH133" i="1"/>
  <c r="HM132" i="1"/>
  <c r="GQ116" i="1"/>
  <c r="EG116" i="1"/>
  <c r="HJ133" i="1"/>
  <c r="GL112" i="1"/>
  <c r="GL149" i="1"/>
  <c r="GK112" i="1"/>
  <c r="EF112" i="1"/>
  <c r="GN136" i="1"/>
  <c r="GM149" i="1"/>
  <c r="HL112" i="1"/>
  <c r="EH136" i="1"/>
  <c r="HI110" i="1"/>
  <c r="GM136" i="1"/>
  <c r="EF116" i="1"/>
  <c r="GL135" i="1"/>
  <c r="HL110" i="1"/>
  <c r="GM119" i="1"/>
  <c r="HI136" i="1"/>
  <c r="HK149" i="1"/>
  <c r="GN110" i="1"/>
  <c r="EG115" i="1"/>
  <c r="GN115" i="1"/>
  <c r="GQ123" i="1"/>
  <c r="HK123" i="1"/>
  <c r="HL152" i="1"/>
  <c r="GL159" i="1"/>
  <c r="EH115" i="1"/>
  <c r="EH123" i="1"/>
  <c r="EF136" i="1"/>
  <c r="GL115" i="1"/>
  <c r="HM115" i="1"/>
  <c r="HL123" i="1"/>
  <c r="GN142" i="1"/>
  <c r="GM158" i="1"/>
  <c r="EF115" i="1"/>
  <c r="EG123" i="1"/>
  <c r="HM123" i="1"/>
  <c r="EI136" i="1"/>
  <c r="HJ115" i="1"/>
  <c r="HH133" i="1"/>
  <c r="HL133" i="1"/>
  <c r="EF133" i="1"/>
  <c r="EG140" i="1"/>
  <c r="HI135" i="1"/>
  <c r="GQ115" i="1"/>
  <c r="HK133" i="1"/>
  <c r="HI115" i="1"/>
  <c r="GM123" i="1"/>
  <c r="HK115" i="1"/>
  <c r="GL123" i="1"/>
  <c r="GM125" i="1"/>
  <c r="HK136" i="1"/>
  <c r="GM140" i="1"/>
  <c r="HL115" i="1"/>
  <c r="HJ117" i="1"/>
  <c r="HJ119" i="1"/>
  <c r="GK118" i="1"/>
  <c r="GK123" i="1"/>
  <c r="HI123" i="1"/>
  <c r="GK136" i="1"/>
  <c r="HL140" i="1"/>
  <c r="HM147" i="1"/>
  <c r="GK159" i="1"/>
  <c r="EI147" i="1"/>
  <c r="GQ133" i="1"/>
  <c r="GN132" i="1"/>
  <c r="EI133" i="1"/>
  <c r="HM133" i="1"/>
  <c r="HJ135" i="1"/>
  <c r="EI123" i="1"/>
  <c r="GK135" i="1"/>
  <c r="EI115" i="1"/>
  <c r="EH119" i="1"/>
  <c r="EF118" i="1"/>
  <c r="GN133" i="1"/>
  <c r="HI133" i="1"/>
  <c r="GN123" i="1"/>
  <c r="HJ123" i="1"/>
  <c r="HM136" i="1"/>
  <c r="HL155" i="1"/>
  <c r="GM159" i="1"/>
  <c r="EF147" i="1"/>
  <c r="HL135" i="1"/>
  <c r="EF135" i="1"/>
  <c r="HK135" i="1"/>
  <c r="EG135" i="1"/>
  <c r="HL136" i="1"/>
  <c r="GN118" i="1"/>
  <c r="HK118" i="1"/>
  <c r="HJ118" i="1"/>
  <c r="HH142" i="1"/>
  <c r="HH138" i="1"/>
  <c r="HJ158" i="1"/>
  <c r="GL158" i="1"/>
  <c r="HJ125" i="1"/>
  <c r="HJ128" i="1"/>
  <c r="HJ138" i="1"/>
  <c r="HM142" i="1"/>
  <c r="HK152" i="1"/>
  <c r="EI128" i="1"/>
  <c r="EI158" i="1"/>
  <c r="HK125" i="1"/>
  <c r="HM138" i="1"/>
  <c r="GK142" i="1"/>
  <c r="HK138" i="1"/>
  <c r="HM152" i="1"/>
  <c r="HL158" i="1"/>
  <c r="EF142" i="1"/>
  <c r="EG158" i="1"/>
  <c r="GK125" i="1"/>
  <c r="HL125" i="1"/>
  <c r="GQ128" i="1"/>
  <c r="HL139" i="1"/>
  <c r="GL142" i="1"/>
  <c r="HI142" i="1"/>
  <c r="GM138" i="1"/>
  <c r="GN138" i="1"/>
  <c r="GK158" i="1"/>
  <c r="EG138" i="1"/>
  <c r="EG125" i="1"/>
  <c r="HK158" i="1"/>
  <c r="GN125" i="1"/>
  <c r="HM125" i="1"/>
  <c r="HH128" i="1"/>
  <c r="GM139" i="1"/>
  <c r="GQ142" i="1"/>
  <c r="HJ142" i="1"/>
  <c r="GK138" i="1"/>
  <c r="GQ158" i="1"/>
  <c r="EF128" i="1"/>
  <c r="EH142" i="1"/>
  <c r="EH138" i="1"/>
  <c r="EF125" i="1"/>
  <c r="GL125" i="1"/>
  <c r="GM142" i="1"/>
  <c r="GK152" i="1"/>
  <c r="GQ125" i="1"/>
  <c r="HH125" i="1"/>
  <c r="GK128" i="1"/>
  <c r="GL138" i="1"/>
  <c r="HK142" i="1"/>
  <c r="HI138" i="1"/>
  <c r="HH158" i="1"/>
  <c r="EI138" i="1"/>
  <c r="EI125" i="1"/>
  <c r="HI125" i="1"/>
  <c r="HI128" i="1"/>
  <c r="HL138" i="1"/>
  <c r="HL142" i="1"/>
  <c r="GQ138" i="1"/>
  <c r="HI152" i="1"/>
  <c r="GQ152" i="1"/>
  <c r="HI158" i="1"/>
  <c r="GN158" i="1"/>
  <c r="HL122" i="1"/>
  <c r="GN159" i="1"/>
  <c r="EF114" i="1"/>
  <c r="EF140" i="1"/>
  <c r="EH159" i="1"/>
  <c r="GQ117" i="1"/>
  <c r="HH140" i="1"/>
  <c r="HM144" i="1"/>
  <c r="HJ127" i="1"/>
  <c r="GQ159" i="1"/>
  <c r="EF117" i="1"/>
  <c r="GN117" i="1"/>
  <c r="HM117" i="1"/>
  <c r="GN127" i="1"/>
  <c r="HM131" i="1"/>
  <c r="GN140" i="1"/>
  <c r="HL144" i="1"/>
  <c r="HM116" i="1"/>
  <c r="HH116" i="1"/>
  <c r="GL116" i="1"/>
  <c r="EI159" i="1"/>
  <c r="EF158" i="1"/>
  <c r="EI142" i="1"/>
  <c r="GK117" i="1"/>
  <c r="GL117" i="1"/>
  <c r="HJ144" i="1"/>
  <c r="GM117" i="1"/>
  <c r="HH117" i="1"/>
  <c r="GK127" i="1"/>
  <c r="GN131" i="1"/>
  <c r="GQ140" i="1"/>
  <c r="HH144" i="1"/>
  <c r="GQ155" i="1"/>
  <c r="HH159" i="1"/>
  <c r="GM116" i="1"/>
  <c r="EH140" i="1"/>
  <c r="EH149" i="1"/>
  <c r="EH158" i="1"/>
  <c r="HM140" i="1"/>
  <c r="HI117" i="1"/>
  <c r="HH126" i="1"/>
  <c r="GQ131" i="1"/>
  <c r="HJ139" i="1"/>
  <c r="HK140" i="1"/>
  <c r="GN144" i="1"/>
  <c r="GN116" i="1"/>
  <c r="HI159" i="1"/>
  <c r="GK116" i="1"/>
  <c r="HK116" i="1"/>
  <c r="HK159" i="1"/>
  <c r="EG127" i="1"/>
  <c r="EI140" i="1"/>
  <c r="EF149" i="1"/>
  <c r="GL131" i="1"/>
  <c r="HM139" i="1"/>
  <c r="HI127" i="1"/>
  <c r="HM159" i="1"/>
  <c r="EI127" i="1"/>
  <c r="HK111" i="1"/>
  <c r="GM131" i="1"/>
  <c r="GK139" i="1"/>
  <c r="GL140" i="1"/>
  <c r="GL144" i="1"/>
  <c r="GK149" i="1"/>
  <c r="GL153" i="1"/>
  <c r="HM111" i="1"/>
  <c r="GK131" i="1"/>
  <c r="GL139" i="1"/>
  <c r="GK140" i="1"/>
  <c r="GQ144" i="1"/>
  <c r="GN149" i="1"/>
  <c r="HH149" i="1"/>
  <c r="HJ159" i="1"/>
  <c r="EH127" i="1"/>
  <c r="EF127" i="1"/>
  <c r="GK111" i="1"/>
  <c r="HJ155" i="1"/>
  <c r="EF152" i="1"/>
  <c r="HL111" i="1"/>
  <c r="GL122" i="1"/>
  <c r="GK122" i="1"/>
  <c r="GN111" i="1"/>
  <c r="GN122" i="1"/>
  <c r="GL127" i="1"/>
  <c r="HK127" i="1"/>
  <c r="HK144" i="1"/>
  <c r="GM152" i="1"/>
  <c r="GM111" i="1"/>
  <c r="HH111" i="1"/>
  <c r="GM127" i="1"/>
  <c r="HL127" i="1"/>
  <c r="GN139" i="1"/>
  <c r="HH139" i="1"/>
  <c r="GM144" i="1"/>
  <c r="GL152" i="1"/>
  <c r="HJ152" i="1"/>
  <c r="EH152" i="1"/>
  <c r="HI144" i="1"/>
  <c r="GL111" i="1"/>
  <c r="GQ127" i="1"/>
  <c r="HH127" i="1"/>
  <c r="GQ139" i="1"/>
  <c r="GN152" i="1"/>
  <c r="HH152" i="1"/>
  <c r="HL159" i="1"/>
  <c r="EI152" i="1"/>
  <c r="EF159" i="1"/>
  <c r="EG114" i="1"/>
  <c r="GM114" i="1"/>
  <c r="HI114" i="1"/>
  <c r="GN114" i="1"/>
  <c r="HL114" i="1"/>
  <c r="HM114" i="1"/>
  <c r="HK114" i="1"/>
  <c r="GK114" i="1"/>
  <c r="GQ114" i="1"/>
  <c r="EI114" i="1"/>
  <c r="HJ114" i="1"/>
  <c r="HH114" i="1"/>
  <c r="GL114" i="1"/>
  <c r="GN124" i="1"/>
  <c r="HM124" i="1"/>
  <c r="HI124" i="1"/>
  <c r="EG124" i="1"/>
  <c r="EI124" i="1"/>
  <c r="HJ124" i="1"/>
  <c r="GK124" i="1"/>
  <c r="HH124" i="1"/>
  <c r="HL124" i="1"/>
  <c r="GL124" i="1"/>
  <c r="EH124" i="1"/>
  <c r="GM124" i="1"/>
  <c r="EF124" i="1"/>
  <c r="HK124" i="1"/>
  <c r="EH155" i="1"/>
  <c r="EI155" i="1"/>
  <c r="EG155" i="1"/>
  <c r="EF155" i="1"/>
  <c r="HM126" i="1"/>
  <c r="HJ153" i="1"/>
  <c r="EG153" i="1"/>
  <c r="EI153" i="1"/>
  <c r="EH153" i="1"/>
  <c r="EF153" i="1"/>
  <c r="EG131" i="1"/>
  <c r="EF131" i="1"/>
  <c r="EH131" i="1"/>
  <c r="EI131" i="1"/>
  <c r="HJ126" i="1"/>
  <c r="HM155" i="1"/>
  <c r="GN155" i="1"/>
  <c r="GQ124" i="1"/>
  <c r="HK122" i="1"/>
  <c r="EG122" i="1"/>
  <c r="EF122" i="1"/>
  <c r="EH122" i="1"/>
  <c r="EI122" i="1"/>
  <c r="EG111" i="1"/>
  <c r="EH111" i="1"/>
  <c r="EI111" i="1"/>
  <c r="EF111" i="1"/>
  <c r="HI126" i="1"/>
  <c r="GL155" i="1"/>
  <c r="GQ122" i="1"/>
  <c r="GM155" i="1"/>
  <c r="EI126" i="1"/>
  <c r="EG126" i="1"/>
  <c r="EH126" i="1"/>
  <c r="EF126" i="1"/>
  <c r="EF148" i="1"/>
  <c r="EI148" i="1"/>
  <c r="EH148" i="1"/>
  <c r="EG148" i="1"/>
  <c r="EI144" i="1"/>
  <c r="EF144" i="1"/>
  <c r="EH144" i="1"/>
  <c r="EG144" i="1"/>
  <c r="EG139" i="1"/>
  <c r="EF139" i="1"/>
  <c r="EI139" i="1"/>
  <c r="EH139" i="1"/>
  <c r="HJ122" i="1"/>
  <c r="HK155" i="1"/>
  <c r="HH155" i="1"/>
  <c r="GK155" i="1"/>
  <c r="HL153" i="1"/>
  <c r="HM153" i="1"/>
  <c r="GK153" i="1"/>
  <c r="GN153" i="1"/>
  <c r="GM153" i="1"/>
  <c r="HH153" i="1"/>
  <c r="HK153" i="1"/>
  <c r="HI153" i="1"/>
  <c r="GM126" i="1"/>
  <c r="HK126" i="1"/>
  <c r="GN126" i="1"/>
  <c r="EV107" i="1"/>
  <c r="GM122" i="1"/>
  <c r="HH122" i="1"/>
  <c r="GL126" i="1"/>
  <c r="GK148" i="1"/>
  <c r="GL148" i="1"/>
  <c r="HH148" i="1"/>
  <c r="HM148" i="1"/>
  <c r="HI148" i="1"/>
  <c r="HL148" i="1"/>
  <c r="GM148" i="1"/>
  <c r="GN148" i="1"/>
  <c r="HK148" i="1"/>
  <c r="HJ148" i="1"/>
  <c r="HI122" i="1"/>
  <c r="GK126" i="1"/>
  <c r="HL126" i="1"/>
  <c r="DE156" i="1"/>
  <c r="CY148" i="1"/>
  <c r="DB118" i="1"/>
  <c r="CZ118" i="1"/>
  <c r="DA126" i="1"/>
  <c r="DB126" i="1"/>
  <c r="CY150" i="1"/>
  <c r="CY159" i="1"/>
  <c r="DB146" i="1"/>
  <c r="DA118" i="1"/>
  <c r="DB148" i="1"/>
  <c r="CZ126" i="1"/>
  <c r="CZ148" i="1"/>
  <c r="DA150" i="1"/>
  <c r="DB159" i="1"/>
  <c r="DB150" i="1"/>
  <c r="DA159" i="1"/>
  <c r="CY146" i="1"/>
  <c r="DB132" i="1"/>
  <c r="DA151" i="1"/>
  <c r="CZ137" i="1"/>
  <c r="DB113" i="1"/>
  <c r="DA111" i="1"/>
  <c r="CZ113" i="1"/>
  <c r="DB111" i="1"/>
  <c r="DA137" i="1"/>
  <c r="CZ111" i="1"/>
  <c r="EV104" i="1"/>
  <c r="DA143" i="1"/>
  <c r="DB143" i="1"/>
  <c r="DA136" i="1"/>
  <c r="CZ143" i="1"/>
  <c r="DB136" i="1"/>
  <c r="CZ130" i="1"/>
  <c r="DB127" i="1"/>
  <c r="CY127" i="1"/>
  <c r="DA152" i="1"/>
  <c r="DB158" i="1"/>
  <c r="CY116" i="1"/>
  <c r="DB152" i="1"/>
  <c r="DA119" i="1"/>
  <c r="DA158" i="1"/>
  <c r="CY130" i="1"/>
  <c r="DB116" i="1"/>
  <c r="CZ152" i="1"/>
  <c r="DB119" i="1"/>
  <c r="CZ158" i="1"/>
  <c r="DA130" i="1"/>
  <c r="CZ116" i="1"/>
  <c r="CZ119" i="1"/>
  <c r="DA133" i="1"/>
  <c r="CY140" i="1"/>
  <c r="DB134" i="1"/>
  <c r="CZ131" i="1"/>
  <c r="CY139" i="1"/>
  <c r="DA113" i="1"/>
  <c r="CZ140" i="1"/>
  <c r="DA110" i="1"/>
  <c r="DA114" i="1"/>
  <c r="DA142" i="1"/>
  <c r="DB110" i="1"/>
  <c r="DA135" i="1"/>
  <c r="CY122" i="1"/>
  <c r="DA121" i="1"/>
  <c r="DB142" i="1"/>
  <c r="DB141" i="1"/>
  <c r="DB133" i="1"/>
  <c r="CZ110" i="1"/>
  <c r="DB135" i="1"/>
  <c r="DA122" i="1"/>
  <c r="CZ142" i="1"/>
  <c r="CY134" i="1"/>
  <c r="CZ133" i="1"/>
  <c r="CZ135" i="1"/>
  <c r="DB122" i="1"/>
  <c r="DE148" i="1"/>
  <c r="DE137" i="1"/>
  <c r="DE150" i="1"/>
  <c r="DE120" i="1"/>
  <c r="DE133" i="1"/>
  <c r="IH97" i="1"/>
  <c r="II97" i="1"/>
  <c r="IA97" i="1"/>
  <c r="IC97" i="1"/>
  <c r="HP97" i="1"/>
  <c r="IE97" i="1"/>
  <c r="IF97" i="1"/>
  <c r="IG97" i="1"/>
  <c r="IF94" i="1"/>
  <c r="IG94" i="1"/>
  <c r="II94" i="1"/>
  <c r="IA94" i="1"/>
  <c r="HP94" i="1"/>
  <c r="IC94" i="1"/>
  <c r="IH94" i="1"/>
  <c r="ID94" i="1"/>
  <c r="IE94" i="1"/>
  <c r="ID102" i="1"/>
  <c r="IF102" i="1"/>
  <c r="IG102" i="1"/>
  <c r="HO102" i="1"/>
  <c r="HZ102" i="1"/>
  <c r="IB102" i="1"/>
  <c r="IH102" i="1"/>
  <c r="II102" i="1"/>
  <c r="IB100" i="1"/>
  <c r="IC100" i="1"/>
  <c r="IA100" i="1"/>
  <c r="HP100" i="1"/>
  <c r="ID100" i="1"/>
  <c r="IE100" i="1"/>
  <c r="IF100" i="1"/>
  <c r="IG100" i="1"/>
  <c r="IH100" i="1"/>
  <c r="II100" i="1"/>
  <c r="ID109" i="1"/>
  <c r="IF109" i="1"/>
  <c r="IH109" i="1"/>
  <c r="HZ109" i="1"/>
  <c r="II109" i="1"/>
  <c r="HO109" i="1"/>
  <c r="IB109" i="1"/>
  <c r="IG108" i="1"/>
  <c r="IH108" i="1"/>
  <c r="II108" i="1"/>
  <c r="IA108" i="1"/>
  <c r="IC108" i="1"/>
  <c r="HP108" i="1"/>
  <c r="IE108" i="1"/>
  <c r="IE99" i="1"/>
  <c r="IA99" i="1"/>
  <c r="IC99" i="1"/>
  <c r="IG99" i="1"/>
  <c r="HP99" i="1"/>
  <c r="IH99" i="1"/>
  <c r="II99" i="1"/>
  <c r="IF98" i="1"/>
  <c r="IG98" i="1"/>
  <c r="HO98" i="1"/>
  <c r="IB98" i="1"/>
  <c r="ID98" i="1"/>
  <c r="HZ98" i="1"/>
  <c r="IH98" i="1"/>
  <c r="II98" i="1"/>
  <c r="II107" i="1"/>
  <c r="IB107" i="1"/>
  <c r="IC107" i="1"/>
  <c r="ID107" i="1"/>
  <c r="IE107" i="1"/>
  <c r="IG107" i="1"/>
  <c r="IH107" i="1"/>
  <c r="HO107" i="1"/>
  <c r="IF107" i="1"/>
  <c r="HZ107" i="1"/>
  <c r="IG104" i="1"/>
  <c r="II104" i="1"/>
  <c r="IA104" i="1"/>
  <c r="IC104" i="1"/>
  <c r="HP104" i="1"/>
  <c r="IE104" i="1"/>
  <c r="IF101" i="1"/>
  <c r="IH101" i="1"/>
  <c r="HZ101" i="1"/>
  <c r="ID101" i="1"/>
  <c r="HO101" i="1"/>
  <c r="IB101" i="1"/>
  <c r="II103" i="1"/>
  <c r="IA103" i="1"/>
  <c r="IC103" i="1"/>
  <c r="IE103" i="1"/>
  <c r="IG103" i="1"/>
  <c r="IH103" i="1"/>
  <c r="HP103" i="1"/>
  <c r="IE95" i="1"/>
  <c r="II95" i="1"/>
  <c r="IA95" i="1"/>
  <c r="IC95" i="1"/>
  <c r="IH95" i="1"/>
  <c r="IG95" i="1"/>
  <c r="HP95" i="1"/>
  <c r="IF105" i="1"/>
  <c r="IH105" i="1"/>
  <c r="HZ105" i="1"/>
  <c r="ID105" i="1"/>
  <c r="HO105" i="1"/>
  <c r="IB105" i="1"/>
  <c r="IC106" i="1"/>
  <c r="IE106" i="1"/>
  <c r="IG106" i="1"/>
  <c r="IA106" i="1"/>
  <c r="HP106" i="1"/>
  <c r="II106" i="1"/>
  <c r="IB96" i="1"/>
  <c r="HZ96" i="1"/>
  <c r="ID96" i="1"/>
  <c r="IH96" i="1"/>
  <c r="IF96" i="1"/>
  <c r="HO96" i="1"/>
  <c r="DE113" i="1"/>
  <c r="DE130" i="1"/>
  <c r="DE152" i="1"/>
  <c r="DE125" i="1"/>
  <c r="DE140" i="1"/>
  <c r="DW105" i="1"/>
  <c r="DX105" i="1"/>
  <c r="HW105" i="1"/>
  <c r="HS105" i="1"/>
  <c r="HQ105" i="1"/>
  <c r="HU105" i="1"/>
  <c r="HX102" i="1"/>
  <c r="HQ102" i="1"/>
  <c r="HU102" i="1"/>
  <c r="HV102" i="1"/>
  <c r="HW102" i="1"/>
  <c r="HS102" i="1"/>
  <c r="DW96" i="1"/>
  <c r="DX96" i="1"/>
  <c r="HQ96" i="1"/>
  <c r="HS96" i="1"/>
  <c r="HU96" i="1"/>
  <c r="HW96" i="1"/>
  <c r="DE145" i="1"/>
  <c r="DE127" i="1"/>
  <c r="DW108" i="1"/>
  <c r="DX108" i="1"/>
  <c r="HX108" i="1"/>
  <c r="HT108" i="1"/>
  <c r="HR108" i="1"/>
  <c r="HV108" i="1"/>
  <c r="HW108" i="1"/>
  <c r="DW109" i="1"/>
  <c r="DX109" i="1"/>
  <c r="HU109" i="1"/>
  <c r="HW109" i="1"/>
  <c r="HX109" i="1"/>
  <c r="HS109" i="1"/>
  <c r="HQ109" i="1"/>
  <c r="DW106" i="1"/>
  <c r="DX106" i="1"/>
  <c r="HX106" i="1"/>
  <c r="HV106" i="1"/>
  <c r="HR106" i="1"/>
  <c r="HT106" i="1"/>
  <c r="HR95" i="1"/>
  <c r="HT95" i="1"/>
  <c r="HV95" i="1"/>
  <c r="HW95" i="1"/>
  <c r="HX95" i="1"/>
  <c r="HV97" i="1"/>
  <c r="HR97" i="1"/>
  <c r="HW97" i="1"/>
  <c r="HX97" i="1"/>
  <c r="HU97" i="1"/>
  <c r="HT97" i="1"/>
  <c r="HR94" i="1"/>
  <c r="HX94" i="1"/>
  <c r="HV94" i="1"/>
  <c r="HS94" i="1"/>
  <c r="HU94" i="1"/>
  <c r="HW94" i="1"/>
  <c r="HT94" i="1"/>
  <c r="HX98" i="1"/>
  <c r="HQ98" i="1"/>
  <c r="HV98" i="1"/>
  <c r="HS98" i="1"/>
  <c r="HW98" i="1"/>
  <c r="HU98" i="1"/>
  <c r="HT99" i="1"/>
  <c r="HV99" i="1"/>
  <c r="HW99" i="1"/>
  <c r="HX99" i="1"/>
  <c r="HR99" i="1"/>
  <c r="DE115" i="1"/>
  <c r="DE155" i="1"/>
  <c r="HS107" i="1"/>
  <c r="HT107" i="1"/>
  <c r="HV107" i="1"/>
  <c r="HW107" i="1"/>
  <c r="HX107" i="1"/>
  <c r="HR107" i="1"/>
  <c r="HQ107" i="1"/>
  <c r="HU107" i="1"/>
  <c r="HX100" i="1"/>
  <c r="HU100" i="1"/>
  <c r="HQ100" i="1"/>
  <c r="HR100" i="1"/>
  <c r="HV100" i="1"/>
  <c r="HS100" i="1"/>
  <c r="HT100" i="1"/>
  <c r="HW100" i="1"/>
  <c r="HX104" i="1"/>
  <c r="HR104" i="1"/>
  <c r="HT104" i="1"/>
  <c r="HV104" i="1"/>
  <c r="DW101" i="1"/>
  <c r="DX101" i="1"/>
  <c r="HU101" i="1"/>
  <c r="HW101" i="1"/>
  <c r="HS101" i="1"/>
  <c r="HQ101" i="1"/>
  <c r="DW103" i="1"/>
  <c r="DX103" i="1"/>
  <c r="HR103" i="1"/>
  <c r="HT103" i="1"/>
  <c r="HV103" i="1"/>
  <c r="HW103" i="1"/>
  <c r="HX103" i="1"/>
  <c r="EV102" i="1"/>
  <c r="EV100" i="1"/>
  <c r="DE143" i="1"/>
  <c r="DW98" i="1"/>
  <c r="DX98" i="1"/>
  <c r="DW99" i="1"/>
  <c r="DX99" i="1"/>
  <c r="DE138" i="1"/>
  <c r="DW107" i="1"/>
  <c r="DX107" i="1"/>
  <c r="DE153" i="1"/>
  <c r="DE158" i="1"/>
  <c r="DE157" i="1"/>
  <c r="DW95" i="1"/>
  <c r="DX95" i="1"/>
  <c r="DW97" i="1"/>
  <c r="DX97" i="1"/>
  <c r="DW94" i="1"/>
  <c r="DX94" i="1"/>
  <c r="DE112" i="1"/>
  <c r="DW104" i="1"/>
  <c r="DX104" i="1"/>
  <c r="DW102" i="1"/>
  <c r="DX102" i="1"/>
  <c r="DW100" i="1"/>
  <c r="DX100" i="1"/>
  <c r="DE146" i="1"/>
  <c r="DE119" i="1"/>
  <c r="DE110" i="1"/>
  <c r="EV108" i="1"/>
  <c r="EV103" i="1"/>
  <c r="EV96" i="1"/>
  <c r="EV101" i="1"/>
  <c r="EV94" i="1"/>
  <c r="EV106" i="1"/>
  <c r="EV98" i="1"/>
  <c r="EV109" i="1"/>
  <c r="EV97" i="1"/>
  <c r="EV105" i="1"/>
  <c r="EV99" i="1"/>
  <c r="EV95" i="1"/>
  <c r="ES105" i="1"/>
  <c r="ET105" i="1"/>
  <c r="ES99" i="1"/>
  <c r="ET99" i="1"/>
  <c r="FA98" i="1"/>
  <c r="EY98" i="1"/>
  <c r="EZ98" i="1"/>
  <c r="ET100" i="1"/>
  <c r="ES100" i="1"/>
  <c r="ES106" i="1"/>
  <c r="ET106" i="1"/>
  <c r="GT107" i="1"/>
  <c r="FA107" i="1"/>
  <c r="EY107" i="1"/>
  <c r="EZ107" i="1"/>
  <c r="EZ103" i="1"/>
  <c r="FA103" i="1"/>
  <c r="EY103" i="1"/>
  <c r="FA99" i="1"/>
  <c r="EY99" i="1"/>
  <c r="EZ99" i="1"/>
  <c r="EZ104" i="1"/>
  <c r="FA104" i="1"/>
  <c r="EY104" i="1"/>
  <c r="EZ101" i="1"/>
  <c r="FA101" i="1"/>
  <c r="EY101" i="1"/>
  <c r="ET102" i="1"/>
  <c r="ES102" i="1"/>
  <c r="FA97" i="1"/>
  <c r="EY97" i="1"/>
  <c r="EZ97" i="1"/>
  <c r="EU101" i="1"/>
  <c r="ET101" i="1"/>
  <c r="ES101" i="1"/>
  <c r="ET94" i="1"/>
  <c r="ES94" i="1"/>
  <c r="ES95" i="1"/>
  <c r="ET95" i="1"/>
  <c r="ES98" i="1"/>
  <c r="ET98" i="1"/>
  <c r="ES96" i="1"/>
  <c r="ET96" i="1"/>
  <c r="FA105" i="1"/>
  <c r="EY105" i="1"/>
  <c r="EZ105" i="1"/>
  <c r="EZ102" i="1"/>
  <c r="FA102" i="1"/>
  <c r="EY102" i="1"/>
  <c r="EZ100" i="1"/>
  <c r="FA100" i="1"/>
  <c r="EY100" i="1"/>
  <c r="EU107" i="1"/>
  <c r="ES107" i="1"/>
  <c r="ET107" i="1"/>
  <c r="EU104" i="1"/>
  <c r="ES104" i="1"/>
  <c r="ET104" i="1"/>
  <c r="EZ96" i="1"/>
  <c r="FA96" i="1"/>
  <c r="EY96" i="1"/>
  <c r="EZ95" i="1"/>
  <c r="FA95" i="1"/>
  <c r="EY95" i="1"/>
  <c r="EZ94" i="1"/>
  <c r="FA94" i="1"/>
  <c r="EY94" i="1"/>
  <c r="EZ108" i="1"/>
  <c r="FA108" i="1"/>
  <c r="EY108" i="1"/>
  <c r="EZ109" i="1"/>
  <c r="FA109" i="1"/>
  <c r="EY109" i="1"/>
  <c r="ET108" i="1"/>
  <c r="ES108" i="1"/>
  <c r="FA106" i="1"/>
  <c r="EY106" i="1"/>
  <c r="EZ106" i="1"/>
  <c r="ET109" i="1"/>
  <c r="ES109" i="1"/>
  <c r="ES103" i="1"/>
  <c r="ET103" i="1"/>
  <c r="ES97" i="1"/>
  <c r="ET97" i="1"/>
  <c r="EU96" i="1"/>
  <c r="EU98" i="1"/>
  <c r="EU103" i="1"/>
  <c r="EU108" i="1"/>
  <c r="EU97" i="1"/>
  <c r="EU105" i="1"/>
  <c r="EU109" i="1"/>
  <c r="EU106" i="1"/>
  <c r="EU99" i="1"/>
  <c r="EU94" i="1"/>
  <c r="EU102" i="1"/>
  <c r="EU100" i="1"/>
  <c r="EU95" i="1"/>
  <c r="EQ97" i="1"/>
  <c r="EP97" i="1"/>
  <c r="EP106" i="1"/>
  <c r="EQ106" i="1"/>
  <c r="EQ102" i="1"/>
  <c r="EP102" i="1"/>
  <c r="EP107" i="1"/>
  <c r="EQ107" i="1"/>
  <c r="EP105" i="1"/>
  <c r="EQ105" i="1"/>
  <c r="EQ94" i="1"/>
  <c r="EP94" i="1"/>
  <c r="EQ100" i="1"/>
  <c r="EP100" i="1"/>
  <c r="EQ109" i="1"/>
  <c r="EP109" i="1"/>
  <c r="GS107" i="1"/>
  <c r="EP99" i="1"/>
  <c r="EQ99" i="1"/>
  <c r="EP101" i="1"/>
  <c r="EQ101" i="1"/>
  <c r="EP108" i="1"/>
  <c r="EQ108" i="1"/>
  <c r="EQ95" i="1"/>
  <c r="EP95" i="1"/>
  <c r="EQ96" i="1"/>
  <c r="EP96" i="1"/>
  <c r="EQ103" i="1"/>
  <c r="EP103" i="1"/>
  <c r="EP98" i="1"/>
  <c r="EQ98" i="1"/>
  <c r="EP104" i="1"/>
  <c r="EQ104" i="1"/>
  <c r="FN103" i="1"/>
  <c r="EO94" i="1"/>
  <c r="EL94" i="1"/>
  <c r="EM94" i="1"/>
  <c r="EK94" i="1"/>
  <c r="EM107" i="1"/>
  <c r="EK107" i="1"/>
  <c r="EO107" i="1"/>
  <c r="EL107" i="1"/>
  <c r="FN98" i="1"/>
  <c r="FO98" i="1"/>
  <c r="EM98" i="1"/>
  <c r="EL98" i="1"/>
  <c r="EK98" i="1"/>
  <c r="EO98" i="1"/>
  <c r="BU107" i="1"/>
  <c r="EK105" i="1"/>
  <c r="EL105" i="1"/>
  <c r="EM105" i="1"/>
  <c r="EO105" i="1"/>
  <c r="EO95" i="1"/>
  <c r="EM95" i="1"/>
  <c r="EK95" i="1"/>
  <c r="EL95" i="1"/>
  <c r="CV106" i="1"/>
  <c r="FN96" i="1"/>
  <c r="FO96" i="1"/>
  <c r="FN101" i="1"/>
  <c r="EK108" i="1"/>
  <c r="EM108" i="1"/>
  <c r="EO108" i="1"/>
  <c r="EL108" i="1"/>
  <c r="FN104" i="1"/>
  <c r="FO104" i="1"/>
  <c r="EM106" i="1"/>
  <c r="EL106" i="1"/>
  <c r="EK106" i="1"/>
  <c r="EO106" i="1"/>
  <c r="EL101" i="1"/>
  <c r="EM101" i="1"/>
  <c r="EK101" i="1"/>
  <c r="EO101" i="1"/>
  <c r="EL109" i="1"/>
  <c r="EO109" i="1"/>
  <c r="EK109" i="1"/>
  <c r="EM109" i="1"/>
  <c r="EK96" i="1"/>
  <c r="EO96" i="1"/>
  <c r="EL96" i="1"/>
  <c r="EM96" i="1"/>
  <c r="FN99" i="1"/>
  <c r="FO99" i="1"/>
  <c r="EO100" i="1"/>
  <c r="EL100" i="1"/>
  <c r="EM100" i="1"/>
  <c r="EK100" i="1"/>
  <c r="EM97" i="1"/>
  <c r="EK97" i="1"/>
  <c r="EO97" i="1"/>
  <c r="EL97" i="1"/>
  <c r="EK102" i="1"/>
  <c r="EL102" i="1"/>
  <c r="EO102" i="1"/>
  <c r="EM102" i="1"/>
  <c r="EK104" i="1"/>
  <c r="EM104" i="1"/>
  <c r="EO104" i="1"/>
  <c r="EL104" i="1"/>
  <c r="EO103" i="1"/>
  <c r="EM103" i="1"/>
  <c r="EK103" i="1"/>
  <c r="EL103" i="1"/>
  <c r="EL99" i="1"/>
  <c r="EM99" i="1"/>
  <c r="EO99" i="1"/>
  <c r="EK99" i="1"/>
  <c r="FN107" i="1"/>
  <c r="FO107" i="1"/>
  <c r="BO105" i="1"/>
  <c r="DG105" i="1"/>
  <c r="GS102" i="1"/>
  <c r="GT100" i="1"/>
  <c r="CV101" i="1"/>
  <c r="BN101" i="1"/>
  <c r="AL101" i="1"/>
  <c r="BO103" i="1"/>
  <c r="DG103" i="1"/>
  <c r="BO97" i="1"/>
  <c r="DG97" i="1"/>
  <c r="GT94" i="1"/>
  <c r="GT97" i="1"/>
  <c r="AN94" i="1"/>
  <c r="GS97" i="1"/>
  <c r="BO94" i="1"/>
  <c r="DG94" i="1"/>
  <c r="AN105" i="1"/>
  <c r="BO102" i="1"/>
  <c r="DG102" i="1"/>
  <c r="GS94" i="1"/>
  <c r="GS100" i="1"/>
  <c r="BU102" i="1"/>
  <c r="BN94" i="1"/>
  <c r="AL94" i="1"/>
  <c r="CV108" i="1"/>
  <c r="BO108" i="1"/>
  <c r="DG108" i="1"/>
  <c r="CV105" i="1"/>
  <c r="FN102" i="1"/>
  <c r="FO102" i="1"/>
  <c r="BN102" i="1"/>
  <c r="AL102" i="1"/>
  <c r="GT102" i="1"/>
  <c r="CV102" i="1"/>
  <c r="AN97" i="1"/>
  <c r="CV104" i="1"/>
  <c r="BN104" i="1"/>
  <c r="AL104" i="1"/>
  <c r="CV103" i="1"/>
  <c r="BN103" i="1"/>
  <c r="AL103" i="1"/>
  <c r="AN100" i="1"/>
  <c r="BU94" i="1"/>
  <c r="BU96" i="1"/>
  <c r="BO98" i="1"/>
  <c r="DG98" i="1"/>
  <c r="BO101" i="1"/>
  <c r="DG101" i="1"/>
  <c r="AN102" i="1"/>
  <c r="CV94" i="1"/>
  <c r="BN108" i="1"/>
  <c r="AL108" i="1"/>
  <c r="BO106" i="1"/>
  <c r="DG106" i="1"/>
  <c r="FN94" i="1"/>
  <c r="FO94" i="1"/>
  <c r="CV98" i="1"/>
  <c r="BO100" i="1"/>
  <c r="DG100" i="1"/>
  <c r="FN108" i="1"/>
  <c r="FO108" i="1"/>
  <c r="AN109" i="1"/>
  <c r="BO109" i="1"/>
  <c r="DG109" i="1"/>
  <c r="GT98" i="1"/>
  <c r="GS98" i="1"/>
  <c r="GT99" i="1"/>
  <c r="BU97" i="1"/>
  <c r="BU95" i="1"/>
  <c r="BU105" i="1"/>
  <c r="BU108" i="1"/>
  <c r="BO95" i="1"/>
  <c r="DG95" i="1"/>
  <c r="BN95" i="1"/>
  <c r="AL95" i="1"/>
  <c r="BN106" i="1"/>
  <c r="AL106" i="1"/>
  <c r="BU104" i="1"/>
  <c r="AN107" i="1"/>
  <c r="AN99" i="1"/>
  <c r="BU100" i="1"/>
  <c r="AN95" i="1"/>
  <c r="BU106" i="1"/>
  <c r="AN98" i="1"/>
  <c r="BU101" i="1"/>
  <c r="BU103" i="1"/>
  <c r="AN103" i="1"/>
  <c r="BU109" i="1"/>
  <c r="CV109" i="1"/>
  <c r="FN109" i="1"/>
  <c r="FO109" i="1"/>
  <c r="BN109" i="1"/>
  <c r="AL109" i="1"/>
  <c r="BO107" i="1"/>
  <c r="DG107" i="1"/>
  <c r="CV95" i="1"/>
  <c r="FN95" i="1"/>
  <c r="FO95" i="1"/>
  <c r="BN98" i="1"/>
  <c r="AL98" i="1"/>
  <c r="FN105" i="1"/>
  <c r="FO105" i="1"/>
  <c r="BN105" i="1"/>
  <c r="AL105" i="1"/>
  <c r="BN107" i="1"/>
  <c r="AL107" i="1"/>
  <c r="BU99" i="1"/>
  <c r="BU98" i="1"/>
  <c r="GT108" i="1"/>
  <c r="AN96" i="1"/>
  <c r="AN101" i="1"/>
  <c r="AN106" i="1"/>
  <c r="AN104" i="1"/>
  <c r="AN108" i="1"/>
  <c r="BO104" i="1"/>
  <c r="DG104" i="1"/>
  <c r="FN106" i="1"/>
  <c r="CV107" i="1"/>
  <c r="BO96" i="1"/>
  <c r="DG96" i="1"/>
  <c r="CV97" i="1"/>
  <c r="BN97" i="1"/>
  <c r="AL97" i="1"/>
  <c r="FN97" i="1"/>
  <c r="FO97" i="1"/>
  <c r="BO99" i="1"/>
  <c r="DG99" i="1"/>
  <c r="CV100" i="1"/>
  <c r="BN100" i="1"/>
  <c r="AL100" i="1"/>
  <c r="FN100" i="1"/>
  <c r="FO100" i="1"/>
  <c r="CV96" i="1"/>
  <c r="BN96" i="1"/>
  <c r="AL96" i="1"/>
  <c r="CV99" i="1"/>
  <c r="BN99" i="1"/>
  <c r="AL99" i="1"/>
  <c r="HP107" i="1"/>
  <c r="AK107" i="1"/>
  <c r="DJ97" i="1"/>
  <c r="AM97" i="1"/>
  <c r="HW106" i="1"/>
  <c r="AK106" i="1"/>
  <c r="ED98" i="1"/>
  <c r="AS98" i="1"/>
  <c r="HF107" i="1"/>
  <c r="AM107" i="1"/>
  <c r="HD102" i="1"/>
  <c r="AM102" i="1"/>
  <c r="HF103" i="1"/>
  <c r="AM103" i="1"/>
  <c r="ED107" i="1"/>
  <c r="AS107" i="1"/>
  <c r="HQ95" i="1"/>
  <c r="AK95" i="1"/>
  <c r="AM106" i="1"/>
  <c r="AM96" i="1"/>
  <c r="EA103" i="1"/>
  <c r="AS103" i="1"/>
  <c r="EB94" i="1"/>
  <c r="AS94" i="1"/>
  <c r="HV96" i="1"/>
  <c r="AK96" i="1"/>
  <c r="EC104" i="1"/>
  <c r="AS104" i="1"/>
  <c r="ED97" i="1"/>
  <c r="AS97" i="1"/>
  <c r="EC96" i="1"/>
  <c r="AS96" i="1"/>
  <c r="DJ105" i="1"/>
  <c r="AM105" i="1"/>
  <c r="HU99" i="1"/>
  <c r="AK99" i="1"/>
  <c r="EC109" i="1"/>
  <c r="AS109" i="1"/>
  <c r="EB95" i="1"/>
  <c r="AS95" i="1"/>
  <c r="DI100" i="1"/>
  <c r="AM100" i="1"/>
  <c r="DI98" i="1"/>
  <c r="AM98" i="1"/>
  <c r="HQ97" i="1"/>
  <c r="AK97" i="1"/>
  <c r="HT98" i="1"/>
  <c r="AK98" i="1"/>
  <c r="EA102" i="1"/>
  <c r="AS102" i="1"/>
  <c r="HR109" i="1"/>
  <c r="AK109" i="1"/>
  <c r="EA100" i="1"/>
  <c r="AS100" i="1"/>
  <c r="EA105" i="1"/>
  <c r="AS105" i="1"/>
  <c r="DI101" i="1"/>
  <c r="AM101" i="1"/>
  <c r="HU104" i="1"/>
  <c r="AK104" i="1"/>
  <c r="HU108" i="1"/>
  <c r="AK108" i="1"/>
  <c r="EC101" i="1"/>
  <c r="AS101" i="1"/>
  <c r="HT102" i="1"/>
  <c r="AK102" i="1"/>
  <c r="DI99" i="1"/>
  <c r="AM99" i="1"/>
  <c r="EA108" i="1"/>
  <c r="AS108" i="1"/>
  <c r="HC108" i="1"/>
  <c r="AM108" i="1"/>
  <c r="DH94" i="1"/>
  <c r="AM94" i="1"/>
  <c r="GT101" i="1"/>
  <c r="AK101" i="1"/>
  <c r="HO100" i="1"/>
  <c r="AK100" i="1"/>
  <c r="DI104" i="1"/>
  <c r="AM104" i="1"/>
  <c r="EC99" i="1"/>
  <c r="AS99" i="1"/>
  <c r="ED106" i="1"/>
  <c r="AS106" i="1"/>
  <c r="HC95" i="1"/>
  <c r="AM95" i="1"/>
  <c r="DH109" i="1"/>
  <c r="AM109" i="1"/>
  <c r="HQ94" i="1"/>
  <c r="AK94" i="1"/>
  <c r="HS103" i="1"/>
  <c r="AK103" i="1"/>
  <c r="HX105" i="1"/>
  <c r="AK105" i="1"/>
  <c r="ID95" i="1"/>
  <c r="ID103" i="1"/>
  <c r="IE101" i="1"/>
  <c r="HZ99" i="1"/>
  <c r="ID99" i="1"/>
  <c r="IA102" i="1"/>
  <c r="IC102" i="1"/>
  <c r="IA96" i="1"/>
  <c r="IB106" i="1"/>
  <c r="ID106" i="1"/>
  <c r="II105" i="1"/>
  <c r="IF95" i="1"/>
  <c r="IB104" i="1"/>
  <c r="IA107" i="1"/>
  <c r="HP98" i="1"/>
  <c r="HP109" i="1"/>
  <c r="IE109" i="1"/>
  <c r="HO94" i="1"/>
  <c r="HZ97" i="1"/>
  <c r="IH106" i="1"/>
  <c r="IA105" i="1"/>
  <c r="IF103" i="1"/>
  <c r="HP101" i="1"/>
  <c r="IG101" i="1"/>
  <c r="IC98" i="1"/>
  <c r="HO99" i="1"/>
  <c r="IB108" i="1"/>
  <c r="IE102" i="1"/>
  <c r="IE96" i="1"/>
  <c r="IF106" i="1"/>
  <c r="HZ95" i="1"/>
  <c r="IB99" i="1"/>
  <c r="IC109" i="1"/>
  <c r="IG109" i="1"/>
  <c r="IB94" i="1"/>
  <c r="IE105" i="1"/>
  <c r="HO104" i="1"/>
  <c r="IE98" i="1"/>
  <c r="IF108" i="1"/>
  <c r="ID97" i="1"/>
  <c r="IC96" i="1"/>
  <c r="HZ106" i="1"/>
  <c r="HP105" i="1"/>
  <c r="IB95" i="1"/>
  <c r="HO103" i="1"/>
  <c r="II101" i="1"/>
  <c r="ID104" i="1"/>
  <c r="IH104" i="1"/>
  <c r="IF99" i="1"/>
  <c r="ID108" i="1"/>
  <c r="HZ100" i="1"/>
  <c r="HP102" i="1"/>
  <c r="IB97" i="1"/>
  <c r="IG96" i="1"/>
  <c r="II96" i="1"/>
  <c r="IC105" i="1"/>
  <c r="IG105" i="1"/>
  <c r="IB103" i="1"/>
  <c r="IA101" i="1"/>
  <c r="HZ104" i="1"/>
  <c r="IA98" i="1"/>
  <c r="HO97" i="1"/>
  <c r="HP96" i="1"/>
  <c r="HO106" i="1"/>
  <c r="HO95" i="1"/>
  <c r="HZ103" i="1"/>
  <c r="IC101" i="1"/>
  <c r="IF104" i="1"/>
  <c r="HO108" i="1"/>
  <c r="HZ108" i="1"/>
  <c r="IA109" i="1"/>
  <c r="HZ94" i="1"/>
  <c r="HR98" i="1"/>
  <c r="HS106" i="1"/>
  <c r="HU103" i="1"/>
  <c r="HX96" i="1"/>
  <c r="HR102" i="1"/>
  <c r="HT101" i="1"/>
  <c r="HV105" i="1"/>
  <c r="HR105" i="1"/>
  <c r="HS108" i="1"/>
  <c r="HR101" i="1"/>
  <c r="GS101" i="1"/>
  <c r="HW104" i="1"/>
  <c r="HS99" i="1"/>
  <c r="HS95" i="1"/>
  <c r="HV109" i="1"/>
  <c r="HQ108" i="1"/>
  <c r="HT105" i="1"/>
  <c r="HQ103" i="1"/>
  <c r="HQ104" i="1"/>
  <c r="HQ106" i="1"/>
  <c r="HV101" i="1"/>
  <c r="HS97" i="1"/>
  <c r="HU106" i="1"/>
  <c r="HR96" i="1"/>
  <c r="HS104" i="1"/>
  <c r="HU95" i="1"/>
  <c r="HT109" i="1"/>
  <c r="HX101" i="1"/>
  <c r="HQ99" i="1"/>
  <c r="HT96" i="1"/>
  <c r="EW109" i="1"/>
  <c r="EW105" i="1"/>
  <c r="EW106" i="1"/>
  <c r="EW99" i="1"/>
  <c r="EW96" i="1"/>
  <c r="EW107" i="1"/>
  <c r="EW94" i="1"/>
  <c r="EW98" i="1"/>
  <c r="EW102" i="1"/>
  <c r="EW103" i="1"/>
  <c r="EW100" i="1"/>
  <c r="EW108" i="1"/>
  <c r="EW104" i="1"/>
  <c r="EW95" i="1"/>
  <c r="EW97" i="1"/>
  <c r="EW101" i="1"/>
  <c r="DV108" i="1"/>
  <c r="DV102" i="1"/>
  <c r="GS106" i="1"/>
  <c r="GU106" i="1"/>
  <c r="GV106" i="1"/>
  <c r="GW106" i="1"/>
  <c r="GY106" i="1"/>
  <c r="FC106" i="1"/>
  <c r="FD106" i="1"/>
  <c r="GX106" i="1"/>
  <c r="DV98" i="1"/>
  <c r="DV100" i="1"/>
  <c r="DV96" i="1"/>
  <c r="DV105" i="1"/>
  <c r="CS100" i="1"/>
  <c r="GU100" i="1"/>
  <c r="FC100" i="1"/>
  <c r="FD100" i="1"/>
  <c r="GV100" i="1"/>
  <c r="GW100" i="1"/>
  <c r="GX100" i="1"/>
  <c r="GY100" i="1"/>
  <c r="CT98" i="1"/>
  <c r="GU98" i="1"/>
  <c r="GV98" i="1"/>
  <c r="GW98" i="1"/>
  <c r="FC98" i="1"/>
  <c r="FD98" i="1"/>
  <c r="GX98" i="1"/>
  <c r="GY98" i="1"/>
  <c r="CS102" i="1"/>
  <c r="GY102" i="1"/>
  <c r="FC102" i="1"/>
  <c r="FD102" i="1"/>
  <c r="GU102" i="1"/>
  <c r="GV102" i="1"/>
  <c r="GW102" i="1"/>
  <c r="GX102" i="1"/>
  <c r="DV109" i="1"/>
  <c r="DV106" i="1"/>
  <c r="CS107" i="1"/>
  <c r="GX107" i="1"/>
  <c r="GY107" i="1"/>
  <c r="GU107" i="1"/>
  <c r="GV107" i="1"/>
  <c r="GW107" i="1"/>
  <c r="FC107" i="1"/>
  <c r="FD107" i="1"/>
  <c r="DV99" i="1"/>
  <c r="DV107" i="1"/>
  <c r="GW96" i="1"/>
  <c r="GX96" i="1"/>
  <c r="GY96" i="1"/>
  <c r="GV96" i="1"/>
  <c r="FC96" i="1"/>
  <c r="FD96" i="1"/>
  <c r="GU96" i="1"/>
  <c r="CU97" i="1"/>
  <c r="GU97" i="1"/>
  <c r="GV97" i="1"/>
  <c r="GW97" i="1"/>
  <c r="GX97" i="1"/>
  <c r="FC97" i="1"/>
  <c r="FD97" i="1"/>
  <c r="GY97" i="1"/>
  <c r="GV109" i="1"/>
  <c r="GW109" i="1"/>
  <c r="GX109" i="1"/>
  <c r="GU109" i="1"/>
  <c r="GY109" i="1"/>
  <c r="FC109" i="1"/>
  <c r="FD109" i="1"/>
  <c r="GS104" i="1"/>
  <c r="GW104" i="1"/>
  <c r="GX104" i="1"/>
  <c r="GY104" i="1"/>
  <c r="GU104" i="1"/>
  <c r="FC104" i="1"/>
  <c r="FD104" i="1"/>
  <c r="GV104" i="1"/>
  <c r="CS108" i="1"/>
  <c r="GU108" i="1"/>
  <c r="FC108" i="1"/>
  <c r="FD108" i="1"/>
  <c r="GV108" i="1"/>
  <c r="GW108" i="1"/>
  <c r="GX108" i="1"/>
  <c r="GY108" i="1"/>
  <c r="DV95" i="1"/>
  <c r="DV104" i="1"/>
  <c r="CT95" i="1"/>
  <c r="GU95" i="1"/>
  <c r="GV95" i="1"/>
  <c r="GW95" i="1"/>
  <c r="FC95" i="1"/>
  <c r="FD95" i="1"/>
  <c r="GX95" i="1"/>
  <c r="GY95" i="1"/>
  <c r="GS99" i="1"/>
  <c r="GX99" i="1"/>
  <c r="GY99" i="1"/>
  <c r="GU99" i="1"/>
  <c r="GV99" i="1"/>
  <c r="GW99" i="1"/>
  <c r="FC99" i="1"/>
  <c r="FD99" i="1"/>
  <c r="CU101" i="1"/>
  <c r="GV101" i="1"/>
  <c r="GW101" i="1"/>
  <c r="GX101" i="1"/>
  <c r="GY101" i="1"/>
  <c r="FC101" i="1"/>
  <c r="FD101" i="1"/>
  <c r="GU101" i="1"/>
  <c r="DV97" i="1"/>
  <c r="DV101" i="1"/>
  <c r="GY94" i="1"/>
  <c r="GU94" i="1"/>
  <c r="FC94" i="1"/>
  <c r="FD94" i="1"/>
  <c r="GV94" i="1"/>
  <c r="GW94" i="1"/>
  <c r="GX94" i="1"/>
  <c r="CS103" i="1"/>
  <c r="GU103" i="1"/>
  <c r="GV103" i="1"/>
  <c r="FC103" i="1"/>
  <c r="FD103" i="1"/>
  <c r="GW103" i="1"/>
  <c r="GX103" i="1"/>
  <c r="GY103" i="1"/>
  <c r="CU105" i="1"/>
  <c r="GU105" i="1"/>
  <c r="GV105" i="1"/>
  <c r="GW105" i="1"/>
  <c r="FC105" i="1"/>
  <c r="FD105" i="1"/>
  <c r="GX105" i="1"/>
  <c r="GY105" i="1"/>
  <c r="DV94" i="1"/>
  <c r="DV103" i="1"/>
  <c r="HB103" i="1"/>
  <c r="EC106" i="1"/>
  <c r="CS98" i="1"/>
  <c r="CT103" i="1"/>
  <c r="EC98" i="1"/>
  <c r="DH107" i="1"/>
  <c r="CU102" i="1"/>
  <c r="DJ101" i="1"/>
  <c r="CT100" i="1"/>
  <c r="CU94" i="1"/>
  <c r="CT101" i="1"/>
  <c r="DH98" i="1"/>
  <c r="DJ99" i="1"/>
  <c r="CH99" i="1"/>
  <c r="DJ98" i="1"/>
  <c r="DH97" i="1"/>
  <c r="CS99" i="1"/>
  <c r="CS104" i="1"/>
  <c r="DI103" i="1"/>
  <c r="CS95" i="1"/>
  <c r="EA98" i="1"/>
  <c r="ED95" i="1"/>
  <c r="EB103" i="1"/>
  <c r="DI95" i="1"/>
  <c r="DJ100" i="1"/>
  <c r="DH104" i="1"/>
  <c r="DH105" i="1"/>
  <c r="CU98" i="1"/>
  <c r="DH96" i="1"/>
  <c r="CT107" i="1"/>
  <c r="DI102" i="1"/>
  <c r="EB100" i="1"/>
  <c r="DH99" i="1"/>
  <c r="DI94" i="1"/>
  <c r="CU107" i="1"/>
  <c r="EB101" i="1"/>
  <c r="CU106" i="1"/>
  <c r="CS94" i="1"/>
  <c r="EB97" i="1"/>
  <c r="EA99" i="1"/>
  <c r="EA104" i="1"/>
  <c r="CU103" i="1"/>
  <c r="EA95" i="1"/>
  <c r="CU95" i="1"/>
  <c r="ED100" i="1"/>
  <c r="CT104" i="1"/>
  <c r="EB105" i="1"/>
  <c r="DJ108" i="1"/>
  <c r="CT96" i="1"/>
  <c r="CS109" i="1"/>
  <c r="EB107" i="1"/>
  <c r="ED103" i="1"/>
  <c r="ED104" i="1"/>
  <c r="CT99" i="1"/>
  <c r="EC107" i="1"/>
  <c r="CS101" i="1"/>
  <c r="EB98" i="1"/>
  <c r="DI106" i="1"/>
  <c r="ED99" i="1"/>
  <c r="EA94" i="1"/>
  <c r="CT97" i="1"/>
  <c r="EC103" i="1"/>
  <c r="DJ95" i="1"/>
  <c r="DH103" i="1"/>
  <c r="EC95" i="1"/>
  <c r="EB104" i="1"/>
  <c r="CT105" i="1"/>
  <c r="ED108" i="1"/>
  <c r="EB96" i="1"/>
  <c r="EA109" i="1"/>
  <c r="EC102" i="1"/>
  <c r="DJ103" i="1"/>
  <c r="CH103" i="1"/>
  <c r="ED101" i="1"/>
  <c r="DJ104" i="1"/>
  <c r="DH100" i="1"/>
  <c r="EB99" i="1"/>
  <c r="EC94" i="1"/>
  <c r="DI107" i="1"/>
  <c r="DH101" i="1"/>
  <c r="EA101" i="1"/>
  <c r="EC105" i="1"/>
  <c r="EC97" i="1"/>
  <c r="CS97" i="1"/>
  <c r="CU109" i="1"/>
  <c r="CU108" i="1"/>
  <c r="CS96" i="1"/>
  <c r="CS106" i="1"/>
  <c r="CU96" i="1"/>
  <c r="CU100" i="1"/>
  <c r="CT94" i="1"/>
  <c r="CT108" i="1"/>
  <c r="CS105" i="1"/>
  <c r="DH106" i="1"/>
  <c r="DJ106" i="1"/>
  <c r="DJ109" i="1"/>
  <c r="EA97" i="1"/>
  <c r="EA96" i="1"/>
  <c r="ED96" i="1"/>
  <c r="EA106" i="1"/>
  <c r="ED105" i="1"/>
  <c r="ED94" i="1"/>
  <c r="CT102" i="1"/>
  <c r="CT109" i="1"/>
  <c r="DJ107" i="1"/>
  <c r="CH107" i="1"/>
  <c r="EB108" i="1"/>
  <c r="CU99" i="1"/>
  <c r="EB106" i="1"/>
  <c r="DI109" i="1"/>
  <c r="EC108" i="1"/>
  <c r="DJ96" i="1"/>
  <c r="ED102" i="1"/>
  <c r="DI96" i="1"/>
  <c r="DJ94" i="1"/>
  <c r="CH94" i="1"/>
  <c r="EC100" i="1"/>
  <c r="EB102" i="1"/>
  <c r="EB109" i="1"/>
  <c r="CU104" i="1"/>
  <c r="DI105" i="1"/>
  <c r="EA107" i="1"/>
  <c r="CT106" i="1"/>
  <c r="ED109" i="1"/>
  <c r="DI97" i="1"/>
  <c r="DI108" i="1"/>
  <c r="DJ102" i="1"/>
  <c r="DH102" i="1"/>
  <c r="DH95" i="1"/>
  <c r="DH108" i="1"/>
  <c r="GT106" i="1"/>
  <c r="HE94" i="1"/>
  <c r="HA98" i="1"/>
  <c r="HA103" i="1"/>
  <c r="HB94" i="1"/>
  <c r="HD108" i="1"/>
  <c r="HF94" i="1"/>
  <c r="BS94" i="1"/>
  <c r="HE105" i="1"/>
  <c r="BS103" i="1"/>
  <c r="HA94" i="1"/>
  <c r="HD94" i="1"/>
  <c r="HB105" i="1"/>
  <c r="HC97" i="1"/>
  <c r="HC103" i="1"/>
  <c r="HD103" i="1"/>
  <c r="HD95" i="1"/>
  <c r="HE103" i="1"/>
  <c r="HC94" i="1"/>
  <c r="FX103" i="1"/>
  <c r="HD105" i="1"/>
  <c r="HB97" i="1"/>
  <c r="BS105" i="1"/>
  <c r="HD97" i="1"/>
  <c r="BS97" i="1"/>
  <c r="HF105" i="1"/>
  <c r="HE97" i="1"/>
  <c r="FX105" i="1"/>
  <c r="HF97" i="1"/>
  <c r="HA105" i="1"/>
  <c r="HA97" i="1"/>
  <c r="HC105" i="1"/>
  <c r="HF102" i="1"/>
  <c r="GT104" i="1"/>
  <c r="HB102" i="1"/>
  <c r="HA108" i="1"/>
  <c r="HE108" i="1"/>
  <c r="FX99" i="1"/>
  <c r="HA102" i="1"/>
  <c r="HF108" i="1"/>
  <c r="HC102" i="1"/>
  <c r="HB108" i="1"/>
  <c r="BS102" i="1"/>
  <c r="HE102" i="1"/>
  <c r="GS105" i="1"/>
  <c r="BS108" i="1"/>
  <c r="HB107" i="1"/>
  <c r="HF101" i="1"/>
  <c r="HC100" i="1"/>
  <c r="FX102" i="1"/>
  <c r="BS98" i="1"/>
  <c r="GS108" i="1"/>
  <c r="FX98" i="1"/>
  <c r="HA101" i="1"/>
  <c r="HB101" i="1"/>
  <c r="HD98" i="1"/>
  <c r="HE104" i="1"/>
  <c r="GS103" i="1"/>
  <c r="HB98" i="1"/>
  <c r="HF104" i="1"/>
  <c r="HC98" i="1"/>
  <c r="HC104" i="1"/>
  <c r="HC101" i="1"/>
  <c r="HE98" i="1"/>
  <c r="GT103" i="1"/>
  <c r="FX109" i="1"/>
  <c r="HD101" i="1"/>
  <c r="HE95" i="1"/>
  <c r="HF98" i="1"/>
  <c r="BS101" i="1"/>
  <c r="HE101" i="1"/>
  <c r="HF95" i="1"/>
  <c r="GT105" i="1"/>
  <c r="BS95" i="1"/>
  <c r="BS109" i="1"/>
  <c r="GT109" i="1"/>
  <c r="HB106" i="1"/>
  <c r="BS100" i="1"/>
  <c r="HE100" i="1"/>
  <c r="HF106" i="1"/>
  <c r="FX106" i="1"/>
  <c r="BS99" i="1"/>
  <c r="FX101" i="1"/>
  <c r="HD106" i="1"/>
  <c r="GS109" i="1"/>
  <c r="HF100" i="1"/>
  <c r="BS106" i="1"/>
  <c r="HA100" i="1"/>
  <c r="HE106" i="1"/>
  <c r="HD100" i="1"/>
  <c r="HC106" i="1"/>
  <c r="HB100" i="1"/>
  <c r="HA106" i="1"/>
  <c r="FX95" i="1"/>
  <c r="HD107" i="1"/>
  <c r="BS96" i="1"/>
  <c r="GT96" i="1"/>
  <c r="GS96" i="1"/>
  <c r="HB95" i="1"/>
  <c r="FX104" i="1"/>
  <c r="HA104" i="1"/>
  <c r="HC107" i="1"/>
  <c r="HF109" i="1"/>
  <c r="FX110" i="1"/>
  <c r="HE109" i="1"/>
  <c r="HD109" i="1"/>
  <c r="HC109" i="1"/>
  <c r="HB109" i="1"/>
  <c r="HA109" i="1"/>
  <c r="HE107" i="1"/>
  <c r="FX107" i="1"/>
  <c r="BS104" i="1"/>
  <c r="FX96" i="1"/>
  <c r="GS95" i="1"/>
  <c r="HA95" i="1"/>
  <c r="HD104" i="1"/>
  <c r="HA107" i="1"/>
  <c r="FX108" i="1"/>
  <c r="GT95" i="1"/>
  <c r="HB104" i="1"/>
  <c r="BS107" i="1"/>
  <c r="HA99" i="1"/>
  <c r="HB99" i="1"/>
  <c r="HC99" i="1"/>
  <c r="HD99" i="1"/>
  <c r="HE99" i="1"/>
  <c r="HF99" i="1"/>
  <c r="FX100" i="1"/>
  <c r="HC96" i="1"/>
  <c r="HD96" i="1"/>
  <c r="HE96" i="1"/>
  <c r="HF96" i="1"/>
  <c r="FX97" i="1"/>
  <c r="HA96" i="1"/>
  <c r="HB96" i="1"/>
  <c r="DO105" i="1"/>
  <c r="DS97" i="1"/>
  <c r="DQ97" i="1"/>
  <c r="DU105" i="1"/>
  <c r="CJ104" i="1"/>
  <c r="CX102" i="1"/>
  <c r="CK102" i="1"/>
  <c r="CX105" i="1"/>
  <c r="CK105" i="1"/>
  <c r="CX106" i="1"/>
  <c r="CZ106" i="1"/>
  <c r="CK106" i="1"/>
  <c r="CJ97" i="1"/>
  <c r="CX94" i="1"/>
  <c r="CI94" i="1"/>
  <c r="CJ101" i="1"/>
  <c r="CJ100" i="1"/>
  <c r="CJ109" i="1"/>
  <c r="CX97" i="1"/>
  <c r="CY97" i="1"/>
  <c r="CK97" i="1"/>
  <c r="CJ95" i="1"/>
  <c r="CX99" i="1"/>
  <c r="CK99" i="1"/>
  <c r="CJ106" i="1"/>
  <c r="CX95" i="1"/>
  <c r="CK95" i="1"/>
  <c r="CJ102" i="1"/>
  <c r="CX98" i="1"/>
  <c r="DB98" i="1"/>
  <c r="CK98" i="1"/>
  <c r="CX109" i="1"/>
  <c r="CK109" i="1"/>
  <c r="CJ98" i="1"/>
  <c r="CJ108" i="1"/>
  <c r="CJ105" i="1"/>
  <c r="CX103" i="1"/>
  <c r="DB103" i="1"/>
  <c r="CI103" i="1"/>
  <c r="CX101" i="1"/>
  <c r="DA101" i="1"/>
  <c r="CK101" i="1"/>
  <c r="CX104" i="1"/>
  <c r="CK104" i="1"/>
  <c r="CX96" i="1"/>
  <c r="CY96" i="1"/>
  <c r="CK96" i="1"/>
  <c r="CJ96" i="1"/>
  <c r="CX107" i="1"/>
  <c r="DA107" i="1"/>
  <c r="CK107" i="1"/>
  <c r="CX100" i="1"/>
  <c r="CK100" i="1"/>
  <c r="CX108" i="1"/>
  <c r="DB108" i="1"/>
  <c r="CK108" i="1"/>
  <c r="DO97" i="1"/>
  <c r="DK97" i="1"/>
  <c r="DY97" i="1"/>
  <c r="DD105" i="1"/>
  <c r="DR105" i="1"/>
  <c r="DC97" i="1"/>
  <c r="DT105" i="1"/>
  <c r="DD97" i="1"/>
  <c r="DK105" i="1"/>
  <c r="DY105" i="1"/>
  <c r="DP97" i="1"/>
  <c r="DQ105" i="1"/>
  <c r="DR97" i="1"/>
  <c r="DN97" i="1"/>
  <c r="DT97" i="1"/>
  <c r="DC105" i="1"/>
  <c r="DN105" i="1"/>
  <c r="DS105" i="1"/>
  <c r="DU97" i="1"/>
  <c r="DP105" i="1"/>
  <c r="GN109" i="1"/>
  <c r="AQ109" i="1"/>
  <c r="EH98" i="1"/>
  <c r="AQ98" i="1"/>
  <c r="HL102" i="1"/>
  <c r="AQ102" i="1"/>
  <c r="GM101" i="1"/>
  <c r="AQ101" i="1"/>
  <c r="HM108" i="1"/>
  <c r="AQ108" i="1"/>
  <c r="HM106" i="1"/>
  <c r="AQ106" i="1"/>
  <c r="EH105" i="1"/>
  <c r="AQ105" i="1"/>
  <c r="HI104" i="1"/>
  <c r="AQ104" i="1"/>
  <c r="GP96" i="1"/>
  <c r="AQ96" i="1"/>
  <c r="HJ94" i="1"/>
  <c r="AQ94" i="1"/>
  <c r="GP100" i="1"/>
  <c r="AQ100" i="1"/>
  <c r="GP107" i="1"/>
  <c r="AQ107" i="1"/>
  <c r="EH97" i="1"/>
  <c r="AQ97" i="1"/>
  <c r="GP99" i="1"/>
  <c r="AQ99" i="1"/>
  <c r="GM95" i="1"/>
  <c r="AQ95" i="1"/>
  <c r="EF103" i="1"/>
  <c r="AQ103" i="1"/>
  <c r="DD108" i="1"/>
  <c r="DU108" i="1"/>
  <c r="DO108" i="1"/>
  <c r="DC108" i="1"/>
  <c r="DO98" i="1"/>
  <c r="DU98" i="1"/>
  <c r="DC98" i="1"/>
  <c r="DD98" i="1"/>
  <c r="DO106" i="1"/>
  <c r="DC106" i="1"/>
  <c r="DD106" i="1"/>
  <c r="DU106" i="1"/>
  <c r="DD101" i="1"/>
  <c r="DU101" i="1"/>
  <c r="DC101" i="1"/>
  <c r="DO101" i="1"/>
  <c r="DD109" i="1"/>
  <c r="DU109" i="1"/>
  <c r="DO109" i="1"/>
  <c r="DC109" i="1"/>
  <c r="DC95" i="1"/>
  <c r="DD95" i="1"/>
  <c r="DO95" i="1"/>
  <c r="DU95" i="1"/>
  <c r="DD100" i="1"/>
  <c r="DU100" i="1"/>
  <c r="DC100" i="1"/>
  <c r="DO100" i="1"/>
  <c r="DO96" i="1"/>
  <c r="DC96" i="1"/>
  <c r="DD96" i="1"/>
  <c r="DU96" i="1"/>
  <c r="DD102" i="1"/>
  <c r="DU102" i="1"/>
  <c r="DC102" i="1"/>
  <c r="DO102" i="1"/>
  <c r="DC103" i="1"/>
  <c r="DM103" i="1"/>
  <c r="DD103" i="1"/>
  <c r="DE103" i="1"/>
  <c r="DC107" i="1"/>
  <c r="DD107" i="1"/>
  <c r="DE107" i="1"/>
  <c r="DM107" i="1"/>
  <c r="DM94" i="1"/>
  <c r="DD94" i="1"/>
  <c r="DE94" i="1"/>
  <c r="DC94" i="1"/>
  <c r="DO104" i="1"/>
  <c r="DC104" i="1"/>
  <c r="DU104" i="1"/>
  <c r="DD104" i="1"/>
  <c r="DM99" i="1"/>
  <c r="DD99" i="1"/>
  <c r="DE99" i="1"/>
  <c r="DC99" i="1"/>
  <c r="DK106" i="1"/>
  <c r="DY106" i="1"/>
  <c r="DQ106" i="1"/>
  <c r="DS106" i="1"/>
  <c r="DP106" i="1"/>
  <c r="DR106" i="1"/>
  <c r="DT106" i="1"/>
  <c r="DT101" i="1"/>
  <c r="DK101" i="1"/>
  <c r="DY101" i="1"/>
  <c r="DQ101" i="1"/>
  <c r="DS101" i="1"/>
  <c r="DP101" i="1"/>
  <c r="DR101" i="1"/>
  <c r="DT109" i="1"/>
  <c r="DK109" i="1"/>
  <c r="DY109" i="1"/>
  <c r="DQ109" i="1"/>
  <c r="DS109" i="1"/>
  <c r="DP109" i="1"/>
  <c r="DR109" i="1"/>
  <c r="DT95" i="1"/>
  <c r="DK95" i="1"/>
  <c r="DY95" i="1"/>
  <c r="DQ95" i="1"/>
  <c r="DS95" i="1"/>
  <c r="DR95" i="1"/>
  <c r="DP95" i="1"/>
  <c r="DK100" i="1"/>
  <c r="DY100" i="1"/>
  <c r="DQ100" i="1"/>
  <c r="DS100" i="1"/>
  <c r="DP100" i="1"/>
  <c r="DR100" i="1"/>
  <c r="DT100" i="1"/>
  <c r="DR96" i="1"/>
  <c r="DT96" i="1"/>
  <c r="DK96" i="1"/>
  <c r="DY96" i="1"/>
  <c r="DS96" i="1"/>
  <c r="DP96" i="1"/>
  <c r="DQ96" i="1"/>
  <c r="DT102" i="1"/>
  <c r="DK102" i="1"/>
  <c r="DY102" i="1"/>
  <c r="DQ102" i="1"/>
  <c r="DS102" i="1"/>
  <c r="DP102" i="1"/>
  <c r="DR102" i="1"/>
  <c r="DT103" i="1"/>
  <c r="DK103" i="1"/>
  <c r="DY103" i="1"/>
  <c r="DR103" i="1"/>
  <c r="DK107" i="1"/>
  <c r="DY107" i="1"/>
  <c r="DR107" i="1"/>
  <c r="DT107" i="1"/>
  <c r="DT94" i="1"/>
  <c r="DK94" i="1"/>
  <c r="DY94" i="1"/>
  <c r="DR94" i="1"/>
  <c r="DR104" i="1"/>
  <c r="DT104" i="1"/>
  <c r="DK104" i="1"/>
  <c r="DY104" i="1"/>
  <c r="DS104" i="1"/>
  <c r="DP104" i="1"/>
  <c r="DQ104" i="1"/>
  <c r="DT99" i="1"/>
  <c r="DK99" i="1"/>
  <c r="DY99" i="1"/>
  <c r="DR99" i="1"/>
  <c r="DK108" i="1"/>
  <c r="DY108" i="1"/>
  <c r="DQ108" i="1"/>
  <c r="DS108" i="1"/>
  <c r="DP108" i="1"/>
  <c r="DR108" i="1"/>
  <c r="DT108" i="1"/>
  <c r="DK98" i="1"/>
  <c r="DY98" i="1"/>
  <c r="DQ98" i="1"/>
  <c r="DS98" i="1"/>
  <c r="DP98" i="1"/>
  <c r="DR98" i="1"/>
  <c r="DT98" i="1"/>
  <c r="DN102" i="1"/>
  <c r="DN103" i="1"/>
  <c r="DB101" i="1"/>
  <c r="CZ101" i="1"/>
  <c r="CY101" i="1"/>
  <c r="DA104" i="1"/>
  <c r="DB104" i="1"/>
  <c r="CZ104" i="1"/>
  <c r="CY104" i="1"/>
  <c r="DN104" i="1"/>
  <c r="DN107" i="1"/>
  <c r="CY107" i="1"/>
  <c r="CY100" i="1"/>
  <c r="DB100" i="1"/>
  <c r="CZ100" i="1"/>
  <c r="DA100" i="1"/>
  <c r="CY108" i="1"/>
  <c r="CZ108" i="1"/>
  <c r="DA108" i="1"/>
  <c r="DN99" i="1"/>
  <c r="DA102" i="1"/>
  <c r="DB102" i="1"/>
  <c r="CZ102" i="1"/>
  <c r="CY102" i="1"/>
  <c r="DA105" i="1"/>
  <c r="DB105" i="1"/>
  <c r="CZ105" i="1"/>
  <c r="CY105" i="1"/>
  <c r="DN108" i="1"/>
  <c r="DN98" i="1"/>
  <c r="DA94" i="1"/>
  <c r="DB94" i="1"/>
  <c r="DN94" i="1"/>
  <c r="DN106" i="1"/>
  <c r="DN101" i="1"/>
  <c r="CY99" i="1"/>
  <c r="CZ99" i="1"/>
  <c r="DA99" i="1"/>
  <c r="DB99" i="1"/>
  <c r="DN109" i="1"/>
  <c r="DN95" i="1"/>
  <c r="DA95" i="1"/>
  <c r="DB95" i="1"/>
  <c r="CZ95" i="1"/>
  <c r="CY95" i="1"/>
  <c r="DN100" i="1"/>
  <c r="DB109" i="1"/>
  <c r="CZ109" i="1"/>
  <c r="CY109" i="1"/>
  <c r="DA109" i="1"/>
  <c r="DN96" i="1"/>
  <c r="HL105" i="1"/>
  <c r="GP106" i="1"/>
  <c r="GP95" i="1"/>
  <c r="GP104" i="1"/>
  <c r="GP103" i="1"/>
  <c r="GP101" i="1"/>
  <c r="GP102" i="1"/>
  <c r="GP108" i="1"/>
  <c r="GP109" i="1"/>
  <c r="GP94" i="1"/>
  <c r="GP97" i="1"/>
  <c r="GP98" i="1"/>
  <c r="GP105" i="1"/>
  <c r="HL94" i="1"/>
  <c r="GN103" i="1"/>
  <c r="EG103" i="1"/>
  <c r="GQ103" i="1"/>
  <c r="HM94" i="1"/>
  <c r="GM94" i="1"/>
  <c r="GK94" i="1"/>
  <c r="GL94" i="1"/>
  <c r="HH94" i="1"/>
  <c r="EF94" i="1"/>
  <c r="HK94" i="1"/>
  <c r="EI94" i="1"/>
  <c r="HI94" i="1"/>
  <c r="GQ94" i="1"/>
  <c r="GL103" i="1"/>
  <c r="EH94" i="1"/>
  <c r="GN94" i="1"/>
  <c r="EG94" i="1"/>
  <c r="HI103" i="1"/>
  <c r="HM103" i="1"/>
  <c r="HH103" i="1"/>
  <c r="EI103" i="1"/>
  <c r="HH102" i="1"/>
  <c r="HJ103" i="1"/>
  <c r="EH103" i="1"/>
  <c r="GM103" i="1"/>
  <c r="HJ98" i="1"/>
  <c r="HK103" i="1"/>
  <c r="GK103" i="1"/>
  <c r="HL103" i="1"/>
  <c r="EG97" i="1"/>
  <c r="EI97" i="1"/>
  <c r="EH108" i="1"/>
  <c r="GK108" i="1"/>
  <c r="EF97" i="1"/>
  <c r="GM105" i="1"/>
  <c r="HK108" i="1"/>
  <c r="GQ105" i="1"/>
  <c r="GN105" i="1"/>
  <c r="HH105" i="1"/>
  <c r="HH108" i="1"/>
  <c r="EF105" i="1"/>
  <c r="HL108" i="1"/>
  <c r="GL105" i="1"/>
  <c r="HI105" i="1"/>
  <c r="HI108" i="1"/>
  <c r="EI105" i="1"/>
  <c r="EI108" i="1"/>
  <c r="GK105" i="1"/>
  <c r="HJ105" i="1"/>
  <c r="GM108" i="1"/>
  <c r="EG105" i="1"/>
  <c r="EG108" i="1"/>
  <c r="HK105" i="1"/>
  <c r="GN108" i="1"/>
  <c r="EF108" i="1"/>
  <c r="HM105" i="1"/>
  <c r="HJ108" i="1"/>
  <c r="HK109" i="1"/>
  <c r="HJ109" i="1"/>
  <c r="GM109" i="1"/>
  <c r="GN104" i="1"/>
  <c r="GL108" i="1"/>
  <c r="GQ108" i="1"/>
  <c r="EG102" i="1"/>
  <c r="GM102" i="1"/>
  <c r="HM95" i="1"/>
  <c r="GL102" i="1"/>
  <c r="EH102" i="1"/>
  <c r="HM102" i="1"/>
  <c r="GL95" i="1"/>
  <c r="GN102" i="1"/>
  <c r="EF102" i="1"/>
  <c r="GK101" i="1"/>
  <c r="EI102" i="1"/>
  <c r="HJ102" i="1"/>
  <c r="HJ104" i="1"/>
  <c r="GK102" i="1"/>
  <c r="HI102" i="1"/>
  <c r="GQ102" i="1"/>
  <c r="HJ95" i="1"/>
  <c r="HK102" i="1"/>
  <c r="GK104" i="1"/>
  <c r="GM98" i="1"/>
  <c r="GQ98" i="1"/>
  <c r="EI98" i="1"/>
  <c r="EG98" i="1"/>
  <c r="HL98" i="1"/>
  <c r="GL98" i="1"/>
  <c r="HK98" i="1"/>
  <c r="GN98" i="1"/>
  <c r="HH98" i="1"/>
  <c r="HM98" i="1"/>
  <c r="HI98" i="1"/>
  <c r="EF98" i="1"/>
  <c r="GK98" i="1"/>
  <c r="EH101" i="1"/>
  <c r="EI101" i="1"/>
  <c r="EI95" i="1"/>
  <c r="EH95" i="1"/>
  <c r="GN95" i="1"/>
  <c r="EF95" i="1"/>
  <c r="EG95" i="1"/>
  <c r="HI101" i="1"/>
  <c r="GQ95" i="1"/>
  <c r="HI109" i="1"/>
  <c r="EI109" i="1"/>
  <c r="EG109" i="1"/>
  <c r="GL109" i="1"/>
  <c r="EF109" i="1"/>
  <c r="EH109" i="1"/>
  <c r="GQ101" i="1"/>
  <c r="HH101" i="1"/>
  <c r="HJ101" i="1"/>
  <c r="GL101" i="1"/>
  <c r="GN101" i="1"/>
  <c r="HH95" i="1"/>
  <c r="GM104" i="1"/>
  <c r="HI95" i="1"/>
  <c r="GL104" i="1"/>
  <c r="HK95" i="1"/>
  <c r="HK101" i="1"/>
  <c r="HM109" i="1"/>
  <c r="EF101" i="1"/>
  <c r="GK109" i="1"/>
  <c r="HL95" i="1"/>
  <c r="HL101" i="1"/>
  <c r="HH104" i="1"/>
  <c r="HH109" i="1"/>
  <c r="GK95" i="1"/>
  <c r="HM101" i="1"/>
  <c r="GQ109" i="1"/>
  <c r="HL109" i="1"/>
  <c r="EG101" i="1"/>
  <c r="EF106" i="1"/>
  <c r="EI106" i="1"/>
  <c r="EG106" i="1"/>
  <c r="EH106" i="1"/>
  <c r="EF99" i="1"/>
  <c r="EG99" i="1"/>
  <c r="EH99" i="1"/>
  <c r="EI99" i="1"/>
  <c r="EI107" i="1"/>
  <c r="EF107" i="1"/>
  <c r="EG107" i="1"/>
  <c r="EH107" i="1"/>
  <c r="GN106" i="1"/>
  <c r="GM106" i="1"/>
  <c r="HK106" i="1"/>
  <c r="GQ96" i="1"/>
  <c r="EI96" i="1"/>
  <c r="EH96" i="1"/>
  <c r="EF96" i="1"/>
  <c r="EG96" i="1"/>
  <c r="GL106" i="1"/>
  <c r="GQ107" i="1"/>
  <c r="GQ99" i="1"/>
  <c r="HL106" i="1"/>
  <c r="EI100" i="1"/>
  <c r="EF100" i="1"/>
  <c r="EH100" i="1"/>
  <c r="EG100" i="1"/>
  <c r="HM104" i="1"/>
  <c r="EH104" i="1"/>
  <c r="EF104" i="1"/>
  <c r="EG104" i="1"/>
  <c r="EI104" i="1"/>
  <c r="HH106" i="1"/>
  <c r="HI106" i="1"/>
  <c r="GK106" i="1"/>
  <c r="GQ106" i="1"/>
  <c r="HJ106" i="1"/>
  <c r="HK104" i="1"/>
  <c r="GM107" i="1"/>
  <c r="HK107" i="1"/>
  <c r="HH107" i="1"/>
  <c r="HJ107" i="1"/>
  <c r="GK107" i="1"/>
  <c r="HM107" i="1"/>
  <c r="HL107" i="1"/>
  <c r="HI107" i="1"/>
  <c r="GN107" i="1"/>
  <c r="GL107" i="1"/>
  <c r="HL104" i="1"/>
  <c r="GQ104" i="1"/>
  <c r="HL96" i="1"/>
  <c r="HM96" i="1"/>
  <c r="HH96" i="1"/>
  <c r="HI96" i="1"/>
  <c r="HJ96" i="1"/>
  <c r="HK96" i="1"/>
  <c r="GN96" i="1"/>
  <c r="GL96" i="1"/>
  <c r="GK96" i="1"/>
  <c r="GM96" i="1"/>
  <c r="HK97" i="1"/>
  <c r="HL97" i="1"/>
  <c r="HM97" i="1"/>
  <c r="HH97" i="1"/>
  <c r="HI97" i="1"/>
  <c r="HJ97" i="1"/>
  <c r="GK97" i="1"/>
  <c r="GM97" i="1"/>
  <c r="GN97" i="1"/>
  <c r="GL97" i="1"/>
  <c r="GQ97" i="1"/>
  <c r="HI99" i="1"/>
  <c r="HJ99" i="1"/>
  <c r="HK99" i="1"/>
  <c r="HL99" i="1"/>
  <c r="HM99" i="1"/>
  <c r="HH99" i="1"/>
  <c r="GL99" i="1"/>
  <c r="GN99" i="1"/>
  <c r="GK99" i="1"/>
  <c r="GM99" i="1"/>
  <c r="HH100" i="1"/>
  <c r="HI100" i="1"/>
  <c r="HJ100" i="1"/>
  <c r="HK100" i="1"/>
  <c r="HL100" i="1"/>
  <c r="HM100" i="1"/>
  <c r="GK100" i="1"/>
  <c r="GN100" i="1"/>
  <c r="GM100" i="1"/>
  <c r="GQ100" i="1"/>
  <c r="GL100" i="1"/>
  <c r="CZ107" i="1"/>
  <c r="DA98" i="1"/>
  <c r="DB107" i="1"/>
  <c r="DA103" i="1"/>
  <c r="CY106" i="1"/>
  <c r="DA97" i="1"/>
  <c r="DB106" i="1"/>
  <c r="DA106" i="1"/>
  <c r="DB97" i="1"/>
  <c r="CZ97" i="1"/>
  <c r="DE97" i="1"/>
  <c r="CY98" i="1"/>
  <c r="CZ98" i="1"/>
  <c r="DA96" i="1"/>
  <c r="DB96" i="1"/>
  <c r="CZ96" i="1"/>
  <c r="DE105" i="1"/>
  <c r="DE101" i="1"/>
  <c r="DE108" i="1"/>
  <c r="DE104" i="1"/>
  <c r="DE106" i="1"/>
  <c r="DE95" i="1"/>
  <c r="DE96" i="1"/>
  <c r="DE98" i="1"/>
  <c r="DE102" i="1"/>
  <c r="DE109" i="1"/>
  <c r="DE100" i="1"/>
  <c r="EV93" i="1"/>
  <c r="IH93" i="1"/>
  <c r="HZ93" i="1"/>
  <c r="II93" i="1"/>
  <c r="IG93" i="1"/>
  <c r="HO93" i="1"/>
  <c r="IF93" i="1"/>
  <c r="IB93" i="1"/>
  <c r="ID93" i="1"/>
  <c r="DW93" i="1"/>
  <c r="DX93" i="1"/>
  <c r="HU93" i="1"/>
  <c r="HV93" i="1"/>
  <c r="HW93" i="1"/>
  <c r="HX93" i="1"/>
  <c r="HS93" i="1"/>
  <c r="HQ93" i="1"/>
  <c r="EZ93" i="1"/>
  <c r="FA93" i="1"/>
  <c r="ET93" i="1"/>
  <c r="EU93" i="1"/>
  <c r="EP93" i="1"/>
  <c r="EQ93" i="1"/>
  <c r="BU93" i="1"/>
  <c r="CV93" i="1"/>
  <c r="FN93" i="1"/>
  <c r="FO93" i="1"/>
  <c r="BN93" i="1"/>
  <c r="AL93" i="1"/>
  <c r="GT93" i="1"/>
  <c r="GS93" i="1"/>
  <c r="AN93" i="1"/>
  <c r="BO93" i="1"/>
  <c r="DG93" i="1"/>
  <c r="BD1202" i="1"/>
  <c r="BD1205" i="1"/>
  <c r="BD1204" i="1"/>
  <c r="BD1203" i="1"/>
  <c r="DV93" i="1"/>
  <c r="AM93" i="1"/>
  <c r="EC93" i="1"/>
  <c r="AS93" i="1"/>
  <c r="HT93" i="1"/>
  <c r="AK93" i="1"/>
  <c r="IC93" i="1"/>
  <c r="IE93" i="1"/>
  <c r="IA93" i="1"/>
  <c r="IB92" i="1"/>
  <c r="IC92" i="1"/>
  <c r="IG92" i="1"/>
  <c r="IH92" i="1"/>
  <c r="II92" i="1"/>
  <c r="IF92" i="1"/>
  <c r="ID92" i="1"/>
  <c r="IE92" i="1"/>
  <c r="HP93" i="1"/>
  <c r="HR93" i="1"/>
  <c r="HX92" i="1"/>
  <c r="HU92" i="1"/>
  <c r="HQ92" i="1"/>
  <c r="HQ1148" i="1"/>
  <c r="HS92" i="1"/>
  <c r="HT92" i="1"/>
  <c r="HW92" i="1"/>
  <c r="HR92" i="1"/>
  <c r="HV92" i="1"/>
  <c r="DW92" i="1"/>
  <c r="EV92" i="1"/>
  <c r="EV1148" i="1"/>
  <c r="EW93" i="1"/>
  <c r="CU93" i="1"/>
  <c r="GV93" i="1"/>
  <c r="GW93" i="1"/>
  <c r="GX93" i="1"/>
  <c r="FC93" i="1"/>
  <c r="FD93" i="1"/>
  <c r="GU93" i="1"/>
  <c r="GY93" i="1"/>
  <c r="CT93" i="1"/>
  <c r="DI93" i="1"/>
  <c r="FN81" i="1"/>
  <c r="FO81" i="1"/>
  <c r="GS78" i="1"/>
  <c r="DJ93" i="1"/>
  <c r="FN85" i="1"/>
  <c r="FN88" i="1"/>
  <c r="FO88" i="1"/>
  <c r="EB93" i="1"/>
  <c r="FN90" i="1"/>
  <c r="FO90" i="1"/>
  <c r="GS89" i="1"/>
  <c r="DH93" i="1"/>
  <c r="ED93" i="1"/>
  <c r="GT77" i="1"/>
  <c r="ES93" i="1"/>
  <c r="EA93" i="1"/>
  <c r="CS93" i="1"/>
  <c r="GS80" i="1"/>
  <c r="GS88" i="1"/>
  <c r="GS84" i="1"/>
  <c r="GT82" i="1"/>
  <c r="GS79" i="1"/>
  <c r="FN82" i="1"/>
  <c r="EY93" i="1"/>
  <c r="EZ92" i="1"/>
  <c r="FA92" i="1"/>
  <c r="EY92" i="1"/>
  <c r="EU92" i="1"/>
  <c r="ET92" i="1"/>
  <c r="ES92" i="1"/>
  <c r="BO89" i="1"/>
  <c r="DG89" i="1"/>
  <c r="EQ92" i="1"/>
  <c r="EP92" i="1"/>
  <c r="EO92" i="1"/>
  <c r="EL92" i="1"/>
  <c r="EK92" i="1"/>
  <c r="EM92" i="1"/>
  <c r="EL93" i="1"/>
  <c r="EM93" i="1"/>
  <c r="EO93" i="1"/>
  <c r="EK93" i="1"/>
  <c r="CV89" i="1"/>
  <c r="BO87" i="1"/>
  <c r="DG87" i="1"/>
  <c r="CV87" i="1"/>
  <c r="BO82" i="1"/>
  <c r="DG82" i="1"/>
  <c r="GT89" i="1"/>
  <c r="BO90" i="1"/>
  <c r="DG90" i="1"/>
  <c r="GS77" i="1"/>
  <c r="BO81" i="1"/>
  <c r="DG81" i="1"/>
  <c r="BN85" i="1"/>
  <c r="AL85" i="1"/>
  <c r="GT90" i="1"/>
  <c r="BO80" i="1"/>
  <c r="DG80" i="1"/>
  <c r="GT78" i="1"/>
  <c r="CV81" i="1"/>
  <c r="BN82" i="1"/>
  <c r="AL82" i="1"/>
  <c r="BO88" i="1"/>
  <c r="DG88" i="1"/>
  <c r="GS90" i="1"/>
  <c r="CV86" i="1"/>
  <c r="FN92" i="1"/>
  <c r="BN81" i="1"/>
  <c r="AL81" i="1"/>
  <c r="BN79" i="1"/>
  <c r="AL79" i="1"/>
  <c r="CV79" i="1"/>
  <c r="BU92" i="1"/>
  <c r="CV80" i="1"/>
  <c r="FN77" i="1"/>
  <c r="FO77" i="1"/>
  <c r="CV77" i="1"/>
  <c r="FN84" i="1"/>
  <c r="FO84" i="1"/>
  <c r="CV84" i="1"/>
  <c r="BN88" i="1"/>
  <c r="AL88" i="1"/>
  <c r="CV90" i="1"/>
  <c r="CV88" i="1"/>
  <c r="BO85" i="1"/>
  <c r="DG85" i="1"/>
  <c r="GT88" i="1"/>
  <c r="BN90" i="1"/>
  <c r="AL90" i="1"/>
  <c r="BN89" i="1"/>
  <c r="AL89" i="1"/>
  <c r="BO83" i="1"/>
  <c r="DG83" i="1"/>
  <c r="FN87" i="1"/>
  <c r="FO87" i="1"/>
  <c r="FN89" i="1"/>
  <c r="FO89" i="1"/>
  <c r="CV85" i="1"/>
  <c r="HE93" i="1"/>
  <c r="HD93" i="1"/>
  <c r="HB93" i="1"/>
  <c r="HF93" i="1"/>
  <c r="FX94" i="1"/>
  <c r="HC93" i="1"/>
  <c r="HA93" i="1"/>
  <c r="FN76" i="1"/>
  <c r="CV76" i="1"/>
  <c r="FN78" i="1"/>
  <c r="CV78" i="1"/>
  <c r="FN83" i="1"/>
  <c r="FO83" i="1"/>
  <c r="CV83" i="1"/>
  <c r="GT79" i="1"/>
  <c r="GT84" i="1"/>
  <c r="CV82" i="1"/>
  <c r="BN87" i="1"/>
  <c r="AL87" i="1"/>
  <c r="BS93" i="1"/>
  <c r="BO92" i="1"/>
  <c r="BN92" i="1"/>
  <c r="AL92" i="1"/>
  <c r="BO86" i="1"/>
  <c r="DG86" i="1"/>
  <c r="HC89" i="1"/>
  <c r="BN78" i="1"/>
  <c r="AL78" i="1"/>
  <c r="FN86" i="1"/>
  <c r="BN86" i="1"/>
  <c r="AL86" i="1"/>
  <c r="FN80" i="1"/>
  <c r="FO80" i="1"/>
  <c r="BN80" i="1"/>
  <c r="AL80" i="1"/>
  <c r="GS85" i="1"/>
  <c r="BO78" i="1"/>
  <c r="DG78" i="1"/>
  <c r="BN83" i="1"/>
  <c r="AL83" i="1"/>
  <c r="GT85" i="1"/>
  <c r="BO79" i="1"/>
  <c r="DG79" i="1"/>
  <c r="GT80" i="1"/>
  <c r="BO84" i="1"/>
  <c r="DG84" i="1"/>
  <c r="BN84" i="1"/>
  <c r="AL84" i="1"/>
  <c r="BO76" i="1"/>
  <c r="DG76" i="1"/>
  <c r="FN79" i="1"/>
  <c r="FO79" i="1"/>
  <c r="BO77" i="1"/>
  <c r="DG77" i="1"/>
  <c r="BN77" i="1"/>
  <c r="AL77" i="1"/>
  <c r="BN76" i="1"/>
  <c r="AL76" i="1"/>
  <c r="CV92" i="1"/>
  <c r="DG92" i="1"/>
  <c r="CX93" i="1"/>
  <c r="DA93" i="1"/>
  <c r="CK93" i="1"/>
  <c r="CJ93" i="1"/>
  <c r="AN92" i="1"/>
  <c r="BP1147" i="1"/>
  <c r="BP1189" i="1"/>
  <c r="CU76" i="1"/>
  <c r="AK76" i="1"/>
  <c r="DH78" i="1"/>
  <c r="AM78" i="1"/>
  <c r="HA86" i="1"/>
  <c r="AM86" i="1"/>
  <c r="CS79" i="1"/>
  <c r="AK79" i="1"/>
  <c r="AK81" i="1"/>
  <c r="AK82" i="1"/>
  <c r="AK85" i="1"/>
  <c r="CU88" i="1"/>
  <c r="AK88" i="1"/>
  <c r="CU80" i="1"/>
  <c r="AK80" i="1"/>
  <c r="DI88" i="1"/>
  <c r="AM88" i="1"/>
  <c r="HF77" i="1"/>
  <c r="AM77" i="1"/>
  <c r="CU90" i="1"/>
  <c r="AK90" i="1"/>
  <c r="EA92" i="1"/>
  <c r="AS92" i="1"/>
  <c r="DJ90" i="1"/>
  <c r="AM90" i="1"/>
  <c r="DH89" i="1"/>
  <c r="AM89" i="1"/>
  <c r="DH85" i="1"/>
  <c r="AM85" i="1"/>
  <c r="AK77" i="1"/>
  <c r="CS89" i="1"/>
  <c r="AK89" i="1"/>
  <c r="DJ84" i="1"/>
  <c r="CH84" i="1"/>
  <c r="AM84" i="1"/>
  <c r="IA92" i="1"/>
  <c r="IA1147" i="1"/>
  <c r="AM92" i="1"/>
  <c r="CT78" i="1"/>
  <c r="AK78" i="1"/>
  <c r="HC87" i="1"/>
  <c r="AM87" i="1"/>
  <c r="AK84" i="1"/>
  <c r="AM80" i="1"/>
  <c r="CT87" i="1"/>
  <c r="AK87" i="1"/>
  <c r="HF79" i="1"/>
  <c r="AM79" i="1"/>
  <c r="DJ81" i="1"/>
  <c r="AM81" i="1"/>
  <c r="GP93" i="1"/>
  <c r="AQ93" i="1"/>
  <c r="CU86" i="1"/>
  <c r="AK86" i="1"/>
  <c r="HF76" i="1"/>
  <c r="AM76" i="1"/>
  <c r="HP92" i="1"/>
  <c r="HP1148" i="1"/>
  <c r="AK92" i="1"/>
  <c r="CU83" i="1"/>
  <c r="AK83" i="1"/>
  <c r="DI83" i="1"/>
  <c r="AM83" i="1"/>
  <c r="DJ82" i="1"/>
  <c r="CH82" i="1"/>
  <c r="AM82" i="1"/>
  <c r="HZ92" i="1"/>
  <c r="HZ1147" i="1"/>
  <c r="HQ1147" i="1"/>
  <c r="HQ1151" i="1"/>
  <c r="IF1148" i="1"/>
  <c r="IF1147" i="1"/>
  <c r="IB1148" i="1"/>
  <c r="IB1147" i="1"/>
  <c r="ID1148" i="1"/>
  <c r="ID1147" i="1"/>
  <c r="IC1147" i="1"/>
  <c r="IC1148" i="1"/>
  <c r="IG1148" i="1"/>
  <c r="IG1147" i="1"/>
  <c r="HO92" i="1"/>
  <c r="IE1148" i="1"/>
  <c r="IE1147" i="1"/>
  <c r="IH1147" i="1"/>
  <c r="IH1148" i="1"/>
  <c r="II1148" i="1"/>
  <c r="II1147" i="1"/>
  <c r="HV1148" i="1"/>
  <c r="HV1147" i="1"/>
  <c r="HS1147" i="1"/>
  <c r="HS1148" i="1"/>
  <c r="HU1148" i="1"/>
  <c r="HU1147" i="1"/>
  <c r="HT1148" i="1"/>
  <c r="HT1147" i="1"/>
  <c r="HX1148" i="1"/>
  <c r="HX1147" i="1"/>
  <c r="HW1147" i="1"/>
  <c r="HW1148" i="1"/>
  <c r="HR1148" i="1"/>
  <c r="HR1147" i="1"/>
  <c r="DX92" i="1"/>
  <c r="DW1148" i="1"/>
  <c r="DW1147" i="1"/>
  <c r="DD93" i="1"/>
  <c r="DU93" i="1"/>
  <c r="DC93" i="1"/>
  <c r="DO93" i="1"/>
  <c r="EV1147" i="1"/>
  <c r="EV1151" i="1"/>
  <c r="DT93" i="1"/>
  <c r="DK93" i="1"/>
  <c r="DY93" i="1"/>
  <c r="DQ93" i="1"/>
  <c r="DS93" i="1"/>
  <c r="DP93" i="1"/>
  <c r="DR93" i="1"/>
  <c r="DN93" i="1"/>
  <c r="EW92" i="1"/>
  <c r="HD89" i="1"/>
  <c r="DH92" i="1"/>
  <c r="DH1148" i="1"/>
  <c r="CS92" i="1"/>
  <c r="CS1148" i="1"/>
  <c r="GU92" i="1"/>
  <c r="FC92" i="1"/>
  <c r="FD92" i="1"/>
  <c r="GV92" i="1"/>
  <c r="GW92" i="1"/>
  <c r="GX92" i="1"/>
  <c r="GY92" i="1"/>
  <c r="DV92" i="1"/>
  <c r="GT92" i="1"/>
  <c r="GS92" i="1"/>
  <c r="EM1147" i="1"/>
  <c r="EM1148" i="1"/>
  <c r="DI92" i="1"/>
  <c r="ET1148" i="1"/>
  <c r="ET1147" i="1"/>
  <c r="ES1147" i="1"/>
  <c r="ES1148" i="1"/>
  <c r="EA1148" i="1"/>
  <c r="EA1147" i="1"/>
  <c r="EP1147" i="1"/>
  <c r="EP1148" i="1"/>
  <c r="EO1148" i="1"/>
  <c r="EO1147" i="1"/>
  <c r="FA1148" i="1"/>
  <c r="FA1147" i="1"/>
  <c r="CU79" i="1"/>
  <c r="HE89" i="1"/>
  <c r="DI82" i="1"/>
  <c r="HF89" i="1"/>
  <c r="EQ1148" i="1"/>
  <c r="EQ1147" i="1"/>
  <c r="EL1148" i="1"/>
  <c r="EL1147" i="1"/>
  <c r="CT79" i="1"/>
  <c r="HA89" i="1"/>
  <c r="EZ1147" i="1"/>
  <c r="EZ1148" i="1"/>
  <c r="EY1148" i="1"/>
  <c r="EY1147" i="1"/>
  <c r="EK1148" i="1"/>
  <c r="EK1147" i="1"/>
  <c r="EU1148" i="1"/>
  <c r="EU1147" i="1"/>
  <c r="HB89" i="1"/>
  <c r="DI87" i="1"/>
  <c r="CT82" i="1"/>
  <c r="CS77" i="1"/>
  <c r="DH83" i="1"/>
  <c r="CT77" i="1"/>
  <c r="DI84" i="1"/>
  <c r="CU89" i="1"/>
  <c r="CS76" i="1"/>
  <c r="DH90" i="1"/>
  <c r="CS86" i="1"/>
  <c r="CT89" i="1"/>
  <c r="CS81" i="1"/>
  <c r="CU92" i="1"/>
  <c r="DH80" i="1"/>
  <c r="DJ88" i="1"/>
  <c r="CT83" i="1"/>
  <c r="DH76" i="1"/>
  <c r="CU82" i="1"/>
  <c r="CU84" i="1"/>
  <c r="DH86" i="1"/>
  <c r="DH88" i="1"/>
  <c r="CT85" i="1"/>
  <c r="CS82" i="1"/>
  <c r="DJ78" i="1"/>
  <c r="CH78" i="1"/>
  <c r="CU87" i="1"/>
  <c r="DJ79" i="1"/>
  <c r="DH79" i="1"/>
  <c r="DI77" i="1"/>
  <c r="DH84" i="1"/>
  <c r="CS84" i="1"/>
  <c r="CS78" i="1"/>
  <c r="CT90" i="1"/>
  <c r="DI85" i="1"/>
  <c r="DH81" i="1"/>
  <c r="EC92" i="1"/>
  <c r="DJ76" i="1"/>
  <c r="CH76" i="1"/>
  <c r="CT80" i="1"/>
  <c r="CU77" i="1"/>
  <c r="CT76" i="1"/>
  <c r="CS90" i="1"/>
  <c r="CS85" i="1"/>
  <c r="CT84" i="1"/>
  <c r="DJ77" i="1"/>
  <c r="CS88" i="1"/>
  <c r="CT92" i="1"/>
  <c r="CS80" i="1"/>
  <c r="CT86" i="1"/>
  <c r="CT88" i="1"/>
  <c r="CT81" i="1"/>
  <c r="DI80" i="1"/>
  <c r="DJ85" i="1"/>
  <c r="CH85" i="1"/>
  <c r="DJ92" i="1"/>
  <c r="CH92" i="1"/>
  <c r="DJ80" i="1"/>
  <c r="CH80" i="1"/>
  <c r="EB92" i="1"/>
  <c r="DH87" i="1"/>
  <c r="CU85" i="1"/>
  <c r="CS87" i="1"/>
  <c r="DI90" i="1"/>
  <c r="DI81" i="1"/>
  <c r="ED92" i="1"/>
  <c r="DI78" i="1"/>
  <c r="DI76" i="1"/>
  <c r="DH82" i="1"/>
  <c r="DJ86" i="1"/>
  <c r="CH86" i="1"/>
  <c r="DJ83" i="1"/>
  <c r="DI86" i="1"/>
  <c r="CS83" i="1"/>
  <c r="DJ87" i="1"/>
  <c r="CU81" i="1"/>
  <c r="CU78" i="1"/>
  <c r="DI79" i="1"/>
  <c r="DH77" i="1"/>
  <c r="DI89" i="1"/>
  <c r="DJ89" i="1"/>
  <c r="CH89" i="1"/>
  <c r="HA90" i="1"/>
  <c r="HD90" i="1"/>
  <c r="HE90" i="1"/>
  <c r="HE87" i="1"/>
  <c r="HC83" i="1"/>
  <c r="HF87" i="1"/>
  <c r="HF81" i="1"/>
  <c r="HD87" i="1"/>
  <c r="HA87" i="1"/>
  <c r="HA80" i="1"/>
  <c r="HB87" i="1"/>
  <c r="HE80" i="1"/>
  <c r="HB90" i="1"/>
  <c r="HF80" i="1"/>
  <c r="HC90" i="1"/>
  <c r="HC82" i="1"/>
  <c r="HF82" i="1"/>
  <c r="FX84" i="1"/>
  <c r="HA82" i="1"/>
  <c r="HE83" i="1"/>
  <c r="HD82" i="1"/>
  <c r="HA83" i="1"/>
  <c r="HD83" i="1"/>
  <c r="HE82" i="1"/>
  <c r="HB80" i="1"/>
  <c r="HB82" i="1"/>
  <c r="HB83" i="1"/>
  <c r="FX82" i="1"/>
  <c r="FX80" i="1"/>
  <c r="HA81" i="1"/>
  <c r="HC86" i="1"/>
  <c r="HD86" i="1"/>
  <c r="HC81" i="1"/>
  <c r="HA88" i="1"/>
  <c r="FX81" i="1"/>
  <c r="HB81" i="1"/>
  <c r="HB88" i="1"/>
  <c r="HD81" i="1"/>
  <c r="HF90" i="1"/>
  <c r="FX79" i="1"/>
  <c r="HE81" i="1"/>
  <c r="FX90" i="1"/>
  <c r="EG93" i="1"/>
  <c r="EH93" i="1"/>
  <c r="EI93" i="1"/>
  <c r="GQ93" i="1"/>
  <c r="HC88" i="1"/>
  <c r="GK93" i="1"/>
  <c r="FX88" i="1"/>
  <c r="HF88" i="1"/>
  <c r="FX89" i="1"/>
  <c r="HD80" i="1"/>
  <c r="HF83" i="1"/>
  <c r="HB86" i="1"/>
  <c r="HD88" i="1"/>
  <c r="HC80" i="1"/>
  <c r="FX83" i="1"/>
  <c r="HF86" i="1"/>
  <c r="HE88" i="1"/>
  <c r="EF93" i="1"/>
  <c r="HE85" i="1"/>
  <c r="HA85" i="1"/>
  <c r="FX93" i="1"/>
  <c r="HC76" i="1"/>
  <c r="HD84" i="1"/>
  <c r="HF85" i="1"/>
  <c r="FN75" i="1"/>
  <c r="FO75" i="1"/>
  <c r="HA76" i="1"/>
  <c r="HE78" i="1"/>
  <c r="HB85" i="1"/>
  <c r="HF78" i="1"/>
  <c r="HE84" i="1"/>
  <c r="HE76" i="1"/>
  <c r="HB78" i="1"/>
  <c r="HC85" i="1"/>
  <c r="FX87" i="1"/>
  <c r="BS92" i="1"/>
  <c r="AQ92" i="1"/>
  <c r="HM93" i="1"/>
  <c r="HJ93" i="1"/>
  <c r="HK93" i="1"/>
  <c r="HL93" i="1"/>
  <c r="HI93" i="1"/>
  <c r="HH93" i="1"/>
  <c r="GN93" i="1"/>
  <c r="GL93" i="1"/>
  <c r="GM93" i="1"/>
  <c r="FX86" i="1"/>
  <c r="HD76" i="1"/>
  <c r="HB76" i="1"/>
  <c r="HD78" i="1"/>
  <c r="HD85" i="1"/>
  <c r="HC92" i="1"/>
  <c r="HF92" i="1"/>
  <c r="HE92" i="1"/>
  <c r="HD92" i="1"/>
  <c r="FX92" i="1"/>
  <c r="HA92" i="1"/>
  <c r="HB92" i="1"/>
  <c r="HE86" i="1"/>
  <c r="HC79" i="1"/>
  <c r="HD79" i="1"/>
  <c r="HC78" i="1"/>
  <c r="HF84" i="1"/>
  <c r="HA79" i="1"/>
  <c r="HB79" i="1"/>
  <c r="HB84" i="1"/>
  <c r="HA84" i="1"/>
  <c r="FX85" i="1"/>
  <c r="HA78" i="1"/>
  <c r="HE79" i="1"/>
  <c r="HC84" i="1"/>
  <c r="HA77" i="1"/>
  <c r="HB77" i="1"/>
  <c r="FX78" i="1"/>
  <c r="FX77" i="1"/>
  <c r="HC77" i="1"/>
  <c r="HD77" i="1"/>
  <c r="HE77" i="1"/>
  <c r="DB93" i="1"/>
  <c r="CZ93" i="1"/>
  <c r="CY93" i="1"/>
  <c r="HZ1148" i="1"/>
  <c r="HZ1151" i="1"/>
  <c r="CK76" i="1"/>
  <c r="CJ88" i="1"/>
  <c r="CK82" i="1"/>
  <c r="CJ81" i="1"/>
  <c r="CK88" i="1"/>
  <c r="CK79" i="1"/>
  <c r="CI84" i="1"/>
  <c r="CI85" i="1"/>
  <c r="CK80" i="1"/>
  <c r="CK87" i="1"/>
  <c r="CK86" i="1"/>
  <c r="CI78" i="1"/>
  <c r="CJ90" i="1"/>
  <c r="CK83" i="1"/>
  <c r="IA1148" i="1"/>
  <c r="IA1151" i="1"/>
  <c r="CI90" i="1"/>
  <c r="CX92" i="1"/>
  <c r="DA92" i="1"/>
  <c r="CI89" i="1"/>
  <c r="CJ87" i="1"/>
  <c r="CJ83" i="1"/>
  <c r="CK77" i="1"/>
  <c r="CK81" i="1"/>
  <c r="HP1147" i="1"/>
  <c r="HP1149" i="1"/>
  <c r="HP1150" i="1"/>
  <c r="CS1147" i="1"/>
  <c r="CS1151" i="1"/>
  <c r="DH1147" i="1"/>
  <c r="DH1151" i="1"/>
  <c r="HQ1149" i="1"/>
  <c r="HQ1150" i="1"/>
  <c r="IB1151" i="1"/>
  <c r="ID1151" i="1"/>
  <c r="IG1151" i="1"/>
  <c r="IC1149" i="1"/>
  <c r="IC1150" i="1"/>
  <c r="IH1151" i="1"/>
  <c r="IF1151" i="1"/>
  <c r="IE1151" i="1"/>
  <c r="IC1151" i="1"/>
  <c r="IF1149" i="1"/>
  <c r="IF1150" i="1"/>
  <c r="HO1148" i="1"/>
  <c r="HO1147" i="1"/>
  <c r="ID1149" i="1"/>
  <c r="ID1150" i="1"/>
  <c r="IE1149" i="1"/>
  <c r="IE1150" i="1"/>
  <c r="IH1149" i="1"/>
  <c r="IH1150" i="1"/>
  <c r="II1149" i="1"/>
  <c r="II1150" i="1"/>
  <c r="II1151" i="1"/>
  <c r="IG1149" i="1"/>
  <c r="IG1150" i="1"/>
  <c r="IB1149" i="1"/>
  <c r="IB1150" i="1"/>
  <c r="HX1151" i="1"/>
  <c r="HR1151" i="1"/>
  <c r="HU1151" i="1"/>
  <c r="HV1149" i="1"/>
  <c r="HV1150" i="1"/>
  <c r="HT1149" i="1"/>
  <c r="HT1150" i="1"/>
  <c r="HS1149" i="1"/>
  <c r="HS1150" i="1"/>
  <c r="HS1151" i="1"/>
  <c r="HT1151" i="1"/>
  <c r="HV1151" i="1"/>
  <c r="DE93" i="1"/>
  <c r="HX1149" i="1"/>
  <c r="HX1150" i="1"/>
  <c r="HW1149" i="1"/>
  <c r="HW1150" i="1"/>
  <c r="HW1151" i="1"/>
  <c r="HR1149" i="1"/>
  <c r="HR1150" i="1"/>
  <c r="HU1149" i="1"/>
  <c r="HU1150" i="1"/>
  <c r="DW1151" i="1"/>
  <c r="DX1148" i="1"/>
  <c r="DX1147" i="1"/>
  <c r="DW1149" i="1"/>
  <c r="DW1150" i="1"/>
  <c r="DD92" i="1"/>
  <c r="DC92" i="1"/>
  <c r="DM92" i="1"/>
  <c r="FA1151" i="1"/>
  <c r="FD1147" i="1"/>
  <c r="FD1148" i="1"/>
  <c r="DK92" i="1"/>
  <c r="DY92" i="1"/>
  <c r="DR92" i="1"/>
  <c r="DT92" i="1"/>
  <c r="EV1149" i="1"/>
  <c r="EV1150" i="1"/>
  <c r="EU1151" i="1"/>
  <c r="EY1151" i="1"/>
  <c r="EL1151" i="1"/>
  <c r="EZ1151" i="1"/>
  <c r="EM1151" i="1"/>
  <c r="ES1151" i="1"/>
  <c r="EK1151" i="1"/>
  <c r="EA1151" i="1"/>
  <c r="EP1151" i="1"/>
  <c r="EQ1151" i="1"/>
  <c r="EO1151" i="1"/>
  <c r="ET1151" i="1"/>
  <c r="DB92" i="1"/>
  <c r="CX1147" i="1"/>
  <c r="DN92" i="1"/>
  <c r="EW1147" i="1"/>
  <c r="EW1148" i="1"/>
  <c r="HM92" i="1"/>
  <c r="HM1147" i="1"/>
  <c r="HF1147" i="1"/>
  <c r="HF1148" i="1"/>
  <c r="HD1148" i="1"/>
  <c r="HD1147" i="1"/>
  <c r="GS1147" i="1"/>
  <c r="GS1148" i="1"/>
  <c r="GP92" i="1"/>
  <c r="HE1148" i="1"/>
  <c r="HE1147" i="1"/>
  <c r="GT1147" i="1"/>
  <c r="GT1148" i="1"/>
  <c r="HA1148" i="1"/>
  <c r="HA1147" i="1"/>
  <c r="HB1148" i="1"/>
  <c r="HB1147" i="1"/>
  <c r="HC1147" i="1"/>
  <c r="HC1148" i="1"/>
  <c r="DV1147" i="1"/>
  <c r="DV1148" i="1"/>
  <c r="EQ1149" i="1"/>
  <c r="EQ1150" i="1"/>
  <c r="ET1149" i="1"/>
  <c r="ET1150" i="1"/>
  <c r="EU1149" i="1"/>
  <c r="EU1150" i="1"/>
  <c r="EZ1149" i="1"/>
  <c r="EZ1150" i="1"/>
  <c r="EY1149" i="1"/>
  <c r="EY1150" i="1"/>
  <c r="FA1149" i="1"/>
  <c r="FA1150" i="1"/>
  <c r="EP1149" i="1"/>
  <c r="EP1150" i="1"/>
  <c r="DI1147" i="1"/>
  <c r="DI1148" i="1"/>
  <c r="CT1148" i="1"/>
  <c r="CT1147" i="1"/>
  <c r="DJ1148" i="1"/>
  <c r="DJ1147" i="1"/>
  <c r="CU1147" i="1"/>
  <c r="CU1148" i="1"/>
  <c r="ED1148" i="1"/>
  <c r="ED1147" i="1"/>
  <c r="EB1148" i="1"/>
  <c r="EB1147" i="1"/>
  <c r="CV1148" i="1"/>
  <c r="CV1147" i="1"/>
  <c r="EC1147" i="1"/>
  <c r="EC1148" i="1"/>
  <c r="DG1147" i="1"/>
  <c r="DG1148" i="1"/>
  <c r="GT62" i="1"/>
  <c r="GS65" i="1"/>
  <c r="GS58" i="1"/>
  <c r="GT61" i="1"/>
  <c r="BO55" i="1"/>
  <c r="DG55" i="1"/>
  <c r="GT55" i="1"/>
  <c r="GT64" i="1"/>
  <c r="GT60" i="1"/>
  <c r="CV75" i="1"/>
  <c r="GT52" i="1"/>
  <c r="GT59" i="1"/>
  <c r="GT67" i="1"/>
  <c r="GT69" i="1"/>
  <c r="GS68" i="1"/>
  <c r="GS71" i="1"/>
  <c r="GS56" i="1"/>
  <c r="GT72" i="1"/>
  <c r="GT73" i="1"/>
  <c r="ES1149" i="1"/>
  <c r="ES1150" i="1"/>
  <c r="EO1149" i="1"/>
  <c r="EO1150" i="1"/>
  <c r="EM1149" i="1"/>
  <c r="EM1150" i="1"/>
  <c r="EL1149" i="1"/>
  <c r="EL1150" i="1"/>
  <c r="EK1149" i="1"/>
  <c r="EK1150" i="1"/>
  <c r="BO73" i="1"/>
  <c r="DG73" i="1"/>
  <c r="HH92" i="1"/>
  <c r="GQ92" i="1"/>
  <c r="EF92" i="1"/>
  <c r="EH92" i="1"/>
  <c r="EI92" i="1"/>
  <c r="EG92" i="1"/>
  <c r="FN65" i="1"/>
  <c r="FO65" i="1"/>
  <c r="CV65" i="1"/>
  <c r="FN72" i="1"/>
  <c r="FO72" i="1"/>
  <c r="CV72" i="1"/>
  <c r="FN74" i="1"/>
  <c r="FO74" i="1"/>
  <c r="CV74" i="1"/>
  <c r="FN68" i="1"/>
  <c r="FO68" i="1"/>
  <c r="CV68" i="1"/>
  <c r="FN57" i="1"/>
  <c r="FO57" i="1"/>
  <c r="CV57" i="1"/>
  <c r="FN50" i="1"/>
  <c r="CV50" i="1"/>
  <c r="FN69" i="1"/>
  <c r="CV69" i="1"/>
  <c r="FN63" i="1"/>
  <c r="FO63" i="1"/>
  <c r="CV63" i="1"/>
  <c r="FN55" i="1"/>
  <c r="FO55" i="1"/>
  <c r="CV55" i="1"/>
  <c r="FN53" i="1"/>
  <c r="CV53" i="1"/>
  <c r="FN56" i="1"/>
  <c r="FO56" i="1"/>
  <c r="CV56" i="1"/>
  <c r="FN60" i="1"/>
  <c r="FO60" i="1"/>
  <c r="CV60" i="1"/>
  <c r="FN70" i="1"/>
  <c r="FO70" i="1"/>
  <c r="CV70" i="1"/>
  <c r="FN62" i="1"/>
  <c r="FO62" i="1"/>
  <c r="CV62" i="1"/>
  <c r="FN51" i="1"/>
  <c r="FO51" i="1"/>
  <c r="CV51" i="1"/>
  <c r="FN58" i="1"/>
  <c r="FO58" i="1"/>
  <c r="CV58" i="1"/>
  <c r="FN54" i="1"/>
  <c r="CV54" i="1"/>
  <c r="FN61" i="1"/>
  <c r="FO61" i="1"/>
  <c r="CV61" i="1"/>
  <c r="FN73" i="1"/>
  <c r="FO73" i="1"/>
  <c r="CV73" i="1"/>
  <c r="FN64" i="1"/>
  <c r="FO64" i="1"/>
  <c r="CV64" i="1"/>
  <c r="FN67" i="1"/>
  <c r="FO67" i="1"/>
  <c r="CV67" i="1"/>
  <c r="FN52" i="1"/>
  <c r="FO52" i="1"/>
  <c r="CV52" i="1"/>
  <c r="FN59" i="1"/>
  <c r="FO59" i="1"/>
  <c r="CV59" i="1"/>
  <c r="FN71" i="1"/>
  <c r="CV71" i="1"/>
  <c r="FN66" i="1"/>
  <c r="FO66" i="1"/>
  <c r="CV66" i="1"/>
  <c r="BO54" i="1"/>
  <c r="DG54" i="1"/>
  <c r="GL92" i="1"/>
  <c r="GK92" i="1"/>
  <c r="GM92" i="1"/>
  <c r="GN92" i="1"/>
  <c r="HI92" i="1"/>
  <c r="HJ92" i="1"/>
  <c r="HK92" i="1"/>
  <c r="HL92" i="1"/>
  <c r="GS59" i="1"/>
  <c r="BO59" i="1"/>
  <c r="DG59" i="1"/>
  <c r="BO72" i="1"/>
  <c r="DG72" i="1"/>
  <c r="BO62" i="1"/>
  <c r="DG62" i="1"/>
  <c r="GS55" i="1"/>
  <c r="BO50" i="1"/>
  <c r="DG50" i="1"/>
  <c r="GT65" i="1"/>
  <c r="GS64" i="1"/>
  <c r="BN68" i="1"/>
  <c r="AL68" i="1"/>
  <c r="BN62" i="1"/>
  <c r="AL62" i="1"/>
  <c r="GT58" i="1"/>
  <c r="BN53" i="1"/>
  <c r="AL53" i="1"/>
  <c r="BN57" i="1"/>
  <c r="AL57" i="1"/>
  <c r="BO57" i="1"/>
  <c r="DG57" i="1"/>
  <c r="BO60" i="1"/>
  <c r="DG60" i="1"/>
  <c r="BN70" i="1"/>
  <c r="AL70" i="1"/>
  <c r="BN58" i="1"/>
  <c r="AL58" i="1"/>
  <c r="BN64" i="1"/>
  <c r="AL64" i="1"/>
  <c r="GS62" i="1"/>
  <c r="BN54" i="1"/>
  <c r="AL54" i="1"/>
  <c r="BO52" i="1"/>
  <c r="DG52" i="1"/>
  <c r="BN72" i="1"/>
  <c r="AL72" i="1"/>
  <c r="BO63" i="1"/>
  <c r="DG63" i="1"/>
  <c r="BN66" i="1"/>
  <c r="AL66" i="1"/>
  <c r="BO61" i="1"/>
  <c r="DG61" i="1"/>
  <c r="BN60" i="1"/>
  <c r="AL60" i="1"/>
  <c r="BO65" i="1"/>
  <c r="DG65" i="1"/>
  <c r="BN63" i="1"/>
  <c r="AL63" i="1"/>
  <c r="BN50" i="1"/>
  <c r="AL50" i="1"/>
  <c r="BN51" i="1"/>
  <c r="AL51" i="1"/>
  <c r="BN61" i="1"/>
  <c r="AL61" i="1"/>
  <c r="BN59" i="1"/>
  <c r="AL59" i="1"/>
  <c r="BN71" i="1"/>
  <c r="AL71" i="1"/>
  <c r="BN65" i="1"/>
  <c r="AL65" i="1"/>
  <c r="GS67" i="1"/>
  <c r="BO74" i="1"/>
  <c r="DG74" i="1"/>
  <c r="BO56" i="1"/>
  <c r="DG56" i="1"/>
  <c r="BN56" i="1"/>
  <c r="AL56" i="1"/>
  <c r="BO71" i="1"/>
  <c r="DG71" i="1"/>
  <c r="BO64" i="1"/>
  <c r="DG64" i="1"/>
  <c r="BO69" i="1"/>
  <c r="DG69" i="1"/>
  <c r="GT71" i="1"/>
  <c r="BO66" i="1"/>
  <c r="DG66" i="1"/>
  <c r="BO75" i="1"/>
  <c r="GS69" i="1"/>
  <c r="BO67" i="1"/>
  <c r="DG67" i="1"/>
  <c r="BN74" i="1"/>
  <c r="AL74" i="1"/>
  <c r="BN67" i="1"/>
  <c r="AL67" i="1"/>
  <c r="GS61" i="1"/>
  <c r="GS66" i="1"/>
  <c r="BN69" i="1"/>
  <c r="AL69" i="1"/>
  <c r="GT66" i="1"/>
  <c r="GS52" i="1"/>
  <c r="BN75" i="1"/>
  <c r="AL75" i="1"/>
  <c r="GS60" i="1"/>
  <c r="BO68" i="1"/>
  <c r="DG68" i="1"/>
  <c r="BO70" i="1"/>
  <c r="DG70" i="1"/>
  <c r="BN73" i="1"/>
  <c r="AL73" i="1"/>
  <c r="GT56" i="1"/>
  <c r="BN55" i="1"/>
  <c r="AL55" i="1"/>
  <c r="BO58" i="1"/>
  <c r="DG58" i="1"/>
  <c r="BO53" i="1"/>
  <c r="DG53" i="1"/>
  <c r="BN52" i="1"/>
  <c r="AL52" i="1"/>
  <c r="GT68" i="1"/>
  <c r="BO51" i="1"/>
  <c r="DG51" i="1"/>
  <c r="AM75" i="1"/>
  <c r="DG75" i="1"/>
  <c r="HZ1149" i="1"/>
  <c r="HZ1150" i="1"/>
  <c r="CX1148" i="1"/>
  <c r="CX1149" i="1"/>
  <c r="CX1150" i="1"/>
  <c r="IA1149" i="1"/>
  <c r="IA1150" i="1"/>
  <c r="HM1148" i="1"/>
  <c r="HM1151" i="1"/>
  <c r="HP1151" i="1"/>
  <c r="HA70" i="1"/>
  <c r="AM70" i="1"/>
  <c r="DJ58" i="1"/>
  <c r="AM58" i="1"/>
  <c r="HE56" i="1"/>
  <c r="AM56" i="1"/>
  <c r="HD52" i="1"/>
  <c r="AM52" i="1"/>
  <c r="CT71" i="1"/>
  <c r="AK71" i="1"/>
  <c r="AK64" i="1"/>
  <c r="CS58" i="1"/>
  <c r="AK58" i="1"/>
  <c r="CU60" i="1"/>
  <c r="AK60" i="1"/>
  <c r="CS63" i="1"/>
  <c r="AK63" i="1"/>
  <c r="CT68" i="1"/>
  <c r="AK68" i="1"/>
  <c r="DH51" i="1"/>
  <c r="AM51" i="1"/>
  <c r="DH69" i="1"/>
  <c r="AM69" i="1"/>
  <c r="CS52" i="1"/>
  <c r="AK52" i="1"/>
  <c r="CU62" i="1"/>
  <c r="AK62" i="1"/>
  <c r="AK50" i="1"/>
  <c r="DI59" i="1"/>
  <c r="AM59" i="1"/>
  <c r="HF67" i="1"/>
  <c r="AM67" i="1"/>
  <c r="DJ61" i="1"/>
  <c r="CH61" i="1"/>
  <c r="AM61" i="1"/>
  <c r="CS61" i="1"/>
  <c r="AK61" i="1"/>
  <c r="CT53" i="1"/>
  <c r="AK53" i="1"/>
  <c r="CS72" i="1"/>
  <c r="AK72" i="1"/>
  <c r="DJ53" i="1"/>
  <c r="AM53" i="1"/>
  <c r="AM57" i="1"/>
  <c r="HA50" i="1"/>
  <c r="AM50" i="1"/>
  <c r="HA71" i="1"/>
  <c r="AM71" i="1"/>
  <c r="HA63" i="1"/>
  <c r="AM63" i="1"/>
  <c r="DJ60" i="1"/>
  <c r="CH60" i="1"/>
  <c r="AM60" i="1"/>
  <c r="CU66" i="1"/>
  <c r="AK66" i="1"/>
  <c r="CS67" i="1"/>
  <c r="AK67" i="1"/>
  <c r="CT54" i="1"/>
  <c r="AK54" i="1"/>
  <c r="CS70" i="1"/>
  <c r="AK70" i="1"/>
  <c r="CU55" i="1"/>
  <c r="AK55" i="1"/>
  <c r="CS57" i="1"/>
  <c r="AK57" i="1"/>
  <c r="CU65" i="1"/>
  <c r="AK65" i="1"/>
  <c r="HF73" i="1"/>
  <c r="AM73" i="1"/>
  <c r="DH68" i="1"/>
  <c r="AM68" i="1"/>
  <c r="DH64" i="1"/>
  <c r="AM64" i="1"/>
  <c r="DJ54" i="1"/>
  <c r="CH54" i="1"/>
  <c r="AM54" i="1"/>
  <c r="AK75" i="1"/>
  <c r="AM66" i="1"/>
  <c r="HF65" i="1"/>
  <c r="AM65" i="1"/>
  <c r="DH72" i="1"/>
  <c r="AM72" i="1"/>
  <c r="AK59" i="1"/>
  <c r="CS73" i="1"/>
  <c r="AK73" i="1"/>
  <c r="CU51" i="1"/>
  <c r="AK51" i="1"/>
  <c r="CU56" i="1"/>
  <c r="AK56" i="1"/>
  <c r="CS69" i="1"/>
  <c r="AK69" i="1"/>
  <c r="CT74" i="1"/>
  <c r="AK74" i="1"/>
  <c r="HD74" i="1"/>
  <c r="AM74" i="1"/>
  <c r="AM62" i="1"/>
  <c r="AM55" i="1"/>
  <c r="HB55" i="1"/>
  <c r="HO1151" i="1"/>
  <c r="HO1149" i="1"/>
  <c r="HO1150" i="1"/>
  <c r="DX1151" i="1"/>
  <c r="DX1149" i="1"/>
  <c r="DX1150" i="1"/>
  <c r="DE92" i="1"/>
  <c r="DD1148" i="1"/>
  <c r="DD1147" i="1"/>
  <c r="DC1148" i="1"/>
  <c r="DC1147" i="1"/>
  <c r="FD1151" i="1"/>
  <c r="DJ1151" i="1"/>
  <c r="FD1149" i="1"/>
  <c r="FD1150" i="1"/>
  <c r="DK1147" i="1"/>
  <c r="DK1148" i="1"/>
  <c r="DR1147" i="1"/>
  <c r="DR1148" i="1"/>
  <c r="DT1148" i="1"/>
  <c r="DT1147" i="1"/>
  <c r="CT1151" i="1"/>
  <c r="EB1151" i="1"/>
  <c r="CV1151" i="1"/>
  <c r="HE1151" i="1"/>
  <c r="DG1151" i="1"/>
  <c r="DI1151" i="1"/>
  <c r="HA1151" i="1"/>
  <c r="HB1151" i="1"/>
  <c r="GS1151" i="1"/>
  <c r="HC1151" i="1"/>
  <c r="HF1151" i="1"/>
  <c r="EC1151" i="1"/>
  <c r="CU1151" i="1"/>
  <c r="EW1151" i="1"/>
  <c r="ED1151" i="1"/>
  <c r="DV1151" i="1"/>
  <c r="GT1151" i="1"/>
  <c r="HD1151" i="1"/>
  <c r="EW1149" i="1"/>
  <c r="EW1150" i="1"/>
  <c r="DB1147" i="1"/>
  <c r="DB1148" i="1"/>
  <c r="DA1148" i="1"/>
  <c r="DA1147" i="1"/>
  <c r="DN1147" i="1"/>
  <c r="DN1148" i="1"/>
  <c r="HD1149" i="1"/>
  <c r="HD1150" i="1"/>
  <c r="GT1149" i="1"/>
  <c r="GT1150" i="1"/>
  <c r="DV1149" i="1"/>
  <c r="DV1150" i="1"/>
  <c r="HA1149" i="1"/>
  <c r="HA1150" i="1"/>
  <c r="HC1149" i="1"/>
  <c r="HC1150" i="1"/>
  <c r="HF1149" i="1"/>
  <c r="HF1150" i="1"/>
  <c r="HI1147" i="1"/>
  <c r="HI1148" i="1"/>
  <c r="HJ1147" i="1"/>
  <c r="HJ1148" i="1"/>
  <c r="HE1149" i="1"/>
  <c r="HE1150" i="1"/>
  <c r="HK1147" i="1"/>
  <c r="HK1148" i="1"/>
  <c r="HH1147" i="1"/>
  <c r="HH1148" i="1"/>
  <c r="GS1149" i="1"/>
  <c r="GS1150" i="1"/>
  <c r="HL1148" i="1"/>
  <c r="HL1147" i="1"/>
  <c r="HB1149" i="1"/>
  <c r="HB1150" i="1"/>
  <c r="EB1149" i="1"/>
  <c r="EB1150" i="1"/>
  <c r="GQ1148" i="1"/>
  <c r="GQ1147" i="1"/>
  <c r="GL1147" i="1"/>
  <c r="GL1148" i="1"/>
  <c r="GM1147" i="1"/>
  <c r="GM1148" i="1"/>
  <c r="GK1147" i="1"/>
  <c r="GK1148" i="1"/>
  <c r="GN1148" i="1"/>
  <c r="GN1147" i="1"/>
  <c r="CS53" i="1"/>
  <c r="HE55" i="1"/>
  <c r="HF55" i="1"/>
  <c r="HA55" i="1"/>
  <c r="HC55" i="1"/>
  <c r="DH55" i="1"/>
  <c r="HD55" i="1"/>
  <c r="CS50" i="1"/>
  <c r="EF1147" i="1"/>
  <c r="EF1148" i="1"/>
  <c r="EH1147" i="1"/>
  <c r="EH1148" i="1"/>
  <c r="EI1148" i="1"/>
  <c r="EI1147" i="1"/>
  <c r="DJ72" i="1"/>
  <c r="CH72" i="1"/>
  <c r="EG1148" i="1"/>
  <c r="EG1147" i="1"/>
  <c r="CU52" i="1"/>
  <c r="DH75" i="1"/>
  <c r="HC54" i="1"/>
  <c r="CT51" i="1"/>
  <c r="CU73" i="1"/>
  <c r="DJ51" i="1"/>
  <c r="CT52" i="1"/>
  <c r="DI70" i="1"/>
  <c r="CT67" i="1"/>
  <c r="DI61" i="1"/>
  <c r="CT72" i="1"/>
  <c r="CS68" i="1"/>
  <c r="CT64" i="1"/>
  <c r="DJ55" i="1"/>
  <c r="DI74" i="1"/>
  <c r="CU59" i="1"/>
  <c r="DI54" i="1"/>
  <c r="DI63" i="1"/>
  <c r="CS65" i="1"/>
  <c r="DI64" i="1"/>
  <c r="CS59" i="1"/>
  <c r="DH59" i="1"/>
  <c r="CS56" i="1"/>
  <c r="CS71" i="1"/>
  <c r="DI71" i="1"/>
  <c r="DI69" i="1"/>
  <c r="DH73" i="1"/>
  <c r="CS64" i="1"/>
  <c r="DH70" i="1"/>
  <c r="CS60" i="1"/>
  <c r="CU74" i="1"/>
  <c r="DI51" i="1"/>
  <c r="CT50" i="1"/>
  <c r="DJ62" i="1"/>
  <c r="CU63" i="1"/>
  <c r="CS51" i="1"/>
  <c r="DH71" i="1"/>
  <c r="CU70" i="1"/>
  <c r="CU61" i="1"/>
  <c r="DJ66" i="1"/>
  <c r="CH66" i="1"/>
  <c r="CU69" i="1"/>
  <c r="DI57" i="1"/>
  <c r="DI72" i="1"/>
  <c r="DH60" i="1"/>
  <c r="DI55" i="1"/>
  <c r="DH58" i="1"/>
  <c r="DH54" i="1"/>
  <c r="DJ65" i="1"/>
  <c r="CH65" i="1"/>
  <c r="DH65" i="1"/>
  <c r="CU54" i="1"/>
  <c r="DJ73" i="1"/>
  <c r="DJ57" i="1"/>
  <c r="CT55" i="1"/>
  <c r="DH57" i="1"/>
  <c r="CU64" i="1"/>
  <c r="DJ74" i="1"/>
  <c r="DJ63" i="1"/>
  <c r="CT59" i="1"/>
  <c r="DJ69" i="1"/>
  <c r="CH69" i="1"/>
  <c r="DJ70" i="1"/>
  <c r="CU71" i="1"/>
  <c r="DH61" i="1"/>
  <c r="CT73" i="1"/>
  <c r="CU72" i="1"/>
  <c r="CT70" i="1"/>
  <c r="DH56" i="1"/>
  <c r="DI67" i="1"/>
  <c r="CS54" i="1"/>
  <c r="DJ64" i="1"/>
  <c r="CH64" i="1"/>
  <c r="DI68" i="1"/>
  <c r="DJ75" i="1"/>
  <c r="CT57" i="1"/>
  <c r="DI50" i="1"/>
  <c r="DJ68" i="1"/>
  <c r="CS55" i="1"/>
  <c r="DJ67" i="1"/>
  <c r="CH67" i="1"/>
  <c r="DI58" i="1"/>
  <c r="DJ59" i="1"/>
  <c r="DH66" i="1"/>
  <c r="CU57" i="1"/>
  <c r="DH62" i="1"/>
  <c r="CT60" i="1"/>
  <c r="CU67" i="1"/>
  <c r="CT58" i="1"/>
  <c r="DI53" i="1"/>
  <c r="CT65" i="1"/>
  <c r="DI62" i="1"/>
  <c r="CT75" i="1"/>
  <c r="CS75" i="1"/>
  <c r="ED1149" i="1"/>
  <c r="ED1150" i="1"/>
  <c r="DJ56" i="1"/>
  <c r="CH56" i="1"/>
  <c r="DI60" i="1"/>
  <c r="CT66" i="1"/>
  <c r="CT61" i="1"/>
  <c r="CT56" i="1"/>
  <c r="DJ50" i="1"/>
  <c r="CU68" i="1"/>
  <c r="DH53" i="1"/>
  <c r="DI65" i="1"/>
  <c r="CU53" i="1"/>
  <c r="DH74" i="1"/>
  <c r="DI66" i="1"/>
  <c r="CS74" i="1"/>
  <c r="CT69" i="1"/>
  <c r="DI73" i="1"/>
  <c r="CU50" i="1"/>
  <c r="DJ71" i="1"/>
  <c r="CH71" i="1"/>
  <c r="DH52" i="1"/>
  <c r="DH63" i="1"/>
  <c r="CU58" i="1"/>
  <c r="DH67" i="1"/>
  <c r="CS66" i="1"/>
  <c r="DJ52" i="1"/>
  <c r="CH52" i="1"/>
  <c r="CT62" i="1"/>
  <c r="DI75" i="1"/>
  <c r="CS62" i="1"/>
  <c r="DI56" i="1"/>
  <c r="DI52" i="1"/>
  <c r="CT63" i="1"/>
  <c r="CU75" i="1"/>
  <c r="DH50" i="1"/>
  <c r="EC1149" i="1"/>
  <c r="EC1150" i="1"/>
  <c r="EA1149" i="1"/>
  <c r="EA1150" i="1"/>
  <c r="HB54" i="1"/>
  <c r="HE54" i="1"/>
  <c r="HA73" i="1"/>
  <c r="HB50" i="1"/>
  <c r="HC73" i="1"/>
  <c r="HD73" i="1"/>
  <c r="HB73" i="1"/>
  <c r="HE73" i="1"/>
  <c r="HF54" i="1"/>
  <c r="HA57" i="1"/>
  <c r="HB57" i="1"/>
  <c r="HB59" i="1"/>
  <c r="HC59" i="1"/>
  <c r="FX54" i="1"/>
  <c r="FX59" i="1"/>
  <c r="DI1149" i="1"/>
  <c r="DI1150" i="1"/>
  <c r="DG1149" i="1"/>
  <c r="FX55" i="1"/>
  <c r="HD54" i="1"/>
  <c r="DJ1149" i="1"/>
  <c r="DJ1150" i="1"/>
  <c r="HF72" i="1"/>
  <c r="HA54" i="1"/>
  <c r="HE67" i="1"/>
  <c r="FX73" i="1"/>
  <c r="DH1149" i="1"/>
  <c r="DH1150" i="1"/>
  <c r="HD59" i="1"/>
  <c r="HD61" i="1"/>
  <c r="HE59" i="1"/>
  <c r="HF59" i="1"/>
  <c r="HC50" i="1"/>
  <c r="HA59" i="1"/>
  <c r="HD50" i="1"/>
  <c r="HA72" i="1"/>
  <c r="HB72" i="1"/>
  <c r="HC72" i="1"/>
  <c r="HE72" i="1"/>
  <c r="HD72" i="1"/>
  <c r="HF62" i="1"/>
  <c r="HA62" i="1"/>
  <c r="FX51" i="1"/>
  <c r="HB62" i="1"/>
  <c r="HA74" i="1"/>
  <c r="HC62" i="1"/>
  <c r="HD62" i="1"/>
  <c r="HD70" i="1"/>
  <c r="HE50" i="1"/>
  <c r="HE62" i="1"/>
  <c r="HE70" i="1"/>
  <c r="HF50" i="1"/>
  <c r="HE57" i="1"/>
  <c r="HE60" i="1"/>
  <c r="HF60" i="1"/>
  <c r="HB63" i="1"/>
  <c r="HA60" i="1"/>
  <c r="HC63" i="1"/>
  <c r="HB60" i="1"/>
  <c r="FX63" i="1"/>
  <c r="HF71" i="1"/>
  <c r="HA56" i="1"/>
  <c r="HC60" i="1"/>
  <c r="HD63" i="1"/>
  <c r="HF56" i="1"/>
  <c r="FX60" i="1"/>
  <c r="HE63" i="1"/>
  <c r="HD60" i="1"/>
  <c r="HF63" i="1"/>
  <c r="HD57" i="1"/>
  <c r="HA66" i="1"/>
  <c r="FX57" i="1"/>
  <c r="HF57" i="1"/>
  <c r="HE64" i="1"/>
  <c r="HF64" i="1"/>
  <c r="FX52" i="1"/>
  <c r="HC64" i="1"/>
  <c r="HE52" i="1"/>
  <c r="HA64" i="1"/>
  <c r="HB64" i="1"/>
  <c r="HE74" i="1"/>
  <c r="HC57" i="1"/>
  <c r="FX65" i="1"/>
  <c r="HB69" i="1"/>
  <c r="HF68" i="1"/>
  <c r="HC52" i="1"/>
  <c r="HB65" i="1"/>
  <c r="HF52" i="1"/>
  <c r="HC65" i="1"/>
  <c r="HA52" i="1"/>
  <c r="HE65" i="1"/>
  <c r="HB52" i="1"/>
  <c r="HA69" i="1"/>
  <c r="HD69" i="1"/>
  <c r="FX61" i="1"/>
  <c r="HA65" i="1"/>
  <c r="HE71" i="1"/>
  <c r="HA67" i="1"/>
  <c r="FX71" i="1"/>
  <c r="FX72" i="1"/>
  <c r="HE61" i="1"/>
  <c r="HB67" i="1"/>
  <c r="FX53" i="1"/>
  <c r="HF61" i="1"/>
  <c r="HD65" i="1"/>
  <c r="HC67" i="1"/>
  <c r="HC69" i="1"/>
  <c r="HD71" i="1"/>
  <c r="FX58" i="1"/>
  <c r="HB61" i="1"/>
  <c r="FX62" i="1"/>
  <c r="FX64" i="1"/>
  <c r="HB66" i="1"/>
  <c r="HE69" i="1"/>
  <c r="HA61" i="1"/>
  <c r="HC61" i="1"/>
  <c r="HF69" i="1"/>
  <c r="HB68" i="1"/>
  <c r="HA68" i="1"/>
  <c r="HC66" i="1"/>
  <c r="FX69" i="1"/>
  <c r="FX66" i="1"/>
  <c r="HC68" i="1"/>
  <c r="HF74" i="1"/>
  <c r="HE66" i="1"/>
  <c r="FX67" i="1"/>
  <c r="FX68" i="1"/>
  <c r="HB70" i="1"/>
  <c r="FX74" i="1"/>
  <c r="HB56" i="1"/>
  <c r="FX75" i="1"/>
  <c r="HF66" i="1"/>
  <c r="HD67" i="1"/>
  <c r="HD68" i="1"/>
  <c r="HF70" i="1"/>
  <c r="HC74" i="1"/>
  <c r="HD56" i="1"/>
  <c r="FX56" i="1"/>
  <c r="HD66" i="1"/>
  <c r="HC70" i="1"/>
  <c r="HB71" i="1"/>
  <c r="HB74" i="1"/>
  <c r="HC56" i="1"/>
  <c r="HD64" i="1"/>
  <c r="HE68" i="1"/>
  <c r="FX70" i="1"/>
  <c r="HC71" i="1"/>
  <c r="HF75" i="1"/>
  <c r="HD75" i="1"/>
  <c r="HB75" i="1"/>
  <c r="HA75" i="1"/>
  <c r="HE75" i="1"/>
  <c r="FX76" i="1"/>
  <c r="HC75" i="1"/>
  <c r="HB51" i="1"/>
  <c r="HF51" i="1"/>
  <c r="HC51" i="1"/>
  <c r="HA51" i="1"/>
  <c r="HE51" i="1"/>
  <c r="HD51" i="1"/>
  <c r="HE58" i="1"/>
  <c r="HF58" i="1"/>
  <c r="HA58" i="1"/>
  <c r="HD58" i="1"/>
  <c r="HB58" i="1"/>
  <c r="HC58" i="1"/>
  <c r="HC53" i="1"/>
  <c r="HD53" i="1"/>
  <c r="HF53" i="1"/>
  <c r="HE53" i="1"/>
  <c r="HA53" i="1"/>
  <c r="HB53" i="1"/>
  <c r="DG1150" i="1"/>
  <c r="BR1151" i="1"/>
  <c r="CX1151" i="1"/>
  <c r="HM1149" i="1"/>
  <c r="HM1150" i="1"/>
  <c r="CK65" i="1"/>
  <c r="CJ51" i="1"/>
  <c r="CI61" i="1"/>
  <c r="CJ53" i="1"/>
  <c r="CK74" i="1"/>
  <c r="CK62" i="1"/>
  <c r="CK55" i="1"/>
  <c r="CJ63" i="1"/>
  <c r="CJ68" i="1"/>
  <c r="CK51" i="1"/>
  <c r="CK59" i="1"/>
  <c r="CK75" i="1"/>
  <c r="CK50" i="1"/>
  <c r="CK56" i="1"/>
  <c r="CJ62" i="1"/>
  <c r="CK69" i="1"/>
  <c r="CK57" i="1"/>
  <c r="CI60" i="1"/>
  <c r="CK58" i="1"/>
  <c r="CJ73" i="1"/>
  <c r="CK67" i="1"/>
  <c r="CK54" i="1"/>
  <c r="CJ75" i="1"/>
  <c r="CK68" i="1"/>
  <c r="CK73" i="1"/>
  <c r="CK66" i="1"/>
  <c r="CJ57" i="1"/>
  <c r="CK53" i="1"/>
  <c r="CK63" i="1"/>
  <c r="CJ74" i="1"/>
  <c r="CI71" i="1"/>
  <c r="CK72" i="1"/>
  <c r="CK70" i="1"/>
  <c r="CJ50" i="1"/>
  <c r="CI52" i="1"/>
  <c r="CJ70" i="1"/>
  <c r="CI64" i="1"/>
  <c r="DC1153" i="1"/>
  <c r="DD1149" i="1"/>
  <c r="DD1150" i="1"/>
  <c r="DD1151" i="1"/>
  <c r="DC1151" i="1"/>
  <c r="DC1156" i="1"/>
  <c r="DC1155" i="1"/>
  <c r="DC1149" i="1"/>
  <c r="DC1150" i="1"/>
  <c r="DK1149" i="1"/>
  <c r="DK1150" i="1"/>
  <c r="DK1151" i="1"/>
  <c r="DR1151" i="1"/>
  <c r="DR1149" i="1"/>
  <c r="DR1150" i="1"/>
  <c r="DT1149" i="1"/>
  <c r="DT1150" i="1"/>
  <c r="DT1151" i="1"/>
  <c r="DA1151" i="1"/>
  <c r="HH1151" i="1"/>
  <c r="DN1151" i="1"/>
  <c r="DB1151" i="1"/>
  <c r="GN1151" i="1"/>
  <c r="GQ1151" i="1"/>
  <c r="EI1151" i="1"/>
  <c r="HK1151" i="1"/>
  <c r="EG1151" i="1"/>
  <c r="EH1151" i="1"/>
  <c r="GM1151" i="1"/>
  <c r="HJ1151" i="1"/>
  <c r="GK1151" i="1"/>
  <c r="GL1151" i="1"/>
  <c r="EF1151" i="1"/>
  <c r="HL1151" i="1"/>
  <c r="HI1151" i="1"/>
  <c r="DN1149" i="1"/>
  <c r="DN1150" i="1"/>
  <c r="DB1149" i="1"/>
  <c r="DB1150" i="1"/>
  <c r="DA1149" i="1"/>
  <c r="DA1150" i="1"/>
  <c r="HJ1149" i="1"/>
  <c r="HJ1150" i="1"/>
  <c r="HL1149" i="1"/>
  <c r="HL1150" i="1"/>
  <c r="HH1149" i="1"/>
  <c r="HH1150" i="1"/>
  <c r="HI1149" i="1"/>
  <c r="HI1150" i="1"/>
  <c r="HK1149" i="1"/>
  <c r="HK1150" i="1"/>
  <c r="GL1149" i="1"/>
  <c r="GL1150" i="1"/>
  <c r="GM1149" i="1"/>
  <c r="GM1150" i="1"/>
  <c r="GN1149" i="1"/>
  <c r="GN1150" i="1"/>
  <c r="GQ1149" i="1"/>
  <c r="GQ1150" i="1"/>
  <c r="GK1149" i="1"/>
  <c r="GK1150" i="1"/>
  <c r="EH1149" i="1"/>
  <c r="EH1150" i="1"/>
  <c r="EG1149" i="1"/>
  <c r="EG1150" i="1"/>
  <c r="EI1149" i="1"/>
  <c r="EI1150" i="1"/>
  <c r="EF1149" i="1"/>
  <c r="EF1150" i="1"/>
  <c r="DC1157" i="1"/>
  <c r="GS38" i="1"/>
  <c r="CV39" i="1"/>
  <c r="GS35" i="1"/>
  <c r="GS44" i="1"/>
  <c r="GT36" i="1"/>
  <c r="FN39" i="1"/>
  <c r="FO39" i="1"/>
  <c r="FN29" i="1"/>
  <c r="FO29" i="1"/>
  <c r="CV29" i="1"/>
  <c r="FN40" i="1"/>
  <c r="CV40" i="1"/>
  <c r="FN37" i="1"/>
  <c r="FO37" i="1"/>
  <c r="CV37" i="1"/>
  <c r="FN31" i="1"/>
  <c r="FO31" i="1"/>
  <c r="CV31" i="1"/>
  <c r="FN36" i="1"/>
  <c r="FO36" i="1"/>
  <c r="CV36" i="1"/>
  <c r="FN32" i="1"/>
  <c r="FO32" i="1"/>
  <c r="CV32" i="1"/>
  <c r="FN45" i="1"/>
  <c r="FO45" i="1"/>
  <c r="CV45" i="1"/>
  <c r="FN30" i="1"/>
  <c r="CV30" i="1"/>
  <c r="FN47" i="1"/>
  <c r="FO47" i="1"/>
  <c r="CV47" i="1"/>
  <c r="FN24" i="1"/>
  <c r="FO24" i="1"/>
  <c r="CV24" i="1"/>
  <c r="FN28" i="1"/>
  <c r="CV28" i="1"/>
  <c r="FN35" i="1"/>
  <c r="FO35" i="1"/>
  <c r="CV35" i="1"/>
  <c r="FN42" i="1"/>
  <c r="FO42" i="1"/>
  <c r="CV42" i="1"/>
  <c r="FN34" i="1"/>
  <c r="FO34" i="1"/>
  <c r="CV34" i="1"/>
  <c r="FN27" i="1"/>
  <c r="FO27" i="1"/>
  <c r="CV27" i="1"/>
  <c r="FN33" i="1"/>
  <c r="FO33" i="1"/>
  <c r="CV33" i="1"/>
  <c r="FN26" i="1"/>
  <c r="CV26" i="1"/>
  <c r="FN41" i="1"/>
  <c r="CV41" i="1"/>
  <c r="FN48" i="1"/>
  <c r="CV48" i="1"/>
  <c r="FN44" i="1"/>
  <c r="FO44" i="1"/>
  <c r="CV44" i="1"/>
  <c r="FN46" i="1"/>
  <c r="CV46" i="1"/>
  <c r="FN49" i="1"/>
  <c r="CV49" i="1"/>
  <c r="FN43" i="1"/>
  <c r="FO43" i="1"/>
  <c r="CV43" i="1"/>
  <c r="FN23" i="1"/>
  <c r="FO23" i="1"/>
  <c r="CV23" i="1"/>
  <c r="FN38" i="1"/>
  <c r="FO38" i="1"/>
  <c r="CV38" i="1"/>
  <c r="BO29" i="1"/>
  <c r="DG29" i="1"/>
  <c r="BO46" i="1"/>
  <c r="DG46" i="1"/>
  <c r="BN32" i="1"/>
  <c r="AL32" i="1"/>
  <c r="BO35" i="1"/>
  <c r="DG35" i="1"/>
  <c r="GT44" i="1"/>
  <c r="BN33" i="1"/>
  <c r="AL33" i="1"/>
  <c r="BN28" i="1"/>
  <c r="AL28" i="1"/>
  <c r="BN46" i="1"/>
  <c r="AL46" i="1"/>
  <c r="BN43" i="1"/>
  <c r="AL43" i="1"/>
  <c r="BN26" i="1"/>
  <c r="AL26" i="1"/>
  <c r="BN40" i="1"/>
  <c r="AL40" i="1"/>
  <c r="BN36" i="1"/>
  <c r="AL36" i="1"/>
  <c r="BO34" i="1"/>
  <c r="DG34" i="1"/>
  <c r="GS36" i="1"/>
  <c r="BO36" i="1"/>
  <c r="DG36" i="1"/>
  <c r="GT38" i="1"/>
  <c r="BO44" i="1"/>
  <c r="DG44" i="1"/>
  <c r="GT35" i="1"/>
  <c r="BN34" i="1"/>
  <c r="AL34" i="1"/>
  <c r="BN45" i="1"/>
  <c r="AL45" i="1"/>
  <c r="BO26" i="1"/>
  <c r="DG26" i="1"/>
  <c r="BN44" i="1"/>
  <c r="AL44" i="1"/>
  <c r="BO43" i="1"/>
  <c r="DG43" i="1"/>
  <c r="BO38" i="1"/>
  <c r="DG38" i="1"/>
  <c r="BN37" i="1"/>
  <c r="AL37" i="1"/>
  <c r="BN48" i="1"/>
  <c r="AL48" i="1"/>
  <c r="BO30" i="1"/>
  <c r="DG30" i="1"/>
  <c r="BN42" i="1"/>
  <c r="AL42" i="1"/>
  <c r="BN47" i="1"/>
  <c r="AL47" i="1"/>
  <c r="GT23" i="1"/>
  <c r="GT31" i="1"/>
  <c r="GT49" i="1"/>
  <c r="GS49" i="1"/>
  <c r="BN49" i="1"/>
  <c r="AL49" i="1"/>
  <c r="GT42" i="1"/>
  <c r="GT37" i="1"/>
  <c r="BO33" i="1"/>
  <c r="DG33" i="1"/>
  <c r="GT33" i="1"/>
  <c r="BN30" i="1"/>
  <c r="AL30" i="1"/>
  <c r="GT43" i="1"/>
  <c r="BO49" i="1"/>
  <c r="DG49" i="1"/>
  <c r="BO45" i="1"/>
  <c r="DG45" i="1"/>
  <c r="GT32" i="1"/>
  <c r="GT24" i="1"/>
  <c r="BO47" i="1"/>
  <c r="DG47" i="1"/>
  <c r="GT47" i="1"/>
  <c r="BO48" i="1"/>
  <c r="DG48" i="1"/>
  <c r="GS31" i="1"/>
  <c r="GS32" i="1"/>
  <c r="BO41" i="1"/>
  <c r="DG41" i="1"/>
  <c r="GS47" i="1"/>
  <c r="BO37" i="1"/>
  <c r="DG37" i="1"/>
  <c r="GS37" i="1"/>
  <c r="GS24" i="1"/>
  <c r="GS42" i="1"/>
  <c r="GS23" i="1"/>
  <c r="BN29" i="1"/>
  <c r="AL29" i="1"/>
  <c r="BN27" i="1"/>
  <c r="AL27" i="1"/>
  <c r="BN41" i="1"/>
  <c r="AL41" i="1"/>
  <c r="BO39" i="1"/>
  <c r="DG39" i="1"/>
  <c r="BN38" i="1"/>
  <c r="AL38" i="1"/>
  <c r="BN39" i="1"/>
  <c r="AL39" i="1"/>
  <c r="BO42" i="1"/>
  <c r="DG42" i="1"/>
  <c r="BO40" i="1"/>
  <c r="DG40" i="1"/>
  <c r="BN35" i="1"/>
  <c r="AL35" i="1"/>
  <c r="BN31" i="1"/>
  <c r="AL31" i="1"/>
  <c r="BO32" i="1"/>
  <c r="DG32" i="1"/>
  <c r="BO27" i="1"/>
  <c r="DG27" i="1"/>
  <c r="BO23" i="1"/>
  <c r="DG23" i="1"/>
  <c r="BO24" i="1"/>
  <c r="DG24" i="1"/>
  <c r="BN24" i="1"/>
  <c r="AL24" i="1"/>
  <c r="BO28" i="1"/>
  <c r="DG28" i="1"/>
  <c r="BN23" i="1"/>
  <c r="AL23" i="1"/>
  <c r="BO31" i="1"/>
  <c r="DG31" i="1"/>
  <c r="CT27" i="1"/>
  <c r="AK27" i="1"/>
  <c r="DI23" i="1"/>
  <c r="AM23" i="1"/>
  <c r="DJ47" i="1"/>
  <c r="CH47" i="1"/>
  <c r="AM47" i="1"/>
  <c r="DJ33" i="1"/>
  <c r="CH33" i="1"/>
  <c r="AM33" i="1"/>
  <c r="HB26" i="1"/>
  <c r="AM26" i="1"/>
  <c r="HB34" i="1"/>
  <c r="AM34" i="1"/>
  <c r="HF35" i="1"/>
  <c r="AM35" i="1"/>
  <c r="CS48" i="1"/>
  <c r="AK48" i="1"/>
  <c r="CS28" i="1"/>
  <c r="AK28" i="1"/>
  <c r="CT37" i="1"/>
  <c r="AK37" i="1"/>
  <c r="DH24" i="1"/>
  <c r="AM24" i="1"/>
  <c r="CU23" i="1"/>
  <c r="AK23" i="1"/>
  <c r="CT44" i="1"/>
  <c r="AK44" i="1"/>
  <c r="CS33" i="1"/>
  <c r="AK33" i="1"/>
  <c r="CS35" i="1"/>
  <c r="AK35" i="1"/>
  <c r="CU30" i="1"/>
  <c r="AK30" i="1"/>
  <c r="CT31" i="1"/>
  <c r="AK31" i="1"/>
  <c r="AM27" i="1"/>
  <c r="DH37" i="1"/>
  <c r="AM37" i="1"/>
  <c r="CU43" i="1"/>
  <c r="AK43" i="1"/>
  <c r="DI42" i="1"/>
  <c r="AM42" i="1"/>
  <c r="AM48" i="1"/>
  <c r="HD43" i="1"/>
  <c r="AM43" i="1"/>
  <c r="DI39" i="1"/>
  <c r="AM39" i="1"/>
  <c r="CT45" i="1"/>
  <c r="AK45" i="1"/>
  <c r="HF36" i="1"/>
  <c r="AM36" i="1"/>
  <c r="DJ28" i="1"/>
  <c r="CH28" i="1"/>
  <c r="AM28" i="1"/>
  <c r="DI40" i="1"/>
  <c r="AM40" i="1"/>
  <c r="HD38" i="1"/>
  <c r="AM38" i="1"/>
  <c r="CT38" i="1"/>
  <c r="AK38" i="1"/>
  <c r="CS46" i="1"/>
  <c r="AK46" i="1"/>
  <c r="CU26" i="1"/>
  <c r="AK26" i="1"/>
  <c r="CS42" i="1"/>
  <c r="AK42" i="1"/>
  <c r="AK47" i="1"/>
  <c r="AK36" i="1"/>
  <c r="AK29" i="1"/>
  <c r="DH44" i="1"/>
  <c r="AM44" i="1"/>
  <c r="HC29" i="1"/>
  <c r="AM29" i="1"/>
  <c r="AM31" i="1"/>
  <c r="AM41" i="1"/>
  <c r="DI45" i="1"/>
  <c r="AM45" i="1"/>
  <c r="AM46" i="1"/>
  <c r="CU49" i="1"/>
  <c r="AK49" i="1"/>
  <c r="CS41" i="1"/>
  <c r="AK41" i="1"/>
  <c r="CS34" i="1"/>
  <c r="AK34" i="1"/>
  <c r="AK24" i="1"/>
  <c r="CS32" i="1"/>
  <c r="AK32" i="1"/>
  <c r="CU40" i="1"/>
  <c r="AK40" i="1"/>
  <c r="AK39" i="1"/>
  <c r="DI49" i="1"/>
  <c r="AM49" i="1"/>
  <c r="DI32" i="1"/>
  <c r="AM32" i="1"/>
  <c r="DJ30" i="1"/>
  <c r="CH30" i="1"/>
  <c r="AM30" i="1"/>
  <c r="CS39" i="1"/>
  <c r="DJ49" i="1"/>
  <c r="CH49" i="1"/>
  <c r="CU24" i="1"/>
  <c r="DH31" i="1"/>
  <c r="DJ46" i="1"/>
  <c r="CH46" i="1"/>
  <c r="CS24" i="1"/>
  <c r="CT41" i="1"/>
  <c r="CT39" i="1"/>
  <c r="CT28" i="1"/>
  <c r="CT32" i="1"/>
  <c r="DH35" i="1"/>
  <c r="CU27" i="1"/>
  <c r="DI37" i="1"/>
  <c r="DJ27" i="1"/>
  <c r="CH27" i="1"/>
  <c r="CU39" i="1"/>
  <c r="CU37" i="1"/>
  <c r="CU28" i="1"/>
  <c r="CS37" i="1"/>
  <c r="CT34" i="1"/>
  <c r="DJ45" i="1"/>
  <c r="DJ41" i="1"/>
  <c r="CH41" i="1"/>
  <c r="DI33" i="1"/>
  <c r="CT24" i="1"/>
  <c r="DH43" i="1"/>
  <c r="CU32" i="1"/>
  <c r="DH30" i="1"/>
  <c r="DJ23" i="1"/>
  <c r="DJ40" i="1"/>
  <c r="CT29" i="1"/>
  <c r="DI31" i="1"/>
  <c r="DH48" i="1"/>
  <c r="CU45" i="1"/>
  <c r="CS45" i="1"/>
  <c r="CU34" i="1"/>
  <c r="DI48" i="1"/>
  <c r="DJ44" i="1"/>
  <c r="CH44" i="1"/>
  <c r="DI46" i="1"/>
  <c r="DI38" i="1"/>
  <c r="DJ38" i="1"/>
  <c r="DH49" i="1"/>
  <c r="CS27" i="1"/>
  <c r="CT35" i="1"/>
  <c r="DJ31" i="1"/>
  <c r="CH31" i="1"/>
  <c r="DI36" i="1"/>
  <c r="DI41" i="1"/>
  <c r="DH47" i="1"/>
  <c r="CT33" i="1"/>
  <c r="DI35" i="1"/>
  <c r="CS40" i="1"/>
  <c r="DH45" i="1"/>
  <c r="DJ39" i="1"/>
  <c r="DH40" i="1"/>
  <c r="CU38" i="1"/>
  <c r="DI29" i="1"/>
  <c r="CU42" i="1"/>
  <c r="DJ34" i="1"/>
  <c r="CU33" i="1"/>
  <c r="DH42" i="1"/>
  <c r="CU36" i="1"/>
  <c r="DJ37" i="1"/>
  <c r="CH37" i="1"/>
  <c r="CT43" i="1"/>
  <c r="CT47" i="1"/>
  <c r="CT30" i="1"/>
  <c r="DI28" i="1"/>
  <c r="CU35" i="1"/>
  <c r="DH36" i="1"/>
  <c r="CU31" i="1"/>
  <c r="DH41" i="1"/>
  <c r="CT48" i="1"/>
  <c r="DI47" i="1"/>
  <c r="DI44" i="1"/>
  <c r="CS30" i="1"/>
  <c r="CU48" i="1"/>
  <c r="DJ26" i="1"/>
  <c r="CH26" i="1"/>
  <c r="CT40" i="1"/>
  <c r="CU46" i="1"/>
  <c r="DI30" i="1"/>
  <c r="CT49" i="1"/>
  <c r="DH46" i="1"/>
  <c r="CS43" i="1"/>
  <c r="CS29" i="1"/>
  <c r="CS47" i="1"/>
  <c r="CU41" i="1"/>
  <c r="DH23" i="1"/>
  <c r="DI27" i="1"/>
  <c r="CS38" i="1"/>
  <c r="DH38" i="1"/>
  <c r="DI24" i="1"/>
  <c r="DJ36" i="1"/>
  <c r="CH36" i="1"/>
  <c r="CU47" i="1"/>
  <c r="CU29" i="1"/>
  <c r="DH39" i="1"/>
  <c r="CT42" i="1"/>
  <c r="DH28" i="1"/>
  <c r="CS36" i="1"/>
  <c r="CT23" i="1"/>
  <c r="CT36" i="1"/>
  <c r="DH27" i="1"/>
  <c r="CS23" i="1"/>
  <c r="CU44" i="1"/>
  <c r="DJ29" i="1"/>
  <c r="CS31" i="1"/>
  <c r="DJ35" i="1"/>
  <c r="CT46" i="1"/>
  <c r="DI43" i="1"/>
  <c r="CS44" i="1"/>
  <c r="DH32" i="1"/>
  <c r="DH26" i="1"/>
  <c r="DJ24" i="1"/>
  <c r="CH24" i="1"/>
  <c r="DH34" i="1"/>
  <c r="DJ48" i="1"/>
  <c r="CH48" i="1"/>
  <c r="CS26" i="1"/>
  <c r="DH29" i="1"/>
  <c r="DJ43" i="1"/>
  <c r="CT26" i="1"/>
  <c r="DJ42" i="1"/>
  <c r="CH42" i="1"/>
  <c r="CS49" i="1"/>
  <c r="DI26" i="1"/>
  <c r="DJ32" i="1"/>
  <c r="DH33" i="1"/>
  <c r="DI34" i="1"/>
  <c r="HA46" i="1"/>
  <c r="HB46" i="1"/>
  <c r="HF46" i="1"/>
  <c r="HD29" i="1"/>
  <c r="HA44" i="1"/>
  <c r="HE46" i="1"/>
  <c r="HC46" i="1"/>
  <c r="HA29" i="1"/>
  <c r="HB29" i="1"/>
  <c r="HE29" i="1"/>
  <c r="HF29" i="1"/>
  <c r="HD46" i="1"/>
  <c r="FX47" i="1"/>
  <c r="HF43" i="1"/>
  <c r="HB44" i="1"/>
  <c r="HD34" i="1"/>
  <c r="HC34" i="1"/>
  <c r="HC36" i="1"/>
  <c r="HE34" i="1"/>
  <c r="HC35" i="1"/>
  <c r="HF34" i="1"/>
  <c r="HD35" i="1"/>
  <c r="FX35" i="1"/>
  <c r="HA34" i="1"/>
  <c r="HE35" i="1"/>
  <c r="HA38" i="1"/>
  <c r="HB35" i="1"/>
  <c r="FX46" i="1"/>
  <c r="FX34" i="1"/>
  <c r="HA35" i="1"/>
  <c r="HB38" i="1"/>
  <c r="HC43" i="1"/>
  <c r="HC44" i="1"/>
  <c r="HB36" i="1"/>
  <c r="FX30" i="1"/>
  <c r="HB43" i="1"/>
  <c r="HF38" i="1"/>
  <c r="FX36" i="1"/>
  <c r="HA43" i="1"/>
  <c r="HE36" i="1"/>
  <c r="HC38" i="1"/>
  <c r="HD44" i="1"/>
  <c r="HA36" i="1"/>
  <c r="HE38" i="1"/>
  <c r="HD36" i="1"/>
  <c r="HE43" i="1"/>
  <c r="HE26" i="1"/>
  <c r="HC26" i="1"/>
  <c r="HE44" i="1"/>
  <c r="FX48" i="1"/>
  <c r="HF26" i="1"/>
  <c r="HD26" i="1"/>
  <c r="HF44" i="1"/>
  <c r="HA26" i="1"/>
  <c r="FX44" i="1"/>
  <c r="HC24" i="1"/>
  <c r="HD24" i="1"/>
  <c r="HF24" i="1"/>
  <c r="HA24" i="1"/>
  <c r="HB24" i="1"/>
  <c r="HE24" i="1"/>
  <c r="FX38" i="1"/>
  <c r="HC37" i="1"/>
  <c r="HD37" i="1"/>
  <c r="HF37" i="1"/>
  <c r="HA37" i="1"/>
  <c r="HB37" i="1"/>
  <c r="HE37" i="1"/>
  <c r="HC45" i="1"/>
  <c r="HD45" i="1"/>
  <c r="HF45" i="1"/>
  <c r="HE45" i="1"/>
  <c r="HA45" i="1"/>
  <c r="HB45" i="1"/>
  <c r="HA23" i="1"/>
  <c r="HB23" i="1"/>
  <c r="HD23" i="1"/>
  <c r="HC23" i="1"/>
  <c r="HE23" i="1"/>
  <c r="HF23" i="1"/>
  <c r="HC41" i="1"/>
  <c r="HD41" i="1"/>
  <c r="HF41" i="1"/>
  <c r="HB41" i="1"/>
  <c r="HE41" i="1"/>
  <c r="HA41" i="1"/>
  <c r="HE42" i="1"/>
  <c r="HF42" i="1"/>
  <c r="HA42" i="1"/>
  <c r="HB42" i="1"/>
  <c r="HC42" i="1"/>
  <c r="HD42" i="1"/>
  <c r="HB47" i="1"/>
  <c r="HE47" i="1"/>
  <c r="HF47" i="1"/>
  <c r="HA47" i="1"/>
  <c r="HC47" i="1"/>
  <c r="HD47" i="1"/>
  <c r="FX43" i="1"/>
  <c r="HA28" i="1"/>
  <c r="HB28" i="1"/>
  <c r="HD28" i="1"/>
  <c r="HE28" i="1"/>
  <c r="HF28" i="1"/>
  <c r="HC28" i="1"/>
  <c r="HC33" i="1"/>
  <c r="HD33" i="1"/>
  <c r="HF33" i="1"/>
  <c r="HA33" i="1"/>
  <c r="HB33" i="1"/>
  <c r="HE33" i="1"/>
  <c r="HB31" i="1"/>
  <c r="HA31" i="1"/>
  <c r="HC31" i="1"/>
  <c r="HF31" i="1"/>
  <c r="HD31" i="1"/>
  <c r="HE31" i="1"/>
  <c r="HA40" i="1"/>
  <c r="HB40" i="1"/>
  <c r="HD40" i="1"/>
  <c r="HE40" i="1"/>
  <c r="HC40" i="1"/>
  <c r="HF40" i="1"/>
  <c r="HB39" i="1"/>
  <c r="HC39" i="1"/>
  <c r="HD39" i="1"/>
  <c r="HE39" i="1"/>
  <c r="HF39" i="1"/>
  <c r="HA39" i="1"/>
  <c r="HC49" i="1"/>
  <c r="HD49" i="1"/>
  <c r="HF49" i="1"/>
  <c r="HB49" i="1"/>
  <c r="HE49" i="1"/>
  <c r="HA49" i="1"/>
  <c r="HA32" i="1"/>
  <c r="HB32" i="1"/>
  <c r="HD32" i="1"/>
  <c r="HF32" i="1"/>
  <c r="HC32" i="1"/>
  <c r="HE32" i="1"/>
  <c r="HB27" i="1"/>
  <c r="HA27" i="1"/>
  <c r="HC27" i="1"/>
  <c r="HE27" i="1"/>
  <c r="HD27" i="1"/>
  <c r="HF27" i="1"/>
  <c r="HA48" i="1"/>
  <c r="HB48" i="1"/>
  <c r="HD48" i="1"/>
  <c r="HC48" i="1"/>
  <c r="HE48" i="1"/>
  <c r="HF48" i="1"/>
  <c r="HE30" i="1"/>
  <c r="HF30" i="1"/>
  <c r="HD30" i="1"/>
  <c r="HA30" i="1"/>
  <c r="HB30" i="1"/>
  <c r="HC30" i="1"/>
  <c r="FX49" i="1"/>
  <c r="FX50" i="1"/>
  <c r="FX31" i="1"/>
  <c r="FX45" i="1"/>
  <c r="FX39" i="1"/>
  <c r="FX37" i="1"/>
  <c r="FX42" i="1"/>
  <c r="FX33" i="1"/>
  <c r="FX41" i="1"/>
  <c r="FX40" i="1"/>
  <c r="FX28" i="1"/>
  <c r="FX24" i="1"/>
  <c r="FX32" i="1"/>
  <c r="FX27" i="1"/>
  <c r="FX29" i="1"/>
  <c r="FX26" i="1"/>
  <c r="CK42" i="1"/>
  <c r="CK48" i="1"/>
  <c r="CK39" i="1"/>
  <c r="CJ45" i="1"/>
  <c r="CK30" i="1"/>
  <c r="CK26" i="1"/>
  <c r="CK33" i="1"/>
  <c r="CK27" i="1"/>
  <c r="CK43" i="1"/>
  <c r="CK32" i="1"/>
  <c r="CK24" i="1"/>
  <c r="CI47" i="1"/>
  <c r="CJ34" i="1"/>
  <c r="CK23" i="1"/>
  <c r="CK28" i="1"/>
  <c r="CK45" i="1"/>
  <c r="CK37" i="1"/>
  <c r="CJ43" i="1"/>
  <c r="CK40" i="1"/>
  <c r="CK41" i="1"/>
  <c r="CJ32" i="1"/>
  <c r="CK36" i="1"/>
  <c r="CK34" i="1"/>
  <c r="CK44" i="1"/>
  <c r="CJ29" i="1"/>
  <c r="CI49" i="1"/>
  <c r="CK29" i="1"/>
  <c r="CJ40" i="1"/>
  <c r="CJ39" i="1"/>
  <c r="CI31" i="1"/>
  <c r="CK38" i="1"/>
  <c r="CK46" i="1"/>
  <c r="FN19" i="1"/>
  <c r="FO19" i="1"/>
  <c r="FN20" i="1"/>
  <c r="CV20" i="1"/>
  <c r="FN21" i="1"/>
  <c r="FO21" i="1"/>
  <c r="CV21" i="1"/>
  <c r="FN22" i="1"/>
  <c r="FO22" i="1"/>
  <c r="CV22" i="1"/>
  <c r="GT22" i="1"/>
  <c r="GT20" i="1"/>
  <c r="BN20" i="1"/>
  <c r="AL20" i="1"/>
  <c r="GS22" i="1"/>
  <c r="GS20" i="1"/>
  <c r="BN21" i="1"/>
  <c r="AL21" i="1"/>
  <c r="BO20" i="1"/>
  <c r="DG20" i="1"/>
  <c r="BO21" i="1"/>
  <c r="DG21" i="1"/>
  <c r="BN22" i="1"/>
  <c r="AL22" i="1"/>
  <c r="BO22" i="1"/>
  <c r="DG22" i="1"/>
  <c r="AM22" i="1"/>
  <c r="CS20" i="1"/>
  <c r="AK20" i="1"/>
  <c r="CU21" i="1"/>
  <c r="AK21" i="1"/>
  <c r="DH20" i="1"/>
  <c r="AM20" i="1"/>
  <c r="CS22" i="1"/>
  <c r="AK22" i="1"/>
  <c r="AM21" i="1"/>
  <c r="CT22" i="1"/>
  <c r="DH21" i="1"/>
  <c r="DJ21" i="1"/>
  <c r="DJ20" i="1"/>
  <c r="CH20" i="1"/>
  <c r="DI20" i="1"/>
  <c r="CS21" i="1"/>
  <c r="DH22" i="1"/>
  <c r="CT20" i="1"/>
  <c r="CT21" i="1"/>
  <c r="DI22" i="1"/>
  <c r="CU20" i="1"/>
  <c r="DI21" i="1"/>
  <c r="BN19" i="1"/>
  <c r="AL19" i="1"/>
  <c r="CU22" i="1"/>
  <c r="DJ22" i="1"/>
  <c r="CV19" i="1"/>
  <c r="HE21" i="1"/>
  <c r="HF21" i="1"/>
  <c r="HB21" i="1"/>
  <c r="HC21" i="1"/>
  <c r="HD21" i="1"/>
  <c r="HA21" i="1"/>
  <c r="HB22" i="1"/>
  <c r="HA22" i="1"/>
  <c r="HC22" i="1"/>
  <c r="HD22" i="1"/>
  <c r="HE22" i="1"/>
  <c r="HF22" i="1"/>
  <c r="HC20" i="1"/>
  <c r="HD20" i="1"/>
  <c r="HF20" i="1"/>
  <c r="HB20" i="1"/>
  <c r="HE20" i="1"/>
  <c r="HA20" i="1"/>
  <c r="FX23" i="1"/>
  <c r="FX22" i="1"/>
  <c r="FX21" i="1"/>
  <c r="BO19" i="1"/>
  <c r="DG19" i="1"/>
  <c r="AJ822" i="1"/>
  <c r="FP822" i="1"/>
  <c r="FH822" i="1"/>
  <c r="DU822" i="1"/>
  <c r="CL822" i="1"/>
  <c r="CM822" i="1"/>
  <c r="CE822" i="1"/>
  <c r="AI822" i="1"/>
  <c r="CF822" i="1"/>
  <c r="DO822" i="1"/>
  <c r="FG822" i="1"/>
  <c r="BR822" i="1"/>
  <c r="CD822" i="1"/>
  <c r="DP822" i="1"/>
  <c r="CB822" i="1"/>
  <c r="FF822" i="1"/>
  <c r="CC822" i="1"/>
  <c r="GE822" i="1"/>
  <c r="CJ822" i="1"/>
  <c r="DQ822" i="1"/>
  <c r="GO822" i="1"/>
  <c r="CI822" i="1"/>
  <c r="BL818" i="1"/>
  <c r="AJ818" i="1"/>
  <c r="CC818" i="1"/>
  <c r="BL810" i="1"/>
  <c r="BL808" i="1"/>
  <c r="BL815" i="1"/>
  <c r="BL812" i="1"/>
  <c r="BL807" i="1"/>
  <c r="BL813" i="1"/>
  <c r="BL814" i="1"/>
  <c r="BL821" i="1"/>
  <c r="FW822" i="1"/>
  <c r="BL819" i="1"/>
  <c r="BL817" i="1"/>
  <c r="BL820" i="1"/>
  <c r="BL809" i="1"/>
  <c r="BL816" i="1"/>
  <c r="BL811" i="1"/>
  <c r="BL805" i="1"/>
  <c r="BL804" i="1"/>
  <c r="BL806" i="1"/>
  <c r="BL799" i="1"/>
  <c r="BL801" i="1"/>
  <c r="BL800" i="1"/>
  <c r="BL803" i="1"/>
  <c r="BL802" i="1"/>
  <c r="BL790" i="1"/>
  <c r="BL797" i="1"/>
  <c r="BL798" i="1"/>
  <c r="BL792" i="1"/>
  <c r="BL788" i="1"/>
  <c r="BL789" i="1"/>
  <c r="BL791" i="1"/>
  <c r="BL796" i="1"/>
  <c r="BL795" i="1"/>
  <c r="BL794" i="1"/>
  <c r="BL787" i="1"/>
  <c r="BL786" i="1"/>
  <c r="BL782" i="1"/>
  <c r="BL784" i="1"/>
  <c r="BL785" i="1"/>
  <c r="BL783" i="1"/>
  <c r="BL776" i="1"/>
  <c r="BL778" i="1"/>
  <c r="BL779" i="1"/>
  <c r="BL777" i="1"/>
  <c r="BL780" i="1"/>
  <c r="BL781" i="1"/>
  <c r="BL775" i="1"/>
  <c r="BL771" i="1"/>
  <c r="BL767" i="1"/>
  <c r="BL769" i="1"/>
  <c r="BL766" i="1"/>
  <c r="BL768" i="1"/>
  <c r="BL772" i="1"/>
  <c r="BL770" i="1"/>
  <c r="BL765" i="1"/>
  <c r="BL774" i="1"/>
  <c r="BL773" i="1"/>
  <c r="BL763" i="1"/>
  <c r="BL764" i="1"/>
  <c r="BL755" i="1"/>
  <c r="BL754" i="1"/>
  <c r="BL756" i="1"/>
  <c r="BL761" i="1"/>
  <c r="BL760" i="1"/>
  <c r="BL757" i="1"/>
  <c r="BL759" i="1"/>
  <c r="BL758" i="1"/>
  <c r="BL762" i="1"/>
  <c r="BL751" i="1"/>
  <c r="BL752" i="1"/>
  <c r="BL753" i="1"/>
  <c r="FV751" i="1"/>
  <c r="BL750" i="1"/>
  <c r="FW751" i="1"/>
  <c r="BL746" i="1"/>
  <c r="BL745" i="1"/>
  <c r="BL748" i="1"/>
  <c r="BL741" i="1"/>
  <c r="BL737" i="1"/>
  <c r="BL743" i="1"/>
  <c r="BL738" i="1"/>
  <c r="BL747" i="1"/>
  <c r="BL742" i="1"/>
  <c r="BL740" i="1"/>
  <c r="BL744" i="1"/>
  <c r="BL739" i="1"/>
  <c r="BL749" i="1"/>
  <c r="BL736" i="1"/>
  <c r="BL732" i="1"/>
  <c r="BL729" i="1"/>
  <c r="BL730" i="1"/>
  <c r="BL735" i="1"/>
  <c r="BL733" i="1"/>
  <c r="BL731" i="1"/>
  <c r="BL734" i="1"/>
  <c r="BL726" i="1"/>
  <c r="BL727" i="1"/>
  <c r="BL723" i="1"/>
  <c r="BL724" i="1"/>
  <c r="BL725" i="1"/>
  <c r="CE723" i="1"/>
  <c r="CE724" i="1"/>
  <c r="CE725" i="1"/>
  <c r="CE726" i="1"/>
  <c r="CE727" i="1"/>
  <c r="CE720" i="1"/>
  <c r="CE704" i="1"/>
  <c r="CE703" i="1"/>
  <c r="CE713" i="1"/>
  <c r="CE712" i="1"/>
  <c r="CE711" i="1"/>
  <c r="CE708" i="1"/>
  <c r="CE707" i="1"/>
  <c r="CE721" i="1"/>
  <c r="CE706" i="1"/>
  <c r="CE705" i="1"/>
  <c r="CE716" i="1"/>
  <c r="CE715" i="1"/>
  <c r="CE709" i="1"/>
  <c r="CE718" i="1"/>
  <c r="CE710" i="1"/>
  <c r="CE717" i="1"/>
  <c r="CE714" i="1"/>
  <c r="CE719" i="1"/>
  <c r="CE686" i="1"/>
  <c r="CE685" i="1"/>
  <c r="CE689" i="1"/>
  <c r="CE682" i="1"/>
  <c r="CE680" i="1"/>
  <c r="CE694" i="1"/>
  <c r="CE692" i="1"/>
  <c r="CE687" i="1"/>
  <c r="CE676" i="1"/>
  <c r="CE677" i="1"/>
  <c r="CE696" i="1"/>
  <c r="CE684" i="1"/>
  <c r="CE675" i="1"/>
  <c r="CE701" i="1"/>
  <c r="CE700" i="1"/>
  <c r="CE678" i="1"/>
  <c r="CE699" i="1"/>
  <c r="CE690" i="1"/>
  <c r="CE683" i="1"/>
  <c r="CE698" i="1"/>
  <c r="CE697" i="1"/>
  <c r="CE681" i="1"/>
  <c r="CE695" i="1"/>
  <c r="CE693" i="1"/>
  <c r="CE679" i="1"/>
  <c r="CE688" i="1"/>
  <c r="CE702" i="1"/>
  <c r="CE672" i="1"/>
  <c r="CE667" i="1"/>
  <c r="CE670" i="1"/>
  <c r="CE669" i="1"/>
  <c r="CE673" i="1"/>
  <c r="CE671" i="1"/>
  <c r="CE665" i="1"/>
  <c r="CE664" i="1"/>
  <c r="BL705" i="1"/>
  <c r="BL711" i="1"/>
  <c r="BL714" i="1"/>
  <c r="BL709" i="1"/>
  <c r="BL707" i="1"/>
  <c r="BL721" i="1"/>
  <c r="BL708" i="1"/>
  <c r="BL703" i="1"/>
  <c r="BL710" i="1"/>
  <c r="BL722" i="1"/>
  <c r="FW723" i="1"/>
  <c r="BL716" i="1"/>
  <c r="BL704" i="1"/>
  <c r="BL712" i="1"/>
  <c r="BL706" i="1"/>
  <c r="BL717" i="1"/>
  <c r="BL713" i="1"/>
  <c r="BL715" i="1"/>
  <c r="BL720" i="1"/>
  <c r="BL718" i="1"/>
  <c r="BL719" i="1"/>
  <c r="BL698" i="1"/>
  <c r="BL690" i="1"/>
  <c r="BL676" i="1"/>
  <c r="BL682" i="1"/>
  <c r="BL687" i="1"/>
  <c r="BL691" i="1"/>
  <c r="BL692" i="1"/>
  <c r="BL689" i="1"/>
  <c r="BL686" i="1"/>
  <c r="BL681" i="1"/>
  <c r="BL677" i="1"/>
  <c r="BL695" i="1"/>
  <c r="BL684" i="1"/>
  <c r="BL680" i="1"/>
  <c r="BL685" i="1"/>
  <c r="BL701" i="1"/>
  <c r="BL699" i="1"/>
  <c r="BL697" i="1"/>
  <c r="BL694" i="1"/>
  <c r="BL696" i="1"/>
  <c r="BL678" i="1"/>
  <c r="BL700" i="1"/>
  <c r="BL675" i="1"/>
  <c r="BL693" i="1"/>
  <c r="BL702" i="1"/>
  <c r="BL683" i="1"/>
  <c r="BL679" i="1"/>
  <c r="BL688" i="1"/>
  <c r="BL672" i="1"/>
  <c r="BL669" i="1"/>
  <c r="BL668" i="1"/>
  <c r="BL667" i="1"/>
  <c r="BL673" i="1"/>
  <c r="BL670" i="1"/>
  <c r="BL671" i="1"/>
  <c r="BL674" i="1"/>
  <c r="BL665" i="1"/>
  <c r="BL664" i="1"/>
  <c r="BL663" i="1"/>
  <c r="BL662" i="1"/>
  <c r="CE663" i="1"/>
  <c r="CE662" i="1"/>
  <c r="BL646" i="1"/>
  <c r="BL648" i="1"/>
  <c r="BL644" i="1"/>
  <c r="BL642" i="1"/>
  <c r="BL643" i="1"/>
  <c r="BL645" i="1"/>
  <c r="BL657" i="1"/>
  <c r="BL656" i="1"/>
  <c r="BL655" i="1"/>
  <c r="BL651" i="1"/>
  <c r="BL650" i="1"/>
  <c r="BL647" i="1"/>
  <c r="BL659" i="1"/>
  <c r="BL649" i="1"/>
  <c r="BL637" i="1"/>
  <c r="BL653" i="1"/>
  <c r="BL634" i="1"/>
  <c r="BL660" i="1"/>
  <c r="BL652" i="1"/>
  <c r="BL661" i="1"/>
  <c r="FW662" i="1"/>
  <c r="BL654" i="1"/>
  <c r="BL639" i="1"/>
  <c r="BL633" i="1"/>
  <c r="BL658" i="1"/>
  <c r="BL631" i="1"/>
  <c r="BL638" i="1"/>
  <c r="BL632" i="1"/>
  <c r="BL640" i="1"/>
  <c r="BL629" i="1"/>
  <c r="BL630" i="1"/>
  <c r="BL641" i="1"/>
  <c r="BL635" i="1"/>
  <c r="BL636" i="1"/>
  <c r="BL627" i="1"/>
  <c r="BL626" i="1"/>
  <c r="BL628" i="1"/>
  <c r="BL625" i="1"/>
  <c r="BL624" i="1"/>
  <c r="BL623" i="1"/>
  <c r="CE645" i="1"/>
  <c r="CE650" i="1"/>
  <c r="CE646" i="1"/>
  <c r="CE657" i="1"/>
  <c r="CE655" i="1"/>
  <c r="CE644" i="1"/>
  <c r="CE648" i="1"/>
  <c r="CE642" i="1"/>
  <c r="CE660" i="1"/>
  <c r="CE652" i="1"/>
  <c r="CE659" i="1"/>
  <c r="CE656" i="1"/>
  <c r="CE654" i="1"/>
  <c r="CE641" i="1"/>
  <c r="CE647" i="1"/>
  <c r="CE649" i="1"/>
  <c r="CE640" i="1"/>
  <c r="CE632" i="1"/>
  <c r="CE634" i="1"/>
  <c r="CE643" i="1"/>
  <c r="CE653" i="1"/>
  <c r="CE658" i="1"/>
  <c r="CE636" i="1"/>
  <c r="CE639" i="1"/>
  <c r="CE630" i="1"/>
  <c r="CE651" i="1"/>
  <c r="CE633" i="1"/>
  <c r="CE635" i="1"/>
  <c r="CE638" i="1"/>
  <c r="CE629" i="1"/>
  <c r="CE637" i="1"/>
  <c r="CE631" i="1"/>
  <c r="CE625" i="1"/>
  <c r="CE628" i="1"/>
  <c r="CE626" i="1"/>
  <c r="CE624" i="1"/>
  <c r="CE623" i="1"/>
  <c r="BL621" i="1"/>
  <c r="BL622" i="1"/>
  <c r="BL619" i="1"/>
  <c r="BL620" i="1"/>
  <c r="BL607" i="1"/>
  <c r="BL610" i="1"/>
  <c r="BL617" i="1"/>
  <c r="BL611" i="1"/>
  <c r="BL609" i="1"/>
  <c r="BL608" i="1"/>
  <c r="BL612" i="1"/>
  <c r="BL613" i="1"/>
  <c r="BL618" i="1"/>
  <c r="BL606" i="1"/>
  <c r="BL614" i="1"/>
  <c r="BL615" i="1"/>
  <c r="BL616" i="1"/>
  <c r="BL597" i="1"/>
  <c r="BL592" i="1"/>
  <c r="BL601" i="1"/>
  <c r="BL598" i="1"/>
  <c r="BL596" i="1"/>
  <c r="BL600" i="1"/>
  <c r="BL593" i="1"/>
  <c r="BL603" i="1"/>
  <c r="BL577" i="1"/>
  <c r="BL590" i="1"/>
  <c r="BL583" i="1"/>
  <c r="BL581" i="1"/>
  <c r="BL594" i="1"/>
  <c r="BL605" i="1"/>
  <c r="BL595" i="1"/>
  <c r="BL582" i="1"/>
  <c r="BL604" i="1"/>
  <c r="BL599" i="1"/>
  <c r="BL576" i="1"/>
  <c r="BL579" i="1"/>
  <c r="BL588" i="1"/>
  <c r="BL584" i="1"/>
  <c r="BL580" i="1"/>
  <c r="BL578" i="1"/>
  <c r="BL586" i="1"/>
  <c r="BL568" i="1"/>
  <c r="BL566" i="1"/>
  <c r="BL561" i="1"/>
  <c r="BL556" i="1"/>
  <c r="BL541" i="1"/>
  <c r="BL540" i="1"/>
  <c r="BL569" i="1"/>
  <c r="BL559" i="1"/>
  <c r="BL552" i="1"/>
  <c r="BL545" i="1"/>
  <c r="BL539" i="1"/>
  <c r="BL543" i="1"/>
  <c r="BL575" i="1"/>
  <c r="BL585" i="1"/>
  <c r="BL574" i="1"/>
  <c r="BL572" i="1"/>
  <c r="BL558" i="1"/>
  <c r="BL554" i="1"/>
  <c r="BL571" i="1"/>
  <c r="BL567" i="1"/>
  <c r="BL564" i="1"/>
  <c r="BL563" i="1"/>
  <c r="BL547" i="1"/>
  <c r="BL546" i="1"/>
  <c r="BL542" i="1"/>
  <c r="BL573" i="1"/>
  <c r="BL565" i="1"/>
  <c r="BL560" i="1"/>
  <c r="BL557" i="1"/>
  <c r="BL550" i="1"/>
  <c r="BL589" i="1"/>
  <c r="BL570" i="1"/>
  <c r="BL544" i="1"/>
  <c r="BL587" i="1"/>
  <c r="BL591" i="1"/>
  <c r="BL562" i="1"/>
  <c r="BL555" i="1"/>
  <c r="BL553" i="1"/>
  <c r="BL551" i="1"/>
  <c r="BL549" i="1"/>
  <c r="BL548" i="1"/>
  <c r="CE620" i="1"/>
  <c r="CE622" i="1"/>
  <c r="CE621" i="1"/>
  <c r="CE619" i="1"/>
  <c r="CE611" i="1"/>
  <c r="CE610" i="1"/>
  <c r="CE607" i="1"/>
  <c r="CE617" i="1"/>
  <c r="CE606" i="1"/>
  <c r="CE615" i="1"/>
  <c r="CE616" i="1"/>
  <c r="CE608" i="1"/>
  <c r="CE612" i="1"/>
  <c r="CE592" i="1"/>
  <c r="CE596" i="1"/>
  <c r="CE599" i="1"/>
  <c r="CE597" i="1"/>
  <c r="CE604" i="1"/>
  <c r="CE603" i="1"/>
  <c r="CE576" i="1"/>
  <c r="CE581" i="1"/>
  <c r="CE605" i="1"/>
  <c r="CE598" i="1"/>
  <c r="CE600" i="1"/>
  <c r="CE585" i="1"/>
  <c r="CE589" i="1"/>
  <c r="CE590" i="1"/>
  <c r="CE588" i="1"/>
  <c r="CE577" i="1"/>
  <c r="CE569" i="1"/>
  <c r="CE548" i="1"/>
  <c r="CE541" i="1"/>
  <c r="CE591" i="1"/>
  <c r="CE565" i="1"/>
  <c r="CE555" i="1"/>
  <c r="CE567" i="1"/>
  <c r="CE559" i="1"/>
  <c r="CE551" i="1"/>
  <c r="CE540" i="1"/>
  <c r="CE539" i="1"/>
  <c r="CE566" i="1"/>
  <c r="CE574" i="1"/>
  <c r="CE562" i="1"/>
  <c r="CE560" i="1"/>
  <c r="CE550" i="1"/>
  <c r="CE547" i="1"/>
  <c r="CE561" i="1"/>
  <c r="CE543" i="1"/>
  <c r="CE557" i="1"/>
  <c r="CE542" i="1"/>
  <c r="CE571" i="1"/>
  <c r="BL533" i="1"/>
  <c r="BL526" i="1"/>
  <c r="BL521" i="1"/>
  <c r="BL535" i="1"/>
  <c r="BL527" i="1"/>
  <c r="BL523" i="1"/>
  <c r="BL522" i="1"/>
  <c r="BL538" i="1"/>
  <c r="BL530" i="1"/>
  <c r="BL531" i="1"/>
  <c r="BL532" i="1"/>
  <c r="BL534" i="1"/>
  <c r="BL519" i="1"/>
  <c r="BL529" i="1"/>
  <c r="BL525" i="1"/>
  <c r="BL536" i="1"/>
  <c r="BL528" i="1"/>
  <c r="BL518" i="1"/>
  <c r="BL524" i="1"/>
  <c r="BL520" i="1"/>
  <c r="BL516" i="1"/>
  <c r="BL517" i="1"/>
  <c r="BL506" i="1"/>
  <c r="BL510" i="1"/>
  <c r="BL504" i="1"/>
  <c r="BL508" i="1"/>
  <c r="BL507" i="1"/>
  <c r="BL503" i="1"/>
  <c r="BL513" i="1"/>
  <c r="BL509" i="1"/>
  <c r="BL511" i="1"/>
  <c r="BL514" i="1"/>
  <c r="BL515" i="1"/>
  <c r="BL512" i="1"/>
  <c r="BL505" i="1"/>
  <c r="CE522" i="1"/>
  <c r="CE525" i="1"/>
  <c r="CE531" i="1"/>
  <c r="CE533" i="1"/>
  <c r="CE520" i="1"/>
  <c r="CE534" i="1"/>
  <c r="CE524" i="1"/>
  <c r="CE528" i="1"/>
  <c r="CE536" i="1"/>
  <c r="CE532" i="1"/>
  <c r="CE519" i="1"/>
  <c r="CE516" i="1"/>
  <c r="CE503" i="1"/>
  <c r="CE507" i="1"/>
  <c r="CE508" i="1"/>
  <c r="CE511" i="1"/>
  <c r="CE514" i="1"/>
  <c r="CE509" i="1"/>
  <c r="CE512" i="1"/>
  <c r="CE505" i="1"/>
  <c r="CE513" i="1"/>
  <c r="BL495" i="1"/>
  <c r="BL494" i="1"/>
  <c r="BL501" i="1"/>
  <c r="BL502" i="1"/>
  <c r="BL500" i="1"/>
  <c r="BL498" i="1"/>
  <c r="BL493" i="1"/>
  <c r="BL496" i="1"/>
  <c r="BL492" i="1"/>
  <c r="BL499" i="1"/>
  <c r="BL497" i="1"/>
  <c r="BL490" i="1"/>
  <c r="BL491" i="1"/>
  <c r="CE493" i="1"/>
  <c r="CE497" i="1"/>
  <c r="CE496" i="1"/>
  <c r="CE501" i="1"/>
  <c r="CE502" i="1"/>
  <c r="CE500" i="1"/>
  <c r="CE495" i="1"/>
  <c r="CE494" i="1"/>
  <c r="CE492" i="1"/>
  <c r="CE490" i="1"/>
  <c r="BL478" i="1"/>
  <c r="BL477" i="1"/>
  <c r="BL475" i="1"/>
  <c r="BL485" i="1"/>
  <c r="BL487" i="1"/>
  <c r="BL479" i="1"/>
  <c r="BL481" i="1"/>
  <c r="BL489" i="1"/>
  <c r="BL488" i="1"/>
  <c r="BL482" i="1"/>
  <c r="BL476" i="1"/>
  <c r="BL473" i="1"/>
  <c r="BL474" i="1"/>
  <c r="BL480" i="1"/>
  <c r="BL486" i="1"/>
  <c r="BL484" i="1"/>
  <c r="BL483" i="1"/>
  <c r="CE476" i="1"/>
  <c r="CE485" i="1"/>
  <c r="CE482" i="1"/>
  <c r="CE481" i="1"/>
  <c r="CE478" i="1"/>
  <c r="CE475" i="1"/>
  <c r="CE487" i="1"/>
  <c r="CE484" i="1"/>
  <c r="CE474" i="1"/>
  <c r="AJ472" i="1"/>
  <c r="AI472" i="1"/>
  <c r="BL470" i="1"/>
  <c r="BL466" i="1"/>
  <c r="BL467" i="1"/>
  <c r="BL463" i="1"/>
  <c r="BL461" i="1"/>
  <c r="BL471" i="1"/>
  <c r="BL465" i="1"/>
  <c r="BL458" i="1"/>
  <c r="BL460" i="1"/>
  <c r="BL469" i="1"/>
  <c r="BL462" i="1"/>
  <c r="BL459" i="1"/>
  <c r="BL468" i="1"/>
  <c r="BL464" i="1"/>
  <c r="CJ21" i="1"/>
  <c r="CE460" i="1"/>
  <c r="CE463" i="1"/>
  <c r="CE465" i="1"/>
  <c r="CE471" i="1"/>
  <c r="CE470" i="1"/>
  <c r="CE466" i="1"/>
  <c r="CE464" i="1"/>
  <c r="CE469" i="1"/>
  <c r="CE468" i="1"/>
  <c r="CE462" i="1"/>
  <c r="CE461" i="1"/>
  <c r="CI20" i="1"/>
  <c r="CK21" i="1"/>
  <c r="CK22" i="1"/>
  <c r="CU19" i="1"/>
  <c r="AK19" i="1"/>
  <c r="BL457" i="1"/>
  <c r="BL456" i="1"/>
  <c r="BL455" i="1"/>
  <c r="BL454" i="1"/>
  <c r="CE457" i="1"/>
  <c r="CE454" i="1"/>
  <c r="DI19" i="1"/>
  <c r="AM19" i="1"/>
  <c r="BL452" i="1"/>
  <c r="AJ452" i="1"/>
  <c r="BL421" i="1"/>
  <c r="AJ421" i="1"/>
  <c r="BL416" i="1"/>
  <c r="AJ416" i="1"/>
  <c r="BL428" i="1"/>
  <c r="AJ428" i="1"/>
  <c r="BL423" i="1"/>
  <c r="AJ423" i="1"/>
  <c r="BL450" i="1"/>
  <c r="AJ450" i="1"/>
  <c r="BL431" i="1"/>
  <c r="BL420" i="1"/>
  <c r="AJ420" i="1"/>
  <c r="BL422" i="1"/>
  <c r="AJ422" i="1"/>
  <c r="BL413" i="1"/>
  <c r="BL418" i="1"/>
  <c r="AJ418" i="1"/>
  <c r="BL415" i="1"/>
  <c r="AJ415" i="1"/>
  <c r="BL417" i="1"/>
  <c r="AJ417" i="1"/>
  <c r="BL419" i="1"/>
  <c r="AJ419" i="1"/>
  <c r="BL412" i="1"/>
  <c r="AJ412" i="1"/>
  <c r="BL414" i="1"/>
  <c r="AJ414" i="1"/>
  <c r="BL427" i="1"/>
  <c r="AJ427" i="1"/>
  <c r="BL410" i="1"/>
  <c r="BL453" i="1"/>
  <c r="BL449" i="1"/>
  <c r="AJ449" i="1"/>
  <c r="BL447" i="1"/>
  <c r="AJ447" i="1"/>
  <c r="BL451" i="1"/>
  <c r="AJ451" i="1"/>
  <c r="BL409" i="1"/>
  <c r="AJ409" i="1"/>
  <c r="BL446" i="1"/>
  <c r="AJ446" i="1"/>
  <c r="BL442" i="1"/>
  <c r="AJ442" i="1"/>
  <c r="BL440" i="1"/>
  <c r="AJ440" i="1"/>
  <c r="BL429" i="1"/>
  <c r="AJ429" i="1"/>
  <c r="BL445" i="1"/>
  <c r="AJ445" i="1"/>
  <c r="BL438" i="1"/>
  <c r="AJ438" i="1"/>
  <c r="BL435" i="1"/>
  <c r="AJ435" i="1"/>
  <c r="BL424" i="1"/>
  <c r="AJ424" i="1"/>
  <c r="BL425" i="1"/>
  <c r="BL426" i="1"/>
  <c r="AJ426" i="1"/>
  <c r="BL433" i="1"/>
  <c r="AJ433" i="1"/>
  <c r="BL448" i="1"/>
  <c r="AJ448" i="1"/>
  <c r="BL443" i="1"/>
  <c r="AJ443" i="1"/>
  <c r="BL444" i="1"/>
  <c r="AJ444" i="1"/>
  <c r="BL439" i="1"/>
  <c r="AJ439" i="1"/>
  <c r="BL441" i="1"/>
  <c r="AJ441" i="1"/>
  <c r="BL436" i="1"/>
  <c r="AJ436" i="1"/>
  <c r="BL437" i="1"/>
  <c r="AJ437" i="1"/>
  <c r="BL434" i="1"/>
  <c r="BL432" i="1"/>
  <c r="AJ432" i="1"/>
  <c r="BL430" i="1"/>
  <c r="AJ430" i="1"/>
  <c r="BL402" i="1"/>
  <c r="AJ402" i="1"/>
  <c r="BL400" i="1"/>
  <c r="AJ400" i="1"/>
  <c r="BL406" i="1"/>
  <c r="AJ406" i="1"/>
  <c r="BL404" i="1"/>
  <c r="AJ404" i="1"/>
  <c r="BL403" i="1"/>
  <c r="AJ403" i="1"/>
  <c r="BL401" i="1"/>
  <c r="AJ401" i="1"/>
  <c r="BL399" i="1"/>
  <c r="AJ399" i="1"/>
  <c r="BL405" i="1"/>
  <c r="AJ405" i="1"/>
  <c r="BL407" i="1"/>
  <c r="AJ407" i="1"/>
  <c r="BL408" i="1"/>
  <c r="AJ408" i="1"/>
  <c r="CE422" i="1"/>
  <c r="CE413" i="1"/>
  <c r="CE431" i="1"/>
  <c r="CE453" i="1"/>
  <c r="CE433" i="1"/>
  <c r="CE414" i="1"/>
  <c r="CE451" i="1"/>
  <c r="CE437" i="1"/>
  <c r="CE449" i="1"/>
  <c r="CE447" i="1"/>
  <c r="CE419" i="1"/>
  <c r="CE417" i="1"/>
  <c r="CE409" i="1"/>
  <c r="CE412" i="1"/>
  <c r="CE448" i="1"/>
  <c r="CE434" i="1"/>
  <c r="CE442" i="1"/>
  <c r="CE436" i="1"/>
  <c r="CE425" i="1"/>
  <c r="CE443" i="1"/>
  <c r="CE445" i="1"/>
  <c r="CE444" i="1"/>
  <c r="CE438" i="1"/>
  <c r="CE450" i="1"/>
  <c r="CE432" i="1"/>
  <c r="CE406" i="1"/>
  <c r="CE404" i="1"/>
  <c r="CE407" i="1"/>
  <c r="CE400" i="1"/>
  <c r="CE399" i="1"/>
  <c r="CE408" i="1"/>
  <c r="CE401" i="1"/>
  <c r="BL378" i="1"/>
  <c r="AJ378" i="1"/>
  <c r="BL376" i="1"/>
  <c r="AJ376" i="1"/>
  <c r="BL384" i="1"/>
  <c r="AJ384" i="1"/>
  <c r="BL389" i="1"/>
  <c r="AJ389" i="1"/>
  <c r="BL388" i="1"/>
  <c r="AJ388" i="1"/>
  <c r="BL395" i="1"/>
  <c r="AJ395" i="1"/>
  <c r="BL383" i="1"/>
  <c r="AJ383" i="1"/>
  <c r="BL387" i="1"/>
  <c r="AJ387" i="1"/>
  <c r="BL382" i="1"/>
  <c r="AJ382" i="1"/>
  <c r="BL386" i="1"/>
  <c r="AJ386" i="1"/>
  <c r="BL398" i="1"/>
  <c r="AJ398" i="1"/>
  <c r="BL379" i="1"/>
  <c r="AJ379" i="1"/>
  <c r="BL391" i="1"/>
  <c r="BL390" i="1"/>
  <c r="AJ390" i="1"/>
  <c r="BL397" i="1"/>
  <c r="AJ397" i="1"/>
  <c r="BL394" i="1"/>
  <c r="AJ394" i="1"/>
  <c r="BL385" i="1"/>
  <c r="AJ385" i="1"/>
  <c r="BL377" i="1"/>
  <c r="AJ377" i="1"/>
  <c r="BL380" i="1"/>
  <c r="AJ380" i="1"/>
  <c r="BL393" i="1"/>
  <c r="AJ393" i="1"/>
  <c r="BL381" i="1"/>
  <c r="AJ381" i="1"/>
  <c r="BL392" i="1"/>
  <c r="AJ392" i="1"/>
  <c r="BL396" i="1"/>
  <c r="AJ396" i="1"/>
  <c r="BL367" i="1"/>
  <c r="AJ367" i="1"/>
  <c r="BL365" i="1"/>
  <c r="AJ365" i="1"/>
  <c r="BL363" i="1"/>
  <c r="AJ363" i="1"/>
  <c r="BL362" i="1"/>
  <c r="AJ362" i="1"/>
  <c r="BL371" i="1"/>
  <c r="AJ371" i="1"/>
  <c r="BL366" i="1"/>
  <c r="AJ366" i="1"/>
  <c r="BL360" i="1"/>
  <c r="AJ360" i="1"/>
  <c r="BL358" i="1"/>
  <c r="AJ358" i="1"/>
  <c r="BL364" i="1"/>
  <c r="AJ364" i="1"/>
  <c r="BL369" i="1"/>
  <c r="AJ369" i="1"/>
  <c r="BL368" i="1"/>
  <c r="AJ368" i="1"/>
  <c r="BL372" i="1"/>
  <c r="AJ372" i="1"/>
  <c r="BL370" i="1"/>
  <c r="BL361" i="1"/>
  <c r="AJ361" i="1"/>
  <c r="BL375" i="1"/>
  <c r="AJ375" i="1"/>
  <c r="BL373" i="1"/>
  <c r="AJ373" i="1"/>
  <c r="BL374" i="1"/>
  <c r="AJ374" i="1"/>
  <c r="BL359" i="1"/>
  <c r="AJ359" i="1"/>
  <c r="BL357" i="1"/>
  <c r="AJ357" i="1"/>
  <c r="CE376" i="1"/>
  <c r="CE384" i="1"/>
  <c r="CE382" i="1"/>
  <c r="CE392" i="1"/>
  <c r="CE398" i="1"/>
  <c r="CE396" i="1"/>
  <c r="CE395" i="1"/>
  <c r="CE381" i="1"/>
  <c r="CE378" i="1"/>
  <c r="CE380" i="1"/>
  <c r="CE394" i="1"/>
  <c r="CE391" i="1"/>
  <c r="CE385" i="1"/>
  <c r="CE367" i="1"/>
  <c r="CE372" i="1"/>
  <c r="CE365" i="1"/>
  <c r="CE370" i="1"/>
  <c r="CE364" i="1"/>
  <c r="CE373" i="1"/>
  <c r="CE375" i="1"/>
  <c r="CE357" i="1"/>
  <c r="BL346" i="1"/>
  <c r="BL355" i="1"/>
  <c r="AJ355" i="1"/>
  <c r="BL354" i="1"/>
  <c r="AJ354" i="1"/>
  <c r="BL344" i="1"/>
  <c r="AJ344" i="1"/>
  <c r="BL339" i="1"/>
  <c r="AJ339" i="1"/>
  <c r="BL335" i="1"/>
  <c r="AJ335" i="1"/>
  <c r="BL348" i="1"/>
  <c r="AJ348" i="1"/>
  <c r="BL336" i="1"/>
  <c r="AJ336" i="1"/>
  <c r="BL331" i="1"/>
  <c r="AJ331" i="1"/>
  <c r="BL342" i="1"/>
  <c r="AJ342" i="1"/>
  <c r="BL327" i="1"/>
  <c r="AJ327" i="1"/>
  <c r="BL349" i="1"/>
  <c r="BL353" i="1"/>
  <c r="AJ353" i="1"/>
  <c r="BL352" i="1"/>
  <c r="AJ352" i="1"/>
  <c r="BL338" i="1"/>
  <c r="AJ338" i="1"/>
  <c r="BL351" i="1"/>
  <c r="AJ351" i="1"/>
  <c r="BL334" i="1"/>
  <c r="AJ334" i="1"/>
  <c r="BL350" i="1"/>
  <c r="AJ350" i="1"/>
  <c r="BL343" i="1"/>
  <c r="AJ343" i="1"/>
  <c r="BL340" i="1"/>
  <c r="AJ340" i="1"/>
  <c r="BL328" i="1"/>
  <c r="AJ328" i="1"/>
  <c r="BL330" i="1"/>
  <c r="AJ330" i="1"/>
  <c r="BL356" i="1"/>
  <c r="AJ356" i="1"/>
  <c r="BL329" i="1"/>
  <c r="AJ329" i="1"/>
  <c r="BL333" i="1"/>
  <c r="AJ333" i="1"/>
  <c r="BL332" i="1"/>
  <c r="AJ332" i="1"/>
  <c r="BL341" i="1"/>
  <c r="AJ341" i="1"/>
  <c r="BL345" i="1"/>
  <c r="AJ345" i="1"/>
  <c r="BL337" i="1"/>
  <c r="AJ337" i="1"/>
  <c r="CE336" i="1"/>
  <c r="CE334" i="1"/>
  <c r="CE344" i="1"/>
  <c r="CE332" i="1"/>
  <c r="CE333" i="1"/>
  <c r="CE351" i="1"/>
  <c r="CE330" i="1"/>
  <c r="CE349" i="1"/>
  <c r="CE339" i="1"/>
  <c r="CE337" i="1"/>
  <c r="CE328" i="1"/>
  <c r="CE338" i="1"/>
  <c r="CE356" i="1"/>
  <c r="CE329" i="1"/>
  <c r="BL326" i="1"/>
  <c r="AJ326" i="1"/>
  <c r="BL325" i="1"/>
  <c r="BL311" i="1"/>
  <c r="AJ311" i="1"/>
  <c r="BL293" i="1"/>
  <c r="AJ293" i="1"/>
  <c r="BL305" i="1"/>
  <c r="BL299" i="1"/>
  <c r="AJ299" i="1"/>
  <c r="BL292" i="1"/>
  <c r="AJ292" i="1"/>
  <c r="BL290" i="1"/>
  <c r="AJ290" i="1"/>
  <c r="BL319" i="1"/>
  <c r="AJ319" i="1"/>
  <c r="BL302" i="1"/>
  <c r="AJ302" i="1"/>
  <c r="BL300" i="1"/>
  <c r="AJ300" i="1"/>
  <c r="BL296" i="1"/>
  <c r="AJ296" i="1"/>
  <c r="BL309" i="1"/>
  <c r="AJ309" i="1"/>
  <c r="BL291" i="1"/>
  <c r="AJ291" i="1"/>
  <c r="BL295" i="1"/>
  <c r="AJ295" i="1"/>
  <c r="BL321" i="1"/>
  <c r="AJ321" i="1"/>
  <c r="BL320" i="1"/>
  <c r="AJ320" i="1"/>
  <c r="BL304" i="1"/>
  <c r="AJ304" i="1"/>
  <c r="BL315" i="1"/>
  <c r="AJ315" i="1"/>
  <c r="BL317" i="1"/>
  <c r="AJ317" i="1"/>
  <c r="BL316" i="1"/>
  <c r="AJ316" i="1"/>
  <c r="BL322" i="1"/>
  <c r="AJ322" i="1"/>
  <c r="BL314" i="1"/>
  <c r="AJ314" i="1"/>
  <c r="BL307" i="1"/>
  <c r="AJ307" i="1"/>
  <c r="BL306" i="1"/>
  <c r="AJ306" i="1"/>
  <c r="BL303" i="1"/>
  <c r="AJ303" i="1"/>
  <c r="BL301" i="1"/>
  <c r="AJ301" i="1"/>
  <c r="BL298" i="1"/>
  <c r="AJ298" i="1"/>
  <c r="BL318" i="1"/>
  <c r="AJ318" i="1"/>
  <c r="BL308" i="1"/>
  <c r="AJ308" i="1"/>
  <c r="BL323" i="1"/>
  <c r="BL310" i="1"/>
  <c r="AJ310" i="1"/>
  <c r="BL324" i="1"/>
  <c r="BL297" i="1"/>
  <c r="AJ297" i="1"/>
  <c r="BL312" i="1"/>
  <c r="AJ312" i="1"/>
  <c r="BL313" i="1"/>
  <c r="AJ313" i="1"/>
  <c r="BL294" i="1"/>
  <c r="AJ294" i="1"/>
  <c r="CE310" i="1"/>
  <c r="CE303" i="1"/>
  <c r="CE295" i="1"/>
  <c r="CE291" i="1"/>
  <c r="CE290" i="1"/>
  <c r="CE296" i="1"/>
  <c r="CE302" i="1"/>
  <c r="CE300" i="1"/>
  <c r="CE320" i="1"/>
  <c r="CE307" i="1"/>
  <c r="CE314" i="1"/>
  <c r="CE298" i="1"/>
  <c r="CE297" i="1"/>
  <c r="CE311" i="1"/>
  <c r="CE293" i="1"/>
  <c r="CE324" i="1"/>
  <c r="BL288" i="1"/>
  <c r="AJ288" i="1"/>
  <c r="BL289" i="1"/>
  <c r="AJ289" i="1"/>
  <c r="BL285" i="1"/>
  <c r="AJ285" i="1"/>
  <c r="BL282" i="1"/>
  <c r="AJ282" i="1"/>
  <c r="BL284" i="1"/>
  <c r="AJ284" i="1"/>
  <c r="BL283" i="1"/>
  <c r="BL286" i="1"/>
  <c r="AJ286" i="1"/>
  <c r="BL279" i="1"/>
  <c r="AJ279" i="1"/>
  <c r="BL280" i="1"/>
  <c r="BL287" i="1"/>
  <c r="AJ287" i="1"/>
  <c r="CE280" i="1"/>
  <c r="CE283" i="1"/>
  <c r="CE285" i="1"/>
  <c r="BL271" i="1"/>
  <c r="AJ271" i="1"/>
  <c r="BL277" i="1"/>
  <c r="AJ277" i="1"/>
  <c r="BL274" i="1"/>
  <c r="AJ274" i="1"/>
  <c r="BL272" i="1"/>
  <c r="AJ272" i="1"/>
  <c r="BL269" i="1"/>
  <c r="AJ269" i="1"/>
  <c r="BL278" i="1"/>
  <c r="AJ278" i="1"/>
  <c r="BL275" i="1"/>
  <c r="AJ275" i="1"/>
  <c r="BL266" i="1"/>
  <c r="AJ266" i="1"/>
  <c r="BL270" i="1"/>
  <c r="AJ270" i="1"/>
  <c r="BL273" i="1"/>
  <c r="AJ273" i="1"/>
  <c r="BL268" i="1"/>
  <c r="AJ268" i="1"/>
  <c r="BL276" i="1"/>
  <c r="AJ276" i="1"/>
  <c r="BL267" i="1"/>
  <c r="AJ267" i="1"/>
  <c r="BM2" i="1"/>
  <c r="BV822" i="1"/>
  <c r="AT822" i="1"/>
  <c r="CE269" i="1"/>
  <c r="CE271" i="1"/>
  <c r="CE277" i="1"/>
  <c r="CE266" i="1"/>
  <c r="CE273" i="1"/>
  <c r="BL264" i="1"/>
  <c r="AJ264" i="1"/>
  <c r="BL265" i="1"/>
  <c r="AJ265" i="1"/>
  <c r="BL260" i="1"/>
  <c r="AJ260" i="1"/>
  <c r="BL263" i="1"/>
  <c r="AJ263" i="1"/>
  <c r="BL262" i="1"/>
  <c r="AJ262" i="1"/>
  <c r="BL261" i="1"/>
  <c r="CE265" i="1"/>
  <c r="CE262" i="1"/>
  <c r="BL259" i="1"/>
  <c r="AJ259" i="1"/>
  <c r="BL258" i="1"/>
  <c r="AJ258" i="1"/>
  <c r="BL249" i="1"/>
  <c r="AJ249" i="1"/>
  <c r="BL251" i="1"/>
  <c r="AJ251" i="1"/>
  <c r="BL257" i="1"/>
  <c r="AJ257" i="1"/>
  <c r="BL254" i="1"/>
  <c r="AJ254" i="1"/>
  <c r="BL252" i="1"/>
  <c r="AJ252" i="1"/>
  <c r="BL248" i="1"/>
  <c r="AJ248" i="1"/>
  <c r="BL256" i="1"/>
  <c r="AJ256" i="1"/>
  <c r="BL253" i="1"/>
  <c r="AJ253" i="1"/>
  <c r="BL250" i="1"/>
  <c r="AJ250" i="1"/>
  <c r="BL255" i="1"/>
  <c r="AJ255" i="1"/>
  <c r="CE259" i="1"/>
  <c r="CE258" i="1"/>
  <c r="CE253" i="1"/>
  <c r="CE252" i="1"/>
  <c r="CE255" i="1"/>
  <c r="CE249" i="1"/>
  <c r="BL243" i="1"/>
  <c r="AJ243" i="1"/>
  <c r="BL245" i="1"/>
  <c r="AJ245" i="1"/>
  <c r="BL244" i="1"/>
  <c r="AJ244" i="1"/>
  <c r="BL246" i="1"/>
  <c r="AJ246" i="1"/>
  <c r="BL247" i="1"/>
  <c r="AJ247" i="1"/>
  <c r="CE244" i="1"/>
  <c r="CE247" i="1"/>
  <c r="CE241" i="1"/>
  <c r="BL241" i="1"/>
  <c r="AJ241" i="1"/>
  <c r="BL242" i="1"/>
  <c r="AJ242" i="1"/>
  <c r="GT12" i="1"/>
  <c r="DH19" i="1"/>
  <c r="DJ19" i="1"/>
  <c r="CS19" i="1"/>
  <c r="CT19" i="1"/>
  <c r="BL219" i="1"/>
  <c r="AJ219" i="1"/>
  <c r="BL208" i="1"/>
  <c r="AJ208" i="1"/>
  <c r="BL228" i="1"/>
  <c r="AJ228" i="1"/>
  <c r="BL226" i="1"/>
  <c r="AJ226" i="1"/>
  <c r="BL217" i="1"/>
  <c r="AJ217" i="1"/>
  <c r="BL209" i="1"/>
  <c r="AJ209" i="1"/>
  <c r="BL235" i="1"/>
  <c r="AJ235" i="1"/>
  <c r="BL232" i="1"/>
  <c r="AJ232" i="1"/>
  <c r="BL223" i="1"/>
  <c r="AJ223" i="1"/>
  <c r="BL207" i="1"/>
  <c r="AJ207" i="1"/>
  <c r="BL213" i="1"/>
  <c r="AJ213" i="1"/>
  <c r="BL210" i="1"/>
  <c r="AJ210" i="1"/>
  <c r="BL230" i="1"/>
  <c r="AJ230" i="1"/>
  <c r="BL214" i="1"/>
  <c r="AJ214" i="1"/>
  <c r="BL227" i="1"/>
  <c r="AJ227" i="1"/>
  <c r="BL229" i="1"/>
  <c r="AJ229" i="1"/>
  <c r="BL221" i="1"/>
  <c r="AJ221" i="1"/>
  <c r="BL216" i="1"/>
  <c r="AJ216" i="1"/>
  <c r="BL220" i="1"/>
  <c r="AJ220" i="1"/>
  <c r="BL224" i="1"/>
  <c r="AJ224" i="1"/>
  <c r="BL222" i="1"/>
  <c r="AJ222" i="1"/>
  <c r="BL225" i="1"/>
  <c r="AJ225" i="1"/>
  <c r="BL234" i="1"/>
  <c r="AJ234" i="1"/>
  <c r="BL237" i="1"/>
  <c r="AJ237" i="1"/>
  <c r="BL211" i="1"/>
  <c r="AJ211" i="1"/>
  <c r="BL212" i="1"/>
  <c r="AJ212" i="1"/>
  <c r="BL240" i="1"/>
  <c r="BL218" i="1"/>
  <c r="BL233" i="1"/>
  <c r="AJ233" i="1"/>
  <c r="BL231" i="1"/>
  <c r="AJ231" i="1"/>
  <c r="BL239" i="1"/>
  <c r="AJ239" i="1"/>
  <c r="BL236" i="1"/>
  <c r="AJ236" i="1"/>
  <c r="BL238" i="1"/>
  <c r="AJ238" i="1"/>
  <c r="BL203" i="1"/>
  <c r="AJ203" i="1"/>
  <c r="BL201" i="1"/>
  <c r="AJ201" i="1"/>
  <c r="BL204" i="1"/>
  <c r="AJ204" i="1"/>
  <c r="BL205" i="1"/>
  <c r="AJ205" i="1"/>
  <c r="BL197" i="1"/>
  <c r="BL202" i="1"/>
  <c r="AJ202" i="1"/>
  <c r="BL198" i="1"/>
  <c r="AJ198" i="1"/>
  <c r="BL196" i="1"/>
  <c r="AJ196" i="1"/>
  <c r="BL206" i="1"/>
  <c r="AJ206" i="1"/>
  <c r="BL199" i="1"/>
  <c r="AJ199" i="1"/>
  <c r="BL200" i="1"/>
  <c r="AJ200" i="1"/>
  <c r="BL189" i="1"/>
  <c r="AJ189" i="1"/>
  <c r="BL193" i="1"/>
  <c r="AJ193" i="1"/>
  <c r="BL188" i="1"/>
  <c r="AJ188" i="1"/>
  <c r="BL191" i="1"/>
  <c r="AJ191" i="1"/>
  <c r="BL194" i="1"/>
  <c r="AJ194" i="1"/>
  <c r="BL192" i="1"/>
  <c r="AJ192" i="1"/>
  <c r="BL190" i="1"/>
  <c r="AJ190" i="1"/>
  <c r="BL195" i="1"/>
  <c r="AJ195" i="1"/>
  <c r="BL181" i="1"/>
  <c r="AJ181" i="1"/>
  <c r="BL177" i="1"/>
  <c r="AJ177" i="1"/>
  <c r="BL183" i="1"/>
  <c r="AJ183" i="1"/>
  <c r="BL184" i="1"/>
  <c r="AJ184" i="1"/>
  <c r="BL182" i="1"/>
  <c r="AJ182" i="1"/>
  <c r="BL179" i="1"/>
  <c r="AJ179" i="1"/>
  <c r="BL178" i="1"/>
  <c r="BL171" i="1"/>
  <c r="AJ171" i="1"/>
  <c r="BL185" i="1"/>
  <c r="AJ185" i="1"/>
  <c r="BL180" i="1"/>
  <c r="AJ180" i="1"/>
  <c r="BL176" i="1"/>
  <c r="AJ176" i="1"/>
  <c r="BL173" i="1"/>
  <c r="AJ173" i="1"/>
  <c r="BL186" i="1"/>
  <c r="AJ186" i="1"/>
  <c r="BL172" i="1"/>
  <c r="AJ172" i="1"/>
  <c r="BL175" i="1"/>
  <c r="AJ175" i="1"/>
  <c r="BL187" i="1"/>
  <c r="AJ187" i="1"/>
  <c r="BL174" i="1"/>
  <c r="AJ174" i="1"/>
  <c r="BL168" i="1"/>
  <c r="AJ168" i="1"/>
  <c r="BL167" i="1"/>
  <c r="AJ167" i="1"/>
  <c r="BL166" i="1"/>
  <c r="AJ166" i="1"/>
  <c r="BL169" i="1"/>
  <c r="AJ169" i="1"/>
  <c r="BL170" i="1"/>
  <c r="AJ170" i="1"/>
  <c r="CE221" i="1"/>
  <c r="CE223" i="1"/>
  <c r="CE225" i="1"/>
  <c r="CE217" i="1"/>
  <c r="CE208" i="1"/>
  <c r="CE214" i="1"/>
  <c r="CE218" i="1"/>
  <c r="CE224" i="1"/>
  <c r="CE239" i="1"/>
  <c r="CE237" i="1"/>
  <c r="CE216" i="1"/>
  <c r="CE231" i="1"/>
  <c r="CE240" i="1"/>
  <c r="CE236" i="1"/>
  <c r="CE205" i="1"/>
  <c r="CE196" i="1"/>
  <c r="CE197" i="1"/>
  <c r="CE202" i="1"/>
  <c r="CE206" i="1"/>
  <c r="CE198" i="1"/>
  <c r="CE200" i="1"/>
  <c r="CE193" i="1"/>
  <c r="CE189" i="1"/>
  <c r="CE191" i="1"/>
  <c r="CE195" i="1"/>
  <c r="CE181" i="1"/>
  <c r="CE178" i="1"/>
  <c r="CE182" i="1"/>
  <c r="CE177" i="1"/>
  <c r="CE187" i="1"/>
  <c r="CE176" i="1"/>
  <c r="CE171" i="1"/>
  <c r="CE167" i="1"/>
  <c r="CE166" i="1"/>
  <c r="CE169" i="1"/>
  <c r="CE163" i="1"/>
  <c r="CE162" i="1"/>
  <c r="CE165" i="1"/>
  <c r="CE164" i="1"/>
  <c r="CE151" i="1"/>
  <c r="BN12" i="1"/>
  <c r="AL12" i="1"/>
  <c r="BL163" i="1"/>
  <c r="AJ163" i="1"/>
  <c r="BL162" i="1"/>
  <c r="AJ162" i="1"/>
  <c r="BL161" i="1"/>
  <c r="AJ161" i="1"/>
  <c r="BL164" i="1"/>
  <c r="AJ164" i="1"/>
  <c r="BL165" i="1"/>
  <c r="AJ165" i="1"/>
  <c r="BL158" i="1"/>
  <c r="AJ158" i="1"/>
  <c r="BL157" i="1"/>
  <c r="AJ157" i="1"/>
  <c r="BL160" i="1"/>
  <c r="AJ160" i="1"/>
  <c r="BL155" i="1"/>
  <c r="AJ155" i="1"/>
  <c r="BL150" i="1"/>
  <c r="AJ150" i="1"/>
  <c r="BL159" i="1"/>
  <c r="AJ159" i="1"/>
  <c r="BL151" i="1"/>
  <c r="AJ151" i="1"/>
  <c r="BL153" i="1"/>
  <c r="AJ153" i="1"/>
  <c r="BL152" i="1"/>
  <c r="AJ152" i="1"/>
  <c r="BL156" i="1"/>
  <c r="CE86" i="1"/>
  <c r="BT822" i="1"/>
  <c r="CE128" i="1"/>
  <c r="CE141" i="1"/>
  <c r="CE139" i="1"/>
  <c r="CE131" i="1"/>
  <c r="CE126" i="1"/>
  <c r="CE142" i="1"/>
  <c r="CE117" i="1"/>
  <c r="CE132" i="1"/>
  <c r="CE116" i="1"/>
  <c r="CE114" i="1"/>
  <c r="CE123" i="1"/>
  <c r="CE149" i="1"/>
  <c r="CE144" i="1"/>
  <c r="CE111" i="1"/>
  <c r="CE129" i="1"/>
  <c r="CE122" i="1"/>
  <c r="CE121" i="1"/>
  <c r="CE135" i="1"/>
  <c r="CE99" i="1"/>
  <c r="CE107" i="1"/>
  <c r="CE94" i="1"/>
  <c r="CE103" i="1"/>
  <c r="CE89" i="1"/>
  <c r="FN13" i="1"/>
  <c r="FO13" i="1"/>
  <c r="CV13" i="1"/>
  <c r="FN15" i="1"/>
  <c r="FO15" i="1"/>
  <c r="CV15" i="1"/>
  <c r="FN11" i="1"/>
  <c r="CV11" i="1"/>
  <c r="FN16" i="1"/>
  <c r="CV16" i="1"/>
  <c r="BN14" i="1"/>
  <c r="FN17" i="1"/>
  <c r="FO17" i="1"/>
  <c r="CV17" i="1"/>
  <c r="FN12" i="1"/>
  <c r="FO12" i="1"/>
  <c r="CV12" i="1"/>
  <c r="FN14" i="1"/>
  <c r="FO14" i="1"/>
  <c r="FN18" i="1"/>
  <c r="FO18" i="1"/>
  <c r="CV18" i="1"/>
  <c r="BL86" i="1"/>
  <c r="AJ86" i="1"/>
  <c r="BL114" i="1"/>
  <c r="AJ114" i="1"/>
  <c r="BL110" i="1"/>
  <c r="AJ110" i="1"/>
  <c r="BL147" i="1"/>
  <c r="AJ147" i="1"/>
  <c r="BL143" i="1"/>
  <c r="AJ143" i="1"/>
  <c r="BL121" i="1"/>
  <c r="AJ121" i="1"/>
  <c r="BL148" i="1"/>
  <c r="AJ148" i="1"/>
  <c r="BL133" i="1"/>
  <c r="AJ133" i="1"/>
  <c r="BL132" i="1"/>
  <c r="AJ132" i="1"/>
  <c r="BL142" i="1"/>
  <c r="AJ142" i="1"/>
  <c r="BL125" i="1"/>
  <c r="AJ125" i="1"/>
  <c r="BL117" i="1"/>
  <c r="AJ117" i="1"/>
  <c r="BL141" i="1"/>
  <c r="AJ141" i="1"/>
  <c r="BL149" i="1"/>
  <c r="AJ149" i="1"/>
  <c r="BL136" i="1"/>
  <c r="AJ136" i="1"/>
  <c r="BL127" i="1"/>
  <c r="AJ127" i="1"/>
  <c r="BL120" i="1"/>
  <c r="AJ120" i="1"/>
  <c r="BL123" i="1"/>
  <c r="AJ123" i="1"/>
  <c r="BL111" i="1"/>
  <c r="AJ111" i="1"/>
  <c r="BL135" i="1"/>
  <c r="BL145" i="1"/>
  <c r="AJ145" i="1"/>
  <c r="BL138" i="1"/>
  <c r="AJ138" i="1"/>
  <c r="BL113" i="1"/>
  <c r="BL146" i="1"/>
  <c r="AJ146" i="1"/>
  <c r="BL144" i="1"/>
  <c r="AJ144" i="1"/>
  <c r="BL122" i="1"/>
  <c r="AJ122" i="1"/>
  <c r="BL131" i="1"/>
  <c r="AJ131" i="1"/>
  <c r="BL137" i="1"/>
  <c r="AJ137" i="1"/>
  <c r="BL124" i="1"/>
  <c r="AJ124" i="1"/>
  <c r="BL129" i="1"/>
  <c r="AJ129" i="1"/>
  <c r="BL134" i="1"/>
  <c r="AJ134" i="1"/>
  <c r="BL119" i="1"/>
  <c r="AJ119" i="1"/>
  <c r="BL128" i="1"/>
  <c r="AJ128" i="1"/>
  <c r="BL140" i="1"/>
  <c r="AJ140" i="1"/>
  <c r="BL112" i="1"/>
  <c r="AJ112" i="1"/>
  <c r="BL116" i="1"/>
  <c r="AJ116" i="1"/>
  <c r="BL118" i="1"/>
  <c r="AJ118" i="1"/>
  <c r="BL126" i="1"/>
  <c r="AJ126" i="1"/>
  <c r="BL115" i="1"/>
  <c r="AJ115" i="1"/>
  <c r="BL130" i="1"/>
  <c r="AJ130" i="1"/>
  <c r="BL139" i="1"/>
  <c r="AJ139" i="1"/>
  <c r="BL94" i="1"/>
  <c r="AJ94" i="1"/>
  <c r="BL104" i="1"/>
  <c r="AJ104" i="1"/>
  <c r="BL105" i="1"/>
  <c r="AJ105" i="1"/>
  <c r="BL98" i="1"/>
  <c r="AJ98" i="1"/>
  <c r="BL103" i="1"/>
  <c r="AJ103" i="1"/>
  <c r="BL107" i="1"/>
  <c r="AJ107" i="1"/>
  <c r="BL108" i="1"/>
  <c r="AJ108" i="1"/>
  <c r="BL102" i="1"/>
  <c r="AJ102" i="1"/>
  <c r="BL101" i="1"/>
  <c r="AJ101" i="1"/>
  <c r="BL95" i="1"/>
  <c r="AJ95" i="1"/>
  <c r="BL106" i="1"/>
  <c r="AJ106" i="1"/>
  <c r="BL100" i="1"/>
  <c r="AJ100" i="1"/>
  <c r="BL96" i="1"/>
  <c r="AJ96" i="1"/>
  <c r="BL109" i="1"/>
  <c r="AJ109" i="1"/>
  <c r="BL97" i="1"/>
  <c r="AJ97" i="1"/>
  <c r="BL99" i="1"/>
  <c r="AJ99" i="1"/>
  <c r="BL93" i="1"/>
  <c r="AJ93" i="1"/>
  <c r="BL90" i="1"/>
  <c r="AJ90" i="1"/>
  <c r="BL87" i="1"/>
  <c r="AJ87" i="1"/>
  <c r="BL88" i="1"/>
  <c r="AJ88" i="1"/>
  <c r="BL89" i="1"/>
  <c r="AJ89" i="1"/>
  <c r="BL92" i="1"/>
  <c r="BL85" i="1"/>
  <c r="AJ85" i="1"/>
  <c r="BL83" i="1"/>
  <c r="AJ83" i="1"/>
  <c r="BL82" i="1"/>
  <c r="AJ82" i="1"/>
  <c r="BL81" i="1"/>
  <c r="AJ81" i="1"/>
  <c r="BL84" i="1"/>
  <c r="AJ84" i="1"/>
  <c r="BL80" i="1"/>
  <c r="AJ80" i="1"/>
  <c r="CE82" i="1"/>
  <c r="CE85" i="1"/>
  <c r="CE80" i="1"/>
  <c r="CE84" i="1"/>
  <c r="BL78" i="1"/>
  <c r="AJ78" i="1"/>
  <c r="BL79" i="1"/>
  <c r="AJ79" i="1"/>
  <c r="CE78" i="1"/>
  <c r="CE18" i="1"/>
  <c r="GS12" i="1"/>
  <c r="CE12" i="1"/>
  <c r="BL17" i="1"/>
  <c r="CE13" i="1"/>
  <c r="CE11" i="1"/>
  <c r="BL77" i="1"/>
  <c r="AJ77" i="1"/>
  <c r="BL76" i="1"/>
  <c r="AJ76" i="1"/>
  <c r="BL75" i="1"/>
  <c r="CE76" i="1"/>
  <c r="CE64" i="1"/>
  <c r="CE66" i="1"/>
  <c r="CE69" i="1"/>
  <c r="CE71" i="1"/>
  <c r="CE52" i="1"/>
  <c r="CE61" i="1"/>
  <c r="CE72" i="1"/>
  <c r="CE65" i="1"/>
  <c r="CE54" i="1"/>
  <c r="CE56" i="1"/>
  <c r="CE67" i="1"/>
  <c r="CE60" i="1"/>
  <c r="CE36" i="1"/>
  <c r="CE30" i="1"/>
  <c r="CE41" i="1"/>
  <c r="CE44" i="1"/>
  <c r="CE26" i="1"/>
  <c r="CE33" i="1"/>
  <c r="CE47" i="1"/>
  <c r="CE46" i="1"/>
  <c r="CE28" i="1"/>
  <c r="CE49" i="1"/>
  <c r="CE27" i="1"/>
  <c r="CE31" i="1"/>
  <c r="CE42" i="1"/>
  <c r="CE48" i="1"/>
  <c r="CE24" i="1"/>
  <c r="CE37" i="1"/>
  <c r="CE19" i="1"/>
  <c r="CF17" i="1"/>
  <c r="BO12" i="1"/>
  <c r="DG12" i="1"/>
  <c r="CE15" i="1"/>
  <c r="CE16" i="1"/>
  <c r="BO17" i="1"/>
  <c r="DG17" i="1"/>
  <c r="BL70" i="1"/>
  <c r="BL64" i="1"/>
  <c r="BL63" i="1"/>
  <c r="BL61" i="1"/>
  <c r="BL60" i="1"/>
  <c r="BL65" i="1"/>
  <c r="BL57" i="1"/>
  <c r="BL74" i="1"/>
  <c r="BL56" i="1"/>
  <c r="BL73" i="1"/>
  <c r="BL62" i="1"/>
  <c r="BL59" i="1"/>
  <c r="BL69" i="1"/>
  <c r="AJ69" i="1"/>
  <c r="BL72" i="1"/>
  <c r="BL68" i="1"/>
  <c r="BL71" i="1"/>
  <c r="AJ71" i="1"/>
  <c r="BL66" i="1"/>
  <c r="BL55" i="1"/>
  <c r="BL58" i="1"/>
  <c r="BL67" i="1"/>
  <c r="HA19" i="1"/>
  <c r="HB19" i="1"/>
  <c r="HD19" i="1"/>
  <c r="HC19" i="1"/>
  <c r="HE19" i="1"/>
  <c r="HF19" i="1"/>
  <c r="GT13" i="1"/>
  <c r="GT18" i="1"/>
  <c r="BL54" i="1"/>
  <c r="AJ54" i="1"/>
  <c r="BL52" i="1"/>
  <c r="BL50" i="1"/>
  <c r="AJ50" i="1"/>
  <c r="BL53" i="1"/>
  <c r="AJ53" i="1"/>
  <c r="BL51" i="1"/>
  <c r="BL48" i="1"/>
  <c r="BL49" i="1"/>
  <c r="AJ49" i="1"/>
  <c r="GT14" i="1"/>
  <c r="GT17" i="1"/>
  <c r="GS14" i="1"/>
  <c r="GS18" i="1"/>
  <c r="BL32" i="1"/>
  <c r="BL47" i="1"/>
  <c r="BL44" i="1"/>
  <c r="BL45" i="1"/>
  <c r="BL33" i="1"/>
  <c r="BL41" i="1"/>
  <c r="AJ41" i="1"/>
  <c r="BL40" i="1"/>
  <c r="AJ40" i="1"/>
  <c r="BL34" i="1"/>
  <c r="BL43" i="1"/>
  <c r="BL37" i="1"/>
  <c r="BL46" i="1"/>
  <c r="AJ46" i="1"/>
  <c r="BL35" i="1"/>
  <c r="BL39" i="1"/>
  <c r="BL42" i="1"/>
  <c r="BL38" i="1"/>
  <c r="BL36" i="1"/>
  <c r="GS17" i="1"/>
  <c r="BO16" i="1"/>
  <c r="DG16" i="1"/>
  <c r="FX20" i="1"/>
  <c r="BO14" i="1"/>
  <c r="BL11" i="1"/>
  <c r="BO13" i="1"/>
  <c r="DG13" i="1"/>
  <c r="BL31" i="1"/>
  <c r="BL27" i="1"/>
  <c r="BL23" i="1"/>
  <c r="BL28" i="1"/>
  <c r="AJ28" i="1"/>
  <c r="BL30" i="1"/>
  <c r="AJ30" i="1"/>
  <c r="BL26" i="1"/>
  <c r="BL24" i="1"/>
  <c r="BL29" i="1"/>
  <c r="BL20" i="1"/>
  <c r="AJ20" i="1"/>
  <c r="BL21" i="1"/>
  <c r="BL19" i="1"/>
  <c r="BL22" i="1"/>
  <c r="BL13" i="1"/>
  <c r="BN13" i="1"/>
  <c r="AL13" i="1"/>
  <c r="BO15" i="1"/>
  <c r="DG15" i="1"/>
  <c r="BN18" i="1"/>
  <c r="AL18" i="1"/>
  <c r="BL18" i="1"/>
  <c r="BL15" i="1"/>
  <c r="AJ15" i="1"/>
  <c r="BN15" i="1"/>
  <c r="AL15" i="1"/>
  <c r="BL16" i="1"/>
  <c r="BO18" i="1"/>
  <c r="DG18" i="1"/>
  <c r="BL14" i="1"/>
  <c r="BL12" i="1"/>
  <c r="BN16" i="1"/>
  <c r="AL16" i="1"/>
  <c r="BN17" i="1"/>
  <c r="AL17" i="1"/>
  <c r="BO11" i="1"/>
  <c r="DG11" i="1"/>
  <c r="BN11" i="1"/>
  <c r="AL11" i="1"/>
  <c r="FV822" i="1"/>
  <c r="DP821" i="1"/>
  <c r="DQ821" i="1"/>
  <c r="DO821" i="1"/>
  <c r="DU821" i="1"/>
  <c r="DQ817" i="1"/>
  <c r="DO817" i="1"/>
  <c r="DU817" i="1"/>
  <c r="DP817" i="1"/>
  <c r="GB822" i="1"/>
  <c r="GF822" i="1"/>
  <c r="AP822" i="1"/>
  <c r="GC822" i="1"/>
  <c r="GI822" i="1"/>
  <c r="GA822" i="1"/>
  <c r="GD822" i="1"/>
  <c r="GG822" i="1"/>
  <c r="FJ822" i="1"/>
  <c r="FI822" i="1"/>
  <c r="FL822" i="1"/>
  <c r="FK822" i="1"/>
  <c r="AR822" i="1"/>
  <c r="DS822" i="1"/>
  <c r="DQ819" i="1"/>
  <c r="DU819" i="1"/>
  <c r="DO819" i="1"/>
  <c r="DP819" i="1"/>
  <c r="DU820" i="1"/>
  <c r="DO820" i="1"/>
  <c r="DP820" i="1"/>
  <c r="DQ820" i="1"/>
  <c r="CQ822" i="1"/>
  <c r="CP822" i="1"/>
  <c r="CG822" i="1"/>
  <c r="CO822" i="1"/>
  <c r="CN822" i="1"/>
  <c r="CK821" i="1"/>
  <c r="CZ821" i="1"/>
  <c r="CY821" i="1"/>
  <c r="CK820" i="1"/>
  <c r="CY820" i="1"/>
  <c r="CZ820" i="1"/>
  <c r="CK819" i="1"/>
  <c r="CY819" i="1"/>
  <c r="CZ819" i="1"/>
  <c r="CZ817" i="1"/>
  <c r="CY817" i="1"/>
  <c r="CK817" i="1"/>
  <c r="AI818" i="1"/>
  <c r="CF818" i="1"/>
  <c r="FW818" i="1"/>
  <c r="DY818" i="1"/>
  <c r="CE818" i="1"/>
  <c r="CO818" i="1"/>
  <c r="FG818" i="1"/>
  <c r="FV818" i="1"/>
  <c r="FW819" i="1"/>
  <c r="CD818" i="1"/>
  <c r="GO818" i="1"/>
  <c r="FV787" i="1"/>
  <c r="CB818" i="1"/>
  <c r="CP818" i="1"/>
  <c r="FH818" i="1"/>
  <c r="FL818" i="1"/>
  <c r="BT818" i="1"/>
  <c r="BV818" i="1"/>
  <c r="AT818" i="1"/>
  <c r="CI818" i="1"/>
  <c r="FF818" i="1"/>
  <c r="FV819" i="1"/>
  <c r="CH818" i="1"/>
  <c r="BR818" i="1"/>
  <c r="GF818" i="1"/>
  <c r="CJ818" i="1"/>
  <c r="CL818" i="1"/>
  <c r="CM818" i="1"/>
  <c r="FP818" i="1"/>
  <c r="DM818" i="1"/>
  <c r="CE819" i="1"/>
  <c r="CI819" i="1"/>
  <c r="DM819" i="1"/>
  <c r="CJ819" i="1"/>
  <c r="CH819" i="1"/>
  <c r="DY819" i="1"/>
  <c r="CN818" i="1"/>
  <c r="BR792" i="1"/>
  <c r="CF792" i="1"/>
  <c r="CC792" i="1"/>
  <c r="CD792" i="1"/>
  <c r="FG792" i="1"/>
  <c r="FH792" i="1"/>
  <c r="CB792" i="1"/>
  <c r="AI792" i="1"/>
  <c r="FF792" i="1"/>
  <c r="CL792" i="1"/>
  <c r="CM792" i="1"/>
  <c r="CE792" i="1"/>
  <c r="DO792" i="1"/>
  <c r="GO792" i="1"/>
  <c r="DU792" i="1"/>
  <c r="CJ792" i="1"/>
  <c r="DQ792" i="1"/>
  <c r="DP792" i="1"/>
  <c r="CK792" i="1"/>
  <c r="CZ792" i="1"/>
  <c r="CY792" i="1"/>
  <c r="BR803" i="1"/>
  <c r="GE803" i="1"/>
  <c r="FH803" i="1"/>
  <c r="CD803" i="1"/>
  <c r="CL803" i="1"/>
  <c r="CM803" i="1"/>
  <c r="FV804" i="1"/>
  <c r="CF803" i="1"/>
  <c r="FG803" i="1"/>
  <c r="CB803" i="1"/>
  <c r="AI803" i="1"/>
  <c r="FF803" i="1"/>
  <c r="CC803" i="1"/>
  <c r="CJ803" i="1"/>
  <c r="CE803" i="1"/>
  <c r="DO803" i="1"/>
  <c r="GO803" i="1"/>
  <c r="DU803" i="1"/>
  <c r="DQ803" i="1"/>
  <c r="DP803" i="1"/>
  <c r="CK803" i="1"/>
  <c r="CY803" i="1"/>
  <c r="CZ803" i="1"/>
  <c r="CC809" i="1"/>
  <c r="BR809" i="1"/>
  <c r="CE809" i="1"/>
  <c r="FG809" i="1"/>
  <c r="FV810" i="1"/>
  <c r="CL809" i="1"/>
  <c r="CM809" i="1"/>
  <c r="CF809" i="1"/>
  <c r="FF809" i="1"/>
  <c r="CD809" i="1"/>
  <c r="CB809" i="1"/>
  <c r="CJ809" i="1"/>
  <c r="AI809" i="1"/>
  <c r="FH809" i="1"/>
  <c r="DQ809" i="1"/>
  <c r="GO809" i="1"/>
  <c r="DU809" i="1"/>
  <c r="DO809" i="1"/>
  <c r="DP809" i="1"/>
  <c r="CI809" i="1"/>
  <c r="CB811" i="1"/>
  <c r="CE811" i="1"/>
  <c r="CC811" i="1"/>
  <c r="AI811" i="1"/>
  <c r="FV812" i="1"/>
  <c r="FF811" i="1"/>
  <c r="CL811" i="1"/>
  <c r="CM811" i="1"/>
  <c r="FH811" i="1"/>
  <c r="FG811" i="1"/>
  <c r="CF811" i="1"/>
  <c r="BR811" i="1"/>
  <c r="GE811" i="1"/>
  <c r="CD811" i="1"/>
  <c r="CK811" i="1"/>
  <c r="DU811" i="1"/>
  <c r="DO811" i="1"/>
  <c r="DQ811" i="1"/>
  <c r="DP811" i="1"/>
  <c r="GO811" i="1"/>
  <c r="CJ811" i="1"/>
  <c r="CZ811" i="1"/>
  <c r="CY811" i="1"/>
  <c r="FP794" i="1"/>
  <c r="FW795" i="1"/>
  <c r="AJ794" i="1"/>
  <c r="FW794" i="1"/>
  <c r="FW798" i="1"/>
  <c r="AJ797" i="1"/>
  <c r="FP797" i="1"/>
  <c r="FP804" i="1"/>
  <c r="FW805" i="1"/>
  <c r="AJ804" i="1"/>
  <c r="FP821" i="1"/>
  <c r="AJ821" i="1"/>
  <c r="AJ810" i="1"/>
  <c r="FW811" i="1"/>
  <c r="FP810" i="1"/>
  <c r="AI798" i="1"/>
  <c r="FV799" i="1"/>
  <c r="FF798" i="1"/>
  <c r="BR798" i="1"/>
  <c r="GE798" i="1"/>
  <c r="FH798" i="1"/>
  <c r="FG798" i="1"/>
  <c r="CL798" i="1"/>
  <c r="CM798" i="1"/>
  <c r="GO798" i="1"/>
  <c r="CC798" i="1"/>
  <c r="CB798" i="1"/>
  <c r="CE798" i="1"/>
  <c r="CF798" i="1"/>
  <c r="CD798" i="1"/>
  <c r="DQ798" i="1"/>
  <c r="DU798" i="1"/>
  <c r="CI798" i="1"/>
  <c r="DP798" i="1"/>
  <c r="DO798" i="1"/>
  <c r="CJ798" i="1"/>
  <c r="CE795" i="1"/>
  <c r="CB795" i="1"/>
  <c r="FF795" i="1"/>
  <c r="CF795" i="1"/>
  <c r="BR795" i="1"/>
  <c r="CC795" i="1"/>
  <c r="AI795" i="1"/>
  <c r="FG795" i="1"/>
  <c r="CL795" i="1"/>
  <c r="CM795" i="1"/>
  <c r="FH795" i="1"/>
  <c r="FV796" i="1"/>
  <c r="CD795" i="1"/>
  <c r="GO795" i="1"/>
  <c r="DO795" i="1"/>
  <c r="DQ795" i="1"/>
  <c r="DU795" i="1"/>
  <c r="CI795" i="1"/>
  <c r="CJ795" i="1"/>
  <c r="DP795" i="1"/>
  <c r="FV806" i="1"/>
  <c r="CL805" i="1"/>
  <c r="CM805" i="1"/>
  <c r="CI805" i="1"/>
  <c r="CD805" i="1"/>
  <c r="AI805" i="1"/>
  <c r="FG805" i="1"/>
  <c r="FH805" i="1"/>
  <c r="CE805" i="1"/>
  <c r="CB805" i="1"/>
  <c r="BR805" i="1"/>
  <c r="GE805" i="1"/>
  <c r="CC805" i="1"/>
  <c r="CF805" i="1"/>
  <c r="DP805" i="1"/>
  <c r="FF805" i="1"/>
  <c r="DQ805" i="1"/>
  <c r="GO805" i="1"/>
  <c r="DO805" i="1"/>
  <c r="DU805" i="1"/>
  <c r="CJ805" i="1"/>
  <c r="CE814" i="1"/>
  <c r="FV815" i="1"/>
  <c r="BR814" i="1"/>
  <c r="CB814" i="1"/>
  <c r="AI814" i="1"/>
  <c r="CC814" i="1"/>
  <c r="CD814" i="1"/>
  <c r="FH814" i="1"/>
  <c r="FG814" i="1"/>
  <c r="CL814" i="1"/>
  <c r="CM814" i="1"/>
  <c r="CF814" i="1"/>
  <c r="CJ814" i="1"/>
  <c r="FF814" i="1"/>
  <c r="DO814" i="1"/>
  <c r="DU814" i="1"/>
  <c r="CI814" i="1"/>
  <c r="DQ814" i="1"/>
  <c r="GO814" i="1"/>
  <c r="DP814" i="1"/>
  <c r="FW788" i="1"/>
  <c r="AJ787" i="1"/>
  <c r="FP787" i="1"/>
  <c r="FP798" i="1"/>
  <c r="AJ798" i="1"/>
  <c r="FW799" i="1"/>
  <c r="FP806" i="1"/>
  <c r="AJ806" i="1"/>
  <c r="FW807" i="1"/>
  <c r="AJ819" i="1"/>
  <c r="FP819" i="1"/>
  <c r="FW820" i="1"/>
  <c r="FP808" i="1"/>
  <c r="AJ808" i="1"/>
  <c r="FW809" i="1"/>
  <c r="CF789" i="1"/>
  <c r="CB789" i="1"/>
  <c r="CC789" i="1"/>
  <c r="CE789" i="1"/>
  <c r="AI789" i="1"/>
  <c r="FV790" i="1"/>
  <c r="FH789" i="1"/>
  <c r="CD789" i="1"/>
  <c r="CL789" i="1"/>
  <c r="CM789" i="1"/>
  <c r="CK789" i="1"/>
  <c r="FF789" i="1"/>
  <c r="BR789" i="1"/>
  <c r="GE789" i="1"/>
  <c r="FG789" i="1"/>
  <c r="CZ789" i="1"/>
  <c r="GO789" i="1"/>
  <c r="CY789" i="1"/>
  <c r="CH789" i="1"/>
  <c r="DM789" i="1"/>
  <c r="DY789" i="1"/>
  <c r="CE788" i="1"/>
  <c r="CL788" i="1"/>
  <c r="CM788" i="1"/>
  <c r="CC788" i="1"/>
  <c r="FV789" i="1"/>
  <c r="AI788" i="1"/>
  <c r="FH788" i="1"/>
  <c r="CF788" i="1"/>
  <c r="FG788" i="1"/>
  <c r="BR788" i="1"/>
  <c r="CB788" i="1"/>
  <c r="FF788" i="1"/>
  <c r="CD788" i="1"/>
  <c r="DO788" i="1"/>
  <c r="GO788" i="1"/>
  <c r="DU788" i="1"/>
  <c r="CI788" i="1"/>
  <c r="DP788" i="1"/>
  <c r="CJ788" i="1"/>
  <c r="DQ788" i="1"/>
  <c r="CD804" i="1"/>
  <c r="FV805" i="1"/>
  <c r="FG804" i="1"/>
  <c r="CF804" i="1"/>
  <c r="BR804" i="1"/>
  <c r="GE804" i="1"/>
  <c r="AI804" i="1"/>
  <c r="FF804" i="1"/>
  <c r="CE804" i="1"/>
  <c r="CL804" i="1"/>
  <c r="CM804" i="1"/>
  <c r="CB804" i="1"/>
  <c r="CC804" i="1"/>
  <c r="FH804" i="1"/>
  <c r="CI804" i="1"/>
  <c r="DO804" i="1"/>
  <c r="CJ804" i="1"/>
  <c r="DQ804" i="1"/>
  <c r="DP804" i="1"/>
  <c r="GO804" i="1"/>
  <c r="DU804" i="1"/>
  <c r="CD817" i="1"/>
  <c r="CC817" i="1"/>
  <c r="CF817" i="1"/>
  <c r="BR817" i="1"/>
  <c r="AI817" i="1"/>
  <c r="CB817" i="1"/>
  <c r="FG817" i="1"/>
  <c r="CE817" i="1"/>
  <c r="CL817" i="1"/>
  <c r="CM817" i="1"/>
  <c r="FH817" i="1"/>
  <c r="FF817" i="1"/>
  <c r="DY817" i="1"/>
  <c r="CI817" i="1"/>
  <c r="DM817" i="1"/>
  <c r="CJ817" i="1"/>
  <c r="GO817" i="1"/>
  <c r="CH817" i="1"/>
  <c r="BK1169" i="1"/>
  <c r="FO792" i="1"/>
  <c r="AJ792" i="1"/>
  <c r="FP792" i="1"/>
  <c r="AJ799" i="1"/>
  <c r="FP799" i="1"/>
  <c r="FW800" i="1"/>
  <c r="AJ817" i="1"/>
  <c r="FP817" i="1"/>
  <c r="FW816" i="1"/>
  <c r="FP815" i="1"/>
  <c r="AJ815" i="1"/>
  <c r="FV788" i="1"/>
  <c r="BR787" i="1"/>
  <c r="GE787" i="1"/>
  <c r="FG787" i="1"/>
  <c r="CC787" i="1"/>
  <c r="FF787" i="1"/>
  <c r="CL787" i="1"/>
  <c r="CM787" i="1"/>
  <c r="AI787" i="1"/>
  <c r="FH787" i="1"/>
  <c r="CB787" i="1"/>
  <c r="CF787" i="1"/>
  <c r="CD787" i="1"/>
  <c r="CE787" i="1"/>
  <c r="CK787" i="1"/>
  <c r="CZ787" i="1"/>
  <c r="DM787" i="1"/>
  <c r="CJ787" i="1"/>
  <c r="GO787" i="1"/>
  <c r="CH787" i="1"/>
  <c r="CY787" i="1"/>
  <c r="DY787" i="1"/>
  <c r="CD791" i="1"/>
  <c r="BR791" i="1"/>
  <c r="GE791" i="1"/>
  <c r="CC791" i="1"/>
  <c r="CE791" i="1"/>
  <c r="FH791" i="1"/>
  <c r="CB791" i="1"/>
  <c r="FG791" i="1"/>
  <c r="FF791" i="1"/>
  <c r="CF791" i="1"/>
  <c r="CL791" i="1"/>
  <c r="CM791" i="1"/>
  <c r="AI791" i="1"/>
  <c r="FV792" i="1"/>
  <c r="CJ791" i="1"/>
  <c r="DP791" i="1"/>
  <c r="CI791" i="1"/>
  <c r="DO791" i="1"/>
  <c r="GO791" i="1"/>
  <c r="DU791" i="1"/>
  <c r="DQ791" i="1"/>
  <c r="CF799" i="1"/>
  <c r="FG799" i="1"/>
  <c r="FF799" i="1"/>
  <c r="CC799" i="1"/>
  <c r="CD799" i="1"/>
  <c r="DQ799" i="1"/>
  <c r="BR799" i="1"/>
  <c r="GE799" i="1"/>
  <c r="CL799" i="1"/>
  <c r="CM799" i="1"/>
  <c r="CB799" i="1"/>
  <c r="DP799" i="1"/>
  <c r="CE799" i="1"/>
  <c r="AI799" i="1"/>
  <c r="DO799" i="1"/>
  <c r="FH799" i="1"/>
  <c r="CJ799" i="1"/>
  <c r="DU799" i="1"/>
  <c r="FV800" i="1"/>
  <c r="GO799" i="1"/>
  <c r="CI799" i="1"/>
  <c r="CC813" i="1"/>
  <c r="CE813" i="1"/>
  <c r="AI813" i="1"/>
  <c r="CF813" i="1"/>
  <c r="CL813" i="1"/>
  <c r="CM813" i="1"/>
  <c r="FF813" i="1"/>
  <c r="BR813" i="1"/>
  <c r="CB813" i="1"/>
  <c r="FH813" i="1"/>
  <c r="FV814" i="1"/>
  <c r="GO813" i="1"/>
  <c r="FG813" i="1"/>
  <c r="CD813" i="1"/>
  <c r="DP813" i="1"/>
  <c r="GE813" i="1"/>
  <c r="CJ813" i="1"/>
  <c r="DO813" i="1"/>
  <c r="CI813" i="1"/>
  <c r="DQ813" i="1"/>
  <c r="DU813" i="1"/>
  <c r="CD821" i="1"/>
  <c r="CL821" i="1"/>
  <c r="CM821" i="1"/>
  <c r="FH821" i="1"/>
  <c r="FF821" i="1"/>
  <c r="CB821" i="1"/>
  <c r="CF821" i="1"/>
  <c r="CE821" i="1"/>
  <c r="FG821" i="1"/>
  <c r="GO821" i="1"/>
  <c r="AI821" i="1"/>
  <c r="BR821" i="1"/>
  <c r="GE821" i="1"/>
  <c r="CC821" i="1"/>
  <c r="CH821" i="1"/>
  <c r="CI821" i="1"/>
  <c r="DM821" i="1"/>
  <c r="CJ821" i="1"/>
  <c r="DY821" i="1"/>
  <c r="AJ788" i="1"/>
  <c r="FP788" i="1"/>
  <c r="FW789" i="1"/>
  <c r="FP801" i="1"/>
  <c r="AJ801" i="1"/>
  <c r="FW802" i="1"/>
  <c r="FW821" i="1"/>
  <c r="FP820" i="1"/>
  <c r="AJ820" i="1"/>
  <c r="FW813" i="1"/>
  <c r="FP812" i="1"/>
  <c r="AJ812" i="1"/>
  <c r="CF797" i="1"/>
  <c r="FH797" i="1"/>
  <c r="CE797" i="1"/>
  <c r="CB797" i="1"/>
  <c r="AI797" i="1"/>
  <c r="FV798" i="1"/>
  <c r="FF797" i="1"/>
  <c r="CD797" i="1"/>
  <c r="BR797" i="1"/>
  <c r="GE797" i="1"/>
  <c r="FG797" i="1"/>
  <c r="CC797" i="1"/>
  <c r="CL797" i="1"/>
  <c r="CM797" i="1"/>
  <c r="GO797" i="1"/>
  <c r="DU797" i="1"/>
  <c r="CI797" i="1"/>
  <c r="DQ797" i="1"/>
  <c r="DP797" i="1"/>
  <c r="DO797" i="1"/>
  <c r="CJ797" i="1"/>
  <c r="CC800" i="1"/>
  <c r="CI800" i="1"/>
  <c r="CB800" i="1"/>
  <c r="CE800" i="1"/>
  <c r="FG800" i="1"/>
  <c r="FV801" i="1"/>
  <c r="CF800" i="1"/>
  <c r="CD800" i="1"/>
  <c r="BR800" i="1"/>
  <c r="GE800" i="1"/>
  <c r="FH800" i="1"/>
  <c r="AI800" i="1"/>
  <c r="FF800" i="1"/>
  <c r="CL800" i="1"/>
  <c r="CM800" i="1"/>
  <c r="GO800" i="1"/>
  <c r="CH800" i="1"/>
  <c r="CJ800" i="1"/>
  <c r="DM800" i="1"/>
  <c r="CB807" i="1"/>
  <c r="CF807" i="1"/>
  <c r="CL807" i="1"/>
  <c r="CM807" i="1"/>
  <c r="FG807" i="1"/>
  <c r="FF807" i="1"/>
  <c r="AI807" i="1"/>
  <c r="CD807" i="1"/>
  <c r="BR807" i="1"/>
  <c r="CJ807" i="1"/>
  <c r="CE807" i="1"/>
  <c r="FV808" i="1"/>
  <c r="FH807" i="1"/>
  <c r="CC807" i="1"/>
  <c r="DU807" i="1"/>
  <c r="DP807" i="1"/>
  <c r="DQ807" i="1"/>
  <c r="GO807" i="1"/>
  <c r="CI807" i="1"/>
  <c r="DO807" i="1"/>
  <c r="CF812" i="1"/>
  <c r="CE812" i="1"/>
  <c r="AI812" i="1"/>
  <c r="FV813" i="1"/>
  <c r="FH812" i="1"/>
  <c r="BR812" i="1"/>
  <c r="GE812" i="1"/>
  <c r="CD812" i="1"/>
  <c r="CL812" i="1"/>
  <c r="CM812" i="1"/>
  <c r="CB812" i="1"/>
  <c r="CC812" i="1"/>
  <c r="FG812" i="1"/>
  <c r="GO812" i="1"/>
  <c r="FF812" i="1"/>
  <c r="DU812" i="1"/>
  <c r="CI812" i="1"/>
  <c r="DP812" i="1"/>
  <c r="DQ812" i="1"/>
  <c r="DO812" i="1"/>
  <c r="CJ812" i="1"/>
  <c r="BK1167" i="1"/>
  <c r="BK1168" i="1"/>
  <c r="FP789" i="1"/>
  <c r="AJ789" i="1"/>
  <c r="FW790" i="1"/>
  <c r="AJ800" i="1"/>
  <c r="FP800" i="1"/>
  <c r="FW801" i="1"/>
  <c r="AJ809" i="1"/>
  <c r="FP809" i="1"/>
  <c r="FW810" i="1"/>
  <c r="FP807" i="1"/>
  <c r="AJ807" i="1"/>
  <c r="FW808" i="1"/>
  <c r="CD796" i="1"/>
  <c r="CB796" i="1"/>
  <c r="FF796" i="1"/>
  <c r="FV797" i="1"/>
  <c r="FG796" i="1"/>
  <c r="BR796" i="1"/>
  <c r="GE796" i="1"/>
  <c r="CE796" i="1"/>
  <c r="FH796" i="1"/>
  <c r="AI796" i="1"/>
  <c r="CC796" i="1"/>
  <c r="CL796" i="1"/>
  <c r="CM796" i="1"/>
  <c r="CF796" i="1"/>
  <c r="CJ796" i="1"/>
  <c r="DO796" i="1"/>
  <c r="CI796" i="1"/>
  <c r="DU796" i="1"/>
  <c r="DQ796" i="1"/>
  <c r="DP796" i="1"/>
  <c r="GO796" i="1"/>
  <c r="FG806" i="1"/>
  <c r="FF806" i="1"/>
  <c r="FV807" i="1"/>
  <c r="GO806" i="1"/>
  <c r="AI806" i="1"/>
  <c r="BR806" i="1"/>
  <c r="GE806" i="1"/>
  <c r="CL806" i="1"/>
  <c r="CM806" i="1"/>
  <c r="FH806" i="1"/>
  <c r="CC806" i="1"/>
  <c r="CD806" i="1"/>
  <c r="CE806" i="1"/>
  <c r="CB806" i="1"/>
  <c r="CF806" i="1"/>
  <c r="CI806" i="1"/>
  <c r="CJ806" i="1"/>
  <c r="DM806" i="1"/>
  <c r="CH806" i="1"/>
  <c r="DY806" i="1"/>
  <c r="CC816" i="1"/>
  <c r="CB816" i="1"/>
  <c r="CE816" i="1"/>
  <c r="CL816" i="1"/>
  <c r="CM816" i="1"/>
  <c r="FV817" i="1"/>
  <c r="CD816" i="1"/>
  <c r="BR816" i="1"/>
  <c r="GE816" i="1"/>
  <c r="FG816" i="1"/>
  <c r="FF816" i="1"/>
  <c r="AI816" i="1"/>
  <c r="CF816" i="1"/>
  <c r="FH816" i="1"/>
  <c r="CK816" i="1"/>
  <c r="DU816" i="1"/>
  <c r="DO816" i="1"/>
  <c r="DP816" i="1"/>
  <c r="DQ816" i="1"/>
  <c r="CZ816" i="1"/>
  <c r="CY816" i="1"/>
  <c r="GO816" i="1"/>
  <c r="CJ816" i="1"/>
  <c r="CD810" i="1"/>
  <c r="CB810" i="1"/>
  <c r="AI810" i="1"/>
  <c r="FV811" i="1"/>
  <c r="CE810" i="1"/>
  <c r="CF810" i="1"/>
  <c r="FH810" i="1"/>
  <c r="FG810" i="1"/>
  <c r="CL810" i="1"/>
  <c r="CM810" i="1"/>
  <c r="FF810" i="1"/>
  <c r="CC810" i="1"/>
  <c r="BR810" i="1"/>
  <c r="GE810" i="1"/>
  <c r="DO810" i="1"/>
  <c r="DQ810" i="1"/>
  <c r="DP810" i="1"/>
  <c r="CJ810" i="1"/>
  <c r="GO810" i="1"/>
  <c r="CI810" i="1"/>
  <c r="DU810" i="1"/>
  <c r="AJ791" i="1"/>
  <c r="FP791" i="1"/>
  <c r="FO791" i="1"/>
  <c r="FW792" i="1"/>
  <c r="FW804" i="1"/>
  <c r="FP803" i="1"/>
  <c r="AJ803" i="1"/>
  <c r="FP816" i="1"/>
  <c r="FW817" i="1"/>
  <c r="AJ816" i="1"/>
  <c r="FP813" i="1"/>
  <c r="FW814" i="1"/>
  <c r="AJ813" i="1"/>
  <c r="BT820" i="1"/>
  <c r="BT817" i="1"/>
  <c r="BT807" i="1"/>
  <c r="BT812" i="1"/>
  <c r="BT816" i="1"/>
  <c r="BT821" i="1"/>
  <c r="BT813" i="1"/>
  <c r="BT808" i="1"/>
  <c r="BT815" i="1"/>
  <c r="AR815" i="1"/>
  <c r="BT810" i="1"/>
  <c r="BT811" i="1"/>
  <c r="BT819" i="1"/>
  <c r="BT809" i="1"/>
  <c r="BT814" i="1"/>
  <c r="BT805" i="1"/>
  <c r="BT803" i="1"/>
  <c r="BT804" i="1"/>
  <c r="BT800" i="1"/>
  <c r="AR800" i="1"/>
  <c r="BT799" i="1"/>
  <c r="BT806" i="1"/>
  <c r="AR806" i="1"/>
  <c r="BT802" i="1"/>
  <c r="AR802" i="1"/>
  <c r="BT801" i="1"/>
  <c r="BT792" i="1"/>
  <c r="BT790" i="1"/>
  <c r="BT791" i="1"/>
  <c r="BT796" i="1"/>
  <c r="BT794" i="1"/>
  <c r="AR794" i="1"/>
  <c r="BT788" i="1"/>
  <c r="BT798" i="1"/>
  <c r="BT789" i="1"/>
  <c r="AR789" i="1"/>
  <c r="BT795" i="1"/>
  <c r="BT797" i="1"/>
  <c r="BT787" i="1"/>
  <c r="AR787" i="1"/>
  <c r="BV819" i="1"/>
  <c r="AT819" i="1"/>
  <c r="BV807" i="1"/>
  <c r="AT807" i="1"/>
  <c r="BV814" i="1"/>
  <c r="AT814" i="1"/>
  <c r="BV811" i="1"/>
  <c r="AT811" i="1"/>
  <c r="BV808" i="1"/>
  <c r="AT808" i="1"/>
  <c r="BV820" i="1"/>
  <c r="AT820" i="1"/>
  <c r="BV816" i="1"/>
  <c r="AT816" i="1"/>
  <c r="BV810" i="1"/>
  <c r="AT810" i="1"/>
  <c r="BV809" i="1"/>
  <c r="AT809" i="1"/>
  <c r="BV815" i="1"/>
  <c r="AT815" i="1"/>
  <c r="BV812" i="1"/>
  <c r="AT812" i="1"/>
  <c r="BV817" i="1"/>
  <c r="AT817" i="1"/>
  <c r="BV821" i="1"/>
  <c r="AT821" i="1"/>
  <c r="BV813" i="1"/>
  <c r="AT813" i="1"/>
  <c r="BV806" i="1"/>
  <c r="AT806" i="1"/>
  <c r="BV803" i="1"/>
  <c r="AT803" i="1"/>
  <c r="BV799" i="1"/>
  <c r="AT799" i="1"/>
  <c r="BV805" i="1"/>
  <c r="AT805" i="1"/>
  <c r="BV804" i="1"/>
  <c r="AT804" i="1"/>
  <c r="BV800" i="1"/>
  <c r="AT800" i="1"/>
  <c r="BV802" i="1"/>
  <c r="AT802" i="1"/>
  <c r="BV801" i="1"/>
  <c r="AT801" i="1"/>
  <c r="BV791" i="1"/>
  <c r="AT791" i="1"/>
  <c r="BV789" i="1"/>
  <c r="AT789" i="1"/>
  <c r="BV792" i="1"/>
  <c r="AT792" i="1"/>
  <c r="BV797" i="1"/>
  <c r="AT797" i="1"/>
  <c r="BV796" i="1"/>
  <c r="AT796" i="1"/>
  <c r="BV794" i="1"/>
  <c r="AT794" i="1"/>
  <c r="BV795" i="1"/>
  <c r="AT795" i="1"/>
  <c r="BV790" i="1"/>
  <c r="AT790" i="1"/>
  <c r="BV788" i="1"/>
  <c r="AT788" i="1"/>
  <c r="BV798" i="1"/>
  <c r="AT798" i="1"/>
  <c r="BV787" i="1"/>
  <c r="AT787" i="1"/>
  <c r="CL790" i="1"/>
  <c r="CM790" i="1"/>
  <c r="CF790" i="1"/>
  <c r="AI790" i="1"/>
  <c r="FF790" i="1"/>
  <c r="BR790" i="1"/>
  <c r="GE790" i="1"/>
  <c r="CB790" i="1"/>
  <c r="CD790" i="1"/>
  <c r="CC790" i="1"/>
  <c r="FV791" i="1"/>
  <c r="FH790" i="1"/>
  <c r="CE790" i="1"/>
  <c r="FG790" i="1"/>
  <c r="CJ790" i="1"/>
  <c r="DQ790" i="1"/>
  <c r="GO790" i="1"/>
  <c r="DP790" i="1"/>
  <c r="CI790" i="1"/>
  <c r="DO790" i="1"/>
  <c r="DU790" i="1"/>
  <c r="CF801" i="1"/>
  <c r="CE801" i="1"/>
  <c r="CC801" i="1"/>
  <c r="CB801" i="1"/>
  <c r="AI801" i="1"/>
  <c r="CD801" i="1"/>
  <c r="FH801" i="1"/>
  <c r="BR801" i="1"/>
  <c r="GE801" i="1"/>
  <c r="CL801" i="1"/>
  <c r="CM801" i="1"/>
  <c r="FV802" i="1"/>
  <c r="FG801" i="1"/>
  <c r="FF801" i="1"/>
  <c r="DO801" i="1"/>
  <c r="CK801" i="1"/>
  <c r="CJ801" i="1"/>
  <c r="DQ801" i="1"/>
  <c r="DP801" i="1"/>
  <c r="DU801" i="1"/>
  <c r="GO801" i="1"/>
  <c r="CY801" i="1"/>
  <c r="CZ801" i="1"/>
  <c r="CB815" i="1"/>
  <c r="CD815" i="1"/>
  <c r="FV816" i="1"/>
  <c r="FF815" i="1"/>
  <c r="CF815" i="1"/>
  <c r="BR815" i="1"/>
  <c r="GE815" i="1"/>
  <c r="FG815" i="1"/>
  <c r="AI815" i="1"/>
  <c r="CE815" i="1"/>
  <c r="CC815" i="1"/>
  <c r="CL815" i="1"/>
  <c r="CM815" i="1"/>
  <c r="DM815" i="1"/>
  <c r="FH815" i="1"/>
  <c r="CI815" i="1"/>
  <c r="CH815" i="1"/>
  <c r="CJ815" i="1"/>
  <c r="GO815" i="1"/>
  <c r="CF819" i="1"/>
  <c r="FF819" i="1"/>
  <c r="CD819" i="1"/>
  <c r="FV820" i="1"/>
  <c r="CL819" i="1"/>
  <c r="CM819" i="1"/>
  <c r="FG819" i="1"/>
  <c r="AI819" i="1"/>
  <c r="BR819" i="1"/>
  <c r="GE819" i="1"/>
  <c r="CC819" i="1"/>
  <c r="FH819" i="1"/>
  <c r="CB819" i="1"/>
  <c r="GO819" i="1"/>
  <c r="AJ796" i="1"/>
  <c r="FW797" i="1"/>
  <c r="FP796" i="1"/>
  <c r="FW803" i="1"/>
  <c r="AJ802" i="1"/>
  <c r="FP802" i="1"/>
  <c r="FP811" i="1"/>
  <c r="FW812" i="1"/>
  <c r="AJ811" i="1"/>
  <c r="FP814" i="1"/>
  <c r="FW815" i="1"/>
  <c r="AJ814" i="1"/>
  <c r="FW787" i="1"/>
  <c r="CE794" i="1"/>
  <c r="CC794" i="1"/>
  <c r="CD794" i="1"/>
  <c r="FH794" i="1"/>
  <c r="CB794" i="1"/>
  <c r="BR794" i="1"/>
  <c r="FV794" i="1"/>
  <c r="CL794" i="1"/>
  <c r="CM794" i="1"/>
  <c r="FF794" i="1"/>
  <c r="FG794" i="1"/>
  <c r="GO794" i="1"/>
  <c r="CF794" i="1"/>
  <c r="FV795" i="1"/>
  <c r="AI794" i="1"/>
  <c r="CH794" i="1"/>
  <c r="CI794" i="1"/>
  <c r="DM794" i="1"/>
  <c r="CF802" i="1"/>
  <c r="FV803" i="1"/>
  <c r="FF802" i="1"/>
  <c r="CJ802" i="1"/>
  <c r="BR802" i="1"/>
  <c r="GE802" i="1"/>
  <c r="AI802" i="1"/>
  <c r="CD802" i="1"/>
  <c r="CE802" i="1"/>
  <c r="FG802" i="1"/>
  <c r="CL802" i="1"/>
  <c r="CM802" i="1"/>
  <c r="CC802" i="1"/>
  <c r="FH802" i="1"/>
  <c r="CB802" i="1"/>
  <c r="CI802" i="1"/>
  <c r="DM802" i="1"/>
  <c r="CH802" i="1"/>
  <c r="GO802" i="1"/>
  <c r="CC808" i="1"/>
  <c r="CD808" i="1"/>
  <c r="CL808" i="1"/>
  <c r="CM808" i="1"/>
  <c r="FH808" i="1"/>
  <c r="FG808" i="1"/>
  <c r="FF808" i="1"/>
  <c r="CB808" i="1"/>
  <c r="CE808" i="1"/>
  <c r="FV809" i="1"/>
  <c r="BR808" i="1"/>
  <c r="GE808" i="1"/>
  <c r="AI808" i="1"/>
  <c r="CF808" i="1"/>
  <c r="GO808" i="1"/>
  <c r="DO808" i="1"/>
  <c r="CJ808" i="1"/>
  <c r="DQ808" i="1"/>
  <c r="DP808" i="1"/>
  <c r="CI808" i="1"/>
  <c r="DU808" i="1"/>
  <c r="CE820" i="1"/>
  <c r="CF820" i="1"/>
  <c r="CB820" i="1"/>
  <c r="AI820" i="1"/>
  <c r="CL820" i="1"/>
  <c r="CM820" i="1"/>
  <c r="CC820" i="1"/>
  <c r="FH820" i="1"/>
  <c r="CD820" i="1"/>
  <c r="FV821" i="1"/>
  <c r="BR820" i="1"/>
  <c r="GE820" i="1"/>
  <c r="FG820" i="1"/>
  <c r="GO820" i="1"/>
  <c r="FF820" i="1"/>
  <c r="CI820" i="1"/>
  <c r="CJ820" i="1"/>
  <c r="CH820" i="1"/>
  <c r="DM820" i="1"/>
  <c r="DY820" i="1"/>
  <c r="FO795" i="1"/>
  <c r="AJ795" i="1"/>
  <c r="FW796" i="1"/>
  <c r="FP795" i="1"/>
  <c r="FP790" i="1"/>
  <c r="FW791" i="1"/>
  <c r="AJ790" i="1"/>
  <c r="FW806" i="1"/>
  <c r="FP805" i="1"/>
  <c r="AJ805" i="1"/>
  <c r="CB755" i="1"/>
  <c r="FG755" i="1"/>
  <c r="FF755" i="1"/>
  <c r="CD755" i="1"/>
  <c r="CE755" i="1"/>
  <c r="BR755" i="1"/>
  <c r="GE755" i="1"/>
  <c r="FV756" i="1"/>
  <c r="AI755" i="1"/>
  <c r="CC755" i="1"/>
  <c r="CF755" i="1"/>
  <c r="FH755" i="1"/>
  <c r="CL755" i="1"/>
  <c r="CM755" i="1"/>
  <c r="DU755" i="1"/>
  <c r="GO755" i="1"/>
  <c r="CI755" i="1"/>
  <c r="DQ755" i="1"/>
  <c r="CJ755" i="1"/>
  <c r="DO755" i="1"/>
  <c r="DP755" i="1"/>
  <c r="FV775" i="1"/>
  <c r="FG774" i="1"/>
  <c r="BR774" i="1"/>
  <c r="GE774" i="1"/>
  <c r="CL774" i="1"/>
  <c r="CM774" i="1"/>
  <c r="FF774" i="1"/>
  <c r="FH774" i="1"/>
  <c r="AI774" i="1"/>
  <c r="GO774" i="1"/>
  <c r="CF774" i="1"/>
  <c r="CE774" i="1"/>
  <c r="CD774" i="1"/>
  <c r="CB774" i="1"/>
  <c r="CC774" i="1"/>
  <c r="DO774" i="1"/>
  <c r="CI774" i="1"/>
  <c r="CJ774" i="1"/>
  <c r="DU774" i="1"/>
  <c r="DP774" i="1"/>
  <c r="DQ774" i="1"/>
  <c r="CC766" i="1"/>
  <c r="BR766" i="1"/>
  <c r="GE766" i="1"/>
  <c r="AI766" i="1"/>
  <c r="FV767" i="1"/>
  <c r="CF766" i="1"/>
  <c r="CE766" i="1"/>
  <c r="CL766" i="1"/>
  <c r="CM766" i="1"/>
  <c r="FH766" i="1"/>
  <c r="FG766" i="1"/>
  <c r="CB766" i="1"/>
  <c r="FF766" i="1"/>
  <c r="CD766" i="1"/>
  <c r="DO766" i="1"/>
  <c r="DU766" i="1"/>
  <c r="DQ766" i="1"/>
  <c r="CI766" i="1"/>
  <c r="GO766" i="1"/>
  <c r="CJ766" i="1"/>
  <c r="DP766" i="1"/>
  <c r="CF782" i="1"/>
  <c r="CB782" i="1"/>
  <c r="CC782" i="1"/>
  <c r="FF782" i="1"/>
  <c r="GO782" i="1"/>
  <c r="CE782" i="1"/>
  <c r="AI782" i="1"/>
  <c r="CL782" i="1"/>
  <c r="CM782" i="1"/>
  <c r="CD782" i="1"/>
  <c r="BR782" i="1"/>
  <c r="GE782" i="1"/>
  <c r="FH782" i="1"/>
  <c r="FG782" i="1"/>
  <c r="FV783" i="1"/>
  <c r="CI782" i="1"/>
  <c r="CJ782" i="1"/>
  <c r="DQ782" i="1"/>
  <c r="DO782" i="1"/>
  <c r="DU782" i="1"/>
  <c r="DP782" i="1"/>
  <c r="FP762" i="1"/>
  <c r="AJ762" i="1"/>
  <c r="FW763" i="1"/>
  <c r="AJ755" i="1"/>
  <c r="FW756" i="1"/>
  <c r="FP755" i="1"/>
  <c r="FW769" i="1"/>
  <c r="FP768" i="1"/>
  <c r="AJ768" i="1"/>
  <c r="AJ777" i="1"/>
  <c r="FP777" i="1"/>
  <c r="FW778" i="1"/>
  <c r="FP786" i="1"/>
  <c r="AJ786" i="1"/>
  <c r="CE761" i="1"/>
  <c r="FV762" i="1"/>
  <c r="FF761" i="1"/>
  <c r="CC761" i="1"/>
  <c r="CD761" i="1"/>
  <c r="BR761" i="1"/>
  <c r="CL761" i="1"/>
  <c r="CM761" i="1"/>
  <c r="FH761" i="1"/>
  <c r="AI761" i="1"/>
  <c r="CB761" i="1"/>
  <c r="CF761" i="1"/>
  <c r="FG761" i="1"/>
  <c r="CI761" i="1"/>
  <c r="CJ761" i="1"/>
  <c r="DM761" i="1"/>
  <c r="CH761" i="1"/>
  <c r="GO761" i="1"/>
  <c r="CB767" i="1"/>
  <c r="CD767" i="1"/>
  <c r="CF767" i="1"/>
  <c r="AI767" i="1"/>
  <c r="BR767" i="1"/>
  <c r="CE767" i="1"/>
  <c r="CC767" i="1"/>
  <c r="CL767" i="1"/>
  <c r="CM767" i="1"/>
  <c r="FH767" i="1"/>
  <c r="FV768" i="1"/>
  <c r="FG767" i="1"/>
  <c r="GO767" i="1"/>
  <c r="CI767" i="1"/>
  <c r="FF767" i="1"/>
  <c r="CJ767" i="1"/>
  <c r="DM767" i="1"/>
  <c r="CH767" i="1"/>
  <c r="CC769" i="1"/>
  <c r="CD769" i="1"/>
  <c r="CE769" i="1"/>
  <c r="FH769" i="1"/>
  <c r="AI769" i="1"/>
  <c r="BR769" i="1"/>
  <c r="CL769" i="1"/>
  <c r="CM769" i="1"/>
  <c r="CB769" i="1"/>
  <c r="FV770" i="1"/>
  <c r="FG769" i="1"/>
  <c r="FF769" i="1"/>
  <c r="CF769" i="1"/>
  <c r="CI769" i="1"/>
  <c r="GE769" i="1"/>
  <c r="DP769" i="1"/>
  <c r="DO769" i="1"/>
  <c r="DQ769" i="1"/>
  <c r="GO769" i="1"/>
  <c r="DU769" i="1"/>
  <c r="CJ769" i="1"/>
  <c r="CC776" i="1"/>
  <c r="CL776" i="1"/>
  <c r="CM776" i="1"/>
  <c r="CD776" i="1"/>
  <c r="CH776" i="1"/>
  <c r="FG776" i="1"/>
  <c r="FF776" i="1"/>
  <c r="CB776" i="1"/>
  <c r="AI776" i="1"/>
  <c r="FH776" i="1"/>
  <c r="DM776" i="1"/>
  <c r="CF776" i="1"/>
  <c r="FV777" i="1"/>
  <c r="CE776" i="1"/>
  <c r="BR776" i="1"/>
  <c r="GE776" i="1"/>
  <c r="GO776" i="1"/>
  <c r="CI776" i="1"/>
  <c r="FP751" i="1"/>
  <c r="AJ751" i="1"/>
  <c r="FW752" i="1"/>
  <c r="FW755" i="1"/>
  <c r="FP754" i="1"/>
  <c r="AJ754" i="1"/>
  <c r="FP772" i="1"/>
  <c r="FW773" i="1"/>
  <c r="AJ772" i="1"/>
  <c r="FW781" i="1"/>
  <c r="FP780" i="1"/>
  <c r="AJ780" i="1"/>
  <c r="AJ782" i="1"/>
  <c r="FW783" i="1"/>
  <c r="FO782" i="1"/>
  <c r="FP782" i="1"/>
  <c r="CB757" i="1"/>
  <c r="CC757" i="1"/>
  <c r="DU757" i="1"/>
  <c r="CF757" i="1"/>
  <c r="AI757" i="1"/>
  <c r="CD757" i="1"/>
  <c r="DO757" i="1"/>
  <c r="FV758" i="1"/>
  <c r="CJ757" i="1"/>
  <c r="BR757" i="1"/>
  <c r="GE757" i="1"/>
  <c r="CL757" i="1"/>
  <c r="CM757" i="1"/>
  <c r="FH757" i="1"/>
  <c r="DP757" i="1"/>
  <c r="FG757" i="1"/>
  <c r="DQ757" i="1"/>
  <c r="CE757" i="1"/>
  <c r="FF757" i="1"/>
  <c r="CZ757" i="1"/>
  <c r="CY757" i="1"/>
  <c r="GO757" i="1"/>
  <c r="CK757" i="1"/>
  <c r="CF763" i="1"/>
  <c r="FV764" i="1"/>
  <c r="FF763" i="1"/>
  <c r="CC763" i="1"/>
  <c r="FG763" i="1"/>
  <c r="CE763" i="1"/>
  <c r="CD763" i="1"/>
  <c r="CL763" i="1"/>
  <c r="CM763" i="1"/>
  <c r="AI763" i="1"/>
  <c r="CB763" i="1"/>
  <c r="BR763" i="1"/>
  <c r="GE763" i="1"/>
  <c r="FH763" i="1"/>
  <c r="DU763" i="1"/>
  <c r="DQ763" i="1"/>
  <c r="DO763" i="1"/>
  <c r="DP763" i="1"/>
  <c r="CI763" i="1"/>
  <c r="GO763" i="1"/>
  <c r="CJ763" i="1"/>
  <c r="CE773" i="1"/>
  <c r="FV774" i="1"/>
  <c r="CL773" i="1"/>
  <c r="CM773" i="1"/>
  <c r="CC773" i="1"/>
  <c r="GO773" i="1"/>
  <c r="FG773" i="1"/>
  <c r="BR773" i="1"/>
  <c r="GE773" i="1"/>
  <c r="FF773" i="1"/>
  <c r="AI773" i="1"/>
  <c r="FH773" i="1"/>
  <c r="CB773" i="1"/>
  <c r="CF773" i="1"/>
  <c r="CD773" i="1"/>
  <c r="CI773" i="1"/>
  <c r="DQ773" i="1"/>
  <c r="DP773" i="1"/>
  <c r="DO773" i="1"/>
  <c r="DU773" i="1"/>
  <c r="CJ773" i="1"/>
  <c r="CD779" i="1"/>
  <c r="CB779" i="1"/>
  <c r="FF779" i="1"/>
  <c r="AI779" i="1"/>
  <c r="CF779" i="1"/>
  <c r="CL779" i="1"/>
  <c r="CM779" i="1"/>
  <c r="FG779" i="1"/>
  <c r="CE779" i="1"/>
  <c r="BR779" i="1"/>
  <c r="GE779" i="1"/>
  <c r="FV780" i="1"/>
  <c r="CC779" i="1"/>
  <c r="FH779" i="1"/>
  <c r="CH779" i="1"/>
  <c r="GO779" i="1"/>
  <c r="CI779" i="1"/>
  <c r="DM779" i="1"/>
  <c r="FW753" i="1"/>
  <c r="FP752" i="1"/>
  <c r="AJ752" i="1"/>
  <c r="AJ756" i="1"/>
  <c r="FW757" i="1"/>
  <c r="FP756" i="1"/>
  <c r="AJ770" i="1"/>
  <c r="FP770" i="1"/>
  <c r="FW771" i="1"/>
  <c r="FP781" i="1"/>
  <c r="FW782" i="1"/>
  <c r="AJ781" i="1"/>
  <c r="FW785" i="1"/>
  <c r="AJ784" i="1"/>
  <c r="FP784" i="1"/>
  <c r="BT786" i="1"/>
  <c r="AR786" i="1"/>
  <c r="BT783" i="1"/>
  <c r="BT782" i="1"/>
  <c r="BT785" i="1"/>
  <c r="BT784" i="1"/>
  <c r="AR784" i="1"/>
  <c r="BT778" i="1"/>
  <c r="BT779" i="1"/>
  <c r="AR779" i="1"/>
  <c r="BT777" i="1"/>
  <c r="BT776" i="1"/>
  <c r="AR776" i="1"/>
  <c r="BT780" i="1"/>
  <c r="AR780" i="1"/>
  <c r="BT781" i="1"/>
  <c r="BT775" i="1"/>
  <c r="AR775" i="1"/>
  <c r="BT772" i="1"/>
  <c r="BT766" i="1"/>
  <c r="BT773" i="1"/>
  <c r="BT770" i="1"/>
  <c r="AR770" i="1"/>
  <c r="BT769" i="1"/>
  <c r="BT768" i="1"/>
  <c r="AR768" i="1"/>
  <c r="BT767" i="1"/>
  <c r="AR767" i="1"/>
  <c r="BT765" i="1"/>
  <c r="BT774" i="1"/>
  <c r="BT771" i="1"/>
  <c r="AR771" i="1"/>
  <c r="BT763" i="1"/>
  <c r="BT764" i="1"/>
  <c r="AR764" i="1"/>
  <c r="BT755" i="1"/>
  <c r="BT754" i="1"/>
  <c r="AR754" i="1"/>
  <c r="BT756" i="1"/>
  <c r="AR756" i="1"/>
  <c r="BT760" i="1"/>
  <c r="BT757" i="1"/>
  <c r="BT758" i="1"/>
  <c r="BT759" i="1"/>
  <c r="BT762" i="1"/>
  <c r="AR762" i="1"/>
  <c r="BT761" i="1"/>
  <c r="AR761" i="1"/>
  <c r="BT751" i="1"/>
  <c r="BT752" i="1"/>
  <c r="BT753" i="1"/>
  <c r="AR753" i="1"/>
  <c r="BV783" i="1"/>
  <c r="AT783" i="1"/>
  <c r="BV785" i="1"/>
  <c r="AT785" i="1"/>
  <c r="BV782" i="1"/>
  <c r="AT782" i="1"/>
  <c r="BV786" i="1"/>
  <c r="AT786" i="1"/>
  <c r="BV784" i="1"/>
  <c r="AT784" i="1"/>
  <c r="BV777" i="1"/>
  <c r="AT777" i="1"/>
  <c r="BV776" i="1"/>
  <c r="AT776" i="1"/>
  <c r="BV779" i="1"/>
  <c r="AT779" i="1"/>
  <c r="BV780" i="1"/>
  <c r="AT780" i="1"/>
  <c r="BV781" i="1"/>
  <c r="AT781" i="1"/>
  <c r="BV778" i="1"/>
  <c r="AT778" i="1"/>
  <c r="BV775" i="1"/>
  <c r="AT775" i="1"/>
  <c r="BV770" i="1"/>
  <c r="AT770" i="1"/>
  <c r="BV771" i="1"/>
  <c r="AT771" i="1"/>
  <c r="BV768" i="1"/>
  <c r="AT768" i="1"/>
  <c r="BV765" i="1"/>
  <c r="AT765" i="1"/>
  <c r="BV773" i="1"/>
  <c r="AT773" i="1"/>
  <c r="BV772" i="1"/>
  <c r="AT772" i="1"/>
  <c r="BV769" i="1"/>
  <c r="AT769" i="1"/>
  <c r="BV767" i="1"/>
  <c r="AT767" i="1"/>
  <c r="BV774" i="1"/>
  <c r="AT774" i="1"/>
  <c r="BV766" i="1"/>
  <c r="AT766" i="1"/>
  <c r="BV764" i="1"/>
  <c r="AT764" i="1"/>
  <c r="BV763" i="1"/>
  <c r="AT763" i="1"/>
  <c r="BV754" i="1"/>
  <c r="AT754" i="1"/>
  <c r="BV755" i="1"/>
  <c r="AT755" i="1"/>
  <c r="BV758" i="1"/>
  <c r="AT758" i="1"/>
  <c r="BV761" i="1"/>
  <c r="AT761" i="1"/>
  <c r="BV760" i="1"/>
  <c r="AT760" i="1"/>
  <c r="BV759" i="1"/>
  <c r="AT759" i="1"/>
  <c r="BV762" i="1"/>
  <c r="AT762" i="1"/>
  <c r="BV757" i="1"/>
  <c r="AT757" i="1"/>
  <c r="BV756" i="1"/>
  <c r="AT756" i="1"/>
  <c r="BV751" i="1"/>
  <c r="AT751" i="1"/>
  <c r="BV752" i="1"/>
  <c r="AT752" i="1"/>
  <c r="BV753" i="1"/>
  <c r="AT753" i="1"/>
  <c r="GO759" i="1"/>
  <c r="CD759" i="1"/>
  <c r="BR759" i="1"/>
  <c r="FV760" i="1"/>
  <c r="CF759" i="1"/>
  <c r="FF759" i="1"/>
  <c r="CB759" i="1"/>
  <c r="CL759" i="1"/>
  <c r="CM759" i="1"/>
  <c r="AI759" i="1"/>
  <c r="CE759" i="1"/>
  <c r="FH759" i="1"/>
  <c r="CC759" i="1"/>
  <c r="FG759" i="1"/>
  <c r="DQ759" i="1"/>
  <c r="DP759" i="1"/>
  <c r="CJ759" i="1"/>
  <c r="DO759" i="1"/>
  <c r="DU759" i="1"/>
  <c r="CK759" i="1"/>
  <c r="CY759" i="1"/>
  <c r="CZ759" i="1"/>
  <c r="FG764" i="1"/>
  <c r="FV765" i="1"/>
  <c r="AI764" i="1"/>
  <c r="FF764" i="1"/>
  <c r="BR764" i="1"/>
  <c r="GE764" i="1"/>
  <c r="FH764" i="1"/>
  <c r="CL764" i="1"/>
  <c r="CM764" i="1"/>
  <c r="CC764" i="1"/>
  <c r="CE764" i="1"/>
  <c r="CD764" i="1"/>
  <c r="CB764" i="1"/>
  <c r="CF764" i="1"/>
  <c r="CI764" i="1"/>
  <c r="DM764" i="1"/>
  <c r="CH764" i="1"/>
  <c r="GO764" i="1"/>
  <c r="CB772" i="1"/>
  <c r="DU772" i="1"/>
  <c r="FF772" i="1"/>
  <c r="CF772" i="1"/>
  <c r="DP772" i="1"/>
  <c r="CJ772" i="1"/>
  <c r="DQ772" i="1"/>
  <c r="AI772" i="1"/>
  <c r="CE772" i="1"/>
  <c r="BR772" i="1"/>
  <c r="CC772" i="1"/>
  <c r="CL772" i="1"/>
  <c r="CM772" i="1"/>
  <c r="CD772" i="1"/>
  <c r="DO772" i="1"/>
  <c r="FH772" i="1"/>
  <c r="FV773" i="1"/>
  <c r="FG772" i="1"/>
  <c r="CI772" i="1"/>
  <c r="GO772" i="1"/>
  <c r="CE777" i="1"/>
  <c r="FF777" i="1"/>
  <c r="FV778" i="1"/>
  <c r="CF777" i="1"/>
  <c r="CJ777" i="1"/>
  <c r="AI777" i="1"/>
  <c r="CC777" i="1"/>
  <c r="DU777" i="1"/>
  <c r="BR777" i="1"/>
  <c r="CL777" i="1"/>
  <c r="CM777" i="1"/>
  <c r="FH777" i="1"/>
  <c r="CD777" i="1"/>
  <c r="CB777" i="1"/>
  <c r="FG777" i="1"/>
  <c r="DQ777" i="1"/>
  <c r="DP777" i="1"/>
  <c r="GE777" i="1"/>
  <c r="CI777" i="1"/>
  <c r="DO777" i="1"/>
  <c r="GO777" i="1"/>
  <c r="AJ753" i="1"/>
  <c r="FP753" i="1"/>
  <c r="FW754" i="1"/>
  <c r="FW762" i="1"/>
  <c r="FP761" i="1"/>
  <c r="AJ761" i="1"/>
  <c r="FP765" i="1"/>
  <c r="AJ765" i="1"/>
  <c r="FW766" i="1"/>
  <c r="FW776" i="1"/>
  <c r="FP775" i="1"/>
  <c r="AJ775" i="1"/>
  <c r="FP785" i="1"/>
  <c r="FW786" i="1"/>
  <c r="AJ785" i="1"/>
  <c r="FH762" i="1"/>
  <c r="BR762" i="1"/>
  <c r="FV763" i="1"/>
  <c r="FG762" i="1"/>
  <c r="FF762" i="1"/>
  <c r="AI762" i="1"/>
  <c r="CL762" i="1"/>
  <c r="CM762" i="1"/>
  <c r="GO762" i="1"/>
  <c r="CD762" i="1"/>
  <c r="CC762" i="1"/>
  <c r="CF762" i="1"/>
  <c r="CE762" i="1"/>
  <c r="CB762" i="1"/>
  <c r="CI762" i="1"/>
  <c r="DM762" i="1"/>
  <c r="CH762" i="1"/>
  <c r="CD754" i="1"/>
  <c r="CC754" i="1"/>
  <c r="CL754" i="1"/>
  <c r="CM754" i="1"/>
  <c r="FG754" i="1"/>
  <c r="FH754" i="1"/>
  <c r="FV755" i="1"/>
  <c r="CE754" i="1"/>
  <c r="CB754" i="1"/>
  <c r="AI754" i="1"/>
  <c r="FF754" i="1"/>
  <c r="CF754" i="1"/>
  <c r="BR754" i="1"/>
  <c r="GE754" i="1"/>
  <c r="GO754" i="1"/>
  <c r="CH754" i="1"/>
  <c r="DM754" i="1"/>
  <c r="CI754" i="1"/>
  <c r="CB770" i="1"/>
  <c r="CE770" i="1"/>
  <c r="CD770" i="1"/>
  <c r="AI770" i="1"/>
  <c r="CI770" i="1"/>
  <c r="BR770" i="1"/>
  <c r="GE770" i="1"/>
  <c r="FV771" i="1"/>
  <c r="CL770" i="1"/>
  <c r="CM770" i="1"/>
  <c r="FH770" i="1"/>
  <c r="CF770" i="1"/>
  <c r="FG770" i="1"/>
  <c r="CC770" i="1"/>
  <c r="FF770" i="1"/>
  <c r="GO770" i="1"/>
  <c r="CH770" i="1"/>
  <c r="DM770" i="1"/>
  <c r="CB781" i="1"/>
  <c r="GO781" i="1"/>
  <c r="BR781" i="1"/>
  <c r="GE781" i="1"/>
  <c r="FF781" i="1"/>
  <c r="FH781" i="1"/>
  <c r="FV782" i="1"/>
  <c r="FG781" i="1"/>
  <c r="AI781" i="1"/>
  <c r="CL781" i="1"/>
  <c r="CM781" i="1"/>
  <c r="CC781" i="1"/>
  <c r="CF781" i="1"/>
  <c r="CE781" i="1"/>
  <c r="CD781" i="1"/>
  <c r="CI781" i="1"/>
  <c r="CJ781" i="1"/>
  <c r="DU781" i="1"/>
  <c r="DP781" i="1"/>
  <c r="DQ781" i="1"/>
  <c r="DO781" i="1"/>
  <c r="CB785" i="1"/>
  <c r="CF785" i="1"/>
  <c r="CD785" i="1"/>
  <c r="FG785" i="1"/>
  <c r="AI785" i="1"/>
  <c r="CL785" i="1"/>
  <c r="CM785" i="1"/>
  <c r="CC785" i="1"/>
  <c r="FF785" i="1"/>
  <c r="CE785" i="1"/>
  <c r="FV786" i="1"/>
  <c r="BR785" i="1"/>
  <c r="GE785" i="1"/>
  <c r="FH785" i="1"/>
  <c r="GO785" i="1"/>
  <c r="DO785" i="1"/>
  <c r="CI785" i="1"/>
  <c r="CJ785" i="1"/>
  <c r="DP785" i="1"/>
  <c r="DQ785" i="1"/>
  <c r="DU785" i="1"/>
  <c r="FW761" i="1"/>
  <c r="AJ760" i="1"/>
  <c r="FP760" i="1"/>
  <c r="FW775" i="1"/>
  <c r="FP774" i="1"/>
  <c r="AJ774" i="1"/>
  <c r="AJ771" i="1"/>
  <c r="FP771" i="1"/>
  <c r="FW772" i="1"/>
  <c r="FW784" i="1"/>
  <c r="AJ783" i="1"/>
  <c r="FP783" i="1"/>
  <c r="CE14" i="1"/>
  <c r="CD752" i="1"/>
  <c r="FV753" i="1"/>
  <c r="CC752" i="1"/>
  <c r="CB752" i="1"/>
  <c r="CF752" i="1"/>
  <c r="FG752" i="1"/>
  <c r="FF752" i="1"/>
  <c r="AI752" i="1"/>
  <c r="BR752" i="1"/>
  <c r="CL752" i="1"/>
  <c r="CM752" i="1"/>
  <c r="CE752" i="1"/>
  <c r="FH752" i="1"/>
  <c r="DP752" i="1"/>
  <c r="DO752" i="1"/>
  <c r="DU752" i="1"/>
  <c r="CJ752" i="1"/>
  <c r="GO752" i="1"/>
  <c r="DQ752" i="1"/>
  <c r="CI752" i="1"/>
  <c r="CD760" i="1"/>
  <c r="CE760" i="1"/>
  <c r="AI760" i="1"/>
  <c r="FG760" i="1"/>
  <c r="DP760" i="1"/>
  <c r="CJ760" i="1"/>
  <c r="BR760" i="1"/>
  <c r="CF760" i="1"/>
  <c r="CL760" i="1"/>
  <c r="CM760" i="1"/>
  <c r="CC760" i="1"/>
  <c r="FH760" i="1"/>
  <c r="FV761" i="1"/>
  <c r="FF760" i="1"/>
  <c r="CB760" i="1"/>
  <c r="DU760" i="1"/>
  <c r="DQ760" i="1"/>
  <c r="DO760" i="1"/>
  <c r="CI760" i="1"/>
  <c r="GO760" i="1"/>
  <c r="CD768" i="1"/>
  <c r="CB768" i="1"/>
  <c r="CE768" i="1"/>
  <c r="BR768" i="1"/>
  <c r="AI768" i="1"/>
  <c r="CF768" i="1"/>
  <c r="FV769" i="1"/>
  <c r="CL768" i="1"/>
  <c r="CM768" i="1"/>
  <c r="FH768" i="1"/>
  <c r="FG768" i="1"/>
  <c r="FF768" i="1"/>
  <c r="CC768" i="1"/>
  <c r="DM768" i="1"/>
  <c r="GO768" i="1"/>
  <c r="CH768" i="1"/>
  <c r="CI768" i="1"/>
  <c r="FV781" i="1"/>
  <c r="FG780" i="1"/>
  <c r="CF780" i="1"/>
  <c r="GO780" i="1"/>
  <c r="BR780" i="1"/>
  <c r="CC780" i="1"/>
  <c r="FH780" i="1"/>
  <c r="AI780" i="1"/>
  <c r="CB780" i="1"/>
  <c r="FF780" i="1"/>
  <c r="CD780" i="1"/>
  <c r="CL780" i="1"/>
  <c r="CM780" i="1"/>
  <c r="CE780" i="1"/>
  <c r="CK780" i="1"/>
  <c r="CZ780" i="1"/>
  <c r="CH780" i="1"/>
  <c r="CJ780" i="1"/>
  <c r="DM780" i="1"/>
  <c r="CY780" i="1"/>
  <c r="DY780" i="1"/>
  <c r="CF783" i="1"/>
  <c r="CD783" i="1"/>
  <c r="CB783" i="1"/>
  <c r="FG783" i="1"/>
  <c r="FV784" i="1"/>
  <c r="CE783" i="1"/>
  <c r="GO783" i="1"/>
  <c r="BR783" i="1"/>
  <c r="FH783" i="1"/>
  <c r="CC783" i="1"/>
  <c r="CJ783" i="1"/>
  <c r="FF783" i="1"/>
  <c r="CL783" i="1"/>
  <c r="CM783" i="1"/>
  <c r="AI783" i="1"/>
  <c r="DU783" i="1"/>
  <c r="GE783" i="1"/>
  <c r="DP783" i="1"/>
  <c r="DO783" i="1"/>
  <c r="CI783" i="1"/>
  <c r="DQ783" i="1"/>
  <c r="FP757" i="1"/>
  <c r="AJ757" i="1"/>
  <c r="FW758" i="1"/>
  <c r="FW774" i="1"/>
  <c r="FP773" i="1"/>
  <c r="AJ773" i="1"/>
  <c r="FP767" i="1"/>
  <c r="FW768" i="1"/>
  <c r="AJ767" i="1"/>
  <c r="FP776" i="1"/>
  <c r="AJ776" i="1"/>
  <c r="FW777" i="1"/>
  <c r="CB751" i="1"/>
  <c r="CE751" i="1"/>
  <c r="AI751" i="1"/>
  <c r="FH751" i="1"/>
  <c r="CD751" i="1"/>
  <c r="BR751" i="1"/>
  <c r="GE751" i="1"/>
  <c r="CC751" i="1"/>
  <c r="CL751" i="1"/>
  <c r="CM751" i="1"/>
  <c r="CF751" i="1"/>
  <c r="FG751" i="1"/>
  <c r="FV752" i="1"/>
  <c r="FF751" i="1"/>
  <c r="DO751" i="1"/>
  <c r="DU751" i="1"/>
  <c r="CJ751" i="1"/>
  <c r="DQ751" i="1"/>
  <c r="GO751" i="1"/>
  <c r="CK751" i="1"/>
  <c r="DP751" i="1"/>
  <c r="CZ751" i="1"/>
  <c r="CY751" i="1"/>
  <c r="CB758" i="1"/>
  <c r="CF758" i="1"/>
  <c r="CL758" i="1"/>
  <c r="CM758" i="1"/>
  <c r="CC758" i="1"/>
  <c r="FF758" i="1"/>
  <c r="CD758" i="1"/>
  <c r="FH758" i="1"/>
  <c r="AI758" i="1"/>
  <c r="FG758" i="1"/>
  <c r="FV759" i="1"/>
  <c r="CJ758" i="1"/>
  <c r="BR758" i="1"/>
  <c r="GE758" i="1"/>
  <c r="CE758" i="1"/>
  <c r="DP758" i="1"/>
  <c r="DO758" i="1"/>
  <c r="DU758" i="1"/>
  <c r="CI758" i="1"/>
  <c r="GO758" i="1"/>
  <c r="DQ758" i="1"/>
  <c r="CD771" i="1"/>
  <c r="CC771" i="1"/>
  <c r="FF771" i="1"/>
  <c r="CF771" i="1"/>
  <c r="FH771" i="1"/>
  <c r="CL771" i="1"/>
  <c r="CM771" i="1"/>
  <c r="FG771" i="1"/>
  <c r="AI771" i="1"/>
  <c r="CB771" i="1"/>
  <c r="FV772" i="1"/>
  <c r="CE771" i="1"/>
  <c r="BR771" i="1"/>
  <c r="CI771" i="1"/>
  <c r="DM771" i="1"/>
  <c r="CH771" i="1"/>
  <c r="GO771" i="1"/>
  <c r="CD778" i="1"/>
  <c r="FH778" i="1"/>
  <c r="AI778" i="1"/>
  <c r="FG778" i="1"/>
  <c r="CE778" i="1"/>
  <c r="FF778" i="1"/>
  <c r="CC778" i="1"/>
  <c r="CB778" i="1"/>
  <c r="BR778" i="1"/>
  <c r="GE778" i="1"/>
  <c r="FV779" i="1"/>
  <c r="CF778" i="1"/>
  <c r="CL778" i="1"/>
  <c r="CM778" i="1"/>
  <c r="DU778" i="1"/>
  <c r="DP778" i="1"/>
  <c r="DO778" i="1"/>
  <c r="DQ778" i="1"/>
  <c r="CI778" i="1"/>
  <c r="GO778" i="1"/>
  <c r="CJ778" i="1"/>
  <c r="CC784" i="1"/>
  <c r="FG784" i="1"/>
  <c r="CE784" i="1"/>
  <c r="BR784" i="1"/>
  <c r="GE784" i="1"/>
  <c r="CL784" i="1"/>
  <c r="CM784" i="1"/>
  <c r="CF784" i="1"/>
  <c r="FV785" i="1"/>
  <c r="AI784" i="1"/>
  <c r="GO784" i="1"/>
  <c r="CD784" i="1"/>
  <c r="FF784" i="1"/>
  <c r="CI784" i="1"/>
  <c r="FH784" i="1"/>
  <c r="CB784" i="1"/>
  <c r="DM784" i="1"/>
  <c r="CH784" i="1"/>
  <c r="FP759" i="1"/>
  <c r="AJ759" i="1"/>
  <c r="FW760" i="1"/>
  <c r="FW764" i="1"/>
  <c r="AJ763" i="1"/>
  <c r="FP763" i="1"/>
  <c r="AJ769" i="1"/>
  <c r="FP769" i="1"/>
  <c r="FW770" i="1"/>
  <c r="FP778" i="1"/>
  <c r="FW779" i="1"/>
  <c r="AJ778" i="1"/>
  <c r="CL753" i="1"/>
  <c r="CM753" i="1"/>
  <c r="FF753" i="1"/>
  <c r="BR753" i="1"/>
  <c r="GE753" i="1"/>
  <c r="FG753" i="1"/>
  <c r="FV754" i="1"/>
  <c r="AI753" i="1"/>
  <c r="FH753" i="1"/>
  <c r="GO753" i="1"/>
  <c r="CE753" i="1"/>
  <c r="CF753" i="1"/>
  <c r="CB753" i="1"/>
  <c r="CC753" i="1"/>
  <c r="CD753" i="1"/>
  <c r="CH753" i="1"/>
  <c r="DM753" i="1"/>
  <c r="CI753" i="1"/>
  <c r="CB756" i="1"/>
  <c r="CL756" i="1"/>
  <c r="CM756" i="1"/>
  <c r="FG756" i="1"/>
  <c r="FV757" i="1"/>
  <c r="AI756" i="1"/>
  <c r="FH756" i="1"/>
  <c r="CE756" i="1"/>
  <c r="CD756" i="1"/>
  <c r="CC756" i="1"/>
  <c r="FF756" i="1"/>
  <c r="BR756" i="1"/>
  <c r="CF756" i="1"/>
  <c r="DM756" i="1"/>
  <c r="CJ756" i="1"/>
  <c r="GO756" i="1"/>
  <c r="CH756" i="1"/>
  <c r="CI756" i="1"/>
  <c r="CF765" i="1"/>
  <c r="CC765" i="1"/>
  <c r="FH765" i="1"/>
  <c r="FG765" i="1"/>
  <c r="CD765" i="1"/>
  <c r="FF765" i="1"/>
  <c r="CB765" i="1"/>
  <c r="FV766" i="1"/>
  <c r="BR765" i="1"/>
  <c r="CE765" i="1"/>
  <c r="CL765" i="1"/>
  <c r="CM765" i="1"/>
  <c r="AI765" i="1"/>
  <c r="CI765" i="1"/>
  <c r="GO765" i="1"/>
  <c r="DQ765" i="1"/>
  <c r="DP765" i="1"/>
  <c r="DU765" i="1"/>
  <c r="DO765" i="1"/>
  <c r="CJ765" i="1"/>
  <c r="CF775" i="1"/>
  <c r="BR775" i="1"/>
  <c r="FV776" i="1"/>
  <c r="FG775" i="1"/>
  <c r="AI775" i="1"/>
  <c r="CL775" i="1"/>
  <c r="CM775" i="1"/>
  <c r="GO775" i="1"/>
  <c r="FH775" i="1"/>
  <c r="FF775" i="1"/>
  <c r="GE775" i="1"/>
  <c r="CC775" i="1"/>
  <c r="CE775" i="1"/>
  <c r="CB775" i="1"/>
  <c r="CD775" i="1"/>
  <c r="CI775" i="1"/>
  <c r="CH775" i="1"/>
  <c r="DM775" i="1"/>
  <c r="CF786" i="1"/>
  <c r="CB786" i="1"/>
  <c r="CE786" i="1"/>
  <c r="DM786" i="1"/>
  <c r="FH786" i="1"/>
  <c r="CC786" i="1"/>
  <c r="AI786" i="1"/>
  <c r="CJ786" i="1"/>
  <c r="CL786" i="1"/>
  <c r="CM786" i="1"/>
  <c r="CD786" i="1"/>
  <c r="BR786" i="1"/>
  <c r="FG786" i="1"/>
  <c r="CH786" i="1"/>
  <c r="FF786" i="1"/>
  <c r="CI786" i="1"/>
  <c r="GO786" i="1"/>
  <c r="FP758" i="1"/>
  <c r="AJ758" i="1"/>
  <c r="FW759" i="1"/>
  <c r="FW765" i="1"/>
  <c r="FP764" i="1"/>
  <c r="AJ764" i="1"/>
  <c r="FP766" i="1"/>
  <c r="FW767" i="1"/>
  <c r="AJ766" i="1"/>
  <c r="FW780" i="1"/>
  <c r="FP779" i="1"/>
  <c r="AJ779" i="1"/>
  <c r="CH21" i="1"/>
  <c r="CE21" i="1"/>
  <c r="CG21" i="1"/>
  <c r="CH81" i="1"/>
  <c r="CE81" i="1"/>
  <c r="CH158" i="1"/>
  <c r="CE158" i="1"/>
  <c r="CH168" i="1"/>
  <c r="CE168" i="1"/>
  <c r="CH201" i="1"/>
  <c r="CE201" i="1"/>
  <c r="CH260" i="1"/>
  <c r="CE260" i="1"/>
  <c r="CH289" i="1"/>
  <c r="CE289" i="1"/>
  <c r="CH366" i="1"/>
  <c r="CE366" i="1"/>
  <c r="CH397" i="1"/>
  <c r="CE397" i="1"/>
  <c r="CH473" i="1"/>
  <c r="CE473" i="1"/>
  <c r="CH558" i="1"/>
  <c r="CE558" i="1"/>
  <c r="CH614" i="1"/>
  <c r="CE614" i="1"/>
  <c r="AJ733" i="1"/>
  <c r="FP733" i="1"/>
  <c r="FW734" i="1"/>
  <c r="FP748" i="1"/>
  <c r="AJ748" i="1"/>
  <c r="FW749" i="1"/>
  <c r="CF742" i="1"/>
  <c r="CB742" i="1"/>
  <c r="CE742" i="1"/>
  <c r="FG742" i="1"/>
  <c r="CD742" i="1"/>
  <c r="CI742" i="1"/>
  <c r="FF742" i="1"/>
  <c r="FV743" i="1"/>
  <c r="AI742" i="1"/>
  <c r="BR742" i="1"/>
  <c r="GE742" i="1"/>
  <c r="CL742" i="1"/>
  <c r="CM742" i="1"/>
  <c r="CC742" i="1"/>
  <c r="FH742" i="1"/>
  <c r="DQ742" i="1"/>
  <c r="GO742" i="1"/>
  <c r="DP742" i="1"/>
  <c r="DU742" i="1"/>
  <c r="DO742" i="1"/>
  <c r="CJ742" i="1"/>
  <c r="CH23" i="1"/>
  <c r="CE23" i="1"/>
  <c r="CH51" i="1"/>
  <c r="CE51" i="1"/>
  <c r="CH93" i="1"/>
  <c r="CE93" i="1"/>
  <c r="CH100" i="1"/>
  <c r="CE100" i="1"/>
  <c r="CH106" i="1"/>
  <c r="CE106" i="1"/>
  <c r="CH112" i="1"/>
  <c r="CE112" i="1"/>
  <c r="CH113" i="1"/>
  <c r="CE113" i="1"/>
  <c r="CH146" i="1"/>
  <c r="CE146" i="1"/>
  <c r="CH152" i="1"/>
  <c r="CE152" i="1"/>
  <c r="CH180" i="1"/>
  <c r="CE180" i="1"/>
  <c r="CH194" i="1"/>
  <c r="CE194" i="1"/>
  <c r="CH212" i="1"/>
  <c r="CE212" i="1"/>
  <c r="CH230" i="1"/>
  <c r="CE230" i="1"/>
  <c r="CH254" i="1"/>
  <c r="CE254" i="1"/>
  <c r="CH278" i="1"/>
  <c r="CE278" i="1"/>
  <c r="CH308" i="1"/>
  <c r="CE308" i="1"/>
  <c r="CH301" i="1"/>
  <c r="CE301" i="1"/>
  <c r="CH304" i="1"/>
  <c r="CE304" i="1"/>
  <c r="CH299" i="1"/>
  <c r="CE299" i="1"/>
  <c r="CH345" i="1"/>
  <c r="CE345" i="1"/>
  <c r="CH374" i="1"/>
  <c r="CE374" i="1"/>
  <c r="CH389" i="1"/>
  <c r="CE389" i="1"/>
  <c r="CH430" i="1"/>
  <c r="CE430" i="1"/>
  <c r="CE455" i="1"/>
  <c r="CI455" i="1"/>
  <c r="CH504" i="1"/>
  <c r="CE504" i="1"/>
  <c r="CH526" i="1"/>
  <c r="CE526" i="1"/>
  <c r="CH523" i="1"/>
  <c r="CE523" i="1"/>
  <c r="CH563" i="1"/>
  <c r="CE563" i="1"/>
  <c r="CH572" i="1"/>
  <c r="CE572" i="1"/>
  <c r="CH582" i="1"/>
  <c r="CE582" i="1"/>
  <c r="CH584" i="1"/>
  <c r="CE584" i="1"/>
  <c r="CH593" i="1"/>
  <c r="CE593" i="1"/>
  <c r="CH618" i="1"/>
  <c r="CE618" i="1"/>
  <c r="CE627" i="1"/>
  <c r="CI627" i="1"/>
  <c r="FW736" i="1"/>
  <c r="FP735" i="1"/>
  <c r="AJ735" i="1"/>
  <c r="FW741" i="1"/>
  <c r="FP740" i="1"/>
  <c r="AJ740" i="1"/>
  <c r="FP745" i="1"/>
  <c r="AJ745" i="1"/>
  <c r="FW746" i="1"/>
  <c r="CB734" i="1"/>
  <c r="FV735" i="1"/>
  <c r="CE734" i="1"/>
  <c r="FG734" i="1"/>
  <c r="CJ734" i="1"/>
  <c r="FF734" i="1"/>
  <c r="AI734" i="1"/>
  <c r="CK734" i="1"/>
  <c r="CD734" i="1"/>
  <c r="BR734" i="1"/>
  <c r="CF734" i="1"/>
  <c r="CL734" i="1"/>
  <c r="CM734" i="1"/>
  <c r="CC734" i="1"/>
  <c r="FH734" i="1"/>
  <c r="CH734" i="1"/>
  <c r="GO734" i="1"/>
  <c r="CZ734" i="1"/>
  <c r="DM734" i="1"/>
  <c r="CY734" i="1"/>
  <c r="DY734" i="1"/>
  <c r="CE743" i="1"/>
  <c r="CF743" i="1"/>
  <c r="CD743" i="1"/>
  <c r="DU743" i="1"/>
  <c r="CL743" i="1"/>
  <c r="CM743" i="1"/>
  <c r="DQ743" i="1"/>
  <c r="CC743" i="1"/>
  <c r="CJ743" i="1"/>
  <c r="CI743" i="1"/>
  <c r="DP743" i="1"/>
  <c r="FH743" i="1"/>
  <c r="DO743" i="1"/>
  <c r="FV744" i="1"/>
  <c r="FG743" i="1"/>
  <c r="FF743" i="1"/>
  <c r="CB743" i="1"/>
  <c r="AI743" i="1"/>
  <c r="BR743" i="1"/>
  <c r="GE743" i="1"/>
  <c r="GO743" i="1"/>
  <c r="CE746" i="1"/>
  <c r="CB746" i="1"/>
  <c r="FH746" i="1"/>
  <c r="CD746" i="1"/>
  <c r="CC746" i="1"/>
  <c r="FG746" i="1"/>
  <c r="BK1165" i="1"/>
  <c r="BR746" i="1"/>
  <c r="GE746" i="1"/>
  <c r="FF746" i="1"/>
  <c r="FV747" i="1"/>
  <c r="AI746" i="1"/>
  <c r="CJ746" i="1"/>
  <c r="CL746" i="1"/>
  <c r="CM746" i="1"/>
  <c r="CF746" i="1"/>
  <c r="BK1166" i="1"/>
  <c r="CI746" i="1"/>
  <c r="CH746" i="1"/>
  <c r="DM746" i="1"/>
  <c r="GO746" i="1"/>
  <c r="CV14" i="1"/>
  <c r="CH70" i="1"/>
  <c r="CE70" i="1"/>
  <c r="CH109" i="1"/>
  <c r="CE109" i="1"/>
  <c r="CH96" i="1"/>
  <c r="CE96" i="1"/>
  <c r="CH136" i="1"/>
  <c r="CE136" i="1"/>
  <c r="CH155" i="1"/>
  <c r="CE155" i="1"/>
  <c r="CH213" i="1"/>
  <c r="CE213" i="1"/>
  <c r="CH219" i="1"/>
  <c r="CE219" i="1"/>
  <c r="CH257" i="1"/>
  <c r="CE257" i="1"/>
  <c r="CH286" i="1"/>
  <c r="CE286" i="1"/>
  <c r="CH288" i="1"/>
  <c r="CE288" i="1"/>
  <c r="CH309" i="1"/>
  <c r="CE309" i="1"/>
  <c r="CH317" i="1"/>
  <c r="CE317" i="1"/>
  <c r="CH316" i="1"/>
  <c r="CE316" i="1"/>
  <c r="CH352" i="1"/>
  <c r="CE352" i="1"/>
  <c r="CH341" i="1"/>
  <c r="CE341" i="1"/>
  <c r="CH354" i="1"/>
  <c r="CE354" i="1"/>
  <c r="CH362" i="1"/>
  <c r="CE362" i="1"/>
  <c r="CH393" i="1"/>
  <c r="CE393" i="1"/>
  <c r="CH390" i="1"/>
  <c r="CE390" i="1"/>
  <c r="CH403" i="1"/>
  <c r="CE403" i="1"/>
  <c r="CH429" i="1"/>
  <c r="CE429" i="1"/>
  <c r="CH421" i="1"/>
  <c r="CE421" i="1"/>
  <c r="CH439" i="1"/>
  <c r="CE439" i="1"/>
  <c r="CH483" i="1"/>
  <c r="CE483" i="1"/>
  <c r="CH515" i="1"/>
  <c r="CE515" i="1"/>
  <c r="CH517" i="1"/>
  <c r="CE517" i="1"/>
  <c r="CH518" i="1"/>
  <c r="CE518" i="1"/>
  <c r="CE549" i="1"/>
  <c r="CI549" i="1"/>
  <c r="CH553" i="1"/>
  <c r="CE553" i="1"/>
  <c r="CE601" i="1"/>
  <c r="CI601" i="1"/>
  <c r="CH609" i="1"/>
  <c r="CE609" i="1"/>
  <c r="FP731" i="1"/>
  <c r="AJ731" i="1"/>
  <c r="FW732" i="1"/>
  <c r="FW740" i="1"/>
  <c r="FP739" i="1"/>
  <c r="AJ739" i="1"/>
  <c r="FW742" i="1"/>
  <c r="FP741" i="1"/>
  <c r="AJ741" i="1"/>
  <c r="FV736" i="1"/>
  <c r="BK1193" i="1"/>
  <c r="FG735" i="1"/>
  <c r="AI735" i="1"/>
  <c r="BR735" i="1"/>
  <c r="GE735" i="1"/>
  <c r="FH735" i="1"/>
  <c r="FF735" i="1"/>
  <c r="CL735" i="1"/>
  <c r="CM735" i="1"/>
  <c r="CD735" i="1"/>
  <c r="CF735" i="1"/>
  <c r="CC735" i="1"/>
  <c r="CB735" i="1"/>
  <c r="CE735" i="1"/>
  <c r="CH735" i="1"/>
  <c r="DM735" i="1"/>
  <c r="CI735" i="1"/>
  <c r="GO735" i="1"/>
  <c r="CF749" i="1"/>
  <c r="CB749" i="1"/>
  <c r="FH749" i="1"/>
  <c r="AI749" i="1"/>
  <c r="FF749" i="1"/>
  <c r="CE749" i="1"/>
  <c r="FV750" i="1"/>
  <c r="FG749" i="1"/>
  <c r="CC749" i="1"/>
  <c r="CD749" i="1"/>
  <c r="CL749" i="1"/>
  <c r="CM749" i="1"/>
  <c r="BR749" i="1"/>
  <c r="CJ749" i="1"/>
  <c r="DM749" i="1"/>
  <c r="GO749" i="1"/>
  <c r="CH749" i="1"/>
  <c r="CI749" i="1"/>
  <c r="CE750" i="1"/>
  <c r="CB750" i="1"/>
  <c r="BR750" i="1"/>
  <c r="CF750" i="1"/>
  <c r="CL750" i="1"/>
  <c r="CM750" i="1"/>
  <c r="CI750" i="1"/>
  <c r="FH750" i="1"/>
  <c r="CD750" i="1"/>
  <c r="FF750" i="1"/>
  <c r="CC750" i="1"/>
  <c r="FG750" i="1"/>
  <c r="AI750" i="1"/>
  <c r="BK1164" i="1"/>
  <c r="DM750" i="1"/>
  <c r="CH750" i="1"/>
  <c r="GO750" i="1"/>
  <c r="DG14" i="1"/>
  <c r="CH226" i="1"/>
  <c r="CE226" i="1"/>
  <c r="CH55" i="1"/>
  <c r="CE55" i="1"/>
  <c r="CH43" i="1"/>
  <c r="CE43" i="1"/>
  <c r="CH32" i="1"/>
  <c r="CE32" i="1"/>
  <c r="CH59" i="1"/>
  <c r="CE59" i="1"/>
  <c r="CH74" i="1"/>
  <c r="CE74" i="1"/>
  <c r="CG74" i="1"/>
  <c r="CH77" i="1"/>
  <c r="CE77" i="1"/>
  <c r="CH83" i="1"/>
  <c r="CE83" i="1"/>
  <c r="CH97" i="1"/>
  <c r="CE97" i="1"/>
  <c r="CH119" i="1"/>
  <c r="CE119" i="1"/>
  <c r="CH127" i="1"/>
  <c r="CE127" i="1"/>
  <c r="CH110" i="1"/>
  <c r="CE110" i="1"/>
  <c r="CH143" i="1"/>
  <c r="CE143" i="1"/>
  <c r="BT748" i="1"/>
  <c r="BT738" i="1"/>
  <c r="AR738" i="1"/>
  <c r="BT746" i="1"/>
  <c r="AR746" i="1"/>
  <c r="BT745" i="1"/>
  <c r="BT740" i="1"/>
  <c r="BT750" i="1"/>
  <c r="AR750" i="1"/>
  <c r="BT749" i="1"/>
  <c r="AR749" i="1"/>
  <c r="BT737" i="1"/>
  <c r="AR737" i="1"/>
  <c r="BT739" i="1"/>
  <c r="AR739" i="1"/>
  <c r="BT742" i="1"/>
  <c r="BT743" i="1"/>
  <c r="BT744" i="1"/>
  <c r="BT747" i="1"/>
  <c r="BT741" i="1"/>
  <c r="BT736" i="1"/>
  <c r="BT731" i="1"/>
  <c r="BT733" i="1"/>
  <c r="AR733" i="1"/>
  <c r="BT732" i="1"/>
  <c r="BT729" i="1"/>
  <c r="AR729" i="1"/>
  <c r="BT730" i="1"/>
  <c r="BT735" i="1"/>
  <c r="AR735" i="1"/>
  <c r="BT734" i="1"/>
  <c r="AR734" i="1"/>
  <c r="CH160" i="1"/>
  <c r="CE160" i="1"/>
  <c r="CH174" i="1"/>
  <c r="CE174" i="1"/>
  <c r="CH175" i="1"/>
  <c r="CE175" i="1"/>
  <c r="CH190" i="1"/>
  <c r="CE190" i="1"/>
  <c r="CH204" i="1"/>
  <c r="CE204" i="1"/>
  <c r="CH227" i="1"/>
  <c r="CE227" i="1"/>
  <c r="CH220" i="1"/>
  <c r="CE220" i="1"/>
  <c r="CH233" i="1"/>
  <c r="CE233" i="1"/>
  <c r="CH243" i="1"/>
  <c r="CE243" i="1"/>
  <c r="CH250" i="1"/>
  <c r="CE250" i="1"/>
  <c r="CH275" i="1"/>
  <c r="CE275" i="1"/>
  <c r="BV745" i="1"/>
  <c r="AT745" i="1"/>
  <c r="BV742" i="1"/>
  <c r="AT742" i="1"/>
  <c r="BV744" i="1"/>
  <c r="AT744" i="1"/>
  <c r="BV750" i="1"/>
  <c r="AT750" i="1"/>
  <c r="BV748" i="1"/>
  <c r="AT748" i="1"/>
  <c r="BV739" i="1"/>
  <c r="AT739" i="1"/>
  <c r="BV741" i="1"/>
  <c r="AT741" i="1"/>
  <c r="BV738" i="1"/>
  <c r="AT738" i="1"/>
  <c r="BV737" i="1"/>
  <c r="AT737" i="1"/>
  <c r="BV747" i="1"/>
  <c r="AT747" i="1"/>
  <c r="BV749" i="1"/>
  <c r="AT749" i="1"/>
  <c r="BV746" i="1"/>
  <c r="AT746" i="1"/>
  <c r="BV743" i="1"/>
  <c r="AT743" i="1"/>
  <c r="BV740" i="1"/>
  <c r="AT740" i="1"/>
  <c r="BV736" i="1"/>
  <c r="AT736" i="1"/>
  <c r="BV733" i="1"/>
  <c r="AT733" i="1"/>
  <c r="BV729" i="1"/>
  <c r="AT729" i="1"/>
  <c r="BV734" i="1"/>
  <c r="AT734" i="1"/>
  <c r="BV732" i="1"/>
  <c r="AT732" i="1"/>
  <c r="BV731" i="1"/>
  <c r="AT731" i="1"/>
  <c r="BV735" i="1"/>
  <c r="AT735" i="1"/>
  <c r="BV730" i="1"/>
  <c r="AT730" i="1"/>
  <c r="CH315" i="1"/>
  <c r="CE315" i="1"/>
  <c r="CH331" i="1"/>
  <c r="CE331" i="1"/>
  <c r="CH353" i="1"/>
  <c r="CE353" i="1"/>
  <c r="CH360" i="1"/>
  <c r="CE360" i="1"/>
  <c r="CH416" i="1"/>
  <c r="CE416" i="1"/>
  <c r="CH423" i="1"/>
  <c r="CE423" i="1"/>
  <c r="CH499" i="1"/>
  <c r="CE499" i="1"/>
  <c r="CH521" i="1"/>
  <c r="CE521" i="1"/>
  <c r="CH556" i="1"/>
  <c r="CE556" i="1"/>
  <c r="CH552" i="1"/>
  <c r="CE552" i="1"/>
  <c r="CH594" i="1"/>
  <c r="CE594" i="1"/>
  <c r="FW735" i="1"/>
  <c r="FP734" i="1"/>
  <c r="AJ734" i="1"/>
  <c r="FW750" i="1"/>
  <c r="FP749" i="1"/>
  <c r="AJ749" i="1"/>
  <c r="FW738" i="1"/>
  <c r="FP737" i="1"/>
  <c r="AJ737" i="1"/>
  <c r="CD730" i="1"/>
  <c r="FF730" i="1"/>
  <c r="CC730" i="1"/>
  <c r="CJ730" i="1"/>
  <c r="BR730" i="1"/>
  <c r="GE730" i="1"/>
  <c r="AI730" i="1"/>
  <c r="CF730" i="1"/>
  <c r="CE730" i="1"/>
  <c r="FH730" i="1"/>
  <c r="FV731" i="1"/>
  <c r="CB730" i="1"/>
  <c r="FG730" i="1"/>
  <c r="CL730" i="1"/>
  <c r="CM730" i="1"/>
  <c r="CK730" i="1"/>
  <c r="DQ730" i="1"/>
  <c r="DP730" i="1"/>
  <c r="DO730" i="1"/>
  <c r="DU730" i="1"/>
  <c r="GO730" i="1"/>
  <c r="CZ730" i="1"/>
  <c r="CY730" i="1"/>
  <c r="CF739" i="1"/>
  <c r="FG739" i="1"/>
  <c r="CD739" i="1"/>
  <c r="CB739" i="1"/>
  <c r="FF739" i="1"/>
  <c r="CE739" i="1"/>
  <c r="AI739" i="1"/>
  <c r="FV740" i="1"/>
  <c r="BR739" i="1"/>
  <c r="CC739" i="1"/>
  <c r="CL739" i="1"/>
  <c r="CM739" i="1"/>
  <c r="FH739" i="1"/>
  <c r="DM739" i="1"/>
  <c r="CH739" i="1"/>
  <c r="GO739" i="1"/>
  <c r="CI739" i="1"/>
  <c r="CB744" i="1"/>
  <c r="FV745" i="1"/>
  <c r="CE744" i="1"/>
  <c r="CC744" i="1"/>
  <c r="FF744" i="1"/>
  <c r="CF744" i="1"/>
  <c r="AI744" i="1"/>
  <c r="FH744" i="1"/>
  <c r="BR744" i="1"/>
  <c r="CL744" i="1"/>
  <c r="CM744" i="1"/>
  <c r="FG744" i="1"/>
  <c r="CD744" i="1"/>
  <c r="DP744" i="1"/>
  <c r="CJ744" i="1"/>
  <c r="GO744" i="1"/>
  <c r="DQ744" i="1"/>
  <c r="DO744" i="1"/>
  <c r="DU744" i="1"/>
  <c r="CI744" i="1"/>
  <c r="CH90" i="1"/>
  <c r="CE90" i="1"/>
  <c r="CH140" i="1"/>
  <c r="CE140" i="1"/>
  <c r="CH172" i="1"/>
  <c r="CE172" i="1"/>
  <c r="CH379" i="1"/>
  <c r="CE379" i="1"/>
  <c r="CH428" i="1"/>
  <c r="CE428" i="1"/>
  <c r="CH435" i="1"/>
  <c r="CE435" i="1"/>
  <c r="CH467" i="1"/>
  <c r="CE467" i="1"/>
  <c r="CH489" i="1"/>
  <c r="CE489" i="1"/>
  <c r="CH527" i="1"/>
  <c r="CE527" i="1"/>
  <c r="CH570" i="1"/>
  <c r="CE570" i="1"/>
  <c r="CH564" i="1"/>
  <c r="CE564" i="1"/>
  <c r="CH38" i="1"/>
  <c r="CE38" i="1"/>
  <c r="CH88" i="1"/>
  <c r="CE88" i="1"/>
  <c r="CH108" i="1"/>
  <c r="CE108" i="1"/>
  <c r="CH102" i="1"/>
  <c r="CE102" i="1"/>
  <c r="CH137" i="1"/>
  <c r="CE137" i="1"/>
  <c r="CH125" i="1"/>
  <c r="CE125" i="1"/>
  <c r="CH148" i="1"/>
  <c r="CE148" i="1"/>
  <c r="CH156" i="1"/>
  <c r="CE156" i="1"/>
  <c r="CH185" i="1"/>
  <c r="CE185" i="1"/>
  <c r="CH184" i="1"/>
  <c r="CE184" i="1"/>
  <c r="CH192" i="1"/>
  <c r="CE192" i="1"/>
  <c r="CH235" i="1"/>
  <c r="CE235" i="1"/>
  <c r="CH234" i="1"/>
  <c r="CE234" i="1"/>
  <c r="CH232" i="1"/>
  <c r="CE232" i="1"/>
  <c r="CH245" i="1"/>
  <c r="CE245" i="1"/>
  <c r="CH256" i="1"/>
  <c r="CE256" i="1"/>
  <c r="CH270" i="1"/>
  <c r="CE270" i="1"/>
  <c r="CH282" i="1"/>
  <c r="CE282" i="1"/>
  <c r="CH292" i="1"/>
  <c r="CE292" i="1"/>
  <c r="CH306" i="1"/>
  <c r="CE306" i="1"/>
  <c r="CH327" i="1"/>
  <c r="CE327" i="1"/>
  <c r="CH361" i="1"/>
  <c r="CE361" i="1"/>
  <c r="CH424" i="1"/>
  <c r="CE424" i="1"/>
  <c r="CH415" i="1"/>
  <c r="CE415" i="1"/>
  <c r="CH410" i="1"/>
  <c r="CE410" i="1"/>
  <c r="CH458" i="1"/>
  <c r="CE458" i="1"/>
  <c r="CH479" i="1"/>
  <c r="CE479" i="1"/>
  <c r="CH530" i="1"/>
  <c r="CE530" i="1"/>
  <c r="CH575" i="1"/>
  <c r="CE575" i="1"/>
  <c r="CE546" i="1"/>
  <c r="CI546" i="1"/>
  <c r="CH587" i="1"/>
  <c r="CE587" i="1"/>
  <c r="FP736" i="1"/>
  <c r="AJ736" i="1"/>
  <c r="FW737" i="1"/>
  <c r="AJ743" i="1"/>
  <c r="FW744" i="1"/>
  <c r="FP743" i="1"/>
  <c r="CD736" i="1"/>
  <c r="FF736" i="1"/>
  <c r="FG736" i="1"/>
  <c r="BR736" i="1"/>
  <c r="GE736" i="1"/>
  <c r="FH736" i="1"/>
  <c r="AI736" i="1"/>
  <c r="FV737" i="1"/>
  <c r="CL736" i="1"/>
  <c r="CM736" i="1"/>
  <c r="BK1192" i="1"/>
  <c r="GO736" i="1"/>
  <c r="CF736" i="1"/>
  <c r="CE736" i="1"/>
  <c r="CC736" i="1"/>
  <c r="CB736" i="1"/>
  <c r="CI736" i="1"/>
  <c r="DP736" i="1"/>
  <c r="DQ736" i="1"/>
  <c r="DO736" i="1"/>
  <c r="DU736" i="1"/>
  <c r="CJ736" i="1"/>
  <c r="CB741" i="1"/>
  <c r="CF741" i="1"/>
  <c r="CC741" i="1"/>
  <c r="CE741" i="1"/>
  <c r="FV742" i="1"/>
  <c r="DQ741" i="1"/>
  <c r="DP741" i="1"/>
  <c r="FH741" i="1"/>
  <c r="CD741" i="1"/>
  <c r="DO741" i="1"/>
  <c r="FG741" i="1"/>
  <c r="CJ741" i="1"/>
  <c r="FF741" i="1"/>
  <c r="AI741" i="1"/>
  <c r="BR741" i="1"/>
  <c r="GE741" i="1"/>
  <c r="DU741" i="1"/>
  <c r="CL741" i="1"/>
  <c r="CM741" i="1"/>
  <c r="BK1174" i="1"/>
  <c r="GO741" i="1"/>
  <c r="CK741" i="1"/>
  <c r="CZ741" i="1"/>
  <c r="CY741" i="1"/>
  <c r="CH210" i="1"/>
  <c r="CE210" i="1"/>
  <c r="CJ20" i="1"/>
  <c r="CE20" i="1"/>
  <c r="CH40" i="1"/>
  <c r="CE40" i="1"/>
  <c r="CH62" i="1"/>
  <c r="CE62" i="1"/>
  <c r="CH35" i="1"/>
  <c r="CE35" i="1"/>
  <c r="CI35" i="1"/>
  <c r="CH39" i="1"/>
  <c r="CE39" i="1"/>
  <c r="CG39" i="1"/>
  <c r="CH50" i="1"/>
  <c r="CE50" i="1"/>
  <c r="CG50" i="1"/>
  <c r="CH73" i="1"/>
  <c r="CE73" i="1"/>
  <c r="CH57" i="1"/>
  <c r="CE57" i="1"/>
  <c r="CH75" i="1"/>
  <c r="CE75" i="1"/>
  <c r="CG75" i="1"/>
  <c r="CH98" i="1"/>
  <c r="CE98" i="1"/>
  <c r="CH134" i="1"/>
  <c r="CE134" i="1"/>
  <c r="CH145" i="1"/>
  <c r="CE145" i="1"/>
  <c r="CH130" i="1"/>
  <c r="CE130" i="1"/>
  <c r="CH159" i="1"/>
  <c r="CE159" i="1"/>
  <c r="CH170" i="1"/>
  <c r="CE170" i="1"/>
  <c r="CH186" i="1"/>
  <c r="CE186" i="1"/>
  <c r="CH188" i="1"/>
  <c r="CE188" i="1"/>
  <c r="CH203" i="1"/>
  <c r="CE203" i="1"/>
  <c r="CH238" i="1"/>
  <c r="CE238" i="1"/>
  <c r="CH207" i="1"/>
  <c r="CE207" i="1"/>
  <c r="CH209" i="1"/>
  <c r="CE209" i="1"/>
  <c r="CH264" i="1"/>
  <c r="CE264" i="1"/>
  <c r="CH274" i="1"/>
  <c r="CE274" i="1"/>
  <c r="CH267" i="1"/>
  <c r="CE267" i="1"/>
  <c r="CH284" i="1"/>
  <c r="CE284" i="1"/>
  <c r="CH313" i="1"/>
  <c r="CE313" i="1"/>
  <c r="CH323" i="1"/>
  <c r="CE323" i="1"/>
  <c r="CH319" i="1"/>
  <c r="CE319" i="1"/>
  <c r="CH305" i="1"/>
  <c r="CE305" i="1"/>
  <c r="CH326" i="1"/>
  <c r="CE326" i="1"/>
  <c r="CH343" i="1"/>
  <c r="CE343" i="1"/>
  <c r="CH340" i="1"/>
  <c r="CE340" i="1"/>
  <c r="CH335" i="1"/>
  <c r="CE335" i="1"/>
  <c r="CH368" i="1"/>
  <c r="CE368" i="1"/>
  <c r="CH358" i="1"/>
  <c r="CE358" i="1"/>
  <c r="CH386" i="1"/>
  <c r="CE386" i="1"/>
  <c r="CH387" i="1"/>
  <c r="CE387" i="1"/>
  <c r="CH440" i="1"/>
  <c r="CE440" i="1"/>
  <c r="CH441" i="1"/>
  <c r="CE441" i="1"/>
  <c r="CH418" i="1"/>
  <c r="CE418" i="1"/>
  <c r="CH486" i="1"/>
  <c r="CE486" i="1"/>
  <c r="CH491" i="1"/>
  <c r="CE491" i="1"/>
  <c r="CH498" i="1"/>
  <c r="CE498" i="1"/>
  <c r="CI498" i="1"/>
  <c r="CH529" i="1"/>
  <c r="CE529" i="1"/>
  <c r="CH538" i="1"/>
  <c r="CE538" i="1"/>
  <c r="CH573" i="1"/>
  <c r="CE573" i="1"/>
  <c r="CH544" i="1"/>
  <c r="CE544" i="1"/>
  <c r="CE545" i="1"/>
  <c r="CI545" i="1"/>
  <c r="CH586" i="1"/>
  <c r="CE586" i="1"/>
  <c r="CH580" i="1"/>
  <c r="CE580" i="1"/>
  <c r="CH595" i="1"/>
  <c r="CE595" i="1"/>
  <c r="CE668" i="1"/>
  <c r="CI668" i="1"/>
  <c r="FW733" i="1"/>
  <c r="AJ732" i="1"/>
  <c r="FP732" i="1"/>
  <c r="FP738" i="1"/>
  <c r="AJ738" i="1"/>
  <c r="FW739" i="1"/>
  <c r="CF732" i="1"/>
  <c r="CB732" i="1"/>
  <c r="CD732" i="1"/>
  <c r="FF732" i="1"/>
  <c r="CI732" i="1"/>
  <c r="AI732" i="1"/>
  <c r="DU732" i="1"/>
  <c r="BR732" i="1"/>
  <c r="CE732" i="1"/>
  <c r="CL732" i="1"/>
  <c r="CM732" i="1"/>
  <c r="FV733" i="1"/>
  <c r="FH732" i="1"/>
  <c r="CJ732" i="1"/>
  <c r="CC732" i="1"/>
  <c r="FG732" i="1"/>
  <c r="DQ732" i="1"/>
  <c r="DP732" i="1"/>
  <c r="GO732" i="1"/>
  <c r="DO732" i="1"/>
  <c r="CE737" i="1"/>
  <c r="FV738" i="1"/>
  <c r="CF737" i="1"/>
  <c r="FF737" i="1"/>
  <c r="CH737" i="1"/>
  <c r="CD737" i="1"/>
  <c r="AI737" i="1"/>
  <c r="CI737" i="1"/>
  <c r="BR737" i="1"/>
  <c r="GE737" i="1"/>
  <c r="DM737" i="1"/>
  <c r="CL737" i="1"/>
  <c r="CM737" i="1"/>
  <c r="FH737" i="1"/>
  <c r="CB737" i="1"/>
  <c r="CC737" i="1"/>
  <c r="FG737" i="1"/>
  <c r="GO737" i="1"/>
  <c r="CE17" i="1"/>
  <c r="CG17" i="1"/>
  <c r="CH45" i="1"/>
  <c r="CE45" i="1"/>
  <c r="CI22" i="1"/>
  <c r="CE22" i="1"/>
  <c r="CH63" i="1"/>
  <c r="CE63" i="1"/>
  <c r="CG63" i="1"/>
  <c r="CH53" i="1"/>
  <c r="CE53" i="1"/>
  <c r="CG53" i="1"/>
  <c r="CH79" i="1"/>
  <c r="CE79" i="1"/>
  <c r="CH87" i="1"/>
  <c r="CE87" i="1"/>
  <c r="CH105" i="1"/>
  <c r="CE105" i="1"/>
  <c r="CH118" i="1"/>
  <c r="CE118" i="1"/>
  <c r="CH115" i="1"/>
  <c r="CE115" i="1"/>
  <c r="CH157" i="1"/>
  <c r="CE157" i="1"/>
  <c r="CH161" i="1"/>
  <c r="CE161" i="1"/>
  <c r="CH173" i="1"/>
  <c r="CE173" i="1"/>
  <c r="CH228" i="1"/>
  <c r="CE228" i="1"/>
  <c r="CH211" i="1"/>
  <c r="CE211" i="1"/>
  <c r="CH229" i="1"/>
  <c r="CE229" i="1"/>
  <c r="CH242" i="1"/>
  <c r="CE242" i="1"/>
  <c r="CH248" i="1"/>
  <c r="CE248" i="1"/>
  <c r="CH261" i="1"/>
  <c r="CE261" i="1"/>
  <c r="CH276" i="1"/>
  <c r="CE276" i="1"/>
  <c r="CH272" i="1"/>
  <c r="CE272" i="1"/>
  <c r="CH312" i="1"/>
  <c r="CE312" i="1"/>
  <c r="CH321" i="1"/>
  <c r="CE321" i="1"/>
  <c r="CH294" i="1"/>
  <c r="CE294" i="1"/>
  <c r="CH325" i="1"/>
  <c r="CE325" i="1"/>
  <c r="CH346" i="1"/>
  <c r="CE346" i="1"/>
  <c r="CH359" i="1"/>
  <c r="CE359" i="1"/>
  <c r="CH388" i="1"/>
  <c r="CE388" i="1"/>
  <c r="CH383" i="1"/>
  <c r="CE383" i="1"/>
  <c r="CH405" i="1"/>
  <c r="CE405" i="1"/>
  <c r="CH446" i="1"/>
  <c r="CE446" i="1"/>
  <c r="CH452" i="1"/>
  <c r="CE452" i="1"/>
  <c r="CH427" i="1"/>
  <c r="CE427" i="1"/>
  <c r="CH420" i="1"/>
  <c r="CE420" i="1"/>
  <c r="CH506" i="1"/>
  <c r="CE506" i="1"/>
  <c r="CH579" i="1"/>
  <c r="CE579" i="1"/>
  <c r="CH578" i="1"/>
  <c r="CE578" i="1"/>
  <c r="FV662" i="1"/>
  <c r="CE661" i="1"/>
  <c r="CE691" i="1"/>
  <c r="CI691" i="1"/>
  <c r="FP729" i="1"/>
  <c r="AJ729" i="1"/>
  <c r="FW729" i="1"/>
  <c r="FW730" i="1"/>
  <c r="FP747" i="1"/>
  <c r="AJ747" i="1"/>
  <c r="FW748" i="1"/>
  <c r="FP750" i="1"/>
  <c r="AJ750" i="1"/>
  <c r="BK1195" i="1"/>
  <c r="CF729" i="1"/>
  <c r="FG729" i="1"/>
  <c r="CE729" i="1"/>
  <c r="CI729" i="1"/>
  <c r="FF729" i="1"/>
  <c r="AI729" i="1"/>
  <c r="FV730" i="1"/>
  <c r="BR729" i="1"/>
  <c r="GE729" i="1"/>
  <c r="CC729" i="1"/>
  <c r="CL729" i="1"/>
  <c r="CM729" i="1"/>
  <c r="FH729" i="1"/>
  <c r="CD729" i="1"/>
  <c r="CB729" i="1"/>
  <c r="FV729" i="1"/>
  <c r="DM729" i="1"/>
  <c r="CH729" i="1"/>
  <c r="GO729" i="1"/>
  <c r="CC747" i="1"/>
  <c r="CF747" i="1"/>
  <c r="AI747" i="1"/>
  <c r="CD747" i="1"/>
  <c r="BR747" i="1"/>
  <c r="CL747" i="1"/>
  <c r="CM747" i="1"/>
  <c r="FV748" i="1"/>
  <c r="DU747" i="1"/>
  <c r="CI747" i="1"/>
  <c r="FH747" i="1"/>
  <c r="DQ747" i="1"/>
  <c r="CB747" i="1"/>
  <c r="FG747" i="1"/>
  <c r="DP747" i="1"/>
  <c r="DO747" i="1"/>
  <c r="CE747" i="1"/>
  <c r="FF747" i="1"/>
  <c r="GO747" i="1"/>
  <c r="CJ747" i="1"/>
  <c r="CD738" i="1"/>
  <c r="CE738" i="1"/>
  <c r="FV739" i="1"/>
  <c r="FG738" i="1"/>
  <c r="CF738" i="1"/>
  <c r="CB738" i="1"/>
  <c r="FF738" i="1"/>
  <c r="AI738" i="1"/>
  <c r="CC738" i="1"/>
  <c r="BR738" i="1"/>
  <c r="GE738" i="1"/>
  <c r="CL738" i="1"/>
  <c r="CM738" i="1"/>
  <c r="CI738" i="1"/>
  <c r="FH738" i="1"/>
  <c r="CH738" i="1"/>
  <c r="DM738" i="1"/>
  <c r="GO738" i="1"/>
  <c r="CH95" i="1"/>
  <c r="CE95" i="1"/>
  <c r="CH133" i="1"/>
  <c r="CE133" i="1"/>
  <c r="CH138" i="1"/>
  <c r="CE138" i="1"/>
  <c r="CH153" i="1"/>
  <c r="CE153" i="1"/>
  <c r="CI153" i="1"/>
  <c r="CH199" i="1"/>
  <c r="CE199" i="1"/>
  <c r="CH246" i="1"/>
  <c r="CE246" i="1"/>
  <c r="CH287" i="1"/>
  <c r="CE287" i="1"/>
  <c r="CH348" i="1"/>
  <c r="CE348" i="1"/>
  <c r="CH363" i="1"/>
  <c r="CE363" i="1"/>
  <c r="FV723" i="1"/>
  <c r="CE722" i="1"/>
  <c r="FP744" i="1"/>
  <c r="AJ744" i="1"/>
  <c r="FW745" i="1"/>
  <c r="CB731" i="1"/>
  <c r="AI731" i="1"/>
  <c r="BR731" i="1"/>
  <c r="GE731" i="1"/>
  <c r="CJ731" i="1"/>
  <c r="CL731" i="1"/>
  <c r="CM731" i="1"/>
  <c r="FH731" i="1"/>
  <c r="CD731" i="1"/>
  <c r="FV732" i="1"/>
  <c r="FG731" i="1"/>
  <c r="CC731" i="1"/>
  <c r="CF731" i="1"/>
  <c r="CE731" i="1"/>
  <c r="FF731" i="1"/>
  <c r="CI731" i="1"/>
  <c r="DQ731" i="1"/>
  <c r="DP731" i="1"/>
  <c r="GO731" i="1"/>
  <c r="DO731" i="1"/>
  <c r="DU731" i="1"/>
  <c r="CF745" i="1"/>
  <c r="CD745" i="1"/>
  <c r="CB745" i="1"/>
  <c r="FV746" i="1"/>
  <c r="FG745" i="1"/>
  <c r="FF745" i="1"/>
  <c r="CJ745" i="1"/>
  <c r="AI745" i="1"/>
  <c r="CC745" i="1"/>
  <c r="CE745" i="1"/>
  <c r="BR745" i="1"/>
  <c r="GE745" i="1"/>
  <c r="CL745" i="1"/>
  <c r="CM745" i="1"/>
  <c r="FH745" i="1"/>
  <c r="GO745" i="1"/>
  <c r="DP745" i="1"/>
  <c r="DU745" i="1"/>
  <c r="CI745" i="1"/>
  <c r="DQ745" i="1"/>
  <c r="DO745" i="1"/>
  <c r="CH34" i="1"/>
  <c r="CE34" i="1"/>
  <c r="CH29" i="1"/>
  <c r="CE29" i="1"/>
  <c r="CH58" i="1"/>
  <c r="CE58" i="1"/>
  <c r="CG58" i="1"/>
  <c r="CH68" i="1"/>
  <c r="CE68" i="1"/>
  <c r="CE92" i="1"/>
  <c r="CI92" i="1"/>
  <c r="CH101" i="1"/>
  <c r="CE101" i="1"/>
  <c r="CH104" i="1"/>
  <c r="CE104" i="1"/>
  <c r="CH124" i="1"/>
  <c r="CE124" i="1"/>
  <c r="CI124" i="1"/>
  <c r="CH120" i="1"/>
  <c r="CE120" i="1"/>
  <c r="CE147" i="1"/>
  <c r="CI147" i="1"/>
  <c r="CH150" i="1"/>
  <c r="CE150" i="1"/>
  <c r="CH183" i="1"/>
  <c r="CE183" i="1"/>
  <c r="CH179" i="1"/>
  <c r="CE179" i="1"/>
  <c r="CH222" i="1"/>
  <c r="CE222" i="1"/>
  <c r="CH251" i="1"/>
  <c r="CE251" i="1"/>
  <c r="CH263" i="1"/>
  <c r="CE263" i="1"/>
  <c r="CH268" i="1"/>
  <c r="CE268" i="1"/>
  <c r="CE279" i="1"/>
  <c r="CI279" i="1"/>
  <c r="CE318" i="1"/>
  <c r="CI318" i="1"/>
  <c r="CH322" i="1"/>
  <c r="CE322" i="1"/>
  <c r="CH350" i="1"/>
  <c r="CE350" i="1"/>
  <c r="CH342" i="1"/>
  <c r="CE342" i="1"/>
  <c r="CH355" i="1"/>
  <c r="CE355" i="1"/>
  <c r="CH369" i="1"/>
  <c r="CE369" i="1"/>
  <c r="CH371" i="1"/>
  <c r="CE371" i="1"/>
  <c r="CH377" i="1"/>
  <c r="CE377" i="1"/>
  <c r="CH402" i="1"/>
  <c r="CE402" i="1"/>
  <c r="CH426" i="1"/>
  <c r="CE426" i="1"/>
  <c r="CH456" i="1"/>
  <c r="CE456" i="1"/>
  <c r="CH459" i="1"/>
  <c r="CE459" i="1"/>
  <c r="CH480" i="1"/>
  <c r="CE480" i="1"/>
  <c r="CH488" i="1"/>
  <c r="CE488" i="1"/>
  <c r="CH477" i="1"/>
  <c r="CE477" i="1"/>
  <c r="CE510" i="1"/>
  <c r="CI510" i="1"/>
  <c r="CH535" i="1"/>
  <c r="CE535" i="1"/>
  <c r="CH568" i="1"/>
  <c r="CE568" i="1"/>
  <c r="CH554" i="1"/>
  <c r="CE554" i="1"/>
  <c r="CH583" i="1"/>
  <c r="CE583" i="1"/>
  <c r="CH613" i="1"/>
  <c r="CE613" i="1"/>
  <c r="CE674" i="1"/>
  <c r="CI674" i="1"/>
  <c r="FP730" i="1"/>
  <c r="AJ730" i="1"/>
  <c r="FO730" i="1"/>
  <c r="FW731" i="1"/>
  <c r="FW743" i="1"/>
  <c r="FP742" i="1"/>
  <c r="AJ742" i="1"/>
  <c r="FP746" i="1"/>
  <c r="AJ746" i="1"/>
  <c r="FW747" i="1"/>
  <c r="BK1191" i="1"/>
  <c r="BK1194" i="1"/>
  <c r="BK1190" i="1"/>
  <c r="CE733" i="1"/>
  <c r="CH733" i="1"/>
  <c r="FF733" i="1"/>
  <c r="CC733" i="1"/>
  <c r="DM733" i="1"/>
  <c r="CF733" i="1"/>
  <c r="BR733" i="1"/>
  <c r="CL733" i="1"/>
  <c r="CM733" i="1"/>
  <c r="FH733" i="1"/>
  <c r="AI733" i="1"/>
  <c r="CD733" i="1"/>
  <c r="FV734" i="1"/>
  <c r="FG733" i="1"/>
  <c r="CB733" i="1"/>
  <c r="CI733" i="1"/>
  <c r="GO733" i="1"/>
  <c r="CJ733" i="1"/>
  <c r="CF740" i="1"/>
  <c r="AI740" i="1"/>
  <c r="CE740" i="1"/>
  <c r="BR740" i="1"/>
  <c r="FV741" i="1"/>
  <c r="CL740" i="1"/>
  <c r="CM740" i="1"/>
  <c r="CD740" i="1"/>
  <c r="FH740" i="1"/>
  <c r="CC740" i="1"/>
  <c r="FG740" i="1"/>
  <c r="CB740" i="1"/>
  <c r="FF740" i="1"/>
  <c r="DO740" i="1"/>
  <c r="CJ740" i="1"/>
  <c r="DU740" i="1"/>
  <c r="GO740" i="1"/>
  <c r="DQ740" i="1"/>
  <c r="DP740" i="1"/>
  <c r="CK740" i="1"/>
  <c r="CY740" i="1"/>
  <c r="CZ740" i="1"/>
  <c r="CF748" i="1"/>
  <c r="CC748" i="1"/>
  <c r="CL748" i="1"/>
  <c r="CM748" i="1"/>
  <c r="CI748" i="1"/>
  <c r="CE748" i="1"/>
  <c r="FH748" i="1"/>
  <c r="CD748" i="1"/>
  <c r="FG748" i="1"/>
  <c r="CB748" i="1"/>
  <c r="FF748" i="1"/>
  <c r="AI748" i="1"/>
  <c r="BR748" i="1"/>
  <c r="CJ748" i="1"/>
  <c r="DU748" i="1"/>
  <c r="BK1171" i="1"/>
  <c r="DQ748" i="1"/>
  <c r="FV749" i="1"/>
  <c r="DP748" i="1"/>
  <c r="DO748" i="1"/>
  <c r="GO748" i="1"/>
  <c r="FV727" i="1"/>
  <c r="BR726" i="1"/>
  <c r="CF726" i="1"/>
  <c r="CC726" i="1"/>
  <c r="CL726" i="1"/>
  <c r="CM726" i="1"/>
  <c r="CD726" i="1"/>
  <c r="FH726" i="1"/>
  <c r="CB726" i="1"/>
  <c r="FG726" i="1"/>
  <c r="FF726" i="1"/>
  <c r="AI726" i="1"/>
  <c r="CI726" i="1"/>
  <c r="GO726" i="1"/>
  <c r="DP726" i="1"/>
  <c r="DQ726" i="1"/>
  <c r="DU726" i="1"/>
  <c r="DO726" i="1"/>
  <c r="CJ726" i="1"/>
  <c r="AJ726" i="1"/>
  <c r="FW727" i="1"/>
  <c r="FP726" i="1"/>
  <c r="CD727" i="1"/>
  <c r="CB727" i="1"/>
  <c r="FF727" i="1"/>
  <c r="CJ727" i="1"/>
  <c r="FG727" i="1"/>
  <c r="CF727" i="1"/>
  <c r="AI727" i="1"/>
  <c r="CC727" i="1"/>
  <c r="BR727" i="1"/>
  <c r="CL727" i="1"/>
  <c r="CM727" i="1"/>
  <c r="FH727" i="1"/>
  <c r="DP727" i="1"/>
  <c r="DQ727" i="1"/>
  <c r="DU727" i="1"/>
  <c r="GO727" i="1"/>
  <c r="CI727" i="1"/>
  <c r="DO727" i="1"/>
  <c r="FP727" i="1"/>
  <c r="AJ727" i="1"/>
  <c r="BV727" i="1"/>
  <c r="AT727" i="1"/>
  <c r="BV724" i="1"/>
  <c r="AT724" i="1"/>
  <c r="BV723" i="1"/>
  <c r="AT723" i="1"/>
  <c r="BV726" i="1"/>
  <c r="AT726" i="1"/>
  <c r="BV725" i="1"/>
  <c r="AT725" i="1"/>
  <c r="AJ723" i="1"/>
  <c r="FW724" i="1"/>
  <c r="FP723" i="1"/>
  <c r="FP724" i="1"/>
  <c r="FW725" i="1"/>
  <c r="AJ724" i="1"/>
  <c r="BT727" i="1"/>
  <c r="BT723" i="1"/>
  <c r="AR723" i="1"/>
  <c r="BT724" i="1"/>
  <c r="BT726" i="1"/>
  <c r="BT725" i="1"/>
  <c r="AR725" i="1"/>
  <c r="FP725" i="1"/>
  <c r="AJ725" i="1"/>
  <c r="FW726" i="1"/>
  <c r="CC723" i="1"/>
  <c r="CD723" i="1"/>
  <c r="CB723" i="1"/>
  <c r="FG723" i="1"/>
  <c r="GO723" i="1"/>
  <c r="CF723" i="1"/>
  <c r="FV724" i="1"/>
  <c r="FF723" i="1"/>
  <c r="AI723" i="1"/>
  <c r="BR723" i="1"/>
  <c r="GE723" i="1"/>
  <c r="CL723" i="1"/>
  <c r="CM723" i="1"/>
  <c r="FH723" i="1"/>
  <c r="CH723" i="1"/>
  <c r="CI723" i="1"/>
  <c r="DM723" i="1"/>
  <c r="CC724" i="1"/>
  <c r="BR724" i="1"/>
  <c r="GE724" i="1"/>
  <c r="CJ724" i="1"/>
  <c r="CL724" i="1"/>
  <c r="CM724" i="1"/>
  <c r="CB724" i="1"/>
  <c r="CD724" i="1"/>
  <c r="FH724" i="1"/>
  <c r="FG724" i="1"/>
  <c r="FV725" i="1"/>
  <c r="FF724" i="1"/>
  <c r="AI724" i="1"/>
  <c r="CF724" i="1"/>
  <c r="DQ724" i="1"/>
  <c r="CI724" i="1"/>
  <c r="DU724" i="1"/>
  <c r="DP724" i="1"/>
  <c r="GO724" i="1"/>
  <c r="DO724" i="1"/>
  <c r="CB725" i="1"/>
  <c r="FF725" i="1"/>
  <c r="AI725" i="1"/>
  <c r="FV726" i="1"/>
  <c r="CH725" i="1"/>
  <c r="FH725" i="1"/>
  <c r="BR725" i="1"/>
  <c r="CF725" i="1"/>
  <c r="CL725" i="1"/>
  <c r="CM725" i="1"/>
  <c r="CC725" i="1"/>
  <c r="CI725" i="1"/>
  <c r="FG725" i="1"/>
  <c r="CD725" i="1"/>
  <c r="GO725" i="1"/>
  <c r="DM725" i="1"/>
  <c r="FP700" i="1"/>
  <c r="AJ700" i="1"/>
  <c r="FW701" i="1"/>
  <c r="AJ680" i="1"/>
  <c r="FW681" i="1"/>
  <c r="FP680" i="1"/>
  <c r="AJ720" i="1"/>
  <c r="FW721" i="1"/>
  <c r="FP720" i="1"/>
  <c r="AJ711" i="1"/>
  <c r="FP711" i="1"/>
  <c r="FW712" i="1"/>
  <c r="CD669" i="1"/>
  <c r="BR669" i="1"/>
  <c r="GE669" i="1"/>
  <c r="FV670" i="1"/>
  <c r="FH669" i="1"/>
  <c r="CC669" i="1"/>
  <c r="CF669" i="1"/>
  <c r="FG669" i="1"/>
  <c r="CL669" i="1"/>
  <c r="CM669" i="1"/>
  <c r="AI669" i="1"/>
  <c r="FF669" i="1"/>
  <c r="CB669" i="1"/>
  <c r="GO669" i="1"/>
  <c r="DM669" i="1"/>
  <c r="CI669" i="1"/>
  <c r="CH669" i="1"/>
  <c r="CB678" i="1"/>
  <c r="FV679" i="1"/>
  <c r="FF678" i="1"/>
  <c r="CD678" i="1"/>
  <c r="FH678" i="1"/>
  <c r="AI678" i="1"/>
  <c r="CF678" i="1"/>
  <c r="BR678" i="1"/>
  <c r="CL678" i="1"/>
  <c r="CM678" i="1"/>
  <c r="CC678" i="1"/>
  <c r="FG678" i="1"/>
  <c r="GO678" i="1"/>
  <c r="CJ678" i="1"/>
  <c r="DM678" i="1"/>
  <c r="CI678" i="1"/>
  <c r="CH678" i="1"/>
  <c r="FV664" i="1"/>
  <c r="BK1160" i="1"/>
  <c r="FW672" i="1"/>
  <c r="FP671" i="1"/>
  <c r="AJ671" i="1"/>
  <c r="FW680" i="1"/>
  <c r="FP679" i="1"/>
  <c r="AJ679" i="1"/>
  <c r="FP694" i="1"/>
  <c r="FW695" i="1"/>
  <c r="AJ694" i="1"/>
  <c r="AJ677" i="1"/>
  <c r="FP677" i="1"/>
  <c r="FW678" i="1"/>
  <c r="FO677" i="1"/>
  <c r="FW677" i="1"/>
  <c r="AJ676" i="1"/>
  <c r="FP676" i="1"/>
  <c r="AJ717" i="1"/>
  <c r="FW718" i="1"/>
  <c r="FP717" i="1"/>
  <c r="BL1155" i="1"/>
  <c r="FW709" i="1"/>
  <c r="AJ708" i="1"/>
  <c r="FP708" i="1"/>
  <c r="CF665" i="1"/>
  <c r="CL665" i="1"/>
  <c r="CM665" i="1"/>
  <c r="FH665" i="1"/>
  <c r="BR665" i="1"/>
  <c r="GE665" i="1"/>
  <c r="CC665" i="1"/>
  <c r="FF665" i="1"/>
  <c r="FG665" i="1"/>
  <c r="CB665" i="1"/>
  <c r="AI665" i="1"/>
  <c r="CD665" i="1"/>
  <c r="GO665" i="1"/>
  <c r="CJ665" i="1"/>
  <c r="DP665" i="1"/>
  <c r="DU665" i="1"/>
  <c r="DQ665" i="1"/>
  <c r="CI665" i="1"/>
  <c r="DO665" i="1"/>
  <c r="CC672" i="1"/>
  <c r="CB672" i="1"/>
  <c r="CL672" i="1"/>
  <c r="CM672" i="1"/>
  <c r="FH672" i="1"/>
  <c r="FG672" i="1"/>
  <c r="FV673" i="1"/>
  <c r="CF672" i="1"/>
  <c r="AI672" i="1"/>
  <c r="CD672" i="1"/>
  <c r="BR672" i="1"/>
  <c r="GE672" i="1"/>
  <c r="FF672" i="1"/>
  <c r="DQ672" i="1"/>
  <c r="CK672" i="1"/>
  <c r="DP672" i="1"/>
  <c r="GO672" i="1"/>
  <c r="DO672" i="1"/>
  <c r="DU672" i="1"/>
  <c r="CZ672" i="1"/>
  <c r="CY672" i="1"/>
  <c r="CJ672" i="1"/>
  <c r="CF697" i="1"/>
  <c r="CD697" i="1"/>
  <c r="BR697" i="1"/>
  <c r="CL697" i="1"/>
  <c r="CM697" i="1"/>
  <c r="CC697" i="1"/>
  <c r="FH697" i="1"/>
  <c r="CI697" i="1"/>
  <c r="FV698" i="1"/>
  <c r="CB697" i="1"/>
  <c r="FG697" i="1"/>
  <c r="FF697" i="1"/>
  <c r="AI697" i="1"/>
  <c r="CH697" i="1"/>
  <c r="CJ697" i="1"/>
  <c r="GO697" i="1"/>
  <c r="DM697" i="1"/>
  <c r="FG675" i="1"/>
  <c r="CB675" i="1"/>
  <c r="CL675" i="1"/>
  <c r="CM675" i="1"/>
  <c r="CJ675" i="1"/>
  <c r="FV676" i="1"/>
  <c r="CF675" i="1"/>
  <c r="DM675" i="1"/>
  <c r="BR675" i="1"/>
  <c r="CI675" i="1"/>
  <c r="CD675" i="1"/>
  <c r="FF675" i="1"/>
  <c r="AI675" i="1"/>
  <c r="CC675" i="1"/>
  <c r="FH675" i="1"/>
  <c r="CH675" i="1"/>
  <c r="GO675" i="1"/>
  <c r="CC680" i="1"/>
  <c r="CD680" i="1"/>
  <c r="CL680" i="1"/>
  <c r="CM680" i="1"/>
  <c r="AI680" i="1"/>
  <c r="FF680" i="1"/>
  <c r="FH680" i="1"/>
  <c r="CB680" i="1"/>
  <c r="FV681" i="1"/>
  <c r="CF680" i="1"/>
  <c r="BR680" i="1"/>
  <c r="FG680" i="1"/>
  <c r="CI680" i="1"/>
  <c r="GO680" i="1"/>
  <c r="DM680" i="1"/>
  <c r="CH680" i="1"/>
  <c r="CB710" i="1"/>
  <c r="FV711" i="1"/>
  <c r="CC710" i="1"/>
  <c r="FH710" i="1"/>
  <c r="FG710" i="1"/>
  <c r="CD710" i="1"/>
  <c r="FF710" i="1"/>
  <c r="AI710" i="1"/>
  <c r="CF710" i="1"/>
  <c r="BR710" i="1"/>
  <c r="GE710" i="1"/>
  <c r="CL710" i="1"/>
  <c r="CM710" i="1"/>
  <c r="CH710" i="1"/>
  <c r="GO710" i="1"/>
  <c r="DM710" i="1"/>
  <c r="CI710" i="1"/>
  <c r="CD721" i="1"/>
  <c r="CB721" i="1"/>
  <c r="FH721" i="1"/>
  <c r="BR721" i="1"/>
  <c r="FG721" i="1"/>
  <c r="CL721" i="1"/>
  <c r="CM721" i="1"/>
  <c r="FF721" i="1"/>
  <c r="CC721" i="1"/>
  <c r="AI721" i="1"/>
  <c r="CF721" i="1"/>
  <c r="FV722" i="1"/>
  <c r="DO721" i="1"/>
  <c r="GO721" i="1"/>
  <c r="DP721" i="1"/>
  <c r="CJ721" i="1"/>
  <c r="DQ721" i="1"/>
  <c r="CK721" i="1"/>
  <c r="DU721" i="1"/>
  <c r="CZ721" i="1"/>
  <c r="CY721" i="1"/>
  <c r="CD720" i="1"/>
  <c r="CC720" i="1"/>
  <c r="BR720" i="1"/>
  <c r="GE720" i="1"/>
  <c r="FV721" i="1"/>
  <c r="CL720" i="1"/>
  <c r="CM720" i="1"/>
  <c r="AI720" i="1"/>
  <c r="CB720" i="1"/>
  <c r="CH720" i="1"/>
  <c r="DM720" i="1"/>
  <c r="FH720" i="1"/>
  <c r="FG720" i="1"/>
  <c r="CF720" i="1"/>
  <c r="FF720" i="1"/>
  <c r="GO720" i="1"/>
  <c r="CI720" i="1"/>
  <c r="BV704" i="1"/>
  <c r="AT704" i="1"/>
  <c r="BV722" i="1"/>
  <c r="AT722" i="1"/>
  <c r="BV712" i="1"/>
  <c r="AT712" i="1"/>
  <c r="BV710" i="1"/>
  <c r="AT710" i="1"/>
  <c r="BV708" i="1"/>
  <c r="AT708" i="1"/>
  <c r="BV706" i="1"/>
  <c r="AT706" i="1"/>
  <c r="BV711" i="1"/>
  <c r="AT711" i="1"/>
  <c r="BV709" i="1"/>
  <c r="AT709" i="1"/>
  <c r="BV721" i="1"/>
  <c r="AT721" i="1"/>
  <c r="BV705" i="1"/>
  <c r="AT705" i="1"/>
  <c r="BV716" i="1"/>
  <c r="AT716" i="1"/>
  <c r="BV720" i="1"/>
  <c r="AT720" i="1"/>
  <c r="BV717" i="1"/>
  <c r="AT717" i="1"/>
  <c r="BV713" i="1"/>
  <c r="AT713" i="1"/>
  <c r="BV718" i="1"/>
  <c r="AT718" i="1"/>
  <c r="BV707" i="1"/>
  <c r="AT707" i="1"/>
  <c r="BV703" i="1"/>
  <c r="AT703" i="1"/>
  <c r="BV719" i="1"/>
  <c r="AT719" i="1"/>
  <c r="BV715" i="1"/>
  <c r="AT715" i="1"/>
  <c r="BV714" i="1"/>
  <c r="AT714" i="1"/>
  <c r="BV682" i="1"/>
  <c r="AT682" i="1"/>
  <c r="BV696" i="1"/>
  <c r="AT696" i="1"/>
  <c r="BV687" i="1"/>
  <c r="AT687" i="1"/>
  <c r="BV684" i="1"/>
  <c r="AT684" i="1"/>
  <c r="BV677" i="1"/>
  <c r="AT677" i="1"/>
  <c r="BV683" i="1"/>
  <c r="AT683" i="1"/>
  <c r="BV688" i="1"/>
  <c r="AT688" i="1"/>
  <c r="BV690" i="1"/>
  <c r="AT690" i="1"/>
  <c r="BV678" i="1"/>
  <c r="AT678" i="1"/>
  <c r="BV699" i="1"/>
  <c r="AT699" i="1"/>
  <c r="BV695" i="1"/>
  <c r="AT695" i="1"/>
  <c r="BV701" i="1"/>
  <c r="AT701" i="1"/>
  <c r="BV700" i="1"/>
  <c r="AT700" i="1"/>
  <c r="BV698" i="1"/>
  <c r="AT698" i="1"/>
  <c r="BV691" i="1"/>
  <c r="AT691" i="1"/>
  <c r="BV689" i="1"/>
  <c r="AT689" i="1"/>
  <c r="BV697" i="1"/>
  <c r="AT697" i="1"/>
  <c r="BV681" i="1"/>
  <c r="AT681" i="1"/>
  <c r="BV692" i="1"/>
  <c r="AT692" i="1"/>
  <c r="BV686" i="1"/>
  <c r="AT686" i="1"/>
  <c r="BV702" i="1"/>
  <c r="AT702" i="1"/>
  <c r="BV685" i="1"/>
  <c r="AT685" i="1"/>
  <c r="BV680" i="1"/>
  <c r="AT680" i="1"/>
  <c r="BV693" i="1"/>
  <c r="AT693" i="1"/>
  <c r="BV694" i="1"/>
  <c r="AT694" i="1"/>
  <c r="BV675" i="1"/>
  <c r="AT675" i="1"/>
  <c r="BV679" i="1"/>
  <c r="AT679" i="1"/>
  <c r="BV676" i="1"/>
  <c r="AT676" i="1"/>
  <c r="BV667" i="1"/>
  <c r="AT667" i="1"/>
  <c r="BV670" i="1"/>
  <c r="AT670" i="1"/>
  <c r="BV672" i="1"/>
  <c r="AT672" i="1"/>
  <c r="BV668" i="1"/>
  <c r="AT668" i="1"/>
  <c r="BV671" i="1"/>
  <c r="AT671" i="1"/>
  <c r="BV674" i="1"/>
  <c r="AT674" i="1"/>
  <c r="BV669" i="1"/>
  <c r="AT669" i="1"/>
  <c r="BV673" i="1"/>
  <c r="AT673" i="1"/>
  <c r="BV665" i="1"/>
  <c r="AT665" i="1"/>
  <c r="BV664" i="1"/>
  <c r="AT664" i="1"/>
  <c r="CB693" i="1"/>
  <c r="CC693" i="1"/>
  <c r="FV694" i="1"/>
  <c r="CL693" i="1"/>
  <c r="CM693" i="1"/>
  <c r="CF693" i="1"/>
  <c r="FG693" i="1"/>
  <c r="BR693" i="1"/>
  <c r="GE693" i="1"/>
  <c r="FF693" i="1"/>
  <c r="CD693" i="1"/>
  <c r="AI693" i="1"/>
  <c r="CJ693" i="1"/>
  <c r="FH693" i="1"/>
  <c r="DQ693" i="1"/>
  <c r="DU693" i="1"/>
  <c r="DO693" i="1"/>
  <c r="CI693" i="1"/>
  <c r="GO693" i="1"/>
  <c r="DP693" i="1"/>
  <c r="FP674" i="1"/>
  <c r="AJ674" i="1"/>
  <c r="FW675" i="1"/>
  <c r="FP688" i="1"/>
  <c r="FW689" i="1"/>
  <c r="AJ688" i="1"/>
  <c r="FP696" i="1"/>
  <c r="AJ696" i="1"/>
  <c r="FW696" i="1"/>
  <c r="FP695" i="1"/>
  <c r="AJ695" i="1"/>
  <c r="FP682" i="1"/>
  <c r="AJ682" i="1"/>
  <c r="FW683" i="1"/>
  <c r="FP713" i="1"/>
  <c r="AJ713" i="1"/>
  <c r="FW714" i="1"/>
  <c r="BL1157" i="1"/>
  <c r="FP703" i="1"/>
  <c r="AJ703" i="1"/>
  <c r="FW704" i="1"/>
  <c r="BL1158" i="1"/>
  <c r="FV665" i="1"/>
  <c r="CD664" i="1"/>
  <c r="CB664" i="1"/>
  <c r="FG664" i="1"/>
  <c r="FH664" i="1"/>
  <c r="CJ664" i="1"/>
  <c r="FF664" i="1"/>
  <c r="CC664" i="1"/>
  <c r="CF664" i="1"/>
  <c r="BR664" i="1"/>
  <c r="GE664" i="1"/>
  <c r="CL664" i="1"/>
  <c r="CM664" i="1"/>
  <c r="AI664" i="1"/>
  <c r="CI664" i="1"/>
  <c r="DU664" i="1"/>
  <c r="GO664" i="1"/>
  <c r="DQ664" i="1"/>
  <c r="DO664" i="1"/>
  <c r="DP664" i="1"/>
  <c r="FG667" i="1"/>
  <c r="CD667" i="1"/>
  <c r="CC667" i="1"/>
  <c r="AI667" i="1"/>
  <c r="BR667" i="1"/>
  <c r="FV668" i="1"/>
  <c r="FH667" i="1"/>
  <c r="CL667" i="1"/>
  <c r="CM667" i="1"/>
  <c r="FV667" i="1"/>
  <c r="CB667" i="1"/>
  <c r="CI667" i="1"/>
  <c r="CF667" i="1"/>
  <c r="FF667" i="1"/>
  <c r="GO667" i="1"/>
  <c r="DM667" i="1"/>
  <c r="CH667" i="1"/>
  <c r="CB681" i="1"/>
  <c r="AI681" i="1"/>
  <c r="CF681" i="1"/>
  <c r="CL681" i="1"/>
  <c r="CM681" i="1"/>
  <c r="BR681" i="1"/>
  <c r="CD681" i="1"/>
  <c r="FH681" i="1"/>
  <c r="FV682" i="1"/>
  <c r="FG681" i="1"/>
  <c r="FF681" i="1"/>
  <c r="CC681" i="1"/>
  <c r="GO681" i="1"/>
  <c r="CH681" i="1"/>
  <c r="DM681" i="1"/>
  <c r="CI681" i="1"/>
  <c r="CB701" i="1"/>
  <c r="FV702" i="1"/>
  <c r="CL701" i="1"/>
  <c r="CM701" i="1"/>
  <c r="FF701" i="1"/>
  <c r="AI701" i="1"/>
  <c r="FH701" i="1"/>
  <c r="CF701" i="1"/>
  <c r="FG701" i="1"/>
  <c r="CD701" i="1"/>
  <c r="GO701" i="1"/>
  <c r="CC701" i="1"/>
  <c r="BR701" i="1"/>
  <c r="CJ701" i="1"/>
  <c r="CK701" i="1"/>
  <c r="DQ701" i="1"/>
  <c r="CZ701" i="1"/>
  <c r="CY701" i="1"/>
  <c r="DO701" i="1"/>
  <c r="DU701" i="1"/>
  <c r="DP701" i="1"/>
  <c r="CB694" i="1"/>
  <c r="FH694" i="1"/>
  <c r="FG694" i="1"/>
  <c r="FV695" i="1"/>
  <c r="FF694" i="1"/>
  <c r="AI694" i="1"/>
  <c r="CF694" i="1"/>
  <c r="BR694" i="1"/>
  <c r="GE694" i="1"/>
  <c r="CD694" i="1"/>
  <c r="CL694" i="1"/>
  <c r="CM694" i="1"/>
  <c r="CC694" i="1"/>
  <c r="GO694" i="1"/>
  <c r="CI694" i="1"/>
  <c r="DM694" i="1"/>
  <c r="CH694" i="1"/>
  <c r="CC717" i="1"/>
  <c r="CH717" i="1"/>
  <c r="DM717" i="1"/>
  <c r="BR717" i="1"/>
  <c r="GE717" i="1"/>
  <c r="CI717" i="1"/>
  <c r="FH717" i="1"/>
  <c r="CL717" i="1"/>
  <c r="CM717" i="1"/>
  <c r="FG717" i="1"/>
  <c r="FV718" i="1"/>
  <c r="CB717" i="1"/>
  <c r="GO717" i="1"/>
  <c r="CJ717" i="1"/>
  <c r="CD717" i="1"/>
  <c r="FF717" i="1"/>
  <c r="CF717" i="1"/>
  <c r="AI717" i="1"/>
  <c r="BK1155" i="1"/>
  <c r="CD722" i="1"/>
  <c r="GO722" i="1"/>
  <c r="CF722" i="1"/>
  <c r="FF722" i="1"/>
  <c r="CB722" i="1"/>
  <c r="BR722" i="1"/>
  <c r="GE722" i="1"/>
  <c r="AI722" i="1"/>
  <c r="CC722" i="1"/>
  <c r="CK722" i="1"/>
  <c r="CL722" i="1"/>
  <c r="CM722" i="1"/>
  <c r="FH722" i="1"/>
  <c r="FG722" i="1"/>
  <c r="CY722" i="1"/>
  <c r="DM722" i="1"/>
  <c r="CH722" i="1"/>
  <c r="CZ722" i="1"/>
  <c r="DY722" i="1"/>
  <c r="CF704" i="1"/>
  <c r="CB704" i="1"/>
  <c r="FH704" i="1"/>
  <c r="CD704" i="1"/>
  <c r="CL704" i="1"/>
  <c r="CM704" i="1"/>
  <c r="FV705" i="1"/>
  <c r="CH704" i="1"/>
  <c r="DM704" i="1"/>
  <c r="FF704" i="1"/>
  <c r="AI704" i="1"/>
  <c r="CC704" i="1"/>
  <c r="FG704" i="1"/>
  <c r="BR704" i="1"/>
  <c r="GE704" i="1"/>
  <c r="CI704" i="1"/>
  <c r="GO704" i="1"/>
  <c r="BL1159" i="1"/>
  <c r="AJ665" i="1"/>
  <c r="FP665" i="1"/>
  <c r="FW673" i="1"/>
  <c r="AJ672" i="1"/>
  <c r="FP672" i="1"/>
  <c r="FW679" i="1"/>
  <c r="FP678" i="1"/>
  <c r="AJ678" i="1"/>
  <c r="FW685" i="1"/>
  <c r="FP684" i="1"/>
  <c r="AJ684" i="1"/>
  <c r="FP687" i="1"/>
  <c r="AJ687" i="1"/>
  <c r="FW688" i="1"/>
  <c r="FW716" i="1"/>
  <c r="FP715" i="1"/>
  <c r="AJ715" i="1"/>
  <c r="FW711" i="1"/>
  <c r="AJ710" i="1"/>
  <c r="FP710" i="1"/>
  <c r="AJ705" i="1"/>
  <c r="FW706" i="1"/>
  <c r="FP705" i="1"/>
  <c r="CD670" i="1"/>
  <c r="CC670" i="1"/>
  <c r="CB670" i="1"/>
  <c r="FV671" i="1"/>
  <c r="FH670" i="1"/>
  <c r="CL670" i="1"/>
  <c r="CM670" i="1"/>
  <c r="FG670" i="1"/>
  <c r="FF670" i="1"/>
  <c r="CF670" i="1"/>
  <c r="AI670" i="1"/>
  <c r="BR670" i="1"/>
  <c r="GE670" i="1"/>
  <c r="CK670" i="1"/>
  <c r="DO670" i="1"/>
  <c r="DQ670" i="1"/>
  <c r="GO670" i="1"/>
  <c r="CJ670" i="1"/>
  <c r="DU670" i="1"/>
  <c r="DP670" i="1"/>
  <c r="CZ670" i="1"/>
  <c r="CY670" i="1"/>
  <c r="CC695" i="1"/>
  <c r="CF695" i="1"/>
  <c r="CL695" i="1"/>
  <c r="CM695" i="1"/>
  <c r="FH695" i="1"/>
  <c r="DM695" i="1"/>
  <c r="FG695" i="1"/>
  <c r="CH695" i="1"/>
  <c r="FF695" i="1"/>
  <c r="FV696" i="1"/>
  <c r="AI695" i="1"/>
  <c r="CD695" i="1"/>
  <c r="CB695" i="1"/>
  <c r="BR695" i="1"/>
  <c r="CI695" i="1"/>
  <c r="GO695" i="1"/>
  <c r="FH700" i="1"/>
  <c r="CB700" i="1"/>
  <c r="FG700" i="1"/>
  <c r="FV701" i="1"/>
  <c r="FF700" i="1"/>
  <c r="CC700" i="1"/>
  <c r="AI700" i="1"/>
  <c r="BR700" i="1"/>
  <c r="GE700" i="1"/>
  <c r="CF700" i="1"/>
  <c r="CI700" i="1"/>
  <c r="CL700" i="1"/>
  <c r="CM700" i="1"/>
  <c r="CD700" i="1"/>
  <c r="CH700" i="1"/>
  <c r="GO700" i="1"/>
  <c r="DM700" i="1"/>
  <c r="FV693" i="1"/>
  <c r="CL692" i="1"/>
  <c r="CM692" i="1"/>
  <c r="FH692" i="1"/>
  <c r="CC692" i="1"/>
  <c r="CD692" i="1"/>
  <c r="CB692" i="1"/>
  <c r="CF692" i="1"/>
  <c r="FG692" i="1"/>
  <c r="FF692" i="1"/>
  <c r="AI692" i="1"/>
  <c r="BR692" i="1"/>
  <c r="GE692" i="1"/>
  <c r="GO692" i="1"/>
  <c r="CI692" i="1"/>
  <c r="DM692" i="1"/>
  <c r="CH692" i="1"/>
  <c r="CB714" i="1"/>
  <c r="CC714" i="1"/>
  <c r="FF714" i="1"/>
  <c r="AI714" i="1"/>
  <c r="CL714" i="1"/>
  <c r="CM714" i="1"/>
  <c r="CD714" i="1"/>
  <c r="CF714" i="1"/>
  <c r="BR714" i="1"/>
  <c r="FV715" i="1"/>
  <c r="FH714" i="1"/>
  <c r="FG714" i="1"/>
  <c r="GO714" i="1"/>
  <c r="DQ714" i="1"/>
  <c r="DP714" i="1"/>
  <c r="DU714" i="1"/>
  <c r="DO714" i="1"/>
  <c r="CJ714" i="1"/>
  <c r="CI714" i="1"/>
  <c r="CB706" i="1"/>
  <c r="FF706" i="1"/>
  <c r="AI706" i="1"/>
  <c r="CC706" i="1"/>
  <c r="BR706" i="1"/>
  <c r="CL706" i="1"/>
  <c r="CM706" i="1"/>
  <c r="CF706" i="1"/>
  <c r="FV707" i="1"/>
  <c r="FH706" i="1"/>
  <c r="CD706" i="1"/>
  <c r="FG706" i="1"/>
  <c r="GO706" i="1"/>
  <c r="DQ706" i="1"/>
  <c r="CI706" i="1"/>
  <c r="CJ706" i="1"/>
  <c r="DP706" i="1"/>
  <c r="DO706" i="1"/>
  <c r="DU706" i="1"/>
  <c r="CD703" i="1"/>
  <c r="CB703" i="1"/>
  <c r="CC703" i="1"/>
  <c r="CL703" i="1"/>
  <c r="CM703" i="1"/>
  <c r="FV704" i="1"/>
  <c r="FF703" i="1"/>
  <c r="CF703" i="1"/>
  <c r="CJ703" i="1"/>
  <c r="BR703" i="1"/>
  <c r="GE703" i="1"/>
  <c r="FH703" i="1"/>
  <c r="AI703" i="1"/>
  <c r="FG703" i="1"/>
  <c r="DU703" i="1"/>
  <c r="DP703" i="1"/>
  <c r="GO703" i="1"/>
  <c r="DO703" i="1"/>
  <c r="CI703" i="1"/>
  <c r="DQ703" i="1"/>
  <c r="BK1158" i="1"/>
  <c r="FW623" i="1"/>
  <c r="CB713" i="1"/>
  <c r="FG713" i="1"/>
  <c r="CF713" i="1"/>
  <c r="BR713" i="1"/>
  <c r="GE713" i="1"/>
  <c r="FF713" i="1"/>
  <c r="CD713" i="1"/>
  <c r="AI713" i="1"/>
  <c r="CC713" i="1"/>
  <c r="CL713" i="1"/>
  <c r="CM713" i="1"/>
  <c r="FV714" i="1"/>
  <c r="FH713" i="1"/>
  <c r="DP713" i="1"/>
  <c r="CI713" i="1"/>
  <c r="GO713" i="1"/>
  <c r="DU713" i="1"/>
  <c r="DQ713" i="1"/>
  <c r="CJ713" i="1"/>
  <c r="DO713" i="1"/>
  <c r="BK1157" i="1"/>
  <c r="FP668" i="1"/>
  <c r="FW669" i="1"/>
  <c r="AJ668" i="1"/>
  <c r="FP675" i="1"/>
  <c r="FW676" i="1"/>
  <c r="AJ675" i="1"/>
  <c r="FW686" i="1"/>
  <c r="FP685" i="1"/>
  <c r="AJ685" i="1"/>
  <c r="FW693" i="1"/>
  <c r="FP692" i="1"/>
  <c r="AJ692" i="1"/>
  <c r="FP718" i="1"/>
  <c r="FW719" i="1"/>
  <c r="AJ718" i="1"/>
  <c r="BL1156" i="1"/>
  <c r="FW717" i="1"/>
  <c r="FP716" i="1"/>
  <c r="AJ716" i="1"/>
  <c r="BL1154" i="1"/>
  <c r="FP714" i="1"/>
  <c r="AJ714" i="1"/>
  <c r="FW715" i="1"/>
  <c r="CB673" i="1"/>
  <c r="FV674" i="1"/>
  <c r="CF673" i="1"/>
  <c r="CD673" i="1"/>
  <c r="AI673" i="1"/>
  <c r="BR673" i="1"/>
  <c r="FH673" i="1"/>
  <c r="CL673" i="1"/>
  <c r="CM673" i="1"/>
  <c r="CH673" i="1"/>
  <c r="DM673" i="1"/>
  <c r="CC673" i="1"/>
  <c r="FG673" i="1"/>
  <c r="FF673" i="1"/>
  <c r="GE673" i="1"/>
  <c r="CI673" i="1"/>
  <c r="GO673" i="1"/>
  <c r="CD679" i="1"/>
  <c r="FG679" i="1"/>
  <c r="FF679" i="1"/>
  <c r="AI679" i="1"/>
  <c r="BR679" i="1"/>
  <c r="GE679" i="1"/>
  <c r="FV680" i="1"/>
  <c r="CC679" i="1"/>
  <c r="CB679" i="1"/>
  <c r="CL679" i="1"/>
  <c r="CM679" i="1"/>
  <c r="CF679" i="1"/>
  <c r="CI679" i="1"/>
  <c r="FH679" i="1"/>
  <c r="GO679" i="1"/>
  <c r="DM679" i="1"/>
  <c r="CJ679" i="1"/>
  <c r="CH679" i="1"/>
  <c r="CB699" i="1"/>
  <c r="CL699" i="1"/>
  <c r="CM699" i="1"/>
  <c r="CJ699" i="1"/>
  <c r="FH699" i="1"/>
  <c r="FV700" i="1"/>
  <c r="CI699" i="1"/>
  <c r="FG699" i="1"/>
  <c r="FF699" i="1"/>
  <c r="CF699" i="1"/>
  <c r="CD699" i="1"/>
  <c r="AI699" i="1"/>
  <c r="CC699" i="1"/>
  <c r="BR699" i="1"/>
  <c r="GO699" i="1"/>
  <c r="DQ699" i="1"/>
  <c r="DP699" i="1"/>
  <c r="DU699" i="1"/>
  <c r="DO699" i="1"/>
  <c r="CC676" i="1"/>
  <c r="FV677" i="1"/>
  <c r="CB676" i="1"/>
  <c r="CL676" i="1"/>
  <c r="CM676" i="1"/>
  <c r="CF676" i="1"/>
  <c r="CD676" i="1"/>
  <c r="FH676" i="1"/>
  <c r="FG676" i="1"/>
  <c r="FF676" i="1"/>
  <c r="CI676" i="1"/>
  <c r="AI676" i="1"/>
  <c r="BR676" i="1"/>
  <c r="GE676" i="1"/>
  <c r="DQ676" i="1"/>
  <c r="GO676" i="1"/>
  <c r="DP676" i="1"/>
  <c r="DO676" i="1"/>
  <c r="DU676" i="1"/>
  <c r="CJ676" i="1"/>
  <c r="CF686" i="1"/>
  <c r="FG686" i="1"/>
  <c r="CB686" i="1"/>
  <c r="FF686" i="1"/>
  <c r="CD686" i="1"/>
  <c r="AI686" i="1"/>
  <c r="BR686" i="1"/>
  <c r="GE686" i="1"/>
  <c r="CL686" i="1"/>
  <c r="CM686" i="1"/>
  <c r="CC686" i="1"/>
  <c r="FV687" i="1"/>
  <c r="FH686" i="1"/>
  <c r="GO686" i="1"/>
  <c r="DM686" i="1"/>
  <c r="CH686" i="1"/>
  <c r="CI686" i="1"/>
  <c r="CC716" i="1"/>
  <c r="CB716" i="1"/>
  <c r="FV717" i="1"/>
  <c r="BR716" i="1"/>
  <c r="FH716" i="1"/>
  <c r="FG716" i="1"/>
  <c r="CD716" i="1"/>
  <c r="AI716" i="1"/>
  <c r="CL716" i="1"/>
  <c r="CM716" i="1"/>
  <c r="CF716" i="1"/>
  <c r="FF716" i="1"/>
  <c r="DP716" i="1"/>
  <c r="CJ716" i="1"/>
  <c r="DU716" i="1"/>
  <c r="DO716" i="1"/>
  <c r="CK716" i="1"/>
  <c r="DQ716" i="1"/>
  <c r="GO716" i="1"/>
  <c r="CZ716" i="1"/>
  <c r="CY716" i="1"/>
  <c r="BK1154" i="1"/>
  <c r="CF712" i="1"/>
  <c r="FF712" i="1"/>
  <c r="CD712" i="1"/>
  <c r="AI712" i="1"/>
  <c r="CB712" i="1"/>
  <c r="FV713" i="1"/>
  <c r="CC712" i="1"/>
  <c r="BR712" i="1"/>
  <c r="GE712" i="1"/>
  <c r="CL712" i="1"/>
  <c r="CM712" i="1"/>
  <c r="FH712" i="1"/>
  <c r="FG712" i="1"/>
  <c r="DQ712" i="1"/>
  <c r="CK712" i="1"/>
  <c r="DU712" i="1"/>
  <c r="CJ712" i="1"/>
  <c r="DP712" i="1"/>
  <c r="DO712" i="1"/>
  <c r="CY712" i="1"/>
  <c r="GO712" i="1"/>
  <c r="CZ712" i="1"/>
  <c r="FW665" i="1"/>
  <c r="FP664" i="1"/>
  <c r="AJ664" i="1"/>
  <c r="FW670" i="1"/>
  <c r="FP669" i="1"/>
  <c r="AJ669" i="1"/>
  <c r="AJ691" i="1"/>
  <c r="FP691" i="1"/>
  <c r="FW692" i="1"/>
  <c r="FP722" i="1"/>
  <c r="AJ722" i="1"/>
  <c r="CB687" i="1"/>
  <c r="CF687" i="1"/>
  <c r="CD687" i="1"/>
  <c r="FG687" i="1"/>
  <c r="FF687" i="1"/>
  <c r="AI687" i="1"/>
  <c r="CJ687" i="1"/>
  <c r="DU687" i="1"/>
  <c r="BR687" i="1"/>
  <c r="GE687" i="1"/>
  <c r="DQ687" i="1"/>
  <c r="CL687" i="1"/>
  <c r="CM687" i="1"/>
  <c r="FV688" i="1"/>
  <c r="CI687" i="1"/>
  <c r="DP687" i="1"/>
  <c r="CC687" i="1"/>
  <c r="DO687" i="1"/>
  <c r="FH687" i="1"/>
  <c r="GO687" i="1"/>
  <c r="AJ667" i="1"/>
  <c r="FP667" i="1"/>
  <c r="FW667" i="1"/>
  <c r="FW668" i="1"/>
  <c r="FP693" i="1"/>
  <c r="AJ693" i="1"/>
  <c r="FW694" i="1"/>
  <c r="FW702" i="1"/>
  <c r="FP701" i="1"/>
  <c r="AJ701" i="1"/>
  <c r="FP689" i="1"/>
  <c r="FW690" i="1"/>
  <c r="AJ689" i="1"/>
  <c r="FP719" i="1"/>
  <c r="AJ719" i="1"/>
  <c r="FW720" i="1"/>
  <c r="FO719" i="1"/>
  <c r="AJ704" i="1"/>
  <c r="FP704" i="1"/>
  <c r="FW705" i="1"/>
  <c r="FW710" i="1"/>
  <c r="FP709" i="1"/>
  <c r="AJ709" i="1"/>
  <c r="CB668" i="1"/>
  <c r="FF668" i="1"/>
  <c r="AI668" i="1"/>
  <c r="FV669" i="1"/>
  <c r="BR668" i="1"/>
  <c r="GE668" i="1"/>
  <c r="CL668" i="1"/>
  <c r="CM668" i="1"/>
  <c r="CC668" i="1"/>
  <c r="CF668" i="1"/>
  <c r="FG668" i="1"/>
  <c r="CD668" i="1"/>
  <c r="GO668" i="1"/>
  <c r="FH668" i="1"/>
  <c r="DU668" i="1"/>
  <c r="CK668" i="1"/>
  <c r="CJ668" i="1"/>
  <c r="DQ668" i="1"/>
  <c r="DP668" i="1"/>
  <c r="DO668" i="1"/>
  <c r="CZ668" i="1"/>
  <c r="CY668" i="1"/>
  <c r="CB688" i="1"/>
  <c r="CL688" i="1"/>
  <c r="CM688" i="1"/>
  <c r="CC688" i="1"/>
  <c r="FV689" i="1"/>
  <c r="FF688" i="1"/>
  <c r="CF688" i="1"/>
  <c r="CD688" i="1"/>
  <c r="AI688" i="1"/>
  <c r="FH688" i="1"/>
  <c r="BR688" i="1"/>
  <c r="GE688" i="1"/>
  <c r="FG688" i="1"/>
  <c r="GO688" i="1"/>
  <c r="DU688" i="1"/>
  <c r="CI688" i="1"/>
  <c r="DQ688" i="1"/>
  <c r="CJ688" i="1"/>
  <c r="DP688" i="1"/>
  <c r="DO688" i="1"/>
  <c r="CF690" i="1"/>
  <c r="CB690" i="1"/>
  <c r="CC690" i="1"/>
  <c r="FG690" i="1"/>
  <c r="FF690" i="1"/>
  <c r="CD690" i="1"/>
  <c r="AI690" i="1"/>
  <c r="DM690" i="1"/>
  <c r="BR690" i="1"/>
  <c r="GE690" i="1"/>
  <c r="FV691" i="1"/>
  <c r="CH690" i="1"/>
  <c r="CL690" i="1"/>
  <c r="CM690" i="1"/>
  <c r="FH690" i="1"/>
  <c r="CI690" i="1"/>
  <c r="GO690" i="1"/>
  <c r="CF677" i="1"/>
  <c r="CD677" i="1"/>
  <c r="BR677" i="1"/>
  <c r="GE677" i="1"/>
  <c r="CL677" i="1"/>
  <c r="CM677" i="1"/>
  <c r="AI677" i="1"/>
  <c r="FG677" i="1"/>
  <c r="FF677" i="1"/>
  <c r="CC677" i="1"/>
  <c r="FV678" i="1"/>
  <c r="CJ677" i="1"/>
  <c r="CI677" i="1"/>
  <c r="FH677" i="1"/>
  <c r="CB677" i="1"/>
  <c r="DP677" i="1"/>
  <c r="DQ677" i="1"/>
  <c r="DU677" i="1"/>
  <c r="DO677" i="1"/>
  <c r="GO677" i="1"/>
  <c r="CB685" i="1"/>
  <c r="FV686" i="1"/>
  <c r="CF685" i="1"/>
  <c r="CL685" i="1"/>
  <c r="CM685" i="1"/>
  <c r="CC685" i="1"/>
  <c r="FH685" i="1"/>
  <c r="FF685" i="1"/>
  <c r="CD685" i="1"/>
  <c r="AI685" i="1"/>
  <c r="BR685" i="1"/>
  <c r="CI685" i="1"/>
  <c r="FG685" i="1"/>
  <c r="GO685" i="1"/>
  <c r="DM685" i="1"/>
  <c r="CH685" i="1"/>
  <c r="CB715" i="1"/>
  <c r="BR715" i="1"/>
  <c r="GE715" i="1"/>
  <c r="AI715" i="1"/>
  <c r="CD715" i="1"/>
  <c r="CL715" i="1"/>
  <c r="CM715" i="1"/>
  <c r="FV716" i="1"/>
  <c r="CC715" i="1"/>
  <c r="CF715" i="1"/>
  <c r="FH715" i="1"/>
  <c r="FG715" i="1"/>
  <c r="FF715" i="1"/>
  <c r="CI715" i="1"/>
  <c r="CH715" i="1"/>
  <c r="DM715" i="1"/>
  <c r="GO715" i="1"/>
  <c r="CD711" i="1"/>
  <c r="CB711" i="1"/>
  <c r="DM711" i="1"/>
  <c r="CC711" i="1"/>
  <c r="CL711" i="1"/>
  <c r="CM711" i="1"/>
  <c r="FH711" i="1"/>
  <c r="FG711" i="1"/>
  <c r="CF711" i="1"/>
  <c r="FF711" i="1"/>
  <c r="CI711" i="1"/>
  <c r="FV712" i="1"/>
  <c r="AI711" i="1"/>
  <c r="CH711" i="1"/>
  <c r="BR711" i="1"/>
  <c r="GO711" i="1"/>
  <c r="CB719" i="1"/>
  <c r="BR719" i="1"/>
  <c r="GE719" i="1"/>
  <c r="CL719" i="1"/>
  <c r="CM719" i="1"/>
  <c r="FV720" i="1"/>
  <c r="CF719" i="1"/>
  <c r="FH719" i="1"/>
  <c r="CC719" i="1"/>
  <c r="FG719" i="1"/>
  <c r="FF719" i="1"/>
  <c r="AI719" i="1"/>
  <c r="CD719" i="1"/>
  <c r="GO719" i="1"/>
  <c r="CI719" i="1"/>
  <c r="DO719" i="1"/>
  <c r="CJ719" i="1"/>
  <c r="DU719" i="1"/>
  <c r="DP719" i="1"/>
  <c r="DQ719" i="1"/>
  <c r="FW664" i="1"/>
  <c r="BL1160" i="1"/>
  <c r="FW674" i="1"/>
  <c r="FP673" i="1"/>
  <c r="AJ673" i="1"/>
  <c r="FW703" i="1"/>
  <c r="FP702" i="1"/>
  <c r="AJ702" i="1"/>
  <c r="FW700" i="1"/>
  <c r="FP699" i="1"/>
  <c r="AJ699" i="1"/>
  <c r="FP686" i="1"/>
  <c r="FW687" i="1"/>
  <c r="AJ686" i="1"/>
  <c r="FP698" i="1"/>
  <c r="AJ698" i="1"/>
  <c r="FW699" i="1"/>
  <c r="FO712" i="1"/>
  <c r="AJ712" i="1"/>
  <c r="FP712" i="1"/>
  <c r="FW713" i="1"/>
  <c r="FP707" i="1"/>
  <c r="AJ707" i="1"/>
  <c r="FW708" i="1"/>
  <c r="CF671" i="1"/>
  <c r="CL671" i="1"/>
  <c r="CM671" i="1"/>
  <c r="FV672" i="1"/>
  <c r="CC671" i="1"/>
  <c r="FG671" i="1"/>
  <c r="FF671" i="1"/>
  <c r="CD671" i="1"/>
  <c r="AI671" i="1"/>
  <c r="CB671" i="1"/>
  <c r="CH671" i="1"/>
  <c r="DM671" i="1"/>
  <c r="BR671" i="1"/>
  <c r="FH671" i="1"/>
  <c r="CI671" i="1"/>
  <c r="GO671" i="1"/>
  <c r="CC691" i="1"/>
  <c r="CB691" i="1"/>
  <c r="FG691" i="1"/>
  <c r="FV692" i="1"/>
  <c r="AI691" i="1"/>
  <c r="BR691" i="1"/>
  <c r="CL691" i="1"/>
  <c r="CM691" i="1"/>
  <c r="CF691" i="1"/>
  <c r="FH691" i="1"/>
  <c r="FF691" i="1"/>
  <c r="CD691" i="1"/>
  <c r="DO691" i="1"/>
  <c r="CJ691" i="1"/>
  <c r="CY691" i="1"/>
  <c r="DP691" i="1"/>
  <c r="GO691" i="1"/>
  <c r="DQ691" i="1"/>
  <c r="CK691" i="1"/>
  <c r="DU691" i="1"/>
  <c r="CZ691" i="1"/>
  <c r="CB683" i="1"/>
  <c r="BR683" i="1"/>
  <c r="CC683" i="1"/>
  <c r="FH683" i="1"/>
  <c r="CL683" i="1"/>
  <c r="CM683" i="1"/>
  <c r="CF683" i="1"/>
  <c r="CD683" i="1"/>
  <c r="FV684" i="1"/>
  <c r="FG683" i="1"/>
  <c r="FF683" i="1"/>
  <c r="AI683" i="1"/>
  <c r="CI683" i="1"/>
  <c r="GO683" i="1"/>
  <c r="DM683" i="1"/>
  <c r="CH683" i="1"/>
  <c r="CF696" i="1"/>
  <c r="FF696" i="1"/>
  <c r="DO696" i="1"/>
  <c r="CI696" i="1"/>
  <c r="AI696" i="1"/>
  <c r="BR696" i="1"/>
  <c r="FV697" i="1"/>
  <c r="CD696" i="1"/>
  <c r="CL696" i="1"/>
  <c r="CM696" i="1"/>
  <c r="CB696" i="1"/>
  <c r="CC696" i="1"/>
  <c r="FH696" i="1"/>
  <c r="DU696" i="1"/>
  <c r="DQ696" i="1"/>
  <c r="FG696" i="1"/>
  <c r="DP696" i="1"/>
  <c r="GO696" i="1"/>
  <c r="CJ696" i="1"/>
  <c r="CC689" i="1"/>
  <c r="FV690" i="1"/>
  <c r="CB689" i="1"/>
  <c r="FG689" i="1"/>
  <c r="FF689" i="1"/>
  <c r="CF689" i="1"/>
  <c r="AI689" i="1"/>
  <c r="CD689" i="1"/>
  <c r="BR689" i="1"/>
  <c r="GE689" i="1"/>
  <c r="CL689" i="1"/>
  <c r="CM689" i="1"/>
  <c r="DM689" i="1"/>
  <c r="CH689" i="1"/>
  <c r="CI689" i="1"/>
  <c r="FH689" i="1"/>
  <c r="GO689" i="1"/>
  <c r="CC709" i="1"/>
  <c r="FG709" i="1"/>
  <c r="BR709" i="1"/>
  <c r="GE709" i="1"/>
  <c r="AI709" i="1"/>
  <c r="CD709" i="1"/>
  <c r="CL709" i="1"/>
  <c r="CM709" i="1"/>
  <c r="FV710" i="1"/>
  <c r="FF709" i="1"/>
  <c r="CB709" i="1"/>
  <c r="FH709" i="1"/>
  <c r="CF709" i="1"/>
  <c r="CJ709" i="1"/>
  <c r="CI709" i="1"/>
  <c r="GO709" i="1"/>
  <c r="DM709" i="1"/>
  <c r="CH709" i="1"/>
  <c r="CB708" i="1"/>
  <c r="CC708" i="1"/>
  <c r="FG708" i="1"/>
  <c r="CF708" i="1"/>
  <c r="CD708" i="1"/>
  <c r="FF708" i="1"/>
  <c r="CL708" i="1"/>
  <c r="CM708" i="1"/>
  <c r="AI708" i="1"/>
  <c r="FV709" i="1"/>
  <c r="BR708" i="1"/>
  <c r="FH708" i="1"/>
  <c r="CI708" i="1"/>
  <c r="GO708" i="1"/>
  <c r="CH708" i="1"/>
  <c r="DM708" i="1"/>
  <c r="FH705" i="1"/>
  <c r="DM705" i="1"/>
  <c r="BR705" i="1"/>
  <c r="GE705" i="1"/>
  <c r="CH705" i="1"/>
  <c r="CF705" i="1"/>
  <c r="CC705" i="1"/>
  <c r="FF705" i="1"/>
  <c r="CB705" i="1"/>
  <c r="AI705" i="1"/>
  <c r="FG705" i="1"/>
  <c r="CD705" i="1"/>
  <c r="FV706" i="1"/>
  <c r="CL705" i="1"/>
  <c r="CM705" i="1"/>
  <c r="GO705" i="1"/>
  <c r="CI705" i="1"/>
  <c r="BT703" i="1"/>
  <c r="BT711" i="1"/>
  <c r="AR711" i="1"/>
  <c r="BT708" i="1"/>
  <c r="AR708" i="1"/>
  <c r="BT707" i="1"/>
  <c r="BT705" i="1"/>
  <c r="AR705" i="1"/>
  <c r="BT719" i="1"/>
  <c r="BT721" i="1"/>
  <c r="BT713" i="1"/>
  <c r="BT704" i="1"/>
  <c r="AR704" i="1"/>
  <c r="BT706" i="1"/>
  <c r="BT722" i="1"/>
  <c r="AR722" i="1"/>
  <c r="BT716" i="1"/>
  <c r="BT715" i="1"/>
  <c r="AR715" i="1"/>
  <c r="BT709" i="1"/>
  <c r="AR709" i="1"/>
  <c r="BT710" i="1"/>
  <c r="AR710" i="1"/>
  <c r="BT718" i="1"/>
  <c r="BT714" i="1"/>
  <c r="BT720" i="1"/>
  <c r="AR720" i="1"/>
  <c r="BT717" i="1"/>
  <c r="AR717" i="1"/>
  <c r="BT712" i="1"/>
  <c r="BT689" i="1"/>
  <c r="AR689" i="1"/>
  <c r="BT681" i="1"/>
  <c r="AR681" i="1"/>
  <c r="BT679" i="1"/>
  <c r="AR679" i="1"/>
  <c r="BT692" i="1"/>
  <c r="AR692" i="1"/>
  <c r="BT686" i="1"/>
  <c r="AR686" i="1"/>
  <c r="BT685" i="1"/>
  <c r="AR685" i="1"/>
  <c r="BT680" i="1"/>
  <c r="AR680" i="1"/>
  <c r="BT684" i="1"/>
  <c r="AR684" i="1"/>
  <c r="BT682" i="1"/>
  <c r="AR682" i="1"/>
  <c r="BT683" i="1"/>
  <c r="AR683" i="1"/>
  <c r="BT687" i="1"/>
  <c r="BT677" i="1"/>
  <c r="BT696" i="1"/>
  <c r="BT690" i="1"/>
  <c r="AR690" i="1"/>
  <c r="BT699" i="1"/>
  <c r="BT697" i="1"/>
  <c r="AR697" i="1"/>
  <c r="BT701" i="1"/>
  <c r="BT700" i="1"/>
  <c r="AR700" i="1"/>
  <c r="BT698" i="1"/>
  <c r="AR698" i="1"/>
  <c r="BT695" i="1"/>
  <c r="AR695" i="1"/>
  <c r="BT691" i="1"/>
  <c r="BT678" i="1"/>
  <c r="AR678" i="1"/>
  <c r="BT676" i="1"/>
  <c r="BT694" i="1"/>
  <c r="AR694" i="1"/>
  <c r="BT702" i="1"/>
  <c r="BT693" i="1"/>
  <c r="BT688" i="1"/>
  <c r="BT675" i="1"/>
  <c r="AR675" i="1"/>
  <c r="BT668" i="1"/>
  <c r="BT669" i="1"/>
  <c r="AR669" i="1"/>
  <c r="BT670" i="1"/>
  <c r="BT671" i="1"/>
  <c r="AR671" i="1"/>
  <c r="BT667" i="1"/>
  <c r="AR667" i="1"/>
  <c r="BT674" i="1"/>
  <c r="BT672" i="1"/>
  <c r="BT673" i="1"/>
  <c r="AR673" i="1"/>
  <c r="BT664" i="1"/>
  <c r="BT665" i="1"/>
  <c r="FP670" i="1"/>
  <c r="AJ670" i="1"/>
  <c r="FW671" i="1"/>
  <c r="FW684" i="1"/>
  <c r="FP683" i="1"/>
  <c r="AJ683" i="1"/>
  <c r="FW697" i="1"/>
  <c r="FP697" i="1"/>
  <c r="AJ697" i="1"/>
  <c r="FW698" i="1"/>
  <c r="AJ681" i="1"/>
  <c r="FP681" i="1"/>
  <c r="FW682" i="1"/>
  <c r="FW691" i="1"/>
  <c r="FP690" i="1"/>
  <c r="AJ690" i="1"/>
  <c r="FP706" i="1"/>
  <c r="AJ706" i="1"/>
  <c r="FW707" i="1"/>
  <c r="FW722" i="1"/>
  <c r="FP721" i="1"/>
  <c r="AJ721" i="1"/>
  <c r="CC674" i="1"/>
  <c r="FG674" i="1"/>
  <c r="AI674" i="1"/>
  <c r="BR674" i="1"/>
  <c r="GE674" i="1"/>
  <c r="FF674" i="1"/>
  <c r="CL674" i="1"/>
  <c r="CM674" i="1"/>
  <c r="FH674" i="1"/>
  <c r="FV675" i="1"/>
  <c r="CF674" i="1"/>
  <c r="CB674" i="1"/>
  <c r="CD674" i="1"/>
  <c r="CJ674" i="1"/>
  <c r="DU674" i="1"/>
  <c r="DP674" i="1"/>
  <c r="DO674" i="1"/>
  <c r="GO674" i="1"/>
  <c r="CK674" i="1"/>
  <c r="DQ674" i="1"/>
  <c r="CY674" i="1"/>
  <c r="CZ674" i="1"/>
  <c r="CF702" i="1"/>
  <c r="AI702" i="1"/>
  <c r="FH702" i="1"/>
  <c r="FF702" i="1"/>
  <c r="BR702" i="1"/>
  <c r="GE702" i="1"/>
  <c r="FG702" i="1"/>
  <c r="CL702" i="1"/>
  <c r="CM702" i="1"/>
  <c r="FV703" i="1"/>
  <c r="CC702" i="1"/>
  <c r="CB702" i="1"/>
  <c r="CD702" i="1"/>
  <c r="CJ702" i="1"/>
  <c r="DQ702" i="1"/>
  <c r="DU702" i="1"/>
  <c r="DO702" i="1"/>
  <c r="CI702" i="1"/>
  <c r="GO702" i="1"/>
  <c r="DP702" i="1"/>
  <c r="CB698" i="1"/>
  <c r="CD698" i="1"/>
  <c r="CF698" i="1"/>
  <c r="BR698" i="1"/>
  <c r="FV699" i="1"/>
  <c r="CL698" i="1"/>
  <c r="CM698" i="1"/>
  <c r="FH698" i="1"/>
  <c r="FG698" i="1"/>
  <c r="FF698" i="1"/>
  <c r="CC698" i="1"/>
  <c r="AI698" i="1"/>
  <c r="CI698" i="1"/>
  <c r="GO698" i="1"/>
  <c r="DM698" i="1"/>
  <c r="CH698" i="1"/>
  <c r="CF684" i="1"/>
  <c r="CB684" i="1"/>
  <c r="CL684" i="1"/>
  <c r="CM684" i="1"/>
  <c r="BR684" i="1"/>
  <c r="FH684" i="1"/>
  <c r="FV685" i="1"/>
  <c r="FG684" i="1"/>
  <c r="FF684" i="1"/>
  <c r="CD684" i="1"/>
  <c r="AI684" i="1"/>
  <c r="CC684" i="1"/>
  <c r="CH684" i="1"/>
  <c r="DM684" i="1"/>
  <c r="CK684" i="1"/>
  <c r="GO684" i="1"/>
  <c r="DY684" i="1"/>
  <c r="CZ684" i="1"/>
  <c r="CY684" i="1"/>
  <c r="CB682" i="1"/>
  <c r="FF682" i="1"/>
  <c r="CL682" i="1"/>
  <c r="CM682" i="1"/>
  <c r="AI682" i="1"/>
  <c r="BR682" i="1"/>
  <c r="GE682" i="1"/>
  <c r="FV683" i="1"/>
  <c r="CD682" i="1"/>
  <c r="CC682" i="1"/>
  <c r="FH682" i="1"/>
  <c r="CF682" i="1"/>
  <c r="FG682" i="1"/>
  <c r="GO682" i="1"/>
  <c r="CH682" i="1"/>
  <c r="DM682" i="1"/>
  <c r="CI682" i="1"/>
  <c r="CC718" i="1"/>
  <c r="BR718" i="1"/>
  <c r="GE718" i="1"/>
  <c r="CL718" i="1"/>
  <c r="CM718" i="1"/>
  <c r="FV719" i="1"/>
  <c r="CD718" i="1"/>
  <c r="FG718" i="1"/>
  <c r="FH718" i="1"/>
  <c r="CB718" i="1"/>
  <c r="FF718" i="1"/>
  <c r="CF718" i="1"/>
  <c r="AI718" i="1"/>
  <c r="CI718" i="1"/>
  <c r="DP718" i="1"/>
  <c r="DQ718" i="1"/>
  <c r="DO718" i="1"/>
  <c r="CJ718" i="1"/>
  <c r="GO718" i="1"/>
  <c r="DU718" i="1"/>
  <c r="BK1156" i="1"/>
  <c r="BK1162" i="1"/>
  <c r="CD707" i="1"/>
  <c r="CC707" i="1"/>
  <c r="FG707" i="1"/>
  <c r="CI707" i="1"/>
  <c r="FF707" i="1"/>
  <c r="AI707" i="1"/>
  <c r="BR707" i="1"/>
  <c r="FV708" i="1"/>
  <c r="CL707" i="1"/>
  <c r="CM707" i="1"/>
  <c r="CB707" i="1"/>
  <c r="FH707" i="1"/>
  <c r="CF707" i="1"/>
  <c r="GO707" i="1"/>
  <c r="DO707" i="1"/>
  <c r="GE707" i="1"/>
  <c r="DQ707" i="1"/>
  <c r="CJ707" i="1"/>
  <c r="DU707" i="1"/>
  <c r="DP707" i="1"/>
  <c r="FP663" i="1"/>
  <c r="AJ663" i="1"/>
  <c r="FW663" i="1"/>
  <c r="FP662" i="1"/>
  <c r="AJ662" i="1"/>
  <c r="FV503" i="1"/>
  <c r="CD663" i="1"/>
  <c r="CB663" i="1"/>
  <c r="FG663" i="1"/>
  <c r="FF663" i="1"/>
  <c r="CC663" i="1"/>
  <c r="AI663" i="1"/>
  <c r="CF663" i="1"/>
  <c r="BR663" i="1"/>
  <c r="CL663" i="1"/>
  <c r="CM663" i="1"/>
  <c r="FH663" i="1"/>
  <c r="DQ663" i="1"/>
  <c r="DP663" i="1"/>
  <c r="GO663" i="1"/>
  <c r="DO663" i="1"/>
  <c r="CI663" i="1"/>
  <c r="CJ663" i="1"/>
  <c r="DU663" i="1"/>
  <c r="FF662" i="1"/>
  <c r="AI662" i="1"/>
  <c r="GO662" i="1"/>
  <c r="BR662" i="1"/>
  <c r="GE662" i="1"/>
  <c r="FV663" i="1"/>
  <c r="FG662" i="1"/>
  <c r="CL662" i="1"/>
  <c r="CM662" i="1"/>
  <c r="CF662" i="1"/>
  <c r="FH662" i="1"/>
  <c r="CD662" i="1"/>
  <c r="CC662" i="1"/>
  <c r="CB662" i="1"/>
  <c r="DP662" i="1"/>
  <c r="CK662" i="1"/>
  <c r="DU662" i="1"/>
  <c r="DO662" i="1"/>
  <c r="DQ662" i="1"/>
  <c r="CJ662" i="1"/>
  <c r="CY662" i="1"/>
  <c r="CZ662" i="1"/>
  <c r="BV663" i="1"/>
  <c r="AT663" i="1"/>
  <c r="BV662" i="1"/>
  <c r="AT662" i="1"/>
  <c r="BT663" i="1"/>
  <c r="BT662" i="1"/>
  <c r="FW503" i="1"/>
  <c r="FW539" i="1"/>
  <c r="CL625" i="1"/>
  <c r="CM625" i="1"/>
  <c r="FH625" i="1"/>
  <c r="FG625" i="1"/>
  <c r="FF625" i="1"/>
  <c r="AI625" i="1"/>
  <c r="CB625" i="1"/>
  <c r="FV626" i="1"/>
  <c r="BR625" i="1"/>
  <c r="CC625" i="1"/>
  <c r="CD625" i="1"/>
  <c r="CF625" i="1"/>
  <c r="GO625" i="1"/>
  <c r="CJ625" i="1"/>
  <c r="DU625" i="1"/>
  <c r="CK625" i="1"/>
  <c r="DQ625" i="1"/>
  <c r="DP625" i="1"/>
  <c r="DO625" i="1"/>
  <c r="CY625" i="1"/>
  <c r="CZ625" i="1"/>
  <c r="CF630" i="1"/>
  <c r="AI630" i="1"/>
  <c r="BR630" i="1"/>
  <c r="FH630" i="1"/>
  <c r="CD630" i="1"/>
  <c r="CL630" i="1"/>
  <c r="CM630" i="1"/>
  <c r="CB630" i="1"/>
  <c r="FG630" i="1"/>
  <c r="CC630" i="1"/>
  <c r="FF630" i="1"/>
  <c r="FV631" i="1"/>
  <c r="GO630" i="1"/>
  <c r="DM630" i="1"/>
  <c r="CH630" i="1"/>
  <c r="CI630" i="1"/>
  <c r="CC632" i="1"/>
  <c r="FV633" i="1"/>
  <c r="CD632" i="1"/>
  <c r="BR632" i="1"/>
  <c r="CL632" i="1"/>
  <c r="CM632" i="1"/>
  <c r="FG632" i="1"/>
  <c r="CI632" i="1"/>
  <c r="FH632" i="1"/>
  <c r="FF632" i="1"/>
  <c r="CF632" i="1"/>
  <c r="CB632" i="1"/>
  <c r="AI632" i="1"/>
  <c r="GO632" i="1"/>
  <c r="CH632" i="1"/>
  <c r="DM632" i="1"/>
  <c r="CJ632" i="1"/>
  <c r="CD652" i="1"/>
  <c r="AI652" i="1"/>
  <c r="CC652" i="1"/>
  <c r="FF652" i="1"/>
  <c r="CF652" i="1"/>
  <c r="FH652" i="1"/>
  <c r="FV653" i="1"/>
  <c r="BR652" i="1"/>
  <c r="CL652" i="1"/>
  <c r="CM652" i="1"/>
  <c r="FG652" i="1"/>
  <c r="CB652" i="1"/>
  <c r="DU652" i="1"/>
  <c r="DQ652" i="1"/>
  <c r="DP652" i="1"/>
  <c r="CI652" i="1"/>
  <c r="GO652" i="1"/>
  <c r="DO652" i="1"/>
  <c r="CJ652" i="1"/>
  <c r="CF650" i="1"/>
  <c r="CC650" i="1"/>
  <c r="CD650" i="1"/>
  <c r="FH650" i="1"/>
  <c r="FV651" i="1"/>
  <c r="BR650" i="1"/>
  <c r="CL650" i="1"/>
  <c r="CM650" i="1"/>
  <c r="FG650" i="1"/>
  <c r="CB650" i="1"/>
  <c r="AI650" i="1"/>
  <c r="FF650" i="1"/>
  <c r="GO650" i="1"/>
  <c r="CI650" i="1"/>
  <c r="DQ650" i="1"/>
  <c r="DU650" i="1"/>
  <c r="DP650" i="1"/>
  <c r="CJ650" i="1"/>
  <c r="DO650" i="1"/>
  <c r="AJ636" i="1"/>
  <c r="FW637" i="1"/>
  <c r="FP636" i="1"/>
  <c r="AJ631" i="1"/>
  <c r="FW632" i="1"/>
  <c r="FP631" i="1"/>
  <c r="AJ634" i="1"/>
  <c r="FP634" i="1"/>
  <c r="FW635" i="1"/>
  <c r="FP655" i="1"/>
  <c r="AJ655" i="1"/>
  <c r="FW656" i="1"/>
  <c r="FP646" i="1"/>
  <c r="FW647" i="1"/>
  <c r="AJ646" i="1"/>
  <c r="BV657" i="1"/>
  <c r="AT657" i="1"/>
  <c r="BV647" i="1"/>
  <c r="AT647" i="1"/>
  <c r="BV648" i="1"/>
  <c r="AT648" i="1"/>
  <c r="BV642" i="1"/>
  <c r="AT642" i="1"/>
  <c r="BV643" i="1"/>
  <c r="AT643" i="1"/>
  <c r="BV654" i="1"/>
  <c r="AT654" i="1"/>
  <c r="BV652" i="1"/>
  <c r="AT652" i="1"/>
  <c r="BV646" i="1"/>
  <c r="AT646" i="1"/>
  <c r="BV661" i="1"/>
  <c r="AT661" i="1"/>
  <c r="BV659" i="1"/>
  <c r="AT659" i="1"/>
  <c r="BV656" i="1"/>
  <c r="AT656" i="1"/>
  <c r="BV651" i="1"/>
  <c r="AT651" i="1"/>
  <c r="BV645" i="1"/>
  <c r="AT645" i="1"/>
  <c r="BV658" i="1"/>
  <c r="AT658" i="1"/>
  <c r="BV653" i="1"/>
  <c r="AT653" i="1"/>
  <c r="BV649" i="1"/>
  <c r="AT649" i="1"/>
  <c r="BV655" i="1"/>
  <c r="AT655" i="1"/>
  <c r="BV640" i="1"/>
  <c r="AT640" i="1"/>
  <c r="BV660" i="1"/>
  <c r="AT660" i="1"/>
  <c r="BV644" i="1"/>
  <c r="AT644" i="1"/>
  <c r="BV650" i="1"/>
  <c r="AT650" i="1"/>
  <c r="BV634" i="1"/>
  <c r="AT634" i="1"/>
  <c r="BV636" i="1"/>
  <c r="AT636" i="1"/>
  <c r="BV632" i="1"/>
  <c r="AT632" i="1"/>
  <c r="BV641" i="1"/>
  <c r="AT641" i="1"/>
  <c r="BV633" i="1"/>
  <c r="AT633" i="1"/>
  <c r="BV631" i="1"/>
  <c r="AT631" i="1"/>
  <c r="BV637" i="1"/>
  <c r="AT637" i="1"/>
  <c r="BV629" i="1"/>
  <c r="AT629" i="1"/>
  <c r="BV635" i="1"/>
  <c r="AT635" i="1"/>
  <c r="BV639" i="1"/>
  <c r="AT639" i="1"/>
  <c r="BV638" i="1"/>
  <c r="AT638" i="1"/>
  <c r="BV630" i="1"/>
  <c r="AT630" i="1"/>
  <c r="BV628" i="1"/>
  <c r="AT628" i="1"/>
  <c r="BV626" i="1"/>
  <c r="AT626" i="1"/>
  <c r="BV623" i="1"/>
  <c r="AT623" i="1"/>
  <c r="BV625" i="1"/>
  <c r="AT625" i="1"/>
  <c r="BV624" i="1"/>
  <c r="AT624" i="1"/>
  <c r="BV627" i="1"/>
  <c r="AT627" i="1"/>
  <c r="CC628" i="1"/>
  <c r="CF628" i="1"/>
  <c r="FG628" i="1"/>
  <c r="BR628" i="1"/>
  <c r="FV629" i="1"/>
  <c r="CD628" i="1"/>
  <c r="FF628" i="1"/>
  <c r="CK628" i="1"/>
  <c r="AI628" i="1"/>
  <c r="CB628" i="1"/>
  <c r="CL628" i="1"/>
  <c r="CM628" i="1"/>
  <c r="FH628" i="1"/>
  <c r="DQ628" i="1"/>
  <c r="DP628" i="1"/>
  <c r="DU628" i="1"/>
  <c r="CZ628" i="1"/>
  <c r="DO628" i="1"/>
  <c r="CY628" i="1"/>
  <c r="GO628" i="1"/>
  <c r="CJ628" i="1"/>
  <c r="CF651" i="1"/>
  <c r="CD651" i="1"/>
  <c r="BR651" i="1"/>
  <c r="FH651" i="1"/>
  <c r="CC651" i="1"/>
  <c r="FV652" i="1"/>
  <c r="CL651" i="1"/>
  <c r="CM651" i="1"/>
  <c r="FG651" i="1"/>
  <c r="CB651" i="1"/>
  <c r="AI651" i="1"/>
  <c r="FF651" i="1"/>
  <c r="CH651" i="1"/>
  <c r="CI651" i="1"/>
  <c r="GE651" i="1"/>
  <c r="DM651" i="1"/>
  <c r="GO651" i="1"/>
  <c r="CC634" i="1"/>
  <c r="CD634" i="1"/>
  <c r="FV635" i="1"/>
  <c r="BR634" i="1"/>
  <c r="DQ634" i="1"/>
  <c r="AI634" i="1"/>
  <c r="CI634" i="1"/>
  <c r="CL634" i="1"/>
  <c r="CM634" i="1"/>
  <c r="FH634" i="1"/>
  <c r="DP634" i="1"/>
  <c r="FG634" i="1"/>
  <c r="CF634" i="1"/>
  <c r="DU634" i="1"/>
  <c r="FF634" i="1"/>
  <c r="CB634" i="1"/>
  <c r="CJ634" i="1"/>
  <c r="DO634" i="1"/>
  <c r="GO634" i="1"/>
  <c r="CD659" i="1"/>
  <c r="CB659" i="1"/>
  <c r="BR659" i="1"/>
  <c r="CF659" i="1"/>
  <c r="CL659" i="1"/>
  <c r="CM659" i="1"/>
  <c r="FG659" i="1"/>
  <c r="FV660" i="1"/>
  <c r="FF659" i="1"/>
  <c r="AI659" i="1"/>
  <c r="CC659" i="1"/>
  <c r="FH659" i="1"/>
  <c r="DM659" i="1"/>
  <c r="GO659" i="1"/>
  <c r="CH659" i="1"/>
  <c r="CI659" i="1"/>
  <c r="FG646" i="1"/>
  <c r="FF646" i="1"/>
  <c r="CC646" i="1"/>
  <c r="FV647" i="1"/>
  <c r="AI646" i="1"/>
  <c r="FH646" i="1"/>
  <c r="BR646" i="1"/>
  <c r="GE646" i="1"/>
  <c r="CL646" i="1"/>
  <c r="CM646" i="1"/>
  <c r="CD646" i="1"/>
  <c r="CF646" i="1"/>
  <c r="CJ646" i="1"/>
  <c r="CB646" i="1"/>
  <c r="CH646" i="1"/>
  <c r="DM646" i="1"/>
  <c r="CI646" i="1"/>
  <c r="GO646" i="1"/>
  <c r="FW628" i="1"/>
  <c r="FP627" i="1"/>
  <c r="AJ627" i="1"/>
  <c r="FW639" i="1"/>
  <c r="FP638" i="1"/>
  <c r="AJ638" i="1"/>
  <c r="FW661" i="1"/>
  <c r="FP660" i="1"/>
  <c r="AJ660" i="1"/>
  <c r="FW652" i="1"/>
  <c r="FP651" i="1"/>
  <c r="AJ651" i="1"/>
  <c r="FW649" i="1"/>
  <c r="FP648" i="1"/>
  <c r="AJ648" i="1"/>
  <c r="CD626" i="1"/>
  <c r="FG626" i="1"/>
  <c r="CJ626" i="1"/>
  <c r="DM626" i="1"/>
  <c r="FF626" i="1"/>
  <c r="AI626" i="1"/>
  <c r="CL626" i="1"/>
  <c r="CM626" i="1"/>
  <c r="CB626" i="1"/>
  <c r="FH626" i="1"/>
  <c r="FV627" i="1"/>
  <c r="CF626" i="1"/>
  <c r="CH626" i="1"/>
  <c r="CC626" i="1"/>
  <c r="BR626" i="1"/>
  <c r="GE626" i="1"/>
  <c r="CI626" i="1"/>
  <c r="GO626" i="1"/>
  <c r="CD633" i="1"/>
  <c r="CF633" i="1"/>
  <c r="CC633" i="1"/>
  <c r="AI633" i="1"/>
  <c r="FG633" i="1"/>
  <c r="FF633" i="1"/>
  <c r="FV634" i="1"/>
  <c r="CB633" i="1"/>
  <c r="BR633" i="1"/>
  <c r="GE633" i="1"/>
  <c r="CL633" i="1"/>
  <c r="CM633" i="1"/>
  <c r="FH633" i="1"/>
  <c r="DM633" i="1"/>
  <c r="CH633" i="1"/>
  <c r="GO633" i="1"/>
  <c r="CI633" i="1"/>
  <c r="FF661" i="1"/>
  <c r="AI661" i="1"/>
  <c r="FH661" i="1"/>
  <c r="BR661" i="1"/>
  <c r="CL661" i="1"/>
  <c r="CM661" i="1"/>
  <c r="FG661" i="1"/>
  <c r="GO661" i="1"/>
  <c r="CB661" i="1"/>
  <c r="CC661" i="1"/>
  <c r="CF661" i="1"/>
  <c r="CD661" i="1"/>
  <c r="CH661" i="1"/>
  <c r="DM661" i="1"/>
  <c r="CJ661" i="1"/>
  <c r="CI661" i="1"/>
  <c r="CB656" i="1"/>
  <c r="FF656" i="1"/>
  <c r="CD656" i="1"/>
  <c r="FH656" i="1"/>
  <c r="AI656" i="1"/>
  <c r="FV657" i="1"/>
  <c r="BR656" i="1"/>
  <c r="CF656" i="1"/>
  <c r="CL656" i="1"/>
  <c r="CM656" i="1"/>
  <c r="FG656" i="1"/>
  <c r="CC656" i="1"/>
  <c r="GO656" i="1"/>
  <c r="DM656" i="1"/>
  <c r="CH656" i="1"/>
  <c r="CI656" i="1"/>
  <c r="CB657" i="1"/>
  <c r="CF657" i="1"/>
  <c r="FV658" i="1"/>
  <c r="AI657" i="1"/>
  <c r="CD657" i="1"/>
  <c r="BR657" i="1"/>
  <c r="CL657" i="1"/>
  <c r="CM657" i="1"/>
  <c r="CC657" i="1"/>
  <c r="FH657" i="1"/>
  <c r="FG657" i="1"/>
  <c r="CI657" i="1"/>
  <c r="FF657" i="1"/>
  <c r="GO657" i="1"/>
  <c r="GE657" i="1"/>
  <c r="CH657" i="1"/>
  <c r="DM657" i="1"/>
  <c r="FP626" i="1"/>
  <c r="AJ626" i="1"/>
  <c r="FW627" i="1"/>
  <c r="FW633" i="1"/>
  <c r="AJ632" i="1"/>
  <c r="FP632" i="1"/>
  <c r="FP652" i="1"/>
  <c r="AJ652" i="1"/>
  <c r="FW653" i="1"/>
  <c r="FW651" i="1"/>
  <c r="FP650" i="1"/>
  <c r="AJ650" i="1"/>
  <c r="AJ644" i="1"/>
  <c r="FW645" i="1"/>
  <c r="FP644" i="1"/>
  <c r="BT642" i="1"/>
  <c r="BT660" i="1"/>
  <c r="BT649" i="1"/>
  <c r="AR649" i="1"/>
  <c r="BT647" i="1"/>
  <c r="AR647" i="1"/>
  <c r="BT646" i="1"/>
  <c r="AR646" i="1"/>
  <c r="BT657" i="1"/>
  <c r="AR657" i="1"/>
  <c r="BT644" i="1"/>
  <c r="BT661" i="1"/>
  <c r="AR661" i="1"/>
  <c r="BT643" i="1"/>
  <c r="BT650" i="1"/>
  <c r="BT652" i="1"/>
  <c r="BT651" i="1"/>
  <c r="AR651" i="1"/>
  <c r="BT645" i="1"/>
  <c r="BT655" i="1"/>
  <c r="AR655" i="1"/>
  <c r="BT658" i="1"/>
  <c r="BT632" i="1"/>
  <c r="AR632" i="1"/>
  <c r="BT639" i="1"/>
  <c r="AR639" i="1"/>
  <c r="BT653" i="1"/>
  <c r="AR653" i="1"/>
  <c r="BT659" i="1"/>
  <c r="AR659" i="1"/>
  <c r="BT654" i="1"/>
  <c r="AR654" i="1"/>
  <c r="BT648" i="1"/>
  <c r="AR648" i="1"/>
  <c r="BT638" i="1"/>
  <c r="AR638" i="1"/>
  <c r="BT633" i="1"/>
  <c r="AR633" i="1"/>
  <c r="BT631" i="1"/>
  <c r="BT640" i="1"/>
  <c r="BT656" i="1"/>
  <c r="AR656" i="1"/>
  <c r="BT636" i="1"/>
  <c r="AR636" i="1"/>
  <c r="BT630" i="1"/>
  <c r="AR630" i="1"/>
  <c r="BT634" i="1"/>
  <c r="BT641" i="1"/>
  <c r="AR641" i="1"/>
  <c r="BT635" i="1"/>
  <c r="BT637" i="1"/>
  <c r="AR637" i="1"/>
  <c r="BT629" i="1"/>
  <c r="BT627" i="1"/>
  <c r="AR627" i="1"/>
  <c r="BT628" i="1"/>
  <c r="BT625" i="1"/>
  <c r="BT626" i="1"/>
  <c r="AR626" i="1"/>
  <c r="BT623" i="1"/>
  <c r="AR623" i="1"/>
  <c r="BT624" i="1"/>
  <c r="AR624" i="1"/>
  <c r="FV623" i="1"/>
  <c r="CH622" i="1"/>
  <c r="CD624" i="1"/>
  <c r="CL624" i="1"/>
  <c r="CM624" i="1"/>
  <c r="FH624" i="1"/>
  <c r="FV625" i="1"/>
  <c r="FG624" i="1"/>
  <c r="CF624" i="1"/>
  <c r="CB624" i="1"/>
  <c r="CC624" i="1"/>
  <c r="FF624" i="1"/>
  <c r="AI624" i="1"/>
  <c r="BR624" i="1"/>
  <c r="GO624" i="1"/>
  <c r="CI624" i="1"/>
  <c r="DM624" i="1"/>
  <c r="CH624" i="1"/>
  <c r="CJ624" i="1"/>
  <c r="CD635" i="1"/>
  <c r="CB635" i="1"/>
  <c r="CF635" i="1"/>
  <c r="FG635" i="1"/>
  <c r="FV636" i="1"/>
  <c r="FF635" i="1"/>
  <c r="BR635" i="1"/>
  <c r="CL635" i="1"/>
  <c r="CM635" i="1"/>
  <c r="AI635" i="1"/>
  <c r="CC635" i="1"/>
  <c r="FH635" i="1"/>
  <c r="CK635" i="1"/>
  <c r="GO635" i="1"/>
  <c r="DO635" i="1"/>
  <c r="DQ635" i="1"/>
  <c r="CJ635" i="1"/>
  <c r="DP635" i="1"/>
  <c r="CZ635" i="1"/>
  <c r="DU635" i="1"/>
  <c r="CY635" i="1"/>
  <c r="CF643" i="1"/>
  <c r="CC643" i="1"/>
  <c r="CD643" i="1"/>
  <c r="CB643" i="1"/>
  <c r="FV644" i="1"/>
  <c r="BR643" i="1"/>
  <c r="GE643" i="1"/>
  <c r="CL643" i="1"/>
  <c r="CM643" i="1"/>
  <c r="FH643" i="1"/>
  <c r="FG643" i="1"/>
  <c r="FF643" i="1"/>
  <c r="AI643" i="1"/>
  <c r="DU643" i="1"/>
  <c r="DQ643" i="1"/>
  <c r="GO643" i="1"/>
  <c r="CJ643" i="1"/>
  <c r="DP643" i="1"/>
  <c r="DO643" i="1"/>
  <c r="CZ643" i="1"/>
  <c r="CY643" i="1"/>
  <c r="CK643" i="1"/>
  <c r="CF654" i="1"/>
  <c r="CC654" i="1"/>
  <c r="CD654" i="1"/>
  <c r="FG654" i="1"/>
  <c r="FV655" i="1"/>
  <c r="CL654" i="1"/>
  <c r="CM654" i="1"/>
  <c r="FF654" i="1"/>
  <c r="BR654" i="1"/>
  <c r="FH654" i="1"/>
  <c r="CB654" i="1"/>
  <c r="AI654" i="1"/>
  <c r="GO654" i="1"/>
  <c r="CI654" i="1"/>
  <c r="DM654" i="1"/>
  <c r="CH654" i="1"/>
  <c r="CD655" i="1"/>
  <c r="CC655" i="1"/>
  <c r="FH655" i="1"/>
  <c r="FG655" i="1"/>
  <c r="FV656" i="1"/>
  <c r="CF655" i="1"/>
  <c r="FF655" i="1"/>
  <c r="CB655" i="1"/>
  <c r="AI655" i="1"/>
  <c r="BR655" i="1"/>
  <c r="CL655" i="1"/>
  <c r="CM655" i="1"/>
  <c r="DM655" i="1"/>
  <c r="CH655" i="1"/>
  <c r="CI655" i="1"/>
  <c r="GO655" i="1"/>
  <c r="CJ655" i="1"/>
  <c r="FP628" i="1"/>
  <c r="AJ628" i="1"/>
  <c r="FW629" i="1"/>
  <c r="FW641" i="1"/>
  <c r="FP640" i="1"/>
  <c r="AJ640" i="1"/>
  <c r="FP661" i="1"/>
  <c r="AJ661" i="1"/>
  <c r="FP647" i="1"/>
  <c r="AJ647" i="1"/>
  <c r="FW648" i="1"/>
  <c r="AJ642" i="1"/>
  <c r="FW643" i="1"/>
  <c r="FP642" i="1"/>
  <c r="CH19" i="1"/>
  <c r="CH283" i="1"/>
  <c r="CD627" i="1"/>
  <c r="CF627" i="1"/>
  <c r="CB627" i="1"/>
  <c r="FV628" i="1"/>
  <c r="CK627" i="1"/>
  <c r="FF627" i="1"/>
  <c r="AI627" i="1"/>
  <c r="BR627" i="1"/>
  <c r="CL627" i="1"/>
  <c r="CM627" i="1"/>
  <c r="FH627" i="1"/>
  <c r="CC627" i="1"/>
  <c r="FG627" i="1"/>
  <c r="DM627" i="1"/>
  <c r="CH627" i="1"/>
  <c r="CZ627" i="1"/>
  <c r="GE627" i="1"/>
  <c r="CY627" i="1"/>
  <c r="GO627" i="1"/>
  <c r="DY627" i="1"/>
  <c r="CJ627" i="1"/>
  <c r="CB638" i="1"/>
  <c r="FF638" i="1"/>
  <c r="CD638" i="1"/>
  <c r="FV639" i="1"/>
  <c r="AI638" i="1"/>
  <c r="CC638" i="1"/>
  <c r="CL638" i="1"/>
  <c r="CM638" i="1"/>
  <c r="CF638" i="1"/>
  <c r="BR638" i="1"/>
  <c r="FH638" i="1"/>
  <c r="FG638" i="1"/>
  <c r="CI638" i="1"/>
  <c r="GO638" i="1"/>
  <c r="CH638" i="1"/>
  <c r="DM638" i="1"/>
  <c r="CF653" i="1"/>
  <c r="AI653" i="1"/>
  <c r="BR653" i="1"/>
  <c r="GE653" i="1"/>
  <c r="CC653" i="1"/>
  <c r="CD653" i="1"/>
  <c r="CB653" i="1"/>
  <c r="CL653" i="1"/>
  <c r="CM653" i="1"/>
  <c r="FH653" i="1"/>
  <c r="FV654" i="1"/>
  <c r="FG653" i="1"/>
  <c r="GO653" i="1"/>
  <c r="FF653" i="1"/>
  <c r="DM653" i="1"/>
  <c r="CI653" i="1"/>
  <c r="CH653" i="1"/>
  <c r="CF641" i="1"/>
  <c r="AI641" i="1"/>
  <c r="FG641" i="1"/>
  <c r="FF641" i="1"/>
  <c r="CC641" i="1"/>
  <c r="FV642" i="1"/>
  <c r="CB641" i="1"/>
  <c r="BR641" i="1"/>
  <c r="CL641" i="1"/>
  <c r="CM641" i="1"/>
  <c r="FH641" i="1"/>
  <c r="CD641" i="1"/>
  <c r="CI641" i="1"/>
  <c r="CH641" i="1"/>
  <c r="GO641" i="1"/>
  <c r="DM641" i="1"/>
  <c r="CB644" i="1"/>
  <c r="BR644" i="1"/>
  <c r="CL644" i="1"/>
  <c r="CM644" i="1"/>
  <c r="FV645" i="1"/>
  <c r="FG644" i="1"/>
  <c r="CD644" i="1"/>
  <c r="CC644" i="1"/>
  <c r="FH644" i="1"/>
  <c r="FF644" i="1"/>
  <c r="CF644" i="1"/>
  <c r="AI644" i="1"/>
  <c r="DP644" i="1"/>
  <c r="CJ644" i="1"/>
  <c r="DQ644" i="1"/>
  <c r="GO644" i="1"/>
  <c r="DU644" i="1"/>
  <c r="CI644" i="1"/>
  <c r="DO644" i="1"/>
  <c r="FW626" i="1"/>
  <c r="AJ625" i="1"/>
  <c r="FP625" i="1"/>
  <c r="FW630" i="1"/>
  <c r="FP629" i="1"/>
  <c r="AJ629" i="1"/>
  <c r="FW655" i="1"/>
  <c r="FP654" i="1"/>
  <c r="AJ654" i="1"/>
  <c r="FW660" i="1"/>
  <c r="AJ659" i="1"/>
  <c r="FP659" i="1"/>
  <c r="FP643" i="1"/>
  <c r="AJ643" i="1"/>
  <c r="FW644" i="1"/>
  <c r="CH581" i="1"/>
  <c r="CF623" i="1"/>
  <c r="CC623" i="1"/>
  <c r="FV624" i="1"/>
  <c r="BR623" i="1"/>
  <c r="GE623" i="1"/>
  <c r="CL623" i="1"/>
  <c r="CM623" i="1"/>
  <c r="FH623" i="1"/>
  <c r="CB623" i="1"/>
  <c r="FF623" i="1"/>
  <c r="FG623" i="1"/>
  <c r="CD623" i="1"/>
  <c r="CJ623" i="1"/>
  <c r="AI623" i="1"/>
  <c r="GO623" i="1"/>
  <c r="CH623" i="1"/>
  <c r="CI623" i="1"/>
  <c r="DM623" i="1"/>
  <c r="CF629" i="1"/>
  <c r="FV630" i="1"/>
  <c r="CD629" i="1"/>
  <c r="CL629" i="1"/>
  <c r="CM629" i="1"/>
  <c r="CB629" i="1"/>
  <c r="CC629" i="1"/>
  <c r="FH629" i="1"/>
  <c r="FG629" i="1"/>
  <c r="FF629" i="1"/>
  <c r="AI629" i="1"/>
  <c r="BR629" i="1"/>
  <c r="CZ629" i="1"/>
  <c r="CJ629" i="1"/>
  <c r="CY629" i="1"/>
  <c r="DU629" i="1"/>
  <c r="DQ629" i="1"/>
  <c r="CK629" i="1"/>
  <c r="DP629" i="1"/>
  <c r="GO629" i="1"/>
  <c r="DO629" i="1"/>
  <c r="BR658" i="1"/>
  <c r="CL658" i="1"/>
  <c r="CM658" i="1"/>
  <c r="CB658" i="1"/>
  <c r="CF658" i="1"/>
  <c r="FG658" i="1"/>
  <c r="FF658" i="1"/>
  <c r="CD658" i="1"/>
  <c r="CC658" i="1"/>
  <c r="AI658" i="1"/>
  <c r="FH658" i="1"/>
  <c r="FV659" i="1"/>
  <c r="DQ658" i="1"/>
  <c r="DP658" i="1"/>
  <c r="DO658" i="1"/>
  <c r="DU658" i="1"/>
  <c r="CI658" i="1"/>
  <c r="CJ658" i="1"/>
  <c r="GO658" i="1"/>
  <c r="CD647" i="1"/>
  <c r="CC647" i="1"/>
  <c r="FH647" i="1"/>
  <c r="BR647" i="1"/>
  <c r="GE647" i="1"/>
  <c r="CB647" i="1"/>
  <c r="CL647" i="1"/>
  <c r="CM647" i="1"/>
  <c r="CF647" i="1"/>
  <c r="CJ647" i="1"/>
  <c r="FV648" i="1"/>
  <c r="AI647" i="1"/>
  <c r="FG647" i="1"/>
  <c r="FF647" i="1"/>
  <c r="DM647" i="1"/>
  <c r="CI647" i="1"/>
  <c r="GO647" i="1"/>
  <c r="CH647" i="1"/>
  <c r="FV649" i="1"/>
  <c r="FF648" i="1"/>
  <c r="CC648" i="1"/>
  <c r="AI648" i="1"/>
  <c r="BR648" i="1"/>
  <c r="GE648" i="1"/>
  <c r="FH648" i="1"/>
  <c r="CF648" i="1"/>
  <c r="CB648" i="1"/>
  <c r="FG648" i="1"/>
  <c r="CL648" i="1"/>
  <c r="CM648" i="1"/>
  <c r="CD648" i="1"/>
  <c r="DM648" i="1"/>
  <c r="GO648" i="1"/>
  <c r="CH648" i="1"/>
  <c r="CI648" i="1"/>
  <c r="FW625" i="1"/>
  <c r="FP624" i="1"/>
  <c r="AJ624" i="1"/>
  <c r="FP630" i="1"/>
  <c r="FW631" i="1"/>
  <c r="AJ630" i="1"/>
  <c r="FW640" i="1"/>
  <c r="FP639" i="1"/>
  <c r="AJ639" i="1"/>
  <c r="FP649" i="1"/>
  <c r="AJ649" i="1"/>
  <c r="FW650" i="1"/>
  <c r="FW646" i="1"/>
  <c r="AJ645" i="1"/>
  <c r="FP645" i="1"/>
  <c r="CH22" i="1"/>
  <c r="CH413" i="1"/>
  <c r="CL637" i="1"/>
  <c r="CM637" i="1"/>
  <c r="FF637" i="1"/>
  <c r="CF637" i="1"/>
  <c r="FG637" i="1"/>
  <c r="BR637" i="1"/>
  <c r="CB637" i="1"/>
  <c r="CC637" i="1"/>
  <c r="AI637" i="1"/>
  <c r="FV638" i="1"/>
  <c r="CD637" i="1"/>
  <c r="FH637" i="1"/>
  <c r="CI637" i="1"/>
  <c r="DM637" i="1"/>
  <c r="GO637" i="1"/>
  <c r="CH637" i="1"/>
  <c r="CB636" i="1"/>
  <c r="CC636" i="1"/>
  <c r="CD636" i="1"/>
  <c r="FV637" i="1"/>
  <c r="AI636" i="1"/>
  <c r="BR636" i="1"/>
  <c r="CL636" i="1"/>
  <c r="CM636" i="1"/>
  <c r="FH636" i="1"/>
  <c r="FG636" i="1"/>
  <c r="FF636" i="1"/>
  <c r="CF636" i="1"/>
  <c r="CH636" i="1"/>
  <c r="GO636" i="1"/>
  <c r="CI636" i="1"/>
  <c r="DM636" i="1"/>
  <c r="CD649" i="1"/>
  <c r="FH649" i="1"/>
  <c r="FV650" i="1"/>
  <c r="FG649" i="1"/>
  <c r="CF649" i="1"/>
  <c r="CL649" i="1"/>
  <c r="CM649" i="1"/>
  <c r="BR649" i="1"/>
  <c r="GE649" i="1"/>
  <c r="CC649" i="1"/>
  <c r="CB649" i="1"/>
  <c r="AI649" i="1"/>
  <c r="FF649" i="1"/>
  <c r="GO649" i="1"/>
  <c r="CH649" i="1"/>
  <c r="CI649" i="1"/>
  <c r="DM649" i="1"/>
  <c r="CD642" i="1"/>
  <c r="AI642" i="1"/>
  <c r="CB642" i="1"/>
  <c r="BR642" i="1"/>
  <c r="CL642" i="1"/>
  <c r="CM642" i="1"/>
  <c r="FH642" i="1"/>
  <c r="CF642" i="1"/>
  <c r="FV643" i="1"/>
  <c r="CC642" i="1"/>
  <c r="CJ642" i="1"/>
  <c r="FG642" i="1"/>
  <c r="FF642" i="1"/>
  <c r="DQ642" i="1"/>
  <c r="DP642" i="1"/>
  <c r="DU642" i="1"/>
  <c r="CI642" i="1"/>
  <c r="DO642" i="1"/>
  <c r="GO642" i="1"/>
  <c r="FW624" i="1"/>
  <c r="AJ623" i="1"/>
  <c r="FP623" i="1"/>
  <c r="AJ641" i="1"/>
  <c r="FW642" i="1"/>
  <c r="FP641" i="1"/>
  <c r="FP633" i="1"/>
  <c r="AJ633" i="1"/>
  <c r="FW634" i="1"/>
  <c r="FW638" i="1"/>
  <c r="FP637" i="1"/>
  <c r="AJ637" i="1"/>
  <c r="FW658" i="1"/>
  <c r="FP657" i="1"/>
  <c r="AJ657" i="1"/>
  <c r="CH516" i="1"/>
  <c r="CB631" i="1"/>
  <c r="FG631" i="1"/>
  <c r="CC631" i="1"/>
  <c r="BR631" i="1"/>
  <c r="CL631" i="1"/>
  <c r="CM631" i="1"/>
  <c r="FF631" i="1"/>
  <c r="CD631" i="1"/>
  <c r="CF631" i="1"/>
  <c r="FV632" i="1"/>
  <c r="AI631" i="1"/>
  <c r="FH631" i="1"/>
  <c r="DU631" i="1"/>
  <c r="CI631" i="1"/>
  <c r="CJ631" i="1"/>
  <c r="GO631" i="1"/>
  <c r="DQ631" i="1"/>
  <c r="DP631" i="1"/>
  <c r="DO631" i="1"/>
  <c r="CD639" i="1"/>
  <c r="AI639" i="1"/>
  <c r="FH639" i="1"/>
  <c r="BR639" i="1"/>
  <c r="GE639" i="1"/>
  <c r="CB639" i="1"/>
  <c r="CC639" i="1"/>
  <c r="CL639" i="1"/>
  <c r="CM639" i="1"/>
  <c r="CF639" i="1"/>
  <c r="FV640" i="1"/>
  <c r="FG639" i="1"/>
  <c r="FF639" i="1"/>
  <c r="DM639" i="1"/>
  <c r="CI639" i="1"/>
  <c r="GO639" i="1"/>
  <c r="CH639" i="1"/>
  <c r="FV641" i="1"/>
  <c r="CB640" i="1"/>
  <c r="CD640" i="1"/>
  <c r="CJ640" i="1"/>
  <c r="FF640" i="1"/>
  <c r="CF640" i="1"/>
  <c r="FH640" i="1"/>
  <c r="AI640" i="1"/>
  <c r="DQ640" i="1"/>
  <c r="CC640" i="1"/>
  <c r="BR640" i="1"/>
  <c r="GE640" i="1"/>
  <c r="CL640" i="1"/>
  <c r="CM640" i="1"/>
  <c r="DP640" i="1"/>
  <c r="FG640" i="1"/>
  <c r="CZ640" i="1"/>
  <c r="CY640" i="1"/>
  <c r="DO640" i="1"/>
  <c r="GO640" i="1"/>
  <c r="DU640" i="1"/>
  <c r="CK640" i="1"/>
  <c r="FV661" i="1"/>
  <c r="GO660" i="1"/>
  <c r="CF660" i="1"/>
  <c r="FF660" i="1"/>
  <c r="AI660" i="1"/>
  <c r="FH660" i="1"/>
  <c r="CD660" i="1"/>
  <c r="BR660" i="1"/>
  <c r="FG660" i="1"/>
  <c r="CL660" i="1"/>
  <c r="CM660" i="1"/>
  <c r="CC660" i="1"/>
  <c r="CB660" i="1"/>
  <c r="CK660" i="1"/>
  <c r="CZ660" i="1"/>
  <c r="DQ660" i="1"/>
  <c r="DP660" i="1"/>
  <c r="DU660" i="1"/>
  <c r="DO660" i="1"/>
  <c r="CY660" i="1"/>
  <c r="CJ660" i="1"/>
  <c r="AI645" i="1"/>
  <c r="CI645" i="1"/>
  <c r="FH645" i="1"/>
  <c r="CD645" i="1"/>
  <c r="CF645" i="1"/>
  <c r="CB645" i="1"/>
  <c r="BR645" i="1"/>
  <c r="FV646" i="1"/>
  <c r="CL645" i="1"/>
  <c r="CM645" i="1"/>
  <c r="FG645" i="1"/>
  <c r="FF645" i="1"/>
  <c r="CC645" i="1"/>
  <c r="DP645" i="1"/>
  <c r="DO645" i="1"/>
  <c r="DQ645" i="1"/>
  <c r="GO645" i="1"/>
  <c r="DU645" i="1"/>
  <c r="CJ645" i="1"/>
  <c r="FP635" i="1"/>
  <c r="AJ635" i="1"/>
  <c r="FW636" i="1"/>
  <c r="FP658" i="1"/>
  <c r="AJ658" i="1"/>
  <c r="FW659" i="1"/>
  <c r="FP653" i="1"/>
  <c r="AJ653" i="1"/>
  <c r="FW654" i="1"/>
  <c r="FW657" i="1"/>
  <c r="FP656" i="1"/>
  <c r="AJ656" i="1"/>
  <c r="KB563" i="1"/>
  <c r="GO563" i="1"/>
  <c r="CF563" i="1"/>
  <c r="FV564" i="1"/>
  <c r="BR563" i="1"/>
  <c r="CC563" i="1"/>
  <c r="CL563" i="1"/>
  <c r="CM563" i="1"/>
  <c r="FH563" i="1"/>
  <c r="FF563" i="1"/>
  <c r="AI563" i="1"/>
  <c r="CB563" i="1"/>
  <c r="CD563" i="1"/>
  <c r="FG563" i="1"/>
  <c r="DM563" i="1"/>
  <c r="CI563" i="1"/>
  <c r="CD547" i="1"/>
  <c r="KB547" i="1"/>
  <c r="BR547" i="1"/>
  <c r="GE547" i="1"/>
  <c r="FH547" i="1"/>
  <c r="CL547" i="1"/>
  <c r="CM547" i="1"/>
  <c r="CB547" i="1"/>
  <c r="AI547" i="1"/>
  <c r="DQ547" i="1"/>
  <c r="CC547" i="1"/>
  <c r="FG547" i="1"/>
  <c r="DP547" i="1"/>
  <c r="DU547" i="1"/>
  <c r="CF547" i="1"/>
  <c r="FV548" i="1"/>
  <c r="FF547" i="1"/>
  <c r="DO547" i="1"/>
  <c r="CI547" i="1"/>
  <c r="CJ547" i="1"/>
  <c r="GO547" i="1"/>
  <c r="CC572" i="1"/>
  <c r="CF572" i="1"/>
  <c r="CB572" i="1"/>
  <c r="CD572" i="1"/>
  <c r="FV573" i="1"/>
  <c r="AI572" i="1"/>
  <c r="BR572" i="1"/>
  <c r="GE572" i="1"/>
  <c r="FH572" i="1"/>
  <c r="CL572" i="1"/>
  <c r="CM572" i="1"/>
  <c r="FG572" i="1"/>
  <c r="FF572" i="1"/>
  <c r="DM572" i="1"/>
  <c r="GO572" i="1"/>
  <c r="CJ572" i="1"/>
  <c r="CK572" i="1"/>
  <c r="CZ572" i="1"/>
  <c r="DY572" i="1"/>
  <c r="CY572" i="1"/>
  <c r="CF582" i="1"/>
  <c r="CB582" i="1"/>
  <c r="CJ582" i="1"/>
  <c r="FF582" i="1"/>
  <c r="AI582" i="1"/>
  <c r="BR582" i="1"/>
  <c r="GE582" i="1"/>
  <c r="CD582" i="1"/>
  <c r="CC582" i="1"/>
  <c r="CL582" i="1"/>
  <c r="CM582" i="1"/>
  <c r="FH582" i="1"/>
  <c r="FV583" i="1"/>
  <c r="DM582" i="1"/>
  <c r="FG582" i="1"/>
  <c r="GO582" i="1"/>
  <c r="CI582" i="1"/>
  <c r="CC569" i="1"/>
  <c r="KB569" i="1"/>
  <c r="CB569" i="1"/>
  <c r="FH569" i="1"/>
  <c r="FG569" i="1"/>
  <c r="CI569" i="1"/>
  <c r="GO569" i="1"/>
  <c r="CF569" i="1"/>
  <c r="FF569" i="1"/>
  <c r="AI569" i="1"/>
  <c r="FV570" i="1"/>
  <c r="BR569" i="1"/>
  <c r="GE569" i="1"/>
  <c r="CD569" i="1"/>
  <c r="CL569" i="1"/>
  <c r="CM569" i="1"/>
  <c r="DU569" i="1"/>
  <c r="DQ569" i="1"/>
  <c r="DP569" i="1"/>
  <c r="DO569" i="1"/>
  <c r="CJ569" i="1"/>
  <c r="CD584" i="1"/>
  <c r="CC584" i="1"/>
  <c r="FF584" i="1"/>
  <c r="AI584" i="1"/>
  <c r="BR584" i="1"/>
  <c r="GE584" i="1"/>
  <c r="CB584" i="1"/>
  <c r="CL584" i="1"/>
  <c r="CM584" i="1"/>
  <c r="FV585" i="1"/>
  <c r="FH584" i="1"/>
  <c r="CI584" i="1"/>
  <c r="CF584" i="1"/>
  <c r="FG584" i="1"/>
  <c r="GO584" i="1"/>
  <c r="DM584" i="1"/>
  <c r="CC593" i="1"/>
  <c r="FG593" i="1"/>
  <c r="CD593" i="1"/>
  <c r="FV594" i="1"/>
  <c r="BR593" i="1"/>
  <c r="FF593" i="1"/>
  <c r="CF593" i="1"/>
  <c r="CL593" i="1"/>
  <c r="CM593" i="1"/>
  <c r="AI593" i="1"/>
  <c r="FH593" i="1"/>
  <c r="CB593" i="1"/>
  <c r="GO593" i="1"/>
  <c r="CI593" i="1"/>
  <c r="DM593" i="1"/>
  <c r="CF599" i="1"/>
  <c r="CL599" i="1"/>
  <c r="CM599" i="1"/>
  <c r="FV600" i="1"/>
  <c r="FH599" i="1"/>
  <c r="CD599" i="1"/>
  <c r="CB599" i="1"/>
  <c r="FG599" i="1"/>
  <c r="CC599" i="1"/>
  <c r="FF599" i="1"/>
  <c r="AI599" i="1"/>
  <c r="BR599" i="1"/>
  <c r="GE599" i="1"/>
  <c r="GO599" i="1"/>
  <c r="CJ599" i="1"/>
  <c r="DU599" i="1"/>
  <c r="CI599" i="1"/>
  <c r="DO599" i="1"/>
  <c r="DP599" i="1"/>
  <c r="DQ599" i="1"/>
  <c r="CB606" i="1"/>
  <c r="AI606" i="1"/>
  <c r="CC606" i="1"/>
  <c r="BR606" i="1"/>
  <c r="GE606" i="1"/>
  <c r="FG606" i="1"/>
  <c r="CL606" i="1"/>
  <c r="CM606" i="1"/>
  <c r="FH606" i="1"/>
  <c r="CF606" i="1"/>
  <c r="FF606" i="1"/>
  <c r="FV607" i="1"/>
  <c r="CD606" i="1"/>
  <c r="DQ606" i="1"/>
  <c r="DP606" i="1"/>
  <c r="DO606" i="1"/>
  <c r="DU606" i="1"/>
  <c r="CJ606" i="1"/>
  <c r="CI606" i="1"/>
  <c r="GO606" i="1"/>
  <c r="CC618" i="1"/>
  <c r="FG618" i="1"/>
  <c r="FV619" i="1"/>
  <c r="FF618" i="1"/>
  <c r="BR618" i="1"/>
  <c r="GE618" i="1"/>
  <c r="FH618" i="1"/>
  <c r="AI618" i="1"/>
  <c r="CL618" i="1"/>
  <c r="CM618" i="1"/>
  <c r="CB618" i="1"/>
  <c r="CD618" i="1"/>
  <c r="CF618" i="1"/>
  <c r="DM618" i="1"/>
  <c r="CI618" i="1"/>
  <c r="CJ618" i="1"/>
  <c r="GO618" i="1"/>
  <c r="KC551" i="1"/>
  <c r="AJ551" i="1"/>
  <c r="FP551" i="1"/>
  <c r="FW552" i="1"/>
  <c r="FW590" i="1"/>
  <c r="AJ589" i="1"/>
  <c r="FP589" i="1"/>
  <c r="KC547" i="1"/>
  <c r="FP547" i="1"/>
  <c r="FW548" i="1"/>
  <c r="AJ547" i="1"/>
  <c r="FW575" i="1"/>
  <c r="AJ574" i="1"/>
  <c r="FP574" i="1"/>
  <c r="KC569" i="1"/>
  <c r="FW570" i="1"/>
  <c r="FP569" i="1"/>
  <c r="AJ569" i="1"/>
  <c r="FW579" i="1"/>
  <c r="FP578" i="1"/>
  <c r="AJ578" i="1"/>
  <c r="AJ582" i="1"/>
  <c r="FW583" i="1"/>
  <c r="FP582" i="1"/>
  <c r="FP603" i="1"/>
  <c r="AJ603" i="1"/>
  <c r="FW603" i="1"/>
  <c r="FW604" i="1"/>
  <c r="FP616" i="1"/>
  <c r="AJ616" i="1"/>
  <c r="FW617" i="1"/>
  <c r="FW610" i="1"/>
  <c r="AJ609" i="1"/>
  <c r="FP609" i="1"/>
  <c r="FP621" i="1"/>
  <c r="AJ621" i="1"/>
  <c r="FW622" i="1"/>
  <c r="CC558" i="1"/>
  <c r="KB558" i="1"/>
  <c r="BR558" i="1"/>
  <c r="GE558" i="1"/>
  <c r="AI558" i="1"/>
  <c r="CB558" i="1"/>
  <c r="CD558" i="1"/>
  <c r="CL558" i="1"/>
  <c r="CM558" i="1"/>
  <c r="FH558" i="1"/>
  <c r="FG558" i="1"/>
  <c r="CF558" i="1"/>
  <c r="FV559" i="1"/>
  <c r="FF558" i="1"/>
  <c r="DM558" i="1"/>
  <c r="CI558" i="1"/>
  <c r="GO558" i="1"/>
  <c r="KB561" i="1"/>
  <c r="CB561" i="1"/>
  <c r="CF561" i="1"/>
  <c r="CC561" i="1"/>
  <c r="AI561" i="1"/>
  <c r="FG561" i="1"/>
  <c r="DU561" i="1"/>
  <c r="CJ561" i="1"/>
  <c r="CD561" i="1"/>
  <c r="FF561" i="1"/>
  <c r="DP561" i="1"/>
  <c r="BR561" i="1"/>
  <c r="DO561" i="1"/>
  <c r="CL561" i="1"/>
  <c r="CM561" i="1"/>
  <c r="FV562" i="1"/>
  <c r="DQ561" i="1"/>
  <c r="FH561" i="1"/>
  <c r="GO561" i="1"/>
  <c r="CI561" i="1"/>
  <c r="CF566" i="1"/>
  <c r="KB566" i="1"/>
  <c r="FF566" i="1"/>
  <c r="CB566" i="1"/>
  <c r="CJ566" i="1"/>
  <c r="DQ566" i="1"/>
  <c r="BR566" i="1"/>
  <c r="GE566" i="1"/>
  <c r="DP566" i="1"/>
  <c r="DU566" i="1"/>
  <c r="CL566" i="1"/>
  <c r="CM566" i="1"/>
  <c r="FH566" i="1"/>
  <c r="FV567" i="1"/>
  <c r="CD566" i="1"/>
  <c r="DO566" i="1"/>
  <c r="AI566" i="1"/>
  <c r="CC566" i="1"/>
  <c r="FG566" i="1"/>
  <c r="GO566" i="1"/>
  <c r="CI566" i="1"/>
  <c r="CC570" i="1"/>
  <c r="KB570" i="1"/>
  <c r="FG570" i="1"/>
  <c r="CF570" i="1"/>
  <c r="AI570" i="1"/>
  <c r="CD570" i="1"/>
  <c r="CB570" i="1"/>
  <c r="BR570" i="1"/>
  <c r="GE570" i="1"/>
  <c r="CL570" i="1"/>
  <c r="CM570" i="1"/>
  <c r="DM570" i="1"/>
  <c r="FV571" i="1"/>
  <c r="FH570" i="1"/>
  <c r="FF570" i="1"/>
  <c r="CI570" i="1"/>
  <c r="GO570" i="1"/>
  <c r="KB564" i="1"/>
  <c r="CC564" i="1"/>
  <c r="FH564" i="1"/>
  <c r="FG564" i="1"/>
  <c r="FF564" i="1"/>
  <c r="AI564" i="1"/>
  <c r="CF564" i="1"/>
  <c r="CD564" i="1"/>
  <c r="FV565" i="1"/>
  <c r="BR564" i="1"/>
  <c r="CL564" i="1"/>
  <c r="CM564" i="1"/>
  <c r="CB564" i="1"/>
  <c r="CI564" i="1"/>
  <c r="DM564" i="1"/>
  <c r="GO564" i="1"/>
  <c r="FV591" i="1"/>
  <c r="FG590" i="1"/>
  <c r="CB590" i="1"/>
  <c r="CD590" i="1"/>
  <c r="CL590" i="1"/>
  <c r="CM590" i="1"/>
  <c r="FF590" i="1"/>
  <c r="FH590" i="1"/>
  <c r="CF590" i="1"/>
  <c r="AI590" i="1"/>
  <c r="BR590" i="1"/>
  <c r="GE590" i="1"/>
  <c r="CC590" i="1"/>
  <c r="CI590" i="1"/>
  <c r="DO590" i="1"/>
  <c r="CJ590" i="1"/>
  <c r="DQ590" i="1"/>
  <c r="GO590" i="1"/>
  <c r="DU590" i="1"/>
  <c r="DP590" i="1"/>
  <c r="CL605" i="1"/>
  <c r="CM605" i="1"/>
  <c r="FH605" i="1"/>
  <c r="FG605" i="1"/>
  <c r="AI605" i="1"/>
  <c r="FV606" i="1"/>
  <c r="FF605" i="1"/>
  <c r="BR605" i="1"/>
  <c r="GO605" i="1"/>
  <c r="CD605" i="1"/>
  <c r="CC605" i="1"/>
  <c r="CF605" i="1"/>
  <c r="CJ605" i="1"/>
  <c r="CB605" i="1"/>
  <c r="DO605" i="1"/>
  <c r="DP605" i="1"/>
  <c r="DQ605" i="1"/>
  <c r="DU605" i="1"/>
  <c r="CI605" i="1"/>
  <c r="CD597" i="1"/>
  <c r="CB597" i="1"/>
  <c r="CC597" i="1"/>
  <c r="DO597" i="1"/>
  <c r="CL597" i="1"/>
  <c r="CM597" i="1"/>
  <c r="FF597" i="1"/>
  <c r="FV598" i="1"/>
  <c r="BR597" i="1"/>
  <c r="DU597" i="1"/>
  <c r="FH597" i="1"/>
  <c r="DQ597" i="1"/>
  <c r="FG597" i="1"/>
  <c r="AI597" i="1"/>
  <c r="DP597" i="1"/>
  <c r="CF597" i="1"/>
  <c r="GE597" i="1"/>
  <c r="CJ597" i="1"/>
  <c r="GO597" i="1"/>
  <c r="CI597" i="1"/>
  <c r="CD615" i="1"/>
  <c r="CB615" i="1"/>
  <c r="CL615" i="1"/>
  <c r="CM615" i="1"/>
  <c r="CC615" i="1"/>
  <c r="DU615" i="1"/>
  <c r="DO615" i="1"/>
  <c r="FH615" i="1"/>
  <c r="FF615" i="1"/>
  <c r="CF615" i="1"/>
  <c r="AI615" i="1"/>
  <c r="FG615" i="1"/>
  <c r="CJ615" i="1"/>
  <c r="DP615" i="1"/>
  <c r="FV616" i="1"/>
  <c r="DQ615" i="1"/>
  <c r="BR615" i="1"/>
  <c r="GE615" i="1"/>
  <c r="CI615" i="1"/>
  <c r="GO615" i="1"/>
  <c r="CB614" i="1"/>
  <c r="CF614" i="1"/>
  <c r="AI614" i="1"/>
  <c r="BR614" i="1"/>
  <c r="GE614" i="1"/>
  <c r="FV615" i="1"/>
  <c r="CC614" i="1"/>
  <c r="CL614" i="1"/>
  <c r="CM614" i="1"/>
  <c r="FH614" i="1"/>
  <c r="CD614" i="1"/>
  <c r="FG614" i="1"/>
  <c r="FF614" i="1"/>
  <c r="DM614" i="1"/>
  <c r="GO614" i="1"/>
  <c r="CI614" i="1"/>
  <c r="CJ614" i="1"/>
  <c r="KC549" i="1"/>
  <c r="FW550" i="1"/>
  <c r="AJ549" i="1"/>
  <c r="FP549" i="1"/>
  <c r="KC570" i="1"/>
  <c r="AJ570" i="1"/>
  <c r="FP570" i="1"/>
  <c r="FW571" i="1"/>
  <c r="KC546" i="1"/>
  <c r="AJ546" i="1"/>
  <c r="FW547" i="1"/>
  <c r="FP546" i="1"/>
  <c r="FP572" i="1"/>
  <c r="AJ572" i="1"/>
  <c r="FW573" i="1"/>
  <c r="KC559" i="1"/>
  <c r="AJ559" i="1"/>
  <c r="FP559" i="1"/>
  <c r="FW560" i="1"/>
  <c r="FP586" i="1"/>
  <c r="AJ586" i="1"/>
  <c r="FW587" i="1"/>
  <c r="FW605" i="1"/>
  <c r="FP604" i="1"/>
  <c r="AJ604" i="1"/>
  <c r="FW578" i="1"/>
  <c r="AJ577" i="1"/>
  <c r="FP577" i="1"/>
  <c r="FO577" i="1"/>
  <c r="FP597" i="1"/>
  <c r="AJ597" i="1"/>
  <c r="FW598" i="1"/>
  <c r="FP608" i="1"/>
  <c r="FW609" i="1"/>
  <c r="AJ608" i="1"/>
  <c r="FP622" i="1"/>
  <c r="AJ622" i="1"/>
  <c r="CB557" i="1"/>
  <c r="KB557" i="1"/>
  <c r="CD557" i="1"/>
  <c r="FF557" i="1"/>
  <c r="AI557" i="1"/>
  <c r="CC557" i="1"/>
  <c r="FG557" i="1"/>
  <c r="BR557" i="1"/>
  <c r="FV558" i="1"/>
  <c r="CL557" i="1"/>
  <c r="CM557" i="1"/>
  <c r="FH557" i="1"/>
  <c r="CF557" i="1"/>
  <c r="DP557" i="1"/>
  <c r="DQ557" i="1"/>
  <c r="DO557" i="1"/>
  <c r="CI557" i="1"/>
  <c r="DU557" i="1"/>
  <c r="CJ557" i="1"/>
  <c r="GO557" i="1"/>
  <c r="CB549" i="1"/>
  <c r="KB549" i="1"/>
  <c r="FG549" i="1"/>
  <c r="DU549" i="1"/>
  <c r="CD549" i="1"/>
  <c r="CC549" i="1"/>
  <c r="FF549" i="1"/>
  <c r="FV550" i="1"/>
  <c r="CF549" i="1"/>
  <c r="AI549" i="1"/>
  <c r="BR549" i="1"/>
  <c r="GE549" i="1"/>
  <c r="CL549" i="1"/>
  <c r="CM549" i="1"/>
  <c r="FH549" i="1"/>
  <c r="DQ549" i="1"/>
  <c r="DO549" i="1"/>
  <c r="CJ549" i="1"/>
  <c r="GO549" i="1"/>
  <c r="CK549" i="1"/>
  <c r="DP549" i="1"/>
  <c r="CZ549" i="1"/>
  <c r="CY549" i="1"/>
  <c r="KB553" i="1"/>
  <c r="FV554" i="1"/>
  <c r="FG553" i="1"/>
  <c r="AI553" i="1"/>
  <c r="CD553" i="1"/>
  <c r="FF553" i="1"/>
  <c r="CF553" i="1"/>
  <c r="BR553" i="1"/>
  <c r="GE553" i="1"/>
  <c r="CB553" i="1"/>
  <c r="CL553" i="1"/>
  <c r="CM553" i="1"/>
  <c r="CC553" i="1"/>
  <c r="FH553" i="1"/>
  <c r="DM553" i="1"/>
  <c r="CY553" i="1"/>
  <c r="GO553" i="1"/>
  <c r="CZ553" i="1"/>
  <c r="CK553" i="1"/>
  <c r="DY553" i="1"/>
  <c r="CJ553" i="1"/>
  <c r="KB567" i="1"/>
  <c r="FG567" i="1"/>
  <c r="CC567" i="1"/>
  <c r="FF567" i="1"/>
  <c r="CF567" i="1"/>
  <c r="CD567" i="1"/>
  <c r="DP567" i="1"/>
  <c r="AI567" i="1"/>
  <c r="CB567" i="1"/>
  <c r="FV568" i="1"/>
  <c r="FH567" i="1"/>
  <c r="BR567" i="1"/>
  <c r="GE567" i="1"/>
  <c r="CL567" i="1"/>
  <c r="CM567" i="1"/>
  <c r="DU567" i="1"/>
  <c r="CJ567" i="1"/>
  <c r="GO567" i="1"/>
  <c r="DO567" i="1"/>
  <c r="DQ567" i="1"/>
  <c r="CI567" i="1"/>
  <c r="CC548" i="1"/>
  <c r="KB548" i="1"/>
  <c r="FG548" i="1"/>
  <c r="GO548" i="1"/>
  <c r="CJ548" i="1"/>
  <c r="BR548" i="1"/>
  <c r="GE548" i="1"/>
  <c r="FF548" i="1"/>
  <c r="CB548" i="1"/>
  <c r="AI548" i="1"/>
  <c r="CF548" i="1"/>
  <c r="CL548" i="1"/>
  <c r="CM548" i="1"/>
  <c r="FH548" i="1"/>
  <c r="CD548" i="1"/>
  <c r="FV549" i="1"/>
  <c r="DP548" i="1"/>
  <c r="DU548" i="1"/>
  <c r="DO548" i="1"/>
  <c r="CI548" i="1"/>
  <c r="DQ548" i="1"/>
  <c r="CD588" i="1"/>
  <c r="CC588" i="1"/>
  <c r="FV589" i="1"/>
  <c r="DO588" i="1"/>
  <c r="FH588" i="1"/>
  <c r="CB588" i="1"/>
  <c r="CF588" i="1"/>
  <c r="CI588" i="1"/>
  <c r="DU588" i="1"/>
  <c r="AI588" i="1"/>
  <c r="CL588" i="1"/>
  <c r="CM588" i="1"/>
  <c r="CJ588" i="1"/>
  <c r="FG588" i="1"/>
  <c r="FF588" i="1"/>
  <c r="BR588" i="1"/>
  <c r="GE588" i="1"/>
  <c r="DP588" i="1"/>
  <c r="DQ588" i="1"/>
  <c r="GO588" i="1"/>
  <c r="CF598" i="1"/>
  <c r="CL598" i="1"/>
  <c r="CM598" i="1"/>
  <c r="FH598" i="1"/>
  <c r="FV599" i="1"/>
  <c r="CB598" i="1"/>
  <c r="FG598" i="1"/>
  <c r="CD598" i="1"/>
  <c r="FF598" i="1"/>
  <c r="AI598" i="1"/>
  <c r="CC598" i="1"/>
  <c r="BR598" i="1"/>
  <c r="GE598" i="1"/>
  <c r="DQ598" i="1"/>
  <c r="DP598" i="1"/>
  <c r="CJ598" i="1"/>
  <c r="DO598" i="1"/>
  <c r="GO598" i="1"/>
  <c r="CI598" i="1"/>
  <c r="DU598" i="1"/>
  <c r="CD601" i="1"/>
  <c r="CF601" i="1"/>
  <c r="AI601" i="1"/>
  <c r="CJ601" i="1"/>
  <c r="FH601" i="1"/>
  <c r="CK601" i="1"/>
  <c r="CB601" i="1"/>
  <c r="FG601" i="1"/>
  <c r="FF601" i="1"/>
  <c r="BR601" i="1"/>
  <c r="CC601" i="1"/>
  <c r="CL601" i="1"/>
  <c r="CM601" i="1"/>
  <c r="CZ601" i="1"/>
  <c r="DP601" i="1"/>
  <c r="CY601" i="1"/>
  <c r="DO601" i="1"/>
  <c r="GO601" i="1"/>
  <c r="GE601" i="1"/>
  <c r="DU601" i="1"/>
  <c r="DQ601" i="1"/>
  <c r="FG616" i="1"/>
  <c r="CC616" i="1"/>
  <c r="AI616" i="1"/>
  <c r="CF616" i="1"/>
  <c r="FV617" i="1"/>
  <c r="FF616" i="1"/>
  <c r="CL616" i="1"/>
  <c r="CM616" i="1"/>
  <c r="CB616" i="1"/>
  <c r="CD616" i="1"/>
  <c r="BR616" i="1"/>
  <c r="GE616" i="1"/>
  <c r="FH616" i="1"/>
  <c r="GO616" i="1"/>
  <c r="DQ616" i="1"/>
  <c r="DU616" i="1"/>
  <c r="DP616" i="1"/>
  <c r="CJ616" i="1"/>
  <c r="CI616" i="1"/>
  <c r="DO616" i="1"/>
  <c r="FV610" i="1"/>
  <c r="CD609" i="1"/>
  <c r="AI609" i="1"/>
  <c r="CC609" i="1"/>
  <c r="FG609" i="1"/>
  <c r="BR609" i="1"/>
  <c r="GE609" i="1"/>
  <c r="FH609" i="1"/>
  <c r="FF609" i="1"/>
  <c r="CL609" i="1"/>
  <c r="CM609" i="1"/>
  <c r="CF609" i="1"/>
  <c r="CB609" i="1"/>
  <c r="CI609" i="1"/>
  <c r="GO609" i="1"/>
  <c r="DM609" i="1"/>
  <c r="KC548" i="1"/>
  <c r="FW549" i="1"/>
  <c r="FP548" i="1"/>
  <c r="AJ548" i="1"/>
  <c r="KC544" i="1"/>
  <c r="AJ544" i="1"/>
  <c r="FP544" i="1"/>
  <c r="FW545" i="1"/>
  <c r="KC542" i="1"/>
  <c r="AJ542" i="1"/>
  <c r="FW543" i="1"/>
  <c r="FP542" i="1"/>
  <c r="KC558" i="1"/>
  <c r="FW559" i="1"/>
  <c r="FP558" i="1"/>
  <c r="AJ558" i="1"/>
  <c r="KC552" i="1"/>
  <c r="AJ552" i="1"/>
  <c r="FW553" i="1"/>
  <c r="FP552" i="1"/>
  <c r="KC568" i="1"/>
  <c r="FP568" i="1"/>
  <c r="AJ568" i="1"/>
  <c r="FW569" i="1"/>
  <c r="FW600" i="1"/>
  <c r="FP599" i="1"/>
  <c r="AJ599" i="1"/>
  <c r="FW591" i="1"/>
  <c r="AJ590" i="1"/>
  <c r="FP590" i="1"/>
  <c r="AJ592" i="1"/>
  <c r="FP592" i="1"/>
  <c r="FW593" i="1"/>
  <c r="FP612" i="1"/>
  <c r="FW613" i="1"/>
  <c r="AJ612" i="1"/>
  <c r="AJ619" i="1"/>
  <c r="FW620" i="1"/>
  <c r="FP619" i="1"/>
  <c r="AL14" i="1"/>
  <c r="BV619" i="1"/>
  <c r="AT619" i="1"/>
  <c r="BV622" i="1"/>
  <c r="AT622" i="1"/>
  <c r="BV606" i="1"/>
  <c r="AT606" i="1"/>
  <c r="BV621" i="1"/>
  <c r="AT621" i="1"/>
  <c r="BV607" i="1"/>
  <c r="AT607" i="1"/>
  <c r="BV610" i="1"/>
  <c r="AT610" i="1"/>
  <c r="BV617" i="1"/>
  <c r="AT617" i="1"/>
  <c r="BV612" i="1"/>
  <c r="AT612" i="1"/>
  <c r="BV620" i="1"/>
  <c r="AT620" i="1"/>
  <c r="BV616" i="1"/>
  <c r="AT616" i="1"/>
  <c r="BV613" i="1"/>
  <c r="AT613" i="1"/>
  <c r="BV609" i="1"/>
  <c r="AT609" i="1"/>
  <c r="BV615" i="1"/>
  <c r="AT615" i="1"/>
  <c r="BV618" i="1"/>
  <c r="AT618" i="1"/>
  <c r="BV611" i="1"/>
  <c r="AT611" i="1"/>
  <c r="BV614" i="1"/>
  <c r="AT614" i="1"/>
  <c r="BV608" i="1"/>
  <c r="AT608" i="1"/>
  <c r="BV599" i="1"/>
  <c r="AT599" i="1"/>
  <c r="BV592" i="1"/>
  <c r="AT592" i="1"/>
  <c r="BV603" i="1"/>
  <c r="AT603" i="1"/>
  <c r="BV597" i="1"/>
  <c r="AT597" i="1"/>
  <c r="BV596" i="1"/>
  <c r="AT596" i="1"/>
  <c r="BV600" i="1"/>
  <c r="AT600" i="1"/>
  <c r="BV578" i="1"/>
  <c r="AT578" i="1"/>
  <c r="BV598" i="1"/>
  <c r="AT598" i="1"/>
  <c r="BV579" i="1"/>
  <c r="AT579" i="1"/>
  <c r="BV593" i="1"/>
  <c r="AT593" i="1"/>
  <c r="BV595" i="1"/>
  <c r="AT595" i="1"/>
  <c r="BV594" i="1"/>
  <c r="AT594" i="1"/>
  <c r="BV605" i="1"/>
  <c r="AT605" i="1"/>
  <c r="BV601" i="1"/>
  <c r="AT601" i="1"/>
  <c r="BV604" i="1"/>
  <c r="AT604" i="1"/>
  <c r="BV584" i="1"/>
  <c r="AT584" i="1"/>
  <c r="BV583" i="1"/>
  <c r="AT583" i="1"/>
  <c r="BV576" i="1"/>
  <c r="AT576" i="1"/>
  <c r="BV590" i="1"/>
  <c r="AT590" i="1"/>
  <c r="BV588" i="1"/>
  <c r="AT588" i="1"/>
  <c r="BV580" i="1"/>
  <c r="AT580" i="1"/>
  <c r="BV585" i="1"/>
  <c r="AT585" i="1"/>
  <c r="BV586" i="1"/>
  <c r="AT586" i="1"/>
  <c r="BV577" i="1"/>
  <c r="AT577" i="1"/>
  <c r="BV587" i="1"/>
  <c r="AT587" i="1"/>
  <c r="BV589" i="1"/>
  <c r="AT589" i="1"/>
  <c r="BV561" i="1"/>
  <c r="AT561" i="1"/>
  <c r="BV554" i="1"/>
  <c r="AT554" i="1"/>
  <c r="BV552" i="1"/>
  <c r="AT552" i="1"/>
  <c r="BV544" i="1"/>
  <c r="AT544" i="1"/>
  <c r="BV581" i="1"/>
  <c r="AT581" i="1"/>
  <c r="BV582" i="1"/>
  <c r="AT582" i="1"/>
  <c r="BV570" i="1"/>
  <c r="AT570" i="1"/>
  <c r="BV564" i="1"/>
  <c r="AT564" i="1"/>
  <c r="BV562" i="1"/>
  <c r="AT562" i="1"/>
  <c r="BV547" i="1"/>
  <c r="AT547" i="1"/>
  <c r="BV545" i="1"/>
  <c r="AT545" i="1"/>
  <c r="BV540" i="1"/>
  <c r="AT540" i="1"/>
  <c r="BV572" i="1"/>
  <c r="AT572" i="1"/>
  <c r="BV555" i="1"/>
  <c r="AT555" i="1"/>
  <c r="BV550" i="1"/>
  <c r="AT550" i="1"/>
  <c r="BV548" i="1"/>
  <c r="AT548" i="1"/>
  <c r="BV539" i="1"/>
  <c r="AT539" i="1"/>
  <c r="BV563" i="1"/>
  <c r="AT563" i="1"/>
  <c r="BV559" i="1"/>
  <c r="AT559" i="1"/>
  <c r="BV574" i="1"/>
  <c r="AT574" i="1"/>
  <c r="BV566" i="1"/>
  <c r="AT566" i="1"/>
  <c r="BV557" i="1"/>
  <c r="AT557" i="1"/>
  <c r="BV556" i="1"/>
  <c r="AT556" i="1"/>
  <c r="BV591" i="1"/>
  <c r="AT591" i="1"/>
  <c r="BV568" i="1"/>
  <c r="AT568" i="1"/>
  <c r="BV567" i="1"/>
  <c r="AT567" i="1"/>
  <c r="BV546" i="1"/>
  <c r="AT546" i="1"/>
  <c r="BV543" i="1"/>
  <c r="AT543" i="1"/>
  <c r="BV560" i="1"/>
  <c r="AT560" i="1"/>
  <c r="BV558" i="1"/>
  <c r="AT558" i="1"/>
  <c r="BV549" i="1"/>
  <c r="AT549" i="1"/>
  <c r="BV542" i="1"/>
  <c r="AT542" i="1"/>
  <c r="BV541" i="1"/>
  <c r="AT541" i="1"/>
  <c r="BV571" i="1"/>
  <c r="AT571" i="1"/>
  <c r="BV569" i="1"/>
  <c r="AT569" i="1"/>
  <c r="BV565" i="1"/>
  <c r="AT565" i="1"/>
  <c r="BV553" i="1"/>
  <c r="AT553" i="1"/>
  <c r="BV551" i="1"/>
  <c r="AT551" i="1"/>
  <c r="BV573" i="1"/>
  <c r="AT573" i="1"/>
  <c r="BV575" i="1"/>
  <c r="AT575" i="1"/>
  <c r="CD542" i="1"/>
  <c r="KB542" i="1"/>
  <c r="DO542" i="1"/>
  <c r="DU542" i="1"/>
  <c r="FH542" i="1"/>
  <c r="FF542" i="1"/>
  <c r="FV543" i="1"/>
  <c r="DQ542" i="1"/>
  <c r="AI542" i="1"/>
  <c r="DP542" i="1"/>
  <c r="FG542" i="1"/>
  <c r="CF542" i="1"/>
  <c r="CJ542" i="1"/>
  <c r="CB542" i="1"/>
  <c r="BR542" i="1"/>
  <c r="CL542" i="1"/>
  <c r="CM542" i="1"/>
  <c r="CC542" i="1"/>
  <c r="GO542" i="1"/>
  <c r="CI542" i="1"/>
  <c r="CB556" i="1"/>
  <c r="KB556" i="1"/>
  <c r="CC556" i="1"/>
  <c r="CF556" i="1"/>
  <c r="FG556" i="1"/>
  <c r="CD556" i="1"/>
  <c r="FF556" i="1"/>
  <c r="AI556" i="1"/>
  <c r="CL556" i="1"/>
  <c r="CM556" i="1"/>
  <c r="BR556" i="1"/>
  <c r="GE556" i="1"/>
  <c r="FV557" i="1"/>
  <c r="FH556" i="1"/>
  <c r="DM556" i="1"/>
  <c r="GO556" i="1"/>
  <c r="CI556" i="1"/>
  <c r="CF552" i="1"/>
  <c r="KB552" i="1"/>
  <c r="FG552" i="1"/>
  <c r="CD552" i="1"/>
  <c r="GO552" i="1"/>
  <c r="CC552" i="1"/>
  <c r="FF552" i="1"/>
  <c r="CB552" i="1"/>
  <c r="BR552" i="1"/>
  <c r="CL552" i="1"/>
  <c r="CM552" i="1"/>
  <c r="FH552" i="1"/>
  <c r="FV553" i="1"/>
  <c r="AI552" i="1"/>
  <c r="CI552" i="1"/>
  <c r="DM552" i="1"/>
  <c r="KB559" i="1"/>
  <c r="CF559" i="1"/>
  <c r="FF559" i="1"/>
  <c r="FV560" i="1"/>
  <c r="FG559" i="1"/>
  <c r="CD559" i="1"/>
  <c r="CC559" i="1"/>
  <c r="DU559" i="1"/>
  <c r="CB559" i="1"/>
  <c r="AI559" i="1"/>
  <c r="BR559" i="1"/>
  <c r="DQ559" i="1"/>
  <c r="CL559" i="1"/>
  <c r="CM559" i="1"/>
  <c r="DP559" i="1"/>
  <c r="FH559" i="1"/>
  <c r="DO559" i="1"/>
  <c r="CJ559" i="1"/>
  <c r="GO559" i="1"/>
  <c r="CI559" i="1"/>
  <c r="CD541" i="1"/>
  <c r="KB541" i="1"/>
  <c r="CF541" i="1"/>
  <c r="BR541" i="1"/>
  <c r="GE541" i="1"/>
  <c r="CC541" i="1"/>
  <c r="FV542" i="1"/>
  <c r="CI541" i="1"/>
  <c r="AI541" i="1"/>
  <c r="FH541" i="1"/>
  <c r="CL541" i="1"/>
  <c r="CM541" i="1"/>
  <c r="CB541" i="1"/>
  <c r="FF541" i="1"/>
  <c r="FG541" i="1"/>
  <c r="DO541" i="1"/>
  <c r="CJ541" i="1"/>
  <c r="DP541" i="1"/>
  <c r="DQ541" i="1"/>
  <c r="DU541" i="1"/>
  <c r="GO541" i="1"/>
  <c r="CB577" i="1"/>
  <c r="CD577" i="1"/>
  <c r="DQ577" i="1"/>
  <c r="DP577" i="1"/>
  <c r="FF577" i="1"/>
  <c r="DO577" i="1"/>
  <c r="CL577" i="1"/>
  <c r="CM577" i="1"/>
  <c r="BR577" i="1"/>
  <c r="GE577" i="1"/>
  <c r="FH577" i="1"/>
  <c r="CF577" i="1"/>
  <c r="AI577" i="1"/>
  <c r="FV578" i="1"/>
  <c r="CC577" i="1"/>
  <c r="FG577" i="1"/>
  <c r="DU577" i="1"/>
  <c r="GO577" i="1"/>
  <c r="CJ577" i="1"/>
  <c r="CK577" i="1"/>
  <c r="CZ577" i="1"/>
  <c r="CY577" i="1"/>
  <c r="CD594" i="1"/>
  <c r="CC594" i="1"/>
  <c r="FH594" i="1"/>
  <c r="FG594" i="1"/>
  <c r="FV595" i="1"/>
  <c r="FF594" i="1"/>
  <c r="AI594" i="1"/>
  <c r="CF594" i="1"/>
  <c r="BR594" i="1"/>
  <c r="GE594" i="1"/>
  <c r="CB594" i="1"/>
  <c r="CL594" i="1"/>
  <c r="CM594" i="1"/>
  <c r="GO594" i="1"/>
  <c r="CI594" i="1"/>
  <c r="DM594" i="1"/>
  <c r="FV605" i="1"/>
  <c r="CB604" i="1"/>
  <c r="FG604" i="1"/>
  <c r="CI604" i="1"/>
  <c r="FH604" i="1"/>
  <c r="FF604" i="1"/>
  <c r="AI604" i="1"/>
  <c r="BR604" i="1"/>
  <c r="GE604" i="1"/>
  <c r="CC604" i="1"/>
  <c r="CD604" i="1"/>
  <c r="CF604" i="1"/>
  <c r="CL604" i="1"/>
  <c r="CM604" i="1"/>
  <c r="GO604" i="1"/>
  <c r="DO604" i="1"/>
  <c r="CJ604" i="1"/>
  <c r="DQ604" i="1"/>
  <c r="DU604" i="1"/>
  <c r="DP604" i="1"/>
  <c r="AI608" i="1"/>
  <c r="FF608" i="1"/>
  <c r="BR608" i="1"/>
  <c r="GE608" i="1"/>
  <c r="CC608" i="1"/>
  <c r="CL608" i="1"/>
  <c r="CM608" i="1"/>
  <c r="CB608" i="1"/>
  <c r="CF608" i="1"/>
  <c r="CD608" i="1"/>
  <c r="FV609" i="1"/>
  <c r="FG608" i="1"/>
  <c r="FH608" i="1"/>
  <c r="GO608" i="1"/>
  <c r="CI608" i="1"/>
  <c r="DP608" i="1"/>
  <c r="DQ608" i="1"/>
  <c r="DU608" i="1"/>
  <c r="CJ608" i="1"/>
  <c r="DO608" i="1"/>
  <c r="CF611" i="1"/>
  <c r="BR611" i="1"/>
  <c r="GE611" i="1"/>
  <c r="CC611" i="1"/>
  <c r="FF611" i="1"/>
  <c r="AI611" i="1"/>
  <c r="FH611" i="1"/>
  <c r="FV612" i="1"/>
  <c r="CB611" i="1"/>
  <c r="CL611" i="1"/>
  <c r="CM611" i="1"/>
  <c r="FG611" i="1"/>
  <c r="CD611" i="1"/>
  <c r="DO611" i="1"/>
  <c r="CI611" i="1"/>
  <c r="CJ611" i="1"/>
  <c r="DP611" i="1"/>
  <c r="GO611" i="1"/>
  <c r="DU611" i="1"/>
  <c r="DQ611" i="1"/>
  <c r="FW588" i="1"/>
  <c r="FP587" i="1"/>
  <c r="AJ587" i="1"/>
  <c r="FW574" i="1"/>
  <c r="AJ573" i="1"/>
  <c r="FP573" i="1"/>
  <c r="KC554" i="1"/>
  <c r="AJ554" i="1"/>
  <c r="FP554" i="1"/>
  <c r="FW555" i="1"/>
  <c r="KC545" i="1"/>
  <c r="FP545" i="1"/>
  <c r="FW546" i="1"/>
  <c r="AJ545" i="1"/>
  <c r="KC566" i="1"/>
  <c r="FW567" i="1"/>
  <c r="AJ566" i="1"/>
  <c r="FP566" i="1"/>
  <c r="FW577" i="1"/>
  <c r="FP576" i="1"/>
  <c r="AJ576" i="1"/>
  <c r="FP583" i="1"/>
  <c r="AJ583" i="1"/>
  <c r="FW584" i="1"/>
  <c r="FP601" i="1"/>
  <c r="AJ601" i="1"/>
  <c r="FW614" i="1"/>
  <c r="FP613" i="1"/>
  <c r="AJ613" i="1"/>
  <c r="AJ620" i="1"/>
  <c r="FP620" i="1"/>
  <c r="FW621" i="1"/>
  <c r="CD575" i="1"/>
  <c r="FH575" i="1"/>
  <c r="FV576" i="1"/>
  <c r="AI575" i="1"/>
  <c r="CL575" i="1"/>
  <c r="CM575" i="1"/>
  <c r="CF575" i="1"/>
  <c r="FG575" i="1"/>
  <c r="FF575" i="1"/>
  <c r="CC575" i="1"/>
  <c r="BR575" i="1"/>
  <c r="GE575" i="1"/>
  <c r="CB575" i="1"/>
  <c r="GO575" i="1"/>
  <c r="CI575" i="1"/>
  <c r="DM575" i="1"/>
  <c r="KB546" i="1"/>
  <c r="CB546" i="1"/>
  <c r="CF546" i="1"/>
  <c r="CC546" i="1"/>
  <c r="BR546" i="1"/>
  <c r="CD546" i="1"/>
  <c r="CL546" i="1"/>
  <c r="CM546" i="1"/>
  <c r="CJ546" i="1"/>
  <c r="FH546" i="1"/>
  <c r="FV547" i="1"/>
  <c r="FG546" i="1"/>
  <c r="FF546" i="1"/>
  <c r="AI546" i="1"/>
  <c r="DU546" i="1"/>
  <c r="GO546" i="1"/>
  <c r="DQ546" i="1"/>
  <c r="CY546" i="1"/>
  <c r="DP546" i="1"/>
  <c r="CK546" i="1"/>
  <c r="DO546" i="1"/>
  <c r="CZ546" i="1"/>
  <c r="FV575" i="1"/>
  <c r="CF574" i="1"/>
  <c r="AI574" i="1"/>
  <c r="BR574" i="1"/>
  <c r="GE574" i="1"/>
  <c r="CL574" i="1"/>
  <c r="CM574" i="1"/>
  <c r="CC574" i="1"/>
  <c r="FH574" i="1"/>
  <c r="FG574" i="1"/>
  <c r="FF574" i="1"/>
  <c r="CD574" i="1"/>
  <c r="CB574" i="1"/>
  <c r="DQ574" i="1"/>
  <c r="CJ574" i="1"/>
  <c r="CI574" i="1"/>
  <c r="DP574" i="1"/>
  <c r="GO574" i="1"/>
  <c r="DU574" i="1"/>
  <c r="DO574" i="1"/>
  <c r="KB551" i="1"/>
  <c r="FF551" i="1"/>
  <c r="CD551" i="1"/>
  <c r="BR551" i="1"/>
  <c r="FH551" i="1"/>
  <c r="CL551" i="1"/>
  <c r="CM551" i="1"/>
  <c r="CC551" i="1"/>
  <c r="CB551" i="1"/>
  <c r="CF551" i="1"/>
  <c r="FV552" i="1"/>
  <c r="AI551" i="1"/>
  <c r="FG551" i="1"/>
  <c r="CJ551" i="1"/>
  <c r="GO551" i="1"/>
  <c r="DQ551" i="1"/>
  <c r="DP551" i="1"/>
  <c r="DO551" i="1"/>
  <c r="CK551" i="1"/>
  <c r="DU551" i="1"/>
  <c r="CZ551" i="1"/>
  <c r="CY551" i="1"/>
  <c r="FV592" i="1"/>
  <c r="FG591" i="1"/>
  <c r="FH591" i="1"/>
  <c r="FF591" i="1"/>
  <c r="AI591" i="1"/>
  <c r="CC591" i="1"/>
  <c r="CD591" i="1"/>
  <c r="BR591" i="1"/>
  <c r="GE591" i="1"/>
  <c r="CF591" i="1"/>
  <c r="CL591" i="1"/>
  <c r="CM591" i="1"/>
  <c r="CB591" i="1"/>
  <c r="GO591" i="1"/>
  <c r="DO591" i="1"/>
  <c r="CJ591" i="1"/>
  <c r="CI591" i="1"/>
  <c r="DU591" i="1"/>
  <c r="DP591" i="1"/>
  <c r="DQ591" i="1"/>
  <c r="FH587" i="1"/>
  <c r="CD587" i="1"/>
  <c r="FV588" i="1"/>
  <c r="DM587" i="1"/>
  <c r="FG587" i="1"/>
  <c r="CB587" i="1"/>
  <c r="AI587" i="1"/>
  <c r="BR587" i="1"/>
  <c r="GE587" i="1"/>
  <c r="CF587" i="1"/>
  <c r="CL587" i="1"/>
  <c r="CM587" i="1"/>
  <c r="CC587" i="1"/>
  <c r="FF587" i="1"/>
  <c r="CI587" i="1"/>
  <c r="GO587" i="1"/>
  <c r="CD600" i="1"/>
  <c r="FV601" i="1"/>
  <c r="DO600" i="1"/>
  <c r="FH600" i="1"/>
  <c r="CF600" i="1"/>
  <c r="BR600" i="1"/>
  <c r="GE600" i="1"/>
  <c r="CL600" i="1"/>
  <c r="CM600" i="1"/>
  <c r="FG600" i="1"/>
  <c r="DP600" i="1"/>
  <c r="FF600" i="1"/>
  <c r="DQ600" i="1"/>
  <c r="CC600" i="1"/>
  <c r="AI600" i="1"/>
  <c r="CB600" i="1"/>
  <c r="CJ600" i="1"/>
  <c r="GO600" i="1"/>
  <c r="DU600" i="1"/>
  <c r="CK600" i="1"/>
  <c r="CZ600" i="1"/>
  <c r="CY600" i="1"/>
  <c r="CB603" i="1"/>
  <c r="FV604" i="1"/>
  <c r="CD603" i="1"/>
  <c r="FV603" i="1"/>
  <c r="FG603" i="1"/>
  <c r="FF603" i="1"/>
  <c r="CF603" i="1"/>
  <c r="BR603" i="1"/>
  <c r="CL603" i="1"/>
  <c r="CM603" i="1"/>
  <c r="CC603" i="1"/>
  <c r="FH603" i="1"/>
  <c r="AI603" i="1"/>
  <c r="DQ603" i="1"/>
  <c r="DP603" i="1"/>
  <c r="GO603" i="1"/>
  <c r="DO603" i="1"/>
  <c r="DU603" i="1"/>
  <c r="CJ603" i="1"/>
  <c r="CK603" i="1"/>
  <c r="CZ603" i="1"/>
  <c r="CY603" i="1"/>
  <c r="CB612" i="1"/>
  <c r="FG612" i="1"/>
  <c r="FF612" i="1"/>
  <c r="BR612" i="1"/>
  <c r="CF612" i="1"/>
  <c r="FV613" i="1"/>
  <c r="CD612" i="1"/>
  <c r="FH612" i="1"/>
  <c r="AI612" i="1"/>
  <c r="CL612" i="1"/>
  <c r="CM612" i="1"/>
  <c r="CC612" i="1"/>
  <c r="CY612" i="1"/>
  <c r="DU612" i="1"/>
  <c r="DP612" i="1"/>
  <c r="CJ612" i="1"/>
  <c r="DQ612" i="1"/>
  <c r="GO612" i="1"/>
  <c r="CK612" i="1"/>
  <c r="CZ612" i="1"/>
  <c r="DO612" i="1"/>
  <c r="CC610" i="1"/>
  <c r="CB610" i="1"/>
  <c r="AI610" i="1"/>
  <c r="CF610" i="1"/>
  <c r="FV611" i="1"/>
  <c r="FG610" i="1"/>
  <c r="CD610" i="1"/>
  <c r="FF610" i="1"/>
  <c r="BR610" i="1"/>
  <c r="FH610" i="1"/>
  <c r="CL610" i="1"/>
  <c r="CM610" i="1"/>
  <c r="CJ610" i="1"/>
  <c r="DQ610" i="1"/>
  <c r="DO610" i="1"/>
  <c r="DP610" i="1"/>
  <c r="CI610" i="1"/>
  <c r="GO610" i="1"/>
  <c r="DU610" i="1"/>
  <c r="FV621" i="1"/>
  <c r="FF620" i="1"/>
  <c r="CL620" i="1"/>
  <c r="CM620" i="1"/>
  <c r="CC620" i="1"/>
  <c r="FH620" i="1"/>
  <c r="AI620" i="1"/>
  <c r="CD620" i="1"/>
  <c r="BR620" i="1"/>
  <c r="GE620" i="1"/>
  <c r="CF620" i="1"/>
  <c r="FG620" i="1"/>
  <c r="CB620" i="1"/>
  <c r="CI620" i="1"/>
  <c r="DP620" i="1"/>
  <c r="DU620" i="1"/>
  <c r="CJ620" i="1"/>
  <c r="DQ620" i="1"/>
  <c r="GO620" i="1"/>
  <c r="DO620" i="1"/>
  <c r="AJ591" i="1"/>
  <c r="FW592" i="1"/>
  <c r="FP591" i="1"/>
  <c r="KC565" i="1"/>
  <c r="AJ565" i="1"/>
  <c r="FW566" i="1"/>
  <c r="FP565" i="1"/>
  <c r="FW572" i="1"/>
  <c r="AJ571" i="1"/>
  <c r="FP571" i="1"/>
  <c r="KC539" i="1"/>
  <c r="AJ539" i="1"/>
  <c r="FW540" i="1"/>
  <c r="FP539" i="1"/>
  <c r="KC561" i="1"/>
  <c r="FW562" i="1"/>
  <c r="FP561" i="1"/>
  <c r="AJ561" i="1"/>
  <c r="FW580" i="1"/>
  <c r="FP579" i="1"/>
  <c r="AJ579" i="1"/>
  <c r="FP581" i="1"/>
  <c r="AJ581" i="1"/>
  <c r="FW582" i="1"/>
  <c r="FP598" i="1"/>
  <c r="AJ598" i="1"/>
  <c r="FW599" i="1"/>
  <c r="FP618" i="1"/>
  <c r="FW619" i="1"/>
  <c r="AJ618" i="1"/>
  <c r="FW608" i="1"/>
  <c r="FP607" i="1"/>
  <c r="AJ607" i="1"/>
  <c r="BT622" i="1"/>
  <c r="AR622" i="1"/>
  <c r="BT619" i="1"/>
  <c r="BT620" i="1"/>
  <c r="BT615" i="1"/>
  <c r="BT617" i="1"/>
  <c r="BT621" i="1"/>
  <c r="BT606" i="1"/>
  <c r="BT613" i="1"/>
  <c r="AR613" i="1"/>
  <c r="BT608" i="1"/>
  <c r="BT607" i="1"/>
  <c r="BT614" i="1"/>
  <c r="AR614" i="1"/>
  <c r="BT612" i="1"/>
  <c r="BT616" i="1"/>
  <c r="BT611" i="1"/>
  <c r="BT609" i="1"/>
  <c r="AR609" i="1"/>
  <c r="BT618" i="1"/>
  <c r="AR618" i="1"/>
  <c r="BT610" i="1"/>
  <c r="BT594" i="1"/>
  <c r="AR594" i="1"/>
  <c r="BT603" i="1"/>
  <c r="BT601" i="1"/>
  <c r="BT597" i="1"/>
  <c r="BT600" i="1"/>
  <c r="BT592" i="1"/>
  <c r="BT584" i="1"/>
  <c r="AR584" i="1"/>
  <c r="BT577" i="1"/>
  <c r="BT604" i="1"/>
  <c r="BT605" i="1"/>
  <c r="BT599" i="1"/>
  <c r="BT588" i="1"/>
  <c r="BT586" i="1"/>
  <c r="AR586" i="1"/>
  <c r="BT582" i="1"/>
  <c r="AR582" i="1"/>
  <c r="BT593" i="1"/>
  <c r="AR593" i="1"/>
  <c r="BT596" i="1"/>
  <c r="BT595" i="1"/>
  <c r="AR595" i="1"/>
  <c r="BT598" i="1"/>
  <c r="BT579" i="1"/>
  <c r="AR579" i="1"/>
  <c r="BT576" i="1"/>
  <c r="BT590" i="1"/>
  <c r="BT589" i="1"/>
  <c r="BT580" i="1"/>
  <c r="AR580" i="1"/>
  <c r="BT587" i="1"/>
  <c r="AR587" i="1"/>
  <c r="BT559" i="1"/>
  <c r="BT558" i="1"/>
  <c r="AR558" i="1"/>
  <c r="BT555" i="1"/>
  <c r="BT553" i="1"/>
  <c r="AR553" i="1"/>
  <c r="BT542" i="1"/>
  <c r="BT539" i="1"/>
  <c r="BT585" i="1"/>
  <c r="BT571" i="1"/>
  <c r="BT570" i="1"/>
  <c r="AR570" i="1"/>
  <c r="BT569" i="1"/>
  <c r="BT564" i="1"/>
  <c r="AR564" i="1"/>
  <c r="BT540" i="1"/>
  <c r="BT567" i="1"/>
  <c r="BT562" i="1"/>
  <c r="BT560" i="1"/>
  <c r="BT557" i="1"/>
  <c r="BT551" i="1"/>
  <c r="BT548" i="1"/>
  <c r="BT545" i="1"/>
  <c r="BT541" i="1"/>
  <c r="BT566" i="1"/>
  <c r="BT565" i="1"/>
  <c r="BT552" i="1"/>
  <c r="AR552" i="1"/>
  <c r="BT549" i="1"/>
  <c r="BT581" i="1"/>
  <c r="AR581" i="1"/>
  <c r="BT578" i="1"/>
  <c r="AR578" i="1"/>
  <c r="BT574" i="1"/>
  <c r="BT573" i="1"/>
  <c r="AR573" i="1"/>
  <c r="BT554" i="1"/>
  <c r="AR554" i="1"/>
  <c r="BT547" i="1"/>
  <c r="BT544" i="1"/>
  <c r="AR544" i="1"/>
  <c r="BT583" i="1"/>
  <c r="AR583" i="1"/>
  <c r="BT568" i="1"/>
  <c r="AR568" i="1"/>
  <c r="BT563" i="1"/>
  <c r="AR563" i="1"/>
  <c r="BT591" i="1"/>
  <c r="BT561" i="1"/>
  <c r="BT556" i="1"/>
  <c r="AR556" i="1"/>
  <c r="BT550" i="1"/>
  <c r="BT546" i="1"/>
  <c r="BT543" i="1"/>
  <c r="BT575" i="1"/>
  <c r="AR575" i="1"/>
  <c r="BT572" i="1"/>
  <c r="AR572" i="1"/>
  <c r="FV539" i="1"/>
  <c r="CI538" i="1"/>
  <c r="DM538" i="1"/>
  <c r="CC573" i="1"/>
  <c r="CB573" i="1"/>
  <c r="CD573" i="1"/>
  <c r="AI573" i="1"/>
  <c r="FG573" i="1"/>
  <c r="FF573" i="1"/>
  <c r="FV574" i="1"/>
  <c r="BR573" i="1"/>
  <c r="GE573" i="1"/>
  <c r="CF573" i="1"/>
  <c r="CL573" i="1"/>
  <c r="CM573" i="1"/>
  <c r="FH573" i="1"/>
  <c r="GO573" i="1"/>
  <c r="DM573" i="1"/>
  <c r="CI573" i="1"/>
  <c r="CD544" i="1"/>
  <c r="KB544" i="1"/>
  <c r="CB544" i="1"/>
  <c r="CF544" i="1"/>
  <c r="CC544" i="1"/>
  <c r="AI544" i="1"/>
  <c r="FG544" i="1"/>
  <c r="FV545" i="1"/>
  <c r="FF544" i="1"/>
  <c r="CK544" i="1"/>
  <c r="BR544" i="1"/>
  <c r="GE544" i="1"/>
  <c r="CL544" i="1"/>
  <c r="CM544" i="1"/>
  <c r="FH544" i="1"/>
  <c r="CZ544" i="1"/>
  <c r="DM544" i="1"/>
  <c r="CY544" i="1"/>
  <c r="GO544" i="1"/>
  <c r="DY544" i="1"/>
  <c r="CF562" i="1"/>
  <c r="KB562" i="1"/>
  <c r="CD562" i="1"/>
  <c r="CB562" i="1"/>
  <c r="DP562" i="1"/>
  <c r="FG562" i="1"/>
  <c r="DO562" i="1"/>
  <c r="FF562" i="1"/>
  <c r="AI562" i="1"/>
  <c r="BR562" i="1"/>
  <c r="GE562" i="1"/>
  <c r="FV563" i="1"/>
  <c r="CL562" i="1"/>
  <c r="CM562" i="1"/>
  <c r="CC562" i="1"/>
  <c r="FH562" i="1"/>
  <c r="DU562" i="1"/>
  <c r="CJ562" i="1"/>
  <c r="DQ562" i="1"/>
  <c r="GO562" i="1"/>
  <c r="CI562" i="1"/>
  <c r="CF545" i="1"/>
  <c r="KB545" i="1"/>
  <c r="FG545" i="1"/>
  <c r="CC545" i="1"/>
  <c r="FH545" i="1"/>
  <c r="AI545" i="1"/>
  <c r="FV546" i="1"/>
  <c r="CB545" i="1"/>
  <c r="BR545" i="1"/>
  <c r="GE545" i="1"/>
  <c r="CD545" i="1"/>
  <c r="CL545" i="1"/>
  <c r="CM545" i="1"/>
  <c r="FF545" i="1"/>
  <c r="DP545" i="1"/>
  <c r="DQ545" i="1"/>
  <c r="CK545" i="1"/>
  <c r="DO545" i="1"/>
  <c r="GO545" i="1"/>
  <c r="DU545" i="1"/>
  <c r="CJ545" i="1"/>
  <c r="CZ545" i="1"/>
  <c r="CY545" i="1"/>
  <c r="CB565" i="1"/>
  <c r="KB565" i="1"/>
  <c r="CL565" i="1"/>
  <c r="CM565" i="1"/>
  <c r="DQ565" i="1"/>
  <c r="FG565" i="1"/>
  <c r="DU565" i="1"/>
  <c r="DO565" i="1"/>
  <c r="CI565" i="1"/>
  <c r="FF565" i="1"/>
  <c r="BR565" i="1"/>
  <c r="GE565" i="1"/>
  <c r="CF565" i="1"/>
  <c r="FV566" i="1"/>
  <c r="FH565" i="1"/>
  <c r="DP565" i="1"/>
  <c r="CD565" i="1"/>
  <c r="CC565" i="1"/>
  <c r="CJ565" i="1"/>
  <c r="AI565" i="1"/>
  <c r="GO565" i="1"/>
  <c r="CB586" i="1"/>
  <c r="CC586" i="1"/>
  <c r="CF586" i="1"/>
  <c r="GO586" i="1"/>
  <c r="FV587" i="1"/>
  <c r="FF586" i="1"/>
  <c r="AI586" i="1"/>
  <c r="FH586" i="1"/>
  <c r="BR586" i="1"/>
  <c r="GE586" i="1"/>
  <c r="CL586" i="1"/>
  <c r="CM586" i="1"/>
  <c r="FG586" i="1"/>
  <c r="CD586" i="1"/>
  <c r="DM586" i="1"/>
  <c r="CI586" i="1"/>
  <c r="CD585" i="1"/>
  <c r="BR585" i="1"/>
  <c r="GE585" i="1"/>
  <c r="FG585" i="1"/>
  <c r="FV586" i="1"/>
  <c r="CL585" i="1"/>
  <c r="CM585" i="1"/>
  <c r="FF585" i="1"/>
  <c r="FH585" i="1"/>
  <c r="CC585" i="1"/>
  <c r="CF585" i="1"/>
  <c r="CB585" i="1"/>
  <c r="AI585" i="1"/>
  <c r="DU585" i="1"/>
  <c r="DO585" i="1"/>
  <c r="DP585" i="1"/>
  <c r="CJ585" i="1"/>
  <c r="GO585" i="1"/>
  <c r="DQ585" i="1"/>
  <c r="CK585" i="1"/>
  <c r="CZ585" i="1"/>
  <c r="CY585" i="1"/>
  <c r="CD580" i="1"/>
  <c r="FH580" i="1"/>
  <c r="CB580" i="1"/>
  <c r="AI580" i="1"/>
  <c r="CF580" i="1"/>
  <c r="BR580" i="1"/>
  <c r="GE580" i="1"/>
  <c r="CL580" i="1"/>
  <c r="CM580" i="1"/>
  <c r="DM580" i="1"/>
  <c r="FG580" i="1"/>
  <c r="FV581" i="1"/>
  <c r="FF580" i="1"/>
  <c r="CC580" i="1"/>
  <c r="CI580" i="1"/>
  <c r="GO580" i="1"/>
  <c r="CB595" i="1"/>
  <c r="DM595" i="1"/>
  <c r="FH595" i="1"/>
  <c r="BR595" i="1"/>
  <c r="GE595" i="1"/>
  <c r="CL595" i="1"/>
  <c r="CM595" i="1"/>
  <c r="FV596" i="1"/>
  <c r="CF595" i="1"/>
  <c r="FG595" i="1"/>
  <c r="CD595" i="1"/>
  <c r="CK595" i="1"/>
  <c r="FF595" i="1"/>
  <c r="CC595" i="1"/>
  <c r="AI595" i="1"/>
  <c r="GO595" i="1"/>
  <c r="CZ595" i="1"/>
  <c r="DY595" i="1"/>
  <c r="CY595" i="1"/>
  <c r="FV608" i="1"/>
  <c r="BR607" i="1"/>
  <c r="GE607" i="1"/>
  <c r="CB607" i="1"/>
  <c r="FF607" i="1"/>
  <c r="CF607" i="1"/>
  <c r="CL607" i="1"/>
  <c r="CM607" i="1"/>
  <c r="FG607" i="1"/>
  <c r="AI607" i="1"/>
  <c r="CC607" i="1"/>
  <c r="FH607" i="1"/>
  <c r="CD607" i="1"/>
  <c r="DU607" i="1"/>
  <c r="CI607" i="1"/>
  <c r="DP607" i="1"/>
  <c r="DO607" i="1"/>
  <c r="DQ607" i="1"/>
  <c r="GO607" i="1"/>
  <c r="CJ607" i="1"/>
  <c r="CF622" i="1"/>
  <c r="CB622" i="1"/>
  <c r="AI622" i="1"/>
  <c r="CC622" i="1"/>
  <c r="FH622" i="1"/>
  <c r="BR622" i="1"/>
  <c r="GE622" i="1"/>
  <c r="CL622" i="1"/>
  <c r="CM622" i="1"/>
  <c r="CD622" i="1"/>
  <c r="FG622" i="1"/>
  <c r="FF622" i="1"/>
  <c r="CI622" i="1"/>
  <c r="GO622" i="1"/>
  <c r="DM622" i="1"/>
  <c r="KC562" i="1"/>
  <c r="AJ562" i="1"/>
  <c r="FP562" i="1"/>
  <c r="FW563" i="1"/>
  <c r="KC560" i="1"/>
  <c r="FW561" i="1"/>
  <c r="AJ560" i="1"/>
  <c r="FP560" i="1"/>
  <c r="KC567" i="1"/>
  <c r="FW568" i="1"/>
  <c r="AJ567" i="1"/>
  <c r="FP567" i="1"/>
  <c r="KC543" i="1"/>
  <c r="FP543" i="1"/>
  <c r="FW544" i="1"/>
  <c r="AJ543" i="1"/>
  <c r="KC556" i="1"/>
  <c r="FW557" i="1"/>
  <c r="FP556" i="1"/>
  <c r="AJ556" i="1"/>
  <c r="FW589" i="1"/>
  <c r="AJ588" i="1"/>
  <c r="FP588" i="1"/>
  <c r="FW595" i="1"/>
  <c r="FP594" i="1"/>
  <c r="AJ594" i="1"/>
  <c r="FP596" i="1"/>
  <c r="FW597" i="1"/>
  <c r="AJ596" i="1"/>
  <c r="AJ606" i="1"/>
  <c r="FO606" i="1"/>
  <c r="FP606" i="1"/>
  <c r="FW607" i="1"/>
  <c r="AJ610" i="1"/>
  <c r="FP610" i="1"/>
  <c r="FW611" i="1"/>
  <c r="CD571" i="1"/>
  <c r="DU571" i="1"/>
  <c r="FF571" i="1"/>
  <c r="CJ571" i="1"/>
  <c r="AI571" i="1"/>
  <c r="DP571" i="1"/>
  <c r="BR571" i="1"/>
  <c r="GE571" i="1"/>
  <c r="FV572" i="1"/>
  <c r="DO571" i="1"/>
  <c r="CL571" i="1"/>
  <c r="CM571" i="1"/>
  <c r="FH571" i="1"/>
  <c r="DQ571" i="1"/>
  <c r="CC571" i="1"/>
  <c r="CB571" i="1"/>
  <c r="FG571" i="1"/>
  <c r="CF571" i="1"/>
  <c r="GO571" i="1"/>
  <c r="CI571" i="1"/>
  <c r="CD543" i="1"/>
  <c r="KB543" i="1"/>
  <c r="CC543" i="1"/>
  <c r="CB543" i="1"/>
  <c r="FV544" i="1"/>
  <c r="FH543" i="1"/>
  <c r="BR543" i="1"/>
  <c r="GE543" i="1"/>
  <c r="FF543" i="1"/>
  <c r="DQ543" i="1"/>
  <c r="DP543" i="1"/>
  <c r="CL543" i="1"/>
  <c r="CM543" i="1"/>
  <c r="CJ543" i="1"/>
  <c r="DO543" i="1"/>
  <c r="FG543" i="1"/>
  <c r="CF543" i="1"/>
  <c r="DU543" i="1"/>
  <c r="AI543" i="1"/>
  <c r="CI543" i="1"/>
  <c r="GO543" i="1"/>
  <c r="CD560" i="1"/>
  <c r="KB560" i="1"/>
  <c r="FV561" i="1"/>
  <c r="FH560" i="1"/>
  <c r="AI560" i="1"/>
  <c r="CF560" i="1"/>
  <c r="FG560" i="1"/>
  <c r="CC560" i="1"/>
  <c r="FF560" i="1"/>
  <c r="CB560" i="1"/>
  <c r="BR560" i="1"/>
  <c r="GE560" i="1"/>
  <c r="CL560" i="1"/>
  <c r="CM560" i="1"/>
  <c r="DQ560" i="1"/>
  <c r="CJ560" i="1"/>
  <c r="CI560" i="1"/>
  <c r="DP560" i="1"/>
  <c r="DO560" i="1"/>
  <c r="DU560" i="1"/>
  <c r="GO560" i="1"/>
  <c r="CD540" i="1"/>
  <c r="KB540" i="1"/>
  <c r="CB540" i="1"/>
  <c r="CC540" i="1"/>
  <c r="FH540" i="1"/>
  <c r="CF540" i="1"/>
  <c r="FG540" i="1"/>
  <c r="FF540" i="1"/>
  <c r="AI540" i="1"/>
  <c r="BR540" i="1"/>
  <c r="FV541" i="1"/>
  <c r="CL540" i="1"/>
  <c r="CM540" i="1"/>
  <c r="DP540" i="1"/>
  <c r="DO540" i="1"/>
  <c r="GO540" i="1"/>
  <c r="CJ540" i="1"/>
  <c r="DU540" i="1"/>
  <c r="CI540" i="1"/>
  <c r="DQ540" i="1"/>
  <c r="KB555" i="1"/>
  <c r="FV556" i="1"/>
  <c r="AI555" i="1"/>
  <c r="CF555" i="1"/>
  <c r="FG555" i="1"/>
  <c r="CD555" i="1"/>
  <c r="CJ555" i="1"/>
  <c r="FF555" i="1"/>
  <c r="BR555" i="1"/>
  <c r="GE555" i="1"/>
  <c r="CC555" i="1"/>
  <c r="CL555" i="1"/>
  <c r="CM555" i="1"/>
  <c r="FH555" i="1"/>
  <c r="CI555" i="1"/>
  <c r="CB555" i="1"/>
  <c r="DO555" i="1"/>
  <c r="DP555" i="1"/>
  <c r="GO555" i="1"/>
  <c r="DU555" i="1"/>
  <c r="DQ555" i="1"/>
  <c r="CI579" i="1"/>
  <c r="FG579" i="1"/>
  <c r="CB579" i="1"/>
  <c r="FV580" i="1"/>
  <c r="GO579" i="1"/>
  <c r="CF579" i="1"/>
  <c r="AI579" i="1"/>
  <c r="CL579" i="1"/>
  <c r="CM579" i="1"/>
  <c r="FF579" i="1"/>
  <c r="FH579" i="1"/>
  <c r="CD579" i="1"/>
  <c r="BR579" i="1"/>
  <c r="CC579" i="1"/>
  <c r="DM579" i="1"/>
  <c r="FF578" i="1"/>
  <c r="CD578" i="1"/>
  <c r="CC578" i="1"/>
  <c r="CF578" i="1"/>
  <c r="AI578" i="1"/>
  <c r="CB578" i="1"/>
  <c r="BR578" i="1"/>
  <c r="CL578" i="1"/>
  <c r="CM578" i="1"/>
  <c r="FH578" i="1"/>
  <c r="FV579" i="1"/>
  <c r="DM578" i="1"/>
  <c r="FG578" i="1"/>
  <c r="CI578" i="1"/>
  <c r="GO578" i="1"/>
  <c r="CD576" i="1"/>
  <c r="CC576" i="1"/>
  <c r="CB576" i="1"/>
  <c r="CL576" i="1"/>
  <c r="CM576" i="1"/>
  <c r="CF576" i="1"/>
  <c r="FH576" i="1"/>
  <c r="FV577" i="1"/>
  <c r="FG576" i="1"/>
  <c r="BR576" i="1"/>
  <c r="GE576" i="1"/>
  <c r="FF576" i="1"/>
  <c r="AI576" i="1"/>
  <c r="CI576" i="1"/>
  <c r="DU576" i="1"/>
  <c r="DP576" i="1"/>
  <c r="GO576" i="1"/>
  <c r="DO576" i="1"/>
  <c r="CJ576" i="1"/>
  <c r="DQ576" i="1"/>
  <c r="DP592" i="1"/>
  <c r="FH592" i="1"/>
  <c r="CC592" i="1"/>
  <c r="DO592" i="1"/>
  <c r="AI592" i="1"/>
  <c r="DQ592" i="1"/>
  <c r="FG592" i="1"/>
  <c r="CB592" i="1"/>
  <c r="DU592" i="1"/>
  <c r="FV593" i="1"/>
  <c r="CD592" i="1"/>
  <c r="CF592" i="1"/>
  <c r="BR592" i="1"/>
  <c r="GE592" i="1"/>
  <c r="CL592" i="1"/>
  <c r="CM592" i="1"/>
  <c r="FF592" i="1"/>
  <c r="CJ592" i="1"/>
  <c r="CI592" i="1"/>
  <c r="GO592" i="1"/>
  <c r="CC617" i="1"/>
  <c r="CB617" i="1"/>
  <c r="FV618" i="1"/>
  <c r="FF617" i="1"/>
  <c r="CD617" i="1"/>
  <c r="CK617" i="1"/>
  <c r="BR617" i="1"/>
  <c r="GE617" i="1"/>
  <c r="CL617" i="1"/>
  <c r="CM617" i="1"/>
  <c r="AI617" i="1"/>
  <c r="FH617" i="1"/>
  <c r="FG617" i="1"/>
  <c r="CF617" i="1"/>
  <c r="DO617" i="1"/>
  <c r="CZ617" i="1"/>
  <c r="GO617" i="1"/>
  <c r="DQ617" i="1"/>
  <c r="CJ617" i="1"/>
  <c r="CY617" i="1"/>
  <c r="DU617" i="1"/>
  <c r="DP617" i="1"/>
  <c r="CC621" i="1"/>
  <c r="CJ621" i="1"/>
  <c r="FV622" i="1"/>
  <c r="CF621" i="1"/>
  <c r="DP621" i="1"/>
  <c r="CD621" i="1"/>
  <c r="BR621" i="1"/>
  <c r="CL621" i="1"/>
  <c r="CM621" i="1"/>
  <c r="CB621" i="1"/>
  <c r="FF621" i="1"/>
  <c r="FH621" i="1"/>
  <c r="FG621" i="1"/>
  <c r="AI621" i="1"/>
  <c r="DU621" i="1"/>
  <c r="GO621" i="1"/>
  <c r="DQ621" i="1"/>
  <c r="DO621" i="1"/>
  <c r="CK621" i="1"/>
  <c r="CY621" i="1"/>
  <c r="CZ621" i="1"/>
  <c r="KC555" i="1"/>
  <c r="FP555" i="1"/>
  <c r="FW556" i="1"/>
  <c r="AJ555" i="1"/>
  <c r="KC557" i="1"/>
  <c r="AJ557" i="1"/>
  <c r="FP557" i="1"/>
  <c r="FW558" i="1"/>
  <c r="KC564" i="1"/>
  <c r="AJ564" i="1"/>
  <c r="FP564" i="1"/>
  <c r="FW565" i="1"/>
  <c r="FW576" i="1"/>
  <c r="AJ575" i="1"/>
  <c r="FP575" i="1"/>
  <c r="KC541" i="1"/>
  <c r="FW542" i="1"/>
  <c r="FP541" i="1"/>
  <c r="AJ541" i="1"/>
  <c r="FP584" i="1"/>
  <c r="AJ584" i="1"/>
  <c r="FW585" i="1"/>
  <c r="AJ605" i="1"/>
  <c r="FP605" i="1"/>
  <c r="FW606" i="1"/>
  <c r="AJ600" i="1"/>
  <c r="FP600" i="1"/>
  <c r="FW601" i="1"/>
  <c r="FP614" i="1"/>
  <c r="AJ614" i="1"/>
  <c r="FW615" i="1"/>
  <c r="FW618" i="1"/>
  <c r="FP617" i="1"/>
  <c r="AJ617" i="1"/>
  <c r="KB568" i="1"/>
  <c r="CB568" i="1"/>
  <c r="FV569" i="1"/>
  <c r="CD568" i="1"/>
  <c r="BR568" i="1"/>
  <c r="GE568" i="1"/>
  <c r="CL568" i="1"/>
  <c r="CM568" i="1"/>
  <c r="FG568" i="1"/>
  <c r="CC568" i="1"/>
  <c r="FF568" i="1"/>
  <c r="AI568" i="1"/>
  <c r="FH568" i="1"/>
  <c r="CF568" i="1"/>
  <c r="GO568" i="1"/>
  <c r="CI568" i="1"/>
  <c r="DM568" i="1"/>
  <c r="CC550" i="1"/>
  <c r="KB550" i="1"/>
  <c r="CD550" i="1"/>
  <c r="BR550" i="1"/>
  <c r="GE550" i="1"/>
  <c r="AI550" i="1"/>
  <c r="FH550" i="1"/>
  <c r="FV551" i="1"/>
  <c r="CL550" i="1"/>
  <c r="CM550" i="1"/>
  <c r="CJ550" i="1"/>
  <c r="CB550" i="1"/>
  <c r="FG550" i="1"/>
  <c r="CF550" i="1"/>
  <c r="FF550" i="1"/>
  <c r="DU550" i="1"/>
  <c r="DP550" i="1"/>
  <c r="DQ550" i="1"/>
  <c r="DO550" i="1"/>
  <c r="GO550" i="1"/>
  <c r="CZ550" i="1"/>
  <c r="CK550" i="1"/>
  <c r="CY550" i="1"/>
  <c r="CD539" i="1"/>
  <c r="KB539" i="1"/>
  <c r="BR539" i="1"/>
  <c r="GE539" i="1"/>
  <c r="FH539" i="1"/>
  <c r="DU539" i="1"/>
  <c r="FV540" i="1"/>
  <c r="DP539" i="1"/>
  <c r="CL539" i="1"/>
  <c r="CM539" i="1"/>
  <c r="CC539" i="1"/>
  <c r="CI539" i="1"/>
  <c r="FG539" i="1"/>
  <c r="FF539" i="1"/>
  <c r="CF539" i="1"/>
  <c r="CB539" i="1"/>
  <c r="DQ539" i="1"/>
  <c r="DO539" i="1"/>
  <c r="AI539" i="1"/>
  <c r="GO539" i="1"/>
  <c r="CJ539" i="1"/>
  <c r="CC554" i="1"/>
  <c r="KB554" i="1"/>
  <c r="CB554" i="1"/>
  <c r="CF554" i="1"/>
  <c r="CJ554" i="1"/>
  <c r="CD554" i="1"/>
  <c r="FG554" i="1"/>
  <c r="AI554" i="1"/>
  <c r="GO554" i="1"/>
  <c r="FF554" i="1"/>
  <c r="FV555" i="1"/>
  <c r="BR554" i="1"/>
  <c r="GE554" i="1"/>
  <c r="CL554" i="1"/>
  <c r="CM554" i="1"/>
  <c r="FH554" i="1"/>
  <c r="CI554" i="1"/>
  <c r="DM554" i="1"/>
  <c r="CB583" i="1"/>
  <c r="CC583" i="1"/>
  <c r="FH583" i="1"/>
  <c r="FF583" i="1"/>
  <c r="AI583" i="1"/>
  <c r="CF583" i="1"/>
  <c r="CD583" i="1"/>
  <c r="CL583" i="1"/>
  <c r="CM583" i="1"/>
  <c r="FV584" i="1"/>
  <c r="FG583" i="1"/>
  <c r="CI583" i="1"/>
  <c r="BR583" i="1"/>
  <c r="GE583" i="1"/>
  <c r="GO583" i="1"/>
  <c r="DM583" i="1"/>
  <c r="AI589" i="1"/>
  <c r="CF589" i="1"/>
  <c r="BR589" i="1"/>
  <c r="GE589" i="1"/>
  <c r="CB589" i="1"/>
  <c r="FG589" i="1"/>
  <c r="FV590" i="1"/>
  <c r="FF589" i="1"/>
  <c r="CD589" i="1"/>
  <c r="CJ589" i="1"/>
  <c r="CL589" i="1"/>
  <c r="CM589" i="1"/>
  <c r="CC589" i="1"/>
  <c r="FH589" i="1"/>
  <c r="DO589" i="1"/>
  <c r="GO589" i="1"/>
  <c r="DU589" i="1"/>
  <c r="CK589" i="1"/>
  <c r="DQ589" i="1"/>
  <c r="DP589" i="1"/>
  <c r="CZ589" i="1"/>
  <c r="CY589" i="1"/>
  <c r="CF581" i="1"/>
  <c r="CB581" i="1"/>
  <c r="FF581" i="1"/>
  <c r="AI581" i="1"/>
  <c r="BR581" i="1"/>
  <c r="CL581" i="1"/>
  <c r="CM581" i="1"/>
  <c r="FV582" i="1"/>
  <c r="CC581" i="1"/>
  <c r="FH581" i="1"/>
  <c r="DM581" i="1"/>
  <c r="CD581" i="1"/>
  <c r="FG581" i="1"/>
  <c r="CI581" i="1"/>
  <c r="GO581" i="1"/>
  <c r="CB596" i="1"/>
  <c r="CC596" i="1"/>
  <c r="BR596" i="1"/>
  <c r="CL596" i="1"/>
  <c r="CM596" i="1"/>
  <c r="CD596" i="1"/>
  <c r="FH596" i="1"/>
  <c r="FG596" i="1"/>
  <c r="FV597" i="1"/>
  <c r="FF596" i="1"/>
  <c r="CF596" i="1"/>
  <c r="AI596" i="1"/>
  <c r="DU596" i="1"/>
  <c r="DQ596" i="1"/>
  <c r="DO596" i="1"/>
  <c r="DP596" i="1"/>
  <c r="GO596" i="1"/>
  <c r="CI596" i="1"/>
  <c r="CJ596" i="1"/>
  <c r="BR613" i="1"/>
  <c r="GE613" i="1"/>
  <c r="FG613" i="1"/>
  <c r="GO613" i="1"/>
  <c r="FH613" i="1"/>
  <c r="FF613" i="1"/>
  <c r="CL613" i="1"/>
  <c r="CM613" i="1"/>
  <c r="CD613" i="1"/>
  <c r="FV614" i="1"/>
  <c r="CC613" i="1"/>
  <c r="CB613" i="1"/>
  <c r="CF613" i="1"/>
  <c r="AI613" i="1"/>
  <c r="CJ613" i="1"/>
  <c r="CI613" i="1"/>
  <c r="DM613" i="1"/>
  <c r="FG619" i="1"/>
  <c r="DQ619" i="1"/>
  <c r="AI619" i="1"/>
  <c r="CF619" i="1"/>
  <c r="DU619" i="1"/>
  <c r="CC619" i="1"/>
  <c r="FF619" i="1"/>
  <c r="DO619" i="1"/>
  <c r="CD619" i="1"/>
  <c r="CK619" i="1"/>
  <c r="FV620" i="1"/>
  <c r="BR619" i="1"/>
  <c r="GE619" i="1"/>
  <c r="CL619" i="1"/>
  <c r="CM619" i="1"/>
  <c r="FH619" i="1"/>
  <c r="CB619" i="1"/>
  <c r="DP619" i="1"/>
  <c r="CY619" i="1"/>
  <c r="CZ619" i="1"/>
  <c r="GO619" i="1"/>
  <c r="CJ619" i="1"/>
  <c r="KC553" i="1"/>
  <c r="FW554" i="1"/>
  <c r="AJ553" i="1"/>
  <c r="FP553" i="1"/>
  <c r="KC550" i="1"/>
  <c r="FP550" i="1"/>
  <c r="AJ550" i="1"/>
  <c r="FW551" i="1"/>
  <c r="KC563" i="1"/>
  <c r="FW564" i="1"/>
  <c r="FP563" i="1"/>
  <c r="AJ563" i="1"/>
  <c r="FP585" i="1"/>
  <c r="AJ585" i="1"/>
  <c r="FW586" i="1"/>
  <c r="KC540" i="1"/>
  <c r="FW541" i="1"/>
  <c r="AJ540" i="1"/>
  <c r="FP540" i="1"/>
  <c r="AJ580" i="1"/>
  <c r="FW581" i="1"/>
  <c r="FP580" i="1"/>
  <c r="FP595" i="1"/>
  <c r="FW596" i="1"/>
  <c r="AJ595" i="1"/>
  <c r="FW594" i="1"/>
  <c r="FP593" i="1"/>
  <c r="AJ593" i="1"/>
  <c r="FP615" i="1"/>
  <c r="FW616" i="1"/>
  <c r="AJ615" i="1"/>
  <c r="FW612" i="1"/>
  <c r="AJ611" i="1"/>
  <c r="FP611" i="1"/>
  <c r="AJ135" i="1"/>
  <c r="FG515" i="1"/>
  <c r="FF515" i="1"/>
  <c r="BR515" i="1"/>
  <c r="CL515" i="1"/>
  <c r="CM515" i="1"/>
  <c r="FV516" i="1"/>
  <c r="FH515" i="1"/>
  <c r="AI515" i="1"/>
  <c r="GO515" i="1"/>
  <c r="CC515" i="1"/>
  <c r="CB515" i="1"/>
  <c r="CD515" i="1"/>
  <c r="CF515" i="1"/>
  <c r="CI515" i="1"/>
  <c r="DM515" i="1"/>
  <c r="CD517" i="1"/>
  <c r="FG517" i="1"/>
  <c r="FV518" i="1"/>
  <c r="CF517" i="1"/>
  <c r="FH517" i="1"/>
  <c r="CB517" i="1"/>
  <c r="FF517" i="1"/>
  <c r="AI517" i="1"/>
  <c r="CL517" i="1"/>
  <c r="CM517" i="1"/>
  <c r="BR517" i="1"/>
  <c r="CC517" i="1"/>
  <c r="GO517" i="1"/>
  <c r="DM517" i="1"/>
  <c r="CK517" i="1"/>
  <c r="DY517" i="1"/>
  <c r="CY517" i="1"/>
  <c r="CZ517" i="1"/>
  <c r="CD518" i="1"/>
  <c r="CC518" i="1"/>
  <c r="FV519" i="1"/>
  <c r="CB518" i="1"/>
  <c r="FG518" i="1"/>
  <c r="AI518" i="1"/>
  <c r="CI518" i="1"/>
  <c r="CL518" i="1"/>
  <c r="CM518" i="1"/>
  <c r="CF518" i="1"/>
  <c r="BR518" i="1"/>
  <c r="GE518" i="1"/>
  <c r="FH518" i="1"/>
  <c r="FF518" i="1"/>
  <c r="GO518" i="1"/>
  <c r="DM518" i="1"/>
  <c r="CJ518" i="1"/>
  <c r="CF531" i="1"/>
  <c r="CB531" i="1"/>
  <c r="CL531" i="1"/>
  <c r="CM531" i="1"/>
  <c r="AI531" i="1"/>
  <c r="FH531" i="1"/>
  <c r="DO531" i="1"/>
  <c r="FV532" i="1"/>
  <c r="DU531" i="1"/>
  <c r="FG531" i="1"/>
  <c r="DQ531" i="1"/>
  <c r="FF531" i="1"/>
  <c r="DP531" i="1"/>
  <c r="CC531" i="1"/>
  <c r="CJ531" i="1"/>
  <c r="BR531" i="1"/>
  <c r="GE531" i="1"/>
  <c r="CD531" i="1"/>
  <c r="CI531" i="1"/>
  <c r="GO531" i="1"/>
  <c r="FW516" i="1"/>
  <c r="AJ515" i="1"/>
  <c r="FP515" i="1"/>
  <c r="AJ504" i="1"/>
  <c r="FW505" i="1"/>
  <c r="FP504" i="1"/>
  <c r="AJ528" i="1"/>
  <c r="FO528" i="1"/>
  <c r="FP528" i="1"/>
  <c r="FW529" i="1"/>
  <c r="FW531" i="1"/>
  <c r="FP530" i="1"/>
  <c r="AJ530" i="1"/>
  <c r="AJ533" i="1"/>
  <c r="FW534" i="1"/>
  <c r="FP533" i="1"/>
  <c r="AJ434" i="1"/>
  <c r="AJ413" i="1"/>
  <c r="FV515" i="1"/>
  <c r="CF514" i="1"/>
  <c r="FF514" i="1"/>
  <c r="FG514" i="1"/>
  <c r="AI514" i="1"/>
  <c r="BR514" i="1"/>
  <c r="CL514" i="1"/>
  <c r="CM514" i="1"/>
  <c r="CC514" i="1"/>
  <c r="FH514" i="1"/>
  <c r="CD514" i="1"/>
  <c r="CB514" i="1"/>
  <c r="CK514" i="1"/>
  <c r="GO514" i="1"/>
  <c r="DQ514" i="1"/>
  <c r="CJ514" i="1"/>
  <c r="DP514" i="1"/>
  <c r="DO514" i="1"/>
  <c r="CZ514" i="1"/>
  <c r="CY514" i="1"/>
  <c r="DU514" i="1"/>
  <c r="CB503" i="1"/>
  <c r="FF503" i="1"/>
  <c r="CD503" i="1"/>
  <c r="AI503" i="1"/>
  <c r="CF503" i="1"/>
  <c r="CC503" i="1"/>
  <c r="BR503" i="1"/>
  <c r="GE503" i="1"/>
  <c r="FV504" i="1"/>
  <c r="CL503" i="1"/>
  <c r="CM503" i="1"/>
  <c r="FH503" i="1"/>
  <c r="DO503" i="1"/>
  <c r="FG503" i="1"/>
  <c r="DQ503" i="1"/>
  <c r="CI503" i="1"/>
  <c r="GO503" i="1"/>
  <c r="DP503" i="1"/>
  <c r="DU503" i="1"/>
  <c r="CJ503" i="1"/>
  <c r="FF524" i="1"/>
  <c r="CC524" i="1"/>
  <c r="BR524" i="1"/>
  <c r="GE524" i="1"/>
  <c r="FH524" i="1"/>
  <c r="CB524" i="1"/>
  <c r="AI524" i="1"/>
  <c r="CD524" i="1"/>
  <c r="CI524" i="1"/>
  <c r="CJ524" i="1"/>
  <c r="FV525" i="1"/>
  <c r="CF524" i="1"/>
  <c r="FG524" i="1"/>
  <c r="CL524" i="1"/>
  <c r="CM524" i="1"/>
  <c r="GO524" i="1"/>
  <c r="DP524" i="1"/>
  <c r="DU524" i="1"/>
  <c r="DO524" i="1"/>
  <c r="DQ524" i="1"/>
  <c r="CC521" i="1"/>
  <c r="FH521" i="1"/>
  <c r="FV522" i="1"/>
  <c r="BR521" i="1"/>
  <c r="CL521" i="1"/>
  <c r="CM521" i="1"/>
  <c r="CB521" i="1"/>
  <c r="CI521" i="1"/>
  <c r="AI521" i="1"/>
  <c r="FG521" i="1"/>
  <c r="CF521" i="1"/>
  <c r="FF521" i="1"/>
  <c r="CD521" i="1"/>
  <c r="GO521" i="1"/>
  <c r="DM521" i="1"/>
  <c r="AJ512" i="1"/>
  <c r="FW513" i="1"/>
  <c r="FP512" i="1"/>
  <c r="FW508" i="1"/>
  <c r="FP508" i="1"/>
  <c r="AJ508" i="1"/>
  <c r="FW509" i="1"/>
  <c r="FP518" i="1"/>
  <c r="FW519" i="1"/>
  <c r="AJ518" i="1"/>
  <c r="FP531" i="1"/>
  <c r="FW532" i="1"/>
  <c r="AJ531" i="1"/>
  <c r="FP526" i="1"/>
  <c r="AJ526" i="1"/>
  <c r="FW527" i="1"/>
  <c r="FW490" i="1"/>
  <c r="AJ92" i="1"/>
  <c r="AJ113" i="1"/>
  <c r="AJ178" i="1"/>
  <c r="AJ240" i="1"/>
  <c r="CD509" i="1"/>
  <c r="CC509" i="1"/>
  <c r="DP509" i="1"/>
  <c r="BR509" i="1"/>
  <c r="GE509" i="1"/>
  <c r="DO509" i="1"/>
  <c r="CL509" i="1"/>
  <c r="CM509" i="1"/>
  <c r="FV510" i="1"/>
  <c r="DU509" i="1"/>
  <c r="FH509" i="1"/>
  <c r="CJ509" i="1"/>
  <c r="CB509" i="1"/>
  <c r="FG509" i="1"/>
  <c r="CF509" i="1"/>
  <c r="FF509" i="1"/>
  <c r="DQ509" i="1"/>
  <c r="AI509" i="1"/>
  <c r="GO509" i="1"/>
  <c r="CI509" i="1"/>
  <c r="CC507" i="1"/>
  <c r="FH507" i="1"/>
  <c r="CB507" i="1"/>
  <c r="CF507" i="1"/>
  <c r="FF507" i="1"/>
  <c r="AI507" i="1"/>
  <c r="BR507" i="1"/>
  <c r="CD507" i="1"/>
  <c r="CL507" i="1"/>
  <c r="CM507" i="1"/>
  <c r="FV508" i="1"/>
  <c r="FG507" i="1"/>
  <c r="DQ507" i="1"/>
  <c r="DU507" i="1"/>
  <c r="CI507" i="1"/>
  <c r="GE507" i="1"/>
  <c r="DO507" i="1"/>
  <c r="GO507" i="1"/>
  <c r="DP507" i="1"/>
  <c r="CJ507" i="1"/>
  <c r="CD530" i="1"/>
  <c r="CF530" i="1"/>
  <c r="CK530" i="1"/>
  <c r="CB530" i="1"/>
  <c r="FV531" i="1"/>
  <c r="GO530" i="1"/>
  <c r="AI530" i="1"/>
  <c r="BR530" i="1"/>
  <c r="GE530" i="1"/>
  <c r="CC530" i="1"/>
  <c r="CL530" i="1"/>
  <c r="CM530" i="1"/>
  <c r="FG530" i="1"/>
  <c r="FF530" i="1"/>
  <c r="FH530" i="1"/>
  <c r="DM530" i="1"/>
  <c r="CZ530" i="1"/>
  <c r="CY530" i="1"/>
  <c r="CJ530" i="1"/>
  <c r="DY530" i="1"/>
  <c r="CD533" i="1"/>
  <c r="CB533" i="1"/>
  <c r="CF533" i="1"/>
  <c r="FF533" i="1"/>
  <c r="BR533" i="1"/>
  <c r="GE533" i="1"/>
  <c r="FV534" i="1"/>
  <c r="CL533" i="1"/>
  <c r="CM533" i="1"/>
  <c r="FH533" i="1"/>
  <c r="CC533" i="1"/>
  <c r="AI533" i="1"/>
  <c r="FG533" i="1"/>
  <c r="DO533" i="1"/>
  <c r="GO533" i="1"/>
  <c r="DQ533" i="1"/>
  <c r="CJ533" i="1"/>
  <c r="DU533" i="1"/>
  <c r="DP533" i="1"/>
  <c r="CK533" i="1"/>
  <c r="CY533" i="1"/>
  <c r="CZ533" i="1"/>
  <c r="FW506" i="1"/>
  <c r="FP505" i="1"/>
  <c r="AJ505" i="1"/>
  <c r="FO505" i="1"/>
  <c r="AJ507" i="1"/>
  <c r="FP507" i="1"/>
  <c r="FO507" i="1"/>
  <c r="FP524" i="1"/>
  <c r="FW525" i="1"/>
  <c r="AJ524" i="1"/>
  <c r="FP532" i="1"/>
  <c r="AJ532" i="1"/>
  <c r="FW533" i="1"/>
  <c r="AJ521" i="1"/>
  <c r="FP521" i="1"/>
  <c r="FW522" i="1"/>
  <c r="AJ26" i="1"/>
  <c r="AJ156" i="1"/>
  <c r="AJ218" i="1"/>
  <c r="AJ261" i="1"/>
  <c r="BV528" i="1"/>
  <c r="AT528" i="1"/>
  <c r="BV526" i="1"/>
  <c r="AT526" i="1"/>
  <c r="BV535" i="1"/>
  <c r="AT535" i="1"/>
  <c r="BV523" i="1"/>
  <c r="AT523" i="1"/>
  <c r="BV529" i="1"/>
  <c r="AT529" i="1"/>
  <c r="BV534" i="1"/>
  <c r="AT534" i="1"/>
  <c r="BV527" i="1"/>
  <c r="AT527" i="1"/>
  <c r="BV533" i="1"/>
  <c r="AT533" i="1"/>
  <c r="BV524" i="1"/>
  <c r="AT524" i="1"/>
  <c r="BV536" i="1"/>
  <c r="AT536" i="1"/>
  <c r="BV538" i="1"/>
  <c r="AT538" i="1"/>
  <c r="BV530" i="1"/>
  <c r="AT530" i="1"/>
  <c r="BV522" i="1"/>
  <c r="AT522" i="1"/>
  <c r="BV518" i="1"/>
  <c r="AT518" i="1"/>
  <c r="BV531" i="1"/>
  <c r="AT531" i="1"/>
  <c r="BV521" i="1"/>
  <c r="AT521" i="1"/>
  <c r="BV519" i="1"/>
  <c r="AT519" i="1"/>
  <c r="BV525" i="1"/>
  <c r="AT525" i="1"/>
  <c r="BV532" i="1"/>
  <c r="AT532" i="1"/>
  <c r="BV520" i="1"/>
  <c r="AT520" i="1"/>
  <c r="BV516" i="1"/>
  <c r="AT516" i="1"/>
  <c r="BV517" i="1"/>
  <c r="AT517" i="1"/>
  <c r="BV511" i="1"/>
  <c r="AT511" i="1"/>
  <c r="BV514" i="1"/>
  <c r="AT514" i="1"/>
  <c r="BV503" i="1"/>
  <c r="AT503" i="1"/>
  <c r="BV504" i="1"/>
  <c r="AT504" i="1"/>
  <c r="BV512" i="1"/>
  <c r="AT512" i="1"/>
  <c r="BV508" i="1"/>
  <c r="AT508" i="1"/>
  <c r="BV506" i="1"/>
  <c r="AT506" i="1"/>
  <c r="BV507" i="1"/>
  <c r="AT507" i="1"/>
  <c r="BV515" i="1"/>
  <c r="AT515" i="1"/>
  <c r="BV510" i="1"/>
  <c r="AT510" i="1"/>
  <c r="BV513" i="1"/>
  <c r="AT513" i="1"/>
  <c r="BV505" i="1"/>
  <c r="AT505" i="1"/>
  <c r="BV509" i="1"/>
  <c r="AT509" i="1"/>
  <c r="FG512" i="1"/>
  <c r="FH512" i="1"/>
  <c r="FV513" i="1"/>
  <c r="FF512" i="1"/>
  <c r="AI512" i="1"/>
  <c r="BR512" i="1"/>
  <c r="CB512" i="1"/>
  <c r="CL512" i="1"/>
  <c r="CM512" i="1"/>
  <c r="DQ512" i="1"/>
  <c r="CC512" i="1"/>
  <c r="DU512" i="1"/>
  <c r="CD512" i="1"/>
  <c r="CI512" i="1"/>
  <c r="CF512" i="1"/>
  <c r="DP512" i="1"/>
  <c r="DO512" i="1"/>
  <c r="GO512" i="1"/>
  <c r="CJ512" i="1"/>
  <c r="CC508" i="1"/>
  <c r="CD508" i="1"/>
  <c r="FG508" i="1"/>
  <c r="FH508" i="1"/>
  <c r="FF508" i="1"/>
  <c r="DU508" i="1"/>
  <c r="DQ508" i="1"/>
  <c r="AI508" i="1"/>
  <c r="DP508" i="1"/>
  <c r="CF508" i="1"/>
  <c r="FV509" i="1"/>
  <c r="BR508" i="1"/>
  <c r="GE508" i="1"/>
  <c r="DO508" i="1"/>
  <c r="CB508" i="1"/>
  <c r="CL508" i="1"/>
  <c r="CM508" i="1"/>
  <c r="GO508" i="1"/>
  <c r="CJ508" i="1"/>
  <c r="CI508" i="1"/>
  <c r="CC528" i="1"/>
  <c r="DQ528" i="1"/>
  <c r="CD528" i="1"/>
  <c r="BR528" i="1"/>
  <c r="DP528" i="1"/>
  <c r="CB528" i="1"/>
  <c r="CL528" i="1"/>
  <c r="CM528" i="1"/>
  <c r="DO528" i="1"/>
  <c r="FH528" i="1"/>
  <c r="AI528" i="1"/>
  <c r="FV529" i="1"/>
  <c r="FF528" i="1"/>
  <c r="CF528" i="1"/>
  <c r="FG528" i="1"/>
  <c r="CJ528" i="1"/>
  <c r="CI528" i="1"/>
  <c r="GO528" i="1"/>
  <c r="DU528" i="1"/>
  <c r="FV530" i="1"/>
  <c r="FF529" i="1"/>
  <c r="CF529" i="1"/>
  <c r="CC529" i="1"/>
  <c r="AI529" i="1"/>
  <c r="CD529" i="1"/>
  <c r="CB529" i="1"/>
  <c r="BR529" i="1"/>
  <c r="GE529" i="1"/>
  <c r="CL529" i="1"/>
  <c r="CM529" i="1"/>
  <c r="FH529" i="1"/>
  <c r="FG529" i="1"/>
  <c r="CI529" i="1"/>
  <c r="DM529" i="1"/>
  <c r="CJ529" i="1"/>
  <c r="GO529" i="1"/>
  <c r="CD538" i="1"/>
  <c r="FF538" i="1"/>
  <c r="BR538" i="1"/>
  <c r="GE538" i="1"/>
  <c r="CC538" i="1"/>
  <c r="CL538" i="1"/>
  <c r="CM538" i="1"/>
  <c r="FV538" i="1"/>
  <c r="CB538" i="1"/>
  <c r="CK538" i="1"/>
  <c r="FG538" i="1"/>
  <c r="CF538" i="1"/>
  <c r="AI538" i="1"/>
  <c r="FH538" i="1"/>
  <c r="GO538" i="1"/>
  <c r="CY538" i="1"/>
  <c r="CZ538" i="1"/>
  <c r="DQ538" i="1"/>
  <c r="CJ538" i="1"/>
  <c r="DO538" i="1"/>
  <c r="DU538" i="1"/>
  <c r="DP538" i="1"/>
  <c r="FO503" i="1"/>
  <c r="FW504" i="1"/>
  <c r="AJ503" i="1"/>
  <c r="FP503" i="1"/>
  <c r="AJ520" i="1"/>
  <c r="FW521" i="1"/>
  <c r="FP520" i="1"/>
  <c r="FW535" i="1"/>
  <c r="FP534" i="1"/>
  <c r="AJ534" i="1"/>
  <c r="FW536" i="1"/>
  <c r="FP535" i="1"/>
  <c r="AJ535" i="1"/>
  <c r="AJ283" i="1"/>
  <c r="AJ305" i="1"/>
  <c r="AJ349" i="1"/>
  <c r="CF505" i="1"/>
  <c r="DP505" i="1"/>
  <c r="FG505" i="1"/>
  <c r="BR505" i="1"/>
  <c r="GE505" i="1"/>
  <c r="CD505" i="1"/>
  <c r="DO505" i="1"/>
  <c r="FF505" i="1"/>
  <c r="DU505" i="1"/>
  <c r="AI505" i="1"/>
  <c r="CC505" i="1"/>
  <c r="FV506" i="1"/>
  <c r="FH505" i="1"/>
  <c r="CL505" i="1"/>
  <c r="CM505" i="1"/>
  <c r="CB505" i="1"/>
  <c r="DQ505" i="1"/>
  <c r="CJ505" i="1"/>
  <c r="CI505" i="1"/>
  <c r="GO505" i="1"/>
  <c r="CL506" i="1"/>
  <c r="CM506" i="1"/>
  <c r="CC506" i="1"/>
  <c r="FV507" i="1"/>
  <c r="CD506" i="1"/>
  <c r="FH506" i="1"/>
  <c r="FG506" i="1"/>
  <c r="CI506" i="1"/>
  <c r="FF506" i="1"/>
  <c r="AI506" i="1"/>
  <c r="CB506" i="1"/>
  <c r="BR506" i="1"/>
  <c r="GE506" i="1"/>
  <c r="CF506" i="1"/>
  <c r="DM506" i="1"/>
  <c r="GO506" i="1"/>
  <c r="CD536" i="1"/>
  <c r="BR536" i="1"/>
  <c r="CL536" i="1"/>
  <c r="CM536" i="1"/>
  <c r="FH536" i="1"/>
  <c r="CC536" i="1"/>
  <c r="FG536" i="1"/>
  <c r="CF536" i="1"/>
  <c r="DQ536" i="1"/>
  <c r="CJ536" i="1"/>
  <c r="CB536" i="1"/>
  <c r="AI536" i="1"/>
  <c r="FF536" i="1"/>
  <c r="DP536" i="1"/>
  <c r="DU536" i="1"/>
  <c r="DO536" i="1"/>
  <c r="GO536" i="1"/>
  <c r="CI536" i="1"/>
  <c r="BR520" i="1"/>
  <c r="GE520" i="1"/>
  <c r="CC520" i="1"/>
  <c r="FF520" i="1"/>
  <c r="CL520" i="1"/>
  <c r="CM520" i="1"/>
  <c r="FG520" i="1"/>
  <c r="CB520" i="1"/>
  <c r="FV521" i="1"/>
  <c r="AI520" i="1"/>
  <c r="FH520" i="1"/>
  <c r="CF520" i="1"/>
  <c r="GO520" i="1"/>
  <c r="CD520" i="1"/>
  <c r="CI520" i="1"/>
  <c r="DO520" i="1"/>
  <c r="CJ520" i="1"/>
  <c r="DQ520" i="1"/>
  <c r="DP520" i="1"/>
  <c r="DU520" i="1"/>
  <c r="CC522" i="1"/>
  <c r="CD522" i="1"/>
  <c r="CB522" i="1"/>
  <c r="FH522" i="1"/>
  <c r="CL522" i="1"/>
  <c r="CM522" i="1"/>
  <c r="CF522" i="1"/>
  <c r="AI522" i="1"/>
  <c r="FG522" i="1"/>
  <c r="FV523" i="1"/>
  <c r="BR522" i="1"/>
  <c r="GE522" i="1"/>
  <c r="FF522" i="1"/>
  <c r="CJ522" i="1"/>
  <c r="DQ522" i="1"/>
  <c r="DP522" i="1"/>
  <c r="GO522" i="1"/>
  <c r="DU522" i="1"/>
  <c r="CK522" i="1"/>
  <c r="DO522" i="1"/>
  <c r="CY522" i="1"/>
  <c r="CZ522" i="1"/>
  <c r="FP513" i="1"/>
  <c r="FW514" i="1"/>
  <c r="AJ513" i="1"/>
  <c r="FW517" i="1"/>
  <c r="FP516" i="1"/>
  <c r="AJ516" i="1"/>
  <c r="FW520" i="1"/>
  <c r="FP519" i="1"/>
  <c r="AJ519" i="1"/>
  <c r="FP527" i="1"/>
  <c r="FW528" i="1"/>
  <c r="AJ527" i="1"/>
  <c r="BT527" i="1"/>
  <c r="AR527" i="1"/>
  <c r="BT531" i="1"/>
  <c r="BT521" i="1"/>
  <c r="AR521" i="1"/>
  <c r="BT528" i="1"/>
  <c r="BT535" i="1"/>
  <c r="AR535" i="1"/>
  <c r="BT533" i="1"/>
  <c r="BT524" i="1"/>
  <c r="BT523" i="1"/>
  <c r="AR523" i="1"/>
  <c r="BT532" i="1"/>
  <c r="BT526" i="1"/>
  <c r="AR526" i="1"/>
  <c r="BT534" i="1"/>
  <c r="BT538" i="1"/>
  <c r="BT530" i="1"/>
  <c r="AR530" i="1"/>
  <c r="BT525" i="1"/>
  <c r="BT536" i="1"/>
  <c r="BT518" i="1"/>
  <c r="AR518" i="1"/>
  <c r="BT522" i="1"/>
  <c r="BT529" i="1"/>
  <c r="AR529" i="1"/>
  <c r="BT519" i="1"/>
  <c r="BT516" i="1"/>
  <c r="AR516" i="1"/>
  <c r="BT520" i="1"/>
  <c r="BT517" i="1"/>
  <c r="AR517" i="1"/>
  <c r="BT508" i="1"/>
  <c r="BT507" i="1"/>
  <c r="BT503" i="1"/>
  <c r="BT505" i="1"/>
  <c r="BT509" i="1"/>
  <c r="BT506" i="1"/>
  <c r="AR506" i="1"/>
  <c r="BT504" i="1"/>
  <c r="AR504" i="1"/>
  <c r="BT514" i="1"/>
  <c r="BT511" i="1"/>
  <c r="BT512" i="1"/>
  <c r="BT515" i="1"/>
  <c r="AR515" i="1"/>
  <c r="BT510" i="1"/>
  <c r="BT513" i="1"/>
  <c r="AJ197" i="1"/>
  <c r="CD513" i="1"/>
  <c r="FH513" i="1"/>
  <c r="CC513" i="1"/>
  <c r="CB513" i="1"/>
  <c r="FV514" i="1"/>
  <c r="FG513" i="1"/>
  <c r="FF513" i="1"/>
  <c r="BR513" i="1"/>
  <c r="GE513" i="1"/>
  <c r="AI513" i="1"/>
  <c r="CF513" i="1"/>
  <c r="CL513" i="1"/>
  <c r="CM513" i="1"/>
  <c r="DQ513" i="1"/>
  <c r="CJ513" i="1"/>
  <c r="DO513" i="1"/>
  <c r="CI513" i="1"/>
  <c r="DU513" i="1"/>
  <c r="DP513" i="1"/>
  <c r="GO513" i="1"/>
  <c r="CF510" i="1"/>
  <c r="CD510" i="1"/>
  <c r="BR510" i="1"/>
  <c r="GE510" i="1"/>
  <c r="CC510" i="1"/>
  <c r="FF510" i="1"/>
  <c r="CL510" i="1"/>
  <c r="CM510" i="1"/>
  <c r="FH510" i="1"/>
  <c r="FV511" i="1"/>
  <c r="CB510" i="1"/>
  <c r="FG510" i="1"/>
  <c r="GO510" i="1"/>
  <c r="AI510" i="1"/>
  <c r="DO510" i="1"/>
  <c r="CK510" i="1"/>
  <c r="DQ510" i="1"/>
  <c r="CJ510" i="1"/>
  <c r="DP510" i="1"/>
  <c r="DU510" i="1"/>
  <c r="CZ510" i="1"/>
  <c r="CY510" i="1"/>
  <c r="BR532" i="1"/>
  <c r="GE532" i="1"/>
  <c r="CF532" i="1"/>
  <c r="FH532" i="1"/>
  <c r="CD532" i="1"/>
  <c r="FV533" i="1"/>
  <c r="CL532" i="1"/>
  <c r="CM532" i="1"/>
  <c r="FG532" i="1"/>
  <c r="AI532" i="1"/>
  <c r="FF532" i="1"/>
  <c r="CB532" i="1"/>
  <c r="CC532" i="1"/>
  <c r="CI532" i="1"/>
  <c r="GO532" i="1"/>
  <c r="CJ532" i="1"/>
  <c r="DO532" i="1"/>
  <c r="DP532" i="1"/>
  <c r="DU532" i="1"/>
  <c r="DQ532" i="1"/>
  <c r="CC535" i="1"/>
  <c r="CL535" i="1"/>
  <c r="CM535" i="1"/>
  <c r="FG535" i="1"/>
  <c r="GO535" i="1"/>
  <c r="FV536" i="1"/>
  <c r="AI535" i="1"/>
  <c r="CD535" i="1"/>
  <c r="BR535" i="1"/>
  <c r="GE535" i="1"/>
  <c r="FF535" i="1"/>
  <c r="FH535" i="1"/>
  <c r="CB535" i="1"/>
  <c r="CF535" i="1"/>
  <c r="CI535" i="1"/>
  <c r="DM535" i="1"/>
  <c r="AI525" i="1"/>
  <c r="BR525" i="1"/>
  <c r="CL525" i="1"/>
  <c r="CM525" i="1"/>
  <c r="CB525" i="1"/>
  <c r="CF525" i="1"/>
  <c r="FH525" i="1"/>
  <c r="FF525" i="1"/>
  <c r="CD525" i="1"/>
  <c r="FV526" i="1"/>
  <c r="FG525" i="1"/>
  <c r="CC525" i="1"/>
  <c r="DQ525" i="1"/>
  <c r="DU525" i="1"/>
  <c r="DO525" i="1"/>
  <c r="DP525" i="1"/>
  <c r="GO525" i="1"/>
  <c r="CJ525" i="1"/>
  <c r="CK525" i="1"/>
  <c r="CY525" i="1"/>
  <c r="CZ525" i="1"/>
  <c r="FP509" i="1"/>
  <c r="FW510" i="1"/>
  <c r="AJ509" i="1"/>
  <c r="FP517" i="1"/>
  <c r="AJ517" i="1"/>
  <c r="FW518" i="1"/>
  <c r="AJ529" i="1"/>
  <c r="FP529" i="1"/>
  <c r="FW530" i="1"/>
  <c r="AJ523" i="1"/>
  <c r="FP523" i="1"/>
  <c r="FW524" i="1"/>
  <c r="AJ48" i="1"/>
  <c r="AJ370" i="1"/>
  <c r="CB504" i="1"/>
  <c r="CC504" i="1"/>
  <c r="AI504" i="1"/>
  <c r="CL504" i="1"/>
  <c r="CM504" i="1"/>
  <c r="BR504" i="1"/>
  <c r="GE504" i="1"/>
  <c r="FH504" i="1"/>
  <c r="CF504" i="1"/>
  <c r="CD504" i="1"/>
  <c r="FG504" i="1"/>
  <c r="FV505" i="1"/>
  <c r="DM504" i="1"/>
  <c r="FF504" i="1"/>
  <c r="CJ504" i="1"/>
  <c r="CK504" i="1"/>
  <c r="GO504" i="1"/>
  <c r="DY504" i="1"/>
  <c r="CZ504" i="1"/>
  <c r="CY504" i="1"/>
  <c r="CC519" i="1"/>
  <c r="FV520" i="1"/>
  <c r="CB519" i="1"/>
  <c r="CL519" i="1"/>
  <c r="CM519" i="1"/>
  <c r="CF519" i="1"/>
  <c r="FH519" i="1"/>
  <c r="CD519" i="1"/>
  <c r="AI519" i="1"/>
  <c r="FF519" i="1"/>
  <c r="BR519" i="1"/>
  <c r="GE519" i="1"/>
  <c r="FG519" i="1"/>
  <c r="DU519" i="1"/>
  <c r="GO519" i="1"/>
  <c r="DO519" i="1"/>
  <c r="CI519" i="1"/>
  <c r="DP519" i="1"/>
  <c r="DQ519" i="1"/>
  <c r="CJ519" i="1"/>
  <c r="CF526" i="1"/>
  <c r="CB526" i="1"/>
  <c r="CL526" i="1"/>
  <c r="CM526" i="1"/>
  <c r="FG526" i="1"/>
  <c r="CD526" i="1"/>
  <c r="FF526" i="1"/>
  <c r="AI526" i="1"/>
  <c r="CC526" i="1"/>
  <c r="BR526" i="1"/>
  <c r="GE526" i="1"/>
  <c r="FV527" i="1"/>
  <c r="FH526" i="1"/>
  <c r="DM526" i="1"/>
  <c r="GO526" i="1"/>
  <c r="CK526" i="1"/>
  <c r="DY526" i="1"/>
  <c r="CZ526" i="1"/>
  <c r="CY526" i="1"/>
  <c r="AI523" i="1"/>
  <c r="DM523" i="1"/>
  <c r="CF523" i="1"/>
  <c r="FG523" i="1"/>
  <c r="CD523" i="1"/>
  <c r="BR523" i="1"/>
  <c r="CB523" i="1"/>
  <c r="FH523" i="1"/>
  <c r="FV524" i="1"/>
  <c r="CL523" i="1"/>
  <c r="CM523" i="1"/>
  <c r="CC523" i="1"/>
  <c r="FF523" i="1"/>
  <c r="CI523" i="1"/>
  <c r="GE523" i="1"/>
  <c r="GO523" i="1"/>
  <c r="AJ511" i="1"/>
  <c r="FW512" i="1"/>
  <c r="FP511" i="1"/>
  <c r="FP506" i="1"/>
  <c r="FW507" i="1"/>
  <c r="AJ506" i="1"/>
  <c r="AJ525" i="1"/>
  <c r="FP525" i="1"/>
  <c r="FW526" i="1"/>
  <c r="FO525" i="1"/>
  <c r="FP522" i="1"/>
  <c r="FW523" i="1"/>
  <c r="AJ522" i="1"/>
  <c r="AJ391" i="1"/>
  <c r="CF511" i="1"/>
  <c r="CD511" i="1"/>
  <c r="CB511" i="1"/>
  <c r="AI511" i="1"/>
  <c r="CC511" i="1"/>
  <c r="FH511" i="1"/>
  <c r="FG511" i="1"/>
  <c r="CJ511" i="1"/>
  <c r="BR511" i="1"/>
  <c r="GE511" i="1"/>
  <c r="FF511" i="1"/>
  <c r="FV512" i="1"/>
  <c r="CL511" i="1"/>
  <c r="CM511" i="1"/>
  <c r="GO511" i="1"/>
  <c r="DU511" i="1"/>
  <c r="DO511" i="1"/>
  <c r="DQ511" i="1"/>
  <c r="CZ511" i="1"/>
  <c r="CY511" i="1"/>
  <c r="CK511" i="1"/>
  <c r="DP511" i="1"/>
  <c r="FV517" i="1"/>
  <c r="CB516" i="1"/>
  <c r="BR516" i="1"/>
  <c r="GE516" i="1"/>
  <c r="CF516" i="1"/>
  <c r="CI516" i="1"/>
  <c r="CC516" i="1"/>
  <c r="FH516" i="1"/>
  <c r="FG516" i="1"/>
  <c r="FF516" i="1"/>
  <c r="CL516" i="1"/>
  <c r="CM516" i="1"/>
  <c r="CD516" i="1"/>
  <c r="AI516" i="1"/>
  <c r="GO516" i="1"/>
  <c r="DM516" i="1"/>
  <c r="CD534" i="1"/>
  <c r="BR534" i="1"/>
  <c r="GE534" i="1"/>
  <c r="CB534" i="1"/>
  <c r="CL534" i="1"/>
  <c r="CM534" i="1"/>
  <c r="CC534" i="1"/>
  <c r="FH534" i="1"/>
  <c r="CF534" i="1"/>
  <c r="FG534" i="1"/>
  <c r="GO534" i="1"/>
  <c r="FF534" i="1"/>
  <c r="FV535" i="1"/>
  <c r="AI534" i="1"/>
  <c r="CI534" i="1"/>
  <c r="CJ534" i="1"/>
  <c r="DP534" i="1"/>
  <c r="DU534" i="1"/>
  <c r="DQ534" i="1"/>
  <c r="DO534" i="1"/>
  <c r="CB527" i="1"/>
  <c r="CD527" i="1"/>
  <c r="CF527" i="1"/>
  <c r="GO527" i="1"/>
  <c r="FF527" i="1"/>
  <c r="AI527" i="1"/>
  <c r="CC527" i="1"/>
  <c r="FV528" i="1"/>
  <c r="BR527" i="1"/>
  <c r="GE527" i="1"/>
  <c r="DM527" i="1"/>
  <c r="CL527" i="1"/>
  <c r="CM527" i="1"/>
  <c r="FH527" i="1"/>
  <c r="FG527" i="1"/>
  <c r="CI527" i="1"/>
  <c r="AJ514" i="1"/>
  <c r="FP514" i="1"/>
  <c r="FW515" i="1"/>
  <c r="FW511" i="1"/>
  <c r="AJ510" i="1"/>
  <c r="FP510" i="1"/>
  <c r="AJ536" i="1"/>
  <c r="FP536" i="1"/>
  <c r="FP538" i="1"/>
  <c r="AJ538" i="1"/>
  <c r="FW538" i="1"/>
  <c r="CC499" i="1"/>
  <c r="CD499" i="1"/>
  <c r="CB499" i="1"/>
  <c r="CL499" i="1"/>
  <c r="CM499" i="1"/>
  <c r="CF499" i="1"/>
  <c r="FH499" i="1"/>
  <c r="FV500" i="1"/>
  <c r="FG499" i="1"/>
  <c r="FF499" i="1"/>
  <c r="AI499" i="1"/>
  <c r="BR499" i="1"/>
  <c r="DM499" i="1"/>
  <c r="CI499" i="1"/>
  <c r="GO499" i="1"/>
  <c r="CJ499" i="1"/>
  <c r="CB497" i="1"/>
  <c r="CF497" i="1"/>
  <c r="CD497" i="1"/>
  <c r="CC497" i="1"/>
  <c r="FH497" i="1"/>
  <c r="FV498" i="1"/>
  <c r="FG497" i="1"/>
  <c r="FF497" i="1"/>
  <c r="AI497" i="1"/>
  <c r="BR497" i="1"/>
  <c r="GE497" i="1"/>
  <c r="CL497" i="1"/>
  <c r="CM497" i="1"/>
  <c r="DO497" i="1"/>
  <c r="CJ497" i="1"/>
  <c r="CI497" i="1"/>
  <c r="DU497" i="1"/>
  <c r="DP497" i="1"/>
  <c r="DQ497" i="1"/>
  <c r="GO497" i="1"/>
  <c r="AJ496" i="1"/>
  <c r="FP496" i="1"/>
  <c r="FW497" i="1"/>
  <c r="FW496" i="1"/>
  <c r="AJ495" i="1"/>
  <c r="FP495" i="1"/>
  <c r="BV501" i="1"/>
  <c r="AT501" i="1"/>
  <c r="BV497" i="1"/>
  <c r="AT497" i="1"/>
  <c r="BV502" i="1"/>
  <c r="AT502" i="1"/>
  <c r="BV500" i="1"/>
  <c r="AT500" i="1"/>
  <c r="BV498" i="1"/>
  <c r="AT498" i="1"/>
  <c r="BV493" i="1"/>
  <c r="AT493" i="1"/>
  <c r="BV495" i="1"/>
  <c r="AT495" i="1"/>
  <c r="BV492" i="1"/>
  <c r="AT492" i="1"/>
  <c r="BV499" i="1"/>
  <c r="AT499" i="1"/>
  <c r="BV496" i="1"/>
  <c r="AT496" i="1"/>
  <c r="BV494" i="1"/>
  <c r="AT494" i="1"/>
  <c r="BV490" i="1"/>
  <c r="AT490" i="1"/>
  <c r="BV491" i="1"/>
  <c r="AT491" i="1"/>
  <c r="CB491" i="1"/>
  <c r="FH491" i="1"/>
  <c r="AI491" i="1"/>
  <c r="FG491" i="1"/>
  <c r="FV492" i="1"/>
  <c r="BR491" i="1"/>
  <c r="GE491" i="1"/>
  <c r="CL491" i="1"/>
  <c r="CM491" i="1"/>
  <c r="GO491" i="1"/>
  <c r="FF491" i="1"/>
  <c r="CC491" i="1"/>
  <c r="CD491" i="1"/>
  <c r="CF491" i="1"/>
  <c r="DM491" i="1"/>
  <c r="CI491" i="1"/>
  <c r="CC498" i="1"/>
  <c r="BR498" i="1"/>
  <c r="FG498" i="1"/>
  <c r="CD498" i="1"/>
  <c r="CL498" i="1"/>
  <c r="CM498" i="1"/>
  <c r="CF498" i="1"/>
  <c r="FH498" i="1"/>
  <c r="FV499" i="1"/>
  <c r="CB498" i="1"/>
  <c r="GE498" i="1"/>
  <c r="DM498" i="1"/>
  <c r="FF498" i="1"/>
  <c r="AI498" i="1"/>
  <c r="GO498" i="1"/>
  <c r="CK498" i="1"/>
  <c r="DY498" i="1"/>
  <c r="CJ498" i="1"/>
  <c r="CY498" i="1"/>
  <c r="CZ498" i="1"/>
  <c r="FP499" i="1"/>
  <c r="AJ499" i="1"/>
  <c r="FW500" i="1"/>
  <c r="FW495" i="1"/>
  <c r="FP494" i="1"/>
  <c r="AJ494" i="1"/>
  <c r="FP492" i="1"/>
  <c r="AJ492" i="1"/>
  <c r="FW493" i="1"/>
  <c r="CB490" i="1"/>
  <c r="FV491" i="1"/>
  <c r="CD490" i="1"/>
  <c r="FG490" i="1"/>
  <c r="FF490" i="1"/>
  <c r="CF490" i="1"/>
  <c r="BR490" i="1"/>
  <c r="GE490" i="1"/>
  <c r="CJ490" i="1"/>
  <c r="AI490" i="1"/>
  <c r="CL490" i="1"/>
  <c r="CM490" i="1"/>
  <c r="CC490" i="1"/>
  <c r="FH490" i="1"/>
  <c r="DP490" i="1"/>
  <c r="GO490" i="1"/>
  <c r="DO490" i="1"/>
  <c r="DU490" i="1"/>
  <c r="DQ490" i="1"/>
  <c r="CI490" i="1"/>
  <c r="CB501" i="1"/>
  <c r="FH501" i="1"/>
  <c r="CC501" i="1"/>
  <c r="CF501" i="1"/>
  <c r="FG501" i="1"/>
  <c r="FF501" i="1"/>
  <c r="AI501" i="1"/>
  <c r="FV502" i="1"/>
  <c r="BR501" i="1"/>
  <c r="CK501" i="1"/>
  <c r="CL501" i="1"/>
  <c r="CM501" i="1"/>
  <c r="CD501" i="1"/>
  <c r="CZ501" i="1"/>
  <c r="DQ501" i="1"/>
  <c r="CY501" i="1"/>
  <c r="DO501" i="1"/>
  <c r="DP501" i="1"/>
  <c r="GO501" i="1"/>
  <c r="DU501" i="1"/>
  <c r="CJ501" i="1"/>
  <c r="FP497" i="1"/>
  <c r="FW498" i="1"/>
  <c r="AJ497" i="1"/>
  <c r="FW502" i="1"/>
  <c r="FP501" i="1"/>
  <c r="AJ501" i="1"/>
  <c r="CD496" i="1"/>
  <c r="CB496" i="1"/>
  <c r="CL496" i="1"/>
  <c r="CM496" i="1"/>
  <c r="AI496" i="1"/>
  <c r="FV497" i="1"/>
  <c r="CC496" i="1"/>
  <c r="FF496" i="1"/>
  <c r="CF496" i="1"/>
  <c r="FG496" i="1"/>
  <c r="BR496" i="1"/>
  <c r="FH496" i="1"/>
  <c r="GO496" i="1"/>
  <c r="CJ496" i="1"/>
  <c r="CK496" i="1"/>
  <c r="DU496" i="1"/>
  <c r="DP496" i="1"/>
  <c r="CY496" i="1"/>
  <c r="DO496" i="1"/>
  <c r="CZ496" i="1"/>
  <c r="DQ496" i="1"/>
  <c r="BT495" i="1"/>
  <c r="BT502" i="1"/>
  <c r="BT501" i="1"/>
  <c r="BT500" i="1"/>
  <c r="BT499" i="1"/>
  <c r="AR499" i="1"/>
  <c r="BT498" i="1"/>
  <c r="AR498" i="1"/>
  <c r="BT494" i="1"/>
  <c r="BT497" i="1"/>
  <c r="BT496" i="1"/>
  <c r="BT493" i="1"/>
  <c r="BT492" i="1"/>
  <c r="BT491" i="1"/>
  <c r="AR491" i="1"/>
  <c r="BT490" i="1"/>
  <c r="CD502" i="1"/>
  <c r="CF502" i="1"/>
  <c r="CB502" i="1"/>
  <c r="FG502" i="1"/>
  <c r="FF502" i="1"/>
  <c r="DQ502" i="1"/>
  <c r="BR502" i="1"/>
  <c r="DP502" i="1"/>
  <c r="AI502" i="1"/>
  <c r="DO502" i="1"/>
  <c r="CC502" i="1"/>
  <c r="FH502" i="1"/>
  <c r="DU502" i="1"/>
  <c r="CL502" i="1"/>
  <c r="CM502" i="1"/>
  <c r="CK502" i="1"/>
  <c r="CJ502" i="1"/>
  <c r="CZ502" i="1"/>
  <c r="CY502" i="1"/>
  <c r="GO502" i="1"/>
  <c r="FW491" i="1"/>
  <c r="FP490" i="1"/>
  <c r="AJ490" i="1"/>
  <c r="FP502" i="1"/>
  <c r="AJ502" i="1"/>
  <c r="CC492" i="1"/>
  <c r="CB492" i="1"/>
  <c r="CD492" i="1"/>
  <c r="FV493" i="1"/>
  <c r="AI492" i="1"/>
  <c r="CL492" i="1"/>
  <c r="CM492" i="1"/>
  <c r="CF492" i="1"/>
  <c r="BR492" i="1"/>
  <c r="GE492" i="1"/>
  <c r="FH492" i="1"/>
  <c r="FG492" i="1"/>
  <c r="FF492" i="1"/>
  <c r="CI492" i="1"/>
  <c r="GO492" i="1"/>
  <c r="DQ492" i="1"/>
  <c r="DO492" i="1"/>
  <c r="DU492" i="1"/>
  <c r="DP492" i="1"/>
  <c r="CJ492" i="1"/>
  <c r="CB500" i="1"/>
  <c r="FH500" i="1"/>
  <c r="FV501" i="1"/>
  <c r="DO500" i="1"/>
  <c r="FF500" i="1"/>
  <c r="CF500" i="1"/>
  <c r="DQ500" i="1"/>
  <c r="FG500" i="1"/>
  <c r="CD500" i="1"/>
  <c r="AI500" i="1"/>
  <c r="BR500" i="1"/>
  <c r="GE500" i="1"/>
  <c r="DU500" i="1"/>
  <c r="DP500" i="1"/>
  <c r="CL500" i="1"/>
  <c r="CM500" i="1"/>
  <c r="CC500" i="1"/>
  <c r="CJ500" i="1"/>
  <c r="CI500" i="1"/>
  <c r="GO500" i="1"/>
  <c r="FP491" i="1"/>
  <c r="AJ491" i="1"/>
  <c r="FW492" i="1"/>
  <c r="FP500" i="1"/>
  <c r="FW501" i="1"/>
  <c r="AJ500" i="1"/>
  <c r="FV490" i="1"/>
  <c r="CI489" i="1"/>
  <c r="CC495" i="1"/>
  <c r="BR495" i="1"/>
  <c r="FV496" i="1"/>
  <c r="FH495" i="1"/>
  <c r="CL495" i="1"/>
  <c r="CM495" i="1"/>
  <c r="CD495" i="1"/>
  <c r="CB495" i="1"/>
  <c r="CF495" i="1"/>
  <c r="FF495" i="1"/>
  <c r="FG495" i="1"/>
  <c r="AI495" i="1"/>
  <c r="GO495" i="1"/>
  <c r="DU495" i="1"/>
  <c r="DQ495" i="1"/>
  <c r="CJ495" i="1"/>
  <c r="DP495" i="1"/>
  <c r="DO495" i="1"/>
  <c r="CI495" i="1"/>
  <c r="FW499" i="1"/>
  <c r="FP498" i="1"/>
  <c r="AJ498" i="1"/>
  <c r="CL494" i="1"/>
  <c r="CM494" i="1"/>
  <c r="AI494" i="1"/>
  <c r="FV495" i="1"/>
  <c r="CF494" i="1"/>
  <c r="CD494" i="1"/>
  <c r="DP494" i="1"/>
  <c r="GO494" i="1"/>
  <c r="CB494" i="1"/>
  <c r="DO494" i="1"/>
  <c r="FF494" i="1"/>
  <c r="FH494" i="1"/>
  <c r="FG494" i="1"/>
  <c r="CJ494" i="1"/>
  <c r="CC494" i="1"/>
  <c r="BR494" i="1"/>
  <c r="CK494" i="1"/>
  <c r="DQ494" i="1"/>
  <c r="DU494" i="1"/>
  <c r="CZ494" i="1"/>
  <c r="CY494" i="1"/>
  <c r="CC493" i="1"/>
  <c r="CB493" i="1"/>
  <c r="CD493" i="1"/>
  <c r="CF493" i="1"/>
  <c r="AI493" i="1"/>
  <c r="FG493" i="1"/>
  <c r="FV494" i="1"/>
  <c r="CJ493" i="1"/>
  <c r="CL493" i="1"/>
  <c r="CM493" i="1"/>
  <c r="FF493" i="1"/>
  <c r="BR493" i="1"/>
  <c r="GE493" i="1"/>
  <c r="FH493" i="1"/>
  <c r="DQ493" i="1"/>
  <c r="CK493" i="1"/>
  <c r="DP493" i="1"/>
  <c r="GO493" i="1"/>
  <c r="DO493" i="1"/>
  <c r="DU493" i="1"/>
  <c r="CZ493" i="1"/>
  <c r="CY493" i="1"/>
  <c r="AJ493" i="1"/>
  <c r="FW494" i="1"/>
  <c r="FP493" i="1"/>
  <c r="CF479" i="1"/>
  <c r="FV480" i="1"/>
  <c r="BR479" i="1"/>
  <c r="GE479" i="1"/>
  <c r="CL479" i="1"/>
  <c r="CM479" i="1"/>
  <c r="FH479" i="1"/>
  <c r="CB479" i="1"/>
  <c r="AI479" i="1"/>
  <c r="CD479" i="1"/>
  <c r="CC479" i="1"/>
  <c r="FF479" i="1"/>
  <c r="FG479" i="1"/>
  <c r="CI479" i="1"/>
  <c r="GO479" i="1"/>
  <c r="DM479" i="1"/>
  <c r="CC481" i="1"/>
  <c r="BR481" i="1"/>
  <c r="GE481" i="1"/>
  <c r="CI481" i="1"/>
  <c r="CB481" i="1"/>
  <c r="FG481" i="1"/>
  <c r="CL481" i="1"/>
  <c r="CM481" i="1"/>
  <c r="CF481" i="1"/>
  <c r="FH481" i="1"/>
  <c r="CD481" i="1"/>
  <c r="FV482" i="1"/>
  <c r="FF481" i="1"/>
  <c r="AI481" i="1"/>
  <c r="GO481" i="1"/>
  <c r="DO481" i="1"/>
  <c r="DU481" i="1"/>
  <c r="DP481" i="1"/>
  <c r="CJ481" i="1"/>
  <c r="DQ481" i="1"/>
  <c r="FW478" i="1"/>
  <c r="AJ477" i="1"/>
  <c r="FP477" i="1"/>
  <c r="CB474" i="1"/>
  <c r="CD474" i="1"/>
  <c r="CJ474" i="1"/>
  <c r="FH474" i="1"/>
  <c r="FG474" i="1"/>
  <c r="FF474" i="1"/>
  <c r="CF474" i="1"/>
  <c r="AI474" i="1"/>
  <c r="FV475" i="1"/>
  <c r="BR474" i="1"/>
  <c r="CC474" i="1"/>
  <c r="CL474" i="1"/>
  <c r="CM474" i="1"/>
  <c r="DU474" i="1"/>
  <c r="GO474" i="1"/>
  <c r="DO474" i="1"/>
  <c r="DQ474" i="1"/>
  <c r="CI474" i="1"/>
  <c r="DP474" i="1"/>
  <c r="CD475" i="1"/>
  <c r="CF475" i="1"/>
  <c r="CC475" i="1"/>
  <c r="BR475" i="1"/>
  <c r="CL475" i="1"/>
  <c r="CM475" i="1"/>
  <c r="CB475" i="1"/>
  <c r="FG475" i="1"/>
  <c r="FF475" i="1"/>
  <c r="FH475" i="1"/>
  <c r="FV476" i="1"/>
  <c r="AI475" i="1"/>
  <c r="GE475" i="1"/>
  <c r="CZ475" i="1"/>
  <c r="CY475" i="1"/>
  <c r="CJ475" i="1"/>
  <c r="DP475" i="1"/>
  <c r="DU475" i="1"/>
  <c r="DQ475" i="1"/>
  <c r="CK475" i="1"/>
  <c r="DO475" i="1"/>
  <c r="GO475" i="1"/>
  <c r="FP476" i="1"/>
  <c r="FW477" i="1"/>
  <c r="AJ476" i="1"/>
  <c r="FW476" i="1"/>
  <c r="FP475" i="1"/>
  <c r="AJ475" i="1"/>
  <c r="FW489" i="1"/>
  <c r="AJ488" i="1"/>
  <c r="FP488" i="1"/>
  <c r="AJ482" i="1"/>
  <c r="FW483" i="1"/>
  <c r="FP482" i="1"/>
  <c r="BT477" i="1"/>
  <c r="AR477" i="1"/>
  <c r="BT485" i="1"/>
  <c r="BT476" i="1"/>
  <c r="BT486" i="1"/>
  <c r="AR486" i="1"/>
  <c r="BT475" i="1"/>
  <c r="BT483" i="1"/>
  <c r="AR483" i="1"/>
  <c r="BT478" i="1"/>
  <c r="BT482" i="1"/>
  <c r="BT480" i="1"/>
  <c r="AR480" i="1"/>
  <c r="BT473" i="1"/>
  <c r="AR473" i="1"/>
  <c r="BT488" i="1"/>
  <c r="AR488" i="1"/>
  <c r="BT479" i="1"/>
  <c r="AR479" i="1"/>
  <c r="BT489" i="1"/>
  <c r="BT474" i="1"/>
  <c r="BT487" i="1"/>
  <c r="BT484" i="1"/>
  <c r="BT481" i="1"/>
  <c r="CC480" i="1"/>
  <c r="FV481" i="1"/>
  <c r="CD480" i="1"/>
  <c r="FF480" i="1"/>
  <c r="CF480" i="1"/>
  <c r="AI480" i="1"/>
  <c r="CL480" i="1"/>
  <c r="CM480" i="1"/>
  <c r="FG480" i="1"/>
  <c r="CB480" i="1"/>
  <c r="BR480" i="1"/>
  <c r="GO480" i="1"/>
  <c r="FH480" i="1"/>
  <c r="CI480" i="1"/>
  <c r="DM480" i="1"/>
  <c r="CB488" i="1"/>
  <c r="CD488" i="1"/>
  <c r="FG488" i="1"/>
  <c r="FV489" i="1"/>
  <c r="CL488" i="1"/>
  <c r="CM488" i="1"/>
  <c r="FF488" i="1"/>
  <c r="AI488" i="1"/>
  <c r="BR488" i="1"/>
  <c r="GE488" i="1"/>
  <c r="CC488" i="1"/>
  <c r="CF488" i="1"/>
  <c r="FH488" i="1"/>
  <c r="GO488" i="1"/>
  <c r="DM488" i="1"/>
  <c r="CI488" i="1"/>
  <c r="CC477" i="1"/>
  <c r="FG477" i="1"/>
  <c r="CF477" i="1"/>
  <c r="DM477" i="1"/>
  <c r="FV478" i="1"/>
  <c r="CL477" i="1"/>
  <c r="CM477" i="1"/>
  <c r="CD477" i="1"/>
  <c r="FF477" i="1"/>
  <c r="FH477" i="1"/>
  <c r="CB477" i="1"/>
  <c r="AI477" i="1"/>
  <c r="BR477" i="1"/>
  <c r="CJ477" i="1"/>
  <c r="CI477" i="1"/>
  <c r="GO477" i="1"/>
  <c r="FW474" i="1"/>
  <c r="FP473" i="1"/>
  <c r="AJ473" i="1"/>
  <c r="FW473" i="1"/>
  <c r="FW486" i="1"/>
  <c r="FP485" i="1"/>
  <c r="AJ485" i="1"/>
  <c r="AT472" i="1"/>
  <c r="BV473" i="1"/>
  <c r="AT473" i="1"/>
  <c r="BV475" i="1"/>
  <c r="AT475" i="1"/>
  <c r="BV485" i="1"/>
  <c r="AT485" i="1"/>
  <c r="BV477" i="1"/>
  <c r="AT477" i="1"/>
  <c r="BV476" i="1"/>
  <c r="AT476" i="1"/>
  <c r="BV480" i="1"/>
  <c r="AT480" i="1"/>
  <c r="BV478" i="1"/>
  <c r="AT478" i="1"/>
  <c r="BV487" i="1"/>
  <c r="AT487" i="1"/>
  <c r="BV489" i="1"/>
  <c r="AT489" i="1"/>
  <c r="BV479" i="1"/>
  <c r="AT479" i="1"/>
  <c r="BV481" i="1"/>
  <c r="AT481" i="1"/>
  <c r="BV486" i="1"/>
  <c r="AT486" i="1"/>
  <c r="BV474" i="1"/>
  <c r="AT474" i="1"/>
  <c r="BV484" i="1"/>
  <c r="AT484" i="1"/>
  <c r="BV488" i="1"/>
  <c r="AT488" i="1"/>
  <c r="BV482" i="1"/>
  <c r="AT482" i="1"/>
  <c r="BV483" i="1"/>
  <c r="AT483" i="1"/>
  <c r="CB486" i="1"/>
  <c r="CC486" i="1"/>
  <c r="CD486" i="1"/>
  <c r="BR486" i="1"/>
  <c r="GE486" i="1"/>
  <c r="CF486" i="1"/>
  <c r="CL486" i="1"/>
  <c r="CM486" i="1"/>
  <c r="DM486" i="1"/>
  <c r="FH486" i="1"/>
  <c r="FG486" i="1"/>
  <c r="FV487" i="1"/>
  <c r="AI486" i="1"/>
  <c r="FF486" i="1"/>
  <c r="CI486" i="1"/>
  <c r="GO486" i="1"/>
  <c r="CC487" i="1"/>
  <c r="FV488" i="1"/>
  <c r="AI487" i="1"/>
  <c r="BR487" i="1"/>
  <c r="GE487" i="1"/>
  <c r="CB487" i="1"/>
  <c r="CD487" i="1"/>
  <c r="CL487" i="1"/>
  <c r="CM487" i="1"/>
  <c r="FH487" i="1"/>
  <c r="CF487" i="1"/>
  <c r="FF487" i="1"/>
  <c r="FG487" i="1"/>
  <c r="DU487" i="1"/>
  <c r="DQ487" i="1"/>
  <c r="CJ487" i="1"/>
  <c r="DP487" i="1"/>
  <c r="DO487" i="1"/>
  <c r="GO487" i="1"/>
  <c r="CI487" i="1"/>
  <c r="CB476" i="1"/>
  <c r="CC476" i="1"/>
  <c r="FH476" i="1"/>
  <c r="FG476" i="1"/>
  <c r="CD476" i="1"/>
  <c r="BR476" i="1"/>
  <c r="GO476" i="1"/>
  <c r="CL476" i="1"/>
  <c r="CM476" i="1"/>
  <c r="FF476" i="1"/>
  <c r="AI476" i="1"/>
  <c r="FV477" i="1"/>
  <c r="CF476" i="1"/>
  <c r="DQ476" i="1"/>
  <c r="DU476" i="1"/>
  <c r="CK476" i="1"/>
  <c r="CJ476" i="1"/>
  <c r="DO476" i="1"/>
  <c r="DP476" i="1"/>
  <c r="CY476" i="1"/>
  <c r="CZ476" i="1"/>
  <c r="FP474" i="1"/>
  <c r="AJ474" i="1"/>
  <c r="FW475" i="1"/>
  <c r="FO474" i="1"/>
  <c r="FP487" i="1"/>
  <c r="AJ487" i="1"/>
  <c r="FW488" i="1"/>
  <c r="FW479" i="1"/>
  <c r="FP478" i="1"/>
  <c r="AJ478" i="1"/>
  <c r="CC489" i="1"/>
  <c r="AI489" i="1"/>
  <c r="BR489" i="1"/>
  <c r="CD489" i="1"/>
  <c r="CL489" i="1"/>
  <c r="CM489" i="1"/>
  <c r="FH489" i="1"/>
  <c r="CF489" i="1"/>
  <c r="CB489" i="1"/>
  <c r="FF489" i="1"/>
  <c r="FG489" i="1"/>
  <c r="GO489" i="1"/>
  <c r="CK489" i="1"/>
  <c r="DM489" i="1"/>
  <c r="CZ489" i="1"/>
  <c r="CY489" i="1"/>
  <c r="DY489" i="1"/>
  <c r="CD473" i="1"/>
  <c r="FF473" i="1"/>
  <c r="AI473" i="1"/>
  <c r="CF473" i="1"/>
  <c r="BR473" i="1"/>
  <c r="FV474" i="1"/>
  <c r="CL473" i="1"/>
  <c r="CM473" i="1"/>
  <c r="FG473" i="1"/>
  <c r="DM473" i="1"/>
  <c r="CB473" i="1"/>
  <c r="CC473" i="1"/>
  <c r="FV473" i="1"/>
  <c r="FH473" i="1"/>
  <c r="GO473" i="1"/>
  <c r="CI473" i="1"/>
  <c r="CJ473" i="1"/>
  <c r="FW481" i="1"/>
  <c r="FP480" i="1"/>
  <c r="AJ480" i="1"/>
  <c r="FW480" i="1"/>
  <c r="AJ479" i="1"/>
  <c r="FP479" i="1"/>
  <c r="CF483" i="1"/>
  <c r="CC483" i="1"/>
  <c r="CL483" i="1"/>
  <c r="CM483" i="1"/>
  <c r="FH483" i="1"/>
  <c r="FV484" i="1"/>
  <c r="BR483" i="1"/>
  <c r="GE483" i="1"/>
  <c r="CI483" i="1"/>
  <c r="CB483" i="1"/>
  <c r="FG483" i="1"/>
  <c r="CD483" i="1"/>
  <c r="FF483" i="1"/>
  <c r="AI483" i="1"/>
  <c r="DM483" i="1"/>
  <c r="GO483" i="1"/>
  <c r="BR485" i="1"/>
  <c r="CF485" i="1"/>
  <c r="FF485" i="1"/>
  <c r="CB485" i="1"/>
  <c r="CD485" i="1"/>
  <c r="CL485" i="1"/>
  <c r="CM485" i="1"/>
  <c r="FV486" i="1"/>
  <c r="FH485" i="1"/>
  <c r="CC485" i="1"/>
  <c r="FG485" i="1"/>
  <c r="AI485" i="1"/>
  <c r="DU485" i="1"/>
  <c r="DQ485" i="1"/>
  <c r="DP485" i="1"/>
  <c r="CI485" i="1"/>
  <c r="DO485" i="1"/>
  <c r="GO485" i="1"/>
  <c r="CJ485" i="1"/>
  <c r="FW487" i="1"/>
  <c r="FP486" i="1"/>
  <c r="AJ486" i="1"/>
  <c r="FW482" i="1"/>
  <c r="FP481" i="1"/>
  <c r="AJ481" i="1"/>
  <c r="FP483" i="1"/>
  <c r="AJ483" i="1"/>
  <c r="FW484" i="1"/>
  <c r="CB478" i="1"/>
  <c r="CF478" i="1"/>
  <c r="FG478" i="1"/>
  <c r="CD478" i="1"/>
  <c r="CK478" i="1"/>
  <c r="FF478" i="1"/>
  <c r="FV479" i="1"/>
  <c r="AI478" i="1"/>
  <c r="CL478" i="1"/>
  <c r="CM478" i="1"/>
  <c r="BR478" i="1"/>
  <c r="CC478" i="1"/>
  <c r="FH478" i="1"/>
  <c r="GO478" i="1"/>
  <c r="DU478" i="1"/>
  <c r="DP478" i="1"/>
  <c r="CZ478" i="1"/>
  <c r="DQ478" i="1"/>
  <c r="CJ478" i="1"/>
  <c r="DO478" i="1"/>
  <c r="CY478" i="1"/>
  <c r="CB484" i="1"/>
  <c r="AI484" i="1"/>
  <c r="CD484" i="1"/>
  <c r="BR484" i="1"/>
  <c r="FV485" i="1"/>
  <c r="CL484" i="1"/>
  <c r="CM484" i="1"/>
  <c r="FG484" i="1"/>
  <c r="CJ484" i="1"/>
  <c r="FH484" i="1"/>
  <c r="CC484" i="1"/>
  <c r="FF484" i="1"/>
  <c r="CF484" i="1"/>
  <c r="DU484" i="1"/>
  <c r="CI484" i="1"/>
  <c r="DQ484" i="1"/>
  <c r="DP484" i="1"/>
  <c r="DO484" i="1"/>
  <c r="GO484" i="1"/>
  <c r="CF482" i="1"/>
  <c r="CL482" i="1"/>
  <c r="CM482" i="1"/>
  <c r="CB482" i="1"/>
  <c r="FH482" i="1"/>
  <c r="FG482" i="1"/>
  <c r="CC482" i="1"/>
  <c r="FF482" i="1"/>
  <c r="FV483" i="1"/>
  <c r="BR482" i="1"/>
  <c r="AI482" i="1"/>
  <c r="CD482" i="1"/>
  <c r="DP482" i="1"/>
  <c r="DO482" i="1"/>
  <c r="DU482" i="1"/>
  <c r="CI482" i="1"/>
  <c r="GO482" i="1"/>
  <c r="DQ482" i="1"/>
  <c r="CJ482" i="1"/>
  <c r="FW485" i="1"/>
  <c r="FP484" i="1"/>
  <c r="AJ484" i="1"/>
  <c r="FO484" i="1"/>
  <c r="FP489" i="1"/>
  <c r="AJ489" i="1"/>
  <c r="FW458" i="1"/>
  <c r="AR472" i="1"/>
  <c r="AP472" i="1"/>
  <c r="CJ65" i="1"/>
  <c r="CI65" i="1"/>
  <c r="CJ60" i="1"/>
  <c r="CK60" i="1"/>
  <c r="CI102" i="1"/>
  <c r="CI148" i="1"/>
  <c r="CJ37" i="1"/>
  <c r="CI37" i="1"/>
  <c r="CK31" i="1"/>
  <c r="CJ31" i="1"/>
  <c r="CI23" i="1"/>
  <c r="CJ23" i="1"/>
  <c r="CJ30" i="1"/>
  <c r="CI30" i="1"/>
  <c r="CI51" i="1"/>
  <c r="CJ52" i="1"/>
  <c r="CK52" i="1"/>
  <c r="CJ66" i="1"/>
  <c r="CI66" i="1"/>
  <c r="CK85" i="1"/>
  <c r="CJ85" i="1"/>
  <c r="CI93" i="1"/>
  <c r="CI100" i="1"/>
  <c r="CI106" i="1"/>
  <c r="CI122" i="1"/>
  <c r="CJ122" i="1"/>
  <c r="CI112" i="1"/>
  <c r="CJ116" i="1"/>
  <c r="CI116" i="1"/>
  <c r="CI113" i="1"/>
  <c r="CI146" i="1"/>
  <c r="CI152" i="1"/>
  <c r="CJ164" i="1"/>
  <c r="CK164" i="1"/>
  <c r="CK169" i="1"/>
  <c r="CJ169" i="1"/>
  <c r="CI180" i="1"/>
  <c r="CI178" i="1"/>
  <c r="CJ178" i="1"/>
  <c r="CI194" i="1"/>
  <c r="CJ194" i="1"/>
  <c r="CJ206" i="1"/>
  <c r="CI206" i="1"/>
  <c r="CK212" i="1"/>
  <c r="CJ239" i="1"/>
  <c r="CI239" i="1"/>
  <c r="CJ218" i="1"/>
  <c r="CI218" i="1"/>
  <c r="CI225" i="1"/>
  <c r="CJ225" i="1"/>
  <c r="CI230" i="1"/>
  <c r="CI244" i="1"/>
  <c r="CJ244" i="1"/>
  <c r="CI257" i="1"/>
  <c r="CI266" i="1"/>
  <c r="CJ266" i="1"/>
  <c r="CI286" i="1"/>
  <c r="CK288" i="1"/>
  <c r="CJ288" i="1"/>
  <c r="CI309" i="1"/>
  <c r="CI317" i="1"/>
  <c r="CI316" i="1"/>
  <c r="CI295" i="1"/>
  <c r="CJ295" i="1"/>
  <c r="CI352" i="1"/>
  <c r="CJ352" i="1"/>
  <c r="CJ341" i="1"/>
  <c r="CK341" i="1"/>
  <c r="CI333" i="1"/>
  <c r="CJ333" i="1"/>
  <c r="CI354" i="1"/>
  <c r="CJ364" i="1"/>
  <c r="CK364" i="1"/>
  <c r="CI362" i="1"/>
  <c r="CJ393" i="1"/>
  <c r="CI393" i="1"/>
  <c r="CK390" i="1"/>
  <c r="CJ392" i="1"/>
  <c r="CI392" i="1"/>
  <c r="CI401" i="1"/>
  <c r="CJ401" i="1"/>
  <c r="CI403" i="1"/>
  <c r="CI429" i="1"/>
  <c r="CI436" i="1"/>
  <c r="CJ436" i="1"/>
  <c r="CI417" i="1"/>
  <c r="CJ417" i="1"/>
  <c r="CK414" i="1"/>
  <c r="CJ414" i="1"/>
  <c r="CI421" i="1"/>
  <c r="CJ421" i="1"/>
  <c r="CI439" i="1"/>
  <c r="CD462" i="1"/>
  <c r="CF462" i="1"/>
  <c r="CC462" i="1"/>
  <c r="BR462" i="1"/>
  <c r="CB462" i="1"/>
  <c r="FF462" i="1"/>
  <c r="AI462" i="1"/>
  <c r="FH462" i="1"/>
  <c r="FV463" i="1"/>
  <c r="CL462" i="1"/>
  <c r="CM462" i="1"/>
  <c r="FG462" i="1"/>
  <c r="DU462" i="1"/>
  <c r="CI462" i="1"/>
  <c r="DO462" i="1"/>
  <c r="GO462" i="1"/>
  <c r="DQ462" i="1"/>
  <c r="DP462" i="1"/>
  <c r="CJ462" i="1"/>
  <c r="CB471" i="1"/>
  <c r="FH471" i="1"/>
  <c r="CL471" i="1"/>
  <c r="CM471" i="1"/>
  <c r="FG471" i="1"/>
  <c r="FF471" i="1"/>
  <c r="AI471" i="1"/>
  <c r="CD471" i="1"/>
  <c r="BR471" i="1"/>
  <c r="CF471" i="1"/>
  <c r="CC471" i="1"/>
  <c r="CK471" i="1"/>
  <c r="GO471" i="1"/>
  <c r="CJ471" i="1"/>
  <c r="DP471" i="1"/>
  <c r="DU471" i="1"/>
  <c r="DQ471" i="1"/>
  <c r="DO471" i="1"/>
  <c r="CZ471" i="1"/>
  <c r="CY471" i="1"/>
  <c r="FW469" i="1"/>
  <c r="FP468" i="1"/>
  <c r="AJ468" i="1"/>
  <c r="AJ461" i="1"/>
  <c r="FW462" i="1"/>
  <c r="FP461" i="1"/>
  <c r="CI45" i="1"/>
  <c r="CI46" i="1"/>
  <c r="CJ46" i="1"/>
  <c r="CJ41" i="1"/>
  <c r="CI41" i="1"/>
  <c r="CI56" i="1"/>
  <c r="CJ56" i="1"/>
  <c r="CJ61" i="1"/>
  <c r="CK61" i="1"/>
  <c r="CI70" i="1"/>
  <c r="CI81" i="1"/>
  <c r="CK90" i="1"/>
  <c r="CI95" i="1"/>
  <c r="CJ94" i="1"/>
  <c r="CK94" i="1"/>
  <c r="CI133" i="1"/>
  <c r="CJ111" i="1"/>
  <c r="CI111" i="1"/>
  <c r="CI138" i="1"/>
  <c r="CI142" i="1"/>
  <c r="CJ142" i="1"/>
  <c r="CI140" i="1"/>
  <c r="CJ153" i="1"/>
  <c r="CK153" i="1"/>
  <c r="CI158" i="1"/>
  <c r="CI168" i="1"/>
  <c r="CI187" i="1"/>
  <c r="CJ187" i="1"/>
  <c r="CI172" i="1"/>
  <c r="CK191" i="1"/>
  <c r="CJ191" i="1"/>
  <c r="CI199" i="1"/>
  <c r="CI201" i="1"/>
  <c r="CK237" i="1"/>
  <c r="CJ237" i="1"/>
  <c r="CK226" i="1"/>
  <c r="CK217" i="1"/>
  <c r="CJ217" i="1"/>
  <c r="CI210" i="1"/>
  <c r="CJ210" i="1"/>
  <c r="CI243" i="1"/>
  <c r="CI250" i="1"/>
  <c r="CK275" i="1"/>
  <c r="CJ275" i="1"/>
  <c r="BV471" i="1"/>
  <c r="AT471" i="1"/>
  <c r="BV467" i="1"/>
  <c r="AT467" i="1"/>
  <c r="BV462" i="1"/>
  <c r="AT462" i="1"/>
  <c r="BV464" i="1"/>
  <c r="AT464" i="1"/>
  <c r="BV465" i="1"/>
  <c r="AT465" i="1"/>
  <c r="BV469" i="1"/>
  <c r="AT469" i="1"/>
  <c r="BV458" i="1"/>
  <c r="AT458" i="1"/>
  <c r="BV468" i="1"/>
  <c r="AT468" i="1"/>
  <c r="BV466" i="1"/>
  <c r="AT466" i="1"/>
  <c r="BV470" i="1"/>
  <c r="AT470" i="1"/>
  <c r="BV460" i="1"/>
  <c r="AT460" i="1"/>
  <c r="BV459" i="1"/>
  <c r="AT459" i="1"/>
  <c r="BV461" i="1"/>
  <c r="AT461" i="1"/>
  <c r="BV463" i="1"/>
  <c r="AT463" i="1"/>
  <c r="CK280" i="1"/>
  <c r="CJ280" i="1"/>
  <c r="CJ297" i="1"/>
  <c r="CK297" i="1"/>
  <c r="CK315" i="1"/>
  <c r="CJ315" i="1"/>
  <c r="CJ302" i="1"/>
  <c r="CI302" i="1"/>
  <c r="CK291" i="1"/>
  <c r="CJ291" i="1"/>
  <c r="CJ337" i="1"/>
  <c r="CI337" i="1"/>
  <c r="CI331" i="1"/>
  <c r="CI353" i="1"/>
  <c r="CJ373" i="1"/>
  <c r="CI373" i="1"/>
  <c r="CK360" i="1"/>
  <c r="CI385" i="1"/>
  <c r="CJ385" i="1"/>
  <c r="CI381" i="1"/>
  <c r="CJ381" i="1"/>
  <c r="CI398" i="1"/>
  <c r="CJ398" i="1"/>
  <c r="CI404" i="1"/>
  <c r="CJ404" i="1"/>
  <c r="CK450" i="1"/>
  <c r="CJ450" i="1"/>
  <c r="CI425" i="1"/>
  <c r="CJ425" i="1"/>
  <c r="CI416" i="1"/>
  <c r="CJ416" i="1"/>
  <c r="CI451" i="1"/>
  <c r="CJ451" i="1"/>
  <c r="CJ423" i="1"/>
  <c r="CI423" i="1"/>
  <c r="CD461" i="1"/>
  <c r="CC461" i="1"/>
  <c r="CJ461" i="1"/>
  <c r="CL461" i="1"/>
  <c r="CM461" i="1"/>
  <c r="FG461" i="1"/>
  <c r="CF461" i="1"/>
  <c r="FF461" i="1"/>
  <c r="BR461" i="1"/>
  <c r="FH461" i="1"/>
  <c r="FV462" i="1"/>
  <c r="CB461" i="1"/>
  <c r="AI461" i="1"/>
  <c r="DP461" i="1"/>
  <c r="DU461" i="1"/>
  <c r="DO461" i="1"/>
  <c r="GE461" i="1"/>
  <c r="GO461" i="1"/>
  <c r="CI461" i="1"/>
  <c r="DQ461" i="1"/>
  <c r="CC470" i="1"/>
  <c r="CD470" i="1"/>
  <c r="CB470" i="1"/>
  <c r="DP470" i="1"/>
  <c r="FG470" i="1"/>
  <c r="FF470" i="1"/>
  <c r="CF470" i="1"/>
  <c r="FV471" i="1"/>
  <c r="CL470" i="1"/>
  <c r="CM470" i="1"/>
  <c r="FH470" i="1"/>
  <c r="AI470" i="1"/>
  <c r="DU470" i="1"/>
  <c r="BR470" i="1"/>
  <c r="DQ470" i="1"/>
  <c r="GO470" i="1"/>
  <c r="DO470" i="1"/>
  <c r="CI470" i="1"/>
  <c r="CJ470" i="1"/>
  <c r="FP464" i="1"/>
  <c r="AJ464" i="1"/>
  <c r="FW465" i="1"/>
  <c r="FO471" i="1"/>
  <c r="FP471" i="1"/>
  <c r="AJ471" i="1"/>
  <c r="CK20" i="1"/>
  <c r="CJ22" i="1"/>
  <c r="CJ42" i="1"/>
  <c r="CI42" i="1"/>
  <c r="CJ28" i="1"/>
  <c r="CI28" i="1"/>
  <c r="CI44" i="1"/>
  <c r="CJ44" i="1"/>
  <c r="CI67" i="1"/>
  <c r="CJ67" i="1"/>
  <c r="CJ72" i="1"/>
  <c r="CI72" i="1"/>
  <c r="CI55" i="1"/>
  <c r="CJ55" i="1"/>
  <c r="CI80" i="1"/>
  <c r="CJ80" i="1"/>
  <c r="CI109" i="1"/>
  <c r="CI96" i="1"/>
  <c r="CK121" i="1"/>
  <c r="CJ121" i="1"/>
  <c r="CJ129" i="1"/>
  <c r="CI129" i="1"/>
  <c r="CJ114" i="1"/>
  <c r="CK114" i="1"/>
  <c r="CI136" i="1"/>
  <c r="CJ141" i="1"/>
  <c r="CK141" i="1"/>
  <c r="CI86" i="1"/>
  <c r="CJ86" i="1"/>
  <c r="CJ151" i="1"/>
  <c r="CK151" i="1"/>
  <c r="CJ155" i="1"/>
  <c r="CI155" i="1"/>
  <c r="CJ176" i="1"/>
  <c r="CI176" i="1"/>
  <c r="CJ182" i="1"/>
  <c r="CK182" i="1"/>
  <c r="CJ195" i="1"/>
  <c r="CK195" i="1"/>
  <c r="CI198" i="1"/>
  <c r="CJ198" i="1"/>
  <c r="CJ205" i="1"/>
  <c r="CI205" i="1"/>
  <c r="CJ216" i="1"/>
  <c r="CK216" i="1"/>
  <c r="CK213" i="1"/>
  <c r="CJ213" i="1"/>
  <c r="CI208" i="1"/>
  <c r="CJ208" i="1"/>
  <c r="CK219" i="1"/>
  <c r="CJ219" i="1"/>
  <c r="CI245" i="1"/>
  <c r="CI256" i="1"/>
  <c r="CK259" i="1"/>
  <c r="CJ259" i="1"/>
  <c r="CI265" i="1"/>
  <c r="CJ265" i="1"/>
  <c r="CJ273" i="1"/>
  <c r="CI273" i="1"/>
  <c r="CI270" i="1"/>
  <c r="CJ282" i="1"/>
  <c r="CK282" i="1"/>
  <c r="CJ311" i="1"/>
  <c r="CI311" i="1"/>
  <c r="CJ314" i="1"/>
  <c r="CI314" i="1"/>
  <c r="CK292" i="1"/>
  <c r="CI306" i="1"/>
  <c r="CJ327" i="1"/>
  <c r="CI327" i="1"/>
  <c r="CJ351" i="1"/>
  <c r="CI351" i="1"/>
  <c r="CI344" i="1"/>
  <c r="CJ344" i="1"/>
  <c r="CI361" i="1"/>
  <c r="CJ370" i="1"/>
  <c r="CK370" i="1"/>
  <c r="CJ367" i="1"/>
  <c r="CI367" i="1"/>
  <c r="CJ378" i="1"/>
  <c r="CI378" i="1"/>
  <c r="CJ396" i="1"/>
  <c r="CI396" i="1"/>
  <c r="CK407" i="1"/>
  <c r="CJ407" i="1"/>
  <c r="CI424" i="1"/>
  <c r="CJ415" i="1"/>
  <c r="CI415" i="1"/>
  <c r="CK410" i="1"/>
  <c r="CK437" i="1"/>
  <c r="CJ437" i="1"/>
  <c r="CI431" i="1"/>
  <c r="CJ431" i="1"/>
  <c r="CB459" i="1"/>
  <c r="BR459" i="1"/>
  <c r="GO459" i="1"/>
  <c r="FF459" i="1"/>
  <c r="CC459" i="1"/>
  <c r="FH459" i="1"/>
  <c r="FV460" i="1"/>
  <c r="CL459" i="1"/>
  <c r="CM459" i="1"/>
  <c r="AI459" i="1"/>
  <c r="FG459" i="1"/>
  <c r="CD459" i="1"/>
  <c r="CF459" i="1"/>
  <c r="CI459" i="1"/>
  <c r="DM459" i="1"/>
  <c r="FP465" i="1"/>
  <c r="AJ465" i="1"/>
  <c r="FW466" i="1"/>
  <c r="CI21" i="1"/>
  <c r="CI43" i="1"/>
  <c r="CI77" i="1"/>
  <c r="CJ77" i="1"/>
  <c r="CI97" i="1"/>
  <c r="CK103" i="1"/>
  <c r="CJ103" i="1"/>
  <c r="CJ135" i="1"/>
  <c r="CI135" i="1"/>
  <c r="CI119" i="1"/>
  <c r="CI127" i="1"/>
  <c r="CI110" i="1"/>
  <c r="CI143" i="1"/>
  <c r="BT471" i="1"/>
  <c r="BT464" i="1"/>
  <c r="BT470" i="1"/>
  <c r="BT467" i="1"/>
  <c r="AR467" i="1"/>
  <c r="BT469" i="1"/>
  <c r="BT463" i="1"/>
  <c r="BT459" i="1"/>
  <c r="AR459" i="1"/>
  <c r="BT466" i="1"/>
  <c r="BT465" i="1"/>
  <c r="BT461" i="1"/>
  <c r="BT458" i="1"/>
  <c r="AR458" i="1"/>
  <c r="BT460" i="1"/>
  <c r="BT468" i="1"/>
  <c r="BT462" i="1"/>
  <c r="CI160" i="1"/>
  <c r="CI174" i="1"/>
  <c r="CI175" i="1"/>
  <c r="CI190" i="1"/>
  <c r="CJ200" i="1"/>
  <c r="CI200" i="1"/>
  <c r="CI204" i="1"/>
  <c r="CK231" i="1"/>
  <c r="CJ231" i="1"/>
  <c r="CI227" i="1"/>
  <c r="CI220" i="1"/>
  <c r="CI233" i="1"/>
  <c r="CJ233" i="1"/>
  <c r="CI241" i="1"/>
  <c r="CJ241" i="1"/>
  <c r="CJ247" i="1"/>
  <c r="CI247" i="1"/>
  <c r="CI255" i="1"/>
  <c r="CJ255" i="1"/>
  <c r="CI258" i="1"/>
  <c r="CJ258" i="1"/>
  <c r="CI264" i="1"/>
  <c r="CI274" i="1"/>
  <c r="CJ267" i="1"/>
  <c r="CK267" i="1"/>
  <c r="CI284" i="1"/>
  <c r="CI313" i="1"/>
  <c r="CK323" i="1"/>
  <c r="CI319" i="1"/>
  <c r="CJ319" i="1"/>
  <c r="CI305" i="1"/>
  <c r="CI326" i="1"/>
  <c r="CI343" i="1"/>
  <c r="CI340" i="1"/>
  <c r="CI335" i="1"/>
  <c r="CK375" i="1"/>
  <c r="CJ375" i="1"/>
  <c r="CI368" i="1"/>
  <c r="CJ358" i="1"/>
  <c r="CI358" i="1"/>
  <c r="CJ380" i="1"/>
  <c r="CI380" i="1"/>
  <c r="CI386" i="1"/>
  <c r="CJ386" i="1"/>
  <c r="CI387" i="1"/>
  <c r="CJ400" i="1"/>
  <c r="CI400" i="1"/>
  <c r="CJ432" i="1"/>
  <c r="CK432" i="1"/>
  <c r="CI440" i="1"/>
  <c r="CI409" i="1"/>
  <c r="CJ409" i="1"/>
  <c r="CK441" i="1"/>
  <c r="CJ441" i="1"/>
  <c r="CI418" i="1"/>
  <c r="CD466" i="1"/>
  <c r="CC466" i="1"/>
  <c r="CL466" i="1"/>
  <c r="CM466" i="1"/>
  <c r="GO466" i="1"/>
  <c r="CB466" i="1"/>
  <c r="AI466" i="1"/>
  <c r="FH466" i="1"/>
  <c r="FF466" i="1"/>
  <c r="FV467" i="1"/>
  <c r="CF466" i="1"/>
  <c r="BR466" i="1"/>
  <c r="GE466" i="1"/>
  <c r="FG466" i="1"/>
  <c r="DP466" i="1"/>
  <c r="DO466" i="1"/>
  <c r="CJ466" i="1"/>
  <c r="DU466" i="1"/>
  <c r="CK466" i="1"/>
  <c r="DQ466" i="1"/>
  <c r="CZ466" i="1"/>
  <c r="CY466" i="1"/>
  <c r="AJ458" i="1"/>
  <c r="FW459" i="1"/>
  <c r="FP458" i="1"/>
  <c r="CK49" i="1"/>
  <c r="CJ49" i="1"/>
  <c r="CK123" i="1"/>
  <c r="CJ123" i="1"/>
  <c r="CI156" i="1"/>
  <c r="CI163" i="1"/>
  <c r="CJ163" i="1"/>
  <c r="CJ171" i="1"/>
  <c r="CI171" i="1"/>
  <c r="CI184" i="1"/>
  <c r="CI192" i="1"/>
  <c r="CJ196" i="1"/>
  <c r="CI196" i="1"/>
  <c r="CK235" i="1"/>
  <c r="CI234" i="1"/>
  <c r="CI232" i="1"/>
  <c r="CJ221" i="1"/>
  <c r="CK221" i="1"/>
  <c r="CI242" i="1"/>
  <c r="CI248" i="1"/>
  <c r="CI253" i="1"/>
  <c r="CJ253" i="1"/>
  <c r="CI261" i="1"/>
  <c r="CI276" i="1"/>
  <c r="CJ272" i="1"/>
  <c r="CI272" i="1"/>
  <c r="CI283" i="1"/>
  <c r="CJ283" i="1"/>
  <c r="CI312" i="1"/>
  <c r="CI321" i="1"/>
  <c r="CI300" i="1"/>
  <c r="CJ300" i="1"/>
  <c r="CI294" i="1"/>
  <c r="CI325" i="1"/>
  <c r="CJ328" i="1"/>
  <c r="CI328" i="1"/>
  <c r="CJ330" i="1"/>
  <c r="CI330" i="1"/>
  <c r="CI346" i="1"/>
  <c r="CI336" i="1"/>
  <c r="CJ336" i="1"/>
  <c r="CJ357" i="1"/>
  <c r="CK357" i="1"/>
  <c r="CJ359" i="1"/>
  <c r="CI359" i="1"/>
  <c r="CI372" i="1"/>
  <c r="CJ372" i="1"/>
  <c r="CI388" i="1"/>
  <c r="CI383" i="1"/>
  <c r="CJ376" i="1"/>
  <c r="CI376" i="1"/>
  <c r="CJ405" i="1"/>
  <c r="CI405" i="1"/>
  <c r="CI446" i="1"/>
  <c r="CJ446" i="1"/>
  <c r="CJ443" i="1"/>
  <c r="CK443" i="1"/>
  <c r="CJ412" i="1"/>
  <c r="CI412" i="1"/>
  <c r="CK452" i="1"/>
  <c r="CJ452" i="1"/>
  <c r="CI427" i="1"/>
  <c r="CJ420" i="1"/>
  <c r="CK420" i="1"/>
  <c r="FV458" i="1"/>
  <c r="CJ457" i="1"/>
  <c r="CI457" i="1"/>
  <c r="CB464" i="1"/>
  <c r="DQ464" i="1"/>
  <c r="AI464" i="1"/>
  <c r="FV465" i="1"/>
  <c r="DP464" i="1"/>
  <c r="CF464" i="1"/>
  <c r="DU464" i="1"/>
  <c r="CL464" i="1"/>
  <c r="CM464" i="1"/>
  <c r="CJ464" i="1"/>
  <c r="CD464" i="1"/>
  <c r="DO464" i="1"/>
  <c r="BR464" i="1"/>
  <c r="GE464" i="1"/>
  <c r="FH464" i="1"/>
  <c r="FF464" i="1"/>
  <c r="CC464" i="1"/>
  <c r="FG464" i="1"/>
  <c r="GO464" i="1"/>
  <c r="CK464" i="1"/>
  <c r="CZ464" i="1"/>
  <c r="CY464" i="1"/>
  <c r="CB467" i="1"/>
  <c r="BR467" i="1"/>
  <c r="GE467" i="1"/>
  <c r="CD467" i="1"/>
  <c r="AI467" i="1"/>
  <c r="CL467" i="1"/>
  <c r="CM467" i="1"/>
  <c r="FV468" i="1"/>
  <c r="CF467" i="1"/>
  <c r="FH467" i="1"/>
  <c r="CC467" i="1"/>
  <c r="FG467" i="1"/>
  <c r="FF467" i="1"/>
  <c r="DM467" i="1"/>
  <c r="GO467" i="1"/>
  <c r="CJ467" i="1"/>
  <c r="CI467" i="1"/>
  <c r="FP460" i="1"/>
  <c r="AJ460" i="1"/>
  <c r="FW461" i="1"/>
  <c r="FP470" i="1"/>
  <c r="FW471" i="1"/>
  <c r="AJ470" i="1"/>
  <c r="FO470" i="1"/>
  <c r="CI59" i="1"/>
  <c r="CJ59" i="1"/>
  <c r="CI54" i="1"/>
  <c r="CJ54" i="1"/>
  <c r="CI108" i="1"/>
  <c r="CI185" i="1"/>
  <c r="CJ48" i="1"/>
  <c r="CI48" i="1"/>
  <c r="CJ35" i="1"/>
  <c r="CK35" i="1"/>
  <c r="CI39" i="1"/>
  <c r="CI50" i="1"/>
  <c r="CI73" i="1"/>
  <c r="CI57" i="1"/>
  <c r="CI75" i="1"/>
  <c r="CK78" i="1"/>
  <c r="CJ78" i="1"/>
  <c r="CK89" i="1"/>
  <c r="CJ89" i="1"/>
  <c r="CI98" i="1"/>
  <c r="CI99" i="1"/>
  <c r="CJ99" i="1"/>
  <c r="CI134" i="1"/>
  <c r="CI149" i="1"/>
  <c r="CJ149" i="1"/>
  <c r="CJ117" i="1"/>
  <c r="CK117" i="1"/>
  <c r="CI145" i="1"/>
  <c r="CJ145" i="1"/>
  <c r="CI130" i="1"/>
  <c r="CI159" i="1"/>
  <c r="CK162" i="1"/>
  <c r="CJ162" i="1"/>
  <c r="CI170" i="1"/>
  <c r="CJ170" i="1"/>
  <c r="CI177" i="1"/>
  <c r="CJ177" i="1"/>
  <c r="CI186" i="1"/>
  <c r="CJ188" i="1"/>
  <c r="CI188" i="1"/>
  <c r="CI203" i="1"/>
  <c r="CJ240" i="1"/>
  <c r="CK240" i="1"/>
  <c r="CJ238" i="1"/>
  <c r="CI238" i="1"/>
  <c r="CI207" i="1"/>
  <c r="CI209" i="1"/>
  <c r="CK19" i="1"/>
  <c r="CI19" i="1"/>
  <c r="CI249" i="1"/>
  <c r="CJ249" i="1"/>
  <c r="CI251" i="1"/>
  <c r="CI263" i="1"/>
  <c r="CI268" i="1"/>
  <c r="CK269" i="1"/>
  <c r="CJ269" i="1"/>
  <c r="CK279" i="1"/>
  <c r="CJ279" i="1"/>
  <c r="CJ293" i="1"/>
  <c r="CI293" i="1"/>
  <c r="CK318" i="1"/>
  <c r="CJ318" i="1"/>
  <c r="CK320" i="1"/>
  <c r="CJ320" i="1"/>
  <c r="CJ290" i="1"/>
  <c r="CI290" i="1"/>
  <c r="CI322" i="1"/>
  <c r="CJ338" i="1"/>
  <c r="CK338" i="1"/>
  <c r="CI350" i="1"/>
  <c r="CJ342" i="1"/>
  <c r="CK342" i="1"/>
  <c r="CI355" i="1"/>
  <c r="CJ355" i="1"/>
  <c r="CI369" i="1"/>
  <c r="CI371" i="1"/>
  <c r="CI377" i="1"/>
  <c r="CJ395" i="1"/>
  <c r="CI395" i="1"/>
  <c r="CJ384" i="1"/>
  <c r="CI384" i="1"/>
  <c r="CI402" i="1"/>
  <c r="CI426" i="1"/>
  <c r="CJ445" i="1"/>
  <c r="CI445" i="1"/>
  <c r="CI448" i="1"/>
  <c r="CJ448" i="1"/>
  <c r="CJ449" i="1"/>
  <c r="CI449" i="1"/>
  <c r="CJ453" i="1"/>
  <c r="CI453" i="1"/>
  <c r="CK422" i="1"/>
  <c r="CJ422" i="1"/>
  <c r="CJ19" i="1"/>
  <c r="CI456" i="1"/>
  <c r="CD469" i="1"/>
  <c r="FF469" i="1"/>
  <c r="CL469" i="1"/>
  <c r="CM469" i="1"/>
  <c r="CJ469" i="1"/>
  <c r="BR469" i="1"/>
  <c r="FH469" i="1"/>
  <c r="CC469" i="1"/>
  <c r="FG469" i="1"/>
  <c r="FV470" i="1"/>
  <c r="GO469" i="1"/>
  <c r="AI469" i="1"/>
  <c r="CF469" i="1"/>
  <c r="CB469" i="1"/>
  <c r="DU469" i="1"/>
  <c r="DQ469" i="1"/>
  <c r="DO469" i="1"/>
  <c r="DP469" i="1"/>
  <c r="CK469" i="1"/>
  <c r="CZ469" i="1"/>
  <c r="CY469" i="1"/>
  <c r="CC460" i="1"/>
  <c r="CB460" i="1"/>
  <c r="DP460" i="1"/>
  <c r="FG460" i="1"/>
  <c r="FV461" i="1"/>
  <c r="BR460" i="1"/>
  <c r="DO460" i="1"/>
  <c r="FF460" i="1"/>
  <c r="AI460" i="1"/>
  <c r="CL460" i="1"/>
  <c r="CM460" i="1"/>
  <c r="DQ460" i="1"/>
  <c r="CD460" i="1"/>
  <c r="FH460" i="1"/>
  <c r="CF460" i="1"/>
  <c r="DU460" i="1"/>
  <c r="CI460" i="1"/>
  <c r="CJ460" i="1"/>
  <c r="GO460" i="1"/>
  <c r="FW470" i="1"/>
  <c r="FP469" i="1"/>
  <c r="AJ469" i="1"/>
  <c r="FW467" i="1"/>
  <c r="FP466" i="1"/>
  <c r="AJ466" i="1"/>
  <c r="CJ26" i="1"/>
  <c r="CI26" i="1"/>
  <c r="CI40" i="1"/>
  <c r="CI62" i="1"/>
  <c r="CI125" i="1"/>
  <c r="CI24" i="1"/>
  <c r="CJ24" i="1"/>
  <c r="CJ27" i="1"/>
  <c r="CI27" i="1"/>
  <c r="CJ33" i="1"/>
  <c r="CI33" i="1"/>
  <c r="CI63" i="1"/>
  <c r="CI53" i="1"/>
  <c r="CJ69" i="1"/>
  <c r="CI69" i="1"/>
  <c r="CK64" i="1"/>
  <c r="CJ64" i="1"/>
  <c r="CI79" i="1"/>
  <c r="CJ79" i="1"/>
  <c r="CI87" i="1"/>
  <c r="CI105" i="1"/>
  <c r="CJ107" i="1"/>
  <c r="CI107" i="1"/>
  <c r="CI118" i="1"/>
  <c r="CK144" i="1"/>
  <c r="CJ144" i="1"/>
  <c r="CI115" i="1"/>
  <c r="CI131" i="1"/>
  <c r="CJ131" i="1"/>
  <c r="CJ128" i="1"/>
  <c r="CK128" i="1"/>
  <c r="CI157" i="1"/>
  <c r="CJ157" i="1"/>
  <c r="CI161" i="1"/>
  <c r="CJ167" i="1"/>
  <c r="CK167" i="1"/>
  <c r="CI173" i="1"/>
  <c r="CK181" i="1"/>
  <c r="CJ181" i="1"/>
  <c r="CI193" i="1"/>
  <c r="CJ193" i="1"/>
  <c r="CI197" i="1"/>
  <c r="CJ197" i="1"/>
  <c r="CI228" i="1"/>
  <c r="CJ228" i="1"/>
  <c r="CI224" i="1"/>
  <c r="CJ224" i="1"/>
  <c r="CK211" i="1"/>
  <c r="CJ229" i="1"/>
  <c r="CI229" i="1"/>
  <c r="CI254" i="1"/>
  <c r="CI262" i="1"/>
  <c r="CJ262" i="1"/>
  <c r="CI278" i="1"/>
  <c r="CJ271" i="1"/>
  <c r="CI271" i="1"/>
  <c r="CI285" i="1"/>
  <c r="CJ285" i="1"/>
  <c r="CK308" i="1"/>
  <c r="CI301" i="1"/>
  <c r="CI304" i="1"/>
  <c r="CI299" i="1"/>
  <c r="CJ310" i="1"/>
  <c r="CI310" i="1"/>
  <c r="CJ356" i="1"/>
  <c r="CI356" i="1"/>
  <c r="CI349" i="1"/>
  <c r="CJ349" i="1"/>
  <c r="CJ332" i="1"/>
  <c r="CI332" i="1"/>
  <c r="CI345" i="1"/>
  <c r="CJ374" i="1"/>
  <c r="CK374" i="1"/>
  <c r="CI365" i="1"/>
  <c r="CJ365" i="1"/>
  <c r="CI394" i="1"/>
  <c r="CJ394" i="1"/>
  <c r="CI389" i="1"/>
  <c r="CJ389" i="1"/>
  <c r="CI382" i="1"/>
  <c r="CJ382" i="1"/>
  <c r="CJ399" i="1"/>
  <c r="CK399" i="1"/>
  <c r="CI430" i="1"/>
  <c r="CI444" i="1"/>
  <c r="CJ444" i="1"/>
  <c r="CJ434" i="1"/>
  <c r="CK434" i="1"/>
  <c r="CI447" i="1"/>
  <c r="CJ447" i="1"/>
  <c r="CI433" i="1"/>
  <c r="CJ433" i="1"/>
  <c r="CI413" i="1"/>
  <c r="CJ455" i="1"/>
  <c r="CK455" i="1"/>
  <c r="CD468" i="1"/>
  <c r="FG468" i="1"/>
  <c r="CF468" i="1"/>
  <c r="FF468" i="1"/>
  <c r="CC468" i="1"/>
  <c r="FH468" i="1"/>
  <c r="DU468" i="1"/>
  <c r="CJ468" i="1"/>
  <c r="AI468" i="1"/>
  <c r="CB468" i="1"/>
  <c r="CL468" i="1"/>
  <c r="CM468" i="1"/>
  <c r="DQ468" i="1"/>
  <c r="DP468" i="1"/>
  <c r="DO468" i="1"/>
  <c r="FV469" i="1"/>
  <c r="BR468" i="1"/>
  <c r="GO468" i="1"/>
  <c r="CI468" i="1"/>
  <c r="CB463" i="1"/>
  <c r="CL463" i="1"/>
  <c r="CM463" i="1"/>
  <c r="BR463" i="1"/>
  <c r="GE463" i="1"/>
  <c r="CF463" i="1"/>
  <c r="FV464" i="1"/>
  <c r="CC463" i="1"/>
  <c r="FH463" i="1"/>
  <c r="FG463" i="1"/>
  <c r="FF463" i="1"/>
  <c r="CD463" i="1"/>
  <c r="AI463" i="1"/>
  <c r="DO463" i="1"/>
  <c r="DU463" i="1"/>
  <c r="GO463" i="1"/>
  <c r="DP463" i="1"/>
  <c r="DQ463" i="1"/>
  <c r="CK463" i="1"/>
  <c r="CJ463" i="1"/>
  <c r="CZ463" i="1"/>
  <c r="CY463" i="1"/>
  <c r="FP462" i="1"/>
  <c r="FW463" i="1"/>
  <c r="AJ462" i="1"/>
  <c r="FP467" i="1"/>
  <c r="FW468" i="1"/>
  <c r="AJ467" i="1"/>
  <c r="CI32" i="1"/>
  <c r="CI74" i="1"/>
  <c r="CI83" i="1"/>
  <c r="CJ38" i="1"/>
  <c r="CI38" i="1"/>
  <c r="CI76" i="1"/>
  <c r="CJ76" i="1"/>
  <c r="CJ84" i="1"/>
  <c r="CK84" i="1"/>
  <c r="CI88" i="1"/>
  <c r="CI137" i="1"/>
  <c r="CJ137" i="1"/>
  <c r="CI139" i="1"/>
  <c r="CJ139" i="1"/>
  <c r="CI34" i="1"/>
  <c r="CI29" i="1"/>
  <c r="CJ47" i="1"/>
  <c r="CK47" i="1"/>
  <c r="CJ36" i="1"/>
  <c r="CI36" i="1"/>
  <c r="CJ58" i="1"/>
  <c r="CI58" i="1"/>
  <c r="CJ71" i="1"/>
  <c r="CK71" i="1"/>
  <c r="CI68" i="1"/>
  <c r="CI82" i="1"/>
  <c r="CJ82" i="1"/>
  <c r="CK92" i="1"/>
  <c r="CJ92" i="1"/>
  <c r="CI101" i="1"/>
  <c r="CI104" i="1"/>
  <c r="CJ124" i="1"/>
  <c r="CK124" i="1"/>
  <c r="CI120" i="1"/>
  <c r="CK132" i="1"/>
  <c r="CJ132" i="1"/>
  <c r="CI126" i="1"/>
  <c r="CJ126" i="1"/>
  <c r="CK147" i="1"/>
  <c r="CJ147" i="1"/>
  <c r="CI150" i="1"/>
  <c r="CJ165" i="1"/>
  <c r="CI165" i="1"/>
  <c r="CJ166" i="1"/>
  <c r="CK166" i="1"/>
  <c r="CI183" i="1"/>
  <c r="CJ179" i="1"/>
  <c r="CI179" i="1"/>
  <c r="CI189" i="1"/>
  <c r="CJ189" i="1"/>
  <c r="CI202" i="1"/>
  <c r="CJ202" i="1"/>
  <c r="CI236" i="1"/>
  <c r="CJ236" i="1"/>
  <c r="CI222" i="1"/>
  <c r="CJ222" i="1"/>
  <c r="CJ214" i="1"/>
  <c r="CI214" i="1"/>
  <c r="CJ223" i="1"/>
  <c r="CI223" i="1"/>
  <c r="CI246" i="1"/>
  <c r="CJ246" i="1"/>
  <c r="CJ252" i="1"/>
  <c r="CK252" i="1"/>
  <c r="CK260" i="1"/>
  <c r="CJ277" i="1"/>
  <c r="CI277" i="1"/>
  <c r="CK287" i="1"/>
  <c r="CI289" i="1"/>
  <c r="CI324" i="1"/>
  <c r="CJ324" i="1"/>
  <c r="CJ298" i="1"/>
  <c r="CK298" i="1"/>
  <c r="CJ307" i="1"/>
  <c r="CI307" i="1"/>
  <c r="CJ296" i="1"/>
  <c r="CI296" i="1"/>
  <c r="CJ303" i="1"/>
  <c r="CI303" i="1"/>
  <c r="CI329" i="1"/>
  <c r="CJ329" i="1"/>
  <c r="CJ339" i="1"/>
  <c r="CI339" i="1"/>
  <c r="CK348" i="1"/>
  <c r="CJ348" i="1"/>
  <c r="CI334" i="1"/>
  <c r="CJ334" i="1"/>
  <c r="CI366" i="1"/>
  <c r="CI363" i="1"/>
  <c r="CK391" i="1"/>
  <c r="CJ391" i="1"/>
  <c r="CI397" i="1"/>
  <c r="CI379" i="1"/>
  <c r="CI408" i="1"/>
  <c r="CJ408" i="1"/>
  <c r="CK406" i="1"/>
  <c r="CJ406" i="1"/>
  <c r="CI438" i="1"/>
  <c r="CJ438" i="1"/>
  <c r="CJ442" i="1"/>
  <c r="CI442" i="1"/>
  <c r="CI419" i="1"/>
  <c r="CJ419" i="1"/>
  <c r="CI428" i="1"/>
  <c r="CJ435" i="1"/>
  <c r="CI435" i="1"/>
  <c r="CJ454" i="1"/>
  <c r="CI454" i="1"/>
  <c r="CB458" i="1"/>
  <c r="FF458" i="1"/>
  <c r="CD458" i="1"/>
  <c r="AI458" i="1"/>
  <c r="FV459" i="1"/>
  <c r="CC458" i="1"/>
  <c r="BR458" i="1"/>
  <c r="CF458" i="1"/>
  <c r="FG458" i="1"/>
  <c r="GO458" i="1"/>
  <c r="DM458" i="1"/>
  <c r="FH458" i="1"/>
  <c r="CL458" i="1"/>
  <c r="CM458" i="1"/>
  <c r="CI458" i="1"/>
  <c r="CB465" i="1"/>
  <c r="CC465" i="1"/>
  <c r="FH465" i="1"/>
  <c r="CL465" i="1"/>
  <c r="CM465" i="1"/>
  <c r="DQ465" i="1"/>
  <c r="DO465" i="1"/>
  <c r="FG465" i="1"/>
  <c r="FF465" i="1"/>
  <c r="CD465" i="1"/>
  <c r="BR465" i="1"/>
  <c r="DP465" i="1"/>
  <c r="DU465" i="1"/>
  <c r="FV466" i="1"/>
  <c r="CF465" i="1"/>
  <c r="CJ465" i="1"/>
  <c r="AI465" i="1"/>
  <c r="CI465" i="1"/>
  <c r="GO465" i="1"/>
  <c r="FW460" i="1"/>
  <c r="AJ459" i="1"/>
  <c r="FP459" i="1"/>
  <c r="FW464" i="1"/>
  <c r="AJ463" i="1"/>
  <c r="FP463" i="1"/>
  <c r="FP32" i="1"/>
  <c r="AJ32" i="1"/>
  <c r="AI21" i="1"/>
  <c r="CF21" i="1"/>
  <c r="AI70" i="1"/>
  <c r="CF70" i="1"/>
  <c r="AI133" i="1"/>
  <c r="CF133" i="1"/>
  <c r="AI142" i="1"/>
  <c r="CF142" i="1"/>
  <c r="AI201" i="1"/>
  <c r="CF201" i="1"/>
  <c r="FP72" i="1"/>
  <c r="AJ72" i="1"/>
  <c r="AI43" i="1"/>
  <c r="CF43" i="1"/>
  <c r="AI65" i="1"/>
  <c r="CF65" i="1"/>
  <c r="CS17" i="1"/>
  <c r="AK17" i="1"/>
  <c r="AI97" i="1"/>
  <c r="CF97" i="1"/>
  <c r="AI127" i="1"/>
  <c r="CF127" i="1"/>
  <c r="AI160" i="1"/>
  <c r="CF160" i="1"/>
  <c r="AI204" i="1"/>
  <c r="CF204" i="1"/>
  <c r="AI233" i="1"/>
  <c r="CF233" i="1"/>
  <c r="AI274" i="1"/>
  <c r="CF274" i="1"/>
  <c r="AI313" i="1"/>
  <c r="CF313" i="1"/>
  <c r="AI326" i="1"/>
  <c r="CF326" i="1"/>
  <c r="AI386" i="1"/>
  <c r="CF386" i="1"/>
  <c r="AI409" i="1"/>
  <c r="CF409" i="1"/>
  <c r="DJ11" i="1"/>
  <c r="CH11" i="1"/>
  <c r="AM11" i="1"/>
  <c r="AM18" i="1"/>
  <c r="FP31" i="1"/>
  <c r="AJ31" i="1"/>
  <c r="FP42" i="1"/>
  <c r="AJ42" i="1"/>
  <c r="FP66" i="1"/>
  <c r="AJ66" i="1"/>
  <c r="FP56" i="1"/>
  <c r="AJ56" i="1"/>
  <c r="FP70" i="1"/>
  <c r="AJ70" i="1"/>
  <c r="AI24" i="1"/>
  <c r="CF24" i="1"/>
  <c r="AI27" i="1"/>
  <c r="CF27" i="1"/>
  <c r="AI33" i="1"/>
  <c r="CF33" i="1"/>
  <c r="AI63" i="1"/>
  <c r="CF63" i="1"/>
  <c r="AI53" i="1"/>
  <c r="CF53" i="1"/>
  <c r="AI69" i="1"/>
  <c r="CF69" i="1"/>
  <c r="AI64" i="1"/>
  <c r="CF64" i="1"/>
  <c r="CG13" i="1"/>
  <c r="AI13" i="1"/>
  <c r="AI79" i="1"/>
  <c r="CF79" i="1"/>
  <c r="CU11" i="1"/>
  <c r="AK11" i="1"/>
  <c r="AI87" i="1"/>
  <c r="CF87" i="1"/>
  <c r="AI105" i="1"/>
  <c r="CF105" i="1"/>
  <c r="AI107" i="1"/>
  <c r="CF107" i="1"/>
  <c r="AI118" i="1"/>
  <c r="CF118" i="1"/>
  <c r="AI144" i="1"/>
  <c r="CF144" i="1"/>
  <c r="AI115" i="1"/>
  <c r="CF115" i="1"/>
  <c r="AI131" i="1"/>
  <c r="CF131" i="1"/>
  <c r="AI128" i="1"/>
  <c r="CF128" i="1"/>
  <c r="AI157" i="1"/>
  <c r="CF157" i="1"/>
  <c r="AI161" i="1"/>
  <c r="CF161" i="1"/>
  <c r="AI167" i="1"/>
  <c r="CF167" i="1"/>
  <c r="AI173" i="1"/>
  <c r="CF173" i="1"/>
  <c r="AI181" i="1"/>
  <c r="CF181" i="1"/>
  <c r="AI193" i="1"/>
  <c r="CF193" i="1"/>
  <c r="AI197" i="1"/>
  <c r="CF197" i="1"/>
  <c r="AI228" i="1"/>
  <c r="CF228" i="1"/>
  <c r="AI224" i="1"/>
  <c r="CF224" i="1"/>
  <c r="DY211" i="1"/>
  <c r="AI211" i="1"/>
  <c r="CF211" i="1"/>
  <c r="AI229" i="1"/>
  <c r="CF229" i="1"/>
  <c r="AI254" i="1"/>
  <c r="CF254" i="1"/>
  <c r="AI262" i="1"/>
  <c r="CF262" i="1"/>
  <c r="AI278" i="1"/>
  <c r="CF278" i="1"/>
  <c r="AI271" i="1"/>
  <c r="CF271" i="1"/>
  <c r="AI285" i="1"/>
  <c r="CF285" i="1"/>
  <c r="AI308" i="1"/>
  <c r="CF308" i="1"/>
  <c r="AI301" i="1"/>
  <c r="CF301" i="1"/>
  <c r="AI304" i="1"/>
  <c r="CF304" i="1"/>
  <c r="AI299" i="1"/>
  <c r="CF299" i="1"/>
  <c r="AI310" i="1"/>
  <c r="CF310" i="1"/>
  <c r="FO324" i="1"/>
  <c r="AJ324" i="1"/>
  <c r="FV357" i="1"/>
  <c r="AI356" i="1"/>
  <c r="CF356" i="1"/>
  <c r="AI349" i="1"/>
  <c r="CF349" i="1"/>
  <c r="AI332" i="1"/>
  <c r="CF332" i="1"/>
  <c r="AI345" i="1"/>
  <c r="CF345" i="1"/>
  <c r="AI374" i="1"/>
  <c r="CF374" i="1"/>
  <c r="AI365" i="1"/>
  <c r="CF365" i="1"/>
  <c r="AI394" i="1"/>
  <c r="CF394" i="1"/>
  <c r="AI389" i="1"/>
  <c r="CF389" i="1"/>
  <c r="AI382" i="1"/>
  <c r="CF382" i="1"/>
  <c r="AI399" i="1"/>
  <c r="CF399" i="1"/>
  <c r="AI430" i="1"/>
  <c r="CF430" i="1"/>
  <c r="AI444" i="1"/>
  <c r="CF444" i="1"/>
  <c r="AI434" i="1"/>
  <c r="CF434" i="1"/>
  <c r="AI447" i="1"/>
  <c r="CF447" i="1"/>
  <c r="AI433" i="1"/>
  <c r="CF433" i="1"/>
  <c r="AI413" i="1"/>
  <c r="CF413" i="1"/>
  <c r="CF18" i="1"/>
  <c r="FP59" i="1"/>
  <c r="AJ59" i="1"/>
  <c r="AI46" i="1"/>
  <c r="CF46" i="1"/>
  <c r="AI61" i="1"/>
  <c r="CF61" i="1"/>
  <c r="AI111" i="1"/>
  <c r="CF111" i="1"/>
  <c r="AI168" i="1"/>
  <c r="CF168" i="1"/>
  <c r="AI199" i="1"/>
  <c r="CF199" i="1"/>
  <c r="AI210" i="1"/>
  <c r="CF210" i="1"/>
  <c r="FP11" i="1"/>
  <c r="AJ11" i="1"/>
  <c r="FP51" i="1"/>
  <c r="AJ51" i="1"/>
  <c r="AI19" i="1"/>
  <c r="CF19" i="1"/>
  <c r="AI59" i="1"/>
  <c r="CF59" i="1"/>
  <c r="CB12" i="1"/>
  <c r="AI12" i="1"/>
  <c r="AI103" i="1"/>
  <c r="CF103" i="1"/>
  <c r="AI110" i="1"/>
  <c r="CF110" i="1"/>
  <c r="AI175" i="1"/>
  <c r="CF175" i="1"/>
  <c r="AI227" i="1"/>
  <c r="CF227" i="1"/>
  <c r="AI247" i="1"/>
  <c r="CF247" i="1"/>
  <c r="AI258" i="1"/>
  <c r="CF258" i="1"/>
  <c r="AI284" i="1"/>
  <c r="CF284" i="1"/>
  <c r="AI323" i="1"/>
  <c r="CF323" i="1"/>
  <c r="AI343" i="1"/>
  <c r="CF343" i="1"/>
  <c r="AI375" i="1"/>
  <c r="CF375" i="1"/>
  <c r="AI440" i="1"/>
  <c r="CF440" i="1"/>
  <c r="FP24" i="1"/>
  <c r="AJ24" i="1"/>
  <c r="FP35" i="1"/>
  <c r="AJ35" i="1"/>
  <c r="CD16" i="1"/>
  <c r="AI16" i="1"/>
  <c r="FP14" i="1"/>
  <c r="AJ14" i="1"/>
  <c r="FP21" i="1"/>
  <c r="AJ21" i="1"/>
  <c r="FP27" i="1"/>
  <c r="AJ27" i="1"/>
  <c r="DI14" i="1"/>
  <c r="AM14" i="1"/>
  <c r="FP38" i="1"/>
  <c r="AJ38" i="1"/>
  <c r="FP55" i="1"/>
  <c r="AJ55" i="1"/>
  <c r="FP73" i="1"/>
  <c r="AJ73" i="1"/>
  <c r="FP64" i="1"/>
  <c r="AJ64" i="1"/>
  <c r="AI34" i="1"/>
  <c r="CF34" i="1"/>
  <c r="AI29" i="1"/>
  <c r="CF29" i="1"/>
  <c r="AI47" i="1"/>
  <c r="CF47" i="1"/>
  <c r="AI36" i="1"/>
  <c r="CF36" i="1"/>
  <c r="AI58" i="1"/>
  <c r="CF58" i="1"/>
  <c r="AI71" i="1"/>
  <c r="CF71" i="1"/>
  <c r="AI68" i="1"/>
  <c r="CF68" i="1"/>
  <c r="CD11" i="1"/>
  <c r="AI11" i="1"/>
  <c r="AI82" i="1"/>
  <c r="CF82" i="1"/>
  <c r="CT14" i="1"/>
  <c r="AK14" i="1"/>
  <c r="AI92" i="1"/>
  <c r="CF92" i="1"/>
  <c r="AI101" i="1"/>
  <c r="CF101" i="1"/>
  <c r="AI104" i="1"/>
  <c r="CF104" i="1"/>
  <c r="DY124" i="1"/>
  <c r="AI124" i="1"/>
  <c r="CF124" i="1"/>
  <c r="AI120" i="1"/>
  <c r="CF120" i="1"/>
  <c r="AI132" i="1"/>
  <c r="CF132" i="1"/>
  <c r="AI126" i="1"/>
  <c r="CF126" i="1"/>
  <c r="AI147" i="1"/>
  <c r="CF147" i="1"/>
  <c r="AI150" i="1"/>
  <c r="CF150" i="1"/>
  <c r="AI165" i="1"/>
  <c r="CF165" i="1"/>
  <c r="AI166" i="1"/>
  <c r="CF166" i="1"/>
  <c r="AI183" i="1"/>
  <c r="CF183" i="1"/>
  <c r="AI179" i="1"/>
  <c r="CF179" i="1"/>
  <c r="AI189" i="1"/>
  <c r="CF189" i="1"/>
  <c r="AI202" i="1"/>
  <c r="CF202" i="1"/>
  <c r="AI236" i="1"/>
  <c r="CF236" i="1"/>
  <c r="AI222" i="1"/>
  <c r="CF222" i="1"/>
  <c r="AI214" i="1"/>
  <c r="CF214" i="1"/>
  <c r="AI223" i="1"/>
  <c r="CF223" i="1"/>
  <c r="AI246" i="1"/>
  <c r="CF246" i="1"/>
  <c r="AI252" i="1"/>
  <c r="CF252" i="1"/>
  <c r="AI260" i="1"/>
  <c r="CF260" i="1"/>
  <c r="AI277" i="1"/>
  <c r="CF277" i="1"/>
  <c r="AI287" i="1"/>
  <c r="CF287" i="1"/>
  <c r="FV290" i="1"/>
  <c r="AI289" i="1"/>
  <c r="CF289" i="1"/>
  <c r="AI324" i="1"/>
  <c r="CF324" i="1"/>
  <c r="AI298" i="1"/>
  <c r="CF298" i="1"/>
  <c r="AI307" i="1"/>
  <c r="CF307" i="1"/>
  <c r="AI296" i="1"/>
  <c r="CF296" i="1"/>
  <c r="AI303" i="1"/>
  <c r="CF303" i="1"/>
  <c r="FO325" i="1"/>
  <c r="AJ325" i="1"/>
  <c r="AI329" i="1"/>
  <c r="CF329" i="1"/>
  <c r="AI339" i="1"/>
  <c r="CF339" i="1"/>
  <c r="AI348" i="1"/>
  <c r="CF348" i="1"/>
  <c r="AI334" i="1"/>
  <c r="CF334" i="1"/>
  <c r="FP346" i="1"/>
  <c r="AJ346" i="1"/>
  <c r="AI366" i="1"/>
  <c r="CF366" i="1"/>
  <c r="AI363" i="1"/>
  <c r="CF363" i="1"/>
  <c r="AI391" i="1"/>
  <c r="CF391" i="1"/>
  <c r="AI397" i="1"/>
  <c r="CF397" i="1"/>
  <c r="AI379" i="1"/>
  <c r="CF379" i="1"/>
  <c r="AI408" i="1"/>
  <c r="CF408" i="1"/>
  <c r="AI406" i="1"/>
  <c r="CF406" i="1"/>
  <c r="AI438" i="1"/>
  <c r="CF438" i="1"/>
  <c r="AI442" i="1"/>
  <c r="CF442" i="1"/>
  <c r="AI419" i="1"/>
  <c r="CF419" i="1"/>
  <c r="AI428" i="1"/>
  <c r="CF428" i="1"/>
  <c r="AI435" i="1"/>
  <c r="CF435" i="1"/>
  <c r="FP410" i="1"/>
  <c r="AJ410" i="1"/>
  <c r="CF13" i="1"/>
  <c r="CF12" i="1"/>
  <c r="FP12" i="1"/>
  <c r="AJ12" i="1"/>
  <c r="HE12" i="1"/>
  <c r="AM12" i="1"/>
  <c r="AI56" i="1"/>
  <c r="CF56" i="1"/>
  <c r="CB18" i="1"/>
  <c r="AI18" i="1"/>
  <c r="CS18" i="1"/>
  <c r="AK18" i="1"/>
  <c r="AI90" i="1"/>
  <c r="CF90" i="1"/>
  <c r="AI138" i="1"/>
  <c r="CF138" i="1"/>
  <c r="AI172" i="1"/>
  <c r="CF172" i="1"/>
  <c r="FP44" i="1"/>
  <c r="AJ44" i="1"/>
  <c r="FP65" i="1"/>
  <c r="AJ65" i="1"/>
  <c r="AI32" i="1"/>
  <c r="CF32" i="1"/>
  <c r="AI74" i="1"/>
  <c r="CF74" i="1"/>
  <c r="AI83" i="1"/>
  <c r="CF83" i="1"/>
  <c r="AI135" i="1"/>
  <c r="CF135" i="1"/>
  <c r="AI143" i="1"/>
  <c r="CF143" i="1"/>
  <c r="AI190" i="1"/>
  <c r="CF190" i="1"/>
  <c r="AI231" i="1"/>
  <c r="CF231" i="1"/>
  <c r="AI241" i="1"/>
  <c r="CF241" i="1"/>
  <c r="AI255" i="1"/>
  <c r="CF255" i="1"/>
  <c r="DM264" i="1"/>
  <c r="AI264" i="1"/>
  <c r="CF264" i="1"/>
  <c r="DY267" i="1"/>
  <c r="AI267" i="1"/>
  <c r="CF267" i="1"/>
  <c r="AI305" i="1"/>
  <c r="CF305" i="1"/>
  <c r="AI335" i="1"/>
  <c r="CF335" i="1"/>
  <c r="AI358" i="1"/>
  <c r="CF358" i="1"/>
  <c r="AI380" i="1"/>
  <c r="CF380" i="1"/>
  <c r="AI400" i="1"/>
  <c r="CF400" i="1"/>
  <c r="AI441" i="1"/>
  <c r="CF441" i="1"/>
  <c r="FV455" i="1"/>
  <c r="FF454" i="1"/>
  <c r="CL454" i="1"/>
  <c r="CM454" i="1"/>
  <c r="AI454" i="1"/>
  <c r="FH454" i="1"/>
  <c r="BR454" i="1"/>
  <c r="FG454" i="1"/>
  <c r="CD454" i="1"/>
  <c r="GO454" i="1"/>
  <c r="CF454" i="1"/>
  <c r="CC454" i="1"/>
  <c r="CB454" i="1"/>
  <c r="DO454" i="1"/>
  <c r="DU454" i="1"/>
  <c r="DP454" i="1"/>
  <c r="DQ454" i="1"/>
  <c r="DH15" i="1"/>
  <c r="AM15" i="1"/>
  <c r="FP57" i="1"/>
  <c r="AJ57" i="1"/>
  <c r="FP19" i="1"/>
  <c r="AJ19" i="1"/>
  <c r="FP23" i="1"/>
  <c r="AJ23" i="1"/>
  <c r="FP36" i="1"/>
  <c r="AJ36" i="1"/>
  <c r="FP34" i="1"/>
  <c r="AJ34" i="1"/>
  <c r="FP52" i="1"/>
  <c r="AJ52" i="1"/>
  <c r="FP58" i="1"/>
  <c r="AJ58" i="1"/>
  <c r="FP62" i="1"/>
  <c r="AJ62" i="1"/>
  <c r="FP63" i="1"/>
  <c r="AJ63" i="1"/>
  <c r="CB17" i="1"/>
  <c r="AI17" i="1"/>
  <c r="AI37" i="1"/>
  <c r="CF37" i="1"/>
  <c r="AI31" i="1"/>
  <c r="CF31" i="1"/>
  <c r="AI23" i="1"/>
  <c r="CF23" i="1"/>
  <c r="AI30" i="1"/>
  <c r="CF30" i="1"/>
  <c r="AI51" i="1"/>
  <c r="CF51" i="1"/>
  <c r="AI52" i="1"/>
  <c r="CF52" i="1"/>
  <c r="AI66" i="1"/>
  <c r="CF66" i="1"/>
  <c r="AI85" i="1"/>
  <c r="CF85" i="1"/>
  <c r="CU16" i="1"/>
  <c r="AK16" i="1"/>
  <c r="AI93" i="1"/>
  <c r="CF93" i="1"/>
  <c r="AI100" i="1"/>
  <c r="CF100" i="1"/>
  <c r="AI106" i="1"/>
  <c r="CF106" i="1"/>
  <c r="AI122" i="1"/>
  <c r="CF122" i="1"/>
  <c r="AI112" i="1"/>
  <c r="CF112" i="1"/>
  <c r="AI116" i="1"/>
  <c r="CF116" i="1"/>
  <c r="AI113" i="1"/>
  <c r="CF113" i="1"/>
  <c r="AI146" i="1"/>
  <c r="CF146" i="1"/>
  <c r="AI152" i="1"/>
  <c r="CF152" i="1"/>
  <c r="AI164" i="1"/>
  <c r="CF164" i="1"/>
  <c r="AI169" i="1"/>
  <c r="CF169" i="1"/>
  <c r="AI180" i="1"/>
  <c r="CF180" i="1"/>
  <c r="AI178" i="1"/>
  <c r="CF178" i="1"/>
  <c r="AI194" i="1"/>
  <c r="CF194" i="1"/>
  <c r="AI206" i="1"/>
  <c r="CF206" i="1"/>
  <c r="DY212" i="1"/>
  <c r="AI212" i="1"/>
  <c r="CF212" i="1"/>
  <c r="AI239" i="1"/>
  <c r="CF239" i="1"/>
  <c r="AI218" i="1"/>
  <c r="CF218" i="1"/>
  <c r="AI225" i="1"/>
  <c r="CF225" i="1"/>
  <c r="AI230" i="1"/>
  <c r="CF230" i="1"/>
  <c r="AI244" i="1"/>
  <c r="CF244" i="1"/>
  <c r="AI257" i="1"/>
  <c r="CF257" i="1"/>
  <c r="AI266" i="1"/>
  <c r="CF266" i="1"/>
  <c r="AI286" i="1"/>
  <c r="CF286" i="1"/>
  <c r="AI288" i="1"/>
  <c r="CF288" i="1"/>
  <c r="AI309" i="1"/>
  <c r="CF309" i="1"/>
  <c r="AI317" i="1"/>
  <c r="CF317" i="1"/>
  <c r="AI316" i="1"/>
  <c r="CF316" i="1"/>
  <c r="AI295" i="1"/>
  <c r="CF295" i="1"/>
  <c r="AI352" i="1"/>
  <c r="CF352" i="1"/>
  <c r="AI341" i="1"/>
  <c r="CF341" i="1"/>
  <c r="AI333" i="1"/>
  <c r="CF333" i="1"/>
  <c r="AI354" i="1"/>
  <c r="CF354" i="1"/>
  <c r="AI364" i="1"/>
  <c r="CF364" i="1"/>
  <c r="AI362" i="1"/>
  <c r="CF362" i="1"/>
  <c r="AI393" i="1"/>
  <c r="CF393" i="1"/>
  <c r="AI390" i="1"/>
  <c r="CF390" i="1"/>
  <c r="AI392" i="1"/>
  <c r="CF392" i="1"/>
  <c r="AI401" i="1"/>
  <c r="CF401" i="1"/>
  <c r="AI403" i="1"/>
  <c r="CF403" i="1"/>
  <c r="AI429" i="1"/>
  <c r="CF429" i="1"/>
  <c r="AI436" i="1"/>
  <c r="CF436" i="1"/>
  <c r="AI417" i="1"/>
  <c r="CF417" i="1"/>
  <c r="AI414" i="1"/>
  <c r="CF414" i="1"/>
  <c r="AI421" i="1"/>
  <c r="CF421" i="1"/>
  <c r="FP453" i="1"/>
  <c r="FW454" i="1"/>
  <c r="AJ453" i="1"/>
  <c r="CB457" i="1"/>
  <c r="CF457" i="1"/>
  <c r="CD457" i="1"/>
  <c r="CL457" i="1"/>
  <c r="CM457" i="1"/>
  <c r="AI457" i="1"/>
  <c r="FH457" i="1"/>
  <c r="BR457" i="1"/>
  <c r="FG457" i="1"/>
  <c r="CC457" i="1"/>
  <c r="FF457" i="1"/>
  <c r="DO457" i="1"/>
  <c r="DU457" i="1"/>
  <c r="DQ457" i="1"/>
  <c r="DP457" i="1"/>
  <c r="GE457" i="1"/>
  <c r="GO457" i="1"/>
  <c r="AJ457" i="1"/>
  <c r="FP457" i="1"/>
  <c r="FO457" i="1"/>
  <c r="FP61" i="1"/>
  <c r="AJ61" i="1"/>
  <c r="AI95" i="1"/>
  <c r="CF95" i="1"/>
  <c r="DY153" i="1"/>
  <c r="AI153" i="1"/>
  <c r="CF153" i="1"/>
  <c r="AI237" i="1"/>
  <c r="CF237" i="1"/>
  <c r="AI250" i="1"/>
  <c r="CF250" i="1"/>
  <c r="DY275" i="1"/>
  <c r="AI275" i="1"/>
  <c r="CF275" i="1"/>
  <c r="AI280" i="1"/>
  <c r="CF280" i="1"/>
  <c r="AI315" i="1"/>
  <c r="CF315" i="1"/>
  <c r="AI291" i="1"/>
  <c r="CF291" i="1"/>
  <c r="AI337" i="1"/>
  <c r="CF337" i="1"/>
  <c r="AI353" i="1"/>
  <c r="CF353" i="1"/>
  <c r="AI373" i="1"/>
  <c r="CF373" i="1"/>
  <c r="AI360" i="1"/>
  <c r="CF360" i="1"/>
  <c r="AI385" i="1"/>
  <c r="CF385" i="1"/>
  <c r="AI381" i="1"/>
  <c r="CF381" i="1"/>
  <c r="FV399" i="1"/>
  <c r="AI398" i="1"/>
  <c r="CF398" i="1"/>
  <c r="AI404" i="1"/>
  <c r="CF404" i="1"/>
  <c r="AI450" i="1"/>
  <c r="CF450" i="1"/>
  <c r="AI425" i="1"/>
  <c r="CF425" i="1"/>
  <c r="AI416" i="1"/>
  <c r="CF416" i="1"/>
  <c r="AI451" i="1"/>
  <c r="CF451" i="1"/>
  <c r="FG456" i="1"/>
  <c r="FV457" i="1"/>
  <c r="FH456" i="1"/>
  <c r="CL456" i="1"/>
  <c r="CM456" i="1"/>
  <c r="AI456" i="1"/>
  <c r="CF456" i="1"/>
  <c r="FF456" i="1"/>
  <c r="BR456" i="1"/>
  <c r="CC456" i="1"/>
  <c r="CB456" i="1"/>
  <c r="GO456" i="1"/>
  <c r="CD456" i="1"/>
  <c r="DM456" i="1"/>
  <c r="AJ456" i="1"/>
  <c r="FW457" i="1"/>
  <c r="FP456" i="1"/>
  <c r="FP18" i="1"/>
  <c r="AJ18" i="1"/>
  <c r="FP13" i="1"/>
  <c r="AJ13" i="1"/>
  <c r="DH16" i="1"/>
  <c r="AM16" i="1"/>
  <c r="FP37" i="1"/>
  <c r="AJ37" i="1"/>
  <c r="FP47" i="1"/>
  <c r="AJ47" i="1"/>
  <c r="FP60" i="1"/>
  <c r="AJ60" i="1"/>
  <c r="CC15" i="1"/>
  <c r="AI15" i="1"/>
  <c r="AI20" i="1"/>
  <c r="CF20" i="1"/>
  <c r="AI42" i="1"/>
  <c r="CF42" i="1"/>
  <c r="AI28" i="1"/>
  <c r="CF28" i="1"/>
  <c r="AI44" i="1"/>
  <c r="CF44" i="1"/>
  <c r="AI67" i="1"/>
  <c r="CF67" i="1"/>
  <c r="AI72" i="1"/>
  <c r="CF72" i="1"/>
  <c r="AI55" i="1"/>
  <c r="CF55" i="1"/>
  <c r="FP75" i="1"/>
  <c r="AJ75" i="1"/>
  <c r="AI80" i="1"/>
  <c r="CF80" i="1"/>
  <c r="AI109" i="1"/>
  <c r="CF109" i="1"/>
  <c r="AI96" i="1"/>
  <c r="CF96" i="1"/>
  <c r="AI121" i="1"/>
  <c r="CF121" i="1"/>
  <c r="AI129" i="1"/>
  <c r="CF129" i="1"/>
  <c r="AI114" i="1"/>
  <c r="CF114" i="1"/>
  <c r="AI136" i="1"/>
  <c r="CF136" i="1"/>
  <c r="AI141" i="1"/>
  <c r="CF141" i="1"/>
  <c r="AI86" i="1"/>
  <c r="CF86" i="1"/>
  <c r="AI151" i="1"/>
  <c r="CF151" i="1"/>
  <c r="AI155" i="1"/>
  <c r="CF155" i="1"/>
  <c r="AI176" i="1"/>
  <c r="CF176" i="1"/>
  <c r="AI182" i="1"/>
  <c r="CF182" i="1"/>
  <c r="AI195" i="1"/>
  <c r="CF195" i="1"/>
  <c r="AI198" i="1"/>
  <c r="CF198" i="1"/>
  <c r="AI205" i="1"/>
  <c r="CF205" i="1"/>
  <c r="AI216" i="1"/>
  <c r="CF216" i="1"/>
  <c r="DY213" i="1"/>
  <c r="AI213" i="1"/>
  <c r="CF213" i="1"/>
  <c r="AI208" i="1"/>
  <c r="CF208" i="1"/>
  <c r="DY219" i="1"/>
  <c r="AI219" i="1"/>
  <c r="CF219" i="1"/>
  <c r="AI245" i="1"/>
  <c r="CF245" i="1"/>
  <c r="AI256" i="1"/>
  <c r="CF256" i="1"/>
  <c r="AI259" i="1"/>
  <c r="CF259" i="1"/>
  <c r="AI265" i="1"/>
  <c r="CF265" i="1"/>
  <c r="AI273" i="1"/>
  <c r="CF273" i="1"/>
  <c r="AI270" i="1"/>
  <c r="CF270" i="1"/>
  <c r="AI282" i="1"/>
  <c r="CF282" i="1"/>
  <c r="AI311" i="1"/>
  <c r="CF311" i="1"/>
  <c r="AI314" i="1"/>
  <c r="CF314" i="1"/>
  <c r="AI292" i="1"/>
  <c r="CF292" i="1"/>
  <c r="AI306" i="1"/>
  <c r="CF306" i="1"/>
  <c r="AI327" i="1"/>
  <c r="CF327" i="1"/>
  <c r="AI351" i="1"/>
  <c r="CF351" i="1"/>
  <c r="AI344" i="1"/>
  <c r="CF344" i="1"/>
  <c r="AI361" i="1"/>
  <c r="CF361" i="1"/>
  <c r="AI370" i="1"/>
  <c r="CF370" i="1"/>
  <c r="AI367" i="1"/>
  <c r="CF367" i="1"/>
  <c r="AI378" i="1"/>
  <c r="CF378" i="1"/>
  <c r="AI396" i="1"/>
  <c r="CF396" i="1"/>
  <c r="AI407" i="1"/>
  <c r="CF407" i="1"/>
  <c r="AI424" i="1"/>
  <c r="CF424" i="1"/>
  <c r="AI415" i="1"/>
  <c r="CF415" i="1"/>
  <c r="AI410" i="1"/>
  <c r="CF410" i="1"/>
  <c r="AI437" i="1"/>
  <c r="CF437" i="1"/>
  <c r="AI431" i="1"/>
  <c r="CF431" i="1"/>
  <c r="FV456" i="1"/>
  <c r="BR455" i="1"/>
  <c r="GE455" i="1"/>
  <c r="FF455" i="1"/>
  <c r="FG455" i="1"/>
  <c r="AI455" i="1"/>
  <c r="CL455" i="1"/>
  <c r="CM455" i="1"/>
  <c r="FH455" i="1"/>
  <c r="GO455" i="1"/>
  <c r="CD455" i="1"/>
  <c r="CC455" i="1"/>
  <c r="CF455" i="1"/>
  <c r="CB455" i="1"/>
  <c r="DU455" i="1"/>
  <c r="DO455" i="1"/>
  <c r="CY455" i="1"/>
  <c r="CZ455" i="1"/>
  <c r="DP455" i="1"/>
  <c r="DQ455" i="1"/>
  <c r="FW456" i="1"/>
  <c r="AJ455" i="1"/>
  <c r="FP455" i="1"/>
  <c r="AI41" i="1"/>
  <c r="CF41" i="1"/>
  <c r="AI81" i="1"/>
  <c r="CF81" i="1"/>
  <c r="AI191" i="1"/>
  <c r="CF191" i="1"/>
  <c r="AI217" i="1"/>
  <c r="CF217" i="1"/>
  <c r="AI243" i="1"/>
  <c r="CF243" i="1"/>
  <c r="BV457" i="1"/>
  <c r="AT457" i="1"/>
  <c r="BV456" i="1"/>
  <c r="AT456" i="1"/>
  <c r="BV455" i="1"/>
  <c r="AT455" i="1"/>
  <c r="BV454" i="1"/>
  <c r="AT454" i="1"/>
  <c r="AI297" i="1"/>
  <c r="CF297" i="1"/>
  <c r="AI302" i="1"/>
  <c r="CF302" i="1"/>
  <c r="AI331" i="1"/>
  <c r="CF331" i="1"/>
  <c r="DJ13" i="1"/>
  <c r="CH13" i="1"/>
  <c r="AM13" i="1"/>
  <c r="FP68" i="1"/>
  <c r="AJ68" i="1"/>
  <c r="AI22" i="1"/>
  <c r="CF22" i="1"/>
  <c r="AI40" i="1"/>
  <c r="CF40" i="1"/>
  <c r="AI38" i="1"/>
  <c r="CF38" i="1"/>
  <c r="AI60" i="1"/>
  <c r="CF60" i="1"/>
  <c r="AI54" i="1"/>
  <c r="CF54" i="1"/>
  <c r="AI62" i="1"/>
  <c r="CF62" i="1"/>
  <c r="AI76" i="1"/>
  <c r="CF76" i="1"/>
  <c r="FP17" i="1"/>
  <c r="AJ17" i="1"/>
  <c r="AI84" i="1"/>
  <c r="CF84" i="1"/>
  <c r="AI88" i="1"/>
  <c r="CF88" i="1"/>
  <c r="AI108" i="1"/>
  <c r="CF108" i="1"/>
  <c r="AI102" i="1"/>
  <c r="CF102" i="1"/>
  <c r="AI137" i="1"/>
  <c r="CF137" i="1"/>
  <c r="AI123" i="1"/>
  <c r="CF123" i="1"/>
  <c r="AI125" i="1"/>
  <c r="CF125" i="1"/>
  <c r="AI139" i="1"/>
  <c r="CF139" i="1"/>
  <c r="AI148" i="1"/>
  <c r="CF148" i="1"/>
  <c r="AI156" i="1"/>
  <c r="CF156" i="1"/>
  <c r="AI163" i="1"/>
  <c r="CF163" i="1"/>
  <c r="AI171" i="1"/>
  <c r="CF171" i="1"/>
  <c r="AI185" i="1"/>
  <c r="CF185" i="1"/>
  <c r="AI184" i="1"/>
  <c r="CF184" i="1"/>
  <c r="AI192" i="1"/>
  <c r="CF192" i="1"/>
  <c r="AI196" i="1"/>
  <c r="CF196" i="1"/>
  <c r="DY235" i="1"/>
  <c r="AI235" i="1"/>
  <c r="CF235" i="1"/>
  <c r="AI234" i="1"/>
  <c r="CF234" i="1"/>
  <c r="AI232" i="1"/>
  <c r="CF232" i="1"/>
  <c r="AI221" i="1"/>
  <c r="CF221" i="1"/>
  <c r="AI242" i="1"/>
  <c r="CF242" i="1"/>
  <c r="AI248" i="1"/>
  <c r="CF248" i="1"/>
  <c r="AI253" i="1"/>
  <c r="CF253" i="1"/>
  <c r="DM261" i="1"/>
  <c r="AI261" i="1"/>
  <c r="CF261" i="1"/>
  <c r="AI276" i="1"/>
  <c r="CF276" i="1"/>
  <c r="AI272" i="1"/>
  <c r="CF272" i="1"/>
  <c r="AI283" i="1"/>
  <c r="CF283" i="1"/>
  <c r="AI312" i="1"/>
  <c r="CF312" i="1"/>
  <c r="AI321" i="1"/>
  <c r="CF321" i="1"/>
  <c r="AI300" i="1"/>
  <c r="CF300" i="1"/>
  <c r="AI294" i="1"/>
  <c r="CF294" i="1"/>
  <c r="DM325" i="1"/>
  <c r="AI325" i="1"/>
  <c r="CF325" i="1"/>
  <c r="FO323" i="1"/>
  <c r="AJ323" i="1"/>
  <c r="AI328" i="1"/>
  <c r="CF328" i="1"/>
  <c r="AI330" i="1"/>
  <c r="CF330" i="1"/>
  <c r="AI346" i="1"/>
  <c r="CF346" i="1"/>
  <c r="AI336" i="1"/>
  <c r="CF336" i="1"/>
  <c r="AI357" i="1"/>
  <c r="CF357" i="1"/>
  <c r="AI359" i="1"/>
  <c r="CF359" i="1"/>
  <c r="AI372" i="1"/>
  <c r="CF372" i="1"/>
  <c r="AI388" i="1"/>
  <c r="CF388" i="1"/>
  <c r="AI383" i="1"/>
  <c r="CF383" i="1"/>
  <c r="AI376" i="1"/>
  <c r="CF376" i="1"/>
  <c r="AI405" i="1"/>
  <c r="CF405" i="1"/>
  <c r="AI446" i="1"/>
  <c r="CF446" i="1"/>
  <c r="AI443" i="1"/>
  <c r="CF443" i="1"/>
  <c r="AI412" i="1"/>
  <c r="CF412" i="1"/>
  <c r="AI452" i="1"/>
  <c r="CF452" i="1"/>
  <c r="AI427" i="1"/>
  <c r="CF427" i="1"/>
  <c r="AI420" i="1"/>
  <c r="CF420" i="1"/>
  <c r="FP431" i="1"/>
  <c r="AJ431" i="1"/>
  <c r="AI439" i="1"/>
  <c r="CF439" i="1"/>
  <c r="CF11" i="1"/>
  <c r="FP22" i="1"/>
  <c r="AJ22" i="1"/>
  <c r="FP43" i="1"/>
  <c r="AJ43" i="1"/>
  <c r="FP67" i="1"/>
  <c r="AJ67" i="1"/>
  <c r="AI45" i="1"/>
  <c r="CF45" i="1"/>
  <c r="AI94" i="1"/>
  <c r="CF94" i="1"/>
  <c r="AI140" i="1"/>
  <c r="CF140" i="1"/>
  <c r="AI158" i="1"/>
  <c r="CF158" i="1"/>
  <c r="AI187" i="1"/>
  <c r="CF187" i="1"/>
  <c r="DY226" i="1"/>
  <c r="AI226" i="1"/>
  <c r="CF226" i="1"/>
  <c r="AI423" i="1"/>
  <c r="CF423" i="1"/>
  <c r="CD14" i="1"/>
  <c r="AI14" i="1"/>
  <c r="AI26" i="1"/>
  <c r="CF26" i="1"/>
  <c r="AI77" i="1"/>
  <c r="CF77" i="1"/>
  <c r="AK13" i="1"/>
  <c r="AI119" i="1"/>
  <c r="CF119" i="1"/>
  <c r="BT457" i="1"/>
  <c r="BT456" i="1"/>
  <c r="AR456" i="1"/>
  <c r="BT455" i="1"/>
  <c r="BT454" i="1"/>
  <c r="AI174" i="1"/>
  <c r="CF174" i="1"/>
  <c r="AI200" i="1"/>
  <c r="CF200" i="1"/>
  <c r="AI220" i="1"/>
  <c r="CF220" i="1"/>
  <c r="AI319" i="1"/>
  <c r="CF319" i="1"/>
  <c r="AI340" i="1"/>
  <c r="CF340" i="1"/>
  <c r="AI368" i="1"/>
  <c r="CF368" i="1"/>
  <c r="AI387" i="1"/>
  <c r="CF387" i="1"/>
  <c r="AI432" i="1"/>
  <c r="CF432" i="1"/>
  <c r="AI418" i="1"/>
  <c r="CF418" i="1"/>
  <c r="FW455" i="1"/>
  <c r="FP454" i="1"/>
  <c r="AJ454" i="1"/>
  <c r="FP45" i="1"/>
  <c r="AJ45" i="1"/>
  <c r="AI49" i="1"/>
  <c r="CF49" i="1"/>
  <c r="FP16" i="1"/>
  <c r="AJ16" i="1"/>
  <c r="FP29" i="1"/>
  <c r="AJ29" i="1"/>
  <c r="FP39" i="1"/>
  <c r="AJ39" i="1"/>
  <c r="FP33" i="1"/>
  <c r="AJ33" i="1"/>
  <c r="FP74" i="1"/>
  <c r="AJ74" i="1"/>
  <c r="DI17" i="1"/>
  <c r="AM17" i="1"/>
  <c r="AI48" i="1"/>
  <c r="CF48" i="1"/>
  <c r="AI35" i="1"/>
  <c r="CF35" i="1"/>
  <c r="AI39" i="1"/>
  <c r="CF39" i="1"/>
  <c r="AI50" i="1"/>
  <c r="CF50" i="1"/>
  <c r="AI73" i="1"/>
  <c r="CF73" i="1"/>
  <c r="AI57" i="1"/>
  <c r="CF57" i="1"/>
  <c r="AI75" i="1"/>
  <c r="CF75" i="1"/>
  <c r="AI78" i="1"/>
  <c r="CF78" i="1"/>
  <c r="CS12" i="1"/>
  <c r="AK12" i="1"/>
  <c r="CT15" i="1"/>
  <c r="AK15" i="1"/>
  <c r="AI89" i="1"/>
  <c r="CF89" i="1"/>
  <c r="AI98" i="1"/>
  <c r="CF98" i="1"/>
  <c r="AI99" i="1"/>
  <c r="CF99" i="1"/>
  <c r="AI134" i="1"/>
  <c r="CF134" i="1"/>
  <c r="AI149" i="1"/>
  <c r="CF149" i="1"/>
  <c r="AI117" i="1"/>
  <c r="CF117" i="1"/>
  <c r="AI145" i="1"/>
  <c r="CF145" i="1"/>
  <c r="AI130" i="1"/>
  <c r="CF130" i="1"/>
  <c r="AI159" i="1"/>
  <c r="CF159" i="1"/>
  <c r="AI162" i="1"/>
  <c r="CF162" i="1"/>
  <c r="AI170" i="1"/>
  <c r="CF170" i="1"/>
  <c r="AI177" i="1"/>
  <c r="CF177" i="1"/>
  <c r="AI186" i="1"/>
  <c r="CF186" i="1"/>
  <c r="AI188" i="1"/>
  <c r="CF188" i="1"/>
  <c r="AI203" i="1"/>
  <c r="CF203" i="1"/>
  <c r="AI240" i="1"/>
  <c r="CF240" i="1"/>
  <c r="AI238" i="1"/>
  <c r="CF238" i="1"/>
  <c r="AI207" i="1"/>
  <c r="CF207" i="1"/>
  <c r="AI209" i="1"/>
  <c r="CF209" i="1"/>
  <c r="AI249" i="1"/>
  <c r="CF249" i="1"/>
  <c r="AI251" i="1"/>
  <c r="CF251" i="1"/>
  <c r="DM263" i="1"/>
  <c r="AI263" i="1"/>
  <c r="CF263" i="1"/>
  <c r="AI268" i="1"/>
  <c r="CF268" i="1"/>
  <c r="AI269" i="1"/>
  <c r="CF269" i="1"/>
  <c r="AI279" i="1"/>
  <c r="CF279" i="1"/>
  <c r="FP280" i="1"/>
  <c r="AJ280" i="1"/>
  <c r="AI293" i="1"/>
  <c r="CF293" i="1"/>
  <c r="AI318" i="1"/>
  <c r="CF318" i="1"/>
  <c r="AI320" i="1"/>
  <c r="CF320" i="1"/>
  <c r="AI290" i="1"/>
  <c r="CF290" i="1"/>
  <c r="AI322" i="1"/>
  <c r="CF322" i="1"/>
  <c r="AI338" i="1"/>
  <c r="CF338" i="1"/>
  <c r="AI350" i="1"/>
  <c r="CF350" i="1"/>
  <c r="AI342" i="1"/>
  <c r="CF342" i="1"/>
  <c r="AI355" i="1"/>
  <c r="CF355" i="1"/>
  <c r="AI369" i="1"/>
  <c r="CF369" i="1"/>
  <c r="AI371" i="1"/>
  <c r="CF371" i="1"/>
  <c r="AI377" i="1"/>
  <c r="CF377" i="1"/>
  <c r="AI395" i="1"/>
  <c r="CF395" i="1"/>
  <c r="AI384" i="1"/>
  <c r="CF384" i="1"/>
  <c r="AI402" i="1"/>
  <c r="CF402" i="1"/>
  <c r="CF426" i="1"/>
  <c r="AI445" i="1"/>
  <c r="CF445" i="1"/>
  <c r="AI448" i="1"/>
  <c r="CF448" i="1"/>
  <c r="AI449" i="1"/>
  <c r="CF449" i="1"/>
  <c r="FV454" i="1"/>
  <c r="AI453" i="1"/>
  <c r="CF453" i="1"/>
  <c r="AI422" i="1"/>
  <c r="CF422" i="1"/>
  <c r="FP425" i="1"/>
  <c r="AJ425" i="1"/>
  <c r="CF14" i="1"/>
  <c r="CF16" i="1"/>
  <c r="CF15" i="1"/>
  <c r="AI426" i="1"/>
  <c r="DM426" i="1"/>
  <c r="CL399" i="1"/>
  <c r="CM399" i="1"/>
  <c r="CD399" i="1"/>
  <c r="FG399" i="1"/>
  <c r="CB399" i="1"/>
  <c r="CC399" i="1"/>
  <c r="FF399" i="1"/>
  <c r="FV400" i="1"/>
  <c r="FH399" i="1"/>
  <c r="BR399" i="1"/>
  <c r="AP399" i="1"/>
  <c r="DP399" i="1"/>
  <c r="DO399" i="1"/>
  <c r="CZ399" i="1"/>
  <c r="DU399" i="1"/>
  <c r="CY399" i="1"/>
  <c r="GO399" i="1"/>
  <c r="DQ399" i="1"/>
  <c r="CC430" i="1"/>
  <c r="CD430" i="1"/>
  <c r="BR430" i="1"/>
  <c r="AP430" i="1"/>
  <c r="CL430" i="1"/>
  <c r="CM430" i="1"/>
  <c r="FG430" i="1"/>
  <c r="DM430" i="1"/>
  <c r="FV431" i="1"/>
  <c r="FH430" i="1"/>
  <c r="FF430" i="1"/>
  <c r="CB430" i="1"/>
  <c r="GO430" i="1"/>
  <c r="CB444" i="1"/>
  <c r="FV445" i="1"/>
  <c r="CL444" i="1"/>
  <c r="CM444" i="1"/>
  <c r="BR444" i="1"/>
  <c r="AP444" i="1"/>
  <c r="FH444" i="1"/>
  <c r="FG444" i="1"/>
  <c r="FF444" i="1"/>
  <c r="CC444" i="1"/>
  <c r="CD444" i="1"/>
  <c r="DP444" i="1"/>
  <c r="DU444" i="1"/>
  <c r="DO444" i="1"/>
  <c r="DQ444" i="1"/>
  <c r="GO444" i="1"/>
  <c r="CB442" i="1"/>
  <c r="BR442" i="1"/>
  <c r="AP442" i="1"/>
  <c r="DQ442" i="1"/>
  <c r="DU442" i="1"/>
  <c r="DO442" i="1"/>
  <c r="CD442" i="1"/>
  <c r="FH442" i="1"/>
  <c r="FV443" i="1"/>
  <c r="CL442" i="1"/>
  <c r="CM442" i="1"/>
  <c r="CC442" i="1"/>
  <c r="FG442" i="1"/>
  <c r="FF442" i="1"/>
  <c r="DP442" i="1"/>
  <c r="GO442" i="1"/>
  <c r="CB419" i="1"/>
  <c r="FG419" i="1"/>
  <c r="FF419" i="1"/>
  <c r="CL419" i="1"/>
  <c r="CM419" i="1"/>
  <c r="CD419" i="1"/>
  <c r="CC419" i="1"/>
  <c r="FH419" i="1"/>
  <c r="FV420" i="1"/>
  <c r="BR419" i="1"/>
  <c r="AP419" i="1"/>
  <c r="DQ419" i="1"/>
  <c r="DP419" i="1"/>
  <c r="DO419" i="1"/>
  <c r="DU419" i="1"/>
  <c r="GO419" i="1"/>
  <c r="FF428" i="1"/>
  <c r="CD428" i="1"/>
  <c r="CC428" i="1"/>
  <c r="CB428" i="1"/>
  <c r="FG428" i="1"/>
  <c r="FH428" i="1"/>
  <c r="CL428" i="1"/>
  <c r="CM428" i="1"/>
  <c r="BR428" i="1"/>
  <c r="AP428" i="1"/>
  <c r="GO428" i="1"/>
  <c r="FV429" i="1"/>
  <c r="DM428" i="1"/>
  <c r="CC435" i="1"/>
  <c r="CB435" i="1"/>
  <c r="CD435" i="1"/>
  <c r="FF435" i="1"/>
  <c r="BR435" i="1"/>
  <c r="FH435" i="1"/>
  <c r="CL435" i="1"/>
  <c r="CM435" i="1"/>
  <c r="FV436" i="1"/>
  <c r="FG435" i="1"/>
  <c r="DM435" i="1"/>
  <c r="GO435" i="1"/>
  <c r="FW402" i="1"/>
  <c r="FP401" i="1"/>
  <c r="FP434" i="1"/>
  <c r="FW435" i="1"/>
  <c r="FP433" i="1"/>
  <c r="FW434" i="1"/>
  <c r="FP440" i="1"/>
  <c r="FW441" i="1"/>
  <c r="FP413" i="1"/>
  <c r="FW414" i="1"/>
  <c r="FP421" i="1"/>
  <c r="FW422" i="1"/>
  <c r="FH408" i="1"/>
  <c r="BR408" i="1"/>
  <c r="FV409" i="1"/>
  <c r="FF408" i="1"/>
  <c r="CL408" i="1"/>
  <c r="CM408" i="1"/>
  <c r="FG408" i="1"/>
  <c r="GO408" i="1"/>
  <c r="CB408" i="1"/>
  <c r="CC408" i="1"/>
  <c r="CD408" i="1"/>
  <c r="DO408" i="1"/>
  <c r="DP408" i="1"/>
  <c r="DU408" i="1"/>
  <c r="DQ408" i="1"/>
  <c r="CL406" i="1"/>
  <c r="CM406" i="1"/>
  <c r="CY406" i="1"/>
  <c r="FH406" i="1"/>
  <c r="CD406" i="1"/>
  <c r="BR406" i="1"/>
  <c r="AP406" i="1"/>
  <c r="CB406" i="1"/>
  <c r="FG406" i="1"/>
  <c r="CC406" i="1"/>
  <c r="FF406" i="1"/>
  <c r="FV407" i="1"/>
  <c r="CZ406" i="1"/>
  <c r="DU406" i="1"/>
  <c r="DQ406" i="1"/>
  <c r="GO406" i="1"/>
  <c r="DP406" i="1"/>
  <c r="DO406" i="1"/>
  <c r="CB438" i="1"/>
  <c r="FV439" i="1"/>
  <c r="FH438" i="1"/>
  <c r="CD438" i="1"/>
  <c r="BR438" i="1"/>
  <c r="AP438" i="1"/>
  <c r="FF438" i="1"/>
  <c r="FG438" i="1"/>
  <c r="CC438" i="1"/>
  <c r="CL438" i="1"/>
  <c r="CM438" i="1"/>
  <c r="GO438" i="1"/>
  <c r="DP438" i="1"/>
  <c r="DO438" i="1"/>
  <c r="DQ438" i="1"/>
  <c r="DU438" i="1"/>
  <c r="CC436" i="1"/>
  <c r="DU436" i="1"/>
  <c r="CB436" i="1"/>
  <c r="CD436" i="1"/>
  <c r="FG436" i="1"/>
  <c r="DQ436" i="1"/>
  <c r="FV437" i="1"/>
  <c r="FH436" i="1"/>
  <c r="CL436" i="1"/>
  <c r="CM436" i="1"/>
  <c r="BR436" i="1"/>
  <c r="AP436" i="1"/>
  <c r="FF436" i="1"/>
  <c r="DP436" i="1"/>
  <c r="DO436" i="1"/>
  <c r="GO436" i="1"/>
  <c r="CC417" i="1"/>
  <c r="CB417" i="1"/>
  <c r="FG417" i="1"/>
  <c r="CL417" i="1"/>
  <c r="CM417" i="1"/>
  <c r="FF417" i="1"/>
  <c r="FV418" i="1"/>
  <c r="CD417" i="1"/>
  <c r="FH417" i="1"/>
  <c r="BR417" i="1"/>
  <c r="DU417" i="1"/>
  <c r="DQ417" i="1"/>
  <c r="DP417" i="1"/>
  <c r="DO417" i="1"/>
  <c r="GO417" i="1"/>
  <c r="FF414" i="1"/>
  <c r="BR414" i="1"/>
  <c r="CB414" i="1"/>
  <c r="CC414" i="1"/>
  <c r="FG414" i="1"/>
  <c r="CL414" i="1"/>
  <c r="CM414" i="1"/>
  <c r="CD414" i="1"/>
  <c r="FV415" i="1"/>
  <c r="FH414" i="1"/>
  <c r="CY414" i="1"/>
  <c r="DP414" i="1"/>
  <c r="DQ414" i="1"/>
  <c r="CZ414" i="1"/>
  <c r="DU414" i="1"/>
  <c r="DO414" i="1"/>
  <c r="GO414" i="1"/>
  <c r="CC421" i="1"/>
  <c r="CL421" i="1"/>
  <c r="CM421" i="1"/>
  <c r="FF421" i="1"/>
  <c r="FV422" i="1"/>
  <c r="BR421" i="1"/>
  <c r="AP421" i="1"/>
  <c r="CD421" i="1"/>
  <c r="FH421" i="1"/>
  <c r="FG421" i="1"/>
  <c r="CB421" i="1"/>
  <c r="GO421" i="1"/>
  <c r="DM421" i="1"/>
  <c r="FW400" i="1"/>
  <c r="FP399" i="1"/>
  <c r="FW432" i="1"/>
  <c r="FW433" i="1"/>
  <c r="FP432" i="1"/>
  <c r="FW448" i="1"/>
  <c r="FP448" i="1"/>
  <c r="FO448" i="1"/>
  <c r="FW449" i="1"/>
  <c r="FW430" i="1"/>
  <c r="FP429" i="1"/>
  <c r="FW419" i="1"/>
  <c r="FP418" i="1"/>
  <c r="FW417" i="1"/>
  <c r="FP416" i="1"/>
  <c r="CB401" i="1"/>
  <c r="CD401" i="1"/>
  <c r="FF401" i="1"/>
  <c r="CC401" i="1"/>
  <c r="CL401" i="1"/>
  <c r="CM401" i="1"/>
  <c r="FH401" i="1"/>
  <c r="FV402" i="1"/>
  <c r="BR401" i="1"/>
  <c r="AP401" i="1"/>
  <c r="FG401" i="1"/>
  <c r="DP401" i="1"/>
  <c r="DO401" i="1"/>
  <c r="DU401" i="1"/>
  <c r="GO401" i="1"/>
  <c r="DQ401" i="1"/>
  <c r="CB403" i="1"/>
  <c r="CC403" i="1"/>
  <c r="FV404" i="1"/>
  <c r="FH403" i="1"/>
  <c r="FG403" i="1"/>
  <c r="CL403" i="1"/>
  <c r="CM403" i="1"/>
  <c r="BR403" i="1"/>
  <c r="AP403" i="1"/>
  <c r="FF403" i="1"/>
  <c r="CD403" i="1"/>
  <c r="DM403" i="1"/>
  <c r="GO403" i="1"/>
  <c r="CB429" i="1"/>
  <c r="CC429" i="1"/>
  <c r="CL429" i="1"/>
  <c r="CM429" i="1"/>
  <c r="FH429" i="1"/>
  <c r="CD429" i="1"/>
  <c r="FG429" i="1"/>
  <c r="FF429" i="1"/>
  <c r="BR429" i="1"/>
  <c r="AP429" i="1"/>
  <c r="FV430" i="1"/>
  <c r="DM429" i="1"/>
  <c r="GO429" i="1"/>
  <c r="BR425" i="1"/>
  <c r="AP425" i="1"/>
  <c r="FG425" i="1"/>
  <c r="CL425" i="1"/>
  <c r="CM425" i="1"/>
  <c r="CD425" i="1"/>
  <c r="CC425" i="1"/>
  <c r="CB425" i="1"/>
  <c r="FH425" i="1"/>
  <c r="DU425" i="1"/>
  <c r="DQ425" i="1"/>
  <c r="FF425" i="1"/>
  <c r="DO425" i="1"/>
  <c r="DP425" i="1"/>
  <c r="GO425" i="1"/>
  <c r="FG416" i="1"/>
  <c r="CC416" i="1"/>
  <c r="FF416" i="1"/>
  <c r="CL416" i="1"/>
  <c r="CM416" i="1"/>
  <c r="CB416" i="1"/>
  <c r="CD416" i="1"/>
  <c r="FH416" i="1"/>
  <c r="FV417" i="1"/>
  <c r="BR416" i="1"/>
  <c r="AP416" i="1"/>
  <c r="DM416" i="1"/>
  <c r="GO416" i="1"/>
  <c r="FG451" i="1"/>
  <c r="FV452" i="1"/>
  <c r="GO451" i="1"/>
  <c r="CD451" i="1"/>
  <c r="CC451" i="1"/>
  <c r="FF451" i="1"/>
  <c r="CL451" i="1"/>
  <c r="CM451" i="1"/>
  <c r="FH451" i="1"/>
  <c r="CB451" i="1"/>
  <c r="BR451" i="1"/>
  <c r="AP451" i="1"/>
  <c r="DO451" i="1"/>
  <c r="DQ451" i="1"/>
  <c r="DU451" i="1"/>
  <c r="DP451" i="1"/>
  <c r="BR423" i="1"/>
  <c r="FH423" i="1"/>
  <c r="FF423" i="1"/>
  <c r="CB423" i="1"/>
  <c r="CD423" i="1"/>
  <c r="FG423" i="1"/>
  <c r="CC423" i="1"/>
  <c r="CL423" i="1"/>
  <c r="CM423" i="1"/>
  <c r="GO423" i="1"/>
  <c r="FV424" i="1"/>
  <c r="DM423" i="1"/>
  <c r="FP405" i="1"/>
  <c r="FW406" i="1"/>
  <c r="FW431" i="1"/>
  <c r="FP430" i="1"/>
  <c r="FO443" i="1"/>
  <c r="FP443" i="1"/>
  <c r="FW444" i="1"/>
  <c r="FP445" i="1"/>
  <c r="FW446" i="1"/>
  <c r="FW450" i="1"/>
  <c r="FP449" i="1"/>
  <c r="FW416" i="1"/>
  <c r="FP415" i="1"/>
  <c r="FP428" i="1"/>
  <c r="FW429" i="1"/>
  <c r="BV433" i="1"/>
  <c r="AT433" i="1"/>
  <c r="BV422" i="1"/>
  <c r="AT422" i="1"/>
  <c r="BV419" i="1"/>
  <c r="AT419" i="1"/>
  <c r="BV427" i="1"/>
  <c r="AT427" i="1"/>
  <c r="BV414" i="1"/>
  <c r="AT414" i="1"/>
  <c r="BV409" i="1"/>
  <c r="AT409" i="1"/>
  <c r="BV416" i="1"/>
  <c r="AT416" i="1"/>
  <c r="BV453" i="1"/>
  <c r="AT453" i="1"/>
  <c r="BV428" i="1"/>
  <c r="AT428" i="1"/>
  <c r="BV418" i="1"/>
  <c r="AT418" i="1"/>
  <c r="BV437" i="1"/>
  <c r="AT437" i="1"/>
  <c r="BV420" i="1"/>
  <c r="AT420" i="1"/>
  <c r="BV412" i="1"/>
  <c r="AT412" i="1"/>
  <c r="BV447" i="1"/>
  <c r="AT447" i="1"/>
  <c r="BV452" i="1"/>
  <c r="AT452" i="1"/>
  <c r="BV449" i="1"/>
  <c r="AT449" i="1"/>
  <c r="BV443" i="1"/>
  <c r="AT443" i="1"/>
  <c r="BV410" i="1"/>
  <c r="AT410" i="1"/>
  <c r="BV423" i="1"/>
  <c r="AT423" i="1"/>
  <c r="BV441" i="1"/>
  <c r="AT441" i="1"/>
  <c r="BV439" i="1"/>
  <c r="AT439" i="1"/>
  <c r="BV440" i="1"/>
  <c r="AT440" i="1"/>
  <c r="BV438" i="1"/>
  <c r="AT438" i="1"/>
  <c r="BV434" i="1"/>
  <c r="AT434" i="1"/>
  <c r="BV451" i="1"/>
  <c r="AT451" i="1"/>
  <c r="BV421" i="1"/>
  <c r="AT421" i="1"/>
  <c r="BV430" i="1"/>
  <c r="AT430" i="1"/>
  <c r="BV444" i="1"/>
  <c r="AT444" i="1"/>
  <c r="BV431" i="1"/>
  <c r="AT431" i="1"/>
  <c r="BV432" i="1"/>
  <c r="AT432" i="1"/>
  <c r="BV415" i="1"/>
  <c r="AT415" i="1"/>
  <c r="BV413" i="1"/>
  <c r="AT413" i="1"/>
  <c r="BV450" i="1"/>
  <c r="AT450" i="1"/>
  <c r="BV445" i="1"/>
  <c r="AT445" i="1"/>
  <c r="BV426" i="1"/>
  <c r="AT426" i="1"/>
  <c r="BV425" i="1"/>
  <c r="AT425" i="1"/>
  <c r="BV442" i="1"/>
  <c r="AT442" i="1"/>
  <c r="BV435" i="1"/>
  <c r="AT435" i="1"/>
  <c r="BV424" i="1"/>
  <c r="AT424" i="1"/>
  <c r="BV436" i="1"/>
  <c r="AT436" i="1"/>
  <c r="BV448" i="1"/>
  <c r="AT448" i="1"/>
  <c r="BV417" i="1"/>
  <c r="AT417" i="1"/>
  <c r="BV446" i="1"/>
  <c r="AT446" i="1"/>
  <c r="BV429" i="1"/>
  <c r="AT429" i="1"/>
  <c r="BV400" i="1"/>
  <c r="AT400" i="1"/>
  <c r="BV402" i="1"/>
  <c r="AT402" i="1"/>
  <c r="BV399" i="1"/>
  <c r="AT399" i="1"/>
  <c r="BV405" i="1"/>
  <c r="AT405" i="1"/>
  <c r="BV404" i="1"/>
  <c r="AT404" i="1"/>
  <c r="BV407" i="1"/>
  <c r="AT407" i="1"/>
  <c r="BV406" i="1"/>
  <c r="AT406" i="1"/>
  <c r="BV403" i="1"/>
  <c r="AT403" i="1"/>
  <c r="BV408" i="1"/>
  <c r="AT408" i="1"/>
  <c r="BV401" i="1"/>
  <c r="AT401" i="1"/>
  <c r="CD404" i="1"/>
  <c r="BR404" i="1"/>
  <c r="AP404" i="1"/>
  <c r="CC404" i="1"/>
  <c r="FG404" i="1"/>
  <c r="FF404" i="1"/>
  <c r="CL404" i="1"/>
  <c r="CM404" i="1"/>
  <c r="DO404" i="1"/>
  <c r="FV405" i="1"/>
  <c r="DU404" i="1"/>
  <c r="CB404" i="1"/>
  <c r="DQ404" i="1"/>
  <c r="FH404" i="1"/>
  <c r="DP404" i="1"/>
  <c r="GO404" i="1"/>
  <c r="CB450" i="1"/>
  <c r="CC450" i="1"/>
  <c r="CL450" i="1"/>
  <c r="CM450" i="1"/>
  <c r="CD450" i="1"/>
  <c r="FH450" i="1"/>
  <c r="BR450" i="1"/>
  <c r="AP450" i="1"/>
  <c r="CZ450" i="1"/>
  <c r="FG450" i="1"/>
  <c r="CY450" i="1"/>
  <c r="FF450" i="1"/>
  <c r="FV451" i="1"/>
  <c r="DQ450" i="1"/>
  <c r="DU450" i="1"/>
  <c r="GO450" i="1"/>
  <c r="DP450" i="1"/>
  <c r="DO450" i="1"/>
  <c r="FG415" i="1"/>
  <c r="FF415" i="1"/>
  <c r="CB415" i="1"/>
  <c r="CL415" i="1"/>
  <c r="CM415" i="1"/>
  <c r="CC415" i="1"/>
  <c r="FH415" i="1"/>
  <c r="CD415" i="1"/>
  <c r="BR415" i="1"/>
  <c r="AP415" i="1"/>
  <c r="FV416" i="1"/>
  <c r="DM415" i="1"/>
  <c r="GO415" i="1"/>
  <c r="CB410" i="1"/>
  <c r="FF410" i="1"/>
  <c r="BR410" i="1"/>
  <c r="AP410" i="1"/>
  <c r="CD410" i="1"/>
  <c r="FG410" i="1"/>
  <c r="CL410" i="1"/>
  <c r="CM410" i="1"/>
  <c r="FH410" i="1"/>
  <c r="CC410" i="1"/>
  <c r="CY410" i="1"/>
  <c r="DM410" i="1"/>
  <c r="GO410" i="1"/>
  <c r="CZ410" i="1"/>
  <c r="DY410" i="1"/>
  <c r="CB437" i="1"/>
  <c r="CC437" i="1"/>
  <c r="CD437" i="1"/>
  <c r="FF437" i="1"/>
  <c r="FG437" i="1"/>
  <c r="FV438" i="1"/>
  <c r="CL437" i="1"/>
  <c r="CM437" i="1"/>
  <c r="BR437" i="1"/>
  <c r="AP437" i="1"/>
  <c r="FH437" i="1"/>
  <c r="DP437" i="1"/>
  <c r="CY437" i="1"/>
  <c r="GO437" i="1"/>
  <c r="DU437" i="1"/>
  <c r="CZ437" i="1"/>
  <c r="DO437" i="1"/>
  <c r="GE437" i="1"/>
  <c r="DQ437" i="1"/>
  <c r="FV432" i="1"/>
  <c r="CB431" i="1"/>
  <c r="CD431" i="1"/>
  <c r="FF431" i="1"/>
  <c r="CC431" i="1"/>
  <c r="CL431" i="1"/>
  <c r="CM431" i="1"/>
  <c r="BR431" i="1"/>
  <c r="FG431" i="1"/>
  <c r="FH431" i="1"/>
  <c r="DO431" i="1"/>
  <c r="DQ431" i="1"/>
  <c r="GO431" i="1"/>
  <c r="DP431" i="1"/>
  <c r="DU431" i="1"/>
  <c r="FW408" i="1"/>
  <c r="FP407" i="1"/>
  <c r="FP402" i="1"/>
  <c r="FW403" i="1"/>
  <c r="FP444" i="1"/>
  <c r="FW445" i="1"/>
  <c r="FP438" i="1"/>
  <c r="FW439" i="1"/>
  <c r="FO447" i="1"/>
  <c r="FP447" i="1"/>
  <c r="FP417" i="1"/>
  <c r="FW418" i="1"/>
  <c r="FP423" i="1"/>
  <c r="FO423" i="1"/>
  <c r="FW424" i="1"/>
  <c r="CB407" i="1"/>
  <c r="FV408" i="1"/>
  <c r="BR407" i="1"/>
  <c r="AP407" i="1"/>
  <c r="FG407" i="1"/>
  <c r="CD407" i="1"/>
  <c r="FF407" i="1"/>
  <c r="CC407" i="1"/>
  <c r="FH407" i="1"/>
  <c r="CL407" i="1"/>
  <c r="CM407" i="1"/>
  <c r="DO407" i="1"/>
  <c r="DP407" i="1"/>
  <c r="DU407" i="1"/>
  <c r="CY407" i="1"/>
  <c r="CZ407" i="1"/>
  <c r="GO407" i="1"/>
  <c r="DQ407" i="1"/>
  <c r="FV426" i="1"/>
  <c r="CC424" i="1"/>
  <c r="BR424" i="1"/>
  <c r="AP424" i="1"/>
  <c r="FG424" i="1"/>
  <c r="DM424" i="1"/>
  <c r="FF424" i="1"/>
  <c r="CB424" i="1"/>
  <c r="FV425" i="1"/>
  <c r="FH424" i="1"/>
  <c r="CD424" i="1"/>
  <c r="CL424" i="1"/>
  <c r="CM424" i="1"/>
  <c r="GO424" i="1"/>
  <c r="FV441" i="1"/>
  <c r="FH440" i="1"/>
  <c r="CD440" i="1"/>
  <c r="FF440" i="1"/>
  <c r="CB440" i="1"/>
  <c r="CL440" i="1"/>
  <c r="CM440" i="1"/>
  <c r="CC440" i="1"/>
  <c r="BR440" i="1"/>
  <c r="FG440" i="1"/>
  <c r="DM440" i="1"/>
  <c r="GO440" i="1"/>
  <c r="CB409" i="1"/>
  <c r="FV410" i="1"/>
  <c r="FH409" i="1"/>
  <c r="CD409" i="1"/>
  <c r="FG409" i="1"/>
  <c r="DU409" i="1"/>
  <c r="DQ409" i="1"/>
  <c r="DO409" i="1"/>
  <c r="DP409" i="1"/>
  <c r="BR409" i="1"/>
  <c r="FF409" i="1"/>
  <c r="CL409" i="1"/>
  <c r="CM409" i="1"/>
  <c r="CC409" i="1"/>
  <c r="GO409" i="1"/>
  <c r="CC441" i="1"/>
  <c r="CB441" i="1"/>
  <c r="FF441" i="1"/>
  <c r="BR441" i="1"/>
  <c r="AP441" i="1"/>
  <c r="CD441" i="1"/>
  <c r="CL441" i="1"/>
  <c r="CM441" i="1"/>
  <c r="FG441" i="1"/>
  <c r="CZ441" i="1"/>
  <c r="FH441" i="1"/>
  <c r="FV442" i="1"/>
  <c r="CY441" i="1"/>
  <c r="DM441" i="1"/>
  <c r="GO441" i="1"/>
  <c r="DY441" i="1"/>
  <c r="CD418" i="1"/>
  <c r="CC418" i="1"/>
  <c r="FH418" i="1"/>
  <c r="BR418" i="1"/>
  <c r="AP418" i="1"/>
  <c r="GO418" i="1"/>
  <c r="FF418" i="1"/>
  <c r="FG418" i="1"/>
  <c r="CL418" i="1"/>
  <c r="CM418" i="1"/>
  <c r="FV419" i="1"/>
  <c r="CB418" i="1"/>
  <c r="DM418" i="1"/>
  <c r="FW409" i="1"/>
  <c r="FP408" i="1"/>
  <c r="FW401" i="1"/>
  <c r="FP400" i="1"/>
  <c r="FO400" i="1"/>
  <c r="FW440" i="1"/>
  <c r="FP439" i="1"/>
  <c r="FP435" i="1"/>
  <c r="FW436" i="1"/>
  <c r="FW452" i="1"/>
  <c r="FP451" i="1"/>
  <c r="FP419" i="1"/>
  <c r="FW420" i="1"/>
  <c r="FW451" i="1"/>
  <c r="FP450" i="1"/>
  <c r="BT452" i="1"/>
  <c r="AR452" i="1"/>
  <c r="BT447" i="1"/>
  <c r="BT419" i="1"/>
  <c r="BT417" i="1"/>
  <c r="BT416" i="1"/>
  <c r="AR416" i="1"/>
  <c r="BT414" i="1"/>
  <c r="BT420" i="1"/>
  <c r="AR420" i="1"/>
  <c r="BT418" i="1"/>
  <c r="AR418" i="1"/>
  <c r="BT421" i="1"/>
  <c r="AR421" i="1"/>
  <c r="BT415" i="1"/>
  <c r="AR415" i="1"/>
  <c r="BT425" i="1"/>
  <c r="BT451" i="1"/>
  <c r="BT423" i="1"/>
  <c r="AR423" i="1"/>
  <c r="BT413" i="1"/>
  <c r="AR413" i="1"/>
  <c r="BT453" i="1"/>
  <c r="BT410" i="1"/>
  <c r="AR410" i="1"/>
  <c r="BT428" i="1"/>
  <c r="AR428" i="1"/>
  <c r="BT450" i="1"/>
  <c r="BT422" i="1"/>
  <c r="BT412" i="1"/>
  <c r="BT446" i="1"/>
  <c r="AR446" i="1"/>
  <c r="BT445" i="1"/>
  <c r="BT437" i="1"/>
  <c r="BT424" i="1"/>
  <c r="AR424" i="1"/>
  <c r="BT409" i="1"/>
  <c r="BT448" i="1"/>
  <c r="BT443" i="1"/>
  <c r="BT439" i="1"/>
  <c r="AR439" i="1"/>
  <c r="BT440" i="1"/>
  <c r="AR440" i="1"/>
  <c r="BT431" i="1"/>
  <c r="BT434" i="1"/>
  <c r="BT426" i="1"/>
  <c r="BT438" i="1"/>
  <c r="BT430" i="1"/>
  <c r="AR430" i="1"/>
  <c r="BT427" i="1"/>
  <c r="AR427" i="1"/>
  <c r="BT436" i="1"/>
  <c r="BT435" i="1"/>
  <c r="AR435" i="1"/>
  <c r="BT432" i="1"/>
  <c r="BT442" i="1"/>
  <c r="BT449" i="1"/>
  <c r="BT441" i="1"/>
  <c r="AR441" i="1"/>
  <c r="BT444" i="1"/>
  <c r="BT433" i="1"/>
  <c r="BT429" i="1"/>
  <c r="AR429" i="1"/>
  <c r="BT406" i="1"/>
  <c r="BT402" i="1"/>
  <c r="AR402" i="1"/>
  <c r="BT404" i="1"/>
  <c r="BT403" i="1"/>
  <c r="AR403" i="1"/>
  <c r="BT400" i="1"/>
  <c r="BT401" i="1"/>
  <c r="BT407" i="1"/>
  <c r="BT405" i="1"/>
  <c r="AR405" i="1"/>
  <c r="BT399" i="1"/>
  <c r="BT408" i="1"/>
  <c r="FP398" i="1"/>
  <c r="FW399" i="1"/>
  <c r="CB400" i="1"/>
  <c r="CD400" i="1"/>
  <c r="FG400" i="1"/>
  <c r="FF400" i="1"/>
  <c r="CC400" i="1"/>
  <c r="CL400" i="1"/>
  <c r="CM400" i="1"/>
  <c r="FV401" i="1"/>
  <c r="FH400" i="1"/>
  <c r="BR400" i="1"/>
  <c r="AP400" i="1"/>
  <c r="GO400" i="1"/>
  <c r="DU400" i="1"/>
  <c r="DP400" i="1"/>
  <c r="DQ400" i="1"/>
  <c r="DO400" i="1"/>
  <c r="FV433" i="1"/>
  <c r="CB432" i="1"/>
  <c r="CD432" i="1"/>
  <c r="CC432" i="1"/>
  <c r="FH432" i="1"/>
  <c r="FF432" i="1"/>
  <c r="BR432" i="1"/>
  <c r="AP432" i="1"/>
  <c r="FG432" i="1"/>
  <c r="CL432" i="1"/>
  <c r="CM432" i="1"/>
  <c r="DU432" i="1"/>
  <c r="GO432" i="1"/>
  <c r="DO432" i="1"/>
  <c r="DP432" i="1"/>
  <c r="DQ432" i="1"/>
  <c r="CY432" i="1"/>
  <c r="CZ432" i="1"/>
  <c r="CB443" i="1"/>
  <c r="CD443" i="1"/>
  <c r="CC443" i="1"/>
  <c r="FF443" i="1"/>
  <c r="FG443" i="1"/>
  <c r="FH443" i="1"/>
  <c r="CZ443" i="1"/>
  <c r="CL443" i="1"/>
  <c r="CM443" i="1"/>
  <c r="BR443" i="1"/>
  <c r="AP443" i="1"/>
  <c r="FV444" i="1"/>
  <c r="CY443" i="1"/>
  <c r="DQ443" i="1"/>
  <c r="DU443" i="1"/>
  <c r="DP443" i="1"/>
  <c r="GO443" i="1"/>
  <c r="DO443" i="1"/>
  <c r="FH412" i="1"/>
  <c r="FV412" i="1"/>
  <c r="CC412" i="1"/>
  <c r="CD412" i="1"/>
  <c r="FV413" i="1"/>
  <c r="FF412" i="1"/>
  <c r="BR412" i="1"/>
  <c r="AP412" i="1"/>
  <c r="FG412" i="1"/>
  <c r="CB412" i="1"/>
  <c r="CL412" i="1"/>
  <c r="CM412" i="1"/>
  <c r="DU412" i="1"/>
  <c r="DQ412" i="1"/>
  <c r="DO412" i="1"/>
  <c r="GO412" i="1"/>
  <c r="DP412" i="1"/>
  <c r="CC452" i="1"/>
  <c r="CB452" i="1"/>
  <c r="CD452" i="1"/>
  <c r="FF452" i="1"/>
  <c r="FH452" i="1"/>
  <c r="FV453" i="1"/>
  <c r="CL452" i="1"/>
  <c r="CM452" i="1"/>
  <c r="BR452" i="1"/>
  <c r="AP452" i="1"/>
  <c r="FG452" i="1"/>
  <c r="CY452" i="1"/>
  <c r="CZ452" i="1"/>
  <c r="DM452" i="1"/>
  <c r="GO452" i="1"/>
  <c r="DY452" i="1"/>
  <c r="CC427" i="1"/>
  <c r="FV428" i="1"/>
  <c r="FG427" i="1"/>
  <c r="FF427" i="1"/>
  <c r="CD427" i="1"/>
  <c r="CL427" i="1"/>
  <c r="CM427" i="1"/>
  <c r="CB427" i="1"/>
  <c r="GO427" i="1"/>
  <c r="DM427" i="1"/>
  <c r="FH427" i="1"/>
  <c r="BR427" i="1"/>
  <c r="AP427" i="1"/>
  <c r="CB420" i="1"/>
  <c r="FG420" i="1"/>
  <c r="FF420" i="1"/>
  <c r="CD420" i="1"/>
  <c r="FH420" i="1"/>
  <c r="FV421" i="1"/>
  <c r="BR420" i="1"/>
  <c r="AP420" i="1"/>
  <c r="CC420" i="1"/>
  <c r="CL420" i="1"/>
  <c r="CM420" i="1"/>
  <c r="CZ420" i="1"/>
  <c r="DM420" i="1"/>
  <c r="GO420" i="1"/>
  <c r="CY420" i="1"/>
  <c r="DY420" i="1"/>
  <c r="FW407" i="1"/>
  <c r="FP406" i="1"/>
  <c r="FO441" i="1"/>
  <c r="FP441" i="1"/>
  <c r="FW442" i="1"/>
  <c r="FP424" i="1"/>
  <c r="FW426" i="1"/>
  <c r="FW425" i="1"/>
  <c r="FW410" i="1"/>
  <c r="FP409" i="1"/>
  <c r="FW412" i="1"/>
  <c r="FW413" i="1"/>
  <c r="FP412" i="1"/>
  <c r="FF405" i="1"/>
  <c r="FV406" i="1"/>
  <c r="CL405" i="1"/>
  <c r="CM405" i="1"/>
  <c r="FH405" i="1"/>
  <c r="CB405" i="1"/>
  <c r="CC405" i="1"/>
  <c r="BR405" i="1"/>
  <c r="AP405" i="1"/>
  <c r="CD405" i="1"/>
  <c r="FG405" i="1"/>
  <c r="GO405" i="1"/>
  <c r="DM405" i="1"/>
  <c r="CB446" i="1"/>
  <c r="CC446" i="1"/>
  <c r="BR446" i="1"/>
  <c r="AP446" i="1"/>
  <c r="FG446" i="1"/>
  <c r="FF446" i="1"/>
  <c r="FV447" i="1"/>
  <c r="CD446" i="1"/>
  <c r="CL446" i="1"/>
  <c r="CM446" i="1"/>
  <c r="FH446" i="1"/>
  <c r="GO446" i="1"/>
  <c r="DM446" i="1"/>
  <c r="FH445" i="1"/>
  <c r="FV446" i="1"/>
  <c r="FF445" i="1"/>
  <c r="CL445" i="1"/>
  <c r="CM445" i="1"/>
  <c r="DQ445" i="1"/>
  <c r="DU445" i="1"/>
  <c r="CC445" i="1"/>
  <c r="BR445" i="1"/>
  <c r="AP445" i="1"/>
  <c r="FG445" i="1"/>
  <c r="DP445" i="1"/>
  <c r="CD445" i="1"/>
  <c r="CB445" i="1"/>
  <c r="DO445" i="1"/>
  <c r="GO445" i="1"/>
  <c r="FV449" i="1"/>
  <c r="FF448" i="1"/>
  <c r="BR448" i="1"/>
  <c r="AP448" i="1"/>
  <c r="CC448" i="1"/>
  <c r="CL448" i="1"/>
  <c r="CM448" i="1"/>
  <c r="FG448" i="1"/>
  <c r="CB448" i="1"/>
  <c r="CD448" i="1"/>
  <c r="FH448" i="1"/>
  <c r="DU448" i="1"/>
  <c r="DQ448" i="1"/>
  <c r="GO448" i="1"/>
  <c r="DO448" i="1"/>
  <c r="DP448" i="1"/>
  <c r="CB449" i="1"/>
  <c r="CC449" i="1"/>
  <c r="BR449" i="1"/>
  <c r="AP449" i="1"/>
  <c r="CD449" i="1"/>
  <c r="FG449" i="1"/>
  <c r="FV450" i="1"/>
  <c r="FF449" i="1"/>
  <c r="CL449" i="1"/>
  <c r="CM449" i="1"/>
  <c r="FH449" i="1"/>
  <c r="DQ449" i="1"/>
  <c r="DP449" i="1"/>
  <c r="GO449" i="1"/>
  <c r="DU449" i="1"/>
  <c r="DO449" i="1"/>
  <c r="CB453" i="1"/>
  <c r="DP453" i="1"/>
  <c r="FF453" i="1"/>
  <c r="DO453" i="1"/>
  <c r="CL453" i="1"/>
  <c r="CM453" i="1"/>
  <c r="FH453" i="1"/>
  <c r="CD453" i="1"/>
  <c r="CC453" i="1"/>
  <c r="DU453" i="1"/>
  <c r="BR453" i="1"/>
  <c r="DQ453" i="1"/>
  <c r="FG453" i="1"/>
  <c r="GO453" i="1"/>
  <c r="DO422" i="1"/>
  <c r="FH422" i="1"/>
  <c r="CL422" i="1"/>
  <c r="CM422" i="1"/>
  <c r="BR422" i="1"/>
  <c r="AP422" i="1"/>
  <c r="CC422" i="1"/>
  <c r="CD422" i="1"/>
  <c r="DQ422" i="1"/>
  <c r="FG422" i="1"/>
  <c r="DU422" i="1"/>
  <c r="FV423" i="1"/>
  <c r="DP422" i="1"/>
  <c r="FF422" i="1"/>
  <c r="CB422" i="1"/>
  <c r="CZ422" i="1"/>
  <c r="CY422" i="1"/>
  <c r="GO422" i="1"/>
  <c r="FW405" i="1"/>
  <c r="FP404" i="1"/>
  <c r="FP436" i="1"/>
  <c r="FW437" i="1"/>
  <c r="FO436" i="1"/>
  <c r="FW447" i="1"/>
  <c r="FP446" i="1"/>
  <c r="FP414" i="1"/>
  <c r="FO414" i="1"/>
  <c r="FW415" i="1"/>
  <c r="FW421" i="1"/>
  <c r="FP420" i="1"/>
  <c r="CB402" i="1"/>
  <c r="CC402" i="1"/>
  <c r="CD402" i="1"/>
  <c r="BR402" i="1"/>
  <c r="AP402" i="1"/>
  <c r="FV403" i="1"/>
  <c r="FF402" i="1"/>
  <c r="FH402" i="1"/>
  <c r="FG402" i="1"/>
  <c r="CL402" i="1"/>
  <c r="CM402" i="1"/>
  <c r="GO402" i="1"/>
  <c r="DM402" i="1"/>
  <c r="CC426" i="1"/>
  <c r="FV427" i="1"/>
  <c r="BR426" i="1"/>
  <c r="AP426" i="1"/>
  <c r="FF426" i="1"/>
  <c r="CL426" i="1"/>
  <c r="CM426" i="1"/>
  <c r="CD426" i="1"/>
  <c r="CB426" i="1"/>
  <c r="FH426" i="1"/>
  <c r="DP426" i="1"/>
  <c r="DQ426" i="1"/>
  <c r="GE426" i="1"/>
  <c r="DO426" i="1"/>
  <c r="DU426" i="1"/>
  <c r="FG426" i="1"/>
  <c r="GO426" i="1"/>
  <c r="FF439" i="1"/>
  <c r="BR439" i="1"/>
  <c r="AP439" i="1"/>
  <c r="FG439" i="1"/>
  <c r="CC439" i="1"/>
  <c r="CB439" i="1"/>
  <c r="FH439" i="1"/>
  <c r="DM439" i="1"/>
  <c r="GO439" i="1"/>
  <c r="FV440" i="1"/>
  <c r="CL439" i="1"/>
  <c r="CM439" i="1"/>
  <c r="CD439" i="1"/>
  <c r="CC434" i="1"/>
  <c r="CD434" i="1"/>
  <c r="DO434" i="1"/>
  <c r="CL434" i="1"/>
  <c r="CM434" i="1"/>
  <c r="DP434" i="1"/>
  <c r="BR434" i="1"/>
  <c r="AP434" i="1"/>
  <c r="FV435" i="1"/>
  <c r="FF434" i="1"/>
  <c r="FH434" i="1"/>
  <c r="CB434" i="1"/>
  <c r="FG434" i="1"/>
  <c r="DU434" i="1"/>
  <c r="DQ434" i="1"/>
  <c r="GE434" i="1"/>
  <c r="CZ434" i="1"/>
  <c r="CY434" i="1"/>
  <c r="GO434" i="1"/>
  <c r="CD447" i="1"/>
  <c r="BR447" i="1"/>
  <c r="AP447" i="1"/>
  <c r="FG447" i="1"/>
  <c r="GO447" i="1"/>
  <c r="FV448" i="1"/>
  <c r="FF447" i="1"/>
  <c r="CB447" i="1"/>
  <c r="FH447" i="1"/>
  <c r="CL447" i="1"/>
  <c r="CM447" i="1"/>
  <c r="CC447" i="1"/>
  <c r="DO447" i="1"/>
  <c r="DQ447" i="1"/>
  <c r="DU447" i="1"/>
  <c r="DP447" i="1"/>
  <c r="CD433" i="1"/>
  <c r="CC433" i="1"/>
  <c r="CB433" i="1"/>
  <c r="FV434" i="1"/>
  <c r="BR433" i="1"/>
  <c r="AP433" i="1"/>
  <c r="FH433" i="1"/>
  <c r="FG433" i="1"/>
  <c r="FF433" i="1"/>
  <c r="CL433" i="1"/>
  <c r="CM433" i="1"/>
  <c r="DP433" i="1"/>
  <c r="DU433" i="1"/>
  <c r="GO433" i="1"/>
  <c r="DO433" i="1"/>
  <c r="DQ433" i="1"/>
  <c r="CC413" i="1"/>
  <c r="CL413" i="1"/>
  <c r="CM413" i="1"/>
  <c r="FF413" i="1"/>
  <c r="CB413" i="1"/>
  <c r="FH413" i="1"/>
  <c r="CD413" i="1"/>
  <c r="BR413" i="1"/>
  <c r="AP413" i="1"/>
  <c r="FV414" i="1"/>
  <c r="FG413" i="1"/>
  <c r="DM413" i="1"/>
  <c r="GO413" i="1"/>
  <c r="FP403" i="1"/>
  <c r="FW404" i="1"/>
  <c r="FP437" i="1"/>
  <c r="FW438" i="1"/>
  <c r="FW427" i="1"/>
  <c r="FP426" i="1"/>
  <c r="FW443" i="1"/>
  <c r="FP442" i="1"/>
  <c r="FW428" i="1"/>
  <c r="FP427" i="1"/>
  <c r="FW423" i="1"/>
  <c r="FP422" i="1"/>
  <c r="FO422" i="1"/>
  <c r="FP452" i="1"/>
  <c r="FW453" i="1"/>
  <c r="FF378" i="1"/>
  <c r="CL378" i="1"/>
  <c r="CM378" i="1"/>
  <c r="BR378" i="1"/>
  <c r="AP378" i="1"/>
  <c r="CB378" i="1"/>
  <c r="FH378" i="1"/>
  <c r="CC378" i="1"/>
  <c r="CD378" i="1"/>
  <c r="FV379" i="1"/>
  <c r="FG378" i="1"/>
  <c r="DU378" i="1"/>
  <c r="DP378" i="1"/>
  <c r="DQ378" i="1"/>
  <c r="GO378" i="1"/>
  <c r="DO378" i="1"/>
  <c r="CB396" i="1"/>
  <c r="CC396" i="1"/>
  <c r="BR396" i="1"/>
  <c r="AP396" i="1"/>
  <c r="FG396" i="1"/>
  <c r="FF396" i="1"/>
  <c r="CL396" i="1"/>
  <c r="CM396" i="1"/>
  <c r="CD396" i="1"/>
  <c r="FV397" i="1"/>
  <c r="FH396" i="1"/>
  <c r="DP396" i="1"/>
  <c r="DO396" i="1"/>
  <c r="GO396" i="1"/>
  <c r="DU396" i="1"/>
  <c r="DQ396" i="1"/>
  <c r="BV386" i="1"/>
  <c r="AT386" i="1"/>
  <c r="BV384" i="1"/>
  <c r="AT384" i="1"/>
  <c r="BV380" i="1"/>
  <c r="AT380" i="1"/>
  <c r="BV381" i="1"/>
  <c r="AT381" i="1"/>
  <c r="BV392" i="1"/>
  <c r="AT392" i="1"/>
  <c r="BV382" i="1"/>
  <c r="AT382" i="1"/>
  <c r="BV398" i="1"/>
  <c r="AT398" i="1"/>
  <c r="BV396" i="1"/>
  <c r="AT396" i="1"/>
  <c r="BV383" i="1"/>
  <c r="AT383" i="1"/>
  <c r="BV377" i="1"/>
  <c r="AT377" i="1"/>
  <c r="BV385" i="1"/>
  <c r="AT385" i="1"/>
  <c r="BV397" i="1"/>
  <c r="AT397" i="1"/>
  <c r="BV389" i="1"/>
  <c r="AT389" i="1"/>
  <c r="BV390" i="1"/>
  <c r="AT390" i="1"/>
  <c r="BV387" i="1"/>
  <c r="AT387" i="1"/>
  <c r="BV376" i="1"/>
  <c r="AT376" i="1"/>
  <c r="BV388" i="1"/>
  <c r="AT388" i="1"/>
  <c r="BV378" i="1"/>
  <c r="AT378" i="1"/>
  <c r="BV393" i="1"/>
  <c r="AT393" i="1"/>
  <c r="BV395" i="1"/>
  <c r="AT395" i="1"/>
  <c r="BV394" i="1"/>
  <c r="AT394" i="1"/>
  <c r="BV391" i="1"/>
  <c r="AT391" i="1"/>
  <c r="BV379" i="1"/>
  <c r="AT379" i="1"/>
  <c r="BV370" i="1"/>
  <c r="AT370" i="1"/>
  <c r="BV365" i="1"/>
  <c r="AT365" i="1"/>
  <c r="BV363" i="1"/>
  <c r="AT363" i="1"/>
  <c r="BV360" i="1"/>
  <c r="AT360" i="1"/>
  <c r="BV362" i="1"/>
  <c r="AT362" i="1"/>
  <c r="BV359" i="1"/>
  <c r="AT359" i="1"/>
  <c r="BV358" i="1"/>
  <c r="AT358" i="1"/>
  <c r="BV368" i="1"/>
  <c r="AT368" i="1"/>
  <c r="BV369" i="1"/>
  <c r="AT369" i="1"/>
  <c r="BV366" i="1"/>
  <c r="AT366" i="1"/>
  <c r="BV372" i="1"/>
  <c r="AT372" i="1"/>
  <c r="BV364" i="1"/>
  <c r="AT364" i="1"/>
  <c r="BV373" i="1"/>
  <c r="AT373" i="1"/>
  <c r="BV361" i="1"/>
  <c r="AT361" i="1"/>
  <c r="BV367" i="1"/>
  <c r="AT367" i="1"/>
  <c r="BV374" i="1"/>
  <c r="AT374" i="1"/>
  <c r="BV371" i="1"/>
  <c r="AT371" i="1"/>
  <c r="BV375" i="1"/>
  <c r="AT375" i="1"/>
  <c r="BV357" i="1"/>
  <c r="AT357" i="1"/>
  <c r="CD373" i="1"/>
  <c r="CC373" i="1"/>
  <c r="FF373" i="1"/>
  <c r="FH373" i="1"/>
  <c r="FV374" i="1"/>
  <c r="BR373" i="1"/>
  <c r="AP373" i="1"/>
  <c r="FG373" i="1"/>
  <c r="CB373" i="1"/>
  <c r="CL373" i="1"/>
  <c r="CM373" i="1"/>
  <c r="GO373" i="1"/>
  <c r="DU373" i="1"/>
  <c r="DP373" i="1"/>
  <c r="DO373" i="1"/>
  <c r="DQ373" i="1"/>
  <c r="CB360" i="1"/>
  <c r="FV361" i="1"/>
  <c r="FG360" i="1"/>
  <c r="CL360" i="1"/>
  <c r="CM360" i="1"/>
  <c r="GO360" i="1"/>
  <c r="FH360" i="1"/>
  <c r="BR360" i="1"/>
  <c r="AP360" i="1"/>
  <c r="CD360" i="1"/>
  <c r="FF360" i="1"/>
  <c r="CC360" i="1"/>
  <c r="CZ360" i="1"/>
  <c r="DM360" i="1"/>
  <c r="CY360" i="1"/>
  <c r="DY360" i="1"/>
  <c r="FG385" i="1"/>
  <c r="FF385" i="1"/>
  <c r="DU385" i="1"/>
  <c r="CD385" i="1"/>
  <c r="CL385" i="1"/>
  <c r="CM385" i="1"/>
  <c r="CC385" i="1"/>
  <c r="CB385" i="1"/>
  <c r="FV386" i="1"/>
  <c r="FH385" i="1"/>
  <c r="BR385" i="1"/>
  <c r="AP385" i="1"/>
  <c r="DP385" i="1"/>
  <c r="GO385" i="1"/>
  <c r="DQ385" i="1"/>
  <c r="DO385" i="1"/>
  <c r="CB381" i="1"/>
  <c r="FG381" i="1"/>
  <c r="FH381" i="1"/>
  <c r="BR381" i="1"/>
  <c r="AP381" i="1"/>
  <c r="CC381" i="1"/>
  <c r="FF381" i="1"/>
  <c r="FV382" i="1"/>
  <c r="CL381" i="1"/>
  <c r="CM381" i="1"/>
  <c r="CD381" i="1"/>
  <c r="GO381" i="1"/>
  <c r="DU381" i="1"/>
  <c r="DO381" i="1"/>
  <c r="DQ381" i="1"/>
  <c r="DP381" i="1"/>
  <c r="FH398" i="1"/>
  <c r="BR398" i="1"/>
  <c r="AP398" i="1"/>
  <c r="FG398" i="1"/>
  <c r="CC398" i="1"/>
  <c r="CB398" i="1"/>
  <c r="FF398" i="1"/>
  <c r="CL398" i="1"/>
  <c r="CM398" i="1"/>
  <c r="DU398" i="1"/>
  <c r="CD398" i="1"/>
  <c r="DP398" i="1"/>
  <c r="DQ398" i="1"/>
  <c r="GO398" i="1"/>
  <c r="DO398" i="1"/>
  <c r="FP359" i="1"/>
  <c r="FW360" i="1"/>
  <c r="FW370" i="1"/>
  <c r="FP369" i="1"/>
  <c r="FW366" i="1"/>
  <c r="FP365" i="1"/>
  <c r="FW386" i="1"/>
  <c r="FP385" i="1"/>
  <c r="FW383" i="1"/>
  <c r="FP382" i="1"/>
  <c r="FP378" i="1"/>
  <c r="FW379" i="1"/>
  <c r="CB367" i="1"/>
  <c r="CC367" i="1"/>
  <c r="DP367" i="1"/>
  <c r="DO367" i="1"/>
  <c r="FG367" i="1"/>
  <c r="CD367" i="1"/>
  <c r="FH367" i="1"/>
  <c r="BR367" i="1"/>
  <c r="AP367" i="1"/>
  <c r="FF367" i="1"/>
  <c r="FV368" i="1"/>
  <c r="CL367" i="1"/>
  <c r="CM367" i="1"/>
  <c r="DU367" i="1"/>
  <c r="DQ367" i="1"/>
  <c r="GO367" i="1"/>
  <c r="FP377" i="1"/>
  <c r="FW378" i="1"/>
  <c r="BT383" i="1"/>
  <c r="AR383" i="1"/>
  <c r="BT387" i="1"/>
  <c r="AR387" i="1"/>
  <c r="BT385" i="1"/>
  <c r="BT382" i="1"/>
  <c r="BT386" i="1"/>
  <c r="AR386" i="1"/>
  <c r="BT379" i="1"/>
  <c r="AR379" i="1"/>
  <c r="BT377" i="1"/>
  <c r="AR377" i="1"/>
  <c r="BT389" i="1"/>
  <c r="AR389" i="1"/>
  <c r="BT384" i="1"/>
  <c r="BT392" i="1"/>
  <c r="BT398" i="1"/>
  <c r="BT396" i="1"/>
  <c r="BT395" i="1"/>
  <c r="BT380" i="1"/>
  <c r="BT390" i="1"/>
  <c r="AR390" i="1"/>
  <c r="BT388" i="1"/>
  <c r="AR388" i="1"/>
  <c r="BT394" i="1"/>
  <c r="BT378" i="1"/>
  <c r="BT393" i="1"/>
  <c r="AR393" i="1"/>
  <c r="BT397" i="1"/>
  <c r="AR397" i="1"/>
  <c r="BT391" i="1"/>
  <c r="BT376" i="1"/>
  <c r="BT381" i="1"/>
  <c r="BT362" i="1"/>
  <c r="AR362" i="1"/>
  <c r="BT367" i="1"/>
  <c r="BT372" i="1"/>
  <c r="BT371" i="1"/>
  <c r="AR371" i="1"/>
  <c r="BT365" i="1"/>
  <c r="BT363" i="1"/>
  <c r="AR363" i="1"/>
  <c r="BT360" i="1"/>
  <c r="AR360" i="1"/>
  <c r="BT369" i="1"/>
  <c r="AR369" i="1"/>
  <c r="BT370" i="1"/>
  <c r="BT368" i="1"/>
  <c r="AR368" i="1"/>
  <c r="BT358" i="1"/>
  <c r="AR358" i="1"/>
  <c r="BT359" i="1"/>
  <c r="AR359" i="1"/>
  <c r="BT366" i="1"/>
  <c r="AR366" i="1"/>
  <c r="BT364" i="1"/>
  <c r="BT375" i="1"/>
  <c r="BT373" i="1"/>
  <c r="BT361" i="1"/>
  <c r="AR361" i="1"/>
  <c r="BT374" i="1"/>
  <c r="AR374" i="1"/>
  <c r="BT357" i="1"/>
  <c r="BR375" i="1"/>
  <c r="AP375" i="1"/>
  <c r="FV376" i="1"/>
  <c r="FG375" i="1"/>
  <c r="FF375" i="1"/>
  <c r="CL375" i="1"/>
  <c r="CM375" i="1"/>
  <c r="FH375" i="1"/>
  <c r="GO375" i="1"/>
  <c r="CB375" i="1"/>
  <c r="CD375" i="1"/>
  <c r="CC375" i="1"/>
  <c r="CY375" i="1"/>
  <c r="CZ375" i="1"/>
  <c r="DU375" i="1"/>
  <c r="DP375" i="1"/>
  <c r="DQ375" i="1"/>
  <c r="DO375" i="1"/>
  <c r="CB368" i="1"/>
  <c r="CL368" i="1"/>
  <c r="CM368" i="1"/>
  <c r="BR368" i="1"/>
  <c r="AP368" i="1"/>
  <c r="CC368" i="1"/>
  <c r="FG368" i="1"/>
  <c r="CD368" i="1"/>
  <c r="FV369" i="1"/>
  <c r="FF368" i="1"/>
  <c r="FH368" i="1"/>
  <c r="GO368" i="1"/>
  <c r="DM368" i="1"/>
  <c r="CB358" i="1"/>
  <c r="CD358" i="1"/>
  <c r="GO358" i="1"/>
  <c r="FH358" i="1"/>
  <c r="FF358" i="1"/>
  <c r="FV359" i="1"/>
  <c r="CL358" i="1"/>
  <c r="CM358" i="1"/>
  <c r="BR358" i="1"/>
  <c r="AP358" i="1"/>
  <c r="CC358" i="1"/>
  <c r="FG358" i="1"/>
  <c r="DM358" i="1"/>
  <c r="CD380" i="1"/>
  <c r="BR380" i="1"/>
  <c r="AP380" i="1"/>
  <c r="FG380" i="1"/>
  <c r="DQ380" i="1"/>
  <c r="GO380" i="1"/>
  <c r="CL380" i="1"/>
  <c r="CM380" i="1"/>
  <c r="DU380" i="1"/>
  <c r="CC380" i="1"/>
  <c r="FH380" i="1"/>
  <c r="DP380" i="1"/>
  <c r="FF380" i="1"/>
  <c r="FV381" i="1"/>
  <c r="DO380" i="1"/>
  <c r="CB380" i="1"/>
  <c r="CB386" i="1"/>
  <c r="CD386" i="1"/>
  <c r="FG386" i="1"/>
  <c r="FV387" i="1"/>
  <c r="CL386" i="1"/>
  <c r="CM386" i="1"/>
  <c r="CC386" i="1"/>
  <c r="FF386" i="1"/>
  <c r="FH386" i="1"/>
  <c r="BR386" i="1"/>
  <c r="AP386" i="1"/>
  <c r="GO386" i="1"/>
  <c r="DM386" i="1"/>
  <c r="CD387" i="1"/>
  <c r="FH387" i="1"/>
  <c r="FV388" i="1"/>
  <c r="CC387" i="1"/>
  <c r="GO387" i="1"/>
  <c r="BR387" i="1"/>
  <c r="AP387" i="1"/>
  <c r="FG387" i="1"/>
  <c r="FF387" i="1"/>
  <c r="CB387" i="1"/>
  <c r="CL387" i="1"/>
  <c r="CM387" i="1"/>
  <c r="DM387" i="1"/>
  <c r="FW373" i="1"/>
  <c r="FP372" i="1"/>
  <c r="FP362" i="1"/>
  <c r="FW363" i="1"/>
  <c r="FP380" i="1"/>
  <c r="FW381" i="1"/>
  <c r="FW385" i="1"/>
  <c r="FP384" i="1"/>
  <c r="CC370" i="1"/>
  <c r="CB370" i="1"/>
  <c r="CL370" i="1"/>
  <c r="CM370" i="1"/>
  <c r="FH370" i="1"/>
  <c r="BR370" i="1"/>
  <c r="AP370" i="1"/>
  <c r="FF370" i="1"/>
  <c r="CD370" i="1"/>
  <c r="FG370" i="1"/>
  <c r="FV371" i="1"/>
  <c r="CZ370" i="1"/>
  <c r="DP370" i="1"/>
  <c r="DU370" i="1"/>
  <c r="CY370" i="1"/>
  <c r="DO370" i="1"/>
  <c r="DQ370" i="1"/>
  <c r="GO370" i="1"/>
  <c r="FP386" i="1"/>
  <c r="FW387" i="1"/>
  <c r="FV358" i="1"/>
  <c r="CL357" i="1"/>
  <c r="CM357" i="1"/>
  <c r="CD357" i="1"/>
  <c r="FH357" i="1"/>
  <c r="BR357" i="1"/>
  <c r="FG357" i="1"/>
  <c r="FF357" i="1"/>
  <c r="CY357" i="1"/>
  <c r="CC357" i="1"/>
  <c r="CB357" i="1"/>
  <c r="CZ357" i="1"/>
  <c r="GO357" i="1"/>
  <c r="DO357" i="1"/>
  <c r="DQ357" i="1"/>
  <c r="DU357" i="1"/>
  <c r="DP357" i="1"/>
  <c r="CD359" i="1"/>
  <c r="FF359" i="1"/>
  <c r="FH359" i="1"/>
  <c r="CC359" i="1"/>
  <c r="FG359" i="1"/>
  <c r="CB359" i="1"/>
  <c r="BR359" i="1"/>
  <c r="DM359" i="1"/>
  <c r="FV360" i="1"/>
  <c r="CL359" i="1"/>
  <c r="CM359" i="1"/>
  <c r="GO359" i="1"/>
  <c r="CB372" i="1"/>
  <c r="FG372" i="1"/>
  <c r="FV373" i="1"/>
  <c r="FF372" i="1"/>
  <c r="CL372" i="1"/>
  <c r="CM372" i="1"/>
  <c r="CD372" i="1"/>
  <c r="FH372" i="1"/>
  <c r="BR372" i="1"/>
  <c r="CC372" i="1"/>
  <c r="DO372" i="1"/>
  <c r="DQ372" i="1"/>
  <c r="DU372" i="1"/>
  <c r="GO372" i="1"/>
  <c r="DP372" i="1"/>
  <c r="CD388" i="1"/>
  <c r="CC388" i="1"/>
  <c r="FG388" i="1"/>
  <c r="FV389" i="1"/>
  <c r="FF388" i="1"/>
  <c r="FH388" i="1"/>
  <c r="CB388" i="1"/>
  <c r="CL388" i="1"/>
  <c r="CM388" i="1"/>
  <c r="BR388" i="1"/>
  <c r="AP388" i="1"/>
  <c r="DM388" i="1"/>
  <c r="GO388" i="1"/>
  <c r="CD383" i="1"/>
  <c r="CC383" i="1"/>
  <c r="CB383" i="1"/>
  <c r="FH383" i="1"/>
  <c r="FF383" i="1"/>
  <c r="FV384" i="1"/>
  <c r="FG383" i="1"/>
  <c r="BR383" i="1"/>
  <c r="CL383" i="1"/>
  <c r="CM383" i="1"/>
  <c r="GO383" i="1"/>
  <c r="DM383" i="1"/>
  <c r="CC376" i="1"/>
  <c r="CD376" i="1"/>
  <c r="CB376" i="1"/>
  <c r="FH376" i="1"/>
  <c r="FF376" i="1"/>
  <c r="BR376" i="1"/>
  <c r="AP376" i="1"/>
  <c r="FV377" i="1"/>
  <c r="FG376" i="1"/>
  <c r="CL376" i="1"/>
  <c r="CM376" i="1"/>
  <c r="DQ376" i="1"/>
  <c r="GO376" i="1"/>
  <c r="DP376" i="1"/>
  <c r="DU376" i="1"/>
  <c r="DO376" i="1"/>
  <c r="FW371" i="1"/>
  <c r="FP370" i="1"/>
  <c r="FW372" i="1"/>
  <c r="FP371" i="1"/>
  <c r="FW394" i="1"/>
  <c r="FP393" i="1"/>
  <c r="FW380" i="1"/>
  <c r="FP379" i="1"/>
  <c r="FW390" i="1"/>
  <c r="FP389" i="1"/>
  <c r="FW377" i="1"/>
  <c r="FP376" i="1"/>
  <c r="FP356" i="1"/>
  <c r="FW357" i="1"/>
  <c r="FH369" i="1"/>
  <c r="FF369" i="1"/>
  <c r="CL369" i="1"/>
  <c r="CM369" i="1"/>
  <c r="CB369" i="1"/>
  <c r="FV370" i="1"/>
  <c r="CD369" i="1"/>
  <c r="BR369" i="1"/>
  <c r="AP369" i="1"/>
  <c r="CC369" i="1"/>
  <c r="FG369" i="1"/>
  <c r="DM369" i="1"/>
  <c r="GO369" i="1"/>
  <c r="CC371" i="1"/>
  <c r="CB371" i="1"/>
  <c r="CL371" i="1"/>
  <c r="CM371" i="1"/>
  <c r="CD371" i="1"/>
  <c r="FH371" i="1"/>
  <c r="BR371" i="1"/>
  <c r="AP371" i="1"/>
  <c r="FF371" i="1"/>
  <c r="FG371" i="1"/>
  <c r="FV372" i="1"/>
  <c r="DM371" i="1"/>
  <c r="GO371" i="1"/>
  <c r="FH377" i="1"/>
  <c r="CC377" i="1"/>
  <c r="FV378" i="1"/>
  <c r="FF377" i="1"/>
  <c r="BR377" i="1"/>
  <c r="AP377" i="1"/>
  <c r="DM377" i="1"/>
  <c r="CD377" i="1"/>
  <c r="FG377" i="1"/>
  <c r="CL377" i="1"/>
  <c r="CM377" i="1"/>
  <c r="CB377" i="1"/>
  <c r="GO377" i="1"/>
  <c r="CD395" i="1"/>
  <c r="CB395" i="1"/>
  <c r="FV396" i="1"/>
  <c r="BR395" i="1"/>
  <c r="AP395" i="1"/>
  <c r="FG395" i="1"/>
  <c r="CL395" i="1"/>
  <c r="CM395" i="1"/>
  <c r="FF395" i="1"/>
  <c r="FH395" i="1"/>
  <c r="CC395" i="1"/>
  <c r="DO395" i="1"/>
  <c r="GO395" i="1"/>
  <c r="DQ395" i="1"/>
  <c r="DP395" i="1"/>
  <c r="DU395" i="1"/>
  <c r="CD384" i="1"/>
  <c r="DO384" i="1"/>
  <c r="FG384" i="1"/>
  <c r="CB384" i="1"/>
  <c r="DU384" i="1"/>
  <c r="BR384" i="1"/>
  <c r="AP384" i="1"/>
  <c r="CL384" i="1"/>
  <c r="CM384" i="1"/>
  <c r="FV385" i="1"/>
  <c r="FF384" i="1"/>
  <c r="DQ384" i="1"/>
  <c r="CC384" i="1"/>
  <c r="DP384" i="1"/>
  <c r="FH384" i="1"/>
  <c r="GO384" i="1"/>
  <c r="FP361" i="1"/>
  <c r="FW362" i="1"/>
  <c r="FP366" i="1"/>
  <c r="FW367" i="1"/>
  <c r="FW382" i="1"/>
  <c r="FP381" i="1"/>
  <c r="FP391" i="1"/>
  <c r="FW392" i="1"/>
  <c r="FW389" i="1"/>
  <c r="FP388" i="1"/>
  <c r="FP363" i="1"/>
  <c r="FW364" i="1"/>
  <c r="CB374" i="1"/>
  <c r="FV375" i="1"/>
  <c r="FF374" i="1"/>
  <c r="CC374" i="1"/>
  <c r="FH374" i="1"/>
  <c r="CL374" i="1"/>
  <c r="CM374" i="1"/>
  <c r="FG374" i="1"/>
  <c r="BR374" i="1"/>
  <c r="AP374" i="1"/>
  <c r="CD374" i="1"/>
  <c r="GO374" i="1"/>
  <c r="DM374" i="1"/>
  <c r="CY374" i="1"/>
  <c r="CZ374" i="1"/>
  <c r="DY374" i="1"/>
  <c r="CB365" i="1"/>
  <c r="FH365" i="1"/>
  <c r="BR365" i="1"/>
  <c r="AP365" i="1"/>
  <c r="CD365" i="1"/>
  <c r="FG365" i="1"/>
  <c r="FF365" i="1"/>
  <c r="FV366" i="1"/>
  <c r="CL365" i="1"/>
  <c r="CM365" i="1"/>
  <c r="CC365" i="1"/>
  <c r="DU365" i="1"/>
  <c r="DQ365" i="1"/>
  <c r="GO365" i="1"/>
  <c r="DP365" i="1"/>
  <c r="DO365" i="1"/>
  <c r="CD394" i="1"/>
  <c r="FV395" i="1"/>
  <c r="FG394" i="1"/>
  <c r="FH394" i="1"/>
  <c r="CC394" i="1"/>
  <c r="FF394" i="1"/>
  <c r="CL394" i="1"/>
  <c r="CM394" i="1"/>
  <c r="DQ394" i="1"/>
  <c r="DP394" i="1"/>
  <c r="DU394" i="1"/>
  <c r="DO394" i="1"/>
  <c r="BR394" i="1"/>
  <c r="AP394" i="1"/>
  <c r="CB394" i="1"/>
  <c r="GO394" i="1"/>
  <c r="CB389" i="1"/>
  <c r="FF389" i="1"/>
  <c r="CC389" i="1"/>
  <c r="FH389" i="1"/>
  <c r="FV390" i="1"/>
  <c r="CD389" i="1"/>
  <c r="BR389" i="1"/>
  <c r="FG389" i="1"/>
  <c r="CL389" i="1"/>
  <c r="CM389" i="1"/>
  <c r="DM389" i="1"/>
  <c r="GO389" i="1"/>
  <c r="CC382" i="1"/>
  <c r="CB382" i="1"/>
  <c r="BR382" i="1"/>
  <c r="FH382" i="1"/>
  <c r="CL382" i="1"/>
  <c r="CM382" i="1"/>
  <c r="CD382" i="1"/>
  <c r="FV383" i="1"/>
  <c r="FG382" i="1"/>
  <c r="FF382" i="1"/>
  <c r="DP382" i="1"/>
  <c r="DQ382" i="1"/>
  <c r="DO382" i="1"/>
  <c r="DU382" i="1"/>
  <c r="GO382" i="1"/>
  <c r="FP375" i="1"/>
  <c r="FW376" i="1"/>
  <c r="FW361" i="1"/>
  <c r="FP360" i="1"/>
  <c r="FW393" i="1"/>
  <c r="FP392" i="1"/>
  <c r="FW391" i="1"/>
  <c r="FP390" i="1"/>
  <c r="FW396" i="1"/>
  <c r="FP395" i="1"/>
  <c r="CC361" i="1"/>
  <c r="FG361" i="1"/>
  <c r="FF361" i="1"/>
  <c r="FV362" i="1"/>
  <c r="CB361" i="1"/>
  <c r="FH361" i="1"/>
  <c r="CD361" i="1"/>
  <c r="BR361" i="1"/>
  <c r="CL361" i="1"/>
  <c r="CM361" i="1"/>
  <c r="DM361" i="1"/>
  <c r="GO361" i="1"/>
  <c r="FP368" i="1"/>
  <c r="FW369" i="1"/>
  <c r="FV367" i="1"/>
  <c r="BR366" i="1"/>
  <c r="AP366" i="1"/>
  <c r="FF366" i="1"/>
  <c r="CB366" i="1"/>
  <c r="FH366" i="1"/>
  <c r="CC366" i="1"/>
  <c r="FG366" i="1"/>
  <c r="CL366" i="1"/>
  <c r="CM366" i="1"/>
  <c r="CD366" i="1"/>
  <c r="DM366" i="1"/>
  <c r="GO366" i="1"/>
  <c r="CC363" i="1"/>
  <c r="CL363" i="1"/>
  <c r="CM363" i="1"/>
  <c r="FH363" i="1"/>
  <c r="FV364" i="1"/>
  <c r="BR363" i="1"/>
  <c r="AP363" i="1"/>
  <c r="CD363" i="1"/>
  <c r="FG363" i="1"/>
  <c r="CB363" i="1"/>
  <c r="FF363" i="1"/>
  <c r="DM363" i="1"/>
  <c r="GO363" i="1"/>
  <c r="FV392" i="1"/>
  <c r="FG391" i="1"/>
  <c r="FH391" i="1"/>
  <c r="CB391" i="1"/>
  <c r="BR391" i="1"/>
  <c r="AP391" i="1"/>
  <c r="FF391" i="1"/>
  <c r="CD391" i="1"/>
  <c r="CL391" i="1"/>
  <c r="CM391" i="1"/>
  <c r="CC391" i="1"/>
  <c r="CY391" i="1"/>
  <c r="DP391" i="1"/>
  <c r="DU391" i="1"/>
  <c r="DO391" i="1"/>
  <c r="CZ391" i="1"/>
  <c r="GO391" i="1"/>
  <c r="DQ391" i="1"/>
  <c r="CC397" i="1"/>
  <c r="FV398" i="1"/>
  <c r="FF397" i="1"/>
  <c r="CB397" i="1"/>
  <c r="FH397" i="1"/>
  <c r="BR397" i="1"/>
  <c r="AP397" i="1"/>
  <c r="CL397" i="1"/>
  <c r="CM397" i="1"/>
  <c r="CD397" i="1"/>
  <c r="FG397" i="1"/>
  <c r="DM397" i="1"/>
  <c r="GO397" i="1"/>
  <c r="BR379" i="1"/>
  <c r="AP379" i="1"/>
  <c r="CB379" i="1"/>
  <c r="FG379" i="1"/>
  <c r="FF379" i="1"/>
  <c r="CL379" i="1"/>
  <c r="CM379" i="1"/>
  <c r="CC379" i="1"/>
  <c r="FH379" i="1"/>
  <c r="CD379" i="1"/>
  <c r="FV380" i="1"/>
  <c r="GO379" i="1"/>
  <c r="DM379" i="1"/>
  <c r="FW374" i="1"/>
  <c r="FP373" i="1"/>
  <c r="FP358" i="1"/>
  <c r="FW359" i="1"/>
  <c r="FW397" i="1"/>
  <c r="FP396" i="1"/>
  <c r="FW398" i="1"/>
  <c r="FP397" i="1"/>
  <c r="FO397" i="1"/>
  <c r="FP383" i="1"/>
  <c r="FW384" i="1"/>
  <c r="FP357" i="1"/>
  <c r="FW358" i="1"/>
  <c r="FO357" i="1"/>
  <c r="CD364" i="1"/>
  <c r="CC364" i="1"/>
  <c r="CL364" i="1"/>
  <c r="CM364" i="1"/>
  <c r="CZ364" i="1"/>
  <c r="CY364" i="1"/>
  <c r="FH364" i="1"/>
  <c r="FV365" i="1"/>
  <c r="FF364" i="1"/>
  <c r="BR364" i="1"/>
  <c r="AP364" i="1"/>
  <c r="FG364" i="1"/>
  <c r="CB364" i="1"/>
  <c r="DU364" i="1"/>
  <c r="GO364" i="1"/>
  <c r="DP364" i="1"/>
  <c r="DQ364" i="1"/>
  <c r="DO364" i="1"/>
  <c r="CD362" i="1"/>
  <c r="CL362" i="1"/>
  <c r="CM362" i="1"/>
  <c r="FF362" i="1"/>
  <c r="FG362" i="1"/>
  <c r="CC362" i="1"/>
  <c r="GO362" i="1"/>
  <c r="FV363" i="1"/>
  <c r="FH362" i="1"/>
  <c r="BR362" i="1"/>
  <c r="AP362" i="1"/>
  <c r="CB362" i="1"/>
  <c r="DM362" i="1"/>
  <c r="CD393" i="1"/>
  <c r="CB393" i="1"/>
  <c r="DM393" i="1"/>
  <c r="CC393" i="1"/>
  <c r="CL393" i="1"/>
  <c r="CM393" i="1"/>
  <c r="BR393" i="1"/>
  <c r="AP393" i="1"/>
  <c r="FV394" i="1"/>
  <c r="FF393" i="1"/>
  <c r="FG393" i="1"/>
  <c r="FH393" i="1"/>
  <c r="GO393" i="1"/>
  <c r="BR390" i="1"/>
  <c r="FG390" i="1"/>
  <c r="CC390" i="1"/>
  <c r="CB390" i="1"/>
  <c r="FV391" i="1"/>
  <c r="FH390" i="1"/>
  <c r="CY390" i="1"/>
  <c r="FF390" i="1"/>
  <c r="CD390" i="1"/>
  <c r="CL390" i="1"/>
  <c r="CM390" i="1"/>
  <c r="CZ390" i="1"/>
  <c r="DM390" i="1"/>
  <c r="GO390" i="1"/>
  <c r="DY390" i="1"/>
  <c r="CD392" i="1"/>
  <c r="CB392" i="1"/>
  <c r="FV393" i="1"/>
  <c r="BR392" i="1"/>
  <c r="FG392" i="1"/>
  <c r="FF392" i="1"/>
  <c r="CC392" i="1"/>
  <c r="CL392" i="1"/>
  <c r="CM392" i="1"/>
  <c r="FH392" i="1"/>
  <c r="GO392" i="1"/>
  <c r="DP392" i="1"/>
  <c r="DQ392" i="1"/>
  <c r="DU392" i="1"/>
  <c r="DO392" i="1"/>
  <c r="FW375" i="1"/>
  <c r="FP374" i="1"/>
  <c r="FP364" i="1"/>
  <c r="FW365" i="1"/>
  <c r="FP367" i="1"/>
  <c r="FW368" i="1"/>
  <c r="FP394" i="1"/>
  <c r="FW395" i="1"/>
  <c r="FW388" i="1"/>
  <c r="FP387" i="1"/>
  <c r="FO333" i="1"/>
  <c r="FP333" i="1"/>
  <c r="FW334" i="1"/>
  <c r="CB352" i="1"/>
  <c r="FV353" i="1"/>
  <c r="CL352" i="1"/>
  <c r="CM352" i="1"/>
  <c r="CD352" i="1"/>
  <c r="BR352" i="1"/>
  <c r="AP352" i="1"/>
  <c r="FG352" i="1"/>
  <c r="DM352" i="1"/>
  <c r="FH352" i="1"/>
  <c r="GO352" i="1"/>
  <c r="FF352" i="1"/>
  <c r="CC352" i="1"/>
  <c r="FF341" i="1"/>
  <c r="DM341" i="1"/>
  <c r="FG341" i="1"/>
  <c r="FV342" i="1"/>
  <c r="CL341" i="1"/>
  <c r="CM341" i="1"/>
  <c r="BR341" i="1"/>
  <c r="AP341" i="1"/>
  <c r="CB341" i="1"/>
  <c r="CC341" i="1"/>
  <c r="CY341" i="1"/>
  <c r="DY341" i="1"/>
  <c r="CD341" i="1"/>
  <c r="CZ341" i="1"/>
  <c r="FH341" i="1"/>
  <c r="GO341" i="1"/>
  <c r="FV334" i="1"/>
  <c r="FH333" i="1"/>
  <c r="CB333" i="1"/>
  <c r="FF333" i="1"/>
  <c r="DO333" i="1"/>
  <c r="CC333" i="1"/>
  <c r="FG333" i="1"/>
  <c r="BR333" i="1"/>
  <c r="CD333" i="1"/>
  <c r="DU333" i="1"/>
  <c r="DP333" i="1"/>
  <c r="CL333" i="1"/>
  <c r="CM333" i="1"/>
  <c r="DQ333" i="1"/>
  <c r="GO333" i="1"/>
  <c r="CD354" i="1"/>
  <c r="FF354" i="1"/>
  <c r="CB354" i="1"/>
  <c r="DM354" i="1"/>
  <c r="CL354" i="1"/>
  <c r="CM354" i="1"/>
  <c r="FH354" i="1"/>
  <c r="BR354" i="1"/>
  <c r="AP354" i="1"/>
  <c r="CC354" i="1"/>
  <c r="FV355" i="1"/>
  <c r="FG354" i="1"/>
  <c r="GO354" i="1"/>
  <c r="FP332" i="1"/>
  <c r="FW333" i="1"/>
  <c r="FP350" i="1"/>
  <c r="FW351" i="1"/>
  <c r="FP342" i="1"/>
  <c r="FW343" i="1"/>
  <c r="FW356" i="1"/>
  <c r="FP355" i="1"/>
  <c r="FP334" i="1"/>
  <c r="FW335" i="1"/>
  <c r="BV352" i="1"/>
  <c r="AT352" i="1"/>
  <c r="BV356" i="1"/>
  <c r="AT356" i="1"/>
  <c r="BV334" i="1"/>
  <c r="AT334" i="1"/>
  <c r="BV332" i="1"/>
  <c r="AT332" i="1"/>
  <c r="BV337" i="1"/>
  <c r="AT337" i="1"/>
  <c r="BV344" i="1"/>
  <c r="AT344" i="1"/>
  <c r="BV335" i="1"/>
  <c r="AT335" i="1"/>
  <c r="BV342" i="1"/>
  <c r="AT342" i="1"/>
  <c r="BV345" i="1"/>
  <c r="AT345" i="1"/>
  <c r="BV333" i="1"/>
  <c r="AT333" i="1"/>
  <c r="BV331" i="1"/>
  <c r="AT331" i="1"/>
  <c r="BV354" i="1"/>
  <c r="AT354" i="1"/>
  <c r="BV351" i="1"/>
  <c r="AT351" i="1"/>
  <c r="BV355" i="1"/>
  <c r="AT355" i="1"/>
  <c r="BV349" i="1"/>
  <c r="AT349" i="1"/>
  <c r="BV330" i="1"/>
  <c r="AT330" i="1"/>
  <c r="BV340" i="1"/>
  <c r="AT340" i="1"/>
  <c r="BV336" i="1"/>
  <c r="AT336" i="1"/>
  <c r="BV341" i="1"/>
  <c r="AT341" i="1"/>
  <c r="BV327" i="1"/>
  <c r="AT327" i="1"/>
  <c r="BV328" i="1"/>
  <c r="AT328" i="1"/>
  <c r="BV329" i="1"/>
  <c r="AT329" i="1"/>
  <c r="BV343" i="1"/>
  <c r="AT343" i="1"/>
  <c r="BV350" i="1"/>
  <c r="AT350" i="1"/>
  <c r="BV338" i="1"/>
  <c r="AT338" i="1"/>
  <c r="BV353" i="1"/>
  <c r="AT353" i="1"/>
  <c r="BV348" i="1"/>
  <c r="AT348" i="1"/>
  <c r="BV339" i="1"/>
  <c r="AT339" i="1"/>
  <c r="BV346" i="1"/>
  <c r="AT346" i="1"/>
  <c r="FV338" i="1"/>
  <c r="FG337" i="1"/>
  <c r="CB337" i="1"/>
  <c r="DO337" i="1"/>
  <c r="CD337" i="1"/>
  <c r="GO337" i="1"/>
  <c r="FH337" i="1"/>
  <c r="CL337" i="1"/>
  <c r="CM337" i="1"/>
  <c r="BR337" i="1"/>
  <c r="AP337" i="1"/>
  <c r="DU337" i="1"/>
  <c r="DQ337" i="1"/>
  <c r="FF337" i="1"/>
  <c r="CC337" i="1"/>
  <c r="DP337" i="1"/>
  <c r="CD331" i="1"/>
  <c r="CB331" i="1"/>
  <c r="FV332" i="1"/>
  <c r="BR331" i="1"/>
  <c r="AP331" i="1"/>
  <c r="CC331" i="1"/>
  <c r="FG331" i="1"/>
  <c r="FF331" i="1"/>
  <c r="FH331" i="1"/>
  <c r="CL331" i="1"/>
  <c r="CM331" i="1"/>
  <c r="GO331" i="1"/>
  <c r="DM331" i="1"/>
  <c r="CB353" i="1"/>
  <c r="FH353" i="1"/>
  <c r="FG353" i="1"/>
  <c r="FV354" i="1"/>
  <c r="BR353" i="1"/>
  <c r="FF353" i="1"/>
  <c r="CC353" i="1"/>
  <c r="CL353" i="1"/>
  <c r="CM353" i="1"/>
  <c r="CD353" i="1"/>
  <c r="GO353" i="1"/>
  <c r="DM353" i="1"/>
  <c r="FP341" i="1"/>
  <c r="FW342" i="1"/>
  <c r="FW344" i="1"/>
  <c r="FP343" i="1"/>
  <c r="FP327" i="1"/>
  <c r="FW328" i="1"/>
  <c r="FP354" i="1"/>
  <c r="FW355" i="1"/>
  <c r="FP331" i="1"/>
  <c r="FW332" i="1"/>
  <c r="CC327" i="1"/>
  <c r="DM327" i="1"/>
  <c r="FH327" i="1"/>
  <c r="BR327" i="1"/>
  <c r="AP327" i="1"/>
  <c r="CB327" i="1"/>
  <c r="CD327" i="1"/>
  <c r="FG327" i="1"/>
  <c r="GO327" i="1"/>
  <c r="FV328" i="1"/>
  <c r="CL327" i="1"/>
  <c r="CM327" i="1"/>
  <c r="FF327" i="1"/>
  <c r="CB351" i="1"/>
  <c r="BR351" i="1"/>
  <c r="FG351" i="1"/>
  <c r="FF351" i="1"/>
  <c r="CL351" i="1"/>
  <c r="CM351" i="1"/>
  <c r="CD351" i="1"/>
  <c r="FH351" i="1"/>
  <c r="CC351" i="1"/>
  <c r="FV352" i="1"/>
  <c r="DU351" i="1"/>
  <c r="DP351" i="1"/>
  <c r="GO351" i="1"/>
  <c r="DO351" i="1"/>
  <c r="DQ351" i="1"/>
  <c r="DQ344" i="1"/>
  <c r="FF344" i="1"/>
  <c r="DP344" i="1"/>
  <c r="BR344" i="1"/>
  <c r="AP344" i="1"/>
  <c r="CL344" i="1"/>
  <c r="CM344" i="1"/>
  <c r="DO344" i="1"/>
  <c r="CC344" i="1"/>
  <c r="CB344" i="1"/>
  <c r="CD344" i="1"/>
  <c r="FV345" i="1"/>
  <c r="FH344" i="1"/>
  <c r="FG344" i="1"/>
  <c r="DU344" i="1"/>
  <c r="GO344" i="1"/>
  <c r="FO345" i="1"/>
  <c r="FW346" i="1"/>
  <c r="FP345" i="1"/>
  <c r="FP340" i="1"/>
  <c r="FW341" i="1"/>
  <c r="FP349" i="1"/>
  <c r="FW350" i="1"/>
  <c r="FW345" i="1"/>
  <c r="FP344" i="1"/>
  <c r="FO344" i="1"/>
  <c r="BT331" i="1"/>
  <c r="AR331" i="1"/>
  <c r="BT355" i="1"/>
  <c r="AR355" i="1"/>
  <c r="BT352" i="1"/>
  <c r="AR352" i="1"/>
  <c r="BT336" i="1"/>
  <c r="BT353" i="1"/>
  <c r="AR353" i="1"/>
  <c r="BT343" i="1"/>
  <c r="AR343" i="1"/>
  <c r="BT354" i="1"/>
  <c r="AR354" i="1"/>
  <c r="BT344" i="1"/>
  <c r="BT335" i="1"/>
  <c r="AR335" i="1"/>
  <c r="BT333" i="1"/>
  <c r="BT356" i="1"/>
  <c r="BT346" i="1"/>
  <c r="AR346" i="1"/>
  <c r="BT342" i="1"/>
  <c r="AR342" i="1"/>
  <c r="BT348" i="1"/>
  <c r="AR348" i="1"/>
  <c r="BT327" i="1"/>
  <c r="AR327" i="1"/>
  <c r="BT338" i="1"/>
  <c r="BT341" i="1"/>
  <c r="BT340" i="1"/>
  <c r="AR340" i="1"/>
  <c r="BT328" i="1"/>
  <c r="BT330" i="1"/>
  <c r="BT334" i="1"/>
  <c r="BT345" i="1"/>
  <c r="AR345" i="1"/>
  <c r="BT349" i="1"/>
  <c r="BT351" i="1"/>
  <c r="BT329" i="1"/>
  <c r="BT339" i="1"/>
  <c r="BT350" i="1"/>
  <c r="AR350" i="1"/>
  <c r="BT337" i="1"/>
  <c r="BT332" i="1"/>
  <c r="FV327" i="1"/>
  <c r="DM326" i="1"/>
  <c r="CB343" i="1"/>
  <c r="BR343" i="1"/>
  <c r="AP343" i="1"/>
  <c r="FG343" i="1"/>
  <c r="FF343" i="1"/>
  <c r="FV344" i="1"/>
  <c r="CC343" i="1"/>
  <c r="CL343" i="1"/>
  <c r="CM343" i="1"/>
  <c r="CD343" i="1"/>
  <c r="FH343" i="1"/>
  <c r="DM343" i="1"/>
  <c r="GO343" i="1"/>
  <c r="CC340" i="1"/>
  <c r="CB340" i="1"/>
  <c r="FF340" i="1"/>
  <c r="CL340" i="1"/>
  <c r="CM340" i="1"/>
  <c r="BR340" i="1"/>
  <c r="FV341" i="1"/>
  <c r="CD340" i="1"/>
  <c r="FG340" i="1"/>
  <c r="FH340" i="1"/>
  <c r="DM340" i="1"/>
  <c r="GO340" i="1"/>
  <c r="CB335" i="1"/>
  <c r="FH335" i="1"/>
  <c r="CC335" i="1"/>
  <c r="CD335" i="1"/>
  <c r="FF335" i="1"/>
  <c r="CL335" i="1"/>
  <c r="CM335" i="1"/>
  <c r="FG335" i="1"/>
  <c r="FV336" i="1"/>
  <c r="BR335" i="1"/>
  <c r="AP335" i="1"/>
  <c r="GO335" i="1"/>
  <c r="DM335" i="1"/>
  <c r="FP337" i="1"/>
  <c r="FW338" i="1"/>
  <c r="FW329" i="1"/>
  <c r="FP328" i="1"/>
  <c r="FO353" i="1"/>
  <c r="FP353" i="1"/>
  <c r="FW354" i="1"/>
  <c r="FP339" i="1"/>
  <c r="FW340" i="1"/>
  <c r="CL329" i="1"/>
  <c r="CM329" i="1"/>
  <c r="CD329" i="1"/>
  <c r="BR329" i="1"/>
  <c r="AP329" i="1"/>
  <c r="CB329" i="1"/>
  <c r="FH329" i="1"/>
  <c r="CC329" i="1"/>
  <c r="FG329" i="1"/>
  <c r="FF329" i="1"/>
  <c r="DU329" i="1"/>
  <c r="FV330" i="1"/>
  <c r="DP329" i="1"/>
  <c r="DO329" i="1"/>
  <c r="GO329" i="1"/>
  <c r="DQ329" i="1"/>
  <c r="CB348" i="1"/>
  <c r="FF348" i="1"/>
  <c r="FH348" i="1"/>
  <c r="CL348" i="1"/>
  <c r="CM348" i="1"/>
  <c r="DM348" i="1"/>
  <c r="BR348" i="1"/>
  <c r="CD348" i="1"/>
  <c r="CC348" i="1"/>
  <c r="FV349" i="1"/>
  <c r="CY348" i="1"/>
  <c r="GO348" i="1"/>
  <c r="CZ348" i="1"/>
  <c r="FV348" i="1"/>
  <c r="FG348" i="1"/>
  <c r="DY348" i="1"/>
  <c r="FV329" i="1"/>
  <c r="CC328" i="1"/>
  <c r="CL328" i="1"/>
  <c r="CM328" i="1"/>
  <c r="FH328" i="1"/>
  <c r="CD328" i="1"/>
  <c r="FF328" i="1"/>
  <c r="FG328" i="1"/>
  <c r="CB328" i="1"/>
  <c r="BR328" i="1"/>
  <c r="AP328" i="1"/>
  <c r="DQ328" i="1"/>
  <c r="DO328" i="1"/>
  <c r="GO328" i="1"/>
  <c r="DU328" i="1"/>
  <c r="DP328" i="1"/>
  <c r="CC330" i="1"/>
  <c r="CD330" i="1"/>
  <c r="FH330" i="1"/>
  <c r="FV331" i="1"/>
  <c r="FF330" i="1"/>
  <c r="BR330" i="1"/>
  <c r="CL330" i="1"/>
  <c r="CM330" i="1"/>
  <c r="GO330" i="1"/>
  <c r="FG330" i="1"/>
  <c r="CB330" i="1"/>
  <c r="DP330" i="1"/>
  <c r="DO330" i="1"/>
  <c r="DU330" i="1"/>
  <c r="DQ330" i="1"/>
  <c r="CD346" i="1"/>
  <c r="CB346" i="1"/>
  <c r="CC346" i="1"/>
  <c r="FH346" i="1"/>
  <c r="FF346" i="1"/>
  <c r="CL346" i="1"/>
  <c r="CM346" i="1"/>
  <c r="BR346" i="1"/>
  <c r="FG346" i="1"/>
  <c r="DM346" i="1"/>
  <c r="GO346" i="1"/>
  <c r="CD336" i="1"/>
  <c r="CC336" i="1"/>
  <c r="CL336" i="1"/>
  <c r="CM336" i="1"/>
  <c r="FH336" i="1"/>
  <c r="CB336" i="1"/>
  <c r="BR336" i="1"/>
  <c r="FF336" i="1"/>
  <c r="FG336" i="1"/>
  <c r="GO336" i="1"/>
  <c r="DO336" i="1"/>
  <c r="FV337" i="1"/>
  <c r="DP336" i="1"/>
  <c r="DU336" i="1"/>
  <c r="DQ336" i="1"/>
  <c r="FP330" i="1"/>
  <c r="FW331" i="1"/>
  <c r="FP352" i="1"/>
  <c r="FW353" i="1"/>
  <c r="FP335" i="1"/>
  <c r="FW336" i="1"/>
  <c r="BR339" i="1"/>
  <c r="FG339" i="1"/>
  <c r="FV340" i="1"/>
  <c r="FF339" i="1"/>
  <c r="DU339" i="1"/>
  <c r="CB339" i="1"/>
  <c r="CL339" i="1"/>
  <c r="CM339" i="1"/>
  <c r="DP339" i="1"/>
  <c r="DO339" i="1"/>
  <c r="CD339" i="1"/>
  <c r="GO339" i="1"/>
  <c r="DQ339" i="1"/>
  <c r="FH339" i="1"/>
  <c r="CC339" i="1"/>
  <c r="CC338" i="1"/>
  <c r="CB338" i="1"/>
  <c r="CD338" i="1"/>
  <c r="FV339" i="1"/>
  <c r="DU338" i="1"/>
  <c r="DO338" i="1"/>
  <c r="DQ338" i="1"/>
  <c r="FH338" i="1"/>
  <c r="FF338" i="1"/>
  <c r="FG338" i="1"/>
  <c r="DP338" i="1"/>
  <c r="CL338" i="1"/>
  <c r="CM338" i="1"/>
  <c r="BR338" i="1"/>
  <c r="GO338" i="1"/>
  <c r="CZ338" i="1"/>
  <c r="CY338" i="1"/>
  <c r="FV351" i="1"/>
  <c r="CL350" i="1"/>
  <c r="CM350" i="1"/>
  <c r="FG350" i="1"/>
  <c r="DM350" i="1"/>
  <c r="CD350" i="1"/>
  <c r="CB350" i="1"/>
  <c r="FF350" i="1"/>
  <c r="BR350" i="1"/>
  <c r="AP350" i="1"/>
  <c r="GO350" i="1"/>
  <c r="FH350" i="1"/>
  <c r="CC350" i="1"/>
  <c r="CC342" i="1"/>
  <c r="CL342" i="1"/>
  <c r="CM342" i="1"/>
  <c r="FV343" i="1"/>
  <c r="FF342" i="1"/>
  <c r="CY342" i="1"/>
  <c r="CD342" i="1"/>
  <c r="CB342" i="1"/>
  <c r="FH342" i="1"/>
  <c r="BR342" i="1"/>
  <c r="AP342" i="1"/>
  <c r="DM342" i="1"/>
  <c r="FG342" i="1"/>
  <c r="CZ342" i="1"/>
  <c r="GO342" i="1"/>
  <c r="DY342" i="1"/>
  <c r="CB355" i="1"/>
  <c r="FV356" i="1"/>
  <c r="CD355" i="1"/>
  <c r="FG355" i="1"/>
  <c r="CC355" i="1"/>
  <c r="FF355" i="1"/>
  <c r="CL355" i="1"/>
  <c r="CM355" i="1"/>
  <c r="BR355" i="1"/>
  <c r="AP355" i="1"/>
  <c r="FH355" i="1"/>
  <c r="DM355" i="1"/>
  <c r="GO355" i="1"/>
  <c r="FW339" i="1"/>
  <c r="FP338" i="1"/>
  <c r="FP348" i="1"/>
  <c r="FW349" i="1"/>
  <c r="FW348" i="1"/>
  <c r="CD334" i="1"/>
  <c r="FV335" i="1"/>
  <c r="BR334" i="1"/>
  <c r="AP334" i="1"/>
  <c r="FH334" i="1"/>
  <c r="CC334" i="1"/>
  <c r="FG334" i="1"/>
  <c r="CB334" i="1"/>
  <c r="FF334" i="1"/>
  <c r="CL334" i="1"/>
  <c r="CM334" i="1"/>
  <c r="DU334" i="1"/>
  <c r="DQ334" i="1"/>
  <c r="GO334" i="1"/>
  <c r="DP334" i="1"/>
  <c r="DO334" i="1"/>
  <c r="CD356" i="1"/>
  <c r="CL356" i="1"/>
  <c r="CM356" i="1"/>
  <c r="FH356" i="1"/>
  <c r="BR356" i="1"/>
  <c r="AP356" i="1"/>
  <c r="FG356" i="1"/>
  <c r="CB356" i="1"/>
  <c r="FF356" i="1"/>
  <c r="CC356" i="1"/>
  <c r="DQ356" i="1"/>
  <c r="DP356" i="1"/>
  <c r="GO356" i="1"/>
  <c r="DO356" i="1"/>
  <c r="DU356" i="1"/>
  <c r="CD349" i="1"/>
  <c r="FG349" i="1"/>
  <c r="CB349" i="1"/>
  <c r="CL349" i="1"/>
  <c r="CM349" i="1"/>
  <c r="CC349" i="1"/>
  <c r="FV350" i="1"/>
  <c r="DU349" i="1"/>
  <c r="DQ349" i="1"/>
  <c r="FF349" i="1"/>
  <c r="DO349" i="1"/>
  <c r="FH349" i="1"/>
  <c r="BR349" i="1"/>
  <c r="AP349" i="1"/>
  <c r="DP349" i="1"/>
  <c r="GO349" i="1"/>
  <c r="CB332" i="1"/>
  <c r="FV333" i="1"/>
  <c r="BR332" i="1"/>
  <c r="AP332" i="1"/>
  <c r="CD332" i="1"/>
  <c r="CL332" i="1"/>
  <c r="CM332" i="1"/>
  <c r="FF332" i="1"/>
  <c r="GO332" i="1"/>
  <c r="FH332" i="1"/>
  <c r="FG332" i="1"/>
  <c r="CC332" i="1"/>
  <c r="DQ332" i="1"/>
  <c r="DP332" i="1"/>
  <c r="DU332" i="1"/>
  <c r="DO332" i="1"/>
  <c r="CB345" i="1"/>
  <c r="CL345" i="1"/>
  <c r="CM345" i="1"/>
  <c r="BR345" i="1"/>
  <c r="AP345" i="1"/>
  <c r="DM345" i="1"/>
  <c r="FH345" i="1"/>
  <c r="FV346" i="1"/>
  <c r="FF345" i="1"/>
  <c r="CD345" i="1"/>
  <c r="FG345" i="1"/>
  <c r="CC345" i="1"/>
  <c r="GO345" i="1"/>
  <c r="FP329" i="1"/>
  <c r="FO329" i="1"/>
  <c r="FW330" i="1"/>
  <c r="FP351" i="1"/>
  <c r="FO351" i="1"/>
  <c r="FW352" i="1"/>
  <c r="FP336" i="1"/>
  <c r="FW337" i="1"/>
  <c r="FV279" i="1"/>
  <c r="FP326" i="1"/>
  <c r="FW327" i="1"/>
  <c r="CB296" i="1"/>
  <c r="GO296" i="1"/>
  <c r="CC296" i="1"/>
  <c r="FF296" i="1"/>
  <c r="FV297" i="1"/>
  <c r="FG296" i="1"/>
  <c r="CL296" i="1"/>
  <c r="CM296" i="1"/>
  <c r="FH296" i="1"/>
  <c r="CD296" i="1"/>
  <c r="BR296" i="1"/>
  <c r="AP296" i="1"/>
  <c r="DP296" i="1"/>
  <c r="DO296" i="1"/>
  <c r="DU296" i="1"/>
  <c r="DQ296" i="1"/>
  <c r="FP289" i="1"/>
  <c r="FW290" i="1"/>
  <c r="CC308" i="1"/>
  <c r="FH308" i="1"/>
  <c r="BR308" i="1"/>
  <c r="AP308" i="1"/>
  <c r="CD308" i="1"/>
  <c r="FG308" i="1"/>
  <c r="FF308" i="1"/>
  <c r="CB308" i="1"/>
  <c r="CL308" i="1"/>
  <c r="CM308" i="1"/>
  <c r="FV309" i="1"/>
  <c r="DM308" i="1"/>
  <c r="GO308" i="1"/>
  <c r="CZ308" i="1"/>
  <c r="CY308" i="1"/>
  <c r="DY308" i="1"/>
  <c r="CB301" i="1"/>
  <c r="CD301" i="1"/>
  <c r="BR301" i="1"/>
  <c r="FF301" i="1"/>
  <c r="CC301" i="1"/>
  <c r="FV302" i="1"/>
  <c r="DM301" i="1"/>
  <c r="FH301" i="1"/>
  <c r="FG301" i="1"/>
  <c r="CL301" i="1"/>
  <c r="CM301" i="1"/>
  <c r="GO301" i="1"/>
  <c r="CC304" i="1"/>
  <c r="CD304" i="1"/>
  <c r="CB304" i="1"/>
  <c r="FH304" i="1"/>
  <c r="BR304" i="1"/>
  <c r="AP304" i="1"/>
  <c r="CL304" i="1"/>
  <c r="CM304" i="1"/>
  <c r="FV305" i="1"/>
  <c r="FG304" i="1"/>
  <c r="FF304" i="1"/>
  <c r="GO304" i="1"/>
  <c r="DM304" i="1"/>
  <c r="CD299" i="1"/>
  <c r="CB299" i="1"/>
  <c r="FH299" i="1"/>
  <c r="FF299" i="1"/>
  <c r="FG299" i="1"/>
  <c r="FV300" i="1"/>
  <c r="BR299" i="1"/>
  <c r="AP299" i="1"/>
  <c r="CC299" i="1"/>
  <c r="CL299" i="1"/>
  <c r="CM299" i="1"/>
  <c r="DM299" i="1"/>
  <c r="GO299" i="1"/>
  <c r="CB310" i="1"/>
  <c r="CC310" i="1"/>
  <c r="CD310" i="1"/>
  <c r="BR310" i="1"/>
  <c r="AP310" i="1"/>
  <c r="FG310" i="1"/>
  <c r="FH310" i="1"/>
  <c r="FV311" i="1"/>
  <c r="FF310" i="1"/>
  <c r="CL310" i="1"/>
  <c r="CM310" i="1"/>
  <c r="GO310" i="1"/>
  <c r="DO310" i="1"/>
  <c r="DU310" i="1"/>
  <c r="DP310" i="1"/>
  <c r="DQ310" i="1"/>
  <c r="FW325" i="1"/>
  <c r="FP324" i="1"/>
  <c r="FW307" i="1"/>
  <c r="FO306" i="1"/>
  <c r="FP306" i="1"/>
  <c r="FW321" i="1"/>
  <c r="FP320" i="1"/>
  <c r="FP319" i="1"/>
  <c r="FW320" i="1"/>
  <c r="CB324" i="1"/>
  <c r="GO324" i="1"/>
  <c r="FF324" i="1"/>
  <c r="CL324" i="1"/>
  <c r="CM324" i="1"/>
  <c r="FH324" i="1"/>
  <c r="BR324" i="1"/>
  <c r="FV325" i="1"/>
  <c r="FG324" i="1"/>
  <c r="CC324" i="1"/>
  <c r="CD324" i="1"/>
  <c r="DU324" i="1"/>
  <c r="DO324" i="1"/>
  <c r="CY324" i="1"/>
  <c r="CZ324" i="1"/>
  <c r="DQ324" i="1"/>
  <c r="DP324" i="1"/>
  <c r="CD307" i="1"/>
  <c r="CB307" i="1"/>
  <c r="FV308" i="1"/>
  <c r="CC307" i="1"/>
  <c r="CL307" i="1"/>
  <c r="CM307" i="1"/>
  <c r="FH307" i="1"/>
  <c r="BR307" i="1"/>
  <c r="FG307" i="1"/>
  <c r="FF307" i="1"/>
  <c r="GO307" i="1"/>
  <c r="DQ307" i="1"/>
  <c r="DU307" i="1"/>
  <c r="DP307" i="1"/>
  <c r="DO307" i="1"/>
  <c r="FP297" i="1"/>
  <c r="FW298" i="1"/>
  <c r="FV310" i="1"/>
  <c r="BR309" i="1"/>
  <c r="AP309" i="1"/>
  <c r="CB309" i="1"/>
  <c r="DM309" i="1"/>
  <c r="FG309" i="1"/>
  <c r="FF309" i="1"/>
  <c r="FH309" i="1"/>
  <c r="CC309" i="1"/>
  <c r="CL309" i="1"/>
  <c r="CM309" i="1"/>
  <c r="CD309" i="1"/>
  <c r="GO309" i="1"/>
  <c r="CB317" i="1"/>
  <c r="BR317" i="1"/>
  <c r="AP317" i="1"/>
  <c r="CD317" i="1"/>
  <c r="CL317" i="1"/>
  <c r="CM317" i="1"/>
  <c r="FF317" i="1"/>
  <c r="FV318" i="1"/>
  <c r="FH317" i="1"/>
  <c r="CC317" i="1"/>
  <c r="FG317" i="1"/>
  <c r="GO317" i="1"/>
  <c r="DM317" i="1"/>
  <c r="CD316" i="1"/>
  <c r="CC316" i="1"/>
  <c r="CB316" i="1"/>
  <c r="CL316" i="1"/>
  <c r="CM316" i="1"/>
  <c r="DM316" i="1"/>
  <c r="FH316" i="1"/>
  <c r="FG316" i="1"/>
  <c r="FV317" i="1"/>
  <c r="BR316" i="1"/>
  <c r="FF316" i="1"/>
  <c r="GO316" i="1"/>
  <c r="CB295" i="1"/>
  <c r="FH295" i="1"/>
  <c r="CL295" i="1"/>
  <c r="CM295" i="1"/>
  <c r="FV296" i="1"/>
  <c r="FG295" i="1"/>
  <c r="CD295" i="1"/>
  <c r="BR295" i="1"/>
  <c r="AP295" i="1"/>
  <c r="CC295" i="1"/>
  <c r="FF295" i="1"/>
  <c r="DU295" i="1"/>
  <c r="DP295" i="1"/>
  <c r="DO295" i="1"/>
  <c r="GO295" i="1"/>
  <c r="DQ295" i="1"/>
  <c r="FP312" i="1"/>
  <c r="FW313" i="1"/>
  <c r="FW302" i="1"/>
  <c r="FO301" i="1"/>
  <c r="FP301" i="1"/>
  <c r="FW316" i="1"/>
  <c r="FP315" i="1"/>
  <c r="FO300" i="1"/>
  <c r="FW301" i="1"/>
  <c r="FP300" i="1"/>
  <c r="FP311" i="1"/>
  <c r="FW312" i="1"/>
  <c r="CB298" i="1"/>
  <c r="FG298" i="1"/>
  <c r="CC298" i="1"/>
  <c r="BR298" i="1"/>
  <c r="FV299" i="1"/>
  <c r="CZ298" i="1"/>
  <c r="GO298" i="1"/>
  <c r="CD298" i="1"/>
  <c r="CY298" i="1"/>
  <c r="CL298" i="1"/>
  <c r="CM298" i="1"/>
  <c r="FF298" i="1"/>
  <c r="FH298" i="1"/>
  <c r="DP298" i="1"/>
  <c r="DQ298" i="1"/>
  <c r="DO298" i="1"/>
  <c r="DU298" i="1"/>
  <c r="FP303" i="1"/>
  <c r="FW304" i="1"/>
  <c r="BV326" i="1"/>
  <c r="AT326" i="1"/>
  <c r="BV325" i="1"/>
  <c r="AT325" i="1"/>
  <c r="BV305" i="1"/>
  <c r="AT305" i="1"/>
  <c r="BV296" i="1"/>
  <c r="AT296" i="1"/>
  <c r="BV291" i="1"/>
  <c r="AT291" i="1"/>
  <c r="BV302" i="1"/>
  <c r="AT302" i="1"/>
  <c r="BV299" i="1"/>
  <c r="AT299" i="1"/>
  <c r="BV295" i="1"/>
  <c r="AT295" i="1"/>
  <c r="BV297" i="1"/>
  <c r="AT297" i="1"/>
  <c r="BV293" i="1"/>
  <c r="AT293" i="1"/>
  <c r="BV319" i="1"/>
  <c r="AT319" i="1"/>
  <c r="BV315" i="1"/>
  <c r="AT315" i="1"/>
  <c r="BV308" i="1"/>
  <c r="AT308" i="1"/>
  <c r="BV300" i="1"/>
  <c r="AT300" i="1"/>
  <c r="BV290" i="1"/>
  <c r="AT290" i="1"/>
  <c r="BV321" i="1"/>
  <c r="AT321" i="1"/>
  <c r="BV304" i="1"/>
  <c r="AT304" i="1"/>
  <c r="BV311" i="1"/>
  <c r="AT311" i="1"/>
  <c r="BV317" i="1"/>
  <c r="AT317" i="1"/>
  <c r="BV320" i="1"/>
  <c r="AT320" i="1"/>
  <c r="BV316" i="1"/>
  <c r="AT316" i="1"/>
  <c r="BV292" i="1"/>
  <c r="AT292" i="1"/>
  <c r="BV318" i="1"/>
  <c r="AT318" i="1"/>
  <c r="BV322" i="1"/>
  <c r="AT322" i="1"/>
  <c r="BV313" i="1"/>
  <c r="AT313" i="1"/>
  <c r="BV307" i="1"/>
  <c r="AT307" i="1"/>
  <c r="BV306" i="1"/>
  <c r="AT306" i="1"/>
  <c r="BV303" i="1"/>
  <c r="AT303" i="1"/>
  <c r="BV301" i="1"/>
  <c r="AT301" i="1"/>
  <c r="BV298" i="1"/>
  <c r="AT298" i="1"/>
  <c r="BV310" i="1"/>
  <c r="AT310" i="1"/>
  <c r="BV324" i="1"/>
  <c r="AT324" i="1"/>
  <c r="BV314" i="1"/>
  <c r="AT314" i="1"/>
  <c r="BV294" i="1"/>
  <c r="AT294" i="1"/>
  <c r="BV309" i="1"/>
  <c r="AT309" i="1"/>
  <c r="BV312" i="1"/>
  <c r="AT312" i="1"/>
  <c r="BV323" i="1"/>
  <c r="AT323" i="1"/>
  <c r="CC297" i="1"/>
  <c r="FH297" i="1"/>
  <c r="CD297" i="1"/>
  <c r="FG297" i="1"/>
  <c r="FF297" i="1"/>
  <c r="CL297" i="1"/>
  <c r="CM297" i="1"/>
  <c r="FV298" i="1"/>
  <c r="BR297" i="1"/>
  <c r="AP297" i="1"/>
  <c r="CB297" i="1"/>
  <c r="DQ297" i="1"/>
  <c r="DP297" i="1"/>
  <c r="DU297" i="1"/>
  <c r="GO297" i="1"/>
  <c r="DO297" i="1"/>
  <c r="CZ297" i="1"/>
  <c r="CY297" i="1"/>
  <c r="CD315" i="1"/>
  <c r="CL315" i="1"/>
  <c r="CM315" i="1"/>
  <c r="FF315" i="1"/>
  <c r="CB315" i="1"/>
  <c r="FV316" i="1"/>
  <c r="CC315" i="1"/>
  <c r="FH315" i="1"/>
  <c r="BR315" i="1"/>
  <c r="FG315" i="1"/>
  <c r="CZ315" i="1"/>
  <c r="CY315" i="1"/>
  <c r="GO315" i="1"/>
  <c r="DM315" i="1"/>
  <c r="DY315" i="1"/>
  <c r="CB302" i="1"/>
  <c r="FG302" i="1"/>
  <c r="FH302" i="1"/>
  <c r="CD302" i="1"/>
  <c r="CC302" i="1"/>
  <c r="DO302" i="1"/>
  <c r="FF302" i="1"/>
  <c r="FV303" i="1"/>
  <c r="BR302" i="1"/>
  <c r="DU302" i="1"/>
  <c r="GO302" i="1"/>
  <c r="DQ302" i="1"/>
  <c r="CL302" i="1"/>
  <c r="CM302" i="1"/>
  <c r="DP302" i="1"/>
  <c r="CD291" i="1"/>
  <c r="CC291" i="1"/>
  <c r="CB291" i="1"/>
  <c r="FG291" i="1"/>
  <c r="FV292" i="1"/>
  <c r="CL291" i="1"/>
  <c r="CM291" i="1"/>
  <c r="FH291" i="1"/>
  <c r="BR291" i="1"/>
  <c r="AP291" i="1"/>
  <c r="FF291" i="1"/>
  <c r="DO291" i="1"/>
  <c r="CZ291" i="1"/>
  <c r="CY291" i="1"/>
  <c r="DU291" i="1"/>
  <c r="GO291" i="1"/>
  <c r="DQ291" i="1"/>
  <c r="DP291" i="1"/>
  <c r="FW314" i="1"/>
  <c r="FP313" i="1"/>
  <c r="FW299" i="1"/>
  <c r="FP298" i="1"/>
  <c r="FW318" i="1"/>
  <c r="FP317" i="1"/>
  <c r="FW297" i="1"/>
  <c r="FP296" i="1"/>
  <c r="FP293" i="1"/>
  <c r="FW294" i="1"/>
  <c r="FW326" i="1"/>
  <c r="FP325" i="1"/>
  <c r="CB311" i="1"/>
  <c r="CL311" i="1"/>
  <c r="CM311" i="1"/>
  <c r="FF311" i="1"/>
  <c r="FV312" i="1"/>
  <c r="CD311" i="1"/>
  <c r="FH311" i="1"/>
  <c r="BR311" i="1"/>
  <c r="AP311" i="1"/>
  <c r="CC311" i="1"/>
  <c r="FG311" i="1"/>
  <c r="DP311" i="1"/>
  <c r="GO311" i="1"/>
  <c r="DU311" i="1"/>
  <c r="DQ311" i="1"/>
  <c r="DO311" i="1"/>
  <c r="CC314" i="1"/>
  <c r="CB314" i="1"/>
  <c r="FV315" i="1"/>
  <c r="FH314" i="1"/>
  <c r="FG314" i="1"/>
  <c r="FF314" i="1"/>
  <c r="BR314" i="1"/>
  <c r="CD314" i="1"/>
  <c r="CL314" i="1"/>
  <c r="CM314" i="1"/>
  <c r="DU314" i="1"/>
  <c r="DO314" i="1"/>
  <c r="DQ314" i="1"/>
  <c r="DP314" i="1"/>
  <c r="GO314" i="1"/>
  <c r="CC292" i="1"/>
  <c r="CB292" i="1"/>
  <c r="FF292" i="1"/>
  <c r="DM292" i="1"/>
  <c r="BR292" i="1"/>
  <c r="CL292" i="1"/>
  <c r="CM292" i="1"/>
  <c r="CD292" i="1"/>
  <c r="FV293" i="1"/>
  <c r="FH292" i="1"/>
  <c r="FG292" i="1"/>
  <c r="CZ292" i="1"/>
  <c r="GO292" i="1"/>
  <c r="DY292" i="1"/>
  <c r="CY292" i="1"/>
  <c r="CB306" i="1"/>
  <c r="FH306" i="1"/>
  <c r="CL306" i="1"/>
  <c r="CM306" i="1"/>
  <c r="FV307" i="1"/>
  <c r="BR306" i="1"/>
  <c r="AP306" i="1"/>
  <c r="DM306" i="1"/>
  <c r="FG306" i="1"/>
  <c r="CC306" i="1"/>
  <c r="CD306" i="1"/>
  <c r="FF306" i="1"/>
  <c r="GO306" i="1"/>
  <c r="FP294" i="1"/>
  <c r="FW295" i="1"/>
  <c r="FW319" i="1"/>
  <c r="FP318" i="1"/>
  <c r="FP316" i="1"/>
  <c r="FW317" i="1"/>
  <c r="FW310" i="1"/>
  <c r="FP309" i="1"/>
  <c r="FW306" i="1"/>
  <c r="FP305" i="1"/>
  <c r="FP304" i="1"/>
  <c r="FW305" i="1"/>
  <c r="BT326" i="1"/>
  <c r="BT325" i="1"/>
  <c r="BT307" i="1"/>
  <c r="BT306" i="1"/>
  <c r="AR306" i="1"/>
  <c r="BT301" i="1"/>
  <c r="AR301" i="1"/>
  <c r="BT298" i="1"/>
  <c r="BT290" i="1"/>
  <c r="BT322" i="1"/>
  <c r="AR322" i="1"/>
  <c r="BT303" i="1"/>
  <c r="BT299" i="1"/>
  <c r="AR299" i="1"/>
  <c r="BT295" i="1"/>
  <c r="BT292" i="1"/>
  <c r="AR292" i="1"/>
  <c r="BT291" i="1"/>
  <c r="BT312" i="1"/>
  <c r="AR312" i="1"/>
  <c r="BT305" i="1"/>
  <c r="AR305" i="1"/>
  <c r="BT316" i="1"/>
  <c r="AR316" i="1"/>
  <c r="BT313" i="1"/>
  <c r="AR313" i="1"/>
  <c r="BT302" i="1"/>
  <c r="BT296" i="1"/>
  <c r="BT319" i="1"/>
  <c r="AR319" i="1"/>
  <c r="BT308" i="1"/>
  <c r="AR308" i="1"/>
  <c r="BT300" i="1"/>
  <c r="BT297" i="1"/>
  <c r="BT318" i="1"/>
  <c r="BT320" i="1"/>
  <c r="BT304" i="1"/>
  <c r="AR304" i="1"/>
  <c r="BT317" i="1"/>
  <c r="AR317" i="1"/>
  <c r="BT321" i="1"/>
  <c r="AR321" i="1"/>
  <c r="BT309" i="1"/>
  <c r="AR309" i="1"/>
  <c r="BT324" i="1"/>
  <c r="BT294" i="1"/>
  <c r="AR294" i="1"/>
  <c r="BT315" i="1"/>
  <c r="AR315" i="1"/>
  <c r="BT314" i="1"/>
  <c r="BT293" i="1"/>
  <c r="BT310" i="1"/>
  <c r="BT323" i="1"/>
  <c r="AR323" i="1"/>
  <c r="BT311" i="1"/>
  <c r="CC313" i="1"/>
  <c r="CL313" i="1"/>
  <c r="CM313" i="1"/>
  <c r="FF313" i="1"/>
  <c r="FV314" i="1"/>
  <c r="CD313" i="1"/>
  <c r="CB313" i="1"/>
  <c r="BR313" i="1"/>
  <c r="AP313" i="1"/>
  <c r="FH313" i="1"/>
  <c r="FG313" i="1"/>
  <c r="GO313" i="1"/>
  <c r="DM313" i="1"/>
  <c r="CC323" i="1"/>
  <c r="FV324" i="1"/>
  <c r="FG323" i="1"/>
  <c r="CZ323" i="1"/>
  <c r="FF323" i="1"/>
  <c r="CD323" i="1"/>
  <c r="CL323" i="1"/>
  <c r="CM323" i="1"/>
  <c r="BR323" i="1"/>
  <c r="AP323" i="1"/>
  <c r="CY323" i="1"/>
  <c r="FH323" i="1"/>
  <c r="CB323" i="1"/>
  <c r="GO323" i="1"/>
  <c r="DM323" i="1"/>
  <c r="DY323" i="1"/>
  <c r="CB319" i="1"/>
  <c r="CD319" i="1"/>
  <c r="CL319" i="1"/>
  <c r="CM319" i="1"/>
  <c r="FV320" i="1"/>
  <c r="FH319" i="1"/>
  <c r="BR319" i="1"/>
  <c r="FG319" i="1"/>
  <c r="FF319" i="1"/>
  <c r="CC319" i="1"/>
  <c r="GO319" i="1"/>
  <c r="DM319" i="1"/>
  <c r="CL305" i="1"/>
  <c r="CM305" i="1"/>
  <c r="FF305" i="1"/>
  <c r="CD305" i="1"/>
  <c r="FV306" i="1"/>
  <c r="CB305" i="1"/>
  <c r="CC305" i="1"/>
  <c r="FH305" i="1"/>
  <c r="BR305" i="1"/>
  <c r="AP305" i="1"/>
  <c r="FG305" i="1"/>
  <c r="GO305" i="1"/>
  <c r="DM305" i="1"/>
  <c r="CC326" i="1"/>
  <c r="CB326" i="1"/>
  <c r="FF326" i="1"/>
  <c r="FH326" i="1"/>
  <c r="BR326" i="1"/>
  <c r="FG326" i="1"/>
  <c r="CL326" i="1"/>
  <c r="CM326" i="1"/>
  <c r="CD326" i="1"/>
  <c r="DQ326" i="1"/>
  <c r="CZ326" i="1"/>
  <c r="DO326" i="1"/>
  <c r="DU326" i="1"/>
  <c r="DP326" i="1"/>
  <c r="GO326" i="1"/>
  <c r="CY326" i="1"/>
  <c r="FP308" i="1"/>
  <c r="FW309" i="1"/>
  <c r="FP322" i="1"/>
  <c r="FW323" i="1"/>
  <c r="FW292" i="1"/>
  <c r="FP291" i="1"/>
  <c r="FP299" i="1"/>
  <c r="FW300" i="1"/>
  <c r="FW303" i="1"/>
  <c r="FP302" i="1"/>
  <c r="CB312" i="1"/>
  <c r="CL312" i="1"/>
  <c r="CM312" i="1"/>
  <c r="CC312" i="1"/>
  <c r="FH312" i="1"/>
  <c r="CD312" i="1"/>
  <c r="FF312" i="1"/>
  <c r="FV313" i="1"/>
  <c r="BR312" i="1"/>
  <c r="FG312" i="1"/>
  <c r="GO312" i="1"/>
  <c r="DM312" i="1"/>
  <c r="CB321" i="1"/>
  <c r="FH321" i="1"/>
  <c r="CD321" i="1"/>
  <c r="CC321" i="1"/>
  <c r="FG321" i="1"/>
  <c r="FF321" i="1"/>
  <c r="FV322" i="1"/>
  <c r="BR321" i="1"/>
  <c r="AP321" i="1"/>
  <c r="CL321" i="1"/>
  <c r="CM321" i="1"/>
  <c r="DM321" i="1"/>
  <c r="GO321" i="1"/>
  <c r="CB300" i="1"/>
  <c r="BR300" i="1"/>
  <c r="FG300" i="1"/>
  <c r="FF300" i="1"/>
  <c r="CD300" i="1"/>
  <c r="FV301" i="1"/>
  <c r="CL300" i="1"/>
  <c r="CM300" i="1"/>
  <c r="CC300" i="1"/>
  <c r="FH300" i="1"/>
  <c r="DU300" i="1"/>
  <c r="DQ300" i="1"/>
  <c r="DP300" i="1"/>
  <c r="DO300" i="1"/>
  <c r="GO300" i="1"/>
  <c r="CL294" i="1"/>
  <c r="CM294" i="1"/>
  <c r="CD294" i="1"/>
  <c r="CC294" i="1"/>
  <c r="CB294" i="1"/>
  <c r="BR294" i="1"/>
  <c r="AP294" i="1"/>
  <c r="FV295" i="1"/>
  <c r="FF294" i="1"/>
  <c r="FH294" i="1"/>
  <c r="FG294" i="1"/>
  <c r="DM294" i="1"/>
  <c r="GO294" i="1"/>
  <c r="CB325" i="1"/>
  <c r="FG325" i="1"/>
  <c r="FV326" i="1"/>
  <c r="GO325" i="1"/>
  <c r="FF325" i="1"/>
  <c r="CD325" i="1"/>
  <c r="CL325" i="1"/>
  <c r="CM325" i="1"/>
  <c r="CC325" i="1"/>
  <c r="FH325" i="1"/>
  <c r="BR325" i="1"/>
  <c r="CZ325" i="1"/>
  <c r="DP325" i="1"/>
  <c r="CY325" i="1"/>
  <c r="DQ325" i="1"/>
  <c r="DU325" i="1"/>
  <c r="DO325" i="1"/>
  <c r="FW324" i="1"/>
  <c r="FP323" i="1"/>
  <c r="FP314" i="1"/>
  <c r="FW315" i="1"/>
  <c r="FP295" i="1"/>
  <c r="FW296" i="1"/>
  <c r="FW293" i="1"/>
  <c r="FP292" i="1"/>
  <c r="BR303" i="1"/>
  <c r="CC303" i="1"/>
  <c r="FG303" i="1"/>
  <c r="FV304" i="1"/>
  <c r="FF303" i="1"/>
  <c r="CL303" i="1"/>
  <c r="CM303" i="1"/>
  <c r="CD303" i="1"/>
  <c r="CB303" i="1"/>
  <c r="FH303" i="1"/>
  <c r="DP303" i="1"/>
  <c r="DQ303" i="1"/>
  <c r="DU303" i="1"/>
  <c r="GO303" i="1"/>
  <c r="DO303" i="1"/>
  <c r="DQ293" i="1"/>
  <c r="CC293" i="1"/>
  <c r="CL293" i="1"/>
  <c r="CM293" i="1"/>
  <c r="DP293" i="1"/>
  <c r="DU293" i="1"/>
  <c r="DO293" i="1"/>
  <c r="CD293" i="1"/>
  <c r="CB293" i="1"/>
  <c r="FH293" i="1"/>
  <c r="FV294" i="1"/>
  <c r="FF293" i="1"/>
  <c r="BR293" i="1"/>
  <c r="FG293" i="1"/>
  <c r="GO293" i="1"/>
  <c r="CB318" i="1"/>
  <c r="FH318" i="1"/>
  <c r="CD318" i="1"/>
  <c r="CC318" i="1"/>
  <c r="FV319" i="1"/>
  <c r="CL318" i="1"/>
  <c r="CM318" i="1"/>
  <c r="BR318" i="1"/>
  <c r="AP318" i="1"/>
  <c r="FG318" i="1"/>
  <c r="FF318" i="1"/>
  <c r="DQ318" i="1"/>
  <c r="DP318" i="1"/>
  <c r="DO318" i="1"/>
  <c r="CZ318" i="1"/>
  <c r="CY318" i="1"/>
  <c r="DU318" i="1"/>
  <c r="GO318" i="1"/>
  <c r="FV321" i="1"/>
  <c r="CB320" i="1"/>
  <c r="CD320" i="1"/>
  <c r="BR320" i="1"/>
  <c r="AP320" i="1"/>
  <c r="FF320" i="1"/>
  <c r="FH320" i="1"/>
  <c r="CC320" i="1"/>
  <c r="CL320" i="1"/>
  <c r="CM320" i="1"/>
  <c r="FG320" i="1"/>
  <c r="CZ320" i="1"/>
  <c r="DQ320" i="1"/>
  <c r="CY320" i="1"/>
  <c r="DU320" i="1"/>
  <c r="GO320" i="1"/>
  <c r="DO320" i="1"/>
  <c r="DP320" i="1"/>
  <c r="CD290" i="1"/>
  <c r="CB290" i="1"/>
  <c r="DO290" i="1"/>
  <c r="CL290" i="1"/>
  <c r="CM290" i="1"/>
  <c r="BR290" i="1"/>
  <c r="AP290" i="1"/>
  <c r="FH290" i="1"/>
  <c r="DU290" i="1"/>
  <c r="FF290" i="1"/>
  <c r="CC290" i="1"/>
  <c r="FG290" i="1"/>
  <c r="DP290" i="1"/>
  <c r="FV291" i="1"/>
  <c r="DQ290" i="1"/>
  <c r="GO290" i="1"/>
  <c r="CB322" i="1"/>
  <c r="FH322" i="1"/>
  <c r="CL322" i="1"/>
  <c r="CM322" i="1"/>
  <c r="DM322" i="1"/>
  <c r="BR322" i="1"/>
  <c r="AP322" i="1"/>
  <c r="CD322" i="1"/>
  <c r="FG322" i="1"/>
  <c r="CC322" i="1"/>
  <c r="FV323" i="1"/>
  <c r="FF322" i="1"/>
  <c r="GO322" i="1"/>
  <c r="FO310" i="1"/>
  <c r="FW311" i="1"/>
  <c r="FP310" i="1"/>
  <c r="FW308" i="1"/>
  <c r="FP307" i="1"/>
  <c r="FW322" i="1"/>
  <c r="FP321" i="1"/>
  <c r="FP290" i="1"/>
  <c r="FW291" i="1"/>
  <c r="CC279" i="1"/>
  <c r="CL279" i="1"/>
  <c r="CM279" i="1"/>
  <c r="CB279" i="1"/>
  <c r="FH279" i="1"/>
  <c r="GO279" i="1"/>
  <c r="BR279" i="1"/>
  <c r="AP279" i="1"/>
  <c r="CZ279" i="1"/>
  <c r="CY279" i="1"/>
  <c r="FG279" i="1"/>
  <c r="CD279" i="1"/>
  <c r="FV280" i="1"/>
  <c r="FF279" i="1"/>
  <c r="DQ279" i="1"/>
  <c r="DO279" i="1"/>
  <c r="DP279" i="1"/>
  <c r="DU279" i="1"/>
  <c r="FP288" i="1"/>
  <c r="FW289" i="1"/>
  <c r="DM260" i="1"/>
  <c r="DY260" i="1"/>
  <c r="CD287" i="1"/>
  <c r="FG287" i="1"/>
  <c r="CL287" i="1"/>
  <c r="CM287" i="1"/>
  <c r="BR287" i="1"/>
  <c r="AP287" i="1"/>
  <c r="FF287" i="1"/>
  <c r="FH287" i="1"/>
  <c r="FV288" i="1"/>
  <c r="GO287" i="1"/>
  <c r="CC287" i="1"/>
  <c r="CB287" i="1"/>
  <c r="CY287" i="1"/>
  <c r="CZ287" i="1"/>
  <c r="DM287" i="1"/>
  <c r="DY287" i="1"/>
  <c r="CB289" i="1"/>
  <c r="CC289" i="1"/>
  <c r="FH289" i="1"/>
  <c r="FF289" i="1"/>
  <c r="DM289" i="1"/>
  <c r="BR289" i="1"/>
  <c r="FG289" i="1"/>
  <c r="CD289" i="1"/>
  <c r="CL289" i="1"/>
  <c r="CM289" i="1"/>
  <c r="GO289" i="1"/>
  <c r="FP285" i="1"/>
  <c r="FO285" i="1"/>
  <c r="FW286" i="1"/>
  <c r="FP278" i="1"/>
  <c r="FW279" i="1"/>
  <c r="CC286" i="1"/>
  <c r="FV287" i="1"/>
  <c r="FF286" i="1"/>
  <c r="FH286" i="1"/>
  <c r="FG286" i="1"/>
  <c r="CD286" i="1"/>
  <c r="DM286" i="1"/>
  <c r="CB286" i="1"/>
  <c r="CL286" i="1"/>
  <c r="CM286" i="1"/>
  <c r="BR286" i="1"/>
  <c r="AP286" i="1"/>
  <c r="GO286" i="1"/>
  <c r="CB288" i="1"/>
  <c r="BR288" i="1"/>
  <c r="AP288" i="1"/>
  <c r="FG288" i="1"/>
  <c r="FF288" i="1"/>
  <c r="CC288" i="1"/>
  <c r="CD288" i="1"/>
  <c r="FH288" i="1"/>
  <c r="FV289" i="1"/>
  <c r="CL288" i="1"/>
  <c r="CM288" i="1"/>
  <c r="DM288" i="1"/>
  <c r="DY288" i="1"/>
  <c r="GO288" i="1"/>
  <c r="CZ288" i="1"/>
  <c r="CY288" i="1"/>
  <c r="FW283" i="1"/>
  <c r="FW282" i="1"/>
  <c r="FP282" i="1"/>
  <c r="BV288" i="1"/>
  <c r="AT288" i="1"/>
  <c r="BV289" i="1"/>
  <c r="AT289" i="1"/>
  <c r="BV286" i="1"/>
  <c r="AT286" i="1"/>
  <c r="BV282" i="1"/>
  <c r="AT282" i="1"/>
  <c r="BV284" i="1"/>
  <c r="AT284" i="1"/>
  <c r="BV283" i="1"/>
  <c r="AT283" i="1"/>
  <c r="BV285" i="1"/>
  <c r="AT285" i="1"/>
  <c r="BV279" i="1"/>
  <c r="AT279" i="1"/>
  <c r="BV287" i="1"/>
  <c r="AT287" i="1"/>
  <c r="BV280" i="1"/>
  <c r="AT280" i="1"/>
  <c r="CB280" i="1"/>
  <c r="BR280" i="1"/>
  <c r="FG280" i="1"/>
  <c r="CZ280" i="1"/>
  <c r="FF280" i="1"/>
  <c r="CD280" i="1"/>
  <c r="CL280" i="1"/>
  <c r="CM280" i="1"/>
  <c r="CC280" i="1"/>
  <c r="FH280" i="1"/>
  <c r="CY280" i="1"/>
  <c r="GO280" i="1"/>
  <c r="DU280" i="1"/>
  <c r="DP280" i="1"/>
  <c r="DO280" i="1"/>
  <c r="DQ280" i="1"/>
  <c r="FP284" i="1"/>
  <c r="FW285" i="1"/>
  <c r="FP287" i="1"/>
  <c r="FW288" i="1"/>
  <c r="CB282" i="1"/>
  <c r="CD282" i="1"/>
  <c r="CC282" i="1"/>
  <c r="FV282" i="1"/>
  <c r="FF282" i="1"/>
  <c r="FH282" i="1"/>
  <c r="BR282" i="1"/>
  <c r="FG282" i="1"/>
  <c r="FV283" i="1"/>
  <c r="CL282" i="1"/>
  <c r="CM282" i="1"/>
  <c r="DM282" i="1"/>
  <c r="GO282" i="1"/>
  <c r="CY282" i="1"/>
  <c r="CZ282" i="1"/>
  <c r="DY282" i="1"/>
  <c r="FP283" i="1"/>
  <c r="FW284" i="1"/>
  <c r="BT289" i="1"/>
  <c r="AR289" i="1"/>
  <c r="BT288" i="1"/>
  <c r="AR288" i="1"/>
  <c r="BT285" i="1"/>
  <c r="BT286" i="1"/>
  <c r="AR286" i="1"/>
  <c r="BT283" i="1"/>
  <c r="AR283" i="1"/>
  <c r="BT280" i="1"/>
  <c r="BT282" i="1"/>
  <c r="AR282" i="1"/>
  <c r="BT287" i="1"/>
  <c r="AR287" i="1"/>
  <c r="BT279" i="1"/>
  <c r="BT284" i="1"/>
  <c r="AR284" i="1"/>
  <c r="CC284" i="1"/>
  <c r="CB284" i="1"/>
  <c r="BR284" i="1"/>
  <c r="AP284" i="1"/>
  <c r="FF284" i="1"/>
  <c r="CD284" i="1"/>
  <c r="CL284" i="1"/>
  <c r="CM284" i="1"/>
  <c r="FH284" i="1"/>
  <c r="FV285" i="1"/>
  <c r="FG284" i="1"/>
  <c r="DM284" i="1"/>
  <c r="GO284" i="1"/>
  <c r="FW287" i="1"/>
  <c r="FP286" i="1"/>
  <c r="CB285" i="1"/>
  <c r="CC285" i="1"/>
  <c r="FF285" i="1"/>
  <c r="FV286" i="1"/>
  <c r="CL285" i="1"/>
  <c r="CM285" i="1"/>
  <c r="FH285" i="1"/>
  <c r="CD285" i="1"/>
  <c r="FG285" i="1"/>
  <c r="BR285" i="1"/>
  <c r="DP285" i="1"/>
  <c r="DQ285" i="1"/>
  <c r="DU285" i="1"/>
  <c r="GO285" i="1"/>
  <c r="DO285" i="1"/>
  <c r="CD283" i="1"/>
  <c r="FV284" i="1"/>
  <c r="BR283" i="1"/>
  <c r="FG283" i="1"/>
  <c r="CB283" i="1"/>
  <c r="DM283" i="1"/>
  <c r="FF283" i="1"/>
  <c r="CC283" i="1"/>
  <c r="CL283" i="1"/>
  <c r="CM283" i="1"/>
  <c r="FH283" i="1"/>
  <c r="GO283" i="1"/>
  <c r="FP279" i="1"/>
  <c r="FW280" i="1"/>
  <c r="CL97" i="1"/>
  <c r="CM97" i="1"/>
  <c r="DM97" i="1"/>
  <c r="DU103" i="1"/>
  <c r="DO103" i="1"/>
  <c r="DU135" i="1"/>
  <c r="DO135" i="1"/>
  <c r="CL119" i="1"/>
  <c r="CM119" i="1"/>
  <c r="DM119" i="1"/>
  <c r="CL127" i="1"/>
  <c r="CM127" i="1"/>
  <c r="DM127" i="1"/>
  <c r="CL110" i="1"/>
  <c r="CM110" i="1"/>
  <c r="DM110" i="1"/>
  <c r="CL143" i="1"/>
  <c r="CM143" i="1"/>
  <c r="DM143" i="1"/>
  <c r="BT271" i="1"/>
  <c r="BT272" i="1"/>
  <c r="AR272" i="1"/>
  <c r="BT270" i="1"/>
  <c r="AR270" i="1"/>
  <c r="BT269" i="1"/>
  <c r="BT267" i="1"/>
  <c r="AR267" i="1"/>
  <c r="BT277" i="1"/>
  <c r="BT275" i="1"/>
  <c r="AR275" i="1"/>
  <c r="BT278" i="1"/>
  <c r="AR278" i="1"/>
  <c r="BT268" i="1"/>
  <c r="AR268" i="1"/>
  <c r="BT266" i="1"/>
  <c r="BT274" i="1"/>
  <c r="AR274" i="1"/>
  <c r="BT273" i="1"/>
  <c r="BT276" i="1"/>
  <c r="AR276" i="1"/>
  <c r="CL160" i="1"/>
  <c r="CM160" i="1"/>
  <c r="DM160" i="1"/>
  <c r="CL174" i="1"/>
  <c r="CM174" i="1"/>
  <c r="DM174" i="1"/>
  <c r="CL175" i="1"/>
  <c r="CM175" i="1"/>
  <c r="DM175" i="1"/>
  <c r="CL190" i="1"/>
  <c r="CM190" i="1"/>
  <c r="DM190" i="1"/>
  <c r="DO200" i="1"/>
  <c r="DU200" i="1"/>
  <c r="CL204" i="1"/>
  <c r="CM204" i="1"/>
  <c r="DM204" i="1"/>
  <c r="DO231" i="1"/>
  <c r="DU231" i="1"/>
  <c r="CL227" i="1"/>
  <c r="CM227" i="1"/>
  <c r="DM227" i="1"/>
  <c r="CL220" i="1"/>
  <c r="CM220" i="1"/>
  <c r="DM220" i="1"/>
  <c r="CL233" i="1"/>
  <c r="CM233" i="1"/>
  <c r="DM233" i="1"/>
  <c r="DO241" i="1"/>
  <c r="DU241" i="1"/>
  <c r="DU247" i="1"/>
  <c r="DO247" i="1"/>
  <c r="DU255" i="1"/>
  <c r="DO255" i="1"/>
  <c r="DU258" i="1"/>
  <c r="DO258" i="1"/>
  <c r="CB274" i="1"/>
  <c r="FG274" i="1"/>
  <c r="FF274" i="1"/>
  <c r="FV275" i="1"/>
  <c r="CL274" i="1"/>
  <c r="CM274" i="1"/>
  <c r="CD274" i="1"/>
  <c r="BR274" i="1"/>
  <c r="DM274" i="1"/>
  <c r="FH274" i="1"/>
  <c r="CC274" i="1"/>
  <c r="GO274" i="1"/>
  <c r="CD267" i="1"/>
  <c r="CL267" i="1"/>
  <c r="CM267" i="1"/>
  <c r="FV268" i="1"/>
  <c r="FG267" i="1"/>
  <c r="FH267" i="1"/>
  <c r="BR267" i="1"/>
  <c r="AP267" i="1"/>
  <c r="FF267" i="1"/>
  <c r="CC267" i="1"/>
  <c r="CB267" i="1"/>
  <c r="DM267" i="1"/>
  <c r="CY267" i="1"/>
  <c r="CZ267" i="1"/>
  <c r="GO267" i="1"/>
  <c r="FP270" i="1"/>
  <c r="FW271" i="1"/>
  <c r="FW272" i="1"/>
  <c r="FP271" i="1"/>
  <c r="CL108" i="1"/>
  <c r="CM108" i="1"/>
  <c r="DM108" i="1"/>
  <c r="CL102" i="1"/>
  <c r="CM102" i="1"/>
  <c r="DM102" i="1"/>
  <c r="CL137" i="1"/>
  <c r="CM137" i="1"/>
  <c r="DM137" i="1"/>
  <c r="DO123" i="1"/>
  <c r="DU123" i="1"/>
  <c r="CL125" i="1"/>
  <c r="CM125" i="1"/>
  <c r="DM125" i="1"/>
  <c r="DU139" i="1"/>
  <c r="DO139" i="1"/>
  <c r="CL148" i="1"/>
  <c r="CM148" i="1"/>
  <c r="DM148" i="1"/>
  <c r="CL156" i="1"/>
  <c r="CM156" i="1"/>
  <c r="DM156" i="1"/>
  <c r="DO163" i="1"/>
  <c r="DU163" i="1"/>
  <c r="DO171" i="1"/>
  <c r="DU171" i="1"/>
  <c r="CL185" i="1"/>
  <c r="CM185" i="1"/>
  <c r="DM185" i="1"/>
  <c r="CL184" i="1"/>
  <c r="CM184" i="1"/>
  <c r="DM184" i="1"/>
  <c r="CL192" i="1"/>
  <c r="CM192" i="1"/>
  <c r="DM192" i="1"/>
  <c r="DO196" i="1"/>
  <c r="DU196" i="1"/>
  <c r="CL235" i="1"/>
  <c r="CM235" i="1"/>
  <c r="DM235" i="1"/>
  <c r="CL234" i="1"/>
  <c r="CM234" i="1"/>
  <c r="DM234" i="1"/>
  <c r="CL232" i="1"/>
  <c r="CM232" i="1"/>
  <c r="DM232" i="1"/>
  <c r="DU221" i="1"/>
  <c r="DO221" i="1"/>
  <c r="CL242" i="1"/>
  <c r="CM242" i="1"/>
  <c r="DM242" i="1"/>
  <c r="CL248" i="1"/>
  <c r="CM248" i="1"/>
  <c r="DM248" i="1"/>
  <c r="DO253" i="1"/>
  <c r="DU253" i="1"/>
  <c r="CC276" i="1"/>
  <c r="CB276" i="1"/>
  <c r="FV277" i="1"/>
  <c r="FF276" i="1"/>
  <c r="CD276" i="1"/>
  <c r="FG276" i="1"/>
  <c r="CL276" i="1"/>
  <c r="CM276" i="1"/>
  <c r="BR276" i="1"/>
  <c r="AP276" i="1"/>
  <c r="FH276" i="1"/>
  <c r="GO276" i="1"/>
  <c r="DM276" i="1"/>
  <c r="CD272" i="1"/>
  <c r="BR272" i="1"/>
  <c r="CL272" i="1"/>
  <c r="CM272" i="1"/>
  <c r="FF272" i="1"/>
  <c r="FG272" i="1"/>
  <c r="FH272" i="1"/>
  <c r="CB272" i="1"/>
  <c r="CC272" i="1"/>
  <c r="FV273" i="1"/>
  <c r="GO272" i="1"/>
  <c r="DM272" i="1"/>
  <c r="FW274" i="1"/>
  <c r="FO273" i="1"/>
  <c r="FP273" i="1"/>
  <c r="FW278" i="1"/>
  <c r="FP277" i="1"/>
  <c r="CL98" i="1"/>
  <c r="CM98" i="1"/>
  <c r="DM98" i="1"/>
  <c r="DO99" i="1"/>
  <c r="DU99" i="1"/>
  <c r="CL134" i="1"/>
  <c r="CM134" i="1"/>
  <c r="DM134" i="1"/>
  <c r="DO149" i="1"/>
  <c r="DU149" i="1"/>
  <c r="DO117" i="1"/>
  <c r="DU117" i="1"/>
  <c r="CL145" i="1"/>
  <c r="CM145" i="1"/>
  <c r="DM145" i="1"/>
  <c r="CL130" i="1"/>
  <c r="CM130" i="1"/>
  <c r="DM130" i="1"/>
  <c r="CL159" i="1"/>
  <c r="CM159" i="1"/>
  <c r="DM159" i="1"/>
  <c r="DU162" i="1"/>
  <c r="DO162" i="1"/>
  <c r="CL170" i="1"/>
  <c r="CM170" i="1"/>
  <c r="DM170" i="1"/>
  <c r="DU177" i="1"/>
  <c r="DO177" i="1"/>
  <c r="CL186" i="1"/>
  <c r="CM186" i="1"/>
  <c r="DM186" i="1"/>
  <c r="CL188" i="1"/>
  <c r="CM188" i="1"/>
  <c r="DM188" i="1"/>
  <c r="CL203" i="1"/>
  <c r="CM203" i="1"/>
  <c r="DM203" i="1"/>
  <c r="DU240" i="1"/>
  <c r="DO240" i="1"/>
  <c r="CL238" i="1"/>
  <c r="CM238" i="1"/>
  <c r="DM238" i="1"/>
  <c r="CL207" i="1"/>
  <c r="CM207" i="1"/>
  <c r="DM207" i="1"/>
  <c r="CL209" i="1"/>
  <c r="CM209" i="1"/>
  <c r="DM209" i="1"/>
  <c r="DO249" i="1"/>
  <c r="DU249" i="1"/>
  <c r="CL251" i="1"/>
  <c r="CM251" i="1"/>
  <c r="DM251" i="1"/>
  <c r="FP265" i="1"/>
  <c r="FW266" i="1"/>
  <c r="CC268" i="1"/>
  <c r="BR268" i="1"/>
  <c r="AP268" i="1"/>
  <c r="FG268" i="1"/>
  <c r="CB268" i="1"/>
  <c r="FV269" i="1"/>
  <c r="CD268" i="1"/>
  <c r="FF268" i="1"/>
  <c r="CL268" i="1"/>
  <c r="CM268" i="1"/>
  <c r="FH268" i="1"/>
  <c r="DM268" i="1"/>
  <c r="GO268" i="1"/>
  <c r="CB269" i="1"/>
  <c r="CD269" i="1"/>
  <c r="FG269" i="1"/>
  <c r="FH269" i="1"/>
  <c r="BR269" i="1"/>
  <c r="AP269" i="1"/>
  <c r="FF269" i="1"/>
  <c r="FV270" i="1"/>
  <c r="CC269" i="1"/>
  <c r="CL269" i="1"/>
  <c r="CM269" i="1"/>
  <c r="CZ269" i="1"/>
  <c r="DO269" i="1"/>
  <c r="GO269" i="1"/>
  <c r="CY269" i="1"/>
  <c r="DQ269" i="1"/>
  <c r="DP269" i="1"/>
  <c r="DU269" i="1"/>
  <c r="FW269" i="1"/>
  <c r="FP268" i="1"/>
  <c r="FW275" i="1"/>
  <c r="FP274" i="1"/>
  <c r="CL105" i="1"/>
  <c r="CM105" i="1"/>
  <c r="DM105" i="1"/>
  <c r="DO107" i="1"/>
  <c r="DU107" i="1"/>
  <c r="CL118" i="1"/>
  <c r="CM118" i="1"/>
  <c r="DM118" i="1"/>
  <c r="DU144" i="1"/>
  <c r="DO144" i="1"/>
  <c r="CL115" i="1"/>
  <c r="CM115" i="1"/>
  <c r="DM115" i="1"/>
  <c r="DU131" i="1"/>
  <c r="DO131" i="1"/>
  <c r="DO128" i="1"/>
  <c r="DU128" i="1"/>
  <c r="CL157" i="1"/>
  <c r="CM157" i="1"/>
  <c r="DM157" i="1"/>
  <c r="CL161" i="1"/>
  <c r="CM161" i="1"/>
  <c r="DM161" i="1"/>
  <c r="DO167" i="1"/>
  <c r="DU167" i="1"/>
  <c r="CL173" i="1"/>
  <c r="CM173" i="1"/>
  <c r="DM173" i="1"/>
  <c r="DO181" i="1"/>
  <c r="DU181" i="1"/>
  <c r="DO193" i="1"/>
  <c r="DU193" i="1"/>
  <c r="DO197" i="1"/>
  <c r="DU197" i="1"/>
  <c r="CL228" i="1"/>
  <c r="CM228" i="1"/>
  <c r="DM228" i="1"/>
  <c r="DU224" i="1"/>
  <c r="DO224" i="1"/>
  <c r="CL211" i="1"/>
  <c r="CM211" i="1"/>
  <c r="DM211" i="1"/>
  <c r="CL229" i="1"/>
  <c r="CM229" i="1"/>
  <c r="DM229" i="1"/>
  <c r="CL254" i="1"/>
  <c r="CM254" i="1"/>
  <c r="DM254" i="1"/>
  <c r="DU262" i="1"/>
  <c r="DO262" i="1"/>
  <c r="FG278" i="1"/>
  <c r="FH278" i="1"/>
  <c r="CC278" i="1"/>
  <c r="BR278" i="1"/>
  <c r="AP278" i="1"/>
  <c r="CD278" i="1"/>
  <c r="CL278" i="1"/>
  <c r="CM278" i="1"/>
  <c r="CB278" i="1"/>
  <c r="FF278" i="1"/>
  <c r="DM278" i="1"/>
  <c r="GO278" i="1"/>
  <c r="CD271" i="1"/>
  <c r="FV272" i="1"/>
  <c r="FG271" i="1"/>
  <c r="BR271" i="1"/>
  <c r="AP271" i="1"/>
  <c r="FF271" i="1"/>
  <c r="CC271" i="1"/>
  <c r="CL271" i="1"/>
  <c r="CM271" i="1"/>
  <c r="FH271" i="1"/>
  <c r="CB271" i="1"/>
  <c r="DO271" i="1"/>
  <c r="DP271" i="1"/>
  <c r="GO271" i="1"/>
  <c r="DU271" i="1"/>
  <c r="DQ271" i="1"/>
  <c r="FW277" i="1"/>
  <c r="FP276" i="1"/>
  <c r="FW273" i="1"/>
  <c r="FP272" i="1"/>
  <c r="DO92" i="1"/>
  <c r="DU92" i="1"/>
  <c r="CL104" i="1"/>
  <c r="CM104" i="1"/>
  <c r="DM104" i="1"/>
  <c r="CL120" i="1"/>
  <c r="CM120" i="1"/>
  <c r="DM120" i="1"/>
  <c r="DU132" i="1"/>
  <c r="DO132" i="1"/>
  <c r="DO147" i="1"/>
  <c r="DU147" i="1"/>
  <c r="CL150" i="1"/>
  <c r="CM150" i="1"/>
  <c r="DM150" i="1"/>
  <c r="DU165" i="1"/>
  <c r="DO165" i="1"/>
  <c r="DO166" i="1"/>
  <c r="DU166" i="1"/>
  <c r="CL183" i="1"/>
  <c r="CM183" i="1"/>
  <c r="DM183" i="1"/>
  <c r="CL179" i="1"/>
  <c r="CM179" i="1"/>
  <c r="DM179" i="1"/>
  <c r="DO189" i="1"/>
  <c r="DU189" i="1"/>
  <c r="DO202" i="1"/>
  <c r="DU202" i="1"/>
  <c r="DO236" i="1"/>
  <c r="DU236" i="1"/>
  <c r="CL222" i="1"/>
  <c r="CM222" i="1"/>
  <c r="DM222" i="1"/>
  <c r="DU214" i="1"/>
  <c r="DO214" i="1"/>
  <c r="DU223" i="1"/>
  <c r="DO223" i="1"/>
  <c r="CL246" i="1"/>
  <c r="CM246" i="1"/>
  <c r="DM246" i="1"/>
  <c r="DU252" i="1"/>
  <c r="DO252" i="1"/>
  <c r="CD277" i="1"/>
  <c r="CC277" i="1"/>
  <c r="CB277" i="1"/>
  <c r="FG277" i="1"/>
  <c r="FH277" i="1"/>
  <c r="CL277" i="1"/>
  <c r="CM277" i="1"/>
  <c r="BR277" i="1"/>
  <c r="FV278" i="1"/>
  <c r="FF277" i="1"/>
  <c r="DU277" i="1"/>
  <c r="DP277" i="1"/>
  <c r="DQ277" i="1"/>
  <c r="GO277" i="1"/>
  <c r="DO277" i="1"/>
  <c r="FP267" i="1"/>
  <c r="FW268" i="1"/>
  <c r="FW270" i="1"/>
  <c r="FP269" i="1"/>
  <c r="DO126" i="1"/>
  <c r="DU126" i="1"/>
  <c r="CL93" i="1"/>
  <c r="CM93" i="1"/>
  <c r="DM93" i="1"/>
  <c r="CL100" i="1"/>
  <c r="CM100" i="1"/>
  <c r="DM100" i="1"/>
  <c r="CL106" i="1"/>
  <c r="CM106" i="1"/>
  <c r="DM106" i="1"/>
  <c r="DU122" i="1"/>
  <c r="DO122" i="1"/>
  <c r="CL112" i="1"/>
  <c r="CM112" i="1"/>
  <c r="DM112" i="1"/>
  <c r="DO116" i="1"/>
  <c r="DU116" i="1"/>
  <c r="CL113" i="1"/>
  <c r="CM113" i="1"/>
  <c r="DM113" i="1"/>
  <c r="CL146" i="1"/>
  <c r="CM146" i="1"/>
  <c r="DM146" i="1"/>
  <c r="CL152" i="1"/>
  <c r="CM152" i="1"/>
  <c r="DM152" i="1"/>
  <c r="DO164" i="1"/>
  <c r="DU164" i="1"/>
  <c r="DU169" i="1"/>
  <c r="DO169" i="1"/>
  <c r="CL180" i="1"/>
  <c r="CM180" i="1"/>
  <c r="DM180" i="1"/>
  <c r="DU178" i="1"/>
  <c r="DO178" i="1"/>
  <c r="CL194" i="1"/>
  <c r="CM194" i="1"/>
  <c r="DM194" i="1"/>
  <c r="DU206" i="1"/>
  <c r="DO206" i="1"/>
  <c r="CL212" i="1"/>
  <c r="CM212" i="1"/>
  <c r="DM212" i="1"/>
  <c r="DU239" i="1"/>
  <c r="DO239" i="1"/>
  <c r="DO218" i="1"/>
  <c r="DU218" i="1"/>
  <c r="DU225" i="1"/>
  <c r="DO225" i="1"/>
  <c r="CL230" i="1"/>
  <c r="CM230" i="1"/>
  <c r="DM230" i="1"/>
  <c r="DO244" i="1"/>
  <c r="DU244" i="1"/>
  <c r="CL257" i="1"/>
  <c r="CM257" i="1"/>
  <c r="DM257" i="1"/>
  <c r="BR266" i="1"/>
  <c r="AP266" i="1"/>
  <c r="CC266" i="1"/>
  <c r="CD266" i="1"/>
  <c r="FF266" i="1"/>
  <c r="DP266" i="1"/>
  <c r="FH266" i="1"/>
  <c r="CB266" i="1"/>
  <c r="FV267" i="1"/>
  <c r="FG266" i="1"/>
  <c r="CL266" i="1"/>
  <c r="CM266" i="1"/>
  <c r="DU266" i="1"/>
  <c r="DQ266" i="1"/>
  <c r="DO266" i="1"/>
  <c r="GO266" i="1"/>
  <c r="CL124" i="1"/>
  <c r="CM124" i="1"/>
  <c r="DM124" i="1"/>
  <c r="CL95" i="1"/>
  <c r="CM95" i="1"/>
  <c r="DM95" i="1"/>
  <c r="DU94" i="1"/>
  <c r="DO94" i="1"/>
  <c r="CL133" i="1"/>
  <c r="CM133" i="1"/>
  <c r="DM133" i="1"/>
  <c r="DO111" i="1"/>
  <c r="DU111" i="1"/>
  <c r="CL138" i="1"/>
  <c r="CM138" i="1"/>
  <c r="DM138" i="1"/>
  <c r="DU142" i="1"/>
  <c r="DO142" i="1"/>
  <c r="CL140" i="1"/>
  <c r="CM140" i="1"/>
  <c r="DM140" i="1"/>
  <c r="CL153" i="1"/>
  <c r="CM153" i="1"/>
  <c r="DM153" i="1"/>
  <c r="CL158" i="1"/>
  <c r="CM158" i="1"/>
  <c r="DM158" i="1"/>
  <c r="CL168" i="1"/>
  <c r="CM168" i="1"/>
  <c r="DM168" i="1"/>
  <c r="DU187" i="1"/>
  <c r="DO187" i="1"/>
  <c r="CL172" i="1"/>
  <c r="CM172" i="1"/>
  <c r="DM172" i="1"/>
  <c r="DU191" i="1"/>
  <c r="DO191" i="1"/>
  <c r="CL199" i="1"/>
  <c r="CM199" i="1"/>
  <c r="DM199" i="1"/>
  <c r="CL201" i="1"/>
  <c r="CM201" i="1"/>
  <c r="DM201" i="1"/>
  <c r="DU237" i="1"/>
  <c r="DO237" i="1"/>
  <c r="CL226" i="1"/>
  <c r="CM226" i="1"/>
  <c r="DM226" i="1"/>
  <c r="DU217" i="1"/>
  <c r="DO217" i="1"/>
  <c r="CL210" i="1"/>
  <c r="CM210" i="1"/>
  <c r="DM210" i="1"/>
  <c r="CL243" i="1"/>
  <c r="CM243" i="1"/>
  <c r="DM243" i="1"/>
  <c r="CL250" i="1"/>
  <c r="CM250" i="1"/>
  <c r="DM250" i="1"/>
  <c r="CC275" i="1"/>
  <c r="FH275" i="1"/>
  <c r="FV276" i="1"/>
  <c r="CD275" i="1"/>
  <c r="FF275" i="1"/>
  <c r="CB275" i="1"/>
  <c r="CL275" i="1"/>
  <c r="CM275" i="1"/>
  <c r="FG275" i="1"/>
  <c r="BR275" i="1"/>
  <c r="AP275" i="1"/>
  <c r="CY275" i="1"/>
  <c r="GO275" i="1"/>
  <c r="DM275" i="1"/>
  <c r="CZ275" i="1"/>
  <c r="BV269" i="1"/>
  <c r="AT269" i="1"/>
  <c r="BV277" i="1"/>
  <c r="AT277" i="1"/>
  <c r="BV275" i="1"/>
  <c r="AT275" i="1"/>
  <c r="BV267" i="1"/>
  <c r="AT267" i="1"/>
  <c r="BV271" i="1"/>
  <c r="AT271" i="1"/>
  <c r="BV270" i="1"/>
  <c r="AT270" i="1"/>
  <c r="BV278" i="1"/>
  <c r="AT278" i="1"/>
  <c r="BV262" i="1"/>
  <c r="AT262" i="1"/>
  <c r="BV274" i="1"/>
  <c r="AT274" i="1"/>
  <c r="BV273" i="1"/>
  <c r="AT273" i="1"/>
  <c r="BV260" i="1"/>
  <c r="AT260" i="1"/>
  <c r="BV266" i="1"/>
  <c r="AT266" i="1"/>
  <c r="BV272" i="1"/>
  <c r="AT272" i="1"/>
  <c r="BV268" i="1"/>
  <c r="AT268" i="1"/>
  <c r="BV276" i="1"/>
  <c r="AT276" i="1"/>
  <c r="BV264" i="1"/>
  <c r="AT264" i="1"/>
  <c r="BV265" i="1"/>
  <c r="AT265" i="1"/>
  <c r="BV263" i="1"/>
  <c r="AT263" i="1"/>
  <c r="BV253" i="1"/>
  <c r="AT253" i="1"/>
  <c r="BV258" i="1"/>
  <c r="AT258" i="1"/>
  <c r="BV242" i="1"/>
  <c r="AT242" i="1"/>
  <c r="BV248" i="1"/>
  <c r="AT248" i="1"/>
  <c r="BV255" i="1"/>
  <c r="AT255" i="1"/>
  <c r="BV251" i="1"/>
  <c r="AT251" i="1"/>
  <c r="BV259" i="1"/>
  <c r="AT259" i="1"/>
  <c r="BV250" i="1"/>
  <c r="AT250" i="1"/>
  <c r="BV246" i="1"/>
  <c r="AT246" i="1"/>
  <c r="BV257" i="1"/>
  <c r="AT257" i="1"/>
  <c r="BV244" i="1"/>
  <c r="AT244" i="1"/>
  <c r="BV252" i="1"/>
  <c r="AT252" i="1"/>
  <c r="BV243" i="1"/>
  <c r="AT243" i="1"/>
  <c r="BV245" i="1"/>
  <c r="AT245" i="1"/>
  <c r="BV254" i="1"/>
  <c r="AT254" i="1"/>
  <c r="BV256" i="1"/>
  <c r="AT256" i="1"/>
  <c r="BV247" i="1"/>
  <c r="AT247" i="1"/>
  <c r="BV249" i="1"/>
  <c r="AT249" i="1"/>
  <c r="BV261" i="1"/>
  <c r="AT261" i="1"/>
  <c r="BV241" i="1"/>
  <c r="AT241" i="1"/>
  <c r="BV220" i="1"/>
  <c r="AT220" i="1"/>
  <c r="BV235" i="1"/>
  <c r="AT235" i="1"/>
  <c r="BV227" i="1"/>
  <c r="AT227" i="1"/>
  <c r="BV225" i="1"/>
  <c r="AT225" i="1"/>
  <c r="BV232" i="1"/>
  <c r="AT232" i="1"/>
  <c r="BV222" i="1"/>
  <c r="AT222" i="1"/>
  <c r="BV230" i="1"/>
  <c r="AT230" i="1"/>
  <c r="BV224" i="1"/>
  <c r="AT224" i="1"/>
  <c r="BV229" i="1"/>
  <c r="AT229" i="1"/>
  <c r="BV226" i="1"/>
  <c r="AT226" i="1"/>
  <c r="BV219" i="1"/>
  <c r="AT219" i="1"/>
  <c r="BV233" i="1"/>
  <c r="AT233" i="1"/>
  <c r="BV210" i="1"/>
  <c r="AT210" i="1"/>
  <c r="BV211" i="1"/>
  <c r="AT211" i="1"/>
  <c r="BV214" i="1"/>
  <c r="AT214" i="1"/>
  <c r="BV231" i="1"/>
  <c r="AT231" i="1"/>
  <c r="BV212" i="1"/>
  <c r="AT212" i="1"/>
  <c r="BV216" i="1"/>
  <c r="AT216" i="1"/>
  <c r="BV237" i="1"/>
  <c r="AT237" i="1"/>
  <c r="BV209" i="1"/>
  <c r="AT209" i="1"/>
  <c r="BV207" i="1"/>
  <c r="AT207" i="1"/>
  <c r="BV221" i="1"/>
  <c r="AT221" i="1"/>
  <c r="BV218" i="1"/>
  <c r="AT218" i="1"/>
  <c r="BV208" i="1"/>
  <c r="AT208" i="1"/>
  <c r="BV223" i="1"/>
  <c r="AT223" i="1"/>
  <c r="BV217" i="1"/>
  <c r="AT217" i="1"/>
  <c r="BV236" i="1"/>
  <c r="AT236" i="1"/>
  <c r="BV228" i="1"/>
  <c r="AT228" i="1"/>
  <c r="BV240" i="1"/>
  <c r="AT240" i="1"/>
  <c r="BV213" i="1"/>
  <c r="AT213" i="1"/>
  <c r="BV234" i="1"/>
  <c r="AT234" i="1"/>
  <c r="BV238" i="1"/>
  <c r="AT238" i="1"/>
  <c r="BV239" i="1"/>
  <c r="AT239" i="1"/>
  <c r="BV201" i="1"/>
  <c r="AT201" i="1"/>
  <c r="BV205" i="1"/>
  <c r="AT205" i="1"/>
  <c r="BV204" i="1"/>
  <c r="AT204" i="1"/>
  <c r="BV206" i="1"/>
  <c r="AT206" i="1"/>
  <c r="BV203" i="1"/>
  <c r="AT203" i="1"/>
  <c r="BV202" i="1"/>
  <c r="AT202" i="1"/>
  <c r="BV198" i="1"/>
  <c r="AT198" i="1"/>
  <c r="BV197" i="1"/>
  <c r="AT197" i="1"/>
  <c r="BV199" i="1"/>
  <c r="AT199" i="1"/>
  <c r="BV200" i="1"/>
  <c r="AT200" i="1"/>
  <c r="BV196" i="1"/>
  <c r="AT196" i="1"/>
  <c r="BV189" i="1"/>
  <c r="AT189" i="1"/>
  <c r="BV188" i="1"/>
  <c r="AT188" i="1"/>
  <c r="BV192" i="1"/>
  <c r="AT192" i="1"/>
  <c r="BV193" i="1"/>
  <c r="AT193" i="1"/>
  <c r="BV195" i="1"/>
  <c r="AT195" i="1"/>
  <c r="BV190" i="1"/>
  <c r="AT190" i="1"/>
  <c r="BV194" i="1"/>
  <c r="AT194" i="1"/>
  <c r="BV191" i="1"/>
  <c r="AT191" i="1"/>
  <c r="BV172" i="1"/>
  <c r="AT172" i="1"/>
  <c r="BV171" i="1"/>
  <c r="AT171" i="1"/>
  <c r="BV179" i="1"/>
  <c r="AT179" i="1"/>
  <c r="BV182" i="1"/>
  <c r="AT182" i="1"/>
  <c r="BV173" i="1"/>
  <c r="AT173" i="1"/>
  <c r="BV181" i="1"/>
  <c r="AT181" i="1"/>
  <c r="BV183" i="1"/>
  <c r="AT183" i="1"/>
  <c r="BV176" i="1"/>
  <c r="AT176" i="1"/>
  <c r="BV177" i="1"/>
  <c r="AT177" i="1"/>
  <c r="BV185" i="1"/>
  <c r="AT185" i="1"/>
  <c r="BV178" i="1"/>
  <c r="AT178" i="1"/>
  <c r="BV180" i="1"/>
  <c r="AT180" i="1"/>
  <c r="BV184" i="1"/>
  <c r="AT184" i="1"/>
  <c r="BV187" i="1"/>
  <c r="AT187" i="1"/>
  <c r="BV175" i="1"/>
  <c r="AT175" i="1"/>
  <c r="BV186" i="1"/>
  <c r="AT186" i="1"/>
  <c r="BV174" i="1"/>
  <c r="AT174" i="1"/>
  <c r="BV167" i="1"/>
  <c r="AT167" i="1"/>
  <c r="BV164" i="1"/>
  <c r="AT164" i="1"/>
  <c r="BV168" i="1"/>
  <c r="AT168" i="1"/>
  <c r="BV161" i="1"/>
  <c r="AT161" i="1"/>
  <c r="BV163" i="1"/>
  <c r="AT163" i="1"/>
  <c r="BV162" i="1"/>
  <c r="AT162" i="1"/>
  <c r="BV166" i="1"/>
  <c r="AT166" i="1"/>
  <c r="BV165" i="1"/>
  <c r="AT165" i="1"/>
  <c r="BV169" i="1"/>
  <c r="AT169" i="1"/>
  <c r="BV170" i="1"/>
  <c r="AT170" i="1"/>
  <c r="BV160" i="1"/>
  <c r="AT160" i="1"/>
  <c r="BV149" i="1"/>
  <c r="AT149" i="1"/>
  <c r="BV142" i="1"/>
  <c r="AT142" i="1"/>
  <c r="BV124" i="1"/>
  <c r="AT124" i="1"/>
  <c r="BV155" i="1"/>
  <c r="AT155" i="1"/>
  <c r="BV110" i="1"/>
  <c r="AT110" i="1"/>
  <c r="BV118" i="1"/>
  <c r="AT118" i="1"/>
  <c r="BV113" i="1"/>
  <c r="AT113" i="1"/>
  <c r="BV112" i="1"/>
  <c r="AT112" i="1"/>
  <c r="BV122" i="1"/>
  <c r="AT122" i="1"/>
  <c r="BV134" i="1"/>
  <c r="AT134" i="1"/>
  <c r="BV150" i="1"/>
  <c r="AT150" i="1"/>
  <c r="BV115" i="1"/>
  <c r="AT115" i="1"/>
  <c r="BV127" i="1"/>
  <c r="AT127" i="1"/>
  <c r="BV137" i="1"/>
  <c r="AT137" i="1"/>
  <c r="BV153" i="1"/>
  <c r="AT153" i="1"/>
  <c r="BV121" i="1"/>
  <c r="AT121" i="1"/>
  <c r="BV139" i="1"/>
  <c r="AT139" i="1"/>
  <c r="BV129" i="1"/>
  <c r="AT129" i="1"/>
  <c r="BV143" i="1"/>
  <c r="AT143" i="1"/>
  <c r="BV130" i="1"/>
  <c r="AT130" i="1"/>
  <c r="BV146" i="1"/>
  <c r="AT146" i="1"/>
  <c r="BV114" i="1"/>
  <c r="AT114" i="1"/>
  <c r="BV125" i="1"/>
  <c r="AT125" i="1"/>
  <c r="BV126" i="1"/>
  <c r="AT126" i="1"/>
  <c r="BV156" i="1"/>
  <c r="AT156" i="1"/>
  <c r="BV136" i="1"/>
  <c r="AT136" i="1"/>
  <c r="BV123" i="1"/>
  <c r="AT123" i="1"/>
  <c r="BV131" i="1"/>
  <c r="AT131" i="1"/>
  <c r="BV144" i="1"/>
  <c r="AT144" i="1"/>
  <c r="BV147" i="1"/>
  <c r="AT147" i="1"/>
  <c r="BV116" i="1"/>
  <c r="AT116" i="1"/>
  <c r="BV141" i="1"/>
  <c r="AT141" i="1"/>
  <c r="BV132" i="1"/>
  <c r="AT132" i="1"/>
  <c r="BV152" i="1"/>
  <c r="AT152" i="1"/>
  <c r="BV151" i="1"/>
  <c r="AT151" i="1"/>
  <c r="BV145" i="1"/>
  <c r="AT145" i="1"/>
  <c r="BV157" i="1"/>
  <c r="AT157" i="1"/>
  <c r="BV148" i="1"/>
  <c r="AT148" i="1"/>
  <c r="BV128" i="1"/>
  <c r="AT128" i="1"/>
  <c r="BV138" i="1"/>
  <c r="AT138" i="1"/>
  <c r="BV159" i="1"/>
  <c r="AT159" i="1"/>
  <c r="BV140" i="1"/>
  <c r="AT140" i="1"/>
  <c r="BV119" i="1"/>
  <c r="AT119" i="1"/>
  <c r="BV158" i="1"/>
  <c r="AT158" i="1"/>
  <c r="BV117" i="1"/>
  <c r="AT117" i="1"/>
  <c r="BV111" i="1"/>
  <c r="AT111" i="1"/>
  <c r="BV135" i="1"/>
  <c r="AT135" i="1"/>
  <c r="BV133" i="1"/>
  <c r="AT133" i="1"/>
  <c r="BV120" i="1"/>
  <c r="AT120" i="1"/>
  <c r="BV109" i="1"/>
  <c r="AT109" i="1"/>
  <c r="BV106" i="1"/>
  <c r="AT106" i="1"/>
  <c r="BV103" i="1"/>
  <c r="AT103" i="1"/>
  <c r="BV107" i="1"/>
  <c r="AT107" i="1"/>
  <c r="BV104" i="1"/>
  <c r="AT104" i="1"/>
  <c r="BV105" i="1"/>
  <c r="AT105" i="1"/>
  <c r="BV95" i="1"/>
  <c r="AT95" i="1"/>
  <c r="BV101" i="1"/>
  <c r="AT101" i="1"/>
  <c r="BV102" i="1"/>
  <c r="AT102" i="1"/>
  <c r="BV108" i="1"/>
  <c r="AT108" i="1"/>
  <c r="BV99" i="1"/>
  <c r="AT99" i="1"/>
  <c r="BV100" i="1"/>
  <c r="AT100" i="1"/>
  <c r="BV97" i="1"/>
  <c r="AT97" i="1"/>
  <c r="BV94" i="1"/>
  <c r="AT94" i="1"/>
  <c r="BV98" i="1"/>
  <c r="AT98" i="1"/>
  <c r="BV96" i="1"/>
  <c r="AT96" i="1"/>
  <c r="BV93" i="1"/>
  <c r="AT93" i="1"/>
  <c r="BV92" i="1"/>
  <c r="AT92" i="1"/>
  <c r="FP275" i="1"/>
  <c r="FW276" i="1"/>
  <c r="CL101" i="1"/>
  <c r="CM101" i="1"/>
  <c r="DM101" i="1"/>
  <c r="CL109" i="1"/>
  <c r="CM109" i="1"/>
  <c r="DM109" i="1"/>
  <c r="CL96" i="1"/>
  <c r="CM96" i="1"/>
  <c r="DM96" i="1"/>
  <c r="DO121" i="1"/>
  <c r="DU121" i="1"/>
  <c r="DO129" i="1"/>
  <c r="DU129" i="1"/>
  <c r="DO114" i="1"/>
  <c r="DU114" i="1"/>
  <c r="CL136" i="1"/>
  <c r="CM136" i="1"/>
  <c r="DM136" i="1"/>
  <c r="DO141" i="1"/>
  <c r="DU141" i="1"/>
  <c r="DO151" i="1"/>
  <c r="DU151" i="1"/>
  <c r="CL155" i="1"/>
  <c r="CM155" i="1"/>
  <c r="DM155" i="1"/>
  <c r="DU176" i="1"/>
  <c r="DO176" i="1"/>
  <c r="DO182" i="1"/>
  <c r="DU182" i="1"/>
  <c r="DU195" i="1"/>
  <c r="DO195" i="1"/>
  <c r="DU198" i="1"/>
  <c r="DO198" i="1"/>
  <c r="DO205" i="1"/>
  <c r="DU205" i="1"/>
  <c r="DU216" i="1"/>
  <c r="DO216" i="1"/>
  <c r="CL213" i="1"/>
  <c r="CM213" i="1"/>
  <c r="DM213" i="1"/>
  <c r="DO208" i="1"/>
  <c r="DU208" i="1"/>
  <c r="CL219" i="1"/>
  <c r="CM219" i="1"/>
  <c r="DM219" i="1"/>
  <c r="CL245" i="1"/>
  <c r="CM245" i="1"/>
  <c r="DM245" i="1"/>
  <c r="CL256" i="1"/>
  <c r="CM256" i="1"/>
  <c r="DM256" i="1"/>
  <c r="DU259" i="1"/>
  <c r="DO259" i="1"/>
  <c r="FV266" i="1"/>
  <c r="DU265" i="1"/>
  <c r="DO265" i="1"/>
  <c r="CC273" i="1"/>
  <c r="CD273" i="1"/>
  <c r="CL273" i="1"/>
  <c r="CM273" i="1"/>
  <c r="BR273" i="1"/>
  <c r="AP273" i="1"/>
  <c r="FH273" i="1"/>
  <c r="FV274" i="1"/>
  <c r="FG273" i="1"/>
  <c r="FF273" i="1"/>
  <c r="CB273" i="1"/>
  <c r="DU273" i="1"/>
  <c r="DO273" i="1"/>
  <c r="DQ273" i="1"/>
  <c r="DP273" i="1"/>
  <c r="GO273" i="1"/>
  <c r="CC270" i="1"/>
  <c r="CD270" i="1"/>
  <c r="CL270" i="1"/>
  <c r="CM270" i="1"/>
  <c r="FV271" i="1"/>
  <c r="BR270" i="1"/>
  <c r="FH270" i="1"/>
  <c r="CB270" i="1"/>
  <c r="FG270" i="1"/>
  <c r="FF270" i="1"/>
  <c r="DM270" i="1"/>
  <c r="GO270" i="1"/>
  <c r="FW267" i="1"/>
  <c r="FP266" i="1"/>
  <c r="CL123" i="1"/>
  <c r="CM123" i="1"/>
  <c r="DP123" i="1"/>
  <c r="DQ123" i="1"/>
  <c r="CL139" i="1"/>
  <c r="CM139" i="1"/>
  <c r="DP139" i="1"/>
  <c r="DQ139" i="1"/>
  <c r="CL163" i="1"/>
  <c r="CM163" i="1"/>
  <c r="DP163" i="1"/>
  <c r="DQ163" i="1"/>
  <c r="CL171" i="1"/>
  <c r="CM171" i="1"/>
  <c r="DP171" i="1"/>
  <c r="DQ171" i="1"/>
  <c r="CL196" i="1"/>
  <c r="CM196" i="1"/>
  <c r="DQ196" i="1"/>
  <c r="DP196" i="1"/>
  <c r="CL221" i="1"/>
  <c r="CM221" i="1"/>
  <c r="DP221" i="1"/>
  <c r="DQ221" i="1"/>
  <c r="CL253" i="1"/>
  <c r="CM253" i="1"/>
  <c r="DQ253" i="1"/>
  <c r="DP253" i="1"/>
  <c r="CL261" i="1"/>
  <c r="CM261" i="1"/>
  <c r="FV262" i="1"/>
  <c r="FH261" i="1"/>
  <c r="CB261" i="1"/>
  <c r="BR261" i="1"/>
  <c r="CD261" i="1"/>
  <c r="FF261" i="1"/>
  <c r="CC261" i="1"/>
  <c r="FG261" i="1"/>
  <c r="GO261" i="1"/>
  <c r="FW265" i="1"/>
  <c r="FP264" i="1"/>
  <c r="CL99" i="1"/>
  <c r="CM99" i="1"/>
  <c r="DP99" i="1"/>
  <c r="DQ99" i="1"/>
  <c r="CL149" i="1"/>
  <c r="CM149" i="1"/>
  <c r="DQ149" i="1"/>
  <c r="DP149" i="1"/>
  <c r="CL117" i="1"/>
  <c r="CM117" i="1"/>
  <c r="DP117" i="1"/>
  <c r="DQ117" i="1"/>
  <c r="CL162" i="1"/>
  <c r="CM162" i="1"/>
  <c r="DP162" i="1"/>
  <c r="DQ162" i="1"/>
  <c r="CL177" i="1"/>
  <c r="CM177" i="1"/>
  <c r="DP177" i="1"/>
  <c r="DQ177" i="1"/>
  <c r="CL240" i="1"/>
  <c r="CM240" i="1"/>
  <c r="DP240" i="1"/>
  <c r="DQ240" i="1"/>
  <c r="CL249" i="1"/>
  <c r="CM249" i="1"/>
  <c r="DP249" i="1"/>
  <c r="DQ249" i="1"/>
  <c r="CD263" i="1"/>
  <c r="CL263" i="1"/>
  <c r="CM263" i="1"/>
  <c r="FF263" i="1"/>
  <c r="BR263" i="1"/>
  <c r="FG263" i="1"/>
  <c r="CB263" i="1"/>
  <c r="CC263" i="1"/>
  <c r="GO263" i="1"/>
  <c r="FH263" i="1"/>
  <c r="FV264" i="1"/>
  <c r="CL107" i="1"/>
  <c r="CM107" i="1"/>
  <c r="DP107" i="1"/>
  <c r="DQ107" i="1"/>
  <c r="CL144" i="1"/>
  <c r="CM144" i="1"/>
  <c r="DQ144" i="1"/>
  <c r="DP144" i="1"/>
  <c r="CL131" i="1"/>
  <c r="CM131" i="1"/>
  <c r="DP131" i="1"/>
  <c r="DQ131" i="1"/>
  <c r="CL128" i="1"/>
  <c r="CM128" i="1"/>
  <c r="DQ128" i="1"/>
  <c r="DP128" i="1"/>
  <c r="CL167" i="1"/>
  <c r="CM167" i="1"/>
  <c r="DP167" i="1"/>
  <c r="DQ167" i="1"/>
  <c r="CL181" i="1"/>
  <c r="CM181" i="1"/>
  <c r="DP181" i="1"/>
  <c r="DQ181" i="1"/>
  <c r="CL193" i="1"/>
  <c r="CM193" i="1"/>
  <c r="DP193" i="1"/>
  <c r="DQ193" i="1"/>
  <c r="CL197" i="1"/>
  <c r="CM197" i="1"/>
  <c r="DQ197" i="1"/>
  <c r="DP197" i="1"/>
  <c r="CL224" i="1"/>
  <c r="CM224" i="1"/>
  <c r="DP224" i="1"/>
  <c r="DQ224" i="1"/>
  <c r="FP259" i="1"/>
  <c r="FW260" i="1"/>
  <c r="CL262" i="1"/>
  <c r="CM262" i="1"/>
  <c r="CD262" i="1"/>
  <c r="CB262" i="1"/>
  <c r="BR262" i="1"/>
  <c r="FV263" i="1"/>
  <c r="FH262" i="1"/>
  <c r="CC262" i="1"/>
  <c r="FF262" i="1"/>
  <c r="FG262" i="1"/>
  <c r="GO262" i="1"/>
  <c r="DP262" i="1"/>
  <c r="DQ262" i="1"/>
  <c r="FW261" i="1"/>
  <c r="FP260" i="1"/>
  <c r="CL92" i="1"/>
  <c r="DP92" i="1"/>
  <c r="DQ92" i="1"/>
  <c r="CL132" i="1"/>
  <c r="CM132" i="1"/>
  <c r="DQ132" i="1"/>
  <c r="DP132" i="1"/>
  <c r="CL126" i="1"/>
  <c r="CM126" i="1"/>
  <c r="DQ126" i="1"/>
  <c r="DP126" i="1"/>
  <c r="CL147" i="1"/>
  <c r="CM147" i="1"/>
  <c r="DP147" i="1"/>
  <c r="DQ147" i="1"/>
  <c r="CL165" i="1"/>
  <c r="CM165" i="1"/>
  <c r="DP165" i="1"/>
  <c r="DQ165" i="1"/>
  <c r="CL166" i="1"/>
  <c r="CM166" i="1"/>
  <c r="DP166" i="1"/>
  <c r="DQ166" i="1"/>
  <c r="CL189" i="1"/>
  <c r="CM189" i="1"/>
  <c r="DP189" i="1"/>
  <c r="DQ189" i="1"/>
  <c r="CL202" i="1"/>
  <c r="CM202" i="1"/>
  <c r="DP202" i="1"/>
  <c r="DQ202" i="1"/>
  <c r="CL236" i="1"/>
  <c r="CM236" i="1"/>
  <c r="DQ236" i="1"/>
  <c r="DP236" i="1"/>
  <c r="CL214" i="1"/>
  <c r="CM214" i="1"/>
  <c r="DP214" i="1"/>
  <c r="DQ214" i="1"/>
  <c r="CL223" i="1"/>
  <c r="CM223" i="1"/>
  <c r="DQ223" i="1"/>
  <c r="DP223" i="1"/>
  <c r="CL252" i="1"/>
  <c r="CM252" i="1"/>
  <c r="DP252" i="1"/>
  <c r="DQ252" i="1"/>
  <c r="CB260" i="1"/>
  <c r="CL260" i="1"/>
  <c r="CM260" i="1"/>
  <c r="FG260" i="1"/>
  <c r="FH260" i="1"/>
  <c r="CC260" i="1"/>
  <c r="FF260" i="1"/>
  <c r="CD260" i="1"/>
  <c r="FV261" i="1"/>
  <c r="BR260" i="1"/>
  <c r="CY260" i="1"/>
  <c r="GO260" i="1"/>
  <c r="CZ260" i="1"/>
  <c r="FW264" i="1"/>
  <c r="FP263" i="1"/>
  <c r="CL122" i="1"/>
  <c r="CM122" i="1"/>
  <c r="DP122" i="1"/>
  <c r="DQ122" i="1"/>
  <c r="CL116" i="1"/>
  <c r="CM116" i="1"/>
  <c r="DP116" i="1"/>
  <c r="DQ116" i="1"/>
  <c r="CL164" i="1"/>
  <c r="CM164" i="1"/>
  <c r="DQ164" i="1"/>
  <c r="DP164" i="1"/>
  <c r="CL169" i="1"/>
  <c r="CM169" i="1"/>
  <c r="DQ169" i="1"/>
  <c r="DP169" i="1"/>
  <c r="CL178" i="1"/>
  <c r="CM178" i="1"/>
  <c r="DP178" i="1"/>
  <c r="DQ178" i="1"/>
  <c r="CL206" i="1"/>
  <c r="CM206" i="1"/>
  <c r="DP206" i="1"/>
  <c r="DQ206" i="1"/>
  <c r="CL239" i="1"/>
  <c r="CM239" i="1"/>
  <c r="DQ239" i="1"/>
  <c r="DP239" i="1"/>
  <c r="CL218" i="1"/>
  <c r="CM218" i="1"/>
  <c r="DQ218" i="1"/>
  <c r="DP218" i="1"/>
  <c r="CL225" i="1"/>
  <c r="CM225" i="1"/>
  <c r="DP225" i="1"/>
  <c r="DQ225" i="1"/>
  <c r="CL244" i="1"/>
  <c r="CM244" i="1"/>
  <c r="DP244" i="1"/>
  <c r="DQ244" i="1"/>
  <c r="FP262" i="1"/>
  <c r="FW263" i="1"/>
  <c r="FO262" i="1"/>
  <c r="CL94" i="1"/>
  <c r="CM94" i="1"/>
  <c r="DP94" i="1"/>
  <c r="DQ94" i="1"/>
  <c r="CL111" i="1"/>
  <c r="CM111" i="1"/>
  <c r="DP111" i="1"/>
  <c r="DQ111" i="1"/>
  <c r="CL142" i="1"/>
  <c r="CM142" i="1"/>
  <c r="DP142" i="1"/>
  <c r="DQ142" i="1"/>
  <c r="CL187" i="1"/>
  <c r="CM187" i="1"/>
  <c r="DP187" i="1"/>
  <c r="DQ187" i="1"/>
  <c r="CL191" i="1"/>
  <c r="CM191" i="1"/>
  <c r="DQ191" i="1"/>
  <c r="DP191" i="1"/>
  <c r="CL237" i="1"/>
  <c r="CM237" i="1"/>
  <c r="DQ237" i="1"/>
  <c r="DP237" i="1"/>
  <c r="CL217" i="1"/>
  <c r="CM217" i="1"/>
  <c r="DQ217" i="1"/>
  <c r="DP217" i="1"/>
  <c r="FW262" i="1"/>
  <c r="FP261" i="1"/>
  <c r="CL121" i="1"/>
  <c r="CM121" i="1"/>
  <c r="DQ121" i="1"/>
  <c r="DP121" i="1"/>
  <c r="CL129" i="1"/>
  <c r="CM129" i="1"/>
  <c r="DP129" i="1"/>
  <c r="DQ129" i="1"/>
  <c r="CL114" i="1"/>
  <c r="CM114" i="1"/>
  <c r="DP114" i="1"/>
  <c r="DQ114" i="1"/>
  <c r="CL141" i="1"/>
  <c r="CM141" i="1"/>
  <c r="DP141" i="1"/>
  <c r="DQ141" i="1"/>
  <c r="CL151" i="1"/>
  <c r="CM151" i="1"/>
  <c r="DP151" i="1"/>
  <c r="DQ151" i="1"/>
  <c r="CL176" i="1"/>
  <c r="CM176" i="1"/>
  <c r="DQ176" i="1"/>
  <c r="DP176" i="1"/>
  <c r="CL182" i="1"/>
  <c r="CM182" i="1"/>
  <c r="DP182" i="1"/>
  <c r="DQ182" i="1"/>
  <c r="CL195" i="1"/>
  <c r="CM195" i="1"/>
  <c r="DP195" i="1"/>
  <c r="DQ195" i="1"/>
  <c r="CL198" i="1"/>
  <c r="CM198" i="1"/>
  <c r="DP198" i="1"/>
  <c r="DQ198" i="1"/>
  <c r="CL205" i="1"/>
  <c r="CM205" i="1"/>
  <c r="DQ205" i="1"/>
  <c r="DP205" i="1"/>
  <c r="CL216" i="1"/>
  <c r="CM216" i="1"/>
  <c r="DQ216" i="1"/>
  <c r="DP216" i="1"/>
  <c r="CL208" i="1"/>
  <c r="CM208" i="1"/>
  <c r="DP208" i="1"/>
  <c r="DQ208" i="1"/>
  <c r="CL259" i="1"/>
  <c r="CM259" i="1"/>
  <c r="FV260" i="1"/>
  <c r="DP259" i="1"/>
  <c r="DQ259" i="1"/>
  <c r="CL265" i="1"/>
  <c r="CM265" i="1"/>
  <c r="FG265" i="1"/>
  <c r="CB265" i="1"/>
  <c r="CC265" i="1"/>
  <c r="FH265" i="1"/>
  <c r="BR265" i="1"/>
  <c r="FF265" i="1"/>
  <c r="CD265" i="1"/>
  <c r="DQ265" i="1"/>
  <c r="GO265" i="1"/>
  <c r="DP265" i="1"/>
  <c r="CL103" i="1"/>
  <c r="CM103" i="1"/>
  <c r="DP103" i="1"/>
  <c r="DQ103" i="1"/>
  <c r="CL135" i="1"/>
  <c r="CM135" i="1"/>
  <c r="DP135" i="1"/>
  <c r="DQ135" i="1"/>
  <c r="BT264" i="1"/>
  <c r="AR264" i="1"/>
  <c r="BT263" i="1"/>
  <c r="AR263" i="1"/>
  <c r="BT262" i="1"/>
  <c r="BT265" i="1"/>
  <c r="BT260" i="1"/>
  <c r="AR260" i="1"/>
  <c r="BT261" i="1"/>
  <c r="AR261" i="1"/>
  <c r="CL200" i="1"/>
  <c r="CM200" i="1"/>
  <c r="DQ200" i="1"/>
  <c r="DP200" i="1"/>
  <c r="CL231" i="1"/>
  <c r="CM231" i="1"/>
  <c r="DP231" i="1"/>
  <c r="DQ231" i="1"/>
  <c r="CL241" i="1"/>
  <c r="CM241" i="1"/>
  <c r="DQ241" i="1"/>
  <c r="DP241" i="1"/>
  <c r="FV248" i="1"/>
  <c r="CL247" i="1"/>
  <c r="CM247" i="1"/>
  <c r="DP247" i="1"/>
  <c r="DQ247" i="1"/>
  <c r="CL255" i="1"/>
  <c r="CM255" i="1"/>
  <c r="DP255" i="1"/>
  <c r="DQ255" i="1"/>
  <c r="CL258" i="1"/>
  <c r="CM258" i="1"/>
  <c r="DQ258" i="1"/>
  <c r="DP258" i="1"/>
  <c r="CB264" i="1"/>
  <c r="CL264" i="1"/>
  <c r="CM264" i="1"/>
  <c r="FH264" i="1"/>
  <c r="CD264" i="1"/>
  <c r="FV265" i="1"/>
  <c r="CC264" i="1"/>
  <c r="FG264" i="1"/>
  <c r="GO264" i="1"/>
  <c r="FF264" i="1"/>
  <c r="BR264" i="1"/>
  <c r="CY144" i="1"/>
  <c r="CZ144" i="1"/>
  <c r="CY128" i="1"/>
  <c r="CZ128" i="1"/>
  <c r="CY167" i="1"/>
  <c r="CZ167" i="1"/>
  <c r="CY181" i="1"/>
  <c r="CZ181" i="1"/>
  <c r="CY211" i="1"/>
  <c r="CZ211" i="1"/>
  <c r="FP247" i="1"/>
  <c r="FW248" i="1"/>
  <c r="FV255" i="1"/>
  <c r="FF254" i="1"/>
  <c r="BR254" i="1"/>
  <c r="AP254" i="1"/>
  <c r="CD254" i="1"/>
  <c r="FH254" i="1"/>
  <c r="CB254" i="1"/>
  <c r="CC254" i="1"/>
  <c r="FG254" i="1"/>
  <c r="GO254" i="1"/>
  <c r="FW257" i="1"/>
  <c r="FP256" i="1"/>
  <c r="CZ92" i="1"/>
  <c r="CY92" i="1"/>
  <c r="CY124" i="1"/>
  <c r="CZ124" i="1"/>
  <c r="CY132" i="1"/>
  <c r="CZ132" i="1"/>
  <c r="CZ147" i="1"/>
  <c r="CY147" i="1"/>
  <c r="CY166" i="1"/>
  <c r="CZ166" i="1"/>
  <c r="CB252" i="1"/>
  <c r="CD252" i="1"/>
  <c r="FG252" i="1"/>
  <c r="FF252" i="1"/>
  <c r="FV253" i="1"/>
  <c r="CC252" i="1"/>
  <c r="BR252" i="1"/>
  <c r="AP252" i="1"/>
  <c r="FH252" i="1"/>
  <c r="GO252" i="1"/>
  <c r="CZ252" i="1"/>
  <c r="CY252" i="1"/>
  <c r="FW254" i="1"/>
  <c r="FO253" i="1"/>
  <c r="FP253" i="1"/>
  <c r="FW259" i="1"/>
  <c r="FP258" i="1"/>
  <c r="CY169" i="1"/>
  <c r="CZ169" i="1"/>
  <c r="FP249" i="1"/>
  <c r="FW250" i="1"/>
  <c r="CY94" i="1"/>
  <c r="CZ94" i="1"/>
  <c r="CZ153" i="1"/>
  <c r="CY153" i="1"/>
  <c r="CY191" i="1"/>
  <c r="CZ191" i="1"/>
  <c r="CY237" i="1"/>
  <c r="CZ237" i="1"/>
  <c r="CZ226" i="1"/>
  <c r="CY226" i="1"/>
  <c r="CZ217" i="1"/>
  <c r="CY217" i="1"/>
  <c r="CC250" i="1"/>
  <c r="CB250" i="1"/>
  <c r="CD250" i="1"/>
  <c r="BR250" i="1"/>
  <c r="AP250" i="1"/>
  <c r="FH250" i="1"/>
  <c r="FV251" i="1"/>
  <c r="FF250" i="1"/>
  <c r="FG250" i="1"/>
  <c r="GO250" i="1"/>
  <c r="FW256" i="1"/>
  <c r="FP255" i="1"/>
  <c r="FW252" i="1"/>
  <c r="FP251" i="1"/>
  <c r="CY164" i="1"/>
  <c r="CZ164" i="1"/>
  <c r="CY212" i="1"/>
  <c r="CZ212" i="1"/>
  <c r="FP250" i="1"/>
  <c r="FW251" i="1"/>
  <c r="CY121" i="1"/>
  <c r="CZ121" i="1"/>
  <c r="CZ114" i="1"/>
  <c r="CY114" i="1"/>
  <c r="CY141" i="1"/>
  <c r="CZ141" i="1"/>
  <c r="CY151" i="1"/>
  <c r="CZ151" i="1"/>
  <c r="CY182" i="1"/>
  <c r="CZ182" i="1"/>
  <c r="CY195" i="1"/>
  <c r="CZ195" i="1"/>
  <c r="CY216" i="1"/>
  <c r="CZ216" i="1"/>
  <c r="CY213" i="1"/>
  <c r="CZ213" i="1"/>
  <c r="CZ219" i="1"/>
  <c r="CY219" i="1"/>
  <c r="CB256" i="1"/>
  <c r="CD256" i="1"/>
  <c r="FF256" i="1"/>
  <c r="FV257" i="1"/>
  <c r="CC256" i="1"/>
  <c r="BR256" i="1"/>
  <c r="FH256" i="1"/>
  <c r="FG256" i="1"/>
  <c r="GO256" i="1"/>
  <c r="CD259" i="1"/>
  <c r="BR259" i="1"/>
  <c r="FH259" i="1"/>
  <c r="CB259" i="1"/>
  <c r="FG259" i="1"/>
  <c r="FF259" i="1"/>
  <c r="CC259" i="1"/>
  <c r="CZ259" i="1"/>
  <c r="GO259" i="1"/>
  <c r="CY259" i="1"/>
  <c r="FP257" i="1"/>
  <c r="FW258" i="1"/>
  <c r="CY103" i="1"/>
  <c r="CZ103" i="1"/>
  <c r="BT259" i="1"/>
  <c r="BT258" i="1"/>
  <c r="BT253" i="1"/>
  <c r="BT251" i="1"/>
  <c r="AR251" i="1"/>
  <c r="BT254" i="1"/>
  <c r="AR254" i="1"/>
  <c r="BT252" i="1"/>
  <c r="BT256" i="1"/>
  <c r="AR256" i="1"/>
  <c r="BT257" i="1"/>
  <c r="AR257" i="1"/>
  <c r="BT250" i="1"/>
  <c r="AR250" i="1"/>
  <c r="BT248" i="1"/>
  <c r="AR248" i="1"/>
  <c r="BT243" i="1"/>
  <c r="AR243" i="1"/>
  <c r="BT246" i="1"/>
  <c r="AR246" i="1"/>
  <c r="BT244" i="1"/>
  <c r="BT255" i="1"/>
  <c r="BT245" i="1"/>
  <c r="AR245" i="1"/>
  <c r="BT249" i="1"/>
  <c r="BT247" i="1"/>
  <c r="BT242" i="1"/>
  <c r="AR242" i="1"/>
  <c r="BT241" i="1"/>
  <c r="BT223" i="1"/>
  <c r="BT230" i="1"/>
  <c r="AR230" i="1"/>
  <c r="BT232" i="1"/>
  <c r="AR232" i="1"/>
  <c r="BT209" i="1"/>
  <c r="AR209" i="1"/>
  <c r="BT236" i="1"/>
  <c r="BT216" i="1"/>
  <c r="BT238" i="1"/>
  <c r="AR238" i="1"/>
  <c r="BT207" i="1"/>
  <c r="AR207" i="1"/>
  <c r="BT240" i="1"/>
  <c r="BT214" i="1"/>
  <c r="BT224" i="1"/>
  <c r="BT221" i="1"/>
  <c r="BT239" i="1"/>
  <c r="BT218" i="1"/>
  <c r="BT210" i="1"/>
  <c r="AR210" i="1"/>
  <c r="BT229" i="1"/>
  <c r="AR229" i="1"/>
  <c r="BT234" i="1"/>
  <c r="AR234" i="1"/>
  <c r="BT213" i="1"/>
  <c r="AR213" i="1"/>
  <c r="BT217" i="1"/>
  <c r="BT219" i="1"/>
  <c r="AR219" i="1"/>
  <c r="BT222" i="1"/>
  <c r="AR222" i="1"/>
  <c r="BT237" i="1"/>
  <c r="BT208" i="1"/>
  <c r="BT231" i="1"/>
  <c r="BT225" i="1"/>
  <c r="BT220" i="1"/>
  <c r="AR220" i="1"/>
  <c r="BT227" i="1"/>
  <c r="AR227" i="1"/>
  <c r="BT226" i="1"/>
  <c r="AR226" i="1"/>
  <c r="BT233" i="1"/>
  <c r="AR233" i="1"/>
  <c r="BT211" i="1"/>
  <c r="AR211" i="1"/>
  <c r="BT235" i="1"/>
  <c r="AR235" i="1"/>
  <c r="BT228" i="1"/>
  <c r="AR228" i="1"/>
  <c r="BT212" i="1"/>
  <c r="AR212" i="1"/>
  <c r="BT201" i="1"/>
  <c r="AR201" i="1"/>
  <c r="BT205" i="1"/>
  <c r="BT204" i="1"/>
  <c r="AR204" i="1"/>
  <c r="BT203" i="1"/>
  <c r="AR203" i="1"/>
  <c r="BT206" i="1"/>
  <c r="BT202" i="1"/>
  <c r="BT198" i="1"/>
  <c r="BT197" i="1"/>
  <c r="BT196" i="1"/>
  <c r="BT199" i="1"/>
  <c r="AR199" i="1"/>
  <c r="BT200" i="1"/>
  <c r="BT189" i="1"/>
  <c r="BT188" i="1"/>
  <c r="AR188" i="1"/>
  <c r="BT190" i="1"/>
  <c r="AR190" i="1"/>
  <c r="BT192" i="1"/>
  <c r="AR192" i="1"/>
  <c r="BT193" i="1"/>
  <c r="BT194" i="1"/>
  <c r="AR194" i="1"/>
  <c r="BT191" i="1"/>
  <c r="BT195" i="1"/>
  <c r="BT176" i="1"/>
  <c r="BT178" i="1"/>
  <c r="BT171" i="1"/>
  <c r="BT181" i="1"/>
  <c r="BT180" i="1"/>
  <c r="AR180" i="1"/>
  <c r="BT174" i="1"/>
  <c r="AR174" i="1"/>
  <c r="BT183" i="1"/>
  <c r="AR183" i="1"/>
  <c r="BT184" i="1"/>
  <c r="AR184" i="1"/>
  <c r="BT177" i="1"/>
  <c r="BT186" i="1"/>
  <c r="AR186" i="1"/>
  <c r="BT185" i="1"/>
  <c r="AR185" i="1"/>
  <c r="BT175" i="1"/>
  <c r="AR175" i="1"/>
  <c r="BT172" i="1"/>
  <c r="AR172" i="1"/>
  <c r="BT187" i="1"/>
  <c r="BT179" i="1"/>
  <c r="AR179" i="1"/>
  <c r="BT182" i="1"/>
  <c r="BT173" i="1"/>
  <c r="AR173" i="1"/>
  <c r="BT167" i="1"/>
  <c r="BT170" i="1"/>
  <c r="AR170" i="1"/>
  <c r="BT161" i="1"/>
  <c r="AR161" i="1"/>
  <c r="BT169" i="1"/>
  <c r="BT168" i="1"/>
  <c r="AR168" i="1"/>
  <c r="BT166" i="1"/>
  <c r="BT165" i="1"/>
  <c r="BT164" i="1"/>
  <c r="BT163" i="1"/>
  <c r="BT162" i="1"/>
  <c r="BT160" i="1"/>
  <c r="AR160" i="1"/>
  <c r="BT110" i="1"/>
  <c r="AR110" i="1"/>
  <c r="BT128" i="1"/>
  <c r="BT124" i="1"/>
  <c r="AR124" i="1"/>
  <c r="BT143" i="1"/>
  <c r="AR143" i="1"/>
  <c r="BT157" i="1"/>
  <c r="AR157" i="1"/>
  <c r="BT118" i="1"/>
  <c r="AR118" i="1"/>
  <c r="BT155" i="1"/>
  <c r="AR155" i="1"/>
  <c r="BT144" i="1"/>
  <c r="BT139" i="1"/>
  <c r="BT123" i="1"/>
  <c r="BT153" i="1"/>
  <c r="AR153" i="1"/>
  <c r="BT135" i="1"/>
  <c r="BT113" i="1"/>
  <c r="AR113" i="1"/>
  <c r="BT134" i="1"/>
  <c r="AR134" i="1"/>
  <c r="BT148" i="1"/>
  <c r="AR148" i="1"/>
  <c r="BT114" i="1"/>
  <c r="BT138" i="1"/>
  <c r="AR138" i="1"/>
  <c r="BT140" i="1"/>
  <c r="AR140" i="1"/>
  <c r="BT137" i="1"/>
  <c r="AR137" i="1"/>
  <c r="BT130" i="1"/>
  <c r="AR130" i="1"/>
  <c r="BT121" i="1"/>
  <c r="BT136" i="1"/>
  <c r="AR136" i="1"/>
  <c r="BT111" i="1"/>
  <c r="BT145" i="1"/>
  <c r="AR145" i="1"/>
  <c r="BT129" i="1"/>
  <c r="BT131" i="1"/>
  <c r="BT122" i="1"/>
  <c r="BT126" i="1"/>
  <c r="BT132" i="1"/>
  <c r="BT152" i="1"/>
  <c r="AR152" i="1"/>
  <c r="BT151" i="1"/>
  <c r="BT149" i="1"/>
  <c r="BT127" i="1"/>
  <c r="AR127" i="1"/>
  <c r="BT156" i="1"/>
  <c r="AR156" i="1"/>
  <c r="BT112" i="1"/>
  <c r="AR112" i="1"/>
  <c r="BT147" i="1"/>
  <c r="BT120" i="1"/>
  <c r="AR120" i="1"/>
  <c r="BT141" i="1"/>
  <c r="BT159" i="1"/>
  <c r="AR159" i="1"/>
  <c r="BT133" i="1"/>
  <c r="AR133" i="1"/>
  <c r="BT119" i="1"/>
  <c r="AR119" i="1"/>
  <c r="BT115" i="1"/>
  <c r="AR115" i="1"/>
  <c r="BT116" i="1"/>
  <c r="BT158" i="1"/>
  <c r="AR158" i="1"/>
  <c r="BT146" i="1"/>
  <c r="AR146" i="1"/>
  <c r="BT125" i="1"/>
  <c r="AR125" i="1"/>
  <c r="BT117" i="1"/>
  <c r="BT150" i="1"/>
  <c r="AR150" i="1"/>
  <c r="BT142" i="1"/>
  <c r="BT95" i="1"/>
  <c r="AR95" i="1"/>
  <c r="BT107" i="1"/>
  <c r="BT100" i="1"/>
  <c r="AR100" i="1"/>
  <c r="BT105" i="1"/>
  <c r="AR105" i="1"/>
  <c r="BT108" i="1"/>
  <c r="AR108" i="1"/>
  <c r="BT98" i="1"/>
  <c r="AR98" i="1"/>
  <c r="BT106" i="1"/>
  <c r="AR106" i="1"/>
  <c r="BT99" i="1"/>
  <c r="BT101" i="1"/>
  <c r="AR101" i="1"/>
  <c r="BT102" i="1"/>
  <c r="AR102" i="1"/>
  <c r="BT103" i="1"/>
  <c r="BT96" i="1"/>
  <c r="AR96" i="1"/>
  <c r="BT97" i="1"/>
  <c r="AR97" i="1"/>
  <c r="BT109" i="1"/>
  <c r="AR109" i="1"/>
  <c r="BT104" i="1"/>
  <c r="AR104" i="1"/>
  <c r="BT94" i="1"/>
  <c r="BT93" i="1"/>
  <c r="AR93" i="1"/>
  <c r="BT92" i="1"/>
  <c r="CY231" i="1"/>
  <c r="CZ231" i="1"/>
  <c r="CB255" i="1"/>
  <c r="CC255" i="1"/>
  <c r="BR255" i="1"/>
  <c r="AP255" i="1"/>
  <c r="FG255" i="1"/>
  <c r="FF255" i="1"/>
  <c r="FV256" i="1"/>
  <c r="CD255" i="1"/>
  <c r="FH255" i="1"/>
  <c r="GO255" i="1"/>
  <c r="CD258" i="1"/>
  <c r="FF258" i="1"/>
  <c r="FV259" i="1"/>
  <c r="BR258" i="1"/>
  <c r="FH258" i="1"/>
  <c r="CB258" i="1"/>
  <c r="FG258" i="1"/>
  <c r="CC258" i="1"/>
  <c r="GO258" i="1"/>
  <c r="FP254" i="1"/>
  <c r="FW255" i="1"/>
  <c r="CD257" i="1"/>
  <c r="BR257" i="1"/>
  <c r="FH257" i="1"/>
  <c r="CC257" i="1"/>
  <c r="CB257" i="1"/>
  <c r="FF257" i="1"/>
  <c r="FG257" i="1"/>
  <c r="FV258" i="1"/>
  <c r="GO257" i="1"/>
  <c r="CZ123" i="1"/>
  <c r="CY123" i="1"/>
  <c r="CZ235" i="1"/>
  <c r="CY235" i="1"/>
  <c r="CY221" i="1"/>
  <c r="CZ221" i="1"/>
  <c r="CD248" i="1"/>
  <c r="CC248" i="1"/>
  <c r="FH248" i="1"/>
  <c r="FV249" i="1"/>
  <c r="BR248" i="1"/>
  <c r="FF248" i="1"/>
  <c r="FG248" i="1"/>
  <c r="CB248" i="1"/>
  <c r="GO248" i="1"/>
  <c r="CC253" i="1"/>
  <c r="CD253" i="1"/>
  <c r="BR253" i="1"/>
  <c r="AP253" i="1"/>
  <c r="FH253" i="1"/>
  <c r="CB253" i="1"/>
  <c r="FG253" i="1"/>
  <c r="FF253" i="1"/>
  <c r="FV254" i="1"/>
  <c r="GO253" i="1"/>
  <c r="FP252" i="1"/>
  <c r="FW253" i="1"/>
  <c r="CZ117" i="1"/>
  <c r="CY117" i="1"/>
  <c r="CZ162" i="1"/>
  <c r="CY162" i="1"/>
  <c r="CY240" i="1"/>
  <c r="CZ240" i="1"/>
  <c r="CB249" i="1"/>
  <c r="CD249" i="1"/>
  <c r="FH249" i="1"/>
  <c r="CC249" i="1"/>
  <c r="BR249" i="1"/>
  <c r="AP249" i="1"/>
  <c r="FG249" i="1"/>
  <c r="FF249" i="1"/>
  <c r="FV250" i="1"/>
  <c r="GO249" i="1"/>
  <c r="CB251" i="1"/>
  <c r="BR251" i="1"/>
  <c r="AP251" i="1"/>
  <c r="FH251" i="1"/>
  <c r="CC251" i="1"/>
  <c r="FG251" i="1"/>
  <c r="FV252" i="1"/>
  <c r="FF251" i="1"/>
  <c r="CD251" i="1"/>
  <c r="GO251" i="1"/>
  <c r="FP248" i="1"/>
  <c r="FW249" i="1"/>
  <c r="FF160" i="1"/>
  <c r="FG160" i="1"/>
  <c r="FH160" i="1"/>
  <c r="CB247" i="1"/>
  <c r="CC247" i="1"/>
  <c r="BR247" i="1"/>
  <c r="FH247" i="1"/>
  <c r="CD247" i="1"/>
  <c r="GO247" i="1"/>
  <c r="FF247" i="1"/>
  <c r="FG247" i="1"/>
  <c r="FF234" i="1"/>
  <c r="FG234" i="1"/>
  <c r="FH234" i="1"/>
  <c r="FG109" i="1"/>
  <c r="FF109" i="1"/>
  <c r="FH109" i="1"/>
  <c r="FF96" i="1"/>
  <c r="FG96" i="1"/>
  <c r="FH96" i="1"/>
  <c r="FF121" i="1"/>
  <c r="FG121" i="1"/>
  <c r="FH121" i="1"/>
  <c r="FF129" i="1"/>
  <c r="FG129" i="1"/>
  <c r="FH129" i="1"/>
  <c r="FF114" i="1"/>
  <c r="FG114" i="1"/>
  <c r="FH114" i="1"/>
  <c r="FF136" i="1"/>
  <c r="FG136" i="1"/>
  <c r="FH136" i="1"/>
  <c r="FF141" i="1"/>
  <c r="FG141" i="1"/>
  <c r="FH141" i="1"/>
  <c r="FF151" i="1"/>
  <c r="FG151" i="1"/>
  <c r="FH151" i="1"/>
  <c r="FG155" i="1"/>
  <c r="FH155" i="1"/>
  <c r="FF155" i="1"/>
  <c r="FF176" i="1"/>
  <c r="FG176" i="1"/>
  <c r="FH176" i="1"/>
  <c r="FF182" i="1"/>
  <c r="FG182" i="1"/>
  <c r="FH182" i="1"/>
  <c r="FF195" i="1"/>
  <c r="FG195" i="1"/>
  <c r="FH195" i="1"/>
  <c r="FF198" i="1"/>
  <c r="FG198" i="1"/>
  <c r="FH198" i="1"/>
  <c r="FF205" i="1"/>
  <c r="FG205" i="1"/>
  <c r="FH205" i="1"/>
  <c r="FF216" i="1"/>
  <c r="FG216" i="1"/>
  <c r="FH216" i="1"/>
  <c r="FF213" i="1"/>
  <c r="FG213" i="1"/>
  <c r="FH213" i="1"/>
  <c r="FF208" i="1"/>
  <c r="FG208" i="1"/>
  <c r="FH208" i="1"/>
  <c r="FF219" i="1"/>
  <c r="FG219" i="1"/>
  <c r="FH219" i="1"/>
  <c r="FV245" i="1"/>
  <c r="CC245" i="1"/>
  <c r="BR245" i="1"/>
  <c r="AP245" i="1"/>
  <c r="GO245" i="1"/>
  <c r="FG245" i="1"/>
  <c r="CD245" i="1"/>
  <c r="FF245" i="1"/>
  <c r="CB245" i="1"/>
  <c r="FH245" i="1"/>
  <c r="FV246" i="1"/>
  <c r="FP243" i="1"/>
  <c r="FW244" i="1"/>
  <c r="FF135" i="1"/>
  <c r="FG135" i="1"/>
  <c r="FH135" i="1"/>
  <c r="FF127" i="1"/>
  <c r="FG127" i="1"/>
  <c r="FH127" i="1"/>
  <c r="FF174" i="1"/>
  <c r="FG174" i="1"/>
  <c r="FH174" i="1"/>
  <c r="FF204" i="1"/>
  <c r="FG204" i="1"/>
  <c r="FH204" i="1"/>
  <c r="FF227" i="1"/>
  <c r="FG227" i="1"/>
  <c r="FH227" i="1"/>
  <c r="FF98" i="1"/>
  <c r="FG98" i="1"/>
  <c r="FH98" i="1"/>
  <c r="FG99" i="1"/>
  <c r="FF99" i="1"/>
  <c r="FH99" i="1"/>
  <c r="FF134" i="1"/>
  <c r="FG134" i="1"/>
  <c r="FH134" i="1"/>
  <c r="FF149" i="1"/>
  <c r="FG149" i="1"/>
  <c r="FH149" i="1"/>
  <c r="FF117" i="1"/>
  <c r="FG117" i="1"/>
  <c r="FH117" i="1"/>
  <c r="FF145" i="1"/>
  <c r="FG145" i="1"/>
  <c r="FH145" i="1"/>
  <c r="FF130" i="1"/>
  <c r="FG130" i="1"/>
  <c r="FH130" i="1"/>
  <c r="FF159" i="1"/>
  <c r="FG159" i="1"/>
  <c r="FH159" i="1"/>
  <c r="FF162" i="1"/>
  <c r="FG162" i="1"/>
  <c r="FH162" i="1"/>
  <c r="FF170" i="1"/>
  <c r="FG170" i="1"/>
  <c r="FH170" i="1"/>
  <c r="FH177" i="1"/>
  <c r="FF177" i="1"/>
  <c r="FG177" i="1"/>
  <c r="FF186" i="1"/>
  <c r="FG186" i="1"/>
  <c r="FH186" i="1"/>
  <c r="FF188" i="1"/>
  <c r="FG188" i="1"/>
  <c r="FH188" i="1"/>
  <c r="FG203" i="1"/>
  <c r="FH203" i="1"/>
  <c r="FF203" i="1"/>
  <c r="FF240" i="1"/>
  <c r="FG240" i="1"/>
  <c r="FH240" i="1"/>
  <c r="FF238" i="1"/>
  <c r="FG238" i="1"/>
  <c r="FH238" i="1"/>
  <c r="FF207" i="1"/>
  <c r="FG207" i="1"/>
  <c r="FH207" i="1"/>
  <c r="FH209" i="1"/>
  <c r="FF209" i="1"/>
  <c r="FG209" i="1"/>
  <c r="FP246" i="1"/>
  <c r="FW247" i="1"/>
  <c r="FG97" i="1"/>
  <c r="FF97" i="1"/>
  <c r="FH97" i="1"/>
  <c r="FF119" i="1"/>
  <c r="FG119" i="1"/>
  <c r="FH119" i="1"/>
  <c r="FF143" i="1"/>
  <c r="FG143" i="1"/>
  <c r="FH143" i="1"/>
  <c r="FF175" i="1"/>
  <c r="FG175" i="1"/>
  <c r="FH175" i="1"/>
  <c r="FF200" i="1"/>
  <c r="FG200" i="1"/>
  <c r="FH200" i="1"/>
  <c r="FG220" i="1"/>
  <c r="FH220" i="1"/>
  <c r="FF220" i="1"/>
  <c r="FG105" i="1"/>
  <c r="FF105" i="1"/>
  <c r="FH105" i="1"/>
  <c r="FF107" i="1"/>
  <c r="FG107" i="1"/>
  <c r="FH107" i="1"/>
  <c r="FF118" i="1"/>
  <c r="FG118" i="1"/>
  <c r="FH118" i="1"/>
  <c r="FH144" i="1"/>
  <c r="FF144" i="1"/>
  <c r="FG144" i="1"/>
  <c r="FF115" i="1"/>
  <c r="FG115" i="1"/>
  <c r="FH115" i="1"/>
  <c r="FG131" i="1"/>
  <c r="FF131" i="1"/>
  <c r="FH131" i="1"/>
  <c r="FF128" i="1"/>
  <c r="FG128" i="1"/>
  <c r="FH128" i="1"/>
  <c r="FF157" i="1"/>
  <c r="FG157" i="1"/>
  <c r="FH157" i="1"/>
  <c r="FH161" i="1"/>
  <c r="FF161" i="1"/>
  <c r="FG161" i="1"/>
  <c r="FF167" i="1"/>
  <c r="FG167" i="1"/>
  <c r="FH167" i="1"/>
  <c r="FF173" i="1"/>
  <c r="FG173" i="1"/>
  <c r="FH173" i="1"/>
  <c r="FF181" i="1"/>
  <c r="FG181" i="1"/>
  <c r="FH181" i="1"/>
  <c r="FH193" i="1"/>
  <c r="FF193" i="1"/>
  <c r="FG193" i="1"/>
  <c r="FF197" i="1"/>
  <c r="FG197" i="1"/>
  <c r="FH197" i="1"/>
  <c r="FF228" i="1"/>
  <c r="FG228" i="1"/>
  <c r="FH228" i="1"/>
  <c r="FF224" i="1"/>
  <c r="FG224" i="1"/>
  <c r="FH224" i="1"/>
  <c r="FF211" i="1"/>
  <c r="FG211" i="1"/>
  <c r="FH211" i="1"/>
  <c r="FF229" i="1"/>
  <c r="FG229" i="1"/>
  <c r="FH229" i="1"/>
  <c r="CB241" i="1"/>
  <c r="FF241" i="1"/>
  <c r="FG241" i="1"/>
  <c r="FH241" i="1"/>
  <c r="FI241" i="1"/>
  <c r="FF102" i="1"/>
  <c r="FG102" i="1"/>
  <c r="FH102" i="1"/>
  <c r="FG123" i="1"/>
  <c r="FF123" i="1"/>
  <c r="FH123" i="1"/>
  <c r="FG125" i="1"/>
  <c r="FF125" i="1"/>
  <c r="FH125" i="1"/>
  <c r="FF148" i="1"/>
  <c r="FG148" i="1"/>
  <c r="FH148" i="1"/>
  <c r="FF163" i="1"/>
  <c r="FG163" i="1"/>
  <c r="FH163" i="1"/>
  <c r="FF185" i="1"/>
  <c r="FG185" i="1"/>
  <c r="FH185" i="1"/>
  <c r="FF192" i="1"/>
  <c r="FG192" i="1"/>
  <c r="FH192" i="1"/>
  <c r="FF235" i="1"/>
  <c r="FG235" i="1"/>
  <c r="FH235" i="1"/>
  <c r="FF221" i="1"/>
  <c r="FG221" i="1"/>
  <c r="FH221" i="1"/>
  <c r="FW245" i="1"/>
  <c r="FP244" i="1"/>
  <c r="FF92" i="1"/>
  <c r="FH92" i="1"/>
  <c r="FF101" i="1"/>
  <c r="FG101" i="1"/>
  <c r="FH101" i="1"/>
  <c r="FF104" i="1"/>
  <c r="FG104" i="1"/>
  <c r="FH104" i="1"/>
  <c r="FF124" i="1"/>
  <c r="FG124" i="1"/>
  <c r="FH124" i="1"/>
  <c r="FF120" i="1"/>
  <c r="FG120" i="1"/>
  <c r="FH120" i="1"/>
  <c r="FF132" i="1"/>
  <c r="FG132" i="1"/>
  <c r="FH132" i="1"/>
  <c r="FF126" i="1"/>
  <c r="FG126" i="1"/>
  <c r="FH126" i="1"/>
  <c r="FF147" i="1"/>
  <c r="FG147" i="1"/>
  <c r="FH147" i="1"/>
  <c r="FF150" i="1"/>
  <c r="FG150" i="1"/>
  <c r="FH150" i="1"/>
  <c r="FF165" i="1"/>
  <c r="FG165" i="1"/>
  <c r="FH165" i="1"/>
  <c r="FF166" i="1"/>
  <c r="FG166" i="1"/>
  <c r="FH166" i="1"/>
  <c r="FF183" i="1"/>
  <c r="FG183" i="1"/>
  <c r="FH183" i="1"/>
  <c r="FF179" i="1"/>
  <c r="FG179" i="1"/>
  <c r="FH179" i="1"/>
  <c r="FF189" i="1"/>
  <c r="FG189" i="1"/>
  <c r="FH189" i="1"/>
  <c r="FF202" i="1"/>
  <c r="FG202" i="1"/>
  <c r="FH202" i="1"/>
  <c r="FG236" i="1"/>
  <c r="FH236" i="1"/>
  <c r="FF236" i="1"/>
  <c r="FF222" i="1"/>
  <c r="FG222" i="1"/>
  <c r="FH222" i="1"/>
  <c r="FF214" i="1"/>
  <c r="FG214" i="1"/>
  <c r="FH214" i="1"/>
  <c r="FF223" i="1"/>
  <c r="FG223" i="1"/>
  <c r="FH223" i="1"/>
  <c r="CC246" i="1"/>
  <c r="FF246" i="1"/>
  <c r="CB246" i="1"/>
  <c r="FH246" i="1"/>
  <c r="CD246" i="1"/>
  <c r="BR246" i="1"/>
  <c r="AP246" i="1"/>
  <c r="FV247" i="1"/>
  <c r="GO246" i="1"/>
  <c r="FG246" i="1"/>
  <c r="FW243" i="1"/>
  <c r="FP245" i="1"/>
  <c r="FW246" i="1"/>
  <c r="FF108" i="1"/>
  <c r="FG108" i="1"/>
  <c r="FH108" i="1"/>
  <c r="FF137" i="1"/>
  <c r="FG137" i="1"/>
  <c r="FH137" i="1"/>
  <c r="FF139" i="1"/>
  <c r="FG139" i="1"/>
  <c r="FH139" i="1"/>
  <c r="FF156" i="1"/>
  <c r="FG156" i="1"/>
  <c r="FH156" i="1"/>
  <c r="FG171" i="1"/>
  <c r="FH171" i="1"/>
  <c r="FF171" i="1"/>
  <c r="FF184" i="1"/>
  <c r="FG184" i="1"/>
  <c r="FH184" i="1"/>
  <c r="FF196" i="1"/>
  <c r="FG196" i="1"/>
  <c r="FH196" i="1"/>
  <c r="FF232" i="1"/>
  <c r="FG232" i="1"/>
  <c r="FH232" i="1"/>
  <c r="FH242" i="1"/>
  <c r="FF242" i="1"/>
  <c r="FG242" i="1"/>
  <c r="FV243" i="1"/>
  <c r="FG93" i="1"/>
  <c r="FF93" i="1"/>
  <c r="FH93" i="1"/>
  <c r="FF100" i="1"/>
  <c r="FG100" i="1"/>
  <c r="FH100" i="1"/>
  <c r="FF106" i="1"/>
  <c r="FG106" i="1"/>
  <c r="FH106" i="1"/>
  <c r="FF122" i="1"/>
  <c r="FG122" i="1"/>
  <c r="FH122" i="1"/>
  <c r="FF112" i="1"/>
  <c r="FG112" i="1"/>
  <c r="FH112" i="1"/>
  <c r="FF116" i="1"/>
  <c r="FG116" i="1"/>
  <c r="FH116" i="1"/>
  <c r="FF113" i="1"/>
  <c r="FG113" i="1"/>
  <c r="FH113" i="1"/>
  <c r="FF146" i="1"/>
  <c r="FG146" i="1"/>
  <c r="FH146" i="1"/>
  <c r="FF152" i="1"/>
  <c r="FG152" i="1"/>
  <c r="FH152" i="1"/>
  <c r="FF164" i="1"/>
  <c r="FG164" i="1"/>
  <c r="FH164" i="1"/>
  <c r="FF169" i="1"/>
  <c r="FG169" i="1"/>
  <c r="FH169" i="1"/>
  <c r="FF180" i="1"/>
  <c r="FG180" i="1"/>
  <c r="FH180" i="1"/>
  <c r="FF178" i="1"/>
  <c r="FG178" i="1"/>
  <c r="FH178" i="1"/>
  <c r="FF194" i="1"/>
  <c r="FG194" i="1"/>
  <c r="FH194" i="1"/>
  <c r="FF206" i="1"/>
  <c r="FG206" i="1"/>
  <c r="FH206" i="1"/>
  <c r="FF212" i="1"/>
  <c r="FG212" i="1"/>
  <c r="FH212" i="1"/>
  <c r="FF239" i="1"/>
  <c r="FG239" i="1"/>
  <c r="FH239" i="1"/>
  <c r="FF218" i="1"/>
  <c r="FG218" i="1"/>
  <c r="FH218" i="1"/>
  <c r="FF225" i="1"/>
  <c r="FG225" i="1"/>
  <c r="FH225" i="1"/>
  <c r="FF230" i="1"/>
  <c r="FG230" i="1"/>
  <c r="FH230" i="1"/>
  <c r="BR244" i="1"/>
  <c r="CC244" i="1"/>
  <c r="FF244" i="1"/>
  <c r="CD244" i="1"/>
  <c r="FH244" i="1"/>
  <c r="FG244" i="1"/>
  <c r="CB244" i="1"/>
  <c r="GO244" i="1"/>
  <c r="FG103" i="1"/>
  <c r="FF103" i="1"/>
  <c r="FH103" i="1"/>
  <c r="FF110" i="1"/>
  <c r="FG110" i="1"/>
  <c r="FH110" i="1"/>
  <c r="FF190" i="1"/>
  <c r="FG190" i="1"/>
  <c r="FH190" i="1"/>
  <c r="FF231" i="1"/>
  <c r="FG231" i="1"/>
  <c r="FH231" i="1"/>
  <c r="FF233" i="1"/>
  <c r="FG233" i="1"/>
  <c r="FH233" i="1"/>
  <c r="FG95" i="1"/>
  <c r="FF95" i="1"/>
  <c r="FH95" i="1"/>
  <c r="FF94" i="1"/>
  <c r="FG94" i="1"/>
  <c r="FH94" i="1"/>
  <c r="FF133" i="1"/>
  <c r="FG133" i="1"/>
  <c r="FH133" i="1"/>
  <c r="FG111" i="1"/>
  <c r="FF111" i="1"/>
  <c r="FH111" i="1"/>
  <c r="FG138" i="1"/>
  <c r="FH138" i="1"/>
  <c r="FF138" i="1"/>
  <c r="FF142" i="1"/>
  <c r="FG142" i="1"/>
  <c r="FH142" i="1"/>
  <c r="FF140" i="1"/>
  <c r="FG140" i="1"/>
  <c r="FH140" i="1"/>
  <c r="FF153" i="1"/>
  <c r="FG153" i="1"/>
  <c r="FH153" i="1"/>
  <c r="FF158" i="1"/>
  <c r="FG158" i="1"/>
  <c r="FH158" i="1"/>
  <c r="FF168" i="1"/>
  <c r="FG168" i="1"/>
  <c r="FH168" i="1"/>
  <c r="FG187" i="1"/>
  <c r="FH187" i="1"/>
  <c r="FF187" i="1"/>
  <c r="FF172" i="1"/>
  <c r="FG172" i="1"/>
  <c r="FH172" i="1"/>
  <c r="FF191" i="1"/>
  <c r="FG191" i="1"/>
  <c r="FH191" i="1"/>
  <c r="FF199" i="1"/>
  <c r="FG199" i="1"/>
  <c r="FH199" i="1"/>
  <c r="FF201" i="1"/>
  <c r="FG201" i="1"/>
  <c r="FH201" i="1"/>
  <c r="FF237" i="1"/>
  <c r="FG237" i="1"/>
  <c r="FH237" i="1"/>
  <c r="FH226" i="1"/>
  <c r="FF226" i="1"/>
  <c r="FG226" i="1"/>
  <c r="FF217" i="1"/>
  <c r="FG217" i="1"/>
  <c r="FH217" i="1"/>
  <c r="FF210" i="1"/>
  <c r="FG210" i="1"/>
  <c r="FH210" i="1"/>
  <c r="CB243" i="1"/>
  <c r="BR243" i="1"/>
  <c r="AP243" i="1"/>
  <c r="FG243" i="1"/>
  <c r="CC243" i="1"/>
  <c r="FV244" i="1"/>
  <c r="FF243" i="1"/>
  <c r="CD243" i="1"/>
  <c r="FH243" i="1"/>
  <c r="GO243" i="1"/>
  <c r="FO92" i="1"/>
  <c r="FP241" i="1"/>
  <c r="FG92" i="1"/>
  <c r="GO241" i="1"/>
  <c r="FV242" i="1"/>
  <c r="CC242" i="1"/>
  <c r="CD242" i="1"/>
  <c r="BR242" i="1"/>
  <c r="CB242" i="1"/>
  <c r="GO242" i="1"/>
  <c r="FW166" i="1"/>
  <c r="CD241" i="1"/>
  <c r="FW241" i="1"/>
  <c r="FW242" i="1"/>
  <c r="CC241" i="1"/>
  <c r="BR241" i="1"/>
  <c r="AP241" i="1"/>
  <c r="FW150" i="1"/>
  <c r="FP242" i="1"/>
  <c r="FO86" i="1"/>
  <c r="CD73" i="1"/>
  <c r="CB73" i="1"/>
  <c r="CG73" i="1"/>
  <c r="CC73" i="1"/>
  <c r="CB27" i="1"/>
  <c r="CG27" i="1"/>
  <c r="CC27" i="1"/>
  <c r="CD27" i="1"/>
  <c r="CB64" i="1"/>
  <c r="CG64" i="1"/>
  <c r="CD64" i="1"/>
  <c r="CC64" i="1"/>
  <c r="CG47" i="1"/>
  <c r="CD47" i="1"/>
  <c r="CB47" i="1"/>
  <c r="CC47" i="1"/>
  <c r="CB19" i="1"/>
  <c r="CC19" i="1"/>
  <c r="CG19" i="1"/>
  <c r="CD19" i="1"/>
  <c r="CD43" i="1"/>
  <c r="CC43" i="1"/>
  <c r="CB43" i="1"/>
  <c r="CG43" i="1"/>
  <c r="CC32" i="1"/>
  <c r="CB32" i="1"/>
  <c r="CD32" i="1"/>
  <c r="CG32" i="1"/>
  <c r="CC26" i="1"/>
  <c r="CB26" i="1"/>
  <c r="CG26" i="1"/>
  <c r="CD26" i="1"/>
  <c r="CG59" i="1"/>
  <c r="CC59" i="1"/>
  <c r="CD59" i="1"/>
  <c r="CB59" i="1"/>
  <c r="CD65" i="1"/>
  <c r="CC65" i="1"/>
  <c r="CG65" i="1"/>
  <c r="CB65" i="1"/>
  <c r="CC74" i="1"/>
  <c r="CB74" i="1"/>
  <c r="CD74" i="1"/>
  <c r="CB77" i="1"/>
  <c r="CG77" i="1"/>
  <c r="CD77" i="1"/>
  <c r="CC77" i="1"/>
  <c r="CB83" i="1"/>
  <c r="CD83" i="1"/>
  <c r="CG83" i="1"/>
  <c r="CC83" i="1"/>
  <c r="CD88" i="1"/>
  <c r="CB88" i="1"/>
  <c r="CC88" i="1"/>
  <c r="CG88" i="1"/>
  <c r="CC108" i="1"/>
  <c r="CB108" i="1"/>
  <c r="CD108" i="1"/>
  <c r="CC102" i="1"/>
  <c r="CB102" i="1"/>
  <c r="CD102" i="1"/>
  <c r="CC137" i="1"/>
  <c r="CD137" i="1"/>
  <c r="CB137" i="1"/>
  <c r="CB123" i="1"/>
  <c r="CD123" i="1"/>
  <c r="CC123" i="1"/>
  <c r="CB125" i="1"/>
  <c r="CC125" i="1"/>
  <c r="CD125" i="1"/>
  <c r="CC139" i="1"/>
  <c r="CD139" i="1"/>
  <c r="CB139" i="1"/>
  <c r="CD148" i="1"/>
  <c r="CB148" i="1"/>
  <c r="CC148" i="1"/>
  <c r="CD156" i="1"/>
  <c r="CB156" i="1"/>
  <c r="CC156" i="1"/>
  <c r="CC163" i="1"/>
  <c r="CD163" i="1"/>
  <c r="CB163" i="1"/>
  <c r="CD171" i="1"/>
  <c r="CB171" i="1"/>
  <c r="CC171" i="1"/>
  <c r="CB185" i="1"/>
  <c r="CC185" i="1"/>
  <c r="CD185" i="1"/>
  <c r="CB184" i="1"/>
  <c r="CC184" i="1"/>
  <c r="CD184" i="1"/>
  <c r="CC192" i="1"/>
  <c r="CD192" i="1"/>
  <c r="CB192" i="1"/>
  <c r="CB196" i="1"/>
  <c r="CC196" i="1"/>
  <c r="CD196" i="1"/>
  <c r="CB235" i="1"/>
  <c r="CC235" i="1"/>
  <c r="CD235" i="1"/>
  <c r="CC234" i="1"/>
  <c r="CD234" i="1"/>
  <c r="CB234" i="1"/>
  <c r="CB232" i="1"/>
  <c r="CD232" i="1"/>
  <c r="CC232" i="1"/>
  <c r="CD221" i="1"/>
  <c r="CB221" i="1"/>
  <c r="CC221" i="1"/>
  <c r="CC17" i="1"/>
  <c r="CB16" i="1"/>
  <c r="CC16" i="1"/>
  <c r="DI13" i="1"/>
  <c r="CG11" i="1"/>
  <c r="CC12" i="1"/>
  <c r="CU14" i="1"/>
  <c r="DJ18" i="1"/>
  <c r="CH18" i="1"/>
  <c r="DI12" i="1"/>
  <c r="CD17" i="1"/>
  <c r="CG12" i="1"/>
  <c r="DH18" i="1"/>
  <c r="CB22" i="1"/>
  <c r="CD22" i="1"/>
  <c r="CC22" i="1"/>
  <c r="CG22" i="1"/>
  <c r="CB40" i="1"/>
  <c r="CG40" i="1"/>
  <c r="CD40" i="1"/>
  <c r="CC40" i="1"/>
  <c r="CD49" i="1"/>
  <c r="CB49" i="1"/>
  <c r="CG49" i="1"/>
  <c r="CC49" i="1"/>
  <c r="CG38" i="1"/>
  <c r="CD38" i="1"/>
  <c r="CC38" i="1"/>
  <c r="CB38" i="1"/>
  <c r="CD60" i="1"/>
  <c r="CC60" i="1"/>
  <c r="CB60" i="1"/>
  <c r="CG60" i="1"/>
  <c r="CG54" i="1"/>
  <c r="CC54" i="1"/>
  <c r="CD54" i="1"/>
  <c r="CB54" i="1"/>
  <c r="CD62" i="1"/>
  <c r="CC62" i="1"/>
  <c r="CB62" i="1"/>
  <c r="CG62" i="1"/>
  <c r="CB76" i="1"/>
  <c r="CD76" i="1"/>
  <c r="CC76" i="1"/>
  <c r="CG76" i="1"/>
  <c r="CB84" i="1"/>
  <c r="CC84" i="1"/>
  <c r="CD84" i="1"/>
  <c r="CG84" i="1"/>
  <c r="CB89" i="1"/>
  <c r="CC89" i="1"/>
  <c r="CG89" i="1"/>
  <c r="CD89" i="1"/>
  <c r="CD98" i="1"/>
  <c r="CB98" i="1"/>
  <c r="CC98" i="1"/>
  <c r="CD99" i="1"/>
  <c r="CB99" i="1"/>
  <c r="CC99" i="1"/>
  <c r="CC134" i="1"/>
  <c r="CB134" i="1"/>
  <c r="CD134" i="1"/>
  <c r="CD149" i="1"/>
  <c r="CB149" i="1"/>
  <c r="CC149" i="1"/>
  <c r="CD117" i="1"/>
  <c r="CC117" i="1"/>
  <c r="CB117" i="1"/>
  <c r="CB145" i="1"/>
  <c r="CC145" i="1"/>
  <c r="CD145" i="1"/>
  <c r="CD130" i="1"/>
  <c r="CB130" i="1"/>
  <c r="CC130" i="1"/>
  <c r="CD159" i="1"/>
  <c r="CB159" i="1"/>
  <c r="CC159" i="1"/>
  <c r="CC162" i="1"/>
  <c r="CB162" i="1"/>
  <c r="CD162" i="1"/>
  <c r="CB170" i="1"/>
  <c r="CC170" i="1"/>
  <c r="CD170" i="1"/>
  <c r="CD177" i="1"/>
  <c r="CB177" i="1"/>
  <c r="CC177" i="1"/>
  <c r="CB186" i="1"/>
  <c r="CC186" i="1"/>
  <c r="CD186" i="1"/>
  <c r="CC188" i="1"/>
  <c r="CB188" i="1"/>
  <c r="CD188" i="1"/>
  <c r="CD203" i="1"/>
  <c r="CC203" i="1"/>
  <c r="CB203" i="1"/>
  <c r="FV241" i="1"/>
  <c r="CD240" i="1"/>
  <c r="CC240" i="1"/>
  <c r="CB240" i="1"/>
  <c r="CD238" i="1"/>
  <c r="CC238" i="1"/>
  <c r="CB238" i="1"/>
  <c r="CB207" i="1"/>
  <c r="CD207" i="1"/>
  <c r="CC207" i="1"/>
  <c r="CB209" i="1"/>
  <c r="CD209" i="1"/>
  <c r="CC209" i="1"/>
  <c r="CT17" i="1"/>
  <c r="CT16" i="1"/>
  <c r="CB14" i="1"/>
  <c r="CU13" i="1"/>
  <c r="CT12" i="1"/>
  <c r="DI15" i="1"/>
  <c r="CD12" i="1"/>
  <c r="CU17" i="1"/>
  <c r="CC18" i="1"/>
  <c r="CD50" i="1"/>
  <c r="CC50" i="1"/>
  <c r="CB50" i="1"/>
  <c r="CB57" i="1"/>
  <c r="CC57" i="1"/>
  <c r="CD57" i="1"/>
  <c r="CG57" i="1"/>
  <c r="CC75" i="1"/>
  <c r="CB75" i="1"/>
  <c r="CD75" i="1"/>
  <c r="CC78" i="1"/>
  <c r="CD78" i="1"/>
  <c r="CB78" i="1"/>
  <c r="CG78" i="1"/>
  <c r="CG87" i="1"/>
  <c r="CC87" i="1"/>
  <c r="CB87" i="1"/>
  <c r="CD87" i="1"/>
  <c r="CD105" i="1"/>
  <c r="CB105" i="1"/>
  <c r="CC105" i="1"/>
  <c r="CB107" i="1"/>
  <c r="CC107" i="1"/>
  <c r="CD107" i="1"/>
  <c r="CC118" i="1"/>
  <c r="CD118" i="1"/>
  <c r="CB118" i="1"/>
  <c r="CC144" i="1"/>
  <c r="CB144" i="1"/>
  <c r="CD144" i="1"/>
  <c r="CB115" i="1"/>
  <c r="CC115" i="1"/>
  <c r="CD115" i="1"/>
  <c r="CB131" i="1"/>
  <c r="CC131" i="1"/>
  <c r="CD131" i="1"/>
  <c r="CB128" i="1"/>
  <c r="CC128" i="1"/>
  <c r="CD128" i="1"/>
  <c r="CC157" i="1"/>
  <c r="CB157" i="1"/>
  <c r="CD157" i="1"/>
  <c r="CC161" i="1"/>
  <c r="CD161" i="1"/>
  <c r="CB161" i="1"/>
  <c r="CB167" i="1"/>
  <c r="CD167" i="1"/>
  <c r="CC167" i="1"/>
  <c r="CB173" i="1"/>
  <c r="CC173" i="1"/>
  <c r="CD173" i="1"/>
  <c r="CC181" i="1"/>
  <c r="CD181" i="1"/>
  <c r="CB181" i="1"/>
  <c r="CB193" i="1"/>
  <c r="CD193" i="1"/>
  <c r="CC193" i="1"/>
  <c r="CD197" i="1"/>
  <c r="CB197" i="1"/>
  <c r="CC197" i="1"/>
  <c r="CB228" i="1"/>
  <c r="CD228" i="1"/>
  <c r="CC228" i="1"/>
  <c r="CD224" i="1"/>
  <c r="CB224" i="1"/>
  <c r="CC224" i="1"/>
  <c r="CD211" i="1"/>
  <c r="CB211" i="1"/>
  <c r="CC211" i="1"/>
  <c r="CC229" i="1"/>
  <c r="CB229" i="1"/>
  <c r="CD229" i="1"/>
  <c r="DJ17" i="1"/>
  <c r="CH17" i="1"/>
  <c r="CS16" i="1"/>
  <c r="CS14" i="1"/>
  <c r="CD13" i="1"/>
  <c r="DI18" i="1"/>
  <c r="CU15" i="1"/>
  <c r="CG18" i="1"/>
  <c r="CU12" i="1"/>
  <c r="DJ16" i="1"/>
  <c r="CH16" i="1"/>
  <c r="CT18" i="1"/>
  <c r="CB63" i="1"/>
  <c r="CC63" i="1"/>
  <c r="CD63" i="1"/>
  <c r="CB79" i="1"/>
  <c r="CC79" i="1"/>
  <c r="CG79" i="1"/>
  <c r="CD79" i="1"/>
  <c r="CC92" i="1"/>
  <c r="CB92" i="1"/>
  <c r="CD92" i="1"/>
  <c r="CD101" i="1"/>
  <c r="CC101" i="1"/>
  <c r="CB101" i="1"/>
  <c r="CD104" i="1"/>
  <c r="CC104" i="1"/>
  <c r="CB104" i="1"/>
  <c r="CB124" i="1"/>
  <c r="CD124" i="1"/>
  <c r="CC124" i="1"/>
  <c r="CB120" i="1"/>
  <c r="CD120" i="1"/>
  <c r="CC120" i="1"/>
  <c r="CB132" i="1"/>
  <c r="CD132" i="1"/>
  <c r="CC132" i="1"/>
  <c r="CC126" i="1"/>
  <c r="CB126" i="1"/>
  <c r="CD126" i="1"/>
  <c r="CC147" i="1"/>
  <c r="CD147" i="1"/>
  <c r="CB147" i="1"/>
  <c r="CC150" i="1"/>
  <c r="CB150" i="1"/>
  <c r="CD150" i="1"/>
  <c r="FV166" i="1"/>
  <c r="CC165" i="1"/>
  <c r="CB165" i="1"/>
  <c r="CD165" i="1"/>
  <c r="CB166" i="1"/>
  <c r="CC166" i="1"/>
  <c r="CD166" i="1"/>
  <c r="CC183" i="1"/>
  <c r="CD183" i="1"/>
  <c r="CB183" i="1"/>
  <c r="CB179" i="1"/>
  <c r="CD179" i="1"/>
  <c r="CC179" i="1"/>
  <c r="CB189" i="1"/>
  <c r="CC189" i="1"/>
  <c r="CD189" i="1"/>
  <c r="CC202" i="1"/>
  <c r="CB202" i="1"/>
  <c r="CD202" i="1"/>
  <c r="CB236" i="1"/>
  <c r="CC236" i="1"/>
  <c r="CD236" i="1"/>
  <c r="CC222" i="1"/>
  <c r="CB222" i="1"/>
  <c r="CD222" i="1"/>
  <c r="CC214" i="1"/>
  <c r="CB214" i="1"/>
  <c r="CD214" i="1"/>
  <c r="CC223" i="1"/>
  <c r="CD223" i="1"/>
  <c r="CB223" i="1"/>
  <c r="CS13" i="1"/>
  <c r="DH13" i="1"/>
  <c r="CD18" i="1"/>
  <c r="CD15" i="1"/>
  <c r="DJ14" i="1"/>
  <c r="CH14" i="1"/>
  <c r="DJ15" i="1"/>
  <c r="CH15" i="1"/>
  <c r="CD93" i="1"/>
  <c r="CC93" i="1"/>
  <c r="CB93" i="1"/>
  <c r="CD122" i="1"/>
  <c r="CC122" i="1"/>
  <c r="CB122" i="1"/>
  <c r="CB116" i="1"/>
  <c r="CD116" i="1"/>
  <c r="CC116" i="1"/>
  <c r="CB113" i="1"/>
  <c r="CD113" i="1"/>
  <c r="CC113" i="1"/>
  <c r="CB146" i="1"/>
  <c r="CD146" i="1"/>
  <c r="CC146" i="1"/>
  <c r="CB152" i="1"/>
  <c r="CC152" i="1"/>
  <c r="CD152" i="1"/>
  <c r="CB164" i="1"/>
  <c r="CC164" i="1"/>
  <c r="CD164" i="1"/>
  <c r="CB169" i="1"/>
  <c r="CD169" i="1"/>
  <c r="CC169" i="1"/>
  <c r="CC180" i="1"/>
  <c r="CB180" i="1"/>
  <c r="CD180" i="1"/>
  <c r="CD178" i="1"/>
  <c r="CC178" i="1"/>
  <c r="CB178" i="1"/>
  <c r="CD194" i="1"/>
  <c r="CB194" i="1"/>
  <c r="CC194" i="1"/>
  <c r="CD206" i="1"/>
  <c r="CC206" i="1"/>
  <c r="CB206" i="1"/>
  <c r="CB212" i="1"/>
  <c r="CD212" i="1"/>
  <c r="CC212" i="1"/>
  <c r="CC239" i="1"/>
  <c r="CB239" i="1"/>
  <c r="CD239" i="1"/>
  <c r="CB218" i="1"/>
  <c r="CC218" i="1"/>
  <c r="CD218" i="1"/>
  <c r="CB225" i="1"/>
  <c r="CC225" i="1"/>
  <c r="CD225" i="1"/>
  <c r="CB230" i="1"/>
  <c r="CC230" i="1"/>
  <c r="CD230" i="1"/>
  <c r="CB11" i="1"/>
  <c r="CB13" i="1"/>
  <c r="DH11" i="1"/>
  <c r="CT13" i="1"/>
  <c r="CU18" i="1"/>
  <c r="DH14" i="1"/>
  <c r="DI16" i="1"/>
  <c r="CG14" i="1"/>
  <c r="CG16" i="1"/>
  <c r="CB15" i="1"/>
  <c r="CB48" i="1"/>
  <c r="CD48" i="1"/>
  <c r="CC48" i="1"/>
  <c r="CG48" i="1"/>
  <c r="CB33" i="1"/>
  <c r="CD33" i="1"/>
  <c r="CG33" i="1"/>
  <c r="CC33" i="1"/>
  <c r="CB34" i="1"/>
  <c r="CD34" i="1"/>
  <c r="CG34" i="1"/>
  <c r="CC34" i="1"/>
  <c r="CB36" i="1"/>
  <c r="CC36" i="1"/>
  <c r="CG36" i="1"/>
  <c r="CD36" i="1"/>
  <c r="CB68" i="1"/>
  <c r="CC68" i="1"/>
  <c r="CG68" i="1"/>
  <c r="CD68" i="1"/>
  <c r="CC112" i="1"/>
  <c r="CB112" i="1"/>
  <c r="CD112" i="1"/>
  <c r="CB37" i="1"/>
  <c r="CG37" i="1"/>
  <c r="CD37" i="1"/>
  <c r="CC37" i="1"/>
  <c r="CC31" i="1"/>
  <c r="CB31" i="1"/>
  <c r="CG31" i="1"/>
  <c r="CD31" i="1"/>
  <c r="CD23" i="1"/>
  <c r="CB23" i="1"/>
  <c r="CC23" i="1"/>
  <c r="CG23" i="1"/>
  <c r="CG30" i="1"/>
  <c r="CD30" i="1"/>
  <c r="CB30" i="1"/>
  <c r="CC30" i="1"/>
  <c r="CD51" i="1"/>
  <c r="CG51" i="1"/>
  <c r="CB51" i="1"/>
  <c r="CC51" i="1"/>
  <c r="CG52" i="1"/>
  <c r="CC52" i="1"/>
  <c r="CB52" i="1"/>
  <c r="CD52" i="1"/>
  <c r="CC66" i="1"/>
  <c r="CB66" i="1"/>
  <c r="CG66" i="1"/>
  <c r="CD66" i="1"/>
  <c r="CG85" i="1"/>
  <c r="CB85" i="1"/>
  <c r="CD85" i="1"/>
  <c r="CC85" i="1"/>
  <c r="CD90" i="1"/>
  <c r="CB90" i="1"/>
  <c r="CC90" i="1"/>
  <c r="CG90" i="1"/>
  <c r="CC95" i="1"/>
  <c r="CD95" i="1"/>
  <c r="CB95" i="1"/>
  <c r="CC94" i="1"/>
  <c r="CD94" i="1"/>
  <c r="CB94" i="1"/>
  <c r="CB133" i="1"/>
  <c r="CD133" i="1"/>
  <c r="CC133" i="1"/>
  <c r="CD111" i="1"/>
  <c r="CC111" i="1"/>
  <c r="CB111" i="1"/>
  <c r="CB138" i="1"/>
  <c r="CC138" i="1"/>
  <c r="CD138" i="1"/>
  <c r="CD142" i="1"/>
  <c r="CB142" i="1"/>
  <c r="CC142" i="1"/>
  <c r="CD140" i="1"/>
  <c r="CC140" i="1"/>
  <c r="CB140" i="1"/>
  <c r="CB153" i="1"/>
  <c r="CC153" i="1"/>
  <c r="CD153" i="1"/>
  <c r="CC158" i="1"/>
  <c r="CD158" i="1"/>
  <c r="CB158" i="1"/>
  <c r="CC168" i="1"/>
  <c r="CD168" i="1"/>
  <c r="CB168" i="1"/>
  <c r="CB187" i="1"/>
  <c r="CD187" i="1"/>
  <c r="CC187" i="1"/>
  <c r="CC172" i="1"/>
  <c r="CD172" i="1"/>
  <c r="CB172" i="1"/>
  <c r="CB191" i="1"/>
  <c r="CD191" i="1"/>
  <c r="CC191" i="1"/>
  <c r="CC199" i="1"/>
  <c r="CD199" i="1"/>
  <c r="CB199" i="1"/>
  <c r="CD201" i="1"/>
  <c r="CB201" i="1"/>
  <c r="CC201" i="1"/>
  <c r="CC237" i="1"/>
  <c r="CD237" i="1"/>
  <c r="CB237" i="1"/>
  <c r="CC226" i="1"/>
  <c r="CB226" i="1"/>
  <c r="CD226" i="1"/>
  <c r="CC217" i="1"/>
  <c r="CB217" i="1"/>
  <c r="CD217" i="1"/>
  <c r="CB210" i="1"/>
  <c r="CD210" i="1"/>
  <c r="CC210" i="1"/>
  <c r="CS11" i="1"/>
  <c r="CC11" i="1"/>
  <c r="CC13" i="1"/>
  <c r="DI11" i="1"/>
  <c r="CC14" i="1"/>
  <c r="CG15" i="1"/>
  <c r="CS15" i="1"/>
  <c r="CD39" i="1"/>
  <c r="CC39" i="1"/>
  <c r="CB39" i="1"/>
  <c r="CC69" i="1"/>
  <c r="CG69" i="1"/>
  <c r="CB69" i="1"/>
  <c r="CD69" i="1"/>
  <c r="CC29" i="1"/>
  <c r="CG29" i="1"/>
  <c r="CD29" i="1"/>
  <c r="CB29" i="1"/>
  <c r="CG71" i="1"/>
  <c r="CC71" i="1"/>
  <c r="CD71" i="1"/>
  <c r="CB71" i="1"/>
  <c r="CC82" i="1"/>
  <c r="CD82" i="1"/>
  <c r="CB82" i="1"/>
  <c r="CG82" i="1"/>
  <c r="CD100" i="1"/>
  <c r="CB100" i="1"/>
  <c r="CC100" i="1"/>
  <c r="CB21" i="1"/>
  <c r="CD21" i="1"/>
  <c r="CC21" i="1"/>
  <c r="CD45" i="1"/>
  <c r="CG45" i="1"/>
  <c r="CC45" i="1"/>
  <c r="CB45" i="1"/>
  <c r="CC46" i="1"/>
  <c r="CB46" i="1"/>
  <c r="CD46" i="1"/>
  <c r="CG46" i="1"/>
  <c r="CG41" i="1"/>
  <c r="CC41" i="1"/>
  <c r="CD41" i="1"/>
  <c r="CB41" i="1"/>
  <c r="CB56" i="1"/>
  <c r="CG56" i="1"/>
  <c r="CC56" i="1"/>
  <c r="CD56" i="1"/>
  <c r="CG61" i="1"/>
  <c r="CC61" i="1"/>
  <c r="CD61" i="1"/>
  <c r="CB61" i="1"/>
  <c r="CB70" i="1"/>
  <c r="CG70" i="1"/>
  <c r="CC70" i="1"/>
  <c r="CD70" i="1"/>
  <c r="CD81" i="1"/>
  <c r="CG81" i="1"/>
  <c r="CC81" i="1"/>
  <c r="CB81" i="1"/>
  <c r="CD109" i="1"/>
  <c r="CC109" i="1"/>
  <c r="CB109" i="1"/>
  <c r="CB96" i="1"/>
  <c r="CD96" i="1"/>
  <c r="CC96" i="1"/>
  <c r="CD121" i="1"/>
  <c r="CC121" i="1"/>
  <c r="CB121" i="1"/>
  <c r="CB129" i="1"/>
  <c r="CC129" i="1"/>
  <c r="CD129" i="1"/>
  <c r="CC114" i="1"/>
  <c r="CB114" i="1"/>
  <c r="CD114" i="1"/>
  <c r="CC136" i="1"/>
  <c r="CD136" i="1"/>
  <c r="CB136" i="1"/>
  <c r="CC141" i="1"/>
  <c r="CD141" i="1"/>
  <c r="CB141" i="1"/>
  <c r="CC86" i="1"/>
  <c r="CB86" i="1"/>
  <c r="CD86" i="1"/>
  <c r="CG86" i="1"/>
  <c r="CB151" i="1"/>
  <c r="CD151" i="1"/>
  <c r="CC151" i="1"/>
  <c r="CD155" i="1"/>
  <c r="CC155" i="1"/>
  <c r="CB155" i="1"/>
  <c r="CD176" i="1"/>
  <c r="CC176" i="1"/>
  <c r="CB176" i="1"/>
  <c r="CC182" i="1"/>
  <c r="CD182" i="1"/>
  <c r="CB182" i="1"/>
  <c r="CC195" i="1"/>
  <c r="CB195" i="1"/>
  <c r="CD195" i="1"/>
  <c r="CD198" i="1"/>
  <c r="CC198" i="1"/>
  <c r="CB198" i="1"/>
  <c r="CB205" i="1"/>
  <c r="CD205" i="1"/>
  <c r="CC205" i="1"/>
  <c r="CB216" i="1"/>
  <c r="CD216" i="1"/>
  <c r="CC216" i="1"/>
  <c r="CC213" i="1"/>
  <c r="CB213" i="1"/>
  <c r="CD213" i="1"/>
  <c r="CB208" i="1"/>
  <c r="CD208" i="1"/>
  <c r="CC208" i="1"/>
  <c r="CD219" i="1"/>
  <c r="CC219" i="1"/>
  <c r="CB219" i="1"/>
  <c r="CT11" i="1"/>
  <c r="CG35" i="1"/>
  <c r="CB35" i="1"/>
  <c r="CD35" i="1"/>
  <c r="CC35" i="1"/>
  <c r="CG24" i="1"/>
  <c r="CD24" i="1"/>
  <c r="CB24" i="1"/>
  <c r="CC24" i="1"/>
  <c r="CC53" i="1"/>
  <c r="CD53" i="1"/>
  <c r="CB53" i="1"/>
  <c r="CB58" i="1"/>
  <c r="CD58" i="1"/>
  <c r="CC58" i="1"/>
  <c r="CB106" i="1"/>
  <c r="CC106" i="1"/>
  <c r="CD106" i="1"/>
  <c r="CB20" i="1"/>
  <c r="CD20" i="1"/>
  <c r="CG20" i="1"/>
  <c r="CC20" i="1"/>
  <c r="CG42" i="1"/>
  <c r="CB42" i="1"/>
  <c r="CC42" i="1"/>
  <c r="CD42" i="1"/>
  <c r="CG28" i="1"/>
  <c r="CB28" i="1"/>
  <c r="CC28" i="1"/>
  <c r="CD28" i="1"/>
  <c r="CC44" i="1"/>
  <c r="CB44" i="1"/>
  <c r="CD44" i="1"/>
  <c r="CG44" i="1"/>
  <c r="CC67" i="1"/>
  <c r="CB67" i="1"/>
  <c r="CG67" i="1"/>
  <c r="CD67" i="1"/>
  <c r="CB72" i="1"/>
  <c r="CG72" i="1"/>
  <c r="CD72" i="1"/>
  <c r="CC72" i="1"/>
  <c r="CG55" i="1"/>
  <c r="CD55" i="1"/>
  <c r="CB55" i="1"/>
  <c r="CC55" i="1"/>
  <c r="CG80" i="1"/>
  <c r="CD80" i="1"/>
  <c r="CB80" i="1"/>
  <c r="CC80" i="1"/>
  <c r="CB97" i="1"/>
  <c r="CD97" i="1"/>
  <c r="CC97" i="1"/>
  <c r="CB103" i="1"/>
  <c r="CC103" i="1"/>
  <c r="CD103" i="1"/>
  <c r="CC135" i="1"/>
  <c r="CD135" i="1"/>
  <c r="CB135" i="1"/>
  <c r="CD119" i="1"/>
  <c r="CC119" i="1"/>
  <c r="CB119" i="1"/>
  <c r="CD127" i="1"/>
  <c r="CC127" i="1"/>
  <c r="CB127" i="1"/>
  <c r="CC110" i="1"/>
  <c r="CB110" i="1"/>
  <c r="CD110" i="1"/>
  <c r="CC143" i="1"/>
  <c r="CB143" i="1"/>
  <c r="CD143" i="1"/>
  <c r="CC160" i="1"/>
  <c r="CD160" i="1"/>
  <c r="CB160" i="1"/>
  <c r="CD174" i="1"/>
  <c r="CB174" i="1"/>
  <c r="CC174" i="1"/>
  <c r="CC175" i="1"/>
  <c r="CD175" i="1"/>
  <c r="CB175" i="1"/>
  <c r="CD190" i="1"/>
  <c r="CB190" i="1"/>
  <c r="CC190" i="1"/>
  <c r="CD200" i="1"/>
  <c r="CB200" i="1"/>
  <c r="CC200" i="1"/>
  <c r="CD204" i="1"/>
  <c r="CB204" i="1"/>
  <c r="CC204" i="1"/>
  <c r="CB231" i="1"/>
  <c r="CD231" i="1"/>
  <c r="CC231" i="1"/>
  <c r="CD227" i="1"/>
  <c r="CC227" i="1"/>
  <c r="CB227" i="1"/>
  <c r="CB220" i="1"/>
  <c r="CD220" i="1"/>
  <c r="CC220" i="1"/>
  <c r="CB233" i="1"/>
  <c r="CD233" i="1"/>
  <c r="CC233" i="1"/>
  <c r="DH17" i="1"/>
  <c r="DH12" i="1"/>
  <c r="DJ12" i="1"/>
  <c r="CH12" i="1"/>
  <c r="FG86" i="1"/>
  <c r="GY86" i="1"/>
  <c r="FC86" i="1"/>
  <c r="FF86" i="1"/>
  <c r="FV168" i="1"/>
  <c r="BR167" i="1"/>
  <c r="GO167" i="1"/>
  <c r="GO173" i="1"/>
  <c r="FV174" i="1"/>
  <c r="BR173" i="1"/>
  <c r="FV182" i="1"/>
  <c r="BR181" i="1"/>
  <c r="GO181" i="1"/>
  <c r="FV194" i="1"/>
  <c r="BR193" i="1"/>
  <c r="AP193" i="1"/>
  <c r="GO193" i="1"/>
  <c r="FV198" i="1"/>
  <c r="BR197" i="1"/>
  <c r="GO197" i="1"/>
  <c r="FV229" i="1"/>
  <c r="GO228" i="1"/>
  <c r="BR228" i="1"/>
  <c r="AP228" i="1"/>
  <c r="FV225" i="1"/>
  <c r="GO224" i="1"/>
  <c r="BR224" i="1"/>
  <c r="BR211" i="1"/>
  <c r="FV212" i="1"/>
  <c r="GO211" i="1"/>
  <c r="FV230" i="1"/>
  <c r="BR229" i="1"/>
  <c r="AP229" i="1"/>
  <c r="GO229" i="1"/>
  <c r="FW170" i="1"/>
  <c r="FP169" i="1"/>
  <c r="FW187" i="1"/>
  <c r="FP186" i="1"/>
  <c r="FW183" i="1"/>
  <c r="FP182" i="1"/>
  <c r="FW195" i="1"/>
  <c r="FP194" i="1"/>
  <c r="FW197" i="1"/>
  <c r="FO196" i="1"/>
  <c r="FP196" i="1"/>
  <c r="FP238" i="1"/>
  <c r="FW239" i="1"/>
  <c r="FW212" i="1"/>
  <c r="FP211" i="1"/>
  <c r="FW222" i="1"/>
  <c r="FP221" i="1"/>
  <c r="FP223" i="1"/>
  <c r="FW224" i="1"/>
  <c r="FO223" i="1"/>
  <c r="FP219" i="1"/>
  <c r="FW220" i="1"/>
  <c r="BR179" i="1"/>
  <c r="GO179" i="1"/>
  <c r="FV180" i="1"/>
  <c r="FV223" i="1"/>
  <c r="BR222" i="1"/>
  <c r="GO222" i="1"/>
  <c r="BR214" i="1"/>
  <c r="GO214" i="1"/>
  <c r="BR223" i="1"/>
  <c r="AP223" i="1"/>
  <c r="FV224" i="1"/>
  <c r="GO223" i="1"/>
  <c r="FW171" i="1"/>
  <c r="FP170" i="1"/>
  <c r="FP179" i="1"/>
  <c r="FW180" i="1"/>
  <c r="FW204" i="1"/>
  <c r="FP203" i="1"/>
  <c r="FW209" i="1"/>
  <c r="FP208" i="1"/>
  <c r="FW173" i="1"/>
  <c r="FP172" i="1"/>
  <c r="FV170" i="1"/>
  <c r="BR169" i="1"/>
  <c r="GO169" i="1"/>
  <c r="FV181" i="1"/>
  <c r="BR180" i="1"/>
  <c r="GO180" i="1"/>
  <c r="BR178" i="1"/>
  <c r="FV179" i="1"/>
  <c r="GO178" i="1"/>
  <c r="FV195" i="1"/>
  <c r="BR194" i="1"/>
  <c r="GO194" i="1"/>
  <c r="FV207" i="1"/>
  <c r="BR206" i="1"/>
  <c r="GO206" i="1"/>
  <c r="BR212" i="1"/>
  <c r="FV213" i="1"/>
  <c r="GO212" i="1"/>
  <c r="BR239" i="1"/>
  <c r="AP239" i="1"/>
  <c r="FV240" i="1"/>
  <c r="GO239" i="1"/>
  <c r="GO218" i="1"/>
  <c r="FV219" i="1"/>
  <c r="BR218" i="1"/>
  <c r="BR225" i="1"/>
  <c r="FV226" i="1"/>
  <c r="GO225" i="1"/>
  <c r="BR230" i="1"/>
  <c r="AP230" i="1"/>
  <c r="FV231" i="1"/>
  <c r="GO230" i="1"/>
  <c r="FW176" i="1"/>
  <c r="FO175" i="1"/>
  <c r="FP175" i="1"/>
  <c r="FP178" i="1"/>
  <c r="FW179" i="1"/>
  <c r="FW190" i="1"/>
  <c r="FP190" i="1"/>
  <c r="FW191" i="1"/>
  <c r="FW200" i="1"/>
  <c r="FP199" i="1"/>
  <c r="FP201" i="1"/>
  <c r="FW202" i="1"/>
  <c r="FP240" i="1"/>
  <c r="FP220" i="1"/>
  <c r="FW221" i="1"/>
  <c r="FP213" i="1"/>
  <c r="FW214" i="1"/>
  <c r="FP228" i="1"/>
  <c r="FW229" i="1"/>
  <c r="FW193" i="1"/>
  <c r="FP192" i="1"/>
  <c r="BR168" i="1"/>
  <c r="AP168" i="1"/>
  <c r="FV169" i="1"/>
  <c r="GO168" i="1"/>
  <c r="BR172" i="1"/>
  <c r="AP172" i="1"/>
  <c r="FV173" i="1"/>
  <c r="GO172" i="1"/>
  <c r="FV192" i="1"/>
  <c r="BR191" i="1"/>
  <c r="AP191" i="1"/>
  <c r="GO191" i="1"/>
  <c r="FV200" i="1"/>
  <c r="BR199" i="1"/>
  <c r="GO199" i="1"/>
  <c r="GO237" i="1"/>
  <c r="FV238" i="1"/>
  <c r="BR237" i="1"/>
  <c r="AP237" i="1"/>
  <c r="GO217" i="1"/>
  <c r="BR217" i="1"/>
  <c r="AP217" i="1"/>
  <c r="FV218" i="1"/>
  <c r="BR210" i="1"/>
  <c r="FV211" i="1"/>
  <c r="GO210" i="1"/>
  <c r="FW188" i="1"/>
  <c r="FP187" i="1"/>
  <c r="FO187" i="1"/>
  <c r="FW172" i="1"/>
  <c r="FP171" i="1"/>
  <c r="FP195" i="1"/>
  <c r="FW196" i="1"/>
  <c r="FP200" i="1"/>
  <c r="FW201" i="1"/>
  <c r="FW205" i="1"/>
  <c r="FP204" i="1"/>
  <c r="FP218" i="1"/>
  <c r="FO218" i="1"/>
  <c r="FW219" i="1"/>
  <c r="FW225" i="1"/>
  <c r="FP224" i="1"/>
  <c r="FP210" i="1"/>
  <c r="FW211" i="1"/>
  <c r="FP226" i="1"/>
  <c r="FW227" i="1"/>
  <c r="FP206" i="1"/>
  <c r="FW207" i="1"/>
  <c r="FO206" i="1"/>
  <c r="BR176" i="1"/>
  <c r="FV177" i="1"/>
  <c r="GO176" i="1"/>
  <c r="BR182" i="1"/>
  <c r="FV183" i="1"/>
  <c r="GO182" i="1"/>
  <c r="BR195" i="1"/>
  <c r="FV196" i="1"/>
  <c r="GO195" i="1"/>
  <c r="FV199" i="1"/>
  <c r="BR198" i="1"/>
  <c r="AP198" i="1"/>
  <c r="GO198" i="1"/>
  <c r="FV206" i="1"/>
  <c r="BR205" i="1"/>
  <c r="GO205" i="1"/>
  <c r="FV217" i="1"/>
  <c r="BR216" i="1"/>
  <c r="AP216" i="1"/>
  <c r="FV216" i="1"/>
  <c r="GO216" i="1"/>
  <c r="FV214" i="1"/>
  <c r="BR213" i="1"/>
  <c r="GO213" i="1"/>
  <c r="FV209" i="1"/>
  <c r="GO208" i="1"/>
  <c r="BR208" i="1"/>
  <c r="AP208" i="1"/>
  <c r="GO219" i="1"/>
  <c r="FV220" i="1"/>
  <c r="BR219" i="1"/>
  <c r="FP174" i="1"/>
  <c r="FW175" i="1"/>
  <c r="FW186" i="1"/>
  <c r="FP185" i="1"/>
  <c r="FW182" i="1"/>
  <c r="FP181" i="1"/>
  <c r="FP189" i="1"/>
  <c r="FW206" i="1"/>
  <c r="FP205" i="1"/>
  <c r="FP233" i="1"/>
  <c r="FW234" i="1"/>
  <c r="FW223" i="1"/>
  <c r="FP222" i="1"/>
  <c r="FW231" i="1"/>
  <c r="FP230" i="1"/>
  <c r="FP217" i="1"/>
  <c r="FW218" i="1"/>
  <c r="BR183" i="1"/>
  <c r="FV184" i="1"/>
  <c r="GO183" i="1"/>
  <c r="FV203" i="1"/>
  <c r="BR202" i="1"/>
  <c r="GO202" i="1"/>
  <c r="FW216" i="1"/>
  <c r="FO216" i="1"/>
  <c r="FW217" i="1"/>
  <c r="FP216" i="1"/>
  <c r="FV227" i="1"/>
  <c r="BR226" i="1"/>
  <c r="AP226" i="1"/>
  <c r="GO226" i="1"/>
  <c r="FV175" i="1"/>
  <c r="GO174" i="1"/>
  <c r="BR174" i="1"/>
  <c r="FV176" i="1"/>
  <c r="BR175" i="1"/>
  <c r="GO175" i="1"/>
  <c r="FV191" i="1"/>
  <c r="BR190" i="1"/>
  <c r="GO190" i="1"/>
  <c r="FV201" i="1"/>
  <c r="BR200" i="1"/>
  <c r="GO200" i="1"/>
  <c r="BR204" i="1"/>
  <c r="FV205" i="1"/>
  <c r="GO204" i="1"/>
  <c r="BR231" i="1"/>
  <c r="AP231" i="1"/>
  <c r="FV232" i="1"/>
  <c r="GO231" i="1"/>
  <c r="FV228" i="1"/>
  <c r="BR227" i="1"/>
  <c r="AP227" i="1"/>
  <c r="GO227" i="1"/>
  <c r="FV221" i="1"/>
  <c r="BR220" i="1"/>
  <c r="GO220" i="1"/>
  <c r="FV234" i="1"/>
  <c r="BR233" i="1"/>
  <c r="AP233" i="1"/>
  <c r="GO233" i="1"/>
  <c r="FP168" i="1"/>
  <c r="FW169" i="1"/>
  <c r="FW181" i="1"/>
  <c r="FO180" i="1"/>
  <c r="FP180" i="1"/>
  <c r="FP177" i="1"/>
  <c r="FW178" i="1"/>
  <c r="FP193" i="1"/>
  <c r="FW194" i="1"/>
  <c r="FP197" i="1"/>
  <c r="FW198" i="1"/>
  <c r="FP231" i="1"/>
  <c r="FW232" i="1"/>
  <c r="FP225" i="1"/>
  <c r="FW226" i="1"/>
  <c r="FP214" i="1"/>
  <c r="FW210" i="1"/>
  <c r="FP209" i="1"/>
  <c r="FV86" i="1"/>
  <c r="BR86" i="1"/>
  <c r="GW86" i="1"/>
  <c r="FV190" i="1"/>
  <c r="BR189" i="1"/>
  <c r="GO189" i="1"/>
  <c r="FW208" i="1"/>
  <c r="FP207" i="1"/>
  <c r="BR201" i="1"/>
  <c r="GO201" i="1"/>
  <c r="FV202" i="1"/>
  <c r="BR171" i="1"/>
  <c r="FV172" i="1"/>
  <c r="GO171" i="1"/>
  <c r="FV186" i="1"/>
  <c r="BR185" i="1"/>
  <c r="AP185" i="1"/>
  <c r="GO185" i="1"/>
  <c r="BR184" i="1"/>
  <c r="AP184" i="1"/>
  <c r="FV185" i="1"/>
  <c r="GO184" i="1"/>
  <c r="FV193" i="1"/>
  <c r="BR192" i="1"/>
  <c r="AP192" i="1"/>
  <c r="GO192" i="1"/>
  <c r="BR196" i="1"/>
  <c r="GO196" i="1"/>
  <c r="FV197" i="1"/>
  <c r="BR235" i="1"/>
  <c r="FV236" i="1"/>
  <c r="GO235" i="1"/>
  <c r="BR234" i="1"/>
  <c r="FV235" i="1"/>
  <c r="GO234" i="1"/>
  <c r="BR232" i="1"/>
  <c r="AP232" i="1"/>
  <c r="FV233" i="1"/>
  <c r="GO232" i="1"/>
  <c r="GO221" i="1"/>
  <c r="FV222" i="1"/>
  <c r="BR221" i="1"/>
  <c r="FW168" i="1"/>
  <c r="FP167" i="1"/>
  <c r="FW177" i="1"/>
  <c r="FP176" i="1"/>
  <c r="FW184" i="1"/>
  <c r="FP183" i="1"/>
  <c r="FW189" i="1"/>
  <c r="FP188" i="1"/>
  <c r="FW203" i="1"/>
  <c r="FO202" i="1"/>
  <c r="FP202" i="1"/>
  <c r="FP239" i="1"/>
  <c r="FW240" i="1"/>
  <c r="FO234" i="1"/>
  <c r="FP234" i="1"/>
  <c r="FW235" i="1"/>
  <c r="FP227" i="1"/>
  <c r="FW228" i="1"/>
  <c r="FP235" i="1"/>
  <c r="FW236" i="1"/>
  <c r="FW86" i="1"/>
  <c r="BR166" i="1"/>
  <c r="AP166" i="1"/>
  <c r="FV167" i="1"/>
  <c r="GO166" i="1"/>
  <c r="FV237" i="1"/>
  <c r="BR236" i="1"/>
  <c r="GO236" i="1"/>
  <c r="FW213" i="1"/>
  <c r="FP212" i="1"/>
  <c r="FV188" i="1"/>
  <c r="GO187" i="1"/>
  <c r="BR187" i="1"/>
  <c r="FV171" i="1"/>
  <c r="BR170" i="1"/>
  <c r="GO170" i="1"/>
  <c r="FV178" i="1"/>
  <c r="GO177" i="1"/>
  <c r="BR177" i="1"/>
  <c r="AP177" i="1"/>
  <c r="FV187" i="1"/>
  <c r="BR186" i="1"/>
  <c r="GO186" i="1"/>
  <c r="BR188" i="1"/>
  <c r="AP188" i="1"/>
  <c r="FV189" i="1"/>
  <c r="GO188" i="1"/>
  <c r="FV204" i="1"/>
  <c r="BR203" i="1"/>
  <c r="GO203" i="1"/>
  <c r="BR240" i="1"/>
  <c r="GO240" i="1"/>
  <c r="GO238" i="1"/>
  <c r="BR238" i="1"/>
  <c r="FV239" i="1"/>
  <c r="BR207" i="1"/>
  <c r="AP207" i="1"/>
  <c r="FV208" i="1"/>
  <c r="GO207" i="1"/>
  <c r="BR209" i="1"/>
  <c r="FV210" i="1"/>
  <c r="GO209" i="1"/>
  <c r="FW167" i="1"/>
  <c r="FP166" i="1"/>
  <c r="FP173" i="1"/>
  <c r="FW174" i="1"/>
  <c r="FW185" i="1"/>
  <c r="FP184" i="1"/>
  <c r="FW192" i="1"/>
  <c r="FP191" i="1"/>
  <c r="FO198" i="1"/>
  <c r="FP198" i="1"/>
  <c r="FW199" i="1"/>
  <c r="FP236" i="1"/>
  <c r="FW237" i="1"/>
  <c r="FP237" i="1"/>
  <c r="FO237" i="1"/>
  <c r="FW238" i="1"/>
  <c r="FW230" i="1"/>
  <c r="FO229" i="1"/>
  <c r="FP229" i="1"/>
  <c r="FP232" i="1"/>
  <c r="FW233" i="1"/>
  <c r="FV150" i="1"/>
  <c r="FP150" i="1"/>
  <c r="FW151" i="1"/>
  <c r="FP162" i="1"/>
  <c r="FW163" i="1"/>
  <c r="BR156" i="1"/>
  <c r="FV157" i="1"/>
  <c r="GO156" i="1"/>
  <c r="FV164" i="1"/>
  <c r="BR163" i="1"/>
  <c r="GO163" i="1"/>
  <c r="FW160" i="1"/>
  <c r="FP159" i="1"/>
  <c r="FP161" i="1"/>
  <c r="FW162" i="1"/>
  <c r="FV160" i="1"/>
  <c r="BR159" i="1"/>
  <c r="AP159" i="1"/>
  <c r="GO159" i="1"/>
  <c r="GO162" i="1"/>
  <c r="BR162" i="1"/>
  <c r="FV163" i="1"/>
  <c r="FP151" i="1"/>
  <c r="FW152" i="1"/>
  <c r="FP164" i="1"/>
  <c r="FW165" i="1"/>
  <c r="FO164" i="1"/>
  <c r="FV158" i="1"/>
  <c r="GO157" i="1"/>
  <c r="BR157" i="1"/>
  <c r="GO161" i="1"/>
  <c r="BR161" i="1"/>
  <c r="AP161" i="1"/>
  <c r="FV162" i="1"/>
  <c r="FP153" i="1"/>
  <c r="FO165" i="1"/>
  <c r="FP165" i="1"/>
  <c r="FV151" i="1"/>
  <c r="BR150" i="1"/>
  <c r="AP150" i="1"/>
  <c r="GO150" i="1"/>
  <c r="BR165" i="1"/>
  <c r="AP165" i="1"/>
  <c r="GO165" i="1"/>
  <c r="FW153" i="1"/>
  <c r="FP152" i="1"/>
  <c r="FO158" i="1"/>
  <c r="FP158" i="1"/>
  <c r="FW159" i="1"/>
  <c r="BR152" i="1"/>
  <c r="FV153" i="1"/>
  <c r="GO152" i="1"/>
  <c r="FV165" i="1"/>
  <c r="BR164" i="1"/>
  <c r="GO164" i="1"/>
  <c r="FO156" i="1"/>
  <c r="FW157" i="1"/>
  <c r="FP156" i="1"/>
  <c r="FW158" i="1"/>
  <c r="FP157" i="1"/>
  <c r="BR153" i="1"/>
  <c r="AP153" i="1"/>
  <c r="GO153" i="1"/>
  <c r="BR158" i="1"/>
  <c r="AP158" i="1"/>
  <c r="FV159" i="1"/>
  <c r="GO158" i="1"/>
  <c r="FP160" i="1"/>
  <c r="FW161" i="1"/>
  <c r="BR151" i="1"/>
  <c r="GO151" i="1"/>
  <c r="FV152" i="1"/>
  <c r="FV156" i="1"/>
  <c r="FV155" i="1"/>
  <c r="BR155" i="1"/>
  <c r="GO155" i="1"/>
  <c r="FV87" i="1"/>
  <c r="FP155" i="1"/>
  <c r="FW156" i="1"/>
  <c r="FW155" i="1"/>
  <c r="FP163" i="1"/>
  <c r="FW164" i="1"/>
  <c r="FV161" i="1"/>
  <c r="BR160" i="1"/>
  <c r="GO160" i="1"/>
  <c r="FW95" i="1"/>
  <c r="FP94" i="1"/>
  <c r="BR103" i="1"/>
  <c r="AP103" i="1"/>
  <c r="FV104" i="1"/>
  <c r="GO103" i="1"/>
  <c r="FW100" i="1"/>
  <c r="FP99" i="1"/>
  <c r="FP102" i="1"/>
  <c r="FW103" i="1"/>
  <c r="FO139" i="1"/>
  <c r="FP139" i="1"/>
  <c r="FW140" i="1"/>
  <c r="FP128" i="1"/>
  <c r="FW129" i="1"/>
  <c r="FP144" i="1"/>
  <c r="FW145" i="1"/>
  <c r="FW121" i="1"/>
  <c r="FP120" i="1"/>
  <c r="FO132" i="1"/>
  <c r="FW133" i="1"/>
  <c r="FP132" i="1"/>
  <c r="GT86" i="1"/>
  <c r="GS86" i="1"/>
  <c r="BR109" i="1"/>
  <c r="AP109" i="1"/>
  <c r="FV110" i="1"/>
  <c r="GO109" i="1"/>
  <c r="BR96" i="1"/>
  <c r="AP96" i="1"/>
  <c r="GO96" i="1"/>
  <c r="BR121" i="1"/>
  <c r="AP121" i="1"/>
  <c r="GO121" i="1"/>
  <c r="FV122" i="1"/>
  <c r="BR129" i="1"/>
  <c r="AP129" i="1"/>
  <c r="FV130" i="1"/>
  <c r="GO129" i="1"/>
  <c r="BR114" i="1"/>
  <c r="AP114" i="1"/>
  <c r="FV115" i="1"/>
  <c r="GO114" i="1"/>
  <c r="BR136" i="1"/>
  <c r="AP136" i="1"/>
  <c r="FV137" i="1"/>
  <c r="GO136" i="1"/>
  <c r="BR141" i="1"/>
  <c r="AP141" i="1"/>
  <c r="FV142" i="1"/>
  <c r="GO141" i="1"/>
  <c r="BR127" i="1"/>
  <c r="AP127" i="1"/>
  <c r="GO127" i="1"/>
  <c r="FV128" i="1"/>
  <c r="GV90" i="1"/>
  <c r="FC90" i="1"/>
  <c r="GU90" i="1"/>
  <c r="BS90" i="1"/>
  <c r="FP90" i="1"/>
  <c r="GY90" i="1"/>
  <c r="GX90" i="1"/>
  <c r="GW90" i="1"/>
  <c r="FW96" i="1"/>
  <c r="FP95" i="1"/>
  <c r="FW105" i="1"/>
  <c r="FP104" i="1"/>
  <c r="FW113" i="1"/>
  <c r="FP112" i="1"/>
  <c r="FP131" i="1"/>
  <c r="FW132" i="1"/>
  <c r="FP111" i="1"/>
  <c r="FW112" i="1"/>
  <c r="FP125" i="1"/>
  <c r="FW126" i="1"/>
  <c r="FW111" i="1"/>
  <c r="FP110" i="1"/>
  <c r="FG88" i="1"/>
  <c r="FF88" i="1"/>
  <c r="FV89" i="1"/>
  <c r="FH88" i="1"/>
  <c r="BR88" i="1"/>
  <c r="BR108" i="1"/>
  <c r="AP108" i="1"/>
  <c r="FV109" i="1"/>
  <c r="GO108" i="1"/>
  <c r="BR102" i="1"/>
  <c r="FV103" i="1"/>
  <c r="GO102" i="1"/>
  <c r="BR137" i="1"/>
  <c r="AP137" i="1"/>
  <c r="FV138" i="1"/>
  <c r="GO137" i="1"/>
  <c r="BR123" i="1"/>
  <c r="AP123" i="1"/>
  <c r="FV124" i="1"/>
  <c r="GO123" i="1"/>
  <c r="BR125" i="1"/>
  <c r="AP125" i="1"/>
  <c r="FV126" i="1"/>
  <c r="GO125" i="1"/>
  <c r="BR139" i="1"/>
  <c r="AP139" i="1"/>
  <c r="GO139" i="1"/>
  <c r="FV140" i="1"/>
  <c r="BR148" i="1"/>
  <c r="AP148" i="1"/>
  <c r="FV149" i="1"/>
  <c r="GO148" i="1"/>
  <c r="BR110" i="1"/>
  <c r="GO110" i="1"/>
  <c r="FV111" i="1"/>
  <c r="BS87" i="1"/>
  <c r="GV87" i="1"/>
  <c r="FP87" i="1"/>
  <c r="GX87" i="1"/>
  <c r="GU87" i="1"/>
  <c r="GY87" i="1"/>
  <c r="GS87" i="1"/>
  <c r="GT87" i="1"/>
  <c r="FW88" i="1"/>
  <c r="GW87" i="1"/>
  <c r="FC87" i="1"/>
  <c r="FW107" i="1"/>
  <c r="FO106" i="1"/>
  <c r="FP106" i="1"/>
  <c r="FW106" i="1"/>
  <c r="FP105" i="1"/>
  <c r="FW117" i="1"/>
  <c r="FP116" i="1"/>
  <c r="FW138" i="1"/>
  <c r="FP137" i="1"/>
  <c r="FW136" i="1"/>
  <c r="FP135" i="1"/>
  <c r="FP117" i="1"/>
  <c r="FW118" i="1"/>
  <c r="FP147" i="1"/>
  <c r="FW148" i="1"/>
  <c r="FV90" i="1"/>
  <c r="FH89" i="1"/>
  <c r="FF89" i="1"/>
  <c r="FG89" i="1"/>
  <c r="BR89" i="1"/>
  <c r="BR98" i="1"/>
  <c r="AP98" i="1"/>
  <c r="GO98" i="1"/>
  <c r="FV99" i="1"/>
  <c r="BR99" i="1"/>
  <c r="AP99" i="1"/>
  <c r="FV100" i="1"/>
  <c r="GO99" i="1"/>
  <c r="BR134" i="1"/>
  <c r="AP134" i="1"/>
  <c r="GO134" i="1"/>
  <c r="FV135" i="1"/>
  <c r="BR149" i="1"/>
  <c r="AP149" i="1"/>
  <c r="GO149" i="1"/>
  <c r="BR117" i="1"/>
  <c r="AP117" i="1"/>
  <c r="FV118" i="1"/>
  <c r="GO117" i="1"/>
  <c r="FV146" i="1"/>
  <c r="BR145" i="1"/>
  <c r="GO145" i="1"/>
  <c r="BR130" i="1"/>
  <c r="AP130" i="1"/>
  <c r="FV131" i="1"/>
  <c r="GO130" i="1"/>
  <c r="FP93" i="1"/>
  <c r="FW94" i="1"/>
  <c r="FP140" i="1"/>
  <c r="FW141" i="1"/>
  <c r="FW143" i="1"/>
  <c r="FP142" i="1"/>
  <c r="FV97" i="1"/>
  <c r="BR97" i="1"/>
  <c r="FV98" i="1"/>
  <c r="GO97" i="1"/>
  <c r="BR135" i="1"/>
  <c r="AP135" i="1"/>
  <c r="GO135" i="1"/>
  <c r="FV136" i="1"/>
  <c r="FN8" i="1"/>
  <c r="FO8" i="1"/>
  <c r="CV8" i="1"/>
  <c r="FW89" i="1"/>
  <c r="GU88" i="1"/>
  <c r="FC88" i="1"/>
  <c r="GX88" i="1"/>
  <c r="GW88" i="1"/>
  <c r="BS88" i="1"/>
  <c r="GV88" i="1"/>
  <c r="FP88" i="1"/>
  <c r="GY88" i="1"/>
  <c r="FP100" i="1"/>
  <c r="FW101" i="1"/>
  <c r="FP98" i="1"/>
  <c r="FW99" i="1"/>
  <c r="FP118" i="1"/>
  <c r="FW119" i="1"/>
  <c r="FW125" i="1"/>
  <c r="FP124" i="1"/>
  <c r="FW146" i="1"/>
  <c r="FP145" i="1"/>
  <c r="FW142" i="1"/>
  <c r="FP141" i="1"/>
  <c r="FP143" i="1"/>
  <c r="FW144" i="1"/>
  <c r="FH87" i="1"/>
  <c r="FV88" i="1"/>
  <c r="FG87" i="1"/>
  <c r="FF87" i="1"/>
  <c r="BR87" i="1"/>
  <c r="BR105" i="1"/>
  <c r="AP105" i="1"/>
  <c r="FV106" i="1"/>
  <c r="GO105" i="1"/>
  <c r="BR107" i="1"/>
  <c r="AP107" i="1"/>
  <c r="GO107" i="1"/>
  <c r="FV108" i="1"/>
  <c r="BR118" i="1"/>
  <c r="AP118" i="1"/>
  <c r="GO118" i="1"/>
  <c r="FV119" i="1"/>
  <c r="FV145" i="1"/>
  <c r="BR144" i="1"/>
  <c r="AP144" i="1"/>
  <c r="GO144" i="1"/>
  <c r="BR115" i="1"/>
  <c r="FV116" i="1"/>
  <c r="GO115" i="1"/>
  <c r="BR131" i="1"/>
  <c r="AP131" i="1"/>
  <c r="FV132" i="1"/>
  <c r="GO131" i="1"/>
  <c r="BR128" i="1"/>
  <c r="AP128" i="1"/>
  <c r="FV129" i="1"/>
  <c r="GO128" i="1"/>
  <c r="FH86" i="1"/>
  <c r="FL86" i="1"/>
  <c r="BS86" i="1"/>
  <c r="FP86" i="1"/>
  <c r="FO101" i="1"/>
  <c r="FP101" i="1"/>
  <c r="FW102" i="1"/>
  <c r="FW124" i="1"/>
  <c r="FP123" i="1"/>
  <c r="BR143" i="1"/>
  <c r="AP143" i="1"/>
  <c r="FV144" i="1"/>
  <c r="GO143" i="1"/>
  <c r="GX89" i="1"/>
  <c r="FW90" i="1"/>
  <c r="FC89" i="1"/>
  <c r="FP89" i="1"/>
  <c r="GW89" i="1"/>
  <c r="GV89" i="1"/>
  <c r="GU89" i="1"/>
  <c r="BS89" i="1"/>
  <c r="GY89" i="1"/>
  <c r="FP96" i="1"/>
  <c r="FW97" i="1"/>
  <c r="FP103" i="1"/>
  <c r="FO103" i="1"/>
  <c r="FW104" i="1"/>
  <c r="FW127" i="1"/>
  <c r="FP126" i="1"/>
  <c r="FW130" i="1"/>
  <c r="FP129" i="1"/>
  <c r="FO129" i="1"/>
  <c r="FW139" i="1"/>
  <c r="FP138" i="1"/>
  <c r="FP149" i="1"/>
  <c r="FP121" i="1"/>
  <c r="FW122" i="1"/>
  <c r="BR92" i="1"/>
  <c r="AP92" i="1"/>
  <c r="FV93" i="1"/>
  <c r="FV92" i="1"/>
  <c r="GO92" i="1"/>
  <c r="BR101" i="1"/>
  <c r="AP101" i="1"/>
  <c r="FV102" i="1"/>
  <c r="GO101" i="1"/>
  <c r="BR104" i="1"/>
  <c r="FV105" i="1"/>
  <c r="GO104" i="1"/>
  <c r="BR124" i="1"/>
  <c r="AP124" i="1"/>
  <c r="GO124" i="1"/>
  <c r="FV125" i="1"/>
  <c r="BR120" i="1"/>
  <c r="FV121" i="1"/>
  <c r="GO120" i="1"/>
  <c r="BR132" i="1"/>
  <c r="AP132" i="1"/>
  <c r="FV133" i="1"/>
  <c r="GO132" i="1"/>
  <c r="BR126" i="1"/>
  <c r="GO126" i="1"/>
  <c r="FV127" i="1"/>
  <c r="FV148" i="1"/>
  <c r="BR147" i="1"/>
  <c r="AP147" i="1"/>
  <c r="GO147" i="1"/>
  <c r="GX86" i="1"/>
  <c r="GU86" i="1"/>
  <c r="FW93" i="1"/>
  <c r="FP92" i="1"/>
  <c r="FW92" i="1"/>
  <c r="FP109" i="1"/>
  <c r="FW110" i="1"/>
  <c r="FP107" i="1"/>
  <c r="FW108" i="1"/>
  <c r="FW116" i="1"/>
  <c r="FP115" i="1"/>
  <c r="FP134" i="1"/>
  <c r="FW135" i="1"/>
  <c r="FP113" i="1"/>
  <c r="FW114" i="1"/>
  <c r="FW137" i="1"/>
  <c r="FP136" i="1"/>
  <c r="FP148" i="1"/>
  <c r="FW149" i="1"/>
  <c r="BR93" i="1"/>
  <c r="FV94" i="1"/>
  <c r="GO93" i="1"/>
  <c r="BR100" i="1"/>
  <c r="AP100" i="1"/>
  <c r="FV101" i="1"/>
  <c r="GO100" i="1"/>
  <c r="BR106" i="1"/>
  <c r="FV107" i="1"/>
  <c r="GO106" i="1"/>
  <c r="BR122" i="1"/>
  <c r="FV123" i="1"/>
  <c r="GO122" i="1"/>
  <c r="BR112" i="1"/>
  <c r="AP112" i="1"/>
  <c r="FV113" i="1"/>
  <c r="GO112" i="1"/>
  <c r="BR116" i="1"/>
  <c r="AP116" i="1"/>
  <c r="FV117" i="1"/>
  <c r="GO116" i="1"/>
  <c r="BR113" i="1"/>
  <c r="AP113" i="1"/>
  <c r="FV114" i="1"/>
  <c r="GO113" i="1"/>
  <c r="FV147" i="1"/>
  <c r="BR146" i="1"/>
  <c r="GO146" i="1"/>
  <c r="FW80" i="1"/>
  <c r="FW123" i="1"/>
  <c r="FP122" i="1"/>
  <c r="FO122" i="1"/>
  <c r="FO114" i="1"/>
  <c r="FP114" i="1"/>
  <c r="FW115" i="1"/>
  <c r="BR119" i="1"/>
  <c r="FV120" i="1"/>
  <c r="GO119" i="1"/>
  <c r="FN9" i="1"/>
  <c r="FO9" i="1"/>
  <c r="CV9" i="1"/>
  <c r="FN10" i="1"/>
  <c r="CV10" i="1"/>
  <c r="FW98" i="1"/>
  <c r="FP97" i="1"/>
  <c r="FW109" i="1"/>
  <c r="FP108" i="1"/>
  <c r="FP130" i="1"/>
  <c r="FW131" i="1"/>
  <c r="FW120" i="1"/>
  <c r="FP119" i="1"/>
  <c r="FP146" i="1"/>
  <c r="FW147" i="1"/>
  <c r="FW128" i="1"/>
  <c r="FP127" i="1"/>
  <c r="FP133" i="1"/>
  <c r="FW134" i="1"/>
  <c r="FG90" i="1"/>
  <c r="FH90" i="1"/>
  <c r="BR90" i="1"/>
  <c r="FF90" i="1"/>
  <c r="BR95" i="1"/>
  <c r="AP95" i="1"/>
  <c r="GO95" i="1"/>
  <c r="FV96" i="1"/>
  <c r="BR94" i="1"/>
  <c r="GO94" i="1"/>
  <c r="FV95" i="1"/>
  <c r="BR133" i="1"/>
  <c r="AP133" i="1"/>
  <c r="FV134" i="1"/>
  <c r="GO133" i="1"/>
  <c r="BR111" i="1"/>
  <c r="AP111" i="1"/>
  <c r="FV112" i="1"/>
  <c r="GO111" i="1"/>
  <c r="BR138" i="1"/>
  <c r="FV139" i="1"/>
  <c r="GO138" i="1"/>
  <c r="FV143" i="1"/>
  <c r="BR142" i="1"/>
  <c r="AP142" i="1"/>
  <c r="GO142" i="1"/>
  <c r="BR140" i="1"/>
  <c r="FV141" i="1"/>
  <c r="GO140" i="1"/>
  <c r="GV86" i="1"/>
  <c r="FW87" i="1"/>
  <c r="GX17" i="1"/>
  <c r="FV33" i="1"/>
  <c r="FV75" i="1"/>
  <c r="FV78" i="1"/>
  <c r="FH81" i="1"/>
  <c r="FF81" i="1"/>
  <c r="BR81" i="1"/>
  <c r="FG81" i="1"/>
  <c r="FV82" i="1"/>
  <c r="FC84" i="1"/>
  <c r="GU84" i="1"/>
  <c r="BS84" i="1"/>
  <c r="GV84" i="1"/>
  <c r="GW84" i="1"/>
  <c r="FP84" i="1"/>
  <c r="GX84" i="1"/>
  <c r="FW85" i="1"/>
  <c r="GY84" i="1"/>
  <c r="FH84" i="1"/>
  <c r="BR84" i="1"/>
  <c r="AP84" i="1"/>
  <c r="FG84" i="1"/>
  <c r="FF84" i="1"/>
  <c r="FV85" i="1"/>
  <c r="GW80" i="1"/>
  <c r="GV80" i="1"/>
  <c r="BS80" i="1"/>
  <c r="FW81" i="1"/>
  <c r="GU80" i="1"/>
  <c r="FP80" i="1"/>
  <c r="GY80" i="1"/>
  <c r="GX80" i="1"/>
  <c r="FC80" i="1"/>
  <c r="FV80" i="1"/>
  <c r="FF80" i="1"/>
  <c r="FG80" i="1"/>
  <c r="FV81" i="1"/>
  <c r="FH80" i="1"/>
  <c r="BR80" i="1"/>
  <c r="FG83" i="1"/>
  <c r="FV84" i="1"/>
  <c r="FF83" i="1"/>
  <c r="BR83" i="1"/>
  <c r="FH83" i="1"/>
  <c r="GS81" i="1"/>
  <c r="GT81" i="1"/>
  <c r="GY81" i="1"/>
  <c r="GV81" i="1"/>
  <c r="GW81" i="1"/>
  <c r="BS81" i="1"/>
  <c r="GX81" i="1"/>
  <c r="FC81" i="1"/>
  <c r="GU81" i="1"/>
  <c r="FW82" i="1"/>
  <c r="FP81" i="1"/>
  <c r="FG82" i="1"/>
  <c r="BR82" i="1"/>
  <c r="FF82" i="1"/>
  <c r="FV83" i="1"/>
  <c r="FH82" i="1"/>
  <c r="BS85" i="1"/>
  <c r="AQ85" i="1"/>
  <c r="GU85" i="1"/>
  <c r="FC85" i="1"/>
  <c r="GW85" i="1"/>
  <c r="GY85" i="1"/>
  <c r="FP85" i="1"/>
  <c r="FO85" i="1"/>
  <c r="GX85" i="1"/>
  <c r="GV85" i="1"/>
  <c r="FP83" i="1"/>
  <c r="FC83" i="1"/>
  <c r="GT83" i="1"/>
  <c r="GY83" i="1"/>
  <c r="GS83" i="1"/>
  <c r="GW83" i="1"/>
  <c r="GV83" i="1"/>
  <c r="FW84" i="1"/>
  <c r="GU83" i="1"/>
  <c r="GX83" i="1"/>
  <c r="BS83" i="1"/>
  <c r="GS82" i="1"/>
  <c r="FC82" i="1"/>
  <c r="GW82" i="1"/>
  <c r="GY82" i="1"/>
  <c r="FO82" i="1"/>
  <c r="GX82" i="1"/>
  <c r="BS82" i="1"/>
  <c r="GU82" i="1"/>
  <c r="FW83" i="1"/>
  <c r="FP82" i="1"/>
  <c r="GV82" i="1"/>
  <c r="FG85" i="1"/>
  <c r="FH85" i="1"/>
  <c r="FF85" i="1"/>
  <c r="BR85" i="1"/>
  <c r="AP85" i="1"/>
  <c r="GV17" i="1"/>
  <c r="FH78" i="1"/>
  <c r="FV79" i="1"/>
  <c r="BR78" i="1"/>
  <c r="FF78" i="1"/>
  <c r="FG78" i="1"/>
  <c r="FC79" i="1"/>
  <c r="GW79" i="1"/>
  <c r="BS79" i="1"/>
  <c r="FP79" i="1"/>
  <c r="GU79" i="1"/>
  <c r="GX79" i="1"/>
  <c r="GV79" i="1"/>
  <c r="GY79" i="1"/>
  <c r="FH79" i="1"/>
  <c r="FG79" i="1"/>
  <c r="FF79" i="1"/>
  <c r="BR79" i="1"/>
  <c r="AP79" i="1"/>
  <c r="FC78" i="1"/>
  <c r="BS78" i="1"/>
  <c r="AQ78" i="1"/>
  <c r="FW79" i="1"/>
  <c r="GY78" i="1"/>
  <c r="GX78" i="1"/>
  <c r="GW78" i="1"/>
  <c r="GV78" i="1"/>
  <c r="GU78" i="1"/>
  <c r="FP78" i="1"/>
  <c r="FO78" i="1"/>
  <c r="FP77" i="1"/>
  <c r="FW78" i="1"/>
  <c r="FO11" i="1"/>
  <c r="FP46" i="1"/>
  <c r="FO46" i="1"/>
  <c r="FP53" i="1"/>
  <c r="FO53" i="1"/>
  <c r="FP41" i="1"/>
  <c r="FO41" i="1"/>
  <c r="FP50" i="1"/>
  <c r="FO50" i="1"/>
  <c r="FP28" i="1"/>
  <c r="FO28" i="1"/>
  <c r="FP30" i="1"/>
  <c r="FO30" i="1"/>
  <c r="FP40" i="1"/>
  <c r="FO40" i="1"/>
  <c r="FP48" i="1"/>
  <c r="FO48" i="1"/>
  <c r="FP69" i="1"/>
  <c r="FO69" i="1"/>
  <c r="FP49" i="1"/>
  <c r="FO49" i="1"/>
  <c r="FP71" i="1"/>
  <c r="FO71" i="1"/>
  <c r="GT11" i="1"/>
  <c r="FP76" i="1"/>
  <c r="FO76" i="1"/>
  <c r="FP26" i="1"/>
  <c r="FO26" i="1"/>
  <c r="FP20" i="1"/>
  <c r="FO20" i="1"/>
  <c r="FP54" i="1"/>
  <c r="FO54" i="1"/>
  <c r="FO16" i="1"/>
  <c r="GT15" i="1"/>
  <c r="FP15" i="1"/>
  <c r="BS17" i="1"/>
  <c r="GW22" i="1"/>
  <c r="GW71" i="1"/>
  <c r="GW17" i="1"/>
  <c r="GW14" i="1"/>
  <c r="GW26" i="1"/>
  <c r="GW24" i="1"/>
  <c r="GW36" i="1"/>
  <c r="GW63" i="1"/>
  <c r="GW29" i="1"/>
  <c r="GW43" i="1"/>
  <c r="GW32" i="1"/>
  <c r="GW52" i="1"/>
  <c r="GW67" i="1"/>
  <c r="GW59" i="1"/>
  <c r="GW61" i="1"/>
  <c r="GY17" i="1"/>
  <c r="GW75" i="1"/>
  <c r="GW49" i="1"/>
  <c r="GW56" i="1"/>
  <c r="GW69" i="1"/>
  <c r="GW33" i="1"/>
  <c r="FW75" i="1"/>
  <c r="GW74" i="1"/>
  <c r="GW18" i="1"/>
  <c r="GW30" i="1"/>
  <c r="GW41" i="1"/>
  <c r="GW70" i="1"/>
  <c r="GW11" i="1"/>
  <c r="GW38" i="1"/>
  <c r="GS73" i="1"/>
  <c r="GW73" i="1"/>
  <c r="GW54" i="1"/>
  <c r="GW58" i="1"/>
  <c r="GW12" i="1"/>
  <c r="GW31" i="1"/>
  <c r="GW37" i="1"/>
  <c r="GW21" i="1"/>
  <c r="GW27" i="1"/>
  <c r="GW46" i="1"/>
  <c r="GW44" i="1"/>
  <c r="GW53" i="1"/>
  <c r="GW72" i="1"/>
  <c r="GW65" i="1"/>
  <c r="GW77" i="1"/>
  <c r="GW15" i="1"/>
  <c r="GW28" i="1"/>
  <c r="GW39" i="1"/>
  <c r="GW48" i="1"/>
  <c r="GW13" i="1"/>
  <c r="GW42" i="1"/>
  <c r="GW66" i="1"/>
  <c r="GW40" i="1"/>
  <c r="GW55" i="1"/>
  <c r="GW64" i="1"/>
  <c r="GW34" i="1"/>
  <c r="GW62" i="1"/>
  <c r="GW20" i="1"/>
  <c r="GW47" i="1"/>
  <c r="GW50" i="1"/>
  <c r="GW60" i="1"/>
  <c r="GW16" i="1"/>
  <c r="GW19" i="1"/>
  <c r="GW23" i="1"/>
  <c r="GW35" i="1"/>
  <c r="GW45" i="1"/>
  <c r="GW51" i="1"/>
  <c r="GW68" i="1"/>
  <c r="GW57" i="1"/>
  <c r="GW76" i="1"/>
  <c r="CE10" i="1"/>
  <c r="GU17" i="1"/>
  <c r="HB12" i="1"/>
  <c r="HA12" i="1"/>
  <c r="FC17" i="1"/>
  <c r="GT76" i="1"/>
  <c r="GS76" i="1"/>
  <c r="FC76" i="1"/>
  <c r="GX76" i="1"/>
  <c r="GY76" i="1"/>
  <c r="BS76" i="1"/>
  <c r="AQ76" i="1"/>
  <c r="FW77" i="1"/>
  <c r="GV76" i="1"/>
  <c r="GU76" i="1"/>
  <c r="FW76" i="1"/>
  <c r="GY75" i="1"/>
  <c r="BS75" i="1"/>
  <c r="FC75" i="1"/>
  <c r="GX75" i="1"/>
  <c r="GV75" i="1"/>
  <c r="GU75" i="1"/>
  <c r="GT75" i="1"/>
  <c r="GS75" i="1"/>
  <c r="BR77" i="1"/>
  <c r="AP77" i="1"/>
  <c r="FF77" i="1"/>
  <c r="FH77" i="1"/>
  <c r="FG77" i="1"/>
  <c r="HC12" i="1"/>
  <c r="BR76" i="1"/>
  <c r="AP76" i="1"/>
  <c r="FF76" i="1"/>
  <c r="FG76" i="1"/>
  <c r="FV77" i="1"/>
  <c r="FH76" i="1"/>
  <c r="BR75" i="1"/>
  <c r="FH75" i="1"/>
  <c r="FG75" i="1"/>
  <c r="FV76" i="1"/>
  <c r="FF75" i="1"/>
  <c r="CE8" i="1"/>
  <c r="HD12" i="1"/>
  <c r="HF12" i="1"/>
  <c r="GX77" i="1"/>
  <c r="FC77" i="1"/>
  <c r="GU77" i="1"/>
  <c r="BS77" i="1"/>
  <c r="GV77" i="1"/>
  <c r="GY77" i="1"/>
  <c r="CF9" i="1"/>
  <c r="GT74" i="1"/>
  <c r="GS74" i="1"/>
  <c r="HB14" i="1"/>
  <c r="HE14" i="1"/>
  <c r="HF14" i="1"/>
  <c r="HC14" i="1"/>
  <c r="HD14" i="1"/>
  <c r="HA14" i="1"/>
  <c r="FW48" i="1"/>
  <c r="FH59" i="1"/>
  <c r="FG59" i="1"/>
  <c r="BR59" i="1"/>
  <c r="AP59" i="1"/>
  <c r="FF59" i="1"/>
  <c r="FV60" i="1"/>
  <c r="FV59" i="1"/>
  <c r="FH58" i="1"/>
  <c r="FG58" i="1"/>
  <c r="BR58" i="1"/>
  <c r="FF58" i="1"/>
  <c r="FW68" i="1"/>
  <c r="BS67" i="1"/>
  <c r="FC67" i="1"/>
  <c r="GY67" i="1"/>
  <c r="GV67" i="1"/>
  <c r="GX67" i="1"/>
  <c r="GU67" i="1"/>
  <c r="GU59" i="1"/>
  <c r="GY59" i="1"/>
  <c r="GX59" i="1"/>
  <c r="GV59" i="1"/>
  <c r="FC59" i="1"/>
  <c r="BS59" i="1"/>
  <c r="FW60" i="1"/>
  <c r="GY61" i="1"/>
  <c r="FC61" i="1"/>
  <c r="BS61" i="1"/>
  <c r="GX61" i="1"/>
  <c r="GV61" i="1"/>
  <c r="FW62" i="1"/>
  <c r="GU61" i="1"/>
  <c r="HA15" i="1"/>
  <c r="HB15" i="1"/>
  <c r="HD15" i="1"/>
  <c r="HC15" i="1"/>
  <c r="HE15" i="1"/>
  <c r="HF15" i="1"/>
  <c r="GT46" i="1"/>
  <c r="FV68" i="1"/>
  <c r="FH67" i="1"/>
  <c r="FF67" i="1"/>
  <c r="FG67" i="1"/>
  <c r="BR67" i="1"/>
  <c r="BR72" i="1"/>
  <c r="FV73" i="1"/>
  <c r="FF72" i="1"/>
  <c r="FG72" i="1"/>
  <c r="FH72" i="1"/>
  <c r="FC69" i="1"/>
  <c r="BS69" i="1"/>
  <c r="AQ69" i="1"/>
  <c r="FW70" i="1"/>
  <c r="GV69" i="1"/>
  <c r="GU69" i="1"/>
  <c r="GY69" i="1"/>
  <c r="GX69" i="1"/>
  <c r="GY60" i="1"/>
  <c r="FC60" i="1"/>
  <c r="GU60" i="1"/>
  <c r="GX60" i="1"/>
  <c r="FW61" i="1"/>
  <c r="BS60" i="1"/>
  <c r="GV60" i="1"/>
  <c r="HA11" i="1"/>
  <c r="HB11" i="1"/>
  <c r="HD11" i="1"/>
  <c r="HC11" i="1"/>
  <c r="HE11" i="1"/>
  <c r="HF11" i="1"/>
  <c r="FF70" i="1"/>
  <c r="FV71" i="1"/>
  <c r="FH70" i="1"/>
  <c r="FG70" i="1"/>
  <c r="BR70" i="1"/>
  <c r="GS72" i="1"/>
  <c r="BS72" i="1"/>
  <c r="AQ72" i="1"/>
  <c r="FW73" i="1"/>
  <c r="GV72" i="1"/>
  <c r="FC72" i="1"/>
  <c r="GY72" i="1"/>
  <c r="GU72" i="1"/>
  <c r="GX72" i="1"/>
  <c r="BS65" i="1"/>
  <c r="GX65" i="1"/>
  <c r="FC65" i="1"/>
  <c r="FW66" i="1"/>
  <c r="GU65" i="1"/>
  <c r="GY65" i="1"/>
  <c r="GV65" i="1"/>
  <c r="GT39" i="1"/>
  <c r="FW55" i="1"/>
  <c r="FF71" i="1"/>
  <c r="FH71" i="1"/>
  <c r="FV72" i="1"/>
  <c r="FG71" i="1"/>
  <c r="BR71" i="1"/>
  <c r="FV69" i="1"/>
  <c r="BR68" i="1"/>
  <c r="FF68" i="1"/>
  <c r="FG68" i="1"/>
  <c r="FH68" i="1"/>
  <c r="FV70" i="1"/>
  <c r="FG69" i="1"/>
  <c r="BR69" i="1"/>
  <c r="AP69" i="1"/>
  <c r="FF69" i="1"/>
  <c r="FH69" i="1"/>
  <c r="GU68" i="1"/>
  <c r="FC68" i="1"/>
  <c r="FW69" i="1"/>
  <c r="GY68" i="1"/>
  <c r="GV68" i="1"/>
  <c r="GX68" i="1"/>
  <c r="BS68" i="1"/>
  <c r="GT57" i="1"/>
  <c r="GS57" i="1"/>
  <c r="GY57" i="1"/>
  <c r="GX57" i="1"/>
  <c r="FC57" i="1"/>
  <c r="FW58" i="1"/>
  <c r="BS57" i="1"/>
  <c r="GU57" i="1"/>
  <c r="GV57" i="1"/>
  <c r="BL9" i="1"/>
  <c r="FH55" i="1"/>
  <c r="FG55" i="1"/>
  <c r="FV56" i="1"/>
  <c r="BR55" i="1"/>
  <c r="FF55" i="1"/>
  <c r="GT41" i="1"/>
  <c r="FG56" i="1"/>
  <c r="BR56" i="1"/>
  <c r="FV57" i="1"/>
  <c r="FH56" i="1"/>
  <c r="FF56" i="1"/>
  <c r="FH57" i="1"/>
  <c r="FG57" i="1"/>
  <c r="FV58" i="1"/>
  <c r="BR57" i="1"/>
  <c r="AP57" i="1"/>
  <c r="FF57" i="1"/>
  <c r="FV63" i="1"/>
  <c r="BR62" i="1"/>
  <c r="FH62" i="1"/>
  <c r="FF62" i="1"/>
  <c r="FG62" i="1"/>
  <c r="FW72" i="1"/>
  <c r="GX71" i="1"/>
  <c r="GV71" i="1"/>
  <c r="GU71" i="1"/>
  <c r="BS71" i="1"/>
  <c r="GY71" i="1"/>
  <c r="FC71" i="1"/>
  <c r="FC74" i="1"/>
  <c r="GU74" i="1"/>
  <c r="GY74" i="1"/>
  <c r="GX74" i="1"/>
  <c r="BS74" i="1"/>
  <c r="GV74" i="1"/>
  <c r="HE17" i="1"/>
  <c r="HF17" i="1"/>
  <c r="HA17" i="1"/>
  <c r="HB17" i="1"/>
  <c r="HC17" i="1"/>
  <c r="HD17" i="1"/>
  <c r="FH73" i="1"/>
  <c r="FG73" i="1"/>
  <c r="BR73" i="1"/>
  <c r="FV74" i="1"/>
  <c r="FF73" i="1"/>
  <c r="GT21" i="1"/>
  <c r="GT27" i="1"/>
  <c r="HC16" i="1"/>
  <c r="HD16" i="1"/>
  <c r="HF16" i="1"/>
  <c r="HA16" i="1"/>
  <c r="HB16" i="1"/>
  <c r="HE16" i="1"/>
  <c r="GT19" i="1"/>
  <c r="GT40" i="1"/>
  <c r="FH74" i="1"/>
  <c r="BR74" i="1"/>
  <c r="FF74" i="1"/>
  <c r="FG74" i="1"/>
  <c r="BR60" i="1"/>
  <c r="FV61" i="1"/>
  <c r="FG60" i="1"/>
  <c r="FF60" i="1"/>
  <c r="FH60" i="1"/>
  <c r="FV62" i="1"/>
  <c r="BR61" i="1"/>
  <c r="FG61" i="1"/>
  <c r="FF61" i="1"/>
  <c r="FH61" i="1"/>
  <c r="GX66" i="1"/>
  <c r="FW67" i="1"/>
  <c r="GY66" i="1"/>
  <c r="GV66" i="1"/>
  <c r="BS66" i="1"/>
  <c r="GU66" i="1"/>
  <c r="FC66" i="1"/>
  <c r="GY56" i="1"/>
  <c r="GU56" i="1"/>
  <c r="BS56" i="1"/>
  <c r="GX56" i="1"/>
  <c r="FW57" i="1"/>
  <c r="FC56" i="1"/>
  <c r="GV56" i="1"/>
  <c r="GX70" i="1"/>
  <c r="FW71" i="1"/>
  <c r="GV70" i="1"/>
  <c r="FC70" i="1"/>
  <c r="GS70" i="1"/>
  <c r="GU70" i="1"/>
  <c r="BS70" i="1"/>
  <c r="AQ70" i="1"/>
  <c r="GY70" i="1"/>
  <c r="GT70" i="1"/>
  <c r="FV55" i="1"/>
  <c r="HE13" i="1"/>
  <c r="HF13" i="1"/>
  <c r="HA13" i="1"/>
  <c r="HB13" i="1"/>
  <c r="HC13" i="1"/>
  <c r="HD13" i="1"/>
  <c r="GT28" i="1"/>
  <c r="BR63" i="1"/>
  <c r="FG63" i="1"/>
  <c r="FF63" i="1"/>
  <c r="FH63" i="1"/>
  <c r="FV64" i="1"/>
  <c r="FV66" i="1"/>
  <c r="FG65" i="1"/>
  <c r="BR65" i="1"/>
  <c r="FF65" i="1"/>
  <c r="FH65" i="1"/>
  <c r="FW56" i="1"/>
  <c r="GY55" i="1"/>
  <c r="GX55" i="1"/>
  <c r="BS55" i="1"/>
  <c r="FC55" i="1"/>
  <c r="GU55" i="1"/>
  <c r="GV55" i="1"/>
  <c r="GY73" i="1"/>
  <c r="BS73" i="1"/>
  <c r="GV73" i="1"/>
  <c r="FW74" i="1"/>
  <c r="GX73" i="1"/>
  <c r="GU73" i="1"/>
  <c r="FC73" i="1"/>
  <c r="GU64" i="1"/>
  <c r="FC64" i="1"/>
  <c r="GX64" i="1"/>
  <c r="FW65" i="1"/>
  <c r="BS64" i="1"/>
  <c r="GV64" i="1"/>
  <c r="GY64" i="1"/>
  <c r="GT26" i="1"/>
  <c r="GT29" i="1"/>
  <c r="GT45" i="1"/>
  <c r="HB18" i="1"/>
  <c r="HF18" i="1"/>
  <c r="HD18" i="1"/>
  <c r="HC18" i="1"/>
  <c r="HA18" i="1"/>
  <c r="HE18" i="1"/>
  <c r="GT34" i="1"/>
  <c r="GT16" i="1"/>
  <c r="GT30" i="1"/>
  <c r="FV65" i="1"/>
  <c r="FH64" i="1"/>
  <c r="FG64" i="1"/>
  <c r="BR64" i="1"/>
  <c r="FF64" i="1"/>
  <c r="FH66" i="1"/>
  <c r="FV67" i="1"/>
  <c r="FG66" i="1"/>
  <c r="BR66" i="1"/>
  <c r="AP66" i="1"/>
  <c r="FF66" i="1"/>
  <c r="GY58" i="1"/>
  <c r="GX58" i="1"/>
  <c r="FC58" i="1"/>
  <c r="GU58" i="1"/>
  <c r="FW59" i="1"/>
  <c r="BS58" i="1"/>
  <c r="AQ58" i="1"/>
  <c r="GV58" i="1"/>
  <c r="GY62" i="1"/>
  <c r="FW63" i="1"/>
  <c r="GU62" i="1"/>
  <c r="GX62" i="1"/>
  <c r="BS62" i="1"/>
  <c r="FC62" i="1"/>
  <c r="GV62" i="1"/>
  <c r="GT63" i="1"/>
  <c r="GS63" i="1"/>
  <c r="GU63" i="1"/>
  <c r="GY63" i="1"/>
  <c r="FC63" i="1"/>
  <c r="FW64" i="1"/>
  <c r="GX63" i="1"/>
  <c r="BS63" i="1"/>
  <c r="GV63" i="1"/>
  <c r="GS16" i="1"/>
  <c r="GT54" i="1"/>
  <c r="GS54" i="1"/>
  <c r="BS54" i="1"/>
  <c r="AQ54" i="1"/>
  <c r="GX54" i="1"/>
  <c r="GV54" i="1"/>
  <c r="FC54" i="1"/>
  <c r="GU54" i="1"/>
  <c r="GY54" i="1"/>
  <c r="GV52" i="1"/>
  <c r="GX52" i="1"/>
  <c r="GU52" i="1"/>
  <c r="GY52" i="1"/>
  <c r="FC52" i="1"/>
  <c r="FW53" i="1"/>
  <c r="BS52" i="1"/>
  <c r="AQ52" i="1"/>
  <c r="FF53" i="1"/>
  <c r="FH53" i="1"/>
  <c r="FG53" i="1"/>
  <c r="BR53" i="1"/>
  <c r="AP53" i="1"/>
  <c r="FV54" i="1"/>
  <c r="GT10" i="1"/>
  <c r="BR52" i="1"/>
  <c r="FV53" i="1"/>
  <c r="FG52" i="1"/>
  <c r="FF52" i="1"/>
  <c r="FH52" i="1"/>
  <c r="GS50" i="1"/>
  <c r="GT50" i="1"/>
  <c r="FC50" i="1"/>
  <c r="BS50" i="1"/>
  <c r="GX50" i="1"/>
  <c r="GV50" i="1"/>
  <c r="FW51" i="1"/>
  <c r="GU50" i="1"/>
  <c r="GY50" i="1"/>
  <c r="GV53" i="1"/>
  <c r="GS53" i="1"/>
  <c r="GU53" i="1"/>
  <c r="BS53" i="1"/>
  <c r="GY53" i="1"/>
  <c r="GT53" i="1"/>
  <c r="FW54" i="1"/>
  <c r="GX53" i="1"/>
  <c r="FC53" i="1"/>
  <c r="GT51" i="1"/>
  <c r="GU51" i="1"/>
  <c r="GV51" i="1"/>
  <c r="BS51" i="1"/>
  <c r="FC51" i="1"/>
  <c r="FW52" i="1"/>
  <c r="GY51" i="1"/>
  <c r="GX51" i="1"/>
  <c r="GS51" i="1"/>
  <c r="FV49" i="1"/>
  <c r="FG48" i="1"/>
  <c r="FF48" i="1"/>
  <c r="FH48" i="1"/>
  <c r="BR48" i="1"/>
  <c r="AP48" i="1"/>
  <c r="FW49" i="1"/>
  <c r="BS48" i="1"/>
  <c r="AQ48" i="1"/>
  <c r="GY48" i="1"/>
  <c r="FC48" i="1"/>
  <c r="GV48" i="1"/>
  <c r="GS48" i="1"/>
  <c r="GT48" i="1"/>
  <c r="GU48" i="1"/>
  <c r="GX48" i="1"/>
  <c r="GV49" i="1"/>
  <c r="GU49" i="1"/>
  <c r="FW50" i="1"/>
  <c r="BS49" i="1"/>
  <c r="AQ49" i="1"/>
  <c r="GY49" i="1"/>
  <c r="GX49" i="1"/>
  <c r="FC49" i="1"/>
  <c r="FC32" i="1"/>
  <c r="BR16" i="1"/>
  <c r="FX13" i="1"/>
  <c r="GS15" i="1"/>
  <c r="BR15" i="1"/>
  <c r="FV48" i="1"/>
  <c r="FH54" i="1"/>
  <c r="BR54" i="1"/>
  <c r="AP54" i="1"/>
  <c r="FG54" i="1"/>
  <c r="FF54" i="1"/>
  <c r="FV51" i="1"/>
  <c r="FG50" i="1"/>
  <c r="FH50" i="1"/>
  <c r="BR50" i="1"/>
  <c r="FF50" i="1"/>
  <c r="BR49" i="1"/>
  <c r="FH49" i="1"/>
  <c r="FG49" i="1"/>
  <c r="FV50" i="1"/>
  <c r="FF49" i="1"/>
  <c r="FH51" i="1"/>
  <c r="FF51" i="1"/>
  <c r="BR51" i="1"/>
  <c r="AP51" i="1"/>
  <c r="FV52" i="1"/>
  <c r="FG51" i="1"/>
  <c r="BO10" i="1"/>
  <c r="DG10" i="1"/>
  <c r="FF15" i="1"/>
  <c r="GV20" i="1"/>
  <c r="GX20" i="1"/>
  <c r="GY20" i="1"/>
  <c r="GU20" i="1"/>
  <c r="GX23" i="1"/>
  <c r="GV23" i="1"/>
  <c r="GU23" i="1"/>
  <c r="GY23" i="1"/>
  <c r="GV31" i="1"/>
  <c r="GU31" i="1"/>
  <c r="GX31" i="1"/>
  <c r="GY31" i="1"/>
  <c r="GS46" i="1"/>
  <c r="BS46" i="1"/>
  <c r="FC46" i="1"/>
  <c r="GV46" i="1"/>
  <c r="FW47" i="1"/>
  <c r="GX46" i="1"/>
  <c r="GU46" i="1"/>
  <c r="GY46" i="1"/>
  <c r="GV27" i="1"/>
  <c r="GX27" i="1"/>
  <c r="GY27" i="1"/>
  <c r="GU27" i="1"/>
  <c r="GS27" i="1"/>
  <c r="BR46" i="1"/>
  <c r="FG46" i="1"/>
  <c r="FF46" i="1"/>
  <c r="FV47" i="1"/>
  <c r="FH46" i="1"/>
  <c r="BR35" i="1"/>
  <c r="GV35" i="1"/>
  <c r="GX35" i="1"/>
  <c r="GY35" i="1"/>
  <c r="GU35" i="1"/>
  <c r="BS35" i="1"/>
  <c r="FW36" i="1"/>
  <c r="FC35" i="1"/>
  <c r="GV19" i="1"/>
  <c r="GY19" i="1"/>
  <c r="GX19" i="1"/>
  <c r="GU19" i="1"/>
  <c r="GS19" i="1"/>
  <c r="FG35" i="1"/>
  <c r="FH35" i="1"/>
  <c r="FF35" i="1"/>
  <c r="FV36" i="1"/>
  <c r="FH43" i="1"/>
  <c r="FF43" i="1"/>
  <c r="BR43" i="1"/>
  <c r="FV44" i="1"/>
  <c r="FG43" i="1"/>
  <c r="GV39" i="1"/>
  <c r="GU39" i="1"/>
  <c r="GX39" i="1"/>
  <c r="GY39" i="1"/>
  <c r="FC39" i="1"/>
  <c r="FW40" i="1"/>
  <c r="GS39" i="1"/>
  <c r="BS39" i="1"/>
  <c r="AQ39" i="1"/>
  <c r="GV33" i="1"/>
  <c r="GX33" i="1"/>
  <c r="GY33" i="1"/>
  <c r="GU33" i="1"/>
  <c r="BS33" i="1"/>
  <c r="AQ33" i="1"/>
  <c r="GS33" i="1"/>
  <c r="FW34" i="1"/>
  <c r="FC33" i="1"/>
  <c r="GV28" i="1"/>
  <c r="GX28" i="1"/>
  <c r="GY28" i="1"/>
  <c r="GU28" i="1"/>
  <c r="GS28" i="1"/>
  <c r="FV43" i="1"/>
  <c r="BR42" i="1"/>
  <c r="AP42" i="1"/>
  <c r="FH42" i="1"/>
  <c r="FG42" i="1"/>
  <c r="FF42" i="1"/>
  <c r="FV45" i="1"/>
  <c r="BR44" i="1"/>
  <c r="FH44" i="1"/>
  <c r="FF44" i="1"/>
  <c r="FG44" i="1"/>
  <c r="GY44" i="1"/>
  <c r="GV44" i="1"/>
  <c r="GX44" i="1"/>
  <c r="GU44" i="1"/>
  <c r="BS44" i="1"/>
  <c r="FW45" i="1"/>
  <c r="FC44" i="1"/>
  <c r="GU21" i="1"/>
  <c r="GY21" i="1"/>
  <c r="GV21" i="1"/>
  <c r="GX21" i="1"/>
  <c r="GS21" i="1"/>
  <c r="FF37" i="1"/>
  <c r="FV38" i="1"/>
  <c r="FH37" i="1"/>
  <c r="FG37" i="1"/>
  <c r="BR37" i="1"/>
  <c r="GV45" i="1"/>
  <c r="GU45" i="1"/>
  <c r="GX45" i="1"/>
  <c r="GY45" i="1"/>
  <c r="GS45" i="1"/>
  <c r="FC45" i="1"/>
  <c r="FW46" i="1"/>
  <c r="BS45" i="1"/>
  <c r="AQ45" i="1"/>
  <c r="GV11" i="1"/>
  <c r="GU11" i="1"/>
  <c r="GY11" i="1"/>
  <c r="GX11" i="1"/>
  <c r="GV14" i="1"/>
  <c r="GU14" i="1"/>
  <c r="GX14" i="1"/>
  <c r="GY14" i="1"/>
  <c r="GV22" i="1"/>
  <c r="GU22" i="1"/>
  <c r="GX22" i="1"/>
  <c r="GY22" i="1"/>
  <c r="FH33" i="1"/>
  <c r="FV34" i="1"/>
  <c r="BR33" i="1"/>
  <c r="AP33" i="1"/>
  <c r="FG33" i="1"/>
  <c r="FF33" i="1"/>
  <c r="FV46" i="1"/>
  <c r="FG45" i="1"/>
  <c r="FF45" i="1"/>
  <c r="FH45" i="1"/>
  <c r="BR45" i="1"/>
  <c r="GU42" i="1"/>
  <c r="GV42" i="1"/>
  <c r="GY42" i="1"/>
  <c r="GX42" i="1"/>
  <c r="FW43" i="1"/>
  <c r="BS42" i="1"/>
  <c r="AQ42" i="1"/>
  <c r="FC42" i="1"/>
  <c r="GV41" i="1"/>
  <c r="GX41" i="1"/>
  <c r="GY41" i="1"/>
  <c r="GU41" i="1"/>
  <c r="GS41" i="1"/>
  <c r="FC41" i="1"/>
  <c r="BS41" i="1"/>
  <c r="AQ41" i="1"/>
  <c r="FW42" i="1"/>
  <c r="GU13" i="1"/>
  <c r="GV13" i="1"/>
  <c r="GY13" i="1"/>
  <c r="GX13" i="1"/>
  <c r="GU30" i="1"/>
  <c r="GY30" i="1"/>
  <c r="GV30" i="1"/>
  <c r="GX30" i="1"/>
  <c r="GS30" i="1"/>
  <c r="FF38" i="1"/>
  <c r="FG38" i="1"/>
  <c r="FV39" i="1"/>
  <c r="BR38" i="1"/>
  <c r="FH38" i="1"/>
  <c r="FH47" i="1"/>
  <c r="FG47" i="1"/>
  <c r="FF47" i="1"/>
  <c r="BR47" i="1"/>
  <c r="GU38" i="1"/>
  <c r="GV38" i="1"/>
  <c r="GX38" i="1"/>
  <c r="GY38" i="1"/>
  <c r="FW39" i="1"/>
  <c r="BS38" i="1"/>
  <c r="AQ38" i="1"/>
  <c r="FC38" i="1"/>
  <c r="GV40" i="1"/>
  <c r="GX40" i="1"/>
  <c r="GU40" i="1"/>
  <c r="GY40" i="1"/>
  <c r="GS40" i="1"/>
  <c r="FW41" i="1"/>
  <c r="FC40" i="1"/>
  <c r="BS40" i="1"/>
  <c r="GV18" i="1"/>
  <c r="GX18" i="1"/>
  <c r="GY18" i="1"/>
  <c r="GU18" i="1"/>
  <c r="GY26" i="1"/>
  <c r="GV26" i="1"/>
  <c r="GU26" i="1"/>
  <c r="GX26" i="1"/>
  <c r="GS26" i="1"/>
  <c r="FG34" i="1"/>
  <c r="FH34" i="1"/>
  <c r="FF34" i="1"/>
  <c r="BR34" i="1"/>
  <c r="FV35" i="1"/>
  <c r="FV41" i="1"/>
  <c r="FF40" i="1"/>
  <c r="BR40" i="1"/>
  <c r="FH40" i="1"/>
  <c r="FG40" i="1"/>
  <c r="GY36" i="1"/>
  <c r="GU36" i="1"/>
  <c r="GV36" i="1"/>
  <c r="GX36" i="1"/>
  <c r="FC36" i="1"/>
  <c r="BS36" i="1"/>
  <c r="FW37" i="1"/>
  <c r="GV34" i="1"/>
  <c r="GU34" i="1"/>
  <c r="GY34" i="1"/>
  <c r="GX34" i="1"/>
  <c r="GS34" i="1"/>
  <c r="FC34" i="1"/>
  <c r="BS34" i="1"/>
  <c r="AQ34" i="1"/>
  <c r="FW35" i="1"/>
  <c r="GV12" i="1"/>
  <c r="GU12" i="1"/>
  <c r="GX12" i="1"/>
  <c r="GY12" i="1"/>
  <c r="GV24" i="1"/>
  <c r="GX24" i="1"/>
  <c r="GY24" i="1"/>
  <c r="GU24" i="1"/>
  <c r="GS10" i="1"/>
  <c r="FH36" i="1"/>
  <c r="FF36" i="1"/>
  <c r="FG36" i="1"/>
  <c r="FV37" i="1"/>
  <c r="BR36" i="1"/>
  <c r="AP36" i="1"/>
  <c r="FG41" i="1"/>
  <c r="FH41" i="1"/>
  <c r="FF41" i="1"/>
  <c r="BR41" i="1"/>
  <c r="FV42" i="1"/>
  <c r="GV43" i="1"/>
  <c r="GX43" i="1"/>
  <c r="GY43" i="1"/>
  <c r="GU43" i="1"/>
  <c r="GS43" i="1"/>
  <c r="BS43" i="1"/>
  <c r="AQ43" i="1"/>
  <c r="FC43" i="1"/>
  <c r="FW44" i="1"/>
  <c r="GX32" i="1"/>
  <c r="GU32" i="1"/>
  <c r="GV32" i="1"/>
  <c r="GY32" i="1"/>
  <c r="FW33" i="1"/>
  <c r="GV16" i="1"/>
  <c r="GX16" i="1"/>
  <c r="GY16" i="1"/>
  <c r="GU16" i="1"/>
  <c r="GX15" i="1"/>
  <c r="GV15" i="1"/>
  <c r="GU15" i="1"/>
  <c r="GY15" i="1"/>
  <c r="GV29" i="1"/>
  <c r="GX29" i="1"/>
  <c r="GY29" i="1"/>
  <c r="GU29" i="1"/>
  <c r="GS29" i="1"/>
  <c r="BR39" i="1"/>
  <c r="FF39" i="1"/>
  <c r="FH39" i="1"/>
  <c r="FV40" i="1"/>
  <c r="FG39" i="1"/>
  <c r="GV37" i="1"/>
  <c r="GU37" i="1"/>
  <c r="GX37" i="1"/>
  <c r="GY37" i="1"/>
  <c r="FW38" i="1"/>
  <c r="FC37" i="1"/>
  <c r="BS37" i="1"/>
  <c r="AQ37" i="1"/>
  <c r="GV47" i="1"/>
  <c r="BS47" i="1"/>
  <c r="AQ47" i="1"/>
  <c r="GX47" i="1"/>
  <c r="GU47" i="1"/>
  <c r="GY47" i="1"/>
  <c r="FC47" i="1"/>
  <c r="BN10" i="1"/>
  <c r="AL10" i="1"/>
  <c r="BL10" i="1"/>
  <c r="FV16" i="1"/>
  <c r="GS11" i="1"/>
  <c r="BS32" i="1"/>
  <c r="FX17" i="1"/>
  <c r="GS13" i="1"/>
  <c r="BR30" i="1"/>
  <c r="FH30" i="1"/>
  <c r="FF30" i="1"/>
  <c r="FV31" i="1"/>
  <c r="FG30" i="1"/>
  <c r="BR19" i="1"/>
  <c r="AP19" i="1"/>
  <c r="FF19" i="1"/>
  <c r="FG19" i="1"/>
  <c r="FH19" i="1"/>
  <c r="FV20" i="1"/>
  <c r="BR17" i="1"/>
  <c r="FH17" i="1"/>
  <c r="FV18" i="1"/>
  <c r="FF17" i="1"/>
  <c r="FG17" i="1"/>
  <c r="FH21" i="1"/>
  <c r="FF21" i="1"/>
  <c r="FG21" i="1"/>
  <c r="FV22" i="1"/>
  <c r="FX16" i="1"/>
  <c r="BR22" i="1"/>
  <c r="FH22" i="1"/>
  <c r="FF22" i="1"/>
  <c r="FV23" i="1"/>
  <c r="FG22" i="1"/>
  <c r="FC11" i="1"/>
  <c r="FW12" i="1"/>
  <c r="FF12" i="1"/>
  <c r="FH12" i="1"/>
  <c r="FG12" i="1"/>
  <c r="FV13" i="1"/>
  <c r="BR13" i="1"/>
  <c r="AP13" i="1"/>
  <c r="FH13" i="1"/>
  <c r="FF13" i="1"/>
  <c r="FG13" i="1"/>
  <c r="FV14" i="1"/>
  <c r="FH32" i="1"/>
  <c r="BR32" i="1"/>
  <c r="AP32" i="1"/>
  <c r="FG32" i="1"/>
  <c r="FF32" i="1"/>
  <c r="BN9" i="1"/>
  <c r="AL9" i="1"/>
  <c r="BR20" i="1"/>
  <c r="FF20" i="1"/>
  <c r="FH20" i="1"/>
  <c r="FG20" i="1"/>
  <c r="FV21" i="1"/>
  <c r="FC13" i="1"/>
  <c r="FW14" i="1"/>
  <c r="FC26" i="1"/>
  <c r="FW27" i="1"/>
  <c r="BR11" i="1"/>
  <c r="FF11" i="1"/>
  <c r="FG11" i="1"/>
  <c r="FH11" i="1"/>
  <c r="FV12" i="1"/>
  <c r="FX12" i="1"/>
  <c r="FH31" i="1"/>
  <c r="FV32" i="1"/>
  <c r="FF31" i="1"/>
  <c r="FG31" i="1"/>
  <c r="BS18" i="1"/>
  <c r="AQ18" i="1"/>
  <c r="FC18" i="1"/>
  <c r="FW19" i="1"/>
  <c r="FW26" i="1"/>
  <c r="FC24" i="1"/>
  <c r="BR14" i="1"/>
  <c r="FH14" i="1"/>
  <c r="FF14" i="1"/>
  <c r="FV15" i="1"/>
  <c r="FG14" i="1"/>
  <c r="BR26" i="1"/>
  <c r="AP26" i="1"/>
  <c r="FH26" i="1"/>
  <c r="FV27" i="1"/>
  <c r="FF26" i="1"/>
  <c r="FG26" i="1"/>
  <c r="FH18" i="1"/>
  <c r="FV19" i="1"/>
  <c r="FF18" i="1"/>
  <c r="FG18" i="1"/>
  <c r="FC29" i="1"/>
  <c r="FW30" i="1"/>
  <c r="FW15" i="1"/>
  <c r="FC14" i="1"/>
  <c r="BR28" i="1"/>
  <c r="FF28" i="1"/>
  <c r="FG28" i="1"/>
  <c r="FH28" i="1"/>
  <c r="FV29" i="1"/>
  <c r="FC20" i="1"/>
  <c r="FW21" i="1"/>
  <c r="FC31" i="1"/>
  <c r="FW32" i="1"/>
  <c r="FV24" i="1"/>
  <c r="FF23" i="1"/>
  <c r="FG23" i="1"/>
  <c r="FH23" i="1"/>
  <c r="FC21" i="1"/>
  <c r="FW22" i="1"/>
  <c r="FC27" i="1"/>
  <c r="FW28" i="1"/>
  <c r="FX19" i="1"/>
  <c r="FF29" i="1"/>
  <c r="FH29" i="1"/>
  <c r="FG29" i="1"/>
  <c r="FV30" i="1"/>
  <c r="FW17" i="1"/>
  <c r="FC16" i="1"/>
  <c r="FW16" i="1"/>
  <c r="FC15" i="1"/>
  <c r="FC19" i="1"/>
  <c r="FW20" i="1"/>
  <c r="FW24" i="1"/>
  <c r="FC23" i="1"/>
  <c r="FX15" i="1"/>
  <c r="FC12" i="1"/>
  <c r="FW13" i="1"/>
  <c r="BR24" i="1"/>
  <c r="AP24" i="1"/>
  <c r="FF24" i="1"/>
  <c r="FG24" i="1"/>
  <c r="FV26" i="1"/>
  <c r="FH24" i="1"/>
  <c r="FW23" i="1"/>
  <c r="FC22" i="1"/>
  <c r="FC28" i="1"/>
  <c r="FW29" i="1"/>
  <c r="FV17" i="1"/>
  <c r="FF16" i="1"/>
  <c r="FG16" i="1"/>
  <c r="FH16" i="1"/>
  <c r="BR27" i="1"/>
  <c r="FH27" i="1"/>
  <c r="FV28" i="1"/>
  <c r="FF27" i="1"/>
  <c r="FG27" i="1"/>
  <c r="FC30" i="1"/>
  <c r="FW31" i="1"/>
  <c r="FX14" i="1"/>
  <c r="FG15" i="1"/>
  <c r="FX18" i="1"/>
  <c r="FH15" i="1"/>
  <c r="FW18" i="1"/>
  <c r="BS12" i="1"/>
  <c r="AQ12" i="1"/>
  <c r="BS29" i="1"/>
  <c r="AQ29" i="1"/>
  <c r="BS31" i="1"/>
  <c r="AQ31" i="1"/>
  <c r="BS21" i="1"/>
  <c r="AQ21" i="1"/>
  <c r="BS27" i="1"/>
  <c r="AQ27" i="1"/>
  <c r="BS23" i="1"/>
  <c r="AQ23" i="1"/>
  <c r="BS14" i="1"/>
  <c r="BS16" i="1"/>
  <c r="AQ16" i="1"/>
  <c r="BR12" i="1"/>
  <c r="AP12" i="1"/>
  <c r="BR31" i="1"/>
  <c r="AP31" i="1"/>
  <c r="BR18" i="1"/>
  <c r="AP18" i="1"/>
  <c r="BS20" i="1"/>
  <c r="AQ20" i="1"/>
  <c r="BO9" i="1"/>
  <c r="DG9" i="1"/>
  <c r="BS19" i="1"/>
  <c r="AQ19" i="1"/>
  <c r="BS22" i="1"/>
  <c r="AQ22" i="1"/>
  <c r="BS28" i="1"/>
  <c r="AQ28" i="1"/>
  <c r="BS30" i="1"/>
  <c r="AQ30" i="1"/>
  <c r="BO8" i="1"/>
  <c r="DG8" i="1"/>
  <c r="BS15" i="1"/>
  <c r="AQ15" i="1"/>
  <c r="BS26" i="1"/>
  <c r="AQ26" i="1"/>
  <c r="BL8" i="1"/>
  <c r="BN8" i="1"/>
  <c r="AL8" i="1"/>
  <c r="BS24" i="1"/>
  <c r="AQ24" i="1"/>
  <c r="BR21" i="1"/>
  <c r="AP21" i="1"/>
  <c r="BS11" i="1"/>
  <c r="AQ11" i="1"/>
  <c r="BR23" i="1"/>
  <c r="BR29" i="1"/>
  <c r="BS13" i="1"/>
  <c r="AQ13" i="1"/>
  <c r="BL1162" i="1"/>
  <c r="AR817" i="1"/>
  <c r="DS817" i="1"/>
  <c r="AR821" i="1"/>
  <c r="DS821" i="1"/>
  <c r="AR820" i="1"/>
  <c r="DS820" i="1"/>
  <c r="AR819" i="1"/>
  <c r="DS819" i="1"/>
  <c r="AR818" i="1"/>
  <c r="DS818" i="1"/>
  <c r="FJ818" i="1"/>
  <c r="FK818" i="1"/>
  <c r="FI818" i="1"/>
  <c r="AP818" i="1"/>
  <c r="GB818" i="1"/>
  <c r="GE818" i="1"/>
  <c r="GD818" i="1"/>
  <c r="GI818" i="1"/>
  <c r="GC818" i="1"/>
  <c r="GA818" i="1"/>
  <c r="GG818" i="1"/>
  <c r="CG818" i="1"/>
  <c r="CQ818" i="1"/>
  <c r="BL1142" i="1"/>
  <c r="GE445" i="1"/>
  <c r="CO819" i="1"/>
  <c r="CG819" i="1"/>
  <c r="CN819" i="1"/>
  <c r="GE421" i="1"/>
  <c r="GE444" i="1"/>
  <c r="GF819" i="1"/>
  <c r="GG819" i="1"/>
  <c r="GA819" i="1"/>
  <c r="GC819" i="1"/>
  <c r="GB819" i="1"/>
  <c r="GD819" i="1"/>
  <c r="CP820" i="1"/>
  <c r="CQ820" i="1"/>
  <c r="CP808" i="1"/>
  <c r="CQ808" i="1"/>
  <c r="GF815" i="1"/>
  <c r="GI815" i="1"/>
  <c r="GG815" i="1"/>
  <c r="AP815" i="1"/>
  <c r="GA815" i="1"/>
  <c r="GB815" i="1"/>
  <c r="GC815" i="1"/>
  <c r="GD815" i="1"/>
  <c r="CP801" i="1"/>
  <c r="CQ801" i="1"/>
  <c r="AR799" i="1"/>
  <c r="DS799" i="1"/>
  <c r="AR811" i="1"/>
  <c r="DS811" i="1"/>
  <c r="AR812" i="1"/>
  <c r="DS812" i="1"/>
  <c r="CO810" i="1"/>
  <c r="CN810" i="1"/>
  <c r="CG810" i="1"/>
  <c r="CG816" i="1"/>
  <c r="CO816" i="1"/>
  <c r="CN816" i="1"/>
  <c r="GI806" i="1"/>
  <c r="AP806" i="1"/>
  <c r="GB806" i="1"/>
  <c r="GC806" i="1"/>
  <c r="GF806" i="1"/>
  <c r="GA806" i="1"/>
  <c r="GD806" i="1"/>
  <c r="GG806" i="1"/>
  <c r="CQ796" i="1"/>
  <c r="CP796" i="1"/>
  <c r="GG807" i="1"/>
  <c r="GD807" i="1"/>
  <c r="AP807" i="1"/>
  <c r="GI807" i="1"/>
  <c r="GB807" i="1"/>
  <c r="GF807" i="1"/>
  <c r="GA807" i="1"/>
  <c r="GC807" i="1"/>
  <c r="FJ800" i="1"/>
  <c r="FL800" i="1"/>
  <c r="FK800" i="1"/>
  <c r="FI800" i="1"/>
  <c r="GF821" i="1"/>
  <c r="GA821" i="1"/>
  <c r="GI821" i="1"/>
  <c r="GB821" i="1"/>
  <c r="GC821" i="1"/>
  <c r="GG821" i="1"/>
  <c r="GD821" i="1"/>
  <c r="AP821" i="1"/>
  <c r="FL813" i="1"/>
  <c r="FJ813" i="1"/>
  <c r="FK813" i="1"/>
  <c r="FI813" i="1"/>
  <c r="CN795" i="1"/>
  <c r="CG795" i="1"/>
  <c r="CO795" i="1"/>
  <c r="FI798" i="1"/>
  <c r="FJ798" i="1"/>
  <c r="FL798" i="1"/>
  <c r="FK798" i="1"/>
  <c r="GG811" i="1"/>
  <c r="GB811" i="1"/>
  <c r="GA811" i="1"/>
  <c r="AP811" i="1"/>
  <c r="GI811" i="1"/>
  <c r="GC811" i="1"/>
  <c r="GF811" i="1"/>
  <c r="GD811" i="1"/>
  <c r="GC792" i="1"/>
  <c r="GF792" i="1"/>
  <c r="GI792" i="1"/>
  <c r="GD792" i="1"/>
  <c r="GG792" i="1"/>
  <c r="GA792" i="1"/>
  <c r="AP792" i="1"/>
  <c r="GB792" i="1"/>
  <c r="CQ821" i="1"/>
  <c r="CP821" i="1"/>
  <c r="FJ799" i="1"/>
  <c r="FK799" i="1"/>
  <c r="FI799" i="1"/>
  <c r="FL799" i="1"/>
  <c r="CP817" i="1"/>
  <c r="CQ817" i="1"/>
  <c r="CP795" i="1"/>
  <c r="CQ795" i="1"/>
  <c r="FL794" i="1"/>
  <c r="FK794" i="1"/>
  <c r="FJ794" i="1"/>
  <c r="FI794" i="1"/>
  <c r="FI790" i="1"/>
  <c r="FL790" i="1"/>
  <c r="FK790" i="1"/>
  <c r="FJ790" i="1"/>
  <c r="AR798" i="1"/>
  <c r="DS798" i="1"/>
  <c r="AR809" i="1"/>
  <c r="DS809" i="1"/>
  <c r="FL810" i="1"/>
  <c r="FI810" i="1"/>
  <c r="FK810" i="1"/>
  <c r="FJ810" i="1"/>
  <c r="FL816" i="1"/>
  <c r="FI816" i="1"/>
  <c r="FJ816" i="1"/>
  <c r="FK816" i="1"/>
  <c r="FK806" i="1"/>
  <c r="FJ806" i="1"/>
  <c r="FL806" i="1"/>
  <c r="FI806" i="1"/>
  <c r="GF812" i="1"/>
  <c r="GB812" i="1"/>
  <c r="AP812" i="1"/>
  <c r="GI812" i="1"/>
  <c r="GC812" i="1"/>
  <c r="GG812" i="1"/>
  <c r="GD812" i="1"/>
  <c r="GA812" i="1"/>
  <c r="CG807" i="1"/>
  <c r="CO807" i="1"/>
  <c r="CN807" i="1"/>
  <c r="CG800" i="1"/>
  <c r="CO800" i="1"/>
  <c r="CN800" i="1"/>
  <c r="GG799" i="1"/>
  <c r="GB799" i="1"/>
  <c r="GA799" i="1"/>
  <c r="GD799" i="1"/>
  <c r="GI799" i="1"/>
  <c r="GF799" i="1"/>
  <c r="GC799" i="1"/>
  <c r="AP799" i="1"/>
  <c r="FJ787" i="1"/>
  <c r="FI787" i="1"/>
  <c r="FL787" i="1"/>
  <c r="FK787" i="1"/>
  <c r="FK788" i="1"/>
  <c r="FJ788" i="1"/>
  <c r="FI788" i="1"/>
  <c r="FL788" i="1"/>
  <c r="CQ789" i="1"/>
  <c r="CP789" i="1"/>
  <c r="CQ814" i="1"/>
  <c r="CP814" i="1"/>
  <c r="CN805" i="1"/>
  <c r="CO805" i="1"/>
  <c r="CG805" i="1"/>
  <c r="CG803" i="1"/>
  <c r="CN803" i="1"/>
  <c r="CO803" i="1"/>
  <c r="CG792" i="1"/>
  <c r="CN792" i="1"/>
  <c r="CO792" i="1"/>
  <c r="CQ807" i="1"/>
  <c r="CP807" i="1"/>
  <c r="CO813" i="1"/>
  <c r="CG813" i="1"/>
  <c r="CN813" i="1"/>
  <c r="GG791" i="1"/>
  <c r="GC791" i="1"/>
  <c r="GB791" i="1"/>
  <c r="GA791" i="1"/>
  <c r="GF791" i="1"/>
  <c r="GD791" i="1"/>
  <c r="GI791" i="1"/>
  <c r="AP791" i="1"/>
  <c r="GE814" i="1"/>
  <c r="AP814" i="1"/>
  <c r="GG814" i="1"/>
  <c r="GI814" i="1"/>
  <c r="GA814" i="1"/>
  <c r="GB814" i="1"/>
  <c r="GF814" i="1"/>
  <c r="GD814" i="1"/>
  <c r="GC814" i="1"/>
  <c r="FL795" i="1"/>
  <c r="FJ795" i="1"/>
  <c r="FI795" i="1"/>
  <c r="FK795" i="1"/>
  <c r="GG808" i="1"/>
  <c r="GA808" i="1"/>
  <c r="GB808" i="1"/>
  <c r="AP808" i="1"/>
  <c r="GD808" i="1"/>
  <c r="GI808" i="1"/>
  <c r="GF808" i="1"/>
  <c r="GC808" i="1"/>
  <c r="FJ802" i="1"/>
  <c r="FI802" i="1"/>
  <c r="FK802" i="1"/>
  <c r="FL802" i="1"/>
  <c r="CQ794" i="1"/>
  <c r="CP794" i="1"/>
  <c r="CN815" i="1"/>
  <c r="CG815" i="1"/>
  <c r="CO815" i="1"/>
  <c r="CP815" i="1"/>
  <c r="CQ815" i="1"/>
  <c r="FJ801" i="1"/>
  <c r="FI801" i="1"/>
  <c r="FL801" i="1"/>
  <c r="FK801" i="1"/>
  <c r="CO790" i="1"/>
  <c r="CG790" i="1"/>
  <c r="CN790" i="1"/>
  <c r="AR801" i="1"/>
  <c r="DS801" i="1"/>
  <c r="AR814" i="1"/>
  <c r="DS814" i="1"/>
  <c r="GG797" i="1"/>
  <c r="GF797" i="1"/>
  <c r="GA797" i="1"/>
  <c r="GC797" i="1"/>
  <c r="GB797" i="1"/>
  <c r="GD797" i="1"/>
  <c r="GI797" i="1"/>
  <c r="AP797" i="1"/>
  <c r="CO821" i="1"/>
  <c r="CG821" i="1"/>
  <c r="CN821" i="1"/>
  <c r="CO791" i="1"/>
  <c r="CG791" i="1"/>
  <c r="CN791" i="1"/>
  <c r="CG817" i="1"/>
  <c r="CN817" i="1"/>
  <c r="CO817" i="1"/>
  <c r="FI804" i="1"/>
  <c r="FL804" i="1"/>
  <c r="FK804" i="1"/>
  <c r="FJ804" i="1"/>
  <c r="CP805" i="1"/>
  <c r="CQ805" i="1"/>
  <c r="FL820" i="1"/>
  <c r="FJ820" i="1"/>
  <c r="FI820" i="1"/>
  <c r="FK820" i="1"/>
  <c r="CP802" i="1"/>
  <c r="CQ802" i="1"/>
  <c r="GG802" i="1"/>
  <c r="GA802" i="1"/>
  <c r="GD802" i="1"/>
  <c r="GC802" i="1"/>
  <c r="GI802" i="1"/>
  <c r="GB802" i="1"/>
  <c r="GF802" i="1"/>
  <c r="AP802" i="1"/>
  <c r="GE794" i="1"/>
  <c r="GD794" i="1"/>
  <c r="GA794" i="1"/>
  <c r="GI794" i="1"/>
  <c r="AP794" i="1"/>
  <c r="GF794" i="1"/>
  <c r="GB794" i="1"/>
  <c r="GG794" i="1"/>
  <c r="GC794" i="1"/>
  <c r="AP819" i="1"/>
  <c r="GI819" i="1"/>
  <c r="GD801" i="1"/>
  <c r="GF801" i="1"/>
  <c r="AP801" i="1"/>
  <c r="GG801" i="1"/>
  <c r="GB801" i="1"/>
  <c r="GC801" i="1"/>
  <c r="GI801" i="1"/>
  <c r="GA801" i="1"/>
  <c r="AR795" i="1"/>
  <c r="DS795" i="1"/>
  <c r="AR792" i="1"/>
  <c r="DS792" i="1"/>
  <c r="AR805" i="1"/>
  <c r="DS805" i="1"/>
  <c r="AR813" i="1"/>
  <c r="DS813" i="1"/>
  <c r="GF816" i="1"/>
  <c r="GG816" i="1"/>
  <c r="GI816" i="1"/>
  <c r="GD816" i="1"/>
  <c r="GA816" i="1"/>
  <c r="GC816" i="1"/>
  <c r="GB816" i="1"/>
  <c r="AP816" i="1"/>
  <c r="GG796" i="1"/>
  <c r="GD796" i="1"/>
  <c r="GI796" i="1"/>
  <c r="GA796" i="1"/>
  <c r="GB796" i="1"/>
  <c r="GC796" i="1"/>
  <c r="AP796" i="1"/>
  <c r="GF796" i="1"/>
  <c r="FL807" i="1"/>
  <c r="FI807" i="1"/>
  <c r="FJ807" i="1"/>
  <c r="FK807" i="1"/>
  <c r="FI797" i="1"/>
  <c r="FL797" i="1"/>
  <c r="FK797" i="1"/>
  <c r="FJ797" i="1"/>
  <c r="CP799" i="1"/>
  <c r="CQ799" i="1"/>
  <c r="FK791" i="1"/>
  <c r="FI791" i="1"/>
  <c r="FJ791" i="1"/>
  <c r="FL791" i="1"/>
  <c r="CQ787" i="1"/>
  <c r="CP787" i="1"/>
  <c r="GG787" i="1"/>
  <c r="GI787" i="1"/>
  <c r="GA787" i="1"/>
  <c r="GB787" i="1"/>
  <c r="GD787" i="1"/>
  <c r="AP787" i="1"/>
  <c r="GC787" i="1"/>
  <c r="GF787" i="1"/>
  <c r="GG804" i="1"/>
  <c r="GA804" i="1"/>
  <c r="AP804" i="1"/>
  <c r="GD804" i="1"/>
  <c r="GI804" i="1"/>
  <c r="GF804" i="1"/>
  <c r="GB804" i="1"/>
  <c r="GC804" i="1"/>
  <c r="CG789" i="1"/>
  <c r="CO789" i="1"/>
  <c r="CN789" i="1"/>
  <c r="GB805" i="1"/>
  <c r="GF805" i="1"/>
  <c r="GA805" i="1"/>
  <c r="GG805" i="1"/>
  <c r="GD805" i="1"/>
  <c r="GC805" i="1"/>
  <c r="GI805" i="1"/>
  <c r="AP805" i="1"/>
  <c r="GE795" i="1"/>
  <c r="GD795" i="1"/>
  <c r="GF795" i="1"/>
  <c r="GA795" i="1"/>
  <c r="GG795" i="1"/>
  <c r="GB795" i="1"/>
  <c r="GC795" i="1"/>
  <c r="GI795" i="1"/>
  <c r="AP795" i="1"/>
  <c r="CP809" i="1"/>
  <c r="CQ809" i="1"/>
  <c r="GE809" i="1"/>
  <c r="GD809" i="1"/>
  <c r="GA809" i="1"/>
  <c r="GF809" i="1"/>
  <c r="GB809" i="1"/>
  <c r="GC809" i="1"/>
  <c r="AP809" i="1"/>
  <c r="GI809" i="1"/>
  <c r="GG809" i="1"/>
  <c r="CP803" i="1"/>
  <c r="CQ803" i="1"/>
  <c r="BK1179" i="1"/>
  <c r="GE792" i="1"/>
  <c r="FL812" i="1"/>
  <c r="FJ812" i="1"/>
  <c r="FK812" i="1"/>
  <c r="FI812" i="1"/>
  <c r="CP800" i="1"/>
  <c r="CQ800" i="1"/>
  <c r="CQ804" i="1"/>
  <c r="CP804" i="1"/>
  <c r="FI808" i="1"/>
  <c r="FJ808" i="1"/>
  <c r="FL808" i="1"/>
  <c r="FK808" i="1"/>
  <c r="GI790" i="1"/>
  <c r="GA790" i="1"/>
  <c r="GG790" i="1"/>
  <c r="AP790" i="1"/>
  <c r="GB790" i="1"/>
  <c r="GC790" i="1"/>
  <c r="GF790" i="1"/>
  <c r="GD790" i="1"/>
  <c r="AR797" i="1"/>
  <c r="DS797" i="1"/>
  <c r="AR790" i="1"/>
  <c r="DS790" i="1"/>
  <c r="AR803" i="1"/>
  <c r="DS803" i="1"/>
  <c r="AR808" i="1"/>
  <c r="DS808" i="1"/>
  <c r="CP810" i="1"/>
  <c r="CQ810" i="1"/>
  <c r="CG796" i="1"/>
  <c r="CO796" i="1"/>
  <c r="CN796" i="1"/>
  <c r="CQ812" i="1"/>
  <c r="CP812" i="1"/>
  <c r="CO797" i="1"/>
  <c r="CG797" i="1"/>
  <c r="CN797" i="1"/>
  <c r="CP791" i="1"/>
  <c r="CQ791" i="1"/>
  <c r="FK817" i="1"/>
  <c r="FJ817" i="1"/>
  <c r="FI817" i="1"/>
  <c r="FL817" i="1"/>
  <c r="GE788" i="1"/>
  <c r="GC788" i="1"/>
  <c r="GB788" i="1"/>
  <c r="AP788" i="1"/>
  <c r="GA788" i="1"/>
  <c r="GD788" i="1"/>
  <c r="GI788" i="1"/>
  <c r="GF788" i="1"/>
  <c r="GG788" i="1"/>
  <c r="CG788" i="1"/>
  <c r="CN788" i="1"/>
  <c r="CO788" i="1"/>
  <c r="GI789" i="1"/>
  <c r="GC789" i="1"/>
  <c r="GG789" i="1"/>
  <c r="AP789" i="1"/>
  <c r="GD789" i="1"/>
  <c r="GB789" i="1"/>
  <c r="GA789" i="1"/>
  <c r="GF789" i="1"/>
  <c r="FI811" i="1"/>
  <c r="FK811" i="1"/>
  <c r="FJ811" i="1"/>
  <c r="FL811" i="1"/>
  <c r="CN809" i="1"/>
  <c r="CO809" i="1"/>
  <c r="CG809" i="1"/>
  <c r="GF803" i="1"/>
  <c r="GD803" i="1"/>
  <c r="GI803" i="1"/>
  <c r="AP803" i="1"/>
  <c r="GC803" i="1"/>
  <c r="GB803" i="1"/>
  <c r="GA803" i="1"/>
  <c r="GG803" i="1"/>
  <c r="FL792" i="1"/>
  <c r="FK792" i="1"/>
  <c r="FJ792" i="1"/>
  <c r="FI792" i="1"/>
  <c r="CO808" i="1"/>
  <c r="CG808" i="1"/>
  <c r="CN808" i="1"/>
  <c r="AR788" i="1"/>
  <c r="DS788" i="1"/>
  <c r="AR816" i="1"/>
  <c r="DS816" i="1"/>
  <c r="FK805" i="1"/>
  <c r="FI805" i="1"/>
  <c r="FJ805" i="1"/>
  <c r="FL805" i="1"/>
  <c r="CG820" i="1"/>
  <c r="CN820" i="1"/>
  <c r="CO820" i="1"/>
  <c r="FI819" i="1"/>
  <c r="FK819" i="1"/>
  <c r="FL819" i="1"/>
  <c r="FJ819" i="1"/>
  <c r="CG801" i="1"/>
  <c r="CO801" i="1"/>
  <c r="CN801" i="1"/>
  <c r="CQ790" i="1"/>
  <c r="CP790" i="1"/>
  <c r="AR791" i="1"/>
  <c r="DS791" i="1"/>
  <c r="AR804" i="1"/>
  <c r="DS804" i="1"/>
  <c r="CO806" i="1"/>
  <c r="CN806" i="1"/>
  <c r="CG806" i="1"/>
  <c r="FK796" i="1"/>
  <c r="FJ796" i="1"/>
  <c r="FI796" i="1"/>
  <c r="FL796" i="1"/>
  <c r="CG812" i="1"/>
  <c r="CN812" i="1"/>
  <c r="CO812" i="1"/>
  <c r="CQ797" i="1"/>
  <c r="CP797" i="1"/>
  <c r="FK821" i="1"/>
  <c r="FJ821" i="1"/>
  <c r="FI821" i="1"/>
  <c r="FL821" i="1"/>
  <c r="GF813" i="1"/>
  <c r="GI813" i="1"/>
  <c r="GB813" i="1"/>
  <c r="GA813" i="1"/>
  <c r="GD813" i="1"/>
  <c r="AP813" i="1"/>
  <c r="GC813" i="1"/>
  <c r="GG813" i="1"/>
  <c r="CO799" i="1"/>
  <c r="CN799" i="1"/>
  <c r="CG799" i="1"/>
  <c r="CP788" i="1"/>
  <c r="CQ788" i="1"/>
  <c r="FL814" i="1"/>
  <c r="FK814" i="1"/>
  <c r="FI814" i="1"/>
  <c r="FJ814" i="1"/>
  <c r="CQ798" i="1"/>
  <c r="CP798" i="1"/>
  <c r="CQ811" i="1"/>
  <c r="CP811" i="1"/>
  <c r="FJ803" i="1"/>
  <c r="FI803" i="1"/>
  <c r="FL803" i="1"/>
  <c r="FK803" i="1"/>
  <c r="CP792" i="1"/>
  <c r="CQ792" i="1"/>
  <c r="GG820" i="1"/>
  <c r="GC820" i="1"/>
  <c r="GD820" i="1"/>
  <c r="GB820" i="1"/>
  <c r="AP820" i="1"/>
  <c r="GA820" i="1"/>
  <c r="GF820" i="1"/>
  <c r="GI820" i="1"/>
  <c r="CO802" i="1"/>
  <c r="CG802" i="1"/>
  <c r="CN802" i="1"/>
  <c r="CO794" i="1"/>
  <c r="CG794" i="1"/>
  <c r="CN794" i="1"/>
  <c r="CP819" i="1"/>
  <c r="CQ819" i="1"/>
  <c r="FL815" i="1"/>
  <c r="FI815" i="1"/>
  <c r="FK815" i="1"/>
  <c r="FJ815" i="1"/>
  <c r="AR796" i="1"/>
  <c r="DS796" i="1"/>
  <c r="AR810" i="1"/>
  <c r="DS810" i="1"/>
  <c r="AR807" i="1"/>
  <c r="DS807" i="1"/>
  <c r="GA810" i="1"/>
  <c r="GG810" i="1"/>
  <c r="GD810" i="1"/>
  <c r="GB810" i="1"/>
  <c r="GF810" i="1"/>
  <c r="GC810" i="1"/>
  <c r="AP810" i="1"/>
  <c r="GI810" i="1"/>
  <c r="CP816" i="1"/>
  <c r="CQ816" i="1"/>
  <c r="CQ806" i="1"/>
  <c r="CP806" i="1"/>
  <c r="GF800" i="1"/>
  <c r="GI800" i="1"/>
  <c r="GG800" i="1"/>
  <c r="GC800" i="1"/>
  <c r="AP800" i="1"/>
  <c r="GB800" i="1"/>
  <c r="GA800" i="1"/>
  <c r="GD800" i="1"/>
  <c r="CQ813" i="1"/>
  <c r="CP813" i="1"/>
  <c r="CG787" i="1"/>
  <c r="CN787" i="1"/>
  <c r="CO787" i="1"/>
  <c r="GE817" i="1"/>
  <c r="GD817" i="1"/>
  <c r="GI817" i="1"/>
  <c r="GA817" i="1"/>
  <c r="GB817" i="1"/>
  <c r="GF817" i="1"/>
  <c r="AP817" i="1"/>
  <c r="GG817" i="1"/>
  <c r="GC817" i="1"/>
  <c r="CO804" i="1"/>
  <c r="CN804" i="1"/>
  <c r="CG804" i="1"/>
  <c r="FJ789" i="1"/>
  <c r="FL789" i="1"/>
  <c r="FI789" i="1"/>
  <c r="FK789" i="1"/>
  <c r="CO814" i="1"/>
  <c r="CG814" i="1"/>
  <c r="CN814" i="1"/>
  <c r="CG798" i="1"/>
  <c r="CN798" i="1"/>
  <c r="CO798" i="1"/>
  <c r="GG798" i="1"/>
  <c r="GI798" i="1"/>
  <c r="AP798" i="1"/>
  <c r="GB798" i="1"/>
  <c r="GD798" i="1"/>
  <c r="GC798" i="1"/>
  <c r="GA798" i="1"/>
  <c r="GF798" i="1"/>
  <c r="CO811" i="1"/>
  <c r="CN811" i="1"/>
  <c r="CG811" i="1"/>
  <c r="FK809" i="1"/>
  <c r="FL809" i="1"/>
  <c r="FI809" i="1"/>
  <c r="FJ809" i="1"/>
  <c r="GE807" i="1"/>
  <c r="GC786" i="1"/>
  <c r="GF786" i="1"/>
  <c r="AP786" i="1"/>
  <c r="GA786" i="1"/>
  <c r="GD786" i="1"/>
  <c r="GI786" i="1"/>
  <c r="GG786" i="1"/>
  <c r="GB786" i="1"/>
  <c r="CN786" i="1"/>
  <c r="CO786" i="1"/>
  <c r="CG786" i="1"/>
  <c r="CG775" i="1"/>
  <c r="CN775" i="1"/>
  <c r="CO775" i="1"/>
  <c r="CQ765" i="1"/>
  <c r="CP765" i="1"/>
  <c r="CQ756" i="1"/>
  <c r="CP756" i="1"/>
  <c r="CO753" i="1"/>
  <c r="CN753" i="1"/>
  <c r="CG753" i="1"/>
  <c r="CG771" i="1"/>
  <c r="CN771" i="1"/>
  <c r="CO771" i="1"/>
  <c r="FJ758" i="1"/>
  <c r="FK758" i="1"/>
  <c r="FI758" i="1"/>
  <c r="FL758" i="1"/>
  <c r="CP768" i="1"/>
  <c r="CQ768" i="1"/>
  <c r="AP752" i="1"/>
  <c r="GF752" i="1"/>
  <c r="GD752" i="1"/>
  <c r="GB752" i="1"/>
  <c r="GC752" i="1"/>
  <c r="GA752" i="1"/>
  <c r="GG752" i="1"/>
  <c r="GI752" i="1"/>
  <c r="CQ754" i="1"/>
  <c r="CP754" i="1"/>
  <c r="FJ777" i="1"/>
  <c r="FI777" i="1"/>
  <c r="FL777" i="1"/>
  <c r="FK777" i="1"/>
  <c r="AR757" i="1"/>
  <c r="DS757" i="1"/>
  <c r="AR774" i="1"/>
  <c r="DS774" i="1"/>
  <c r="AR772" i="1"/>
  <c r="DS772" i="1"/>
  <c r="CN773" i="1"/>
  <c r="CG773" i="1"/>
  <c r="CO773" i="1"/>
  <c r="CP769" i="1"/>
  <c r="CQ769" i="1"/>
  <c r="CP774" i="1"/>
  <c r="CQ774" i="1"/>
  <c r="CP755" i="1"/>
  <c r="CQ755" i="1"/>
  <c r="GE245" i="1"/>
  <c r="CP775" i="1"/>
  <c r="CQ775" i="1"/>
  <c r="AP753" i="1"/>
  <c r="GI753" i="1"/>
  <c r="GD753" i="1"/>
  <c r="GB753" i="1"/>
  <c r="GC753" i="1"/>
  <c r="GA753" i="1"/>
  <c r="GF753" i="1"/>
  <c r="GG753" i="1"/>
  <c r="GE771" i="1"/>
  <c r="GD771" i="1"/>
  <c r="GC771" i="1"/>
  <c r="AP771" i="1"/>
  <c r="GG771" i="1"/>
  <c r="GA771" i="1"/>
  <c r="GI771" i="1"/>
  <c r="GF771" i="1"/>
  <c r="GB771" i="1"/>
  <c r="GF751" i="1"/>
  <c r="GA751" i="1"/>
  <c r="GD751" i="1"/>
  <c r="GB751" i="1"/>
  <c r="GC751" i="1"/>
  <c r="GG751" i="1"/>
  <c r="AP751" i="1"/>
  <c r="GI751" i="1"/>
  <c r="CG783" i="1"/>
  <c r="CO783" i="1"/>
  <c r="CN783" i="1"/>
  <c r="CO768" i="1"/>
  <c r="CN768" i="1"/>
  <c r="CG768" i="1"/>
  <c r="CQ760" i="1"/>
  <c r="CP760" i="1"/>
  <c r="GF785" i="1"/>
  <c r="GA785" i="1"/>
  <c r="GG785" i="1"/>
  <c r="GD785" i="1"/>
  <c r="AP785" i="1"/>
  <c r="GB785" i="1"/>
  <c r="GC785" i="1"/>
  <c r="GI785" i="1"/>
  <c r="FJ762" i="1"/>
  <c r="FL762" i="1"/>
  <c r="FI762" i="1"/>
  <c r="FK762" i="1"/>
  <c r="FI772" i="1"/>
  <c r="FL772" i="1"/>
  <c r="FK772" i="1"/>
  <c r="FJ772" i="1"/>
  <c r="AR758" i="1"/>
  <c r="DS758" i="1"/>
  <c r="AR766" i="1"/>
  <c r="DS766" i="1"/>
  <c r="AR778" i="1"/>
  <c r="DS778" i="1"/>
  <c r="FL773" i="1"/>
  <c r="FK773" i="1"/>
  <c r="FI773" i="1"/>
  <c r="FJ773" i="1"/>
  <c r="CG763" i="1"/>
  <c r="CN763" i="1"/>
  <c r="CO763" i="1"/>
  <c r="FJ757" i="1"/>
  <c r="FI757" i="1"/>
  <c r="FK757" i="1"/>
  <c r="FL757" i="1"/>
  <c r="CO776" i="1"/>
  <c r="CN776" i="1"/>
  <c r="CG776" i="1"/>
  <c r="CQ766" i="1"/>
  <c r="CP766" i="1"/>
  <c r="GG766" i="1"/>
  <c r="GC766" i="1"/>
  <c r="GB766" i="1"/>
  <c r="GI766" i="1"/>
  <c r="GD766" i="1"/>
  <c r="AP766" i="1"/>
  <c r="GA766" i="1"/>
  <c r="GF766" i="1"/>
  <c r="FI774" i="1"/>
  <c r="FL774" i="1"/>
  <c r="FK774" i="1"/>
  <c r="FJ774" i="1"/>
  <c r="FK786" i="1"/>
  <c r="FJ786" i="1"/>
  <c r="FI786" i="1"/>
  <c r="FL786" i="1"/>
  <c r="GE765" i="1"/>
  <c r="GF765" i="1"/>
  <c r="GB765" i="1"/>
  <c r="GC765" i="1"/>
  <c r="GG765" i="1"/>
  <c r="GA765" i="1"/>
  <c r="GD765" i="1"/>
  <c r="AP765" i="1"/>
  <c r="GI765" i="1"/>
  <c r="GG756" i="1"/>
  <c r="GF756" i="1"/>
  <c r="GD756" i="1"/>
  <c r="GB756" i="1"/>
  <c r="GA756" i="1"/>
  <c r="GC756" i="1"/>
  <c r="AP756" i="1"/>
  <c r="GI756" i="1"/>
  <c r="CP753" i="1"/>
  <c r="CQ753" i="1"/>
  <c r="CO778" i="1"/>
  <c r="CN778" i="1"/>
  <c r="CG778" i="1"/>
  <c r="FJ771" i="1"/>
  <c r="FL771" i="1"/>
  <c r="FK771" i="1"/>
  <c r="FI771" i="1"/>
  <c r="CP758" i="1"/>
  <c r="CQ758" i="1"/>
  <c r="GE768" i="1"/>
  <c r="GF768" i="1"/>
  <c r="GG768" i="1"/>
  <c r="AP768" i="1"/>
  <c r="GI768" i="1"/>
  <c r="GC768" i="1"/>
  <c r="GB768" i="1"/>
  <c r="GD768" i="1"/>
  <c r="GA768" i="1"/>
  <c r="GE760" i="1"/>
  <c r="GD760" i="1"/>
  <c r="GB760" i="1"/>
  <c r="GI760" i="1"/>
  <c r="GF760" i="1"/>
  <c r="AP760" i="1"/>
  <c r="GC760" i="1"/>
  <c r="GG760" i="1"/>
  <c r="GA760" i="1"/>
  <c r="CG752" i="1"/>
  <c r="CO752" i="1"/>
  <c r="CN752" i="1"/>
  <c r="FK785" i="1"/>
  <c r="FJ785" i="1"/>
  <c r="FL785" i="1"/>
  <c r="FI785" i="1"/>
  <c r="FL770" i="1"/>
  <c r="FK770" i="1"/>
  <c r="FJ770" i="1"/>
  <c r="FI770" i="1"/>
  <c r="CQ770" i="1"/>
  <c r="CP770" i="1"/>
  <c r="GE762" i="1"/>
  <c r="GI762" i="1"/>
  <c r="AP762" i="1"/>
  <c r="GA762" i="1"/>
  <c r="GB762" i="1"/>
  <c r="GD762" i="1"/>
  <c r="GC762" i="1"/>
  <c r="GG762" i="1"/>
  <c r="GF762" i="1"/>
  <c r="CQ777" i="1"/>
  <c r="CP777" i="1"/>
  <c r="CP759" i="1"/>
  <c r="CQ759" i="1"/>
  <c r="AR759" i="1"/>
  <c r="DS759" i="1"/>
  <c r="AR763" i="1"/>
  <c r="DS763" i="1"/>
  <c r="AR773" i="1"/>
  <c r="DS773" i="1"/>
  <c r="CQ773" i="1"/>
  <c r="CP773" i="1"/>
  <c r="GG776" i="1"/>
  <c r="GB776" i="1"/>
  <c r="GC776" i="1"/>
  <c r="GD776" i="1"/>
  <c r="GF776" i="1"/>
  <c r="GA776" i="1"/>
  <c r="AP776" i="1"/>
  <c r="GI776" i="1"/>
  <c r="CN782" i="1"/>
  <c r="CO782" i="1"/>
  <c r="CG782" i="1"/>
  <c r="FJ755" i="1"/>
  <c r="FL755" i="1"/>
  <c r="FK755" i="1"/>
  <c r="FI755" i="1"/>
  <c r="CN765" i="1"/>
  <c r="CG765" i="1"/>
  <c r="CO765" i="1"/>
  <c r="GC783" i="1"/>
  <c r="GA783" i="1"/>
  <c r="GD783" i="1"/>
  <c r="GB783" i="1"/>
  <c r="GG783" i="1"/>
  <c r="GI783" i="1"/>
  <c r="GF783" i="1"/>
  <c r="AP783" i="1"/>
  <c r="CN780" i="1"/>
  <c r="CO780" i="1"/>
  <c r="CG780" i="1"/>
  <c r="GC780" i="1"/>
  <c r="GF780" i="1"/>
  <c r="GA780" i="1"/>
  <c r="GG780" i="1"/>
  <c r="GD780" i="1"/>
  <c r="GI780" i="1"/>
  <c r="AP780" i="1"/>
  <c r="GB780" i="1"/>
  <c r="FJ752" i="1"/>
  <c r="FL752" i="1"/>
  <c r="FK752" i="1"/>
  <c r="FI752" i="1"/>
  <c r="CQ752" i="1"/>
  <c r="CP752" i="1"/>
  <c r="CQ781" i="1"/>
  <c r="CP781" i="1"/>
  <c r="CO770" i="1"/>
  <c r="CN770" i="1"/>
  <c r="CG770" i="1"/>
  <c r="CG772" i="1"/>
  <c r="CO772" i="1"/>
  <c r="CN772" i="1"/>
  <c r="CQ772" i="1"/>
  <c r="CP772" i="1"/>
  <c r="CG764" i="1"/>
  <c r="CO764" i="1"/>
  <c r="CN764" i="1"/>
  <c r="AR777" i="1"/>
  <c r="DS777" i="1"/>
  <c r="CG779" i="1"/>
  <c r="CO779" i="1"/>
  <c r="CN779" i="1"/>
  <c r="CQ776" i="1"/>
  <c r="CP776" i="1"/>
  <c r="CN769" i="1"/>
  <c r="CO769" i="1"/>
  <c r="CG769" i="1"/>
  <c r="GF767" i="1"/>
  <c r="GD767" i="1"/>
  <c r="GI767" i="1"/>
  <c r="AP767" i="1"/>
  <c r="GG767" i="1"/>
  <c r="GA767" i="1"/>
  <c r="GC767" i="1"/>
  <c r="GB767" i="1"/>
  <c r="GE761" i="1"/>
  <c r="GD761" i="1"/>
  <c r="GB761" i="1"/>
  <c r="AP761" i="1"/>
  <c r="GI761" i="1"/>
  <c r="GG761" i="1"/>
  <c r="GC761" i="1"/>
  <c r="GF761" i="1"/>
  <c r="GA761" i="1"/>
  <c r="FI775" i="1"/>
  <c r="FL775" i="1"/>
  <c r="FK775" i="1"/>
  <c r="FJ775" i="1"/>
  <c r="FL765" i="1"/>
  <c r="FK765" i="1"/>
  <c r="FJ765" i="1"/>
  <c r="FI765" i="1"/>
  <c r="CG784" i="1"/>
  <c r="CN784" i="1"/>
  <c r="CO784" i="1"/>
  <c r="CQ751" i="1"/>
  <c r="CP751" i="1"/>
  <c r="FJ783" i="1"/>
  <c r="FL783" i="1"/>
  <c r="FK783" i="1"/>
  <c r="FI783" i="1"/>
  <c r="GG754" i="1"/>
  <c r="GI754" i="1"/>
  <c r="GC754" i="1"/>
  <c r="GA754" i="1"/>
  <c r="GB754" i="1"/>
  <c r="GF754" i="1"/>
  <c r="GD754" i="1"/>
  <c r="AP754" i="1"/>
  <c r="CG762" i="1"/>
  <c r="CN762" i="1"/>
  <c r="CO762" i="1"/>
  <c r="GE772" i="1"/>
  <c r="AP772" i="1"/>
  <c r="GF772" i="1"/>
  <c r="GG772" i="1"/>
  <c r="GA772" i="1"/>
  <c r="GB772" i="1"/>
  <c r="GD772" i="1"/>
  <c r="GC772" i="1"/>
  <c r="GI772" i="1"/>
  <c r="AR755" i="1"/>
  <c r="DS755" i="1"/>
  <c r="AR769" i="1"/>
  <c r="DS769" i="1"/>
  <c r="GA779" i="1"/>
  <c r="GD779" i="1"/>
  <c r="GG779" i="1"/>
  <c r="AP779" i="1"/>
  <c r="GB779" i="1"/>
  <c r="GC779" i="1"/>
  <c r="GI779" i="1"/>
  <c r="GF779" i="1"/>
  <c r="FL769" i="1"/>
  <c r="FJ769" i="1"/>
  <c r="FI769" i="1"/>
  <c r="FK769" i="1"/>
  <c r="CN767" i="1"/>
  <c r="CG767" i="1"/>
  <c r="CO767" i="1"/>
  <c r="CG755" i="1"/>
  <c r="CO755" i="1"/>
  <c r="CN755" i="1"/>
  <c r="GE786" i="1"/>
  <c r="FL756" i="1"/>
  <c r="FI756" i="1"/>
  <c r="FK756" i="1"/>
  <c r="FJ756" i="1"/>
  <c r="GD784" i="1"/>
  <c r="GG784" i="1"/>
  <c r="GI784" i="1"/>
  <c r="GB784" i="1"/>
  <c r="GC784" i="1"/>
  <c r="AP784" i="1"/>
  <c r="GF784" i="1"/>
  <c r="GA784" i="1"/>
  <c r="CQ778" i="1"/>
  <c r="CP778" i="1"/>
  <c r="GF758" i="1"/>
  <c r="GD758" i="1"/>
  <c r="AP758" i="1"/>
  <c r="GA758" i="1"/>
  <c r="GC758" i="1"/>
  <c r="GI758" i="1"/>
  <c r="GG758" i="1"/>
  <c r="GB758" i="1"/>
  <c r="CG751" i="1"/>
  <c r="CO751" i="1"/>
  <c r="CN751" i="1"/>
  <c r="FK780" i="1"/>
  <c r="FJ780" i="1"/>
  <c r="FI780" i="1"/>
  <c r="FL780" i="1"/>
  <c r="CG760" i="1"/>
  <c r="CO760" i="1"/>
  <c r="CN760" i="1"/>
  <c r="AP781" i="1"/>
  <c r="GI781" i="1"/>
  <c r="GB781" i="1"/>
  <c r="GA781" i="1"/>
  <c r="GC781" i="1"/>
  <c r="GD781" i="1"/>
  <c r="GG781" i="1"/>
  <c r="GF781" i="1"/>
  <c r="FL754" i="1"/>
  <c r="FK754" i="1"/>
  <c r="FJ754" i="1"/>
  <c r="FI754" i="1"/>
  <c r="CP762" i="1"/>
  <c r="CQ762" i="1"/>
  <c r="CP764" i="1"/>
  <c r="CQ764" i="1"/>
  <c r="CG759" i="1"/>
  <c r="CO759" i="1"/>
  <c r="CN759" i="1"/>
  <c r="AR751" i="1"/>
  <c r="DS751" i="1"/>
  <c r="AR783" i="1"/>
  <c r="DS783" i="1"/>
  <c r="CQ779" i="1"/>
  <c r="CP779" i="1"/>
  <c r="CQ763" i="1"/>
  <c r="CP763" i="1"/>
  <c r="CG757" i="1"/>
  <c r="CO757" i="1"/>
  <c r="CN757" i="1"/>
  <c r="FJ776" i="1"/>
  <c r="FI776" i="1"/>
  <c r="FL776" i="1"/>
  <c r="FK776" i="1"/>
  <c r="FL761" i="1"/>
  <c r="FJ761" i="1"/>
  <c r="FI761" i="1"/>
  <c r="FK761" i="1"/>
  <c r="CP782" i="1"/>
  <c r="CQ782" i="1"/>
  <c r="CO766" i="1"/>
  <c r="CN766" i="1"/>
  <c r="CG766" i="1"/>
  <c r="GG755" i="1"/>
  <c r="GC755" i="1"/>
  <c r="GF755" i="1"/>
  <c r="GB755" i="1"/>
  <c r="GA755" i="1"/>
  <c r="AP755" i="1"/>
  <c r="GI755" i="1"/>
  <c r="GD755" i="1"/>
  <c r="AP775" i="1"/>
  <c r="GI775" i="1"/>
  <c r="GA775" i="1"/>
  <c r="GB775" i="1"/>
  <c r="GD775" i="1"/>
  <c r="GC775" i="1"/>
  <c r="GF775" i="1"/>
  <c r="GG775" i="1"/>
  <c r="CG756" i="1"/>
  <c r="CN756" i="1"/>
  <c r="CO756" i="1"/>
  <c r="FK753" i="1"/>
  <c r="FI753" i="1"/>
  <c r="FL753" i="1"/>
  <c r="FJ753" i="1"/>
  <c r="FJ784" i="1"/>
  <c r="FI784" i="1"/>
  <c r="FK784" i="1"/>
  <c r="FL784" i="1"/>
  <c r="GC778" i="1"/>
  <c r="GB778" i="1"/>
  <c r="GG778" i="1"/>
  <c r="AP778" i="1"/>
  <c r="GI778" i="1"/>
  <c r="GF778" i="1"/>
  <c r="GA778" i="1"/>
  <c r="GD778" i="1"/>
  <c r="CQ771" i="1"/>
  <c r="CP771" i="1"/>
  <c r="CN758" i="1"/>
  <c r="CG758" i="1"/>
  <c r="CO758" i="1"/>
  <c r="CQ783" i="1"/>
  <c r="CP783" i="1"/>
  <c r="FK760" i="1"/>
  <c r="FL760" i="1"/>
  <c r="FJ760" i="1"/>
  <c r="FI760" i="1"/>
  <c r="GC777" i="1"/>
  <c r="GA777" i="1"/>
  <c r="GB777" i="1"/>
  <c r="GF777" i="1"/>
  <c r="GD777" i="1"/>
  <c r="GI777" i="1"/>
  <c r="AP777" i="1"/>
  <c r="GG777" i="1"/>
  <c r="CG777" i="1"/>
  <c r="CO777" i="1"/>
  <c r="CN777" i="1"/>
  <c r="GG764" i="1"/>
  <c r="AP764" i="1"/>
  <c r="GI764" i="1"/>
  <c r="GB764" i="1"/>
  <c r="GC764" i="1"/>
  <c r="GA764" i="1"/>
  <c r="GD764" i="1"/>
  <c r="GF764" i="1"/>
  <c r="FL759" i="1"/>
  <c r="FK759" i="1"/>
  <c r="FJ759" i="1"/>
  <c r="FI759" i="1"/>
  <c r="GF759" i="1"/>
  <c r="GC759" i="1"/>
  <c r="GD759" i="1"/>
  <c r="AP759" i="1"/>
  <c r="GA759" i="1"/>
  <c r="GB759" i="1"/>
  <c r="GI759" i="1"/>
  <c r="GG759" i="1"/>
  <c r="AR752" i="1"/>
  <c r="DS752" i="1"/>
  <c r="AR781" i="1"/>
  <c r="DS781" i="1"/>
  <c r="AR782" i="1"/>
  <c r="DS782" i="1"/>
  <c r="GD773" i="1"/>
  <c r="GA773" i="1"/>
  <c r="GG773" i="1"/>
  <c r="GF773" i="1"/>
  <c r="GB773" i="1"/>
  <c r="GC773" i="1"/>
  <c r="GI773" i="1"/>
  <c r="AP773" i="1"/>
  <c r="GF763" i="1"/>
  <c r="GA763" i="1"/>
  <c r="GD763" i="1"/>
  <c r="GC763" i="1"/>
  <c r="GB763" i="1"/>
  <c r="GI763" i="1"/>
  <c r="GG763" i="1"/>
  <c r="AP763" i="1"/>
  <c r="CP757" i="1"/>
  <c r="CQ757" i="1"/>
  <c r="GF769" i="1"/>
  <c r="GD769" i="1"/>
  <c r="GB769" i="1"/>
  <c r="GC769" i="1"/>
  <c r="AP769" i="1"/>
  <c r="GA769" i="1"/>
  <c r="GI769" i="1"/>
  <c r="GG769" i="1"/>
  <c r="CG761" i="1"/>
  <c r="CO761" i="1"/>
  <c r="CN761" i="1"/>
  <c r="GG782" i="1"/>
  <c r="GF782" i="1"/>
  <c r="GI782" i="1"/>
  <c r="GC782" i="1"/>
  <c r="GD782" i="1"/>
  <c r="GB782" i="1"/>
  <c r="GA782" i="1"/>
  <c r="AP782" i="1"/>
  <c r="CN774" i="1"/>
  <c r="CG774" i="1"/>
  <c r="CO774" i="1"/>
  <c r="GF774" i="1"/>
  <c r="GI774" i="1"/>
  <c r="AP774" i="1"/>
  <c r="GD774" i="1"/>
  <c r="GB774" i="1"/>
  <c r="GA774" i="1"/>
  <c r="GC774" i="1"/>
  <c r="GG774" i="1"/>
  <c r="GE780" i="1"/>
  <c r="GE767" i="1"/>
  <c r="CQ786" i="1"/>
  <c r="CP786" i="1"/>
  <c r="CP784" i="1"/>
  <c r="CQ784" i="1"/>
  <c r="FI778" i="1"/>
  <c r="FL778" i="1"/>
  <c r="FK778" i="1"/>
  <c r="FJ778" i="1"/>
  <c r="FI751" i="1"/>
  <c r="FL751" i="1"/>
  <c r="FK751" i="1"/>
  <c r="FJ751" i="1"/>
  <c r="CQ780" i="1"/>
  <c r="CP780" i="1"/>
  <c r="FJ768" i="1"/>
  <c r="FL768" i="1"/>
  <c r="FI768" i="1"/>
  <c r="FK768" i="1"/>
  <c r="CG785" i="1"/>
  <c r="CO785" i="1"/>
  <c r="CN785" i="1"/>
  <c r="CP785" i="1"/>
  <c r="CQ785" i="1"/>
  <c r="CO781" i="1"/>
  <c r="CG781" i="1"/>
  <c r="CN781" i="1"/>
  <c r="FL781" i="1"/>
  <c r="FK781" i="1"/>
  <c r="FJ781" i="1"/>
  <c r="FI781" i="1"/>
  <c r="GG770" i="1"/>
  <c r="GC770" i="1"/>
  <c r="GD770" i="1"/>
  <c r="GF770" i="1"/>
  <c r="GA770" i="1"/>
  <c r="GI770" i="1"/>
  <c r="AP770" i="1"/>
  <c r="GB770" i="1"/>
  <c r="CG754" i="1"/>
  <c r="CN754" i="1"/>
  <c r="CO754" i="1"/>
  <c r="FI764" i="1"/>
  <c r="FL764" i="1"/>
  <c r="FJ764" i="1"/>
  <c r="FK764" i="1"/>
  <c r="AR760" i="1"/>
  <c r="DS760" i="1"/>
  <c r="AR765" i="1"/>
  <c r="DS765" i="1"/>
  <c r="AR785" i="1"/>
  <c r="DS785" i="1"/>
  <c r="FJ779" i="1"/>
  <c r="FI779" i="1"/>
  <c r="FK779" i="1"/>
  <c r="FL779" i="1"/>
  <c r="FI763" i="1"/>
  <c r="FL763" i="1"/>
  <c r="FK763" i="1"/>
  <c r="FJ763" i="1"/>
  <c r="GF757" i="1"/>
  <c r="AP757" i="1"/>
  <c r="GG757" i="1"/>
  <c r="GB757" i="1"/>
  <c r="GC757" i="1"/>
  <c r="GD757" i="1"/>
  <c r="GI757" i="1"/>
  <c r="GA757" i="1"/>
  <c r="FL767" i="1"/>
  <c r="FJ767" i="1"/>
  <c r="FK767" i="1"/>
  <c r="FI767" i="1"/>
  <c r="CQ767" i="1"/>
  <c r="CP767" i="1"/>
  <c r="CQ761" i="1"/>
  <c r="CP761" i="1"/>
  <c r="FJ782" i="1"/>
  <c r="FL782" i="1"/>
  <c r="FI782" i="1"/>
  <c r="FK782" i="1"/>
  <c r="FJ766" i="1"/>
  <c r="FI766" i="1"/>
  <c r="FL766" i="1"/>
  <c r="FK766" i="1"/>
  <c r="GE243" i="1"/>
  <c r="GE756" i="1"/>
  <c r="GE752" i="1"/>
  <c r="GE759" i="1"/>
  <c r="GE740" i="1"/>
  <c r="GD740" i="1"/>
  <c r="GF740" i="1"/>
  <c r="GA740" i="1"/>
  <c r="GB740" i="1"/>
  <c r="AP740" i="1"/>
  <c r="GI740" i="1"/>
  <c r="GG740" i="1"/>
  <c r="GC740" i="1"/>
  <c r="CP733" i="1"/>
  <c r="CQ733" i="1"/>
  <c r="CG731" i="1"/>
  <c r="CO731" i="1"/>
  <c r="CN731" i="1"/>
  <c r="FK738" i="1"/>
  <c r="FL738" i="1"/>
  <c r="FJ738" i="1"/>
  <c r="FI738" i="1"/>
  <c r="CG747" i="1"/>
  <c r="CO747" i="1"/>
  <c r="CN747" i="1"/>
  <c r="FK737" i="1"/>
  <c r="FI737" i="1"/>
  <c r="FJ737" i="1"/>
  <c r="FL737" i="1"/>
  <c r="GG732" i="1"/>
  <c r="GI732" i="1"/>
  <c r="GF732" i="1"/>
  <c r="AP732" i="1"/>
  <c r="GD732" i="1"/>
  <c r="GA732" i="1"/>
  <c r="GB732" i="1"/>
  <c r="GC732" i="1"/>
  <c r="CQ741" i="1"/>
  <c r="CP741" i="1"/>
  <c r="CQ730" i="1"/>
  <c r="CP730" i="1"/>
  <c r="AR730" i="1"/>
  <c r="DS730" i="1"/>
  <c r="AR744" i="1"/>
  <c r="DS744" i="1"/>
  <c r="AR745" i="1"/>
  <c r="DS745" i="1"/>
  <c r="CG750" i="1"/>
  <c r="CO750" i="1"/>
  <c r="CN750" i="1"/>
  <c r="CG735" i="1"/>
  <c r="CO735" i="1"/>
  <c r="CN735" i="1"/>
  <c r="FJ735" i="1"/>
  <c r="FI735" i="1"/>
  <c r="FL735" i="1"/>
  <c r="FK735" i="1"/>
  <c r="FJ743" i="1"/>
  <c r="FL743" i="1"/>
  <c r="FI743" i="1"/>
  <c r="FK743" i="1"/>
  <c r="CG742" i="1"/>
  <c r="CO742" i="1"/>
  <c r="CN742" i="1"/>
  <c r="BK1183" i="1"/>
  <c r="GF733" i="1"/>
  <c r="GD733" i="1"/>
  <c r="GC733" i="1"/>
  <c r="GG733" i="1"/>
  <c r="GA733" i="1"/>
  <c r="GI733" i="1"/>
  <c r="AP733" i="1"/>
  <c r="GB733" i="1"/>
  <c r="CQ738" i="1"/>
  <c r="CP738" i="1"/>
  <c r="CG729" i="1"/>
  <c r="CN729" i="1"/>
  <c r="CO729" i="1"/>
  <c r="CQ737" i="1"/>
  <c r="CP737" i="1"/>
  <c r="CO732" i="1"/>
  <c r="CG732" i="1"/>
  <c r="CN732" i="1"/>
  <c r="CP736" i="1"/>
  <c r="CQ736" i="1"/>
  <c r="CN739" i="1"/>
  <c r="CG739" i="1"/>
  <c r="CO739" i="1"/>
  <c r="AR747" i="1"/>
  <c r="DS747" i="1"/>
  <c r="AR740" i="1"/>
  <c r="DS740" i="1"/>
  <c r="CQ750" i="1"/>
  <c r="CP750" i="1"/>
  <c r="GG749" i="1"/>
  <c r="GB749" i="1"/>
  <c r="GA749" i="1"/>
  <c r="GC749" i="1"/>
  <c r="GF749" i="1"/>
  <c r="GD749" i="1"/>
  <c r="AP749" i="1"/>
  <c r="GI749" i="1"/>
  <c r="GG746" i="1"/>
  <c r="GC746" i="1"/>
  <c r="GD746" i="1"/>
  <c r="GA746" i="1"/>
  <c r="GF746" i="1"/>
  <c r="AP746" i="1"/>
  <c r="GI746" i="1"/>
  <c r="GB746" i="1"/>
  <c r="CQ734" i="1"/>
  <c r="CP734" i="1"/>
  <c r="BK1180" i="1"/>
  <c r="CQ748" i="1"/>
  <c r="CP748" i="1"/>
  <c r="CG745" i="1"/>
  <c r="CO745" i="1"/>
  <c r="CN745" i="1"/>
  <c r="FI731" i="1"/>
  <c r="FL731" i="1"/>
  <c r="FK731" i="1"/>
  <c r="FJ731" i="1"/>
  <c r="FI747" i="1"/>
  <c r="FK747" i="1"/>
  <c r="FL747" i="1"/>
  <c r="FJ747" i="1"/>
  <c r="FK729" i="1"/>
  <c r="FL729" i="1"/>
  <c r="FJ729" i="1"/>
  <c r="FI729" i="1"/>
  <c r="CP732" i="1"/>
  <c r="CQ732" i="1"/>
  <c r="GF730" i="1"/>
  <c r="GG730" i="1"/>
  <c r="GD730" i="1"/>
  <c r="GA730" i="1"/>
  <c r="GB730" i="1"/>
  <c r="GC730" i="1"/>
  <c r="AP730" i="1"/>
  <c r="GI730" i="1"/>
  <c r="AR741" i="1"/>
  <c r="DS741" i="1"/>
  <c r="GF750" i="1"/>
  <c r="AP750" i="1"/>
  <c r="GB750" i="1"/>
  <c r="GC750" i="1"/>
  <c r="GD750" i="1"/>
  <c r="GG750" i="1"/>
  <c r="GA750" i="1"/>
  <c r="GI750" i="1"/>
  <c r="BK1181" i="1"/>
  <c r="CG749" i="1"/>
  <c r="CO749" i="1"/>
  <c r="CN749" i="1"/>
  <c r="CG746" i="1"/>
  <c r="CO746" i="1"/>
  <c r="CN746" i="1"/>
  <c r="GG734" i="1"/>
  <c r="GF734" i="1"/>
  <c r="GA734" i="1"/>
  <c r="GC734" i="1"/>
  <c r="GD734" i="1"/>
  <c r="GB734" i="1"/>
  <c r="GI734" i="1"/>
  <c r="AP734" i="1"/>
  <c r="FK742" i="1"/>
  <c r="FJ742" i="1"/>
  <c r="FI742" i="1"/>
  <c r="FL742" i="1"/>
  <c r="GE733" i="1"/>
  <c r="BK1176" i="1"/>
  <c r="FJ733" i="1"/>
  <c r="FI733" i="1"/>
  <c r="FL733" i="1"/>
  <c r="FK733" i="1"/>
  <c r="CO733" i="1"/>
  <c r="CG733" i="1"/>
  <c r="CN733" i="1"/>
  <c r="GF745" i="1"/>
  <c r="GA745" i="1"/>
  <c r="GD745" i="1"/>
  <c r="GC745" i="1"/>
  <c r="GI745" i="1"/>
  <c r="GG745" i="1"/>
  <c r="AP745" i="1"/>
  <c r="GB745" i="1"/>
  <c r="CP745" i="1"/>
  <c r="CQ745" i="1"/>
  <c r="CG741" i="1"/>
  <c r="CO741" i="1"/>
  <c r="CN741" i="1"/>
  <c r="AR736" i="1"/>
  <c r="DS736" i="1"/>
  <c r="CQ746" i="1"/>
  <c r="CP746" i="1"/>
  <c r="CO734" i="1"/>
  <c r="CG734" i="1"/>
  <c r="CN734" i="1"/>
  <c r="CE9" i="1"/>
  <c r="CG9" i="1"/>
  <c r="FK740" i="1"/>
  <c r="FJ740" i="1"/>
  <c r="FI740" i="1"/>
  <c r="FL740" i="1"/>
  <c r="CP747" i="1"/>
  <c r="CQ747" i="1"/>
  <c r="CQ729" i="1"/>
  <c r="CP729" i="1"/>
  <c r="FL732" i="1"/>
  <c r="FJ732" i="1"/>
  <c r="FI732" i="1"/>
  <c r="FK732" i="1"/>
  <c r="FK744" i="1"/>
  <c r="FJ744" i="1"/>
  <c r="FI744" i="1"/>
  <c r="FL744" i="1"/>
  <c r="CQ744" i="1"/>
  <c r="CP744" i="1"/>
  <c r="GE739" i="1"/>
  <c r="GF739" i="1"/>
  <c r="GA739" i="1"/>
  <c r="AP739" i="1"/>
  <c r="GC739" i="1"/>
  <c r="GG739" i="1"/>
  <c r="GI739" i="1"/>
  <c r="GB739" i="1"/>
  <c r="GD739" i="1"/>
  <c r="AR731" i="1"/>
  <c r="DS731" i="1"/>
  <c r="FJ746" i="1"/>
  <c r="FL746" i="1"/>
  <c r="FI746" i="1"/>
  <c r="FK746" i="1"/>
  <c r="GE732" i="1"/>
  <c r="GE749" i="1"/>
  <c r="GE748" i="1"/>
  <c r="GI748" i="1"/>
  <c r="GF748" i="1"/>
  <c r="AP748" i="1"/>
  <c r="GA748" i="1"/>
  <c r="GB748" i="1"/>
  <c r="GC748" i="1"/>
  <c r="GG748" i="1"/>
  <c r="GD748" i="1"/>
  <c r="FJ745" i="1"/>
  <c r="FL745" i="1"/>
  <c r="FK745" i="1"/>
  <c r="FI745" i="1"/>
  <c r="CQ731" i="1"/>
  <c r="CP731" i="1"/>
  <c r="GG738" i="1"/>
  <c r="GA738" i="1"/>
  <c r="GC738" i="1"/>
  <c r="GB738" i="1"/>
  <c r="GD738" i="1"/>
  <c r="GF738" i="1"/>
  <c r="GI738" i="1"/>
  <c r="AP738" i="1"/>
  <c r="CO738" i="1"/>
  <c r="CN738" i="1"/>
  <c r="CG738" i="1"/>
  <c r="GE747" i="1"/>
  <c r="GG747" i="1"/>
  <c r="GC747" i="1"/>
  <c r="GB747" i="1"/>
  <c r="GF747" i="1"/>
  <c r="GD747" i="1"/>
  <c r="GI747" i="1"/>
  <c r="AP747" i="1"/>
  <c r="GA747" i="1"/>
  <c r="GC737" i="1"/>
  <c r="GD737" i="1"/>
  <c r="GI737" i="1"/>
  <c r="AP737" i="1"/>
  <c r="GA737" i="1"/>
  <c r="GG737" i="1"/>
  <c r="GF737" i="1"/>
  <c r="GB737" i="1"/>
  <c r="CG737" i="1"/>
  <c r="CO737" i="1"/>
  <c r="CN737" i="1"/>
  <c r="GG744" i="1"/>
  <c r="GF744" i="1"/>
  <c r="AP744" i="1"/>
  <c r="GI744" i="1"/>
  <c r="GB744" i="1"/>
  <c r="GA744" i="1"/>
  <c r="GD744" i="1"/>
  <c r="GC744" i="1"/>
  <c r="CG730" i="1"/>
  <c r="CO730" i="1"/>
  <c r="CN730" i="1"/>
  <c r="AR748" i="1"/>
  <c r="DS748" i="1"/>
  <c r="CQ743" i="1"/>
  <c r="CP743" i="1"/>
  <c r="CG748" i="1"/>
  <c r="CO748" i="1"/>
  <c r="CN748" i="1"/>
  <c r="GF741" i="1"/>
  <c r="GA741" i="1"/>
  <c r="GB741" i="1"/>
  <c r="GD741" i="1"/>
  <c r="GC741" i="1"/>
  <c r="GI741" i="1"/>
  <c r="AP741" i="1"/>
  <c r="GG741" i="1"/>
  <c r="GI736" i="1"/>
  <c r="AP736" i="1"/>
  <c r="GC736" i="1"/>
  <c r="GD736" i="1"/>
  <c r="GA736" i="1"/>
  <c r="GB736" i="1"/>
  <c r="GF736" i="1"/>
  <c r="GG736" i="1"/>
  <c r="CG744" i="1"/>
  <c r="CO744" i="1"/>
  <c r="CN744" i="1"/>
  <c r="FL730" i="1"/>
  <c r="FK730" i="1"/>
  <c r="FJ730" i="1"/>
  <c r="FI730" i="1"/>
  <c r="AR732" i="1"/>
  <c r="DS732" i="1"/>
  <c r="AR742" i="1"/>
  <c r="DS742" i="1"/>
  <c r="FK750" i="1"/>
  <c r="FJ750" i="1"/>
  <c r="FI750" i="1"/>
  <c r="FL750" i="1"/>
  <c r="CQ749" i="1"/>
  <c r="CP749" i="1"/>
  <c r="CO743" i="1"/>
  <c r="CN743" i="1"/>
  <c r="CG743" i="1"/>
  <c r="FL734" i="1"/>
  <c r="FJ734" i="1"/>
  <c r="FI734" i="1"/>
  <c r="FK734" i="1"/>
  <c r="BK1178" i="1"/>
  <c r="BK1182" i="1"/>
  <c r="FL748" i="1"/>
  <c r="FK748" i="1"/>
  <c r="FJ748" i="1"/>
  <c r="FI748" i="1"/>
  <c r="CP740" i="1"/>
  <c r="CQ740" i="1"/>
  <c r="CG740" i="1"/>
  <c r="CN740" i="1"/>
  <c r="CO740" i="1"/>
  <c r="GG731" i="1"/>
  <c r="GC731" i="1"/>
  <c r="GA731" i="1"/>
  <c r="GB731" i="1"/>
  <c r="GD731" i="1"/>
  <c r="AP731" i="1"/>
  <c r="GF731" i="1"/>
  <c r="GI731" i="1"/>
  <c r="GF729" i="1"/>
  <c r="GB729" i="1"/>
  <c r="GC729" i="1"/>
  <c r="GD729" i="1"/>
  <c r="GG729" i="1"/>
  <c r="GI729" i="1"/>
  <c r="AP729" i="1"/>
  <c r="GA729" i="1"/>
  <c r="FJ741" i="1"/>
  <c r="FI741" i="1"/>
  <c r="FL741" i="1"/>
  <c r="FK741" i="1"/>
  <c r="CN736" i="1"/>
  <c r="CG736" i="1"/>
  <c r="CO736" i="1"/>
  <c r="FK736" i="1"/>
  <c r="FL736" i="1"/>
  <c r="FJ736" i="1"/>
  <c r="FI736" i="1"/>
  <c r="FJ739" i="1"/>
  <c r="FI739" i="1"/>
  <c r="FL739" i="1"/>
  <c r="FK739" i="1"/>
  <c r="CQ739" i="1"/>
  <c r="CP739" i="1"/>
  <c r="AR743" i="1"/>
  <c r="DS743" i="1"/>
  <c r="FL749" i="1"/>
  <c r="FI749" i="1"/>
  <c r="FJ749" i="1"/>
  <c r="FK749" i="1"/>
  <c r="CQ735" i="1"/>
  <c r="CP735" i="1"/>
  <c r="GF735" i="1"/>
  <c r="GI735" i="1"/>
  <c r="AP735" i="1"/>
  <c r="GD735" i="1"/>
  <c r="GB735" i="1"/>
  <c r="GC735" i="1"/>
  <c r="GA735" i="1"/>
  <c r="GG735" i="1"/>
  <c r="GF743" i="1"/>
  <c r="GA743" i="1"/>
  <c r="GD743" i="1"/>
  <c r="GB743" i="1"/>
  <c r="GG743" i="1"/>
  <c r="GC743" i="1"/>
  <c r="GI743" i="1"/>
  <c r="AP743" i="1"/>
  <c r="GG742" i="1"/>
  <c r="AP742" i="1"/>
  <c r="GA742" i="1"/>
  <c r="GC742" i="1"/>
  <c r="GF742" i="1"/>
  <c r="GB742" i="1"/>
  <c r="GD742" i="1"/>
  <c r="GI742" i="1"/>
  <c r="CQ742" i="1"/>
  <c r="CP742" i="1"/>
  <c r="GE356" i="1"/>
  <c r="BK1177" i="1"/>
  <c r="GE744" i="1"/>
  <c r="GE750" i="1"/>
  <c r="GE734" i="1"/>
  <c r="CN724" i="1"/>
  <c r="CG724" i="1"/>
  <c r="CO724" i="1"/>
  <c r="GC723" i="1"/>
  <c r="GF723" i="1"/>
  <c r="AP723" i="1"/>
  <c r="GI723" i="1"/>
  <c r="GG723" i="1"/>
  <c r="GD723" i="1"/>
  <c r="GA723" i="1"/>
  <c r="GB723" i="1"/>
  <c r="CQ727" i="1"/>
  <c r="CP727" i="1"/>
  <c r="BK1146" i="1"/>
  <c r="BK1188" i="1"/>
  <c r="FJ725" i="1"/>
  <c r="FL725" i="1"/>
  <c r="FK725" i="1"/>
  <c r="FI725" i="1"/>
  <c r="CG723" i="1"/>
  <c r="CO723" i="1"/>
  <c r="CN723" i="1"/>
  <c r="CP723" i="1"/>
  <c r="CQ723" i="1"/>
  <c r="AR724" i="1"/>
  <c r="DS724" i="1"/>
  <c r="GF727" i="1"/>
  <c r="GA727" i="1"/>
  <c r="GI727" i="1"/>
  <c r="GB727" i="1"/>
  <c r="GD727" i="1"/>
  <c r="GG727" i="1"/>
  <c r="GC727" i="1"/>
  <c r="AP727" i="1"/>
  <c r="GI726" i="1"/>
  <c r="GA726" i="1"/>
  <c r="GD726" i="1"/>
  <c r="AP726" i="1"/>
  <c r="GF726" i="1"/>
  <c r="GB726" i="1"/>
  <c r="GC726" i="1"/>
  <c r="GG726" i="1"/>
  <c r="GG725" i="1"/>
  <c r="GD725" i="1"/>
  <c r="GC725" i="1"/>
  <c r="GF725" i="1"/>
  <c r="GI725" i="1"/>
  <c r="GA725" i="1"/>
  <c r="GB725" i="1"/>
  <c r="AP725" i="1"/>
  <c r="GC724" i="1"/>
  <c r="GD724" i="1"/>
  <c r="GB724" i="1"/>
  <c r="GG724" i="1"/>
  <c r="GA724" i="1"/>
  <c r="GF724" i="1"/>
  <c r="AP724" i="1"/>
  <c r="GI724" i="1"/>
  <c r="AR726" i="1"/>
  <c r="DS726" i="1"/>
  <c r="CG726" i="1"/>
  <c r="CN726" i="1"/>
  <c r="CO726" i="1"/>
  <c r="FI723" i="1"/>
  <c r="FL723" i="1"/>
  <c r="FJ723" i="1"/>
  <c r="FK723" i="1"/>
  <c r="FK727" i="1"/>
  <c r="FJ727" i="1"/>
  <c r="FL727" i="1"/>
  <c r="FI727" i="1"/>
  <c r="GE725" i="1"/>
  <c r="CQ725" i="1"/>
  <c r="CP725" i="1"/>
  <c r="CQ724" i="1"/>
  <c r="CP724" i="1"/>
  <c r="GE727" i="1"/>
  <c r="CG725" i="1"/>
  <c r="CN725" i="1"/>
  <c r="CO725" i="1"/>
  <c r="CO727" i="1"/>
  <c r="CG727" i="1"/>
  <c r="CN727" i="1"/>
  <c r="FI726" i="1"/>
  <c r="FK726" i="1"/>
  <c r="FL726" i="1"/>
  <c r="FJ726" i="1"/>
  <c r="GE726" i="1"/>
  <c r="FJ724" i="1"/>
  <c r="FI724" i="1"/>
  <c r="FL724" i="1"/>
  <c r="FK724" i="1"/>
  <c r="AR727" i="1"/>
  <c r="DS727" i="1"/>
  <c r="CQ726" i="1"/>
  <c r="CP726" i="1"/>
  <c r="CO707" i="1"/>
  <c r="CN707" i="1"/>
  <c r="CG707" i="1"/>
  <c r="CO684" i="1"/>
  <c r="CN684" i="1"/>
  <c r="CG684" i="1"/>
  <c r="CQ684" i="1"/>
  <c r="CP684" i="1"/>
  <c r="CQ674" i="1"/>
  <c r="CP674" i="1"/>
  <c r="GI674" i="1"/>
  <c r="AP674" i="1"/>
  <c r="GD674" i="1"/>
  <c r="GC674" i="1"/>
  <c r="GA674" i="1"/>
  <c r="GB674" i="1"/>
  <c r="GG674" i="1"/>
  <c r="GF674" i="1"/>
  <c r="AR712" i="1"/>
  <c r="DS712" i="1"/>
  <c r="AR716" i="1"/>
  <c r="DS716" i="1"/>
  <c r="AR707" i="1"/>
  <c r="DS707" i="1"/>
  <c r="GC689" i="1"/>
  <c r="GA689" i="1"/>
  <c r="GD689" i="1"/>
  <c r="GG689" i="1"/>
  <c r="AP689" i="1"/>
  <c r="GF689" i="1"/>
  <c r="GB689" i="1"/>
  <c r="GI689" i="1"/>
  <c r="CG691" i="1"/>
  <c r="CO691" i="1"/>
  <c r="CN691" i="1"/>
  <c r="CQ715" i="1"/>
  <c r="CP715" i="1"/>
  <c r="CQ685" i="1"/>
  <c r="CP685" i="1"/>
  <c r="FJ677" i="1"/>
  <c r="FI677" i="1"/>
  <c r="FK677" i="1"/>
  <c r="FL677" i="1"/>
  <c r="FI690" i="1"/>
  <c r="FL690" i="1"/>
  <c r="FK690" i="1"/>
  <c r="FJ690" i="1"/>
  <c r="FI688" i="1"/>
  <c r="FL688" i="1"/>
  <c r="FK688" i="1"/>
  <c r="FJ688" i="1"/>
  <c r="FL686" i="1"/>
  <c r="FK686" i="1"/>
  <c r="FJ686" i="1"/>
  <c r="FI686" i="1"/>
  <c r="CQ686" i="1"/>
  <c r="CP686" i="1"/>
  <c r="CN676" i="1"/>
  <c r="CG676" i="1"/>
  <c r="CO676" i="1"/>
  <c r="GF679" i="1"/>
  <c r="GD679" i="1"/>
  <c r="GA679" i="1"/>
  <c r="GB679" i="1"/>
  <c r="GI679" i="1"/>
  <c r="AP679" i="1"/>
  <c r="GG679" i="1"/>
  <c r="GC679" i="1"/>
  <c r="GF673" i="1"/>
  <c r="GD673" i="1"/>
  <c r="GB673" i="1"/>
  <c r="GC673" i="1"/>
  <c r="AP673" i="1"/>
  <c r="GI673" i="1"/>
  <c r="GG673" i="1"/>
  <c r="GA673" i="1"/>
  <c r="GA700" i="1"/>
  <c r="GD700" i="1"/>
  <c r="GC700" i="1"/>
  <c r="GB700" i="1"/>
  <c r="GI700" i="1"/>
  <c r="GG700" i="1"/>
  <c r="GF700" i="1"/>
  <c r="AP700" i="1"/>
  <c r="CO700" i="1"/>
  <c r="CG700" i="1"/>
  <c r="CN700" i="1"/>
  <c r="CG722" i="1"/>
  <c r="CN722" i="1"/>
  <c r="CO722" i="1"/>
  <c r="CG701" i="1"/>
  <c r="CO701" i="1"/>
  <c r="CN701" i="1"/>
  <c r="GF681" i="1"/>
  <c r="GC681" i="1"/>
  <c r="GB681" i="1"/>
  <c r="GD681" i="1"/>
  <c r="GA681" i="1"/>
  <c r="GI681" i="1"/>
  <c r="AP681" i="1"/>
  <c r="GG681" i="1"/>
  <c r="GF664" i="1"/>
  <c r="AP664" i="1"/>
  <c r="GI664" i="1"/>
  <c r="GG664" i="1"/>
  <c r="GD664" i="1"/>
  <c r="GC664" i="1"/>
  <c r="GA664" i="1"/>
  <c r="GB664" i="1"/>
  <c r="FJ693" i="1"/>
  <c r="FI693" i="1"/>
  <c r="FL693" i="1"/>
  <c r="FK693" i="1"/>
  <c r="GF721" i="1"/>
  <c r="GG721" i="1"/>
  <c r="GD721" i="1"/>
  <c r="GA721" i="1"/>
  <c r="GB721" i="1"/>
  <c r="GI721" i="1"/>
  <c r="AP721" i="1"/>
  <c r="GC721" i="1"/>
  <c r="GF675" i="1"/>
  <c r="AP675" i="1"/>
  <c r="GG675" i="1"/>
  <c r="GA675" i="1"/>
  <c r="GB675" i="1"/>
  <c r="GC675" i="1"/>
  <c r="GD675" i="1"/>
  <c r="GI675" i="1"/>
  <c r="CG665" i="1"/>
  <c r="CN665" i="1"/>
  <c r="CO665" i="1"/>
  <c r="BL1143" i="1"/>
  <c r="BL1185" i="1"/>
  <c r="BL1141" i="1"/>
  <c r="AR702" i="1"/>
  <c r="DS702" i="1"/>
  <c r="AR701" i="1"/>
  <c r="DS701" i="1"/>
  <c r="CG689" i="1"/>
  <c r="CO689" i="1"/>
  <c r="CN689" i="1"/>
  <c r="CN696" i="1"/>
  <c r="CG696" i="1"/>
  <c r="CO696" i="1"/>
  <c r="GF696" i="1"/>
  <c r="GI696" i="1"/>
  <c r="GG696" i="1"/>
  <c r="AP696" i="1"/>
  <c r="GC696" i="1"/>
  <c r="GD696" i="1"/>
  <c r="GA696" i="1"/>
  <c r="GB696" i="1"/>
  <c r="GG671" i="1"/>
  <c r="GF671" i="1"/>
  <c r="GA671" i="1"/>
  <c r="GB671" i="1"/>
  <c r="GD671" i="1"/>
  <c r="GC671" i="1"/>
  <c r="GI671" i="1"/>
  <c r="AP671" i="1"/>
  <c r="CP719" i="1"/>
  <c r="CQ719" i="1"/>
  <c r="FI715" i="1"/>
  <c r="FJ715" i="1"/>
  <c r="FL715" i="1"/>
  <c r="FK715" i="1"/>
  <c r="GG715" i="1"/>
  <c r="GA715" i="1"/>
  <c r="GC715" i="1"/>
  <c r="GI715" i="1"/>
  <c r="GF715" i="1"/>
  <c r="AP715" i="1"/>
  <c r="GD715" i="1"/>
  <c r="GB715" i="1"/>
  <c r="CQ677" i="1"/>
  <c r="CP677" i="1"/>
  <c r="CO688" i="1"/>
  <c r="CN688" i="1"/>
  <c r="CG688" i="1"/>
  <c r="CP668" i="1"/>
  <c r="CQ668" i="1"/>
  <c r="CG687" i="1"/>
  <c r="CO687" i="1"/>
  <c r="CN687" i="1"/>
  <c r="CO716" i="1"/>
  <c r="CN716" i="1"/>
  <c r="CG716" i="1"/>
  <c r="GG716" i="1"/>
  <c r="GC716" i="1"/>
  <c r="GF716" i="1"/>
  <c r="GD716" i="1"/>
  <c r="GA716" i="1"/>
  <c r="GB716" i="1"/>
  <c r="AP716" i="1"/>
  <c r="GI716" i="1"/>
  <c r="FI699" i="1"/>
  <c r="FL699" i="1"/>
  <c r="FK699" i="1"/>
  <c r="FJ699" i="1"/>
  <c r="FK673" i="1"/>
  <c r="FJ673" i="1"/>
  <c r="FI673" i="1"/>
  <c r="FL673" i="1"/>
  <c r="GG703" i="1"/>
  <c r="GC703" i="1"/>
  <c r="AP703" i="1"/>
  <c r="GA703" i="1"/>
  <c r="GB703" i="1"/>
  <c r="GF703" i="1"/>
  <c r="GI703" i="1"/>
  <c r="GD703" i="1"/>
  <c r="CQ703" i="1"/>
  <c r="CP703" i="1"/>
  <c r="GE714" i="1"/>
  <c r="GG714" i="1"/>
  <c r="GD714" i="1"/>
  <c r="AP714" i="1"/>
  <c r="GC714" i="1"/>
  <c r="GI714" i="1"/>
  <c r="GF714" i="1"/>
  <c r="GA714" i="1"/>
  <c r="GB714" i="1"/>
  <c r="FL700" i="1"/>
  <c r="FK700" i="1"/>
  <c r="FJ700" i="1"/>
  <c r="FI700" i="1"/>
  <c r="CG695" i="1"/>
  <c r="CO695" i="1"/>
  <c r="CN695" i="1"/>
  <c r="FL722" i="1"/>
  <c r="FJ722" i="1"/>
  <c r="FI722" i="1"/>
  <c r="FK722" i="1"/>
  <c r="FK717" i="1"/>
  <c r="FJ717" i="1"/>
  <c r="FI717" i="1"/>
  <c r="FL717" i="1"/>
  <c r="CN694" i="1"/>
  <c r="CG694" i="1"/>
  <c r="CO694" i="1"/>
  <c r="GE701" i="1"/>
  <c r="GB701" i="1"/>
  <c r="GC701" i="1"/>
  <c r="AP701" i="1"/>
  <c r="GI701" i="1"/>
  <c r="GF701" i="1"/>
  <c r="GD701" i="1"/>
  <c r="GA701" i="1"/>
  <c r="GG701" i="1"/>
  <c r="FL667" i="1"/>
  <c r="FK667" i="1"/>
  <c r="FI667" i="1"/>
  <c r="FJ667" i="1"/>
  <c r="CP664" i="1"/>
  <c r="CQ664" i="1"/>
  <c r="CG693" i="1"/>
  <c r="CO693" i="1"/>
  <c r="CN693" i="1"/>
  <c r="CF1172" i="1"/>
  <c r="CF1173" i="1"/>
  <c r="CQ720" i="1"/>
  <c r="CP720" i="1"/>
  <c r="FL680" i="1"/>
  <c r="FK680" i="1"/>
  <c r="FJ680" i="1"/>
  <c r="FI680" i="1"/>
  <c r="CQ697" i="1"/>
  <c r="CP697" i="1"/>
  <c r="FI665" i="1"/>
  <c r="FK665" i="1"/>
  <c r="FJ665" i="1"/>
  <c r="FL665" i="1"/>
  <c r="CQ707" i="1"/>
  <c r="CP707" i="1"/>
  <c r="FL718" i="1"/>
  <c r="FK718" i="1"/>
  <c r="FJ718" i="1"/>
  <c r="FI718" i="1"/>
  <c r="CQ682" i="1"/>
  <c r="CP682" i="1"/>
  <c r="GE684" i="1"/>
  <c r="GC684" i="1"/>
  <c r="GD684" i="1"/>
  <c r="GG684" i="1"/>
  <c r="AP684" i="1"/>
  <c r="GI684" i="1"/>
  <c r="GF684" i="1"/>
  <c r="GB684" i="1"/>
  <c r="GA684" i="1"/>
  <c r="CO698" i="1"/>
  <c r="CN698" i="1"/>
  <c r="CG698" i="1"/>
  <c r="AR674" i="1"/>
  <c r="DS674" i="1"/>
  <c r="AR693" i="1"/>
  <c r="DS693" i="1"/>
  <c r="AR719" i="1"/>
  <c r="DS719" i="1"/>
  <c r="CN705" i="1"/>
  <c r="CG705" i="1"/>
  <c r="CO705" i="1"/>
  <c r="CG708" i="1"/>
  <c r="CN708" i="1"/>
  <c r="CO708" i="1"/>
  <c r="CF1170" i="1"/>
  <c r="CF1171" i="1"/>
  <c r="CQ709" i="1"/>
  <c r="CP709" i="1"/>
  <c r="CQ689" i="1"/>
  <c r="CP689" i="1"/>
  <c r="FJ671" i="1"/>
  <c r="FI671" i="1"/>
  <c r="FL671" i="1"/>
  <c r="FK671" i="1"/>
  <c r="CG719" i="1"/>
  <c r="CO719" i="1"/>
  <c r="CN719" i="1"/>
  <c r="CQ711" i="1"/>
  <c r="CP711" i="1"/>
  <c r="GE685" i="1"/>
  <c r="GG685" i="1"/>
  <c r="GA685" i="1"/>
  <c r="GD685" i="1"/>
  <c r="GF685" i="1"/>
  <c r="GC685" i="1"/>
  <c r="AP685" i="1"/>
  <c r="GB685" i="1"/>
  <c r="GI685" i="1"/>
  <c r="GG688" i="1"/>
  <c r="GF688" i="1"/>
  <c r="GA688" i="1"/>
  <c r="GD688" i="1"/>
  <c r="GB688" i="1"/>
  <c r="GC688" i="1"/>
  <c r="AP688" i="1"/>
  <c r="GI688" i="1"/>
  <c r="CQ712" i="1"/>
  <c r="CP712" i="1"/>
  <c r="FI716" i="1"/>
  <c r="FJ716" i="1"/>
  <c r="FL716" i="1"/>
  <c r="FK716" i="1"/>
  <c r="GF699" i="1"/>
  <c r="GG699" i="1"/>
  <c r="GB699" i="1"/>
  <c r="GC699" i="1"/>
  <c r="AP699" i="1"/>
  <c r="GI699" i="1"/>
  <c r="GD699" i="1"/>
  <c r="GA699" i="1"/>
  <c r="CP673" i="1"/>
  <c r="CQ673" i="1"/>
  <c r="FJ713" i="1"/>
  <c r="FL713" i="1"/>
  <c r="FI713" i="1"/>
  <c r="FK713" i="1"/>
  <c r="FL703" i="1"/>
  <c r="FK703" i="1"/>
  <c r="FJ703" i="1"/>
  <c r="FI703" i="1"/>
  <c r="GE706" i="1"/>
  <c r="GF706" i="1"/>
  <c r="GC706" i="1"/>
  <c r="GI706" i="1"/>
  <c r="GA706" i="1"/>
  <c r="GD706" i="1"/>
  <c r="AP706" i="1"/>
  <c r="GG706" i="1"/>
  <c r="GB706" i="1"/>
  <c r="CQ714" i="1"/>
  <c r="CP714" i="1"/>
  <c r="CO692" i="1"/>
  <c r="CG692" i="1"/>
  <c r="CN692" i="1"/>
  <c r="CQ700" i="1"/>
  <c r="CP700" i="1"/>
  <c r="CQ704" i="1"/>
  <c r="CP704" i="1"/>
  <c r="CQ722" i="1"/>
  <c r="CP722" i="1"/>
  <c r="GA694" i="1"/>
  <c r="GB694" i="1"/>
  <c r="GC694" i="1"/>
  <c r="GD694" i="1"/>
  <c r="GG694" i="1"/>
  <c r="GI694" i="1"/>
  <c r="GF694" i="1"/>
  <c r="AP694" i="1"/>
  <c r="CQ694" i="1"/>
  <c r="CP694" i="1"/>
  <c r="FI701" i="1"/>
  <c r="FL701" i="1"/>
  <c r="FK701" i="1"/>
  <c r="FJ701" i="1"/>
  <c r="CG681" i="1"/>
  <c r="CO681" i="1"/>
  <c r="CN681" i="1"/>
  <c r="CQ680" i="1"/>
  <c r="CP680" i="1"/>
  <c r="CP675" i="1"/>
  <c r="CQ675" i="1"/>
  <c r="GE697" i="1"/>
  <c r="GF697" i="1"/>
  <c r="GA697" i="1"/>
  <c r="GB697" i="1"/>
  <c r="GD697" i="1"/>
  <c r="GC697" i="1"/>
  <c r="GG697" i="1"/>
  <c r="GI697" i="1"/>
  <c r="AP697" i="1"/>
  <c r="GF665" i="1"/>
  <c r="GI665" i="1"/>
  <c r="GG665" i="1"/>
  <c r="AP665" i="1"/>
  <c r="GB665" i="1"/>
  <c r="GD665" i="1"/>
  <c r="GA665" i="1"/>
  <c r="GC665" i="1"/>
  <c r="FL678" i="1"/>
  <c r="FJ678" i="1"/>
  <c r="FI678" i="1"/>
  <c r="FK678" i="1"/>
  <c r="CO669" i="1"/>
  <c r="CN669" i="1"/>
  <c r="CG669" i="1"/>
  <c r="GE675" i="1"/>
  <c r="FJ707" i="1"/>
  <c r="FI707" i="1"/>
  <c r="FL707" i="1"/>
  <c r="FK707" i="1"/>
  <c r="CP718" i="1"/>
  <c r="CQ718" i="1"/>
  <c r="FJ682" i="1"/>
  <c r="FL682" i="1"/>
  <c r="FK682" i="1"/>
  <c r="FI682" i="1"/>
  <c r="CO682" i="1"/>
  <c r="CN682" i="1"/>
  <c r="CG682" i="1"/>
  <c r="FL684" i="1"/>
  <c r="FI684" i="1"/>
  <c r="FK684" i="1"/>
  <c r="FJ684" i="1"/>
  <c r="GE698" i="1"/>
  <c r="AP698" i="1"/>
  <c r="GG698" i="1"/>
  <c r="GD698" i="1"/>
  <c r="GA698" i="1"/>
  <c r="GB698" i="1"/>
  <c r="GC698" i="1"/>
  <c r="GI698" i="1"/>
  <c r="GF698" i="1"/>
  <c r="FI674" i="1"/>
  <c r="FL674" i="1"/>
  <c r="FJ674" i="1"/>
  <c r="FK674" i="1"/>
  <c r="AR672" i="1"/>
  <c r="DS672" i="1"/>
  <c r="AR688" i="1"/>
  <c r="DS688" i="1"/>
  <c r="AR687" i="1"/>
  <c r="DS687" i="1"/>
  <c r="AR721" i="1"/>
  <c r="DS721" i="1"/>
  <c r="CP708" i="1"/>
  <c r="CQ708" i="1"/>
  <c r="FJ709" i="1"/>
  <c r="FK709" i="1"/>
  <c r="FI709" i="1"/>
  <c r="FL709" i="1"/>
  <c r="GF709" i="1"/>
  <c r="GB709" i="1"/>
  <c r="GG709" i="1"/>
  <c r="AP709" i="1"/>
  <c r="GA709" i="1"/>
  <c r="GI709" i="1"/>
  <c r="GC709" i="1"/>
  <c r="GD709" i="1"/>
  <c r="CQ683" i="1"/>
  <c r="CP683" i="1"/>
  <c r="GG719" i="1"/>
  <c r="GC719" i="1"/>
  <c r="GA719" i="1"/>
  <c r="GF719" i="1"/>
  <c r="AP719" i="1"/>
  <c r="GI719" i="1"/>
  <c r="GD719" i="1"/>
  <c r="GB719" i="1"/>
  <c r="CG711" i="1"/>
  <c r="CO711" i="1"/>
  <c r="CN711" i="1"/>
  <c r="CQ676" i="1"/>
  <c r="CP676" i="1"/>
  <c r="CP679" i="1"/>
  <c r="CQ679" i="1"/>
  <c r="GG713" i="1"/>
  <c r="GF713" i="1"/>
  <c r="GD713" i="1"/>
  <c r="GB713" i="1"/>
  <c r="GC713" i="1"/>
  <c r="AP713" i="1"/>
  <c r="GA713" i="1"/>
  <c r="GI713" i="1"/>
  <c r="FK714" i="1"/>
  <c r="FJ714" i="1"/>
  <c r="FL714" i="1"/>
  <c r="FI714" i="1"/>
  <c r="FJ692" i="1"/>
  <c r="FI692" i="1"/>
  <c r="FL692" i="1"/>
  <c r="FK692" i="1"/>
  <c r="FL695" i="1"/>
  <c r="FK695" i="1"/>
  <c r="FJ695" i="1"/>
  <c r="FI695" i="1"/>
  <c r="FI704" i="1"/>
  <c r="FL704" i="1"/>
  <c r="FK704" i="1"/>
  <c r="FJ704" i="1"/>
  <c r="GI722" i="1"/>
  <c r="GD722" i="1"/>
  <c r="AP722" i="1"/>
  <c r="GF722" i="1"/>
  <c r="GA722" i="1"/>
  <c r="GG722" i="1"/>
  <c r="GB722" i="1"/>
  <c r="GC722" i="1"/>
  <c r="FJ694" i="1"/>
  <c r="FI694" i="1"/>
  <c r="FL694" i="1"/>
  <c r="FK694" i="1"/>
  <c r="FL681" i="1"/>
  <c r="FI681" i="1"/>
  <c r="FK681" i="1"/>
  <c r="FJ681" i="1"/>
  <c r="CN664" i="1"/>
  <c r="CO664" i="1"/>
  <c r="CG664" i="1"/>
  <c r="FI664" i="1"/>
  <c r="FL664" i="1"/>
  <c r="FK664" i="1"/>
  <c r="FJ664" i="1"/>
  <c r="GF693" i="1"/>
  <c r="GD693" i="1"/>
  <c r="AP693" i="1"/>
  <c r="GG693" i="1"/>
  <c r="GI693" i="1"/>
  <c r="GC693" i="1"/>
  <c r="GA693" i="1"/>
  <c r="GB693" i="1"/>
  <c r="CQ710" i="1"/>
  <c r="CP710" i="1"/>
  <c r="CG697" i="1"/>
  <c r="CO697" i="1"/>
  <c r="CN697" i="1"/>
  <c r="CQ672" i="1"/>
  <c r="CP672" i="1"/>
  <c r="GE699" i="1"/>
  <c r="BK1144" i="1"/>
  <c r="BK1186" i="1"/>
  <c r="GE721" i="1"/>
  <c r="CO718" i="1"/>
  <c r="CN718" i="1"/>
  <c r="CG718" i="1"/>
  <c r="CD1171" i="1"/>
  <c r="CD1170" i="1"/>
  <c r="CG702" i="1"/>
  <c r="CO702" i="1"/>
  <c r="CN702" i="1"/>
  <c r="AR677" i="1"/>
  <c r="DS677" i="1"/>
  <c r="AR718" i="1"/>
  <c r="DS718" i="1"/>
  <c r="AR713" i="1"/>
  <c r="DS713" i="1"/>
  <c r="CP705" i="1"/>
  <c r="CQ705" i="1"/>
  <c r="FL705" i="1"/>
  <c r="FI705" i="1"/>
  <c r="FK705" i="1"/>
  <c r="FJ705" i="1"/>
  <c r="CG709" i="1"/>
  <c r="CN709" i="1"/>
  <c r="CO709" i="1"/>
  <c r="GE683" i="1"/>
  <c r="GB683" i="1"/>
  <c r="GA683" i="1"/>
  <c r="AP683" i="1"/>
  <c r="GF683" i="1"/>
  <c r="GC683" i="1"/>
  <c r="GG683" i="1"/>
  <c r="GD683" i="1"/>
  <c r="GI683" i="1"/>
  <c r="GE691" i="1"/>
  <c r="GC691" i="1"/>
  <c r="GA691" i="1"/>
  <c r="GF691" i="1"/>
  <c r="GI691" i="1"/>
  <c r="AP691" i="1"/>
  <c r="GB691" i="1"/>
  <c r="GD691" i="1"/>
  <c r="GG691" i="1"/>
  <c r="CN715" i="1"/>
  <c r="CO715" i="1"/>
  <c r="CG715" i="1"/>
  <c r="CG685" i="1"/>
  <c r="CO685" i="1"/>
  <c r="CN685" i="1"/>
  <c r="GG690" i="1"/>
  <c r="GI690" i="1"/>
  <c r="GA690" i="1"/>
  <c r="AP690" i="1"/>
  <c r="GF690" i="1"/>
  <c r="GB690" i="1"/>
  <c r="GC690" i="1"/>
  <c r="GD690" i="1"/>
  <c r="CO690" i="1"/>
  <c r="CN690" i="1"/>
  <c r="CG690" i="1"/>
  <c r="CN668" i="1"/>
  <c r="CG668" i="1"/>
  <c r="CO668" i="1"/>
  <c r="GG686" i="1"/>
  <c r="GF686" i="1"/>
  <c r="GC686" i="1"/>
  <c r="GB686" i="1"/>
  <c r="GI686" i="1"/>
  <c r="AP686" i="1"/>
  <c r="GA686" i="1"/>
  <c r="GD686" i="1"/>
  <c r="CG714" i="1"/>
  <c r="CO714" i="1"/>
  <c r="CN714" i="1"/>
  <c r="GF692" i="1"/>
  <c r="GA692" i="1"/>
  <c r="GI692" i="1"/>
  <c r="GB692" i="1"/>
  <c r="GC692" i="1"/>
  <c r="GD692" i="1"/>
  <c r="AP692" i="1"/>
  <c r="GG692" i="1"/>
  <c r="CP695" i="1"/>
  <c r="CQ695" i="1"/>
  <c r="CG670" i="1"/>
  <c r="CO670" i="1"/>
  <c r="CN670" i="1"/>
  <c r="CP670" i="1"/>
  <c r="CQ670" i="1"/>
  <c r="CG704" i="1"/>
  <c r="CO704" i="1"/>
  <c r="CN704" i="1"/>
  <c r="CG717" i="1"/>
  <c r="CO717" i="1"/>
  <c r="CN717" i="1"/>
  <c r="CP681" i="1"/>
  <c r="CQ681" i="1"/>
  <c r="CG667" i="1"/>
  <c r="CO667" i="1"/>
  <c r="CN667" i="1"/>
  <c r="FJ720" i="1"/>
  <c r="FL720" i="1"/>
  <c r="FI720" i="1"/>
  <c r="FK720" i="1"/>
  <c r="CG720" i="1"/>
  <c r="CO720" i="1"/>
  <c r="CN720" i="1"/>
  <c r="CO680" i="1"/>
  <c r="CG680" i="1"/>
  <c r="CN680" i="1"/>
  <c r="GG672" i="1"/>
  <c r="GF672" i="1"/>
  <c r="GI672" i="1"/>
  <c r="GB672" i="1"/>
  <c r="GC672" i="1"/>
  <c r="GD672" i="1"/>
  <c r="AP672" i="1"/>
  <c r="GA672" i="1"/>
  <c r="BL1145" i="1"/>
  <c r="BL1187" i="1"/>
  <c r="GE671" i="1"/>
  <c r="GE716" i="1"/>
  <c r="BK1141" i="1"/>
  <c r="GE681" i="1"/>
  <c r="BL1144" i="1"/>
  <c r="BL1186" i="1"/>
  <c r="CF1175" i="1"/>
  <c r="CF1174" i="1"/>
  <c r="GF718" i="1"/>
  <c r="GA718" i="1"/>
  <c r="GB718" i="1"/>
  <c r="AP718" i="1"/>
  <c r="GD718" i="1"/>
  <c r="GG718" i="1"/>
  <c r="GI718" i="1"/>
  <c r="GC718" i="1"/>
  <c r="FK702" i="1"/>
  <c r="FJ702" i="1"/>
  <c r="FL702" i="1"/>
  <c r="FI702" i="1"/>
  <c r="AR664" i="1"/>
  <c r="DS664" i="1"/>
  <c r="AR668" i="1"/>
  <c r="DS668" i="1"/>
  <c r="AR691" i="1"/>
  <c r="DS691" i="1"/>
  <c r="AR696" i="1"/>
  <c r="DS696" i="1"/>
  <c r="AR714" i="1"/>
  <c r="DS714" i="1"/>
  <c r="AR703" i="1"/>
  <c r="DS703" i="1"/>
  <c r="CQ696" i="1"/>
  <c r="CP696" i="1"/>
  <c r="CG671" i="1"/>
  <c r="CO671" i="1"/>
  <c r="CN671" i="1"/>
  <c r="CP690" i="1"/>
  <c r="CQ690" i="1"/>
  <c r="FJ668" i="1"/>
  <c r="FI668" i="1"/>
  <c r="FL668" i="1"/>
  <c r="FK668" i="1"/>
  <c r="GB712" i="1"/>
  <c r="GF712" i="1"/>
  <c r="GG712" i="1"/>
  <c r="GC712" i="1"/>
  <c r="GD712" i="1"/>
  <c r="GA712" i="1"/>
  <c r="GI712" i="1"/>
  <c r="AP712" i="1"/>
  <c r="AP676" i="1"/>
  <c r="GG676" i="1"/>
  <c r="GF676" i="1"/>
  <c r="GI676" i="1"/>
  <c r="GC676" i="1"/>
  <c r="GA676" i="1"/>
  <c r="GD676" i="1"/>
  <c r="GB676" i="1"/>
  <c r="CP699" i="1"/>
  <c r="CQ699" i="1"/>
  <c r="CO706" i="1"/>
  <c r="CG706" i="1"/>
  <c r="CN706" i="1"/>
  <c r="GE695" i="1"/>
  <c r="GI695" i="1"/>
  <c r="AP695" i="1"/>
  <c r="GG695" i="1"/>
  <c r="GA695" i="1"/>
  <c r="GB695" i="1"/>
  <c r="GD695" i="1"/>
  <c r="GF695" i="1"/>
  <c r="GC695" i="1"/>
  <c r="GG670" i="1"/>
  <c r="GA670" i="1"/>
  <c r="GB670" i="1"/>
  <c r="GC670" i="1"/>
  <c r="AP670" i="1"/>
  <c r="GI670" i="1"/>
  <c r="GF670" i="1"/>
  <c r="GD670" i="1"/>
  <c r="CQ701" i="1"/>
  <c r="CP701" i="1"/>
  <c r="CQ667" i="1"/>
  <c r="CP667" i="1"/>
  <c r="CQ693" i="1"/>
  <c r="CP693" i="1"/>
  <c r="GF720" i="1"/>
  <c r="AP720" i="1"/>
  <c r="GG720" i="1"/>
  <c r="GD720" i="1"/>
  <c r="GC720" i="1"/>
  <c r="GB720" i="1"/>
  <c r="GA720" i="1"/>
  <c r="GI720" i="1"/>
  <c r="CG721" i="1"/>
  <c r="CO721" i="1"/>
  <c r="CN721" i="1"/>
  <c r="GG710" i="1"/>
  <c r="GC710" i="1"/>
  <c r="GD710" i="1"/>
  <c r="GB710" i="1"/>
  <c r="GI710" i="1"/>
  <c r="AP710" i="1"/>
  <c r="GA710" i="1"/>
  <c r="GF710" i="1"/>
  <c r="GE680" i="1"/>
  <c r="GD680" i="1"/>
  <c r="GG680" i="1"/>
  <c r="GB680" i="1"/>
  <c r="GC680" i="1"/>
  <c r="AP680" i="1"/>
  <c r="GF680" i="1"/>
  <c r="GA680" i="1"/>
  <c r="GI680" i="1"/>
  <c r="CN672" i="1"/>
  <c r="CO672" i="1"/>
  <c r="CG672" i="1"/>
  <c r="GE678" i="1"/>
  <c r="GA678" i="1"/>
  <c r="GI678" i="1"/>
  <c r="GB678" i="1"/>
  <c r="GC678" i="1"/>
  <c r="GG678" i="1"/>
  <c r="AP678" i="1"/>
  <c r="GF678" i="1"/>
  <c r="GD678" i="1"/>
  <c r="CG678" i="1"/>
  <c r="CO678" i="1"/>
  <c r="CN678" i="1"/>
  <c r="AP669" i="1"/>
  <c r="GC669" i="1"/>
  <c r="GI669" i="1"/>
  <c r="GA669" i="1"/>
  <c r="GG669" i="1"/>
  <c r="GB669" i="1"/>
  <c r="GF669" i="1"/>
  <c r="GD669" i="1"/>
  <c r="BL1146" i="1"/>
  <c r="BL1188" i="1"/>
  <c r="BK1187" i="1"/>
  <c r="BL1140" i="1"/>
  <c r="CG1174" i="1"/>
  <c r="CG1175" i="1"/>
  <c r="FL698" i="1"/>
  <c r="FK698" i="1"/>
  <c r="FJ698" i="1"/>
  <c r="FI698" i="1"/>
  <c r="CQ702" i="1"/>
  <c r="CP702" i="1"/>
  <c r="AR665" i="1"/>
  <c r="DS665" i="1"/>
  <c r="AR706" i="1"/>
  <c r="DS706" i="1"/>
  <c r="GG705" i="1"/>
  <c r="GI705" i="1"/>
  <c r="AP705" i="1"/>
  <c r="GC705" i="1"/>
  <c r="GF705" i="1"/>
  <c r="GA705" i="1"/>
  <c r="GD705" i="1"/>
  <c r="GB705" i="1"/>
  <c r="GF708" i="1"/>
  <c r="GG708" i="1"/>
  <c r="AP708" i="1"/>
  <c r="GI708" i="1"/>
  <c r="GC708" i="1"/>
  <c r="GB708" i="1"/>
  <c r="GA708" i="1"/>
  <c r="GD708" i="1"/>
  <c r="CO683" i="1"/>
  <c r="CN683" i="1"/>
  <c r="CG683" i="1"/>
  <c r="CE1175" i="1"/>
  <c r="CG1173" i="1"/>
  <c r="CE1174" i="1"/>
  <c r="CG1172" i="1"/>
  <c r="FJ683" i="1"/>
  <c r="FI683" i="1"/>
  <c r="FK683" i="1"/>
  <c r="FL683" i="1"/>
  <c r="CP671" i="1"/>
  <c r="CQ671" i="1"/>
  <c r="FL685" i="1"/>
  <c r="FK685" i="1"/>
  <c r="FJ685" i="1"/>
  <c r="FI685" i="1"/>
  <c r="CG677" i="1"/>
  <c r="CO677" i="1"/>
  <c r="CN677" i="1"/>
  <c r="GG668" i="1"/>
  <c r="AP668" i="1"/>
  <c r="GF668" i="1"/>
  <c r="GD668" i="1"/>
  <c r="GB668" i="1"/>
  <c r="GC668" i="1"/>
  <c r="GA668" i="1"/>
  <c r="GI668" i="1"/>
  <c r="CQ687" i="1"/>
  <c r="CP687" i="1"/>
  <c r="CG686" i="1"/>
  <c r="CO686" i="1"/>
  <c r="CN686" i="1"/>
  <c r="CN699" i="1"/>
  <c r="CG699" i="1"/>
  <c r="CO699" i="1"/>
  <c r="CG713" i="1"/>
  <c r="CO713" i="1"/>
  <c r="CN713" i="1"/>
  <c r="CD1173" i="1"/>
  <c r="CE1170" i="1"/>
  <c r="CE1171" i="1"/>
  <c r="CD1172" i="1"/>
  <c r="FL706" i="1"/>
  <c r="FI706" i="1"/>
  <c r="FJ706" i="1"/>
  <c r="FK706" i="1"/>
  <c r="CQ706" i="1"/>
  <c r="CP706" i="1"/>
  <c r="CP692" i="1"/>
  <c r="CQ692" i="1"/>
  <c r="FK670" i="1"/>
  <c r="FJ670" i="1"/>
  <c r="FI670" i="1"/>
  <c r="FL670" i="1"/>
  <c r="AP704" i="1"/>
  <c r="GA704" i="1"/>
  <c r="GG704" i="1"/>
  <c r="GB704" i="1"/>
  <c r="GF704" i="1"/>
  <c r="GI704" i="1"/>
  <c r="GC704" i="1"/>
  <c r="GD704" i="1"/>
  <c r="CP717" i="1"/>
  <c r="CQ717" i="1"/>
  <c r="CP721" i="1"/>
  <c r="CQ721" i="1"/>
  <c r="FK710" i="1"/>
  <c r="FJ710" i="1"/>
  <c r="FI710" i="1"/>
  <c r="FL710" i="1"/>
  <c r="FJ675" i="1"/>
  <c r="FI675" i="1"/>
  <c r="FL675" i="1"/>
  <c r="FK675" i="1"/>
  <c r="FK697" i="1"/>
  <c r="FJ697" i="1"/>
  <c r="FI697" i="1"/>
  <c r="FL697" i="1"/>
  <c r="FK672" i="1"/>
  <c r="FI672" i="1"/>
  <c r="FJ672" i="1"/>
  <c r="FL672" i="1"/>
  <c r="CP665" i="1"/>
  <c r="CQ665" i="1"/>
  <c r="CQ678" i="1"/>
  <c r="CP678" i="1"/>
  <c r="BK1143" i="1"/>
  <c r="BK1185" i="1"/>
  <c r="GG707" i="1"/>
  <c r="GI707" i="1"/>
  <c r="GA707" i="1"/>
  <c r="AP707" i="1"/>
  <c r="GF707" i="1"/>
  <c r="GD707" i="1"/>
  <c r="GC707" i="1"/>
  <c r="GB707" i="1"/>
  <c r="GG682" i="1"/>
  <c r="GB682" i="1"/>
  <c r="GC682" i="1"/>
  <c r="GD682" i="1"/>
  <c r="GI682" i="1"/>
  <c r="GA682" i="1"/>
  <c r="AP682" i="1"/>
  <c r="GF682" i="1"/>
  <c r="CQ698" i="1"/>
  <c r="CP698" i="1"/>
  <c r="AP702" i="1"/>
  <c r="GI702" i="1"/>
  <c r="GD702" i="1"/>
  <c r="GC702" i="1"/>
  <c r="GA702" i="1"/>
  <c r="GB702" i="1"/>
  <c r="GF702" i="1"/>
  <c r="GG702" i="1"/>
  <c r="CN674" i="1"/>
  <c r="CO674" i="1"/>
  <c r="CG674" i="1"/>
  <c r="AR670" i="1"/>
  <c r="DS670" i="1"/>
  <c r="AR676" i="1"/>
  <c r="DS676" i="1"/>
  <c r="AR699" i="1"/>
  <c r="DS699" i="1"/>
  <c r="FI708" i="1"/>
  <c r="FJ708" i="1"/>
  <c r="FL708" i="1"/>
  <c r="FK708" i="1"/>
  <c r="FJ689" i="1"/>
  <c r="FK689" i="1"/>
  <c r="FL689" i="1"/>
  <c r="FI689" i="1"/>
  <c r="FL696" i="1"/>
  <c r="FK696" i="1"/>
  <c r="FJ696" i="1"/>
  <c r="FI696" i="1"/>
  <c r="FK691" i="1"/>
  <c r="FL691" i="1"/>
  <c r="FJ691" i="1"/>
  <c r="FI691" i="1"/>
  <c r="CQ691" i="1"/>
  <c r="CP691" i="1"/>
  <c r="FI719" i="1"/>
  <c r="FJ719" i="1"/>
  <c r="FL719" i="1"/>
  <c r="FK719" i="1"/>
  <c r="GE711" i="1"/>
  <c r="GB711" i="1"/>
  <c r="GG711" i="1"/>
  <c r="GC711" i="1"/>
  <c r="GA711" i="1"/>
  <c r="GD711" i="1"/>
  <c r="AP711" i="1"/>
  <c r="GF711" i="1"/>
  <c r="GI711" i="1"/>
  <c r="FK711" i="1"/>
  <c r="FJ711" i="1"/>
  <c r="FI711" i="1"/>
  <c r="FL711" i="1"/>
  <c r="GF677" i="1"/>
  <c r="GB677" i="1"/>
  <c r="GG677" i="1"/>
  <c r="GD677" i="1"/>
  <c r="GC677" i="1"/>
  <c r="AP677" i="1"/>
  <c r="GI677" i="1"/>
  <c r="GA677" i="1"/>
  <c r="CQ688" i="1"/>
  <c r="CP688" i="1"/>
  <c r="FL687" i="1"/>
  <c r="FK687" i="1"/>
  <c r="FJ687" i="1"/>
  <c r="FI687" i="1"/>
  <c r="GF687" i="1"/>
  <c r="GD687" i="1"/>
  <c r="GI687" i="1"/>
  <c r="AP687" i="1"/>
  <c r="GG687" i="1"/>
  <c r="GA687" i="1"/>
  <c r="GB687" i="1"/>
  <c r="GC687" i="1"/>
  <c r="FI712" i="1"/>
  <c r="FL712" i="1"/>
  <c r="FK712" i="1"/>
  <c r="FJ712" i="1"/>
  <c r="CN712" i="1"/>
  <c r="CG712" i="1"/>
  <c r="CO712" i="1"/>
  <c r="CQ716" i="1"/>
  <c r="CP716" i="1"/>
  <c r="FK676" i="1"/>
  <c r="FL676" i="1"/>
  <c r="FI676" i="1"/>
  <c r="FJ676" i="1"/>
  <c r="FI679" i="1"/>
  <c r="FL679" i="1"/>
  <c r="FK679" i="1"/>
  <c r="FJ679" i="1"/>
  <c r="CO679" i="1"/>
  <c r="CN679" i="1"/>
  <c r="CG679" i="1"/>
  <c r="CG673" i="1"/>
  <c r="CO673" i="1"/>
  <c r="CN673" i="1"/>
  <c r="CP713" i="1"/>
  <c r="CQ713" i="1"/>
  <c r="CO703" i="1"/>
  <c r="CN703" i="1"/>
  <c r="CG703" i="1"/>
  <c r="CD1175" i="1"/>
  <c r="CD1174" i="1"/>
  <c r="CE1173" i="1"/>
  <c r="CE1172" i="1"/>
  <c r="CG1170" i="1"/>
  <c r="CG1171" i="1"/>
  <c r="GC717" i="1"/>
  <c r="AP717" i="1"/>
  <c r="GD717" i="1"/>
  <c r="GA717" i="1"/>
  <c r="GG717" i="1"/>
  <c r="GF717" i="1"/>
  <c r="GB717" i="1"/>
  <c r="GI717" i="1"/>
  <c r="GE667" i="1"/>
  <c r="GI667" i="1"/>
  <c r="GG667" i="1"/>
  <c r="GA667" i="1"/>
  <c r="GF667" i="1"/>
  <c r="GD667" i="1"/>
  <c r="GC667" i="1"/>
  <c r="AP667" i="1"/>
  <c r="GB667" i="1"/>
  <c r="FL721" i="1"/>
  <c r="FK721" i="1"/>
  <c r="FJ721" i="1"/>
  <c r="FI721" i="1"/>
  <c r="CG710" i="1"/>
  <c r="CN710" i="1"/>
  <c r="CO710" i="1"/>
  <c r="CO675" i="1"/>
  <c r="CN675" i="1"/>
  <c r="CG675" i="1"/>
  <c r="CQ669" i="1"/>
  <c r="CP669" i="1"/>
  <c r="FL669" i="1"/>
  <c r="FK669" i="1"/>
  <c r="FJ669" i="1"/>
  <c r="FI669" i="1"/>
  <c r="GE708" i="1"/>
  <c r="GE696" i="1"/>
  <c r="CQ663" i="1"/>
  <c r="CP663" i="1"/>
  <c r="AR663" i="1"/>
  <c r="DS663" i="1"/>
  <c r="FL663" i="1"/>
  <c r="FJ663" i="1"/>
  <c r="FI663" i="1"/>
  <c r="FK663" i="1"/>
  <c r="CG663" i="1"/>
  <c r="CO663" i="1"/>
  <c r="CN663" i="1"/>
  <c r="AR662" i="1"/>
  <c r="DS662" i="1"/>
  <c r="FJ662" i="1"/>
  <c r="FK662" i="1"/>
  <c r="FI662" i="1"/>
  <c r="FL662" i="1"/>
  <c r="GB662" i="1"/>
  <c r="GF662" i="1"/>
  <c r="GC662" i="1"/>
  <c r="GA662" i="1"/>
  <c r="GD662" i="1"/>
  <c r="AP662" i="1"/>
  <c r="GI662" i="1"/>
  <c r="GG662" i="1"/>
  <c r="CP662" i="1"/>
  <c r="CQ662" i="1"/>
  <c r="CG662" i="1"/>
  <c r="CO662" i="1"/>
  <c r="CN662" i="1"/>
  <c r="GE663" i="1"/>
  <c r="GA663" i="1"/>
  <c r="AP663" i="1"/>
  <c r="GB663" i="1"/>
  <c r="GI663" i="1"/>
  <c r="GC663" i="1"/>
  <c r="GD663" i="1"/>
  <c r="GG663" i="1"/>
  <c r="GF663" i="1"/>
  <c r="FI631" i="1"/>
  <c r="FL631" i="1"/>
  <c r="FK631" i="1"/>
  <c r="FJ631" i="1"/>
  <c r="CG631" i="1"/>
  <c r="CO631" i="1"/>
  <c r="CN631" i="1"/>
  <c r="CG642" i="1"/>
  <c r="CN642" i="1"/>
  <c r="CO642" i="1"/>
  <c r="CQ649" i="1"/>
  <c r="CP649" i="1"/>
  <c r="FI649" i="1"/>
  <c r="FJ649" i="1"/>
  <c r="FK649" i="1"/>
  <c r="FL649" i="1"/>
  <c r="FJ637" i="1"/>
  <c r="FI637" i="1"/>
  <c r="FL637" i="1"/>
  <c r="FK637" i="1"/>
  <c r="CG648" i="1"/>
  <c r="CO648" i="1"/>
  <c r="CN648" i="1"/>
  <c r="CO647" i="1"/>
  <c r="CG647" i="1"/>
  <c r="CN647" i="1"/>
  <c r="CG629" i="1"/>
  <c r="CO629" i="1"/>
  <c r="CN629" i="1"/>
  <c r="CN638" i="1"/>
  <c r="CG638" i="1"/>
  <c r="CO638" i="1"/>
  <c r="FI654" i="1"/>
  <c r="FL654" i="1"/>
  <c r="FK654" i="1"/>
  <c r="FJ654" i="1"/>
  <c r="FI643" i="1"/>
  <c r="FJ643" i="1"/>
  <c r="FL643" i="1"/>
  <c r="FK643" i="1"/>
  <c r="CQ624" i="1"/>
  <c r="CP624" i="1"/>
  <c r="AR631" i="1"/>
  <c r="DS631" i="1"/>
  <c r="CQ657" i="1"/>
  <c r="CP657" i="1"/>
  <c r="CN656" i="1"/>
  <c r="CG656" i="1"/>
  <c r="CO656" i="1"/>
  <c r="CG661" i="1"/>
  <c r="CN661" i="1"/>
  <c r="CO661" i="1"/>
  <c r="FJ646" i="1"/>
  <c r="FL646" i="1"/>
  <c r="FK646" i="1"/>
  <c r="FI646" i="1"/>
  <c r="AP634" i="1"/>
  <c r="GA634" i="1"/>
  <c r="GI634" i="1"/>
  <c r="GG634" i="1"/>
  <c r="GC634" i="1"/>
  <c r="GF634" i="1"/>
  <c r="GB634" i="1"/>
  <c r="GD634" i="1"/>
  <c r="FJ651" i="1"/>
  <c r="FI651" i="1"/>
  <c r="FL651" i="1"/>
  <c r="FK651" i="1"/>
  <c r="CP628" i="1"/>
  <c r="CQ628" i="1"/>
  <c r="FJ650" i="1"/>
  <c r="FL650" i="1"/>
  <c r="FK650" i="1"/>
  <c r="FI650" i="1"/>
  <c r="GG630" i="1"/>
  <c r="GI630" i="1"/>
  <c r="GF630" i="1"/>
  <c r="AP630" i="1"/>
  <c r="GA630" i="1"/>
  <c r="GC630" i="1"/>
  <c r="GD630" i="1"/>
  <c r="GB630" i="1"/>
  <c r="GD625" i="1"/>
  <c r="GC625" i="1"/>
  <c r="GB625" i="1"/>
  <c r="GA625" i="1"/>
  <c r="AP625" i="1"/>
  <c r="GG625" i="1"/>
  <c r="GI625" i="1"/>
  <c r="GF625" i="1"/>
  <c r="FI645" i="1"/>
  <c r="FK645" i="1"/>
  <c r="FJ645" i="1"/>
  <c r="FL645" i="1"/>
  <c r="GG660" i="1"/>
  <c r="AP660" i="1"/>
  <c r="GA660" i="1"/>
  <c r="GB660" i="1"/>
  <c r="GD660" i="1"/>
  <c r="GF660" i="1"/>
  <c r="GC660" i="1"/>
  <c r="GI660" i="1"/>
  <c r="FL640" i="1"/>
  <c r="FK640" i="1"/>
  <c r="FJ640" i="1"/>
  <c r="FI640" i="1"/>
  <c r="CN639" i="1"/>
  <c r="CG639" i="1"/>
  <c r="CO639" i="1"/>
  <c r="GG631" i="1"/>
  <c r="GA631" i="1"/>
  <c r="GB631" i="1"/>
  <c r="GD631" i="1"/>
  <c r="AP631" i="1"/>
  <c r="GI631" i="1"/>
  <c r="GF631" i="1"/>
  <c r="GC631" i="1"/>
  <c r="CP648" i="1"/>
  <c r="CQ648" i="1"/>
  <c r="FI647" i="1"/>
  <c r="FK647" i="1"/>
  <c r="FJ647" i="1"/>
  <c r="FL647" i="1"/>
  <c r="GE629" i="1"/>
  <c r="GG629" i="1"/>
  <c r="GA629" i="1"/>
  <c r="GB629" i="1"/>
  <c r="GD629" i="1"/>
  <c r="GC629" i="1"/>
  <c r="GF629" i="1"/>
  <c r="GI629" i="1"/>
  <c r="AP629" i="1"/>
  <c r="FI623" i="1"/>
  <c r="FL623" i="1"/>
  <c r="FK623" i="1"/>
  <c r="FJ623" i="1"/>
  <c r="CN644" i="1"/>
  <c r="CG644" i="1"/>
  <c r="CO644" i="1"/>
  <c r="CQ653" i="1"/>
  <c r="CP653" i="1"/>
  <c r="GE655" i="1"/>
  <c r="GC655" i="1"/>
  <c r="GD655" i="1"/>
  <c r="GB655" i="1"/>
  <c r="GF655" i="1"/>
  <c r="GI655" i="1"/>
  <c r="GG655" i="1"/>
  <c r="AP655" i="1"/>
  <c r="GA655" i="1"/>
  <c r="CG655" i="1"/>
  <c r="CO655" i="1"/>
  <c r="CN655" i="1"/>
  <c r="CQ654" i="1"/>
  <c r="CP654" i="1"/>
  <c r="CN643" i="1"/>
  <c r="CG643" i="1"/>
  <c r="CO643" i="1"/>
  <c r="AR629" i="1"/>
  <c r="DS629" i="1"/>
  <c r="AR640" i="1"/>
  <c r="DS640" i="1"/>
  <c r="AR643" i="1"/>
  <c r="DS643" i="1"/>
  <c r="AR642" i="1"/>
  <c r="DS642" i="1"/>
  <c r="FL657" i="1"/>
  <c r="FK657" i="1"/>
  <c r="FJ657" i="1"/>
  <c r="FI657" i="1"/>
  <c r="CG657" i="1"/>
  <c r="CO657" i="1"/>
  <c r="CN657" i="1"/>
  <c r="CQ656" i="1"/>
  <c r="CP656" i="1"/>
  <c r="FJ661" i="1"/>
  <c r="FL661" i="1"/>
  <c r="FK661" i="1"/>
  <c r="FI661" i="1"/>
  <c r="FK633" i="1"/>
  <c r="FJ633" i="1"/>
  <c r="FI633" i="1"/>
  <c r="FL633" i="1"/>
  <c r="GG646" i="1"/>
  <c r="GB646" i="1"/>
  <c r="GC646" i="1"/>
  <c r="GI646" i="1"/>
  <c r="AP646" i="1"/>
  <c r="GF646" i="1"/>
  <c r="GA646" i="1"/>
  <c r="GD646" i="1"/>
  <c r="GG628" i="1"/>
  <c r="GF628" i="1"/>
  <c r="GC628" i="1"/>
  <c r="GI628" i="1"/>
  <c r="AP628" i="1"/>
  <c r="GD628" i="1"/>
  <c r="GB628" i="1"/>
  <c r="GA628" i="1"/>
  <c r="GF652" i="1"/>
  <c r="GB652" i="1"/>
  <c r="GC652" i="1"/>
  <c r="GI652" i="1"/>
  <c r="AP652" i="1"/>
  <c r="GG652" i="1"/>
  <c r="GA652" i="1"/>
  <c r="GD652" i="1"/>
  <c r="CG630" i="1"/>
  <c r="CO630" i="1"/>
  <c r="CN630" i="1"/>
  <c r="CO625" i="1"/>
  <c r="CN625" i="1"/>
  <c r="CG625" i="1"/>
  <c r="GE660" i="1"/>
  <c r="CO640" i="1"/>
  <c r="CG640" i="1"/>
  <c r="CN640" i="1"/>
  <c r="CQ642" i="1"/>
  <c r="CP642" i="1"/>
  <c r="CG649" i="1"/>
  <c r="CO649" i="1"/>
  <c r="CN649" i="1"/>
  <c r="AP637" i="1"/>
  <c r="GI637" i="1"/>
  <c r="GF637" i="1"/>
  <c r="GC637" i="1"/>
  <c r="GG637" i="1"/>
  <c r="GA637" i="1"/>
  <c r="GB637" i="1"/>
  <c r="GD637" i="1"/>
  <c r="GF647" i="1"/>
  <c r="GC647" i="1"/>
  <c r="GG647" i="1"/>
  <c r="GI647" i="1"/>
  <c r="AP647" i="1"/>
  <c r="GD647" i="1"/>
  <c r="GA647" i="1"/>
  <c r="GB647" i="1"/>
  <c r="CQ629" i="1"/>
  <c r="CP629" i="1"/>
  <c r="CQ623" i="1"/>
  <c r="CP623" i="1"/>
  <c r="CQ641" i="1"/>
  <c r="CP641" i="1"/>
  <c r="CQ638" i="1"/>
  <c r="CP638" i="1"/>
  <c r="FI655" i="1"/>
  <c r="FL655" i="1"/>
  <c r="FJ655" i="1"/>
  <c r="FK655" i="1"/>
  <c r="AR650" i="1"/>
  <c r="DS650" i="1"/>
  <c r="AR660" i="1"/>
  <c r="DS660" i="1"/>
  <c r="GI661" i="1"/>
  <c r="AP661" i="1"/>
  <c r="GA661" i="1"/>
  <c r="GB661" i="1"/>
  <c r="GC661" i="1"/>
  <c r="GD661" i="1"/>
  <c r="GF661" i="1"/>
  <c r="GG661" i="1"/>
  <c r="GF626" i="1"/>
  <c r="GG626" i="1"/>
  <c r="AP626" i="1"/>
  <c r="GI626" i="1"/>
  <c r="GD626" i="1"/>
  <c r="GC626" i="1"/>
  <c r="GA626" i="1"/>
  <c r="GB626" i="1"/>
  <c r="CO646" i="1"/>
  <c r="CG646" i="1"/>
  <c r="CN646" i="1"/>
  <c r="CG659" i="1"/>
  <c r="CO659" i="1"/>
  <c r="CN659" i="1"/>
  <c r="CQ659" i="1"/>
  <c r="CP659" i="1"/>
  <c r="FI628" i="1"/>
  <c r="FL628" i="1"/>
  <c r="FK628" i="1"/>
  <c r="FJ628" i="1"/>
  <c r="GE650" i="1"/>
  <c r="GF650" i="1"/>
  <c r="GC650" i="1"/>
  <c r="GD650" i="1"/>
  <c r="GA650" i="1"/>
  <c r="AP650" i="1"/>
  <c r="GG650" i="1"/>
  <c r="GI650" i="1"/>
  <c r="GB650" i="1"/>
  <c r="CP632" i="1"/>
  <c r="CQ632" i="1"/>
  <c r="GG632" i="1"/>
  <c r="GD632" i="1"/>
  <c r="GI632" i="1"/>
  <c r="AP632" i="1"/>
  <c r="GF632" i="1"/>
  <c r="GA632" i="1"/>
  <c r="GC632" i="1"/>
  <c r="GB632" i="1"/>
  <c r="FJ630" i="1"/>
  <c r="FL630" i="1"/>
  <c r="FI630" i="1"/>
  <c r="FK630" i="1"/>
  <c r="FI625" i="1"/>
  <c r="FL625" i="1"/>
  <c r="FK625" i="1"/>
  <c r="FJ625" i="1"/>
  <c r="GE652" i="1"/>
  <c r="GE642" i="1"/>
  <c r="GC642" i="1"/>
  <c r="GI642" i="1"/>
  <c r="AP642" i="1"/>
  <c r="GF642" i="1"/>
  <c r="GG642" i="1"/>
  <c r="GA642" i="1"/>
  <c r="GD642" i="1"/>
  <c r="GB642" i="1"/>
  <c r="GB636" i="1"/>
  <c r="GF636" i="1"/>
  <c r="GD636" i="1"/>
  <c r="GA636" i="1"/>
  <c r="GC636" i="1"/>
  <c r="AP636" i="1"/>
  <c r="GI636" i="1"/>
  <c r="GG636" i="1"/>
  <c r="CQ637" i="1"/>
  <c r="CP637" i="1"/>
  <c r="CQ647" i="1"/>
  <c r="CP647" i="1"/>
  <c r="GE658" i="1"/>
  <c r="GB658" i="1"/>
  <c r="GC658" i="1"/>
  <c r="AP658" i="1"/>
  <c r="GI658" i="1"/>
  <c r="GG658" i="1"/>
  <c r="GF658" i="1"/>
  <c r="GD658" i="1"/>
  <c r="GA658" i="1"/>
  <c r="GB641" i="1"/>
  <c r="GC641" i="1"/>
  <c r="GD641" i="1"/>
  <c r="AP641" i="1"/>
  <c r="GI641" i="1"/>
  <c r="GG641" i="1"/>
  <c r="GA641" i="1"/>
  <c r="GF641" i="1"/>
  <c r="FI653" i="1"/>
  <c r="FL653" i="1"/>
  <c r="FK653" i="1"/>
  <c r="FJ653" i="1"/>
  <c r="CG653" i="1"/>
  <c r="CO653" i="1"/>
  <c r="CN653" i="1"/>
  <c r="GI638" i="1"/>
  <c r="GA638" i="1"/>
  <c r="GF638" i="1"/>
  <c r="GD638" i="1"/>
  <c r="GC638" i="1"/>
  <c r="GG638" i="1"/>
  <c r="GB638" i="1"/>
  <c r="AP638" i="1"/>
  <c r="GE635" i="1"/>
  <c r="GD635" i="1"/>
  <c r="GA635" i="1"/>
  <c r="AP635" i="1"/>
  <c r="GF635" i="1"/>
  <c r="GI635" i="1"/>
  <c r="GG635" i="1"/>
  <c r="GC635" i="1"/>
  <c r="GB635" i="1"/>
  <c r="AR628" i="1"/>
  <c r="DS628" i="1"/>
  <c r="AR652" i="1"/>
  <c r="DS652" i="1"/>
  <c r="GG659" i="1"/>
  <c r="GF659" i="1"/>
  <c r="GD659" i="1"/>
  <c r="GB659" i="1"/>
  <c r="GA659" i="1"/>
  <c r="GC659" i="1"/>
  <c r="AP659" i="1"/>
  <c r="GI659" i="1"/>
  <c r="CN634" i="1"/>
  <c r="CO634" i="1"/>
  <c r="CG634" i="1"/>
  <c r="CG628" i="1"/>
  <c r="CO628" i="1"/>
  <c r="CN628" i="1"/>
  <c r="GE630" i="1"/>
  <c r="GE625" i="1"/>
  <c r="CQ645" i="1"/>
  <c r="CP645" i="1"/>
  <c r="CP640" i="1"/>
  <c r="CQ640" i="1"/>
  <c r="FJ639" i="1"/>
  <c r="FL639" i="1"/>
  <c r="FK639" i="1"/>
  <c r="FI639" i="1"/>
  <c r="CG658" i="1"/>
  <c r="CO658" i="1"/>
  <c r="CN658" i="1"/>
  <c r="FK629" i="1"/>
  <c r="FJ629" i="1"/>
  <c r="FI629" i="1"/>
  <c r="FL629" i="1"/>
  <c r="CG623" i="1"/>
  <c r="CO623" i="1"/>
  <c r="CN623" i="1"/>
  <c r="FI638" i="1"/>
  <c r="FL638" i="1"/>
  <c r="FK638" i="1"/>
  <c r="FJ638" i="1"/>
  <c r="CO627" i="1"/>
  <c r="CN627" i="1"/>
  <c r="CG627" i="1"/>
  <c r="CP643" i="1"/>
  <c r="CQ643" i="1"/>
  <c r="CG624" i="1"/>
  <c r="CO624" i="1"/>
  <c r="CN624" i="1"/>
  <c r="FK624" i="1"/>
  <c r="FJ624" i="1"/>
  <c r="FI624" i="1"/>
  <c r="FL624" i="1"/>
  <c r="AR625" i="1"/>
  <c r="DS625" i="1"/>
  <c r="FI656" i="1"/>
  <c r="FJ656" i="1"/>
  <c r="FL656" i="1"/>
  <c r="FK656" i="1"/>
  <c r="CP626" i="1"/>
  <c r="CQ626" i="1"/>
  <c r="CG626" i="1"/>
  <c r="CO626" i="1"/>
  <c r="CN626" i="1"/>
  <c r="CQ634" i="1"/>
  <c r="CP634" i="1"/>
  <c r="GE637" i="1"/>
  <c r="GE628" i="1"/>
  <c r="GE645" i="1"/>
  <c r="AP645" i="1"/>
  <c r="GF645" i="1"/>
  <c r="GB645" i="1"/>
  <c r="GG645" i="1"/>
  <c r="GD645" i="1"/>
  <c r="GA645" i="1"/>
  <c r="GC645" i="1"/>
  <c r="GI645" i="1"/>
  <c r="CP660" i="1"/>
  <c r="CQ660" i="1"/>
  <c r="GG640" i="1"/>
  <c r="GF640" i="1"/>
  <c r="GA640" i="1"/>
  <c r="GI640" i="1"/>
  <c r="AP640" i="1"/>
  <c r="GB640" i="1"/>
  <c r="GD640" i="1"/>
  <c r="GC640" i="1"/>
  <c r="GF639" i="1"/>
  <c r="GC639" i="1"/>
  <c r="GD639" i="1"/>
  <c r="GI639" i="1"/>
  <c r="GG639" i="1"/>
  <c r="AP639" i="1"/>
  <c r="GA639" i="1"/>
  <c r="GB639" i="1"/>
  <c r="CQ631" i="1"/>
  <c r="CP631" i="1"/>
  <c r="FI642" i="1"/>
  <c r="FL642" i="1"/>
  <c r="FK642" i="1"/>
  <c r="FJ642" i="1"/>
  <c r="CN636" i="1"/>
  <c r="CG636" i="1"/>
  <c r="CO636" i="1"/>
  <c r="CG637" i="1"/>
  <c r="CO637" i="1"/>
  <c r="CN637" i="1"/>
  <c r="FI658" i="1"/>
  <c r="FL658" i="1"/>
  <c r="FK658" i="1"/>
  <c r="FJ658" i="1"/>
  <c r="CQ658" i="1"/>
  <c r="CP658" i="1"/>
  <c r="FK644" i="1"/>
  <c r="FJ644" i="1"/>
  <c r="FI644" i="1"/>
  <c r="FL644" i="1"/>
  <c r="CQ644" i="1"/>
  <c r="CP644" i="1"/>
  <c r="CG641" i="1"/>
  <c r="CN641" i="1"/>
  <c r="CO641" i="1"/>
  <c r="GC627" i="1"/>
  <c r="GD627" i="1"/>
  <c r="GI627" i="1"/>
  <c r="AP627" i="1"/>
  <c r="GF627" i="1"/>
  <c r="GA627" i="1"/>
  <c r="GB627" i="1"/>
  <c r="GG627" i="1"/>
  <c r="CQ635" i="1"/>
  <c r="CP635" i="1"/>
  <c r="GF624" i="1"/>
  <c r="GA624" i="1"/>
  <c r="GC624" i="1"/>
  <c r="GD624" i="1"/>
  <c r="GB624" i="1"/>
  <c r="GI624" i="1"/>
  <c r="GG624" i="1"/>
  <c r="AP624" i="1"/>
  <c r="AR634" i="1"/>
  <c r="DS634" i="1"/>
  <c r="AR645" i="1"/>
  <c r="DS645" i="1"/>
  <c r="FK626" i="1"/>
  <c r="FI626" i="1"/>
  <c r="FJ626" i="1"/>
  <c r="FL626" i="1"/>
  <c r="FI659" i="1"/>
  <c r="FL659" i="1"/>
  <c r="FK659" i="1"/>
  <c r="FJ659" i="1"/>
  <c r="CP651" i="1"/>
  <c r="CQ651" i="1"/>
  <c r="CQ650" i="1"/>
  <c r="CP650" i="1"/>
  <c r="CQ652" i="1"/>
  <c r="CP652" i="1"/>
  <c r="CQ630" i="1"/>
  <c r="CP630" i="1"/>
  <c r="GE661" i="1"/>
  <c r="CN645" i="1"/>
  <c r="CO645" i="1"/>
  <c r="CG645" i="1"/>
  <c r="CG660" i="1"/>
  <c r="CN660" i="1"/>
  <c r="CO660" i="1"/>
  <c r="CQ639" i="1"/>
  <c r="CP639" i="1"/>
  <c r="GF649" i="1"/>
  <c r="GI649" i="1"/>
  <c r="GG649" i="1"/>
  <c r="GB649" i="1"/>
  <c r="GA649" i="1"/>
  <c r="GD649" i="1"/>
  <c r="GC649" i="1"/>
  <c r="AP649" i="1"/>
  <c r="FL636" i="1"/>
  <c r="FK636" i="1"/>
  <c r="FJ636" i="1"/>
  <c r="FI636" i="1"/>
  <c r="CP636" i="1"/>
  <c r="CQ636" i="1"/>
  <c r="GF648" i="1"/>
  <c r="GI648" i="1"/>
  <c r="GC648" i="1"/>
  <c r="AP648" i="1"/>
  <c r="GD648" i="1"/>
  <c r="GG648" i="1"/>
  <c r="GB648" i="1"/>
  <c r="GA648" i="1"/>
  <c r="GE644" i="1"/>
  <c r="GI644" i="1"/>
  <c r="GD644" i="1"/>
  <c r="AP644" i="1"/>
  <c r="GG644" i="1"/>
  <c r="GF644" i="1"/>
  <c r="GA644" i="1"/>
  <c r="GC644" i="1"/>
  <c r="GB644" i="1"/>
  <c r="FJ641" i="1"/>
  <c r="FI641" i="1"/>
  <c r="FL641" i="1"/>
  <c r="FK641" i="1"/>
  <c r="GD653" i="1"/>
  <c r="GC653" i="1"/>
  <c r="GA653" i="1"/>
  <c r="GB653" i="1"/>
  <c r="AP653" i="1"/>
  <c r="GF653" i="1"/>
  <c r="GI653" i="1"/>
  <c r="GG653" i="1"/>
  <c r="GE654" i="1"/>
  <c r="GC654" i="1"/>
  <c r="GD654" i="1"/>
  <c r="GA654" i="1"/>
  <c r="GG654" i="1"/>
  <c r="GB654" i="1"/>
  <c r="GI654" i="1"/>
  <c r="AP654" i="1"/>
  <c r="GF654" i="1"/>
  <c r="GG643" i="1"/>
  <c r="GB643" i="1"/>
  <c r="GI643" i="1"/>
  <c r="GD643" i="1"/>
  <c r="AP643" i="1"/>
  <c r="GF643" i="1"/>
  <c r="GA643" i="1"/>
  <c r="GC643" i="1"/>
  <c r="CG635" i="1"/>
  <c r="CO635" i="1"/>
  <c r="CN635" i="1"/>
  <c r="GF657" i="1"/>
  <c r="GI657" i="1"/>
  <c r="AP657" i="1"/>
  <c r="GA657" i="1"/>
  <c r="GC657" i="1"/>
  <c r="GD657" i="1"/>
  <c r="GB657" i="1"/>
  <c r="GG657" i="1"/>
  <c r="CQ633" i="1"/>
  <c r="CP633" i="1"/>
  <c r="CO633" i="1"/>
  <c r="CG633" i="1"/>
  <c r="CN633" i="1"/>
  <c r="CQ646" i="1"/>
  <c r="CP646" i="1"/>
  <c r="FI634" i="1"/>
  <c r="FJ634" i="1"/>
  <c r="FK634" i="1"/>
  <c r="FL634" i="1"/>
  <c r="CN651" i="1"/>
  <c r="CG651" i="1"/>
  <c r="CO651" i="1"/>
  <c r="CG650" i="1"/>
  <c r="CO650" i="1"/>
  <c r="CN650" i="1"/>
  <c r="CG652" i="1"/>
  <c r="CO652" i="1"/>
  <c r="CN652" i="1"/>
  <c r="FI632" i="1"/>
  <c r="FL632" i="1"/>
  <c r="FK632" i="1"/>
  <c r="FJ632" i="1"/>
  <c r="CP625" i="1"/>
  <c r="CQ625" i="1"/>
  <c r="GE631" i="1"/>
  <c r="GE624" i="1"/>
  <c r="FK660" i="1"/>
  <c r="FI660" i="1"/>
  <c r="FJ660" i="1"/>
  <c r="FL660" i="1"/>
  <c r="FL648" i="1"/>
  <c r="FJ648" i="1"/>
  <c r="FK648" i="1"/>
  <c r="FI648" i="1"/>
  <c r="GD623" i="1"/>
  <c r="GC623" i="1"/>
  <c r="GG623" i="1"/>
  <c r="GB623" i="1"/>
  <c r="GI623" i="1"/>
  <c r="AP623" i="1"/>
  <c r="GF623" i="1"/>
  <c r="GA623" i="1"/>
  <c r="FL627" i="1"/>
  <c r="FK627" i="1"/>
  <c r="FJ627" i="1"/>
  <c r="FI627" i="1"/>
  <c r="CQ627" i="1"/>
  <c r="CP627" i="1"/>
  <c r="CP655" i="1"/>
  <c r="CQ655" i="1"/>
  <c r="CG654" i="1"/>
  <c r="CN654" i="1"/>
  <c r="CO654" i="1"/>
  <c r="FI635" i="1"/>
  <c r="FL635" i="1"/>
  <c r="FK635" i="1"/>
  <c r="FJ635" i="1"/>
  <c r="AR635" i="1"/>
  <c r="DS635" i="1"/>
  <c r="AR658" i="1"/>
  <c r="DS658" i="1"/>
  <c r="AR644" i="1"/>
  <c r="DS644" i="1"/>
  <c r="GE656" i="1"/>
  <c r="GG656" i="1"/>
  <c r="GB656" i="1"/>
  <c r="AP656" i="1"/>
  <c r="GI656" i="1"/>
  <c r="GF656" i="1"/>
  <c r="GC656" i="1"/>
  <c r="GD656" i="1"/>
  <c r="GA656" i="1"/>
  <c r="CQ661" i="1"/>
  <c r="CP661" i="1"/>
  <c r="GG633" i="1"/>
  <c r="GD633" i="1"/>
  <c r="GI633" i="1"/>
  <c r="AP633" i="1"/>
  <c r="GF633" i="1"/>
  <c r="GC633" i="1"/>
  <c r="GB633" i="1"/>
  <c r="GA633" i="1"/>
  <c r="GF651" i="1"/>
  <c r="GA651" i="1"/>
  <c r="GB651" i="1"/>
  <c r="GD651" i="1"/>
  <c r="GG651" i="1"/>
  <c r="GC651" i="1"/>
  <c r="AP651" i="1"/>
  <c r="GI651" i="1"/>
  <c r="FL652" i="1"/>
  <c r="FK652" i="1"/>
  <c r="FJ652" i="1"/>
  <c r="FI652" i="1"/>
  <c r="CN632" i="1"/>
  <c r="CG632" i="1"/>
  <c r="CO632" i="1"/>
  <c r="GE636" i="1"/>
  <c r="GE641" i="1"/>
  <c r="GE638" i="1"/>
  <c r="GE659" i="1"/>
  <c r="GE634" i="1"/>
  <c r="GE632" i="1"/>
  <c r="AP14" i="1"/>
  <c r="FL596" i="1"/>
  <c r="FK596" i="1"/>
  <c r="FJ596" i="1"/>
  <c r="FI596" i="1"/>
  <c r="CP589" i="1"/>
  <c r="CQ589" i="1"/>
  <c r="FJ554" i="1"/>
  <c r="FI554" i="1"/>
  <c r="FL554" i="1"/>
  <c r="FK554" i="1"/>
  <c r="GF550" i="1"/>
  <c r="AP550" i="1"/>
  <c r="GG550" i="1"/>
  <c r="GB550" i="1"/>
  <c r="GD550" i="1"/>
  <c r="GA550" i="1"/>
  <c r="GC550" i="1"/>
  <c r="GI550" i="1"/>
  <c r="GG568" i="1"/>
  <c r="AP568" i="1"/>
  <c r="GF568" i="1"/>
  <c r="GB568" i="1"/>
  <c r="GA568" i="1"/>
  <c r="GD568" i="1"/>
  <c r="GC568" i="1"/>
  <c r="GI568" i="1"/>
  <c r="FJ617" i="1"/>
  <c r="FI617" i="1"/>
  <c r="FL617" i="1"/>
  <c r="FK617" i="1"/>
  <c r="CQ576" i="1"/>
  <c r="CP576" i="1"/>
  <c r="FL578" i="1"/>
  <c r="FK578" i="1"/>
  <c r="FI578" i="1"/>
  <c r="FJ578" i="1"/>
  <c r="FK579" i="1"/>
  <c r="FI579" i="1"/>
  <c r="FJ579" i="1"/>
  <c r="FL579" i="1"/>
  <c r="CQ579" i="1"/>
  <c r="CP579" i="1"/>
  <c r="CP555" i="1"/>
  <c r="CQ555" i="1"/>
  <c r="CP540" i="1"/>
  <c r="CQ540" i="1"/>
  <c r="GG595" i="1"/>
  <c r="AP595" i="1"/>
  <c r="GF595" i="1"/>
  <c r="GC595" i="1"/>
  <c r="GA595" i="1"/>
  <c r="GB595" i="1"/>
  <c r="GD595" i="1"/>
  <c r="GI595" i="1"/>
  <c r="CP565" i="1"/>
  <c r="CQ565" i="1"/>
  <c r="CG545" i="1"/>
  <c r="CO545" i="1"/>
  <c r="CN545" i="1"/>
  <c r="CQ562" i="1"/>
  <c r="CP562" i="1"/>
  <c r="AR551" i="1"/>
  <c r="DS551" i="1"/>
  <c r="AR559" i="1"/>
  <c r="DS559" i="1"/>
  <c r="AR604" i="1"/>
  <c r="DS604" i="1"/>
  <c r="AR607" i="1"/>
  <c r="DS607" i="1"/>
  <c r="AR619" i="1"/>
  <c r="DS619" i="1"/>
  <c r="GE610" i="1"/>
  <c r="GF610" i="1"/>
  <c r="GD610" i="1"/>
  <c r="GI610" i="1"/>
  <c r="GC610" i="1"/>
  <c r="GG610" i="1"/>
  <c r="GA610" i="1"/>
  <c r="GB610" i="1"/>
  <c r="AP610" i="1"/>
  <c r="CP610" i="1"/>
  <c r="CQ610" i="1"/>
  <c r="FI551" i="1"/>
  <c r="FK551" i="1"/>
  <c r="FJ551" i="1"/>
  <c r="FL551" i="1"/>
  <c r="CO575" i="1"/>
  <c r="CN575" i="1"/>
  <c r="CG575" i="1"/>
  <c r="FJ616" i="1"/>
  <c r="FL616" i="1"/>
  <c r="FK616" i="1"/>
  <c r="FI616" i="1"/>
  <c r="CQ598" i="1"/>
  <c r="CP598" i="1"/>
  <c r="CG548" i="1"/>
  <c r="CO548" i="1"/>
  <c r="CN548" i="1"/>
  <c r="FK567" i="1"/>
  <c r="FJ567" i="1"/>
  <c r="FI567" i="1"/>
  <c r="FL567" i="1"/>
  <c r="CP553" i="1"/>
  <c r="CQ553" i="1"/>
  <c r="CO557" i="1"/>
  <c r="CN557" i="1"/>
  <c r="CG557" i="1"/>
  <c r="FL615" i="1"/>
  <c r="FK615" i="1"/>
  <c r="FI615" i="1"/>
  <c r="FJ615" i="1"/>
  <c r="FI597" i="1"/>
  <c r="FJ597" i="1"/>
  <c r="FL597" i="1"/>
  <c r="FK597" i="1"/>
  <c r="CQ597" i="1"/>
  <c r="CP597" i="1"/>
  <c r="CN605" i="1"/>
  <c r="CG605" i="1"/>
  <c r="CO605" i="1"/>
  <c r="GG605" i="1"/>
  <c r="AP605" i="1"/>
  <c r="GI605" i="1"/>
  <c r="GC605" i="1"/>
  <c r="GD605" i="1"/>
  <c r="GA605" i="1"/>
  <c r="GB605" i="1"/>
  <c r="GF605" i="1"/>
  <c r="GG590" i="1"/>
  <c r="GD590" i="1"/>
  <c r="GF590" i="1"/>
  <c r="GC590" i="1"/>
  <c r="GA590" i="1"/>
  <c r="GB590" i="1"/>
  <c r="GI590" i="1"/>
  <c r="AP590" i="1"/>
  <c r="CQ590" i="1"/>
  <c r="CP590" i="1"/>
  <c r="CN570" i="1"/>
  <c r="CG570" i="1"/>
  <c r="CO570" i="1"/>
  <c r="FI566" i="1"/>
  <c r="FL566" i="1"/>
  <c r="FK566" i="1"/>
  <c r="FJ566" i="1"/>
  <c r="FL558" i="1"/>
  <c r="FJ558" i="1"/>
  <c r="FI558" i="1"/>
  <c r="FK558" i="1"/>
  <c r="GG606" i="1"/>
  <c r="GB606" i="1"/>
  <c r="GA606" i="1"/>
  <c r="GC606" i="1"/>
  <c r="GD606" i="1"/>
  <c r="AP606" i="1"/>
  <c r="GI606" i="1"/>
  <c r="GF606" i="1"/>
  <c r="CG584" i="1"/>
  <c r="CO584" i="1"/>
  <c r="CN584" i="1"/>
  <c r="CQ572" i="1"/>
  <c r="CP572" i="1"/>
  <c r="CG563" i="1"/>
  <c r="CO563" i="1"/>
  <c r="CN563" i="1"/>
  <c r="GE403" i="1"/>
  <c r="FJ613" i="1"/>
  <c r="FL613" i="1"/>
  <c r="FK613" i="1"/>
  <c r="FI613" i="1"/>
  <c r="FL589" i="1"/>
  <c r="FK589" i="1"/>
  <c r="FJ589" i="1"/>
  <c r="FI589" i="1"/>
  <c r="CO576" i="1"/>
  <c r="CG576" i="1"/>
  <c r="CN576" i="1"/>
  <c r="CG555" i="1"/>
  <c r="CO555" i="1"/>
  <c r="CN555" i="1"/>
  <c r="FJ543" i="1"/>
  <c r="FI543" i="1"/>
  <c r="FL543" i="1"/>
  <c r="FK543" i="1"/>
  <c r="GG580" i="1"/>
  <c r="GF580" i="1"/>
  <c r="GC580" i="1"/>
  <c r="GB580" i="1"/>
  <c r="GA580" i="1"/>
  <c r="GD580" i="1"/>
  <c r="GI580" i="1"/>
  <c r="AP580" i="1"/>
  <c r="CQ585" i="1"/>
  <c r="CP585" i="1"/>
  <c r="CN586" i="1"/>
  <c r="CG586" i="1"/>
  <c r="CO586" i="1"/>
  <c r="CO565" i="1"/>
  <c r="CG565" i="1"/>
  <c r="CN565" i="1"/>
  <c r="CQ545" i="1"/>
  <c r="CP545" i="1"/>
  <c r="GB544" i="1"/>
  <c r="GA544" i="1"/>
  <c r="GF544" i="1"/>
  <c r="GC544" i="1"/>
  <c r="GD544" i="1"/>
  <c r="GG544" i="1"/>
  <c r="GI544" i="1"/>
  <c r="AP544" i="1"/>
  <c r="CQ544" i="1"/>
  <c r="CP544" i="1"/>
  <c r="AR548" i="1"/>
  <c r="DS548" i="1"/>
  <c r="AR569" i="1"/>
  <c r="DS569" i="1"/>
  <c r="AR598" i="1"/>
  <c r="DS598" i="1"/>
  <c r="AR605" i="1"/>
  <c r="DS605" i="1"/>
  <c r="AR603" i="1"/>
  <c r="DS603" i="1"/>
  <c r="AR620" i="1"/>
  <c r="DS620" i="1"/>
  <c r="FK610" i="1"/>
  <c r="FJ610" i="1"/>
  <c r="FI610" i="1"/>
  <c r="FL610" i="1"/>
  <c r="FK600" i="1"/>
  <c r="FJ600" i="1"/>
  <c r="FL600" i="1"/>
  <c r="FI600" i="1"/>
  <c r="GF591" i="1"/>
  <c r="GD591" i="1"/>
  <c r="GI591" i="1"/>
  <c r="AP591" i="1"/>
  <c r="GB591" i="1"/>
  <c r="GC591" i="1"/>
  <c r="GA591" i="1"/>
  <c r="GG591" i="1"/>
  <c r="CG591" i="1"/>
  <c r="CN591" i="1"/>
  <c r="CO591" i="1"/>
  <c r="CG574" i="1"/>
  <c r="CN574" i="1"/>
  <c r="CO574" i="1"/>
  <c r="CG546" i="1"/>
  <c r="CO546" i="1"/>
  <c r="CN546" i="1"/>
  <c r="FK575" i="1"/>
  <c r="FI575" i="1"/>
  <c r="FL575" i="1"/>
  <c r="FJ575" i="1"/>
  <c r="FL604" i="1"/>
  <c r="FK604" i="1"/>
  <c r="FJ604" i="1"/>
  <c r="FI604" i="1"/>
  <c r="CG594" i="1"/>
  <c r="CN594" i="1"/>
  <c r="CO594" i="1"/>
  <c r="FI541" i="1"/>
  <c r="FL541" i="1"/>
  <c r="FJ541" i="1"/>
  <c r="FK541" i="1"/>
  <c r="CG556" i="1"/>
  <c r="CO556" i="1"/>
  <c r="CN556" i="1"/>
  <c r="CP556" i="1"/>
  <c r="CQ556" i="1"/>
  <c r="FJ542" i="1"/>
  <c r="FI542" i="1"/>
  <c r="FL542" i="1"/>
  <c r="FK542" i="1"/>
  <c r="GF601" i="1"/>
  <c r="GD601" i="1"/>
  <c r="GC601" i="1"/>
  <c r="GI601" i="1"/>
  <c r="AP601" i="1"/>
  <c r="GG601" i="1"/>
  <c r="GB601" i="1"/>
  <c r="GA601" i="1"/>
  <c r="CN588" i="1"/>
  <c r="CG588" i="1"/>
  <c r="CO588" i="1"/>
  <c r="CQ548" i="1"/>
  <c r="CP548" i="1"/>
  <c r="GB567" i="1"/>
  <c r="GC567" i="1"/>
  <c r="GD567" i="1"/>
  <c r="GG567" i="1"/>
  <c r="GA567" i="1"/>
  <c r="GF567" i="1"/>
  <c r="GI567" i="1"/>
  <c r="AP567" i="1"/>
  <c r="CQ549" i="1"/>
  <c r="CP549" i="1"/>
  <c r="GD614" i="1"/>
  <c r="AP614" i="1"/>
  <c r="GB614" i="1"/>
  <c r="GA614" i="1"/>
  <c r="GF614" i="1"/>
  <c r="GI614" i="1"/>
  <c r="GG614" i="1"/>
  <c r="GC614" i="1"/>
  <c r="GF615" i="1"/>
  <c r="GG615" i="1"/>
  <c r="GB615" i="1"/>
  <c r="AP615" i="1"/>
  <c r="GA615" i="1"/>
  <c r="GC615" i="1"/>
  <c r="GI615" i="1"/>
  <c r="GD615" i="1"/>
  <c r="CQ564" i="1"/>
  <c r="CP564" i="1"/>
  <c r="CP570" i="1"/>
  <c r="CQ570" i="1"/>
  <c r="CP566" i="1"/>
  <c r="CQ566" i="1"/>
  <c r="CP618" i="1"/>
  <c r="CQ618" i="1"/>
  <c r="CG572" i="1"/>
  <c r="CO572" i="1"/>
  <c r="CN572" i="1"/>
  <c r="GE605" i="1"/>
  <c r="GG619" i="1"/>
  <c r="GD619" i="1"/>
  <c r="GA619" i="1"/>
  <c r="GC619" i="1"/>
  <c r="GB619" i="1"/>
  <c r="GF619" i="1"/>
  <c r="GI619" i="1"/>
  <c r="AP619" i="1"/>
  <c r="CQ596" i="1"/>
  <c r="CP596" i="1"/>
  <c r="FL581" i="1"/>
  <c r="FK581" i="1"/>
  <c r="FJ581" i="1"/>
  <c r="FI581" i="1"/>
  <c r="CO583" i="1"/>
  <c r="CG583" i="1"/>
  <c r="CN583" i="1"/>
  <c r="CQ539" i="1"/>
  <c r="CP539" i="1"/>
  <c r="FJ550" i="1"/>
  <c r="FL550" i="1"/>
  <c r="FK550" i="1"/>
  <c r="FI550" i="1"/>
  <c r="GE621" i="1"/>
  <c r="GD621" i="1"/>
  <c r="AP621" i="1"/>
  <c r="GC621" i="1"/>
  <c r="GI621" i="1"/>
  <c r="GG621" i="1"/>
  <c r="GA621" i="1"/>
  <c r="GB621" i="1"/>
  <c r="GF621" i="1"/>
  <c r="CP592" i="1"/>
  <c r="CQ592" i="1"/>
  <c r="CG592" i="1"/>
  <c r="CN592" i="1"/>
  <c r="CO592" i="1"/>
  <c r="GE579" i="1"/>
  <c r="GF579" i="1"/>
  <c r="GG579" i="1"/>
  <c r="GA579" i="1"/>
  <c r="GD579" i="1"/>
  <c r="GB579" i="1"/>
  <c r="GC579" i="1"/>
  <c r="AP579" i="1"/>
  <c r="GI579" i="1"/>
  <c r="GG555" i="1"/>
  <c r="GF555" i="1"/>
  <c r="GD555" i="1"/>
  <c r="GC555" i="1"/>
  <c r="GA555" i="1"/>
  <c r="GB555" i="1"/>
  <c r="GI555" i="1"/>
  <c r="AP555" i="1"/>
  <c r="FJ540" i="1"/>
  <c r="FI540" i="1"/>
  <c r="FL540" i="1"/>
  <c r="FK540" i="1"/>
  <c r="CP560" i="1"/>
  <c r="CQ560" i="1"/>
  <c r="GF543" i="1"/>
  <c r="GI543" i="1"/>
  <c r="GG543" i="1"/>
  <c r="GD543" i="1"/>
  <c r="GA543" i="1"/>
  <c r="GB543" i="1"/>
  <c r="GC543" i="1"/>
  <c r="AP543" i="1"/>
  <c r="FL571" i="1"/>
  <c r="FK571" i="1"/>
  <c r="FJ571" i="1"/>
  <c r="FI571" i="1"/>
  <c r="FJ622" i="1"/>
  <c r="FI622" i="1"/>
  <c r="FK622" i="1"/>
  <c r="FL622" i="1"/>
  <c r="FJ607" i="1"/>
  <c r="FL607" i="1"/>
  <c r="FK607" i="1"/>
  <c r="FI607" i="1"/>
  <c r="GF607" i="1"/>
  <c r="GB607" i="1"/>
  <c r="GC607" i="1"/>
  <c r="GG607" i="1"/>
  <c r="GA607" i="1"/>
  <c r="AP607" i="1"/>
  <c r="GD607" i="1"/>
  <c r="GI607" i="1"/>
  <c r="CO580" i="1"/>
  <c r="CN580" i="1"/>
  <c r="CG580" i="1"/>
  <c r="GG565" i="1"/>
  <c r="GB565" i="1"/>
  <c r="GD565" i="1"/>
  <c r="GF565" i="1"/>
  <c r="GC565" i="1"/>
  <c r="GA565" i="1"/>
  <c r="AP565" i="1"/>
  <c r="GI565" i="1"/>
  <c r="GF545" i="1"/>
  <c r="AP545" i="1"/>
  <c r="GD545" i="1"/>
  <c r="GC545" i="1"/>
  <c r="GA545" i="1"/>
  <c r="GB545" i="1"/>
  <c r="GI545" i="1"/>
  <c r="GG545" i="1"/>
  <c r="FL562" i="1"/>
  <c r="FK562" i="1"/>
  <c r="FJ562" i="1"/>
  <c r="FI562" i="1"/>
  <c r="CG544" i="1"/>
  <c r="CO544" i="1"/>
  <c r="CN544" i="1"/>
  <c r="FK573" i="1"/>
  <c r="FJ573" i="1"/>
  <c r="FI573" i="1"/>
  <c r="FL573" i="1"/>
  <c r="AR591" i="1"/>
  <c r="DS591" i="1"/>
  <c r="AR574" i="1"/>
  <c r="DS574" i="1"/>
  <c r="AR545" i="1"/>
  <c r="DS545" i="1"/>
  <c r="AR555" i="1"/>
  <c r="DS555" i="1"/>
  <c r="AR599" i="1"/>
  <c r="DS599" i="1"/>
  <c r="AR601" i="1"/>
  <c r="DS601" i="1"/>
  <c r="AR612" i="1"/>
  <c r="DS612" i="1"/>
  <c r="AR615" i="1"/>
  <c r="DS615" i="1"/>
  <c r="GG620" i="1"/>
  <c r="GI620" i="1"/>
  <c r="GD620" i="1"/>
  <c r="AP620" i="1"/>
  <c r="GB620" i="1"/>
  <c r="GA620" i="1"/>
  <c r="GC620" i="1"/>
  <c r="GF620" i="1"/>
  <c r="CG620" i="1"/>
  <c r="CO620" i="1"/>
  <c r="CN620" i="1"/>
  <c r="FK612" i="1"/>
  <c r="FL612" i="1"/>
  <c r="FI612" i="1"/>
  <c r="FJ612" i="1"/>
  <c r="CP612" i="1"/>
  <c r="CQ612" i="1"/>
  <c r="CQ574" i="1"/>
  <c r="CP574" i="1"/>
  <c r="FL546" i="1"/>
  <c r="FK546" i="1"/>
  <c r="FJ546" i="1"/>
  <c r="FI546" i="1"/>
  <c r="GG575" i="1"/>
  <c r="GA575" i="1"/>
  <c r="GB575" i="1"/>
  <c r="GF575" i="1"/>
  <c r="GC575" i="1"/>
  <c r="GD575" i="1"/>
  <c r="AP575" i="1"/>
  <c r="GI575" i="1"/>
  <c r="FJ611" i="1"/>
  <c r="FL611" i="1"/>
  <c r="FK611" i="1"/>
  <c r="FI611" i="1"/>
  <c r="CN608" i="1"/>
  <c r="CG608" i="1"/>
  <c r="CO608" i="1"/>
  <c r="GG608" i="1"/>
  <c r="GB608" i="1"/>
  <c r="GC608" i="1"/>
  <c r="GI608" i="1"/>
  <c r="GF608" i="1"/>
  <c r="GD608" i="1"/>
  <c r="AP608" i="1"/>
  <c r="GA608" i="1"/>
  <c r="CN552" i="1"/>
  <c r="CG552" i="1"/>
  <c r="CO552" i="1"/>
  <c r="CO542" i="1"/>
  <c r="CN542" i="1"/>
  <c r="CG542" i="1"/>
  <c r="CO553" i="1"/>
  <c r="CG553" i="1"/>
  <c r="CN553" i="1"/>
  <c r="CO615" i="1"/>
  <c r="CN615" i="1"/>
  <c r="CG615" i="1"/>
  <c r="GF570" i="1"/>
  <c r="GA570" i="1"/>
  <c r="GG570" i="1"/>
  <c r="GB570" i="1"/>
  <c r="GC570" i="1"/>
  <c r="GD570" i="1"/>
  <c r="GI570" i="1"/>
  <c r="AP570" i="1"/>
  <c r="CG566" i="1"/>
  <c r="CN566" i="1"/>
  <c r="CO566" i="1"/>
  <c r="GF558" i="1"/>
  <c r="AP558" i="1"/>
  <c r="GC558" i="1"/>
  <c r="GA558" i="1"/>
  <c r="GG558" i="1"/>
  <c r="GD558" i="1"/>
  <c r="GB558" i="1"/>
  <c r="GI558" i="1"/>
  <c r="CO606" i="1"/>
  <c r="CN606" i="1"/>
  <c r="CG606" i="1"/>
  <c r="CG599" i="1"/>
  <c r="CO599" i="1"/>
  <c r="CN599" i="1"/>
  <c r="CG581" i="1"/>
  <c r="CO581" i="1"/>
  <c r="CN581" i="1"/>
  <c r="CQ581" i="1"/>
  <c r="CP581" i="1"/>
  <c r="CP583" i="1"/>
  <c r="CQ583" i="1"/>
  <c r="CO554" i="1"/>
  <c r="CG554" i="1"/>
  <c r="CN554" i="1"/>
  <c r="CP554" i="1"/>
  <c r="CQ554" i="1"/>
  <c r="CN568" i="1"/>
  <c r="CG568" i="1"/>
  <c r="CO568" i="1"/>
  <c r="GF560" i="1"/>
  <c r="GI560" i="1"/>
  <c r="GG560" i="1"/>
  <c r="GA560" i="1"/>
  <c r="GD560" i="1"/>
  <c r="GC560" i="1"/>
  <c r="GB560" i="1"/>
  <c r="AP560" i="1"/>
  <c r="FL560" i="1"/>
  <c r="FK560" i="1"/>
  <c r="FI560" i="1"/>
  <c r="FJ560" i="1"/>
  <c r="GG622" i="1"/>
  <c r="GB622" i="1"/>
  <c r="GC622" i="1"/>
  <c r="AP622" i="1"/>
  <c r="GI622" i="1"/>
  <c r="GD622" i="1"/>
  <c r="GA622" i="1"/>
  <c r="GF622" i="1"/>
  <c r="CQ607" i="1"/>
  <c r="CP607" i="1"/>
  <c r="CG573" i="1"/>
  <c r="CO573" i="1"/>
  <c r="CN573" i="1"/>
  <c r="AR561" i="1"/>
  <c r="DS561" i="1"/>
  <c r="AR541" i="1"/>
  <c r="DS541" i="1"/>
  <c r="AR540" i="1"/>
  <c r="DS540" i="1"/>
  <c r="AR576" i="1"/>
  <c r="DS576" i="1"/>
  <c r="AR588" i="1"/>
  <c r="DS588" i="1"/>
  <c r="AR597" i="1"/>
  <c r="DS597" i="1"/>
  <c r="AR616" i="1"/>
  <c r="DS616" i="1"/>
  <c r="AR617" i="1"/>
  <c r="DS617" i="1"/>
  <c r="CG612" i="1"/>
  <c r="CO612" i="1"/>
  <c r="CN612" i="1"/>
  <c r="GE603" i="1"/>
  <c r="GF603" i="1"/>
  <c r="GA603" i="1"/>
  <c r="GB603" i="1"/>
  <c r="GC603" i="1"/>
  <c r="GG603" i="1"/>
  <c r="GD603" i="1"/>
  <c r="AP603" i="1"/>
  <c r="GI603" i="1"/>
  <c r="GG600" i="1"/>
  <c r="GI600" i="1"/>
  <c r="GF600" i="1"/>
  <c r="AP600" i="1"/>
  <c r="GB600" i="1"/>
  <c r="GC600" i="1"/>
  <c r="GA600" i="1"/>
  <c r="GD600" i="1"/>
  <c r="CQ587" i="1"/>
  <c r="CP587" i="1"/>
  <c r="CQ551" i="1"/>
  <c r="CP551" i="1"/>
  <c r="CN551" i="1"/>
  <c r="CO551" i="1"/>
  <c r="CG551" i="1"/>
  <c r="AP574" i="1"/>
  <c r="GF574" i="1"/>
  <c r="GB574" i="1"/>
  <c r="GC574" i="1"/>
  <c r="GD574" i="1"/>
  <c r="GG574" i="1"/>
  <c r="GA574" i="1"/>
  <c r="GI574" i="1"/>
  <c r="CQ546" i="1"/>
  <c r="CP546" i="1"/>
  <c r="CP575" i="1"/>
  <c r="CQ575" i="1"/>
  <c r="FJ608" i="1"/>
  <c r="FI608" i="1"/>
  <c r="FL608" i="1"/>
  <c r="FK608" i="1"/>
  <c r="CO577" i="1"/>
  <c r="CN577" i="1"/>
  <c r="CG577" i="1"/>
  <c r="CP541" i="1"/>
  <c r="CQ541" i="1"/>
  <c r="GD541" i="1"/>
  <c r="AP541" i="1"/>
  <c r="GI541" i="1"/>
  <c r="GF541" i="1"/>
  <c r="GB541" i="1"/>
  <c r="GG541" i="1"/>
  <c r="GA541" i="1"/>
  <c r="GC541" i="1"/>
  <c r="FK559" i="1"/>
  <c r="FJ559" i="1"/>
  <c r="FI559" i="1"/>
  <c r="FL559" i="1"/>
  <c r="GG556" i="1"/>
  <c r="GC556" i="1"/>
  <c r="GD556" i="1"/>
  <c r="GA556" i="1"/>
  <c r="GB556" i="1"/>
  <c r="GF556" i="1"/>
  <c r="GI556" i="1"/>
  <c r="AP556" i="1"/>
  <c r="CP542" i="1"/>
  <c r="CQ542" i="1"/>
  <c r="CQ609" i="1"/>
  <c r="CP609" i="1"/>
  <c r="CN609" i="1"/>
  <c r="CO609" i="1"/>
  <c r="CG609" i="1"/>
  <c r="FL601" i="1"/>
  <c r="FJ601" i="1"/>
  <c r="FK601" i="1"/>
  <c r="FI601" i="1"/>
  <c r="CN567" i="1"/>
  <c r="CG567" i="1"/>
  <c r="CO567" i="1"/>
  <c r="GG549" i="1"/>
  <c r="AP549" i="1"/>
  <c r="GA549" i="1"/>
  <c r="GC549" i="1"/>
  <c r="GD549" i="1"/>
  <c r="GB549" i="1"/>
  <c r="GI549" i="1"/>
  <c r="GF549" i="1"/>
  <c r="CQ615" i="1"/>
  <c r="CP615" i="1"/>
  <c r="FL605" i="1"/>
  <c r="FK605" i="1"/>
  <c r="FJ605" i="1"/>
  <c r="FI605" i="1"/>
  <c r="CG590" i="1"/>
  <c r="CN590" i="1"/>
  <c r="CO590" i="1"/>
  <c r="FK561" i="1"/>
  <c r="FJ561" i="1"/>
  <c r="FI561" i="1"/>
  <c r="FL561" i="1"/>
  <c r="CQ561" i="1"/>
  <c r="CP561" i="1"/>
  <c r="FI593" i="1"/>
  <c r="FK593" i="1"/>
  <c r="FL593" i="1"/>
  <c r="FJ593" i="1"/>
  <c r="FL584" i="1"/>
  <c r="FK584" i="1"/>
  <c r="FJ584" i="1"/>
  <c r="FI584" i="1"/>
  <c r="CG582" i="1"/>
  <c r="CO582" i="1"/>
  <c r="CN582" i="1"/>
  <c r="CQ582" i="1"/>
  <c r="CP582" i="1"/>
  <c r="CO547" i="1"/>
  <c r="CG547" i="1"/>
  <c r="CN547" i="1"/>
  <c r="CQ563" i="1"/>
  <c r="CP563" i="1"/>
  <c r="FK619" i="1"/>
  <c r="FI619" i="1"/>
  <c r="FJ619" i="1"/>
  <c r="FL619" i="1"/>
  <c r="CO596" i="1"/>
  <c r="CN596" i="1"/>
  <c r="CG596" i="1"/>
  <c r="CN539" i="1"/>
  <c r="CG539" i="1"/>
  <c r="CO539" i="1"/>
  <c r="CN550" i="1"/>
  <c r="CG550" i="1"/>
  <c r="CO550" i="1"/>
  <c r="CP621" i="1"/>
  <c r="CQ621" i="1"/>
  <c r="GG617" i="1"/>
  <c r="GB617" i="1"/>
  <c r="GA617" i="1"/>
  <c r="AP617" i="1"/>
  <c r="GF617" i="1"/>
  <c r="GC617" i="1"/>
  <c r="GI617" i="1"/>
  <c r="GD617" i="1"/>
  <c r="FJ592" i="1"/>
  <c r="FI592" i="1"/>
  <c r="FK592" i="1"/>
  <c r="FL592" i="1"/>
  <c r="FJ576" i="1"/>
  <c r="FI576" i="1"/>
  <c r="FK576" i="1"/>
  <c r="FL576" i="1"/>
  <c r="CQ578" i="1"/>
  <c r="CP578" i="1"/>
  <c r="CO607" i="1"/>
  <c r="CN607" i="1"/>
  <c r="CG607" i="1"/>
  <c r="FK544" i="1"/>
  <c r="FJ544" i="1"/>
  <c r="FI544" i="1"/>
  <c r="FL544" i="1"/>
  <c r="AR566" i="1"/>
  <c r="DS566" i="1"/>
  <c r="AR567" i="1"/>
  <c r="DS567" i="1"/>
  <c r="AR542" i="1"/>
  <c r="DS542" i="1"/>
  <c r="AR590" i="1"/>
  <c r="DS590" i="1"/>
  <c r="AR600" i="1"/>
  <c r="DS600" i="1"/>
  <c r="AR611" i="1"/>
  <c r="DS611" i="1"/>
  <c r="AR621" i="1"/>
  <c r="DS621" i="1"/>
  <c r="CG603" i="1"/>
  <c r="CN603" i="1"/>
  <c r="CO603" i="1"/>
  <c r="CQ603" i="1"/>
  <c r="CP603" i="1"/>
  <c r="CQ600" i="1"/>
  <c r="CP600" i="1"/>
  <c r="CN600" i="1"/>
  <c r="CO600" i="1"/>
  <c r="CG600" i="1"/>
  <c r="FL591" i="1"/>
  <c r="FK591" i="1"/>
  <c r="FJ591" i="1"/>
  <c r="FI591" i="1"/>
  <c r="CQ611" i="1"/>
  <c r="CP611" i="1"/>
  <c r="GD604" i="1"/>
  <c r="AP604" i="1"/>
  <c r="GG604" i="1"/>
  <c r="GI604" i="1"/>
  <c r="GC604" i="1"/>
  <c r="GA604" i="1"/>
  <c r="GB604" i="1"/>
  <c r="GF604" i="1"/>
  <c r="GG594" i="1"/>
  <c r="GD594" i="1"/>
  <c r="GI594" i="1"/>
  <c r="AP594" i="1"/>
  <c r="GF594" i="1"/>
  <c r="GA594" i="1"/>
  <c r="GB594" i="1"/>
  <c r="GC594" i="1"/>
  <c r="GF577" i="1"/>
  <c r="GG577" i="1"/>
  <c r="GD577" i="1"/>
  <c r="GA577" i="1"/>
  <c r="GI577" i="1"/>
  <c r="AP577" i="1"/>
  <c r="GC577" i="1"/>
  <c r="GB577" i="1"/>
  <c r="CO559" i="1"/>
  <c r="CN559" i="1"/>
  <c r="CG559" i="1"/>
  <c r="CP552" i="1"/>
  <c r="CQ552" i="1"/>
  <c r="GE542" i="1"/>
  <c r="GF542" i="1"/>
  <c r="GA542" i="1"/>
  <c r="GB542" i="1"/>
  <c r="GC542" i="1"/>
  <c r="GD542" i="1"/>
  <c r="AP542" i="1"/>
  <c r="GI542" i="1"/>
  <c r="GG542" i="1"/>
  <c r="CG601" i="1"/>
  <c r="CO601" i="1"/>
  <c r="CN601" i="1"/>
  <c r="FJ588" i="1"/>
  <c r="FI588" i="1"/>
  <c r="FL588" i="1"/>
  <c r="FK588" i="1"/>
  <c r="FK553" i="1"/>
  <c r="FJ553" i="1"/>
  <c r="FI553" i="1"/>
  <c r="FL553" i="1"/>
  <c r="GG557" i="1"/>
  <c r="GF557" i="1"/>
  <c r="GD557" i="1"/>
  <c r="GA557" i="1"/>
  <c r="GB557" i="1"/>
  <c r="AP557" i="1"/>
  <c r="GI557" i="1"/>
  <c r="GC557" i="1"/>
  <c r="CP557" i="1"/>
  <c r="CQ557" i="1"/>
  <c r="CG564" i="1"/>
  <c r="CN564" i="1"/>
  <c r="CO564" i="1"/>
  <c r="GF566" i="1"/>
  <c r="GD566" i="1"/>
  <c r="GA566" i="1"/>
  <c r="GB566" i="1"/>
  <c r="GG566" i="1"/>
  <c r="GC566" i="1"/>
  <c r="AP566" i="1"/>
  <c r="GI566" i="1"/>
  <c r="CQ558" i="1"/>
  <c r="CP558" i="1"/>
  <c r="CG618" i="1"/>
  <c r="CN618" i="1"/>
  <c r="CO618" i="1"/>
  <c r="FJ606" i="1"/>
  <c r="FL606" i="1"/>
  <c r="FK606" i="1"/>
  <c r="FI606" i="1"/>
  <c r="GF599" i="1"/>
  <c r="GA599" i="1"/>
  <c r="GB599" i="1"/>
  <c r="GC599" i="1"/>
  <c r="GD599" i="1"/>
  <c r="GI599" i="1"/>
  <c r="GG599" i="1"/>
  <c r="AP599" i="1"/>
  <c r="FL599" i="1"/>
  <c r="FK599" i="1"/>
  <c r="FJ599" i="1"/>
  <c r="FI599" i="1"/>
  <c r="CP593" i="1"/>
  <c r="CQ593" i="1"/>
  <c r="FJ582" i="1"/>
  <c r="FI582" i="1"/>
  <c r="FL582" i="1"/>
  <c r="FK582" i="1"/>
  <c r="GF572" i="1"/>
  <c r="GD572" i="1"/>
  <c r="GA572" i="1"/>
  <c r="GB572" i="1"/>
  <c r="GC572" i="1"/>
  <c r="GI572" i="1"/>
  <c r="AP572" i="1"/>
  <c r="GG572" i="1"/>
  <c r="GD547" i="1"/>
  <c r="GA547" i="1"/>
  <c r="GB547" i="1"/>
  <c r="GC547" i="1"/>
  <c r="AP547" i="1"/>
  <c r="GI547" i="1"/>
  <c r="GF547" i="1"/>
  <c r="GG547" i="1"/>
  <c r="GE563" i="1"/>
  <c r="GD563" i="1"/>
  <c r="GG563" i="1"/>
  <c r="GA563" i="1"/>
  <c r="GB563" i="1"/>
  <c r="GI563" i="1"/>
  <c r="AP563" i="1"/>
  <c r="GF563" i="1"/>
  <c r="GC563" i="1"/>
  <c r="CQ619" i="1"/>
  <c r="CP619" i="1"/>
  <c r="CG613" i="1"/>
  <c r="CO613" i="1"/>
  <c r="CN613" i="1"/>
  <c r="GE596" i="1"/>
  <c r="GD596" i="1"/>
  <c r="GB596" i="1"/>
  <c r="GI596" i="1"/>
  <c r="GF596" i="1"/>
  <c r="AP596" i="1"/>
  <c r="GG596" i="1"/>
  <c r="GA596" i="1"/>
  <c r="GC596" i="1"/>
  <c r="FL583" i="1"/>
  <c r="FK583" i="1"/>
  <c r="FJ583" i="1"/>
  <c r="FI583" i="1"/>
  <c r="CQ568" i="1"/>
  <c r="CP568" i="1"/>
  <c r="GE578" i="1"/>
  <c r="GC578" i="1"/>
  <c r="AP578" i="1"/>
  <c r="GI578" i="1"/>
  <c r="GD578" i="1"/>
  <c r="GF578" i="1"/>
  <c r="GA578" i="1"/>
  <c r="GG578" i="1"/>
  <c r="GB578" i="1"/>
  <c r="CQ571" i="1"/>
  <c r="CP571" i="1"/>
  <c r="GG571" i="1"/>
  <c r="GC571" i="1"/>
  <c r="GD571" i="1"/>
  <c r="GB571" i="1"/>
  <c r="GA571" i="1"/>
  <c r="GI571" i="1"/>
  <c r="GF571" i="1"/>
  <c r="AP571" i="1"/>
  <c r="CO622" i="1"/>
  <c r="CG622" i="1"/>
  <c r="CN622" i="1"/>
  <c r="CG595" i="1"/>
  <c r="CO595" i="1"/>
  <c r="CN595" i="1"/>
  <c r="CQ595" i="1"/>
  <c r="CP595" i="1"/>
  <c r="FL580" i="1"/>
  <c r="FK580" i="1"/>
  <c r="FJ580" i="1"/>
  <c r="FI580" i="1"/>
  <c r="FK585" i="1"/>
  <c r="FL585" i="1"/>
  <c r="FJ585" i="1"/>
  <c r="FI585" i="1"/>
  <c r="FJ586" i="1"/>
  <c r="FL586" i="1"/>
  <c r="FK586" i="1"/>
  <c r="FI586" i="1"/>
  <c r="CQ586" i="1"/>
  <c r="CP586" i="1"/>
  <c r="FL565" i="1"/>
  <c r="FK565" i="1"/>
  <c r="FJ565" i="1"/>
  <c r="FI565" i="1"/>
  <c r="FJ545" i="1"/>
  <c r="FL545" i="1"/>
  <c r="FK545" i="1"/>
  <c r="FI545" i="1"/>
  <c r="AR550" i="1"/>
  <c r="DS550" i="1"/>
  <c r="AR547" i="1"/>
  <c r="DS547" i="1"/>
  <c r="AR565" i="1"/>
  <c r="DS565" i="1"/>
  <c r="AR562" i="1"/>
  <c r="DS562" i="1"/>
  <c r="AR539" i="1"/>
  <c r="DS539" i="1"/>
  <c r="AR589" i="1"/>
  <c r="DS589" i="1"/>
  <c r="AR592" i="1"/>
  <c r="DS592" i="1"/>
  <c r="AR606" i="1"/>
  <c r="DS606" i="1"/>
  <c r="CQ620" i="1"/>
  <c r="CP620" i="1"/>
  <c r="CN587" i="1"/>
  <c r="CG587" i="1"/>
  <c r="CO587" i="1"/>
  <c r="CP591" i="1"/>
  <c r="CQ591" i="1"/>
  <c r="GF611" i="1"/>
  <c r="AP611" i="1"/>
  <c r="GG611" i="1"/>
  <c r="GA611" i="1"/>
  <c r="GC611" i="1"/>
  <c r="GB611" i="1"/>
  <c r="GD611" i="1"/>
  <c r="GI611" i="1"/>
  <c r="CQ608" i="1"/>
  <c r="CP608" i="1"/>
  <c r="CG604" i="1"/>
  <c r="CO604" i="1"/>
  <c r="CN604" i="1"/>
  <c r="CP594" i="1"/>
  <c r="CQ594" i="1"/>
  <c r="FI594" i="1"/>
  <c r="FK594" i="1"/>
  <c r="FL594" i="1"/>
  <c r="FJ594" i="1"/>
  <c r="FL577" i="1"/>
  <c r="FK577" i="1"/>
  <c r="FJ577" i="1"/>
  <c r="FI577" i="1"/>
  <c r="CQ577" i="1"/>
  <c r="CP577" i="1"/>
  <c r="CQ559" i="1"/>
  <c r="CP559" i="1"/>
  <c r="GE552" i="1"/>
  <c r="GF552" i="1"/>
  <c r="GB552" i="1"/>
  <c r="GC552" i="1"/>
  <c r="GG552" i="1"/>
  <c r="GD552" i="1"/>
  <c r="GA552" i="1"/>
  <c r="AP552" i="1"/>
  <c r="GI552" i="1"/>
  <c r="CQ616" i="1"/>
  <c r="CP616" i="1"/>
  <c r="FL598" i="1"/>
  <c r="FK598" i="1"/>
  <c r="FJ598" i="1"/>
  <c r="FI598" i="1"/>
  <c r="CQ588" i="1"/>
  <c r="CP588" i="1"/>
  <c r="FK548" i="1"/>
  <c r="FL548" i="1"/>
  <c r="FJ548" i="1"/>
  <c r="FI548" i="1"/>
  <c r="CO549" i="1"/>
  <c r="CN549" i="1"/>
  <c r="CG549" i="1"/>
  <c r="CG614" i="1"/>
  <c r="CO614" i="1"/>
  <c r="CN614" i="1"/>
  <c r="FK590" i="1"/>
  <c r="FJ590" i="1"/>
  <c r="FI590" i="1"/>
  <c r="FL590" i="1"/>
  <c r="GE561" i="1"/>
  <c r="GF561" i="1"/>
  <c r="GG561" i="1"/>
  <c r="GC561" i="1"/>
  <c r="GD561" i="1"/>
  <c r="GB561" i="1"/>
  <c r="GA561" i="1"/>
  <c r="GI561" i="1"/>
  <c r="AP561" i="1"/>
  <c r="CG558" i="1"/>
  <c r="CO558" i="1"/>
  <c r="CN558" i="1"/>
  <c r="GB618" i="1"/>
  <c r="GC618" i="1"/>
  <c r="GD618" i="1"/>
  <c r="GA618" i="1"/>
  <c r="GI618" i="1"/>
  <c r="GF618" i="1"/>
  <c r="AP618" i="1"/>
  <c r="GG618" i="1"/>
  <c r="CQ606" i="1"/>
  <c r="CP606" i="1"/>
  <c r="GE593" i="1"/>
  <c r="GG593" i="1"/>
  <c r="GA593" i="1"/>
  <c r="GB593" i="1"/>
  <c r="GC593" i="1"/>
  <c r="GD593" i="1"/>
  <c r="AP593" i="1"/>
  <c r="GI593" i="1"/>
  <c r="GF593" i="1"/>
  <c r="CQ569" i="1"/>
  <c r="CP569" i="1"/>
  <c r="FJ572" i="1"/>
  <c r="FI572" i="1"/>
  <c r="FL572" i="1"/>
  <c r="FK572" i="1"/>
  <c r="FI547" i="1"/>
  <c r="FL547" i="1"/>
  <c r="FJ547" i="1"/>
  <c r="FK547" i="1"/>
  <c r="GE557" i="1"/>
  <c r="AQ14" i="1"/>
  <c r="CG619" i="1"/>
  <c r="CO619" i="1"/>
  <c r="CN619" i="1"/>
  <c r="GF613" i="1"/>
  <c r="GI613" i="1"/>
  <c r="GG613" i="1"/>
  <c r="GA613" i="1"/>
  <c r="GD613" i="1"/>
  <c r="AP613" i="1"/>
  <c r="GC613" i="1"/>
  <c r="GB613" i="1"/>
  <c r="GE581" i="1"/>
  <c r="GG581" i="1"/>
  <c r="GI581" i="1"/>
  <c r="AP581" i="1"/>
  <c r="GF581" i="1"/>
  <c r="GD581" i="1"/>
  <c r="GC581" i="1"/>
  <c r="GA581" i="1"/>
  <c r="GB581" i="1"/>
  <c r="CO589" i="1"/>
  <c r="CG589" i="1"/>
  <c r="CN589" i="1"/>
  <c r="GG554" i="1"/>
  <c r="GF554" i="1"/>
  <c r="GA554" i="1"/>
  <c r="GI554" i="1"/>
  <c r="AP554" i="1"/>
  <c r="GB554" i="1"/>
  <c r="GC554" i="1"/>
  <c r="GD554" i="1"/>
  <c r="GD539" i="1"/>
  <c r="GG539" i="1"/>
  <c r="GB539" i="1"/>
  <c r="GC539" i="1"/>
  <c r="GA539" i="1"/>
  <c r="GI539" i="1"/>
  <c r="AP539" i="1"/>
  <c r="GF539" i="1"/>
  <c r="FJ568" i="1"/>
  <c r="FL568" i="1"/>
  <c r="FI568" i="1"/>
  <c r="FK568" i="1"/>
  <c r="FL621" i="1"/>
  <c r="FK621" i="1"/>
  <c r="FJ621" i="1"/>
  <c r="FI621" i="1"/>
  <c r="CO617" i="1"/>
  <c r="CG617" i="1"/>
  <c r="CN617" i="1"/>
  <c r="CG578" i="1"/>
  <c r="CO578" i="1"/>
  <c r="CN578" i="1"/>
  <c r="FL555" i="1"/>
  <c r="FK555" i="1"/>
  <c r="FJ555" i="1"/>
  <c r="FI555" i="1"/>
  <c r="CQ543" i="1"/>
  <c r="CP543" i="1"/>
  <c r="CN571" i="1"/>
  <c r="CG571" i="1"/>
  <c r="CO571" i="1"/>
  <c r="CQ580" i="1"/>
  <c r="CP580" i="1"/>
  <c r="CN585" i="1"/>
  <c r="CG585" i="1"/>
  <c r="CO585" i="1"/>
  <c r="GG586" i="1"/>
  <c r="GD586" i="1"/>
  <c r="GC586" i="1"/>
  <c r="GB586" i="1"/>
  <c r="GA586" i="1"/>
  <c r="GI586" i="1"/>
  <c r="AP586" i="1"/>
  <c r="GF586" i="1"/>
  <c r="GF562" i="1"/>
  <c r="AP562" i="1"/>
  <c r="GG562" i="1"/>
  <c r="GB562" i="1"/>
  <c r="GD562" i="1"/>
  <c r="GA562" i="1"/>
  <c r="GC562" i="1"/>
  <c r="GI562" i="1"/>
  <c r="CG562" i="1"/>
  <c r="CO562" i="1"/>
  <c r="CN562" i="1"/>
  <c r="AR546" i="1"/>
  <c r="DS546" i="1"/>
  <c r="AR560" i="1"/>
  <c r="DS560" i="1"/>
  <c r="AR585" i="1"/>
  <c r="DS585" i="1"/>
  <c r="CG610" i="1"/>
  <c r="CN610" i="1"/>
  <c r="CO610" i="1"/>
  <c r="GE612" i="1"/>
  <c r="GD612" i="1"/>
  <c r="GB612" i="1"/>
  <c r="AP612" i="1"/>
  <c r="GF612" i="1"/>
  <c r="GC612" i="1"/>
  <c r="GI612" i="1"/>
  <c r="GG612" i="1"/>
  <c r="GA612" i="1"/>
  <c r="GF587" i="1"/>
  <c r="GG587" i="1"/>
  <c r="GD587" i="1"/>
  <c r="GB587" i="1"/>
  <c r="GC587" i="1"/>
  <c r="GI587" i="1"/>
  <c r="AP587" i="1"/>
  <c r="GA587" i="1"/>
  <c r="FL587" i="1"/>
  <c r="FK587" i="1"/>
  <c r="FJ587" i="1"/>
  <c r="FI587" i="1"/>
  <c r="FJ574" i="1"/>
  <c r="FI574" i="1"/>
  <c r="FL574" i="1"/>
  <c r="FK574" i="1"/>
  <c r="GE546" i="1"/>
  <c r="GF546" i="1"/>
  <c r="GC546" i="1"/>
  <c r="GD546" i="1"/>
  <c r="GI546" i="1"/>
  <c r="AP546" i="1"/>
  <c r="GG546" i="1"/>
  <c r="GB546" i="1"/>
  <c r="GA546" i="1"/>
  <c r="CQ604" i="1"/>
  <c r="CP604" i="1"/>
  <c r="CO541" i="1"/>
  <c r="CG541" i="1"/>
  <c r="CN541" i="1"/>
  <c r="FL556" i="1"/>
  <c r="FK556" i="1"/>
  <c r="FJ556" i="1"/>
  <c r="FI556" i="1"/>
  <c r="GG609" i="1"/>
  <c r="AP609" i="1"/>
  <c r="GB609" i="1"/>
  <c r="GF609" i="1"/>
  <c r="GD609" i="1"/>
  <c r="GI609" i="1"/>
  <c r="GC609" i="1"/>
  <c r="GA609" i="1"/>
  <c r="CG616" i="1"/>
  <c r="CO616" i="1"/>
  <c r="CN616" i="1"/>
  <c r="CQ601" i="1"/>
  <c r="CP601" i="1"/>
  <c r="GB598" i="1"/>
  <c r="GA598" i="1"/>
  <c r="GG598" i="1"/>
  <c r="GC598" i="1"/>
  <c r="GF598" i="1"/>
  <c r="GD598" i="1"/>
  <c r="GI598" i="1"/>
  <c r="AP598" i="1"/>
  <c r="GF588" i="1"/>
  <c r="GC588" i="1"/>
  <c r="GA588" i="1"/>
  <c r="GD588" i="1"/>
  <c r="AP588" i="1"/>
  <c r="GI588" i="1"/>
  <c r="GG588" i="1"/>
  <c r="GB588" i="1"/>
  <c r="CQ567" i="1"/>
  <c r="CP567" i="1"/>
  <c r="FI549" i="1"/>
  <c r="FL549" i="1"/>
  <c r="FK549" i="1"/>
  <c r="FJ549" i="1"/>
  <c r="FL614" i="1"/>
  <c r="FK614" i="1"/>
  <c r="FJ614" i="1"/>
  <c r="FI614" i="1"/>
  <c r="CP614" i="1"/>
  <c r="CQ614" i="1"/>
  <c r="GG597" i="1"/>
  <c r="GI597" i="1"/>
  <c r="GA597" i="1"/>
  <c r="GC597" i="1"/>
  <c r="GB597" i="1"/>
  <c r="GD597" i="1"/>
  <c r="AP597" i="1"/>
  <c r="GF597" i="1"/>
  <c r="CG561" i="1"/>
  <c r="CN561" i="1"/>
  <c r="CO561" i="1"/>
  <c r="FL618" i="1"/>
  <c r="FJ618" i="1"/>
  <c r="FK618" i="1"/>
  <c r="FI618" i="1"/>
  <c r="CQ599" i="1"/>
  <c r="CP599" i="1"/>
  <c r="CN593" i="1"/>
  <c r="CG593" i="1"/>
  <c r="CO593" i="1"/>
  <c r="GF584" i="1"/>
  <c r="GG584" i="1"/>
  <c r="GB584" i="1"/>
  <c r="GA584" i="1"/>
  <c r="GI584" i="1"/>
  <c r="AP584" i="1"/>
  <c r="GC584" i="1"/>
  <c r="GD584" i="1"/>
  <c r="FL569" i="1"/>
  <c r="FK569" i="1"/>
  <c r="FJ569" i="1"/>
  <c r="FI569" i="1"/>
  <c r="CP613" i="1"/>
  <c r="CQ613" i="1"/>
  <c r="GD589" i="1"/>
  <c r="GF589" i="1"/>
  <c r="GB589" i="1"/>
  <c r="GC589" i="1"/>
  <c r="GG589" i="1"/>
  <c r="GA589" i="1"/>
  <c r="AP589" i="1"/>
  <c r="GI589" i="1"/>
  <c r="GF583" i="1"/>
  <c r="GG583" i="1"/>
  <c r="AP583" i="1"/>
  <c r="GI583" i="1"/>
  <c r="GA583" i="1"/>
  <c r="GC583" i="1"/>
  <c r="GB583" i="1"/>
  <c r="GD583" i="1"/>
  <c r="FL539" i="1"/>
  <c r="FK539" i="1"/>
  <c r="FJ539" i="1"/>
  <c r="FI539" i="1"/>
  <c r="CP550" i="1"/>
  <c r="CQ550" i="1"/>
  <c r="CG621" i="1"/>
  <c r="CN621" i="1"/>
  <c r="CO621" i="1"/>
  <c r="CQ617" i="1"/>
  <c r="CP617" i="1"/>
  <c r="GF592" i="1"/>
  <c r="GI592" i="1"/>
  <c r="AP592" i="1"/>
  <c r="GC592" i="1"/>
  <c r="GA592" i="1"/>
  <c r="GG592" i="1"/>
  <c r="GD592" i="1"/>
  <c r="GB592" i="1"/>
  <c r="GG576" i="1"/>
  <c r="GC576" i="1"/>
  <c r="GB576" i="1"/>
  <c r="GI576" i="1"/>
  <c r="AP576" i="1"/>
  <c r="GD576" i="1"/>
  <c r="GF576" i="1"/>
  <c r="GA576" i="1"/>
  <c r="CG579" i="1"/>
  <c r="CN579" i="1"/>
  <c r="CO579" i="1"/>
  <c r="GE540" i="1"/>
  <c r="GD540" i="1"/>
  <c r="GA540" i="1"/>
  <c r="GC540" i="1"/>
  <c r="GF540" i="1"/>
  <c r="GB540" i="1"/>
  <c r="GG540" i="1"/>
  <c r="GI540" i="1"/>
  <c r="AP540" i="1"/>
  <c r="CG540" i="1"/>
  <c r="CN540" i="1"/>
  <c r="CO540" i="1"/>
  <c r="CO560" i="1"/>
  <c r="CN560" i="1"/>
  <c r="CG560" i="1"/>
  <c r="CO543" i="1"/>
  <c r="CN543" i="1"/>
  <c r="CG543" i="1"/>
  <c r="CP622" i="1"/>
  <c r="CQ622" i="1"/>
  <c r="FK595" i="1"/>
  <c r="FJ595" i="1"/>
  <c r="FI595" i="1"/>
  <c r="FL595" i="1"/>
  <c r="GF585" i="1"/>
  <c r="GB585" i="1"/>
  <c r="GC585" i="1"/>
  <c r="GD585" i="1"/>
  <c r="GA585" i="1"/>
  <c r="GI585" i="1"/>
  <c r="AP585" i="1"/>
  <c r="GG585" i="1"/>
  <c r="GF573" i="1"/>
  <c r="GA573" i="1"/>
  <c r="GD573" i="1"/>
  <c r="GC573" i="1"/>
  <c r="GG573" i="1"/>
  <c r="GB573" i="1"/>
  <c r="AP573" i="1"/>
  <c r="GI573" i="1"/>
  <c r="CP573" i="1"/>
  <c r="CQ573" i="1"/>
  <c r="AR543" i="1"/>
  <c r="DS543" i="1"/>
  <c r="AR549" i="1"/>
  <c r="DS549" i="1"/>
  <c r="AR557" i="1"/>
  <c r="DS557" i="1"/>
  <c r="AR571" i="1"/>
  <c r="DS571" i="1"/>
  <c r="AR596" i="1"/>
  <c r="DS596" i="1"/>
  <c r="AR577" i="1"/>
  <c r="DS577" i="1"/>
  <c r="AR610" i="1"/>
  <c r="DS610" i="1"/>
  <c r="AR608" i="1"/>
  <c r="DS608" i="1"/>
  <c r="FK620" i="1"/>
  <c r="FI620" i="1"/>
  <c r="FJ620" i="1"/>
  <c r="FL620" i="1"/>
  <c r="FL603" i="1"/>
  <c r="FI603" i="1"/>
  <c r="FK603" i="1"/>
  <c r="FJ603" i="1"/>
  <c r="GE551" i="1"/>
  <c r="GB551" i="1"/>
  <c r="GA551" i="1"/>
  <c r="GD551" i="1"/>
  <c r="AP551" i="1"/>
  <c r="GI551" i="1"/>
  <c r="GF551" i="1"/>
  <c r="GG551" i="1"/>
  <c r="GC551" i="1"/>
  <c r="CO611" i="1"/>
  <c r="CN611" i="1"/>
  <c r="CG611" i="1"/>
  <c r="GE559" i="1"/>
  <c r="GC559" i="1"/>
  <c r="GI559" i="1"/>
  <c r="GG559" i="1"/>
  <c r="AP559" i="1"/>
  <c r="GF559" i="1"/>
  <c r="GD559" i="1"/>
  <c r="GA559" i="1"/>
  <c r="GB559" i="1"/>
  <c r="FL552" i="1"/>
  <c r="FK552" i="1"/>
  <c r="FI552" i="1"/>
  <c r="FJ552" i="1"/>
  <c r="FJ609" i="1"/>
  <c r="FI609" i="1"/>
  <c r="FK609" i="1"/>
  <c r="FL609" i="1"/>
  <c r="GF616" i="1"/>
  <c r="GG616" i="1"/>
  <c r="AP616" i="1"/>
  <c r="GB616" i="1"/>
  <c r="GC616" i="1"/>
  <c r="GI616" i="1"/>
  <c r="GA616" i="1"/>
  <c r="GD616" i="1"/>
  <c r="CG598" i="1"/>
  <c r="CO598" i="1"/>
  <c r="CN598" i="1"/>
  <c r="GF548" i="1"/>
  <c r="GD548" i="1"/>
  <c r="GI548" i="1"/>
  <c r="GA548" i="1"/>
  <c r="AP548" i="1"/>
  <c r="GG548" i="1"/>
  <c r="GC548" i="1"/>
  <c r="GB548" i="1"/>
  <c r="GI553" i="1"/>
  <c r="AP553" i="1"/>
  <c r="GC553" i="1"/>
  <c r="GG553" i="1"/>
  <c r="GD553" i="1"/>
  <c r="GF553" i="1"/>
  <c r="GB553" i="1"/>
  <c r="GA553" i="1"/>
  <c r="FI557" i="1"/>
  <c r="FL557" i="1"/>
  <c r="FK557" i="1"/>
  <c r="FJ557" i="1"/>
  <c r="CG597" i="1"/>
  <c r="CO597" i="1"/>
  <c r="CN597" i="1"/>
  <c r="CP605" i="1"/>
  <c r="CQ605" i="1"/>
  <c r="GE564" i="1"/>
  <c r="GD564" i="1"/>
  <c r="GC564" i="1"/>
  <c r="GB564" i="1"/>
  <c r="AP564" i="1"/>
  <c r="GI564" i="1"/>
  <c r="GF564" i="1"/>
  <c r="GG564" i="1"/>
  <c r="GA564" i="1"/>
  <c r="FK564" i="1"/>
  <c r="FI564" i="1"/>
  <c r="FL564" i="1"/>
  <c r="FJ564" i="1"/>
  <c r="FK570" i="1"/>
  <c r="FJ570" i="1"/>
  <c r="FI570" i="1"/>
  <c r="FL570" i="1"/>
  <c r="CQ584" i="1"/>
  <c r="CP584" i="1"/>
  <c r="GG569" i="1"/>
  <c r="GC569" i="1"/>
  <c r="GI569" i="1"/>
  <c r="AP569" i="1"/>
  <c r="GF569" i="1"/>
  <c r="GB569" i="1"/>
  <c r="GA569" i="1"/>
  <c r="GD569" i="1"/>
  <c r="CG569" i="1"/>
  <c r="CO569" i="1"/>
  <c r="CN569" i="1"/>
  <c r="GC582" i="1"/>
  <c r="GD582" i="1"/>
  <c r="GA582" i="1"/>
  <c r="GB582" i="1"/>
  <c r="AP582" i="1"/>
  <c r="GI582" i="1"/>
  <c r="GF582" i="1"/>
  <c r="GG582" i="1"/>
  <c r="CQ547" i="1"/>
  <c r="CP547" i="1"/>
  <c r="FI563" i="1"/>
  <c r="FL563" i="1"/>
  <c r="FK563" i="1"/>
  <c r="FJ563" i="1"/>
  <c r="FL511" i="1"/>
  <c r="FK511" i="1"/>
  <c r="FI511" i="1"/>
  <c r="FJ511" i="1"/>
  <c r="CQ523" i="1"/>
  <c r="CP523" i="1"/>
  <c r="FK526" i="1"/>
  <c r="FL526" i="1"/>
  <c r="FJ526" i="1"/>
  <c r="FI526" i="1"/>
  <c r="GE525" i="1"/>
  <c r="GF525" i="1"/>
  <c r="GG525" i="1"/>
  <c r="GC525" i="1"/>
  <c r="GD525" i="1"/>
  <c r="GB525" i="1"/>
  <c r="AP525" i="1"/>
  <c r="GA525" i="1"/>
  <c r="GI525" i="1"/>
  <c r="CQ535" i="1"/>
  <c r="CP535" i="1"/>
  <c r="FI513" i="1"/>
  <c r="FK513" i="1"/>
  <c r="FL513" i="1"/>
  <c r="FJ513" i="1"/>
  <c r="AR511" i="1"/>
  <c r="DS511" i="1"/>
  <c r="AR508" i="1"/>
  <c r="DS508" i="1"/>
  <c r="AR536" i="1"/>
  <c r="DS536" i="1"/>
  <c r="AR524" i="1"/>
  <c r="DS524" i="1"/>
  <c r="CQ520" i="1"/>
  <c r="CP520" i="1"/>
  <c r="CN506" i="1"/>
  <c r="CG506" i="1"/>
  <c r="CO506" i="1"/>
  <c r="FK505" i="1"/>
  <c r="FJ505" i="1"/>
  <c r="FI505" i="1"/>
  <c r="FL505" i="1"/>
  <c r="GG505" i="1"/>
  <c r="GD505" i="1"/>
  <c r="GA505" i="1"/>
  <c r="GF505" i="1"/>
  <c r="GB505" i="1"/>
  <c r="GC505" i="1"/>
  <c r="AP505" i="1"/>
  <c r="GI505" i="1"/>
  <c r="CP538" i="1"/>
  <c r="CQ538" i="1"/>
  <c r="GG529" i="1"/>
  <c r="GC529" i="1"/>
  <c r="GF529" i="1"/>
  <c r="GD529" i="1"/>
  <c r="GB529" i="1"/>
  <c r="GA529" i="1"/>
  <c r="GI529" i="1"/>
  <c r="AP529" i="1"/>
  <c r="CG529" i="1"/>
  <c r="CO529" i="1"/>
  <c r="CN529" i="1"/>
  <c r="GE528" i="1"/>
  <c r="GG528" i="1"/>
  <c r="AP528" i="1"/>
  <c r="GB528" i="1"/>
  <c r="GC528" i="1"/>
  <c r="GI528" i="1"/>
  <c r="GF528" i="1"/>
  <c r="GD528" i="1"/>
  <c r="GA528" i="1"/>
  <c r="CG508" i="1"/>
  <c r="CO508" i="1"/>
  <c r="CN508" i="1"/>
  <c r="FL512" i="1"/>
  <c r="FK512" i="1"/>
  <c r="FJ512" i="1"/>
  <c r="FI512" i="1"/>
  <c r="CO521" i="1"/>
  <c r="CG521" i="1"/>
  <c r="CN521" i="1"/>
  <c r="GG524" i="1"/>
  <c r="GF524" i="1"/>
  <c r="GC524" i="1"/>
  <c r="GB524" i="1"/>
  <c r="GD524" i="1"/>
  <c r="GA524" i="1"/>
  <c r="AP524" i="1"/>
  <c r="GI524" i="1"/>
  <c r="CG531" i="1"/>
  <c r="CO531" i="1"/>
  <c r="CN531" i="1"/>
  <c r="GC518" i="1"/>
  <c r="GG518" i="1"/>
  <c r="GD518" i="1"/>
  <c r="GA518" i="1"/>
  <c r="GB518" i="1"/>
  <c r="AP518" i="1"/>
  <c r="GF518" i="1"/>
  <c r="GI518" i="1"/>
  <c r="FJ527" i="1"/>
  <c r="FL527" i="1"/>
  <c r="FI527" i="1"/>
  <c r="FK527" i="1"/>
  <c r="CQ516" i="1"/>
  <c r="CP516" i="1"/>
  <c r="FK523" i="1"/>
  <c r="FJ523" i="1"/>
  <c r="FI523" i="1"/>
  <c r="FL523" i="1"/>
  <c r="CN523" i="1"/>
  <c r="CG523" i="1"/>
  <c r="CO523" i="1"/>
  <c r="CG519" i="1"/>
  <c r="CO519" i="1"/>
  <c r="CN519" i="1"/>
  <c r="CN504" i="1"/>
  <c r="CG504" i="1"/>
  <c r="CO504" i="1"/>
  <c r="CN535" i="1"/>
  <c r="CG535" i="1"/>
  <c r="CO535" i="1"/>
  <c r="GG532" i="1"/>
  <c r="GF532" i="1"/>
  <c r="GA532" i="1"/>
  <c r="GB532" i="1"/>
  <c r="AP532" i="1"/>
  <c r="GD532" i="1"/>
  <c r="GC532" i="1"/>
  <c r="GI532" i="1"/>
  <c r="AR512" i="1"/>
  <c r="DS512" i="1"/>
  <c r="AR507" i="1"/>
  <c r="DS507" i="1"/>
  <c r="GF522" i="1"/>
  <c r="GG522" i="1"/>
  <c r="GB522" i="1"/>
  <c r="GC522" i="1"/>
  <c r="AP522" i="1"/>
  <c r="GA522" i="1"/>
  <c r="GD522" i="1"/>
  <c r="GI522" i="1"/>
  <c r="CG522" i="1"/>
  <c r="CO522" i="1"/>
  <c r="CN522" i="1"/>
  <c r="CP530" i="1"/>
  <c r="CQ530" i="1"/>
  <c r="GG507" i="1"/>
  <c r="GB507" i="1"/>
  <c r="AP507" i="1"/>
  <c r="GC507" i="1"/>
  <c r="GI507" i="1"/>
  <c r="GD507" i="1"/>
  <c r="GA507" i="1"/>
  <c r="GF507" i="1"/>
  <c r="CQ509" i="1"/>
  <c r="CP509" i="1"/>
  <c r="GC509" i="1"/>
  <c r="AP509" i="1"/>
  <c r="GI509" i="1"/>
  <c r="GA509" i="1"/>
  <c r="GF509" i="1"/>
  <c r="GD509" i="1"/>
  <c r="GG509" i="1"/>
  <c r="GB509" i="1"/>
  <c r="FI524" i="1"/>
  <c r="FL524" i="1"/>
  <c r="FJ524" i="1"/>
  <c r="FK524" i="1"/>
  <c r="CN503" i="1"/>
  <c r="CG503" i="1"/>
  <c r="CO503" i="1"/>
  <c r="CP503" i="1"/>
  <c r="CQ503" i="1"/>
  <c r="GE514" i="1"/>
  <c r="GA514" i="1"/>
  <c r="GF514" i="1"/>
  <c r="GB514" i="1"/>
  <c r="GG514" i="1"/>
  <c r="GI514" i="1"/>
  <c r="AP514" i="1"/>
  <c r="GC514" i="1"/>
  <c r="GD514" i="1"/>
  <c r="CQ531" i="1"/>
  <c r="CP531" i="1"/>
  <c r="FI518" i="1"/>
  <c r="FL518" i="1"/>
  <c r="FK518" i="1"/>
  <c r="FJ518" i="1"/>
  <c r="CG534" i="1"/>
  <c r="CO534" i="1"/>
  <c r="CN534" i="1"/>
  <c r="CG516" i="1"/>
  <c r="CO516" i="1"/>
  <c r="CN516" i="1"/>
  <c r="GF516" i="1"/>
  <c r="GB516" i="1"/>
  <c r="GC516" i="1"/>
  <c r="GG516" i="1"/>
  <c r="GI516" i="1"/>
  <c r="GD516" i="1"/>
  <c r="AP516" i="1"/>
  <c r="GA516" i="1"/>
  <c r="CG511" i="1"/>
  <c r="CO511" i="1"/>
  <c r="CN511" i="1"/>
  <c r="GG504" i="1"/>
  <c r="GF504" i="1"/>
  <c r="GD504" i="1"/>
  <c r="GB504" i="1"/>
  <c r="AP504" i="1"/>
  <c r="GA504" i="1"/>
  <c r="GC504" i="1"/>
  <c r="GI504" i="1"/>
  <c r="CQ525" i="1"/>
  <c r="CP525" i="1"/>
  <c r="FL510" i="1"/>
  <c r="FK510" i="1"/>
  <c r="FJ510" i="1"/>
  <c r="FI510" i="1"/>
  <c r="CQ513" i="1"/>
  <c r="CP513" i="1"/>
  <c r="AR503" i="1"/>
  <c r="DS503" i="1"/>
  <c r="AR522" i="1"/>
  <c r="DS522" i="1"/>
  <c r="AR532" i="1"/>
  <c r="DS532" i="1"/>
  <c r="CP522" i="1"/>
  <c r="CQ522" i="1"/>
  <c r="CN536" i="1"/>
  <c r="CG536" i="1"/>
  <c r="CO536" i="1"/>
  <c r="GE536" i="1"/>
  <c r="GD536" i="1"/>
  <c r="GB536" i="1"/>
  <c r="GI536" i="1"/>
  <c r="GC536" i="1"/>
  <c r="GA536" i="1"/>
  <c r="GG536" i="1"/>
  <c r="GF536" i="1"/>
  <c r="AP536" i="1"/>
  <c r="CQ506" i="1"/>
  <c r="CP506" i="1"/>
  <c r="CP505" i="1"/>
  <c r="CQ505" i="1"/>
  <c r="CO538" i="1"/>
  <c r="CG538" i="1"/>
  <c r="CN538" i="1"/>
  <c r="FJ529" i="1"/>
  <c r="FI529" i="1"/>
  <c r="FK529" i="1"/>
  <c r="FL529" i="1"/>
  <c r="CQ528" i="1"/>
  <c r="CP528" i="1"/>
  <c r="FL533" i="1"/>
  <c r="FI533" i="1"/>
  <c r="FK533" i="1"/>
  <c r="FJ533" i="1"/>
  <c r="FI521" i="1"/>
  <c r="FK521" i="1"/>
  <c r="FL521" i="1"/>
  <c r="FJ521" i="1"/>
  <c r="CP524" i="1"/>
  <c r="CQ524" i="1"/>
  <c r="CP518" i="1"/>
  <c r="CQ518" i="1"/>
  <c r="GG534" i="1"/>
  <c r="GC534" i="1"/>
  <c r="AP534" i="1"/>
  <c r="GA534" i="1"/>
  <c r="GI534" i="1"/>
  <c r="GF534" i="1"/>
  <c r="GB534" i="1"/>
  <c r="GD534" i="1"/>
  <c r="AP511" i="1"/>
  <c r="GF511" i="1"/>
  <c r="GI511" i="1"/>
  <c r="GA511" i="1"/>
  <c r="GG511" i="1"/>
  <c r="GB511" i="1"/>
  <c r="GC511" i="1"/>
  <c r="GD511" i="1"/>
  <c r="GG519" i="1"/>
  <c r="GB519" i="1"/>
  <c r="GF519" i="1"/>
  <c r="GD519" i="1"/>
  <c r="GA519" i="1"/>
  <c r="GC519" i="1"/>
  <c r="AP519" i="1"/>
  <c r="GI519" i="1"/>
  <c r="FI504" i="1"/>
  <c r="FL504" i="1"/>
  <c r="FJ504" i="1"/>
  <c r="FK504" i="1"/>
  <c r="CQ532" i="1"/>
  <c r="CP532" i="1"/>
  <c r="FL532" i="1"/>
  <c r="FJ532" i="1"/>
  <c r="FK532" i="1"/>
  <c r="FI532" i="1"/>
  <c r="AR510" i="1"/>
  <c r="DS510" i="1"/>
  <c r="AR505" i="1"/>
  <c r="DS505" i="1"/>
  <c r="AR531" i="1"/>
  <c r="DS531" i="1"/>
  <c r="FK522" i="1"/>
  <c r="FJ522" i="1"/>
  <c r="FI522" i="1"/>
  <c r="FL522" i="1"/>
  <c r="FI520" i="1"/>
  <c r="FK520" i="1"/>
  <c r="FL520" i="1"/>
  <c r="FJ520" i="1"/>
  <c r="AP520" i="1"/>
  <c r="GI520" i="1"/>
  <c r="GB520" i="1"/>
  <c r="GC520" i="1"/>
  <c r="GG520" i="1"/>
  <c r="GD520" i="1"/>
  <c r="GF520" i="1"/>
  <c r="GA520" i="1"/>
  <c r="CQ536" i="1"/>
  <c r="CP536" i="1"/>
  <c r="GI506" i="1"/>
  <c r="GA506" i="1"/>
  <c r="GD506" i="1"/>
  <c r="GB506" i="1"/>
  <c r="GG506" i="1"/>
  <c r="GC506" i="1"/>
  <c r="AP506" i="1"/>
  <c r="GF506" i="1"/>
  <c r="CG533" i="1"/>
  <c r="CN533" i="1"/>
  <c r="CO533" i="1"/>
  <c r="FJ530" i="1"/>
  <c r="FL530" i="1"/>
  <c r="FI530" i="1"/>
  <c r="FK530" i="1"/>
  <c r="FL507" i="1"/>
  <c r="FK507" i="1"/>
  <c r="FJ507" i="1"/>
  <c r="FI507" i="1"/>
  <c r="FI503" i="1"/>
  <c r="FL503" i="1"/>
  <c r="FK503" i="1"/>
  <c r="FJ503" i="1"/>
  <c r="CG517" i="1"/>
  <c r="CO517" i="1"/>
  <c r="CN517" i="1"/>
  <c r="CP515" i="1"/>
  <c r="CQ515" i="1"/>
  <c r="CQ534" i="1"/>
  <c r="CP534" i="1"/>
  <c r="CQ519" i="1"/>
  <c r="CP519" i="1"/>
  <c r="FL525" i="1"/>
  <c r="FK525" i="1"/>
  <c r="FJ525" i="1"/>
  <c r="FI525" i="1"/>
  <c r="CP510" i="1"/>
  <c r="CQ510" i="1"/>
  <c r="AR513" i="1"/>
  <c r="DS513" i="1"/>
  <c r="AR509" i="1"/>
  <c r="DS509" i="1"/>
  <c r="AR519" i="1"/>
  <c r="DS519" i="1"/>
  <c r="AR534" i="1"/>
  <c r="DS534" i="1"/>
  <c r="FI536" i="1"/>
  <c r="FL536" i="1"/>
  <c r="FK536" i="1"/>
  <c r="FJ536" i="1"/>
  <c r="GF538" i="1"/>
  <c r="GG538" i="1"/>
  <c r="GB538" i="1"/>
  <c r="GD538" i="1"/>
  <c r="GI538" i="1"/>
  <c r="GA538" i="1"/>
  <c r="GC538" i="1"/>
  <c r="AP538" i="1"/>
  <c r="GI508" i="1"/>
  <c r="GG508" i="1"/>
  <c r="GA508" i="1"/>
  <c r="GD508" i="1"/>
  <c r="GF508" i="1"/>
  <c r="GB508" i="1"/>
  <c r="GC508" i="1"/>
  <c r="AP508" i="1"/>
  <c r="FJ508" i="1"/>
  <c r="FL508" i="1"/>
  <c r="FK508" i="1"/>
  <c r="FI508" i="1"/>
  <c r="GE512" i="1"/>
  <c r="GC512" i="1"/>
  <c r="GD512" i="1"/>
  <c r="GI512" i="1"/>
  <c r="GG512" i="1"/>
  <c r="AP512" i="1"/>
  <c r="GA512" i="1"/>
  <c r="GF512" i="1"/>
  <c r="GB512" i="1"/>
  <c r="CQ533" i="1"/>
  <c r="CP533" i="1"/>
  <c r="CP507" i="1"/>
  <c r="CQ507" i="1"/>
  <c r="GE521" i="1"/>
  <c r="AP521" i="1"/>
  <c r="GA521" i="1"/>
  <c r="GF521" i="1"/>
  <c r="GD521" i="1"/>
  <c r="GC521" i="1"/>
  <c r="GB521" i="1"/>
  <c r="GG521" i="1"/>
  <c r="GI521" i="1"/>
  <c r="CN514" i="1"/>
  <c r="CG514" i="1"/>
  <c r="CO514" i="1"/>
  <c r="FJ531" i="1"/>
  <c r="FL531" i="1"/>
  <c r="FK531" i="1"/>
  <c r="FI531" i="1"/>
  <c r="GG517" i="1"/>
  <c r="GA517" i="1"/>
  <c r="GB517" i="1"/>
  <c r="GD517" i="1"/>
  <c r="GC517" i="1"/>
  <c r="GI517" i="1"/>
  <c r="AP517" i="1"/>
  <c r="GF517" i="1"/>
  <c r="CG515" i="1"/>
  <c r="CO515" i="1"/>
  <c r="CN515" i="1"/>
  <c r="GE515" i="1"/>
  <c r="AP515" i="1"/>
  <c r="GI515" i="1"/>
  <c r="GA515" i="1"/>
  <c r="GB515" i="1"/>
  <c r="GC515" i="1"/>
  <c r="GD515" i="1"/>
  <c r="GF515" i="1"/>
  <c r="GG515" i="1"/>
  <c r="CQ527" i="1"/>
  <c r="CP527" i="1"/>
  <c r="CQ511" i="1"/>
  <c r="CP511" i="1"/>
  <c r="GD526" i="1"/>
  <c r="GI526" i="1"/>
  <c r="GB526" i="1"/>
  <c r="AP526" i="1"/>
  <c r="GF526" i="1"/>
  <c r="GG526" i="1"/>
  <c r="GC526" i="1"/>
  <c r="GA526" i="1"/>
  <c r="CQ504" i="1"/>
  <c r="CP504" i="1"/>
  <c r="GD535" i="1"/>
  <c r="GA535" i="1"/>
  <c r="AP535" i="1"/>
  <c r="GC535" i="1"/>
  <c r="GF535" i="1"/>
  <c r="GI535" i="1"/>
  <c r="GB535" i="1"/>
  <c r="GG535" i="1"/>
  <c r="CG510" i="1"/>
  <c r="CO510" i="1"/>
  <c r="CN510" i="1"/>
  <c r="CG513" i="1"/>
  <c r="CO513" i="1"/>
  <c r="CN513" i="1"/>
  <c r="AR538" i="1"/>
  <c r="DS538" i="1"/>
  <c r="AR528" i="1"/>
  <c r="DS528" i="1"/>
  <c r="FK506" i="1"/>
  <c r="FJ506" i="1"/>
  <c r="FI506" i="1"/>
  <c r="FL506" i="1"/>
  <c r="CN505" i="1"/>
  <c r="CG505" i="1"/>
  <c r="CO505" i="1"/>
  <c r="FI528" i="1"/>
  <c r="FK528" i="1"/>
  <c r="FL528" i="1"/>
  <c r="FJ528" i="1"/>
  <c r="CQ512" i="1"/>
  <c r="CP512" i="1"/>
  <c r="GA530" i="1"/>
  <c r="GC530" i="1"/>
  <c r="GB530" i="1"/>
  <c r="GG530" i="1"/>
  <c r="GF530" i="1"/>
  <c r="GD530" i="1"/>
  <c r="AP530" i="1"/>
  <c r="GI530" i="1"/>
  <c r="CN524" i="1"/>
  <c r="CG524" i="1"/>
  <c r="CO524" i="1"/>
  <c r="FL514" i="1"/>
  <c r="FK514" i="1"/>
  <c r="FJ514" i="1"/>
  <c r="FI514" i="1"/>
  <c r="GG527" i="1"/>
  <c r="GB527" i="1"/>
  <c r="GD527" i="1"/>
  <c r="GA527" i="1"/>
  <c r="GI527" i="1"/>
  <c r="AP527" i="1"/>
  <c r="GC527" i="1"/>
  <c r="GF527" i="1"/>
  <c r="CN527" i="1"/>
  <c r="CG527" i="1"/>
  <c r="CO527" i="1"/>
  <c r="FI516" i="1"/>
  <c r="FL516" i="1"/>
  <c r="FK516" i="1"/>
  <c r="FJ516" i="1"/>
  <c r="CN526" i="1"/>
  <c r="CO526" i="1"/>
  <c r="CG526" i="1"/>
  <c r="CP526" i="1"/>
  <c r="CQ526" i="1"/>
  <c r="CG525" i="1"/>
  <c r="CN525" i="1"/>
  <c r="CO525" i="1"/>
  <c r="GF510" i="1"/>
  <c r="AP510" i="1"/>
  <c r="GG510" i="1"/>
  <c r="GB510" i="1"/>
  <c r="GC510" i="1"/>
  <c r="GA510" i="1"/>
  <c r="GD510" i="1"/>
  <c r="GI510" i="1"/>
  <c r="AR520" i="1"/>
  <c r="DS520" i="1"/>
  <c r="CN520" i="1"/>
  <c r="CO520" i="1"/>
  <c r="CG520" i="1"/>
  <c r="FI538" i="1"/>
  <c r="FJ538" i="1"/>
  <c r="FK538" i="1"/>
  <c r="FL538" i="1"/>
  <c r="CQ508" i="1"/>
  <c r="CP508" i="1"/>
  <c r="CG512" i="1"/>
  <c r="CO512" i="1"/>
  <c r="CN512" i="1"/>
  <c r="FK509" i="1"/>
  <c r="FJ509" i="1"/>
  <c r="FI509" i="1"/>
  <c r="FL509" i="1"/>
  <c r="CP521" i="1"/>
  <c r="CQ521" i="1"/>
  <c r="GF531" i="1"/>
  <c r="GB531" i="1"/>
  <c r="AP531" i="1"/>
  <c r="GC531" i="1"/>
  <c r="GG531" i="1"/>
  <c r="GD531" i="1"/>
  <c r="GI531" i="1"/>
  <c r="GA531" i="1"/>
  <c r="FK517" i="1"/>
  <c r="FJ517" i="1"/>
  <c r="FI517" i="1"/>
  <c r="FL517" i="1"/>
  <c r="FK534" i="1"/>
  <c r="FI534" i="1"/>
  <c r="FJ534" i="1"/>
  <c r="FL534" i="1"/>
  <c r="GF523" i="1"/>
  <c r="AP523" i="1"/>
  <c r="GI523" i="1"/>
  <c r="GA523" i="1"/>
  <c r="GB523" i="1"/>
  <c r="GC523" i="1"/>
  <c r="GG523" i="1"/>
  <c r="GD523" i="1"/>
  <c r="FL519" i="1"/>
  <c r="FJ519" i="1"/>
  <c r="FI519" i="1"/>
  <c r="FK519" i="1"/>
  <c r="FI535" i="1"/>
  <c r="FL535" i="1"/>
  <c r="FK535" i="1"/>
  <c r="FJ535" i="1"/>
  <c r="CO532" i="1"/>
  <c r="CG532" i="1"/>
  <c r="CN532" i="1"/>
  <c r="GG513" i="1"/>
  <c r="GB513" i="1"/>
  <c r="GC513" i="1"/>
  <c r="GD513" i="1"/>
  <c r="GI513" i="1"/>
  <c r="GF513" i="1"/>
  <c r="AP513" i="1"/>
  <c r="GA513" i="1"/>
  <c r="AR514" i="1"/>
  <c r="DS514" i="1"/>
  <c r="AR525" i="1"/>
  <c r="DS525" i="1"/>
  <c r="AR533" i="1"/>
  <c r="DS533" i="1"/>
  <c r="CQ529" i="1"/>
  <c r="CP529" i="1"/>
  <c r="CO528" i="1"/>
  <c r="CG528" i="1"/>
  <c r="CN528" i="1"/>
  <c r="GG533" i="1"/>
  <c r="GC533" i="1"/>
  <c r="GB533" i="1"/>
  <c r="GD533" i="1"/>
  <c r="GI533" i="1"/>
  <c r="GF533" i="1"/>
  <c r="GA533" i="1"/>
  <c r="AP533" i="1"/>
  <c r="CG530" i="1"/>
  <c r="CO530" i="1"/>
  <c r="CN530" i="1"/>
  <c r="CG507" i="1"/>
  <c r="CO507" i="1"/>
  <c r="CN507" i="1"/>
  <c r="CG509" i="1"/>
  <c r="CO509" i="1"/>
  <c r="CN509" i="1"/>
  <c r="GF503" i="1"/>
  <c r="GD503" i="1"/>
  <c r="GC503" i="1"/>
  <c r="AP503" i="1"/>
  <c r="GB503" i="1"/>
  <c r="GG503" i="1"/>
  <c r="GA503" i="1"/>
  <c r="GI503" i="1"/>
  <c r="CQ514" i="1"/>
  <c r="CP514" i="1"/>
  <c r="CG518" i="1"/>
  <c r="CO518" i="1"/>
  <c r="CN518" i="1"/>
  <c r="CQ517" i="1"/>
  <c r="CP517" i="1"/>
  <c r="FL515" i="1"/>
  <c r="FK515" i="1"/>
  <c r="FJ515" i="1"/>
  <c r="FI515" i="1"/>
  <c r="GE517" i="1"/>
  <c r="CO494" i="1"/>
  <c r="CG494" i="1"/>
  <c r="CN494" i="1"/>
  <c r="FI495" i="1"/>
  <c r="FK495" i="1"/>
  <c r="FL495" i="1"/>
  <c r="FJ495" i="1"/>
  <c r="AR492" i="1"/>
  <c r="DS492" i="1"/>
  <c r="AR501" i="1"/>
  <c r="DS501" i="1"/>
  <c r="CQ496" i="1"/>
  <c r="CP496" i="1"/>
  <c r="CQ490" i="1"/>
  <c r="CP490" i="1"/>
  <c r="CO500" i="1"/>
  <c r="CN500" i="1"/>
  <c r="CG500" i="1"/>
  <c r="GE502" i="1"/>
  <c r="GI502" i="1"/>
  <c r="GG502" i="1"/>
  <c r="GA502" i="1"/>
  <c r="GC502" i="1"/>
  <c r="GD502" i="1"/>
  <c r="GB502" i="1"/>
  <c r="GF502" i="1"/>
  <c r="AP502" i="1"/>
  <c r="AR500" i="1"/>
  <c r="DS500" i="1"/>
  <c r="GF496" i="1"/>
  <c r="GC496" i="1"/>
  <c r="GG496" i="1"/>
  <c r="GA496" i="1"/>
  <c r="GB496" i="1"/>
  <c r="AP496" i="1"/>
  <c r="GI496" i="1"/>
  <c r="GD496" i="1"/>
  <c r="FJ498" i="1"/>
  <c r="FI498" i="1"/>
  <c r="FK498" i="1"/>
  <c r="FL498" i="1"/>
  <c r="CQ491" i="1"/>
  <c r="CP491" i="1"/>
  <c r="CQ497" i="1"/>
  <c r="CP497" i="1"/>
  <c r="CP493" i="1"/>
  <c r="CQ493" i="1"/>
  <c r="CO495" i="1"/>
  <c r="CN495" i="1"/>
  <c r="CG495" i="1"/>
  <c r="CP500" i="1"/>
  <c r="CQ500" i="1"/>
  <c r="AR490" i="1"/>
  <c r="DS490" i="1"/>
  <c r="FL496" i="1"/>
  <c r="FK496" i="1"/>
  <c r="FJ496" i="1"/>
  <c r="FI496" i="1"/>
  <c r="FI491" i="1"/>
  <c r="FL491" i="1"/>
  <c r="FJ491" i="1"/>
  <c r="FK491" i="1"/>
  <c r="GG497" i="1"/>
  <c r="GB497" i="1"/>
  <c r="GD497" i="1"/>
  <c r="AP497" i="1"/>
  <c r="GA497" i="1"/>
  <c r="GI497" i="1"/>
  <c r="GC497" i="1"/>
  <c r="GF497" i="1"/>
  <c r="CQ499" i="1"/>
  <c r="CP499" i="1"/>
  <c r="CO493" i="1"/>
  <c r="CN493" i="1"/>
  <c r="CG493" i="1"/>
  <c r="GE494" i="1"/>
  <c r="GA494" i="1"/>
  <c r="GD494" i="1"/>
  <c r="AP494" i="1"/>
  <c r="GI494" i="1"/>
  <c r="GG494" i="1"/>
  <c r="GC494" i="1"/>
  <c r="GF494" i="1"/>
  <c r="GB494" i="1"/>
  <c r="FK500" i="1"/>
  <c r="FJ500" i="1"/>
  <c r="FI500" i="1"/>
  <c r="FL500" i="1"/>
  <c r="CP498" i="1"/>
  <c r="CQ498" i="1"/>
  <c r="CG498" i="1"/>
  <c r="CO498" i="1"/>
  <c r="CN498" i="1"/>
  <c r="CG497" i="1"/>
  <c r="CO497" i="1"/>
  <c r="CN497" i="1"/>
  <c r="GF499" i="1"/>
  <c r="GC499" i="1"/>
  <c r="GD499" i="1"/>
  <c r="GB499" i="1"/>
  <c r="AP499" i="1"/>
  <c r="GI499" i="1"/>
  <c r="GG499" i="1"/>
  <c r="GA499" i="1"/>
  <c r="CG499" i="1"/>
  <c r="CO499" i="1"/>
  <c r="CN499" i="1"/>
  <c r="GF493" i="1"/>
  <c r="GD493" i="1"/>
  <c r="AP493" i="1"/>
  <c r="GI493" i="1"/>
  <c r="GG493" i="1"/>
  <c r="GA493" i="1"/>
  <c r="GB493" i="1"/>
  <c r="GC493" i="1"/>
  <c r="CQ494" i="1"/>
  <c r="CP494" i="1"/>
  <c r="CQ495" i="1"/>
  <c r="CP495" i="1"/>
  <c r="GG500" i="1"/>
  <c r="AP500" i="1"/>
  <c r="GI500" i="1"/>
  <c r="GC500" i="1"/>
  <c r="GF500" i="1"/>
  <c r="GB500" i="1"/>
  <c r="GD500" i="1"/>
  <c r="GA500" i="1"/>
  <c r="AR494" i="1"/>
  <c r="DS494" i="1"/>
  <c r="CO496" i="1"/>
  <c r="CG496" i="1"/>
  <c r="CN496" i="1"/>
  <c r="GE501" i="1"/>
  <c r="GA501" i="1"/>
  <c r="GC501" i="1"/>
  <c r="GF501" i="1"/>
  <c r="GD501" i="1"/>
  <c r="GG501" i="1"/>
  <c r="GB501" i="1"/>
  <c r="GI501" i="1"/>
  <c r="AP501" i="1"/>
  <c r="CQ501" i="1"/>
  <c r="CP501" i="1"/>
  <c r="FJ490" i="1"/>
  <c r="FL490" i="1"/>
  <c r="FK490" i="1"/>
  <c r="FI490" i="1"/>
  <c r="GI498" i="1"/>
  <c r="GG498" i="1"/>
  <c r="GF498" i="1"/>
  <c r="GB498" i="1"/>
  <c r="GD498" i="1"/>
  <c r="GA498" i="1"/>
  <c r="GC498" i="1"/>
  <c r="AP498" i="1"/>
  <c r="CG491" i="1"/>
  <c r="CO491" i="1"/>
  <c r="CN491" i="1"/>
  <c r="FL493" i="1"/>
  <c r="FK493" i="1"/>
  <c r="FI493" i="1"/>
  <c r="FJ493" i="1"/>
  <c r="AP492" i="1"/>
  <c r="GF492" i="1"/>
  <c r="GG492" i="1"/>
  <c r="GB492" i="1"/>
  <c r="GD492" i="1"/>
  <c r="GI492" i="1"/>
  <c r="GA492" i="1"/>
  <c r="GC492" i="1"/>
  <c r="CP502" i="1"/>
  <c r="CQ502" i="1"/>
  <c r="AR497" i="1"/>
  <c r="DS497" i="1"/>
  <c r="FK501" i="1"/>
  <c r="FL501" i="1"/>
  <c r="FI501" i="1"/>
  <c r="FJ501" i="1"/>
  <c r="FL497" i="1"/>
  <c r="FK497" i="1"/>
  <c r="FJ497" i="1"/>
  <c r="FI497" i="1"/>
  <c r="GC495" i="1"/>
  <c r="AP495" i="1"/>
  <c r="GI495" i="1"/>
  <c r="GA495" i="1"/>
  <c r="GB495" i="1"/>
  <c r="GD495" i="1"/>
  <c r="GG495" i="1"/>
  <c r="GF495" i="1"/>
  <c r="FL492" i="1"/>
  <c r="FI492" i="1"/>
  <c r="FK492" i="1"/>
  <c r="FJ492" i="1"/>
  <c r="CQ492" i="1"/>
  <c r="CP492" i="1"/>
  <c r="FK502" i="1"/>
  <c r="FI502" i="1"/>
  <c r="FL502" i="1"/>
  <c r="FJ502" i="1"/>
  <c r="AR496" i="1"/>
  <c r="DS496" i="1"/>
  <c r="AR495" i="1"/>
  <c r="DS495" i="1"/>
  <c r="CG501" i="1"/>
  <c r="CO501" i="1"/>
  <c r="CN501" i="1"/>
  <c r="GF490" i="1"/>
  <c r="GC490" i="1"/>
  <c r="GG490" i="1"/>
  <c r="GA490" i="1"/>
  <c r="GD490" i="1"/>
  <c r="GB490" i="1"/>
  <c r="AP490" i="1"/>
  <c r="GI490" i="1"/>
  <c r="GB491" i="1"/>
  <c r="AP491" i="1"/>
  <c r="GI491" i="1"/>
  <c r="GA491" i="1"/>
  <c r="GD491" i="1"/>
  <c r="GC491" i="1"/>
  <c r="GF491" i="1"/>
  <c r="GG491" i="1"/>
  <c r="FJ499" i="1"/>
  <c r="FL499" i="1"/>
  <c r="FI499" i="1"/>
  <c r="FK499" i="1"/>
  <c r="GE496" i="1"/>
  <c r="GE499" i="1"/>
  <c r="FL494" i="1"/>
  <c r="FI494" i="1"/>
  <c r="FJ494" i="1"/>
  <c r="FK494" i="1"/>
  <c r="CG492" i="1"/>
  <c r="CO492" i="1"/>
  <c r="CN492" i="1"/>
  <c r="CG502" i="1"/>
  <c r="CO502" i="1"/>
  <c r="CN502" i="1"/>
  <c r="AR493" i="1"/>
  <c r="DS493" i="1"/>
  <c r="AR502" i="1"/>
  <c r="DS502" i="1"/>
  <c r="CO490" i="1"/>
  <c r="CN490" i="1"/>
  <c r="CG490" i="1"/>
  <c r="GE495" i="1"/>
  <c r="AR489" i="1"/>
  <c r="DS489" i="1"/>
  <c r="GG485" i="1"/>
  <c r="GC485" i="1"/>
  <c r="GF485" i="1"/>
  <c r="GB485" i="1"/>
  <c r="GI485" i="1"/>
  <c r="GD485" i="1"/>
  <c r="GA485" i="1"/>
  <c r="AP485" i="1"/>
  <c r="CG477" i="1"/>
  <c r="CN477" i="1"/>
  <c r="CO477" i="1"/>
  <c r="CG482" i="1"/>
  <c r="CO482" i="1"/>
  <c r="CN482" i="1"/>
  <c r="CG478" i="1"/>
  <c r="CO478" i="1"/>
  <c r="CN478" i="1"/>
  <c r="FJ476" i="1"/>
  <c r="FL476" i="1"/>
  <c r="FI476" i="1"/>
  <c r="FK476" i="1"/>
  <c r="CP477" i="1"/>
  <c r="CQ477" i="1"/>
  <c r="CO488" i="1"/>
  <c r="CN488" i="1"/>
  <c r="CG488" i="1"/>
  <c r="GE480" i="1"/>
  <c r="GA480" i="1"/>
  <c r="GB480" i="1"/>
  <c r="GD480" i="1"/>
  <c r="GI480" i="1"/>
  <c r="GG480" i="1"/>
  <c r="AP480" i="1"/>
  <c r="GF480" i="1"/>
  <c r="GC480" i="1"/>
  <c r="CQ474" i="1"/>
  <c r="CP474" i="1"/>
  <c r="FI481" i="1"/>
  <c r="FL481" i="1"/>
  <c r="FK481" i="1"/>
  <c r="FJ481" i="1"/>
  <c r="CN479" i="1"/>
  <c r="CG479" i="1"/>
  <c r="CO479" i="1"/>
  <c r="CQ473" i="1"/>
  <c r="CP473" i="1"/>
  <c r="GF476" i="1"/>
  <c r="GB476" i="1"/>
  <c r="GC476" i="1"/>
  <c r="GI476" i="1"/>
  <c r="GD476" i="1"/>
  <c r="GG476" i="1"/>
  <c r="GA476" i="1"/>
  <c r="AP476" i="1"/>
  <c r="GF477" i="1"/>
  <c r="GG477" i="1"/>
  <c r="GD477" i="1"/>
  <c r="GA477" i="1"/>
  <c r="GB477" i="1"/>
  <c r="GC477" i="1"/>
  <c r="AP477" i="1"/>
  <c r="GI477" i="1"/>
  <c r="AR478" i="1"/>
  <c r="DS478" i="1"/>
  <c r="GE482" i="1"/>
  <c r="GF482" i="1"/>
  <c r="GI482" i="1"/>
  <c r="GB482" i="1"/>
  <c r="GC482" i="1"/>
  <c r="AP482" i="1"/>
  <c r="GG482" i="1"/>
  <c r="GA482" i="1"/>
  <c r="GD482" i="1"/>
  <c r="GE484" i="1"/>
  <c r="GG484" i="1"/>
  <c r="GC484" i="1"/>
  <c r="GD484" i="1"/>
  <c r="GF484" i="1"/>
  <c r="AP484" i="1"/>
  <c r="GI484" i="1"/>
  <c r="GB484" i="1"/>
  <c r="GA484" i="1"/>
  <c r="GF478" i="1"/>
  <c r="GD478" i="1"/>
  <c r="GI478" i="1"/>
  <c r="GC478" i="1"/>
  <c r="GG478" i="1"/>
  <c r="GB478" i="1"/>
  <c r="GA478" i="1"/>
  <c r="AP478" i="1"/>
  <c r="FK485" i="1"/>
  <c r="FJ485" i="1"/>
  <c r="FI485" i="1"/>
  <c r="FL485" i="1"/>
  <c r="CQ483" i="1"/>
  <c r="CP483" i="1"/>
  <c r="GF489" i="1"/>
  <c r="GA489" i="1"/>
  <c r="GI489" i="1"/>
  <c r="GC489" i="1"/>
  <c r="GB489" i="1"/>
  <c r="GD489" i="1"/>
  <c r="AP489" i="1"/>
  <c r="GG489" i="1"/>
  <c r="FL487" i="1"/>
  <c r="FI487" i="1"/>
  <c r="FK487" i="1"/>
  <c r="FJ487" i="1"/>
  <c r="FI486" i="1"/>
  <c r="FL486" i="1"/>
  <c r="FK486" i="1"/>
  <c r="FJ486" i="1"/>
  <c r="CQ486" i="1"/>
  <c r="CP486" i="1"/>
  <c r="FK488" i="1"/>
  <c r="FL488" i="1"/>
  <c r="FI488" i="1"/>
  <c r="FJ488" i="1"/>
  <c r="AR475" i="1"/>
  <c r="DS475" i="1"/>
  <c r="CQ475" i="1"/>
  <c r="CP475" i="1"/>
  <c r="CO474" i="1"/>
  <c r="CN474" i="1"/>
  <c r="CG474" i="1"/>
  <c r="GE485" i="1"/>
  <c r="CO486" i="1"/>
  <c r="CG486" i="1"/>
  <c r="CN486" i="1"/>
  <c r="FL480" i="1"/>
  <c r="FK480" i="1"/>
  <c r="FJ480" i="1"/>
  <c r="FI480" i="1"/>
  <c r="AR474" i="1"/>
  <c r="DS474" i="1"/>
  <c r="GE474" i="1"/>
  <c r="GB474" i="1"/>
  <c r="GD474" i="1"/>
  <c r="GA474" i="1"/>
  <c r="GC474" i="1"/>
  <c r="GF474" i="1"/>
  <c r="GI474" i="1"/>
  <c r="AP474" i="1"/>
  <c r="GG474" i="1"/>
  <c r="GG481" i="1"/>
  <c r="GD481" i="1"/>
  <c r="GA481" i="1"/>
  <c r="AP481" i="1"/>
  <c r="GC481" i="1"/>
  <c r="GF481" i="1"/>
  <c r="GB481" i="1"/>
  <c r="GI481" i="1"/>
  <c r="FI482" i="1"/>
  <c r="FJ482" i="1"/>
  <c r="FL482" i="1"/>
  <c r="FK482" i="1"/>
  <c r="FL483" i="1"/>
  <c r="FI483" i="1"/>
  <c r="FK483" i="1"/>
  <c r="FJ483" i="1"/>
  <c r="FI489" i="1"/>
  <c r="FL489" i="1"/>
  <c r="FJ489" i="1"/>
  <c r="FK489" i="1"/>
  <c r="AR484" i="1"/>
  <c r="DS484" i="1"/>
  <c r="AR482" i="1"/>
  <c r="DS482" i="1"/>
  <c r="FJ475" i="1"/>
  <c r="FL475" i="1"/>
  <c r="FK475" i="1"/>
  <c r="FI475" i="1"/>
  <c r="FI474" i="1"/>
  <c r="FL474" i="1"/>
  <c r="FK474" i="1"/>
  <c r="FJ474" i="1"/>
  <c r="CP481" i="1"/>
  <c r="CQ481" i="1"/>
  <c r="GE410" i="1"/>
  <c r="GE443" i="1"/>
  <c r="GE478" i="1"/>
  <c r="GE476" i="1"/>
  <c r="CP484" i="1"/>
  <c r="CQ484" i="1"/>
  <c r="CG485" i="1"/>
  <c r="CO485" i="1"/>
  <c r="CN485" i="1"/>
  <c r="CQ485" i="1"/>
  <c r="CP485" i="1"/>
  <c r="GA473" i="1"/>
  <c r="GG473" i="1"/>
  <c r="GF473" i="1"/>
  <c r="GB473" i="1"/>
  <c r="GD473" i="1"/>
  <c r="GC473" i="1"/>
  <c r="AP473" i="1"/>
  <c r="GI473" i="1"/>
  <c r="CG487" i="1"/>
  <c r="CO487" i="1"/>
  <c r="CN487" i="1"/>
  <c r="GF487" i="1"/>
  <c r="GG487" i="1"/>
  <c r="GC487" i="1"/>
  <c r="GA487" i="1"/>
  <c r="GB487" i="1"/>
  <c r="GD487" i="1"/>
  <c r="AP487" i="1"/>
  <c r="GI487" i="1"/>
  <c r="GG486" i="1"/>
  <c r="GF486" i="1"/>
  <c r="AP486" i="1"/>
  <c r="GD486" i="1"/>
  <c r="GI486" i="1"/>
  <c r="GB486" i="1"/>
  <c r="GC486" i="1"/>
  <c r="GA486" i="1"/>
  <c r="AR481" i="1"/>
  <c r="DS481" i="1"/>
  <c r="GE253" i="1"/>
  <c r="GE489" i="1"/>
  <c r="GE477" i="1"/>
  <c r="GF479" i="1"/>
  <c r="GB479" i="1"/>
  <c r="GA479" i="1"/>
  <c r="GD479" i="1"/>
  <c r="GI479" i="1"/>
  <c r="GC479" i="1"/>
  <c r="AP479" i="1"/>
  <c r="GG479" i="1"/>
  <c r="FI484" i="1"/>
  <c r="FK484" i="1"/>
  <c r="FL484" i="1"/>
  <c r="FJ484" i="1"/>
  <c r="GD483" i="1"/>
  <c r="GB483" i="1"/>
  <c r="GI483" i="1"/>
  <c r="GG483" i="1"/>
  <c r="GA483" i="1"/>
  <c r="AP483" i="1"/>
  <c r="GF483" i="1"/>
  <c r="GC483" i="1"/>
  <c r="FK473" i="1"/>
  <c r="FJ473" i="1"/>
  <c r="FI473" i="1"/>
  <c r="FL473" i="1"/>
  <c r="CP489" i="1"/>
  <c r="CQ489" i="1"/>
  <c r="CP476" i="1"/>
  <c r="CQ476" i="1"/>
  <c r="CQ487" i="1"/>
  <c r="CP487" i="1"/>
  <c r="GF488" i="1"/>
  <c r="AP488" i="1"/>
  <c r="GC488" i="1"/>
  <c r="GI488" i="1"/>
  <c r="GG488" i="1"/>
  <c r="GD488" i="1"/>
  <c r="GB488" i="1"/>
  <c r="GA488" i="1"/>
  <c r="CQ488" i="1"/>
  <c r="CP488" i="1"/>
  <c r="CP480" i="1"/>
  <c r="CQ480" i="1"/>
  <c r="AR485" i="1"/>
  <c r="DS485" i="1"/>
  <c r="CN475" i="1"/>
  <c r="CG475" i="1"/>
  <c r="CO475" i="1"/>
  <c r="CO481" i="1"/>
  <c r="CG481" i="1"/>
  <c r="CN481" i="1"/>
  <c r="FI479" i="1"/>
  <c r="FL479" i="1"/>
  <c r="FK479" i="1"/>
  <c r="FJ479" i="1"/>
  <c r="CQ482" i="1"/>
  <c r="CP482" i="1"/>
  <c r="FI478" i="1"/>
  <c r="FL478" i="1"/>
  <c r="FK478" i="1"/>
  <c r="FJ478" i="1"/>
  <c r="AR487" i="1"/>
  <c r="DS487" i="1"/>
  <c r="CG484" i="1"/>
  <c r="CO484" i="1"/>
  <c r="CN484" i="1"/>
  <c r="CQ478" i="1"/>
  <c r="CP478" i="1"/>
  <c r="CG483" i="1"/>
  <c r="CO483" i="1"/>
  <c r="CN483" i="1"/>
  <c r="CO473" i="1"/>
  <c r="CG473" i="1"/>
  <c r="CN473" i="1"/>
  <c r="CG489" i="1"/>
  <c r="CO489" i="1"/>
  <c r="CN489" i="1"/>
  <c r="CN476" i="1"/>
  <c r="CG476" i="1"/>
  <c r="CO476" i="1"/>
  <c r="FJ477" i="1"/>
  <c r="FL477" i="1"/>
  <c r="FI477" i="1"/>
  <c r="FK477" i="1"/>
  <c r="CG480" i="1"/>
  <c r="CO480" i="1"/>
  <c r="CN480" i="1"/>
  <c r="AR476" i="1"/>
  <c r="DS476" i="1"/>
  <c r="GC475" i="1"/>
  <c r="GF475" i="1"/>
  <c r="GA475" i="1"/>
  <c r="GG475" i="1"/>
  <c r="GD475" i="1"/>
  <c r="GB475" i="1"/>
  <c r="AP475" i="1"/>
  <c r="GI475" i="1"/>
  <c r="CQ479" i="1"/>
  <c r="CP479" i="1"/>
  <c r="GE473" i="1"/>
  <c r="GE441" i="1"/>
  <c r="GE449" i="1"/>
  <c r="CK12" i="1"/>
  <c r="CI12" i="1"/>
  <c r="CJ12" i="1"/>
  <c r="GG458" i="1"/>
  <c r="AP458" i="1"/>
  <c r="GF458" i="1"/>
  <c r="GI458" i="1"/>
  <c r="GC458" i="1"/>
  <c r="GA458" i="1"/>
  <c r="GB458" i="1"/>
  <c r="GD458" i="1"/>
  <c r="CG469" i="1"/>
  <c r="CO469" i="1"/>
  <c r="CN469" i="1"/>
  <c r="CP464" i="1"/>
  <c r="CQ464" i="1"/>
  <c r="FK466" i="1"/>
  <c r="FI466" i="1"/>
  <c r="FL466" i="1"/>
  <c r="FJ466" i="1"/>
  <c r="AR461" i="1"/>
  <c r="DS461" i="1"/>
  <c r="AR464" i="1"/>
  <c r="DS464" i="1"/>
  <c r="CG470" i="1"/>
  <c r="CO470" i="1"/>
  <c r="CN470" i="1"/>
  <c r="GC471" i="1"/>
  <c r="GB471" i="1"/>
  <c r="GI471" i="1"/>
  <c r="GD471" i="1"/>
  <c r="AP471" i="1"/>
  <c r="GG471" i="1"/>
  <c r="GF471" i="1"/>
  <c r="GA471" i="1"/>
  <c r="CQ471" i="1"/>
  <c r="CP471" i="1"/>
  <c r="GF462" i="1"/>
  <c r="GD462" i="1"/>
  <c r="GG462" i="1"/>
  <c r="GC462" i="1"/>
  <c r="AP462" i="1"/>
  <c r="GB462" i="1"/>
  <c r="GI462" i="1"/>
  <c r="GA462" i="1"/>
  <c r="CH1147" i="1"/>
  <c r="CH1148" i="1"/>
  <c r="CQ458" i="1"/>
  <c r="CP458" i="1"/>
  <c r="FK460" i="1"/>
  <c r="FL460" i="1"/>
  <c r="FJ460" i="1"/>
  <c r="FI460" i="1"/>
  <c r="GC460" i="1"/>
  <c r="GG460" i="1"/>
  <c r="GD460" i="1"/>
  <c r="GI460" i="1"/>
  <c r="GA460" i="1"/>
  <c r="AP460" i="1"/>
  <c r="GB460" i="1"/>
  <c r="GF460" i="1"/>
  <c r="AR470" i="1"/>
  <c r="DS470" i="1"/>
  <c r="CP459" i="1"/>
  <c r="CQ459" i="1"/>
  <c r="FI470" i="1"/>
  <c r="FL470" i="1"/>
  <c r="FK470" i="1"/>
  <c r="FJ470" i="1"/>
  <c r="CQ470" i="1"/>
  <c r="CP470" i="1"/>
  <c r="FK471" i="1"/>
  <c r="FL471" i="1"/>
  <c r="FJ471" i="1"/>
  <c r="FI471" i="1"/>
  <c r="CP462" i="1"/>
  <c r="CQ462" i="1"/>
  <c r="CI1147" i="1"/>
  <c r="CI1148" i="1"/>
  <c r="GE458" i="1"/>
  <c r="CK11" i="1"/>
  <c r="CI11" i="1"/>
  <c r="CG465" i="1"/>
  <c r="CO465" i="1"/>
  <c r="CN465" i="1"/>
  <c r="GE468" i="1"/>
  <c r="GB468" i="1"/>
  <c r="GG468" i="1"/>
  <c r="GI468" i="1"/>
  <c r="GC468" i="1"/>
  <c r="AP468" i="1"/>
  <c r="GD468" i="1"/>
  <c r="GF468" i="1"/>
  <c r="GA468" i="1"/>
  <c r="AR460" i="1"/>
  <c r="DS460" i="1"/>
  <c r="GE459" i="1"/>
  <c r="GF459" i="1"/>
  <c r="GD459" i="1"/>
  <c r="GC459" i="1"/>
  <c r="GB459" i="1"/>
  <c r="AP459" i="1"/>
  <c r="GA459" i="1"/>
  <c r="GG459" i="1"/>
  <c r="GI459" i="1"/>
  <c r="CN471" i="1"/>
  <c r="CO471" i="1"/>
  <c r="CG471" i="1"/>
  <c r="CJ11" i="1"/>
  <c r="CJ16" i="1"/>
  <c r="CJ18" i="1"/>
  <c r="CJ13" i="1"/>
  <c r="CI13" i="1"/>
  <c r="CK13" i="1"/>
  <c r="CP465" i="1"/>
  <c r="CQ465" i="1"/>
  <c r="CK1148" i="1"/>
  <c r="CK1147" i="1"/>
  <c r="CG463" i="1"/>
  <c r="CO463" i="1"/>
  <c r="CN463" i="1"/>
  <c r="CN468" i="1"/>
  <c r="CG468" i="1"/>
  <c r="CO468" i="1"/>
  <c r="CG467" i="1"/>
  <c r="CO467" i="1"/>
  <c r="CN467" i="1"/>
  <c r="GG464" i="1"/>
  <c r="GF464" i="1"/>
  <c r="GA464" i="1"/>
  <c r="GI464" i="1"/>
  <c r="GB464" i="1"/>
  <c r="GC464" i="1"/>
  <c r="GD464" i="1"/>
  <c r="AP464" i="1"/>
  <c r="CG466" i="1"/>
  <c r="CO466" i="1"/>
  <c r="CN466" i="1"/>
  <c r="AR468" i="1"/>
  <c r="DS468" i="1"/>
  <c r="AR469" i="1"/>
  <c r="DS469" i="1"/>
  <c r="CO459" i="1"/>
  <c r="CG459" i="1"/>
  <c r="CN459" i="1"/>
  <c r="GF461" i="1"/>
  <c r="GD461" i="1"/>
  <c r="AP461" i="1"/>
  <c r="GG461" i="1"/>
  <c r="GI461" i="1"/>
  <c r="GA461" i="1"/>
  <c r="GC461" i="1"/>
  <c r="GB461" i="1"/>
  <c r="CI17" i="1"/>
  <c r="CK17" i="1"/>
  <c r="CJ15" i="1"/>
  <c r="GE465" i="1"/>
  <c r="GF465" i="1"/>
  <c r="GD465" i="1"/>
  <c r="GG465" i="1"/>
  <c r="GC465" i="1"/>
  <c r="GA465" i="1"/>
  <c r="AP465" i="1"/>
  <c r="GI465" i="1"/>
  <c r="GB465" i="1"/>
  <c r="CJ1147" i="1"/>
  <c r="CJ1148" i="1"/>
  <c r="FJ463" i="1"/>
  <c r="FI463" i="1"/>
  <c r="FL463" i="1"/>
  <c r="FK463" i="1"/>
  <c r="CQ468" i="1"/>
  <c r="CP468" i="1"/>
  <c r="CG460" i="1"/>
  <c r="CO460" i="1"/>
  <c r="CN460" i="1"/>
  <c r="CQ469" i="1"/>
  <c r="CP469" i="1"/>
  <c r="GE469" i="1"/>
  <c r="GA469" i="1"/>
  <c r="GC469" i="1"/>
  <c r="AP469" i="1"/>
  <c r="GG469" i="1"/>
  <c r="GD469" i="1"/>
  <c r="GF469" i="1"/>
  <c r="GI469" i="1"/>
  <c r="GB469" i="1"/>
  <c r="FJ464" i="1"/>
  <c r="FI464" i="1"/>
  <c r="FL464" i="1"/>
  <c r="FK464" i="1"/>
  <c r="AR462" i="1"/>
  <c r="DS462" i="1"/>
  <c r="AR463" i="1"/>
  <c r="DS463" i="1"/>
  <c r="GG470" i="1"/>
  <c r="GB470" i="1"/>
  <c r="AP470" i="1"/>
  <c r="GD470" i="1"/>
  <c r="GI470" i="1"/>
  <c r="GA470" i="1"/>
  <c r="GC470" i="1"/>
  <c r="GF470" i="1"/>
  <c r="FJ461" i="1"/>
  <c r="FK461" i="1"/>
  <c r="FI461" i="1"/>
  <c r="FL461" i="1"/>
  <c r="FK462" i="1"/>
  <c r="FI462" i="1"/>
  <c r="FJ462" i="1"/>
  <c r="FL462" i="1"/>
  <c r="CK14" i="1"/>
  <c r="CI14" i="1"/>
  <c r="CK15" i="1"/>
  <c r="CI15" i="1"/>
  <c r="CK18" i="1"/>
  <c r="CI18" i="1"/>
  <c r="FI465" i="1"/>
  <c r="FL465" i="1"/>
  <c r="FJ465" i="1"/>
  <c r="FK465" i="1"/>
  <c r="FJ458" i="1"/>
  <c r="FL458" i="1"/>
  <c r="FK458" i="1"/>
  <c r="FI458" i="1"/>
  <c r="CO458" i="1"/>
  <c r="CG458" i="1"/>
  <c r="CN458" i="1"/>
  <c r="CQ463" i="1"/>
  <c r="CP463" i="1"/>
  <c r="CQ460" i="1"/>
  <c r="CP460" i="1"/>
  <c r="FJ469" i="1"/>
  <c r="FL469" i="1"/>
  <c r="FI469" i="1"/>
  <c r="FK469" i="1"/>
  <c r="FJ467" i="1"/>
  <c r="FL467" i="1"/>
  <c r="FI467" i="1"/>
  <c r="FK467" i="1"/>
  <c r="CQ467" i="1"/>
  <c r="CP467" i="1"/>
  <c r="GG466" i="1"/>
  <c r="GF466" i="1"/>
  <c r="AP466" i="1"/>
  <c r="GI466" i="1"/>
  <c r="GB466" i="1"/>
  <c r="GD466" i="1"/>
  <c r="GA466" i="1"/>
  <c r="GC466" i="1"/>
  <c r="CO462" i="1"/>
  <c r="CG462" i="1"/>
  <c r="CN462" i="1"/>
  <c r="GE342" i="1"/>
  <c r="GE471" i="1"/>
  <c r="CI16" i="1"/>
  <c r="CK16" i="1"/>
  <c r="CJ17" i="1"/>
  <c r="CJ14" i="1"/>
  <c r="GF467" i="1"/>
  <c r="GA467" i="1"/>
  <c r="GC467" i="1"/>
  <c r="AP467" i="1"/>
  <c r="GI467" i="1"/>
  <c r="GD467" i="1"/>
  <c r="GB467" i="1"/>
  <c r="GG467" i="1"/>
  <c r="CP466" i="1"/>
  <c r="CQ466" i="1"/>
  <c r="AR466" i="1"/>
  <c r="DS466" i="1"/>
  <c r="CQ461" i="1"/>
  <c r="CP461" i="1"/>
  <c r="AP463" i="1"/>
  <c r="GI463" i="1"/>
  <c r="GA463" i="1"/>
  <c r="GD463" i="1"/>
  <c r="GB463" i="1"/>
  <c r="GG463" i="1"/>
  <c r="GC463" i="1"/>
  <c r="GF463" i="1"/>
  <c r="FJ468" i="1"/>
  <c r="FL468" i="1"/>
  <c r="FK468" i="1"/>
  <c r="FI468" i="1"/>
  <c r="CN464" i="1"/>
  <c r="CO464" i="1"/>
  <c r="CG464" i="1"/>
  <c r="AR465" i="1"/>
  <c r="DS465" i="1"/>
  <c r="AR471" i="1"/>
  <c r="DS471" i="1"/>
  <c r="FJ459" i="1"/>
  <c r="FI459" i="1"/>
  <c r="FK459" i="1"/>
  <c r="FL459" i="1"/>
  <c r="CN461" i="1"/>
  <c r="CO461" i="1"/>
  <c r="CG461" i="1"/>
  <c r="GE460" i="1"/>
  <c r="GE470" i="1"/>
  <c r="GE462" i="1"/>
  <c r="GE251" i="1"/>
  <c r="GE404" i="1"/>
  <c r="GE344" i="1"/>
  <c r="GE424" i="1"/>
  <c r="GE398" i="1"/>
  <c r="GE447" i="1"/>
  <c r="GE380" i="1"/>
  <c r="GE412" i="1"/>
  <c r="GE337" i="1"/>
  <c r="GE284" i="1"/>
  <c r="GE418" i="1"/>
  <c r="GE422" i="1"/>
  <c r="GE430" i="1"/>
  <c r="GE393" i="1"/>
  <c r="CF8" i="1"/>
  <c r="GE349" i="1"/>
  <c r="GE446" i="1"/>
  <c r="GD30" i="1"/>
  <c r="AP30" i="1"/>
  <c r="GE62" i="1"/>
  <c r="AP62" i="1"/>
  <c r="GE72" i="1"/>
  <c r="AP72" i="1"/>
  <c r="GP67" i="1"/>
  <c r="AQ67" i="1"/>
  <c r="GF78" i="1"/>
  <c r="AP78" i="1"/>
  <c r="GP80" i="1"/>
  <c r="AQ80" i="1"/>
  <c r="GF97" i="1"/>
  <c r="AP97" i="1"/>
  <c r="GF170" i="1"/>
  <c r="AP170" i="1"/>
  <c r="GF204" i="1"/>
  <c r="AP204" i="1"/>
  <c r="GF199" i="1"/>
  <c r="AP199" i="1"/>
  <c r="DS265" i="1"/>
  <c r="AR265" i="1"/>
  <c r="GE277" i="1"/>
  <c r="AP277" i="1"/>
  <c r="GE300" i="1"/>
  <c r="AP300" i="1"/>
  <c r="GE333" i="1"/>
  <c r="AP333" i="1"/>
  <c r="GF73" i="1"/>
  <c r="AP73" i="1"/>
  <c r="GF102" i="1"/>
  <c r="AP102" i="1"/>
  <c r="GF238" i="1"/>
  <c r="AP238" i="1"/>
  <c r="DS126" i="1"/>
  <c r="AR126" i="1"/>
  <c r="GE289" i="1"/>
  <c r="AP289" i="1"/>
  <c r="DS394" i="1"/>
  <c r="AR394" i="1"/>
  <c r="GE435" i="1"/>
  <c r="AP435" i="1"/>
  <c r="FL455" i="1"/>
  <c r="FK455" i="1"/>
  <c r="FJ455" i="1"/>
  <c r="FI455" i="1"/>
  <c r="GD35" i="1"/>
  <c r="AP35" i="1"/>
  <c r="GE16" i="1"/>
  <c r="AP16" i="1"/>
  <c r="GO62" i="1"/>
  <c r="AQ62" i="1"/>
  <c r="GP57" i="1"/>
  <c r="AQ57" i="1"/>
  <c r="GF71" i="1"/>
  <c r="AP71" i="1"/>
  <c r="GF94" i="1"/>
  <c r="AP94" i="1"/>
  <c r="GF104" i="1"/>
  <c r="AP104" i="1"/>
  <c r="GF152" i="1"/>
  <c r="AP152" i="1"/>
  <c r="GD23" i="1"/>
  <c r="AP23" i="1"/>
  <c r="GP68" i="1"/>
  <c r="AQ68" i="1"/>
  <c r="GF138" i="1"/>
  <c r="AP138" i="1"/>
  <c r="GF203" i="1"/>
  <c r="AP203" i="1"/>
  <c r="GF169" i="1"/>
  <c r="AP169" i="1"/>
  <c r="GF181" i="1"/>
  <c r="AP181" i="1"/>
  <c r="FP8" i="1"/>
  <c r="AJ8" i="1"/>
  <c r="GP36" i="1"/>
  <c r="AQ36" i="1"/>
  <c r="GD40" i="1"/>
  <c r="AP40" i="1"/>
  <c r="GD47" i="1"/>
  <c r="AP47" i="1"/>
  <c r="GF50" i="1"/>
  <c r="AP50" i="1"/>
  <c r="GO51" i="1"/>
  <c r="AQ51" i="1"/>
  <c r="GP64" i="1"/>
  <c r="AQ64" i="1"/>
  <c r="GF74" i="1"/>
  <c r="AP74" i="1"/>
  <c r="GP74" i="1"/>
  <c r="AQ74" i="1"/>
  <c r="GE67" i="1"/>
  <c r="AP67" i="1"/>
  <c r="GO61" i="1"/>
  <c r="AQ61" i="1"/>
  <c r="GP81" i="1"/>
  <c r="AQ81" i="1"/>
  <c r="GF119" i="1"/>
  <c r="AP119" i="1"/>
  <c r="GF126" i="1"/>
  <c r="AP126" i="1"/>
  <c r="CS8" i="1"/>
  <c r="AK8" i="1"/>
  <c r="GF164" i="1"/>
  <c r="AP164" i="1"/>
  <c r="GF163" i="1"/>
  <c r="AP163" i="1"/>
  <c r="GF183" i="1"/>
  <c r="AP183" i="1"/>
  <c r="GF205" i="1"/>
  <c r="AP205" i="1"/>
  <c r="GF180" i="1"/>
  <c r="AP180" i="1"/>
  <c r="DS131" i="1"/>
  <c r="AR131" i="1"/>
  <c r="DS123" i="1"/>
  <c r="AR123" i="1"/>
  <c r="DS128" i="1"/>
  <c r="AR128" i="1"/>
  <c r="DS187" i="1"/>
  <c r="AR187" i="1"/>
  <c r="DS196" i="1"/>
  <c r="AR196" i="1"/>
  <c r="DS214" i="1"/>
  <c r="AR214" i="1"/>
  <c r="DS244" i="1"/>
  <c r="AR244" i="1"/>
  <c r="DS262" i="1"/>
  <c r="AR262" i="1"/>
  <c r="DS266" i="1"/>
  <c r="AR266" i="1"/>
  <c r="DS280" i="1"/>
  <c r="AR280" i="1"/>
  <c r="DS310" i="1"/>
  <c r="AR310" i="1"/>
  <c r="DS296" i="1"/>
  <c r="AR296" i="1"/>
  <c r="DS295" i="1"/>
  <c r="AR295" i="1"/>
  <c r="DS307" i="1"/>
  <c r="AR307" i="1"/>
  <c r="GE298" i="1"/>
  <c r="AP298" i="1"/>
  <c r="DS337" i="1"/>
  <c r="AR337" i="1"/>
  <c r="DS330" i="1"/>
  <c r="AR330" i="1"/>
  <c r="DS336" i="1"/>
  <c r="AR336" i="1"/>
  <c r="GE383" i="1"/>
  <c r="AP383" i="1"/>
  <c r="DS373" i="1"/>
  <c r="AR373" i="1"/>
  <c r="DS381" i="1"/>
  <c r="AR381" i="1"/>
  <c r="DS407" i="1"/>
  <c r="AR407" i="1"/>
  <c r="DS433" i="1"/>
  <c r="AR433" i="1"/>
  <c r="DS443" i="1"/>
  <c r="AR443" i="1"/>
  <c r="DS422" i="1"/>
  <c r="AR422" i="1"/>
  <c r="DS425" i="1"/>
  <c r="AR425" i="1"/>
  <c r="DS419" i="1"/>
  <c r="AR419" i="1"/>
  <c r="GE431" i="1"/>
  <c r="AP431" i="1"/>
  <c r="AR454" i="1"/>
  <c r="DS454" i="1"/>
  <c r="GE288" i="1"/>
  <c r="GE343" i="1"/>
  <c r="GE354" i="1"/>
  <c r="GE442" i="1"/>
  <c r="GO66" i="1"/>
  <c r="AQ66" i="1"/>
  <c r="DS116" i="1"/>
  <c r="AR116" i="1"/>
  <c r="DS205" i="1"/>
  <c r="AR205" i="1"/>
  <c r="DS252" i="1"/>
  <c r="AR252" i="1"/>
  <c r="DS334" i="1"/>
  <c r="AR334" i="1"/>
  <c r="DS436" i="1"/>
  <c r="AR436" i="1"/>
  <c r="FP10" i="1"/>
  <c r="AJ10" i="1"/>
  <c r="GO60" i="1"/>
  <c r="AQ60" i="1"/>
  <c r="GF162" i="1"/>
  <c r="AP162" i="1"/>
  <c r="GF242" i="1"/>
  <c r="AP242" i="1"/>
  <c r="DS103" i="1"/>
  <c r="AR103" i="1"/>
  <c r="DS182" i="1"/>
  <c r="AR182" i="1"/>
  <c r="DS273" i="1"/>
  <c r="AR273" i="1"/>
  <c r="GD11" i="1"/>
  <c r="AP11" i="1"/>
  <c r="GD17" i="1"/>
  <c r="AP17" i="1"/>
  <c r="GD41" i="1"/>
  <c r="AP41" i="1"/>
  <c r="GD38" i="1"/>
  <c r="AP38" i="1"/>
  <c r="GO46" i="1"/>
  <c r="AQ46" i="1"/>
  <c r="GE65" i="1"/>
  <c r="AP65" i="1"/>
  <c r="GE60" i="1"/>
  <c r="AP60" i="1"/>
  <c r="GE55" i="1"/>
  <c r="AP55" i="1"/>
  <c r="CB8" i="1"/>
  <c r="AI8" i="1"/>
  <c r="GO84" i="1"/>
  <c r="AQ84" i="1"/>
  <c r="GF140" i="1"/>
  <c r="AP140" i="1"/>
  <c r="GM86" i="1"/>
  <c r="AQ86" i="1"/>
  <c r="GF155" i="1"/>
  <c r="AP155" i="1"/>
  <c r="GF157" i="1"/>
  <c r="AP157" i="1"/>
  <c r="GF86" i="1"/>
  <c r="AP86" i="1"/>
  <c r="GF220" i="1"/>
  <c r="AP220" i="1"/>
  <c r="GF176" i="1"/>
  <c r="AP176" i="1"/>
  <c r="GF218" i="1"/>
  <c r="AP218" i="1"/>
  <c r="GF212" i="1"/>
  <c r="AP212" i="1"/>
  <c r="GF222" i="1"/>
  <c r="AP222" i="1"/>
  <c r="GF211" i="1"/>
  <c r="AP211" i="1"/>
  <c r="GF197" i="1"/>
  <c r="AP197" i="1"/>
  <c r="GF173" i="1"/>
  <c r="AP173" i="1"/>
  <c r="GE257" i="1"/>
  <c r="AP257" i="1"/>
  <c r="DS132" i="1"/>
  <c r="AR132" i="1"/>
  <c r="DS121" i="1"/>
  <c r="AR121" i="1"/>
  <c r="DS164" i="1"/>
  <c r="AR164" i="1"/>
  <c r="DS177" i="1"/>
  <c r="AR177" i="1"/>
  <c r="DS176" i="1"/>
  <c r="AR176" i="1"/>
  <c r="DS189" i="1"/>
  <c r="AR189" i="1"/>
  <c r="DS239" i="1"/>
  <c r="AR239" i="1"/>
  <c r="DS236" i="1"/>
  <c r="AR236" i="1"/>
  <c r="DS249" i="1"/>
  <c r="AR249" i="1"/>
  <c r="DS279" i="1"/>
  <c r="AR279" i="1"/>
  <c r="GE326" i="1"/>
  <c r="AP326" i="1"/>
  <c r="GE319" i="1"/>
  <c r="AP319" i="1"/>
  <c r="DS324" i="1"/>
  <c r="AR324" i="1"/>
  <c r="DS300" i="1"/>
  <c r="AR300" i="1"/>
  <c r="DS298" i="1"/>
  <c r="AR298" i="1"/>
  <c r="GE307" i="1"/>
  <c r="AP307" i="1"/>
  <c r="GE301" i="1"/>
  <c r="AP301" i="1"/>
  <c r="GE338" i="1"/>
  <c r="AP338" i="1"/>
  <c r="DS349" i="1"/>
  <c r="AR349" i="1"/>
  <c r="DS357" i="1"/>
  <c r="AR357" i="1"/>
  <c r="DS372" i="1"/>
  <c r="AR372" i="1"/>
  <c r="DS378" i="1"/>
  <c r="AR378" i="1"/>
  <c r="DS392" i="1"/>
  <c r="AR392" i="1"/>
  <c r="GE453" i="1"/>
  <c r="AP453" i="1"/>
  <c r="DS408" i="1"/>
  <c r="AR408" i="1"/>
  <c r="DS432" i="1"/>
  <c r="AR432" i="1"/>
  <c r="DS431" i="1"/>
  <c r="AR431" i="1"/>
  <c r="DS445" i="1"/>
  <c r="AR445" i="1"/>
  <c r="DS414" i="1"/>
  <c r="AR414" i="1"/>
  <c r="CO455" i="1"/>
  <c r="CN455" i="1"/>
  <c r="CG455" i="1"/>
  <c r="CO456" i="1"/>
  <c r="CG456" i="1"/>
  <c r="CN456" i="1"/>
  <c r="FK457" i="1"/>
  <c r="FL457" i="1"/>
  <c r="FJ457" i="1"/>
  <c r="FI457" i="1"/>
  <c r="GB454" i="1"/>
  <c r="GD454" i="1"/>
  <c r="GI454" i="1"/>
  <c r="AP454" i="1"/>
  <c r="GG454" i="1"/>
  <c r="GC454" i="1"/>
  <c r="GA454" i="1"/>
  <c r="GF454" i="1"/>
  <c r="GE327" i="1"/>
  <c r="GE365" i="1"/>
  <c r="GE370" i="1"/>
  <c r="GE385" i="1"/>
  <c r="GO35" i="1"/>
  <c r="AQ35" i="1"/>
  <c r="GF115" i="1"/>
  <c r="AP115" i="1"/>
  <c r="DS122" i="1"/>
  <c r="AR122" i="1"/>
  <c r="GE265" i="1"/>
  <c r="AP265" i="1"/>
  <c r="GD20" i="1"/>
  <c r="AP20" i="1"/>
  <c r="GF122" i="1"/>
  <c r="AP122" i="1"/>
  <c r="DS195" i="1"/>
  <c r="AR195" i="1"/>
  <c r="DS291" i="1"/>
  <c r="AR291" i="1"/>
  <c r="FL454" i="1"/>
  <c r="FK454" i="1"/>
  <c r="FJ454" i="1"/>
  <c r="FI454" i="1"/>
  <c r="CU9" i="1"/>
  <c r="AK9" i="1"/>
  <c r="GO89" i="1"/>
  <c r="AQ89" i="1"/>
  <c r="GE87" i="1"/>
  <c r="AP87" i="1"/>
  <c r="GF110" i="1"/>
  <c r="AP110" i="1"/>
  <c r="GF160" i="1"/>
  <c r="AP160" i="1"/>
  <c r="GF156" i="1"/>
  <c r="AP156" i="1"/>
  <c r="GF235" i="1"/>
  <c r="AP235" i="1"/>
  <c r="GF190" i="1"/>
  <c r="AP190" i="1"/>
  <c r="GF202" i="1"/>
  <c r="AP202" i="1"/>
  <c r="GF225" i="1"/>
  <c r="AP225" i="1"/>
  <c r="GE247" i="1"/>
  <c r="AP247" i="1"/>
  <c r="DS141" i="1"/>
  <c r="AR141" i="1"/>
  <c r="DS163" i="1"/>
  <c r="AR163" i="1"/>
  <c r="DS167" i="1"/>
  <c r="AR167" i="1"/>
  <c r="DS178" i="1"/>
  <c r="AR178" i="1"/>
  <c r="DS206" i="1"/>
  <c r="AR206" i="1"/>
  <c r="DS237" i="1"/>
  <c r="AR237" i="1"/>
  <c r="DS218" i="1"/>
  <c r="AR218" i="1"/>
  <c r="DS216" i="1"/>
  <c r="AR216" i="1"/>
  <c r="DS247" i="1"/>
  <c r="AR247" i="1"/>
  <c r="DS259" i="1"/>
  <c r="AR259" i="1"/>
  <c r="GE261" i="1"/>
  <c r="AP261" i="1"/>
  <c r="DS277" i="1"/>
  <c r="AR277" i="1"/>
  <c r="DS297" i="1"/>
  <c r="AR297" i="1"/>
  <c r="DS290" i="1"/>
  <c r="AR290" i="1"/>
  <c r="GE292" i="1"/>
  <c r="AP292" i="1"/>
  <c r="DS351" i="1"/>
  <c r="AR351" i="1"/>
  <c r="DS338" i="1"/>
  <c r="AR338" i="1"/>
  <c r="DS344" i="1"/>
  <c r="AR344" i="1"/>
  <c r="GE390" i="1"/>
  <c r="AP390" i="1"/>
  <c r="DS398" i="1"/>
  <c r="AR398" i="1"/>
  <c r="DS385" i="1"/>
  <c r="AR385" i="1"/>
  <c r="DS404" i="1"/>
  <c r="AR404" i="1"/>
  <c r="DS442" i="1"/>
  <c r="AR442" i="1"/>
  <c r="DS434" i="1"/>
  <c r="AR434" i="1"/>
  <c r="DS437" i="1"/>
  <c r="AR437" i="1"/>
  <c r="DS453" i="1"/>
  <c r="AR453" i="1"/>
  <c r="GE414" i="1"/>
  <c r="AP414" i="1"/>
  <c r="GE456" i="1"/>
  <c r="AP456" i="1"/>
  <c r="GG456" i="1"/>
  <c r="GA456" i="1"/>
  <c r="GF456" i="1"/>
  <c r="GC456" i="1"/>
  <c r="GB456" i="1"/>
  <c r="GI456" i="1"/>
  <c r="GD456" i="1"/>
  <c r="GC457" i="1"/>
  <c r="GF457" i="1"/>
  <c r="GA457" i="1"/>
  <c r="GB457" i="1"/>
  <c r="GD457" i="1"/>
  <c r="GI457" i="1"/>
  <c r="AP457" i="1"/>
  <c r="GG457" i="1"/>
  <c r="CG457" i="1"/>
  <c r="CO457" i="1"/>
  <c r="CN457" i="1"/>
  <c r="CG454" i="1"/>
  <c r="CO454" i="1"/>
  <c r="CN454" i="1"/>
  <c r="CF1147" i="1"/>
  <c r="GE384" i="1"/>
  <c r="GE448" i="1"/>
  <c r="GE407" i="1"/>
  <c r="GE451" i="1"/>
  <c r="GF196" i="1"/>
  <c r="AP196" i="1"/>
  <c r="DS107" i="1"/>
  <c r="AR107" i="1"/>
  <c r="DS191" i="1"/>
  <c r="AR191" i="1"/>
  <c r="DS224" i="1"/>
  <c r="AR224" i="1"/>
  <c r="GE256" i="1"/>
  <c r="AP256" i="1"/>
  <c r="DS332" i="1"/>
  <c r="AR332" i="1"/>
  <c r="GE359" i="1"/>
  <c r="AP359" i="1"/>
  <c r="DS370" i="1"/>
  <c r="AR370" i="1"/>
  <c r="DS412" i="1"/>
  <c r="AR412" i="1"/>
  <c r="GD27" i="1"/>
  <c r="AP27" i="1"/>
  <c r="GF49" i="1"/>
  <c r="AP49" i="1"/>
  <c r="GE64" i="1"/>
  <c r="AP64" i="1"/>
  <c r="DS165" i="1"/>
  <c r="AR165" i="1"/>
  <c r="DS384" i="1"/>
  <c r="AR384" i="1"/>
  <c r="GE423" i="1"/>
  <c r="AP423" i="1"/>
  <c r="CP454" i="1"/>
  <c r="CQ454" i="1"/>
  <c r="DS117" i="1"/>
  <c r="AR117" i="1"/>
  <c r="DS151" i="1"/>
  <c r="AR151" i="1"/>
  <c r="DS111" i="1"/>
  <c r="AR111" i="1"/>
  <c r="DS162" i="1"/>
  <c r="AR162" i="1"/>
  <c r="DS171" i="1"/>
  <c r="AR171" i="1"/>
  <c r="DS202" i="1"/>
  <c r="AR202" i="1"/>
  <c r="DS208" i="1"/>
  <c r="AR208" i="1"/>
  <c r="DS258" i="1"/>
  <c r="AR258" i="1"/>
  <c r="GE260" i="1"/>
  <c r="AP260" i="1"/>
  <c r="GE272" i="1"/>
  <c r="AP272" i="1"/>
  <c r="GE285" i="1"/>
  <c r="AP285" i="1"/>
  <c r="DS285" i="1"/>
  <c r="AR285" i="1"/>
  <c r="GE303" i="1"/>
  <c r="AP303" i="1"/>
  <c r="GE325" i="1"/>
  <c r="AP325" i="1"/>
  <c r="DS318" i="1"/>
  <c r="AR318" i="1"/>
  <c r="GE330" i="1"/>
  <c r="AP330" i="1"/>
  <c r="DS329" i="1"/>
  <c r="AR329" i="1"/>
  <c r="DS341" i="1"/>
  <c r="AR341" i="1"/>
  <c r="GE351" i="1"/>
  <c r="AP351" i="1"/>
  <c r="GE353" i="1"/>
  <c r="AP353" i="1"/>
  <c r="GE361" i="1"/>
  <c r="AP361" i="1"/>
  <c r="GE357" i="1"/>
  <c r="AP357" i="1"/>
  <c r="DS365" i="1"/>
  <c r="AR365" i="1"/>
  <c r="DS396" i="1"/>
  <c r="AR396" i="1"/>
  <c r="DS382" i="1"/>
  <c r="AR382" i="1"/>
  <c r="DS449" i="1"/>
  <c r="AR449" i="1"/>
  <c r="GE409" i="1"/>
  <c r="AP409" i="1"/>
  <c r="GE417" i="1"/>
  <c r="AP417" i="1"/>
  <c r="AR457" i="1"/>
  <c r="DS457" i="1"/>
  <c r="GF455" i="1"/>
  <c r="GI455" i="1"/>
  <c r="AP455" i="1"/>
  <c r="GC455" i="1"/>
  <c r="GB455" i="1"/>
  <c r="GD455" i="1"/>
  <c r="GA455" i="1"/>
  <c r="GG455" i="1"/>
  <c r="CF1148" i="1"/>
  <c r="CQ457" i="1"/>
  <c r="CP457" i="1"/>
  <c r="GE406" i="1"/>
  <c r="GP55" i="1"/>
  <c r="AQ55" i="1"/>
  <c r="GO71" i="1"/>
  <c r="AQ71" i="1"/>
  <c r="GO77" i="1"/>
  <c r="AQ77" i="1"/>
  <c r="GF93" i="1"/>
  <c r="AP93" i="1"/>
  <c r="GF236" i="1"/>
  <c r="AP236" i="1"/>
  <c r="GF175" i="1"/>
  <c r="AP175" i="1"/>
  <c r="DS166" i="1"/>
  <c r="AR166" i="1"/>
  <c r="DS217" i="1"/>
  <c r="AR217" i="1"/>
  <c r="DS451" i="1"/>
  <c r="AR451" i="1"/>
  <c r="GF120" i="1"/>
  <c r="AP120" i="1"/>
  <c r="GF201" i="1"/>
  <c r="AP201" i="1"/>
  <c r="GF178" i="1"/>
  <c r="AP178" i="1"/>
  <c r="GF224" i="1"/>
  <c r="AP224" i="1"/>
  <c r="GE258" i="1"/>
  <c r="AP258" i="1"/>
  <c r="DS147" i="1"/>
  <c r="AR147" i="1"/>
  <c r="DS221" i="1"/>
  <c r="AR221" i="1"/>
  <c r="DS269" i="1"/>
  <c r="AR269" i="1"/>
  <c r="DS406" i="1"/>
  <c r="AR406" i="1"/>
  <c r="GD28" i="1"/>
  <c r="AP28" i="1"/>
  <c r="DI10" i="1"/>
  <c r="AM10" i="1"/>
  <c r="GO59" i="1"/>
  <c r="AQ59" i="1"/>
  <c r="CC9" i="1"/>
  <c r="AI9" i="1"/>
  <c r="DI8" i="1"/>
  <c r="AM8" i="1"/>
  <c r="GD44" i="1"/>
  <c r="AP44" i="1"/>
  <c r="CG10" i="1"/>
  <c r="AI10" i="1"/>
  <c r="GP82" i="1"/>
  <c r="AQ82" i="1"/>
  <c r="GF145" i="1"/>
  <c r="AP145" i="1"/>
  <c r="GE89" i="1"/>
  <c r="AP89" i="1"/>
  <c r="GF171" i="1"/>
  <c r="AP171" i="1"/>
  <c r="GD29" i="1"/>
  <c r="AP29" i="1"/>
  <c r="GL32" i="1"/>
  <c r="AQ32" i="1"/>
  <c r="GO50" i="1"/>
  <c r="AQ50" i="1"/>
  <c r="GE52" i="1"/>
  <c r="AP52" i="1"/>
  <c r="GO63" i="1"/>
  <c r="AQ63" i="1"/>
  <c r="GO73" i="1"/>
  <c r="AQ73" i="1"/>
  <c r="GO56" i="1"/>
  <c r="AQ56" i="1"/>
  <c r="GE68" i="1"/>
  <c r="AP68" i="1"/>
  <c r="GE70" i="1"/>
  <c r="AP70" i="1"/>
  <c r="GE58" i="1"/>
  <c r="AP58" i="1"/>
  <c r="GE75" i="1"/>
  <c r="AP75" i="1"/>
  <c r="GO79" i="1"/>
  <c r="AQ79" i="1"/>
  <c r="GO83" i="1"/>
  <c r="AQ83" i="1"/>
  <c r="GE81" i="1"/>
  <c r="AP81" i="1"/>
  <c r="AK10" i="1"/>
  <c r="GO88" i="1"/>
  <c r="AQ88" i="1"/>
  <c r="GF88" i="1"/>
  <c r="AP88" i="1"/>
  <c r="GF151" i="1"/>
  <c r="AP151" i="1"/>
  <c r="GF189" i="1"/>
  <c r="AP189" i="1"/>
  <c r="GF219" i="1"/>
  <c r="AP219" i="1"/>
  <c r="GF182" i="1"/>
  <c r="AP182" i="1"/>
  <c r="GF194" i="1"/>
  <c r="AP194" i="1"/>
  <c r="GE244" i="1"/>
  <c r="AP244" i="1"/>
  <c r="DS149" i="1"/>
  <c r="AR149" i="1"/>
  <c r="DS114" i="1"/>
  <c r="AR114" i="1"/>
  <c r="DS144" i="1"/>
  <c r="AR144" i="1"/>
  <c r="DS181" i="1"/>
  <c r="AR181" i="1"/>
  <c r="DS198" i="1"/>
  <c r="AR198" i="1"/>
  <c r="DS231" i="1"/>
  <c r="AR231" i="1"/>
  <c r="DS241" i="1"/>
  <c r="AR241" i="1"/>
  <c r="DS253" i="1"/>
  <c r="AR253" i="1"/>
  <c r="GE259" i="1"/>
  <c r="AP259" i="1"/>
  <c r="GE262" i="1"/>
  <c r="AP262" i="1"/>
  <c r="GE263" i="1"/>
  <c r="AP263" i="1"/>
  <c r="GE283" i="1"/>
  <c r="AP283" i="1"/>
  <c r="GE280" i="1"/>
  <c r="AP280" i="1"/>
  <c r="DS314" i="1"/>
  <c r="AR314" i="1"/>
  <c r="DS320" i="1"/>
  <c r="AR320" i="1"/>
  <c r="DS303" i="1"/>
  <c r="AR303" i="1"/>
  <c r="DS326" i="1"/>
  <c r="AR326" i="1"/>
  <c r="GE314" i="1"/>
  <c r="AP314" i="1"/>
  <c r="GE302" i="1"/>
  <c r="AP302" i="1"/>
  <c r="GE315" i="1"/>
  <c r="AP315" i="1"/>
  <c r="GE346" i="1"/>
  <c r="AP346" i="1"/>
  <c r="GE340" i="1"/>
  <c r="AP340" i="1"/>
  <c r="DS339" i="1"/>
  <c r="AR339" i="1"/>
  <c r="DS333" i="1"/>
  <c r="AR333" i="1"/>
  <c r="GE382" i="1"/>
  <c r="AP382" i="1"/>
  <c r="GE372" i="1"/>
  <c r="AP372" i="1"/>
  <c r="DS364" i="1"/>
  <c r="AR364" i="1"/>
  <c r="DS391" i="1"/>
  <c r="AR391" i="1"/>
  <c r="DS395" i="1"/>
  <c r="AR395" i="1"/>
  <c r="DS400" i="1"/>
  <c r="AR400" i="1"/>
  <c r="DS438" i="1"/>
  <c r="AR438" i="1"/>
  <c r="DS409" i="1"/>
  <c r="AR409" i="1"/>
  <c r="GE440" i="1"/>
  <c r="AP440" i="1"/>
  <c r="GE408" i="1"/>
  <c r="AP408" i="1"/>
  <c r="CQ456" i="1"/>
  <c r="CP456" i="1"/>
  <c r="FK456" i="1"/>
  <c r="FL456" i="1"/>
  <c r="FJ456" i="1"/>
  <c r="FI456" i="1"/>
  <c r="GE394" i="1"/>
  <c r="GE454" i="1"/>
  <c r="GD37" i="1"/>
  <c r="AP37" i="1"/>
  <c r="GE61" i="1"/>
  <c r="AP61" i="1"/>
  <c r="GE83" i="1"/>
  <c r="AP83" i="1"/>
  <c r="GF195" i="1"/>
  <c r="AP195" i="1"/>
  <c r="GF210" i="1"/>
  <c r="AP210" i="1"/>
  <c r="GF206" i="1"/>
  <c r="AP206" i="1"/>
  <c r="DS92" i="1"/>
  <c r="AR92" i="1"/>
  <c r="DS255" i="1"/>
  <c r="AR255" i="1"/>
  <c r="GE264" i="1"/>
  <c r="AP264" i="1"/>
  <c r="GE324" i="1"/>
  <c r="AP324" i="1"/>
  <c r="DS417" i="1"/>
  <c r="AR417" i="1"/>
  <c r="CP455" i="1"/>
  <c r="CQ455" i="1"/>
  <c r="DS135" i="1"/>
  <c r="AR135" i="1"/>
  <c r="DS200" i="1"/>
  <c r="AR200" i="1"/>
  <c r="GE270" i="1"/>
  <c r="AP270" i="1"/>
  <c r="DS311" i="1"/>
  <c r="AR311" i="1"/>
  <c r="DS367" i="1"/>
  <c r="AR367" i="1"/>
  <c r="DS399" i="1"/>
  <c r="AR399" i="1"/>
  <c r="GD34" i="1"/>
  <c r="AP34" i="1"/>
  <c r="GF63" i="1"/>
  <c r="AP63" i="1"/>
  <c r="DI9" i="1"/>
  <c r="AM9" i="1"/>
  <c r="GF22" i="1"/>
  <c r="AP22" i="1"/>
  <c r="GP44" i="1"/>
  <c r="AQ44" i="1"/>
  <c r="GP75" i="1"/>
  <c r="AQ75" i="1"/>
  <c r="GF80" i="1"/>
  <c r="AP80" i="1"/>
  <c r="GF214" i="1"/>
  <c r="AP214" i="1"/>
  <c r="GD39" i="1"/>
  <c r="AP39" i="1"/>
  <c r="GP40" i="1"/>
  <c r="AQ40" i="1"/>
  <c r="GD45" i="1"/>
  <c r="AP45" i="1"/>
  <c r="GD43" i="1"/>
  <c r="AP43" i="1"/>
  <c r="GD46" i="1"/>
  <c r="AP46" i="1"/>
  <c r="GF15" i="1"/>
  <c r="AP15" i="1"/>
  <c r="GP53" i="1"/>
  <c r="AQ53" i="1"/>
  <c r="GF56" i="1"/>
  <c r="AP56" i="1"/>
  <c r="FP9" i="1"/>
  <c r="AJ9" i="1"/>
  <c r="GO65" i="1"/>
  <c r="AQ65" i="1"/>
  <c r="GL17" i="1"/>
  <c r="AQ17" i="1"/>
  <c r="GE82" i="1"/>
  <c r="AP82" i="1"/>
  <c r="GE90" i="1"/>
  <c r="AP90" i="1"/>
  <c r="GF146" i="1"/>
  <c r="AP146" i="1"/>
  <c r="GF106" i="1"/>
  <c r="AP106" i="1"/>
  <c r="GO87" i="1"/>
  <c r="AQ87" i="1"/>
  <c r="GO90" i="1"/>
  <c r="AQ90" i="1"/>
  <c r="GF209" i="1"/>
  <c r="AP209" i="1"/>
  <c r="GF240" i="1"/>
  <c r="AP240" i="1"/>
  <c r="GF186" i="1"/>
  <c r="AP186" i="1"/>
  <c r="GF187" i="1"/>
  <c r="AP187" i="1"/>
  <c r="GF221" i="1"/>
  <c r="AP221" i="1"/>
  <c r="GF234" i="1"/>
  <c r="AP234" i="1"/>
  <c r="GF200" i="1"/>
  <c r="AP200" i="1"/>
  <c r="GF174" i="1"/>
  <c r="AP174" i="1"/>
  <c r="GF213" i="1"/>
  <c r="AP213" i="1"/>
  <c r="GF179" i="1"/>
  <c r="AP179" i="1"/>
  <c r="GF167" i="1"/>
  <c r="AP167" i="1"/>
  <c r="GE248" i="1"/>
  <c r="AP248" i="1"/>
  <c r="DS94" i="1"/>
  <c r="AR94" i="1"/>
  <c r="DS99" i="1"/>
  <c r="AR99" i="1"/>
  <c r="DS142" i="1"/>
  <c r="AR142" i="1"/>
  <c r="DS129" i="1"/>
  <c r="AR129" i="1"/>
  <c r="DS139" i="1"/>
  <c r="AR139" i="1"/>
  <c r="DS169" i="1"/>
  <c r="AR169" i="1"/>
  <c r="DS193" i="1"/>
  <c r="AR193" i="1"/>
  <c r="DS197" i="1"/>
  <c r="AR197" i="1"/>
  <c r="DS225" i="1"/>
  <c r="AR225" i="1"/>
  <c r="DS240" i="1"/>
  <c r="AR240" i="1"/>
  <c r="DS223" i="1"/>
  <c r="AR223" i="1"/>
  <c r="GE274" i="1"/>
  <c r="AP274" i="1"/>
  <c r="DS271" i="1"/>
  <c r="AR271" i="1"/>
  <c r="GE282" i="1"/>
  <c r="AP282" i="1"/>
  <c r="GE293" i="1"/>
  <c r="AP293" i="1"/>
  <c r="GE312" i="1"/>
  <c r="AP312" i="1"/>
  <c r="DS293" i="1"/>
  <c r="AR293" i="1"/>
  <c r="DS302" i="1"/>
  <c r="AR302" i="1"/>
  <c r="DS325" i="1"/>
  <c r="AR325" i="1"/>
  <c r="GE316" i="1"/>
  <c r="AP316" i="1"/>
  <c r="GE339" i="1"/>
  <c r="AP339" i="1"/>
  <c r="GE336" i="1"/>
  <c r="AP336" i="1"/>
  <c r="GE348" i="1"/>
  <c r="AP348" i="1"/>
  <c r="DS328" i="1"/>
  <c r="AR328" i="1"/>
  <c r="DS356" i="1"/>
  <c r="AR356" i="1"/>
  <c r="GE392" i="1"/>
  <c r="AP392" i="1"/>
  <c r="GE389" i="1"/>
  <c r="AP389" i="1"/>
  <c r="DS375" i="1"/>
  <c r="AR375" i="1"/>
  <c r="DS376" i="1"/>
  <c r="AR376" i="1"/>
  <c r="DS380" i="1"/>
  <c r="AR380" i="1"/>
  <c r="DS401" i="1"/>
  <c r="AR401" i="1"/>
  <c r="DS444" i="1"/>
  <c r="AR444" i="1"/>
  <c r="DS448" i="1"/>
  <c r="AR448" i="1"/>
  <c r="DS450" i="1"/>
  <c r="AR450" i="1"/>
  <c r="DS447" i="1"/>
  <c r="AR447" i="1"/>
  <c r="AR455" i="1"/>
  <c r="DS455" i="1"/>
  <c r="CF10" i="1"/>
  <c r="GE439" i="1"/>
  <c r="DS426" i="1"/>
  <c r="AR426" i="1"/>
  <c r="CG413" i="1"/>
  <c r="CN413" i="1"/>
  <c r="CO413" i="1"/>
  <c r="GG439" i="1"/>
  <c r="GF439" i="1"/>
  <c r="GD439" i="1"/>
  <c r="GB439" i="1"/>
  <c r="GA439" i="1"/>
  <c r="GC439" i="1"/>
  <c r="GI439" i="1"/>
  <c r="CQ422" i="1"/>
  <c r="CP422" i="1"/>
  <c r="GF448" i="1"/>
  <c r="GD448" i="1"/>
  <c r="GG448" i="1"/>
  <c r="GB448" i="1"/>
  <c r="GC448" i="1"/>
  <c r="GA448" i="1"/>
  <c r="GI448" i="1"/>
  <c r="CQ445" i="1"/>
  <c r="CP445" i="1"/>
  <c r="CP405" i="1"/>
  <c r="CQ405" i="1"/>
  <c r="CO420" i="1"/>
  <c r="CG420" i="1"/>
  <c r="CN420" i="1"/>
  <c r="FI452" i="1"/>
  <c r="FL452" i="1"/>
  <c r="FK452" i="1"/>
  <c r="FJ452" i="1"/>
  <c r="GG412" i="1"/>
  <c r="GI412" i="1"/>
  <c r="GA412" i="1"/>
  <c r="GF412" i="1"/>
  <c r="GC412" i="1"/>
  <c r="GB412" i="1"/>
  <c r="GD412" i="1"/>
  <c r="CQ443" i="1"/>
  <c r="CP443" i="1"/>
  <c r="FI400" i="1"/>
  <c r="FK400" i="1"/>
  <c r="FL400" i="1"/>
  <c r="FJ400" i="1"/>
  <c r="CP400" i="1"/>
  <c r="CQ400" i="1"/>
  <c r="GF441" i="1"/>
  <c r="GC441" i="1"/>
  <c r="GB441" i="1"/>
  <c r="GA441" i="1"/>
  <c r="GD441" i="1"/>
  <c r="GG441" i="1"/>
  <c r="GI441" i="1"/>
  <c r="CG440" i="1"/>
  <c r="CN440" i="1"/>
  <c r="CO440" i="1"/>
  <c r="FI440" i="1"/>
  <c r="FK440" i="1"/>
  <c r="FJ440" i="1"/>
  <c r="FL440" i="1"/>
  <c r="CP424" i="1"/>
  <c r="CQ424" i="1"/>
  <c r="FI407" i="1"/>
  <c r="FL407" i="1"/>
  <c r="FK407" i="1"/>
  <c r="FJ407" i="1"/>
  <c r="FL431" i="1"/>
  <c r="FI431" i="1"/>
  <c r="FK431" i="1"/>
  <c r="FJ431" i="1"/>
  <c r="CP431" i="1"/>
  <c r="CQ431" i="1"/>
  <c r="GI410" i="1"/>
  <c r="GC410" i="1"/>
  <c r="GG410" i="1"/>
  <c r="GB410" i="1"/>
  <c r="GF410" i="1"/>
  <c r="GD410" i="1"/>
  <c r="GA410" i="1"/>
  <c r="FL415" i="1"/>
  <c r="FK415" i="1"/>
  <c r="FJ415" i="1"/>
  <c r="FI415" i="1"/>
  <c r="CP450" i="1"/>
  <c r="CQ450" i="1"/>
  <c r="CO404" i="1"/>
  <c r="CG404" i="1"/>
  <c r="CN404" i="1"/>
  <c r="CP451" i="1"/>
  <c r="CQ451" i="1"/>
  <c r="FK416" i="1"/>
  <c r="FJ416" i="1"/>
  <c r="FI416" i="1"/>
  <c r="FL416" i="1"/>
  <c r="FI401" i="1"/>
  <c r="FL401" i="1"/>
  <c r="FK401" i="1"/>
  <c r="FJ401" i="1"/>
  <c r="CG414" i="1"/>
  <c r="CN414" i="1"/>
  <c r="CO414" i="1"/>
  <c r="GF406" i="1"/>
  <c r="GA406" i="1"/>
  <c r="GC406" i="1"/>
  <c r="GD406" i="1"/>
  <c r="GB406" i="1"/>
  <c r="GI406" i="1"/>
  <c r="GG406" i="1"/>
  <c r="FL435" i="1"/>
  <c r="FI435" i="1"/>
  <c r="FK435" i="1"/>
  <c r="FJ435" i="1"/>
  <c r="GF442" i="1"/>
  <c r="GG442" i="1"/>
  <c r="GI442" i="1"/>
  <c r="GC442" i="1"/>
  <c r="GB442" i="1"/>
  <c r="GA442" i="1"/>
  <c r="GD442" i="1"/>
  <c r="FL399" i="1"/>
  <c r="FJ399" i="1"/>
  <c r="FK399" i="1"/>
  <c r="FI399" i="1"/>
  <c r="CG399" i="1"/>
  <c r="CO399" i="1"/>
  <c r="CN399" i="1"/>
  <c r="CQ433" i="1"/>
  <c r="CP433" i="1"/>
  <c r="GG434" i="1"/>
  <c r="GB434" i="1"/>
  <c r="GF434" i="1"/>
  <c r="GD434" i="1"/>
  <c r="GI434" i="1"/>
  <c r="GA434" i="1"/>
  <c r="GC434" i="1"/>
  <c r="GG426" i="1"/>
  <c r="GD426" i="1"/>
  <c r="GA426" i="1"/>
  <c r="GI426" i="1"/>
  <c r="GC426" i="1"/>
  <c r="GB426" i="1"/>
  <c r="GF426" i="1"/>
  <c r="FK402" i="1"/>
  <c r="FJ402" i="1"/>
  <c r="FI402" i="1"/>
  <c r="FL402" i="1"/>
  <c r="FL446" i="1"/>
  <c r="FK446" i="1"/>
  <c r="FJ446" i="1"/>
  <c r="FI446" i="1"/>
  <c r="CO446" i="1"/>
  <c r="CG446" i="1"/>
  <c r="CN446" i="1"/>
  <c r="CQ427" i="1"/>
  <c r="CP427" i="1"/>
  <c r="GF443" i="1"/>
  <c r="GI443" i="1"/>
  <c r="GG443" i="1"/>
  <c r="GC443" i="1"/>
  <c r="GA443" i="1"/>
  <c r="GB443" i="1"/>
  <c r="GD443" i="1"/>
  <c r="CQ432" i="1"/>
  <c r="CP432" i="1"/>
  <c r="GE400" i="1"/>
  <c r="GG400" i="1"/>
  <c r="GF400" i="1"/>
  <c r="GC400" i="1"/>
  <c r="GB400" i="1"/>
  <c r="GA400" i="1"/>
  <c r="GD400" i="1"/>
  <c r="GI400" i="1"/>
  <c r="CO409" i="1"/>
  <c r="CN409" i="1"/>
  <c r="CG409" i="1"/>
  <c r="CN424" i="1"/>
  <c r="CO424" i="1"/>
  <c r="CG424" i="1"/>
  <c r="GF407" i="1"/>
  <c r="GG407" i="1"/>
  <c r="GA407" i="1"/>
  <c r="GI407" i="1"/>
  <c r="GD407" i="1"/>
  <c r="GC407" i="1"/>
  <c r="GB407" i="1"/>
  <c r="CO450" i="1"/>
  <c r="CG450" i="1"/>
  <c r="CN450" i="1"/>
  <c r="CQ423" i="1"/>
  <c r="CP423" i="1"/>
  <c r="GF451" i="1"/>
  <c r="GD451" i="1"/>
  <c r="GI451" i="1"/>
  <c r="GG451" i="1"/>
  <c r="GC451" i="1"/>
  <c r="GA451" i="1"/>
  <c r="GB451" i="1"/>
  <c r="CG416" i="1"/>
  <c r="CO416" i="1"/>
  <c r="CN416" i="1"/>
  <c r="CP425" i="1"/>
  <c r="CQ425" i="1"/>
  <c r="GC403" i="1"/>
  <c r="GA403" i="1"/>
  <c r="GF403" i="1"/>
  <c r="GI403" i="1"/>
  <c r="GG403" i="1"/>
  <c r="GB403" i="1"/>
  <c r="GD403" i="1"/>
  <c r="CG401" i="1"/>
  <c r="CO401" i="1"/>
  <c r="CN401" i="1"/>
  <c r="CG438" i="1"/>
  <c r="CO438" i="1"/>
  <c r="CN438" i="1"/>
  <c r="CQ406" i="1"/>
  <c r="CP406" i="1"/>
  <c r="CP428" i="1"/>
  <c r="CQ428" i="1"/>
  <c r="CG419" i="1"/>
  <c r="CO419" i="1"/>
  <c r="CN419" i="1"/>
  <c r="GG444" i="1"/>
  <c r="GB444" i="1"/>
  <c r="GI444" i="1"/>
  <c r="GA444" i="1"/>
  <c r="GF444" i="1"/>
  <c r="GD444" i="1"/>
  <c r="GC444" i="1"/>
  <c r="FL430" i="1"/>
  <c r="FJ430" i="1"/>
  <c r="FI430" i="1"/>
  <c r="FK430" i="1"/>
  <c r="GE399" i="1"/>
  <c r="GA399" i="1"/>
  <c r="GG399" i="1"/>
  <c r="GD399" i="1"/>
  <c r="GC399" i="1"/>
  <c r="GB399" i="1"/>
  <c r="GF399" i="1"/>
  <c r="GI399" i="1"/>
  <c r="CQ413" i="1"/>
  <c r="CP413" i="1"/>
  <c r="CQ402" i="1"/>
  <c r="CP402" i="1"/>
  <c r="FL453" i="1"/>
  <c r="FK453" i="1"/>
  <c r="FJ453" i="1"/>
  <c r="FI453" i="1"/>
  <c r="GG446" i="1"/>
  <c r="GD446" i="1"/>
  <c r="GC446" i="1"/>
  <c r="GA446" i="1"/>
  <c r="GB446" i="1"/>
  <c r="GI446" i="1"/>
  <c r="GF446" i="1"/>
  <c r="GG405" i="1"/>
  <c r="GF405" i="1"/>
  <c r="GC405" i="1"/>
  <c r="GI405" i="1"/>
  <c r="GB405" i="1"/>
  <c r="GD405" i="1"/>
  <c r="GA405" i="1"/>
  <c r="CQ412" i="1"/>
  <c r="CP412" i="1"/>
  <c r="FJ412" i="1"/>
  <c r="FI412" i="1"/>
  <c r="FK412" i="1"/>
  <c r="FL412" i="1"/>
  <c r="CN443" i="1"/>
  <c r="CO443" i="1"/>
  <c r="CG443" i="1"/>
  <c r="FK424" i="1"/>
  <c r="FJ424" i="1"/>
  <c r="FI424" i="1"/>
  <c r="FL424" i="1"/>
  <c r="GE415" i="1"/>
  <c r="GF415" i="1"/>
  <c r="GB415" i="1"/>
  <c r="GC415" i="1"/>
  <c r="GA415" i="1"/>
  <c r="GG415" i="1"/>
  <c r="GD415" i="1"/>
  <c r="GI415" i="1"/>
  <c r="CQ404" i="1"/>
  <c r="CP404" i="1"/>
  <c r="GG404" i="1"/>
  <c r="GC404" i="1"/>
  <c r="GA404" i="1"/>
  <c r="GD404" i="1"/>
  <c r="GI404" i="1"/>
  <c r="GF404" i="1"/>
  <c r="GB404" i="1"/>
  <c r="GC416" i="1"/>
  <c r="GD416" i="1"/>
  <c r="GA416" i="1"/>
  <c r="GG416" i="1"/>
  <c r="GB416" i="1"/>
  <c r="GF416" i="1"/>
  <c r="GI416" i="1"/>
  <c r="FK425" i="1"/>
  <c r="FL425" i="1"/>
  <c r="FI425" i="1"/>
  <c r="FJ425" i="1"/>
  <c r="FL429" i="1"/>
  <c r="FI429" i="1"/>
  <c r="FK429" i="1"/>
  <c r="FJ429" i="1"/>
  <c r="CQ403" i="1"/>
  <c r="CP403" i="1"/>
  <c r="CQ401" i="1"/>
  <c r="CP401" i="1"/>
  <c r="GG421" i="1"/>
  <c r="GB421" i="1"/>
  <c r="GC421" i="1"/>
  <c r="GD421" i="1"/>
  <c r="GA421" i="1"/>
  <c r="GF421" i="1"/>
  <c r="GI421" i="1"/>
  <c r="GF438" i="1"/>
  <c r="GG438" i="1"/>
  <c r="GA438" i="1"/>
  <c r="GD438" i="1"/>
  <c r="GB438" i="1"/>
  <c r="GI438" i="1"/>
  <c r="GC438" i="1"/>
  <c r="FK444" i="1"/>
  <c r="FI444" i="1"/>
  <c r="FJ444" i="1"/>
  <c r="FL444" i="1"/>
  <c r="GE405" i="1"/>
  <c r="FI413" i="1"/>
  <c r="FK413" i="1"/>
  <c r="FJ413" i="1"/>
  <c r="FL413" i="1"/>
  <c r="GE433" i="1"/>
  <c r="GG433" i="1"/>
  <c r="GI433" i="1"/>
  <c r="GC433" i="1"/>
  <c r="GB433" i="1"/>
  <c r="GD433" i="1"/>
  <c r="GF433" i="1"/>
  <c r="GA433" i="1"/>
  <c r="CG434" i="1"/>
  <c r="CN434" i="1"/>
  <c r="CO434" i="1"/>
  <c r="CQ439" i="1"/>
  <c r="CP439" i="1"/>
  <c r="CO422" i="1"/>
  <c r="CN422" i="1"/>
  <c r="CG422" i="1"/>
  <c r="GG445" i="1"/>
  <c r="GI445" i="1"/>
  <c r="GC445" i="1"/>
  <c r="GF445" i="1"/>
  <c r="GD445" i="1"/>
  <c r="GB445" i="1"/>
  <c r="GA445" i="1"/>
  <c r="FI420" i="1"/>
  <c r="FJ420" i="1"/>
  <c r="FL420" i="1"/>
  <c r="FK420" i="1"/>
  <c r="CG427" i="1"/>
  <c r="CN427" i="1"/>
  <c r="CO427" i="1"/>
  <c r="GE452" i="1"/>
  <c r="GG452" i="1"/>
  <c r="GB452" i="1"/>
  <c r="GD452" i="1"/>
  <c r="GF452" i="1"/>
  <c r="GI452" i="1"/>
  <c r="GA452" i="1"/>
  <c r="GC452" i="1"/>
  <c r="CQ440" i="1"/>
  <c r="CP440" i="1"/>
  <c r="CG407" i="1"/>
  <c r="CO407" i="1"/>
  <c r="CN407" i="1"/>
  <c r="CO431" i="1"/>
  <c r="CN431" i="1"/>
  <c r="CG431" i="1"/>
  <c r="CN415" i="1"/>
  <c r="CO415" i="1"/>
  <c r="CG415" i="1"/>
  <c r="GE425" i="1"/>
  <c r="GC425" i="1"/>
  <c r="GB425" i="1"/>
  <c r="GA425" i="1"/>
  <c r="GG425" i="1"/>
  <c r="GD425" i="1"/>
  <c r="GF425" i="1"/>
  <c r="GI425" i="1"/>
  <c r="GG401" i="1"/>
  <c r="GF401" i="1"/>
  <c r="GB401" i="1"/>
  <c r="GC401" i="1"/>
  <c r="GA401" i="1"/>
  <c r="GD401" i="1"/>
  <c r="GI401" i="1"/>
  <c r="CG421" i="1"/>
  <c r="CO421" i="1"/>
  <c r="CN421" i="1"/>
  <c r="CG406" i="1"/>
  <c r="CO406" i="1"/>
  <c r="CN406" i="1"/>
  <c r="CP408" i="1"/>
  <c r="CQ408" i="1"/>
  <c r="FK408" i="1"/>
  <c r="FI408" i="1"/>
  <c r="FJ408" i="1"/>
  <c r="FL408" i="1"/>
  <c r="CQ435" i="1"/>
  <c r="CP435" i="1"/>
  <c r="FL428" i="1"/>
  <c r="FJ428" i="1"/>
  <c r="FK428" i="1"/>
  <c r="FI428" i="1"/>
  <c r="CG444" i="1"/>
  <c r="CO444" i="1"/>
  <c r="CN444" i="1"/>
  <c r="CQ430" i="1"/>
  <c r="CP430" i="1"/>
  <c r="GF430" i="1"/>
  <c r="GA430" i="1"/>
  <c r="GC430" i="1"/>
  <c r="GB430" i="1"/>
  <c r="GG430" i="1"/>
  <c r="GI430" i="1"/>
  <c r="GD430" i="1"/>
  <c r="GE416" i="1"/>
  <c r="GE401" i="1"/>
  <c r="GE438" i="1"/>
  <c r="FK433" i="1"/>
  <c r="FL433" i="1"/>
  <c r="FJ433" i="1"/>
  <c r="FI433" i="1"/>
  <c r="CQ447" i="1"/>
  <c r="CP447" i="1"/>
  <c r="FJ434" i="1"/>
  <c r="FI434" i="1"/>
  <c r="FL434" i="1"/>
  <c r="FK434" i="1"/>
  <c r="FL439" i="1"/>
  <c r="FI439" i="1"/>
  <c r="FK439" i="1"/>
  <c r="FJ439" i="1"/>
  <c r="CQ453" i="1"/>
  <c r="CP453" i="1"/>
  <c r="CP449" i="1"/>
  <c r="CQ449" i="1"/>
  <c r="CQ448" i="1"/>
  <c r="CP448" i="1"/>
  <c r="CG445" i="1"/>
  <c r="CN445" i="1"/>
  <c r="CO445" i="1"/>
  <c r="FI445" i="1"/>
  <c r="FL445" i="1"/>
  <c r="FK445" i="1"/>
  <c r="FJ445" i="1"/>
  <c r="FJ427" i="1"/>
  <c r="FI427" i="1"/>
  <c r="FL427" i="1"/>
  <c r="FK427" i="1"/>
  <c r="CQ452" i="1"/>
  <c r="CP452" i="1"/>
  <c r="CN412" i="1"/>
  <c r="CG412" i="1"/>
  <c r="CO412" i="1"/>
  <c r="FK432" i="1"/>
  <c r="FJ432" i="1"/>
  <c r="FI432" i="1"/>
  <c r="FL432" i="1"/>
  <c r="CP409" i="1"/>
  <c r="CQ409" i="1"/>
  <c r="GF424" i="1"/>
  <c r="GC424" i="1"/>
  <c r="GG424" i="1"/>
  <c r="GA424" i="1"/>
  <c r="GB424" i="1"/>
  <c r="GD424" i="1"/>
  <c r="GI424" i="1"/>
  <c r="FL410" i="1"/>
  <c r="FI410" i="1"/>
  <c r="FJ410" i="1"/>
  <c r="FK410" i="1"/>
  <c r="FL404" i="1"/>
  <c r="FK404" i="1"/>
  <c r="FJ404" i="1"/>
  <c r="FI404" i="1"/>
  <c r="CN417" i="1"/>
  <c r="CG417" i="1"/>
  <c r="CO417" i="1"/>
  <c r="FJ436" i="1"/>
  <c r="FI436" i="1"/>
  <c r="FL436" i="1"/>
  <c r="FK436" i="1"/>
  <c r="GI408" i="1"/>
  <c r="GA408" i="1"/>
  <c r="GD408" i="1"/>
  <c r="GC408" i="1"/>
  <c r="GB408" i="1"/>
  <c r="GG408" i="1"/>
  <c r="GF408" i="1"/>
  <c r="CQ399" i="1"/>
  <c r="CP399" i="1"/>
  <c r="GG413" i="1"/>
  <c r="GF413" i="1"/>
  <c r="GC413" i="1"/>
  <c r="GB413" i="1"/>
  <c r="GA413" i="1"/>
  <c r="GD413" i="1"/>
  <c r="GI413" i="1"/>
  <c r="FL447" i="1"/>
  <c r="FK447" i="1"/>
  <c r="FJ447" i="1"/>
  <c r="FI447" i="1"/>
  <c r="CP434" i="1"/>
  <c r="CQ434" i="1"/>
  <c r="CP426" i="1"/>
  <c r="CQ426" i="1"/>
  <c r="CO402" i="1"/>
  <c r="CG402" i="1"/>
  <c r="CN402" i="1"/>
  <c r="FL422" i="1"/>
  <c r="FK422" i="1"/>
  <c r="FJ422" i="1"/>
  <c r="FI422" i="1"/>
  <c r="FJ449" i="1"/>
  <c r="FI449" i="1"/>
  <c r="FL449" i="1"/>
  <c r="FK449" i="1"/>
  <c r="CG448" i="1"/>
  <c r="CN448" i="1"/>
  <c r="CO448" i="1"/>
  <c r="GE420" i="1"/>
  <c r="GD420" i="1"/>
  <c r="GA420" i="1"/>
  <c r="GI420" i="1"/>
  <c r="GF420" i="1"/>
  <c r="GC420" i="1"/>
  <c r="GG420" i="1"/>
  <c r="GB420" i="1"/>
  <c r="GE427" i="1"/>
  <c r="GI427" i="1"/>
  <c r="GG427" i="1"/>
  <c r="GF427" i="1"/>
  <c r="GA427" i="1"/>
  <c r="GD427" i="1"/>
  <c r="GB427" i="1"/>
  <c r="GC427" i="1"/>
  <c r="CG452" i="1"/>
  <c r="CN452" i="1"/>
  <c r="CO452" i="1"/>
  <c r="CP418" i="1"/>
  <c r="CQ418" i="1"/>
  <c r="CO441" i="1"/>
  <c r="CN441" i="1"/>
  <c r="CG441" i="1"/>
  <c r="GB437" i="1"/>
  <c r="GA437" i="1"/>
  <c r="GD437" i="1"/>
  <c r="GG437" i="1"/>
  <c r="GI437" i="1"/>
  <c r="GC437" i="1"/>
  <c r="GF437" i="1"/>
  <c r="CG437" i="1"/>
  <c r="CN437" i="1"/>
  <c r="CO437" i="1"/>
  <c r="CQ415" i="1"/>
  <c r="CP415" i="1"/>
  <c r="FK450" i="1"/>
  <c r="FJ450" i="1"/>
  <c r="FI450" i="1"/>
  <c r="FL450" i="1"/>
  <c r="CG403" i="1"/>
  <c r="CO403" i="1"/>
  <c r="CN403" i="1"/>
  <c r="FL421" i="1"/>
  <c r="FK421" i="1"/>
  <c r="FJ421" i="1"/>
  <c r="FI421" i="1"/>
  <c r="FI414" i="1"/>
  <c r="FK414" i="1"/>
  <c r="FJ414" i="1"/>
  <c r="FL414" i="1"/>
  <c r="GG414" i="1"/>
  <c r="GI414" i="1"/>
  <c r="GF414" i="1"/>
  <c r="GD414" i="1"/>
  <c r="GA414" i="1"/>
  <c r="GB414" i="1"/>
  <c r="GC414" i="1"/>
  <c r="FI417" i="1"/>
  <c r="FL417" i="1"/>
  <c r="FK417" i="1"/>
  <c r="FJ417" i="1"/>
  <c r="CQ438" i="1"/>
  <c r="CP438" i="1"/>
  <c r="CG435" i="1"/>
  <c r="CO435" i="1"/>
  <c r="CN435" i="1"/>
  <c r="GG428" i="1"/>
  <c r="GF428" i="1"/>
  <c r="GC428" i="1"/>
  <c r="GB428" i="1"/>
  <c r="GA428" i="1"/>
  <c r="GD428" i="1"/>
  <c r="GI428" i="1"/>
  <c r="CG428" i="1"/>
  <c r="CO428" i="1"/>
  <c r="CN428" i="1"/>
  <c r="FL419" i="1"/>
  <c r="FK419" i="1"/>
  <c r="FJ419" i="1"/>
  <c r="FI419" i="1"/>
  <c r="FK442" i="1"/>
  <c r="FL442" i="1"/>
  <c r="FI442" i="1"/>
  <c r="FJ442" i="1"/>
  <c r="CN433" i="1"/>
  <c r="CG433" i="1"/>
  <c r="CO433" i="1"/>
  <c r="CO447" i="1"/>
  <c r="CN447" i="1"/>
  <c r="CG447" i="1"/>
  <c r="CG439" i="1"/>
  <c r="CO439" i="1"/>
  <c r="CN439" i="1"/>
  <c r="FL426" i="1"/>
  <c r="FJ426" i="1"/>
  <c r="FK426" i="1"/>
  <c r="FI426" i="1"/>
  <c r="GE402" i="1"/>
  <c r="GF402" i="1"/>
  <c r="GD402" i="1"/>
  <c r="GB402" i="1"/>
  <c r="GA402" i="1"/>
  <c r="GC402" i="1"/>
  <c r="GI402" i="1"/>
  <c r="GG402" i="1"/>
  <c r="GA453" i="1"/>
  <c r="GF453" i="1"/>
  <c r="GD453" i="1"/>
  <c r="GG453" i="1"/>
  <c r="GC453" i="1"/>
  <c r="GB453" i="1"/>
  <c r="GI453" i="1"/>
  <c r="GF449" i="1"/>
  <c r="GC449" i="1"/>
  <c r="GB449" i="1"/>
  <c r="GG449" i="1"/>
  <c r="GD449" i="1"/>
  <c r="GA449" i="1"/>
  <c r="GI449" i="1"/>
  <c r="FI448" i="1"/>
  <c r="FL448" i="1"/>
  <c r="FJ448" i="1"/>
  <c r="FK448" i="1"/>
  <c r="CG405" i="1"/>
  <c r="CN405" i="1"/>
  <c r="CO405" i="1"/>
  <c r="CQ420" i="1"/>
  <c r="CP420" i="1"/>
  <c r="FK443" i="1"/>
  <c r="FI443" i="1"/>
  <c r="FJ443" i="1"/>
  <c r="FL443" i="1"/>
  <c r="GE432" i="1"/>
  <c r="GI432" i="1"/>
  <c r="GF432" i="1"/>
  <c r="GB432" i="1"/>
  <c r="GA432" i="1"/>
  <c r="GC432" i="1"/>
  <c r="GG432" i="1"/>
  <c r="GD432" i="1"/>
  <c r="CN400" i="1"/>
  <c r="CO400" i="1"/>
  <c r="CG400" i="1"/>
  <c r="CO418" i="1"/>
  <c r="CN418" i="1"/>
  <c r="CG418" i="1"/>
  <c r="FK418" i="1"/>
  <c r="FL418" i="1"/>
  <c r="FJ418" i="1"/>
  <c r="FI418" i="1"/>
  <c r="FI441" i="1"/>
  <c r="FK441" i="1"/>
  <c r="FL441" i="1"/>
  <c r="FJ441" i="1"/>
  <c r="CQ441" i="1"/>
  <c r="CP441" i="1"/>
  <c r="GG409" i="1"/>
  <c r="GC409" i="1"/>
  <c r="GB409" i="1"/>
  <c r="GD409" i="1"/>
  <c r="GI409" i="1"/>
  <c r="GF409" i="1"/>
  <c r="GA409" i="1"/>
  <c r="FK409" i="1"/>
  <c r="FL409" i="1"/>
  <c r="FJ409" i="1"/>
  <c r="FI409" i="1"/>
  <c r="GA440" i="1"/>
  <c r="GD440" i="1"/>
  <c r="GF440" i="1"/>
  <c r="GB440" i="1"/>
  <c r="GG440" i="1"/>
  <c r="GC440" i="1"/>
  <c r="GI440" i="1"/>
  <c r="GF431" i="1"/>
  <c r="GD431" i="1"/>
  <c r="GB431" i="1"/>
  <c r="GC431" i="1"/>
  <c r="GA431" i="1"/>
  <c r="GI431" i="1"/>
  <c r="GG431" i="1"/>
  <c r="FL437" i="1"/>
  <c r="FI437" i="1"/>
  <c r="FJ437" i="1"/>
  <c r="FK437" i="1"/>
  <c r="CQ437" i="1"/>
  <c r="CP437" i="1"/>
  <c r="CO410" i="1"/>
  <c r="CN410" i="1"/>
  <c r="CG410" i="1"/>
  <c r="CP410" i="1"/>
  <c r="CQ410" i="1"/>
  <c r="GF450" i="1"/>
  <c r="GG450" i="1"/>
  <c r="GA450" i="1"/>
  <c r="GB450" i="1"/>
  <c r="GC450" i="1"/>
  <c r="GI450" i="1"/>
  <c r="GD450" i="1"/>
  <c r="CN423" i="1"/>
  <c r="CO423" i="1"/>
  <c r="CG423" i="1"/>
  <c r="GF423" i="1"/>
  <c r="GC423" i="1"/>
  <c r="GI423" i="1"/>
  <c r="GG423" i="1"/>
  <c r="GD423" i="1"/>
  <c r="GA423" i="1"/>
  <c r="GB423" i="1"/>
  <c r="CG451" i="1"/>
  <c r="CO451" i="1"/>
  <c r="CN451" i="1"/>
  <c r="CQ416" i="1"/>
  <c r="CP416" i="1"/>
  <c r="CO429" i="1"/>
  <c r="CG429" i="1"/>
  <c r="CN429" i="1"/>
  <c r="FI403" i="1"/>
  <c r="FL403" i="1"/>
  <c r="FK403" i="1"/>
  <c r="FJ403" i="1"/>
  <c r="CP414" i="1"/>
  <c r="CQ414" i="1"/>
  <c r="GF417" i="1"/>
  <c r="GI417" i="1"/>
  <c r="GG417" i="1"/>
  <c r="GD417" i="1"/>
  <c r="GB417" i="1"/>
  <c r="GA417" i="1"/>
  <c r="GC417" i="1"/>
  <c r="CQ417" i="1"/>
  <c r="CP417" i="1"/>
  <c r="CO436" i="1"/>
  <c r="CG436" i="1"/>
  <c r="CN436" i="1"/>
  <c r="FL406" i="1"/>
  <c r="FK406" i="1"/>
  <c r="FI406" i="1"/>
  <c r="FJ406" i="1"/>
  <c r="CG408" i="1"/>
  <c r="CO408" i="1"/>
  <c r="CN408" i="1"/>
  <c r="CQ419" i="1"/>
  <c r="CP419" i="1"/>
  <c r="CO442" i="1"/>
  <c r="CG442" i="1"/>
  <c r="CN442" i="1"/>
  <c r="CQ444" i="1"/>
  <c r="CP444" i="1"/>
  <c r="CO430" i="1"/>
  <c r="CN430" i="1"/>
  <c r="CG430" i="1"/>
  <c r="GE413" i="1"/>
  <c r="GB447" i="1"/>
  <c r="GC447" i="1"/>
  <c r="GF447" i="1"/>
  <c r="GA447" i="1"/>
  <c r="GG447" i="1"/>
  <c r="GI447" i="1"/>
  <c r="GD447" i="1"/>
  <c r="CN426" i="1"/>
  <c r="CG426" i="1"/>
  <c r="CO426" i="1"/>
  <c r="GG422" i="1"/>
  <c r="GA422" i="1"/>
  <c r="GB422" i="1"/>
  <c r="GD422" i="1"/>
  <c r="GC422" i="1"/>
  <c r="GI422" i="1"/>
  <c r="GF422" i="1"/>
  <c r="CO453" i="1"/>
  <c r="CN453" i="1"/>
  <c r="CG453" i="1"/>
  <c r="CG449" i="1"/>
  <c r="CO449" i="1"/>
  <c r="CN449" i="1"/>
  <c r="CP446" i="1"/>
  <c r="CQ446" i="1"/>
  <c r="FK405" i="1"/>
  <c r="FL405" i="1"/>
  <c r="FJ405" i="1"/>
  <c r="FI405" i="1"/>
  <c r="CO432" i="1"/>
  <c r="CG432" i="1"/>
  <c r="CN432" i="1"/>
  <c r="GG418" i="1"/>
  <c r="GA418" i="1"/>
  <c r="GI418" i="1"/>
  <c r="GD418" i="1"/>
  <c r="GF418" i="1"/>
  <c r="GB418" i="1"/>
  <c r="GC418" i="1"/>
  <c r="CQ407" i="1"/>
  <c r="CP407" i="1"/>
  <c r="FJ423" i="1"/>
  <c r="FL423" i="1"/>
  <c r="FK423" i="1"/>
  <c r="FI423" i="1"/>
  <c r="FL451" i="1"/>
  <c r="FK451" i="1"/>
  <c r="FI451" i="1"/>
  <c r="FJ451" i="1"/>
  <c r="CO425" i="1"/>
  <c r="CG425" i="1"/>
  <c r="CN425" i="1"/>
  <c r="GE429" i="1"/>
  <c r="GD429" i="1"/>
  <c r="GB429" i="1"/>
  <c r="GF429" i="1"/>
  <c r="GC429" i="1"/>
  <c r="GA429" i="1"/>
  <c r="GI429" i="1"/>
  <c r="GG429" i="1"/>
  <c r="CQ429" i="1"/>
  <c r="CP429" i="1"/>
  <c r="CQ421" i="1"/>
  <c r="CP421" i="1"/>
  <c r="GE436" i="1"/>
  <c r="GG436" i="1"/>
  <c r="GF436" i="1"/>
  <c r="GA436" i="1"/>
  <c r="GB436" i="1"/>
  <c r="GC436" i="1"/>
  <c r="GI436" i="1"/>
  <c r="GD436" i="1"/>
  <c r="CQ436" i="1"/>
  <c r="CP436" i="1"/>
  <c r="FK438" i="1"/>
  <c r="FJ438" i="1"/>
  <c r="FL438" i="1"/>
  <c r="FI438" i="1"/>
  <c r="GC435" i="1"/>
  <c r="GG435" i="1"/>
  <c r="GB435" i="1"/>
  <c r="GD435" i="1"/>
  <c r="GA435" i="1"/>
  <c r="GF435" i="1"/>
  <c r="GI435" i="1"/>
  <c r="GE419" i="1"/>
  <c r="GC419" i="1"/>
  <c r="GB419" i="1"/>
  <c r="GA419" i="1"/>
  <c r="GD419" i="1"/>
  <c r="GF419" i="1"/>
  <c r="GG419" i="1"/>
  <c r="GI419" i="1"/>
  <c r="CQ442" i="1"/>
  <c r="CP442" i="1"/>
  <c r="GE450" i="1"/>
  <c r="GE428" i="1"/>
  <c r="GG393" i="1"/>
  <c r="GB393" i="1"/>
  <c r="GA393" i="1"/>
  <c r="GI393" i="1"/>
  <c r="GC393" i="1"/>
  <c r="GD393" i="1"/>
  <c r="GF393" i="1"/>
  <c r="FK364" i="1"/>
  <c r="FJ364" i="1"/>
  <c r="FI364" i="1"/>
  <c r="FL364" i="1"/>
  <c r="FL379" i="1"/>
  <c r="FK379" i="1"/>
  <c r="FJ379" i="1"/>
  <c r="FI379" i="1"/>
  <c r="GF379" i="1"/>
  <c r="GD379" i="1"/>
  <c r="GC379" i="1"/>
  <c r="GA379" i="1"/>
  <c r="GB379" i="1"/>
  <c r="GI379" i="1"/>
  <c r="GG379" i="1"/>
  <c r="GG397" i="1"/>
  <c r="GF397" i="1"/>
  <c r="GI397" i="1"/>
  <c r="GC397" i="1"/>
  <c r="GD397" i="1"/>
  <c r="GA397" i="1"/>
  <c r="GB397" i="1"/>
  <c r="FJ363" i="1"/>
  <c r="FL363" i="1"/>
  <c r="FK363" i="1"/>
  <c r="FI363" i="1"/>
  <c r="CP361" i="1"/>
  <c r="CQ361" i="1"/>
  <c r="GI394" i="1"/>
  <c r="GA394" i="1"/>
  <c r="GB394" i="1"/>
  <c r="GG394" i="1"/>
  <c r="GD394" i="1"/>
  <c r="GC394" i="1"/>
  <c r="GF394" i="1"/>
  <c r="CQ369" i="1"/>
  <c r="CP369" i="1"/>
  <c r="CN372" i="1"/>
  <c r="CO372" i="1"/>
  <c r="CG372" i="1"/>
  <c r="GF359" i="1"/>
  <c r="GC359" i="1"/>
  <c r="GB359" i="1"/>
  <c r="GG359" i="1"/>
  <c r="GD359" i="1"/>
  <c r="GI359" i="1"/>
  <c r="GA359" i="1"/>
  <c r="GF370" i="1"/>
  <c r="GA370" i="1"/>
  <c r="GD370" i="1"/>
  <c r="GC370" i="1"/>
  <c r="GI370" i="1"/>
  <c r="GG370" i="1"/>
  <c r="GB370" i="1"/>
  <c r="CQ387" i="1"/>
  <c r="CP387" i="1"/>
  <c r="FJ387" i="1"/>
  <c r="FK387" i="1"/>
  <c r="FL387" i="1"/>
  <c r="FI387" i="1"/>
  <c r="CQ380" i="1"/>
  <c r="CP380" i="1"/>
  <c r="CQ375" i="1"/>
  <c r="CP375" i="1"/>
  <c r="CG375" i="1"/>
  <c r="CO375" i="1"/>
  <c r="CN375" i="1"/>
  <c r="CO360" i="1"/>
  <c r="CN360" i="1"/>
  <c r="CG360" i="1"/>
  <c r="CG392" i="1"/>
  <c r="CO392" i="1"/>
  <c r="CN392" i="1"/>
  <c r="CP390" i="1"/>
  <c r="CQ390" i="1"/>
  <c r="CG362" i="1"/>
  <c r="CO362" i="1"/>
  <c r="CN362" i="1"/>
  <c r="CG364" i="1"/>
  <c r="CO364" i="1"/>
  <c r="CN364" i="1"/>
  <c r="CP379" i="1"/>
  <c r="CQ379" i="1"/>
  <c r="CG363" i="1"/>
  <c r="CO363" i="1"/>
  <c r="CN363" i="1"/>
  <c r="CG366" i="1"/>
  <c r="CO366" i="1"/>
  <c r="CN366" i="1"/>
  <c r="FJ361" i="1"/>
  <c r="FI361" i="1"/>
  <c r="FL361" i="1"/>
  <c r="FK361" i="1"/>
  <c r="CQ394" i="1"/>
  <c r="CP394" i="1"/>
  <c r="FJ374" i="1"/>
  <c r="FI374" i="1"/>
  <c r="FL374" i="1"/>
  <c r="FK374" i="1"/>
  <c r="CN395" i="1"/>
  <c r="CG395" i="1"/>
  <c r="CO395" i="1"/>
  <c r="GC377" i="1"/>
  <c r="GB377" i="1"/>
  <c r="GI377" i="1"/>
  <c r="GF377" i="1"/>
  <c r="GD377" i="1"/>
  <c r="GG377" i="1"/>
  <c r="GA377" i="1"/>
  <c r="CQ371" i="1"/>
  <c r="CP371" i="1"/>
  <c r="CQ376" i="1"/>
  <c r="CP376" i="1"/>
  <c r="GG383" i="1"/>
  <c r="GC383" i="1"/>
  <c r="GF383" i="1"/>
  <c r="GA383" i="1"/>
  <c r="GD383" i="1"/>
  <c r="GB383" i="1"/>
  <c r="GI383" i="1"/>
  <c r="FJ358" i="1"/>
  <c r="FL358" i="1"/>
  <c r="FK358" i="1"/>
  <c r="FI358" i="1"/>
  <c r="CO368" i="1"/>
  <c r="CN368" i="1"/>
  <c r="CG368" i="1"/>
  <c r="GE375" i="1"/>
  <c r="GI375" i="1"/>
  <c r="GC375" i="1"/>
  <c r="GD375" i="1"/>
  <c r="GB375" i="1"/>
  <c r="GA375" i="1"/>
  <c r="GG375" i="1"/>
  <c r="GF375" i="1"/>
  <c r="CN367" i="1"/>
  <c r="CG367" i="1"/>
  <c r="CO367" i="1"/>
  <c r="GG373" i="1"/>
  <c r="GF373" i="1"/>
  <c r="GA373" i="1"/>
  <c r="GD373" i="1"/>
  <c r="GB373" i="1"/>
  <c r="GI373" i="1"/>
  <c r="GC373" i="1"/>
  <c r="CQ396" i="1"/>
  <c r="CP396" i="1"/>
  <c r="GB392" i="1"/>
  <c r="GD392" i="1"/>
  <c r="GI392" i="1"/>
  <c r="GA392" i="1"/>
  <c r="GC392" i="1"/>
  <c r="GG392" i="1"/>
  <c r="GF392" i="1"/>
  <c r="CO393" i="1"/>
  <c r="CG393" i="1"/>
  <c r="CN393" i="1"/>
  <c r="CG397" i="1"/>
  <c r="CO397" i="1"/>
  <c r="CN397" i="1"/>
  <c r="CG391" i="1"/>
  <c r="CO391" i="1"/>
  <c r="CN391" i="1"/>
  <c r="CQ382" i="1"/>
  <c r="CP382" i="1"/>
  <c r="CN389" i="1"/>
  <c r="CG389" i="1"/>
  <c r="CO389" i="1"/>
  <c r="CG394" i="1"/>
  <c r="CO394" i="1"/>
  <c r="CN394" i="1"/>
  <c r="CG384" i="1"/>
  <c r="CN384" i="1"/>
  <c r="CO384" i="1"/>
  <c r="FL395" i="1"/>
  <c r="FI395" i="1"/>
  <c r="FK395" i="1"/>
  <c r="FJ395" i="1"/>
  <c r="CP395" i="1"/>
  <c r="CQ395" i="1"/>
  <c r="FI376" i="1"/>
  <c r="FK376" i="1"/>
  <c r="FL376" i="1"/>
  <c r="FJ376" i="1"/>
  <c r="CG359" i="1"/>
  <c r="CN359" i="1"/>
  <c r="CO359" i="1"/>
  <c r="CQ357" i="1"/>
  <c r="CP357" i="1"/>
  <c r="FL357" i="1"/>
  <c r="FK357" i="1"/>
  <c r="FI357" i="1"/>
  <c r="FJ357" i="1"/>
  <c r="FL386" i="1"/>
  <c r="FK386" i="1"/>
  <c r="FJ386" i="1"/>
  <c r="FI386" i="1"/>
  <c r="CQ386" i="1"/>
  <c r="CP386" i="1"/>
  <c r="CG380" i="1"/>
  <c r="CN380" i="1"/>
  <c r="CO380" i="1"/>
  <c r="FI368" i="1"/>
  <c r="FK368" i="1"/>
  <c r="FL368" i="1"/>
  <c r="FJ368" i="1"/>
  <c r="CQ368" i="1"/>
  <c r="CP368" i="1"/>
  <c r="CG398" i="1"/>
  <c r="CO398" i="1"/>
  <c r="CN398" i="1"/>
  <c r="CP385" i="1"/>
  <c r="CQ385" i="1"/>
  <c r="FK360" i="1"/>
  <c r="FL360" i="1"/>
  <c r="FI360" i="1"/>
  <c r="FJ360" i="1"/>
  <c r="FK390" i="1"/>
  <c r="FL390" i="1"/>
  <c r="FJ390" i="1"/>
  <c r="FI390" i="1"/>
  <c r="CQ393" i="1"/>
  <c r="CP393" i="1"/>
  <c r="GE363" i="1"/>
  <c r="GA363" i="1"/>
  <c r="GB363" i="1"/>
  <c r="GC363" i="1"/>
  <c r="GD363" i="1"/>
  <c r="GI363" i="1"/>
  <c r="GG363" i="1"/>
  <c r="GF363" i="1"/>
  <c r="GE366" i="1"/>
  <c r="GC366" i="1"/>
  <c r="GG366" i="1"/>
  <c r="GI366" i="1"/>
  <c r="GB366" i="1"/>
  <c r="GF366" i="1"/>
  <c r="GD366" i="1"/>
  <c r="GA366" i="1"/>
  <c r="GC361" i="1"/>
  <c r="GD361" i="1"/>
  <c r="GB361" i="1"/>
  <c r="GG361" i="1"/>
  <c r="GI361" i="1"/>
  <c r="GA361" i="1"/>
  <c r="GF361" i="1"/>
  <c r="GD382" i="1"/>
  <c r="GB382" i="1"/>
  <c r="GC382" i="1"/>
  <c r="GA382" i="1"/>
  <c r="GF382" i="1"/>
  <c r="GI382" i="1"/>
  <c r="GG382" i="1"/>
  <c r="GG389" i="1"/>
  <c r="GF389" i="1"/>
  <c r="GD389" i="1"/>
  <c r="GC389" i="1"/>
  <c r="GB389" i="1"/>
  <c r="GA389" i="1"/>
  <c r="GI389" i="1"/>
  <c r="CN374" i="1"/>
  <c r="CG374" i="1"/>
  <c r="CO374" i="1"/>
  <c r="GE369" i="1"/>
  <c r="GD369" i="1"/>
  <c r="GG369" i="1"/>
  <c r="GA369" i="1"/>
  <c r="GI369" i="1"/>
  <c r="GB369" i="1"/>
  <c r="GF369" i="1"/>
  <c r="GC369" i="1"/>
  <c r="CG383" i="1"/>
  <c r="CN383" i="1"/>
  <c r="CO383" i="1"/>
  <c r="FK388" i="1"/>
  <c r="FJ388" i="1"/>
  <c r="FI388" i="1"/>
  <c r="FL388" i="1"/>
  <c r="GI357" i="1"/>
  <c r="GC357" i="1"/>
  <c r="GF357" i="1"/>
  <c r="GB357" i="1"/>
  <c r="GD357" i="1"/>
  <c r="GA357" i="1"/>
  <c r="GG357" i="1"/>
  <c r="GF386" i="1"/>
  <c r="GI386" i="1"/>
  <c r="GA386" i="1"/>
  <c r="GG386" i="1"/>
  <c r="GB386" i="1"/>
  <c r="GC386" i="1"/>
  <c r="GD386" i="1"/>
  <c r="FI380" i="1"/>
  <c r="FJ380" i="1"/>
  <c r="FL380" i="1"/>
  <c r="FK380" i="1"/>
  <c r="GF380" i="1"/>
  <c r="GD380" i="1"/>
  <c r="GB380" i="1"/>
  <c r="GI380" i="1"/>
  <c r="GG380" i="1"/>
  <c r="GC380" i="1"/>
  <c r="GA380" i="1"/>
  <c r="FK367" i="1"/>
  <c r="FJ367" i="1"/>
  <c r="FI367" i="1"/>
  <c r="FL367" i="1"/>
  <c r="FI398" i="1"/>
  <c r="FK398" i="1"/>
  <c r="FL398" i="1"/>
  <c r="FJ398" i="1"/>
  <c r="CP381" i="1"/>
  <c r="CQ381" i="1"/>
  <c r="GF360" i="1"/>
  <c r="GG360" i="1"/>
  <c r="GD360" i="1"/>
  <c r="GC360" i="1"/>
  <c r="GB360" i="1"/>
  <c r="GI360" i="1"/>
  <c r="GA360" i="1"/>
  <c r="CQ360" i="1"/>
  <c r="CP360" i="1"/>
  <c r="CP373" i="1"/>
  <c r="CQ373" i="1"/>
  <c r="CO373" i="1"/>
  <c r="CN373" i="1"/>
  <c r="CG373" i="1"/>
  <c r="GF396" i="1"/>
  <c r="GB396" i="1"/>
  <c r="GD396" i="1"/>
  <c r="GA396" i="1"/>
  <c r="GG396" i="1"/>
  <c r="GC396" i="1"/>
  <c r="GI396" i="1"/>
  <c r="GE379" i="1"/>
  <c r="FL396" i="1"/>
  <c r="FK396" i="1"/>
  <c r="FJ396" i="1"/>
  <c r="FI396" i="1"/>
  <c r="CN390" i="1"/>
  <c r="CG390" i="1"/>
  <c r="CO390" i="1"/>
  <c r="FL393" i="1"/>
  <c r="FK393" i="1"/>
  <c r="FJ393" i="1"/>
  <c r="FI393" i="1"/>
  <c r="FK362" i="1"/>
  <c r="FJ362" i="1"/>
  <c r="FI362" i="1"/>
  <c r="FL362" i="1"/>
  <c r="GE364" i="1"/>
  <c r="GD364" i="1"/>
  <c r="GB364" i="1"/>
  <c r="GA364" i="1"/>
  <c r="GG364" i="1"/>
  <c r="GC364" i="1"/>
  <c r="GI364" i="1"/>
  <c r="GF364" i="1"/>
  <c r="CG361" i="1"/>
  <c r="CO361" i="1"/>
  <c r="CN361" i="1"/>
  <c r="FL382" i="1"/>
  <c r="FK382" i="1"/>
  <c r="FJ382" i="1"/>
  <c r="FI382" i="1"/>
  <c r="CQ389" i="1"/>
  <c r="CP389" i="1"/>
  <c r="CQ365" i="1"/>
  <c r="CP365" i="1"/>
  <c r="CP384" i="1"/>
  <c r="CQ384" i="1"/>
  <c r="GG395" i="1"/>
  <c r="GD395" i="1"/>
  <c r="GA395" i="1"/>
  <c r="GC395" i="1"/>
  <c r="GB395" i="1"/>
  <c r="GI395" i="1"/>
  <c r="GF395" i="1"/>
  <c r="FJ377" i="1"/>
  <c r="FL377" i="1"/>
  <c r="FK377" i="1"/>
  <c r="FI377" i="1"/>
  <c r="FK371" i="1"/>
  <c r="FJ371" i="1"/>
  <c r="FI371" i="1"/>
  <c r="FL371" i="1"/>
  <c r="CG369" i="1"/>
  <c r="CO369" i="1"/>
  <c r="CN369" i="1"/>
  <c r="GE376" i="1"/>
  <c r="GI376" i="1"/>
  <c r="GG376" i="1"/>
  <c r="GB376" i="1"/>
  <c r="GA376" i="1"/>
  <c r="GC376" i="1"/>
  <c r="GD376" i="1"/>
  <c r="GF376" i="1"/>
  <c r="CQ383" i="1"/>
  <c r="CP383" i="1"/>
  <c r="CN388" i="1"/>
  <c r="CO388" i="1"/>
  <c r="CG388" i="1"/>
  <c r="FK359" i="1"/>
  <c r="FL359" i="1"/>
  <c r="FJ359" i="1"/>
  <c r="FI359" i="1"/>
  <c r="CQ370" i="1"/>
  <c r="CP370" i="1"/>
  <c r="CO387" i="1"/>
  <c r="CG387" i="1"/>
  <c r="CN387" i="1"/>
  <c r="GE368" i="1"/>
  <c r="GF368" i="1"/>
  <c r="GB368" i="1"/>
  <c r="GG368" i="1"/>
  <c r="GC368" i="1"/>
  <c r="GA368" i="1"/>
  <c r="GD368" i="1"/>
  <c r="GI368" i="1"/>
  <c r="GE367" i="1"/>
  <c r="GI367" i="1"/>
  <c r="GG367" i="1"/>
  <c r="GF367" i="1"/>
  <c r="GC367" i="1"/>
  <c r="GD367" i="1"/>
  <c r="GB367" i="1"/>
  <c r="GA367" i="1"/>
  <c r="GF398" i="1"/>
  <c r="GG398" i="1"/>
  <c r="GD398" i="1"/>
  <c r="GB398" i="1"/>
  <c r="GA398" i="1"/>
  <c r="GI398" i="1"/>
  <c r="GC398" i="1"/>
  <c r="CG381" i="1"/>
  <c r="CO381" i="1"/>
  <c r="CN381" i="1"/>
  <c r="FI385" i="1"/>
  <c r="FL385" i="1"/>
  <c r="FK385" i="1"/>
  <c r="FJ385" i="1"/>
  <c r="CG385" i="1"/>
  <c r="CN385" i="1"/>
  <c r="CO385" i="1"/>
  <c r="GE378" i="1"/>
  <c r="GG378" i="1"/>
  <c r="GA378" i="1"/>
  <c r="GC378" i="1"/>
  <c r="GD378" i="1"/>
  <c r="GI378" i="1"/>
  <c r="GB378" i="1"/>
  <c r="GF378" i="1"/>
  <c r="GG362" i="1"/>
  <c r="GB362" i="1"/>
  <c r="GC362" i="1"/>
  <c r="GA362" i="1"/>
  <c r="GF362" i="1"/>
  <c r="GD362" i="1"/>
  <c r="GI362" i="1"/>
  <c r="FK391" i="1"/>
  <c r="FJ391" i="1"/>
  <c r="FI391" i="1"/>
  <c r="FL391" i="1"/>
  <c r="CQ366" i="1"/>
  <c r="CP366" i="1"/>
  <c r="FL365" i="1"/>
  <c r="FK365" i="1"/>
  <c r="FJ365" i="1"/>
  <c r="FI365" i="1"/>
  <c r="GE374" i="1"/>
  <c r="GD374" i="1"/>
  <c r="GC374" i="1"/>
  <c r="GA374" i="1"/>
  <c r="GI374" i="1"/>
  <c r="GF374" i="1"/>
  <c r="GG374" i="1"/>
  <c r="GB374" i="1"/>
  <c r="CQ374" i="1"/>
  <c r="CP374" i="1"/>
  <c r="CO377" i="1"/>
  <c r="CG377" i="1"/>
  <c r="CN377" i="1"/>
  <c r="CN371" i="1"/>
  <c r="CO371" i="1"/>
  <c r="CG371" i="1"/>
  <c r="FI369" i="1"/>
  <c r="FK369" i="1"/>
  <c r="FL369" i="1"/>
  <c r="FJ369" i="1"/>
  <c r="FK383" i="1"/>
  <c r="FJ383" i="1"/>
  <c r="FL383" i="1"/>
  <c r="FI383" i="1"/>
  <c r="CP388" i="1"/>
  <c r="CQ388" i="1"/>
  <c r="FI372" i="1"/>
  <c r="FK372" i="1"/>
  <c r="FL372" i="1"/>
  <c r="FJ372" i="1"/>
  <c r="GE387" i="1"/>
  <c r="GC387" i="1"/>
  <c r="GI387" i="1"/>
  <c r="GF387" i="1"/>
  <c r="GG387" i="1"/>
  <c r="GD387" i="1"/>
  <c r="GA387" i="1"/>
  <c r="GB387" i="1"/>
  <c r="GF358" i="1"/>
  <c r="GG358" i="1"/>
  <c r="GB358" i="1"/>
  <c r="GA358" i="1"/>
  <c r="GD358" i="1"/>
  <c r="GC358" i="1"/>
  <c r="GI358" i="1"/>
  <c r="CQ358" i="1"/>
  <c r="CP358" i="1"/>
  <c r="CQ367" i="1"/>
  <c r="CP367" i="1"/>
  <c r="FL381" i="1"/>
  <c r="FJ381" i="1"/>
  <c r="FK381" i="1"/>
  <c r="FI381" i="1"/>
  <c r="GG385" i="1"/>
  <c r="GA385" i="1"/>
  <c r="GC385" i="1"/>
  <c r="GB385" i="1"/>
  <c r="GD385" i="1"/>
  <c r="GI385" i="1"/>
  <c r="GF385" i="1"/>
  <c r="CO396" i="1"/>
  <c r="CG396" i="1"/>
  <c r="CN396" i="1"/>
  <c r="CP378" i="1"/>
  <c r="CQ378" i="1"/>
  <c r="GE377" i="1"/>
  <c r="GE386" i="1"/>
  <c r="GE396" i="1"/>
  <c r="GF390" i="1"/>
  <c r="GI390" i="1"/>
  <c r="GA390" i="1"/>
  <c r="GC390" i="1"/>
  <c r="GG390" i="1"/>
  <c r="GD390" i="1"/>
  <c r="GB390" i="1"/>
  <c r="CQ362" i="1"/>
  <c r="CP362" i="1"/>
  <c r="CP364" i="1"/>
  <c r="CQ364" i="1"/>
  <c r="CQ397" i="1"/>
  <c r="CP397" i="1"/>
  <c r="CP391" i="1"/>
  <c r="CQ391" i="1"/>
  <c r="CQ363" i="1"/>
  <c r="CP363" i="1"/>
  <c r="FK366" i="1"/>
  <c r="FJ366" i="1"/>
  <c r="FL366" i="1"/>
  <c r="FI366" i="1"/>
  <c r="GC365" i="1"/>
  <c r="GB365" i="1"/>
  <c r="GG365" i="1"/>
  <c r="GD365" i="1"/>
  <c r="GA365" i="1"/>
  <c r="GI365" i="1"/>
  <c r="GF365" i="1"/>
  <c r="FK384" i="1"/>
  <c r="FJ384" i="1"/>
  <c r="FI384" i="1"/>
  <c r="FL384" i="1"/>
  <c r="GG384" i="1"/>
  <c r="GC384" i="1"/>
  <c r="GB384" i="1"/>
  <c r="GA384" i="1"/>
  <c r="GI384" i="1"/>
  <c r="GD384" i="1"/>
  <c r="GF384" i="1"/>
  <c r="GE371" i="1"/>
  <c r="GG371" i="1"/>
  <c r="GD371" i="1"/>
  <c r="GA371" i="1"/>
  <c r="GC371" i="1"/>
  <c r="GF371" i="1"/>
  <c r="GI371" i="1"/>
  <c r="GB371" i="1"/>
  <c r="CN376" i="1"/>
  <c r="CO376" i="1"/>
  <c r="CG376" i="1"/>
  <c r="GA372" i="1"/>
  <c r="GI372" i="1"/>
  <c r="GF372" i="1"/>
  <c r="GG372" i="1"/>
  <c r="GC372" i="1"/>
  <c r="GB372" i="1"/>
  <c r="GD372" i="1"/>
  <c r="CQ372" i="1"/>
  <c r="CP372" i="1"/>
  <c r="CO357" i="1"/>
  <c r="CN357" i="1"/>
  <c r="CG357" i="1"/>
  <c r="CO370" i="1"/>
  <c r="CG370" i="1"/>
  <c r="CN370" i="1"/>
  <c r="FJ375" i="1"/>
  <c r="FI375" i="1"/>
  <c r="FK375" i="1"/>
  <c r="FL375" i="1"/>
  <c r="GE381" i="1"/>
  <c r="GG381" i="1"/>
  <c r="GF381" i="1"/>
  <c r="GD381" i="1"/>
  <c r="GB381" i="1"/>
  <c r="GC381" i="1"/>
  <c r="GI381" i="1"/>
  <c r="GA381" i="1"/>
  <c r="FI378" i="1"/>
  <c r="FK378" i="1"/>
  <c r="FL378" i="1"/>
  <c r="FJ378" i="1"/>
  <c r="GE397" i="1"/>
  <c r="GE395" i="1"/>
  <c r="CG378" i="1"/>
  <c r="CO378" i="1"/>
  <c r="CN378" i="1"/>
  <c r="FL392" i="1"/>
  <c r="FK392" i="1"/>
  <c r="FJ392" i="1"/>
  <c r="FI392" i="1"/>
  <c r="CQ392" i="1"/>
  <c r="CP392" i="1"/>
  <c r="CO379" i="1"/>
  <c r="CG379" i="1"/>
  <c r="CN379" i="1"/>
  <c r="FJ397" i="1"/>
  <c r="FI397" i="1"/>
  <c r="FL397" i="1"/>
  <c r="FK397" i="1"/>
  <c r="GE391" i="1"/>
  <c r="GD391" i="1"/>
  <c r="GF391" i="1"/>
  <c r="GB391" i="1"/>
  <c r="GG391" i="1"/>
  <c r="GA391" i="1"/>
  <c r="GI391" i="1"/>
  <c r="GC391" i="1"/>
  <c r="CG382" i="1"/>
  <c r="CO382" i="1"/>
  <c r="CN382" i="1"/>
  <c r="FJ389" i="1"/>
  <c r="FL389" i="1"/>
  <c r="FK389" i="1"/>
  <c r="FI389" i="1"/>
  <c r="FJ394" i="1"/>
  <c r="FI394" i="1"/>
  <c r="FL394" i="1"/>
  <c r="FK394" i="1"/>
  <c r="CG365" i="1"/>
  <c r="CO365" i="1"/>
  <c r="CN365" i="1"/>
  <c r="CP377" i="1"/>
  <c r="CQ377" i="1"/>
  <c r="GE388" i="1"/>
  <c r="GF388" i="1"/>
  <c r="GG388" i="1"/>
  <c r="GC388" i="1"/>
  <c r="GD388" i="1"/>
  <c r="GA388" i="1"/>
  <c r="GB388" i="1"/>
  <c r="GI388" i="1"/>
  <c r="CQ359" i="1"/>
  <c r="CP359" i="1"/>
  <c r="FI370" i="1"/>
  <c r="FK370" i="1"/>
  <c r="FL370" i="1"/>
  <c r="FJ370" i="1"/>
  <c r="CG386" i="1"/>
  <c r="CN386" i="1"/>
  <c r="CO386" i="1"/>
  <c r="CO358" i="1"/>
  <c r="CN358" i="1"/>
  <c r="CG358" i="1"/>
  <c r="CQ398" i="1"/>
  <c r="CP398" i="1"/>
  <c r="FJ373" i="1"/>
  <c r="FL373" i="1"/>
  <c r="FK373" i="1"/>
  <c r="FI373" i="1"/>
  <c r="GE362" i="1"/>
  <c r="GE358" i="1"/>
  <c r="GE360" i="1"/>
  <c r="GE373" i="1"/>
  <c r="FL349" i="1"/>
  <c r="FK349" i="1"/>
  <c r="FJ349" i="1"/>
  <c r="FI349" i="1"/>
  <c r="CP349" i="1"/>
  <c r="CQ349" i="1"/>
  <c r="FJ356" i="1"/>
  <c r="FL356" i="1"/>
  <c r="FI356" i="1"/>
  <c r="FK356" i="1"/>
  <c r="GB334" i="1"/>
  <c r="GA334" i="1"/>
  <c r="GC334" i="1"/>
  <c r="GF334" i="1"/>
  <c r="GD334" i="1"/>
  <c r="GG334" i="1"/>
  <c r="GI334" i="1"/>
  <c r="GF350" i="1"/>
  <c r="GG350" i="1"/>
  <c r="GI350" i="1"/>
  <c r="GC350" i="1"/>
  <c r="GD350" i="1"/>
  <c r="GB350" i="1"/>
  <c r="GA350" i="1"/>
  <c r="CN350" i="1"/>
  <c r="CO350" i="1"/>
  <c r="CG350" i="1"/>
  <c r="CP338" i="1"/>
  <c r="CQ338" i="1"/>
  <c r="FL346" i="1"/>
  <c r="FK346" i="1"/>
  <c r="FJ346" i="1"/>
  <c r="FI346" i="1"/>
  <c r="FL328" i="1"/>
  <c r="FI328" i="1"/>
  <c r="FK328" i="1"/>
  <c r="FJ328" i="1"/>
  <c r="CO348" i="1"/>
  <c r="CG348" i="1"/>
  <c r="CN348" i="1"/>
  <c r="FK329" i="1"/>
  <c r="FJ329" i="1"/>
  <c r="FI329" i="1"/>
  <c r="FL329" i="1"/>
  <c r="FI327" i="1"/>
  <c r="FL327" i="1"/>
  <c r="FJ327" i="1"/>
  <c r="FK327" i="1"/>
  <c r="FK353" i="1"/>
  <c r="FJ353" i="1"/>
  <c r="FI353" i="1"/>
  <c r="FL353" i="1"/>
  <c r="FL333" i="1"/>
  <c r="FK333" i="1"/>
  <c r="FJ333" i="1"/>
  <c r="FI333" i="1"/>
  <c r="GE352" i="1"/>
  <c r="GA352" i="1"/>
  <c r="GI352" i="1"/>
  <c r="GB352" i="1"/>
  <c r="GF352" i="1"/>
  <c r="GC352" i="1"/>
  <c r="GD352" i="1"/>
  <c r="GG352" i="1"/>
  <c r="FK351" i="1"/>
  <c r="FJ351" i="1"/>
  <c r="FI351" i="1"/>
  <c r="FL351" i="1"/>
  <c r="CG331" i="1"/>
  <c r="CO331" i="1"/>
  <c r="CN331" i="1"/>
  <c r="FI345" i="1"/>
  <c r="FK345" i="1"/>
  <c r="FL345" i="1"/>
  <c r="FJ345" i="1"/>
  <c r="GC349" i="1"/>
  <c r="GB349" i="1"/>
  <c r="GD349" i="1"/>
  <c r="GA349" i="1"/>
  <c r="GF349" i="1"/>
  <c r="GG349" i="1"/>
  <c r="GI349" i="1"/>
  <c r="GF356" i="1"/>
  <c r="GD356" i="1"/>
  <c r="GC356" i="1"/>
  <c r="GG356" i="1"/>
  <c r="GI356" i="1"/>
  <c r="GB356" i="1"/>
  <c r="GA356" i="1"/>
  <c r="FI334" i="1"/>
  <c r="FL334" i="1"/>
  <c r="FK334" i="1"/>
  <c r="FJ334" i="1"/>
  <c r="CG339" i="1"/>
  <c r="CN339" i="1"/>
  <c r="CO339" i="1"/>
  <c r="GG330" i="1"/>
  <c r="GA330" i="1"/>
  <c r="GD330" i="1"/>
  <c r="GI330" i="1"/>
  <c r="GF330" i="1"/>
  <c r="GC330" i="1"/>
  <c r="GB330" i="1"/>
  <c r="CN328" i="1"/>
  <c r="CG328" i="1"/>
  <c r="CO328" i="1"/>
  <c r="GA348" i="1"/>
  <c r="GB348" i="1"/>
  <c r="GF348" i="1"/>
  <c r="GD348" i="1"/>
  <c r="GI348" i="1"/>
  <c r="GG348" i="1"/>
  <c r="GC348" i="1"/>
  <c r="CN340" i="1"/>
  <c r="CO340" i="1"/>
  <c r="CG340" i="1"/>
  <c r="CN351" i="1"/>
  <c r="CG351" i="1"/>
  <c r="CO351" i="1"/>
  <c r="GA327" i="1"/>
  <c r="GI327" i="1"/>
  <c r="GF327" i="1"/>
  <c r="GD327" i="1"/>
  <c r="GG327" i="1"/>
  <c r="GC327" i="1"/>
  <c r="GB327" i="1"/>
  <c r="FL337" i="1"/>
  <c r="FJ337" i="1"/>
  <c r="FK337" i="1"/>
  <c r="FI337" i="1"/>
  <c r="CQ333" i="1"/>
  <c r="CP333" i="1"/>
  <c r="CQ348" i="1"/>
  <c r="CP348" i="1"/>
  <c r="CQ344" i="1"/>
  <c r="CP344" i="1"/>
  <c r="CP351" i="1"/>
  <c r="CQ351" i="1"/>
  <c r="FK331" i="1"/>
  <c r="FJ331" i="1"/>
  <c r="FI331" i="1"/>
  <c r="FL331" i="1"/>
  <c r="CQ352" i="1"/>
  <c r="CP352" i="1"/>
  <c r="CQ345" i="1"/>
  <c r="CP345" i="1"/>
  <c r="CO332" i="1"/>
  <c r="CN332" i="1"/>
  <c r="CG332" i="1"/>
  <c r="CQ342" i="1"/>
  <c r="CP342" i="1"/>
  <c r="FI339" i="1"/>
  <c r="FK339" i="1"/>
  <c r="FJ339" i="1"/>
  <c r="FL339" i="1"/>
  <c r="CQ336" i="1"/>
  <c r="CP336" i="1"/>
  <c r="CQ343" i="1"/>
  <c r="CP343" i="1"/>
  <c r="GG351" i="1"/>
  <c r="GB351" i="1"/>
  <c r="GF351" i="1"/>
  <c r="GA351" i="1"/>
  <c r="GC351" i="1"/>
  <c r="GD351" i="1"/>
  <c r="GI351" i="1"/>
  <c r="CP331" i="1"/>
  <c r="CQ331" i="1"/>
  <c r="GC337" i="1"/>
  <c r="GA337" i="1"/>
  <c r="GF337" i="1"/>
  <c r="GD337" i="1"/>
  <c r="GB337" i="1"/>
  <c r="GI337" i="1"/>
  <c r="GG337" i="1"/>
  <c r="FL341" i="1"/>
  <c r="FI341" i="1"/>
  <c r="FK341" i="1"/>
  <c r="FJ341" i="1"/>
  <c r="GE334" i="1"/>
  <c r="GE350" i="1"/>
  <c r="CG355" i="1"/>
  <c r="CO355" i="1"/>
  <c r="CN355" i="1"/>
  <c r="FL336" i="1"/>
  <c r="FI336" i="1"/>
  <c r="FK336" i="1"/>
  <c r="FJ336" i="1"/>
  <c r="CP340" i="1"/>
  <c r="CQ340" i="1"/>
  <c r="FJ352" i="1"/>
  <c r="FL352" i="1"/>
  <c r="FK352" i="1"/>
  <c r="FI352" i="1"/>
  <c r="FI332" i="1"/>
  <c r="FJ332" i="1"/>
  <c r="FL332" i="1"/>
  <c r="FK332" i="1"/>
  <c r="CP332" i="1"/>
  <c r="CQ332" i="1"/>
  <c r="CG349" i="1"/>
  <c r="CO349" i="1"/>
  <c r="CN349" i="1"/>
  <c r="CG356" i="1"/>
  <c r="CN356" i="1"/>
  <c r="CO356" i="1"/>
  <c r="CP334" i="1"/>
  <c r="CQ334" i="1"/>
  <c r="GE355" i="1"/>
  <c r="GC355" i="1"/>
  <c r="GB355" i="1"/>
  <c r="GD355" i="1"/>
  <c r="GA355" i="1"/>
  <c r="GI355" i="1"/>
  <c r="GF355" i="1"/>
  <c r="GG355" i="1"/>
  <c r="CP355" i="1"/>
  <c r="CQ355" i="1"/>
  <c r="FL342" i="1"/>
  <c r="FI342" i="1"/>
  <c r="FK342" i="1"/>
  <c r="FJ342" i="1"/>
  <c r="GF336" i="1"/>
  <c r="GI336" i="1"/>
  <c r="GB336" i="1"/>
  <c r="GA336" i="1"/>
  <c r="GC336" i="1"/>
  <c r="GD336" i="1"/>
  <c r="GG336" i="1"/>
  <c r="CG346" i="1"/>
  <c r="CN346" i="1"/>
  <c r="CO346" i="1"/>
  <c r="CQ330" i="1"/>
  <c r="CP330" i="1"/>
  <c r="CP328" i="1"/>
  <c r="CQ328" i="1"/>
  <c r="FI348" i="1"/>
  <c r="FJ348" i="1"/>
  <c r="FL348" i="1"/>
  <c r="FK348" i="1"/>
  <c r="FJ343" i="1"/>
  <c r="FI343" i="1"/>
  <c r="FL343" i="1"/>
  <c r="FK343" i="1"/>
  <c r="GF343" i="1"/>
  <c r="GA343" i="1"/>
  <c r="GC343" i="1"/>
  <c r="GB343" i="1"/>
  <c r="GI343" i="1"/>
  <c r="GG343" i="1"/>
  <c r="GD343" i="1"/>
  <c r="CO353" i="1"/>
  <c r="CG353" i="1"/>
  <c r="CN353" i="1"/>
  <c r="CQ337" i="1"/>
  <c r="CP337" i="1"/>
  <c r="FL354" i="1"/>
  <c r="FK354" i="1"/>
  <c r="FI354" i="1"/>
  <c r="FJ354" i="1"/>
  <c r="GI341" i="1"/>
  <c r="GC341" i="1"/>
  <c r="GA341" i="1"/>
  <c r="GB341" i="1"/>
  <c r="GD341" i="1"/>
  <c r="GF341" i="1"/>
  <c r="GG341" i="1"/>
  <c r="CG335" i="1"/>
  <c r="CO335" i="1"/>
  <c r="CN335" i="1"/>
  <c r="CO327" i="1"/>
  <c r="CG327" i="1"/>
  <c r="CN327" i="1"/>
  <c r="CO337" i="1"/>
  <c r="CG337" i="1"/>
  <c r="CN337" i="1"/>
  <c r="CQ354" i="1"/>
  <c r="CP354" i="1"/>
  <c r="CP356" i="1"/>
  <c r="CQ356" i="1"/>
  <c r="GF346" i="1"/>
  <c r="GB346" i="1"/>
  <c r="GD346" i="1"/>
  <c r="GG346" i="1"/>
  <c r="GA346" i="1"/>
  <c r="GC346" i="1"/>
  <c r="GI346" i="1"/>
  <c r="GD345" i="1"/>
  <c r="GI345" i="1"/>
  <c r="GF345" i="1"/>
  <c r="GG345" i="1"/>
  <c r="GA345" i="1"/>
  <c r="GC345" i="1"/>
  <c r="GB345" i="1"/>
  <c r="FJ355" i="1"/>
  <c r="FL355" i="1"/>
  <c r="FK355" i="1"/>
  <c r="FI355" i="1"/>
  <c r="GF342" i="1"/>
  <c r="GD342" i="1"/>
  <c r="GI342" i="1"/>
  <c r="GG342" i="1"/>
  <c r="GB342" i="1"/>
  <c r="GC342" i="1"/>
  <c r="GA342" i="1"/>
  <c r="CG342" i="1"/>
  <c r="CO342" i="1"/>
  <c r="CN342" i="1"/>
  <c r="CP350" i="1"/>
  <c r="CQ350" i="1"/>
  <c r="FK338" i="1"/>
  <c r="FJ338" i="1"/>
  <c r="FI338" i="1"/>
  <c r="FL338" i="1"/>
  <c r="GF339" i="1"/>
  <c r="GB339" i="1"/>
  <c r="GG339" i="1"/>
  <c r="GA339" i="1"/>
  <c r="GC339" i="1"/>
  <c r="GD339" i="1"/>
  <c r="GI339" i="1"/>
  <c r="CP346" i="1"/>
  <c r="CQ346" i="1"/>
  <c r="CO330" i="1"/>
  <c r="CN330" i="1"/>
  <c r="CG330" i="1"/>
  <c r="FL330" i="1"/>
  <c r="FK330" i="1"/>
  <c r="FI330" i="1"/>
  <c r="FJ330" i="1"/>
  <c r="GG328" i="1"/>
  <c r="GD328" i="1"/>
  <c r="GC328" i="1"/>
  <c r="GB328" i="1"/>
  <c r="GA328" i="1"/>
  <c r="GI328" i="1"/>
  <c r="GF328" i="1"/>
  <c r="GF329" i="1"/>
  <c r="GA329" i="1"/>
  <c r="GG329" i="1"/>
  <c r="GB329" i="1"/>
  <c r="GC329" i="1"/>
  <c r="GD329" i="1"/>
  <c r="GI329" i="1"/>
  <c r="CQ335" i="1"/>
  <c r="CP335" i="1"/>
  <c r="GC340" i="1"/>
  <c r="GB340" i="1"/>
  <c r="GA340" i="1"/>
  <c r="GF340" i="1"/>
  <c r="GG340" i="1"/>
  <c r="GD340" i="1"/>
  <c r="GI340" i="1"/>
  <c r="FL344" i="1"/>
  <c r="FK344" i="1"/>
  <c r="FJ344" i="1"/>
  <c r="FI344" i="1"/>
  <c r="GE331" i="1"/>
  <c r="GG331" i="1"/>
  <c r="GI331" i="1"/>
  <c r="GA331" i="1"/>
  <c r="GD331" i="1"/>
  <c r="GB331" i="1"/>
  <c r="GF331" i="1"/>
  <c r="GC331" i="1"/>
  <c r="GF333" i="1"/>
  <c r="GG333" i="1"/>
  <c r="GC333" i="1"/>
  <c r="GB333" i="1"/>
  <c r="GI333" i="1"/>
  <c r="GD333" i="1"/>
  <c r="GA333" i="1"/>
  <c r="CP341" i="1"/>
  <c r="CQ341" i="1"/>
  <c r="CG352" i="1"/>
  <c r="CN352" i="1"/>
  <c r="CO352" i="1"/>
  <c r="GE341" i="1"/>
  <c r="FL350" i="1"/>
  <c r="FK350" i="1"/>
  <c r="FJ350" i="1"/>
  <c r="FI350" i="1"/>
  <c r="GG338" i="1"/>
  <c r="GB338" i="1"/>
  <c r="GI338" i="1"/>
  <c r="GA338" i="1"/>
  <c r="GF338" i="1"/>
  <c r="GC338" i="1"/>
  <c r="GD338" i="1"/>
  <c r="CQ339" i="1"/>
  <c r="CP339" i="1"/>
  <c r="CG329" i="1"/>
  <c r="CO329" i="1"/>
  <c r="CN329" i="1"/>
  <c r="FK340" i="1"/>
  <c r="FL340" i="1"/>
  <c r="FJ340" i="1"/>
  <c r="FI340" i="1"/>
  <c r="CO344" i="1"/>
  <c r="CG344" i="1"/>
  <c r="CN344" i="1"/>
  <c r="CP327" i="1"/>
  <c r="CQ327" i="1"/>
  <c r="GG353" i="1"/>
  <c r="GA353" i="1"/>
  <c r="GB353" i="1"/>
  <c r="GC353" i="1"/>
  <c r="GF353" i="1"/>
  <c r="GD353" i="1"/>
  <c r="GI353" i="1"/>
  <c r="CO341" i="1"/>
  <c r="CG341" i="1"/>
  <c r="CN341" i="1"/>
  <c r="CG345" i="1"/>
  <c r="CN345" i="1"/>
  <c r="CO345" i="1"/>
  <c r="GE332" i="1"/>
  <c r="GB332" i="1"/>
  <c r="GC332" i="1"/>
  <c r="GF332" i="1"/>
  <c r="GI332" i="1"/>
  <c r="GG332" i="1"/>
  <c r="GD332" i="1"/>
  <c r="GA332" i="1"/>
  <c r="CO334" i="1"/>
  <c r="CG334" i="1"/>
  <c r="CN334" i="1"/>
  <c r="CG338" i="1"/>
  <c r="CN338" i="1"/>
  <c r="CO338" i="1"/>
  <c r="CN336" i="1"/>
  <c r="CG336" i="1"/>
  <c r="CO336" i="1"/>
  <c r="CP329" i="1"/>
  <c r="CQ329" i="1"/>
  <c r="GE335" i="1"/>
  <c r="GC335" i="1"/>
  <c r="GG335" i="1"/>
  <c r="GD335" i="1"/>
  <c r="GF335" i="1"/>
  <c r="GA335" i="1"/>
  <c r="GI335" i="1"/>
  <c r="GB335" i="1"/>
  <c r="FL335" i="1"/>
  <c r="FK335" i="1"/>
  <c r="FJ335" i="1"/>
  <c r="FI335" i="1"/>
  <c r="CG343" i="1"/>
  <c r="CN343" i="1"/>
  <c r="CO343" i="1"/>
  <c r="GG344" i="1"/>
  <c r="GI344" i="1"/>
  <c r="GC344" i="1"/>
  <c r="GB344" i="1"/>
  <c r="GF344" i="1"/>
  <c r="GD344" i="1"/>
  <c r="GA344" i="1"/>
  <c r="CQ353" i="1"/>
  <c r="CP353" i="1"/>
  <c r="GG354" i="1"/>
  <c r="GA354" i="1"/>
  <c r="GF354" i="1"/>
  <c r="GC354" i="1"/>
  <c r="GI354" i="1"/>
  <c r="GD354" i="1"/>
  <c r="GB354" i="1"/>
  <c r="CN354" i="1"/>
  <c r="CG354" i="1"/>
  <c r="CO354" i="1"/>
  <c r="CO333" i="1"/>
  <c r="CN333" i="1"/>
  <c r="CG333" i="1"/>
  <c r="GE345" i="1"/>
  <c r="GE328" i="1"/>
  <c r="GE329" i="1"/>
  <c r="GG320" i="1"/>
  <c r="GF320" i="1"/>
  <c r="GC320" i="1"/>
  <c r="GA320" i="1"/>
  <c r="GD320" i="1"/>
  <c r="GB320" i="1"/>
  <c r="GI320" i="1"/>
  <c r="GE321" i="1"/>
  <c r="GG321" i="1"/>
  <c r="GD321" i="1"/>
  <c r="GF321" i="1"/>
  <c r="GB321" i="1"/>
  <c r="GI321" i="1"/>
  <c r="GC321" i="1"/>
  <c r="GA321" i="1"/>
  <c r="CQ319" i="1"/>
  <c r="CP319" i="1"/>
  <c r="GF323" i="1"/>
  <c r="GG323" i="1"/>
  <c r="GA323" i="1"/>
  <c r="GB323" i="1"/>
  <c r="GC323" i="1"/>
  <c r="GI323" i="1"/>
  <c r="GD323" i="1"/>
  <c r="CP292" i="1"/>
  <c r="CQ292" i="1"/>
  <c r="CO314" i="1"/>
  <c r="CG314" i="1"/>
  <c r="CN314" i="1"/>
  <c r="CQ311" i="1"/>
  <c r="CP311" i="1"/>
  <c r="GF291" i="1"/>
  <c r="GI291" i="1"/>
  <c r="GC291" i="1"/>
  <c r="GA291" i="1"/>
  <c r="GG291" i="1"/>
  <c r="GB291" i="1"/>
  <c r="GD291" i="1"/>
  <c r="FJ315" i="1"/>
  <c r="FI315" i="1"/>
  <c r="FL315" i="1"/>
  <c r="FK315" i="1"/>
  <c r="GF297" i="1"/>
  <c r="GG297" i="1"/>
  <c r="GC297" i="1"/>
  <c r="GA297" i="1"/>
  <c r="GB297" i="1"/>
  <c r="GD297" i="1"/>
  <c r="GI297" i="1"/>
  <c r="FJ297" i="1"/>
  <c r="FI297" i="1"/>
  <c r="FK297" i="1"/>
  <c r="FL297" i="1"/>
  <c r="CQ316" i="1"/>
  <c r="CP316" i="1"/>
  <c r="FJ317" i="1"/>
  <c r="FI317" i="1"/>
  <c r="FL317" i="1"/>
  <c r="FK317" i="1"/>
  <c r="CP309" i="1"/>
  <c r="CQ309" i="1"/>
  <c r="FK307" i="1"/>
  <c r="FL307" i="1"/>
  <c r="FJ307" i="1"/>
  <c r="FI307" i="1"/>
  <c r="CQ310" i="1"/>
  <c r="CP310" i="1"/>
  <c r="CQ304" i="1"/>
  <c r="CP304" i="1"/>
  <c r="CQ308" i="1"/>
  <c r="CP308" i="1"/>
  <c r="CO296" i="1"/>
  <c r="CN296" i="1"/>
  <c r="CG296" i="1"/>
  <c r="CQ296" i="1"/>
  <c r="CP296" i="1"/>
  <c r="GE318" i="1"/>
  <c r="GB318" i="1"/>
  <c r="GG318" i="1"/>
  <c r="GA318" i="1"/>
  <c r="GF318" i="1"/>
  <c r="GI318" i="1"/>
  <c r="GD318" i="1"/>
  <c r="GC318" i="1"/>
  <c r="CO325" i="1"/>
  <c r="CN325" i="1"/>
  <c r="CG325" i="1"/>
  <c r="CQ325" i="1"/>
  <c r="CP325" i="1"/>
  <c r="CP294" i="1"/>
  <c r="CQ294" i="1"/>
  <c r="CP321" i="1"/>
  <c r="CQ321" i="1"/>
  <c r="CO326" i="1"/>
  <c r="CN326" i="1"/>
  <c r="CG326" i="1"/>
  <c r="CN323" i="1"/>
  <c r="CG323" i="1"/>
  <c r="CO323" i="1"/>
  <c r="CG306" i="1"/>
  <c r="CO306" i="1"/>
  <c r="CN306" i="1"/>
  <c r="FL314" i="1"/>
  <c r="FI314" i="1"/>
  <c r="FK314" i="1"/>
  <c r="FJ314" i="1"/>
  <c r="CO291" i="1"/>
  <c r="CN291" i="1"/>
  <c r="CG291" i="1"/>
  <c r="CN302" i="1"/>
  <c r="CO302" i="1"/>
  <c r="CG302" i="1"/>
  <c r="GG315" i="1"/>
  <c r="GD315" i="1"/>
  <c r="GA315" i="1"/>
  <c r="GB315" i="1"/>
  <c r="GF315" i="1"/>
  <c r="GC315" i="1"/>
  <c r="GI315" i="1"/>
  <c r="CQ297" i="1"/>
  <c r="CP297" i="1"/>
  <c r="FJ298" i="1"/>
  <c r="FI298" i="1"/>
  <c r="FK298" i="1"/>
  <c r="FL298" i="1"/>
  <c r="GA298" i="1"/>
  <c r="GD298" i="1"/>
  <c r="GI298" i="1"/>
  <c r="GF298" i="1"/>
  <c r="GG298" i="1"/>
  <c r="GC298" i="1"/>
  <c r="GB298" i="1"/>
  <c r="GG295" i="1"/>
  <c r="GC295" i="1"/>
  <c r="GI295" i="1"/>
  <c r="GD295" i="1"/>
  <c r="GA295" i="1"/>
  <c r="GB295" i="1"/>
  <c r="GF295" i="1"/>
  <c r="CN317" i="1"/>
  <c r="CO317" i="1"/>
  <c r="CG317" i="1"/>
  <c r="GG307" i="1"/>
  <c r="GC307" i="1"/>
  <c r="GI307" i="1"/>
  <c r="GF307" i="1"/>
  <c r="GA307" i="1"/>
  <c r="GD307" i="1"/>
  <c r="GB307" i="1"/>
  <c r="CQ324" i="1"/>
  <c r="CP324" i="1"/>
  <c r="FL304" i="1"/>
  <c r="FK304" i="1"/>
  <c r="FJ304" i="1"/>
  <c r="FI304" i="1"/>
  <c r="FL301" i="1"/>
  <c r="FK301" i="1"/>
  <c r="FJ301" i="1"/>
  <c r="FI301" i="1"/>
  <c r="CQ301" i="1"/>
  <c r="CP301" i="1"/>
  <c r="GE290" i="1"/>
  <c r="GC290" i="1"/>
  <c r="GB290" i="1"/>
  <c r="GF290" i="1"/>
  <c r="GA290" i="1"/>
  <c r="GD290" i="1"/>
  <c r="GI290" i="1"/>
  <c r="GG290" i="1"/>
  <c r="FK320" i="1"/>
  <c r="FJ320" i="1"/>
  <c r="FL320" i="1"/>
  <c r="FI320" i="1"/>
  <c r="GE294" i="1"/>
  <c r="GG294" i="1"/>
  <c r="GF294" i="1"/>
  <c r="GB294" i="1"/>
  <c r="GD294" i="1"/>
  <c r="GC294" i="1"/>
  <c r="GA294" i="1"/>
  <c r="GI294" i="1"/>
  <c r="CO321" i="1"/>
  <c r="CN321" i="1"/>
  <c r="CG321" i="1"/>
  <c r="FK321" i="1"/>
  <c r="FJ321" i="1"/>
  <c r="FL321" i="1"/>
  <c r="FI321" i="1"/>
  <c r="CQ305" i="1"/>
  <c r="CP305" i="1"/>
  <c r="CQ313" i="1"/>
  <c r="CP313" i="1"/>
  <c r="GG306" i="1"/>
  <c r="GF306" i="1"/>
  <c r="GI306" i="1"/>
  <c r="GD306" i="1"/>
  <c r="GB306" i="1"/>
  <c r="GA306" i="1"/>
  <c r="GC306" i="1"/>
  <c r="GG302" i="1"/>
  <c r="GF302" i="1"/>
  <c r="GB302" i="1"/>
  <c r="GA302" i="1"/>
  <c r="GC302" i="1"/>
  <c r="GD302" i="1"/>
  <c r="GI302" i="1"/>
  <c r="CP302" i="1"/>
  <c r="CQ302" i="1"/>
  <c r="CN315" i="1"/>
  <c r="CG315" i="1"/>
  <c r="CO315" i="1"/>
  <c r="CG297" i="1"/>
  <c r="CO297" i="1"/>
  <c r="CN297" i="1"/>
  <c r="CG298" i="1"/>
  <c r="CN298" i="1"/>
  <c r="CO298" i="1"/>
  <c r="CN295" i="1"/>
  <c r="CG295" i="1"/>
  <c r="CO295" i="1"/>
  <c r="CQ295" i="1"/>
  <c r="CP295" i="1"/>
  <c r="CP317" i="1"/>
  <c r="CQ317" i="1"/>
  <c r="GB299" i="1"/>
  <c r="GG299" i="1"/>
  <c r="GI299" i="1"/>
  <c r="GF299" i="1"/>
  <c r="GD299" i="1"/>
  <c r="GA299" i="1"/>
  <c r="GC299" i="1"/>
  <c r="GG304" i="1"/>
  <c r="GF304" i="1"/>
  <c r="GB304" i="1"/>
  <c r="GD304" i="1"/>
  <c r="GC304" i="1"/>
  <c r="GA304" i="1"/>
  <c r="GI304" i="1"/>
  <c r="GG322" i="1"/>
  <c r="GF322" i="1"/>
  <c r="GC322" i="1"/>
  <c r="GA322" i="1"/>
  <c r="GD322" i="1"/>
  <c r="GI322" i="1"/>
  <c r="GB322" i="1"/>
  <c r="CO290" i="1"/>
  <c r="CN290" i="1"/>
  <c r="CG290" i="1"/>
  <c r="FK290" i="1"/>
  <c r="FJ290" i="1"/>
  <c r="FI290" i="1"/>
  <c r="FL290" i="1"/>
  <c r="CQ318" i="1"/>
  <c r="CP318" i="1"/>
  <c r="CQ293" i="1"/>
  <c r="CP293" i="1"/>
  <c r="CG293" i="1"/>
  <c r="CO293" i="1"/>
  <c r="CN293" i="1"/>
  <c r="CP303" i="1"/>
  <c r="CQ303" i="1"/>
  <c r="CN303" i="1"/>
  <c r="CO303" i="1"/>
  <c r="CG303" i="1"/>
  <c r="FJ325" i="1"/>
  <c r="FI325" i="1"/>
  <c r="FL325" i="1"/>
  <c r="FK325" i="1"/>
  <c r="GG312" i="1"/>
  <c r="GB312" i="1"/>
  <c r="GD312" i="1"/>
  <c r="GA312" i="1"/>
  <c r="GF312" i="1"/>
  <c r="GC312" i="1"/>
  <c r="GI312" i="1"/>
  <c r="CQ326" i="1"/>
  <c r="CP326" i="1"/>
  <c r="FI323" i="1"/>
  <c r="FJ323" i="1"/>
  <c r="FL323" i="1"/>
  <c r="FK323" i="1"/>
  <c r="GE313" i="1"/>
  <c r="GD313" i="1"/>
  <c r="GB313" i="1"/>
  <c r="GI313" i="1"/>
  <c r="GF313" i="1"/>
  <c r="GG313" i="1"/>
  <c r="GA313" i="1"/>
  <c r="GC313" i="1"/>
  <c r="GF292" i="1"/>
  <c r="GD292" i="1"/>
  <c r="GG292" i="1"/>
  <c r="GC292" i="1"/>
  <c r="GB292" i="1"/>
  <c r="GI292" i="1"/>
  <c r="GA292" i="1"/>
  <c r="CQ291" i="1"/>
  <c r="CP291" i="1"/>
  <c r="FL316" i="1"/>
  <c r="FK316" i="1"/>
  <c r="FJ316" i="1"/>
  <c r="FI316" i="1"/>
  <c r="GE317" i="1"/>
  <c r="GB317" i="1"/>
  <c r="GA317" i="1"/>
  <c r="GC317" i="1"/>
  <c r="GI317" i="1"/>
  <c r="GF317" i="1"/>
  <c r="GD317" i="1"/>
  <c r="GG317" i="1"/>
  <c r="CN307" i="1"/>
  <c r="CG307" i="1"/>
  <c r="CO307" i="1"/>
  <c r="GD310" i="1"/>
  <c r="GF310" i="1"/>
  <c r="GI310" i="1"/>
  <c r="GG310" i="1"/>
  <c r="GC310" i="1"/>
  <c r="GA310" i="1"/>
  <c r="GB310" i="1"/>
  <c r="FJ308" i="1"/>
  <c r="FI308" i="1"/>
  <c r="FK308" i="1"/>
  <c r="FL308" i="1"/>
  <c r="GE323" i="1"/>
  <c r="GE295" i="1"/>
  <c r="GF296" i="1"/>
  <c r="GB296" i="1"/>
  <c r="GG296" i="1"/>
  <c r="GC296" i="1"/>
  <c r="GD296" i="1"/>
  <c r="GI296" i="1"/>
  <c r="GA296" i="1"/>
  <c r="CO320" i="1"/>
  <c r="CN320" i="1"/>
  <c r="CG320" i="1"/>
  <c r="CN318" i="1"/>
  <c r="CG318" i="1"/>
  <c r="CO318" i="1"/>
  <c r="FL318" i="1"/>
  <c r="FK318" i="1"/>
  <c r="FJ318" i="1"/>
  <c r="FI318" i="1"/>
  <c r="FL293" i="1"/>
  <c r="FK293" i="1"/>
  <c r="FJ293" i="1"/>
  <c r="FI293" i="1"/>
  <c r="FL303" i="1"/>
  <c r="FK303" i="1"/>
  <c r="FI303" i="1"/>
  <c r="FJ303" i="1"/>
  <c r="GG303" i="1"/>
  <c r="GI303" i="1"/>
  <c r="GC303" i="1"/>
  <c r="GA303" i="1"/>
  <c r="GD303" i="1"/>
  <c r="GB303" i="1"/>
  <c r="GF303" i="1"/>
  <c r="GG325" i="1"/>
  <c r="GC325" i="1"/>
  <c r="GI325" i="1"/>
  <c r="GB325" i="1"/>
  <c r="GF325" i="1"/>
  <c r="GD325" i="1"/>
  <c r="GA325" i="1"/>
  <c r="CQ312" i="1"/>
  <c r="CP312" i="1"/>
  <c r="FL305" i="1"/>
  <c r="FK305" i="1"/>
  <c r="FJ305" i="1"/>
  <c r="FI305" i="1"/>
  <c r="FL319" i="1"/>
  <c r="FK319" i="1"/>
  <c r="FJ319" i="1"/>
  <c r="FI319" i="1"/>
  <c r="CP323" i="1"/>
  <c r="CQ323" i="1"/>
  <c r="FI313" i="1"/>
  <c r="FJ313" i="1"/>
  <c r="FL313" i="1"/>
  <c r="FK313" i="1"/>
  <c r="GG314" i="1"/>
  <c r="GI314" i="1"/>
  <c r="GC314" i="1"/>
  <c r="GD314" i="1"/>
  <c r="GA314" i="1"/>
  <c r="GF314" i="1"/>
  <c r="GB314" i="1"/>
  <c r="FI302" i="1"/>
  <c r="FK302" i="1"/>
  <c r="FJ302" i="1"/>
  <c r="FL302" i="1"/>
  <c r="FL295" i="1"/>
  <c r="FJ295" i="1"/>
  <c r="FI295" i="1"/>
  <c r="FK295" i="1"/>
  <c r="FL309" i="1"/>
  <c r="FK309" i="1"/>
  <c r="FJ309" i="1"/>
  <c r="FI309" i="1"/>
  <c r="CQ307" i="1"/>
  <c r="CP307" i="1"/>
  <c r="CO324" i="1"/>
  <c r="CN324" i="1"/>
  <c r="CG324" i="1"/>
  <c r="CG310" i="1"/>
  <c r="CO310" i="1"/>
  <c r="CN310" i="1"/>
  <c r="CG299" i="1"/>
  <c r="CO299" i="1"/>
  <c r="CN299" i="1"/>
  <c r="CG304" i="1"/>
  <c r="CO304" i="1"/>
  <c r="CN304" i="1"/>
  <c r="GG301" i="1"/>
  <c r="GB301" i="1"/>
  <c r="GD301" i="1"/>
  <c r="GI301" i="1"/>
  <c r="GA301" i="1"/>
  <c r="GC301" i="1"/>
  <c r="GF301" i="1"/>
  <c r="GE308" i="1"/>
  <c r="GD308" i="1"/>
  <c r="GB308" i="1"/>
  <c r="GC308" i="1"/>
  <c r="GI308" i="1"/>
  <c r="GF308" i="1"/>
  <c r="GA308" i="1"/>
  <c r="GG308" i="1"/>
  <c r="CN308" i="1"/>
  <c r="CG308" i="1"/>
  <c r="CO308" i="1"/>
  <c r="CG322" i="1"/>
  <c r="CN322" i="1"/>
  <c r="CO322" i="1"/>
  <c r="FL294" i="1"/>
  <c r="FK294" i="1"/>
  <c r="FJ294" i="1"/>
  <c r="FI294" i="1"/>
  <c r="CO294" i="1"/>
  <c r="CG294" i="1"/>
  <c r="CN294" i="1"/>
  <c r="CQ300" i="1"/>
  <c r="CP300" i="1"/>
  <c r="FK326" i="1"/>
  <c r="FL326" i="1"/>
  <c r="FJ326" i="1"/>
  <c r="FI326" i="1"/>
  <c r="GE305" i="1"/>
  <c r="GC305" i="1"/>
  <c r="GI305" i="1"/>
  <c r="GF305" i="1"/>
  <c r="GB305" i="1"/>
  <c r="GG305" i="1"/>
  <c r="GD305" i="1"/>
  <c r="GA305" i="1"/>
  <c r="CN305" i="1"/>
  <c r="CG305" i="1"/>
  <c r="CO305" i="1"/>
  <c r="GG319" i="1"/>
  <c r="GI319" i="1"/>
  <c r="GC319" i="1"/>
  <c r="GD319" i="1"/>
  <c r="GF319" i="1"/>
  <c r="GA319" i="1"/>
  <c r="GB319" i="1"/>
  <c r="FL311" i="1"/>
  <c r="FI311" i="1"/>
  <c r="FK311" i="1"/>
  <c r="FJ311" i="1"/>
  <c r="CQ315" i="1"/>
  <c r="CP315" i="1"/>
  <c r="CG309" i="1"/>
  <c r="CO309" i="1"/>
  <c r="CN309" i="1"/>
  <c r="FJ324" i="1"/>
  <c r="FI324" i="1"/>
  <c r="FL324" i="1"/>
  <c r="FK324" i="1"/>
  <c r="CP299" i="1"/>
  <c r="CQ299" i="1"/>
  <c r="GE299" i="1"/>
  <c r="CN301" i="1"/>
  <c r="CG301" i="1"/>
  <c r="CO301" i="1"/>
  <c r="CP322" i="1"/>
  <c r="CQ322" i="1"/>
  <c r="CP320" i="1"/>
  <c r="CQ320" i="1"/>
  <c r="FL300" i="1"/>
  <c r="FK300" i="1"/>
  <c r="FJ300" i="1"/>
  <c r="FI300" i="1"/>
  <c r="GC300" i="1"/>
  <c r="GI300" i="1"/>
  <c r="GB300" i="1"/>
  <c r="GA300" i="1"/>
  <c r="GD300" i="1"/>
  <c r="GG300" i="1"/>
  <c r="GF300" i="1"/>
  <c r="CG312" i="1"/>
  <c r="CO312" i="1"/>
  <c r="CN312" i="1"/>
  <c r="GF326" i="1"/>
  <c r="GG326" i="1"/>
  <c r="GB326" i="1"/>
  <c r="GA326" i="1"/>
  <c r="GC326" i="1"/>
  <c r="GD326" i="1"/>
  <c r="GI326" i="1"/>
  <c r="CG319" i="1"/>
  <c r="CO319" i="1"/>
  <c r="CN319" i="1"/>
  <c r="CQ306" i="1"/>
  <c r="CP306" i="1"/>
  <c r="CG292" i="1"/>
  <c r="CO292" i="1"/>
  <c r="CN292" i="1"/>
  <c r="GE311" i="1"/>
  <c r="GC311" i="1"/>
  <c r="GG311" i="1"/>
  <c r="GD311" i="1"/>
  <c r="GI311" i="1"/>
  <c r="GF311" i="1"/>
  <c r="GB311" i="1"/>
  <c r="GA311" i="1"/>
  <c r="CP298" i="1"/>
  <c r="CQ298" i="1"/>
  <c r="GD316" i="1"/>
  <c r="GG316" i="1"/>
  <c r="GI316" i="1"/>
  <c r="GF316" i="1"/>
  <c r="GB316" i="1"/>
  <c r="GA316" i="1"/>
  <c r="GC316" i="1"/>
  <c r="GI324" i="1"/>
  <c r="GB324" i="1"/>
  <c r="GC324" i="1"/>
  <c r="GD324" i="1"/>
  <c r="GA324" i="1"/>
  <c r="GF324" i="1"/>
  <c r="GG324" i="1"/>
  <c r="FI310" i="1"/>
  <c r="FL310" i="1"/>
  <c r="FK310" i="1"/>
  <c r="FJ310" i="1"/>
  <c r="FL299" i="1"/>
  <c r="FI299" i="1"/>
  <c r="FK299" i="1"/>
  <c r="FJ299" i="1"/>
  <c r="GE320" i="1"/>
  <c r="GE306" i="1"/>
  <c r="GE297" i="1"/>
  <c r="GE296" i="1"/>
  <c r="FK322" i="1"/>
  <c r="FL322" i="1"/>
  <c r="FJ322" i="1"/>
  <c r="FI322" i="1"/>
  <c r="CP290" i="1"/>
  <c r="CQ290" i="1"/>
  <c r="GF293" i="1"/>
  <c r="GC293" i="1"/>
  <c r="GB293" i="1"/>
  <c r="GD293" i="1"/>
  <c r="GI293" i="1"/>
  <c r="GG293" i="1"/>
  <c r="GA293" i="1"/>
  <c r="CO300" i="1"/>
  <c r="CN300" i="1"/>
  <c r="CG300" i="1"/>
  <c r="FK312" i="1"/>
  <c r="FL312" i="1"/>
  <c r="FJ312" i="1"/>
  <c r="FI312" i="1"/>
  <c r="CO313" i="1"/>
  <c r="CN313" i="1"/>
  <c r="CG313" i="1"/>
  <c r="FK306" i="1"/>
  <c r="FJ306" i="1"/>
  <c r="FI306" i="1"/>
  <c r="FL306" i="1"/>
  <c r="FL292" i="1"/>
  <c r="FK292" i="1"/>
  <c r="FJ292" i="1"/>
  <c r="FI292" i="1"/>
  <c r="CP314" i="1"/>
  <c r="CQ314" i="1"/>
  <c r="CG311" i="1"/>
  <c r="CN311" i="1"/>
  <c r="CO311" i="1"/>
  <c r="FL291" i="1"/>
  <c r="FK291" i="1"/>
  <c r="FJ291" i="1"/>
  <c r="FI291" i="1"/>
  <c r="CG316" i="1"/>
  <c r="CN316" i="1"/>
  <c r="CO316" i="1"/>
  <c r="GE309" i="1"/>
  <c r="GC309" i="1"/>
  <c r="GI309" i="1"/>
  <c r="GG309" i="1"/>
  <c r="GD309" i="1"/>
  <c r="GB309" i="1"/>
  <c r="GA309" i="1"/>
  <c r="GF309" i="1"/>
  <c r="FL296" i="1"/>
  <c r="FI296" i="1"/>
  <c r="FK296" i="1"/>
  <c r="FJ296" i="1"/>
  <c r="GE322" i="1"/>
  <c r="GE291" i="1"/>
  <c r="GE310" i="1"/>
  <c r="GE304" i="1"/>
  <c r="DY1148" i="1"/>
  <c r="GF286" i="1"/>
  <c r="GA286" i="1"/>
  <c r="GD286" i="1"/>
  <c r="GB286" i="1"/>
  <c r="GI286" i="1"/>
  <c r="GG286" i="1"/>
  <c r="GC286" i="1"/>
  <c r="FJ285" i="1"/>
  <c r="FL285" i="1"/>
  <c r="FI285" i="1"/>
  <c r="FK285" i="1"/>
  <c r="CO284" i="1"/>
  <c r="CN284" i="1"/>
  <c r="CG284" i="1"/>
  <c r="FL289" i="1"/>
  <c r="FJ289" i="1"/>
  <c r="FI289" i="1"/>
  <c r="FK289" i="1"/>
  <c r="CQ287" i="1"/>
  <c r="CP287" i="1"/>
  <c r="CN279" i="1"/>
  <c r="CO279" i="1"/>
  <c r="CG279" i="1"/>
  <c r="CO280" i="1"/>
  <c r="CG280" i="1"/>
  <c r="CN280" i="1"/>
  <c r="CG283" i="1"/>
  <c r="CO283" i="1"/>
  <c r="CN283" i="1"/>
  <c r="CQ285" i="1"/>
  <c r="CP285" i="1"/>
  <c r="FJ284" i="1"/>
  <c r="FI284" i="1"/>
  <c r="FL284" i="1"/>
  <c r="FK284" i="1"/>
  <c r="FJ280" i="1"/>
  <c r="FI280" i="1"/>
  <c r="FL280" i="1"/>
  <c r="FK280" i="1"/>
  <c r="GI280" i="1"/>
  <c r="GA280" i="1"/>
  <c r="GG280" i="1"/>
  <c r="GB280" i="1"/>
  <c r="GF280" i="1"/>
  <c r="GC280" i="1"/>
  <c r="GD280" i="1"/>
  <c r="GE287" i="1"/>
  <c r="GI287" i="1"/>
  <c r="GA287" i="1"/>
  <c r="GD287" i="1"/>
  <c r="GB287" i="1"/>
  <c r="GC287" i="1"/>
  <c r="GF287" i="1"/>
  <c r="GG287" i="1"/>
  <c r="GE286" i="1"/>
  <c r="GG285" i="1"/>
  <c r="GB285" i="1"/>
  <c r="GD285" i="1"/>
  <c r="GF285" i="1"/>
  <c r="GC285" i="1"/>
  <c r="GA285" i="1"/>
  <c r="GI285" i="1"/>
  <c r="FL282" i="1"/>
  <c r="FK282" i="1"/>
  <c r="FJ282" i="1"/>
  <c r="FI282" i="1"/>
  <c r="FL288" i="1"/>
  <c r="FK288" i="1"/>
  <c r="FJ288" i="1"/>
  <c r="FI288" i="1"/>
  <c r="FJ286" i="1"/>
  <c r="FI286" i="1"/>
  <c r="FL286" i="1"/>
  <c r="FK286" i="1"/>
  <c r="CG289" i="1"/>
  <c r="CN289" i="1"/>
  <c r="CO289" i="1"/>
  <c r="CP279" i="1"/>
  <c r="CQ279" i="1"/>
  <c r="DY1147" i="1"/>
  <c r="CO287" i="1"/>
  <c r="CN287" i="1"/>
  <c r="CG287" i="1"/>
  <c r="CN285" i="1"/>
  <c r="CO285" i="1"/>
  <c r="CG285" i="1"/>
  <c r="CQ284" i="1"/>
  <c r="CP284" i="1"/>
  <c r="GD282" i="1"/>
  <c r="GC282" i="1"/>
  <c r="GB282" i="1"/>
  <c r="GA282" i="1"/>
  <c r="GI282" i="1"/>
  <c r="GG282" i="1"/>
  <c r="GF282" i="1"/>
  <c r="CP288" i="1"/>
  <c r="CQ288" i="1"/>
  <c r="GG289" i="1"/>
  <c r="GA289" i="1"/>
  <c r="GC289" i="1"/>
  <c r="GD289" i="1"/>
  <c r="GI289" i="1"/>
  <c r="GF289" i="1"/>
  <c r="GB289" i="1"/>
  <c r="FI287" i="1"/>
  <c r="FK287" i="1"/>
  <c r="FL287" i="1"/>
  <c r="FJ287" i="1"/>
  <c r="FI279" i="1"/>
  <c r="FK279" i="1"/>
  <c r="FL279" i="1"/>
  <c r="FJ279" i="1"/>
  <c r="FL283" i="1"/>
  <c r="FJ283" i="1"/>
  <c r="FK283" i="1"/>
  <c r="FI283" i="1"/>
  <c r="GF283" i="1"/>
  <c r="GG283" i="1"/>
  <c r="GC283" i="1"/>
  <c r="GD283" i="1"/>
  <c r="GA283" i="1"/>
  <c r="GB283" i="1"/>
  <c r="GI283" i="1"/>
  <c r="GG284" i="1"/>
  <c r="GF284" i="1"/>
  <c r="GB284" i="1"/>
  <c r="GI284" i="1"/>
  <c r="GC284" i="1"/>
  <c r="GA284" i="1"/>
  <c r="GD284" i="1"/>
  <c r="CN282" i="1"/>
  <c r="CG282" i="1"/>
  <c r="CO282" i="1"/>
  <c r="CO288" i="1"/>
  <c r="CN288" i="1"/>
  <c r="CG288" i="1"/>
  <c r="CQ282" i="1"/>
  <c r="CP282" i="1"/>
  <c r="GG288" i="1"/>
  <c r="GI288" i="1"/>
  <c r="GC288" i="1"/>
  <c r="GB288" i="1"/>
  <c r="GF288" i="1"/>
  <c r="GA288" i="1"/>
  <c r="GD288" i="1"/>
  <c r="CQ289" i="1"/>
  <c r="CP289" i="1"/>
  <c r="GE279" i="1"/>
  <c r="GG279" i="1"/>
  <c r="GB279" i="1"/>
  <c r="GD279" i="1"/>
  <c r="GC279" i="1"/>
  <c r="GI279" i="1"/>
  <c r="GF279" i="1"/>
  <c r="GA279" i="1"/>
  <c r="CQ280" i="1"/>
  <c r="CP280" i="1"/>
  <c r="CN286" i="1"/>
  <c r="CO286" i="1"/>
  <c r="CG286" i="1"/>
  <c r="CP283" i="1"/>
  <c r="CQ283" i="1"/>
  <c r="CQ286" i="1"/>
  <c r="CP286" i="1"/>
  <c r="CQ220" i="1"/>
  <c r="CP220" i="1"/>
  <c r="CP103" i="1"/>
  <c r="CQ103" i="1"/>
  <c r="CQ198" i="1"/>
  <c r="CP198" i="1"/>
  <c r="CP182" i="1"/>
  <c r="CQ182" i="1"/>
  <c r="CQ155" i="1"/>
  <c r="CP155" i="1"/>
  <c r="CP136" i="1"/>
  <c r="CQ136" i="1"/>
  <c r="CQ158" i="1"/>
  <c r="CP158" i="1"/>
  <c r="CQ140" i="1"/>
  <c r="CP140" i="1"/>
  <c r="CP95" i="1"/>
  <c r="CQ95" i="1"/>
  <c r="CP206" i="1"/>
  <c r="CQ206" i="1"/>
  <c r="CQ178" i="1"/>
  <c r="CP178" i="1"/>
  <c r="CP214" i="1"/>
  <c r="CQ214" i="1"/>
  <c r="CQ236" i="1"/>
  <c r="CP236" i="1"/>
  <c r="CQ211" i="1"/>
  <c r="CP211" i="1"/>
  <c r="CQ228" i="1"/>
  <c r="CP228" i="1"/>
  <c r="CQ115" i="1"/>
  <c r="CP115" i="1"/>
  <c r="CP117" i="1"/>
  <c r="CQ117" i="1"/>
  <c r="CP232" i="1"/>
  <c r="CQ232" i="1"/>
  <c r="CQ235" i="1"/>
  <c r="CP235" i="1"/>
  <c r="CP185" i="1"/>
  <c r="CQ185" i="1"/>
  <c r="CP125" i="1"/>
  <c r="CQ125" i="1"/>
  <c r="CP247" i="1"/>
  <c r="CQ247" i="1"/>
  <c r="CQ251" i="1"/>
  <c r="CP251" i="1"/>
  <c r="CP248" i="1"/>
  <c r="CQ248" i="1"/>
  <c r="CP256" i="1"/>
  <c r="CQ256" i="1"/>
  <c r="CQ252" i="1"/>
  <c r="CP252" i="1"/>
  <c r="CP254" i="1"/>
  <c r="CQ254" i="1"/>
  <c r="CQ265" i="1"/>
  <c r="CP265" i="1"/>
  <c r="GE273" i="1"/>
  <c r="GG273" i="1"/>
  <c r="GB273" i="1"/>
  <c r="GC273" i="1"/>
  <c r="GF273" i="1"/>
  <c r="GA273" i="1"/>
  <c r="GD273" i="1"/>
  <c r="GI273" i="1"/>
  <c r="FI266" i="1"/>
  <c r="FJ266" i="1"/>
  <c r="FL266" i="1"/>
  <c r="FK266" i="1"/>
  <c r="GG278" i="1"/>
  <c r="GB278" i="1"/>
  <c r="GI278" i="1"/>
  <c r="GF278" i="1"/>
  <c r="GC278" i="1"/>
  <c r="GD278" i="1"/>
  <c r="GA278" i="1"/>
  <c r="GG276" i="1"/>
  <c r="GA276" i="1"/>
  <c r="GD276" i="1"/>
  <c r="GF276" i="1"/>
  <c r="GB276" i="1"/>
  <c r="GC276" i="1"/>
  <c r="GI276" i="1"/>
  <c r="FI267" i="1"/>
  <c r="FK267" i="1"/>
  <c r="FJ267" i="1"/>
  <c r="FL267" i="1"/>
  <c r="FL274" i="1"/>
  <c r="FK274" i="1"/>
  <c r="FJ274" i="1"/>
  <c r="FI274" i="1"/>
  <c r="CQ231" i="1"/>
  <c r="CP231" i="1"/>
  <c r="CP110" i="1"/>
  <c r="CQ110" i="1"/>
  <c r="CQ106" i="1"/>
  <c r="CP106" i="1"/>
  <c r="CP205" i="1"/>
  <c r="CQ205" i="1"/>
  <c r="CP230" i="1"/>
  <c r="CQ230" i="1"/>
  <c r="CP218" i="1"/>
  <c r="CQ218" i="1"/>
  <c r="CQ164" i="1"/>
  <c r="CP164" i="1"/>
  <c r="CQ146" i="1"/>
  <c r="CP146" i="1"/>
  <c r="CP116" i="1"/>
  <c r="CQ116" i="1"/>
  <c r="CP165" i="1"/>
  <c r="CQ165" i="1"/>
  <c r="CQ147" i="1"/>
  <c r="CP147" i="1"/>
  <c r="CP101" i="1"/>
  <c r="CQ101" i="1"/>
  <c r="CQ105" i="1"/>
  <c r="CP105" i="1"/>
  <c r="CP240" i="1"/>
  <c r="CQ240" i="1"/>
  <c r="CQ186" i="1"/>
  <c r="CP186" i="1"/>
  <c r="CQ170" i="1"/>
  <c r="CP170" i="1"/>
  <c r="CQ108" i="1"/>
  <c r="CP108" i="1"/>
  <c r="CP258" i="1"/>
  <c r="CQ258" i="1"/>
  <c r="CP255" i="1"/>
  <c r="CQ255" i="1"/>
  <c r="CQ263" i="1"/>
  <c r="CP263" i="1"/>
  <c r="GG270" i="1"/>
  <c r="GC270" i="1"/>
  <c r="GB270" i="1"/>
  <c r="GA270" i="1"/>
  <c r="GD270" i="1"/>
  <c r="GI270" i="1"/>
  <c r="GF270" i="1"/>
  <c r="FK273" i="1"/>
  <c r="FL273" i="1"/>
  <c r="FJ273" i="1"/>
  <c r="FI273" i="1"/>
  <c r="CN275" i="1"/>
  <c r="CG275" i="1"/>
  <c r="CO275" i="1"/>
  <c r="CQ266" i="1"/>
  <c r="CP266" i="1"/>
  <c r="FK271" i="1"/>
  <c r="FJ271" i="1"/>
  <c r="FL271" i="1"/>
  <c r="FI271" i="1"/>
  <c r="CN271" i="1"/>
  <c r="CG271" i="1"/>
  <c r="CO271" i="1"/>
  <c r="FL276" i="1"/>
  <c r="FI276" i="1"/>
  <c r="FJ276" i="1"/>
  <c r="FK276" i="1"/>
  <c r="GB267" i="1"/>
  <c r="GD267" i="1"/>
  <c r="GA267" i="1"/>
  <c r="GC267" i="1"/>
  <c r="GI267" i="1"/>
  <c r="GF267" i="1"/>
  <c r="GG267" i="1"/>
  <c r="CP200" i="1"/>
  <c r="CQ200" i="1"/>
  <c r="CP175" i="1"/>
  <c r="CQ175" i="1"/>
  <c r="CP160" i="1"/>
  <c r="CQ160" i="1"/>
  <c r="CQ213" i="1"/>
  <c r="CP213" i="1"/>
  <c r="CP151" i="1"/>
  <c r="CQ151" i="1"/>
  <c r="CQ114" i="1"/>
  <c r="CP114" i="1"/>
  <c r="CQ153" i="1"/>
  <c r="CP153" i="1"/>
  <c r="CQ212" i="1"/>
  <c r="CP212" i="1"/>
  <c r="CQ194" i="1"/>
  <c r="CP194" i="1"/>
  <c r="CP183" i="1"/>
  <c r="CQ183" i="1"/>
  <c r="CP120" i="1"/>
  <c r="CQ120" i="1"/>
  <c r="CP161" i="1"/>
  <c r="CQ161" i="1"/>
  <c r="CP118" i="1"/>
  <c r="CQ118" i="1"/>
  <c r="CP159" i="1"/>
  <c r="CQ159" i="1"/>
  <c r="CQ145" i="1"/>
  <c r="CP145" i="1"/>
  <c r="CQ99" i="1"/>
  <c r="CP99" i="1"/>
  <c r="CQ148" i="1"/>
  <c r="CP148" i="1"/>
  <c r="CP246" i="1"/>
  <c r="CQ246" i="1"/>
  <c r="CQ245" i="1"/>
  <c r="CP245" i="1"/>
  <c r="CP250" i="1"/>
  <c r="CQ250" i="1"/>
  <c r="CP264" i="1"/>
  <c r="CQ264" i="1"/>
  <c r="FK270" i="1"/>
  <c r="FJ270" i="1"/>
  <c r="FI270" i="1"/>
  <c r="FL270" i="1"/>
  <c r="GE266" i="1"/>
  <c r="GG266" i="1"/>
  <c r="GF266" i="1"/>
  <c r="GB266" i="1"/>
  <c r="GA266" i="1"/>
  <c r="GD266" i="1"/>
  <c r="GC266" i="1"/>
  <c r="GI266" i="1"/>
  <c r="CP277" i="1"/>
  <c r="CQ277" i="1"/>
  <c r="CP271" i="1"/>
  <c r="CQ271" i="1"/>
  <c r="FK269" i="1"/>
  <c r="FI269" i="1"/>
  <c r="FL269" i="1"/>
  <c r="FJ269" i="1"/>
  <c r="CN272" i="1"/>
  <c r="CG272" i="1"/>
  <c r="CO272" i="1"/>
  <c r="CQ276" i="1"/>
  <c r="CP276" i="1"/>
  <c r="GE276" i="1"/>
  <c r="CP119" i="1"/>
  <c r="CQ119" i="1"/>
  <c r="CQ195" i="1"/>
  <c r="CP195" i="1"/>
  <c r="CP217" i="1"/>
  <c r="CQ217" i="1"/>
  <c r="CP168" i="1"/>
  <c r="CQ168" i="1"/>
  <c r="CP142" i="1"/>
  <c r="CQ142" i="1"/>
  <c r="CQ180" i="1"/>
  <c r="CP180" i="1"/>
  <c r="CQ179" i="1"/>
  <c r="CP179" i="1"/>
  <c r="CP126" i="1"/>
  <c r="CQ126" i="1"/>
  <c r="CP167" i="1"/>
  <c r="CQ167" i="1"/>
  <c r="CQ131" i="1"/>
  <c r="CP131" i="1"/>
  <c r="CP209" i="1"/>
  <c r="CQ209" i="1"/>
  <c r="CP149" i="1"/>
  <c r="CQ149" i="1"/>
  <c r="CP192" i="1"/>
  <c r="CQ192" i="1"/>
  <c r="CQ163" i="1"/>
  <c r="CP163" i="1"/>
  <c r="CQ137" i="1"/>
  <c r="CP137" i="1"/>
  <c r="CP242" i="1"/>
  <c r="CQ242" i="1"/>
  <c r="CQ244" i="1"/>
  <c r="CP244" i="1"/>
  <c r="CQ261" i="1"/>
  <c r="CP261" i="1"/>
  <c r="CP270" i="1"/>
  <c r="CQ270" i="1"/>
  <c r="CP275" i="1"/>
  <c r="CQ275" i="1"/>
  <c r="CO277" i="1"/>
  <c r="CN277" i="1"/>
  <c r="CG277" i="1"/>
  <c r="CG278" i="1"/>
  <c r="CO278" i="1"/>
  <c r="CN278" i="1"/>
  <c r="GG269" i="1"/>
  <c r="GB269" i="1"/>
  <c r="GF269" i="1"/>
  <c r="GA269" i="1"/>
  <c r="GD269" i="1"/>
  <c r="GC269" i="1"/>
  <c r="GI269" i="1"/>
  <c r="GF268" i="1"/>
  <c r="GD268" i="1"/>
  <c r="GB268" i="1"/>
  <c r="GI268" i="1"/>
  <c r="GG268" i="1"/>
  <c r="GC268" i="1"/>
  <c r="GA268" i="1"/>
  <c r="CN276" i="1"/>
  <c r="CG276" i="1"/>
  <c r="CO276" i="1"/>
  <c r="CP233" i="1"/>
  <c r="CQ233" i="1"/>
  <c r="CQ97" i="1"/>
  <c r="CP97" i="1"/>
  <c r="CQ219" i="1"/>
  <c r="CP219" i="1"/>
  <c r="CP176" i="1"/>
  <c r="CQ176" i="1"/>
  <c r="CP141" i="1"/>
  <c r="CQ141" i="1"/>
  <c r="CQ121" i="1"/>
  <c r="CP121" i="1"/>
  <c r="CQ109" i="1"/>
  <c r="CP109" i="1"/>
  <c r="CQ237" i="1"/>
  <c r="CP237" i="1"/>
  <c r="CP199" i="1"/>
  <c r="CQ199" i="1"/>
  <c r="CQ172" i="1"/>
  <c r="CP172" i="1"/>
  <c r="CP111" i="1"/>
  <c r="CQ111" i="1"/>
  <c r="CP94" i="1"/>
  <c r="CQ94" i="1"/>
  <c r="CQ93" i="1"/>
  <c r="CP93" i="1"/>
  <c r="CQ202" i="1"/>
  <c r="CP202" i="1"/>
  <c r="CP166" i="1"/>
  <c r="CQ166" i="1"/>
  <c r="CP150" i="1"/>
  <c r="CQ150" i="1"/>
  <c r="CP92" i="1"/>
  <c r="CQ92" i="1"/>
  <c r="CP224" i="1"/>
  <c r="CQ224" i="1"/>
  <c r="CQ197" i="1"/>
  <c r="CP197" i="1"/>
  <c r="CQ107" i="1"/>
  <c r="CP107" i="1"/>
  <c r="CQ203" i="1"/>
  <c r="CP203" i="1"/>
  <c r="CP184" i="1"/>
  <c r="CQ184" i="1"/>
  <c r="CQ123" i="1"/>
  <c r="CP123" i="1"/>
  <c r="CP257" i="1"/>
  <c r="CQ257" i="1"/>
  <c r="CQ259" i="1"/>
  <c r="CP259" i="1"/>
  <c r="CO270" i="1"/>
  <c r="CG270" i="1"/>
  <c r="CN270" i="1"/>
  <c r="CN266" i="1"/>
  <c r="CG266" i="1"/>
  <c r="CO266" i="1"/>
  <c r="DO1148" i="1"/>
  <c r="DO1147" i="1"/>
  <c r="CP278" i="1"/>
  <c r="CQ278" i="1"/>
  <c r="FK268" i="1"/>
  <c r="FI268" i="1"/>
  <c r="FL268" i="1"/>
  <c r="FJ268" i="1"/>
  <c r="FI272" i="1"/>
  <c r="FK272" i="1"/>
  <c r="FJ272" i="1"/>
  <c r="FL272" i="1"/>
  <c r="CG267" i="1"/>
  <c r="CN267" i="1"/>
  <c r="CO267" i="1"/>
  <c r="CG274" i="1"/>
  <c r="CN274" i="1"/>
  <c r="CO274" i="1"/>
  <c r="GE269" i="1"/>
  <c r="CP190" i="1"/>
  <c r="CQ190" i="1"/>
  <c r="CQ174" i="1"/>
  <c r="CP174" i="1"/>
  <c r="CP143" i="1"/>
  <c r="CQ143" i="1"/>
  <c r="CP208" i="1"/>
  <c r="CQ208" i="1"/>
  <c r="CP216" i="1"/>
  <c r="CQ216" i="1"/>
  <c r="CP96" i="1"/>
  <c r="CQ96" i="1"/>
  <c r="CP191" i="1"/>
  <c r="CQ191" i="1"/>
  <c r="CQ187" i="1"/>
  <c r="CP187" i="1"/>
  <c r="CQ138" i="1"/>
  <c r="CP138" i="1"/>
  <c r="CQ133" i="1"/>
  <c r="CP133" i="1"/>
  <c r="CP169" i="1"/>
  <c r="CQ169" i="1"/>
  <c r="CQ113" i="1"/>
  <c r="CP113" i="1"/>
  <c r="CP222" i="1"/>
  <c r="CQ222" i="1"/>
  <c r="CP104" i="1"/>
  <c r="CQ104" i="1"/>
  <c r="CQ229" i="1"/>
  <c r="CP229" i="1"/>
  <c r="CP157" i="1"/>
  <c r="CQ157" i="1"/>
  <c r="CP144" i="1"/>
  <c r="CQ144" i="1"/>
  <c r="CQ238" i="1"/>
  <c r="CP238" i="1"/>
  <c r="CQ221" i="1"/>
  <c r="CP221" i="1"/>
  <c r="CQ196" i="1"/>
  <c r="CP196" i="1"/>
  <c r="CP102" i="1"/>
  <c r="CQ102" i="1"/>
  <c r="CP249" i="1"/>
  <c r="CQ249" i="1"/>
  <c r="CO273" i="1"/>
  <c r="CN273" i="1"/>
  <c r="CG273" i="1"/>
  <c r="FJ277" i="1"/>
  <c r="FI277" i="1"/>
  <c r="FL277" i="1"/>
  <c r="FK277" i="1"/>
  <c r="DU1148" i="1"/>
  <c r="DU1147" i="1"/>
  <c r="GE271" i="1"/>
  <c r="GG271" i="1"/>
  <c r="GA271" i="1"/>
  <c r="GC271" i="1"/>
  <c r="GI271" i="1"/>
  <c r="GD271" i="1"/>
  <c r="GF271" i="1"/>
  <c r="GB271" i="1"/>
  <c r="CN269" i="1"/>
  <c r="CG269" i="1"/>
  <c r="CO269" i="1"/>
  <c r="CP268" i="1"/>
  <c r="CQ268" i="1"/>
  <c r="CP272" i="1"/>
  <c r="CQ272" i="1"/>
  <c r="CQ267" i="1"/>
  <c r="CP267" i="1"/>
  <c r="CQ204" i="1"/>
  <c r="CP204" i="1"/>
  <c r="CP127" i="1"/>
  <c r="CQ127" i="1"/>
  <c r="CQ129" i="1"/>
  <c r="CP129" i="1"/>
  <c r="CQ100" i="1"/>
  <c r="CP100" i="1"/>
  <c r="CQ210" i="1"/>
  <c r="CP210" i="1"/>
  <c r="CP226" i="1"/>
  <c r="CQ226" i="1"/>
  <c r="CP112" i="1"/>
  <c r="CQ112" i="1"/>
  <c r="CP225" i="1"/>
  <c r="CQ225" i="1"/>
  <c r="CQ239" i="1"/>
  <c r="CP239" i="1"/>
  <c r="CP152" i="1"/>
  <c r="CQ152" i="1"/>
  <c r="CQ223" i="1"/>
  <c r="CP223" i="1"/>
  <c r="CQ132" i="1"/>
  <c r="CP132" i="1"/>
  <c r="CP124" i="1"/>
  <c r="CQ124" i="1"/>
  <c r="CP181" i="1"/>
  <c r="CQ181" i="1"/>
  <c r="CP207" i="1"/>
  <c r="CQ207" i="1"/>
  <c r="CQ188" i="1"/>
  <c r="CP188" i="1"/>
  <c r="CQ98" i="1"/>
  <c r="CP98" i="1"/>
  <c r="CQ171" i="1"/>
  <c r="CP171" i="1"/>
  <c r="CQ156" i="1"/>
  <c r="CP156" i="1"/>
  <c r="CQ243" i="1"/>
  <c r="CP243" i="1"/>
  <c r="CQ253" i="1"/>
  <c r="CP253" i="1"/>
  <c r="CQ262" i="1"/>
  <c r="CP262" i="1"/>
  <c r="CQ273" i="1"/>
  <c r="CP273" i="1"/>
  <c r="GE275" i="1"/>
  <c r="GF275" i="1"/>
  <c r="GG275" i="1"/>
  <c r="GB275" i="1"/>
  <c r="GC275" i="1"/>
  <c r="GD275" i="1"/>
  <c r="GA275" i="1"/>
  <c r="GI275" i="1"/>
  <c r="FI275" i="1"/>
  <c r="FL275" i="1"/>
  <c r="FK275" i="1"/>
  <c r="FJ275" i="1"/>
  <c r="FJ278" i="1"/>
  <c r="FL278" i="1"/>
  <c r="FI278" i="1"/>
  <c r="FK278" i="1"/>
  <c r="GF274" i="1"/>
  <c r="GC274" i="1"/>
  <c r="GD274" i="1"/>
  <c r="GG274" i="1"/>
  <c r="GA274" i="1"/>
  <c r="GB274" i="1"/>
  <c r="GI274" i="1"/>
  <c r="GE268" i="1"/>
  <c r="GE267" i="1"/>
  <c r="CQ227" i="1"/>
  <c r="CP227" i="1"/>
  <c r="CP135" i="1"/>
  <c r="CQ135" i="1"/>
  <c r="CP201" i="1"/>
  <c r="CQ201" i="1"/>
  <c r="CQ122" i="1"/>
  <c r="CP122" i="1"/>
  <c r="CP189" i="1"/>
  <c r="CQ189" i="1"/>
  <c r="CP193" i="1"/>
  <c r="CQ193" i="1"/>
  <c r="CQ173" i="1"/>
  <c r="CP173" i="1"/>
  <c r="CP128" i="1"/>
  <c r="CQ128" i="1"/>
  <c r="CP177" i="1"/>
  <c r="CQ177" i="1"/>
  <c r="CQ162" i="1"/>
  <c r="CP162" i="1"/>
  <c r="CQ130" i="1"/>
  <c r="CP130" i="1"/>
  <c r="CP134" i="1"/>
  <c r="CQ134" i="1"/>
  <c r="CP234" i="1"/>
  <c r="CQ234" i="1"/>
  <c r="CQ139" i="1"/>
  <c r="CP139" i="1"/>
  <c r="CP241" i="1"/>
  <c r="CQ241" i="1"/>
  <c r="CQ260" i="1"/>
  <c r="CP260" i="1"/>
  <c r="DM1148" i="1"/>
  <c r="DM1147" i="1"/>
  <c r="GF277" i="1"/>
  <c r="GI277" i="1"/>
  <c r="GB277" i="1"/>
  <c r="GG277" i="1"/>
  <c r="GA277" i="1"/>
  <c r="GC277" i="1"/>
  <c r="GD277" i="1"/>
  <c r="CP269" i="1"/>
  <c r="CQ269" i="1"/>
  <c r="CO268" i="1"/>
  <c r="CN268" i="1"/>
  <c r="CG268" i="1"/>
  <c r="GF272" i="1"/>
  <c r="GC272" i="1"/>
  <c r="GB272" i="1"/>
  <c r="GD272" i="1"/>
  <c r="GG272" i="1"/>
  <c r="GA272" i="1"/>
  <c r="GI272" i="1"/>
  <c r="CQ274" i="1"/>
  <c r="CP274" i="1"/>
  <c r="GE278" i="1"/>
  <c r="DQ1147" i="1"/>
  <c r="CG231" i="1"/>
  <c r="CN231" i="1"/>
  <c r="CO231" i="1"/>
  <c r="CG200" i="1"/>
  <c r="CN200" i="1"/>
  <c r="CO200" i="1"/>
  <c r="CG106" i="1"/>
  <c r="CO106" i="1"/>
  <c r="CN106" i="1"/>
  <c r="CG216" i="1"/>
  <c r="CN216" i="1"/>
  <c r="CO216" i="1"/>
  <c r="CG100" i="1"/>
  <c r="CN100" i="1"/>
  <c r="CO100" i="1"/>
  <c r="CG191" i="1"/>
  <c r="CN191" i="1"/>
  <c r="CO191" i="1"/>
  <c r="CG133" i="1"/>
  <c r="CN133" i="1"/>
  <c r="CO133" i="1"/>
  <c r="CG112" i="1"/>
  <c r="CN112" i="1"/>
  <c r="CO112" i="1"/>
  <c r="CG169" i="1"/>
  <c r="CN169" i="1"/>
  <c r="CO169" i="1"/>
  <c r="CG122" i="1"/>
  <c r="CO122" i="1"/>
  <c r="CN122" i="1"/>
  <c r="CG189" i="1"/>
  <c r="CN189" i="1"/>
  <c r="CO189" i="1"/>
  <c r="CG165" i="1"/>
  <c r="CN165" i="1"/>
  <c r="CO165" i="1"/>
  <c r="CG101" i="1"/>
  <c r="CN101" i="1"/>
  <c r="CO101" i="1"/>
  <c r="CG193" i="1"/>
  <c r="CN193" i="1"/>
  <c r="CO193" i="1"/>
  <c r="CG173" i="1"/>
  <c r="CN173" i="1"/>
  <c r="CO173" i="1"/>
  <c r="CG128" i="1"/>
  <c r="CN128" i="1"/>
  <c r="CO128" i="1"/>
  <c r="CG240" i="1"/>
  <c r="CN240" i="1"/>
  <c r="CO240" i="1"/>
  <c r="CG192" i="1"/>
  <c r="CN192" i="1"/>
  <c r="CO192" i="1"/>
  <c r="CG148" i="1"/>
  <c r="CN148" i="1"/>
  <c r="CO148" i="1"/>
  <c r="CG253" i="1"/>
  <c r="CN253" i="1"/>
  <c r="CO253" i="1"/>
  <c r="CG248" i="1"/>
  <c r="CN248" i="1"/>
  <c r="CO248" i="1"/>
  <c r="FI260" i="1"/>
  <c r="FJ260" i="1"/>
  <c r="FK260" i="1"/>
  <c r="FL260" i="1"/>
  <c r="CG151" i="1"/>
  <c r="CN151" i="1"/>
  <c r="CO151" i="1"/>
  <c r="CG121" i="1"/>
  <c r="CO121" i="1"/>
  <c r="CN121" i="1"/>
  <c r="CG237" i="1"/>
  <c r="CN237" i="1"/>
  <c r="CO237" i="1"/>
  <c r="CG153" i="1"/>
  <c r="CN153" i="1"/>
  <c r="CO153" i="1"/>
  <c r="CG111" i="1"/>
  <c r="CN111" i="1"/>
  <c r="CO111" i="1"/>
  <c r="CG212" i="1"/>
  <c r="CN212" i="1"/>
  <c r="CO212" i="1"/>
  <c r="CG180" i="1"/>
  <c r="CN180" i="1"/>
  <c r="CO180" i="1"/>
  <c r="CG183" i="1"/>
  <c r="CN183" i="1"/>
  <c r="CO183" i="1"/>
  <c r="CG132" i="1"/>
  <c r="CN132" i="1"/>
  <c r="CO132" i="1"/>
  <c r="CG203" i="1"/>
  <c r="CO203" i="1"/>
  <c r="CN203" i="1"/>
  <c r="CG145" i="1"/>
  <c r="CN145" i="1"/>
  <c r="CO145" i="1"/>
  <c r="CG149" i="1"/>
  <c r="CN149" i="1"/>
  <c r="CO149" i="1"/>
  <c r="CG185" i="1"/>
  <c r="CN185" i="1"/>
  <c r="CO185" i="1"/>
  <c r="CG163" i="1"/>
  <c r="CO163" i="1"/>
  <c r="CN163" i="1"/>
  <c r="CG137" i="1"/>
  <c r="CN137" i="1"/>
  <c r="CO137" i="1"/>
  <c r="CG243" i="1"/>
  <c r="CO243" i="1"/>
  <c r="CN243" i="1"/>
  <c r="CG255" i="1"/>
  <c r="CN255" i="1"/>
  <c r="CO255" i="1"/>
  <c r="CG254" i="1"/>
  <c r="CN254" i="1"/>
  <c r="CO254" i="1"/>
  <c r="FI265" i="1"/>
  <c r="FK265" i="1"/>
  <c r="FJ265" i="1"/>
  <c r="FL265" i="1"/>
  <c r="CM92" i="1"/>
  <c r="CL1148" i="1"/>
  <c r="CL1147" i="1"/>
  <c r="CG262" i="1"/>
  <c r="CN262" i="1"/>
  <c r="CO262" i="1"/>
  <c r="FL263" i="1"/>
  <c r="FK263" i="1"/>
  <c r="FJ263" i="1"/>
  <c r="FI263" i="1"/>
  <c r="GF261" i="1"/>
  <c r="GG261" i="1"/>
  <c r="GA261" i="1"/>
  <c r="GI261" i="1"/>
  <c r="GD261" i="1"/>
  <c r="GC261" i="1"/>
  <c r="GB261" i="1"/>
  <c r="GC86" i="1"/>
  <c r="DP1147" i="1"/>
  <c r="CG119" i="1"/>
  <c r="CN119" i="1"/>
  <c r="CO119" i="1"/>
  <c r="CG103" i="1"/>
  <c r="CN103" i="1"/>
  <c r="CO103" i="1"/>
  <c r="CG219" i="1"/>
  <c r="CO219" i="1"/>
  <c r="CN219" i="1"/>
  <c r="CG195" i="1"/>
  <c r="CO195" i="1"/>
  <c r="CN195" i="1"/>
  <c r="CG141" i="1"/>
  <c r="CN141" i="1"/>
  <c r="CO141" i="1"/>
  <c r="CG217" i="1"/>
  <c r="CN217" i="1"/>
  <c r="CO217" i="1"/>
  <c r="CG172" i="1"/>
  <c r="CN172" i="1"/>
  <c r="CO172" i="1"/>
  <c r="CG142" i="1"/>
  <c r="CN142" i="1"/>
  <c r="CO142" i="1"/>
  <c r="CG94" i="1"/>
  <c r="CN94" i="1"/>
  <c r="CO94" i="1"/>
  <c r="CG116" i="1"/>
  <c r="CN116" i="1"/>
  <c r="CO116" i="1"/>
  <c r="CG93" i="1"/>
  <c r="CN93" i="1"/>
  <c r="CO93" i="1"/>
  <c r="CG214" i="1"/>
  <c r="CN214" i="1"/>
  <c r="CO214" i="1"/>
  <c r="CG150" i="1"/>
  <c r="CN150" i="1"/>
  <c r="CO150" i="1"/>
  <c r="CN92" i="1"/>
  <c r="CO92" i="1"/>
  <c r="CG211" i="1"/>
  <c r="CO211" i="1"/>
  <c r="CN211" i="1"/>
  <c r="CG209" i="1"/>
  <c r="CO209" i="1"/>
  <c r="CN209" i="1"/>
  <c r="CG238" i="1"/>
  <c r="CN238" i="1"/>
  <c r="CO238" i="1"/>
  <c r="CG125" i="1"/>
  <c r="CN125" i="1"/>
  <c r="CO125" i="1"/>
  <c r="CG252" i="1"/>
  <c r="CO252" i="1"/>
  <c r="CN252" i="1"/>
  <c r="GF265" i="1"/>
  <c r="GA265" i="1"/>
  <c r="GB265" i="1"/>
  <c r="GC265" i="1"/>
  <c r="GD265" i="1"/>
  <c r="GI265" i="1"/>
  <c r="GG265" i="1"/>
  <c r="CG263" i="1"/>
  <c r="CN263" i="1"/>
  <c r="CO263" i="1"/>
  <c r="DP1148" i="1"/>
  <c r="CG220" i="1"/>
  <c r="CO220" i="1"/>
  <c r="CN220" i="1"/>
  <c r="CG175" i="1"/>
  <c r="CN175" i="1"/>
  <c r="CO175" i="1"/>
  <c r="CG160" i="1"/>
  <c r="CN160" i="1"/>
  <c r="CO160" i="1"/>
  <c r="CG110" i="1"/>
  <c r="CN110" i="1"/>
  <c r="CO110" i="1"/>
  <c r="CG213" i="1"/>
  <c r="CN213" i="1"/>
  <c r="CO213" i="1"/>
  <c r="CG205" i="1"/>
  <c r="CN205" i="1"/>
  <c r="CO205" i="1"/>
  <c r="CG176" i="1"/>
  <c r="CN176" i="1"/>
  <c r="CO176" i="1"/>
  <c r="CG109" i="1"/>
  <c r="CN109" i="1"/>
  <c r="CO109" i="1"/>
  <c r="CG199" i="1"/>
  <c r="CN199" i="1"/>
  <c r="CO199" i="1"/>
  <c r="CG230" i="1"/>
  <c r="CN230" i="1"/>
  <c r="CO230" i="1"/>
  <c r="CG164" i="1"/>
  <c r="CN164" i="1"/>
  <c r="CO164" i="1"/>
  <c r="CG223" i="1"/>
  <c r="CN223" i="1"/>
  <c r="CO223" i="1"/>
  <c r="CG222" i="1"/>
  <c r="CN222" i="1"/>
  <c r="CO222" i="1"/>
  <c r="CG166" i="1"/>
  <c r="CN166" i="1"/>
  <c r="CO166" i="1"/>
  <c r="CG104" i="1"/>
  <c r="CN104" i="1"/>
  <c r="CO104" i="1"/>
  <c r="CG157" i="1"/>
  <c r="CN157" i="1"/>
  <c r="CO157" i="1"/>
  <c r="CG107" i="1"/>
  <c r="CN107" i="1"/>
  <c r="CO107" i="1"/>
  <c r="CG170" i="1"/>
  <c r="CN170" i="1"/>
  <c r="CO170" i="1"/>
  <c r="CG159" i="1"/>
  <c r="CN159" i="1"/>
  <c r="CO159" i="1"/>
  <c r="CG99" i="1"/>
  <c r="CN99" i="1"/>
  <c r="CO99" i="1"/>
  <c r="CG232" i="1"/>
  <c r="CN232" i="1"/>
  <c r="CO232" i="1"/>
  <c r="CG235" i="1"/>
  <c r="CN235" i="1"/>
  <c r="CO235" i="1"/>
  <c r="CG108" i="1"/>
  <c r="CN108" i="1"/>
  <c r="CO108" i="1"/>
  <c r="CG246" i="1"/>
  <c r="CN246" i="1"/>
  <c r="CO246" i="1"/>
  <c r="CG245" i="1"/>
  <c r="CN245" i="1"/>
  <c r="CO245" i="1"/>
  <c r="GG264" i="1"/>
  <c r="GA264" i="1"/>
  <c r="GF264" i="1"/>
  <c r="GB264" i="1"/>
  <c r="GD264" i="1"/>
  <c r="GC264" i="1"/>
  <c r="GI264" i="1"/>
  <c r="FK264" i="1"/>
  <c r="FI264" i="1"/>
  <c r="FJ264" i="1"/>
  <c r="FL264" i="1"/>
  <c r="CG261" i="1"/>
  <c r="CO261" i="1"/>
  <c r="CN261" i="1"/>
  <c r="DQ1148" i="1"/>
  <c r="CG114" i="1"/>
  <c r="CO114" i="1"/>
  <c r="CN114" i="1"/>
  <c r="CG168" i="1"/>
  <c r="CN168" i="1"/>
  <c r="CO168" i="1"/>
  <c r="CG218" i="1"/>
  <c r="CN218" i="1"/>
  <c r="CO218" i="1"/>
  <c r="CG194" i="1"/>
  <c r="CN194" i="1"/>
  <c r="CO194" i="1"/>
  <c r="CG146" i="1"/>
  <c r="CO146" i="1"/>
  <c r="CN146" i="1"/>
  <c r="CG126" i="1"/>
  <c r="CN126" i="1"/>
  <c r="CO126" i="1"/>
  <c r="CG229" i="1"/>
  <c r="CN229" i="1"/>
  <c r="CO229" i="1"/>
  <c r="CG181" i="1"/>
  <c r="CN181" i="1"/>
  <c r="CO181" i="1"/>
  <c r="CG144" i="1"/>
  <c r="CO144" i="1"/>
  <c r="CN144" i="1"/>
  <c r="CG186" i="1"/>
  <c r="CO186" i="1"/>
  <c r="CN186" i="1"/>
  <c r="CG196" i="1"/>
  <c r="CN196" i="1"/>
  <c r="CO196" i="1"/>
  <c r="CG171" i="1"/>
  <c r="CO171" i="1"/>
  <c r="CN171" i="1"/>
  <c r="CG244" i="1"/>
  <c r="CO244" i="1"/>
  <c r="CN244" i="1"/>
  <c r="CG258" i="1"/>
  <c r="CN258" i="1"/>
  <c r="CO258" i="1"/>
  <c r="CG250" i="1"/>
  <c r="CN250" i="1"/>
  <c r="CO250" i="1"/>
  <c r="GF263" i="1"/>
  <c r="GI263" i="1"/>
  <c r="GD263" i="1"/>
  <c r="GG263" i="1"/>
  <c r="GB263" i="1"/>
  <c r="GA263" i="1"/>
  <c r="GC263" i="1"/>
  <c r="CG227" i="1"/>
  <c r="CN227" i="1"/>
  <c r="CO227" i="1"/>
  <c r="CG204" i="1"/>
  <c r="CN204" i="1"/>
  <c r="CO204" i="1"/>
  <c r="CG135" i="1"/>
  <c r="CN135" i="1"/>
  <c r="CO135" i="1"/>
  <c r="CG136" i="1"/>
  <c r="CN136" i="1"/>
  <c r="CO136" i="1"/>
  <c r="CG129" i="1"/>
  <c r="CN129" i="1"/>
  <c r="CO129" i="1"/>
  <c r="CG210" i="1"/>
  <c r="CN210" i="1"/>
  <c r="CO210" i="1"/>
  <c r="CG225" i="1"/>
  <c r="CN225" i="1"/>
  <c r="CO225" i="1"/>
  <c r="CG152" i="1"/>
  <c r="CN152" i="1"/>
  <c r="CO152" i="1"/>
  <c r="CG202" i="1"/>
  <c r="CN202" i="1"/>
  <c r="CO202" i="1"/>
  <c r="CG179" i="1"/>
  <c r="CO179" i="1"/>
  <c r="CN179" i="1"/>
  <c r="CG120" i="1"/>
  <c r="CO120" i="1"/>
  <c r="CN120" i="1"/>
  <c r="CG224" i="1"/>
  <c r="CN224" i="1"/>
  <c r="CO224" i="1"/>
  <c r="CG131" i="1"/>
  <c r="CN131" i="1"/>
  <c r="CO131" i="1"/>
  <c r="CG162" i="1"/>
  <c r="CO162" i="1"/>
  <c r="CN162" i="1"/>
  <c r="CG234" i="1"/>
  <c r="CN234" i="1"/>
  <c r="CO234" i="1"/>
  <c r="CG156" i="1"/>
  <c r="CN156" i="1"/>
  <c r="CO156" i="1"/>
  <c r="CG123" i="1"/>
  <c r="CN123" i="1"/>
  <c r="CO123" i="1"/>
  <c r="CG265" i="1"/>
  <c r="CN265" i="1"/>
  <c r="CO265" i="1"/>
  <c r="GG260" i="1"/>
  <c r="GB260" i="1"/>
  <c r="GC260" i="1"/>
  <c r="GI260" i="1"/>
  <c r="GA260" i="1"/>
  <c r="GD260" i="1"/>
  <c r="GF260" i="1"/>
  <c r="GG262" i="1"/>
  <c r="GA262" i="1"/>
  <c r="GI262" i="1"/>
  <c r="GF262" i="1"/>
  <c r="GC262" i="1"/>
  <c r="GB262" i="1"/>
  <c r="GD262" i="1"/>
  <c r="CG190" i="1"/>
  <c r="CN190" i="1"/>
  <c r="CO190" i="1"/>
  <c r="CG174" i="1"/>
  <c r="CN174" i="1"/>
  <c r="CO174" i="1"/>
  <c r="CG143" i="1"/>
  <c r="CN143" i="1"/>
  <c r="CO143" i="1"/>
  <c r="CG97" i="1"/>
  <c r="CO97" i="1"/>
  <c r="CN97" i="1"/>
  <c r="CG208" i="1"/>
  <c r="CN208" i="1"/>
  <c r="CO208" i="1"/>
  <c r="CG198" i="1"/>
  <c r="CN198" i="1"/>
  <c r="CO198" i="1"/>
  <c r="CG182" i="1"/>
  <c r="CN182" i="1"/>
  <c r="CO182" i="1"/>
  <c r="CG201" i="1"/>
  <c r="CN201" i="1"/>
  <c r="CO201" i="1"/>
  <c r="CG158" i="1"/>
  <c r="CN158" i="1"/>
  <c r="CO158" i="1"/>
  <c r="CG140" i="1"/>
  <c r="CN140" i="1"/>
  <c r="CO140" i="1"/>
  <c r="CG138" i="1"/>
  <c r="CO138" i="1"/>
  <c r="CN138" i="1"/>
  <c r="CG178" i="1"/>
  <c r="CN178" i="1"/>
  <c r="CO178" i="1"/>
  <c r="CG197" i="1"/>
  <c r="CN197" i="1"/>
  <c r="CO197" i="1"/>
  <c r="CG167" i="1"/>
  <c r="CN167" i="1"/>
  <c r="CO167" i="1"/>
  <c r="CG177" i="1"/>
  <c r="CO177" i="1"/>
  <c r="CN177" i="1"/>
  <c r="CG130" i="1"/>
  <c r="CO130" i="1"/>
  <c r="CN130" i="1"/>
  <c r="CG117" i="1"/>
  <c r="CN117" i="1"/>
  <c r="CO117" i="1"/>
  <c r="CG134" i="1"/>
  <c r="CN134" i="1"/>
  <c r="CO134" i="1"/>
  <c r="CG139" i="1"/>
  <c r="CN139" i="1"/>
  <c r="CO139" i="1"/>
  <c r="CG102" i="1"/>
  <c r="CN102" i="1"/>
  <c r="CO102" i="1"/>
  <c r="CG241" i="1"/>
  <c r="CN241" i="1"/>
  <c r="CO241" i="1"/>
  <c r="CG249" i="1"/>
  <c r="CN249" i="1"/>
  <c r="CO249" i="1"/>
  <c r="CG257" i="1"/>
  <c r="CN257" i="1"/>
  <c r="CO257" i="1"/>
  <c r="CG259" i="1"/>
  <c r="CO259" i="1"/>
  <c r="CN259" i="1"/>
  <c r="CG256" i="1"/>
  <c r="CN256" i="1"/>
  <c r="CO256" i="1"/>
  <c r="CG264" i="1"/>
  <c r="CN264" i="1"/>
  <c r="CO264" i="1"/>
  <c r="CG260" i="1"/>
  <c r="CO260" i="1"/>
  <c r="CN260" i="1"/>
  <c r="CG233" i="1"/>
  <c r="CN233" i="1"/>
  <c r="CO233" i="1"/>
  <c r="CG127" i="1"/>
  <c r="CN127" i="1"/>
  <c r="CO127" i="1"/>
  <c r="CG155" i="1"/>
  <c r="CO155" i="1"/>
  <c r="CN155" i="1"/>
  <c r="CG96" i="1"/>
  <c r="CO96" i="1"/>
  <c r="CN96" i="1"/>
  <c r="CG226" i="1"/>
  <c r="CN226" i="1"/>
  <c r="CO226" i="1"/>
  <c r="CG187" i="1"/>
  <c r="CO187" i="1"/>
  <c r="CN187" i="1"/>
  <c r="CG95" i="1"/>
  <c r="CN95" i="1"/>
  <c r="CO95" i="1"/>
  <c r="CG239" i="1"/>
  <c r="CN239" i="1"/>
  <c r="CO239" i="1"/>
  <c r="CG206" i="1"/>
  <c r="CN206" i="1"/>
  <c r="CO206" i="1"/>
  <c r="CG113" i="1"/>
  <c r="CN113" i="1"/>
  <c r="CO113" i="1"/>
  <c r="CG236" i="1"/>
  <c r="CO236" i="1"/>
  <c r="CN236" i="1"/>
  <c r="CG147" i="1"/>
  <c r="CN147" i="1"/>
  <c r="CO147" i="1"/>
  <c r="CG124" i="1"/>
  <c r="CN124" i="1"/>
  <c r="CO124" i="1"/>
  <c r="CG228" i="1"/>
  <c r="CO228" i="1"/>
  <c r="CN228" i="1"/>
  <c r="CG161" i="1"/>
  <c r="CN161" i="1"/>
  <c r="CO161" i="1"/>
  <c r="CG115" i="1"/>
  <c r="CN115" i="1"/>
  <c r="CO115" i="1"/>
  <c r="CG118" i="1"/>
  <c r="CN118" i="1"/>
  <c r="CO118" i="1"/>
  <c r="CG105" i="1"/>
  <c r="CN105" i="1"/>
  <c r="CO105" i="1"/>
  <c r="CG207" i="1"/>
  <c r="CN207" i="1"/>
  <c r="CO207" i="1"/>
  <c r="CG188" i="1"/>
  <c r="CN188" i="1"/>
  <c r="CO188" i="1"/>
  <c r="CG98" i="1"/>
  <c r="CO98" i="1"/>
  <c r="CN98" i="1"/>
  <c r="CG221" i="1"/>
  <c r="CN221" i="1"/>
  <c r="CO221" i="1"/>
  <c r="CG184" i="1"/>
  <c r="CN184" i="1"/>
  <c r="CO184" i="1"/>
  <c r="CG242" i="1"/>
  <c r="CO242" i="1"/>
  <c r="CN242" i="1"/>
  <c r="CG247" i="1"/>
  <c r="CN247" i="1"/>
  <c r="CO247" i="1"/>
  <c r="CG251" i="1"/>
  <c r="CN251" i="1"/>
  <c r="CO251" i="1"/>
  <c r="FI262" i="1"/>
  <c r="FL262" i="1"/>
  <c r="FJ262" i="1"/>
  <c r="FK262" i="1"/>
  <c r="FL261" i="1"/>
  <c r="FK261" i="1"/>
  <c r="FJ261" i="1"/>
  <c r="FI261" i="1"/>
  <c r="FK249" i="1"/>
  <c r="FJ249" i="1"/>
  <c r="FI249" i="1"/>
  <c r="FL249" i="1"/>
  <c r="FI257" i="1"/>
  <c r="FL257" i="1"/>
  <c r="FK257" i="1"/>
  <c r="FJ257" i="1"/>
  <c r="FK259" i="1"/>
  <c r="FL259" i="1"/>
  <c r="FI259" i="1"/>
  <c r="FJ259" i="1"/>
  <c r="GE250" i="1"/>
  <c r="GA250" i="1"/>
  <c r="GF250" i="1"/>
  <c r="GD250" i="1"/>
  <c r="GB250" i="1"/>
  <c r="GC250" i="1"/>
  <c r="GI250" i="1"/>
  <c r="GG250" i="1"/>
  <c r="GF254" i="1"/>
  <c r="GG254" i="1"/>
  <c r="GB254" i="1"/>
  <c r="GC254" i="1"/>
  <c r="GA254" i="1"/>
  <c r="GD254" i="1"/>
  <c r="GI254" i="1"/>
  <c r="GG251" i="1"/>
  <c r="GA251" i="1"/>
  <c r="GC251" i="1"/>
  <c r="GD251" i="1"/>
  <c r="GB251" i="1"/>
  <c r="GF251" i="1"/>
  <c r="GI251" i="1"/>
  <c r="GG249" i="1"/>
  <c r="GD249" i="1"/>
  <c r="GB249" i="1"/>
  <c r="GC249" i="1"/>
  <c r="GA249" i="1"/>
  <c r="GF249" i="1"/>
  <c r="GI249" i="1"/>
  <c r="FJ248" i="1"/>
  <c r="FI248" i="1"/>
  <c r="FL248" i="1"/>
  <c r="FK248" i="1"/>
  <c r="FL256" i="1"/>
  <c r="FK256" i="1"/>
  <c r="FJ256" i="1"/>
  <c r="FI256" i="1"/>
  <c r="FL250" i="1"/>
  <c r="FK250" i="1"/>
  <c r="FI250" i="1"/>
  <c r="FJ250" i="1"/>
  <c r="GA252" i="1"/>
  <c r="GC252" i="1"/>
  <c r="GI252" i="1"/>
  <c r="GF252" i="1"/>
  <c r="GB252" i="1"/>
  <c r="GD252" i="1"/>
  <c r="GG252" i="1"/>
  <c r="CY1147" i="1"/>
  <c r="CY1148" i="1"/>
  <c r="FI254" i="1"/>
  <c r="FK254" i="1"/>
  <c r="FL254" i="1"/>
  <c r="FJ254" i="1"/>
  <c r="GG255" i="1"/>
  <c r="GC255" i="1"/>
  <c r="GI255" i="1"/>
  <c r="GF255" i="1"/>
  <c r="GB255" i="1"/>
  <c r="GA255" i="1"/>
  <c r="GD255" i="1"/>
  <c r="FL251" i="1"/>
  <c r="FK251" i="1"/>
  <c r="FJ251" i="1"/>
  <c r="FI251" i="1"/>
  <c r="FJ252" i="1"/>
  <c r="FI252" i="1"/>
  <c r="FL252" i="1"/>
  <c r="FK252" i="1"/>
  <c r="GE255" i="1"/>
  <c r="GI253" i="1"/>
  <c r="GA253" i="1"/>
  <c r="GB253" i="1"/>
  <c r="GG253" i="1"/>
  <c r="GD253" i="1"/>
  <c r="GF253" i="1"/>
  <c r="GC253" i="1"/>
  <c r="GD248" i="1"/>
  <c r="GF248" i="1"/>
  <c r="GB248" i="1"/>
  <c r="GG248" i="1"/>
  <c r="GC248" i="1"/>
  <c r="GA248" i="1"/>
  <c r="GI248" i="1"/>
  <c r="GF256" i="1"/>
  <c r="GD256" i="1"/>
  <c r="GC256" i="1"/>
  <c r="GI256" i="1"/>
  <c r="GG256" i="1"/>
  <c r="GA256" i="1"/>
  <c r="GB256" i="1"/>
  <c r="CZ1147" i="1"/>
  <c r="CZ1148" i="1"/>
  <c r="FJ253" i="1"/>
  <c r="FL253" i="1"/>
  <c r="FI253" i="1"/>
  <c r="FK253" i="1"/>
  <c r="GG258" i="1"/>
  <c r="GF258" i="1"/>
  <c r="GA258" i="1"/>
  <c r="GB258" i="1"/>
  <c r="GC258" i="1"/>
  <c r="GI258" i="1"/>
  <c r="GD258" i="1"/>
  <c r="FL258" i="1"/>
  <c r="FK258" i="1"/>
  <c r="FJ258" i="1"/>
  <c r="FI258" i="1"/>
  <c r="GE249" i="1"/>
  <c r="GE254" i="1"/>
  <c r="GG257" i="1"/>
  <c r="GF257" i="1"/>
  <c r="GD257" i="1"/>
  <c r="GA257" i="1"/>
  <c r="GC257" i="1"/>
  <c r="GB257" i="1"/>
  <c r="GI257" i="1"/>
  <c r="FL255" i="1"/>
  <c r="FK255" i="1"/>
  <c r="FI255" i="1"/>
  <c r="FJ255" i="1"/>
  <c r="GF259" i="1"/>
  <c r="GG259" i="1"/>
  <c r="GI259" i="1"/>
  <c r="GA259" i="1"/>
  <c r="GC259" i="1"/>
  <c r="GB259" i="1"/>
  <c r="GD259" i="1"/>
  <c r="GE252" i="1"/>
  <c r="GI112" i="1"/>
  <c r="GF112" i="1"/>
  <c r="GI124" i="1"/>
  <c r="GF124" i="1"/>
  <c r="GE128" i="1"/>
  <c r="GF128" i="1"/>
  <c r="GI144" i="1"/>
  <c r="GF144" i="1"/>
  <c r="GI130" i="1"/>
  <c r="GF130" i="1"/>
  <c r="GI149" i="1"/>
  <c r="GF149" i="1"/>
  <c r="GI108" i="1"/>
  <c r="GF108" i="1"/>
  <c r="GE233" i="1"/>
  <c r="GF233" i="1"/>
  <c r="GE193" i="1"/>
  <c r="GF193" i="1"/>
  <c r="GI107" i="1"/>
  <c r="GF107" i="1"/>
  <c r="GI123" i="1"/>
  <c r="GF123" i="1"/>
  <c r="GI114" i="1"/>
  <c r="GF114" i="1"/>
  <c r="GI96" i="1"/>
  <c r="GF96" i="1"/>
  <c r="GI103" i="1"/>
  <c r="GF103" i="1"/>
  <c r="GE153" i="1"/>
  <c r="GF153" i="1"/>
  <c r="GE159" i="1"/>
  <c r="GF159" i="1"/>
  <c r="GE192" i="1"/>
  <c r="GF192" i="1"/>
  <c r="GE241" i="1"/>
  <c r="GF241" i="1"/>
  <c r="FJ243" i="1"/>
  <c r="FL243" i="1"/>
  <c r="FK243" i="1"/>
  <c r="FI243" i="1"/>
  <c r="FL246" i="1"/>
  <c r="FK246" i="1"/>
  <c r="FI246" i="1"/>
  <c r="FJ246" i="1"/>
  <c r="GG245" i="1"/>
  <c r="GI245" i="1"/>
  <c r="GF245" i="1"/>
  <c r="GA245" i="1"/>
  <c r="GC245" i="1"/>
  <c r="GD245" i="1"/>
  <c r="GB245" i="1"/>
  <c r="GI133" i="1"/>
  <c r="GF133" i="1"/>
  <c r="GI101" i="1"/>
  <c r="GF101" i="1"/>
  <c r="GE117" i="1"/>
  <c r="GF117" i="1"/>
  <c r="GI99" i="1"/>
  <c r="GF99" i="1"/>
  <c r="GI148" i="1"/>
  <c r="GF148" i="1"/>
  <c r="GI127" i="1"/>
  <c r="GF127" i="1"/>
  <c r="GE227" i="1"/>
  <c r="GF227" i="1"/>
  <c r="GE172" i="1"/>
  <c r="GF172" i="1"/>
  <c r="GC243" i="1"/>
  <c r="GI243" i="1"/>
  <c r="GB243" i="1"/>
  <c r="GD243" i="1"/>
  <c r="GF243" i="1"/>
  <c r="GA243" i="1"/>
  <c r="GG243" i="1"/>
  <c r="GI121" i="1"/>
  <c r="GF121" i="1"/>
  <c r="GE158" i="1"/>
  <c r="GF158" i="1"/>
  <c r="GE188" i="1"/>
  <c r="GF188" i="1"/>
  <c r="GE185" i="1"/>
  <c r="GF185" i="1"/>
  <c r="GE226" i="1"/>
  <c r="GF226" i="1"/>
  <c r="GE208" i="1"/>
  <c r="GF208" i="1"/>
  <c r="GE216" i="1"/>
  <c r="GF216" i="1"/>
  <c r="GF246" i="1"/>
  <c r="GA246" i="1"/>
  <c r="GB246" i="1"/>
  <c r="GD246" i="1"/>
  <c r="GC246" i="1"/>
  <c r="GI246" i="1"/>
  <c r="GG246" i="1"/>
  <c r="GI116" i="1"/>
  <c r="GF116" i="1"/>
  <c r="GI143" i="1"/>
  <c r="GF143" i="1"/>
  <c r="GI142" i="1"/>
  <c r="GF142" i="1"/>
  <c r="GI95" i="1"/>
  <c r="GF95" i="1"/>
  <c r="GI118" i="1"/>
  <c r="GF118" i="1"/>
  <c r="GE125" i="1"/>
  <c r="GF125" i="1"/>
  <c r="GI136" i="1"/>
  <c r="GF136" i="1"/>
  <c r="GE232" i="1"/>
  <c r="GF232" i="1"/>
  <c r="FI244" i="1"/>
  <c r="FJ244" i="1"/>
  <c r="FL244" i="1"/>
  <c r="FK244" i="1"/>
  <c r="GE246" i="1"/>
  <c r="GI147" i="1"/>
  <c r="GF147" i="1"/>
  <c r="GI131" i="1"/>
  <c r="GF131" i="1"/>
  <c r="GI135" i="1"/>
  <c r="GF135" i="1"/>
  <c r="GI134" i="1"/>
  <c r="GF134" i="1"/>
  <c r="GE150" i="1"/>
  <c r="GF150" i="1"/>
  <c r="GE184" i="1"/>
  <c r="GF184" i="1"/>
  <c r="GE198" i="1"/>
  <c r="GF198" i="1"/>
  <c r="GE237" i="1"/>
  <c r="GF237" i="1"/>
  <c r="GI111" i="1"/>
  <c r="GF111" i="1"/>
  <c r="GI113" i="1"/>
  <c r="GF113" i="1"/>
  <c r="GI132" i="1"/>
  <c r="GF132" i="1"/>
  <c r="GI92" i="1"/>
  <c r="GF92" i="1"/>
  <c r="GE105" i="1"/>
  <c r="GF105" i="1"/>
  <c r="GI137" i="1"/>
  <c r="GF137" i="1"/>
  <c r="GI129" i="1"/>
  <c r="GF129" i="1"/>
  <c r="GI109" i="1"/>
  <c r="GF109" i="1"/>
  <c r="GE207" i="1"/>
  <c r="GF207" i="1"/>
  <c r="GE231" i="1"/>
  <c r="GF231" i="1"/>
  <c r="GE191" i="1"/>
  <c r="GF191" i="1"/>
  <c r="GE239" i="1"/>
  <c r="GF239" i="1"/>
  <c r="GG247" i="1"/>
  <c r="GC247" i="1"/>
  <c r="GI247" i="1"/>
  <c r="GA247" i="1"/>
  <c r="GD247" i="1"/>
  <c r="GB247" i="1"/>
  <c r="GF247" i="1"/>
  <c r="GC241" i="1"/>
  <c r="GI100" i="1"/>
  <c r="GF100" i="1"/>
  <c r="GI98" i="1"/>
  <c r="GF98" i="1"/>
  <c r="GI139" i="1"/>
  <c r="GF139" i="1"/>
  <c r="GI141" i="1"/>
  <c r="GF141" i="1"/>
  <c r="GE165" i="1"/>
  <c r="GF165" i="1"/>
  <c r="GE161" i="1"/>
  <c r="GF161" i="1"/>
  <c r="GE177" i="1"/>
  <c r="GF177" i="1"/>
  <c r="GE166" i="1"/>
  <c r="GF166" i="1"/>
  <c r="GE217" i="1"/>
  <c r="GF217" i="1"/>
  <c r="GE168" i="1"/>
  <c r="GF168" i="1"/>
  <c r="GE230" i="1"/>
  <c r="GF230" i="1"/>
  <c r="GE223" i="1"/>
  <c r="GF223" i="1"/>
  <c r="GE229" i="1"/>
  <c r="GF229" i="1"/>
  <c r="GE228" i="1"/>
  <c r="GF228" i="1"/>
  <c r="GA244" i="1"/>
  <c r="GF244" i="1"/>
  <c r="GC244" i="1"/>
  <c r="GG244" i="1"/>
  <c r="GD244" i="1"/>
  <c r="GI244" i="1"/>
  <c r="GB244" i="1"/>
  <c r="FJ245" i="1"/>
  <c r="FK245" i="1"/>
  <c r="FI245" i="1"/>
  <c r="FL245" i="1"/>
  <c r="FL247" i="1"/>
  <c r="FK247" i="1"/>
  <c r="FI247" i="1"/>
  <c r="FJ247" i="1"/>
  <c r="GB86" i="1"/>
  <c r="GG241" i="1"/>
  <c r="GE86" i="1"/>
  <c r="GG86" i="1"/>
  <c r="GA86" i="1"/>
  <c r="GD86" i="1"/>
  <c r="GI241" i="1"/>
  <c r="GX1147" i="1"/>
  <c r="GX1148" i="1"/>
  <c r="GW1147" i="1"/>
  <c r="GW1148" i="1"/>
  <c r="GV1147" i="1"/>
  <c r="GV1148" i="1"/>
  <c r="GU1147" i="1"/>
  <c r="GU1148" i="1"/>
  <c r="GY1147" i="1"/>
  <c r="GY1148" i="1"/>
  <c r="GO1147" i="1"/>
  <c r="GO1148" i="1"/>
  <c r="GP1147" i="1"/>
  <c r="GP1148" i="1"/>
  <c r="GD241" i="1"/>
  <c r="FC1148" i="1"/>
  <c r="FC1147" i="1"/>
  <c r="FL241" i="1"/>
  <c r="GE136" i="1"/>
  <c r="FG1148" i="1"/>
  <c r="FG1147" i="1"/>
  <c r="GG242" i="1"/>
  <c r="GB242" i="1"/>
  <c r="GD242" i="1"/>
  <c r="GA242" i="1"/>
  <c r="GI242" i="1"/>
  <c r="GC242" i="1"/>
  <c r="CU8" i="1"/>
  <c r="CG92" i="1"/>
  <c r="CE1147" i="1"/>
  <c r="CE1148" i="1"/>
  <c r="CC1148" i="1"/>
  <c r="CC1147" i="1"/>
  <c r="FK242" i="1"/>
  <c r="FI242" i="1"/>
  <c r="FL242" i="1"/>
  <c r="FJ242" i="1"/>
  <c r="FH1147" i="1"/>
  <c r="FH1148" i="1"/>
  <c r="GE131" i="1"/>
  <c r="FK241" i="1"/>
  <c r="CD1148" i="1"/>
  <c r="CD1147" i="1"/>
  <c r="GO17" i="1"/>
  <c r="GB241" i="1"/>
  <c r="FJ241" i="1"/>
  <c r="FF1147" i="1"/>
  <c r="FF1148" i="1"/>
  <c r="GA241" i="1"/>
  <c r="GE242" i="1"/>
  <c r="CB1147" i="1"/>
  <c r="CB1148" i="1"/>
  <c r="CD10" i="1"/>
  <c r="DH8" i="1"/>
  <c r="CD8" i="1"/>
  <c r="CD9" i="1"/>
  <c r="CU10" i="1"/>
  <c r="CC8" i="1"/>
  <c r="DH10" i="1"/>
  <c r="CB10" i="1"/>
  <c r="CT8" i="1"/>
  <c r="CS9" i="1"/>
  <c r="DJ9" i="1"/>
  <c r="CH9" i="1"/>
  <c r="CC10" i="1"/>
  <c r="CS10" i="1"/>
  <c r="DH9" i="1"/>
  <c r="CB9" i="1"/>
  <c r="DJ8" i="1"/>
  <c r="CH8" i="1"/>
  <c r="CT10" i="1"/>
  <c r="CT9" i="1"/>
  <c r="CG8" i="1"/>
  <c r="GE202" i="1"/>
  <c r="DJ10" i="1"/>
  <c r="CH10" i="1"/>
  <c r="GE148" i="1"/>
  <c r="BO7" i="1"/>
  <c r="DG7" i="1"/>
  <c r="GE99" i="1"/>
  <c r="GE108" i="1"/>
  <c r="HM86" i="1"/>
  <c r="GL86" i="1"/>
  <c r="GE147" i="1"/>
  <c r="GE182" i="1"/>
  <c r="GE111" i="1"/>
  <c r="GE107" i="1"/>
  <c r="GE213" i="1"/>
  <c r="GE195" i="1"/>
  <c r="GE221" i="1"/>
  <c r="GE203" i="1"/>
  <c r="GE96" i="1"/>
  <c r="GE143" i="1"/>
  <c r="GE113" i="1"/>
  <c r="GK86" i="1"/>
  <c r="GQ86" i="1"/>
  <c r="HL86" i="1"/>
  <c r="GE186" i="1"/>
  <c r="HH86" i="1"/>
  <c r="GE95" i="1"/>
  <c r="GE130" i="1"/>
  <c r="HI86" i="1"/>
  <c r="GE134" i="1"/>
  <c r="GN86" i="1"/>
  <c r="GG240" i="1"/>
  <c r="GI240" i="1"/>
  <c r="GB240" i="1"/>
  <c r="GC240" i="1"/>
  <c r="GA240" i="1"/>
  <c r="GD240" i="1"/>
  <c r="GA236" i="1"/>
  <c r="GD236" i="1"/>
  <c r="GG236" i="1"/>
  <c r="GB236" i="1"/>
  <c r="GC236" i="1"/>
  <c r="GI236" i="1"/>
  <c r="GE235" i="1"/>
  <c r="GB235" i="1"/>
  <c r="GI235" i="1"/>
  <c r="GA235" i="1"/>
  <c r="GG235" i="1"/>
  <c r="GD235" i="1"/>
  <c r="GC235" i="1"/>
  <c r="FJ171" i="1"/>
  <c r="FK171" i="1"/>
  <c r="FL171" i="1"/>
  <c r="FI171" i="1"/>
  <c r="GE189" i="1"/>
  <c r="GA189" i="1"/>
  <c r="GC189" i="1"/>
  <c r="GG189" i="1"/>
  <c r="GD189" i="1"/>
  <c r="GB189" i="1"/>
  <c r="GI189" i="1"/>
  <c r="FK226" i="1"/>
  <c r="FI226" i="1"/>
  <c r="FL226" i="1"/>
  <c r="FJ226" i="1"/>
  <c r="GB216" i="1"/>
  <c r="GA216" i="1"/>
  <c r="GD216" i="1"/>
  <c r="GI216" i="1"/>
  <c r="GG216" i="1"/>
  <c r="GC216" i="1"/>
  <c r="FL176" i="1"/>
  <c r="FJ176" i="1"/>
  <c r="FK176" i="1"/>
  <c r="FI176" i="1"/>
  <c r="FI217" i="1"/>
  <c r="FL217" i="1"/>
  <c r="FK217" i="1"/>
  <c r="FJ217" i="1"/>
  <c r="FK237" i="1"/>
  <c r="FJ237" i="1"/>
  <c r="FI237" i="1"/>
  <c r="FL237" i="1"/>
  <c r="FJ199" i="1"/>
  <c r="FL199" i="1"/>
  <c r="FI199" i="1"/>
  <c r="FK199" i="1"/>
  <c r="GI191" i="1"/>
  <c r="GG191" i="1"/>
  <c r="GA191" i="1"/>
  <c r="GD191" i="1"/>
  <c r="GB191" i="1"/>
  <c r="GC191" i="1"/>
  <c r="GE218" i="1"/>
  <c r="GC218" i="1"/>
  <c r="GB218" i="1"/>
  <c r="GD218" i="1"/>
  <c r="GG218" i="1"/>
  <c r="GI218" i="1"/>
  <c r="GA218" i="1"/>
  <c r="GE212" i="1"/>
  <c r="GD212" i="1"/>
  <c r="GI212" i="1"/>
  <c r="GG212" i="1"/>
  <c r="GB212" i="1"/>
  <c r="GC212" i="1"/>
  <c r="GA212" i="1"/>
  <c r="GG206" i="1"/>
  <c r="GI206" i="1"/>
  <c r="GB206" i="1"/>
  <c r="GC206" i="1"/>
  <c r="GA206" i="1"/>
  <c r="GD206" i="1"/>
  <c r="FI178" i="1"/>
  <c r="FL178" i="1"/>
  <c r="FK178" i="1"/>
  <c r="FJ178" i="1"/>
  <c r="GG179" i="1"/>
  <c r="GC179" i="1"/>
  <c r="GB179" i="1"/>
  <c r="GD179" i="1"/>
  <c r="GA179" i="1"/>
  <c r="GI179" i="1"/>
  <c r="FL211" i="1"/>
  <c r="FJ211" i="1"/>
  <c r="FI211" i="1"/>
  <c r="FK211" i="1"/>
  <c r="FL193" i="1"/>
  <c r="FK193" i="1"/>
  <c r="FJ193" i="1"/>
  <c r="FI193" i="1"/>
  <c r="GD170" i="1"/>
  <c r="GB170" i="1"/>
  <c r="GG170" i="1"/>
  <c r="GI170" i="1"/>
  <c r="GA170" i="1"/>
  <c r="GC170" i="1"/>
  <c r="FI236" i="1"/>
  <c r="FK236" i="1"/>
  <c r="FJ236" i="1"/>
  <c r="FL236" i="1"/>
  <c r="GA166" i="1"/>
  <c r="GD166" i="1"/>
  <c r="GC166" i="1"/>
  <c r="GB166" i="1"/>
  <c r="GI166" i="1"/>
  <c r="GG166" i="1"/>
  <c r="GD234" i="1"/>
  <c r="GG234" i="1"/>
  <c r="GA234" i="1"/>
  <c r="GB234" i="1"/>
  <c r="GC234" i="1"/>
  <c r="GI234" i="1"/>
  <c r="FL192" i="1"/>
  <c r="FK192" i="1"/>
  <c r="FJ192" i="1"/>
  <c r="FI192" i="1"/>
  <c r="GG184" i="1"/>
  <c r="GA184" i="1"/>
  <c r="GC184" i="1"/>
  <c r="GB184" i="1"/>
  <c r="GD184" i="1"/>
  <c r="GI184" i="1"/>
  <c r="GA171" i="1"/>
  <c r="GC171" i="1"/>
  <c r="GG171" i="1"/>
  <c r="GI171" i="1"/>
  <c r="GD171" i="1"/>
  <c r="GB171" i="1"/>
  <c r="GG201" i="1"/>
  <c r="GI201" i="1"/>
  <c r="GC201" i="1"/>
  <c r="GB201" i="1"/>
  <c r="GD201" i="1"/>
  <c r="GA201" i="1"/>
  <c r="FK233" i="1"/>
  <c r="FJ233" i="1"/>
  <c r="FI233" i="1"/>
  <c r="FL233" i="1"/>
  <c r="FL220" i="1"/>
  <c r="FK220" i="1"/>
  <c r="FJ220" i="1"/>
  <c r="FI220" i="1"/>
  <c r="FJ231" i="1"/>
  <c r="FI231" i="1"/>
  <c r="FK231" i="1"/>
  <c r="FL231" i="1"/>
  <c r="GI204" i="1"/>
  <c r="GA204" i="1"/>
  <c r="GB204" i="1"/>
  <c r="GG204" i="1"/>
  <c r="GC204" i="1"/>
  <c r="GD204" i="1"/>
  <c r="GG190" i="1"/>
  <c r="GA190" i="1"/>
  <c r="GB190" i="1"/>
  <c r="GI190" i="1"/>
  <c r="GD190" i="1"/>
  <c r="GC190" i="1"/>
  <c r="GG205" i="1"/>
  <c r="GA205" i="1"/>
  <c r="GC205" i="1"/>
  <c r="GB205" i="1"/>
  <c r="GD205" i="1"/>
  <c r="GI205" i="1"/>
  <c r="FJ198" i="1"/>
  <c r="FI198" i="1"/>
  <c r="FL198" i="1"/>
  <c r="FK198" i="1"/>
  <c r="FJ239" i="1"/>
  <c r="FI239" i="1"/>
  <c r="FL239" i="1"/>
  <c r="FK239" i="1"/>
  <c r="FJ206" i="1"/>
  <c r="FI206" i="1"/>
  <c r="FL206" i="1"/>
  <c r="FK206" i="1"/>
  <c r="GA194" i="1"/>
  <c r="GG194" i="1"/>
  <c r="GC194" i="1"/>
  <c r="GD194" i="1"/>
  <c r="GI194" i="1"/>
  <c r="GB194" i="1"/>
  <c r="GE178" i="1"/>
  <c r="GC178" i="1"/>
  <c r="GI178" i="1"/>
  <c r="GG178" i="1"/>
  <c r="GD178" i="1"/>
  <c r="GB178" i="1"/>
  <c r="GA178" i="1"/>
  <c r="GD169" i="1"/>
  <c r="GB169" i="1"/>
  <c r="GG169" i="1"/>
  <c r="GC169" i="1"/>
  <c r="GI169" i="1"/>
  <c r="GA169" i="1"/>
  <c r="FK222" i="1"/>
  <c r="FJ222" i="1"/>
  <c r="FI222" i="1"/>
  <c r="FL222" i="1"/>
  <c r="GE211" i="1"/>
  <c r="GC211" i="1"/>
  <c r="GD211" i="1"/>
  <c r="GB211" i="1"/>
  <c r="GA211" i="1"/>
  <c r="GG211" i="1"/>
  <c r="GI211" i="1"/>
  <c r="GB224" i="1"/>
  <c r="GD224" i="1"/>
  <c r="GC224" i="1"/>
  <c r="GI224" i="1"/>
  <c r="GA224" i="1"/>
  <c r="GG224" i="1"/>
  <c r="FL228" i="1"/>
  <c r="FK228" i="1"/>
  <c r="FJ228" i="1"/>
  <c r="FI228" i="1"/>
  <c r="FI197" i="1"/>
  <c r="FL197" i="1"/>
  <c r="FK197" i="1"/>
  <c r="FJ197" i="1"/>
  <c r="GI173" i="1"/>
  <c r="GB173" i="1"/>
  <c r="GC173" i="1"/>
  <c r="GA173" i="1"/>
  <c r="GD173" i="1"/>
  <c r="GG173" i="1"/>
  <c r="FI209" i="1"/>
  <c r="FL209" i="1"/>
  <c r="FK209" i="1"/>
  <c r="FJ209" i="1"/>
  <c r="GI207" i="1"/>
  <c r="GB207" i="1"/>
  <c r="GA207" i="1"/>
  <c r="GD207" i="1"/>
  <c r="GG207" i="1"/>
  <c r="GC207" i="1"/>
  <c r="FI203" i="1"/>
  <c r="FL203" i="1"/>
  <c r="FK203" i="1"/>
  <c r="FJ203" i="1"/>
  <c r="FL188" i="1"/>
  <c r="FJ188" i="1"/>
  <c r="FK188" i="1"/>
  <c r="FI188" i="1"/>
  <c r="FK187" i="1"/>
  <c r="FJ187" i="1"/>
  <c r="FI187" i="1"/>
  <c r="FL187" i="1"/>
  <c r="FI232" i="1"/>
  <c r="FK232" i="1"/>
  <c r="FL232" i="1"/>
  <c r="FJ232" i="1"/>
  <c r="FL201" i="1"/>
  <c r="FK201" i="1"/>
  <c r="FJ201" i="1"/>
  <c r="FI201" i="1"/>
  <c r="FI190" i="1"/>
  <c r="FK190" i="1"/>
  <c r="FL190" i="1"/>
  <c r="FJ190" i="1"/>
  <c r="GG175" i="1"/>
  <c r="GB175" i="1"/>
  <c r="GA175" i="1"/>
  <c r="GI175" i="1"/>
  <c r="GC175" i="1"/>
  <c r="GD175" i="1"/>
  <c r="GD174" i="1"/>
  <c r="GG174" i="1"/>
  <c r="GA174" i="1"/>
  <c r="GB174" i="1"/>
  <c r="GI174" i="1"/>
  <c r="GC174" i="1"/>
  <c r="FI183" i="1"/>
  <c r="FL183" i="1"/>
  <c r="FK183" i="1"/>
  <c r="FJ183" i="1"/>
  <c r="FJ205" i="1"/>
  <c r="FK205" i="1"/>
  <c r="FI205" i="1"/>
  <c r="FL205" i="1"/>
  <c r="FL168" i="1"/>
  <c r="FJ168" i="1"/>
  <c r="FK168" i="1"/>
  <c r="FI168" i="1"/>
  <c r="FK180" i="1"/>
  <c r="FL180" i="1"/>
  <c r="FI180" i="1"/>
  <c r="FJ180" i="1"/>
  <c r="FK223" i="1"/>
  <c r="FL223" i="1"/>
  <c r="FI223" i="1"/>
  <c r="FJ223" i="1"/>
  <c r="GC223" i="1"/>
  <c r="GD223" i="1"/>
  <c r="GB223" i="1"/>
  <c r="GG223" i="1"/>
  <c r="GA223" i="1"/>
  <c r="GI223" i="1"/>
  <c r="FI214" i="1"/>
  <c r="FL214" i="1"/>
  <c r="FK214" i="1"/>
  <c r="FJ214" i="1"/>
  <c r="FK229" i="1"/>
  <c r="FI229" i="1"/>
  <c r="FJ229" i="1"/>
  <c r="FL229" i="1"/>
  <c r="FK224" i="1"/>
  <c r="FL224" i="1"/>
  <c r="FI224" i="1"/>
  <c r="FJ224" i="1"/>
  <c r="GG181" i="1"/>
  <c r="GD181" i="1"/>
  <c r="GC181" i="1"/>
  <c r="GB181" i="1"/>
  <c r="GA181" i="1"/>
  <c r="GI181" i="1"/>
  <c r="FJ173" i="1"/>
  <c r="FI173" i="1"/>
  <c r="FL173" i="1"/>
  <c r="FK173" i="1"/>
  <c r="GE234" i="1"/>
  <c r="GE179" i="1"/>
  <c r="GE209" i="1"/>
  <c r="GB209" i="1"/>
  <c r="GA209" i="1"/>
  <c r="GG209" i="1"/>
  <c r="GI209" i="1"/>
  <c r="GD209" i="1"/>
  <c r="GC209" i="1"/>
  <c r="FJ207" i="1"/>
  <c r="FI207" i="1"/>
  <c r="FL207" i="1"/>
  <c r="FK207" i="1"/>
  <c r="GG238" i="1"/>
  <c r="GI238" i="1"/>
  <c r="GB238" i="1"/>
  <c r="GA238" i="1"/>
  <c r="GC238" i="1"/>
  <c r="GD238" i="1"/>
  <c r="FI240" i="1"/>
  <c r="FL240" i="1"/>
  <c r="FJ240" i="1"/>
  <c r="FK240" i="1"/>
  <c r="FL177" i="1"/>
  <c r="FK177" i="1"/>
  <c r="FI177" i="1"/>
  <c r="FJ177" i="1"/>
  <c r="FJ170" i="1"/>
  <c r="FK170" i="1"/>
  <c r="FL170" i="1"/>
  <c r="FI170" i="1"/>
  <c r="FL234" i="1"/>
  <c r="FI234" i="1"/>
  <c r="FK234" i="1"/>
  <c r="FJ234" i="1"/>
  <c r="FK196" i="1"/>
  <c r="FI196" i="1"/>
  <c r="FJ196" i="1"/>
  <c r="FL196" i="1"/>
  <c r="GA185" i="1"/>
  <c r="GG185" i="1"/>
  <c r="GD185" i="1"/>
  <c r="GB185" i="1"/>
  <c r="GI185" i="1"/>
  <c r="GC185" i="1"/>
  <c r="FI175" i="1"/>
  <c r="FK175" i="1"/>
  <c r="FJ175" i="1"/>
  <c r="FL175" i="1"/>
  <c r="FI202" i="1"/>
  <c r="FL202" i="1"/>
  <c r="FK202" i="1"/>
  <c r="FJ202" i="1"/>
  <c r="GG208" i="1"/>
  <c r="GD208" i="1"/>
  <c r="GA208" i="1"/>
  <c r="GB208" i="1"/>
  <c r="GC208" i="1"/>
  <c r="GI208" i="1"/>
  <c r="FI216" i="1"/>
  <c r="FL216" i="1"/>
  <c r="FK216" i="1"/>
  <c r="FJ216" i="1"/>
  <c r="FK182" i="1"/>
  <c r="FJ182" i="1"/>
  <c r="FI182" i="1"/>
  <c r="FL182" i="1"/>
  <c r="GB176" i="1"/>
  <c r="GD176" i="1"/>
  <c r="GG176" i="1"/>
  <c r="GC176" i="1"/>
  <c r="GA176" i="1"/>
  <c r="GI176" i="1"/>
  <c r="GA199" i="1"/>
  <c r="GC199" i="1"/>
  <c r="GG199" i="1"/>
  <c r="GD199" i="1"/>
  <c r="GI199" i="1"/>
  <c r="GB199" i="1"/>
  <c r="GG172" i="1"/>
  <c r="GB172" i="1"/>
  <c r="GD172" i="1"/>
  <c r="GC172" i="1"/>
  <c r="GA172" i="1"/>
  <c r="GI172" i="1"/>
  <c r="FI230" i="1"/>
  <c r="FL230" i="1"/>
  <c r="FK230" i="1"/>
  <c r="FJ230" i="1"/>
  <c r="FI212" i="1"/>
  <c r="FK212" i="1"/>
  <c r="FL212" i="1"/>
  <c r="FJ212" i="1"/>
  <c r="GA222" i="1"/>
  <c r="GB222" i="1"/>
  <c r="GC222" i="1"/>
  <c r="GG222" i="1"/>
  <c r="GD222" i="1"/>
  <c r="GI222" i="1"/>
  <c r="GG229" i="1"/>
  <c r="GD229" i="1"/>
  <c r="GB229" i="1"/>
  <c r="GA229" i="1"/>
  <c r="GI229" i="1"/>
  <c r="GC229" i="1"/>
  <c r="GG197" i="1"/>
  <c r="GC197" i="1"/>
  <c r="GI197" i="1"/>
  <c r="GD197" i="1"/>
  <c r="GA197" i="1"/>
  <c r="GB197" i="1"/>
  <c r="FK167" i="1"/>
  <c r="FL167" i="1"/>
  <c r="FJ167" i="1"/>
  <c r="FI167" i="1"/>
  <c r="GE92" i="1"/>
  <c r="GE240" i="1"/>
  <c r="GE171" i="1"/>
  <c r="GE174" i="1"/>
  <c r="GE205" i="1"/>
  <c r="GE206" i="1"/>
  <c r="GE169" i="1"/>
  <c r="GE224" i="1"/>
  <c r="FJ235" i="1"/>
  <c r="FI235" i="1"/>
  <c r="FL235" i="1"/>
  <c r="FK235" i="1"/>
  <c r="FL184" i="1"/>
  <c r="FK184" i="1"/>
  <c r="FJ184" i="1"/>
  <c r="FI184" i="1"/>
  <c r="GC220" i="1"/>
  <c r="GA220" i="1"/>
  <c r="GB220" i="1"/>
  <c r="GD220" i="1"/>
  <c r="GG220" i="1"/>
  <c r="GI220" i="1"/>
  <c r="FL227" i="1"/>
  <c r="FK227" i="1"/>
  <c r="FI227" i="1"/>
  <c r="FJ227" i="1"/>
  <c r="FI174" i="1"/>
  <c r="FL174" i="1"/>
  <c r="FK174" i="1"/>
  <c r="FJ174" i="1"/>
  <c r="GC210" i="1"/>
  <c r="GA210" i="1"/>
  <c r="GG210" i="1"/>
  <c r="GD210" i="1"/>
  <c r="GB210" i="1"/>
  <c r="GI210" i="1"/>
  <c r="FK191" i="1"/>
  <c r="FJ191" i="1"/>
  <c r="FI191" i="1"/>
  <c r="FL191" i="1"/>
  <c r="FL172" i="1"/>
  <c r="FK172" i="1"/>
  <c r="FI172" i="1"/>
  <c r="FJ172" i="1"/>
  <c r="GG225" i="1"/>
  <c r="GA225" i="1"/>
  <c r="GB225" i="1"/>
  <c r="GD225" i="1"/>
  <c r="GC225" i="1"/>
  <c r="GI225" i="1"/>
  <c r="FJ218" i="1"/>
  <c r="FI218" i="1"/>
  <c r="FL218" i="1"/>
  <c r="FK218" i="1"/>
  <c r="GD239" i="1"/>
  <c r="GB239" i="1"/>
  <c r="GA239" i="1"/>
  <c r="GC239" i="1"/>
  <c r="GG239" i="1"/>
  <c r="GI239" i="1"/>
  <c r="GA180" i="1"/>
  <c r="GG180" i="1"/>
  <c r="GC180" i="1"/>
  <c r="GI180" i="1"/>
  <c r="GB180" i="1"/>
  <c r="GD180" i="1"/>
  <c r="FK179" i="1"/>
  <c r="FJ179" i="1"/>
  <c r="FI179" i="1"/>
  <c r="FL179" i="1"/>
  <c r="GE170" i="1"/>
  <c r="GE199" i="1"/>
  <c r="GE194" i="1"/>
  <c r="GE173" i="1"/>
  <c r="FL186" i="1"/>
  <c r="FK186" i="1"/>
  <c r="FJ186" i="1"/>
  <c r="FI186" i="1"/>
  <c r="GI177" i="1"/>
  <c r="GB177" i="1"/>
  <c r="GD177" i="1"/>
  <c r="GG177" i="1"/>
  <c r="GC177" i="1"/>
  <c r="GA177" i="1"/>
  <c r="FK221" i="1"/>
  <c r="FJ221" i="1"/>
  <c r="FI221" i="1"/>
  <c r="FL221" i="1"/>
  <c r="GE196" i="1"/>
  <c r="GB196" i="1"/>
  <c r="GA196" i="1"/>
  <c r="GD196" i="1"/>
  <c r="GI196" i="1"/>
  <c r="GG196" i="1"/>
  <c r="GC196" i="1"/>
  <c r="GG231" i="1"/>
  <c r="GC231" i="1"/>
  <c r="GI231" i="1"/>
  <c r="GA231" i="1"/>
  <c r="GD231" i="1"/>
  <c r="GB231" i="1"/>
  <c r="GE200" i="1"/>
  <c r="GC200" i="1"/>
  <c r="GG200" i="1"/>
  <c r="GD200" i="1"/>
  <c r="GA200" i="1"/>
  <c r="GB200" i="1"/>
  <c r="GI200" i="1"/>
  <c r="FL219" i="1"/>
  <c r="FK219" i="1"/>
  <c r="FJ219" i="1"/>
  <c r="FI219" i="1"/>
  <c r="GC213" i="1"/>
  <c r="GB213" i="1"/>
  <c r="GD213" i="1"/>
  <c r="GA213" i="1"/>
  <c r="GI213" i="1"/>
  <c r="GG213" i="1"/>
  <c r="GD168" i="1"/>
  <c r="GC168" i="1"/>
  <c r="GG168" i="1"/>
  <c r="GB168" i="1"/>
  <c r="GA168" i="1"/>
  <c r="GI168" i="1"/>
  <c r="GG230" i="1"/>
  <c r="GD230" i="1"/>
  <c r="GI230" i="1"/>
  <c r="GA230" i="1"/>
  <c r="GB230" i="1"/>
  <c r="GC230" i="1"/>
  <c r="FI194" i="1"/>
  <c r="FL194" i="1"/>
  <c r="FK194" i="1"/>
  <c r="FJ194" i="1"/>
  <c r="FK169" i="1"/>
  <c r="FI169" i="1"/>
  <c r="FL169" i="1"/>
  <c r="FJ169" i="1"/>
  <c r="GE133" i="1"/>
  <c r="GE236" i="1"/>
  <c r="GE201" i="1"/>
  <c r="GE190" i="1"/>
  <c r="GE175" i="1"/>
  <c r="GE176" i="1"/>
  <c r="GE210" i="1"/>
  <c r="GE225" i="1"/>
  <c r="GE197" i="1"/>
  <c r="GE187" i="1"/>
  <c r="GI187" i="1"/>
  <c r="GB187" i="1"/>
  <c r="GD187" i="1"/>
  <c r="GC187" i="1"/>
  <c r="GA187" i="1"/>
  <c r="GG187" i="1"/>
  <c r="FJ166" i="1"/>
  <c r="FI166" i="1"/>
  <c r="FL166" i="1"/>
  <c r="FK166" i="1"/>
  <c r="GI192" i="1"/>
  <c r="GA192" i="1"/>
  <c r="GB192" i="1"/>
  <c r="GG192" i="1"/>
  <c r="GD192" i="1"/>
  <c r="GC192" i="1"/>
  <c r="FJ200" i="1"/>
  <c r="FI200" i="1"/>
  <c r="FK200" i="1"/>
  <c r="FL200" i="1"/>
  <c r="GG202" i="1"/>
  <c r="GD202" i="1"/>
  <c r="GC202" i="1"/>
  <c r="GI202" i="1"/>
  <c r="GB202" i="1"/>
  <c r="GA202" i="1"/>
  <c r="FI208" i="1"/>
  <c r="FJ208" i="1"/>
  <c r="FL208" i="1"/>
  <c r="FK208" i="1"/>
  <c r="FL213" i="1"/>
  <c r="FK213" i="1"/>
  <c r="FI213" i="1"/>
  <c r="FJ213" i="1"/>
  <c r="GC198" i="1"/>
  <c r="GA198" i="1"/>
  <c r="GB198" i="1"/>
  <c r="GI198" i="1"/>
  <c r="GD198" i="1"/>
  <c r="GG198" i="1"/>
  <c r="GI195" i="1"/>
  <c r="GA195" i="1"/>
  <c r="GC195" i="1"/>
  <c r="GD195" i="1"/>
  <c r="GB195" i="1"/>
  <c r="GG195" i="1"/>
  <c r="GG182" i="1"/>
  <c r="GC182" i="1"/>
  <c r="GI182" i="1"/>
  <c r="GB182" i="1"/>
  <c r="GA182" i="1"/>
  <c r="GD182" i="1"/>
  <c r="GG237" i="1"/>
  <c r="GA237" i="1"/>
  <c r="GC237" i="1"/>
  <c r="GI237" i="1"/>
  <c r="GB237" i="1"/>
  <c r="GD237" i="1"/>
  <c r="GG214" i="1"/>
  <c r="GC214" i="1"/>
  <c r="GI214" i="1"/>
  <c r="GB214" i="1"/>
  <c r="GD214" i="1"/>
  <c r="GA214" i="1"/>
  <c r="GG228" i="1"/>
  <c r="GA228" i="1"/>
  <c r="GC228" i="1"/>
  <c r="GI228" i="1"/>
  <c r="GD228" i="1"/>
  <c r="GB228" i="1"/>
  <c r="GC193" i="1"/>
  <c r="GI193" i="1"/>
  <c r="GD193" i="1"/>
  <c r="GG193" i="1"/>
  <c r="GB193" i="1"/>
  <c r="GA193" i="1"/>
  <c r="FI181" i="1"/>
  <c r="FL181" i="1"/>
  <c r="FK181" i="1"/>
  <c r="FJ181" i="1"/>
  <c r="GE238" i="1"/>
  <c r="GE204" i="1"/>
  <c r="GE180" i="1"/>
  <c r="GE181" i="1"/>
  <c r="FJ238" i="1"/>
  <c r="FL238" i="1"/>
  <c r="FK238" i="1"/>
  <c r="FI238" i="1"/>
  <c r="GA203" i="1"/>
  <c r="GD203" i="1"/>
  <c r="GI203" i="1"/>
  <c r="GG203" i="1"/>
  <c r="GC203" i="1"/>
  <c r="GB203" i="1"/>
  <c r="GG188" i="1"/>
  <c r="GA188" i="1"/>
  <c r="GD188" i="1"/>
  <c r="GB188" i="1"/>
  <c r="GI188" i="1"/>
  <c r="GC188" i="1"/>
  <c r="GG186" i="1"/>
  <c r="GA186" i="1"/>
  <c r="GD186" i="1"/>
  <c r="GB186" i="1"/>
  <c r="GC186" i="1"/>
  <c r="GI186" i="1"/>
  <c r="GG221" i="1"/>
  <c r="GI221" i="1"/>
  <c r="GD221" i="1"/>
  <c r="GA221" i="1"/>
  <c r="GB221" i="1"/>
  <c r="GC221" i="1"/>
  <c r="GB232" i="1"/>
  <c r="GD232" i="1"/>
  <c r="GA232" i="1"/>
  <c r="GG232" i="1"/>
  <c r="GC232" i="1"/>
  <c r="GI232" i="1"/>
  <c r="FI185" i="1"/>
  <c r="FL185" i="1"/>
  <c r="FK185" i="1"/>
  <c r="FJ185" i="1"/>
  <c r="FK189" i="1"/>
  <c r="FJ189" i="1"/>
  <c r="FI189" i="1"/>
  <c r="FL189" i="1"/>
  <c r="GA233" i="1"/>
  <c r="GC233" i="1"/>
  <c r="GD233" i="1"/>
  <c r="GI233" i="1"/>
  <c r="GG233" i="1"/>
  <c r="GB233" i="1"/>
  <c r="GG227" i="1"/>
  <c r="GI227" i="1"/>
  <c r="GD227" i="1"/>
  <c r="GC227" i="1"/>
  <c r="GA227" i="1"/>
  <c r="GB227" i="1"/>
  <c r="FI204" i="1"/>
  <c r="FL204" i="1"/>
  <c r="FK204" i="1"/>
  <c r="FJ204" i="1"/>
  <c r="GB226" i="1"/>
  <c r="GC226" i="1"/>
  <c r="GI226" i="1"/>
  <c r="GD226" i="1"/>
  <c r="GG226" i="1"/>
  <c r="GA226" i="1"/>
  <c r="GE183" i="1"/>
  <c r="GC183" i="1"/>
  <c r="GG183" i="1"/>
  <c r="GB183" i="1"/>
  <c r="GA183" i="1"/>
  <c r="GD183" i="1"/>
  <c r="GI183" i="1"/>
  <c r="GE219" i="1"/>
  <c r="GI219" i="1"/>
  <c r="GC219" i="1"/>
  <c r="GB219" i="1"/>
  <c r="GD219" i="1"/>
  <c r="GG219" i="1"/>
  <c r="GA219" i="1"/>
  <c r="FK195" i="1"/>
  <c r="FL195" i="1"/>
  <c r="FI195" i="1"/>
  <c r="FJ195" i="1"/>
  <c r="FK210" i="1"/>
  <c r="FJ210" i="1"/>
  <c r="FI210" i="1"/>
  <c r="FL210" i="1"/>
  <c r="GG217" i="1"/>
  <c r="GA217" i="1"/>
  <c r="GC217" i="1"/>
  <c r="GI217" i="1"/>
  <c r="GD217" i="1"/>
  <c r="GB217" i="1"/>
  <c r="FL225" i="1"/>
  <c r="FJ225" i="1"/>
  <c r="FK225" i="1"/>
  <c r="FI225" i="1"/>
  <c r="GE167" i="1"/>
  <c r="GI167" i="1"/>
  <c r="GG167" i="1"/>
  <c r="GB167" i="1"/>
  <c r="GC167" i="1"/>
  <c r="GD167" i="1"/>
  <c r="GA167" i="1"/>
  <c r="GE118" i="1"/>
  <c r="GE220" i="1"/>
  <c r="GE214" i="1"/>
  <c r="GE222" i="1"/>
  <c r="GI140" i="1"/>
  <c r="GI120" i="1"/>
  <c r="GI160" i="1"/>
  <c r="GD160" i="1"/>
  <c r="GC160" i="1"/>
  <c r="GB160" i="1"/>
  <c r="GA160" i="1"/>
  <c r="GG160" i="1"/>
  <c r="FJ155" i="1"/>
  <c r="FI155" i="1"/>
  <c r="FL155" i="1"/>
  <c r="FK155" i="1"/>
  <c r="FI151" i="1"/>
  <c r="FL151" i="1"/>
  <c r="FJ151" i="1"/>
  <c r="FK151" i="1"/>
  <c r="FK158" i="1"/>
  <c r="FJ158" i="1"/>
  <c r="FI158" i="1"/>
  <c r="FL158" i="1"/>
  <c r="FJ153" i="1"/>
  <c r="FI153" i="1"/>
  <c r="FK153" i="1"/>
  <c r="FL153" i="1"/>
  <c r="GE164" i="1"/>
  <c r="GI164" i="1"/>
  <c r="GC164" i="1"/>
  <c r="GB164" i="1"/>
  <c r="GG164" i="1"/>
  <c r="GA164" i="1"/>
  <c r="GD164" i="1"/>
  <c r="GE163" i="1"/>
  <c r="GI163" i="1"/>
  <c r="GD163" i="1"/>
  <c r="GB163" i="1"/>
  <c r="GC163" i="1"/>
  <c r="GG163" i="1"/>
  <c r="GA163" i="1"/>
  <c r="GI94" i="1"/>
  <c r="GE97" i="1"/>
  <c r="GI97" i="1"/>
  <c r="GI102" i="1"/>
  <c r="FL164" i="1"/>
  <c r="FK164" i="1"/>
  <c r="FJ164" i="1"/>
  <c r="FI164" i="1"/>
  <c r="FL163" i="1"/>
  <c r="FK163" i="1"/>
  <c r="FJ163" i="1"/>
  <c r="FI163" i="1"/>
  <c r="GE115" i="1"/>
  <c r="GI115" i="1"/>
  <c r="GE145" i="1"/>
  <c r="GI145" i="1"/>
  <c r="GI125" i="1"/>
  <c r="FL160" i="1"/>
  <c r="FK160" i="1"/>
  <c r="FJ160" i="1"/>
  <c r="FI160" i="1"/>
  <c r="GE152" i="1"/>
  <c r="GI152" i="1"/>
  <c r="GD152" i="1"/>
  <c r="GC152" i="1"/>
  <c r="GG152" i="1"/>
  <c r="GA152" i="1"/>
  <c r="GB152" i="1"/>
  <c r="GI161" i="1"/>
  <c r="GG161" i="1"/>
  <c r="GA161" i="1"/>
  <c r="GD161" i="1"/>
  <c r="GB161" i="1"/>
  <c r="GC161" i="1"/>
  <c r="FK157" i="1"/>
  <c r="FJ157" i="1"/>
  <c r="FI157" i="1"/>
  <c r="FL157" i="1"/>
  <c r="GI156" i="1"/>
  <c r="GG156" i="1"/>
  <c r="GC156" i="1"/>
  <c r="GD156" i="1"/>
  <c r="GA156" i="1"/>
  <c r="GB156" i="1"/>
  <c r="GE112" i="1"/>
  <c r="GE120" i="1"/>
  <c r="GE101" i="1"/>
  <c r="GI138" i="1"/>
  <c r="GE104" i="1"/>
  <c r="GI104" i="1"/>
  <c r="GI117" i="1"/>
  <c r="GI110" i="1"/>
  <c r="FI165" i="1"/>
  <c r="FL165" i="1"/>
  <c r="FK165" i="1"/>
  <c r="FJ165" i="1"/>
  <c r="FL161" i="1"/>
  <c r="FJ161" i="1"/>
  <c r="FI161" i="1"/>
  <c r="FK161" i="1"/>
  <c r="FJ162" i="1"/>
  <c r="FL162" i="1"/>
  <c r="FK162" i="1"/>
  <c r="FI162" i="1"/>
  <c r="GG159" i="1"/>
  <c r="GI159" i="1"/>
  <c r="GC159" i="1"/>
  <c r="GA159" i="1"/>
  <c r="GB159" i="1"/>
  <c r="GD159" i="1"/>
  <c r="GE94" i="1"/>
  <c r="GE98" i="1"/>
  <c r="GE102" i="1"/>
  <c r="GE160" i="1"/>
  <c r="GE119" i="1"/>
  <c r="GI119" i="1"/>
  <c r="GI106" i="1"/>
  <c r="GE155" i="1"/>
  <c r="GI155" i="1"/>
  <c r="GB155" i="1"/>
  <c r="GG155" i="1"/>
  <c r="GD155" i="1"/>
  <c r="GA155" i="1"/>
  <c r="GC155" i="1"/>
  <c r="GE162" i="1"/>
  <c r="GI162" i="1"/>
  <c r="GB162" i="1"/>
  <c r="GC162" i="1"/>
  <c r="GA162" i="1"/>
  <c r="GD162" i="1"/>
  <c r="GG162" i="1"/>
  <c r="FI159" i="1"/>
  <c r="FL159" i="1"/>
  <c r="FK159" i="1"/>
  <c r="FJ159" i="1"/>
  <c r="FI156" i="1"/>
  <c r="FL156" i="1"/>
  <c r="FK156" i="1"/>
  <c r="FJ156" i="1"/>
  <c r="HK86" i="1"/>
  <c r="GE127" i="1"/>
  <c r="GE114" i="1"/>
  <c r="GE146" i="1"/>
  <c r="GI146" i="1"/>
  <c r="FI152" i="1"/>
  <c r="FL152" i="1"/>
  <c r="FK152" i="1"/>
  <c r="FJ152" i="1"/>
  <c r="GE157" i="1"/>
  <c r="GI157" i="1"/>
  <c r="GA157" i="1"/>
  <c r="GC157" i="1"/>
  <c r="GG157" i="1"/>
  <c r="GD157" i="1"/>
  <c r="GB157" i="1"/>
  <c r="HJ86" i="1"/>
  <c r="GE142" i="1"/>
  <c r="GE116" i="1"/>
  <c r="GE106" i="1"/>
  <c r="GE132" i="1"/>
  <c r="GE135" i="1"/>
  <c r="GE122" i="1"/>
  <c r="GI122" i="1"/>
  <c r="GI153" i="1"/>
  <c r="GD153" i="1"/>
  <c r="GC153" i="1"/>
  <c r="GB153" i="1"/>
  <c r="GA153" i="1"/>
  <c r="GG153" i="1"/>
  <c r="GI150" i="1"/>
  <c r="GD150" i="1"/>
  <c r="GB150" i="1"/>
  <c r="GG150" i="1"/>
  <c r="GA150" i="1"/>
  <c r="GC150" i="1"/>
  <c r="GE139" i="1"/>
  <c r="GE137" i="1"/>
  <c r="GE109" i="1"/>
  <c r="GE93" i="1"/>
  <c r="GI93" i="1"/>
  <c r="GI126" i="1"/>
  <c r="GI128" i="1"/>
  <c r="GI105" i="1"/>
  <c r="GE151" i="1"/>
  <c r="GI151" i="1"/>
  <c r="GA151" i="1"/>
  <c r="GG151" i="1"/>
  <c r="GC151" i="1"/>
  <c r="GB151" i="1"/>
  <c r="GD151" i="1"/>
  <c r="GI158" i="1"/>
  <c r="GD158" i="1"/>
  <c r="GA158" i="1"/>
  <c r="GG158" i="1"/>
  <c r="GB158" i="1"/>
  <c r="GC158" i="1"/>
  <c r="GI165" i="1"/>
  <c r="GC165" i="1"/>
  <c r="GA165" i="1"/>
  <c r="GB165" i="1"/>
  <c r="GD165" i="1"/>
  <c r="GG165" i="1"/>
  <c r="FK150" i="1"/>
  <c r="FJ150" i="1"/>
  <c r="FI150" i="1"/>
  <c r="FL150" i="1"/>
  <c r="GE124" i="1"/>
  <c r="GE121" i="1"/>
  <c r="GE156" i="1"/>
  <c r="GG142" i="1"/>
  <c r="GA142" i="1"/>
  <c r="GD142" i="1"/>
  <c r="GB142" i="1"/>
  <c r="GC142" i="1"/>
  <c r="FI113" i="1"/>
  <c r="FJ113" i="1"/>
  <c r="FK113" i="1"/>
  <c r="FL113" i="1"/>
  <c r="GG113" i="1"/>
  <c r="GC113" i="1"/>
  <c r="GB113" i="1"/>
  <c r="GD113" i="1"/>
  <c r="GA113" i="1"/>
  <c r="FJ100" i="1"/>
  <c r="FI100" i="1"/>
  <c r="FL100" i="1"/>
  <c r="FK100" i="1"/>
  <c r="GG100" i="1"/>
  <c r="GB100" i="1"/>
  <c r="GA100" i="1"/>
  <c r="GC100" i="1"/>
  <c r="GD100" i="1"/>
  <c r="GG132" i="1"/>
  <c r="GB132" i="1"/>
  <c r="GA132" i="1"/>
  <c r="GC132" i="1"/>
  <c r="GD132" i="1"/>
  <c r="GG92" i="1"/>
  <c r="GC92" i="1"/>
  <c r="GA92" i="1"/>
  <c r="GB92" i="1"/>
  <c r="GD92" i="1"/>
  <c r="GC107" i="1"/>
  <c r="GG107" i="1"/>
  <c r="GB107" i="1"/>
  <c r="GD107" i="1"/>
  <c r="GA107" i="1"/>
  <c r="GE149" i="1"/>
  <c r="GG149" i="1"/>
  <c r="GA149" i="1"/>
  <c r="GB149" i="1"/>
  <c r="GC149" i="1"/>
  <c r="GD149" i="1"/>
  <c r="GG99" i="1"/>
  <c r="GA99" i="1"/>
  <c r="GD99" i="1"/>
  <c r="GC99" i="1"/>
  <c r="GB99" i="1"/>
  <c r="FI148" i="1"/>
  <c r="FL148" i="1"/>
  <c r="FK148" i="1"/>
  <c r="FJ148" i="1"/>
  <c r="GG139" i="1"/>
  <c r="GA139" i="1"/>
  <c r="GD139" i="1"/>
  <c r="GC139" i="1"/>
  <c r="GB139" i="1"/>
  <c r="GC129" i="1"/>
  <c r="GG129" i="1"/>
  <c r="GB129" i="1"/>
  <c r="GA129" i="1"/>
  <c r="GD129" i="1"/>
  <c r="GA109" i="1"/>
  <c r="GB109" i="1"/>
  <c r="GC109" i="1"/>
  <c r="GD109" i="1"/>
  <c r="GG109" i="1"/>
  <c r="FI86" i="1"/>
  <c r="GE140" i="1"/>
  <c r="GF89" i="1"/>
  <c r="GE110" i="1"/>
  <c r="GF90" i="1"/>
  <c r="FN7" i="1"/>
  <c r="FO7" i="1"/>
  <c r="CV7" i="1"/>
  <c r="FL140" i="1"/>
  <c r="FK140" i="1"/>
  <c r="FJ140" i="1"/>
  <c r="FI140" i="1"/>
  <c r="GG112" i="1"/>
  <c r="GC112" i="1"/>
  <c r="GD112" i="1"/>
  <c r="GA112" i="1"/>
  <c r="GB112" i="1"/>
  <c r="FJ120" i="1"/>
  <c r="FI120" i="1"/>
  <c r="FK120" i="1"/>
  <c r="FL120" i="1"/>
  <c r="GA124" i="1"/>
  <c r="GB124" i="1"/>
  <c r="GG124" i="1"/>
  <c r="GC124" i="1"/>
  <c r="GD124" i="1"/>
  <c r="FI104" i="1"/>
  <c r="FK104" i="1"/>
  <c r="FJ104" i="1"/>
  <c r="FL104" i="1"/>
  <c r="GP86" i="1"/>
  <c r="GO86" i="1"/>
  <c r="FK135" i="1"/>
  <c r="FJ135" i="1"/>
  <c r="FL135" i="1"/>
  <c r="FI135" i="1"/>
  <c r="FL149" i="1"/>
  <c r="FK149" i="1"/>
  <c r="FJ149" i="1"/>
  <c r="FI149" i="1"/>
  <c r="GP87" i="1"/>
  <c r="GK87" i="1"/>
  <c r="HH87" i="1"/>
  <c r="GQ87" i="1"/>
  <c r="HJ87" i="1"/>
  <c r="GL87" i="1"/>
  <c r="HI87" i="1"/>
  <c r="GN87" i="1"/>
  <c r="HM87" i="1"/>
  <c r="HL87" i="1"/>
  <c r="HK87" i="1"/>
  <c r="GM87" i="1"/>
  <c r="GD123" i="1"/>
  <c r="GA123" i="1"/>
  <c r="GB123" i="1"/>
  <c r="GG123" i="1"/>
  <c r="GC123" i="1"/>
  <c r="FL137" i="1"/>
  <c r="FK137" i="1"/>
  <c r="FI137" i="1"/>
  <c r="FJ137" i="1"/>
  <c r="GA108" i="1"/>
  <c r="GG108" i="1"/>
  <c r="GB108" i="1"/>
  <c r="GD108" i="1"/>
  <c r="GC108" i="1"/>
  <c r="GB141" i="1"/>
  <c r="GA141" i="1"/>
  <c r="GG141" i="1"/>
  <c r="GD141" i="1"/>
  <c r="GC141" i="1"/>
  <c r="GE100" i="1"/>
  <c r="GE126" i="1"/>
  <c r="GE129" i="1"/>
  <c r="FI142" i="1"/>
  <c r="FJ142" i="1"/>
  <c r="FK142" i="1"/>
  <c r="FL142" i="1"/>
  <c r="FJ138" i="1"/>
  <c r="FI138" i="1"/>
  <c r="FL138" i="1"/>
  <c r="FK138" i="1"/>
  <c r="FL111" i="1"/>
  <c r="FK111" i="1"/>
  <c r="FJ111" i="1"/>
  <c r="FI111" i="1"/>
  <c r="GB133" i="1"/>
  <c r="GG133" i="1"/>
  <c r="GC133" i="1"/>
  <c r="GD133" i="1"/>
  <c r="GA133" i="1"/>
  <c r="FK95" i="1"/>
  <c r="FL95" i="1"/>
  <c r="FJ95" i="1"/>
  <c r="FI95" i="1"/>
  <c r="FL106" i="1"/>
  <c r="FI106" i="1"/>
  <c r="FK106" i="1"/>
  <c r="FJ106" i="1"/>
  <c r="GB147" i="1"/>
  <c r="GG147" i="1"/>
  <c r="GD147" i="1"/>
  <c r="GA147" i="1"/>
  <c r="GC147" i="1"/>
  <c r="GG126" i="1"/>
  <c r="GA126" i="1"/>
  <c r="GD126" i="1"/>
  <c r="GC126" i="1"/>
  <c r="GB126" i="1"/>
  <c r="GB101" i="1"/>
  <c r="GA101" i="1"/>
  <c r="GG101" i="1"/>
  <c r="GC101" i="1"/>
  <c r="GD101" i="1"/>
  <c r="FL128" i="1"/>
  <c r="FK128" i="1"/>
  <c r="FJ128" i="1"/>
  <c r="FI128" i="1"/>
  <c r="FJ131" i="1"/>
  <c r="FK131" i="1"/>
  <c r="FI131" i="1"/>
  <c r="FL131" i="1"/>
  <c r="GD118" i="1"/>
  <c r="GC118" i="1"/>
  <c r="GG118" i="1"/>
  <c r="GB118" i="1"/>
  <c r="GA118" i="1"/>
  <c r="FI117" i="1"/>
  <c r="FK117" i="1"/>
  <c r="FJ117" i="1"/>
  <c r="FL117" i="1"/>
  <c r="GG134" i="1"/>
  <c r="GA134" i="1"/>
  <c r="GD134" i="1"/>
  <c r="GC134" i="1"/>
  <c r="GB134" i="1"/>
  <c r="FJ139" i="1"/>
  <c r="FI139" i="1"/>
  <c r="FL139" i="1"/>
  <c r="FK139" i="1"/>
  <c r="FK125" i="1"/>
  <c r="FI125" i="1"/>
  <c r="FJ125" i="1"/>
  <c r="FL125" i="1"/>
  <c r="FK123" i="1"/>
  <c r="FJ123" i="1"/>
  <c r="FL123" i="1"/>
  <c r="FI123" i="1"/>
  <c r="FL102" i="1"/>
  <c r="FJ102" i="1"/>
  <c r="FK102" i="1"/>
  <c r="FI102" i="1"/>
  <c r="FI96" i="1"/>
  <c r="FL96" i="1"/>
  <c r="FK96" i="1"/>
  <c r="FJ96" i="1"/>
  <c r="GC96" i="1"/>
  <c r="GD96" i="1"/>
  <c r="GG96" i="1"/>
  <c r="GB96" i="1"/>
  <c r="GA96" i="1"/>
  <c r="GE123" i="1"/>
  <c r="GE141" i="1"/>
  <c r="GC97" i="1"/>
  <c r="GG97" i="1"/>
  <c r="GA97" i="1"/>
  <c r="GD97" i="1"/>
  <c r="GB97" i="1"/>
  <c r="FK94" i="1"/>
  <c r="FJ94" i="1"/>
  <c r="FI94" i="1"/>
  <c r="FL94" i="1"/>
  <c r="GD95" i="1"/>
  <c r="GB95" i="1"/>
  <c r="GA95" i="1"/>
  <c r="GG95" i="1"/>
  <c r="GC95" i="1"/>
  <c r="FL122" i="1"/>
  <c r="FI122" i="1"/>
  <c r="FJ122" i="1"/>
  <c r="FK122" i="1"/>
  <c r="GD106" i="1"/>
  <c r="GB106" i="1"/>
  <c r="GA106" i="1"/>
  <c r="GG106" i="1"/>
  <c r="GC106" i="1"/>
  <c r="FK147" i="1"/>
  <c r="FL147" i="1"/>
  <c r="FJ147" i="1"/>
  <c r="FI147" i="1"/>
  <c r="GG120" i="1"/>
  <c r="GD120" i="1"/>
  <c r="GA120" i="1"/>
  <c r="GC120" i="1"/>
  <c r="GB120" i="1"/>
  <c r="FK124" i="1"/>
  <c r="FI124" i="1"/>
  <c r="FL124" i="1"/>
  <c r="FJ124" i="1"/>
  <c r="GG131" i="1"/>
  <c r="GC131" i="1"/>
  <c r="GA131" i="1"/>
  <c r="GB131" i="1"/>
  <c r="GD131" i="1"/>
  <c r="FK144" i="1"/>
  <c r="FJ144" i="1"/>
  <c r="FL144" i="1"/>
  <c r="FI144" i="1"/>
  <c r="FJ107" i="1"/>
  <c r="FI107" i="1"/>
  <c r="FL107" i="1"/>
  <c r="FK107" i="1"/>
  <c r="FL87" i="1"/>
  <c r="FK87" i="1"/>
  <c r="FJ87" i="1"/>
  <c r="FI87" i="1"/>
  <c r="GP88" i="1"/>
  <c r="HK88" i="1"/>
  <c r="GK88" i="1"/>
  <c r="GN88" i="1"/>
  <c r="GQ88" i="1"/>
  <c r="GL88" i="1"/>
  <c r="HH88" i="1"/>
  <c r="HJ88" i="1"/>
  <c r="HI88" i="1"/>
  <c r="HM88" i="1"/>
  <c r="HL88" i="1"/>
  <c r="GM88" i="1"/>
  <c r="GD135" i="1"/>
  <c r="GB135" i="1"/>
  <c r="GG135" i="1"/>
  <c r="GC135" i="1"/>
  <c r="GA135" i="1"/>
  <c r="GG130" i="1"/>
  <c r="GA130" i="1"/>
  <c r="GD130" i="1"/>
  <c r="GC130" i="1"/>
  <c r="GB130" i="1"/>
  <c r="FI134" i="1"/>
  <c r="FL134" i="1"/>
  <c r="FK134" i="1"/>
  <c r="FJ134" i="1"/>
  <c r="GD102" i="1"/>
  <c r="GB102" i="1"/>
  <c r="GC102" i="1"/>
  <c r="GG102" i="1"/>
  <c r="GA102" i="1"/>
  <c r="FL114" i="1"/>
  <c r="FI114" i="1"/>
  <c r="FJ114" i="1"/>
  <c r="FK114" i="1"/>
  <c r="GC114" i="1"/>
  <c r="GG114" i="1"/>
  <c r="GB114" i="1"/>
  <c r="GA114" i="1"/>
  <c r="GD114" i="1"/>
  <c r="FL109" i="1"/>
  <c r="FJ109" i="1"/>
  <c r="FK109" i="1"/>
  <c r="FI109" i="1"/>
  <c r="FI103" i="1"/>
  <c r="FL103" i="1"/>
  <c r="FK103" i="1"/>
  <c r="FJ103" i="1"/>
  <c r="GG103" i="1"/>
  <c r="GA103" i="1"/>
  <c r="GB103" i="1"/>
  <c r="GD103" i="1"/>
  <c r="GC103" i="1"/>
  <c r="GG138" i="1"/>
  <c r="GC138" i="1"/>
  <c r="GB138" i="1"/>
  <c r="GD138" i="1"/>
  <c r="GA138" i="1"/>
  <c r="FL101" i="1"/>
  <c r="FK101" i="1"/>
  <c r="FJ101" i="1"/>
  <c r="FI101" i="1"/>
  <c r="GG115" i="1"/>
  <c r="GA115" i="1"/>
  <c r="GB115" i="1"/>
  <c r="GD115" i="1"/>
  <c r="GC115" i="1"/>
  <c r="FJ121" i="1"/>
  <c r="FL121" i="1"/>
  <c r="FK121" i="1"/>
  <c r="FI121" i="1"/>
  <c r="FN6" i="1"/>
  <c r="CV6" i="1"/>
  <c r="GG111" i="1"/>
  <c r="GC111" i="1"/>
  <c r="GA111" i="1"/>
  <c r="GB111" i="1"/>
  <c r="GD111" i="1"/>
  <c r="FL116" i="1"/>
  <c r="FJ116" i="1"/>
  <c r="FK116" i="1"/>
  <c r="FI116" i="1"/>
  <c r="GB116" i="1"/>
  <c r="GA116" i="1"/>
  <c r="GD116" i="1"/>
  <c r="GC116" i="1"/>
  <c r="GG116" i="1"/>
  <c r="FJ112" i="1"/>
  <c r="FI112" i="1"/>
  <c r="FL112" i="1"/>
  <c r="FK112" i="1"/>
  <c r="GB93" i="1"/>
  <c r="GC93" i="1"/>
  <c r="GD93" i="1"/>
  <c r="GA93" i="1"/>
  <c r="GG93" i="1"/>
  <c r="FK132" i="1"/>
  <c r="FL132" i="1"/>
  <c r="FJ132" i="1"/>
  <c r="FI132" i="1"/>
  <c r="FL92" i="1"/>
  <c r="FJ92" i="1"/>
  <c r="FK92" i="1"/>
  <c r="FI92" i="1"/>
  <c r="GP89" i="1"/>
  <c r="GN89" i="1"/>
  <c r="GQ89" i="1"/>
  <c r="GL89" i="1"/>
  <c r="HM89" i="1"/>
  <c r="HH89" i="1"/>
  <c r="HL89" i="1"/>
  <c r="HI89" i="1"/>
  <c r="HK89" i="1"/>
  <c r="HJ89" i="1"/>
  <c r="GK89" i="1"/>
  <c r="GM89" i="1"/>
  <c r="FK143" i="1"/>
  <c r="FJ143" i="1"/>
  <c r="FI143" i="1"/>
  <c r="FL143" i="1"/>
  <c r="GG144" i="1"/>
  <c r="GC144" i="1"/>
  <c r="GD144" i="1"/>
  <c r="GA144" i="1"/>
  <c r="GB144" i="1"/>
  <c r="FJ105" i="1"/>
  <c r="FL105" i="1"/>
  <c r="FK105" i="1"/>
  <c r="FI105" i="1"/>
  <c r="GC105" i="1"/>
  <c r="GB105" i="1"/>
  <c r="GD105" i="1"/>
  <c r="GG105" i="1"/>
  <c r="GA105" i="1"/>
  <c r="FL145" i="1"/>
  <c r="FK145" i="1"/>
  <c r="FJ145" i="1"/>
  <c r="FI145" i="1"/>
  <c r="GA98" i="1"/>
  <c r="GB98" i="1"/>
  <c r="GD98" i="1"/>
  <c r="GG98" i="1"/>
  <c r="GC98" i="1"/>
  <c r="GC148" i="1"/>
  <c r="GA148" i="1"/>
  <c r="GD148" i="1"/>
  <c r="GB148" i="1"/>
  <c r="GG148" i="1"/>
  <c r="FK88" i="1"/>
  <c r="FJ88" i="1"/>
  <c r="FL88" i="1"/>
  <c r="FI88" i="1"/>
  <c r="GP90" i="1"/>
  <c r="HK90" i="1"/>
  <c r="HM90" i="1"/>
  <c r="HJ90" i="1"/>
  <c r="GQ90" i="1"/>
  <c r="GN90" i="1"/>
  <c r="HI90" i="1"/>
  <c r="GM90" i="1"/>
  <c r="GL90" i="1"/>
  <c r="HH90" i="1"/>
  <c r="GK90" i="1"/>
  <c r="HL90" i="1"/>
  <c r="GG127" i="1"/>
  <c r="GC127" i="1"/>
  <c r="GD127" i="1"/>
  <c r="GA127" i="1"/>
  <c r="GB127" i="1"/>
  <c r="FK86" i="1"/>
  <c r="GE103" i="1"/>
  <c r="FJ118" i="1"/>
  <c r="FL118" i="1"/>
  <c r="FI118" i="1"/>
  <c r="FK118" i="1"/>
  <c r="FL108" i="1"/>
  <c r="FK108" i="1"/>
  <c r="FJ108" i="1"/>
  <c r="FI108" i="1"/>
  <c r="FJ90" i="1"/>
  <c r="FL90" i="1"/>
  <c r="FK90" i="1"/>
  <c r="FI90" i="1"/>
  <c r="FL119" i="1"/>
  <c r="FK119" i="1"/>
  <c r="FJ119" i="1"/>
  <c r="FI119" i="1"/>
  <c r="GA119" i="1"/>
  <c r="GC119" i="1"/>
  <c r="GD119" i="1"/>
  <c r="GB119" i="1"/>
  <c r="GG119" i="1"/>
  <c r="GG146" i="1"/>
  <c r="GA146" i="1"/>
  <c r="GB146" i="1"/>
  <c r="GD146" i="1"/>
  <c r="GC146" i="1"/>
  <c r="GG122" i="1"/>
  <c r="GD122" i="1"/>
  <c r="GB122" i="1"/>
  <c r="GA122" i="1"/>
  <c r="GC122" i="1"/>
  <c r="FL93" i="1"/>
  <c r="FK93" i="1"/>
  <c r="FJ93" i="1"/>
  <c r="FI93" i="1"/>
  <c r="GG104" i="1"/>
  <c r="GC104" i="1"/>
  <c r="GB104" i="1"/>
  <c r="GD104" i="1"/>
  <c r="GA104" i="1"/>
  <c r="GA145" i="1"/>
  <c r="GC145" i="1"/>
  <c r="GG145" i="1"/>
  <c r="GB145" i="1"/>
  <c r="GD145" i="1"/>
  <c r="FI98" i="1"/>
  <c r="FJ98" i="1"/>
  <c r="FL98" i="1"/>
  <c r="FK98" i="1"/>
  <c r="FL89" i="1"/>
  <c r="FK89" i="1"/>
  <c r="FJ89" i="1"/>
  <c r="FI89" i="1"/>
  <c r="FJ110" i="1"/>
  <c r="FL110" i="1"/>
  <c r="FI110" i="1"/>
  <c r="FK110" i="1"/>
  <c r="GG125" i="1"/>
  <c r="GC125" i="1"/>
  <c r="GB125" i="1"/>
  <c r="GA125" i="1"/>
  <c r="GD125" i="1"/>
  <c r="GG88" i="1"/>
  <c r="GC88" i="1"/>
  <c r="GD88" i="1"/>
  <c r="GB88" i="1"/>
  <c r="GA88" i="1"/>
  <c r="FK127" i="1"/>
  <c r="FJ127" i="1"/>
  <c r="FL127" i="1"/>
  <c r="FI127" i="1"/>
  <c r="FL141" i="1"/>
  <c r="FI141" i="1"/>
  <c r="FK141" i="1"/>
  <c r="FJ141" i="1"/>
  <c r="FL136" i="1"/>
  <c r="FK136" i="1"/>
  <c r="FJ136" i="1"/>
  <c r="FI136" i="1"/>
  <c r="GC121" i="1"/>
  <c r="GD121" i="1"/>
  <c r="GB121" i="1"/>
  <c r="GA121" i="1"/>
  <c r="GG121" i="1"/>
  <c r="FJ86" i="1"/>
  <c r="GE138" i="1"/>
  <c r="GE144" i="1"/>
  <c r="FL146" i="1"/>
  <c r="FK146" i="1"/>
  <c r="FI146" i="1"/>
  <c r="FJ146" i="1"/>
  <c r="GF87" i="1"/>
  <c r="GC87" i="1"/>
  <c r="GB87" i="1"/>
  <c r="GA87" i="1"/>
  <c r="GG87" i="1"/>
  <c r="GD87" i="1"/>
  <c r="FJ97" i="1"/>
  <c r="FL97" i="1"/>
  <c r="FI97" i="1"/>
  <c r="FK97" i="1"/>
  <c r="GD89" i="1"/>
  <c r="GC89" i="1"/>
  <c r="GA89" i="1"/>
  <c r="GB89" i="1"/>
  <c r="GG89" i="1"/>
  <c r="GG140" i="1"/>
  <c r="GD140" i="1"/>
  <c r="GB140" i="1"/>
  <c r="GC140" i="1"/>
  <c r="GA140" i="1"/>
  <c r="FK133" i="1"/>
  <c r="FI133" i="1"/>
  <c r="FJ133" i="1"/>
  <c r="FL133" i="1"/>
  <c r="GG94" i="1"/>
  <c r="GD94" i="1"/>
  <c r="GB94" i="1"/>
  <c r="GC94" i="1"/>
  <c r="GA94" i="1"/>
  <c r="GG90" i="1"/>
  <c r="GC90" i="1"/>
  <c r="GA90" i="1"/>
  <c r="GB90" i="1"/>
  <c r="GD90" i="1"/>
  <c r="FK126" i="1"/>
  <c r="FI126" i="1"/>
  <c r="FL126" i="1"/>
  <c r="FJ126" i="1"/>
  <c r="GG143" i="1"/>
  <c r="GA143" i="1"/>
  <c r="GC143" i="1"/>
  <c r="GD143" i="1"/>
  <c r="GB143" i="1"/>
  <c r="GB128" i="1"/>
  <c r="GG128" i="1"/>
  <c r="GD128" i="1"/>
  <c r="GC128" i="1"/>
  <c r="GA128" i="1"/>
  <c r="FI115" i="1"/>
  <c r="FJ115" i="1"/>
  <c r="FK115" i="1"/>
  <c r="FL115" i="1"/>
  <c r="FJ130" i="1"/>
  <c r="FK130" i="1"/>
  <c r="FI130" i="1"/>
  <c r="FL130" i="1"/>
  <c r="GG117" i="1"/>
  <c r="GC117" i="1"/>
  <c r="GB117" i="1"/>
  <c r="GA117" i="1"/>
  <c r="GD117" i="1"/>
  <c r="FI99" i="1"/>
  <c r="FL99" i="1"/>
  <c r="FK99" i="1"/>
  <c r="FJ99" i="1"/>
  <c r="GG110" i="1"/>
  <c r="GD110" i="1"/>
  <c r="GB110" i="1"/>
  <c r="GA110" i="1"/>
  <c r="GC110" i="1"/>
  <c r="GC137" i="1"/>
  <c r="GA137" i="1"/>
  <c r="GB137" i="1"/>
  <c r="GG137" i="1"/>
  <c r="GD137" i="1"/>
  <c r="GG136" i="1"/>
  <c r="GB136" i="1"/>
  <c r="GD136" i="1"/>
  <c r="GA136" i="1"/>
  <c r="GC136" i="1"/>
  <c r="FI129" i="1"/>
  <c r="FL129" i="1"/>
  <c r="FJ129" i="1"/>
  <c r="FK129" i="1"/>
  <c r="GE88" i="1"/>
  <c r="GO82" i="1"/>
  <c r="GO81" i="1"/>
  <c r="FK82" i="1"/>
  <c r="FJ82" i="1"/>
  <c r="FL82" i="1"/>
  <c r="FI82" i="1"/>
  <c r="FL83" i="1"/>
  <c r="FK83" i="1"/>
  <c r="FJ83" i="1"/>
  <c r="FI83" i="1"/>
  <c r="GP84" i="1"/>
  <c r="HI84" i="1"/>
  <c r="HH84" i="1"/>
  <c r="HM84" i="1"/>
  <c r="HL84" i="1"/>
  <c r="GL84" i="1"/>
  <c r="HJ84" i="1"/>
  <c r="HK84" i="1"/>
  <c r="GM84" i="1"/>
  <c r="GQ84" i="1"/>
  <c r="GK84" i="1"/>
  <c r="GN84" i="1"/>
  <c r="GG85" i="1"/>
  <c r="GA85" i="1"/>
  <c r="GB85" i="1"/>
  <c r="GD85" i="1"/>
  <c r="GC85" i="1"/>
  <c r="GK83" i="1"/>
  <c r="GL83" i="1"/>
  <c r="GN83" i="1"/>
  <c r="HH83" i="1"/>
  <c r="HL83" i="1"/>
  <c r="HJ83" i="1"/>
  <c r="GQ83" i="1"/>
  <c r="HI83" i="1"/>
  <c r="HK83" i="1"/>
  <c r="GM83" i="1"/>
  <c r="HM83" i="1"/>
  <c r="HM85" i="1"/>
  <c r="HL85" i="1"/>
  <c r="GM85" i="1"/>
  <c r="GQ85" i="1"/>
  <c r="HH85" i="1"/>
  <c r="GL85" i="1"/>
  <c r="HJ85" i="1"/>
  <c r="GN85" i="1"/>
  <c r="GK85" i="1"/>
  <c r="HI85" i="1"/>
  <c r="HK85" i="1"/>
  <c r="GG84" i="1"/>
  <c r="GD84" i="1"/>
  <c r="GB84" i="1"/>
  <c r="GC84" i="1"/>
  <c r="GA84" i="1"/>
  <c r="FJ81" i="1"/>
  <c r="FL81" i="1"/>
  <c r="FI81" i="1"/>
  <c r="FK81" i="1"/>
  <c r="GO85" i="1"/>
  <c r="GF82" i="1"/>
  <c r="GD82" i="1"/>
  <c r="GG82" i="1"/>
  <c r="GB82" i="1"/>
  <c r="GA82" i="1"/>
  <c r="GC82" i="1"/>
  <c r="GQ81" i="1"/>
  <c r="HH81" i="1"/>
  <c r="HK81" i="1"/>
  <c r="HM81" i="1"/>
  <c r="HL81" i="1"/>
  <c r="GL81" i="1"/>
  <c r="HJ81" i="1"/>
  <c r="GN81" i="1"/>
  <c r="GK81" i="1"/>
  <c r="HI81" i="1"/>
  <c r="GM81" i="1"/>
  <c r="HJ17" i="1"/>
  <c r="GP83" i="1"/>
  <c r="GF83" i="1"/>
  <c r="GG83" i="1"/>
  <c r="GD83" i="1"/>
  <c r="GB83" i="1"/>
  <c r="GC83" i="1"/>
  <c r="GA83" i="1"/>
  <c r="FL80" i="1"/>
  <c r="FI80" i="1"/>
  <c r="FK80" i="1"/>
  <c r="FJ80" i="1"/>
  <c r="GG81" i="1"/>
  <c r="GB81" i="1"/>
  <c r="GA81" i="1"/>
  <c r="GD81" i="1"/>
  <c r="GC81" i="1"/>
  <c r="GE85" i="1"/>
  <c r="GF84" i="1"/>
  <c r="FJ85" i="1"/>
  <c r="FI85" i="1"/>
  <c r="FK85" i="1"/>
  <c r="FL85" i="1"/>
  <c r="GG80" i="1"/>
  <c r="GC80" i="1"/>
  <c r="GB80" i="1"/>
  <c r="GA80" i="1"/>
  <c r="GD80" i="1"/>
  <c r="GO80" i="1"/>
  <c r="HH80" i="1"/>
  <c r="GL80" i="1"/>
  <c r="GM80" i="1"/>
  <c r="HJ80" i="1"/>
  <c r="GK80" i="1"/>
  <c r="GQ80" i="1"/>
  <c r="HM80" i="1"/>
  <c r="GN80" i="1"/>
  <c r="HK80" i="1"/>
  <c r="HL80" i="1"/>
  <c r="HI80" i="1"/>
  <c r="GN32" i="1"/>
  <c r="GF85" i="1"/>
  <c r="HL82" i="1"/>
  <c r="GN82" i="1"/>
  <c r="GM82" i="1"/>
  <c r="GK82" i="1"/>
  <c r="GL82" i="1"/>
  <c r="HK82" i="1"/>
  <c r="HJ82" i="1"/>
  <c r="HH82" i="1"/>
  <c r="GQ82" i="1"/>
  <c r="HM82" i="1"/>
  <c r="HI82" i="1"/>
  <c r="FK84" i="1"/>
  <c r="FI84" i="1"/>
  <c r="FJ84" i="1"/>
  <c r="FL84" i="1"/>
  <c r="GP85" i="1"/>
  <c r="GF81" i="1"/>
  <c r="GE80" i="1"/>
  <c r="GE84" i="1"/>
  <c r="FL78" i="1"/>
  <c r="FK78" i="1"/>
  <c r="FJ78" i="1"/>
  <c r="FI78" i="1"/>
  <c r="GG79" i="1"/>
  <c r="GB79" i="1"/>
  <c r="GC79" i="1"/>
  <c r="GD79" i="1"/>
  <c r="GA79" i="1"/>
  <c r="GE78" i="1"/>
  <c r="GG78" i="1"/>
  <c r="GA78" i="1"/>
  <c r="GC78" i="1"/>
  <c r="GB78" i="1"/>
  <c r="GD78" i="1"/>
  <c r="GF79" i="1"/>
  <c r="GP78" i="1"/>
  <c r="HI78" i="1"/>
  <c r="HH78" i="1"/>
  <c r="GM78" i="1"/>
  <c r="HJ78" i="1"/>
  <c r="GK78" i="1"/>
  <c r="GL78" i="1"/>
  <c r="GN78" i="1"/>
  <c r="HL78" i="1"/>
  <c r="HM78" i="1"/>
  <c r="GQ78" i="1"/>
  <c r="HK78" i="1"/>
  <c r="GK17" i="1"/>
  <c r="GE79" i="1"/>
  <c r="FI79" i="1"/>
  <c r="FL79" i="1"/>
  <c r="FK79" i="1"/>
  <c r="FJ79" i="1"/>
  <c r="GP79" i="1"/>
  <c r="GK79" i="1"/>
  <c r="GQ79" i="1"/>
  <c r="GL79" i="1"/>
  <c r="HM79" i="1"/>
  <c r="HL79" i="1"/>
  <c r="HK79" i="1"/>
  <c r="HJ79" i="1"/>
  <c r="HI79" i="1"/>
  <c r="GM79" i="1"/>
  <c r="HH79" i="1"/>
  <c r="GN79" i="1"/>
  <c r="HL17" i="1"/>
  <c r="HM17" i="1"/>
  <c r="GO78" i="1"/>
  <c r="GP17" i="1"/>
  <c r="GQ17" i="1"/>
  <c r="GM17" i="1"/>
  <c r="GN17" i="1"/>
  <c r="HH17" i="1"/>
  <c r="GP77" i="1"/>
  <c r="GG16" i="1"/>
  <c r="GQ32" i="1"/>
  <c r="FO10" i="1"/>
  <c r="FW11" i="1"/>
  <c r="GO40" i="1"/>
  <c r="HI17" i="1"/>
  <c r="GO44" i="1"/>
  <c r="CE6" i="1"/>
  <c r="HK17" i="1"/>
  <c r="GP61" i="1"/>
  <c r="GW9" i="1"/>
  <c r="CF7" i="1"/>
  <c r="GS9" i="1"/>
  <c r="GU9" i="1"/>
  <c r="GE46" i="1"/>
  <c r="GF62" i="1"/>
  <c r="GW10" i="1"/>
  <c r="GY9" i="1"/>
  <c r="GT8" i="1"/>
  <c r="GW8" i="1"/>
  <c r="GV9" i="1"/>
  <c r="GX9" i="1"/>
  <c r="GA15" i="1"/>
  <c r="GP59" i="1"/>
  <c r="GB16" i="1"/>
  <c r="GC16" i="1"/>
  <c r="GF58" i="1"/>
  <c r="FI75" i="1"/>
  <c r="FK75" i="1"/>
  <c r="FJ75" i="1"/>
  <c r="FL75" i="1"/>
  <c r="GO55" i="1"/>
  <c r="GE77" i="1"/>
  <c r="GB77" i="1"/>
  <c r="GD77" i="1"/>
  <c r="GA77" i="1"/>
  <c r="GG77" i="1"/>
  <c r="GC77" i="1"/>
  <c r="GQ76" i="1"/>
  <c r="HJ76" i="1"/>
  <c r="GK76" i="1"/>
  <c r="HL76" i="1"/>
  <c r="GN76" i="1"/>
  <c r="GM76" i="1"/>
  <c r="GL76" i="1"/>
  <c r="HI76" i="1"/>
  <c r="HH76" i="1"/>
  <c r="HM76" i="1"/>
  <c r="HK76" i="1"/>
  <c r="GP76" i="1"/>
  <c r="FK76" i="1"/>
  <c r="FL76" i="1"/>
  <c r="FI76" i="1"/>
  <c r="FJ76" i="1"/>
  <c r="FK77" i="1"/>
  <c r="FI77" i="1"/>
  <c r="FL77" i="1"/>
  <c r="FJ77" i="1"/>
  <c r="GO75" i="1"/>
  <c r="GN75" i="1"/>
  <c r="HI75" i="1"/>
  <c r="HJ75" i="1"/>
  <c r="GK75" i="1"/>
  <c r="GL75" i="1"/>
  <c r="HH75" i="1"/>
  <c r="HM75" i="1"/>
  <c r="HL75" i="1"/>
  <c r="HK75" i="1"/>
  <c r="GM75" i="1"/>
  <c r="GQ75" i="1"/>
  <c r="GP63" i="1"/>
  <c r="GK77" i="1"/>
  <c r="HK77" i="1"/>
  <c r="HM77" i="1"/>
  <c r="GL77" i="1"/>
  <c r="HI77" i="1"/>
  <c r="HH77" i="1"/>
  <c r="GQ77" i="1"/>
  <c r="HJ77" i="1"/>
  <c r="HL77" i="1"/>
  <c r="GN77" i="1"/>
  <c r="GM77" i="1"/>
  <c r="GF76" i="1"/>
  <c r="GG76" i="1"/>
  <c r="GC76" i="1"/>
  <c r="GD76" i="1"/>
  <c r="GB76" i="1"/>
  <c r="GA76" i="1"/>
  <c r="GO76" i="1"/>
  <c r="GF77" i="1"/>
  <c r="GE76" i="1"/>
  <c r="GF75" i="1"/>
  <c r="GB75" i="1"/>
  <c r="GA75" i="1"/>
  <c r="GD75" i="1"/>
  <c r="GC75" i="1"/>
  <c r="GG75" i="1"/>
  <c r="GF30" i="1"/>
  <c r="GP62" i="1"/>
  <c r="GE63" i="1"/>
  <c r="GE50" i="1"/>
  <c r="GE44" i="1"/>
  <c r="GF70" i="1"/>
  <c r="GF61" i="1"/>
  <c r="GF16" i="1"/>
  <c r="GF43" i="1"/>
  <c r="GF34" i="1"/>
  <c r="GO74" i="1"/>
  <c r="GC59" i="1"/>
  <c r="GB59" i="1"/>
  <c r="GG59" i="1"/>
  <c r="GD59" i="1"/>
  <c r="GA59" i="1"/>
  <c r="GO26" i="1"/>
  <c r="HL26" i="1"/>
  <c r="HM26" i="1"/>
  <c r="HH26" i="1"/>
  <c r="HI26" i="1"/>
  <c r="HJ26" i="1"/>
  <c r="HK26" i="1"/>
  <c r="GP23" i="1"/>
  <c r="HH23" i="1"/>
  <c r="HI23" i="1"/>
  <c r="HJ23" i="1"/>
  <c r="HK23" i="1"/>
  <c r="HL23" i="1"/>
  <c r="HM23" i="1"/>
  <c r="FI27" i="1"/>
  <c r="FJ27" i="1"/>
  <c r="FK27" i="1"/>
  <c r="FL27" i="1"/>
  <c r="GQ18" i="1"/>
  <c r="HI18" i="1"/>
  <c r="HJ18" i="1"/>
  <c r="HM18" i="1"/>
  <c r="HH18" i="1"/>
  <c r="HK18" i="1"/>
  <c r="HL18" i="1"/>
  <c r="GP11" i="1"/>
  <c r="HH11" i="1"/>
  <c r="HI11" i="1"/>
  <c r="HK11" i="1"/>
  <c r="HL11" i="1"/>
  <c r="HJ11" i="1"/>
  <c r="HM11" i="1"/>
  <c r="HE9" i="1"/>
  <c r="HF9" i="1"/>
  <c r="HD9" i="1"/>
  <c r="HA9" i="1"/>
  <c r="HB9" i="1"/>
  <c r="HC9" i="1"/>
  <c r="FI15" i="1"/>
  <c r="FJ15" i="1"/>
  <c r="FL15" i="1"/>
  <c r="FK15" i="1"/>
  <c r="FI21" i="1"/>
  <c r="FL21" i="1"/>
  <c r="FK21" i="1"/>
  <c r="FJ21" i="1"/>
  <c r="GP43" i="1"/>
  <c r="HH43" i="1"/>
  <c r="HI43" i="1"/>
  <c r="HJ43" i="1"/>
  <c r="HL43" i="1"/>
  <c r="HM43" i="1"/>
  <c r="HK43" i="1"/>
  <c r="FI51" i="1"/>
  <c r="FL51" i="1"/>
  <c r="FK51" i="1"/>
  <c r="FJ51" i="1"/>
  <c r="HJ49" i="1"/>
  <c r="HK49" i="1"/>
  <c r="HL49" i="1"/>
  <c r="HM49" i="1"/>
  <c r="HH49" i="1"/>
  <c r="HI49" i="1"/>
  <c r="GQ66" i="1"/>
  <c r="HH66" i="1"/>
  <c r="HK66" i="1"/>
  <c r="HJ66" i="1"/>
  <c r="GM66" i="1"/>
  <c r="HI66" i="1"/>
  <c r="GL66" i="1"/>
  <c r="GK66" i="1"/>
  <c r="GN66" i="1"/>
  <c r="HL66" i="1"/>
  <c r="HM66" i="1"/>
  <c r="FI61" i="1"/>
  <c r="FJ61" i="1"/>
  <c r="FK61" i="1"/>
  <c r="FL61" i="1"/>
  <c r="GA73" i="1"/>
  <c r="GD73" i="1"/>
  <c r="GG73" i="1"/>
  <c r="GB73" i="1"/>
  <c r="GC73" i="1"/>
  <c r="GQ74" i="1"/>
  <c r="HK74" i="1"/>
  <c r="HH74" i="1"/>
  <c r="GN74" i="1"/>
  <c r="HL74" i="1"/>
  <c r="HJ74" i="1"/>
  <c r="HI74" i="1"/>
  <c r="GM74" i="1"/>
  <c r="GK74" i="1"/>
  <c r="GL74" i="1"/>
  <c r="HM74" i="1"/>
  <c r="GQ57" i="1"/>
  <c r="HJ57" i="1"/>
  <c r="HK57" i="1"/>
  <c r="HL57" i="1"/>
  <c r="HM57" i="1"/>
  <c r="HH57" i="1"/>
  <c r="HI57" i="1"/>
  <c r="GM57" i="1"/>
  <c r="GK57" i="1"/>
  <c r="GL57" i="1"/>
  <c r="GN57" i="1"/>
  <c r="FI59" i="1"/>
  <c r="FK59" i="1"/>
  <c r="FL59" i="1"/>
  <c r="FJ59" i="1"/>
  <c r="GE39" i="1"/>
  <c r="GO64" i="1"/>
  <c r="FI46" i="1"/>
  <c r="FL46" i="1"/>
  <c r="FJ46" i="1"/>
  <c r="FK46" i="1"/>
  <c r="GG66" i="1"/>
  <c r="GA66" i="1"/>
  <c r="GC66" i="1"/>
  <c r="GD66" i="1"/>
  <c r="GB66" i="1"/>
  <c r="GO31" i="1"/>
  <c r="HH31" i="1"/>
  <c r="HI31" i="1"/>
  <c r="HJ31" i="1"/>
  <c r="HL31" i="1"/>
  <c r="HK31" i="1"/>
  <c r="HM31" i="1"/>
  <c r="FI31" i="1"/>
  <c r="FJ31" i="1"/>
  <c r="FK31" i="1"/>
  <c r="FL31" i="1"/>
  <c r="GP28" i="1"/>
  <c r="HH28" i="1"/>
  <c r="HI28" i="1"/>
  <c r="HJ28" i="1"/>
  <c r="HK28" i="1"/>
  <c r="HL28" i="1"/>
  <c r="HM28" i="1"/>
  <c r="GP19" i="1"/>
  <c r="HH19" i="1"/>
  <c r="HI19" i="1"/>
  <c r="HK19" i="1"/>
  <c r="HL19" i="1"/>
  <c r="HJ19" i="1"/>
  <c r="HM19" i="1"/>
  <c r="HL21" i="1"/>
  <c r="HM21" i="1"/>
  <c r="HH21" i="1"/>
  <c r="HK21" i="1"/>
  <c r="HI21" i="1"/>
  <c r="HJ21" i="1"/>
  <c r="FI29" i="1"/>
  <c r="FJ29" i="1"/>
  <c r="FK29" i="1"/>
  <c r="FL29" i="1"/>
  <c r="FI28" i="1"/>
  <c r="FJ28" i="1"/>
  <c r="FK28" i="1"/>
  <c r="FL28" i="1"/>
  <c r="FI30" i="1"/>
  <c r="FL30" i="1"/>
  <c r="FK30" i="1"/>
  <c r="FJ30" i="1"/>
  <c r="HL38" i="1"/>
  <c r="HM38" i="1"/>
  <c r="HH38" i="1"/>
  <c r="HI38" i="1"/>
  <c r="HJ38" i="1"/>
  <c r="HK38" i="1"/>
  <c r="GO42" i="1"/>
  <c r="HL42" i="1"/>
  <c r="HM42" i="1"/>
  <c r="HH42" i="1"/>
  <c r="HK42" i="1"/>
  <c r="HJ42" i="1"/>
  <c r="HI42" i="1"/>
  <c r="GO39" i="1"/>
  <c r="HH39" i="1"/>
  <c r="HI39" i="1"/>
  <c r="HJ39" i="1"/>
  <c r="HM39" i="1"/>
  <c r="HK39" i="1"/>
  <c r="HL39" i="1"/>
  <c r="HB10" i="1"/>
  <c r="HD10" i="1"/>
  <c r="HE10" i="1"/>
  <c r="HF10" i="1"/>
  <c r="HA10" i="1"/>
  <c r="HC10" i="1"/>
  <c r="FI48" i="1"/>
  <c r="FJ48" i="1"/>
  <c r="FK48" i="1"/>
  <c r="FL48" i="1"/>
  <c r="HH51" i="1"/>
  <c r="HI51" i="1"/>
  <c r="HJ51" i="1"/>
  <c r="HK51" i="1"/>
  <c r="HL51" i="1"/>
  <c r="HM51" i="1"/>
  <c r="HI62" i="1"/>
  <c r="GN62" i="1"/>
  <c r="HH62" i="1"/>
  <c r="GQ62" i="1"/>
  <c r="GL62" i="1"/>
  <c r="GK62" i="1"/>
  <c r="HL62" i="1"/>
  <c r="HM62" i="1"/>
  <c r="HK62" i="1"/>
  <c r="GM62" i="1"/>
  <c r="HJ62" i="1"/>
  <c r="GO58" i="1"/>
  <c r="HL58" i="1"/>
  <c r="HM58" i="1"/>
  <c r="HH58" i="1"/>
  <c r="HI58" i="1"/>
  <c r="HJ58" i="1"/>
  <c r="HK58" i="1"/>
  <c r="GQ58" i="1"/>
  <c r="GK58" i="1"/>
  <c r="GL58" i="1"/>
  <c r="GM58" i="1"/>
  <c r="GN58" i="1"/>
  <c r="FI66" i="1"/>
  <c r="FL66" i="1"/>
  <c r="FK66" i="1"/>
  <c r="FJ66" i="1"/>
  <c r="GC63" i="1"/>
  <c r="GB63" i="1"/>
  <c r="GD63" i="1"/>
  <c r="GG63" i="1"/>
  <c r="GA63" i="1"/>
  <c r="FI55" i="1"/>
  <c r="FJ55" i="1"/>
  <c r="FK55" i="1"/>
  <c r="FL55" i="1"/>
  <c r="GF69" i="1"/>
  <c r="GA69" i="1"/>
  <c r="GG69" i="1"/>
  <c r="GD69" i="1"/>
  <c r="GC69" i="1"/>
  <c r="GB69" i="1"/>
  <c r="GO72" i="1"/>
  <c r="HI72" i="1"/>
  <c r="GL72" i="1"/>
  <c r="GN72" i="1"/>
  <c r="HH72" i="1"/>
  <c r="GK72" i="1"/>
  <c r="HL72" i="1"/>
  <c r="HM72" i="1"/>
  <c r="HK72" i="1"/>
  <c r="GQ72" i="1"/>
  <c r="HJ72" i="1"/>
  <c r="GM72" i="1"/>
  <c r="HL60" i="1"/>
  <c r="GN60" i="1"/>
  <c r="HK60" i="1"/>
  <c r="HJ60" i="1"/>
  <c r="HI60" i="1"/>
  <c r="GM60" i="1"/>
  <c r="HH60" i="1"/>
  <c r="GK60" i="1"/>
  <c r="GQ60" i="1"/>
  <c r="HM60" i="1"/>
  <c r="GL60" i="1"/>
  <c r="FK72" i="1"/>
  <c r="FL72" i="1"/>
  <c r="FJ72" i="1"/>
  <c r="FI72" i="1"/>
  <c r="GO67" i="1"/>
  <c r="HL67" i="1"/>
  <c r="HK67" i="1"/>
  <c r="HH67" i="1"/>
  <c r="HJ67" i="1"/>
  <c r="GN67" i="1"/>
  <c r="HI67" i="1"/>
  <c r="GK67" i="1"/>
  <c r="GL67" i="1"/>
  <c r="GQ67" i="1"/>
  <c r="HM67" i="1"/>
  <c r="GM67" i="1"/>
  <c r="GO36" i="1"/>
  <c r="GF35" i="1"/>
  <c r="GE74" i="1"/>
  <c r="FI32" i="1"/>
  <c r="FJ32" i="1"/>
  <c r="FK32" i="1"/>
  <c r="FL32" i="1"/>
  <c r="GP69" i="1"/>
  <c r="GQ69" i="1"/>
  <c r="HJ69" i="1"/>
  <c r="GN69" i="1"/>
  <c r="HH69" i="1"/>
  <c r="GL69" i="1"/>
  <c r="GK69" i="1"/>
  <c r="HI69" i="1"/>
  <c r="HM69" i="1"/>
  <c r="HK69" i="1"/>
  <c r="HL69" i="1"/>
  <c r="GM69" i="1"/>
  <c r="HC8" i="1"/>
  <c r="HD8" i="1"/>
  <c r="HF8" i="1"/>
  <c r="HB8" i="1"/>
  <c r="HE8" i="1"/>
  <c r="HA8" i="1"/>
  <c r="GP29" i="1"/>
  <c r="HJ29" i="1"/>
  <c r="HK29" i="1"/>
  <c r="HL29" i="1"/>
  <c r="HM29" i="1"/>
  <c r="HI29" i="1"/>
  <c r="HH29" i="1"/>
  <c r="FI11" i="1"/>
  <c r="FJ11" i="1"/>
  <c r="FK11" i="1"/>
  <c r="FL11" i="1"/>
  <c r="FI22" i="1"/>
  <c r="FJ22" i="1"/>
  <c r="FK22" i="1"/>
  <c r="FL22" i="1"/>
  <c r="FI17" i="1"/>
  <c r="FJ17" i="1"/>
  <c r="FK17" i="1"/>
  <c r="FL17" i="1"/>
  <c r="GO32" i="1"/>
  <c r="HH32" i="1"/>
  <c r="HI32" i="1"/>
  <c r="HJ32" i="1"/>
  <c r="HK32" i="1"/>
  <c r="HL32" i="1"/>
  <c r="HM32" i="1"/>
  <c r="GO47" i="1"/>
  <c r="HH47" i="1"/>
  <c r="HI47" i="1"/>
  <c r="HJ47" i="1"/>
  <c r="HK47" i="1"/>
  <c r="HL47" i="1"/>
  <c r="HM47" i="1"/>
  <c r="FI41" i="1"/>
  <c r="FK41" i="1"/>
  <c r="FL41" i="1"/>
  <c r="FJ41" i="1"/>
  <c r="FI40" i="1"/>
  <c r="FJ40" i="1"/>
  <c r="FK40" i="1"/>
  <c r="FL40" i="1"/>
  <c r="HH40" i="1"/>
  <c r="HI40" i="1"/>
  <c r="HJ40" i="1"/>
  <c r="HK40" i="1"/>
  <c r="HL40" i="1"/>
  <c r="HM40" i="1"/>
  <c r="HH44" i="1"/>
  <c r="HI44" i="1"/>
  <c r="HJ44" i="1"/>
  <c r="HK44" i="1"/>
  <c r="HL44" i="1"/>
  <c r="HM44" i="1"/>
  <c r="HH35" i="1"/>
  <c r="HI35" i="1"/>
  <c r="HJ35" i="1"/>
  <c r="HK35" i="1"/>
  <c r="HL35" i="1"/>
  <c r="HM35" i="1"/>
  <c r="GQ63" i="1"/>
  <c r="HL63" i="1"/>
  <c r="HH63" i="1"/>
  <c r="HK63" i="1"/>
  <c r="HJ63" i="1"/>
  <c r="HI63" i="1"/>
  <c r="GN63" i="1"/>
  <c r="GK63" i="1"/>
  <c r="GM63" i="1"/>
  <c r="HM63" i="1"/>
  <c r="GL63" i="1"/>
  <c r="HH55" i="1"/>
  <c r="HI55" i="1"/>
  <c r="HJ55" i="1"/>
  <c r="HK55" i="1"/>
  <c r="HL55" i="1"/>
  <c r="HM55" i="1"/>
  <c r="GQ55" i="1"/>
  <c r="GL55" i="1"/>
  <c r="GM55" i="1"/>
  <c r="GN55" i="1"/>
  <c r="GK55" i="1"/>
  <c r="GG65" i="1"/>
  <c r="GD65" i="1"/>
  <c r="GA65" i="1"/>
  <c r="GB65" i="1"/>
  <c r="GC65" i="1"/>
  <c r="FK73" i="1"/>
  <c r="FJ73" i="1"/>
  <c r="FL73" i="1"/>
  <c r="FI73" i="1"/>
  <c r="GP71" i="1"/>
  <c r="HK71" i="1"/>
  <c r="GN71" i="1"/>
  <c r="HJ71" i="1"/>
  <c r="GK71" i="1"/>
  <c r="GL71" i="1"/>
  <c r="HM71" i="1"/>
  <c r="GM71" i="1"/>
  <c r="HH71" i="1"/>
  <c r="GQ71" i="1"/>
  <c r="HL71" i="1"/>
  <c r="HI71" i="1"/>
  <c r="GA62" i="1"/>
  <c r="GD62" i="1"/>
  <c r="GC62" i="1"/>
  <c r="GB62" i="1"/>
  <c r="GG62" i="1"/>
  <c r="FL69" i="1"/>
  <c r="FK69" i="1"/>
  <c r="FI69" i="1"/>
  <c r="FJ69" i="1"/>
  <c r="GF68" i="1"/>
  <c r="GB68" i="1"/>
  <c r="GC68" i="1"/>
  <c r="GA68" i="1"/>
  <c r="GG68" i="1"/>
  <c r="GD68" i="1"/>
  <c r="FK71" i="1"/>
  <c r="FJ71" i="1"/>
  <c r="FL71" i="1"/>
  <c r="FI71" i="1"/>
  <c r="GP65" i="1"/>
  <c r="HJ65" i="1"/>
  <c r="GM65" i="1"/>
  <c r="HI65" i="1"/>
  <c r="GK65" i="1"/>
  <c r="HH65" i="1"/>
  <c r="GN65" i="1"/>
  <c r="GL65" i="1"/>
  <c r="HM65" i="1"/>
  <c r="GQ65" i="1"/>
  <c r="HL65" i="1"/>
  <c r="HK65" i="1"/>
  <c r="FK70" i="1"/>
  <c r="FI70" i="1"/>
  <c r="FL70" i="1"/>
  <c r="FJ70" i="1"/>
  <c r="FI67" i="1"/>
  <c r="FL67" i="1"/>
  <c r="FJ67" i="1"/>
  <c r="FK67" i="1"/>
  <c r="GQ61" i="1"/>
  <c r="HI61" i="1"/>
  <c r="GN61" i="1"/>
  <c r="HH61" i="1"/>
  <c r="GL61" i="1"/>
  <c r="GK61" i="1"/>
  <c r="HM61" i="1"/>
  <c r="HL61" i="1"/>
  <c r="GM61" i="1"/>
  <c r="HJ61" i="1"/>
  <c r="HK61" i="1"/>
  <c r="HK59" i="1"/>
  <c r="HJ59" i="1"/>
  <c r="HI59" i="1"/>
  <c r="HH59" i="1"/>
  <c r="GL59" i="1"/>
  <c r="GN59" i="1"/>
  <c r="GM59" i="1"/>
  <c r="GK59" i="1"/>
  <c r="GQ59" i="1"/>
  <c r="HL59" i="1"/>
  <c r="HM59" i="1"/>
  <c r="GE27" i="1"/>
  <c r="GE35" i="1"/>
  <c r="GE49" i="1"/>
  <c r="GE66" i="1"/>
  <c r="GF66" i="1"/>
  <c r="GP66" i="1"/>
  <c r="GP72" i="1"/>
  <c r="FI64" i="1"/>
  <c r="FL64" i="1"/>
  <c r="FK64" i="1"/>
  <c r="FJ64" i="1"/>
  <c r="HL64" i="1"/>
  <c r="HK64" i="1"/>
  <c r="HH64" i="1"/>
  <c r="HJ64" i="1"/>
  <c r="GQ64" i="1"/>
  <c r="HI64" i="1"/>
  <c r="GK64" i="1"/>
  <c r="GN64" i="1"/>
  <c r="GL64" i="1"/>
  <c r="GM64" i="1"/>
  <c r="HM64" i="1"/>
  <c r="HJ20" i="1"/>
  <c r="HK20" i="1"/>
  <c r="HM20" i="1"/>
  <c r="HL20" i="1"/>
  <c r="HH20" i="1"/>
  <c r="HI20" i="1"/>
  <c r="GO45" i="1"/>
  <c r="HJ45" i="1"/>
  <c r="HK45" i="1"/>
  <c r="HL45" i="1"/>
  <c r="HM45" i="1"/>
  <c r="HH45" i="1"/>
  <c r="HI45" i="1"/>
  <c r="FI44" i="1"/>
  <c r="FJ44" i="1"/>
  <c r="FK44" i="1"/>
  <c r="FL44" i="1"/>
  <c r="FI54" i="1"/>
  <c r="FL54" i="1"/>
  <c r="FJ54" i="1"/>
  <c r="FK54" i="1"/>
  <c r="FI52" i="1"/>
  <c r="FJ52" i="1"/>
  <c r="FK52" i="1"/>
  <c r="FL52" i="1"/>
  <c r="HL54" i="1"/>
  <c r="HM54" i="1"/>
  <c r="HH54" i="1"/>
  <c r="HJ54" i="1"/>
  <c r="HK54" i="1"/>
  <c r="HI54" i="1"/>
  <c r="FJ63" i="1"/>
  <c r="FI63" i="1"/>
  <c r="FL63" i="1"/>
  <c r="FK63" i="1"/>
  <c r="GD61" i="1"/>
  <c r="GA61" i="1"/>
  <c r="GC61" i="1"/>
  <c r="GB61" i="1"/>
  <c r="GG61" i="1"/>
  <c r="FI60" i="1"/>
  <c r="FJ60" i="1"/>
  <c r="FK60" i="1"/>
  <c r="FL60" i="1"/>
  <c r="FI62" i="1"/>
  <c r="FL62" i="1"/>
  <c r="FJ62" i="1"/>
  <c r="FK62" i="1"/>
  <c r="GF72" i="1"/>
  <c r="GD72" i="1"/>
  <c r="GA72" i="1"/>
  <c r="GB72" i="1"/>
  <c r="GG72" i="1"/>
  <c r="GC72" i="1"/>
  <c r="GO69" i="1"/>
  <c r="GO14" i="1"/>
  <c r="HI14" i="1"/>
  <c r="HJ14" i="1"/>
  <c r="HH14" i="1"/>
  <c r="HK14" i="1"/>
  <c r="HL14" i="1"/>
  <c r="HM14" i="1"/>
  <c r="HJ33" i="1"/>
  <c r="HK33" i="1"/>
  <c r="HL33" i="1"/>
  <c r="HM33" i="1"/>
  <c r="HH33" i="1"/>
  <c r="HI33" i="1"/>
  <c r="GG57" i="1"/>
  <c r="GB57" i="1"/>
  <c r="GC57" i="1"/>
  <c r="GD57" i="1"/>
  <c r="GA57" i="1"/>
  <c r="GP13" i="1"/>
  <c r="HL13" i="1"/>
  <c r="HM13" i="1"/>
  <c r="HH13" i="1"/>
  <c r="HK13" i="1"/>
  <c r="HI13" i="1"/>
  <c r="HJ13" i="1"/>
  <c r="HJ24" i="1"/>
  <c r="HK24" i="1"/>
  <c r="HL24" i="1"/>
  <c r="HM24" i="1"/>
  <c r="HH24" i="1"/>
  <c r="HI24" i="1"/>
  <c r="GP15" i="1"/>
  <c r="HH15" i="1"/>
  <c r="HI15" i="1"/>
  <c r="HK15" i="1"/>
  <c r="HL15" i="1"/>
  <c r="HM15" i="1"/>
  <c r="HJ15" i="1"/>
  <c r="HL30" i="1"/>
  <c r="HM30" i="1"/>
  <c r="HH30" i="1"/>
  <c r="HI30" i="1"/>
  <c r="HJ30" i="1"/>
  <c r="HK30" i="1"/>
  <c r="GO22" i="1"/>
  <c r="HI22" i="1"/>
  <c r="HJ22" i="1"/>
  <c r="HH22" i="1"/>
  <c r="HK22" i="1"/>
  <c r="HL22" i="1"/>
  <c r="HM22" i="1"/>
  <c r="GO27" i="1"/>
  <c r="HH27" i="1"/>
  <c r="HI27" i="1"/>
  <c r="HJ27" i="1"/>
  <c r="HK27" i="1"/>
  <c r="HL27" i="1"/>
  <c r="HM27" i="1"/>
  <c r="FI16" i="1"/>
  <c r="FK16" i="1"/>
  <c r="FL16" i="1"/>
  <c r="FJ16" i="1"/>
  <c r="FI19" i="1"/>
  <c r="FJ19" i="1"/>
  <c r="FK19" i="1"/>
  <c r="FL19" i="1"/>
  <c r="FI47" i="1"/>
  <c r="FJ47" i="1"/>
  <c r="FK47" i="1"/>
  <c r="FL47" i="1"/>
  <c r="HJ16" i="1"/>
  <c r="HK16" i="1"/>
  <c r="HM16" i="1"/>
  <c r="HI16" i="1"/>
  <c r="HL16" i="1"/>
  <c r="HH16" i="1"/>
  <c r="FI24" i="1"/>
  <c r="FK24" i="1"/>
  <c r="FL24" i="1"/>
  <c r="FJ24" i="1"/>
  <c r="FI18" i="1"/>
  <c r="FJ18" i="1"/>
  <c r="FK18" i="1"/>
  <c r="FL18" i="1"/>
  <c r="FI26" i="1"/>
  <c r="FJ26" i="1"/>
  <c r="FK26" i="1"/>
  <c r="FL26" i="1"/>
  <c r="FI14" i="1"/>
  <c r="FJ14" i="1"/>
  <c r="FK14" i="1"/>
  <c r="FL14" i="1"/>
  <c r="FI20" i="1"/>
  <c r="FJ20" i="1"/>
  <c r="FK20" i="1"/>
  <c r="FL20" i="1"/>
  <c r="FI13" i="1"/>
  <c r="FL13" i="1"/>
  <c r="FK13" i="1"/>
  <c r="FJ13" i="1"/>
  <c r="HL34" i="1"/>
  <c r="HM34" i="1"/>
  <c r="HH34" i="1"/>
  <c r="HI34" i="1"/>
  <c r="HJ34" i="1"/>
  <c r="HK34" i="1"/>
  <c r="FI34" i="1"/>
  <c r="FJ34" i="1"/>
  <c r="FK34" i="1"/>
  <c r="FL34" i="1"/>
  <c r="FI33" i="1"/>
  <c r="FK33" i="1"/>
  <c r="FL33" i="1"/>
  <c r="FJ33" i="1"/>
  <c r="FI37" i="1"/>
  <c r="FJ37" i="1"/>
  <c r="FK37" i="1"/>
  <c r="FL37" i="1"/>
  <c r="FI42" i="1"/>
  <c r="FJ42" i="1"/>
  <c r="FK42" i="1"/>
  <c r="FL42" i="1"/>
  <c r="FI35" i="1"/>
  <c r="FK35" i="1"/>
  <c r="FL35" i="1"/>
  <c r="FJ35" i="1"/>
  <c r="FI50" i="1"/>
  <c r="FJ50" i="1"/>
  <c r="FK50" i="1"/>
  <c r="FL50" i="1"/>
  <c r="GO53" i="1"/>
  <c r="HJ53" i="1"/>
  <c r="HK53" i="1"/>
  <c r="HL53" i="1"/>
  <c r="HM53" i="1"/>
  <c r="HH53" i="1"/>
  <c r="HI53" i="1"/>
  <c r="HL50" i="1"/>
  <c r="HM50" i="1"/>
  <c r="HH50" i="1"/>
  <c r="HK50" i="1"/>
  <c r="HI50" i="1"/>
  <c r="HJ50" i="1"/>
  <c r="GC60" i="1"/>
  <c r="GD60" i="1"/>
  <c r="GG60" i="1"/>
  <c r="GA60" i="1"/>
  <c r="GB60" i="1"/>
  <c r="FL74" i="1"/>
  <c r="FJ74" i="1"/>
  <c r="FK74" i="1"/>
  <c r="FI74" i="1"/>
  <c r="GE56" i="1"/>
  <c r="GG56" i="1"/>
  <c r="GD56" i="1"/>
  <c r="GC56" i="1"/>
  <c r="GB56" i="1"/>
  <c r="GA56" i="1"/>
  <c r="GT9" i="1"/>
  <c r="GG70" i="1"/>
  <c r="GA70" i="1"/>
  <c r="GB70" i="1"/>
  <c r="GD70" i="1"/>
  <c r="GC70" i="1"/>
  <c r="FI58" i="1"/>
  <c r="FJ58" i="1"/>
  <c r="FK58" i="1"/>
  <c r="FL58" i="1"/>
  <c r="GP38" i="1"/>
  <c r="GP49" i="1"/>
  <c r="GP58" i="1"/>
  <c r="GP73" i="1"/>
  <c r="GE73" i="1"/>
  <c r="GO57" i="1"/>
  <c r="GE57" i="1"/>
  <c r="GE69" i="1"/>
  <c r="GP60" i="1"/>
  <c r="FI23" i="1"/>
  <c r="FJ23" i="1"/>
  <c r="FK23" i="1"/>
  <c r="FL23" i="1"/>
  <c r="FI12" i="1"/>
  <c r="FJ12" i="1"/>
  <c r="FK12" i="1"/>
  <c r="FL12" i="1"/>
  <c r="GO37" i="1"/>
  <c r="HJ37" i="1"/>
  <c r="HK37" i="1"/>
  <c r="HL37" i="1"/>
  <c r="HM37" i="1"/>
  <c r="HH37" i="1"/>
  <c r="HI37" i="1"/>
  <c r="FI39" i="1"/>
  <c r="FJ39" i="1"/>
  <c r="FK39" i="1"/>
  <c r="FL39" i="1"/>
  <c r="FI36" i="1"/>
  <c r="FJ36" i="1"/>
  <c r="FK36" i="1"/>
  <c r="FL36" i="1"/>
  <c r="HH36" i="1"/>
  <c r="HI36" i="1"/>
  <c r="HJ36" i="1"/>
  <c r="HK36" i="1"/>
  <c r="HL36" i="1"/>
  <c r="HM36" i="1"/>
  <c r="FI38" i="1"/>
  <c r="FL38" i="1"/>
  <c r="FJ38" i="1"/>
  <c r="FK38" i="1"/>
  <c r="FI45" i="1"/>
  <c r="FJ45" i="1"/>
  <c r="FK45" i="1"/>
  <c r="FL45" i="1"/>
  <c r="FI43" i="1"/>
  <c r="FK43" i="1"/>
  <c r="FJ43" i="1"/>
  <c r="FL43" i="1"/>
  <c r="HL46" i="1"/>
  <c r="HM46" i="1"/>
  <c r="HH46" i="1"/>
  <c r="HK46" i="1"/>
  <c r="HI46" i="1"/>
  <c r="HJ46" i="1"/>
  <c r="GF64" i="1"/>
  <c r="GC64" i="1"/>
  <c r="GA64" i="1"/>
  <c r="GD64" i="1"/>
  <c r="GB64" i="1"/>
  <c r="GG64" i="1"/>
  <c r="HI73" i="1"/>
  <c r="GM73" i="1"/>
  <c r="HM73" i="1"/>
  <c r="HH73" i="1"/>
  <c r="GN73" i="1"/>
  <c r="GL73" i="1"/>
  <c r="GK73" i="1"/>
  <c r="HL73" i="1"/>
  <c r="GQ73" i="1"/>
  <c r="HK73" i="1"/>
  <c r="HJ73" i="1"/>
  <c r="FJ65" i="1"/>
  <c r="FI65" i="1"/>
  <c r="FK65" i="1"/>
  <c r="FL65" i="1"/>
  <c r="GP70" i="1"/>
  <c r="HI70" i="1"/>
  <c r="HK70" i="1"/>
  <c r="HH70" i="1"/>
  <c r="HM70" i="1"/>
  <c r="GL70" i="1"/>
  <c r="HL70" i="1"/>
  <c r="HJ70" i="1"/>
  <c r="GK70" i="1"/>
  <c r="GQ70" i="1"/>
  <c r="GN70" i="1"/>
  <c r="GM70" i="1"/>
  <c r="GG74" i="1"/>
  <c r="GA74" i="1"/>
  <c r="GC74" i="1"/>
  <c r="GD74" i="1"/>
  <c r="GB74" i="1"/>
  <c r="GF55" i="1"/>
  <c r="GA55" i="1"/>
  <c r="GB55" i="1"/>
  <c r="GD55" i="1"/>
  <c r="GC55" i="1"/>
  <c r="GG55" i="1"/>
  <c r="GO68" i="1"/>
  <c r="HL68" i="1"/>
  <c r="GL68" i="1"/>
  <c r="HK68" i="1"/>
  <c r="GQ68" i="1"/>
  <c r="HJ68" i="1"/>
  <c r="HH68" i="1"/>
  <c r="HI68" i="1"/>
  <c r="GN68" i="1"/>
  <c r="GK68" i="1"/>
  <c r="HM68" i="1"/>
  <c r="GM68" i="1"/>
  <c r="GE71" i="1"/>
  <c r="GC71" i="1"/>
  <c r="GD71" i="1"/>
  <c r="GB71" i="1"/>
  <c r="GG71" i="1"/>
  <c r="GA71" i="1"/>
  <c r="GO33" i="1"/>
  <c r="GF57" i="1"/>
  <c r="GF65" i="1"/>
  <c r="GO70" i="1"/>
  <c r="GF60" i="1"/>
  <c r="GP12" i="1"/>
  <c r="HJ12" i="1"/>
  <c r="HK12" i="1"/>
  <c r="HM12" i="1"/>
  <c r="HL12" i="1"/>
  <c r="HH12" i="1"/>
  <c r="HI12" i="1"/>
  <c r="GO41" i="1"/>
  <c r="HJ41" i="1"/>
  <c r="HK41" i="1"/>
  <c r="HL41" i="1"/>
  <c r="HM41" i="1"/>
  <c r="HH41" i="1"/>
  <c r="HI41" i="1"/>
  <c r="FI49" i="1"/>
  <c r="FK49" i="1"/>
  <c r="FL49" i="1"/>
  <c r="FJ49" i="1"/>
  <c r="HH48" i="1"/>
  <c r="HI48" i="1"/>
  <c r="HJ48" i="1"/>
  <c r="HK48" i="1"/>
  <c r="HL48" i="1"/>
  <c r="HM48" i="1"/>
  <c r="FI53" i="1"/>
  <c r="FJ53" i="1"/>
  <c r="FK53" i="1"/>
  <c r="FL53" i="1"/>
  <c r="HH52" i="1"/>
  <c r="HI52" i="1"/>
  <c r="HJ52" i="1"/>
  <c r="HK52" i="1"/>
  <c r="HL52" i="1"/>
  <c r="HM52" i="1"/>
  <c r="GP56" i="1"/>
  <c r="HH56" i="1"/>
  <c r="HI56" i="1"/>
  <c r="HJ56" i="1"/>
  <c r="HK56" i="1"/>
  <c r="HL56" i="1"/>
  <c r="HM56" i="1"/>
  <c r="GQ56" i="1"/>
  <c r="GL56" i="1"/>
  <c r="GK56" i="1"/>
  <c r="GM56" i="1"/>
  <c r="GN56" i="1"/>
  <c r="FI57" i="1"/>
  <c r="FK57" i="1"/>
  <c r="FL57" i="1"/>
  <c r="FJ57" i="1"/>
  <c r="FI56" i="1"/>
  <c r="FJ56" i="1"/>
  <c r="FL56" i="1"/>
  <c r="FK56" i="1"/>
  <c r="FL68" i="1"/>
  <c r="FK68" i="1"/>
  <c r="FJ68" i="1"/>
  <c r="FI68" i="1"/>
  <c r="GF67" i="1"/>
  <c r="GA67" i="1"/>
  <c r="GG67" i="1"/>
  <c r="GD67" i="1"/>
  <c r="GB67" i="1"/>
  <c r="GC67" i="1"/>
  <c r="GG58" i="1"/>
  <c r="GC58" i="1"/>
  <c r="GD58" i="1"/>
  <c r="GA58" i="1"/>
  <c r="GB58" i="1"/>
  <c r="GF59" i="1"/>
  <c r="GE59" i="1"/>
  <c r="GD51" i="1"/>
  <c r="GB51" i="1"/>
  <c r="GA51" i="1"/>
  <c r="GC51" i="1"/>
  <c r="GG51" i="1"/>
  <c r="GP52" i="1"/>
  <c r="GQ52" i="1"/>
  <c r="GM52" i="1"/>
  <c r="GK52" i="1"/>
  <c r="GL52" i="1"/>
  <c r="GN52" i="1"/>
  <c r="GA54" i="1"/>
  <c r="GB54" i="1"/>
  <c r="GG54" i="1"/>
  <c r="GC54" i="1"/>
  <c r="GD54" i="1"/>
  <c r="GM48" i="1"/>
  <c r="GL48" i="1"/>
  <c r="GK48" i="1"/>
  <c r="GQ48" i="1"/>
  <c r="GN48" i="1"/>
  <c r="GF40" i="1"/>
  <c r="GP39" i="1"/>
  <c r="GF51" i="1"/>
  <c r="GE21" i="1"/>
  <c r="GD21" i="1"/>
  <c r="GE15" i="1"/>
  <c r="GD15" i="1"/>
  <c r="GK50" i="1"/>
  <c r="GQ50" i="1"/>
  <c r="GL50" i="1"/>
  <c r="GM50" i="1"/>
  <c r="GN50" i="1"/>
  <c r="GF53" i="1"/>
  <c r="GD53" i="1"/>
  <c r="GG53" i="1"/>
  <c r="GC53" i="1"/>
  <c r="GA53" i="1"/>
  <c r="GB53" i="1"/>
  <c r="GF20" i="1"/>
  <c r="GF24" i="1"/>
  <c r="GD24" i="1"/>
  <c r="GF36" i="1"/>
  <c r="GD36" i="1"/>
  <c r="GG49" i="1"/>
  <c r="GB49" i="1"/>
  <c r="GD49" i="1"/>
  <c r="GC49" i="1"/>
  <c r="GA49" i="1"/>
  <c r="GG48" i="1"/>
  <c r="GD48" i="1"/>
  <c r="GA48" i="1"/>
  <c r="GB48" i="1"/>
  <c r="GC48" i="1"/>
  <c r="GO18" i="1"/>
  <c r="GF28" i="1"/>
  <c r="GE42" i="1"/>
  <c r="GD42" i="1"/>
  <c r="GF52" i="1"/>
  <c r="GD52" i="1"/>
  <c r="GG52" i="1"/>
  <c r="GA52" i="1"/>
  <c r="GC52" i="1"/>
  <c r="GB52" i="1"/>
  <c r="GQ54" i="1"/>
  <c r="GL54" i="1"/>
  <c r="GM54" i="1"/>
  <c r="GN54" i="1"/>
  <c r="GK54" i="1"/>
  <c r="GT6" i="1"/>
  <c r="GF18" i="1"/>
  <c r="GD18" i="1"/>
  <c r="GO49" i="1"/>
  <c r="GL49" i="1"/>
  <c r="GM49" i="1"/>
  <c r="GK49" i="1"/>
  <c r="GN49" i="1"/>
  <c r="GQ49" i="1"/>
  <c r="GE26" i="1"/>
  <c r="GD26" i="1"/>
  <c r="GG14" i="1"/>
  <c r="GD14" i="1"/>
  <c r="GE22" i="1"/>
  <c r="GD22" i="1"/>
  <c r="GF33" i="1"/>
  <c r="GD33" i="1"/>
  <c r="GG50" i="1"/>
  <c r="GD50" i="1"/>
  <c r="GC50" i="1"/>
  <c r="GA50" i="1"/>
  <c r="GB50" i="1"/>
  <c r="GP50" i="1"/>
  <c r="GO52" i="1"/>
  <c r="FH10" i="1"/>
  <c r="GG15" i="1"/>
  <c r="GP47" i="1"/>
  <c r="GM32" i="1"/>
  <c r="GP37" i="1"/>
  <c r="GE38" i="1"/>
  <c r="GP48" i="1"/>
  <c r="GE48" i="1"/>
  <c r="GF54" i="1"/>
  <c r="GE12" i="1"/>
  <c r="GD12" i="1"/>
  <c r="GT7" i="1"/>
  <c r="GE19" i="1"/>
  <c r="GD19" i="1"/>
  <c r="GE40" i="1"/>
  <c r="GF37" i="1"/>
  <c r="GF42" i="1"/>
  <c r="GE54" i="1"/>
  <c r="GF48" i="1"/>
  <c r="GO48" i="1"/>
  <c r="GE53" i="1"/>
  <c r="GP54" i="1"/>
  <c r="GE31" i="1"/>
  <c r="GD31" i="1"/>
  <c r="GQ53" i="1"/>
  <c r="GL53" i="1"/>
  <c r="GN53" i="1"/>
  <c r="GM53" i="1"/>
  <c r="GK53" i="1"/>
  <c r="GE32" i="1"/>
  <c r="GD32" i="1"/>
  <c r="GE13" i="1"/>
  <c r="GD13" i="1"/>
  <c r="GA16" i="1"/>
  <c r="GD16" i="1"/>
  <c r="GP51" i="1"/>
  <c r="GN51" i="1"/>
  <c r="GM51" i="1"/>
  <c r="GQ51" i="1"/>
  <c r="GK51" i="1"/>
  <c r="GL51" i="1"/>
  <c r="GO13" i="1"/>
  <c r="GE28" i="1"/>
  <c r="FW10" i="1"/>
  <c r="BR10" i="1"/>
  <c r="GF38" i="1"/>
  <c r="BS10" i="1"/>
  <c r="GP32" i="1"/>
  <c r="GG11" i="1"/>
  <c r="GC15" i="1"/>
  <c r="FC10" i="1"/>
  <c r="FX11" i="1"/>
  <c r="GE11" i="1"/>
  <c r="GB15" i="1"/>
  <c r="GF45" i="1"/>
  <c r="GF44" i="1"/>
  <c r="GE51" i="1"/>
  <c r="GO54" i="1"/>
  <c r="GO34" i="1"/>
  <c r="GQ34" i="1"/>
  <c r="GN34" i="1"/>
  <c r="GL34" i="1"/>
  <c r="GM34" i="1"/>
  <c r="GK34" i="1"/>
  <c r="GQ36" i="1"/>
  <c r="GL36" i="1"/>
  <c r="GN36" i="1"/>
  <c r="GM36" i="1"/>
  <c r="GK36" i="1"/>
  <c r="GG38" i="1"/>
  <c r="GC38" i="1"/>
  <c r="GA38" i="1"/>
  <c r="GB38" i="1"/>
  <c r="GQ44" i="1"/>
  <c r="GN44" i="1"/>
  <c r="GM44" i="1"/>
  <c r="GL44" i="1"/>
  <c r="GK44" i="1"/>
  <c r="GG44" i="1"/>
  <c r="GC44" i="1"/>
  <c r="GA44" i="1"/>
  <c r="GB44" i="1"/>
  <c r="GG13" i="1"/>
  <c r="GQ13" i="1"/>
  <c r="GK32" i="1"/>
  <c r="GO23" i="1"/>
  <c r="FV11" i="1"/>
  <c r="GP41" i="1"/>
  <c r="GE33" i="1"/>
  <c r="GV10" i="1"/>
  <c r="GX10" i="1"/>
  <c r="GY10" i="1"/>
  <c r="GU10" i="1"/>
  <c r="GQ43" i="1"/>
  <c r="GL43" i="1"/>
  <c r="GN43" i="1"/>
  <c r="GM43" i="1"/>
  <c r="GK43" i="1"/>
  <c r="GC34" i="1"/>
  <c r="GA34" i="1"/>
  <c r="GG34" i="1"/>
  <c r="GB34" i="1"/>
  <c r="GG45" i="1"/>
  <c r="GB45" i="1"/>
  <c r="GC45" i="1"/>
  <c r="GA45" i="1"/>
  <c r="GQ35" i="1"/>
  <c r="GL35" i="1"/>
  <c r="GM35" i="1"/>
  <c r="GK35" i="1"/>
  <c r="GN35" i="1"/>
  <c r="GG46" i="1"/>
  <c r="GA46" i="1"/>
  <c r="GB46" i="1"/>
  <c r="GC46" i="1"/>
  <c r="GP22" i="1"/>
  <c r="GE24" i="1"/>
  <c r="FF10" i="1"/>
  <c r="GF13" i="1"/>
  <c r="GP34" i="1"/>
  <c r="GP42" i="1"/>
  <c r="GS7" i="1"/>
  <c r="GS6" i="1"/>
  <c r="BN6" i="1"/>
  <c r="GL47" i="1"/>
  <c r="GN47" i="1"/>
  <c r="GK47" i="1"/>
  <c r="GM47" i="1"/>
  <c r="GQ47" i="1"/>
  <c r="GA40" i="1"/>
  <c r="GG40" i="1"/>
  <c r="GB40" i="1"/>
  <c r="GC40" i="1"/>
  <c r="GK39" i="1"/>
  <c r="GM39" i="1"/>
  <c r="GL39" i="1"/>
  <c r="GQ39" i="1"/>
  <c r="GN39" i="1"/>
  <c r="GA35" i="1"/>
  <c r="GG35" i="1"/>
  <c r="GB35" i="1"/>
  <c r="GC35" i="1"/>
  <c r="GP46" i="1"/>
  <c r="GQ46" i="1"/>
  <c r="GM46" i="1"/>
  <c r="GL46" i="1"/>
  <c r="GK46" i="1"/>
  <c r="GN46" i="1"/>
  <c r="GP26" i="1"/>
  <c r="GF12" i="1"/>
  <c r="GP27" i="1"/>
  <c r="FG10" i="1"/>
  <c r="GE45" i="1"/>
  <c r="GV8" i="1"/>
  <c r="GX8" i="1"/>
  <c r="GY8" i="1"/>
  <c r="GU8" i="1"/>
  <c r="GK37" i="1"/>
  <c r="GQ37" i="1"/>
  <c r="GL37" i="1"/>
  <c r="GN37" i="1"/>
  <c r="GM37" i="1"/>
  <c r="GK40" i="1"/>
  <c r="GQ40" i="1"/>
  <c r="GL40" i="1"/>
  <c r="GM40" i="1"/>
  <c r="GN40" i="1"/>
  <c r="GE34" i="1"/>
  <c r="GF47" i="1"/>
  <c r="GG47" i="1"/>
  <c r="GC47" i="1"/>
  <c r="GB47" i="1"/>
  <c r="GA47" i="1"/>
  <c r="GG33" i="1"/>
  <c r="GB33" i="1"/>
  <c r="GC33" i="1"/>
  <c r="GA33" i="1"/>
  <c r="GP45" i="1"/>
  <c r="GQ45" i="1"/>
  <c r="GK45" i="1"/>
  <c r="GN45" i="1"/>
  <c r="GM45" i="1"/>
  <c r="GL45" i="1"/>
  <c r="GP33" i="1"/>
  <c r="GQ33" i="1"/>
  <c r="GM33" i="1"/>
  <c r="GN33" i="1"/>
  <c r="GK33" i="1"/>
  <c r="GL33" i="1"/>
  <c r="GS8" i="1"/>
  <c r="GO43" i="1"/>
  <c r="GF46" i="1"/>
  <c r="GK41" i="1"/>
  <c r="GL41" i="1"/>
  <c r="GM41" i="1"/>
  <c r="GN41" i="1"/>
  <c r="GQ41" i="1"/>
  <c r="GL42" i="1"/>
  <c r="GM42" i="1"/>
  <c r="GK42" i="1"/>
  <c r="GN42" i="1"/>
  <c r="GQ42" i="1"/>
  <c r="GG42" i="1"/>
  <c r="GA42" i="1"/>
  <c r="GC42" i="1"/>
  <c r="GB42" i="1"/>
  <c r="GG39" i="1"/>
  <c r="GB39" i="1"/>
  <c r="GA39" i="1"/>
  <c r="GC39" i="1"/>
  <c r="GG36" i="1"/>
  <c r="GB36" i="1"/>
  <c r="GC36" i="1"/>
  <c r="GA36" i="1"/>
  <c r="GB37" i="1"/>
  <c r="GG37" i="1"/>
  <c r="GA37" i="1"/>
  <c r="GC37" i="1"/>
  <c r="GE47" i="1"/>
  <c r="GF39" i="1"/>
  <c r="GP35" i="1"/>
  <c r="GE41" i="1"/>
  <c r="GC41" i="1"/>
  <c r="GG41" i="1"/>
  <c r="GA41" i="1"/>
  <c r="GB41" i="1"/>
  <c r="GQ38" i="1"/>
  <c r="GL38" i="1"/>
  <c r="GN38" i="1"/>
  <c r="GM38" i="1"/>
  <c r="GK38" i="1"/>
  <c r="GE43" i="1"/>
  <c r="GA43" i="1"/>
  <c r="GB43" i="1"/>
  <c r="GC43" i="1"/>
  <c r="GG43" i="1"/>
  <c r="GE36" i="1"/>
  <c r="GO38" i="1"/>
  <c r="GF41" i="1"/>
  <c r="GE37" i="1"/>
  <c r="GA22" i="1"/>
  <c r="GB22" i="1"/>
  <c r="GC22" i="1"/>
  <c r="GG22" i="1"/>
  <c r="GF17" i="1"/>
  <c r="GA17" i="1"/>
  <c r="GC17" i="1"/>
  <c r="GG17" i="1"/>
  <c r="GB17" i="1"/>
  <c r="GQ14" i="1"/>
  <c r="GK18" i="1"/>
  <c r="GM18" i="1"/>
  <c r="GN18" i="1"/>
  <c r="GL18" i="1"/>
  <c r="GO29" i="1"/>
  <c r="GF21" i="1"/>
  <c r="GC14" i="1"/>
  <c r="GA14" i="1"/>
  <c r="GB14" i="1"/>
  <c r="GB20" i="1"/>
  <c r="GC20" i="1"/>
  <c r="GA20" i="1"/>
  <c r="GG20" i="1"/>
  <c r="GK24" i="1"/>
  <c r="GM24" i="1"/>
  <c r="GN24" i="1"/>
  <c r="GL24" i="1"/>
  <c r="GQ24" i="1"/>
  <c r="GB21" i="1"/>
  <c r="GC21" i="1"/>
  <c r="GA21" i="1"/>
  <c r="GG21" i="1"/>
  <c r="FX10" i="1"/>
  <c r="GM28" i="1"/>
  <c r="GK28" i="1"/>
  <c r="GL28" i="1"/>
  <c r="GN28" i="1"/>
  <c r="GQ28" i="1"/>
  <c r="GA18" i="1"/>
  <c r="GB18" i="1"/>
  <c r="GC18" i="1"/>
  <c r="GM21" i="1"/>
  <c r="GN21" i="1"/>
  <c r="GL21" i="1"/>
  <c r="GK21" i="1"/>
  <c r="GQ21" i="1"/>
  <c r="BR8" i="1"/>
  <c r="FV9" i="1"/>
  <c r="FF8" i="1"/>
  <c r="FG8" i="1"/>
  <c r="FH8" i="1"/>
  <c r="GK14" i="1"/>
  <c r="GM14" i="1"/>
  <c r="GL14" i="1"/>
  <c r="GN14" i="1"/>
  <c r="BS8" i="1"/>
  <c r="AQ8" i="1"/>
  <c r="FW9" i="1"/>
  <c r="FC8" i="1"/>
  <c r="GN29" i="1"/>
  <c r="GM29" i="1"/>
  <c r="GK29" i="1"/>
  <c r="GL29" i="1"/>
  <c r="GQ29" i="1"/>
  <c r="GN30" i="1"/>
  <c r="GL30" i="1"/>
  <c r="GM30" i="1"/>
  <c r="GQ30" i="1"/>
  <c r="GK30" i="1"/>
  <c r="GA31" i="1"/>
  <c r="GB31" i="1"/>
  <c r="GC31" i="1"/>
  <c r="GG31" i="1"/>
  <c r="GM11" i="1"/>
  <c r="GK11" i="1"/>
  <c r="GN11" i="1"/>
  <c r="GL11" i="1"/>
  <c r="GL19" i="1"/>
  <c r="GK19" i="1"/>
  <c r="GN19" i="1"/>
  <c r="GM19" i="1"/>
  <c r="GQ19" i="1"/>
  <c r="GC23" i="1"/>
  <c r="GB23" i="1"/>
  <c r="GA23" i="1"/>
  <c r="GG23" i="1"/>
  <c r="BR9" i="1"/>
  <c r="FH9" i="1"/>
  <c r="FV10" i="1"/>
  <c r="FF9" i="1"/>
  <c r="FG9" i="1"/>
  <c r="FX9" i="1"/>
  <c r="GK22" i="1"/>
  <c r="GN22" i="1"/>
  <c r="GM22" i="1"/>
  <c r="GL22" i="1"/>
  <c r="GQ22" i="1"/>
  <c r="GL20" i="1"/>
  <c r="GN20" i="1"/>
  <c r="GM20" i="1"/>
  <c r="GK20" i="1"/>
  <c r="GQ20" i="1"/>
  <c r="GL27" i="1"/>
  <c r="GK27" i="1"/>
  <c r="GM27" i="1"/>
  <c r="GN27" i="1"/>
  <c r="GQ27" i="1"/>
  <c r="GC30" i="1"/>
  <c r="GB30" i="1"/>
  <c r="GG30" i="1"/>
  <c r="GA30" i="1"/>
  <c r="GA29" i="1"/>
  <c r="GC29" i="1"/>
  <c r="GG29" i="1"/>
  <c r="GB29" i="1"/>
  <c r="GO15" i="1"/>
  <c r="GN15" i="1"/>
  <c r="GK15" i="1"/>
  <c r="GL15" i="1"/>
  <c r="GM15" i="1"/>
  <c r="GK16" i="1"/>
  <c r="GM16" i="1"/>
  <c r="GN16" i="1"/>
  <c r="GL16" i="1"/>
  <c r="GQ16" i="1"/>
  <c r="GB27" i="1"/>
  <c r="GC27" i="1"/>
  <c r="GA27" i="1"/>
  <c r="GG27" i="1"/>
  <c r="GA26" i="1"/>
  <c r="GB26" i="1"/>
  <c r="GC26" i="1"/>
  <c r="GG26" i="1"/>
  <c r="GN13" i="1"/>
  <c r="GK13" i="1"/>
  <c r="GL13" i="1"/>
  <c r="GM13" i="1"/>
  <c r="GL31" i="1"/>
  <c r="GK31" i="1"/>
  <c r="GM31" i="1"/>
  <c r="GN31" i="1"/>
  <c r="GQ31" i="1"/>
  <c r="GN12" i="1"/>
  <c r="GL12" i="1"/>
  <c r="GM12" i="1"/>
  <c r="GK12" i="1"/>
  <c r="GQ12" i="1"/>
  <c r="GB11" i="1"/>
  <c r="GC11" i="1"/>
  <c r="GA11" i="1"/>
  <c r="GA19" i="1"/>
  <c r="GB19" i="1"/>
  <c r="GC19" i="1"/>
  <c r="GG19" i="1"/>
  <c r="GN26" i="1"/>
  <c r="GL26" i="1"/>
  <c r="GM26" i="1"/>
  <c r="GK26" i="1"/>
  <c r="GQ26" i="1"/>
  <c r="GB12" i="1"/>
  <c r="GC12" i="1"/>
  <c r="GA12" i="1"/>
  <c r="GG12" i="1"/>
  <c r="GM23" i="1"/>
  <c r="GN23" i="1"/>
  <c r="GL23" i="1"/>
  <c r="GK23" i="1"/>
  <c r="GQ23" i="1"/>
  <c r="GA24" i="1"/>
  <c r="GC24" i="1"/>
  <c r="GB24" i="1"/>
  <c r="GG24" i="1"/>
  <c r="GC28" i="1"/>
  <c r="GA28" i="1"/>
  <c r="GB28" i="1"/>
  <c r="GG28" i="1"/>
  <c r="GA13" i="1"/>
  <c r="GB13" i="1"/>
  <c r="GC13" i="1"/>
  <c r="GG18" i="1"/>
  <c r="GP21" i="1"/>
  <c r="GE23" i="1"/>
  <c r="GP20" i="1"/>
  <c r="GP14" i="1"/>
  <c r="GO11" i="1"/>
  <c r="GE20" i="1"/>
  <c r="GO21" i="1"/>
  <c r="GO19" i="1"/>
  <c r="GP30" i="1"/>
  <c r="GF23" i="1"/>
  <c r="GE29" i="1"/>
  <c r="GO28" i="1"/>
  <c r="GF14" i="1"/>
  <c r="GE18" i="1"/>
  <c r="GE14" i="1"/>
  <c r="GF26" i="1"/>
  <c r="GE30" i="1"/>
  <c r="GO16" i="1"/>
  <c r="GF27" i="1"/>
  <c r="GP31" i="1"/>
  <c r="GP18" i="1"/>
  <c r="GE17" i="1"/>
  <c r="GO30" i="1"/>
  <c r="GF19" i="1"/>
  <c r="GP16" i="1"/>
  <c r="GF31" i="1"/>
  <c r="GF29" i="1"/>
  <c r="GQ11" i="1"/>
  <c r="GO12" i="1"/>
  <c r="GF11" i="1"/>
  <c r="GQ15" i="1"/>
  <c r="FC9" i="1"/>
  <c r="GG32" i="1"/>
  <c r="GA32" i="1"/>
  <c r="GB32" i="1"/>
  <c r="GC32" i="1"/>
  <c r="GF32" i="1"/>
  <c r="GO24" i="1"/>
  <c r="GP24" i="1"/>
  <c r="GO20" i="1"/>
  <c r="BL7" i="1"/>
  <c r="BN7" i="1"/>
  <c r="AL7" i="1"/>
  <c r="BO6" i="1"/>
  <c r="BS9" i="1"/>
  <c r="AQ9" i="1"/>
  <c r="BL6" i="1"/>
  <c r="BL1148" i="1"/>
  <c r="BL1184" i="1"/>
  <c r="BK1184" i="1"/>
  <c r="BO1161" i="1"/>
  <c r="CE7" i="1"/>
  <c r="DG6" i="1"/>
  <c r="CE1180" i="1"/>
  <c r="BT1144" i="1"/>
  <c r="CF1180" i="1"/>
  <c r="BU1144" i="1"/>
  <c r="CF1178" i="1"/>
  <c r="BU1142" i="1"/>
  <c r="CG1179" i="1"/>
  <c r="BV1143" i="1"/>
  <c r="CG1178" i="1"/>
  <c r="BV1142" i="1"/>
  <c r="CG1180" i="1"/>
  <c r="BV1144" i="1"/>
  <c r="CF1179" i="1"/>
  <c r="BU1143" i="1"/>
  <c r="CE1178" i="1"/>
  <c r="BT1142" i="1"/>
  <c r="CE1179" i="1"/>
  <c r="BT1143" i="1"/>
  <c r="CC1178" i="1"/>
  <c r="CD1178" i="1"/>
  <c r="BS1142" i="1"/>
  <c r="CC1179" i="1"/>
  <c r="CD1179" i="1"/>
  <c r="BS1143" i="1"/>
  <c r="CC1180" i="1"/>
  <c r="CD1180" i="1"/>
  <c r="BS1144" i="1"/>
  <c r="BN1161" i="1"/>
  <c r="BL1161" i="1"/>
  <c r="CI1149" i="1"/>
  <c r="CI1150" i="1"/>
  <c r="CH1149" i="1"/>
  <c r="CH1150" i="1"/>
  <c r="CK1151" i="1"/>
  <c r="CJ1149" i="1"/>
  <c r="CJ1150" i="1"/>
  <c r="CI1151" i="1"/>
  <c r="CH1151" i="1"/>
  <c r="CJ9" i="1"/>
  <c r="CJ8" i="1"/>
  <c r="CK1149" i="1"/>
  <c r="CK1150" i="1"/>
  <c r="CK10" i="1"/>
  <c r="CI10" i="1"/>
  <c r="CJ10" i="1"/>
  <c r="CJ1151" i="1"/>
  <c r="CI9" i="1"/>
  <c r="CK9" i="1"/>
  <c r="AL6" i="1"/>
  <c r="BN1147" i="1"/>
  <c r="BN1189" i="1"/>
  <c r="CK8" i="1"/>
  <c r="CI8" i="1"/>
  <c r="CF1151" i="1"/>
  <c r="CF1149" i="1"/>
  <c r="CF1150" i="1"/>
  <c r="DS1148" i="1"/>
  <c r="AK7" i="1"/>
  <c r="GE10" i="1"/>
  <c r="AP10" i="1"/>
  <c r="CU6" i="1"/>
  <c r="AK6" i="1"/>
  <c r="FP7" i="1"/>
  <c r="AJ7" i="1"/>
  <c r="GD9" i="1"/>
  <c r="AP9" i="1"/>
  <c r="GP10" i="1"/>
  <c r="AQ10" i="1"/>
  <c r="CC6" i="1"/>
  <c r="AI6" i="1"/>
  <c r="DI6" i="1"/>
  <c r="AM6" i="1"/>
  <c r="GD8" i="1"/>
  <c r="AP8" i="1"/>
  <c r="DS1147" i="1"/>
  <c r="CF6" i="1"/>
  <c r="HB7" i="1"/>
  <c r="AM7" i="1"/>
  <c r="FP6" i="1"/>
  <c r="AJ6" i="1"/>
  <c r="BL1147" i="1"/>
  <c r="CC7" i="1"/>
  <c r="AI7" i="1"/>
  <c r="HF7" i="1"/>
  <c r="DY1149" i="1"/>
  <c r="DY1150" i="1"/>
  <c r="DY1151" i="1"/>
  <c r="DU1151" i="1"/>
  <c r="DM1149" i="1"/>
  <c r="DM1150" i="1"/>
  <c r="DO1149" i="1"/>
  <c r="DO1150" i="1"/>
  <c r="CQ1148" i="1"/>
  <c r="CQ1147" i="1"/>
  <c r="DU1149" i="1"/>
  <c r="DU1150" i="1"/>
  <c r="CP1148" i="1"/>
  <c r="CP1147" i="1"/>
  <c r="DM1151" i="1"/>
  <c r="DO1151" i="1"/>
  <c r="DQ1151" i="1"/>
  <c r="FG1151" i="1"/>
  <c r="DQ1149" i="1"/>
  <c r="DQ1150" i="1"/>
  <c r="DP1151" i="1"/>
  <c r="CL1151" i="1"/>
  <c r="CO1148" i="1"/>
  <c r="CM1148" i="1"/>
  <c r="CM1147" i="1"/>
  <c r="CO1147" i="1"/>
  <c r="CN1148" i="1"/>
  <c r="CN1147" i="1"/>
  <c r="GY1151" i="1"/>
  <c r="GX1151" i="1"/>
  <c r="DP1149" i="1"/>
  <c r="DP1150" i="1"/>
  <c r="CL1149" i="1"/>
  <c r="CL1150" i="1"/>
  <c r="CZ1151" i="1"/>
  <c r="GV1151" i="1"/>
  <c r="CY1151" i="1"/>
  <c r="GP1151" i="1"/>
  <c r="FH1151" i="1"/>
  <c r="CE1151" i="1"/>
  <c r="FC1151" i="1"/>
  <c r="CC1151" i="1"/>
  <c r="CD1151" i="1"/>
  <c r="CB1151" i="1"/>
  <c r="GO1151" i="1"/>
  <c r="GW1151" i="1"/>
  <c r="FF1151" i="1"/>
  <c r="GU1151" i="1"/>
  <c r="FI1147" i="1"/>
  <c r="FI1148" i="1"/>
  <c r="FJ1147" i="1"/>
  <c r="FJ1148" i="1"/>
  <c r="FK1148" i="1"/>
  <c r="FK1147" i="1"/>
  <c r="CY1149" i="1"/>
  <c r="CY1150" i="1"/>
  <c r="FL1148" i="1"/>
  <c r="FL1147" i="1"/>
  <c r="CZ1149" i="1"/>
  <c r="CZ1150" i="1"/>
  <c r="GS1140" i="1"/>
  <c r="GS1141" i="1"/>
  <c r="FN1140" i="1"/>
  <c r="FN1141" i="1"/>
  <c r="GT1140" i="1"/>
  <c r="GT1141" i="1"/>
  <c r="GO1149" i="1"/>
  <c r="GO1150" i="1"/>
  <c r="GV1149" i="1"/>
  <c r="GV1150" i="1"/>
  <c r="GI1148" i="1"/>
  <c r="GU1149" i="1"/>
  <c r="GU1150" i="1"/>
  <c r="GX1149" i="1"/>
  <c r="GX1150" i="1"/>
  <c r="GF1147" i="1"/>
  <c r="GF1148" i="1"/>
  <c r="GY1149" i="1"/>
  <c r="GY1150" i="1"/>
  <c r="GW1149" i="1"/>
  <c r="GW1150" i="1"/>
  <c r="GG1148" i="1"/>
  <c r="GG1147" i="1"/>
  <c r="GC1147" i="1"/>
  <c r="GC1148" i="1"/>
  <c r="GE1147" i="1"/>
  <c r="GE1148" i="1"/>
  <c r="GA1147" i="1"/>
  <c r="GA1148" i="1"/>
  <c r="GB1147" i="1"/>
  <c r="GB1148" i="1"/>
  <c r="GP1149" i="1"/>
  <c r="GP1150" i="1"/>
  <c r="GI1147" i="1"/>
  <c r="GD1148" i="1"/>
  <c r="GD1147" i="1"/>
  <c r="CD1149" i="1"/>
  <c r="CD1150" i="1"/>
  <c r="HD7" i="1"/>
  <c r="HC7" i="1"/>
  <c r="CS6" i="1"/>
  <c r="HE7" i="1"/>
  <c r="DH7" i="1"/>
  <c r="CG1148" i="1"/>
  <c r="CG1147" i="1"/>
  <c r="CT7" i="1"/>
  <c r="FX8" i="1"/>
  <c r="HA7" i="1"/>
  <c r="CU7" i="1"/>
  <c r="CS7" i="1"/>
  <c r="CB6" i="1"/>
  <c r="DH6" i="1"/>
  <c r="DJ6" i="1"/>
  <c r="CH6" i="1"/>
  <c r="CB7" i="1"/>
  <c r="CD7" i="1"/>
  <c r="DI7" i="1"/>
  <c r="CT6" i="1"/>
  <c r="CD6" i="1"/>
  <c r="DJ7" i="1"/>
  <c r="CH7" i="1"/>
  <c r="CG7" i="1"/>
  <c r="GL10" i="1"/>
  <c r="FO6" i="1"/>
  <c r="FG1149" i="1"/>
  <c r="FG1150" i="1"/>
  <c r="CU1149" i="1"/>
  <c r="CU1150" i="1"/>
  <c r="CT1149" i="1"/>
  <c r="CT1150" i="1"/>
  <c r="FH1149" i="1"/>
  <c r="FH1150" i="1"/>
  <c r="FF1149" i="1"/>
  <c r="FF1150" i="1"/>
  <c r="CS1149" i="1"/>
  <c r="CS1150" i="1"/>
  <c r="CB1149" i="1"/>
  <c r="CB1150" i="1"/>
  <c r="FC1149" i="1"/>
  <c r="FC1150" i="1"/>
  <c r="CV1149" i="1"/>
  <c r="CV1150" i="1"/>
  <c r="BR1146" i="1"/>
  <c r="CE1149" i="1"/>
  <c r="CE1150" i="1"/>
  <c r="BR1141" i="1"/>
  <c r="CC1149" i="1"/>
  <c r="CC1150" i="1"/>
  <c r="GK10" i="1"/>
  <c r="GO10" i="1"/>
  <c r="GM10" i="1"/>
  <c r="GW6" i="1"/>
  <c r="GW7" i="1"/>
  <c r="GQ10" i="1"/>
  <c r="GF8" i="1"/>
  <c r="GF10" i="1"/>
  <c r="HB6" i="1"/>
  <c r="HC6" i="1"/>
  <c r="HD6" i="1"/>
  <c r="HE6" i="1"/>
  <c r="HF6" i="1"/>
  <c r="HA6" i="1"/>
  <c r="HL9" i="1"/>
  <c r="HM9" i="1"/>
  <c r="HH9" i="1"/>
  <c r="HI9" i="1"/>
  <c r="HJ9" i="1"/>
  <c r="HK9" i="1"/>
  <c r="GN10" i="1"/>
  <c r="HI10" i="1"/>
  <c r="HJ10" i="1"/>
  <c r="HM10" i="1"/>
  <c r="HH10" i="1"/>
  <c r="HL10" i="1"/>
  <c r="HK10" i="1"/>
  <c r="FI10" i="1"/>
  <c r="FJ10" i="1"/>
  <c r="FK10" i="1"/>
  <c r="FL10" i="1"/>
  <c r="GA10" i="1"/>
  <c r="BR7" i="1"/>
  <c r="FI8" i="1"/>
  <c r="FK8" i="1"/>
  <c r="FL8" i="1"/>
  <c r="FJ8" i="1"/>
  <c r="GB10" i="1"/>
  <c r="GC10" i="1"/>
  <c r="FH7" i="1"/>
  <c r="FI9" i="1"/>
  <c r="FJ9" i="1"/>
  <c r="FK9" i="1"/>
  <c r="FL9" i="1"/>
  <c r="GO8" i="1"/>
  <c r="HJ8" i="1"/>
  <c r="HK8" i="1"/>
  <c r="HM8" i="1"/>
  <c r="HI8" i="1"/>
  <c r="HL8" i="1"/>
  <c r="HH8" i="1"/>
  <c r="GG10" i="1"/>
  <c r="GD10" i="1"/>
  <c r="GX7" i="1"/>
  <c r="GV7" i="1"/>
  <c r="GU7" i="1"/>
  <c r="GY7" i="1"/>
  <c r="GV6" i="1"/>
  <c r="GU6" i="1"/>
  <c r="GX6" i="1"/>
  <c r="GY6" i="1"/>
  <c r="GQ8" i="1"/>
  <c r="FV8" i="1"/>
  <c r="FG7" i="1"/>
  <c r="GN9" i="1"/>
  <c r="GP9" i="1"/>
  <c r="GM9" i="1"/>
  <c r="GL9" i="1"/>
  <c r="GK9" i="1"/>
  <c r="BR6" i="1"/>
  <c r="AP6" i="1"/>
  <c r="FF6" i="1"/>
  <c r="FH6" i="1"/>
  <c r="FV7" i="1"/>
  <c r="FG6" i="1"/>
  <c r="GA9" i="1"/>
  <c r="GC9" i="1"/>
  <c r="GB9" i="1"/>
  <c r="GF9" i="1"/>
  <c r="FW7" i="1"/>
  <c r="FC6" i="1"/>
  <c r="GA8" i="1"/>
  <c r="GC8" i="1"/>
  <c r="GB8" i="1"/>
  <c r="FW8" i="1"/>
  <c r="FC7" i="1"/>
  <c r="GN8" i="1"/>
  <c r="GM8" i="1"/>
  <c r="GK8" i="1"/>
  <c r="GL8" i="1"/>
  <c r="FX7" i="1"/>
  <c r="GE9" i="1"/>
  <c r="GG9" i="1"/>
  <c r="FF7" i="1"/>
  <c r="GQ9" i="1"/>
  <c r="GG8" i="1"/>
  <c r="GO9" i="1"/>
  <c r="GP8" i="1"/>
  <c r="GE8" i="1"/>
  <c r="BS7" i="1"/>
  <c r="AQ7" i="1"/>
  <c r="BS6" i="1"/>
  <c r="AQ6" i="1"/>
  <c r="BL1189" i="1"/>
  <c r="BK1147" i="1"/>
  <c r="BK1189" i="1"/>
  <c r="CC1140" i="1"/>
  <c r="FP1141" i="1"/>
  <c r="CC1141" i="1"/>
  <c r="CU1141" i="1"/>
  <c r="BM1147" i="1"/>
  <c r="BM1189" i="1"/>
  <c r="CJ7" i="1"/>
  <c r="CK6" i="1"/>
  <c r="CI6" i="1"/>
  <c r="CJ6" i="1"/>
  <c r="BO1147" i="1"/>
  <c r="BO1189" i="1"/>
  <c r="CK7" i="1"/>
  <c r="CI7" i="1"/>
  <c r="DS1149" i="1"/>
  <c r="DS1150" i="1"/>
  <c r="DS1151" i="1"/>
  <c r="DI1141" i="1"/>
  <c r="FP1140" i="1"/>
  <c r="GD7" i="1"/>
  <c r="AP7" i="1"/>
  <c r="GS1142" i="1"/>
  <c r="GS1143" i="1"/>
  <c r="CP1151" i="1"/>
  <c r="CQ1151" i="1"/>
  <c r="CQ1149" i="1"/>
  <c r="CQ1150" i="1"/>
  <c r="CP1149" i="1"/>
  <c r="CP1150" i="1"/>
  <c r="CN1151" i="1"/>
  <c r="CM1151" i="1"/>
  <c r="CO1151" i="1"/>
  <c r="CM1149" i="1"/>
  <c r="CM1150" i="1"/>
  <c r="CO1149" i="1"/>
  <c r="CO1150" i="1"/>
  <c r="CN1149" i="1"/>
  <c r="CN1150" i="1"/>
  <c r="CG1151" i="1"/>
  <c r="FK1151" i="1"/>
  <c r="GD1151" i="1"/>
  <c r="FL1151" i="1"/>
  <c r="FI1151" i="1"/>
  <c r="GG1151" i="1"/>
  <c r="GI1151" i="1"/>
  <c r="FJ1151" i="1"/>
  <c r="GA1151" i="1"/>
  <c r="GB1151" i="1"/>
  <c r="GC1151" i="1"/>
  <c r="GE1151" i="1"/>
  <c r="GF1151" i="1"/>
  <c r="FL1149" i="1"/>
  <c r="FL1150" i="1"/>
  <c r="FI1149" i="1"/>
  <c r="FI1150" i="1"/>
  <c r="FJ1149" i="1"/>
  <c r="FJ1150" i="1"/>
  <c r="FK1149" i="1"/>
  <c r="FK1150" i="1"/>
  <c r="CU1140" i="1"/>
  <c r="FN1142" i="1"/>
  <c r="FN1143" i="1"/>
  <c r="FC1140" i="1"/>
  <c r="FC1141" i="1"/>
  <c r="FV1141" i="1"/>
  <c r="FV1140" i="1"/>
  <c r="HB1140" i="1"/>
  <c r="HB1141" i="1"/>
  <c r="FX1140" i="1"/>
  <c r="FX1141" i="1"/>
  <c r="FW1140" i="1"/>
  <c r="FW1141" i="1"/>
  <c r="FH1140" i="1"/>
  <c r="FH1141" i="1"/>
  <c r="GV1140" i="1"/>
  <c r="GV1141" i="1"/>
  <c r="FO1140" i="1"/>
  <c r="FO1141" i="1"/>
  <c r="FF1141" i="1"/>
  <c r="FF1140" i="1"/>
  <c r="FG1140" i="1"/>
  <c r="FG1141" i="1"/>
  <c r="HC1140" i="1"/>
  <c r="HC1141" i="1"/>
  <c r="GU1140" i="1"/>
  <c r="GU1141" i="1"/>
  <c r="HD1140" i="1"/>
  <c r="HD1141" i="1"/>
  <c r="GX1140" i="1"/>
  <c r="GX1141" i="1"/>
  <c r="HE1140" i="1"/>
  <c r="HE1141" i="1"/>
  <c r="GW1140" i="1"/>
  <c r="GW1141" i="1"/>
  <c r="GY1140" i="1"/>
  <c r="GY1141" i="1"/>
  <c r="HF1140" i="1"/>
  <c r="HF1141" i="1"/>
  <c r="HA1140" i="1"/>
  <c r="HA1141" i="1"/>
  <c r="GT1142" i="1"/>
  <c r="GT1143" i="1"/>
  <c r="GC1149" i="1"/>
  <c r="GC1150" i="1"/>
  <c r="GE1149" i="1"/>
  <c r="GE1150" i="1"/>
  <c r="GA1149" i="1"/>
  <c r="GA1150" i="1"/>
  <c r="GF1149" i="1"/>
  <c r="GF1150" i="1"/>
  <c r="GI1149" i="1"/>
  <c r="GI1150" i="1"/>
  <c r="GB1149" i="1"/>
  <c r="GB1150" i="1"/>
  <c r="GD1149" i="1"/>
  <c r="GD1150" i="1"/>
  <c r="GG1149" i="1"/>
  <c r="GG1150" i="1"/>
  <c r="CT1141" i="1"/>
  <c r="CS1141" i="1"/>
  <c r="CS1140" i="1"/>
  <c r="DG1141" i="1"/>
  <c r="DG1140" i="1"/>
  <c r="CD1140" i="1"/>
  <c r="CD1141" i="1"/>
  <c r="CG6" i="1"/>
  <c r="CE1140" i="1"/>
  <c r="CE1141" i="1"/>
  <c r="CV1140" i="1"/>
  <c r="CV1141" i="1"/>
  <c r="DH1140" i="1"/>
  <c r="DH1141" i="1"/>
  <c r="DI1140" i="1"/>
  <c r="DI1142" i="1"/>
  <c r="DI1143" i="1"/>
  <c r="DJ1140" i="1"/>
  <c r="DJ1141" i="1"/>
  <c r="CT1140" i="1"/>
  <c r="CB1141" i="1"/>
  <c r="CB1140" i="1"/>
  <c r="CG1149" i="1"/>
  <c r="CG1150" i="1"/>
  <c r="GB7" i="1"/>
  <c r="GF7" i="1"/>
  <c r="HI6" i="1"/>
  <c r="HJ6" i="1"/>
  <c r="HH6" i="1"/>
  <c r="HK6" i="1"/>
  <c r="HL6" i="1"/>
  <c r="HM6" i="1"/>
  <c r="FI6" i="1"/>
  <c r="FJ6" i="1"/>
  <c r="FK6" i="1"/>
  <c r="FL6" i="1"/>
  <c r="FK7" i="1"/>
  <c r="FL7" i="1"/>
  <c r="FJ7" i="1"/>
  <c r="FI7" i="1"/>
  <c r="GP7" i="1"/>
  <c r="HH7" i="1"/>
  <c r="HI7" i="1"/>
  <c r="HK7" i="1"/>
  <c r="HL7" i="1"/>
  <c r="HJ7" i="1"/>
  <c r="HM7" i="1"/>
  <c r="GE7" i="1"/>
  <c r="GC7" i="1"/>
  <c r="GG7" i="1"/>
  <c r="GA7" i="1"/>
  <c r="GF6" i="1"/>
  <c r="GD6" i="1"/>
  <c r="GM6" i="1"/>
  <c r="GK6" i="1"/>
  <c r="GN6" i="1"/>
  <c r="GL6" i="1"/>
  <c r="GA6" i="1"/>
  <c r="GB6" i="1"/>
  <c r="GC6" i="1"/>
  <c r="GP6" i="1"/>
  <c r="GM7" i="1"/>
  <c r="GK7" i="1"/>
  <c r="GO7" i="1"/>
  <c r="GN7" i="1"/>
  <c r="GL7" i="1"/>
  <c r="GQ7" i="1"/>
  <c r="GQ6" i="1"/>
  <c r="GG6" i="1"/>
  <c r="GO6" i="1"/>
  <c r="GE6" i="1"/>
  <c r="FP1142" i="1"/>
  <c r="FP1143" i="1"/>
  <c r="GY1142" i="1"/>
  <c r="GY1143" i="1"/>
  <c r="HD1142" i="1"/>
  <c r="HD1143" i="1"/>
  <c r="FW1142" i="1"/>
  <c r="FW1143" i="1"/>
  <c r="FC1142" i="1"/>
  <c r="FC1143" i="1"/>
  <c r="HA1142" i="1"/>
  <c r="HA1143" i="1"/>
  <c r="HE1142" i="1"/>
  <c r="HE1143" i="1"/>
  <c r="HC1142" i="1"/>
  <c r="HC1143" i="1"/>
  <c r="GV1142" i="1"/>
  <c r="GV1143" i="1"/>
  <c r="HB1142" i="1"/>
  <c r="HB1143" i="1"/>
  <c r="GW1142" i="1"/>
  <c r="GW1143" i="1"/>
  <c r="GU1142" i="1"/>
  <c r="GU1143" i="1"/>
  <c r="FO1142" i="1"/>
  <c r="FO1143" i="1"/>
  <c r="FX1142" i="1"/>
  <c r="FX1143" i="1"/>
  <c r="HF1142" i="1"/>
  <c r="HF1143" i="1"/>
  <c r="GX1142" i="1"/>
  <c r="GX1143" i="1"/>
  <c r="FG1142" i="1"/>
  <c r="FG1143" i="1"/>
  <c r="FH1142" i="1"/>
  <c r="FH1143" i="1"/>
  <c r="HH1140" i="1"/>
  <c r="HH1141" i="1"/>
  <c r="FF1142" i="1"/>
  <c r="FF1143" i="1"/>
  <c r="GG1140" i="1"/>
  <c r="GG1141" i="1"/>
  <c r="GD1140" i="1"/>
  <c r="GD1141" i="1"/>
  <c r="GM1141" i="1"/>
  <c r="GM1140" i="1"/>
  <c r="GE1140" i="1"/>
  <c r="GE1141" i="1"/>
  <c r="GK1141" i="1"/>
  <c r="GK1140" i="1"/>
  <c r="HL1140" i="1"/>
  <c r="HL1141" i="1"/>
  <c r="FI1140" i="1"/>
  <c r="FI1141" i="1"/>
  <c r="GB1140" i="1"/>
  <c r="GB1141" i="1"/>
  <c r="HI1140" i="1"/>
  <c r="HI1141" i="1"/>
  <c r="FV1142" i="1"/>
  <c r="FV1143" i="1"/>
  <c r="GP1140" i="1"/>
  <c r="GP1141" i="1"/>
  <c r="GO1140" i="1"/>
  <c r="GO1141" i="1"/>
  <c r="HK1140" i="1"/>
  <c r="HK1141" i="1"/>
  <c r="GN1140" i="1"/>
  <c r="GN1141" i="1"/>
  <c r="HM1141" i="1"/>
  <c r="HM1140" i="1"/>
  <c r="GL1140" i="1"/>
  <c r="GL1141" i="1"/>
  <c r="GA1141" i="1"/>
  <c r="GA1140" i="1"/>
  <c r="FJ1141" i="1"/>
  <c r="FJ1140" i="1"/>
  <c r="FK1140" i="1"/>
  <c r="FK1141" i="1"/>
  <c r="GQ1141" i="1"/>
  <c r="GQ1140" i="1"/>
  <c r="GC1141" i="1"/>
  <c r="GC1140" i="1"/>
  <c r="GF1141" i="1"/>
  <c r="GF1140" i="1"/>
  <c r="FL1140" i="1"/>
  <c r="FL1141" i="1"/>
  <c r="HJ1140" i="1"/>
  <c r="HJ1141" i="1"/>
  <c r="DH1142" i="1"/>
  <c r="DH1143" i="1"/>
  <c r="CG1141" i="1"/>
  <c r="CG1140" i="1"/>
  <c r="CV1142" i="1"/>
  <c r="CV1143" i="1"/>
  <c r="CS1142" i="1"/>
  <c r="CS1143" i="1"/>
  <c r="DG1142" i="1"/>
  <c r="DG1143" i="1"/>
  <c r="CC1142" i="1"/>
  <c r="CC1143" i="1"/>
  <c r="CT1142" i="1"/>
  <c r="CT1143" i="1"/>
  <c r="CE1142" i="1"/>
  <c r="CE1143" i="1"/>
  <c r="CD1142" i="1"/>
  <c r="CD1143" i="1"/>
  <c r="CB1142" i="1"/>
  <c r="CB1143" i="1"/>
  <c r="CU1142" i="1"/>
  <c r="CU1143" i="1"/>
  <c r="DJ1142" i="1"/>
  <c r="DJ1143" i="1"/>
  <c r="HJ1142" i="1"/>
  <c r="HJ1143" i="1"/>
  <c r="GL1142" i="1"/>
  <c r="GL1143" i="1"/>
  <c r="GO1142" i="1"/>
  <c r="GO1143" i="1"/>
  <c r="HH1142" i="1"/>
  <c r="HH1143" i="1"/>
  <c r="HI1142" i="1"/>
  <c r="HI1143" i="1"/>
  <c r="GG1142" i="1"/>
  <c r="GG1143" i="1"/>
  <c r="FJ1142" i="1"/>
  <c r="FJ1143" i="1"/>
  <c r="GN1142" i="1"/>
  <c r="GN1143" i="1"/>
  <c r="FK1142" i="1"/>
  <c r="FK1143" i="1"/>
  <c r="HM1142" i="1"/>
  <c r="HM1143" i="1"/>
  <c r="GP1142" i="1"/>
  <c r="GP1143" i="1"/>
  <c r="GM1142" i="1"/>
  <c r="GM1143" i="1"/>
  <c r="GB1142" i="1"/>
  <c r="GB1143" i="1"/>
  <c r="GE1142" i="1"/>
  <c r="GE1143" i="1"/>
  <c r="HK1142" i="1"/>
  <c r="HK1143" i="1"/>
  <c r="GQ1142" i="1"/>
  <c r="GQ1143" i="1"/>
  <c r="GA1142" i="1"/>
  <c r="GA1143" i="1"/>
  <c r="GC1142" i="1"/>
  <c r="GC1143" i="1"/>
  <c r="GK1142" i="1"/>
  <c r="GK1143" i="1"/>
  <c r="GF1142" i="1"/>
  <c r="GF1143" i="1"/>
  <c r="HL1142" i="1"/>
  <c r="HL1143" i="1"/>
  <c r="GD1142" i="1"/>
  <c r="GD1143" i="1"/>
  <c r="FL1142" i="1"/>
  <c r="FL1143" i="1"/>
  <c r="FI1142" i="1"/>
  <c r="FI1143" i="1"/>
  <c r="CG1142" i="1"/>
  <c r="CG1143" i="1"/>
  <c r="BK1150" i="1"/>
  <c r="BK1152" i="1"/>
  <c r="BK1151" i="1"/>
  <c r="BL1152" i="1"/>
  <c r="BL1149" i="1"/>
  <c r="BL1151" i="1"/>
  <c r="BL1150" i="1"/>
  <c r="BM1150" i="1"/>
  <c r="BM1152" i="1"/>
  <c r="BM1151" i="1"/>
  <c r="BO1152" i="1"/>
  <c r="BO1149" i="1"/>
  <c r="BO1151" i="1"/>
  <c r="BO1150" i="1"/>
  <c r="BA1149" i="1"/>
  <c r="BA1152" i="1"/>
  <c r="BA1151" i="1"/>
  <c r="BA1150" i="1"/>
  <c r="BB1152" i="1"/>
  <c r="BB1151" i="1"/>
  <c r="BB1149" i="1"/>
  <c r="BB1150" i="1"/>
  <c r="BC1152" i="1"/>
  <c r="BC1151" i="1"/>
  <c r="BC1150" i="1"/>
  <c r="BC1149" i="1"/>
  <c r="BD1149" i="1"/>
  <c r="BD1152" i="1"/>
  <c r="BD1151" i="1"/>
  <c r="BD1150" i="1"/>
  <c r="BE1205" i="1"/>
  <c r="BE1203" i="1"/>
  <c r="BE1204" i="1"/>
  <c r="BE1206" i="1"/>
  <c r="BE1202" i="1"/>
  <c r="BM1202" i="1"/>
  <c r="DH1156" i="1"/>
  <c r="CF1157" i="1"/>
  <c r="CF1160" i="1"/>
  <c r="CE1161" i="1"/>
  <c r="CG1160" i="1"/>
  <c r="DI1158" i="1"/>
  <c r="DI1161" i="1"/>
  <c r="CW1157" i="1"/>
  <c r="CU1157" i="1"/>
  <c r="CV1158" i="1"/>
  <c r="CE1156" i="1"/>
  <c r="CE1160" i="1"/>
  <c r="CE1157" i="1"/>
  <c r="CW1158" i="1"/>
  <c r="CU1158" i="1"/>
  <c r="CW1159" i="1"/>
  <c r="CF1161" i="1"/>
  <c r="CD1160" i="1"/>
  <c r="CG1159" i="1"/>
  <c r="DK1159" i="1"/>
  <c r="DJ1159" i="1"/>
  <c r="CU1159" i="1"/>
  <c r="CV1157" i="1"/>
  <c r="DI1160" i="1"/>
  <c r="DI1159" i="1"/>
  <c r="CX1157" i="1"/>
  <c r="DK1160" i="1"/>
  <c r="DK1157" i="1"/>
  <c r="CW1161" i="1"/>
  <c r="CX1160" i="1"/>
  <c r="CW1156" i="1"/>
  <c r="CE1159" i="1"/>
  <c r="CV1159" i="1"/>
  <c r="CG1158" i="1"/>
  <c r="CV1160" i="1"/>
  <c r="CD1161" i="1"/>
  <c r="CX1161" i="1"/>
  <c r="DH1158" i="1"/>
  <c r="DH1160" i="1"/>
  <c r="DJ1156" i="1"/>
  <c r="CF1159" i="1"/>
  <c r="DJ1158" i="1"/>
  <c r="DK1161" i="1"/>
  <c r="DK1156" i="1"/>
  <c r="CX1158" i="1"/>
  <c r="CV1161" i="1"/>
  <c r="CF1158" i="1"/>
  <c r="DJ1157" i="1"/>
  <c r="CG1161" i="1"/>
  <c r="CX1156" i="1"/>
  <c r="DK1158" i="1"/>
  <c r="CF1156" i="1"/>
  <c r="CE1158" i="1"/>
  <c r="CG1157" i="1"/>
  <c r="CX1159" i="1"/>
  <c r="CD1158" i="1"/>
  <c r="CU1161" i="1"/>
  <c r="DH1159" i="1"/>
  <c r="CD1159" i="1"/>
  <c r="DJ1160" i="1"/>
  <c r="DH1161" i="1"/>
  <c r="CG1156" i="1"/>
  <c r="CD1156" i="1"/>
  <c r="CU1160" i="1"/>
  <c r="DI1156" i="1"/>
  <c r="DJ1161" i="1"/>
  <c r="CV1156" i="1"/>
  <c r="CW1160" i="1"/>
  <c r="CD1157" i="1"/>
  <c r="DI1157" i="1"/>
  <c r="CU1156" i="1"/>
  <c r="BM1207" i="1"/>
  <c r="BM1206" i="1"/>
  <c r="BM1204" i="1"/>
  <c r="CC1166" i="1"/>
  <c r="CD1166" i="1"/>
  <c r="CV1165" i="1"/>
  <c r="CE1165" i="1"/>
  <c r="CU1164" i="1"/>
  <c r="CT1164" i="1"/>
  <c r="DK1165" i="1"/>
  <c r="CX1166" i="1"/>
  <c r="DG1166" i="1"/>
  <c r="DH1165" i="1"/>
  <c r="CE1164" i="1"/>
  <c r="CX1164" i="1"/>
  <c r="CF1164" i="1"/>
  <c r="DG1165" i="1"/>
  <c r="DK1164" i="1"/>
  <c r="CV1166" i="1"/>
  <c r="CC1165" i="1"/>
  <c r="CD1165" i="1"/>
  <c r="CT1166" i="1"/>
  <c r="CU1166" i="1"/>
  <c r="DJ1166" i="1"/>
  <c r="CX1165" i="1"/>
  <c r="CV1164" i="1"/>
  <c r="DI1164" i="1"/>
  <c r="CG1166" i="1"/>
  <c r="CG1164" i="1"/>
  <c r="CD1164" i="1"/>
  <c r="CC1164" i="1"/>
  <c r="DJ1164" i="1"/>
  <c r="CE1166" i="1"/>
  <c r="CF1165" i="1"/>
  <c r="DI1165" i="1"/>
  <c r="CU1165" i="1"/>
  <c r="CT1165" i="1"/>
  <c r="DG1164" i="1"/>
  <c r="DJ1165" i="1"/>
  <c r="DI1166" i="1"/>
  <c r="CW1164" i="1"/>
  <c r="CW1166" i="1"/>
  <c r="CW1165" i="1"/>
  <c r="DH1164" i="1"/>
  <c r="DK1166" i="1"/>
  <c r="DH1166" i="1"/>
  <c r="CG1165" i="1"/>
  <c r="CF1166" i="1"/>
</calcChain>
</file>

<file path=xl/sharedStrings.xml><?xml version="1.0" encoding="utf-8"?>
<sst xmlns="http://schemas.openxmlformats.org/spreadsheetml/2006/main" count="678" uniqueCount="330">
  <si>
    <t>TU</t>
  </si>
  <si>
    <t>FV</t>
  </si>
  <si>
    <t>ZN</t>
  </si>
  <si>
    <t>ZB</t>
  </si>
  <si>
    <t>UB</t>
  </si>
  <si>
    <t>GE</t>
  </si>
  <si>
    <t>DATE</t>
  </si>
  <si>
    <t>Prices</t>
  </si>
  <si>
    <t>Tick price</t>
  </si>
  <si>
    <t>net change</t>
  </si>
  <si>
    <t>TUF</t>
  </si>
  <si>
    <t>FIT</t>
  </si>
  <si>
    <t>NOB</t>
  </si>
  <si>
    <t>BUB</t>
  </si>
  <si>
    <t>roll M</t>
  </si>
  <si>
    <t>roll U</t>
  </si>
  <si>
    <t>TY FLY</t>
  </si>
  <si>
    <t>FV FLY</t>
  </si>
  <si>
    <t>zn,nob</t>
  </si>
  <si>
    <t>zb,nob</t>
  </si>
  <si>
    <t>zf,fit</t>
  </si>
  <si>
    <t>zn,fit</t>
  </si>
  <si>
    <t>events</t>
  </si>
  <si>
    <t>zt,tuf</t>
  </si>
  <si>
    <t>zf,tuf</t>
  </si>
  <si>
    <t>zt,fv fly</t>
  </si>
  <si>
    <t>zf, fv fly</t>
  </si>
  <si>
    <t>zn, fv fly</t>
  </si>
  <si>
    <t>tuf,fv fly</t>
  </si>
  <si>
    <t>fit, fv fly</t>
  </si>
  <si>
    <t>nob, fv fly</t>
  </si>
  <si>
    <t>zt,ty fly</t>
  </si>
  <si>
    <t>zf, ty fly</t>
  </si>
  <si>
    <t>zn, ty fly</t>
  </si>
  <si>
    <t>zb, ty fly</t>
  </si>
  <si>
    <t>tuf, ty fly</t>
  </si>
  <si>
    <t>fit, ty fly</t>
  </si>
  <si>
    <t>nob, ty fly</t>
  </si>
  <si>
    <t>fit,nob</t>
  </si>
  <si>
    <t>tuf,fit</t>
  </si>
  <si>
    <t>tuf,nob</t>
  </si>
  <si>
    <t>tuf,fit,nob</t>
  </si>
  <si>
    <t>Hidden )</t>
  </si>
  <si>
    <t xml:space="preserve">( Hidden </t>
  </si>
  <si>
    <t>tuf 1,2</t>
  </si>
  <si>
    <t>fit 1,2</t>
  </si>
  <si>
    <t>nob 1,2</t>
  </si>
  <si>
    <t>zn,tuf</t>
  </si>
  <si>
    <t>zb, tuf</t>
  </si>
  <si>
    <t>3 same, zf</t>
  </si>
  <si>
    <t>zt,fit</t>
  </si>
  <si>
    <t>zb,fit</t>
  </si>
  <si>
    <t>zt,nob</t>
  </si>
  <si>
    <t>zf,nob</t>
  </si>
  <si>
    <t>fit&gt;, zb&gt;</t>
  </si>
  <si>
    <t>Right click on last filled in line on the number column.  Select copy.</t>
  </si>
  <si>
    <t xml:space="preserve"> Right click on number directly beneath number previously clicked on and select insert copied cells</t>
  </si>
  <si>
    <t>Unemp</t>
  </si>
  <si>
    <t>FOMC</t>
  </si>
  <si>
    <t>Minutes</t>
  </si>
  <si>
    <t>zb, fv fly</t>
  </si>
  <si>
    <t>zb,tuf, nob opp</t>
  </si>
  <si>
    <t>3 same, zb</t>
  </si>
  <si>
    <t>3 same, zn</t>
  </si>
  <si>
    <t>3 same, zt</t>
  </si>
  <si>
    <t>fit &gt;+-1</t>
  </si>
  <si>
    <t>fit &gt;+-1.5</t>
  </si>
  <si>
    <t>fit &gt;+-2</t>
  </si>
  <si>
    <t>fit &gt;+-2.5</t>
  </si>
  <si>
    <t>fit &gt;+-3</t>
  </si>
  <si>
    <t>fit 2,zf 10</t>
  </si>
  <si>
    <t>ZF &gt;=10</t>
  </si>
  <si>
    <t>roll Z</t>
  </si>
  <si>
    <t>begin 3:2 fit, end 5:3</t>
  </si>
  <si>
    <t>ZT</t>
  </si>
  <si>
    <t>ZF</t>
  </si>
  <si>
    <t>TUT</t>
  </si>
  <si>
    <t>FOB</t>
  </si>
  <si>
    <t>zt, fob</t>
  </si>
  <si>
    <t>zn, fob</t>
  </si>
  <si>
    <t>zb, fob</t>
  </si>
  <si>
    <t>zf, fob</t>
  </si>
  <si>
    <t>roll H</t>
  </si>
  <si>
    <t>zt, TY Fly</t>
  </si>
  <si>
    <t>zf, TY Fly</t>
  </si>
  <si>
    <t>zn, TY Fly</t>
  </si>
  <si>
    <t>zb, TY Fly</t>
  </si>
  <si>
    <t>fv fly, ty fly</t>
  </si>
  <si>
    <t>1/18 mlk, no settles</t>
  </si>
  <si>
    <t>2/15 pres day no settles</t>
  </si>
  <si>
    <t>roll h</t>
  </si>
  <si>
    <t>roll m</t>
  </si>
  <si>
    <t>fomc</t>
  </si>
  <si>
    <t>zt,zf</t>
  </si>
  <si>
    <t>zt,zn</t>
  </si>
  <si>
    <t>zt,zb</t>
  </si>
  <si>
    <t>ZT OR</t>
  </si>
  <si>
    <t>ZF OR</t>
  </si>
  <si>
    <t>zf,zn</t>
  </si>
  <si>
    <t>zf,zb</t>
  </si>
  <si>
    <t>ZN OR</t>
  </si>
  <si>
    <t>zn,zb</t>
  </si>
  <si>
    <t>zf,zt</t>
  </si>
  <si>
    <t>zn,zt</t>
  </si>
  <si>
    <t>zn, zf</t>
  </si>
  <si>
    <t>ZB OR</t>
  </si>
  <si>
    <t>zb,zt</t>
  </si>
  <si>
    <t>zb,zf</t>
  </si>
  <si>
    <t>zb,zn</t>
  </si>
  <si>
    <t>keep blank, copy row above and insert copied row on this row</t>
  </si>
  <si>
    <t>unch</t>
  </si>
  <si>
    <t>pos</t>
  </si>
  <si>
    <t>neg</t>
  </si>
  <si>
    <t>nob &gt;+-2</t>
  </si>
  <si>
    <t>nob &gt;+-4</t>
  </si>
  <si>
    <t>nob &gt;+-5</t>
  </si>
  <si>
    <t>nob &gt;+-6</t>
  </si>
  <si>
    <t>nob &gt;+-8</t>
  </si>
  <si>
    <t>nob &gt;+-10</t>
  </si>
  <si>
    <t>zn fly &gt;+-1.5</t>
  </si>
  <si>
    <t>zn fly &gt;+-3</t>
  </si>
  <si>
    <t>zn fly &gt; +-4.5</t>
  </si>
  <si>
    <t>zn fly &gt;+-6</t>
  </si>
  <si>
    <t>zn fly &gt; +-7.5</t>
  </si>
  <si>
    <t>zn fly &gt;+-9</t>
  </si>
  <si>
    <t>start</t>
  </si>
  <si>
    <t>net change (absolute)</t>
  </si>
  <si>
    <t>avg tick movement</t>
  </si>
  <si>
    <t>OR up, SP down</t>
  </si>
  <si>
    <t>OR up, SP up</t>
  </si>
  <si>
    <t>OR down, SP up</t>
  </si>
  <si>
    <t>OR down, SP down</t>
  </si>
  <si>
    <t>test if 1</t>
  </si>
  <si>
    <t xml:space="preserve">pulls the </t>
  </si>
  <si>
    <t>zb,fit same</t>
  </si>
  <si>
    <t>tests same</t>
  </si>
  <si>
    <t>w/ zt &amp; tuf</t>
  </si>
  <si>
    <t>w/ nob</t>
  </si>
  <si>
    <t>fit &amp; zb same</t>
  </si>
  <si>
    <t>zb,fit opp</t>
  </si>
  <si>
    <t>1 nob same as zb</t>
  </si>
  <si>
    <t>zb,nob opp</t>
  </si>
  <si>
    <t>1 nob opp fit</t>
  </si>
  <si>
    <t>zb,nob same</t>
  </si>
  <si>
    <t>1 nob,fit same</t>
  </si>
  <si>
    <t>fit,nob same</t>
  </si>
  <si>
    <t>1 = nob,zb opp</t>
  </si>
  <si>
    <t>1 nob,tuf same</t>
  </si>
  <si>
    <t>1 nob2.5,fit same</t>
  </si>
  <si>
    <t>1 fob,fit same</t>
  </si>
  <si>
    <t>1 tut,fit same</t>
  </si>
  <si>
    <t>1 zb,tuf same</t>
  </si>
  <si>
    <t>tuf,fit same</t>
  </si>
  <si>
    <t>1 = same</t>
  </si>
  <si>
    <t xml:space="preserve">tuf,fit </t>
  </si>
  <si>
    <t>1=zb,tuf opp</t>
  </si>
  <si>
    <t>zb,tuf opp</t>
  </si>
  <si>
    <t>1=tuf,fit same</t>
  </si>
  <si>
    <t>zb,tuf same</t>
  </si>
  <si>
    <t>1 tuf,fit same</t>
  </si>
  <si>
    <t>1 tuf same fit</t>
  </si>
  <si>
    <t>zt,tuf same</t>
  </si>
  <si>
    <t>1 = fit same</t>
  </si>
  <si>
    <t>zt,tuf opp</t>
  </si>
  <si>
    <t>TUB</t>
  </si>
  <si>
    <t>zn,zb opp</t>
  </si>
  <si>
    <t>1 = zb,fit opp</t>
  </si>
  <si>
    <t>add 2 if .08</t>
  </si>
  <si>
    <t>?</t>
  </si>
  <si>
    <t>tests zb,nob opp</t>
  </si>
  <si>
    <t>but not using 0, using .001</t>
  </si>
  <si>
    <t>1 = fit,tuf same &amp;nob opp</t>
  </si>
  <si>
    <t>nob,zb opp</t>
  </si>
  <si>
    <t>nob, zb same</t>
  </si>
  <si>
    <t>1 = fit opp zb</t>
  </si>
  <si>
    <t>fit, opp nob</t>
  </si>
  <si>
    <t>1=fit,tuf same</t>
  </si>
  <si>
    <t>roll u</t>
  </si>
  <si>
    <t>zb&gt;16</t>
  </si>
  <si>
    <t>fit weak</t>
  </si>
  <si>
    <t>zb&lt;16</t>
  </si>
  <si>
    <t>fit strong</t>
  </si>
  <si>
    <t>zb&gt;32</t>
  </si>
  <si>
    <t>zb&lt;32</t>
  </si>
  <si>
    <t>zb&gt;48</t>
  </si>
  <si>
    <t>zb&lt;48</t>
  </si>
  <si>
    <t>zb&gt;10</t>
  </si>
  <si>
    <t>zb&lt;-10</t>
  </si>
  <si>
    <t>zb&gt;0</t>
  </si>
  <si>
    <t>zb&lt;0</t>
  </si>
  <si>
    <t>nob weak</t>
  </si>
  <si>
    <t>nob strong</t>
  </si>
  <si>
    <t>minutes</t>
  </si>
  <si>
    <t>Brexit</t>
  </si>
  <si>
    <t>Roll U</t>
  </si>
  <si>
    <t>Roll Z</t>
  </si>
  <si>
    <t>no 9/5 settle</t>
  </si>
  <si>
    <t>Keep A Blank</t>
  </si>
  <si>
    <t>avg increment movement</t>
  </si>
  <si>
    <t>Election</t>
  </si>
  <si>
    <t>thanksgiving</t>
  </si>
  <si>
    <t>Roll H</t>
  </si>
  <si>
    <t>MLK 1/16</t>
  </si>
  <si>
    <t>experiment with array, this works</t>
  </si>
  <si>
    <t>experiment with array, this doesn't, counts blanks</t>
  </si>
  <si>
    <t>Absolutes</t>
  </si>
  <si>
    <t>J</t>
  </si>
  <si>
    <t>AM</t>
  </si>
  <si>
    <t>H</t>
  </si>
  <si>
    <t>array a little off because it counts blanks as zero</t>
  </si>
  <si>
    <t>this array method is workaround for error below</t>
  </si>
  <si>
    <t>good indicator</t>
  </si>
  <si>
    <t>test 2</t>
  </si>
  <si>
    <t>left off here bn, bo</t>
  </si>
  <si>
    <t>better</t>
  </si>
  <si>
    <t>include 0</t>
  </si>
  <si>
    <t>1=same</t>
  </si>
  <si>
    <t xml:space="preserve">tuf, zb </t>
  </si>
  <si>
    <t>1 = opp</t>
  </si>
  <si>
    <t>zb, fit opp</t>
  </si>
  <si>
    <t>tuf, zb</t>
  </si>
  <si>
    <t>zb, fit same</t>
  </si>
  <si>
    <t>Pres day no settles</t>
  </si>
  <si>
    <t>Yellen - humphry</t>
  </si>
  <si>
    <t>LT</t>
  </si>
  <si>
    <t>Roll M</t>
  </si>
  <si>
    <t>zt</t>
  </si>
  <si>
    <t>zf</t>
  </si>
  <si>
    <t>zn</t>
  </si>
  <si>
    <t>zb</t>
  </si>
  <si>
    <t>fit</t>
  </si>
  <si>
    <t>sum</t>
  </si>
  <si>
    <t>count</t>
  </si>
  <si>
    <t>tuf,zb opp</t>
  </si>
  <si>
    <t>fit,zb opp</t>
  </si>
  <si>
    <t>nob,zt same</t>
  </si>
  <si>
    <t xml:space="preserve">   tuf      5</t>
  </si>
  <si>
    <t xml:space="preserve">   ZB     10</t>
  </si>
  <si>
    <t xml:space="preserve">  Opp   20</t>
  </si>
  <si>
    <t xml:space="preserve">   fit      5</t>
  </si>
  <si>
    <t xml:space="preserve">   ZT      10</t>
  </si>
  <si>
    <t xml:space="preserve">   nob     5</t>
  </si>
  <si>
    <t xml:space="preserve"> Same  20</t>
  </si>
  <si>
    <t>4th july no settle</t>
  </si>
  <si>
    <t>L</t>
  </si>
  <si>
    <t>reg prices</t>
  </si>
  <si>
    <t>tick prices</t>
  </si>
  <si>
    <t>net changes</t>
  </si>
  <si>
    <t>range</t>
  </si>
  <si>
    <t>R</t>
  </si>
  <si>
    <t>tuf</t>
  </si>
  <si>
    <t>5/3</t>
  </si>
  <si>
    <t>3/2</t>
  </si>
  <si>
    <t>nob</t>
  </si>
  <si>
    <t>HL ext</t>
  </si>
  <si>
    <t>HL sett</t>
  </si>
  <si>
    <t>Short term vol spike</t>
  </si>
  <si>
    <t>Notes</t>
  </si>
  <si>
    <t>Roll methodology</t>
  </si>
  <si>
    <t>day before top step switches, mark both months, so day of roll you have kept track of the top step.  This makes sense because it tracks net change of each month as it is top step</t>
  </si>
  <si>
    <t>zn auc</t>
  </si>
  <si>
    <t>zt auc</t>
  </si>
  <si>
    <t>1=fit same as nob</t>
  </si>
  <si>
    <t>1=fit opp nob</t>
  </si>
  <si>
    <t>RS, CPI</t>
  </si>
  <si>
    <t>Min, 3,10 auc</t>
  </si>
  <si>
    <t>A.A. 5 day</t>
  </si>
  <si>
    <t>S.D. MT40</t>
  </si>
  <si>
    <t>S.D. LT</t>
  </si>
  <si>
    <t>Settle</t>
  </si>
  <si>
    <t>Open</t>
  </si>
  <si>
    <t xml:space="preserve">count </t>
  </si>
  <si>
    <t>counta</t>
  </si>
  <si>
    <t>Should keep column A blank from blue line and below, since it is a counter with count and counta.  I didn't realize it but that is why my references didn't make sense</t>
  </si>
  <si>
    <t>This</t>
  </si>
  <si>
    <t xml:space="preserve">is </t>
  </si>
  <si>
    <t>old</t>
  </si>
  <si>
    <t xml:space="preserve">This </t>
  </si>
  <si>
    <t>is old</t>
  </si>
  <si>
    <t>is</t>
  </si>
  <si>
    <t xml:space="preserve">Grey </t>
  </si>
  <si>
    <t xml:space="preserve">stuff </t>
  </si>
  <si>
    <t>senate tax talk</t>
  </si>
  <si>
    <t>MLK 15th, noon close, no settle</t>
  </si>
  <si>
    <t>2/27 m</t>
  </si>
  <si>
    <t>OR Set Pr</t>
  </si>
  <si>
    <t>consec days</t>
  </si>
  <si>
    <t>&gt;</t>
  </si>
  <si>
    <t>&lt;</t>
  </si>
  <si>
    <t>5d, strong</t>
  </si>
  <si>
    <t>5d, weak</t>
  </si>
  <si>
    <t xml:space="preserve">using </t>
  </si>
  <si>
    <t>offset</t>
  </si>
  <si>
    <t>old way</t>
  </si>
  <si>
    <t>no offset</t>
  </si>
  <si>
    <t>Weak sp, OR N</t>
  </si>
  <si>
    <t>weak sp, OR A</t>
  </si>
  <si>
    <t>Strong sp, OR N</t>
  </si>
  <si>
    <t>Strong sp, OR A</t>
  </si>
  <si>
    <t>unch = 0</t>
  </si>
  <si>
    <t>0 is expected</t>
  </si>
  <si>
    <t>1 is expected</t>
  </si>
  <si>
    <t>30th good Friday, closed</t>
  </si>
  <si>
    <t>OR 40D SD</t>
  </si>
  <si>
    <t>above is calculate</t>
  </si>
  <si>
    <t>copy and paste below, then paste spec values</t>
  </si>
  <si>
    <t>Mem day no settle</t>
  </si>
  <si>
    <t>switched to 2.5 nob, roll</t>
  </si>
  <si>
    <t>Roll Sep</t>
  </si>
  <si>
    <t>10d strong</t>
  </si>
  <si>
    <t>10d weak</t>
  </si>
  <si>
    <t>p</t>
  </si>
  <si>
    <t>no 4th</t>
  </si>
  <si>
    <t>Abs Avg</t>
  </si>
  <si>
    <t>St Dev</t>
  </si>
  <si>
    <t>EUF</t>
  </si>
  <si>
    <t>EUT</t>
  </si>
  <si>
    <t>GE Jun20</t>
  </si>
  <si>
    <t>AA</t>
  </si>
  <si>
    <t>SD</t>
  </si>
  <si>
    <t>difference</t>
  </si>
  <si>
    <t>Ratios</t>
  </si>
  <si>
    <t>DATE:</t>
  </si>
  <si>
    <t>"MAR 20"</t>
  </si>
  <si>
    <t>EURO DATES:</t>
  </si>
  <si>
    <t>"MAR 21"</t>
  </si>
  <si>
    <t>"JUN 21"</t>
  </si>
  <si>
    <t>"SEP 21"</t>
  </si>
  <si>
    <t>PATH TO CHROMEDRIVER:</t>
  </si>
  <si>
    <t>/Users/isabellee/Documents/Junior Year/etc/webscraper_project/chromedriver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</si>
</sst>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0.000"/>
    <numFmt numFmtId="165" formatCode="0.0"/>
    <numFmt numFmtId="166" formatCode="0.00;[Red]\-\ 0.00"/>
    <numFmt numFmtId="167" formatCode="0.0;[Red]\-\ 0.0"/>
    <numFmt numFmtId="168" formatCode="0;[Red]\-\ 0"/>
    <numFmt numFmtId="169" formatCode="\+0.00;[Red]\-\ 0.00"/>
    <numFmt numFmtId="170" formatCode="\+0.0;[Red]\-\ 0.0"/>
    <numFmt numFmtId="171" formatCode="\+0;[Red]\-\ 0"/>
    <numFmt numFmtId="172" formatCode="0.0000"/>
    <numFmt numFmtId="173" formatCode="0.00;[Red]0.00"/>
    <numFmt numFmtId="174" formatCode="0.0000;[Red]0.0000"/>
    <numFmt numFmtId="175" formatCode="0.0000;[Red]\-\ 0.0000"/>
  </numFmts>
  <fonts count="10" x14ac:knownFonts="1">
    <font>
      <sz val="11"/>
      <color theme="1"/>
      <name val="Calibri"/>
      <family val="2"/>
      <scheme val="minor"/>
    </font>
    <font>
      <b/>
      <sz val="11"/>
      <color theme="3" tint="0.39997558519241921"/>
      <name val="Calibri"/>
      <family val="2"/>
      <scheme val="minor"/>
    </font>
    <font>
      <b/>
      <sz val="11"/>
      <color theme="1"/>
      <name val="Calibri"/>
      <family val="2"/>
      <scheme val="minor"/>
    </font>
    <font>
      <sz val="11"/>
      <color rgb="FF3F3F76"/>
      <name val="Calibri"/>
      <family val="2"/>
      <scheme val="minor"/>
    </font>
    <font>
      <sz val="11"/>
      <color rgb="FF006100"/>
      <name val="Calibri"/>
      <family val="2"/>
      <scheme val="minor"/>
    </font>
    <font>
      <sz val="11"/>
      <color rgb="FF9C0006"/>
      <name val="Calibri"/>
      <family val="2"/>
      <scheme val="minor"/>
    </font>
    <font>
      <b/>
      <sz val="11"/>
      <name val="Calibri"/>
      <family val="2"/>
      <scheme val="minor"/>
    </font>
    <font>
      <sz val="10"/>
      <color theme="1"/>
      <name val="Calibri"/>
      <family val="2"/>
      <scheme val="minor"/>
    </font>
    <font>
      <sz val="12"/>
      <color rgb="FF000000"/>
      <name val="Calibri"/>
      <family val="2"/>
    </font>
    <font>
      <sz val="12"/>
      <color rgb="FFCE9178"/>
      <name val="Menlo"/>
      <family val="2"/>
    </font>
  </fonts>
  <fills count="18">
    <fill>
      <patternFill patternType="none"/>
    </fill>
    <fill>
      <patternFill patternType="gray125"/>
    </fill>
    <fill>
      <patternFill patternType="solid">
        <fgColor rgb="FFFFFF00"/>
        <bgColor indexed="64"/>
      </patternFill>
    </fill>
    <fill>
      <patternFill patternType="solid">
        <fgColor rgb="FFFFCC99"/>
      </patternFill>
    </fill>
    <fill>
      <patternFill patternType="solid">
        <fgColor rgb="FFC6EFCE"/>
      </patternFill>
    </fill>
    <fill>
      <patternFill patternType="solid">
        <fgColor rgb="FFFFC7CE"/>
      </patternFill>
    </fill>
    <fill>
      <patternFill patternType="solid">
        <fgColor theme="8" tint="0.59999389629810485"/>
        <bgColor indexed="64"/>
      </patternFill>
    </fill>
    <fill>
      <patternFill patternType="solid">
        <fgColor theme="5" tint="0.79998168889431442"/>
        <bgColor indexed="64"/>
      </patternFill>
    </fill>
    <fill>
      <patternFill patternType="solid">
        <fgColor rgb="FF00B0F0"/>
        <bgColor indexed="64"/>
      </patternFill>
    </fill>
    <fill>
      <patternFill patternType="solid">
        <fgColor theme="6" tint="0.79998168889431442"/>
        <bgColor indexed="64"/>
      </patternFill>
    </fill>
    <fill>
      <patternFill patternType="solid">
        <fgColor rgb="FFFF0000"/>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rgb="FFFFC000"/>
        <bgColor indexed="64"/>
      </patternFill>
    </fill>
    <fill>
      <patternFill patternType="solid">
        <fgColor theme="6"/>
        <bgColor indexed="64"/>
      </patternFill>
    </fill>
    <fill>
      <patternFill patternType="solid">
        <fgColor theme="5"/>
        <bgColor indexed="64"/>
      </patternFill>
    </fill>
  </fills>
  <borders count="25">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bottom/>
      <diagonal/>
    </border>
    <border>
      <left style="thin">
        <color indexed="64"/>
      </left>
      <right/>
      <top style="medium">
        <color indexed="64"/>
      </top>
      <bottom style="medium">
        <color indexed="64"/>
      </bottom>
      <diagonal/>
    </border>
  </borders>
  <cellStyleXfs count="4">
    <xf numFmtId="0" fontId="0" fillId="0" borderId="0"/>
    <xf numFmtId="0" fontId="3" fillId="3" borderId="1" applyNumberFormat="0" applyAlignment="0" applyProtection="0"/>
    <xf numFmtId="0" fontId="4" fillId="4" borderId="0" applyNumberFormat="0" applyBorder="0" applyAlignment="0" applyProtection="0"/>
    <xf numFmtId="0" fontId="5" fillId="5" borderId="0" applyNumberFormat="0" applyBorder="0" applyAlignment="0" applyProtection="0"/>
  </cellStyleXfs>
  <cellXfs count="217">
    <xf numFmtId="0" fontId="0" fillId="0" borderId="0" xfId="0"/>
    <xf numFmtId="0" fontId="0" fillId="0" borderId="0" xfId="0" applyAlignment="1">
      <alignment horizontal="center"/>
    </xf>
    <xf numFmtId="16" fontId="0" fillId="0" borderId="0" xfId="0" applyNumberFormat="1" applyAlignment="1">
      <alignment horizontal="center"/>
    </xf>
    <xf numFmtId="164" fontId="0" fillId="0" borderId="0" xfId="0" applyNumberFormat="1" applyAlignment="1">
      <alignment horizontal="center"/>
    </xf>
    <xf numFmtId="2" fontId="0" fillId="0" borderId="0" xfId="0" applyNumberFormat="1" applyAlignment="1">
      <alignment horizontal="center"/>
    </xf>
    <xf numFmtId="4" fontId="0" fillId="0" borderId="0" xfId="0" applyNumberFormat="1" applyAlignment="1">
      <alignment horizontal="center"/>
    </xf>
    <xf numFmtId="165" fontId="0" fillId="0" borderId="0" xfId="0" applyNumberFormat="1" applyAlignment="1">
      <alignment horizontal="center"/>
    </xf>
    <xf numFmtId="1" fontId="0" fillId="0" borderId="0" xfId="0" applyNumberFormat="1" applyAlignment="1">
      <alignment horizontal="center"/>
    </xf>
    <xf numFmtId="166" fontId="1" fillId="0" borderId="0" xfId="0" applyNumberFormat="1" applyFont="1" applyAlignment="1">
      <alignment horizontal="center"/>
    </xf>
    <xf numFmtId="167" fontId="1" fillId="0" borderId="0" xfId="0" applyNumberFormat="1" applyFont="1" applyAlignment="1">
      <alignment horizontal="center"/>
    </xf>
    <xf numFmtId="168" fontId="1" fillId="0" borderId="0" xfId="0" applyNumberFormat="1" applyFont="1" applyAlignment="1">
      <alignment horizontal="center"/>
    </xf>
    <xf numFmtId="169" fontId="1" fillId="0" borderId="0" xfId="0" applyNumberFormat="1" applyFont="1" applyAlignment="1">
      <alignment horizontal="center"/>
    </xf>
    <xf numFmtId="170" fontId="1" fillId="0" borderId="0" xfId="0" applyNumberFormat="1" applyFont="1" applyAlignment="1">
      <alignment horizontal="center"/>
    </xf>
    <xf numFmtId="171" fontId="1" fillId="0" borderId="0" xfId="0" applyNumberFormat="1" applyFont="1" applyAlignment="1">
      <alignment horizontal="center"/>
    </xf>
    <xf numFmtId="0" fontId="0" fillId="0" borderId="0" xfId="0" applyAlignment="1">
      <alignment horizontal="left"/>
    </xf>
    <xf numFmtId="9" fontId="0" fillId="0" borderId="0" xfId="0" applyNumberFormat="1" applyAlignment="1">
      <alignment horizontal="center"/>
    </xf>
    <xf numFmtId="0" fontId="2" fillId="2" borderId="0" xfId="0" applyFont="1" applyFill="1"/>
    <xf numFmtId="0" fontId="2" fillId="2" borderId="0" xfId="0" applyFont="1" applyFill="1" applyAlignment="1">
      <alignment horizontal="left"/>
    </xf>
    <xf numFmtId="0" fontId="0" fillId="2" borderId="0" xfId="0" applyFill="1" applyAlignment="1">
      <alignment horizontal="center"/>
    </xf>
    <xf numFmtId="172" fontId="0" fillId="0" borderId="0" xfId="0" applyNumberFormat="1" applyAlignment="1">
      <alignment horizontal="center"/>
    </xf>
    <xf numFmtId="0" fontId="3" fillId="3" borderId="1" xfId="1" applyAlignment="1">
      <alignment horizontal="center"/>
    </xf>
    <xf numFmtId="0" fontId="0" fillId="0" borderId="0" xfId="0" applyAlignment="1">
      <alignment horizontal="left" indent="2"/>
    </xf>
    <xf numFmtId="0" fontId="0" fillId="6" borderId="0" xfId="0" applyFill="1"/>
    <xf numFmtId="16" fontId="0" fillId="6" borderId="0" xfId="0" applyNumberFormat="1" applyFill="1" applyAlignment="1">
      <alignment horizontal="center"/>
    </xf>
    <xf numFmtId="0" fontId="0" fillId="6" borderId="0" xfId="0" applyFill="1" applyAlignment="1">
      <alignment horizontal="center"/>
    </xf>
    <xf numFmtId="164" fontId="0" fillId="6" borderId="0" xfId="0" applyNumberFormat="1" applyFill="1" applyAlignment="1">
      <alignment horizontal="center"/>
    </xf>
    <xf numFmtId="2" fontId="0" fillId="6" borderId="0" xfId="0" applyNumberFormat="1" applyFill="1" applyAlignment="1">
      <alignment horizontal="center"/>
    </xf>
    <xf numFmtId="4" fontId="0" fillId="6" borderId="0" xfId="0" applyNumberFormat="1" applyFill="1" applyAlignment="1">
      <alignment horizontal="center"/>
    </xf>
    <xf numFmtId="165" fontId="0" fillId="6" borderId="0" xfId="0" applyNumberFormat="1" applyFill="1" applyAlignment="1">
      <alignment horizontal="center"/>
    </xf>
    <xf numFmtId="1" fontId="0" fillId="6" borderId="0" xfId="0" applyNumberFormat="1" applyFill="1" applyAlignment="1">
      <alignment horizontal="center"/>
    </xf>
    <xf numFmtId="166" fontId="1" fillId="6" borderId="0" xfId="0" applyNumberFormat="1" applyFont="1" applyFill="1" applyAlignment="1">
      <alignment horizontal="center"/>
    </xf>
    <xf numFmtId="167" fontId="1" fillId="6" borderId="0" xfId="0" applyNumberFormat="1" applyFont="1" applyFill="1" applyAlignment="1">
      <alignment horizontal="center"/>
    </xf>
    <xf numFmtId="168" fontId="1" fillId="6" borderId="0" xfId="0" applyNumberFormat="1" applyFont="1" applyFill="1" applyAlignment="1">
      <alignment horizontal="center"/>
    </xf>
    <xf numFmtId="0" fontId="2" fillId="6" borderId="0" xfId="0" applyFont="1" applyFill="1"/>
    <xf numFmtId="173" fontId="0" fillId="0" borderId="0" xfId="0" applyNumberFormat="1"/>
    <xf numFmtId="0" fontId="5" fillId="5" borderId="0" xfId="3"/>
    <xf numFmtId="0" fontId="4" fillId="4" borderId="0" xfId="2" applyAlignment="1">
      <alignment horizontal="center"/>
    </xf>
    <xf numFmtId="0" fontId="0" fillId="0" borderId="0" xfId="0" applyAlignment="1">
      <alignment horizontal="right"/>
    </xf>
    <xf numFmtId="164" fontId="0" fillId="0" borderId="0" xfId="0" applyNumberFormat="1"/>
    <xf numFmtId="0" fontId="0" fillId="7" borderId="0" xfId="0" applyFill="1"/>
    <xf numFmtId="0" fontId="4" fillId="4" borderId="0" xfId="2"/>
    <xf numFmtId="0" fontId="0" fillId="8" borderId="0" xfId="0" applyFill="1"/>
    <xf numFmtId="0" fontId="0" fillId="9" borderId="0" xfId="0" applyFill="1" applyAlignment="1">
      <alignment horizontal="center"/>
    </xf>
    <xf numFmtId="2" fontId="0" fillId="0" borderId="0" xfId="0" applyNumberFormat="1"/>
    <xf numFmtId="164" fontId="0" fillId="9" borderId="0" xfId="0" applyNumberFormat="1" applyFill="1" applyAlignment="1">
      <alignment horizontal="center"/>
    </xf>
    <xf numFmtId="2" fontId="0" fillId="9" borderId="0" xfId="0" applyNumberFormat="1" applyFill="1" applyAlignment="1">
      <alignment horizontal="center"/>
    </xf>
    <xf numFmtId="0" fontId="0" fillId="10" borderId="0" xfId="0" applyFill="1" applyAlignment="1">
      <alignment horizontal="left"/>
    </xf>
    <xf numFmtId="0" fontId="1" fillId="0" borderId="0" xfId="0" applyNumberFormat="1" applyFont="1" applyAlignment="1">
      <alignment horizontal="center"/>
    </xf>
    <xf numFmtId="173" fontId="1" fillId="0" borderId="0" xfId="0" applyNumberFormat="1" applyFont="1" applyAlignment="1">
      <alignment horizontal="center"/>
    </xf>
    <xf numFmtId="174" fontId="1" fillId="0" borderId="0" xfId="0" applyNumberFormat="1" applyFont="1" applyAlignment="1">
      <alignment horizontal="center"/>
    </xf>
    <xf numFmtId="175" fontId="1" fillId="0" borderId="0" xfId="0" applyNumberFormat="1" applyFont="1" applyAlignment="1">
      <alignment horizontal="center"/>
    </xf>
    <xf numFmtId="167" fontId="1" fillId="0" borderId="0" xfId="0" applyNumberFormat="1" applyFont="1" applyAlignment="1">
      <alignment horizontal="left"/>
    </xf>
    <xf numFmtId="0" fontId="0" fillId="2" borderId="0" xfId="0" applyFill="1"/>
    <xf numFmtId="0" fontId="0" fillId="2" borderId="0" xfId="0" applyFill="1" applyAlignment="1">
      <alignment horizontal="left"/>
    </xf>
    <xf numFmtId="169" fontId="1" fillId="0" borderId="5" xfId="0" applyNumberFormat="1" applyFont="1" applyBorder="1" applyAlignment="1">
      <alignment horizontal="center"/>
    </xf>
    <xf numFmtId="0" fontId="0" fillId="0" borderId="5" xfId="0" applyBorder="1"/>
    <xf numFmtId="169" fontId="1" fillId="0" borderId="0" xfId="0" applyNumberFormat="1" applyFont="1" applyBorder="1" applyAlignment="1">
      <alignment horizontal="center"/>
    </xf>
    <xf numFmtId="0" fontId="0" fillId="0" borderId="0" xfId="0" applyBorder="1"/>
    <xf numFmtId="0" fontId="0" fillId="0" borderId="6" xfId="0" applyBorder="1"/>
    <xf numFmtId="169" fontId="1" fillId="0" borderId="7" xfId="0" applyNumberFormat="1" applyFont="1" applyBorder="1" applyAlignment="1">
      <alignment horizontal="center"/>
    </xf>
    <xf numFmtId="0" fontId="0" fillId="0" borderId="8" xfId="0" applyBorder="1"/>
    <xf numFmtId="169" fontId="1" fillId="0" borderId="9" xfId="0" applyNumberFormat="1" applyFont="1" applyBorder="1" applyAlignment="1">
      <alignment horizontal="center"/>
    </xf>
    <xf numFmtId="0" fontId="0" fillId="0" borderId="10" xfId="0" applyBorder="1"/>
    <xf numFmtId="0" fontId="0" fillId="0" borderId="11" xfId="0" applyBorder="1"/>
    <xf numFmtId="169" fontId="1" fillId="0" borderId="11" xfId="0" applyNumberFormat="1" applyFont="1" applyBorder="1" applyAlignment="1">
      <alignment horizontal="center"/>
    </xf>
    <xf numFmtId="169" fontId="1" fillId="0" borderId="12" xfId="0" applyNumberFormat="1" applyFont="1" applyBorder="1" applyAlignment="1">
      <alignment horizontal="center"/>
    </xf>
    <xf numFmtId="0" fontId="0" fillId="0" borderId="6" xfId="0" applyBorder="1" applyAlignment="1">
      <alignment horizontal="center"/>
    </xf>
    <xf numFmtId="0" fontId="0" fillId="0" borderId="5" xfId="0" applyBorder="1" applyAlignment="1">
      <alignment horizontal="center"/>
    </xf>
    <xf numFmtId="0" fontId="0" fillId="0" borderId="7"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2" fontId="0" fillId="0" borderId="6" xfId="0" applyNumberFormat="1" applyBorder="1" applyAlignment="1">
      <alignment horizontal="center"/>
    </xf>
    <xf numFmtId="2" fontId="0" fillId="0" borderId="5" xfId="0" applyNumberFormat="1" applyBorder="1" applyAlignment="1">
      <alignment horizontal="center"/>
    </xf>
    <xf numFmtId="2" fontId="0" fillId="0" borderId="7" xfId="0" applyNumberFormat="1" applyBorder="1" applyAlignment="1">
      <alignment horizontal="center"/>
    </xf>
    <xf numFmtId="2" fontId="0" fillId="0" borderId="8" xfId="0" applyNumberFormat="1" applyBorder="1" applyAlignment="1">
      <alignment horizontal="center"/>
    </xf>
    <xf numFmtId="2" fontId="0" fillId="0" borderId="0" xfId="0" applyNumberFormat="1" applyBorder="1" applyAlignment="1">
      <alignment horizontal="center"/>
    </xf>
    <xf numFmtId="2" fontId="0" fillId="0" borderId="9" xfId="0" applyNumberFormat="1" applyBorder="1" applyAlignment="1">
      <alignment horizontal="center"/>
    </xf>
    <xf numFmtId="2" fontId="0" fillId="0" borderId="10" xfId="0" applyNumberFormat="1" applyBorder="1" applyAlignment="1">
      <alignment horizontal="center"/>
    </xf>
    <xf numFmtId="2" fontId="0" fillId="0" borderId="11" xfId="0" applyNumberFormat="1" applyBorder="1" applyAlignment="1">
      <alignment horizontal="center"/>
    </xf>
    <xf numFmtId="2" fontId="0" fillId="0" borderId="12" xfId="0" applyNumberFormat="1" applyBorder="1" applyAlignment="1">
      <alignment horizontal="center"/>
    </xf>
    <xf numFmtId="0" fontId="0" fillId="0" borderId="13" xfId="0" applyBorder="1" applyAlignment="1">
      <alignment horizontal="right"/>
    </xf>
    <xf numFmtId="0" fontId="0" fillId="0" borderId="15" xfId="0" applyBorder="1" applyAlignment="1">
      <alignment horizontal="right"/>
    </xf>
    <xf numFmtId="0" fontId="0" fillId="0" borderId="13" xfId="0" applyBorder="1" applyAlignment="1">
      <alignment horizontal="center"/>
    </xf>
    <xf numFmtId="0" fontId="0" fillId="0" borderId="15" xfId="0" applyBorder="1" applyAlignment="1">
      <alignment horizontal="center"/>
    </xf>
    <xf numFmtId="169" fontId="1" fillId="0" borderId="6" xfId="0" applyNumberFormat="1" applyFont="1" applyBorder="1" applyAlignment="1">
      <alignment horizontal="center"/>
    </xf>
    <xf numFmtId="169" fontId="1" fillId="0" borderId="10" xfId="0" applyNumberFormat="1" applyFont="1" applyBorder="1" applyAlignment="1">
      <alignment horizontal="center"/>
    </xf>
    <xf numFmtId="0" fontId="0" fillId="0" borderId="0" xfId="0" quotePrefix="1" applyAlignment="1">
      <alignment horizontal="center"/>
    </xf>
    <xf numFmtId="0" fontId="0" fillId="0" borderId="6" xfId="0" applyBorder="1" applyAlignment="1">
      <alignment horizontal="left"/>
    </xf>
    <xf numFmtId="0" fontId="0" fillId="0" borderId="8" xfId="0" applyBorder="1" applyAlignment="1">
      <alignment horizontal="left"/>
    </xf>
    <xf numFmtId="0" fontId="0" fillId="0" borderId="8" xfId="0" applyFill="1" applyBorder="1" applyAlignment="1">
      <alignment horizontal="left"/>
    </xf>
    <xf numFmtId="0" fontId="0" fillId="0" borderId="10" xfId="0" applyFill="1" applyBorder="1" applyAlignment="1">
      <alignment horizontal="left"/>
    </xf>
    <xf numFmtId="0" fontId="0" fillId="0" borderId="8" xfId="0" quotePrefix="1" applyBorder="1"/>
    <xf numFmtId="0" fontId="0" fillId="0" borderId="10" xfId="0" quotePrefix="1" applyBorder="1"/>
    <xf numFmtId="9" fontId="0" fillId="0" borderId="16" xfId="0" applyNumberFormat="1" applyFont="1" applyBorder="1" applyAlignment="1">
      <alignment horizontal="center"/>
    </xf>
    <xf numFmtId="0" fontId="0" fillId="0" borderId="5" xfId="0" applyNumberFormat="1" applyBorder="1" applyAlignment="1">
      <alignment horizontal="center"/>
    </xf>
    <xf numFmtId="169" fontId="0" fillId="0" borderId="0" xfId="0" applyNumberFormat="1"/>
    <xf numFmtId="165" fontId="2" fillId="0" borderId="0" xfId="0" applyNumberFormat="1" applyFont="1" applyAlignment="1">
      <alignment horizontal="center"/>
    </xf>
    <xf numFmtId="0" fontId="0" fillId="2" borderId="14" xfId="0" applyFill="1" applyBorder="1" applyAlignment="1">
      <alignment horizontal="right"/>
    </xf>
    <xf numFmtId="2" fontId="0" fillId="2" borderId="8" xfId="0" applyNumberFormat="1" applyFill="1" applyBorder="1" applyAlignment="1">
      <alignment horizontal="center"/>
    </xf>
    <xf numFmtId="2" fontId="0" fillId="2" borderId="0" xfId="0" applyNumberFormat="1" applyFill="1" applyBorder="1" applyAlignment="1">
      <alignment horizontal="center"/>
    </xf>
    <xf numFmtId="2" fontId="0" fillId="2" borderId="9" xfId="0" applyNumberFormat="1" applyFill="1" applyBorder="1" applyAlignment="1">
      <alignment horizontal="center"/>
    </xf>
    <xf numFmtId="0" fontId="0" fillId="2" borderId="14" xfId="0" applyFill="1" applyBorder="1" applyAlignment="1">
      <alignment horizontal="center"/>
    </xf>
    <xf numFmtId="0" fontId="0" fillId="0" borderId="8" xfId="0" applyBorder="1" applyAlignment="1">
      <alignment horizontal="center"/>
    </xf>
    <xf numFmtId="0" fontId="0" fillId="0" borderId="0" xfId="0" applyBorder="1" applyAlignment="1">
      <alignment horizontal="center"/>
    </xf>
    <xf numFmtId="0" fontId="0" fillId="0" borderId="9" xfId="0" applyBorder="1" applyAlignment="1">
      <alignment horizontal="center"/>
    </xf>
    <xf numFmtId="0" fontId="0" fillId="0" borderId="13" xfId="0" applyBorder="1"/>
    <xf numFmtId="0" fontId="0" fillId="0" borderId="14" xfId="0" applyBorder="1"/>
    <xf numFmtId="0" fontId="0" fillId="0" borderId="15" xfId="0" applyBorder="1"/>
    <xf numFmtId="0" fontId="0" fillId="0" borderId="9" xfId="0" applyBorder="1" applyAlignment="1">
      <alignment horizontal="left"/>
    </xf>
    <xf numFmtId="0" fontId="0" fillId="0" borderId="12" xfId="0" applyBorder="1" applyAlignment="1">
      <alignment horizontal="left"/>
    </xf>
    <xf numFmtId="0" fontId="0" fillId="0" borderId="7" xfId="0" applyBorder="1"/>
    <xf numFmtId="173" fontId="3" fillId="3" borderId="1" xfId="1" applyNumberFormat="1" applyAlignment="1">
      <alignment horizontal="center"/>
    </xf>
    <xf numFmtId="0" fontId="3" fillId="3" borderId="1" xfId="1"/>
    <xf numFmtId="16" fontId="0" fillId="0" borderId="0" xfId="0" applyNumberFormat="1" applyAlignment="1">
      <alignment horizontal="right"/>
    </xf>
    <xf numFmtId="169" fontId="1" fillId="9" borderId="2" xfId="0" applyNumberFormat="1" applyFont="1" applyFill="1" applyBorder="1" applyAlignment="1" applyProtection="1">
      <alignment horizontal="center"/>
      <protection locked="0"/>
    </xf>
    <xf numFmtId="169" fontId="1" fillId="9" borderId="3" xfId="0" applyNumberFormat="1" applyFont="1" applyFill="1" applyBorder="1" applyAlignment="1" applyProtection="1">
      <alignment horizontal="center"/>
      <protection locked="0"/>
    </xf>
    <xf numFmtId="0" fontId="0" fillId="0" borderId="0" xfId="0"/>
    <xf numFmtId="0" fontId="0" fillId="0" borderId="0" xfId="0" applyAlignment="1">
      <alignment horizontal="center"/>
    </xf>
    <xf numFmtId="2" fontId="0" fillId="0" borderId="0" xfId="0" applyNumberFormat="1" applyAlignment="1">
      <alignment horizontal="center"/>
    </xf>
    <xf numFmtId="164" fontId="0" fillId="0" borderId="0" xfId="0" applyNumberFormat="1" applyAlignment="1">
      <alignment horizontal="center"/>
    </xf>
    <xf numFmtId="0" fontId="0" fillId="0" borderId="0" xfId="0" applyAlignment="1">
      <alignment horizontal="left"/>
    </xf>
    <xf numFmtId="0" fontId="0" fillId="0" borderId="0" xfId="0"/>
    <xf numFmtId="0" fontId="0" fillId="0" borderId="5" xfId="0" applyBorder="1" applyAlignment="1">
      <alignment horizontal="center"/>
    </xf>
    <xf numFmtId="0" fontId="0" fillId="0" borderId="7" xfId="0" applyBorder="1" applyAlignment="1">
      <alignment horizontal="center"/>
    </xf>
    <xf numFmtId="0" fontId="0" fillId="0" borderId="6" xfId="0" applyBorder="1" applyAlignment="1">
      <alignment horizontal="center"/>
    </xf>
    <xf numFmtId="0" fontId="0" fillId="0" borderId="0" xfId="0" applyAlignment="1">
      <alignment horizontal="center"/>
    </xf>
    <xf numFmtId="2" fontId="0" fillId="0" borderId="0" xfId="0" applyNumberFormat="1" applyAlignment="1">
      <alignment horizontal="center"/>
    </xf>
    <xf numFmtId="164" fontId="0" fillId="0" borderId="0" xfId="0" applyNumberFormat="1" applyAlignment="1">
      <alignment horizontal="center"/>
    </xf>
    <xf numFmtId="0" fontId="0" fillId="0" borderId="6" xfId="0" applyBorder="1"/>
    <xf numFmtId="0" fontId="0" fillId="0" borderId="13" xfId="0" applyBorder="1"/>
    <xf numFmtId="0" fontId="0" fillId="0" borderId="14" xfId="0" applyBorder="1"/>
    <xf numFmtId="0" fontId="0" fillId="0" borderId="15" xfId="0" applyBorder="1"/>
    <xf numFmtId="0" fontId="0" fillId="0" borderId="16" xfId="0" applyFill="1" applyBorder="1" applyAlignment="1" applyProtection="1">
      <alignment horizontal="center"/>
      <protection locked="0"/>
    </xf>
    <xf numFmtId="169" fontId="1" fillId="9" borderId="11" xfId="0" applyNumberFormat="1" applyFont="1" applyFill="1" applyBorder="1" applyAlignment="1" applyProtection="1">
      <alignment horizontal="center"/>
      <protection locked="0"/>
    </xf>
    <xf numFmtId="169" fontId="1" fillId="9" borderId="4" xfId="0" applyNumberFormat="1" applyFont="1" applyFill="1" applyBorder="1" applyAlignment="1" applyProtection="1">
      <alignment horizontal="center"/>
      <protection locked="0"/>
    </xf>
    <xf numFmtId="169" fontId="1" fillId="9" borderId="12" xfId="0" applyNumberFormat="1" applyFont="1" applyFill="1" applyBorder="1" applyAlignment="1" applyProtection="1">
      <alignment horizontal="center"/>
      <protection locked="0"/>
    </xf>
    <xf numFmtId="0" fontId="0" fillId="0" borderId="8" xfId="0" applyBorder="1" applyAlignment="1">
      <alignment horizontal="center"/>
    </xf>
    <xf numFmtId="0" fontId="0" fillId="0" borderId="10" xfId="0" applyBorder="1" applyAlignment="1">
      <alignment horizontal="center"/>
    </xf>
    <xf numFmtId="0" fontId="0" fillId="0" borderId="13" xfId="0" applyBorder="1" applyAlignment="1">
      <alignment horizontal="center"/>
    </xf>
    <xf numFmtId="0" fontId="0" fillId="0" borderId="15" xfId="0" applyBorder="1" applyAlignment="1">
      <alignment horizontal="center"/>
    </xf>
    <xf numFmtId="0" fontId="0" fillId="2" borderId="16" xfId="0" applyFill="1" applyBorder="1" applyAlignment="1" applyProtection="1">
      <alignment horizontal="center"/>
      <protection locked="0"/>
    </xf>
    <xf numFmtId="0" fontId="0" fillId="11" borderId="16" xfId="0" applyFill="1" applyBorder="1" applyAlignment="1" applyProtection="1">
      <alignment horizontal="center"/>
      <protection locked="0"/>
    </xf>
    <xf numFmtId="0" fontId="0" fillId="12" borderId="16" xfId="0" applyFill="1" applyBorder="1" applyAlignment="1" applyProtection="1">
      <alignment horizontal="center"/>
      <protection locked="0"/>
    </xf>
    <xf numFmtId="0" fontId="0" fillId="0" borderId="8" xfId="0" applyBorder="1"/>
    <xf numFmtId="0" fontId="0" fillId="0" borderId="10" xfId="0" applyBorder="1"/>
    <xf numFmtId="0" fontId="0" fillId="0" borderId="0" xfId="0" applyAlignment="1">
      <alignment horizontal="left"/>
    </xf>
    <xf numFmtId="169" fontId="1" fillId="9" borderId="16" xfId="0" applyNumberFormat="1" applyFont="1" applyFill="1" applyBorder="1" applyAlignment="1" applyProtection="1">
      <alignment horizontal="center"/>
      <protection locked="0"/>
    </xf>
    <xf numFmtId="0" fontId="0" fillId="9" borderId="13" xfId="0" applyFill="1" applyBorder="1"/>
    <xf numFmtId="0" fontId="0" fillId="9" borderId="14" xfId="0" applyFill="1" applyBorder="1"/>
    <xf numFmtId="0" fontId="0" fillId="13" borderId="13" xfId="0" applyFill="1" applyBorder="1" applyAlignment="1">
      <alignment horizontal="right"/>
    </xf>
    <xf numFmtId="0" fontId="0" fillId="13" borderId="14" xfId="0" applyFill="1" applyBorder="1" applyAlignment="1">
      <alignment horizontal="right"/>
    </xf>
    <xf numFmtId="0" fontId="0" fillId="13" borderId="13" xfId="0" applyFill="1" applyBorder="1" applyAlignment="1">
      <alignment horizontal="center"/>
    </xf>
    <xf numFmtId="0" fontId="0" fillId="13" borderId="14" xfId="0" applyFill="1" applyBorder="1" applyAlignment="1">
      <alignment horizontal="center"/>
    </xf>
    <xf numFmtId="9" fontId="0" fillId="0" borderId="8" xfId="0" applyNumberFormat="1" applyBorder="1" applyAlignment="1">
      <alignment horizontal="center"/>
    </xf>
    <xf numFmtId="9" fontId="0" fillId="0" borderId="0" xfId="0" applyNumberFormat="1" applyBorder="1" applyAlignment="1">
      <alignment horizontal="center"/>
    </xf>
    <xf numFmtId="9" fontId="0" fillId="0" borderId="9" xfId="0" applyNumberFormat="1" applyBorder="1" applyAlignment="1">
      <alignment horizontal="center"/>
    </xf>
    <xf numFmtId="9" fontId="0" fillId="0" borderId="10" xfId="0" applyNumberFormat="1" applyBorder="1" applyAlignment="1">
      <alignment horizontal="center"/>
    </xf>
    <xf numFmtId="9" fontId="0" fillId="0" borderId="11" xfId="0" applyNumberFormat="1" applyBorder="1" applyAlignment="1">
      <alignment horizontal="center"/>
    </xf>
    <xf numFmtId="9" fontId="0" fillId="0" borderId="12" xfId="0" applyNumberFormat="1" applyBorder="1" applyAlignment="1">
      <alignment horizontal="center"/>
    </xf>
    <xf numFmtId="0" fontId="0" fillId="14" borderId="0" xfId="0" applyFill="1" applyAlignment="1">
      <alignment horizontal="center"/>
    </xf>
    <xf numFmtId="0" fontId="0" fillId="14" borderId="0" xfId="0" applyFill="1"/>
    <xf numFmtId="9" fontId="0" fillId="14" borderId="0" xfId="0" applyNumberFormat="1" applyFill="1" applyAlignment="1">
      <alignment horizontal="center"/>
    </xf>
    <xf numFmtId="0" fontId="0" fillId="2" borderId="14" xfId="0" applyFill="1" applyBorder="1"/>
    <xf numFmtId="0" fontId="0" fillId="0" borderId="2" xfId="0" applyBorder="1" applyAlignment="1">
      <alignment horizontal="center"/>
    </xf>
    <xf numFmtId="164" fontId="0" fillId="0" borderId="3" xfId="0" applyNumberFormat="1" applyBorder="1" applyAlignment="1">
      <alignment horizontal="center"/>
    </xf>
    <xf numFmtId="2" fontId="0" fillId="0" borderId="4" xfId="0" applyNumberFormat="1" applyBorder="1" applyAlignment="1">
      <alignment horizontal="center"/>
    </xf>
    <xf numFmtId="172" fontId="0" fillId="0" borderId="3" xfId="0" applyNumberFormat="1" applyBorder="1" applyAlignment="1">
      <alignment horizontal="center"/>
    </xf>
    <xf numFmtId="169" fontId="1" fillId="0" borderId="8" xfId="0" applyNumberFormat="1" applyFont="1" applyBorder="1" applyAlignment="1">
      <alignment horizontal="center"/>
    </xf>
    <xf numFmtId="0" fontId="0" fillId="0" borderId="5" xfId="0" applyBorder="1" applyAlignment="1">
      <alignment horizontal="left"/>
    </xf>
    <xf numFmtId="0" fontId="0" fillId="0" borderId="6" xfId="0" quotePrefix="1" applyBorder="1" applyAlignment="1">
      <alignment horizontal="center"/>
    </xf>
    <xf numFmtId="0" fontId="0" fillId="0" borderId="10" xfId="0" quotePrefix="1" applyBorder="1" applyAlignment="1">
      <alignment horizontal="center"/>
    </xf>
    <xf numFmtId="0" fontId="0" fillId="0" borderId="5" xfId="0" applyBorder="1" applyAlignment="1">
      <alignment horizontal="right"/>
    </xf>
    <xf numFmtId="0" fontId="0" fillId="0" borderId="0" xfId="0" applyBorder="1" applyAlignment="1">
      <alignment horizontal="right"/>
    </xf>
    <xf numFmtId="0" fontId="0" fillId="0" borderId="11" xfId="0" applyBorder="1" applyAlignment="1">
      <alignment horizontal="right"/>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9" fontId="6" fillId="0" borderId="2" xfId="0" applyNumberFormat="1" applyFont="1" applyBorder="1" applyAlignment="1">
      <alignment horizontal="center"/>
    </xf>
    <xf numFmtId="16" fontId="0" fillId="0" borderId="13" xfId="0" applyNumberFormat="1" applyBorder="1" applyAlignment="1" applyProtection="1">
      <alignment horizontal="center"/>
      <protection locked="0"/>
    </xf>
    <xf numFmtId="172" fontId="0" fillId="0" borderId="6" xfId="0" applyNumberFormat="1" applyBorder="1" applyAlignment="1" applyProtection="1">
      <alignment horizontal="center"/>
      <protection locked="0"/>
    </xf>
    <xf numFmtId="172" fontId="0" fillId="0" borderId="5" xfId="0" applyNumberFormat="1" applyBorder="1" applyAlignment="1" applyProtection="1">
      <alignment horizontal="center"/>
      <protection locked="0"/>
    </xf>
    <xf numFmtId="164" fontId="0" fillId="0" borderId="5" xfId="0" applyNumberFormat="1" applyBorder="1" applyAlignment="1" applyProtection="1">
      <alignment horizontal="center"/>
      <protection locked="0"/>
    </xf>
    <xf numFmtId="2" fontId="0" fillId="0" borderId="7" xfId="0" applyNumberFormat="1" applyBorder="1" applyAlignment="1" applyProtection="1">
      <alignment horizontal="center"/>
      <protection locked="0"/>
    </xf>
    <xf numFmtId="16" fontId="7" fillId="0" borderId="20" xfId="0" applyNumberFormat="1" applyFont="1" applyBorder="1" applyAlignment="1" applyProtection="1">
      <alignment horizontal="center"/>
      <protection locked="0"/>
    </xf>
    <xf numFmtId="2" fontId="0" fillId="0" borderId="21" xfId="0" applyNumberFormat="1" applyBorder="1" applyAlignment="1" applyProtection="1">
      <alignment horizontal="center"/>
      <protection locked="0"/>
    </xf>
    <xf numFmtId="2" fontId="0" fillId="0" borderId="22" xfId="0" applyNumberFormat="1" applyBorder="1" applyAlignment="1" applyProtection="1">
      <alignment horizontal="center"/>
      <protection locked="0"/>
    </xf>
    <xf numFmtId="0" fontId="0" fillId="0" borderId="15" xfId="0" applyFill="1" applyBorder="1"/>
    <xf numFmtId="0" fontId="0" fillId="0" borderId="14" xfId="0" applyBorder="1" applyAlignment="1">
      <alignment horizontal="center"/>
    </xf>
    <xf numFmtId="9" fontId="6" fillId="0" borderId="16" xfId="0" applyNumberFormat="1" applyFont="1" applyBorder="1" applyAlignment="1">
      <alignment horizontal="center"/>
    </xf>
    <xf numFmtId="0" fontId="0" fillId="9" borderId="13" xfId="0" applyFill="1" applyBorder="1" applyAlignment="1">
      <alignment horizontal="center"/>
    </xf>
    <xf numFmtId="0" fontId="0" fillId="9" borderId="14" xfId="0" applyFill="1" applyBorder="1" applyAlignment="1">
      <alignment horizontal="center"/>
    </xf>
    <xf numFmtId="0" fontId="2" fillId="0" borderId="0" xfId="0" applyFont="1" applyAlignment="1">
      <alignment horizontal="center"/>
    </xf>
    <xf numFmtId="0" fontId="2" fillId="0" borderId="0" xfId="0" applyFont="1" applyAlignment="1">
      <alignment horizontal="right"/>
    </xf>
    <xf numFmtId="2" fontId="0" fillId="0" borderId="5" xfId="0" applyNumberFormat="1" applyBorder="1" applyAlignment="1" applyProtection="1">
      <alignment horizontal="center"/>
      <protection locked="0"/>
    </xf>
    <xf numFmtId="2" fontId="0" fillId="0" borderId="24" xfId="0" applyNumberFormat="1" applyBorder="1" applyAlignment="1" applyProtection="1">
      <alignment horizontal="center"/>
      <protection locked="0"/>
    </xf>
    <xf numFmtId="164" fontId="0" fillId="0" borderId="23" xfId="0" applyNumberFormat="1" applyBorder="1" applyAlignment="1">
      <alignment horizontal="center"/>
    </xf>
    <xf numFmtId="2" fontId="0" fillId="0" borderId="13" xfId="0" applyNumberFormat="1" applyBorder="1" applyAlignment="1" applyProtection="1">
      <alignment horizontal="center"/>
      <protection locked="0"/>
    </xf>
    <xf numFmtId="2" fontId="0" fillId="0" borderId="16" xfId="0" applyNumberFormat="1" applyBorder="1" applyAlignment="1" applyProtection="1">
      <alignment horizontal="center"/>
      <protection locked="0"/>
    </xf>
    <xf numFmtId="4" fontId="0" fillId="0" borderId="5" xfId="0" applyNumberFormat="1" applyBorder="1" applyAlignment="1">
      <alignment horizontal="center"/>
    </xf>
    <xf numFmtId="165" fontId="0" fillId="0" borderId="5" xfId="0" applyNumberFormat="1" applyBorder="1" applyAlignment="1">
      <alignment horizontal="center"/>
    </xf>
    <xf numFmtId="1" fontId="0" fillId="0" borderId="5" xfId="0" applyNumberFormat="1" applyBorder="1" applyAlignment="1">
      <alignment horizontal="center"/>
    </xf>
    <xf numFmtId="4" fontId="0" fillId="0" borderId="0" xfId="0" applyNumberFormat="1" applyBorder="1" applyAlignment="1">
      <alignment horizontal="center"/>
    </xf>
    <xf numFmtId="165" fontId="0" fillId="0" borderId="0" xfId="0" applyNumberFormat="1" applyBorder="1" applyAlignment="1">
      <alignment horizontal="center"/>
    </xf>
    <xf numFmtId="1" fontId="0" fillId="0" borderId="0" xfId="0" applyNumberFormat="1" applyBorder="1" applyAlignment="1">
      <alignment horizontal="center"/>
    </xf>
    <xf numFmtId="0" fontId="0" fillId="2" borderId="0" xfId="0" applyFill="1" applyBorder="1" applyAlignment="1">
      <alignment horizontal="center"/>
    </xf>
    <xf numFmtId="4" fontId="0" fillId="2" borderId="0" xfId="0" applyNumberFormat="1" applyFill="1" applyBorder="1" applyAlignment="1">
      <alignment horizontal="center"/>
    </xf>
    <xf numFmtId="165" fontId="0" fillId="2" borderId="0" xfId="0" applyNumberFormat="1" applyFill="1" applyBorder="1" applyAlignment="1">
      <alignment horizontal="center"/>
    </xf>
    <xf numFmtId="1" fontId="0" fillId="2" borderId="0" xfId="0" applyNumberFormat="1" applyFill="1" applyBorder="1" applyAlignment="1">
      <alignment horizontal="center"/>
    </xf>
    <xf numFmtId="164" fontId="0" fillId="0" borderId="5" xfId="0" applyNumberFormat="1" applyBorder="1" applyAlignment="1">
      <alignment horizontal="center"/>
    </xf>
    <xf numFmtId="164" fontId="0" fillId="0" borderId="0" xfId="0" applyNumberFormat="1" applyBorder="1" applyAlignment="1">
      <alignment horizontal="center"/>
    </xf>
    <xf numFmtId="164" fontId="0" fillId="2" borderId="0" xfId="0" applyNumberFormat="1" applyFill="1" applyBorder="1" applyAlignment="1">
      <alignment horizontal="center"/>
    </xf>
    <xf numFmtId="164" fontId="0" fillId="0" borderId="11" xfId="0" applyNumberFormat="1" applyBorder="1" applyAlignment="1">
      <alignment horizontal="center"/>
    </xf>
    <xf numFmtId="0" fontId="9" fillId="0" borderId="0" xfId="0" applyFont="1"/>
    <xf numFmtId="0" fontId="0" fillId="15" borderId="0" xfId="0" applyFill="1"/>
    <xf numFmtId="0" fontId="0" fillId="16" borderId="0" xfId="0" applyFill="1"/>
    <xf numFmtId="0" fontId="0" fillId="17" borderId="0" xfId="0" applyFill="1"/>
  </cellXfs>
  <cellStyles count="4">
    <cellStyle name="Bad" xfId="3" builtinId="27"/>
    <cellStyle name="Good" xfId="2" builtinId="26"/>
    <cellStyle name="Input" xfId="1" builtinId="20"/>
    <cellStyle name="Normal" xfId="0" builtinId="0"/>
  </cellStyles>
  <dxfs count="123">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b/>
        <i val="0"/>
      </font>
      <fill>
        <patternFill>
          <bgColor rgb="FFFF0000"/>
        </patternFill>
      </fill>
    </dxf>
    <dxf>
      <font>
        <b/>
        <i val="0"/>
      </font>
      <fill>
        <patternFill>
          <bgColor rgb="FF00B0F0"/>
        </patternFill>
      </fill>
    </dxf>
    <dxf>
      <font>
        <b/>
        <i val="0"/>
      </font>
      <fill>
        <patternFill>
          <bgColor theme="5" tint="0.79998168889431442"/>
        </patternFill>
      </fill>
    </dxf>
    <dxf>
      <font>
        <b/>
        <i val="0"/>
      </font>
      <fill>
        <patternFill>
          <bgColor theme="5" tint="0.79998168889431442"/>
        </patternFill>
      </fill>
    </dxf>
    <dxf>
      <font>
        <b/>
        <i val="0"/>
      </font>
      <fill>
        <patternFill>
          <bgColor rgb="FFFFFF99"/>
        </patternFill>
      </fill>
    </dxf>
    <dxf>
      <font>
        <b/>
        <i val="0"/>
      </font>
      <fill>
        <patternFill>
          <bgColor theme="5" tint="0.59996337778862885"/>
        </patternFill>
      </fill>
    </dxf>
    <dxf>
      <font>
        <b/>
        <i val="0"/>
      </font>
      <fill>
        <patternFill>
          <bgColor rgb="FFFFFF99"/>
        </patternFill>
      </fill>
    </dxf>
    <dxf>
      <font>
        <b/>
        <i val="0"/>
      </font>
      <fill>
        <patternFill>
          <bgColor theme="5" tint="0.59996337778862885"/>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condense val="0"/>
        <extend val="0"/>
        <color rgb="FF9C6500"/>
      </font>
      <fill>
        <patternFill>
          <bgColor rgb="FFFFEB9C"/>
        </patternFill>
      </fill>
    </dxf>
    <dxf>
      <font>
        <condense val="0"/>
        <extend val="0"/>
        <color rgb="FF9C0006"/>
      </font>
      <fill>
        <patternFill>
          <bgColor rgb="FFFFC7CE"/>
        </patternFill>
      </fill>
    </dxf>
    <dxf>
      <font>
        <b/>
        <i val="0"/>
      </font>
      <fill>
        <patternFill>
          <bgColor theme="5" tint="0.79998168889431442"/>
        </patternFill>
      </fill>
    </dxf>
    <dxf>
      <font>
        <b/>
        <i val="0"/>
      </font>
      <fill>
        <patternFill>
          <bgColor theme="5" tint="0.79998168889431442"/>
        </patternFill>
      </fill>
    </dxf>
    <dxf>
      <fill>
        <patternFill>
          <bgColor rgb="FFFFFF00"/>
        </patternFill>
      </fill>
    </dxf>
    <dxf>
      <font>
        <b/>
        <i val="0"/>
      </font>
      <fill>
        <patternFill>
          <bgColor theme="5" tint="0.79998168889431442"/>
        </patternFill>
      </fill>
    </dxf>
    <dxf>
      <font>
        <b/>
        <i val="0"/>
      </font>
      <fill>
        <patternFill>
          <bgColor theme="5" tint="0.79998168889431442"/>
        </patternFill>
      </fill>
    </dxf>
    <dxf>
      <font>
        <b/>
        <i val="0"/>
      </font>
      <fill>
        <patternFill>
          <bgColor theme="5" tint="0.79998168889431442"/>
        </patternFill>
      </fill>
    </dxf>
    <dxf>
      <font>
        <b/>
        <i val="0"/>
      </font>
      <fill>
        <patternFill>
          <bgColor theme="5" tint="0.79998168889431442"/>
        </patternFill>
      </fill>
    </dxf>
    <dxf>
      <font>
        <b/>
        <i val="0"/>
      </font>
      <fill>
        <patternFill>
          <bgColor theme="5" tint="0.79998168889431442"/>
        </patternFill>
      </fill>
    </dxf>
    <dxf>
      <font>
        <b/>
        <i val="0"/>
      </font>
      <fill>
        <patternFill>
          <bgColor theme="5" tint="0.79998168889431442"/>
        </patternFill>
      </fill>
    </dxf>
    <dxf>
      <font>
        <b/>
        <i val="0"/>
      </font>
      <fill>
        <patternFill>
          <bgColor theme="5" tint="0.79998168889431442"/>
        </patternFill>
      </fill>
    </dxf>
    <dxf>
      <font>
        <b/>
        <i val="0"/>
      </font>
      <fill>
        <patternFill>
          <bgColor theme="5" tint="0.79998168889431442"/>
        </patternFill>
      </fill>
    </dxf>
    <dxf>
      <font>
        <b/>
        <i val="0"/>
      </font>
      <fill>
        <patternFill>
          <bgColor theme="5" tint="0.79998168889431442"/>
        </patternFill>
      </fill>
    </dxf>
    <dxf>
      <font>
        <b/>
        <i val="0"/>
      </font>
      <fill>
        <patternFill>
          <bgColor theme="5" tint="0.79998168889431442"/>
        </patternFill>
      </fill>
    </dxf>
  </dxfs>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304800</xdr:colOff>
          <xdr:row>0</xdr:row>
          <xdr:rowOff>152400</xdr:rowOff>
        </xdr:from>
        <xdr:to>
          <xdr:col>4</xdr:col>
          <xdr:colOff>431800</xdr:colOff>
          <xdr:row>2</xdr:row>
          <xdr:rowOff>139700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Scrape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SG1227"/>
  <sheetViews>
    <sheetView tabSelected="1" workbookViewId="0">
      <pane ySplit="4" topLeftCell="A1126" activePane="bottomLeft" state="frozen"/>
      <selection pane="bottomLeft" activeCell="J2" sqref="J2"/>
    </sheetView>
  </sheetViews>
  <sheetFormatPr baseColWidth="10" defaultColWidth="8.83203125" defaultRowHeight="15" x14ac:dyDescent="0.2"/>
  <cols>
    <col min="1" max="1" width="5.83203125" style="14" customWidth="1"/>
    <col min="2" max="2" width="22.6640625" customWidth="1"/>
    <col min="3" max="4" width="9.1640625" style="1"/>
    <col min="5" max="6" width="9.1640625" style="126"/>
    <col min="7" max="7" width="9.1640625" style="1" customWidth="1"/>
    <col min="8" max="9" width="9.1640625" style="3"/>
    <col min="10" max="10" width="8.83203125" style="4" customWidth="1"/>
    <col min="11" max="11" width="8.83203125" style="1" hidden="1" customWidth="1"/>
    <col min="12" max="13" width="8.83203125" hidden="1" customWidth="1"/>
    <col min="14" max="15" width="8.83203125" style="122" hidden="1" customWidth="1"/>
    <col min="16" max="16" width="8.83203125" style="38" hidden="1" customWidth="1"/>
    <col min="17" max="22" width="8.83203125" hidden="1" customWidth="1"/>
    <col min="23" max="24" width="8.83203125" style="122" hidden="1" customWidth="1"/>
    <col min="25" max="30" width="8.83203125" hidden="1" customWidth="1"/>
    <col min="31" max="33" width="8.83203125" style="122" hidden="1" customWidth="1"/>
    <col min="34" max="48" width="8.83203125" hidden="1" customWidth="1"/>
    <col min="49" max="49" width="8.83203125" style="122" hidden="1" customWidth="1"/>
    <col min="50" max="50" width="8.83203125" customWidth="1"/>
    <col min="51" max="52" width="9.1640625" style="122" customWidth="1"/>
    <col min="56" max="57" width="9.1640625" customWidth="1"/>
    <col min="58" max="58" width="6.6640625" customWidth="1"/>
    <col min="59" max="61" width="8.5" style="122" customWidth="1"/>
    <col min="62" max="62" width="8" style="1" customWidth="1"/>
    <col min="63" max="65" width="9.1640625" style="1" customWidth="1"/>
    <col min="66" max="66" width="9.5" style="1" customWidth="1"/>
    <col min="67" max="69" width="9.1640625" style="1" customWidth="1"/>
    <col min="70" max="74" width="9.1640625" customWidth="1"/>
    <col min="75" max="75" width="1.6640625" customWidth="1"/>
    <col min="76" max="95" width="9.1640625" customWidth="1"/>
    <col min="96" max="96" width="1.6640625" customWidth="1"/>
    <col min="97" max="106" width="9.1640625" customWidth="1"/>
    <col min="107" max="107" width="19.33203125" customWidth="1"/>
    <col min="108" max="109" width="17" customWidth="1"/>
    <col min="110" max="110" width="1.6640625" customWidth="1"/>
    <col min="111" max="129" width="9.1640625" customWidth="1"/>
    <col min="130" max="130" width="1.6640625" customWidth="1"/>
    <col min="131" max="134" width="9.1640625" customWidth="1"/>
    <col min="135" max="135" width="1.6640625" customWidth="1"/>
    <col min="136" max="139" width="9.1640625" customWidth="1"/>
    <col min="140" max="140" width="1.6640625" customWidth="1"/>
    <col min="141" max="143" width="9.1640625" customWidth="1"/>
    <col min="144" max="144" width="1.6640625" customWidth="1"/>
    <col min="145" max="147" width="9.1640625" customWidth="1"/>
    <col min="148" max="148" width="1.6640625" customWidth="1"/>
    <col min="149" max="153" width="9.1640625" customWidth="1"/>
    <col min="154" max="154" width="1.6640625" customWidth="1"/>
    <col min="155" max="157" width="9.1640625" customWidth="1"/>
    <col min="158" max="158" width="1.6640625" customWidth="1"/>
    <col min="159" max="168" width="9.1640625" customWidth="1"/>
    <col min="169" max="169" width="1.6640625" customWidth="1"/>
    <col min="170" max="172" width="9.1640625" style="1" customWidth="1"/>
    <col min="173" max="173" width="1.6640625" customWidth="1"/>
    <col min="174" max="176" width="9.1640625" customWidth="1"/>
    <col min="177" max="177" width="1.6640625" customWidth="1"/>
    <col min="178" max="181" width="9.1640625" customWidth="1"/>
    <col min="182" max="182" width="1.6640625" customWidth="1"/>
    <col min="183" max="189" width="9.1640625" customWidth="1"/>
    <col min="190" max="190" width="1.6640625" customWidth="1"/>
    <col min="191" max="191" width="9.1640625" customWidth="1"/>
    <col min="192" max="192" width="1.6640625" customWidth="1"/>
    <col min="193" max="199" width="9.1640625" customWidth="1"/>
    <col min="200" max="200" width="1.6640625" customWidth="1"/>
    <col min="201" max="204" width="9.1640625" customWidth="1"/>
    <col min="208" max="208" width="1.6640625" customWidth="1"/>
    <col min="215" max="215" width="1.6640625" customWidth="1"/>
    <col min="222" max="222" width="1.6640625" customWidth="1"/>
    <col min="223" max="224" width="9.1640625" customWidth="1"/>
    <col min="233" max="233" width="1.83203125" customWidth="1"/>
    <col min="244" max="244" width="1.1640625" customWidth="1"/>
    <col min="253" max="253" width="1.33203125" customWidth="1"/>
    <col min="262" max="262" width="1.5" customWidth="1"/>
    <col min="271" max="271" width="1.5" customWidth="1"/>
    <col min="276" max="276" width="2.33203125" customWidth="1"/>
    <col min="287" max="287" width="1.1640625" customWidth="1"/>
    <col min="292" max="292" width="1.33203125" customWidth="1"/>
  </cols>
  <sheetData>
    <row r="1" spans="1:291" ht="16" x14ac:dyDescent="0.2">
      <c r="A1" s="14">
        <v>1</v>
      </c>
      <c r="B1" t="s">
        <v>197</v>
      </c>
      <c r="F1" s="215" t="s">
        <v>322</v>
      </c>
      <c r="G1" s="215" t="s">
        <v>323</v>
      </c>
      <c r="H1"/>
      <c r="I1"/>
      <c r="J1" s="214" t="s">
        <v>328</v>
      </c>
      <c r="K1" s="18" t="s">
        <v>208</v>
      </c>
      <c r="L1" s="18" t="s">
        <v>206</v>
      </c>
      <c r="AV1" s="18" t="s">
        <v>207</v>
      </c>
      <c r="AW1" s="18" t="s">
        <v>208</v>
      </c>
      <c r="AX1" s="213"/>
      <c r="BA1" s="1" t="s">
        <v>10</v>
      </c>
      <c r="BB1" s="1" t="s">
        <v>11</v>
      </c>
      <c r="BC1" s="1" t="s">
        <v>11</v>
      </c>
      <c r="BD1" s="1" t="s">
        <v>12</v>
      </c>
      <c r="BE1" s="1" t="s">
        <v>13</v>
      </c>
      <c r="CF1" s="1" t="s">
        <v>212</v>
      </c>
      <c r="CH1" s="113"/>
      <c r="CX1" t="s">
        <v>133</v>
      </c>
      <c r="CY1" t="s">
        <v>135</v>
      </c>
      <c r="DA1" t="s">
        <v>135</v>
      </c>
      <c r="DB1" t="s">
        <v>139</v>
      </c>
      <c r="DC1" s="52" t="s">
        <v>172</v>
      </c>
      <c r="DD1" t="s">
        <v>173</v>
      </c>
      <c r="DJ1" s="41"/>
      <c r="DK1" t="s">
        <v>141</v>
      </c>
      <c r="DM1" t="s">
        <v>141</v>
      </c>
      <c r="DN1" t="s">
        <v>143</v>
      </c>
      <c r="DO1" t="s">
        <v>143</v>
      </c>
      <c r="DP1" t="s">
        <v>143</v>
      </c>
      <c r="DQ1" t="s">
        <v>143</v>
      </c>
      <c r="DR1" t="s">
        <v>143</v>
      </c>
      <c r="DS1" t="s">
        <v>143</v>
      </c>
      <c r="DT1" t="s">
        <v>143</v>
      </c>
      <c r="DU1" t="s">
        <v>143</v>
      </c>
      <c r="DV1" t="s">
        <v>169</v>
      </c>
      <c r="DW1" t="s">
        <v>165</v>
      </c>
      <c r="DX1" t="s">
        <v>165</v>
      </c>
      <c r="DY1" t="s">
        <v>141</v>
      </c>
    </row>
    <row r="2" spans="1:291" ht="16" thickBot="1" x14ac:dyDescent="0.25">
      <c r="A2" s="14">
        <f>A1+1</f>
        <v>2</v>
      </c>
      <c r="F2" s="216" t="s">
        <v>324</v>
      </c>
      <c r="G2" s="216" t="s">
        <v>325</v>
      </c>
      <c r="H2" s="216" t="s">
        <v>326</v>
      </c>
      <c r="I2" s="216" t="s">
        <v>327</v>
      </c>
      <c r="J2" s="214" t="s">
        <v>329</v>
      </c>
      <c r="L2" s="16" t="s">
        <v>43</v>
      </c>
      <c r="V2" t="s">
        <v>205</v>
      </c>
      <c r="AE2" t="s">
        <v>205</v>
      </c>
      <c r="AV2" s="16" t="s">
        <v>42</v>
      </c>
      <c r="BA2" s="1"/>
      <c r="BB2" s="1">
        <v>1.6666000000000001</v>
      </c>
      <c r="BC2" s="1">
        <v>2</v>
      </c>
      <c r="BD2" s="1">
        <v>3</v>
      </c>
      <c r="BE2" s="1"/>
      <c r="BM2" s="1">
        <f>BK3*BM3*BO3</f>
        <v>7.5</v>
      </c>
      <c r="BX2" t="s">
        <v>230</v>
      </c>
      <c r="CE2" s="122" t="s">
        <v>299</v>
      </c>
      <c r="CF2" s="1" t="s">
        <v>214</v>
      </c>
      <c r="CH2" t="s">
        <v>141</v>
      </c>
      <c r="CI2" t="s">
        <v>219</v>
      </c>
      <c r="CJ2" t="s">
        <v>143</v>
      </c>
      <c r="CK2" t="s">
        <v>221</v>
      </c>
      <c r="CO2" s="40"/>
      <c r="CV2" s="122" t="s">
        <v>299</v>
      </c>
      <c r="CX2" t="s">
        <v>134</v>
      </c>
      <c r="CY2" t="s">
        <v>136</v>
      </c>
      <c r="DA2" t="s">
        <v>137</v>
      </c>
      <c r="DB2" t="s">
        <v>140</v>
      </c>
      <c r="DC2" t="s">
        <v>174</v>
      </c>
      <c r="DD2" t="s">
        <v>174</v>
      </c>
      <c r="DG2" s="122" t="s">
        <v>216</v>
      </c>
      <c r="DK2" t="s">
        <v>142</v>
      </c>
      <c r="DM2" s="39" t="s">
        <v>160</v>
      </c>
      <c r="DN2" t="s">
        <v>144</v>
      </c>
      <c r="DO2" s="39" t="s">
        <v>159</v>
      </c>
      <c r="DP2" t="s">
        <v>151</v>
      </c>
      <c r="DQ2" t="s">
        <v>147</v>
      </c>
      <c r="DR2" t="s">
        <v>148</v>
      </c>
      <c r="DS2" t="s">
        <v>150</v>
      </c>
      <c r="DT2" t="s">
        <v>149</v>
      </c>
      <c r="DU2" t="s">
        <v>171</v>
      </c>
      <c r="DV2" t="s">
        <v>170</v>
      </c>
      <c r="DX2" t="s">
        <v>166</v>
      </c>
      <c r="DY2" t="s">
        <v>175</v>
      </c>
      <c r="FD2" t="s">
        <v>145</v>
      </c>
      <c r="GS2" s="1">
        <v>2</v>
      </c>
      <c r="GT2" s="1">
        <v>2</v>
      </c>
      <c r="IO2" t="s">
        <v>245</v>
      </c>
      <c r="IX2" t="s">
        <v>246</v>
      </c>
      <c r="JG2" t="s">
        <v>247</v>
      </c>
      <c r="JM2" t="s">
        <v>248</v>
      </c>
    </row>
    <row r="3" spans="1:291" x14ac:dyDescent="0.2">
      <c r="A3" s="14">
        <f t="shared" ref="A3:A66" si="0">A2+1</f>
        <v>3</v>
      </c>
      <c r="G3" s="1" t="s">
        <v>7</v>
      </c>
      <c r="P3" s="38" t="s">
        <v>8</v>
      </c>
      <c r="V3" t="s">
        <v>126</v>
      </c>
      <c r="W3"/>
      <c r="AH3" s="1">
        <f>5/4</f>
        <v>1.25</v>
      </c>
      <c r="AI3" s="20">
        <f>5/3</f>
        <v>1.6666666666666667</v>
      </c>
      <c r="AJ3">
        <f>5/3</f>
        <v>1.6666666666666667</v>
      </c>
      <c r="AK3" s="20">
        <v>1.5</v>
      </c>
      <c r="AL3" s="1">
        <v>2</v>
      </c>
      <c r="AM3" s="20">
        <v>3</v>
      </c>
      <c r="AN3" s="1">
        <v>2.5</v>
      </c>
      <c r="AO3" s="1"/>
      <c r="AR3" s="1">
        <f>AI3*AK3</f>
        <v>2.5</v>
      </c>
      <c r="AS3" s="1">
        <f>AK3*AM3</f>
        <v>4.5</v>
      </c>
      <c r="AT3" s="1">
        <f>AI3*AK3*AM3</f>
        <v>7.5</v>
      </c>
      <c r="BA3" t="s">
        <v>9</v>
      </c>
      <c r="BF3">
        <v>1.25</v>
      </c>
      <c r="BH3" s="113">
        <v>1.6666669999999999</v>
      </c>
      <c r="BJ3" s="20">
        <v>1.5</v>
      </c>
      <c r="BK3" s="122">
        <f>5/3</f>
        <v>1.6666666666666667</v>
      </c>
      <c r="BL3">
        <f>5/3</f>
        <v>1.6666666666666667</v>
      </c>
      <c r="BM3" s="20">
        <v>1.5</v>
      </c>
      <c r="BN3" s="1">
        <v>2</v>
      </c>
      <c r="BO3" s="122">
        <v>3</v>
      </c>
      <c r="BP3" s="20">
        <v>2.5</v>
      </c>
      <c r="BT3" s="1">
        <f>BK3*BM3</f>
        <v>2.5</v>
      </c>
      <c r="BU3" s="1">
        <f>BM3*BO3</f>
        <v>4.5</v>
      </c>
      <c r="BV3" s="1">
        <f>BK3*BM3*BO3</f>
        <v>7.5</v>
      </c>
      <c r="CC3" s="20" t="s">
        <v>10</v>
      </c>
      <c r="CD3" t="s">
        <v>216</v>
      </c>
      <c r="CE3" s="122" t="s">
        <v>300</v>
      </c>
      <c r="CF3" s="1" t="s">
        <v>215</v>
      </c>
      <c r="CH3" t="s">
        <v>217</v>
      </c>
      <c r="CI3" t="s">
        <v>220</v>
      </c>
      <c r="CJ3" t="s">
        <v>217</v>
      </c>
      <c r="CK3" t="s">
        <v>220</v>
      </c>
      <c r="CL3" t="s">
        <v>154</v>
      </c>
      <c r="CM3" t="s">
        <v>152</v>
      </c>
      <c r="CN3" t="s">
        <v>156</v>
      </c>
      <c r="CO3" t="s">
        <v>158</v>
      </c>
      <c r="CP3" t="s">
        <v>161</v>
      </c>
      <c r="CQ3" t="s">
        <v>163</v>
      </c>
      <c r="CT3" s="20" t="s">
        <v>11</v>
      </c>
      <c r="CV3" s="122" t="s">
        <v>300</v>
      </c>
      <c r="DA3" t="s">
        <v>138</v>
      </c>
      <c r="DC3" t="s">
        <v>262</v>
      </c>
      <c r="DD3" t="s">
        <v>263</v>
      </c>
      <c r="DG3" s="122" t="s">
        <v>301</v>
      </c>
      <c r="DH3" s="20" t="s">
        <v>12</v>
      </c>
      <c r="DJ3" t="s">
        <v>216</v>
      </c>
      <c r="DV3" t="s">
        <v>168</v>
      </c>
      <c r="DY3" t="s">
        <v>176</v>
      </c>
      <c r="EB3" s="20" t="s">
        <v>77</v>
      </c>
      <c r="EL3" s="20" t="s">
        <v>96</v>
      </c>
      <c r="EP3" s="20" t="s">
        <v>97</v>
      </c>
      <c r="ET3" s="20" t="s">
        <v>100</v>
      </c>
      <c r="EZ3" s="20" t="s">
        <v>105</v>
      </c>
      <c r="FD3" t="s">
        <v>146</v>
      </c>
      <c r="FS3" t="s">
        <v>74</v>
      </c>
      <c r="GS3" s="1">
        <v>32</v>
      </c>
      <c r="GT3" s="1">
        <v>40</v>
      </c>
      <c r="HO3" s="1" t="s">
        <v>188</v>
      </c>
      <c r="HP3" s="1" t="s">
        <v>189</v>
      </c>
      <c r="HQ3" s="1" t="s">
        <v>186</v>
      </c>
      <c r="HR3" s="1" t="s">
        <v>187</v>
      </c>
      <c r="HS3" s="1" t="s">
        <v>178</v>
      </c>
      <c r="HT3" s="1" t="s">
        <v>180</v>
      </c>
      <c r="HU3" s="1" t="s">
        <v>182</v>
      </c>
      <c r="HV3" s="1" t="s">
        <v>183</v>
      </c>
      <c r="HW3" s="1" t="s">
        <v>184</v>
      </c>
      <c r="HX3" s="1" t="s">
        <v>185</v>
      </c>
      <c r="HZ3" s="1" t="s">
        <v>188</v>
      </c>
      <c r="IA3" s="1" t="s">
        <v>189</v>
      </c>
      <c r="IB3" s="1" t="s">
        <v>186</v>
      </c>
      <c r="IC3" s="1" t="s">
        <v>187</v>
      </c>
      <c r="ID3" s="1" t="s">
        <v>178</v>
      </c>
      <c r="IE3" s="1" t="s">
        <v>180</v>
      </c>
      <c r="IF3" s="1" t="s">
        <v>182</v>
      </c>
      <c r="IG3" s="1" t="s">
        <v>183</v>
      </c>
      <c r="IH3" s="1" t="s">
        <v>184</v>
      </c>
      <c r="II3" s="1" t="s">
        <v>185</v>
      </c>
      <c r="IK3" s="66" t="s">
        <v>208</v>
      </c>
      <c r="IL3" s="68" t="s">
        <v>244</v>
      </c>
      <c r="IM3" s="66" t="s">
        <v>208</v>
      </c>
      <c r="IN3" s="68" t="s">
        <v>244</v>
      </c>
      <c r="IO3" s="66" t="s">
        <v>208</v>
      </c>
      <c r="IP3" s="68" t="s">
        <v>244</v>
      </c>
      <c r="IQ3" s="66" t="s">
        <v>208</v>
      </c>
      <c r="IR3" s="68" t="s">
        <v>244</v>
      </c>
      <c r="IT3" s="66" t="s">
        <v>208</v>
      </c>
      <c r="IU3" s="68" t="s">
        <v>244</v>
      </c>
      <c r="IV3" s="66" t="s">
        <v>208</v>
      </c>
      <c r="IW3" s="68" t="s">
        <v>244</v>
      </c>
      <c r="IX3" s="66" t="s">
        <v>208</v>
      </c>
      <c r="IY3" s="68" t="s">
        <v>244</v>
      </c>
      <c r="IZ3" s="66" t="s">
        <v>208</v>
      </c>
      <c r="JA3" s="68" t="s">
        <v>244</v>
      </c>
      <c r="JC3" s="66" t="s">
        <v>208</v>
      </c>
      <c r="JD3" s="68" t="s">
        <v>244</v>
      </c>
      <c r="JE3" s="66" t="s">
        <v>208</v>
      </c>
      <c r="JF3" s="68" t="s">
        <v>244</v>
      </c>
      <c r="JG3" s="66" t="s">
        <v>208</v>
      </c>
      <c r="JH3" s="68" t="s">
        <v>244</v>
      </c>
      <c r="JI3" s="66" t="s">
        <v>208</v>
      </c>
      <c r="JJ3" s="68" t="s">
        <v>244</v>
      </c>
      <c r="JU3" s="66" t="s">
        <v>208</v>
      </c>
      <c r="JV3" s="67" t="s">
        <v>244</v>
      </c>
      <c r="JW3" s="68" t="s">
        <v>249</v>
      </c>
      <c r="JX3" s="66" t="s">
        <v>208</v>
      </c>
      <c r="JY3" s="67" t="s">
        <v>244</v>
      </c>
      <c r="JZ3" s="68" t="s">
        <v>249</v>
      </c>
      <c r="KA3" s="1"/>
    </row>
    <row r="4" spans="1:291" ht="16" thickBot="1" x14ac:dyDescent="0.25">
      <c r="A4" s="46">
        <f t="shared" si="0"/>
        <v>4</v>
      </c>
      <c r="C4" s="1" t="s">
        <v>6</v>
      </c>
      <c r="D4" s="1" t="s">
        <v>5</v>
      </c>
      <c r="E4" s="126" t="s">
        <v>5</v>
      </c>
      <c r="F4" s="126" t="s">
        <v>5</v>
      </c>
      <c r="G4" s="42" t="s">
        <v>0</v>
      </c>
      <c r="H4" s="44" t="s">
        <v>1</v>
      </c>
      <c r="I4" s="44" t="s">
        <v>2</v>
      </c>
      <c r="J4" s="45" t="s">
        <v>3</v>
      </c>
      <c r="K4" s="1" t="s">
        <v>4</v>
      </c>
      <c r="M4" s="1" t="s">
        <v>5</v>
      </c>
      <c r="N4" s="126" t="s">
        <v>5</v>
      </c>
      <c r="O4" s="126" t="s">
        <v>5</v>
      </c>
      <c r="P4" s="128" t="s">
        <v>0</v>
      </c>
      <c r="Q4" s="3" t="s">
        <v>1</v>
      </c>
      <c r="R4" s="3" t="s">
        <v>2</v>
      </c>
      <c r="S4" s="4" t="s">
        <v>3</v>
      </c>
      <c r="T4" s="1" t="s">
        <v>4</v>
      </c>
      <c r="U4" s="1"/>
      <c r="V4" s="1" t="s">
        <v>5</v>
      </c>
      <c r="W4" s="126" t="s">
        <v>5</v>
      </c>
      <c r="X4" s="126" t="s">
        <v>5</v>
      </c>
      <c r="Y4" s="1" t="s">
        <v>0</v>
      </c>
      <c r="Z4" s="3" t="s">
        <v>1</v>
      </c>
      <c r="AA4" s="3" t="s">
        <v>2</v>
      </c>
      <c r="AB4" s="4" t="s">
        <v>3</v>
      </c>
      <c r="AC4" s="1" t="s">
        <v>4</v>
      </c>
      <c r="AD4" s="4"/>
      <c r="AE4" s="127" t="s">
        <v>315</v>
      </c>
      <c r="AF4" s="127" t="s">
        <v>315</v>
      </c>
      <c r="AG4" s="127" t="s">
        <v>315</v>
      </c>
      <c r="AH4" s="1" t="s">
        <v>10</v>
      </c>
      <c r="AI4" s="1" t="s">
        <v>10</v>
      </c>
      <c r="AJ4" s="1" t="s">
        <v>11</v>
      </c>
      <c r="AK4" s="1" t="s">
        <v>11</v>
      </c>
      <c r="AL4" s="1" t="s">
        <v>11</v>
      </c>
      <c r="AM4" s="1" t="s">
        <v>12</v>
      </c>
      <c r="AN4" s="1" t="s">
        <v>12</v>
      </c>
      <c r="AO4" s="1" t="s">
        <v>13</v>
      </c>
      <c r="AP4" s="1" t="s">
        <v>17</v>
      </c>
      <c r="AQ4" s="1" t="s">
        <v>16</v>
      </c>
      <c r="AR4" s="1" t="s">
        <v>76</v>
      </c>
      <c r="AS4" s="1" t="s">
        <v>77</v>
      </c>
      <c r="AT4" s="1" t="s">
        <v>164</v>
      </c>
      <c r="AX4" s="1" t="s">
        <v>5</v>
      </c>
      <c r="AY4" s="126" t="s">
        <v>5</v>
      </c>
      <c r="AZ4" s="126" t="s">
        <v>5</v>
      </c>
      <c r="BA4" s="1" t="s">
        <v>0</v>
      </c>
      <c r="BB4" s="3" t="s">
        <v>1</v>
      </c>
      <c r="BC4" s="3" t="s">
        <v>2</v>
      </c>
      <c r="BD4" s="4" t="s">
        <v>3</v>
      </c>
      <c r="BE4" s="1" t="s">
        <v>4</v>
      </c>
      <c r="BF4" s="126" t="s">
        <v>316</v>
      </c>
      <c r="BG4" s="126" t="s">
        <v>315</v>
      </c>
      <c r="BH4" s="126" t="s">
        <v>315</v>
      </c>
      <c r="BI4" s="126" t="s">
        <v>315</v>
      </c>
      <c r="BJ4" s="1" t="s">
        <v>10</v>
      </c>
      <c r="BK4" s="1" t="s">
        <v>10</v>
      </c>
      <c r="BL4" s="1" t="s">
        <v>11</v>
      </c>
      <c r="BM4" s="1" t="s">
        <v>11</v>
      </c>
      <c r="BN4" s="1" t="s">
        <v>11</v>
      </c>
      <c r="BO4" s="1" t="s">
        <v>12</v>
      </c>
      <c r="BP4" s="1" t="s">
        <v>12</v>
      </c>
      <c r="BQ4" s="1" t="s">
        <v>13</v>
      </c>
      <c r="BR4" s="1" t="s">
        <v>17</v>
      </c>
      <c r="BS4" s="1" t="s">
        <v>16</v>
      </c>
      <c r="BT4" s="1" t="s">
        <v>76</v>
      </c>
      <c r="BU4" s="1" t="s">
        <v>77</v>
      </c>
      <c r="BV4" s="1" t="s">
        <v>164</v>
      </c>
      <c r="BX4" s="1" t="s">
        <v>226</v>
      </c>
      <c r="BY4" s="1" t="s">
        <v>227</v>
      </c>
      <c r="BZ4" s="1" t="s">
        <v>228</v>
      </c>
      <c r="CA4" s="1" t="s">
        <v>229</v>
      </c>
      <c r="CB4" s="1" t="s">
        <v>23</v>
      </c>
      <c r="CC4" s="1" t="s">
        <v>24</v>
      </c>
      <c r="CD4" s="1" t="s">
        <v>47</v>
      </c>
      <c r="CE4" s="36" t="s">
        <v>48</v>
      </c>
      <c r="CF4" s="1" t="s">
        <v>48</v>
      </c>
      <c r="CG4" s="1" t="s">
        <v>61</v>
      </c>
      <c r="CH4" s="1" t="s">
        <v>218</v>
      </c>
      <c r="CI4" s="1" t="s">
        <v>218</v>
      </c>
      <c r="CJ4" s="1" t="s">
        <v>218</v>
      </c>
      <c r="CK4" s="1" t="s">
        <v>218</v>
      </c>
      <c r="CL4" s="1" t="s">
        <v>153</v>
      </c>
      <c r="CM4" s="1" t="s">
        <v>155</v>
      </c>
      <c r="CN4" s="1" t="s">
        <v>157</v>
      </c>
      <c r="CO4" s="1" t="s">
        <v>157</v>
      </c>
      <c r="CP4" s="1" t="s">
        <v>162</v>
      </c>
      <c r="CQ4" s="1" t="s">
        <v>162</v>
      </c>
      <c r="CR4" s="1"/>
      <c r="CS4" s="1" t="s">
        <v>50</v>
      </c>
      <c r="CT4" s="1" t="s">
        <v>20</v>
      </c>
      <c r="CU4" s="1" t="s">
        <v>21</v>
      </c>
      <c r="CV4" s="36" t="s">
        <v>51</v>
      </c>
      <c r="CW4" s="1"/>
      <c r="CX4" s="1" t="s">
        <v>132</v>
      </c>
      <c r="CY4" s="1"/>
      <c r="CZ4" s="1"/>
      <c r="DA4" s="1"/>
      <c r="DB4" s="1"/>
      <c r="DC4" s="1"/>
      <c r="DD4" s="1"/>
      <c r="DE4" s="1"/>
      <c r="DF4" s="1"/>
      <c r="DG4" s="36" t="s">
        <v>52</v>
      </c>
      <c r="DH4" s="1" t="s">
        <v>53</v>
      </c>
      <c r="DI4" s="1" t="s">
        <v>18</v>
      </c>
      <c r="DJ4" s="1" t="s">
        <v>19</v>
      </c>
      <c r="DK4" s="1"/>
      <c r="DL4" s="1"/>
      <c r="DM4" s="1"/>
      <c r="DN4" s="1"/>
      <c r="DO4" s="1"/>
      <c r="DP4" s="1"/>
      <c r="DQ4" s="1"/>
      <c r="DR4" s="1"/>
      <c r="DS4" s="1"/>
      <c r="DT4" s="1"/>
      <c r="DU4" s="1"/>
      <c r="DV4" s="1"/>
      <c r="DW4" s="1"/>
      <c r="DX4" s="1"/>
      <c r="DY4" s="1"/>
      <c r="DZ4" s="1"/>
      <c r="EA4" s="1" t="s">
        <v>78</v>
      </c>
      <c r="EB4" s="1" t="s">
        <v>81</v>
      </c>
      <c r="EC4" s="1" t="s">
        <v>79</v>
      </c>
      <c r="ED4" s="1" t="s">
        <v>80</v>
      </c>
      <c r="EE4" s="1"/>
      <c r="EF4" s="1" t="s">
        <v>83</v>
      </c>
      <c r="EG4" s="1" t="s">
        <v>84</v>
      </c>
      <c r="EH4" s="1" t="s">
        <v>85</v>
      </c>
      <c r="EI4" s="1" t="s">
        <v>86</v>
      </c>
      <c r="EJ4" s="1"/>
      <c r="EK4" s="1" t="s">
        <v>93</v>
      </c>
      <c r="EL4" s="1" t="s">
        <v>94</v>
      </c>
      <c r="EM4" s="1" t="s">
        <v>95</v>
      </c>
      <c r="EN4" s="1"/>
      <c r="EO4" s="1" t="s">
        <v>102</v>
      </c>
      <c r="EP4" s="1" t="s">
        <v>98</v>
      </c>
      <c r="EQ4" s="1" t="s">
        <v>99</v>
      </c>
      <c r="ER4" s="1"/>
      <c r="ES4" s="1" t="s">
        <v>103</v>
      </c>
      <c r="ET4" s="1" t="s">
        <v>104</v>
      </c>
      <c r="EU4" s="1" t="s">
        <v>101</v>
      </c>
      <c r="EV4" s="1"/>
      <c r="EW4" s="1"/>
      <c r="EX4" s="1"/>
      <c r="EY4" s="1" t="s">
        <v>106</v>
      </c>
      <c r="EZ4" s="1" t="s">
        <v>107</v>
      </c>
      <c r="FA4" s="1" t="s">
        <v>108</v>
      </c>
      <c r="FB4" s="1"/>
      <c r="FC4" s="1" t="s">
        <v>38</v>
      </c>
      <c r="FD4" s="1"/>
      <c r="FE4" s="1"/>
      <c r="FF4" s="1" t="s">
        <v>39</v>
      </c>
      <c r="FG4" s="1" t="s">
        <v>40</v>
      </c>
      <c r="FH4" s="1" t="s">
        <v>41</v>
      </c>
      <c r="FI4" s="1" t="s">
        <v>62</v>
      </c>
      <c r="FJ4" s="1" t="s">
        <v>63</v>
      </c>
      <c r="FK4" s="1" t="s">
        <v>49</v>
      </c>
      <c r="FL4" s="1" t="s">
        <v>64</v>
      </c>
      <c r="FM4" s="1"/>
      <c r="FN4" s="1" t="s">
        <v>71</v>
      </c>
      <c r="FP4" s="1" t="s">
        <v>70</v>
      </c>
      <c r="FQ4" s="1"/>
      <c r="FR4" s="1" t="s">
        <v>93</v>
      </c>
      <c r="FS4" s="1" t="s">
        <v>94</v>
      </c>
      <c r="FT4" s="1" t="s">
        <v>95</v>
      </c>
      <c r="FU4" s="1"/>
      <c r="FV4" s="1" t="s">
        <v>44</v>
      </c>
      <c r="FW4" s="1" t="s">
        <v>45</v>
      </c>
      <c r="FX4" s="1" t="s">
        <v>46</v>
      </c>
      <c r="FY4" s="1"/>
      <c r="FZ4" s="1"/>
      <c r="GA4" s="1" t="s">
        <v>25</v>
      </c>
      <c r="GB4" s="1" t="s">
        <v>26</v>
      </c>
      <c r="GC4" s="1" t="s">
        <v>27</v>
      </c>
      <c r="GD4" s="1" t="s">
        <v>60</v>
      </c>
      <c r="GE4" s="1" t="s">
        <v>28</v>
      </c>
      <c r="GF4" s="1" t="s">
        <v>29</v>
      </c>
      <c r="GG4" s="1" t="s">
        <v>30</v>
      </c>
      <c r="GH4" s="1"/>
      <c r="GI4" s="1" t="s">
        <v>87</v>
      </c>
      <c r="GJ4" s="1"/>
      <c r="GK4" s="1" t="s">
        <v>31</v>
      </c>
      <c r="GL4" s="1" t="s">
        <v>32</v>
      </c>
      <c r="GM4" s="1" t="s">
        <v>33</v>
      </c>
      <c r="GN4" s="1" t="s">
        <v>34</v>
      </c>
      <c r="GO4" s="1" t="s">
        <v>35</v>
      </c>
      <c r="GP4" s="1" t="s">
        <v>36</v>
      </c>
      <c r="GQ4" s="1" t="s">
        <v>37</v>
      </c>
      <c r="GS4" s="1" t="s">
        <v>54</v>
      </c>
      <c r="GT4" s="1" t="s">
        <v>54</v>
      </c>
      <c r="GU4" s="1" t="s">
        <v>65</v>
      </c>
      <c r="GV4" s="1" t="s">
        <v>66</v>
      </c>
      <c r="GW4" s="1" t="s">
        <v>67</v>
      </c>
      <c r="GX4" s="1" t="s">
        <v>68</v>
      </c>
      <c r="GY4" s="1" t="s">
        <v>69</v>
      </c>
      <c r="GZ4" s="1"/>
      <c r="HA4" s="1" t="s">
        <v>113</v>
      </c>
      <c r="HB4" s="1" t="s">
        <v>114</v>
      </c>
      <c r="HC4" s="1" t="s">
        <v>115</v>
      </c>
      <c r="HD4" s="1" t="s">
        <v>116</v>
      </c>
      <c r="HE4" s="1" t="s">
        <v>117</v>
      </c>
      <c r="HF4" s="1" t="s">
        <v>118</v>
      </c>
      <c r="HH4" s="1" t="s">
        <v>119</v>
      </c>
      <c r="HI4" s="1" t="s">
        <v>120</v>
      </c>
      <c r="HJ4" s="1" t="s">
        <v>121</v>
      </c>
      <c r="HK4" s="1" t="s">
        <v>122</v>
      </c>
      <c r="HL4" s="1" t="s">
        <v>123</v>
      </c>
      <c r="HM4" s="1" t="s">
        <v>124</v>
      </c>
      <c r="HO4" s="1" t="s">
        <v>179</v>
      </c>
      <c r="HP4" s="1" t="s">
        <v>181</v>
      </c>
      <c r="HQ4" s="1" t="s">
        <v>179</v>
      </c>
      <c r="HR4" s="1" t="s">
        <v>181</v>
      </c>
      <c r="HS4" s="1" t="s">
        <v>179</v>
      </c>
      <c r="HT4" s="1" t="s">
        <v>181</v>
      </c>
      <c r="HU4" s="1" t="s">
        <v>179</v>
      </c>
      <c r="HV4" s="1" t="s">
        <v>181</v>
      </c>
      <c r="HW4" s="1" t="s">
        <v>179</v>
      </c>
      <c r="HX4" s="1" t="s">
        <v>181</v>
      </c>
      <c r="HZ4" s="1" t="s">
        <v>190</v>
      </c>
      <c r="IA4" s="1" t="s">
        <v>191</v>
      </c>
      <c r="IB4" s="1" t="s">
        <v>190</v>
      </c>
      <c r="IC4" s="1" t="s">
        <v>191</v>
      </c>
      <c r="ID4" s="1" t="s">
        <v>190</v>
      </c>
      <c r="IE4" s="1" t="s">
        <v>191</v>
      </c>
      <c r="IF4" s="1" t="s">
        <v>190</v>
      </c>
      <c r="IG4" s="1" t="s">
        <v>191</v>
      </c>
      <c r="IH4" s="1" t="s">
        <v>190</v>
      </c>
      <c r="II4" s="1" t="s">
        <v>191</v>
      </c>
      <c r="IK4" s="69" t="s">
        <v>74</v>
      </c>
      <c r="IL4" s="71" t="s">
        <v>74</v>
      </c>
      <c r="IM4" s="69" t="s">
        <v>75</v>
      </c>
      <c r="IN4" s="71" t="s">
        <v>75</v>
      </c>
      <c r="IO4" s="69" t="s">
        <v>2</v>
      </c>
      <c r="IP4" s="71" t="s">
        <v>2</v>
      </c>
      <c r="IQ4" s="69" t="s">
        <v>3</v>
      </c>
      <c r="IR4" s="71" t="s">
        <v>3</v>
      </c>
      <c r="IT4" s="69" t="s">
        <v>74</v>
      </c>
      <c r="IU4" s="71" t="s">
        <v>74</v>
      </c>
      <c r="IV4" s="69" t="s">
        <v>75</v>
      </c>
      <c r="IW4" s="71" t="s">
        <v>75</v>
      </c>
      <c r="IX4" s="69" t="s">
        <v>2</v>
      </c>
      <c r="IY4" s="71" t="s">
        <v>2</v>
      </c>
      <c r="IZ4" s="69" t="s">
        <v>3</v>
      </c>
      <c r="JA4" s="71" t="s">
        <v>3</v>
      </c>
      <c r="JC4" s="69" t="s">
        <v>74</v>
      </c>
      <c r="JD4" s="71" t="s">
        <v>74</v>
      </c>
      <c r="JE4" s="69" t="s">
        <v>75</v>
      </c>
      <c r="JF4" s="71" t="s">
        <v>75</v>
      </c>
      <c r="JG4" s="69" t="s">
        <v>2</v>
      </c>
      <c r="JH4" s="71" t="s">
        <v>2</v>
      </c>
      <c r="JI4" s="69" t="s">
        <v>3</v>
      </c>
      <c r="JJ4" s="71" t="s">
        <v>3</v>
      </c>
      <c r="JL4" s="1" t="s">
        <v>74</v>
      </c>
      <c r="JM4" s="1" t="s">
        <v>75</v>
      </c>
      <c r="JN4" s="1" t="s">
        <v>2</v>
      </c>
      <c r="JO4" s="1" t="s">
        <v>3</v>
      </c>
      <c r="JQ4" s="1" t="s">
        <v>226</v>
      </c>
      <c r="JR4" s="1" t="s">
        <v>227</v>
      </c>
      <c r="JS4" s="1" t="s">
        <v>228</v>
      </c>
      <c r="JT4" s="1" t="s">
        <v>229</v>
      </c>
      <c r="JU4" s="69" t="s">
        <v>228</v>
      </c>
      <c r="JV4" s="70" t="s">
        <v>228</v>
      </c>
      <c r="JW4" s="71" t="s">
        <v>228</v>
      </c>
      <c r="JX4" s="69" t="s">
        <v>229</v>
      </c>
      <c r="JY4" s="70" t="s">
        <v>229</v>
      </c>
      <c r="JZ4" s="71" t="s">
        <v>229</v>
      </c>
      <c r="KA4" s="1"/>
      <c r="KB4" s="1" t="s">
        <v>250</v>
      </c>
      <c r="KC4" s="87" t="s">
        <v>251</v>
      </c>
      <c r="KD4" s="87" t="s">
        <v>252</v>
      </c>
      <c r="KE4" s="1" t="s">
        <v>253</v>
      </c>
    </row>
    <row r="5" spans="1:291" x14ac:dyDescent="0.2">
      <c r="A5" s="14">
        <f t="shared" si="0"/>
        <v>5</v>
      </c>
      <c r="C5" s="2">
        <v>42127</v>
      </c>
      <c r="G5" s="3">
        <v>109.17</v>
      </c>
      <c r="H5" s="3">
        <v>119.267</v>
      </c>
      <c r="I5" s="3">
        <v>127.25</v>
      </c>
      <c r="J5" s="4">
        <v>157.19999999999999</v>
      </c>
      <c r="P5" s="128">
        <f t="shared" ref="P5:Q14" si="1">(INT(G5)*32)+(IF(INT(RIGHT(G5*1000,1))=7,(G5-INT(G5))+0.0005,IF(INT(RIGHT(G5*1000,1))=2,(G5-INT(G5))+0.0005,G5-INT(G5))))*100</f>
        <v>3505</v>
      </c>
      <c r="Q5" s="5">
        <f t="shared" si="1"/>
        <v>3834.7499999999995</v>
      </c>
      <c r="R5" s="6">
        <f t="shared" ref="R5:S14" si="2">INT(I5)*32+(I5-INT(I5))*100</f>
        <v>4089</v>
      </c>
      <c r="S5" s="7">
        <f t="shared" si="2"/>
        <v>5043.9999999999991</v>
      </c>
    </row>
    <row r="6" spans="1:291" x14ac:dyDescent="0.2">
      <c r="A6" s="14">
        <f t="shared" si="0"/>
        <v>6</v>
      </c>
      <c r="C6" s="2">
        <v>42128</v>
      </c>
      <c r="G6" s="3">
        <v>109.16500000000001</v>
      </c>
      <c r="H6" s="3">
        <v>119.28</v>
      </c>
      <c r="I6" s="3">
        <v>127.245</v>
      </c>
      <c r="J6" s="4">
        <v>156.25</v>
      </c>
      <c r="P6" s="128">
        <f t="shared" si="1"/>
        <v>3504.5000000000005</v>
      </c>
      <c r="Q6" s="5">
        <f t="shared" si="1"/>
        <v>3836</v>
      </c>
      <c r="R6" s="6">
        <f t="shared" si="2"/>
        <v>4088.5000000000005</v>
      </c>
      <c r="S6" s="7">
        <f t="shared" si="2"/>
        <v>5017</v>
      </c>
      <c r="AH6" s="4">
        <f t="shared" ref="AH6:AH69" si="3">ABS(BJ6)</f>
        <v>1.8333333333327269</v>
      </c>
      <c r="AI6" s="4">
        <f t="shared" ref="AI6:AI69" si="4">ABS(BK6)</f>
        <v>1.7499999999993632</v>
      </c>
      <c r="AJ6" s="4">
        <f t="shared" ref="AJ6:AJ69" si="5">ABS(BL6)</f>
        <v>1.5500000000001819</v>
      </c>
      <c r="AK6" s="4">
        <f t="shared" ref="AK6:AK69" si="6">ABS(BM6)</f>
        <v>1.5833333333334849</v>
      </c>
      <c r="AL6" s="4">
        <f t="shared" ref="AL6:AL69" si="7">ABS(BN6)</f>
        <v>1.5000000000002274</v>
      </c>
      <c r="AM6" s="4">
        <f t="shared" ref="AM6:AM69" si="8">ABS(BO6)</f>
        <v>8.500000000000151</v>
      </c>
      <c r="AN6" s="4">
        <f t="shared" ref="AN6:AN69" si="9">ABS(BP6)</f>
        <v>0</v>
      </c>
      <c r="AO6" s="4">
        <f t="shared" ref="AO6:AO69" si="10">ABS(BQ6)</f>
        <v>0</v>
      </c>
      <c r="AP6" s="4">
        <f t="shared" ref="AP6:AP69" si="11">ABS(BR6)</f>
        <v>4.4666666666657875</v>
      </c>
      <c r="AQ6" s="4">
        <f t="shared" ref="AQ6:AQ69" si="12">ABS(BS6)</f>
        <v>5.9166666666665142</v>
      </c>
      <c r="AR6" s="4">
        <f t="shared" ref="AR6:AR69" si="13">ABS(BT6)</f>
        <v>0</v>
      </c>
      <c r="AS6" s="4">
        <f t="shared" ref="AS6:AS69" si="14">ABS(BU6)</f>
        <v>0</v>
      </c>
      <c r="AT6" s="4">
        <f t="shared" ref="AT6:AT69" si="15">ABS(BV6)</f>
        <v>0</v>
      </c>
      <c r="BA6" s="11">
        <f t="shared" ref="BA6:BD13" si="16">P6-P5</f>
        <v>-0.49999999999954525</v>
      </c>
      <c r="BB6" s="11">
        <f t="shared" si="16"/>
        <v>1.2500000000004547</v>
      </c>
      <c r="BC6" s="12">
        <f t="shared" si="16"/>
        <v>-0.49999999999954525</v>
      </c>
      <c r="BD6" s="13">
        <f t="shared" si="16"/>
        <v>-26.999999999999091</v>
      </c>
      <c r="BJ6" s="11">
        <f t="shared" ref="BJ6:BJ24" si="17">((BA6*2)-(BB6/BJ$3))</f>
        <v>-1.8333333333327269</v>
      </c>
      <c r="BK6" s="11">
        <f t="shared" ref="BK6:BK69" si="18">((BA6*2)-(BB6/BK$3))</f>
        <v>-1.7499999999993632</v>
      </c>
      <c r="BL6" s="11">
        <f t="shared" ref="BL6:BL13" si="19">BB6-(BC6/BL$3)</f>
        <v>1.5500000000001819</v>
      </c>
      <c r="BM6" s="11">
        <f>BB6-(BC6/BM$3)</f>
        <v>1.5833333333334849</v>
      </c>
      <c r="BN6" s="11">
        <f t="shared" ref="BN6:BN24" si="20">BB6-(BC6/BN$3)</f>
        <v>1.5000000000002274</v>
      </c>
      <c r="BO6" s="11">
        <f t="shared" ref="BO6:BO24" si="21">BC6-(BD6/BO$3)</f>
        <v>8.500000000000151</v>
      </c>
      <c r="BP6" s="11"/>
      <c r="BR6" s="11">
        <f t="shared" ref="BR6:BR26" si="22">-(BK6*BK$3-BL6)</f>
        <v>4.4666666666657875</v>
      </c>
      <c r="BS6" s="11">
        <f t="shared" ref="BS6:BS24" si="23">-(BL6*BL$3-BO6)</f>
        <v>5.9166666666665142</v>
      </c>
      <c r="BT6" s="11"/>
      <c r="BY6" s="126"/>
      <c r="BZ6" s="126"/>
      <c r="CB6" s="1">
        <f>IF(OR(BA6=0,BK6=0),1,IF(BA6&gt;0,IF(BK6&gt;0,1,0),IF(BK6&lt;0,1,0)))</f>
        <v>1</v>
      </c>
      <c r="CC6" s="1">
        <f>IF(OR(BB6=0,BK6=0),1,IF(BB6&gt;0,IF(BK6&gt;0,1,0),IF(BK6&lt;0,1,0)))</f>
        <v>0</v>
      </c>
      <c r="CD6" s="1">
        <f>IF(OR(BC6=0,BK6=0),1,IF(BC6&gt;0,IF(BK6&gt;0,1,0),IF(BK6&lt;0,1,0)))</f>
        <v>1</v>
      </c>
      <c r="CE6" s="126">
        <f t="shared" ref="CE6:CE69" si="24">IF(BD6="","",IF(OR(AND(BD6&gt;-0.001,BD6&lt;0.001),AND(BK6&gt;-0.001,BK6&lt;0.001)),0,IF(BD6&gt;0,IF(BK6&gt;0,1,0),IF(BK6&lt;0,1,0))))</f>
        <v>1</v>
      </c>
      <c r="CF6" s="1">
        <f t="shared" ref="CF6:CF24" si="25">IF(OR(AND(BD6&gt;-0.001,BD6&lt;0.001),AND(BK6&gt;-0.001,BK6&lt;0.001)),0,IF(BD6&gt;0,IF(BK6&gt;0,1,0),IF(BK6&lt;0,1,0)))</f>
        <v>1</v>
      </c>
      <c r="CG6" s="1">
        <f>IF(CE6=0,"",IF(OR(BK6=0,BO6=0),1,IF(BK6&gt;0,IF(BO6&gt;0,1,0),IF(BO6&lt;0,1,0))))</f>
        <v>0</v>
      </c>
      <c r="CH6" s="1">
        <f t="shared" ref="CH6:CH69" si="26">IF(DJ6=0,IF(AND(BK6&gt;-0.001,BD6&lt;0.001),1,IF(AND(BK6&lt;0.001,BD6&gt;-0.001),1,0)),"")</f>
        <v>0</v>
      </c>
      <c r="CI6" s="1">
        <f t="shared" ref="CI6:CI24" si="27">IF(CV6=0,IF(AND(BK6&gt;-0.001,BD6&lt;0.001),1,IF(AND(BK6&lt;0.001,BD6&gt;-0.001),1,0)),"")</f>
        <v>0</v>
      </c>
      <c r="CJ6" s="1" t="str">
        <f t="shared" ref="CJ6:CJ69" si="28">IF(DI6=1,IF(AND(BK6&gt;-0.001,BD6&lt;0.001),1,IF(AND(BK6&lt;0.001,BD6&gt;-0.001),1,0)),"")</f>
        <v/>
      </c>
      <c r="CK6" s="1" t="str">
        <f t="shared" ref="CK6:CK69" si="29">IF(CV6=1,IF(AND(BK6&gt;-0.001,BD6&lt;0.001),1,IF(AND(BK6&lt;0.001,BD6&gt;-0.001),1,0)),"")</f>
        <v/>
      </c>
      <c r="CL6" s="1"/>
      <c r="CM6" s="1"/>
      <c r="CN6" s="1"/>
      <c r="CO6" s="1"/>
      <c r="CP6" s="1"/>
      <c r="CQ6" s="1"/>
      <c r="CS6" s="1">
        <f>IF(OR(BA6=0,BM6=0),1,IF(BA6&gt;0,IF(BM6&gt;0,1,0),IF(BM6&lt;0,1,0)))</f>
        <v>0</v>
      </c>
      <c r="CT6" s="1">
        <f>IF(OR(BB6=0,BM6=0),1,IF(BB6&gt;0,IF(BM6&gt;0,1,0),IF(BM6&lt;0,1,0)))</f>
        <v>1</v>
      </c>
      <c r="CU6" s="1">
        <f>IF(OR(BC6=0,BM6=0),1,IF(BC6&gt;0,IF(BM6&gt;0,1,0),IF(BM6&lt;0,1,0)))</f>
        <v>0</v>
      </c>
      <c r="CV6" s="126">
        <f t="shared" ref="CV6:CV69" si="30">IF(BD6="","",IF(OR(AND(BD6&gt;-0.001,BD6&lt;0.001),AND(BM6&gt;-0.001,BM6&lt;0.001)),0,IF(BD6&gt;0,IF(BM6&gt;0,1,0),IF(BM6&lt;0,1,0))))</f>
        <v>0</v>
      </c>
      <c r="CW6" s="1"/>
      <c r="CX6" s="1"/>
      <c r="CY6" s="1"/>
      <c r="CZ6" s="1"/>
      <c r="DA6" s="1"/>
      <c r="DB6" s="1"/>
      <c r="DC6" s="1"/>
      <c r="DD6" s="1"/>
      <c r="DE6" s="1"/>
      <c r="DF6" s="1"/>
      <c r="DG6" s="126">
        <f t="shared" ref="DG6:DG69" si="31">IF(OR(AND(BA6&gt;-0.001,BA6&lt;0.001),AND(BO6&gt;-0.001,BO6&lt;0.001)),1,IF(BA6&gt;0,IF(BO6&gt;0,1,0),IF(BO6&lt;0,1,0)))</f>
        <v>0</v>
      </c>
      <c r="DH6" s="1">
        <f>IF(OR(BB6=0,BO6=0),1,IF(BB6&gt;0,IF(BO6&gt;0,1,0),IF(BO6&lt;0,1,0)))</f>
        <v>1</v>
      </c>
      <c r="DI6" s="1">
        <f>IF(OR(BC6=0,BO6=0),1,IF(BC6&gt;0,IF(BO6&gt;0,1,0),IF(BO6&lt;0,1,0)))</f>
        <v>0</v>
      </c>
      <c r="DJ6" s="1">
        <f>IF(OR(BD6=0,BO6=0),1,IF(BD6&gt;0,IF(BO6&gt;0,1,0),IF(BO6&lt;0,1,0)))</f>
        <v>0</v>
      </c>
      <c r="DK6" s="1"/>
      <c r="DL6" s="1"/>
      <c r="DM6" s="1"/>
      <c r="DN6" s="1"/>
      <c r="DO6" s="1"/>
      <c r="DP6" s="1"/>
      <c r="DQ6" s="1"/>
      <c r="DR6" s="1"/>
      <c r="DS6" s="1"/>
      <c r="DT6" s="1"/>
      <c r="DU6" s="1"/>
      <c r="DV6" s="1"/>
      <c r="DW6" s="1"/>
      <c r="DX6" s="1"/>
      <c r="DY6" s="1"/>
      <c r="FC6" s="1">
        <f t="shared" ref="FC6:FC24" si="32">IF(BL6&gt;0,IF(BO6&gt;0,1,0),IF(BO6&lt;0,1,0))</f>
        <v>1</v>
      </c>
      <c r="FD6" s="1"/>
      <c r="FE6" s="1"/>
      <c r="FF6" s="1">
        <f t="shared" ref="FF6:FF24" si="33">IF(BK6&gt;0,IF(BL6&gt;0,1,0),IF(BL6&lt;0,1,0))</f>
        <v>0</v>
      </c>
      <c r="FG6" s="1">
        <f t="shared" ref="FG6:FG24" si="34">IF(BK6&gt;0,IF(BO6&gt;0,1,0),IF(BO6&lt;0,1,0))</f>
        <v>0</v>
      </c>
      <c r="FH6" s="1">
        <f t="shared" ref="FH6:FH24" si="35">IF(BK6&gt;0,IF(BL6&gt;0,IF(BO6&gt;0,1,0),0),IF(BL6&lt;0,IF(BO6&lt;0,1,0),0))</f>
        <v>0</v>
      </c>
      <c r="FI6" s="1" t="str">
        <f t="shared" ref="FI6:FI24" si="36">IF(FH6=0,"",(IF(BO6&gt;0,IF(BD6&gt;0,1,0),IF(BD6&lt;0,1,0))))</f>
        <v/>
      </c>
      <c r="FJ6" s="1" t="str">
        <f t="shared" ref="FJ6:FJ24" si="37">IF(FH6=0,"",(IF(BO6&gt;0,IF(BC6&gt;0,1,0),IF(BC6&lt;0,1,0))))</f>
        <v/>
      </c>
      <c r="FK6" s="1" t="str">
        <f t="shared" ref="FK6:FK24" si="38">IF(FH6=0,"",(IF(BO6&gt;0,IF(BB6&gt;0,1,0),IF(BB6&lt;0,1,0))))</f>
        <v/>
      </c>
      <c r="FL6" s="1" t="str">
        <f t="shared" ref="FL6:FL24" si="39">IF(FH6=0,"",(IF(BO6&gt;0,IF(BA6&gt;0,1,0),IF(BA6&lt;0,1,0))))</f>
        <v/>
      </c>
      <c r="FN6" s="1" t="str">
        <f t="shared" ref="FN6:FN24" si="40">IF(ABS(BB6)&gt;9.76,1,"")</f>
        <v/>
      </c>
      <c r="FO6" s="1" t="str">
        <f t="shared" ref="FO6:FO24" si="41">IF(FN6=1,IF(BB6&gt;0,IF(BL6&lt;0,1,0),IF(BL6&gt;0,1,0)),"")</f>
        <v/>
      </c>
      <c r="FP6" s="1" t="str">
        <f t="shared" ref="FP6:FP24" si="42">IF(BL6&gt;1.96, IF(BB6&gt;9.76,1,0),IF(BL6&lt;-1.96, IF(BB6&lt;-9.76,1,0),""))</f>
        <v/>
      </c>
      <c r="GA6" s="1">
        <f t="shared" ref="GA6:GA24" si="43">IF(BA6&gt;0,IF(BR6&gt;0,1,0),IF(BR6&lt;0,1,0))</f>
        <v>0</v>
      </c>
      <c r="GB6" s="1">
        <f t="shared" ref="GB6:GB24" si="44">IF(BB6&gt;0,IF(BR6&gt;0,1,0),IF(BR6&lt;0,1,0))</f>
        <v>1</v>
      </c>
      <c r="GC6" s="1">
        <f t="shared" ref="GC6:GC24" si="45">IF(BC6&gt;0,IF(BR6&gt;0,1,0),IF(BR6&lt;0,1,0))</f>
        <v>0</v>
      </c>
      <c r="GD6" s="1">
        <f t="shared" ref="GD6:GD24" si="46">IF(BD6&gt;0,IF(BR6&gt;0,1,0),IF(BR6&lt;0,1,0))</f>
        <v>0</v>
      </c>
      <c r="GE6" s="1">
        <f t="shared" ref="GE6:GE24" si="47">IF(BK6&gt;0,IF(BR6&gt;0,1,0),IF(BR6&lt;0,1,0))</f>
        <v>0</v>
      </c>
      <c r="GF6" s="1">
        <f t="shared" ref="GF6:GF24" si="48">IF(BL6&gt;0,IF(BR6&gt;0,1,0),IF(BR6&lt;0,1,0))</f>
        <v>1</v>
      </c>
      <c r="GG6" s="1">
        <f>IF(BO6&gt;0,IF(BR6&gt;0,1,0),IF(BR6&lt;0,1,0))</f>
        <v>1</v>
      </c>
      <c r="GK6" s="1">
        <f t="shared" ref="GK6:GK24" si="49">IF(BA6&gt;0,IF(BS6&gt;0,1,0),IF(BS6&lt;0,1,0))</f>
        <v>0</v>
      </c>
      <c r="GL6" s="1">
        <f t="shared" ref="GL6:GL24" si="50">IF(BB6&gt;0,IF(BS6&gt;0,1,0),IF(BS6&lt;0,1,0))</f>
        <v>1</v>
      </c>
      <c r="GM6" s="1">
        <f t="shared" ref="GM6:GM24" si="51">IF(BC6&gt;0,IF(BS6&gt;0,1,0),IF(BS6&lt;0,1,0))</f>
        <v>0</v>
      </c>
      <c r="GN6" s="1">
        <f t="shared" ref="GN6:GN24" si="52">IF(BD6&gt;0,IF(BS6&gt;0,1,0),IF(BS6&lt;0,1,0))</f>
        <v>0</v>
      </c>
      <c r="GO6" s="1">
        <f t="shared" ref="GO6:GO24" si="53">IF(BK6&gt;0,IF(BS6&gt;0,1,0),IF(BS6&lt;0,1,0))</f>
        <v>0</v>
      </c>
      <c r="GP6" s="1">
        <f t="shared" ref="GP6:GP24" si="54">IF(BL6&gt;0,IF(BS6&gt;0,1,0),IF(BS6&lt;0,1,0))</f>
        <v>1</v>
      </c>
      <c r="GQ6" s="1">
        <f t="shared" ref="GQ6:GQ24" si="55">IF(BO6&gt;0,IF(BS6&gt;0,1,0),IF(BS6&lt;0,1,0))</f>
        <v>1</v>
      </c>
      <c r="GS6" s="1" t="str">
        <f>IF(ABS(BD6)&gt;32,IF(ABS(BL6)&gt;2,1,0),"")</f>
        <v/>
      </c>
      <c r="GT6" s="1" t="str">
        <f>IF(ABS(BD6)&gt;40,IF(ABS(BL6)&gt;2,1,0),"")</f>
        <v/>
      </c>
      <c r="GU6" s="1">
        <f>IF(ABS(BL6)&gt;1,1,0)</f>
        <v>1</v>
      </c>
      <c r="GV6" s="1">
        <f>IF(ABS(BL6)&gt;1.5,1,0)</f>
        <v>1</v>
      </c>
      <c r="GW6" s="1">
        <f t="shared" ref="GW6:GW24" si="56">IF(ABS(BL6)&gt;1.99,1,0)</f>
        <v>0</v>
      </c>
      <c r="GX6" s="1">
        <f>IF(ABS(BL6)&gt;2.5,1,0)</f>
        <v>0</v>
      </c>
      <c r="GY6" s="1">
        <f>IF(ABS(BL6)&gt;3,1,0)</f>
        <v>0</v>
      </c>
      <c r="GZ6" s="1"/>
      <c r="HA6" s="1">
        <f>IF(ABS(BO6)&gt;2,1,0)</f>
        <v>1</v>
      </c>
      <c r="HB6" s="1">
        <f>IF(ABS(BO6)&gt;4,1,0)</f>
        <v>1</v>
      </c>
      <c r="HC6" s="1">
        <f>IF(ABS(BO6)&gt;5,1,0)</f>
        <v>1</v>
      </c>
      <c r="HD6" s="1">
        <f>IF(ABS(BO6)&gt;6,1,0)</f>
        <v>1</v>
      </c>
      <c r="HE6" s="1">
        <f>IF(ABS(BO6)&gt;8,1,0)</f>
        <v>1</v>
      </c>
      <c r="HF6" s="1">
        <f>IF(ABS(BO6)&gt;10,1,0)</f>
        <v>0</v>
      </c>
      <c r="HH6" s="1">
        <f t="shared" ref="HH6:HH24" si="57">IF(ABS(BS6)&gt;1.5,1,0)</f>
        <v>1</v>
      </c>
      <c r="HI6" s="1">
        <f t="shared" ref="HI6:HI24" si="58">IF(ABS(BS6)&gt;3,1,0)</f>
        <v>1</v>
      </c>
      <c r="HJ6" s="1">
        <f t="shared" ref="HJ6:HJ24" si="59">IF(ABS(BS6)&gt;4.5,1,0)</f>
        <v>1</v>
      </c>
      <c r="HK6" s="1">
        <f t="shared" ref="HK6:HK24" si="60">IF(ABS(BS6)&gt;6,1,0)</f>
        <v>0</v>
      </c>
      <c r="HL6" s="1">
        <f t="shared" ref="HL6:HL24" si="61">IF(ABS(BS6)&gt;7.5,1,0)</f>
        <v>0</v>
      </c>
      <c r="HM6" s="1">
        <f t="shared" ref="HM6:HM24" si="62">IF(ABS(BS6)&gt;9,1,0)</f>
        <v>0</v>
      </c>
    </row>
    <row r="7" spans="1:291" x14ac:dyDescent="0.2">
      <c r="A7" s="14">
        <f t="shared" si="0"/>
        <v>7</v>
      </c>
      <c r="C7" s="2">
        <v>42129</v>
      </c>
      <c r="G7" s="3">
        <v>109.175</v>
      </c>
      <c r="H7" s="3">
        <v>119.21</v>
      </c>
      <c r="I7" s="3">
        <v>127.13500000000001</v>
      </c>
      <c r="J7" s="4">
        <v>156.02000000000001</v>
      </c>
      <c r="P7" s="128">
        <f t="shared" si="1"/>
        <v>3505.4999999999995</v>
      </c>
      <c r="Q7" s="5">
        <f t="shared" si="1"/>
        <v>3828.9999999999995</v>
      </c>
      <c r="R7" s="6">
        <f t="shared" si="2"/>
        <v>4077.5000000000005</v>
      </c>
      <c r="S7" s="7">
        <f t="shared" si="2"/>
        <v>4994.0000000000009</v>
      </c>
      <c r="AH7" s="4">
        <f t="shared" si="3"/>
        <v>6.6666666666651508</v>
      </c>
      <c r="AI7" s="4">
        <f t="shared" si="4"/>
        <v>6.1999999999984539</v>
      </c>
      <c r="AJ7" s="4">
        <f t="shared" si="5"/>
        <v>0.4000000000004551</v>
      </c>
      <c r="AK7" s="4">
        <f t="shared" si="6"/>
        <v>0.33333333333287829</v>
      </c>
      <c r="AL7" s="4">
        <f t="shared" si="7"/>
        <v>1.5000000000004547</v>
      </c>
      <c r="AM7" s="4">
        <f t="shared" si="8"/>
        <v>3.3333333333336368</v>
      </c>
      <c r="AN7" s="4">
        <f t="shared" si="9"/>
        <v>0</v>
      </c>
      <c r="AO7" s="4">
        <f t="shared" si="10"/>
        <v>0</v>
      </c>
      <c r="AP7" s="4">
        <f t="shared" si="11"/>
        <v>10.733333333331212</v>
      </c>
      <c r="AQ7" s="4">
        <f t="shared" si="12"/>
        <v>2.6666666666662113</v>
      </c>
      <c r="AR7" s="4">
        <f t="shared" si="13"/>
        <v>0</v>
      </c>
      <c r="AS7" s="4">
        <f t="shared" si="14"/>
        <v>0</v>
      </c>
      <c r="AT7" s="4">
        <f t="shared" si="15"/>
        <v>0</v>
      </c>
      <c r="BA7" s="11">
        <f t="shared" si="16"/>
        <v>0.99999999999909051</v>
      </c>
      <c r="BB7" s="11">
        <f t="shared" si="16"/>
        <v>-7.0000000000004547</v>
      </c>
      <c r="BC7" s="12">
        <f t="shared" si="16"/>
        <v>-11</v>
      </c>
      <c r="BD7" s="13">
        <f t="shared" si="16"/>
        <v>-22.999999999999091</v>
      </c>
      <c r="BJ7" s="11">
        <f t="shared" si="17"/>
        <v>6.6666666666651508</v>
      </c>
      <c r="BK7" s="11">
        <f t="shared" si="18"/>
        <v>6.1999999999984539</v>
      </c>
      <c r="BL7" s="11">
        <f t="shared" si="19"/>
        <v>-0.4000000000004551</v>
      </c>
      <c r="BM7" s="11">
        <f t="shared" ref="BM7:BM70" si="63">BB7-(BC7/BM$3)</f>
        <v>0.33333333333287829</v>
      </c>
      <c r="BN7" s="11">
        <f t="shared" si="20"/>
        <v>-1.5000000000004547</v>
      </c>
      <c r="BO7" s="11">
        <f t="shared" si="21"/>
        <v>-3.3333333333336368</v>
      </c>
      <c r="BP7" s="11"/>
      <c r="BR7" s="11">
        <f t="shared" si="22"/>
        <v>-10.733333333331212</v>
      </c>
      <c r="BS7" s="11">
        <f t="shared" si="23"/>
        <v>-2.6666666666662113</v>
      </c>
      <c r="BT7" s="11"/>
      <c r="BY7" s="126"/>
      <c r="BZ7" s="126"/>
      <c r="CB7" s="1">
        <f t="shared" ref="CB7:CB70" si="64">IF(OR(BA7=0,BK7=0),1,IF(BA7&gt;0,IF(BK7&gt;0,1,0),IF(BK7&lt;0,1,0)))</f>
        <v>1</v>
      </c>
      <c r="CC7" s="1">
        <f t="shared" ref="CC7:CC70" si="65">IF(OR(BB7=0,BK7=0),1,IF(BB7&gt;0,IF(BK7&gt;0,1,0),IF(BK7&lt;0,1,0)))</f>
        <v>0</v>
      </c>
      <c r="CD7" s="1">
        <f t="shared" ref="CD7:CD70" si="66">IF(OR(BC7=0,BK7=0),1,IF(BC7&gt;0,IF(BK7&gt;0,1,0),IF(BK7&lt;0,1,0)))</f>
        <v>0</v>
      </c>
      <c r="CE7" s="126">
        <f t="shared" si="24"/>
        <v>0</v>
      </c>
      <c r="CF7" s="1">
        <f t="shared" si="25"/>
        <v>0</v>
      </c>
      <c r="CG7" s="1" t="str">
        <f t="shared" ref="CG7:CG70" si="67">IF(CE7=0,"",IF(OR(BK7=0,BO7=0),1,IF(BK7&gt;0,IF(BO7&gt;0,1,0),IF(BO7&lt;0,1,0))))</f>
        <v/>
      </c>
      <c r="CH7" s="1" t="str">
        <f t="shared" si="26"/>
        <v/>
      </c>
      <c r="CI7" s="1">
        <f t="shared" si="27"/>
        <v>1</v>
      </c>
      <c r="CJ7" s="1">
        <f t="shared" si="28"/>
        <v>1</v>
      </c>
      <c r="CK7" s="1" t="str">
        <f t="shared" si="29"/>
        <v/>
      </c>
      <c r="CL7" s="1"/>
      <c r="CM7" s="1"/>
      <c r="CN7" s="1"/>
      <c r="CO7" s="1"/>
      <c r="CP7" s="1"/>
      <c r="CQ7" s="1"/>
      <c r="CS7" s="1">
        <f t="shared" ref="CS7:CS70" si="68">IF(OR(BA7=0,BM7=0),1,IF(BA7&gt;0,IF(BM7&gt;0,1,0),IF(BM7&lt;0,1,0)))</f>
        <v>1</v>
      </c>
      <c r="CT7" s="1">
        <f t="shared" ref="CT7:CT70" si="69">IF(OR(BB7=0,BM7=0),1,IF(BB7&gt;0,IF(BM7&gt;0,1,0),IF(BM7&lt;0,1,0)))</f>
        <v>0</v>
      </c>
      <c r="CU7" s="1">
        <f t="shared" ref="CU7:CU70" si="70">IF(OR(BC7=0,BM7=0),1,IF(BC7&gt;0,IF(BM7&gt;0,1,0),IF(BM7&lt;0,1,0)))</f>
        <v>0</v>
      </c>
      <c r="CV7" s="126">
        <f t="shared" si="30"/>
        <v>0</v>
      </c>
      <c r="CW7" s="1"/>
      <c r="CX7" s="1"/>
      <c r="CY7" s="1"/>
      <c r="CZ7" s="1"/>
      <c r="DA7" s="1"/>
      <c r="DB7" s="1"/>
      <c r="DC7" s="1"/>
      <c r="DD7" s="1"/>
      <c r="DE7" s="1"/>
      <c r="DF7" s="1"/>
      <c r="DG7" s="126">
        <f t="shared" si="31"/>
        <v>0</v>
      </c>
      <c r="DH7" s="1">
        <f t="shared" ref="DH7:DH70" si="71">IF(OR(BB7=0,BO7=0),1,IF(BB7&gt;0,IF(BO7&gt;0,1,0),IF(BO7&lt;0,1,0)))</f>
        <v>1</v>
      </c>
      <c r="DI7" s="1">
        <f t="shared" ref="DI7:DI70" si="72">IF(OR(BC7=0,BO7=0),1,IF(BC7&gt;0,IF(BO7&gt;0,1,0),IF(BO7&lt;0,1,0)))</f>
        <v>1</v>
      </c>
      <c r="DJ7" s="1">
        <f t="shared" ref="DJ7:DJ70" si="73">IF(OR(BD7=0,BO7=0),1,IF(BD7&gt;0,IF(BO7&gt;0,1,0),IF(BO7&lt;0,1,0)))</f>
        <v>1</v>
      </c>
      <c r="DK7" s="1"/>
      <c r="DL7" s="1"/>
      <c r="DM7" s="1"/>
      <c r="DN7" s="1"/>
      <c r="DO7" s="1"/>
      <c r="DP7" s="1"/>
      <c r="DQ7" s="1"/>
      <c r="DR7" s="1"/>
      <c r="DS7" s="1"/>
      <c r="DT7" s="1"/>
      <c r="DU7" s="1"/>
      <c r="DV7" s="1"/>
      <c r="DW7" s="1"/>
      <c r="DX7" s="1"/>
      <c r="DY7" s="1"/>
      <c r="FC7" s="1">
        <f t="shared" si="32"/>
        <v>1</v>
      </c>
      <c r="FD7" s="1"/>
      <c r="FE7" s="1"/>
      <c r="FF7" s="1">
        <f t="shared" si="33"/>
        <v>0</v>
      </c>
      <c r="FG7" s="1">
        <f t="shared" si="34"/>
        <v>0</v>
      </c>
      <c r="FH7" s="1">
        <f t="shared" si="35"/>
        <v>0</v>
      </c>
      <c r="FI7" s="1" t="str">
        <f t="shared" si="36"/>
        <v/>
      </c>
      <c r="FJ7" s="1" t="str">
        <f t="shared" si="37"/>
        <v/>
      </c>
      <c r="FK7" s="1" t="str">
        <f t="shared" si="38"/>
        <v/>
      </c>
      <c r="FL7" s="1" t="str">
        <f t="shared" si="39"/>
        <v/>
      </c>
      <c r="FN7" s="1" t="str">
        <f t="shared" si="40"/>
        <v/>
      </c>
      <c r="FO7" s="1" t="str">
        <f t="shared" si="41"/>
        <v/>
      </c>
      <c r="FP7" s="1" t="str">
        <f t="shared" si="42"/>
        <v/>
      </c>
      <c r="FV7" s="1">
        <f t="shared" ref="FV7:FV24" si="74">IF(BK6&gt;0,IF(BK7&gt;0,1,0),IF(BK7&lt;0,1,0))</f>
        <v>0</v>
      </c>
      <c r="FW7" s="1">
        <f t="shared" ref="FW7:FW24" si="75">IF(BL6&gt;0,IF(BL7&gt;0,1,0),IF(BL7&lt;0,1,0))</f>
        <v>0</v>
      </c>
      <c r="FX7" s="1">
        <f t="shared" ref="FX7:FX24" si="76">IF(BO6&gt;0,IF(BO7&gt;0,1,0),IF(BO7&lt;0,1,0))</f>
        <v>0</v>
      </c>
      <c r="GA7" s="1">
        <f t="shared" si="43"/>
        <v>0</v>
      </c>
      <c r="GB7" s="1">
        <f t="shared" si="44"/>
        <v>1</v>
      </c>
      <c r="GC7" s="1">
        <f t="shared" si="45"/>
        <v>1</v>
      </c>
      <c r="GD7" s="1">
        <f t="shared" si="46"/>
        <v>1</v>
      </c>
      <c r="GE7" s="1">
        <f t="shared" si="47"/>
        <v>0</v>
      </c>
      <c r="GF7" s="1">
        <f t="shared" si="48"/>
        <v>1</v>
      </c>
      <c r="GG7" s="1">
        <f t="shared" ref="GG7:GG31" si="77">IF(BO7&gt;0,IF(BR7&gt;0,1,0),IF(BR7&lt;0,1,0))</f>
        <v>1</v>
      </c>
      <c r="GK7" s="1">
        <f t="shared" si="49"/>
        <v>0</v>
      </c>
      <c r="GL7" s="1">
        <f t="shared" si="50"/>
        <v>1</v>
      </c>
      <c r="GM7" s="1">
        <f t="shared" si="51"/>
        <v>1</v>
      </c>
      <c r="GN7" s="1">
        <f t="shared" si="52"/>
        <v>1</v>
      </c>
      <c r="GO7" s="1">
        <f t="shared" si="53"/>
        <v>0</v>
      </c>
      <c r="GP7" s="1">
        <f t="shared" si="54"/>
        <v>1</v>
      </c>
      <c r="GQ7" s="1">
        <f t="shared" si="55"/>
        <v>1</v>
      </c>
      <c r="GS7" s="1" t="str">
        <f t="shared" ref="GS7:GS45" si="78">IF(ABS(BD7)&gt;32,IF(ABS(BL7)&gt;2,1,0),"")</f>
        <v/>
      </c>
      <c r="GT7" s="1" t="str">
        <f t="shared" ref="GT7:GT50" si="79">IF(ABS(BD7)&gt;40,IF(ABS(BL7)&gt;2,1,0),"")</f>
        <v/>
      </c>
      <c r="GU7" s="1">
        <f t="shared" ref="GU7:GU45" si="80">IF(ABS(BL7)&gt;1,1,0)</f>
        <v>0</v>
      </c>
      <c r="GV7" s="1">
        <f t="shared" ref="GV7:GV45" si="81">IF(ABS(BL7)&gt;1.5,1,0)</f>
        <v>0</v>
      </c>
      <c r="GW7" s="1">
        <f t="shared" si="56"/>
        <v>0</v>
      </c>
      <c r="GX7" s="1">
        <f t="shared" ref="GX7:GX45" si="82">IF(ABS(BL7)&gt;2.5,1,0)</f>
        <v>0</v>
      </c>
      <c r="GY7" s="1">
        <f t="shared" ref="GY7:GY45" si="83">IF(ABS(BL7)&gt;3,1,0)</f>
        <v>0</v>
      </c>
      <c r="GZ7" s="1"/>
      <c r="HA7" s="1">
        <f t="shared" ref="HA7:HA58" si="84">IF(ABS(BO7)&gt;2,1,0)</f>
        <v>1</v>
      </c>
      <c r="HB7" s="1">
        <f t="shared" ref="HB7:HB58" si="85">IF(ABS(BO7)&gt;4,1,0)</f>
        <v>0</v>
      </c>
      <c r="HC7" s="1">
        <f t="shared" ref="HC7:HC58" si="86">IF(ABS(BO7)&gt;5,1,0)</f>
        <v>0</v>
      </c>
      <c r="HD7" s="1">
        <f t="shared" ref="HD7:HD58" si="87">IF(ABS(BO7)&gt;6,1,0)</f>
        <v>0</v>
      </c>
      <c r="HE7" s="1">
        <f t="shared" ref="HE7:HE58" si="88">IF(ABS(BO7)&gt;8,1,0)</f>
        <v>0</v>
      </c>
      <c r="HF7" s="1">
        <f t="shared" ref="HF7:HF58" si="89">IF(ABS(BO7)&gt;10,1,0)</f>
        <v>0</v>
      </c>
      <c r="HH7" s="1">
        <f t="shared" si="57"/>
        <v>1</v>
      </c>
      <c r="HI7" s="1">
        <f t="shared" si="58"/>
        <v>0</v>
      </c>
      <c r="HJ7" s="1">
        <f t="shared" si="59"/>
        <v>0</v>
      </c>
      <c r="HK7" s="1">
        <f t="shared" si="60"/>
        <v>0</v>
      </c>
      <c r="HL7" s="1">
        <f t="shared" si="61"/>
        <v>0</v>
      </c>
      <c r="HM7" s="1">
        <f t="shared" si="62"/>
        <v>0</v>
      </c>
    </row>
    <row r="8" spans="1:291" x14ac:dyDescent="0.2">
      <c r="A8" s="14">
        <f t="shared" si="0"/>
        <v>8</v>
      </c>
      <c r="C8" s="2">
        <v>42130</v>
      </c>
      <c r="G8" s="3">
        <v>109.19199999999999</v>
      </c>
      <c r="H8" s="3">
        <v>119.16500000000001</v>
      </c>
      <c r="I8" s="3">
        <v>127.03</v>
      </c>
      <c r="J8" s="4">
        <v>154.1</v>
      </c>
      <c r="P8" s="128">
        <f t="shared" si="1"/>
        <v>3507.2499999999991</v>
      </c>
      <c r="Q8" s="5">
        <f t="shared" si="1"/>
        <v>3824.5000000000005</v>
      </c>
      <c r="R8" s="6">
        <f t="shared" si="2"/>
        <v>4067</v>
      </c>
      <c r="S8" s="7">
        <f t="shared" si="2"/>
        <v>4937.9999999999991</v>
      </c>
      <c r="AH8" s="4">
        <f t="shared" si="3"/>
        <v>6.4999999999984848</v>
      </c>
      <c r="AI8" s="4">
        <f t="shared" si="4"/>
        <v>6.1999999999985445</v>
      </c>
      <c r="AJ8" s="4">
        <f t="shared" si="5"/>
        <v>1.800000000001182</v>
      </c>
      <c r="AK8" s="4">
        <f t="shared" si="6"/>
        <v>2.5000000000012124</v>
      </c>
      <c r="AL8" s="4">
        <f t="shared" si="7"/>
        <v>0.75000000000113687</v>
      </c>
      <c r="AM8" s="4">
        <f t="shared" si="8"/>
        <v>8.1666666666668171</v>
      </c>
      <c r="AN8" s="4">
        <f t="shared" si="9"/>
        <v>0</v>
      </c>
      <c r="AO8" s="4">
        <f t="shared" si="10"/>
        <v>0</v>
      </c>
      <c r="AP8" s="4">
        <f t="shared" si="11"/>
        <v>8.5333333333297254</v>
      </c>
      <c r="AQ8" s="4">
        <f t="shared" si="12"/>
        <v>5.1666666666648471</v>
      </c>
      <c r="AR8" s="4">
        <f t="shared" si="13"/>
        <v>0</v>
      </c>
      <c r="AS8" s="4">
        <f t="shared" si="14"/>
        <v>0</v>
      </c>
      <c r="AT8" s="4">
        <f t="shared" si="15"/>
        <v>0</v>
      </c>
      <c r="BA8" s="11">
        <f t="shared" si="16"/>
        <v>1.7499999999995453</v>
      </c>
      <c r="BB8" s="11">
        <f t="shared" si="16"/>
        <v>-4.4999999999990905</v>
      </c>
      <c r="BC8" s="12">
        <f t="shared" si="16"/>
        <v>-10.500000000000455</v>
      </c>
      <c r="BD8" s="13">
        <f t="shared" si="16"/>
        <v>-56.000000000001819</v>
      </c>
      <c r="BJ8" s="11">
        <f t="shared" si="17"/>
        <v>6.4999999999984848</v>
      </c>
      <c r="BK8" s="11">
        <f t="shared" si="18"/>
        <v>6.1999999999985445</v>
      </c>
      <c r="BL8" s="11">
        <f t="shared" si="19"/>
        <v>1.800000000001182</v>
      </c>
      <c r="BM8" s="11">
        <f t="shared" si="63"/>
        <v>2.5000000000012124</v>
      </c>
      <c r="BN8" s="11">
        <f t="shared" si="20"/>
        <v>0.75000000000113687</v>
      </c>
      <c r="BO8" s="11">
        <f t="shared" si="21"/>
        <v>8.1666666666668171</v>
      </c>
      <c r="BP8" s="11"/>
      <c r="BR8" s="11">
        <f t="shared" si="22"/>
        <v>-8.5333333333297254</v>
      </c>
      <c r="BS8" s="11">
        <f t="shared" si="23"/>
        <v>5.1666666666648471</v>
      </c>
      <c r="BT8" s="11"/>
      <c r="BY8" s="126"/>
      <c r="BZ8" s="126"/>
      <c r="CB8" s="1">
        <f t="shared" si="64"/>
        <v>1</v>
      </c>
      <c r="CC8" s="1">
        <f t="shared" si="65"/>
        <v>0</v>
      </c>
      <c r="CD8" s="1">
        <f t="shared" si="66"/>
        <v>0</v>
      </c>
      <c r="CE8" s="126">
        <f t="shared" si="24"/>
        <v>0</v>
      </c>
      <c r="CF8" s="1">
        <f t="shared" si="25"/>
        <v>0</v>
      </c>
      <c r="CG8" s="1" t="str">
        <f t="shared" si="67"/>
        <v/>
      </c>
      <c r="CH8" s="1">
        <f t="shared" si="26"/>
        <v>1</v>
      </c>
      <c r="CI8" s="1">
        <f t="shared" si="27"/>
        <v>1</v>
      </c>
      <c r="CJ8" s="1" t="str">
        <f t="shared" si="28"/>
        <v/>
      </c>
      <c r="CK8" s="1" t="str">
        <f t="shared" si="29"/>
        <v/>
      </c>
      <c r="CL8" s="1"/>
      <c r="CM8" s="1"/>
      <c r="CN8" s="1"/>
      <c r="CO8" s="1"/>
      <c r="CP8" s="1"/>
      <c r="CQ8" s="1"/>
      <c r="CS8" s="1">
        <f t="shared" si="68"/>
        <v>1</v>
      </c>
      <c r="CT8" s="1">
        <f t="shared" si="69"/>
        <v>0</v>
      </c>
      <c r="CU8" s="1">
        <f t="shared" si="70"/>
        <v>0</v>
      </c>
      <c r="CV8" s="126">
        <f t="shared" si="30"/>
        <v>0</v>
      </c>
      <c r="CW8" s="1"/>
      <c r="CX8" s="1"/>
      <c r="CY8" s="1"/>
      <c r="CZ8" s="1"/>
      <c r="DA8" s="1"/>
      <c r="DB8" s="1"/>
      <c r="DC8" s="1"/>
      <c r="DD8" s="1"/>
      <c r="DE8" s="1"/>
      <c r="DF8" s="1"/>
      <c r="DG8" s="126">
        <f t="shared" si="31"/>
        <v>1</v>
      </c>
      <c r="DH8" s="1">
        <f t="shared" si="71"/>
        <v>0</v>
      </c>
      <c r="DI8" s="1">
        <f t="shared" si="72"/>
        <v>0</v>
      </c>
      <c r="DJ8" s="1">
        <f t="shared" si="73"/>
        <v>0</v>
      </c>
      <c r="DK8" s="1"/>
      <c r="DL8" s="1"/>
      <c r="DM8" s="1"/>
      <c r="DN8" s="1"/>
      <c r="DO8" s="1"/>
      <c r="DP8" s="1"/>
      <c r="DQ8" s="1"/>
      <c r="DR8" s="1"/>
      <c r="DS8" s="1"/>
      <c r="DT8" s="1"/>
      <c r="DU8" s="1"/>
      <c r="DV8" s="1"/>
      <c r="DW8" s="1"/>
      <c r="DX8" s="1"/>
      <c r="DY8" s="1"/>
      <c r="FC8" s="1">
        <f t="shared" si="32"/>
        <v>1</v>
      </c>
      <c r="FD8" s="1"/>
      <c r="FE8" s="1"/>
      <c r="FF8" s="1">
        <f t="shared" si="33"/>
        <v>1</v>
      </c>
      <c r="FG8" s="1">
        <f t="shared" si="34"/>
        <v>1</v>
      </c>
      <c r="FH8" s="1">
        <f t="shared" si="35"/>
        <v>1</v>
      </c>
      <c r="FI8" s="1">
        <f t="shared" si="36"/>
        <v>0</v>
      </c>
      <c r="FJ8" s="1">
        <f t="shared" si="37"/>
        <v>0</v>
      </c>
      <c r="FK8" s="1">
        <f t="shared" si="38"/>
        <v>0</v>
      </c>
      <c r="FL8" s="1">
        <f t="shared" si="39"/>
        <v>1</v>
      </c>
      <c r="FN8" s="1" t="str">
        <f t="shared" si="40"/>
        <v/>
      </c>
      <c r="FO8" s="1" t="str">
        <f t="shared" si="41"/>
        <v/>
      </c>
      <c r="FP8" s="1" t="str">
        <f t="shared" si="42"/>
        <v/>
      </c>
      <c r="FV8" s="1">
        <f t="shared" si="74"/>
        <v>1</v>
      </c>
      <c r="FW8" s="1">
        <f t="shared" si="75"/>
        <v>0</v>
      </c>
      <c r="FX8" s="1">
        <f t="shared" si="76"/>
        <v>0</v>
      </c>
      <c r="GA8" s="1">
        <f t="shared" si="43"/>
        <v>0</v>
      </c>
      <c r="GB8" s="1">
        <f t="shared" si="44"/>
        <v>1</v>
      </c>
      <c r="GC8" s="1">
        <f t="shared" si="45"/>
        <v>1</v>
      </c>
      <c r="GD8" s="1">
        <f t="shared" si="46"/>
        <v>1</v>
      </c>
      <c r="GE8" s="1">
        <f t="shared" si="47"/>
        <v>0</v>
      </c>
      <c r="GF8" s="1">
        <f t="shared" si="48"/>
        <v>0</v>
      </c>
      <c r="GG8" s="1">
        <f t="shared" si="77"/>
        <v>0</v>
      </c>
      <c r="GK8" s="1">
        <f t="shared" si="49"/>
        <v>1</v>
      </c>
      <c r="GL8" s="1">
        <f t="shared" si="50"/>
        <v>0</v>
      </c>
      <c r="GM8" s="1">
        <f t="shared" si="51"/>
        <v>0</v>
      </c>
      <c r="GN8" s="1">
        <f t="shared" si="52"/>
        <v>0</v>
      </c>
      <c r="GO8" s="1">
        <f t="shared" si="53"/>
        <v>1</v>
      </c>
      <c r="GP8" s="1">
        <f t="shared" si="54"/>
        <v>1</v>
      </c>
      <c r="GQ8" s="1">
        <f t="shared" si="55"/>
        <v>1</v>
      </c>
      <c r="GS8" s="1">
        <f t="shared" si="78"/>
        <v>0</v>
      </c>
      <c r="GT8" s="1">
        <f t="shared" si="79"/>
        <v>0</v>
      </c>
      <c r="GU8" s="1">
        <f t="shared" si="80"/>
        <v>1</v>
      </c>
      <c r="GV8" s="1">
        <f t="shared" si="81"/>
        <v>1</v>
      </c>
      <c r="GW8" s="1">
        <f t="shared" si="56"/>
        <v>0</v>
      </c>
      <c r="GX8" s="1">
        <f t="shared" si="82"/>
        <v>0</v>
      </c>
      <c r="GY8" s="1">
        <f t="shared" si="83"/>
        <v>0</v>
      </c>
      <c r="GZ8" s="1"/>
      <c r="HA8" s="1">
        <f t="shared" si="84"/>
        <v>1</v>
      </c>
      <c r="HB8" s="1">
        <f t="shared" si="85"/>
        <v>1</v>
      </c>
      <c r="HC8" s="1">
        <f t="shared" si="86"/>
        <v>1</v>
      </c>
      <c r="HD8" s="1">
        <f t="shared" si="87"/>
        <v>1</v>
      </c>
      <c r="HE8" s="1">
        <f t="shared" si="88"/>
        <v>1</v>
      </c>
      <c r="HF8" s="1">
        <f t="shared" si="89"/>
        <v>0</v>
      </c>
      <c r="HH8" s="1">
        <f t="shared" si="57"/>
        <v>1</v>
      </c>
      <c r="HI8" s="1">
        <f t="shared" si="58"/>
        <v>1</v>
      </c>
      <c r="HJ8" s="1">
        <f t="shared" si="59"/>
        <v>1</v>
      </c>
      <c r="HK8" s="1">
        <f t="shared" si="60"/>
        <v>0</v>
      </c>
      <c r="HL8" s="1">
        <f t="shared" si="61"/>
        <v>0</v>
      </c>
      <c r="HM8" s="1">
        <f t="shared" si="62"/>
        <v>0</v>
      </c>
    </row>
    <row r="9" spans="1:291" x14ac:dyDescent="0.2">
      <c r="A9" s="14">
        <f t="shared" si="0"/>
        <v>9</v>
      </c>
      <c r="C9" s="2">
        <v>42131</v>
      </c>
      <c r="G9" s="3">
        <v>109.187</v>
      </c>
      <c r="H9" s="3">
        <v>119.19</v>
      </c>
      <c r="I9" s="3">
        <v>127.125</v>
      </c>
      <c r="J9" s="4">
        <v>155.31</v>
      </c>
      <c r="P9" s="128">
        <f t="shared" si="1"/>
        <v>3506.7499999999995</v>
      </c>
      <c r="Q9" s="5">
        <f t="shared" si="1"/>
        <v>3827</v>
      </c>
      <c r="R9" s="6">
        <f t="shared" si="2"/>
        <v>4076.5</v>
      </c>
      <c r="S9" s="7">
        <f t="shared" si="2"/>
        <v>4991</v>
      </c>
      <c r="AH9" s="4">
        <f t="shared" si="3"/>
        <v>2.6666666666654537</v>
      </c>
      <c r="AI9" s="4">
        <f t="shared" si="4"/>
        <v>2.4999999999988178</v>
      </c>
      <c r="AJ9" s="4">
        <f t="shared" si="5"/>
        <v>3.2000000000004549</v>
      </c>
      <c r="AK9" s="4">
        <f t="shared" si="6"/>
        <v>3.8333333333337878</v>
      </c>
      <c r="AL9" s="4">
        <f t="shared" si="7"/>
        <v>2.2500000000004547</v>
      </c>
      <c r="AM9" s="4">
        <f t="shared" si="8"/>
        <v>8.1666666666669698</v>
      </c>
      <c r="AN9" s="4">
        <f t="shared" si="9"/>
        <v>0</v>
      </c>
      <c r="AO9" s="4">
        <f t="shared" si="10"/>
        <v>0</v>
      </c>
      <c r="AP9" s="4">
        <f t="shared" si="11"/>
        <v>0.96666666666424206</v>
      </c>
      <c r="AQ9" s="4">
        <f t="shared" si="12"/>
        <v>2.8333333333328783</v>
      </c>
      <c r="AR9" s="4">
        <f t="shared" si="13"/>
        <v>0</v>
      </c>
      <c r="AS9" s="4">
        <f t="shared" si="14"/>
        <v>0</v>
      </c>
      <c r="AT9" s="4">
        <f t="shared" si="15"/>
        <v>0</v>
      </c>
      <c r="BA9" s="11">
        <f t="shared" si="16"/>
        <v>-0.49999999999954525</v>
      </c>
      <c r="BB9" s="11">
        <f t="shared" si="16"/>
        <v>2.4999999999995453</v>
      </c>
      <c r="BC9" s="12">
        <f t="shared" si="16"/>
        <v>9.5</v>
      </c>
      <c r="BD9" s="13">
        <f t="shared" si="16"/>
        <v>53.000000000000909</v>
      </c>
      <c r="BJ9" s="11">
        <f t="shared" si="17"/>
        <v>-2.6666666666654537</v>
      </c>
      <c r="BK9" s="11">
        <f t="shared" si="18"/>
        <v>-2.4999999999988178</v>
      </c>
      <c r="BL9" s="11">
        <f t="shared" si="19"/>
        <v>-3.2000000000004549</v>
      </c>
      <c r="BM9" s="11">
        <f t="shared" si="63"/>
        <v>-3.8333333333337878</v>
      </c>
      <c r="BN9" s="11">
        <f t="shared" si="20"/>
        <v>-2.2500000000004547</v>
      </c>
      <c r="BO9" s="11">
        <f t="shared" si="21"/>
        <v>-8.1666666666669698</v>
      </c>
      <c r="BP9" s="11"/>
      <c r="BR9" s="11">
        <f t="shared" si="22"/>
        <v>0.96666666666424206</v>
      </c>
      <c r="BS9" s="11">
        <f t="shared" si="23"/>
        <v>-2.8333333333328783</v>
      </c>
      <c r="BT9" s="11"/>
      <c r="BY9" s="126"/>
      <c r="BZ9" s="126"/>
      <c r="CB9" s="1">
        <f t="shared" si="64"/>
        <v>1</v>
      </c>
      <c r="CC9" s="1">
        <f t="shared" si="65"/>
        <v>0</v>
      </c>
      <c r="CD9" s="1">
        <f t="shared" si="66"/>
        <v>0</v>
      </c>
      <c r="CE9" s="126">
        <f t="shared" si="24"/>
        <v>0</v>
      </c>
      <c r="CF9" s="1">
        <f t="shared" si="25"/>
        <v>0</v>
      </c>
      <c r="CG9" s="1" t="str">
        <f t="shared" si="67"/>
        <v/>
      </c>
      <c r="CH9" s="1">
        <f t="shared" si="26"/>
        <v>1</v>
      </c>
      <c r="CI9" s="1">
        <f t="shared" si="27"/>
        <v>1</v>
      </c>
      <c r="CJ9" s="1" t="str">
        <f t="shared" si="28"/>
        <v/>
      </c>
      <c r="CK9" s="1" t="str">
        <f t="shared" si="29"/>
        <v/>
      </c>
      <c r="CL9" s="1"/>
      <c r="CM9" s="1"/>
      <c r="CN9" s="1"/>
      <c r="CO9" s="1"/>
      <c r="CP9" s="1"/>
      <c r="CQ9" s="1"/>
      <c r="CS9" s="1">
        <f t="shared" si="68"/>
        <v>1</v>
      </c>
      <c r="CT9" s="1">
        <f t="shared" si="69"/>
        <v>0</v>
      </c>
      <c r="CU9" s="1">
        <f t="shared" si="70"/>
        <v>0</v>
      </c>
      <c r="CV9" s="126">
        <f t="shared" si="30"/>
        <v>0</v>
      </c>
      <c r="CW9" s="1"/>
      <c r="CX9" s="1"/>
      <c r="CY9" s="1"/>
      <c r="CZ9" s="1"/>
      <c r="DA9" s="1"/>
      <c r="DB9" s="1"/>
      <c r="DC9" s="1"/>
      <c r="DD9" s="1"/>
      <c r="DE9" s="1"/>
      <c r="DF9" s="1"/>
      <c r="DG9" s="126">
        <f t="shared" si="31"/>
        <v>1</v>
      </c>
      <c r="DH9" s="1">
        <f t="shared" si="71"/>
        <v>0</v>
      </c>
      <c r="DI9" s="1">
        <f t="shared" si="72"/>
        <v>0</v>
      </c>
      <c r="DJ9" s="1">
        <f t="shared" si="73"/>
        <v>0</v>
      </c>
      <c r="DK9" s="1"/>
      <c r="DL9" s="1"/>
      <c r="DM9" s="1"/>
      <c r="DN9" s="1"/>
      <c r="DO9" s="1"/>
      <c r="DP9" s="1"/>
      <c r="DQ9" s="1"/>
      <c r="DR9" s="1"/>
      <c r="DS9" s="1"/>
      <c r="DT9" s="1"/>
      <c r="DU9" s="1"/>
      <c r="DV9" s="1"/>
      <c r="DW9" s="1"/>
      <c r="DX9" s="1"/>
      <c r="DY9" s="1"/>
      <c r="FC9" s="1">
        <f t="shared" si="32"/>
        <v>1</v>
      </c>
      <c r="FD9" s="1"/>
      <c r="FE9" s="1"/>
      <c r="FF9" s="1">
        <f t="shared" si="33"/>
        <v>1</v>
      </c>
      <c r="FG9" s="1">
        <f t="shared" si="34"/>
        <v>1</v>
      </c>
      <c r="FH9" s="1">
        <f t="shared" si="35"/>
        <v>1</v>
      </c>
      <c r="FI9" s="1">
        <f t="shared" si="36"/>
        <v>0</v>
      </c>
      <c r="FJ9" s="1">
        <f t="shared" si="37"/>
        <v>0</v>
      </c>
      <c r="FK9" s="1">
        <f t="shared" si="38"/>
        <v>0</v>
      </c>
      <c r="FL9" s="1">
        <f t="shared" si="39"/>
        <v>1</v>
      </c>
      <c r="FN9" s="1" t="str">
        <f t="shared" si="40"/>
        <v/>
      </c>
      <c r="FO9" s="1" t="str">
        <f t="shared" si="41"/>
        <v/>
      </c>
      <c r="FP9" s="1">
        <f t="shared" si="42"/>
        <v>0</v>
      </c>
      <c r="FV9" s="1">
        <f t="shared" si="74"/>
        <v>0</v>
      </c>
      <c r="FW9" s="1">
        <f t="shared" si="75"/>
        <v>0</v>
      </c>
      <c r="FX9" s="1">
        <f t="shared" si="76"/>
        <v>0</v>
      </c>
      <c r="GA9" s="1">
        <f t="shared" si="43"/>
        <v>0</v>
      </c>
      <c r="GB9" s="1">
        <f t="shared" si="44"/>
        <v>1</v>
      </c>
      <c r="GC9" s="1">
        <f t="shared" si="45"/>
        <v>1</v>
      </c>
      <c r="GD9" s="1">
        <f t="shared" si="46"/>
        <v>1</v>
      </c>
      <c r="GE9" s="1">
        <f t="shared" si="47"/>
        <v>0</v>
      </c>
      <c r="GF9" s="1">
        <f t="shared" si="48"/>
        <v>0</v>
      </c>
      <c r="GG9" s="1">
        <f t="shared" si="77"/>
        <v>0</v>
      </c>
      <c r="GK9" s="1">
        <f t="shared" si="49"/>
        <v>1</v>
      </c>
      <c r="GL9" s="1">
        <f t="shared" si="50"/>
        <v>0</v>
      </c>
      <c r="GM9" s="1">
        <f t="shared" si="51"/>
        <v>0</v>
      </c>
      <c r="GN9" s="1">
        <f t="shared" si="52"/>
        <v>0</v>
      </c>
      <c r="GO9" s="1">
        <f t="shared" si="53"/>
        <v>1</v>
      </c>
      <c r="GP9" s="1">
        <f t="shared" si="54"/>
        <v>1</v>
      </c>
      <c r="GQ9" s="1">
        <f t="shared" si="55"/>
        <v>1</v>
      </c>
      <c r="GS9" s="1">
        <f t="shared" si="78"/>
        <v>1</v>
      </c>
      <c r="GT9" s="1">
        <f t="shared" si="79"/>
        <v>1</v>
      </c>
      <c r="GU9" s="1">
        <f t="shared" si="80"/>
        <v>1</v>
      </c>
      <c r="GV9" s="1">
        <f t="shared" si="81"/>
        <v>1</v>
      </c>
      <c r="GW9" s="1">
        <f t="shared" si="56"/>
        <v>1</v>
      </c>
      <c r="GX9" s="1">
        <f t="shared" si="82"/>
        <v>1</v>
      </c>
      <c r="GY9" s="1">
        <f t="shared" si="83"/>
        <v>1</v>
      </c>
      <c r="GZ9" s="1"/>
      <c r="HA9" s="1">
        <f t="shared" si="84"/>
        <v>1</v>
      </c>
      <c r="HB9" s="1">
        <f t="shared" si="85"/>
        <v>1</v>
      </c>
      <c r="HC9" s="1">
        <f t="shared" si="86"/>
        <v>1</v>
      </c>
      <c r="HD9" s="1">
        <f t="shared" si="87"/>
        <v>1</v>
      </c>
      <c r="HE9" s="1">
        <f t="shared" si="88"/>
        <v>1</v>
      </c>
      <c r="HF9" s="1">
        <f t="shared" si="89"/>
        <v>0</v>
      </c>
      <c r="HH9" s="1">
        <f t="shared" si="57"/>
        <v>1</v>
      </c>
      <c r="HI9" s="1">
        <f t="shared" si="58"/>
        <v>0</v>
      </c>
      <c r="HJ9" s="1">
        <f t="shared" si="59"/>
        <v>0</v>
      </c>
      <c r="HK9" s="1">
        <f t="shared" si="60"/>
        <v>0</v>
      </c>
      <c r="HL9" s="1">
        <f t="shared" si="61"/>
        <v>0</v>
      </c>
      <c r="HM9" s="1">
        <f t="shared" si="62"/>
        <v>0</v>
      </c>
    </row>
    <row r="10" spans="1:291" x14ac:dyDescent="0.2">
      <c r="A10" s="14">
        <f t="shared" si="0"/>
        <v>10</v>
      </c>
      <c r="B10" t="s">
        <v>57</v>
      </c>
      <c r="C10" s="2">
        <v>42132</v>
      </c>
      <c r="G10" s="3">
        <v>109.21</v>
      </c>
      <c r="H10" s="3">
        <v>119.30200000000001</v>
      </c>
      <c r="I10" s="3">
        <v>127.265</v>
      </c>
      <c r="J10" s="4">
        <v>156.07</v>
      </c>
      <c r="P10" s="128">
        <f t="shared" si="1"/>
        <v>3508.9999999999995</v>
      </c>
      <c r="Q10" s="5">
        <f t="shared" si="1"/>
        <v>3838.2500000000005</v>
      </c>
      <c r="R10" s="6">
        <f t="shared" si="2"/>
        <v>4090.5</v>
      </c>
      <c r="S10" s="7">
        <f t="shared" si="2"/>
        <v>4998.9999999999991</v>
      </c>
      <c r="AH10" s="4">
        <f t="shared" si="3"/>
        <v>3.0000000000003029</v>
      </c>
      <c r="AI10" s="4">
        <f t="shared" si="4"/>
        <v>2.2500000000002727</v>
      </c>
      <c r="AJ10" s="4">
        <f t="shared" si="5"/>
        <v>2.8500000000004544</v>
      </c>
      <c r="AK10" s="4">
        <f t="shared" si="6"/>
        <v>1.9166666666671208</v>
      </c>
      <c r="AL10" s="4">
        <f t="shared" si="7"/>
        <v>4.2500000000004547</v>
      </c>
      <c r="AM10" s="4">
        <f t="shared" si="8"/>
        <v>11.333333333333636</v>
      </c>
      <c r="AN10" s="4">
        <f t="shared" si="9"/>
        <v>0</v>
      </c>
      <c r="AO10" s="4">
        <f t="shared" si="10"/>
        <v>0</v>
      </c>
      <c r="AP10" s="4">
        <f t="shared" si="11"/>
        <v>6.6000000000009091</v>
      </c>
      <c r="AQ10" s="4">
        <f t="shared" si="12"/>
        <v>6.5833333333328783</v>
      </c>
      <c r="AR10" s="4">
        <f t="shared" si="13"/>
        <v>0</v>
      </c>
      <c r="AS10" s="4">
        <f t="shared" si="14"/>
        <v>0</v>
      </c>
      <c r="AT10" s="4">
        <f t="shared" si="15"/>
        <v>0</v>
      </c>
      <c r="BA10" s="11">
        <f t="shared" si="16"/>
        <v>2.25</v>
      </c>
      <c r="BB10" s="11">
        <f t="shared" si="16"/>
        <v>11.250000000000455</v>
      </c>
      <c r="BC10" s="12">
        <f t="shared" si="16"/>
        <v>14</v>
      </c>
      <c r="BD10" s="13">
        <f t="shared" si="16"/>
        <v>7.9999999999990905</v>
      </c>
      <c r="BJ10" s="11">
        <f t="shared" si="17"/>
        <v>-3.0000000000003029</v>
      </c>
      <c r="BK10" s="11">
        <f t="shared" si="18"/>
        <v>-2.2500000000002727</v>
      </c>
      <c r="BL10" s="11">
        <f t="shared" si="19"/>
        <v>2.8500000000004544</v>
      </c>
      <c r="BM10" s="11">
        <f t="shared" si="63"/>
        <v>1.9166666666671208</v>
      </c>
      <c r="BN10" s="11">
        <f t="shared" si="20"/>
        <v>4.2500000000004547</v>
      </c>
      <c r="BO10" s="11">
        <f t="shared" si="21"/>
        <v>11.333333333333636</v>
      </c>
      <c r="BP10" s="11"/>
      <c r="BR10" s="11">
        <f t="shared" si="22"/>
        <v>6.6000000000009091</v>
      </c>
      <c r="BS10" s="11">
        <f t="shared" si="23"/>
        <v>6.5833333333328783</v>
      </c>
      <c r="BT10" s="11"/>
      <c r="BY10" s="126"/>
      <c r="BZ10" s="126"/>
      <c r="CB10" s="1">
        <f t="shared" si="64"/>
        <v>0</v>
      </c>
      <c r="CC10" s="1">
        <f t="shared" si="65"/>
        <v>0</v>
      </c>
      <c r="CD10" s="1">
        <f t="shared" si="66"/>
        <v>0</v>
      </c>
      <c r="CE10" s="126">
        <f t="shared" si="24"/>
        <v>0</v>
      </c>
      <c r="CF10" s="1">
        <f t="shared" si="25"/>
        <v>0</v>
      </c>
      <c r="CG10" s="1" t="str">
        <f t="shared" si="67"/>
        <v/>
      </c>
      <c r="CH10" s="1" t="str">
        <f t="shared" si="26"/>
        <v/>
      </c>
      <c r="CI10" s="1" t="str">
        <f t="shared" si="27"/>
        <v/>
      </c>
      <c r="CJ10" s="1">
        <f t="shared" si="28"/>
        <v>1</v>
      </c>
      <c r="CK10" s="1">
        <f t="shared" si="29"/>
        <v>1</v>
      </c>
      <c r="CL10" s="1"/>
      <c r="CM10" s="1"/>
      <c r="CN10" s="1"/>
      <c r="CO10" s="1"/>
      <c r="CP10" s="1"/>
      <c r="CQ10" s="1"/>
      <c r="CS10" s="1">
        <f t="shared" si="68"/>
        <v>1</v>
      </c>
      <c r="CT10" s="1">
        <f t="shared" si="69"/>
        <v>1</v>
      </c>
      <c r="CU10" s="1">
        <f t="shared" si="70"/>
        <v>1</v>
      </c>
      <c r="CV10" s="126">
        <f t="shared" si="30"/>
        <v>1</v>
      </c>
      <c r="CW10" s="1"/>
      <c r="CX10" s="1"/>
      <c r="CY10" s="1"/>
      <c r="CZ10" s="1"/>
      <c r="DA10" s="1"/>
      <c r="DB10" s="1"/>
      <c r="DC10" s="1"/>
      <c r="DD10" s="1"/>
      <c r="DE10" s="1"/>
      <c r="DF10" s="1"/>
      <c r="DG10" s="126">
        <f t="shared" si="31"/>
        <v>1</v>
      </c>
      <c r="DH10" s="1">
        <f t="shared" si="71"/>
        <v>1</v>
      </c>
      <c r="DI10" s="1">
        <f t="shared" si="72"/>
        <v>1</v>
      </c>
      <c r="DJ10" s="1">
        <f t="shared" si="73"/>
        <v>1</v>
      </c>
      <c r="DK10" s="1"/>
      <c r="DL10" s="1"/>
      <c r="DM10" s="1"/>
      <c r="DN10" s="1"/>
      <c r="DO10" s="1"/>
      <c r="DP10" s="1"/>
      <c r="DQ10" s="1"/>
      <c r="DR10" s="1"/>
      <c r="DS10" s="1"/>
      <c r="DT10" s="1"/>
      <c r="DU10" s="1"/>
      <c r="DV10" s="1"/>
      <c r="DW10" s="1"/>
      <c r="DX10" s="1"/>
      <c r="DY10" s="1"/>
      <c r="FC10" s="1">
        <f t="shared" si="32"/>
        <v>1</v>
      </c>
      <c r="FD10" s="1"/>
      <c r="FE10" s="1"/>
      <c r="FF10" s="1">
        <f t="shared" si="33"/>
        <v>0</v>
      </c>
      <c r="FG10" s="1">
        <f t="shared" si="34"/>
        <v>0</v>
      </c>
      <c r="FH10" s="1">
        <f t="shared" si="35"/>
        <v>0</v>
      </c>
      <c r="FI10" s="1" t="str">
        <f t="shared" si="36"/>
        <v/>
      </c>
      <c r="FJ10" s="1" t="str">
        <f t="shared" si="37"/>
        <v/>
      </c>
      <c r="FK10" s="1" t="str">
        <f t="shared" si="38"/>
        <v/>
      </c>
      <c r="FL10" s="1" t="str">
        <f t="shared" si="39"/>
        <v/>
      </c>
      <c r="FN10" s="1">
        <f t="shared" si="40"/>
        <v>1</v>
      </c>
      <c r="FO10" s="1">
        <f t="shared" si="41"/>
        <v>0</v>
      </c>
      <c r="FP10" s="1">
        <f t="shared" si="42"/>
        <v>1</v>
      </c>
      <c r="FV10" s="1">
        <f t="shared" si="74"/>
        <v>1</v>
      </c>
      <c r="FW10" s="1">
        <f t="shared" si="75"/>
        <v>0</v>
      </c>
      <c r="FX10" s="1">
        <f t="shared" si="76"/>
        <v>0</v>
      </c>
      <c r="GA10" s="1">
        <f t="shared" si="43"/>
        <v>1</v>
      </c>
      <c r="GB10" s="1">
        <f t="shared" si="44"/>
        <v>1</v>
      </c>
      <c r="GC10" s="1">
        <f t="shared" si="45"/>
        <v>1</v>
      </c>
      <c r="GD10" s="1">
        <f t="shared" si="46"/>
        <v>1</v>
      </c>
      <c r="GE10" s="1">
        <f t="shared" si="47"/>
        <v>0</v>
      </c>
      <c r="GF10" s="1">
        <f t="shared" si="48"/>
        <v>1</v>
      </c>
      <c r="GG10" s="1">
        <f t="shared" si="77"/>
        <v>1</v>
      </c>
      <c r="GK10" s="1">
        <f t="shared" si="49"/>
        <v>1</v>
      </c>
      <c r="GL10" s="1">
        <f t="shared" si="50"/>
        <v>1</v>
      </c>
      <c r="GM10" s="1">
        <f t="shared" si="51"/>
        <v>1</v>
      </c>
      <c r="GN10" s="1">
        <f t="shared" si="52"/>
        <v>1</v>
      </c>
      <c r="GO10" s="1">
        <f t="shared" si="53"/>
        <v>0</v>
      </c>
      <c r="GP10" s="1">
        <f t="shared" si="54"/>
        <v>1</v>
      </c>
      <c r="GQ10" s="1">
        <f t="shared" si="55"/>
        <v>1</v>
      </c>
      <c r="GS10" s="1" t="str">
        <f t="shared" si="78"/>
        <v/>
      </c>
      <c r="GT10" s="1" t="str">
        <f t="shared" si="79"/>
        <v/>
      </c>
      <c r="GU10" s="1">
        <f t="shared" si="80"/>
        <v>1</v>
      </c>
      <c r="GV10" s="1">
        <f t="shared" si="81"/>
        <v>1</v>
      </c>
      <c r="GW10" s="1">
        <f t="shared" si="56"/>
        <v>1</v>
      </c>
      <c r="GX10" s="1">
        <f t="shared" si="82"/>
        <v>1</v>
      </c>
      <c r="GY10" s="1">
        <f t="shared" si="83"/>
        <v>0</v>
      </c>
      <c r="GZ10" s="1"/>
      <c r="HA10" s="1">
        <f t="shared" si="84"/>
        <v>1</v>
      </c>
      <c r="HB10" s="1">
        <f t="shared" si="85"/>
        <v>1</v>
      </c>
      <c r="HC10" s="1">
        <f t="shared" si="86"/>
        <v>1</v>
      </c>
      <c r="HD10" s="1">
        <f t="shared" si="87"/>
        <v>1</v>
      </c>
      <c r="HE10" s="1">
        <f t="shared" si="88"/>
        <v>1</v>
      </c>
      <c r="HF10" s="1">
        <f t="shared" si="89"/>
        <v>1</v>
      </c>
      <c r="HH10" s="1">
        <f t="shared" si="57"/>
        <v>1</v>
      </c>
      <c r="HI10" s="1">
        <f t="shared" si="58"/>
        <v>1</v>
      </c>
      <c r="HJ10" s="1">
        <f t="shared" si="59"/>
        <v>1</v>
      </c>
      <c r="HK10" s="1">
        <f t="shared" si="60"/>
        <v>1</v>
      </c>
      <c r="HL10" s="1">
        <f t="shared" si="61"/>
        <v>0</v>
      </c>
      <c r="HM10" s="1">
        <f t="shared" si="62"/>
        <v>0</v>
      </c>
    </row>
    <row r="11" spans="1:291" x14ac:dyDescent="0.2">
      <c r="A11" s="14">
        <f t="shared" si="0"/>
        <v>11</v>
      </c>
      <c r="C11" s="2">
        <v>42135</v>
      </c>
      <c r="G11" s="3">
        <v>109.187</v>
      </c>
      <c r="H11" s="3">
        <v>119.157</v>
      </c>
      <c r="I11" s="3">
        <v>126.285</v>
      </c>
      <c r="J11" s="4">
        <v>153.06</v>
      </c>
      <c r="P11" s="128">
        <f t="shared" si="1"/>
        <v>3506.7499999999995</v>
      </c>
      <c r="Q11" s="5">
        <f t="shared" si="1"/>
        <v>3823.7499999999995</v>
      </c>
      <c r="R11" s="6">
        <f t="shared" si="2"/>
        <v>4060.4999999999995</v>
      </c>
      <c r="S11" s="7">
        <f t="shared" si="2"/>
        <v>4902</v>
      </c>
      <c r="AH11" s="4">
        <f t="shared" si="3"/>
        <v>5.1666666666672736</v>
      </c>
      <c r="AI11" s="4">
        <f t="shared" si="4"/>
        <v>4.2000000000005446</v>
      </c>
      <c r="AJ11" s="4">
        <f t="shared" si="5"/>
        <v>3.4999999999993641</v>
      </c>
      <c r="AK11" s="4">
        <f t="shared" si="6"/>
        <v>5.4999999999993925</v>
      </c>
      <c r="AL11" s="4">
        <f t="shared" si="7"/>
        <v>0.49999999999931788</v>
      </c>
      <c r="AM11" s="4">
        <f t="shared" si="8"/>
        <v>2.3333333333325754</v>
      </c>
      <c r="AN11" s="4">
        <f t="shared" si="9"/>
        <v>0</v>
      </c>
      <c r="AO11" s="4">
        <f t="shared" si="10"/>
        <v>0</v>
      </c>
      <c r="AP11" s="4">
        <f t="shared" si="11"/>
        <v>3.5000000000015437</v>
      </c>
      <c r="AQ11" s="4">
        <f t="shared" si="12"/>
        <v>3.499999999999698</v>
      </c>
      <c r="AR11" s="4">
        <f t="shared" si="13"/>
        <v>0</v>
      </c>
      <c r="AS11" s="4">
        <f t="shared" si="14"/>
        <v>0</v>
      </c>
      <c r="AT11" s="4">
        <f t="shared" si="15"/>
        <v>0</v>
      </c>
      <c r="BA11" s="11">
        <f t="shared" si="16"/>
        <v>-2.25</v>
      </c>
      <c r="BB11" s="11">
        <f t="shared" si="16"/>
        <v>-14.500000000000909</v>
      </c>
      <c r="BC11" s="12">
        <f t="shared" si="16"/>
        <v>-30.000000000000455</v>
      </c>
      <c r="BD11" s="13">
        <f t="shared" si="16"/>
        <v>-96.999999999999091</v>
      </c>
      <c r="BJ11" s="11">
        <f t="shared" si="17"/>
        <v>5.1666666666672736</v>
      </c>
      <c r="BK11" s="11">
        <f t="shared" si="18"/>
        <v>4.2000000000005446</v>
      </c>
      <c r="BL11" s="11">
        <f t="shared" si="19"/>
        <v>3.4999999999993641</v>
      </c>
      <c r="BM11" s="11">
        <f t="shared" si="63"/>
        <v>5.4999999999993925</v>
      </c>
      <c r="BN11" s="11">
        <f t="shared" si="20"/>
        <v>0.49999999999931788</v>
      </c>
      <c r="BO11" s="11">
        <f t="shared" si="21"/>
        <v>2.3333333333325754</v>
      </c>
      <c r="BP11" s="11"/>
      <c r="BR11" s="11">
        <f t="shared" si="22"/>
        <v>-3.5000000000015437</v>
      </c>
      <c r="BS11" s="11">
        <f t="shared" si="23"/>
        <v>-3.499999999999698</v>
      </c>
      <c r="BT11" s="11"/>
      <c r="BY11" s="126"/>
      <c r="BZ11" s="126"/>
      <c r="CB11" s="1">
        <f t="shared" si="64"/>
        <v>0</v>
      </c>
      <c r="CC11" s="1">
        <f t="shared" si="65"/>
        <v>0</v>
      </c>
      <c r="CD11" s="1">
        <f t="shared" si="66"/>
        <v>0</v>
      </c>
      <c r="CE11" s="126">
        <f t="shared" si="24"/>
        <v>0</v>
      </c>
      <c r="CF11" s="1">
        <f t="shared" si="25"/>
        <v>0</v>
      </c>
      <c r="CG11" s="1" t="str">
        <f t="shared" si="67"/>
        <v/>
      </c>
      <c r="CH11" s="1">
        <f t="shared" si="26"/>
        <v>1</v>
      </c>
      <c r="CI11" s="1">
        <f t="shared" si="27"/>
        <v>1</v>
      </c>
      <c r="CJ11" s="1" t="str">
        <f t="shared" si="28"/>
        <v/>
      </c>
      <c r="CK11" s="1" t="str">
        <f t="shared" si="29"/>
        <v/>
      </c>
      <c r="CL11" s="1"/>
      <c r="CM11" s="1"/>
      <c r="CN11" s="1"/>
      <c r="CO11" s="1"/>
      <c r="CP11" s="1"/>
      <c r="CQ11" s="1"/>
      <c r="CS11" s="1">
        <f t="shared" si="68"/>
        <v>0</v>
      </c>
      <c r="CT11" s="1">
        <f t="shared" si="69"/>
        <v>0</v>
      </c>
      <c r="CU11" s="1">
        <f t="shared" si="70"/>
        <v>0</v>
      </c>
      <c r="CV11" s="126">
        <f t="shared" si="30"/>
        <v>0</v>
      </c>
      <c r="CW11" s="1"/>
      <c r="CX11" s="1"/>
      <c r="CY11" s="1"/>
      <c r="CZ11" s="1"/>
      <c r="DA11" s="1"/>
      <c r="DB11" s="1"/>
      <c r="DC11" s="1"/>
      <c r="DD11" s="1"/>
      <c r="DE11" s="1"/>
      <c r="DF11" s="1"/>
      <c r="DG11" s="126">
        <f t="shared" si="31"/>
        <v>0</v>
      </c>
      <c r="DH11" s="1">
        <f t="shared" si="71"/>
        <v>0</v>
      </c>
      <c r="DI11" s="1">
        <f t="shared" si="72"/>
        <v>0</v>
      </c>
      <c r="DJ11" s="1">
        <f t="shared" si="73"/>
        <v>0</v>
      </c>
      <c r="DK11" s="1"/>
      <c r="DL11" s="1"/>
      <c r="DM11" s="1"/>
      <c r="DN11" s="1"/>
      <c r="DO11" s="1"/>
      <c r="DP11" s="1"/>
      <c r="DQ11" s="1"/>
      <c r="DR11" s="1"/>
      <c r="DS11" s="1"/>
      <c r="DT11" s="1"/>
      <c r="DU11" s="1"/>
      <c r="DV11" s="1"/>
      <c r="DW11" s="1"/>
      <c r="DX11" s="1"/>
      <c r="DY11" s="1"/>
      <c r="FC11" s="1">
        <f t="shared" si="32"/>
        <v>1</v>
      </c>
      <c r="FD11" s="1"/>
      <c r="FE11" s="1"/>
      <c r="FF11" s="1">
        <f t="shared" si="33"/>
        <v>1</v>
      </c>
      <c r="FG11" s="1">
        <f t="shared" si="34"/>
        <v>1</v>
      </c>
      <c r="FH11" s="1">
        <f t="shared" si="35"/>
        <v>1</v>
      </c>
      <c r="FI11" s="1">
        <f t="shared" si="36"/>
        <v>0</v>
      </c>
      <c r="FJ11" s="1">
        <f t="shared" si="37"/>
        <v>0</v>
      </c>
      <c r="FK11" s="1">
        <f t="shared" si="38"/>
        <v>0</v>
      </c>
      <c r="FL11" s="1">
        <f t="shared" si="39"/>
        <v>0</v>
      </c>
      <c r="FN11" s="1">
        <f t="shared" si="40"/>
        <v>1</v>
      </c>
      <c r="FO11" s="1">
        <f t="shared" si="41"/>
        <v>1</v>
      </c>
      <c r="FP11" s="1">
        <f t="shared" si="42"/>
        <v>0</v>
      </c>
      <c r="FV11" s="1">
        <f t="shared" si="74"/>
        <v>0</v>
      </c>
      <c r="FW11" s="1">
        <f t="shared" si="75"/>
        <v>1</v>
      </c>
      <c r="FX11" s="1">
        <f t="shared" si="76"/>
        <v>1</v>
      </c>
      <c r="GA11" s="1">
        <f t="shared" si="43"/>
        <v>1</v>
      </c>
      <c r="GB11" s="1">
        <f t="shared" si="44"/>
        <v>1</v>
      </c>
      <c r="GC11" s="1">
        <f t="shared" si="45"/>
        <v>1</v>
      </c>
      <c r="GD11" s="1">
        <f t="shared" si="46"/>
        <v>1</v>
      </c>
      <c r="GE11" s="1">
        <f t="shared" si="47"/>
        <v>0</v>
      </c>
      <c r="GF11" s="1">
        <f t="shared" si="48"/>
        <v>0</v>
      </c>
      <c r="GG11" s="1">
        <f t="shared" si="77"/>
        <v>0</v>
      </c>
      <c r="GK11" s="1">
        <f t="shared" si="49"/>
        <v>1</v>
      </c>
      <c r="GL11" s="1">
        <f t="shared" si="50"/>
        <v>1</v>
      </c>
      <c r="GM11" s="1">
        <f t="shared" si="51"/>
        <v>1</v>
      </c>
      <c r="GN11" s="1">
        <f t="shared" si="52"/>
        <v>1</v>
      </c>
      <c r="GO11" s="1">
        <f t="shared" si="53"/>
        <v>0</v>
      </c>
      <c r="GP11" s="1">
        <f t="shared" si="54"/>
        <v>0</v>
      </c>
      <c r="GQ11" s="1">
        <f t="shared" si="55"/>
        <v>0</v>
      </c>
      <c r="GS11" s="1">
        <f t="shared" si="78"/>
        <v>1</v>
      </c>
      <c r="GT11" s="1">
        <f t="shared" si="79"/>
        <v>1</v>
      </c>
      <c r="GU11" s="1">
        <f t="shared" si="80"/>
        <v>1</v>
      </c>
      <c r="GV11" s="1">
        <f t="shared" si="81"/>
        <v>1</v>
      </c>
      <c r="GW11" s="1">
        <f t="shared" si="56"/>
        <v>1</v>
      </c>
      <c r="GX11" s="1">
        <f t="shared" si="82"/>
        <v>1</v>
      </c>
      <c r="GY11" s="1">
        <f t="shared" si="83"/>
        <v>1</v>
      </c>
      <c r="GZ11" s="1"/>
      <c r="HA11" s="1">
        <f t="shared" si="84"/>
        <v>1</v>
      </c>
      <c r="HB11" s="1">
        <f t="shared" si="85"/>
        <v>0</v>
      </c>
      <c r="HC11" s="1">
        <f t="shared" si="86"/>
        <v>0</v>
      </c>
      <c r="HD11" s="1">
        <f t="shared" si="87"/>
        <v>0</v>
      </c>
      <c r="HE11" s="1">
        <f t="shared" si="88"/>
        <v>0</v>
      </c>
      <c r="HF11" s="1">
        <f t="shared" si="89"/>
        <v>0</v>
      </c>
      <c r="HH11" s="1">
        <f t="shared" si="57"/>
        <v>1</v>
      </c>
      <c r="HI11" s="1">
        <f t="shared" si="58"/>
        <v>1</v>
      </c>
      <c r="HJ11" s="1">
        <f t="shared" si="59"/>
        <v>0</v>
      </c>
      <c r="HK11" s="1">
        <f t="shared" si="60"/>
        <v>0</v>
      </c>
      <c r="HL11" s="1">
        <f t="shared" si="61"/>
        <v>0</v>
      </c>
      <c r="HM11" s="1">
        <f t="shared" si="62"/>
        <v>0</v>
      </c>
    </row>
    <row r="12" spans="1:291" x14ac:dyDescent="0.2">
      <c r="A12" s="14">
        <f t="shared" si="0"/>
        <v>12</v>
      </c>
      <c r="C12" s="2">
        <v>42136</v>
      </c>
      <c r="G12" s="3">
        <v>109.197</v>
      </c>
      <c r="H12" s="3">
        <v>119.197</v>
      </c>
      <c r="I12" s="3">
        <v>127.015</v>
      </c>
      <c r="J12" s="4">
        <v>153.19</v>
      </c>
      <c r="P12" s="128">
        <f t="shared" si="1"/>
        <v>3507.7500000000005</v>
      </c>
      <c r="Q12" s="5">
        <f t="shared" si="1"/>
        <v>3827.7500000000005</v>
      </c>
      <c r="R12" s="6">
        <f t="shared" si="2"/>
        <v>4065.5</v>
      </c>
      <c r="S12" s="7">
        <f t="shared" si="2"/>
        <v>4915</v>
      </c>
      <c r="AH12" s="4">
        <f t="shared" si="3"/>
        <v>0.66666666666545416</v>
      </c>
      <c r="AI12" s="4">
        <f t="shared" si="4"/>
        <v>0.39999999999872671</v>
      </c>
      <c r="AJ12" s="4">
        <f t="shared" si="5"/>
        <v>1.0000000000006368</v>
      </c>
      <c r="AK12" s="4">
        <f t="shared" si="6"/>
        <v>0.66666666666727314</v>
      </c>
      <c r="AL12" s="4">
        <f t="shared" si="7"/>
        <v>1.5000000000006821</v>
      </c>
      <c r="AM12" s="4">
        <f t="shared" si="8"/>
        <v>0.66666666666712171</v>
      </c>
      <c r="AN12" s="4">
        <f t="shared" si="9"/>
        <v>0</v>
      </c>
      <c r="AO12" s="4">
        <f t="shared" si="10"/>
        <v>0</v>
      </c>
      <c r="AP12" s="4">
        <f t="shared" si="11"/>
        <v>1.6666666666651815</v>
      </c>
      <c r="AQ12" s="4">
        <f t="shared" si="12"/>
        <v>1.0000000000006064</v>
      </c>
      <c r="AR12" s="4">
        <f t="shared" si="13"/>
        <v>0</v>
      </c>
      <c r="AS12" s="4">
        <f t="shared" si="14"/>
        <v>0</v>
      </c>
      <c r="AT12" s="4">
        <f t="shared" si="15"/>
        <v>0</v>
      </c>
      <c r="BA12" s="11">
        <f t="shared" si="16"/>
        <v>1.0000000000009095</v>
      </c>
      <c r="BB12" s="11">
        <f t="shared" si="16"/>
        <v>4.0000000000009095</v>
      </c>
      <c r="BC12" s="12">
        <f t="shared" si="16"/>
        <v>5.0000000000004547</v>
      </c>
      <c r="BD12" s="13">
        <f t="shared" si="16"/>
        <v>13</v>
      </c>
      <c r="BJ12" s="11">
        <f t="shared" si="17"/>
        <v>-0.66666666666545416</v>
      </c>
      <c r="BK12" s="11">
        <f t="shared" si="18"/>
        <v>-0.39999999999872671</v>
      </c>
      <c r="BL12" s="11">
        <f t="shared" si="19"/>
        <v>1.0000000000006368</v>
      </c>
      <c r="BM12" s="11">
        <f t="shared" si="63"/>
        <v>0.66666666666727314</v>
      </c>
      <c r="BN12" s="11">
        <f t="shared" si="20"/>
        <v>1.5000000000006821</v>
      </c>
      <c r="BO12" s="11">
        <f t="shared" si="21"/>
        <v>0.66666666666712171</v>
      </c>
      <c r="BP12" s="11"/>
      <c r="BR12" s="11">
        <f t="shared" si="22"/>
        <v>1.6666666666651815</v>
      </c>
      <c r="BS12" s="11">
        <f t="shared" si="23"/>
        <v>-1.0000000000006064</v>
      </c>
      <c r="BT12" s="11"/>
      <c r="BY12" s="126"/>
      <c r="BZ12" s="126"/>
      <c r="CB12" s="1">
        <f t="shared" si="64"/>
        <v>0</v>
      </c>
      <c r="CC12" s="1">
        <f t="shared" si="65"/>
        <v>0</v>
      </c>
      <c r="CD12" s="1">
        <f t="shared" si="66"/>
        <v>0</v>
      </c>
      <c r="CE12" s="126">
        <f t="shared" si="24"/>
        <v>0</v>
      </c>
      <c r="CF12" s="1">
        <f t="shared" si="25"/>
        <v>0</v>
      </c>
      <c r="CG12" s="1" t="str">
        <f t="shared" si="67"/>
        <v/>
      </c>
      <c r="CH12" s="1" t="str">
        <f t="shared" si="26"/>
        <v/>
      </c>
      <c r="CI12" s="1" t="str">
        <f t="shared" si="27"/>
        <v/>
      </c>
      <c r="CJ12" s="1">
        <f t="shared" si="28"/>
        <v>1</v>
      </c>
      <c r="CK12" s="1">
        <f t="shared" si="29"/>
        <v>1</v>
      </c>
      <c r="CL12" s="1"/>
      <c r="CM12" s="1"/>
      <c r="CN12" s="1"/>
      <c r="CO12" s="1"/>
      <c r="CP12" s="1"/>
      <c r="CQ12" s="1"/>
      <c r="CS12" s="1">
        <f t="shared" si="68"/>
        <v>1</v>
      </c>
      <c r="CT12" s="1">
        <f t="shared" si="69"/>
        <v>1</v>
      </c>
      <c r="CU12" s="1">
        <f t="shared" si="70"/>
        <v>1</v>
      </c>
      <c r="CV12" s="126">
        <f t="shared" si="30"/>
        <v>1</v>
      </c>
      <c r="CW12" s="1"/>
      <c r="CX12" s="1"/>
      <c r="CY12" s="1"/>
      <c r="CZ12" s="1"/>
      <c r="DA12" s="1"/>
      <c r="DB12" s="1"/>
      <c r="DC12" s="1"/>
      <c r="DD12" s="1"/>
      <c r="DE12" s="1"/>
      <c r="DF12" s="1"/>
      <c r="DG12" s="126">
        <f t="shared" si="31"/>
        <v>1</v>
      </c>
      <c r="DH12" s="1">
        <f t="shared" si="71"/>
        <v>1</v>
      </c>
      <c r="DI12" s="1">
        <f t="shared" si="72"/>
        <v>1</v>
      </c>
      <c r="DJ12" s="1">
        <f t="shared" si="73"/>
        <v>1</v>
      </c>
      <c r="DK12" s="1"/>
      <c r="DL12" s="1"/>
      <c r="DM12" s="1"/>
      <c r="DN12" s="1"/>
      <c r="DO12" s="1"/>
      <c r="DP12" s="1"/>
      <c r="DQ12" s="1"/>
      <c r="DR12" s="1"/>
      <c r="DS12" s="1"/>
      <c r="DT12" s="1"/>
      <c r="DU12" s="1"/>
      <c r="DV12" s="1"/>
      <c r="DW12" s="1"/>
      <c r="DX12" s="1"/>
      <c r="DY12" s="1"/>
      <c r="FC12" s="1">
        <f t="shared" si="32"/>
        <v>1</v>
      </c>
      <c r="FD12" s="1"/>
      <c r="FE12" s="1"/>
      <c r="FF12" s="1">
        <f t="shared" si="33"/>
        <v>0</v>
      </c>
      <c r="FG12" s="1">
        <f t="shared" si="34"/>
        <v>0</v>
      </c>
      <c r="FH12" s="1">
        <f t="shared" si="35"/>
        <v>0</v>
      </c>
      <c r="FI12" s="1" t="str">
        <f t="shared" si="36"/>
        <v/>
      </c>
      <c r="FJ12" s="1" t="str">
        <f t="shared" si="37"/>
        <v/>
      </c>
      <c r="FK12" s="1" t="str">
        <f t="shared" si="38"/>
        <v/>
      </c>
      <c r="FL12" s="1" t="str">
        <f t="shared" si="39"/>
        <v/>
      </c>
      <c r="FN12" s="1" t="str">
        <f t="shared" si="40"/>
        <v/>
      </c>
      <c r="FO12" s="1" t="str">
        <f t="shared" si="41"/>
        <v/>
      </c>
      <c r="FP12" s="1" t="str">
        <f t="shared" si="42"/>
        <v/>
      </c>
      <c r="FV12" s="1">
        <f t="shared" si="74"/>
        <v>0</v>
      </c>
      <c r="FW12" s="1">
        <f t="shared" si="75"/>
        <v>1</v>
      </c>
      <c r="FX12" s="1">
        <f t="shared" si="76"/>
        <v>1</v>
      </c>
      <c r="GA12" s="1">
        <f t="shared" si="43"/>
        <v>1</v>
      </c>
      <c r="GB12" s="1">
        <f t="shared" si="44"/>
        <v>1</v>
      </c>
      <c r="GC12" s="1">
        <f t="shared" si="45"/>
        <v>1</v>
      </c>
      <c r="GD12" s="1">
        <f t="shared" si="46"/>
        <v>1</v>
      </c>
      <c r="GE12" s="1">
        <f t="shared" si="47"/>
        <v>0</v>
      </c>
      <c r="GF12" s="1">
        <f t="shared" si="48"/>
        <v>1</v>
      </c>
      <c r="GG12" s="1">
        <f t="shared" si="77"/>
        <v>1</v>
      </c>
      <c r="GK12" s="1">
        <f t="shared" si="49"/>
        <v>0</v>
      </c>
      <c r="GL12" s="1">
        <f t="shared" si="50"/>
        <v>0</v>
      </c>
      <c r="GM12" s="1">
        <f t="shared" si="51"/>
        <v>0</v>
      </c>
      <c r="GN12" s="1">
        <f t="shared" si="52"/>
        <v>0</v>
      </c>
      <c r="GO12" s="1">
        <f t="shared" si="53"/>
        <v>1</v>
      </c>
      <c r="GP12" s="1">
        <f t="shared" si="54"/>
        <v>0</v>
      </c>
      <c r="GQ12" s="1">
        <f t="shared" si="55"/>
        <v>0</v>
      </c>
      <c r="GS12" s="1" t="str">
        <f t="shared" si="78"/>
        <v/>
      </c>
      <c r="GT12" s="1" t="str">
        <f t="shared" si="79"/>
        <v/>
      </c>
      <c r="GU12" s="1">
        <f t="shared" si="80"/>
        <v>1</v>
      </c>
      <c r="GV12" s="1">
        <f t="shared" si="81"/>
        <v>0</v>
      </c>
      <c r="GW12" s="1">
        <f t="shared" si="56"/>
        <v>0</v>
      </c>
      <c r="GX12" s="1">
        <f t="shared" si="82"/>
        <v>0</v>
      </c>
      <c r="GY12" s="1">
        <f t="shared" si="83"/>
        <v>0</v>
      </c>
      <c r="GZ12" s="1"/>
      <c r="HA12" s="1">
        <f t="shared" si="84"/>
        <v>0</v>
      </c>
      <c r="HB12" s="1">
        <f t="shared" si="85"/>
        <v>0</v>
      </c>
      <c r="HC12" s="1">
        <f t="shared" si="86"/>
        <v>0</v>
      </c>
      <c r="HD12" s="1">
        <f t="shared" si="87"/>
        <v>0</v>
      </c>
      <c r="HE12" s="1">
        <f t="shared" si="88"/>
        <v>0</v>
      </c>
      <c r="HF12" s="1">
        <f t="shared" si="89"/>
        <v>0</v>
      </c>
      <c r="HH12" s="1">
        <f t="shared" si="57"/>
        <v>0</v>
      </c>
      <c r="HI12" s="1">
        <f t="shared" si="58"/>
        <v>0</v>
      </c>
      <c r="HJ12" s="1">
        <f t="shared" si="59"/>
        <v>0</v>
      </c>
      <c r="HK12" s="1">
        <f t="shared" si="60"/>
        <v>0</v>
      </c>
      <c r="HL12" s="1">
        <f t="shared" si="61"/>
        <v>0</v>
      </c>
      <c r="HM12" s="1">
        <f t="shared" si="62"/>
        <v>0</v>
      </c>
    </row>
    <row r="13" spans="1:291" x14ac:dyDescent="0.2">
      <c r="A13" s="14">
        <f t="shared" si="0"/>
        <v>13</v>
      </c>
      <c r="C13" s="2">
        <v>42137</v>
      </c>
      <c r="G13" s="3">
        <v>109.22</v>
      </c>
      <c r="H13" s="3">
        <v>119.227</v>
      </c>
      <c r="I13" s="3">
        <v>126.315</v>
      </c>
      <c r="J13" s="4">
        <v>152.18</v>
      </c>
      <c r="P13" s="128">
        <f t="shared" si="1"/>
        <v>3510</v>
      </c>
      <c r="Q13" s="5">
        <f t="shared" si="1"/>
        <v>3830.7500000000005</v>
      </c>
      <c r="R13" s="6">
        <f t="shared" si="2"/>
        <v>4063.5</v>
      </c>
      <c r="S13" s="7">
        <f t="shared" si="2"/>
        <v>4882.0000000000009</v>
      </c>
      <c r="AH13" s="4">
        <f t="shared" si="3"/>
        <v>2.4999999999990905</v>
      </c>
      <c r="AI13" s="4">
        <f t="shared" si="4"/>
        <v>2.6999999999990907</v>
      </c>
      <c r="AJ13" s="4">
        <f t="shared" si="5"/>
        <v>4.2</v>
      </c>
      <c r="AK13" s="4">
        <f t="shared" si="6"/>
        <v>4.333333333333333</v>
      </c>
      <c r="AL13" s="4">
        <f t="shared" si="7"/>
        <v>4</v>
      </c>
      <c r="AM13" s="4">
        <f t="shared" si="8"/>
        <v>8.9999999999996962</v>
      </c>
      <c r="AN13" s="4">
        <f t="shared" si="9"/>
        <v>0</v>
      </c>
      <c r="AO13" s="4">
        <f t="shared" si="10"/>
        <v>0</v>
      </c>
      <c r="AP13" s="4">
        <f t="shared" si="11"/>
        <v>0.29999999999848459</v>
      </c>
      <c r="AQ13" s="4">
        <f t="shared" si="12"/>
        <v>1.9999999999996954</v>
      </c>
      <c r="AR13" s="4">
        <f t="shared" si="13"/>
        <v>0</v>
      </c>
      <c r="AS13" s="4">
        <f t="shared" si="14"/>
        <v>0</v>
      </c>
      <c r="AT13" s="4">
        <f t="shared" si="15"/>
        <v>0</v>
      </c>
      <c r="BA13" s="11">
        <f t="shared" si="16"/>
        <v>2.2499999999995453</v>
      </c>
      <c r="BB13" s="11">
        <f t="shared" si="16"/>
        <v>3</v>
      </c>
      <c r="BC13" s="12">
        <f t="shared" si="16"/>
        <v>-2</v>
      </c>
      <c r="BD13" s="13">
        <f t="shared" si="16"/>
        <v>-32.999999999999091</v>
      </c>
      <c r="BJ13" s="11">
        <f t="shared" si="17"/>
        <v>2.4999999999990905</v>
      </c>
      <c r="BK13" s="11">
        <f t="shared" si="18"/>
        <v>2.6999999999990907</v>
      </c>
      <c r="BL13" s="11">
        <f t="shared" si="19"/>
        <v>4.2</v>
      </c>
      <c r="BM13" s="11">
        <f t="shared" si="63"/>
        <v>4.333333333333333</v>
      </c>
      <c r="BN13" s="11">
        <f t="shared" si="20"/>
        <v>4</v>
      </c>
      <c r="BO13" s="11">
        <f t="shared" si="21"/>
        <v>8.9999999999996962</v>
      </c>
      <c r="BP13" s="11"/>
      <c r="BR13" s="11">
        <f t="shared" si="22"/>
        <v>-0.29999999999848459</v>
      </c>
      <c r="BS13" s="11">
        <f t="shared" si="23"/>
        <v>1.9999999999996954</v>
      </c>
      <c r="BT13" s="11"/>
      <c r="BU13" s="11"/>
      <c r="BV13" s="11"/>
      <c r="BW13" s="11"/>
      <c r="BX13" s="11"/>
      <c r="BY13" s="126"/>
      <c r="BZ13" s="126"/>
      <c r="CA13" s="11"/>
      <c r="CB13" s="1">
        <f t="shared" si="64"/>
        <v>1</v>
      </c>
      <c r="CC13" s="1">
        <f t="shared" si="65"/>
        <v>1</v>
      </c>
      <c r="CD13" s="1">
        <f t="shared" si="66"/>
        <v>0</v>
      </c>
      <c r="CE13" s="126">
        <f t="shared" si="24"/>
        <v>0</v>
      </c>
      <c r="CF13" s="1">
        <f t="shared" si="25"/>
        <v>0</v>
      </c>
      <c r="CG13" s="1" t="str">
        <f t="shared" si="67"/>
        <v/>
      </c>
      <c r="CH13" s="1">
        <f t="shared" si="26"/>
        <v>1</v>
      </c>
      <c r="CI13" s="1">
        <f t="shared" si="27"/>
        <v>1</v>
      </c>
      <c r="CJ13" s="1" t="str">
        <f t="shared" si="28"/>
        <v/>
      </c>
      <c r="CK13" s="1" t="str">
        <f t="shared" si="29"/>
        <v/>
      </c>
      <c r="CL13" s="1"/>
      <c r="CM13" s="1"/>
      <c r="CN13" s="1"/>
      <c r="CO13" s="1"/>
      <c r="CP13" s="1"/>
      <c r="CQ13" s="1"/>
      <c r="CS13" s="1">
        <f t="shared" si="68"/>
        <v>1</v>
      </c>
      <c r="CT13" s="1">
        <f t="shared" si="69"/>
        <v>1</v>
      </c>
      <c r="CU13" s="1">
        <f t="shared" si="70"/>
        <v>0</v>
      </c>
      <c r="CV13" s="126">
        <f t="shared" si="30"/>
        <v>0</v>
      </c>
      <c r="CW13" s="1"/>
      <c r="CX13" s="1"/>
      <c r="CY13" s="1"/>
      <c r="CZ13" s="1"/>
      <c r="DA13" s="1"/>
      <c r="DB13" s="1"/>
      <c r="DC13" s="1"/>
      <c r="DD13" s="1"/>
      <c r="DE13" s="1"/>
      <c r="DF13" s="1"/>
      <c r="DG13" s="126">
        <f t="shared" si="31"/>
        <v>1</v>
      </c>
      <c r="DH13" s="1">
        <f t="shared" si="71"/>
        <v>1</v>
      </c>
      <c r="DI13" s="1">
        <f t="shared" si="72"/>
        <v>0</v>
      </c>
      <c r="DJ13" s="1">
        <f t="shared" si="73"/>
        <v>0</v>
      </c>
      <c r="DK13" s="1"/>
      <c r="DL13" s="1"/>
      <c r="DM13" s="1"/>
      <c r="DN13" s="1"/>
      <c r="DO13" s="1"/>
      <c r="DP13" s="1"/>
      <c r="DQ13" s="1"/>
      <c r="DR13" s="1"/>
      <c r="DS13" s="1"/>
      <c r="DT13" s="1"/>
      <c r="DU13" s="1"/>
      <c r="DV13" s="1"/>
      <c r="DW13" s="1"/>
      <c r="DX13" s="1"/>
      <c r="DY13" s="1"/>
      <c r="FC13" s="1">
        <f t="shared" si="32"/>
        <v>1</v>
      </c>
      <c r="FD13" s="1"/>
      <c r="FE13" s="1"/>
      <c r="FF13" s="1">
        <f t="shared" si="33"/>
        <v>1</v>
      </c>
      <c r="FG13" s="1">
        <f t="shared" si="34"/>
        <v>1</v>
      </c>
      <c r="FH13" s="1">
        <f t="shared" si="35"/>
        <v>1</v>
      </c>
      <c r="FI13" s="1">
        <f t="shared" si="36"/>
        <v>0</v>
      </c>
      <c r="FJ13" s="1">
        <f t="shared" si="37"/>
        <v>0</v>
      </c>
      <c r="FK13" s="1">
        <f t="shared" si="38"/>
        <v>1</v>
      </c>
      <c r="FL13" s="1">
        <f t="shared" si="39"/>
        <v>1</v>
      </c>
      <c r="FN13" s="1" t="str">
        <f t="shared" si="40"/>
        <v/>
      </c>
      <c r="FO13" s="1" t="str">
        <f t="shared" si="41"/>
        <v/>
      </c>
      <c r="FP13" s="1">
        <f t="shared" si="42"/>
        <v>0</v>
      </c>
      <c r="FV13" s="1">
        <f t="shared" si="74"/>
        <v>0</v>
      </c>
      <c r="FW13" s="1">
        <f t="shared" si="75"/>
        <v>1</v>
      </c>
      <c r="FX13" s="1">
        <f t="shared" si="76"/>
        <v>1</v>
      </c>
      <c r="GA13" s="1">
        <f t="shared" si="43"/>
        <v>0</v>
      </c>
      <c r="GB13" s="1">
        <f t="shared" si="44"/>
        <v>0</v>
      </c>
      <c r="GC13" s="1">
        <f t="shared" si="45"/>
        <v>1</v>
      </c>
      <c r="GD13" s="1">
        <f t="shared" si="46"/>
        <v>1</v>
      </c>
      <c r="GE13" s="1">
        <f t="shared" si="47"/>
        <v>0</v>
      </c>
      <c r="GF13" s="1">
        <f t="shared" si="48"/>
        <v>0</v>
      </c>
      <c r="GG13" s="1">
        <f t="shared" si="77"/>
        <v>0</v>
      </c>
      <c r="GK13" s="1">
        <f t="shared" si="49"/>
        <v>1</v>
      </c>
      <c r="GL13" s="1">
        <f t="shared" si="50"/>
        <v>1</v>
      </c>
      <c r="GM13" s="1">
        <f t="shared" si="51"/>
        <v>0</v>
      </c>
      <c r="GN13" s="1">
        <f t="shared" si="52"/>
        <v>0</v>
      </c>
      <c r="GO13" s="1">
        <f t="shared" si="53"/>
        <v>1</v>
      </c>
      <c r="GP13" s="1">
        <f t="shared" si="54"/>
        <v>1</v>
      </c>
      <c r="GQ13" s="1">
        <f t="shared" si="55"/>
        <v>1</v>
      </c>
      <c r="GS13" s="1">
        <f t="shared" si="78"/>
        <v>1</v>
      </c>
      <c r="GT13" s="1" t="str">
        <f t="shared" si="79"/>
        <v/>
      </c>
      <c r="GU13" s="1">
        <f t="shared" si="80"/>
        <v>1</v>
      </c>
      <c r="GV13" s="1">
        <f t="shared" si="81"/>
        <v>1</v>
      </c>
      <c r="GW13" s="1">
        <f t="shared" si="56"/>
        <v>1</v>
      </c>
      <c r="GX13" s="1">
        <f t="shared" si="82"/>
        <v>1</v>
      </c>
      <c r="GY13" s="1">
        <f t="shared" si="83"/>
        <v>1</v>
      </c>
      <c r="GZ13" s="1"/>
      <c r="HA13" s="1">
        <f t="shared" si="84"/>
        <v>1</v>
      </c>
      <c r="HB13" s="1">
        <f t="shared" si="85"/>
        <v>1</v>
      </c>
      <c r="HC13" s="1">
        <f t="shared" si="86"/>
        <v>1</v>
      </c>
      <c r="HD13" s="1">
        <f t="shared" si="87"/>
        <v>1</v>
      </c>
      <c r="HE13" s="1">
        <f t="shared" si="88"/>
        <v>1</v>
      </c>
      <c r="HF13" s="1">
        <f t="shared" si="89"/>
        <v>0</v>
      </c>
      <c r="HH13" s="1">
        <f t="shared" si="57"/>
        <v>1</v>
      </c>
      <c r="HI13" s="1">
        <f t="shared" si="58"/>
        <v>0</v>
      </c>
      <c r="HJ13" s="1">
        <f t="shared" si="59"/>
        <v>0</v>
      </c>
      <c r="HK13" s="1">
        <f t="shared" si="60"/>
        <v>0</v>
      </c>
      <c r="HL13" s="1">
        <f t="shared" si="61"/>
        <v>0</v>
      </c>
      <c r="HM13" s="1">
        <f t="shared" si="62"/>
        <v>0</v>
      </c>
    </row>
    <row r="14" spans="1:291" x14ac:dyDescent="0.2">
      <c r="A14" s="14">
        <f t="shared" si="0"/>
        <v>14</v>
      </c>
      <c r="C14" s="2">
        <v>42138</v>
      </c>
      <c r="G14" s="3">
        <v>109.242</v>
      </c>
      <c r="H14" s="3">
        <v>119.312</v>
      </c>
      <c r="I14" s="3">
        <v>127.125</v>
      </c>
      <c r="J14" s="4">
        <v>153</v>
      </c>
      <c r="P14" s="128">
        <f t="shared" si="1"/>
        <v>3512.2500000000005</v>
      </c>
      <c r="Q14" s="5">
        <f t="shared" si="1"/>
        <v>3839.2499999999995</v>
      </c>
      <c r="R14" s="6">
        <f t="shared" si="2"/>
        <v>4076.5</v>
      </c>
      <c r="S14" s="7">
        <f t="shared" si="2"/>
        <v>4896</v>
      </c>
      <c r="AH14" s="4">
        <f t="shared" si="3"/>
        <v>1.1666666666651508</v>
      </c>
      <c r="AI14" s="4">
        <f t="shared" si="4"/>
        <v>0.59999999999854481</v>
      </c>
      <c r="AJ14" s="4">
        <f t="shared" si="5"/>
        <v>0.69999999999909068</v>
      </c>
      <c r="AK14" s="4">
        <f t="shared" si="6"/>
        <v>0.16666666666757557</v>
      </c>
      <c r="AL14" s="4">
        <f t="shared" si="7"/>
        <v>1.9999999999990905</v>
      </c>
      <c r="AM14" s="4">
        <f t="shared" si="8"/>
        <v>8.3333333333336377</v>
      </c>
      <c r="AN14" s="4">
        <f t="shared" si="9"/>
        <v>0</v>
      </c>
      <c r="AO14" s="4">
        <f t="shared" si="10"/>
        <v>0</v>
      </c>
      <c r="AP14" s="4">
        <f t="shared" si="11"/>
        <v>1.6999999999966655</v>
      </c>
      <c r="AQ14" s="4">
        <f t="shared" si="12"/>
        <v>7.1666666666684868</v>
      </c>
      <c r="AR14" s="4">
        <f t="shared" si="13"/>
        <v>0</v>
      </c>
      <c r="AS14" s="4">
        <f t="shared" si="14"/>
        <v>0</v>
      </c>
      <c r="AT14" s="4">
        <f t="shared" si="15"/>
        <v>0</v>
      </c>
      <c r="BA14" s="11">
        <f t="shared" ref="BA14:BD18" si="90">P14-P13</f>
        <v>2.2500000000004547</v>
      </c>
      <c r="BB14" s="11">
        <f t="shared" si="90"/>
        <v>8.4999999999990905</v>
      </c>
      <c r="BC14" s="12">
        <f t="shared" si="90"/>
        <v>13</v>
      </c>
      <c r="BD14" s="13">
        <f t="shared" si="90"/>
        <v>13.999999999999091</v>
      </c>
      <c r="BJ14" s="11">
        <f t="shared" si="17"/>
        <v>-1.1666666666651508</v>
      </c>
      <c r="BK14" s="11">
        <f t="shared" si="18"/>
        <v>-0.59999999999854481</v>
      </c>
      <c r="BL14" s="11">
        <f t="shared" ref="BL14:BL21" si="91">BB14-(BC14/BL$3)</f>
        <v>0.69999999999909068</v>
      </c>
      <c r="BM14" s="11">
        <f t="shared" si="63"/>
        <v>-0.16666666666757557</v>
      </c>
      <c r="BN14" s="11">
        <f t="shared" si="20"/>
        <v>1.9999999999990905</v>
      </c>
      <c r="BO14" s="11">
        <f t="shared" si="21"/>
        <v>8.3333333333336377</v>
      </c>
      <c r="BP14" s="11"/>
      <c r="BR14" s="11">
        <f t="shared" si="22"/>
        <v>1.6999999999966655</v>
      </c>
      <c r="BS14" s="11">
        <f t="shared" si="23"/>
        <v>7.1666666666684868</v>
      </c>
      <c r="BT14" s="11"/>
      <c r="BY14" s="126"/>
      <c r="BZ14" s="126"/>
      <c r="CB14" s="1">
        <f t="shared" si="64"/>
        <v>0</v>
      </c>
      <c r="CC14" s="1">
        <f t="shared" si="65"/>
        <v>0</v>
      </c>
      <c r="CD14" s="1">
        <f t="shared" si="66"/>
        <v>0</v>
      </c>
      <c r="CE14" s="126">
        <f t="shared" si="24"/>
        <v>0</v>
      </c>
      <c r="CF14" s="1">
        <f t="shared" si="25"/>
        <v>0</v>
      </c>
      <c r="CG14" s="1" t="str">
        <f t="shared" si="67"/>
        <v/>
      </c>
      <c r="CH14" s="1" t="str">
        <f t="shared" si="26"/>
        <v/>
      </c>
      <c r="CI14" s="1">
        <f t="shared" si="27"/>
        <v>1</v>
      </c>
      <c r="CJ14" s="1">
        <f t="shared" si="28"/>
        <v>1</v>
      </c>
      <c r="CK14" s="1" t="str">
        <f t="shared" si="29"/>
        <v/>
      </c>
      <c r="CL14" s="1"/>
      <c r="CM14" s="1"/>
      <c r="CN14" s="1"/>
      <c r="CO14" s="1"/>
      <c r="CP14" s="1"/>
      <c r="CQ14" s="1"/>
      <c r="CS14" s="1">
        <f t="shared" si="68"/>
        <v>0</v>
      </c>
      <c r="CT14" s="1">
        <f t="shared" si="69"/>
        <v>0</v>
      </c>
      <c r="CU14" s="1">
        <f t="shared" si="70"/>
        <v>0</v>
      </c>
      <c r="CV14" s="126">
        <f t="shared" si="30"/>
        <v>0</v>
      </c>
      <c r="CW14" s="1"/>
      <c r="CX14" s="1"/>
      <c r="CY14" s="1"/>
      <c r="CZ14" s="1"/>
      <c r="DA14" s="1"/>
      <c r="DB14" s="1"/>
      <c r="DC14" s="1"/>
      <c r="DD14" s="1"/>
      <c r="DE14" s="1"/>
      <c r="DF14" s="1"/>
      <c r="DG14" s="126">
        <f t="shared" si="31"/>
        <v>1</v>
      </c>
      <c r="DH14" s="1">
        <f t="shared" si="71"/>
        <v>1</v>
      </c>
      <c r="DI14" s="1">
        <f t="shared" si="72"/>
        <v>1</v>
      </c>
      <c r="DJ14" s="1">
        <f t="shared" si="73"/>
        <v>1</v>
      </c>
      <c r="DK14" s="1"/>
      <c r="DL14" s="1"/>
      <c r="DM14" s="1"/>
      <c r="DN14" s="1"/>
      <c r="DO14" s="1"/>
      <c r="DP14" s="1"/>
      <c r="DQ14" s="1"/>
      <c r="DR14" s="1"/>
      <c r="DS14" s="1"/>
      <c r="DT14" s="1"/>
      <c r="DU14" s="1"/>
      <c r="DV14" s="1"/>
      <c r="DW14" s="1"/>
      <c r="DX14" s="1"/>
      <c r="DY14" s="1"/>
      <c r="FC14" s="1">
        <f t="shared" si="32"/>
        <v>1</v>
      </c>
      <c r="FD14" s="1"/>
      <c r="FE14" s="1"/>
      <c r="FF14" s="1">
        <f t="shared" si="33"/>
        <v>0</v>
      </c>
      <c r="FG14" s="1">
        <f t="shared" si="34"/>
        <v>0</v>
      </c>
      <c r="FH14" s="1">
        <f t="shared" si="35"/>
        <v>0</v>
      </c>
      <c r="FI14" s="1" t="str">
        <f t="shared" si="36"/>
        <v/>
      </c>
      <c r="FJ14" s="1" t="str">
        <f t="shared" si="37"/>
        <v/>
      </c>
      <c r="FK14" s="1" t="str">
        <f t="shared" si="38"/>
        <v/>
      </c>
      <c r="FL14" s="1" t="str">
        <f t="shared" si="39"/>
        <v/>
      </c>
      <c r="FN14" s="1" t="str">
        <f t="shared" si="40"/>
        <v/>
      </c>
      <c r="FO14" s="1" t="str">
        <f t="shared" si="41"/>
        <v/>
      </c>
      <c r="FP14" s="1" t="str">
        <f t="shared" si="42"/>
        <v/>
      </c>
      <c r="FV14" s="1">
        <f t="shared" si="74"/>
        <v>0</v>
      </c>
      <c r="FW14" s="1">
        <f t="shared" si="75"/>
        <v>1</v>
      </c>
      <c r="FX14" s="1">
        <f t="shared" si="76"/>
        <v>1</v>
      </c>
      <c r="GA14" s="1">
        <f t="shared" si="43"/>
        <v>1</v>
      </c>
      <c r="GB14" s="1">
        <f t="shared" si="44"/>
        <v>1</v>
      </c>
      <c r="GC14" s="1">
        <f t="shared" si="45"/>
        <v>1</v>
      </c>
      <c r="GD14" s="1">
        <f t="shared" si="46"/>
        <v>1</v>
      </c>
      <c r="GE14" s="1">
        <f t="shared" si="47"/>
        <v>0</v>
      </c>
      <c r="GF14" s="1">
        <f t="shared" si="48"/>
        <v>1</v>
      </c>
      <c r="GG14" s="1">
        <f t="shared" si="77"/>
        <v>1</v>
      </c>
      <c r="GK14" s="1">
        <f t="shared" si="49"/>
        <v>1</v>
      </c>
      <c r="GL14" s="1">
        <f t="shared" si="50"/>
        <v>1</v>
      </c>
      <c r="GM14" s="1">
        <f t="shared" si="51"/>
        <v>1</v>
      </c>
      <c r="GN14" s="1">
        <f t="shared" si="52"/>
        <v>1</v>
      </c>
      <c r="GO14" s="1">
        <f t="shared" si="53"/>
        <v>0</v>
      </c>
      <c r="GP14" s="1">
        <f t="shared" si="54"/>
        <v>1</v>
      </c>
      <c r="GQ14" s="1">
        <f t="shared" si="55"/>
        <v>1</v>
      </c>
      <c r="GS14" s="1" t="str">
        <f t="shared" si="78"/>
        <v/>
      </c>
      <c r="GT14" s="1" t="str">
        <f t="shared" si="79"/>
        <v/>
      </c>
      <c r="GU14" s="1">
        <f t="shared" si="80"/>
        <v>0</v>
      </c>
      <c r="GV14" s="1">
        <f t="shared" si="81"/>
        <v>0</v>
      </c>
      <c r="GW14" s="1">
        <f t="shared" si="56"/>
        <v>0</v>
      </c>
      <c r="GX14" s="1">
        <f t="shared" si="82"/>
        <v>0</v>
      </c>
      <c r="GY14" s="1">
        <f t="shared" si="83"/>
        <v>0</v>
      </c>
      <c r="GZ14" s="1"/>
      <c r="HA14" s="1">
        <f t="shared" si="84"/>
        <v>1</v>
      </c>
      <c r="HB14" s="1">
        <f t="shared" si="85"/>
        <v>1</v>
      </c>
      <c r="HC14" s="1">
        <f t="shared" si="86"/>
        <v>1</v>
      </c>
      <c r="HD14" s="1">
        <f t="shared" si="87"/>
        <v>1</v>
      </c>
      <c r="HE14" s="1">
        <f t="shared" si="88"/>
        <v>1</v>
      </c>
      <c r="HF14" s="1">
        <f t="shared" si="89"/>
        <v>0</v>
      </c>
      <c r="HH14" s="1">
        <f t="shared" si="57"/>
        <v>1</v>
      </c>
      <c r="HI14" s="1">
        <f t="shared" si="58"/>
        <v>1</v>
      </c>
      <c r="HJ14" s="1">
        <f t="shared" si="59"/>
        <v>1</v>
      </c>
      <c r="HK14" s="1">
        <f t="shared" si="60"/>
        <v>1</v>
      </c>
      <c r="HL14" s="1">
        <f t="shared" si="61"/>
        <v>0</v>
      </c>
      <c r="HM14" s="1">
        <f t="shared" si="62"/>
        <v>0</v>
      </c>
    </row>
    <row r="15" spans="1:291" x14ac:dyDescent="0.2">
      <c r="A15" s="14">
        <f t="shared" si="0"/>
        <v>15</v>
      </c>
      <c r="C15" s="2">
        <v>42139</v>
      </c>
      <c r="G15" s="3">
        <v>109.245</v>
      </c>
      <c r="H15" s="3">
        <v>120.062</v>
      </c>
      <c r="I15" s="3">
        <v>128.01</v>
      </c>
      <c r="J15" s="4">
        <v>155.19</v>
      </c>
      <c r="P15" s="128">
        <f t="shared" ref="P15:Q18" si="92">(INT(G15)*32)+(IF(INT(RIGHT(G15*1000,1))=7,(G15-INT(G15))+0.0005,IF(INT(RIGHT(G15*1000,1))=2,(G15-INT(G15))+0.0005,G15-INT(G15))))*100</f>
        <v>3512.5000000000005</v>
      </c>
      <c r="Q15" s="5">
        <f t="shared" si="92"/>
        <v>3846.2499999999995</v>
      </c>
      <c r="R15" s="6">
        <f t="shared" ref="R15:S18" si="93">INT(I15)*32+(I15-INT(I15))*100</f>
        <v>4096.9999999999991</v>
      </c>
      <c r="S15" s="7">
        <f t="shared" si="93"/>
        <v>4979</v>
      </c>
      <c r="AH15" s="4">
        <f t="shared" si="3"/>
        <v>4.166666666666667</v>
      </c>
      <c r="AI15" s="4">
        <f t="shared" si="4"/>
        <v>3.7</v>
      </c>
      <c r="AJ15" s="4">
        <f t="shared" si="5"/>
        <v>5.2999999999994536</v>
      </c>
      <c r="AK15" s="4">
        <f t="shared" si="6"/>
        <v>6.6666666666660603</v>
      </c>
      <c r="AL15" s="4">
        <f t="shared" si="7"/>
        <v>3.2499999999995453</v>
      </c>
      <c r="AM15" s="4">
        <f t="shared" si="8"/>
        <v>7.1666666666675773</v>
      </c>
      <c r="AN15" s="4">
        <f t="shared" si="9"/>
        <v>0</v>
      </c>
      <c r="AO15" s="4">
        <f t="shared" si="10"/>
        <v>0</v>
      </c>
      <c r="AP15" s="4">
        <f t="shared" si="11"/>
        <v>0.86666666666721337</v>
      </c>
      <c r="AQ15" s="4">
        <f t="shared" si="12"/>
        <v>1.6666666666648453</v>
      </c>
      <c r="AR15" s="4">
        <f t="shared" si="13"/>
        <v>0</v>
      </c>
      <c r="AS15" s="4">
        <f t="shared" si="14"/>
        <v>0</v>
      </c>
      <c r="AT15" s="4">
        <f t="shared" si="15"/>
        <v>0</v>
      </c>
      <c r="BA15" s="11">
        <f t="shared" si="90"/>
        <v>0.25</v>
      </c>
      <c r="BB15" s="11">
        <f t="shared" si="90"/>
        <v>7</v>
      </c>
      <c r="BC15" s="12">
        <f t="shared" si="90"/>
        <v>20.499999999999091</v>
      </c>
      <c r="BD15" s="13">
        <f t="shared" si="90"/>
        <v>83</v>
      </c>
      <c r="BJ15" s="11">
        <f t="shared" si="17"/>
        <v>-4.166666666666667</v>
      </c>
      <c r="BK15" s="11">
        <f t="shared" si="18"/>
        <v>-3.7</v>
      </c>
      <c r="BL15" s="11">
        <f t="shared" si="91"/>
        <v>-5.2999999999994536</v>
      </c>
      <c r="BM15" s="11">
        <f t="shared" si="63"/>
        <v>-6.6666666666660603</v>
      </c>
      <c r="BN15" s="11">
        <f t="shared" si="20"/>
        <v>-3.2499999999995453</v>
      </c>
      <c r="BO15" s="11">
        <f t="shared" si="21"/>
        <v>-7.1666666666675773</v>
      </c>
      <c r="BP15" s="11"/>
      <c r="BR15" s="11">
        <f t="shared" si="22"/>
        <v>0.86666666666721337</v>
      </c>
      <c r="BS15" s="11">
        <f t="shared" si="23"/>
        <v>1.6666666666648453</v>
      </c>
      <c r="BT15" s="11"/>
      <c r="BY15" s="126"/>
      <c r="BZ15" s="126"/>
      <c r="CB15" s="1">
        <f t="shared" si="64"/>
        <v>0</v>
      </c>
      <c r="CC15" s="1">
        <f t="shared" si="65"/>
        <v>0</v>
      </c>
      <c r="CD15" s="1">
        <f t="shared" si="66"/>
        <v>0</v>
      </c>
      <c r="CE15" s="126">
        <f t="shared" si="24"/>
        <v>0</v>
      </c>
      <c r="CF15" s="1">
        <f t="shared" si="25"/>
        <v>0</v>
      </c>
      <c r="CG15" s="1" t="str">
        <f t="shared" si="67"/>
        <v/>
      </c>
      <c r="CH15" s="1">
        <f t="shared" si="26"/>
        <v>1</v>
      </c>
      <c r="CI15" s="1">
        <f t="shared" si="27"/>
        <v>1</v>
      </c>
      <c r="CJ15" s="1" t="str">
        <f t="shared" si="28"/>
        <v/>
      </c>
      <c r="CK15" s="1" t="str">
        <f t="shared" si="29"/>
        <v/>
      </c>
      <c r="CL15" s="1"/>
      <c r="CM15" s="1"/>
      <c r="CN15" s="1"/>
      <c r="CO15" s="1"/>
      <c r="CP15" s="1"/>
      <c r="CQ15" s="1"/>
      <c r="CS15" s="1">
        <f t="shared" si="68"/>
        <v>0</v>
      </c>
      <c r="CT15" s="1">
        <f t="shared" si="69"/>
        <v>0</v>
      </c>
      <c r="CU15" s="1">
        <f t="shared" si="70"/>
        <v>0</v>
      </c>
      <c r="CV15" s="126">
        <f t="shared" si="30"/>
        <v>0</v>
      </c>
      <c r="CW15" s="1"/>
      <c r="CX15" s="1"/>
      <c r="CY15" s="1"/>
      <c r="CZ15" s="1"/>
      <c r="DA15" s="1"/>
      <c r="DB15" s="1"/>
      <c r="DC15" s="1"/>
      <c r="DD15" s="1"/>
      <c r="DE15" s="1"/>
      <c r="DF15" s="1"/>
      <c r="DG15" s="126">
        <f t="shared" si="31"/>
        <v>0</v>
      </c>
      <c r="DH15" s="1">
        <f t="shared" si="71"/>
        <v>0</v>
      </c>
      <c r="DI15" s="1">
        <f t="shared" si="72"/>
        <v>0</v>
      </c>
      <c r="DJ15" s="1">
        <f t="shared" si="73"/>
        <v>0</v>
      </c>
      <c r="DK15" s="1"/>
      <c r="DL15" s="1"/>
      <c r="DM15" s="1"/>
      <c r="DN15" s="1"/>
      <c r="DO15" s="1"/>
      <c r="DP15" s="1"/>
      <c r="DQ15" s="1"/>
      <c r="DR15" s="1"/>
      <c r="DS15" s="1"/>
      <c r="DT15" s="1"/>
      <c r="DU15" s="1"/>
      <c r="DV15" s="1"/>
      <c r="DW15" s="1"/>
      <c r="DX15" s="1"/>
      <c r="DY15" s="1"/>
      <c r="FC15" s="1">
        <f t="shared" si="32"/>
        <v>1</v>
      </c>
      <c r="FD15" s="1"/>
      <c r="FE15" s="1"/>
      <c r="FF15" s="1">
        <f t="shared" si="33"/>
        <v>1</v>
      </c>
      <c r="FG15" s="1">
        <f t="shared" si="34"/>
        <v>1</v>
      </c>
      <c r="FH15" s="1">
        <f t="shared" si="35"/>
        <v>1</v>
      </c>
      <c r="FI15" s="1">
        <f t="shared" si="36"/>
        <v>0</v>
      </c>
      <c r="FJ15" s="1">
        <f t="shared" si="37"/>
        <v>0</v>
      </c>
      <c r="FK15" s="1">
        <f t="shared" si="38"/>
        <v>0</v>
      </c>
      <c r="FL15" s="1">
        <f t="shared" si="39"/>
        <v>0</v>
      </c>
      <c r="FN15" s="1" t="str">
        <f t="shared" si="40"/>
        <v/>
      </c>
      <c r="FO15" s="1" t="str">
        <f t="shared" si="41"/>
        <v/>
      </c>
      <c r="FP15" s="1">
        <f t="shared" si="42"/>
        <v>0</v>
      </c>
      <c r="FV15" s="1">
        <f t="shared" si="74"/>
        <v>1</v>
      </c>
      <c r="FW15" s="1">
        <f t="shared" si="75"/>
        <v>0</v>
      </c>
      <c r="FX15" s="1">
        <f t="shared" si="76"/>
        <v>0</v>
      </c>
      <c r="GA15" s="1">
        <f t="shared" si="43"/>
        <v>1</v>
      </c>
      <c r="GB15" s="1">
        <f t="shared" si="44"/>
        <v>1</v>
      </c>
      <c r="GC15" s="1">
        <f t="shared" si="45"/>
        <v>1</v>
      </c>
      <c r="GD15" s="1">
        <f t="shared" si="46"/>
        <v>1</v>
      </c>
      <c r="GE15" s="1">
        <f t="shared" si="47"/>
        <v>0</v>
      </c>
      <c r="GF15" s="1">
        <f t="shared" si="48"/>
        <v>0</v>
      </c>
      <c r="GG15" s="1">
        <f t="shared" si="77"/>
        <v>0</v>
      </c>
      <c r="GK15" s="1">
        <f t="shared" si="49"/>
        <v>1</v>
      </c>
      <c r="GL15" s="1">
        <f t="shared" si="50"/>
        <v>1</v>
      </c>
      <c r="GM15" s="1">
        <f t="shared" si="51"/>
        <v>1</v>
      </c>
      <c r="GN15" s="1">
        <f t="shared" si="52"/>
        <v>1</v>
      </c>
      <c r="GO15" s="1">
        <f t="shared" si="53"/>
        <v>0</v>
      </c>
      <c r="GP15" s="1">
        <f t="shared" si="54"/>
        <v>0</v>
      </c>
      <c r="GQ15" s="1">
        <f t="shared" si="55"/>
        <v>0</v>
      </c>
      <c r="GS15" s="1">
        <f t="shared" si="78"/>
        <v>1</v>
      </c>
      <c r="GT15" s="1">
        <f t="shared" si="79"/>
        <v>1</v>
      </c>
      <c r="GU15" s="1">
        <f t="shared" si="80"/>
        <v>1</v>
      </c>
      <c r="GV15" s="1">
        <f t="shared" si="81"/>
        <v>1</v>
      </c>
      <c r="GW15" s="1">
        <f t="shared" si="56"/>
        <v>1</v>
      </c>
      <c r="GX15" s="1">
        <f t="shared" si="82"/>
        <v>1</v>
      </c>
      <c r="GY15" s="1">
        <f t="shared" si="83"/>
        <v>1</v>
      </c>
      <c r="GZ15" s="1"/>
      <c r="HA15" s="1">
        <f t="shared" si="84"/>
        <v>1</v>
      </c>
      <c r="HB15" s="1">
        <f t="shared" si="85"/>
        <v>1</v>
      </c>
      <c r="HC15" s="1">
        <f t="shared" si="86"/>
        <v>1</v>
      </c>
      <c r="HD15" s="1">
        <f t="shared" si="87"/>
        <v>1</v>
      </c>
      <c r="HE15" s="1">
        <f t="shared" si="88"/>
        <v>0</v>
      </c>
      <c r="HF15" s="1">
        <f t="shared" si="89"/>
        <v>0</v>
      </c>
      <c r="HH15" s="1">
        <f t="shared" si="57"/>
        <v>1</v>
      </c>
      <c r="HI15" s="1">
        <f t="shared" si="58"/>
        <v>0</v>
      </c>
      <c r="HJ15" s="1">
        <f t="shared" si="59"/>
        <v>0</v>
      </c>
      <c r="HK15" s="1">
        <f t="shared" si="60"/>
        <v>0</v>
      </c>
      <c r="HL15" s="1">
        <f t="shared" si="61"/>
        <v>0</v>
      </c>
      <c r="HM15" s="1">
        <f t="shared" si="62"/>
        <v>0</v>
      </c>
    </row>
    <row r="16" spans="1:291" x14ac:dyDescent="0.2">
      <c r="A16" s="14">
        <f t="shared" si="0"/>
        <v>16</v>
      </c>
      <c r="C16" s="2">
        <v>42142</v>
      </c>
      <c r="G16" s="3">
        <v>109.22499999999999</v>
      </c>
      <c r="H16" s="3">
        <v>119.27500000000001</v>
      </c>
      <c r="I16" s="3">
        <v>127.12</v>
      </c>
      <c r="J16" s="4">
        <v>153.15</v>
      </c>
      <c r="P16" s="128">
        <f t="shared" si="92"/>
        <v>3510.4999999999995</v>
      </c>
      <c r="Q16" s="5">
        <f t="shared" si="92"/>
        <v>3835.5000000000005</v>
      </c>
      <c r="R16" s="6">
        <f t="shared" si="93"/>
        <v>4076.0000000000005</v>
      </c>
      <c r="S16" s="7">
        <f t="shared" si="93"/>
        <v>4911.0000000000009</v>
      </c>
      <c r="AH16" s="4">
        <f t="shared" si="3"/>
        <v>3.1666666666642413</v>
      </c>
      <c r="AI16" s="4">
        <f t="shared" si="4"/>
        <v>2.449999999997635</v>
      </c>
      <c r="AJ16" s="4">
        <f t="shared" si="5"/>
        <v>1.8500000000000902</v>
      </c>
      <c r="AK16" s="4">
        <f t="shared" si="6"/>
        <v>3.25</v>
      </c>
      <c r="AL16" s="4">
        <f t="shared" si="7"/>
        <v>0.24999999999977263</v>
      </c>
      <c r="AM16" s="4">
        <f t="shared" si="8"/>
        <v>1.6666666666677266</v>
      </c>
      <c r="AN16" s="4">
        <f t="shared" si="9"/>
        <v>0</v>
      </c>
      <c r="AO16" s="4">
        <f t="shared" si="10"/>
        <v>0</v>
      </c>
      <c r="AP16" s="4">
        <f t="shared" si="11"/>
        <v>2.233333333329302</v>
      </c>
      <c r="AQ16" s="4">
        <f t="shared" si="12"/>
        <v>1.4166666666657575</v>
      </c>
      <c r="AR16" s="4">
        <f t="shared" si="13"/>
        <v>0</v>
      </c>
      <c r="AS16" s="4">
        <f t="shared" si="14"/>
        <v>0</v>
      </c>
      <c r="AT16" s="4">
        <f t="shared" si="15"/>
        <v>0</v>
      </c>
      <c r="BA16" s="11">
        <f t="shared" si="90"/>
        <v>-2.0000000000009095</v>
      </c>
      <c r="BB16" s="11">
        <f t="shared" si="90"/>
        <v>-10.749999999999091</v>
      </c>
      <c r="BC16" s="12">
        <f t="shared" si="90"/>
        <v>-20.999999999998636</v>
      </c>
      <c r="BD16" s="13">
        <f t="shared" si="90"/>
        <v>-67.999999999999091</v>
      </c>
      <c r="BJ16" s="11">
        <f t="shared" si="17"/>
        <v>3.1666666666642413</v>
      </c>
      <c r="BK16" s="11">
        <f t="shared" si="18"/>
        <v>2.449999999997635</v>
      </c>
      <c r="BL16" s="11">
        <f t="shared" si="91"/>
        <v>1.8500000000000902</v>
      </c>
      <c r="BM16" s="11">
        <f t="shared" si="63"/>
        <v>3.25</v>
      </c>
      <c r="BN16" s="11">
        <f t="shared" si="20"/>
        <v>-0.24999999999977263</v>
      </c>
      <c r="BO16" s="11">
        <f t="shared" si="21"/>
        <v>1.6666666666677266</v>
      </c>
      <c r="BP16" s="11"/>
      <c r="BR16" s="11">
        <f t="shared" si="22"/>
        <v>-2.233333333329302</v>
      </c>
      <c r="BS16" s="11">
        <f t="shared" si="23"/>
        <v>-1.4166666666657575</v>
      </c>
      <c r="BT16" s="11"/>
      <c r="BY16" s="126"/>
      <c r="BZ16" s="126"/>
      <c r="CB16" s="1">
        <f t="shared" si="64"/>
        <v>0</v>
      </c>
      <c r="CC16" s="1">
        <f t="shared" si="65"/>
        <v>0</v>
      </c>
      <c r="CD16" s="1">
        <f t="shared" si="66"/>
        <v>0</v>
      </c>
      <c r="CE16" s="126">
        <f t="shared" si="24"/>
        <v>0</v>
      </c>
      <c r="CF16" s="1">
        <f t="shared" si="25"/>
        <v>0</v>
      </c>
      <c r="CG16" s="1" t="str">
        <f t="shared" si="67"/>
        <v/>
      </c>
      <c r="CH16" s="1">
        <f t="shared" si="26"/>
        <v>1</v>
      </c>
      <c r="CI16" s="1">
        <f t="shared" si="27"/>
        <v>1</v>
      </c>
      <c r="CJ16" s="1" t="str">
        <f t="shared" si="28"/>
        <v/>
      </c>
      <c r="CK16" s="1" t="str">
        <f t="shared" si="29"/>
        <v/>
      </c>
      <c r="CL16" s="1"/>
      <c r="CM16" s="1"/>
      <c r="CN16" s="1"/>
      <c r="CO16" s="1"/>
      <c r="CP16" s="1"/>
      <c r="CQ16" s="1"/>
      <c r="CS16" s="1">
        <f t="shared" si="68"/>
        <v>0</v>
      </c>
      <c r="CT16" s="1">
        <f t="shared" si="69"/>
        <v>0</v>
      </c>
      <c r="CU16" s="1">
        <f t="shared" si="70"/>
        <v>0</v>
      </c>
      <c r="CV16" s="126">
        <f t="shared" si="30"/>
        <v>0</v>
      </c>
      <c r="CW16" s="1"/>
      <c r="CX16" s="1"/>
      <c r="CY16" s="1"/>
      <c r="CZ16" s="1"/>
      <c r="DA16" s="1"/>
      <c r="DB16" s="1"/>
      <c r="DC16" s="1"/>
      <c r="DD16" s="1"/>
      <c r="DE16" s="1"/>
      <c r="DF16" s="1"/>
      <c r="DG16" s="126">
        <f t="shared" si="31"/>
        <v>0</v>
      </c>
      <c r="DH16" s="1">
        <f t="shared" si="71"/>
        <v>0</v>
      </c>
      <c r="DI16" s="1">
        <f t="shared" si="72"/>
        <v>0</v>
      </c>
      <c r="DJ16" s="1">
        <f t="shared" si="73"/>
        <v>0</v>
      </c>
      <c r="DK16" s="1"/>
      <c r="DL16" s="1"/>
      <c r="DM16" s="1"/>
      <c r="DN16" s="1"/>
      <c r="DO16" s="1"/>
      <c r="DP16" s="1"/>
      <c r="DQ16" s="1"/>
      <c r="DR16" s="1"/>
      <c r="DS16" s="1"/>
      <c r="DT16" s="1"/>
      <c r="DU16" s="1"/>
      <c r="DV16" s="1"/>
      <c r="DW16" s="1"/>
      <c r="DX16" s="1"/>
      <c r="DY16" s="1"/>
      <c r="FC16" s="1">
        <f t="shared" si="32"/>
        <v>1</v>
      </c>
      <c r="FD16" s="1"/>
      <c r="FE16" s="1"/>
      <c r="FF16" s="1">
        <f t="shared" si="33"/>
        <v>1</v>
      </c>
      <c r="FG16" s="1">
        <f t="shared" si="34"/>
        <v>1</v>
      </c>
      <c r="FH16" s="1">
        <f t="shared" si="35"/>
        <v>1</v>
      </c>
      <c r="FI16" s="1">
        <f t="shared" si="36"/>
        <v>0</v>
      </c>
      <c r="FJ16" s="1">
        <f t="shared" si="37"/>
        <v>0</v>
      </c>
      <c r="FK16" s="1">
        <f t="shared" si="38"/>
        <v>0</v>
      </c>
      <c r="FL16" s="1">
        <f t="shared" si="39"/>
        <v>0</v>
      </c>
      <c r="FN16" s="1">
        <f t="shared" si="40"/>
        <v>1</v>
      </c>
      <c r="FO16" s="1">
        <f t="shared" si="41"/>
        <v>1</v>
      </c>
      <c r="FP16" s="1" t="str">
        <f t="shared" si="42"/>
        <v/>
      </c>
      <c r="FV16" s="1">
        <f t="shared" si="74"/>
        <v>0</v>
      </c>
      <c r="FW16" s="1">
        <f t="shared" si="75"/>
        <v>0</v>
      </c>
      <c r="FX16" s="1">
        <f t="shared" si="76"/>
        <v>0</v>
      </c>
      <c r="GA16" s="1">
        <f t="shared" si="43"/>
        <v>1</v>
      </c>
      <c r="GB16" s="1">
        <f t="shared" si="44"/>
        <v>1</v>
      </c>
      <c r="GC16" s="1">
        <f t="shared" si="45"/>
        <v>1</v>
      </c>
      <c r="GD16" s="1">
        <f t="shared" si="46"/>
        <v>1</v>
      </c>
      <c r="GE16" s="1">
        <f t="shared" si="47"/>
        <v>0</v>
      </c>
      <c r="GF16" s="1">
        <f t="shared" si="48"/>
        <v>0</v>
      </c>
      <c r="GG16" s="1">
        <f t="shared" si="77"/>
        <v>0</v>
      </c>
      <c r="GK16" s="1">
        <f t="shared" si="49"/>
        <v>1</v>
      </c>
      <c r="GL16" s="1">
        <f t="shared" si="50"/>
        <v>1</v>
      </c>
      <c r="GM16" s="1">
        <f t="shared" si="51"/>
        <v>1</v>
      </c>
      <c r="GN16" s="1">
        <f t="shared" si="52"/>
        <v>1</v>
      </c>
      <c r="GO16" s="1">
        <f t="shared" si="53"/>
        <v>0</v>
      </c>
      <c r="GP16" s="1">
        <f t="shared" si="54"/>
        <v>0</v>
      </c>
      <c r="GQ16" s="1">
        <f t="shared" si="55"/>
        <v>0</v>
      </c>
      <c r="GS16" s="1">
        <f t="shared" si="78"/>
        <v>0</v>
      </c>
      <c r="GT16" s="1">
        <f t="shared" si="79"/>
        <v>0</v>
      </c>
      <c r="GU16" s="1">
        <f t="shared" si="80"/>
        <v>1</v>
      </c>
      <c r="GV16" s="1">
        <f t="shared" si="81"/>
        <v>1</v>
      </c>
      <c r="GW16" s="1">
        <f t="shared" si="56"/>
        <v>0</v>
      </c>
      <c r="GX16" s="1">
        <f t="shared" si="82"/>
        <v>0</v>
      </c>
      <c r="GY16" s="1">
        <f t="shared" si="83"/>
        <v>0</v>
      </c>
      <c r="GZ16" s="1"/>
      <c r="HA16" s="1">
        <f t="shared" si="84"/>
        <v>0</v>
      </c>
      <c r="HB16" s="1">
        <f t="shared" si="85"/>
        <v>0</v>
      </c>
      <c r="HC16" s="1">
        <f t="shared" si="86"/>
        <v>0</v>
      </c>
      <c r="HD16" s="1">
        <f t="shared" si="87"/>
        <v>0</v>
      </c>
      <c r="HE16" s="1">
        <f t="shared" si="88"/>
        <v>0</v>
      </c>
      <c r="HF16" s="1">
        <f t="shared" si="89"/>
        <v>0</v>
      </c>
      <c r="HH16" s="1">
        <f t="shared" si="57"/>
        <v>0</v>
      </c>
      <c r="HI16" s="1">
        <f t="shared" si="58"/>
        <v>0</v>
      </c>
      <c r="HJ16" s="1">
        <f t="shared" si="59"/>
        <v>0</v>
      </c>
      <c r="HK16" s="1">
        <f t="shared" si="60"/>
        <v>0</v>
      </c>
      <c r="HL16" s="1">
        <f t="shared" si="61"/>
        <v>0</v>
      </c>
      <c r="HM16" s="1">
        <f t="shared" si="62"/>
        <v>0</v>
      </c>
    </row>
    <row r="17" spans="1:221" x14ac:dyDescent="0.2">
      <c r="A17" s="14">
        <f t="shared" si="0"/>
        <v>17</v>
      </c>
      <c r="C17" s="2">
        <v>42143</v>
      </c>
      <c r="G17" s="3">
        <v>109.202</v>
      </c>
      <c r="H17" s="3">
        <v>119.19</v>
      </c>
      <c r="I17" s="3">
        <v>127.01</v>
      </c>
      <c r="J17" s="4">
        <v>153</v>
      </c>
      <c r="P17" s="128">
        <f t="shared" si="92"/>
        <v>3508.25</v>
      </c>
      <c r="Q17" s="5">
        <f t="shared" si="92"/>
        <v>3827</v>
      </c>
      <c r="R17" s="6">
        <f t="shared" si="93"/>
        <v>4065.0000000000005</v>
      </c>
      <c r="S17" s="7">
        <f t="shared" si="93"/>
        <v>4896</v>
      </c>
      <c r="AH17" s="4">
        <f t="shared" si="3"/>
        <v>1.1666666666678793</v>
      </c>
      <c r="AI17" s="4">
        <f t="shared" si="4"/>
        <v>0.60000000000118181</v>
      </c>
      <c r="AJ17" s="4">
        <f t="shared" si="5"/>
        <v>1.9000000000004551</v>
      </c>
      <c r="AK17" s="4">
        <f t="shared" si="6"/>
        <v>1.1666666666671217</v>
      </c>
      <c r="AL17" s="4">
        <f t="shared" si="7"/>
        <v>3.0000000000004547</v>
      </c>
      <c r="AM17" s="4">
        <f t="shared" si="8"/>
        <v>5.9999999999996971</v>
      </c>
      <c r="AN17" s="4">
        <f t="shared" si="9"/>
        <v>0</v>
      </c>
      <c r="AO17" s="4">
        <f t="shared" si="10"/>
        <v>0</v>
      </c>
      <c r="AP17" s="4">
        <f t="shared" si="11"/>
        <v>2.9000000000024251</v>
      </c>
      <c r="AQ17" s="4">
        <f t="shared" si="12"/>
        <v>2.8333333333322717</v>
      </c>
      <c r="AR17" s="4">
        <f t="shared" si="13"/>
        <v>0</v>
      </c>
      <c r="AS17" s="4">
        <f t="shared" si="14"/>
        <v>0</v>
      </c>
      <c r="AT17" s="4">
        <f t="shared" si="15"/>
        <v>0</v>
      </c>
      <c r="BA17" s="11">
        <f t="shared" si="90"/>
        <v>-2.2499999999995453</v>
      </c>
      <c r="BB17" s="11">
        <f t="shared" si="90"/>
        <v>-8.5000000000004547</v>
      </c>
      <c r="BC17" s="12">
        <f t="shared" si="90"/>
        <v>-11</v>
      </c>
      <c r="BD17" s="13">
        <f t="shared" si="90"/>
        <v>-15.000000000000909</v>
      </c>
      <c r="BJ17" s="11">
        <f t="shared" si="17"/>
        <v>1.1666666666678793</v>
      </c>
      <c r="BK17" s="11">
        <f t="shared" si="18"/>
        <v>0.60000000000118181</v>
      </c>
      <c r="BL17" s="11">
        <f t="shared" si="91"/>
        <v>-1.9000000000004551</v>
      </c>
      <c r="BM17" s="11">
        <f t="shared" si="63"/>
        <v>-1.1666666666671217</v>
      </c>
      <c r="BN17" s="11">
        <f t="shared" si="20"/>
        <v>-3.0000000000004547</v>
      </c>
      <c r="BO17" s="11">
        <f t="shared" si="21"/>
        <v>-5.9999999999996971</v>
      </c>
      <c r="BP17" s="11"/>
      <c r="BR17" s="11">
        <f t="shared" si="22"/>
        <v>-2.9000000000024251</v>
      </c>
      <c r="BS17" s="11">
        <f t="shared" si="23"/>
        <v>-2.8333333333322717</v>
      </c>
      <c r="BT17" s="11"/>
      <c r="BY17" s="126"/>
      <c r="BZ17" s="126"/>
      <c r="CB17" s="1">
        <f t="shared" si="64"/>
        <v>0</v>
      </c>
      <c r="CC17" s="1">
        <f t="shared" si="65"/>
        <v>0</v>
      </c>
      <c r="CD17" s="1">
        <f t="shared" si="66"/>
        <v>0</v>
      </c>
      <c r="CE17" s="126">
        <f t="shared" si="24"/>
        <v>0</v>
      </c>
      <c r="CF17" s="1">
        <f t="shared" si="25"/>
        <v>0</v>
      </c>
      <c r="CG17" s="1" t="str">
        <f t="shared" si="67"/>
        <v/>
      </c>
      <c r="CH17" s="1" t="str">
        <f t="shared" si="26"/>
        <v/>
      </c>
      <c r="CI17" s="1" t="str">
        <f t="shared" si="27"/>
        <v/>
      </c>
      <c r="CJ17" s="1">
        <f t="shared" si="28"/>
        <v>1</v>
      </c>
      <c r="CK17" s="1">
        <f t="shared" si="29"/>
        <v>1</v>
      </c>
      <c r="CL17" s="1"/>
      <c r="CM17" s="1"/>
      <c r="CN17" s="1"/>
      <c r="CO17" s="1"/>
      <c r="CP17" s="1"/>
      <c r="CQ17" s="1"/>
      <c r="CS17" s="1">
        <f t="shared" si="68"/>
        <v>1</v>
      </c>
      <c r="CT17" s="1">
        <f t="shared" si="69"/>
        <v>1</v>
      </c>
      <c r="CU17" s="1">
        <f t="shared" si="70"/>
        <v>1</v>
      </c>
      <c r="CV17" s="126">
        <f t="shared" si="30"/>
        <v>1</v>
      </c>
      <c r="CW17" s="1"/>
      <c r="CX17" s="1"/>
      <c r="CY17" s="1"/>
      <c r="CZ17" s="1"/>
      <c r="DA17" s="1"/>
      <c r="DB17" s="1"/>
      <c r="DC17" s="1"/>
      <c r="DD17" s="1"/>
      <c r="DE17" s="1"/>
      <c r="DF17" s="1"/>
      <c r="DG17" s="126">
        <f t="shared" si="31"/>
        <v>1</v>
      </c>
      <c r="DH17" s="1">
        <f t="shared" si="71"/>
        <v>1</v>
      </c>
      <c r="DI17" s="1">
        <f t="shared" si="72"/>
        <v>1</v>
      </c>
      <c r="DJ17" s="1">
        <f t="shared" si="73"/>
        <v>1</v>
      </c>
      <c r="DK17" s="1"/>
      <c r="DL17" s="1"/>
      <c r="DM17" s="1"/>
      <c r="DN17" s="1"/>
      <c r="DO17" s="1"/>
      <c r="DP17" s="1"/>
      <c r="DQ17" s="1"/>
      <c r="DR17" s="1"/>
      <c r="DS17" s="1"/>
      <c r="DT17" s="1"/>
      <c r="DU17" s="1"/>
      <c r="DV17" s="1"/>
      <c r="DW17" s="1"/>
      <c r="DX17" s="1"/>
      <c r="DY17" s="1"/>
      <c r="FC17" s="1">
        <f t="shared" si="32"/>
        <v>1</v>
      </c>
      <c r="FD17" s="1"/>
      <c r="FE17" s="1"/>
      <c r="FF17" s="1">
        <f t="shared" si="33"/>
        <v>0</v>
      </c>
      <c r="FG17" s="1">
        <f t="shared" si="34"/>
        <v>0</v>
      </c>
      <c r="FH17" s="1">
        <f t="shared" si="35"/>
        <v>0</v>
      </c>
      <c r="FI17" s="1" t="str">
        <f t="shared" si="36"/>
        <v/>
      </c>
      <c r="FJ17" s="1" t="str">
        <f t="shared" si="37"/>
        <v/>
      </c>
      <c r="FK17" s="1" t="str">
        <f t="shared" si="38"/>
        <v/>
      </c>
      <c r="FL17" s="1" t="str">
        <f t="shared" si="39"/>
        <v/>
      </c>
      <c r="FN17" s="1" t="str">
        <f t="shared" si="40"/>
        <v/>
      </c>
      <c r="FO17" s="1" t="str">
        <f t="shared" si="41"/>
        <v/>
      </c>
      <c r="FP17" s="1" t="str">
        <f t="shared" si="42"/>
        <v/>
      </c>
      <c r="FV17" s="1">
        <f t="shared" si="74"/>
        <v>1</v>
      </c>
      <c r="FW17" s="1">
        <f t="shared" si="75"/>
        <v>0</v>
      </c>
      <c r="FX17" s="1">
        <f t="shared" si="76"/>
        <v>0</v>
      </c>
      <c r="GA17" s="1">
        <f t="shared" si="43"/>
        <v>1</v>
      </c>
      <c r="GB17" s="1">
        <f t="shared" si="44"/>
        <v>1</v>
      </c>
      <c r="GC17" s="1">
        <f t="shared" si="45"/>
        <v>1</v>
      </c>
      <c r="GD17" s="1">
        <f t="shared" si="46"/>
        <v>1</v>
      </c>
      <c r="GE17" s="1">
        <f t="shared" si="47"/>
        <v>0</v>
      </c>
      <c r="GF17" s="1">
        <f t="shared" si="48"/>
        <v>1</v>
      </c>
      <c r="GG17" s="1">
        <f t="shared" si="77"/>
        <v>1</v>
      </c>
      <c r="GK17" s="1">
        <f t="shared" si="49"/>
        <v>1</v>
      </c>
      <c r="GL17" s="1">
        <f t="shared" si="50"/>
        <v>1</v>
      </c>
      <c r="GM17" s="1">
        <f t="shared" si="51"/>
        <v>1</v>
      </c>
      <c r="GN17" s="1">
        <f t="shared" si="52"/>
        <v>1</v>
      </c>
      <c r="GO17" s="1">
        <f t="shared" si="53"/>
        <v>0</v>
      </c>
      <c r="GP17" s="1">
        <f t="shared" si="54"/>
        <v>1</v>
      </c>
      <c r="GQ17" s="1">
        <f t="shared" si="55"/>
        <v>1</v>
      </c>
      <c r="GS17" s="1" t="str">
        <f t="shared" si="78"/>
        <v/>
      </c>
      <c r="GT17" s="1" t="str">
        <f t="shared" si="79"/>
        <v/>
      </c>
      <c r="GU17" s="1">
        <f t="shared" si="80"/>
        <v>1</v>
      </c>
      <c r="GV17" s="1">
        <f t="shared" si="81"/>
        <v>1</v>
      </c>
      <c r="GW17" s="1">
        <f t="shared" si="56"/>
        <v>0</v>
      </c>
      <c r="GX17" s="1">
        <f t="shared" si="82"/>
        <v>0</v>
      </c>
      <c r="GY17" s="1">
        <f t="shared" si="83"/>
        <v>0</v>
      </c>
      <c r="GZ17" s="1"/>
      <c r="HA17" s="1">
        <f t="shared" si="84"/>
        <v>1</v>
      </c>
      <c r="HB17" s="1">
        <f t="shared" si="85"/>
        <v>1</v>
      </c>
      <c r="HC17" s="1">
        <f t="shared" si="86"/>
        <v>1</v>
      </c>
      <c r="HD17" s="1">
        <f t="shared" si="87"/>
        <v>0</v>
      </c>
      <c r="HE17" s="1">
        <f t="shared" si="88"/>
        <v>0</v>
      </c>
      <c r="HF17" s="1">
        <f t="shared" si="89"/>
        <v>0</v>
      </c>
      <c r="HH17" s="1">
        <f t="shared" si="57"/>
        <v>1</v>
      </c>
      <c r="HI17" s="1">
        <f t="shared" si="58"/>
        <v>0</v>
      </c>
      <c r="HJ17" s="1">
        <f t="shared" si="59"/>
        <v>0</v>
      </c>
      <c r="HK17" s="1">
        <f t="shared" si="60"/>
        <v>0</v>
      </c>
      <c r="HL17" s="1">
        <f t="shared" si="61"/>
        <v>0</v>
      </c>
      <c r="HM17" s="1">
        <f t="shared" si="62"/>
        <v>0</v>
      </c>
    </row>
    <row r="18" spans="1:221" x14ac:dyDescent="0.2">
      <c r="A18" s="14">
        <f t="shared" si="0"/>
        <v>18</v>
      </c>
      <c r="B18" t="s">
        <v>59</v>
      </c>
      <c r="C18" s="2">
        <v>42144</v>
      </c>
      <c r="G18" s="3">
        <v>109.215</v>
      </c>
      <c r="H18" s="3">
        <v>119.25</v>
      </c>
      <c r="I18" s="3">
        <v>127.08499999999999</v>
      </c>
      <c r="J18" s="4">
        <v>152.22999999999999</v>
      </c>
      <c r="P18" s="128">
        <f t="shared" si="92"/>
        <v>3509.5000000000005</v>
      </c>
      <c r="Q18" s="5">
        <f t="shared" si="92"/>
        <v>3833</v>
      </c>
      <c r="R18" s="6">
        <f t="shared" si="93"/>
        <v>4072.4999999999995</v>
      </c>
      <c r="S18" s="7">
        <f t="shared" si="93"/>
        <v>4886.9999999999991</v>
      </c>
      <c r="AH18" s="4">
        <f t="shared" si="3"/>
        <v>1.4999999999990905</v>
      </c>
      <c r="AI18" s="4">
        <f t="shared" si="4"/>
        <v>1.0999999999990902</v>
      </c>
      <c r="AJ18" s="4">
        <f t="shared" si="5"/>
        <v>1.5000000000005462</v>
      </c>
      <c r="AK18" s="4">
        <f t="shared" si="6"/>
        <v>1.0000000000006066</v>
      </c>
      <c r="AL18" s="4">
        <f t="shared" si="7"/>
        <v>2.2500000000004547</v>
      </c>
      <c r="AM18" s="4">
        <f t="shared" si="8"/>
        <v>10.499999999999394</v>
      </c>
      <c r="AN18" s="4">
        <f t="shared" si="9"/>
        <v>0</v>
      </c>
      <c r="AO18" s="4">
        <f t="shared" si="10"/>
        <v>0</v>
      </c>
      <c r="AP18" s="4">
        <f t="shared" si="11"/>
        <v>3.3333333333323631</v>
      </c>
      <c r="AQ18" s="4">
        <f t="shared" si="12"/>
        <v>7.9999999999984839</v>
      </c>
      <c r="AR18" s="4">
        <f t="shared" si="13"/>
        <v>0</v>
      </c>
      <c r="AS18" s="4">
        <f t="shared" si="14"/>
        <v>0</v>
      </c>
      <c r="AT18" s="4">
        <f t="shared" si="15"/>
        <v>0</v>
      </c>
      <c r="BA18" s="11">
        <f t="shared" si="90"/>
        <v>1.2500000000004547</v>
      </c>
      <c r="BB18" s="11">
        <f t="shared" si="90"/>
        <v>6</v>
      </c>
      <c r="BC18" s="12">
        <f t="shared" si="90"/>
        <v>7.4999999999990905</v>
      </c>
      <c r="BD18" s="13">
        <f t="shared" si="90"/>
        <v>-9.0000000000009095</v>
      </c>
      <c r="BJ18" s="11">
        <f t="shared" si="17"/>
        <v>-1.4999999999990905</v>
      </c>
      <c r="BK18" s="11">
        <f t="shared" si="18"/>
        <v>-1.0999999999990902</v>
      </c>
      <c r="BL18" s="11">
        <f t="shared" si="91"/>
        <v>1.5000000000005462</v>
      </c>
      <c r="BM18" s="11">
        <f t="shared" si="63"/>
        <v>1.0000000000006066</v>
      </c>
      <c r="BN18" s="11">
        <f t="shared" si="20"/>
        <v>2.2500000000004547</v>
      </c>
      <c r="BO18" s="11">
        <f t="shared" si="21"/>
        <v>10.499999999999394</v>
      </c>
      <c r="BP18" s="11"/>
      <c r="BR18" s="11">
        <f t="shared" si="22"/>
        <v>3.3333333333323631</v>
      </c>
      <c r="BS18" s="11">
        <f t="shared" si="23"/>
        <v>7.9999999999984839</v>
      </c>
      <c r="BT18" s="11"/>
      <c r="BY18" s="126"/>
      <c r="BZ18" s="126"/>
      <c r="CB18" s="1">
        <f t="shared" si="64"/>
        <v>0</v>
      </c>
      <c r="CC18" s="1">
        <f t="shared" si="65"/>
        <v>0</v>
      </c>
      <c r="CD18" s="1">
        <f t="shared" si="66"/>
        <v>0</v>
      </c>
      <c r="CE18" s="126">
        <f t="shared" si="24"/>
        <v>1</v>
      </c>
      <c r="CF18" s="1">
        <f t="shared" si="25"/>
        <v>1</v>
      </c>
      <c r="CG18" s="1">
        <f t="shared" si="67"/>
        <v>0</v>
      </c>
      <c r="CH18" s="1">
        <f t="shared" si="26"/>
        <v>0</v>
      </c>
      <c r="CI18" s="1">
        <f t="shared" si="27"/>
        <v>0</v>
      </c>
      <c r="CJ18" s="1">
        <f t="shared" si="28"/>
        <v>0</v>
      </c>
      <c r="CK18" s="1" t="str">
        <f t="shared" si="29"/>
        <v/>
      </c>
      <c r="CL18" s="1"/>
      <c r="CM18" s="1"/>
      <c r="CN18" s="1"/>
      <c r="CO18" s="1"/>
      <c r="CP18" s="1"/>
      <c r="CQ18" s="1"/>
      <c r="CS18" s="1">
        <f t="shared" si="68"/>
        <v>1</v>
      </c>
      <c r="CT18" s="1">
        <f t="shared" si="69"/>
        <v>1</v>
      </c>
      <c r="CU18" s="1">
        <f t="shared" si="70"/>
        <v>1</v>
      </c>
      <c r="CV18" s="126">
        <f t="shared" si="30"/>
        <v>0</v>
      </c>
      <c r="CW18" s="1"/>
      <c r="CX18" s="1"/>
      <c r="CY18" s="1"/>
      <c r="CZ18" s="1"/>
      <c r="DA18" s="1"/>
      <c r="DB18" s="1"/>
      <c r="DC18" s="1"/>
      <c r="DD18" s="1"/>
      <c r="DE18" s="1"/>
      <c r="DF18" s="1"/>
      <c r="DG18" s="126">
        <f t="shared" si="31"/>
        <v>1</v>
      </c>
      <c r="DH18" s="1">
        <f t="shared" si="71"/>
        <v>1</v>
      </c>
      <c r="DI18" s="1">
        <f t="shared" si="72"/>
        <v>1</v>
      </c>
      <c r="DJ18" s="1">
        <f t="shared" si="73"/>
        <v>0</v>
      </c>
      <c r="DK18" s="1"/>
      <c r="DL18" s="1"/>
      <c r="DM18" s="1"/>
      <c r="DN18" s="1"/>
      <c r="DO18" s="1"/>
      <c r="DP18" s="1"/>
      <c r="DQ18" s="1"/>
      <c r="DR18" s="1"/>
      <c r="DS18" s="1"/>
      <c r="DT18" s="1"/>
      <c r="DU18" s="1"/>
      <c r="DV18" s="1"/>
      <c r="DW18" s="1"/>
      <c r="DX18" s="1"/>
      <c r="DY18" s="1"/>
      <c r="FC18" s="1">
        <f t="shared" si="32"/>
        <v>1</v>
      </c>
      <c r="FD18" s="1"/>
      <c r="FE18" s="1"/>
      <c r="FF18" s="1">
        <f t="shared" si="33"/>
        <v>0</v>
      </c>
      <c r="FG18" s="1">
        <f t="shared" si="34"/>
        <v>0</v>
      </c>
      <c r="FH18" s="1">
        <f t="shared" si="35"/>
        <v>0</v>
      </c>
      <c r="FI18" s="1" t="str">
        <f t="shared" si="36"/>
        <v/>
      </c>
      <c r="FJ18" s="1" t="str">
        <f t="shared" si="37"/>
        <v/>
      </c>
      <c r="FK18" s="1" t="str">
        <f t="shared" si="38"/>
        <v/>
      </c>
      <c r="FL18" s="1" t="str">
        <f t="shared" si="39"/>
        <v/>
      </c>
      <c r="FN18" s="1" t="str">
        <f t="shared" si="40"/>
        <v/>
      </c>
      <c r="FO18" s="1" t="str">
        <f t="shared" si="41"/>
        <v/>
      </c>
      <c r="FP18" s="1" t="str">
        <f t="shared" si="42"/>
        <v/>
      </c>
      <c r="FV18" s="1">
        <f t="shared" si="74"/>
        <v>0</v>
      </c>
      <c r="FW18" s="1">
        <f t="shared" si="75"/>
        <v>0</v>
      </c>
      <c r="FX18" s="1">
        <f t="shared" si="76"/>
        <v>0</v>
      </c>
      <c r="GA18" s="1">
        <f t="shared" si="43"/>
        <v>1</v>
      </c>
      <c r="GB18" s="1">
        <f t="shared" si="44"/>
        <v>1</v>
      </c>
      <c r="GC18" s="1">
        <f t="shared" si="45"/>
        <v>1</v>
      </c>
      <c r="GD18" s="1">
        <f t="shared" si="46"/>
        <v>0</v>
      </c>
      <c r="GE18" s="1">
        <f t="shared" si="47"/>
        <v>0</v>
      </c>
      <c r="GF18" s="1">
        <f t="shared" si="48"/>
        <v>1</v>
      </c>
      <c r="GG18" s="1">
        <f t="shared" si="77"/>
        <v>1</v>
      </c>
      <c r="GK18" s="1">
        <f t="shared" si="49"/>
        <v>1</v>
      </c>
      <c r="GL18" s="1">
        <f t="shared" si="50"/>
        <v>1</v>
      </c>
      <c r="GM18" s="1">
        <f t="shared" si="51"/>
        <v>1</v>
      </c>
      <c r="GN18" s="1">
        <f t="shared" si="52"/>
        <v>0</v>
      </c>
      <c r="GO18" s="1">
        <f t="shared" si="53"/>
        <v>0</v>
      </c>
      <c r="GP18" s="1">
        <f t="shared" si="54"/>
        <v>1</v>
      </c>
      <c r="GQ18" s="1">
        <f t="shared" si="55"/>
        <v>1</v>
      </c>
      <c r="GS18" s="1" t="str">
        <f t="shared" si="78"/>
        <v/>
      </c>
      <c r="GT18" s="1" t="str">
        <f t="shared" si="79"/>
        <v/>
      </c>
      <c r="GU18" s="1">
        <f t="shared" si="80"/>
        <v>1</v>
      </c>
      <c r="GV18" s="1">
        <f t="shared" si="81"/>
        <v>1</v>
      </c>
      <c r="GW18" s="1">
        <f t="shared" si="56"/>
        <v>0</v>
      </c>
      <c r="GX18" s="1">
        <f t="shared" si="82"/>
        <v>0</v>
      </c>
      <c r="GY18" s="1">
        <f t="shared" si="83"/>
        <v>0</v>
      </c>
      <c r="GZ18" s="1"/>
      <c r="HA18" s="1">
        <f t="shared" si="84"/>
        <v>1</v>
      </c>
      <c r="HB18" s="1">
        <f t="shared" si="85"/>
        <v>1</v>
      </c>
      <c r="HC18" s="1">
        <f t="shared" si="86"/>
        <v>1</v>
      </c>
      <c r="HD18" s="1">
        <f t="shared" si="87"/>
        <v>1</v>
      </c>
      <c r="HE18" s="1">
        <f t="shared" si="88"/>
        <v>1</v>
      </c>
      <c r="HF18" s="1">
        <f t="shared" si="89"/>
        <v>1</v>
      </c>
      <c r="HH18" s="1">
        <f t="shared" si="57"/>
        <v>1</v>
      </c>
      <c r="HI18" s="1">
        <f t="shared" si="58"/>
        <v>1</v>
      </c>
      <c r="HJ18" s="1">
        <f t="shared" si="59"/>
        <v>1</v>
      </c>
      <c r="HK18" s="1">
        <f t="shared" si="60"/>
        <v>1</v>
      </c>
      <c r="HL18" s="1">
        <f t="shared" si="61"/>
        <v>1</v>
      </c>
      <c r="HM18" s="1">
        <f t="shared" si="62"/>
        <v>0</v>
      </c>
    </row>
    <row r="19" spans="1:221" x14ac:dyDescent="0.2">
      <c r="A19" s="14">
        <f t="shared" si="0"/>
        <v>19</v>
      </c>
      <c r="C19" s="2">
        <v>42145</v>
      </c>
      <c r="G19" s="3">
        <v>109.22</v>
      </c>
      <c r="H19" s="3">
        <v>119.31699999999999</v>
      </c>
      <c r="I19" s="3">
        <v>127.23</v>
      </c>
      <c r="J19" s="4">
        <v>154.13</v>
      </c>
      <c r="P19" s="128">
        <f t="shared" ref="P19:Q25" si="94">(INT(G19)*32)+(IF(INT(RIGHT(G19*1000,1))=7,(G19-INT(G19))+0.0005,IF(INT(RIGHT(G19*1000,1))=2,(G19-INT(G19))+0.0005,G19-INT(G19))))*100</f>
        <v>3510</v>
      </c>
      <c r="Q19" s="5">
        <f t="shared" si="94"/>
        <v>3839.7499999999991</v>
      </c>
      <c r="R19" s="6">
        <f t="shared" ref="R19:S25" si="95">INT(I19)*32+(I19-INT(I19))*100</f>
        <v>4087.0000000000005</v>
      </c>
      <c r="S19" s="7">
        <f t="shared" si="95"/>
        <v>4941</v>
      </c>
      <c r="AH19" s="4">
        <f t="shared" si="3"/>
        <v>3.5000000000003029</v>
      </c>
      <c r="AI19" s="4">
        <f t="shared" si="4"/>
        <v>3.050000000000364</v>
      </c>
      <c r="AJ19" s="4">
        <f t="shared" si="5"/>
        <v>1.9500000000014541</v>
      </c>
      <c r="AK19" s="4">
        <f t="shared" si="6"/>
        <v>2.9166666666681831</v>
      </c>
      <c r="AL19" s="4">
        <f t="shared" si="7"/>
        <v>0.50000000000136424</v>
      </c>
      <c r="AM19" s="4">
        <f t="shared" si="8"/>
        <v>3.4999999999993925</v>
      </c>
      <c r="AN19" s="4">
        <f t="shared" si="9"/>
        <v>0</v>
      </c>
      <c r="AO19" s="4">
        <f t="shared" si="10"/>
        <v>0</v>
      </c>
      <c r="AP19" s="4">
        <f t="shared" si="11"/>
        <v>3.1333333333324864</v>
      </c>
      <c r="AQ19" s="4">
        <f t="shared" si="12"/>
        <v>0.24999999999696865</v>
      </c>
      <c r="AR19" s="4">
        <f t="shared" si="13"/>
        <v>0</v>
      </c>
      <c r="AS19" s="4">
        <f t="shared" si="14"/>
        <v>0</v>
      </c>
      <c r="AT19" s="4">
        <f t="shared" si="15"/>
        <v>0</v>
      </c>
      <c r="BA19" s="11">
        <f t="shared" ref="BA19:BD24" si="96">P19-P18</f>
        <v>0.49999999999954525</v>
      </c>
      <c r="BB19" s="11">
        <f t="shared" si="96"/>
        <v>6.7499999999990905</v>
      </c>
      <c r="BC19" s="12">
        <f t="shared" si="96"/>
        <v>14.500000000000909</v>
      </c>
      <c r="BD19" s="13">
        <f t="shared" si="96"/>
        <v>54.000000000000909</v>
      </c>
      <c r="BJ19" s="11">
        <f t="shared" si="17"/>
        <v>-3.5000000000003029</v>
      </c>
      <c r="BK19" s="11">
        <f t="shared" si="18"/>
        <v>-3.050000000000364</v>
      </c>
      <c r="BL19" s="11">
        <f t="shared" si="91"/>
        <v>-1.9500000000014541</v>
      </c>
      <c r="BM19" s="11">
        <f t="shared" si="63"/>
        <v>-2.9166666666681831</v>
      </c>
      <c r="BN19" s="11">
        <f t="shared" si="20"/>
        <v>-0.50000000000136424</v>
      </c>
      <c r="BO19" s="11">
        <f t="shared" si="21"/>
        <v>-3.4999999999993925</v>
      </c>
      <c r="BP19" s="11"/>
      <c r="BR19" s="11">
        <f t="shared" si="22"/>
        <v>3.1333333333324864</v>
      </c>
      <c r="BS19" s="11">
        <f t="shared" si="23"/>
        <v>-0.24999999999696865</v>
      </c>
      <c r="BT19" s="11"/>
      <c r="BY19" s="126"/>
      <c r="BZ19" s="126"/>
      <c r="CB19" s="1">
        <f t="shared" si="64"/>
        <v>0</v>
      </c>
      <c r="CC19" s="1">
        <f t="shared" si="65"/>
        <v>0</v>
      </c>
      <c r="CD19" s="1">
        <f t="shared" si="66"/>
        <v>0</v>
      </c>
      <c r="CE19" s="126">
        <f t="shared" si="24"/>
        <v>0</v>
      </c>
      <c r="CF19" s="1">
        <f t="shared" si="25"/>
        <v>0</v>
      </c>
      <c r="CG19" s="1" t="str">
        <f t="shared" si="67"/>
        <v/>
      </c>
      <c r="CH19" s="1">
        <f t="shared" si="26"/>
        <v>1</v>
      </c>
      <c r="CI19" s="1">
        <f t="shared" si="27"/>
        <v>1</v>
      </c>
      <c r="CJ19" s="1" t="str">
        <f t="shared" si="28"/>
        <v/>
      </c>
      <c r="CK19" s="1" t="str">
        <f t="shared" si="29"/>
        <v/>
      </c>
      <c r="CL19" s="1"/>
      <c r="CM19" s="1"/>
      <c r="CN19" s="1"/>
      <c r="CO19" s="1"/>
      <c r="CP19" s="1"/>
      <c r="CQ19" s="1"/>
      <c r="CS19" s="1">
        <f t="shared" si="68"/>
        <v>0</v>
      </c>
      <c r="CT19" s="1">
        <f t="shared" si="69"/>
        <v>0</v>
      </c>
      <c r="CU19" s="1">
        <f t="shared" si="70"/>
        <v>0</v>
      </c>
      <c r="CV19" s="126">
        <f t="shared" si="30"/>
        <v>0</v>
      </c>
      <c r="CW19" s="1"/>
      <c r="CX19" s="1"/>
      <c r="CY19" s="1"/>
      <c r="CZ19" s="1"/>
      <c r="DA19" s="1"/>
      <c r="DB19" s="1"/>
      <c r="DC19" s="1"/>
      <c r="DD19" s="1"/>
      <c r="DE19" s="1"/>
      <c r="DF19" s="1"/>
      <c r="DG19" s="126">
        <f t="shared" si="31"/>
        <v>0</v>
      </c>
      <c r="DH19" s="1">
        <f t="shared" si="71"/>
        <v>0</v>
      </c>
      <c r="DI19" s="1">
        <f t="shared" si="72"/>
        <v>0</v>
      </c>
      <c r="DJ19" s="1">
        <f t="shared" si="73"/>
        <v>0</v>
      </c>
      <c r="DK19" s="1"/>
      <c r="DL19" s="1"/>
      <c r="DM19" s="1"/>
      <c r="DN19" s="1"/>
      <c r="DO19" s="1"/>
      <c r="DP19" s="1"/>
      <c r="DQ19" s="1"/>
      <c r="DR19" s="1"/>
      <c r="DS19" s="1"/>
      <c r="DT19" s="1"/>
      <c r="DU19" s="1"/>
      <c r="DV19" s="1"/>
      <c r="DW19" s="1"/>
      <c r="DX19" s="1"/>
      <c r="DY19" s="1"/>
      <c r="FC19" s="1">
        <f t="shared" si="32"/>
        <v>1</v>
      </c>
      <c r="FD19" s="1"/>
      <c r="FE19" s="1"/>
      <c r="FF19" s="1">
        <f t="shared" si="33"/>
        <v>1</v>
      </c>
      <c r="FG19" s="1">
        <f t="shared" si="34"/>
        <v>1</v>
      </c>
      <c r="FH19" s="1">
        <f t="shared" si="35"/>
        <v>1</v>
      </c>
      <c r="FI19" s="1">
        <f t="shared" si="36"/>
        <v>0</v>
      </c>
      <c r="FJ19" s="1">
        <f t="shared" si="37"/>
        <v>0</v>
      </c>
      <c r="FK19" s="1">
        <f t="shared" si="38"/>
        <v>0</v>
      </c>
      <c r="FL19" s="1">
        <f t="shared" si="39"/>
        <v>0</v>
      </c>
      <c r="FN19" s="1" t="str">
        <f t="shared" si="40"/>
        <v/>
      </c>
      <c r="FO19" s="1" t="str">
        <f t="shared" si="41"/>
        <v/>
      </c>
      <c r="FP19" s="1" t="str">
        <f t="shared" si="42"/>
        <v/>
      </c>
      <c r="FV19" s="1">
        <f t="shared" si="74"/>
        <v>1</v>
      </c>
      <c r="FW19" s="1">
        <f t="shared" si="75"/>
        <v>0</v>
      </c>
      <c r="FX19" s="1">
        <f t="shared" si="76"/>
        <v>0</v>
      </c>
      <c r="GA19" s="1">
        <f t="shared" si="43"/>
        <v>1</v>
      </c>
      <c r="GB19" s="1">
        <f t="shared" si="44"/>
        <v>1</v>
      </c>
      <c r="GC19" s="1">
        <f t="shared" si="45"/>
        <v>1</v>
      </c>
      <c r="GD19" s="1">
        <f t="shared" si="46"/>
        <v>1</v>
      </c>
      <c r="GE19" s="1">
        <f t="shared" si="47"/>
        <v>0</v>
      </c>
      <c r="GF19" s="1">
        <f t="shared" si="48"/>
        <v>0</v>
      </c>
      <c r="GG19" s="1">
        <f t="shared" si="77"/>
        <v>0</v>
      </c>
      <c r="GK19" s="1">
        <f t="shared" si="49"/>
        <v>0</v>
      </c>
      <c r="GL19" s="1">
        <f t="shared" si="50"/>
        <v>0</v>
      </c>
      <c r="GM19" s="1">
        <f t="shared" si="51"/>
        <v>0</v>
      </c>
      <c r="GN19" s="1">
        <f t="shared" si="52"/>
        <v>0</v>
      </c>
      <c r="GO19" s="1">
        <f t="shared" si="53"/>
        <v>1</v>
      </c>
      <c r="GP19" s="1">
        <f t="shared" si="54"/>
        <v>1</v>
      </c>
      <c r="GQ19" s="1">
        <f t="shared" si="55"/>
        <v>1</v>
      </c>
      <c r="GS19" s="1">
        <f t="shared" si="78"/>
        <v>0</v>
      </c>
      <c r="GT19" s="1">
        <f t="shared" si="79"/>
        <v>0</v>
      </c>
      <c r="GU19" s="1">
        <f t="shared" si="80"/>
        <v>1</v>
      </c>
      <c r="GV19" s="1">
        <f t="shared" si="81"/>
        <v>1</v>
      </c>
      <c r="GW19" s="1">
        <f t="shared" si="56"/>
        <v>0</v>
      </c>
      <c r="GX19" s="1">
        <f t="shared" si="82"/>
        <v>0</v>
      </c>
      <c r="GY19" s="1">
        <f t="shared" si="83"/>
        <v>0</v>
      </c>
      <c r="GZ19" s="1"/>
      <c r="HA19" s="1">
        <f t="shared" si="84"/>
        <v>1</v>
      </c>
      <c r="HB19" s="1">
        <f t="shared" si="85"/>
        <v>0</v>
      </c>
      <c r="HC19" s="1">
        <f t="shared" si="86"/>
        <v>0</v>
      </c>
      <c r="HD19" s="1">
        <f t="shared" si="87"/>
        <v>0</v>
      </c>
      <c r="HE19" s="1">
        <f t="shared" si="88"/>
        <v>0</v>
      </c>
      <c r="HF19" s="1">
        <f t="shared" si="89"/>
        <v>0</v>
      </c>
      <c r="HH19" s="1">
        <f t="shared" si="57"/>
        <v>0</v>
      </c>
      <c r="HI19" s="1">
        <f t="shared" si="58"/>
        <v>0</v>
      </c>
      <c r="HJ19" s="1">
        <f t="shared" si="59"/>
        <v>0</v>
      </c>
      <c r="HK19" s="1">
        <f t="shared" si="60"/>
        <v>0</v>
      </c>
      <c r="HL19" s="1">
        <f t="shared" si="61"/>
        <v>0</v>
      </c>
      <c r="HM19" s="1">
        <f t="shared" si="62"/>
        <v>0</v>
      </c>
    </row>
    <row r="20" spans="1:221" x14ac:dyDescent="0.2">
      <c r="A20" s="14">
        <f t="shared" si="0"/>
        <v>20</v>
      </c>
      <c r="C20" s="2">
        <v>42146</v>
      </c>
      <c r="G20" s="3">
        <v>109.19199999999999</v>
      </c>
      <c r="H20" s="3">
        <v>119.21</v>
      </c>
      <c r="I20" s="3">
        <v>127.09</v>
      </c>
      <c r="J20" s="4">
        <v>153.25</v>
      </c>
      <c r="P20" s="128">
        <f t="shared" si="94"/>
        <v>3507.2499999999991</v>
      </c>
      <c r="Q20" s="5">
        <f t="shared" si="94"/>
        <v>3828.9999999999995</v>
      </c>
      <c r="R20" s="6">
        <f t="shared" si="95"/>
        <v>4073.0000000000005</v>
      </c>
      <c r="S20" s="7">
        <f t="shared" si="95"/>
        <v>4921</v>
      </c>
      <c r="AH20" s="4">
        <f t="shared" si="3"/>
        <v>1.6666666666645442</v>
      </c>
      <c r="AI20" s="4">
        <f t="shared" si="4"/>
        <v>0.94999999999790763</v>
      </c>
      <c r="AJ20" s="4">
        <f t="shared" si="5"/>
        <v>2.3499999999995449</v>
      </c>
      <c r="AK20" s="4">
        <f t="shared" si="6"/>
        <v>1.4166666666662113</v>
      </c>
      <c r="AL20" s="4">
        <f t="shared" si="7"/>
        <v>3.7499999999995453</v>
      </c>
      <c r="AM20" s="4">
        <f t="shared" si="8"/>
        <v>7.333333333333333</v>
      </c>
      <c r="AN20" s="4">
        <f t="shared" si="9"/>
        <v>0</v>
      </c>
      <c r="AO20" s="4">
        <f t="shared" si="10"/>
        <v>0</v>
      </c>
      <c r="AP20" s="4">
        <f t="shared" si="11"/>
        <v>3.9333333333293909</v>
      </c>
      <c r="AQ20" s="4">
        <f t="shared" si="12"/>
        <v>3.4166666666674246</v>
      </c>
      <c r="AR20" s="4">
        <f t="shared" si="13"/>
        <v>0</v>
      </c>
      <c r="AS20" s="4">
        <f t="shared" si="14"/>
        <v>0</v>
      </c>
      <c r="AT20" s="4">
        <f t="shared" si="15"/>
        <v>0</v>
      </c>
      <c r="BA20" s="11">
        <f t="shared" si="96"/>
        <v>-2.7500000000009095</v>
      </c>
      <c r="BB20" s="11">
        <f t="shared" si="96"/>
        <v>-10.749999999999545</v>
      </c>
      <c r="BC20" s="12">
        <f t="shared" si="96"/>
        <v>-14</v>
      </c>
      <c r="BD20" s="13">
        <f t="shared" si="96"/>
        <v>-20</v>
      </c>
      <c r="BJ20" s="11">
        <f t="shared" si="17"/>
        <v>1.6666666666645442</v>
      </c>
      <c r="BK20" s="11">
        <f t="shared" si="18"/>
        <v>0.94999999999790763</v>
      </c>
      <c r="BL20" s="11">
        <f t="shared" si="91"/>
        <v>-2.3499999999995449</v>
      </c>
      <c r="BM20" s="11">
        <f t="shared" si="63"/>
        <v>-1.4166666666662113</v>
      </c>
      <c r="BN20" s="11">
        <f t="shared" si="20"/>
        <v>-3.7499999999995453</v>
      </c>
      <c r="BO20" s="11">
        <f t="shared" si="21"/>
        <v>-7.333333333333333</v>
      </c>
      <c r="BP20" s="11"/>
      <c r="BR20" s="11">
        <f t="shared" si="22"/>
        <v>-3.9333333333293909</v>
      </c>
      <c r="BS20" s="11">
        <f t="shared" si="23"/>
        <v>-3.4166666666674246</v>
      </c>
      <c r="BT20" s="11"/>
      <c r="BY20" s="126"/>
      <c r="BZ20" s="126"/>
      <c r="CB20" s="1">
        <f t="shared" si="64"/>
        <v>0</v>
      </c>
      <c r="CC20" s="1">
        <f t="shared" si="65"/>
        <v>0</v>
      </c>
      <c r="CD20" s="1">
        <f t="shared" si="66"/>
        <v>0</v>
      </c>
      <c r="CE20" s="126">
        <f t="shared" si="24"/>
        <v>0</v>
      </c>
      <c r="CF20" s="1">
        <f t="shared" si="25"/>
        <v>0</v>
      </c>
      <c r="CG20" s="1" t="str">
        <f t="shared" si="67"/>
        <v/>
      </c>
      <c r="CH20" s="1" t="str">
        <f t="shared" si="26"/>
        <v/>
      </c>
      <c r="CI20" s="1" t="str">
        <f t="shared" si="27"/>
        <v/>
      </c>
      <c r="CJ20" s="1">
        <f t="shared" si="28"/>
        <v>1</v>
      </c>
      <c r="CK20" s="1">
        <f t="shared" si="29"/>
        <v>1</v>
      </c>
      <c r="CL20" s="1"/>
      <c r="CM20" s="1"/>
      <c r="CN20" s="1"/>
      <c r="CO20" s="1"/>
      <c r="CP20" s="1"/>
      <c r="CQ20" s="1"/>
      <c r="CS20" s="1">
        <f t="shared" si="68"/>
        <v>1</v>
      </c>
      <c r="CT20" s="1">
        <f t="shared" si="69"/>
        <v>1</v>
      </c>
      <c r="CU20" s="1">
        <f t="shared" si="70"/>
        <v>1</v>
      </c>
      <c r="CV20" s="126">
        <f t="shared" si="30"/>
        <v>1</v>
      </c>
      <c r="CW20" s="1"/>
      <c r="CX20" s="1"/>
      <c r="CY20" s="1"/>
      <c r="CZ20" s="1"/>
      <c r="DA20" s="1"/>
      <c r="DB20" s="1"/>
      <c r="DC20" s="1"/>
      <c r="DD20" s="1"/>
      <c r="DE20" s="1"/>
      <c r="DF20" s="1"/>
      <c r="DG20" s="126">
        <f t="shared" si="31"/>
        <v>1</v>
      </c>
      <c r="DH20" s="1">
        <f t="shared" si="71"/>
        <v>1</v>
      </c>
      <c r="DI20" s="1">
        <f t="shared" si="72"/>
        <v>1</v>
      </c>
      <c r="DJ20" s="1">
        <f t="shared" si="73"/>
        <v>1</v>
      </c>
      <c r="DK20" s="1"/>
      <c r="DL20" s="1"/>
      <c r="DM20" s="1"/>
      <c r="DN20" s="1"/>
      <c r="DO20" s="1"/>
      <c r="DP20" s="1"/>
      <c r="DQ20" s="1"/>
      <c r="DR20" s="1"/>
      <c r="DS20" s="1"/>
      <c r="DT20" s="1"/>
      <c r="DU20" s="1"/>
      <c r="DV20" s="1"/>
      <c r="DW20" s="1"/>
      <c r="DX20" s="1"/>
      <c r="DY20" s="1"/>
      <c r="FC20" s="1">
        <f t="shared" si="32"/>
        <v>1</v>
      </c>
      <c r="FD20" s="1"/>
      <c r="FE20" s="1"/>
      <c r="FF20" s="1">
        <f t="shared" si="33"/>
        <v>0</v>
      </c>
      <c r="FG20" s="1">
        <f t="shared" si="34"/>
        <v>0</v>
      </c>
      <c r="FH20" s="1">
        <f t="shared" si="35"/>
        <v>0</v>
      </c>
      <c r="FI20" s="1" t="str">
        <f t="shared" si="36"/>
        <v/>
      </c>
      <c r="FJ20" s="1" t="str">
        <f t="shared" si="37"/>
        <v/>
      </c>
      <c r="FK20" s="1" t="str">
        <f t="shared" si="38"/>
        <v/>
      </c>
      <c r="FL20" s="1" t="str">
        <f t="shared" si="39"/>
        <v/>
      </c>
      <c r="FN20" s="1">
        <f t="shared" si="40"/>
        <v>1</v>
      </c>
      <c r="FO20" s="1">
        <f t="shared" si="41"/>
        <v>0</v>
      </c>
      <c r="FP20" s="1">
        <f t="shared" si="42"/>
        <v>1</v>
      </c>
      <c r="FV20" s="1">
        <f t="shared" si="74"/>
        <v>0</v>
      </c>
      <c r="FW20" s="1">
        <f t="shared" si="75"/>
        <v>1</v>
      </c>
      <c r="FX20" s="1">
        <f t="shared" si="76"/>
        <v>1</v>
      </c>
      <c r="GA20" s="1">
        <f t="shared" si="43"/>
        <v>1</v>
      </c>
      <c r="GB20" s="1">
        <f t="shared" si="44"/>
        <v>1</v>
      </c>
      <c r="GC20" s="1">
        <f t="shared" si="45"/>
        <v>1</v>
      </c>
      <c r="GD20" s="1">
        <f t="shared" si="46"/>
        <v>1</v>
      </c>
      <c r="GE20" s="1">
        <f t="shared" si="47"/>
        <v>0</v>
      </c>
      <c r="GF20" s="1">
        <f t="shared" si="48"/>
        <v>1</v>
      </c>
      <c r="GG20" s="1">
        <f t="shared" si="77"/>
        <v>1</v>
      </c>
      <c r="GK20" s="1">
        <f t="shared" si="49"/>
        <v>1</v>
      </c>
      <c r="GL20" s="1">
        <f t="shared" si="50"/>
        <v>1</v>
      </c>
      <c r="GM20" s="1">
        <f t="shared" si="51"/>
        <v>1</v>
      </c>
      <c r="GN20" s="1">
        <f t="shared" si="52"/>
        <v>1</v>
      </c>
      <c r="GO20" s="1">
        <f t="shared" si="53"/>
        <v>0</v>
      </c>
      <c r="GP20" s="1">
        <f t="shared" si="54"/>
        <v>1</v>
      </c>
      <c r="GQ20" s="1">
        <f t="shared" si="55"/>
        <v>1</v>
      </c>
      <c r="GS20" s="1" t="str">
        <f t="shared" si="78"/>
        <v/>
      </c>
      <c r="GT20" s="1" t="str">
        <f t="shared" si="79"/>
        <v/>
      </c>
      <c r="GU20" s="1">
        <f t="shared" si="80"/>
        <v>1</v>
      </c>
      <c r="GV20" s="1">
        <f t="shared" si="81"/>
        <v>1</v>
      </c>
      <c r="GW20" s="1">
        <f t="shared" si="56"/>
        <v>1</v>
      </c>
      <c r="GX20" s="1">
        <f t="shared" si="82"/>
        <v>0</v>
      </c>
      <c r="GY20" s="1">
        <f t="shared" si="83"/>
        <v>0</v>
      </c>
      <c r="GZ20" s="1"/>
      <c r="HA20" s="1">
        <f t="shared" si="84"/>
        <v>1</v>
      </c>
      <c r="HB20" s="1">
        <f t="shared" si="85"/>
        <v>1</v>
      </c>
      <c r="HC20" s="1">
        <f t="shared" si="86"/>
        <v>1</v>
      </c>
      <c r="HD20" s="1">
        <f t="shared" si="87"/>
        <v>1</v>
      </c>
      <c r="HE20" s="1">
        <f t="shared" si="88"/>
        <v>0</v>
      </c>
      <c r="HF20" s="1">
        <f t="shared" si="89"/>
        <v>0</v>
      </c>
      <c r="HH20" s="1">
        <f t="shared" si="57"/>
        <v>1</v>
      </c>
      <c r="HI20" s="1">
        <f t="shared" si="58"/>
        <v>1</v>
      </c>
      <c r="HJ20" s="1">
        <f t="shared" si="59"/>
        <v>0</v>
      </c>
      <c r="HK20" s="1">
        <f t="shared" si="60"/>
        <v>0</v>
      </c>
      <c r="HL20" s="1">
        <f t="shared" si="61"/>
        <v>0</v>
      </c>
      <c r="HM20" s="1">
        <f t="shared" si="62"/>
        <v>0</v>
      </c>
    </row>
    <row r="21" spans="1:221" x14ac:dyDescent="0.2">
      <c r="A21" s="14">
        <f t="shared" si="0"/>
        <v>21</v>
      </c>
      <c r="C21" s="2">
        <v>42150</v>
      </c>
      <c r="G21" s="3">
        <v>109.202</v>
      </c>
      <c r="H21" s="3">
        <v>119.3</v>
      </c>
      <c r="I21" s="3">
        <v>127.29</v>
      </c>
      <c r="J21" s="4">
        <v>156.07</v>
      </c>
      <c r="P21" s="128">
        <f t="shared" si="94"/>
        <v>3508.25</v>
      </c>
      <c r="Q21" s="5">
        <f t="shared" si="94"/>
        <v>3837.9999999999995</v>
      </c>
      <c r="R21" s="6">
        <f t="shared" si="95"/>
        <v>4093.0000000000005</v>
      </c>
      <c r="S21" s="7">
        <f t="shared" si="95"/>
        <v>4998.9999999999991</v>
      </c>
      <c r="AH21" s="4">
        <f t="shared" si="3"/>
        <v>3.999999999998181</v>
      </c>
      <c r="AI21" s="4">
        <f t="shared" si="4"/>
        <v>3.3999999999981805</v>
      </c>
      <c r="AJ21" s="4">
        <f t="shared" si="5"/>
        <v>3</v>
      </c>
      <c r="AK21" s="4">
        <f t="shared" si="6"/>
        <v>4.3333333333333339</v>
      </c>
      <c r="AL21" s="4">
        <f t="shared" si="7"/>
        <v>1</v>
      </c>
      <c r="AM21" s="4">
        <f t="shared" si="8"/>
        <v>5.999999999999698</v>
      </c>
      <c r="AN21" s="4">
        <f t="shared" si="9"/>
        <v>0</v>
      </c>
      <c r="AO21" s="4">
        <f t="shared" si="10"/>
        <v>0</v>
      </c>
      <c r="AP21" s="4">
        <f t="shared" si="11"/>
        <v>2.6666666666636347</v>
      </c>
      <c r="AQ21" s="4">
        <f t="shared" si="12"/>
        <v>0.99999999999969802</v>
      </c>
      <c r="AR21" s="4">
        <f t="shared" si="13"/>
        <v>0</v>
      </c>
      <c r="AS21" s="4">
        <f t="shared" si="14"/>
        <v>0</v>
      </c>
      <c r="AT21" s="4">
        <f t="shared" si="15"/>
        <v>0</v>
      </c>
      <c r="BA21" s="11">
        <f t="shared" si="96"/>
        <v>1.0000000000009095</v>
      </c>
      <c r="BB21" s="11">
        <f t="shared" si="96"/>
        <v>9</v>
      </c>
      <c r="BC21" s="12">
        <f t="shared" si="96"/>
        <v>20</v>
      </c>
      <c r="BD21" s="13">
        <f t="shared" si="96"/>
        <v>77.999999999999091</v>
      </c>
      <c r="BJ21" s="11">
        <f t="shared" si="17"/>
        <v>-3.999999999998181</v>
      </c>
      <c r="BK21" s="11">
        <f t="shared" si="18"/>
        <v>-3.3999999999981805</v>
      </c>
      <c r="BL21" s="11">
        <f t="shared" si="91"/>
        <v>-3</v>
      </c>
      <c r="BM21" s="11">
        <f t="shared" si="63"/>
        <v>-4.3333333333333339</v>
      </c>
      <c r="BN21" s="11">
        <f t="shared" si="20"/>
        <v>-1</v>
      </c>
      <c r="BO21" s="11">
        <f t="shared" si="21"/>
        <v>-5.999999999999698</v>
      </c>
      <c r="BP21" s="11"/>
      <c r="BR21" s="11">
        <f t="shared" si="22"/>
        <v>2.6666666666636347</v>
      </c>
      <c r="BS21" s="11">
        <f t="shared" si="23"/>
        <v>-0.99999999999969802</v>
      </c>
      <c r="BT21" s="11"/>
      <c r="BY21" s="126"/>
      <c r="BZ21" s="126"/>
      <c r="CB21" s="1">
        <f t="shared" si="64"/>
        <v>0</v>
      </c>
      <c r="CC21" s="1">
        <f t="shared" si="65"/>
        <v>0</v>
      </c>
      <c r="CD21" s="1">
        <f t="shared" si="66"/>
        <v>0</v>
      </c>
      <c r="CE21" s="126">
        <f t="shared" si="24"/>
        <v>0</v>
      </c>
      <c r="CF21" s="1">
        <f t="shared" si="25"/>
        <v>0</v>
      </c>
      <c r="CG21" s="1" t="str">
        <f t="shared" si="67"/>
        <v/>
      </c>
      <c r="CH21" s="1">
        <f t="shared" si="26"/>
        <v>1</v>
      </c>
      <c r="CI21" s="1">
        <f t="shared" si="27"/>
        <v>1</v>
      </c>
      <c r="CJ21" s="1" t="str">
        <f t="shared" si="28"/>
        <v/>
      </c>
      <c r="CK21" s="1" t="str">
        <f t="shared" si="29"/>
        <v/>
      </c>
      <c r="CL21" s="1"/>
      <c r="CM21" s="1"/>
      <c r="CN21" s="1"/>
      <c r="CO21" s="1"/>
      <c r="CP21" s="1"/>
      <c r="CQ21" s="1"/>
      <c r="CS21" s="1">
        <f t="shared" si="68"/>
        <v>0</v>
      </c>
      <c r="CT21" s="1">
        <f t="shared" si="69"/>
        <v>0</v>
      </c>
      <c r="CU21" s="1">
        <f t="shared" si="70"/>
        <v>0</v>
      </c>
      <c r="CV21" s="126">
        <f t="shared" si="30"/>
        <v>0</v>
      </c>
      <c r="CW21" s="1"/>
      <c r="CX21" s="1"/>
      <c r="CY21" s="1"/>
      <c r="CZ21" s="1"/>
      <c r="DA21" s="1"/>
      <c r="DB21" s="1"/>
      <c r="DC21" s="1"/>
      <c r="DD21" s="1"/>
      <c r="DE21" s="1"/>
      <c r="DF21" s="1"/>
      <c r="DG21" s="126">
        <f t="shared" si="31"/>
        <v>0</v>
      </c>
      <c r="DH21" s="1">
        <f t="shared" si="71"/>
        <v>0</v>
      </c>
      <c r="DI21" s="1">
        <f t="shared" si="72"/>
        <v>0</v>
      </c>
      <c r="DJ21" s="1">
        <f t="shared" si="73"/>
        <v>0</v>
      </c>
      <c r="DK21" s="1"/>
      <c r="DL21" s="1"/>
      <c r="DM21" s="1"/>
      <c r="DN21" s="1"/>
      <c r="DO21" s="1"/>
      <c r="DP21" s="1"/>
      <c r="DQ21" s="1"/>
      <c r="DR21" s="1"/>
      <c r="DS21" s="1"/>
      <c r="DT21" s="1"/>
      <c r="DU21" s="1"/>
      <c r="DV21" s="1"/>
      <c r="DW21" s="1"/>
      <c r="DX21" s="1"/>
      <c r="DY21" s="1"/>
      <c r="FC21" s="1">
        <f t="shared" si="32"/>
        <v>1</v>
      </c>
      <c r="FD21" s="1"/>
      <c r="FE21" s="1"/>
      <c r="FF21" s="1">
        <f t="shared" si="33"/>
        <v>1</v>
      </c>
      <c r="FG21" s="1">
        <f t="shared" si="34"/>
        <v>1</v>
      </c>
      <c r="FH21" s="1">
        <f t="shared" si="35"/>
        <v>1</v>
      </c>
      <c r="FI21" s="1">
        <f t="shared" si="36"/>
        <v>0</v>
      </c>
      <c r="FJ21" s="1">
        <f t="shared" si="37"/>
        <v>0</v>
      </c>
      <c r="FK21" s="1">
        <f t="shared" si="38"/>
        <v>0</v>
      </c>
      <c r="FL21" s="1">
        <f t="shared" si="39"/>
        <v>0</v>
      </c>
      <c r="FN21" s="1" t="str">
        <f t="shared" si="40"/>
        <v/>
      </c>
      <c r="FO21" s="1" t="str">
        <f t="shared" si="41"/>
        <v/>
      </c>
      <c r="FP21" s="1">
        <f t="shared" si="42"/>
        <v>0</v>
      </c>
      <c r="FV21" s="1">
        <f t="shared" si="74"/>
        <v>0</v>
      </c>
      <c r="FW21" s="1">
        <f t="shared" si="75"/>
        <v>1</v>
      </c>
      <c r="FX21" s="1">
        <f t="shared" si="76"/>
        <v>1</v>
      </c>
      <c r="GA21" s="1">
        <f t="shared" si="43"/>
        <v>1</v>
      </c>
      <c r="GB21" s="1">
        <f t="shared" si="44"/>
        <v>1</v>
      </c>
      <c r="GC21" s="1">
        <f t="shared" si="45"/>
        <v>1</v>
      </c>
      <c r="GD21" s="1">
        <f t="shared" si="46"/>
        <v>1</v>
      </c>
      <c r="GE21" s="1">
        <f t="shared" si="47"/>
        <v>0</v>
      </c>
      <c r="GF21" s="1">
        <f t="shared" si="48"/>
        <v>0</v>
      </c>
      <c r="GG21" s="1">
        <f t="shared" si="77"/>
        <v>0</v>
      </c>
      <c r="GK21" s="1">
        <f t="shared" si="49"/>
        <v>0</v>
      </c>
      <c r="GL21" s="1">
        <f t="shared" si="50"/>
        <v>0</v>
      </c>
      <c r="GM21" s="1">
        <f t="shared" si="51"/>
        <v>0</v>
      </c>
      <c r="GN21" s="1">
        <f t="shared" si="52"/>
        <v>0</v>
      </c>
      <c r="GO21" s="1">
        <f t="shared" si="53"/>
        <v>1</v>
      </c>
      <c r="GP21" s="1">
        <f t="shared" si="54"/>
        <v>1</v>
      </c>
      <c r="GQ21" s="1">
        <f t="shared" si="55"/>
        <v>1</v>
      </c>
      <c r="GS21" s="1">
        <f t="shared" si="78"/>
        <v>1</v>
      </c>
      <c r="GT21" s="1">
        <f t="shared" si="79"/>
        <v>1</v>
      </c>
      <c r="GU21" s="1">
        <f t="shared" si="80"/>
        <v>1</v>
      </c>
      <c r="GV21" s="1">
        <f t="shared" si="81"/>
        <v>1</v>
      </c>
      <c r="GW21" s="1">
        <f t="shared" si="56"/>
        <v>1</v>
      </c>
      <c r="GX21" s="1">
        <f t="shared" si="82"/>
        <v>1</v>
      </c>
      <c r="GY21" s="1">
        <f t="shared" si="83"/>
        <v>0</v>
      </c>
      <c r="GZ21" s="1"/>
      <c r="HA21" s="1">
        <f t="shared" si="84"/>
        <v>1</v>
      </c>
      <c r="HB21" s="1">
        <f t="shared" si="85"/>
        <v>1</v>
      </c>
      <c r="HC21" s="1">
        <f t="shared" si="86"/>
        <v>1</v>
      </c>
      <c r="HD21" s="1">
        <f t="shared" si="87"/>
        <v>0</v>
      </c>
      <c r="HE21" s="1">
        <f t="shared" si="88"/>
        <v>0</v>
      </c>
      <c r="HF21" s="1">
        <f t="shared" si="89"/>
        <v>0</v>
      </c>
      <c r="HH21" s="1">
        <f t="shared" si="57"/>
        <v>0</v>
      </c>
      <c r="HI21" s="1">
        <f t="shared" si="58"/>
        <v>0</v>
      </c>
      <c r="HJ21" s="1">
        <f t="shared" si="59"/>
        <v>0</v>
      </c>
      <c r="HK21" s="1">
        <f t="shared" si="60"/>
        <v>0</v>
      </c>
      <c r="HL21" s="1">
        <f t="shared" si="61"/>
        <v>0</v>
      </c>
      <c r="HM21" s="1">
        <f t="shared" si="62"/>
        <v>0</v>
      </c>
    </row>
    <row r="22" spans="1:221" x14ac:dyDescent="0.2">
      <c r="A22" s="14">
        <f t="shared" si="0"/>
        <v>22</v>
      </c>
      <c r="C22" s="2">
        <v>42151</v>
      </c>
      <c r="G22" s="3">
        <v>109.202</v>
      </c>
      <c r="H22" s="3">
        <v>119.292</v>
      </c>
      <c r="I22" s="3">
        <v>127.285</v>
      </c>
      <c r="J22" s="4">
        <v>156.18</v>
      </c>
      <c r="P22" s="128">
        <f t="shared" si="94"/>
        <v>3508.25</v>
      </c>
      <c r="Q22" s="5">
        <f t="shared" si="94"/>
        <v>3837.25</v>
      </c>
      <c r="R22" s="6">
        <f t="shared" si="95"/>
        <v>4092.4999999999995</v>
      </c>
      <c r="S22" s="7">
        <f t="shared" si="95"/>
        <v>5010.0000000000009</v>
      </c>
      <c r="AH22" s="4">
        <f t="shared" si="3"/>
        <v>0.49999999999969685</v>
      </c>
      <c r="AI22" s="4">
        <f t="shared" si="4"/>
        <v>0.44999999999972712</v>
      </c>
      <c r="AJ22" s="4">
        <f t="shared" si="5"/>
        <v>0.44999999999899959</v>
      </c>
      <c r="AK22" s="4">
        <f t="shared" si="6"/>
        <v>0.41666666666560559</v>
      </c>
      <c r="AL22" s="4">
        <f t="shared" si="7"/>
        <v>0.49999999999909051</v>
      </c>
      <c r="AM22" s="4">
        <f t="shared" si="8"/>
        <v>4.1666666666681831</v>
      </c>
      <c r="AN22" s="4">
        <f t="shared" si="9"/>
        <v>0</v>
      </c>
      <c r="AO22" s="4">
        <f t="shared" si="10"/>
        <v>0</v>
      </c>
      <c r="AP22" s="4">
        <f t="shared" si="11"/>
        <v>1.1999999999985449</v>
      </c>
      <c r="AQ22" s="4">
        <f t="shared" si="12"/>
        <v>3.4166666666698502</v>
      </c>
      <c r="AR22" s="4">
        <f t="shared" si="13"/>
        <v>0</v>
      </c>
      <c r="AS22" s="4">
        <f t="shared" si="14"/>
        <v>0</v>
      </c>
      <c r="AT22" s="4">
        <f t="shared" si="15"/>
        <v>0</v>
      </c>
      <c r="BA22" s="11">
        <f t="shared" si="96"/>
        <v>0</v>
      </c>
      <c r="BB22" s="11">
        <f t="shared" si="96"/>
        <v>-0.74999999999954525</v>
      </c>
      <c r="BC22" s="12">
        <f t="shared" si="96"/>
        <v>-0.50000000000090949</v>
      </c>
      <c r="BD22" s="13">
        <f t="shared" si="96"/>
        <v>11.000000000001819</v>
      </c>
      <c r="BJ22" s="11">
        <f t="shared" si="17"/>
        <v>0.49999999999969685</v>
      </c>
      <c r="BK22" s="11">
        <f t="shared" si="18"/>
        <v>0.44999999999972712</v>
      </c>
      <c r="BL22" s="11">
        <f>BB22-(BC22/BL$3)</f>
        <v>-0.44999999999899959</v>
      </c>
      <c r="BM22" s="11">
        <f t="shared" si="63"/>
        <v>-0.41666666666560559</v>
      </c>
      <c r="BN22" s="11">
        <f t="shared" si="20"/>
        <v>-0.49999999999909051</v>
      </c>
      <c r="BO22" s="11">
        <f t="shared" si="21"/>
        <v>-4.1666666666681831</v>
      </c>
      <c r="BP22" s="11"/>
      <c r="BR22" s="11">
        <f t="shared" si="22"/>
        <v>-1.1999999999985449</v>
      </c>
      <c r="BS22" s="11">
        <f t="shared" si="23"/>
        <v>-3.4166666666698502</v>
      </c>
      <c r="BT22" s="11"/>
      <c r="BY22" s="126"/>
      <c r="BZ22" s="126"/>
      <c r="CB22" s="1">
        <f t="shared" si="64"/>
        <v>1</v>
      </c>
      <c r="CC22" s="1">
        <f t="shared" si="65"/>
        <v>0</v>
      </c>
      <c r="CD22" s="1">
        <f t="shared" si="66"/>
        <v>0</v>
      </c>
      <c r="CE22" s="126">
        <f t="shared" si="24"/>
        <v>1</v>
      </c>
      <c r="CF22" s="1">
        <f t="shared" si="25"/>
        <v>1</v>
      </c>
      <c r="CG22" s="1">
        <f t="shared" si="67"/>
        <v>0</v>
      </c>
      <c r="CH22" s="1">
        <f t="shared" si="26"/>
        <v>0</v>
      </c>
      <c r="CI22" s="1">
        <f t="shared" si="27"/>
        <v>0</v>
      </c>
      <c r="CJ22" s="1">
        <f t="shared" si="28"/>
        <v>0</v>
      </c>
      <c r="CK22" s="1" t="str">
        <f t="shared" si="29"/>
        <v/>
      </c>
      <c r="CL22" s="1"/>
      <c r="CM22" s="1"/>
      <c r="CN22" s="1"/>
      <c r="CO22" s="1"/>
      <c r="CP22" s="1"/>
      <c r="CQ22" s="1"/>
      <c r="CS22" s="1">
        <f t="shared" si="68"/>
        <v>1</v>
      </c>
      <c r="CT22" s="1">
        <f t="shared" si="69"/>
        <v>1</v>
      </c>
      <c r="CU22" s="1">
        <f t="shared" si="70"/>
        <v>1</v>
      </c>
      <c r="CV22" s="126">
        <f t="shared" si="30"/>
        <v>0</v>
      </c>
      <c r="CW22" s="1"/>
      <c r="CX22" s="1"/>
      <c r="CY22" s="1"/>
      <c r="CZ22" s="1"/>
      <c r="DA22" s="1"/>
      <c r="DB22" s="1"/>
      <c r="DC22" s="1"/>
      <c r="DD22" s="1"/>
      <c r="DE22" s="1"/>
      <c r="DF22" s="1"/>
      <c r="DG22" s="126">
        <f t="shared" si="31"/>
        <v>1</v>
      </c>
      <c r="DH22" s="1">
        <f t="shared" si="71"/>
        <v>1</v>
      </c>
      <c r="DI22" s="1">
        <f t="shared" si="72"/>
        <v>1</v>
      </c>
      <c r="DJ22" s="1">
        <f t="shared" si="73"/>
        <v>0</v>
      </c>
      <c r="DK22" s="1"/>
      <c r="DL22" s="1"/>
      <c r="DM22" s="1"/>
      <c r="DN22" s="1"/>
      <c r="DO22" s="1"/>
      <c r="DP22" s="1"/>
      <c r="DQ22" s="1"/>
      <c r="DR22" s="1"/>
      <c r="DS22" s="1"/>
      <c r="DT22" s="1"/>
      <c r="DU22" s="1"/>
      <c r="DV22" s="1"/>
      <c r="DW22" s="1"/>
      <c r="DX22" s="1"/>
      <c r="DY22" s="1"/>
      <c r="FC22" s="1">
        <f t="shared" si="32"/>
        <v>1</v>
      </c>
      <c r="FD22" s="1"/>
      <c r="FE22" s="1"/>
      <c r="FF22" s="1">
        <f t="shared" si="33"/>
        <v>0</v>
      </c>
      <c r="FG22" s="1">
        <f t="shared" si="34"/>
        <v>0</v>
      </c>
      <c r="FH22" s="1">
        <f t="shared" si="35"/>
        <v>0</v>
      </c>
      <c r="FI22" s="1" t="str">
        <f t="shared" si="36"/>
        <v/>
      </c>
      <c r="FJ22" s="1" t="str">
        <f t="shared" si="37"/>
        <v/>
      </c>
      <c r="FK22" s="1" t="str">
        <f t="shared" si="38"/>
        <v/>
      </c>
      <c r="FL22" s="1" t="str">
        <f t="shared" si="39"/>
        <v/>
      </c>
      <c r="FN22" s="1" t="str">
        <f t="shared" si="40"/>
        <v/>
      </c>
      <c r="FO22" s="1" t="str">
        <f t="shared" si="41"/>
        <v/>
      </c>
      <c r="FP22" s="1" t="str">
        <f t="shared" si="42"/>
        <v/>
      </c>
      <c r="FV22" s="1">
        <f t="shared" si="74"/>
        <v>0</v>
      </c>
      <c r="FW22" s="1">
        <f t="shared" si="75"/>
        <v>1</v>
      </c>
      <c r="FX22" s="1">
        <f t="shared" si="76"/>
        <v>1</v>
      </c>
      <c r="GA22" s="1">
        <f t="shared" si="43"/>
        <v>1</v>
      </c>
      <c r="GB22" s="1">
        <f t="shared" si="44"/>
        <v>1</v>
      </c>
      <c r="GC22" s="1">
        <f t="shared" si="45"/>
        <v>1</v>
      </c>
      <c r="GD22" s="1">
        <f t="shared" si="46"/>
        <v>0</v>
      </c>
      <c r="GE22" s="1">
        <f t="shared" si="47"/>
        <v>0</v>
      </c>
      <c r="GF22" s="1">
        <f t="shared" si="48"/>
        <v>1</v>
      </c>
      <c r="GG22" s="1">
        <f t="shared" si="77"/>
        <v>1</v>
      </c>
      <c r="GK22" s="1">
        <f t="shared" si="49"/>
        <v>1</v>
      </c>
      <c r="GL22" s="1">
        <f t="shared" si="50"/>
        <v>1</v>
      </c>
      <c r="GM22" s="1">
        <f t="shared" si="51"/>
        <v>1</v>
      </c>
      <c r="GN22" s="1">
        <f t="shared" si="52"/>
        <v>0</v>
      </c>
      <c r="GO22" s="1">
        <f t="shared" si="53"/>
        <v>0</v>
      </c>
      <c r="GP22" s="1">
        <f t="shared" si="54"/>
        <v>1</v>
      </c>
      <c r="GQ22" s="1">
        <f t="shared" si="55"/>
        <v>1</v>
      </c>
      <c r="GS22" s="1" t="str">
        <f t="shared" si="78"/>
        <v/>
      </c>
      <c r="GT22" s="1" t="str">
        <f t="shared" si="79"/>
        <v/>
      </c>
      <c r="GU22" s="1">
        <f t="shared" si="80"/>
        <v>0</v>
      </c>
      <c r="GV22" s="1">
        <f t="shared" si="81"/>
        <v>0</v>
      </c>
      <c r="GW22" s="1">
        <f t="shared" si="56"/>
        <v>0</v>
      </c>
      <c r="GX22" s="1">
        <f t="shared" si="82"/>
        <v>0</v>
      </c>
      <c r="GY22" s="1">
        <f t="shared" si="83"/>
        <v>0</v>
      </c>
      <c r="GZ22" s="1"/>
      <c r="HA22" s="1">
        <f t="shared" si="84"/>
        <v>1</v>
      </c>
      <c r="HB22" s="1">
        <f t="shared" si="85"/>
        <v>1</v>
      </c>
      <c r="HC22" s="1">
        <f t="shared" si="86"/>
        <v>0</v>
      </c>
      <c r="HD22" s="1">
        <f t="shared" si="87"/>
        <v>0</v>
      </c>
      <c r="HE22" s="1">
        <f t="shared" si="88"/>
        <v>0</v>
      </c>
      <c r="HF22" s="1">
        <f t="shared" si="89"/>
        <v>0</v>
      </c>
      <c r="HH22" s="1">
        <f t="shared" si="57"/>
        <v>1</v>
      </c>
      <c r="HI22" s="1">
        <f t="shared" si="58"/>
        <v>1</v>
      </c>
      <c r="HJ22" s="1">
        <f t="shared" si="59"/>
        <v>0</v>
      </c>
      <c r="HK22" s="1">
        <f t="shared" si="60"/>
        <v>0</v>
      </c>
      <c r="HL22" s="1">
        <f t="shared" si="61"/>
        <v>0</v>
      </c>
      <c r="HM22" s="1">
        <f t="shared" si="62"/>
        <v>0</v>
      </c>
    </row>
    <row r="23" spans="1:221" x14ac:dyDescent="0.2">
      <c r="A23" s="14">
        <f t="shared" si="0"/>
        <v>23</v>
      </c>
      <c r="C23" s="2">
        <v>42152</v>
      </c>
      <c r="G23" s="3">
        <v>109.22</v>
      </c>
      <c r="H23" s="3">
        <v>120.027</v>
      </c>
      <c r="I23" s="3">
        <v>128.01</v>
      </c>
      <c r="J23" s="4">
        <v>156.11000000000001</v>
      </c>
      <c r="P23" s="128">
        <f t="shared" si="94"/>
        <v>3510</v>
      </c>
      <c r="Q23" s="5">
        <f t="shared" si="94"/>
        <v>3842.75</v>
      </c>
      <c r="R23" s="6">
        <f t="shared" si="95"/>
        <v>4096.9999999999991</v>
      </c>
      <c r="S23" s="7">
        <f t="shared" si="95"/>
        <v>5003.0000000000018</v>
      </c>
      <c r="AH23" s="4">
        <f t="shared" si="3"/>
        <v>0.16666666666666652</v>
      </c>
      <c r="AI23" s="4">
        <f t="shared" si="4"/>
        <v>0.20000000000000018</v>
      </c>
      <c r="AJ23" s="4">
        <f t="shared" si="5"/>
        <v>2.8000000000002729</v>
      </c>
      <c r="AK23" s="4">
        <f t="shared" si="6"/>
        <v>2.5000000000003033</v>
      </c>
      <c r="AL23" s="4">
        <f t="shared" si="7"/>
        <v>3.2500000000002274</v>
      </c>
      <c r="AM23" s="4">
        <f t="shared" si="8"/>
        <v>6.8333333333325754</v>
      </c>
      <c r="AN23" s="4">
        <f t="shared" si="9"/>
        <v>0</v>
      </c>
      <c r="AO23" s="4">
        <f t="shared" si="10"/>
        <v>0</v>
      </c>
      <c r="AP23" s="4">
        <f t="shared" si="11"/>
        <v>2.4666666666669395</v>
      </c>
      <c r="AQ23" s="4">
        <f t="shared" si="12"/>
        <v>2.1666666666654537</v>
      </c>
      <c r="AR23" s="4">
        <f t="shared" si="13"/>
        <v>0</v>
      </c>
      <c r="AS23" s="4">
        <f t="shared" si="14"/>
        <v>0</v>
      </c>
      <c r="AT23" s="4">
        <f t="shared" si="15"/>
        <v>0</v>
      </c>
      <c r="BA23" s="11">
        <f t="shared" si="96"/>
        <v>1.75</v>
      </c>
      <c r="BB23" s="11">
        <f t="shared" si="96"/>
        <v>5.5</v>
      </c>
      <c r="BC23" s="12">
        <f t="shared" si="96"/>
        <v>4.4999999999995453</v>
      </c>
      <c r="BD23" s="13">
        <f t="shared" si="96"/>
        <v>-6.9999999999990905</v>
      </c>
      <c r="BJ23" s="11">
        <f t="shared" si="17"/>
        <v>-0.16666666666666652</v>
      </c>
      <c r="BK23" s="11">
        <f t="shared" si="18"/>
        <v>0.20000000000000018</v>
      </c>
      <c r="BL23" s="11">
        <f>BB23-(BC23/BL$3)</f>
        <v>2.8000000000002729</v>
      </c>
      <c r="BM23" s="11">
        <f t="shared" si="63"/>
        <v>2.5000000000003033</v>
      </c>
      <c r="BN23" s="11">
        <f t="shared" si="20"/>
        <v>3.2500000000002274</v>
      </c>
      <c r="BO23" s="11">
        <f t="shared" si="21"/>
        <v>6.8333333333325754</v>
      </c>
      <c r="BP23" s="11"/>
      <c r="BR23" s="11">
        <f t="shared" si="22"/>
        <v>2.4666666666669395</v>
      </c>
      <c r="BS23" s="11">
        <f t="shared" si="23"/>
        <v>2.1666666666654537</v>
      </c>
      <c r="BT23" s="11"/>
      <c r="BY23" s="126"/>
      <c r="BZ23" s="126"/>
      <c r="CB23" s="1">
        <f t="shared" si="64"/>
        <v>1</v>
      </c>
      <c r="CC23" s="1">
        <f t="shared" si="65"/>
        <v>1</v>
      </c>
      <c r="CD23" s="1">
        <f t="shared" si="66"/>
        <v>1</v>
      </c>
      <c r="CE23" s="126">
        <f t="shared" si="24"/>
        <v>0</v>
      </c>
      <c r="CF23" s="1">
        <f t="shared" si="25"/>
        <v>0</v>
      </c>
      <c r="CG23" s="1" t="str">
        <f t="shared" si="67"/>
        <v/>
      </c>
      <c r="CH23" s="1">
        <f t="shared" si="26"/>
        <v>1</v>
      </c>
      <c r="CI23" s="1">
        <f t="shared" si="27"/>
        <v>1</v>
      </c>
      <c r="CJ23" s="1">
        <f t="shared" si="28"/>
        <v>1</v>
      </c>
      <c r="CK23" s="1" t="str">
        <f t="shared" si="29"/>
        <v/>
      </c>
      <c r="CL23" s="1"/>
      <c r="CM23" s="1"/>
      <c r="CN23" s="1"/>
      <c r="CO23" s="1"/>
      <c r="CP23" s="1"/>
      <c r="CQ23" s="1"/>
      <c r="CS23" s="1">
        <f t="shared" si="68"/>
        <v>1</v>
      </c>
      <c r="CT23" s="1">
        <f t="shared" si="69"/>
        <v>1</v>
      </c>
      <c r="CU23" s="1">
        <f t="shared" si="70"/>
        <v>1</v>
      </c>
      <c r="CV23" s="126">
        <f t="shared" si="30"/>
        <v>0</v>
      </c>
      <c r="CW23" s="1"/>
      <c r="CX23" s="1"/>
      <c r="CY23" s="1"/>
      <c r="CZ23" s="1"/>
      <c r="DA23" s="1"/>
      <c r="DB23" s="1"/>
      <c r="DC23" s="1"/>
      <c r="DD23" s="1"/>
      <c r="DE23" s="1"/>
      <c r="DF23" s="1"/>
      <c r="DG23" s="126">
        <f t="shared" si="31"/>
        <v>1</v>
      </c>
      <c r="DH23" s="1">
        <f t="shared" si="71"/>
        <v>1</v>
      </c>
      <c r="DI23" s="1">
        <f t="shared" si="72"/>
        <v>1</v>
      </c>
      <c r="DJ23" s="1">
        <f t="shared" si="73"/>
        <v>0</v>
      </c>
      <c r="DK23" s="1"/>
      <c r="DL23" s="1"/>
      <c r="DM23" s="1"/>
      <c r="DN23" s="1"/>
      <c r="DO23" s="1"/>
      <c r="DP23" s="1"/>
      <c r="DQ23" s="1"/>
      <c r="DR23" s="1"/>
      <c r="DS23" s="1"/>
      <c r="DT23" s="1"/>
      <c r="DU23" s="1"/>
      <c r="DV23" s="1"/>
      <c r="DW23" s="1"/>
      <c r="DX23" s="1"/>
      <c r="DY23" s="1"/>
      <c r="FC23" s="1">
        <f t="shared" si="32"/>
        <v>1</v>
      </c>
      <c r="FD23" s="1"/>
      <c r="FE23" s="1"/>
      <c r="FF23" s="1">
        <f t="shared" si="33"/>
        <v>1</v>
      </c>
      <c r="FG23" s="1">
        <f t="shared" si="34"/>
        <v>1</v>
      </c>
      <c r="FH23" s="1">
        <f t="shared" si="35"/>
        <v>1</v>
      </c>
      <c r="FI23" s="1">
        <f t="shared" si="36"/>
        <v>0</v>
      </c>
      <c r="FJ23" s="1">
        <f t="shared" si="37"/>
        <v>1</v>
      </c>
      <c r="FK23" s="1">
        <f t="shared" si="38"/>
        <v>1</v>
      </c>
      <c r="FL23" s="1">
        <f t="shared" si="39"/>
        <v>1</v>
      </c>
      <c r="FN23" s="1" t="str">
        <f t="shared" si="40"/>
        <v/>
      </c>
      <c r="FO23" s="1" t="str">
        <f t="shared" si="41"/>
        <v/>
      </c>
      <c r="FP23" s="1">
        <f t="shared" si="42"/>
        <v>0</v>
      </c>
      <c r="FV23" s="1">
        <f t="shared" si="74"/>
        <v>1</v>
      </c>
      <c r="FW23" s="1">
        <f t="shared" si="75"/>
        <v>0</v>
      </c>
      <c r="FX23" s="1">
        <f t="shared" si="76"/>
        <v>0</v>
      </c>
      <c r="GA23" s="1">
        <f t="shared" si="43"/>
        <v>1</v>
      </c>
      <c r="GB23" s="1">
        <f t="shared" si="44"/>
        <v>1</v>
      </c>
      <c r="GC23" s="1">
        <f t="shared" si="45"/>
        <v>1</v>
      </c>
      <c r="GD23" s="1">
        <f t="shared" si="46"/>
        <v>0</v>
      </c>
      <c r="GE23" s="1">
        <f t="shared" si="47"/>
        <v>1</v>
      </c>
      <c r="GF23" s="1">
        <f t="shared" si="48"/>
        <v>1</v>
      </c>
      <c r="GG23" s="1">
        <f t="shared" si="77"/>
        <v>1</v>
      </c>
      <c r="GK23" s="1">
        <f t="shared" si="49"/>
        <v>1</v>
      </c>
      <c r="GL23" s="1">
        <f t="shared" si="50"/>
        <v>1</v>
      </c>
      <c r="GM23" s="1">
        <f t="shared" si="51"/>
        <v>1</v>
      </c>
      <c r="GN23" s="1">
        <f t="shared" si="52"/>
        <v>0</v>
      </c>
      <c r="GO23" s="1">
        <f t="shared" si="53"/>
        <v>1</v>
      </c>
      <c r="GP23" s="1">
        <f t="shared" si="54"/>
        <v>1</v>
      </c>
      <c r="GQ23" s="1">
        <f t="shared" si="55"/>
        <v>1</v>
      </c>
      <c r="GS23" s="1" t="str">
        <f t="shared" si="78"/>
        <v/>
      </c>
      <c r="GT23" s="1" t="str">
        <f t="shared" si="79"/>
        <v/>
      </c>
      <c r="GU23" s="1">
        <f t="shared" si="80"/>
        <v>1</v>
      </c>
      <c r="GV23" s="1">
        <f t="shared" si="81"/>
        <v>1</v>
      </c>
      <c r="GW23" s="1">
        <f t="shared" si="56"/>
        <v>1</v>
      </c>
      <c r="GX23" s="1">
        <f t="shared" si="82"/>
        <v>1</v>
      </c>
      <c r="GY23" s="1">
        <f t="shared" si="83"/>
        <v>0</v>
      </c>
      <c r="GZ23" s="1"/>
      <c r="HA23" s="1">
        <f t="shared" si="84"/>
        <v>1</v>
      </c>
      <c r="HB23" s="1">
        <f t="shared" si="85"/>
        <v>1</v>
      </c>
      <c r="HC23" s="1">
        <f t="shared" si="86"/>
        <v>1</v>
      </c>
      <c r="HD23" s="1">
        <f t="shared" si="87"/>
        <v>1</v>
      </c>
      <c r="HE23" s="1">
        <f t="shared" si="88"/>
        <v>0</v>
      </c>
      <c r="HF23" s="1">
        <f t="shared" si="89"/>
        <v>0</v>
      </c>
      <c r="HH23" s="1">
        <f t="shared" si="57"/>
        <v>1</v>
      </c>
      <c r="HI23" s="1">
        <f t="shared" si="58"/>
        <v>0</v>
      </c>
      <c r="HJ23" s="1">
        <f t="shared" si="59"/>
        <v>0</v>
      </c>
      <c r="HK23" s="1">
        <f t="shared" si="60"/>
        <v>0</v>
      </c>
      <c r="HL23" s="1">
        <f t="shared" si="61"/>
        <v>0</v>
      </c>
      <c r="HM23" s="1">
        <f t="shared" si="62"/>
        <v>0</v>
      </c>
    </row>
    <row r="24" spans="1:221" x14ac:dyDescent="0.2">
      <c r="A24" s="14">
        <f t="shared" si="0"/>
        <v>24</v>
      </c>
      <c r="B24" t="s">
        <v>14</v>
      </c>
      <c r="C24" s="2">
        <v>42153</v>
      </c>
      <c r="G24" s="3">
        <v>109.235</v>
      </c>
      <c r="H24" s="3">
        <v>120.08199999999999</v>
      </c>
      <c r="I24" s="3">
        <v>128.1</v>
      </c>
      <c r="J24" s="4">
        <v>157.06</v>
      </c>
      <c r="P24" s="128">
        <f t="shared" si="94"/>
        <v>3511.5</v>
      </c>
      <c r="Q24" s="5">
        <f t="shared" si="94"/>
        <v>3848.2499999999995</v>
      </c>
      <c r="R24" s="6">
        <f t="shared" si="95"/>
        <v>4105.9999999999991</v>
      </c>
      <c r="S24" s="7">
        <f t="shared" si="95"/>
        <v>5030</v>
      </c>
      <c r="AH24" s="4">
        <f t="shared" si="3"/>
        <v>0.66666666666636365</v>
      </c>
      <c r="AI24" s="4">
        <f t="shared" si="4"/>
        <v>0.29999999999972715</v>
      </c>
      <c r="AJ24" s="4">
        <f t="shared" si="5"/>
        <v>9.9999999999545786E-2</v>
      </c>
      <c r="AK24" s="4">
        <f t="shared" si="6"/>
        <v>0.50000000000045475</v>
      </c>
      <c r="AL24" s="4">
        <f t="shared" si="7"/>
        <v>0.99999999999954525</v>
      </c>
      <c r="AM24" s="4">
        <f t="shared" si="8"/>
        <v>6.0573768223548541E-13</v>
      </c>
      <c r="AN24" s="4">
        <f t="shared" si="9"/>
        <v>0</v>
      </c>
      <c r="AO24" s="4">
        <f t="shared" si="10"/>
        <v>0</v>
      </c>
      <c r="AP24" s="4">
        <f t="shared" si="11"/>
        <v>0.59999999999909104</v>
      </c>
      <c r="AQ24" s="4">
        <f t="shared" si="12"/>
        <v>0.16666666666530391</v>
      </c>
      <c r="AR24" s="4">
        <f t="shared" si="13"/>
        <v>0</v>
      </c>
      <c r="AS24" s="4">
        <f t="shared" si="14"/>
        <v>0</v>
      </c>
      <c r="AT24" s="4">
        <f t="shared" si="15"/>
        <v>0</v>
      </c>
      <c r="BA24" s="11">
        <f t="shared" si="96"/>
        <v>1.5</v>
      </c>
      <c r="BB24" s="11">
        <f t="shared" si="96"/>
        <v>5.4999999999995453</v>
      </c>
      <c r="BC24" s="12">
        <f t="shared" si="96"/>
        <v>9</v>
      </c>
      <c r="BD24" s="13">
        <f t="shared" si="96"/>
        <v>26.999999999998181</v>
      </c>
      <c r="BJ24" s="11">
        <f t="shared" si="17"/>
        <v>-0.66666666666636365</v>
      </c>
      <c r="BK24" s="11">
        <f t="shared" si="18"/>
        <v>-0.29999999999972715</v>
      </c>
      <c r="BL24" s="11">
        <f>BB24-(BC24/BL$3)</f>
        <v>9.9999999999545786E-2</v>
      </c>
      <c r="BM24" s="11">
        <f t="shared" si="63"/>
        <v>-0.50000000000045475</v>
      </c>
      <c r="BN24" s="11">
        <f t="shared" si="20"/>
        <v>0.99999999999954525</v>
      </c>
      <c r="BO24" s="11">
        <f t="shared" si="21"/>
        <v>6.0573768223548541E-13</v>
      </c>
      <c r="BP24" s="11"/>
      <c r="BR24" s="11">
        <f t="shared" si="22"/>
        <v>0.59999999999909104</v>
      </c>
      <c r="BS24" s="11">
        <f t="shared" si="23"/>
        <v>-0.16666666666530391</v>
      </c>
      <c r="BT24" s="11"/>
      <c r="BY24" s="126"/>
      <c r="BZ24" s="126"/>
      <c r="CB24" s="1">
        <f t="shared" si="64"/>
        <v>0</v>
      </c>
      <c r="CC24" s="1">
        <f t="shared" si="65"/>
        <v>0</v>
      </c>
      <c r="CD24" s="1">
        <f t="shared" si="66"/>
        <v>0</v>
      </c>
      <c r="CE24" s="126">
        <f t="shared" si="24"/>
        <v>0</v>
      </c>
      <c r="CF24" s="1">
        <f t="shared" si="25"/>
        <v>0</v>
      </c>
      <c r="CG24" s="1" t="str">
        <f t="shared" si="67"/>
        <v/>
      </c>
      <c r="CH24" s="1" t="str">
        <f t="shared" si="26"/>
        <v/>
      </c>
      <c r="CI24" s="1">
        <f t="shared" si="27"/>
        <v>1</v>
      </c>
      <c r="CJ24" s="1">
        <f t="shared" si="28"/>
        <v>1</v>
      </c>
      <c r="CK24" s="1" t="str">
        <f t="shared" si="29"/>
        <v/>
      </c>
      <c r="CL24" s="1"/>
      <c r="CM24" s="1"/>
      <c r="CN24" s="1"/>
      <c r="CO24" s="1"/>
      <c r="CP24" s="1"/>
      <c r="CQ24" s="1"/>
      <c r="CS24" s="1">
        <f t="shared" si="68"/>
        <v>0</v>
      </c>
      <c r="CT24" s="1">
        <f t="shared" si="69"/>
        <v>0</v>
      </c>
      <c r="CU24" s="1">
        <f t="shared" si="70"/>
        <v>0</v>
      </c>
      <c r="CV24" s="126">
        <f t="shared" si="30"/>
        <v>0</v>
      </c>
      <c r="CW24" s="1"/>
      <c r="CX24" s="1"/>
      <c r="CY24" s="1"/>
      <c r="CZ24" s="1"/>
      <c r="DA24" s="1"/>
      <c r="DB24" s="1"/>
      <c r="DC24" s="1"/>
      <c r="DD24" s="1"/>
      <c r="DE24" s="1"/>
      <c r="DF24" s="1"/>
      <c r="DG24" s="126">
        <f t="shared" si="31"/>
        <v>1</v>
      </c>
      <c r="DH24" s="1">
        <f t="shared" si="71"/>
        <v>1</v>
      </c>
      <c r="DI24" s="1">
        <f t="shared" si="72"/>
        <v>1</v>
      </c>
      <c r="DJ24" s="1">
        <f t="shared" si="73"/>
        <v>1</v>
      </c>
      <c r="DK24" s="1"/>
      <c r="DL24" s="1"/>
      <c r="DM24" s="1"/>
      <c r="DN24" s="1"/>
      <c r="DO24" s="1"/>
      <c r="DP24" s="1"/>
      <c r="DQ24" s="1"/>
      <c r="DR24" s="1"/>
      <c r="DS24" s="1"/>
      <c r="DT24" s="1"/>
      <c r="DU24" s="1"/>
      <c r="DV24" s="1"/>
      <c r="DW24" s="1"/>
      <c r="DX24" s="1"/>
      <c r="DY24" s="1"/>
      <c r="FC24" s="1">
        <f t="shared" si="32"/>
        <v>1</v>
      </c>
      <c r="FD24" s="1"/>
      <c r="FE24" s="1"/>
      <c r="FF24" s="1">
        <f t="shared" si="33"/>
        <v>0</v>
      </c>
      <c r="FG24" s="1">
        <f t="shared" si="34"/>
        <v>0</v>
      </c>
      <c r="FH24" s="1">
        <f t="shared" si="35"/>
        <v>0</v>
      </c>
      <c r="FI24" s="1" t="str">
        <f t="shared" si="36"/>
        <v/>
      </c>
      <c r="FJ24" s="1" t="str">
        <f t="shared" si="37"/>
        <v/>
      </c>
      <c r="FK24" s="1" t="str">
        <f t="shared" si="38"/>
        <v/>
      </c>
      <c r="FL24" s="1" t="str">
        <f t="shared" si="39"/>
        <v/>
      </c>
      <c r="FN24" s="1" t="str">
        <f t="shared" si="40"/>
        <v/>
      </c>
      <c r="FO24" s="1" t="str">
        <f t="shared" si="41"/>
        <v/>
      </c>
      <c r="FP24" s="1" t="str">
        <f t="shared" si="42"/>
        <v/>
      </c>
      <c r="FV24" s="1">
        <f t="shared" si="74"/>
        <v>0</v>
      </c>
      <c r="FW24" s="1">
        <f t="shared" si="75"/>
        <v>1</v>
      </c>
      <c r="FX24" s="1">
        <f t="shared" si="76"/>
        <v>1</v>
      </c>
      <c r="GA24" s="1">
        <f t="shared" si="43"/>
        <v>1</v>
      </c>
      <c r="GB24" s="1">
        <f t="shared" si="44"/>
        <v>1</v>
      </c>
      <c r="GC24" s="1">
        <f t="shared" si="45"/>
        <v>1</v>
      </c>
      <c r="GD24" s="1">
        <f t="shared" si="46"/>
        <v>1</v>
      </c>
      <c r="GE24" s="1">
        <f t="shared" si="47"/>
        <v>0</v>
      </c>
      <c r="GF24" s="1">
        <f t="shared" si="48"/>
        <v>1</v>
      </c>
      <c r="GG24" s="1">
        <f t="shared" si="77"/>
        <v>1</v>
      </c>
      <c r="GK24" s="1">
        <f t="shared" si="49"/>
        <v>0</v>
      </c>
      <c r="GL24" s="1">
        <f t="shared" si="50"/>
        <v>0</v>
      </c>
      <c r="GM24" s="1">
        <f t="shared" si="51"/>
        <v>0</v>
      </c>
      <c r="GN24" s="1">
        <f t="shared" si="52"/>
        <v>0</v>
      </c>
      <c r="GO24" s="1">
        <f t="shared" si="53"/>
        <v>1</v>
      </c>
      <c r="GP24" s="1">
        <f t="shared" si="54"/>
        <v>0</v>
      </c>
      <c r="GQ24" s="1">
        <f t="shared" si="55"/>
        <v>0</v>
      </c>
      <c r="GS24" s="1" t="str">
        <f t="shared" si="78"/>
        <v/>
      </c>
      <c r="GT24" s="1" t="str">
        <f t="shared" si="79"/>
        <v/>
      </c>
      <c r="GU24" s="1">
        <f t="shared" si="80"/>
        <v>0</v>
      </c>
      <c r="GV24" s="1">
        <f t="shared" si="81"/>
        <v>0</v>
      </c>
      <c r="GW24" s="1">
        <f t="shared" si="56"/>
        <v>0</v>
      </c>
      <c r="GX24" s="1">
        <f t="shared" si="82"/>
        <v>0</v>
      </c>
      <c r="GY24" s="1">
        <f t="shared" si="83"/>
        <v>0</v>
      </c>
      <c r="GZ24" s="1"/>
      <c r="HA24" s="1">
        <f t="shared" si="84"/>
        <v>0</v>
      </c>
      <c r="HB24" s="1">
        <f t="shared" si="85"/>
        <v>0</v>
      </c>
      <c r="HC24" s="1">
        <f t="shared" si="86"/>
        <v>0</v>
      </c>
      <c r="HD24" s="1">
        <f t="shared" si="87"/>
        <v>0</v>
      </c>
      <c r="HE24" s="1">
        <f t="shared" si="88"/>
        <v>0</v>
      </c>
      <c r="HF24" s="1">
        <f t="shared" si="89"/>
        <v>0</v>
      </c>
      <c r="HH24" s="1">
        <f t="shared" si="57"/>
        <v>0</v>
      </c>
      <c r="HI24" s="1">
        <f t="shared" si="58"/>
        <v>0</v>
      </c>
      <c r="HJ24" s="1">
        <f t="shared" si="59"/>
        <v>0</v>
      </c>
      <c r="HK24" s="1">
        <f t="shared" si="60"/>
        <v>0</v>
      </c>
      <c r="HL24" s="1">
        <f t="shared" si="61"/>
        <v>0</v>
      </c>
      <c r="HM24" s="1">
        <f t="shared" si="62"/>
        <v>0</v>
      </c>
    </row>
    <row r="25" spans="1:221" x14ac:dyDescent="0.2">
      <c r="A25" s="14">
        <f t="shared" si="0"/>
        <v>25</v>
      </c>
      <c r="B25" t="s">
        <v>15</v>
      </c>
      <c r="C25" s="2">
        <v>42153</v>
      </c>
      <c r="G25" s="3">
        <v>109.137</v>
      </c>
      <c r="H25" s="3">
        <v>119.232</v>
      </c>
      <c r="I25" s="3">
        <v>127.22</v>
      </c>
      <c r="J25" s="4">
        <v>155.19999999999999</v>
      </c>
      <c r="P25" s="128">
        <f t="shared" si="94"/>
        <v>3501.75</v>
      </c>
      <c r="Q25" s="5">
        <f t="shared" si="94"/>
        <v>3831.25</v>
      </c>
      <c r="R25" s="6">
        <f t="shared" si="95"/>
        <v>4086</v>
      </c>
      <c r="S25" s="7">
        <f t="shared" si="95"/>
        <v>4979.9999999999991</v>
      </c>
      <c r="AH25" s="4"/>
      <c r="AI25" s="4"/>
      <c r="AJ25" s="4"/>
      <c r="AK25" s="4"/>
      <c r="AL25" s="4"/>
      <c r="AM25" s="4"/>
      <c r="AN25" s="4"/>
      <c r="AO25" s="4"/>
      <c r="AP25" s="4"/>
      <c r="AQ25" s="4"/>
      <c r="AR25" s="4"/>
      <c r="AS25" s="4"/>
      <c r="AT25" s="4"/>
      <c r="BA25" s="8"/>
      <c r="BB25" s="8"/>
      <c r="BC25" s="9"/>
      <c r="BD25" s="10"/>
      <c r="BJ25" s="11"/>
      <c r="BK25" s="11"/>
      <c r="BM25" s="11"/>
      <c r="BR25" s="11"/>
      <c r="BS25" s="11"/>
      <c r="BT25" s="11"/>
      <c r="BY25" s="126"/>
      <c r="BZ25" s="126"/>
      <c r="CB25" s="1"/>
      <c r="CC25" s="1"/>
      <c r="CD25" s="1"/>
      <c r="CE25" s="126" t="str">
        <f t="shared" si="24"/>
        <v/>
      </c>
      <c r="CF25" s="1"/>
      <c r="CG25" s="1"/>
      <c r="CH25" s="1"/>
      <c r="CI25" s="1"/>
      <c r="CJ25" s="1" t="str">
        <f t="shared" si="28"/>
        <v/>
      </c>
      <c r="CK25" s="1" t="str">
        <f t="shared" si="29"/>
        <v/>
      </c>
      <c r="CL25" s="1"/>
      <c r="CM25" s="1"/>
      <c r="CN25" s="1"/>
      <c r="CO25" s="1"/>
      <c r="CP25" s="1"/>
      <c r="CQ25" s="1"/>
      <c r="CS25" s="1"/>
      <c r="CT25" s="1"/>
      <c r="CU25" s="1"/>
      <c r="CV25" s="126" t="str">
        <f t="shared" si="30"/>
        <v/>
      </c>
      <c r="CW25" s="1"/>
      <c r="CX25" s="1"/>
      <c r="CY25" s="1"/>
      <c r="CZ25" s="1"/>
      <c r="DA25" s="1"/>
      <c r="DB25" s="1"/>
      <c r="DC25" s="1"/>
      <c r="DD25" s="1"/>
      <c r="DE25" s="1"/>
      <c r="DF25" s="1"/>
      <c r="DG25" s="126"/>
      <c r="DH25" s="1"/>
      <c r="DI25" s="1"/>
      <c r="DJ25" s="1"/>
      <c r="DK25" s="1"/>
      <c r="DL25" s="1"/>
      <c r="DM25" s="1"/>
      <c r="DN25" s="1"/>
      <c r="DO25" s="1"/>
      <c r="DP25" s="1"/>
      <c r="DQ25" s="1"/>
      <c r="DR25" s="1"/>
      <c r="DS25" s="1"/>
      <c r="DT25" s="1"/>
      <c r="DU25" s="1"/>
      <c r="DV25" s="1"/>
      <c r="DW25" s="1"/>
      <c r="DX25" s="1"/>
      <c r="DY25" s="1"/>
      <c r="FC25" s="1"/>
      <c r="FD25" s="1"/>
      <c r="FE25" s="1"/>
      <c r="FF25" s="1"/>
      <c r="FG25" s="1"/>
      <c r="FH25" s="1"/>
      <c r="FI25" s="1"/>
      <c r="FJ25" s="1"/>
      <c r="FK25" s="1"/>
      <c r="FL25" s="1"/>
      <c r="FV25" s="1"/>
      <c r="FW25" s="1"/>
      <c r="FX25" s="1"/>
      <c r="GA25" s="1"/>
      <c r="GB25" s="1"/>
      <c r="GC25" s="1"/>
      <c r="GD25" s="1"/>
      <c r="GE25" s="1"/>
      <c r="GF25" s="1"/>
      <c r="GG25" s="1"/>
      <c r="GK25" s="1"/>
      <c r="GL25" s="1"/>
      <c r="GM25" s="1"/>
      <c r="GN25" s="1"/>
      <c r="GO25" s="1"/>
      <c r="GP25" s="1"/>
      <c r="GQ25" s="1"/>
      <c r="GS25" s="1"/>
      <c r="GT25" s="1"/>
      <c r="GU25" s="1"/>
      <c r="GV25" s="1"/>
      <c r="GW25" s="1"/>
      <c r="GX25" s="1"/>
      <c r="GY25" s="1"/>
      <c r="GZ25" s="1"/>
      <c r="HA25" s="1"/>
      <c r="HB25" s="1"/>
      <c r="HC25" s="1"/>
      <c r="HD25" s="1"/>
      <c r="HE25" s="1"/>
      <c r="HF25" s="1"/>
      <c r="HH25" s="1"/>
      <c r="HI25" s="1"/>
      <c r="HJ25" s="1"/>
      <c r="HK25" s="1"/>
      <c r="HL25" s="1"/>
      <c r="HM25" s="1"/>
    </row>
    <row r="26" spans="1:221" x14ac:dyDescent="0.2">
      <c r="A26" s="14">
        <f t="shared" si="0"/>
        <v>26</v>
      </c>
      <c r="C26" s="2">
        <v>42156</v>
      </c>
      <c r="G26" s="3">
        <v>109.102</v>
      </c>
      <c r="H26" s="3">
        <v>119.087</v>
      </c>
      <c r="I26" s="3">
        <v>126.29</v>
      </c>
      <c r="J26" s="4">
        <v>153.13</v>
      </c>
      <c r="P26" s="128">
        <f t="shared" ref="P26:P31" si="97">(INT(G26)*32)+(IF(INT(RIGHT(G26*1000,1))=7,(G26-INT(G26))+0.0005,IF(INT(RIGHT(G26*1000,1))=2,(G26-INT(G26))+0.0005,G26-INT(G26))))*100</f>
        <v>3498.2500000000005</v>
      </c>
      <c r="Q26" s="5">
        <f t="shared" ref="Q26:Q31" si="98">(INT(H26)*32)+(IF(INT(RIGHT(H26*1000,1))=7,(H26-INT(H26))+0.0005,IF(INT(RIGHT(H26*1000,1))=2,(H26-INT(H26))+0.0005,H26-INT(H26))))*100</f>
        <v>3816.7500000000005</v>
      </c>
      <c r="R26" s="6">
        <f t="shared" ref="R26:R31" si="99">INT(I26)*32+(I26-INT(I26))*100</f>
        <v>4061.0000000000005</v>
      </c>
      <c r="S26" s="7">
        <f t="shared" ref="S26:S31" si="100">INT(J26)*32+(J26-INT(J26))*100</f>
        <v>4909</v>
      </c>
      <c r="AH26" s="4">
        <f t="shared" si="3"/>
        <v>2.6666666666672736</v>
      </c>
      <c r="AI26" s="4">
        <f t="shared" si="4"/>
        <v>1.700000000000637</v>
      </c>
      <c r="AJ26" s="4">
        <f t="shared" si="5"/>
        <v>0.50000000000018119</v>
      </c>
      <c r="AK26" s="4">
        <f t="shared" si="6"/>
        <v>2.1666666666668171</v>
      </c>
      <c r="AL26" s="4">
        <f t="shared" si="7"/>
        <v>1.9999999999997726</v>
      </c>
      <c r="AM26" s="4">
        <f t="shared" si="8"/>
        <v>1.3333333333331829</v>
      </c>
      <c r="AN26" s="4">
        <f t="shared" si="9"/>
        <v>0</v>
      </c>
      <c r="AO26" s="4">
        <f t="shared" si="10"/>
        <v>0</v>
      </c>
      <c r="AP26" s="4">
        <f t="shared" si="11"/>
        <v>2.3333333333342141</v>
      </c>
      <c r="AQ26" s="4">
        <f t="shared" si="12"/>
        <v>2.1666666666668184</v>
      </c>
      <c r="AR26" s="4">
        <f t="shared" si="13"/>
        <v>0</v>
      </c>
      <c r="AS26" s="4">
        <f t="shared" si="14"/>
        <v>0</v>
      </c>
      <c r="AT26" s="4">
        <f t="shared" si="15"/>
        <v>0</v>
      </c>
      <c r="BA26" s="11">
        <f t="shared" ref="BA26:BD31" si="101">P26-P25</f>
        <v>-3.4999999999995453</v>
      </c>
      <c r="BB26" s="11">
        <f t="shared" si="101"/>
        <v>-14.499999999999545</v>
      </c>
      <c r="BC26" s="12">
        <f t="shared" si="101"/>
        <v>-24.999999999999545</v>
      </c>
      <c r="BD26" s="13">
        <f t="shared" si="101"/>
        <v>-70.999999999999091</v>
      </c>
      <c r="BJ26" s="11">
        <f t="shared" ref="BJ26:BJ57" si="102">((BA26*2)-(BB26/BJ$3))</f>
        <v>2.6666666666672736</v>
      </c>
      <c r="BK26" s="11">
        <f t="shared" si="18"/>
        <v>1.700000000000637</v>
      </c>
      <c r="BL26" s="11">
        <f t="shared" ref="BL26:BL48" si="103">BB26-(BC26/BL$3)</f>
        <v>0.50000000000018119</v>
      </c>
      <c r="BM26" s="11">
        <f t="shared" si="63"/>
        <v>2.1666666666668171</v>
      </c>
      <c r="BN26" s="11">
        <f t="shared" ref="BN26:BN57" si="104">BB26-(BC26/BN$3)</f>
        <v>-1.9999999999997726</v>
      </c>
      <c r="BO26" s="11">
        <f t="shared" ref="BO26:BO57" si="105">BC26-(BD26/BO$3)</f>
        <v>-1.3333333333331829</v>
      </c>
      <c r="BP26" s="11"/>
      <c r="BR26" s="11">
        <f t="shared" si="22"/>
        <v>-2.3333333333342141</v>
      </c>
      <c r="BS26" s="11">
        <f t="shared" ref="BS26:BS57" si="106">-(BL26*BL$3-BO26)</f>
        <v>-2.1666666666668184</v>
      </c>
      <c r="BT26" s="11"/>
      <c r="BY26" s="126"/>
      <c r="BZ26" s="126"/>
      <c r="CB26" s="1">
        <f t="shared" si="64"/>
        <v>0</v>
      </c>
      <c r="CC26" s="1">
        <f t="shared" si="65"/>
        <v>0</v>
      </c>
      <c r="CD26" s="1">
        <f t="shared" si="66"/>
        <v>0</v>
      </c>
      <c r="CE26" s="126">
        <f t="shared" si="24"/>
        <v>0</v>
      </c>
      <c r="CF26" s="1">
        <f t="shared" ref="CF26:CF57" si="107">IF(OR(AND(BD26&gt;-0.001,BD26&lt;0.001),AND(BK26&gt;-0.001,BK26&lt;0.001)),0,IF(BD26&gt;0,IF(BK26&gt;0,1,0),IF(BK26&lt;0,1,0)))</f>
        <v>0</v>
      </c>
      <c r="CG26" s="1" t="str">
        <f t="shared" si="67"/>
        <v/>
      </c>
      <c r="CH26" s="1" t="str">
        <f t="shared" si="26"/>
        <v/>
      </c>
      <c r="CI26" s="1">
        <f t="shared" ref="CI26:CI57" si="108">IF(CV26=0,IF(AND(BK26&gt;-0.001,BD26&lt;0.001),1,IF(AND(BK26&lt;0.001,BD26&gt;-0.001),1,0)),"")</f>
        <v>1</v>
      </c>
      <c r="CJ26" s="1">
        <f t="shared" si="28"/>
        <v>1</v>
      </c>
      <c r="CK26" s="1" t="str">
        <f t="shared" si="29"/>
        <v/>
      </c>
      <c r="CL26" s="1"/>
      <c r="CM26" s="1"/>
      <c r="CN26" s="1"/>
      <c r="CO26" s="1"/>
      <c r="CP26" s="1"/>
      <c r="CQ26" s="1"/>
      <c r="CS26" s="1">
        <f t="shared" si="68"/>
        <v>0</v>
      </c>
      <c r="CT26" s="1">
        <f t="shared" si="69"/>
        <v>0</v>
      </c>
      <c r="CU26" s="1">
        <f t="shared" si="70"/>
        <v>0</v>
      </c>
      <c r="CV26" s="126">
        <f t="shared" si="30"/>
        <v>0</v>
      </c>
      <c r="CW26" s="1"/>
      <c r="CX26" s="1"/>
      <c r="CY26" s="1"/>
      <c r="CZ26" s="1"/>
      <c r="DA26" s="1"/>
      <c r="DB26" s="1"/>
      <c r="DC26" s="1"/>
      <c r="DD26" s="1"/>
      <c r="DE26" s="1"/>
      <c r="DF26" s="1"/>
      <c r="DG26" s="126">
        <f t="shared" si="31"/>
        <v>1</v>
      </c>
      <c r="DH26" s="1">
        <f t="shared" si="71"/>
        <v>1</v>
      </c>
      <c r="DI26" s="1">
        <f t="shared" si="72"/>
        <v>1</v>
      </c>
      <c r="DJ26" s="1">
        <f t="shared" si="73"/>
        <v>1</v>
      </c>
      <c r="DK26" s="1"/>
      <c r="DL26" s="1"/>
      <c r="DM26" s="1"/>
      <c r="DN26" s="1"/>
      <c r="DO26" s="1"/>
      <c r="DP26" s="1"/>
      <c r="DQ26" s="1"/>
      <c r="DR26" s="1"/>
      <c r="DS26" s="1"/>
      <c r="DT26" s="1"/>
      <c r="DU26" s="1"/>
      <c r="DV26" s="1"/>
      <c r="DW26" s="1"/>
      <c r="DX26" s="1"/>
      <c r="DY26" s="1"/>
      <c r="FC26" s="1">
        <f t="shared" ref="FC26:FC57" si="109">IF(BL26&gt;0,IF(BO26&gt;0,1,0),IF(BO26&lt;0,1,0))</f>
        <v>0</v>
      </c>
      <c r="FD26" s="1"/>
      <c r="FE26" s="1"/>
      <c r="FF26" s="1">
        <f t="shared" ref="FF26:FF35" si="110">IF(BK26&gt;0,IF(BL26&gt;0,1,0),IF(BL26&lt;0,1,0))</f>
        <v>1</v>
      </c>
      <c r="FG26" s="1">
        <f t="shared" ref="FG26:FG57" si="111">IF(BK26&gt;0,IF(BO26&gt;0,1,0),IF(BO26&lt;0,1,0))</f>
        <v>0</v>
      </c>
      <c r="FH26" s="1">
        <f t="shared" ref="FH26:FH57" si="112">IF(BK26&gt;0,IF(BL26&gt;0,IF(BO26&gt;0,1,0),0),IF(BL26&lt;0,IF(BO26&lt;0,1,0),0))</f>
        <v>0</v>
      </c>
      <c r="FI26" s="1" t="str">
        <f t="shared" ref="FI26:FI57" si="113">IF(FH26=0,"",(IF(BO26&gt;0,IF(BD26&gt;0,1,0),IF(BD26&lt;0,1,0))))</f>
        <v/>
      </c>
      <c r="FJ26" s="1" t="str">
        <f t="shared" ref="FJ26:FJ57" si="114">IF(FH26=0,"",(IF(BO26&gt;0,IF(BC26&gt;0,1,0),IF(BC26&lt;0,1,0))))</f>
        <v/>
      </c>
      <c r="FK26" s="1" t="str">
        <f t="shared" ref="FK26:FK57" si="115">IF(FH26=0,"",(IF(BO26&gt;0,IF(BB26&gt;0,1,0),IF(BB26&lt;0,1,0))))</f>
        <v/>
      </c>
      <c r="FL26" s="1" t="str">
        <f t="shared" ref="FL26:FL57" si="116">IF(FH26=0,"",(IF(BO26&gt;0,IF(BA26&gt;0,1,0),IF(BA26&lt;0,1,0))))</f>
        <v/>
      </c>
      <c r="FN26" s="1">
        <f t="shared" ref="FN26:FN70" si="117">IF(ABS(BB26)&gt;9.76,1,"")</f>
        <v>1</v>
      </c>
      <c r="FO26" s="1">
        <f t="shared" ref="FO26:FO57" si="118">IF(FN26=1,IF(BB26&gt;0,IF(BL26&lt;0,1,0),IF(BL26&gt;0,1,0)),"")</f>
        <v>1</v>
      </c>
      <c r="FP26" s="1" t="str">
        <f t="shared" ref="FP26:FP70" si="119">IF(BL26&gt;1.96, IF(BB26&gt;9.76,1,0),IF(BL26&lt;-1.96, IF(BB26&lt;-9.76,1,0),""))</f>
        <v/>
      </c>
      <c r="FV26" s="1">
        <f>IF(BK24&gt;0,IF(BK26&gt;0,1,0),IF(BK26&lt;0,1,0))</f>
        <v>0</v>
      </c>
      <c r="FW26" s="1">
        <f>IF(BL24&gt;0,IF(BL26&gt;0,1,0),IF(BL26&lt;0,1,0))</f>
        <v>1</v>
      </c>
      <c r="FX26" s="1">
        <f>IF(BO24&gt;0,IF(BO26&gt;0,1,0),IF(BO26&lt;0,1,0))</f>
        <v>0</v>
      </c>
      <c r="GA26" s="1">
        <f t="shared" ref="GA26:GA57" si="120">IF(BA26&gt;0,IF(BR26&gt;0,1,0),IF(BR26&lt;0,1,0))</f>
        <v>1</v>
      </c>
      <c r="GB26" s="1">
        <f t="shared" ref="GB26:GB57" si="121">IF(BB26&gt;0,IF(BR26&gt;0,1,0),IF(BR26&lt;0,1,0))</f>
        <v>1</v>
      </c>
      <c r="GC26" s="1">
        <f t="shared" ref="GC26:GC57" si="122">IF(BC26&gt;0,IF(BR26&gt;0,1,0),IF(BR26&lt;0,1,0))</f>
        <v>1</v>
      </c>
      <c r="GD26" s="1">
        <f t="shared" ref="GD26:GD57" si="123">IF(BD26&gt;0,IF(BR26&gt;0,1,0),IF(BR26&lt;0,1,0))</f>
        <v>1</v>
      </c>
      <c r="GE26" s="1">
        <f t="shared" ref="GE26:GE57" si="124">IF(BK26&gt;0,IF(BR26&gt;0,1,0),IF(BR26&lt;0,1,0))</f>
        <v>0</v>
      </c>
      <c r="GF26" s="1">
        <f t="shared" ref="GF26:GF57" si="125">IF(BL26&gt;0,IF(BR26&gt;0,1,0),IF(BR26&lt;0,1,0))</f>
        <v>0</v>
      </c>
      <c r="GG26" s="1">
        <f t="shared" si="77"/>
        <v>1</v>
      </c>
      <c r="GK26" s="1">
        <f t="shared" ref="GK26:GK57" si="126">IF(BA26&gt;0,IF(BS26&gt;0,1,0),IF(BS26&lt;0,1,0))</f>
        <v>1</v>
      </c>
      <c r="GL26" s="1">
        <f t="shared" ref="GL26:GL57" si="127">IF(BB26&gt;0,IF(BS26&gt;0,1,0),IF(BS26&lt;0,1,0))</f>
        <v>1</v>
      </c>
      <c r="GM26" s="1">
        <f t="shared" ref="GM26:GM57" si="128">IF(BC26&gt;0,IF(BS26&gt;0,1,0),IF(BS26&lt;0,1,0))</f>
        <v>1</v>
      </c>
      <c r="GN26" s="1">
        <f t="shared" ref="GN26:GN57" si="129">IF(BD26&gt;0,IF(BS26&gt;0,1,0),IF(BS26&lt;0,1,0))</f>
        <v>1</v>
      </c>
      <c r="GO26" s="1">
        <f t="shared" ref="GO26:GO57" si="130">IF(BK26&gt;0,IF(BS26&gt;0,1,0),IF(BS26&lt;0,1,0))</f>
        <v>0</v>
      </c>
      <c r="GP26" s="1">
        <f t="shared" ref="GP26:GP57" si="131">IF(BL26&gt;0,IF(BS26&gt;0,1,0),IF(BS26&lt;0,1,0))</f>
        <v>0</v>
      </c>
      <c r="GQ26" s="1">
        <f t="shared" ref="GQ26:GQ31" si="132">IF(BO26&gt;0,IF(BS26&gt;0,1,0),IF(BS26&lt;0,1,0))</f>
        <v>1</v>
      </c>
      <c r="GS26" s="1">
        <f t="shared" si="78"/>
        <v>0</v>
      </c>
      <c r="GT26" s="1">
        <f t="shared" si="79"/>
        <v>0</v>
      </c>
      <c r="GU26" s="1">
        <f t="shared" si="80"/>
        <v>0</v>
      </c>
      <c r="GV26" s="1">
        <f t="shared" si="81"/>
        <v>0</v>
      </c>
      <c r="GW26" s="1">
        <f t="shared" ref="GW26:GW70" si="133">IF(ABS(BL26)&gt;1.99,1,0)</f>
        <v>0</v>
      </c>
      <c r="GX26" s="1">
        <f t="shared" si="82"/>
        <v>0</v>
      </c>
      <c r="GY26" s="1">
        <f t="shared" si="83"/>
        <v>0</v>
      </c>
      <c r="GZ26" s="1"/>
      <c r="HA26" s="1">
        <f t="shared" si="84"/>
        <v>0</v>
      </c>
      <c r="HB26" s="1">
        <f t="shared" si="85"/>
        <v>0</v>
      </c>
      <c r="HC26" s="1">
        <f t="shared" si="86"/>
        <v>0</v>
      </c>
      <c r="HD26" s="1">
        <f t="shared" si="87"/>
        <v>0</v>
      </c>
      <c r="HE26" s="1">
        <f t="shared" si="88"/>
        <v>0</v>
      </c>
      <c r="HF26" s="1">
        <f t="shared" si="89"/>
        <v>0</v>
      </c>
      <c r="HH26" s="1">
        <f t="shared" ref="HH26:HH58" si="134">IF(ABS(BS26)&gt;1.5,1,0)</f>
        <v>1</v>
      </c>
      <c r="HI26" s="1">
        <f t="shared" ref="HI26:HI58" si="135">IF(ABS(BS26)&gt;3,1,0)</f>
        <v>0</v>
      </c>
      <c r="HJ26" s="1">
        <f t="shared" ref="HJ26:HJ58" si="136">IF(ABS(BS26)&gt;4.5,1,0)</f>
        <v>0</v>
      </c>
      <c r="HK26" s="1">
        <f t="shared" ref="HK26:HK58" si="137">IF(ABS(BS26)&gt;6,1,0)</f>
        <v>0</v>
      </c>
      <c r="HL26" s="1">
        <f t="shared" ref="HL26:HL58" si="138">IF(ABS(BS26)&gt;7.5,1,0)</f>
        <v>0</v>
      </c>
      <c r="HM26" s="1">
        <f t="shared" ref="HM26:HM58" si="139">IF(ABS(BS26)&gt;9,1,0)</f>
        <v>0</v>
      </c>
    </row>
    <row r="27" spans="1:221" x14ac:dyDescent="0.2">
      <c r="A27" s="14">
        <f t="shared" si="0"/>
        <v>27</v>
      </c>
      <c r="C27" s="2">
        <v>42157</v>
      </c>
      <c r="G27" s="3">
        <v>109.092</v>
      </c>
      <c r="H27" s="3">
        <v>119.00700000000001</v>
      </c>
      <c r="I27" s="3">
        <v>126.1</v>
      </c>
      <c r="J27" s="4">
        <v>151.25</v>
      </c>
      <c r="P27" s="128">
        <f t="shared" si="97"/>
        <v>3497.25</v>
      </c>
      <c r="Q27" s="5">
        <f t="shared" si="98"/>
        <v>3808.7500000000005</v>
      </c>
      <c r="R27" s="6">
        <f t="shared" si="99"/>
        <v>4041.9999999999995</v>
      </c>
      <c r="S27" s="7">
        <f t="shared" si="100"/>
        <v>4857</v>
      </c>
      <c r="AH27" s="4">
        <f t="shared" si="3"/>
        <v>3.3333333333324235</v>
      </c>
      <c r="AI27" s="4">
        <f t="shared" si="4"/>
        <v>2.7999999999990903</v>
      </c>
      <c r="AJ27" s="4">
        <f t="shared" si="5"/>
        <v>3.4000000000005457</v>
      </c>
      <c r="AK27" s="4">
        <f t="shared" si="6"/>
        <v>4.6666666666672736</v>
      </c>
      <c r="AL27" s="4">
        <f t="shared" si="7"/>
        <v>1.5000000000004547</v>
      </c>
      <c r="AM27" s="4">
        <f t="shared" si="8"/>
        <v>1.6666666666675773</v>
      </c>
      <c r="AN27" s="4">
        <f t="shared" si="9"/>
        <v>0</v>
      </c>
      <c r="AO27" s="4">
        <f t="shared" si="10"/>
        <v>0</v>
      </c>
      <c r="AP27" s="4">
        <f t="shared" si="11"/>
        <v>1.2666666666646051</v>
      </c>
      <c r="AQ27" s="4">
        <f t="shared" si="12"/>
        <v>7.3333333333351538</v>
      </c>
      <c r="AR27" s="4">
        <f t="shared" si="13"/>
        <v>0</v>
      </c>
      <c r="AS27" s="4">
        <f t="shared" si="14"/>
        <v>0</v>
      </c>
      <c r="AT27" s="4">
        <f t="shared" si="15"/>
        <v>0</v>
      </c>
      <c r="BA27" s="11">
        <f t="shared" si="101"/>
        <v>-1.0000000000004547</v>
      </c>
      <c r="BB27" s="11">
        <f t="shared" si="101"/>
        <v>-8</v>
      </c>
      <c r="BC27" s="12">
        <f t="shared" si="101"/>
        <v>-19.000000000000909</v>
      </c>
      <c r="BD27" s="13">
        <f t="shared" si="101"/>
        <v>-52</v>
      </c>
      <c r="BJ27" s="11">
        <f t="shared" si="102"/>
        <v>3.3333333333324235</v>
      </c>
      <c r="BK27" s="11">
        <f t="shared" si="18"/>
        <v>2.7999999999990903</v>
      </c>
      <c r="BL27" s="11">
        <f t="shared" si="103"/>
        <v>3.4000000000005457</v>
      </c>
      <c r="BM27" s="11">
        <f t="shared" si="63"/>
        <v>4.6666666666672736</v>
      </c>
      <c r="BN27" s="11">
        <f t="shared" si="104"/>
        <v>1.5000000000004547</v>
      </c>
      <c r="BO27" s="11">
        <f t="shared" si="105"/>
        <v>-1.6666666666675773</v>
      </c>
      <c r="BP27" s="11"/>
      <c r="BR27" s="11">
        <f t="shared" ref="BR27:BR35" si="140">-(BK27*BK$3-BL27)</f>
        <v>-1.2666666666646051</v>
      </c>
      <c r="BS27" s="11">
        <f t="shared" si="106"/>
        <v>-7.3333333333351538</v>
      </c>
      <c r="BT27" s="11"/>
      <c r="BY27" s="126"/>
      <c r="BZ27" s="126"/>
      <c r="CB27" s="1">
        <f t="shared" si="64"/>
        <v>0</v>
      </c>
      <c r="CC27" s="1">
        <f t="shared" si="65"/>
        <v>0</v>
      </c>
      <c r="CD27" s="1">
        <f t="shared" si="66"/>
        <v>0</v>
      </c>
      <c r="CE27" s="126">
        <f t="shared" si="24"/>
        <v>0</v>
      </c>
      <c r="CF27" s="1">
        <f t="shared" si="107"/>
        <v>0</v>
      </c>
      <c r="CG27" s="1" t="str">
        <f t="shared" si="67"/>
        <v/>
      </c>
      <c r="CH27" s="1" t="str">
        <f t="shared" si="26"/>
        <v/>
      </c>
      <c r="CI27" s="1">
        <f t="shared" si="108"/>
        <v>1</v>
      </c>
      <c r="CJ27" s="1">
        <f t="shared" si="28"/>
        <v>1</v>
      </c>
      <c r="CK27" s="1" t="str">
        <f t="shared" si="29"/>
        <v/>
      </c>
      <c r="CL27" s="1"/>
      <c r="CM27" s="1"/>
      <c r="CN27" s="1"/>
      <c r="CO27" s="1"/>
      <c r="CP27" s="1"/>
      <c r="CQ27" s="1"/>
      <c r="CS27" s="1">
        <f t="shared" si="68"/>
        <v>0</v>
      </c>
      <c r="CT27" s="1">
        <f t="shared" si="69"/>
        <v>0</v>
      </c>
      <c r="CU27" s="1">
        <f t="shared" si="70"/>
        <v>0</v>
      </c>
      <c r="CV27" s="126">
        <f t="shared" si="30"/>
        <v>0</v>
      </c>
      <c r="CW27" s="1"/>
      <c r="CX27" s="1"/>
      <c r="CY27" s="1"/>
      <c r="CZ27" s="1"/>
      <c r="DA27" s="1"/>
      <c r="DB27" s="1"/>
      <c r="DC27" s="1"/>
      <c r="DD27" s="1"/>
      <c r="DE27" s="1"/>
      <c r="DF27" s="1"/>
      <c r="DG27" s="126">
        <f t="shared" si="31"/>
        <v>1</v>
      </c>
      <c r="DH27" s="1">
        <f t="shared" si="71"/>
        <v>1</v>
      </c>
      <c r="DI27" s="1">
        <f t="shared" si="72"/>
        <v>1</v>
      </c>
      <c r="DJ27" s="1">
        <f t="shared" si="73"/>
        <v>1</v>
      </c>
      <c r="DK27" s="1"/>
      <c r="DL27" s="1"/>
      <c r="DM27" s="1"/>
      <c r="DN27" s="1"/>
      <c r="DO27" s="1"/>
      <c r="DP27" s="1"/>
      <c r="DQ27" s="1"/>
      <c r="DR27" s="1"/>
      <c r="DS27" s="1"/>
      <c r="DT27" s="1"/>
      <c r="DU27" s="1"/>
      <c r="DV27" s="1"/>
      <c r="DW27" s="1"/>
      <c r="DX27" s="1"/>
      <c r="DY27" s="1"/>
      <c r="FC27" s="1">
        <f t="shared" si="109"/>
        <v>0</v>
      </c>
      <c r="FD27" s="1"/>
      <c r="FE27" s="1"/>
      <c r="FF27" s="1">
        <f t="shared" si="110"/>
        <v>1</v>
      </c>
      <c r="FG27" s="1">
        <f t="shared" si="111"/>
        <v>0</v>
      </c>
      <c r="FH27" s="1">
        <f t="shared" si="112"/>
        <v>0</v>
      </c>
      <c r="FI27" s="1" t="str">
        <f t="shared" si="113"/>
        <v/>
      </c>
      <c r="FJ27" s="1" t="str">
        <f t="shared" si="114"/>
        <v/>
      </c>
      <c r="FK27" s="1" t="str">
        <f t="shared" si="115"/>
        <v/>
      </c>
      <c r="FL27" s="1" t="str">
        <f t="shared" si="116"/>
        <v/>
      </c>
      <c r="FN27" s="1" t="str">
        <f t="shared" si="117"/>
        <v/>
      </c>
      <c r="FO27" s="1" t="str">
        <f t="shared" si="118"/>
        <v/>
      </c>
      <c r="FP27" s="1">
        <f t="shared" si="119"/>
        <v>0</v>
      </c>
      <c r="FV27" s="1">
        <f t="shared" ref="FV27:FV35" si="141">IF(BK26&gt;0,IF(BK27&gt;0,1,0),IF(BK27&lt;0,1,0))</f>
        <v>1</v>
      </c>
      <c r="FW27" s="1">
        <f t="shared" ref="FW27:FW35" si="142">IF(BL26&gt;0,IF(BL27&gt;0,1,0),IF(BL27&lt;0,1,0))</f>
        <v>1</v>
      </c>
      <c r="FX27" s="1">
        <f t="shared" ref="FX27:FX35" si="143">IF(BO26&gt;0,IF(BO27&gt;0,1,0),IF(BO27&lt;0,1,0))</f>
        <v>1</v>
      </c>
      <c r="GA27" s="1">
        <f t="shared" si="120"/>
        <v>1</v>
      </c>
      <c r="GB27" s="1">
        <f t="shared" si="121"/>
        <v>1</v>
      </c>
      <c r="GC27" s="1">
        <f t="shared" si="122"/>
        <v>1</v>
      </c>
      <c r="GD27" s="1">
        <f t="shared" si="123"/>
        <v>1</v>
      </c>
      <c r="GE27" s="1">
        <f t="shared" si="124"/>
        <v>0</v>
      </c>
      <c r="GF27" s="1">
        <f t="shared" si="125"/>
        <v>0</v>
      </c>
      <c r="GG27" s="1">
        <f t="shared" si="77"/>
        <v>1</v>
      </c>
      <c r="GK27" s="1">
        <f t="shared" si="126"/>
        <v>1</v>
      </c>
      <c r="GL27" s="1">
        <f t="shared" si="127"/>
        <v>1</v>
      </c>
      <c r="GM27" s="1">
        <f t="shared" si="128"/>
        <v>1</v>
      </c>
      <c r="GN27" s="1">
        <f t="shared" si="129"/>
        <v>1</v>
      </c>
      <c r="GO27" s="1">
        <f t="shared" si="130"/>
        <v>0</v>
      </c>
      <c r="GP27" s="1">
        <f t="shared" si="131"/>
        <v>0</v>
      </c>
      <c r="GQ27" s="1">
        <f t="shared" si="132"/>
        <v>1</v>
      </c>
      <c r="GS27" s="1">
        <f t="shared" si="78"/>
        <v>1</v>
      </c>
      <c r="GT27" s="1">
        <f t="shared" si="79"/>
        <v>1</v>
      </c>
      <c r="GU27" s="1">
        <f t="shared" si="80"/>
        <v>1</v>
      </c>
      <c r="GV27" s="1">
        <f t="shared" si="81"/>
        <v>1</v>
      </c>
      <c r="GW27" s="1">
        <f t="shared" si="133"/>
        <v>1</v>
      </c>
      <c r="GX27" s="1">
        <f t="shared" si="82"/>
        <v>1</v>
      </c>
      <c r="GY27" s="1">
        <f t="shared" si="83"/>
        <v>1</v>
      </c>
      <c r="GZ27" s="1"/>
      <c r="HA27" s="1">
        <f t="shared" si="84"/>
        <v>0</v>
      </c>
      <c r="HB27" s="1">
        <f t="shared" si="85"/>
        <v>0</v>
      </c>
      <c r="HC27" s="1">
        <f t="shared" si="86"/>
        <v>0</v>
      </c>
      <c r="HD27" s="1">
        <f t="shared" si="87"/>
        <v>0</v>
      </c>
      <c r="HE27" s="1">
        <f t="shared" si="88"/>
        <v>0</v>
      </c>
      <c r="HF27" s="1">
        <f t="shared" si="89"/>
        <v>0</v>
      </c>
      <c r="HH27" s="1">
        <f t="shared" si="134"/>
        <v>1</v>
      </c>
      <c r="HI27" s="1">
        <f t="shared" si="135"/>
        <v>1</v>
      </c>
      <c r="HJ27" s="1">
        <f t="shared" si="136"/>
        <v>1</v>
      </c>
      <c r="HK27" s="1">
        <f t="shared" si="137"/>
        <v>1</v>
      </c>
      <c r="HL27" s="1">
        <f t="shared" si="138"/>
        <v>0</v>
      </c>
      <c r="HM27" s="1">
        <f t="shared" si="139"/>
        <v>0</v>
      </c>
    </row>
    <row r="28" spans="1:221" x14ac:dyDescent="0.2">
      <c r="A28" s="14">
        <f t="shared" si="0"/>
        <v>28</v>
      </c>
      <c r="C28" s="2">
        <v>42158</v>
      </c>
      <c r="G28" s="3">
        <v>109.075</v>
      </c>
      <c r="H28" s="3">
        <v>118.21</v>
      </c>
      <c r="I28" s="3">
        <v>125.155</v>
      </c>
      <c r="J28" s="4">
        <v>149.22999999999999</v>
      </c>
      <c r="P28" s="128">
        <f t="shared" si="97"/>
        <v>3495.5000000000005</v>
      </c>
      <c r="Q28" s="5">
        <f t="shared" si="98"/>
        <v>3796.9999999999995</v>
      </c>
      <c r="R28" s="6">
        <f t="shared" si="99"/>
        <v>4015.5</v>
      </c>
      <c r="S28" s="7">
        <f t="shared" si="100"/>
        <v>4790.9999999999991</v>
      </c>
      <c r="AH28" s="4">
        <f t="shared" si="3"/>
        <v>4.3333333333348492</v>
      </c>
      <c r="AI28" s="4">
        <f t="shared" si="4"/>
        <v>3.5500000000014547</v>
      </c>
      <c r="AJ28" s="4">
        <f t="shared" si="5"/>
        <v>4.1499999999988173</v>
      </c>
      <c r="AK28" s="4">
        <f t="shared" si="6"/>
        <v>5.9166666666654528</v>
      </c>
      <c r="AL28" s="4">
        <f t="shared" si="7"/>
        <v>1.4999999999988631</v>
      </c>
      <c r="AM28" s="4">
        <f t="shared" si="8"/>
        <v>4.4999999999992433</v>
      </c>
      <c r="AN28" s="4">
        <f t="shared" si="9"/>
        <v>0</v>
      </c>
      <c r="AO28" s="4">
        <f t="shared" si="10"/>
        <v>0</v>
      </c>
      <c r="AP28" s="4">
        <f t="shared" si="11"/>
        <v>1.7666666666702744</v>
      </c>
      <c r="AQ28" s="4">
        <f t="shared" si="12"/>
        <v>11.416666666663939</v>
      </c>
      <c r="AR28" s="4">
        <f t="shared" si="13"/>
        <v>0</v>
      </c>
      <c r="AS28" s="4">
        <f t="shared" si="14"/>
        <v>0</v>
      </c>
      <c r="AT28" s="4">
        <f t="shared" si="15"/>
        <v>0</v>
      </c>
      <c r="BA28" s="11">
        <f t="shared" si="101"/>
        <v>-1.7499999999995453</v>
      </c>
      <c r="BB28" s="11">
        <f t="shared" si="101"/>
        <v>-11.750000000000909</v>
      </c>
      <c r="BC28" s="12">
        <f t="shared" si="101"/>
        <v>-26.499999999999545</v>
      </c>
      <c r="BD28" s="13">
        <f t="shared" si="101"/>
        <v>-66.000000000000909</v>
      </c>
      <c r="BJ28" s="11">
        <f t="shared" si="102"/>
        <v>4.3333333333348492</v>
      </c>
      <c r="BK28" s="11">
        <f t="shared" si="18"/>
        <v>3.5500000000014547</v>
      </c>
      <c r="BL28" s="11">
        <f t="shared" si="103"/>
        <v>4.1499999999988173</v>
      </c>
      <c r="BM28" s="11">
        <f t="shared" si="63"/>
        <v>5.9166666666654528</v>
      </c>
      <c r="BN28" s="11">
        <f t="shared" si="104"/>
        <v>1.4999999999988631</v>
      </c>
      <c r="BO28" s="11">
        <f t="shared" si="105"/>
        <v>-4.4999999999992433</v>
      </c>
      <c r="BP28" s="11"/>
      <c r="BR28" s="11">
        <f t="shared" si="140"/>
        <v>-1.7666666666702744</v>
      </c>
      <c r="BS28" s="11">
        <f t="shared" si="106"/>
        <v>-11.416666666663939</v>
      </c>
      <c r="BT28" s="11"/>
      <c r="BY28" s="126"/>
      <c r="BZ28" s="126"/>
      <c r="CB28" s="1">
        <f t="shared" si="64"/>
        <v>0</v>
      </c>
      <c r="CC28" s="1">
        <f t="shared" si="65"/>
        <v>0</v>
      </c>
      <c r="CD28" s="1">
        <f t="shared" si="66"/>
        <v>0</v>
      </c>
      <c r="CE28" s="126">
        <f t="shared" si="24"/>
        <v>0</v>
      </c>
      <c r="CF28" s="1">
        <f t="shared" si="107"/>
        <v>0</v>
      </c>
      <c r="CG28" s="1" t="str">
        <f t="shared" si="67"/>
        <v/>
      </c>
      <c r="CH28" s="1" t="str">
        <f t="shared" si="26"/>
        <v/>
      </c>
      <c r="CI28" s="1">
        <f t="shared" si="108"/>
        <v>1</v>
      </c>
      <c r="CJ28" s="1">
        <f t="shared" si="28"/>
        <v>1</v>
      </c>
      <c r="CK28" s="1" t="str">
        <f t="shared" si="29"/>
        <v/>
      </c>
      <c r="CL28" s="1"/>
      <c r="CM28" s="1"/>
      <c r="CN28" s="1"/>
      <c r="CO28" s="1"/>
      <c r="CP28" s="1"/>
      <c r="CQ28" s="1"/>
      <c r="CS28" s="1">
        <f t="shared" si="68"/>
        <v>0</v>
      </c>
      <c r="CT28" s="1">
        <f t="shared" si="69"/>
        <v>0</v>
      </c>
      <c r="CU28" s="1">
        <f t="shared" si="70"/>
        <v>0</v>
      </c>
      <c r="CV28" s="126">
        <f t="shared" si="30"/>
        <v>0</v>
      </c>
      <c r="CW28" s="1"/>
      <c r="CX28" s="1"/>
      <c r="CY28" s="1"/>
      <c r="CZ28" s="1"/>
      <c r="DA28" s="1"/>
      <c r="DB28" s="1"/>
      <c r="DC28" s="1"/>
      <c r="DD28" s="1"/>
      <c r="DE28" s="1"/>
      <c r="DF28" s="1"/>
      <c r="DG28" s="126">
        <f t="shared" si="31"/>
        <v>1</v>
      </c>
      <c r="DH28" s="1">
        <f t="shared" si="71"/>
        <v>1</v>
      </c>
      <c r="DI28" s="1">
        <f t="shared" si="72"/>
        <v>1</v>
      </c>
      <c r="DJ28" s="1">
        <f t="shared" si="73"/>
        <v>1</v>
      </c>
      <c r="DK28" s="1"/>
      <c r="DL28" s="1"/>
      <c r="DM28" s="1"/>
      <c r="DN28" s="1"/>
      <c r="DO28" s="1"/>
      <c r="DP28" s="1"/>
      <c r="DQ28" s="1"/>
      <c r="DR28" s="1"/>
      <c r="DS28" s="1"/>
      <c r="DT28" s="1"/>
      <c r="DU28" s="1"/>
      <c r="DV28" s="1"/>
      <c r="DW28" s="1"/>
      <c r="DX28" s="1"/>
      <c r="DY28" s="1"/>
      <c r="FC28" s="1">
        <f t="shared" si="109"/>
        <v>0</v>
      </c>
      <c r="FD28" s="1"/>
      <c r="FE28" s="1"/>
      <c r="FF28" s="1">
        <f t="shared" si="110"/>
        <v>1</v>
      </c>
      <c r="FG28" s="1">
        <f t="shared" si="111"/>
        <v>0</v>
      </c>
      <c r="FH28" s="1">
        <f t="shared" si="112"/>
        <v>0</v>
      </c>
      <c r="FI28" s="1" t="str">
        <f t="shared" si="113"/>
        <v/>
      </c>
      <c r="FJ28" s="1" t="str">
        <f t="shared" si="114"/>
        <v/>
      </c>
      <c r="FK28" s="1" t="str">
        <f t="shared" si="115"/>
        <v/>
      </c>
      <c r="FL28" s="1" t="str">
        <f t="shared" si="116"/>
        <v/>
      </c>
      <c r="FN28" s="1">
        <f t="shared" si="117"/>
        <v>1</v>
      </c>
      <c r="FO28" s="1">
        <f t="shared" si="118"/>
        <v>1</v>
      </c>
      <c r="FP28" s="1">
        <f t="shared" si="119"/>
        <v>0</v>
      </c>
      <c r="FV28" s="1">
        <f t="shared" si="141"/>
        <v>1</v>
      </c>
      <c r="FW28" s="1">
        <f t="shared" si="142"/>
        <v>1</v>
      </c>
      <c r="FX28" s="1">
        <f t="shared" si="143"/>
        <v>1</v>
      </c>
      <c r="GA28" s="1">
        <f t="shared" si="120"/>
        <v>1</v>
      </c>
      <c r="GB28" s="1">
        <f t="shared" si="121"/>
        <v>1</v>
      </c>
      <c r="GC28" s="1">
        <f t="shared" si="122"/>
        <v>1</v>
      </c>
      <c r="GD28" s="1">
        <f t="shared" si="123"/>
        <v>1</v>
      </c>
      <c r="GE28" s="1">
        <f t="shared" si="124"/>
        <v>0</v>
      </c>
      <c r="GF28" s="1">
        <f t="shared" si="125"/>
        <v>0</v>
      </c>
      <c r="GG28" s="1">
        <f t="shared" si="77"/>
        <v>1</v>
      </c>
      <c r="GK28" s="1">
        <f t="shared" si="126"/>
        <v>1</v>
      </c>
      <c r="GL28" s="1">
        <f t="shared" si="127"/>
        <v>1</v>
      </c>
      <c r="GM28" s="1">
        <f t="shared" si="128"/>
        <v>1</v>
      </c>
      <c r="GN28" s="1">
        <f t="shared" si="129"/>
        <v>1</v>
      </c>
      <c r="GO28" s="1">
        <f t="shared" si="130"/>
        <v>0</v>
      </c>
      <c r="GP28" s="1">
        <f t="shared" si="131"/>
        <v>0</v>
      </c>
      <c r="GQ28" s="1">
        <f t="shared" si="132"/>
        <v>1</v>
      </c>
      <c r="GS28" s="1">
        <f t="shared" si="78"/>
        <v>1</v>
      </c>
      <c r="GT28" s="1">
        <f t="shared" si="79"/>
        <v>1</v>
      </c>
      <c r="GU28" s="1">
        <f t="shared" si="80"/>
        <v>1</v>
      </c>
      <c r="GV28" s="1">
        <f t="shared" si="81"/>
        <v>1</v>
      </c>
      <c r="GW28" s="1">
        <f t="shared" si="133"/>
        <v>1</v>
      </c>
      <c r="GX28" s="1">
        <f t="shared" si="82"/>
        <v>1</v>
      </c>
      <c r="GY28" s="1">
        <f t="shared" si="83"/>
        <v>1</v>
      </c>
      <c r="GZ28" s="1"/>
      <c r="HA28" s="1">
        <f t="shared" si="84"/>
        <v>1</v>
      </c>
      <c r="HB28" s="1">
        <f t="shared" si="85"/>
        <v>1</v>
      </c>
      <c r="HC28" s="1">
        <f t="shared" si="86"/>
        <v>0</v>
      </c>
      <c r="HD28" s="1">
        <f t="shared" si="87"/>
        <v>0</v>
      </c>
      <c r="HE28" s="1">
        <f t="shared" si="88"/>
        <v>0</v>
      </c>
      <c r="HF28" s="1">
        <f t="shared" si="89"/>
        <v>0</v>
      </c>
      <c r="HH28" s="1">
        <f t="shared" si="134"/>
        <v>1</v>
      </c>
      <c r="HI28" s="1">
        <f t="shared" si="135"/>
        <v>1</v>
      </c>
      <c r="HJ28" s="1">
        <f t="shared" si="136"/>
        <v>1</v>
      </c>
      <c r="HK28" s="1">
        <f t="shared" si="137"/>
        <v>1</v>
      </c>
      <c r="HL28" s="1">
        <f t="shared" si="138"/>
        <v>1</v>
      </c>
      <c r="HM28" s="1">
        <f t="shared" si="139"/>
        <v>1</v>
      </c>
    </row>
    <row r="29" spans="1:221" x14ac:dyDescent="0.2">
      <c r="A29" s="14">
        <f t="shared" si="0"/>
        <v>29</v>
      </c>
      <c r="C29" s="2">
        <v>42159</v>
      </c>
      <c r="G29" s="3">
        <v>109.08499999999999</v>
      </c>
      <c r="H29" s="3">
        <v>118.285</v>
      </c>
      <c r="I29" s="3">
        <v>125.3</v>
      </c>
      <c r="J29" s="4">
        <v>151.12</v>
      </c>
      <c r="P29" s="128">
        <f t="shared" si="97"/>
        <v>3496.4999999999995</v>
      </c>
      <c r="Q29" s="5">
        <f t="shared" si="98"/>
        <v>3804.4999999999995</v>
      </c>
      <c r="R29" s="6">
        <f t="shared" si="99"/>
        <v>4029.9999999999995</v>
      </c>
      <c r="S29" s="7">
        <f t="shared" si="100"/>
        <v>4844</v>
      </c>
      <c r="AH29" s="4">
        <f t="shared" si="3"/>
        <v>3.000000000001819</v>
      </c>
      <c r="AI29" s="4">
        <f t="shared" si="4"/>
        <v>2.500000000001819</v>
      </c>
      <c r="AJ29" s="4">
        <f t="shared" si="5"/>
        <v>1.1999999999997275</v>
      </c>
      <c r="AK29" s="4">
        <f t="shared" si="6"/>
        <v>2.1666666666663641</v>
      </c>
      <c r="AL29" s="4">
        <f t="shared" si="7"/>
        <v>0.25000000000022737</v>
      </c>
      <c r="AM29" s="4">
        <f t="shared" si="8"/>
        <v>3.1666666666674246</v>
      </c>
      <c r="AN29" s="4">
        <f t="shared" si="9"/>
        <v>0</v>
      </c>
      <c r="AO29" s="4">
        <f t="shared" si="10"/>
        <v>0</v>
      </c>
      <c r="AP29" s="4">
        <f t="shared" si="11"/>
        <v>2.9666666666699708</v>
      </c>
      <c r="AQ29" s="4">
        <f t="shared" si="12"/>
        <v>1.1666666666678787</v>
      </c>
      <c r="AR29" s="4">
        <f t="shared" si="13"/>
        <v>0</v>
      </c>
      <c r="AS29" s="4">
        <f t="shared" si="14"/>
        <v>0</v>
      </c>
      <c r="AT29" s="4">
        <f t="shared" si="15"/>
        <v>0</v>
      </c>
      <c r="BA29" s="11">
        <f t="shared" si="101"/>
        <v>0.99999999999909051</v>
      </c>
      <c r="BB29" s="11">
        <f t="shared" si="101"/>
        <v>7.5</v>
      </c>
      <c r="BC29" s="12">
        <f t="shared" si="101"/>
        <v>14.499999999999545</v>
      </c>
      <c r="BD29" s="13">
        <f t="shared" si="101"/>
        <v>53.000000000000909</v>
      </c>
      <c r="BJ29" s="11">
        <f t="shared" si="102"/>
        <v>-3.000000000001819</v>
      </c>
      <c r="BK29" s="11">
        <f t="shared" si="18"/>
        <v>-2.500000000001819</v>
      </c>
      <c r="BL29" s="11">
        <f t="shared" si="103"/>
        <v>-1.1999999999997275</v>
      </c>
      <c r="BM29" s="11">
        <f t="shared" si="63"/>
        <v>-2.1666666666663641</v>
      </c>
      <c r="BN29" s="11">
        <f t="shared" si="104"/>
        <v>0.25000000000022737</v>
      </c>
      <c r="BO29" s="11">
        <f t="shared" si="105"/>
        <v>-3.1666666666674246</v>
      </c>
      <c r="BP29" s="11"/>
      <c r="BR29" s="11">
        <f t="shared" si="140"/>
        <v>2.9666666666699708</v>
      </c>
      <c r="BS29" s="11">
        <f t="shared" si="106"/>
        <v>-1.1666666666678787</v>
      </c>
      <c r="BT29" s="11"/>
      <c r="BY29" s="126"/>
      <c r="BZ29" s="126"/>
      <c r="CB29" s="1">
        <f t="shared" si="64"/>
        <v>0</v>
      </c>
      <c r="CC29" s="1">
        <f t="shared" si="65"/>
        <v>0</v>
      </c>
      <c r="CD29" s="1">
        <f t="shared" si="66"/>
        <v>0</v>
      </c>
      <c r="CE29" s="126">
        <f t="shared" si="24"/>
        <v>0</v>
      </c>
      <c r="CF29" s="1">
        <f t="shared" si="107"/>
        <v>0</v>
      </c>
      <c r="CG29" s="1" t="str">
        <f t="shared" si="67"/>
        <v/>
      </c>
      <c r="CH29" s="1">
        <f t="shared" si="26"/>
        <v>1</v>
      </c>
      <c r="CI29" s="1">
        <f t="shared" si="108"/>
        <v>1</v>
      </c>
      <c r="CJ29" s="1" t="str">
        <f t="shared" si="28"/>
        <v/>
      </c>
      <c r="CK29" s="1" t="str">
        <f t="shared" si="29"/>
        <v/>
      </c>
      <c r="CL29" s="1"/>
      <c r="CM29" s="1"/>
      <c r="CN29" s="1"/>
      <c r="CO29" s="1"/>
      <c r="CP29" s="1"/>
      <c r="CQ29" s="1"/>
      <c r="CS29" s="1">
        <f t="shared" si="68"/>
        <v>0</v>
      </c>
      <c r="CT29" s="1">
        <f t="shared" si="69"/>
        <v>0</v>
      </c>
      <c r="CU29" s="1">
        <f t="shared" si="70"/>
        <v>0</v>
      </c>
      <c r="CV29" s="126">
        <f t="shared" si="30"/>
        <v>0</v>
      </c>
      <c r="CW29" s="1"/>
      <c r="CX29" s="1"/>
      <c r="CY29" s="1"/>
      <c r="CZ29" s="1"/>
      <c r="DA29" s="1"/>
      <c r="DB29" s="1"/>
      <c r="DC29" s="1"/>
      <c r="DD29" s="1"/>
      <c r="DE29" s="1"/>
      <c r="DF29" s="1"/>
      <c r="DG29" s="126">
        <f t="shared" si="31"/>
        <v>0</v>
      </c>
      <c r="DH29" s="1">
        <f t="shared" si="71"/>
        <v>0</v>
      </c>
      <c r="DI29" s="1">
        <f t="shared" si="72"/>
        <v>0</v>
      </c>
      <c r="DJ29" s="1">
        <f t="shared" si="73"/>
        <v>0</v>
      </c>
      <c r="DK29" s="1"/>
      <c r="DL29" s="1"/>
      <c r="DM29" s="1"/>
      <c r="DN29" s="1"/>
      <c r="DO29" s="1"/>
      <c r="DP29" s="1"/>
      <c r="DQ29" s="1"/>
      <c r="DR29" s="1"/>
      <c r="DS29" s="1"/>
      <c r="DT29" s="1"/>
      <c r="DU29" s="1"/>
      <c r="DV29" s="1"/>
      <c r="DW29" s="1"/>
      <c r="DX29" s="1"/>
      <c r="DY29" s="1"/>
      <c r="FC29" s="1">
        <f t="shared" si="109"/>
        <v>1</v>
      </c>
      <c r="FD29" s="1"/>
      <c r="FE29" s="1"/>
      <c r="FF29" s="1">
        <f t="shared" si="110"/>
        <v>1</v>
      </c>
      <c r="FG29" s="1">
        <f t="shared" si="111"/>
        <v>1</v>
      </c>
      <c r="FH29" s="1">
        <f t="shared" si="112"/>
        <v>1</v>
      </c>
      <c r="FI29" s="1">
        <f t="shared" si="113"/>
        <v>0</v>
      </c>
      <c r="FJ29" s="1">
        <f t="shared" si="114"/>
        <v>0</v>
      </c>
      <c r="FK29" s="1">
        <f t="shared" si="115"/>
        <v>0</v>
      </c>
      <c r="FL29" s="1">
        <f t="shared" si="116"/>
        <v>0</v>
      </c>
      <c r="FN29" s="1" t="str">
        <f t="shared" si="117"/>
        <v/>
      </c>
      <c r="FO29" s="1" t="str">
        <f t="shared" si="118"/>
        <v/>
      </c>
      <c r="FP29" s="1" t="str">
        <f t="shared" si="119"/>
        <v/>
      </c>
      <c r="FV29" s="1">
        <f t="shared" si="141"/>
        <v>0</v>
      </c>
      <c r="FW29" s="1">
        <f t="shared" si="142"/>
        <v>0</v>
      </c>
      <c r="FX29" s="1">
        <f t="shared" si="143"/>
        <v>1</v>
      </c>
      <c r="GA29" s="1">
        <f t="shared" si="120"/>
        <v>1</v>
      </c>
      <c r="GB29" s="1">
        <f t="shared" si="121"/>
        <v>1</v>
      </c>
      <c r="GC29" s="1">
        <f t="shared" si="122"/>
        <v>1</v>
      </c>
      <c r="GD29" s="1">
        <f t="shared" si="123"/>
        <v>1</v>
      </c>
      <c r="GE29" s="1">
        <f t="shared" si="124"/>
        <v>0</v>
      </c>
      <c r="GF29" s="1">
        <f t="shared" si="125"/>
        <v>0</v>
      </c>
      <c r="GG29" s="1">
        <f t="shared" si="77"/>
        <v>0</v>
      </c>
      <c r="GK29" s="1">
        <f t="shared" si="126"/>
        <v>0</v>
      </c>
      <c r="GL29" s="1">
        <f t="shared" si="127"/>
        <v>0</v>
      </c>
      <c r="GM29" s="1">
        <f t="shared" si="128"/>
        <v>0</v>
      </c>
      <c r="GN29" s="1">
        <f t="shared" si="129"/>
        <v>0</v>
      </c>
      <c r="GO29" s="1">
        <f t="shared" si="130"/>
        <v>1</v>
      </c>
      <c r="GP29" s="1">
        <f t="shared" si="131"/>
        <v>1</v>
      </c>
      <c r="GQ29" s="1">
        <f t="shared" si="132"/>
        <v>1</v>
      </c>
      <c r="GS29" s="1">
        <f t="shared" si="78"/>
        <v>0</v>
      </c>
      <c r="GT29" s="1">
        <f t="shared" si="79"/>
        <v>0</v>
      </c>
      <c r="GU29" s="1">
        <f t="shared" si="80"/>
        <v>1</v>
      </c>
      <c r="GV29" s="1">
        <f t="shared" si="81"/>
        <v>0</v>
      </c>
      <c r="GW29" s="1">
        <f t="shared" si="133"/>
        <v>0</v>
      </c>
      <c r="GX29" s="1">
        <f t="shared" si="82"/>
        <v>0</v>
      </c>
      <c r="GY29" s="1">
        <f t="shared" si="83"/>
        <v>0</v>
      </c>
      <c r="GZ29" s="1"/>
      <c r="HA29" s="1">
        <f t="shared" si="84"/>
        <v>1</v>
      </c>
      <c r="HB29" s="1">
        <f t="shared" si="85"/>
        <v>0</v>
      </c>
      <c r="HC29" s="1">
        <f t="shared" si="86"/>
        <v>0</v>
      </c>
      <c r="HD29" s="1">
        <f t="shared" si="87"/>
        <v>0</v>
      </c>
      <c r="HE29" s="1">
        <f t="shared" si="88"/>
        <v>0</v>
      </c>
      <c r="HF29" s="1">
        <f t="shared" si="89"/>
        <v>0</v>
      </c>
      <c r="HH29" s="1">
        <f t="shared" si="134"/>
        <v>0</v>
      </c>
      <c r="HI29" s="1">
        <f t="shared" si="135"/>
        <v>0</v>
      </c>
      <c r="HJ29" s="1">
        <f t="shared" si="136"/>
        <v>0</v>
      </c>
      <c r="HK29" s="1">
        <f t="shared" si="137"/>
        <v>0</v>
      </c>
      <c r="HL29" s="1">
        <f t="shared" si="138"/>
        <v>0</v>
      </c>
      <c r="HM29" s="1">
        <f t="shared" si="139"/>
        <v>0</v>
      </c>
    </row>
    <row r="30" spans="1:221" x14ac:dyDescent="0.2">
      <c r="A30" s="14">
        <f t="shared" si="0"/>
        <v>30</v>
      </c>
      <c r="B30" t="s">
        <v>57</v>
      </c>
      <c r="C30" s="2">
        <v>42160</v>
      </c>
      <c r="G30" s="3">
        <v>109.045</v>
      </c>
      <c r="H30" s="3">
        <v>118.127</v>
      </c>
      <c r="I30" s="3">
        <v>125.035</v>
      </c>
      <c r="J30" s="4">
        <v>149.22999999999999</v>
      </c>
      <c r="P30" s="128">
        <f t="shared" si="97"/>
        <v>3492.5</v>
      </c>
      <c r="Q30" s="5">
        <f t="shared" si="98"/>
        <v>3788.7499999999995</v>
      </c>
      <c r="R30" s="6">
        <f t="shared" si="99"/>
        <v>4003.4999999999995</v>
      </c>
      <c r="S30" s="7">
        <f t="shared" si="100"/>
        <v>4790.9999999999991</v>
      </c>
      <c r="AH30" s="4">
        <f t="shared" si="3"/>
        <v>2.5000000000009095</v>
      </c>
      <c r="AI30" s="4">
        <f t="shared" si="4"/>
        <v>1.4500000000009088</v>
      </c>
      <c r="AJ30" s="4">
        <f t="shared" si="5"/>
        <v>0.14999999999999858</v>
      </c>
      <c r="AK30" s="4">
        <f t="shared" si="6"/>
        <v>1.9166666666666679</v>
      </c>
      <c r="AL30" s="4">
        <f t="shared" si="7"/>
        <v>2.5</v>
      </c>
      <c r="AM30" s="4">
        <f t="shared" si="8"/>
        <v>8.8333333333330302</v>
      </c>
      <c r="AN30" s="4">
        <f t="shared" si="9"/>
        <v>0</v>
      </c>
      <c r="AO30" s="4">
        <f t="shared" si="10"/>
        <v>0</v>
      </c>
      <c r="AP30" s="4">
        <f t="shared" si="11"/>
        <v>2.2666666666681827</v>
      </c>
      <c r="AQ30" s="4">
        <f t="shared" si="12"/>
        <v>9.0833333333330284</v>
      </c>
      <c r="AR30" s="4">
        <f t="shared" si="13"/>
        <v>0</v>
      </c>
      <c r="AS30" s="4">
        <f t="shared" si="14"/>
        <v>0</v>
      </c>
      <c r="AT30" s="4">
        <f t="shared" si="15"/>
        <v>0</v>
      </c>
      <c r="BA30" s="11">
        <f t="shared" si="101"/>
        <v>-3.9999999999995453</v>
      </c>
      <c r="BB30" s="11">
        <f t="shared" si="101"/>
        <v>-15.75</v>
      </c>
      <c r="BC30" s="12">
        <f t="shared" si="101"/>
        <v>-26.5</v>
      </c>
      <c r="BD30" s="13">
        <f t="shared" si="101"/>
        <v>-53.000000000000909</v>
      </c>
      <c r="BJ30" s="11">
        <f t="shared" si="102"/>
        <v>2.5000000000009095</v>
      </c>
      <c r="BK30" s="11">
        <f t="shared" si="18"/>
        <v>1.4500000000009088</v>
      </c>
      <c r="BL30" s="11">
        <f t="shared" si="103"/>
        <v>0.14999999999999858</v>
      </c>
      <c r="BM30" s="11">
        <f t="shared" si="63"/>
        <v>1.9166666666666679</v>
      </c>
      <c r="BN30" s="11">
        <f t="shared" si="104"/>
        <v>-2.5</v>
      </c>
      <c r="BO30" s="11">
        <f t="shared" si="105"/>
        <v>-8.8333333333330302</v>
      </c>
      <c r="BP30" s="11"/>
      <c r="BR30" s="11">
        <f t="shared" si="140"/>
        <v>-2.2666666666681827</v>
      </c>
      <c r="BS30" s="11">
        <f t="shared" si="106"/>
        <v>-9.0833333333330284</v>
      </c>
      <c r="BT30" s="11"/>
      <c r="BY30" s="126"/>
      <c r="BZ30" s="126"/>
      <c r="CB30" s="1">
        <f t="shared" si="64"/>
        <v>0</v>
      </c>
      <c r="CC30" s="1">
        <f t="shared" si="65"/>
        <v>0</v>
      </c>
      <c r="CD30" s="1">
        <f t="shared" si="66"/>
        <v>0</v>
      </c>
      <c r="CE30" s="126">
        <f t="shared" si="24"/>
        <v>0</v>
      </c>
      <c r="CF30" s="1">
        <f t="shared" si="107"/>
        <v>0</v>
      </c>
      <c r="CG30" s="1" t="str">
        <f t="shared" si="67"/>
        <v/>
      </c>
      <c r="CH30" s="1" t="str">
        <f t="shared" si="26"/>
        <v/>
      </c>
      <c r="CI30" s="1">
        <f t="shared" si="108"/>
        <v>1</v>
      </c>
      <c r="CJ30" s="1">
        <f t="shared" si="28"/>
        <v>1</v>
      </c>
      <c r="CK30" s="1" t="str">
        <f t="shared" si="29"/>
        <v/>
      </c>
      <c r="CL30" s="1"/>
      <c r="CM30" s="1"/>
      <c r="CN30" s="1"/>
      <c r="CO30" s="1"/>
      <c r="CP30" s="1"/>
      <c r="CQ30" s="1"/>
      <c r="CS30" s="1">
        <f t="shared" si="68"/>
        <v>0</v>
      </c>
      <c r="CT30" s="1">
        <f t="shared" si="69"/>
        <v>0</v>
      </c>
      <c r="CU30" s="1">
        <f t="shared" si="70"/>
        <v>0</v>
      </c>
      <c r="CV30" s="126">
        <f t="shared" si="30"/>
        <v>0</v>
      </c>
      <c r="CW30" s="1"/>
      <c r="CX30" s="1"/>
      <c r="CY30" s="1"/>
      <c r="CZ30" s="1"/>
      <c r="DA30" s="1"/>
      <c r="DB30" s="1"/>
      <c r="DC30" s="1"/>
      <c r="DD30" s="1"/>
      <c r="DE30" s="1"/>
      <c r="DF30" s="1"/>
      <c r="DG30" s="126">
        <f t="shared" si="31"/>
        <v>1</v>
      </c>
      <c r="DH30" s="1">
        <f t="shared" si="71"/>
        <v>1</v>
      </c>
      <c r="DI30" s="1">
        <f t="shared" si="72"/>
        <v>1</v>
      </c>
      <c r="DJ30" s="1">
        <f t="shared" si="73"/>
        <v>1</v>
      </c>
      <c r="DK30" s="1"/>
      <c r="DL30" s="1"/>
      <c r="DM30" s="1"/>
      <c r="DN30" s="1"/>
      <c r="DO30" s="1"/>
      <c r="DP30" s="1"/>
      <c r="DQ30" s="1"/>
      <c r="DR30" s="1"/>
      <c r="DS30" s="1"/>
      <c r="DT30" s="1"/>
      <c r="DU30" s="1"/>
      <c r="DV30" s="1"/>
      <c r="DW30" s="1"/>
      <c r="DX30" s="1"/>
      <c r="DY30" s="1"/>
      <c r="FC30" s="1">
        <f t="shared" si="109"/>
        <v>0</v>
      </c>
      <c r="FD30" s="1"/>
      <c r="FE30" s="1"/>
      <c r="FF30" s="1">
        <f t="shared" si="110"/>
        <v>1</v>
      </c>
      <c r="FG30" s="1">
        <f t="shared" si="111"/>
        <v>0</v>
      </c>
      <c r="FH30" s="1">
        <f t="shared" si="112"/>
        <v>0</v>
      </c>
      <c r="FI30" s="1" t="str">
        <f t="shared" si="113"/>
        <v/>
      </c>
      <c r="FJ30" s="1" t="str">
        <f t="shared" si="114"/>
        <v/>
      </c>
      <c r="FK30" s="1" t="str">
        <f t="shared" si="115"/>
        <v/>
      </c>
      <c r="FL30" s="1" t="str">
        <f t="shared" si="116"/>
        <v/>
      </c>
      <c r="FN30" s="1">
        <f t="shared" si="117"/>
        <v>1</v>
      </c>
      <c r="FO30" s="1">
        <f t="shared" si="118"/>
        <v>1</v>
      </c>
      <c r="FP30" s="1" t="str">
        <f t="shared" si="119"/>
        <v/>
      </c>
      <c r="FV30" s="1">
        <f t="shared" si="141"/>
        <v>0</v>
      </c>
      <c r="FW30" s="1">
        <f t="shared" si="142"/>
        <v>0</v>
      </c>
      <c r="FX30" s="1">
        <f t="shared" si="143"/>
        <v>1</v>
      </c>
      <c r="GA30" s="1">
        <f t="shared" si="120"/>
        <v>1</v>
      </c>
      <c r="GB30" s="1">
        <f t="shared" si="121"/>
        <v>1</v>
      </c>
      <c r="GC30" s="1">
        <f t="shared" si="122"/>
        <v>1</v>
      </c>
      <c r="GD30" s="1">
        <f t="shared" si="123"/>
        <v>1</v>
      </c>
      <c r="GE30" s="1">
        <f t="shared" si="124"/>
        <v>0</v>
      </c>
      <c r="GF30" s="1">
        <f t="shared" si="125"/>
        <v>0</v>
      </c>
      <c r="GG30" s="1">
        <f t="shared" si="77"/>
        <v>1</v>
      </c>
      <c r="GK30" s="1">
        <f t="shared" si="126"/>
        <v>1</v>
      </c>
      <c r="GL30" s="1">
        <f t="shared" si="127"/>
        <v>1</v>
      </c>
      <c r="GM30" s="1">
        <f t="shared" si="128"/>
        <v>1</v>
      </c>
      <c r="GN30" s="1">
        <f t="shared" si="129"/>
        <v>1</v>
      </c>
      <c r="GO30" s="1">
        <f t="shared" si="130"/>
        <v>0</v>
      </c>
      <c r="GP30" s="1">
        <f t="shared" si="131"/>
        <v>0</v>
      </c>
      <c r="GQ30" s="1">
        <f t="shared" si="132"/>
        <v>1</v>
      </c>
      <c r="GS30" s="1">
        <f t="shared" si="78"/>
        <v>0</v>
      </c>
      <c r="GT30" s="1">
        <f t="shared" si="79"/>
        <v>0</v>
      </c>
      <c r="GU30" s="1">
        <f t="shared" si="80"/>
        <v>0</v>
      </c>
      <c r="GV30" s="1">
        <f t="shared" si="81"/>
        <v>0</v>
      </c>
      <c r="GW30" s="1">
        <f t="shared" si="133"/>
        <v>0</v>
      </c>
      <c r="GX30" s="1">
        <f t="shared" si="82"/>
        <v>0</v>
      </c>
      <c r="GY30" s="1">
        <f t="shared" si="83"/>
        <v>0</v>
      </c>
      <c r="GZ30" s="1"/>
      <c r="HA30" s="1">
        <f t="shared" si="84"/>
        <v>1</v>
      </c>
      <c r="HB30" s="1">
        <f t="shared" si="85"/>
        <v>1</v>
      </c>
      <c r="HC30" s="1">
        <f t="shared" si="86"/>
        <v>1</v>
      </c>
      <c r="HD30" s="1">
        <f t="shared" si="87"/>
        <v>1</v>
      </c>
      <c r="HE30" s="1">
        <f t="shared" si="88"/>
        <v>1</v>
      </c>
      <c r="HF30" s="1">
        <f t="shared" si="89"/>
        <v>0</v>
      </c>
      <c r="HH30" s="1">
        <f t="shared" si="134"/>
        <v>1</v>
      </c>
      <c r="HI30" s="1">
        <f t="shared" si="135"/>
        <v>1</v>
      </c>
      <c r="HJ30" s="1">
        <f t="shared" si="136"/>
        <v>1</v>
      </c>
      <c r="HK30" s="1">
        <f t="shared" si="137"/>
        <v>1</v>
      </c>
      <c r="HL30" s="1">
        <f t="shared" si="138"/>
        <v>1</v>
      </c>
      <c r="HM30" s="1">
        <f t="shared" si="139"/>
        <v>1</v>
      </c>
    </row>
    <row r="31" spans="1:221" x14ac:dyDescent="0.2">
      <c r="A31" s="14">
        <f t="shared" si="0"/>
        <v>31</v>
      </c>
      <c r="C31" s="2">
        <v>42163</v>
      </c>
      <c r="G31" s="3">
        <v>109.072</v>
      </c>
      <c r="H31" s="3">
        <v>118.19199999999999</v>
      </c>
      <c r="I31" s="3">
        <v>125.11</v>
      </c>
      <c r="J31" s="4">
        <v>150.01</v>
      </c>
      <c r="P31" s="128">
        <f t="shared" si="97"/>
        <v>3495.2500000000005</v>
      </c>
      <c r="Q31" s="5">
        <f t="shared" si="98"/>
        <v>3795.2499999999991</v>
      </c>
      <c r="R31" s="6">
        <f t="shared" si="99"/>
        <v>4011</v>
      </c>
      <c r="S31" s="7">
        <f t="shared" si="100"/>
        <v>4800.9999999999991</v>
      </c>
      <c r="AH31" s="4">
        <f t="shared" si="3"/>
        <v>1.1666666666678793</v>
      </c>
      <c r="AI31" s="4">
        <f t="shared" si="4"/>
        <v>1.6000000000011827</v>
      </c>
      <c r="AJ31" s="4">
        <f t="shared" si="5"/>
        <v>1.9999999999992726</v>
      </c>
      <c r="AK31" s="4">
        <f t="shared" si="6"/>
        <v>1.4999999999992424</v>
      </c>
      <c r="AL31" s="4">
        <f t="shared" si="7"/>
        <v>2.7499999999993179</v>
      </c>
      <c r="AM31" s="4">
        <f t="shared" si="8"/>
        <v>4.1666666666671208</v>
      </c>
      <c r="AN31" s="4">
        <f t="shared" si="9"/>
        <v>0</v>
      </c>
      <c r="AO31" s="4">
        <f t="shared" si="10"/>
        <v>0</v>
      </c>
      <c r="AP31" s="4">
        <f t="shared" si="11"/>
        <v>0.66666666666936525</v>
      </c>
      <c r="AQ31" s="4">
        <f t="shared" si="12"/>
        <v>0.8333333333349997</v>
      </c>
      <c r="AR31" s="4">
        <f t="shared" si="13"/>
        <v>0</v>
      </c>
      <c r="AS31" s="4">
        <f t="shared" si="14"/>
        <v>0</v>
      </c>
      <c r="AT31" s="4">
        <f t="shared" si="15"/>
        <v>0</v>
      </c>
      <c r="BA31" s="11">
        <f t="shared" si="101"/>
        <v>2.7500000000004547</v>
      </c>
      <c r="BB31" s="11">
        <f t="shared" si="101"/>
        <v>6.4999999999995453</v>
      </c>
      <c r="BC31" s="12">
        <f t="shared" si="101"/>
        <v>7.5000000000004547</v>
      </c>
      <c r="BD31" s="13">
        <f t="shared" si="101"/>
        <v>10</v>
      </c>
      <c r="BJ31" s="11">
        <f t="shared" si="102"/>
        <v>1.1666666666678793</v>
      </c>
      <c r="BK31" s="11">
        <f t="shared" si="18"/>
        <v>1.6000000000011827</v>
      </c>
      <c r="BL31" s="11">
        <f t="shared" si="103"/>
        <v>1.9999999999992726</v>
      </c>
      <c r="BM31" s="11">
        <f t="shared" si="63"/>
        <v>1.4999999999992424</v>
      </c>
      <c r="BN31" s="11">
        <f t="shared" si="104"/>
        <v>2.7499999999993179</v>
      </c>
      <c r="BO31" s="11">
        <f t="shared" si="105"/>
        <v>4.1666666666671208</v>
      </c>
      <c r="BP31" s="11"/>
      <c r="BR31" s="11">
        <f t="shared" si="140"/>
        <v>-0.66666666666936525</v>
      </c>
      <c r="BS31" s="11">
        <f t="shared" si="106"/>
        <v>0.8333333333349997</v>
      </c>
      <c r="BT31" s="11"/>
      <c r="BY31" s="126"/>
      <c r="BZ31" s="126"/>
      <c r="CB31" s="1">
        <f t="shared" si="64"/>
        <v>1</v>
      </c>
      <c r="CC31" s="1">
        <f t="shared" si="65"/>
        <v>1</v>
      </c>
      <c r="CD31" s="1">
        <f t="shared" si="66"/>
        <v>1</v>
      </c>
      <c r="CE31" s="126">
        <f t="shared" si="24"/>
        <v>1</v>
      </c>
      <c r="CF31" s="1">
        <f t="shared" si="107"/>
        <v>1</v>
      </c>
      <c r="CG31" s="1">
        <f t="shared" si="67"/>
        <v>1</v>
      </c>
      <c r="CH31" s="1" t="str">
        <f t="shared" si="26"/>
        <v/>
      </c>
      <c r="CI31" s="1" t="str">
        <f t="shared" si="108"/>
        <v/>
      </c>
      <c r="CJ31" s="1">
        <f t="shared" si="28"/>
        <v>0</v>
      </c>
      <c r="CK31" s="1">
        <f t="shared" si="29"/>
        <v>0</v>
      </c>
      <c r="CL31" s="1"/>
      <c r="CM31" s="1"/>
      <c r="CN31" s="1"/>
      <c r="CO31" s="1"/>
      <c r="CP31" s="1"/>
      <c r="CQ31" s="1"/>
      <c r="CS31" s="1">
        <f t="shared" si="68"/>
        <v>1</v>
      </c>
      <c r="CT31" s="1">
        <f t="shared" si="69"/>
        <v>1</v>
      </c>
      <c r="CU31" s="1">
        <f t="shared" si="70"/>
        <v>1</v>
      </c>
      <c r="CV31" s="126">
        <f t="shared" si="30"/>
        <v>1</v>
      </c>
      <c r="CW31" s="1"/>
      <c r="CX31" s="1"/>
      <c r="CY31" s="1"/>
      <c r="CZ31" s="1"/>
      <c r="DA31" s="1"/>
      <c r="DB31" s="1"/>
      <c r="DC31" s="1"/>
      <c r="DD31" s="1"/>
      <c r="DE31" s="1"/>
      <c r="DF31" s="1"/>
      <c r="DG31" s="126">
        <f t="shared" si="31"/>
        <v>1</v>
      </c>
      <c r="DH31" s="1">
        <f t="shared" si="71"/>
        <v>1</v>
      </c>
      <c r="DI31" s="1">
        <f t="shared" si="72"/>
        <v>1</v>
      </c>
      <c r="DJ31" s="1">
        <f t="shared" si="73"/>
        <v>1</v>
      </c>
      <c r="DK31" s="1"/>
      <c r="DL31" s="1"/>
      <c r="DM31" s="1"/>
      <c r="DN31" s="1"/>
      <c r="DO31" s="1"/>
      <c r="DP31" s="1"/>
      <c r="DQ31" s="1"/>
      <c r="DR31" s="1"/>
      <c r="DS31" s="1"/>
      <c r="DT31" s="1"/>
      <c r="DU31" s="1"/>
      <c r="DV31" s="1"/>
      <c r="DW31" s="1"/>
      <c r="DX31" s="1"/>
      <c r="DY31" s="1"/>
      <c r="FC31" s="1">
        <f t="shared" si="109"/>
        <v>1</v>
      </c>
      <c r="FD31" s="1"/>
      <c r="FE31" s="1"/>
      <c r="FF31" s="1">
        <f t="shared" si="110"/>
        <v>1</v>
      </c>
      <c r="FG31" s="1">
        <f t="shared" si="111"/>
        <v>1</v>
      </c>
      <c r="FH31" s="1">
        <f t="shared" si="112"/>
        <v>1</v>
      </c>
      <c r="FI31" s="1">
        <f t="shared" si="113"/>
        <v>1</v>
      </c>
      <c r="FJ31" s="1">
        <f t="shared" si="114"/>
        <v>1</v>
      </c>
      <c r="FK31" s="1">
        <f t="shared" si="115"/>
        <v>1</v>
      </c>
      <c r="FL31" s="1">
        <f t="shared" si="116"/>
        <v>1</v>
      </c>
      <c r="FN31" s="1" t="str">
        <f t="shared" si="117"/>
        <v/>
      </c>
      <c r="FO31" s="1" t="str">
        <f t="shared" si="118"/>
        <v/>
      </c>
      <c r="FP31" s="1">
        <f t="shared" si="119"/>
        <v>0</v>
      </c>
      <c r="FV31" s="1">
        <f t="shared" si="141"/>
        <v>1</v>
      </c>
      <c r="FW31" s="1">
        <f t="shared" si="142"/>
        <v>1</v>
      </c>
      <c r="FX31" s="1">
        <f t="shared" si="143"/>
        <v>0</v>
      </c>
      <c r="GA31" s="1">
        <f t="shared" si="120"/>
        <v>0</v>
      </c>
      <c r="GB31" s="1">
        <f t="shared" si="121"/>
        <v>0</v>
      </c>
      <c r="GC31" s="1">
        <f t="shared" si="122"/>
        <v>0</v>
      </c>
      <c r="GD31" s="1">
        <f t="shared" si="123"/>
        <v>0</v>
      </c>
      <c r="GE31" s="1">
        <f t="shared" si="124"/>
        <v>0</v>
      </c>
      <c r="GF31" s="1">
        <f t="shared" si="125"/>
        <v>0</v>
      </c>
      <c r="GG31" s="1">
        <f t="shared" si="77"/>
        <v>0</v>
      </c>
      <c r="GK31" s="1">
        <f t="shared" si="126"/>
        <v>1</v>
      </c>
      <c r="GL31" s="1">
        <f t="shared" si="127"/>
        <v>1</v>
      </c>
      <c r="GM31" s="1">
        <f t="shared" si="128"/>
        <v>1</v>
      </c>
      <c r="GN31" s="1">
        <f t="shared" si="129"/>
        <v>1</v>
      </c>
      <c r="GO31" s="1">
        <f t="shared" si="130"/>
        <v>1</v>
      </c>
      <c r="GP31" s="1">
        <f t="shared" si="131"/>
        <v>1</v>
      </c>
      <c r="GQ31" s="1">
        <f t="shared" si="132"/>
        <v>1</v>
      </c>
      <c r="GS31" s="1" t="str">
        <f t="shared" si="78"/>
        <v/>
      </c>
      <c r="GT31" s="1" t="str">
        <f t="shared" si="79"/>
        <v/>
      </c>
      <c r="GU31" s="1">
        <f t="shared" si="80"/>
        <v>1</v>
      </c>
      <c r="GV31" s="1">
        <f t="shared" si="81"/>
        <v>1</v>
      </c>
      <c r="GW31" s="1">
        <f t="shared" si="133"/>
        <v>1</v>
      </c>
      <c r="GX31" s="1">
        <f t="shared" si="82"/>
        <v>0</v>
      </c>
      <c r="GY31" s="1">
        <f t="shared" si="83"/>
        <v>0</v>
      </c>
      <c r="GZ31" s="1"/>
      <c r="HA31" s="1">
        <f t="shared" si="84"/>
        <v>1</v>
      </c>
      <c r="HB31" s="1">
        <f t="shared" si="85"/>
        <v>1</v>
      </c>
      <c r="HC31" s="1">
        <f t="shared" si="86"/>
        <v>0</v>
      </c>
      <c r="HD31" s="1">
        <f t="shared" si="87"/>
        <v>0</v>
      </c>
      <c r="HE31" s="1">
        <f t="shared" si="88"/>
        <v>0</v>
      </c>
      <c r="HF31" s="1">
        <f t="shared" si="89"/>
        <v>0</v>
      </c>
      <c r="HH31" s="1">
        <f t="shared" si="134"/>
        <v>0</v>
      </c>
      <c r="HI31" s="1">
        <f t="shared" si="135"/>
        <v>0</v>
      </c>
      <c r="HJ31" s="1">
        <f t="shared" si="136"/>
        <v>0</v>
      </c>
      <c r="HK31" s="1">
        <f t="shared" si="137"/>
        <v>0</v>
      </c>
      <c r="HL31" s="1">
        <f t="shared" si="138"/>
        <v>0</v>
      </c>
      <c r="HM31" s="1">
        <f t="shared" si="139"/>
        <v>0</v>
      </c>
    </row>
    <row r="32" spans="1:221" x14ac:dyDescent="0.2">
      <c r="A32" s="14">
        <f t="shared" si="0"/>
        <v>32</v>
      </c>
      <c r="C32" s="2">
        <v>42164</v>
      </c>
      <c r="G32" s="3">
        <v>109.05200000000001</v>
      </c>
      <c r="H32" s="3">
        <v>118.152</v>
      </c>
      <c r="I32" s="3">
        <v>125.035</v>
      </c>
      <c r="J32" s="4">
        <v>149.04</v>
      </c>
      <c r="P32" s="128">
        <f t="shared" ref="P32:P48" si="144">(INT(G32)*32)+(IF(INT(RIGHT(G32*1000,1))=7,(G32-INT(G32))+0.0005,IF(INT(RIGHT(G32*1000,1))=2,(G32-INT(G32))+0.0005,G32-INT(G32))))*100</f>
        <v>3493.2500000000005</v>
      </c>
      <c r="Q32" s="5">
        <f t="shared" ref="Q32:Q48" si="145">(INT(H32)*32)+(IF(INT(RIGHT(H32*1000,1))=7,(H32-INT(H32))+0.0005,IF(INT(RIGHT(H32*1000,1))=2,(H32-INT(H32))+0.0005,H32-INT(H32))))*100</f>
        <v>3791.25</v>
      </c>
      <c r="R32" s="6">
        <f t="shared" ref="R32:R48" si="146">INT(I32)*32+(I32-INT(I32))*100</f>
        <v>4003.4999999999995</v>
      </c>
      <c r="S32" s="7">
        <f t="shared" ref="S32:S48" si="147">INT(J32)*32+(J32-INT(J32))*100</f>
        <v>4771.9999999999991</v>
      </c>
      <c r="AH32" s="4">
        <f t="shared" si="3"/>
        <v>1.3333333333339397</v>
      </c>
      <c r="AI32" s="4">
        <f t="shared" si="4"/>
        <v>1.6000000000005459</v>
      </c>
      <c r="AJ32" s="4">
        <f t="shared" si="5"/>
        <v>0.50000000000118217</v>
      </c>
      <c r="AK32" s="4">
        <f t="shared" si="6"/>
        <v>1.0000000000012124</v>
      </c>
      <c r="AL32" s="4">
        <f t="shared" si="7"/>
        <v>0.24999999999886313</v>
      </c>
      <c r="AM32" s="4">
        <f t="shared" si="8"/>
        <v>2.1666666666662113</v>
      </c>
      <c r="AN32" s="4">
        <f t="shared" si="9"/>
        <v>0</v>
      </c>
      <c r="AO32" s="4">
        <f t="shared" si="10"/>
        <v>0</v>
      </c>
      <c r="AP32" s="4">
        <f t="shared" si="11"/>
        <v>3.1666666666687586</v>
      </c>
      <c r="AQ32" s="4">
        <f t="shared" si="12"/>
        <v>1.3333333333309076</v>
      </c>
      <c r="AR32" s="4">
        <f t="shared" si="13"/>
        <v>0</v>
      </c>
      <c r="AS32" s="4">
        <f t="shared" si="14"/>
        <v>0</v>
      </c>
      <c r="AT32" s="4">
        <f t="shared" si="15"/>
        <v>0</v>
      </c>
      <c r="BA32" s="11">
        <f t="shared" ref="BA32:BD35" si="148">P32-P31</f>
        <v>-2</v>
      </c>
      <c r="BB32" s="11">
        <f t="shared" si="148"/>
        <v>-3.9999999999990905</v>
      </c>
      <c r="BC32" s="12">
        <f t="shared" si="148"/>
        <v>-7.5000000000004547</v>
      </c>
      <c r="BD32" s="13">
        <f t="shared" si="148"/>
        <v>-29</v>
      </c>
      <c r="BJ32" s="11">
        <f t="shared" si="102"/>
        <v>-1.3333333333339397</v>
      </c>
      <c r="BK32" s="11">
        <f t="shared" si="18"/>
        <v>-1.6000000000005459</v>
      </c>
      <c r="BL32" s="11">
        <f t="shared" si="103"/>
        <v>0.50000000000118217</v>
      </c>
      <c r="BM32" s="11">
        <f t="shared" si="63"/>
        <v>1.0000000000012124</v>
      </c>
      <c r="BN32" s="11">
        <f t="shared" si="104"/>
        <v>-0.24999999999886313</v>
      </c>
      <c r="BO32" s="11">
        <f t="shared" si="105"/>
        <v>2.1666666666662113</v>
      </c>
      <c r="BP32" s="11"/>
      <c r="BR32" s="11">
        <f t="shared" si="140"/>
        <v>3.1666666666687586</v>
      </c>
      <c r="BS32" s="11">
        <f t="shared" si="106"/>
        <v>1.3333333333309076</v>
      </c>
      <c r="BT32" s="11"/>
      <c r="BY32" s="126"/>
      <c r="BZ32" s="126"/>
      <c r="CB32" s="1">
        <f t="shared" si="64"/>
        <v>1</v>
      </c>
      <c r="CC32" s="1">
        <f t="shared" si="65"/>
        <v>1</v>
      </c>
      <c r="CD32" s="1">
        <f t="shared" si="66"/>
        <v>1</v>
      </c>
      <c r="CE32" s="126">
        <f t="shared" si="24"/>
        <v>1</v>
      </c>
      <c r="CF32" s="1">
        <f t="shared" si="107"/>
        <v>1</v>
      </c>
      <c r="CG32" s="1">
        <f t="shared" si="67"/>
        <v>0</v>
      </c>
      <c r="CH32" s="1">
        <f t="shared" si="26"/>
        <v>0</v>
      </c>
      <c r="CI32" s="1">
        <f t="shared" si="108"/>
        <v>0</v>
      </c>
      <c r="CJ32" s="1" t="str">
        <f t="shared" si="28"/>
        <v/>
      </c>
      <c r="CK32" s="1" t="str">
        <f t="shared" si="29"/>
        <v/>
      </c>
      <c r="CL32" s="1"/>
      <c r="CM32" s="1"/>
      <c r="CN32" s="1"/>
      <c r="CO32" s="1"/>
      <c r="CP32" s="1"/>
      <c r="CQ32" s="1"/>
      <c r="CS32" s="1">
        <f t="shared" si="68"/>
        <v>0</v>
      </c>
      <c r="CT32" s="1">
        <f t="shared" si="69"/>
        <v>0</v>
      </c>
      <c r="CU32" s="1">
        <f t="shared" si="70"/>
        <v>0</v>
      </c>
      <c r="CV32" s="126">
        <f t="shared" si="30"/>
        <v>0</v>
      </c>
      <c r="CW32" s="1"/>
      <c r="CX32" s="1"/>
      <c r="CY32" s="1"/>
      <c r="CZ32" s="1"/>
      <c r="DA32" s="1"/>
      <c r="DB32" s="1"/>
      <c r="DC32" s="1"/>
      <c r="DD32" s="1"/>
      <c r="DE32" s="1"/>
      <c r="DF32" s="1"/>
      <c r="DG32" s="126">
        <f t="shared" si="31"/>
        <v>0</v>
      </c>
      <c r="DH32" s="1">
        <f t="shared" si="71"/>
        <v>0</v>
      </c>
      <c r="DI32" s="1">
        <f t="shared" si="72"/>
        <v>0</v>
      </c>
      <c r="DJ32" s="1">
        <f t="shared" si="73"/>
        <v>0</v>
      </c>
      <c r="DK32" s="1"/>
      <c r="DL32" s="1"/>
      <c r="DM32" s="1"/>
      <c r="DN32" s="1"/>
      <c r="DO32" s="1"/>
      <c r="DP32" s="1"/>
      <c r="DQ32" s="1"/>
      <c r="DR32" s="1"/>
      <c r="DS32" s="1"/>
      <c r="DT32" s="1"/>
      <c r="DU32" s="1"/>
      <c r="DV32" s="1"/>
      <c r="DW32" s="1"/>
      <c r="DX32" s="1"/>
      <c r="DY32" s="1"/>
      <c r="FC32" s="1">
        <f t="shared" si="109"/>
        <v>1</v>
      </c>
      <c r="FD32" s="1"/>
      <c r="FE32" s="1"/>
      <c r="FF32" s="1">
        <f t="shared" si="110"/>
        <v>0</v>
      </c>
      <c r="FG32" s="1">
        <f t="shared" si="111"/>
        <v>0</v>
      </c>
      <c r="FH32" s="1">
        <f t="shared" si="112"/>
        <v>0</v>
      </c>
      <c r="FI32" s="1" t="str">
        <f t="shared" si="113"/>
        <v/>
      </c>
      <c r="FJ32" s="1" t="str">
        <f t="shared" si="114"/>
        <v/>
      </c>
      <c r="FK32" s="1" t="str">
        <f t="shared" si="115"/>
        <v/>
      </c>
      <c r="FL32" s="1" t="str">
        <f t="shared" si="116"/>
        <v/>
      </c>
      <c r="FN32" s="1" t="str">
        <f t="shared" si="117"/>
        <v/>
      </c>
      <c r="FO32" s="1" t="str">
        <f t="shared" si="118"/>
        <v/>
      </c>
      <c r="FP32" s="1" t="str">
        <f t="shared" si="119"/>
        <v/>
      </c>
      <c r="FV32" s="1">
        <f t="shared" si="141"/>
        <v>0</v>
      </c>
      <c r="FW32" s="1">
        <f t="shared" si="142"/>
        <v>1</v>
      </c>
      <c r="FX32" s="1">
        <f t="shared" si="143"/>
        <v>1</v>
      </c>
      <c r="GA32" s="1">
        <f t="shared" si="120"/>
        <v>0</v>
      </c>
      <c r="GB32" s="1">
        <f t="shared" si="121"/>
        <v>0</v>
      </c>
      <c r="GC32" s="1">
        <f t="shared" si="122"/>
        <v>0</v>
      </c>
      <c r="GD32" s="1">
        <f t="shared" si="123"/>
        <v>0</v>
      </c>
      <c r="GE32" s="1">
        <f t="shared" si="124"/>
        <v>0</v>
      </c>
      <c r="GF32" s="1">
        <f t="shared" si="125"/>
        <v>1</v>
      </c>
      <c r="GG32" s="1">
        <f t="shared" ref="GG32:GG48" si="149">IF(BO32&gt;0,IF(BR32&gt;0,1,0),IF(BR32&lt;0,1,0))</f>
        <v>1</v>
      </c>
      <c r="GK32" s="1">
        <f t="shared" si="126"/>
        <v>0</v>
      </c>
      <c r="GL32" s="1">
        <f t="shared" si="127"/>
        <v>0</v>
      </c>
      <c r="GM32" s="1">
        <f t="shared" si="128"/>
        <v>0</v>
      </c>
      <c r="GN32" s="1">
        <f t="shared" si="129"/>
        <v>0</v>
      </c>
      <c r="GO32" s="1">
        <f t="shared" si="130"/>
        <v>0</v>
      </c>
      <c r="GP32" s="1">
        <f t="shared" si="131"/>
        <v>1</v>
      </c>
      <c r="GQ32" s="1">
        <f t="shared" ref="GQ32:GQ48" si="150">IF(BO32&gt;0,IF(BS32&gt;0,1,0),IF(BS32&lt;0,1,0))</f>
        <v>1</v>
      </c>
      <c r="GS32" s="1" t="str">
        <f t="shared" si="78"/>
        <v/>
      </c>
      <c r="GT32" s="1" t="str">
        <f t="shared" si="79"/>
        <v/>
      </c>
      <c r="GU32" s="1">
        <f t="shared" si="80"/>
        <v>0</v>
      </c>
      <c r="GV32" s="1">
        <f t="shared" si="81"/>
        <v>0</v>
      </c>
      <c r="GW32" s="1">
        <f t="shared" si="133"/>
        <v>0</v>
      </c>
      <c r="GX32" s="1">
        <f t="shared" si="82"/>
        <v>0</v>
      </c>
      <c r="GY32" s="1">
        <f t="shared" si="83"/>
        <v>0</v>
      </c>
      <c r="GZ32" s="1"/>
      <c r="HA32" s="1">
        <f t="shared" si="84"/>
        <v>1</v>
      </c>
      <c r="HB32" s="1">
        <f t="shared" si="85"/>
        <v>0</v>
      </c>
      <c r="HC32" s="1">
        <f t="shared" si="86"/>
        <v>0</v>
      </c>
      <c r="HD32" s="1">
        <f t="shared" si="87"/>
        <v>0</v>
      </c>
      <c r="HE32" s="1">
        <f t="shared" si="88"/>
        <v>0</v>
      </c>
      <c r="HF32" s="1">
        <f t="shared" si="89"/>
        <v>0</v>
      </c>
      <c r="HH32" s="1">
        <f t="shared" si="134"/>
        <v>0</v>
      </c>
      <c r="HI32" s="1">
        <f t="shared" si="135"/>
        <v>0</v>
      </c>
      <c r="HJ32" s="1">
        <f t="shared" si="136"/>
        <v>0</v>
      </c>
      <c r="HK32" s="1">
        <f t="shared" si="137"/>
        <v>0</v>
      </c>
      <c r="HL32" s="1">
        <f t="shared" si="138"/>
        <v>0</v>
      </c>
      <c r="HM32" s="1">
        <f t="shared" si="139"/>
        <v>0</v>
      </c>
    </row>
    <row r="33" spans="1:221" x14ac:dyDescent="0.2">
      <c r="A33" s="14">
        <f t="shared" si="0"/>
        <v>33</v>
      </c>
      <c r="C33" s="2">
        <v>42165</v>
      </c>
      <c r="G33" s="3">
        <v>109.04</v>
      </c>
      <c r="H33" s="3">
        <v>118.08</v>
      </c>
      <c r="I33" s="3">
        <v>124.21</v>
      </c>
      <c r="J33" s="4">
        <v>147.30000000000001</v>
      </c>
      <c r="P33" s="128">
        <f t="shared" si="144"/>
        <v>3492.0000000000005</v>
      </c>
      <c r="Q33" s="5">
        <f t="shared" si="145"/>
        <v>3784</v>
      </c>
      <c r="R33" s="6">
        <f t="shared" si="146"/>
        <v>3988.9999999999995</v>
      </c>
      <c r="S33" s="7">
        <f t="shared" si="147"/>
        <v>4734.0000000000009</v>
      </c>
      <c r="AH33" s="4">
        <f t="shared" si="3"/>
        <v>2.333333333333333</v>
      </c>
      <c r="AI33" s="4">
        <f t="shared" si="4"/>
        <v>1.8499999999999996</v>
      </c>
      <c r="AJ33" s="4">
        <f t="shared" si="5"/>
        <v>1.4499999999999993</v>
      </c>
      <c r="AK33" s="4">
        <f t="shared" si="6"/>
        <v>2.4166666666666661</v>
      </c>
      <c r="AL33" s="4">
        <f t="shared" si="7"/>
        <v>0</v>
      </c>
      <c r="AM33" s="4">
        <f t="shared" si="8"/>
        <v>1.8333333333339397</v>
      </c>
      <c r="AN33" s="4">
        <f t="shared" si="9"/>
        <v>0</v>
      </c>
      <c r="AO33" s="4">
        <f t="shared" si="10"/>
        <v>0</v>
      </c>
      <c r="AP33" s="4">
        <f t="shared" si="11"/>
        <v>1.6333333333333337</v>
      </c>
      <c r="AQ33" s="4">
        <f t="shared" si="12"/>
        <v>4.2500000000006057</v>
      </c>
      <c r="AR33" s="4">
        <f t="shared" si="13"/>
        <v>0</v>
      </c>
      <c r="AS33" s="4">
        <f t="shared" si="14"/>
        <v>0</v>
      </c>
      <c r="AT33" s="4">
        <f t="shared" si="15"/>
        <v>0</v>
      </c>
      <c r="BA33" s="11">
        <f t="shared" si="148"/>
        <v>-1.25</v>
      </c>
      <c r="BB33" s="11">
        <f t="shared" si="148"/>
        <v>-7.25</v>
      </c>
      <c r="BC33" s="12">
        <f t="shared" si="148"/>
        <v>-14.5</v>
      </c>
      <c r="BD33" s="13">
        <f t="shared" si="148"/>
        <v>-37.999999999998181</v>
      </c>
      <c r="BJ33" s="11">
        <f t="shared" si="102"/>
        <v>2.333333333333333</v>
      </c>
      <c r="BK33" s="11">
        <f t="shared" si="18"/>
        <v>1.8499999999999996</v>
      </c>
      <c r="BL33" s="11">
        <f t="shared" si="103"/>
        <v>1.4499999999999993</v>
      </c>
      <c r="BM33" s="11">
        <f t="shared" si="63"/>
        <v>2.4166666666666661</v>
      </c>
      <c r="BN33" s="11">
        <f t="shared" si="104"/>
        <v>0</v>
      </c>
      <c r="BO33" s="11">
        <f t="shared" si="105"/>
        <v>-1.8333333333339397</v>
      </c>
      <c r="BP33" s="11"/>
      <c r="BR33" s="11">
        <f t="shared" si="140"/>
        <v>-1.6333333333333337</v>
      </c>
      <c r="BS33" s="11">
        <f t="shared" si="106"/>
        <v>-4.2500000000006057</v>
      </c>
      <c r="BT33" s="11"/>
      <c r="BY33" s="126"/>
      <c r="BZ33" s="126"/>
      <c r="CB33" s="1">
        <f t="shared" si="64"/>
        <v>0</v>
      </c>
      <c r="CC33" s="1">
        <f t="shared" si="65"/>
        <v>0</v>
      </c>
      <c r="CD33" s="1">
        <f t="shared" si="66"/>
        <v>0</v>
      </c>
      <c r="CE33" s="126">
        <f t="shared" si="24"/>
        <v>0</v>
      </c>
      <c r="CF33" s="1">
        <f t="shared" si="107"/>
        <v>0</v>
      </c>
      <c r="CG33" s="1" t="str">
        <f t="shared" si="67"/>
        <v/>
      </c>
      <c r="CH33" s="1" t="str">
        <f t="shared" si="26"/>
        <v/>
      </c>
      <c r="CI33" s="1">
        <f t="shared" si="108"/>
        <v>1</v>
      </c>
      <c r="CJ33" s="1">
        <f t="shared" si="28"/>
        <v>1</v>
      </c>
      <c r="CK33" s="1" t="str">
        <f t="shared" si="29"/>
        <v/>
      </c>
      <c r="CL33" s="1"/>
      <c r="CM33" s="1"/>
      <c r="CN33" s="1"/>
      <c r="CO33" s="1"/>
      <c r="CP33" s="1"/>
      <c r="CQ33" s="1"/>
      <c r="CS33" s="1">
        <f t="shared" si="68"/>
        <v>0</v>
      </c>
      <c r="CT33" s="1">
        <f t="shared" si="69"/>
        <v>0</v>
      </c>
      <c r="CU33" s="1">
        <f t="shared" si="70"/>
        <v>0</v>
      </c>
      <c r="CV33" s="126">
        <f t="shared" si="30"/>
        <v>0</v>
      </c>
      <c r="CW33" s="1"/>
      <c r="CX33" s="1"/>
      <c r="CY33" s="1"/>
      <c r="CZ33" s="1"/>
      <c r="DA33" s="1"/>
      <c r="DB33" s="1"/>
      <c r="DC33" s="1"/>
      <c r="DD33" s="1"/>
      <c r="DE33" s="1"/>
      <c r="DF33" s="1"/>
      <c r="DG33" s="126">
        <f t="shared" si="31"/>
        <v>1</v>
      </c>
      <c r="DH33" s="1">
        <f t="shared" si="71"/>
        <v>1</v>
      </c>
      <c r="DI33" s="1">
        <f t="shared" si="72"/>
        <v>1</v>
      </c>
      <c r="DJ33" s="1">
        <f t="shared" si="73"/>
        <v>1</v>
      </c>
      <c r="DK33" s="1"/>
      <c r="DL33" s="1"/>
      <c r="DM33" s="1"/>
      <c r="DN33" s="1"/>
      <c r="DO33" s="1"/>
      <c r="DP33" s="1"/>
      <c r="DQ33" s="1"/>
      <c r="DR33" s="1"/>
      <c r="DS33" s="1"/>
      <c r="DT33" s="1"/>
      <c r="DU33" s="1"/>
      <c r="DV33" s="1"/>
      <c r="DW33" s="1"/>
      <c r="DX33" s="1"/>
      <c r="DY33" s="1"/>
      <c r="FC33" s="1">
        <f t="shared" si="109"/>
        <v>0</v>
      </c>
      <c r="FD33" s="1"/>
      <c r="FE33" s="1"/>
      <c r="FF33" s="1">
        <f t="shared" si="110"/>
        <v>1</v>
      </c>
      <c r="FG33" s="1">
        <f t="shared" si="111"/>
        <v>0</v>
      </c>
      <c r="FH33" s="1">
        <f t="shared" si="112"/>
        <v>0</v>
      </c>
      <c r="FI33" s="1" t="str">
        <f t="shared" si="113"/>
        <v/>
      </c>
      <c r="FJ33" s="1" t="str">
        <f t="shared" si="114"/>
        <v/>
      </c>
      <c r="FK33" s="1" t="str">
        <f t="shared" si="115"/>
        <v/>
      </c>
      <c r="FL33" s="1" t="str">
        <f t="shared" si="116"/>
        <v/>
      </c>
      <c r="FN33" s="1" t="str">
        <f t="shared" si="117"/>
        <v/>
      </c>
      <c r="FO33" s="1" t="str">
        <f t="shared" si="118"/>
        <v/>
      </c>
      <c r="FP33" s="1" t="str">
        <f t="shared" si="119"/>
        <v/>
      </c>
      <c r="FV33" s="1">
        <f t="shared" si="141"/>
        <v>0</v>
      </c>
      <c r="FW33" s="1">
        <f t="shared" si="142"/>
        <v>1</v>
      </c>
      <c r="FX33" s="1">
        <f t="shared" si="143"/>
        <v>0</v>
      </c>
      <c r="GA33" s="1">
        <f t="shared" si="120"/>
        <v>1</v>
      </c>
      <c r="GB33" s="1">
        <f t="shared" si="121"/>
        <v>1</v>
      </c>
      <c r="GC33" s="1">
        <f t="shared" si="122"/>
        <v>1</v>
      </c>
      <c r="GD33" s="1">
        <f t="shared" si="123"/>
        <v>1</v>
      </c>
      <c r="GE33" s="1">
        <f t="shared" si="124"/>
        <v>0</v>
      </c>
      <c r="GF33" s="1">
        <f t="shared" si="125"/>
        <v>0</v>
      </c>
      <c r="GG33" s="1">
        <f t="shared" si="149"/>
        <v>1</v>
      </c>
      <c r="GK33" s="1">
        <f t="shared" si="126"/>
        <v>1</v>
      </c>
      <c r="GL33" s="1">
        <f t="shared" si="127"/>
        <v>1</v>
      </c>
      <c r="GM33" s="1">
        <f t="shared" si="128"/>
        <v>1</v>
      </c>
      <c r="GN33" s="1">
        <f t="shared" si="129"/>
        <v>1</v>
      </c>
      <c r="GO33" s="1">
        <f t="shared" si="130"/>
        <v>0</v>
      </c>
      <c r="GP33" s="1">
        <f t="shared" si="131"/>
        <v>0</v>
      </c>
      <c r="GQ33" s="1">
        <f t="shared" si="150"/>
        <v>1</v>
      </c>
      <c r="GS33" s="1">
        <f t="shared" si="78"/>
        <v>0</v>
      </c>
      <c r="GT33" s="1" t="str">
        <f t="shared" si="79"/>
        <v/>
      </c>
      <c r="GU33" s="1">
        <f t="shared" si="80"/>
        <v>1</v>
      </c>
      <c r="GV33" s="1">
        <f t="shared" si="81"/>
        <v>0</v>
      </c>
      <c r="GW33" s="1">
        <f t="shared" si="133"/>
        <v>0</v>
      </c>
      <c r="GX33" s="1">
        <f t="shared" si="82"/>
        <v>0</v>
      </c>
      <c r="GY33" s="1">
        <f t="shared" si="83"/>
        <v>0</v>
      </c>
      <c r="GZ33" s="1"/>
      <c r="HA33" s="1">
        <f t="shared" si="84"/>
        <v>0</v>
      </c>
      <c r="HB33" s="1">
        <f t="shared" si="85"/>
        <v>0</v>
      </c>
      <c r="HC33" s="1">
        <f t="shared" si="86"/>
        <v>0</v>
      </c>
      <c r="HD33" s="1">
        <f t="shared" si="87"/>
        <v>0</v>
      </c>
      <c r="HE33" s="1">
        <f t="shared" si="88"/>
        <v>0</v>
      </c>
      <c r="HF33" s="1">
        <f t="shared" si="89"/>
        <v>0</v>
      </c>
      <c r="HH33" s="1">
        <f t="shared" si="134"/>
        <v>1</v>
      </c>
      <c r="HI33" s="1">
        <f t="shared" si="135"/>
        <v>1</v>
      </c>
      <c r="HJ33" s="1">
        <f t="shared" si="136"/>
        <v>0</v>
      </c>
      <c r="HK33" s="1">
        <f t="shared" si="137"/>
        <v>0</v>
      </c>
      <c r="HL33" s="1">
        <f t="shared" si="138"/>
        <v>0</v>
      </c>
      <c r="HM33" s="1">
        <f t="shared" si="139"/>
        <v>0</v>
      </c>
    </row>
    <row r="34" spans="1:221" x14ac:dyDescent="0.2">
      <c r="A34" s="14">
        <f t="shared" si="0"/>
        <v>34</v>
      </c>
      <c r="C34" s="2">
        <v>42166</v>
      </c>
      <c r="G34" s="3">
        <v>109.047</v>
      </c>
      <c r="H34" s="3">
        <v>118.175</v>
      </c>
      <c r="I34" s="3">
        <v>125.11499999999999</v>
      </c>
      <c r="J34" s="4">
        <v>150.11000000000001</v>
      </c>
      <c r="P34" s="128">
        <f t="shared" si="144"/>
        <v>3492.7499999999995</v>
      </c>
      <c r="Q34" s="5">
        <f t="shared" si="145"/>
        <v>3793.4999999999995</v>
      </c>
      <c r="R34" s="6">
        <f t="shared" si="146"/>
        <v>4011.4999999999995</v>
      </c>
      <c r="S34" s="7">
        <f t="shared" si="147"/>
        <v>4811.0000000000018</v>
      </c>
      <c r="AH34" s="4">
        <f t="shared" si="3"/>
        <v>4.8333333333348492</v>
      </c>
      <c r="AI34" s="4">
        <f t="shared" si="4"/>
        <v>4.2000000000015456</v>
      </c>
      <c r="AJ34" s="4">
        <f t="shared" si="5"/>
        <v>4.0000000000004547</v>
      </c>
      <c r="AK34" s="4">
        <f t="shared" si="6"/>
        <v>5.5000000000004547</v>
      </c>
      <c r="AL34" s="4">
        <f t="shared" si="7"/>
        <v>1.7500000000004547</v>
      </c>
      <c r="AM34" s="4">
        <f t="shared" si="8"/>
        <v>3.1666666666669698</v>
      </c>
      <c r="AN34" s="4">
        <f t="shared" si="9"/>
        <v>0</v>
      </c>
      <c r="AO34" s="4">
        <f t="shared" si="10"/>
        <v>0</v>
      </c>
      <c r="AP34" s="4">
        <f t="shared" si="11"/>
        <v>3.0000000000021219</v>
      </c>
      <c r="AQ34" s="4">
        <f t="shared" si="12"/>
        <v>3.5000000000004547</v>
      </c>
      <c r="AR34" s="4">
        <f t="shared" si="13"/>
        <v>0</v>
      </c>
      <c r="AS34" s="4">
        <f t="shared" si="14"/>
        <v>0</v>
      </c>
      <c r="AT34" s="4">
        <f t="shared" si="15"/>
        <v>0</v>
      </c>
      <c r="BA34" s="11">
        <f t="shared" si="148"/>
        <v>0.74999999999909051</v>
      </c>
      <c r="BB34" s="11">
        <f t="shared" si="148"/>
        <v>9.4999999999995453</v>
      </c>
      <c r="BC34" s="12">
        <f t="shared" si="148"/>
        <v>22.5</v>
      </c>
      <c r="BD34" s="13">
        <f t="shared" si="148"/>
        <v>77.000000000000909</v>
      </c>
      <c r="BJ34" s="11">
        <f t="shared" si="102"/>
        <v>-4.8333333333348492</v>
      </c>
      <c r="BK34" s="11">
        <f t="shared" si="18"/>
        <v>-4.2000000000015456</v>
      </c>
      <c r="BL34" s="11">
        <f t="shared" si="103"/>
        <v>-4.0000000000004547</v>
      </c>
      <c r="BM34" s="11">
        <f t="shared" si="63"/>
        <v>-5.5000000000004547</v>
      </c>
      <c r="BN34" s="11">
        <f t="shared" si="104"/>
        <v>-1.7500000000004547</v>
      </c>
      <c r="BO34" s="11">
        <f t="shared" si="105"/>
        <v>-3.1666666666669698</v>
      </c>
      <c r="BP34" s="11"/>
      <c r="BR34" s="11">
        <f t="shared" si="140"/>
        <v>3.0000000000021219</v>
      </c>
      <c r="BS34" s="11">
        <f t="shared" si="106"/>
        <v>3.5000000000004547</v>
      </c>
      <c r="BT34" s="11"/>
      <c r="BY34" s="126"/>
      <c r="BZ34" s="126"/>
      <c r="CB34" s="1">
        <f t="shared" si="64"/>
        <v>0</v>
      </c>
      <c r="CC34" s="1">
        <f t="shared" si="65"/>
        <v>0</v>
      </c>
      <c r="CD34" s="1">
        <f t="shared" si="66"/>
        <v>0</v>
      </c>
      <c r="CE34" s="126">
        <f t="shared" si="24"/>
        <v>0</v>
      </c>
      <c r="CF34" s="1">
        <f t="shared" si="107"/>
        <v>0</v>
      </c>
      <c r="CG34" s="1" t="str">
        <f t="shared" si="67"/>
        <v/>
      </c>
      <c r="CH34" s="1">
        <f t="shared" si="26"/>
        <v>1</v>
      </c>
      <c r="CI34" s="1">
        <f t="shared" si="108"/>
        <v>1</v>
      </c>
      <c r="CJ34" s="1" t="str">
        <f t="shared" si="28"/>
        <v/>
      </c>
      <c r="CK34" s="1" t="str">
        <f t="shared" si="29"/>
        <v/>
      </c>
      <c r="CL34" s="1"/>
      <c r="CM34" s="1"/>
      <c r="CN34" s="1"/>
      <c r="CO34" s="1"/>
      <c r="CP34" s="1"/>
      <c r="CQ34" s="1"/>
      <c r="CS34" s="1">
        <f t="shared" si="68"/>
        <v>0</v>
      </c>
      <c r="CT34" s="1">
        <f t="shared" si="69"/>
        <v>0</v>
      </c>
      <c r="CU34" s="1">
        <f t="shared" si="70"/>
        <v>0</v>
      </c>
      <c r="CV34" s="126">
        <f t="shared" si="30"/>
        <v>0</v>
      </c>
      <c r="CW34" s="1"/>
      <c r="CX34" s="1"/>
      <c r="CY34" s="1"/>
      <c r="CZ34" s="1"/>
      <c r="DA34" s="1"/>
      <c r="DB34" s="1"/>
      <c r="DC34" s="1"/>
      <c r="DD34" s="1"/>
      <c r="DE34" s="1"/>
      <c r="DF34" s="1"/>
      <c r="DG34" s="126">
        <f t="shared" si="31"/>
        <v>0</v>
      </c>
      <c r="DH34" s="1">
        <f t="shared" si="71"/>
        <v>0</v>
      </c>
      <c r="DI34" s="1">
        <f t="shared" si="72"/>
        <v>0</v>
      </c>
      <c r="DJ34" s="1">
        <f t="shared" si="73"/>
        <v>0</v>
      </c>
      <c r="DK34" s="1"/>
      <c r="DL34" s="1"/>
      <c r="DM34" s="1"/>
      <c r="DN34" s="1"/>
      <c r="DO34" s="1"/>
      <c r="DP34" s="1"/>
      <c r="DQ34" s="1"/>
      <c r="DR34" s="1"/>
      <c r="DS34" s="1"/>
      <c r="DT34" s="1"/>
      <c r="DU34" s="1"/>
      <c r="DV34" s="1"/>
      <c r="DW34" s="1"/>
      <c r="DX34" s="1"/>
      <c r="DY34" s="1"/>
      <c r="FC34" s="1">
        <f t="shared" si="109"/>
        <v>1</v>
      </c>
      <c r="FD34" s="1"/>
      <c r="FE34" s="1"/>
      <c r="FF34" s="1">
        <f t="shared" si="110"/>
        <v>1</v>
      </c>
      <c r="FG34" s="1">
        <f t="shared" si="111"/>
        <v>1</v>
      </c>
      <c r="FH34" s="1">
        <f t="shared" si="112"/>
        <v>1</v>
      </c>
      <c r="FI34" s="1">
        <f t="shared" si="113"/>
        <v>0</v>
      </c>
      <c r="FJ34" s="1">
        <f t="shared" si="114"/>
        <v>0</v>
      </c>
      <c r="FK34" s="1">
        <f t="shared" si="115"/>
        <v>0</v>
      </c>
      <c r="FL34" s="1">
        <f t="shared" si="116"/>
        <v>0</v>
      </c>
      <c r="FN34" s="1" t="str">
        <f t="shared" si="117"/>
        <v/>
      </c>
      <c r="FO34" s="1" t="str">
        <f t="shared" si="118"/>
        <v/>
      </c>
      <c r="FP34" s="1">
        <f t="shared" si="119"/>
        <v>0</v>
      </c>
      <c r="FV34" s="1">
        <f t="shared" si="141"/>
        <v>0</v>
      </c>
      <c r="FW34" s="1">
        <f t="shared" si="142"/>
        <v>0</v>
      </c>
      <c r="FX34" s="1">
        <f t="shared" si="143"/>
        <v>1</v>
      </c>
      <c r="GA34" s="1">
        <f t="shared" si="120"/>
        <v>1</v>
      </c>
      <c r="GB34" s="1">
        <f t="shared" si="121"/>
        <v>1</v>
      </c>
      <c r="GC34" s="1">
        <f t="shared" si="122"/>
        <v>1</v>
      </c>
      <c r="GD34" s="1">
        <f t="shared" si="123"/>
        <v>1</v>
      </c>
      <c r="GE34" s="1">
        <f t="shared" si="124"/>
        <v>0</v>
      </c>
      <c r="GF34" s="1">
        <f t="shared" si="125"/>
        <v>0</v>
      </c>
      <c r="GG34" s="1">
        <f t="shared" si="149"/>
        <v>0</v>
      </c>
      <c r="GK34" s="1">
        <f t="shared" si="126"/>
        <v>1</v>
      </c>
      <c r="GL34" s="1">
        <f t="shared" si="127"/>
        <v>1</v>
      </c>
      <c r="GM34" s="1">
        <f t="shared" si="128"/>
        <v>1</v>
      </c>
      <c r="GN34" s="1">
        <f t="shared" si="129"/>
        <v>1</v>
      </c>
      <c r="GO34" s="1">
        <f t="shared" si="130"/>
        <v>0</v>
      </c>
      <c r="GP34" s="1">
        <f t="shared" si="131"/>
        <v>0</v>
      </c>
      <c r="GQ34" s="1">
        <f t="shared" si="150"/>
        <v>0</v>
      </c>
      <c r="GS34" s="1">
        <f t="shared" si="78"/>
        <v>1</v>
      </c>
      <c r="GT34" s="1">
        <f t="shared" si="79"/>
        <v>1</v>
      </c>
      <c r="GU34" s="1">
        <f t="shared" si="80"/>
        <v>1</v>
      </c>
      <c r="GV34" s="1">
        <f t="shared" si="81"/>
        <v>1</v>
      </c>
      <c r="GW34" s="1">
        <f t="shared" si="133"/>
        <v>1</v>
      </c>
      <c r="GX34" s="1">
        <f t="shared" si="82"/>
        <v>1</v>
      </c>
      <c r="GY34" s="1">
        <f t="shared" si="83"/>
        <v>1</v>
      </c>
      <c r="GZ34" s="1"/>
      <c r="HA34" s="1">
        <f t="shared" si="84"/>
        <v>1</v>
      </c>
      <c r="HB34" s="1">
        <f t="shared" si="85"/>
        <v>0</v>
      </c>
      <c r="HC34" s="1">
        <f t="shared" si="86"/>
        <v>0</v>
      </c>
      <c r="HD34" s="1">
        <f t="shared" si="87"/>
        <v>0</v>
      </c>
      <c r="HE34" s="1">
        <f t="shared" si="88"/>
        <v>0</v>
      </c>
      <c r="HF34" s="1">
        <f t="shared" si="89"/>
        <v>0</v>
      </c>
      <c r="HH34" s="1">
        <f t="shared" si="134"/>
        <v>1</v>
      </c>
      <c r="HI34" s="1">
        <f t="shared" si="135"/>
        <v>1</v>
      </c>
      <c r="HJ34" s="1">
        <f t="shared" si="136"/>
        <v>0</v>
      </c>
      <c r="HK34" s="1">
        <f t="shared" si="137"/>
        <v>0</v>
      </c>
      <c r="HL34" s="1">
        <f t="shared" si="138"/>
        <v>0</v>
      </c>
      <c r="HM34" s="1">
        <f t="shared" si="139"/>
        <v>0</v>
      </c>
    </row>
    <row r="35" spans="1:221" x14ac:dyDescent="0.2">
      <c r="A35" s="14">
        <f t="shared" si="0"/>
        <v>35</v>
      </c>
      <c r="C35" s="2">
        <v>42167</v>
      </c>
      <c r="G35" s="3">
        <v>109.047</v>
      </c>
      <c r="H35" s="3">
        <v>118.16500000000001</v>
      </c>
      <c r="I35" s="3">
        <v>125.1</v>
      </c>
      <c r="J35" s="4">
        <v>150.15</v>
      </c>
      <c r="P35" s="128">
        <f t="shared" si="144"/>
        <v>3492.7499999999995</v>
      </c>
      <c r="Q35" s="5">
        <f t="shared" si="145"/>
        <v>3792.5000000000005</v>
      </c>
      <c r="R35" s="6">
        <f t="shared" si="146"/>
        <v>4009.9999999999995</v>
      </c>
      <c r="S35" s="7">
        <f t="shared" si="147"/>
        <v>4815.0000000000009</v>
      </c>
      <c r="AH35" s="4">
        <f t="shared" si="3"/>
        <v>0.66666666666606034</v>
      </c>
      <c r="AI35" s="4">
        <f t="shared" si="4"/>
        <v>0.5999999999994543</v>
      </c>
      <c r="AJ35" s="4">
        <f t="shared" si="5"/>
        <v>9.9999999999090594E-2</v>
      </c>
      <c r="AK35" s="4">
        <f t="shared" si="6"/>
        <v>9.0949470177292824E-13</v>
      </c>
      <c r="AL35" s="4">
        <f t="shared" si="7"/>
        <v>0.24999999999909051</v>
      </c>
      <c r="AM35" s="4">
        <f t="shared" si="8"/>
        <v>2.8333333333330302</v>
      </c>
      <c r="AN35" s="4">
        <f t="shared" si="9"/>
        <v>0</v>
      </c>
      <c r="AO35" s="4">
        <f t="shared" si="10"/>
        <v>0</v>
      </c>
      <c r="AP35" s="4">
        <f t="shared" si="11"/>
        <v>1.0999999999981811</v>
      </c>
      <c r="AQ35" s="4">
        <f t="shared" si="12"/>
        <v>2.6666666666678793</v>
      </c>
      <c r="AR35" s="4">
        <f t="shared" si="13"/>
        <v>0</v>
      </c>
      <c r="AS35" s="4">
        <f t="shared" si="14"/>
        <v>0</v>
      </c>
      <c r="AT35" s="4">
        <f t="shared" si="15"/>
        <v>0</v>
      </c>
      <c r="BA35" s="11">
        <f t="shared" si="148"/>
        <v>0</v>
      </c>
      <c r="BB35" s="11">
        <f t="shared" si="148"/>
        <v>-0.99999999999909051</v>
      </c>
      <c r="BC35" s="12">
        <f t="shared" si="148"/>
        <v>-1.5</v>
      </c>
      <c r="BD35" s="13">
        <f t="shared" si="148"/>
        <v>3.9999999999990905</v>
      </c>
      <c r="BJ35" s="11">
        <f t="shared" si="102"/>
        <v>0.66666666666606034</v>
      </c>
      <c r="BK35" s="11">
        <f t="shared" si="18"/>
        <v>0.5999999999994543</v>
      </c>
      <c r="BL35" s="11">
        <f t="shared" si="103"/>
        <v>-9.9999999999090594E-2</v>
      </c>
      <c r="BM35" s="11">
        <f t="shared" si="63"/>
        <v>9.0949470177292824E-13</v>
      </c>
      <c r="BN35" s="11">
        <f t="shared" si="104"/>
        <v>-0.24999999999909051</v>
      </c>
      <c r="BO35" s="11">
        <f t="shared" si="105"/>
        <v>-2.8333333333330302</v>
      </c>
      <c r="BP35" s="11"/>
      <c r="BR35" s="11">
        <f t="shared" si="140"/>
        <v>-1.0999999999981811</v>
      </c>
      <c r="BS35" s="11">
        <f t="shared" si="106"/>
        <v>-2.6666666666678793</v>
      </c>
      <c r="BT35" s="11"/>
      <c r="BY35" s="126"/>
      <c r="BZ35" s="126"/>
      <c r="CB35" s="1">
        <f t="shared" si="64"/>
        <v>1</v>
      </c>
      <c r="CC35" s="1">
        <f t="shared" si="65"/>
        <v>0</v>
      </c>
      <c r="CD35" s="1">
        <f t="shared" si="66"/>
        <v>0</v>
      </c>
      <c r="CE35" s="126">
        <f t="shared" si="24"/>
        <v>1</v>
      </c>
      <c r="CF35" s="1">
        <f t="shared" si="107"/>
        <v>1</v>
      </c>
      <c r="CG35" s="1">
        <f t="shared" si="67"/>
        <v>0</v>
      </c>
      <c r="CH35" s="1">
        <f t="shared" si="26"/>
        <v>0</v>
      </c>
      <c r="CI35" s="1">
        <f t="shared" si="108"/>
        <v>0</v>
      </c>
      <c r="CJ35" s="1">
        <f t="shared" si="28"/>
        <v>0</v>
      </c>
      <c r="CK35" s="1" t="str">
        <f t="shared" si="29"/>
        <v/>
      </c>
      <c r="CL35" s="1"/>
      <c r="CM35" s="1"/>
      <c r="CN35" s="1"/>
      <c r="CO35" s="1"/>
      <c r="CP35" s="1"/>
      <c r="CQ35" s="1"/>
      <c r="CS35" s="1">
        <f t="shared" si="68"/>
        <v>1</v>
      </c>
      <c r="CT35" s="1">
        <f t="shared" si="69"/>
        <v>0</v>
      </c>
      <c r="CU35" s="1">
        <f t="shared" si="70"/>
        <v>0</v>
      </c>
      <c r="CV35" s="126">
        <f t="shared" si="30"/>
        <v>0</v>
      </c>
      <c r="CW35" s="1"/>
      <c r="CX35" s="1"/>
      <c r="CY35" s="1"/>
      <c r="CZ35" s="1"/>
      <c r="DA35" s="1"/>
      <c r="DB35" s="1"/>
      <c r="DC35" s="1"/>
      <c r="DD35" s="1"/>
      <c r="DE35" s="1"/>
      <c r="DF35" s="1"/>
      <c r="DG35" s="126">
        <f t="shared" si="31"/>
        <v>1</v>
      </c>
      <c r="DH35" s="1">
        <f t="shared" si="71"/>
        <v>1</v>
      </c>
      <c r="DI35" s="1">
        <f t="shared" si="72"/>
        <v>1</v>
      </c>
      <c r="DJ35" s="1">
        <f t="shared" si="73"/>
        <v>0</v>
      </c>
      <c r="DK35" s="1"/>
      <c r="DL35" s="1"/>
      <c r="DM35" s="1"/>
      <c r="DN35" s="1"/>
      <c r="DO35" s="1"/>
      <c r="DP35" s="1"/>
      <c r="DQ35" s="1"/>
      <c r="DR35" s="1"/>
      <c r="DS35" s="1"/>
      <c r="DT35" s="1"/>
      <c r="DU35" s="1"/>
      <c r="DV35" s="1"/>
      <c r="DW35" s="1"/>
      <c r="DX35" s="1"/>
      <c r="DY35" s="1"/>
      <c r="FC35" s="1">
        <f t="shared" si="109"/>
        <v>1</v>
      </c>
      <c r="FD35" s="1"/>
      <c r="FE35" s="1"/>
      <c r="FF35" s="1">
        <f t="shared" si="110"/>
        <v>0</v>
      </c>
      <c r="FG35" s="1">
        <f t="shared" si="111"/>
        <v>0</v>
      </c>
      <c r="FH35" s="1">
        <f t="shared" si="112"/>
        <v>0</v>
      </c>
      <c r="FI35" s="1" t="str">
        <f t="shared" si="113"/>
        <v/>
      </c>
      <c r="FJ35" s="1" t="str">
        <f t="shared" si="114"/>
        <v/>
      </c>
      <c r="FK35" s="1" t="str">
        <f t="shared" si="115"/>
        <v/>
      </c>
      <c r="FL35" s="1" t="str">
        <f t="shared" si="116"/>
        <v/>
      </c>
      <c r="FN35" s="1" t="str">
        <f t="shared" si="117"/>
        <v/>
      </c>
      <c r="FO35" s="1" t="str">
        <f t="shared" si="118"/>
        <v/>
      </c>
      <c r="FP35" s="1" t="str">
        <f t="shared" si="119"/>
        <v/>
      </c>
      <c r="FV35" s="1">
        <f t="shared" si="141"/>
        <v>0</v>
      </c>
      <c r="FW35" s="1">
        <f t="shared" si="142"/>
        <v>1</v>
      </c>
      <c r="FX35" s="1">
        <f t="shared" si="143"/>
        <v>1</v>
      </c>
      <c r="GA35" s="1">
        <f t="shared" si="120"/>
        <v>1</v>
      </c>
      <c r="GB35" s="1">
        <f t="shared" si="121"/>
        <v>1</v>
      </c>
      <c r="GC35" s="1">
        <f t="shared" si="122"/>
        <v>1</v>
      </c>
      <c r="GD35" s="1">
        <f t="shared" si="123"/>
        <v>0</v>
      </c>
      <c r="GE35" s="1">
        <f t="shared" si="124"/>
        <v>0</v>
      </c>
      <c r="GF35" s="1">
        <f t="shared" si="125"/>
        <v>1</v>
      </c>
      <c r="GG35" s="1">
        <f t="shared" si="149"/>
        <v>1</v>
      </c>
      <c r="GK35" s="1">
        <f t="shared" si="126"/>
        <v>1</v>
      </c>
      <c r="GL35" s="1">
        <f t="shared" si="127"/>
        <v>1</v>
      </c>
      <c r="GM35" s="1">
        <f t="shared" si="128"/>
        <v>1</v>
      </c>
      <c r="GN35" s="1">
        <f t="shared" si="129"/>
        <v>0</v>
      </c>
      <c r="GO35" s="1">
        <f t="shared" si="130"/>
        <v>0</v>
      </c>
      <c r="GP35" s="1">
        <f t="shared" si="131"/>
        <v>1</v>
      </c>
      <c r="GQ35" s="1">
        <f t="shared" si="150"/>
        <v>1</v>
      </c>
      <c r="GS35" s="1" t="str">
        <f t="shared" si="78"/>
        <v/>
      </c>
      <c r="GT35" s="1" t="str">
        <f t="shared" si="79"/>
        <v/>
      </c>
      <c r="GU35" s="1">
        <f t="shared" si="80"/>
        <v>0</v>
      </c>
      <c r="GV35" s="1">
        <f t="shared" si="81"/>
        <v>0</v>
      </c>
      <c r="GW35" s="1">
        <f t="shared" si="133"/>
        <v>0</v>
      </c>
      <c r="GX35" s="1">
        <f t="shared" si="82"/>
        <v>0</v>
      </c>
      <c r="GY35" s="1">
        <f t="shared" si="83"/>
        <v>0</v>
      </c>
      <c r="GZ35" s="1"/>
      <c r="HA35" s="1">
        <f t="shared" si="84"/>
        <v>1</v>
      </c>
      <c r="HB35" s="1">
        <f t="shared" si="85"/>
        <v>0</v>
      </c>
      <c r="HC35" s="1">
        <f t="shared" si="86"/>
        <v>0</v>
      </c>
      <c r="HD35" s="1">
        <f t="shared" si="87"/>
        <v>0</v>
      </c>
      <c r="HE35" s="1">
        <f t="shared" si="88"/>
        <v>0</v>
      </c>
      <c r="HF35" s="1">
        <f t="shared" si="89"/>
        <v>0</v>
      </c>
      <c r="HH35" s="1">
        <f t="shared" si="134"/>
        <v>1</v>
      </c>
      <c r="HI35" s="1">
        <f t="shared" si="135"/>
        <v>0</v>
      </c>
      <c r="HJ35" s="1">
        <f t="shared" si="136"/>
        <v>0</v>
      </c>
      <c r="HK35" s="1">
        <f t="shared" si="137"/>
        <v>0</v>
      </c>
      <c r="HL35" s="1">
        <f t="shared" si="138"/>
        <v>0</v>
      </c>
      <c r="HM35" s="1">
        <f t="shared" si="139"/>
        <v>0</v>
      </c>
    </row>
    <row r="36" spans="1:221" x14ac:dyDescent="0.2">
      <c r="A36" s="14">
        <f t="shared" si="0"/>
        <v>36</v>
      </c>
      <c r="C36" s="2">
        <v>42170</v>
      </c>
      <c r="G36" s="3">
        <v>109.065</v>
      </c>
      <c r="H36" s="3">
        <v>118.22</v>
      </c>
      <c r="I36" s="3">
        <v>125.19</v>
      </c>
      <c r="J36" s="4">
        <v>150.21</v>
      </c>
      <c r="P36" s="128">
        <f t="shared" si="144"/>
        <v>3494.5</v>
      </c>
      <c r="Q36" s="5">
        <f t="shared" si="145"/>
        <v>3798</v>
      </c>
      <c r="R36" s="6">
        <f t="shared" si="146"/>
        <v>4019</v>
      </c>
      <c r="S36" s="7">
        <f t="shared" si="147"/>
        <v>4821.0000000000009</v>
      </c>
      <c r="AH36" s="4">
        <f t="shared" si="3"/>
        <v>0.16666666666545416</v>
      </c>
      <c r="AI36" s="4">
        <f t="shared" si="4"/>
        <v>0.20000000000118234</v>
      </c>
      <c r="AJ36" s="4">
        <f t="shared" si="5"/>
        <v>9.9999999999272227E-2</v>
      </c>
      <c r="AK36" s="4">
        <f t="shared" si="6"/>
        <v>0.50000000000075762</v>
      </c>
      <c r="AL36" s="4">
        <f t="shared" si="7"/>
        <v>0.99999999999931788</v>
      </c>
      <c r="AM36" s="4">
        <f t="shared" si="8"/>
        <v>7.0000000000004547</v>
      </c>
      <c r="AN36" s="4">
        <f t="shared" si="9"/>
        <v>0</v>
      </c>
      <c r="AO36" s="4">
        <f t="shared" si="10"/>
        <v>0</v>
      </c>
      <c r="AP36" s="4">
        <f t="shared" si="11"/>
        <v>0.23333333333603168</v>
      </c>
      <c r="AQ36" s="4">
        <f t="shared" si="12"/>
        <v>6.833333333335001</v>
      </c>
      <c r="AR36" s="4">
        <f t="shared" si="13"/>
        <v>0</v>
      </c>
      <c r="AS36" s="4">
        <f t="shared" si="14"/>
        <v>0</v>
      </c>
      <c r="AT36" s="4">
        <f t="shared" si="15"/>
        <v>0</v>
      </c>
      <c r="BA36" s="11">
        <f t="shared" ref="BA36:BA48" si="151">P36-P35</f>
        <v>1.7500000000004547</v>
      </c>
      <c r="BB36" s="11">
        <f t="shared" ref="BB36:BB48" si="152">Q36-Q35</f>
        <v>5.4999999999995453</v>
      </c>
      <c r="BC36" s="12">
        <f t="shared" ref="BC36:BC48" si="153">R36-R35</f>
        <v>9.0000000000004547</v>
      </c>
      <c r="BD36" s="13">
        <f t="shared" ref="BD36:BD48" si="154">S36-S35</f>
        <v>6</v>
      </c>
      <c r="BJ36" s="11">
        <f t="shared" si="102"/>
        <v>-0.16666666666545416</v>
      </c>
      <c r="BK36" s="11">
        <f t="shared" si="18"/>
        <v>0.20000000000118234</v>
      </c>
      <c r="BL36" s="11">
        <f t="shared" si="103"/>
        <v>9.9999999999272227E-2</v>
      </c>
      <c r="BM36" s="11">
        <f t="shared" si="63"/>
        <v>-0.50000000000075762</v>
      </c>
      <c r="BN36" s="11">
        <f t="shared" si="104"/>
        <v>0.99999999999931788</v>
      </c>
      <c r="BO36" s="11">
        <f t="shared" si="105"/>
        <v>7.0000000000004547</v>
      </c>
      <c r="BP36" s="11"/>
      <c r="BR36" s="11">
        <f t="shared" ref="BR36:BR48" si="155">-(BK36*BK$3-BL36)</f>
        <v>-0.23333333333603168</v>
      </c>
      <c r="BS36" s="11">
        <f t="shared" si="106"/>
        <v>6.833333333335001</v>
      </c>
      <c r="BT36" s="11"/>
      <c r="BY36" s="126"/>
      <c r="BZ36" s="126"/>
      <c r="CB36" s="1">
        <f t="shared" si="64"/>
        <v>1</v>
      </c>
      <c r="CC36" s="1">
        <f t="shared" si="65"/>
        <v>1</v>
      </c>
      <c r="CD36" s="1">
        <f t="shared" si="66"/>
        <v>1</v>
      </c>
      <c r="CE36" s="126">
        <f t="shared" si="24"/>
        <v>1</v>
      </c>
      <c r="CF36" s="1">
        <f t="shared" si="107"/>
        <v>1</v>
      </c>
      <c r="CG36" s="1">
        <f t="shared" si="67"/>
        <v>1</v>
      </c>
      <c r="CH36" s="1" t="str">
        <f t="shared" si="26"/>
        <v/>
      </c>
      <c r="CI36" s="1">
        <f t="shared" si="108"/>
        <v>0</v>
      </c>
      <c r="CJ36" s="1">
        <f t="shared" si="28"/>
        <v>0</v>
      </c>
      <c r="CK36" s="1" t="str">
        <f t="shared" si="29"/>
        <v/>
      </c>
      <c r="CL36" s="1"/>
      <c r="CM36" s="1"/>
      <c r="CN36" s="1"/>
      <c r="CO36" s="1"/>
      <c r="CP36" s="1"/>
      <c r="CQ36" s="1"/>
      <c r="CS36" s="1">
        <f t="shared" si="68"/>
        <v>0</v>
      </c>
      <c r="CT36" s="1">
        <f t="shared" si="69"/>
        <v>0</v>
      </c>
      <c r="CU36" s="1">
        <f t="shared" si="70"/>
        <v>0</v>
      </c>
      <c r="CV36" s="126">
        <f t="shared" si="30"/>
        <v>0</v>
      </c>
      <c r="CW36" s="1"/>
      <c r="CX36" s="1"/>
      <c r="CY36" s="1"/>
      <c r="CZ36" s="1"/>
      <c r="DA36" s="1"/>
      <c r="DB36" s="1"/>
      <c r="DC36" s="1"/>
      <c r="DD36" s="1"/>
      <c r="DE36" s="1"/>
      <c r="DF36" s="1"/>
      <c r="DG36" s="126">
        <f t="shared" si="31"/>
        <v>1</v>
      </c>
      <c r="DH36" s="1">
        <f t="shared" si="71"/>
        <v>1</v>
      </c>
      <c r="DI36" s="1">
        <f t="shared" si="72"/>
        <v>1</v>
      </c>
      <c r="DJ36" s="1">
        <f t="shared" si="73"/>
        <v>1</v>
      </c>
      <c r="DK36" s="1"/>
      <c r="DL36" s="1"/>
      <c r="DM36" s="1"/>
      <c r="DN36" s="1"/>
      <c r="DO36" s="1"/>
      <c r="DP36" s="1"/>
      <c r="DQ36" s="1"/>
      <c r="DR36" s="1"/>
      <c r="DS36" s="1"/>
      <c r="DT36" s="1"/>
      <c r="DU36" s="1"/>
      <c r="DV36" s="1"/>
      <c r="DW36" s="1"/>
      <c r="DX36" s="1"/>
      <c r="DY36" s="1"/>
      <c r="FC36" s="1">
        <f t="shared" si="109"/>
        <v>1</v>
      </c>
      <c r="FD36" s="1"/>
      <c r="FE36" s="1"/>
      <c r="FF36" s="1">
        <f t="shared" ref="FF36:FF48" si="156">IF(BK36&gt;0,IF(BL36&gt;0,1,0),IF(BL36&lt;0,1,0))</f>
        <v>1</v>
      </c>
      <c r="FG36" s="1">
        <f t="shared" si="111"/>
        <v>1</v>
      </c>
      <c r="FH36" s="1">
        <f t="shared" si="112"/>
        <v>1</v>
      </c>
      <c r="FI36" s="1">
        <f t="shared" si="113"/>
        <v>1</v>
      </c>
      <c r="FJ36" s="1">
        <f t="shared" si="114"/>
        <v>1</v>
      </c>
      <c r="FK36" s="1">
        <f t="shared" si="115"/>
        <v>1</v>
      </c>
      <c r="FL36" s="1">
        <f t="shared" si="116"/>
        <v>1</v>
      </c>
      <c r="FN36" s="1" t="str">
        <f t="shared" si="117"/>
        <v/>
      </c>
      <c r="FO36" s="1" t="str">
        <f t="shared" si="118"/>
        <v/>
      </c>
      <c r="FP36" s="1" t="str">
        <f t="shared" si="119"/>
        <v/>
      </c>
      <c r="FV36" s="1">
        <f t="shared" ref="FV36:FV48" si="157">IF(BK35&gt;0,IF(BK36&gt;0,1,0),IF(BK36&lt;0,1,0))</f>
        <v>1</v>
      </c>
      <c r="FW36" s="1">
        <f t="shared" ref="FW36:FW48" si="158">IF(BL35&gt;0,IF(BL36&gt;0,1,0),IF(BL36&lt;0,1,0))</f>
        <v>0</v>
      </c>
      <c r="FX36" s="1">
        <f t="shared" ref="FX36:FX48" si="159">IF(BO35&gt;0,IF(BO36&gt;0,1,0),IF(BO36&lt;0,1,0))</f>
        <v>0</v>
      </c>
      <c r="GA36" s="1">
        <f t="shared" si="120"/>
        <v>0</v>
      </c>
      <c r="GB36" s="1">
        <f t="shared" si="121"/>
        <v>0</v>
      </c>
      <c r="GC36" s="1">
        <f t="shared" si="122"/>
        <v>0</v>
      </c>
      <c r="GD36" s="1">
        <f t="shared" si="123"/>
        <v>0</v>
      </c>
      <c r="GE36" s="1">
        <f t="shared" si="124"/>
        <v>0</v>
      </c>
      <c r="GF36" s="1">
        <f t="shared" si="125"/>
        <v>0</v>
      </c>
      <c r="GG36" s="1">
        <f t="shared" si="149"/>
        <v>0</v>
      </c>
      <c r="GK36" s="1">
        <f t="shared" si="126"/>
        <v>1</v>
      </c>
      <c r="GL36" s="1">
        <f t="shared" si="127"/>
        <v>1</v>
      </c>
      <c r="GM36" s="1">
        <f t="shared" si="128"/>
        <v>1</v>
      </c>
      <c r="GN36" s="1">
        <f t="shared" si="129"/>
        <v>1</v>
      </c>
      <c r="GO36" s="1">
        <f t="shared" si="130"/>
        <v>1</v>
      </c>
      <c r="GP36" s="1">
        <f t="shared" si="131"/>
        <v>1</v>
      </c>
      <c r="GQ36" s="1">
        <f t="shared" si="150"/>
        <v>1</v>
      </c>
      <c r="GS36" s="1" t="str">
        <f t="shared" si="78"/>
        <v/>
      </c>
      <c r="GT36" s="1" t="str">
        <f t="shared" si="79"/>
        <v/>
      </c>
      <c r="GU36" s="1">
        <f t="shared" si="80"/>
        <v>0</v>
      </c>
      <c r="GV36" s="1">
        <f t="shared" si="81"/>
        <v>0</v>
      </c>
      <c r="GW36" s="1">
        <f t="shared" si="133"/>
        <v>0</v>
      </c>
      <c r="GX36" s="1">
        <f t="shared" si="82"/>
        <v>0</v>
      </c>
      <c r="GY36" s="1">
        <f t="shared" si="83"/>
        <v>0</v>
      </c>
      <c r="GZ36" s="1"/>
      <c r="HA36" s="1">
        <f t="shared" si="84"/>
        <v>1</v>
      </c>
      <c r="HB36" s="1">
        <f t="shared" si="85"/>
        <v>1</v>
      </c>
      <c r="HC36" s="1">
        <f t="shared" si="86"/>
        <v>1</v>
      </c>
      <c r="HD36" s="1">
        <f t="shared" si="87"/>
        <v>1</v>
      </c>
      <c r="HE36" s="1">
        <f t="shared" si="88"/>
        <v>0</v>
      </c>
      <c r="HF36" s="1">
        <f t="shared" si="89"/>
        <v>0</v>
      </c>
      <c r="HH36" s="1">
        <f t="shared" si="134"/>
        <v>1</v>
      </c>
      <c r="HI36" s="1">
        <f t="shared" si="135"/>
        <v>1</v>
      </c>
      <c r="HJ36" s="1">
        <f t="shared" si="136"/>
        <v>1</v>
      </c>
      <c r="HK36" s="1">
        <f t="shared" si="137"/>
        <v>1</v>
      </c>
      <c r="HL36" s="1">
        <f t="shared" si="138"/>
        <v>0</v>
      </c>
      <c r="HM36" s="1">
        <f t="shared" si="139"/>
        <v>0</v>
      </c>
    </row>
    <row r="37" spans="1:221" x14ac:dyDescent="0.2">
      <c r="A37" s="14">
        <f t="shared" si="0"/>
        <v>37</v>
      </c>
      <c r="C37" s="2">
        <v>42171</v>
      </c>
      <c r="G37" s="3">
        <v>109.077</v>
      </c>
      <c r="H37" s="3">
        <v>118.27200000000001</v>
      </c>
      <c r="I37" s="3">
        <v>125.29</v>
      </c>
      <c r="J37" s="4">
        <v>151.16</v>
      </c>
      <c r="P37" s="128">
        <f t="shared" si="144"/>
        <v>3495.75</v>
      </c>
      <c r="Q37" s="5">
        <f t="shared" si="145"/>
        <v>3803.2500000000005</v>
      </c>
      <c r="R37" s="6">
        <f t="shared" si="146"/>
        <v>4029.0000000000005</v>
      </c>
      <c r="S37" s="7">
        <f t="shared" si="147"/>
        <v>4848</v>
      </c>
      <c r="AH37" s="4">
        <f t="shared" si="3"/>
        <v>1.0000000000003033</v>
      </c>
      <c r="AI37" s="4">
        <f t="shared" si="4"/>
        <v>0.65000000000027258</v>
      </c>
      <c r="AJ37" s="4">
        <f t="shared" si="5"/>
        <v>0.74999999999981792</v>
      </c>
      <c r="AK37" s="4">
        <f t="shared" si="6"/>
        <v>1.4166666666665151</v>
      </c>
      <c r="AL37" s="4">
        <f t="shared" si="7"/>
        <v>0.25000000000022737</v>
      </c>
      <c r="AM37" s="4">
        <f t="shared" si="8"/>
        <v>1.0000000000007585</v>
      </c>
      <c r="AN37" s="4">
        <f t="shared" si="9"/>
        <v>0</v>
      </c>
      <c r="AO37" s="4">
        <f t="shared" si="10"/>
        <v>0</v>
      </c>
      <c r="AP37" s="4">
        <f t="shared" si="11"/>
        <v>0.33333333333396986</v>
      </c>
      <c r="AQ37" s="4">
        <f t="shared" si="12"/>
        <v>2.2500000000004552</v>
      </c>
      <c r="AR37" s="4">
        <f t="shared" si="13"/>
        <v>0</v>
      </c>
      <c r="AS37" s="4">
        <f t="shared" si="14"/>
        <v>0</v>
      </c>
      <c r="AT37" s="4">
        <f t="shared" si="15"/>
        <v>0</v>
      </c>
      <c r="BA37" s="11">
        <f t="shared" si="151"/>
        <v>1.25</v>
      </c>
      <c r="BB37" s="11">
        <f t="shared" si="152"/>
        <v>5.2500000000004547</v>
      </c>
      <c r="BC37" s="12">
        <f t="shared" si="153"/>
        <v>10.000000000000455</v>
      </c>
      <c r="BD37" s="13">
        <f t="shared" si="154"/>
        <v>26.999999999999091</v>
      </c>
      <c r="BJ37" s="11">
        <f t="shared" si="102"/>
        <v>-1.0000000000003033</v>
      </c>
      <c r="BK37" s="11">
        <f t="shared" si="18"/>
        <v>-0.65000000000027258</v>
      </c>
      <c r="BL37" s="11">
        <f t="shared" si="103"/>
        <v>-0.74999999999981792</v>
      </c>
      <c r="BM37" s="11">
        <f t="shared" si="63"/>
        <v>-1.4166666666665151</v>
      </c>
      <c r="BN37" s="11">
        <f t="shared" si="104"/>
        <v>0.25000000000022737</v>
      </c>
      <c r="BO37" s="11">
        <f t="shared" si="105"/>
        <v>1.0000000000007585</v>
      </c>
      <c r="BP37" s="11"/>
      <c r="BR37" s="11">
        <f t="shared" si="155"/>
        <v>0.33333333333396986</v>
      </c>
      <c r="BS37" s="11">
        <f t="shared" si="106"/>
        <v>2.2500000000004552</v>
      </c>
      <c r="BT37" s="11"/>
      <c r="BY37" s="126"/>
      <c r="BZ37" s="126"/>
      <c r="CB37" s="1">
        <f t="shared" si="64"/>
        <v>0</v>
      </c>
      <c r="CC37" s="1">
        <f t="shared" si="65"/>
        <v>0</v>
      </c>
      <c r="CD37" s="1">
        <f t="shared" si="66"/>
        <v>0</v>
      </c>
      <c r="CE37" s="126">
        <f t="shared" si="24"/>
        <v>0</v>
      </c>
      <c r="CF37" s="1">
        <f t="shared" si="107"/>
        <v>0</v>
      </c>
      <c r="CG37" s="1" t="str">
        <f t="shared" si="67"/>
        <v/>
      </c>
      <c r="CH37" s="1" t="str">
        <f t="shared" si="26"/>
        <v/>
      </c>
      <c r="CI37" s="1">
        <f t="shared" si="108"/>
        <v>1</v>
      </c>
      <c r="CJ37" s="1">
        <f t="shared" si="28"/>
        <v>1</v>
      </c>
      <c r="CK37" s="1" t="str">
        <f t="shared" si="29"/>
        <v/>
      </c>
      <c r="CL37" s="1"/>
      <c r="CM37" s="1"/>
      <c r="CN37" s="1"/>
      <c r="CO37" s="1"/>
      <c r="CP37" s="1"/>
      <c r="CQ37" s="1"/>
      <c r="CS37" s="1">
        <f t="shared" si="68"/>
        <v>0</v>
      </c>
      <c r="CT37" s="1">
        <f t="shared" si="69"/>
        <v>0</v>
      </c>
      <c r="CU37" s="1">
        <f t="shared" si="70"/>
        <v>0</v>
      </c>
      <c r="CV37" s="126">
        <f t="shared" si="30"/>
        <v>0</v>
      </c>
      <c r="CW37" s="1"/>
      <c r="CX37" s="1"/>
      <c r="CY37" s="1"/>
      <c r="CZ37" s="1"/>
      <c r="DA37" s="1"/>
      <c r="DB37" s="1"/>
      <c r="DC37" s="1"/>
      <c r="DD37" s="1"/>
      <c r="DE37" s="1"/>
      <c r="DF37" s="1"/>
      <c r="DG37" s="126">
        <f t="shared" si="31"/>
        <v>1</v>
      </c>
      <c r="DH37" s="1">
        <f t="shared" si="71"/>
        <v>1</v>
      </c>
      <c r="DI37" s="1">
        <f t="shared" si="72"/>
        <v>1</v>
      </c>
      <c r="DJ37" s="1">
        <f t="shared" si="73"/>
        <v>1</v>
      </c>
      <c r="DK37" s="1"/>
      <c r="DL37" s="1"/>
      <c r="DM37" s="1"/>
      <c r="DN37" s="1"/>
      <c r="DO37" s="1"/>
      <c r="DP37" s="1"/>
      <c r="DQ37" s="1"/>
      <c r="DR37" s="1"/>
      <c r="DS37" s="1"/>
      <c r="DT37" s="1"/>
      <c r="DU37" s="1"/>
      <c r="DV37" s="1"/>
      <c r="DW37" s="1"/>
      <c r="DX37" s="1"/>
      <c r="DY37" s="1"/>
      <c r="FC37" s="1">
        <f t="shared" si="109"/>
        <v>0</v>
      </c>
      <c r="FD37" s="1"/>
      <c r="FE37" s="1"/>
      <c r="FF37" s="1">
        <f t="shared" si="156"/>
        <v>1</v>
      </c>
      <c r="FG37" s="1">
        <f t="shared" si="111"/>
        <v>0</v>
      </c>
      <c r="FH37" s="1">
        <f t="shared" si="112"/>
        <v>0</v>
      </c>
      <c r="FI37" s="1" t="str">
        <f t="shared" si="113"/>
        <v/>
      </c>
      <c r="FJ37" s="1" t="str">
        <f t="shared" si="114"/>
        <v/>
      </c>
      <c r="FK37" s="1" t="str">
        <f t="shared" si="115"/>
        <v/>
      </c>
      <c r="FL37" s="1" t="str">
        <f t="shared" si="116"/>
        <v/>
      </c>
      <c r="FN37" s="1" t="str">
        <f t="shared" si="117"/>
        <v/>
      </c>
      <c r="FO37" s="1" t="str">
        <f t="shared" si="118"/>
        <v/>
      </c>
      <c r="FP37" s="1" t="str">
        <f t="shared" si="119"/>
        <v/>
      </c>
      <c r="FV37" s="1">
        <f t="shared" si="157"/>
        <v>0</v>
      </c>
      <c r="FW37" s="1">
        <f t="shared" si="158"/>
        <v>0</v>
      </c>
      <c r="FX37" s="1">
        <f t="shared" si="159"/>
        <v>1</v>
      </c>
      <c r="GA37" s="1">
        <f t="shared" si="120"/>
        <v>1</v>
      </c>
      <c r="GB37" s="1">
        <f t="shared" si="121"/>
        <v>1</v>
      </c>
      <c r="GC37" s="1">
        <f t="shared" si="122"/>
        <v>1</v>
      </c>
      <c r="GD37" s="1">
        <f t="shared" si="123"/>
        <v>1</v>
      </c>
      <c r="GE37" s="1">
        <f t="shared" si="124"/>
        <v>0</v>
      </c>
      <c r="GF37" s="1">
        <f t="shared" si="125"/>
        <v>0</v>
      </c>
      <c r="GG37" s="1">
        <f t="shared" si="149"/>
        <v>1</v>
      </c>
      <c r="GK37" s="1">
        <f t="shared" si="126"/>
        <v>1</v>
      </c>
      <c r="GL37" s="1">
        <f t="shared" si="127"/>
        <v>1</v>
      </c>
      <c r="GM37" s="1">
        <f t="shared" si="128"/>
        <v>1</v>
      </c>
      <c r="GN37" s="1">
        <f t="shared" si="129"/>
        <v>1</v>
      </c>
      <c r="GO37" s="1">
        <f t="shared" si="130"/>
        <v>0</v>
      </c>
      <c r="GP37" s="1">
        <f t="shared" si="131"/>
        <v>0</v>
      </c>
      <c r="GQ37" s="1">
        <f t="shared" si="150"/>
        <v>1</v>
      </c>
      <c r="GS37" s="1" t="str">
        <f t="shared" si="78"/>
        <v/>
      </c>
      <c r="GT37" s="1" t="str">
        <f t="shared" si="79"/>
        <v/>
      </c>
      <c r="GU37" s="1">
        <f t="shared" si="80"/>
        <v>0</v>
      </c>
      <c r="GV37" s="1">
        <f t="shared" si="81"/>
        <v>0</v>
      </c>
      <c r="GW37" s="1">
        <f t="shared" si="133"/>
        <v>0</v>
      </c>
      <c r="GX37" s="1">
        <f t="shared" si="82"/>
        <v>0</v>
      </c>
      <c r="GY37" s="1">
        <f t="shared" si="83"/>
        <v>0</v>
      </c>
      <c r="GZ37" s="1"/>
      <c r="HA37" s="1">
        <f t="shared" si="84"/>
        <v>0</v>
      </c>
      <c r="HB37" s="1">
        <f t="shared" si="85"/>
        <v>0</v>
      </c>
      <c r="HC37" s="1">
        <f t="shared" si="86"/>
        <v>0</v>
      </c>
      <c r="HD37" s="1">
        <f t="shared" si="87"/>
        <v>0</v>
      </c>
      <c r="HE37" s="1">
        <f t="shared" si="88"/>
        <v>0</v>
      </c>
      <c r="HF37" s="1">
        <f t="shared" si="89"/>
        <v>0</v>
      </c>
      <c r="HH37" s="1">
        <f t="shared" si="134"/>
        <v>1</v>
      </c>
      <c r="HI37" s="1">
        <f t="shared" si="135"/>
        <v>0</v>
      </c>
      <c r="HJ37" s="1">
        <f t="shared" si="136"/>
        <v>0</v>
      </c>
      <c r="HK37" s="1">
        <f t="shared" si="137"/>
        <v>0</v>
      </c>
      <c r="HL37" s="1">
        <f t="shared" si="138"/>
        <v>0</v>
      </c>
      <c r="HM37" s="1">
        <f t="shared" si="139"/>
        <v>0</v>
      </c>
    </row>
    <row r="38" spans="1:221" x14ac:dyDescent="0.2">
      <c r="A38" s="14">
        <f t="shared" si="0"/>
        <v>38</v>
      </c>
      <c r="B38" t="s">
        <v>58</v>
      </c>
      <c r="C38" s="2">
        <v>42172</v>
      </c>
      <c r="G38" s="3">
        <v>109.105</v>
      </c>
      <c r="H38" s="3">
        <v>119.035</v>
      </c>
      <c r="I38" s="3">
        <v>126.05500000000001</v>
      </c>
      <c r="J38" s="4">
        <v>151.03</v>
      </c>
      <c r="P38" s="128">
        <f t="shared" si="144"/>
        <v>3498.5000000000005</v>
      </c>
      <c r="Q38" s="5">
        <f t="shared" si="145"/>
        <v>3811.4999999999995</v>
      </c>
      <c r="R38" s="6">
        <f t="shared" si="146"/>
        <v>4037.5000000000009</v>
      </c>
      <c r="S38" s="7">
        <f t="shared" si="147"/>
        <v>4835</v>
      </c>
      <c r="AH38" s="4">
        <f t="shared" si="3"/>
        <v>1.5161205624281138E-12</v>
      </c>
      <c r="AI38" s="4">
        <f t="shared" si="4"/>
        <v>0.55000000000145555</v>
      </c>
      <c r="AJ38" s="4">
        <f t="shared" si="5"/>
        <v>3.1499999999988182</v>
      </c>
      <c r="AK38" s="4">
        <f t="shared" si="6"/>
        <v>2.5833333333321207</v>
      </c>
      <c r="AL38" s="4">
        <f t="shared" si="7"/>
        <v>3.9999999999988631</v>
      </c>
      <c r="AM38" s="4">
        <f t="shared" si="8"/>
        <v>12.833333333333787</v>
      </c>
      <c r="AN38" s="4">
        <f t="shared" si="9"/>
        <v>0</v>
      </c>
      <c r="AO38" s="4">
        <f t="shared" si="10"/>
        <v>0</v>
      </c>
      <c r="AP38" s="4">
        <f t="shared" si="11"/>
        <v>2.2333333333297256</v>
      </c>
      <c r="AQ38" s="4">
        <f t="shared" si="12"/>
        <v>7.583333333335756</v>
      </c>
      <c r="AR38" s="4">
        <f t="shared" si="13"/>
        <v>0</v>
      </c>
      <c r="AS38" s="4">
        <f t="shared" si="14"/>
        <v>0</v>
      </c>
      <c r="AT38" s="4">
        <f t="shared" si="15"/>
        <v>0</v>
      </c>
      <c r="BA38" s="11">
        <f t="shared" si="151"/>
        <v>2.7500000000004547</v>
      </c>
      <c r="BB38" s="11">
        <f t="shared" si="152"/>
        <v>8.2499999999990905</v>
      </c>
      <c r="BC38" s="12">
        <f t="shared" si="153"/>
        <v>8.5000000000004547</v>
      </c>
      <c r="BD38" s="13">
        <f t="shared" si="154"/>
        <v>-13</v>
      </c>
      <c r="BJ38" s="11">
        <f t="shared" si="102"/>
        <v>1.5161205624281138E-12</v>
      </c>
      <c r="BK38" s="11">
        <f t="shared" si="18"/>
        <v>0.55000000000145555</v>
      </c>
      <c r="BL38" s="11">
        <f t="shared" si="103"/>
        <v>3.1499999999988182</v>
      </c>
      <c r="BM38" s="11">
        <f t="shared" si="63"/>
        <v>2.5833333333321207</v>
      </c>
      <c r="BN38" s="11">
        <f t="shared" si="104"/>
        <v>3.9999999999988631</v>
      </c>
      <c r="BO38" s="11">
        <f t="shared" si="105"/>
        <v>12.833333333333787</v>
      </c>
      <c r="BP38" s="11"/>
      <c r="BR38" s="11">
        <f t="shared" si="155"/>
        <v>2.2333333333297256</v>
      </c>
      <c r="BS38" s="11">
        <f t="shared" si="106"/>
        <v>7.583333333335756</v>
      </c>
      <c r="BT38" s="11"/>
      <c r="BY38" s="126"/>
      <c r="BZ38" s="126"/>
      <c r="CB38" s="1">
        <f t="shared" si="64"/>
        <v>1</v>
      </c>
      <c r="CC38" s="1">
        <f t="shared" si="65"/>
        <v>1</v>
      </c>
      <c r="CD38" s="1">
        <f t="shared" si="66"/>
        <v>1</v>
      </c>
      <c r="CE38" s="126">
        <f t="shared" si="24"/>
        <v>0</v>
      </c>
      <c r="CF38" s="1">
        <f t="shared" si="107"/>
        <v>0</v>
      </c>
      <c r="CG38" s="1" t="str">
        <f t="shared" si="67"/>
        <v/>
      </c>
      <c r="CH38" s="1">
        <f t="shared" si="26"/>
        <v>1</v>
      </c>
      <c r="CI38" s="1">
        <f t="shared" si="108"/>
        <v>1</v>
      </c>
      <c r="CJ38" s="1">
        <f t="shared" si="28"/>
        <v>1</v>
      </c>
      <c r="CK38" s="1" t="str">
        <f t="shared" si="29"/>
        <v/>
      </c>
      <c r="CL38" s="1"/>
      <c r="CM38" s="1"/>
      <c r="CN38" s="1"/>
      <c r="CO38" s="1"/>
      <c r="CP38" s="1"/>
      <c r="CQ38" s="1"/>
      <c r="CS38" s="1">
        <f t="shared" si="68"/>
        <v>1</v>
      </c>
      <c r="CT38" s="1">
        <f t="shared" si="69"/>
        <v>1</v>
      </c>
      <c r="CU38" s="1">
        <f t="shared" si="70"/>
        <v>1</v>
      </c>
      <c r="CV38" s="126">
        <f t="shared" si="30"/>
        <v>0</v>
      </c>
      <c r="CW38" s="1"/>
      <c r="CX38" s="1"/>
      <c r="CY38" s="1"/>
      <c r="CZ38" s="1"/>
      <c r="DA38" s="1"/>
      <c r="DB38" s="1"/>
      <c r="DC38" s="1"/>
      <c r="DD38" s="1"/>
      <c r="DE38" s="1"/>
      <c r="DF38" s="1"/>
      <c r="DG38" s="126">
        <f t="shared" si="31"/>
        <v>1</v>
      </c>
      <c r="DH38" s="1">
        <f t="shared" si="71"/>
        <v>1</v>
      </c>
      <c r="DI38" s="1">
        <f t="shared" si="72"/>
        <v>1</v>
      </c>
      <c r="DJ38" s="1">
        <f t="shared" si="73"/>
        <v>0</v>
      </c>
      <c r="DK38" s="1"/>
      <c r="DL38" s="1"/>
      <c r="DM38" s="1"/>
      <c r="DN38" s="1"/>
      <c r="DO38" s="1"/>
      <c r="DP38" s="1"/>
      <c r="DQ38" s="1"/>
      <c r="DR38" s="1"/>
      <c r="DS38" s="1"/>
      <c r="DT38" s="1"/>
      <c r="DU38" s="1"/>
      <c r="DV38" s="1"/>
      <c r="DW38" s="1"/>
      <c r="DX38" s="1"/>
      <c r="DY38" s="1"/>
      <c r="FC38" s="1">
        <f t="shared" si="109"/>
        <v>1</v>
      </c>
      <c r="FD38" s="1"/>
      <c r="FE38" s="1"/>
      <c r="FF38" s="1">
        <f t="shared" si="156"/>
        <v>1</v>
      </c>
      <c r="FG38" s="1">
        <f t="shared" si="111"/>
        <v>1</v>
      </c>
      <c r="FH38" s="1">
        <f t="shared" si="112"/>
        <v>1</v>
      </c>
      <c r="FI38" s="1">
        <f t="shared" si="113"/>
        <v>0</v>
      </c>
      <c r="FJ38" s="1">
        <f t="shared" si="114"/>
        <v>1</v>
      </c>
      <c r="FK38" s="1">
        <f t="shared" si="115"/>
        <v>1</v>
      </c>
      <c r="FL38" s="1">
        <f t="shared" si="116"/>
        <v>1</v>
      </c>
      <c r="FN38" s="1" t="str">
        <f t="shared" si="117"/>
        <v/>
      </c>
      <c r="FO38" s="1" t="str">
        <f t="shared" si="118"/>
        <v/>
      </c>
      <c r="FP38" s="1">
        <f t="shared" si="119"/>
        <v>0</v>
      </c>
      <c r="FV38" s="1">
        <f t="shared" si="157"/>
        <v>0</v>
      </c>
      <c r="FW38" s="1">
        <f t="shared" si="158"/>
        <v>0</v>
      </c>
      <c r="FX38" s="1">
        <f t="shared" si="159"/>
        <v>1</v>
      </c>
      <c r="GA38" s="1">
        <f t="shared" si="120"/>
        <v>1</v>
      </c>
      <c r="GB38" s="1">
        <f t="shared" si="121"/>
        <v>1</v>
      </c>
      <c r="GC38" s="1">
        <f t="shared" si="122"/>
        <v>1</v>
      </c>
      <c r="GD38" s="1">
        <f t="shared" si="123"/>
        <v>0</v>
      </c>
      <c r="GE38" s="1">
        <f t="shared" si="124"/>
        <v>1</v>
      </c>
      <c r="GF38" s="1">
        <f t="shared" si="125"/>
        <v>1</v>
      </c>
      <c r="GG38" s="1">
        <f t="shared" si="149"/>
        <v>1</v>
      </c>
      <c r="GK38" s="1">
        <f t="shared" si="126"/>
        <v>1</v>
      </c>
      <c r="GL38" s="1">
        <f t="shared" si="127"/>
        <v>1</v>
      </c>
      <c r="GM38" s="1">
        <f t="shared" si="128"/>
        <v>1</v>
      </c>
      <c r="GN38" s="1">
        <f t="shared" si="129"/>
        <v>0</v>
      </c>
      <c r="GO38" s="1">
        <f t="shared" si="130"/>
        <v>1</v>
      </c>
      <c r="GP38" s="1">
        <f t="shared" si="131"/>
        <v>1</v>
      </c>
      <c r="GQ38" s="1">
        <f t="shared" si="150"/>
        <v>1</v>
      </c>
      <c r="GS38" s="1" t="str">
        <f t="shared" si="78"/>
        <v/>
      </c>
      <c r="GT38" s="1" t="str">
        <f t="shared" si="79"/>
        <v/>
      </c>
      <c r="GU38" s="1">
        <f t="shared" si="80"/>
        <v>1</v>
      </c>
      <c r="GV38" s="1">
        <f t="shared" si="81"/>
        <v>1</v>
      </c>
      <c r="GW38" s="1">
        <f t="shared" si="133"/>
        <v>1</v>
      </c>
      <c r="GX38" s="1">
        <f t="shared" si="82"/>
        <v>1</v>
      </c>
      <c r="GY38" s="1">
        <f t="shared" si="83"/>
        <v>1</v>
      </c>
      <c r="GZ38" s="1"/>
      <c r="HA38" s="1">
        <f t="shared" si="84"/>
        <v>1</v>
      </c>
      <c r="HB38" s="1">
        <f t="shared" si="85"/>
        <v>1</v>
      </c>
      <c r="HC38" s="1">
        <f t="shared" si="86"/>
        <v>1</v>
      </c>
      <c r="HD38" s="1">
        <f t="shared" si="87"/>
        <v>1</v>
      </c>
      <c r="HE38" s="1">
        <f t="shared" si="88"/>
        <v>1</v>
      </c>
      <c r="HF38" s="1">
        <f t="shared" si="89"/>
        <v>1</v>
      </c>
      <c r="HH38" s="1">
        <f t="shared" si="134"/>
        <v>1</v>
      </c>
      <c r="HI38" s="1">
        <f t="shared" si="135"/>
        <v>1</v>
      </c>
      <c r="HJ38" s="1">
        <f t="shared" si="136"/>
        <v>1</v>
      </c>
      <c r="HK38" s="1">
        <f t="shared" si="137"/>
        <v>1</v>
      </c>
      <c r="HL38" s="1">
        <f t="shared" si="138"/>
        <v>1</v>
      </c>
      <c r="HM38" s="1">
        <f t="shared" si="139"/>
        <v>0</v>
      </c>
    </row>
    <row r="39" spans="1:221" x14ac:dyDescent="0.2">
      <c r="A39" s="14">
        <f t="shared" si="0"/>
        <v>39</v>
      </c>
      <c r="C39" s="2">
        <v>42173</v>
      </c>
      <c r="G39" s="3">
        <v>109.11199999999999</v>
      </c>
      <c r="H39" s="3">
        <v>119.005</v>
      </c>
      <c r="I39" s="3">
        <v>125.27500000000001</v>
      </c>
      <c r="J39" s="4">
        <v>149.22999999999999</v>
      </c>
      <c r="P39" s="128">
        <f t="shared" si="144"/>
        <v>3499.2499999999995</v>
      </c>
      <c r="Q39" s="5">
        <f t="shared" si="145"/>
        <v>3808.4999999999995</v>
      </c>
      <c r="R39" s="6">
        <f t="shared" si="146"/>
        <v>4027.5000000000005</v>
      </c>
      <c r="S39" s="7">
        <f t="shared" si="147"/>
        <v>4790.9999999999991</v>
      </c>
      <c r="AH39" s="4">
        <f t="shared" si="3"/>
        <v>3.499999999998181</v>
      </c>
      <c r="AI39" s="4">
        <f t="shared" si="4"/>
        <v>3.2999999999981808</v>
      </c>
      <c r="AJ39" s="4">
        <f t="shared" si="5"/>
        <v>3.0000000000002727</v>
      </c>
      <c r="AK39" s="4">
        <f t="shared" si="6"/>
        <v>3.6666666666669698</v>
      </c>
      <c r="AL39" s="4">
        <f t="shared" si="7"/>
        <v>2.0000000000002274</v>
      </c>
      <c r="AM39" s="4">
        <f t="shared" si="8"/>
        <v>4.6666666666665151</v>
      </c>
      <c r="AN39" s="4">
        <f t="shared" si="9"/>
        <v>0</v>
      </c>
      <c r="AO39" s="4">
        <f t="shared" si="10"/>
        <v>0</v>
      </c>
      <c r="AP39" s="4">
        <f t="shared" si="11"/>
        <v>2.499999999996696</v>
      </c>
      <c r="AQ39" s="4">
        <f t="shared" si="12"/>
        <v>0.33333333333393966</v>
      </c>
      <c r="AR39" s="4">
        <f t="shared" si="13"/>
        <v>0</v>
      </c>
      <c r="AS39" s="4">
        <f t="shared" si="14"/>
        <v>0</v>
      </c>
      <c r="AT39" s="4">
        <f t="shared" si="15"/>
        <v>0</v>
      </c>
      <c r="BA39" s="11">
        <f t="shared" si="151"/>
        <v>0.74999999999909051</v>
      </c>
      <c r="BB39" s="11">
        <f t="shared" si="152"/>
        <v>-3</v>
      </c>
      <c r="BC39" s="12">
        <f t="shared" si="153"/>
        <v>-10.000000000000455</v>
      </c>
      <c r="BD39" s="13">
        <f t="shared" si="154"/>
        <v>-44.000000000000909</v>
      </c>
      <c r="BJ39" s="11">
        <f t="shared" si="102"/>
        <v>3.499999999998181</v>
      </c>
      <c r="BK39" s="11">
        <f t="shared" si="18"/>
        <v>3.2999999999981808</v>
      </c>
      <c r="BL39" s="11">
        <f t="shared" si="103"/>
        <v>3.0000000000002727</v>
      </c>
      <c r="BM39" s="11">
        <f t="shared" si="63"/>
        <v>3.6666666666669698</v>
      </c>
      <c r="BN39" s="11">
        <f t="shared" si="104"/>
        <v>2.0000000000002274</v>
      </c>
      <c r="BO39" s="11">
        <f t="shared" si="105"/>
        <v>4.6666666666665151</v>
      </c>
      <c r="BP39" s="11"/>
      <c r="BR39" s="11">
        <f t="shared" si="155"/>
        <v>-2.499999999996696</v>
      </c>
      <c r="BS39" s="11">
        <f t="shared" si="106"/>
        <v>-0.33333333333393966</v>
      </c>
      <c r="BT39" s="11"/>
      <c r="BY39" s="126"/>
      <c r="BZ39" s="126"/>
      <c r="CB39" s="1">
        <f t="shared" si="64"/>
        <v>1</v>
      </c>
      <c r="CC39" s="1">
        <f t="shared" si="65"/>
        <v>0</v>
      </c>
      <c r="CD39" s="1">
        <f t="shared" si="66"/>
        <v>0</v>
      </c>
      <c r="CE39" s="126">
        <f t="shared" si="24"/>
        <v>0</v>
      </c>
      <c r="CF39" s="1">
        <f t="shared" si="107"/>
        <v>0</v>
      </c>
      <c r="CG39" s="1" t="str">
        <f t="shared" si="67"/>
        <v/>
      </c>
      <c r="CH39" s="1">
        <f t="shared" si="26"/>
        <v>1</v>
      </c>
      <c r="CI39" s="1">
        <f t="shared" si="108"/>
        <v>1</v>
      </c>
      <c r="CJ39" s="1" t="str">
        <f t="shared" si="28"/>
        <v/>
      </c>
      <c r="CK39" s="1" t="str">
        <f t="shared" si="29"/>
        <v/>
      </c>
      <c r="CL39" s="1"/>
      <c r="CM39" s="1"/>
      <c r="CN39" s="1"/>
      <c r="CO39" s="1"/>
      <c r="CP39" s="1"/>
      <c r="CQ39" s="1"/>
      <c r="CS39" s="1">
        <f t="shared" si="68"/>
        <v>1</v>
      </c>
      <c r="CT39" s="1">
        <f t="shared" si="69"/>
        <v>0</v>
      </c>
      <c r="CU39" s="1">
        <f t="shared" si="70"/>
        <v>0</v>
      </c>
      <c r="CV39" s="126">
        <f t="shared" si="30"/>
        <v>0</v>
      </c>
      <c r="CW39" s="1"/>
      <c r="CX39" s="1"/>
      <c r="CY39" s="1"/>
      <c r="CZ39" s="1"/>
      <c r="DA39" s="1"/>
      <c r="DB39" s="1"/>
      <c r="DC39" s="1"/>
      <c r="DD39" s="1"/>
      <c r="DE39" s="1"/>
      <c r="DF39" s="1"/>
      <c r="DG39" s="126">
        <f t="shared" si="31"/>
        <v>1</v>
      </c>
      <c r="DH39" s="1">
        <f t="shared" si="71"/>
        <v>0</v>
      </c>
      <c r="DI39" s="1">
        <f t="shared" si="72"/>
        <v>0</v>
      </c>
      <c r="DJ39" s="1">
        <f t="shared" si="73"/>
        <v>0</v>
      </c>
      <c r="DK39" s="1"/>
      <c r="DL39" s="1"/>
      <c r="DM39" s="1"/>
      <c r="DN39" s="1"/>
      <c r="DO39" s="1"/>
      <c r="DP39" s="1"/>
      <c r="DQ39" s="1"/>
      <c r="DR39" s="1"/>
      <c r="DS39" s="1"/>
      <c r="DT39" s="1"/>
      <c r="DU39" s="1"/>
      <c r="DV39" s="1"/>
      <c r="DW39" s="1"/>
      <c r="DX39" s="1"/>
      <c r="DY39" s="1"/>
      <c r="FC39" s="1">
        <f t="shared" si="109"/>
        <v>1</v>
      </c>
      <c r="FD39" s="1"/>
      <c r="FE39" s="1"/>
      <c r="FF39" s="1">
        <f t="shared" si="156"/>
        <v>1</v>
      </c>
      <c r="FG39" s="1">
        <f t="shared" si="111"/>
        <v>1</v>
      </c>
      <c r="FH39" s="1">
        <f t="shared" si="112"/>
        <v>1</v>
      </c>
      <c r="FI39" s="1">
        <f t="shared" si="113"/>
        <v>0</v>
      </c>
      <c r="FJ39" s="1">
        <f t="shared" si="114"/>
        <v>0</v>
      </c>
      <c r="FK39" s="1">
        <f t="shared" si="115"/>
        <v>0</v>
      </c>
      <c r="FL39" s="1">
        <f t="shared" si="116"/>
        <v>1</v>
      </c>
      <c r="FN39" s="1" t="str">
        <f t="shared" si="117"/>
        <v/>
      </c>
      <c r="FO39" s="1" t="str">
        <f t="shared" si="118"/>
        <v/>
      </c>
      <c r="FP39" s="1">
        <f t="shared" si="119"/>
        <v>0</v>
      </c>
      <c r="FV39" s="1">
        <f t="shared" si="157"/>
        <v>1</v>
      </c>
      <c r="FW39" s="1">
        <f t="shared" si="158"/>
        <v>1</v>
      </c>
      <c r="FX39" s="1">
        <f t="shared" si="159"/>
        <v>1</v>
      </c>
      <c r="GA39" s="1">
        <f t="shared" si="120"/>
        <v>0</v>
      </c>
      <c r="GB39" s="1">
        <f t="shared" si="121"/>
        <v>1</v>
      </c>
      <c r="GC39" s="1">
        <f t="shared" si="122"/>
        <v>1</v>
      </c>
      <c r="GD39" s="1">
        <f t="shared" si="123"/>
        <v>1</v>
      </c>
      <c r="GE39" s="1">
        <f t="shared" si="124"/>
        <v>0</v>
      </c>
      <c r="GF39" s="1">
        <f t="shared" si="125"/>
        <v>0</v>
      </c>
      <c r="GG39" s="1">
        <f t="shared" si="149"/>
        <v>0</v>
      </c>
      <c r="GK39" s="1">
        <f t="shared" si="126"/>
        <v>0</v>
      </c>
      <c r="GL39" s="1">
        <f t="shared" si="127"/>
        <v>1</v>
      </c>
      <c r="GM39" s="1">
        <f t="shared" si="128"/>
        <v>1</v>
      </c>
      <c r="GN39" s="1">
        <f t="shared" si="129"/>
        <v>1</v>
      </c>
      <c r="GO39" s="1">
        <f t="shared" si="130"/>
        <v>0</v>
      </c>
      <c r="GP39" s="1">
        <f t="shared" si="131"/>
        <v>0</v>
      </c>
      <c r="GQ39" s="1">
        <f t="shared" si="150"/>
        <v>0</v>
      </c>
      <c r="GS39" s="1">
        <f t="shared" si="78"/>
        <v>1</v>
      </c>
      <c r="GT39" s="1">
        <f t="shared" si="79"/>
        <v>1</v>
      </c>
      <c r="GU39" s="1">
        <f t="shared" si="80"/>
        <v>1</v>
      </c>
      <c r="GV39" s="1">
        <f t="shared" si="81"/>
        <v>1</v>
      </c>
      <c r="GW39" s="1">
        <f t="shared" si="133"/>
        <v>1</v>
      </c>
      <c r="GX39" s="1">
        <f t="shared" si="82"/>
        <v>1</v>
      </c>
      <c r="GY39" s="1">
        <f t="shared" si="83"/>
        <v>1</v>
      </c>
      <c r="GZ39" s="1"/>
      <c r="HA39" s="1">
        <f t="shared" si="84"/>
        <v>1</v>
      </c>
      <c r="HB39" s="1">
        <f t="shared" si="85"/>
        <v>1</v>
      </c>
      <c r="HC39" s="1">
        <f t="shared" si="86"/>
        <v>0</v>
      </c>
      <c r="HD39" s="1">
        <f t="shared" si="87"/>
        <v>0</v>
      </c>
      <c r="HE39" s="1">
        <f t="shared" si="88"/>
        <v>0</v>
      </c>
      <c r="HF39" s="1">
        <f t="shared" si="89"/>
        <v>0</v>
      </c>
      <c r="HH39" s="1">
        <f t="shared" si="134"/>
        <v>0</v>
      </c>
      <c r="HI39" s="1">
        <f t="shared" si="135"/>
        <v>0</v>
      </c>
      <c r="HJ39" s="1">
        <f t="shared" si="136"/>
        <v>0</v>
      </c>
      <c r="HK39" s="1">
        <f t="shared" si="137"/>
        <v>0</v>
      </c>
      <c r="HL39" s="1">
        <f t="shared" si="138"/>
        <v>0</v>
      </c>
      <c r="HM39" s="1">
        <f t="shared" si="139"/>
        <v>0</v>
      </c>
    </row>
    <row r="40" spans="1:221" x14ac:dyDescent="0.2">
      <c r="A40" s="14">
        <f t="shared" si="0"/>
        <v>40</v>
      </c>
      <c r="C40" s="2">
        <v>42174</v>
      </c>
      <c r="G40" s="3">
        <v>109.14</v>
      </c>
      <c r="H40" s="3">
        <v>119.117</v>
      </c>
      <c r="I40" s="3">
        <v>126.185</v>
      </c>
      <c r="J40" s="4">
        <v>151.29</v>
      </c>
      <c r="P40" s="128">
        <f t="shared" si="144"/>
        <v>3502</v>
      </c>
      <c r="Q40" s="5">
        <f t="shared" si="145"/>
        <v>3819.7500000000005</v>
      </c>
      <c r="R40" s="6">
        <f t="shared" si="146"/>
        <v>4050.5</v>
      </c>
      <c r="S40" s="7">
        <f t="shared" si="147"/>
        <v>4860.9999999999991</v>
      </c>
      <c r="AH40" s="4">
        <f t="shared" si="3"/>
        <v>1.9999999999996971</v>
      </c>
      <c r="AI40" s="4">
        <f t="shared" si="4"/>
        <v>1.2499999999996358</v>
      </c>
      <c r="AJ40" s="4">
        <f t="shared" si="5"/>
        <v>2.5499999999988177</v>
      </c>
      <c r="AK40" s="4">
        <f t="shared" si="6"/>
        <v>4.0833333333321207</v>
      </c>
      <c r="AL40" s="4">
        <f t="shared" si="7"/>
        <v>0.24999999999886313</v>
      </c>
      <c r="AM40" s="4">
        <f t="shared" si="8"/>
        <v>0.3333333333337869</v>
      </c>
      <c r="AN40" s="4">
        <f t="shared" si="9"/>
        <v>0</v>
      </c>
      <c r="AO40" s="4">
        <f t="shared" si="10"/>
        <v>0</v>
      </c>
      <c r="AP40" s="4">
        <f t="shared" si="11"/>
        <v>0.46666666666609125</v>
      </c>
      <c r="AQ40" s="4">
        <f t="shared" si="12"/>
        <v>3.9166666666642431</v>
      </c>
      <c r="AR40" s="4">
        <f t="shared" si="13"/>
        <v>0</v>
      </c>
      <c r="AS40" s="4">
        <f t="shared" si="14"/>
        <v>0</v>
      </c>
      <c r="AT40" s="4">
        <f t="shared" si="15"/>
        <v>0</v>
      </c>
      <c r="BA40" s="11">
        <f t="shared" si="151"/>
        <v>2.7500000000004547</v>
      </c>
      <c r="BB40" s="11">
        <f t="shared" si="152"/>
        <v>11.250000000000909</v>
      </c>
      <c r="BC40" s="12">
        <f t="shared" si="153"/>
        <v>22.999999999999545</v>
      </c>
      <c r="BD40" s="13">
        <f t="shared" si="154"/>
        <v>70</v>
      </c>
      <c r="BJ40" s="11">
        <f t="shared" si="102"/>
        <v>-1.9999999999996971</v>
      </c>
      <c r="BK40" s="11">
        <f t="shared" si="18"/>
        <v>-1.2499999999996358</v>
      </c>
      <c r="BL40" s="11">
        <f t="shared" si="103"/>
        <v>-2.5499999999988177</v>
      </c>
      <c r="BM40" s="11">
        <f t="shared" si="63"/>
        <v>-4.0833333333321207</v>
      </c>
      <c r="BN40" s="11">
        <f t="shared" si="104"/>
        <v>-0.24999999999886313</v>
      </c>
      <c r="BO40" s="11">
        <f t="shared" si="105"/>
        <v>-0.3333333333337869</v>
      </c>
      <c r="BP40" s="11"/>
      <c r="BR40" s="11">
        <f t="shared" si="155"/>
        <v>-0.46666666666609125</v>
      </c>
      <c r="BS40" s="11">
        <f t="shared" si="106"/>
        <v>3.9166666666642431</v>
      </c>
      <c r="BT40" s="11"/>
      <c r="BY40" s="126"/>
      <c r="BZ40" s="126"/>
      <c r="CB40" s="1">
        <f t="shared" si="64"/>
        <v>0</v>
      </c>
      <c r="CC40" s="1">
        <f t="shared" si="65"/>
        <v>0</v>
      </c>
      <c r="CD40" s="1">
        <f t="shared" si="66"/>
        <v>0</v>
      </c>
      <c r="CE40" s="126">
        <f t="shared" si="24"/>
        <v>0</v>
      </c>
      <c r="CF40" s="1">
        <f t="shared" si="107"/>
        <v>0</v>
      </c>
      <c r="CG40" s="1" t="str">
        <f t="shared" si="67"/>
        <v/>
      </c>
      <c r="CH40" s="1">
        <f t="shared" si="26"/>
        <v>1</v>
      </c>
      <c r="CI40" s="1">
        <f t="shared" si="108"/>
        <v>1</v>
      </c>
      <c r="CJ40" s="1" t="str">
        <f t="shared" si="28"/>
        <v/>
      </c>
      <c r="CK40" s="1" t="str">
        <f t="shared" si="29"/>
        <v/>
      </c>
      <c r="CL40" s="1"/>
      <c r="CM40" s="1"/>
      <c r="CN40" s="1"/>
      <c r="CO40" s="1"/>
      <c r="CP40" s="1"/>
      <c r="CQ40" s="1"/>
      <c r="CS40" s="1">
        <f t="shared" si="68"/>
        <v>0</v>
      </c>
      <c r="CT40" s="1">
        <f t="shared" si="69"/>
        <v>0</v>
      </c>
      <c r="CU40" s="1">
        <f t="shared" si="70"/>
        <v>0</v>
      </c>
      <c r="CV40" s="126">
        <f t="shared" si="30"/>
        <v>0</v>
      </c>
      <c r="CW40" s="1"/>
      <c r="CX40" s="1"/>
      <c r="CY40" s="1"/>
      <c r="CZ40" s="1"/>
      <c r="DA40" s="1"/>
      <c r="DB40" s="1"/>
      <c r="DC40" s="1"/>
      <c r="DD40" s="1"/>
      <c r="DE40" s="1"/>
      <c r="DF40" s="1"/>
      <c r="DG40" s="126">
        <f t="shared" si="31"/>
        <v>0</v>
      </c>
      <c r="DH40" s="1">
        <f t="shared" si="71"/>
        <v>0</v>
      </c>
      <c r="DI40" s="1">
        <f t="shared" si="72"/>
        <v>0</v>
      </c>
      <c r="DJ40" s="1">
        <f t="shared" si="73"/>
        <v>0</v>
      </c>
      <c r="DK40" s="1"/>
      <c r="DL40" s="1"/>
      <c r="DM40" s="1"/>
      <c r="DN40" s="1"/>
      <c r="DO40" s="1"/>
      <c r="DP40" s="1"/>
      <c r="DQ40" s="1"/>
      <c r="DR40" s="1"/>
      <c r="DS40" s="1"/>
      <c r="DT40" s="1"/>
      <c r="DU40" s="1"/>
      <c r="DV40" s="1"/>
      <c r="DW40" s="1"/>
      <c r="DX40" s="1"/>
      <c r="DY40" s="1"/>
      <c r="FC40" s="1">
        <f t="shared" si="109"/>
        <v>1</v>
      </c>
      <c r="FD40" s="1"/>
      <c r="FE40" s="1"/>
      <c r="FF40" s="1">
        <f t="shared" si="156"/>
        <v>1</v>
      </c>
      <c r="FG40" s="1">
        <f t="shared" si="111"/>
        <v>1</v>
      </c>
      <c r="FH40" s="1">
        <f t="shared" si="112"/>
        <v>1</v>
      </c>
      <c r="FI40" s="1">
        <f t="shared" si="113"/>
        <v>0</v>
      </c>
      <c r="FJ40" s="1">
        <f t="shared" si="114"/>
        <v>0</v>
      </c>
      <c r="FK40" s="1">
        <f t="shared" si="115"/>
        <v>0</v>
      </c>
      <c r="FL40" s="1">
        <f t="shared" si="116"/>
        <v>0</v>
      </c>
      <c r="FN40" s="1">
        <f t="shared" si="117"/>
        <v>1</v>
      </c>
      <c r="FO40" s="1">
        <f t="shared" si="118"/>
        <v>1</v>
      </c>
      <c r="FP40" s="1">
        <f t="shared" si="119"/>
        <v>0</v>
      </c>
      <c r="FV40" s="1">
        <f t="shared" si="157"/>
        <v>0</v>
      </c>
      <c r="FW40" s="1">
        <f t="shared" si="158"/>
        <v>0</v>
      </c>
      <c r="FX40" s="1">
        <f t="shared" si="159"/>
        <v>0</v>
      </c>
      <c r="GA40" s="1">
        <f t="shared" si="120"/>
        <v>0</v>
      </c>
      <c r="GB40" s="1">
        <f t="shared" si="121"/>
        <v>0</v>
      </c>
      <c r="GC40" s="1">
        <f t="shared" si="122"/>
        <v>0</v>
      </c>
      <c r="GD40" s="1">
        <f t="shared" si="123"/>
        <v>0</v>
      </c>
      <c r="GE40" s="1">
        <f t="shared" si="124"/>
        <v>1</v>
      </c>
      <c r="GF40" s="1">
        <f t="shared" si="125"/>
        <v>1</v>
      </c>
      <c r="GG40" s="1">
        <f t="shared" si="149"/>
        <v>1</v>
      </c>
      <c r="GK40" s="1">
        <f t="shared" si="126"/>
        <v>1</v>
      </c>
      <c r="GL40" s="1">
        <f t="shared" si="127"/>
        <v>1</v>
      </c>
      <c r="GM40" s="1">
        <f t="shared" si="128"/>
        <v>1</v>
      </c>
      <c r="GN40" s="1">
        <f t="shared" si="129"/>
        <v>1</v>
      </c>
      <c r="GO40" s="1">
        <f t="shared" si="130"/>
        <v>0</v>
      </c>
      <c r="GP40" s="1">
        <f t="shared" si="131"/>
        <v>0</v>
      </c>
      <c r="GQ40" s="1">
        <f t="shared" si="150"/>
        <v>0</v>
      </c>
      <c r="GS40" s="1">
        <f t="shared" si="78"/>
        <v>1</v>
      </c>
      <c r="GT40" s="1">
        <f t="shared" si="79"/>
        <v>1</v>
      </c>
      <c r="GU40" s="1">
        <f t="shared" si="80"/>
        <v>1</v>
      </c>
      <c r="GV40" s="1">
        <f t="shared" si="81"/>
        <v>1</v>
      </c>
      <c r="GW40" s="1">
        <f t="shared" si="133"/>
        <v>1</v>
      </c>
      <c r="GX40" s="1">
        <f t="shared" si="82"/>
        <v>1</v>
      </c>
      <c r="GY40" s="1">
        <f t="shared" si="83"/>
        <v>0</v>
      </c>
      <c r="GZ40" s="1"/>
      <c r="HA40" s="1">
        <f t="shared" si="84"/>
        <v>0</v>
      </c>
      <c r="HB40" s="1">
        <f t="shared" si="85"/>
        <v>0</v>
      </c>
      <c r="HC40" s="1">
        <f t="shared" si="86"/>
        <v>0</v>
      </c>
      <c r="HD40" s="1">
        <f t="shared" si="87"/>
        <v>0</v>
      </c>
      <c r="HE40" s="1">
        <f t="shared" si="88"/>
        <v>0</v>
      </c>
      <c r="HF40" s="1">
        <f t="shared" si="89"/>
        <v>0</v>
      </c>
      <c r="HH40" s="1">
        <f t="shared" si="134"/>
        <v>1</v>
      </c>
      <c r="HI40" s="1">
        <f t="shared" si="135"/>
        <v>1</v>
      </c>
      <c r="HJ40" s="1">
        <f t="shared" si="136"/>
        <v>0</v>
      </c>
      <c r="HK40" s="1">
        <f t="shared" si="137"/>
        <v>0</v>
      </c>
      <c r="HL40" s="1">
        <f t="shared" si="138"/>
        <v>0</v>
      </c>
      <c r="HM40" s="1">
        <f t="shared" si="139"/>
        <v>0</v>
      </c>
    </row>
    <row r="41" spans="1:221" x14ac:dyDescent="0.2">
      <c r="A41" s="14">
        <f t="shared" si="0"/>
        <v>41</v>
      </c>
      <c r="C41" s="2">
        <v>42177</v>
      </c>
      <c r="G41" s="3">
        <v>109.117</v>
      </c>
      <c r="H41" s="3">
        <v>119.002</v>
      </c>
      <c r="I41" s="3">
        <v>125.265</v>
      </c>
      <c r="J41" s="4">
        <v>149.22999999999999</v>
      </c>
      <c r="P41" s="128">
        <f t="shared" si="144"/>
        <v>3499.7500000000005</v>
      </c>
      <c r="Q41" s="5">
        <f t="shared" si="145"/>
        <v>3808.2499999999995</v>
      </c>
      <c r="R41" s="6">
        <f t="shared" si="146"/>
        <v>4026.5</v>
      </c>
      <c r="S41" s="7">
        <f t="shared" si="147"/>
        <v>4790.9999999999991</v>
      </c>
      <c r="AH41" s="4">
        <f t="shared" si="3"/>
        <v>3.1666666666681822</v>
      </c>
      <c r="AI41" s="4">
        <f t="shared" si="4"/>
        <v>2.4000000000014552</v>
      </c>
      <c r="AJ41" s="4">
        <f t="shared" si="5"/>
        <v>2.8999999999990891</v>
      </c>
      <c r="AK41" s="4">
        <f t="shared" si="6"/>
        <v>4.4999999999990905</v>
      </c>
      <c r="AL41" s="4">
        <f t="shared" si="7"/>
        <v>0.49999999999909051</v>
      </c>
      <c r="AM41" s="4">
        <f t="shared" si="8"/>
        <v>0.66666666666666785</v>
      </c>
      <c r="AN41" s="4">
        <f t="shared" si="9"/>
        <v>0</v>
      </c>
      <c r="AO41" s="4">
        <f t="shared" si="10"/>
        <v>0</v>
      </c>
      <c r="AP41" s="4">
        <f t="shared" si="11"/>
        <v>1.1000000000033365</v>
      </c>
      <c r="AQ41" s="4">
        <f t="shared" si="12"/>
        <v>5.499999999998483</v>
      </c>
      <c r="AR41" s="4">
        <f t="shared" si="13"/>
        <v>0</v>
      </c>
      <c r="AS41" s="4">
        <f t="shared" si="14"/>
        <v>0</v>
      </c>
      <c r="AT41" s="4">
        <f t="shared" si="15"/>
        <v>0</v>
      </c>
      <c r="BA41" s="11">
        <f t="shared" si="151"/>
        <v>-2.2499999999995453</v>
      </c>
      <c r="BB41" s="11">
        <f t="shared" si="152"/>
        <v>-11.500000000000909</v>
      </c>
      <c r="BC41" s="12">
        <f t="shared" si="153"/>
        <v>-24</v>
      </c>
      <c r="BD41" s="13">
        <f t="shared" si="154"/>
        <v>-70</v>
      </c>
      <c r="BJ41" s="11">
        <f t="shared" si="102"/>
        <v>3.1666666666681822</v>
      </c>
      <c r="BK41" s="11">
        <f t="shared" si="18"/>
        <v>2.4000000000014552</v>
      </c>
      <c r="BL41" s="11">
        <f t="shared" si="103"/>
        <v>2.8999999999990891</v>
      </c>
      <c r="BM41" s="11">
        <f t="shared" si="63"/>
        <v>4.4999999999990905</v>
      </c>
      <c r="BN41" s="11">
        <f t="shared" si="104"/>
        <v>0.49999999999909051</v>
      </c>
      <c r="BO41" s="11">
        <f t="shared" si="105"/>
        <v>-0.66666666666666785</v>
      </c>
      <c r="BP41" s="11"/>
      <c r="BR41" s="11">
        <f t="shared" si="155"/>
        <v>-1.1000000000033365</v>
      </c>
      <c r="BS41" s="11">
        <f t="shared" si="106"/>
        <v>-5.499999999998483</v>
      </c>
      <c r="BT41" s="11"/>
      <c r="BY41" s="126"/>
      <c r="BZ41" s="126"/>
      <c r="CB41" s="1">
        <f t="shared" si="64"/>
        <v>0</v>
      </c>
      <c r="CC41" s="1">
        <f t="shared" si="65"/>
        <v>0</v>
      </c>
      <c r="CD41" s="1">
        <f t="shared" si="66"/>
        <v>0</v>
      </c>
      <c r="CE41" s="126">
        <f t="shared" si="24"/>
        <v>0</v>
      </c>
      <c r="CF41" s="1">
        <f t="shared" si="107"/>
        <v>0</v>
      </c>
      <c r="CG41" s="1" t="str">
        <f t="shared" si="67"/>
        <v/>
      </c>
      <c r="CH41" s="1" t="str">
        <f t="shared" si="26"/>
        <v/>
      </c>
      <c r="CI41" s="1">
        <f t="shared" si="108"/>
        <v>1</v>
      </c>
      <c r="CJ41" s="1">
        <f t="shared" si="28"/>
        <v>1</v>
      </c>
      <c r="CK41" s="1" t="str">
        <f t="shared" si="29"/>
        <v/>
      </c>
      <c r="CL41" s="1"/>
      <c r="CM41" s="1"/>
      <c r="CN41" s="1"/>
      <c r="CO41" s="1"/>
      <c r="CP41" s="1"/>
      <c r="CQ41" s="1"/>
      <c r="CS41" s="1">
        <f t="shared" si="68"/>
        <v>0</v>
      </c>
      <c r="CT41" s="1">
        <f t="shared" si="69"/>
        <v>0</v>
      </c>
      <c r="CU41" s="1">
        <f t="shared" si="70"/>
        <v>0</v>
      </c>
      <c r="CV41" s="126">
        <f t="shared" si="30"/>
        <v>0</v>
      </c>
      <c r="CW41" s="1"/>
      <c r="CX41" s="1"/>
      <c r="CY41" s="1"/>
      <c r="CZ41" s="1"/>
      <c r="DA41" s="1"/>
      <c r="DB41" s="1"/>
      <c r="DC41" s="1"/>
      <c r="DD41" s="1"/>
      <c r="DE41" s="1"/>
      <c r="DF41" s="1"/>
      <c r="DG41" s="126">
        <f t="shared" si="31"/>
        <v>1</v>
      </c>
      <c r="DH41" s="1">
        <f t="shared" si="71"/>
        <v>1</v>
      </c>
      <c r="DI41" s="1">
        <f t="shared" si="72"/>
        <v>1</v>
      </c>
      <c r="DJ41" s="1">
        <f t="shared" si="73"/>
        <v>1</v>
      </c>
      <c r="DK41" s="1"/>
      <c r="DL41" s="1"/>
      <c r="DM41" s="1"/>
      <c r="DN41" s="1"/>
      <c r="DO41" s="1"/>
      <c r="DP41" s="1"/>
      <c r="DQ41" s="1"/>
      <c r="DR41" s="1"/>
      <c r="DS41" s="1"/>
      <c r="DT41" s="1"/>
      <c r="DU41" s="1"/>
      <c r="DV41" s="1"/>
      <c r="DW41" s="1"/>
      <c r="DX41" s="1"/>
      <c r="DY41" s="1"/>
      <c r="FC41" s="1">
        <f t="shared" si="109"/>
        <v>0</v>
      </c>
      <c r="FD41" s="1"/>
      <c r="FE41" s="1"/>
      <c r="FF41" s="1">
        <f t="shared" si="156"/>
        <v>1</v>
      </c>
      <c r="FG41" s="1">
        <f t="shared" si="111"/>
        <v>0</v>
      </c>
      <c r="FH41" s="1">
        <f t="shared" si="112"/>
        <v>0</v>
      </c>
      <c r="FI41" s="1" t="str">
        <f t="shared" si="113"/>
        <v/>
      </c>
      <c r="FJ41" s="1" t="str">
        <f t="shared" si="114"/>
        <v/>
      </c>
      <c r="FK41" s="1" t="str">
        <f t="shared" si="115"/>
        <v/>
      </c>
      <c r="FL41" s="1" t="str">
        <f t="shared" si="116"/>
        <v/>
      </c>
      <c r="FN41" s="1">
        <f t="shared" si="117"/>
        <v>1</v>
      </c>
      <c r="FO41" s="1">
        <f t="shared" si="118"/>
        <v>1</v>
      </c>
      <c r="FP41" s="1">
        <f t="shared" si="119"/>
        <v>0</v>
      </c>
      <c r="FV41" s="1">
        <f t="shared" si="157"/>
        <v>0</v>
      </c>
      <c r="FW41" s="1">
        <f t="shared" si="158"/>
        <v>0</v>
      </c>
      <c r="FX41" s="1">
        <f t="shared" si="159"/>
        <v>1</v>
      </c>
      <c r="GA41" s="1">
        <f t="shared" si="120"/>
        <v>1</v>
      </c>
      <c r="GB41" s="1">
        <f t="shared" si="121"/>
        <v>1</v>
      </c>
      <c r="GC41" s="1">
        <f t="shared" si="122"/>
        <v>1</v>
      </c>
      <c r="GD41" s="1">
        <f t="shared" si="123"/>
        <v>1</v>
      </c>
      <c r="GE41" s="1">
        <f t="shared" si="124"/>
        <v>0</v>
      </c>
      <c r="GF41" s="1">
        <f t="shared" si="125"/>
        <v>0</v>
      </c>
      <c r="GG41" s="1">
        <f t="shared" si="149"/>
        <v>1</v>
      </c>
      <c r="GK41" s="1">
        <f t="shared" si="126"/>
        <v>1</v>
      </c>
      <c r="GL41" s="1">
        <f t="shared" si="127"/>
        <v>1</v>
      </c>
      <c r="GM41" s="1">
        <f t="shared" si="128"/>
        <v>1</v>
      </c>
      <c r="GN41" s="1">
        <f t="shared" si="129"/>
        <v>1</v>
      </c>
      <c r="GO41" s="1">
        <f t="shared" si="130"/>
        <v>0</v>
      </c>
      <c r="GP41" s="1">
        <f t="shared" si="131"/>
        <v>0</v>
      </c>
      <c r="GQ41" s="1">
        <f t="shared" si="150"/>
        <v>1</v>
      </c>
      <c r="GS41" s="1">
        <f t="shared" si="78"/>
        <v>1</v>
      </c>
      <c r="GT41" s="1">
        <f t="shared" si="79"/>
        <v>1</v>
      </c>
      <c r="GU41" s="1">
        <f t="shared" si="80"/>
        <v>1</v>
      </c>
      <c r="GV41" s="1">
        <f t="shared" si="81"/>
        <v>1</v>
      </c>
      <c r="GW41" s="1">
        <f t="shared" si="133"/>
        <v>1</v>
      </c>
      <c r="GX41" s="1">
        <f t="shared" si="82"/>
        <v>1</v>
      </c>
      <c r="GY41" s="1">
        <f t="shared" si="83"/>
        <v>0</v>
      </c>
      <c r="GZ41" s="1"/>
      <c r="HA41" s="1">
        <f t="shared" si="84"/>
        <v>0</v>
      </c>
      <c r="HB41" s="1">
        <f t="shared" si="85"/>
        <v>0</v>
      </c>
      <c r="HC41" s="1">
        <f t="shared" si="86"/>
        <v>0</v>
      </c>
      <c r="HD41" s="1">
        <f t="shared" si="87"/>
        <v>0</v>
      </c>
      <c r="HE41" s="1">
        <f t="shared" si="88"/>
        <v>0</v>
      </c>
      <c r="HF41" s="1">
        <f t="shared" si="89"/>
        <v>0</v>
      </c>
      <c r="HH41" s="1">
        <f t="shared" si="134"/>
        <v>1</v>
      </c>
      <c r="HI41" s="1">
        <f t="shared" si="135"/>
        <v>1</v>
      </c>
      <c r="HJ41" s="1">
        <f t="shared" si="136"/>
        <v>1</v>
      </c>
      <c r="HK41" s="1">
        <f t="shared" si="137"/>
        <v>0</v>
      </c>
      <c r="HL41" s="1">
        <f t="shared" si="138"/>
        <v>0</v>
      </c>
      <c r="HM41" s="1">
        <f t="shared" si="139"/>
        <v>0</v>
      </c>
    </row>
    <row r="42" spans="1:221" x14ac:dyDescent="0.2">
      <c r="A42" s="14">
        <f t="shared" si="0"/>
        <v>42</v>
      </c>
      <c r="C42" s="2">
        <v>42178</v>
      </c>
      <c r="G42" s="3">
        <v>109.11</v>
      </c>
      <c r="H42" s="3">
        <v>118.26</v>
      </c>
      <c r="I42" s="3">
        <v>125.145</v>
      </c>
      <c r="J42" s="4">
        <v>148.26</v>
      </c>
      <c r="P42" s="128">
        <f t="shared" si="144"/>
        <v>3499</v>
      </c>
      <c r="Q42" s="5">
        <f t="shared" si="145"/>
        <v>3802.0000000000005</v>
      </c>
      <c r="R42" s="6">
        <f t="shared" si="146"/>
        <v>4014.4999999999995</v>
      </c>
      <c r="S42" s="7">
        <f t="shared" si="147"/>
        <v>4761.9999999999991</v>
      </c>
      <c r="AH42" s="4">
        <f t="shared" si="3"/>
        <v>2.6666666666651508</v>
      </c>
      <c r="AI42" s="4">
        <f t="shared" si="4"/>
        <v>2.2499999999985447</v>
      </c>
      <c r="AJ42" s="4">
        <f t="shared" si="5"/>
        <v>0.95000000000118234</v>
      </c>
      <c r="AK42" s="4">
        <f t="shared" si="6"/>
        <v>1.7500000000012133</v>
      </c>
      <c r="AL42" s="4">
        <f t="shared" si="7"/>
        <v>0.24999999999886313</v>
      </c>
      <c r="AM42" s="4">
        <f t="shared" si="8"/>
        <v>2.3333333333337887</v>
      </c>
      <c r="AN42" s="4">
        <f t="shared" si="9"/>
        <v>0</v>
      </c>
      <c r="AO42" s="4">
        <f t="shared" si="10"/>
        <v>0</v>
      </c>
      <c r="AP42" s="4">
        <f t="shared" si="11"/>
        <v>2.7999999999963925</v>
      </c>
      <c r="AQ42" s="4">
        <f t="shared" si="12"/>
        <v>3.9166666666690926</v>
      </c>
      <c r="AR42" s="4">
        <f t="shared" si="13"/>
        <v>0</v>
      </c>
      <c r="AS42" s="4">
        <f t="shared" si="14"/>
        <v>0</v>
      </c>
      <c r="AT42" s="4">
        <f t="shared" si="15"/>
        <v>0</v>
      </c>
      <c r="BA42" s="11">
        <f t="shared" si="151"/>
        <v>-0.75000000000045475</v>
      </c>
      <c r="BB42" s="11">
        <f t="shared" si="152"/>
        <v>-6.2499999999990905</v>
      </c>
      <c r="BC42" s="12">
        <f t="shared" si="153"/>
        <v>-12.000000000000455</v>
      </c>
      <c r="BD42" s="13">
        <f t="shared" si="154"/>
        <v>-29</v>
      </c>
      <c r="BJ42" s="11">
        <f t="shared" si="102"/>
        <v>2.6666666666651508</v>
      </c>
      <c r="BK42" s="11">
        <f t="shared" si="18"/>
        <v>2.2499999999985447</v>
      </c>
      <c r="BL42" s="11">
        <f t="shared" si="103"/>
        <v>0.95000000000118234</v>
      </c>
      <c r="BM42" s="11">
        <f t="shared" si="63"/>
        <v>1.7500000000012133</v>
      </c>
      <c r="BN42" s="11">
        <f t="shared" si="104"/>
        <v>-0.24999999999886313</v>
      </c>
      <c r="BO42" s="11">
        <f t="shared" si="105"/>
        <v>-2.3333333333337887</v>
      </c>
      <c r="BP42" s="11"/>
      <c r="BR42" s="11">
        <f t="shared" si="155"/>
        <v>-2.7999999999963925</v>
      </c>
      <c r="BS42" s="11">
        <f t="shared" si="106"/>
        <v>-3.9166666666690926</v>
      </c>
      <c r="BT42" s="11"/>
      <c r="BY42" s="126"/>
      <c r="BZ42" s="126"/>
      <c r="CB42" s="1">
        <f t="shared" si="64"/>
        <v>0</v>
      </c>
      <c r="CC42" s="1">
        <f t="shared" si="65"/>
        <v>0</v>
      </c>
      <c r="CD42" s="1">
        <f t="shared" si="66"/>
        <v>0</v>
      </c>
      <c r="CE42" s="126">
        <f t="shared" si="24"/>
        <v>0</v>
      </c>
      <c r="CF42" s="1">
        <f t="shared" si="107"/>
        <v>0</v>
      </c>
      <c r="CG42" s="1" t="str">
        <f t="shared" si="67"/>
        <v/>
      </c>
      <c r="CH42" s="1" t="str">
        <f t="shared" si="26"/>
        <v/>
      </c>
      <c r="CI42" s="1">
        <f t="shared" si="108"/>
        <v>1</v>
      </c>
      <c r="CJ42" s="1">
        <f t="shared" si="28"/>
        <v>1</v>
      </c>
      <c r="CK42" s="1" t="str">
        <f t="shared" si="29"/>
        <v/>
      </c>
      <c r="CL42" s="1"/>
      <c r="CM42" s="1"/>
      <c r="CN42" s="1"/>
      <c r="CO42" s="1"/>
      <c r="CP42" s="1"/>
      <c r="CQ42" s="1"/>
      <c r="CS42" s="1">
        <f t="shared" si="68"/>
        <v>0</v>
      </c>
      <c r="CT42" s="1">
        <f t="shared" si="69"/>
        <v>0</v>
      </c>
      <c r="CU42" s="1">
        <f t="shared" si="70"/>
        <v>0</v>
      </c>
      <c r="CV42" s="126">
        <f t="shared" si="30"/>
        <v>0</v>
      </c>
      <c r="CW42" s="1"/>
      <c r="CX42" s="1"/>
      <c r="CY42" s="1"/>
      <c r="CZ42" s="1"/>
      <c r="DA42" s="1"/>
      <c r="DB42" s="1"/>
      <c r="DC42" s="1"/>
      <c r="DD42" s="1"/>
      <c r="DE42" s="1"/>
      <c r="DF42" s="1"/>
      <c r="DG42" s="126">
        <f t="shared" si="31"/>
        <v>1</v>
      </c>
      <c r="DH42" s="1">
        <f t="shared" si="71"/>
        <v>1</v>
      </c>
      <c r="DI42" s="1">
        <f t="shared" si="72"/>
        <v>1</v>
      </c>
      <c r="DJ42" s="1">
        <f t="shared" si="73"/>
        <v>1</v>
      </c>
      <c r="DK42" s="1"/>
      <c r="DL42" s="1"/>
      <c r="DM42" s="1"/>
      <c r="DN42" s="1"/>
      <c r="DO42" s="1"/>
      <c r="DP42" s="1"/>
      <c r="DQ42" s="1"/>
      <c r="DR42" s="1"/>
      <c r="DS42" s="1"/>
      <c r="DT42" s="1"/>
      <c r="DU42" s="1"/>
      <c r="DV42" s="1"/>
      <c r="DW42" s="1"/>
      <c r="DX42" s="1"/>
      <c r="DY42" s="1"/>
      <c r="FC42" s="1">
        <f t="shared" si="109"/>
        <v>0</v>
      </c>
      <c r="FD42" s="1"/>
      <c r="FE42" s="1"/>
      <c r="FF42" s="1">
        <f t="shared" si="156"/>
        <v>1</v>
      </c>
      <c r="FG42" s="1">
        <f t="shared" si="111"/>
        <v>0</v>
      </c>
      <c r="FH42" s="1">
        <f t="shared" si="112"/>
        <v>0</v>
      </c>
      <c r="FI42" s="1" t="str">
        <f t="shared" si="113"/>
        <v/>
      </c>
      <c r="FJ42" s="1" t="str">
        <f t="shared" si="114"/>
        <v/>
      </c>
      <c r="FK42" s="1" t="str">
        <f t="shared" si="115"/>
        <v/>
      </c>
      <c r="FL42" s="1" t="str">
        <f t="shared" si="116"/>
        <v/>
      </c>
      <c r="FN42" s="1" t="str">
        <f t="shared" si="117"/>
        <v/>
      </c>
      <c r="FO42" s="1" t="str">
        <f t="shared" si="118"/>
        <v/>
      </c>
      <c r="FP42" s="1" t="str">
        <f t="shared" si="119"/>
        <v/>
      </c>
      <c r="FV42" s="1">
        <f t="shared" si="157"/>
        <v>1</v>
      </c>
      <c r="FW42" s="1">
        <f t="shared" si="158"/>
        <v>1</v>
      </c>
      <c r="FX42" s="1">
        <f t="shared" si="159"/>
        <v>1</v>
      </c>
      <c r="GA42" s="1">
        <f t="shared" si="120"/>
        <v>1</v>
      </c>
      <c r="GB42" s="1">
        <f t="shared" si="121"/>
        <v>1</v>
      </c>
      <c r="GC42" s="1">
        <f t="shared" si="122"/>
        <v>1</v>
      </c>
      <c r="GD42" s="1">
        <f t="shared" si="123"/>
        <v>1</v>
      </c>
      <c r="GE42" s="1">
        <f t="shared" si="124"/>
        <v>0</v>
      </c>
      <c r="GF42" s="1">
        <f t="shared" si="125"/>
        <v>0</v>
      </c>
      <c r="GG42" s="1">
        <f t="shared" si="149"/>
        <v>1</v>
      </c>
      <c r="GK42" s="1">
        <f t="shared" si="126"/>
        <v>1</v>
      </c>
      <c r="GL42" s="1">
        <f t="shared" si="127"/>
        <v>1</v>
      </c>
      <c r="GM42" s="1">
        <f t="shared" si="128"/>
        <v>1</v>
      </c>
      <c r="GN42" s="1">
        <f t="shared" si="129"/>
        <v>1</v>
      </c>
      <c r="GO42" s="1">
        <f t="shared" si="130"/>
        <v>0</v>
      </c>
      <c r="GP42" s="1">
        <f t="shared" si="131"/>
        <v>0</v>
      </c>
      <c r="GQ42" s="1">
        <f t="shared" si="150"/>
        <v>1</v>
      </c>
      <c r="GS42" s="1" t="str">
        <f t="shared" si="78"/>
        <v/>
      </c>
      <c r="GT42" s="1" t="str">
        <f t="shared" si="79"/>
        <v/>
      </c>
      <c r="GU42" s="1">
        <f t="shared" si="80"/>
        <v>0</v>
      </c>
      <c r="GV42" s="1">
        <f t="shared" si="81"/>
        <v>0</v>
      </c>
      <c r="GW42" s="1">
        <f t="shared" si="133"/>
        <v>0</v>
      </c>
      <c r="GX42" s="1">
        <f t="shared" si="82"/>
        <v>0</v>
      </c>
      <c r="GY42" s="1">
        <f t="shared" si="83"/>
        <v>0</v>
      </c>
      <c r="GZ42" s="1"/>
      <c r="HA42" s="1">
        <f t="shared" si="84"/>
        <v>1</v>
      </c>
      <c r="HB42" s="1">
        <f t="shared" si="85"/>
        <v>0</v>
      </c>
      <c r="HC42" s="1">
        <f t="shared" si="86"/>
        <v>0</v>
      </c>
      <c r="HD42" s="1">
        <f t="shared" si="87"/>
        <v>0</v>
      </c>
      <c r="HE42" s="1">
        <f t="shared" si="88"/>
        <v>0</v>
      </c>
      <c r="HF42" s="1">
        <f t="shared" si="89"/>
        <v>0</v>
      </c>
      <c r="HH42" s="1">
        <f t="shared" si="134"/>
        <v>1</v>
      </c>
      <c r="HI42" s="1">
        <f t="shared" si="135"/>
        <v>1</v>
      </c>
      <c r="HJ42" s="1">
        <f t="shared" si="136"/>
        <v>0</v>
      </c>
      <c r="HK42" s="1">
        <f t="shared" si="137"/>
        <v>0</v>
      </c>
      <c r="HL42" s="1">
        <f t="shared" si="138"/>
        <v>0</v>
      </c>
      <c r="HM42" s="1">
        <f t="shared" si="139"/>
        <v>0</v>
      </c>
    </row>
    <row r="43" spans="1:221" x14ac:dyDescent="0.2">
      <c r="A43" s="14">
        <f t="shared" si="0"/>
        <v>43</v>
      </c>
      <c r="C43" s="2">
        <v>42179</v>
      </c>
      <c r="G43" s="3">
        <v>109.125</v>
      </c>
      <c r="H43" s="3">
        <v>118.315</v>
      </c>
      <c r="I43" s="3">
        <v>125.235</v>
      </c>
      <c r="J43" s="4">
        <v>149.27000000000001</v>
      </c>
      <c r="P43" s="128">
        <f t="shared" si="144"/>
        <v>3500.5</v>
      </c>
      <c r="Q43" s="5">
        <f t="shared" si="145"/>
        <v>3807.5</v>
      </c>
      <c r="R43" s="6">
        <f t="shared" si="146"/>
        <v>4023.5</v>
      </c>
      <c r="S43" s="7">
        <f t="shared" si="147"/>
        <v>4795.0000000000009</v>
      </c>
      <c r="AH43" s="4">
        <f t="shared" si="3"/>
        <v>0.66666666666636365</v>
      </c>
      <c r="AI43" s="4">
        <f t="shared" si="4"/>
        <v>0.29999999999972715</v>
      </c>
      <c r="AJ43" s="4">
        <f t="shared" si="5"/>
        <v>9.9999999999272227E-2</v>
      </c>
      <c r="AK43" s="4">
        <f t="shared" si="6"/>
        <v>0.50000000000075762</v>
      </c>
      <c r="AL43" s="4">
        <f t="shared" si="7"/>
        <v>0.99999999999931788</v>
      </c>
      <c r="AM43" s="4">
        <f t="shared" si="8"/>
        <v>2.000000000000151</v>
      </c>
      <c r="AN43" s="4">
        <f t="shared" si="9"/>
        <v>0</v>
      </c>
      <c r="AO43" s="4">
        <f t="shared" si="10"/>
        <v>0</v>
      </c>
      <c r="AP43" s="4">
        <f t="shared" si="11"/>
        <v>0.59999999999881748</v>
      </c>
      <c r="AQ43" s="4">
        <f t="shared" si="12"/>
        <v>2.1666666666656047</v>
      </c>
      <c r="AR43" s="4">
        <f t="shared" si="13"/>
        <v>0</v>
      </c>
      <c r="AS43" s="4">
        <f t="shared" si="14"/>
        <v>0</v>
      </c>
      <c r="AT43" s="4">
        <f t="shared" si="15"/>
        <v>0</v>
      </c>
      <c r="BA43" s="11">
        <f t="shared" si="151"/>
        <v>1.5</v>
      </c>
      <c r="BB43" s="11">
        <f t="shared" si="152"/>
        <v>5.4999999999995453</v>
      </c>
      <c r="BC43" s="12">
        <f t="shared" si="153"/>
        <v>9.0000000000004547</v>
      </c>
      <c r="BD43" s="13">
        <f t="shared" si="154"/>
        <v>33.000000000001819</v>
      </c>
      <c r="BJ43" s="11">
        <f t="shared" si="102"/>
        <v>-0.66666666666636365</v>
      </c>
      <c r="BK43" s="11">
        <f t="shared" si="18"/>
        <v>-0.29999999999972715</v>
      </c>
      <c r="BL43" s="11">
        <f t="shared" si="103"/>
        <v>9.9999999999272227E-2</v>
      </c>
      <c r="BM43" s="11">
        <f t="shared" si="63"/>
        <v>-0.50000000000075762</v>
      </c>
      <c r="BN43" s="11">
        <f t="shared" si="104"/>
        <v>0.99999999999931788</v>
      </c>
      <c r="BO43" s="11">
        <f t="shared" si="105"/>
        <v>-2.000000000000151</v>
      </c>
      <c r="BP43" s="11"/>
      <c r="BR43" s="11">
        <f t="shared" si="155"/>
        <v>0.59999999999881748</v>
      </c>
      <c r="BS43" s="11">
        <f t="shared" si="106"/>
        <v>-2.1666666666656047</v>
      </c>
      <c r="BT43" s="11"/>
      <c r="BY43" s="126"/>
      <c r="BZ43" s="126"/>
      <c r="CB43" s="1">
        <f t="shared" si="64"/>
        <v>0</v>
      </c>
      <c r="CC43" s="1">
        <f t="shared" si="65"/>
        <v>0</v>
      </c>
      <c r="CD43" s="1">
        <f t="shared" si="66"/>
        <v>0</v>
      </c>
      <c r="CE43" s="126">
        <f t="shared" si="24"/>
        <v>0</v>
      </c>
      <c r="CF43" s="1">
        <f t="shared" si="107"/>
        <v>0</v>
      </c>
      <c r="CG43" s="1" t="str">
        <f t="shared" si="67"/>
        <v/>
      </c>
      <c r="CH43" s="1">
        <f t="shared" si="26"/>
        <v>1</v>
      </c>
      <c r="CI43" s="1">
        <f t="shared" si="108"/>
        <v>1</v>
      </c>
      <c r="CJ43" s="1" t="str">
        <f t="shared" si="28"/>
        <v/>
      </c>
      <c r="CK43" s="1" t="str">
        <f t="shared" si="29"/>
        <v/>
      </c>
      <c r="CL43" s="1"/>
      <c r="CM43" s="1"/>
      <c r="CN43" s="1"/>
      <c r="CO43" s="1"/>
      <c r="CP43" s="1"/>
      <c r="CQ43" s="1"/>
      <c r="CS43" s="1">
        <f t="shared" si="68"/>
        <v>0</v>
      </c>
      <c r="CT43" s="1">
        <f t="shared" si="69"/>
        <v>0</v>
      </c>
      <c r="CU43" s="1">
        <f t="shared" si="70"/>
        <v>0</v>
      </c>
      <c r="CV43" s="126">
        <f t="shared" si="30"/>
        <v>0</v>
      </c>
      <c r="CW43" s="1"/>
      <c r="CX43" s="1"/>
      <c r="CY43" s="1"/>
      <c r="CZ43" s="1"/>
      <c r="DA43" s="1"/>
      <c r="DB43" s="1"/>
      <c r="DC43" s="1"/>
      <c r="DD43" s="1"/>
      <c r="DE43" s="1"/>
      <c r="DF43" s="1"/>
      <c r="DG43" s="126">
        <f t="shared" si="31"/>
        <v>0</v>
      </c>
      <c r="DH43" s="1">
        <f t="shared" si="71"/>
        <v>0</v>
      </c>
      <c r="DI43" s="1">
        <f t="shared" si="72"/>
        <v>0</v>
      </c>
      <c r="DJ43" s="1">
        <f t="shared" si="73"/>
        <v>0</v>
      </c>
      <c r="DK43" s="1"/>
      <c r="DL43" s="1"/>
      <c r="DM43" s="1"/>
      <c r="DN43" s="1"/>
      <c r="DO43" s="1"/>
      <c r="DP43" s="1"/>
      <c r="DQ43" s="1"/>
      <c r="DR43" s="1"/>
      <c r="DS43" s="1"/>
      <c r="DT43" s="1"/>
      <c r="DU43" s="1"/>
      <c r="DV43" s="1"/>
      <c r="DW43" s="1"/>
      <c r="DX43" s="1"/>
      <c r="DY43" s="1"/>
      <c r="FC43" s="1">
        <f t="shared" si="109"/>
        <v>0</v>
      </c>
      <c r="FD43" s="1"/>
      <c r="FE43" s="1"/>
      <c r="FF43" s="1">
        <f t="shared" si="156"/>
        <v>0</v>
      </c>
      <c r="FG43" s="1">
        <f t="shared" si="111"/>
        <v>1</v>
      </c>
      <c r="FH43" s="1">
        <f t="shared" si="112"/>
        <v>0</v>
      </c>
      <c r="FI43" s="1" t="str">
        <f t="shared" si="113"/>
        <v/>
      </c>
      <c r="FJ43" s="1" t="str">
        <f t="shared" si="114"/>
        <v/>
      </c>
      <c r="FK43" s="1" t="str">
        <f t="shared" si="115"/>
        <v/>
      </c>
      <c r="FL43" s="1" t="str">
        <f t="shared" si="116"/>
        <v/>
      </c>
      <c r="FN43" s="1" t="str">
        <f t="shared" si="117"/>
        <v/>
      </c>
      <c r="FO43" s="1" t="str">
        <f t="shared" si="118"/>
        <v/>
      </c>
      <c r="FP43" s="1" t="str">
        <f t="shared" si="119"/>
        <v/>
      </c>
      <c r="FV43" s="1">
        <f t="shared" si="157"/>
        <v>0</v>
      </c>
      <c r="FW43" s="1">
        <f t="shared" si="158"/>
        <v>1</v>
      </c>
      <c r="FX43" s="1">
        <f t="shared" si="159"/>
        <v>1</v>
      </c>
      <c r="GA43" s="1">
        <f t="shared" si="120"/>
        <v>1</v>
      </c>
      <c r="GB43" s="1">
        <f t="shared" si="121"/>
        <v>1</v>
      </c>
      <c r="GC43" s="1">
        <f t="shared" si="122"/>
        <v>1</v>
      </c>
      <c r="GD43" s="1">
        <f t="shared" si="123"/>
        <v>1</v>
      </c>
      <c r="GE43" s="1">
        <f t="shared" si="124"/>
        <v>0</v>
      </c>
      <c r="GF43" s="1">
        <f t="shared" si="125"/>
        <v>1</v>
      </c>
      <c r="GG43" s="1">
        <f t="shared" si="149"/>
        <v>0</v>
      </c>
      <c r="GK43" s="1">
        <f t="shared" si="126"/>
        <v>0</v>
      </c>
      <c r="GL43" s="1">
        <f t="shared" si="127"/>
        <v>0</v>
      </c>
      <c r="GM43" s="1">
        <f t="shared" si="128"/>
        <v>0</v>
      </c>
      <c r="GN43" s="1">
        <f t="shared" si="129"/>
        <v>0</v>
      </c>
      <c r="GO43" s="1">
        <f t="shared" si="130"/>
        <v>1</v>
      </c>
      <c r="GP43" s="1">
        <f t="shared" si="131"/>
        <v>0</v>
      </c>
      <c r="GQ43" s="1">
        <f t="shared" si="150"/>
        <v>1</v>
      </c>
      <c r="GS43" s="1">
        <f t="shared" si="78"/>
        <v>0</v>
      </c>
      <c r="GT43" s="1" t="str">
        <f t="shared" si="79"/>
        <v/>
      </c>
      <c r="GU43" s="1">
        <f t="shared" si="80"/>
        <v>0</v>
      </c>
      <c r="GV43" s="1">
        <f t="shared" si="81"/>
        <v>0</v>
      </c>
      <c r="GW43" s="1">
        <f t="shared" si="133"/>
        <v>0</v>
      </c>
      <c r="GX43" s="1">
        <f t="shared" si="82"/>
        <v>0</v>
      </c>
      <c r="GY43" s="1">
        <f t="shared" si="83"/>
        <v>0</v>
      </c>
      <c r="GZ43" s="1"/>
      <c r="HA43" s="1">
        <f t="shared" si="84"/>
        <v>1</v>
      </c>
      <c r="HB43" s="1">
        <f t="shared" si="85"/>
        <v>0</v>
      </c>
      <c r="HC43" s="1">
        <f t="shared" si="86"/>
        <v>0</v>
      </c>
      <c r="HD43" s="1">
        <f t="shared" si="87"/>
        <v>0</v>
      </c>
      <c r="HE43" s="1">
        <f t="shared" si="88"/>
        <v>0</v>
      </c>
      <c r="HF43" s="1">
        <f t="shared" si="89"/>
        <v>0</v>
      </c>
      <c r="HH43" s="1">
        <f t="shared" si="134"/>
        <v>1</v>
      </c>
      <c r="HI43" s="1">
        <f t="shared" si="135"/>
        <v>0</v>
      </c>
      <c r="HJ43" s="1">
        <f t="shared" si="136"/>
        <v>0</v>
      </c>
      <c r="HK43" s="1">
        <f t="shared" si="137"/>
        <v>0</v>
      </c>
      <c r="HL43" s="1">
        <f t="shared" si="138"/>
        <v>0</v>
      </c>
      <c r="HM43" s="1">
        <f t="shared" si="139"/>
        <v>0</v>
      </c>
    </row>
    <row r="44" spans="1:221" x14ac:dyDescent="0.2">
      <c r="A44" s="14">
        <f t="shared" si="0"/>
        <v>44</v>
      </c>
      <c r="C44" s="2">
        <v>42180</v>
      </c>
      <c r="G44" s="3">
        <v>109.122</v>
      </c>
      <c r="H44" s="3">
        <v>118.292</v>
      </c>
      <c r="I44" s="3">
        <v>125.185</v>
      </c>
      <c r="J44" s="4">
        <v>149.18</v>
      </c>
      <c r="P44" s="128">
        <f t="shared" si="144"/>
        <v>3500.25</v>
      </c>
      <c r="Q44" s="5">
        <f t="shared" si="145"/>
        <v>3805.25</v>
      </c>
      <c r="R44" s="6">
        <f t="shared" si="146"/>
        <v>4018.5</v>
      </c>
      <c r="S44" s="7">
        <f t="shared" si="147"/>
        <v>4786.0000000000009</v>
      </c>
      <c r="AH44" s="4">
        <f t="shared" si="3"/>
        <v>1</v>
      </c>
      <c r="AI44" s="4">
        <f t="shared" si="4"/>
        <v>0.84999999999999987</v>
      </c>
      <c r="AJ44" s="4">
        <f t="shared" si="5"/>
        <v>0.75</v>
      </c>
      <c r="AK44" s="4">
        <f t="shared" si="6"/>
        <v>1.0833333333333335</v>
      </c>
      <c r="AL44" s="4">
        <f t="shared" si="7"/>
        <v>0.25</v>
      </c>
      <c r="AM44" s="4">
        <f t="shared" si="8"/>
        <v>2</v>
      </c>
      <c r="AN44" s="4">
        <f t="shared" si="9"/>
        <v>0</v>
      </c>
      <c r="AO44" s="4">
        <f t="shared" si="10"/>
        <v>0</v>
      </c>
      <c r="AP44" s="4">
        <f t="shared" si="11"/>
        <v>0.66666666666666652</v>
      </c>
      <c r="AQ44" s="4">
        <f t="shared" si="12"/>
        <v>3.25</v>
      </c>
      <c r="AR44" s="4">
        <f t="shared" si="13"/>
        <v>0</v>
      </c>
      <c r="AS44" s="4">
        <f t="shared" si="14"/>
        <v>0</v>
      </c>
      <c r="AT44" s="4">
        <f t="shared" si="15"/>
        <v>0</v>
      </c>
      <c r="BA44" s="11">
        <f t="shared" si="151"/>
        <v>-0.25</v>
      </c>
      <c r="BB44" s="11">
        <f t="shared" si="152"/>
        <v>-2.25</v>
      </c>
      <c r="BC44" s="12">
        <f t="shared" si="153"/>
        <v>-5</v>
      </c>
      <c r="BD44" s="13">
        <f t="shared" si="154"/>
        <v>-9</v>
      </c>
      <c r="BJ44" s="11">
        <f t="shared" si="102"/>
        <v>1</v>
      </c>
      <c r="BK44" s="11">
        <f t="shared" si="18"/>
        <v>0.84999999999999987</v>
      </c>
      <c r="BL44" s="11">
        <f t="shared" si="103"/>
        <v>0.75</v>
      </c>
      <c r="BM44" s="11">
        <f t="shared" si="63"/>
        <v>1.0833333333333335</v>
      </c>
      <c r="BN44" s="11">
        <f t="shared" si="104"/>
        <v>0.25</v>
      </c>
      <c r="BO44" s="11">
        <f t="shared" si="105"/>
        <v>-2</v>
      </c>
      <c r="BP44" s="11"/>
      <c r="BR44" s="11">
        <f t="shared" si="155"/>
        <v>-0.66666666666666652</v>
      </c>
      <c r="BS44" s="11">
        <f t="shared" si="106"/>
        <v>-3.25</v>
      </c>
      <c r="BT44" s="11"/>
      <c r="BY44" s="126"/>
      <c r="BZ44" s="126"/>
      <c r="CB44" s="1">
        <f t="shared" si="64"/>
        <v>0</v>
      </c>
      <c r="CC44" s="1">
        <f t="shared" si="65"/>
        <v>0</v>
      </c>
      <c r="CD44" s="1">
        <f t="shared" si="66"/>
        <v>0</v>
      </c>
      <c r="CE44" s="126">
        <f t="shared" si="24"/>
        <v>0</v>
      </c>
      <c r="CF44" s="1">
        <f t="shared" si="107"/>
        <v>0</v>
      </c>
      <c r="CG44" s="1" t="str">
        <f t="shared" si="67"/>
        <v/>
      </c>
      <c r="CH44" s="1" t="str">
        <f t="shared" si="26"/>
        <v/>
      </c>
      <c r="CI44" s="1">
        <f t="shared" si="108"/>
        <v>1</v>
      </c>
      <c r="CJ44" s="1">
        <f t="shared" si="28"/>
        <v>1</v>
      </c>
      <c r="CK44" s="1" t="str">
        <f t="shared" si="29"/>
        <v/>
      </c>
      <c r="CL44" s="1"/>
      <c r="CM44" s="1"/>
      <c r="CN44" s="1"/>
      <c r="CO44" s="1"/>
      <c r="CP44" s="1"/>
      <c r="CQ44" s="1"/>
      <c r="CS44" s="1">
        <f t="shared" si="68"/>
        <v>0</v>
      </c>
      <c r="CT44" s="1">
        <f t="shared" si="69"/>
        <v>0</v>
      </c>
      <c r="CU44" s="1">
        <f t="shared" si="70"/>
        <v>0</v>
      </c>
      <c r="CV44" s="126">
        <f t="shared" si="30"/>
        <v>0</v>
      </c>
      <c r="CW44" s="1"/>
      <c r="CX44" s="1"/>
      <c r="CY44" s="1"/>
      <c r="CZ44" s="1"/>
      <c r="DA44" s="1"/>
      <c r="DB44" s="1"/>
      <c r="DC44" s="1"/>
      <c r="DD44" s="1"/>
      <c r="DE44" s="1"/>
      <c r="DF44" s="1"/>
      <c r="DG44" s="126">
        <f t="shared" si="31"/>
        <v>1</v>
      </c>
      <c r="DH44" s="1">
        <f t="shared" si="71"/>
        <v>1</v>
      </c>
      <c r="DI44" s="1">
        <f t="shared" si="72"/>
        <v>1</v>
      </c>
      <c r="DJ44" s="1">
        <f t="shared" si="73"/>
        <v>1</v>
      </c>
      <c r="DK44" s="1"/>
      <c r="DL44" s="1"/>
      <c r="DM44" s="1"/>
      <c r="DN44" s="1"/>
      <c r="DO44" s="1"/>
      <c r="DP44" s="1"/>
      <c r="DQ44" s="1"/>
      <c r="DR44" s="1"/>
      <c r="DS44" s="1"/>
      <c r="DT44" s="1"/>
      <c r="DU44" s="1"/>
      <c r="DV44" s="1"/>
      <c r="DW44" s="1"/>
      <c r="DX44" s="1"/>
      <c r="DY44" s="1"/>
      <c r="FC44" s="1">
        <f t="shared" si="109"/>
        <v>0</v>
      </c>
      <c r="FD44" s="1"/>
      <c r="FE44" s="1"/>
      <c r="FF44" s="1">
        <f t="shared" si="156"/>
        <v>1</v>
      </c>
      <c r="FG44" s="1">
        <f t="shared" si="111"/>
        <v>0</v>
      </c>
      <c r="FH44" s="1">
        <f t="shared" si="112"/>
        <v>0</v>
      </c>
      <c r="FI44" s="1" t="str">
        <f t="shared" si="113"/>
        <v/>
      </c>
      <c r="FJ44" s="1" t="str">
        <f t="shared" si="114"/>
        <v/>
      </c>
      <c r="FK44" s="1" t="str">
        <f t="shared" si="115"/>
        <v/>
      </c>
      <c r="FL44" s="1" t="str">
        <f t="shared" si="116"/>
        <v/>
      </c>
      <c r="FN44" s="1" t="str">
        <f t="shared" si="117"/>
        <v/>
      </c>
      <c r="FO44" s="1" t="str">
        <f t="shared" si="118"/>
        <v/>
      </c>
      <c r="FP44" s="1" t="str">
        <f t="shared" si="119"/>
        <v/>
      </c>
      <c r="FV44" s="1">
        <f t="shared" si="157"/>
        <v>0</v>
      </c>
      <c r="FW44" s="1">
        <f t="shared" si="158"/>
        <v>1</v>
      </c>
      <c r="FX44" s="1">
        <f t="shared" si="159"/>
        <v>1</v>
      </c>
      <c r="GA44" s="1">
        <f t="shared" si="120"/>
        <v>1</v>
      </c>
      <c r="GB44" s="1">
        <f t="shared" si="121"/>
        <v>1</v>
      </c>
      <c r="GC44" s="1">
        <f t="shared" si="122"/>
        <v>1</v>
      </c>
      <c r="GD44" s="1">
        <f t="shared" si="123"/>
        <v>1</v>
      </c>
      <c r="GE44" s="1">
        <f t="shared" si="124"/>
        <v>0</v>
      </c>
      <c r="GF44" s="1">
        <f t="shared" si="125"/>
        <v>0</v>
      </c>
      <c r="GG44" s="1">
        <f t="shared" si="149"/>
        <v>1</v>
      </c>
      <c r="GK44" s="1">
        <f t="shared" si="126"/>
        <v>1</v>
      </c>
      <c r="GL44" s="1">
        <f t="shared" si="127"/>
        <v>1</v>
      </c>
      <c r="GM44" s="1">
        <f t="shared" si="128"/>
        <v>1</v>
      </c>
      <c r="GN44" s="1">
        <f t="shared" si="129"/>
        <v>1</v>
      </c>
      <c r="GO44" s="1">
        <f t="shared" si="130"/>
        <v>0</v>
      </c>
      <c r="GP44" s="1">
        <f t="shared" si="131"/>
        <v>0</v>
      </c>
      <c r="GQ44" s="1">
        <f t="shared" si="150"/>
        <v>1</v>
      </c>
      <c r="GS44" s="1" t="str">
        <f t="shared" si="78"/>
        <v/>
      </c>
      <c r="GT44" s="1" t="str">
        <f t="shared" si="79"/>
        <v/>
      </c>
      <c r="GU44" s="1">
        <f t="shared" si="80"/>
        <v>0</v>
      </c>
      <c r="GV44" s="1">
        <f t="shared" si="81"/>
        <v>0</v>
      </c>
      <c r="GW44" s="1">
        <f t="shared" si="133"/>
        <v>0</v>
      </c>
      <c r="GX44" s="1">
        <f t="shared" si="82"/>
        <v>0</v>
      </c>
      <c r="GY44" s="1">
        <f t="shared" si="83"/>
        <v>0</v>
      </c>
      <c r="GZ44" s="1"/>
      <c r="HA44" s="1">
        <f t="shared" si="84"/>
        <v>0</v>
      </c>
      <c r="HB44" s="1">
        <f t="shared" si="85"/>
        <v>0</v>
      </c>
      <c r="HC44" s="1">
        <f t="shared" si="86"/>
        <v>0</v>
      </c>
      <c r="HD44" s="1">
        <f t="shared" si="87"/>
        <v>0</v>
      </c>
      <c r="HE44" s="1">
        <f t="shared" si="88"/>
        <v>0</v>
      </c>
      <c r="HF44" s="1">
        <f t="shared" si="89"/>
        <v>0</v>
      </c>
      <c r="HH44" s="1">
        <f t="shared" si="134"/>
        <v>1</v>
      </c>
      <c r="HI44" s="1">
        <f t="shared" si="135"/>
        <v>1</v>
      </c>
      <c r="HJ44" s="1">
        <f t="shared" si="136"/>
        <v>0</v>
      </c>
      <c r="HK44" s="1">
        <f t="shared" si="137"/>
        <v>0</v>
      </c>
      <c r="HL44" s="1">
        <f t="shared" si="138"/>
        <v>0</v>
      </c>
      <c r="HM44" s="1">
        <f t="shared" si="139"/>
        <v>0</v>
      </c>
    </row>
    <row r="45" spans="1:221" x14ac:dyDescent="0.2">
      <c r="A45" s="14">
        <f t="shared" si="0"/>
        <v>45</v>
      </c>
      <c r="C45" s="2">
        <v>42181</v>
      </c>
      <c r="G45" s="3">
        <v>109.105</v>
      </c>
      <c r="H45" s="3">
        <v>118.20699999999999</v>
      </c>
      <c r="I45" s="3">
        <v>125.005</v>
      </c>
      <c r="J45" s="4">
        <v>147.18</v>
      </c>
      <c r="P45" s="128">
        <f t="shared" si="144"/>
        <v>3498.5000000000005</v>
      </c>
      <c r="Q45" s="5">
        <f t="shared" si="145"/>
        <v>3796.7499999999995</v>
      </c>
      <c r="R45" s="6">
        <f t="shared" si="146"/>
        <v>4000.4999999999995</v>
      </c>
      <c r="S45" s="7">
        <f t="shared" si="147"/>
        <v>4722.0000000000009</v>
      </c>
      <c r="AH45" s="4">
        <f t="shared" si="3"/>
        <v>2.1666666666678793</v>
      </c>
      <c r="AI45" s="4">
        <f t="shared" si="4"/>
        <v>1.6000000000011818</v>
      </c>
      <c r="AJ45" s="4">
        <f t="shared" si="5"/>
        <v>2.2999999999998177</v>
      </c>
      <c r="AK45" s="4">
        <f t="shared" si="6"/>
        <v>3.499999999999849</v>
      </c>
      <c r="AL45" s="4">
        <f t="shared" si="7"/>
        <v>0.49999999999977263</v>
      </c>
      <c r="AM45" s="4">
        <f t="shared" si="8"/>
        <v>3.3333333333328774</v>
      </c>
      <c r="AN45" s="4">
        <f t="shared" si="9"/>
        <v>0</v>
      </c>
      <c r="AO45" s="4">
        <f t="shared" si="10"/>
        <v>0</v>
      </c>
      <c r="AP45" s="4">
        <f t="shared" si="11"/>
        <v>0.36666666666881875</v>
      </c>
      <c r="AQ45" s="4">
        <f t="shared" si="12"/>
        <v>0.50000000000015232</v>
      </c>
      <c r="AR45" s="4">
        <f t="shared" si="13"/>
        <v>0</v>
      </c>
      <c r="AS45" s="4">
        <f t="shared" si="14"/>
        <v>0</v>
      </c>
      <c r="AT45" s="4">
        <f t="shared" si="15"/>
        <v>0</v>
      </c>
      <c r="BA45" s="11">
        <f t="shared" si="151"/>
        <v>-1.7499999999995453</v>
      </c>
      <c r="BB45" s="11">
        <f t="shared" si="152"/>
        <v>-8.5000000000004547</v>
      </c>
      <c r="BC45" s="12">
        <f t="shared" si="153"/>
        <v>-18.000000000000455</v>
      </c>
      <c r="BD45" s="13">
        <f t="shared" si="154"/>
        <v>-64</v>
      </c>
      <c r="BJ45" s="11">
        <f t="shared" si="102"/>
        <v>2.1666666666678793</v>
      </c>
      <c r="BK45" s="11">
        <f t="shared" si="18"/>
        <v>1.6000000000011818</v>
      </c>
      <c r="BL45" s="11">
        <f t="shared" si="103"/>
        <v>2.2999999999998177</v>
      </c>
      <c r="BM45" s="11">
        <f t="shared" si="63"/>
        <v>3.499999999999849</v>
      </c>
      <c r="BN45" s="11">
        <f t="shared" si="104"/>
        <v>0.49999999999977263</v>
      </c>
      <c r="BO45" s="11">
        <f t="shared" si="105"/>
        <v>3.3333333333328774</v>
      </c>
      <c r="BP45" s="11"/>
      <c r="BR45" s="11">
        <f t="shared" si="155"/>
        <v>-0.36666666666881875</v>
      </c>
      <c r="BS45" s="11">
        <f t="shared" si="106"/>
        <v>-0.50000000000015232</v>
      </c>
      <c r="BT45" s="11"/>
      <c r="BY45" s="126"/>
      <c r="BZ45" s="126"/>
      <c r="CB45" s="1">
        <f t="shared" si="64"/>
        <v>0</v>
      </c>
      <c r="CC45" s="1">
        <f t="shared" si="65"/>
        <v>0</v>
      </c>
      <c r="CD45" s="1">
        <f t="shared" si="66"/>
        <v>0</v>
      </c>
      <c r="CE45" s="126">
        <f t="shared" si="24"/>
        <v>0</v>
      </c>
      <c r="CF45" s="1">
        <f t="shared" si="107"/>
        <v>0</v>
      </c>
      <c r="CG45" s="1" t="str">
        <f t="shared" si="67"/>
        <v/>
      </c>
      <c r="CH45" s="1">
        <f t="shared" si="26"/>
        <v>1</v>
      </c>
      <c r="CI45" s="1">
        <f t="shared" si="108"/>
        <v>1</v>
      </c>
      <c r="CJ45" s="1" t="str">
        <f t="shared" si="28"/>
        <v/>
      </c>
      <c r="CK45" s="1" t="str">
        <f t="shared" si="29"/>
        <v/>
      </c>
      <c r="CL45" s="1"/>
      <c r="CM45" s="1"/>
      <c r="CN45" s="1"/>
      <c r="CO45" s="1"/>
      <c r="CP45" s="1"/>
      <c r="CQ45" s="1"/>
      <c r="CS45" s="1">
        <f t="shared" si="68"/>
        <v>0</v>
      </c>
      <c r="CT45" s="1">
        <f t="shared" si="69"/>
        <v>0</v>
      </c>
      <c r="CU45" s="1">
        <f t="shared" si="70"/>
        <v>0</v>
      </c>
      <c r="CV45" s="126">
        <f t="shared" si="30"/>
        <v>0</v>
      </c>
      <c r="CW45" s="1"/>
      <c r="CX45" s="1"/>
      <c r="CY45" s="1"/>
      <c r="CZ45" s="1"/>
      <c r="DA45" s="1"/>
      <c r="DB45" s="1"/>
      <c r="DC45" s="1"/>
      <c r="DD45" s="1"/>
      <c r="DE45" s="1"/>
      <c r="DF45" s="1"/>
      <c r="DG45" s="126">
        <f t="shared" si="31"/>
        <v>0</v>
      </c>
      <c r="DH45" s="1">
        <f t="shared" si="71"/>
        <v>0</v>
      </c>
      <c r="DI45" s="1">
        <f t="shared" si="72"/>
        <v>0</v>
      </c>
      <c r="DJ45" s="1">
        <f t="shared" si="73"/>
        <v>0</v>
      </c>
      <c r="DK45" s="1"/>
      <c r="DL45" s="1"/>
      <c r="DM45" s="1"/>
      <c r="DN45" s="1"/>
      <c r="DO45" s="1"/>
      <c r="DP45" s="1"/>
      <c r="DQ45" s="1"/>
      <c r="DR45" s="1"/>
      <c r="DS45" s="1"/>
      <c r="DT45" s="1"/>
      <c r="DU45" s="1"/>
      <c r="DV45" s="1"/>
      <c r="DW45" s="1"/>
      <c r="DX45" s="1"/>
      <c r="DY45" s="1"/>
      <c r="FC45" s="1">
        <f t="shared" si="109"/>
        <v>1</v>
      </c>
      <c r="FD45" s="1"/>
      <c r="FE45" s="1"/>
      <c r="FF45" s="1">
        <f t="shared" si="156"/>
        <v>1</v>
      </c>
      <c r="FG45" s="1">
        <f t="shared" si="111"/>
        <v>1</v>
      </c>
      <c r="FH45" s="1">
        <f t="shared" si="112"/>
        <v>1</v>
      </c>
      <c r="FI45" s="1">
        <f t="shared" si="113"/>
        <v>0</v>
      </c>
      <c r="FJ45" s="1">
        <f t="shared" si="114"/>
        <v>0</v>
      </c>
      <c r="FK45" s="1">
        <f t="shared" si="115"/>
        <v>0</v>
      </c>
      <c r="FL45" s="1">
        <f t="shared" si="116"/>
        <v>0</v>
      </c>
      <c r="FN45" s="1" t="str">
        <f t="shared" si="117"/>
        <v/>
      </c>
      <c r="FO45" s="1" t="str">
        <f t="shared" si="118"/>
        <v/>
      </c>
      <c r="FP45" s="1">
        <f t="shared" si="119"/>
        <v>0</v>
      </c>
      <c r="FV45" s="1">
        <f t="shared" si="157"/>
        <v>1</v>
      </c>
      <c r="FW45" s="1">
        <f t="shared" si="158"/>
        <v>1</v>
      </c>
      <c r="FX45" s="1">
        <f t="shared" si="159"/>
        <v>0</v>
      </c>
      <c r="GA45" s="1">
        <f t="shared" si="120"/>
        <v>1</v>
      </c>
      <c r="GB45" s="1">
        <f t="shared" si="121"/>
        <v>1</v>
      </c>
      <c r="GC45" s="1">
        <f t="shared" si="122"/>
        <v>1</v>
      </c>
      <c r="GD45" s="1">
        <f t="shared" si="123"/>
        <v>1</v>
      </c>
      <c r="GE45" s="1">
        <f t="shared" si="124"/>
        <v>0</v>
      </c>
      <c r="GF45" s="1">
        <f t="shared" si="125"/>
        <v>0</v>
      </c>
      <c r="GG45" s="1">
        <f t="shared" si="149"/>
        <v>0</v>
      </c>
      <c r="GK45" s="1">
        <f t="shared" si="126"/>
        <v>1</v>
      </c>
      <c r="GL45" s="1">
        <f t="shared" si="127"/>
        <v>1</v>
      </c>
      <c r="GM45" s="1">
        <f t="shared" si="128"/>
        <v>1</v>
      </c>
      <c r="GN45" s="1">
        <f t="shared" si="129"/>
        <v>1</v>
      </c>
      <c r="GO45" s="1">
        <f t="shared" si="130"/>
        <v>0</v>
      </c>
      <c r="GP45" s="1">
        <f t="shared" si="131"/>
        <v>0</v>
      </c>
      <c r="GQ45" s="1">
        <f t="shared" si="150"/>
        <v>0</v>
      </c>
      <c r="GS45" s="1">
        <f t="shared" si="78"/>
        <v>1</v>
      </c>
      <c r="GT45" s="1">
        <f t="shared" si="79"/>
        <v>1</v>
      </c>
      <c r="GU45" s="1">
        <f t="shared" si="80"/>
        <v>1</v>
      </c>
      <c r="GV45" s="1">
        <f t="shared" si="81"/>
        <v>1</v>
      </c>
      <c r="GW45" s="1">
        <f t="shared" si="133"/>
        <v>1</v>
      </c>
      <c r="GX45" s="1">
        <f t="shared" si="82"/>
        <v>0</v>
      </c>
      <c r="GY45" s="1">
        <f t="shared" si="83"/>
        <v>0</v>
      </c>
      <c r="GZ45" s="1"/>
      <c r="HA45" s="1">
        <f t="shared" si="84"/>
        <v>1</v>
      </c>
      <c r="HB45" s="1">
        <f t="shared" si="85"/>
        <v>0</v>
      </c>
      <c r="HC45" s="1">
        <f t="shared" si="86"/>
        <v>0</v>
      </c>
      <c r="HD45" s="1">
        <f t="shared" si="87"/>
        <v>0</v>
      </c>
      <c r="HE45" s="1">
        <f t="shared" si="88"/>
        <v>0</v>
      </c>
      <c r="HF45" s="1">
        <f t="shared" si="89"/>
        <v>0</v>
      </c>
      <c r="HH45" s="1">
        <f t="shared" si="134"/>
        <v>0</v>
      </c>
      <c r="HI45" s="1">
        <f t="shared" si="135"/>
        <v>0</v>
      </c>
      <c r="HJ45" s="1">
        <f t="shared" si="136"/>
        <v>0</v>
      </c>
      <c r="HK45" s="1">
        <f t="shared" si="137"/>
        <v>0</v>
      </c>
      <c r="HL45" s="1">
        <f t="shared" si="138"/>
        <v>0</v>
      </c>
      <c r="HM45" s="1">
        <f t="shared" si="139"/>
        <v>0</v>
      </c>
    </row>
    <row r="46" spans="1:221" x14ac:dyDescent="0.2">
      <c r="A46" s="14">
        <f t="shared" si="0"/>
        <v>46</v>
      </c>
      <c r="C46" s="2">
        <v>42184</v>
      </c>
      <c r="G46" s="3">
        <v>109.157</v>
      </c>
      <c r="H46" s="3">
        <v>119.095</v>
      </c>
      <c r="I46" s="3">
        <v>126.065</v>
      </c>
      <c r="J46" s="4">
        <v>150.29</v>
      </c>
      <c r="P46" s="128">
        <f t="shared" si="144"/>
        <v>3503.7499999999995</v>
      </c>
      <c r="Q46" s="5">
        <f t="shared" si="145"/>
        <v>3817.5</v>
      </c>
      <c r="R46" s="6">
        <f t="shared" si="146"/>
        <v>4038.5</v>
      </c>
      <c r="S46" s="7">
        <f t="shared" si="147"/>
        <v>4828.9999999999991</v>
      </c>
      <c r="AH46" s="4">
        <f t="shared" si="3"/>
        <v>3.3333333333354549</v>
      </c>
      <c r="AI46" s="4">
        <f t="shared" si="4"/>
        <v>1.9500000000020918</v>
      </c>
      <c r="AJ46" s="4">
        <f t="shared" si="5"/>
        <v>2.049999999999816</v>
      </c>
      <c r="AK46" s="4">
        <f t="shared" si="6"/>
        <v>4.5833333333331829</v>
      </c>
      <c r="AL46" s="4">
        <f t="shared" si="7"/>
        <v>1.7500000000002274</v>
      </c>
      <c r="AM46" s="4">
        <f t="shared" si="8"/>
        <v>2.3333333333343944</v>
      </c>
      <c r="AN46" s="4">
        <f t="shared" si="9"/>
        <v>0</v>
      </c>
      <c r="AO46" s="4">
        <f t="shared" si="10"/>
        <v>0</v>
      </c>
      <c r="AP46" s="4">
        <f t="shared" si="11"/>
        <v>1.2000000000036706</v>
      </c>
      <c r="AQ46" s="4">
        <f t="shared" si="12"/>
        <v>5.750000000000755</v>
      </c>
      <c r="AR46" s="4">
        <f t="shared" si="13"/>
        <v>0</v>
      </c>
      <c r="AS46" s="4">
        <f t="shared" si="14"/>
        <v>0</v>
      </c>
      <c r="AT46" s="4">
        <f t="shared" si="15"/>
        <v>0</v>
      </c>
      <c r="BA46" s="11">
        <f t="shared" si="151"/>
        <v>5.2499999999990905</v>
      </c>
      <c r="BB46" s="11">
        <f t="shared" si="152"/>
        <v>20.750000000000455</v>
      </c>
      <c r="BC46" s="12">
        <f t="shared" si="153"/>
        <v>38.000000000000455</v>
      </c>
      <c r="BD46" s="13">
        <f t="shared" si="154"/>
        <v>106.99999999999818</v>
      </c>
      <c r="BJ46" s="11">
        <f t="shared" si="102"/>
        <v>-3.3333333333354549</v>
      </c>
      <c r="BK46" s="11">
        <f t="shared" si="18"/>
        <v>-1.9500000000020918</v>
      </c>
      <c r="BL46" s="11">
        <f t="shared" si="103"/>
        <v>-2.049999999999816</v>
      </c>
      <c r="BM46" s="11">
        <f t="shared" si="63"/>
        <v>-4.5833333333331829</v>
      </c>
      <c r="BN46" s="11">
        <f t="shared" si="104"/>
        <v>1.7500000000002274</v>
      </c>
      <c r="BO46" s="11">
        <f t="shared" si="105"/>
        <v>2.3333333333343944</v>
      </c>
      <c r="BP46" s="11"/>
      <c r="BR46" s="11">
        <f t="shared" si="155"/>
        <v>1.2000000000036706</v>
      </c>
      <c r="BS46" s="11">
        <f t="shared" si="106"/>
        <v>5.750000000000755</v>
      </c>
      <c r="BT46" s="11"/>
      <c r="BY46" s="126"/>
      <c r="BZ46" s="126"/>
      <c r="CB46" s="1">
        <f t="shared" si="64"/>
        <v>0</v>
      </c>
      <c r="CC46" s="1">
        <f t="shared" si="65"/>
        <v>0</v>
      </c>
      <c r="CD46" s="1">
        <f t="shared" si="66"/>
        <v>0</v>
      </c>
      <c r="CE46" s="126">
        <f t="shared" si="24"/>
        <v>0</v>
      </c>
      <c r="CF46" s="1">
        <f t="shared" si="107"/>
        <v>0</v>
      </c>
      <c r="CG46" s="1" t="str">
        <f t="shared" si="67"/>
        <v/>
      </c>
      <c r="CH46" s="1" t="str">
        <f t="shared" si="26"/>
        <v/>
      </c>
      <c r="CI46" s="1">
        <f t="shared" si="108"/>
        <v>1</v>
      </c>
      <c r="CJ46" s="1">
        <f t="shared" si="28"/>
        <v>1</v>
      </c>
      <c r="CK46" s="1" t="str">
        <f t="shared" si="29"/>
        <v/>
      </c>
      <c r="CL46" s="1"/>
      <c r="CM46" s="1"/>
      <c r="CN46" s="1"/>
      <c r="CO46" s="1"/>
      <c r="CP46" s="1"/>
      <c r="CQ46" s="1"/>
      <c r="CS46" s="1">
        <f t="shared" si="68"/>
        <v>0</v>
      </c>
      <c r="CT46" s="1">
        <f t="shared" si="69"/>
        <v>0</v>
      </c>
      <c r="CU46" s="1">
        <f t="shared" si="70"/>
        <v>0</v>
      </c>
      <c r="CV46" s="126">
        <f t="shared" si="30"/>
        <v>0</v>
      </c>
      <c r="CW46" s="1"/>
      <c r="CX46" s="1"/>
      <c r="CY46" s="1"/>
      <c r="CZ46" s="1"/>
      <c r="DA46" s="1"/>
      <c r="DB46" s="1"/>
      <c r="DC46" s="1"/>
      <c r="DD46" s="1"/>
      <c r="DE46" s="1"/>
      <c r="DF46" s="1"/>
      <c r="DG46" s="126">
        <f t="shared" si="31"/>
        <v>1</v>
      </c>
      <c r="DH46" s="1">
        <f t="shared" si="71"/>
        <v>1</v>
      </c>
      <c r="DI46" s="1">
        <f t="shared" si="72"/>
        <v>1</v>
      </c>
      <c r="DJ46" s="1">
        <f t="shared" si="73"/>
        <v>1</v>
      </c>
      <c r="DK46" s="1"/>
      <c r="DL46" s="1"/>
      <c r="DM46" s="1"/>
      <c r="DN46" s="1"/>
      <c r="DO46" s="1"/>
      <c r="DP46" s="1"/>
      <c r="DQ46" s="1"/>
      <c r="DR46" s="1"/>
      <c r="DS46" s="1"/>
      <c r="DT46" s="1"/>
      <c r="DU46" s="1"/>
      <c r="DV46" s="1"/>
      <c r="DW46" s="1"/>
      <c r="DX46" s="1"/>
      <c r="DY46" s="1"/>
      <c r="FC46" s="1">
        <f t="shared" si="109"/>
        <v>0</v>
      </c>
      <c r="FD46" s="1"/>
      <c r="FE46" s="1"/>
      <c r="FF46" s="1">
        <f t="shared" si="156"/>
        <v>1</v>
      </c>
      <c r="FG46" s="1">
        <f t="shared" si="111"/>
        <v>0</v>
      </c>
      <c r="FH46" s="1">
        <f t="shared" si="112"/>
        <v>0</v>
      </c>
      <c r="FI46" s="1" t="str">
        <f t="shared" si="113"/>
        <v/>
      </c>
      <c r="FJ46" s="1" t="str">
        <f t="shared" si="114"/>
        <v/>
      </c>
      <c r="FK46" s="1" t="str">
        <f t="shared" si="115"/>
        <v/>
      </c>
      <c r="FL46" s="1" t="str">
        <f t="shared" si="116"/>
        <v/>
      </c>
      <c r="FN46" s="1">
        <f t="shared" si="117"/>
        <v>1</v>
      </c>
      <c r="FO46" s="1">
        <f t="shared" si="118"/>
        <v>1</v>
      </c>
      <c r="FP46" s="1">
        <f t="shared" si="119"/>
        <v>0</v>
      </c>
      <c r="FV46" s="1">
        <f t="shared" si="157"/>
        <v>0</v>
      </c>
      <c r="FW46" s="1">
        <f t="shared" si="158"/>
        <v>0</v>
      </c>
      <c r="FX46" s="1">
        <f t="shared" si="159"/>
        <v>1</v>
      </c>
      <c r="GA46" s="1">
        <f t="shared" si="120"/>
        <v>1</v>
      </c>
      <c r="GB46" s="1">
        <f t="shared" si="121"/>
        <v>1</v>
      </c>
      <c r="GC46" s="1">
        <f t="shared" si="122"/>
        <v>1</v>
      </c>
      <c r="GD46" s="1">
        <f t="shared" si="123"/>
        <v>1</v>
      </c>
      <c r="GE46" s="1">
        <f t="shared" si="124"/>
        <v>0</v>
      </c>
      <c r="GF46" s="1">
        <f t="shared" si="125"/>
        <v>0</v>
      </c>
      <c r="GG46" s="1">
        <f t="shared" si="149"/>
        <v>1</v>
      </c>
      <c r="GK46" s="1">
        <f t="shared" si="126"/>
        <v>1</v>
      </c>
      <c r="GL46" s="1">
        <f t="shared" si="127"/>
        <v>1</v>
      </c>
      <c r="GM46" s="1">
        <f t="shared" si="128"/>
        <v>1</v>
      </c>
      <c r="GN46" s="1">
        <f t="shared" si="129"/>
        <v>1</v>
      </c>
      <c r="GO46" s="1">
        <f t="shared" si="130"/>
        <v>0</v>
      </c>
      <c r="GP46" s="1">
        <f t="shared" si="131"/>
        <v>0</v>
      </c>
      <c r="GQ46" s="1">
        <f t="shared" si="150"/>
        <v>1</v>
      </c>
      <c r="GS46" s="1">
        <f t="shared" ref="GS46:GS74" si="160">IF(ABS(BD46)&gt;32,IF(ABS(BL46)&gt;2,1,0),"")</f>
        <v>1</v>
      </c>
      <c r="GT46" s="1">
        <f t="shared" si="79"/>
        <v>1</v>
      </c>
      <c r="GU46" s="1">
        <f t="shared" ref="GU46:GU74" si="161">IF(ABS(BL46)&gt;1,1,0)</f>
        <v>1</v>
      </c>
      <c r="GV46" s="1">
        <f t="shared" ref="GV46:GV74" si="162">IF(ABS(BL46)&gt;1.5,1,0)</f>
        <v>1</v>
      </c>
      <c r="GW46" s="1">
        <f t="shared" si="133"/>
        <v>1</v>
      </c>
      <c r="GX46" s="1">
        <f t="shared" ref="GX46:GX74" si="163">IF(ABS(BL46)&gt;2.5,1,0)</f>
        <v>0</v>
      </c>
      <c r="GY46" s="1">
        <f t="shared" ref="GY46:GY74" si="164">IF(ABS(BL46)&gt;3,1,0)</f>
        <v>0</v>
      </c>
      <c r="GZ46" s="1"/>
      <c r="HA46" s="1">
        <f t="shared" si="84"/>
        <v>1</v>
      </c>
      <c r="HB46" s="1">
        <f t="shared" si="85"/>
        <v>0</v>
      </c>
      <c r="HC46" s="1">
        <f t="shared" si="86"/>
        <v>0</v>
      </c>
      <c r="HD46" s="1">
        <f t="shared" si="87"/>
        <v>0</v>
      </c>
      <c r="HE46" s="1">
        <f t="shared" si="88"/>
        <v>0</v>
      </c>
      <c r="HF46" s="1">
        <f t="shared" si="89"/>
        <v>0</v>
      </c>
      <c r="HH46" s="1">
        <f t="shared" si="134"/>
        <v>1</v>
      </c>
      <c r="HI46" s="1">
        <f t="shared" si="135"/>
        <v>1</v>
      </c>
      <c r="HJ46" s="1">
        <f t="shared" si="136"/>
        <v>1</v>
      </c>
      <c r="HK46" s="1">
        <f t="shared" si="137"/>
        <v>0</v>
      </c>
      <c r="HL46" s="1">
        <f t="shared" si="138"/>
        <v>0</v>
      </c>
      <c r="HM46" s="1">
        <f t="shared" si="139"/>
        <v>0</v>
      </c>
    </row>
    <row r="47" spans="1:221" x14ac:dyDescent="0.2">
      <c r="A47" s="14">
        <f t="shared" si="0"/>
        <v>47</v>
      </c>
      <c r="C47" s="2">
        <v>42185</v>
      </c>
      <c r="G47" s="3">
        <v>109.15</v>
      </c>
      <c r="H47" s="3">
        <v>119.08199999999999</v>
      </c>
      <c r="I47" s="3">
        <v>126.05500000000001</v>
      </c>
      <c r="J47" s="4">
        <v>150.27000000000001</v>
      </c>
      <c r="P47" s="128">
        <f t="shared" si="144"/>
        <v>3503.0000000000005</v>
      </c>
      <c r="Q47" s="5">
        <f t="shared" si="145"/>
        <v>3816.2499999999995</v>
      </c>
      <c r="R47" s="6">
        <f t="shared" si="146"/>
        <v>4037.5000000000009</v>
      </c>
      <c r="S47" s="7">
        <f t="shared" si="147"/>
        <v>4827.0000000000009</v>
      </c>
      <c r="AH47" s="4">
        <f t="shared" si="3"/>
        <v>0.66666666666454455</v>
      </c>
      <c r="AI47" s="4">
        <f t="shared" si="4"/>
        <v>0.74999999999790823</v>
      </c>
      <c r="AJ47" s="4">
        <f t="shared" si="5"/>
        <v>0.65000000000100044</v>
      </c>
      <c r="AK47" s="4">
        <f t="shared" si="6"/>
        <v>0.58333333333439441</v>
      </c>
      <c r="AL47" s="4">
        <f t="shared" si="7"/>
        <v>0.75000000000090949</v>
      </c>
      <c r="AM47" s="4">
        <f t="shared" si="8"/>
        <v>0.33333333333303017</v>
      </c>
      <c r="AN47" s="4">
        <f t="shared" si="9"/>
        <v>0</v>
      </c>
      <c r="AO47" s="4">
        <f t="shared" si="10"/>
        <v>0</v>
      </c>
      <c r="AP47" s="4">
        <f t="shared" si="11"/>
        <v>0.59999999999551323</v>
      </c>
      <c r="AQ47" s="4">
        <f t="shared" si="12"/>
        <v>0.75000000000197065</v>
      </c>
      <c r="AR47" s="4">
        <f t="shared" si="13"/>
        <v>0</v>
      </c>
      <c r="AS47" s="4">
        <f t="shared" si="14"/>
        <v>0</v>
      </c>
      <c r="AT47" s="4">
        <f t="shared" si="15"/>
        <v>0</v>
      </c>
      <c r="BA47" s="11">
        <f t="shared" si="151"/>
        <v>-0.74999999999909051</v>
      </c>
      <c r="BB47" s="11">
        <f t="shared" si="152"/>
        <v>-1.2500000000004547</v>
      </c>
      <c r="BC47" s="12">
        <f t="shared" si="153"/>
        <v>-0.99999999999909051</v>
      </c>
      <c r="BD47" s="13">
        <f t="shared" si="154"/>
        <v>-1.999999999998181</v>
      </c>
      <c r="BJ47" s="11">
        <f t="shared" si="102"/>
        <v>-0.66666666666454455</v>
      </c>
      <c r="BK47" s="11">
        <f t="shared" si="18"/>
        <v>-0.74999999999790823</v>
      </c>
      <c r="BL47" s="11">
        <f t="shared" si="103"/>
        <v>-0.65000000000100044</v>
      </c>
      <c r="BM47" s="11">
        <f t="shared" si="63"/>
        <v>-0.58333333333439441</v>
      </c>
      <c r="BN47" s="11">
        <f t="shared" si="104"/>
        <v>-0.75000000000090949</v>
      </c>
      <c r="BO47" s="11">
        <f t="shared" si="105"/>
        <v>-0.33333333333303017</v>
      </c>
      <c r="BP47" s="11"/>
      <c r="BR47" s="11">
        <f t="shared" si="155"/>
        <v>0.59999999999551323</v>
      </c>
      <c r="BS47" s="11">
        <f t="shared" si="106"/>
        <v>0.75000000000197065</v>
      </c>
      <c r="BT47" s="11"/>
      <c r="BY47" s="126"/>
      <c r="BZ47" s="126"/>
      <c r="CB47" s="1">
        <f t="shared" si="64"/>
        <v>1</v>
      </c>
      <c r="CC47" s="1">
        <f t="shared" si="65"/>
        <v>1</v>
      </c>
      <c r="CD47" s="1">
        <f t="shared" si="66"/>
        <v>1</v>
      </c>
      <c r="CE47" s="126">
        <f t="shared" si="24"/>
        <v>1</v>
      </c>
      <c r="CF47" s="1">
        <f t="shared" si="107"/>
        <v>1</v>
      </c>
      <c r="CG47" s="1">
        <f t="shared" si="67"/>
        <v>1</v>
      </c>
      <c r="CH47" s="1" t="str">
        <f t="shared" si="26"/>
        <v/>
      </c>
      <c r="CI47" s="1" t="str">
        <f t="shared" si="108"/>
        <v/>
      </c>
      <c r="CJ47" s="1">
        <f t="shared" si="28"/>
        <v>0</v>
      </c>
      <c r="CK47" s="1">
        <f t="shared" si="29"/>
        <v>0</v>
      </c>
      <c r="CL47" s="1"/>
      <c r="CM47" s="1"/>
      <c r="CN47" s="1"/>
      <c r="CO47" s="1"/>
      <c r="CP47" s="1"/>
      <c r="CQ47" s="1"/>
      <c r="CS47" s="1">
        <f t="shared" si="68"/>
        <v>1</v>
      </c>
      <c r="CT47" s="1">
        <f t="shared" si="69"/>
        <v>1</v>
      </c>
      <c r="CU47" s="1">
        <f t="shared" si="70"/>
        <v>1</v>
      </c>
      <c r="CV47" s="126">
        <f t="shared" si="30"/>
        <v>1</v>
      </c>
      <c r="CW47" s="1"/>
      <c r="CX47" s="1"/>
      <c r="CY47" s="1"/>
      <c r="CZ47" s="1"/>
      <c r="DA47" s="1"/>
      <c r="DB47" s="1"/>
      <c r="DC47" s="1"/>
      <c r="DD47" s="1"/>
      <c r="DE47" s="1"/>
      <c r="DF47" s="1"/>
      <c r="DG47" s="126">
        <f t="shared" si="31"/>
        <v>1</v>
      </c>
      <c r="DH47" s="1">
        <f t="shared" si="71"/>
        <v>1</v>
      </c>
      <c r="DI47" s="1">
        <f t="shared" si="72"/>
        <v>1</v>
      </c>
      <c r="DJ47" s="1">
        <f t="shared" si="73"/>
        <v>1</v>
      </c>
      <c r="DK47" s="1"/>
      <c r="DL47" s="1"/>
      <c r="DM47" s="1"/>
      <c r="DN47" s="1"/>
      <c r="DO47" s="1"/>
      <c r="DP47" s="1"/>
      <c r="DQ47" s="1"/>
      <c r="DR47" s="1"/>
      <c r="DS47" s="1"/>
      <c r="DT47" s="1"/>
      <c r="DU47" s="1"/>
      <c r="DV47" s="1"/>
      <c r="DW47" s="1"/>
      <c r="DX47" s="1"/>
      <c r="DY47" s="1"/>
      <c r="FC47" s="1">
        <f t="shared" si="109"/>
        <v>1</v>
      </c>
      <c r="FD47" s="1"/>
      <c r="FE47" s="1"/>
      <c r="FF47" s="1">
        <f t="shared" si="156"/>
        <v>1</v>
      </c>
      <c r="FG47" s="1">
        <f t="shared" si="111"/>
        <v>1</v>
      </c>
      <c r="FH47" s="1">
        <f t="shared" si="112"/>
        <v>1</v>
      </c>
      <c r="FI47" s="1">
        <f t="shared" si="113"/>
        <v>1</v>
      </c>
      <c r="FJ47" s="1">
        <f t="shared" si="114"/>
        <v>1</v>
      </c>
      <c r="FK47" s="1">
        <f t="shared" si="115"/>
        <v>1</v>
      </c>
      <c r="FL47" s="1">
        <f t="shared" si="116"/>
        <v>1</v>
      </c>
      <c r="FN47" s="1" t="str">
        <f t="shared" si="117"/>
        <v/>
      </c>
      <c r="FO47" s="1" t="str">
        <f t="shared" si="118"/>
        <v/>
      </c>
      <c r="FP47" s="1" t="str">
        <f t="shared" si="119"/>
        <v/>
      </c>
      <c r="FV47" s="1">
        <f t="shared" si="157"/>
        <v>1</v>
      </c>
      <c r="FW47" s="1">
        <f t="shared" si="158"/>
        <v>1</v>
      </c>
      <c r="FX47" s="1">
        <f t="shared" si="159"/>
        <v>0</v>
      </c>
      <c r="GA47" s="1">
        <f t="shared" si="120"/>
        <v>0</v>
      </c>
      <c r="GB47" s="1">
        <f t="shared" si="121"/>
        <v>0</v>
      </c>
      <c r="GC47" s="1">
        <f t="shared" si="122"/>
        <v>0</v>
      </c>
      <c r="GD47" s="1">
        <f t="shared" si="123"/>
        <v>0</v>
      </c>
      <c r="GE47" s="1">
        <f t="shared" si="124"/>
        <v>0</v>
      </c>
      <c r="GF47" s="1">
        <f t="shared" si="125"/>
        <v>0</v>
      </c>
      <c r="GG47" s="1">
        <f t="shared" si="149"/>
        <v>0</v>
      </c>
      <c r="GK47" s="1">
        <f t="shared" si="126"/>
        <v>0</v>
      </c>
      <c r="GL47" s="1">
        <f t="shared" si="127"/>
        <v>0</v>
      </c>
      <c r="GM47" s="1">
        <f t="shared" si="128"/>
        <v>0</v>
      </c>
      <c r="GN47" s="1">
        <f t="shared" si="129"/>
        <v>0</v>
      </c>
      <c r="GO47" s="1">
        <f t="shared" si="130"/>
        <v>0</v>
      </c>
      <c r="GP47" s="1">
        <f t="shared" si="131"/>
        <v>0</v>
      </c>
      <c r="GQ47" s="1">
        <f t="shared" si="150"/>
        <v>0</v>
      </c>
      <c r="GS47" s="1" t="str">
        <f t="shared" si="160"/>
        <v/>
      </c>
      <c r="GT47" s="1" t="str">
        <f t="shared" si="79"/>
        <v/>
      </c>
      <c r="GU47" s="1">
        <f t="shared" si="161"/>
        <v>0</v>
      </c>
      <c r="GV47" s="1">
        <f t="shared" si="162"/>
        <v>0</v>
      </c>
      <c r="GW47" s="1">
        <f t="shared" si="133"/>
        <v>0</v>
      </c>
      <c r="GX47" s="1">
        <f t="shared" si="163"/>
        <v>0</v>
      </c>
      <c r="GY47" s="1">
        <f t="shared" si="164"/>
        <v>0</v>
      </c>
      <c r="GZ47" s="1"/>
      <c r="HA47" s="1">
        <f t="shared" si="84"/>
        <v>0</v>
      </c>
      <c r="HB47" s="1">
        <f t="shared" si="85"/>
        <v>0</v>
      </c>
      <c r="HC47" s="1">
        <f t="shared" si="86"/>
        <v>0</v>
      </c>
      <c r="HD47" s="1">
        <f t="shared" si="87"/>
        <v>0</v>
      </c>
      <c r="HE47" s="1">
        <f t="shared" si="88"/>
        <v>0</v>
      </c>
      <c r="HF47" s="1">
        <f t="shared" si="89"/>
        <v>0</v>
      </c>
      <c r="HH47" s="1">
        <f t="shared" si="134"/>
        <v>0</v>
      </c>
      <c r="HI47" s="1">
        <f t="shared" si="135"/>
        <v>0</v>
      </c>
      <c r="HJ47" s="1">
        <f t="shared" si="136"/>
        <v>0</v>
      </c>
      <c r="HK47" s="1">
        <f t="shared" si="137"/>
        <v>0</v>
      </c>
      <c r="HL47" s="1">
        <f t="shared" si="138"/>
        <v>0</v>
      </c>
      <c r="HM47" s="1">
        <f t="shared" si="139"/>
        <v>0</v>
      </c>
    </row>
    <row r="48" spans="1:221" x14ac:dyDescent="0.2">
      <c r="A48" s="14">
        <f t="shared" si="0"/>
        <v>48</v>
      </c>
      <c r="C48" s="2">
        <v>42186</v>
      </c>
      <c r="G48" s="3">
        <v>109.107</v>
      </c>
      <c r="H48" s="3">
        <v>118.277</v>
      </c>
      <c r="I48" s="3">
        <v>125.15</v>
      </c>
      <c r="J48" s="4">
        <v>148.27000000000001</v>
      </c>
      <c r="P48" s="128">
        <f t="shared" si="144"/>
        <v>3498.75</v>
      </c>
      <c r="Q48" s="5">
        <f t="shared" si="145"/>
        <v>3803.75</v>
      </c>
      <c r="R48" s="6">
        <f t="shared" si="146"/>
        <v>4015.0000000000005</v>
      </c>
      <c r="S48" s="7">
        <f t="shared" si="147"/>
        <v>4763.0000000000009</v>
      </c>
      <c r="AH48" s="4">
        <f t="shared" si="3"/>
        <v>0.16666666666787933</v>
      </c>
      <c r="AI48" s="4">
        <f t="shared" si="4"/>
        <v>1.0000000000011831</v>
      </c>
      <c r="AJ48" s="4">
        <f t="shared" si="5"/>
        <v>1.0000000000007265</v>
      </c>
      <c r="AK48" s="4">
        <f t="shared" si="6"/>
        <v>2.5000000000007585</v>
      </c>
      <c r="AL48" s="4">
        <f t="shared" si="7"/>
        <v>1.2499999999993179</v>
      </c>
      <c r="AM48" s="4">
        <f t="shared" si="8"/>
        <v>1.1666666666671226</v>
      </c>
      <c r="AN48" s="4">
        <f t="shared" si="9"/>
        <v>0</v>
      </c>
      <c r="AO48" s="4">
        <f t="shared" si="10"/>
        <v>0</v>
      </c>
      <c r="AP48" s="4">
        <f t="shared" si="11"/>
        <v>2.6666666666693652</v>
      </c>
      <c r="AQ48" s="4">
        <f t="shared" si="12"/>
        <v>2.8333333333350001</v>
      </c>
      <c r="AR48" s="4">
        <f t="shared" si="13"/>
        <v>0</v>
      </c>
      <c r="AS48" s="4">
        <f t="shared" si="14"/>
        <v>0</v>
      </c>
      <c r="AT48" s="4">
        <f t="shared" si="15"/>
        <v>0</v>
      </c>
      <c r="BA48" s="11">
        <f t="shared" si="151"/>
        <v>-4.2500000000004547</v>
      </c>
      <c r="BB48" s="11">
        <f t="shared" si="152"/>
        <v>-12.499999999999545</v>
      </c>
      <c r="BC48" s="12">
        <f t="shared" si="153"/>
        <v>-22.500000000000455</v>
      </c>
      <c r="BD48" s="13">
        <f t="shared" si="154"/>
        <v>-64</v>
      </c>
      <c r="BJ48" s="11">
        <f t="shared" si="102"/>
        <v>-0.16666666666787933</v>
      </c>
      <c r="BK48" s="11">
        <f t="shared" si="18"/>
        <v>-1.0000000000011831</v>
      </c>
      <c r="BL48" s="11">
        <f t="shared" si="103"/>
        <v>1.0000000000007265</v>
      </c>
      <c r="BM48" s="11">
        <f t="shared" si="63"/>
        <v>2.5000000000007585</v>
      </c>
      <c r="BN48" s="11">
        <f t="shared" si="104"/>
        <v>-1.2499999999993179</v>
      </c>
      <c r="BO48" s="11">
        <f t="shared" si="105"/>
        <v>-1.1666666666671226</v>
      </c>
      <c r="BP48" s="11"/>
      <c r="BR48" s="11">
        <f t="shared" si="155"/>
        <v>2.6666666666693652</v>
      </c>
      <c r="BS48" s="11">
        <f t="shared" si="106"/>
        <v>-2.8333333333350001</v>
      </c>
      <c r="BT48" s="11"/>
      <c r="BY48" s="126"/>
      <c r="BZ48" s="126"/>
      <c r="CB48" s="1">
        <f t="shared" si="64"/>
        <v>1</v>
      </c>
      <c r="CC48" s="1">
        <f t="shared" si="65"/>
        <v>1</v>
      </c>
      <c r="CD48" s="1">
        <f t="shared" si="66"/>
        <v>1</v>
      </c>
      <c r="CE48" s="126">
        <f t="shared" si="24"/>
        <v>1</v>
      </c>
      <c r="CF48" s="1">
        <f t="shared" si="107"/>
        <v>1</v>
      </c>
      <c r="CG48" s="1">
        <f t="shared" si="67"/>
        <v>1</v>
      </c>
      <c r="CH48" s="1" t="str">
        <f t="shared" si="26"/>
        <v/>
      </c>
      <c r="CI48" s="1">
        <f t="shared" si="108"/>
        <v>0</v>
      </c>
      <c r="CJ48" s="1">
        <f t="shared" si="28"/>
        <v>0</v>
      </c>
      <c r="CK48" s="1" t="str">
        <f t="shared" si="29"/>
        <v/>
      </c>
      <c r="CL48" s="1"/>
      <c r="CM48" s="1"/>
      <c r="CN48" s="1"/>
      <c r="CO48" s="1"/>
      <c r="CP48" s="1"/>
      <c r="CQ48" s="1"/>
      <c r="CS48" s="1">
        <f t="shared" si="68"/>
        <v>0</v>
      </c>
      <c r="CT48" s="1">
        <f t="shared" si="69"/>
        <v>0</v>
      </c>
      <c r="CU48" s="1">
        <f t="shared" si="70"/>
        <v>0</v>
      </c>
      <c r="CV48" s="126">
        <f t="shared" si="30"/>
        <v>0</v>
      </c>
      <c r="CW48" s="1"/>
      <c r="CX48" s="1"/>
      <c r="CY48" s="1"/>
      <c r="CZ48" s="1"/>
      <c r="DA48" s="1"/>
      <c r="DB48" s="1"/>
      <c r="DC48" s="1"/>
      <c r="DD48" s="1"/>
      <c r="DE48" s="1"/>
      <c r="DF48" s="1"/>
      <c r="DG48" s="126">
        <f t="shared" si="31"/>
        <v>1</v>
      </c>
      <c r="DH48" s="1">
        <f t="shared" si="71"/>
        <v>1</v>
      </c>
      <c r="DI48" s="1">
        <f t="shared" si="72"/>
        <v>1</v>
      </c>
      <c r="DJ48" s="1">
        <f t="shared" si="73"/>
        <v>1</v>
      </c>
      <c r="DK48" s="1"/>
      <c r="DL48" s="1"/>
      <c r="DM48" s="1"/>
      <c r="DN48" s="1"/>
      <c r="DO48" s="1"/>
      <c r="DP48" s="1"/>
      <c r="DQ48" s="1"/>
      <c r="DR48" s="1"/>
      <c r="DS48" s="1"/>
      <c r="DT48" s="1"/>
      <c r="DU48" s="1"/>
      <c r="DV48" s="1"/>
      <c r="DW48" s="1"/>
      <c r="DX48" s="1"/>
      <c r="DY48" s="1"/>
      <c r="FC48" s="1">
        <f t="shared" si="109"/>
        <v>0</v>
      </c>
      <c r="FD48" s="1"/>
      <c r="FE48" s="1"/>
      <c r="FF48" s="1">
        <f t="shared" si="156"/>
        <v>0</v>
      </c>
      <c r="FG48" s="1">
        <f t="shared" si="111"/>
        <v>1</v>
      </c>
      <c r="FH48" s="1">
        <f t="shared" si="112"/>
        <v>0</v>
      </c>
      <c r="FI48" s="1" t="str">
        <f t="shared" si="113"/>
        <v/>
      </c>
      <c r="FJ48" s="1" t="str">
        <f t="shared" si="114"/>
        <v/>
      </c>
      <c r="FK48" s="1" t="str">
        <f t="shared" si="115"/>
        <v/>
      </c>
      <c r="FL48" s="1" t="str">
        <f t="shared" si="116"/>
        <v/>
      </c>
      <c r="FN48" s="1">
        <f t="shared" si="117"/>
        <v>1</v>
      </c>
      <c r="FO48" s="1">
        <f t="shared" si="118"/>
        <v>1</v>
      </c>
      <c r="FP48" s="1" t="str">
        <f t="shared" si="119"/>
        <v/>
      </c>
      <c r="FV48" s="1">
        <f t="shared" si="157"/>
        <v>1</v>
      </c>
      <c r="FW48" s="1">
        <f t="shared" si="158"/>
        <v>0</v>
      </c>
      <c r="FX48" s="1">
        <f t="shared" si="159"/>
        <v>1</v>
      </c>
      <c r="GA48" s="1">
        <f t="shared" si="120"/>
        <v>0</v>
      </c>
      <c r="GB48" s="1">
        <f t="shared" si="121"/>
        <v>0</v>
      </c>
      <c r="GC48" s="1">
        <f t="shared" si="122"/>
        <v>0</v>
      </c>
      <c r="GD48" s="1">
        <f t="shared" si="123"/>
        <v>0</v>
      </c>
      <c r="GE48" s="1">
        <f t="shared" si="124"/>
        <v>0</v>
      </c>
      <c r="GF48" s="1">
        <f t="shared" si="125"/>
        <v>1</v>
      </c>
      <c r="GG48" s="1">
        <f t="shared" si="149"/>
        <v>0</v>
      </c>
      <c r="GK48" s="1">
        <f t="shared" si="126"/>
        <v>1</v>
      </c>
      <c r="GL48" s="1">
        <f t="shared" si="127"/>
        <v>1</v>
      </c>
      <c r="GM48" s="1">
        <f t="shared" si="128"/>
        <v>1</v>
      </c>
      <c r="GN48" s="1">
        <f t="shared" si="129"/>
        <v>1</v>
      </c>
      <c r="GO48" s="1">
        <f t="shared" si="130"/>
        <v>1</v>
      </c>
      <c r="GP48" s="1">
        <f t="shared" si="131"/>
        <v>0</v>
      </c>
      <c r="GQ48" s="1">
        <f t="shared" si="150"/>
        <v>1</v>
      </c>
      <c r="GS48" s="1">
        <f t="shared" si="160"/>
        <v>0</v>
      </c>
      <c r="GT48" s="1">
        <f t="shared" si="79"/>
        <v>0</v>
      </c>
      <c r="GU48" s="1">
        <f t="shared" si="161"/>
        <v>1</v>
      </c>
      <c r="GV48" s="1">
        <f t="shared" si="162"/>
        <v>0</v>
      </c>
      <c r="GW48" s="1">
        <f t="shared" si="133"/>
        <v>0</v>
      </c>
      <c r="GX48" s="1">
        <f t="shared" si="163"/>
        <v>0</v>
      </c>
      <c r="GY48" s="1">
        <f t="shared" si="164"/>
        <v>0</v>
      </c>
      <c r="GZ48" s="1"/>
      <c r="HA48" s="1">
        <f t="shared" si="84"/>
        <v>0</v>
      </c>
      <c r="HB48" s="1">
        <f t="shared" si="85"/>
        <v>0</v>
      </c>
      <c r="HC48" s="1">
        <f t="shared" si="86"/>
        <v>0</v>
      </c>
      <c r="HD48" s="1">
        <f t="shared" si="87"/>
        <v>0</v>
      </c>
      <c r="HE48" s="1">
        <f t="shared" si="88"/>
        <v>0</v>
      </c>
      <c r="HF48" s="1">
        <f t="shared" si="89"/>
        <v>0</v>
      </c>
      <c r="HH48" s="1">
        <f t="shared" si="134"/>
        <v>1</v>
      </c>
      <c r="HI48" s="1">
        <f t="shared" si="135"/>
        <v>0</v>
      </c>
      <c r="HJ48" s="1">
        <f t="shared" si="136"/>
        <v>0</v>
      </c>
      <c r="HK48" s="1">
        <f t="shared" si="137"/>
        <v>0</v>
      </c>
      <c r="HL48" s="1">
        <f t="shared" si="138"/>
        <v>0</v>
      </c>
      <c r="HM48" s="1">
        <f t="shared" si="139"/>
        <v>0</v>
      </c>
    </row>
    <row r="49" spans="1:221" x14ac:dyDescent="0.2">
      <c r="A49" s="14">
        <f t="shared" si="0"/>
        <v>49</v>
      </c>
      <c r="B49" t="s">
        <v>57</v>
      </c>
      <c r="C49" s="2">
        <v>42187</v>
      </c>
      <c r="G49" s="3">
        <v>109.14700000000001</v>
      </c>
      <c r="H49" s="3">
        <v>119.057</v>
      </c>
      <c r="I49" s="3">
        <v>125.28</v>
      </c>
      <c r="J49" s="4">
        <v>149.06</v>
      </c>
      <c r="P49" s="128">
        <f t="shared" ref="P49:P92" si="165">(INT(G49)*32)+(IF(INT(RIGHT(G49*1000,1))=7,(G49-INT(G49))+0.0005,IF(INT(RIGHT(G49*1000,1))=2,(G49-INT(G49))+0.0005,G49-INT(G49))))*100</f>
        <v>3502.7500000000005</v>
      </c>
      <c r="Q49" s="5">
        <f t="shared" ref="Q49:Q92" si="166">(INT(H49)*32)+(IF(INT(RIGHT(H49*1000,1))=7,(H49-INT(H49))+0.0005,IF(INT(RIGHT(H49*1000,1))=2,(H49-INT(H49))+0.0005,H49-INT(H49))))*100</f>
        <v>3813.75</v>
      </c>
      <c r="R49" s="6">
        <f t="shared" ref="R49:R92" si="167">INT(I49)*32+(I49-INT(I49))*100</f>
        <v>4028</v>
      </c>
      <c r="S49" s="7">
        <f t="shared" ref="S49:S92" si="168">INT(J49)*32+(J49-INT(J49))*100</f>
        <v>4774</v>
      </c>
      <c r="AH49" s="4">
        <f t="shared" si="3"/>
        <v>1.3333333333342425</v>
      </c>
      <c r="AI49" s="4">
        <f t="shared" si="4"/>
        <v>2.0000000000009095</v>
      </c>
      <c r="AJ49" s="4">
        <f t="shared" si="5"/>
        <v>2.2000000000002728</v>
      </c>
      <c r="AK49" s="4">
        <f t="shared" si="6"/>
        <v>1.3333333333336359</v>
      </c>
      <c r="AL49" s="4">
        <f t="shared" si="7"/>
        <v>3.5000000000002274</v>
      </c>
      <c r="AM49" s="4">
        <f t="shared" si="8"/>
        <v>9.3333333333331812</v>
      </c>
      <c r="AN49" s="4">
        <f t="shared" si="9"/>
        <v>0</v>
      </c>
      <c r="AO49" s="4">
        <f t="shared" si="10"/>
        <v>0</v>
      </c>
      <c r="AP49" s="4">
        <f t="shared" si="11"/>
        <v>1.1333333333345763</v>
      </c>
      <c r="AQ49" s="4">
        <f t="shared" si="12"/>
        <v>5.6666666666660594</v>
      </c>
      <c r="AR49" s="4">
        <f t="shared" si="13"/>
        <v>0</v>
      </c>
      <c r="AS49" s="4">
        <f t="shared" si="14"/>
        <v>0</v>
      </c>
      <c r="AT49" s="4">
        <f t="shared" si="15"/>
        <v>0</v>
      </c>
      <c r="BA49" s="11">
        <f t="shared" ref="BA49:BA78" si="169">P49-P48</f>
        <v>4.0000000000004547</v>
      </c>
      <c r="BB49" s="11">
        <f t="shared" ref="BB49:BB78" si="170">Q49-Q48</f>
        <v>10</v>
      </c>
      <c r="BC49" s="12">
        <f t="shared" ref="BC49:BC78" si="171">R49-R48</f>
        <v>12.999999999999545</v>
      </c>
      <c r="BD49" s="13">
        <f t="shared" ref="BD49:BD78" si="172">S49-S48</f>
        <v>10.999999999999091</v>
      </c>
      <c r="BJ49" s="11">
        <f t="shared" si="102"/>
        <v>1.3333333333342425</v>
      </c>
      <c r="BK49" s="11">
        <f t="shared" si="18"/>
        <v>2.0000000000009095</v>
      </c>
      <c r="BL49" s="11">
        <f t="shared" ref="BL49:BL78" si="173">BB49-(BC49/BL$3)</f>
        <v>2.2000000000002728</v>
      </c>
      <c r="BM49" s="11">
        <f t="shared" si="63"/>
        <v>1.3333333333336359</v>
      </c>
      <c r="BN49" s="11">
        <f t="shared" si="104"/>
        <v>3.5000000000002274</v>
      </c>
      <c r="BO49" s="11">
        <f t="shared" si="105"/>
        <v>9.3333333333331812</v>
      </c>
      <c r="BP49" s="11"/>
      <c r="BR49" s="11">
        <f t="shared" ref="BR49:BR78" si="174">-(BK49*BK$3-BL49)</f>
        <v>-1.1333333333345763</v>
      </c>
      <c r="BS49" s="11">
        <f t="shared" si="106"/>
        <v>5.6666666666660594</v>
      </c>
      <c r="BT49" s="11"/>
      <c r="BY49" s="126"/>
      <c r="BZ49" s="126"/>
      <c r="CB49" s="1">
        <f t="shared" si="64"/>
        <v>1</v>
      </c>
      <c r="CC49" s="1">
        <f t="shared" si="65"/>
        <v>1</v>
      </c>
      <c r="CD49" s="1">
        <f t="shared" si="66"/>
        <v>1</v>
      </c>
      <c r="CE49" s="126">
        <f t="shared" si="24"/>
        <v>1</v>
      </c>
      <c r="CF49" s="1">
        <f t="shared" si="107"/>
        <v>1</v>
      </c>
      <c r="CG49" s="1">
        <f t="shared" si="67"/>
        <v>1</v>
      </c>
      <c r="CH49" s="1" t="str">
        <f t="shared" si="26"/>
        <v/>
      </c>
      <c r="CI49" s="1" t="str">
        <f t="shared" si="108"/>
        <v/>
      </c>
      <c r="CJ49" s="1">
        <f t="shared" si="28"/>
        <v>0</v>
      </c>
      <c r="CK49" s="1">
        <f t="shared" si="29"/>
        <v>0</v>
      </c>
      <c r="CL49" s="1"/>
      <c r="CM49" s="1"/>
      <c r="CN49" s="1"/>
      <c r="CO49" s="1"/>
      <c r="CP49" s="1"/>
      <c r="CQ49" s="1"/>
      <c r="CS49" s="1">
        <f t="shared" si="68"/>
        <v>1</v>
      </c>
      <c r="CT49" s="1">
        <f t="shared" si="69"/>
        <v>1</v>
      </c>
      <c r="CU49" s="1">
        <f t="shared" si="70"/>
        <v>1</v>
      </c>
      <c r="CV49" s="126">
        <f t="shared" si="30"/>
        <v>1</v>
      </c>
      <c r="CW49" s="1"/>
      <c r="CX49" s="1"/>
      <c r="CY49" s="1"/>
      <c r="CZ49" s="1"/>
      <c r="DA49" s="1"/>
      <c r="DB49" s="1"/>
      <c r="DC49" s="1"/>
      <c r="DD49" s="1"/>
      <c r="DE49" s="1"/>
      <c r="DF49" s="1"/>
      <c r="DG49" s="126">
        <f t="shared" si="31"/>
        <v>1</v>
      </c>
      <c r="DH49" s="1">
        <f t="shared" si="71"/>
        <v>1</v>
      </c>
      <c r="DI49" s="1">
        <f t="shared" si="72"/>
        <v>1</v>
      </c>
      <c r="DJ49" s="1">
        <f t="shared" si="73"/>
        <v>1</v>
      </c>
      <c r="DK49" s="1"/>
      <c r="DL49" s="1"/>
      <c r="DM49" s="1"/>
      <c r="DN49" s="1"/>
      <c r="DO49" s="1"/>
      <c r="DP49" s="1"/>
      <c r="DQ49" s="1"/>
      <c r="DR49" s="1"/>
      <c r="DS49" s="1"/>
      <c r="DT49" s="1"/>
      <c r="DU49" s="1"/>
      <c r="DV49" s="1"/>
      <c r="DW49" s="1"/>
      <c r="DX49" s="1"/>
      <c r="DY49" s="1"/>
      <c r="FC49" s="1">
        <f t="shared" si="109"/>
        <v>1</v>
      </c>
      <c r="FD49" s="1"/>
      <c r="FE49" s="1"/>
      <c r="FF49" s="1">
        <f t="shared" ref="FF49:FF90" si="175">IF(BK49&gt;0,IF(BL49&gt;0,1,0),IF(BL49&lt;0,1,0))</f>
        <v>1</v>
      </c>
      <c r="FG49" s="1">
        <f t="shared" si="111"/>
        <v>1</v>
      </c>
      <c r="FH49" s="1">
        <f t="shared" si="112"/>
        <v>1</v>
      </c>
      <c r="FI49" s="1">
        <f t="shared" si="113"/>
        <v>1</v>
      </c>
      <c r="FJ49" s="1">
        <f t="shared" si="114"/>
        <v>1</v>
      </c>
      <c r="FK49" s="1">
        <f t="shared" si="115"/>
        <v>1</v>
      </c>
      <c r="FL49" s="1">
        <f t="shared" si="116"/>
        <v>1</v>
      </c>
      <c r="FN49" s="1">
        <f t="shared" si="117"/>
        <v>1</v>
      </c>
      <c r="FO49" s="1">
        <f t="shared" si="118"/>
        <v>0</v>
      </c>
      <c r="FP49" s="1">
        <f t="shared" si="119"/>
        <v>1</v>
      </c>
      <c r="FV49" s="1">
        <f t="shared" ref="FV49:FV78" si="176">IF(BK48&gt;0,IF(BK49&gt;0,1,0),IF(BK49&lt;0,1,0))</f>
        <v>0</v>
      </c>
      <c r="FW49" s="1">
        <f t="shared" ref="FW49:FW78" si="177">IF(BL48&gt;0,IF(BL49&gt;0,1,0),IF(BL49&lt;0,1,0))</f>
        <v>1</v>
      </c>
      <c r="FX49" s="1">
        <f t="shared" ref="FX49:FX78" si="178">IF(BO48&gt;0,IF(BO49&gt;0,1,0),IF(BO49&lt;0,1,0))</f>
        <v>0</v>
      </c>
      <c r="GA49" s="1">
        <f t="shared" si="120"/>
        <v>0</v>
      </c>
      <c r="GB49" s="1">
        <f t="shared" si="121"/>
        <v>0</v>
      </c>
      <c r="GC49" s="1">
        <f t="shared" si="122"/>
        <v>0</v>
      </c>
      <c r="GD49" s="1">
        <f t="shared" si="123"/>
        <v>0</v>
      </c>
      <c r="GE49" s="1">
        <f t="shared" si="124"/>
        <v>0</v>
      </c>
      <c r="GF49" s="1">
        <f t="shared" si="125"/>
        <v>0</v>
      </c>
      <c r="GG49" s="1">
        <f t="shared" ref="GG49:GG90" si="179">IF(BO49&gt;0,IF(BR49&gt;0,1,0),IF(BR49&lt;0,1,0))</f>
        <v>0</v>
      </c>
      <c r="GK49" s="1">
        <f t="shared" si="126"/>
        <v>1</v>
      </c>
      <c r="GL49" s="1">
        <f t="shared" si="127"/>
        <v>1</v>
      </c>
      <c r="GM49" s="1">
        <f t="shared" si="128"/>
        <v>1</v>
      </c>
      <c r="GN49" s="1">
        <f t="shared" si="129"/>
        <v>1</v>
      </c>
      <c r="GO49" s="1">
        <f t="shared" si="130"/>
        <v>1</v>
      </c>
      <c r="GP49" s="1">
        <f t="shared" si="131"/>
        <v>1</v>
      </c>
      <c r="GQ49" s="1">
        <f t="shared" ref="GQ49:GQ90" si="180">IF(BO49&gt;0,IF(BS49&gt;0,1,0),IF(BS49&lt;0,1,0))</f>
        <v>1</v>
      </c>
      <c r="GS49" s="1" t="str">
        <f t="shared" si="160"/>
        <v/>
      </c>
      <c r="GT49" s="1" t="str">
        <f t="shared" si="79"/>
        <v/>
      </c>
      <c r="GU49" s="1">
        <f t="shared" si="161"/>
        <v>1</v>
      </c>
      <c r="GV49" s="1">
        <f t="shared" si="162"/>
        <v>1</v>
      </c>
      <c r="GW49" s="1">
        <f t="shared" si="133"/>
        <v>1</v>
      </c>
      <c r="GX49" s="1">
        <f t="shared" si="163"/>
        <v>0</v>
      </c>
      <c r="GY49" s="1">
        <f t="shared" si="164"/>
        <v>0</v>
      </c>
      <c r="GZ49" s="1"/>
      <c r="HA49" s="1">
        <f t="shared" si="84"/>
        <v>1</v>
      </c>
      <c r="HB49" s="1">
        <f t="shared" si="85"/>
        <v>1</v>
      </c>
      <c r="HC49" s="1">
        <f t="shared" si="86"/>
        <v>1</v>
      </c>
      <c r="HD49" s="1">
        <f t="shared" si="87"/>
        <v>1</v>
      </c>
      <c r="HE49" s="1">
        <f t="shared" si="88"/>
        <v>1</v>
      </c>
      <c r="HF49" s="1">
        <f t="shared" si="89"/>
        <v>0</v>
      </c>
      <c r="HH49" s="1">
        <f t="shared" si="134"/>
        <v>1</v>
      </c>
      <c r="HI49" s="1">
        <f t="shared" si="135"/>
        <v>1</v>
      </c>
      <c r="HJ49" s="1">
        <f t="shared" si="136"/>
        <v>1</v>
      </c>
      <c r="HK49" s="1">
        <f t="shared" si="137"/>
        <v>0</v>
      </c>
      <c r="HL49" s="1">
        <f t="shared" si="138"/>
        <v>0</v>
      </c>
      <c r="HM49" s="1">
        <f t="shared" si="139"/>
        <v>0</v>
      </c>
    </row>
    <row r="50" spans="1:221" x14ac:dyDescent="0.2">
      <c r="A50" s="14">
        <f t="shared" si="0"/>
        <v>50</v>
      </c>
      <c r="C50" s="2">
        <v>42191</v>
      </c>
      <c r="G50" s="3">
        <v>109.182</v>
      </c>
      <c r="H50" s="3">
        <v>119.21</v>
      </c>
      <c r="I50" s="3">
        <v>126.245</v>
      </c>
      <c r="J50" s="4">
        <v>152.02000000000001</v>
      </c>
      <c r="P50" s="128">
        <f t="shared" si="165"/>
        <v>3506.25</v>
      </c>
      <c r="Q50" s="5">
        <f t="shared" si="166"/>
        <v>3828.9999999999995</v>
      </c>
      <c r="R50" s="6">
        <f t="shared" si="167"/>
        <v>4056.5000000000005</v>
      </c>
      <c r="S50" s="7">
        <f t="shared" si="168"/>
        <v>4866.0000000000009</v>
      </c>
      <c r="AH50" s="4">
        <f t="shared" si="3"/>
        <v>3.1666666666672736</v>
      </c>
      <c r="AI50" s="4">
        <f t="shared" si="4"/>
        <v>2.1500000000006363</v>
      </c>
      <c r="AJ50" s="4">
        <f t="shared" si="5"/>
        <v>1.8500000000007262</v>
      </c>
      <c r="AK50" s="4">
        <f t="shared" si="6"/>
        <v>3.7500000000007567</v>
      </c>
      <c r="AL50" s="4">
        <f t="shared" si="7"/>
        <v>0.99999999999931788</v>
      </c>
      <c r="AM50" s="4">
        <f t="shared" si="8"/>
        <v>2.1666666666665151</v>
      </c>
      <c r="AN50" s="4">
        <f t="shared" si="9"/>
        <v>0</v>
      </c>
      <c r="AO50" s="4">
        <f t="shared" si="10"/>
        <v>0</v>
      </c>
      <c r="AP50" s="4">
        <f t="shared" si="11"/>
        <v>1.7333333333336678</v>
      </c>
      <c r="AQ50" s="4">
        <f t="shared" si="12"/>
        <v>0.91666666666802854</v>
      </c>
      <c r="AR50" s="4">
        <f t="shared" si="13"/>
        <v>0</v>
      </c>
      <c r="AS50" s="4">
        <f t="shared" si="14"/>
        <v>0</v>
      </c>
      <c r="AT50" s="4">
        <f t="shared" si="15"/>
        <v>0</v>
      </c>
      <c r="BA50" s="11">
        <f t="shared" si="169"/>
        <v>3.4999999999995453</v>
      </c>
      <c r="BB50" s="11">
        <f t="shared" si="170"/>
        <v>15.249999999999545</v>
      </c>
      <c r="BC50" s="12">
        <f t="shared" si="171"/>
        <v>28.500000000000455</v>
      </c>
      <c r="BD50" s="13">
        <f t="shared" si="172"/>
        <v>92.000000000000909</v>
      </c>
      <c r="BJ50" s="11">
        <f t="shared" si="102"/>
        <v>-3.1666666666672736</v>
      </c>
      <c r="BK50" s="11">
        <f t="shared" si="18"/>
        <v>-2.1500000000006363</v>
      </c>
      <c r="BL50" s="11">
        <f t="shared" si="173"/>
        <v>-1.8500000000007262</v>
      </c>
      <c r="BM50" s="11">
        <f t="shared" si="63"/>
        <v>-3.7500000000007567</v>
      </c>
      <c r="BN50" s="11">
        <f t="shared" si="104"/>
        <v>0.99999999999931788</v>
      </c>
      <c r="BO50" s="11">
        <f t="shared" si="105"/>
        <v>-2.1666666666665151</v>
      </c>
      <c r="BP50" s="11"/>
      <c r="BR50" s="11">
        <f t="shared" si="174"/>
        <v>1.7333333333336678</v>
      </c>
      <c r="BS50" s="11">
        <f t="shared" si="106"/>
        <v>0.91666666666802854</v>
      </c>
      <c r="BT50" s="11"/>
      <c r="BY50" s="126"/>
      <c r="BZ50" s="126"/>
      <c r="CB50" s="1">
        <f t="shared" si="64"/>
        <v>0</v>
      </c>
      <c r="CC50" s="1">
        <f t="shared" si="65"/>
        <v>0</v>
      </c>
      <c r="CD50" s="1">
        <f t="shared" si="66"/>
        <v>0</v>
      </c>
      <c r="CE50" s="126">
        <f t="shared" si="24"/>
        <v>0</v>
      </c>
      <c r="CF50" s="1">
        <f t="shared" si="107"/>
        <v>0</v>
      </c>
      <c r="CG50" s="1" t="str">
        <f t="shared" si="67"/>
        <v/>
      </c>
      <c r="CH50" s="1">
        <f t="shared" si="26"/>
        <v>1</v>
      </c>
      <c r="CI50" s="1">
        <f t="shared" si="108"/>
        <v>1</v>
      </c>
      <c r="CJ50" s="1" t="str">
        <f t="shared" si="28"/>
        <v/>
      </c>
      <c r="CK50" s="1" t="str">
        <f t="shared" si="29"/>
        <v/>
      </c>
      <c r="CL50" s="1"/>
      <c r="CM50" s="1"/>
      <c r="CN50" s="1"/>
      <c r="CO50" s="1"/>
      <c r="CP50" s="1"/>
      <c r="CQ50" s="1"/>
      <c r="CS50" s="1">
        <f t="shared" si="68"/>
        <v>0</v>
      </c>
      <c r="CT50" s="1">
        <f t="shared" si="69"/>
        <v>0</v>
      </c>
      <c r="CU50" s="1">
        <f t="shared" si="70"/>
        <v>0</v>
      </c>
      <c r="CV50" s="126">
        <f t="shared" si="30"/>
        <v>0</v>
      </c>
      <c r="CW50" s="1"/>
      <c r="CX50" s="1"/>
      <c r="CY50" s="1"/>
      <c r="CZ50" s="1"/>
      <c r="DA50" s="1"/>
      <c r="DB50" s="1"/>
      <c r="DC50" s="1"/>
      <c r="DD50" s="1"/>
      <c r="DE50" s="1"/>
      <c r="DF50" s="1"/>
      <c r="DG50" s="126">
        <f t="shared" si="31"/>
        <v>0</v>
      </c>
      <c r="DH50" s="1">
        <f t="shared" si="71"/>
        <v>0</v>
      </c>
      <c r="DI50" s="1">
        <f t="shared" si="72"/>
        <v>0</v>
      </c>
      <c r="DJ50" s="1">
        <f t="shared" si="73"/>
        <v>0</v>
      </c>
      <c r="DK50" s="1"/>
      <c r="DL50" s="1"/>
      <c r="DM50" s="1"/>
      <c r="DN50" s="1"/>
      <c r="DO50" s="1"/>
      <c r="DP50" s="1"/>
      <c r="DQ50" s="1"/>
      <c r="DR50" s="1"/>
      <c r="DS50" s="1"/>
      <c r="DT50" s="1"/>
      <c r="DU50" s="1"/>
      <c r="DV50" s="1"/>
      <c r="DW50" s="1"/>
      <c r="DX50" s="1"/>
      <c r="DY50" s="1"/>
      <c r="FC50" s="1">
        <f t="shared" si="109"/>
        <v>1</v>
      </c>
      <c r="FD50" s="1"/>
      <c r="FE50" s="1"/>
      <c r="FF50" s="1">
        <f t="shared" si="175"/>
        <v>1</v>
      </c>
      <c r="FG50" s="1">
        <f t="shared" si="111"/>
        <v>1</v>
      </c>
      <c r="FH50" s="1">
        <f t="shared" si="112"/>
        <v>1</v>
      </c>
      <c r="FI50" s="1">
        <f t="shared" si="113"/>
        <v>0</v>
      </c>
      <c r="FJ50" s="1">
        <f t="shared" si="114"/>
        <v>0</v>
      </c>
      <c r="FK50" s="1">
        <f t="shared" si="115"/>
        <v>0</v>
      </c>
      <c r="FL50" s="1">
        <f t="shared" si="116"/>
        <v>0</v>
      </c>
      <c r="FN50" s="1">
        <f t="shared" si="117"/>
        <v>1</v>
      </c>
      <c r="FO50" s="1">
        <f t="shared" si="118"/>
        <v>1</v>
      </c>
      <c r="FP50" s="1" t="str">
        <f t="shared" si="119"/>
        <v/>
      </c>
      <c r="FV50" s="1">
        <f t="shared" si="176"/>
        <v>0</v>
      </c>
      <c r="FW50" s="1">
        <f t="shared" si="177"/>
        <v>0</v>
      </c>
      <c r="FX50" s="1">
        <f t="shared" si="178"/>
        <v>0</v>
      </c>
      <c r="GA50" s="1">
        <f t="shared" si="120"/>
        <v>1</v>
      </c>
      <c r="GB50" s="1">
        <f t="shared" si="121"/>
        <v>1</v>
      </c>
      <c r="GC50" s="1">
        <f t="shared" si="122"/>
        <v>1</v>
      </c>
      <c r="GD50" s="1">
        <f t="shared" si="123"/>
        <v>1</v>
      </c>
      <c r="GE50" s="1">
        <f t="shared" si="124"/>
        <v>0</v>
      </c>
      <c r="GF50" s="1">
        <f t="shared" si="125"/>
        <v>0</v>
      </c>
      <c r="GG50" s="1">
        <f t="shared" si="179"/>
        <v>0</v>
      </c>
      <c r="GK50" s="1">
        <f t="shared" si="126"/>
        <v>1</v>
      </c>
      <c r="GL50" s="1">
        <f t="shared" si="127"/>
        <v>1</v>
      </c>
      <c r="GM50" s="1">
        <f t="shared" si="128"/>
        <v>1</v>
      </c>
      <c r="GN50" s="1">
        <f t="shared" si="129"/>
        <v>1</v>
      </c>
      <c r="GO50" s="1">
        <f t="shared" si="130"/>
        <v>0</v>
      </c>
      <c r="GP50" s="1">
        <f t="shared" si="131"/>
        <v>0</v>
      </c>
      <c r="GQ50" s="1">
        <f t="shared" si="180"/>
        <v>0</v>
      </c>
      <c r="GS50" s="1">
        <f t="shared" si="160"/>
        <v>0</v>
      </c>
      <c r="GT50" s="1">
        <f t="shared" si="79"/>
        <v>0</v>
      </c>
      <c r="GU50" s="1">
        <f t="shared" si="161"/>
        <v>1</v>
      </c>
      <c r="GV50" s="1">
        <f t="shared" si="162"/>
        <v>1</v>
      </c>
      <c r="GW50" s="1">
        <f t="shared" si="133"/>
        <v>0</v>
      </c>
      <c r="GX50" s="1">
        <f t="shared" si="163"/>
        <v>0</v>
      </c>
      <c r="GY50" s="1">
        <f t="shared" si="164"/>
        <v>0</v>
      </c>
      <c r="GZ50" s="1"/>
      <c r="HA50" s="1">
        <f t="shared" si="84"/>
        <v>1</v>
      </c>
      <c r="HB50" s="1">
        <f t="shared" si="85"/>
        <v>0</v>
      </c>
      <c r="HC50" s="1">
        <f t="shared" si="86"/>
        <v>0</v>
      </c>
      <c r="HD50" s="1">
        <f t="shared" si="87"/>
        <v>0</v>
      </c>
      <c r="HE50" s="1">
        <f t="shared" si="88"/>
        <v>0</v>
      </c>
      <c r="HF50" s="1">
        <f t="shared" si="89"/>
        <v>0</v>
      </c>
      <c r="HH50" s="1">
        <f t="shared" si="134"/>
        <v>0</v>
      </c>
      <c r="HI50" s="1">
        <f t="shared" si="135"/>
        <v>0</v>
      </c>
      <c r="HJ50" s="1">
        <f t="shared" si="136"/>
        <v>0</v>
      </c>
      <c r="HK50" s="1">
        <f t="shared" si="137"/>
        <v>0</v>
      </c>
      <c r="HL50" s="1">
        <f t="shared" si="138"/>
        <v>0</v>
      </c>
      <c r="HM50" s="1">
        <f t="shared" si="139"/>
        <v>0</v>
      </c>
    </row>
    <row r="51" spans="1:221" x14ac:dyDescent="0.2">
      <c r="A51" s="14">
        <f t="shared" si="0"/>
        <v>51</v>
      </c>
      <c r="C51" s="2">
        <v>42192</v>
      </c>
      <c r="G51" s="3">
        <v>109.197</v>
      </c>
      <c r="H51" s="3">
        <v>119.25700000000001</v>
      </c>
      <c r="I51" s="3">
        <v>127.04</v>
      </c>
      <c r="J51" s="4">
        <v>153.16</v>
      </c>
      <c r="P51" s="128">
        <f t="shared" si="165"/>
        <v>3507.7500000000005</v>
      </c>
      <c r="Q51" s="5">
        <f t="shared" si="166"/>
        <v>3833.7500000000005</v>
      </c>
      <c r="R51" s="6">
        <f t="shared" si="167"/>
        <v>4068.0000000000005</v>
      </c>
      <c r="S51" s="7">
        <f t="shared" si="168"/>
        <v>4912</v>
      </c>
      <c r="AH51" s="4">
        <f t="shared" si="3"/>
        <v>0.16666666666636365</v>
      </c>
      <c r="AI51" s="4">
        <f t="shared" si="4"/>
        <v>0.15000000000036406</v>
      </c>
      <c r="AJ51" s="4">
        <f t="shared" si="5"/>
        <v>2.14999999999909</v>
      </c>
      <c r="AK51" s="4">
        <f t="shared" si="6"/>
        <v>2.9166666666657575</v>
      </c>
      <c r="AL51" s="4">
        <f t="shared" si="7"/>
        <v>0.99999999999909051</v>
      </c>
      <c r="AM51" s="4">
        <f t="shared" si="8"/>
        <v>3.8333333333330302</v>
      </c>
      <c r="AN51" s="4">
        <f t="shared" si="9"/>
        <v>0</v>
      </c>
      <c r="AO51" s="4">
        <f t="shared" si="10"/>
        <v>0</v>
      </c>
      <c r="AP51" s="4">
        <f t="shared" si="11"/>
        <v>2.3999999999996966</v>
      </c>
      <c r="AQ51" s="4">
        <f t="shared" si="12"/>
        <v>0.25000000000121325</v>
      </c>
      <c r="AR51" s="4">
        <f t="shared" si="13"/>
        <v>0</v>
      </c>
      <c r="AS51" s="4">
        <f t="shared" si="14"/>
        <v>0</v>
      </c>
      <c r="AT51" s="4">
        <f t="shared" si="15"/>
        <v>0</v>
      </c>
      <c r="BA51" s="11">
        <f t="shared" si="169"/>
        <v>1.5000000000004547</v>
      </c>
      <c r="BB51" s="11">
        <f t="shared" si="170"/>
        <v>4.7500000000009095</v>
      </c>
      <c r="BC51" s="12">
        <f t="shared" si="171"/>
        <v>11.5</v>
      </c>
      <c r="BD51" s="13">
        <f t="shared" si="172"/>
        <v>45.999999999999091</v>
      </c>
      <c r="BJ51" s="11">
        <f t="shared" si="102"/>
        <v>-0.16666666666636365</v>
      </c>
      <c r="BK51" s="11">
        <f t="shared" si="18"/>
        <v>0.15000000000036406</v>
      </c>
      <c r="BL51" s="11">
        <f t="shared" si="173"/>
        <v>-2.14999999999909</v>
      </c>
      <c r="BM51" s="11">
        <f t="shared" si="63"/>
        <v>-2.9166666666657575</v>
      </c>
      <c r="BN51" s="11">
        <f t="shared" si="104"/>
        <v>-0.99999999999909051</v>
      </c>
      <c r="BO51" s="11">
        <f t="shared" si="105"/>
        <v>-3.8333333333330302</v>
      </c>
      <c r="BP51" s="11"/>
      <c r="BR51" s="11">
        <f t="shared" si="174"/>
        <v>-2.3999999999996966</v>
      </c>
      <c r="BS51" s="11">
        <f t="shared" si="106"/>
        <v>-0.25000000000121325</v>
      </c>
      <c r="BT51" s="11"/>
      <c r="BY51" s="126"/>
      <c r="BZ51" s="126"/>
      <c r="CB51" s="1">
        <f t="shared" si="64"/>
        <v>1</v>
      </c>
      <c r="CC51" s="1">
        <f t="shared" si="65"/>
        <v>1</v>
      </c>
      <c r="CD51" s="1">
        <f t="shared" si="66"/>
        <v>1</v>
      </c>
      <c r="CE51" s="126">
        <f t="shared" si="24"/>
        <v>1</v>
      </c>
      <c r="CF51" s="1">
        <f t="shared" si="107"/>
        <v>1</v>
      </c>
      <c r="CG51" s="1">
        <f t="shared" si="67"/>
        <v>0</v>
      </c>
      <c r="CH51" s="1">
        <f t="shared" si="26"/>
        <v>0</v>
      </c>
      <c r="CI51" s="1">
        <f t="shared" si="108"/>
        <v>0</v>
      </c>
      <c r="CJ51" s="1" t="str">
        <f t="shared" si="28"/>
        <v/>
      </c>
      <c r="CK51" s="1" t="str">
        <f t="shared" si="29"/>
        <v/>
      </c>
      <c r="CL51" s="1"/>
      <c r="CM51" s="1"/>
      <c r="CN51" s="1"/>
      <c r="CO51" s="1"/>
      <c r="CP51" s="1"/>
      <c r="CQ51" s="1"/>
      <c r="CS51" s="1">
        <f t="shared" si="68"/>
        <v>0</v>
      </c>
      <c r="CT51" s="1">
        <f t="shared" si="69"/>
        <v>0</v>
      </c>
      <c r="CU51" s="1">
        <f t="shared" si="70"/>
        <v>0</v>
      </c>
      <c r="CV51" s="126">
        <f t="shared" si="30"/>
        <v>0</v>
      </c>
      <c r="CW51" s="1"/>
      <c r="CX51" s="1"/>
      <c r="CY51" s="1"/>
      <c r="CZ51" s="1"/>
      <c r="DA51" s="1"/>
      <c r="DB51" s="1"/>
      <c r="DC51" s="1"/>
      <c r="DD51" s="1"/>
      <c r="DE51" s="1"/>
      <c r="DF51" s="1"/>
      <c r="DG51" s="126">
        <f t="shared" si="31"/>
        <v>0</v>
      </c>
      <c r="DH51" s="1">
        <f t="shared" si="71"/>
        <v>0</v>
      </c>
      <c r="DI51" s="1">
        <f t="shared" si="72"/>
        <v>0</v>
      </c>
      <c r="DJ51" s="1">
        <f t="shared" si="73"/>
        <v>0</v>
      </c>
      <c r="DK51" s="1"/>
      <c r="DL51" s="1"/>
      <c r="DM51" s="1"/>
      <c r="DN51" s="1"/>
      <c r="DO51" s="1"/>
      <c r="DP51" s="1"/>
      <c r="DQ51" s="1"/>
      <c r="DR51" s="1"/>
      <c r="DS51" s="1"/>
      <c r="DT51" s="1"/>
      <c r="DU51" s="1"/>
      <c r="DV51" s="1"/>
      <c r="DW51" s="1"/>
      <c r="DX51" s="1"/>
      <c r="DY51" s="1"/>
      <c r="FC51" s="1">
        <f t="shared" si="109"/>
        <v>1</v>
      </c>
      <c r="FD51" s="1"/>
      <c r="FE51" s="1"/>
      <c r="FF51" s="1">
        <f t="shared" si="175"/>
        <v>0</v>
      </c>
      <c r="FG51" s="1">
        <f t="shared" si="111"/>
        <v>0</v>
      </c>
      <c r="FH51" s="1">
        <f t="shared" si="112"/>
        <v>0</v>
      </c>
      <c r="FI51" s="1" t="str">
        <f t="shared" si="113"/>
        <v/>
      </c>
      <c r="FJ51" s="1" t="str">
        <f t="shared" si="114"/>
        <v/>
      </c>
      <c r="FK51" s="1" t="str">
        <f t="shared" si="115"/>
        <v/>
      </c>
      <c r="FL51" s="1" t="str">
        <f t="shared" si="116"/>
        <v/>
      </c>
      <c r="FN51" s="1" t="str">
        <f t="shared" si="117"/>
        <v/>
      </c>
      <c r="FO51" s="1" t="str">
        <f t="shared" si="118"/>
        <v/>
      </c>
      <c r="FP51" s="1">
        <f t="shared" si="119"/>
        <v>0</v>
      </c>
      <c r="FV51" s="1">
        <f t="shared" si="176"/>
        <v>0</v>
      </c>
      <c r="FW51" s="1">
        <f t="shared" si="177"/>
        <v>1</v>
      </c>
      <c r="FX51" s="1">
        <f t="shared" si="178"/>
        <v>1</v>
      </c>
      <c r="GA51" s="1">
        <f t="shared" si="120"/>
        <v>0</v>
      </c>
      <c r="GB51" s="1">
        <f t="shared" si="121"/>
        <v>0</v>
      </c>
      <c r="GC51" s="1">
        <f t="shared" si="122"/>
        <v>0</v>
      </c>
      <c r="GD51" s="1">
        <f t="shared" si="123"/>
        <v>0</v>
      </c>
      <c r="GE51" s="1">
        <f t="shared" si="124"/>
        <v>0</v>
      </c>
      <c r="GF51" s="1">
        <f t="shared" si="125"/>
        <v>1</v>
      </c>
      <c r="GG51" s="1">
        <f t="shared" si="179"/>
        <v>1</v>
      </c>
      <c r="GK51" s="1">
        <f t="shared" si="126"/>
        <v>0</v>
      </c>
      <c r="GL51" s="1">
        <f t="shared" si="127"/>
        <v>0</v>
      </c>
      <c r="GM51" s="1">
        <f t="shared" si="128"/>
        <v>0</v>
      </c>
      <c r="GN51" s="1">
        <f t="shared" si="129"/>
        <v>0</v>
      </c>
      <c r="GO51" s="1">
        <f t="shared" si="130"/>
        <v>0</v>
      </c>
      <c r="GP51" s="1">
        <f t="shared" si="131"/>
        <v>1</v>
      </c>
      <c r="GQ51" s="1">
        <f t="shared" si="180"/>
        <v>1</v>
      </c>
      <c r="GS51" s="1">
        <f t="shared" si="160"/>
        <v>1</v>
      </c>
      <c r="GT51" s="1">
        <f t="shared" ref="GT51:GT90" si="181">IF(ABS(BD51)&gt;40,IF(ABS(BL51)&gt;2,1,0),"")</f>
        <v>1</v>
      </c>
      <c r="GU51" s="1">
        <f t="shared" si="161"/>
        <v>1</v>
      </c>
      <c r="GV51" s="1">
        <f t="shared" si="162"/>
        <v>1</v>
      </c>
      <c r="GW51" s="1">
        <f t="shared" si="133"/>
        <v>1</v>
      </c>
      <c r="GX51" s="1">
        <f t="shared" si="163"/>
        <v>0</v>
      </c>
      <c r="GY51" s="1">
        <f t="shared" si="164"/>
        <v>0</v>
      </c>
      <c r="GZ51" s="1"/>
      <c r="HA51" s="1">
        <f t="shared" si="84"/>
        <v>1</v>
      </c>
      <c r="HB51" s="1">
        <f t="shared" si="85"/>
        <v>0</v>
      </c>
      <c r="HC51" s="1">
        <f t="shared" si="86"/>
        <v>0</v>
      </c>
      <c r="HD51" s="1">
        <f t="shared" si="87"/>
        <v>0</v>
      </c>
      <c r="HE51" s="1">
        <f t="shared" si="88"/>
        <v>0</v>
      </c>
      <c r="HF51" s="1">
        <f t="shared" si="89"/>
        <v>0</v>
      </c>
      <c r="HH51" s="1">
        <f t="shared" si="134"/>
        <v>0</v>
      </c>
      <c r="HI51" s="1">
        <f t="shared" si="135"/>
        <v>0</v>
      </c>
      <c r="HJ51" s="1">
        <f t="shared" si="136"/>
        <v>0</v>
      </c>
      <c r="HK51" s="1">
        <f t="shared" si="137"/>
        <v>0</v>
      </c>
      <c r="HL51" s="1">
        <f t="shared" si="138"/>
        <v>0</v>
      </c>
      <c r="HM51" s="1">
        <f t="shared" si="139"/>
        <v>0</v>
      </c>
    </row>
    <row r="52" spans="1:221" x14ac:dyDescent="0.2">
      <c r="A52" s="14">
        <f t="shared" si="0"/>
        <v>52</v>
      </c>
      <c r="B52" t="s">
        <v>59</v>
      </c>
      <c r="C52" s="2">
        <v>42193</v>
      </c>
      <c r="G52" s="3">
        <v>109.22199999999999</v>
      </c>
      <c r="H52" s="3">
        <v>119.31699999999999</v>
      </c>
      <c r="I52" s="3">
        <v>127.12</v>
      </c>
      <c r="J52" s="4">
        <v>154.04</v>
      </c>
      <c r="P52" s="128">
        <f t="shared" si="165"/>
        <v>3510.2499999999995</v>
      </c>
      <c r="Q52" s="5">
        <f t="shared" si="166"/>
        <v>3839.7499999999991</v>
      </c>
      <c r="R52" s="6">
        <f t="shared" si="167"/>
        <v>4076.0000000000005</v>
      </c>
      <c r="S52" s="7">
        <f t="shared" si="168"/>
        <v>4931.9999999999991</v>
      </c>
      <c r="AH52" s="4">
        <f t="shared" si="3"/>
        <v>0.99999999999909051</v>
      </c>
      <c r="AI52" s="4">
        <f t="shared" si="4"/>
        <v>1.3999999999989998</v>
      </c>
      <c r="AJ52" s="4">
        <f t="shared" si="5"/>
        <v>1.1999999999986359</v>
      </c>
      <c r="AK52" s="4">
        <f t="shared" si="6"/>
        <v>0.66666666666530272</v>
      </c>
      <c r="AL52" s="4">
        <f t="shared" si="7"/>
        <v>1.9999999999986358</v>
      </c>
      <c r="AM52" s="4">
        <f t="shared" si="8"/>
        <v>1.3333333333336368</v>
      </c>
      <c r="AN52" s="4">
        <f t="shared" si="9"/>
        <v>0</v>
      </c>
      <c r="AO52" s="4">
        <f t="shared" si="10"/>
        <v>0</v>
      </c>
      <c r="AP52" s="4">
        <f t="shared" si="11"/>
        <v>1.1333333333330304</v>
      </c>
      <c r="AQ52" s="4">
        <f t="shared" si="12"/>
        <v>0.66666666666408991</v>
      </c>
      <c r="AR52" s="4">
        <f t="shared" si="13"/>
        <v>0</v>
      </c>
      <c r="AS52" s="4">
        <f t="shared" si="14"/>
        <v>0</v>
      </c>
      <c r="AT52" s="4">
        <f t="shared" si="15"/>
        <v>0</v>
      </c>
      <c r="BA52" s="11">
        <f t="shared" si="169"/>
        <v>2.4999999999990905</v>
      </c>
      <c r="BB52" s="11">
        <f t="shared" si="170"/>
        <v>5.9999999999986358</v>
      </c>
      <c r="BC52" s="12">
        <f t="shared" si="171"/>
        <v>8</v>
      </c>
      <c r="BD52" s="13">
        <f t="shared" si="172"/>
        <v>19.999999999999091</v>
      </c>
      <c r="BJ52" s="11">
        <f t="shared" si="102"/>
        <v>0.99999999999909051</v>
      </c>
      <c r="BK52" s="11">
        <f t="shared" si="18"/>
        <v>1.3999999999989998</v>
      </c>
      <c r="BL52" s="11">
        <f t="shared" si="173"/>
        <v>1.1999999999986359</v>
      </c>
      <c r="BM52" s="11">
        <f t="shared" si="63"/>
        <v>0.66666666666530272</v>
      </c>
      <c r="BN52" s="11">
        <f t="shared" si="104"/>
        <v>1.9999999999986358</v>
      </c>
      <c r="BO52" s="11">
        <f t="shared" si="105"/>
        <v>1.3333333333336368</v>
      </c>
      <c r="BP52" s="11"/>
      <c r="BR52" s="11">
        <f t="shared" si="174"/>
        <v>-1.1333333333330304</v>
      </c>
      <c r="BS52" s="11">
        <f t="shared" si="106"/>
        <v>-0.66666666666408991</v>
      </c>
      <c r="BT52" s="11"/>
      <c r="BY52" s="126"/>
      <c r="BZ52" s="126"/>
      <c r="CB52" s="1">
        <f t="shared" si="64"/>
        <v>1</v>
      </c>
      <c r="CC52" s="1">
        <f t="shared" si="65"/>
        <v>1</v>
      </c>
      <c r="CD52" s="1">
        <f t="shared" si="66"/>
        <v>1</v>
      </c>
      <c r="CE52" s="126">
        <f t="shared" si="24"/>
        <v>1</v>
      </c>
      <c r="CF52" s="1">
        <f t="shared" si="107"/>
        <v>1</v>
      </c>
      <c r="CG52" s="1">
        <f t="shared" si="67"/>
        <v>1</v>
      </c>
      <c r="CH52" s="1" t="str">
        <f t="shared" si="26"/>
        <v/>
      </c>
      <c r="CI52" s="1" t="str">
        <f t="shared" si="108"/>
        <v/>
      </c>
      <c r="CJ52" s="1">
        <f t="shared" si="28"/>
        <v>0</v>
      </c>
      <c r="CK52" s="1">
        <f t="shared" si="29"/>
        <v>0</v>
      </c>
      <c r="CL52" s="1"/>
      <c r="CM52" s="1"/>
      <c r="CN52" s="1"/>
      <c r="CO52" s="1"/>
      <c r="CP52" s="1"/>
      <c r="CQ52" s="1"/>
      <c r="CS52" s="1">
        <f t="shared" si="68"/>
        <v>1</v>
      </c>
      <c r="CT52" s="1">
        <f t="shared" si="69"/>
        <v>1</v>
      </c>
      <c r="CU52" s="1">
        <f t="shared" si="70"/>
        <v>1</v>
      </c>
      <c r="CV52" s="126">
        <f t="shared" si="30"/>
        <v>1</v>
      </c>
      <c r="CW52" s="1"/>
      <c r="CX52" s="1"/>
      <c r="CY52" s="1"/>
      <c r="CZ52" s="1"/>
      <c r="DA52" s="1"/>
      <c r="DB52" s="1"/>
      <c r="DC52" s="1"/>
      <c r="DD52" s="1"/>
      <c r="DE52" s="1"/>
      <c r="DF52" s="1"/>
      <c r="DG52" s="126">
        <f t="shared" si="31"/>
        <v>1</v>
      </c>
      <c r="DH52" s="1">
        <f t="shared" si="71"/>
        <v>1</v>
      </c>
      <c r="DI52" s="1">
        <f t="shared" si="72"/>
        <v>1</v>
      </c>
      <c r="DJ52" s="1">
        <f t="shared" si="73"/>
        <v>1</v>
      </c>
      <c r="DK52" s="1"/>
      <c r="DL52" s="1"/>
      <c r="DM52" s="1"/>
      <c r="DN52" s="1"/>
      <c r="DO52" s="1"/>
      <c r="DP52" s="1"/>
      <c r="DQ52" s="1"/>
      <c r="DR52" s="1"/>
      <c r="DS52" s="1"/>
      <c r="DT52" s="1"/>
      <c r="DU52" s="1"/>
      <c r="DV52" s="1"/>
      <c r="DW52" s="1"/>
      <c r="DX52" s="1"/>
      <c r="DY52" s="1"/>
      <c r="FC52" s="1">
        <f t="shared" si="109"/>
        <v>1</v>
      </c>
      <c r="FD52" s="1"/>
      <c r="FE52" s="1"/>
      <c r="FF52" s="1">
        <f t="shared" si="175"/>
        <v>1</v>
      </c>
      <c r="FG52" s="1">
        <f t="shared" si="111"/>
        <v>1</v>
      </c>
      <c r="FH52" s="1">
        <f t="shared" si="112"/>
        <v>1</v>
      </c>
      <c r="FI52" s="1">
        <f t="shared" si="113"/>
        <v>1</v>
      </c>
      <c r="FJ52" s="1">
        <f t="shared" si="114"/>
        <v>1</v>
      </c>
      <c r="FK52" s="1">
        <f t="shared" si="115"/>
        <v>1</v>
      </c>
      <c r="FL52" s="1">
        <f t="shared" si="116"/>
        <v>1</v>
      </c>
      <c r="FN52" s="1" t="str">
        <f t="shared" si="117"/>
        <v/>
      </c>
      <c r="FO52" s="1" t="str">
        <f t="shared" si="118"/>
        <v/>
      </c>
      <c r="FP52" s="1" t="str">
        <f t="shared" si="119"/>
        <v/>
      </c>
      <c r="FV52" s="1">
        <f t="shared" si="176"/>
        <v>1</v>
      </c>
      <c r="FW52" s="1">
        <f t="shared" si="177"/>
        <v>0</v>
      </c>
      <c r="FX52" s="1">
        <f t="shared" si="178"/>
        <v>0</v>
      </c>
      <c r="GA52" s="1">
        <f t="shared" si="120"/>
        <v>0</v>
      </c>
      <c r="GB52" s="1">
        <f t="shared" si="121"/>
        <v>0</v>
      </c>
      <c r="GC52" s="1">
        <f t="shared" si="122"/>
        <v>0</v>
      </c>
      <c r="GD52" s="1">
        <f t="shared" si="123"/>
        <v>0</v>
      </c>
      <c r="GE52" s="1">
        <f t="shared" si="124"/>
        <v>0</v>
      </c>
      <c r="GF52" s="1">
        <f t="shared" si="125"/>
        <v>0</v>
      </c>
      <c r="GG52" s="1">
        <f t="shared" si="179"/>
        <v>0</v>
      </c>
      <c r="GK52" s="1">
        <f t="shared" si="126"/>
        <v>0</v>
      </c>
      <c r="GL52" s="1">
        <f t="shared" si="127"/>
        <v>0</v>
      </c>
      <c r="GM52" s="1">
        <f t="shared" si="128"/>
        <v>0</v>
      </c>
      <c r="GN52" s="1">
        <f t="shared" si="129"/>
        <v>0</v>
      </c>
      <c r="GO52" s="1">
        <f t="shared" si="130"/>
        <v>0</v>
      </c>
      <c r="GP52" s="1">
        <f t="shared" si="131"/>
        <v>0</v>
      </c>
      <c r="GQ52" s="1">
        <f t="shared" si="180"/>
        <v>0</v>
      </c>
      <c r="GS52" s="1" t="str">
        <f t="shared" si="160"/>
        <v/>
      </c>
      <c r="GT52" s="1" t="str">
        <f t="shared" si="181"/>
        <v/>
      </c>
      <c r="GU52" s="1">
        <f t="shared" si="161"/>
        <v>1</v>
      </c>
      <c r="GV52" s="1">
        <f t="shared" si="162"/>
        <v>0</v>
      </c>
      <c r="GW52" s="1">
        <f t="shared" si="133"/>
        <v>0</v>
      </c>
      <c r="GX52" s="1">
        <f t="shared" si="163"/>
        <v>0</v>
      </c>
      <c r="GY52" s="1">
        <f t="shared" si="164"/>
        <v>0</v>
      </c>
      <c r="GZ52" s="1"/>
      <c r="HA52" s="1">
        <f t="shared" si="84"/>
        <v>0</v>
      </c>
      <c r="HB52" s="1">
        <f t="shared" si="85"/>
        <v>0</v>
      </c>
      <c r="HC52" s="1">
        <f t="shared" si="86"/>
        <v>0</v>
      </c>
      <c r="HD52" s="1">
        <f t="shared" si="87"/>
        <v>0</v>
      </c>
      <c r="HE52" s="1">
        <f t="shared" si="88"/>
        <v>0</v>
      </c>
      <c r="HF52" s="1">
        <f t="shared" si="89"/>
        <v>0</v>
      </c>
      <c r="HH52" s="1">
        <f t="shared" si="134"/>
        <v>0</v>
      </c>
      <c r="HI52" s="1">
        <f t="shared" si="135"/>
        <v>0</v>
      </c>
      <c r="HJ52" s="1">
        <f t="shared" si="136"/>
        <v>0</v>
      </c>
      <c r="HK52" s="1">
        <f t="shared" si="137"/>
        <v>0</v>
      </c>
      <c r="HL52" s="1">
        <f t="shared" si="138"/>
        <v>0</v>
      </c>
      <c r="HM52" s="1">
        <f t="shared" si="139"/>
        <v>0</v>
      </c>
    </row>
    <row r="53" spans="1:221" x14ac:dyDescent="0.2">
      <c r="A53" s="14">
        <f t="shared" si="0"/>
        <v>53</v>
      </c>
      <c r="C53" s="2">
        <v>42194</v>
      </c>
      <c r="G53" s="3">
        <v>109.19199999999999</v>
      </c>
      <c r="H53" s="3">
        <v>119.205</v>
      </c>
      <c r="I53" s="3">
        <v>126.215</v>
      </c>
      <c r="J53" s="4">
        <v>151.19</v>
      </c>
      <c r="P53" s="128">
        <f t="shared" si="165"/>
        <v>3507.2499999999991</v>
      </c>
      <c r="Q53" s="5">
        <f t="shared" si="166"/>
        <v>3828.5</v>
      </c>
      <c r="R53" s="6">
        <f t="shared" si="167"/>
        <v>4053.5000000000005</v>
      </c>
      <c r="S53" s="7">
        <f t="shared" si="168"/>
        <v>4851</v>
      </c>
      <c r="AH53" s="4">
        <f t="shared" si="3"/>
        <v>1.4999999999984839</v>
      </c>
      <c r="AI53" s="4">
        <f t="shared" si="4"/>
        <v>0.74999999999854428</v>
      </c>
      <c r="AJ53" s="4">
        <f t="shared" si="5"/>
        <v>2.2500000000009095</v>
      </c>
      <c r="AK53" s="4">
        <f t="shared" si="6"/>
        <v>3.7500000000009095</v>
      </c>
      <c r="AL53" s="4">
        <f t="shared" si="7"/>
        <v>9.0949470177292824E-13</v>
      </c>
      <c r="AM53" s="4">
        <f t="shared" si="8"/>
        <v>4.499999999999698</v>
      </c>
      <c r="AN53" s="4">
        <f t="shared" si="9"/>
        <v>0</v>
      </c>
      <c r="AO53" s="4">
        <f t="shared" si="10"/>
        <v>0</v>
      </c>
      <c r="AP53" s="4">
        <f t="shared" si="11"/>
        <v>1.0000000000033356</v>
      </c>
      <c r="AQ53" s="4">
        <f t="shared" si="12"/>
        <v>0.7499999999981819</v>
      </c>
      <c r="AR53" s="4">
        <f t="shared" si="13"/>
        <v>0</v>
      </c>
      <c r="AS53" s="4">
        <f t="shared" si="14"/>
        <v>0</v>
      </c>
      <c r="AT53" s="4">
        <f t="shared" si="15"/>
        <v>0</v>
      </c>
      <c r="BA53" s="11">
        <f t="shared" si="169"/>
        <v>-3.0000000000004547</v>
      </c>
      <c r="BB53" s="11">
        <f t="shared" si="170"/>
        <v>-11.249999999999091</v>
      </c>
      <c r="BC53" s="12">
        <f t="shared" si="171"/>
        <v>-22.5</v>
      </c>
      <c r="BD53" s="13">
        <f t="shared" si="172"/>
        <v>-80.999999999999091</v>
      </c>
      <c r="BJ53" s="11">
        <f t="shared" si="102"/>
        <v>1.4999999999984839</v>
      </c>
      <c r="BK53" s="11">
        <f t="shared" si="18"/>
        <v>0.74999999999854428</v>
      </c>
      <c r="BL53" s="11">
        <f t="shared" si="173"/>
        <v>2.2500000000009095</v>
      </c>
      <c r="BM53" s="11">
        <f t="shared" si="63"/>
        <v>3.7500000000009095</v>
      </c>
      <c r="BN53" s="11">
        <f t="shared" si="104"/>
        <v>9.0949470177292824E-13</v>
      </c>
      <c r="BO53" s="11">
        <f t="shared" si="105"/>
        <v>4.499999999999698</v>
      </c>
      <c r="BP53" s="11"/>
      <c r="BR53" s="11">
        <f t="shared" si="174"/>
        <v>1.0000000000033356</v>
      </c>
      <c r="BS53" s="11">
        <f t="shared" si="106"/>
        <v>0.7499999999981819</v>
      </c>
      <c r="BT53" s="11"/>
      <c r="BY53" s="126"/>
      <c r="BZ53" s="126"/>
      <c r="CB53" s="1">
        <f t="shared" si="64"/>
        <v>0</v>
      </c>
      <c r="CC53" s="1">
        <f t="shared" si="65"/>
        <v>0</v>
      </c>
      <c r="CD53" s="1">
        <f t="shared" si="66"/>
        <v>0</v>
      </c>
      <c r="CE53" s="126">
        <f t="shared" si="24"/>
        <v>0</v>
      </c>
      <c r="CF53" s="1">
        <f t="shared" si="107"/>
        <v>0</v>
      </c>
      <c r="CG53" s="1" t="str">
        <f t="shared" si="67"/>
        <v/>
      </c>
      <c r="CH53" s="1">
        <f t="shared" si="26"/>
        <v>1</v>
      </c>
      <c r="CI53" s="1">
        <f t="shared" si="108"/>
        <v>1</v>
      </c>
      <c r="CJ53" s="1" t="str">
        <f t="shared" si="28"/>
        <v/>
      </c>
      <c r="CK53" s="1" t="str">
        <f t="shared" si="29"/>
        <v/>
      </c>
      <c r="CL53" s="1"/>
      <c r="CM53" s="1"/>
      <c r="CN53" s="1"/>
      <c r="CO53" s="1"/>
      <c r="CP53" s="1"/>
      <c r="CQ53" s="1"/>
      <c r="CS53" s="1">
        <f t="shared" si="68"/>
        <v>0</v>
      </c>
      <c r="CT53" s="1">
        <f t="shared" si="69"/>
        <v>0</v>
      </c>
      <c r="CU53" s="1">
        <f t="shared" si="70"/>
        <v>0</v>
      </c>
      <c r="CV53" s="126">
        <f t="shared" si="30"/>
        <v>0</v>
      </c>
      <c r="CW53" s="1"/>
      <c r="CX53" s="1"/>
      <c r="CY53" s="1"/>
      <c r="CZ53" s="1"/>
      <c r="DA53" s="1"/>
      <c r="DB53" s="1"/>
      <c r="DC53" s="1"/>
      <c r="DD53" s="1"/>
      <c r="DE53" s="1"/>
      <c r="DF53" s="1"/>
      <c r="DG53" s="126">
        <f t="shared" si="31"/>
        <v>0</v>
      </c>
      <c r="DH53" s="1">
        <f t="shared" si="71"/>
        <v>0</v>
      </c>
      <c r="DI53" s="1">
        <f t="shared" si="72"/>
        <v>0</v>
      </c>
      <c r="DJ53" s="1">
        <f t="shared" si="73"/>
        <v>0</v>
      </c>
      <c r="DK53" s="1"/>
      <c r="DL53" s="1"/>
      <c r="DM53" s="1"/>
      <c r="DN53" s="1"/>
      <c r="DO53" s="1"/>
      <c r="DP53" s="1"/>
      <c r="DQ53" s="1"/>
      <c r="DR53" s="1"/>
      <c r="DS53" s="1"/>
      <c r="DT53" s="1"/>
      <c r="DU53" s="1"/>
      <c r="DV53" s="1"/>
      <c r="DW53" s="1"/>
      <c r="DX53" s="1"/>
      <c r="DY53" s="1"/>
      <c r="FC53" s="1">
        <f t="shared" si="109"/>
        <v>1</v>
      </c>
      <c r="FD53" s="1"/>
      <c r="FE53" s="1"/>
      <c r="FF53" s="1">
        <f t="shared" si="175"/>
        <v>1</v>
      </c>
      <c r="FG53" s="1">
        <f t="shared" si="111"/>
        <v>1</v>
      </c>
      <c r="FH53" s="1">
        <f t="shared" si="112"/>
        <v>1</v>
      </c>
      <c r="FI53" s="1">
        <f t="shared" si="113"/>
        <v>0</v>
      </c>
      <c r="FJ53" s="1">
        <f t="shared" si="114"/>
        <v>0</v>
      </c>
      <c r="FK53" s="1">
        <f t="shared" si="115"/>
        <v>0</v>
      </c>
      <c r="FL53" s="1">
        <f t="shared" si="116"/>
        <v>0</v>
      </c>
      <c r="FN53" s="1">
        <f t="shared" si="117"/>
        <v>1</v>
      </c>
      <c r="FO53" s="1">
        <f t="shared" si="118"/>
        <v>1</v>
      </c>
      <c r="FP53" s="1">
        <f t="shared" si="119"/>
        <v>0</v>
      </c>
      <c r="FV53" s="1">
        <f t="shared" si="176"/>
        <v>1</v>
      </c>
      <c r="FW53" s="1">
        <f t="shared" si="177"/>
        <v>1</v>
      </c>
      <c r="FX53" s="1">
        <f t="shared" si="178"/>
        <v>1</v>
      </c>
      <c r="GA53" s="1">
        <f t="shared" si="120"/>
        <v>0</v>
      </c>
      <c r="GB53" s="1">
        <f t="shared" si="121"/>
        <v>0</v>
      </c>
      <c r="GC53" s="1">
        <f t="shared" si="122"/>
        <v>0</v>
      </c>
      <c r="GD53" s="1">
        <f t="shared" si="123"/>
        <v>0</v>
      </c>
      <c r="GE53" s="1">
        <f t="shared" si="124"/>
        <v>1</v>
      </c>
      <c r="GF53" s="1">
        <f t="shared" si="125"/>
        <v>1</v>
      </c>
      <c r="GG53" s="1">
        <f t="shared" si="179"/>
        <v>1</v>
      </c>
      <c r="GK53" s="1">
        <f t="shared" si="126"/>
        <v>0</v>
      </c>
      <c r="GL53" s="1">
        <f t="shared" si="127"/>
        <v>0</v>
      </c>
      <c r="GM53" s="1">
        <f t="shared" si="128"/>
        <v>0</v>
      </c>
      <c r="GN53" s="1">
        <f t="shared" si="129"/>
        <v>0</v>
      </c>
      <c r="GO53" s="1">
        <f t="shared" si="130"/>
        <v>1</v>
      </c>
      <c r="GP53" s="1">
        <f t="shared" si="131"/>
        <v>1</v>
      </c>
      <c r="GQ53" s="1">
        <f t="shared" si="180"/>
        <v>1</v>
      </c>
      <c r="GS53" s="1">
        <f t="shared" si="160"/>
        <v>1</v>
      </c>
      <c r="GT53" s="1">
        <f t="shared" si="181"/>
        <v>1</v>
      </c>
      <c r="GU53" s="1">
        <f t="shared" si="161"/>
        <v>1</v>
      </c>
      <c r="GV53" s="1">
        <f t="shared" si="162"/>
        <v>1</v>
      </c>
      <c r="GW53" s="1">
        <f t="shared" si="133"/>
        <v>1</v>
      </c>
      <c r="GX53" s="1">
        <f t="shared" si="163"/>
        <v>0</v>
      </c>
      <c r="GY53" s="1">
        <f t="shared" si="164"/>
        <v>0</v>
      </c>
      <c r="GZ53" s="1"/>
      <c r="HA53" s="1">
        <f t="shared" si="84"/>
        <v>1</v>
      </c>
      <c r="HB53" s="1">
        <f t="shared" si="85"/>
        <v>1</v>
      </c>
      <c r="HC53" s="1">
        <f t="shared" si="86"/>
        <v>0</v>
      </c>
      <c r="HD53" s="1">
        <f t="shared" si="87"/>
        <v>0</v>
      </c>
      <c r="HE53" s="1">
        <f t="shared" si="88"/>
        <v>0</v>
      </c>
      <c r="HF53" s="1">
        <f t="shared" si="89"/>
        <v>0</v>
      </c>
      <c r="HH53" s="1">
        <f t="shared" si="134"/>
        <v>0</v>
      </c>
      <c r="HI53" s="1">
        <f t="shared" si="135"/>
        <v>0</v>
      </c>
      <c r="HJ53" s="1">
        <f t="shared" si="136"/>
        <v>0</v>
      </c>
      <c r="HK53" s="1">
        <f t="shared" si="137"/>
        <v>0</v>
      </c>
      <c r="HL53" s="1">
        <f t="shared" si="138"/>
        <v>0</v>
      </c>
      <c r="HM53" s="1">
        <f t="shared" si="139"/>
        <v>0</v>
      </c>
    </row>
    <row r="54" spans="1:221" x14ac:dyDescent="0.2">
      <c r="A54" s="14">
        <f t="shared" si="0"/>
        <v>54</v>
      </c>
      <c r="C54" s="2">
        <v>42195</v>
      </c>
      <c r="G54" s="3">
        <v>109.142</v>
      </c>
      <c r="H54" s="3">
        <v>119.03700000000001</v>
      </c>
      <c r="I54" s="3">
        <v>125.235</v>
      </c>
      <c r="J54" s="4">
        <v>149.03</v>
      </c>
      <c r="P54" s="128">
        <f t="shared" si="165"/>
        <v>3502.2499999999995</v>
      </c>
      <c r="Q54" s="5">
        <f t="shared" si="166"/>
        <v>3811.7500000000005</v>
      </c>
      <c r="R54" s="6">
        <f t="shared" si="167"/>
        <v>4023.5</v>
      </c>
      <c r="S54" s="7">
        <f t="shared" si="168"/>
        <v>4771</v>
      </c>
      <c r="AH54" s="4">
        <f t="shared" si="3"/>
        <v>1.1666666666672736</v>
      </c>
      <c r="AI54" s="4">
        <f t="shared" si="4"/>
        <v>5.0000000000636646E-2</v>
      </c>
      <c r="AJ54" s="4">
        <f t="shared" si="5"/>
        <v>1.2500000000007283</v>
      </c>
      <c r="AK54" s="4">
        <f t="shared" si="6"/>
        <v>3.2500000000007567</v>
      </c>
      <c r="AL54" s="4">
        <f t="shared" si="7"/>
        <v>1.7499999999993179</v>
      </c>
      <c r="AM54" s="4">
        <f t="shared" si="8"/>
        <v>3.3333333333337869</v>
      </c>
      <c r="AN54" s="4">
        <f t="shared" si="9"/>
        <v>0</v>
      </c>
      <c r="AO54" s="4">
        <f t="shared" si="10"/>
        <v>0</v>
      </c>
      <c r="AP54" s="4">
        <f t="shared" si="11"/>
        <v>1.1666666666663339</v>
      </c>
      <c r="AQ54" s="4">
        <f t="shared" si="12"/>
        <v>5.4166666666683341</v>
      </c>
      <c r="AR54" s="4">
        <f t="shared" si="13"/>
        <v>0</v>
      </c>
      <c r="AS54" s="4">
        <f t="shared" si="14"/>
        <v>0</v>
      </c>
      <c r="AT54" s="4">
        <f t="shared" si="15"/>
        <v>0</v>
      </c>
      <c r="BA54" s="11">
        <f t="shared" si="169"/>
        <v>-4.9999999999995453</v>
      </c>
      <c r="BB54" s="11">
        <f t="shared" si="170"/>
        <v>-16.749999999999545</v>
      </c>
      <c r="BC54" s="12">
        <f t="shared" si="171"/>
        <v>-30.000000000000455</v>
      </c>
      <c r="BD54" s="13">
        <f t="shared" si="172"/>
        <v>-80</v>
      </c>
      <c r="BJ54" s="11">
        <f t="shared" si="102"/>
        <v>1.1666666666672736</v>
      </c>
      <c r="BK54" s="11">
        <f t="shared" si="18"/>
        <v>5.0000000000636646E-2</v>
      </c>
      <c r="BL54" s="11">
        <f t="shared" si="173"/>
        <v>1.2500000000007283</v>
      </c>
      <c r="BM54" s="11">
        <f t="shared" si="63"/>
        <v>3.2500000000007567</v>
      </c>
      <c r="BN54" s="11">
        <f t="shared" si="104"/>
        <v>-1.7499999999993179</v>
      </c>
      <c r="BO54" s="11">
        <f t="shared" si="105"/>
        <v>-3.3333333333337869</v>
      </c>
      <c r="BP54" s="11"/>
      <c r="BR54" s="11">
        <f t="shared" si="174"/>
        <v>1.1666666666663339</v>
      </c>
      <c r="BS54" s="11">
        <f t="shared" si="106"/>
        <v>-5.4166666666683341</v>
      </c>
      <c r="BT54" s="11"/>
      <c r="BY54" s="126"/>
      <c r="BZ54" s="126"/>
      <c r="CB54" s="1">
        <f t="shared" si="64"/>
        <v>0</v>
      </c>
      <c r="CC54" s="1">
        <f t="shared" si="65"/>
        <v>0</v>
      </c>
      <c r="CD54" s="1">
        <f t="shared" si="66"/>
        <v>0</v>
      </c>
      <c r="CE54" s="126">
        <f t="shared" si="24"/>
        <v>0</v>
      </c>
      <c r="CF54" s="1">
        <f t="shared" si="107"/>
        <v>0</v>
      </c>
      <c r="CG54" s="1" t="str">
        <f t="shared" si="67"/>
        <v/>
      </c>
      <c r="CH54" s="1" t="str">
        <f t="shared" si="26"/>
        <v/>
      </c>
      <c r="CI54" s="1">
        <f t="shared" si="108"/>
        <v>1</v>
      </c>
      <c r="CJ54" s="1">
        <f t="shared" si="28"/>
        <v>1</v>
      </c>
      <c r="CK54" s="1" t="str">
        <f t="shared" si="29"/>
        <v/>
      </c>
      <c r="CL54" s="1"/>
      <c r="CM54" s="1"/>
      <c r="CN54" s="1"/>
      <c r="CO54" s="1"/>
      <c r="CP54" s="1"/>
      <c r="CQ54" s="1"/>
      <c r="CS54" s="1">
        <f t="shared" si="68"/>
        <v>0</v>
      </c>
      <c r="CT54" s="1">
        <f t="shared" si="69"/>
        <v>0</v>
      </c>
      <c r="CU54" s="1">
        <f t="shared" si="70"/>
        <v>0</v>
      </c>
      <c r="CV54" s="126">
        <f t="shared" si="30"/>
        <v>0</v>
      </c>
      <c r="CW54" s="1"/>
      <c r="CX54" s="1"/>
      <c r="CY54" s="1"/>
      <c r="CZ54" s="1"/>
      <c r="DA54" s="1"/>
      <c r="DB54" s="1"/>
      <c r="DC54" s="1"/>
      <c r="DD54" s="1"/>
      <c r="DE54" s="1"/>
      <c r="DF54" s="1"/>
      <c r="DG54" s="126">
        <f t="shared" si="31"/>
        <v>1</v>
      </c>
      <c r="DH54" s="1">
        <f t="shared" si="71"/>
        <v>1</v>
      </c>
      <c r="DI54" s="1">
        <f t="shared" si="72"/>
        <v>1</v>
      </c>
      <c r="DJ54" s="1">
        <f t="shared" si="73"/>
        <v>1</v>
      </c>
      <c r="DK54" s="1"/>
      <c r="DL54" s="1"/>
      <c r="DM54" s="1"/>
      <c r="DN54" s="1"/>
      <c r="DO54" s="1"/>
      <c r="DP54" s="1"/>
      <c r="DQ54" s="1"/>
      <c r="DR54" s="1"/>
      <c r="DS54" s="1"/>
      <c r="DT54" s="1"/>
      <c r="DU54" s="1"/>
      <c r="DV54" s="1"/>
      <c r="DW54" s="1"/>
      <c r="DX54" s="1"/>
      <c r="DY54" s="1"/>
      <c r="FC54" s="1">
        <f t="shared" si="109"/>
        <v>0</v>
      </c>
      <c r="FD54" s="1"/>
      <c r="FE54" s="1"/>
      <c r="FF54" s="1">
        <f t="shared" si="175"/>
        <v>1</v>
      </c>
      <c r="FG54" s="1">
        <f t="shared" si="111"/>
        <v>0</v>
      </c>
      <c r="FH54" s="1">
        <f t="shared" si="112"/>
        <v>0</v>
      </c>
      <c r="FI54" s="1" t="str">
        <f t="shared" si="113"/>
        <v/>
      </c>
      <c r="FJ54" s="1" t="str">
        <f t="shared" si="114"/>
        <v/>
      </c>
      <c r="FK54" s="1" t="str">
        <f t="shared" si="115"/>
        <v/>
      </c>
      <c r="FL54" s="1" t="str">
        <f t="shared" si="116"/>
        <v/>
      </c>
      <c r="FN54" s="1">
        <f t="shared" si="117"/>
        <v>1</v>
      </c>
      <c r="FO54" s="1">
        <f t="shared" si="118"/>
        <v>1</v>
      </c>
      <c r="FP54" s="1" t="str">
        <f t="shared" si="119"/>
        <v/>
      </c>
      <c r="FV54" s="1">
        <f t="shared" si="176"/>
        <v>1</v>
      </c>
      <c r="FW54" s="1">
        <f t="shared" si="177"/>
        <v>1</v>
      </c>
      <c r="FX54" s="1">
        <f t="shared" si="178"/>
        <v>0</v>
      </c>
      <c r="GA54" s="1">
        <f t="shared" si="120"/>
        <v>0</v>
      </c>
      <c r="GB54" s="1">
        <f t="shared" si="121"/>
        <v>0</v>
      </c>
      <c r="GC54" s="1">
        <f t="shared" si="122"/>
        <v>0</v>
      </c>
      <c r="GD54" s="1">
        <f t="shared" si="123"/>
        <v>0</v>
      </c>
      <c r="GE54" s="1">
        <f t="shared" si="124"/>
        <v>1</v>
      </c>
      <c r="GF54" s="1">
        <f t="shared" si="125"/>
        <v>1</v>
      </c>
      <c r="GG54" s="1">
        <f t="shared" si="179"/>
        <v>0</v>
      </c>
      <c r="GK54" s="1">
        <f t="shared" si="126"/>
        <v>1</v>
      </c>
      <c r="GL54" s="1">
        <f t="shared" si="127"/>
        <v>1</v>
      </c>
      <c r="GM54" s="1">
        <f t="shared" si="128"/>
        <v>1</v>
      </c>
      <c r="GN54" s="1">
        <f t="shared" si="129"/>
        <v>1</v>
      </c>
      <c r="GO54" s="1">
        <f t="shared" si="130"/>
        <v>0</v>
      </c>
      <c r="GP54" s="1">
        <f t="shared" si="131"/>
        <v>0</v>
      </c>
      <c r="GQ54" s="1">
        <f t="shared" si="180"/>
        <v>1</v>
      </c>
      <c r="GS54" s="1">
        <f t="shared" si="160"/>
        <v>0</v>
      </c>
      <c r="GT54" s="1">
        <f t="shared" si="181"/>
        <v>0</v>
      </c>
      <c r="GU54" s="1">
        <f t="shared" si="161"/>
        <v>1</v>
      </c>
      <c r="GV54" s="1">
        <f t="shared" si="162"/>
        <v>0</v>
      </c>
      <c r="GW54" s="1">
        <f t="shared" si="133"/>
        <v>0</v>
      </c>
      <c r="GX54" s="1">
        <f t="shared" si="163"/>
        <v>0</v>
      </c>
      <c r="GY54" s="1">
        <f t="shared" si="164"/>
        <v>0</v>
      </c>
      <c r="GZ54" s="1"/>
      <c r="HA54" s="1">
        <f t="shared" si="84"/>
        <v>1</v>
      </c>
      <c r="HB54" s="1">
        <f t="shared" si="85"/>
        <v>0</v>
      </c>
      <c r="HC54" s="1">
        <f t="shared" si="86"/>
        <v>0</v>
      </c>
      <c r="HD54" s="1">
        <f t="shared" si="87"/>
        <v>0</v>
      </c>
      <c r="HE54" s="1">
        <f t="shared" si="88"/>
        <v>0</v>
      </c>
      <c r="HF54" s="1">
        <f t="shared" si="89"/>
        <v>0</v>
      </c>
      <c r="HH54" s="1">
        <f t="shared" si="134"/>
        <v>1</v>
      </c>
      <c r="HI54" s="1">
        <f t="shared" si="135"/>
        <v>1</v>
      </c>
      <c r="HJ54" s="1">
        <f t="shared" si="136"/>
        <v>1</v>
      </c>
      <c r="HK54" s="1">
        <f t="shared" si="137"/>
        <v>0</v>
      </c>
      <c r="HL54" s="1">
        <f t="shared" si="138"/>
        <v>0</v>
      </c>
      <c r="HM54" s="1">
        <f t="shared" si="139"/>
        <v>0</v>
      </c>
    </row>
    <row r="55" spans="1:221" x14ac:dyDescent="0.2">
      <c r="A55" s="14">
        <f t="shared" si="0"/>
        <v>55</v>
      </c>
      <c r="C55" s="2">
        <v>42198</v>
      </c>
      <c r="G55" s="3">
        <v>109.137</v>
      </c>
      <c r="H55" s="3">
        <v>119</v>
      </c>
      <c r="I55" s="3">
        <v>125.19</v>
      </c>
      <c r="J55" s="4">
        <v>149.05000000000001</v>
      </c>
      <c r="P55" s="128">
        <f t="shared" si="165"/>
        <v>3501.75</v>
      </c>
      <c r="Q55" s="5">
        <f t="shared" si="166"/>
        <v>3808</v>
      </c>
      <c r="R55" s="6">
        <f t="shared" si="167"/>
        <v>4019</v>
      </c>
      <c r="S55" s="7">
        <f t="shared" si="168"/>
        <v>4773.0000000000009</v>
      </c>
      <c r="AH55" s="4">
        <f t="shared" si="3"/>
        <v>1.5000000000012128</v>
      </c>
      <c r="AI55" s="4">
        <f t="shared" si="4"/>
        <v>1.2500000000011822</v>
      </c>
      <c r="AJ55" s="4">
        <f t="shared" si="5"/>
        <v>1.050000000000455</v>
      </c>
      <c r="AK55" s="4">
        <f t="shared" si="6"/>
        <v>0.75000000000045475</v>
      </c>
      <c r="AL55" s="4">
        <f t="shared" si="7"/>
        <v>1.5000000000004547</v>
      </c>
      <c r="AM55" s="4">
        <f t="shared" si="8"/>
        <v>5.1666666666669698</v>
      </c>
      <c r="AN55" s="4">
        <f t="shared" si="9"/>
        <v>0</v>
      </c>
      <c r="AO55" s="4">
        <f t="shared" si="10"/>
        <v>0</v>
      </c>
      <c r="AP55" s="4">
        <f t="shared" si="11"/>
        <v>3.1333333333357589</v>
      </c>
      <c r="AQ55" s="4">
        <f t="shared" si="12"/>
        <v>3.4166666666662113</v>
      </c>
      <c r="AR55" s="4">
        <f t="shared" si="13"/>
        <v>0</v>
      </c>
      <c r="AS55" s="4">
        <f t="shared" si="14"/>
        <v>0</v>
      </c>
      <c r="AT55" s="4">
        <f t="shared" si="15"/>
        <v>0</v>
      </c>
      <c r="BA55" s="11">
        <f t="shared" si="169"/>
        <v>-0.49999999999954525</v>
      </c>
      <c r="BB55" s="11">
        <f t="shared" si="170"/>
        <v>-3.7500000000004547</v>
      </c>
      <c r="BC55" s="12">
        <f t="shared" si="171"/>
        <v>-4.5</v>
      </c>
      <c r="BD55" s="13">
        <f t="shared" si="172"/>
        <v>2.0000000000009095</v>
      </c>
      <c r="BJ55" s="11">
        <f t="shared" si="102"/>
        <v>1.5000000000012128</v>
      </c>
      <c r="BK55" s="11">
        <f t="shared" si="18"/>
        <v>1.2500000000011822</v>
      </c>
      <c r="BL55" s="11">
        <f t="shared" si="173"/>
        <v>-1.050000000000455</v>
      </c>
      <c r="BM55" s="11">
        <f t="shared" si="63"/>
        <v>-0.75000000000045475</v>
      </c>
      <c r="BN55" s="11">
        <f t="shared" si="104"/>
        <v>-1.5000000000004547</v>
      </c>
      <c r="BO55" s="11">
        <f t="shared" si="105"/>
        <v>-5.1666666666669698</v>
      </c>
      <c r="BP55" s="11"/>
      <c r="BR55" s="11">
        <f t="shared" si="174"/>
        <v>-3.1333333333357589</v>
      </c>
      <c r="BS55" s="11">
        <f t="shared" si="106"/>
        <v>-3.4166666666662113</v>
      </c>
      <c r="BT55" s="11"/>
      <c r="BY55" s="126"/>
      <c r="BZ55" s="126"/>
      <c r="CB55" s="1">
        <f t="shared" si="64"/>
        <v>0</v>
      </c>
      <c r="CC55" s="1">
        <f t="shared" si="65"/>
        <v>0</v>
      </c>
      <c r="CD55" s="1">
        <f t="shared" si="66"/>
        <v>0</v>
      </c>
      <c r="CE55" s="126">
        <f t="shared" si="24"/>
        <v>1</v>
      </c>
      <c r="CF55" s="1">
        <f t="shared" si="107"/>
        <v>1</v>
      </c>
      <c r="CG55" s="1">
        <f t="shared" si="67"/>
        <v>0</v>
      </c>
      <c r="CH55" s="1">
        <f t="shared" si="26"/>
        <v>0</v>
      </c>
      <c r="CI55" s="1">
        <f t="shared" si="108"/>
        <v>0</v>
      </c>
      <c r="CJ55" s="1">
        <f t="shared" si="28"/>
        <v>0</v>
      </c>
      <c r="CK55" s="1" t="str">
        <f t="shared" si="29"/>
        <v/>
      </c>
      <c r="CL55" s="1"/>
      <c r="CM55" s="1"/>
      <c r="CN55" s="1"/>
      <c r="CO55" s="1"/>
      <c r="CP55" s="1"/>
      <c r="CQ55" s="1"/>
      <c r="CS55" s="1">
        <f t="shared" si="68"/>
        <v>1</v>
      </c>
      <c r="CT55" s="1">
        <f t="shared" si="69"/>
        <v>1</v>
      </c>
      <c r="CU55" s="1">
        <f t="shared" si="70"/>
        <v>1</v>
      </c>
      <c r="CV55" s="126">
        <f t="shared" si="30"/>
        <v>0</v>
      </c>
      <c r="CW55" s="1"/>
      <c r="CX55" s="1"/>
      <c r="CY55" s="1"/>
      <c r="CZ55" s="1"/>
      <c r="DA55" s="1"/>
      <c r="DB55" s="1"/>
      <c r="DC55" s="1"/>
      <c r="DD55" s="1"/>
      <c r="DE55" s="1"/>
      <c r="DF55" s="1"/>
      <c r="DG55" s="126">
        <f t="shared" si="31"/>
        <v>1</v>
      </c>
      <c r="DH55" s="1">
        <f t="shared" si="71"/>
        <v>1</v>
      </c>
      <c r="DI55" s="1">
        <f t="shared" si="72"/>
        <v>1</v>
      </c>
      <c r="DJ55" s="1">
        <f t="shared" si="73"/>
        <v>0</v>
      </c>
      <c r="DK55" s="1"/>
      <c r="DL55" s="1"/>
      <c r="DM55" s="1"/>
      <c r="DN55" s="1"/>
      <c r="DO55" s="1"/>
      <c r="DP55" s="1"/>
      <c r="DQ55" s="1"/>
      <c r="DR55" s="1"/>
      <c r="DS55" s="1"/>
      <c r="DT55" s="1"/>
      <c r="DU55" s="1"/>
      <c r="DV55" s="1"/>
      <c r="DW55" s="1"/>
      <c r="DX55" s="1"/>
      <c r="DY55" s="1"/>
      <c r="FC55" s="1">
        <f t="shared" si="109"/>
        <v>1</v>
      </c>
      <c r="FD55" s="1"/>
      <c r="FE55" s="1"/>
      <c r="FF55" s="1">
        <f t="shared" si="175"/>
        <v>0</v>
      </c>
      <c r="FG55" s="1">
        <f t="shared" si="111"/>
        <v>0</v>
      </c>
      <c r="FH55" s="1">
        <f t="shared" si="112"/>
        <v>0</v>
      </c>
      <c r="FI55" s="1" t="str">
        <f t="shared" si="113"/>
        <v/>
      </c>
      <c r="FJ55" s="1" t="str">
        <f t="shared" si="114"/>
        <v/>
      </c>
      <c r="FK55" s="1" t="str">
        <f t="shared" si="115"/>
        <v/>
      </c>
      <c r="FL55" s="1" t="str">
        <f t="shared" si="116"/>
        <v/>
      </c>
      <c r="FN55" s="1" t="str">
        <f t="shared" si="117"/>
        <v/>
      </c>
      <c r="FO55" s="1" t="str">
        <f t="shared" si="118"/>
        <v/>
      </c>
      <c r="FP55" s="1" t="str">
        <f t="shared" si="119"/>
        <v/>
      </c>
      <c r="FV55" s="1">
        <f t="shared" si="176"/>
        <v>1</v>
      </c>
      <c r="FW55" s="1">
        <f t="shared" si="177"/>
        <v>0</v>
      </c>
      <c r="FX55" s="1">
        <f t="shared" si="178"/>
        <v>1</v>
      </c>
      <c r="GA55" s="1">
        <f t="shared" si="120"/>
        <v>1</v>
      </c>
      <c r="GB55" s="1">
        <f t="shared" si="121"/>
        <v>1</v>
      </c>
      <c r="GC55" s="1">
        <f t="shared" si="122"/>
        <v>1</v>
      </c>
      <c r="GD55" s="1">
        <f t="shared" si="123"/>
        <v>0</v>
      </c>
      <c r="GE55" s="1">
        <f t="shared" si="124"/>
        <v>0</v>
      </c>
      <c r="GF55" s="1">
        <f t="shared" si="125"/>
        <v>1</v>
      </c>
      <c r="GG55" s="1">
        <f t="shared" si="179"/>
        <v>1</v>
      </c>
      <c r="GK55" s="1">
        <f t="shared" si="126"/>
        <v>1</v>
      </c>
      <c r="GL55" s="1">
        <f t="shared" si="127"/>
        <v>1</v>
      </c>
      <c r="GM55" s="1">
        <f t="shared" si="128"/>
        <v>1</v>
      </c>
      <c r="GN55" s="1">
        <f t="shared" si="129"/>
        <v>0</v>
      </c>
      <c r="GO55" s="1">
        <f t="shared" si="130"/>
        <v>0</v>
      </c>
      <c r="GP55" s="1">
        <f t="shared" si="131"/>
        <v>1</v>
      </c>
      <c r="GQ55" s="1">
        <f t="shared" si="180"/>
        <v>1</v>
      </c>
      <c r="GS55" s="1" t="str">
        <f t="shared" si="160"/>
        <v/>
      </c>
      <c r="GT55" s="1" t="str">
        <f t="shared" si="181"/>
        <v/>
      </c>
      <c r="GU55" s="1">
        <f t="shared" si="161"/>
        <v>1</v>
      </c>
      <c r="GV55" s="1">
        <f t="shared" si="162"/>
        <v>0</v>
      </c>
      <c r="GW55" s="1">
        <f t="shared" si="133"/>
        <v>0</v>
      </c>
      <c r="GX55" s="1">
        <f t="shared" si="163"/>
        <v>0</v>
      </c>
      <c r="GY55" s="1">
        <f t="shared" si="164"/>
        <v>0</v>
      </c>
      <c r="GZ55" s="1"/>
      <c r="HA55" s="1">
        <f t="shared" si="84"/>
        <v>1</v>
      </c>
      <c r="HB55" s="1">
        <f t="shared" si="85"/>
        <v>1</v>
      </c>
      <c r="HC55" s="1">
        <f t="shared" si="86"/>
        <v>1</v>
      </c>
      <c r="HD55" s="1">
        <f t="shared" si="87"/>
        <v>0</v>
      </c>
      <c r="HE55" s="1">
        <f t="shared" si="88"/>
        <v>0</v>
      </c>
      <c r="HF55" s="1">
        <f t="shared" si="89"/>
        <v>0</v>
      </c>
      <c r="HH55" s="1">
        <f t="shared" si="134"/>
        <v>1</v>
      </c>
      <c r="HI55" s="1">
        <f t="shared" si="135"/>
        <v>1</v>
      </c>
      <c r="HJ55" s="1">
        <f t="shared" si="136"/>
        <v>0</v>
      </c>
      <c r="HK55" s="1">
        <f t="shared" si="137"/>
        <v>0</v>
      </c>
      <c r="HL55" s="1">
        <f t="shared" si="138"/>
        <v>0</v>
      </c>
      <c r="HM55" s="1">
        <f t="shared" si="139"/>
        <v>0</v>
      </c>
    </row>
    <row r="56" spans="1:221" x14ac:dyDescent="0.2">
      <c r="A56" s="14">
        <f t="shared" si="0"/>
        <v>56</v>
      </c>
      <c r="C56" s="2">
        <v>42199</v>
      </c>
      <c r="G56" s="3">
        <v>109.16</v>
      </c>
      <c r="H56" s="3">
        <v>119.065</v>
      </c>
      <c r="I56" s="3">
        <v>125.3</v>
      </c>
      <c r="J56" s="4">
        <v>149.16999999999999</v>
      </c>
      <c r="P56" s="128">
        <f t="shared" si="165"/>
        <v>3503.9999999999995</v>
      </c>
      <c r="Q56" s="5">
        <f t="shared" si="166"/>
        <v>3814.5</v>
      </c>
      <c r="R56" s="6">
        <f t="shared" si="167"/>
        <v>4029.9999999999995</v>
      </c>
      <c r="S56" s="7">
        <f t="shared" si="168"/>
        <v>4784.9999999999991</v>
      </c>
      <c r="AH56" s="4">
        <f t="shared" si="3"/>
        <v>0.16666666666575747</v>
      </c>
      <c r="AI56" s="4">
        <f t="shared" si="4"/>
        <v>0.59999999999909059</v>
      </c>
      <c r="AJ56" s="4">
        <f t="shared" si="5"/>
        <v>9.9999999999726974E-2</v>
      </c>
      <c r="AK56" s="4">
        <f t="shared" si="6"/>
        <v>0.83333333333303017</v>
      </c>
      <c r="AL56" s="4">
        <f t="shared" si="7"/>
        <v>1.0000000000002274</v>
      </c>
      <c r="AM56" s="4">
        <f t="shared" si="8"/>
        <v>7.000000000000151</v>
      </c>
      <c r="AN56" s="4">
        <f t="shared" si="9"/>
        <v>0</v>
      </c>
      <c r="AO56" s="4">
        <f t="shared" si="10"/>
        <v>0</v>
      </c>
      <c r="AP56" s="4">
        <f t="shared" si="11"/>
        <v>1.0999999999982113</v>
      </c>
      <c r="AQ56" s="4">
        <f t="shared" si="12"/>
        <v>7.1666666666663623</v>
      </c>
      <c r="AR56" s="4">
        <f t="shared" si="13"/>
        <v>0</v>
      </c>
      <c r="AS56" s="4">
        <f t="shared" si="14"/>
        <v>0</v>
      </c>
      <c r="AT56" s="4">
        <f t="shared" si="15"/>
        <v>0</v>
      </c>
      <c r="BA56" s="11">
        <f t="shared" si="169"/>
        <v>2.2499999999995453</v>
      </c>
      <c r="BB56" s="11">
        <f t="shared" si="170"/>
        <v>6.5</v>
      </c>
      <c r="BC56" s="12">
        <f t="shared" si="171"/>
        <v>10.999999999999545</v>
      </c>
      <c r="BD56" s="13">
        <f t="shared" si="172"/>
        <v>11.999999999998181</v>
      </c>
      <c r="BJ56" s="11">
        <f t="shared" si="102"/>
        <v>0.16666666666575747</v>
      </c>
      <c r="BK56" s="11">
        <f t="shared" si="18"/>
        <v>0.59999999999909059</v>
      </c>
      <c r="BL56" s="11">
        <f t="shared" si="173"/>
        <v>-9.9999999999726974E-2</v>
      </c>
      <c r="BM56" s="11">
        <f t="shared" si="63"/>
        <v>-0.83333333333303017</v>
      </c>
      <c r="BN56" s="11">
        <f t="shared" si="104"/>
        <v>1.0000000000002274</v>
      </c>
      <c r="BO56" s="11">
        <f t="shared" si="105"/>
        <v>7.000000000000151</v>
      </c>
      <c r="BP56" s="11"/>
      <c r="BR56" s="11">
        <f t="shared" si="174"/>
        <v>-1.0999999999982113</v>
      </c>
      <c r="BS56" s="11">
        <f t="shared" si="106"/>
        <v>7.1666666666663623</v>
      </c>
      <c r="BT56" s="11"/>
      <c r="BY56" s="126"/>
      <c r="BZ56" s="126"/>
      <c r="CB56" s="1">
        <f t="shared" si="64"/>
        <v>1</v>
      </c>
      <c r="CC56" s="1">
        <f t="shared" si="65"/>
        <v>1</v>
      </c>
      <c r="CD56" s="1">
        <f t="shared" si="66"/>
        <v>1</v>
      </c>
      <c r="CE56" s="126">
        <f t="shared" si="24"/>
        <v>1</v>
      </c>
      <c r="CF56" s="1">
        <f t="shared" si="107"/>
        <v>1</v>
      </c>
      <c r="CG56" s="1">
        <f t="shared" si="67"/>
        <v>1</v>
      </c>
      <c r="CH56" s="1" t="str">
        <f t="shared" si="26"/>
        <v/>
      </c>
      <c r="CI56" s="1">
        <f t="shared" si="108"/>
        <v>0</v>
      </c>
      <c r="CJ56" s="1">
        <f t="shared" si="28"/>
        <v>0</v>
      </c>
      <c r="CK56" s="1" t="str">
        <f t="shared" si="29"/>
        <v/>
      </c>
      <c r="CL56" s="1"/>
      <c r="CM56" s="1"/>
      <c r="CN56" s="1"/>
      <c r="CO56" s="1"/>
      <c r="CP56" s="1"/>
      <c r="CQ56" s="1"/>
      <c r="CS56" s="1">
        <f t="shared" si="68"/>
        <v>0</v>
      </c>
      <c r="CT56" s="1">
        <f t="shared" si="69"/>
        <v>0</v>
      </c>
      <c r="CU56" s="1">
        <f t="shared" si="70"/>
        <v>0</v>
      </c>
      <c r="CV56" s="126">
        <f t="shared" si="30"/>
        <v>0</v>
      </c>
      <c r="CW56" s="1"/>
      <c r="CX56" s="1"/>
      <c r="CY56" s="1"/>
      <c r="CZ56" s="1"/>
      <c r="DA56" s="1"/>
      <c r="DB56" s="1"/>
      <c r="DC56" s="1"/>
      <c r="DD56" s="1"/>
      <c r="DE56" s="1"/>
      <c r="DF56" s="1"/>
      <c r="DG56" s="126">
        <f t="shared" si="31"/>
        <v>1</v>
      </c>
      <c r="DH56" s="1">
        <f t="shared" si="71"/>
        <v>1</v>
      </c>
      <c r="DI56" s="1">
        <f t="shared" si="72"/>
        <v>1</v>
      </c>
      <c r="DJ56" s="1">
        <f t="shared" si="73"/>
        <v>1</v>
      </c>
      <c r="DK56" s="1"/>
      <c r="DL56" s="1"/>
      <c r="DM56" s="1"/>
      <c r="DN56" s="1"/>
      <c r="DO56" s="1"/>
      <c r="DP56" s="1"/>
      <c r="DQ56" s="1"/>
      <c r="DR56" s="1"/>
      <c r="DS56" s="1"/>
      <c r="DT56" s="1"/>
      <c r="DU56" s="1"/>
      <c r="DV56" s="1"/>
      <c r="DW56" s="1"/>
      <c r="DX56" s="1"/>
      <c r="DY56" s="1"/>
      <c r="FC56" s="1">
        <f t="shared" si="109"/>
        <v>0</v>
      </c>
      <c r="FD56" s="1"/>
      <c r="FE56" s="1"/>
      <c r="FF56" s="1">
        <f t="shared" si="175"/>
        <v>0</v>
      </c>
      <c r="FG56" s="1">
        <f t="shared" si="111"/>
        <v>1</v>
      </c>
      <c r="FH56" s="1">
        <f t="shared" si="112"/>
        <v>0</v>
      </c>
      <c r="FI56" s="1" t="str">
        <f t="shared" si="113"/>
        <v/>
      </c>
      <c r="FJ56" s="1" t="str">
        <f t="shared" si="114"/>
        <v/>
      </c>
      <c r="FK56" s="1" t="str">
        <f t="shared" si="115"/>
        <v/>
      </c>
      <c r="FL56" s="1" t="str">
        <f t="shared" si="116"/>
        <v/>
      </c>
      <c r="FN56" s="1" t="str">
        <f t="shared" si="117"/>
        <v/>
      </c>
      <c r="FO56" s="1" t="str">
        <f t="shared" si="118"/>
        <v/>
      </c>
      <c r="FP56" s="1" t="str">
        <f t="shared" si="119"/>
        <v/>
      </c>
      <c r="FV56" s="1">
        <f t="shared" si="176"/>
        <v>1</v>
      </c>
      <c r="FW56" s="1">
        <f t="shared" si="177"/>
        <v>1</v>
      </c>
      <c r="FX56" s="1">
        <f t="shared" si="178"/>
        <v>0</v>
      </c>
      <c r="GA56" s="1">
        <f t="shared" si="120"/>
        <v>0</v>
      </c>
      <c r="GB56" s="1">
        <f t="shared" si="121"/>
        <v>0</v>
      </c>
      <c r="GC56" s="1">
        <f t="shared" si="122"/>
        <v>0</v>
      </c>
      <c r="GD56" s="1">
        <f t="shared" si="123"/>
        <v>0</v>
      </c>
      <c r="GE56" s="1">
        <f t="shared" si="124"/>
        <v>0</v>
      </c>
      <c r="GF56" s="1">
        <f t="shared" si="125"/>
        <v>1</v>
      </c>
      <c r="GG56" s="1">
        <f t="shared" si="179"/>
        <v>0</v>
      </c>
      <c r="GK56" s="1">
        <f t="shared" si="126"/>
        <v>1</v>
      </c>
      <c r="GL56" s="1">
        <f t="shared" si="127"/>
        <v>1</v>
      </c>
      <c r="GM56" s="1">
        <f t="shared" si="128"/>
        <v>1</v>
      </c>
      <c r="GN56" s="1">
        <f t="shared" si="129"/>
        <v>1</v>
      </c>
      <c r="GO56" s="1">
        <f t="shared" si="130"/>
        <v>1</v>
      </c>
      <c r="GP56" s="1">
        <f t="shared" si="131"/>
        <v>0</v>
      </c>
      <c r="GQ56" s="1">
        <f t="shared" si="180"/>
        <v>1</v>
      </c>
      <c r="GS56" s="1" t="str">
        <f t="shared" si="160"/>
        <v/>
      </c>
      <c r="GT56" s="1" t="str">
        <f t="shared" si="181"/>
        <v/>
      </c>
      <c r="GU56" s="1">
        <f t="shared" si="161"/>
        <v>0</v>
      </c>
      <c r="GV56" s="1">
        <f t="shared" si="162"/>
        <v>0</v>
      </c>
      <c r="GW56" s="1">
        <f t="shared" si="133"/>
        <v>0</v>
      </c>
      <c r="GX56" s="1">
        <f t="shared" si="163"/>
        <v>0</v>
      </c>
      <c r="GY56" s="1">
        <f t="shared" si="164"/>
        <v>0</v>
      </c>
      <c r="GZ56" s="1"/>
      <c r="HA56" s="1">
        <f t="shared" si="84"/>
        <v>1</v>
      </c>
      <c r="HB56" s="1">
        <f t="shared" si="85"/>
        <v>1</v>
      </c>
      <c r="HC56" s="1">
        <f t="shared" si="86"/>
        <v>1</v>
      </c>
      <c r="HD56" s="1">
        <f t="shared" si="87"/>
        <v>1</v>
      </c>
      <c r="HE56" s="1">
        <f t="shared" si="88"/>
        <v>0</v>
      </c>
      <c r="HF56" s="1">
        <f t="shared" si="89"/>
        <v>0</v>
      </c>
      <c r="HH56" s="1">
        <f t="shared" si="134"/>
        <v>1</v>
      </c>
      <c r="HI56" s="1">
        <f t="shared" si="135"/>
        <v>1</v>
      </c>
      <c r="HJ56" s="1">
        <f t="shared" si="136"/>
        <v>1</v>
      </c>
      <c r="HK56" s="1">
        <f t="shared" si="137"/>
        <v>1</v>
      </c>
      <c r="HL56" s="1">
        <f t="shared" si="138"/>
        <v>0</v>
      </c>
      <c r="HM56" s="1">
        <f t="shared" si="139"/>
        <v>0</v>
      </c>
    </row>
    <row r="57" spans="1:221" x14ac:dyDescent="0.2">
      <c r="A57" s="14">
        <f t="shared" si="0"/>
        <v>57</v>
      </c>
      <c r="C57" s="2">
        <v>42200</v>
      </c>
      <c r="G57" s="3">
        <v>109.172</v>
      </c>
      <c r="H57" s="3">
        <v>119.127</v>
      </c>
      <c r="I57" s="3">
        <v>126.11</v>
      </c>
      <c r="J57" s="4">
        <v>150.27000000000001</v>
      </c>
      <c r="P57" s="128">
        <f t="shared" si="165"/>
        <v>3505.2499999999995</v>
      </c>
      <c r="Q57" s="5">
        <f t="shared" si="166"/>
        <v>3820.7499999999995</v>
      </c>
      <c r="R57" s="6">
        <f t="shared" si="167"/>
        <v>4043</v>
      </c>
      <c r="S57" s="7">
        <f t="shared" si="168"/>
        <v>4827.0000000000009</v>
      </c>
      <c r="AH57" s="4">
        <f t="shared" si="3"/>
        <v>1.6666666666663632</v>
      </c>
      <c r="AI57" s="4">
        <f t="shared" si="4"/>
        <v>1.2499999999997269</v>
      </c>
      <c r="AJ57" s="4">
        <f t="shared" si="5"/>
        <v>1.5500000000007272</v>
      </c>
      <c r="AK57" s="4">
        <f t="shared" si="6"/>
        <v>2.4166666666674246</v>
      </c>
      <c r="AL57" s="4">
        <f t="shared" si="7"/>
        <v>0.25000000000068212</v>
      </c>
      <c r="AM57" s="4">
        <f t="shared" si="8"/>
        <v>1.000000000000151</v>
      </c>
      <c r="AN57" s="4">
        <f t="shared" si="9"/>
        <v>0</v>
      </c>
      <c r="AO57" s="4">
        <f t="shared" si="10"/>
        <v>0</v>
      </c>
      <c r="AP57" s="4">
        <f t="shared" si="11"/>
        <v>0.53333333333215105</v>
      </c>
      <c r="AQ57" s="4">
        <f t="shared" si="12"/>
        <v>1.5833333333343944</v>
      </c>
      <c r="AR57" s="4">
        <f t="shared" si="13"/>
        <v>0</v>
      </c>
      <c r="AS57" s="4">
        <f t="shared" si="14"/>
        <v>0</v>
      </c>
      <c r="AT57" s="4">
        <f t="shared" si="15"/>
        <v>0</v>
      </c>
      <c r="BA57" s="11">
        <f t="shared" si="169"/>
        <v>1.25</v>
      </c>
      <c r="BB57" s="11">
        <f t="shared" si="170"/>
        <v>6.2499999999995453</v>
      </c>
      <c r="BC57" s="12">
        <f t="shared" si="171"/>
        <v>13.000000000000455</v>
      </c>
      <c r="BD57" s="13">
        <f t="shared" si="172"/>
        <v>42.000000000001819</v>
      </c>
      <c r="BJ57" s="11">
        <f t="shared" si="102"/>
        <v>-1.6666666666663632</v>
      </c>
      <c r="BK57" s="11">
        <f t="shared" si="18"/>
        <v>-1.2499999999997269</v>
      </c>
      <c r="BL57" s="11">
        <f t="shared" si="173"/>
        <v>-1.5500000000007272</v>
      </c>
      <c r="BM57" s="11">
        <f t="shared" si="63"/>
        <v>-2.4166666666674246</v>
      </c>
      <c r="BN57" s="11">
        <f t="shared" si="104"/>
        <v>-0.25000000000068212</v>
      </c>
      <c r="BO57" s="11">
        <f t="shared" si="105"/>
        <v>-1.000000000000151</v>
      </c>
      <c r="BP57" s="11"/>
      <c r="BR57" s="11">
        <f t="shared" si="174"/>
        <v>0.53333333333215105</v>
      </c>
      <c r="BS57" s="11">
        <f t="shared" si="106"/>
        <v>1.5833333333343944</v>
      </c>
      <c r="BT57" s="11"/>
      <c r="BY57" s="126"/>
      <c r="BZ57" s="126"/>
      <c r="CB57" s="1">
        <f t="shared" si="64"/>
        <v>0</v>
      </c>
      <c r="CC57" s="1">
        <f t="shared" si="65"/>
        <v>0</v>
      </c>
      <c r="CD57" s="1">
        <f t="shared" si="66"/>
        <v>0</v>
      </c>
      <c r="CE57" s="126">
        <f t="shared" si="24"/>
        <v>0</v>
      </c>
      <c r="CF57" s="1">
        <f t="shared" si="107"/>
        <v>0</v>
      </c>
      <c r="CG57" s="1" t="str">
        <f t="shared" si="67"/>
        <v/>
      </c>
      <c r="CH57" s="1">
        <f t="shared" si="26"/>
        <v>1</v>
      </c>
      <c r="CI57" s="1">
        <f t="shared" si="108"/>
        <v>1</v>
      </c>
      <c r="CJ57" s="1" t="str">
        <f t="shared" si="28"/>
        <v/>
      </c>
      <c r="CK57" s="1" t="str">
        <f t="shared" si="29"/>
        <v/>
      </c>
      <c r="CL57" s="1"/>
      <c r="CM57" s="1"/>
      <c r="CN57" s="1"/>
      <c r="CO57" s="1"/>
      <c r="CP57" s="1"/>
      <c r="CQ57" s="1"/>
      <c r="CS57" s="1">
        <f t="shared" si="68"/>
        <v>0</v>
      </c>
      <c r="CT57" s="1">
        <f t="shared" si="69"/>
        <v>0</v>
      </c>
      <c r="CU57" s="1">
        <f t="shared" si="70"/>
        <v>0</v>
      </c>
      <c r="CV57" s="126">
        <f t="shared" si="30"/>
        <v>0</v>
      </c>
      <c r="CW57" s="1"/>
      <c r="CX57" s="1"/>
      <c r="CY57" s="1"/>
      <c r="CZ57" s="1"/>
      <c r="DA57" s="1"/>
      <c r="DB57" s="1"/>
      <c r="DC57" s="1"/>
      <c r="DD57" s="1"/>
      <c r="DE57" s="1"/>
      <c r="DF57" s="1"/>
      <c r="DG57" s="126">
        <f t="shared" si="31"/>
        <v>0</v>
      </c>
      <c r="DH57" s="1">
        <f t="shared" si="71"/>
        <v>0</v>
      </c>
      <c r="DI57" s="1">
        <f t="shared" si="72"/>
        <v>0</v>
      </c>
      <c r="DJ57" s="1">
        <f t="shared" si="73"/>
        <v>0</v>
      </c>
      <c r="DK57" s="1"/>
      <c r="DL57" s="1"/>
      <c r="DM57" s="1"/>
      <c r="DN57" s="1"/>
      <c r="DO57" s="1"/>
      <c r="DP57" s="1"/>
      <c r="DQ57" s="1"/>
      <c r="DR57" s="1"/>
      <c r="DS57" s="1"/>
      <c r="DT57" s="1"/>
      <c r="DU57" s="1"/>
      <c r="DV57" s="1"/>
      <c r="DW57" s="1"/>
      <c r="DX57" s="1"/>
      <c r="DY57" s="1"/>
      <c r="FC57" s="1">
        <f t="shared" si="109"/>
        <v>1</v>
      </c>
      <c r="FD57" s="1"/>
      <c r="FE57" s="1"/>
      <c r="FF57" s="1">
        <f t="shared" si="175"/>
        <v>1</v>
      </c>
      <c r="FG57" s="1">
        <f t="shared" si="111"/>
        <v>1</v>
      </c>
      <c r="FH57" s="1">
        <f t="shared" si="112"/>
        <v>1</v>
      </c>
      <c r="FI57" s="1">
        <f t="shared" si="113"/>
        <v>0</v>
      </c>
      <c r="FJ57" s="1">
        <f t="shared" si="114"/>
        <v>0</v>
      </c>
      <c r="FK57" s="1">
        <f t="shared" si="115"/>
        <v>0</v>
      </c>
      <c r="FL57" s="1">
        <f t="shared" si="116"/>
        <v>0</v>
      </c>
      <c r="FN57" s="1" t="str">
        <f t="shared" si="117"/>
        <v/>
      </c>
      <c r="FO57" s="1" t="str">
        <f t="shared" si="118"/>
        <v/>
      </c>
      <c r="FP57" s="1" t="str">
        <f t="shared" si="119"/>
        <v/>
      </c>
      <c r="FV57" s="1">
        <f t="shared" si="176"/>
        <v>0</v>
      </c>
      <c r="FW57" s="1">
        <f t="shared" si="177"/>
        <v>1</v>
      </c>
      <c r="FX57" s="1">
        <f t="shared" si="178"/>
        <v>0</v>
      </c>
      <c r="GA57" s="1">
        <f t="shared" si="120"/>
        <v>1</v>
      </c>
      <c r="GB57" s="1">
        <f t="shared" si="121"/>
        <v>1</v>
      </c>
      <c r="GC57" s="1">
        <f t="shared" si="122"/>
        <v>1</v>
      </c>
      <c r="GD57" s="1">
        <f t="shared" si="123"/>
        <v>1</v>
      </c>
      <c r="GE57" s="1">
        <f t="shared" si="124"/>
        <v>0</v>
      </c>
      <c r="GF57" s="1">
        <f t="shared" si="125"/>
        <v>0</v>
      </c>
      <c r="GG57" s="1">
        <f t="shared" si="179"/>
        <v>0</v>
      </c>
      <c r="GK57" s="1">
        <f t="shared" si="126"/>
        <v>1</v>
      </c>
      <c r="GL57" s="1">
        <f t="shared" si="127"/>
        <v>1</v>
      </c>
      <c r="GM57" s="1">
        <f t="shared" si="128"/>
        <v>1</v>
      </c>
      <c r="GN57" s="1">
        <f t="shared" si="129"/>
        <v>1</v>
      </c>
      <c r="GO57" s="1">
        <f t="shared" si="130"/>
        <v>0</v>
      </c>
      <c r="GP57" s="1">
        <f t="shared" si="131"/>
        <v>0</v>
      </c>
      <c r="GQ57" s="1">
        <f t="shared" si="180"/>
        <v>0</v>
      </c>
      <c r="GS57" s="1">
        <f t="shared" si="160"/>
        <v>0</v>
      </c>
      <c r="GT57" s="1">
        <f t="shared" si="181"/>
        <v>0</v>
      </c>
      <c r="GU57" s="1">
        <f t="shared" si="161"/>
        <v>1</v>
      </c>
      <c r="GV57" s="1">
        <f t="shared" si="162"/>
        <v>1</v>
      </c>
      <c r="GW57" s="1">
        <f t="shared" si="133"/>
        <v>0</v>
      </c>
      <c r="GX57" s="1">
        <f t="shared" si="163"/>
        <v>0</v>
      </c>
      <c r="GY57" s="1">
        <f t="shared" si="164"/>
        <v>0</v>
      </c>
      <c r="GZ57" s="1"/>
      <c r="HA57" s="1">
        <f t="shared" si="84"/>
        <v>0</v>
      </c>
      <c r="HB57" s="1">
        <f t="shared" si="85"/>
        <v>0</v>
      </c>
      <c r="HC57" s="1">
        <f t="shared" si="86"/>
        <v>0</v>
      </c>
      <c r="HD57" s="1">
        <f t="shared" si="87"/>
        <v>0</v>
      </c>
      <c r="HE57" s="1">
        <f t="shared" si="88"/>
        <v>0</v>
      </c>
      <c r="HF57" s="1">
        <f t="shared" si="89"/>
        <v>0</v>
      </c>
      <c r="HH57" s="1">
        <f t="shared" si="134"/>
        <v>1</v>
      </c>
      <c r="HI57" s="1">
        <f t="shared" si="135"/>
        <v>0</v>
      </c>
      <c r="HJ57" s="1">
        <f t="shared" si="136"/>
        <v>0</v>
      </c>
      <c r="HK57" s="1">
        <f t="shared" si="137"/>
        <v>0</v>
      </c>
      <c r="HL57" s="1">
        <f t="shared" si="138"/>
        <v>0</v>
      </c>
      <c r="HM57" s="1">
        <f t="shared" si="139"/>
        <v>0</v>
      </c>
    </row>
    <row r="58" spans="1:221" x14ac:dyDescent="0.2">
      <c r="A58" s="14">
        <f t="shared" si="0"/>
        <v>58</v>
      </c>
      <c r="C58" s="2">
        <v>42201</v>
      </c>
      <c r="G58" s="3">
        <v>109.145</v>
      </c>
      <c r="H58" s="3">
        <v>119.07</v>
      </c>
      <c r="I58" s="3">
        <v>126.05500000000001</v>
      </c>
      <c r="J58" s="4">
        <v>151.11000000000001</v>
      </c>
      <c r="P58" s="128">
        <f t="shared" si="165"/>
        <v>3502.4999999999995</v>
      </c>
      <c r="Q58" s="5">
        <f t="shared" si="166"/>
        <v>3814.9999999999991</v>
      </c>
      <c r="R58" s="6">
        <f t="shared" si="167"/>
        <v>4037.5000000000009</v>
      </c>
      <c r="S58" s="7">
        <f t="shared" si="168"/>
        <v>4843.0000000000018</v>
      </c>
      <c r="AH58" s="4">
        <f t="shared" si="3"/>
        <v>1.6666666666663636</v>
      </c>
      <c r="AI58" s="4">
        <f t="shared" si="4"/>
        <v>2.0499999999997272</v>
      </c>
      <c r="AJ58" s="4">
        <f t="shared" si="5"/>
        <v>2.4500000000010007</v>
      </c>
      <c r="AK58" s="4">
        <f t="shared" si="6"/>
        <v>2.0833333333343944</v>
      </c>
      <c r="AL58" s="4">
        <f t="shared" si="7"/>
        <v>3.0000000000009095</v>
      </c>
      <c r="AM58" s="4">
        <f t="shared" si="8"/>
        <v>10.833333333332728</v>
      </c>
      <c r="AN58" s="4">
        <f t="shared" si="9"/>
        <v>0</v>
      </c>
      <c r="AO58" s="4">
        <f t="shared" si="10"/>
        <v>0</v>
      </c>
      <c r="AP58" s="4">
        <f t="shared" si="11"/>
        <v>0.9666666666652115</v>
      </c>
      <c r="AQ58" s="4">
        <f t="shared" si="12"/>
        <v>6.7499999999977272</v>
      </c>
      <c r="AR58" s="4">
        <f t="shared" si="13"/>
        <v>0</v>
      </c>
      <c r="AS58" s="4">
        <f t="shared" si="14"/>
        <v>0</v>
      </c>
      <c r="AT58" s="4">
        <f t="shared" si="15"/>
        <v>0</v>
      </c>
      <c r="BA58" s="11">
        <f t="shared" si="169"/>
        <v>-2.75</v>
      </c>
      <c r="BB58" s="11">
        <f t="shared" si="170"/>
        <v>-5.7500000000004547</v>
      </c>
      <c r="BC58" s="12">
        <f t="shared" si="171"/>
        <v>-5.4999999999990905</v>
      </c>
      <c r="BD58" s="13">
        <f t="shared" si="172"/>
        <v>16.000000000000909</v>
      </c>
      <c r="BJ58" s="11">
        <f t="shared" ref="BJ58:BJ90" si="182">((BA58*2)-(BB58/BJ$3))</f>
        <v>-1.6666666666663636</v>
      </c>
      <c r="BK58" s="11">
        <f t="shared" si="18"/>
        <v>-2.0499999999997272</v>
      </c>
      <c r="BL58" s="11">
        <f t="shared" si="173"/>
        <v>-2.4500000000010007</v>
      </c>
      <c r="BM58" s="11">
        <f t="shared" si="63"/>
        <v>-2.0833333333343944</v>
      </c>
      <c r="BN58" s="11">
        <f t="shared" ref="BN58:BN90" si="183">BB58-(BC58/BN$3)</f>
        <v>-3.0000000000009095</v>
      </c>
      <c r="BO58" s="11">
        <f t="shared" ref="BO58:BO90" si="184">BC58-(BD58/BO$3)</f>
        <v>-10.833333333332728</v>
      </c>
      <c r="BP58" s="11"/>
      <c r="BR58" s="11">
        <f t="shared" si="174"/>
        <v>0.9666666666652115</v>
      </c>
      <c r="BS58" s="11">
        <f t="shared" ref="BS58:BS90" si="185">-(BL58*BL$3-BO58)</f>
        <v>-6.7499999999977272</v>
      </c>
      <c r="BT58" s="11"/>
      <c r="BY58" s="126"/>
      <c r="BZ58" s="126"/>
      <c r="CB58" s="1">
        <f t="shared" si="64"/>
        <v>1</v>
      </c>
      <c r="CC58" s="1">
        <f t="shared" si="65"/>
        <v>1</v>
      </c>
      <c r="CD58" s="1">
        <f t="shared" si="66"/>
        <v>1</v>
      </c>
      <c r="CE58" s="126">
        <f t="shared" si="24"/>
        <v>0</v>
      </c>
      <c r="CF58" s="1">
        <f t="shared" ref="CF58:CF90" si="186">IF(OR(AND(BD58&gt;-0.001,BD58&lt;0.001),AND(BK58&gt;-0.001,BK58&lt;0.001)),0,IF(BD58&gt;0,IF(BK58&gt;0,1,0),IF(BK58&lt;0,1,0)))</f>
        <v>0</v>
      </c>
      <c r="CG58" s="1" t="str">
        <f t="shared" si="67"/>
        <v/>
      </c>
      <c r="CH58" s="1">
        <f t="shared" si="26"/>
        <v>1</v>
      </c>
      <c r="CI58" s="1">
        <f t="shared" ref="CI58:CI90" si="187">IF(CV58=0,IF(AND(BK58&gt;-0.001,BD58&lt;0.001),1,IF(AND(BK58&lt;0.001,BD58&gt;-0.001),1,0)),"")</f>
        <v>1</v>
      </c>
      <c r="CJ58" s="1">
        <f t="shared" si="28"/>
        <v>1</v>
      </c>
      <c r="CK58" s="1" t="str">
        <f t="shared" si="29"/>
        <v/>
      </c>
      <c r="CL58" s="1"/>
      <c r="CM58" s="1"/>
      <c r="CN58" s="1"/>
      <c r="CO58" s="1"/>
      <c r="CP58" s="1"/>
      <c r="CQ58" s="1"/>
      <c r="CS58" s="1">
        <f t="shared" si="68"/>
        <v>1</v>
      </c>
      <c r="CT58" s="1">
        <f t="shared" si="69"/>
        <v>1</v>
      </c>
      <c r="CU58" s="1">
        <f t="shared" si="70"/>
        <v>1</v>
      </c>
      <c r="CV58" s="126">
        <f t="shared" si="30"/>
        <v>0</v>
      </c>
      <c r="CW58" s="1"/>
      <c r="CX58" s="1"/>
      <c r="CY58" s="1"/>
      <c r="CZ58" s="1"/>
      <c r="DA58" s="1"/>
      <c r="DB58" s="1"/>
      <c r="DC58" s="1"/>
      <c r="DD58" s="1"/>
      <c r="DE58" s="1"/>
      <c r="DF58" s="1"/>
      <c r="DG58" s="126">
        <f t="shared" si="31"/>
        <v>1</v>
      </c>
      <c r="DH58" s="1">
        <f t="shared" si="71"/>
        <v>1</v>
      </c>
      <c r="DI58" s="1">
        <f t="shared" si="72"/>
        <v>1</v>
      </c>
      <c r="DJ58" s="1">
        <f t="shared" si="73"/>
        <v>0</v>
      </c>
      <c r="DK58" s="1"/>
      <c r="DL58" s="1"/>
      <c r="DM58" s="1"/>
      <c r="DN58" s="1"/>
      <c r="DO58" s="1"/>
      <c r="DP58" s="1"/>
      <c r="DQ58" s="1"/>
      <c r="DR58" s="1"/>
      <c r="DS58" s="1"/>
      <c r="DT58" s="1"/>
      <c r="DU58" s="1"/>
      <c r="DV58" s="1"/>
      <c r="DW58" s="1"/>
      <c r="DX58" s="1"/>
      <c r="DY58" s="1"/>
      <c r="FC58" s="1">
        <f t="shared" ref="FC58:FC90" si="188">IF(BL58&gt;0,IF(BO58&gt;0,1,0),IF(BO58&lt;0,1,0))</f>
        <v>1</v>
      </c>
      <c r="FD58" s="1"/>
      <c r="FE58" s="1"/>
      <c r="FF58" s="1">
        <f t="shared" si="175"/>
        <v>1</v>
      </c>
      <c r="FG58" s="1">
        <f t="shared" ref="FG58:FG90" si="189">IF(BK58&gt;0,IF(BO58&gt;0,1,0),IF(BO58&lt;0,1,0))</f>
        <v>1</v>
      </c>
      <c r="FH58" s="1">
        <f t="shared" ref="FH58:FH90" si="190">IF(BK58&gt;0,IF(BL58&gt;0,IF(BO58&gt;0,1,0),0),IF(BL58&lt;0,IF(BO58&lt;0,1,0),0))</f>
        <v>1</v>
      </c>
      <c r="FI58" s="1">
        <f t="shared" ref="FI58:FI89" si="191">IF(FH58=0,"",(IF(BO58&gt;0,IF(BD58&gt;0,1,0),IF(BD58&lt;0,1,0))))</f>
        <v>0</v>
      </c>
      <c r="FJ58" s="1">
        <f t="shared" ref="FJ58:FJ90" si="192">IF(FH58=0,"",(IF(BO58&gt;0,IF(BC58&gt;0,1,0),IF(BC58&lt;0,1,0))))</f>
        <v>1</v>
      </c>
      <c r="FK58" s="1">
        <f t="shared" ref="FK58:FK90" si="193">IF(FH58=0,"",(IF(BO58&gt;0,IF(BB58&gt;0,1,0),IF(BB58&lt;0,1,0))))</f>
        <v>1</v>
      </c>
      <c r="FL58" s="1">
        <f t="shared" ref="FL58:FL90" si="194">IF(FH58=0,"",(IF(BO58&gt;0,IF(BA58&gt;0,1,0),IF(BA58&lt;0,1,0))))</f>
        <v>1</v>
      </c>
      <c r="FN58" s="1" t="str">
        <f t="shared" si="117"/>
        <v/>
      </c>
      <c r="FO58" s="1" t="str">
        <f t="shared" ref="FO58:FO89" si="195">IF(FN58=1,IF(BB58&gt;0,IF(BL58&lt;0,1,0),IF(BL58&gt;0,1,0)),"")</f>
        <v/>
      </c>
      <c r="FP58" s="1">
        <f t="shared" si="119"/>
        <v>0</v>
      </c>
      <c r="FV58" s="1">
        <f t="shared" si="176"/>
        <v>1</v>
      </c>
      <c r="FW58" s="1">
        <f t="shared" si="177"/>
        <v>1</v>
      </c>
      <c r="FX58" s="1">
        <f t="shared" si="178"/>
        <v>1</v>
      </c>
      <c r="GA58" s="1">
        <f t="shared" ref="GA58:GA90" si="196">IF(BA58&gt;0,IF(BR58&gt;0,1,0),IF(BR58&lt;0,1,0))</f>
        <v>0</v>
      </c>
      <c r="GB58" s="1">
        <f t="shared" ref="GB58:GB90" si="197">IF(BB58&gt;0,IF(BR58&gt;0,1,0),IF(BR58&lt;0,1,0))</f>
        <v>0</v>
      </c>
      <c r="GC58" s="1">
        <f t="shared" ref="GC58:GC90" si="198">IF(BC58&gt;0,IF(BR58&gt;0,1,0),IF(BR58&lt;0,1,0))</f>
        <v>0</v>
      </c>
      <c r="GD58" s="1">
        <f t="shared" ref="GD58:GD90" si="199">IF(BD58&gt;0,IF(BR58&gt;0,1,0),IF(BR58&lt;0,1,0))</f>
        <v>1</v>
      </c>
      <c r="GE58" s="1">
        <f t="shared" ref="GE58:GE90" si="200">IF(BK58&gt;0,IF(BR58&gt;0,1,0),IF(BR58&lt;0,1,0))</f>
        <v>0</v>
      </c>
      <c r="GF58" s="1">
        <f t="shared" ref="GF58:GF90" si="201">IF(BL58&gt;0,IF(BR58&gt;0,1,0),IF(BR58&lt;0,1,0))</f>
        <v>0</v>
      </c>
      <c r="GG58" s="1">
        <f t="shared" si="179"/>
        <v>0</v>
      </c>
      <c r="GK58" s="1">
        <f t="shared" ref="GK58:GK90" si="202">IF(BA58&gt;0,IF(BS58&gt;0,1,0),IF(BS58&lt;0,1,0))</f>
        <v>1</v>
      </c>
      <c r="GL58" s="1">
        <f t="shared" ref="GL58:GL90" si="203">IF(BB58&gt;0,IF(BS58&gt;0,1,0),IF(BS58&lt;0,1,0))</f>
        <v>1</v>
      </c>
      <c r="GM58" s="1">
        <f t="shared" ref="GM58:GM90" si="204">IF(BC58&gt;0,IF(BS58&gt;0,1,0),IF(BS58&lt;0,1,0))</f>
        <v>1</v>
      </c>
      <c r="GN58" s="1">
        <f t="shared" ref="GN58:GN90" si="205">IF(BD58&gt;0,IF(BS58&gt;0,1,0),IF(BS58&lt;0,1,0))</f>
        <v>0</v>
      </c>
      <c r="GO58" s="1">
        <f t="shared" ref="GO58:GO90" si="206">IF(BK58&gt;0,IF(BS58&gt;0,1,0),IF(BS58&lt;0,1,0))</f>
        <v>1</v>
      </c>
      <c r="GP58" s="1">
        <f t="shared" ref="GP58:GP90" si="207">IF(BL58&gt;0,IF(BS58&gt;0,1,0),IF(BS58&lt;0,1,0))</f>
        <v>1</v>
      </c>
      <c r="GQ58" s="1">
        <f t="shared" si="180"/>
        <v>1</v>
      </c>
      <c r="GS58" s="1" t="str">
        <f t="shared" si="160"/>
        <v/>
      </c>
      <c r="GT58" s="1" t="str">
        <f t="shared" si="181"/>
        <v/>
      </c>
      <c r="GU58" s="1">
        <f t="shared" si="161"/>
        <v>1</v>
      </c>
      <c r="GV58" s="1">
        <f t="shared" si="162"/>
        <v>1</v>
      </c>
      <c r="GW58" s="1">
        <f t="shared" si="133"/>
        <v>1</v>
      </c>
      <c r="GX58" s="1">
        <f t="shared" si="163"/>
        <v>0</v>
      </c>
      <c r="GY58" s="1">
        <f t="shared" si="164"/>
        <v>0</v>
      </c>
      <c r="GZ58" s="1"/>
      <c r="HA58" s="1">
        <f t="shared" si="84"/>
        <v>1</v>
      </c>
      <c r="HB58" s="1">
        <f t="shared" si="85"/>
        <v>1</v>
      </c>
      <c r="HC58" s="1">
        <f t="shared" si="86"/>
        <v>1</v>
      </c>
      <c r="HD58" s="1">
        <f t="shared" si="87"/>
        <v>1</v>
      </c>
      <c r="HE58" s="1">
        <f t="shared" si="88"/>
        <v>1</v>
      </c>
      <c r="HF58" s="1">
        <f t="shared" si="89"/>
        <v>1</v>
      </c>
      <c r="HH58" s="1">
        <f t="shared" si="134"/>
        <v>1</v>
      </c>
      <c r="HI58" s="1">
        <f t="shared" si="135"/>
        <v>1</v>
      </c>
      <c r="HJ58" s="1">
        <f t="shared" si="136"/>
        <v>1</v>
      </c>
      <c r="HK58" s="1">
        <f t="shared" si="137"/>
        <v>1</v>
      </c>
      <c r="HL58" s="1">
        <f t="shared" si="138"/>
        <v>0</v>
      </c>
      <c r="HM58" s="1">
        <f t="shared" si="139"/>
        <v>0</v>
      </c>
    </row>
    <row r="59" spans="1:221" x14ac:dyDescent="0.2">
      <c r="A59" s="14">
        <f t="shared" si="0"/>
        <v>59</v>
      </c>
      <c r="C59" s="2">
        <v>42202</v>
      </c>
      <c r="G59" s="3">
        <v>109.14</v>
      </c>
      <c r="H59" s="3">
        <v>119.042</v>
      </c>
      <c r="I59" s="3">
        <v>126.04</v>
      </c>
      <c r="J59" s="4">
        <v>152.03</v>
      </c>
      <c r="P59" s="128">
        <f t="shared" si="165"/>
        <v>3502</v>
      </c>
      <c r="Q59" s="5">
        <f t="shared" si="166"/>
        <v>3812.25</v>
      </c>
      <c r="R59" s="6">
        <f t="shared" si="167"/>
        <v>4036.0000000000005</v>
      </c>
      <c r="S59" s="7">
        <f t="shared" si="168"/>
        <v>4867</v>
      </c>
      <c r="AH59" s="4">
        <f t="shared" si="3"/>
        <v>0.83333333333363657</v>
      </c>
      <c r="AI59" s="4">
        <f t="shared" si="4"/>
        <v>0.65000000000036362</v>
      </c>
      <c r="AJ59" s="4">
        <f t="shared" si="5"/>
        <v>1.8499999999988177</v>
      </c>
      <c r="AK59" s="4">
        <f t="shared" si="6"/>
        <v>1.7499999999987874</v>
      </c>
      <c r="AL59" s="4">
        <f t="shared" si="7"/>
        <v>1.9999999999988631</v>
      </c>
      <c r="AM59" s="4">
        <f t="shared" si="8"/>
        <v>9.4999999999998472</v>
      </c>
      <c r="AN59" s="4">
        <f t="shared" si="9"/>
        <v>0</v>
      </c>
      <c r="AO59" s="4">
        <f t="shared" si="10"/>
        <v>0</v>
      </c>
      <c r="AP59" s="4">
        <f t="shared" si="11"/>
        <v>2.9333333333327571</v>
      </c>
      <c r="AQ59" s="4">
        <f t="shared" si="12"/>
        <v>6.4166666666684842</v>
      </c>
      <c r="AR59" s="4">
        <f t="shared" si="13"/>
        <v>0</v>
      </c>
      <c r="AS59" s="4">
        <f t="shared" si="14"/>
        <v>0</v>
      </c>
      <c r="AT59" s="4">
        <f t="shared" si="15"/>
        <v>0</v>
      </c>
      <c r="BA59" s="11">
        <f t="shared" si="169"/>
        <v>-0.49999999999954525</v>
      </c>
      <c r="BB59" s="11">
        <f t="shared" si="170"/>
        <v>-2.7499999999990905</v>
      </c>
      <c r="BC59" s="12">
        <f t="shared" si="171"/>
        <v>-1.5000000000004547</v>
      </c>
      <c r="BD59" s="13">
        <f t="shared" si="172"/>
        <v>23.999999999998181</v>
      </c>
      <c r="BJ59" s="11">
        <f t="shared" si="182"/>
        <v>0.83333333333363657</v>
      </c>
      <c r="BK59" s="11">
        <f t="shared" si="18"/>
        <v>0.65000000000036362</v>
      </c>
      <c r="BL59" s="11">
        <f t="shared" si="173"/>
        <v>-1.8499999999988177</v>
      </c>
      <c r="BM59" s="11">
        <f t="shared" si="63"/>
        <v>-1.7499999999987874</v>
      </c>
      <c r="BN59" s="11">
        <f t="shared" si="183"/>
        <v>-1.9999999999988631</v>
      </c>
      <c r="BO59" s="11">
        <f t="shared" si="184"/>
        <v>-9.4999999999998472</v>
      </c>
      <c r="BP59" s="11"/>
      <c r="BR59" s="11">
        <f t="shared" si="174"/>
        <v>-2.9333333333327571</v>
      </c>
      <c r="BS59" s="11">
        <f t="shared" si="185"/>
        <v>-6.4166666666684842</v>
      </c>
      <c r="BT59" s="11"/>
      <c r="BY59" s="126"/>
      <c r="BZ59" s="126"/>
      <c r="CB59" s="1">
        <f t="shared" si="64"/>
        <v>0</v>
      </c>
      <c r="CC59" s="1">
        <f t="shared" si="65"/>
        <v>0</v>
      </c>
      <c r="CD59" s="1">
        <f t="shared" si="66"/>
        <v>0</v>
      </c>
      <c r="CE59" s="126">
        <f t="shared" si="24"/>
        <v>1</v>
      </c>
      <c r="CF59" s="1">
        <f t="shared" si="186"/>
        <v>1</v>
      </c>
      <c r="CG59" s="1">
        <f t="shared" si="67"/>
        <v>0</v>
      </c>
      <c r="CH59" s="1">
        <f t="shared" si="26"/>
        <v>0</v>
      </c>
      <c r="CI59" s="1">
        <f t="shared" si="187"/>
        <v>0</v>
      </c>
      <c r="CJ59" s="1">
        <f t="shared" si="28"/>
        <v>0</v>
      </c>
      <c r="CK59" s="1" t="str">
        <f t="shared" si="29"/>
        <v/>
      </c>
      <c r="CL59" s="1"/>
      <c r="CM59" s="1"/>
      <c r="CN59" s="1"/>
      <c r="CO59" s="1"/>
      <c r="CP59" s="1"/>
      <c r="CQ59" s="1"/>
      <c r="CS59" s="1">
        <f t="shared" si="68"/>
        <v>1</v>
      </c>
      <c r="CT59" s="1">
        <f t="shared" si="69"/>
        <v>1</v>
      </c>
      <c r="CU59" s="1">
        <f t="shared" si="70"/>
        <v>1</v>
      </c>
      <c r="CV59" s="126">
        <f t="shared" si="30"/>
        <v>0</v>
      </c>
      <c r="CW59" s="1"/>
      <c r="CX59" s="1"/>
      <c r="CY59" s="1"/>
      <c r="CZ59" s="1"/>
      <c r="DA59" s="1"/>
      <c r="DB59" s="1"/>
      <c r="DC59" s="1"/>
      <c r="DD59" s="1"/>
      <c r="DE59" s="1"/>
      <c r="DF59" s="1"/>
      <c r="DG59" s="126">
        <f t="shared" si="31"/>
        <v>1</v>
      </c>
      <c r="DH59" s="1">
        <f t="shared" si="71"/>
        <v>1</v>
      </c>
      <c r="DI59" s="1">
        <f t="shared" si="72"/>
        <v>1</v>
      </c>
      <c r="DJ59" s="1">
        <f t="shared" si="73"/>
        <v>0</v>
      </c>
      <c r="DK59" s="1"/>
      <c r="DL59" s="1"/>
      <c r="DM59" s="1"/>
      <c r="DN59" s="1"/>
      <c r="DO59" s="1"/>
      <c r="DP59" s="1"/>
      <c r="DQ59" s="1"/>
      <c r="DR59" s="1"/>
      <c r="DS59" s="1"/>
      <c r="DT59" s="1"/>
      <c r="DU59" s="1"/>
      <c r="DV59" s="1"/>
      <c r="DW59" s="1"/>
      <c r="DX59" s="1"/>
      <c r="DY59" s="1"/>
      <c r="FC59" s="1">
        <f t="shared" si="188"/>
        <v>1</v>
      </c>
      <c r="FD59" s="1"/>
      <c r="FE59" s="1"/>
      <c r="FF59" s="1">
        <f t="shared" si="175"/>
        <v>0</v>
      </c>
      <c r="FG59" s="1">
        <f t="shared" si="189"/>
        <v>0</v>
      </c>
      <c r="FH59" s="1">
        <f t="shared" si="190"/>
        <v>0</v>
      </c>
      <c r="FI59" s="1" t="str">
        <f t="shared" si="191"/>
        <v/>
      </c>
      <c r="FJ59" s="1" t="str">
        <f t="shared" si="192"/>
        <v/>
      </c>
      <c r="FK59" s="1" t="str">
        <f t="shared" si="193"/>
        <v/>
      </c>
      <c r="FL59" s="1" t="str">
        <f t="shared" si="194"/>
        <v/>
      </c>
      <c r="FN59" s="1" t="str">
        <f t="shared" si="117"/>
        <v/>
      </c>
      <c r="FO59" s="1" t="str">
        <f t="shared" si="195"/>
        <v/>
      </c>
      <c r="FP59" s="1" t="str">
        <f t="shared" si="119"/>
        <v/>
      </c>
      <c r="FV59" s="1">
        <f t="shared" si="176"/>
        <v>0</v>
      </c>
      <c r="FW59" s="1">
        <f t="shared" si="177"/>
        <v>1</v>
      </c>
      <c r="FX59" s="1">
        <f t="shared" si="178"/>
        <v>1</v>
      </c>
      <c r="GA59" s="1">
        <f t="shared" si="196"/>
        <v>1</v>
      </c>
      <c r="GB59" s="1">
        <f t="shared" si="197"/>
        <v>1</v>
      </c>
      <c r="GC59" s="1">
        <f t="shared" si="198"/>
        <v>1</v>
      </c>
      <c r="GD59" s="1">
        <f t="shared" si="199"/>
        <v>0</v>
      </c>
      <c r="GE59" s="1">
        <f t="shared" si="200"/>
        <v>0</v>
      </c>
      <c r="GF59" s="1">
        <f t="shared" si="201"/>
        <v>1</v>
      </c>
      <c r="GG59" s="1">
        <f t="shared" si="179"/>
        <v>1</v>
      </c>
      <c r="GK59" s="1">
        <f t="shared" si="202"/>
        <v>1</v>
      </c>
      <c r="GL59" s="1">
        <f t="shared" si="203"/>
        <v>1</v>
      </c>
      <c r="GM59" s="1">
        <f t="shared" si="204"/>
        <v>1</v>
      </c>
      <c r="GN59" s="1">
        <f t="shared" si="205"/>
        <v>0</v>
      </c>
      <c r="GO59" s="1">
        <f t="shared" si="206"/>
        <v>0</v>
      </c>
      <c r="GP59" s="1">
        <f t="shared" si="207"/>
        <v>1</v>
      </c>
      <c r="GQ59" s="1">
        <f t="shared" si="180"/>
        <v>1</v>
      </c>
      <c r="GS59" s="1" t="str">
        <f t="shared" si="160"/>
        <v/>
      </c>
      <c r="GT59" s="1" t="str">
        <f t="shared" si="181"/>
        <v/>
      </c>
      <c r="GU59" s="1">
        <f t="shared" si="161"/>
        <v>1</v>
      </c>
      <c r="GV59" s="1">
        <f t="shared" si="162"/>
        <v>1</v>
      </c>
      <c r="GW59" s="1">
        <f t="shared" si="133"/>
        <v>0</v>
      </c>
      <c r="GX59" s="1">
        <f t="shared" si="163"/>
        <v>0</v>
      </c>
      <c r="GY59" s="1">
        <f t="shared" si="164"/>
        <v>0</v>
      </c>
      <c r="GZ59" s="1"/>
      <c r="HA59" s="1">
        <f t="shared" ref="HA59:HA90" si="208">IF(ABS(BO59)&gt;2,1,0)</f>
        <v>1</v>
      </c>
      <c r="HB59" s="1">
        <f t="shared" ref="HB59:HB90" si="209">IF(ABS(BO59)&gt;4,1,0)</f>
        <v>1</v>
      </c>
      <c r="HC59" s="1">
        <f t="shared" ref="HC59:HC90" si="210">IF(ABS(BO59)&gt;5,1,0)</f>
        <v>1</v>
      </c>
      <c r="HD59" s="1">
        <f t="shared" ref="HD59:HD90" si="211">IF(ABS(BO59)&gt;6,1,0)</f>
        <v>1</v>
      </c>
      <c r="HE59" s="1">
        <f t="shared" ref="HE59:HE90" si="212">IF(ABS(BO59)&gt;8,1,0)</f>
        <v>1</v>
      </c>
      <c r="HF59" s="1">
        <f t="shared" ref="HF59:HF90" si="213">IF(ABS(BO59)&gt;10,1,0)</f>
        <v>0</v>
      </c>
      <c r="HH59" s="1">
        <f t="shared" ref="HH59:HH90" si="214">IF(ABS(BS59)&gt;1.5,1,0)</f>
        <v>1</v>
      </c>
      <c r="HI59" s="1">
        <f t="shared" ref="HI59:HI90" si="215">IF(ABS(BS59)&gt;3,1,0)</f>
        <v>1</v>
      </c>
      <c r="HJ59" s="1">
        <f t="shared" ref="HJ59:HJ90" si="216">IF(ABS(BS59)&gt;4.5,1,0)</f>
        <v>1</v>
      </c>
      <c r="HK59" s="1">
        <f t="shared" ref="HK59:HK90" si="217">IF(ABS(BS59)&gt;6,1,0)</f>
        <v>1</v>
      </c>
      <c r="HL59" s="1">
        <f t="shared" ref="HL59:HL90" si="218">IF(ABS(BS59)&gt;7.5,1,0)</f>
        <v>0</v>
      </c>
      <c r="HM59" s="1">
        <f t="shared" ref="HM59:HM90" si="219">IF(ABS(BS59)&gt;9,1,0)</f>
        <v>0</v>
      </c>
    </row>
    <row r="60" spans="1:221" x14ac:dyDescent="0.2">
      <c r="A60" s="14">
        <f t="shared" si="0"/>
        <v>60</v>
      </c>
      <c r="C60" s="2">
        <v>42205</v>
      </c>
      <c r="G60" s="3">
        <v>109.117</v>
      </c>
      <c r="H60" s="3">
        <v>118.31</v>
      </c>
      <c r="I60" s="3">
        <v>125.285</v>
      </c>
      <c r="J60" s="4">
        <v>151.24</v>
      </c>
      <c r="P60" s="128">
        <f t="shared" si="165"/>
        <v>3499.7500000000005</v>
      </c>
      <c r="Q60" s="5">
        <f t="shared" si="166"/>
        <v>3807</v>
      </c>
      <c r="R60" s="6">
        <f t="shared" si="167"/>
        <v>4028.4999999999995</v>
      </c>
      <c r="S60" s="7">
        <f t="shared" si="168"/>
        <v>4856.0000000000009</v>
      </c>
      <c r="AH60" s="4">
        <f t="shared" si="3"/>
        <v>0.99999999999909051</v>
      </c>
      <c r="AI60" s="4">
        <f t="shared" si="4"/>
        <v>1.3499999999990906</v>
      </c>
      <c r="AJ60" s="4">
        <f t="shared" si="5"/>
        <v>0.74999999999945466</v>
      </c>
      <c r="AK60" s="4">
        <f t="shared" si="6"/>
        <v>0.24999999999939337</v>
      </c>
      <c r="AL60" s="4">
        <f t="shared" si="7"/>
        <v>1.4999999999995453</v>
      </c>
      <c r="AM60" s="4">
        <f t="shared" si="8"/>
        <v>3.8333333333345458</v>
      </c>
      <c r="AN60" s="4">
        <f t="shared" si="9"/>
        <v>0</v>
      </c>
      <c r="AO60" s="4">
        <f t="shared" si="10"/>
        <v>0</v>
      </c>
      <c r="AP60" s="4">
        <f t="shared" si="11"/>
        <v>1.4999999999990297</v>
      </c>
      <c r="AQ60" s="4">
        <f t="shared" si="12"/>
        <v>2.5833333333354549</v>
      </c>
      <c r="AR60" s="4">
        <f t="shared" si="13"/>
        <v>0</v>
      </c>
      <c r="AS60" s="4">
        <f t="shared" si="14"/>
        <v>0</v>
      </c>
      <c r="AT60" s="4">
        <f t="shared" si="15"/>
        <v>0</v>
      </c>
      <c r="BA60" s="11">
        <f t="shared" si="169"/>
        <v>-2.2499999999995453</v>
      </c>
      <c r="BB60" s="11">
        <f t="shared" si="170"/>
        <v>-5.25</v>
      </c>
      <c r="BC60" s="12">
        <f t="shared" si="171"/>
        <v>-7.5000000000009095</v>
      </c>
      <c r="BD60" s="13">
        <f t="shared" si="172"/>
        <v>-10.999999999999091</v>
      </c>
      <c r="BJ60" s="11">
        <f t="shared" si="182"/>
        <v>-0.99999999999909051</v>
      </c>
      <c r="BK60" s="11">
        <f t="shared" si="18"/>
        <v>-1.3499999999990906</v>
      </c>
      <c r="BL60" s="11">
        <f t="shared" si="173"/>
        <v>-0.74999999999945466</v>
      </c>
      <c r="BM60" s="11">
        <f t="shared" si="63"/>
        <v>-0.24999999999939337</v>
      </c>
      <c r="BN60" s="11">
        <f t="shared" si="183"/>
        <v>-1.4999999999995453</v>
      </c>
      <c r="BO60" s="11">
        <f t="shared" si="184"/>
        <v>-3.8333333333345458</v>
      </c>
      <c r="BP60" s="11"/>
      <c r="BR60" s="11">
        <f t="shared" si="174"/>
        <v>1.4999999999990297</v>
      </c>
      <c r="BS60" s="11">
        <f t="shared" si="185"/>
        <v>-2.5833333333354549</v>
      </c>
      <c r="BT60" s="11"/>
      <c r="BY60" s="126"/>
      <c r="BZ60" s="126"/>
      <c r="CB60" s="1">
        <f t="shared" si="64"/>
        <v>1</v>
      </c>
      <c r="CC60" s="1">
        <f t="shared" si="65"/>
        <v>1</v>
      </c>
      <c r="CD60" s="1">
        <f t="shared" si="66"/>
        <v>1</v>
      </c>
      <c r="CE60" s="126">
        <f t="shared" si="24"/>
        <v>1</v>
      </c>
      <c r="CF60" s="1">
        <f t="shared" si="186"/>
        <v>1</v>
      </c>
      <c r="CG60" s="1">
        <f t="shared" si="67"/>
        <v>1</v>
      </c>
      <c r="CH60" s="1" t="str">
        <f t="shared" si="26"/>
        <v/>
      </c>
      <c r="CI60" s="1" t="str">
        <f t="shared" si="187"/>
        <v/>
      </c>
      <c r="CJ60" s="1">
        <f t="shared" si="28"/>
        <v>0</v>
      </c>
      <c r="CK60" s="1">
        <f t="shared" si="29"/>
        <v>0</v>
      </c>
      <c r="CL60" s="1"/>
      <c r="CM60" s="1"/>
      <c r="CN60" s="1"/>
      <c r="CO60" s="1"/>
      <c r="CP60" s="1"/>
      <c r="CQ60" s="1"/>
      <c r="CS60" s="1">
        <f t="shared" si="68"/>
        <v>1</v>
      </c>
      <c r="CT60" s="1">
        <f t="shared" si="69"/>
        <v>1</v>
      </c>
      <c r="CU60" s="1">
        <f t="shared" si="70"/>
        <v>1</v>
      </c>
      <c r="CV60" s="126">
        <f t="shared" si="30"/>
        <v>1</v>
      </c>
      <c r="CW60" s="1"/>
      <c r="CX60" s="1"/>
      <c r="CY60" s="1"/>
      <c r="CZ60" s="1"/>
      <c r="DA60" s="1"/>
      <c r="DB60" s="1"/>
      <c r="DC60" s="1"/>
      <c r="DD60" s="1"/>
      <c r="DE60" s="1"/>
      <c r="DF60" s="1"/>
      <c r="DG60" s="126">
        <f t="shared" si="31"/>
        <v>1</v>
      </c>
      <c r="DH60" s="1">
        <f t="shared" si="71"/>
        <v>1</v>
      </c>
      <c r="DI60" s="1">
        <f t="shared" si="72"/>
        <v>1</v>
      </c>
      <c r="DJ60" s="1">
        <f t="shared" si="73"/>
        <v>1</v>
      </c>
      <c r="DK60" s="1"/>
      <c r="DL60" s="1"/>
      <c r="DM60" s="1"/>
      <c r="DN60" s="1"/>
      <c r="DO60" s="1"/>
      <c r="DP60" s="1"/>
      <c r="DQ60" s="1"/>
      <c r="DR60" s="1"/>
      <c r="DS60" s="1"/>
      <c r="DT60" s="1"/>
      <c r="DU60" s="1"/>
      <c r="DV60" s="1"/>
      <c r="DW60" s="1"/>
      <c r="DX60" s="1"/>
      <c r="DY60" s="1"/>
      <c r="FC60" s="1">
        <f t="shared" si="188"/>
        <v>1</v>
      </c>
      <c r="FD60" s="1"/>
      <c r="FE60" s="1"/>
      <c r="FF60" s="1">
        <f t="shared" si="175"/>
        <v>1</v>
      </c>
      <c r="FG60" s="1">
        <f t="shared" si="189"/>
        <v>1</v>
      </c>
      <c r="FH60" s="1">
        <f t="shared" si="190"/>
        <v>1</v>
      </c>
      <c r="FI60" s="1">
        <f t="shared" si="191"/>
        <v>1</v>
      </c>
      <c r="FJ60" s="1">
        <f t="shared" si="192"/>
        <v>1</v>
      </c>
      <c r="FK60" s="1">
        <f t="shared" si="193"/>
        <v>1</v>
      </c>
      <c r="FL60" s="1">
        <f t="shared" si="194"/>
        <v>1</v>
      </c>
      <c r="FN60" s="1" t="str">
        <f t="shared" si="117"/>
        <v/>
      </c>
      <c r="FO60" s="1" t="str">
        <f t="shared" si="195"/>
        <v/>
      </c>
      <c r="FP60" s="1" t="str">
        <f t="shared" si="119"/>
        <v/>
      </c>
      <c r="FV60" s="1">
        <f t="shared" si="176"/>
        <v>0</v>
      </c>
      <c r="FW60" s="1">
        <f t="shared" si="177"/>
        <v>1</v>
      </c>
      <c r="FX60" s="1">
        <f t="shared" si="178"/>
        <v>1</v>
      </c>
      <c r="GA60" s="1">
        <f t="shared" si="196"/>
        <v>0</v>
      </c>
      <c r="GB60" s="1">
        <f t="shared" si="197"/>
        <v>0</v>
      </c>
      <c r="GC60" s="1">
        <f t="shared" si="198"/>
        <v>0</v>
      </c>
      <c r="GD60" s="1">
        <f t="shared" si="199"/>
        <v>0</v>
      </c>
      <c r="GE60" s="1">
        <f t="shared" si="200"/>
        <v>0</v>
      </c>
      <c r="GF60" s="1">
        <f t="shared" si="201"/>
        <v>0</v>
      </c>
      <c r="GG60" s="1">
        <f t="shared" si="179"/>
        <v>0</v>
      </c>
      <c r="GK60" s="1">
        <f t="shared" si="202"/>
        <v>1</v>
      </c>
      <c r="GL60" s="1">
        <f t="shared" si="203"/>
        <v>1</v>
      </c>
      <c r="GM60" s="1">
        <f t="shared" si="204"/>
        <v>1</v>
      </c>
      <c r="GN60" s="1">
        <f t="shared" si="205"/>
        <v>1</v>
      </c>
      <c r="GO60" s="1">
        <f t="shared" si="206"/>
        <v>1</v>
      </c>
      <c r="GP60" s="1">
        <f t="shared" si="207"/>
        <v>1</v>
      </c>
      <c r="GQ60" s="1">
        <f t="shared" si="180"/>
        <v>1</v>
      </c>
      <c r="GS60" s="1" t="str">
        <f t="shared" si="160"/>
        <v/>
      </c>
      <c r="GT60" s="1" t="str">
        <f t="shared" si="181"/>
        <v/>
      </c>
      <c r="GU60" s="1">
        <f t="shared" si="161"/>
        <v>0</v>
      </c>
      <c r="GV60" s="1">
        <f t="shared" si="162"/>
        <v>0</v>
      </c>
      <c r="GW60" s="1">
        <f t="shared" si="133"/>
        <v>0</v>
      </c>
      <c r="GX60" s="1">
        <f t="shared" si="163"/>
        <v>0</v>
      </c>
      <c r="GY60" s="1">
        <f t="shared" si="164"/>
        <v>0</v>
      </c>
      <c r="GZ60" s="1"/>
      <c r="HA60" s="1">
        <f t="shared" si="208"/>
        <v>1</v>
      </c>
      <c r="HB60" s="1">
        <f t="shared" si="209"/>
        <v>0</v>
      </c>
      <c r="HC60" s="1">
        <f t="shared" si="210"/>
        <v>0</v>
      </c>
      <c r="HD60" s="1">
        <f t="shared" si="211"/>
        <v>0</v>
      </c>
      <c r="HE60" s="1">
        <f t="shared" si="212"/>
        <v>0</v>
      </c>
      <c r="HF60" s="1">
        <f t="shared" si="213"/>
        <v>0</v>
      </c>
      <c r="HH60" s="1">
        <f t="shared" si="214"/>
        <v>1</v>
      </c>
      <c r="HI60" s="1">
        <f t="shared" si="215"/>
        <v>0</v>
      </c>
      <c r="HJ60" s="1">
        <f t="shared" si="216"/>
        <v>0</v>
      </c>
      <c r="HK60" s="1">
        <f t="shared" si="217"/>
        <v>0</v>
      </c>
      <c r="HL60" s="1">
        <f t="shared" si="218"/>
        <v>0</v>
      </c>
      <c r="HM60" s="1">
        <f t="shared" si="219"/>
        <v>0</v>
      </c>
    </row>
    <row r="61" spans="1:221" x14ac:dyDescent="0.2">
      <c r="A61" s="14">
        <f t="shared" si="0"/>
        <v>61</v>
      </c>
      <c r="C61" s="2">
        <v>42206</v>
      </c>
      <c r="G61" s="3">
        <v>109.13200000000001</v>
      </c>
      <c r="H61" s="3">
        <v>119.06</v>
      </c>
      <c r="I61" s="3">
        <v>126.065</v>
      </c>
      <c r="J61" s="4">
        <v>152.1</v>
      </c>
      <c r="P61" s="128">
        <f t="shared" si="165"/>
        <v>3501.2500000000005</v>
      </c>
      <c r="Q61" s="5">
        <f t="shared" si="166"/>
        <v>3814</v>
      </c>
      <c r="R61" s="6">
        <f t="shared" si="167"/>
        <v>4038.5</v>
      </c>
      <c r="S61" s="7">
        <f t="shared" si="168"/>
        <v>4873.9999999999991</v>
      </c>
      <c r="AH61" s="4">
        <f t="shared" si="3"/>
        <v>1.666666666666667</v>
      </c>
      <c r="AI61" s="4">
        <f t="shared" si="4"/>
        <v>1.2000000000000002</v>
      </c>
      <c r="AJ61" s="4">
        <f t="shared" si="5"/>
        <v>0.99999999999972733</v>
      </c>
      <c r="AK61" s="4">
        <f t="shared" si="6"/>
        <v>0.33333333333303017</v>
      </c>
      <c r="AL61" s="4">
        <f t="shared" si="7"/>
        <v>1.9999999999997726</v>
      </c>
      <c r="AM61" s="4">
        <f t="shared" si="8"/>
        <v>4.0000000000010614</v>
      </c>
      <c r="AN61" s="4">
        <f t="shared" si="9"/>
        <v>0</v>
      </c>
      <c r="AO61" s="4">
        <f t="shared" si="10"/>
        <v>0</v>
      </c>
      <c r="AP61" s="4">
        <f t="shared" si="11"/>
        <v>2.9999999999997278</v>
      </c>
      <c r="AQ61" s="4">
        <f t="shared" si="12"/>
        <v>2.3333333333348492</v>
      </c>
      <c r="AR61" s="4">
        <f t="shared" si="13"/>
        <v>0</v>
      </c>
      <c r="AS61" s="4">
        <f t="shared" si="14"/>
        <v>0</v>
      </c>
      <c r="AT61" s="4">
        <f t="shared" si="15"/>
        <v>0</v>
      </c>
      <c r="BA61" s="11">
        <f t="shared" si="169"/>
        <v>1.5</v>
      </c>
      <c r="BB61" s="11">
        <f t="shared" si="170"/>
        <v>7</v>
      </c>
      <c r="BC61" s="12">
        <f t="shared" si="171"/>
        <v>10.000000000000455</v>
      </c>
      <c r="BD61" s="13">
        <f t="shared" si="172"/>
        <v>17.999999999998181</v>
      </c>
      <c r="BJ61" s="11">
        <f t="shared" si="182"/>
        <v>-1.666666666666667</v>
      </c>
      <c r="BK61" s="11">
        <f t="shared" si="18"/>
        <v>-1.2000000000000002</v>
      </c>
      <c r="BL61" s="11">
        <f t="shared" si="173"/>
        <v>0.99999999999972733</v>
      </c>
      <c r="BM61" s="11">
        <f t="shared" si="63"/>
        <v>0.33333333333303017</v>
      </c>
      <c r="BN61" s="11">
        <f t="shared" si="183"/>
        <v>1.9999999999997726</v>
      </c>
      <c r="BO61" s="11">
        <f t="shared" si="184"/>
        <v>4.0000000000010614</v>
      </c>
      <c r="BP61" s="11"/>
      <c r="BR61" s="11">
        <f t="shared" si="174"/>
        <v>2.9999999999997278</v>
      </c>
      <c r="BS61" s="11">
        <f t="shared" si="185"/>
        <v>2.3333333333348492</v>
      </c>
      <c r="BT61" s="11"/>
      <c r="BY61" s="126"/>
      <c r="BZ61" s="126"/>
      <c r="CB61" s="1">
        <f t="shared" si="64"/>
        <v>0</v>
      </c>
      <c r="CC61" s="1">
        <f t="shared" si="65"/>
        <v>0</v>
      </c>
      <c r="CD61" s="1">
        <f t="shared" si="66"/>
        <v>0</v>
      </c>
      <c r="CE61" s="126">
        <f t="shared" si="24"/>
        <v>0</v>
      </c>
      <c r="CF61" s="1">
        <f t="shared" si="186"/>
        <v>0</v>
      </c>
      <c r="CG61" s="1" t="str">
        <f t="shared" si="67"/>
        <v/>
      </c>
      <c r="CH61" s="1" t="str">
        <f t="shared" si="26"/>
        <v/>
      </c>
      <c r="CI61" s="1" t="str">
        <f t="shared" si="187"/>
        <v/>
      </c>
      <c r="CJ61" s="1">
        <f t="shared" si="28"/>
        <v>1</v>
      </c>
      <c r="CK61" s="1">
        <f t="shared" si="29"/>
        <v>1</v>
      </c>
      <c r="CL61" s="1"/>
      <c r="CM61" s="1"/>
      <c r="CN61" s="1"/>
      <c r="CO61" s="1"/>
      <c r="CP61" s="1"/>
      <c r="CQ61" s="1"/>
      <c r="CS61" s="1">
        <f t="shared" si="68"/>
        <v>1</v>
      </c>
      <c r="CT61" s="1">
        <f t="shared" si="69"/>
        <v>1</v>
      </c>
      <c r="CU61" s="1">
        <f t="shared" si="70"/>
        <v>1</v>
      </c>
      <c r="CV61" s="126">
        <f t="shared" si="30"/>
        <v>1</v>
      </c>
      <c r="CW61" s="1"/>
      <c r="CX61" s="1"/>
      <c r="CY61" s="1"/>
      <c r="CZ61" s="1"/>
      <c r="DA61" s="1"/>
      <c r="DB61" s="1"/>
      <c r="DC61" s="1"/>
      <c r="DD61" s="1"/>
      <c r="DE61" s="1"/>
      <c r="DF61" s="1"/>
      <c r="DG61" s="126">
        <f t="shared" si="31"/>
        <v>1</v>
      </c>
      <c r="DH61" s="1">
        <f t="shared" si="71"/>
        <v>1</v>
      </c>
      <c r="DI61" s="1">
        <f t="shared" si="72"/>
        <v>1</v>
      </c>
      <c r="DJ61" s="1">
        <f t="shared" si="73"/>
        <v>1</v>
      </c>
      <c r="DK61" s="1"/>
      <c r="DL61" s="1"/>
      <c r="DM61" s="1"/>
      <c r="DN61" s="1"/>
      <c r="DO61" s="1"/>
      <c r="DP61" s="1"/>
      <c r="DQ61" s="1"/>
      <c r="DR61" s="1"/>
      <c r="DS61" s="1"/>
      <c r="DT61" s="1"/>
      <c r="DU61" s="1"/>
      <c r="DV61" s="1"/>
      <c r="DW61" s="1"/>
      <c r="DX61" s="1"/>
      <c r="DY61" s="1"/>
      <c r="FC61" s="1">
        <f t="shared" si="188"/>
        <v>1</v>
      </c>
      <c r="FD61" s="1"/>
      <c r="FE61" s="1"/>
      <c r="FF61" s="1">
        <f t="shared" si="175"/>
        <v>0</v>
      </c>
      <c r="FG61" s="1">
        <f t="shared" si="189"/>
        <v>0</v>
      </c>
      <c r="FH61" s="1">
        <f t="shared" si="190"/>
        <v>0</v>
      </c>
      <c r="FI61" s="1" t="str">
        <f t="shared" si="191"/>
        <v/>
      </c>
      <c r="FJ61" s="1" t="str">
        <f t="shared" si="192"/>
        <v/>
      </c>
      <c r="FK61" s="1" t="str">
        <f t="shared" si="193"/>
        <v/>
      </c>
      <c r="FL61" s="1" t="str">
        <f t="shared" si="194"/>
        <v/>
      </c>
      <c r="FN61" s="1" t="str">
        <f t="shared" si="117"/>
        <v/>
      </c>
      <c r="FO61" s="1" t="str">
        <f t="shared" si="195"/>
        <v/>
      </c>
      <c r="FP61" s="1" t="str">
        <f t="shared" si="119"/>
        <v/>
      </c>
      <c r="FV61" s="1">
        <f t="shared" si="176"/>
        <v>1</v>
      </c>
      <c r="FW61" s="1">
        <f t="shared" si="177"/>
        <v>0</v>
      </c>
      <c r="FX61" s="1">
        <f t="shared" si="178"/>
        <v>0</v>
      </c>
      <c r="GA61" s="1">
        <f t="shared" si="196"/>
        <v>1</v>
      </c>
      <c r="GB61" s="1">
        <f t="shared" si="197"/>
        <v>1</v>
      </c>
      <c r="GC61" s="1">
        <f t="shared" si="198"/>
        <v>1</v>
      </c>
      <c r="GD61" s="1">
        <f t="shared" si="199"/>
        <v>1</v>
      </c>
      <c r="GE61" s="1">
        <f t="shared" si="200"/>
        <v>0</v>
      </c>
      <c r="GF61" s="1">
        <f t="shared" si="201"/>
        <v>1</v>
      </c>
      <c r="GG61" s="1">
        <f t="shared" si="179"/>
        <v>1</v>
      </c>
      <c r="GK61" s="1">
        <f t="shared" si="202"/>
        <v>1</v>
      </c>
      <c r="GL61" s="1">
        <f t="shared" si="203"/>
        <v>1</v>
      </c>
      <c r="GM61" s="1">
        <f t="shared" si="204"/>
        <v>1</v>
      </c>
      <c r="GN61" s="1">
        <f t="shared" si="205"/>
        <v>1</v>
      </c>
      <c r="GO61" s="1">
        <f t="shared" si="206"/>
        <v>0</v>
      </c>
      <c r="GP61" s="1">
        <f t="shared" si="207"/>
        <v>1</v>
      </c>
      <c r="GQ61" s="1">
        <f t="shared" si="180"/>
        <v>1</v>
      </c>
      <c r="GS61" s="1" t="str">
        <f t="shared" si="160"/>
        <v/>
      </c>
      <c r="GT61" s="1" t="str">
        <f t="shared" si="181"/>
        <v/>
      </c>
      <c r="GU61" s="1">
        <f t="shared" si="161"/>
        <v>0</v>
      </c>
      <c r="GV61" s="1">
        <f t="shared" si="162"/>
        <v>0</v>
      </c>
      <c r="GW61" s="1">
        <f t="shared" si="133"/>
        <v>0</v>
      </c>
      <c r="GX61" s="1">
        <f t="shared" si="163"/>
        <v>0</v>
      </c>
      <c r="GY61" s="1">
        <f t="shared" si="164"/>
        <v>0</v>
      </c>
      <c r="GZ61" s="1"/>
      <c r="HA61" s="1">
        <f t="shared" si="208"/>
        <v>1</v>
      </c>
      <c r="HB61" s="1">
        <f t="shared" si="209"/>
        <v>1</v>
      </c>
      <c r="HC61" s="1">
        <f t="shared" si="210"/>
        <v>0</v>
      </c>
      <c r="HD61" s="1">
        <f t="shared" si="211"/>
        <v>0</v>
      </c>
      <c r="HE61" s="1">
        <f t="shared" si="212"/>
        <v>0</v>
      </c>
      <c r="HF61" s="1">
        <f t="shared" si="213"/>
        <v>0</v>
      </c>
      <c r="HH61" s="1">
        <f t="shared" si="214"/>
        <v>1</v>
      </c>
      <c r="HI61" s="1">
        <f t="shared" si="215"/>
        <v>0</v>
      </c>
      <c r="HJ61" s="1">
        <f t="shared" si="216"/>
        <v>0</v>
      </c>
      <c r="HK61" s="1">
        <f t="shared" si="217"/>
        <v>0</v>
      </c>
      <c r="HL61" s="1">
        <f t="shared" si="218"/>
        <v>0</v>
      </c>
      <c r="HM61" s="1">
        <f t="shared" si="219"/>
        <v>0</v>
      </c>
    </row>
    <row r="62" spans="1:221" x14ac:dyDescent="0.2">
      <c r="A62" s="14">
        <f t="shared" si="0"/>
        <v>62</v>
      </c>
      <c r="C62" s="2">
        <v>42207</v>
      </c>
      <c r="G62" s="3">
        <v>109.117</v>
      </c>
      <c r="H62" s="3">
        <v>119.05</v>
      </c>
      <c r="I62" s="3">
        <v>126.1</v>
      </c>
      <c r="J62" s="4">
        <v>153.06</v>
      </c>
      <c r="P62" s="128">
        <f t="shared" si="165"/>
        <v>3499.7500000000005</v>
      </c>
      <c r="Q62" s="5">
        <f t="shared" si="166"/>
        <v>3812.9999999999995</v>
      </c>
      <c r="R62" s="6">
        <f t="shared" si="167"/>
        <v>4041.9999999999995</v>
      </c>
      <c r="S62" s="7">
        <f t="shared" si="168"/>
        <v>4902</v>
      </c>
      <c r="AH62" s="4">
        <f t="shared" si="3"/>
        <v>2.3333333333330302</v>
      </c>
      <c r="AI62" s="4">
        <f t="shared" si="4"/>
        <v>2.3999999999997272</v>
      </c>
      <c r="AJ62" s="4">
        <f t="shared" si="5"/>
        <v>3.1000000000001817</v>
      </c>
      <c r="AK62" s="4">
        <f t="shared" si="6"/>
        <v>3.3333333333334849</v>
      </c>
      <c r="AL62" s="4">
        <f t="shared" si="7"/>
        <v>2.7500000000002274</v>
      </c>
      <c r="AM62" s="4">
        <f t="shared" si="8"/>
        <v>5.8333333333340907</v>
      </c>
      <c r="AN62" s="4">
        <f t="shared" si="9"/>
        <v>0</v>
      </c>
      <c r="AO62" s="4">
        <f t="shared" si="10"/>
        <v>0</v>
      </c>
      <c r="AP62" s="4">
        <f t="shared" si="11"/>
        <v>0.89999999999936398</v>
      </c>
      <c r="AQ62" s="4">
        <f t="shared" si="12"/>
        <v>0.66666666666712082</v>
      </c>
      <c r="AR62" s="4">
        <f t="shared" si="13"/>
        <v>0</v>
      </c>
      <c r="AS62" s="4">
        <f t="shared" si="14"/>
        <v>0</v>
      </c>
      <c r="AT62" s="4">
        <f t="shared" si="15"/>
        <v>0</v>
      </c>
      <c r="BA62" s="11">
        <f t="shared" si="169"/>
        <v>-1.5</v>
      </c>
      <c r="BB62" s="11">
        <f t="shared" si="170"/>
        <v>-1.0000000000004547</v>
      </c>
      <c r="BC62" s="12">
        <f t="shared" si="171"/>
        <v>3.4999999999995453</v>
      </c>
      <c r="BD62" s="13">
        <f t="shared" si="172"/>
        <v>28.000000000000909</v>
      </c>
      <c r="BJ62" s="11">
        <f t="shared" si="182"/>
        <v>-2.3333333333330302</v>
      </c>
      <c r="BK62" s="11">
        <f t="shared" si="18"/>
        <v>-2.3999999999997272</v>
      </c>
      <c r="BL62" s="11">
        <f t="shared" si="173"/>
        <v>-3.1000000000001817</v>
      </c>
      <c r="BM62" s="11">
        <f t="shared" si="63"/>
        <v>-3.3333333333334849</v>
      </c>
      <c r="BN62" s="11">
        <f t="shared" si="183"/>
        <v>-2.7500000000002274</v>
      </c>
      <c r="BO62" s="11">
        <f t="shared" si="184"/>
        <v>-5.8333333333340907</v>
      </c>
      <c r="BP62" s="11"/>
      <c r="BR62" s="11">
        <f t="shared" si="174"/>
        <v>0.89999999999936398</v>
      </c>
      <c r="BS62" s="11">
        <f t="shared" si="185"/>
        <v>-0.66666666666712082</v>
      </c>
      <c r="BT62" s="11"/>
      <c r="BY62" s="126"/>
      <c r="BZ62" s="126"/>
      <c r="CB62" s="1">
        <f t="shared" si="64"/>
        <v>1</v>
      </c>
      <c r="CC62" s="1">
        <f t="shared" si="65"/>
        <v>1</v>
      </c>
      <c r="CD62" s="1">
        <f t="shared" si="66"/>
        <v>0</v>
      </c>
      <c r="CE62" s="126">
        <f t="shared" si="24"/>
        <v>0</v>
      </c>
      <c r="CF62" s="1">
        <f t="shared" si="186"/>
        <v>0</v>
      </c>
      <c r="CG62" s="1" t="str">
        <f t="shared" si="67"/>
        <v/>
      </c>
      <c r="CH62" s="1">
        <f t="shared" si="26"/>
        <v>1</v>
      </c>
      <c r="CI62" s="1">
        <f t="shared" si="187"/>
        <v>1</v>
      </c>
      <c r="CJ62" s="1" t="str">
        <f t="shared" si="28"/>
        <v/>
      </c>
      <c r="CK62" s="1" t="str">
        <f t="shared" si="29"/>
        <v/>
      </c>
      <c r="CL62" s="1"/>
      <c r="CM62" s="1"/>
      <c r="CN62" s="1"/>
      <c r="CO62" s="1"/>
      <c r="CP62" s="1"/>
      <c r="CQ62" s="1"/>
      <c r="CS62" s="1">
        <f t="shared" si="68"/>
        <v>1</v>
      </c>
      <c r="CT62" s="1">
        <f t="shared" si="69"/>
        <v>1</v>
      </c>
      <c r="CU62" s="1">
        <f t="shared" si="70"/>
        <v>0</v>
      </c>
      <c r="CV62" s="126">
        <f t="shared" si="30"/>
        <v>0</v>
      </c>
      <c r="CW62" s="1"/>
      <c r="CX62" s="1"/>
      <c r="CY62" s="1"/>
      <c r="CZ62" s="1"/>
      <c r="DA62" s="1"/>
      <c r="DB62" s="1"/>
      <c r="DC62" s="1"/>
      <c r="DD62" s="1"/>
      <c r="DE62" s="1"/>
      <c r="DF62" s="1"/>
      <c r="DG62" s="126">
        <f t="shared" si="31"/>
        <v>1</v>
      </c>
      <c r="DH62" s="1">
        <f t="shared" si="71"/>
        <v>1</v>
      </c>
      <c r="DI62" s="1">
        <f t="shared" si="72"/>
        <v>0</v>
      </c>
      <c r="DJ62" s="1">
        <f t="shared" si="73"/>
        <v>0</v>
      </c>
      <c r="DK62" s="1"/>
      <c r="DL62" s="1"/>
      <c r="DM62" s="1"/>
      <c r="DN62" s="1"/>
      <c r="DO62" s="1"/>
      <c r="DP62" s="1"/>
      <c r="DQ62" s="1"/>
      <c r="DR62" s="1"/>
      <c r="DS62" s="1"/>
      <c r="DT62" s="1"/>
      <c r="DU62" s="1"/>
      <c r="DV62" s="1"/>
      <c r="DW62" s="1"/>
      <c r="DX62" s="1"/>
      <c r="DY62" s="1"/>
      <c r="FC62" s="1">
        <f t="shared" si="188"/>
        <v>1</v>
      </c>
      <c r="FD62" s="1"/>
      <c r="FE62" s="1"/>
      <c r="FF62" s="1">
        <f t="shared" si="175"/>
        <v>1</v>
      </c>
      <c r="FG62" s="1">
        <f t="shared" si="189"/>
        <v>1</v>
      </c>
      <c r="FH62" s="1">
        <f t="shared" si="190"/>
        <v>1</v>
      </c>
      <c r="FI62" s="1">
        <f t="shared" si="191"/>
        <v>0</v>
      </c>
      <c r="FJ62" s="1">
        <f t="shared" si="192"/>
        <v>0</v>
      </c>
      <c r="FK62" s="1">
        <f t="shared" si="193"/>
        <v>1</v>
      </c>
      <c r="FL62" s="1">
        <f t="shared" si="194"/>
        <v>1</v>
      </c>
      <c r="FN62" s="1" t="str">
        <f t="shared" si="117"/>
        <v/>
      </c>
      <c r="FO62" s="1" t="str">
        <f t="shared" si="195"/>
        <v/>
      </c>
      <c r="FP62" s="1">
        <f t="shared" si="119"/>
        <v>0</v>
      </c>
      <c r="FV62" s="1">
        <f t="shared" si="176"/>
        <v>1</v>
      </c>
      <c r="FW62" s="1">
        <f t="shared" si="177"/>
        <v>0</v>
      </c>
      <c r="FX62" s="1">
        <f t="shared" si="178"/>
        <v>0</v>
      </c>
      <c r="GA62" s="1">
        <f t="shared" si="196"/>
        <v>0</v>
      </c>
      <c r="GB62" s="1">
        <f t="shared" si="197"/>
        <v>0</v>
      </c>
      <c r="GC62" s="1">
        <f t="shared" si="198"/>
        <v>1</v>
      </c>
      <c r="GD62" s="1">
        <f t="shared" si="199"/>
        <v>1</v>
      </c>
      <c r="GE62" s="1">
        <f t="shared" si="200"/>
        <v>0</v>
      </c>
      <c r="GF62" s="1">
        <f t="shared" si="201"/>
        <v>0</v>
      </c>
      <c r="GG62" s="1">
        <f t="shared" si="179"/>
        <v>0</v>
      </c>
      <c r="GK62" s="1">
        <f t="shared" si="202"/>
        <v>1</v>
      </c>
      <c r="GL62" s="1">
        <f t="shared" si="203"/>
        <v>1</v>
      </c>
      <c r="GM62" s="1">
        <f t="shared" si="204"/>
        <v>0</v>
      </c>
      <c r="GN62" s="1">
        <f t="shared" si="205"/>
        <v>0</v>
      </c>
      <c r="GO62" s="1">
        <f t="shared" si="206"/>
        <v>1</v>
      </c>
      <c r="GP62" s="1">
        <f t="shared" si="207"/>
        <v>1</v>
      </c>
      <c r="GQ62" s="1">
        <f t="shared" si="180"/>
        <v>1</v>
      </c>
      <c r="GS62" s="1" t="str">
        <f t="shared" si="160"/>
        <v/>
      </c>
      <c r="GT62" s="1" t="str">
        <f t="shared" si="181"/>
        <v/>
      </c>
      <c r="GU62" s="1">
        <f t="shared" si="161"/>
        <v>1</v>
      </c>
      <c r="GV62" s="1">
        <f t="shared" si="162"/>
        <v>1</v>
      </c>
      <c r="GW62" s="1">
        <f t="shared" si="133"/>
        <v>1</v>
      </c>
      <c r="GX62" s="1">
        <f t="shared" si="163"/>
        <v>1</v>
      </c>
      <c r="GY62" s="1">
        <f t="shared" si="164"/>
        <v>1</v>
      </c>
      <c r="GZ62" s="1"/>
      <c r="HA62" s="1">
        <f t="shared" si="208"/>
        <v>1</v>
      </c>
      <c r="HB62" s="1">
        <f t="shared" si="209"/>
        <v>1</v>
      </c>
      <c r="HC62" s="1">
        <f t="shared" si="210"/>
        <v>1</v>
      </c>
      <c r="HD62" s="1">
        <f t="shared" si="211"/>
        <v>0</v>
      </c>
      <c r="HE62" s="1">
        <f t="shared" si="212"/>
        <v>0</v>
      </c>
      <c r="HF62" s="1">
        <f t="shared" si="213"/>
        <v>0</v>
      </c>
      <c r="HH62" s="1">
        <f t="shared" si="214"/>
        <v>0</v>
      </c>
      <c r="HI62" s="1">
        <f t="shared" si="215"/>
        <v>0</v>
      </c>
      <c r="HJ62" s="1">
        <f t="shared" si="216"/>
        <v>0</v>
      </c>
      <c r="HK62" s="1">
        <f t="shared" si="217"/>
        <v>0</v>
      </c>
      <c r="HL62" s="1">
        <f t="shared" si="218"/>
        <v>0</v>
      </c>
      <c r="HM62" s="1">
        <f t="shared" si="219"/>
        <v>0</v>
      </c>
    </row>
    <row r="63" spans="1:221" x14ac:dyDescent="0.2">
      <c r="A63" s="14">
        <f t="shared" si="0"/>
        <v>63</v>
      </c>
      <c r="C63" s="2">
        <v>42208</v>
      </c>
      <c r="G63" s="3">
        <v>109.13</v>
      </c>
      <c r="H63" s="3">
        <v>119.102</v>
      </c>
      <c r="I63" s="3">
        <v>126.19499999999999</v>
      </c>
      <c r="J63" s="4">
        <v>154.15</v>
      </c>
      <c r="P63" s="128">
        <f t="shared" si="165"/>
        <v>3500.9999999999995</v>
      </c>
      <c r="Q63" s="5">
        <f t="shared" si="166"/>
        <v>3818.2500000000005</v>
      </c>
      <c r="R63" s="6">
        <f t="shared" si="167"/>
        <v>4051.4999999999991</v>
      </c>
      <c r="S63" s="7">
        <f t="shared" si="168"/>
        <v>4943.0000000000009</v>
      </c>
      <c r="AH63" s="4">
        <f t="shared" si="3"/>
        <v>1.0000000000024252</v>
      </c>
      <c r="AI63" s="4">
        <f t="shared" si="4"/>
        <v>0.65000000000236469</v>
      </c>
      <c r="AJ63" s="4">
        <f t="shared" si="5"/>
        <v>0.44999999999881712</v>
      </c>
      <c r="AK63" s="4">
        <f t="shared" si="6"/>
        <v>1.0833333333321207</v>
      </c>
      <c r="AL63" s="4">
        <f t="shared" si="7"/>
        <v>0.50000000000113687</v>
      </c>
      <c r="AM63" s="4">
        <f t="shared" si="8"/>
        <v>4.1666666666674246</v>
      </c>
      <c r="AN63" s="4">
        <f t="shared" si="9"/>
        <v>0</v>
      </c>
      <c r="AO63" s="4">
        <f t="shared" si="10"/>
        <v>0</v>
      </c>
      <c r="AP63" s="4">
        <f t="shared" si="11"/>
        <v>0.63333333333845743</v>
      </c>
      <c r="AQ63" s="4">
        <f t="shared" si="12"/>
        <v>3.4166666666693959</v>
      </c>
      <c r="AR63" s="4">
        <f t="shared" si="13"/>
        <v>0</v>
      </c>
      <c r="AS63" s="4">
        <f t="shared" si="14"/>
        <v>0</v>
      </c>
      <c r="AT63" s="4">
        <f t="shared" si="15"/>
        <v>0</v>
      </c>
      <c r="BA63" s="11">
        <f t="shared" si="169"/>
        <v>1.2499999999990905</v>
      </c>
      <c r="BB63" s="11">
        <f t="shared" si="170"/>
        <v>5.2500000000009095</v>
      </c>
      <c r="BC63" s="12">
        <f t="shared" si="171"/>
        <v>9.4999999999995453</v>
      </c>
      <c r="BD63" s="13">
        <f t="shared" si="172"/>
        <v>41.000000000000909</v>
      </c>
      <c r="BJ63" s="11">
        <f t="shared" si="182"/>
        <v>-1.0000000000024252</v>
      </c>
      <c r="BK63" s="11">
        <f t="shared" si="18"/>
        <v>-0.65000000000236469</v>
      </c>
      <c r="BL63" s="11">
        <f t="shared" si="173"/>
        <v>-0.44999999999881712</v>
      </c>
      <c r="BM63" s="11">
        <f t="shared" si="63"/>
        <v>-1.0833333333321207</v>
      </c>
      <c r="BN63" s="11">
        <f t="shared" si="183"/>
        <v>0.50000000000113687</v>
      </c>
      <c r="BO63" s="11">
        <f t="shared" si="184"/>
        <v>-4.1666666666674246</v>
      </c>
      <c r="BP63" s="11"/>
      <c r="BR63" s="11">
        <f t="shared" si="174"/>
        <v>0.63333333333845743</v>
      </c>
      <c r="BS63" s="11">
        <f t="shared" si="185"/>
        <v>-3.4166666666693959</v>
      </c>
      <c r="BT63" s="11"/>
      <c r="BY63" s="126"/>
      <c r="BZ63" s="126"/>
      <c r="CB63" s="1">
        <f t="shared" si="64"/>
        <v>0</v>
      </c>
      <c r="CC63" s="1">
        <f t="shared" si="65"/>
        <v>0</v>
      </c>
      <c r="CD63" s="1">
        <f t="shared" si="66"/>
        <v>0</v>
      </c>
      <c r="CE63" s="126">
        <f t="shared" si="24"/>
        <v>0</v>
      </c>
      <c r="CF63" s="1">
        <f t="shared" si="186"/>
        <v>0</v>
      </c>
      <c r="CG63" s="1" t="str">
        <f t="shared" si="67"/>
        <v/>
      </c>
      <c r="CH63" s="1">
        <f t="shared" si="26"/>
        <v>1</v>
      </c>
      <c r="CI63" s="1">
        <f t="shared" si="187"/>
        <v>1</v>
      </c>
      <c r="CJ63" s="1" t="str">
        <f t="shared" si="28"/>
        <v/>
      </c>
      <c r="CK63" s="1" t="str">
        <f t="shared" si="29"/>
        <v/>
      </c>
      <c r="CL63" s="1"/>
      <c r="CM63" s="1"/>
      <c r="CN63" s="1"/>
      <c r="CO63" s="1"/>
      <c r="CP63" s="1"/>
      <c r="CQ63" s="1"/>
      <c r="CS63" s="1">
        <f t="shared" si="68"/>
        <v>0</v>
      </c>
      <c r="CT63" s="1">
        <f t="shared" si="69"/>
        <v>0</v>
      </c>
      <c r="CU63" s="1">
        <f t="shared" si="70"/>
        <v>0</v>
      </c>
      <c r="CV63" s="126">
        <f t="shared" si="30"/>
        <v>0</v>
      </c>
      <c r="CW63" s="1"/>
      <c r="CX63" s="1"/>
      <c r="CY63" s="1"/>
      <c r="CZ63" s="1"/>
      <c r="DA63" s="1"/>
      <c r="DB63" s="1"/>
      <c r="DC63" s="1"/>
      <c r="DD63" s="1"/>
      <c r="DE63" s="1"/>
      <c r="DF63" s="1"/>
      <c r="DG63" s="126">
        <f t="shared" si="31"/>
        <v>0</v>
      </c>
      <c r="DH63" s="1">
        <f t="shared" si="71"/>
        <v>0</v>
      </c>
      <c r="DI63" s="1">
        <f t="shared" si="72"/>
        <v>0</v>
      </c>
      <c r="DJ63" s="1">
        <f t="shared" si="73"/>
        <v>0</v>
      </c>
      <c r="DK63" s="1"/>
      <c r="DL63" s="1"/>
      <c r="DM63" s="1"/>
      <c r="DN63" s="1"/>
      <c r="DO63" s="1"/>
      <c r="DP63" s="1"/>
      <c r="DQ63" s="1"/>
      <c r="DR63" s="1"/>
      <c r="DS63" s="1"/>
      <c r="DT63" s="1"/>
      <c r="DU63" s="1"/>
      <c r="DV63" s="1"/>
      <c r="DW63" s="1"/>
      <c r="DX63" s="1"/>
      <c r="DY63" s="1"/>
      <c r="FC63" s="1">
        <f t="shared" si="188"/>
        <v>1</v>
      </c>
      <c r="FD63" s="1"/>
      <c r="FE63" s="1"/>
      <c r="FF63" s="1">
        <f t="shared" si="175"/>
        <v>1</v>
      </c>
      <c r="FG63" s="1">
        <f t="shared" si="189"/>
        <v>1</v>
      </c>
      <c r="FH63" s="1">
        <f t="shared" si="190"/>
        <v>1</v>
      </c>
      <c r="FI63" s="1">
        <f t="shared" si="191"/>
        <v>0</v>
      </c>
      <c r="FJ63" s="1">
        <f t="shared" si="192"/>
        <v>0</v>
      </c>
      <c r="FK63" s="1">
        <f t="shared" si="193"/>
        <v>0</v>
      </c>
      <c r="FL63" s="1">
        <f t="shared" si="194"/>
        <v>0</v>
      </c>
      <c r="FN63" s="1" t="str">
        <f t="shared" si="117"/>
        <v/>
      </c>
      <c r="FO63" s="1" t="str">
        <f t="shared" si="195"/>
        <v/>
      </c>
      <c r="FP63" s="1" t="str">
        <f t="shared" si="119"/>
        <v/>
      </c>
      <c r="FV63" s="1">
        <f t="shared" si="176"/>
        <v>1</v>
      </c>
      <c r="FW63" s="1">
        <f t="shared" si="177"/>
        <v>1</v>
      </c>
      <c r="FX63" s="1">
        <f t="shared" si="178"/>
        <v>1</v>
      </c>
      <c r="GA63" s="1">
        <f t="shared" si="196"/>
        <v>1</v>
      </c>
      <c r="GB63" s="1">
        <f t="shared" si="197"/>
        <v>1</v>
      </c>
      <c r="GC63" s="1">
        <f t="shared" si="198"/>
        <v>1</v>
      </c>
      <c r="GD63" s="1">
        <f t="shared" si="199"/>
        <v>1</v>
      </c>
      <c r="GE63" s="1">
        <f t="shared" si="200"/>
        <v>0</v>
      </c>
      <c r="GF63" s="1">
        <f t="shared" si="201"/>
        <v>0</v>
      </c>
      <c r="GG63" s="1">
        <f t="shared" si="179"/>
        <v>0</v>
      </c>
      <c r="GK63" s="1">
        <f t="shared" si="202"/>
        <v>0</v>
      </c>
      <c r="GL63" s="1">
        <f t="shared" si="203"/>
        <v>0</v>
      </c>
      <c r="GM63" s="1">
        <f t="shared" si="204"/>
        <v>0</v>
      </c>
      <c r="GN63" s="1">
        <f t="shared" si="205"/>
        <v>0</v>
      </c>
      <c r="GO63" s="1">
        <f t="shared" si="206"/>
        <v>1</v>
      </c>
      <c r="GP63" s="1">
        <f t="shared" si="207"/>
        <v>1</v>
      </c>
      <c r="GQ63" s="1">
        <f t="shared" si="180"/>
        <v>1</v>
      </c>
      <c r="GS63" s="1">
        <f t="shared" si="160"/>
        <v>0</v>
      </c>
      <c r="GT63" s="1">
        <f t="shared" si="181"/>
        <v>0</v>
      </c>
      <c r="GU63" s="1">
        <f t="shared" si="161"/>
        <v>0</v>
      </c>
      <c r="GV63" s="1">
        <f t="shared" si="162"/>
        <v>0</v>
      </c>
      <c r="GW63" s="1">
        <f t="shared" si="133"/>
        <v>0</v>
      </c>
      <c r="GX63" s="1">
        <f t="shared" si="163"/>
        <v>0</v>
      </c>
      <c r="GY63" s="1">
        <f t="shared" si="164"/>
        <v>0</v>
      </c>
      <c r="GZ63" s="1"/>
      <c r="HA63" s="1">
        <f t="shared" si="208"/>
        <v>1</v>
      </c>
      <c r="HB63" s="1">
        <f t="shared" si="209"/>
        <v>1</v>
      </c>
      <c r="HC63" s="1">
        <f t="shared" si="210"/>
        <v>0</v>
      </c>
      <c r="HD63" s="1">
        <f t="shared" si="211"/>
        <v>0</v>
      </c>
      <c r="HE63" s="1">
        <f t="shared" si="212"/>
        <v>0</v>
      </c>
      <c r="HF63" s="1">
        <f t="shared" si="213"/>
        <v>0</v>
      </c>
      <c r="HH63" s="1">
        <f t="shared" si="214"/>
        <v>1</v>
      </c>
      <c r="HI63" s="1">
        <f t="shared" si="215"/>
        <v>1</v>
      </c>
      <c r="HJ63" s="1">
        <f t="shared" si="216"/>
        <v>0</v>
      </c>
      <c r="HK63" s="1">
        <f t="shared" si="217"/>
        <v>0</v>
      </c>
      <c r="HL63" s="1">
        <f t="shared" si="218"/>
        <v>0</v>
      </c>
      <c r="HM63" s="1">
        <f t="shared" si="219"/>
        <v>0</v>
      </c>
    </row>
    <row r="64" spans="1:221" x14ac:dyDescent="0.2">
      <c r="A64" s="14">
        <f t="shared" si="0"/>
        <v>64</v>
      </c>
      <c r="C64" s="2">
        <v>42209</v>
      </c>
      <c r="G64" s="3">
        <v>109.14</v>
      </c>
      <c r="H64" s="3">
        <v>119.13500000000001</v>
      </c>
      <c r="I64" s="3">
        <v>126.23</v>
      </c>
      <c r="J64" s="4">
        <v>154.19</v>
      </c>
      <c r="P64" s="128">
        <f t="shared" si="165"/>
        <v>3502</v>
      </c>
      <c r="Q64" s="5">
        <f t="shared" si="166"/>
        <v>3821.5000000000005</v>
      </c>
      <c r="R64" s="6">
        <f t="shared" si="167"/>
        <v>4055.0000000000005</v>
      </c>
      <c r="S64" s="7">
        <f t="shared" si="168"/>
        <v>4947</v>
      </c>
      <c r="AH64" s="4">
        <f t="shared" si="3"/>
        <v>0.16666666666575702</v>
      </c>
      <c r="AI64" s="4">
        <f t="shared" si="4"/>
        <v>5.0000000000909539E-2</v>
      </c>
      <c r="AJ64" s="4">
        <f t="shared" si="5"/>
        <v>1.1499999999991815</v>
      </c>
      <c r="AK64" s="4">
        <f t="shared" si="6"/>
        <v>0.91666666666575702</v>
      </c>
      <c r="AL64" s="4">
        <f t="shared" si="7"/>
        <v>1.4999999999993179</v>
      </c>
      <c r="AM64" s="4">
        <f t="shared" si="8"/>
        <v>2.1666666666683341</v>
      </c>
      <c r="AN64" s="4">
        <f t="shared" si="9"/>
        <v>0</v>
      </c>
      <c r="AO64" s="4">
        <f t="shared" si="10"/>
        <v>0</v>
      </c>
      <c r="AP64" s="4">
        <f t="shared" si="11"/>
        <v>1.0666666666643323</v>
      </c>
      <c r="AQ64" s="4">
        <f t="shared" si="12"/>
        <v>0.25000000000303157</v>
      </c>
      <c r="AR64" s="4">
        <f t="shared" si="13"/>
        <v>0</v>
      </c>
      <c r="AS64" s="4">
        <f t="shared" si="14"/>
        <v>0</v>
      </c>
      <c r="AT64" s="4">
        <f t="shared" si="15"/>
        <v>0</v>
      </c>
      <c r="BA64" s="11">
        <f t="shared" si="169"/>
        <v>1.0000000000004547</v>
      </c>
      <c r="BB64" s="11">
        <f t="shared" si="170"/>
        <v>3.25</v>
      </c>
      <c r="BC64" s="12">
        <f t="shared" si="171"/>
        <v>3.5000000000013642</v>
      </c>
      <c r="BD64" s="13">
        <f t="shared" si="172"/>
        <v>3.9999999999990905</v>
      </c>
      <c r="BJ64" s="11">
        <f t="shared" si="182"/>
        <v>-0.16666666666575702</v>
      </c>
      <c r="BK64" s="11">
        <f t="shared" si="18"/>
        <v>5.0000000000909539E-2</v>
      </c>
      <c r="BL64" s="11">
        <f t="shared" si="173"/>
        <v>1.1499999999991815</v>
      </c>
      <c r="BM64" s="11">
        <f t="shared" si="63"/>
        <v>0.91666666666575702</v>
      </c>
      <c r="BN64" s="11">
        <f t="shared" si="183"/>
        <v>1.4999999999993179</v>
      </c>
      <c r="BO64" s="11">
        <f t="shared" si="184"/>
        <v>2.1666666666683341</v>
      </c>
      <c r="BP64" s="11"/>
      <c r="BR64" s="11">
        <f t="shared" si="174"/>
        <v>1.0666666666643323</v>
      </c>
      <c r="BS64" s="11">
        <f t="shared" si="185"/>
        <v>0.25000000000303157</v>
      </c>
      <c r="BT64" s="11"/>
      <c r="BY64" s="126"/>
      <c r="BZ64" s="126"/>
      <c r="CB64" s="1">
        <f t="shared" si="64"/>
        <v>1</v>
      </c>
      <c r="CC64" s="1">
        <f t="shared" si="65"/>
        <v>1</v>
      </c>
      <c r="CD64" s="1">
        <f t="shared" si="66"/>
        <v>1</v>
      </c>
      <c r="CE64" s="126">
        <f t="shared" si="24"/>
        <v>1</v>
      </c>
      <c r="CF64" s="1">
        <f t="shared" si="186"/>
        <v>1</v>
      </c>
      <c r="CG64" s="1">
        <f t="shared" si="67"/>
        <v>1</v>
      </c>
      <c r="CH64" s="1" t="str">
        <f t="shared" si="26"/>
        <v/>
      </c>
      <c r="CI64" s="1" t="str">
        <f t="shared" si="187"/>
        <v/>
      </c>
      <c r="CJ64" s="1">
        <f t="shared" si="28"/>
        <v>0</v>
      </c>
      <c r="CK64" s="1">
        <f t="shared" si="29"/>
        <v>0</v>
      </c>
      <c r="CL64" s="1"/>
      <c r="CM64" s="1"/>
      <c r="CN64" s="1"/>
      <c r="CO64" s="1"/>
      <c r="CP64" s="1"/>
      <c r="CQ64" s="1"/>
      <c r="CS64" s="1">
        <f t="shared" si="68"/>
        <v>1</v>
      </c>
      <c r="CT64" s="1">
        <f t="shared" si="69"/>
        <v>1</v>
      </c>
      <c r="CU64" s="1">
        <f t="shared" si="70"/>
        <v>1</v>
      </c>
      <c r="CV64" s="126">
        <f t="shared" si="30"/>
        <v>1</v>
      </c>
      <c r="CW64" s="1"/>
      <c r="CX64" s="1"/>
      <c r="CY64" s="1"/>
      <c r="CZ64" s="1"/>
      <c r="DA64" s="1"/>
      <c r="DB64" s="1"/>
      <c r="DC64" s="1"/>
      <c r="DD64" s="1"/>
      <c r="DE64" s="1"/>
      <c r="DF64" s="1"/>
      <c r="DG64" s="126">
        <f t="shared" si="31"/>
        <v>1</v>
      </c>
      <c r="DH64" s="1">
        <f t="shared" si="71"/>
        <v>1</v>
      </c>
      <c r="DI64" s="1">
        <f t="shared" si="72"/>
        <v>1</v>
      </c>
      <c r="DJ64" s="1">
        <f t="shared" si="73"/>
        <v>1</v>
      </c>
      <c r="DK64" s="1"/>
      <c r="DL64" s="1"/>
      <c r="DM64" s="1"/>
      <c r="DN64" s="1"/>
      <c r="DO64" s="1"/>
      <c r="DP64" s="1"/>
      <c r="DQ64" s="1"/>
      <c r="DR64" s="1"/>
      <c r="DS64" s="1"/>
      <c r="DT64" s="1"/>
      <c r="DU64" s="1"/>
      <c r="DV64" s="1"/>
      <c r="DW64" s="1"/>
      <c r="DX64" s="1"/>
      <c r="DY64" s="1"/>
      <c r="FC64" s="1">
        <f t="shared" si="188"/>
        <v>1</v>
      </c>
      <c r="FD64" s="1"/>
      <c r="FE64" s="1"/>
      <c r="FF64" s="1">
        <f t="shared" si="175"/>
        <v>1</v>
      </c>
      <c r="FG64" s="1">
        <f t="shared" si="189"/>
        <v>1</v>
      </c>
      <c r="FH64" s="1">
        <f t="shared" si="190"/>
        <v>1</v>
      </c>
      <c r="FI64" s="1">
        <f t="shared" si="191"/>
        <v>1</v>
      </c>
      <c r="FJ64" s="1">
        <f t="shared" si="192"/>
        <v>1</v>
      </c>
      <c r="FK64" s="1">
        <f t="shared" si="193"/>
        <v>1</v>
      </c>
      <c r="FL64" s="1">
        <f t="shared" si="194"/>
        <v>1</v>
      </c>
      <c r="FN64" s="1" t="str">
        <f t="shared" si="117"/>
        <v/>
      </c>
      <c r="FO64" s="1" t="str">
        <f t="shared" si="195"/>
        <v/>
      </c>
      <c r="FP64" s="1" t="str">
        <f t="shared" si="119"/>
        <v/>
      </c>
      <c r="FV64" s="1">
        <f t="shared" si="176"/>
        <v>0</v>
      </c>
      <c r="FW64" s="1">
        <f t="shared" si="177"/>
        <v>0</v>
      </c>
      <c r="FX64" s="1">
        <f t="shared" si="178"/>
        <v>0</v>
      </c>
      <c r="GA64" s="1">
        <f t="shared" si="196"/>
        <v>1</v>
      </c>
      <c r="GB64" s="1">
        <f t="shared" si="197"/>
        <v>1</v>
      </c>
      <c r="GC64" s="1">
        <f t="shared" si="198"/>
        <v>1</v>
      </c>
      <c r="GD64" s="1">
        <f t="shared" si="199"/>
        <v>1</v>
      </c>
      <c r="GE64" s="1">
        <f t="shared" si="200"/>
        <v>1</v>
      </c>
      <c r="GF64" s="1">
        <f t="shared" si="201"/>
        <v>1</v>
      </c>
      <c r="GG64" s="1">
        <f t="shared" si="179"/>
        <v>1</v>
      </c>
      <c r="GK64" s="1">
        <f t="shared" si="202"/>
        <v>1</v>
      </c>
      <c r="GL64" s="1">
        <f t="shared" si="203"/>
        <v>1</v>
      </c>
      <c r="GM64" s="1">
        <f t="shared" si="204"/>
        <v>1</v>
      </c>
      <c r="GN64" s="1">
        <f t="shared" si="205"/>
        <v>1</v>
      </c>
      <c r="GO64" s="1">
        <f t="shared" si="206"/>
        <v>1</v>
      </c>
      <c r="GP64" s="1">
        <f t="shared" si="207"/>
        <v>1</v>
      </c>
      <c r="GQ64" s="1">
        <f t="shared" si="180"/>
        <v>1</v>
      </c>
      <c r="GS64" s="1" t="str">
        <f t="shared" si="160"/>
        <v/>
      </c>
      <c r="GT64" s="1" t="str">
        <f t="shared" si="181"/>
        <v/>
      </c>
      <c r="GU64" s="1">
        <f t="shared" si="161"/>
        <v>1</v>
      </c>
      <c r="GV64" s="1">
        <f t="shared" si="162"/>
        <v>0</v>
      </c>
      <c r="GW64" s="1">
        <f t="shared" si="133"/>
        <v>0</v>
      </c>
      <c r="GX64" s="1">
        <f t="shared" si="163"/>
        <v>0</v>
      </c>
      <c r="GY64" s="1">
        <f t="shared" si="164"/>
        <v>0</v>
      </c>
      <c r="GZ64" s="1"/>
      <c r="HA64" s="1">
        <f t="shared" si="208"/>
        <v>1</v>
      </c>
      <c r="HB64" s="1">
        <f t="shared" si="209"/>
        <v>0</v>
      </c>
      <c r="HC64" s="1">
        <f t="shared" si="210"/>
        <v>0</v>
      </c>
      <c r="HD64" s="1">
        <f t="shared" si="211"/>
        <v>0</v>
      </c>
      <c r="HE64" s="1">
        <f t="shared" si="212"/>
        <v>0</v>
      </c>
      <c r="HF64" s="1">
        <f t="shared" si="213"/>
        <v>0</v>
      </c>
      <c r="HH64" s="1">
        <f t="shared" si="214"/>
        <v>0</v>
      </c>
      <c r="HI64" s="1">
        <f t="shared" si="215"/>
        <v>0</v>
      </c>
      <c r="HJ64" s="1">
        <f t="shared" si="216"/>
        <v>0</v>
      </c>
      <c r="HK64" s="1">
        <f t="shared" si="217"/>
        <v>0</v>
      </c>
      <c r="HL64" s="1">
        <f t="shared" si="218"/>
        <v>0</v>
      </c>
      <c r="HM64" s="1">
        <f t="shared" si="219"/>
        <v>0</v>
      </c>
    </row>
    <row r="65" spans="1:221" x14ac:dyDescent="0.2">
      <c r="A65" s="14">
        <f t="shared" si="0"/>
        <v>65</v>
      </c>
      <c r="C65" s="2">
        <v>42212</v>
      </c>
      <c r="G65" s="3">
        <v>109.16500000000001</v>
      </c>
      <c r="H65" s="3">
        <v>119.22499999999999</v>
      </c>
      <c r="I65" s="3">
        <v>127.05</v>
      </c>
      <c r="J65" s="4">
        <v>155.06</v>
      </c>
      <c r="P65" s="128">
        <f t="shared" si="165"/>
        <v>3504.5000000000005</v>
      </c>
      <c r="Q65" s="5">
        <f t="shared" si="166"/>
        <v>3830.4999999999995</v>
      </c>
      <c r="R65" s="6">
        <f t="shared" si="167"/>
        <v>4068.9999999999995</v>
      </c>
      <c r="S65" s="7">
        <f t="shared" si="168"/>
        <v>4966</v>
      </c>
      <c r="AH65" s="4">
        <f t="shared" si="3"/>
        <v>0.99999999999848388</v>
      </c>
      <c r="AI65" s="4">
        <f t="shared" si="4"/>
        <v>0.39999999999854463</v>
      </c>
      <c r="AJ65" s="4">
        <f t="shared" si="5"/>
        <v>0.59999999999963727</v>
      </c>
      <c r="AK65" s="4">
        <f t="shared" si="6"/>
        <v>0.33333333333363591</v>
      </c>
      <c r="AL65" s="4">
        <f t="shared" si="7"/>
        <v>1.9999999999995453</v>
      </c>
      <c r="AM65" s="4">
        <f t="shared" si="8"/>
        <v>7.6666666666657575</v>
      </c>
      <c r="AN65" s="4">
        <f t="shared" si="9"/>
        <v>0</v>
      </c>
      <c r="AO65" s="4">
        <f t="shared" si="10"/>
        <v>0</v>
      </c>
      <c r="AP65" s="4">
        <f t="shared" si="11"/>
        <v>1.2666666666638784</v>
      </c>
      <c r="AQ65" s="4">
        <f t="shared" si="12"/>
        <v>6.6666666666663623</v>
      </c>
      <c r="AR65" s="4">
        <f t="shared" si="13"/>
        <v>0</v>
      </c>
      <c r="AS65" s="4">
        <f t="shared" si="14"/>
        <v>0</v>
      </c>
      <c r="AT65" s="4">
        <f t="shared" si="15"/>
        <v>0</v>
      </c>
      <c r="BA65" s="11">
        <f t="shared" si="169"/>
        <v>2.5000000000004547</v>
      </c>
      <c r="BB65" s="11">
        <f t="shared" si="170"/>
        <v>8.9999999999990905</v>
      </c>
      <c r="BC65" s="12">
        <f t="shared" si="171"/>
        <v>13.999999999999091</v>
      </c>
      <c r="BD65" s="13">
        <f t="shared" si="172"/>
        <v>19</v>
      </c>
      <c r="BJ65" s="11">
        <f t="shared" si="182"/>
        <v>-0.99999999999848388</v>
      </c>
      <c r="BK65" s="11">
        <f t="shared" si="18"/>
        <v>-0.39999999999854463</v>
      </c>
      <c r="BL65" s="11">
        <f t="shared" si="173"/>
        <v>0.59999999999963727</v>
      </c>
      <c r="BM65" s="11">
        <f t="shared" si="63"/>
        <v>-0.33333333333363591</v>
      </c>
      <c r="BN65" s="11">
        <f t="shared" si="183"/>
        <v>1.9999999999995453</v>
      </c>
      <c r="BO65" s="11">
        <f t="shared" si="184"/>
        <v>7.6666666666657575</v>
      </c>
      <c r="BP65" s="11"/>
      <c r="BR65" s="11">
        <f t="shared" si="174"/>
        <v>1.2666666666638784</v>
      </c>
      <c r="BS65" s="11">
        <f t="shared" si="185"/>
        <v>6.6666666666663623</v>
      </c>
      <c r="BT65" s="11"/>
      <c r="BY65" s="126"/>
      <c r="BZ65" s="126"/>
      <c r="CB65" s="1">
        <f t="shared" si="64"/>
        <v>0</v>
      </c>
      <c r="CC65" s="1">
        <f t="shared" si="65"/>
        <v>0</v>
      </c>
      <c r="CD65" s="1">
        <f t="shared" si="66"/>
        <v>0</v>
      </c>
      <c r="CE65" s="126">
        <f t="shared" si="24"/>
        <v>0</v>
      </c>
      <c r="CF65" s="1">
        <f t="shared" si="186"/>
        <v>0</v>
      </c>
      <c r="CG65" s="1" t="str">
        <f t="shared" si="67"/>
        <v/>
      </c>
      <c r="CH65" s="1" t="str">
        <f t="shared" si="26"/>
        <v/>
      </c>
      <c r="CI65" s="1">
        <f t="shared" si="187"/>
        <v>1</v>
      </c>
      <c r="CJ65" s="1">
        <f t="shared" si="28"/>
        <v>1</v>
      </c>
      <c r="CK65" s="1" t="str">
        <f t="shared" si="29"/>
        <v/>
      </c>
      <c r="CL65" s="1"/>
      <c r="CM65" s="1"/>
      <c r="CN65" s="1"/>
      <c r="CO65" s="1"/>
      <c r="CP65" s="1"/>
      <c r="CQ65" s="1"/>
      <c r="CS65" s="1">
        <f t="shared" si="68"/>
        <v>0</v>
      </c>
      <c r="CT65" s="1">
        <f t="shared" si="69"/>
        <v>0</v>
      </c>
      <c r="CU65" s="1">
        <f t="shared" si="70"/>
        <v>0</v>
      </c>
      <c r="CV65" s="126">
        <f t="shared" si="30"/>
        <v>0</v>
      </c>
      <c r="CW65" s="1"/>
      <c r="CX65" s="1"/>
      <c r="CY65" s="1"/>
      <c r="CZ65" s="1"/>
      <c r="DA65" s="1"/>
      <c r="DB65" s="1"/>
      <c r="DC65" s="1"/>
      <c r="DD65" s="1"/>
      <c r="DE65" s="1"/>
      <c r="DF65" s="1"/>
      <c r="DG65" s="126">
        <f t="shared" si="31"/>
        <v>1</v>
      </c>
      <c r="DH65" s="1">
        <f t="shared" si="71"/>
        <v>1</v>
      </c>
      <c r="DI65" s="1">
        <f t="shared" si="72"/>
        <v>1</v>
      </c>
      <c r="DJ65" s="1">
        <f t="shared" si="73"/>
        <v>1</v>
      </c>
      <c r="DK65" s="1"/>
      <c r="DL65" s="1"/>
      <c r="DM65" s="1"/>
      <c r="DN65" s="1"/>
      <c r="DO65" s="1"/>
      <c r="DP65" s="1"/>
      <c r="DQ65" s="1"/>
      <c r="DR65" s="1"/>
      <c r="DS65" s="1"/>
      <c r="DT65" s="1"/>
      <c r="DU65" s="1"/>
      <c r="DV65" s="1"/>
      <c r="DW65" s="1"/>
      <c r="DX65" s="1"/>
      <c r="DY65" s="1"/>
      <c r="FC65" s="1">
        <f t="shared" si="188"/>
        <v>1</v>
      </c>
      <c r="FD65" s="1"/>
      <c r="FE65" s="1"/>
      <c r="FF65" s="1">
        <f t="shared" si="175"/>
        <v>0</v>
      </c>
      <c r="FG65" s="1">
        <f t="shared" si="189"/>
        <v>0</v>
      </c>
      <c r="FH65" s="1">
        <f t="shared" si="190"/>
        <v>0</v>
      </c>
      <c r="FI65" s="1" t="str">
        <f t="shared" si="191"/>
        <v/>
      </c>
      <c r="FJ65" s="1" t="str">
        <f t="shared" si="192"/>
        <v/>
      </c>
      <c r="FK65" s="1" t="str">
        <f t="shared" si="193"/>
        <v/>
      </c>
      <c r="FL65" s="1" t="str">
        <f t="shared" si="194"/>
        <v/>
      </c>
      <c r="FN65" s="1" t="str">
        <f t="shared" si="117"/>
        <v/>
      </c>
      <c r="FO65" s="1" t="str">
        <f t="shared" si="195"/>
        <v/>
      </c>
      <c r="FP65" s="1" t="str">
        <f t="shared" si="119"/>
        <v/>
      </c>
      <c r="FV65" s="1">
        <f t="shared" si="176"/>
        <v>0</v>
      </c>
      <c r="FW65" s="1">
        <f t="shared" si="177"/>
        <v>1</v>
      </c>
      <c r="FX65" s="1">
        <f t="shared" si="178"/>
        <v>1</v>
      </c>
      <c r="GA65" s="1">
        <f t="shared" si="196"/>
        <v>1</v>
      </c>
      <c r="GB65" s="1">
        <f t="shared" si="197"/>
        <v>1</v>
      </c>
      <c r="GC65" s="1">
        <f t="shared" si="198"/>
        <v>1</v>
      </c>
      <c r="GD65" s="1">
        <f t="shared" si="199"/>
        <v>1</v>
      </c>
      <c r="GE65" s="1">
        <f t="shared" si="200"/>
        <v>0</v>
      </c>
      <c r="GF65" s="1">
        <f t="shared" si="201"/>
        <v>1</v>
      </c>
      <c r="GG65" s="1">
        <f t="shared" si="179"/>
        <v>1</v>
      </c>
      <c r="GK65" s="1">
        <f t="shared" si="202"/>
        <v>1</v>
      </c>
      <c r="GL65" s="1">
        <f t="shared" si="203"/>
        <v>1</v>
      </c>
      <c r="GM65" s="1">
        <f t="shared" si="204"/>
        <v>1</v>
      </c>
      <c r="GN65" s="1">
        <f t="shared" si="205"/>
        <v>1</v>
      </c>
      <c r="GO65" s="1">
        <f t="shared" si="206"/>
        <v>0</v>
      </c>
      <c r="GP65" s="1">
        <f t="shared" si="207"/>
        <v>1</v>
      </c>
      <c r="GQ65" s="1">
        <f t="shared" si="180"/>
        <v>1</v>
      </c>
      <c r="GS65" s="1" t="str">
        <f t="shared" si="160"/>
        <v/>
      </c>
      <c r="GT65" s="1" t="str">
        <f t="shared" si="181"/>
        <v/>
      </c>
      <c r="GU65" s="1">
        <f t="shared" si="161"/>
        <v>0</v>
      </c>
      <c r="GV65" s="1">
        <f t="shared" si="162"/>
        <v>0</v>
      </c>
      <c r="GW65" s="1">
        <f t="shared" si="133"/>
        <v>0</v>
      </c>
      <c r="GX65" s="1">
        <f t="shared" si="163"/>
        <v>0</v>
      </c>
      <c r="GY65" s="1">
        <f t="shared" si="164"/>
        <v>0</v>
      </c>
      <c r="GZ65" s="1"/>
      <c r="HA65" s="1">
        <f t="shared" si="208"/>
        <v>1</v>
      </c>
      <c r="HB65" s="1">
        <f t="shared" si="209"/>
        <v>1</v>
      </c>
      <c r="HC65" s="1">
        <f t="shared" si="210"/>
        <v>1</v>
      </c>
      <c r="HD65" s="1">
        <f t="shared" si="211"/>
        <v>1</v>
      </c>
      <c r="HE65" s="1">
        <f t="shared" si="212"/>
        <v>0</v>
      </c>
      <c r="HF65" s="1">
        <f t="shared" si="213"/>
        <v>0</v>
      </c>
      <c r="HH65" s="1">
        <f t="shared" si="214"/>
        <v>1</v>
      </c>
      <c r="HI65" s="1">
        <f t="shared" si="215"/>
        <v>1</v>
      </c>
      <c r="HJ65" s="1">
        <f t="shared" si="216"/>
        <v>1</v>
      </c>
      <c r="HK65" s="1">
        <f t="shared" si="217"/>
        <v>1</v>
      </c>
      <c r="HL65" s="1">
        <f t="shared" si="218"/>
        <v>0</v>
      </c>
      <c r="HM65" s="1">
        <f t="shared" si="219"/>
        <v>0</v>
      </c>
    </row>
    <row r="66" spans="1:221" x14ac:dyDescent="0.2">
      <c r="A66" s="14">
        <f t="shared" si="0"/>
        <v>66</v>
      </c>
      <c r="C66" s="2">
        <v>42213</v>
      </c>
      <c r="G66" s="3">
        <v>109.16</v>
      </c>
      <c r="H66" s="3">
        <v>119.202</v>
      </c>
      <c r="I66" s="3">
        <v>127</v>
      </c>
      <c r="J66" s="4">
        <v>154.28</v>
      </c>
      <c r="P66" s="128">
        <f t="shared" si="165"/>
        <v>3503.9999999999995</v>
      </c>
      <c r="Q66" s="5">
        <f t="shared" si="166"/>
        <v>3828.25</v>
      </c>
      <c r="R66" s="6">
        <f t="shared" si="167"/>
        <v>4064</v>
      </c>
      <c r="S66" s="7">
        <f t="shared" si="168"/>
        <v>4956</v>
      </c>
      <c r="AH66" s="4">
        <f t="shared" si="3"/>
        <v>0.49999999999787792</v>
      </c>
      <c r="AI66" s="4">
        <f t="shared" si="4"/>
        <v>0.34999999999790821</v>
      </c>
      <c r="AJ66" s="4">
        <f t="shared" si="5"/>
        <v>0.75000000000018163</v>
      </c>
      <c r="AK66" s="4">
        <f t="shared" si="6"/>
        <v>1.0833333333334849</v>
      </c>
      <c r="AL66" s="4">
        <f t="shared" si="7"/>
        <v>0.25000000000022737</v>
      </c>
      <c r="AM66" s="4">
        <f t="shared" si="8"/>
        <v>1.6666666666662118</v>
      </c>
      <c r="AN66" s="4">
        <f t="shared" si="9"/>
        <v>0</v>
      </c>
      <c r="AO66" s="4">
        <f t="shared" si="10"/>
        <v>0</v>
      </c>
      <c r="AP66" s="4">
        <f t="shared" si="11"/>
        <v>0.16666666667033458</v>
      </c>
      <c r="AQ66" s="4">
        <f t="shared" si="12"/>
        <v>2.9166666666665146</v>
      </c>
      <c r="AR66" s="4">
        <f t="shared" si="13"/>
        <v>0</v>
      </c>
      <c r="AS66" s="4">
        <f t="shared" si="14"/>
        <v>0</v>
      </c>
      <c r="AT66" s="4">
        <f t="shared" si="15"/>
        <v>0</v>
      </c>
      <c r="BA66" s="11">
        <f t="shared" si="169"/>
        <v>-0.50000000000090949</v>
      </c>
      <c r="BB66" s="11">
        <f t="shared" si="170"/>
        <v>-2.2499999999995453</v>
      </c>
      <c r="BC66" s="12">
        <f t="shared" si="171"/>
        <v>-4.9999999999995453</v>
      </c>
      <c r="BD66" s="13">
        <f t="shared" si="172"/>
        <v>-10</v>
      </c>
      <c r="BJ66" s="11">
        <f t="shared" si="182"/>
        <v>0.49999999999787792</v>
      </c>
      <c r="BK66" s="11">
        <f t="shared" si="18"/>
        <v>0.34999999999790821</v>
      </c>
      <c r="BL66" s="11">
        <f t="shared" si="173"/>
        <v>0.75000000000018163</v>
      </c>
      <c r="BM66" s="11">
        <f t="shared" si="63"/>
        <v>1.0833333333334849</v>
      </c>
      <c r="BN66" s="11">
        <f t="shared" si="183"/>
        <v>0.25000000000022737</v>
      </c>
      <c r="BO66" s="11">
        <f t="shared" si="184"/>
        <v>-1.6666666666662118</v>
      </c>
      <c r="BP66" s="11"/>
      <c r="BR66" s="11">
        <f t="shared" si="174"/>
        <v>0.16666666667033458</v>
      </c>
      <c r="BS66" s="11">
        <f t="shared" si="185"/>
        <v>-2.9166666666665146</v>
      </c>
      <c r="BT66" s="11"/>
      <c r="BY66" s="126"/>
      <c r="BZ66" s="126"/>
      <c r="CB66" s="1">
        <f t="shared" si="64"/>
        <v>0</v>
      </c>
      <c r="CC66" s="1">
        <f t="shared" si="65"/>
        <v>0</v>
      </c>
      <c r="CD66" s="1">
        <f t="shared" si="66"/>
        <v>0</v>
      </c>
      <c r="CE66" s="126">
        <f t="shared" si="24"/>
        <v>0</v>
      </c>
      <c r="CF66" s="1">
        <f t="shared" si="186"/>
        <v>0</v>
      </c>
      <c r="CG66" s="1" t="str">
        <f t="shared" si="67"/>
        <v/>
      </c>
      <c r="CH66" s="1" t="str">
        <f t="shared" si="26"/>
        <v/>
      </c>
      <c r="CI66" s="1">
        <f t="shared" si="187"/>
        <v>1</v>
      </c>
      <c r="CJ66" s="1">
        <f t="shared" si="28"/>
        <v>1</v>
      </c>
      <c r="CK66" s="1" t="str">
        <f t="shared" si="29"/>
        <v/>
      </c>
      <c r="CL66" s="1"/>
      <c r="CM66" s="1"/>
      <c r="CN66" s="1"/>
      <c r="CO66" s="1"/>
      <c r="CP66" s="1"/>
      <c r="CQ66" s="1"/>
      <c r="CS66" s="1">
        <f t="shared" si="68"/>
        <v>0</v>
      </c>
      <c r="CT66" s="1">
        <f t="shared" si="69"/>
        <v>0</v>
      </c>
      <c r="CU66" s="1">
        <f t="shared" si="70"/>
        <v>0</v>
      </c>
      <c r="CV66" s="126">
        <f t="shared" si="30"/>
        <v>0</v>
      </c>
      <c r="CW66" s="1"/>
      <c r="CX66" s="1"/>
      <c r="CY66" s="1"/>
      <c r="CZ66" s="1"/>
      <c r="DA66" s="1"/>
      <c r="DB66" s="1"/>
      <c r="DC66" s="1"/>
      <c r="DD66" s="1"/>
      <c r="DE66" s="1"/>
      <c r="DF66" s="1"/>
      <c r="DG66" s="126">
        <f t="shared" si="31"/>
        <v>1</v>
      </c>
      <c r="DH66" s="1">
        <f t="shared" si="71"/>
        <v>1</v>
      </c>
      <c r="DI66" s="1">
        <f t="shared" si="72"/>
        <v>1</v>
      </c>
      <c r="DJ66" s="1">
        <f t="shared" si="73"/>
        <v>1</v>
      </c>
      <c r="DK66" s="1"/>
      <c r="DL66" s="1"/>
      <c r="DM66" s="1"/>
      <c r="DN66" s="1"/>
      <c r="DO66" s="1"/>
      <c r="DP66" s="1"/>
      <c r="DQ66" s="1"/>
      <c r="DR66" s="1"/>
      <c r="DS66" s="1"/>
      <c r="DT66" s="1"/>
      <c r="DU66" s="1"/>
      <c r="DV66" s="1"/>
      <c r="DW66" s="1"/>
      <c r="DX66" s="1"/>
      <c r="DY66" s="1"/>
      <c r="FC66" s="1">
        <f t="shared" si="188"/>
        <v>0</v>
      </c>
      <c r="FD66" s="1"/>
      <c r="FE66" s="1"/>
      <c r="FF66" s="1">
        <f t="shared" si="175"/>
        <v>1</v>
      </c>
      <c r="FG66" s="1">
        <f t="shared" si="189"/>
        <v>0</v>
      </c>
      <c r="FH66" s="1">
        <f t="shared" si="190"/>
        <v>0</v>
      </c>
      <c r="FI66" s="1" t="str">
        <f t="shared" si="191"/>
        <v/>
      </c>
      <c r="FJ66" s="1" t="str">
        <f t="shared" si="192"/>
        <v/>
      </c>
      <c r="FK66" s="1" t="str">
        <f t="shared" si="193"/>
        <v/>
      </c>
      <c r="FL66" s="1" t="str">
        <f t="shared" si="194"/>
        <v/>
      </c>
      <c r="FN66" s="1" t="str">
        <f t="shared" si="117"/>
        <v/>
      </c>
      <c r="FO66" s="1" t="str">
        <f t="shared" si="195"/>
        <v/>
      </c>
      <c r="FP66" s="1" t="str">
        <f t="shared" si="119"/>
        <v/>
      </c>
      <c r="FV66" s="1">
        <f t="shared" si="176"/>
        <v>0</v>
      </c>
      <c r="FW66" s="1">
        <f t="shared" si="177"/>
        <v>1</v>
      </c>
      <c r="FX66" s="1">
        <f t="shared" si="178"/>
        <v>0</v>
      </c>
      <c r="GA66" s="1">
        <f t="shared" si="196"/>
        <v>0</v>
      </c>
      <c r="GB66" s="1">
        <f t="shared" si="197"/>
        <v>0</v>
      </c>
      <c r="GC66" s="1">
        <f t="shared" si="198"/>
        <v>0</v>
      </c>
      <c r="GD66" s="1">
        <f t="shared" si="199"/>
        <v>0</v>
      </c>
      <c r="GE66" s="1">
        <f t="shared" si="200"/>
        <v>1</v>
      </c>
      <c r="GF66" s="1">
        <f t="shared" si="201"/>
        <v>1</v>
      </c>
      <c r="GG66" s="1">
        <f t="shared" si="179"/>
        <v>0</v>
      </c>
      <c r="GK66" s="1">
        <f t="shared" si="202"/>
        <v>1</v>
      </c>
      <c r="GL66" s="1">
        <f t="shared" si="203"/>
        <v>1</v>
      </c>
      <c r="GM66" s="1">
        <f t="shared" si="204"/>
        <v>1</v>
      </c>
      <c r="GN66" s="1">
        <f t="shared" si="205"/>
        <v>1</v>
      </c>
      <c r="GO66" s="1">
        <f t="shared" si="206"/>
        <v>0</v>
      </c>
      <c r="GP66" s="1">
        <f t="shared" si="207"/>
        <v>0</v>
      </c>
      <c r="GQ66" s="1">
        <f t="shared" si="180"/>
        <v>1</v>
      </c>
      <c r="GS66" s="1" t="str">
        <f t="shared" si="160"/>
        <v/>
      </c>
      <c r="GT66" s="1" t="str">
        <f t="shared" si="181"/>
        <v/>
      </c>
      <c r="GU66" s="1">
        <f t="shared" si="161"/>
        <v>0</v>
      </c>
      <c r="GV66" s="1">
        <f t="shared" si="162"/>
        <v>0</v>
      </c>
      <c r="GW66" s="1">
        <f t="shared" si="133"/>
        <v>0</v>
      </c>
      <c r="GX66" s="1">
        <f t="shared" si="163"/>
        <v>0</v>
      </c>
      <c r="GY66" s="1">
        <f t="shared" si="164"/>
        <v>0</v>
      </c>
      <c r="GZ66" s="1"/>
      <c r="HA66" s="1">
        <f t="shared" si="208"/>
        <v>0</v>
      </c>
      <c r="HB66" s="1">
        <f t="shared" si="209"/>
        <v>0</v>
      </c>
      <c r="HC66" s="1">
        <f t="shared" si="210"/>
        <v>0</v>
      </c>
      <c r="HD66" s="1">
        <f t="shared" si="211"/>
        <v>0</v>
      </c>
      <c r="HE66" s="1">
        <f t="shared" si="212"/>
        <v>0</v>
      </c>
      <c r="HF66" s="1">
        <f t="shared" si="213"/>
        <v>0</v>
      </c>
      <c r="HH66" s="1">
        <f t="shared" si="214"/>
        <v>1</v>
      </c>
      <c r="HI66" s="1">
        <f t="shared" si="215"/>
        <v>0</v>
      </c>
      <c r="HJ66" s="1">
        <f t="shared" si="216"/>
        <v>0</v>
      </c>
      <c r="HK66" s="1">
        <f t="shared" si="217"/>
        <v>0</v>
      </c>
      <c r="HL66" s="1">
        <f t="shared" si="218"/>
        <v>0</v>
      </c>
      <c r="HM66" s="1">
        <f t="shared" si="219"/>
        <v>0</v>
      </c>
    </row>
    <row r="67" spans="1:221" x14ac:dyDescent="0.2">
      <c r="A67" s="14">
        <f t="shared" ref="A67:A130" si="220">A66+1</f>
        <v>67</v>
      </c>
      <c r="B67" t="s">
        <v>58</v>
      </c>
      <c r="C67" s="2">
        <v>42214</v>
      </c>
      <c r="G67" s="3">
        <v>109.14700000000001</v>
      </c>
      <c r="H67" s="3">
        <v>119.175</v>
      </c>
      <c r="I67" s="3">
        <v>126.26</v>
      </c>
      <c r="J67" s="4">
        <v>154.12</v>
      </c>
      <c r="P67" s="128">
        <f t="shared" si="165"/>
        <v>3502.7500000000005</v>
      </c>
      <c r="Q67" s="5">
        <f t="shared" si="166"/>
        <v>3825.4999999999995</v>
      </c>
      <c r="R67" s="6">
        <f t="shared" si="167"/>
        <v>4058.0000000000005</v>
      </c>
      <c r="S67" s="7">
        <f t="shared" si="168"/>
        <v>4940</v>
      </c>
      <c r="AH67" s="4">
        <f t="shared" si="3"/>
        <v>0.66666666666454444</v>
      </c>
      <c r="AI67" s="4">
        <f t="shared" si="4"/>
        <v>0.84999999999790821</v>
      </c>
      <c r="AJ67" s="4">
        <f t="shared" si="5"/>
        <v>0.84999999999927223</v>
      </c>
      <c r="AK67" s="4">
        <f t="shared" si="6"/>
        <v>1.2499999999992419</v>
      </c>
      <c r="AL67" s="4">
        <f t="shared" si="7"/>
        <v>0.24999999999931788</v>
      </c>
      <c r="AM67" s="4">
        <f t="shared" si="8"/>
        <v>0.66666666666621222</v>
      </c>
      <c r="AN67" s="4">
        <f t="shared" si="9"/>
        <v>0</v>
      </c>
      <c r="AO67" s="4">
        <f t="shared" si="10"/>
        <v>0</v>
      </c>
      <c r="AP67" s="4">
        <f t="shared" si="11"/>
        <v>2.2666666666624526</v>
      </c>
      <c r="AQ67" s="4">
        <f t="shared" si="12"/>
        <v>2.0833333333316659</v>
      </c>
      <c r="AR67" s="4">
        <f t="shared" si="13"/>
        <v>0</v>
      </c>
      <c r="AS67" s="4">
        <f t="shared" si="14"/>
        <v>0</v>
      </c>
      <c r="AT67" s="4">
        <f t="shared" si="15"/>
        <v>0</v>
      </c>
      <c r="BA67" s="11">
        <f t="shared" si="169"/>
        <v>-1.2499999999990905</v>
      </c>
      <c r="BB67" s="11">
        <f t="shared" si="170"/>
        <v>-2.7500000000004547</v>
      </c>
      <c r="BC67" s="12">
        <f t="shared" si="171"/>
        <v>-5.9999999999995453</v>
      </c>
      <c r="BD67" s="13">
        <f t="shared" si="172"/>
        <v>-16</v>
      </c>
      <c r="BJ67" s="11">
        <f t="shared" si="182"/>
        <v>-0.66666666666454444</v>
      </c>
      <c r="BK67" s="11">
        <f t="shared" si="18"/>
        <v>-0.84999999999790821</v>
      </c>
      <c r="BL67" s="11">
        <f t="shared" si="173"/>
        <v>0.84999999999927223</v>
      </c>
      <c r="BM67" s="11">
        <f t="shared" si="63"/>
        <v>1.2499999999992419</v>
      </c>
      <c r="BN67" s="11">
        <f t="shared" si="183"/>
        <v>0.24999999999931788</v>
      </c>
      <c r="BO67" s="11">
        <f t="shared" si="184"/>
        <v>-0.66666666666621222</v>
      </c>
      <c r="BP67" s="11"/>
      <c r="BR67" s="11">
        <f t="shared" si="174"/>
        <v>2.2666666666624526</v>
      </c>
      <c r="BS67" s="11">
        <f t="shared" si="185"/>
        <v>-2.0833333333316659</v>
      </c>
      <c r="BT67" s="11"/>
      <c r="BY67" s="126"/>
      <c r="BZ67" s="126"/>
      <c r="CB67" s="1">
        <f t="shared" si="64"/>
        <v>1</v>
      </c>
      <c r="CC67" s="1">
        <f t="shared" si="65"/>
        <v>1</v>
      </c>
      <c r="CD67" s="1">
        <f t="shared" si="66"/>
        <v>1</v>
      </c>
      <c r="CE67" s="126">
        <f t="shared" si="24"/>
        <v>1</v>
      </c>
      <c r="CF67" s="1">
        <f t="shared" si="186"/>
        <v>1</v>
      </c>
      <c r="CG67" s="1">
        <f t="shared" si="67"/>
        <v>1</v>
      </c>
      <c r="CH67" s="1" t="str">
        <f t="shared" si="26"/>
        <v/>
      </c>
      <c r="CI67" s="1">
        <f t="shared" si="187"/>
        <v>0</v>
      </c>
      <c r="CJ67" s="1">
        <f t="shared" si="28"/>
        <v>0</v>
      </c>
      <c r="CK67" s="1" t="str">
        <f t="shared" si="29"/>
        <v/>
      </c>
      <c r="CL67" s="1"/>
      <c r="CM67" s="1"/>
      <c r="CN67" s="1"/>
      <c r="CO67" s="1"/>
      <c r="CP67" s="1"/>
      <c r="CQ67" s="1"/>
      <c r="CS67" s="1">
        <f t="shared" si="68"/>
        <v>0</v>
      </c>
      <c r="CT67" s="1">
        <f t="shared" si="69"/>
        <v>0</v>
      </c>
      <c r="CU67" s="1">
        <f t="shared" si="70"/>
        <v>0</v>
      </c>
      <c r="CV67" s="126">
        <f t="shared" si="30"/>
        <v>0</v>
      </c>
      <c r="CW67" s="1"/>
      <c r="CX67" s="1"/>
      <c r="CY67" s="1"/>
      <c r="CZ67" s="1"/>
      <c r="DA67" s="1"/>
      <c r="DB67" s="1"/>
      <c r="DC67" s="1"/>
      <c r="DD67" s="1"/>
      <c r="DE67" s="1"/>
      <c r="DF67" s="1"/>
      <c r="DG67" s="126">
        <f t="shared" si="31"/>
        <v>1</v>
      </c>
      <c r="DH67" s="1">
        <f t="shared" si="71"/>
        <v>1</v>
      </c>
      <c r="DI67" s="1">
        <f t="shared" si="72"/>
        <v>1</v>
      </c>
      <c r="DJ67" s="1">
        <f t="shared" si="73"/>
        <v>1</v>
      </c>
      <c r="DK67" s="1"/>
      <c r="DL67" s="1"/>
      <c r="DM67" s="1"/>
      <c r="DN67" s="1"/>
      <c r="DO67" s="1"/>
      <c r="DP67" s="1"/>
      <c r="DQ67" s="1"/>
      <c r="DR67" s="1"/>
      <c r="DS67" s="1"/>
      <c r="DT67" s="1"/>
      <c r="DU67" s="1"/>
      <c r="DV67" s="1"/>
      <c r="DW67" s="1"/>
      <c r="DX67" s="1"/>
      <c r="DY67" s="1"/>
      <c r="FC67" s="1">
        <f t="shared" si="188"/>
        <v>0</v>
      </c>
      <c r="FD67" s="1"/>
      <c r="FE67" s="1"/>
      <c r="FF67" s="1">
        <f t="shared" si="175"/>
        <v>0</v>
      </c>
      <c r="FG67" s="1">
        <f t="shared" si="189"/>
        <v>1</v>
      </c>
      <c r="FH67" s="1">
        <f t="shared" si="190"/>
        <v>0</v>
      </c>
      <c r="FI67" s="1" t="str">
        <f t="shared" si="191"/>
        <v/>
      </c>
      <c r="FJ67" s="1" t="str">
        <f t="shared" si="192"/>
        <v/>
      </c>
      <c r="FK67" s="1" t="str">
        <f t="shared" si="193"/>
        <v/>
      </c>
      <c r="FL67" s="1" t="str">
        <f t="shared" si="194"/>
        <v/>
      </c>
      <c r="FN67" s="1" t="str">
        <f t="shared" si="117"/>
        <v/>
      </c>
      <c r="FO67" s="1" t="str">
        <f t="shared" si="195"/>
        <v/>
      </c>
      <c r="FP67" s="1" t="str">
        <f t="shared" si="119"/>
        <v/>
      </c>
      <c r="FV67" s="1">
        <f t="shared" si="176"/>
        <v>0</v>
      </c>
      <c r="FW67" s="1">
        <f t="shared" si="177"/>
        <v>1</v>
      </c>
      <c r="FX67" s="1">
        <f t="shared" si="178"/>
        <v>1</v>
      </c>
      <c r="GA67" s="1">
        <f t="shared" si="196"/>
        <v>0</v>
      </c>
      <c r="GB67" s="1">
        <f t="shared" si="197"/>
        <v>0</v>
      </c>
      <c r="GC67" s="1">
        <f t="shared" si="198"/>
        <v>0</v>
      </c>
      <c r="GD67" s="1">
        <f t="shared" si="199"/>
        <v>0</v>
      </c>
      <c r="GE67" s="1">
        <f t="shared" si="200"/>
        <v>0</v>
      </c>
      <c r="GF67" s="1">
        <f t="shared" si="201"/>
        <v>1</v>
      </c>
      <c r="GG67" s="1">
        <f t="shared" si="179"/>
        <v>0</v>
      </c>
      <c r="GK67" s="1">
        <f t="shared" si="202"/>
        <v>1</v>
      </c>
      <c r="GL67" s="1">
        <f t="shared" si="203"/>
        <v>1</v>
      </c>
      <c r="GM67" s="1">
        <f t="shared" si="204"/>
        <v>1</v>
      </c>
      <c r="GN67" s="1">
        <f t="shared" si="205"/>
        <v>1</v>
      </c>
      <c r="GO67" s="1">
        <f t="shared" si="206"/>
        <v>1</v>
      </c>
      <c r="GP67" s="1">
        <f t="shared" si="207"/>
        <v>0</v>
      </c>
      <c r="GQ67" s="1">
        <f t="shared" si="180"/>
        <v>1</v>
      </c>
      <c r="GS67" s="1" t="str">
        <f t="shared" si="160"/>
        <v/>
      </c>
      <c r="GT67" s="1" t="str">
        <f t="shared" si="181"/>
        <v/>
      </c>
      <c r="GU67" s="1">
        <f t="shared" si="161"/>
        <v>0</v>
      </c>
      <c r="GV67" s="1">
        <f t="shared" si="162"/>
        <v>0</v>
      </c>
      <c r="GW67" s="1">
        <f t="shared" si="133"/>
        <v>0</v>
      </c>
      <c r="GX67" s="1">
        <f t="shared" si="163"/>
        <v>0</v>
      </c>
      <c r="GY67" s="1">
        <f t="shared" si="164"/>
        <v>0</v>
      </c>
      <c r="GZ67" s="1"/>
      <c r="HA67" s="1">
        <f t="shared" si="208"/>
        <v>0</v>
      </c>
      <c r="HB67" s="1">
        <f t="shared" si="209"/>
        <v>0</v>
      </c>
      <c r="HC67" s="1">
        <f t="shared" si="210"/>
        <v>0</v>
      </c>
      <c r="HD67" s="1">
        <f t="shared" si="211"/>
        <v>0</v>
      </c>
      <c r="HE67" s="1">
        <f t="shared" si="212"/>
        <v>0</v>
      </c>
      <c r="HF67" s="1">
        <f t="shared" si="213"/>
        <v>0</v>
      </c>
      <c r="HH67" s="1">
        <f t="shared" si="214"/>
        <v>1</v>
      </c>
      <c r="HI67" s="1">
        <f t="shared" si="215"/>
        <v>0</v>
      </c>
      <c r="HJ67" s="1">
        <f t="shared" si="216"/>
        <v>0</v>
      </c>
      <c r="HK67" s="1">
        <f t="shared" si="217"/>
        <v>0</v>
      </c>
      <c r="HL67" s="1">
        <f t="shared" si="218"/>
        <v>0</v>
      </c>
      <c r="HM67" s="1">
        <f t="shared" si="219"/>
        <v>0</v>
      </c>
    </row>
    <row r="68" spans="1:221" x14ac:dyDescent="0.2">
      <c r="A68" s="14">
        <f t="shared" si="220"/>
        <v>68</v>
      </c>
      <c r="C68" s="2">
        <v>42215</v>
      </c>
      <c r="G68" s="3">
        <v>109.13</v>
      </c>
      <c r="H68" s="3">
        <v>119.15</v>
      </c>
      <c r="I68" s="3">
        <v>126.27</v>
      </c>
      <c r="J68" s="4">
        <v>155.05000000000001</v>
      </c>
      <c r="P68" s="128">
        <f t="shared" si="165"/>
        <v>3500.9999999999995</v>
      </c>
      <c r="Q68" s="5">
        <f t="shared" si="166"/>
        <v>3823.0000000000005</v>
      </c>
      <c r="R68" s="6">
        <f t="shared" si="167"/>
        <v>4058.9999999999995</v>
      </c>
      <c r="S68" s="7">
        <f t="shared" si="168"/>
        <v>4965.0000000000009</v>
      </c>
      <c r="AH68" s="4">
        <f t="shared" si="3"/>
        <v>1.8333333333357587</v>
      </c>
      <c r="AI68" s="4">
        <f t="shared" si="4"/>
        <v>2.0000000000023648</v>
      </c>
      <c r="AJ68" s="4">
        <f t="shared" si="5"/>
        <v>3.0999999999985448</v>
      </c>
      <c r="AK68" s="4">
        <f t="shared" si="6"/>
        <v>3.1666666666651508</v>
      </c>
      <c r="AL68" s="4">
        <f t="shared" si="7"/>
        <v>2.9999999999986358</v>
      </c>
      <c r="AM68" s="4">
        <f t="shared" si="8"/>
        <v>7.3333333333345454</v>
      </c>
      <c r="AN68" s="4">
        <f t="shared" si="9"/>
        <v>0</v>
      </c>
      <c r="AO68" s="4">
        <f t="shared" si="10"/>
        <v>0</v>
      </c>
      <c r="AP68" s="4">
        <f t="shared" si="11"/>
        <v>0.23333333333872996</v>
      </c>
      <c r="AQ68" s="4">
        <f t="shared" si="12"/>
        <v>2.1666666666703041</v>
      </c>
      <c r="AR68" s="4">
        <f t="shared" si="13"/>
        <v>0</v>
      </c>
      <c r="AS68" s="4">
        <f t="shared" si="14"/>
        <v>0</v>
      </c>
      <c r="AT68" s="4">
        <f t="shared" si="15"/>
        <v>0</v>
      </c>
      <c r="BA68" s="11">
        <f t="shared" si="169"/>
        <v>-1.7500000000009095</v>
      </c>
      <c r="BB68" s="11">
        <f t="shared" si="170"/>
        <v>-2.4999999999990905</v>
      </c>
      <c r="BC68" s="12">
        <f t="shared" si="171"/>
        <v>0.99999999999909051</v>
      </c>
      <c r="BD68" s="13">
        <f t="shared" si="172"/>
        <v>25.000000000000909</v>
      </c>
      <c r="BJ68" s="11">
        <f t="shared" si="182"/>
        <v>-1.8333333333357587</v>
      </c>
      <c r="BK68" s="11">
        <f t="shared" si="18"/>
        <v>-2.0000000000023648</v>
      </c>
      <c r="BL68" s="11">
        <f t="shared" si="173"/>
        <v>-3.0999999999985448</v>
      </c>
      <c r="BM68" s="11">
        <f t="shared" si="63"/>
        <v>-3.1666666666651508</v>
      </c>
      <c r="BN68" s="11">
        <f t="shared" si="183"/>
        <v>-2.9999999999986358</v>
      </c>
      <c r="BO68" s="11">
        <f t="shared" si="184"/>
        <v>-7.3333333333345454</v>
      </c>
      <c r="BP68" s="11"/>
      <c r="BR68" s="11">
        <f t="shared" si="174"/>
        <v>0.23333333333872996</v>
      </c>
      <c r="BS68" s="11">
        <f t="shared" si="185"/>
        <v>-2.1666666666703041</v>
      </c>
      <c r="BT68" s="11"/>
      <c r="BY68" s="126"/>
      <c r="BZ68" s="126"/>
      <c r="CB68" s="1">
        <f t="shared" si="64"/>
        <v>1</v>
      </c>
      <c r="CC68" s="1">
        <f t="shared" si="65"/>
        <v>1</v>
      </c>
      <c r="CD68" s="1">
        <f t="shared" si="66"/>
        <v>0</v>
      </c>
      <c r="CE68" s="126">
        <f t="shared" si="24"/>
        <v>0</v>
      </c>
      <c r="CF68" s="1">
        <f t="shared" si="186"/>
        <v>0</v>
      </c>
      <c r="CG68" s="1" t="str">
        <f t="shared" si="67"/>
        <v/>
      </c>
      <c r="CH68" s="1">
        <f t="shared" si="26"/>
        <v>1</v>
      </c>
      <c r="CI68" s="1">
        <f t="shared" si="187"/>
        <v>1</v>
      </c>
      <c r="CJ68" s="1" t="str">
        <f t="shared" si="28"/>
        <v/>
      </c>
      <c r="CK68" s="1" t="str">
        <f t="shared" si="29"/>
        <v/>
      </c>
      <c r="CL68" s="1"/>
      <c r="CM68" s="1"/>
      <c r="CN68" s="1"/>
      <c r="CO68" s="1"/>
      <c r="CP68" s="1"/>
      <c r="CQ68" s="1"/>
      <c r="CS68" s="1">
        <f t="shared" si="68"/>
        <v>1</v>
      </c>
      <c r="CT68" s="1">
        <f t="shared" si="69"/>
        <v>1</v>
      </c>
      <c r="CU68" s="1">
        <f t="shared" si="70"/>
        <v>0</v>
      </c>
      <c r="CV68" s="126">
        <f t="shared" si="30"/>
        <v>0</v>
      </c>
      <c r="CW68" s="1"/>
      <c r="CX68" s="1"/>
      <c r="CY68" s="1"/>
      <c r="CZ68" s="1"/>
      <c r="DA68" s="1"/>
      <c r="DB68" s="1"/>
      <c r="DC68" s="1"/>
      <c r="DD68" s="1"/>
      <c r="DE68" s="1"/>
      <c r="DF68" s="1"/>
      <c r="DG68" s="126">
        <f t="shared" si="31"/>
        <v>1</v>
      </c>
      <c r="DH68" s="1">
        <f t="shared" si="71"/>
        <v>1</v>
      </c>
      <c r="DI68" s="1">
        <f t="shared" si="72"/>
        <v>0</v>
      </c>
      <c r="DJ68" s="1">
        <f t="shared" si="73"/>
        <v>0</v>
      </c>
      <c r="DK68" s="1"/>
      <c r="DL68" s="1"/>
      <c r="DM68" s="1"/>
      <c r="DN68" s="1"/>
      <c r="DO68" s="1"/>
      <c r="DP68" s="1"/>
      <c r="DQ68" s="1"/>
      <c r="DR68" s="1"/>
      <c r="DS68" s="1"/>
      <c r="DT68" s="1"/>
      <c r="DU68" s="1"/>
      <c r="DV68" s="1"/>
      <c r="DW68" s="1"/>
      <c r="DX68" s="1"/>
      <c r="DY68" s="1"/>
      <c r="FC68" s="1">
        <f t="shared" si="188"/>
        <v>1</v>
      </c>
      <c r="FD68" s="1"/>
      <c r="FE68" s="1"/>
      <c r="FF68" s="1">
        <f t="shared" si="175"/>
        <v>1</v>
      </c>
      <c r="FG68" s="1">
        <f t="shared" si="189"/>
        <v>1</v>
      </c>
      <c r="FH68" s="1">
        <f t="shared" si="190"/>
        <v>1</v>
      </c>
      <c r="FI68" s="1">
        <f t="shared" si="191"/>
        <v>0</v>
      </c>
      <c r="FJ68" s="1">
        <f t="shared" si="192"/>
        <v>0</v>
      </c>
      <c r="FK68" s="1">
        <f t="shared" si="193"/>
        <v>1</v>
      </c>
      <c r="FL68" s="1">
        <f t="shared" si="194"/>
        <v>1</v>
      </c>
      <c r="FN68" s="1" t="str">
        <f t="shared" si="117"/>
        <v/>
      </c>
      <c r="FO68" s="1" t="str">
        <f t="shared" si="195"/>
        <v/>
      </c>
      <c r="FP68" s="1">
        <f t="shared" si="119"/>
        <v>0</v>
      </c>
      <c r="FV68" s="1">
        <f t="shared" si="176"/>
        <v>1</v>
      </c>
      <c r="FW68" s="1">
        <f t="shared" si="177"/>
        <v>0</v>
      </c>
      <c r="FX68" s="1">
        <f t="shared" si="178"/>
        <v>1</v>
      </c>
      <c r="GA68" s="1">
        <f t="shared" si="196"/>
        <v>0</v>
      </c>
      <c r="GB68" s="1">
        <f t="shared" si="197"/>
        <v>0</v>
      </c>
      <c r="GC68" s="1">
        <f t="shared" si="198"/>
        <v>1</v>
      </c>
      <c r="GD68" s="1">
        <f t="shared" si="199"/>
        <v>1</v>
      </c>
      <c r="GE68" s="1">
        <f t="shared" si="200"/>
        <v>0</v>
      </c>
      <c r="GF68" s="1">
        <f t="shared" si="201"/>
        <v>0</v>
      </c>
      <c r="GG68" s="1">
        <f t="shared" si="179"/>
        <v>0</v>
      </c>
      <c r="GK68" s="1">
        <f t="shared" si="202"/>
        <v>1</v>
      </c>
      <c r="GL68" s="1">
        <f t="shared" si="203"/>
        <v>1</v>
      </c>
      <c r="GM68" s="1">
        <f t="shared" si="204"/>
        <v>0</v>
      </c>
      <c r="GN68" s="1">
        <f t="shared" si="205"/>
        <v>0</v>
      </c>
      <c r="GO68" s="1">
        <f t="shared" si="206"/>
        <v>1</v>
      </c>
      <c r="GP68" s="1">
        <f t="shared" si="207"/>
        <v>1</v>
      </c>
      <c r="GQ68" s="1">
        <f t="shared" si="180"/>
        <v>1</v>
      </c>
      <c r="GS68" s="1" t="str">
        <f t="shared" si="160"/>
        <v/>
      </c>
      <c r="GT68" s="1" t="str">
        <f t="shared" si="181"/>
        <v/>
      </c>
      <c r="GU68" s="1">
        <f t="shared" si="161"/>
        <v>1</v>
      </c>
      <c r="GV68" s="1">
        <f t="shared" si="162"/>
        <v>1</v>
      </c>
      <c r="GW68" s="1">
        <f t="shared" si="133"/>
        <v>1</v>
      </c>
      <c r="GX68" s="1">
        <f t="shared" si="163"/>
        <v>1</v>
      </c>
      <c r="GY68" s="1">
        <f t="shared" si="164"/>
        <v>1</v>
      </c>
      <c r="GZ68" s="1"/>
      <c r="HA68" s="1">
        <f t="shared" si="208"/>
        <v>1</v>
      </c>
      <c r="HB68" s="1">
        <f t="shared" si="209"/>
        <v>1</v>
      </c>
      <c r="HC68" s="1">
        <f t="shared" si="210"/>
        <v>1</v>
      </c>
      <c r="HD68" s="1">
        <f t="shared" si="211"/>
        <v>1</v>
      </c>
      <c r="HE68" s="1">
        <f t="shared" si="212"/>
        <v>0</v>
      </c>
      <c r="HF68" s="1">
        <f t="shared" si="213"/>
        <v>0</v>
      </c>
      <c r="HH68" s="1">
        <f t="shared" si="214"/>
        <v>1</v>
      </c>
      <c r="HI68" s="1">
        <f t="shared" si="215"/>
        <v>0</v>
      </c>
      <c r="HJ68" s="1">
        <f t="shared" si="216"/>
        <v>0</v>
      </c>
      <c r="HK68" s="1">
        <f t="shared" si="217"/>
        <v>0</v>
      </c>
      <c r="HL68" s="1">
        <f t="shared" si="218"/>
        <v>0</v>
      </c>
      <c r="HM68" s="1">
        <f t="shared" si="219"/>
        <v>0</v>
      </c>
    </row>
    <row r="69" spans="1:221" x14ac:dyDescent="0.2">
      <c r="A69" s="14">
        <f t="shared" si="220"/>
        <v>69</v>
      </c>
      <c r="C69" s="2">
        <v>42216</v>
      </c>
      <c r="G69" s="3">
        <v>109.17</v>
      </c>
      <c r="H69" s="3">
        <v>119.27</v>
      </c>
      <c r="I69" s="3">
        <v>127.14</v>
      </c>
      <c r="J69" s="4">
        <v>155.30000000000001</v>
      </c>
      <c r="P69" s="128">
        <f t="shared" si="165"/>
        <v>3505</v>
      </c>
      <c r="Q69" s="5">
        <f t="shared" si="166"/>
        <v>3834.9999999999995</v>
      </c>
      <c r="R69" s="6">
        <f t="shared" si="167"/>
        <v>4078</v>
      </c>
      <c r="S69" s="7">
        <f t="shared" si="168"/>
        <v>4990.0000000000009</v>
      </c>
      <c r="AH69" s="4">
        <f t="shared" si="3"/>
        <v>1.5161205624281138E-12</v>
      </c>
      <c r="AI69" s="4">
        <f t="shared" si="4"/>
        <v>0.80000000000145555</v>
      </c>
      <c r="AJ69" s="4">
        <f t="shared" si="5"/>
        <v>0.59999999999881837</v>
      </c>
      <c r="AK69" s="4">
        <f t="shared" si="6"/>
        <v>0.66666666666787933</v>
      </c>
      <c r="AL69" s="4">
        <f t="shared" si="7"/>
        <v>2.4999999999988631</v>
      </c>
      <c r="AM69" s="4">
        <f t="shared" si="8"/>
        <v>10.666666666667121</v>
      </c>
      <c r="AN69" s="4">
        <f t="shared" si="9"/>
        <v>0</v>
      </c>
      <c r="AO69" s="4">
        <f t="shared" si="10"/>
        <v>0</v>
      </c>
      <c r="AP69" s="4">
        <f t="shared" si="11"/>
        <v>0.73333333333694095</v>
      </c>
      <c r="AQ69" s="4">
        <f t="shared" si="12"/>
        <v>9.6666666666690908</v>
      </c>
      <c r="AR69" s="4">
        <f t="shared" si="13"/>
        <v>0</v>
      </c>
      <c r="AS69" s="4">
        <f t="shared" si="14"/>
        <v>0</v>
      </c>
      <c r="AT69" s="4">
        <f t="shared" si="15"/>
        <v>0</v>
      </c>
      <c r="BA69" s="11">
        <f t="shared" si="169"/>
        <v>4.0000000000004547</v>
      </c>
      <c r="BB69" s="11">
        <f t="shared" si="170"/>
        <v>11.999999999999091</v>
      </c>
      <c r="BC69" s="12">
        <f t="shared" si="171"/>
        <v>19.000000000000455</v>
      </c>
      <c r="BD69" s="13">
        <f t="shared" si="172"/>
        <v>25</v>
      </c>
      <c r="BJ69" s="11">
        <f t="shared" si="182"/>
        <v>1.5161205624281138E-12</v>
      </c>
      <c r="BK69" s="11">
        <f t="shared" si="18"/>
        <v>0.80000000000145555</v>
      </c>
      <c r="BL69" s="11">
        <f t="shared" si="173"/>
        <v>0.59999999999881837</v>
      </c>
      <c r="BM69" s="11">
        <f t="shared" si="63"/>
        <v>-0.66666666666787933</v>
      </c>
      <c r="BN69" s="11">
        <f t="shared" si="183"/>
        <v>2.4999999999988631</v>
      </c>
      <c r="BO69" s="11">
        <f t="shared" si="184"/>
        <v>10.666666666667121</v>
      </c>
      <c r="BP69" s="11"/>
      <c r="BR69" s="11">
        <f t="shared" si="174"/>
        <v>-0.73333333333694095</v>
      </c>
      <c r="BS69" s="11">
        <f t="shared" si="185"/>
        <v>9.6666666666690908</v>
      </c>
      <c r="BT69" s="11"/>
      <c r="BY69" s="126"/>
      <c r="BZ69" s="126"/>
      <c r="CB69" s="1">
        <f t="shared" si="64"/>
        <v>1</v>
      </c>
      <c r="CC69" s="1">
        <f t="shared" si="65"/>
        <v>1</v>
      </c>
      <c r="CD69" s="1">
        <f t="shared" si="66"/>
        <v>1</v>
      </c>
      <c r="CE69" s="126">
        <f t="shared" si="24"/>
        <v>1</v>
      </c>
      <c r="CF69" s="1">
        <f t="shared" si="186"/>
        <v>1</v>
      </c>
      <c r="CG69" s="1">
        <f t="shared" si="67"/>
        <v>1</v>
      </c>
      <c r="CH69" s="1" t="str">
        <f t="shared" si="26"/>
        <v/>
      </c>
      <c r="CI69" s="1">
        <f t="shared" si="187"/>
        <v>0</v>
      </c>
      <c r="CJ69" s="1">
        <f t="shared" si="28"/>
        <v>0</v>
      </c>
      <c r="CK69" s="1" t="str">
        <f t="shared" si="29"/>
        <v/>
      </c>
      <c r="CL69" s="1"/>
      <c r="CM69" s="1"/>
      <c r="CN69" s="1"/>
      <c r="CO69" s="1"/>
      <c r="CP69" s="1"/>
      <c r="CQ69" s="1"/>
      <c r="CS69" s="1">
        <f t="shared" si="68"/>
        <v>0</v>
      </c>
      <c r="CT69" s="1">
        <f t="shared" si="69"/>
        <v>0</v>
      </c>
      <c r="CU69" s="1">
        <f t="shared" si="70"/>
        <v>0</v>
      </c>
      <c r="CV69" s="126">
        <f t="shared" si="30"/>
        <v>0</v>
      </c>
      <c r="CW69" s="1"/>
      <c r="CX69" s="1"/>
      <c r="CY69" s="1"/>
      <c r="CZ69" s="1"/>
      <c r="DA69" s="1"/>
      <c r="DB69" s="1"/>
      <c r="DC69" s="1"/>
      <c r="DD69" s="1"/>
      <c r="DE69" s="1"/>
      <c r="DF69" s="1"/>
      <c r="DG69" s="126">
        <f t="shared" si="31"/>
        <v>1</v>
      </c>
      <c r="DH69" s="1">
        <f t="shared" si="71"/>
        <v>1</v>
      </c>
      <c r="DI69" s="1">
        <f t="shared" si="72"/>
        <v>1</v>
      </c>
      <c r="DJ69" s="1">
        <f t="shared" si="73"/>
        <v>1</v>
      </c>
      <c r="DK69" s="1"/>
      <c r="DL69" s="1"/>
      <c r="DM69" s="1"/>
      <c r="DN69" s="1"/>
      <c r="DO69" s="1"/>
      <c r="DP69" s="1"/>
      <c r="DQ69" s="1"/>
      <c r="DR69" s="1"/>
      <c r="DS69" s="1"/>
      <c r="DT69" s="1"/>
      <c r="DU69" s="1"/>
      <c r="DV69" s="1"/>
      <c r="DW69" s="1"/>
      <c r="DX69" s="1"/>
      <c r="DY69" s="1"/>
      <c r="FC69" s="1">
        <f t="shared" si="188"/>
        <v>1</v>
      </c>
      <c r="FD69" s="1"/>
      <c r="FE69" s="1"/>
      <c r="FF69" s="1">
        <f t="shared" si="175"/>
        <v>1</v>
      </c>
      <c r="FG69" s="1">
        <f t="shared" si="189"/>
        <v>1</v>
      </c>
      <c r="FH69" s="1">
        <f t="shared" si="190"/>
        <v>1</v>
      </c>
      <c r="FI69" s="1">
        <f t="shared" si="191"/>
        <v>1</v>
      </c>
      <c r="FJ69" s="1">
        <f t="shared" si="192"/>
        <v>1</v>
      </c>
      <c r="FK69" s="1">
        <f t="shared" si="193"/>
        <v>1</v>
      </c>
      <c r="FL69" s="1">
        <f t="shared" si="194"/>
        <v>1</v>
      </c>
      <c r="FN69" s="1">
        <f t="shared" si="117"/>
        <v>1</v>
      </c>
      <c r="FO69" s="1">
        <f t="shared" si="195"/>
        <v>0</v>
      </c>
      <c r="FP69" s="1" t="str">
        <f t="shared" si="119"/>
        <v/>
      </c>
      <c r="FV69" s="1">
        <f t="shared" si="176"/>
        <v>0</v>
      </c>
      <c r="FW69" s="1">
        <f t="shared" si="177"/>
        <v>0</v>
      </c>
      <c r="FX69" s="1">
        <f t="shared" si="178"/>
        <v>0</v>
      </c>
      <c r="GA69" s="1">
        <f t="shared" si="196"/>
        <v>0</v>
      </c>
      <c r="GB69" s="1">
        <f t="shared" si="197"/>
        <v>0</v>
      </c>
      <c r="GC69" s="1">
        <f t="shared" si="198"/>
        <v>0</v>
      </c>
      <c r="GD69" s="1">
        <f t="shared" si="199"/>
        <v>0</v>
      </c>
      <c r="GE69" s="1">
        <f t="shared" si="200"/>
        <v>0</v>
      </c>
      <c r="GF69" s="1">
        <f t="shared" si="201"/>
        <v>0</v>
      </c>
      <c r="GG69" s="1">
        <f t="shared" si="179"/>
        <v>0</v>
      </c>
      <c r="GK69" s="1">
        <f t="shared" si="202"/>
        <v>1</v>
      </c>
      <c r="GL69" s="1">
        <f t="shared" si="203"/>
        <v>1</v>
      </c>
      <c r="GM69" s="1">
        <f t="shared" si="204"/>
        <v>1</v>
      </c>
      <c r="GN69" s="1">
        <f t="shared" si="205"/>
        <v>1</v>
      </c>
      <c r="GO69" s="1">
        <f t="shared" si="206"/>
        <v>1</v>
      </c>
      <c r="GP69" s="1">
        <f t="shared" si="207"/>
        <v>1</v>
      </c>
      <c r="GQ69" s="1">
        <f t="shared" si="180"/>
        <v>1</v>
      </c>
      <c r="GS69" s="1" t="str">
        <f t="shared" si="160"/>
        <v/>
      </c>
      <c r="GT69" s="1" t="str">
        <f t="shared" si="181"/>
        <v/>
      </c>
      <c r="GU69" s="1">
        <f t="shared" si="161"/>
        <v>0</v>
      </c>
      <c r="GV69" s="1">
        <f t="shared" si="162"/>
        <v>0</v>
      </c>
      <c r="GW69" s="1">
        <f t="shared" si="133"/>
        <v>0</v>
      </c>
      <c r="GX69" s="1">
        <f t="shared" si="163"/>
        <v>0</v>
      </c>
      <c r="GY69" s="1">
        <f t="shared" si="164"/>
        <v>0</v>
      </c>
      <c r="GZ69" s="1"/>
      <c r="HA69" s="1">
        <f t="shared" si="208"/>
        <v>1</v>
      </c>
      <c r="HB69" s="1">
        <f t="shared" si="209"/>
        <v>1</v>
      </c>
      <c r="HC69" s="1">
        <f t="shared" si="210"/>
        <v>1</v>
      </c>
      <c r="HD69" s="1">
        <f t="shared" si="211"/>
        <v>1</v>
      </c>
      <c r="HE69" s="1">
        <f t="shared" si="212"/>
        <v>1</v>
      </c>
      <c r="HF69" s="1">
        <f t="shared" si="213"/>
        <v>1</v>
      </c>
      <c r="HH69" s="1">
        <f t="shared" si="214"/>
        <v>1</v>
      </c>
      <c r="HI69" s="1">
        <f t="shared" si="215"/>
        <v>1</v>
      </c>
      <c r="HJ69" s="1">
        <f t="shared" si="216"/>
        <v>1</v>
      </c>
      <c r="HK69" s="1">
        <f t="shared" si="217"/>
        <v>1</v>
      </c>
      <c r="HL69" s="1">
        <f t="shared" si="218"/>
        <v>1</v>
      </c>
      <c r="HM69" s="1">
        <f t="shared" si="219"/>
        <v>1</v>
      </c>
    </row>
    <row r="70" spans="1:221" x14ac:dyDescent="0.2">
      <c r="A70" s="14">
        <f t="shared" si="220"/>
        <v>70</v>
      </c>
      <c r="C70" s="2">
        <v>42219</v>
      </c>
      <c r="G70" s="3">
        <v>109.17700000000001</v>
      </c>
      <c r="H70" s="3">
        <v>119.31699999999999</v>
      </c>
      <c r="I70" s="3">
        <v>127.265</v>
      </c>
      <c r="J70" s="4">
        <v>157.19</v>
      </c>
      <c r="P70" s="128">
        <f t="shared" si="165"/>
        <v>3505.7500000000005</v>
      </c>
      <c r="Q70" s="5">
        <f t="shared" si="166"/>
        <v>3839.7499999999991</v>
      </c>
      <c r="R70" s="6">
        <f t="shared" si="167"/>
        <v>4090.5</v>
      </c>
      <c r="S70" s="7">
        <f t="shared" si="168"/>
        <v>5043</v>
      </c>
      <c r="AH70" s="4">
        <f t="shared" ref="AH70:AH133" si="221">ABS(BJ70)</f>
        <v>1.6666666666654542</v>
      </c>
      <c r="AI70" s="4">
        <f t="shared" ref="AI70:AI133" si="222">ABS(BK70)</f>
        <v>1.3499999999988175</v>
      </c>
      <c r="AJ70" s="4">
        <f t="shared" ref="AJ70:AJ133" si="223">ABS(BL70)</f>
        <v>2.7500000000004547</v>
      </c>
      <c r="AK70" s="4">
        <f t="shared" ref="AK70:AK133" si="224">ABS(BM70)</f>
        <v>3.5833333333337887</v>
      </c>
      <c r="AL70" s="4">
        <f t="shared" ref="AL70:AL133" si="225">ABS(BN70)</f>
        <v>1.5000000000004547</v>
      </c>
      <c r="AM70" s="4">
        <f t="shared" ref="AM70:AM133" si="226">ABS(BO70)</f>
        <v>5.1666666666663623</v>
      </c>
      <c r="AN70" s="4">
        <f t="shared" ref="AN70:AN133" si="227">ABS(BP70)</f>
        <v>0</v>
      </c>
      <c r="AO70" s="4">
        <f t="shared" ref="AO70:AO133" si="228">ABS(BQ70)</f>
        <v>0</v>
      </c>
      <c r="AP70" s="4">
        <f t="shared" ref="AP70:AP133" si="229">ABS(BR70)</f>
        <v>0.50000000000242562</v>
      </c>
      <c r="AQ70" s="4">
        <f t="shared" ref="AQ70:AQ133" si="230">ABS(BS70)</f>
        <v>0.58333333333227078</v>
      </c>
      <c r="AR70" s="4">
        <f t="shared" ref="AR70:AR133" si="231">ABS(BT70)</f>
        <v>0</v>
      </c>
      <c r="AS70" s="4">
        <f t="shared" ref="AS70:AS133" si="232">ABS(BU70)</f>
        <v>0</v>
      </c>
      <c r="AT70" s="4">
        <f t="shared" ref="AT70:AT133" si="233">ABS(BV70)</f>
        <v>0</v>
      </c>
      <c r="BA70" s="11">
        <f t="shared" si="169"/>
        <v>0.75000000000045475</v>
      </c>
      <c r="BB70" s="11">
        <f t="shared" si="170"/>
        <v>4.7499999999995453</v>
      </c>
      <c r="BC70" s="12">
        <f t="shared" si="171"/>
        <v>12.5</v>
      </c>
      <c r="BD70" s="13">
        <f t="shared" si="172"/>
        <v>52.999999999999091</v>
      </c>
      <c r="BJ70" s="11">
        <f t="shared" si="182"/>
        <v>-1.6666666666654542</v>
      </c>
      <c r="BK70" s="11">
        <f>((BA70*2)-(BB70/BK$3))</f>
        <v>-1.3499999999988175</v>
      </c>
      <c r="BL70" s="11">
        <f t="shared" si="173"/>
        <v>-2.7500000000004547</v>
      </c>
      <c r="BM70" s="11">
        <f t="shared" si="63"/>
        <v>-3.5833333333337887</v>
      </c>
      <c r="BN70" s="11">
        <f t="shared" si="183"/>
        <v>-1.5000000000004547</v>
      </c>
      <c r="BO70" s="11">
        <f t="shared" si="184"/>
        <v>-5.1666666666663623</v>
      </c>
      <c r="BP70" s="11"/>
      <c r="BR70" s="11">
        <f t="shared" si="174"/>
        <v>-0.50000000000242562</v>
      </c>
      <c r="BS70" s="11">
        <f t="shared" si="185"/>
        <v>-0.58333333333227078</v>
      </c>
      <c r="BT70" s="11"/>
      <c r="BY70" s="126"/>
      <c r="BZ70" s="126"/>
      <c r="CB70" s="1">
        <f t="shared" si="64"/>
        <v>0</v>
      </c>
      <c r="CC70" s="1">
        <f t="shared" si="65"/>
        <v>0</v>
      </c>
      <c r="CD70" s="1">
        <f t="shared" si="66"/>
        <v>0</v>
      </c>
      <c r="CE70" s="126">
        <f t="shared" ref="CE70:CE133" si="234">IF(BD70="","",IF(OR(AND(BD70&gt;-0.001,BD70&lt;0.001),AND(BK70&gt;-0.001,BK70&lt;0.001)),0,IF(BD70&gt;0,IF(BK70&gt;0,1,0),IF(BK70&lt;0,1,0))))</f>
        <v>0</v>
      </c>
      <c r="CF70" s="1">
        <f t="shared" si="186"/>
        <v>0</v>
      </c>
      <c r="CG70" s="1" t="str">
        <f t="shared" si="67"/>
        <v/>
      </c>
      <c r="CH70" s="1">
        <f t="shared" ref="CH70:CH133" si="235">IF(DJ70=0,IF(AND(BK70&gt;-0.001,BD70&lt;0.001),1,IF(AND(BK70&lt;0.001,BD70&gt;-0.001),1,0)),"")</f>
        <v>1</v>
      </c>
      <c r="CI70" s="1">
        <f t="shared" si="187"/>
        <v>1</v>
      </c>
      <c r="CJ70" s="1" t="str">
        <f t="shared" ref="CJ70:CJ133" si="236">IF(DI70=1,IF(AND(BK70&gt;-0.001,BD70&lt;0.001),1,IF(AND(BK70&lt;0.001,BD70&gt;-0.001),1,0)),"")</f>
        <v/>
      </c>
      <c r="CK70" s="1" t="str">
        <f t="shared" ref="CK70:CK133" si="237">IF(CV70=1,IF(AND(BK70&gt;-0.001,BD70&lt;0.001),1,IF(AND(BK70&lt;0.001,BD70&gt;-0.001),1,0)),"")</f>
        <v/>
      </c>
      <c r="CL70" s="1"/>
      <c r="CM70" s="1"/>
      <c r="CN70" s="1"/>
      <c r="CO70" s="1"/>
      <c r="CP70" s="1"/>
      <c r="CQ70" s="1"/>
      <c r="CS70" s="1">
        <f t="shared" si="68"/>
        <v>0</v>
      </c>
      <c r="CT70" s="1">
        <f t="shared" si="69"/>
        <v>0</v>
      </c>
      <c r="CU70" s="1">
        <f t="shared" si="70"/>
        <v>0</v>
      </c>
      <c r="CV70" s="126">
        <f t="shared" ref="CV70:CV133" si="238">IF(BD70="","",IF(OR(AND(BD70&gt;-0.001,BD70&lt;0.001),AND(BM70&gt;-0.001,BM70&lt;0.001)),0,IF(BD70&gt;0,IF(BM70&gt;0,1,0),IF(BM70&lt;0,1,0))))</f>
        <v>0</v>
      </c>
      <c r="CW70" s="1"/>
      <c r="CX70" s="1"/>
      <c r="CY70" s="1"/>
      <c r="CZ70" s="1"/>
      <c r="DA70" s="1"/>
      <c r="DB70" s="1"/>
      <c r="DC70" s="1"/>
      <c r="DD70" s="1"/>
      <c r="DE70" s="1"/>
      <c r="DF70" s="1"/>
      <c r="DG70" s="126">
        <f t="shared" ref="DG70:DG133" si="239">IF(OR(AND(BA70&gt;-0.001,BA70&lt;0.001),AND(BO70&gt;-0.001,BO70&lt;0.001)),1,IF(BA70&gt;0,IF(BO70&gt;0,1,0),IF(BO70&lt;0,1,0)))</f>
        <v>0</v>
      </c>
      <c r="DH70" s="1">
        <f t="shared" si="71"/>
        <v>0</v>
      </c>
      <c r="DI70" s="1">
        <f t="shared" si="72"/>
        <v>0</v>
      </c>
      <c r="DJ70" s="1">
        <f t="shared" si="73"/>
        <v>0</v>
      </c>
      <c r="DK70" s="1"/>
      <c r="DL70" s="1"/>
      <c r="DM70" s="1"/>
      <c r="DN70" s="1"/>
      <c r="DO70" s="1"/>
      <c r="DP70" s="1"/>
      <c r="DQ70" s="1"/>
      <c r="DR70" s="1"/>
      <c r="DS70" s="1"/>
      <c r="DT70" s="1"/>
      <c r="DU70" s="1"/>
      <c r="DV70" s="1"/>
      <c r="DW70" s="1"/>
      <c r="DX70" s="1"/>
      <c r="DY70" s="1"/>
      <c r="FC70" s="1">
        <f t="shared" si="188"/>
        <v>1</v>
      </c>
      <c r="FD70" s="1"/>
      <c r="FE70" s="1"/>
      <c r="FF70" s="1">
        <f t="shared" si="175"/>
        <v>1</v>
      </c>
      <c r="FG70" s="1">
        <f t="shared" si="189"/>
        <v>1</v>
      </c>
      <c r="FH70" s="1">
        <f t="shared" si="190"/>
        <v>1</v>
      </c>
      <c r="FI70" s="1">
        <f t="shared" si="191"/>
        <v>0</v>
      </c>
      <c r="FJ70" s="1">
        <f t="shared" si="192"/>
        <v>0</v>
      </c>
      <c r="FK70" s="1">
        <f t="shared" si="193"/>
        <v>0</v>
      </c>
      <c r="FL70" s="1">
        <f t="shared" si="194"/>
        <v>0</v>
      </c>
      <c r="FN70" s="1" t="str">
        <f t="shared" si="117"/>
        <v/>
      </c>
      <c r="FO70" s="1" t="str">
        <f t="shared" si="195"/>
        <v/>
      </c>
      <c r="FP70" s="1">
        <f t="shared" si="119"/>
        <v>0</v>
      </c>
      <c r="FV70" s="1">
        <f t="shared" si="176"/>
        <v>0</v>
      </c>
      <c r="FW70" s="1">
        <f t="shared" si="177"/>
        <v>0</v>
      </c>
      <c r="FX70" s="1">
        <f t="shared" si="178"/>
        <v>0</v>
      </c>
      <c r="GA70" s="1">
        <f t="shared" si="196"/>
        <v>0</v>
      </c>
      <c r="GB70" s="1">
        <f t="shared" si="197"/>
        <v>0</v>
      </c>
      <c r="GC70" s="1">
        <f t="shared" si="198"/>
        <v>0</v>
      </c>
      <c r="GD70" s="1">
        <f t="shared" si="199"/>
        <v>0</v>
      </c>
      <c r="GE70" s="1">
        <f t="shared" si="200"/>
        <v>1</v>
      </c>
      <c r="GF70" s="1">
        <f t="shared" si="201"/>
        <v>1</v>
      </c>
      <c r="GG70" s="1">
        <f t="shared" si="179"/>
        <v>1</v>
      </c>
      <c r="GK70" s="1">
        <f t="shared" si="202"/>
        <v>0</v>
      </c>
      <c r="GL70" s="1">
        <f t="shared" si="203"/>
        <v>0</v>
      </c>
      <c r="GM70" s="1">
        <f t="shared" si="204"/>
        <v>0</v>
      </c>
      <c r="GN70" s="1">
        <f t="shared" si="205"/>
        <v>0</v>
      </c>
      <c r="GO70" s="1">
        <f t="shared" si="206"/>
        <v>1</v>
      </c>
      <c r="GP70" s="1">
        <f t="shared" si="207"/>
        <v>1</v>
      </c>
      <c r="GQ70" s="1">
        <f t="shared" si="180"/>
        <v>1</v>
      </c>
      <c r="GS70" s="1">
        <f t="shared" si="160"/>
        <v>1</v>
      </c>
      <c r="GT70" s="1">
        <f t="shared" si="181"/>
        <v>1</v>
      </c>
      <c r="GU70" s="1">
        <f t="shared" si="161"/>
        <v>1</v>
      </c>
      <c r="GV70" s="1">
        <f t="shared" si="162"/>
        <v>1</v>
      </c>
      <c r="GW70" s="1">
        <f t="shared" si="133"/>
        <v>1</v>
      </c>
      <c r="GX70" s="1">
        <f t="shared" si="163"/>
        <v>1</v>
      </c>
      <c r="GY70" s="1">
        <f t="shared" si="164"/>
        <v>0</v>
      </c>
      <c r="GZ70" s="1"/>
      <c r="HA70" s="1">
        <f t="shared" si="208"/>
        <v>1</v>
      </c>
      <c r="HB70" s="1">
        <f t="shared" si="209"/>
        <v>1</v>
      </c>
      <c r="HC70" s="1">
        <f t="shared" si="210"/>
        <v>1</v>
      </c>
      <c r="HD70" s="1">
        <f t="shared" si="211"/>
        <v>0</v>
      </c>
      <c r="HE70" s="1">
        <f t="shared" si="212"/>
        <v>0</v>
      </c>
      <c r="HF70" s="1">
        <f t="shared" si="213"/>
        <v>0</v>
      </c>
      <c r="HH70" s="1">
        <f t="shared" si="214"/>
        <v>0</v>
      </c>
      <c r="HI70" s="1">
        <f t="shared" si="215"/>
        <v>0</v>
      </c>
      <c r="HJ70" s="1">
        <f t="shared" si="216"/>
        <v>0</v>
      </c>
      <c r="HK70" s="1">
        <f t="shared" si="217"/>
        <v>0</v>
      </c>
      <c r="HL70" s="1">
        <f t="shared" si="218"/>
        <v>0</v>
      </c>
      <c r="HM70" s="1">
        <f t="shared" si="219"/>
        <v>0</v>
      </c>
    </row>
    <row r="71" spans="1:221" x14ac:dyDescent="0.2">
      <c r="A71" s="14">
        <f t="shared" si="220"/>
        <v>71</v>
      </c>
      <c r="C71" s="2">
        <v>42220</v>
      </c>
      <c r="G71" s="3">
        <v>109.13200000000001</v>
      </c>
      <c r="H71" s="3">
        <v>119.182</v>
      </c>
      <c r="I71" s="3">
        <v>127.08499999999999</v>
      </c>
      <c r="J71" s="4">
        <v>156.28</v>
      </c>
      <c r="P71" s="128">
        <f t="shared" si="165"/>
        <v>3501.2500000000005</v>
      </c>
      <c r="Q71" s="5">
        <f t="shared" si="166"/>
        <v>3826.25</v>
      </c>
      <c r="R71" s="6">
        <f t="shared" si="167"/>
        <v>4072.4999999999995</v>
      </c>
      <c r="S71" s="7">
        <f t="shared" si="168"/>
        <v>5020</v>
      </c>
      <c r="AH71" s="4">
        <f t="shared" si="221"/>
        <v>6.0573768223548541E-13</v>
      </c>
      <c r="AI71" s="4">
        <f t="shared" si="222"/>
        <v>0.9000000000005457</v>
      </c>
      <c r="AJ71" s="4">
        <f t="shared" si="223"/>
        <v>2.699999999998818</v>
      </c>
      <c r="AK71" s="4">
        <f t="shared" si="224"/>
        <v>1.4999999999987867</v>
      </c>
      <c r="AL71" s="4">
        <f t="shared" si="225"/>
        <v>4.4999999999988631</v>
      </c>
      <c r="AM71" s="4">
        <f t="shared" si="226"/>
        <v>10.333333333333787</v>
      </c>
      <c r="AN71" s="4">
        <f t="shared" si="227"/>
        <v>0</v>
      </c>
      <c r="AO71" s="4">
        <f t="shared" si="228"/>
        <v>0</v>
      </c>
      <c r="AP71" s="4">
        <f t="shared" si="229"/>
        <v>1.1999999999979085</v>
      </c>
      <c r="AQ71" s="4">
        <f t="shared" si="230"/>
        <v>5.8333333333357569</v>
      </c>
      <c r="AR71" s="4">
        <f t="shared" si="231"/>
        <v>0</v>
      </c>
      <c r="AS71" s="4">
        <f t="shared" si="232"/>
        <v>0</v>
      </c>
      <c r="AT71" s="4">
        <f t="shared" si="233"/>
        <v>0</v>
      </c>
      <c r="BA71" s="11">
        <f t="shared" si="169"/>
        <v>-4.5</v>
      </c>
      <c r="BB71" s="11">
        <f t="shared" si="170"/>
        <v>-13.499999999999091</v>
      </c>
      <c r="BC71" s="12">
        <f t="shared" si="171"/>
        <v>-18.000000000000455</v>
      </c>
      <c r="BD71" s="13">
        <f t="shared" si="172"/>
        <v>-23</v>
      </c>
      <c r="BJ71" s="11">
        <f t="shared" si="182"/>
        <v>-6.0573768223548541E-13</v>
      </c>
      <c r="BK71" s="11">
        <f>((BA71*2)-(BB71/BK$3))</f>
        <v>-0.9000000000005457</v>
      </c>
      <c r="BL71" s="11">
        <f t="shared" si="173"/>
        <v>-2.699999999998818</v>
      </c>
      <c r="BM71" s="11">
        <f t="shared" ref="BM71:BM89" si="240">BB71-(BC71/BM$3)</f>
        <v>-1.4999999999987867</v>
      </c>
      <c r="BN71" s="11">
        <f t="shared" si="183"/>
        <v>-4.4999999999988631</v>
      </c>
      <c r="BO71" s="11">
        <f t="shared" si="184"/>
        <v>-10.333333333333787</v>
      </c>
      <c r="BP71" s="11"/>
      <c r="BR71" s="11">
        <f t="shared" si="174"/>
        <v>-1.1999999999979085</v>
      </c>
      <c r="BS71" s="11">
        <f t="shared" si="185"/>
        <v>-5.8333333333357569</v>
      </c>
      <c r="BT71" s="11"/>
      <c r="BY71" s="126"/>
      <c r="BZ71" s="126"/>
      <c r="CB71" s="1">
        <f t="shared" ref="CB71:CB90" si="241">IF(OR(BA71=0,BK71=0),1,IF(BA71&gt;0,IF(BK71&gt;0,1,0),IF(BK71&lt;0,1,0)))</f>
        <v>1</v>
      </c>
      <c r="CC71" s="1">
        <f t="shared" ref="CC71:CC90" si="242">IF(OR(BB71=0,BK71=0),1,IF(BB71&gt;0,IF(BK71&gt;0,1,0),IF(BK71&lt;0,1,0)))</f>
        <v>1</v>
      </c>
      <c r="CD71" s="1">
        <f t="shared" ref="CD71:CD90" si="243">IF(OR(BC71=0,BK71=0),1,IF(BC71&gt;0,IF(BK71&gt;0,1,0),IF(BK71&lt;0,1,0)))</f>
        <v>1</v>
      </c>
      <c r="CE71" s="126">
        <f t="shared" si="234"/>
        <v>1</v>
      </c>
      <c r="CF71" s="1">
        <f t="shared" si="186"/>
        <v>1</v>
      </c>
      <c r="CG71" s="1">
        <f t="shared" ref="CG71:CG90" si="244">IF(CE71=0,"",IF(OR(BK71=0,BO71=0),1,IF(BK71&gt;0,IF(BO71&gt;0,1,0),IF(BO71&lt;0,1,0))))</f>
        <v>1</v>
      </c>
      <c r="CH71" s="1" t="str">
        <f t="shared" si="235"/>
        <v/>
      </c>
      <c r="CI71" s="1" t="str">
        <f t="shared" si="187"/>
        <v/>
      </c>
      <c r="CJ71" s="1">
        <f t="shared" si="236"/>
        <v>0</v>
      </c>
      <c r="CK71" s="1">
        <f t="shared" si="237"/>
        <v>0</v>
      </c>
      <c r="CL71" s="1"/>
      <c r="CM71" s="1"/>
      <c r="CN71" s="1"/>
      <c r="CO71" s="1"/>
      <c r="CP71" s="1"/>
      <c r="CQ71" s="1"/>
      <c r="CS71" s="1">
        <f t="shared" ref="CS71:CS90" si="245">IF(OR(BA71=0,BM71=0),1,IF(BA71&gt;0,IF(BM71&gt;0,1,0),IF(BM71&lt;0,1,0)))</f>
        <v>1</v>
      </c>
      <c r="CT71" s="1">
        <f t="shared" ref="CT71:CT90" si="246">IF(OR(BB71=0,BM71=0),1,IF(BB71&gt;0,IF(BM71&gt;0,1,0),IF(BM71&lt;0,1,0)))</f>
        <v>1</v>
      </c>
      <c r="CU71" s="1">
        <f t="shared" ref="CU71:CU90" si="247">IF(OR(BC71=0,BM71=0),1,IF(BC71&gt;0,IF(BM71&gt;0,1,0),IF(BM71&lt;0,1,0)))</f>
        <v>1</v>
      </c>
      <c r="CV71" s="126">
        <f t="shared" si="238"/>
        <v>1</v>
      </c>
      <c r="CW71" s="1"/>
      <c r="CX71" s="1"/>
      <c r="CY71" s="1"/>
      <c r="CZ71" s="1"/>
      <c r="DA71" s="1"/>
      <c r="DB71" s="1"/>
      <c r="DC71" s="1"/>
      <c r="DD71" s="1"/>
      <c r="DE71" s="1"/>
      <c r="DF71" s="1"/>
      <c r="DG71" s="126">
        <f t="shared" si="239"/>
        <v>1</v>
      </c>
      <c r="DH71" s="1">
        <f t="shared" ref="DH71:DH90" si="248">IF(OR(BB71=0,BO71=0),1,IF(BB71&gt;0,IF(BO71&gt;0,1,0),IF(BO71&lt;0,1,0)))</f>
        <v>1</v>
      </c>
      <c r="DI71" s="1">
        <f t="shared" ref="DI71:DI90" si="249">IF(OR(BC71=0,BO71=0),1,IF(BC71&gt;0,IF(BO71&gt;0,1,0),IF(BO71&lt;0,1,0)))</f>
        <v>1</v>
      </c>
      <c r="DJ71" s="1">
        <f t="shared" ref="DJ71:DJ90" si="250">IF(OR(BD71=0,BO71=0),1,IF(BD71&gt;0,IF(BO71&gt;0,1,0),IF(BO71&lt;0,1,0)))</f>
        <v>1</v>
      </c>
      <c r="DK71" s="1"/>
      <c r="DL71" s="1"/>
      <c r="DM71" s="1"/>
      <c r="DN71" s="1"/>
      <c r="DO71" s="1"/>
      <c r="DP71" s="1"/>
      <c r="DQ71" s="1"/>
      <c r="DR71" s="1"/>
      <c r="DS71" s="1"/>
      <c r="DT71" s="1"/>
      <c r="DU71" s="1"/>
      <c r="DV71" s="1"/>
      <c r="DW71" s="1"/>
      <c r="DX71" s="1"/>
      <c r="DY71" s="1"/>
      <c r="FC71" s="1">
        <f t="shared" si="188"/>
        <v>1</v>
      </c>
      <c r="FD71" s="1"/>
      <c r="FE71" s="1"/>
      <c r="FF71" s="1">
        <f t="shared" si="175"/>
        <v>1</v>
      </c>
      <c r="FG71" s="1">
        <f t="shared" si="189"/>
        <v>1</v>
      </c>
      <c r="FH71" s="1">
        <f t="shared" si="190"/>
        <v>1</v>
      </c>
      <c r="FI71" s="1">
        <f t="shared" si="191"/>
        <v>1</v>
      </c>
      <c r="FJ71" s="1">
        <f t="shared" si="192"/>
        <v>1</v>
      </c>
      <c r="FK71" s="1">
        <f t="shared" si="193"/>
        <v>1</v>
      </c>
      <c r="FL71" s="1">
        <f t="shared" si="194"/>
        <v>1</v>
      </c>
      <c r="FN71" s="1">
        <f t="shared" ref="FN71:FN77" si="251">IF(ABS(BB71)&gt;9.76,1,"")</f>
        <v>1</v>
      </c>
      <c r="FO71" s="1">
        <f t="shared" si="195"/>
        <v>0</v>
      </c>
      <c r="FP71" s="1">
        <f t="shared" ref="FP71:FP77" si="252">IF(BL71&gt;1.96, IF(BB71&gt;9.76,1,0),IF(BL71&lt;-1.96, IF(BB71&lt;-9.76,1,0),""))</f>
        <v>1</v>
      </c>
      <c r="FV71" s="1">
        <f t="shared" si="176"/>
        <v>1</v>
      </c>
      <c r="FW71" s="1">
        <f t="shared" si="177"/>
        <v>1</v>
      </c>
      <c r="FX71" s="1">
        <f t="shared" si="178"/>
        <v>1</v>
      </c>
      <c r="GA71" s="1">
        <f t="shared" si="196"/>
        <v>1</v>
      </c>
      <c r="GB71" s="1">
        <f t="shared" si="197"/>
        <v>1</v>
      </c>
      <c r="GC71" s="1">
        <f t="shared" si="198"/>
        <v>1</v>
      </c>
      <c r="GD71" s="1">
        <f t="shared" si="199"/>
        <v>1</v>
      </c>
      <c r="GE71" s="1">
        <f t="shared" si="200"/>
        <v>1</v>
      </c>
      <c r="GF71" s="1">
        <f t="shared" si="201"/>
        <v>1</v>
      </c>
      <c r="GG71" s="1">
        <f t="shared" si="179"/>
        <v>1</v>
      </c>
      <c r="GK71" s="1">
        <f t="shared" si="202"/>
        <v>1</v>
      </c>
      <c r="GL71" s="1">
        <f t="shared" si="203"/>
        <v>1</v>
      </c>
      <c r="GM71" s="1">
        <f t="shared" si="204"/>
        <v>1</v>
      </c>
      <c r="GN71" s="1">
        <f t="shared" si="205"/>
        <v>1</v>
      </c>
      <c r="GO71" s="1">
        <f t="shared" si="206"/>
        <v>1</v>
      </c>
      <c r="GP71" s="1">
        <f t="shared" si="207"/>
        <v>1</v>
      </c>
      <c r="GQ71" s="1">
        <f t="shared" si="180"/>
        <v>1</v>
      </c>
      <c r="GS71" s="1" t="str">
        <f t="shared" si="160"/>
        <v/>
      </c>
      <c r="GT71" s="1" t="str">
        <f t="shared" si="181"/>
        <v/>
      </c>
      <c r="GU71" s="1">
        <f t="shared" si="161"/>
        <v>1</v>
      </c>
      <c r="GV71" s="1">
        <f t="shared" si="162"/>
        <v>1</v>
      </c>
      <c r="GW71" s="1">
        <f t="shared" ref="GW71:GW77" si="253">IF(ABS(BL71)&gt;1.99,1,0)</f>
        <v>1</v>
      </c>
      <c r="GX71" s="1">
        <f t="shared" si="163"/>
        <v>1</v>
      </c>
      <c r="GY71" s="1">
        <f t="shared" si="164"/>
        <v>0</v>
      </c>
      <c r="GZ71" s="1"/>
      <c r="HA71" s="1">
        <f t="shared" si="208"/>
        <v>1</v>
      </c>
      <c r="HB71" s="1">
        <f t="shared" si="209"/>
        <v>1</v>
      </c>
      <c r="HC71" s="1">
        <f t="shared" si="210"/>
        <v>1</v>
      </c>
      <c r="HD71" s="1">
        <f t="shared" si="211"/>
        <v>1</v>
      </c>
      <c r="HE71" s="1">
        <f t="shared" si="212"/>
        <v>1</v>
      </c>
      <c r="HF71" s="1">
        <f t="shared" si="213"/>
        <v>1</v>
      </c>
      <c r="HH71" s="1">
        <f t="shared" si="214"/>
        <v>1</v>
      </c>
      <c r="HI71" s="1">
        <f t="shared" si="215"/>
        <v>1</v>
      </c>
      <c r="HJ71" s="1">
        <f t="shared" si="216"/>
        <v>1</v>
      </c>
      <c r="HK71" s="1">
        <f t="shared" si="217"/>
        <v>0</v>
      </c>
      <c r="HL71" s="1">
        <f t="shared" si="218"/>
        <v>0</v>
      </c>
      <c r="HM71" s="1">
        <f t="shared" si="219"/>
        <v>0</v>
      </c>
    </row>
    <row r="72" spans="1:221" x14ac:dyDescent="0.2">
      <c r="A72" s="14">
        <f t="shared" si="220"/>
        <v>72</v>
      </c>
      <c r="C72" s="2">
        <v>42221</v>
      </c>
      <c r="G72" s="3">
        <v>109.125</v>
      </c>
      <c r="H72" s="3">
        <v>119.105</v>
      </c>
      <c r="I72" s="3">
        <v>126.24</v>
      </c>
      <c r="J72" s="4">
        <v>155.21</v>
      </c>
      <c r="P72" s="128">
        <f t="shared" si="165"/>
        <v>3500.5</v>
      </c>
      <c r="Q72" s="5">
        <f t="shared" si="166"/>
        <v>3818.5000000000005</v>
      </c>
      <c r="R72" s="6">
        <f t="shared" si="167"/>
        <v>4055.9999999999995</v>
      </c>
      <c r="S72" s="7">
        <f t="shared" si="168"/>
        <v>4981.0000000000009</v>
      </c>
      <c r="AH72" s="4">
        <f t="shared" si="221"/>
        <v>3.6666666666654537</v>
      </c>
      <c r="AI72" s="4">
        <f t="shared" si="222"/>
        <v>3.1499999999988173</v>
      </c>
      <c r="AJ72" s="4">
        <f t="shared" si="223"/>
        <v>2.1500000000004551</v>
      </c>
      <c r="AK72" s="4">
        <f t="shared" si="224"/>
        <v>3.2500000000004547</v>
      </c>
      <c r="AL72" s="4">
        <f t="shared" si="225"/>
        <v>0.50000000000045475</v>
      </c>
      <c r="AM72" s="4">
        <f t="shared" si="226"/>
        <v>3.5000000000003038</v>
      </c>
      <c r="AN72" s="4">
        <f t="shared" si="227"/>
        <v>0</v>
      </c>
      <c r="AO72" s="4">
        <f t="shared" si="228"/>
        <v>0</v>
      </c>
      <c r="AP72" s="4">
        <f t="shared" si="229"/>
        <v>3.099999999997574</v>
      </c>
      <c r="AQ72" s="4">
        <f t="shared" si="230"/>
        <v>7.0833333333343962</v>
      </c>
      <c r="AR72" s="4">
        <f t="shared" si="231"/>
        <v>0</v>
      </c>
      <c r="AS72" s="4">
        <f t="shared" si="232"/>
        <v>0</v>
      </c>
      <c r="AT72" s="4">
        <f t="shared" si="233"/>
        <v>0</v>
      </c>
      <c r="BA72" s="11">
        <f t="shared" si="169"/>
        <v>-0.75000000000045475</v>
      </c>
      <c r="BB72" s="11">
        <f t="shared" si="170"/>
        <v>-7.7499999999995453</v>
      </c>
      <c r="BC72" s="12">
        <f t="shared" si="171"/>
        <v>-16.5</v>
      </c>
      <c r="BD72" s="13">
        <f t="shared" si="172"/>
        <v>-38.999999999999091</v>
      </c>
      <c r="BJ72" s="11">
        <f t="shared" si="182"/>
        <v>3.6666666666654537</v>
      </c>
      <c r="BK72" s="11">
        <f>((BA72*2)-(BB72/BK$3))</f>
        <v>3.1499999999988173</v>
      </c>
      <c r="BL72" s="11">
        <f t="shared" si="173"/>
        <v>2.1500000000004551</v>
      </c>
      <c r="BM72" s="11">
        <f t="shared" si="240"/>
        <v>3.2500000000004547</v>
      </c>
      <c r="BN72" s="11">
        <f t="shared" si="183"/>
        <v>0.50000000000045475</v>
      </c>
      <c r="BO72" s="11">
        <f t="shared" si="184"/>
        <v>-3.5000000000003038</v>
      </c>
      <c r="BP72" s="11"/>
      <c r="BR72" s="11">
        <f t="shared" si="174"/>
        <v>-3.099999999997574</v>
      </c>
      <c r="BS72" s="11">
        <f t="shared" si="185"/>
        <v>-7.0833333333343962</v>
      </c>
      <c r="BT72" s="11"/>
      <c r="BY72" s="126"/>
      <c r="BZ72" s="126"/>
      <c r="CB72" s="1">
        <f t="shared" si="241"/>
        <v>0</v>
      </c>
      <c r="CC72" s="1">
        <f t="shared" si="242"/>
        <v>0</v>
      </c>
      <c r="CD72" s="1">
        <f t="shared" si="243"/>
        <v>0</v>
      </c>
      <c r="CE72" s="126">
        <f t="shared" si="234"/>
        <v>0</v>
      </c>
      <c r="CF72" s="1">
        <f t="shared" si="186"/>
        <v>0</v>
      </c>
      <c r="CG72" s="1" t="str">
        <f t="shared" si="244"/>
        <v/>
      </c>
      <c r="CH72" s="1" t="str">
        <f t="shared" si="235"/>
        <v/>
      </c>
      <c r="CI72" s="1">
        <f t="shared" si="187"/>
        <v>1</v>
      </c>
      <c r="CJ72" s="1">
        <f t="shared" si="236"/>
        <v>1</v>
      </c>
      <c r="CK72" s="1" t="str">
        <f t="shared" si="237"/>
        <v/>
      </c>
      <c r="CL72" s="1"/>
      <c r="CM72" s="1"/>
      <c r="CN72" s="1"/>
      <c r="CO72" s="1"/>
      <c r="CP72" s="1"/>
      <c r="CQ72" s="1"/>
      <c r="CS72" s="1">
        <f t="shared" si="245"/>
        <v>0</v>
      </c>
      <c r="CT72" s="1">
        <f t="shared" si="246"/>
        <v>0</v>
      </c>
      <c r="CU72" s="1">
        <f t="shared" si="247"/>
        <v>0</v>
      </c>
      <c r="CV72" s="126">
        <f t="shared" si="238"/>
        <v>0</v>
      </c>
      <c r="CW72" s="1"/>
      <c r="CX72" s="1"/>
      <c r="CY72" s="1"/>
      <c r="CZ72" s="1"/>
      <c r="DA72" s="1"/>
      <c r="DB72" s="1"/>
      <c r="DC72" s="1"/>
      <c r="DD72" s="1"/>
      <c r="DE72" s="1"/>
      <c r="DF72" s="1"/>
      <c r="DG72" s="126">
        <f t="shared" si="239"/>
        <v>1</v>
      </c>
      <c r="DH72" s="1">
        <f t="shared" si="248"/>
        <v>1</v>
      </c>
      <c r="DI72" s="1">
        <f t="shared" si="249"/>
        <v>1</v>
      </c>
      <c r="DJ72" s="1">
        <f t="shared" si="250"/>
        <v>1</v>
      </c>
      <c r="DK72" s="1"/>
      <c r="DL72" s="1"/>
      <c r="DM72" s="1"/>
      <c r="DN72" s="1"/>
      <c r="DO72" s="1"/>
      <c r="DP72" s="1"/>
      <c r="DQ72" s="1"/>
      <c r="DR72" s="1"/>
      <c r="DS72" s="1"/>
      <c r="DT72" s="1"/>
      <c r="DU72" s="1"/>
      <c r="DV72" s="1"/>
      <c r="DW72" s="1"/>
      <c r="DX72" s="1"/>
      <c r="DY72" s="1"/>
      <c r="FC72" s="1">
        <f t="shared" si="188"/>
        <v>0</v>
      </c>
      <c r="FD72" s="1"/>
      <c r="FE72" s="1"/>
      <c r="FF72" s="1">
        <f t="shared" si="175"/>
        <v>1</v>
      </c>
      <c r="FG72" s="1">
        <f t="shared" si="189"/>
        <v>0</v>
      </c>
      <c r="FH72" s="1">
        <f t="shared" si="190"/>
        <v>0</v>
      </c>
      <c r="FI72" s="1" t="str">
        <f t="shared" si="191"/>
        <v/>
      </c>
      <c r="FJ72" s="1" t="str">
        <f t="shared" si="192"/>
        <v/>
      </c>
      <c r="FK72" s="1" t="str">
        <f t="shared" si="193"/>
        <v/>
      </c>
      <c r="FL72" s="1" t="str">
        <f t="shared" si="194"/>
        <v/>
      </c>
      <c r="FN72" s="1" t="str">
        <f t="shared" si="251"/>
        <v/>
      </c>
      <c r="FO72" s="1" t="str">
        <f t="shared" si="195"/>
        <v/>
      </c>
      <c r="FP72" s="1">
        <f t="shared" si="252"/>
        <v>0</v>
      </c>
      <c r="FV72" s="1">
        <f t="shared" si="176"/>
        <v>0</v>
      </c>
      <c r="FW72" s="1">
        <f t="shared" si="177"/>
        <v>0</v>
      </c>
      <c r="FX72" s="1">
        <f t="shared" si="178"/>
        <v>1</v>
      </c>
      <c r="GA72" s="1">
        <f t="shared" si="196"/>
        <v>1</v>
      </c>
      <c r="GB72" s="1">
        <f t="shared" si="197"/>
        <v>1</v>
      </c>
      <c r="GC72" s="1">
        <f t="shared" si="198"/>
        <v>1</v>
      </c>
      <c r="GD72" s="1">
        <f t="shared" si="199"/>
        <v>1</v>
      </c>
      <c r="GE72" s="1">
        <f t="shared" si="200"/>
        <v>0</v>
      </c>
      <c r="GF72" s="1">
        <f t="shared" si="201"/>
        <v>0</v>
      </c>
      <c r="GG72" s="1">
        <f t="shared" si="179"/>
        <v>1</v>
      </c>
      <c r="GK72" s="1">
        <f t="shared" si="202"/>
        <v>1</v>
      </c>
      <c r="GL72" s="1">
        <f t="shared" si="203"/>
        <v>1</v>
      </c>
      <c r="GM72" s="1">
        <f t="shared" si="204"/>
        <v>1</v>
      </c>
      <c r="GN72" s="1">
        <f t="shared" si="205"/>
        <v>1</v>
      </c>
      <c r="GO72" s="1">
        <f t="shared" si="206"/>
        <v>0</v>
      </c>
      <c r="GP72" s="1">
        <f t="shared" si="207"/>
        <v>0</v>
      </c>
      <c r="GQ72" s="1">
        <f t="shared" si="180"/>
        <v>1</v>
      </c>
      <c r="GS72" s="1">
        <f t="shared" si="160"/>
        <v>1</v>
      </c>
      <c r="GT72" s="1" t="str">
        <f t="shared" si="181"/>
        <v/>
      </c>
      <c r="GU72" s="1">
        <f t="shared" si="161"/>
        <v>1</v>
      </c>
      <c r="GV72" s="1">
        <f t="shared" si="162"/>
        <v>1</v>
      </c>
      <c r="GW72" s="1">
        <f t="shared" si="253"/>
        <v>1</v>
      </c>
      <c r="GX72" s="1">
        <f t="shared" si="163"/>
        <v>0</v>
      </c>
      <c r="GY72" s="1">
        <f t="shared" si="164"/>
        <v>0</v>
      </c>
      <c r="GZ72" s="1"/>
      <c r="HA72" s="1">
        <f t="shared" si="208"/>
        <v>1</v>
      </c>
      <c r="HB72" s="1">
        <f t="shared" si="209"/>
        <v>0</v>
      </c>
      <c r="HC72" s="1">
        <f t="shared" si="210"/>
        <v>0</v>
      </c>
      <c r="HD72" s="1">
        <f t="shared" si="211"/>
        <v>0</v>
      </c>
      <c r="HE72" s="1">
        <f t="shared" si="212"/>
        <v>0</v>
      </c>
      <c r="HF72" s="1">
        <f t="shared" si="213"/>
        <v>0</v>
      </c>
      <c r="HH72" s="1">
        <f t="shared" si="214"/>
        <v>1</v>
      </c>
      <c r="HI72" s="1">
        <f t="shared" si="215"/>
        <v>1</v>
      </c>
      <c r="HJ72" s="1">
        <f t="shared" si="216"/>
        <v>1</v>
      </c>
      <c r="HK72" s="1">
        <f t="shared" si="217"/>
        <v>1</v>
      </c>
      <c r="HL72" s="1">
        <f t="shared" si="218"/>
        <v>0</v>
      </c>
      <c r="HM72" s="1">
        <f t="shared" si="219"/>
        <v>0</v>
      </c>
    </row>
    <row r="73" spans="1:221" x14ac:dyDescent="0.2">
      <c r="A73" s="14">
        <f t="shared" si="220"/>
        <v>73</v>
      </c>
      <c r="C73" s="2">
        <v>42222</v>
      </c>
      <c r="G73" s="3">
        <v>109.137</v>
      </c>
      <c r="H73" s="3">
        <v>119.15</v>
      </c>
      <c r="I73" s="3">
        <v>127.005</v>
      </c>
      <c r="J73" s="4">
        <v>156.22999999999999</v>
      </c>
      <c r="P73" s="128">
        <f t="shared" si="165"/>
        <v>3501.75</v>
      </c>
      <c r="Q73" s="5">
        <f t="shared" si="166"/>
        <v>3823.0000000000005</v>
      </c>
      <c r="R73" s="6">
        <f t="shared" si="167"/>
        <v>4064.4999999999995</v>
      </c>
      <c r="S73" s="7">
        <f t="shared" si="168"/>
        <v>5014.9999999999991</v>
      </c>
      <c r="AH73" s="4">
        <f t="shared" si="221"/>
        <v>0.5</v>
      </c>
      <c r="AI73" s="4">
        <f t="shared" si="222"/>
        <v>0.19999999999999973</v>
      </c>
      <c r="AJ73" s="4">
        <f t="shared" si="223"/>
        <v>0.59999999999999964</v>
      </c>
      <c r="AK73" s="4">
        <f t="shared" si="224"/>
        <v>1.166666666666667</v>
      </c>
      <c r="AL73" s="4">
        <f t="shared" si="225"/>
        <v>0.25</v>
      </c>
      <c r="AM73" s="4">
        <f t="shared" si="226"/>
        <v>2.8333333333327264</v>
      </c>
      <c r="AN73" s="4">
        <f t="shared" si="227"/>
        <v>0</v>
      </c>
      <c r="AO73" s="4">
        <f t="shared" si="228"/>
        <v>0</v>
      </c>
      <c r="AP73" s="4">
        <f t="shared" si="229"/>
        <v>0.26666666666666672</v>
      </c>
      <c r="AQ73" s="4">
        <f t="shared" si="230"/>
        <v>1.8333333333327269</v>
      </c>
      <c r="AR73" s="4">
        <f t="shared" si="231"/>
        <v>0</v>
      </c>
      <c r="AS73" s="4">
        <f t="shared" si="232"/>
        <v>0</v>
      </c>
      <c r="AT73" s="4">
        <f t="shared" si="233"/>
        <v>0</v>
      </c>
      <c r="BA73" s="11">
        <f t="shared" si="169"/>
        <v>1.25</v>
      </c>
      <c r="BB73" s="11">
        <f t="shared" si="170"/>
        <v>4.5</v>
      </c>
      <c r="BC73" s="12">
        <f t="shared" si="171"/>
        <v>8.5</v>
      </c>
      <c r="BD73" s="13">
        <f t="shared" si="172"/>
        <v>33.999999999998181</v>
      </c>
      <c r="BJ73" s="11">
        <f t="shared" si="182"/>
        <v>-0.5</v>
      </c>
      <c r="BK73" s="11">
        <f>((BA73*2)-(BB73/BK$3))</f>
        <v>-0.19999999999999973</v>
      </c>
      <c r="BL73" s="11">
        <f t="shared" si="173"/>
        <v>-0.59999999999999964</v>
      </c>
      <c r="BM73" s="11">
        <f t="shared" si="240"/>
        <v>-1.166666666666667</v>
      </c>
      <c r="BN73" s="11">
        <f t="shared" si="183"/>
        <v>0.25</v>
      </c>
      <c r="BO73" s="11">
        <f t="shared" si="184"/>
        <v>-2.8333333333327264</v>
      </c>
      <c r="BP73" s="11"/>
      <c r="BR73" s="11">
        <f t="shared" si="174"/>
        <v>-0.26666666666666672</v>
      </c>
      <c r="BS73" s="11">
        <f t="shared" si="185"/>
        <v>-1.8333333333327269</v>
      </c>
      <c r="BT73" s="11"/>
      <c r="BY73" s="126"/>
      <c r="BZ73" s="126"/>
      <c r="CB73" s="1">
        <f t="shared" si="241"/>
        <v>0</v>
      </c>
      <c r="CC73" s="1">
        <f t="shared" si="242"/>
        <v>0</v>
      </c>
      <c r="CD73" s="1">
        <f t="shared" si="243"/>
        <v>0</v>
      </c>
      <c r="CE73" s="126">
        <f t="shared" si="234"/>
        <v>0</v>
      </c>
      <c r="CF73" s="1">
        <f t="shared" si="186"/>
        <v>0</v>
      </c>
      <c r="CG73" s="1" t="str">
        <f t="shared" si="244"/>
        <v/>
      </c>
      <c r="CH73" s="1">
        <f t="shared" si="235"/>
        <v>1</v>
      </c>
      <c r="CI73" s="1">
        <f t="shared" si="187"/>
        <v>1</v>
      </c>
      <c r="CJ73" s="1" t="str">
        <f t="shared" si="236"/>
        <v/>
      </c>
      <c r="CK73" s="1" t="str">
        <f t="shared" si="237"/>
        <v/>
      </c>
      <c r="CL73" s="1"/>
      <c r="CM73" s="1"/>
      <c r="CN73" s="1"/>
      <c r="CO73" s="1"/>
      <c r="CP73" s="1"/>
      <c r="CQ73" s="1"/>
      <c r="CS73" s="1">
        <f t="shared" si="245"/>
        <v>0</v>
      </c>
      <c r="CT73" s="1">
        <f t="shared" si="246"/>
        <v>0</v>
      </c>
      <c r="CU73" s="1">
        <f t="shared" si="247"/>
        <v>0</v>
      </c>
      <c r="CV73" s="126">
        <f t="shared" si="238"/>
        <v>0</v>
      </c>
      <c r="CW73" s="1"/>
      <c r="CX73" s="1"/>
      <c r="CY73" s="1"/>
      <c r="CZ73" s="1"/>
      <c r="DA73" s="1"/>
      <c r="DB73" s="1"/>
      <c r="DC73" s="1"/>
      <c r="DD73" s="1"/>
      <c r="DE73" s="1"/>
      <c r="DF73" s="1"/>
      <c r="DG73" s="126">
        <f t="shared" si="239"/>
        <v>0</v>
      </c>
      <c r="DH73" s="1">
        <f t="shared" si="248"/>
        <v>0</v>
      </c>
      <c r="DI73" s="1">
        <f t="shared" si="249"/>
        <v>0</v>
      </c>
      <c r="DJ73" s="1">
        <f t="shared" si="250"/>
        <v>0</v>
      </c>
      <c r="DK73" s="1"/>
      <c r="DL73" s="1"/>
      <c r="DM73" s="1"/>
      <c r="DN73" s="1"/>
      <c r="DO73" s="1"/>
      <c r="DP73" s="1"/>
      <c r="DQ73" s="1"/>
      <c r="DR73" s="1"/>
      <c r="DS73" s="1"/>
      <c r="DT73" s="1"/>
      <c r="DU73" s="1"/>
      <c r="DV73" s="1"/>
      <c r="DW73" s="1"/>
      <c r="DX73" s="1"/>
      <c r="DY73" s="1"/>
      <c r="FC73" s="1">
        <f t="shared" si="188"/>
        <v>1</v>
      </c>
      <c r="FD73" s="1"/>
      <c r="FE73" s="1"/>
      <c r="FF73" s="1">
        <f t="shared" si="175"/>
        <v>1</v>
      </c>
      <c r="FG73" s="1">
        <f t="shared" si="189"/>
        <v>1</v>
      </c>
      <c r="FH73" s="1">
        <f t="shared" si="190"/>
        <v>1</v>
      </c>
      <c r="FI73" s="1">
        <f t="shared" si="191"/>
        <v>0</v>
      </c>
      <c r="FJ73" s="1">
        <f t="shared" si="192"/>
        <v>0</v>
      </c>
      <c r="FK73" s="1">
        <f t="shared" si="193"/>
        <v>0</v>
      </c>
      <c r="FL73" s="1">
        <f t="shared" si="194"/>
        <v>0</v>
      </c>
      <c r="FN73" s="1" t="str">
        <f t="shared" si="251"/>
        <v/>
      </c>
      <c r="FO73" s="1" t="str">
        <f t="shared" si="195"/>
        <v/>
      </c>
      <c r="FP73" s="1" t="str">
        <f t="shared" si="252"/>
        <v/>
      </c>
      <c r="FV73" s="1">
        <f t="shared" si="176"/>
        <v>0</v>
      </c>
      <c r="FW73" s="1">
        <f t="shared" si="177"/>
        <v>0</v>
      </c>
      <c r="FX73" s="1">
        <f t="shared" si="178"/>
        <v>1</v>
      </c>
      <c r="GA73" s="1">
        <f t="shared" si="196"/>
        <v>0</v>
      </c>
      <c r="GB73" s="1">
        <f t="shared" si="197"/>
        <v>0</v>
      </c>
      <c r="GC73" s="1">
        <f t="shared" si="198"/>
        <v>0</v>
      </c>
      <c r="GD73" s="1">
        <f t="shared" si="199"/>
        <v>0</v>
      </c>
      <c r="GE73" s="1">
        <f t="shared" si="200"/>
        <v>1</v>
      </c>
      <c r="GF73" s="1">
        <f t="shared" si="201"/>
        <v>1</v>
      </c>
      <c r="GG73" s="1">
        <f t="shared" si="179"/>
        <v>1</v>
      </c>
      <c r="GK73" s="1">
        <f t="shared" si="202"/>
        <v>0</v>
      </c>
      <c r="GL73" s="1">
        <f t="shared" si="203"/>
        <v>0</v>
      </c>
      <c r="GM73" s="1">
        <f t="shared" si="204"/>
        <v>0</v>
      </c>
      <c r="GN73" s="1">
        <f t="shared" si="205"/>
        <v>0</v>
      </c>
      <c r="GO73" s="1">
        <f t="shared" si="206"/>
        <v>1</v>
      </c>
      <c r="GP73" s="1">
        <f t="shared" si="207"/>
        <v>1</v>
      </c>
      <c r="GQ73" s="1">
        <f t="shared" si="180"/>
        <v>1</v>
      </c>
      <c r="GS73" s="1">
        <f t="shared" si="160"/>
        <v>0</v>
      </c>
      <c r="GT73" s="1" t="str">
        <f t="shared" si="181"/>
        <v/>
      </c>
      <c r="GU73" s="1">
        <f t="shared" si="161"/>
        <v>0</v>
      </c>
      <c r="GV73" s="1">
        <f t="shared" si="162"/>
        <v>0</v>
      </c>
      <c r="GW73" s="1">
        <f t="shared" si="253"/>
        <v>0</v>
      </c>
      <c r="GX73" s="1">
        <f t="shared" si="163"/>
        <v>0</v>
      </c>
      <c r="GY73" s="1">
        <f t="shared" si="164"/>
        <v>0</v>
      </c>
      <c r="GZ73" s="1"/>
      <c r="HA73" s="1">
        <f t="shared" si="208"/>
        <v>1</v>
      </c>
      <c r="HB73" s="1">
        <f t="shared" si="209"/>
        <v>0</v>
      </c>
      <c r="HC73" s="1">
        <f t="shared" si="210"/>
        <v>0</v>
      </c>
      <c r="HD73" s="1">
        <f t="shared" si="211"/>
        <v>0</v>
      </c>
      <c r="HE73" s="1">
        <f t="shared" si="212"/>
        <v>0</v>
      </c>
      <c r="HF73" s="1">
        <f t="shared" si="213"/>
        <v>0</v>
      </c>
      <c r="HH73" s="1">
        <f t="shared" si="214"/>
        <v>1</v>
      </c>
      <c r="HI73" s="1">
        <f t="shared" si="215"/>
        <v>0</v>
      </c>
      <c r="HJ73" s="1">
        <f t="shared" si="216"/>
        <v>0</v>
      </c>
      <c r="HK73" s="1">
        <f t="shared" si="217"/>
        <v>0</v>
      </c>
      <c r="HL73" s="1">
        <f t="shared" si="218"/>
        <v>0</v>
      </c>
      <c r="HM73" s="1">
        <f t="shared" si="219"/>
        <v>0</v>
      </c>
    </row>
    <row r="74" spans="1:221" x14ac:dyDescent="0.2">
      <c r="A74" s="14">
        <f t="shared" si="220"/>
        <v>74</v>
      </c>
      <c r="B74" t="s">
        <v>57</v>
      </c>
      <c r="C74" s="2">
        <v>42223</v>
      </c>
      <c r="G74" s="3">
        <v>109.122</v>
      </c>
      <c r="H74" s="3">
        <v>119.19499999999999</v>
      </c>
      <c r="I74" s="3">
        <v>127.145</v>
      </c>
      <c r="J74" s="4">
        <v>158.16999999999999</v>
      </c>
      <c r="P74" s="128">
        <f t="shared" si="165"/>
        <v>3500.25</v>
      </c>
      <c r="Q74" s="5">
        <f t="shared" si="166"/>
        <v>3827.4999999999991</v>
      </c>
      <c r="R74" s="6">
        <f t="shared" si="167"/>
        <v>4078.4999999999995</v>
      </c>
      <c r="S74" s="7">
        <f t="shared" si="168"/>
        <v>5072.9999999999991</v>
      </c>
      <c r="AH74" s="4">
        <f t="shared" si="221"/>
        <v>5.9999999999990905</v>
      </c>
      <c r="AI74" s="4">
        <f t="shared" si="222"/>
        <v>5.6999999999991813</v>
      </c>
      <c r="AJ74" s="4">
        <f t="shared" si="223"/>
        <v>3.9000000000013646</v>
      </c>
      <c r="AK74" s="4">
        <f t="shared" si="224"/>
        <v>4.8333333333346982</v>
      </c>
      <c r="AL74" s="4">
        <f t="shared" si="225"/>
        <v>2.5000000000013642</v>
      </c>
      <c r="AM74" s="4">
        <f t="shared" si="226"/>
        <v>5.3333333333333321</v>
      </c>
      <c r="AN74" s="4">
        <f t="shared" si="227"/>
        <v>0</v>
      </c>
      <c r="AO74" s="4">
        <f t="shared" si="228"/>
        <v>0</v>
      </c>
      <c r="AP74" s="4">
        <f t="shared" si="229"/>
        <v>5.5999999999972712</v>
      </c>
      <c r="AQ74" s="4">
        <f t="shared" si="230"/>
        <v>1.1666666666689425</v>
      </c>
      <c r="AR74" s="4">
        <f t="shared" si="231"/>
        <v>0</v>
      </c>
      <c r="AS74" s="4">
        <f t="shared" si="232"/>
        <v>0</v>
      </c>
      <c r="AT74" s="4">
        <f t="shared" si="233"/>
        <v>0</v>
      </c>
      <c r="BA74" s="11">
        <f t="shared" si="169"/>
        <v>-1.5</v>
      </c>
      <c r="BB74" s="11">
        <f t="shared" si="170"/>
        <v>4.4999999999986358</v>
      </c>
      <c r="BC74" s="12">
        <f t="shared" si="171"/>
        <v>14</v>
      </c>
      <c r="BD74" s="13">
        <f t="shared" si="172"/>
        <v>58</v>
      </c>
      <c r="BJ74" s="11">
        <f t="shared" si="182"/>
        <v>-5.9999999999990905</v>
      </c>
      <c r="BK74" s="11">
        <f t="shared" ref="BK74:BK90" si="254">((BA74*2)-(BB74/BK$3))</f>
        <v>-5.6999999999991813</v>
      </c>
      <c r="BL74" s="11">
        <f t="shared" si="173"/>
        <v>-3.9000000000013646</v>
      </c>
      <c r="BM74" s="11">
        <f t="shared" si="240"/>
        <v>-4.8333333333346982</v>
      </c>
      <c r="BN74" s="11">
        <f t="shared" si="183"/>
        <v>-2.5000000000013642</v>
      </c>
      <c r="BO74" s="11">
        <f t="shared" si="184"/>
        <v>-5.3333333333333321</v>
      </c>
      <c r="BP74" s="11"/>
      <c r="BR74" s="11">
        <f t="shared" si="174"/>
        <v>5.5999999999972712</v>
      </c>
      <c r="BS74" s="11">
        <f t="shared" si="185"/>
        <v>1.1666666666689425</v>
      </c>
      <c r="BT74" s="11"/>
      <c r="BY74" s="126"/>
      <c r="BZ74" s="126"/>
      <c r="CB74" s="1">
        <f t="shared" si="241"/>
        <v>1</v>
      </c>
      <c r="CC74" s="1">
        <f t="shared" si="242"/>
        <v>0</v>
      </c>
      <c r="CD74" s="1">
        <f t="shared" si="243"/>
        <v>0</v>
      </c>
      <c r="CE74" s="126">
        <f t="shared" si="234"/>
        <v>0</v>
      </c>
      <c r="CF74" s="1">
        <f t="shared" si="186"/>
        <v>0</v>
      </c>
      <c r="CG74" s="1" t="str">
        <f t="shared" si="244"/>
        <v/>
      </c>
      <c r="CH74" s="1">
        <f t="shared" si="235"/>
        <v>1</v>
      </c>
      <c r="CI74" s="1">
        <f t="shared" si="187"/>
        <v>1</v>
      </c>
      <c r="CJ74" s="1" t="str">
        <f t="shared" si="236"/>
        <v/>
      </c>
      <c r="CK74" s="1" t="str">
        <f t="shared" si="237"/>
        <v/>
      </c>
      <c r="CL74" s="1"/>
      <c r="CM74" s="1"/>
      <c r="CN74" s="1"/>
      <c r="CO74" s="1"/>
      <c r="CP74" s="1"/>
      <c r="CQ74" s="1"/>
      <c r="CS74" s="1">
        <f t="shared" si="245"/>
        <v>1</v>
      </c>
      <c r="CT74" s="1">
        <f t="shared" si="246"/>
        <v>0</v>
      </c>
      <c r="CU74" s="1">
        <f t="shared" si="247"/>
        <v>0</v>
      </c>
      <c r="CV74" s="126">
        <f t="shared" si="238"/>
        <v>0</v>
      </c>
      <c r="CW74" s="1"/>
      <c r="CX74" s="1"/>
      <c r="CY74" s="1"/>
      <c r="CZ74" s="1"/>
      <c r="DA74" s="1"/>
      <c r="DB74" s="1"/>
      <c r="DC74" s="1"/>
      <c r="DD74" s="1"/>
      <c r="DE74" s="1"/>
      <c r="DF74" s="1"/>
      <c r="DG74" s="126">
        <f t="shared" si="239"/>
        <v>1</v>
      </c>
      <c r="DH74" s="1">
        <f t="shared" si="248"/>
        <v>0</v>
      </c>
      <c r="DI74" s="1">
        <f t="shared" si="249"/>
        <v>0</v>
      </c>
      <c r="DJ74" s="1">
        <f t="shared" si="250"/>
        <v>0</v>
      </c>
      <c r="DK74" s="1"/>
      <c r="DL74" s="1"/>
      <c r="DM74" s="1"/>
      <c r="DN74" s="1"/>
      <c r="DO74" s="1"/>
      <c r="DP74" s="1"/>
      <c r="DQ74" s="1"/>
      <c r="DR74" s="1"/>
      <c r="DS74" s="1"/>
      <c r="DT74" s="1"/>
      <c r="DU74" s="1"/>
      <c r="DV74" s="1"/>
      <c r="DW74" s="1"/>
      <c r="DX74" s="1"/>
      <c r="DY74" s="1"/>
      <c r="FC74" s="1">
        <f t="shared" si="188"/>
        <v>1</v>
      </c>
      <c r="FD74" s="1"/>
      <c r="FE74" s="1"/>
      <c r="FF74" s="1">
        <f t="shared" si="175"/>
        <v>1</v>
      </c>
      <c r="FG74" s="1">
        <f t="shared" si="189"/>
        <v>1</v>
      </c>
      <c r="FH74" s="1">
        <f t="shared" si="190"/>
        <v>1</v>
      </c>
      <c r="FI74" s="1">
        <f t="shared" si="191"/>
        <v>0</v>
      </c>
      <c r="FJ74" s="1">
        <f t="shared" si="192"/>
        <v>0</v>
      </c>
      <c r="FK74" s="1">
        <f t="shared" si="193"/>
        <v>0</v>
      </c>
      <c r="FL74" s="1">
        <f t="shared" si="194"/>
        <v>1</v>
      </c>
      <c r="FN74" s="1" t="str">
        <f t="shared" si="251"/>
        <v/>
      </c>
      <c r="FO74" s="1" t="str">
        <f t="shared" si="195"/>
        <v/>
      </c>
      <c r="FP74" s="1">
        <f t="shared" si="252"/>
        <v>0</v>
      </c>
      <c r="FV74" s="1">
        <f t="shared" si="176"/>
        <v>1</v>
      </c>
      <c r="FW74" s="1">
        <f t="shared" si="177"/>
        <v>1</v>
      </c>
      <c r="FX74" s="1">
        <f t="shared" si="178"/>
        <v>1</v>
      </c>
      <c r="GA74" s="1">
        <f t="shared" si="196"/>
        <v>0</v>
      </c>
      <c r="GB74" s="1">
        <f t="shared" si="197"/>
        <v>1</v>
      </c>
      <c r="GC74" s="1">
        <f t="shared" si="198"/>
        <v>1</v>
      </c>
      <c r="GD74" s="1">
        <f t="shared" si="199"/>
        <v>1</v>
      </c>
      <c r="GE74" s="1">
        <f t="shared" si="200"/>
        <v>0</v>
      </c>
      <c r="GF74" s="1">
        <f t="shared" si="201"/>
        <v>0</v>
      </c>
      <c r="GG74" s="1">
        <f t="shared" si="179"/>
        <v>0</v>
      </c>
      <c r="GK74" s="1">
        <f t="shared" si="202"/>
        <v>0</v>
      </c>
      <c r="GL74" s="1">
        <f t="shared" si="203"/>
        <v>1</v>
      </c>
      <c r="GM74" s="1">
        <f t="shared" si="204"/>
        <v>1</v>
      </c>
      <c r="GN74" s="1">
        <f t="shared" si="205"/>
        <v>1</v>
      </c>
      <c r="GO74" s="1">
        <f t="shared" si="206"/>
        <v>0</v>
      </c>
      <c r="GP74" s="1">
        <f t="shared" si="207"/>
        <v>0</v>
      </c>
      <c r="GQ74" s="1">
        <f t="shared" si="180"/>
        <v>0</v>
      </c>
      <c r="GS74" s="1">
        <f t="shared" si="160"/>
        <v>1</v>
      </c>
      <c r="GT74" s="1">
        <f t="shared" si="181"/>
        <v>1</v>
      </c>
      <c r="GU74" s="1">
        <f t="shared" si="161"/>
        <v>1</v>
      </c>
      <c r="GV74" s="1">
        <f t="shared" si="162"/>
        <v>1</v>
      </c>
      <c r="GW74" s="1">
        <f t="shared" si="253"/>
        <v>1</v>
      </c>
      <c r="GX74" s="1">
        <f t="shared" si="163"/>
        <v>1</v>
      </c>
      <c r="GY74" s="1">
        <f t="shared" si="164"/>
        <v>1</v>
      </c>
      <c r="GZ74" s="1"/>
      <c r="HA74" s="1">
        <f t="shared" si="208"/>
        <v>1</v>
      </c>
      <c r="HB74" s="1">
        <f t="shared" si="209"/>
        <v>1</v>
      </c>
      <c r="HC74" s="1">
        <f t="shared" si="210"/>
        <v>1</v>
      </c>
      <c r="HD74" s="1">
        <f t="shared" si="211"/>
        <v>0</v>
      </c>
      <c r="HE74" s="1">
        <f t="shared" si="212"/>
        <v>0</v>
      </c>
      <c r="HF74" s="1">
        <f t="shared" si="213"/>
        <v>0</v>
      </c>
      <c r="HH74" s="1">
        <f t="shared" si="214"/>
        <v>0</v>
      </c>
      <c r="HI74" s="1">
        <f t="shared" si="215"/>
        <v>0</v>
      </c>
      <c r="HJ74" s="1">
        <f t="shared" si="216"/>
        <v>0</v>
      </c>
      <c r="HK74" s="1">
        <f t="shared" si="217"/>
        <v>0</v>
      </c>
      <c r="HL74" s="1">
        <f t="shared" si="218"/>
        <v>0</v>
      </c>
      <c r="HM74" s="1">
        <f t="shared" si="219"/>
        <v>0</v>
      </c>
    </row>
    <row r="75" spans="1:221" x14ac:dyDescent="0.2">
      <c r="A75" s="14">
        <f t="shared" si="220"/>
        <v>75</v>
      </c>
      <c r="C75" s="2">
        <v>42226</v>
      </c>
      <c r="G75" s="3">
        <v>109.125</v>
      </c>
      <c r="H75" s="3">
        <v>119.145</v>
      </c>
      <c r="I75" s="3">
        <v>127.005</v>
      </c>
      <c r="J75" s="4">
        <v>156.25</v>
      </c>
      <c r="P75" s="128">
        <f t="shared" si="165"/>
        <v>3500.5</v>
      </c>
      <c r="Q75" s="5">
        <f t="shared" si="166"/>
        <v>3822.4999999999995</v>
      </c>
      <c r="R75" s="6">
        <f t="shared" si="167"/>
        <v>4064.4999999999995</v>
      </c>
      <c r="S75" s="7">
        <f t="shared" si="168"/>
        <v>5017</v>
      </c>
      <c r="AH75" s="4">
        <f t="shared" si="221"/>
        <v>3.8333333333330302</v>
      </c>
      <c r="AI75" s="4">
        <f t="shared" si="222"/>
        <v>3.4999999999997269</v>
      </c>
      <c r="AJ75" s="4">
        <f t="shared" si="223"/>
        <v>3.4000000000004551</v>
      </c>
      <c r="AK75" s="4">
        <f t="shared" si="224"/>
        <v>4.3333333333337887</v>
      </c>
      <c r="AL75" s="4">
        <f t="shared" si="225"/>
        <v>2.0000000000004547</v>
      </c>
      <c r="AM75" s="4">
        <f t="shared" si="226"/>
        <v>4.6666666666663623</v>
      </c>
      <c r="AN75" s="4">
        <f t="shared" si="227"/>
        <v>0</v>
      </c>
      <c r="AO75" s="4">
        <f t="shared" si="228"/>
        <v>0</v>
      </c>
      <c r="AP75" s="4">
        <f t="shared" si="229"/>
        <v>2.4333333333324232</v>
      </c>
      <c r="AQ75" s="4">
        <f t="shared" si="230"/>
        <v>1.0000000000010631</v>
      </c>
      <c r="AR75" s="4">
        <f t="shared" si="231"/>
        <v>0</v>
      </c>
      <c r="AS75" s="4">
        <f t="shared" si="232"/>
        <v>0</v>
      </c>
      <c r="AT75" s="4">
        <f t="shared" si="233"/>
        <v>0</v>
      </c>
      <c r="BA75" s="11">
        <f t="shared" si="169"/>
        <v>0.25</v>
      </c>
      <c r="BB75" s="11">
        <f t="shared" si="170"/>
        <v>-4.9999999999995453</v>
      </c>
      <c r="BC75" s="12">
        <f t="shared" si="171"/>
        <v>-14</v>
      </c>
      <c r="BD75" s="13">
        <f t="shared" si="172"/>
        <v>-55.999999999999091</v>
      </c>
      <c r="BJ75" s="11">
        <f t="shared" si="182"/>
        <v>3.8333333333330302</v>
      </c>
      <c r="BK75" s="11">
        <f t="shared" si="254"/>
        <v>3.4999999999997269</v>
      </c>
      <c r="BL75" s="11">
        <f t="shared" si="173"/>
        <v>3.4000000000004551</v>
      </c>
      <c r="BM75" s="11">
        <f t="shared" si="240"/>
        <v>4.3333333333337887</v>
      </c>
      <c r="BN75" s="11">
        <f t="shared" si="183"/>
        <v>2.0000000000004547</v>
      </c>
      <c r="BO75" s="11">
        <f t="shared" si="184"/>
        <v>4.6666666666663623</v>
      </c>
      <c r="BP75" s="11"/>
      <c r="BR75" s="11">
        <f t="shared" si="174"/>
        <v>-2.4333333333324232</v>
      </c>
      <c r="BS75" s="11">
        <f t="shared" si="185"/>
        <v>-1.0000000000010631</v>
      </c>
      <c r="BT75" s="11"/>
      <c r="BY75" s="126"/>
      <c r="BZ75" s="126"/>
      <c r="CB75" s="1">
        <f t="shared" si="241"/>
        <v>1</v>
      </c>
      <c r="CC75" s="1">
        <f t="shared" si="242"/>
        <v>0</v>
      </c>
      <c r="CD75" s="1">
        <f t="shared" si="243"/>
        <v>0</v>
      </c>
      <c r="CE75" s="126">
        <f t="shared" si="234"/>
        <v>0</v>
      </c>
      <c r="CF75" s="1">
        <f t="shared" si="186"/>
        <v>0</v>
      </c>
      <c r="CG75" s="1" t="str">
        <f t="shared" si="244"/>
        <v/>
      </c>
      <c r="CH75" s="1">
        <f t="shared" si="235"/>
        <v>1</v>
      </c>
      <c r="CI75" s="1">
        <f t="shared" si="187"/>
        <v>1</v>
      </c>
      <c r="CJ75" s="1" t="str">
        <f t="shared" si="236"/>
        <v/>
      </c>
      <c r="CK75" s="1" t="str">
        <f t="shared" si="237"/>
        <v/>
      </c>
      <c r="CL75" s="1"/>
      <c r="CM75" s="1"/>
      <c r="CN75" s="1"/>
      <c r="CO75" s="1"/>
      <c r="CP75" s="1"/>
      <c r="CQ75" s="1"/>
      <c r="CS75" s="1">
        <f t="shared" si="245"/>
        <v>1</v>
      </c>
      <c r="CT75" s="1">
        <f t="shared" si="246"/>
        <v>0</v>
      </c>
      <c r="CU75" s="1">
        <f t="shared" si="247"/>
        <v>0</v>
      </c>
      <c r="CV75" s="126">
        <f t="shared" si="238"/>
        <v>0</v>
      </c>
      <c r="CW75" s="1"/>
      <c r="CX75" s="1"/>
      <c r="CY75" s="1"/>
      <c r="CZ75" s="1"/>
      <c r="DA75" s="1"/>
      <c r="DB75" s="1"/>
      <c r="DC75" s="1"/>
      <c r="DD75" s="1"/>
      <c r="DE75" s="1"/>
      <c r="DF75" s="1"/>
      <c r="DG75" s="126">
        <f t="shared" si="239"/>
        <v>1</v>
      </c>
      <c r="DH75" s="1">
        <f t="shared" si="248"/>
        <v>0</v>
      </c>
      <c r="DI75" s="1">
        <f t="shared" si="249"/>
        <v>0</v>
      </c>
      <c r="DJ75" s="1">
        <f t="shared" si="250"/>
        <v>0</v>
      </c>
      <c r="DK75" s="1"/>
      <c r="DL75" s="1"/>
      <c r="DM75" s="1"/>
      <c r="DN75" s="1"/>
      <c r="DO75" s="1"/>
      <c r="DP75" s="1"/>
      <c r="DQ75" s="1"/>
      <c r="DR75" s="1"/>
      <c r="DS75" s="1"/>
      <c r="DT75" s="1"/>
      <c r="DU75" s="1"/>
      <c r="DV75" s="1"/>
      <c r="DW75" s="1"/>
      <c r="DX75" s="1"/>
      <c r="DY75" s="1"/>
      <c r="FC75" s="1">
        <f t="shared" si="188"/>
        <v>1</v>
      </c>
      <c r="FD75" s="1"/>
      <c r="FE75" s="1"/>
      <c r="FF75" s="1">
        <f t="shared" si="175"/>
        <v>1</v>
      </c>
      <c r="FG75" s="1">
        <f t="shared" si="189"/>
        <v>1</v>
      </c>
      <c r="FH75" s="1">
        <f t="shared" si="190"/>
        <v>1</v>
      </c>
      <c r="FI75" s="1">
        <f t="shared" si="191"/>
        <v>0</v>
      </c>
      <c r="FJ75" s="1">
        <f t="shared" si="192"/>
        <v>0</v>
      </c>
      <c r="FK75" s="1">
        <f t="shared" si="193"/>
        <v>0</v>
      </c>
      <c r="FL75" s="1">
        <f t="shared" si="194"/>
        <v>1</v>
      </c>
      <c r="FN75" s="1" t="str">
        <f t="shared" si="251"/>
        <v/>
      </c>
      <c r="FO75" s="1" t="str">
        <f t="shared" si="195"/>
        <v/>
      </c>
      <c r="FP75" s="1">
        <f t="shared" si="252"/>
        <v>0</v>
      </c>
      <c r="FV75" s="1">
        <f t="shared" si="176"/>
        <v>0</v>
      </c>
      <c r="FW75" s="1">
        <f t="shared" si="177"/>
        <v>0</v>
      </c>
      <c r="FX75" s="1">
        <f t="shared" si="178"/>
        <v>0</v>
      </c>
      <c r="GA75" s="1">
        <f t="shared" si="196"/>
        <v>0</v>
      </c>
      <c r="GB75" s="1">
        <f t="shared" si="197"/>
        <v>1</v>
      </c>
      <c r="GC75" s="1">
        <f t="shared" si="198"/>
        <v>1</v>
      </c>
      <c r="GD75" s="1">
        <f t="shared" si="199"/>
        <v>1</v>
      </c>
      <c r="GE75" s="1">
        <f t="shared" si="200"/>
        <v>0</v>
      </c>
      <c r="GF75" s="1">
        <f t="shared" si="201"/>
        <v>0</v>
      </c>
      <c r="GG75" s="1">
        <f t="shared" si="179"/>
        <v>0</v>
      </c>
      <c r="GK75" s="1">
        <f t="shared" si="202"/>
        <v>0</v>
      </c>
      <c r="GL75" s="1">
        <f t="shared" si="203"/>
        <v>1</v>
      </c>
      <c r="GM75" s="1">
        <f t="shared" si="204"/>
        <v>1</v>
      </c>
      <c r="GN75" s="1">
        <f t="shared" si="205"/>
        <v>1</v>
      </c>
      <c r="GO75" s="1">
        <f t="shared" si="206"/>
        <v>0</v>
      </c>
      <c r="GP75" s="1">
        <f t="shared" si="207"/>
        <v>0</v>
      </c>
      <c r="GQ75" s="1">
        <f t="shared" si="180"/>
        <v>0</v>
      </c>
      <c r="GS75" s="1">
        <f t="shared" ref="GS75:GS90" si="255">IF(ABS(BD75)&gt;32,IF(ABS(BL75)&gt;2,1,0),"")</f>
        <v>1</v>
      </c>
      <c r="GT75" s="1">
        <f t="shared" si="181"/>
        <v>1</v>
      </c>
      <c r="GU75" s="1">
        <f t="shared" ref="GU75:GU90" si="256">IF(ABS(BL75)&gt;1,1,0)</f>
        <v>1</v>
      </c>
      <c r="GV75" s="1">
        <f t="shared" ref="GV75:GV90" si="257">IF(ABS(BL75)&gt;1.5,1,0)</f>
        <v>1</v>
      </c>
      <c r="GW75" s="1">
        <f t="shared" si="253"/>
        <v>1</v>
      </c>
      <c r="GX75" s="1">
        <f t="shared" ref="GX75:GX90" si="258">IF(ABS(BL75)&gt;2.5,1,0)</f>
        <v>1</v>
      </c>
      <c r="GY75" s="1">
        <f t="shared" ref="GY75:GY90" si="259">IF(ABS(BL75)&gt;3,1,0)</f>
        <v>1</v>
      </c>
      <c r="GZ75" s="1"/>
      <c r="HA75" s="1">
        <f t="shared" si="208"/>
        <v>1</v>
      </c>
      <c r="HB75" s="1">
        <f t="shared" si="209"/>
        <v>1</v>
      </c>
      <c r="HC75" s="1">
        <f t="shared" si="210"/>
        <v>0</v>
      </c>
      <c r="HD75" s="1">
        <f t="shared" si="211"/>
        <v>0</v>
      </c>
      <c r="HE75" s="1">
        <f t="shared" si="212"/>
        <v>0</v>
      </c>
      <c r="HF75" s="1">
        <f t="shared" si="213"/>
        <v>0</v>
      </c>
      <c r="HH75" s="1">
        <f t="shared" si="214"/>
        <v>0</v>
      </c>
      <c r="HI75" s="1">
        <f t="shared" si="215"/>
        <v>0</v>
      </c>
      <c r="HJ75" s="1">
        <f t="shared" si="216"/>
        <v>0</v>
      </c>
      <c r="HK75" s="1">
        <f t="shared" si="217"/>
        <v>0</v>
      </c>
      <c r="HL75" s="1">
        <f t="shared" si="218"/>
        <v>0</v>
      </c>
      <c r="HM75" s="1">
        <f t="shared" si="219"/>
        <v>0</v>
      </c>
    </row>
    <row r="76" spans="1:221" x14ac:dyDescent="0.2">
      <c r="A76" s="14">
        <f t="shared" si="220"/>
        <v>76</v>
      </c>
      <c r="C76" s="2">
        <v>42227</v>
      </c>
      <c r="G76" s="3">
        <v>109.16500000000001</v>
      </c>
      <c r="H76" s="3">
        <v>119.295</v>
      </c>
      <c r="I76" s="3">
        <v>127.27500000000001</v>
      </c>
      <c r="J76" s="4">
        <v>158.26</v>
      </c>
      <c r="P76" s="128">
        <f t="shared" si="165"/>
        <v>3504.5000000000005</v>
      </c>
      <c r="Q76" s="5">
        <f t="shared" si="166"/>
        <v>3837.5</v>
      </c>
      <c r="R76" s="6">
        <f t="shared" si="167"/>
        <v>4091.5000000000005</v>
      </c>
      <c r="S76" s="7">
        <f t="shared" si="168"/>
        <v>5081.9999999999991</v>
      </c>
      <c r="AH76" s="4">
        <f t="shared" si="221"/>
        <v>1.9999999999993943</v>
      </c>
      <c r="AI76" s="4">
        <f t="shared" si="222"/>
        <v>0.99999999999936229</v>
      </c>
      <c r="AJ76" s="4">
        <f t="shared" si="223"/>
        <v>1.2000000000000917</v>
      </c>
      <c r="AK76" s="4">
        <f t="shared" si="224"/>
        <v>3.0000000000001528</v>
      </c>
      <c r="AL76" s="4">
        <f t="shared" si="225"/>
        <v>1.5</v>
      </c>
      <c r="AM76" s="4">
        <f t="shared" si="226"/>
        <v>5.3333333333345472</v>
      </c>
      <c r="AN76" s="4">
        <f t="shared" si="227"/>
        <v>0</v>
      </c>
      <c r="AO76" s="4">
        <f t="shared" si="228"/>
        <v>0</v>
      </c>
      <c r="AP76" s="4">
        <f t="shared" si="229"/>
        <v>0.46666666666551215</v>
      </c>
      <c r="AQ76" s="4">
        <f t="shared" si="230"/>
        <v>7.3333333333346999</v>
      </c>
      <c r="AR76" s="4">
        <f t="shared" si="231"/>
        <v>0</v>
      </c>
      <c r="AS76" s="4">
        <f t="shared" si="232"/>
        <v>0</v>
      </c>
      <c r="AT76" s="4">
        <f t="shared" si="233"/>
        <v>0</v>
      </c>
      <c r="BA76" s="11">
        <f t="shared" si="169"/>
        <v>4.0000000000004547</v>
      </c>
      <c r="BB76" s="11">
        <f t="shared" si="170"/>
        <v>15.000000000000455</v>
      </c>
      <c r="BC76" s="12">
        <f t="shared" si="171"/>
        <v>27.000000000000909</v>
      </c>
      <c r="BD76" s="13">
        <f t="shared" si="172"/>
        <v>64.999999999999091</v>
      </c>
      <c r="BJ76" s="11">
        <f t="shared" si="182"/>
        <v>-1.9999999999993943</v>
      </c>
      <c r="BK76" s="11">
        <f t="shared" si="254"/>
        <v>-0.99999999999936229</v>
      </c>
      <c r="BL76" s="11">
        <f t="shared" si="173"/>
        <v>-1.2000000000000917</v>
      </c>
      <c r="BM76" s="11">
        <f t="shared" si="240"/>
        <v>-3.0000000000001528</v>
      </c>
      <c r="BN76" s="11">
        <f t="shared" si="183"/>
        <v>1.5</v>
      </c>
      <c r="BO76" s="11">
        <f t="shared" si="184"/>
        <v>5.3333333333345472</v>
      </c>
      <c r="BP76" s="11"/>
      <c r="BR76" s="11">
        <f t="shared" si="174"/>
        <v>0.46666666666551215</v>
      </c>
      <c r="BS76" s="11">
        <f t="shared" si="185"/>
        <v>7.3333333333346999</v>
      </c>
      <c r="BT76" s="11"/>
      <c r="BY76" s="126"/>
      <c r="BZ76" s="126"/>
      <c r="CB76" s="1">
        <f t="shared" si="241"/>
        <v>0</v>
      </c>
      <c r="CC76" s="1">
        <f t="shared" si="242"/>
        <v>0</v>
      </c>
      <c r="CD76" s="1">
        <f t="shared" si="243"/>
        <v>0</v>
      </c>
      <c r="CE76" s="126">
        <f t="shared" si="234"/>
        <v>0</v>
      </c>
      <c r="CF76" s="1">
        <f t="shared" si="186"/>
        <v>0</v>
      </c>
      <c r="CG76" s="1" t="str">
        <f t="shared" si="244"/>
        <v/>
      </c>
      <c r="CH76" s="1" t="str">
        <f t="shared" si="235"/>
        <v/>
      </c>
      <c r="CI76" s="1">
        <f t="shared" si="187"/>
        <v>1</v>
      </c>
      <c r="CJ76" s="1">
        <f t="shared" si="236"/>
        <v>1</v>
      </c>
      <c r="CK76" s="1" t="str">
        <f t="shared" si="237"/>
        <v/>
      </c>
      <c r="CL76" s="1"/>
      <c r="CM76" s="1"/>
      <c r="CN76" s="1"/>
      <c r="CO76" s="1"/>
      <c r="CP76" s="1"/>
      <c r="CQ76" s="1"/>
      <c r="CS76" s="1">
        <f t="shared" si="245"/>
        <v>0</v>
      </c>
      <c r="CT76" s="1">
        <f t="shared" si="246"/>
        <v>0</v>
      </c>
      <c r="CU76" s="1">
        <f t="shared" si="247"/>
        <v>0</v>
      </c>
      <c r="CV76" s="126">
        <f t="shared" si="238"/>
        <v>0</v>
      </c>
      <c r="CW76" s="1"/>
      <c r="CX76" s="1"/>
      <c r="CY76" s="1"/>
      <c r="CZ76" s="1"/>
      <c r="DA76" s="1"/>
      <c r="DB76" s="1"/>
      <c r="DC76" s="1"/>
      <c r="DD76" s="1"/>
      <c r="DE76" s="1"/>
      <c r="DF76" s="1"/>
      <c r="DG76" s="126">
        <f t="shared" si="239"/>
        <v>1</v>
      </c>
      <c r="DH76" s="1">
        <f t="shared" si="248"/>
        <v>1</v>
      </c>
      <c r="DI76" s="1">
        <f t="shared" si="249"/>
        <v>1</v>
      </c>
      <c r="DJ76" s="1">
        <f t="shared" si="250"/>
        <v>1</v>
      </c>
      <c r="DK76" s="1"/>
      <c r="DL76" s="1"/>
      <c r="DM76" s="1"/>
      <c r="DN76" s="1"/>
      <c r="DO76" s="1"/>
      <c r="DP76" s="1"/>
      <c r="DQ76" s="1"/>
      <c r="DR76" s="1"/>
      <c r="DS76" s="1"/>
      <c r="DT76" s="1"/>
      <c r="DU76" s="1"/>
      <c r="DV76" s="1"/>
      <c r="DW76" s="1"/>
      <c r="DX76" s="1"/>
      <c r="DY76" s="1"/>
      <c r="FC76" s="1">
        <f t="shared" si="188"/>
        <v>0</v>
      </c>
      <c r="FD76" s="1"/>
      <c r="FE76" s="1"/>
      <c r="FF76" s="1">
        <f t="shared" si="175"/>
        <v>1</v>
      </c>
      <c r="FG76" s="1">
        <f t="shared" si="189"/>
        <v>0</v>
      </c>
      <c r="FH76" s="1">
        <f t="shared" si="190"/>
        <v>0</v>
      </c>
      <c r="FI76" s="1" t="str">
        <f t="shared" si="191"/>
        <v/>
      </c>
      <c r="FJ76" s="1" t="str">
        <f t="shared" si="192"/>
        <v/>
      </c>
      <c r="FK76" s="1" t="str">
        <f t="shared" si="193"/>
        <v/>
      </c>
      <c r="FL76" s="1" t="str">
        <f t="shared" si="194"/>
        <v/>
      </c>
      <c r="FN76" s="1">
        <f t="shared" si="251"/>
        <v>1</v>
      </c>
      <c r="FO76" s="1">
        <f t="shared" si="195"/>
        <v>1</v>
      </c>
      <c r="FP76" s="1" t="str">
        <f t="shared" si="252"/>
        <v/>
      </c>
      <c r="FV76" s="1">
        <f t="shared" si="176"/>
        <v>0</v>
      </c>
      <c r="FW76" s="1">
        <f t="shared" si="177"/>
        <v>0</v>
      </c>
      <c r="FX76" s="1">
        <f t="shared" si="178"/>
        <v>1</v>
      </c>
      <c r="GA76" s="1">
        <f t="shared" si="196"/>
        <v>1</v>
      </c>
      <c r="GB76" s="1">
        <f t="shared" si="197"/>
        <v>1</v>
      </c>
      <c r="GC76" s="1">
        <f t="shared" si="198"/>
        <v>1</v>
      </c>
      <c r="GD76" s="1">
        <f t="shared" si="199"/>
        <v>1</v>
      </c>
      <c r="GE76" s="1">
        <f t="shared" si="200"/>
        <v>0</v>
      </c>
      <c r="GF76" s="1">
        <f t="shared" si="201"/>
        <v>0</v>
      </c>
      <c r="GG76" s="1">
        <f t="shared" si="179"/>
        <v>1</v>
      </c>
      <c r="GK76" s="1">
        <f t="shared" si="202"/>
        <v>1</v>
      </c>
      <c r="GL76" s="1">
        <f t="shared" si="203"/>
        <v>1</v>
      </c>
      <c r="GM76" s="1">
        <f t="shared" si="204"/>
        <v>1</v>
      </c>
      <c r="GN76" s="1">
        <f t="shared" si="205"/>
        <v>1</v>
      </c>
      <c r="GO76" s="1">
        <f t="shared" si="206"/>
        <v>0</v>
      </c>
      <c r="GP76" s="1">
        <f t="shared" si="207"/>
        <v>0</v>
      </c>
      <c r="GQ76" s="1">
        <f t="shared" si="180"/>
        <v>1</v>
      </c>
      <c r="GS76" s="1">
        <f t="shared" si="255"/>
        <v>0</v>
      </c>
      <c r="GT76" s="1">
        <f t="shared" si="181"/>
        <v>0</v>
      </c>
      <c r="GU76" s="1">
        <f t="shared" si="256"/>
        <v>1</v>
      </c>
      <c r="GV76" s="1">
        <f t="shared" si="257"/>
        <v>0</v>
      </c>
      <c r="GW76" s="1">
        <f t="shared" si="253"/>
        <v>0</v>
      </c>
      <c r="GX76" s="1">
        <f t="shared" si="258"/>
        <v>0</v>
      </c>
      <c r="GY76" s="1">
        <f t="shared" si="259"/>
        <v>0</v>
      </c>
      <c r="GZ76" s="1"/>
      <c r="HA76" s="1">
        <f t="shared" si="208"/>
        <v>1</v>
      </c>
      <c r="HB76" s="1">
        <f t="shared" si="209"/>
        <v>1</v>
      </c>
      <c r="HC76" s="1">
        <f t="shared" si="210"/>
        <v>1</v>
      </c>
      <c r="HD76" s="1">
        <f t="shared" si="211"/>
        <v>0</v>
      </c>
      <c r="HE76" s="1">
        <f t="shared" si="212"/>
        <v>0</v>
      </c>
      <c r="HF76" s="1">
        <f t="shared" si="213"/>
        <v>0</v>
      </c>
      <c r="HH76" s="1">
        <f t="shared" si="214"/>
        <v>1</v>
      </c>
      <c r="HI76" s="1">
        <f t="shared" si="215"/>
        <v>1</v>
      </c>
      <c r="HJ76" s="1">
        <f t="shared" si="216"/>
        <v>1</v>
      </c>
      <c r="HK76" s="1">
        <f t="shared" si="217"/>
        <v>1</v>
      </c>
      <c r="HL76" s="1">
        <f t="shared" si="218"/>
        <v>0</v>
      </c>
      <c r="HM76" s="1">
        <f t="shared" si="219"/>
        <v>0</v>
      </c>
    </row>
    <row r="77" spans="1:221" x14ac:dyDescent="0.2">
      <c r="A77" s="14">
        <f t="shared" si="220"/>
        <v>77</v>
      </c>
      <c r="C77" s="2">
        <v>42228</v>
      </c>
      <c r="G77" s="3">
        <v>109.182</v>
      </c>
      <c r="H77" s="3">
        <v>120.012</v>
      </c>
      <c r="I77" s="3">
        <v>127.31</v>
      </c>
      <c r="J77" s="4">
        <v>158.19999999999999</v>
      </c>
      <c r="P77" s="128">
        <f t="shared" si="165"/>
        <v>3506.25</v>
      </c>
      <c r="Q77" s="5">
        <f t="shared" si="166"/>
        <v>3841.25</v>
      </c>
      <c r="R77" s="6">
        <f t="shared" si="167"/>
        <v>4095</v>
      </c>
      <c r="S77" s="7">
        <f t="shared" si="168"/>
        <v>5075.9999999999991</v>
      </c>
      <c r="AH77" s="4">
        <f t="shared" si="221"/>
        <v>0.99999999999909051</v>
      </c>
      <c r="AI77" s="4">
        <f t="shared" si="222"/>
        <v>1.2499999999990905</v>
      </c>
      <c r="AJ77" s="4">
        <f t="shared" si="223"/>
        <v>1.650000000000273</v>
      </c>
      <c r="AK77" s="4">
        <f t="shared" si="224"/>
        <v>1.4166666666669698</v>
      </c>
      <c r="AL77" s="4">
        <f t="shared" si="225"/>
        <v>2.0000000000002274</v>
      </c>
      <c r="AM77" s="4">
        <f t="shared" si="226"/>
        <v>5.4999999999995453</v>
      </c>
      <c r="AN77" s="4">
        <f t="shared" si="227"/>
        <v>0</v>
      </c>
      <c r="AO77" s="4">
        <f t="shared" si="228"/>
        <v>0</v>
      </c>
      <c r="AP77" s="4">
        <f t="shared" si="229"/>
        <v>0.43333333333154478</v>
      </c>
      <c r="AQ77" s="4">
        <f t="shared" si="230"/>
        <v>2.7499999999990901</v>
      </c>
      <c r="AR77" s="4">
        <f t="shared" si="231"/>
        <v>0</v>
      </c>
      <c r="AS77" s="4">
        <f t="shared" si="232"/>
        <v>0</v>
      </c>
      <c r="AT77" s="4">
        <f t="shared" si="233"/>
        <v>0</v>
      </c>
      <c r="BA77" s="11">
        <f t="shared" si="169"/>
        <v>1.7499999999995453</v>
      </c>
      <c r="BB77" s="11">
        <f t="shared" si="170"/>
        <v>3.75</v>
      </c>
      <c r="BC77" s="12">
        <f t="shared" si="171"/>
        <v>3.4999999999995453</v>
      </c>
      <c r="BD77" s="13">
        <f t="shared" si="172"/>
        <v>-6</v>
      </c>
      <c r="BJ77" s="11">
        <f t="shared" si="182"/>
        <v>0.99999999999909051</v>
      </c>
      <c r="BK77" s="11">
        <f t="shared" si="254"/>
        <v>1.2499999999990905</v>
      </c>
      <c r="BL77" s="11">
        <f t="shared" si="173"/>
        <v>1.650000000000273</v>
      </c>
      <c r="BM77" s="11">
        <f t="shared" si="240"/>
        <v>1.4166666666669698</v>
      </c>
      <c r="BN77" s="11">
        <f t="shared" si="183"/>
        <v>2.0000000000002274</v>
      </c>
      <c r="BO77" s="11">
        <f t="shared" si="184"/>
        <v>5.4999999999995453</v>
      </c>
      <c r="BP77" s="11"/>
      <c r="BR77" s="11">
        <f t="shared" si="174"/>
        <v>-0.43333333333154478</v>
      </c>
      <c r="BS77" s="11">
        <f t="shared" si="185"/>
        <v>2.7499999999990901</v>
      </c>
      <c r="BT77" s="11"/>
      <c r="BY77" s="126"/>
      <c r="BZ77" s="126"/>
      <c r="CB77" s="1">
        <f t="shared" si="241"/>
        <v>1</v>
      </c>
      <c r="CC77" s="1">
        <f t="shared" si="242"/>
        <v>1</v>
      </c>
      <c r="CD77" s="1">
        <f t="shared" si="243"/>
        <v>1</v>
      </c>
      <c r="CE77" s="126">
        <f t="shared" si="234"/>
        <v>0</v>
      </c>
      <c r="CF77" s="1">
        <f t="shared" si="186"/>
        <v>0</v>
      </c>
      <c r="CG77" s="1" t="str">
        <f t="shared" si="244"/>
        <v/>
      </c>
      <c r="CH77" s="1">
        <f t="shared" si="235"/>
        <v>1</v>
      </c>
      <c r="CI77" s="1">
        <f t="shared" si="187"/>
        <v>1</v>
      </c>
      <c r="CJ77" s="1">
        <f t="shared" si="236"/>
        <v>1</v>
      </c>
      <c r="CK77" s="1" t="str">
        <f t="shared" si="237"/>
        <v/>
      </c>
      <c r="CL77" s="1"/>
      <c r="CM77" s="1"/>
      <c r="CN77" s="1"/>
      <c r="CO77" s="1"/>
      <c r="CP77" s="1"/>
      <c r="CQ77" s="1"/>
      <c r="CS77" s="1">
        <f t="shared" si="245"/>
        <v>1</v>
      </c>
      <c r="CT77" s="1">
        <f t="shared" si="246"/>
        <v>1</v>
      </c>
      <c r="CU77" s="1">
        <f t="shared" si="247"/>
        <v>1</v>
      </c>
      <c r="CV77" s="126">
        <f t="shared" si="238"/>
        <v>0</v>
      </c>
      <c r="CW77" s="1"/>
      <c r="CX77" s="1"/>
      <c r="CY77" s="1"/>
      <c r="CZ77" s="1"/>
      <c r="DA77" s="1"/>
      <c r="DB77" s="1"/>
      <c r="DC77" s="1"/>
      <c r="DD77" s="1"/>
      <c r="DE77" s="1"/>
      <c r="DF77" s="1"/>
      <c r="DG77" s="126">
        <f t="shared" si="239"/>
        <v>1</v>
      </c>
      <c r="DH77" s="1">
        <f t="shared" si="248"/>
        <v>1</v>
      </c>
      <c r="DI77" s="1">
        <f t="shared" si="249"/>
        <v>1</v>
      </c>
      <c r="DJ77" s="1">
        <f t="shared" si="250"/>
        <v>0</v>
      </c>
      <c r="DK77" s="1"/>
      <c r="DL77" s="1"/>
      <c r="DM77" s="1"/>
      <c r="DN77" s="1"/>
      <c r="DO77" s="1"/>
      <c r="DP77" s="1"/>
      <c r="DQ77" s="1"/>
      <c r="DR77" s="1"/>
      <c r="DS77" s="1"/>
      <c r="DT77" s="1"/>
      <c r="DU77" s="1"/>
      <c r="DV77" s="1"/>
      <c r="DW77" s="1"/>
      <c r="DX77" s="1"/>
      <c r="DY77" s="1"/>
      <c r="FC77" s="1">
        <f t="shared" si="188"/>
        <v>1</v>
      </c>
      <c r="FD77" s="1"/>
      <c r="FE77" s="1"/>
      <c r="FF77" s="1">
        <f t="shared" si="175"/>
        <v>1</v>
      </c>
      <c r="FG77" s="1">
        <f t="shared" si="189"/>
        <v>1</v>
      </c>
      <c r="FH77" s="1">
        <f t="shared" si="190"/>
        <v>1</v>
      </c>
      <c r="FI77" s="1">
        <f t="shared" si="191"/>
        <v>0</v>
      </c>
      <c r="FJ77" s="1">
        <f t="shared" si="192"/>
        <v>1</v>
      </c>
      <c r="FK77" s="1">
        <f t="shared" si="193"/>
        <v>1</v>
      </c>
      <c r="FL77" s="1">
        <f t="shared" si="194"/>
        <v>1</v>
      </c>
      <c r="FN77" s="1" t="str">
        <f t="shared" si="251"/>
        <v/>
      </c>
      <c r="FO77" s="1" t="str">
        <f t="shared" si="195"/>
        <v/>
      </c>
      <c r="FP77" s="1" t="str">
        <f t="shared" si="252"/>
        <v/>
      </c>
      <c r="FV77" s="1">
        <f t="shared" si="176"/>
        <v>0</v>
      </c>
      <c r="FW77" s="1">
        <f t="shared" si="177"/>
        <v>0</v>
      </c>
      <c r="FX77" s="1">
        <f t="shared" si="178"/>
        <v>1</v>
      </c>
      <c r="GA77" s="1">
        <f t="shared" si="196"/>
        <v>0</v>
      </c>
      <c r="GB77" s="1">
        <f t="shared" si="197"/>
        <v>0</v>
      </c>
      <c r="GC77" s="1">
        <f t="shared" si="198"/>
        <v>0</v>
      </c>
      <c r="GD77" s="1">
        <f t="shared" si="199"/>
        <v>1</v>
      </c>
      <c r="GE77" s="1">
        <f t="shared" si="200"/>
        <v>0</v>
      </c>
      <c r="GF77" s="1">
        <f t="shared" si="201"/>
        <v>0</v>
      </c>
      <c r="GG77" s="1">
        <f t="shared" si="179"/>
        <v>0</v>
      </c>
      <c r="GK77" s="1">
        <f t="shared" si="202"/>
        <v>1</v>
      </c>
      <c r="GL77" s="1">
        <f t="shared" si="203"/>
        <v>1</v>
      </c>
      <c r="GM77" s="1">
        <f t="shared" si="204"/>
        <v>1</v>
      </c>
      <c r="GN77" s="1">
        <f t="shared" si="205"/>
        <v>0</v>
      </c>
      <c r="GO77" s="1">
        <f t="shared" si="206"/>
        <v>1</v>
      </c>
      <c r="GP77" s="1">
        <f t="shared" si="207"/>
        <v>1</v>
      </c>
      <c r="GQ77" s="1">
        <f t="shared" si="180"/>
        <v>1</v>
      </c>
      <c r="GS77" s="1" t="str">
        <f t="shared" si="255"/>
        <v/>
      </c>
      <c r="GT77" s="1" t="str">
        <f t="shared" si="181"/>
        <v/>
      </c>
      <c r="GU77" s="1">
        <f t="shared" si="256"/>
        <v>1</v>
      </c>
      <c r="GV77" s="1">
        <f t="shared" si="257"/>
        <v>1</v>
      </c>
      <c r="GW77" s="1">
        <f t="shared" si="253"/>
        <v>0</v>
      </c>
      <c r="GX77" s="1">
        <f t="shared" si="258"/>
        <v>0</v>
      </c>
      <c r="GY77" s="1">
        <f t="shared" si="259"/>
        <v>0</v>
      </c>
      <c r="GZ77" s="1"/>
      <c r="HA77" s="1">
        <f t="shared" si="208"/>
        <v>1</v>
      </c>
      <c r="HB77" s="1">
        <f t="shared" si="209"/>
        <v>1</v>
      </c>
      <c r="HC77" s="1">
        <f t="shared" si="210"/>
        <v>1</v>
      </c>
      <c r="HD77" s="1">
        <f t="shared" si="211"/>
        <v>0</v>
      </c>
      <c r="HE77" s="1">
        <f t="shared" si="212"/>
        <v>0</v>
      </c>
      <c r="HF77" s="1">
        <f t="shared" si="213"/>
        <v>0</v>
      </c>
      <c r="HH77" s="1">
        <f t="shared" si="214"/>
        <v>1</v>
      </c>
      <c r="HI77" s="1">
        <f t="shared" si="215"/>
        <v>0</v>
      </c>
      <c r="HJ77" s="1">
        <f t="shared" si="216"/>
        <v>0</v>
      </c>
      <c r="HK77" s="1">
        <f t="shared" si="217"/>
        <v>0</v>
      </c>
      <c r="HL77" s="1">
        <f t="shared" si="218"/>
        <v>0</v>
      </c>
      <c r="HM77" s="1">
        <f t="shared" si="219"/>
        <v>0</v>
      </c>
    </row>
    <row r="78" spans="1:221" x14ac:dyDescent="0.2">
      <c r="A78" s="14">
        <f t="shared" si="220"/>
        <v>78</v>
      </c>
      <c r="C78" s="2">
        <v>42229</v>
      </c>
      <c r="G78" s="3">
        <v>109.145</v>
      </c>
      <c r="H78" s="3">
        <v>119.22499999999999</v>
      </c>
      <c r="I78" s="3">
        <v>127.155</v>
      </c>
      <c r="J78" s="4">
        <v>157.29</v>
      </c>
      <c r="P78" s="128">
        <f t="shared" si="165"/>
        <v>3502.4999999999995</v>
      </c>
      <c r="Q78" s="5">
        <f t="shared" si="166"/>
        <v>3830.4999999999995</v>
      </c>
      <c r="R78" s="6">
        <f t="shared" si="167"/>
        <v>4079.5</v>
      </c>
      <c r="S78" s="7">
        <f t="shared" si="168"/>
        <v>5052.9999999999991</v>
      </c>
      <c r="AH78" s="4">
        <f t="shared" si="221"/>
        <v>0.33333333333393966</v>
      </c>
      <c r="AI78" s="4">
        <f t="shared" si="222"/>
        <v>1.0500000000006366</v>
      </c>
      <c r="AJ78" s="4">
        <f t="shared" si="223"/>
        <v>1.4500000000004558</v>
      </c>
      <c r="AK78" s="4">
        <f t="shared" si="224"/>
        <v>0.41666666666712082</v>
      </c>
      <c r="AL78" s="4">
        <f t="shared" si="225"/>
        <v>3.0000000000004547</v>
      </c>
      <c r="AM78" s="4">
        <f t="shared" si="226"/>
        <v>7.833333333333333</v>
      </c>
      <c r="AN78" s="4">
        <f t="shared" si="227"/>
        <v>0</v>
      </c>
      <c r="AO78" s="4">
        <f t="shared" si="228"/>
        <v>0</v>
      </c>
      <c r="AP78" s="4">
        <f t="shared" si="229"/>
        <v>0.30000000000060534</v>
      </c>
      <c r="AQ78" s="4">
        <f t="shared" si="230"/>
        <v>5.4166666666659067</v>
      </c>
      <c r="AR78" s="4">
        <f t="shared" si="231"/>
        <v>0</v>
      </c>
      <c r="AS78" s="4">
        <f t="shared" si="232"/>
        <v>0</v>
      </c>
      <c r="AT78" s="4">
        <f t="shared" si="233"/>
        <v>0</v>
      </c>
      <c r="BA78" s="11">
        <f t="shared" si="169"/>
        <v>-3.7500000000004547</v>
      </c>
      <c r="BB78" s="11">
        <f t="shared" si="170"/>
        <v>-10.750000000000455</v>
      </c>
      <c r="BC78" s="12">
        <f t="shared" si="171"/>
        <v>-15.5</v>
      </c>
      <c r="BD78" s="13">
        <f t="shared" si="172"/>
        <v>-23</v>
      </c>
      <c r="BJ78" s="11">
        <f t="shared" si="182"/>
        <v>-0.33333333333393966</v>
      </c>
      <c r="BK78" s="11">
        <f t="shared" si="254"/>
        <v>-1.0500000000006366</v>
      </c>
      <c r="BL78" s="11">
        <f t="shared" si="173"/>
        <v>-1.4500000000004558</v>
      </c>
      <c r="BM78" s="11">
        <f t="shared" si="240"/>
        <v>-0.41666666666712082</v>
      </c>
      <c r="BN78" s="11">
        <f t="shared" si="183"/>
        <v>-3.0000000000004547</v>
      </c>
      <c r="BO78" s="11">
        <f t="shared" si="184"/>
        <v>-7.833333333333333</v>
      </c>
      <c r="BP78" s="11"/>
      <c r="BR78" s="11">
        <f t="shared" si="174"/>
        <v>0.30000000000060534</v>
      </c>
      <c r="BS78" s="11">
        <f t="shared" si="185"/>
        <v>-5.4166666666659067</v>
      </c>
      <c r="BT78" s="11"/>
      <c r="BY78" s="126"/>
      <c r="BZ78" s="126"/>
      <c r="CB78" s="1">
        <f t="shared" si="241"/>
        <v>1</v>
      </c>
      <c r="CC78" s="1">
        <f t="shared" si="242"/>
        <v>1</v>
      </c>
      <c r="CD78" s="1">
        <f t="shared" si="243"/>
        <v>1</v>
      </c>
      <c r="CE78" s="126">
        <f t="shared" si="234"/>
        <v>1</v>
      </c>
      <c r="CF78" s="1">
        <f t="shared" si="186"/>
        <v>1</v>
      </c>
      <c r="CG78" s="1">
        <f t="shared" si="244"/>
        <v>1</v>
      </c>
      <c r="CH78" s="1" t="str">
        <f t="shared" si="235"/>
        <v/>
      </c>
      <c r="CI78" s="1" t="str">
        <f t="shared" si="187"/>
        <v/>
      </c>
      <c r="CJ78" s="1">
        <f t="shared" si="236"/>
        <v>0</v>
      </c>
      <c r="CK78" s="1">
        <f t="shared" si="237"/>
        <v>0</v>
      </c>
      <c r="CL78" s="1"/>
      <c r="CM78" s="1"/>
      <c r="CN78" s="1"/>
      <c r="CO78" s="1"/>
      <c r="CP78" s="1"/>
      <c r="CQ78" s="1"/>
      <c r="CS78" s="1">
        <f t="shared" si="245"/>
        <v>1</v>
      </c>
      <c r="CT78" s="1">
        <f t="shared" si="246"/>
        <v>1</v>
      </c>
      <c r="CU78" s="1">
        <f t="shared" si="247"/>
        <v>1</v>
      </c>
      <c r="CV78" s="126">
        <f t="shared" si="238"/>
        <v>1</v>
      </c>
      <c r="CW78" s="1"/>
      <c r="CX78" s="1"/>
      <c r="CY78" s="1"/>
      <c r="CZ78" s="1"/>
      <c r="DA78" s="1"/>
      <c r="DB78" s="1"/>
      <c r="DC78" s="1"/>
      <c r="DD78" s="1"/>
      <c r="DE78" s="1"/>
      <c r="DF78" s="1"/>
      <c r="DG78" s="126">
        <f t="shared" si="239"/>
        <v>1</v>
      </c>
      <c r="DH78" s="1">
        <f t="shared" si="248"/>
        <v>1</v>
      </c>
      <c r="DI78" s="1">
        <f t="shared" si="249"/>
        <v>1</v>
      </c>
      <c r="DJ78" s="1">
        <f t="shared" si="250"/>
        <v>1</v>
      </c>
      <c r="DK78" s="1"/>
      <c r="DL78" s="1"/>
      <c r="DM78" s="1"/>
      <c r="DN78" s="1"/>
      <c r="DO78" s="1"/>
      <c r="DP78" s="1"/>
      <c r="DQ78" s="1"/>
      <c r="DR78" s="1"/>
      <c r="DS78" s="1"/>
      <c r="DT78" s="1"/>
      <c r="DU78" s="1"/>
      <c r="DV78" s="1"/>
      <c r="DW78" s="1"/>
      <c r="DX78" s="1"/>
      <c r="DY78" s="1"/>
      <c r="FC78" s="1">
        <f t="shared" si="188"/>
        <v>1</v>
      </c>
      <c r="FD78" s="1"/>
      <c r="FE78" s="1"/>
      <c r="FF78" s="1">
        <f t="shared" si="175"/>
        <v>1</v>
      </c>
      <c r="FG78" s="1">
        <f t="shared" si="189"/>
        <v>1</v>
      </c>
      <c r="FH78" s="1">
        <f t="shared" si="190"/>
        <v>1</v>
      </c>
      <c r="FI78" s="1">
        <f t="shared" si="191"/>
        <v>1</v>
      </c>
      <c r="FJ78" s="1">
        <f t="shared" si="192"/>
        <v>1</v>
      </c>
      <c r="FK78" s="1">
        <f t="shared" si="193"/>
        <v>1</v>
      </c>
      <c r="FL78" s="1">
        <f t="shared" si="194"/>
        <v>1</v>
      </c>
      <c r="FN78" s="1">
        <f t="shared" ref="FN78:FN90" si="260">IF(ABS(BB78)&gt;9.76,1,"")</f>
        <v>1</v>
      </c>
      <c r="FO78" s="1">
        <f t="shared" si="195"/>
        <v>0</v>
      </c>
      <c r="FP78" s="1" t="str">
        <f t="shared" ref="FP78:FP90" si="261">IF(BL78&gt;1.96, IF(BB78&gt;9.76,1,0),IF(BL78&lt;-1.96, IF(BB78&lt;-9.76,1,0),""))</f>
        <v/>
      </c>
      <c r="FV78" s="1">
        <f t="shared" si="176"/>
        <v>0</v>
      </c>
      <c r="FW78" s="1">
        <f t="shared" si="177"/>
        <v>0</v>
      </c>
      <c r="FX78" s="1">
        <f t="shared" si="178"/>
        <v>0</v>
      </c>
      <c r="GA78" s="1">
        <f t="shared" si="196"/>
        <v>0</v>
      </c>
      <c r="GB78" s="1">
        <f t="shared" si="197"/>
        <v>0</v>
      </c>
      <c r="GC78" s="1">
        <f t="shared" si="198"/>
        <v>0</v>
      </c>
      <c r="GD78" s="1">
        <f t="shared" si="199"/>
        <v>0</v>
      </c>
      <c r="GE78" s="1">
        <f t="shared" si="200"/>
        <v>0</v>
      </c>
      <c r="GF78" s="1">
        <f t="shared" si="201"/>
        <v>0</v>
      </c>
      <c r="GG78" s="1">
        <f t="shared" si="179"/>
        <v>0</v>
      </c>
      <c r="GK78" s="1">
        <f t="shared" si="202"/>
        <v>1</v>
      </c>
      <c r="GL78" s="1">
        <f t="shared" si="203"/>
        <v>1</v>
      </c>
      <c r="GM78" s="1">
        <f t="shared" si="204"/>
        <v>1</v>
      </c>
      <c r="GN78" s="1">
        <f t="shared" si="205"/>
        <v>1</v>
      </c>
      <c r="GO78" s="1">
        <f t="shared" si="206"/>
        <v>1</v>
      </c>
      <c r="GP78" s="1">
        <f t="shared" si="207"/>
        <v>1</v>
      </c>
      <c r="GQ78" s="1">
        <f t="shared" si="180"/>
        <v>1</v>
      </c>
      <c r="GS78" s="1" t="str">
        <f t="shared" si="255"/>
        <v/>
      </c>
      <c r="GT78" s="1" t="str">
        <f t="shared" si="181"/>
        <v/>
      </c>
      <c r="GU78" s="1">
        <f t="shared" si="256"/>
        <v>1</v>
      </c>
      <c r="GV78" s="1">
        <f t="shared" si="257"/>
        <v>0</v>
      </c>
      <c r="GW78" s="1">
        <f t="shared" ref="GW78:GW90" si="262">IF(ABS(BL78)&gt;1.99,1,0)</f>
        <v>0</v>
      </c>
      <c r="GX78" s="1">
        <f t="shared" si="258"/>
        <v>0</v>
      </c>
      <c r="GY78" s="1">
        <f t="shared" si="259"/>
        <v>0</v>
      </c>
      <c r="GZ78" s="1"/>
      <c r="HA78" s="1">
        <f t="shared" si="208"/>
        <v>1</v>
      </c>
      <c r="HB78" s="1">
        <f t="shared" si="209"/>
        <v>1</v>
      </c>
      <c r="HC78" s="1">
        <f t="shared" si="210"/>
        <v>1</v>
      </c>
      <c r="HD78" s="1">
        <f t="shared" si="211"/>
        <v>1</v>
      </c>
      <c r="HE78" s="1">
        <f t="shared" si="212"/>
        <v>0</v>
      </c>
      <c r="HF78" s="1">
        <f t="shared" si="213"/>
        <v>0</v>
      </c>
      <c r="HH78" s="1">
        <f t="shared" si="214"/>
        <v>1</v>
      </c>
      <c r="HI78" s="1">
        <f t="shared" si="215"/>
        <v>1</v>
      </c>
      <c r="HJ78" s="1">
        <f t="shared" si="216"/>
        <v>1</v>
      </c>
      <c r="HK78" s="1">
        <f t="shared" si="217"/>
        <v>0</v>
      </c>
      <c r="HL78" s="1">
        <f t="shared" si="218"/>
        <v>0</v>
      </c>
      <c r="HM78" s="1">
        <f t="shared" si="219"/>
        <v>0</v>
      </c>
    </row>
    <row r="79" spans="1:221" x14ac:dyDescent="0.2">
      <c r="A79" s="14">
        <f t="shared" si="220"/>
        <v>79</v>
      </c>
      <c r="C79" s="2">
        <v>42230</v>
      </c>
      <c r="G79" s="3">
        <v>109.13500000000001</v>
      </c>
      <c r="H79" s="3">
        <v>119.187</v>
      </c>
      <c r="I79" s="3">
        <v>127.11499999999999</v>
      </c>
      <c r="J79" s="4">
        <v>158.04</v>
      </c>
      <c r="P79" s="128">
        <f t="shared" si="165"/>
        <v>3501.5000000000005</v>
      </c>
      <c r="Q79" s="5">
        <f t="shared" si="166"/>
        <v>3826.7499999999995</v>
      </c>
      <c r="R79" s="6">
        <f t="shared" si="167"/>
        <v>4075.4999999999995</v>
      </c>
      <c r="S79" s="7">
        <f t="shared" si="168"/>
        <v>5059.9999999999991</v>
      </c>
      <c r="AH79" s="4">
        <f t="shared" si="221"/>
        <v>0.50000000000181899</v>
      </c>
      <c r="AI79" s="4">
        <f t="shared" si="222"/>
        <v>0.25000000000181899</v>
      </c>
      <c r="AJ79" s="4">
        <f t="shared" si="223"/>
        <v>1.3499999999997274</v>
      </c>
      <c r="AK79" s="4">
        <f t="shared" si="224"/>
        <v>1.0833333333330302</v>
      </c>
      <c r="AL79" s="4">
        <f t="shared" si="225"/>
        <v>1.7499999999997726</v>
      </c>
      <c r="AM79" s="4">
        <f t="shared" si="226"/>
        <v>6.3333333333337887</v>
      </c>
      <c r="AN79" s="4">
        <f t="shared" si="227"/>
        <v>0</v>
      </c>
      <c r="AO79" s="4">
        <f t="shared" si="228"/>
        <v>0</v>
      </c>
      <c r="AP79" s="4">
        <f t="shared" si="229"/>
        <v>1.7666666666694257</v>
      </c>
      <c r="AQ79" s="4">
        <f t="shared" si="230"/>
        <v>4.0833333333342434</v>
      </c>
      <c r="AR79" s="4">
        <f t="shared" si="231"/>
        <v>0</v>
      </c>
      <c r="AS79" s="4">
        <f t="shared" si="232"/>
        <v>0</v>
      </c>
      <c r="AT79" s="4">
        <f t="shared" si="233"/>
        <v>0</v>
      </c>
      <c r="BA79" s="11">
        <f t="shared" ref="BA79:BA90" si="263">P79-P78</f>
        <v>-0.99999999999909051</v>
      </c>
      <c r="BB79" s="11">
        <f t="shared" ref="BB79:BB90" si="264">Q79-Q78</f>
        <v>-3.75</v>
      </c>
      <c r="BC79" s="12">
        <f t="shared" ref="BC79:BC90" si="265">R79-R78</f>
        <v>-4.0000000000004547</v>
      </c>
      <c r="BD79" s="13">
        <f t="shared" ref="BD79:BD90" si="266">S79-S78</f>
        <v>7</v>
      </c>
      <c r="BJ79" s="11">
        <f t="shared" si="182"/>
        <v>0.50000000000181899</v>
      </c>
      <c r="BK79" s="11">
        <f t="shared" si="254"/>
        <v>0.25000000000181899</v>
      </c>
      <c r="BL79" s="11">
        <f t="shared" ref="BL79:BL90" si="267">BB79-(BC79/BL$3)</f>
        <v>-1.3499999999997274</v>
      </c>
      <c r="BM79" s="11">
        <f t="shared" si="240"/>
        <v>-1.0833333333330302</v>
      </c>
      <c r="BN79" s="11">
        <f t="shared" si="183"/>
        <v>-1.7499999999997726</v>
      </c>
      <c r="BO79" s="11">
        <f t="shared" si="184"/>
        <v>-6.3333333333337887</v>
      </c>
      <c r="BP79" s="11"/>
      <c r="BR79" s="11">
        <f t="shared" ref="BR79:BR90" si="268">-(BK79*BK$3-BL79)</f>
        <v>-1.7666666666694257</v>
      </c>
      <c r="BS79" s="11">
        <f t="shared" si="185"/>
        <v>-4.0833333333342434</v>
      </c>
      <c r="BT79" s="11"/>
      <c r="BY79" s="126"/>
      <c r="BZ79" s="126"/>
      <c r="CB79" s="1">
        <f t="shared" si="241"/>
        <v>0</v>
      </c>
      <c r="CC79" s="1">
        <f t="shared" si="242"/>
        <v>0</v>
      </c>
      <c r="CD79" s="1">
        <f t="shared" si="243"/>
        <v>0</v>
      </c>
      <c r="CE79" s="126">
        <f t="shared" si="234"/>
        <v>1</v>
      </c>
      <c r="CF79" s="1">
        <f t="shared" si="186"/>
        <v>1</v>
      </c>
      <c r="CG79" s="1">
        <f t="shared" si="244"/>
        <v>0</v>
      </c>
      <c r="CH79" s="1">
        <f t="shared" si="235"/>
        <v>0</v>
      </c>
      <c r="CI79" s="1">
        <f t="shared" si="187"/>
        <v>0</v>
      </c>
      <c r="CJ79" s="1">
        <f t="shared" si="236"/>
        <v>0</v>
      </c>
      <c r="CK79" s="1" t="str">
        <f t="shared" si="237"/>
        <v/>
      </c>
      <c r="CL79" s="1"/>
      <c r="CM79" s="1"/>
      <c r="CN79" s="1"/>
      <c r="CO79" s="1"/>
      <c r="CP79" s="1"/>
      <c r="CQ79" s="1"/>
      <c r="CS79" s="1">
        <f t="shared" si="245"/>
        <v>1</v>
      </c>
      <c r="CT79" s="1">
        <f t="shared" si="246"/>
        <v>1</v>
      </c>
      <c r="CU79" s="1">
        <f t="shared" si="247"/>
        <v>1</v>
      </c>
      <c r="CV79" s="126">
        <f t="shared" si="238"/>
        <v>0</v>
      </c>
      <c r="CW79" s="1"/>
      <c r="CX79" s="1"/>
      <c r="CY79" s="1"/>
      <c r="CZ79" s="1"/>
      <c r="DA79" s="1"/>
      <c r="DB79" s="1"/>
      <c r="DC79" s="1"/>
      <c r="DD79" s="1"/>
      <c r="DE79" s="1"/>
      <c r="DF79" s="1"/>
      <c r="DG79" s="126">
        <f t="shared" si="239"/>
        <v>1</v>
      </c>
      <c r="DH79" s="1">
        <f t="shared" si="248"/>
        <v>1</v>
      </c>
      <c r="DI79" s="1">
        <f t="shared" si="249"/>
        <v>1</v>
      </c>
      <c r="DJ79" s="1">
        <f t="shared" si="250"/>
        <v>0</v>
      </c>
      <c r="DK79" s="1"/>
      <c r="DL79" s="1"/>
      <c r="DM79" s="1"/>
      <c r="DN79" s="1"/>
      <c r="DO79" s="1"/>
      <c r="DP79" s="1"/>
      <c r="DQ79" s="1"/>
      <c r="DR79" s="1"/>
      <c r="DS79" s="1"/>
      <c r="DT79" s="1"/>
      <c r="DU79" s="1"/>
      <c r="DV79" s="1"/>
      <c r="DW79" s="1"/>
      <c r="DX79" s="1"/>
      <c r="DY79" s="1"/>
      <c r="FC79" s="1">
        <f t="shared" si="188"/>
        <v>1</v>
      </c>
      <c r="FD79" s="1"/>
      <c r="FE79" s="1"/>
      <c r="FF79" s="1">
        <f t="shared" si="175"/>
        <v>0</v>
      </c>
      <c r="FG79" s="1">
        <f t="shared" si="189"/>
        <v>0</v>
      </c>
      <c r="FH79" s="1">
        <f t="shared" si="190"/>
        <v>0</v>
      </c>
      <c r="FI79" s="1" t="str">
        <f t="shared" si="191"/>
        <v/>
      </c>
      <c r="FJ79" s="1" t="str">
        <f t="shared" si="192"/>
        <v/>
      </c>
      <c r="FK79" s="1" t="str">
        <f t="shared" si="193"/>
        <v/>
      </c>
      <c r="FL79" s="1" t="str">
        <f t="shared" si="194"/>
        <v/>
      </c>
      <c r="FN79" s="1" t="str">
        <f t="shared" si="260"/>
        <v/>
      </c>
      <c r="FO79" s="1" t="str">
        <f t="shared" si="195"/>
        <v/>
      </c>
      <c r="FP79" s="1" t="str">
        <f t="shared" si="261"/>
        <v/>
      </c>
      <c r="FV79" s="1">
        <f t="shared" ref="FV79:FV90" si="269">IF(BK78&gt;0,IF(BK79&gt;0,1,0),IF(BK79&lt;0,1,0))</f>
        <v>0</v>
      </c>
      <c r="FW79" s="1">
        <f t="shared" ref="FW79:FW90" si="270">IF(BL78&gt;0,IF(BL79&gt;0,1,0),IF(BL79&lt;0,1,0))</f>
        <v>1</v>
      </c>
      <c r="FX79" s="1">
        <f t="shared" ref="FX79:FX90" si="271">IF(BO78&gt;0,IF(BO79&gt;0,1,0),IF(BO79&lt;0,1,0))</f>
        <v>1</v>
      </c>
      <c r="GA79" s="1">
        <f t="shared" si="196"/>
        <v>1</v>
      </c>
      <c r="GB79" s="1">
        <f t="shared" si="197"/>
        <v>1</v>
      </c>
      <c r="GC79" s="1">
        <f t="shared" si="198"/>
        <v>1</v>
      </c>
      <c r="GD79" s="1">
        <f t="shared" si="199"/>
        <v>0</v>
      </c>
      <c r="GE79" s="1">
        <f t="shared" si="200"/>
        <v>0</v>
      </c>
      <c r="GF79" s="1">
        <f t="shared" si="201"/>
        <v>1</v>
      </c>
      <c r="GG79" s="1">
        <f t="shared" si="179"/>
        <v>1</v>
      </c>
      <c r="GK79" s="1">
        <f t="shared" si="202"/>
        <v>1</v>
      </c>
      <c r="GL79" s="1">
        <f t="shared" si="203"/>
        <v>1</v>
      </c>
      <c r="GM79" s="1">
        <f t="shared" si="204"/>
        <v>1</v>
      </c>
      <c r="GN79" s="1">
        <f t="shared" si="205"/>
        <v>0</v>
      </c>
      <c r="GO79" s="1">
        <f t="shared" si="206"/>
        <v>0</v>
      </c>
      <c r="GP79" s="1">
        <f t="shared" si="207"/>
        <v>1</v>
      </c>
      <c r="GQ79" s="1">
        <f t="shared" si="180"/>
        <v>1</v>
      </c>
      <c r="GS79" s="1" t="str">
        <f t="shared" si="255"/>
        <v/>
      </c>
      <c r="GT79" s="1" t="str">
        <f t="shared" si="181"/>
        <v/>
      </c>
      <c r="GU79" s="1">
        <f t="shared" si="256"/>
        <v>1</v>
      </c>
      <c r="GV79" s="1">
        <f t="shared" si="257"/>
        <v>0</v>
      </c>
      <c r="GW79" s="1">
        <f t="shared" si="262"/>
        <v>0</v>
      </c>
      <c r="GX79" s="1">
        <f t="shared" si="258"/>
        <v>0</v>
      </c>
      <c r="GY79" s="1">
        <f t="shared" si="259"/>
        <v>0</v>
      </c>
      <c r="GZ79" s="1"/>
      <c r="HA79" s="1">
        <f t="shared" si="208"/>
        <v>1</v>
      </c>
      <c r="HB79" s="1">
        <f t="shared" si="209"/>
        <v>1</v>
      </c>
      <c r="HC79" s="1">
        <f t="shared" si="210"/>
        <v>1</v>
      </c>
      <c r="HD79" s="1">
        <f t="shared" si="211"/>
        <v>1</v>
      </c>
      <c r="HE79" s="1">
        <f t="shared" si="212"/>
        <v>0</v>
      </c>
      <c r="HF79" s="1">
        <f t="shared" si="213"/>
        <v>0</v>
      </c>
      <c r="HH79" s="1">
        <f t="shared" si="214"/>
        <v>1</v>
      </c>
      <c r="HI79" s="1">
        <f t="shared" si="215"/>
        <v>1</v>
      </c>
      <c r="HJ79" s="1">
        <f t="shared" si="216"/>
        <v>0</v>
      </c>
      <c r="HK79" s="1">
        <f t="shared" si="217"/>
        <v>0</v>
      </c>
      <c r="HL79" s="1">
        <f t="shared" si="218"/>
        <v>0</v>
      </c>
      <c r="HM79" s="1">
        <f t="shared" si="219"/>
        <v>0</v>
      </c>
    </row>
    <row r="80" spans="1:221" x14ac:dyDescent="0.2">
      <c r="A80" s="14">
        <f t="shared" si="220"/>
        <v>80</v>
      </c>
      <c r="C80" s="2">
        <v>42233</v>
      </c>
      <c r="G80" s="3">
        <v>109.14700000000001</v>
      </c>
      <c r="H80" s="3">
        <v>119.255</v>
      </c>
      <c r="I80" s="3">
        <v>127.245</v>
      </c>
      <c r="J80" s="4">
        <v>159.03</v>
      </c>
      <c r="P80" s="128">
        <f t="shared" si="165"/>
        <v>3502.7500000000005</v>
      </c>
      <c r="Q80" s="5">
        <f t="shared" si="166"/>
        <v>3833.4999999999995</v>
      </c>
      <c r="R80" s="6">
        <f t="shared" si="167"/>
        <v>4088.5000000000005</v>
      </c>
      <c r="S80" s="7">
        <f t="shared" si="168"/>
        <v>5091</v>
      </c>
      <c r="AH80" s="4">
        <f t="shared" si="221"/>
        <v>2</v>
      </c>
      <c r="AI80" s="4">
        <f t="shared" si="222"/>
        <v>1.5499999999999998</v>
      </c>
      <c r="AJ80" s="4">
        <f t="shared" si="223"/>
        <v>1.0500000000005452</v>
      </c>
      <c r="AK80" s="4">
        <f t="shared" si="224"/>
        <v>1.9166666666672736</v>
      </c>
      <c r="AL80" s="4">
        <f t="shared" si="225"/>
        <v>0.24999999999954525</v>
      </c>
      <c r="AM80" s="4">
        <f t="shared" si="226"/>
        <v>2.6666666666672736</v>
      </c>
      <c r="AN80" s="4">
        <f t="shared" si="227"/>
        <v>0</v>
      </c>
      <c r="AO80" s="4">
        <f t="shared" si="228"/>
        <v>0</v>
      </c>
      <c r="AP80" s="4">
        <f t="shared" si="229"/>
        <v>1.5333333333327879</v>
      </c>
      <c r="AQ80" s="4">
        <f t="shared" si="230"/>
        <v>4.4166666666681822</v>
      </c>
      <c r="AR80" s="4">
        <f t="shared" si="231"/>
        <v>0</v>
      </c>
      <c r="AS80" s="4">
        <f t="shared" si="232"/>
        <v>0</v>
      </c>
      <c r="AT80" s="4">
        <f t="shared" si="233"/>
        <v>0</v>
      </c>
      <c r="BA80" s="11">
        <f t="shared" si="263"/>
        <v>1.25</v>
      </c>
      <c r="BB80" s="11">
        <f t="shared" si="264"/>
        <v>6.75</v>
      </c>
      <c r="BC80" s="12">
        <f t="shared" si="265"/>
        <v>13.000000000000909</v>
      </c>
      <c r="BD80" s="13">
        <f t="shared" si="266"/>
        <v>31.000000000000909</v>
      </c>
      <c r="BJ80" s="11">
        <f t="shared" si="182"/>
        <v>-2</v>
      </c>
      <c r="BK80" s="11">
        <f t="shared" si="254"/>
        <v>-1.5499999999999998</v>
      </c>
      <c r="BL80" s="11">
        <f t="shared" si="267"/>
        <v>-1.0500000000005452</v>
      </c>
      <c r="BM80" s="11">
        <f t="shared" si="240"/>
        <v>-1.9166666666672736</v>
      </c>
      <c r="BN80" s="11">
        <f t="shared" si="183"/>
        <v>0.24999999999954525</v>
      </c>
      <c r="BO80" s="11">
        <f t="shared" si="184"/>
        <v>2.6666666666672736</v>
      </c>
      <c r="BP80" s="11"/>
      <c r="BR80" s="11">
        <f t="shared" si="268"/>
        <v>1.5333333333327879</v>
      </c>
      <c r="BS80" s="11">
        <f t="shared" si="185"/>
        <v>4.4166666666681822</v>
      </c>
      <c r="BT80" s="11"/>
      <c r="BY80" s="126"/>
      <c r="BZ80" s="126"/>
      <c r="CB80" s="1">
        <f t="shared" si="241"/>
        <v>0</v>
      </c>
      <c r="CC80" s="1">
        <f t="shared" si="242"/>
        <v>0</v>
      </c>
      <c r="CD80" s="1">
        <f t="shared" si="243"/>
        <v>0</v>
      </c>
      <c r="CE80" s="126">
        <f t="shared" si="234"/>
        <v>0</v>
      </c>
      <c r="CF80" s="1">
        <f t="shared" si="186"/>
        <v>0</v>
      </c>
      <c r="CG80" s="1" t="str">
        <f t="shared" si="244"/>
        <v/>
      </c>
      <c r="CH80" s="1" t="str">
        <f t="shared" si="235"/>
        <v/>
      </c>
      <c r="CI80" s="1">
        <f t="shared" si="187"/>
        <v>1</v>
      </c>
      <c r="CJ80" s="1">
        <f t="shared" si="236"/>
        <v>1</v>
      </c>
      <c r="CK80" s="1" t="str">
        <f t="shared" si="237"/>
        <v/>
      </c>
      <c r="CL80" s="1"/>
      <c r="CM80" s="1"/>
      <c r="CN80" s="1"/>
      <c r="CO80" s="1"/>
      <c r="CP80" s="1"/>
      <c r="CQ80" s="1"/>
      <c r="CS80" s="1">
        <f t="shared" si="245"/>
        <v>0</v>
      </c>
      <c r="CT80" s="1">
        <f t="shared" si="246"/>
        <v>0</v>
      </c>
      <c r="CU80" s="1">
        <f t="shared" si="247"/>
        <v>0</v>
      </c>
      <c r="CV80" s="126">
        <f t="shared" si="238"/>
        <v>0</v>
      </c>
      <c r="CW80" s="1"/>
      <c r="CX80" s="1"/>
      <c r="CY80" s="1"/>
      <c r="CZ80" s="1"/>
      <c r="DA80" s="1"/>
      <c r="DB80" s="1"/>
      <c r="DC80" s="1"/>
      <c r="DD80" s="1"/>
      <c r="DE80" s="1"/>
      <c r="DF80" s="1"/>
      <c r="DG80" s="126">
        <f t="shared" si="239"/>
        <v>1</v>
      </c>
      <c r="DH80" s="1">
        <f t="shared" si="248"/>
        <v>1</v>
      </c>
      <c r="DI80" s="1">
        <f t="shared" si="249"/>
        <v>1</v>
      </c>
      <c r="DJ80" s="1">
        <f t="shared" si="250"/>
        <v>1</v>
      </c>
      <c r="DK80" s="1"/>
      <c r="DL80" s="1"/>
      <c r="DM80" s="1"/>
      <c r="DN80" s="1"/>
      <c r="DO80" s="1"/>
      <c r="DP80" s="1"/>
      <c r="DQ80" s="1"/>
      <c r="DR80" s="1"/>
      <c r="DS80" s="1"/>
      <c r="DT80" s="1"/>
      <c r="DU80" s="1"/>
      <c r="DV80" s="1"/>
      <c r="DW80" s="1"/>
      <c r="DX80" s="1"/>
      <c r="DY80" s="1"/>
      <c r="FC80" s="1">
        <f t="shared" si="188"/>
        <v>0</v>
      </c>
      <c r="FD80" s="1"/>
      <c r="FE80" s="1"/>
      <c r="FF80" s="1">
        <f t="shared" si="175"/>
        <v>1</v>
      </c>
      <c r="FG80" s="1">
        <f t="shared" si="189"/>
        <v>0</v>
      </c>
      <c r="FH80" s="1">
        <f t="shared" si="190"/>
        <v>0</v>
      </c>
      <c r="FI80" s="1" t="str">
        <f t="shared" si="191"/>
        <v/>
      </c>
      <c r="FJ80" s="1" t="str">
        <f t="shared" si="192"/>
        <v/>
      </c>
      <c r="FK80" s="1" t="str">
        <f t="shared" si="193"/>
        <v/>
      </c>
      <c r="FL80" s="1" t="str">
        <f t="shared" si="194"/>
        <v/>
      </c>
      <c r="FN80" s="1" t="str">
        <f t="shared" si="260"/>
        <v/>
      </c>
      <c r="FO80" s="1" t="str">
        <f t="shared" si="195"/>
        <v/>
      </c>
      <c r="FP80" s="1" t="str">
        <f t="shared" si="261"/>
        <v/>
      </c>
      <c r="FV80" s="1">
        <f t="shared" si="269"/>
        <v>0</v>
      </c>
      <c r="FW80" s="1">
        <f t="shared" si="270"/>
        <v>1</v>
      </c>
      <c r="FX80" s="1">
        <f t="shared" si="271"/>
        <v>0</v>
      </c>
      <c r="GA80" s="1">
        <f t="shared" si="196"/>
        <v>1</v>
      </c>
      <c r="GB80" s="1">
        <f t="shared" si="197"/>
        <v>1</v>
      </c>
      <c r="GC80" s="1">
        <f t="shared" si="198"/>
        <v>1</v>
      </c>
      <c r="GD80" s="1">
        <f t="shared" si="199"/>
        <v>1</v>
      </c>
      <c r="GE80" s="1">
        <f t="shared" si="200"/>
        <v>0</v>
      </c>
      <c r="GF80" s="1">
        <f t="shared" si="201"/>
        <v>0</v>
      </c>
      <c r="GG80" s="1">
        <f t="shared" si="179"/>
        <v>1</v>
      </c>
      <c r="GK80" s="1">
        <f t="shared" si="202"/>
        <v>1</v>
      </c>
      <c r="GL80" s="1">
        <f t="shared" si="203"/>
        <v>1</v>
      </c>
      <c r="GM80" s="1">
        <f t="shared" si="204"/>
        <v>1</v>
      </c>
      <c r="GN80" s="1">
        <f t="shared" si="205"/>
        <v>1</v>
      </c>
      <c r="GO80" s="1">
        <f t="shared" si="206"/>
        <v>0</v>
      </c>
      <c r="GP80" s="1">
        <f t="shared" si="207"/>
        <v>0</v>
      </c>
      <c r="GQ80" s="1">
        <f t="shared" si="180"/>
        <v>1</v>
      </c>
      <c r="GS80" s="1" t="str">
        <f t="shared" si="255"/>
        <v/>
      </c>
      <c r="GT80" s="1" t="str">
        <f t="shared" si="181"/>
        <v/>
      </c>
      <c r="GU80" s="1">
        <f t="shared" si="256"/>
        <v>1</v>
      </c>
      <c r="GV80" s="1">
        <f t="shared" si="257"/>
        <v>0</v>
      </c>
      <c r="GW80" s="1">
        <f t="shared" si="262"/>
        <v>0</v>
      </c>
      <c r="GX80" s="1">
        <f t="shared" si="258"/>
        <v>0</v>
      </c>
      <c r="GY80" s="1">
        <f t="shared" si="259"/>
        <v>0</v>
      </c>
      <c r="GZ80" s="1"/>
      <c r="HA80" s="1">
        <f t="shared" si="208"/>
        <v>1</v>
      </c>
      <c r="HB80" s="1">
        <f t="shared" si="209"/>
        <v>0</v>
      </c>
      <c r="HC80" s="1">
        <f t="shared" si="210"/>
        <v>0</v>
      </c>
      <c r="HD80" s="1">
        <f t="shared" si="211"/>
        <v>0</v>
      </c>
      <c r="HE80" s="1">
        <f t="shared" si="212"/>
        <v>0</v>
      </c>
      <c r="HF80" s="1">
        <f t="shared" si="213"/>
        <v>0</v>
      </c>
      <c r="HH80" s="1">
        <f t="shared" si="214"/>
        <v>1</v>
      </c>
      <c r="HI80" s="1">
        <f t="shared" si="215"/>
        <v>1</v>
      </c>
      <c r="HJ80" s="1">
        <f t="shared" si="216"/>
        <v>0</v>
      </c>
      <c r="HK80" s="1">
        <f t="shared" si="217"/>
        <v>0</v>
      </c>
      <c r="HL80" s="1">
        <f t="shared" si="218"/>
        <v>0</v>
      </c>
      <c r="HM80" s="1">
        <f t="shared" si="219"/>
        <v>0</v>
      </c>
    </row>
    <row r="81" spans="1:243" x14ac:dyDescent="0.2">
      <c r="A81" s="14">
        <f t="shared" si="220"/>
        <v>81</v>
      </c>
      <c r="C81" s="2">
        <v>42234</v>
      </c>
      <c r="G81" s="3">
        <v>109.142</v>
      </c>
      <c r="H81" s="3">
        <v>119.22499999999999</v>
      </c>
      <c r="I81" s="3">
        <v>127.145</v>
      </c>
      <c r="J81" s="4">
        <v>157.22999999999999</v>
      </c>
      <c r="P81" s="128">
        <f t="shared" si="165"/>
        <v>3502.2499999999995</v>
      </c>
      <c r="Q81" s="5">
        <f t="shared" si="166"/>
        <v>3830.4999999999995</v>
      </c>
      <c r="R81" s="6">
        <f t="shared" si="167"/>
        <v>4078.4999999999995</v>
      </c>
      <c r="S81" s="7">
        <f t="shared" si="168"/>
        <v>5046.9999999999991</v>
      </c>
      <c r="AH81" s="4">
        <f t="shared" si="221"/>
        <v>0.99999999999818101</v>
      </c>
      <c r="AI81" s="4">
        <f t="shared" si="222"/>
        <v>0.79999999999818083</v>
      </c>
      <c r="AJ81" s="4">
        <f t="shared" si="223"/>
        <v>3.0000000000005453</v>
      </c>
      <c r="AK81" s="4">
        <f t="shared" si="224"/>
        <v>3.6666666666672727</v>
      </c>
      <c r="AL81" s="4">
        <f t="shared" si="225"/>
        <v>2.0000000000004547</v>
      </c>
      <c r="AM81" s="4">
        <f t="shared" si="226"/>
        <v>4.6666666666660603</v>
      </c>
      <c r="AN81" s="4">
        <f t="shared" si="227"/>
        <v>0</v>
      </c>
      <c r="AO81" s="4">
        <f t="shared" si="228"/>
        <v>0</v>
      </c>
      <c r="AP81" s="4">
        <f t="shared" si="229"/>
        <v>1.6666666666702439</v>
      </c>
      <c r="AQ81" s="4">
        <f t="shared" si="230"/>
        <v>0.33333333333484916</v>
      </c>
      <c r="AR81" s="4">
        <f t="shared" si="231"/>
        <v>0</v>
      </c>
      <c r="AS81" s="4">
        <f t="shared" si="232"/>
        <v>0</v>
      </c>
      <c r="AT81" s="4">
        <f t="shared" si="233"/>
        <v>0</v>
      </c>
      <c r="BA81" s="11">
        <f t="shared" si="263"/>
        <v>-0.50000000000090949</v>
      </c>
      <c r="BB81" s="11">
        <f t="shared" si="264"/>
        <v>-3</v>
      </c>
      <c r="BC81" s="12">
        <f t="shared" si="265"/>
        <v>-10.000000000000909</v>
      </c>
      <c r="BD81" s="13">
        <f t="shared" si="266"/>
        <v>-44.000000000000909</v>
      </c>
      <c r="BJ81" s="11">
        <f t="shared" si="182"/>
        <v>0.99999999999818101</v>
      </c>
      <c r="BK81" s="11">
        <f t="shared" si="254"/>
        <v>0.79999999999818083</v>
      </c>
      <c r="BL81" s="11">
        <f t="shared" si="267"/>
        <v>3.0000000000005453</v>
      </c>
      <c r="BM81" s="11">
        <f t="shared" si="240"/>
        <v>3.6666666666672727</v>
      </c>
      <c r="BN81" s="11">
        <f t="shared" si="183"/>
        <v>2.0000000000004547</v>
      </c>
      <c r="BO81" s="11">
        <f t="shared" si="184"/>
        <v>4.6666666666660603</v>
      </c>
      <c r="BP81" s="11"/>
      <c r="BR81" s="11">
        <f t="shared" si="268"/>
        <v>1.6666666666702439</v>
      </c>
      <c r="BS81" s="11">
        <f t="shared" si="185"/>
        <v>-0.33333333333484916</v>
      </c>
      <c r="BT81" s="11"/>
      <c r="BY81" s="126"/>
      <c r="BZ81" s="126"/>
      <c r="CB81" s="1">
        <f t="shared" si="241"/>
        <v>0</v>
      </c>
      <c r="CC81" s="1">
        <f t="shared" si="242"/>
        <v>0</v>
      </c>
      <c r="CD81" s="1">
        <f t="shared" si="243"/>
        <v>0</v>
      </c>
      <c r="CE81" s="126">
        <f t="shared" si="234"/>
        <v>0</v>
      </c>
      <c r="CF81" s="1">
        <f t="shared" si="186"/>
        <v>0</v>
      </c>
      <c r="CG81" s="1" t="str">
        <f t="shared" si="244"/>
        <v/>
      </c>
      <c r="CH81" s="1">
        <f t="shared" si="235"/>
        <v>1</v>
      </c>
      <c r="CI81" s="1">
        <f t="shared" si="187"/>
        <v>1</v>
      </c>
      <c r="CJ81" s="1" t="str">
        <f t="shared" si="236"/>
        <v/>
      </c>
      <c r="CK81" s="1" t="str">
        <f t="shared" si="237"/>
        <v/>
      </c>
      <c r="CL81" s="1"/>
      <c r="CM81" s="1"/>
      <c r="CN81" s="1"/>
      <c r="CO81" s="1"/>
      <c r="CP81" s="1"/>
      <c r="CQ81" s="1"/>
      <c r="CS81" s="1">
        <f t="shared" si="245"/>
        <v>0</v>
      </c>
      <c r="CT81" s="1">
        <f t="shared" si="246"/>
        <v>0</v>
      </c>
      <c r="CU81" s="1">
        <f t="shared" si="247"/>
        <v>0</v>
      </c>
      <c r="CV81" s="126">
        <f t="shared" si="238"/>
        <v>0</v>
      </c>
      <c r="CW81" s="1"/>
      <c r="CX81" s="1"/>
      <c r="CY81" s="1"/>
      <c r="CZ81" s="1"/>
      <c r="DA81" s="1"/>
      <c r="DB81" s="1"/>
      <c r="DC81" s="1"/>
      <c r="DD81" s="1"/>
      <c r="DE81" s="1"/>
      <c r="DF81" s="1"/>
      <c r="DG81" s="126">
        <f t="shared" si="239"/>
        <v>0</v>
      </c>
      <c r="DH81" s="1">
        <f t="shared" si="248"/>
        <v>0</v>
      </c>
      <c r="DI81" s="1">
        <f t="shared" si="249"/>
        <v>0</v>
      </c>
      <c r="DJ81" s="1">
        <f t="shared" si="250"/>
        <v>0</v>
      </c>
      <c r="DK81" s="1"/>
      <c r="DL81" s="1"/>
      <c r="DM81" s="1"/>
      <c r="DN81" s="1"/>
      <c r="DO81" s="1"/>
      <c r="DP81" s="1"/>
      <c r="DQ81" s="1"/>
      <c r="DR81" s="1"/>
      <c r="DS81" s="1"/>
      <c r="DT81" s="1"/>
      <c r="DU81" s="1"/>
      <c r="DV81" s="1"/>
      <c r="DW81" s="1"/>
      <c r="DX81" s="1"/>
      <c r="DY81" s="1"/>
      <c r="FC81" s="1">
        <f t="shared" si="188"/>
        <v>1</v>
      </c>
      <c r="FD81" s="1"/>
      <c r="FE81" s="1"/>
      <c r="FF81" s="1">
        <f t="shared" si="175"/>
        <v>1</v>
      </c>
      <c r="FG81" s="1">
        <f t="shared" si="189"/>
        <v>1</v>
      </c>
      <c r="FH81" s="1">
        <f t="shared" si="190"/>
        <v>1</v>
      </c>
      <c r="FI81" s="1">
        <f t="shared" si="191"/>
        <v>0</v>
      </c>
      <c r="FJ81" s="1">
        <f t="shared" si="192"/>
        <v>0</v>
      </c>
      <c r="FK81" s="1">
        <f t="shared" si="193"/>
        <v>0</v>
      </c>
      <c r="FL81" s="1">
        <f t="shared" si="194"/>
        <v>0</v>
      </c>
      <c r="FN81" s="1" t="str">
        <f t="shared" si="260"/>
        <v/>
      </c>
      <c r="FO81" s="1" t="str">
        <f t="shared" si="195"/>
        <v/>
      </c>
      <c r="FP81" s="1">
        <f t="shared" si="261"/>
        <v>0</v>
      </c>
      <c r="FV81" s="1">
        <f t="shared" si="269"/>
        <v>0</v>
      </c>
      <c r="FW81" s="1">
        <f t="shared" si="270"/>
        <v>0</v>
      </c>
      <c r="FX81" s="1">
        <f t="shared" si="271"/>
        <v>1</v>
      </c>
      <c r="GA81" s="1">
        <f t="shared" si="196"/>
        <v>0</v>
      </c>
      <c r="GB81" s="1">
        <f t="shared" si="197"/>
        <v>0</v>
      </c>
      <c r="GC81" s="1">
        <f t="shared" si="198"/>
        <v>0</v>
      </c>
      <c r="GD81" s="1">
        <f t="shared" si="199"/>
        <v>0</v>
      </c>
      <c r="GE81" s="1">
        <f t="shared" si="200"/>
        <v>1</v>
      </c>
      <c r="GF81" s="1">
        <f t="shared" si="201"/>
        <v>1</v>
      </c>
      <c r="GG81" s="1">
        <f t="shared" si="179"/>
        <v>1</v>
      </c>
      <c r="GK81" s="1">
        <f t="shared" si="202"/>
        <v>1</v>
      </c>
      <c r="GL81" s="1">
        <f t="shared" si="203"/>
        <v>1</v>
      </c>
      <c r="GM81" s="1">
        <f t="shared" si="204"/>
        <v>1</v>
      </c>
      <c r="GN81" s="1">
        <f t="shared" si="205"/>
        <v>1</v>
      </c>
      <c r="GO81" s="1">
        <f t="shared" si="206"/>
        <v>0</v>
      </c>
      <c r="GP81" s="1">
        <f t="shared" si="207"/>
        <v>0</v>
      </c>
      <c r="GQ81" s="1">
        <f t="shared" si="180"/>
        <v>0</v>
      </c>
      <c r="GS81" s="1">
        <f t="shared" si="255"/>
        <v>1</v>
      </c>
      <c r="GT81" s="1">
        <f t="shared" si="181"/>
        <v>1</v>
      </c>
      <c r="GU81" s="1">
        <f t="shared" si="256"/>
        <v>1</v>
      </c>
      <c r="GV81" s="1">
        <f t="shared" si="257"/>
        <v>1</v>
      </c>
      <c r="GW81" s="1">
        <f t="shared" si="262"/>
        <v>1</v>
      </c>
      <c r="GX81" s="1">
        <f t="shared" si="258"/>
        <v>1</v>
      </c>
      <c r="GY81" s="1">
        <f t="shared" si="259"/>
        <v>1</v>
      </c>
      <c r="GZ81" s="1"/>
      <c r="HA81" s="1">
        <f t="shared" si="208"/>
        <v>1</v>
      </c>
      <c r="HB81" s="1">
        <f t="shared" si="209"/>
        <v>1</v>
      </c>
      <c r="HC81" s="1">
        <f t="shared" si="210"/>
        <v>0</v>
      </c>
      <c r="HD81" s="1">
        <f t="shared" si="211"/>
        <v>0</v>
      </c>
      <c r="HE81" s="1">
        <f t="shared" si="212"/>
        <v>0</v>
      </c>
      <c r="HF81" s="1">
        <f t="shared" si="213"/>
        <v>0</v>
      </c>
      <c r="HH81" s="1">
        <f t="shared" si="214"/>
        <v>0</v>
      </c>
      <c r="HI81" s="1">
        <f t="shared" si="215"/>
        <v>0</v>
      </c>
      <c r="HJ81" s="1">
        <f t="shared" si="216"/>
        <v>0</v>
      </c>
      <c r="HK81" s="1">
        <f t="shared" si="217"/>
        <v>0</v>
      </c>
      <c r="HL81" s="1">
        <f t="shared" si="218"/>
        <v>0</v>
      </c>
      <c r="HM81" s="1">
        <f t="shared" si="219"/>
        <v>0</v>
      </c>
    </row>
    <row r="82" spans="1:243" x14ac:dyDescent="0.2">
      <c r="A82" s="14">
        <f t="shared" si="220"/>
        <v>82</v>
      </c>
      <c r="B82" t="s">
        <v>59</v>
      </c>
      <c r="C82" s="2">
        <v>42235</v>
      </c>
      <c r="G82" s="3">
        <v>109.18</v>
      </c>
      <c r="H82" s="3">
        <v>120.035</v>
      </c>
      <c r="I82" s="3">
        <v>128.03</v>
      </c>
      <c r="J82" s="4">
        <v>158.26</v>
      </c>
      <c r="P82" s="128">
        <f t="shared" si="165"/>
        <v>3506.0000000000009</v>
      </c>
      <c r="Q82" s="5">
        <f t="shared" si="166"/>
        <v>3843.4999999999995</v>
      </c>
      <c r="R82" s="6">
        <f t="shared" si="167"/>
        <v>4099</v>
      </c>
      <c r="S82" s="7">
        <f t="shared" si="168"/>
        <v>5081.9999999999991</v>
      </c>
      <c r="AH82" s="4">
        <f t="shared" si="221"/>
        <v>1.1666666666639376</v>
      </c>
      <c r="AI82" s="4">
        <f t="shared" si="222"/>
        <v>0.29999999999727134</v>
      </c>
      <c r="AJ82" s="4">
        <f t="shared" si="223"/>
        <v>0.69999999999972751</v>
      </c>
      <c r="AK82" s="4">
        <f t="shared" si="224"/>
        <v>0.66666666666696983</v>
      </c>
      <c r="AL82" s="4">
        <f t="shared" si="225"/>
        <v>2.7499999999997726</v>
      </c>
      <c r="AM82" s="4">
        <f t="shared" si="226"/>
        <v>8.8333333333337887</v>
      </c>
      <c r="AN82" s="4">
        <f t="shared" si="227"/>
        <v>0</v>
      </c>
      <c r="AO82" s="4">
        <f t="shared" si="228"/>
        <v>0</v>
      </c>
      <c r="AP82" s="4">
        <f t="shared" si="229"/>
        <v>1.1999999999951798</v>
      </c>
      <c r="AQ82" s="4">
        <f t="shared" si="230"/>
        <v>7.6666666666675756</v>
      </c>
      <c r="AR82" s="4">
        <f t="shared" si="231"/>
        <v>0</v>
      </c>
      <c r="AS82" s="4">
        <f t="shared" si="232"/>
        <v>0</v>
      </c>
      <c r="AT82" s="4">
        <f t="shared" si="233"/>
        <v>0</v>
      </c>
      <c r="BA82" s="11">
        <f t="shared" si="263"/>
        <v>3.7500000000013642</v>
      </c>
      <c r="BB82" s="11">
        <f t="shared" si="264"/>
        <v>13</v>
      </c>
      <c r="BC82" s="12">
        <f t="shared" si="265"/>
        <v>20.500000000000455</v>
      </c>
      <c r="BD82" s="13">
        <f t="shared" si="266"/>
        <v>35</v>
      </c>
      <c r="BJ82" s="11">
        <f t="shared" si="182"/>
        <v>-1.1666666666639376</v>
      </c>
      <c r="BK82" s="11">
        <f t="shared" si="254"/>
        <v>-0.29999999999727134</v>
      </c>
      <c r="BL82" s="11">
        <f t="shared" si="267"/>
        <v>0.69999999999972751</v>
      </c>
      <c r="BM82" s="11">
        <f t="shared" si="240"/>
        <v>-0.66666666666696983</v>
      </c>
      <c r="BN82" s="11">
        <f t="shared" si="183"/>
        <v>2.7499999999997726</v>
      </c>
      <c r="BO82" s="11">
        <f t="shared" si="184"/>
        <v>8.8333333333337887</v>
      </c>
      <c r="BP82" s="11"/>
      <c r="BR82" s="11">
        <f t="shared" si="268"/>
        <v>1.1999999999951798</v>
      </c>
      <c r="BS82" s="11">
        <f t="shared" si="185"/>
        <v>7.6666666666675756</v>
      </c>
      <c r="BT82" s="11"/>
      <c r="BY82" s="126"/>
      <c r="BZ82" s="126"/>
      <c r="CB82" s="1">
        <f t="shared" si="241"/>
        <v>0</v>
      </c>
      <c r="CC82" s="1">
        <f t="shared" si="242"/>
        <v>0</v>
      </c>
      <c r="CD82" s="1">
        <f t="shared" si="243"/>
        <v>0</v>
      </c>
      <c r="CE82" s="126">
        <f t="shared" si="234"/>
        <v>0</v>
      </c>
      <c r="CF82" s="1">
        <f t="shared" si="186"/>
        <v>0</v>
      </c>
      <c r="CG82" s="1" t="str">
        <f t="shared" si="244"/>
        <v/>
      </c>
      <c r="CH82" s="1" t="str">
        <f t="shared" si="235"/>
        <v/>
      </c>
      <c r="CI82" s="1">
        <f t="shared" si="187"/>
        <v>1</v>
      </c>
      <c r="CJ82" s="1">
        <f t="shared" si="236"/>
        <v>1</v>
      </c>
      <c r="CK82" s="1" t="str">
        <f t="shared" si="237"/>
        <v/>
      </c>
      <c r="CL82" s="1"/>
      <c r="CM82" s="1"/>
      <c r="CN82" s="1"/>
      <c r="CO82" s="1"/>
      <c r="CP82" s="1"/>
      <c r="CQ82" s="1"/>
      <c r="CS82" s="1">
        <f t="shared" si="245"/>
        <v>0</v>
      </c>
      <c r="CT82" s="1">
        <f t="shared" si="246"/>
        <v>0</v>
      </c>
      <c r="CU82" s="1">
        <f t="shared" si="247"/>
        <v>0</v>
      </c>
      <c r="CV82" s="126">
        <f t="shared" si="238"/>
        <v>0</v>
      </c>
      <c r="CW82" s="1"/>
      <c r="CX82" s="1"/>
      <c r="CY82" s="1"/>
      <c r="CZ82" s="1"/>
      <c r="DA82" s="1"/>
      <c r="DB82" s="1"/>
      <c r="DC82" s="1"/>
      <c r="DD82" s="1"/>
      <c r="DE82" s="1"/>
      <c r="DF82" s="1"/>
      <c r="DG82" s="126">
        <f t="shared" si="239"/>
        <v>1</v>
      </c>
      <c r="DH82" s="1">
        <f t="shared" si="248"/>
        <v>1</v>
      </c>
      <c r="DI82" s="1">
        <f t="shared" si="249"/>
        <v>1</v>
      </c>
      <c r="DJ82" s="1">
        <f t="shared" si="250"/>
        <v>1</v>
      </c>
      <c r="DK82" s="1"/>
      <c r="DL82" s="1"/>
      <c r="DM82" s="1"/>
      <c r="DN82" s="1"/>
      <c r="DO82" s="1"/>
      <c r="DP82" s="1"/>
      <c r="DQ82" s="1"/>
      <c r="DR82" s="1"/>
      <c r="DS82" s="1"/>
      <c r="DT82" s="1"/>
      <c r="DU82" s="1"/>
      <c r="DV82" s="1"/>
      <c r="DW82" s="1"/>
      <c r="DX82" s="1"/>
      <c r="DY82" s="1"/>
      <c r="FC82" s="1">
        <f t="shared" si="188"/>
        <v>1</v>
      </c>
      <c r="FD82" s="1"/>
      <c r="FE82" s="1"/>
      <c r="FF82" s="1">
        <f t="shared" si="175"/>
        <v>0</v>
      </c>
      <c r="FG82" s="1">
        <f t="shared" si="189"/>
        <v>0</v>
      </c>
      <c r="FH82" s="1">
        <f t="shared" si="190"/>
        <v>0</v>
      </c>
      <c r="FI82" s="1" t="str">
        <f t="shared" si="191"/>
        <v/>
      </c>
      <c r="FJ82" s="1" t="str">
        <f t="shared" si="192"/>
        <v/>
      </c>
      <c r="FK82" s="1" t="str">
        <f t="shared" si="193"/>
        <v/>
      </c>
      <c r="FL82" s="1" t="str">
        <f t="shared" si="194"/>
        <v/>
      </c>
      <c r="FN82" s="1">
        <f t="shared" si="260"/>
        <v>1</v>
      </c>
      <c r="FO82" s="1">
        <f t="shared" si="195"/>
        <v>0</v>
      </c>
      <c r="FP82" s="1" t="str">
        <f t="shared" si="261"/>
        <v/>
      </c>
      <c r="FV82" s="1">
        <f t="shared" si="269"/>
        <v>0</v>
      </c>
      <c r="FW82" s="1">
        <f t="shared" si="270"/>
        <v>1</v>
      </c>
      <c r="FX82" s="1">
        <f t="shared" si="271"/>
        <v>1</v>
      </c>
      <c r="GA82" s="1">
        <f t="shared" si="196"/>
        <v>1</v>
      </c>
      <c r="GB82" s="1">
        <f t="shared" si="197"/>
        <v>1</v>
      </c>
      <c r="GC82" s="1">
        <f t="shared" si="198"/>
        <v>1</v>
      </c>
      <c r="GD82" s="1">
        <f t="shared" si="199"/>
        <v>1</v>
      </c>
      <c r="GE82" s="1">
        <f t="shared" si="200"/>
        <v>0</v>
      </c>
      <c r="GF82" s="1">
        <f t="shared" si="201"/>
        <v>1</v>
      </c>
      <c r="GG82" s="1">
        <f t="shared" si="179"/>
        <v>1</v>
      </c>
      <c r="GK82" s="1">
        <f t="shared" si="202"/>
        <v>1</v>
      </c>
      <c r="GL82" s="1">
        <f t="shared" si="203"/>
        <v>1</v>
      </c>
      <c r="GM82" s="1">
        <f t="shared" si="204"/>
        <v>1</v>
      </c>
      <c r="GN82" s="1">
        <f t="shared" si="205"/>
        <v>1</v>
      </c>
      <c r="GO82" s="1">
        <f t="shared" si="206"/>
        <v>0</v>
      </c>
      <c r="GP82" s="1">
        <f t="shared" si="207"/>
        <v>1</v>
      </c>
      <c r="GQ82" s="1">
        <f t="shared" si="180"/>
        <v>1</v>
      </c>
      <c r="GS82" s="1">
        <f t="shared" si="255"/>
        <v>0</v>
      </c>
      <c r="GT82" s="1" t="str">
        <f t="shared" si="181"/>
        <v/>
      </c>
      <c r="GU82" s="1">
        <f t="shared" si="256"/>
        <v>0</v>
      </c>
      <c r="GV82" s="1">
        <f t="shared" si="257"/>
        <v>0</v>
      </c>
      <c r="GW82" s="1">
        <f t="shared" si="262"/>
        <v>0</v>
      </c>
      <c r="GX82" s="1">
        <f t="shared" si="258"/>
        <v>0</v>
      </c>
      <c r="GY82" s="1">
        <f t="shared" si="259"/>
        <v>0</v>
      </c>
      <c r="GZ82" s="1"/>
      <c r="HA82" s="1">
        <f t="shared" si="208"/>
        <v>1</v>
      </c>
      <c r="HB82" s="1">
        <f t="shared" si="209"/>
        <v>1</v>
      </c>
      <c r="HC82" s="1">
        <f t="shared" si="210"/>
        <v>1</v>
      </c>
      <c r="HD82" s="1">
        <f t="shared" si="211"/>
        <v>1</v>
      </c>
      <c r="HE82" s="1">
        <f t="shared" si="212"/>
        <v>1</v>
      </c>
      <c r="HF82" s="1">
        <f t="shared" si="213"/>
        <v>0</v>
      </c>
      <c r="HH82" s="1">
        <f t="shared" si="214"/>
        <v>1</v>
      </c>
      <c r="HI82" s="1">
        <f t="shared" si="215"/>
        <v>1</v>
      </c>
      <c r="HJ82" s="1">
        <f t="shared" si="216"/>
        <v>1</v>
      </c>
      <c r="HK82" s="1">
        <f t="shared" si="217"/>
        <v>1</v>
      </c>
      <c r="HL82" s="1">
        <f t="shared" si="218"/>
        <v>1</v>
      </c>
      <c r="HM82" s="1">
        <f t="shared" si="219"/>
        <v>0</v>
      </c>
    </row>
    <row r="83" spans="1:243" x14ac:dyDescent="0.2">
      <c r="A83" s="14">
        <f t="shared" si="220"/>
        <v>83</v>
      </c>
      <c r="C83" s="2">
        <v>42236</v>
      </c>
      <c r="G83" s="3">
        <v>109.16500000000001</v>
      </c>
      <c r="H83" s="3">
        <v>120.045</v>
      </c>
      <c r="I83" s="3">
        <v>128.10499999999999</v>
      </c>
      <c r="J83" s="4">
        <v>160.03</v>
      </c>
      <c r="P83" s="128">
        <f t="shared" si="165"/>
        <v>3504.5000000000005</v>
      </c>
      <c r="Q83" s="5">
        <f t="shared" si="166"/>
        <v>3844.5</v>
      </c>
      <c r="R83" s="6">
        <f t="shared" si="167"/>
        <v>4106.4999999999991</v>
      </c>
      <c r="S83" s="7">
        <f t="shared" si="168"/>
        <v>5123</v>
      </c>
      <c r="AH83" s="4">
        <f t="shared" si="221"/>
        <v>3.6666666666678793</v>
      </c>
      <c r="AI83" s="4">
        <f t="shared" si="222"/>
        <v>3.6000000000011823</v>
      </c>
      <c r="AJ83" s="4">
        <f t="shared" si="223"/>
        <v>3.499999999998999</v>
      </c>
      <c r="AK83" s="4">
        <f t="shared" si="224"/>
        <v>3.9999999999989386</v>
      </c>
      <c r="AL83" s="4">
        <f t="shared" si="225"/>
        <v>2.7499999999990905</v>
      </c>
      <c r="AM83" s="4">
        <f t="shared" si="226"/>
        <v>6.1666666666678793</v>
      </c>
      <c r="AN83" s="4">
        <f t="shared" si="227"/>
        <v>0</v>
      </c>
      <c r="AO83" s="4">
        <f t="shared" si="228"/>
        <v>0</v>
      </c>
      <c r="AP83" s="4">
        <f t="shared" si="229"/>
        <v>2.5000000000029718</v>
      </c>
      <c r="AQ83" s="4">
        <f t="shared" si="230"/>
        <v>0.33333333333621429</v>
      </c>
      <c r="AR83" s="4">
        <f t="shared" si="231"/>
        <v>0</v>
      </c>
      <c r="AS83" s="4">
        <f t="shared" si="232"/>
        <v>0</v>
      </c>
      <c r="AT83" s="4">
        <f t="shared" si="233"/>
        <v>0</v>
      </c>
      <c r="BA83" s="11">
        <f t="shared" si="263"/>
        <v>-1.5000000000004547</v>
      </c>
      <c r="BB83" s="11">
        <f t="shared" si="264"/>
        <v>1.0000000000004547</v>
      </c>
      <c r="BC83" s="12">
        <f t="shared" si="265"/>
        <v>7.4999999999990905</v>
      </c>
      <c r="BD83" s="13">
        <f t="shared" si="266"/>
        <v>41.000000000000909</v>
      </c>
      <c r="BJ83" s="11">
        <f t="shared" si="182"/>
        <v>-3.6666666666678793</v>
      </c>
      <c r="BK83" s="11">
        <f t="shared" si="254"/>
        <v>-3.6000000000011823</v>
      </c>
      <c r="BL83" s="11">
        <f t="shared" si="267"/>
        <v>-3.499999999998999</v>
      </c>
      <c r="BM83" s="11">
        <f t="shared" si="240"/>
        <v>-3.9999999999989386</v>
      </c>
      <c r="BN83" s="11">
        <f t="shared" si="183"/>
        <v>-2.7499999999990905</v>
      </c>
      <c r="BO83" s="11">
        <f t="shared" si="184"/>
        <v>-6.1666666666678793</v>
      </c>
      <c r="BP83" s="11"/>
      <c r="BR83" s="11">
        <f t="shared" si="268"/>
        <v>2.5000000000029718</v>
      </c>
      <c r="BS83" s="11">
        <f t="shared" si="185"/>
        <v>-0.33333333333621429</v>
      </c>
      <c r="BT83" s="11"/>
      <c r="BY83" s="126"/>
      <c r="BZ83" s="126"/>
      <c r="CB83" s="1">
        <f t="shared" si="241"/>
        <v>1</v>
      </c>
      <c r="CC83" s="1">
        <f t="shared" si="242"/>
        <v>0</v>
      </c>
      <c r="CD83" s="1">
        <f t="shared" si="243"/>
        <v>0</v>
      </c>
      <c r="CE83" s="126">
        <f t="shared" si="234"/>
        <v>0</v>
      </c>
      <c r="CF83" s="1">
        <f t="shared" si="186"/>
        <v>0</v>
      </c>
      <c r="CG83" s="1" t="str">
        <f t="shared" si="244"/>
        <v/>
      </c>
      <c r="CH83" s="1">
        <f t="shared" si="235"/>
        <v>1</v>
      </c>
      <c r="CI83" s="1">
        <f t="shared" si="187"/>
        <v>1</v>
      </c>
      <c r="CJ83" s="1" t="str">
        <f t="shared" si="236"/>
        <v/>
      </c>
      <c r="CK83" s="1" t="str">
        <f t="shared" si="237"/>
        <v/>
      </c>
      <c r="CL83" s="1"/>
      <c r="CM83" s="1"/>
      <c r="CN83" s="1"/>
      <c r="CO83" s="1"/>
      <c r="CP83" s="1"/>
      <c r="CQ83" s="1"/>
      <c r="CS83" s="1">
        <f t="shared" si="245"/>
        <v>1</v>
      </c>
      <c r="CT83" s="1">
        <f t="shared" si="246"/>
        <v>0</v>
      </c>
      <c r="CU83" s="1">
        <f t="shared" si="247"/>
        <v>0</v>
      </c>
      <c r="CV83" s="126">
        <f t="shared" si="238"/>
        <v>0</v>
      </c>
      <c r="CW83" s="1"/>
      <c r="CX83" s="1"/>
      <c r="CY83" s="1"/>
      <c r="CZ83" s="1"/>
      <c r="DA83" s="1"/>
      <c r="DB83" s="1"/>
      <c r="DC83" s="1"/>
      <c r="DD83" s="1"/>
      <c r="DE83" s="1"/>
      <c r="DF83" s="1"/>
      <c r="DG83" s="126">
        <f t="shared" si="239"/>
        <v>1</v>
      </c>
      <c r="DH83" s="1">
        <f t="shared" si="248"/>
        <v>0</v>
      </c>
      <c r="DI83" s="1">
        <f t="shared" si="249"/>
        <v>0</v>
      </c>
      <c r="DJ83" s="1">
        <f t="shared" si="250"/>
        <v>0</v>
      </c>
      <c r="DK83" s="1"/>
      <c r="DL83" s="1"/>
      <c r="DM83" s="1"/>
      <c r="DN83" s="1"/>
      <c r="DO83" s="1"/>
      <c r="DP83" s="1"/>
      <c r="DQ83" s="1"/>
      <c r="DR83" s="1"/>
      <c r="DS83" s="1"/>
      <c r="DT83" s="1"/>
      <c r="DU83" s="1"/>
      <c r="DV83" s="1"/>
      <c r="DW83" s="1"/>
      <c r="DX83" s="1"/>
      <c r="DY83" s="1"/>
      <c r="FC83" s="1">
        <f t="shared" si="188"/>
        <v>1</v>
      </c>
      <c r="FD83" s="1"/>
      <c r="FE83" s="1"/>
      <c r="FF83" s="1">
        <f t="shared" si="175"/>
        <v>1</v>
      </c>
      <c r="FG83" s="1">
        <f t="shared" si="189"/>
        <v>1</v>
      </c>
      <c r="FH83" s="1">
        <f t="shared" si="190"/>
        <v>1</v>
      </c>
      <c r="FI83" s="1">
        <f t="shared" si="191"/>
        <v>0</v>
      </c>
      <c r="FJ83" s="1">
        <f t="shared" si="192"/>
        <v>0</v>
      </c>
      <c r="FK83" s="1">
        <f t="shared" si="193"/>
        <v>0</v>
      </c>
      <c r="FL83" s="1">
        <f t="shared" si="194"/>
        <v>1</v>
      </c>
      <c r="FN83" s="1" t="str">
        <f t="shared" si="260"/>
        <v/>
      </c>
      <c r="FO83" s="1" t="str">
        <f t="shared" si="195"/>
        <v/>
      </c>
      <c r="FP83" s="1">
        <f t="shared" si="261"/>
        <v>0</v>
      </c>
      <c r="FV83" s="1">
        <f t="shared" si="269"/>
        <v>1</v>
      </c>
      <c r="FW83" s="1">
        <f t="shared" si="270"/>
        <v>0</v>
      </c>
      <c r="FX83" s="1">
        <f t="shared" si="271"/>
        <v>0</v>
      </c>
      <c r="GA83" s="1">
        <f t="shared" si="196"/>
        <v>0</v>
      </c>
      <c r="GB83" s="1">
        <f t="shared" si="197"/>
        <v>1</v>
      </c>
      <c r="GC83" s="1">
        <f t="shared" si="198"/>
        <v>1</v>
      </c>
      <c r="GD83" s="1">
        <f t="shared" si="199"/>
        <v>1</v>
      </c>
      <c r="GE83" s="1">
        <f t="shared" si="200"/>
        <v>0</v>
      </c>
      <c r="GF83" s="1">
        <f t="shared" si="201"/>
        <v>0</v>
      </c>
      <c r="GG83" s="1">
        <f t="shared" si="179"/>
        <v>0</v>
      </c>
      <c r="GK83" s="1">
        <f t="shared" si="202"/>
        <v>1</v>
      </c>
      <c r="GL83" s="1">
        <f t="shared" si="203"/>
        <v>0</v>
      </c>
      <c r="GM83" s="1">
        <f t="shared" si="204"/>
        <v>0</v>
      </c>
      <c r="GN83" s="1">
        <f t="shared" si="205"/>
        <v>0</v>
      </c>
      <c r="GO83" s="1">
        <f t="shared" si="206"/>
        <v>1</v>
      </c>
      <c r="GP83" s="1">
        <f t="shared" si="207"/>
        <v>1</v>
      </c>
      <c r="GQ83" s="1">
        <f t="shared" si="180"/>
        <v>1</v>
      </c>
      <c r="GS83" s="1">
        <f t="shared" si="255"/>
        <v>1</v>
      </c>
      <c r="GT83" s="1">
        <f t="shared" si="181"/>
        <v>1</v>
      </c>
      <c r="GU83" s="1">
        <f t="shared" si="256"/>
        <v>1</v>
      </c>
      <c r="GV83" s="1">
        <f t="shared" si="257"/>
        <v>1</v>
      </c>
      <c r="GW83" s="1">
        <f t="shared" si="262"/>
        <v>1</v>
      </c>
      <c r="GX83" s="1">
        <f t="shared" si="258"/>
        <v>1</v>
      </c>
      <c r="GY83" s="1">
        <f t="shared" si="259"/>
        <v>1</v>
      </c>
      <c r="GZ83" s="1"/>
      <c r="HA83" s="1">
        <f t="shared" si="208"/>
        <v>1</v>
      </c>
      <c r="HB83" s="1">
        <f t="shared" si="209"/>
        <v>1</v>
      </c>
      <c r="HC83" s="1">
        <f t="shared" si="210"/>
        <v>1</v>
      </c>
      <c r="HD83" s="1">
        <f t="shared" si="211"/>
        <v>1</v>
      </c>
      <c r="HE83" s="1">
        <f t="shared" si="212"/>
        <v>0</v>
      </c>
      <c r="HF83" s="1">
        <f t="shared" si="213"/>
        <v>0</v>
      </c>
      <c r="HH83" s="1">
        <f t="shared" si="214"/>
        <v>0</v>
      </c>
      <c r="HI83" s="1">
        <f t="shared" si="215"/>
        <v>0</v>
      </c>
      <c r="HJ83" s="1">
        <f t="shared" si="216"/>
        <v>0</v>
      </c>
      <c r="HK83" s="1">
        <f t="shared" si="217"/>
        <v>0</v>
      </c>
      <c r="HL83" s="1">
        <f t="shared" si="218"/>
        <v>0</v>
      </c>
      <c r="HM83" s="1">
        <f t="shared" si="219"/>
        <v>0</v>
      </c>
    </row>
    <row r="84" spans="1:243" x14ac:dyDescent="0.2">
      <c r="A84" s="14">
        <f t="shared" si="220"/>
        <v>84</v>
      </c>
      <c r="C84" s="2">
        <v>42237</v>
      </c>
      <c r="G84" s="3">
        <v>109.19499999999999</v>
      </c>
      <c r="H84" s="3">
        <v>120.13200000000001</v>
      </c>
      <c r="I84" s="3">
        <v>128.215</v>
      </c>
      <c r="J84" s="4">
        <v>160.06</v>
      </c>
      <c r="P84" s="128">
        <f t="shared" si="165"/>
        <v>3507.4999999999991</v>
      </c>
      <c r="Q84" s="5">
        <f t="shared" si="166"/>
        <v>3853.2500000000005</v>
      </c>
      <c r="R84" s="6">
        <f t="shared" si="167"/>
        <v>4117.5</v>
      </c>
      <c r="S84" s="7">
        <f t="shared" si="168"/>
        <v>5126</v>
      </c>
      <c r="AH84" s="4">
        <f t="shared" si="221"/>
        <v>0.16666666666363472</v>
      </c>
      <c r="AI84" s="4">
        <f t="shared" si="222"/>
        <v>0.74999999999699885</v>
      </c>
      <c r="AJ84" s="4">
        <f t="shared" si="223"/>
        <v>2.1499999999999098</v>
      </c>
      <c r="AK84" s="4">
        <f t="shared" si="224"/>
        <v>1.4166666666665151</v>
      </c>
      <c r="AL84" s="4">
        <f t="shared" si="225"/>
        <v>3.25</v>
      </c>
      <c r="AM84" s="4">
        <f t="shared" si="226"/>
        <v>10.000000000000909</v>
      </c>
      <c r="AN84" s="4">
        <f t="shared" si="227"/>
        <v>0</v>
      </c>
      <c r="AO84" s="4">
        <f t="shared" si="228"/>
        <v>0</v>
      </c>
      <c r="AP84" s="4">
        <f t="shared" si="229"/>
        <v>0.90000000000491154</v>
      </c>
      <c r="AQ84" s="4">
        <f t="shared" si="230"/>
        <v>6.4166666666677266</v>
      </c>
      <c r="AR84" s="4">
        <f t="shared" si="231"/>
        <v>0</v>
      </c>
      <c r="AS84" s="4">
        <f t="shared" si="232"/>
        <v>0</v>
      </c>
      <c r="AT84" s="4">
        <f t="shared" si="233"/>
        <v>0</v>
      </c>
      <c r="BA84" s="11">
        <f t="shared" si="263"/>
        <v>2.9999999999986358</v>
      </c>
      <c r="BB84" s="11">
        <f t="shared" si="264"/>
        <v>8.7500000000004547</v>
      </c>
      <c r="BC84" s="12">
        <f t="shared" si="265"/>
        <v>11.000000000000909</v>
      </c>
      <c r="BD84" s="13">
        <f t="shared" si="266"/>
        <v>3</v>
      </c>
      <c r="BJ84" s="11">
        <f t="shared" si="182"/>
        <v>0.16666666666363472</v>
      </c>
      <c r="BK84" s="11">
        <f t="shared" si="254"/>
        <v>0.74999999999699885</v>
      </c>
      <c r="BL84" s="11">
        <f t="shared" si="267"/>
        <v>2.1499999999999098</v>
      </c>
      <c r="BM84" s="11">
        <f t="shared" si="240"/>
        <v>1.4166666666665151</v>
      </c>
      <c r="BN84" s="11">
        <f t="shared" si="183"/>
        <v>3.25</v>
      </c>
      <c r="BO84" s="11">
        <f t="shared" si="184"/>
        <v>10.000000000000909</v>
      </c>
      <c r="BP84" s="11"/>
      <c r="BR84" s="11">
        <f t="shared" si="268"/>
        <v>0.90000000000491154</v>
      </c>
      <c r="BS84" s="11">
        <f t="shared" si="185"/>
        <v>6.4166666666677266</v>
      </c>
      <c r="BT84" s="11"/>
      <c r="BY84" s="126"/>
      <c r="BZ84" s="126"/>
      <c r="CB84" s="1">
        <f t="shared" si="241"/>
        <v>1</v>
      </c>
      <c r="CC84" s="1">
        <f t="shared" si="242"/>
        <v>1</v>
      </c>
      <c r="CD84" s="1">
        <f t="shared" si="243"/>
        <v>1</v>
      </c>
      <c r="CE84" s="126">
        <f t="shared" si="234"/>
        <v>1</v>
      </c>
      <c r="CF84" s="1">
        <f t="shared" si="186"/>
        <v>1</v>
      </c>
      <c r="CG84" s="1">
        <f t="shared" si="244"/>
        <v>1</v>
      </c>
      <c r="CH84" s="1" t="str">
        <f t="shared" si="235"/>
        <v/>
      </c>
      <c r="CI84" s="1" t="str">
        <f t="shared" si="187"/>
        <v/>
      </c>
      <c r="CJ84" s="1">
        <f t="shared" si="236"/>
        <v>0</v>
      </c>
      <c r="CK84" s="1">
        <f t="shared" si="237"/>
        <v>0</v>
      </c>
      <c r="CL84" s="1"/>
      <c r="CM84" s="1"/>
      <c r="CN84" s="1"/>
      <c r="CO84" s="1"/>
      <c r="CP84" s="1"/>
      <c r="CQ84" s="1"/>
      <c r="CS84" s="1">
        <f t="shared" si="245"/>
        <v>1</v>
      </c>
      <c r="CT84" s="1">
        <f t="shared" si="246"/>
        <v>1</v>
      </c>
      <c r="CU84" s="1">
        <f t="shared" si="247"/>
        <v>1</v>
      </c>
      <c r="CV84" s="126">
        <f t="shared" si="238"/>
        <v>1</v>
      </c>
      <c r="CW84" s="1"/>
      <c r="CX84" s="1"/>
      <c r="CY84" s="1"/>
      <c r="CZ84" s="1"/>
      <c r="DA84" s="1"/>
      <c r="DB84" s="1"/>
      <c r="DC84" s="1"/>
      <c r="DD84" s="1"/>
      <c r="DE84" s="1"/>
      <c r="DF84" s="1"/>
      <c r="DG84" s="126">
        <f t="shared" si="239"/>
        <v>1</v>
      </c>
      <c r="DH84" s="1">
        <f t="shared" si="248"/>
        <v>1</v>
      </c>
      <c r="DI84" s="1">
        <f t="shared" si="249"/>
        <v>1</v>
      </c>
      <c r="DJ84" s="1">
        <f t="shared" si="250"/>
        <v>1</v>
      </c>
      <c r="DK84" s="1"/>
      <c r="DL84" s="1"/>
      <c r="DM84" s="1"/>
      <c r="DN84" s="1"/>
      <c r="DO84" s="1"/>
      <c r="DP84" s="1"/>
      <c r="DQ84" s="1"/>
      <c r="DR84" s="1"/>
      <c r="DS84" s="1"/>
      <c r="DT84" s="1"/>
      <c r="DU84" s="1"/>
      <c r="DV84" s="1"/>
      <c r="DW84" s="1"/>
      <c r="DX84" s="1"/>
      <c r="DY84" s="1"/>
      <c r="FC84" s="1">
        <f t="shared" si="188"/>
        <v>1</v>
      </c>
      <c r="FD84" s="1"/>
      <c r="FE84" s="1"/>
      <c r="FF84" s="1">
        <f t="shared" si="175"/>
        <v>1</v>
      </c>
      <c r="FG84" s="1">
        <f t="shared" si="189"/>
        <v>1</v>
      </c>
      <c r="FH84" s="1">
        <f t="shared" si="190"/>
        <v>1</v>
      </c>
      <c r="FI84" s="1">
        <f t="shared" si="191"/>
        <v>1</v>
      </c>
      <c r="FJ84" s="1">
        <f t="shared" si="192"/>
        <v>1</v>
      </c>
      <c r="FK84" s="1">
        <f t="shared" si="193"/>
        <v>1</v>
      </c>
      <c r="FL84" s="1">
        <f t="shared" si="194"/>
        <v>1</v>
      </c>
      <c r="FN84" s="1" t="str">
        <f t="shared" si="260"/>
        <v/>
      </c>
      <c r="FO84" s="1" t="str">
        <f t="shared" si="195"/>
        <v/>
      </c>
      <c r="FP84" s="1">
        <f t="shared" si="261"/>
        <v>0</v>
      </c>
      <c r="FV84" s="1">
        <f t="shared" si="269"/>
        <v>0</v>
      </c>
      <c r="FW84" s="1">
        <f t="shared" si="270"/>
        <v>0</v>
      </c>
      <c r="FX84" s="1">
        <f t="shared" si="271"/>
        <v>0</v>
      </c>
      <c r="GA84" s="1">
        <f t="shared" si="196"/>
        <v>1</v>
      </c>
      <c r="GB84" s="1">
        <f t="shared" si="197"/>
        <v>1</v>
      </c>
      <c r="GC84" s="1">
        <f t="shared" si="198"/>
        <v>1</v>
      </c>
      <c r="GD84" s="1">
        <f t="shared" si="199"/>
        <v>1</v>
      </c>
      <c r="GE84" s="1">
        <f t="shared" si="200"/>
        <v>1</v>
      </c>
      <c r="GF84" s="1">
        <f t="shared" si="201"/>
        <v>1</v>
      </c>
      <c r="GG84" s="1">
        <f t="shared" si="179"/>
        <v>1</v>
      </c>
      <c r="GK84" s="1">
        <f t="shared" si="202"/>
        <v>1</v>
      </c>
      <c r="GL84" s="1">
        <f t="shared" si="203"/>
        <v>1</v>
      </c>
      <c r="GM84" s="1">
        <f t="shared" si="204"/>
        <v>1</v>
      </c>
      <c r="GN84" s="1">
        <f t="shared" si="205"/>
        <v>1</v>
      </c>
      <c r="GO84" s="1">
        <f t="shared" si="206"/>
        <v>1</v>
      </c>
      <c r="GP84" s="1">
        <f t="shared" si="207"/>
        <v>1</v>
      </c>
      <c r="GQ84" s="1">
        <f t="shared" si="180"/>
        <v>1</v>
      </c>
      <c r="GS84" s="1" t="str">
        <f t="shared" si="255"/>
        <v/>
      </c>
      <c r="GT84" s="1" t="str">
        <f t="shared" si="181"/>
        <v/>
      </c>
      <c r="GU84" s="1">
        <f t="shared" si="256"/>
        <v>1</v>
      </c>
      <c r="GV84" s="1">
        <f t="shared" si="257"/>
        <v>1</v>
      </c>
      <c r="GW84" s="1">
        <f t="shared" si="262"/>
        <v>1</v>
      </c>
      <c r="GX84" s="1">
        <f t="shared" si="258"/>
        <v>0</v>
      </c>
      <c r="GY84" s="1">
        <f t="shared" si="259"/>
        <v>0</v>
      </c>
      <c r="GZ84" s="1"/>
      <c r="HA84" s="1">
        <f t="shared" si="208"/>
        <v>1</v>
      </c>
      <c r="HB84" s="1">
        <f t="shared" si="209"/>
        <v>1</v>
      </c>
      <c r="HC84" s="1">
        <f t="shared" si="210"/>
        <v>1</v>
      </c>
      <c r="HD84" s="1">
        <f t="shared" si="211"/>
        <v>1</v>
      </c>
      <c r="HE84" s="1">
        <f t="shared" si="212"/>
        <v>1</v>
      </c>
      <c r="HF84" s="1">
        <f t="shared" si="213"/>
        <v>1</v>
      </c>
      <c r="HH84" s="1">
        <f t="shared" si="214"/>
        <v>1</v>
      </c>
      <c r="HI84" s="1">
        <f t="shared" si="215"/>
        <v>1</v>
      </c>
      <c r="HJ84" s="1">
        <f t="shared" si="216"/>
        <v>1</v>
      </c>
      <c r="HK84" s="1">
        <f t="shared" si="217"/>
        <v>1</v>
      </c>
      <c r="HL84" s="1">
        <f t="shared" si="218"/>
        <v>0</v>
      </c>
      <c r="HM84" s="1">
        <f t="shared" si="219"/>
        <v>0</v>
      </c>
    </row>
    <row r="85" spans="1:243" x14ac:dyDescent="0.2">
      <c r="A85" s="14">
        <f t="shared" si="220"/>
        <v>85</v>
      </c>
      <c r="C85" s="2">
        <v>42240</v>
      </c>
      <c r="G85" s="3">
        <v>109.24</v>
      </c>
      <c r="H85" s="3">
        <v>120.247</v>
      </c>
      <c r="I85" s="3">
        <v>129.065</v>
      </c>
      <c r="J85" s="4">
        <v>160.29</v>
      </c>
      <c r="P85" s="128">
        <f t="shared" si="165"/>
        <v>3511.9999999999995</v>
      </c>
      <c r="Q85" s="5">
        <f t="shared" si="166"/>
        <v>3864.75</v>
      </c>
      <c r="R85" s="6">
        <f t="shared" si="167"/>
        <v>4134.5</v>
      </c>
      <c r="S85" s="7">
        <f t="shared" si="168"/>
        <v>5148.9999999999991</v>
      </c>
      <c r="AH85" s="4">
        <f t="shared" si="221"/>
        <v>1.3333333333345463</v>
      </c>
      <c r="AI85" s="4">
        <f t="shared" si="222"/>
        <v>2.1000000000011827</v>
      </c>
      <c r="AJ85" s="4">
        <f t="shared" si="223"/>
        <v>1.299999999999546</v>
      </c>
      <c r="AK85" s="4">
        <f t="shared" si="224"/>
        <v>0.16666666666621133</v>
      </c>
      <c r="AL85" s="4">
        <f t="shared" si="225"/>
        <v>2.9999999999995453</v>
      </c>
      <c r="AM85" s="4">
        <f t="shared" si="226"/>
        <v>9.3333333333336377</v>
      </c>
      <c r="AN85" s="4">
        <f t="shared" si="227"/>
        <v>0</v>
      </c>
      <c r="AO85" s="4">
        <f t="shared" si="228"/>
        <v>0</v>
      </c>
      <c r="AP85" s="4">
        <f t="shared" si="229"/>
        <v>2.2000000000024253</v>
      </c>
      <c r="AQ85" s="4">
        <f t="shared" si="230"/>
        <v>7.1666666666677274</v>
      </c>
      <c r="AR85" s="4">
        <f t="shared" si="231"/>
        <v>0</v>
      </c>
      <c r="AS85" s="4">
        <f t="shared" si="232"/>
        <v>0</v>
      </c>
      <c r="AT85" s="4">
        <f t="shared" si="233"/>
        <v>0</v>
      </c>
      <c r="BA85" s="11">
        <f t="shared" si="263"/>
        <v>4.5000000000004547</v>
      </c>
      <c r="BB85" s="11">
        <f t="shared" si="264"/>
        <v>11.499999999999545</v>
      </c>
      <c r="BC85" s="12">
        <f t="shared" si="265"/>
        <v>17</v>
      </c>
      <c r="BD85" s="13">
        <f t="shared" si="266"/>
        <v>22.999999999999091</v>
      </c>
      <c r="BJ85" s="11">
        <f t="shared" si="182"/>
        <v>1.3333333333345463</v>
      </c>
      <c r="BK85" s="11">
        <f t="shared" si="254"/>
        <v>2.1000000000011827</v>
      </c>
      <c r="BL85" s="11">
        <f t="shared" si="267"/>
        <v>1.299999999999546</v>
      </c>
      <c r="BM85" s="11">
        <f t="shared" si="240"/>
        <v>0.16666666666621133</v>
      </c>
      <c r="BN85" s="11">
        <f t="shared" si="183"/>
        <v>2.9999999999995453</v>
      </c>
      <c r="BO85" s="11">
        <f t="shared" si="184"/>
        <v>9.3333333333336377</v>
      </c>
      <c r="BP85" s="11"/>
      <c r="BR85" s="11">
        <f t="shared" si="268"/>
        <v>-2.2000000000024253</v>
      </c>
      <c r="BS85" s="11">
        <f t="shared" si="185"/>
        <v>7.1666666666677274</v>
      </c>
      <c r="BT85" s="11"/>
      <c r="BY85" s="126"/>
      <c r="BZ85" s="126"/>
      <c r="CB85" s="1">
        <f t="shared" si="241"/>
        <v>1</v>
      </c>
      <c r="CC85" s="1">
        <f t="shared" si="242"/>
        <v>1</v>
      </c>
      <c r="CD85" s="1">
        <f t="shared" si="243"/>
        <v>1</v>
      </c>
      <c r="CE85" s="126">
        <f t="shared" si="234"/>
        <v>1</v>
      </c>
      <c r="CF85" s="1">
        <f t="shared" si="186"/>
        <v>1</v>
      </c>
      <c r="CG85" s="1">
        <f t="shared" si="244"/>
        <v>1</v>
      </c>
      <c r="CH85" s="1" t="str">
        <f t="shared" si="235"/>
        <v/>
      </c>
      <c r="CI85" s="1" t="str">
        <f t="shared" si="187"/>
        <v/>
      </c>
      <c r="CJ85" s="1">
        <f t="shared" si="236"/>
        <v>0</v>
      </c>
      <c r="CK85" s="1">
        <f t="shared" si="237"/>
        <v>0</v>
      </c>
      <c r="CL85" s="1"/>
      <c r="CM85" s="1"/>
      <c r="CN85" s="1"/>
      <c r="CO85" s="1"/>
      <c r="CP85" s="1"/>
      <c r="CQ85" s="1"/>
      <c r="CS85" s="1">
        <f t="shared" si="245"/>
        <v>1</v>
      </c>
      <c r="CT85" s="1">
        <f t="shared" si="246"/>
        <v>1</v>
      </c>
      <c r="CU85" s="1">
        <f t="shared" si="247"/>
        <v>1</v>
      </c>
      <c r="CV85" s="126">
        <f t="shared" si="238"/>
        <v>1</v>
      </c>
      <c r="CW85" s="1"/>
      <c r="CX85" s="1"/>
      <c r="CY85" s="1"/>
      <c r="CZ85" s="1"/>
      <c r="DA85" s="1"/>
      <c r="DB85" s="1"/>
      <c r="DC85" s="1"/>
      <c r="DD85" s="1"/>
      <c r="DE85" s="1"/>
      <c r="DF85" s="1"/>
      <c r="DG85" s="126">
        <f t="shared" si="239"/>
        <v>1</v>
      </c>
      <c r="DH85" s="1">
        <f t="shared" si="248"/>
        <v>1</v>
      </c>
      <c r="DI85" s="1">
        <f t="shared" si="249"/>
        <v>1</v>
      </c>
      <c r="DJ85" s="1">
        <f t="shared" si="250"/>
        <v>1</v>
      </c>
      <c r="DK85" s="1"/>
      <c r="DL85" s="1"/>
      <c r="DM85" s="1"/>
      <c r="DN85" s="1"/>
      <c r="DO85" s="1"/>
      <c r="DP85" s="1"/>
      <c r="DQ85" s="1"/>
      <c r="DR85" s="1"/>
      <c r="DS85" s="1"/>
      <c r="DT85" s="1"/>
      <c r="DU85" s="1"/>
      <c r="DV85" s="1"/>
      <c r="DW85" s="1"/>
      <c r="DX85" s="1"/>
      <c r="DY85" s="1"/>
      <c r="FC85" s="1">
        <f t="shared" si="188"/>
        <v>1</v>
      </c>
      <c r="FD85" s="1"/>
      <c r="FE85" s="1"/>
      <c r="FF85" s="1">
        <f t="shared" si="175"/>
        <v>1</v>
      </c>
      <c r="FG85" s="1">
        <f t="shared" si="189"/>
        <v>1</v>
      </c>
      <c r="FH85" s="1">
        <f t="shared" si="190"/>
        <v>1</v>
      </c>
      <c r="FI85" s="1">
        <f t="shared" si="191"/>
        <v>1</v>
      </c>
      <c r="FJ85" s="1">
        <f t="shared" si="192"/>
        <v>1</v>
      </c>
      <c r="FK85" s="1">
        <f t="shared" si="193"/>
        <v>1</v>
      </c>
      <c r="FL85" s="1">
        <f t="shared" si="194"/>
        <v>1</v>
      </c>
      <c r="FN85" s="1">
        <f t="shared" si="260"/>
        <v>1</v>
      </c>
      <c r="FO85" s="1">
        <f t="shared" si="195"/>
        <v>0</v>
      </c>
      <c r="FP85" s="1" t="str">
        <f t="shared" si="261"/>
        <v/>
      </c>
      <c r="FV85" s="1">
        <f t="shared" si="269"/>
        <v>1</v>
      </c>
      <c r="FW85" s="1">
        <f t="shared" si="270"/>
        <v>1</v>
      </c>
      <c r="FX85" s="1">
        <f t="shared" si="271"/>
        <v>1</v>
      </c>
      <c r="GA85" s="1">
        <f t="shared" si="196"/>
        <v>0</v>
      </c>
      <c r="GB85" s="1">
        <f t="shared" si="197"/>
        <v>0</v>
      </c>
      <c r="GC85" s="1">
        <f t="shared" si="198"/>
        <v>0</v>
      </c>
      <c r="GD85" s="1">
        <f t="shared" si="199"/>
        <v>0</v>
      </c>
      <c r="GE85" s="1">
        <f t="shared" si="200"/>
        <v>0</v>
      </c>
      <c r="GF85" s="1">
        <f t="shared" si="201"/>
        <v>0</v>
      </c>
      <c r="GG85" s="1">
        <f t="shared" si="179"/>
        <v>0</v>
      </c>
      <c r="GK85" s="1">
        <f t="shared" si="202"/>
        <v>1</v>
      </c>
      <c r="GL85" s="1">
        <f t="shared" si="203"/>
        <v>1</v>
      </c>
      <c r="GM85" s="1">
        <f t="shared" si="204"/>
        <v>1</v>
      </c>
      <c r="GN85" s="1">
        <f t="shared" si="205"/>
        <v>1</v>
      </c>
      <c r="GO85" s="1">
        <f t="shared" si="206"/>
        <v>1</v>
      </c>
      <c r="GP85" s="1">
        <f t="shared" si="207"/>
        <v>1</v>
      </c>
      <c r="GQ85" s="1">
        <f t="shared" si="180"/>
        <v>1</v>
      </c>
      <c r="GS85" s="1" t="str">
        <f t="shared" si="255"/>
        <v/>
      </c>
      <c r="GT85" s="1" t="str">
        <f t="shared" si="181"/>
        <v/>
      </c>
      <c r="GU85" s="1">
        <f t="shared" si="256"/>
        <v>1</v>
      </c>
      <c r="GV85" s="1">
        <f t="shared" si="257"/>
        <v>0</v>
      </c>
      <c r="GW85" s="1">
        <f t="shared" si="262"/>
        <v>0</v>
      </c>
      <c r="GX85" s="1">
        <f t="shared" si="258"/>
        <v>0</v>
      </c>
      <c r="GY85" s="1">
        <f t="shared" si="259"/>
        <v>0</v>
      </c>
      <c r="GZ85" s="1"/>
      <c r="HA85" s="1">
        <f t="shared" si="208"/>
        <v>1</v>
      </c>
      <c r="HB85" s="1">
        <f t="shared" si="209"/>
        <v>1</v>
      </c>
      <c r="HC85" s="1">
        <f t="shared" si="210"/>
        <v>1</v>
      </c>
      <c r="HD85" s="1">
        <f t="shared" si="211"/>
        <v>1</v>
      </c>
      <c r="HE85" s="1">
        <f t="shared" si="212"/>
        <v>1</v>
      </c>
      <c r="HF85" s="1">
        <f t="shared" si="213"/>
        <v>0</v>
      </c>
      <c r="HH85" s="1">
        <f t="shared" si="214"/>
        <v>1</v>
      </c>
      <c r="HI85" s="1">
        <f t="shared" si="215"/>
        <v>1</v>
      </c>
      <c r="HJ85" s="1">
        <f t="shared" si="216"/>
        <v>1</v>
      </c>
      <c r="HK85" s="1">
        <f t="shared" si="217"/>
        <v>1</v>
      </c>
      <c r="HL85" s="1">
        <f t="shared" si="218"/>
        <v>0</v>
      </c>
      <c r="HM85" s="1">
        <f t="shared" si="219"/>
        <v>0</v>
      </c>
    </row>
    <row r="86" spans="1:243" x14ac:dyDescent="0.2">
      <c r="A86" s="14">
        <f t="shared" si="220"/>
        <v>86</v>
      </c>
      <c r="C86" s="2">
        <v>42241</v>
      </c>
      <c r="G86" s="3">
        <v>109.19199999999999</v>
      </c>
      <c r="H86" s="3">
        <v>120.075</v>
      </c>
      <c r="I86" s="3">
        <v>128.02000000000001</v>
      </c>
      <c r="J86" s="4">
        <v>157.22999999999999</v>
      </c>
      <c r="P86" s="128">
        <f t="shared" si="165"/>
        <v>3507.2499999999991</v>
      </c>
      <c r="Q86" s="5">
        <f t="shared" si="166"/>
        <v>3847.5000000000005</v>
      </c>
      <c r="R86" s="6">
        <f t="shared" si="167"/>
        <v>4098.0000000000009</v>
      </c>
      <c r="S86" s="7">
        <f t="shared" si="168"/>
        <v>5046.9999999999991</v>
      </c>
      <c r="AH86" s="4">
        <f t="shared" si="221"/>
        <v>1.9999999999987867</v>
      </c>
      <c r="AI86" s="4">
        <f t="shared" si="222"/>
        <v>0.84999999999881659</v>
      </c>
      <c r="AJ86" s="4">
        <f t="shared" si="223"/>
        <v>4.6499999999999098</v>
      </c>
      <c r="AK86" s="4">
        <f t="shared" si="224"/>
        <v>7.0833333333331829</v>
      </c>
      <c r="AL86" s="4">
        <f t="shared" si="225"/>
        <v>1</v>
      </c>
      <c r="AM86" s="4">
        <f t="shared" si="226"/>
        <v>2.4999999999990905</v>
      </c>
      <c r="AN86" s="4">
        <f t="shared" si="227"/>
        <v>0</v>
      </c>
      <c r="AO86" s="4">
        <f t="shared" si="228"/>
        <v>0</v>
      </c>
      <c r="AP86" s="4">
        <f t="shared" si="229"/>
        <v>3.2333333333352154</v>
      </c>
      <c r="AQ86" s="4">
        <f t="shared" si="230"/>
        <v>10.249999999998941</v>
      </c>
      <c r="AR86" s="4">
        <f t="shared" si="231"/>
        <v>0</v>
      </c>
      <c r="AS86" s="4">
        <f t="shared" si="232"/>
        <v>0</v>
      </c>
      <c r="AT86" s="4">
        <f t="shared" si="233"/>
        <v>0</v>
      </c>
      <c r="BA86" s="11">
        <f t="shared" si="263"/>
        <v>-4.7500000000004547</v>
      </c>
      <c r="BB86" s="11">
        <f t="shared" si="264"/>
        <v>-17.249999999999545</v>
      </c>
      <c r="BC86" s="12">
        <f t="shared" si="265"/>
        <v>-36.499999999999091</v>
      </c>
      <c r="BD86" s="13">
        <f t="shared" si="266"/>
        <v>-102</v>
      </c>
      <c r="BJ86" s="11">
        <f t="shared" si="182"/>
        <v>1.9999999999987867</v>
      </c>
      <c r="BK86" s="11">
        <f t="shared" si="254"/>
        <v>0.84999999999881659</v>
      </c>
      <c r="BL86" s="11">
        <f t="shared" si="267"/>
        <v>4.6499999999999098</v>
      </c>
      <c r="BM86" s="11">
        <f t="shared" si="240"/>
        <v>7.0833333333331829</v>
      </c>
      <c r="BN86" s="11">
        <f t="shared" si="183"/>
        <v>1</v>
      </c>
      <c r="BO86" s="11">
        <f t="shared" si="184"/>
        <v>-2.4999999999990905</v>
      </c>
      <c r="BP86" s="11"/>
      <c r="BR86" s="11">
        <f t="shared" si="268"/>
        <v>3.2333333333352154</v>
      </c>
      <c r="BS86" s="11">
        <f t="shared" si="185"/>
        <v>-10.249999999998941</v>
      </c>
      <c r="BT86" s="11"/>
      <c r="BY86" s="126"/>
      <c r="BZ86" s="126"/>
      <c r="CB86" s="1">
        <f t="shared" si="241"/>
        <v>0</v>
      </c>
      <c r="CC86" s="1">
        <f t="shared" si="242"/>
        <v>0</v>
      </c>
      <c r="CD86" s="1">
        <f t="shared" si="243"/>
        <v>0</v>
      </c>
      <c r="CE86" s="126">
        <f t="shared" si="234"/>
        <v>0</v>
      </c>
      <c r="CF86" s="1">
        <f t="shared" si="186"/>
        <v>0</v>
      </c>
      <c r="CG86" s="1" t="str">
        <f t="shared" si="244"/>
        <v/>
      </c>
      <c r="CH86" s="1" t="str">
        <f t="shared" si="235"/>
        <v/>
      </c>
      <c r="CI86" s="1">
        <f t="shared" si="187"/>
        <v>1</v>
      </c>
      <c r="CJ86" s="1">
        <f t="shared" si="236"/>
        <v>1</v>
      </c>
      <c r="CK86" s="1" t="str">
        <f t="shared" si="237"/>
        <v/>
      </c>
      <c r="CL86" s="1"/>
      <c r="CM86" s="1"/>
      <c r="CN86" s="1"/>
      <c r="CO86" s="1"/>
      <c r="CP86" s="1"/>
      <c r="CQ86" s="1"/>
      <c r="CS86" s="1">
        <f t="shared" si="245"/>
        <v>0</v>
      </c>
      <c r="CT86" s="1">
        <f t="shared" si="246"/>
        <v>0</v>
      </c>
      <c r="CU86" s="1">
        <f t="shared" si="247"/>
        <v>0</v>
      </c>
      <c r="CV86" s="126">
        <f t="shared" si="238"/>
        <v>0</v>
      </c>
      <c r="CW86" s="1"/>
      <c r="CX86" s="1"/>
      <c r="CY86" s="1"/>
      <c r="CZ86" s="1"/>
      <c r="DA86" s="1"/>
      <c r="DB86" s="1"/>
      <c r="DC86" s="1"/>
      <c r="DD86" s="1"/>
      <c r="DE86" s="1"/>
      <c r="DF86" s="1"/>
      <c r="DG86" s="126">
        <f t="shared" si="239"/>
        <v>1</v>
      </c>
      <c r="DH86" s="1">
        <f t="shared" si="248"/>
        <v>1</v>
      </c>
      <c r="DI86" s="1">
        <f t="shared" si="249"/>
        <v>1</v>
      </c>
      <c r="DJ86" s="1">
        <f t="shared" si="250"/>
        <v>1</v>
      </c>
      <c r="DK86" s="1"/>
      <c r="DL86" s="1"/>
      <c r="DM86" s="1"/>
      <c r="DN86" s="1"/>
      <c r="DO86" s="1"/>
      <c r="DP86" s="1"/>
      <c r="DQ86" s="1"/>
      <c r="DR86" s="1"/>
      <c r="DS86" s="1"/>
      <c r="DT86" s="1"/>
      <c r="DU86" s="1"/>
      <c r="DV86" s="1"/>
      <c r="DW86" s="1"/>
      <c r="DX86" s="1"/>
      <c r="DY86" s="1"/>
      <c r="FC86" s="1">
        <f t="shared" si="188"/>
        <v>0</v>
      </c>
      <c r="FD86" s="1"/>
      <c r="FE86" s="1"/>
      <c r="FF86" s="1">
        <f t="shared" si="175"/>
        <v>1</v>
      </c>
      <c r="FG86" s="1">
        <f t="shared" si="189"/>
        <v>0</v>
      </c>
      <c r="FH86" s="1">
        <f t="shared" si="190"/>
        <v>0</v>
      </c>
      <c r="FI86" s="1" t="str">
        <f t="shared" si="191"/>
        <v/>
      </c>
      <c r="FJ86" s="1" t="str">
        <f t="shared" si="192"/>
        <v/>
      </c>
      <c r="FK86" s="1" t="str">
        <f t="shared" si="193"/>
        <v/>
      </c>
      <c r="FL86" s="1" t="str">
        <f t="shared" si="194"/>
        <v/>
      </c>
      <c r="FN86" s="1">
        <f t="shared" si="260"/>
        <v>1</v>
      </c>
      <c r="FO86" s="1">
        <f t="shared" si="195"/>
        <v>1</v>
      </c>
      <c r="FP86" s="1">
        <f t="shared" si="261"/>
        <v>0</v>
      </c>
      <c r="FV86" s="1">
        <f t="shared" si="269"/>
        <v>1</v>
      </c>
      <c r="FW86" s="1">
        <f t="shared" si="270"/>
        <v>1</v>
      </c>
      <c r="FX86" s="1">
        <f t="shared" si="271"/>
        <v>0</v>
      </c>
      <c r="GA86" s="1">
        <f t="shared" si="196"/>
        <v>0</v>
      </c>
      <c r="GB86" s="1">
        <f t="shared" si="197"/>
        <v>0</v>
      </c>
      <c r="GC86" s="1">
        <f t="shared" si="198"/>
        <v>0</v>
      </c>
      <c r="GD86" s="1">
        <f t="shared" si="199"/>
        <v>0</v>
      </c>
      <c r="GE86" s="1">
        <f t="shared" si="200"/>
        <v>1</v>
      </c>
      <c r="GF86" s="1">
        <f t="shared" si="201"/>
        <v>1</v>
      </c>
      <c r="GG86" s="1">
        <f t="shared" si="179"/>
        <v>0</v>
      </c>
      <c r="GK86" s="1">
        <f t="shared" si="202"/>
        <v>1</v>
      </c>
      <c r="GL86" s="1">
        <f t="shared" si="203"/>
        <v>1</v>
      </c>
      <c r="GM86" s="1">
        <f t="shared" si="204"/>
        <v>1</v>
      </c>
      <c r="GN86" s="1">
        <f t="shared" si="205"/>
        <v>1</v>
      </c>
      <c r="GO86" s="1">
        <f t="shared" si="206"/>
        <v>0</v>
      </c>
      <c r="GP86" s="1">
        <f t="shared" si="207"/>
        <v>0</v>
      </c>
      <c r="GQ86" s="1">
        <f t="shared" si="180"/>
        <v>1</v>
      </c>
      <c r="GS86" s="1">
        <f t="shared" si="255"/>
        <v>1</v>
      </c>
      <c r="GT86" s="1">
        <f t="shared" si="181"/>
        <v>1</v>
      </c>
      <c r="GU86" s="1">
        <f t="shared" si="256"/>
        <v>1</v>
      </c>
      <c r="GV86" s="1">
        <f t="shared" si="257"/>
        <v>1</v>
      </c>
      <c r="GW86" s="1">
        <f t="shared" si="262"/>
        <v>1</v>
      </c>
      <c r="GX86" s="1">
        <f t="shared" si="258"/>
        <v>1</v>
      </c>
      <c r="GY86" s="1">
        <f t="shared" si="259"/>
        <v>1</v>
      </c>
      <c r="GZ86" s="1"/>
      <c r="HA86" s="1">
        <f t="shared" si="208"/>
        <v>1</v>
      </c>
      <c r="HB86" s="1">
        <f t="shared" si="209"/>
        <v>0</v>
      </c>
      <c r="HC86" s="1">
        <f t="shared" si="210"/>
        <v>0</v>
      </c>
      <c r="HD86" s="1">
        <f t="shared" si="211"/>
        <v>0</v>
      </c>
      <c r="HE86" s="1">
        <f t="shared" si="212"/>
        <v>0</v>
      </c>
      <c r="HF86" s="1">
        <f t="shared" si="213"/>
        <v>0</v>
      </c>
      <c r="HH86" s="1">
        <f t="shared" si="214"/>
        <v>1</v>
      </c>
      <c r="HI86" s="1">
        <f t="shared" si="215"/>
        <v>1</v>
      </c>
      <c r="HJ86" s="1">
        <f t="shared" si="216"/>
        <v>1</v>
      </c>
      <c r="HK86" s="1">
        <f t="shared" si="217"/>
        <v>1</v>
      </c>
      <c r="HL86" s="1">
        <f t="shared" si="218"/>
        <v>1</v>
      </c>
      <c r="HM86" s="1">
        <f t="shared" si="219"/>
        <v>1</v>
      </c>
    </row>
    <row r="87" spans="1:243" x14ac:dyDescent="0.2">
      <c r="A87" s="14">
        <f t="shared" si="220"/>
        <v>87</v>
      </c>
      <c r="C87" s="2">
        <v>42242</v>
      </c>
      <c r="G87" s="3">
        <v>109.202</v>
      </c>
      <c r="H87" s="3">
        <v>120.087</v>
      </c>
      <c r="I87" s="3">
        <v>127.3</v>
      </c>
      <c r="J87" s="4">
        <v>156.01</v>
      </c>
      <c r="P87" s="128">
        <f t="shared" si="165"/>
        <v>3508.25</v>
      </c>
      <c r="Q87" s="5">
        <f t="shared" si="166"/>
        <v>3848.7500000000005</v>
      </c>
      <c r="R87" s="6">
        <f t="shared" si="167"/>
        <v>4093.9999999999995</v>
      </c>
      <c r="S87" s="7">
        <f t="shared" si="168"/>
        <v>4992.9999999999991</v>
      </c>
      <c r="AH87" s="4">
        <f t="shared" si="221"/>
        <v>1.1666666666684855</v>
      </c>
      <c r="AI87" s="4">
        <f t="shared" si="222"/>
        <v>1.250000000001819</v>
      </c>
      <c r="AJ87" s="4">
        <f t="shared" si="223"/>
        <v>3.6500000000008184</v>
      </c>
      <c r="AK87" s="4">
        <f t="shared" si="224"/>
        <v>3.916666666667576</v>
      </c>
      <c r="AL87" s="4">
        <f t="shared" si="225"/>
        <v>3.2500000000006821</v>
      </c>
      <c r="AM87" s="4">
        <f t="shared" si="226"/>
        <v>13.999999999998636</v>
      </c>
      <c r="AN87" s="4">
        <f t="shared" si="227"/>
        <v>0</v>
      </c>
      <c r="AO87" s="4">
        <f t="shared" si="228"/>
        <v>0</v>
      </c>
      <c r="AP87" s="4">
        <f t="shared" si="229"/>
        <v>1.5666666666644531</v>
      </c>
      <c r="AQ87" s="4">
        <f t="shared" si="230"/>
        <v>7.9166666666639385</v>
      </c>
      <c r="AR87" s="4">
        <f t="shared" si="231"/>
        <v>0</v>
      </c>
      <c r="AS87" s="4">
        <f t="shared" si="232"/>
        <v>0</v>
      </c>
      <c r="AT87" s="4">
        <f t="shared" si="233"/>
        <v>0</v>
      </c>
      <c r="BA87" s="11">
        <f t="shared" si="263"/>
        <v>1.0000000000009095</v>
      </c>
      <c r="BB87" s="11">
        <f t="shared" si="264"/>
        <v>1.25</v>
      </c>
      <c r="BC87" s="12">
        <f t="shared" si="265"/>
        <v>-4.0000000000013642</v>
      </c>
      <c r="BD87" s="13">
        <f t="shared" si="266"/>
        <v>-54</v>
      </c>
      <c r="BJ87" s="11">
        <f t="shared" si="182"/>
        <v>1.1666666666684855</v>
      </c>
      <c r="BK87" s="11">
        <f t="shared" si="254"/>
        <v>1.250000000001819</v>
      </c>
      <c r="BL87" s="11">
        <f t="shared" si="267"/>
        <v>3.6500000000008184</v>
      </c>
      <c r="BM87" s="11">
        <f t="shared" si="240"/>
        <v>3.916666666667576</v>
      </c>
      <c r="BN87" s="11">
        <f t="shared" si="183"/>
        <v>3.2500000000006821</v>
      </c>
      <c r="BO87" s="11">
        <f t="shared" si="184"/>
        <v>13.999999999998636</v>
      </c>
      <c r="BP87" s="11"/>
      <c r="BR87" s="11">
        <f t="shared" si="268"/>
        <v>1.5666666666644531</v>
      </c>
      <c r="BS87" s="11">
        <f t="shared" si="185"/>
        <v>7.9166666666639385</v>
      </c>
      <c r="BT87" s="11"/>
      <c r="BY87" s="126"/>
      <c r="BZ87" s="126"/>
      <c r="CB87" s="1">
        <f t="shared" si="241"/>
        <v>1</v>
      </c>
      <c r="CC87" s="1">
        <f t="shared" si="242"/>
        <v>1</v>
      </c>
      <c r="CD87" s="1">
        <f t="shared" si="243"/>
        <v>0</v>
      </c>
      <c r="CE87" s="126">
        <f t="shared" si="234"/>
        <v>0</v>
      </c>
      <c r="CF87" s="1">
        <f t="shared" si="186"/>
        <v>0</v>
      </c>
      <c r="CG87" s="1" t="str">
        <f t="shared" si="244"/>
        <v/>
      </c>
      <c r="CH87" s="1">
        <f t="shared" si="235"/>
        <v>1</v>
      </c>
      <c r="CI87" s="1">
        <f t="shared" si="187"/>
        <v>1</v>
      </c>
      <c r="CJ87" s="1" t="str">
        <f t="shared" si="236"/>
        <v/>
      </c>
      <c r="CK87" s="1" t="str">
        <f t="shared" si="237"/>
        <v/>
      </c>
      <c r="CL87" s="1"/>
      <c r="CM87" s="1"/>
      <c r="CN87" s="1"/>
      <c r="CO87" s="1"/>
      <c r="CP87" s="1"/>
      <c r="CQ87" s="1"/>
      <c r="CS87" s="1">
        <f t="shared" si="245"/>
        <v>1</v>
      </c>
      <c r="CT87" s="1">
        <f t="shared" si="246"/>
        <v>1</v>
      </c>
      <c r="CU87" s="1">
        <f t="shared" si="247"/>
        <v>0</v>
      </c>
      <c r="CV87" s="126">
        <f t="shared" si="238"/>
        <v>0</v>
      </c>
      <c r="CW87" s="1"/>
      <c r="CX87" s="1"/>
      <c r="CY87" s="1"/>
      <c r="CZ87" s="1"/>
      <c r="DA87" s="1"/>
      <c r="DB87" s="1"/>
      <c r="DC87" s="1"/>
      <c r="DD87" s="1"/>
      <c r="DE87" s="1"/>
      <c r="DF87" s="1"/>
      <c r="DG87" s="126">
        <f t="shared" si="239"/>
        <v>1</v>
      </c>
      <c r="DH87" s="1">
        <f t="shared" si="248"/>
        <v>1</v>
      </c>
      <c r="DI87" s="1">
        <f t="shared" si="249"/>
        <v>0</v>
      </c>
      <c r="DJ87" s="1">
        <f t="shared" si="250"/>
        <v>0</v>
      </c>
      <c r="DK87" s="1"/>
      <c r="DL87" s="1"/>
      <c r="DM87" s="1"/>
      <c r="DN87" s="1"/>
      <c r="DO87" s="1"/>
      <c r="DP87" s="1"/>
      <c r="DQ87" s="1"/>
      <c r="DR87" s="1"/>
      <c r="DS87" s="1"/>
      <c r="DT87" s="1"/>
      <c r="DU87" s="1"/>
      <c r="DV87" s="1"/>
      <c r="DW87" s="1"/>
      <c r="DX87" s="1"/>
      <c r="DY87" s="1"/>
      <c r="FC87" s="1">
        <f t="shared" si="188"/>
        <v>1</v>
      </c>
      <c r="FD87" s="1"/>
      <c r="FE87" s="1"/>
      <c r="FF87" s="1">
        <f t="shared" si="175"/>
        <v>1</v>
      </c>
      <c r="FG87" s="1">
        <f t="shared" si="189"/>
        <v>1</v>
      </c>
      <c r="FH87" s="1">
        <f t="shared" si="190"/>
        <v>1</v>
      </c>
      <c r="FI87" s="1">
        <f t="shared" si="191"/>
        <v>0</v>
      </c>
      <c r="FJ87" s="1">
        <f t="shared" si="192"/>
        <v>0</v>
      </c>
      <c r="FK87" s="1">
        <f t="shared" si="193"/>
        <v>1</v>
      </c>
      <c r="FL87" s="1">
        <f t="shared" si="194"/>
        <v>1</v>
      </c>
      <c r="FN87" s="1" t="str">
        <f t="shared" si="260"/>
        <v/>
      </c>
      <c r="FO87" s="1" t="str">
        <f t="shared" si="195"/>
        <v/>
      </c>
      <c r="FP87" s="1">
        <f t="shared" si="261"/>
        <v>0</v>
      </c>
      <c r="FV87" s="1">
        <f t="shared" si="269"/>
        <v>1</v>
      </c>
      <c r="FW87" s="1">
        <f t="shared" si="270"/>
        <v>1</v>
      </c>
      <c r="FX87" s="1">
        <f t="shared" si="271"/>
        <v>0</v>
      </c>
      <c r="GA87" s="1">
        <f t="shared" si="196"/>
        <v>1</v>
      </c>
      <c r="GB87" s="1">
        <f t="shared" si="197"/>
        <v>1</v>
      </c>
      <c r="GC87" s="1">
        <f t="shared" si="198"/>
        <v>0</v>
      </c>
      <c r="GD87" s="1">
        <f t="shared" si="199"/>
        <v>0</v>
      </c>
      <c r="GE87" s="1">
        <f t="shared" si="200"/>
        <v>1</v>
      </c>
      <c r="GF87" s="1">
        <f t="shared" si="201"/>
        <v>1</v>
      </c>
      <c r="GG87" s="1">
        <f t="shared" si="179"/>
        <v>1</v>
      </c>
      <c r="GK87" s="1">
        <f t="shared" si="202"/>
        <v>1</v>
      </c>
      <c r="GL87" s="1">
        <f t="shared" si="203"/>
        <v>1</v>
      </c>
      <c r="GM87" s="1">
        <f t="shared" si="204"/>
        <v>0</v>
      </c>
      <c r="GN87" s="1">
        <f t="shared" si="205"/>
        <v>0</v>
      </c>
      <c r="GO87" s="1">
        <f t="shared" si="206"/>
        <v>1</v>
      </c>
      <c r="GP87" s="1">
        <f t="shared" si="207"/>
        <v>1</v>
      </c>
      <c r="GQ87" s="1">
        <f t="shared" si="180"/>
        <v>1</v>
      </c>
      <c r="GS87" s="1">
        <f t="shared" si="255"/>
        <v>1</v>
      </c>
      <c r="GT87" s="1">
        <f t="shared" si="181"/>
        <v>1</v>
      </c>
      <c r="GU87" s="1">
        <f t="shared" si="256"/>
        <v>1</v>
      </c>
      <c r="GV87" s="1">
        <f t="shared" si="257"/>
        <v>1</v>
      </c>
      <c r="GW87" s="1">
        <f t="shared" si="262"/>
        <v>1</v>
      </c>
      <c r="GX87" s="1">
        <f t="shared" si="258"/>
        <v>1</v>
      </c>
      <c r="GY87" s="1">
        <f t="shared" si="259"/>
        <v>1</v>
      </c>
      <c r="GZ87" s="1"/>
      <c r="HA87" s="1">
        <f t="shared" si="208"/>
        <v>1</v>
      </c>
      <c r="HB87" s="1">
        <f t="shared" si="209"/>
        <v>1</v>
      </c>
      <c r="HC87" s="1">
        <f t="shared" si="210"/>
        <v>1</v>
      </c>
      <c r="HD87" s="1">
        <f t="shared" si="211"/>
        <v>1</v>
      </c>
      <c r="HE87" s="1">
        <f t="shared" si="212"/>
        <v>1</v>
      </c>
      <c r="HF87" s="1">
        <f t="shared" si="213"/>
        <v>1</v>
      </c>
      <c r="HH87" s="1">
        <f t="shared" si="214"/>
        <v>1</v>
      </c>
      <c r="HI87" s="1">
        <f t="shared" si="215"/>
        <v>1</v>
      </c>
      <c r="HJ87" s="1">
        <f t="shared" si="216"/>
        <v>1</v>
      </c>
      <c r="HK87" s="1">
        <f t="shared" si="217"/>
        <v>1</v>
      </c>
      <c r="HL87" s="1">
        <f t="shared" si="218"/>
        <v>1</v>
      </c>
      <c r="HM87" s="1">
        <f t="shared" si="219"/>
        <v>0</v>
      </c>
    </row>
    <row r="88" spans="1:243" x14ac:dyDescent="0.2">
      <c r="A88" s="14">
        <f t="shared" si="220"/>
        <v>88</v>
      </c>
      <c r="C88" s="2">
        <v>42243</v>
      </c>
      <c r="G88" s="3">
        <v>109.19199999999999</v>
      </c>
      <c r="H88" s="3">
        <v>120.065</v>
      </c>
      <c r="I88" s="3">
        <v>127.30500000000001</v>
      </c>
      <c r="J88" s="4">
        <v>156.28</v>
      </c>
      <c r="P88" s="128">
        <f t="shared" si="165"/>
        <v>3507.2499999999991</v>
      </c>
      <c r="Q88" s="5">
        <f t="shared" si="166"/>
        <v>3846.5</v>
      </c>
      <c r="R88" s="6">
        <f t="shared" si="167"/>
        <v>4094.5000000000009</v>
      </c>
      <c r="S88" s="7">
        <f t="shared" si="168"/>
        <v>5020</v>
      </c>
      <c r="AH88" s="4">
        <f t="shared" si="221"/>
        <v>0.5000000000015159</v>
      </c>
      <c r="AI88" s="4">
        <f t="shared" si="222"/>
        <v>0.65000000000154623</v>
      </c>
      <c r="AJ88" s="4">
        <f t="shared" si="223"/>
        <v>2.5500000000012735</v>
      </c>
      <c r="AK88" s="4">
        <f t="shared" si="224"/>
        <v>2.5833333333346977</v>
      </c>
      <c r="AL88" s="4">
        <f t="shared" si="225"/>
        <v>2.5000000000011369</v>
      </c>
      <c r="AM88" s="4">
        <f t="shared" si="226"/>
        <v>8.4999999999989395</v>
      </c>
      <c r="AN88" s="4">
        <f t="shared" si="227"/>
        <v>0</v>
      </c>
      <c r="AO88" s="4">
        <f t="shared" si="228"/>
        <v>0</v>
      </c>
      <c r="AP88" s="4">
        <f t="shared" si="229"/>
        <v>1.4666666666653629</v>
      </c>
      <c r="AQ88" s="4">
        <f t="shared" si="230"/>
        <v>4.2499999999968168</v>
      </c>
      <c r="AR88" s="4">
        <f t="shared" si="231"/>
        <v>0</v>
      </c>
      <c r="AS88" s="4">
        <f t="shared" si="232"/>
        <v>0</v>
      </c>
      <c r="AT88" s="4">
        <f t="shared" si="233"/>
        <v>0</v>
      </c>
      <c r="BA88" s="11">
        <f t="shared" si="263"/>
        <v>-1.0000000000009095</v>
      </c>
      <c r="BB88" s="11">
        <f t="shared" si="264"/>
        <v>-2.2500000000004547</v>
      </c>
      <c r="BC88" s="12">
        <f t="shared" si="265"/>
        <v>0.50000000000136424</v>
      </c>
      <c r="BD88" s="13">
        <f t="shared" si="266"/>
        <v>27.000000000000909</v>
      </c>
      <c r="BJ88" s="11">
        <f t="shared" si="182"/>
        <v>-0.5000000000015159</v>
      </c>
      <c r="BK88" s="11">
        <f t="shared" si="254"/>
        <v>-0.65000000000154623</v>
      </c>
      <c r="BL88" s="11">
        <f t="shared" si="267"/>
        <v>-2.5500000000012735</v>
      </c>
      <c r="BM88" s="11">
        <f t="shared" si="240"/>
        <v>-2.5833333333346977</v>
      </c>
      <c r="BN88" s="11">
        <f t="shared" si="183"/>
        <v>-2.5000000000011369</v>
      </c>
      <c r="BO88" s="11">
        <f t="shared" si="184"/>
        <v>-8.4999999999989395</v>
      </c>
      <c r="BP88" s="11"/>
      <c r="BR88" s="11">
        <f t="shared" si="268"/>
        <v>-1.4666666666653629</v>
      </c>
      <c r="BS88" s="11">
        <f t="shared" si="185"/>
        <v>-4.2499999999968168</v>
      </c>
      <c r="BT88" s="11"/>
      <c r="BY88" s="126"/>
      <c r="BZ88" s="126"/>
      <c r="CB88" s="1">
        <f t="shared" si="241"/>
        <v>1</v>
      </c>
      <c r="CC88" s="1">
        <f t="shared" si="242"/>
        <v>1</v>
      </c>
      <c r="CD88" s="1">
        <f t="shared" si="243"/>
        <v>0</v>
      </c>
      <c r="CE88" s="126">
        <f t="shared" si="234"/>
        <v>0</v>
      </c>
      <c r="CF88" s="1">
        <f t="shared" si="186"/>
        <v>0</v>
      </c>
      <c r="CG88" s="1" t="str">
        <f t="shared" si="244"/>
        <v/>
      </c>
      <c r="CH88" s="1">
        <f t="shared" si="235"/>
        <v>1</v>
      </c>
      <c r="CI88" s="1">
        <f t="shared" si="187"/>
        <v>1</v>
      </c>
      <c r="CJ88" s="1" t="str">
        <f t="shared" si="236"/>
        <v/>
      </c>
      <c r="CK88" s="1" t="str">
        <f t="shared" si="237"/>
        <v/>
      </c>
      <c r="CL88" s="1"/>
      <c r="CM88" s="1"/>
      <c r="CN88" s="1"/>
      <c r="CO88" s="1"/>
      <c r="CP88" s="1"/>
      <c r="CQ88" s="1"/>
      <c r="CS88" s="1">
        <f t="shared" si="245"/>
        <v>1</v>
      </c>
      <c r="CT88" s="1">
        <f t="shared" si="246"/>
        <v>1</v>
      </c>
      <c r="CU88" s="1">
        <f t="shared" si="247"/>
        <v>0</v>
      </c>
      <c r="CV88" s="126">
        <f t="shared" si="238"/>
        <v>0</v>
      </c>
      <c r="CW88" s="1"/>
      <c r="CX88" s="1"/>
      <c r="CY88" s="1"/>
      <c r="CZ88" s="1"/>
      <c r="DA88" s="1"/>
      <c r="DB88" s="1"/>
      <c r="DC88" s="1"/>
      <c r="DD88" s="1"/>
      <c r="DE88" s="1"/>
      <c r="DF88" s="1"/>
      <c r="DG88" s="126">
        <f t="shared" si="239"/>
        <v>1</v>
      </c>
      <c r="DH88" s="1">
        <f t="shared" si="248"/>
        <v>1</v>
      </c>
      <c r="DI88" s="1">
        <f t="shared" si="249"/>
        <v>0</v>
      </c>
      <c r="DJ88" s="1">
        <f t="shared" si="250"/>
        <v>0</v>
      </c>
      <c r="DK88" s="1"/>
      <c r="DL88" s="1"/>
      <c r="DM88" s="1"/>
      <c r="DN88" s="1"/>
      <c r="DO88" s="1"/>
      <c r="DP88" s="1"/>
      <c r="DQ88" s="1"/>
      <c r="DR88" s="1"/>
      <c r="DS88" s="1"/>
      <c r="DT88" s="1"/>
      <c r="DU88" s="1"/>
      <c r="DV88" s="1"/>
      <c r="DW88" s="1"/>
      <c r="DX88" s="1"/>
      <c r="DY88" s="1"/>
      <c r="FC88" s="1">
        <f t="shared" si="188"/>
        <v>1</v>
      </c>
      <c r="FD88" s="1"/>
      <c r="FE88" s="1"/>
      <c r="FF88" s="1">
        <f t="shared" si="175"/>
        <v>1</v>
      </c>
      <c r="FG88" s="1">
        <f t="shared" si="189"/>
        <v>1</v>
      </c>
      <c r="FH88" s="1">
        <f t="shared" si="190"/>
        <v>1</v>
      </c>
      <c r="FI88" s="1">
        <f t="shared" si="191"/>
        <v>0</v>
      </c>
      <c r="FJ88" s="1">
        <f t="shared" si="192"/>
        <v>0</v>
      </c>
      <c r="FK88" s="1">
        <f t="shared" si="193"/>
        <v>1</v>
      </c>
      <c r="FL88" s="1">
        <f t="shared" si="194"/>
        <v>1</v>
      </c>
      <c r="FN88" s="1" t="str">
        <f t="shared" si="260"/>
        <v/>
      </c>
      <c r="FO88" s="1" t="str">
        <f t="shared" si="195"/>
        <v/>
      </c>
      <c r="FP88" s="1">
        <f t="shared" si="261"/>
        <v>0</v>
      </c>
      <c r="FV88" s="1">
        <f t="shared" si="269"/>
        <v>0</v>
      </c>
      <c r="FW88" s="1">
        <f t="shared" si="270"/>
        <v>0</v>
      </c>
      <c r="FX88" s="1">
        <f t="shared" si="271"/>
        <v>0</v>
      </c>
      <c r="GA88" s="1">
        <f t="shared" si="196"/>
        <v>1</v>
      </c>
      <c r="GB88" s="1">
        <f t="shared" si="197"/>
        <v>1</v>
      </c>
      <c r="GC88" s="1">
        <f t="shared" si="198"/>
        <v>0</v>
      </c>
      <c r="GD88" s="1">
        <f t="shared" si="199"/>
        <v>0</v>
      </c>
      <c r="GE88" s="1">
        <f t="shared" si="200"/>
        <v>1</v>
      </c>
      <c r="GF88" s="1">
        <f t="shared" si="201"/>
        <v>1</v>
      </c>
      <c r="GG88" s="1">
        <f t="shared" si="179"/>
        <v>1</v>
      </c>
      <c r="GK88" s="1">
        <f t="shared" si="202"/>
        <v>1</v>
      </c>
      <c r="GL88" s="1">
        <f t="shared" si="203"/>
        <v>1</v>
      </c>
      <c r="GM88" s="1">
        <f t="shared" si="204"/>
        <v>0</v>
      </c>
      <c r="GN88" s="1">
        <f t="shared" si="205"/>
        <v>0</v>
      </c>
      <c r="GO88" s="1">
        <f t="shared" si="206"/>
        <v>1</v>
      </c>
      <c r="GP88" s="1">
        <f t="shared" si="207"/>
        <v>1</v>
      </c>
      <c r="GQ88" s="1">
        <f t="shared" si="180"/>
        <v>1</v>
      </c>
      <c r="GS88" s="1" t="str">
        <f t="shared" si="255"/>
        <v/>
      </c>
      <c r="GT88" s="1" t="str">
        <f t="shared" si="181"/>
        <v/>
      </c>
      <c r="GU88" s="1">
        <f t="shared" si="256"/>
        <v>1</v>
      </c>
      <c r="GV88" s="1">
        <f t="shared" si="257"/>
        <v>1</v>
      </c>
      <c r="GW88" s="1">
        <f t="shared" si="262"/>
        <v>1</v>
      </c>
      <c r="GX88" s="1">
        <f t="shared" si="258"/>
        <v>1</v>
      </c>
      <c r="GY88" s="1">
        <f t="shared" si="259"/>
        <v>0</v>
      </c>
      <c r="GZ88" s="1"/>
      <c r="HA88" s="1">
        <f t="shared" si="208"/>
        <v>1</v>
      </c>
      <c r="HB88" s="1">
        <f t="shared" si="209"/>
        <v>1</v>
      </c>
      <c r="HC88" s="1">
        <f t="shared" si="210"/>
        <v>1</v>
      </c>
      <c r="HD88" s="1">
        <f t="shared" si="211"/>
        <v>1</v>
      </c>
      <c r="HE88" s="1">
        <f t="shared" si="212"/>
        <v>1</v>
      </c>
      <c r="HF88" s="1">
        <f t="shared" si="213"/>
        <v>0</v>
      </c>
      <c r="HH88" s="1">
        <f t="shared" si="214"/>
        <v>1</v>
      </c>
      <c r="HI88" s="1">
        <f t="shared" si="215"/>
        <v>1</v>
      </c>
      <c r="HJ88" s="1">
        <f t="shared" si="216"/>
        <v>0</v>
      </c>
      <c r="HK88" s="1">
        <f t="shared" si="217"/>
        <v>0</v>
      </c>
      <c r="HL88" s="1">
        <f t="shared" si="218"/>
        <v>0</v>
      </c>
      <c r="HM88" s="1">
        <f t="shared" si="219"/>
        <v>0</v>
      </c>
    </row>
    <row r="89" spans="1:243" x14ac:dyDescent="0.2">
      <c r="A89" s="14">
        <f t="shared" si="220"/>
        <v>89</v>
      </c>
      <c r="C89" s="2">
        <v>42244</v>
      </c>
      <c r="G89" s="3">
        <v>109.16200000000001</v>
      </c>
      <c r="H89" s="3">
        <v>119.30500000000001</v>
      </c>
      <c r="I89" s="3">
        <v>127.25</v>
      </c>
      <c r="J89" s="4">
        <v>156.22999999999999</v>
      </c>
      <c r="P89" s="128">
        <f t="shared" si="165"/>
        <v>3504.2500000000005</v>
      </c>
      <c r="Q89" s="5">
        <f t="shared" si="166"/>
        <v>3838.5000000000009</v>
      </c>
      <c r="R89" s="6">
        <f t="shared" si="167"/>
        <v>4089</v>
      </c>
      <c r="S89" s="7">
        <f t="shared" si="168"/>
        <v>5014.9999999999991</v>
      </c>
      <c r="AH89" s="4">
        <f t="shared" si="221"/>
        <v>0.66666666666454422</v>
      </c>
      <c r="AI89" s="4">
        <f t="shared" si="222"/>
        <v>1.199999999997817</v>
      </c>
      <c r="AJ89" s="4">
        <f t="shared" si="223"/>
        <v>4.6999999999985445</v>
      </c>
      <c r="AK89" s="4">
        <f t="shared" si="224"/>
        <v>4.3333333333318169</v>
      </c>
      <c r="AL89" s="4">
        <f t="shared" si="225"/>
        <v>5.2499999999986358</v>
      </c>
      <c r="AM89" s="4">
        <f t="shared" si="226"/>
        <v>3.8333333333339397</v>
      </c>
      <c r="AN89" s="4">
        <f t="shared" si="227"/>
        <v>0</v>
      </c>
      <c r="AO89" s="4">
        <f t="shared" si="228"/>
        <v>0</v>
      </c>
      <c r="AP89" s="4">
        <f t="shared" si="229"/>
        <v>2.7000000000021824</v>
      </c>
      <c r="AQ89" s="4">
        <f t="shared" si="230"/>
        <v>3.9999999999969678</v>
      </c>
      <c r="AR89" s="4">
        <f t="shared" si="231"/>
        <v>0</v>
      </c>
      <c r="AS89" s="4">
        <f t="shared" si="232"/>
        <v>0</v>
      </c>
      <c r="AT89" s="4">
        <f t="shared" si="233"/>
        <v>0</v>
      </c>
      <c r="BA89" s="11">
        <f t="shared" si="263"/>
        <v>-2.9999999999986358</v>
      </c>
      <c r="BB89" s="11">
        <f t="shared" si="264"/>
        <v>-7.9999999999990905</v>
      </c>
      <c r="BC89" s="12">
        <f t="shared" si="265"/>
        <v>-5.5000000000009095</v>
      </c>
      <c r="BD89" s="13">
        <f t="shared" si="266"/>
        <v>-5.0000000000009095</v>
      </c>
      <c r="BJ89" s="11">
        <f t="shared" si="182"/>
        <v>-0.66666666666454422</v>
      </c>
      <c r="BK89" s="11">
        <f t="shared" si="254"/>
        <v>-1.199999999997817</v>
      </c>
      <c r="BL89" s="11">
        <f t="shared" si="267"/>
        <v>-4.6999999999985445</v>
      </c>
      <c r="BM89" s="11">
        <f t="shared" si="240"/>
        <v>-4.3333333333318169</v>
      </c>
      <c r="BN89" s="11">
        <f t="shared" si="183"/>
        <v>-5.2499999999986358</v>
      </c>
      <c r="BO89" s="11">
        <f t="shared" si="184"/>
        <v>-3.8333333333339397</v>
      </c>
      <c r="BP89" s="11"/>
      <c r="BR89" s="11">
        <f t="shared" si="268"/>
        <v>-2.7000000000021824</v>
      </c>
      <c r="BS89" s="11">
        <f t="shared" si="185"/>
        <v>3.9999999999969678</v>
      </c>
      <c r="BT89" s="11"/>
      <c r="BY89" s="126"/>
      <c r="BZ89" s="126"/>
      <c r="CB89" s="1">
        <f t="shared" si="241"/>
        <v>1</v>
      </c>
      <c r="CC89" s="1">
        <f t="shared" si="242"/>
        <v>1</v>
      </c>
      <c r="CD89" s="1">
        <f t="shared" si="243"/>
        <v>1</v>
      </c>
      <c r="CE89" s="126">
        <f t="shared" si="234"/>
        <v>1</v>
      </c>
      <c r="CF89" s="1">
        <f t="shared" si="186"/>
        <v>1</v>
      </c>
      <c r="CG89" s="1">
        <f t="shared" si="244"/>
        <v>1</v>
      </c>
      <c r="CH89" s="1" t="str">
        <f t="shared" si="235"/>
        <v/>
      </c>
      <c r="CI89" s="1" t="str">
        <f t="shared" si="187"/>
        <v/>
      </c>
      <c r="CJ89" s="1">
        <f t="shared" si="236"/>
        <v>0</v>
      </c>
      <c r="CK89" s="1">
        <f t="shared" si="237"/>
        <v>0</v>
      </c>
      <c r="CL89" s="1"/>
      <c r="CM89" s="1"/>
      <c r="CN89" s="1"/>
      <c r="CO89" s="1"/>
      <c r="CP89" s="1"/>
      <c r="CQ89" s="1"/>
      <c r="CS89" s="1">
        <f t="shared" si="245"/>
        <v>1</v>
      </c>
      <c r="CT89" s="1">
        <f t="shared" si="246"/>
        <v>1</v>
      </c>
      <c r="CU89" s="1">
        <f t="shared" si="247"/>
        <v>1</v>
      </c>
      <c r="CV89" s="126">
        <f t="shared" si="238"/>
        <v>1</v>
      </c>
      <c r="CW89" s="1"/>
      <c r="CX89" s="1"/>
      <c r="CY89" s="1"/>
      <c r="CZ89" s="1"/>
      <c r="DA89" s="1"/>
      <c r="DB89" s="1"/>
      <c r="DC89" s="1"/>
      <c r="DD89" s="1"/>
      <c r="DE89" s="1"/>
      <c r="DF89" s="1"/>
      <c r="DG89" s="126">
        <f t="shared" si="239"/>
        <v>1</v>
      </c>
      <c r="DH89" s="1">
        <f t="shared" si="248"/>
        <v>1</v>
      </c>
      <c r="DI89" s="1">
        <f t="shared" si="249"/>
        <v>1</v>
      </c>
      <c r="DJ89" s="1">
        <f t="shared" si="250"/>
        <v>1</v>
      </c>
      <c r="DK89" s="1"/>
      <c r="DL89" s="1"/>
      <c r="DM89" s="1"/>
      <c r="DN89" s="1"/>
      <c r="DO89" s="1"/>
      <c r="DP89" s="1"/>
      <c r="DQ89" s="1"/>
      <c r="DR89" s="1"/>
      <c r="DS89" s="1"/>
      <c r="DT89" s="1"/>
      <c r="DU89" s="1"/>
      <c r="DV89" s="1"/>
      <c r="DW89" s="1"/>
      <c r="DX89" s="1"/>
      <c r="DY89" s="1"/>
      <c r="FC89" s="1">
        <f t="shared" si="188"/>
        <v>1</v>
      </c>
      <c r="FD89" s="1"/>
      <c r="FE89" s="1"/>
      <c r="FF89" s="1">
        <f t="shared" si="175"/>
        <v>1</v>
      </c>
      <c r="FG89" s="1">
        <f t="shared" si="189"/>
        <v>1</v>
      </c>
      <c r="FH89" s="1">
        <f t="shared" si="190"/>
        <v>1</v>
      </c>
      <c r="FI89" s="1">
        <f t="shared" si="191"/>
        <v>1</v>
      </c>
      <c r="FJ89" s="1">
        <f t="shared" si="192"/>
        <v>1</v>
      </c>
      <c r="FK89" s="1">
        <f t="shared" si="193"/>
        <v>1</v>
      </c>
      <c r="FL89" s="1">
        <f t="shared" si="194"/>
        <v>1</v>
      </c>
      <c r="FN89" s="1" t="str">
        <f t="shared" si="260"/>
        <v/>
      </c>
      <c r="FO89" s="1" t="str">
        <f t="shared" si="195"/>
        <v/>
      </c>
      <c r="FP89" s="1">
        <f t="shared" si="261"/>
        <v>0</v>
      </c>
      <c r="FV89" s="1">
        <f t="shared" si="269"/>
        <v>1</v>
      </c>
      <c r="FW89" s="1">
        <f t="shared" si="270"/>
        <v>1</v>
      </c>
      <c r="FX89" s="1">
        <f t="shared" si="271"/>
        <v>1</v>
      </c>
      <c r="GA89" s="1">
        <f t="shared" si="196"/>
        <v>1</v>
      </c>
      <c r="GB89" s="1">
        <f t="shared" si="197"/>
        <v>1</v>
      </c>
      <c r="GC89" s="1">
        <f t="shared" si="198"/>
        <v>1</v>
      </c>
      <c r="GD89" s="1">
        <f t="shared" si="199"/>
        <v>1</v>
      </c>
      <c r="GE89" s="1">
        <f t="shared" si="200"/>
        <v>1</v>
      </c>
      <c r="GF89" s="1">
        <f t="shared" si="201"/>
        <v>1</v>
      </c>
      <c r="GG89" s="1">
        <f t="shared" si="179"/>
        <v>1</v>
      </c>
      <c r="GK89" s="1">
        <f t="shared" si="202"/>
        <v>0</v>
      </c>
      <c r="GL89" s="1">
        <f t="shared" si="203"/>
        <v>0</v>
      </c>
      <c r="GM89" s="1">
        <f t="shared" si="204"/>
        <v>0</v>
      </c>
      <c r="GN89" s="1">
        <f t="shared" si="205"/>
        <v>0</v>
      </c>
      <c r="GO89" s="1">
        <f t="shared" si="206"/>
        <v>0</v>
      </c>
      <c r="GP89" s="1">
        <f t="shared" si="207"/>
        <v>0</v>
      </c>
      <c r="GQ89" s="1">
        <f t="shared" si="180"/>
        <v>0</v>
      </c>
      <c r="GS89" s="1" t="str">
        <f t="shared" si="255"/>
        <v/>
      </c>
      <c r="GT89" s="1" t="str">
        <f t="shared" si="181"/>
        <v/>
      </c>
      <c r="GU89" s="1">
        <f t="shared" si="256"/>
        <v>1</v>
      </c>
      <c r="GV89" s="1">
        <f t="shared" si="257"/>
        <v>1</v>
      </c>
      <c r="GW89" s="1">
        <f t="shared" si="262"/>
        <v>1</v>
      </c>
      <c r="GX89" s="1">
        <f t="shared" si="258"/>
        <v>1</v>
      </c>
      <c r="GY89" s="1">
        <f t="shared" si="259"/>
        <v>1</v>
      </c>
      <c r="GZ89" s="1"/>
      <c r="HA89" s="1">
        <f t="shared" si="208"/>
        <v>1</v>
      </c>
      <c r="HB89" s="1">
        <f t="shared" si="209"/>
        <v>0</v>
      </c>
      <c r="HC89" s="1">
        <f t="shared" si="210"/>
        <v>0</v>
      </c>
      <c r="HD89" s="1">
        <f t="shared" si="211"/>
        <v>0</v>
      </c>
      <c r="HE89" s="1">
        <f t="shared" si="212"/>
        <v>0</v>
      </c>
      <c r="HF89" s="1">
        <f t="shared" si="213"/>
        <v>0</v>
      </c>
      <c r="HH89" s="1">
        <f t="shared" si="214"/>
        <v>1</v>
      </c>
      <c r="HI89" s="1">
        <f t="shared" si="215"/>
        <v>1</v>
      </c>
      <c r="HJ89" s="1">
        <f t="shared" si="216"/>
        <v>0</v>
      </c>
      <c r="HK89" s="1">
        <f t="shared" si="217"/>
        <v>0</v>
      </c>
      <c r="HL89" s="1">
        <f t="shared" si="218"/>
        <v>0</v>
      </c>
      <c r="HM89" s="1">
        <f t="shared" si="219"/>
        <v>0</v>
      </c>
    </row>
    <row r="90" spans="1:243" x14ac:dyDescent="0.2">
      <c r="A90" s="14">
        <f t="shared" si="220"/>
        <v>90</v>
      </c>
      <c r="B90" t="s">
        <v>15</v>
      </c>
      <c r="C90" s="2">
        <v>42247</v>
      </c>
      <c r="G90" s="3">
        <v>109.14700000000001</v>
      </c>
      <c r="H90" s="3">
        <v>119.26</v>
      </c>
      <c r="I90" s="3">
        <v>127.205</v>
      </c>
      <c r="J90" s="4">
        <v>156.04</v>
      </c>
      <c r="P90" s="128">
        <f t="shared" si="165"/>
        <v>3502.7500000000005</v>
      </c>
      <c r="Q90" s="5">
        <f t="shared" si="166"/>
        <v>3834.0000000000005</v>
      </c>
      <c r="R90" s="6">
        <f t="shared" si="167"/>
        <v>4084.5</v>
      </c>
      <c r="S90" s="7">
        <f t="shared" si="168"/>
        <v>4995.9999999999991</v>
      </c>
      <c r="AH90" s="4">
        <f t="shared" si="221"/>
        <v>3.0331293032759277E-13</v>
      </c>
      <c r="AI90" s="4">
        <f t="shared" si="222"/>
        <v>0.29999999999972715</v>
      </c>
      <c r="AJ90" s="4">
        <f t="shared" si="223"/>
        <v>1.800000000000455</v>
      </c>
      <c r="AK90" s="4">
        <f t="shared" si="224"/>
        <v>1.5000000000004547</v>
      </c>
      <c r="AL90" s="4">
        <f t="shared" si="225"/>
        <v>2.2500000000004547</v>
      </c>
      <c r="AM90" s="4">
        <f t="shared" si="226"/>
        <v>1.833333333333333</v>
      </c>
      <c r="AN90" s="4">
        <f t="shared" si="227"/>
        <v>0</v>
      </c>
      <c r="AO90" s="4">
        <f t="shared" si="228"/>
        <v>0</v>
      </c>
      <c r="AP90" s="4">
        <f t="shared" si="229"/>
        <v>1.3000000000009098</v>
      </c>
      <c r="AQ90" s="4">
        <f t="shared" si="230"/>
        <v>4.8333333333340915</v>
      </c>
      <c r="AR90" s="4">
        <f t="shared" si="231"/>
        <v>0</v>
      </c>
      <c r="AS90" s="4">
        <f t="shared" si="232"/>
        <v>0</v>
      </c>
      <c r="AT90" s="4">
        <f t="shared" si="233"/>
        <v>0</v>
      </c>
      <c r="BA90" s="11">
        <f t="shared" si="263"/>
        <v>-1.5</v>
      </c>
      <c r="BB90" s="11">
        <f t="shared" si="264"/>
        <v>-4.5000000000004547</v>
      </c>
      <c r="BC90" s="12">
        <f t="shared" si="265"/>
        <v>-4.5</v>
      </c>
      <c r="BD90" s="13">
        <f t="shared" si="266"/>
        <v>-19</v>
      </c>
      <c r="BJ90" s="11">
        <f t="shared" si="182"/>
        <v>3.0331293032759277E-13</v>
      </c>
      <c r="BK90" s="11">
        <f t="shared" si="254"/>
        <v>-0.29999999999972715</v>
      </c>
      <c r="BL90" s="11">
        <f t="shared" si="267"/>
        <v>-1.800000000000455</v>
      </c>
      <c r="BM90" s="11">
        <f>BB90-(BC90/BM$3)</f>
        <v>-1.5000000000004547</v>
      </c>
      <c r="BN90" s="11">
        <f t="shared" si="183"/>
        <v>-2.2500000000004547</v>
      </c>
      <c r="BO90" s="11">
        <f t="shared" si="184"/>
        <v>1.833333333333333</v>
      </c>
      <c r="BP90" s="11"/>
      <c r="BR90" s="11">
        <f t="shared" si="268"/>
        <v>-1.3000000000009098</v>
      </c>
      <c r="BS90" s="11">
        <f t="shared" si="185"/>
        <v>4.8333333333340915</v>
      </c>
      <c r="BT90" s="11"/>
      <c r="BY90" s="126"/>
      <c r="BZ90" s="126"/>
      <c r="CB90" s="1">
        <f t="shared" si="241"/>
        <v>1</v>
      </c>
      <c r="CC90" s="1">
        <f t="shared" si="242"/>
        <v>1</v>
      </c>
      <c r="CD90" s="1">
        <f t="shared" si="243"/>
        <v>1</v>
      </c>
      <c r="CE90" s="126">
        <f t="shared" si="234"/>
        <v>1</v>
      </c>
      <c r="CF90" s="1">
        <f t="shared" si="186"/>
        <v>1</v>
      </c>
      <c r="CG90" s="1">
        <f t="shared" si="244"/>
        <v>0</v>
      </c>
      <c r="CH90" s="1">
        <f t="shared" si="235"/>
        <v>0</v>
      </c>
      <c r="CI90" s="1" t="str">
        <f t="shared" si="187"/>
        <v/>
      </c>
      <c r="CJ90" s="1" t="str">
        <f t="shared" si="236"/>
        <v/>
      </c>
      <c r="CK90" s="1">
        <f t="shared" si="237"/>
        <v>0</v>
      </c>
      <c r="CL90" s="1"/>
      <c r="CM90" s="1"/>
      <c r="CN90" s="1"/>
      <c r="CO90" s="1"/>
      <c r="CP90" s="1"/>
      <c r="CQ90" s="1"/>
      <c r="CS90" s="1">
        <f t="shared" si="245"/>
        <v>1</v>
      </c>
      <c r="CT90" s="1">
        <f t="shared" si="246"/>
        <v>1</v>
      </c>
      <c r="CU90" s="1">
        <f t="shared" si="247"/>
        <v>1</v>
      </c>
      <c r="CV90" s="126">
        <f t="shared" si="238"/>
        <v>1</v>
      </c>
      <c r="CW90" s="1"/>
      <c r="CX90" s="1"/>
      <c r="CY90" s="1"/>
      <c r="CZ90" s="1"/>
      <c r="DA90" s="1"/>
      <c r="DB90" s="1"/>
      <c r="DC90" s="1"/>
      <c r="DD90" s="1"/>
      <c r="DE90" s="1"/>
      <c r="DF90" s="1"/>
      <c r="DG90" s="126">
        <f t="shared" si="239"/>
        <v>0</v>
      </c>
      <c r="DH90" s="1">
        <f t="shared" si="248"/>
        <v>0</v>
      </c>
      <c r="DI90" s="1">
        <f t="shared" si="249"/>
        <v>0</v>
      </c>
      <c r="DJ90" s="1">
        <f t="shared" si="250"/>
        <v>0</v>
      </c>
      <c r="DK90" s="1"/>
      <c r="DL90" s="1"/>
      <c r="DM90" s="1"/>
      <c r="DN90" s="1"/>
      <c r="DO90" s="1"/>
      <c r="DP90" s="1"/>
      <c r="DQ90" s="1"/>
      <c r="DR90" s="1"/>
      <c r="DS90" s="1"/>
      <c r="DT90" s="1"/>
      <c r="DU90" s="1"/>
      <c r="DV90" s="1"/>
      <c r="DW90" s="1"/>
      <c r="DX90" s="1"/>
      <c r="DY90" s="1"/>
      <c r="FC90" s="1">
        <f t="shared" si="188"/>
        <v>0</v>
      </c>
      <c r="FD90" s="1"/>
      <c r="FE90" s="1"/>
      <c r="FF90" s="1">
        <f t="shared" si="175"/>
        <v>1</v>
      </c>
      <c r="FG90" s="1">
        <f t="shared" si="189"/>
        <v>0</v>
      </c>
      <c r="FH90" s="1">
        <f t="shared" si="190"/>
        <v>0</v>
      </c>
      <c r="FI90" s="1" t="str">
        <f>IF(FH90=0,"",(IF(BO90&gt;0,IF(BD90&gt;0,1,0),IF(BD90&lt;0,1,0))))</f>
        <v/>
      </c>
      <c r="FJ90" s="1" t="str">
        <f t="shared" si="192"/>
        <v/>
      </c>
      <c r="FK90" s="1" t="str">
        <f t="shared" si="193"/>
        <v/>
      </c>
      <c r="FL90" s="1" t="str">
        <f t="shared" si="194"/>
        <v/>
      </c>
      <c r="FN90" s="1" t="str">
        <f t="shared" si="260"/>
        <v/>
      </c>
      <c r="FO90" s="1" t="str">
        <f>IF(FN90=1,IF(BB90&gt;0,IF(BL90&lt;0,1,0),IF(BL90&gt;0,1,0)),"")</f>
        <v/>
      </c>
      <c r="FP90" s="1" t="str">
        <f t="shared" si="261"/>
        <v/>
      </c>
      <c r="FV90" s="1">
        <f t="shared" si="269"/>
        <v>1</v>
      </c>
      <c r="FW90" s="1">
        <f t="shared" si="270"/>
        <v>1</v>
      </c>
      <c r="FX90" s="1">
        <f t="shared" si="271"/>
        <v>0</v>
      </c>
      <c r="GA90" s="1">
        <f t="shared" si="196"/>
        <v>1</v>
      </c>
      <c r="GB90" s="1">
        <f t="shared" si="197"/>
        <v>1</v>
      </c>
      <c r="GC90" s="1">
        <f t="shared" si="198"/>
        <v>1</v>
      </c>
      <c r="GD90" s="1">
        <f t="shared" si="199"/>
        <v>1</v>
      </c>
      <c r="GE90" s="1">
        <f t="shared" si="200"/>
        <v>1</v>
      </c>
      <c r="GF90" s="1">
        <f t="shared" si="201"/>
        <v>1</v>
      </c>
      <c r="GG90" s="1">
        <f t="shared" si="179"/>
        <v>0</v>
      </c>
      <c r="GK90" s="1">
        <f t="shared" si="202"/>
        <v>0</v>
      </c>
      <c r="GL90" s="1">
        <f t="shared" si="203"/>
        <v>0</v>
      </c>
      <c r="GM90" s="1">
        <f t="shared" si="204"/>
        <v>0</v>
      </c>
      <c r="GN90" s="1">
        <f t="shared" si="205"/>
        <v>0</v>
      </c>
      <c r="GO90" s="1">
        <f t="shared" si="206"/>
        <v>0</v>
      </c>
      <c r="GP90" s="1">
        <f t="shared" si="207"/>
        <v>0</v>
      </c>
      <c r="GQ90" s="1">
        <f t="shared" si="180"/>
        <v>1</v>
      </c>
      <c r="GS90" s="1" t="str">
        <f t="shared" si="255"/>
        <v/>
      </c>
      <c r="GT90" s="1" t="str">
        <f t="shared" si="181"/>
        <v/>
      </c>
      <c r="GU90" s="1">
        <f t="shared" si="256"/>
        <v>1</v>
      </c>
      <c r="GV90" s="1">
        <f t="shared" si="257"/>
        <v>1</v>
      </c>
      <c r="GW90" s="1">
        <f t="shared" si="262"/>
        <v>0</v>
      </c>
      <c r="GX90" s="1">
        <f t="shared" si="258"/>
        <v>0</v>
      </c>
      <c r="GY90" s="1">
        <f t="shared" si="259"/>
        <v>0</v>
      </c>
      <c r="GZ90" s="1"/>
      <c r="HA90" s="1">
        <f t="shared" si="208"/>
        <v>0</v>
      </c>
      <c r="HB90" s="1">
        <f t="shared" si="209"/>
        <v>0</v>
      </c>
      <c r="HC90" s="1">
        <f t="shared" si="210"/>
        <v>0</v>
      </c>
      <c r="HD90" s="1">
        <f t="shared" si="211"/>
        <v>0</v>
      </c>
      <c r="HE90" s="1">
        <f t="shared" si="212"/>
        <v>0</v>
      </c>
      <c r="HF90" s="1">
        <f t="shared" si="213"/>
        <v>0</v>
      </c>
      <c r="HH90" s="1">
        <f t="shared" si="214"/>
        <v>1</v>
      </c>
      <c r="HI90" s="1">
        <f t="shared" si="215"/>
        <v>1</v>
      </c>
      <c r="HJ90" s="1">
        <f t="shared" si="216"/>
        <v>1</v>
      </c>
      <c r="HK90" s="1">
        <f t="shared" si="217"/>
        <v>0</v>
      </c>
      <c r="HL90" s="1">
        <f t="shared" si="218"/>
        <v>0</v>
      </c>
      <c r="HM90" s="1">
        <f t="shared" si="219"/>
        <v>0</v>
      </c>
    </row>
    <row r="91" spans="1:243" x14ac:dyDescent="0.2">
      <c r="A91" s="14">
        <f t="shared" si="220"/>
        <v>91</v>
      </c>
      <c r="B91" t="s">
        <v>72</v>
      </c>
      <c r="C91" s="2">
        <v>42247</v>
      </c>
      <c r="G91" s="3">
        <v>109.075</v>
      </c>
      <c r="H91" s="3">
        <v>119.14</v>
      </c>
      <c r="I91" s="3">
        <v>127.02</v>
      </c>
      <c r="J91" s="4">
        <v>154.19999999999999</v>
      </c>
      <c r="P91" s="128">
        <f t="shared" si="165"/>
        <v>3495.5000000000005</v>
      </c>
      <c r="Q91" s="5">
        <f t="shared" si="166"/>
        <v>3822</v>
      </c>
      <c r="R91" s="6">
        <f t="shared" si="167"/>
        <v>4065.9999999999995</v>
      </c>
      <c r="S91" s="7">
        <f t="shared" si="168"/>
        <v>4947.9999999999991</v>
      </c>
      <c r="AH91" s="4"/>
      <c r="AI91" s="4"/>
      <c r="AJ91" s="4"/>
      <c r="AK91" s="4"/>
      <c r="AL91" s="4"/>
      <c r="AM91" s="4"/>
      <c r="AN91" s="4"/>
      <c r="AO91" s="4"/>
      <c r="AP91" s="4"/>
      <c r="AQ91" s="4"/>
      <c r="AR91" s="4"/>
      <c r="AS91" s="4"/>
      <c r="AT91" s="4"/>
      <c r="BA91" s="11"/>
      <c r="BB91" s="11"/>
      <c r="BC91" s="12"/>
      <c r="BD91" s="13"/>
      <c r="BJ91" s="11"/>
      <c r="BK91" s="11"/>
      <c r="BL91" s="11"/>
      <c r="BM91" s="11"/>
      <c r="BN91" s="11"/>
      <c r="BO91" s="11"/>
      <c r="BP91" s="11"/>
      <c r="BR91" s="11"/>
      <c r="BS91" s="11"/>
      <c r="BT91" s="11"/>
      <c r="BY91" s="126"/>
      <c r="BZ91" s="126"/>
      <c r="CB91" s="1"/>
      <c r="CC91" s="1"/>
      <c r="CD91" s="1"/>
      <c r="CE91" s="126" t="str">
        <f t="shared" si="234"/>
        <v/>
      </c>
      <c r="CF91" s="1"/>
      <c r="CG91" s="1"/>
      <c r="CH91" s="1"/>
      <c r="CI91" s="1"/>
      <c r="CJ91" s="1" t="str">
        <f t="shared" si="236"/>
        <v/>
      </c>
      <c r="CK91" s="1" t="str">
        <f t="shared" si="237"/>
        <v/>
      </c>
      <c r="CL91" s="1"/>
      <c r="CM91" s="1"/>
      <c r="CN91" s="1"/>
      <c r="CO91" s="1"/>
      <c r="CP91" s="1"/>
      <c r="CQ91" s="1"/>
      <c r="CS91" s="1"/>
      <c r="CT91" s="1"/>
      <c r="CU91" s="1"/>
      <c r="CV91" s="126" t="str">
        <f t="shared" si="238"/>
        <v/>
      </c>
      <c r="CW91" s="1"/>
      <c r="CX91" s="1"/>
      <c r="CY91" s="1"/>
      <c r="CZ91" s="1"/>
      <c r="DA91" s="1"/>
      <c r="DB91" s="1"/>
      <c r="DC91" s="1"/>
      <c r="DD91" s="1"/>
      <c r="DE91" s="1"/>
      <c r="DF91" s="1"/>
      <c r="DG91" s="126"/>
      <c r="DH91" s="1"/>
      <c r="DI91" s="1"/>
      <c r="DJ91" s="1"/>
      <c r="DK91" s="1"/>
      <c r="DL91" s="1"/>
      <c r="DM91" s="1"/>
      <c r="DN91" s="1"/>
      <c r="DO91" s="1"/>
      <c r="DP91" s="1"/>
      <c r="DQ91" s="1"/>
      <c r="DR91" s="1"/>
      <c r="DS91" s="1"/>
      <c r="DT91" s="1"/>
      <c r="DU91" s="1"/>
      <c r="DV91" s="1"/>
      <c r="DW91" s="1"/>
      <c r="DX91" s="1"/>
      <c r="DY91" s="1"/>
      <c r="FC91" s="1"/>
      <c r="FD91" s="1"/>
      <c r="FE91" s="1"/>
      <c r="FF91" s="1"/>
      <c r="FG91" s="1"/>
      <c r="FH91" s="1"/>
      <c r="FI91" s="1"/>
      <c r="FJ91" s="1"/>
      <c r="FK91" s="1"/>
      <c r="FL91" s="1"/>
      <c r="FV91" s="1"/>
      <c r="FW91" s="1"/>
      <c r="FX91" s="1"/>
      <c r="GA91" s="1"/>
      <c r="GB91" s="1"/>
      <c r="GC91" s="1"/>
      <c r="GD91" s="1"/>
      <c r="GE91" s="1"/>
      <c r="GF91" s="1"/>
      <c r="GG91" s="1"/>
      <c r="GK91" s="1"/>
      <c r="GL91" s="1"/>
      <c r="GM91" s="1"/>
      <c r="GN91" s="1"/>
      <c r="GO91" s="1"/>
      <c r="GP91" s="1"/>
      <c r="GQ91" s="1"/>
      <c r="GS91" s="1"/>
      <c r="GT91" s="1"/>
      <c r="GU91" s="1"/>
      <c r="GV91" s="1"/>
      <c r="GW91" s="1"/>
      <c r="GX91" s="1"/>
      <c r="GY91" s="1"/>
      <c r="GZ91" s="1"/>
      <c r="HA91" s="1"/>
      <c r="HB91" s="1"/>
      <c r="HC91" s="1"/>
      <c r="HD91" s="1"/>
      <c r="HE91" s="1"/>
      <c r="HF91" s="1"/>
      <c r="HH91" s="1"/>
      <c r="HI91" s="1"/>
      <c r="HJ91" s="1"/>
      <c r="HK91" s="1"/>
      <c r="HL91" s="1"/>
      <c r="HM91" s="1"/>
    </row>
    <row r="92" spans="1:243" x14ac:dyDescent="0.2">
      <c r="A92" s="14">
        <f t="shared" si="220"/>
        <v>92</v>
      </c>
      <c r="B92" t="s">
        <v>73</v>
      </c>
      <c r="C92" s="2">
        <v>42248</v>
      </c>
      <c r="G92" s="3">
        <v>109.092</v>
      </c>
      <c r="H92" s="3">
        <v>119.197</v>
      </c>
      <c r="I92" s="3">
        <v>127.1</v>
      </c>
      <c r="J92" s="4">
        <v>154.19999999999999</v>
      </c>
      <c r="P92" s="128">
        <f t="shared" si="165"/>
        <v>3497.25</v>
      </c>
      <c r="Q92" s="5">
        <f t="shared" si="166"/>
        <v>3827.7500000000005</v>
      </c>
      <c r="R92" s="6">
        <f t="shared" si="167"/>
        <v>4073.9999999999995</v>
      </c>
      <c r="S92" s="7">
        <f t="shared" si="168"/>
        <v>4947.9999999999991</v>
      </c>
      <c r="AH92" s="4">
        <f t="shared" si="221"/>
        <v>0.33333333333454584</v>
      </c>
      <c r="AI92" s="4">
        <f t="shared" si="222"/>
        <v>4.9999999998817657E-2</v>
      </c>
      <c r="AJ92" s="4">
        <f t="shared" si="223"/>
        <v>0.95000000000045492</v>
      </c>
      <c r="AK92" s="4">
        <f t="shared" si="224"/>
        <v>0.41666666666712171</v>
      </c>
      <c r="AL92" s="4">
        <f t="shared" si="225"/>
        <v>1.7500000000004547</v>
      </c>
      <c r="AM92" s="4">
        <f t="shared" si="226"/>
        <v>8</v>
      </c>
      <c r="AN92" s="4">
        <f t="shared" si="227"/>
        <v>8</v>
      </c>
      <c r="AO92" s="4">
        <f t="shared" si="228"/>
        <v>0</v>
      </c>
      <c r="AP92" s="4">
        <f t="shared" si="229"/>
        <v>0.33333333333575893</v>
      </c>
      <c r="AQ92" s="4">
        <f t="shared" si="230"/>
        <v>7.3749999999993179</v>
      </c>
      <c r="AR92" s="4">
        <f t="shared" si="231"/>
        <v>0.29999999999909033</v>
      </c>
      <c r="AS92" s="4">
        <f t="shared" si="232"/>
        <v>5.7500000000004547</v>
      </c>
      <c r="AT92" s="4">
        <f t="shared" si="233"/>
        <v>3.4999999999990905</v>
      </c>
      <c r="BA92" s="11">
        <f>P92-P91</f>
        <v>1.7499999999995453</v>
      </c>
      <c r="BB92" s="11">
        <f>Q92-Q91</f>
        <v>5.7500000000004547</v>
      </c>
      <c r="BC92" s="12">
        <f>R92-R91</f>
        <v>8</v>
      </c>
      <c r="BD92" s="13">
        <f>S92-S91</f>
        <v>0</v>
      </c>
      <c r="BJ92" s="11">
        <f t="shared" ref="BJ92:BJ123" si="272">((BA92*2)-(BB92/BJ$3))</f>
        <v>-0.33333333333454584</v>
      </c>
      <c r="BK92" s="11">
        <f>((BA92*2)-(BB92/BK$3))</f>
        <v>4.9999999998817657E-2</v>
      </c>
      <c r="BL92" s="11">
        <f>BB92-(BC92/BL$3)</f>
        <v>0.95000000000045492</v>
      </c>
      <c r="BM92" s="11">
        <f>BB92-(BC92/BM$3)</f>
        <v>0.41666666666712171</v>
      </c>
      <c r="BN92" s="11">
        <f>BB92-(BC92/BN$3)</f>
        <v>1.7500000000004547</v>
      </c>
      <c r="BO92" s="11">
        <f>BC92-(BD92/BO$3)</f>
        <v>8</v>
      </c>
      <c r="BP92" s="11">
        <f>BC92-(BD92/BP$3)</f>
        <v>8</v>
      </c>
      <c r="BQ92" s="1">
        <v>0</v>
      </c>
      <c r="BR92" s="11">
        <f t="shared" ref="BR92:BR123" si="273">-(BK92*BK$3-BM92)</f>
        <v>0.33333333333575893</v>
      </c>
      <c r="BS92" s="11">
        <f t="shared" ref="BS92:BS108" si="274">-(BM92*BM$3-BO92)</f>
        <v>7.3749999999993179</v>
      </c>
      <c r="BT92" s="11">
        <f>((BA92*2)-(BC92/BT$3))</f>
        <v>0.29999999999909033</v>
      </c>
      <c r="BU92" s="11">
        <f>BB92-(BD92/BU$3)</f>
        <v>5.7500000000004547</v>
      </c>
      <c r="BV92" s="11">
        <f t="shared" ref="BV92:BV155" si="275">(BA92*2)-(BD92/BV$3)</f>
        <v>3.4999999999990905</v>
      </c>
      <c r="BY92" s="126"/>
      <c r="BZ92" s="126"/>
      <c r="CB92" s="1">
        <f>IF(OR(BA92=0,BK92=0),1,IF(BA92&gt;0,IF(BK92&gt;0,1,0),IF(BK92&lt;0,1,0)))</f>
        <v>1</v>
      </c>
      <c r="CC92" s="1">
        <f>IF(OR(BB92=0,BK92=0),1,IF(BB92&gt;0,IF(BK92&gt;0,1,0),IF(BK92&lt;0,1,0)))</f>
        <v>1</v>
      </c>
      <c r="CD92" s="1">
        <f>IF(OR(BC92=0,BK92=0),1,IF(BC92&gt;0,IF(BK92&gt;0,1,0),IF(BK92&lt;0,1,0)))</f>
        <v>1</v>
      </c>
      <c r="CE92" s="126">
        <f t="shared" si="234"/>
        <v>0</v>
      </c>
      <c r="CF92" s="1">
        <f t="shared" ref="CF92:CF123" si="276">IF(OR(AND(BD92&gt;-0.001,BD92&lt;0.001),AND(BK92&gt;-0.001,BK92&lt;0.001)),0,IF(BD92&gt;0,IF(BK92&gt;0,1,0),IF(BK92&lt;0,1,0)))</f>
        <v>0</v>
      </c>
      <c r="CG92" s="1" t="str">
        <f t="shared" ref="CG92:CG123" si="277">IF(CE92=0,"",IF(OR(BK92=0,BO92=0),1,IF(BK92&gt;0,IF(BO92&gt;0,1,0),IF(BO92&lt;0,1,0))))</f>
        <v/>
      </c>
      <c r="CH92" s="1" t="str">
        <f t="shared" si="235"/>
        <v/>
      </c>
      <c r="CI92" s="1">
        <f t="shared" ref="CI92:CI123" si="278">IF(CV92=0,IF(AND(BK92&gt;-0.001,BD92&lt;0.001),1,IF(AND(BK92&lt;0.001,BD92&gt;-0.001),1,0)),"")</f>
        <v>1</v>
      </c>
      <c r="CJ92" s="1">
        <f t="shared" si="236"/>
        <v>1</v>
      </c>
      <c r="CK92" s="1" t="str">
        <f t="shared" si="237"/>
        <v/>
      </c>
      <c r="CL92" s="1">
        <f t="shared" ref="CL92:CL155" si="279">IF(OR(BK92=0,BM92=0),1,IF(BK92&gt;0,IF(BM92&gt;0,1,0),IF(BM92&lt;0,1,0)))</f>
        <v>1</v>
      </c>
      <c r="CM92" s="1">
        <f t="shared" ref="CM92:CM123" si="280">IF(CL92=1,IF(OR(BD92=0,BK92=0),1,IF(BD92&gt;0,IF(BK92&lt;0,1,0),IF(BK92&gt;0,1,0))),"")</f>
        <v>1</v>
      </c>
      <c r="CN92" s="1">
        <f t="shared" ref="CN92:CN155" si="281">IF(CE92=0,IF(OR(BK92=0,BM92=0),1,IF(BK92&gt;0,IF(BM92&gt;0,1,0),IF(BM92&lt;0,1,0))),"")</f>
        <v>1</v>
      </c>
      <c r="CO92" s="1" t="str">
        <f t="shared" ref="CO92:CO155" si="282">IF(CE92=1,IF(OR(BK92=0,BM92=0),1,IF(BK92&gt;0,IF(BM92&gt;0,1,0),IF(BM92&lt;0,1,0))),"")</f>
        <v/>
      </c>
      <c r="CP92" s="1">
        <f t="shared" ref="CP92:CP155" si="283">IF(CB92=1,IF(OR(BK92=0,BM92=0),1,IF(BK92&gt;0,IF(BM92&gt;0,1,0),IF(BM92&lt;0,1,0))),"")</f>
        <v>1</v>
      </c>
      <c r="CQ92" s="1" t="str">
        <f t="shared" ref="CQ92:CQ155" si="284">IF(CB92=0,IF(OR(BK92=0,BM92=0),1,IF(BK92&gt;0,IF(BM92&gt;0,1,0),IF(BM92&lt;0,1,0))),"")</f>
        <v/>
      </c>
      <c r="CS92" s="1">
        <f>IF(OR(BA92=0,BM92=0),1,IF(BA92&gt;0,IF(BM92&gt;0,1,0),IF(BM92&lt;0,1,0)))</f>
        <v>1</v>
      </c>
      <c r="CT92" s="1">
        <f>IF(OR(BB92=0,BM92=0),1,IF(BB92&gt;0,IF(BM92&gt;0,1,0),IF(BM92&lt;0,1,0)))</f>
        <v>1</v>
      </c>
      <c r="CU92" s="1">
        <f>IF(OR(BC92=0,BM92=0),1,IF(BC92&gt;0,IF(BM92&gt;0,1,0),IF(BM92&lt;0,1,0)))</f>
        <v>1</v>
      </c>
      <c r="CV92" s="126">
        <f t="shared" si="238"/>
        <v>0</v>
      </c>
      <c r="CW92" s="1"/>
      <c r="CX92" s="1" t="str">
        <f t="shared" ref="CX92:CX155" si="285">IF(CV92=1,1,"")</f>
        <v/>
      </c>
      <c r="CY92" s="1" t="str">
        <f t="shared" ref="CY92:CY123" si="286">IF(CX92=1,IF(OR(BA92=0,BK92=0),1,IF(BA92&gt;0,IF(BK92&gt;0,1,0),IF(BK92&lt;0,1,0))),"")</f>
        <v/>
      </c>
      <c r="CZ92" s="1" t="str">
        <f t="shared" ref="CZ92:CZ123" si="287">IF(CX92=1,IF(OR(BD92=0,BK92=0),1,IF(BD92&gt;0,IF(BK92&gt;0,1,0),IF(BK92&lt;0,1,0))),"")</f>
        <v/>
      </c>
      <c r="DA92" s="1" t="str">
        <f t="shared" ref="DA92:DA123" si="288">IF(CX92=1,IF(OR(BD92=0,BO92=0),1,IF(BD92&gt;0,IF(BO92&gt;0,1,0),IF(BO92&lt;0,1,0))),"")</f>
        <v/>
      </c>
      <c r="DB92" s="1">
        <f t="shared" ref="DB92:DB123" si="289">IF(CX92="",IF(OR(BD92=0,BO92=0),1,IF(BD92&gt;0,IF(BO92&gt;0,1,0),IF(BO92&lt;0,1,0))),"")</f>
        <v>1</v>
      </c>
      <c r="DC92" s="1" t="str">
        <f t="shared" ref="DC92:DC123" si="290">IF(DJ92=0,IF(AND(BM92&gt;-0.001,BD92&lt;0.001),1,IF(AND(BM92&lt;0.001,BD92&gt;-0.001),1,0)),"")</f>
        <v/>
      </c>
      <c r="DD92" s="1">
        <f t="shared" ref="DD92:DD123" si="291">IF(DJ92=1,IF(AND(BM92&gt;-0.001,BD92&lt;0.001),1,IF(AND(BM92&lt;0.001,BD92&gt;-0.001),1,0)),"")</f>
        <v>1</v>
      </c>
      <c r="DE92" s="1" t="str">
        <f t="shared" ref="DE92:DE155" si="292">IF(DD92="",IF(CV92+DC92=1,"",1),IF(CV92+DD92=1,"",1))</f>
        <v/>
      </c>
      <c r="DF92" s="1"/>
      <c r="DG92" s="126">
        <f t="shared" si="239"/>
        <v>1</v>
      </c>
      <c r="DH92" s="1">
        <f>IF(OR(BB92=0,BO92=0),1,IF(BB92&gt;0,IF(BO92&gt;0,1,0),IF(BO92&lt;0,1,0)))</f>
        <v>1</v>
      </c>
      <c r="DI92" s="1">
        <f>IF(OR(BC92=0,BO92=0),1,IF(BC92&gt;0,IF(BO92&gt;0,1,0),IF(BO92&lt;0,1,0)))</f>
        <v>1</v>
      </c>
      <c r="DJ92" s="1">
        <f>IF(OR(BD92=0,BO92=0),1,IF(BD92&gt;0,IF(BO92&gt;0,1,0),IF(BO92&lt;0,1,0)))</f>
        <v>1</v>
      </c>
      <c r="DK92" s="1" t="str">
        <f t="shared" ref="DK92:DK123" si="293">IF(DJ92=0,IF(OR(BD92=0,BM92=0),1,IF(BD92&gt;0,IF(BM92&gt;0,1,0),IF(BM92&lt;0,1,0))),"")</f>
        <v/>
      </c>
      <c r="DL92" s="1"/>
      <c r="DM92" s="1" t="str">
        <f t="shared" ref="DM92:DM123" si="294">IF(DJ92=0,IF(OR(BK92=0,BM92=0),1,IF(BK92&gt;0,IF(BM92&gt;0,1,0),IF(BM92&lt;0,1,0))),"")</f>
        <v/>
      </c>
      <c r="DN92" s="1">
        <f t="shared" ref="DN92:DN123" si="295">IF(DJ92=1,IF(OR(BD92=0,BM92=0),1,IF(BD92&gt;0,IF(BM92&gt;0,1,0),IF(BM92&lt;0,1,0))),"")</f>
        <v>1</v>
      </c>
      <c r="DO92" s="1">
        <f t="shared" ref="DO92:DO123" si="296">IF(DJ92=1,IF(OR(BK92=0,BM92=0),1,IF(BK92&gt;0,IF(BM92&gt;0,1,0),IF(BM92&lt;0,1,0))),"")</f>
        <v>1</v>
      </c>
      <c r="DP92" s="1">
        <f t="shared" ref="DP92:DP123" si="297">IF(DJ92=1,IF(OR(BD92=0,BK92=0),1,IF(BD92&gt;0,IF(BK92&gt;0,1,0),IF(BK92&lt;0,1,0))),"")</f>
        <v>1</v>
      </c>
      <c r="DQ92" s="1">
        <f t="shared" ref="DQ92:DQ123" si="298">IF(DJ92=1,IF(OR(BK92=0,BM92=0),1,IF(BK92&gt;0,IF(BM92&gt;0,1,0),IF(BM92&lt;0,1,0))),"")</f>
        <v>1</v>
      </c>
      <c r="DR92" s="1">
        <f t="shared" ref="DR92:DR123" si="299">IF(DJ92=1,IF(OR(BM92=0,BP92=0),1,IF(BM92&gt;0,IF(BP92&gt;0,1,0),IF(BP92&lt;0,1,0))),"")</f>
        <v>1</v>
      </c>
      <c r="DS92" s="1">
        <f t="shared" ref="DS92:DS123" si="300">IF(DJ92=1,IF(OR(BM92=0,BT92=0),1,IF(BM92&gt;0,IF(BT92&gt;0,1,0),IF(BT92&lt;0,1,0))),"")</f>
        <v>1</v>
      </c>
      <c r="DT92" s="1">
        <f t="shared" ref="DT92:DT123" si="301">IF(DJ92=1,IF(OR(BM92=0,BU92=0),1,IF(BM92&gt;0,IF(BU92&gt;0,1,0),IF(BU92&lt;0,1,0))),"")</f>
        <v>1</v>
      </c>
      <c r="DU92" s="1">
        <f t="shared" ref="DU92:DU123" si="302">IF(DJ92=1,IF(OR(AND(BO92&gt;-0.001,BM92&lt;0.001, BK92&lt;0.001),AND(BO92&lt;0.001,BM92&gt;-0.001,BK92&gt;-0.001)),1,0),"")</f>
        <v>0</v>
      </c>
      <c r="DV92" s="1">
        <f>IF(OR(AND(BD92&gt;-0.001, BD92 &lt;0.001),AND(BO92&gt;-0.001,BO92&lt;0.001)),1,IF(BD92&gt;-0.001,IF(BO92&gt;-0.001,1,0),IF(BO92&lt;0.001,1,0)))</f>
        <v>1</v>
      </c>
      <c r="DW92" s="1">
        <f t="shared" ref="DW92:DW123" si="303">IF(OR(AND(BD92&gt;0, BC92 &lt;0),AND(BD92&lt;0, BC92 &gt;0)),1,0)</f>
        <v>0</v>
      </c>
      <c r="DX92" s="1" t="str">
        <f t="shared" ref="DX92:DX123" si="304">IF(DW92=1,IF(OR(AND(BD92&gt;0,BM92&lt;0.001),AND(BD92&lt;0,BM92&gt;-0.001)),1,0),"")</f>
        <v/>
      </c>
      <c r="DY92" s="1" t="str">
        <f t="shared" ref="DY92:DY123" si="305">IF(DK92=1,IF(OR(AND(BK92&gt;-0.001,BM92&gt;-0.001),AND(BK92&lt;0.001,BM92&lt;0.001)),1,0),"")</f>
        <v/>
      </c>
      <c r="EA92" s="1">
        <f>IF(OR(BA92=0,BU92=0),1,IF(BA92&gt;0,IF(BU92&gt;0,1,0),IF(BU92&lt;0,1,0)))</f>
        <v>1</v>
      </c>
      <c r="EB92" s="1">
        <f>IF(OR(BB92=0,BU92=0),1,IF(BB92&gt;0,IF(BU92&gt;0,1,0),IF(BU92&lt;0,1,0)))</f>
        <v>1</v>
      </c>
      <c r="EC92" s="1">
        <f>IF(OR(BC92=0,BU92=0),1,IF(BC92&gt;0,IF(BU92&gt;0,1,0),IF(BU92&lt;0,1,0)))</f>
        <v>1</v>
      </c>
      <c r="ED92" s="1">
        <f>IF(OR(BD92=0,BU92=0),1,IF(BD92&gt;0,IF(BU92&gt;0,1,0),IF(BU92&lt;0,1,0)))</f>
        <v>1</v>
      </c>
      <c r="EF92" s="1">
        <f>IF(BA92&gt;0,IF(BS92&gt;0,1,0),IF(BS92&lt;0,1,0))</f>
        <v>1</v>
      </c>
      <c r="EG92" s="1">
        <f>IF(BB92&gt;0,IF(BS92&gt;0,1,0),IF(BS92&lt;0,1,0))</f>
        <v>1</v>
      </c>
      <c r="EH92" s="1">
        <f>IF(BC92&gt;0,IF(BS92&gt;0,1,0),IF(BS92&lt;0,1,0))</f>
        <v>1</v>
      </c>
      <c r="EI92" s="1">
        <f>IF(BD92&gt;0,IF(BS92&gt;0,1,0),IF(BS92&lt;0,1,0))</f>
        <v>0</v>
      </c>
      <c r="EK92" s="1">
        <f>IF(OR(BA92=0,BB92=0),1,IF(BA92&gt;0,IF(BB92&gt;0,1,0),IF(BB92&lt;0,1,0)))</f>
        <v>1</v>
      </c>
      <c r="EL92" s="1">
        <f>IF(OR(BA92=0,BC92=0),1,IF(BA92&gt;0,IF(BC92&gt;0,1,0),IF(BC92&lt;0,1,0)))</f>
        <v>1</v>
      </c>
      <c r="EM92" s="1">
        <f>IF(OR(BA92=0,BD92=0),1,IF(BA92&gt;0,IF(BD92&gt;0,1,0),IF(BD92&lt;0,1,0)))</f>
        <v>1</v>
      </c>
      <c r="EO92" s="1">
        <f>IF(OR(BA92=0,BB92=0),1,IF(BB92&gt;0,IF(BA92&gt;0,1,0),IF(BA92&lt;0,1,0)))</f>
        <v>1</v>
      </c>
      <c r="EP92" s="1">
        <f>IF(OR(BB92=0,BC92=0),1,IF(BB92&gt;0,IF(BC92&gt;0,1,0),IF(BC92&lt;0,1,0)))</f>
        <v>1</v>
      </c>
      <c r="EQ92" s="1">
        <f>IF(OR(BB92=0,BD92=0),1,IF(BB92&gt;0,IF(BD92&gt;0,1,0),IF(BD92&lt;0,1,0)))</f>
        <v>1</v>
      </c>
      <c r="ES92" s="1">
        <f t="shared" ref="ES92:ES123" si="306">IF(OR(BC92=0,BA92=0),1,IF(BC92&gt;0,IF(BA92&gt;0,1,0),IF(BA92&lt;0,1,0)))</f>
        <v>1</v>
      </c>
      <c r="ET92" s="1">
        <f t="shared" ref="ET92:ET123" si="307">IF(OR(BC92=0,BB92=0),1,IF(BC92&gt;0,IF(BB92&gt;0,1,0),IF(BB92&lt;0,1,0)))</f>
        <v>1</v>
      </c>
      <c r="EU92" s="1">
        <f t="shared" ref="EU92:EU123" si="308">IF(OR(BC92=0,BD92=0),1,IF(BC92&gt;0,IF(BD92&gt;0,1,0),IF(BD92&lt;0,1,0)))</f>
        <v>1</v>
      </c>
      <c r="EV92" s="1">
        <f t="shared" ref="EV92:EV155" si="309">IF(AND(BC92&gt;-0.0001,BD92 &gt;-0.0001),1,IF(AND(BC92&lt;0.0001,BD92&lt;0.0001),1,""))</f>
        <v>1</v>
      </c>
      <c r="EW92" s="1">
        <f t="shared" ref="EW92:EW123" si="310">IF(EU92=1,IF(OR(BD92=0,BM92=0),1,IF(BD92&gt;0,IF(BM92&gt;0,1,0),IF(BM92&lt;0,1,0))),"")</f>
        <v>1</v>
      </c>
      <c r="EY92" s="1">
        <f t="shared" ref="EY92:EY123" si="311">IF(OR(BD92=0,BA92=0),1,IF(BD92&gt;0,IF(BA92&gt;0,1,0),IF(BA92&lt;0,1,0)))</f>
        <v>1</v>
      </c>
      <c r="EZ92" s="1">
        <f t="shared" ref="EZ92:EZ123" si="312">IF(OR(BD92=0,BB92=0),1,IF(BD92&gt;0,IF(BB92&gt;0,1,0),IF(BB92&lt;0,1,0)))</f>
        <v>1</v>
      </c>
      <c r="FA92" s="1">
        <f t="shared" ref="FA92:FA123" si="313">IF(OR(BD92=0,BC92=0),1,IF(BD92&gt;0,IF(BC92&gt;0,1,0),IF(BC92&lt;0,1,0)))</f>
        <v>1</v>
      </c>
      <c r="FC92" s="1">
        <f>IF(OR(BM92=0,BO92=0),1,IF(BM92&gt;0,IF(BO92&gt;0,1,0),IF(BO92&lt;0,1,0)))</f>
        <v>1</v>
      </c>
      <c r="FD92" s="1">
        <f t="shared" ref="FD92:FD123" si="314">IF(FC92=1,IF(AND(BD92&gt;0,BO92&lt;0),1,IF(AND(BD92&lt;0,BO92&gt;0),1,0)),"")</f>
        <v>0</v>
      </c>
      <c r="FE92" s="1"/>
      <c r="FF92" s="1">
        <f>IF(OR(BK92=0,BM92=0),1,IF(BK92&gt;0,IF(BM92&gt;0,1,0),IF(BM92&lt;0,1,0)))</f>
        <v>1</v>
      </c>
      <c r="FG92" s="1">
        <f>IF(OR(BK92=0,BO92=0),1,IF(BK92&gt;0,IF(BO92&gt;0,1,0),IF(BO92&lt;0,1,0)))</f>
        <v>1</v>
      </c>
      <c r="FH92" s="1">
        <f>IF(BK92&gt;0,IF(BM92&gt;0,IF(BO92&gt;0,1,0),0),IF(BM92&lt;0,IF(BO92&lt;0,1,0),0))</f>
        <v>1</v>
      </c>
      <c r="FI92" s="1">
        <f t="shared" ref="FI92:FI123" si="315">IF(FH92=0,"",(IF(BO92&gt;0,IF(BD92&gt;0,1,0),IF(BD92&lt;0,1,0))))</f>
        <v>0</v>
      </c>
      <c r="FJ92" s="1">
        <f t="shared" ref="FJ92:FJ123" si="316">IF(FH92=0,"",(IF(BO92&gt;0,IF(BC92&gt;0,1,0),IF(BC92&lt;0,1,0))))</f>
        <v>1</v>
      </c>
      <c r="FK92" s="1">
        <f t="shared" ref="FK92:FK123" si="317">IF(FH92=0,"",(IF(BO92&gt;0,IF(BB92&gt;0,1,0),IF(BB92&lt;0,1,0))))</f>
        <v>1</v>
      </c>
      <c r="FL92" s="1">
        <f t="shared" ref="FL92:FL123" si="318">IF(FH92=0,"",(IF(BO92&gt;0,IF(BA92&gt;0,1,0),IF(BA92&lt;0,1,0))))</f>
        <v>1</v>
      </c>
      <c r="FN92" s="1" t="str">
        <f>IF(ABS(BB92)&gt;9.76,1,"")</f>
        <v/>
      </c>
      <c r="FO92" s="1" t="str">
        <f t="shared" ref="FO92:FO123" si="319">IF(FN92=1,IF(BB92&gt;0,IF(BL92&lt;0,1,0),IF(BL92&gt;0,1,0)),"")</f>
        <v/>
      </c>
      <c r="FP92" s="1" t="str">
        <f>IF(BL92&gt;1.96, IF(BB92&gt;9.76,1,0),IF(BL92&lt;-1.96, IF(BB92&lt;-9.76,1,0),""))</f>
        <v/>
      </c>
      <c r="FV92" s="1">
        <f>IF(BK91&gt;0,IF(BK92&gt;0,1,0),IF(BK92&lt;0,1,0))</f>
        <v>0</v>
      </c>
      <c r="FW92" s="1">
        <f>IF(BL91&gt;0,IF(BL92&gt;0,1,0),IF(BL92&lt;0,1,0))</f>
        <v>0</v>
      </c>
      <c r="FX92" s="1">
        <f>IF(BO91&gt;0,IF(BO92&gt;0,1,0),IF(BO92&lt;0,1,0))</f>
        <v>0</v>
      </c>
      <c r="GA92" s="1">
        <f>IF(BA92&gt;0,IF(BR92&gt;0,1,0),IF(BR92&lt;0,1,0))</f>
        <v>1</v>
      </c>
      <c r="GB92" s="1">
        <f>IF(BB92&gt;0,IF(BR92&gt;0,1,0),IF(BR92&lt;0,1,0))</f>
        <v>1</v>
      </c>
      <c r="GC92" s="1">
        <f>IF(BC92&gt;0,IF(BR92&gt;0,1,0),IF(BR92&lt;0,1,0))</f>
        <v>1</v>
      </c>
      <c r="GD92" s="1">
        <f>IF(BD92&gt;0,IF(BR92&gt;0,1,0),IF(BR92&lt;0,1,0))</f>
        <v>0</v>
      </c>
      <c r="GE92" s="1">
        <f>IF(BK92&gt;0,IF(BR92&gt;0,1,0),IF(BR92&lt;0,1,0))</f>
        <v>1</v>
      </c>
      <c r="GF92" s="1">
        <f>IF(BM92&gt;0,IF(BR92&gt;0,1,0),IF(BR92&lt;0,1,0))</f>
        <v>1</v>
      </c>
      <c r="GG92" s="1">
        <f>IF(BO92&gt;0,IF(BR92&gt;0,1,0),IF(BR92&lt;0,1,0))</f>
        <v>1</v>
      </c>
      <c r="GI92" s="1">
        <f t="shared" ref="GI92:GI155" si="320">IF(BR92&gt;0,IF(BS92&gt;0,1,0),IF(BS92&lt;0,1,0))</f>
        <v>1</v>
      </c>
      <c r="GK92" s="1">
        <f>IF(BA92&gt;0,IF(BS92&gt;0,1,0),IF(BS92&lt;0,1,0))</f>
        <v>1</v>
      </c>
      <c r="GL92" s="1">
        <f>IF(BB92&gt;0,IF(BS92&gt;0,1,0),IF(BS92&lt;0,1,0))</f>
        <v>1</v>
      </c>
      <c r="GM92" s="1">
        <f>IF(BC92&gt;0,IF(BS92&gt;0,1,0),IF(BS92&lt;0,1,0))</f>
        <v>1</v>
      </c>
      <c r="GN92" s="1">
        <f>IF(BD92&gt;0,IF(BS92&gt;0,1,0),IF(BS92&lt;0,1,0))</f>
        <v>0</v>
      </c>
      <c r="GO92" s="1">
        <f>IF(BK92&gt;0,IF(BS92&gt;0,1,0),IF(BS92&lt;0,1,0))</f>
        <v>1</v>
      </c>
      <c r="GP92" s="1">
        <f>IF(BM92&gt;0,IF(BS92&gt;0,1,0),IF(BS92&lt;0,1,0))</f>
        <v>1</v>
      </c>
      <c r="GQ92" s="1">
        <f>IF(BO92&gt;0,IF(BS92&gt;0,1,0),IF(BS92&lt;0,1,0))</f>
        <v>1</v>
      </c>
      <c r="GS92" s="1" t="str">
        <f>IF(ABS(BD92)&gt;32,IF(ABS(BM92)&gt;2,1,0),"")</f>
        <v/>
      </c>
      <c r="GT92" s="1" t="str">
        <f>IF(ABS(BD92)&gt;40,IF(ABS(BM92)&gt;2,1,0),"")</f>
        <v/>
      </c>
      <c r="GU92" s="1">
        <f>IF(ABS(BM92)&gt;1,1,0)</f>
        <v>0</v>
      </c>
      <c r="GV92" s="1">
        <f>IF(ABS(BM92)&gt;1.5,1,0)</f>
        <v>0</v>
      </c>
      <c r="GW92" s="1">
        <f>IF(ABS(BM92)&gt;1.99,1,0)</f>
        <v>0</v>
      </c>
      <c r="GX92" s="1">
        <f>IF(ABS(BM92)&gt;2.5,1,0)</f>
        <v>0</v>
      </c>
      <c r="GY92" s="1">
        <f>IF(ABS(BM92)&gt;3,1,0)</f>
        <v>0</v>
      </c>
      <c r="GZ92" s="1"/>
      <c r="HA92" s="1">
        <f>IF(ABS(BO92)&gt;2,1,0)</f>
        <v>1</v>
      </c>
      <c r="HB92" s="1">
        <f>IF(ABS(BO92)&gt;4,1,0)</f>
        <v>1</v>
      </c>
      <c r="HC92" s="1">
        <f>IF(ABS(BO92)&gt;5,1,0)</f>
        <v>1</v>
      </c>
      <c r="HD92" s="1">
        <f>IF(ABS(BO92)&gt;6,1,0)</f>
        <v>1</v>
      </c>
      <c r="HE92" s="1">
        <f>IF(ABS(BO92)&gt;8,1,0)</f>
        <v>0</v>
      </c>
      <c r="HF92" s="1">
        <f>IF(ABS(BO92)&gt;10,1,0)</f>
        <v>0</v>
      </c>
      <c r="HH92" s="1">
        <f>IF(ABS(BS92)&gt;1.5,1,0)</f>
        <v>1</v>
      </c>
      <c r="HI92" s="1">
        <f>IF(ABS(BS92)&gt;3,1,0)</f>
        <v>1</v>
      </c>
      <c r="HJ92" s="1">
        <f>IF(ABS(BS92)&gt;4.5,1,0)</f>
        <v>1</v>
      </c>
      <c r="HK92" s="1">
        <f>IF(ABS(BS92)&gt;6,1,0)</f>
        <v>1</v>
      </c>
      <c r="HL92" s="1">
        <f>IF(ABS(BS92)&gt;7.5,1,0)</f>
        <v>0</v>
      </c>
      <c r="HM92" s="1">
        <f>IF(ABS(BS92)&gt;9,1,0)</f>
        <v>0</v>
      </c>
      <c r="HO92" s="1">
        <f t="shared" ref="HO92:HO155" si="321">IF(BD92&gt;-0.1,IF(BM92&lt;0.001,1,0),"")</f>
        <v>0</v>
      </c>
      <c r="HP92" s="1">
        <f t="shared" ref="HP92:HP155" si="322">IF(BD92&lt;0.1,IF(BM92&gt;-0.001,1,0),"")</f>
        <v>1</v>
      </c>
      <c r="HQ92" s="1" t="str">
        <f t="shared" ref="HQ92:HQ123" si="323">IF(BD92&gt;9.1,IF(BM92&lt;0.001,1,0),"")</f>
        <v/>
      </c>
      <c r="HR92" s="1" t="str">
        <f t="shared" ref="HR92:HR123" si="324">IF(BD92&lt;-9.1,IF(BM92&gt;-0.001,1,0),"")</f>
        <v/>
      </c>
      <c r="HS92" s="1" t="str">
        <f t="shared" ref="HS92:HS123" si="325">IF(BD92&gt;15.1,IF(BM92&lt;0.001,1,0),"")</f>
        <v/>
      </c>
      <c r="HT92" s="1" t="str">
        <f t="shared" ref="HT92:HT123" si="326">IF(BD92&lt;-15.1,IF(BM92&gt;-0.001,1,0),"")</f>
        <v/>
      </c>
      <c r="HU92" s="1" t="str">
        <f t="shared" ref="HU92:HU123" si="327">IF(BD92&gt;31.1,IF(BM92&lt;0.001,1,0),"")</f>
        <v/>
      </c>
      <c r="HV92" s="1" t="str">
        <f t="shared" ref="HV92:HV123" si="328">IF(BD92&lt;-31.1,IF(BM92&gt;-0.001,1,0),"")</f>
        <v/>
      </c>
      <c r="HW92" s="1" t="str">
        <f t="shared" ref="HW92:HW123" si="329">IF(BD92&gt;47.1,IF(BM92&lt;0.001,1,0),"")</f>
        <v/>
      </c>
      <c r="HX92" s="1" t="str">
        <f t="shared" ref="HX92:HX123" si="330">IF(BD92&lt;-47.1,IF(BM92&gt;-0.001,1,0),"")</f>
        <v/>
      </c>
      <c r="HZ92" s="1">
        <f>IF(BD92&gt;-0.1,IF(BO92&lt;0.001,1,0),"")</f>
        <v>0</v>
      </c>
      <c r="IA92" s="1">
        <f>IF(BD92&lt;0.1,IF(BO92&gt;-0.001,1,0),"")</f>
        <v>1</v>
      </c>
      <c r="IB92" s="1" t="str">
        <f>IF(BD92&gt;9.1,IF(BO92&lt;0.001,1,0),"")</f>
        <v/>
      </c>
      <c r="IC92" s="1" t="str">
        <f>IF(BD92&lt;-9.1,IF(BO92&gt;-0.001,1,0),"")</f>
        <v/>
      </c>
      <c r="ID92" s="1" t="str">
        <f>IF(BD92&gt;15.1,IF(BO92&lt;0.001,1,0),"")</f>
        <v/>
      </c>
      <c r="IE92" s="1" t="str">
        <f>IF(BD92&lt;-15.1,IF(BO92&gt;-0.001,1,0),"")</f>
        <v/>
      </c>
      <c r="IF92" s="1" t="str">
        <f>IF(BD92&gt;31.1,IF(BO92&lt;0.001,1,0),"")</f>
        <v/>
      </c>
      <c r="IG92" s="1" t="str">
        <f>IF(BD92&lt;-31.1,IF(BO92&gt;-0.001,1,0),"")</f>
        <v/>
      </c>
      <c r="IH92" s="1" t="str">
        <f>IF(BD92&gt;47.1,IF(BO92&lt;0.001,1,0),"")</f>
        <v/>
      </c>
      <c r="II92" s="1" t="str">
        <f>IF(BD92&lt;-47.1,IF(BO92&gt;-0.001,1,0),"")</f>
        <v/>
      </c>
    </row>
    <row r="93" spans="1:243" x14ac:dyDescent="0.2">
      <c r="A93" s="14">
        <f t="shared" si="220"/>
        <v>93</v>
      </c>
      <c r="C93" s="2">
        <v>42249</v>
      </c>
      <c r="G93" s="3">
        <v>109.09</v>
      </c>
      <c r="H93" s="3">
        <v>119.167</v>
      </c>
      <c r="I93" s="3">
        <v>127.05</v>
      </c>
      <c r="J93" s="4">
        <v>154</v>
      </c>
      <c r="P93" s="128">
        <f t="shared" ref="P93:P156" si="331">(INT(G93)*32)+(IF(INT(RIGHT(G93*1000,1))=7,(G93-INT(G93))+0.0005,IF(INT(RIGHT(G93*1000,1))=2,(G93-INT(G93))+0.0005,G93-INT(G93))))*100</f>
        <v>3497.0000000000005</v>
      </c>
      <c r="Q93" s="5">
        <f t="shared" ref="Q93:Q156" si="332">(INT(H93)*32)+(IF(INT(RIGHT(H93*1000,1))=7,(H93-INT(H93))+0.0005,IF(INT(RIGHT(H93*1000,1))=2,(H93-INT(H93))+0.0005,H93-INT(H93))))*100</f>
        <v>3824.75</v>
      </c>
      <c r="R93" s="6">
        <f t="shared" ref="R93:R156" si="333">INT(I93)*32+(I93-INT(I93))*100</f>
        <v>4068.9999999999995</v>
      </c>
      <c r="S93" s="7">
        <f t="shared" ref="S93:S156" si="334">INT(J93)*32+(J93-INT(J93))*100</f>
        <v>4928</v>
      </c>
      <c r="AH93" s="4">
        <f t="shared" si="221"/>
        <v>1.5000000000012128</v>
      </c>
      <c r="AI93" s="4">
        <f t="shared" si="222"/>
        <v>1.3000000000011822</v>
      </c>
      <c r="AJ93" s="4">
        <f t="shared" si="223"/>
        <v>4.5474735088646412E-13</v>
      </c>
      <c r="AK93" s="4">
        <f t="shared" si="224"/>
        <v>0.33333333333287873</v>
      </c>
      <c r="AL93" s="4">
        <f t="shared" si="225"/>
        <v>0.50000000000045475</v>
      </c>
      <c r="AM93" s="4">
        <f t="shared" si="226"/>
        <v>1.6666666666663632</v>
      </c>
      <c r="AN93" s="4">
        <f t="shared" si="227"/>
        <v>2.9999999999996358</v>
      </c>
      <c r="AO93" s="4">
        <f t="shared" si="228"/>
        <v>1</v>
      </c>
      <c r="AP93" s="4">
        <f t="shared" si="229"/>
        <v>1.8333333333357582</v>
      </c>
      <c r="AQ93" s="4">
        <f t="shared" si="230"/>
        <v>1.1666666666670451</v>
      </c>
      <c r="AR93" s="4">
        <f t="shared" si="231"/>
        <v>1.5000000000009095</v>
      </c>
      <c r="AS93" s="4">
        <f t="shared" si="232"/>
        <v>1.4444444444437874</v>
      </c>
      <c r="AT93" s="4">
        <f t="shared" si="233"/>
        <v>2.1666666666674548</v>
      </c>
      <c r="BA93" s="11">
        <f t="shared" ref="BA93:BA102" si="335">P93-P92</f>
        <v>-0.24999999999954525</v>
      </c>
      <c r="BB93" s="11">
        <f t="shared" ref="BB93:BB102" si="336">Q93-Q92</f>
        <v>-3.0000000000004547</v>
      </c>
      <c r="BC93" s="12">
        <f t="shared" ref="BC93:BC102" si="337">R93-R92</f>
        <v>-5</v>
      </c>
      <c r="BD93" s="13">
        <f t="shared" ref="BD93:BD102" si="338">S93-S92</f>
        <v>-19.999999999999091</v>
      </c>
      <c r="BJ93" s="11">
        <f t="shared" si="272"/>
        <v>1.5000000000012128</v>
      </c>
      <c r="BK93" s="11">
        <f t="shared" ref="BK93:BK102" si="339">((BA93*2)-(BB93/BK$3))</f>
        <v>1.3000000000011822</v>
      </c>
      <c r="BL93" s="11">
        <f t="shared" ref="BL93:BL102" si="340">BB93-(BC93/BL$3)</f>
        <v>-4.5474735088646412E-13</v>
      </c>
      <c r="BM93" s="11">
        <f t="shared" ref="BM93:BM102" si="341">BB93-(BC93/BM$3)</f>
        <v>0.33333333333287873</v>
      </c>
      <c r="BN93" s="11">
        <f t="shared" ref="BN93:BN102" si="342">BB93-(BC93/BN$3)</f>
        <v>-0.50000000000045475</v>
      </c>
      <c r="BO93" s="11">
        <f t="shared" ref="BO93:BO102" si="343">BC93-(BD93/BO$3)</f>
        <v>1.6666666666663632</v>
      </c>
      <c r="BP93" s="11">
        <f t="shared" ref="BP93:BP111" si="344">BC93-(BD93/BP$3)</f>
        <v>2.9999999999996358</v>
      </c>
      <c r="BQ93" s="1">
        <v>-1</v>
      </c>
      <c r="BR93" s="11">
        <f t="shared" si="273"/>
        <v>-1.8333333333357582</v>
      </c>
      <c r="BS93" s="11">
        <f t="shared" si="274"/>
        <v>1.1666666666670451</v>
      </c>
      <c r="BT93" s="11">
        <f t="shared" ref="BT93:BT146" si="345">((BA93*2)-(BC93/BT$3))</f>
        <v>1.5000000000009095</v>
      </c>
      <c r="BU93" s="11">
        <f t="shared" ref="BU93:BU146" si="346">BB93-(BD93/BU$3)</f>
        <v>1.4444444444437874</v>
      </c>
      <c r="BV93" s="11">
        <f t="shared" si="275"/>
        <v>2.1666666666674548</v>
      </c>
      <c r="BY93" s="126"/>
      <c r="BZ93" s="126"/>
      <c r="CB93" s="1">
        <f t="shared" ref="CB93:CB156" si="347">IF(OR(BA93=0,BK93=0),1,IF(BA93&gt;0,IF(BK93&gt;0,1,0),IF(BK93&lt;0,1,0)))</f>
        <v>0</v>
      </c>
      <c r="CC93" s="1">
        <f t="shared" ref="CC93:CC156" si="348">IF(OR(BB93=0,BK93=0),1,IF(BB93&gt;0,IF(BK93&gt;0,1,0),IF(BK93&lt;0,1,0)))</f>
        <v>0</v>
      </c>
      <c r="CD93" s="1">
        <f t="shared" ref="CD93:CD156" si="349">IF(OR(BC93=0,BK93=0),1,IF(BC93&gt;0,IF(BK93&gt;0,1,0),IF(BK93&lt;0,1,0)))</f>
        <v>0</v>
      </c>
      <c r="CE93" s="126">
        <f t="shared" si="234"/>
        <v>0</v>
      </c>
      <c r="CF93" s="1">
        <f t="shared" si="276"/>
        <v>0</v>
      </c>
      <c r="CG93" s="1" t="str">
        <f t="shared" si="277"/>
        <v/>
      </c>
      <c r="CH93" s="1">
        <f t="shared" si="235"/>
        <v>1</v>
      </c>
      <c r="CI93" s="1">
        <f t="shared" si="278"/>
        <v>1</v>
      </c>
      <c r="CJ93" s="1" t="str">
        <f t="shared" si="236"/>
        <v/>
      </c>
      <c r="CK93" s="1" t="str">
        <f t="shared" si="237"/>
        <v/>
      </c>
      <c r="CL93" s="1">
        <f t="shared" si="279"/>
        <v>1</v>
      </c>
      <c r="CM93" s="1">
        <f t="shared" si="280"/>
        <v>1</v>
      </c>
      <c r="CN93" s="1">
        <f t="shared" si="281"/>
        <v>1</v>
      </c>
      <c r="CO93" s="1" t="str">
        <f t="shared" si="282"/>
        <v/>
      </c>
      <c r="CP93" s="1" t="str">
        <f t="shared" si="283"/>
        <v/>
      </c>
      <c r="CQ93" s="1">
        <f t="shared" si="284"/>
        <v>1</v>
      </c>
      <c r="CS93" s="1">
        <f t="shared" ref="CS93:CS156" si="350">IF(OR(BA93=0,BM93=0),1,IF(BA93&gt;0,IF(BM93&gt;0,1,0),IF(BM93&lt;0,1,0)))</f>
        <v>0</v>
      </c>
      <c r="CT93" s="1">
        <f t="shared" ref="CT93:CT156" si="351">IF(OR(BB93=0,BM93=0),1,IF(BB93&gt;0,IF(BM93&gt;0,1,0),IF(BM93&lt;0,1,0)))</f>
        <v>0</v>
      </c>
      <c r="CU93" s="1">
        <f t="shared" ref="CU93:CU156" si="352">IF(OR(BC93=0,BM93=0),1,IF(BC93&gt;0,IF(BM93&gt;0,1,0),IF(BM93&lt;0,1,0)))</f>
        <v>0</v>
      </c>
      <c r="CV93" s="126">
        <f t="shared" si="238"/>
        <v>0</v>
      </c>
      <c r="CW93" s="1"/>
      <c r="CX93" s="1" t="str">
        <f t="shared" si="285"/>
        <v/>
      </c>
      <c r="CY93" s="1" t="str">
        <f t="shared" si="286"/>
        <v/>
      </c>
      <c r="CZ93" s="1" t="str">
        <f t="shared" si="287"/>
        <v/>
      </c>
      <c r="DA93" s="1" t="str">
        <f t="shared" si="288"/>
        <v/>
      </c>
      <c r="DB93" s="1">
        <f t="shared" si="289"/>
        <v>0</v>
      </c>
      <c r="DC93" s="1">
        <f t="shared" si="290"/>
        <v>1</v>
      </c>
      <c r="DD93" s="1" t="str">
        <f t="shared" si="291"/>
        <v/>
      </c>
      <c r="DE93" s="1" t="str">
        <f t="shared" si="292"/>
        <v/>
      </c>
      <c r="DF93" s="1"/>
      <c r="DG93" s="126">
        <f t="shared" si="239"/>
        <v>0</v>
      </c>
      <c r="DH93" s="1">
        <f t="shared" ref="DH93:DH156" si="353">IF(OR(BB93=0,BO93=0),1,IF(BB93&gt;0,IF(BO93&gt;0,1,0),IF(BO93&lt;0,1,0)))</f>
        <v>0</v>
      </c>
      <c r="DI93" s="1">
        <f t="shared" ref="DI93:DI156" si="354">IF(OR(BC93=0,BO93=0),1,IF(BC93&gt;0,IF(BO93&gt;0,1,0),IF(BO93&lt;0,1,0)))</f>
        <v>0</v>
      </c>
      <c r="DJ93" s="1">
        <f t="shared" ref="DJ93:DJ156" si="355">IF(OR(BD93=0,BO93=0),1,IF(BD93&gt;0,IF(BO93&gt;0,1,0),IF(BO93&lt;0,1,0)))</f>
        <v>0</v>
      </c>
      <c r="DK93" s="1">
        <f t="shared" si="293"/>
        <v>0</v>
      </c>
      <c r="DL93" s="1"/>
      <c r="DM93" s="1">
        <f t="shared" si="294"/>
        <v>1</v>
      </c>
      <c r="DN93" s="1" t="str">
        <f t="shared" si="295"/>
        <v/>
      </c>
      <c r="DO93" s="1" t="str">
        <f t="shared" si="296"/>
        <v/>
      </c>
      <c r="DP93" s="1" t="str">
        <f t="shared" si="297"/>
        <v/>
      </c>
      <c r="DQ93" s="1" t="str">
        <f t="shared" si="298"/>
        <v/>
      </c>
      <c r="DR93" s="1" t="str">
        <f t="shared" si="299"/>
        <v/>
      </c>
      <c r="DS93" s="1" t="str">
        <f t="shared" si="300"/>
        <v/>
      </c>
      <c r="DT93" s="1" t="str">
        <f t="shared" si="301"/>
        <v/>
      </c>
      <c r="DU93" s="1" t="str">
        <f t="shared" si="302"/>
        <v/>
      </c>
      <c r="DV93" s="1">
        <f t="shared" ref="DV93:DV156" si="356">IF(OR(AND(BD93&gt;-0.001, BD93 &lt;0.001),AND(BO93&gt;-0.001,BO93&lt;0.001)),1,IF(BD93&gt;-0.001,IF(BO93&gt;-0.001,1,0),IF(BO93&lt;0.001,1,0)))</f>
        <v>0</v>
      </c>
      <c r="DW93" s="1">
        <f t="shared" si="303"/>
        <v>0</v>
      </c>
      <c r="DX93" s="1" t="str">
        <f t="shared" si="304"/>
        <v/>
      </c>
      <c r="DY93" s="1" t="str">
        <f t="shared" si="305"/>
        <v/>
      </c>
      <c r="EA93" s="1">
        <f t="shared" ref="EA93:EA156" si="357">IF(OR(BA93=0,BU93=0),1,IF(BA93&gt;0,IF(BU93&gt;0,1,0),IF(BU93&lt;0,1,0)))</f>
        <v>0</v>
      </c>
      <c r="EB93" s="1">
        <f t="shared" ref="EB93:EB156" si="358">IF(OR(BB93=0,BU93=0),1,IF(BB93&gt;0,IF(BU93&gt;0,1,0),IF(BU93&lt;0,1,0)))</f>
        <v>0</v>
      </c>
      <c r="EC93" s="1">
        <f t="shared" ref="EC93:EC156" si="359">IF(OR(BC93=0,BU93=0),1,IF(BC93&gt;0,IF(BU93&gt;0,1,0),IF(BU93&lt;0,1,0)))</f>
        <v>0</v>
      </c>
      <c r="ED93" s="1">
        <f t="shared" ref="ED93:ED156" si="360">IF(OR(BD93=0,BU93=0),1,IF(BD93&gt;0,IF(BU93&gt;0,1,0),IF(BU93&lt;0,1,0)))</f>
        <v>0</v>
      </c>
      <c r="EF93" s="1">
        <f t="shared" ref="EF93:EF156" si="361">IF(BA93&gt;0,IF(BS93&gt;0,1,0),IF(BS93&lt;0,1,0))</f>
        <v>0</v>
      </c>
      <c r="EG93" s="1">
        <f t="shared" ref="EG93:EG156" si="362">IF(BB93&gt;0,IF(BS93&gt;0,1,0),IF(BS93&lt;0,1,0))</f>
        <v>0</v>
      </c>
      <c r="EH93" s="1">
        <f t="shared" ref="EH93:EH156" si="363">IF(BC93&gt;0,IF(BS93&gt;0,1,0),IF(BS93&lt;0,1,0))</f>
        <v>0</v>
      </c>
      <c r="EI93" s="1">
        <f t="shared" ref="EI93:EI156" si="364">IF(BD93&gt;0,IF(BS93&gt;0,1,0),IF(BS93&lt;0,1,0))</f>
        <v>0</v>
      </c>
      <c r="EK93" s="1">
        <f t="shared" ref="EK93:EK156" si="365">IF(OR(BA93=0,BB93=0),1,IF(BA93&gt;0,IF(BB93&gt;0,1,0),IF(BB93&lt;0,1,0)))</f>
        <v>1</v>
      </c>
      <c r="EL93" s="1">
        <f t="shared" ref="EL93:EL156" si="366">IF(OR(BA93=0,BC93=0),1,IF(BA93&gt;0,IF(BC93&gt;0,1,0),IF(BC93&lt;0,1,0)))</f>
        <v>1</v>
      </c>
      <c r="EM93" s="1">
        <f t="shared" ref="EM93:EM156" si="367">IF(OR(BA93=0,BD93=0),1,IF(BA93&gt;0,IF(BD93&gt;0,1,0),IF(BD93&lt;0,1,0)))</f>
        <v>1</v>
      </c>
      <c r="EO93" s="1">
        <f t="shared" ref="EO93:EO156" si="368">IF(OR(BA93=0,BB93=0),1,IF(BB93&gt;0,IF(BA93&gt;0,1,0),IF(BA93&lt;0,1,0)))</f>
        <v>1</v>
      </c>
      <c r="EP93" s="1">
        <f t="shared" ref="EP93:EP156" si="369">IF(OR(BB93=0,BC93=0),1,IF(BB93&gt;0,IF(BC93&gt;0,1,0),IF(BC93&lt;0,1,0)))</f>
        <v>1</v>
      </c>
      <c r="EQ93" s="1">
        <f t="shared" ref="EQ93:EQ156" si="370">IF(OR(BB93=0,BD93=0),1,IF(BB93&gt;0,IF(BD93&gt;0,1,0),IF(BD93&lt;0,1,0)))</f>
        <v>1</v>
      </c>
      <c r="ES93" s="1">
        <f t="shared" si="306"/>
        <v>1</v>
      </c>
      <c r="ET93" s="1">
        <f t="shared" si="307"/>
        <v>1</v>
      </c>
      <c r="EU93" s="1">
        <f t="shared" si="308"/>
        <v>1</v>
      </c>
      <c r="EV93" s="1">
        <f t="shared" si="309"/>
        <v>1</v>
      </c>
      <c r="EW93" s="1">
        <f t="shared" si="310"/>
        <v>0</v>
      </c>
      <c r="EY93" s="1">
        <f t="shared" si="311"/>
        <v>1</v>
      </c>
      <c r="EZ93" s="1">
        <f t="shared" si="312"/>
        <v>1</v>
      </c>
      <c r="FA93" s="1">
        <f t="shared" si="313"/>
        <v>1</v>
      </c>
      <c r="FC93" s="1">
        <f t="shared" ref="FC93:FC156" si="371">IF(OR(BM93=0,BO93=0),1,IF(BM93&gt;0,IF(BO93&gt;0,1,0),IF(BO93&lt;0,1,0)))</f>
        <v>1</v>
      </c>
      <c r="FD93" s="1">
        <f t="shared" si="314"/>
        <v>1</v>
      </c>
      <c r="FE93" s="1"/>
      <c r="FF93" s="1">
        <f t="shared" ref="FF93:FF156" si="372">IF(OR(BK93=0,BM93=0),1,IF(BK93&gt;0,IF(BM93&gt;0,1,0),IF(BM93&lt;0,1,0)))</f>
        <v>1</v>
      </c>
      <c r="FG93" s="1">
        <f t="shared" ref="FG93:FG156" si="373">IF(OR(BK93=0,BO93=0),1,IF(BK93&gt;0,IF(BO93&gt;0,1,0),IF(BO93&lt;0,1,0)))</f>
        <v>1</v>
      </c>
      <c r="FH93" s="1">
        <f t="shared" ref="FH93:FH156" si="374">IF(BK93&gt;0,IF(BM93&gt;0,IF(BO93&gt;0,1,0),0),IF(BM93&lt;0,IF(BO93&lt;0,1,0),0))</f>
        <v>1</v>
      </c>
      <c r="FI93" s="1">
        <f t="shared" si="315"/>
        <v>0</v>
      </c>
      <c r="FJ93" s="1">
        <f t="shared" si="316"/>
        <v>0</v>
      </c>
      <c r="FK93" s="1">
        <f t="shared" si="317"/>
        <v>0</v>
      </c>
      <c r="FL93" s="1">
        <f t="shared" si="318"/>
        <v>0</v>
      </c>
      <c r="FN93" s="1" t="str">
        <f t="shared" ref="FN93:FN102" si="375">IF(ABS(BB93)&gt;9.76,1,"")</f>
        <v/>
      </c>
      <c r="FO93" s="1" t="str">
        <f t="shared" si="319"/>
        <v/>
      </c>
      <c r="FP93" s="1" t="str">
        <f t="shared" ref="FP93:FP102" si="376">IF(BL93&gt;1.96, IF(BB93&gt;9.76,1,0),IF(BL93&lt;-1.96, IF(BB93&lt;-9.76,1,0),""))</f>
        <v/>
      </c>
      <c r="FV93" s="1">
        <f t="shared" ref="FV93:FV102" si="377">IF(BK92&gt;0,IF(BK93&gt;0,1,0),IF(BK93&lt;0,1,0))</f>
        <v>1</v>
      </c>
      <c r="FW93" s="1">
        <f t="shared" ref="FW93:FW102" si="378">IF(BL92&gt;0,IF(BL93&gt;0,1,0),IF(BL93&lt;0,1,0))</f>
        <v>0</v>
      </c>
      <c r="FX93" s="1">
        <f t="shared" ref="FX93:FX102" si="379">IF(BO92&gt;0,IF(BO93&gt;0,1,0),IF(BO93&lt;0,1,0))</f>
        <v>1</v>
      </c>
      <c r="GA93" s="1">
        <f t="shared" ref="GA93:GA102" si="380">IF(BA93&gt;0,IF(BR93&gt;0,1,0),IF(BR93&lt;0,1,0))</f>
        <v>1</v>
      </c>
      <c r="GB93" s="1">
        <f t="shared" ref="GB93:GB102" si="381">IF(BB93&gt;0,IF(BR93&gt;0,1,0),IF(BR93&lt;0,1,0))</f>
        <v>1</v>
      </c>
      <c r="GC93" s="1">
        <f t="shared" ref="GC93:GC102" si="382">IF(BC93&gt;0,IF(BR93&gt;0,1,0),IF(BR93&lt;0,1,0))</f>
        <v>1</v>
      </c>
      <c r="GD93" s="1">
        <f t="shared" ref="GD93:GD102" si="383">IF(BD93&gt;0,IF(BR93&gt;0,1,0),IF(BR93&lt;0,1,0))</f>
        <v>1</v>
      </c>
      <c r="GE93" s="1">
        <f t="shared" ref="GE93:GE102" si="384">IF(BK93&gt;0,IF(BR93&gt;0,1,0),IF(BR93&lt;0,1,0))</f>
        <v>0</v>
      </c>
      <c r="GF93" s="1">
        <f t="shared" ref="GF93:GF156" si="385">IF(BM93&gt;0,IF(BR93&gt;0,1,0),IF(BR93&lt;0,1,0))</f>
        <v>0</v>
      </c>
      <c r="GG93" s="1">
        <f t="shared" ref="GG93:GG102" si="386">IF(BO93&gt;0,IF(BR93&gt;0,1,0),IF(BR93&lt;0,1,0))</f>
        <v>0</v>
      </c>
      <c r="GI93" s="1">
        <f t="shared" si="320"/>
        <v>0</v>
      </c>
      <c r="GK93" s="1">
        <f t="shared" ref="GK93:GK102" si="387">IF(BA93&gt;0,IF(BS93&gt;0,1,0),IF(BS93&lt;0,1,0))</f>
        <v>0</v>
      </c>
      <c r="GL93" s="1">
        <f t="shared" ref="GL93:GL102" si="388">IF(BB93&gt;0,IF(BS93&gt;0,1,0),IF(BS93&lt;0,1,0))</f>
        <v>0</v>
      </c>
      <c r="GM93" s="1">
        <f t="shared" ref="GM93:GM102" si="389">IF(BC93&gt;0,IF(BS93&gt;0,1,0),IF(BS93&lt;0,1,0))</f>
        <v>0</v>
      </c>
      <c r="GN93" s="1">
        <f t="shared" ref="GN93:GN102" si="390">IF(BD93&gt;0,IF(BS93&gt;0,1,0),IF(BS93&lt;0,1,0))</f>
        <v>0</v>
      </c>
      <c r="GO93" s="1">
        <f t="shared" ref="GO93:GO102" si="391">IF(BK93&gt;0,IF(BS93&gt;0,1,0),IF(BS93&lt;0,1,0))</f>
        <v>1</v>
      </c>
      <c r="GP93" s="1">
        <f t="shared" ref="GP93:GP156" si="392">IF(BM93&gt;0,IF(BS93&gt;0,1,0),IF(BS93&lt;0,1,0))</f>
        <v>1</v>
      </c>
      <c r="GQ93" s="1">
        <f t="shared" ref="GQ93:GQ102" si="393">IF(BO93&gt;0,IF(BS93&gt;0,1,0),IF(BS93&lt;0,1,0))</f>
        <v>1</v>
      </c>
      <c r="GS93" s="1" t="str">
        <f t="shared" ref="GS93:GS138" si="394">IF(ABS(BD93)&gt;32,IF(ABS(BM93)&gt;2,1,0),"")</f>
        <v/>
      </c>
      <c r="GT93" s="1" t="str">
        <f t="shared" ref="GT93:GT138" si="395">IF(ABS(BD93)&gt;40,IF(ABS(BM93)&gt;2,1,0),"")</f>
        <v/>
      </c>
      <c r="GU93" s="1">
        <f t="shared" ref="GU93:GU156" si="396">IF(ABS(BM93)&gt;1,1,0)</f>
        <v>0</v>
      </c>
      <c r="GV93" s="1">
        <f t="shared" ref="GV93:GV156" si="397">IF(ABS(BM93)&gt;1.5,1,0)</f>
        <v>0</v>
      </c>
      <c r="GW93" s="1">
        <f t="shared" ref="GW93:GW156" si="398">IF(ABS(BM93)&gt;1.99,1,0)</f>
        <v>0</v>
      </c>
      <c r="GX93" s="1">
        <f t="shared" ref="GX93:GX156" si="399">IF(ABS(BM93)&gt;2.5,1,0)</f>
        <v>0</v>
      </c>
      <c r="GY93" s="1">
        <f t="shared" ref="GY93:GY156" si="400">IF(ABS(BM93)&gt;3,1,0)</f>
        <v>0</v>
      </c>
      <c r="GZ93" s="1"/>
      <c r="HA93" s="1">
        <f t="shared" ref="HA93:HA102" si="401">IF(ABS(BO93)&gt;2,1,0)</f>
        <v>0</v>
      </c>
      <c r="HB93" s="1">
        <f t="shared" ref="HB93:HB102" si="402">IF(ABS(BO93)&gt;4,1,0)</f>
        <v>0</v>
      </c>
      <c r="HC93" s="1">
        <f t="shared" ref="HC93:HC102" si="403">IF(ABS(BO93)&gt;5,1,0)</f>
        <v>0</v>
      </c>
      <c r="HD93" s="1">
        <f t="shared" ref="HD93:HD102" si="404">IF(ABS(BO93)&gt;6,1,0)</f>
        <v>0</v>
      </c>
      <c r="HE93" s="1">
        <f t="shared" ref="HE93:HE102" si="405">IF(ABS(BO93)&gt;8,1,0)</f>
        <v>0</v>
      </c>
      <c r="HF93" s="1">
        <f t="shared" ref="HF93:HF102" si="406">IF(ABS(BO93)&gt;10,1,0)</f>
        <v>0</v>
      </c>
      <c r="HH93" s="1">
        <f t="shared" ref="HH93:HH102" si="407">IF(ABS(BS93)&gt;1.5,1,0)</f>
        <v>0</v>
      </c>
      <c r="HI93" s="1">
        <f t="shared" ref="HI93:HI102" si="408">IF(ABS(BS93)&gt;3,1,0)</f>
        <v>0</v>
      </c>
      <c r="HJ93" s="1">
        <f t="shared" ref="HJ93:HJ102" si="409">IF(ABS(BS93)&gt;4.5,1,0)</f>
        <v>0</v>
      </c>
      <c r="HK93" s="1">
        <f t="shared" ref="HK93:HK102" si="410">IF(ABS(BS93)&gt;6,1,0)</f>
        <v>0</v>
      </c>
      <c r="HL93" s="1">
        <f t="shared" ref="HL93:HL102" si="411">IF(ABS(BS93)&gt;7.5,1,0)</f>
        <v>0</v>
      </c>
      <c r="HM93" s="1">
        <f t="shared" ref="HM93:HM102" si="412">IF(ABS(BS93)&gt;9,1,0)</f>
        <v>0</v>
      </c>
      <c r="HO93" s="1" t="str">
        <f t="shared" si="321"/>
        <v/>
      </c>
      <c r="HP93" s="1">
        <f t="shared" si="322"/>
        <v>1</v>
      </c>
      <c r="HQ93" s="1" t="str">
        <f t="shared" si="323"/>
        <v/>
      </c>
      <c r="HR93" s="1">
        <f t="shared" si="324"/>
        <v>1</v>
      </c>
      <c r="HS93" s="1" t="str">
        <f t="shared" si="325"/>
        <v/>
      </c>
      <c r="HT93" s="1">
        <f t="shared" si="326"/>
        <v>1</v>
      </c>
      <c r="HU93" s="1" t="str">
        <f t="shared" si="327"/>
        <v/>
      </c>
      <c r="HV93" s="1" t="str">
        <f t="shared" si="328"/>
        <v/>
      </c>
      <c r="HW93" s="1" t="str">
        <f t="shared" si="329"/>
        <v/>
      </c>
      <c r="HX93" s="1" t="str">
        <f t="shared" si="330"/>
        <v/>
      </c>
      <c r="HZ93" s="1" t="str">
        <f t="shared" ref="HZ93:HZ156" si="413">IF(BD93&gt;-0.1,IF(BO93&lt;0.001,1,0),"")</f>
        <v/>
      </c>
      <c r="IA93" s="1">
        <f t="shared" ref="IA93:IA156" si="414">IF(BD93&lt;0.1,IF(BO93&gt;-0.001,1,0),"")</f>
        <v>1</v>
      </c>
      <c r="IB93" s="1" t="str">
        <f t="shared" ref="IB93:IB156" si="415">IF(BD93&gt;9.1,IF(BO93&lt;0.001,1,0),"")</f>
        <v/>
      </c>
      <c r="IC93" s="1">
        <f t="shared" ref="IC93:IC156" si="416">IF(BD93&lt;-9.1,IF(BO93&gt;-0.001,1,0),"")</f>
        <v>1</v>
      </c>
      <c r="ID93" s="1" t="str">
        <f t="shared" ref="ID93:ID156" si="417">IF(BD93&gt;15.1,IF(BO93&lt;0.001,1,0),"")</f>
        <v/>
      </c>
      <c r="IE93" s="1">
        <f t="shared" ref="IE93:IE156" si="418">IF(BD93&lt;-15.1,IF(BO93&gt;-0.001,1,0),"")</f>
        <v>1</v>
      </c>
      <c r="IF93" s="1" t="str">
        <f t="shared" ref="IF93:IF156" si="419">IF(BD93&gt;31.1,IF(BO93&lt;0.001,1,0),"")</f>
        <v/>
      </c>
      <c r="IG93" s="1" t="str">
        <f t="shared" ref="IG93:IG156" si="420">IF(BD93&lt;-31.1,IF(BO93&gt;-0.001,1,0),"")</f>
        <v/>
      </c>
      <c r="IH93" s="1" t="str">
        <f t="shared" ref="IH93:IH156" si="421">IF(BD93&gt;47.1,IF(BO93&lt;0.001,1,0),"")</f>
        <v/>
      </c>
      <c r="II93" s="1" t="str">
        <f t="shared" ref="II93:II156" si="422">IF(BD93&lt;-47.1,IF(BO93&gt;-0.001,1,0),"")</f>
        <v/>
      </c>
    </row>
    <row r="94" spans="1:243" x14ac:dyDescent="0.2">
      <c r="A94" s="14">
        <f t="shared" si="220"/>
        <v>94</v>
      </c>
      <c r="C94" s="2">
        <v>42250</v>
      </c>
      <c r="G94" s="3">
        <v>109.105</v>
      </c>
      <c r="H94" s="3">
        <v>119.22499999999999</v>
      </c>
      <c r="I94" s="3">
        <v>127.125</v>
      </c>
      <c r="J94" s="4">
        <v>154.15</v>
      </c>
      <c r="P94" s="128">
        <f t="shared" si="331"/>
        <v>3498.5000000000005</v>
      </c>
      <c r="Q94" s="5">
        <f t="shared" si="332"/>
        <v>3830.4999999999995</v>
      </c>
      <c r="R94" s="6">
        <f t="shared" si="333"/>
        <v>4076.5</v>
      </c>
      <c r="S94" s="7">
        <f t="shared" si="334"/>
        <v>4943.0000000000009</v>
      </c>
      <c r="AH94" s="4">
        <f t="shared" si="221"/>
        <v>0.83333333333303017</v>
      </c>
      <c r="AI94" s="4">
        <f t="shared" si="222"/>
        <v>0.44999999999972706</v>
      </c>
      <c r="AJ94" s="4">
        <f t="shared" si="223"/>
        <v>1.2499999999992726</v>
      </c>
      <c r="AK94" s="4">
        <f t="shared" si="224"/>
        <v>0.74999999999924238</v>
      </c>
      <c r="AL94" s="4">
        <f t="shared" si="225"/>
        <v>1.9999999999993179</v>
      </c>
      <c r="AM94" s="4">
        <f t="shared" si="226"/>
        <v>2.5000000000001519</v>
      </c>
      <c r="AN94" s="4">
        <f t="shared" si="227"/>
        <v>1.5000000000000906</v>
      </c>
      <c r="AO94" s="4">
        <f t="shared" si="228"/>
        <v>1</v>
      </c>
      <c r="AP94" s="4">
        <f t="shared" si="229"/>
        <v>1.4999999999987876</v>
      </c>
      <c r="AQ94" s="4">
        <f t="shared" si="230"/>
        <v>1.3750000000012883</v>
      </c>
      <c r="AR94" s="4">
        <f t="shared" si="231"/>
        <v>1.8207657603852567E-13</v>
      </c>
      <c r="AS94" s="4">
        <f t="shared" si="232"/>
        <v>2.4166666666660097</v>
      </c>
      <c r="AT94" s="4">
        <f t="shared" si="233"/>
        <v>0.99999999999987876</v>
      </c>
      <c r="BA94" s="11">
        <f t="shared" si="335"/>
        <v>1.5</v>
      </c>
      <c r="BB94" s="11">
        <f t="shared" si="336"/>
        <v>5.7499999999995453</v>
      </c>
      <c r="BC94" s="12">
        <f t="shared" si="337"/>
        <v>7.5000000000004547</v>
      </c>
      <c r="BD94" s="13">
        <f t="shared" si="338"/>
        <v>15.000000000000909</v>
      </c>
      <c r="BJ94" s="11">
        <f t="shared" si="272"/>
        <v>-0.83333333333303017</v>
      </c>
      <c r="BK94" s="11">
        <f t="shared" si="339"/>
        <v>-0.44999999999972706</v>
      </c>
      <c r="BL94" s="11">
        <f t="shared" si="340"/>
        <v>1.2499999999992726</v>
      </c>
      <c r="BM94" s="11">
        <f t="shared" si="341"/>
        <v>0.74999999999924238</v>
      </c>
      <c r="BN94" s="11">
        <f t="shared" si="342"/>
        <v>1.9999999999993179</v>
      </c>
      <c r="BO94" s="11">
        <f t="shared" si="343"/>
        <v>2.5000000000001519</v>
      </c>
      <c r="BP94" s="11">
        <f t="shared" si="344"/>
        <v>1.5000000000000906</v>
      </c>
      <c r="BQ94" s="1">
        <v>1</v>
      </c>
      <c r="BR94" s="11">
        <f t="shared" si="273"/>
        <v>1.4999999999987876</v>
      </c>
      <c r="BS94" s="11">
        <f t="shared" si="274"/>
        <v>1.3750000000012883</v>
      </c>
      <c r="BT94" s="11">
        <f t="shared" si="345"/>
        <v>-1.8207657603852567E-13</v>
      </c>
      <c r="BU94" s="11">
        <f t="shared" si="346"/>
        <v>2.4166666666660097</v>
      </c>
      <c r="BV94" s="11">
        <f t="shared" si="275"/>
        <v>0.99999999999987876</v>
      </c>
      <c r="BY94" s="126"/>
      <c r="BZ94" s="126"/>
      <c r="CB94" s="1">
        <f t="shared" si="347"/>
        <v>0</v>
      </c>
      <c r="CC94" s="1">
        <f t="shared" si="348"/>
        <v>0</v>
      </c>
      <c r="CD94" s="1">
        <f t="shared" si="349"/>
        <v>0</v>
      </c>
      <c r="CE94" s="126">
        <f t="shared" si="234"/>
        <v>0</v>
      </c>
      <c r="CF94" s="1">
        <f t="shared" si="276"/>
        <v>0</v>
      </c>
      <c r="CG94" s="1" t="str">
        <f t="shared" si="277"/>
        <v/>
      </c>
      <c r="CH94" s="1" t="str">
        <f t="shared" si="235"/>
        <v/>
      </c>
      <c r="CI94" s="1" t="str">
        <f t="shared" si="278"/>
        <v/>
      </c>
      <c r="CJ94" s="1">
        <f t="shared" si="236"/>
        <v>1</v>
      </c>
      <c r="CK94" s="1">
        <f t="shared" si="237"/>
        <v>1</v>
      </c>
      <c r="CL94" s="1">
        <f t="shared" si="279"/>
        <v>0</v>
      </c>
      <c r="CM94" s="1" t="str">
        <f t="shared" si="280"/>
        <v/>
      </c>
      <c r="CN94" s="1">
        <f t="shared" si="281"/>
        <v>0</v>
      </c>
      <c r="CO94" s="1" t="str">
        <f t="shared" si="282"/>
        <v/>
      </c>
      <c r="CP94" s="1" t="str">
        <f t="shared" si="283"/>
        <v/>
      </c>
      <c r="CQ94" s="1">
        <f t="shared" si="284"/>
        <v>0</v>
      </c>
      <c r="CS94" s="1">
        <f t="shared" si="350"/>
        <v>1</v>
      </c>
      <c r="CT94" s="1">
        <f t="shared" si="351"/>
        <v>1</v>
      </c>
      <c r="CU94" s="1">
        <f t="shared" si="352"/>
        <v>1</v>
      </c>
      <c r="CV94" s="126">
        <f t="shared" si="238"/>
        <v>1</v>
      </c>
      <c r="CW94" s="1"/>
      <c r="CX94" s="1">
        <f t="shared" si="285"/>
        <v>1</v>
      </c>
      <c r="CY94" s="1">
        <f t="shared" si="286"/>
        <v>0</v>
      </c>
      <c r="CZ94" s="1">
        <f t="shared" si="287"/>
        <v>0</v>
      </c>
      <c r="DA94" s="1">
        <f t="shared" si="288"/>
        <v>1</v>
      </c>
      <c r="DB94" s="1" t="str">
        <f t="shared" si="289"/>
        <v/>
      </c>
      <c r="DC94" s="1" t="str">
        <f t="shared" si="290"/>
        <v/>
      </c>
      <c r="DD94" s="1">
        <f t="shared" si="291"/>
        <v>0</v>
      </c>
      <c r="DE94" s="1" t="str">
        <f t="shared" si="292"/>
        <v/>
      </c>
      <c r="DF94" s="1"/>
      <c r="DG94" s="126">
        <f t="shared" si="239"/>
        <v>1</v>
      </c>
      <c r="DH94" s="1">
        <f t="shared" si="353"/>
        <v>1</v>
      </c>
      <c r="DI94" s="1">
        <f t="shared" si="354"/>
        <v>1</v>
      </c>
      <c r="DJ94" s="1">
        <f t="shared" si="355"/>
        <v>1</v>
      </c>
      <c r="DK94" s="1" t="str">
        <f t="shared" si="293"/>
        <v/>
      </c>
      <c r="DL94" s="1"/>
      <c r="DM94" s="1" t="str">
        <f t="shared" si="294"/>
        <v/>
      </c>
      <c r="DN94" s="1">
        <f t="shared" si="295"/>
        <v>1</v>
      </c>
      <c r="DO94" s="1">
        <f t="shared" si="296"/>
        <v>0</v>
      </c>
      <c r="DP94" s="1">
        <f t="shared" si="297"/>
        <v>0</v>
      </c>
      <c r="DQ94" s="1">
        <f t="shared" si="298"/>
        <v>0</v>
      </c>
      <c r="DR94" s="1">
        <f t="shared" si="299"/>
        <v>1</v>
      </c>
      <c r="DS94" s="1">
        <f t="shared" si="300"/>
        <v>0</v>
      </c>
      <c r="DT94" s="1">
        <f t="shared" si="301"/>
        <v>1</v>
      </c>
      <c r="DU94" s="1">
        <f t="shared" si="302"/>
        <v>0</v>
      </c>
      <c r="DV94" s="1">
        <f t="shared" si="356"/>
        <v>1</v>
      </c>
      <c r="DW94" s="1">
        <f t="shared" si="303"/>
        <v>0</v>
      </c>
      <c r="DX94" s="1" t="str">
        <f t="shared" si="304"/>
        <v/>
      </c>
      <c r="DY94" s="1" t="str">
        <f t="shared" si="305"/>
        <v/>
      </c>
      <c r="EA94" s="1">
        <f t="shared" si="357"/>
        <v>1</v>
      </c>
      <c r="EB94" s="1">
        <f t="shared" si="358"/>
        <v>1</v>
      </c>
      <c r="EC94" s="1">
        <f t="shared" si="359"/>
        <v>1</v>
      </c>
      <c r="ED94" s="1">
        <f t="shared" si="360"/>
        <v>1</v>
      </c>
      <c r="EF94" s="1">
        <f t="shared" si="361"/>
        <v>1</v>
      </c>
      <c r="EG94" s="1">
        <f t="shared" si="362"/>
        <v>1</v>
      </c>
      <c r="EH94" s="1">
        <f t="shared" si="363"/>
        <v>1</v>
      </c>
      <c r="EI94" s="1">
        <f t="shared" si="364"/>
        <v>1</v>
      </c>
      <c r="EK94" s="1">
        <f t="shared" si="365"/>
        <v>1</v>
      </c>
      <c r="EL94" s="1">
        <f t="shared" si="366"/>
        <v>1</v>
      </c>
      <c r="EM94" s="1">
        <f t="shared" si="367"/>
        <v>1</v>
      </c>
      <c r="EO94" s="1">
        <f t="shared" si="368"/>
        <v>1</v>
      </c>
      <c r="EP94" s="1">
        <f t="shared" si="369"/>
        <v>1</v>
      </c>
      <c r="EQ94" s="1">
        <f t="shared" si="370"/>
        <v>1</v>
      </c>
      <c r="ES94" s="1">
        <f t="shared" si="306"/>
        <v>1</v>
      </c>
      <c r="ET94" s="1">
        <f t="shared" si="307"/>
        <v>1</v>
      </c>
      <c r="EU94" s="1">
        <f t="shared" si="308"/>
        <v>1</v>
      </c>
      <c r="EV94" s="1">
        <f t="shared" si="309"/>
        <v>1</v>
      </c>
      <c r="EW94" s="1">
        <f t="shared" si="310"/>
        <v>1</v>
      </c>
      <c r="EY94" s="1">
        <f t="shared" si="311"/>
        <v>1</v>
      </c>
      <c r="EZ94" s="1">
        <f t="shared" si="312"/>
        <v>1</v>
      </c>
      <c r="FA94" s="1">
        <f t="shared" si="313"/>
        <v>1</v>
      </c>
      <c r="FC94" s="1">
        <f t="shared" si="371"/>
        <v>1</v>
      </c>
      <c r="FD94" s="1">
        <f t="shared" si="314"/>
        <v>0</v>
      </c>
      <c r="FE94" s="1"/>
      <c r="FF94" s="1">
        <f t="shared" si="372"/>
        <v>0</v>
      </c>
      <c r="FG94" s="1">
        <f t="shared" si="373"/>
        <v>0</v>
      </c>
      <c r="FH94" s="1">
        <f t="shared" si="374"/>
        <v>0</v>
      </c>
      <c r="FI94" s="1" t="str">
        <f t="shared" si="315"/>
        <v/>
      </c>
      <c r="FJ94" s="1" t="str">
        <f t="shared" si="316"/>
        <v/>
      </c>
      <c r="FK94" s="1" t="str">
        <f t="shared" si="317"/>
        <v/>
      </c>
      <c r="FL94" s="1" t="str">
        <f t="shared" si="318"/>
        <v/>
      </c>
      <c r="FN94" s="1" t="str">
        <f t="shared" si="375"/>
        <v/>
      </c>
      <c r="FO94" s="1" t="str">
        <f t="shared" si="319"/>
        <v/>
      </c>
      <c r="FP94" s="1" t="str">
        <f t="shared" si="376"/>
        <v/>
      </c>
      <c r="FV94" s="1">
        <f t="shared" si="377"/>
        <v>0</v>
      </c>
      <c r="FW94" s="1">
        <f t="shared" si="378"/>
        <v>0</v>
      </c>
      <c r="FX94" s="1">
        <f t="shared" si="379"/>
        <v>1</v>
      </c>
      <c r="GA94" s="1">
        <f t="shared" si="380"/>
        <v>1</v>
      </c>
      <c r="GB94" s="1">
        <f t="shared" si="381"/>
        <v>1</v>
      </c>
      <c r="GC94" s="1">
        <f t="shared" si="382"/>
        <v>1</v>
      </c>
      <c r="GD94" s="1">
        <f t="shared" si="383"/>
        <v>1</v>
      </c>
      <c r="GE94" s="1">
        <f t="shared" si="384"/>
        <v>0</v>
      </c>
      <c r="GF94" s="1">
        <f t="shared" si="385"/>
        <v>1</v>
      </c>
      <c r="GG94" s="1">
        <f t="shared" si="386"/>
        <v>1</v>
      </c>
      <c r="GI94" s="1">
        <f t="shared" si="320"/>
        <v>1</v>
      </c>
      <c r="GK94" s="1">
        <f t="shared" si="387"/>
        <v>1</v>
      </c>
      <c r="GL94" s="1">
        <f t="shared" si="388"/>
        <v>1</v>
      </c>
      <c r="GM94" s="1">
        <f t="shared" si="389"/>
        <v>1</v>
      </c>
      <c r="GN94" s="1">
        <f t="shared" si="390"/>
        <v>1</v>
      </c>
      <c r="GO94" s="1">
        <f t="shared" si="391"/>
        <v>0</v>
      </c>
      <c r="GP94" s="1">
        <f t="shared" si="392"/>
        <v>1</v>
      </c>
      <c r="GQ94" s="1">
        <f t="shared" si="393"/>
        <v>1</v>
      </c>
      <c r="GS94" s="1" t="str">
        <f t="shared" si="394"/>
        <v/>
      </c>
      <c r="GT94" s="1" t="str">
        <f t="shared" si="395"/>
        <v/>
      </c>
      <c r="GU94" s="1">
        <f t="shared" si="396"/>
        <v>0</v>
      </c>
      <c r="GV94" s="1">
        <f t="shared" si="397"/>
        <v>0</v>
      </c>
      <c r="GW94" s="1">
        <f t="shared" si="398"/>
        <v>0</v>
      </c>
      <c r="GX94" s="1">
        <f t="shared" si="399"/>
        <v>0</v>
      </c>
      <c r="GY94" s="1">
        <f t="shared" si="400"/>
        <v>0</v>
      </c>
      <c r="GZ94" s="1"/>
      <c r="HA94" s="1">
        <f t="shared" si="401"/>
        <v>1</v>
      </c>
      <c r="HB94" s="1">
        <f t="shared" si="402"/>
        <v>0</v>
      </c>
      <c r="HC94" s="1">
        <f t="shared" si="403"/>
        <v>0</v>
      </c>
      <c r="HD94" s="1">
        <f t="shared" si="404"/>
        <v>0</v>
      </c>
      <c r="HE94" s="1">
        <f t="shared" si="405"/>
        <v>0</v>
      </c>
      <c r="HF94" s="1">
        <f t="shared" si="406"/>
        <v>0</v>
      </c>
      <c r="HH94" s="1">
        <f t="shared" si="407"/>
        <v>0</v>
      </c>
      <c r="HI94" s="1">
        <f t="shared" si="408"/>
        <v>0</v>
      </c>
      <c r="HJ94" s="1">
        <f t="shared" si="409"/>
        <v>0</v>
      </c>
      <c r="HK94" s="1">
        <f t="shared" si="410"/>
        <v>0</v>
      </c>
      <c r="HL94" s="1">
        <f t="shared" si="411"/>
        <v>0</v>
      </c>
      <c r="HM94" s="1">
        <f t="shared" si="412"/>
        <v>0</v>
      </c>
      <c r="HO94" s="1">
        <f t="shared" si="321"/>
        <v>0</v>
      </c>
      <c r="HP94" s="1" t="str">
        <f t="shared" si="322"/>
        <v/>
      </c>
      <c r="HQ94" s="1">
        <f t="shared" si="323"/>
        <v>0</v>
      </c>
      <c r="HR94" s="1" t="str">
        <f t="shared" si="324"/>
        <v/>
      </c>
      <c r="HS94" s="1" t="str">
        <f t="shared" si="325"/>
        <v/>
      </c>
      <c r="HT94" s="1" t="str">
        <f t="shared" si="326"/>
        <v/>
      </c>
      <c r="HU94" s="1" t="str">
        <f t="shared" si="327"/>
        <v/>
      </c>
      <c r="HV94" s="1" t="str">
        <f t="shared" si="328"/>
        <v/>
      </c>
      <c r="HW94" s="1" t="str">
        <f t="shared" si="329"/>
        <v/>
      </c>
      <c r="HX94" s="1" t="str">
        <f t="shared" si="330"/>
        <v/>
      </c>
      <c r="HZ94" s="1">
        <f t="shared" si="413"/>
        <v>0</v>
      </c>
      <c r="IA94" s="1" t="str">
        <f t="shared" si="414"/>
        <v/>
      </c>
      <c r="IB94" s="1">
        <f t="shared" si="415"/>
        <v>0</v>
      </c>
      <c r="IC94" s="1" t="str">
        <f t="shared" si="416"/>
        <v/>
      </c>
      <c r="ID94" s="1" t="str">
        <f t="shared" si="417"/>
        <v/>
      </c>
      <c r="IE94" s="1" t="str">
        <f t="shared" si="418"/>
        <v/>
      </c>
      <c r="IF94" s="1" t="str">
        <f t="shared" si="419"/>
        <v/>
      </c>
      <c r="IG94" s="1" t="str">
        <f t="shared" si="420"/>
        <v/>
      </c>
      <c r="IH94" s="1" t="str">
        <f t="shared" si="421"/>
        <v/>
      </c>
      <c r="II94" s="1" t="str">
        <f t="shared" si="422"/>
        <v/>
      </c>
    </row>
    <row r="95" spans="1:243" x14ac:dyDescent="0.2">
      <c r="A95" s="14">
        <f t="shared" si="220"/>
        <v>95</v>
      </c>
      <c r="B95" t="s">
        <v>57</v>
      </c>
      <c r="C95" s="2">
        <v>42251</v>
      </c>
      <c r="G95" s="3">
        <v>109.107</v>
      </c>
      <c r="H95" s="3">
        <v>119.262</v>
      </c>
      <c r="I95" s="3">
        <v>127.24</v>
      </c>
      <c r="J95" s="4">
        <v>155.26</v>
      </c>
      <c r="P95" s="128">
        <f t="shared" si="331"/>
        <v>3498.75</v>
      </c>
      <c r="Q95" s="5">
        <f t="shared" si="332"/>
        <v>3834.25</v>
      </c>
      <c r="R95" s="6">
        <f t="shared" si="333"/>
        <v>4087.9999999999995</v>
      </c>
      <c r="S95" s="7">
        <f t="shared" si="334"/>
        <v>4985.9999999999991</v>
      </c>
      <c r="AH95" s="4">
        <f t="shared" si="221"/>
        <v>2.0000000000012128</v>
      </c>
      <c r="AI95" s="4">
        <f t="shared" si="222"/>
        <v>1.7500000000011822</v>
      </c>
      <c r="AJ95" s="4">
        <f t="shared" si="223"/>
        <v>3.149999999999272</v>
      </c>
      <c r="AK95" s="4">
        <f t="shared" si="224"/>
        <v>3.9166666666659085</v>
      </c>
      <c r="AL95" s="4">
        <f t="shared" si="225"/>
        <v>1.9999999999993179</v>
      </c>
      <c r="AM95" s="4">
        <f t="shared" si="226"/>
        <v>2.8333333333331812</v>
      </c>
      <c r="AN95" s="4">
        <f t="shared" si="227"/>
        <v>5.6999999999997257</v>
      </c>
      <c r="AO95" s="4">
        <f t="shared" si="228"/>
        <v>1</v>
      </c>
      <c r="AP95" s="4">
        <f t="shared" si="229"/>
        <v>0.99999999999727152</v>
      </c>
      <c r="AQ95" s="4">
        <f t="shared" si="230"/>
        <v>3.041666666665682</v>
      </c>
      <c r="AR95" s="4">
        <f t="shared" si="231"/>
        <v>4.100000000000728</v>
      </c>
      <c r="AS95" s="4">
        <f t="shared" si="232"/>
        <v>5.8055555555546974</v>
      </c>
      <c r="AT95" s="4">
        <f t="shared" si="233"/>
        <v>5.2333333333340004</v>
      </c>
      <c r="BA95" s="11">
        <f t="shared" si="335"/>
        <v>0.24999999999954525</v>
      </c>
      <c r="BB95" s="11">
        <f t="shared" si="336"/>
        <v>3.7500000000004547</v>
      </c>
      <c r="BC95" s="12">
        <f t="shared" si="337"/>
        <v>11.499999999999545</v>
      </c>
      <c r="BD95" s="13">
        <f t="shared" si="338"/>
        <v>42.999999999998181</v>
      </c>
      <c r="BJ95" s="11">
        <f t="shared" si="272"/>
        <v>-2.0000000000012128</v>
      </c>
      <c r="BK95" s="11">
        <f t="shared" si="339"/>
        <v>-1.7500000000011822</v>
      </c>
      <c r="BL95" s="11">
        <f t="shared" si="340"/>
        <v>-3.149999999999272</v>
      </c>
      <c r="BM95" s="11">
        <f t="shared" si="341"/>
        <v>-3.9166666666659085</v>
      </c>
      <c r="BN95" s="11">
        <f t="shared" si="342"/>
        <v>-1.9999999999993179</v>
      </c>
      <c r="BO95" s="11">
        <f t="shared" si="343"/>
        <v>-2.8333333333331812</v>
      </c>
      <c r="BP95" s="11">
        <f t="shared" si="344"/>
        <v>-5.6999999999997257</v>
      </c>
      <c r="BQ95" s="1">
        <v>1</v>
      </c>
      <c r="BR95" s="11">
        <f t="shared" si="273"/>
        <v>-0.99999999999727152</v>
      </c>
      <c r="BS95" s="11">
        <f t="shared" si="274"/>
        <v>3.041666666665682</v>
      </c>
      <c r="BT95" s="11">
        <f t="shared" si="345"/>
        <v>-4.100000000000728</v>
      </c>
      <c r="BU95" s="11">
        <f t="shared" si="346"/>
        <v>-5.8055555555546974</v>
      </c>
      <c r="BV95" s="11">
        <f t="shared" si="275"/>
        <v>-5.2333333333340004</v>
      </c>
      <c r="BY95" s="126"/>
      <c r="BZ95" s="126"/>
      <c r="CB95" s="1">
        <f t="shared" si="347"/>
        <v>0</v>
      </c>
      <c r="CC95" s="1">
        <f t="shared" si="348"/>
        <v>0</v>
      </c>
      <c r="CD95" s="1">
        <f t="shared" si="349"/>
        <v>0</v>
      </c>
      <c r="CE95" s="126">
        <f t="shared" si="234"/>
        <v>0</v>
      </c>
      <c r="CF95" s="1">
        <f t="shared" si="276"/>
        <v>0</v>
      </c>
      <c r="CG95" s="1" t="str">
        <f t="shared" si="277"/>
        <v/>
      </c>
      <c r="CH95" s="1">
        <f t="shared" si="235"/>
        <v>1</v>
      </c>
      <c r="CI95" s="1">
        <f t="shared" si="278"/>
        <v>1</v>
      </c>
      <c r="CJ95" s="1" t="str">
        <f t="shared" si="236"/>
        <v/>
      </c>
      <c r="CK95" s="1" t="str">
        <f t="shared" si="237"/>
        <v/>
      </c>
      <c r="CL95" s="1">
        <f t="shared" si="279"/>
        <v>1</v>
      </c>
      <c r="CM95" s="1">
        <f t="shared" si="280"/>
        <v>1</v>
      </c>
      <c r="CN95" s="1">
        <f t="shared" si="281"/>
        <v>1</v>
      </c>
      <c r="CO95" s="1" t="str">
        <f t="shared" si="282"/>
        <v/>
      </c>
      <c r="CP95" s="1" t="str">
        <f t="shared" si="283"/>
        <v/>
      </c>
      <c r="CQ95" s="1">
        <f t="shared" si="284"/>
        <v>1</v>
      </c>
      <c r="CS95" s="1">
        <f t="shared" si="350"/>
        <v>0</v>
      </c>
      <c r="CT95" s="1">
        <f t="shared" si="351"/>
        <v>0</v>
      </c>
      <c r="CU95" s="1">
        <f t="shared" si="352"/>
        <v>0</v>
      </c>
      <c r="CV95" s="126">
        <f t="shared" si="238"/>
        <v>0</v>
      </c>
      <c r="CW95" s="1"/>
      <c r="CX95" s="1" t="str">
        <f t="shared" si="285"/>
        <v/>
      </c>
      <c r="CY95" s="1" t="str">
        <f t="shared" si="286"/>
        <v/>
      </c>
      <c r="CZ95" s="1" t="str">
        <f t="shared" si="287"/>
        <v/>
      </c>
      <c r="DA95" s="1" t="str">
        <f t="shared" si="288"/>
        <v/>
      </c>
      <c r="DB95" s="1">
        <f t="shared" si="289"/>
        <v>0</v>
      </c>
      <c r="DC95" s="1">
        <f t="shared" si="290"/>
        <v>1</v>
      </c>
      <c r="DD95" s="1" t="str">
        <f t="shared" si="291"/>
        <v/>
      </c>
      <c r="DE95" s="1" t="str">
        <f t="shared" si="292"/>
        <v/>
      </c>
      <c r="DF95" s="1"/>
      <c r="DG95" s="126">
        <f t="shared" si="239"/>
        <v>0</v>
      </c>
      <c r="DH95" s="1">
        <f t="shared" si="353"/>
        <v>0</v>
      </c>
      <c r="DI95" s="1">
        <f t="shared" si="354"/>
        <v>0</v>
      </c>
      <c r="DJ95" s="1">
        <f t="shared" si="355"/>
        <v>0</v>
      </c>
      <c r="DK95" s="1">
        <f t="shared" si="293"/>
        <v>0</v>
      </c>
      <c r="DL95" s="1"/>
      <c r="DM95" s="1">
        <f t="shared" si="294"/>
        <v>1</v>
      </c>
      <c r="DN95" s="1" t="str">
        <f t="shared" si="295"/>
        <v/>
      </c>
      <c r="DO95" s="1" t="str">
        <f t="shared" si="296"/>
        <v/>
      </c>
      <c r="DP95" s="1" t="str">
        <f t="shared" si="297"/>
        <v/>
      </c>
      <c r="DQ95" s="1" t="str">
        <f t="shared" si="298"/>
        <v/>
      </c>
      <c r="DR95" s="1" t="str">
        <f t="shared" si="299"/>
        <v/>
      </c>
      <c r="DS95" s="1" t="str">
        <f t="shared" si="300"/>
        <v/>
      </c>
      <c r="DT95" s="1" t="str">
        <f t="shared" si="301"/>
        <v/>
      </c>
      <c r="DU95" s="1" t="str">
        <f t="shared" si="302"/>
        <v/>
      </c>
      <c r="DV95" s="1">
        <f t="shared" si="356"/>
        <v>0</v>
      </c>
      <c r="DW95" s="1">
        <f t="shared" si="303"/>
        <v>0</v>
      </c>
      <c r="DX95" s="1" t="str">
        <f t="shared" si="304"/>
        <v/>
      </c>
      <c r="DY95" s="1" t="str">
        <f t="shared" si="305"/>
        <v/>
      </c>
      <c r="EA95" s="1">
        <f t="shared" si="357"/>
        <v>0</v>
      </c>
      <c r="EB95" s="1">
        <f t="shared" si="358"/>
        <v>0</v>
      </c>
      <c r="EC95" s="1">
        <f t="shared" si="359"/>
        <v>0</v>
      </c>
      <c r="ED95" s="1">
        <f t="shared" si="360"/>
        <v>0</v>
      </c>
      <c r="EF95" s="1">
        <f t="shared" si="361"/>
        <v>1</v>
      </c>
      <c r="EG95" s="1">
        <f t="shared" si="362"/>
        <v>1</v>
      </c>
      <c r="EH95" s="1">
        <f t="shared" si="363"/>
        <v>1</v>
      </c>
      <c r="EI95" s="1">
        <f t="shared" si="364"/>
        <v>1</v>
      </c>
      <c r="EK95" s="1">
        <f t="shared" si="365"/>
        <v>1</v>
      </c>
      <c r="EL95" s="1">
        <f t="shared" si="366"/>
        <v>1</v>
      </c>
      <c r="EM95" s="1">
        <f t="shared" si="367"/>
        <v>1</v>
      </c>
      <c r="EO95" s="1">
        <f t="shared" si="368"/>
        <v>1</v>
      </c>
      <c r="EP95" s="1">
        <f t="shared" si="369"/>
        <v>1</v>
      </c>
      <c r="EQ95" s="1">
        <f t="shared" si="370"/>
        <v>1</v>
      </c>
      <c r="ES95" s="1">
        <f t="shared" si="306"/>
        <v>1</v>
      </c>
      <c r="ET95" s="1">
        <f t="shared" si="307"/>
        <v>1</v>
      </c>
      <c r="EU95" s="1">
        <f t="shared" si="308"/>
        <v>1</v>
      </c>
      <c r="EV95" s="1">
        <f t="shared" si="309"/>
        <v>1</v>
      </c>
      <c r="EW95" s="1">
        <f t="shared" si="310"/>
        <v>0</v>
      </c>
      <c r="EY95" s="1">
        <f t="shared" si="311"/>
        <v>1</v>
      </c>
      <c r="EZ95" s="1">
        <f t="shared" si="312"/>
        <v>1</v>
      </c>
      <c r="FA95" s="1">
        <f t="shared" si="313"/>
        <v>1</v>
      </c>
      <c r="FC95" s="1">
        <f t="shared" si="371"/>
        <v>1</v>
      </c>
      <c r="FD95" s="1">
        <f t="shared" si="314"/>
        <v>1</v>
      </c>
      <c r="FE95" s="1"/>
      <c r="FF95" s="1">
        <f t="shared" si="372"/>
        <v>1</v>
      </c>
      <c r="FG95" s="1">
        <f t="shared" si="373"/>
        <v>1</v>
      </c>
      <c r="FH95" s="1">
        <f t="shared" si="374"/>
        <v>1</v>
      </c>
      <c r="FI95" s="1">
        <f t="shared" si="315"/>
        <v>0</v>
      </c>
      <c r="FJ95" s="1">
        <f t="shared" si="316"/>
        <v>0</v>
      </c>
      <c r="FK95" s="1">
        <f t="shared" si="317"/>
        <v>0</v>
      </c>
      <c r="FL95" s="1">
        <f t="shared" si="318"/>
        <v>0</v>
      </c>
      <c r="FN95" s="1" t="str">
        <f t="shared" si="375"/>
        <v/>
      </c>
      <c r="FO95" s="1" t="str">
        <f t="shared" si="319"/>
        <v/>
      </c>
      <c r="FP95" s="1">
        <f t="shared" si="376"/>
        <v>0</v>
      </c>
      <c r="FV95" s="1">
        <f t="shared" si="377"/>
        <v>1</v>
      </c>
      <c r="FW95" s="1">
        <f t="shared" si="378"/>
        <v>0</v>
      </c>
      <c r="FX95" s="1">
        <f t="shared" si="379"/>
        <v>0</v>
      </c>
      <c r="GA95" s="1">
        <f t="shared" si="380"/>
        <v>0</v>
      </c>
      <c r="GB95" s="1">
        <f t="shared" si="381"/>
        <v>0</v>
      </c>
      <c r="GC95" s="1">
        <f t="shared" si="382"/>
        <v>0</v>
      </c>
      <c r="GD95" s="1">
        <f t="shared" si="383"/>
        <v>0</v>
      </c>
      <c r="GE95" s="1">
        <f t="shared" si="384"/>
        <v>1</v>
      </c>
      <c r="GF95" s="1">
        <f t="shared" si="385"/>
        <v>1</v>
      </c>
      <c r="GG95" s="1">
        <f t="shared" si="386"/>
        <v>1</v>
      </c>
      <c r="GI95" s="1">
        <f t="shared" si="320"/>
        <v>0</v>
      </c>
      <c r="GK95" s="1">
        <f t="shared" si="387"/>
        <v>1</v>
      </c>
      <c r="GL95" s="1">
        <f t="shared" si="388"/>
        <v>1</v>
      </c>
      <c r="GM95" s="1">
        <f t="shared" si="389"/>
        <v>1</v>
      </c>
      <c r="GN95" s="1">
        <f t="shared" si="390"/>
        <v>1</v>
      </c>
      <c r="GO95" s="1">
        <f t="shared" si="391"/>
        <v>0</v>
      </c>
      <c r="GP95" s="1">
        <f t="shared" si="392"/>
        <v>0</v>
      </c>
      <c r="GQ95" s="1">
        <f t="shared" si="393"/>
        <v>0</v>
      </c>
      <c r="GS95" s="1">
        <f t="shared" si="394"/>
        <v>1</v>
      </c>
      <c r="GT95" s="1">
        <f t="shared" si="395"/>
        <v>1</v>
      </c>
      <c r="GU95" s="1">
        <f t="shared" si="396"/>
        <v>1</v>
      </c>
      <c r="GV95" s="1">
        <f t="shared" si="397"/>
        <v>1</v>
      </c>
      <c r="GW95" s="1">
        <f t="shared" si="398"/>
        <v>1</v>
      </c>
      <c r="GX95" s="1">
        <f t="shared" si="399"/>
        <v>1</v>
      </c>
      <c r="GY95" s="1">
        <f t="shared" si="400"/>
        <v>1</v>
      </c>
      <c r="GZ95" s="1"/>
      <c r="HA95" s="1">
        <f t="shared" si="401"/>
        <v>1</v>
      </c>
      <c r="HB95" s="1">
        <f t="shared" si="402"/>
        <v>0</v>
      </c>
      <c r="HC95" s="1">
        <f t="shared" si="403"/>
        <v>0</v>
      </c>
      <c r="HD95" s="1">
        <f t="shared" si="404"/>
        <v>0</v>
      </c>
      <c r="HE95" s="1">
        <f t="shared" si="405"/>
        <v>0</v>
      </c>
      <c r="HF95" s="1">
        <f t="shared" si="406"/>
        <v>0</v>
      </c>
      <c r="HH95" s="1">
        <f t="shared" si="407"/>
        <v>1</v>
      </c>
      <c r="HI95" s="1">
        <f t="shared" si="408"/>
        <v>1</v>
      </c>
      <c r="HJ95" s="1">
        <f t="shared" si="409"/>
        <v>0</v>
      </c>
      <c r="HK95" s="1">
        <f t="shared" si="410"/>
        <v>0</v>
      </c>
      <c r="HL95" s="1">
        <f t="shared" si="411"/>
        <v>0</v>
      </c>
      <c r="HM95" s="1">
        <f t="shared" si="412"/>
        <v>0</v>
      </c>
      <c r="HO95" s="1">
        <f t="shared" si="321"/>
        <v>1</v>
      </c>
      <c r="HP95" s="1" t="str">
        <f t="shared" si="322"/>
        <v/>
      </c>
      <c r="HQ95" s="1">
        <f t="shared" si="323"/>
        <v>1</v>
      </c>
      <c r="HR95" s="1" t="str">
        <f t="shared" si="324"/>
        <v/>
      </c>
      <c r="HS95" s="1">
        <f t="shared" si="325"/>
        <v>1</v>
      </c>
      <c r="HT95" s="1" t="str">
        <f t="shared" si="326"/>
        <v/>
      </c>
      <c r="HU95" s="1">
        <f t="shared" si="327"/>
        <v>1</v>
      </c>
      <c r="HV95" s="1" t="str">
        <f t="shared" si="328"/>
        <v/>
      </c>
      <c r="HW95" s="1" t="str">
        <f t="shared" si="329"/>
        <v/>
      </c>
      <c r="HX95" s="1" t="str">
        <f t="shared" si="330"/>
        <v/>
      </c>
      <c r="HZ95" s="1">
        <f t="shared" si="413"/>
        <v>1</v>
      </c>
      <c r="IA95" s="1" t="str">
        <f t="shared" si="414"/>
        <v/>
      </c>
      <c r="IB95" s="1">
        <f t="shared" si="415"/>
        <v>1</v>
      </c>
      <c r="IC95" s="1" t="str">
        <f t="shared" si="416"/>
        <v/>
      </c>
      <c r="ID95" s="1">
        <f t="shared" si="417"/>
        <v>1</v>
      </c>
      <c r="IE95" s="1" t="str">
        <f t="shared" si="418"/>
        <v/>
      </c>
      <c r="IF95" s="1">
        <f t="shared" si="419"/>
        <v>1</v>
      </c>
      <c r="IG95" s="1" t="str">
        <f t="shared" si="420"/>
        <v/>
      </c>
      <c r="IH95" s="1" t="str">
        <f t="shared" si="421"/>
        <v/>
      </c>
      <c r="II95" s="1" t="str">
        <f t="shared" si="422"/>
        <v/>
      </c>
    </row>
    <row r="96" spans="1:243" x14ac:dyDescent="0.2">
      <c r="A96" s="14">
        <f t="shared" si="220"/>
        <v>96</v>
      </c>
      <c r="C96" s="2">
        <v>42255</v>
      </c>
      <c r="G96" s="3">
        <v>109.08499999999999</v>
      </c>
      <c r="H96" s="3">
        <v>119.17700000000001</v>
      </c>
      <c r="I96" s="3">
        <v>127.09</v>
      </c>
      <c r="J96" s="4">
        <v>153.30000000000001</v>
      </c>
      <c r="P96" s="128">
        <f t="shared" si="331"/>
        <v>3496.4999999999995</v>
      </c>
      <c r="Q96" s="5">
        <f t="shared" si="332"/>
        <v>3825.7500000000005</v>
      </c>
      <c r="R96" s="6">
        <f t="shared" si="333"/>
        <v>4073.0000000000005</v>
      </c>
      <c r="S96" s="7">
        <f t="shared" si="334"/>
        <v>4926.0000000000009</v>
      </c>
      <c r="AH96" s="4">
        <f t="shared" si="221"/>
        <v>1.1666666666654537</v>
      </c>
      <c r="AI96" s="4">
        <f t="shared" si="222"/>
        <v>0.59999999999881748</v>
      </c>
      <c r="AJ96" s="4">
        <f t="shared" si="223"/>
        <v>0.49999999999990941</v>
      </c>
      <c r="AK96" s="4">
        <f t="shared" si="224"/>
        <v>1.499999999999849</v>
      </c>
      <c r="AL96" s="4">
        <f t="shared" si="225"/>
        <v>1</v>
      </c>
      <c r="AM96" s="4">
        <f t="shared" si="226"/>
        <v>5.000000000000302</v>
      </c>
      <c r="AN96" s="4">
        <f t="shared" si="227"/>
        <v>9.0000000000001812</v>
      </c>
      <c r="AO96" s="4">
        <f t="shared" si="228"/>
        <v>1</v>
      </c>
      <c r="AP96" s="4">
        <f t="shared" si="229"/>
        <v>0.50000000000181988</v>
      </c>
      <c r="AQ96" s="4">
        <f t="shared" si="230"/>
        <v>2.7500000000005285</v>
      </c>
      <c r="AR96" s="4">
        <f t="shared" si="231"/>
        <v>1.4999999999987264</v>
      </c>
      <c r="AS96" s="4">
        <f t="shared" si="232"/>
        <v>4.8333333333333837</v>
      </c>
      <c r="AT96" s="4">
        <f t="shared" si="233"/>
        <v>3.499999999998848</v>
      </c>
      <c r="BA96" s="11">
        <f t="shared" si="335"/>
        <v>-2.2500000000004547</v>
      </c>
      <c r="BB96" s="11">
        <f t="shared" si="336"/>
        <v>-8.4999999999995453</v>
      </c>
      <c r="BC96" s="12">
        <f t="shared" si="337"/>
        <v>-14.999999999999091</v>
      </c>
      <c r="BD96" s="13">
        <f t="shared" si="338"/>
        <v>-59.999999999998181</v>
      </c>
      <c r="BJ96" s="11">
        <f t="shared" si="272"/>
        <v>1.1666666666654537</v>
      </c>
      <c r="BK96" s="11">
        <f t="shared" si="339"/>
        <v>0.59999999999881748</v>
      </c>
      <c r="BL96" s="11">
        <f t="shared" si="340"/>
        <v>0.49999999999990941</v>
      </c>
      <c r="BM96" s="11">
        <f t="shared" si="341"/>
        <v>1.499999999999849</v>
      </c>
      <c r="BN96" s="11">
        <f t="shared" si="342"/>
        <v>-1</v>
      </c>
      <c r="BO96" s="11">
        <f t="shared" si="343"/>
        <v>5.000000000000302</v>
      </c>
      <c r="BP96" s="11">
        <f t="shared" si="344"/>
        <v>9.0000000000001812</v>
      </c>
      <c r="BQ96" s="1">
        <v>-1</v>
      </c>
      <c r="BR96" s="11">
        <f t="shared" si="273"/>
        <v>0.50000000000181988</v>
      </c>
      <c r="BS96" s="11">
        <f t="shared" si="274"/>
        <v>2.7500000000005285</v>
      </c>
      <c r="BT96" s="11">
        <f t="shared" si="345"/>
        <v>1.4999999999987264</v>
      </c>
      <c r="BU96" s="11">
        <f t="shared" si="346"/>
        <v>4.8333333333333837</v>
      </c>
      <c r="BV96" s="11">
        <f t="shared" si="275"/>
        <v>3.499999999998848</v>
      </c>
      <c r="BY96" s="126"/>
      <c r="BZ96" s="126"/>
      <c r="CB96" s="1">
        <f t="shared" si="347"/>
        <v>0</v>
      </c>
      <c r="CC96" s="1">
        <f t="shared" si="348"/>
        <v>0</v>
      </c>
      <c r="CD96" s="1">
        <f t="shared" si="349"/>
        <v>0</v>
      </c>
      <c r="CE96" s="126">
        <f t="shared" si="234"/>
        <v>0</v>
      </c>
      <c r="CF96" s="1">
        <f t="shared" si="276"/>
        <v>0</v>
      </c>
      <c r="CG96" s="1" t="str">
        <f t="shared" si="277"/>
        <v/>
      </c>
      <c r="CH96" s="1">
        <f t="shared" si="235"/>
        <v>1</v>
      </c>
      <c r="CI96" s="1">
        <f t="shared" si="278"/>
        <v>1</v>
      </c>
      <c r="CJ96" s="1" t="str">
        <f t="shared" si="236"/>
        <v/>
      </c>
      <c r="CK96" s="1" t="str">
        <f t="shared" si="237"/>
        <v/>
      </c>
      <c r="CL96" s="1">
        <f t="shared" si="279"/>
        <v>1</v>
      </c>
      <c r="CM96" s="1">
        <f t="shared" si="280"/>
        <v>1</v>
      </c>
      <c r="CN96" s="1">
        <f t="shared" si="281"/>
        <v>1</v>
      </c>
      <c r="CO96" s="1" t="str">
        <f t="shared" si="282"/>
        <v/>
      </c>
      <c r="CP96" s="1" t="str">
        <f t="shared" si="283"/>
        <v/>
      </c>
      <c r="CQ96" s="1">
        <f t="shared" si="284"/>
        <v>1</v>
      </c>
      <c r="CS96" s="1">
        <f t="shared" si="350"/>
        <v>0</v>
      </c>
      <c r="CT96" s="1">
        <f t="shared" si="351"/>
        <v>0</v>
      </c>
      <c r="CU96" s="1">
        <f t="shared" si="352"/>
        <v>0</v>
      </c>
      <c r="CV96" s="126">
        <f t="shared" si="238"/>
        <v>0</v>
      </c>
      <c r="CW96" s="1"/>
      <c r="CX96" s="1" t="str">
        <f t="shared" si="285"/>
        <v/>
      </c>
      <c r="CY96" s="1" t="str">
        <f t="shared" si="286"/>
        <v/>
      </c>
      <c r="CZ96" s="1" t="str">
        <f t="shared" si="287"/>
        <v/>
      </c>
      <c r="DA96" s="1" t="str">
        <f t="shared" si="288"/>
        <v/>
      </c>
      <c r="DB96" s="1">
        <f t="shared" si="289"/>
        <v>0</v>
      </c>
      <c r="DC96" s="1">
        <f t="shared" si="290"/>
        <v>1</v>
      </c>
      <c r="DD96" s="1" t="str">
        <f t="shared" si="291"/>
        <v/>
      </c>
      <c r="DE96" s="1" t="str">
        <f t="shared" si="292"/>
        <v/>
      </c>
      <c r="DF96" s="1"/>
      <c r="DG96" s="126">
        <f t="shared" si="239"/>
        <v>0</v>
      </c>
      <c r="DH96" s="1">
        <f t="shared" si="353"/>
        <v>0</v>
      </c>
      <c r="DI96" s="1">
        <f t="shared" si="354"/>
        <v>0</v>
      </c>
      <c r="DJ96" s="1">
        <f t="shared" si="355"/>
        <v>0</v>
      </c>
      <c r="DK96" s="1">
        <f t="shared" si="293"/>
        <v>0</v>
      </c>
      <c r="DL96" s="1"/>
      <c r="DM96" s="1">
        <f t="shared" si="294"/>
        <v>1</v>
      </c>
      <c r="DN96" s="1" t="str">
        <f t="shared" si="295"/>
        <v/>
      </c>
      <c r="DO96" s="1" t="str">
        <f t="shared" si="296"/>
        <v/>
      </c>
      <c r="DP96" s="1" t="str">
        <f t="shared" si="297"/>
        <v/>
      </c>
      <c r="DQ96" s="1" t="str">
        <f t="shared" si="298"/>
        <v/>
      </c>
      <c r="DR96" s="1" t="str">
        <f t="shared" si="299"/>
        <v/>
      </c>
      <c r="DS96" s="1" t="str">
        <f t="shared" si="300"/>
        <v/>
      </c>
      <c r="DT96" s="1" t="str">
        <f t="shared" si="301"/>
        <v/>
      </c>
      <c r="DU96" s="1" t="str">
        <f t="shared" si="302"/>
        <v/>
      </c>
      <c r="DV96" s="1">
        <f t="shared" si="356"/>
        <v>0</v>
      </c>
      <c r="DW96" s="1">
        <f t="shared" si="303"/>
        <v>0</v>
      </c>
      <c r="DX96" s="1" t="str">
        <f t="shared" si="304"/>
        <v/>
      </c>
      <c r="DY96" s="1" t="str">
        <f t="shared" si="305"/>
        <v/>
      </c>
      <c r="EA96" s="1">
        <f t="shared" si="357"/>
        <v>0</v>
      </c>
      <c r="EB96" s="1">
        <f t="shared" si="358"/>
        <v>0</v>
      </c>
      <c r="EC96" s="1">
        <f t="shared" si="359"/>
        <v>0</v>
      </c>
      <c r="ED96" s="1">
        <f t="shared" si="360"/>
        <v>0</v>
      </c>
      <c r="EF96" s="1">
        <f t="shared" si="361"/>
        <v>0</v>
      </c>
      <c r="EG96" s="1">
        <f t="shared" si="362"/>
        <v>0</v>
      </c>
      <c r="EH96" s="1">
        <f t="shared" si="363"/>
        <v>0</v>
      </c>
      <c r="EI96" s="1">
        <f t="shared" si="364"/>
        <v>0</v>
      </c>
      <c r="EK96" s="1">
        <f t="shared" si="365"/>
        <v>1</v>
      </c>
      <c r="EL96" s="1">
        <f t="shared" si="366"/>
        <v>1</v>
      </c>
      <c r="EM96" s="1">
        <f t="shared" si="367"/>
        <v>1</v>
      </c>
      <c r="EO96" s="1">
        <f t="shared" si="368"/>
        <v>1</v>
      </c>
      <c r="EP96" s="1">
        <f t="shared" si="369"/>
        <v>1</v>
      </c>
      <c r="EQ96" s="1">
        <f t="shared" si="370"/>
        <v>1</v>
      </c>
      <c r="ES96" s="1">
        <f t="shared" si="306"/>
        <v>1</v>
      </c>
      <c r="ET96" s="1">
        <f t="shared" si="307"/>
        <v>1</v>
      </c>
      <c r="EU96" s="1">
        <f t="shared" si="308"/>
        <v>1</v>
      </c>
      <c r="EV96" s="1">
        <f t="shared" si="309"/>
        <v>1</v>
      </c>
      <c r="EW96" s="1">
        <f t="shared" si="310"/>
        <v>0</v>
      </c>
      <c r="EY96" s="1">
        <f t="shared" si="311"/>
        <v>1</v>
      </c>
      <c r="EZ96" s="1">
        <f t="shared" si="312"/>
        <v>1</v>
      </c>
      <c r="FA96" s="1">
        <f t="shared" si="313"/>
        <v>1</v>
      </c>
      <c r="FC96" s="1">
        <f t="shared" si="371"/>
        <v>1</v>
      </c>
      <c r="FD96" s="1">
        <f t="shared" si="314"/>
        <v>1</v>
      </c>
      <c r="FE96" s="1"/>
      <c r="FF96" s="1">
        <f t="shared" si="372"/>
        <v>1</v>
      </c>
      <c r="FG96" s="1">
        <f t="shared" si="373"/>
        <v>1</v>
      </c>
      <c r="FH96" s="1">
        <f t="shared" si="374"/>
        <v>1</v>
      </c>
      <c r="FI96" s="1">
        <f t="shared" si="315"/>
        <v>0</v>
      </c>
      <c r="FJ96" s="1">
        <f t="shared" si="316"/>
        <v>0</v>
      </c>
      <c r="FK96" s="1">
        <f t="shared" si="317"/>
        <v>0</v>
      </c>
      <c r="FL96" s="1">
        <f t="shared" si="318"/>
        <v>0</v>
      </c>
      <c r="FN96" s="1" t="str">
        <f t="shared" si="375"/>
        <v/>
      </c>
      <c r="FO96" s="1" t="str">
        <f t="shared" si="319"/>
        <v/>
      </c>
      <c r="FP96" s="1" t="str">
        <f t="shared" si="376"/>
        <v/>
      </c>
      <c r="FV96" s="1">
        <f t="shared" si="377"/>
        <v>0</v>
      </c>
      <c r="FW96" s="1">
        <f t="shared" si="378"/>
        <v>0</v>
      </c>
      <c r="FX96" s="1">
        <f t="shared" si="379"/>
        <v>0</v>
      </c>
      <c r="GA96" s="1">
        <f t="shared" si="380"/>
        <v>0</v>
      </c>
      <c r="GB96" s="1">
        <f t="shared" si="381"/>
        <v>0</v>
      </c>
      <c r="GC96" s="1">
        <f t="shared" si="382"/>
        <v>0</v>
      </c>
      <c r="GD96" s="1">
        <f t="shared" si="383"/>
        <v>0</v>
      </c>
      <c r="GE96" s="1">
        <f t="shared" si="384"/>
        <v>1</v>
      </c>
      <c r="GF96" s="1">
        <f t="shared" si="385"/>
        <v>1</v>
      </c>
      <c r="GG96" s="1">
        <f t="shared" si="386"/>
        <v>1</v>
      </c>
      <c r="GI96" s="1">
        <f t="shared" si="320"/>
        <v>1</v>
      </c>
      <c r="GK96" s="1">
        <f t="shared" si="387"/>
        <v>0</v>
      </c>
      <c r="GL96" s="1">
        <f t="shared" si="388"/>
        <v>0</v>
      </c>
      <c r="GM96" s="1">
        <f t="shared" si="389"/>
        <v>0</v>
      </c>
      <c r="GN96" s="1">
        <f t="shared" si="390"/>
        <v>0</v>
      </c>
      <c r="GO96" s="1">
        <f t="shared" si="391"/>
        <v>1</v>
      </c>
      <c r="GP96" s="1">
        <f t="shared" si="392"/>
        <v>1</v>
      </c>
      <c r="GQ96" s="1">
        <f t="shared" si="393"/>
        <v>1</v>
      </c>
      <c r="GS96" s="1">
        <f t="shared" si="394"/>
        <v>0</v>
      </c>
      <c r="GT96" s="1">
        <f t="shared" si="395"/>
        <v>0</v>
      </c>
      <c r="GU96" s="1">
        <f t="shared" si="396"/>
        <v>1</v>
      </c>
      <c r="GV96" s="1">
        <f t="shared" si="397"/>
        <v>0</v>
      </c>
      <c r="GW96" s="1">
        <f t="shared" si="398"/>
        <v>0</v>
      </c>
      <c r="GX96" s="1">
        <f t="shared" si="399"/>
        <v>0</v>
      </c>
      <c r="GY96" s="1">
        <f t="shared" si="400"/>
        <v>0</v>
      </c>
      <c r="GZ96" s="1"/>
      <c r="HA96" s="1">
        <f t="shared" si="401"/>
        <v>1</v>
      </c>
      <c r="HB96" s="1">
        <f t="shared" si="402"/>
        <v>1</v>
      </c>
      <c r="HC96" s="1">
        <f t="shared" si="403"/>
        <v>1</v>
      </c>
      <c r="HD96" s="1">
        <f t="shared" si="404"/>
        <v>0</v>
      </c>
      <c r="HE96" s="1">
        <f t="shared" si="405"/>
        <v>0</v>
      </c>
      <c r="HF96" s="1">
        <f t="shared" si="406"/>
        <v>0</v>
      </c>
      <c r="HH96" s="1">
        <f t="shared" si="407"/>
        <v>1</v>
      </c>
      <c r="HI96" s="1">
        <f t="shared" si="408"/>
        <v>0</v>
      </c>
      <c r="HJ96" s="1">
        <f t="shared" si="409"/>
        <v>0</v>
      </c>
      <c r="HK96" s="1">
        <f t="shared" si="410"/>
        <v>0</v>
      </c>
      <c r="HL96" s="1">
        <f t="shared" si="411"/>
        <v>0</v>
      </c>
      <c r="HM96" s="1">
        <f t="shared" si="412"/>
        <v>0</v>
      </c>
      <c r="HO96" s="1" t="str">
        <f t="shared" si="321"/>
        <v/>
      </c>
      <c r="HP96" s="1">
        <f t="shared" si="322"/>
        <v>1</v>
      </c>
      <c r="HQ96" s="1" t="str">
        <f t="shared" si="323"/>
        <v/>
      </c>
      <c r="HR96" s="1">
        <f t="shared" si="324"/>
        <v>1</v>
      </c>
      <c r="HS96" s="1" t="str">
        <f t="shared" si="325"/>
        <v/>
      </c>
      <c r="HT96" s="1">
        <f t="shared" si="326"/>
        <v>1</v>
      </c>
      <c r="HU96" s="1" t="str">
        <f t="shared" si="327"/>
        <v/>
      </c>
      <c r="HV96" s="1">
        <f t="shared" si="328"/>
        <v>1</v>
      </c>
      <c r="HW96" s="1" t="str">
        <f t="shared" si="329"/>
        <v/>
      </c>
      <c r="HX96" s="1">
        <f t="shared" si="330"/>
        <v>1</v>
      </c>
      <c r="HZ96" s="1" t="str">
        <f t="shared" si="413"/>
        <v/>
      </c>
      <c r="IA96" s="1">
        <f t="shared" si="414"/>
        <v>1</v>
      </c>
      <c r="IB96" s="1" t="str">
        <f t="shared" si="415"/>
        <v/>
      </c>
      <c r="IC96" s="1">
        <f t="shared" si="416"/>
        <v>1</v>
      </c>
      <c r="ID96" s="1" t="str">
        <f t="shared" si="417"/>
        <v/>
      </c>
      <c r="IE96" s="1">
        <f t="shared" si="418"/>
        <v>1</v>
      </c>
      <c r="IF96" s="1" t="str">
        <f t="shared" si="419"/>
        <v/>
      </c>
      <c r="IG96" s="1">
        <f t="shared" si="420"/>
        <v>1</v>
      </c>
      <c r="IH96" s="1" t="str">
        <f t="shared" si="421"/>
        <v/>
      </c>
      <c r="II96" s="1">
        <f t="shared" si="422"/>
        <v>1</v>
      </c>
    </row>
    <row r="97" spans="1:243" x14ac:dyDescent="0.2">
      <c r="A97" s="14">
        <f t="shared" si="220"/>
        <v>97</v>
      </c>
      <c r="C97" s="2">
        <v>42256</v>
      </c>
      <c r="G97" s="3">
        <v>109.087</v>
      </c>
      <c r="H97" s="3">
        <v>119.19499999999999</v>
      </c>
      <c r="I97" s="3">
        <v>127.14</v>
      </c>
      <c r="J97" s="4">
        <v>154.21</v>
      </c>
      <c r="P97" s="128">
        <f t="shared" si="331"/>
        <v>3496.7500000000005</v>
      </c>
      <c r="Q97" s="5">
        <f t="shared" si="332"/>
        <v>3827.4999999999991</v>
      </c>
      <c r="R97" s="6">
        <f t="shared" si="333"/>
        <v>4078</v>
      </c>
      <c r="S97" s="7">
        <f t="shared" si="334"/>
        <v>4949.0000000000009</v>
      </c>
      <c r="AH97" s="4">
        <f t="shared" si="221"/>
        <v>0.66666666666393826</v>
      </c>
      <c r="AI97" s="4">
        <f t="shared" si="222"/>
        <v>0.54999999999736238</v>
      </c>
      <c r="AJ97" s="4">
        <f t="shared" si="223"/>
        <v>1.2500000000010911</v>
      </c>
      <c r="AK97" s="4">
        <f t="shared" si="224"/>
        <v>1.5833333333343944</v>
      </c>
      <c r="AL97" s="4">
        <f t="shared" si="225"/>
        <v>0.75000000000113687</v>
      </c>
      <c r="AM97" s="4">
        <f t="shared" si="226"/>
        <v>2.6666666666671217</v>
      </c>
      <c r="AN97" s="4">
        <f t="shared" si="227"/>
        <v>4.200000000000454</v>
      </c>
      <c r="AO97" s="4">
        <f t="shared" si="228"/>
        <v>1</v>
      </c>
      <c r="AP97" s="4">
        <f t="shared" si="229"/>
        <v>0.66666666667212371</v>
      </c>
      <c r="AQ97" s="4">
        <f t="shared" si="230"/>
        <v>0.29166666666553009</v>
      </c>
      <c r="AR97" s="4">
        <f t="shared" si="231"/>
        <v>1.4999999999979992</v>
      </c>
      <c r="AS97" s="4">
        <f t="shared" si="232"/>
        <v>3.361111111112475</v>
      </c>
      <c r="AT97" s="4">
        <f t="shared" si="233"/>
        <v>2.5666666666648479</v>
      </c>
      <c r="BA97" s="11">
        <f t="shared" si="335"/>
        <v>0.25000000000090949</v>
      </c>
      <c r="BB97" s="11">
        <f t="shared" si="336"/>
        <v>1.7499999999986358</v>
      </c>
      <c r="BC97" s="12">
        <f t="shared" si="337"/>
        <v>4.9999999999995453</v>
      </c>
      <c r="BD97" s="13">
        <f t="shared" si="338"/>
        <v>23</v>
      </c>
      <c r="BJ97" s="11">
        <f t="shared" si="272"/>
        <v>-0.66666666666393826</v>
      </c>
      <c r="BK97" s="11">
        <f t="shared" si="339"/>
        <v>-0.54999999999736238</v>
      </c>
      <c r="BL97" s="11">
        <f t="shared" si="340"/>
        <v>-1.2500000000010911</v>
      </c>
      <c r="BM97" s="11">
        <f t="shared" si="341"/>
        <v>-1.5833333333343944</v>
      </c>
      <c r="BN97" s="11">
        <f t="shared" si="342"/>
        <v>-0.75000000000113687</v>
      </c>
      <c r="BO97" s="11">
        <f t="shared" si="343"/>
        <v>-2.6666666666671217</v>
      </c>
      <c r="BP97" s="11">
        <f t="shared" si="344"/>
        <v>-4.200000000000454</v>
      </c>
      <c r="BQ97" s="1">
        <v>-1</v>
      </c>
      <c r="BR97" s="11">
        <f t="shared" si="273"/>
        <v>-0.66666666667212371</v>
      </c>
      <c r="BS97" s="11">
        <f t="shared" si="274"/>
        <v>-0.29166666666553009</v>
      </c>
      <c r="BT97" s="11">
        <f t="shared" si="345"/>
        <v>-1.4999999999979992</v>
      </c>
      <c r="BU97" s="11">
        <f t="shared" si="346"/>
        <v>-3.361111111112475</v>
      </c>
      <c r="BV97" s="11">
        <f t="shared" si="275"/>
        <v>-2.5666666666648479</v>
      </c>
      <c r="BY97" s="126"/>
      <c r="BZ97" s="126"/>
      <c r="CB97" s="1">
        <f t="shared" si="347"/>
        <v>0</v>
      </c>
      <c r="CC97" s="1">
        <f t="shared" si="348"/>
        <v>0</v>
      </c>
      <c r="CD97" s="1">
        <f t="shared" si="349"/>
        <v>0</v>
      </c>
      <c r="CE97" s="126">
        <f t="shared" si="234"/>
        <v>0</v>
      </c>
      <c r="CF97" s="1">
        <f t="shared" si="276"/>
        <v>0</v>
      </c>
      <c r="CG97" s="1" t="str">
        <f t="shared" si="277"/>
        <v/>
      </c>
      <c r="CH97" s="1">
        <f t="shared" si="235"/>
        <v>1</v>
      </c>
      <c r="CI97" s="1">
        <f t="shared" si="278"/>
        <v>1</v>
      </c>
      <c r="CJ97" s="1" t="str">
        <f t="shared" si="236"/>
        <v/>
      </c>
      <c r="CK97" s="1" t="str">
        <f t="shared" si="237"/>
        <v/>
      </c>
      <c r="CL97" s="1">
        <f t="shared" si="279"/>
        <v>1</v>
      </c>
      <c r="CM97" s="1">
        <f t="shared" si="280"/>
        <v>1</v>
      </c>
      <c r="CN97" s="1">
        <f t="shared" si="281"/>
        <v>1</v>
      </c>
      <c r="CO97" s="1" t="str">
        <f t="shared" si="282"/>
        <v/>
      </c>
      <c r="CP97" s="1" t="str">
        <f t="shared" si="283"/>
        <v/>
      </c>
      <c r="CQ97" s="1">
        <f t="shared" si="284"/>
        <v>1</v>
      </c>
      <c r="CS97" s="1">
        <f t="shared" si="350"/>
        <v>0</v>
      </c>
      <c r="CT97" s="1">
        <f t="shared" si="351"/>
        <v>0</v>
      </c>
      <c r="CU97" s="1">
        <f t="shared" si="352"/>
        <v>0</v>
      </c>
      <c r="CV97" s="126">
        <f t="shared" si="238"/>
        <v>0</v>
      </c>
      <c r="CW97" s="1"/>
      <c r="CX97" s="1" t="str">
        <f t="shared" si="285"/>
        <v/>
      </c>
      <c r="CY97" s="1" t="str">
        <f t="shared" si="286"/>
        <v/>
      </c>
      <c r="CZ97" s="1" t="str">
        <f t="shared" si="287"/>
        <v/>
      </c>
      <c r="DA97" s="1" t="str">
        <f t="shared" si="288"/>
        <v/>
      </c>
      <c r="DB97" s="1">
        <f t="shared" si="289"/>
        <v>0</v>
      </c>
      <c r="DC97" s="1">
        <f t="shared" si="290"/>
        <v>1</v>
      </c>
      <c r="DD97" s="1" t="str">
        <f t="shared" si="291"/>
        <v/>
      </c>
      <c r="DE97" s="1" t="str">
        <f t="shared" si="292"/>
        <v/>
      </c>
      <c r="DF97" s="1"/>
      <c r="DG97" s="126">
        <f t="shared" si="239"/>
        <v>0</v>
      </c>
      <c r="DH97" s="1">
        <f t="shared" si="353"/>
        <v>0</v>
      </c>
      <c r="DI97" s="1">
        <f t="shared" si="354"/>
        <v>0</v>
      </c>
      <c r="DJ97" s="1">
        <f t="shared" si="355"/>
        <v>0</v>
      </c>
      <c r="DK97" s="1">
        <f t="shared" si="293"/>
        <v>0</v>
      </c>
      <c r="DL97" s="1"/>
      <c r="DM97" s="1">
        <f t="shared" si="294"/>
        <v>1</v>
      </c>
      <c r="DN97" s="1" t="str">
        <f t="shared" si="295"/>
        <v/>
      </c>
      <c r="DO97" s="1" t="str">
        <f t="shared" si="296"/>
        <v/>
      </c>
      <c r="DP97" s="1" t="str">
        <f t="shared" si="297"/>
        <v/>
      </c>
      <c r="DQ97" s="1" t="str">
        <f t="shared" si="298"/>
        <v/>
      </c>
      <c r="DR97" s="1" t="str">
        <f t="shared" si="299"/>
        <v/>
      </c>
      <c r="DS97" s="1" t="str">
        <f t="shared" si="300"/>
        <v/>
      </c>
      <c r="DT97" s="1" t="str">
        <f t="shared" si="301"/>
        <v/>
      </c>
      <c r="DU97" s="1" t="str">
        <f t="shared" si="302"/>
        <v/>
      </c>
      <c r="DV97" s="1">
        <f t="shared" si="356"/>
        <v>0</v>
      </c>
      <c r="DW97" s="1">
        <f t="shared" si="303"/>
        <v>0</v>
      </c>
      <c r="DX97" s="1" t="str">
        <f t="shared" si="304"/>
        <v/>
      </c>
      <c r="DY97" s="1" t="str">
        <f t="shared" si="305"/>
        <v/>
      </c>
      <c r="EA97" s="1">
        <f t="shared" si="357"/>
        <v>0</v>
      </c>
      <c r="EB97" s="1">
        <f t="shared" si="358"/>
        <v>0</v>
      </c>
      <c r="EC97" s="1">
        <f t="shared" si="359"/>
        <v>0</v>
      </c>
      <c r="ED97" s="1">
        <f t="shared" si="360"/>
        <v>0</v>
      </c>
      <c r="EF97" s="1">
        <f t="shared" si="361"/>
        <v>0</v>
      </c>
      <c r="EG97" s="1">
        <f t="shared" si="362"/>
        <v>0</v>
      </c>
      <c r="EH97" s="1">
        <f t="shared" si="363"/>
        <v>0</v>
      </c>
      <c r="EI97" s="1">
        <f t="shared" si="364"/>
        <v>0</v>
      </c>
      <c r="EK97" s="1">
        <f t="shared" si="365"/>
        <v>1</v>
      </c>
      <c r="EL97" s="1">
        <f t="shared" si="366"/>
        <v>1</v>
      </c>
      <c r="EM97" s="1">
        <f t="shared" si="367"/>
        <v>1</v>
      </c>
      <c r="EO97" s="1">
        <f t="shared" si="368"/>
        <v>1</v>
      </c>
      <c r="EP97" s="1">
        <f t="shared" si="369"/>
        <v>1</v>
      </c>
      <c r="EQ97" s="1">
        <f t="shared" si="370"/>
        <v>1</v>
      </c>
      <c r="ES97" s="1">
        <f t="shared" si="306"/>
        <v>1</v>
      </c>
      <c r="ET97" s="1">
        <f t="shared" si="307"/>
        <v>1</v>
      </c>
      <c r="EU97" s="1">
        <f t="shared" si="308"/>
        <v>1</v>
      </c>
      <c r="EV97" s="1">
        <f t="shared" si="309"/>
        <v>1</v>
      </c>
      <c r="EW97" s="1">
        <f t="shared" si="310"/>
        <v>0</v>
      </c>
      <c r="EY97" s="1">
        <f t="shared" si="311"/>
        <v>1</v>
      </c>
      <c r="EZ97" s="1">
        <f t="shared" si="312"/>
        <v>1</v>
      </c>
      <c r="FA97" s="1">
        <f t="shared" si="313"/>
        <v>1</v>
      </c>
      <c r="FC97" s="1">
        <f t="shared" si="371"/>
        <v>1</v>
      </c>
      <c r="FD97" s="1">
        <f t="shared" si="314"/>
        <v>1</v>
      </c>
      <c r="FE97" s="1"/>
      <c r="FF97" s="1">
        <f t="shared" si="372"/>
        <v>1</v>
      </c>
      <c r="FG97" s="1">
        <f t="shared" si="373"/>
        <v>1</v>
      </c>
      <c r="FH97" s="1">
        <f t="shared" si="374"/>
        <v>1</v>
      </c>
      <c r="FI97" s="1">
        <f t="shared" si="315"/>
        <v>0</v>
      </c>
      <c r="FJ97" s="1">
        <f t="shared" si="316"/>
        <v>0</v>
      </c>
      <c r="FK97" s="1">
        <f t="shared" si="317"/>
        <v>0</v>
      </c>
      <c r="FL97" s="1">
        <f t="shared" si="318"/>
        <v>0</v>
      </c>
      <c r="FN97" s="1" t="str">
        <f t="shared" si="375"/>
        <v/>
      </c>
      <c r="FO97" s="1" t="str">
        <f t="shared" si="319"/>
        <v/>
      </c>
      <c r="FP97" s="1" t="str">
        <f t="shared" si="376"/>
        <v/>
      </c>
      <c r="FV97" s="1">
        <f t="shared" si="377"/>
        <v>0</v>
      </c>
      <c r="FW97" s="1">
        <f t="shared" si="378"/>
        <v>0</v>
      </c>
      <c r="FX97" s="1">
        <f t="shared" si="379"/>
        <v>0</v>
      </c>
      <c r="GA97" s="1">
        <f t="shared" si="380"/>
        <v>0</v>
      </c>
      <c r="GB97" s="1">
        <f t="shared" si="381"/>
        <v>0</v>
      </c>
      <c r="GC97" s="1">
        <f t="shared" si="382"/>
        <v>0</v>
      </c>
      <c r="GD97" s="1">
        <f t="shared" si="383"/>
        <v>0</v>
      </c>
      <c r="GE97" s="1">
        <f t="shared" si="384"/>
        <v>1</v>
      </c>
      <c r="GF97" s="1">
        <f t="shared" si="385"/>
        <v>1</v>
      </c>
      <c r="GG97" s="1">
        <f t="shared" si="386"/>
        <v>1</v>
      </c>
      <c r="GI97" s="1">
        <f t="shared" si="320"/>
        <v>1</v>
      </c>
      <c r="GK97" s="1">
        <f t="shared" si="387"/>
        <v>0</v>
      </c>
      <c r="GL97" s="1">
        <f t="shared" si="388"/>
        <v>0</v>
      </c>
      <c r="GM97" s="1">
        <f t="shared" si="389"/>
        <v>0</v>
      </c>
      <c r="GN97" s="1">
        <f t="shared" si="390"/>
        <v>0</v>
      </c>
      <c r="GO97" s="1">
        <f t="shared" si="391"/>
        <v>1</v>
      </c>
      <c r="GP97" s="1">
        <f t="shared" si="392"/>
        <v>1</v>
      </c>
      <c r="GQ97" s="1">
        <f t="shared" si="393"/>
        <v>1</v>
      </c>
      <c r="GS97" s="1" t="str">
        <f t="shared" si="394"/>
        <v/>
      </c>
      <c r="GT97" s="1" t="str">
        <f t="shared" si="395"/>
        <v/>
      </c>
      <c r="GU97" s="1">
        <f t="shared" si="396"/>
        <v>1</v>
      </c>
      <c r="GV97" s="1">
        <f t="shared" si="397"/>
        <v>1</v>
      </c>
      <c r="GW97" s="1">
        <f t="shared" si="398"/>
        <v>0</v>
      </c>
      <c r="GX97" s="1">
        <f t="shared" si="399"/>
        <v>0</v>
      </c>
      <c r="GY97" s="1">
        <f t="shared" si="400"/>
        <v>0</v>
      </c>
      <c r="GZ97" s="1"/>
      <c r="HA97" s="1">
        <f t="shared" si="401"/>
        <v>1</v>
      </c>
      <c r="HB97" s="1">
        <f t="shared" si="402"/>
        <v>0</v>
      </c>
      <c r="HC97" s="1">
        <f t="shared" si="403"/>
        <v>0</v>
      </c>
      <c r="HD97" s="1">
        <f t="shared" si="404"/>
        <v>0</v>
      </c>
      <c r="HE97" s="1">
        <f t="shared" si="405"/>
        <v>0</v>
      </c>
      <c r="HF97" s="1">
        <f t="shared" si="406"/>
        <v>0</v>
      </c>
      <c r="HH97" s="1">
        <f t="shared" si="407"/>
        <v>0</v>
      </c>
      <c r="HI97" s="1">
        <f t="shared" si="408"/>
        <v>0</v>
      </c>
      <c r="HJ97" s="1">
        <f t="shared" si="409"/>
        <v>0</v>
      </c>
      <c r="HK97" s="1">
        <f t="shared" si="410"/>
        <v>0</v>
      </c>
      <c r="HL97" s="1">
        <f t="shared" si="411"/>
        <v>0</v>
      </c>
      <c r="HM97" s="1">
        <f t="shared" si="412"/>
        <v>0</v>
      </c>
      <c r="HO97" s="1">
        <f t="shared" si="321"/>
        <v>1</v>
      </c>
      <c r="HP97" s="1" t="str">
        <f t="shared" si="322"/>
        <v/>
      </c>
      <c r="HQ97" s="1">
        <f t="shared" si="323"/>
        <v>1</v>
      </c>
      <c r="HR97" s="1" t="str">
        <f t="shared" si="324"/>
        <v/>
      </c>
      <c r="HS97" s="1">
        <f t="shared" si="325"/>
        <v>1</v>
      </c>
      <c r="HT97" s="1" t="str">
        <f t="shared" si="326"/>
        <v/>
      </c>
      <c r="HU97" s="1" t="str">
        <f t="shared" si="327"/>
        <v/>
      </c>
      <c r="HV97" s="1" t="str">
        <f t="shared" si="328"/>
        <v/>
      </c>
      <c r="HW97" s="1" t="str">
        <f t="shared" si="329"/>
        <v/>
      </c>
      <c r="HX97" s="1" t="str">
        <f t="shared" si="330"/>
        <v/>
      </c>
      <c r="HZ97" s="1">
        <f t="shared" si="413"/>
        <v>1</v>
      </c>
      <c r="IA97" s="1" t="str">
        <f t="shared" si="414"/>
        <v/>
      </c>
      <c r="IB97" s="1">
        <f t="shared" si="415"/>
        <v>1</v>
      </c>
      <c r="IC97" s="1" t="str">
        <f t="shared" si="416"/>
        <v/>
      </c>
      <c r="ID97" s="1">
        <f t="shared" si="417"/>
        <v>1</v>
      </c>
      <c r="IE97" s="1" t="str">
        <f t="shared" si="418"/>
        <v/>
      </c>
      <c r="IF97" s="1" t="str">
        <f t="shared" si="419"/>
        <v/>
      </c>
      <c r="IG97" s="1" t="str">
        <f t="shared" si="420"/>
        <v/>
      </c>
      <c r="IH97" s="1" t="str">
        <f t="shared" si="421"/>
        <v/>
      </c>
      <c r="II97" s="1" t="str">
        <f t="shared" si="422"/>
        <v/>
      </c>
    </row>
    <row r="98" spans="1:243" x14ac:dyDescent="0.2">
      <c r="A98" s="14">
        <f t="shared" si="220"/>
        <v>98</v>
      </c>
      <c r="C98" s="2">
        <v>42257</v>
      </c>
      <c r="G98" s="3">
        <v>109.09</v>
      </c>
      <c r="H98" s="3">
        <v>119.157</v>
      </c>
      <c r="I98" s="3">
        <v>127.05</v>
      </c>
      <c r="J98" s="4">
        <v>153.25</v>
      </c>
      <c r="P98" s="128">
        <f t="shared" si="331"/>
        <v>3497.0000000000005</v>
      </c>
      <c r="Q98" s="5">
        <f t="shared" si="332"/>
        <v>3823.7499999999995</v>
      </c>
      <c r="R98" s="6">
        <f t="shared" si="333"/>
        <v>4068.9999999999995</v>
      </c>
      <c r="S98" s="7">
        <f t="shared" si="334"/>
        <v>4921</v>
      </c>
      <c r="AH98" s="4">
        <f t="shared" si="221"/>
        <v>2.9999999999996967</v>
      </c>
      <c r="AI98" s="4">
        <f t="shared" si="222"/>
        <v>2.7499999999997269</v>
      </c>
      <c r="AJ98" s="4">
        <f t="shared" si="223"/>
        <v>1.6500000000007278</v>
      </c>
      <c r="AK98" s="4">
        <f t="shared" si="224"/>
        <v>2.2500000000007576</v>
      </c>
      <c r="AL98" s="4">
        <f t="shared" si="225"/>
        <v>0.75000000000068212</v>
      </c>
      <c r="AM98" s="4">
        <f t="shared" si="226"/>
        <v>0.33333333333318116</v>
      </c>
      <c r="AN98" s="4">
        <f t="shared" si="227"/>
        <v>2.1999999999999087</v>
      </c>
      <c r="AO98" s="4">
        <f t="shared" si="228"/>
        <v>1</v>
      </c>
      <c r="AP98" s="4">
        <f t="shared" si="229"/>
        <v>2.3333333333321207</v>
      </c>
      <c r="AQ98" s="4">
        <f t="shared" si="230"/>
        <v>3.0416666666679553</v>
      </c>
      <c r="AR98" s="4">
        <f t="shared" si="231"/>
        <v>4.1000000000001817</v>
      </c>
      <c r="AS98" s="4">
        <f t="shared" si="232"/>
        <v>2.4722222222228787</v>
      </c>
      <c r="AT98" s="4">
        <f t="shared" si="233"/>
        <v>4.2333333333334551</v>
      </c>
      <c r="BA98" s="11">
        <f t="shared" si="335"/>
        <v>0.25</v>
      </c>
      <c r="BB98" s="11">
        <f t="shared" si="336"/>
        <v>-3.7499999999995453</v>
      </c>
      <c r="BC98" s="12">
        <f t="shared" si="337"/>
        <v>-9.0000000000004547</v>
      </c>
      <c r="BD98" s="13">
        <f t="shared" si="338"/>
        <v>-28.000000000000909</v>
      </c>
      <c r="BJ98" s="11">
        <f t="shared" si="272"/>
        <v>2.9999999999996967</v>
      </c>
      <c r="BK98" s="11">
        <f t="shared" si="339"/>
        <v>2.7499999999997269</v>
      </c>
      <c r="BL98" s="11">
        <f t="shared" si="340"/>
        <v>1.6500000000007278</v>
      </c>
      <c r="BM98" s="11">
        <f t="shared" si="341"/>
        <v>2.2500000000007576</v>
      </c>
      <c r="BN98" s="11">
        <f t="shared" si="342"/>
        <v>0.75000000000068212</v>
      </c>
      <c r="BO98" s="11">
        <f t="shared" si="343"/>
        <v>0.33333333333318116</v>
      </c>
      <c r="BP98" s="11">
        <f t="shared" si="344"/>
        <v>2.1999999999999087</v>
      </c>
      <c r="BQ98" s="1">
        <v>1</v>
      </c>
      <c r="BR98" s="11">
        <f t="shared" si="273"/>
        <v>-2.3333333333321207</v>
      </c>
      <c r="BS98" s="11">
        <f t="shared" si="274"/>
        <v>-3.0416666666679553</v>
      </c>
      <c r="BT98" s="11">
        <f t="shared" si="345"/>
        <v>4.1000000000001817</v>
      </c>
      <c r="BU98" s="11">
        <f t="shared" si="346"/>
        <v>2.4722222222228787</v>
      </c>
      <c r="BV98" s="11">
        <f t="shared" si="275"/>
        <v>4.2333333333334551</v>
      </c>
      <c r="BY98" s="126"/>
      <c r="BZ98" s="126"/>
      <c r="CB98" s="1">
        <f t="shared" si="347"/>
        <v>1</v>
      </c>
      <c r="CC98" s="1">
        <f t="shared" si="348"/>
        <v>0</v>
      </c>
      <c r="CD98" s="1">
        <f t="shared" si="349"/>
        <v>0</v>
      </c>
      <c r="CE98" s="126">
        <f t="shared" si="234"/>
        <v>0</v>
      </c>
      <c r="CF98" s="1">
        <f t="shared" si="276"/>
        <v>0</v>
      </c>
      <c r="CG98" s="1" t="str">
        <f t="shared" si="277"/>
        <v/>
      </c>
      <c r="CH98" s="1">
        <f t="shared" si="235"/>
        <v>1</v>
      </c>
      <c r="CI98" s="1">
        <f t="shared" si="278"/>
        <v>1</v>
      </c>
      <c r="CJ98" s="1" t="str">
        <f t="shared" si="236"/>
        <v/>
      </c>
      <c r="CK98" s="1" t="str">
        <f t="shared" si="237"/>
        <v/>
      </c>
      <c r="CL98" s="1">
        <f t="shared" si="279"/>
        <v>1</v>
      </c>
      <c r="CM98" s="1">
        <f t="shared" si="280"/>
        <v>1</v>
      </c>
      <c r="CN98" s="1">
        <f t="shared" si="281"/>
        <v>1</v>
      </c>
      <c r="CO98" s="1" t="str">
        <f t="shared" si="282"/>
        <v/>
      </c>
      <c r="CP98" s="1">
        <f t="shared" si="283"/>
        <v>1</v>
      </c>
      <c r="CQ98" s="1" t="str">
        <f t="shared" si="284"/>
        <v/>
      </c>
      <c r="CS98" s="1">
        <f t="shared" si="350"/>
        <v>1</v>
      </c>
      <c r="CT98" s="1">
        <f t="shared" si="351"/>
        <v>0</v>
      </c>
      <c r="CU98" s="1">
        <f t="shared" si="352"/>
        <v>0</v>
      </c>
      <c r="CV98" s="126">
        <f t="shared" si="238"/>
        <v>0</v>
      </c>
      <c r="CW98" s="1"/>
      <c r="CX98" s="1" t="str">
        <f t="shared" si="285"/>
        <v/>
      </c>
      <c r="CY98" s="1" t="str">
        <f t="shared" si="286"/>
        <v/>
      </c>
      <c r="CZ98" s="1" t="str">
        <f t="shared" si="287"/>
        <v/>
      </c>
      <c r="DA98" s="1" t="str">
        <f t="shared" si="288"/>
        <v/>
      </c>
      <c r="DB98" s="1">
        <f t="shared" si="289"/>
        <v>0</v>
      </c>
      <c r="DC98" s="1">
        <f t="shared" si="290"/>
        <v>1</v>
      </c>
      <c r="DD98" s="1" t="str">
        <f t="shared" si="291"/>
        <v/>
      </c>
      <c r="DE98" s="1" t="str">
        <f t="shared" si="292"/>
        <v/>
      </c>
      <c r="DF98" s="1"/>
      <c r="DG98" s="126">
        <f t="shared" si="239"/>
        <v>1</v>
      </c>
      <c r="DH98" s="1">
        <f t="shared" si="353"/>
        <v>0</v>
      </c>
      <c r="DI98" s="1">
        <f t="shared" si="354"/>
        <v>0</v>
      </c>
      <c r="DJ98" s="1">
        <f t="shared" si="355"/>
        <v>0</v>
      </c>
      <c r="DK98" s="1">
        <f t="shared" si="293"/>
        <v>0</v>
      </c>
      <c r="DL98" s="1"/>
      <c r="DM98" s="1">
        <f t="shared" si="294"/>
        <v>1</v>
      </c>
      <c r="DN98" s="1" t="str">
        <f t="shared" si="295"/>
        <v/>
      </c>
      <c r="DO98" s="1" t="str">
        <f t="shared" si="296"/>
        <v/>
      </c>
      <c r="DP98" s="1" t="str">
        <f t="shared" si="297"/>
        <v/>
      </c>
      <c r="DQ98" s="1" t="str">
        <f t="shared" si="298"/>
        <v/>
      </c>
      <c r="DR98" s="1" t="str">
        <f t="shared" si="299"/>
        <v/>
      </c>
      <c r="DS98" s="1" t="str">
        <f t="shared" si="300"/>
        <v/>
      </c>
      <c r="DT98" s="1" t="str">
        <f t="shared" si="301"/>
        <v/>
      </c>
      <c r="DU98" s="1" t="str">
        <f t="shared" si="302"/>
        <v/>
      </c>
      <c r="DV98" s="1">
        <f t="shared" si="356"/>
        <v>0</v>
      </c>
      <c r="DW98" s="1">
        <f t="shared" si="303"/>
        <v>0</v>
      </c>
      <c r="DX98" s="1" t="str">
        <f t="shared" si="304"/>
        <v/>
      </c>
      <c r="DY98" s="1" t="str">
        <f t="shared" si="305"/>
        <v/>
      </c>
      <c r="EA98" s="1">
        <f t="shared" si="357"/>
        <v>1</v>
      </c>
      <c r="EB98" s="1">
        <f t="shared" si="358"/>
        <v>0</v>
      </c>
      <c r="EC98" s="1">
        <f t="shared" si="359"/>
        <v>0</v>
      </c>
      <c r="ED98" s="1">
        <f t="shared" si="360"/>
        <v>0</v>
      </c>
      <c r="EF98" s="1">
        <f t="shared" si="361"/>
        <v>0</v>
      </c>
      <c r="EG98" s="1">
        <f t="shared" si="362"/>
        <v>1</v>
      </c>
      <c r="EH98" s="1">
        <f t="shared" si="363"/>
        <v>1</v>
      </c>
      <c r="EI98" s="1">
        <f t="shared" si="364"/>
        <v>1</v>
      </c>
      <c r="EK98" s="1">
        <f t="shared" si="365"/>
        <v>0</v>
      </c>
      <c r="EL98" s="1">
        <f t="shared" si="366"/>
        <v>0</v>
      </c>
      <c r="EM98" s="1">
        <f t="shared" si="367"/>
        <v>0</v>
      </c>
      <c r="EO98" s="1">
        <f t="shared" si="368"/>
        <v>0</v>
      </c>
      <c r="EP98" s="1">
        <f t="shared" si="369"/>
        <v>1</v>
      </c>
      <c r="EQ98" s="1">
        <f t="shared" si="370"/>
        <v>1</v>
      </c>
      <c r="ES98" s="1">
        <f t="shared" si="306"/>
        <v>0</v>
      </c>
      <c r="ET98" s="1">
        <f t="shared" si="307"/>
        <v>1</v>
      </c>
      <c r="EU98" s="1">
        <f t="shared" si="308"/>
        <v>1</v>
      </c>
      <c r="EV98" s="1">
        <f t="shared" si="309"/>
        <v>1</v>
      </c>
      <c r="EW98" s="1">
        <f t="shared" si="310"/>
        <v>0</v>
      </c>
      <c r="EY98" s="1">
        <f t="shared" si="311"/>
        <v>0</v>
      </c>
      <c r="EZ98" s="1">
        <f t="shared" si="312"/>
        <v>1</v>
      </c>
      <c r="FA98" s="1">
        <f t="shared" si="313"/>
        <v>1</v>
      </c>
      <c r="FC98" s="1">
        <f t="shared" si="371"/>
        <v>1</v>
      </c>
      <c r="FD98" s="1">
        <f t="shared" si="314"/>
        <v>1</v>
      </c>
      <c r="FE98" s="1"/>
      <c r="FF98" s="1">
        <f t="shared" si="372"/>
        <v>1</v>
      </c>
      <c r="FG98" s="1">
        <f t="shared" si="373"/>
        <v>1</v>
      </c>
      <c r="FH98" s="1">
        <f t="shared" si="374"/>
        <v>1</v>
      </c>
      <c r="FI98" s="1">
        <f t="shared" si="315"/>
        <v>0</v>
      </c>
      <c r="FJ98" s="1">
        <f t="shared" si="316"/>
        <v>0</v>
      </c>
      <c r="FK98" s="1">
        <f t="shared" si="317"/>
        <v>0</v>
      </c>
      <c r="FL98" s="1">
        <f t="shared" si="318"/>
        <v>1</v>
      </c>
      <c r="FN98" s="1" t="str">
        <f t="shared" si="375"/>
        <v/>
      </c>
      <c r="FO98" s="1" t="str">
        <f t="shared" si="319"/>
        <v/>
      </c>
      <c r="FP98" s="1" t="str">
        <f t="shared" si="376"/>
        <v/>
      </c>
      <c r="FV98" s="1">
        <f t="shared" si="377"/>
        <v>0</v>
      </c>
      <c r="FW98" s="1">
        <f t="shared" si="378"/>
        <v>0</v>
      </c>
      <c r="FX98" s="1">
        <f t="shared" si="379"/>
        <v>0</v>
      </c>
      <c r="GA98" s="1">
        <f t="shared" si="380"/>
        <v>0</v>
      </c>
      <c r="GB98" s="1">
        <f t="shared" si="381"/>
        <v>1</v>
      </c>
      <c r="GC98" s="1">
        <f t="shared" si="382"/>
        <v>1</v>
      </c>
      <c r="GD98" s="1">
        <f t="shared" si="383"/>
        <v>1</v>
      </c>
      <c r="GE98" s="1">
        <f t="shared" si="384"/>
        <v>0</v>
      </c>
      <c r="GF98" s="1">
        <f t="shared" si="385"/>
        <v>0</v>
      </c>
      <c r="GG98" s="1">
        <f t="shared" si="386"/>
        <v>0</v>
      </c>
      <c r="GI98" s="1">
        <f t="shared" si="320"/>
        <v>1</v>
      </c>
      <c r="GK98" s="1">
        <f t="shared" si="387"/>
        <v>0</v>
      </c>
      <c r="GL98" s="1">
        <f t="shared" si="388"/>
        <v>1</v>
      </c>
      <c r="GM98" s="1">
        <f t="shared" si="389"/>
        <v>1</v>
      </c>
      <c r="GN98" s="1">
        <f t="shared" si="390"/>
        <v>1</v>
      </c>
      <c r="GO98" s="1">
        <f t="shared" si="391"/>
        <v>0</v>
      </c>
      <c r="GP98" s="1">
        <f t="shared" si="392"/>
        <v>0</v>
      </c>
      <c r="GQ98" s="1">
        <f t="shared" si="393"/>
        <v>0</v>
      </c>
      <c r="GS98" s="1" t="str">
        <f t="shared" si="394"/>
        <v/>
      </c>
      <c r="GT98" s="1" t="str">
        <f t="shared" si="395"/>
        <v/>
      </c>
      <c r="GU98" s="1">
        <f t="shared" si="396"/>
        <v>1</v>
      </c>
      <c r="GV98" s="1">
        <f t="shared" si="397"/>
        <v>1</v>
      </c>
      <c r="GW98" s="1">
        <f t="shared" si="398"/>
        <v>1</v>
      </c>
      <c r="GX98" s="1">
        <f t="shared" si="399"/>
        <v>0</v>
      </c>
      <c r="GY98" s="1">
        <f t="shared" si="400"/>
        <v>0</v>
      </c>
      <c r="GZ98" s="1"/>
      <c r="HA98" s="1">
        <f t="shared" si="401"/>
        <v>0</v>
      </c>
      <c r="HB98" s="1">
        <f t="shared" si="402"/>
        <v>0</v>
      </c>
      <c r="HC98" s="1">
        <f t="shared" si="403"/>
        <v>0</v>
      </c>
      <c r="HD98" s="1">
        <f t="shared" si="404"/>
        <v>0</v>
      </c>
      <c r="HE98" s="1">
        <f t="shared" si="405"/>
        <v>0</v>
      </c>
      <c r="HF98" s="1">
        <f t="shared" si="406"/>
        <v>0</v>
      </c>
      <c r="HH98" s="1">
        <f t="shared" si="407"/>
        <v>1</v>
      </c>
      <c r="HI98" s="1">
        <f t="shared" si="408"/>
        <v>1</v>
      </c>
      <c r="HJ98" s="1">
        <f t="shared" si="409"/>
        <v>0</v>
      </c>
      <c r="HK98" s="1">
        <f t="shared" si="410"/>
        <v>0</v>
      </c>
      <c r="HL98" s="1">
        <f t="shared" si="411"/>
        <v>0</v>
      </c>
      <c r="HM98" s="1">
        <f t="shared" si="412"/>
        <v>0</v>
      </c>
      <c r="HO98" s="1" t="str">
        <f t="shared" si="321"/>
        <v/>
      </c>
      <c r="HP98" s="1">
        <f t="shared" si="322"/>
        <v>1</v>
      </c>
      <c r="HQ98" s="1" t="str">
        <f t="shared" si="323"/>
        <v/>
      </c>
      <c r="HR98" s="1">
        <f t="shared" si="324"/>
        <v>1</v>
      </c>
      <c r="HS98" s="1" t="str">
        <f t="shared" si="325"/>
        <v/>
      </c>
      <c r="HT98" s="1">
        <f t="shared" si="326"/>
        <v>1</v>
      </c>
      <c r="HU98" s="1" t="str">
        <f t="shared" si="327"/>
        <v/>
      </c>
      <c r="HV98" s="1" t="str">
        <f t="shared" si="328"/>
        <v/>
      </c>
      <c r="HW98" s="1" t="str">
        <f t="shared" si="329"/>
        <v/>
      </c>
      <c r="HX98" s="1" t="str">
        <f t="shared" si="330"/>
        <v/>
      </c>
      <c r="HZ98" s="1" t="str">
        <f t="shared" si="413"/>
        <v/>
      </c>
      <c r="IA98" s="1">
        <f t="shared" si="414"/>
        <v>1</v>
      </c>
      <c r="IB98" s="1" t="str">
        <f t="shared" si="415"/>
        <v/>
      </c>
      <c r="IC98" s="1">
        <f t="shared" si="416"/>
        <v>1</v>
      </c>
      <c r="ID98" s="1" t="str">
        <f t="shared" si="417"/>
        <v/>
      </c>
      <c r="IE98" s="1">
        <f t="shared" si="418"/>
        <v>1</v>
      </c>
      <c r="IF98" s="1" t="str">
        <f t="shared" si="419"/>
        <v/>
      </c>
      <c r="IG98" s="1" t="str">
        <f t="shared" si="420"/>
        <v/>
      </c>
      <c r="IH98" s="1" t="str">
        <f t="shared" si="421"/>
        <v/>
      </c>
      <c r="II98" s="1" t="str">
        <f t="shared" si="422"/>
        <v/>
      </c>
    </row>
    <row r="99" spans="1:243" x14ac:dyDescent="0.2">
      <c r="A99" s="14">
        <f t="shared" si="220"/>
        <v>99</v>
      </c>
      <c r="C99" s="2">
        <v>42258</v>
      </c>
      <c r="G99" s="3">
        <v>109.107</v>
      </c>
      <c r="H99" s="3">
        <v>119.232</v>
      </c>
      <c r="I99" s="3">
        <v>127.17</v>
      </c>
      <c r="J99" s="4">
        <v>154.26</v>
      </c>
      <c r="P99" s="128">
        <f t="shared" si="331"/>
        <v>3498.75</v>
      </c>
      <c r="Q99" s="5">
        <f t="shared" si="332"/>
        <v>3831.25</v>
      </c>
      <c r="R99" s="6">
        <f t="shared" si="333"/>
        <v>4081</v>
      </c>
      <c r="S99" s="7">
        <f t="shared" si="334"/>
        <v>4953.9999999999991</v>
      </c>
      <c r="AH99" s="4">
        <f t="shared" si="221"/>
        <v>1.5000000000012124</v>
      </c>
      <c r="AI99" s="4">
        <f t="shared" si="222"/>
        <v>1.0000000000011822</v>
      </c>
      <c r="AJ99" s="4">
        <f t="shared" si="223"/>
        <v>0.3000000000001819</v>
      </c>
      <c r="AK99" s="4">
        <f t="shared" si="224"/>
        <v>0.49999999999984901</v>
      </c>
      <c r="AL99" s="4">
        <f t="shared" si="225"/>
        <v>1.5000000000002274</v>
      </c>
      <c r="AM99" s="4">
        <f t="shared" si="226"/>
        <v>1.0000000000007585</v>
      </c>
      <c r="AN99" s="4">
        <f t="shared" si="227"/>
        <v>1.1999999999991822</v>
      </c>
      <c r="AO99" s="4">
        <f t="shared" si="228"/>
        <v>1</v>
      </c>
      <c r="AP99" s="4">
        <f t="shared" si="229"/>
        <v>1.1666666666687879</v>
      </c>
      <c r="AQ99" s="4">
        <f t="shared" si="230"/>
        <v>1.750000000000532</v>
      </c>
      <c r="AR99" s="4">
        <f t="shared" si="231"/>
        <v>1.3000000000010914</v>
      </c>
      <c r="AS99" s="4">
        <f t="shared" si="232"/>
        <v>0.16666666666732333</v>
      </c>
      <c r="AT99" s="4">
        <f t="shared" si="233"/>
        <v>0.90000000000078817</v>
      </c>
      <c r="BA99" s="11">
        <f t="shared" si="335"/>
        <v>1.7499999999995453</v>
      </c>
      <c r="BB99" s="11">
        <f t="shared" si="336"/>
        <v>7.5000000000004547</v>
      </c>
      <c r="BC99" s="12">
        <f t="shared" si="337"/>
        <v>12.000000000000455</v>
      </c>
      <c r="BD99" s="13">
        <f t="shared" si="338"/>
        <v>32.999999999999091</v>
      </c>
      <c r="BJ99" s="11">
        <f t="shared" si="272"/>
        <v>-1.5000000000012124</v>
      </c>
      <c r="BK99" s="11">
        <f t="shared" si="339"/>
        <v>-1.0000000000011822</v>
      </c>
      <c r="BL99" s="11">
        <f t="shared" si="340"/>
        <v>0.3000000000001819</v>
      </c>
      <c r="BM99" s="11">
        <f t="shared" si="341"/>
        <v>-0.49999999999984901</v>
      </c>
      <c r="BN99" s="11">
        <f t="shared" si="342"/>
        <v>1.5000000000002274</v>
      </c>
      <c r="BO99" s="11">
        <f t="shared" si="343"/>
        <v>1.0000000000007585</v>
      </c>
      <c r="BP99" s="11">
        <f t="shared" si="344"/>
        <v>-1.1999999999991822</v>
      </c>
      <c r="BQ99" s="1">
        <v>1</v>
      </c>
      <c r="BR99" s="11">
        <f t="shared" si="273"/>
        <v>1.1666666666687879</v>
      </c>
      <c r="BS99" s="11">
        <f t="shared" si="274"/>
        <v>1.750000000000532</v>
      </c>
      <c r="BT99" s="11">
        <f t="shared" si="345"/>
        <v>-1.3000000000010914</v>
      </c>
      <c r="BU99" s="11">
        <f t="shared" si="346"/>
        <v>0.16666666666732333</v>
      </c>
      <c r="BV99" s="11">
        <f t="shared" si="275"/>
        <v>-0.90000000000078817</v>
      </c>
      <c r="BY99" s="126"/>
      <c r="BZ99" s="126"/>
      <c r="CB99" s="1">
        <f t="shared" si="347"/>
        <v>0</v>
      </c>
      <c r="CC99" s="1">
        <f t="shared" si="348"/>
        <v>0</v>
      </c>
      <c r="CD99" s="1">
        <f t="shared" si="349"/>
        <v>0</v>
      </c>
      <c r="CE99" s="126">
        <f t="shared" si="234"/>
        <v>0</v>
      </c>
      <c r="CF99" s="1">
        <f t="shared" si="276"/>
        <v>0</v>
      </c>
      <c r="CG99" s="1" t="str">
        <f t="shared" si="277"/>
        <v/>
      </c>
      <c r="CH99" s="1" t="str">
        <f t="shared" si="235"/>
        <v/>
      </c>
      <c r="CI99" s="1">
        <f t="shared" si="278"/>
        <v>1</v>
      </c>
      <c r="CJ99" s="1">
        <f t="shared" si="236"/>
        <v>1</v>
      </c>
      <c r="CK99" s="1" t="str">
        <f t="shared" si="237"/>
        <v/>
      </c>
      <c r="CL99" s="1">
        <f t="shared" si="279"/>
        <v>1</v>
      </c>
      <c r="CM99" s="1">
        <f t="shared" si="280"/>
        <v>1</v>
      </c>
      <c r="CN99" s="1">
        <f t="shared" si="281"/>
        <v>1</v>
      </c>
      <c r="CO99" s="1" t="str">
        <f t="shared" si="282"/>
        <v/>
      </c>
      <c r="CP99" s="1" t="str">
        <f t="shared" si="283"/>
        <v/>
      </c>
      <c r="CQ99" s="1">
        <f t="shared" si="284"/>
        <v>1</v>
      </c>
      <c r="CS99" s="1">
        <f t="shared" si="350"/>
        <v>0</v>
      </c>
      <c r="CT99" s="1">
        <f t="shared" si="351"/>
        <v>0</v>
      </c>
      <c r="CU99" s="1">
        <f t="shared" si="352"/>
        <v>0</v>
      </c>
      <c r="CV99" s="126">
        <f t="shared" si="238"/>
        <v>0</v>
      </c>
      <c r="CW99" s="1"/>
      <c r="CX99" s="1" t="str">
        <f t="shared" si="285"/>
        <v/>
      </c>
      <c r="CY99" s="1" t="str">
        <f t="shared" si="286"/>
        <v/>
      </c>
      <c r="CZ99" s="1" t="str">
        <f t="shared" si="287"/>
        <v/>
      </c>
      <c r="DA99" s="1" t="str">
        <f t="shared" si="288"/>
        <v/>
      </c>
      <c r="DB99" s="1">
        <f t="shared" si="289"/>
        <v>1</v>
      </c>
      <c r="DC99" s="1" t="str">
        <f t="shared" si="290"/>
        <v/>
      </c>
      <c r="DD99" s="1">
        <f t="shared" si="291"/>
        <v>1</v>
      </c>
      <c r="DE99" s="1" t="str">
        <f t="shared" si="292"/>
        <v/>
      </c>
      <c r="DF99" s="1"/>
      <c r="DG99" s="126">
        <f t="shared" si="239"/>
        <v>1</v>
      </c>
      <c r="DH99" s="1">
        <f t="shared" si="353"/>
        <v>1</v>
      </c>
      <c r="DI99" s="1">
        <f t="shared" si="354"/>
        <v>1</v>
      </c>
      <c r="DJ99" s="1">
        <f t="shared" si="355"/>
        <v>1</v>
      </c>
      <c r="DK99" s="1" t="str">
        <f t="shared" si="293"/>
        <v/>
      </c>
      <c r="DL99" s="1"/>
      <c r="DM99" s="1" t="str">
        <f t="shared" si="294"/>
        <v/>
      </c>
      <c r="DN99" s="1">
        <f t="shared" si="295"/>
        <v>0</v>
      </c>
      <c r="DO99" s="1">
        <f t="shared" si="296"/>
        <v>1</v>
      </c>
      <c r="DP99" s="1">
        <f t="shared" si="297"/>
        <v>0</v>
      </c>
      <c r="DQ99" s="1">
        <f t="shared" si="298"/>
        <v>1</v>
      </c>
      <c r="DR99" s="1">
        <f t="shared" si="299"/>
        <v>1</v>
      </c>
      <c r="DS99" s="1">
        <f t="shared" si="300"/>
        <v>1</v>
      </c>
      <c r="DT99" s="1">
        <f t="shared" si="301"/>
        <v>0</v>
      </c>
      <c r="DU99" s="1">
        <f t="shared" si="302"/>
        <v>1</v>
      </c>
      <c r="DV99" s="1">
        <f t="shared" si="356"/>
        <v>1</v>
      </c>
      <c r="DW99" s="1">
        <f t="shared" si="303"/>
        <v>0</v>
      </c>
      <c r="DX99" s="1" t="str">
        <f t="shared" si="304"/>
        <v/>
      </c>
      <c r="DY99" s="1" t="str">
        <f t="shared" si="305"/>
        <v/>
      </c>
      <c r="EA99" s="1">
        <f t="shared" si="357"/>
        <v>1</v>
      </c>
      <c r="EB99" s="1">
        <f t="shared" si="358"/>
        <v>1</v>
      </c>
      <c r="EC99" s="1">
        <f t="shared" si="359"/>
        <v>1</v>
      </c>
      <c r="ED99" s="1">
        <f t="shared" si="360"/>
        <v>1</v>
      </c>
      <c r="EF99" s="1">
        <f t="shared" si="361"/>
        <v>1</v>
      </c>
      <c r="EG99" s="1">
        <f t="shared" si="362"/>
        <v>1</v>
      </c>
      <c r="EH99" s="1">
        <f t="shared" si="363"/>
        <v>1</v>
      </c>
      <c r="EI99" s="1">
        <f t="shared" si="364"/>
        <v>1</v>
      </c>
      <c r="EK99" s="1">
        <f t="shared" si="365"/>
        <v>1</v>
      </c>
      <c r="EL99" s="1">
        <f t="shared" si="366"/>
        <v>1</v>
      </c>
      <c r="EM99" s="1">
        <f t="shared" si="367"/>
        <v>1</v>
      </c>
      <c r="EO99" s="1">
        <f t="shared" si="368"/>
        <v>1</v>
      </c>
      <c r="EP99" s="1">
        <f t="shared" si="369"/>
        <v>1</v>
      </c>
      <c r="EQ99" s="1">
        <f t="shared" si="370"/>
        <v>1</v>
      </c>
      <c r="ES99" s="1">
        <f t="shared" si="306"/>
        <v>1</v>
      </c>
      <c r="ET99" s="1">
        <f t="shared" si="307"/>
        <v>1</v>
      </c>
      <c r="EU99" s="1">
        <f t="shared" si="308"/>
        <v>1</v>
      </c>
      <c r="EV99" s="1">
        <f t="shared" si="309"/>
        <v>1</v>
      </c>
      <c r="EW99" s="1">
        <f t="shared" si="310"/>
        <v>0</v>
      </c>
      <c r="EY99" s="1">
        <f t="shared" si="311"/>
        <v>1</v>
      </c>
      <c r="EZ99" s="1">
        <f t="shared" si="312"/>
        <v>1</v>
      </c>
      <c r="FA99" s="1">
        <f t="shared" si="313"/>
        <v>1</v>
      </c>
      <c r="FC99" s="1">
        <f t="shared" si="371"/>
        <v>0</v>
      </c>
      <c r="FD99" s="1" t="str">
        <f t="shared" si="314"/>
        <v/>
      </c>
      <c r="FE99" s="1"/>
      <c r="FF99" s="1">
        <f t="shared" si="372"/>
        <v>1</v>
      </c>
      <c r="FG99" s="1">
        <f t="shared" si="373"/>
        <v>0</v>
      </c>
      <c r="FH99" s="1">
        <f t="shared" si="374"/>
        <v>0</v>
      </c>
      <c r="FI99" s="1" t="str">
        <f t="shared" si="315"/>
        <v/>
      </c>
      <c r="FJ99" s="1" t="str">
        <f t="shared" si="316"/>
        <v/>
      </c>
      <c r="FK99" s="1" t="str">
        <f t="shared" si="317"/>
        <v/>
      </c>
      <c r="FL99" s="1" t="str">
        <f t="shared" si="318"/>
        <v/>
      </c>
      <c r="FN99" s="1" t="str">
        <f t="shared" si="375"/>
        <v/>
      </c>
      <c r="FO99" s="1" t="str">
        <f t="shared" si="319"/>
        <v/>
      </c>
      <c r="FP99" s="1" t="str">
        <f t="shared" si="376"/>
        <v/>
      </c>
      <c r="FV99" s="1">
        <f t="shared" si="377"/>
        <v>0</v>
      </c>
      <c r="FW99" s="1">
        <f t="shared" si="378"/>
        <v>1</v>
      </c>
      <c r="FX99" s="1">
        <f t="shared" si="379"/>
        <v>1</v>
      </c>
      <c r="GA99" s="1">
        <f t="shared" si="380"/>
        <v>1</v>
      </c>
      <c r="GB99" s="1">
        <f t="shared" si="381"/>
        <v>1</v>
      </c>
      <c r="GC99" s="1">
        <f t="shared" si="382"/>
        <v>1</v>
      </c>
      <c r="GD99" s="1">
        <f t="shared" si="383"/>
        <v>1</v>
      </c>
      <c r="GE99" s="1">
        <f t="shared" si="384"/>
        <v>0</v>
      </c>
      <c r="GF99" s="1">
        <f t="shared" si="385"/>
        <v>0</v>
      </c>
      <c r="GG99" s="1">
        <f t="shared" si="386"/>
        <v>1</v>
      </c>
      <c r="GI99" s="1">
        <f t="shared" si="320"/>
        <v>1</v>
      </c>
      <c r="GK99" s="1">
        <f t="shared" si="387"/>
        <v>1</v>
      </c>
      <c r="GL99" s="1">
        <f t="shared" si="388"/>
        <v>1</v>
      </c>
      <c r="GM99" s="1">
        <f t="shared" si="389"/>
        <v>1</v>
      </c>
      <c r="GN99" s="1">
        <f t="shared" si="390"/>
        <v>1</v>
      </c>
      <c r="GO99" s="1">
        <f t="shared" si="391"/>
        <v>0</v>
      </c>
      <c r="GP99" s="1">
        <f t="shared" si="392"/>
        <v>0</v>
      </c>
      <c r="GQ99" s="1">
        <f t="shared" si="393"/>
        <v>1</v>
      </c>
      <c r="GS99" s="1">
        <f t="shared" si="394"/>
        <v>0</v>
      </c>
      <c r="GT99" s="1" t="str">
        <f t="shared" si="395"/>
        <v/>
      </c>
      <c r="GU99" s="1">
        <f t="shared" si="396"/>
        <v>0</v>
      </c>
      <c r="GV99" s="1">
        <f t="shared" si="397"/>
        <v>0</v>
      </c>
      <c r="GW99" s="1">
        <f t="shared" si="398"/>
        <v>0</v>
      </c>
      <c r="GX99" s="1">
        <f t="shared" si="399"/>
        <v>0</v>
      </c>
      <c r="GY99" s="1">
        <f t="shared" si="400"/>
        <v>0</v>
      </c>
      <c r="GZ99" s="1"/>
      <c r="HA99" s="1">
        <f t="shared" si="401"/>
        <v>0</v>
      </c>
      <c r="HB99" s="1">
        <f t="shared" si="402"/>
        <v>0</v>
      </c>
      <c r="HC99" s="1">
        <f t="shared" si="403"/>
        <v>0</v>
      </c>
      <c r="HD99" s="1">
        <f t="shared" si="404"/>
        <v>0</v>
      </c>
      <c r="HE99" s="1">
        <f t="shared" si="405"/>
        <v>0</v>
      </c>
      <c r="HF99" s="1">
        <f t="shared" si="406"/>
        <v>0</v>
      </c>
      <c r="HH99" s="1">
        <f t="shared" si="407"/>
        <v>1</v>
      </c>
      <c r="HI99" s="1">
        <f t="shared" si="408"/>
        <v>0</v>
      </c>
      <c r="HJ99" s="1">
        <f t="shared" si="409"/>
        <v>0</v>
      </c>
      <c r="HK99" s="1">
        <f t="shared" si="410"/>
        <v>0</v>
      </c>
      <c r="HL99" s="1">
        <f t="shared" si="411"/>
        <v>0</v>
      </c>
      <c r="HM99" s="1">
        <f t="shared" si="412"/>
        <v>0</v>
      </c>
      <c r="HO99" s="1">
        <f t="shared" si="321"/>
        <v>1</v>
      </c>
      <c r="HP99" s="1" t="str">
        <f t="shared" si="322"/>
        <v/>
      </c>
      <c r="HQ99" s="1">
        <f t="shared" si="323"/>
        <v>1</v>
      </c>
      <c r="HR99" s="1" t="str">
        <f t="shared" si="324"/>
        <v/>
      </c>
      <c r="HS99" s="1">
        <f t="shared" si="325"/>
        <v>1</v>
      </c>
      <c r="HT99" s="1" t="str">
        <f t="shared" si="326"/>
        <v/>
      </c>
      <c r="HU99" s="1">
        <f t="shared" si="327"/>
        <v>1</v>
      </c>
      <c r="HV99" s="1" t="str">
        <f t="shared" si="328"/>
        <v/>
      </c>
      <c r="HW99" s="1" t="str">
        <f t="shared" si="329"/>
        <v/>
      </c>
      <c r="HX99" s="1" t="str">
        <f t="shared" si="330"/>
        <v/>
      </c>
      <c r="HZ99" s="1">
        <f t="shared" si="413"/>
        <v>0</v>
      </c>
      <c r="IA99" s="1" t="str">
        <f t="shared" si="414"/>
        <v/>
      </c>
      <c r="IB99" s="1">
        <f t="shared" si="415"/>
        <v>0</v>
      </c>
      <c r="IC99" s="1" t="str">
        <f t="shared" si="416"/>
        <v/>
      </c>
      <c r="ID99" s="1">
        <f t="shared" si="417"/>
        <v>0</v>
      </c>
      <c r="IE99" s="1" t="str">
        <f t="shared" si="418"/>
        <v/>
      </c>
      <c r="IF99" s="1">
        <f t="shared" si="419"/>
        <v>0</v>
      </c>
      <c r="IG99" s="1" t="str">
        <f t="shared" si="420"/>
        <v/>
      </c>
      <c r="IH99" s="1" t="str">
        <f t="shared" si="421"/>
        <v/>
      </c>
      <c r="II99" s="1" t="str">
        <f t="shared" si="422"/>
        <v/>
      </c>
    </row>
    <row r="100" spans="1:243" x14ac:dyDescent="0.2">
      <c r="A100" s="14">
        <f t="shared" si="220"/>
        <v>100</v>
      </c>
      <c r="C100" s="2">
        <v>42261</v>
      </c>
      <c r="G100" s="3">
        <v>109.09699999999999</v>
      </c>
      <c r="H100" s="3">
        <v>119.235</v>
      </c>
      <c r="I100" s="3">
        <v>127.175</v>
      </c>
      <c r="J100" s="4">
        <v>154.31</v>
      </c>
      <c r="P100" s="128">
        <f t="shared" si="331"/>
        <v>3497.7499999999995</v>
      </c>
      <c r="Q100" s="5">
        <f t="shared" si="332"/>
        <v>3831.5</v>
      </c>
      <c r="R100" s="6">
        <f t="shared" si="333"/>
        <v>4081.4999999999995</v>
      </c>
      <c r="S100" s="7">
        <f t="shared" si="334"/>
        <v>4959</v>
      </c>
      <c r="AH100" s="4">
        <f t="shared" si="221"/>
        <v>2.166666666667576</v>
      </c>
      <c r="AI100" s="4">
        <f t="shared" si="222"/>
        <v>2.1500000000009094</v>
      </c>
      <c r="AJ100" s="4">
        <f t="shared" si="223"/>
        <v>4.9999999999727152E-2</v>
      </c>
      <c r="AK100" s="4">
        <f t="shared" si="224"/>
        <v>8.3333333333030168E-2</v>
      </c>
      <c r="AL100" s="4">
        <f t="shared" si="225"/>
        <v>2.2737367544323206E-13</v>
      </c>
      <c r="AM100" s="4">
        <f t="shared" si="226"/>
        <v>1.1666666666674246</v>
      </c>
      <c r="AN100" s="4">
        <f t="shared" si="227"/>
        <v>1.5000000000008185</v>
      </c>
      <c r="AO100" s="4">
        <f t="shared" si="228"/>
        <v>0</v>
      </c>
      <c r="AP100" s="4">
        <f t="shared" si="229"/>
        <v>3.500000000001819</v>
      </c>
      <c r="AQ100" s="4">
        <f t="shared" si="230"/>
        <v>1.0416666666678793</v>
      </c>
      <c r="AR100" s="4">
        <f t="shared" si="231"/>
        <v>2.2000000000007276</v>
      </c>
      <c r="AS100" s="4">
        <f t="shared" si="232"/>
        <v>0.86111111111131322</v>
      </c>
      <c r="AT100" s="4">
        <f t="shared" si="233"/>
        <v>2.6666666666676972</v>
      </c>
      <c r="BA100" s="11">
        <f t="shared" si="335"/>
        <v>-1.0000000000004547</v>
      </c>
      <c r="BB100" s="11">
        <f t="shared" si="336"/>
        <v>0.25</v>
      </c>
      <c r="BC100" s="12">
        <f t="shared" si="337"/>
        <v>0.49999999999954525</v>
      </c>
      <c r="BD100" s="13">
        <f t="shared" si="338"/>
        <v>5.0000000000009095</v>
      </c>
      <c r="BJ100" s="11">
        <f t="shared" si="272"/>
        <v>-2.166666666667576</v>
      </c>
      <c r="BK100" s="11">
        <f t="shared" si="339"/>
        <v>-2.1500000000009094</v>
      </c>
      <c r="BL100" s="11">
        <f t="shared" si="340"/>
        <v>-4.9999999999727152E-2</v>
      </c>
      <c r="BM100" s="11">
        <f t="shared" si="341"/>
        <v>-8.3333333333030168E-2</v>
      </c>
      <c r="BN100" s="11">
        <f t="shared" si="342"/>
        <v>2.2737367544323206E-13</v>
      </c>
      <c r="BO100" s="11">
        <f t="shared" si="343"/>
        <v>-1.1666666666674246</v>
      </c>
      <c r="BP100" s="11">
        <f t="shared" si="344"/>
        <v>-1.5000000000008185</v>
      </c>
      <c r="BQ100" s="1">
        <v>0</v>
      </c>
      <c r="BR100" s="11">
        <f t="shared" si="273"/>
        <v>3.500000000001819</v>
      </c>
      <c r="BS100" s="11">
        <f t="shared" si="274"/>
        <v>-1.0416666666678793</v>
      </c>
      <c r="BT100" s="11">
        <f t="shared" si="345"/>
        <v>-2.2000000000007276</v>
      </c>
      <c r="BU100" s="11">
        <f t="shared" si="346"/>
        <v>-0.86111111111131322</v>
      </c>
      <c r="BV100" s="11">
        <f t="shared" si="275"/>
        <v>-2.6666666666676972</v>
      </c>
      <c r="BY100" s="126"/>
      <c r="BZ100" s="126"/>
      <c r="CB100" s="1">
        <f t="shared" si="347"/>
        <v>1</v>
      </c>
      <c r="CC100" s="1">
        <f t="shared" si="348"/>
        <v>0</v>
      </c>
      <c r="CD100" s="1">
        <f t="shared" si="349"/>
        <v>0</v>
      </c>
      <c r="CE100" s="126">
        <f t="shared" si="234"/>
        <v>0</v>
      </c>
      <c r="CF100" s="1">
        <f t="shared" si="276"/>
        <v>0</v>
      </c>
      <c r="CG100" s="1" t="str">
        <f t="shared" si="277"/>
        <v/>
      </c>
      <c r="CH100" s="1">
        <f t="shared" si="235"/>
        <v>1</v>
      </c>
      <c r="CI100" s="1">
        <f t="shared" si="278"/>
        <v>1</v>
      </c>
      <c r="CJ100" s="1" t="str">
        <f t="shared" si="236"/>
        <v/>
      </c>
      <c r="CK100" s="1" t="str">
        <f t="shared" si="237"/>
        <v/>
      </c>
      <c r="CL100" s="1">
        <f t="shared" si="279"/>
        <v>1</v>
      </c>
      <c r="CM100" s="1">
        <f t="shared" si="280"/>
        <v>1</v>
      </c>
      <c r="CN100" s="1">
        <f t="shared" si="281"/>
        <v>1</v>
      </c>
      <c r="CO100" s="1" t="str">
        <f t="shared" si="282"/>
        <v/>
      </c>
      <c r="CP100" s="1">
        <f t="shared" si="283"/>
        <v>1</v>
      </c>
      <c r="CQ100" s="1" t="str">
        <f t="shared" si="284"/>
        <v/>
      </c>
      <c r="CS100" s="1">
        <f t="shared" si="350"/>
        <v>1</v>
      </c>
      <c r="CT100" s="1">
        <f t="shared" si="351"/>
        <v>0</v>
      </c>
      <c r="CU100" s="1">
        <f t="shared" si="352"/>
        <v>0</v>
      </c>
      <c r="CV100" s="126">
        <f t="shared" si="238"/>
        <v>0</v>
      </c>
      <c r="CW100" s="1"/>
      <c r="CX100" s="1" t="str">
        <f t="shared" si="285"/>
        <v/>
      </c>
      <c r="CY100" s="1" t="str">
        <f t="shared" si="286"/>
        <v/>
      </c>
      <c r="CZ100" s="1" t="str">
        <f t="shared" si="287"/>
        <v/>
      </c>
      <c r="DA100" s="1" t="str">
        <f t="shared" si="288"/>
        <v/>
      </c>
      <c r="DB100" s="1">
        <f t="shared" si="289"/>
        <v>0</v>
      </c>
      <c r="DC100" s="1">
        <f t="shared" si="290"/>
        <v>1</v>
      </c>
      <c r="DD100" s="1" t="str">
        <f t="shared" si="291"/>
        <v/>
      </c>
      <c r="DE100" s="1" t="str">
        <f t="shared" si="292"/>
        <v/>
      </c>
      <c r="DF100" s="1"/>
      <c r="DG100" s="126">
        <f t="shared" si="239"/>
        <v>1</v>
      </c>
      <c r="DH100" s="1">
        <f t="shared" si="353"/>
        <v>0</v>
      </c>
      <c r="DI100" s="1">
        <f t="shared" si="354"/>
        <v>0</v>
      </c>
      <c r="DJ100" s="1">
        <f t="shared" si="355"/>
        <v>0</v>
      </c>
      <c r="DK100" s="1">
        <f t="shared" si="293"/>
        <v>0</v>
      </c>
      <c r="DL100" s="1"/>
      <c r="DM100" s="1">
        <f t="shared" si="294"/>
        <v>1</v>
      </c>
      <c r="DN100" s="1" t="str">
        <f t="shared" si="295"/>
        <v/>
      </c>
      <c r="DO100" s="1" t="str">
        <f t="shared" si="296"/>
        <v/>
      </c>
      <c r="DP100" s="1" t="str">
        <f t="shared" si="297"/>
        <v/>
      </c>
      <c r="DQ100" s="1" t="str">
        <f t="shared" si="298"/>
        <v/>
      </c>
      <c r="DR100" s="1" t="str">
        <f t="shared" si="299"/>
        <v/>
      </c>
      <c r="DS100" s="1" t="str">
        <f t="shared" si="300"/>
        <v/>
      </c>
      <c r="DT100" s="1" t="str">
        <f t="shared" si="301"/>
        <v/>
      </c>
      <c r="DU100" s="1" t="str">
        <f t="shared" si="302"/>
        <v/>
      </c>
      <c r="DV100" s="1">
        <f t="shared" si="356"/>
        <v>0</v>
      </c>
      <c r="DW100" s="1">
        <f t="shared" si="303"/>
        <v>0</v>
      </c>
      <c r="DX100" s="1" t="str">
        <f t="shared" si="304"/>
        <v/>
      </c>
      <c r="DY100" s="1" t="str">
        <f t="shared" si="305"/>
        <v/>
      </c>
      <c r="EA100" s="1">
        <f t="shared" si="357"/>
        <v>1</v>
      </c>
      <c r="EB100" s="1">
        <f t="shared" si="358"/>
        <v>0</v>
      </c>
      <c r="EC100" s="1">
        <f t="shared" si="359"/>
        <v>0</v>
      </c>
      <c r="ED100" s="1">
        <f t="shared" si="360"/>
        <v>0</v>
      </c>
      <c r="EF100" s="1">
        <f t="shared" si="361"/>
        <v>1</v>
      </c>
      <c r="EG100" s="1">
        <f t="shared" si="362"/>
        <v>0</v>
      </c>
      <c r="EH100" s="1">
        <f t="shared" si="363"/>
        <v>0</v>
      </c>
      <c r="EI100" s="1">
        <f t="shared" si="364"/>
        <v>0</v>
      </c>
      <c r="EK100" s="1">
        <f t="shared" si="365"/>
        <v>0</v>
      </c>
      <c r="EL100" s="1">
        <f t="shared" si="366"/>
        <v>0</v>
      </c>
      <c r="EM100" s="1">
        <f t="shared" si="367"/>
        <v>0</v>
      </c>
      <c r="EO100" s="1">
        <f t="shared" si="368"/>
        <v>0</v>
      </c>
      <c r="EP100" s="1">
        <f t="shared" si="369"/>
        <v>1</v>
      </c>
      <c r="EQ100" s="1">
        <f t="shared" si="370"/>
        <v>1</v>
      </c>
      <c r="ES100" s="1">
        <f t="shared" si="306"/>
        <v>0</v>
      </c>
      <c r="ET100" s="1">
        <f t="shared" si="307"/>
        <v>1</v>
      </c>
      <c r="EU100" s="1">
        <f t="shared" si="308"/>
        <v>1</v>
      </c>
      <c r="EV100" s="1">
        <f t="shared" si="309"/>
        <v>1</v>
      </c>
      <c r="EW100" s="1">
        <f t="shared" si="310"/>
        <v>0</v>
      </c>
      <c r="EY100" s="1">
        <f t="shared" si="311"/>
        <v>0</v>
      </c>
      <c r="EZ100" s="1">
        <f t="shared" si="312"/>
        <v>1</v>
      </c>
      <c r="FA100" s="1">
        <f t="shared" si="313"/>
        <v>1</v>
      </c>
      <c r="FC100" s="1">
        <f t="shared" si="371"/>
        <v>1</v>
      </c>
      <c r="FD100" s="1">
        <f t="shared" si="314"/>
        <v>1</v>
      </c>
      <c r="FE100" s="1"/>
      <c r="FF100" s="1">
        <f t="shared" si="372"/>
        <v>1</v>
      </c>
      <c r="FG100" s="1">
        <f t="shared" si="373"/>
        <v>1</v>
      </c>
      <c r="FH100" s="1">
        <f t="shared" si="374"/>
        <v>1</v>
      </c>
      <c r="FI100" s="1">
        <f t="shared" si="315"/>
        <v>0</v>
      </c>
      <c r="FJ100" s="1">
        <f t="shared" si="316"/>
        <v>0</v>
      </c>
      <c r="FK100" s="1">
        <f t="shared" si="317"/>
        <v>0</v>
      </c>
      <c r="FL100" s="1">
        <f t="shared" si="318"/>
        <v>1</v>
      </c>
      <c r="FN100" s="1" t="str">
        <f t="shared" si="375"/>
        <v/>
      </c>
      <c r="FO100" s="1" t="str">
        <f t="shared" si="319"/>
        <v/>
      </c>
      <c r="FP100" s="1" t="str">
        <f t="shared" si="376"/>
        <v/>
      </c>
      <c r="FV100" s="1">
        <f t="shared" si="377"/>
        <v>1</v>
      </c>
      <c r="FW100" s="1">
        <f t="shared" si="378"/>
        <v>0</v>
      </c>
      <c r="FX100" s="1">
        <f t="shared" si="379"/>
        <v>0</v>
      </c>
      <c r="GA100" s="1">
        <f t="shared" si="380"/>
        <v>0</v>
      </c>
      <c r="GB100" s="1">
        <f t="shared" si="381"/>
        <v>1</v>
      </c>
      <c r="GC100" s="1">
        <f t="shared" si="382"/>
        <v>1</v>
      </c>
      <c r="GD100" s="1">
        <f t="shared" si="383"/>
        <v>1</v>
      </c>
      <c r="GE100" s="1">
        <f t="shared" si="384"/>
        <v>0</v>
      </c>
      <c r="GF100" s="1">
        <f t="shared" si="385"/>
        <v>0</v>
      </c>
      <c r="GG100" s="1">
        <f t="shared" si="386"/>
        <v>0</v>
      </c>
      <c r="GI100" s="1">
        <f t="shared" si="320"/>
        <v>0</v>
      </c>
      <c r="GK100" s="1">
        <f t="shared" si="387"/>
        <v>1</v>
      </c>
      <c r="GL100" s="1">
        <f t="shared" si="388"/>
        <v>0</v>
      </c>
      <c r="GM100" s="1">
        <f t="shared" si="389"/>
        <v>0</v>
      </c>
      <c r="GN100" s="1">
        <f t="shared" si="390"/>
        <v>0</v>
      </c>
      <c r="GO100" s="1">
        <f t="shared" si="391"/>
        <v>1</v>
      </c>
      <c r="GP100" s="1">
        <f t="shared" si="392"/>
        <v>1</v>
      </c>
      <c r="GQ100" s="1">
        <f t="shared" si="393"/>
        <v>1</v>
      </c>
      <c r="GS100" s="1" t="str">
        <f t="shared" si="394"/>
        <v/>
      </c>
      <c r="GT100" s="1" t="str">
        <f t="shared" si="395"/>
        <v/>
      </c>
      <c r="GU100" s="1">
        <f t="shared" si="396"/>
        <v>0</v>
      </c>
      <c r="GV100" s="1">
        <f t="shared" si="397"/>
        <v>0</v>
      </c>
      <c r="GW100" s="1">
        <f t="shared" si="398"/>
        <v>0</v>
      </c>
      <c r="GX100" s="1">
        <f t="shared" si="399"/>
        <v>0</v>
      </c>
      <c r="GY100" s="1">
        <f t="shared" si="400"/>
        <v>0</v>
      </c>
      <c r="GZ100" s="1"/>
      <c r="HA100" s="1">
        <f t="shared" si="401"/>
        <v>0</v>
      </c>
      <c r="HB100" s="1">
        <f t="shared" si="402"/>
        <v>0</v>
      </c>
      <c r="HC100" s="1">
        <f t="shared" si="403"/>
        <v>0</v>
      </c>
      <c r="HD100" s="1">
        <f t="shared" si="404"/>
        <v>0</v>
      </c>
      <c r="HE100" s="1">
        <f t="shared" si="405"/>
        <v>0</v>
      </c>
      <c r="HF100" s="1">
        <f t="shared" si="406"/>
        <v>0</v>
      </c>
      <c r="HH100" s="1">
        <f t="shared" si="407"/>
        <v>0</v>
      </c>
      <c r="HI100" s="1">
        <f t="shared" si="408"/>
        <v>0</v>
      </c>
      <c r="HJ100" s="1">
        <f t="shared" si="409"/>
        <v>0</v>
      </c>
      <c r="HK100" s="1">
        <f t="shared" si="410"/>
        <v>0</v>
      </c>
      <c r="HL100" s="1">
        <f t="shared" si="411"/>
        <v>0</v>
      </c>
      <c r="HM100" s="1">
        <f t="shared" si="412"/>
        <v>0</v>
      </c>
      <c r="HO100" s="1">
        <f t="shared" si="321"/>
        <v>1</v>
      </c>
      <c r="HP100" s="1" t="str">
        <f t="shared" si="322"/>
        <v/>
      </c>
      <c r="HQ100" s="1" t="str">
        <f t="shared" si="323"/>
        <v/>
      </c>
      <c r="HR100" s="1" t="str">
        <f t="shared" si="324"/>
        <v/>
      </c>
      <c r="HS100" s="1" t="str">
        <f t="shared" si="325"/>
        <v/>
      </c>
      <c r="HT100" s="1" t="str">
        <f t="shared" si="326"/>
        <v/>
      </c>
      <c r="HU100" s="1" t="str">
        <f t="shared" si="327"/>
        <v/>
      </c>
      <c r="HV100" s="1" t="str">
        <f t="shared" si="328"/>
        <v/>
      </c>
      <c r="HW100" s="1" t="str">
        <f t="shared" si="329"/>
        <v/>
      </c>
      <c r="HX100" s="1" t="str">
        <f t="shared" si="330"/>
        <v/>
      </c>
      <c r="HZ100" s="1">
        <f t="shared" si="413"/>
        <v>1</v>
      </c>
      <c r="IA100" s="1" t="str">
        <f t="shared" si="414"/>
        <v/>
      </c>
      <c r="IB100" s="1" t="str">
        <f t="shared" si="415"/>
        <v/>
      </c>
      <c r="IC100" s="1" t="str">
        <f t="shared" si="416"/>
        <v/>
      </c>
      <c r="ID100" s="1" t="str">
        <f t="shared" si="417"/>
        <v/>
      </c>
      <c r="IE100" s="1" t="str">
        <f t="shared" si="418"/>
        <v/>
      </c>
      <c r="IF100" s="1" t="str">
        <f t="shared" si="419"/>
        <v/>
      </c>
      <c r="IG100" s="1" t="str">
        <f t="shared" si="420"/>
        <v/>
      </c>
      <c r="IH100" s="1" t="str">
        <f t="shared" si="421"/>
        <v/>
      </c>
      <c r="II100" s="1" t="str">
        <f t="shared" si="422"/>
        <v/>
      </c>
    </row>
    <row r="101" spans="1:243" x14ac:dyDescent="0.2">
      <c r="A101" s="14">
        <f t="shared" si="220"/>
        <v>101</v>
      </c>
      <c r="C101" s="2">
        <v>42262</v>
      </c>
      <c r="G101" s="3">
        <v>109.05200000000001</v>
      </c>
      <c r="H101" s="3">
        <v>119.08</v>
      </c>
      <c r="I101" s="3">
        <v>126.22499999999999</v>
      </c>
      <c r="J101" s="4">
        <v>152.13</v>
      </c>
      <c r="P101" s="128">
        <f t="shared" si="331"/>
        <v>3493.2500000000005</v>
      </c>
      <c r="Q101" s="5">
        <f t="shared" si="332"/>
        <v>3816</v>
      </c>
      <c r="R101" s="6">
        <f t="shared" si="333"/>
        <v>4054.4999999999995</v>
      </c>
      <c r="S101" s="7">
        <f t="shared" si="334"/>
        <v>4877</v>
      </c>
      <c r="AH101" s="4">
        <f t="shared" si="221"/>
        <v>1.3333333333351529</v>
      </c>
      <c r="AI101" s="4">
        <f t="shared" si="222"/>
        <v>0.30000000000181792</v>
      </c>
      <c r="AJ101" s="4">
        <f t="shared" si="223"/>
        <v>0.69999999999999929</v>
      </c>
      <c r="AK101" s="4">
        <f t="shared" si="224"/>
        <v>2.5</v>
      </c>
      <c r="AL101" s="4">
        <f t="shared" si="225"/>
        <v>2</v>
      </c>
      <c r="AM101" s="4">
        <f t="shared" si="226"/>
        <v>0.33333333333333215</v>
      </c>
      <c r="AN101" s="4">
        <f t="shared" si="227"/>
        <v>5.7999999999999972</v>
      </c>
      <c r="AO101" s="4">
        <f t="shared" si="228"/>
        <v>1</v>
      </c>
      <c r="AP101" s="4">
        <f t="shared" si="229"/>
        <v>1.99999999999697</v>
      </c>
      <c r="AQ101" s="4">
        <f t="shared" si="230"/>
        <v>3.4166666666666679</v>
      </c>
      <c r="AR101" s="4">
        <f t="shared" si="231"/>
        <v>1.8000000000018197</v>
      </c>
      <c r="AS101" s="4">
        <f t="shared" si="232"/>
        <v>2.7222222222222214</v>
      </c>
      <c r="AT101" s="4">
        <f t="shared" si="233"/>
        <v>1.9333333333351526</v>
      </c>
      <c r="BA101" s="11">
        <f t="shared" si="335"/>
        <v>-4.4999999999990905</v>
      </c>
      <c r="BB101" s="11">
        <f t="shared" si="336"/>
        <v>-15.5</v>
      </c>
      <c r="BC101" s="12">
        <f t="shared" si="337"/>
        <v>-27</v>
      </c>
      <c r="BD101" s="13">
        <f t="shared" si="338"/>
        <v>-82</v>
      </c>
      <c r="BJ101" s="11">
        <f t="shared" si="272"/>
        <v>1.3333333333351529</v>
      </c>
      <c r="BK101" s="11">
        <f t="shared" si="339"/>
        <v>0.30000000000181792</v>
      </c>
      <c r="BL101" s="11">
        <f t="shared" si="340"/>
        <v>0.69999999999999929</v>
      </c>
      <c r="BM101" s="11">
        <f t="shared" si="341"/>
        <v>2.5</v>
      </c>
      <c r="BN101" s="11">
        <f t="shared" si="342"/>
        <v>-2</v>
      </c>
      <c r="BO101" s="11">
        <f t="shared" si="343"/>
        <v>0.33333333333333215</v>
      </c>
      <c r="BP101" s="11">
        <f t="shared" si="344"/>
        <v>5.7999999999999972</v>
      </c>
      <c r="BQ101" s="1">
        <v>1</v>
      </c>
      <c r="BR101" s="11">
        <f t="shared" si="273"/>
        <v>1.99999999999697</v>
      </c>
      <c r="BS101" s="11">
        <f t="shared" si="274"/>
        <v>-3.4166666666666679</v>
      </c>
      <c r="BT101" s="11">
        <f t="shared" si="345"/>
        <v>1.8000000000018197</v>
      </c>
      <c r="BU101" s="11">
        <f t="shared" si="346"/>
        <v>2.7222222222222214</v>
      </c>
      <c r="BV101" s="11">
        <f t="shared" si="275"/>
        <v>1.9333333333351526</v>
      </c>
      <c r="BY101" s="126"/>
      <c r="BZ101" s="126"/>
      <c r="CB101" s="1">
        <f t="shared" si="347"/>
        <v>0</v>
      </c>
      <c r="CC101" s="1">
        <f t="shared" si="348"/>
        <v>0</v>
      </c>
      <c r="CD101" s="1">
        <f t="shared" si="349"/>
        <v>0</v>
      </c>
      <c r="CE101" s="126">
        <f t="shared" si="234"/>
        <v>0</v>
      </c>
      <c r="CF101" s="1">
        <f t="shared" si="276"/>
        <v>0</v>
      </c>
      <c r="CG101" s="1" t="str">
        <f t="shared" si="277"/>
        <v/>
      </c>
      <c r="CH101" s="1">
        <f t="shared" si="235"/>
        <v>1</v>
      </c>
      <c r="CI101" s="1">
        <f t="shared" si="278"/>
        <v>1</v>
      </c>
      <c r="CJ101" s="1" t="str">
        <f t="shared" si="236"/>
        <v/>
      </c>
      <c r="CK101" s="1" t="str">
        <f t="shared" si="237"/>
        <v/>
      </c>
      <c r="CL101" s="1">
        <f t="shared" si="279"/>
        <v>1</v>
      </c>
      <c r="CM101" s="1">
        <f t="shared" si="280"/>
        <v>1</v>
      </c>
      <c r="CN101" s="1">
        <f t="shared" si="281"/>
        <v>1</v>
      </c>
      <c r="CO101" s="1" t="str">
        <f t="shared" si="282"/>
        <v/>
      </c>
      <c r="CP101" s="1" t="str">
        <f t="shared" si="283"/>
        <v/>
      </c>
      <c r="CQ101" s="1">
        <f t="shared" si="284"/>
        <v>1</v>
      </c>
      <c r="CS101" s="1">
        <f t="shared" si="350"/>
        <v>0</v>
      </c>
      <c r="CT101" s="1">
        <f t="shared" si="351"/>
        <v>0</v>
      </c>
      <c r="CU101" s="1">
        <f t="shared" si="352"/>
        <v>0</v>
      </c>
      <c r="CV101" s="126">
        <f t="shared" si="238"/>
        <v>0</v>
      </c>
      <c r="CW101" s="1"/>
      <c r="CX101" s="1" t="str">
        <f t="shared" si="285"/>
        <v/>
      </c>
      <c r="CY101" s="1" t="str">
        <f t="shared" si="286"/>
        <v/>
      </c>
      <c r="CZ101" s="1" t="str">
        <f t="shared" si="287"/>
        <v/>
      </c>
      <c r="DA101" s="1" t="str">
        <f t="shared" si="288"/>
        <v/>
      </c>
      <c r="DB101" s="1">
        <f t="shared" si="289"/>
        <v>0</v>
      </c>
      <c r="DC101" s="1">
        <f t="shared" si="290"/>
        <v>1</v>
      </c>
      <c r="DD101" s="1" t="str">
        <f t="shared" si="291"/>
        <v/>
      </c>
      <c r="DE101" s="1" t="str">
        <f t="shared" si="292"/>
        <v/>
      </c>
      <c r="DF101" s="1"/>
      <c r="DG101" s="126">
        <f t="shared" si="239"/>
        <v>0</v>
      </c>
      <c r="DH101" s="1">
        <f t="shared" si="353"/>
        <v>0</v>
      </c>
      <c r="DI101" s="1">
        <f t="shared" si="354"/>
        <v>0</v>
      </c>
      <c r="DJ101" s="1">
        <f t="shared" si="355"/>
        <v>0</v>
      </c>
      <c r="DK101" s="1">
        <f t="shared" si="293"/>
        <v>0</v>
      </c>
      <c r="DL101" s="1"/>
      <c r="DM101" s="1">
        <f t="shared" si="294"/>
        <v>1</v>
      </c>
      <c r="DN101" s="1" t="str">
        <f t="shared" si="295"/>
        <v/>
      </c>
      <c r="DO101" s="1" t="str">
        <f t="shared" si="296"/>
        <v/>
      </c>
      <c r="DP101" s="1" t="str">
        <f t="shared" si="297"/>
        <v/>
      </c>
      <c r="DQ101" s="1" t="str">
        <f t="shared" si="298"/>
        <v/>
      </c>
      <c r="DR101" s="1" t="str">
        <f t="shared" si="299"/>
        <v/>
      </c>
      <c r="DS101" s="1" t="str">
        <f t="shared" si="300"/>
        <v/>
      </c>
      <c r="DT101" s="1" t="str">
        <f t="shared" si="301"/>
        <v/>
      </c>
      <c r="DU101" s="1" t="str">
        <f t="shared" si="302"/>
        <v/>
      </c>
      <c r="DV101" s="1">
        <f t="shared" si="356"/>
        <v>0</v>
      </c>
      <c r="DW101" s="1">
        <f t="shared" si="303"/>
        <v>0</v>
      </c>
      <c r="DX101" s="1" t="str">
        <f t="shared" si="304"/>
        <v/>
      </c>
      <c r="DY101" s="1" t="str">
        <f t="shared" si="305"/>
        <v/>
      </c>
      <c r="EA101" s="1">
        <f t="shared" si="357"/>
        <v>0</v>
      </c>
      <c r="EB101" s="1">
        <f t="shared" si="358"/>
        <v>0</v>
      </c>
      <c r="EC101" s="1">
        <f t="shared" si="359"/>
        <v>0</v>
      </c>
      <c r="ED101" s="1">
        <f t="shared" si="360"/>
        <v>0</v>
      </c>
      <c r="EF101" s="1">
        <f t="shared" si="361"/>
        <v>1</v>
      </c>
      <c r="EG101" s="1">
        <f t="shared" si="362"/>
        <v>1</v>
      </c>
      <c r="EH101" s="1">
        <f t="shared" si="363"/>
        <v>1</v>
      </c>
      <c r="EI101" s="1">
        <f t="shared" si="364"/>
        <v>1</v>
      </c>
      <c r="EK101" s="1">
        <f t="shared" si="365"/>
        <v>1</v>
      </c>
      <c r="EL101" s="1">
        <f t="shared" si="366"/>
        <v>1</v>
      </c>
      <c r="EM101" s="1">
        <f t="shared" si="367"/>
        <v>1</v>
      </c>
      <c r="EO101" s="1">
        <f t="shared" si="368"/>
        <v>1</v>
      </c>
      <c r="EP101" s="1">
        <f t="shared" si="369"/>
        <v>1</v>
      </c>
      <c r="EQ101" s="1">
        <f t="shared" si="370"/>
        <v>1</v>
      </c>
      <c r="ES101" s="1">
        <f t="shared" si="306"/>
        <v>1</v>
      </c>
      <c r="ET101" s="1">
        <f t="shared" si="307"/>
        <v>1</v>
      </c>
      <c r="EU101" s="1">
        <f t="shared" si="308"/>
        <v>1</v>
      </c>
      <c r="EV101" s="1">
        <f t="shared" si="309"/>
        <v>1</v>
      </c>
      <c r="EW101" s="1">
        <f t="shared" si="310"/>
        <v>0</v>
      </c>
      <c r="EY101" s="1">
        <f t="shared" si="311"/>
        <v>1</v>
      </c>
      <c r="EZ101" s="1">
        <f t="shared" si="312"/>
        <v>1</v>
      </c>
      <c r="FA101" s="1">
        <f t="shared" si="313"/>
        <v>1</v>
      </c>
      <c r="FC101" s="1">
        <f t="shared" si="371"/>
        <v>1</v>
      </c>
      <c r="FD101" s="1">
        <f t="shared" si="314"/>
        <v>1</v>
      </c>
      <c r="FE101" s="1"/>
      <c r="FF101" s="1">
        <f t="shared" si="372"/>
        <v>1</v>
      </c>
      <c r="FG101" s="1">
        <f t="shared" si="373"/>
        <v>1</v>
      </c>
      <c r="FH101" s="1">
        <f t="shared" si="374"/>
        <v>1</v>
      </c>
      <c r="FI101" s="1">
        <f t="shared" si="315"/>
        <v>0</v>
      </c>
      <c r="FJ101" s="1">
        <f t="shared" si="316"/>
        <v>0</v>
      </c>
      <c r="FK101" s="1">
        <f t="shared" si="317"/>
        <v>0</v>
      </c>
      <c r="FL101" s="1">
        <f t="shared" si="318"/>
        <v>0</v>
      </c>
      <c r="FN101" s="1">
        <f t="shared" si="375"/>
        <v>1</v>
      </c>
      <c r="FO101" s="1">
        <f t="shared" si="319"/>
        <v>1</v>
      </c>
      <c r="FP101" s="1" t="str">
        <f t="shared" si="376"/>
        <v/>
      </c>
      <c r="FV101" s="1">
        <f t="shared" si="377"/>
        <v>0</v>
      </c>
      <c r="FW101" s="1">
        <f t="shared" si="378"/>
        <v>0</v>
      </c>
      <c r="FX101" s="1">
        <f t="shared" si="379"/>
        <v>0</v>
      </c>
      <c r="GA101" s="1">
        <f t="shared" si="380"/>
        <v>0</v>
      </c>
      <c r="GB101" s="1">
        <f t="shared" si="381"/>
        <v>0</v>
      </c>
      <c r="GC101" s="1">
        <f t="shared" si="382"/>
        <v>0</v>
      </c>
      <c r="GD101" s="1">
        <f t="shared" si="383"/>
        <v>0</v>
      </c>
      <c r="GE101" s="1">
        <f t="shared" si="384"/>
        <v>1</v>
      </c>
      <c r="GF101" s="1">
        <f t="shared" si="385"/>
        <v>1</v>
      </c>
      <c r="GG101" s="1">
        <f t="shared" si="386"/>
        <v>1</v>
      </c>
      <c r="GI101" s="1">
        <f t="shared" si="320"/>
        <v>0</v>
      </c>
      <c r="GK101" s="1">
        <f t="shared" si="387"/>
        <v>1</v>
      </c>
      <c r="GL101" s="1">
        <f t="shared" si="388"/>
        <v>1</v>
      </c>
      <c r="GM101" s="1">
        <f t="shared" si="389"/>
        <v>1</v>
      </c>
      <c r="GN101" s="1">
        <f t="shared" si="390"/>
        <v>1</v>
      </c>
      <c r="GO101" s="1">
        <f t="shared" si="391"/>
        <v>0</v>
      </c>
      <c r="GP101" s="1">
        <f t="shared" si="392"/>
        <v>0</v>
      </c>
      <c r="GQ101" s="1">
        <f t="shared" si="393"/>
        <v>0</v>
      </c>
      <c r="GS101" s="1">
        <f t="shared" si="394"/>
        <v>1</v>
      </c>
      <c r="GT101" s="1">
        <f t="shared" si="395"/>
        <v>1</v>
      </c>
      <c r="GU101" s="1">
        <f t="shared" si="396"/>
        <v>1</v>
      </c>
      <c r="GV101" s="1">
        <f t="shared" si="397"/>
        <v>1</v>
      </c>
      <c r="GW101" s="1">
        <f t="shared" si="398"/>
        <v>1</v>
      </c>
      <c r="GX101" s="1">
        <f t="shared" si="399"/>
        <v>0</v>
      </c>
      <c r="GY101" s="1">
        <f t="shared" si="400"/>
        <v>0</v>
      </c>
      <c r="GZ101" s="1"/>
      <c r="HA101" s="1">
        <f t="shared" si="401"/>
        <v>0</v>
      </c>
      <c r="HB101" s="1">
        <f t="shared" si="402"/>
        <v>0</v>
      </c>
      <c r="HC101" s="1">
        <f t="shared" si="403"/>
        <v>0</v>
      </c>
      <c r="HD101" s="1">
        <f t="shared" si="404"/>
        <v>0</v>
      </c>
      <c r="HE101" s="1">
        <f t="shared" si="405"/>
        <v>0</v>
      </c>
      <c r="HF101" s="1">
        <f t="shared" si="406"/>
        <v>0</v>
      </c>
      <c r="HH101" s="1">
        <f t="shared" si="407"/>
        <v>1</v>
      </c>
      <c r="HI101" s="1">
        <f t="shared" si="408"/>
        <v>1</v>
      </c>
      <c r="HJ101" s="1">
        <f t="shared" si="409"/>
        <v>0</v>
      </c>
      <c r="HK101" s="1">
        <f t="shared" si="410"/>
        <v>0</v>
      </c>
      <c r="HL101" s="1">
        <f t="shared" si="411"/>
        <v>0</v>
      </c>
      <c r="HM101" s="1">
        <f t="shared" si="412"/>
        <v>0</v>
      </c>
      <c r="HO101" s="1" t="str">
        <f t="shared" si="321"/>
        <v/>
      </c>
      <c r="HP101" s="1">
        <f t="shared" si="322"/>
        <v>1</v>
      </c>
      <c r="HQ101" s="1" t="str">
        <f t="shared" si="323"/>
        <v/>
      </c>
      <c r="HR101" s="1">
        <f t="shared" si="324"/>
        <v>1</v>
      </c>
      <c r="HS101" s="1" t="str">
        <f t="shared" si="325"/>
        <v/>
      </c>
      <c r="HT101" s="1">
        <f t="shared" si="326"/>
        <v>1</v>
      </c>
      <c r="HU101" s="1" t="str">
        <f t="shared" si="327"/>
        <v/>
      </c>
      <c r="HV101" s="1">
        <f t="shared" si="328"/>
        <v>1</v>
      </c>
      <c r="HW101" s="1" t="str">
        <f t="shared" si="329"/>
        <v/>
      </c>
      <c r="HX101" s="1">
        <f t="shared" si="330"/>
        <v>1</v>
      </c>
      <c r="HZ101" s="1" t="str">
        <f t="shared" si="413"/>
        <v/>
      </c>
      <c r="IA101" s="1">
        <f t="shared" si="414"/>
        <v>1</v>
      </c>
      <c r="IB101" s="1" t="str">
        <f t="shared" si="415"/>
        <v/>
      </c>
      <c r="IC101" s="1">
        <f t="shared" si="416"/>
        <v>1</v>
      </c>
      <c r="ID101" s="1" t="str">
        <f t="shared" si="417"/>
        <v/>
      </c>
      <c r="IE101" s="1">
        <f t="shared" si="418"/>
        <v>1</v>
      </c>
      <c r="IF101" s="1" t="str">
        <f t="shared" si="419"/>
        <v/>
      </c>
      <c r="IG101" s="1">
        <f t="shared" si="420"/>
        <v>1</v>
      </c>
      <c r="IH101" s="1" t="str">
        <f t="shared" si="421"/>
        <v/>
      </c>
      <c r="II101" s="1">
        <f t="shared" si="422"/>
        <v>1</v>
      </c>
    </row>
    <row r="102" spans="1:243" x14ac:dyDescent="0.2">
      <c r="A102" s="14">
        <f t="shared" si="220"/>
        <v>102</v>
      </c>
      <c r="C102" s="2">
        <v>42263</v>
      </c>
      <c r="G102" s="3">
        <v>109.03700000000001</v>
      </c>
      <c r="H102" s="3">
        <v>119.065</v>
      </c>
      <c r="I102" s="3">
        <v>126.16500000000001</v>
      </c>
      <c r="J102" s="4">
        <v>151.26</v>
      </c>
      <c r="P102" s="128">
        <f t="shared" si="331"/>
        <v>3491.7500000000005</v>
      </c>
      <c r="Q102" s="5">
        <f t="shared" si="332"/>
        <v>3814.5</v>
      </c>
      <c r="R102" s="6">
        <f t="shared" si="333"/>
        <v>4048.5000000000005</v>
      </c>
      <c r="S102" s="7">
        <f t="shared" si="334"/>
        <v>4857.9999999999991</v>
      </c>
      <c r="AH102" s="4">
        <f t="shared" si="221"/>
        <v>2</v>
      </c>
      <c r="AI102" s="4">
        <f t="shared" si="222"/>
        <v>2.1</v>
      </c>
      <c r="AJ102" s="4">
        <f t="shared" si="223"/>
        <v>2.0999999999994543</v>
      </c>
      <c r="AK102" s="4">
        <f t="shared" si="224"/>
        <v>2.4999999999993938</v>
      </c>
      <c r="AL102" s="4">
        <f t="shared" si="225"/>
        <v>1.4999999999995453</v>
      </c>
      <c r="AM102" s="4">
        <f t="shared" si="226"/>
        <v>0.33333333333454629</v>
      </c>
      <c r="AN102" s="4">
        <f t="shared" si="227"/>
        <v>1.6000000000012733</v>
      </c>
      <c r="AO102" s="4">
        <f t="shared" si="228"/>
        <v>1</v>
      </c>
      <c r="AP102" s="4">
        <f t="shared" si="229"/>
        <v>5.9999999999993943</v>
      </c>
      <c r="AQ102" s="4">
        <f t="shared" si="230"/>
        <v>3.4166666666645442</v>
      </c>
      <c r="AR102" s="4">
        <f t="shared" si="231"/>
        <v>0.6000000000003638</v>
      </c>
      <c r="AS102" s="4">
        <f t="shared" si="232"/>
        <v>2.7222222222224239</v>
      </c>
      <c r="AT102" s="4">
        <f t="shared" si="233"/>
        <v>0.46666666666654555</v>
      </c>
      <c r="BA102" s="11">
        <f t="shared" si="335"/>
        <v>-1.5</v>
      </c>
      <c r="BB102" s="11">
        <f t="shared" si="336"/>
        <v>-1.5</v>
      </c>
      <c r="BC102" s="12">
        <f t="shared" si="337"/>
        <v>-5.9999999999990905</v>
      </c>
      <c r="BD102" s="13">
        <f t="shared" si="338"/>
        <v>-19.000000000000909</v>
      </c>
      <c r="BJ102" s="11">
        <f t="shared" si="272"/>
        <v>-2</v>
      </c>
      <c r="BK102" s="11">
        <f t="shared" si="339"/>
        <v>-2.1</v>
      </c>
      <c r="BL102" s="11">
        <f t="shared" si="340"/>
        <v>2.0999999999994543</v>
      </c>
      <c r="BM102" s="11">
        <f t="shared" si="341"/>
        <v>2.4999999999993938</v>
      </c>
      <c r="BN102" s="11">
        <f t="shared" si="342"/>
        <v>1.4999999999995453</v>
      </c>
      <c r="BO102" s="11">
        <f t="shared" si="343"/>
        <v>0.33333333333454629</v>
      </c>
      <c r="BP102" s="11">
        <f t="shared" si="344"/>
        <v>1.6000000000012733</v>
      </c>
      <c r="BQ102" s="1">
        <v>1</v>
      </c>
      <c r="BR102" s="11">
        <f t="shared" si="273"/>
        <v>5.9999999999993943</v>
      </c>
      <c r="BS102" s="11">
        <f t="shared" si="274"/>
        <v>-3.4166666666645442</v>
      </c>
      <c r="BT102" s="11">
        <f t="shared" si="345"/>
        <v>-0.6000000000003638</v>
      </c>
      <c r="BU102" s="11">
        <f t="shared" si="346"/>
        <v>2.7222222222224239</v>
      </c>
      <c r="BV102" s="11">
        <f t="shared" si="275"/>
        <v>-0.46666666666654555</v>
      </c>
      <c r="BY102" s="126"/>
      <c r="BZ102" s="126"/>
      <c r="CB102" s="1">
        <f t="shared" si="347"/>
        <v>1</v>
      </c>
      <c r="CC102" s="1">
        <f t="shared" si="348"/>
        <v>1</v>
      </c>
      <c r="CD102" s="1">
        <f t="shared" si="349"/>
        <v>1</v>
      </c>
      <c r="CE102" s="126">
        <f t="shared" si="234"/>
        <v>1</v>
      </c>
      <c r="CF102" s="1">
        <f t="shared" si="276"/>
        <v>1</v>
      </c>
      <c r="CG102" s="1">
        <f t="shared" si="277"/>
        <v>0</v>
      </c>
      <c r="CH102" s="1">
        <f t="shared" si="235"/>
        <v>0</v>
      </c>
      <c r="CI102" s="1">
        <f t="shared" si="278"/>
        <v>0</v>
      </c>
      <c r="CJ102" s="1" t="str">
        <f t="shared" si="236"/>
        <v/>
      </c>
      <c r="CK102" s="1" t="str">
        <f t="shared" si="237"/>
        <v/>
      </c>
      <c r="CL102" s="1">
        <f t="shared" si="279"/>
        <v>0</v>
      </c>
      <c r="CM102" s="1" t="str">
        <f t="shared" si="280"/>
        <v/>
      </c>
      <c r="CN102" s="1" t="str">
        <f t="shared" si="281"/>
        <v/>
      </c>
      <c r="CO102" s="1">
        <f t="shared" si="282"/>
        <v>0</v>
      </c>
      <c r="CP102" s="1">
        <f t="shared" si="283"/>
        <v>0</v>
      </c>
      <c r="CQ102" s="1" t="str">
        <f t="shared" si="284"/>
        <v/>
      </c>
      <c r="CS102" s="1">
        <f t="shared" si="350"/>
        <v>0</v>
      </c>
      <c r="CT102" s="1">
        <f t="shared" si="351"/>
        <v>0</v>
      </c>
      <c r="CU102" s="1">
        <f t="shared" si="352"/>
        <v>0</v>
      </c>
      <c r="CV102" s="126">
        <f t="shared" si="238"/>
        <v>0</v>
      </c>
      <c r="CW102" s="1"/>
      <c r="CX102" s="1" t="str">
        <f t="shared" si="285"/>
        <v/>
      </c>
      <c r="CY102" s="1" t="str">
        <f t="shared" si="286"/>
        <v/>
      </c>
      <c r="CZ102" s="1" t="str">
        <f t="shared" si="287"/>
        <v/>
      </c>
      <c r="DA102" s="1" t="str">
        <f t="shared" si="288"/>
        <v/>
      </c>
      <c r="DB102" s="1">
        <f t="shared" si="289"/>
        <v>0</v>
      </c>
      <c r="DC102" s="1">
        <f t="shared" si="290"/>
        <v>1</v>
      </c>
      <c r="DD102" s="1" t="str">
        <f t="shared" si="291"/>
        <v/>
      </c>
      <c r="DE102" s="1" t="str">
        <f t="shared" si="292"/>
        <v/>
      </c>
      <c r="DF102" s="1"/>
      <c r="DG102" s="126">
        <f t="shared" si="239"/>
        <v>0</v>
      </c>
      <c r="DH102" s="1">
        <f t="shared" si="353"/>
        <v>0</v>
      </c>
      <c r="DI102" s="1">
        <f t="shared" si="354"/>
        <v>0</v>
      </c>
      <c r="DJ102" s="1">
        <f t="shared" si="355"/>
        <v>0</v>
      </c>
      <c r="DK102" s="1">
        <f t="shared" si="293"/>
        <v>0</v>
      </c>
      <c r="DL102" s="1"/>
      <c r="DM102" s="1">
        <f t="shared" si="294"/>
        <v>0</v>
      </c>
      <c r="DN102" s="1" t="str">
        <f t="shared" si="295"/>
        <v/>
      </c>
      <c r="DO102" s="1" t="str">
        <f t="shared" si="296"/>
        <v/>
      </c>
      <c r="DP102" s="1" t="str">
        <f t="shared" si="297"/>
        <v/>
      </c>
      <c r="DQ102" s="1" t="str">
        <f t="shared" si="298"/>
        <v/>
      </c>
      <c r="DR102" s="1" t="str">
        <f t="shared" si="299"/>
        <v/>
      </c>
      <c r="DS102" s="1" t="str">
        <f t="shared" si="300"/>
        <v/>
      </c>
      <c r="DT102" s="1" t="str">
        <f t="shared" si="301"/>
        <v/>
      </c>
      <c r="DU102" s="1" t="str">
        <f t="shared" si="302"/>
        <v/>
      </c>
      <c r="DV102" s="1">
        <f t="shared" si="356"/>
        <v>0</v>
      </c>
      <c r="DW102" s="1">
        <f t="shared" si="303"/>
        <v>0</v>
      </c>
      <c r="DX102" s="1" t="str">
        <f t="shared" si="304"/>
        <v/>
      </c>
      <c r="DY102" s="1" t="str">
        <f t="shared" si="305"/>
        <v/>
      </c>
      <c r="EA102" s="1">
        <f t="shared" si="357"/>
        <v>0</v>
      </c>
      <c r="EB102" s="1">
        <f t="shared" si="358"/>
        <v>0</v>
      </c>
      <c r="EC102" s="1">
        <f t="shared" si="359"/>
        <v>0</v>
      </c>
      <c r="ED102" s="1">
        <f t="shared" si="360"/>
        <v>0</v>
      </c>
      <c r="EF102" s="1">
        <f t="shared" si="361"/>
        <v>1</v>
      </c>
      <c r="EG102" s="1">
        <f t="shared" si="362"/>
        <v>1</v>
      </c>
      <c r="EH102" s="1">
        <f t="shared" si="363"/>
        <v>1</v>
      </c>
      <c r="EI102" s="1">
        <f t="shared" si="364"/>
        <v>1</v>
      </c>
      <c r="EK102" s="1">
        <f t="shared" si="365"/>
        <v>1</v>
      </c>
      <c r="EL102" s="1">
        <f t="shared" si="366"/>
        <v>1</v>
      </c>
      <c r="EM102" s="1">
        <f t="shared" si="367"/>
        <v>1</v>
      </c>
      <c r="EO102" s="1">
        <f t="shared" si="368"/>
        <v>1</v>
      </c>
      <c r="EP102" s="1">
        <f t="shared" si="369"/>
        <v>1</v>
      </c>
      <c r="EQ102" s="1">
        <f t="shared" si="370"/>
        <v>1</v>
      </c>
      <c r="ES102" s="1">
        <f t="shared" si="306"/>
        <v>1</v>
      </c>
      <c r="ET102" s="1">
        <f t="shared" si="307"/>
        <v>1</v>
      </c>
      <c r="EU102" s="1">
        <f t="shared" si="308"/>
        <v>1</v>
      </c>
      <c r="EV102" s="1">
        <f t="shared" si="309"/>
        <v>1</v>
      </c>
      <c r="EW102" s="1">
        <f t="shared" si="310"/>
        <v>0</v>
      </c>
      <c r="EY102" s="1">
        <f t="shared" si="311"/>
        <v>1</v>
      </c>
      <c r="EZ102" s="1">
        <f t="shared" si="312"/>
        <v>1</v>
      </c>
      <c r="FA102" s="1">
        <f t="shared" si="313"/>
        <v>1</v>
      </c>
      <c r="FC102" s="1">
        <f t="shared" si="371"/>
        <v>1</v>
      </c>
      <c r="FD102" s="1">
        <f t="shared" si="314"/>
        <v>1</v>
      </c>
      <c r="FE102" s="1"/>
      <c r="FF102" s="1">
        <f t="shared" si="372"/>
        <v>0</v>
      </c>
      <c r="FG102" s="1">
        <f t="shared" si="373"/>
        <v>0</v>
      </c>
      <c r="FH102" s="1">
        <f t="shared" si="374"/>
        <v>0</v>
      </c>
      <c r="FI102" s="1" t="str">
        <f t="shared" si="315"/>
        <v/>
      </c>
      <c r="FJ102" s="1" t="str">
        <f t="shared" si="316"/>
        <v/>
      </c>
      <c r="FK102" s="1" t="str">
        <f t="shared" si="317"/>
        <v/>
      </c>
      <c r="FL102" s="1" t="str">
        <f t="shared" si="318"/>
        <v/>
      </c>
      <c r="FN102" s="1" t="str">
        <f t="shared" si="375"/>
        <v/>
      </c>
      <c r="FO102" s="1" t="str">
        <f t="shared" si="319"/>
        <v/>
      </c>
      <c r="FP102" s="1">
        <f t="shared" si="376"/>
        <v>0</v>
      </c>
      <c r="FV102" s="1">
        <f t="shared" si="377"/>
        <v>0</v>
      </c>
      <c r="FW102" s="1">
        <f t="shared" si="378"/>
        <v>1</v>
      </c>
      <c r="FX102" s="1">
        <f t="shared" si="379"/>
        <v>1</v>
      </c>
      <c r="GA102" s="1">
        <f t="shared" si="380"/>
        <v>0</v>
      </c>
      <c r="GB102" s="1">
        <f t="shared" si="381"/>
        <v>0</v>
      </c>
      <c r="GC102" s="1">
        <f t="shared" si="382"/>
        <v>0</v>
      </c>
      <c r="GD102" s="1">
        <f t="shared" si="383"/>
        <v>0</v>
      </c>
      <c r="GE102" s="1">
        <f t="shared" si="384"/>
        <v>0</v>
      </c>
      <c r="GF102" s="1">
        <f t="shared" si="385"/>
        <v>1</v>
      </c>
      <c r="GG102" s="1">
        <f t="shared" si="386"/>
        <v>1</v>
      </c>
      <c r="GI102" s="1">
        <f t="shared" si="320"/>
        <v>0</v>
      </c>
      <c r="GK102" s="1">
        <f t="shared" si="387"/>
        <v>1</v>
      </c>
      <c r="GL102" s="1">
        <f t="shared" si="388"/>
        <v>1</v>
      </c>
      <c r="GM102" s="1">
        <f t="shared" si="389"/>
        <v>1</v>
      </c>
      <c r="GN102" s="1">
        <f t="shared" si="390"/>
        <v>1</v>
      </c>
      <c r="GO102" s="1">
        <f t="shared" si="391"/>
        <v>1</v>
      </c>
      <c r="GP102" s="1">
        <f t="shared" si="392"/>
        <v>0</v>
      </c>
      <c r="GQ102" s="1">
        <f t="shared" si="393"/>
        <v>0</v>
      </c>
      <c r="GS102" s="1" t="str">
        <f t="shared" si="394"/>
        <v/>
      </c>
      <c r="GT102" s="1" t="str">
        <f t="shared" si="395"/>
        <v/>
      </c>
      <c r="GU102" s="1">
        <f t="shared" si="396"/>
        <v>1</v>
      </c>
      <c r="GV102" s="1">
        <f t="shared" si="397"/>
        <v>1</v>
      </c>
      <c r="GW102" s="1">
        <f t="shared" si="398"/>
        <v>1</v>
      </c>
      <c r="GX102" s="1">
        <f t="shared" si="399"/>
        <v>0</v>
      </c>
      <c r="GY102" s="1">
        <f t="shared" si="400"/>
        <v>0</v>
      </c>
      <c r="GZ102" s="1"/>
      <c r="HA102" s="1">
        <f t="shared" si="401"/>
        <v>0</v>
      </c>
      <c r="HB102" s="1">
        <f t="shared" si="402"/>
        <v>0</v>
      </c>
      <c r="HC102" s="1">
        <f t="shared" si="403"/>
        <v>0</v>
      </c>
      <c r="HD102" s="1">
        <f t="shared" si="404"/>
        <v>0</v>
      </c>
      <c r="HE102" s="1">
        <f t="shared" si="405"/>
        <v>0</v>
      </c>
      <c r="HF102" s="1">
        <f t="shared" si="406"/>
        <v>0</v>
      </c>
      <c r="HH102" s="1">
        <f t="shared" si="407"/>
        <v>1</v>
      </c>
      <c r="HI102" s="1">
        <f t="shared" si="408"/>
        <v>1</v>
      </c>
      <c r="HJ102" s="1">
        <f t="shared" si="409"/>
        <v>0</v>
      </c>
      <c r="HK102" s="1">
        <f t="shared" si="410"/>
        <v>0</v>
      </c>
      <c r="HL102" s="1">
        <f t="shared" si="411"/>
        <v>0</v>
      </c>
      <c r="HM102" s="1">
        <f t="shared" si="412"/>
        <v>0</v>
      </c>
      <c r="HO102" s="1" t="str">
        <f t="shared" si="321"/>
        <v/>
      </c>
      <c r="HP102" s="1">
        <f t="shared" si="322"/>
        <v>1</v>
      </c>
      <c r="HQ102" s="1" t="str">
        <f t="shared" si="323"/>
        <v/>
      </c>
      <c r="HR102" s="1">
        <f t="shared" si="324"/>
        <v>1</v>
      </c>
      <c r="HS102" s="1" t="str">
        <f t="shared" si="325"/>
        <v/>
      </c>
      <c r="HT102" s="1">
        <f t="shared" si="326"/>
        <v>1</v>
      </c>
      <c r="HU102" s="1" t="str">
        <f t="shared" si="327"/>
        <v/>
      </c>
      <c r="HV102" s="1" t="str">
        <f t="shared" si="328"/>
        <v/>
      </c>
      <c r="HW102" s="1" t="str">
        <f t="shared" si="329"/>
        <v/>
      </c>
      <c r="HX102" s="1" t="str">
        <f t="shared" si="330"/>
        <v/>
      </c>
      <c r="HZ102" s="1" t="str">
        <f t="shared" si="413"/>
        <v/>
      </c>
      <c r="IA102" s="1">
        <f t="shared" si="414"/>
        <v>1</v>
      </c>
      <c r="IB102" s="1" t="str">
        <f t="shared" si="415"/>
        <v/>
      </c>
      <c r="IC102" s="1">
        <f t="shared" si="416"/>
        <v>1</v>
      </c>
      <c r="ID102" s="1" t="str">
        <f t="shared" si="417"/>
        <v/>
      </c>
      <c r="IE102" s="1">
        <f t="shared" si="418"/>
        <v>1</v>
      </c>
      <c r="IF102" s="1" t="str">
        <f t="shared" si="419"/>
        <v/>
      </c>
      <c r="IG102" s="1" t="str">
        <f t="shared" si="420"/>
        <v/>
      </c>
      <c r="IH102" s="1" t="str">
        <f t="shared" si="421"/>
        <v/>
      </c>
      <c r="II102" s="1" t="str">
        <f t="shared" si="422"/>
        <v/>
      </c>
    </row>
    <row r="103" spans="1:243" x14ac:dyDescent="0.2">
      <c r="A103" s="14">
        <f t="shared" si="220"/>
        <v>103</v>
      </c>
      <c r="B103" t="s">
        <v>58</v>
      </c>
      <c r="C103" s="2">
        <v>42264</v>
      </c>
      <c r="G103" s="3">
        <v>109.11</v>
      </c>
      <c r="H103" s="3">
        <v>119.26</v>
      </c>
      <c r="I103" s="3">
        <v>127.095</v>
      </c>
      <c r="J103" s="4">
        <v>153.04</v>
      </c>
      <c r="P103" s="128">
        <f t="shared" si="331"/>
        <v>3499</v>
      </c>
      <c r="Q103" s="5">
        <f t="shared" si="332"/>
        <v>3834.0000000000005</v>
      </c>
      <c r="R103" s="6">
        <f t="shared" si="333"/>
        <v>4073.5</v>
      </c>
      <c r="S103" s="7">
        <f t="shared" si="334"/>
        <v>4899.9999999999991</v>
      </c>
      <c r="AH103" s="4">
        <f t="shared" si="221"/>
        <v>1.4999999999987867</v>
      </c>
      <c r="AI103" s="4">
        <f t="shared" si="222"/>
        <v>2.7999999999988177</v>
      </c>
      <c r="AJ103" s="4">
        <f t="shared" si="223"/>
        <v>4.5000000000007283</v>
      </c>
      <c r="AK103" s="4">
        <f t="shared" si="224"/>
        <v>2.8333333333340924</v>
      </c>
      <c r="AL103" s="4">
        <f t="shared" si="225"/>
        <v>7.0000000000006821</v>
      </c>
      <c r="AM103" s="4">
        <f t="shared" si="226"/>
        <v>10.999999999999545</v>
      </c>
      <c r="AN103" s="4">
        <f t="shared" si="227"/>
        <v>8.1999999999995445</v>
      </c>
      <c r="AO103" s="4">
        <f t="shared" si="228"/>
        <v>1</v>
      </c>
      <c r="AP103" s="4">
        <f t="shared" si="229"/>
        <v>1.8333333333306037</v>
      </c>
      <c r="AQ103" s="4">
        <f t="shared" si="230"/>
        <v>6.7499999999984066</v>
      </c>
      <c r="AR103" s="4">
        <f t="shared" si="231"/>
        <v>4.4999999999992717</v>
      </c>
      <c r="AS103" s="4">
        <f t="shared" si="232"/>
        <v>10.166666666667121</v>
      </c>
      <c r="AT103" s="4">
        <f t="shared" si="233"/>
        <v>8.8999999999990909</v>
      </c>
      <c r="BA103" s="11">
        <f t="shared" ref="BA103:BA148" si="423">P103-P102</f>
        <v>7.2499999999995453</v>
      </c>
      <c r="BB103" s="11">
        <f t="shared" ref="BB103:BB148" si="424">Q103-Q102</f>
        <v>19.500000000000455</v>
      </c>
      <c r="BC103" s="12">
        <f t="shared" ref="BC103:BC148" si="425">R103-R102</f>
        <v>24.999999999999545</v>
      </c>
      <c r="BD103" s="13">
        <f t="shared" ref="BD103:BD148" si="426">S103-S102</f>
        <v>42</v>
      </c>
      <c r="BJ103" s="11">
        <f t="shared" si="272"/>
        <v>1.4999999999987867</v>
      </c>
      <c r="BK103" s="11">
        <f t="shared" ref="BK103:BK134" si="427">((BA103*2)-(BB103/BK$3))</f>
        <v>2.7999999999988177</v>
      </c>
      <c r="BL103" s="11">
        <f t="shared" ref="BL103:BL134" si="428">BB103-(BC103/BL$3)</f>
        <v>4.5000000000007283</v>
      </c>
      <c r="BM103" s="11">
        <f t="shared" ref="BM103:BM134" si="429">BB103-(BC103/BM$3)</f>
        <v>2.8333333333340924</v>
      </c>
      <c r="BN103" s="11">
        <f t="shared" ref="BN103:BN134" si="430">BB103-(BC103/BN$3)</f>
        <v>7.0000000000006821</v>
      </c>
      <c r="BO103" s="11">
        <f t="shared" ref="BO103:BO134" si="431">BC103-(BD103/BO$3)</f>
        <v>10.999999999999545</v>
      </c>
      <c r="BP103" s="11">
        <f t="shared" si="344"/>
        <v>8.1999999999995445</v>
      </c>
      <c r="BQ103" s="1">
        <v>1</v>
      </c>
      <c r="BR103" s="11">
        <f t="shared" si="273"/>
        <v>-1.8333333333306037</v>
      </c>
      <c r="BS103" s="11">
        <f t="shared" si="274"/>
        <v>6.7499999999984066</v>
      </c>
      <c r="BT103" s="11">
        <f t="shared" si="345"/>
        <v>4.4999999999992717</v>
      </c>
      <c r="BU103" s="11">
        <f t="shared" si="346"/>
        <v>10.166666666667121</v>
      </c>
      <c r="BV103" s="11">
        <f t="shared" si="275"/>
        <v>8.8999999999990909</v>
      </c>
      <c r="BY103" s="126"/>
      <c r="BZ103" s="126"/>
      <c r="CB103" s="1">
        <f t="shared" si="347"/>
        <v>1</v>
      </c>
      <c r="CC103" s="1">
        <f t="shared" si="348"/>
        <v>1</v>
      </c>
      <c r="CD103" s="1">
        <f t="shared" si="349"/>
        <v>1</v>
      </c>
      <c r="CE103" s="126">
        <f t="shared" si="234"/>
        <v>1</v>
      </c>
      <c r="CF103" s="1">
        <f t="shared" si="276"/>
        <v>1</v>
      </c>
      <c r="CG103" s="1">
        <f t="shared" si="277"/>
        <v>1</v>
      </c>
      <c r="CH103" s="1" t="str">
        <f t="shared" si="235"/>
        <v/>
      </c>
      <c r="CI103" s="1" t="str">
        <f t="shared" si="278"/>
        <v/>
      </c>
      <c r="CJ103" s="1">
        <f t="shared" si="236"/>
        <v>0</v>
      </c>
      <c r="CK103" s="1">
        <f t="shared" si="237"/>
        <v>0</v>
      </c>
      <c r="CL103" s="1">
        <f t="shared" si="279"/>
        <v>1</v>
      </c>
      <c r="CM103" s="1">
        <f t="shared" si="280"/>
        <v>0</v>
      </c>
      <c r="CN103" s="1" t="str">
        <f t="shared" si="281"/>
        <v/>
      </c>
      <c r="CO103" s="1">
        <f t="shared" si="282"/>
        <v>1</v>
      </c>
      <c r="CP103" s="1">
        <f t="shared" si="283"/>
        <v>1</v>
      </c>
      <c r="CQ103" s="1" t="str">
        <f t="shared" si="284"/>
        <v/>
      </c>
      <c r="CS103" s="1">
        <f t="shared" si="350"/>
        <v>1</v>
      </c>
      <c r="CT103" s="1">
        <f t="shared" si="351"/>
        <v>1</v>
      </c>
      <c r="CU103" s="1">
        <f t="shared" si="352"/>
        <v>1</v>
      </c>
      <c r="CV103" s="126">
        <f t="shared" si="238"/>
        <v>1</v>
      </c>
      <c r="CW103" s="1"/>
      <c r="CX103" s="1">
        <f t="shared" si="285"/>
        <v>1</v>
      </c>
      <c r="CY103" s="1">
        <f t="shared" si="286"/>
        <v>1</v>
      </c>
      <c r="CZ103" s="1">
        <f t="shared" si="287"/>
        <v>1</v>
      </c>
      <c r="DA103" s="1">
        <f t="shared" si="288"/>
        <v>1</v>
      </c>
      <c r="DB103" s="1" t="str">
        <f t="shared" si="289"/>
        <v/>
      </c>
      <c r="DC103" s="1" t="str">
        <f t="shared" si="290"/>
        <v/>
      </c>
      <c r="DD103" s="1">
        <f t="shared" si="291"/>
        <v>0</v>
      </c>
      <c r="DE103" s="1" t="str">
        <f t="shared" si="292"/>
        <v/>
      </c>
      <c r="DF103" s="1"/>
      <c r="DG103" s="126">
        <f t="shared" si="239"/>
        <v>1</v>
      </c>
      <c r="DH103" s="1">
        <f t="shared" si="353"/>
        <v>1</v>
      </c>
      <c r="DI103" s="1">
        <f t="shared" si="354"/>
        <v>1</v>
      </c>
      <c r="DJ103" s="1">
        <f t="shared" si="355"/>
        <v>1</v>
      </c>
      <c r="DK103" s="1" t="str">
        <f t="shared" si="293"/>
        <v/>
      </c>
      <c r="DL103" s="1"/>
      <c r="DM103" s="1" t="str">
        <f t="shared" si="294"/>
        <v/>
      </c>
      <c r="DN103" s="1">
        <f t="shared" si="295"/>
        <v>1</v>
      </c>
      <c r="DO103" s="1">
        <f t="shared" si="296"/>
        <v>1</v>
      </c>
      <c r="DP103" s="1">
        <f t="shared" si="297"/>
        <v>1</v>
      </c>
      <c r="DQ103" s="1">
        <f t="shared" si="298"/>
        <v>1</v>
      </c>
      <c r="DR103" s="1">
        <f t="shared" si="299"/>
        <v>1</v>
      </c>
      <c r="DS103" s="1">
        <f t="shared" si="300"/>
        <v>1</v>
      </c>
      <c r="DT103" s="1">
        <f t="shared" si="301"/>
        <v>1</v>
      </c>
      <c r="DU103" s="1">
        <f t="shared" si="302"/>
        <v>0</v>
      </c>
      <c r="DV103" s="1">
        <f t="shared" si="356"/>
        <v>1</v>
      </c>
      <c r="DW103" s="1">
        <f t="shared" si="303"/>
        <v>0</v>
      </c>
      <c r="DX103" s="1" t="str">
        <f t="shared" si="304"/>
        <v/>
      </c>
      <c r="DY103" s="1" t="str">
        <f t="shared" si="305"/>
        <v/>
      </c>
      <c r="EA103" s="1">
        <f t="shared" si="357"/>
        <v>1</v>
      </c>
      <c r="EB103" s="1">
        <f t="shared" si="358"/>
        <v>1</v>
      </c>
      <c r="EC103" s="1">
        <f t="shared" si="359"/>
        <v>1</v>
      </c>
      <c r="ED103" s="1">
        <f t="shared" si="360"/>
        <v>1</v>
      </c>
      <c r="EF103" s="1">
        <f t="shared" si="361"/>
        <v>1</v>
      </c>
      <c r="EG103" s="1">
        <f t="shared" si="362"/>
        <v>1</v>
      </c>
      <c r="EH103" s="1">
        <f t="shared" si="363"/>
        <v>1</v>
      </c>
      <c r="EI103" s="1">
        <f t="shared" si="364"/>
        <v>1</v>
      </c>
      <c r="EK103" s="1">
        <f t="shared" si="365"/>
        <v>1</v>
      </c>
      <c r="EL103" s="1">
        <f t="shared" si="366"/>
        <v>1</v>
      </c>
      <c r="EM103" s="1">
        <f t="shared" si="367"/>
        <v>1</v>
      </c>
      <c r="EO103" s="1">
        <f t="shared" si="368"/>
        <v>1</v>
      </c>
      <c r="EP103" s="1">
        <f t="shared" si="369"/>
        <v>1</v>
      </c>
      <c r="EQ103" s="1">
        <f t="shared" si="370"/>
        <v>1</v>
      </c>
      <c r="ES103" s="1">
        <f t="shared" si="306"/>
        <v>1</v>
      </c>
      <c r="ET103" s="1">
        <f t="shared" si="307"/>
        <v>1</v>
      </c>
      <c r="EU103" s="1">
        <f t="shared" si="308"/>
        <v>1</v>
      </c>
      <c r="EV103" s="1">
        <f t="shared" si="309"/>
        <v>1</v>
      </c>
      <c r="EW103" s="1">
        <f t="shared" si="310"/>
        <v>1</v>
      </c>
      <c r="EY103" s="1">
        <f t="shared" si="311"/>
        <v>1</v>
      </c>
      <c r="EZ103" s="1">
        <f t="shared" si="312"/>
        <v>1</v>
      </c>
      <c r="FA103" s="1">
        <f t="shared" si="313"/>
        <v>1</v>
      </c>
      <c r="FC103" s="1">
        <f t="shared" si="371"/>
        <v>1</v>
      </c>
      <c r="FD103" s="1">
        <f t="shared" si="314"/>
        <v>0</v>
      </c>
      <c r="FE103" s="1"/>
      <c r="FF103" s="1">
        <f t="shared" si="372"/>
        <v>1</v>
      </c>
      <c r="FG103" s="1">
        <f t="shared" si="373"/>
        <v>1</v>
      </c>
      <c r="FH103" s="1">
        <f t="shared" si="374"/>
        <v>1</v>
      </c>
      <c r="FI103" s="1">
        <f t="shared" si="315"/>
        <v>1</v>
      </c>
      <c r="FJ103" s="1">
        <f t="shared" si="316"/>
        <v>1</v>
      </c>
      <c r="FK103" s="1">
        <f t="shared" si="317"/>
        <v>1</v>
      </c>
      <c r="FL103" s="1">
        <f t="shared" si="318"/>
        <v>1</v>
      </c>
      <c r="FN103" s="1">
        <f t="shared" ref="FN103:FN134" si="432">IF(ABS(BB103)&gt;9.76,1,"")</f>
        <v>1</v>
      </c>
      <c r="FO103" s="1">
        <f t="shared" si="319"/>
        <v>0</v>
      </c>
      <c r="FP103" s="1">
        <f t="shared" ref="FP103:FP134" si="433">IF(BL103&gt;1.96, IF(BB103&gt;9.76,1,0),IF(BL103&lt;-1.96, IF(BB103&lt;-9.76,1,0),""))</f>
        <v>1</v>
      </c>
      <c r="FV103" s="1">
        <f t="shared" ref="FV103:FV148" si="434">IF(BK102&gt;0,IF(BK103&gt;0,1,0),IF(BK103&lt;0,1,0))</f>
        <v>0</v>
      </c>
      <c r="FW103" s="1">
        <f t="shared" ref="FW103:FW148" si="435">IF(BL102&gt;0,IF(BL103&gt;0,1,0),IF(BL103&lt;0,1,0))</f>
        <v>1</v>
      </c>
      <c r="FX103" s="1">
        <f t="shared" ref="FX103:FX134" si="436">IF(BO102&gt;0,IF(BO103&gt;0,1,0),IF(BO103&lt;0,1,0))</f>
        <v>1</v>
      </c>
      <c r="GA103" s="1">
        <f t="shared" ref="GA103:GA134" si="437">IF(BA103&gt;0,IF(BR103&gt;0,1,0),IF(BR103&lt;0,1,0))</f>
        <v>0</v>
      </c>
      <c r="GB103" s="1">
        <f t="shared" ref="GB103:GB134" si="438">IF(BB103&gt;0,IF(BR103&gt;0,1,0),IF(BR103&lt;0,1,0))</f>
        <v>0</v>
      </c>
      <c r="GC103" s="1">
        <f t="shared" ref="GC103:GC134" si="439">IF(BC103&gt;0,IF(BR103&gt;0,1,0),IF(BR103&lt;0,1,0))</f>
        <v>0</v>
      </c>
      <c r="GD103" s="1">
        <f t="shared" ref="GD103:GD134" si="440">IF(BD103&gt;0,IF(BR103&gt;0,1,0),IF(BR103&lt;0,1,0))</f>
        <v>0</v>
      </c>
      <c r="GE103" s="1">
        <f t="shared" ref="GE103:GE134" si="441">IF(BK103&gt;0,IF(BR103&gt;0,1,0),IF(BR103&lt;0,1,0))</f>
        <v>0</v>
      </c>
      <c r="GF103" s="1">
        <f t="shared" si="385"/>
        <v>0</v>
      </c>
      <c r="GG103" s="1">
        <f t="shared" ref="GG103:GG134" si="442">IF(BO103&gt;0,IF(BR103&gt;0,1,0),IF(BR103&lt;0,1,0))</f>
        <v>0</v>
      </c>
      <c r="GI103" s="1">
        <f t="shared" si="320"/>
        <v>0</v>
      </c>
      <c r="GK103" s="1">
        <f t="shared" ref="GK103:GK134" si="443">IF(BA103&gt;0,IF(BS103&gt;0,1,0),IF(BS103&lt;0,1,0))</f>
        <v>1</v>
      </c>
      <c r="GL103" s="1">
        <f t="shared" ref="GL103:GL134" si="444">IF(BB103&gt;0,IF(BS103&gt;0,1,0),IF(BS103&lt;0,1,0))</f>
        <v>1</v>
      </c>
      <c r="GM103" s="1">
        <f t="shared" ref="GM103:GM134" si="445">IF(BC103&gt;0,IF(BS103&gt;0,1,0),IF(BS103&lt;0,1,0))</f>
        <v>1</v>
      </c>
      <c r="GN103" s="1">
        <f t="shared" ref="GN103:GN134" si="446">IF(BD103&gt;0,IF(BS103&gt;0,1,0),IF(BS103&lt;0,1,0))</f>
        <v>1</v>
      </c>
      <c r="GO103" s="1">
        <f t="shared" ref="GO103:GO134" si="447">IF(BK103&gt;0,IF(BS103&gt;0,1,0),IF(BS103&lt;0,1,0))</f>
        <v>1</v>
      </c>
      <c r="GP103" s="1">
        <f t="shared" si="392"/>
        <v>1</v>
      </c>
      <c r="GQ103" s="1">
        <f t="shared" ref="GQ103:GQ134" si="448">IF(BO103&gt;0,IF(BS103&gt;0,1,0),IF(BS103&lt;0,1,0))</f>
        <v>1</v>
      </c>
      <c r="GS103" s="1">
        <f t="shared" si="394"/>
        <v>1</v>
      </c>
      <c r="GT103" s="1">
        <f t="shared" si="395"/>
        <v>1</v>
      </c>
      <c r="GU103" s="1">
        <f t="shared" si="396"/>
        <v>1</v>
      </c>
      <c r="GV103" s="1">
        <f t="shared" si="397"/>
        <v>1</v>
      </c>
      <c r="GW103" s="1">
        <f t="shared" si="398"/>
        <v>1</v>
      </c>
      <c r="GX103" s="1">
        <f t="shared" si="399"/>
        <v>1</v>
      </c>
      <c r="GY103" s="1">
        <f t="shared" si="400"/>
        <v>0</v>
      </c>
      <c r="GZ103" s="1"/>
      <c r="HA103" s="1">
        <f t="shared" ref="HA103:HA134" si="449">IF(ABS(BO103)&gt;2,1,0)</f>
        <v>1</v>
      </c>
      <c r="HB103" s="1">
        <f t="shared" ref="HB103:HB134" si="450">IF(ABS(BO103)&gt;4,1,0)</f>
        <v>1</v>
      </c>
      <c r="HC103" s="1">
        <f t="shared" ref="HC103:HC134" si="451">IF(ABS(BO103)&gt;5,1,0)</f>
        <v>1</v>
      </c>
      <c r="HD103" s="1">
        <f t="shared" ref="HD103:HD134" si="452">IF(ABS(BO103)&gt;6,1,0)</f>
        <v>1</v>
      </c>
      <c r="HE103" s="1">
        <f t="shared" ref="HE103:HE134" si="453">IF(ABS(BO103)&gt;8,1,0)</f>
        <v>1</v>
      </c>
      <c r="HF103" s="1">
        <f t="shared" ref="HF103:HF134" si="454">IF(ABS(BO103)&gt;10,1,0)</f>
        <v>1</v>
      </c>
      <c r="HH103" s="1">
        <f t="shared" ref="HH103:HH134" si="455">IF(ABS(BS103)&gt;1.5,1,0)</f>
        <v>1</v>
      </c>
      <c r="HI103" s="1">
        <f t="shared" ref="HI103:HI134" si="456">IF(ABS(BS103)&gt;3,1,0)</f>
        <v>1</v>
      </c>
      <c r="HJ103" s="1">
        <f t="shared" ref="HJ103:HJ134" si="457">IF(ABS(BS103)&gt;4.5,1,0)</f>
        <v>1</v>
      </c>
      <c r="HK103" s="1">
        <f t="shared" ref="HK103:HK134" si="458">IF(ABS(BS103)&gt;6,1,0)</f>
        <v>1</v>
      </c>
      <c r="HL103" s="1">
        <f t="shared" ref="HL103:HL134" si="459">IF(ABS(BS103)&gt;7.5,1,0)</f>
        <v>0</v>
      </c>
      <c r="HM103" s="1">
        <f t="shared" ref="HM103:HM134" si="460">IF(ABS(BS103)&gt;9,1,0)</f>
        <v>0</v>
      </c>
      <c r="HO103" s="1">
        <f t="shared" si="321"/>
        <v>0</v>
      </c>
      <c r="HP103" s="1" t="str">
        <f t="shared" si="322"/>
        <v/>
      </c>
      <c r="HQ103" s="1">
        <f t="shared" si="323"/>
        <v>0</v>
      </c>
      <c r="HR103" s="1" t="str">
        <f t="shared" si="324"/>
        <v/>
      </c>
      <c r="HS103" s="1">
        <f t="shared" si="325"/>
        <v>0</v>
      </c>
      <c r="HT103" s="1" t="str">
        <f t="shared" si="326"/>
        <v/>
      </c>
      <c r="HU103" s="1">
        <f t="shared" si="327"/>
        <v>0</v>
      </c>
      <c r="HV103" s="1" t="str">
        <f t="shared" si="328"/>
        <v/>
      </c>
      <c r="HW103" s="1" t="str">
        <f t="shared" si="329"/>
        <v/>
      </c>
      <c r="HX103" s="1" t="str">
        <f t="shared" si="330"/>
        <v/>
      </c>
      <c r="HZ103" s="1">
        <f t="shared" si="413"/>
        <v>0</v>
      </c>
      <c r="IA103" s="1" t="str">
        <f t="shared" si="414"/>
        <v/>
      </c>
      <c r="IB103" s="1">
        <f t="shared" si="415"/>
        <v>0</v>
      </c>
      <c r="IC103" s="1" t="str">
        <f t="shared" si="416"/>
        <v/>
      </c>
      <c r="ID103" s="1">
        <f t="shared" si="417"/>
        <v>0</v>
      </c>
      <c r="IE103" s="1" t="str">
        <f t="shared" si="418"/>
        <v/>
      </c>
      <c r="IF103" s="1">
        <f t="shared" si="419"/>
        <v>0</v>
      </c>
      <c r="IG103" s="1" t="str">
        <f t="shared" si="420"/>
        <v/>
      </c>
      <c r="IH103" s="1" t="str">
        <f t="shared" si="421"/>
        <v/>
      </c>
      <c r="II103" s="1" t="str">
        <f t="shared" si="422"/>
        <v/>
      </c>
    </row>
    <row r="104" spans="1:243" x14ac:dyDescent="0.2">
      <c r="A104" s="14">
        <f t="shared" si="220"/>
        <v>104</v>
      </c>
      <c r="C104" s="2">
        <v>42265</v>
      </c>
      <c r="G104" s="3">
        <v>109.127</v>
      </c>
      <c r="H104" s="3">
        <v>120.035</v>
      </c>
      <c r="I104" s="3">
        <v>127.31</v>
      </c>
      <c r="J104" s="4">
        <v>155.24</v>
      </c>
      <c r="P104" s="128">
        <f t="shared" si="331"/>
        <v>3500.7499999999995</v>
      </c>
      <c r="Q104" s="5">
        <f t="shared" si="332"/>
        <v>3843.4999999999995</v>
      </c>
      <c r="R104" s="6">
        <f t="shared" si="333"/>
        <v>4095</v>
      </c>
      <c r="S104" s="7">
        <f t="shared" si="334"/>
        <v>4984.0000000000009</v>
      </c>
      <c r="AH104" s="4">
        <f t="shared" si="221"/>
        <v>2.8333333333336368</v>
      </c>
      <c r="AI104" s="4">
        <f t="shared" si="222"/>
        <v>2.2000000000003634</v>
      </c>
      <c r="AJ104" s="4">
        <f t="shared" si="223"/>
        <v>3.4000000000009081</v>
      </c>
      <c r="AK104" s="4">
        <f t="shared" si="224"/>
        <v>4.8333333333342434</v>
      </c>
      <c r="AL104" s="4">
        <f t="shared" si="225"/>
        <v>1.2500000000009095</v>
      </c>
      <c r="AM104" s="4">
        <f t="shared" si="226"/>
        <v>6.5000000000006075</v>
      </c>
      <c r="AN104" s="4">
        <f t="shared" si="227"/>
        <v>12.100000000000726</v>
      </c>
      <c r="AO104" s="4">
        <f t="shared" si="228"/>
        <v>1</v>
      </c>
      <c r="AP104" s="4">
        <f t="shared" si="229"/>
        <v>1.1666666666669707</v>
      </c>
      <c r="AQ104" s="4">
        <f t="shared" si="230"/>
        <v>0.75000000000075762</v>
      </c>
      <c r="AR104" s="4">
        <f t="shared" si="231"/>
        <v>5.1000000000009091</v>
      </c>
      <c r="AS104" s="4">
        <f t="shared" si="232"/>
        <v>9.1666666666679788</v>
      </c>
      <c r="AT104" s="4">
        <f t="shared" si="233"/>
        <v>7.7000000000011521</v>
      </c>
      <c r="BA104" s="11">
        <f t="shared" si="423"/>
        <v>1.7499999999995453</v>
      </c>
      <c r="BB104" s="11">
        <f t="shared" si="424"/>
        <v>9.4999999999990905</v>
      </c>
      <c r="BC104" s="12">
        <f t="shared" si="425"/>
        <v>21.5</v>
      </c>
      <c r="BD104" s="13">
        <f t="shared" si="426"/>
        <v>84.000000000001819</v>
      </c>
      <c r="BJ104" s="11">
        <f t="shared" si="272"/>
        <v>-2.8333333333336368</v>
      </c>
      <c r="BK104" s="11">
        <f t="shared" si="427"/>
        <v>-2.2000000000003634</v>
      </c>
      <c r="BL104" s="11">
        <f t="shared" si="428"/>
        <v>-3.4000000000009081</v>
      </c>
      <c r="BM104" s="11">
        <f t="shared" si="429"/>
        <v>-4.8333333333342434</v>
      </c>
      <c r="BN104" s="11">
        <f t="shared" si="430"/>
        <v>-1.2500000000009095</v>
      </c>
      <c r="BO104" s="11">
        <f t="shared" si="431"/>
        <v>-6.5000000000006075</v>
      </c>
      <c r="BP104" s="11">
        <f t="shared" si="344"/>
        <v>-12.100000000000726</v>
      </c>
      <c r="BQ104" s="1">
        <v>-1</v>
      </c>
      <c r="BR104" s="11">
        <f t="shared" si="273"/>
        <v>-1.1666666666669707</v>
      </c>
      <c r="BS104" s="11">
        <f t="shared" si="274"/>
        <v>0.75000000000075762</v>
      </c>
      <c r="BT104" s="11">
        <f t="shared" si="345"/>
        <v>-5.1000000000009091</v>
      </c>
      <c r="BU104" s="11">
        <f t="shared" si="346"/>
        <v>-9.1666666666679788</v>
      </c>
      <c r="BV104" s="11">
        <f t="shared" si="275"/>
        <v>-7.7000000000011521</v>
      </c>
      <c r="BY104" s="126"/>
      <c r="BZ104" s="126"/>
      <c r="CB104" s="1">
        <f t="shared" si="347"/>
        <v>0</v>
      </c>
      <c r="CC104" s="1">
        <f t="shared" si="348"/>
        <v>0</v>
      </c>
      <c r="CD104" s="1">
        <f t="shared" si="349"/>
        <v>0</v>
      </c>
      <c r="CE104" s="126">
        <f t="shared" si="234"/>
        <v>0</v>
      </c>
      <c r="CF104" s="1">
        <f t="shared" si="276"/>
        <v>0</v>
      </c>
      <c r="CG104" s="1" t="str">
        <f t="shared" si="277"/>
        <v/>
      </c>
      <c r="CH104" s="1">
        <f t="shared" si="235"/>
        <v>1</v>
      </c>
      <c r="CI104" s="1">
        <f t="shared" si="278"/>
        <v>1</v>
      </c>
      <c r="CJ104" s="1" t="str">
        <f t="shared" si="236"/>
        <v/>
      </c>
      <c r="CK104" s="1" t="str">
        <f t="shared" si="237"/>
        <v/>
      </c>
      <c r="CL104" s="1">
        <f t="shared" si="279"/>
        <v>1</v>
      </c>
      <c r="CM104" s="1">
        <f t="shared" si="280"/>
        <v>1</v>
      </c>
      <c r="CN104" s="1">
        <f t="shared" si="281"/>
        <v>1</v>
      </c>
      <c r="CO104" s="1" t="str">
        <f t="shared" si="282"/>
        <v/>
      </c>
      <c r="CP104" s="1" t="str">
        <f t="shared" si="283"/>
        <v/>
      </c>
      <c r="CQ104" s="1">
        <f t="shared" si="284"/>
        <v>1</v>
      </c>
      <c r="CS104" s="1">
        <f t="shared" si="350"/>
        <v>0</v>
      </c>
      <c r="CT104" s="1">
        <f t="shared" si="351"/>
        <v>0</v>
      </c>
      <c r="CU104" s="1">
        <f t="shared" si="352"/>
        <v>0</v>
      </c>
      <c r="CV104" s="126">
        <f t="shared" si="238"/>
        <v>0</v>
      </c>
      <c r="CW104" s="1"/>
      <c r="CX104" s="1" t="str">
        <f t="shared" si="285"/>
        <v/>
      </c>
      <c r="CY104" s="1" t="str">
        <f t="shared" si="286"/>
        <v/>
      </c>
      <c r="CZ104" s="1" t="str">
        <f t="shared" si="287"/>
        <v/>
      </c>
      <c r="DA104" s="1" t="str">
        <f t="shared" si="288"/>
        <v/>
      </c>
      <c r="DB104" s="1">
        <f t="shared" si="289"/>
        <v>0</v>
      </c>
      <c r="DC104" s="1">
        <f t="shared" si="290"/>
        <v>1</v>
      </c>
      <c r="DD104" s="1" t="str">
        <f t="shared" si="291"/>
        <v/>
      </c>
      <c r="DE104" s="1" t="str">
        <f t="shared" si="292"/>
        <v/>
      </c>
      <c r="DF104" s="1"/>
      <c r="DG104" s="126">
        <f t="shared" si="239"/>
        <v>0</v>
      </c>
      <c r="DH104" s="1">
        <f t="shared" si="353"/>
        <v>0</v>
      </c>
      <c r="DI104" s="1">
        <f t="shared" si="354"/>
        <v>0</v>
      </c>
      <c r="DJ104" s="1">
        <f t="shared" si="355"/>
        <v>0</v>
      </c>
      <c r="DK104" s="1">
        <f t="shared" si="293"/>
        <v>0</v>
      </c>
      <c r="DL104" s="1"/>
      <c r="DM104" s="1">
        <f t="shared" si="294"/>
        <v>1</v>
      </c>
      <c r="DN104" s="1" t="str">
        <f t="shared" si="295"/>
        <v/>
      </c>
      <c r="DO104" s="1" t="str">
        <f t="shared" si="296"/>
        <v/>
      </c>
      <c r="DP104" s="1" t="str">
        <f t="shared" si="297"/>
        <v/>
      </c>
      <c r="DQ104" s="1" t="str">
        <f t="shared" si="298"/>
        <v/>
      </c>
      <c r="DR104" s="1" t="str">
        <f t="shared" si="299"/>
        <v/>
      </c>
      <c r="DS104" s="1" t="str">
        <f t="shared" si="300"/>
        <v/>
      </c>
      <c r="DT104" s="1" t="str">
        <f t="shared" si="301"/>
        <v/>
      </c>
      <c r="DU104" s="1" t="str">
        <f t="shared" si="302"/>
        <v/>
      </c>
      <c r="DV104" s="1">
        <f t="shared" si="356"/>
        <v>0</v>
      </c>
      <c r="DW104" s="1">
        <f t="shared" si="303"/>
        <v>0</v>
      </c>
      <c r="DX104" s="1" t="str">
        <f t="shared" si="304"/>
        <v/>
      </c>
      <c r="DY104" s="1" t="str">
        <f t="shared" si="305"/>
        <v/>
      </c>
      <c r="EA104" s="1">
        <f t="shared" si="357"/>
        <v>0</v>
      </c>
      <c r="EB104" s="1">
        <f t="shared" si="358"/>
        <v>0</v>
      </c>
      <c r="EC104" s="1">
        <f t="shared" si="359"/>
        <v>0</v>
      </c>
      <c r="ED104" s="1">
        <f t="shared" si="360"/>
        <v>0</v>
      </c>
      <c r="EF104" s="1">
        <f t="shared" si="361"/>
        <v>1</v>
      </c>
      <c r="EG104" s="1">
        <f t="shared" si="362"/>
        <v>1</v>
      </c>
      <c r="EH104" s="1">
        <f t="shared" si="363"/>
        <v>1</v>
      </c>
      <c r="EI104" s="1">
        <f t="shared" si="364"/>
        <v>1</v>
      </c>
      <c r="EK104" s="1">
        <f t="shared" si="365"/>
        <v>1</v>
      </c>
      <c r="EL104" s="1">
        <f t="shared" si="366"/>
        <v>1</v>
      </c>
      <c r="EM104" s="1">
        <f t="shared" si="367"/>
        <v>1</v>
      </c>
      <c r="EO104" s="1">
        <f t="shared" si="368"/>
        <v>1</v>
      </c>
      <c r="EP104" s="1">
        <f t="shared" si="369"/>
        <v>1</v>
      </c>
      <c r="EQ104" s="1">
        <f t="shared" si="370"/>
        <v>1</v>
      </c>
      <c r="ES104" s="1">
        <f t="shared" si="306"/>
        <v>1</v>
      </c>
      <c r="ET104" s="1">
        <f t="shared" si="307"/>
        <v>1</v>
      </c>
      <c r="EU104" s="1">
        <f t="shared" si="308"/>
        <v>1</v>
      </c>
      <c r="EV104" s="1">
        <f t="shared" si="309"/>
        <v>1</v>
      </c>
      <c r="EW104" s="1">
        <f t="shared" si="310"/>
        <v>0</v>
      </c>
      <c r="EY104" s="1">
        <f t="shared" si="311"/>
        <v>1</v>
      </c>
      <c r="EZ104" s="1">
        <f t="shared" si="312"/>
        <v>1</v>
      </c>
      <c r="FA104" s="1">
        <f t="shared" si="313"/>
        <v>1</v>
      </c>
      <c r="FC104" s="1">
        <f t="shared" si="371"/>
        <v>1</v>
      </c>
      <c r="FD104" s="1">
        <f t="shared" si="314"/>
        <v>1</v>
      </c>
      <c r="FE104" s="1"/>
      <c r="FF104" s="1">
        <f t="shared" si="372"/>
        <v>1</v>
      </c>
      <c r="FG104" s="1">
        <f t="shared" si="373"/>
        <v>1</v>
      </c>
      <c r="FH104" s="1">
        <f t="shared" si="374"/>
        <v>1</v>
      </c>
      <c r="FI104" s="1">
        <f t="shared" si="315"/>
        <v>0</v>
      </c>
      <c r="FJ104" s="1">
        <f t="shared" si="316"/>
        <v>0</v>
      </c>
      <c r="FK104" s="1">
        <f t="shared" si="317"/>
        <v>0</v>
      </c>
      <c r="FL104" s="1">
        <f t="shared" si="318"/>
        <v>0</v>
      </c>
      <c r="FN104" s="1" t="str">
        <f t="shared" si="432"/>
        <v/>
      </c>
      <c r="FO104" s="1" t="str">
        <f t="shared" si="319"/>
        <v/>
      </c>
      <c r="FP104" s="1">
        <f t="shared" si="433"/>
        <v>0</v>
      </c>
      <c r="FV104" s="1">
        <f t="shared" si="434"/>
        <v>0</v>
      </c>
      <c r="FW104" s="1">
        <f t="shared" si="435"/>
        <v>0</v>
      </c>
      <c r="FX104" s="1">
        <f t="shared" si="436"/>
        <v>0</v>
      </c>
      <c r="GA104" s="1">
        <f t="shared" si="437"/>
        <v>0</v>
      </c>
      <c r="GB104" s="1">
        <f t="shared" si="438"/>
        <v>0</v>
      </c>
      <c r="GC104" s="1">
        <f t="shared" si="439"/>
        <v>0</v>
      </c>
      <c r="GD104" s="1">
        <f t="shared" si="440"/>
        <v>0</v>
      </c>
      <c r="GE104" s="1">
        <f t="shared" si="441"/>
        <v>1</v>
      </c>
      <c r="GF104" s="1">
        <f t="shared" si="385"/>
        <v>1</v>
      </c>
      <c r="GG104" s="1">
        <f t="shared" si="442"/>
        <v>1</v>
      </c>
      <c r="GI104" s="1">
        <f t="shared" si="320"/>
        <v>0</v>
      </c>
      <c r="GK104" s="1">
        <f t="shared" si="443"/>
        <v>1</v>
      </c>
      <c r="GL104" s="1">
        <f t="shared" si="444"/>
        <v>1</v>
      </c>
      <c r="GM104" s="1">
        <f t="shared" si="445"/>
        <v>1</v>
      </c>
      <c r="GN104" s="1">
        <f t="shared" si="446"/>
        <v>1</v>
      </c>
      <c r="GO104" s="1">
        <f t="shared" si="447"/>
        <v>0</v>
      </c>
      <c r="GP104" s="1">
        <f t="shared" si="392"/>
        <v>0</v>
      </c>
      <c r="GQ104" s="1">
        <f t="shared" si="448"/>
        <v>0</v>
      </c>
      <c r="GS104" s="1">
        <f t="shared" si="394"/>
        <v>1</v>
      </c>
      <c r="GT104" s="1">
        <f t="shared" si="395"/>
        <v>1</v>
      </c>
      <c r="GU104" s="1">
        <f t="shared" si="396"/>
        <v>1</v>
      </c>
      <c r="GV104" s="1">
        <f t="shared" si="397"/>
        <v>1</v>
      </c>
      <c r="GW104" s="1">
        <f t="shared" si="398"/>
        <v>1</v>
      </c>
      <c r="GX104" s="1">
        <f t="shared" si="399"/>
        <v>1</v>
      </c>
      <c r="GY104" s="1">
        <f t="shared" si="400"/>
        <v>1</v>
      </c>
      <c r="GZ104" s="1"/>
      <c r="HA104" s="1">
        <f t="shared" si="449"/>
        <v>1</v>
      </c>
      <c r="HB104" s="1">
        <f t="shared" si="450"/>
        <v>1</v>
      </c>
      <c r="HC104" s="1">
        <f t="shared" si="451"/>
        <v>1</v>
      </c>
      <c r="HD104" s="1">
        <f t="shared" si="452"/>
        <v>1</v>
      </c>
      <c r="HE104" s="1">
        <f t="shared" si="453"/>
        <v>0</v>
      </c>
      <c r="HF104" s="1">
        <f t="shared" si="454"/>
        <v>0</v>
      </c>
      <c r="HH104" s="1">
        <f t="shared" si="455"/>
        <v>0</v>
      </c>
      <c r="HI104" s="1">
        <f t="shared" si="456"/>
        <v>0</v>
      </c>
      <c r="HJ104" s="1">
        <f t="shared" si="457"/>
        <v>0</v>
      </c>
      <c r="HK104" s="1">
        <f t="shared" si="458"/>
        <v>0</v>
      </c>
      <c r="HL104" s="1">
        <f t="shared" si="459"/>
        <v>0</v>
      </c>
      <c r="HM104" s="1">
        <f t="shared" si="460"/>
        <v>0</v>
      </c>
      <c r="HO104" s="1">
        <f t="shared" si="321"/>
        <v>1</v>
      </c>
      <c r="HP104" s="1" t="str">
        <f t="shared" si="322"/>
        <v/>
      </c>
      <c r="HQ104" s="1">
        <f t="shared" si="323"/>
        <v>1</v>
      </c>
      <c r="HR104" s="1" t="str">
        <f t="shared" si="324"/>
        <v/>
      </c>
      <c r="HS104" s="1">
        <f t="shared" si="325"/>
        <v>1</v>
      </c>
      <c r="HT104" s="1" t="str">
        <f t="shared" si="326"/>
        <v/>
      </c>
      <c r="HU104" s="1">
        <f t="shared" si="327"/>
        <v>1</v>
      </c>
      <c r="HV104" s="1" t="str">
        <f t="shared" si="328"/>
        <v/>
      </c>
      <c r="HW104" s="1">
        <f t="shared" si="329"/>
        <v>1</v>
      </c>
      <c r="HX104" s="1" t="str">
        <f t="shared" si="330"/>
        <v/>
      </c>
      <c r="HZ104" s="1">
        <f t="shared" si="413"/>
        <v>1</v>
      </c>
      <c r="IA104" s="1" t="str">
        <f t="shared" si="414"/>
        <v/>
      </c>
      <c r="IB104" s="1">
        <f t="shared" si="415"/>
        <v>1</v>
      </c>
      <c r="IC104" s="1" t="str">
        <f t="shared" si="416"/>
        <v/>
      </c>
      <c r="ID104" s="1">
        <f t="shared" si="417"/>
        <v>1</v>
      </c>
      <c r="IE104" s="1" t="str">
        <f t="shared" si="418"/>
        <v/>
      </c>
      <c r="IF104" s="1">
        <f t="shared" si="419"/>
        <v>1</v>
      </c>
      <c r="IG104" s="1" t="str">
        <f t="shared" si="420"/>
        <v/>
      </c>
      <c r="IH104" s="1">
        <f t="shared" si="421"/>
        <v>1</v>
      </c>
      <c r="II104" s="1" t="str">
        <f t="shared" si="422"/>
        <v/>
      </c>
    </row>
    <row r="105" spans="1:243" x14ac:dyDescent="0.2">
      <c r="A105" s="14">
        <f t="shared" si="220"/>
        <v>105</v>
      </c>
      <c r="C105" s="2">
        <v>42268</v>
      </c>
      <c r="G105" s="3">
        <v>109.105</v>
      </c>
      <c r="H105" s="3">
        <v>119.25700000000001</v>
      </c>
      <c r="I105" s="3">
        <v>127.12</v>
      </c>
      <c r="J105" s="4">
        <v>153.16</v>
      </c>
      <c r="P105" s="128">
        <f t="shared" si="331"/>
        <v>3498.5000000000005</v>
      </c>
      <c r="Q105" s="5">
        <f t="shared" si="332"/>
        <v>3833.7500000000005</v>
      </c>
      <c r="R105" s="6">
        <f t="shared" si="333"/>
        <v>4076.0000000000005</v>
      </c>
      <c r="S105" s="7">
        <f t="shared" si="334"/>
        <v>4912</v>
      </c>
      <c r="AH105" s="4">
        <f t="shared" si="221"/>
        <v>2.0000000000012124</v>
      </c>
      <c r="AI105" s="4">
        <f t="shared" si="222"/>
        <v>1.3500000000012733</v>
      </c>
      <c r="AJ105" s="4">
        <f t="shared" si="223"/>
        <v>1.6500000000006363</v>
      </c>
      <c r="AK105" s="4">
        <f t="shared" si="224"/>
        <v>2.9166666666672736</v>
      </c>
      <c r="AL105" s="4">
        <f t="shared" si="225"/>
        <v>0.24999999999931788</v>
      </c>
      <c r="AM105" s="4">
        <f t="shared" si="226"/>
        <v>5.0000000000007567</v>
      </c>
      <c r="AN105" s="4">
        <f t="shared" si="227"/>
        <v>9.8000000000008178</v>
      </c>
      <c r="AO105" s="4">
        <f t="shared" si="228"/>
        <v>1</v>
      </c>
      <c r="AP105" s="4">
        <f t="shared" si="229"/>
        <v>0.66666666666515129</v>
      </c>
      <c r="AQ105" s="4">
        <f t="shared" si="230"/>
        <v>0.62499999999984635</v>
      </c>
      <c r="AR105" s="4">
        <f t="shared" si="231"/>
        <v>3.1000000000016374</v>
      </c>
      <c r="AS105" s="4">
        <f t="shared" si="232"/>
        <v>6.250000000001112</v>
      </c>
      <c r="AT105" s="4">
        <f t="shared" si="233"/>
        <v>5.1000000000019394</v>
      </c>
      <c r="BA105" s="11">
        <f t="shared" si="423"/>
        <v>-2.2499999999990905</v>
      </c>
      <c r="BB105" s="11">
        <f t="shared" si="424"/>
        <v>-9.7499999999990905</v>
      </c>
      <c r="BC105" s="12">
        <f t="shared" si="425"/>
        <v>-18.999999999999545</v>
      </c>
      <c r="BD105" s="13">
        <f t="shared" si="426"/>
        <v>-72.000000000000909</v>
      </c>
      <c r="BJ105" s="11">
        <f t="shared" si="272"/>
        <v>2.0000000000012124</v>
      </c>
      <c r="BK105" s="11">
        <f t="shared" si="427"/>
        <v>1.3500000000012733</v>
      </c>
      <c r="BL105" s="11">
        <f t="shared" si="428"/>
        <v>1.6500000000006363</v>
      </c>
      <c r="BM105" s="11">
        <f t="shared" si="429"/>
        <v>2.9166666666672736</v>
      </c>
      <c r="BN105" s="11">
        <f t="shared" si="430"/>
        <v>-0.24999999999931788</v>
      </c>
      <c r="BO105" s="11">
        <f t="shared" si="431"/>
        <v>5.0000000000007567</v>
      </c>
      <c r="BP105" s="11">
        <f t="shared" si="344"/>
        <v>9.8000000000008178</v>
      </c>
      <c r="BQ105" s="1">
        <v>-1</v>
      </c>
      <c r="BR105" s="11">
        <f t="shared" si="273"/>
        <v>0.66666666666515129</v>
      </c>
      <c r="BS105" s="11">
        <f t="shared" si="274"/>
        <v>0.62499999999984635</v>
      </c>
      <c r="BT105" s="11">
        <f t="shared" si="345"/>
        <v>3.1000000000016374</v>
      </c>
      <c r="BU105" s="11">
        <f t="shared" si="346"/>
        <v>6.250000000001112</v>
      </c>
      <c r="BV105" s="11">
        <f t="shared" si="275"/>
        <v>5.1000000000019394</v>
      </c>
      <c r="BY105" s="126"/>
      <c r="BZ105" s="126"/>
      <c r="CB105" s="1">
        <f t="shared" si="347"/>
        <v>0</v>
      </c>
      <c r="CC105" s="1">
        <f t="shared" si="348"/>
        <v>0</v>
      </c>
      <c r="CD105" s="1">
        <f t="shared" si="349"/>
        <v>0</v>
      </c>
      <c r="CE105" s="126">
        <f t="shared" si="234"/>
        <v>0</v>
      </c>
      <c r="CF105" s="1">
        <f t="shared" si="276"/>
        <v>0</v>
      </c>
      <c r="CG105" s="1" t="str">
        <f t="shared" si="277"/>
        <v/>
      </c>
      <c r="CH105" s="1">
        <f t="shared" si="235"/>
        <v>1</v>
      </c>
      <c r="CI105" s="1">
        <f t="shared" si="278"/>
        <v>1</v>
      </c>
      <c r="CJ105" s="1" t="str">
        <f t="shared" si="236"/>
        <v/>
      </c>
      <c r="CK105" s="1" t="str">
        <f t="shared" si="237"/>
        <v/>
      </c>
      <c r="CL105" s="1">
        <f t="shared" si="279"/>
        <v>1</v>
      </c>
      <c r="CM105" s="1">
        <f t="shared" si="280"/>
        <v>1</v>
      </c>
      <c r="CN105" s="1">
        <f t="shared" si="281"/>
        <v>1</v>
      </c>
      <c r="CO105" s="1" t="str">
        <f t="shared" si="282"/>
        <v/>
      </c>
      <c r="CP105" s="1" t="str">
        <f t="shared" si="283"/>
        <v/>
      </c>
      <c r="CQ105" s="1">
        <f t="shared" si="284"/>
        <v>1</v>
      </c>
      <c r="CS105" s="1">
        <f t="shared" si="350"/>
        <v>0</v>
      </c>
      <c r="CT105" s="1">
        <f t="shared" si="351"/>
        <v>0</v>
      </c>
      <c r="CU105" s="1">
        <f t="shared" si="352"/>
        <v>0</v>
      </c>
      <c r="CV105" s="126">
        <f t="shared" si="238"/>
        <v>0</v>
      </c>
      <c r="CW105" s="1"/>
      <c r="CX105" s="1" t="str">
        <f t="shared" si="285"/>
        <v/>
      </c>
      <c r="CY105" s="1" t="str">
        <f t="shared" si="286"/>
        <v/>
      </c>
      <c r="CZ105" s="1" t="str">
        <f t="shared" si="287"/>
        <v/>
      </c>
      <c r="DA105" s="1" t="str">
        <f t="shared" si="288"/>
        <v/>
      </c>
      <c r="DB105" s="1">
        <f t="shared" si="289"/>
        <v>0</v>
      </c>
      <c r="DC105" s="1">
        <f t="shared" si="290"/>
        <v>1</v>
      </c>
      <c r="DD105" s="1" t="str">
        <f t="shared" si="291"/>
        <v/>
      </c>
      <c r="DE105" s="1" t="str">
        <f t="shared" si="292"/>
        <v/>
      </c>
      <c r="DF105" s="1"/>
      <c r="DG105" s="126">
        <f t="shared" si="239"/>
        <v>0</v>
      </c>
      <c r="DH105" s="1">
        <f t="shared" si="353"/>
        <v>0</v>
      </c>
      <c r="DI105" s="1">
        <f t="shared" si="354"/>
        <v>0</v>
      </c>
      <c r="DJ105" s="1">
        <f t="shared" si="355"/>
        <v>0</v>
      </c>
      <c r="DK105" s="1">
        <f t="shared" si="293"/>
        <v>0</v>
      </c>
      <c r="DL105" s="1"/>
      <c r="DM105" s="1">
        <f t="shared" si="294"/>
        <v>1</v>
      </c>
      <c r="DN105" s="1" t="str">
        <f t="shared" si="295"/>
        <v/>
      </c>
      <c r="DO105" s="1" t="str">
        <f t="shared" si="296"/>
        <v/>
      </c>
      <c r="DP105" s="1" t="str">
        <f t="shared" si="297"/>
        <v/>
      </c>
      <c r="DQ105" s="1" t="str">
        <f t="shared" si="298"/>
        <v/>
      </c>
      <c r="DR105" s="1" t="str">
        <f t="shared" si="299"/>
        <v/>
      </c>
      <c r="DS105" s="1" t="str">
        <f t="shared" si="300"/>
        <v/>
      </c>
      <c r="DT105" s="1" t="str">
        <f t="shared" si="301"/>
        <v/>
      </c>
      <c r="DU105" s="1" t="str">
        <f t="shared" si="302"/>
        <v/>
      </c>
      <c r="DV105" s="1">
        <f t="shared" si="356"/>
        <v>0</v>
      </c>
      <c r="DW105" s="1">
        <f t="shared" si="303"/>
        <v>0</v>
      </c>
      <c r="DX105" s="1" t="str">
        <f t="shared" si="304"/>
        <v/>
      </c>
      <c r="DY105" s="1" t="str">
        <f t="shared" si="305"/>
        <v/>
      </c>
      <c r="EA105" s="1">
        <f t="shared" si="357"/>
        <v>0</v>
      </c>
      <c r="EB105" s="1">
        <f t="shared" si="358"/>
        <v>0</v>
      </c>
      <c r="EC105" s="1">
        <f t="shared" si="359"/>
        <v>0</v>
      </c>
      <c r="ED105" s="1">
        <f t="shared" si="360"/>
        <v>0</v>
      </c>
      <c r="EF105" s="1">
        <f t="shared" si="361"/>
        <v>0</v>
      </c>
      <c r="EG105" s="1">
        <f t="shared" si="362"/>
        <v>0</v>
      </c>
      <c r="EH105" s="1">
        <f t="shared" si="363"/>
        <v>0</v>
      </c>
      <c r="EI105" s="1">
        <f t="shared" si="364"/>
        <v>0</v>
      </c>
      <c r="EK105" s="1">
        <f t="shared" si="365"/>
        <v>1</v>
      </c>
      <c r="EL105" s="1">
        <f t="shared" si="366"/>
        <v>1</v>
      </c>
      <c r="EM105" s="1">
        <f t="shared" si="367"/>
        <v>1</v>
      </c>
      <c r="EO105" s="1">
        <f t="shared" si="368"/>
        <v>1</v>
      </c>
      <c r="EP105" s="1">
        <f t="shared" si="369"/>
        <v>1</v>
      </c>
      <c r="EQ105" s="1">
        <f t="shared" si="370"/>
        <v>1</v>
      </c>
      <c r="ES105" s="1">
        <f t="shared" si="306"/>
        <v>1</v>
      </c>
      <c r="ET105" s="1">
        <f t="shared" si="307"/>
        <v>1</v>
      </c>
      <c r="EU105" s="1">
        <f t="shared" si="308"/>
        <v>1</v>
      </c>
      <c r="EV105" s="1">
        <f t="shared" si="309"/>
        <v>1</v>
      </c>
      <c r="EW105" s="1">
        <f t="shared" si="310"/>
        <v>0</v>
      </c>
      <c r="EY105" s="1">
        <f t="shared" si="311"/>
        <v>1</v>
      </c>
      <c r="EZ105" s="1">
        <f t="shared" si="312"/>
        <v>1</v>
      </c>
      <c r="FA105" s="1">
        <f t="shared" si="313"/>
        <v>1</v>
      </c>
      <c r="FC105" s="1">
        <f t="shared" si="371"/>
        <v>1</v>
      </c>
      <c r="FD105" s="1">
        <f t="shared" si="314"/>
        <v>1</v>
      </c>
      <c r="FE105" s="1"/>
      <c r="FF105" s="1">
        <f t="shared" si="372"/>
        <v>1</v>
      </c>
      <c r="FG105" s="1">
        <f t="shared" si="373"/>
        <v>1</v>
      </c>
      <c r="FH105" s="1">
        <f t="shared" si="374"/>
        <v>1</v>
      </c>
      <c r="FI105" s="1">
        <f t="shared" si="315"/>
        <v>0</v>
      </c>
      <c r="FJ105" s="1">
        <f t="shared" si="316"/>
        <v>0</v>
      </c>
      <c r="FK105" s="1">
        <f t="shared" si="317"/>
        <v>0</v>
      </c>
      <c r="FL105" s="1">
        <f t="shared" si="318"/>
        <v>0</v>
      </c>
      <c r="FN105" s="1" t="str">
        <f t="shared" si="432"/>
        <v/>
      </c>
      <c r="FO105" s="1" t="str">
        <f t="shared" si="319"/>
        <v/>
      </c>
      <c r="FP105" s="1" t="str">
        <f t="shared" si="433"/>
        <v/>
      </c>
      <c r="FV105" s="1">
        <f t="shared" si="434"/>
        <v>0</v>
      </c>
      <c r="FW105" s="1">
        <f t="shared" si="435"/>
        <v>0</v>
      </c>
      <c r="FX105" s="1">
        <f t="shared" si="436"/>
        <v>0</v>
      </c>
      <c r="GA105" s="1">
        <f t="shared" si="437"/>
        <v>0</v>
      </c>
      <c r="GB105" s="1">
        <f t="shared" si="438"/>
        <v>0</v>
      </c>
      <c r="GC105" s="1">
        <f t="shared" si="439"/>
        <v>0</v>
      </c>
      <c r="GD105" s="1">
        <f t="shared" si="440"/>
        <v>0</v>
      </c>
      <c r="GE105" s="1">
        <f t="shared" si="441"/>
        <v>1</v>
      </c>
      <c r="GF105" s="1">
        <f t="shared" si="385"/>
        <v>1</v>
      </c>
      <c r="GG105" s="1">
        <f t="shared" si="442"/>
        <v>1</v>
      </c>
      <c r="GI105" s="1">
        <f t="shared" si="320"/>
        <v>1</v>
      </c>
      <c r="GK105" s="1">
        <f t="shared" si="443"/>
        <v>0</v>
      </c>
      <c r="GL105" s="1">
        <f t="shared" si="444"/>
        <v>0</v>
      </c>
      <c r="GM105" s="1">
        <f t="shared" si="445"/>
        <v>0</v>
      </c>
      <c r="GN105" s="1">
        <f t="shared" si="446"/>
        <v>0</v>
      </c>
      <c r="GO105" s="1">
        <f t="shared" si="447"/>
        <v>1</v>
      </c>
      <c r="GP105" s="1">
        <f t="shared" si="392"/>
        <v>1</v>
      </c>
      <c r="GQ105" s="1">
        <f t="shared" si="448"/>
        <v>1</v>
      </c>
      <c r="GS105" s="1">
        <f t="shared" si="394"/>
        <v>1</v>
      </c>
      <c r="GT105" s="1">
        <f t="shared" si="395"/>
        <v>1</v>
      </c>
      <c r="GU105" s="1">
        <f t="shared" si="396"/>
        <v>1</v>
      </c>
      <c r="GV105" s="1">
        <f t="shared" si="397"/>
        <v>1</v>
      </c>
      <c r="GW105" s="1">
        <f t="shared" si="398"/>
        <v>1</v>
      </c>
      <c r="GX105" s="1">
        <f t="shared" si="399"/>
        <v>1</v>
      </c>
      <c r="GY105" s="1">
        <f t="shared" si="400"/>
        <v>0</v>
      </c>
      <c r="GZ105" s="1"/>
      <c r="HA105" s="1">
        <f t="shared" si="449"/>
        <v>1</v>
      </c>
      <c r="HB105" s="1">
        <f t="shared" si="450"/>
        <v>1</v>
      </c>
      <c r="HC105" s="1">
        <f t="shared" si="451"/>
        <v>1</v>
      </c>
      <c r="HD105" s="1">
        <f t="shared" si="452"/>
        <v>0</v>
      </c>
      <c r="HE105" s="1">
        <f t="shared" si="453"/>
        <v>0</v>
      </c>
      <c r="HF105" s="1">
        <f t="shared" si="454"/>
        <v>0</v>
      </c>
      <c r="HH105" s="1">
        <f t="shared" si="455"/>
        <v>0</v>
      </c>
      <c r="HI105" s="1">
        <f t="shared" si="456"/>
        <v>0</v>
      </c>
      <c r="HJ105" s="1">
        <f t="shared" si="457"/>
        <v>0</v>
      </c>
      <c r="HK105" s="1">
        <f t="shared" si="458"/>
        <v>0</v>
      </c>
      <c r="HL105" s="1">
        <f t="shared" si="459"/>
        <v>0</v>
      </c>
      <c r="HM105" s="1">
        <f t="shared" si="460"/>
        <v>0</v>
      </c>
      <c r="HO105" s="1" t="str">
        <f t="shared" si="321"/>
        <v/>
      </c>
      <c r="HP105" s="1">
        <f t="shared" si="322"/>
        <v>1</v>
      </c>
      <c r="HQ105" s="1" t="str">
        <f t="shared" si="323"/>
        <v/>
      </c>
      <c r="HR105" s="1">
        <f t="shared" si="324"/>
        <v>1</v>
      </c>
      <c r="HS105" s="1" t="str">
        <f t="shared" si="325"/>
        <v/>
      </c>
      <c r="HT105" s="1">
        <f t="shared" si="326"/>
        <v>1</v>
      </c>
      <c r="HU105" s="1" t="str">
        <f t="shared" si="327"/>
        <v/>
      </c>
      <c r="HV105" s="1">
        <f t="shared" si="328"/>
        <v>1</v>
      </c>
      <c r="HW105" s="1" t="str">
        <f t="shared" si="329"/>
        <v/>
      </c>
      <c r="HX105" s="1">
        <f t="shared" si="330"/>
        <v>1</v>
      </c>
      <c r="HZ105" s="1" t="str">
        <f t="shared" si="413"/>
        <v/>
      </c>
      <c r="IA105" s="1">
        <f t="shared" si="414"/>
        <v>1</v>
      </c>
      <c r="IB105" s="1" t="str">
        <f t="shared" si="415"/>
        <v/>
      </c>
      <c r="IC105" s="1">
        <f t="shared" si="416"/>
        <v>1</v>
      </c>
      <c r="ID105" s="1" t="str">
        <f t="shared" si="417"/>
        <v/>
      </c>
      <c r="IE105" s="1">
        <f t="shared" si="418"/>
        <v>1</v>
      </c>
      <c r="IF105" s="1" t="str">
        <f t="shared" si="419"/>
        <v/>
      </c>
      <c r="IG105" s="1">
        <f t="shared" si="420"/>
        <v>1</v>
      </c>
      <c r="IH105" s="1" t="str">
        <f t="shared" si="421"/>
        <v/>
      </c>
      <c r="II105" s="1">
        <f t="shared" si="422"/>
        <v>1</v>
      </c>
    </row>
    <row r="106" spans="1:243" x14ac:dyDescent="0.2">
      <c r="A106" s="14">
        <f t="shared" si="220"/>
        <v>106</v>
      </c>
      <c r="C106" s="2">
        <v>42269</v>
      </c>
      <c r="G106" s="3">
        <v>109.14</v>
      </c>
      <c r="H106" s="3">
        <v>120.057</v>
      </c>
      <c r="I106" s="3">
        <v>128.035</v>
      </c>
      <c r="J106" s="4">
        <v>155.24</v>
      </c>
      <c r="P106" s="128">
        <f t="shared" si="331"/>
        <v>3502</v>
      </c>
      <c r="Q106" s="5">
        <f t="shared" si="332"/>
        <v>3845.75</v>
      </c>
      <c r="R106" s="6">
        <f t="shared" si="333"/>
        <v>4099.5</v>
      </c>
      <c r="S106" s="7">
        <f t="shared" si="334"/>
        <v>4984.0000000000009</v>
      </c>
      <c r="AH106" s="4">
        <f t="shared" si="221"/>
        <v>1.0000000000006066</v>
      </c>
      <c r="AI106" s="4">
        <f t="shared" si="222"/>
        <v>0.20000000000063611</v>
      </c>
      <c r="AJ106" s="4">
        <f t="shared" si="223"/>
        <v>2.1000000000001808</v>
      </c>
      <c r="AK106" s="4">
        <f t="shared" si="224"/>
        <v>3.6666666666668188</v>
      </c>
      <c r="AL106" s="4">
        <f t="shared" si="225"/>
        <v>0.24999999999977263</v>
      </c>
      <c r="AM106" s="4">
        <f t="shared" si="226"/>
        <v>0.50000000000075673</v>
      </c>
      <c r="AN106" s="4">
        <f t="shared" si="227"/>
        <v>5.3000000000008178</v>
      </c>
      <c r="AO106" s="4">
        <f t="shared" si="228"/>
        <v>1</v>
      </c>
      <c r="AP106" s="4">
        <f t="shared" si="229"/>
        <v>3.3333333333324253</v>
      </c>
      <c r="AQ106" s="4">
        <f t="shared" si="230"/>
        <v>4.9999999999994715</v>
      </c>
      <c r="AR106" s="4">
        <f t="shared" si="231"/>
        <v>2.4000000000007269</v>
      </c>
      <c r="AS106" s="4">
        <f t="shared" si="232"/>
        <v>4.0000000000006573</v>
      </c>
      <c r="AT106" s="4">
        <f t="shared" si="233"/>
        <v>2.6000000000010299</v>
      </c>
      <c r="BA106" s="11">
        <f t="shared" si="423"/>
        <v>3.4999999999995453</v>
      </c>
      <c r="BB106" s="11">
        <f t="shared" si="424"/>
        <v>11.999999999999545</v>
      </c>
      <c r="BC106" s="12">
        <f t="shared" si="425"/>
        <v>23.499999999999545</v>
      </c>
      <c r="BD106" s="13">
        <f t="shared" si="426"/>
        <v>72.000000000000909</v>
      </c>
      <c r="BJ106" s="11">
        <f t="shared" si="272"/>
        <v>-1.0000000000006066</v>
      </c>
      <c r="BK106" s="11">
        <f t="shared" si="427"/>
        <v>-0.20000000000063611</v>
      </c>
      <c r="BL106" s="11">
        <f t="shared" si="428"/>
        <v>-2.1000000000001808</v>
      </c>
      <c r="BM106" s="11">
        <f t="shared" si="429"/>
        <v>-3.6666666666668188</v>
      </c>
      <c r="BN106" s="11">
        <f t="shared" si="430"/>
        <v>0.24999999999977263</v>
      </c>
      <c r="BO106" s="11">
        <f t="shared" si="431"/>
        <v>-0.50000000000075673</v>
      </c>
      <c r="BP106" s="11">
        <f t="shared" si="344"/>
        <v>-5.3000000000008178</v>
      </c>
      <c r="BQ106" s="1">
        <v>1</v>
      </c>
      <c r="BR106" s="11">
        <f t="shared" si="273"/>
        <v>-3.3333333333324253</v>
      </c>
      <c r="BS106" s="11">
        <f t="shared" si="274"/>
        <v>4.9999999999994715</v>
      </c>
      <c r="BT106" s="11">
        <f t="shared" si="345"/>
        <v>-2.4000000000007269</v>
      </c>
      <c r="BU106" s="11">
        <f t="shared" si="346"/>
        <v>-4.0000000000006573</v>
      </c>
      <c r="BV106" s="11">
        <f t="shared" si="275"/>
        <v>-2.6000000000010299</v>
      </c>
      <c r="BY106" s="126"/>
      <c r="BZ106" s="126"/>
      <c r="CB106" s="1">
        <f t="shared" si="347"/>
        <v>0</v>
      </c>
      <c r="CC106" s="1">
        <f t="shared" si="348"/>
        <v>0</v>
      </c>
      <c r="CD106" s="1">
        <f t="shared" si="349"/>
        <v>0</v>
      </c>
      <c r="CE106" s="126">
        <f t="shared" si="234"/>
        <v>0</v>
      </c>
      <c r="CF106" s="1">
        <f t="shared" si="276"/>
        <v>0</v>
      </c>
      <c r="CG106" s="1" t="str">
        <f t="shared" si="277"/>
        <v/>
      </c>
      <c r="CH106" s="1">
        <f t="shared" si="235"/>
        <v>1</v>
      </c>
      <c r="CI106" s="1">
        <f t="shared" si="278"/>
        <v>1</v>
      </c>
      <c r="CJ106" s="1" t="str">
        <f t="shared" si="236"/>
        <v/>
      </c>
      <c r="CK106" s="1" t="str">
        <f t="shared" si="237"/>
        <v/>
      </c>
      <c r="CL106" s="1">
        <f t="shared" si="279"/>
        <v>1</v>
      </c>
      <c r="CM106" s="1">
        <f t="shared" si="280"/>
        <v>1</v>
      </c>
      <c r="CN106" s="1">
        <f t="shared" si="281"/>
        <v>1</v>
      </c>
      <c r="CO106" s="1" t="str">
        <f t="shared" si="282"/>
        <v/>
      </c>
      <c r="CP106" s="1" t="str">
        <f t="shared" si="283"/>
        <v/>
      </c>
      <c r="CQ106" s="1">
        <f t="shared" si="284"/>
        <v>1</v>
      </c>
      <c r="CS106" s="1">
        <f t="shared" si="350"/>
        <v>0</v>
      </c>
      <c r="CT106" s="1">
        <f t="shared" si="351"/>
        <v>0</v>
      </c>
      <c r="CU106" s="1">
        <f t="shared" si="352"/>
        <v>0</v>
      </c>
      <c r="CV106" s="126">
        <f t="shared" si="238"/>
        <v>0</v>
      </c>
      <c r="CW106" s="1"/>
      <c r="CX106" s="1" t="str">
        <f t="shared" si="285"/>
        <v/>
      </c>
      <c r="CY106" s="1" t="str">
        <f t="shared" si="286"/>
        <v/>
      </c>
      <c r="CZ106" s="1" t="str">
        <f t="shared" si="287"/>
        <v/>
      </c>
      <c r="DA106" s="1" t="str">
        <f t="shared" si="288"/>
        <v/>
      </c>
      <c r="DB106" s="1">
        <f t="shared" si="289"/>
        <v>0</v>
      </c>
      <c r="DC106" s="1">
        <f t="shared" si="290"/>
        <v>1</v>
      </c>
      <c r="DD106" s="1" t="str">
        <f t="shared" si="291"/>
        <v/>
      </c>
      <c r="DE106" s="1" t="str">
        <f t="shared" si="292"/>
        <v/>
      </c>
      <c r="DF106" s="1"/>
      <c r="DG106" s="126">
        <f t="shared" si="239"/>
        <v>0</v>
      </c>
      <c r="DH106" s="1">
        <f t="shared" si="353"/>
        <v>0</v>
      </c>
      <c r="DI106" s="1">
        <f t="shared" si="354"/>
        <v>0</v>
      </c>
      <c r="DJ106" s="1">
        <f t="shared" si="355"/>
        <v>0</v>
      </c>
      <c r="DK106" s="1">
        <f t="shared" si="293"/>
        <v>0</v>
      </c>
      <c r="DL106" s="1"/>
      <c r="DM106" s="1">
        <f t="shared" si="294"/>
        <v>1</v>
      </c>
      <c r="DN106" s="1" t="str">
        <f t="shared" si="295"/>
        <v/>
      </c>
      <c r="DO106" s="1" t="str">
        <f t="shared" si="296"/>
        <v/>
      </c>
      <c r="DP106" s="1" t="str">
        <f t="shared" si="297"/>
        <v/>
      </c>
      <c r="DQ106" s="1" t="str">
        <f t="shared" si="298"/>
        <v/>
      </c>
      <c r="DR106" s="1" t="str">
        <f t="shared" si="299"/>
        <v/>
      </c>
      <c r="DS106" s="1" t="str">
        <f t="shared" si="300"/>
        <v/>
      </c>
      <c r="DT106" s="1" t="str">
        <f t="shared" si="301"/>
        <v/>
      </c>
      <c r="DU106" s="1" t="str">
        <f t="shared" si="302"/>
        <v/>
      </c>
      <c r="DV106" s="1">
        <f t="shared" si="356"/>
        <v>0</v>
      </c>
      <c r="DW106" s="1">
        <f t="shared" si="303"/>
        <v>0</v>
      </c>
      <c r="DX106" s="1" t="str">
        <f t="shared" si="304"/>
        <v/>
      </c>
      <c r="DY106" s="1" t="str">
        <f t="shared" si="305"/>
        <v/>
      </c>
      <c r="EA106" s="1">
        <f t="shared" si="357"/>
        <v>0</v>
      </c>
      <c r="EB106" s="1">
        <f t="shared" si="358"/>
        <v>0</v>
      </c>
      <c r="EC106" s="1">
        <f t="shared" si="359"/>
        <v>0</v>
      </c>
      <c r="ED106" s="1">
        <f t="shared" si="360"/>
        <v>0</v>
      </c>
      <c r="EF106" s="1">
        <f t="shared" si="361"/>
        <v>1</v>
      </c>
      <c r="EG106" s="1">
        <f t="shared" si="362"/>
        <v>1</v>
      </c>
      <c r="EH106" s="1">
        <f t="shared" si="363"/>
        <v>1</v>
      </c>
      <c r="EI106" s="1">
        <f t="shared" si="364"/>
        <v>1</v>
      </c>
      <c r="EK106" s="1">
        <f t="shared" si="365"/>
        <v>1</v>
      </c>
      <c r="EL106" s="1">
        <f t="shared" si="366"/>
        <v>1</v>
      </c>
      <c r="EM106" s="1">
        <f t="shared" si="367"/>
        <v>1</v>
      </c>
      <c r="EO106" s="1">
        <f t="shared" si="368"/>
        <v>1</v>
      </c>
      <c r="EP106" s="1">
        <f t="shared" si="369"/>
        <v>1</v>
      </c>
      <c r="EQ106" s="1">
        <f t="shared" si="370"/>
        <v>1</v>
      </c>
      <c r="ES106" s="1">
        <f t="shared" si="306"/>
        <v>1</v>
      </c>
      <c r="ET106" s="1">
        <f t="shared" si="307"/>
        <v>1</v>
      </c>
      <c r="EU106" s="1">
        <f t="shared" si="308"/>
        <v>1</v>
      </c>
      <c r="EV106" s="1">
        <f t="shared" si="309"/>
        <v>1</v>
      </c>
      <c r="EW106" s="1">
        <f t="shared" si="310"/>
        <v>0</v>
      </c>
      <c r="EY106" s="1">
        <f t="shared" si="311"/>
        <v>1</v>
      </c>
      <c r="EZ106" s="1">
        <f t="shared" si="312"/>
        <v>1</v>
      </c>
      <c r="FA106" s="1">
        <f t="shared" si="313"/>
        <v>1</v>
      </c>
      <c r="FC106" s="1">
        <f t="shared" si="371"/>
        <v>1</v>
      </c>
      <c r="FD106" s="1">
        <f t="shared" si="314"/>
        <v>1</v>
      </c>
      <c r="FE106" s="1"/>
      <c r="FF106" s="1">
        <f t="shared" si="372"/>
        <v>1</v>
      </c>
      <c r="FG106" s="1">
        <f t="shared" si="373"/>
        <v>1</v>
      </c>
      <c r="FH106" s="1">
        <f t="shared" si="374"/>
        <v>1</v>
      </c>
      <c r="FI106" s="1">
        <f t="shared" si="315"/>
        <v>0</v>
      </c>
      <c r="FJ106" s="1">
        <f t="shared" si="316"/>
        <v>0</v>
      </c>
      <c r="FK106" s="1">
        <f t="shared" si="317"/>
        <v>0</v>
      </c>
      <c r="FL106" s="1">
        <f t="shared" si="318"/>
        <v>0</v>
      </c>
      <c r="FN106" s="1">
        <f t="shared" si="432"/>
        <v>1</v>
      </c>
      <c r="FO106" s="1">
        <f t="shared" si="319"/>
        <v>1</v>
      </c>
      <c r="FP106" s="1">
        <f t="shared" si="433"/>
        <v>0</v>
      </c>
      <c r="FV106" s="1">
        <f t="shared" si="434"/>
        <v>0</v>
      </c>
      <c r="FW106" s="1">
        <f t="shared" si="435"/>
        <v>0</v>
      </c>
      <c r="FX106" s="1">
        <f t="shared" si="436"/>
        <v>0</v>
      </c>
      <c r="GA106" s="1">
        <f t="shared" si="437"/>
        <v>0</v>
      </c>
      <c r="GB106" s="1">
        <f t="shared" si="438"/>
        <v>0</v>
      </c>
      <c r="GC106" s="1">
        <f t="shared" si="439"/>
        <v>0</v>
      </c>
      <c r="GD106" s="1">
        <f t="shared" si="440"/>
        <v>0</v>
      </c>
      <c r="GE106" s="1">
        <f t="shared" si="441"/>
        <v>1</v>
      </c>
      <c r="GF106" s="1">
        <f t="shared" si="385"/>
        <v>1</v>
      </c>
      <c r="GG106" s="1">
        <f t="shared" si="442"/>
        <v>1</v>
      </c>
      <c r="GI106" s="1">
        <f t="shared" si="320"/>
        <v>0</v>
      </c>
      <c r="GK106" s="1">
        <f t="shared" si="443"/>
        <v>1</v>
      </c>
      <c r="GL106" s="1">
        <f t="shared" si="444"/>
        <v>1</v>
      </c>
      <c r="GM106" s="1">
        <f t="shared" si="445"/>
        <v>1</v>
      </c>
      <c r="GN106" s="1">
        <f t="shared" si="446"/>
        <v>1</v>
      </c>
      <c r="GO106" s="1">
        <f t="shared" si="447"/>
        <v>0</v>
      </c>
      <c r="GP106" s="1">
        <f t="shared" si="392"/>
        <v>0</v>
      </c>
      <c r="GQ106" s="1">
        <f t="shared" si="448"/>
        <v>0</v>
      </c>
      <c r="GS106" s="1">
        <f t="shared" si="394"/>
        <v>1</v>
      </c>
      <c r="GT106" s="1">
        <f t="shared" si="395"/>
        <v>1</v>
      </c>
      <c r="GU106" s="1">
        <f t="shared" si="396"/>
        <v>1</v>
      </c>
      <c r="GV106" s="1">
        <f t="shared" si="397"/>
        <v>1</v>
      </c>
      <c r="GW106" s="1">
        <f t="shared" si="398"/>
        <v>1</v>
      </c>
      <c r="GX106" s="1">
        <f t="shared" si="399"/>
        <v>1</v>
      </c>
      <c r="GY106" s="1">
        <f t="shared" si="400"/>
        <v>1</v>
      </c>
      <c r="GZ106" s="1"/>
      <c r="HA106" s="1">
        <f t="shared" si="449"/>
        <v>0</v>
      </c>
      <c r="HB106" s="1">
        <f t="shared" si="450"/>
        <v>0</v>
      </c>
      <c r="HC106" s="1">
        <f t="shared" si="451"/>
        <v>0</v>
      </c>
      <c r="HD106" s="1">
        <f t="shared" si="452"/>
        <v>0</v>
      </c>
      <c r="HE106" s="1">
        <f t="shared" si="453"/>
        <v>0</v>
      </c>
      <c r="HF106" s="1">
        <f t="shared" si="454"/>
        <v>0</v>
      </c>
      <c r="HH106" s="1">
        <f t="shared" si="455"/>
        <v>1</v>
      </c>
      <c r="HI106" s="1">
        <f t="shared" si="456"/>
        <v>1</v>
      </c>
      <c r="HJ106" s="1">
        <f t="shared" si="457"/>
        <v>1</v>
      </c>
      <c r="HK106" s="1">
        <f t="shared" si="458"/>
        <v>0</v>
      </c>
      <c r="HL106" s="1">
        <f t="shared" si="459"/>
        <v>0</v>
      </c>
      <c r="HM106" s="1">
        <f t="shared" si="460"/>
        <v>0</v>
      </c>
      <c r="HO106" s="1">
        <f t="shared" si="321"/>
        <v>1</v>
      </c>
      <c r="HP106" s="1" t="str">
        <f t="shared" si="322"/>
        <v/>
      </c>
      <c r="HQ106" s="1">
        <f t="shared" si="323"/>
        <v>1</v>
      </c>
      <c r="HR106" s="1" t="str">
        <f t="shared" si="324"/>
        <v/>
      </c>
      <c r="HS106" s="1">
        <f t="shared" si="325"/>
        <v>1</v>
      </c>
      <c r="HT106" s="1" t="str">
        <f t="shared" si="326"/>
        <v/>
      </c>
      <c r="HU106" s="1">
        <f t="shared" si="327"/>
        <v>1</v>
      </c>
      <c r="HV106" s="1" t="str">
        <f t="shared" si="328"/>
        <v/>
      </c>
      <c r="HW106" s="1">
        <f t="shared" si="329"/>
        <v>1</v>
      </c>
      <c r="HX106" s="1" t="str">
        <f t="shared" si="330"/>
        <v/>
      </c>
      <c r="HZ106" s="1">
        <f t="shared" si="413"/>
        <v>1</v>
      </c>
      <c r="IA106" s="1" t="str">
        <f t="shared" si="414"/>
        <v/>
      </c>
      <c r="IB106" s="1">
        <f t="shared" si="415"/>
        <v>1</v>
      </c>
      <c r="IC106" s="1" t="str">
        <f t="shared" si="416"/>
        <v/>
      </c>
      <c r="ID106" s="1">
        <f t="shared" si="417"/>
        <v>1</v>
      </c>
      <c r="IE106" s="1" t="str">
        <f t="shared" si="418"/>
        <v/>
      </c>
      <c r="IF106" s="1">
        <f t="shared" si="419"/>
        <v>1</v>
      </c>
      <c r="IG106" s="1" t="str">
        <f t="shared" si="420"/>
        <v/>
      </c>
      <c r="IH106" s="1">
        <f t="shared" si="421"/>
        <v>1</v>
      </c>
      <c r="II106" s="1" t="str">
        <f t="shared" si="422"/>
        <v/>
      </c>
    </row>
    <row r="107" spans="1:243" x14ac:dyDescent="0.2">
      <c r="A107" s="14">
        <f t="shared" si="220"/>
        <v>107</v>
      </c>
      <c r="C107" s="2">
        <v>42270</v>
      </c>
      <c r="G107" s="3">
        <v>109.14</v>
      </c>
      <c r="H107" s="3">
        <v>120.03700000000001</v>
      </c>
      <c r="I107" s="3">
        <v>127.31</v>
      </c>
      <c r="J107" s="4">
        <v>155.19999999999999</v>
      </c>
      <c r="P107" s="128">
        <f t="shared" si="331"/>
        <v>3502</v>
      </c>
      <c r="Q107" s="5">
        <f t="shared" si="332"/>
        <v>3843.7500000000005</v>
      </c>
      <c r="R107" s="6">
        <f t="shared" si="333"/>
        <v>4095</v>
      </c>
      <c r="S107" s="7">
        <f t="shared" si="334"/>
        <v>4979.9999999999991</v>
      </c>
      <c r="AH107" s="4">
        <f t="shared" si="221"/>
        <v>1.3333333333330302</v>
      </c>
      <c r="AI107" s="4">
        <f t="shared" si="222"/>
        <v>1.1999999999997271</v>
      </c>
      <c r="AJ107" s="4">
        <f t="shared" si="223"/>
        <v>0.70000000000045448</v>
      </c>
      <c r="AK107" s="4">
        <f t="shared" si="224"/>
        <v>1.0000000000004547</v>
      </c>
      <c r="AL107" s="4">
        <f t="shared" si="225"/>
        <v>0.25000000000045475</v>
      </c>
      <c r="AM107" s="4">
        <f t="shared" si="226"/>
        <v>3.1666666666660603</v>
      </c>
      <c r="AN107" s="4">
        <f t="shared" si="227"/>
        <v>2.8999999999992725</v>
      </c>
      <c r="AO107" s="4">
        <f t="shared" si="228"/>
        <v>0</v>
      </c>
      <c r="AP107" s="4">
        <f t="shared" si="229"/>
        <v>0.99999999999909051</v>
      </c>
      <c r="AQ107" s="4">
        <f t="shared" si="230"/>
        <v>4.6666666666667425</v>
      </c>
      <c r="AR107" s="4">
        <f t="shared" si="231"/>
        <v>1.8</v>
      </c>
      <c r="AS107" s="4">
        <f t="shared" si="232"/>
        <v>1.1111111111102523</v>
      </c>
      <c r="AT107" s="4">
        <f t="shared" si="233"/>
        <v>0.53333333333357591</v>
      </c>
      <c r="BA107" s="11">
        <f t="shared" si="423"/>
        <v>0</v>
      </c>
      <c r="BB107" s="11">
        <f t="shared" si="424"/>
        <v>-1.9999999999995453</v>
      </c>
      <c r="BC107" s="12">
        <f t="shared" si="425"/>
        <v>-4.5</v>
      </c>
      <c r="BD107" s="13">
        <f t="shared" si="426"/>
        <v>-4.000000000001819</v>
      </c>
      <c r="BJ107" s="11">
        <f t="shared" si="272"/>
        <v>1.3333333333330302</v>
      </c>
      <c r="BK107" s="11">
        <f t="shared" si="427"/>
        <v>1.1999999999997271</v>
      </c>
      <c r="BL107" s="11">
        <f t="shared" si="428"/>
        <v>0.70000000000045448</v>
      </c>
      <c r="BM107" s="11">
        <f t="shared" si="429"/>
        <v>1.0000000000004547</v>
      </c>
      <c r="BN107" s="11">
        <f t="shared" si="430"/>
        <v>0.25000000000045475</v>
      </c>
      <c r="BO107" s="11">
        <f t="shared" si="431"/>
        <v>-3.1666666666660603</v>
      </c>
      <c r="BP107" s="11">
        <f t="shared" si="344"/>
        <v>-2.8999999999992725</v>
      </c>
      <c r="BQ107" s="1">
        <v>0</v>
      </c>
      <c r="BR107" s="11">
        <f t="shared" si="273"/>
        <v>-0.99999999999909051</v>
      </c>
      <c r="BS107" s="11">
        <f t="shared" si="274"/>
        <v>-4.6666666666667425</v>
      </c>
      <c r="BT107" s="11">
        <f t="shared" si="345"/>
        <v>1.8</v>
      </c>
      <c r="BU107" s="11">
        <f t="shared" si="346"/>
        <v>-1.1111111111102523</v>
      </c>
      <c r="BV107" s="11">
        <f t="shared" si="275"/>
        <v>0.53333333333357591</v>
      </c>
      <c r="BY107" s="126"/>
      <c r="BZ107" s="126"/>
      <c r="CB107" s="1">
        <f t="shared" si="347"/>
        <v>1</v>
      </c>
      <c r="CC107" s="1">
        <f t="shared" si="348"/>
        <v>0</v>
      </c>
      <c r="CD107" s="1">
        <f t="shared" si="349"/>
        <v>0</v>
      </c>
      <c r="CE107" s="126">
        <f t="shared" si="234"/>
        <v>0</v>
      </c>
      <c r="CF107" s="1">
        <f t="shared" si="276"/>
        <v>0</v>
      </c>
      <c r="CG107" s="1" t="str">
        <f t="shared" si="277"/>
        <v/>
      </c>
      <c r="CH107" s="1" t="str">
        <f t="shared" si="235"/>
        <v/>
      </c>
      <c r="CI107" s="1">
        <f t="shared" si="278"/>
        <v>1</v>
      </c>
      <c r="CJ107" s="1">
        <f t="shared" si="236"/>
        <v>1</v>
      </c>
      <c r="CK107" s="1" t="str">
        <f t="shared" si="237"/>
        <v/>
      </c>
      <c r="CL107" s="1">
        <f t="shared" si="279"/>
        <v>1</v>
      </c>
      <c r="CM107" s="1">
        <f t="shared" si="280"/>
        <v>1</v>
      </c>
      <c r="CN107" s="1">
        <f t="shared" si="281"/>
        <v>1</v>
      </c>
      <c r="CO107" s="1" t="str">
        <f t="shared" si="282"/>
        <v/>
      </c>
      <c r="CP107" s="1">
        <f t="shared" si="283"/>
        <v>1</v>
      </c>
      <c r="CQ107" s="1" t="str">
        <f t="shared" si="284"/>
        <v/>
      </c>
      <c r="CS107" s="1">
        <f t="shared" si="350"/>
        <v>1</v>
      </c>
      <c r="CT107" s="1">
        <f t="shared" si="351"/>
        <v>0</v>
      </c>
      <c r="CU107" s="1">
        <f t="shared" si="352"/>
        <v>0</v>
      </c>
      <c r="CV107" s="126">
        <f t="shared" si="238"/>
        <v>0</v>
      </c>
      <c r="CW107" s="1"/>
      <c r="CX107" s="1" t="str">
        <f t="shared" si="285"/>
        <v/>
      </c>
      <c r="CY107" s="1" t="str">
        <f t="shared" si="286"/>
        <v/>
      </c>
      <c r="CZ107" s="1" t="str">
        <f t="shared" si="287"/>
        <v/>
      </c>
      <c r="DA107" s="1" t="str">
        <f t="shared" si="288"/>
        <v/>
      </c>
      <c r="DB107" s="1">
        <f t="shared" si="289"/>
        <v>1</v>
      </c>
      <c r="DC107" s="1" t="str">
        <f t="shared" si="290"/>
        <v/>
      </c>
      <c r="DD107" s="1">
        <f t="shared" si="291"/>
        <v>1</v>
      </c>
      <c r="DE107" s="1" t="str">
        <f t="shared" si="292"/>
        <v/>
      </c>
      <c r="DF107" s="1"/>
      <c r="DG107" s="126">
        <f t="shared" si="239"/>
        <v>1</v>
      </c>
      <c r="DH107" s="1">
        <f t="shared" si="353"/>
        <v>1</v>
      </c>
      <c r="DI107" s="1">
        <f t="shared" si="354"/>
        <v>1</v>
      </c>
      <c r="DJ107" s="1">
        <f t="shared" si="355"/>
        <v>1</v>
      </c>
      <c r="DK107" s="1" t="str">
        <f t="shared" si="293"/>
        <v/>
      </c>
      <c r="DL107" s="1"/>
      <c r="DM107" s="1" t="str">
        <f t="shared" si="294"/>
        <v/>
      </c>
      <c r="DN107" s="1">
        <f t="shared" si="295"/>
        <v>0</v>
      </c>
      <c r="DO107" s="1">
        <f t="shared" si="296"/>
        <v>1</v>
      </c>
      <c r="DP107" s="1">
        <f t="shared" si="297"/>
        <v>0</v>
      </c>
      <c r="DQ107" s="1">
        <f t="shared" si="298"/>
        <v>1</v>
      </c>
      <c r="DR107" s="1">
        <f t="shared" si="299"/>
        <v>0</v>
      </c>
      <c r="DS107" s="1">
        <f t="shared" si="300"/>
        <v>1</v>
      </c>
      <c r="DT107" s="1">
        <f t="shared" si="301"/>
        <v>0</v>
      </c>
      <c r="DU107" s="1">
        <f t="shared" si="302"/>
        <v>1</v>
      </c>
      <c r="DV107" s="1">
        <f t="shared" si="356"/>
        <v>1</v>
      </c>
      <c r="DW107" s="1">
        <f t="shared" si="303"/>
        <v>0</v>
      </c>
      <c r="DX107" s="1" t="str">
        <f t="shared" si="304"/>
        <v/>
      </c>
      <c r="DY107" s="1" t="str">
        <f t="shared" si="305"/>
        <v/>
      </c>
      <c r="EA107" s="1">
        <f t="shared" si="357"/>
        <v>1</v>
      </c>
      <c r="EB107" s="1">
        <f t="shared" si="358"/>
        <v>1</v>
      </c>
      <c r="EC107" s="1">
        <f t="shared" si="359"/>
        <v>1</v>
      </c>
      <c r="ED107" s="1">
        <f t="shared" si="360"/>
        <v>1</v>
      </c>
      <c r="EF107" s="1">
        <f t="shared" si="361"/>
        <v>1</v>
      </c>
      <c r="EG107" s="1">
        <f t="shared" si="362"/>
        <v>1</v>
      </c>
      <c r="EH107" s="1">
        <f t="shared" si="363"/>
        <v>1</v>
      </c>
      <c r="EI107" s="1">
        <f t="shared" si="364"/>
        <v>1</v>
      </c>
      <c r="EK107" s="1">
        <f t="shared" si="365"/>
        <v>1</v>
      </c>
      <c r="EL107" s="1">
        <f t="shared" si="366"/>
        <v>1</v>
      </c>
      <c r="EM107" s="1">
        <f t="shared" si="367"/>
        <v>1</v>
      </c>
      <c r="EO107" s="1">
        <f t="shared" si="368"/>
        <v>1</v>
      </c>
      <c r="EP107" s="1">
        <f t="shared" si="369"/>
        <v>1</v>
      </c>
      <c r="EQ107" s="1">
        <f t="shared" si="370"/>
        <v>1</v>
      </c>
      <c r="ES107" s="1">
        <f t="shared" si="306"/>
        <v>1</v>
      </c>
      <c r="ET107" s="1">
        <f t="shared" si="307"/>
        <v>1</v>
      </c>
      <c r="EU107" s="1">
        <f t="shared" si="308"/>
        <v>1</v>
      </c>
      <c r="EV107" s="1">
        <f t="shared" si="309"/>
        <v>1</v>
      </c>
      <c r="EW107" s="1">
        <f t="shared" si="310"/>
        <v>0</v>
      </c>
      <c r="EY107" s="1">
        <f t="shared" si="311"/>
        <v>1</v>
      </c>
      <c r="EZ107" s="1">
        <f t="shared" si="312"/>
        <v>1</v>
      </c>
      <c r="FA107" s="1">
        <f t="shared" si="313"/>
        <v>1</v>
      </c>
      <c r="FC107" s="1">
        <f t="shared" si="371"/>
        <v>0</v>
      </c>
      <c r="FD107" s="1" t="str">
        <f t="shared" si="314"/>
        <v/>
      </c>
      <c r="FE107" s="1"/>
      <c r="FF107" s="1">
        <f t="shared" si="372"/>
        <v>1</v>
      </c>
      <c r="FG107" s="1">
        <f t="shared" si="373"/>
        <v>0</v>
      </c>
      <c r="FH107" s="1">
        <f t="shared" si="374"/>
        <v>0</v>
      </c>
      <c r="FI107" s="1" t="str">
        <f t="shared" si="315"/>
        <v/>
      </c>
      <c r="FJ107" s="1" t="str">
        <f t="shared" si="316"/>
        <v/>
      </c>
      <c r="FK107" s="1" t="str">
        <f t="shared" si="317"/>
        <v/>
      </c>
      <c r="FL107" s="1" t="str">
        <f t="shared" si="318"/>
        <v/>
      </c>
      <c r="FN107" s="1" t="str">
        <f t="shared" si="432"/>
        <v/>
      </c>
      <c r="FO107" s="1" t="str">
        <f t="shared" si="319"/>
        <v/>
      </c>
      <c r="FP107" s="1" t="str">
        <f t="shared" si="433"/>
        <v/>
      </c>
      <c r="FV107" s="1">
        <f t="shared" si="434"/>
        <v>0</v>
      </c>
      <c r="FW107" s="1">
        <f t="shared" si="435"/>
        <v>0</v>
      </c>
      <c r="FX107" s="1">
        <f t="shared" si="436"/>
        <v>1</v>
      </c>
      <c r="GA107" s="1">
        <f t="shared" si="437"/>
        <v>1</v>
      </c>
      <c r="GB107" s="1">
        <f t="shared" si="438"/>
        <v>1</v>
      </c>
      <c r="GC107" s="1">
        <f t="shared" si="439"/>
        <v>1</v>
      </c>
      <c r="GD107" s="1">
        <f t="shared" si="440"/>
        <v>1</v>
      </c>
      <c r="GE107" s="1">
        <f t="shared" si="441"/>
        <v>0</v>
      </c>
      <c r="GF107" s="1">
        <f t="shared" si="385"/>
        <v>0</v>
      </c>
      <c r="GG107" s="1">
        <f t="shared" si="442"/>
        <v>1</v>
      </c>
      <c r="GI107" s="1">
        <f t="shared" si="320"/>
        <v>1</v>
      </c>
      <c r="GK107" s="1">
        <f t="shared" si="443"/>
        <v>1</v>
      </c>
      <c r="GL107" s="1">
        <f t="shared" si="444"/>
        <v>1</v>
      </c>
      <c r="GM107" s="1">
        <f t="shared" si="445"/>
        <v>1</v>
      </c>
      <c r="GN107" s="1">
        <f t="shared" si="446"/>
        <v>1</v>
      </c>
      <c r="GO107" s="1">
        <f t="shared" si="447"/>
        <v>0</v>
      </c>
      <c r="GP107" s="1">
        <f t="shared" si="392"/>
        <v>0</v>
      </c>
      <c r="GQ107" s="1">
        <f t="shared" si="448"/>
        <v>1</v>
      </c>
      <c r="GS107" s="1" t="str">
        <f t="shared" si="394"/>
        <v/>
      </c>
      <c r="GT107" s="1" t="str">
        <f t="shared" si="395"/>
        <v/>
      </c>
      <c r="GU107" s="1">
        <f t="shared" si="396"/>
        <v>1</v>
      </c>
      <c r="GV107" s="1">
        <f t="shared" si="397"/>
        <v>0</v>
      </c>
      <c r="GW107" s="1">
        <f t="shared" si="398"/>
        <v>0</v>
      </c>
      <c r="GX107" s="1">
        <f t="shared" si="399"/>
        <v>0</v>
      </c>
      <c r="GY107" s="1">
        <f t="shared" si="400"/>
        <v>0</v>
      </c>
      <c r="GZ107" s="1"/>
      <c r="HA107" s="1">
        <f t="shared" si="449"/>
        <v>1</v>
      </c>
      <c r="HB107" s="1">
        <f t="shared" si="450"/>
        <v>0</v>
      </c>
      <c r="HC107" s="1">
        <f t="shared" si="451"/>
        <v>0</v>
      </c>
      <c r="HD107" s="1">
        <f t="shared" si="452"/>
        <v>0</v>
      </c>
      <c r="HE107" s="1">
        <f t="shared" si="453"/>
        <v>0</v>
      </c>
      <c r="HF107" s="1">
        <f t="shared" si="454"/>
        <v>0</v>
      </c>
      <c r="HH107" s="1">
        <f t="shared" si="455"/>
        <v>1</v>
      </c>
      <c r="HI107" s="1">
        <f t="shared" si="456"/>
        <v>1</v>
      </c>
      <c r="HJ107" s="1">
        <f t="shared" si="457"/>
        <v>1</v>
      </c>
      <c r="HK107" s="1">
        <f t="shared" si="458"/>
        <v>0</v>
      </c>
      <c r="HL107" s="1">
        <f t="shared" si="459"/>
        <v>0</v>
      </c>
      <c r="HM107" s="1">
        <f t="shared" si="460"/>
        <v>0</v>
      </c>
      <c r="HO107" s="1" t="str">
        <f t="shared" si="321"/>
        <v/>
      </c>
      <c r="HP107" s="1">
        <f t="shared" si="322"/>
        <v>1</v>
      </c>
      <c r="HQ107" s="1" t="str">
        <f t="shared" si="323"/>
        <v/>
      </c>
      <c r="HR107" s="1" t="str">
        <f t="shared" si="324"/>
        <v/>
      </c>
      <c r="HS107" s="1" t="str">
        <f t="shared" si="325"/>
        <v/>
      </c>
      <c r="HT107" s="1" t="str">
        <f t="shared" si="326"/>
        <v/>
      </c>
      <c r="HU107" s="1" t="str">
        <f t="shared" si="327"/>
        <v/>
      </c>
      <c r="HV107" s="1" t="str">
        <f t="shared" si="328"/>
        <v/>
      </c>
      <c r="HW107" s="1" t="str">
        <f t="shared" si="329"/>
        <v/>
      </c>
      <c r="HX107" s="1" t="str">
        <f t="shared" si="330"/>
        <v/>
      </c>
      <c r="HZ107" s="1" t="str">
        <f t="shared" si="413"/>
        <v/>
      </c>
      <c r="IA107" s="1">
        <f t="shared" si="414"/>
        <v>0</v>
      </c>
      <c r="IB107" s="1" t="str">
        <f t="shared" si="415"/>
        <v/>
      </c>
      <c r="IC107" s="1" t="str">
        <f t="shared" si="416"/>
        <v/>
      </c>
      <c r="ID107" s="1" t="str">
        <f t="shared" si="417"/>
        <v/>
      </c>
      <c r="IE107" s="1" t="str">
        <f t="shared" si="418"/>
        <v/>
      </c>
      <c r="IF107" s="1" t="str">
        <f t="shared" si="419"/>
        <v/>
      </c>
      <c r="IG107" s="1" t="str">
        <f t="shared" si="420"/>
        <v/>
      </c>
      <c r="IH107" s="1" t="str">
        <f t="shared" si="421"/>
        <v/>
      </c>
      <c r="II107" s="1" t="str">
        <f t="shared" si="422"/>
        <v/>
      </c>
    </row>
    <row r="108" spans="1:243" x14ac:dyDescent="0.2">
      <c r="A108" s="14">
        <f t="shared" si="220"/>
        <v>108</v>
      </c>
      <c r="C108" s="2">
        <v>42271</v>
      </c>
      <c r="G108" s="3">
        <v>109.155</v>
      </c>
      <c r="H108" s="3">
        <v>120.06699999999999</v>
      </c>
      <c r="I108" s="3">
        <v>128.04</v>
      </c>
      <c r="J108" s="4">
        <v>156.22</v>
      </c>
      <c r="P108" s="128">
        <f t="shared" si="331"/>
        <v>3503.5</v>
      </c>
      <c r="Q108" s="5">
        <f t="shared" si="332"/>
        <v>3846.7499999999991</v>
      </c>
      <c r="R108" s="6">
        <f t="shared" si="333"/>
        <v>4099.9999999999991</v>
      </c>
      <c r="S108" s="7">
        <f t="shared" si="334"/>
        <v>5014</v>
      </c>
      <c r="AH108" s="4">
        <f t="shared" si="221"/>
        <v>1.0000000000009095</v>
      </c>
      <c r="AI108" s="4">
        <f t="shared" si="222"/>
        <v>1.2000000000008186</v>
      </c>
      <c r="AJ108" s="4">
        <f t="shared" si="223"/>
        <v>8.184564137536654E-13</v>
      </c>
      <c r="AK108" s="4">
        <f t="shared" si="224"/>
        <v>0.3333333333340911</v>
      </c>
      <c r="AL108" s="4">
        <f t="shared" si="225"/>
        <v>0.49999999999909051</v>
      </c>
      <c r="AM108" s="4">
        <f t="shared" si="226"/>
        <v>6.3333333333345454</v>
      </c>
      <c r="AN108" s="4">
        <f t="shared" si="227"/>
        <v>8.6000000000012733</v>
      </c>
      <c r="AO108" s="4">
        <f t="shared" si="228"/>
        <v>1</v>
      </c>
      <c r="AP108" s="4">
        <f t="shared" si="229"/>
        <v>2.3333333333354558</v>
      </c>
      <c r="AQ108" s="4">
        <f t="shared" si="230"/>
        <v>5.8333333333334085</v>
      </c>
      <c r="AR108" s="4">
        <f t="shared" si="231"/>
        <v>1.0000000000003637</v>
      </c>
      <c r="AS108" s="4">
        <f t="shared" si="232"/>
        <v>4.5555555555571221</v>
      </c>
      <c r="AT108" s="4">
        <f t="shared" si="233"/>
        <v>1.5333333333334549</v>
      </c>
      <c r="BA108" s="11">
        <f t="shared" si="423"/>
        <v>1.5</v>
      </c>
      <c r="BB108" s="11">
        <f t="shared" si="424"/>
        <v>2.9999999999986358</v>
      </c>
      <c r="BC108" s="12">
        <f t="shared" si="425"/>
        <v>4.9999999999990905</v>
      </c>
      <c r="BD108" s="13">
        <f t="shared" si="426"/>
        <v>34.000000000000909</v>
      </c>
      <c r="BJ108" s="11">
        <f t="shared" si="272"/>
        <v>1.0000000000009095</v>
      </c>
      <c r="BK108" s="11">
        <f t="shared" si="427"/>
        <v>1.2000000000008186</v>
      </c>
      <c r="BL108" s="11">
        <f t="shared" si="428"/>
        <v>-8.184564137536654E-13</v>
      </c>
      <c r="BM108" s="11">
        <f t="shared" si="429"/>
        <v>-0.3333333333340911</v>
      </c>
      <c r="BN108" s="11">
        <f t="shared" si="430"/>
        <v>0.49999999999909051</v>
      </c>
      <c r="BO108" s="11">
        <f t="shared" si="431"/>
        <v>-6.3333333333345454</v>
      </c>
      <c r="BP108" s="11">
        <f t="shared" si="344"/>
        <v>-8.6000000000012733</v>
      </c>
      <c r="BQ108" s="1">
        <v>-1</v>
      </c>
      <c r="BR108" s="11">
        <f t="shared" si="273"/>
        <v>-2.3333333333354558</v>
      </c>
      <c r="BS108" s="11">
        <f t="shared" si="274"/>
        <v>-5.8333333333334085</v>
      </c>
      <c r="BT108" s="11">
        <f t="shared" si="345"/>
        <v>1.0000000000003637</v>
      </c>
      <c r="BU108" s="11">
        <f t="shared" si="346"/>
        <v>-4.5555555555571221</v>
      </c>
      <c r="BV108" s="11">
        <f t="shared" si="275"/>
        <v>-1.5333333333334549</v>
      </c>
      <c r="BY108" s="126"/>
      <c r="BZ108" s="126"/>
      <c r="CB108" s="1">
        <f t="shared" si="347"/>
        <v>1</v>
      </c>
      <c r="CC108" s="1">
        <f t="shared" si="348"/>
        <v>1</v>
      </c>
      <c r="CD108" s="1">
        <f t="shared" si="349"/>
        <v>1</v>
      </c>
      <c r="CE108" s="126">
        <f t="shared" si="234"/>
        <v>1</v>
      </c>
      <c r="CF108" s="1">
        <f t="shared" si="276"/>
        <v>1</v>
      </c>
      <c r="CG108" s="1">
        <f t="shared" si="277"/>
        <v>0</v>
      </c>
      <c r="CH108" s="1">
        <f t="shared" si="235"/>
        <v>0</v>
      </c>
      <c r="CI108" s="1">
        <f t="shared" si="278"/>
        <v>0</v>
      </c>
      <c r="CJ108" s="1" t="str">
        <f t="shared" si="236"/>
        <v/>
      </c>
      <c r="CK108" s="1" t="str">
        <f t="shared" si="237"/>
        <v/>
      </c>
      <c r="CL108" s="1">
        <f t="shared" si="279"/>
        <v>0</v>
      </c>
      <c r="CM108" s="1" t="str">
        <f t="shared" si="280"/>
        <v/>
      </c>
      <c r="CN108" s="1" t="str">
        <f t="shared" si="281"/>
        <v/>
      </c>
      <c r="CO108" s="1">
        <f t="shared" si="282"/>
        <v>0</v>
      </c>
      <c r="CP108" s="1">
        <f t="shared" si="283"/>
        <v>0</v>
      </c>
      <c r="CQ108" s="1" t="str">
        <f t="shared" si="284"/>
        <v/>
      </c>
      <c r="CS108" s="1">
        <f t="shared" si="350"/>
        <v>0</v>
      </c>
      <c r="CT108" s="1">
        <f t="shared" si="351"/>
        <v>0</v>
      </c>
      <c r="CU108" s="1">
        <f t="shared" si="352"/>
        <v>0</v>
      </c>
      <c r="CV108" s="126">
        <f t="shared" si="238"/>
        <v>0</v>
      </c>
      <c r="CW108" s="1"/>
      <c r="CX108" s="1" t="str">
        <f t="shared" si="285"/>
        <v/>
      </c>
      <c r="CY108" s="1" t="str">
        <f t="shared" si="286"/>
        <v/>
      </c>
      <c r="CZ108" s="1" t="str">
        <f t="shared" si="287"/>
        <v/>
      </c>
      <c r="DA108" s="1" t="str">
        <f t="shared" si="288"/>
        <v/>
      </c>
      <c r="DB108" s="1">
        <f t="shared" si="289"/>
        <v>0</v>
      </c>
      <c r="DC108" s="1">
        <f t="shared" si="290"/>
        <v>1</v>
      </c>
      <c r="DD108" s="1" t="str">
        <f t="shared" si="291"/>
        <v/>
      </c>
      <c r="DE108" s="1" t="str">
        <f t="shared" si="292"/>
        <v/>
      </c>
      <c r="DF108" s="1"/>
      <c r="DG108" s="126">
        <f t="shared" si="239"/>
        <v>0</v>
      </c>
      <c r="DH108" s="1">
        <f t="shared" si="353"/>
        <v>0</v>
      </c>
      <c r="DI108" s="1">
        <f t="shared" si="354"/>
        <v>0</v>
      </c>
      <c r="DJ108" s="1">
        <f t="shared" si="355"/>
        <v>0</v>
      </c>
      <c r="DK108" s="1">
        <f t="shared" si="293"/>
        <v>0</v>
      </c>
      <c r="DL108" s="1"/>
      <c r="DM108" s="1">
        <f t="shared" si="294"/>
        <v>0</v>
      </c>
      <c r="DN108" s="1" t="str">
        <f t="shared" si="295"/>
        <v/>
      </c>
      <c r="DO108" s="1" t="str">
        <f t="shared" si="296"/>
        <v/>
      </c>
      <c r="DP108" s="1" t="str">
        <f t="shared" si="297"/>
        <v/>
      </c>
      <c r="DQ108" s="1" t="str">
        <f t="shared" si="298"/>
        <v/>
      </c>
      <c r="DR108" s="1" t="str">
        <f t="shared" si="299"/>
        <v/>
      </c>
      <c r="DS108" s="1" t="str">
        <f t="shared" si="300"/>
        <v/>
      </c>
      <c r="DT108" s="1" t="str">
        <f t="shared" si="301"/>
        <v/>
      </c>
      <c r="DU108" s="1" t="str">
        <f t="shared" si="302"/>
        <v/>
      </c>
      <c r="DV108" s="1">
        <f t="shared" si="356"/>
        <v>0</v>
      </c>
      <c r="DW108" s="1">
        <f t="shared" si="303"/>
        <v>0</v>
      </c>
      <c r="DX108" s="1" t="str">
        <f t="shared" si="304"/>
        <v/>
      </c>
      <c r="DY108" s="1" t="str">
        <f t="shared" si="305"/>
        <v/>
      </c>
      <c r="EA108" s="1">
        <f t="shared" si="357"/>
        <v>0</v>
      </c>
      <c r="EB108" s="1">
        <f t="shared" si="358"/>
        <v>0</v>
      </c>
      <c r="EC108" s="1">
        <f t="shared" si="359"/>
        <v>0</v>
      </c>
      <c r="ED108" s="1">
        <f t="shared" si="360"/>
        <v>0</v>
      </c>
      <c r="EF108" s="1">
        <f t="shared" si="361"/>
        <v>0</v>
      </c>
      <c r="EG108" s="1">
        <f t="shared" si="362"/>
        <v>0</v>
      </c>
      <c r="EH108" s="1">
        <f t="shared" si="363"/>
        <v>0</v>
      </c>
      <c r="EI108" s="1">
        <f t="shared" si="364"/>
        <v>0</v>
      </c>
      <c r="EK108" s="1">
        <f t="shared" si="365"/>
        <v>1</v>
      </c>
      <c r="EL108" s="1">
        <f t="shared" si="366"/>
        <v>1</v>
      </c>
      <c r="EM108" s="1">
        <f t="shared" si="367"/>
        <v>1</v>
      </c>
      <c r="EO108" s="1">
        <f t="shared" si="368"/>
        <v>1</v>
      </c>
      <c r="EP108" s="1">
        <f t="shared" si="369"/>
        <v>1</v>
      </c>
      <c r="EQ108" s="1">
        <f t="shared" si="370"/>
        <v>1</v>
      </c>
      <c r="ES108" s="1">
        <f t="shared" si="306"/>
        <v>1</v>
      </c>
      <c r="ET108" s="1">
        <f t="shared" si="307"/>
        <v>1</v>
      </c>
      <c r="EU108" s="1">
        <f t="shared" si="308"/>
        <v>1</v>
      </c>
      <c r="EV108" s="1">
        <f t="shared" si="309"/>
        <v>1</v>
      </c>
      <c r="EW108" s="1">
        <f t="shared" si="310"/>
        <v>0</v>
      </c>
      <c r="EY108" s="1">
        <f t="shared" si="311"/>
        <v>1</v>
      </c>
      <c r="EZ108" s="1">
        <f t="shared" si="312"/>
        <v>1</v>
      </c>
      <c r="FA108" s="1">
        <f t="shared" si="313"/>
        <v>1</v>
      </c>
      <c r="FC108" s="1">
        <f t="shared" si="371"/>
        <v>1</v>
      </c>
      <c r="FD108" s="1">
        <f t="shared" si="314"/>
        <v>1</v>
      </c>
      <c r="FE108" s="1"/>
      <c r="FF108" s="1">
        <f t="shared" si="372"/>
        <v>0</v>
      </c>
      <c r="FG108" s="1">
        <f t="shared" si="373"/>
        <v>0</v>
      </c>
      <c r="FH108" s="1">
        <f t="shared" si="374"/>
        <v>0</v>
      </c>
      <c r="FI108" s="1" t="str">
        <f t="shared" si="315"/>
        <v/>
      </c>
      <c r="FJ108" s="1" t="str">
        <f t="shared" si="316"/>
        <v/>
      </c>
      <c r="FK108" s="1" t="str">
        <f t="shared" si="317"/>
        <v/>
      </c>
      <c r="FL108" s="1" t="str">
        <f t="shared" si="318"/>
        <v/>
      </c>
      <c r="FN108" s="1" t="str">
        <f t="shared" si="432"/>
        <v/>
      </c>
      <c r="FO108" s="1" t="str">
        <f t="shared" si="319"/>
        <v/>
      </c>
      <c r="FP108" s="1" t="str">
        <f t="shared" si="433"/>
        <v/>
      </c>
      <c r="FV108" s="1">
        <f t="shared" si="434"/>
        <v>1</v>
      </c>
      <c r="FW108" s="1">
        <f t="shared" si="435"/>
        <v>0</v>
      </c>
      <c r="FX108" s="1">
        <f t="shared" si="436"/>
        <v>1</v>
      </c>
      <c r="GA108" s="1">
        <f t="shared" si="437"/>
        <v>0</v>
      </c>
      <c r="GB108" s="1">
        <f t="shared" si="438"/>
        <v>0</v>
      </c>
      <c r="GC108" s="1">
        <f t="shared" si="439"/>
        <v>0</v>
      </c>
      <c r="GD108" s="1">
        <f t="shared" si="440"/>
        <v>0</v>
      </c>
      <c r="GE108" s="1">
        <f t="shared" si="441"/>
        <v>0</v>
      </c>
      <c r="GF108" s="1">
        <f t="shared" si="385"/>
        <v>1</v>
      </c>
      <c r="GG108" s="1">
        <f t="shared" si="442"/>
        <v>1</v>
      </c>
      <c r="GI108" s="1">
        <f t="shared" si="320"/>
        <v>1</v>
      </c>
      <c r="GK108" s="1">
        <f t="shared" si="443"/>
        <v>0</v>
      </c>
      <c r="GL108" s="1">
        <f t="shared" si="444"/>
        <v>0</v>
      </c>
      <c r="GM108" s="1">
        <f t="shared" si="445"/>
        <v>0</v>
      </c>
      <c r="GN108" s="1">
        <f t="shared" si="446"/>
        <v>0</v>
      </c>
      <c r="GO108" s="1">
        <f t="shared" si="447"/>
        <v>0</v>
      </c>
      <c r="GP108" s="1">
        <f t="shared" si="392"/>
        <v>1</v>
      </c>
      <c r="GQ108" s="1">
        <f t="shared" si="448"/>
        <v>1</v>
      </c>
      <c r="GS108" s="1">
        <f t="shared" si="394"/>
        <v>0</v>
      </c>
      <c r="GT108" s="1" t="str">
        <f t="shared" si="395"/>
        <v/>
      </c>
      <c r="GU108" s="1">
        <f t="shared" si="396"/>
        <v>0</v>
      </c>
      <c r="GV108" s="1">
        <f t="shared" si="397"/>
        <v>0</v>
      </c>
      <c r="GW108" s="1">
        <f t="shared" si="398"/>
        <v>0</v>
      </c>
      <c r="GX108" s="1">
        <f t="shared" si="399"/>
        <v>0</v>
      </c>
      <c r="GY108" s="1">
        <f t="shared" si="400"/>
        <v>0</v>
      </c>
      <c r="GZ108" s="1"/>
      <c r="HA108" s="1">
        <f t="shared" si="449"/>
        <v>1</v>
      </c>
      <c r="HB108" s="1">
        <f t="shared" si="450"/>
        <v>1</v>
      </c>
      <c r="HC108" s="1">
        <f t="shared" si="451"/>
        <v>1</v>
      </c>
      <c r="HD108" s="1">
        <f t="shared" si="452"/>
        <v>1</v>
      </c>
      <c r="HE108" s="1">
        <f t="shared" si="453"/>
        <v>0</v>
      </c>
      <c r="HF108" s="1">
        <f t="shared" si="454"/>
        <v>0</v>
      </c>
      <c r="HH108" s="1">
        <f t="shared" si="455"/>
        <v>1</v>
      </c>
      <c r="HI108" s="1">
        <f t="shared" si="456"/>
        <v>1</v>
      </c>
      <c r="HJ108" s="1">
        <f t="shared" si="457"/>
        <v>1</v>
      </c>
      <c r="HK108" s="1">
        <f t="shared" si="458"/>
        <v>0</v>
      </c>
      <c r="HL108" s="1">
        <f t="shared" si="459"/>
        <v>0</v>
      </c>
      <c r="HM108" s="1">
        <f t="shared" si="460"/>
        <v>0</v>
      </c>
      <c r="HO108" s="1">
        <f t="shared" si="321"/>
        <v>1</v>
      </c>
      <c r="HP108" s="1" t="str">
        <f t="shared" si="322"/>
        <v/>
      </c>
      <c r="HQ108" s="1">
        <f t="shared" si="323"/>
        <v>1</v>
      </c>
      <c r="HR108" s="1" t="str">
        <f t="shared" si="324"/>
        <v/>
      </c>
      <c r="HS108" s="1">
        <f t="shared" si="325"/>
        <v>1</v>
      </c>
      <c r="HT108" s="1" t="str">
        <f t="shared" si="326"/>
        <v/>
      </c>
      <c r="HU108" s="1">
        <f t="shared" si="327"/>
        <v>1</v>
      </c>
      <c r="HV108" s="1" t="str">
        <f t="shared" si="328"/>
        <v/>
      </c>
      <c r="HW108" s="1" t="str">
        <f t="shared" si="329"/>
        <v/>
      </c>
      <c r="HX108" s="1" t="str">
        <f t="shared" si="330"/>
        <v/>
      </c>
      <c r="HZ108" s="1">
        <f t="shared" si="413"/>
        <v>1</v>
      </c>
      <c r="IA108" s="1" t="str">
        <f t="shared" si="414"/>
        <v/>
      </c>
      <c r="IB108" s="1">
        <f t="shared" si="415"/>
        <v>1</v>
      </c>
      <c r="IC108" s="1" t="str">
        <f t="shared" si="416"/>
        <v/>
      </c>
      <c r="ID108" s="1">
        <f t="shared" si="417"/>
        <v>1</v>
      </c>
      <c r="IE108" s="1" t="str">
        <f t="shared" si="418"/>
        <v/>
      </c>
      <c r="IF108" s="1">
        <f t="shared" si="419"/>
        <v>1</v>
      </c>
      <c r="IG108" s="1" t="str">
        <f t="shared" si="420"/>
        <v/>
      </c>
      <c r="IH108" s="1" t="str">
        <f t="shared" si="421"/>
        <v/>
      </c>
      <c r="II108" s="1" t="str">
        <f t="shared" si="422"/>
        <v/>
      </c>
    </row>
    <row r="109" spans="1:243" x14ac:dyDescent="0.2">
      <c r="A109" s="14">
        <f t="shared" si="220"/>
        <v>109</v>
      </c>
      <c r="C109" s="2">
        <v>42272</v>
      </c>
      <c r="G109" s="3">
        <v>109.142</v>
      </c>
      <c r="H109" s="3">
        <v>120.017</v>
      </c>
      <c r="I109" s="3">
        <v>127.27</v>
      </c>
      <c r="J109" s="4">
        <v>155.13999999999999</v>
      </c>
      <c r="P109" s="128">
        <f t="shared" si="331"/>
        <v>3502.2499999999995</v>
      </c>
      <c r="Q109" s="5">
        <f t="shared" si="332"/>
        <v>3841.7499999999995</v>
      </c>
      <c r="R109" s="6">
        <f t="shared" si="333"/>
        <v>4090.9999999999995</v>
      </c>
      <c r="S109" s="7">
        <f t="shared" si="334"/>
        <v>4973.9999999999982</v>
      </c>
      <c r="AH109" s="4">
        <f t="shared" si="221"/>
        <v>0.83333333333212067</v>
      </c>
      <c r="AI109" s="4">
        <f t="shared" si="222"/>
        <v>0.49999999999881739</v>
      </c>
      <c r="AJ109" s="4">
        <f t="shared" si="223"/>
        <v>0.40000000000018154</v>
      </c>
      <c r="AK109" s="4">
        <f t="shared" si="224"/>
        <v>1.0000000000001519</v>
      </c>
      <c r="AL109" s="4">
        <f t="shared" si="225"/>
        <v>0.49999999999977263</v>
      </c>
      <c r="AM109" s="4">
        <f t="shared" si="226"/>
        <v>4.3333333333343944</v>
      </c>
      <c r="AN109" s="4">
        <f t="shared" si="227"/>
        <v>7.0000000000011831</v>
      </c>
      <c r="AO109" s="4">
        <f t="shared" si="228"/>
        <v>1</v>
      </c>
      <c r="AP109" s="4">
        <f t="shared" si="229"/>
        <v>0.16666666666878949</v>
      </c>
      <c r="AQ109" s="4">
        <f t="shared" si="230"/>
        <v>2.8333333333341666</v>
      </c>
      <c r="AR109" s="4">
        <f t="shared" si="231"/>
        <v>1.0999999999989085</v>
      </c>
      <c r="AS109" s="4">
        <f t="shared" si="232"/>
        <v>3.8888888888897473</v>
      </c>
      <c r="AT109" s="4">
        <f t="shared" si="233"/>
        <v>2.833333333332666</v>
      </c>
      <c r="BA109" s="11">
        <f t="shared" si="423"/>
        <v>-1.2500000000004547</v>
      </c>
      <c r="BB109" s="11">
        <f t="shared" si="424"/>
        <v>-4.9999999999995453</v>
      </c>
      <c r="BC109" s="12">
        <f t="shared" si="425"/>
        <v>-8.9999999999995453</v>
      </c>
      <c r="BD109" s="13">
        <f t="shared" si="426"/>
        <v>-40.000000000001819</v>
      </c>
      <c r="BJ109" s="11">
        <f t="shared" si="272"/>
        <v>0.83333333333212067</v>
      </c>
      <c r="BK109" s="11">
        <f t="shared" si="427"/>
        <v>0.49999999999881739</v>
      </c>
      <c r="BL109" s="11">
        <f t="shared" si="428"/>
        <v>0.40000000000018154</v>
      </c>
      <c r="BM109" s="11">
        <f t="shared" si="429"/>
        <v>1.0000000000001519</v>
      </c>
      <c r="BN109" s="11">
        <f t="shared" si="430"/>
        <v>-0.49999999999977263</v>
      </c>
      <c r="BO109" s="11">
        <f t="shared" si="431"/>
        <v>4.3333333333343944</v>
      </c>
      <c r="BP109" s="11">
        <f t="shared" si="344"/>
        <v>7.0000000000011831</v>
      </c>
      <c r="BQ109" s="1">
        <v>-1</v>
      </c>
      <c r="BR109" s="11">
        <f t="shared" si="273"/>
        <v>0.16666666666878949</v>
      </c>
      <c r="BS109" s="11">
        <f t="shared" ref="BS109:BS153" si="461">-(BM109*BM$3-BO109)</f>
        <v>2.8333333333341666</v>
      </c>
      <c r="BT109" s="11">
        <f t="shared" si="345"/>
        <v>1.0999999999989085</v>
      </c>
      <c r="BU109" s="11">
        <f t="shared" si="346"/>
        <v>3.8888888888897473</v>
      </c>
      <c r="BV109" s="11">
        <f t="shared" si="275"/>
        <v>2.833333333332666</v>
      </c>
      <c r="BY109" s="126"/>
      <c r="BZ109" s="126"/>
      <c r="CB109" s="1">
        <f t="shared" si="347"/>
        <v>0</v>
      </c>
      <c r="CC109" s="1">
        <f t="shared" si="348"/>
        <v>0</v>
      </c>
      <c r="CD109" s="1">
        <f t="shared" si="349"/>
        <v>0</v>
      </c>
      <c r="CE109" s="126">
        <f t="shared" si="234"/>
        <v>0</v>
      </c>
      <c r="CF109" s="1">
        <f t="shared" si="276"/>
        <v>0</v>
      </c>
      <c r="CG109" s="1" t="str">
        <f t="shared" si="277"/>
        <v/>
      </c>
      <c r="CH109" s="1">
        <f t="shared" si="235"/>
        <v>1</v>
      </c>
      <c r="CI109" s="1">
        <f t="shared" si="278"/>
        <v>1</v>
      </c>
      <c r="CJ109" s="1" t="str">
        <f t="shared" si="236"/>
        <v/>
      </c>
      <c r="CK109" s="1" t="str">
        <f t="shared" si="237"/>
        <v/>
      </c>
      <c r="CL109" s="1">
        <f t="shared" si="279"/>
        <v>1</v>
      </c>
      <c r="CM109" s="1">
        <f t="shared" si="280"/>
        <v>1</v>
      </c>
      <c r="CN109" s="1">
        <f t="shared" si="281"/>
        <v>1</v>
      </c>
      <c r="CO109" s="1" t="str">
        <f t="shared" si="282"/>
        <v/>
      </c>
      <c r="CP109" s="1" t="str">
        <f t="shared" si="283"/>
        <v/>
      </c>
      <c r="CQ109" s="1">
        <f t="shared" si="284"/>
        <v>1</v>
      </c>
      <c r="CS109" s="1">
        <f t="shared" si="350"/>
        <v>0</v>
      </c>
      <c r="CT109" s="1">
        <f t="shared" si="351"/>
        <v>0</v>
      </c>
      <c r="CU109" s="1">
        <f t="shared" si="352"/>
        <v>0</v>
      </c>
      <c r="CV109" s="126">
        <f t="shared" si="238"/>
        <v>0</v>
      </c>
      <c r="CW109" s="1"/>
      <c r="CX109" s="1" t="str">
        <f t="shared" si="285"/>
        <v/>
      </c>
      <c r="CY109" s="1" t="str">
        <f t="shared" si="286"/>
        <v/>
      </c>
      <c r="CZ109" s="1" t="str">
        <f t="shared" si="287"/>
        <v/>
      </c>
      <c r="DA109" s="1" t="str">
        <f t="shared" si="288"/>
        <v/>
      </c>
      <c r="DB109" s="1">
        <f t="shared" si="289"/>
        <v>0</v>
      </c>
      <c r="DC109" s="1">
        <f t="shared" si="290"/>
        <v>1</v>
      </c>
      <c r="DD109" s="1" t="str">
        <f t="shared" si="291"/>
        <v/>
      </c>
      <c r="DE109" s="1" t="str">
        <f t="shared" si="292"/>
        <v/>
      </c>
      <c r="DF109" s="1"/>
      <c r="DG109" s="126">
        <f t="shared" si="239"/>
        <v>0</v>
      </c>
      <c r="DH109" s="1">
        <f t="shared" si="353"/>
        <v>0</v>
      </c>
      <c r="DI109" s="1">
        <f t="shared" si="354"/>
        <v>0</v>
      </c>
      <c r="DJ109" s="1">
        <f t="shared" si="355"/>
        <v>0</v>
      </c>
      <c r="DK109" s="1">
        <f t="shared" si="293"/>
        <v>0</v>
      </c>
      <c r="DL109" s="1"/>
      <c r="DM109" s="1">
        <f t="shared" si="294"/>
        <v>1</v>
      </c>
      <c r="DN109" s="1" t="str">
        <f t="shared" si="295"/>
        <v/>
      </c>
      <c r="DO109" s="1" t="str">
        <f t="shared" si="296"/>
        <v/>
      </c>
      <c r="DP109" s="1" t="str">
        <f t="shared" si="297"/>
        <v/>
      </c>
      <c r="DQ109" s="1" t="str">
        <f t="shared" si="298"/>
        <v/>
      </c>
      <c r="DR109" s="1" t="str">
        <f t="shared" si="299"/>
        <v/>
      </c>
      <c r="DS109" s="1" t="str">
        <f t="shared" si="300"/>
        <v/>
      </c>
      <c r="DT109" s="1" t="str">
        <f t="shared" si="301"/>
        <v/>
      </c>
      <c r="DU109" s="1" t="str">
        <f t="shared" si="302"/>
        <v/>
      </c>
      <c r="DV109" s="1">
        <f t="shared" si="356"/>
        <v>0</v>
      </c>
      <c r="DW109" s="1">
        <f t="shared" si="303"/>
        <v>0</v>
      </c>
      <c r="DX109" s="1" t="str">
        <f t="shared" si="304"/>
        <v/>
      </c>
      <c r="DY109" s="1" t="str">
        <f t="shared" si="305"/>
        <v/>
      </c>
      <c r="EA109" s="1">
        <f t="shared" si="357"/>
        <v>0</v>
      </c>
      <c r="EB109" s="1">
        <f t="shared" si="358"/>
        <v>0</v>
      </c>
      <c r="EC109" s="1">
        <f t="shared" si="359"/>
        <v>0</v>
      </c>
      <c r="ED109" s="1">
        <f t="shared" si="360"/>
        <v>0</v>
      </c>
      <c r="EF109" s="1">
        <f t="shared" si="361"/>
        <v>0</v>
      </c>
      <c r="EG109" s="1">
        <f t="shared" si="362"/>
        <v>0</v>
      </c>
      <c r="EH109" s="1">
        <f t="shared" si="363"/>
        <v>0</v>
      </c>
      <c r="EI109" s="1">
        <f t="shared" si="364"/>
        <v>0</v>
      </c>
      <c r="EK109" s="1">
        <f t="shared" si="365"/>
        <v>1</v>
      </c>
      <c r="EL109" s="1">
        <f t="shared" si="366"/>
        <v>1</v>
      </c>
      <c r="EM109" s="1">
        <f t="shared" si="367"/>
        <v>1</v>
      </c>
      <c r="EO109" s="1">
        <f t="shared" si="368"/>
        <v>1</v>
      </c>
      <c r="EP109" s="1">
        <f t="shared" si="369"/>
        <v>1</v>
      </c>
      <c r="EQ109" s="1">
        <f t="shared" si="370"/>
        <v>1</v>
      </c>
      <c r="ES109" s="1">
        <f t="shared" si="306"/>
        <v>1</v>
      </c>
      <c r="ET109" s="1">
        <f t="shared" si="307"/>
        <v>1</v>
      </c>
      <c r="EU109" s="1">
        <f t="shared" si="308"/>
        <v>1</v>
      </c>
      <c r="EV109" s="1">
        <f t="shared" si="309"/>
        <v>1</v>
      </c>
      <c r="EW109" s="1">
        <f t="shared" si="310"/>
        <v>0</v>
      </c>
      <c r="EY109" s="1">
        <f t="shared" si="311"/>
        <v>1</v>
      </c>
      <c r="EZ109" s="1">
        <f t="shared" si="312"/>
        <v>1</v>
      </c>
      <c r="FA109" s="1">
        <f t="shared" si="313"/>
        <v>1</v>
      </c>
      <c r="FC109" s="1">
        <f t="shared" si="371"/>
        <v>1</v>
      </c>
      <c r="FD109" s="1">
        <f t="shared" si="314"/>
        <v>1</v>
      </c>
      <c r="FE109" s="1"/>
      <c r="FF109" s="1">
        <f t="shared" si="372"/>
        <v>1</v>
      </c>
      <c r="FG109" s="1">
        <f t="shared" si="373"/>
        <v>1</v>
      </c>
      <c r="FH109" s="1">
        <f t="shared" si="374"/>
        <v>1</v>
      </c>
      <c r="FI109" s="1">
        <f t="shared" si="315"/>
        <v>0</v>
      </c>
      <c r="FJ109" s="1">
        <f t="shared" si="316"/>
        <v>0</v>
      </c>
      <c r="FK109" s="1">
        <f t="shared" si="317"/>
        <v>0</v>
      </c>
      <c r="FL109" s="1">
        <f t="shared" si="318"/>
        <v>0</v>
      </c>
      <c r="FN109" s="1" t="str">
        <f t="shared" si="432"/>
        <v/>
      </c>
      <c r="FO109" s="1" t="str">
        <f t="shared" si="319"/>
        <v/>
      </c>
      <c r="FP109" s="1" t="str">
        <f t="shared" si="433"/>
        <v/>
      </c>
      <c r="FV109" s="1">
        <f t="shared" si="434"/>
        <v>1</v>
      </c>
      <c r="FW109" s="1">
        <f t="shared" si="435"/>
        <v>0</v>
      </c>
      <c r="FX109" s="1">
        <f t="shared" si="436"/>
        <v>0</v>
      </c>
      <c r="GA109" s="1">
        <f t="shared" si="437"/>
        <v>0</v>
      </c>
      <c r="GB109" s="1">
        <f t="shared" si="438"/>
        <v>0</v>
      </c>
      <c r="GC109" s="1">
        <f t="shared" si="439"/>
        <v>0</v>
      </c>
      <c r="GD109" s="1">
        <f t="shared" si="440"/>
        <v>0</v>
      </c>
      <c r="GE109" s="1">
        <f t="shared" si="441"/>
        <v>1</v>
      </c>
      <c r="GF109" s="1">
        <f t="shared" si="385"/>
        <v>1</v>
      </c>
      <c r="GG109" s="1">
        <f t="shared" si="442"/>
        <v>1</v>
      </c>
      <c r="GI109" s="1">
        <f t="shared" si="320"/>
        <v>1</v>
      </c>
      <c r="GK109" s="1">
        <f t="shared" si="443"/>
        <v>0</v>
      </c>
      <c r="GL109" s="1">
        <f t="shared" si="444"/>
        <v>0</v>
      </c>
      <c r="GM109" s="1">
        <f t="shared" si="445"/>
        <v>0</v>
      </c>
      <c r="GN109" s="1">
        <f t="shared" si="446"/>
        <v>0</v>
      </c>
      <c r="GO109" s="1">
        <f t="shared" si="447"/>
        <v>1</v>
      </c>
      <c r="GP109" s="1">
        <f t="shared" si="392"/>
        <v>1</v>
      </c>
      <c r="GQ109" s="1">
        <f t="shared" si="448"/>
        <v>1</v>
      </c>
      <c r="GS109" s="1">
        <f t="shared" si="394"/>
        <v>0</v>
      </c>
      <c r="GT109" s="1">
        <f t="shared" si="395"/>
        <v>0</v>
      </c>
      <c r="GU109" s="1">
        <f t="shared" si="396"/>
        <v>1</v>
      </c>
      <c r="GV109" s="1">
        <f t="shared" si="397"/>
        <v>0</v>
      </c>
      <c r="GW109" s="1">
        <f t="shared" si="398"/>
        <v>0</v>
      </c>
      <c r="GX109" s="1">
        <f t="shared" si="399"/>
        <v>0</v>
      </c>
      <c r="GY109" s="1">
        <f t="shared" si="400"/>
        <v>0</v>
      </c>
      <c r="GZ109" s="1"/>
      <c r="HA109" s="1">
        <f t="shared" si="449"/>
        <v>1</v>
      </c>
      <c r="HB109" s="1">
        <f t="shared" si="450"/>
        <v>1</v>
      </c>
      <c r="HC109" s="1">
        <f t="shared" si="451"/>
        <v>0</v>
      </c>
      <c r="HD109" s="1">
        <f t="shared" si="452"/>
        <v>0</v>
      </c>
      <c r="HE109" s="1">
        <f t="shared" si="453"/>
        <v>0</v>
      </c>
      <c r="HF109" s="1">
        <f t="shared" si="454"/>
        <v>0</v>
      </c>
      <c r="HH109" s="1">
        <f t="shared" si="455"/>
        <v>1</v>
      </c>
      <c r="HI109" s="1">
        <f t="shared" si="456"/>
        <v>0</v>
      </c>
      <c r="HJ109" s="1">
        <f t="shared" si="457"/>
        <v>0</v>
      </c>
      <c r="HK109" s="1">
        <f t="shared" si="458"/>
        <v>0</v>
      </c>
      <c r="HL109" s="1">
        <f t="shared" si="459"/>
        <v>0</v>
      </c>
      <c r="HM109" s="1">
        <f t="shared" si="460"/>
        <v>0</v>
      </c>
      <c r="HO109" s="1" t="str">
        <f t="shared" si="321"/>
        <v/>
      </c>
      <c r="HP109" s="1">
        <f t="shared" si="322"/>
        <v>1</v>
      </c>
      <c r="HQ109" s="1" t="str">
        <f t="shared" si="323"/>
        <v/>
      </c>
      <c r="HR109" s="1">
        <f t="shared" si="324"/>
        <v>1</v>
      </c>
      <c r="HS109" s="1" t="str">
        <f t="shared" si="325"/>
        <v/>
      </c>
      <c r="HT109" s="1">
        <f t="shared" si="326"/>
        <v>1</v>
      </c>
      <c r="HU109" s="1" t="str">
        <f t="shared" si="327"/>
        <v/>
      </c>
      <c r="HV109" s="1">
        <f t="shared" si="328"/>
        <v>1</v>
      </c>
      <c r="HW109" s="1" t="str">
        <f t="shared" si="329"/>
        <v/>
      </c>
      <c r="HX109" s="1" t="str">
        <f t="shared" si="330"/>
        <v/>
      </c>
      <c r="HZ109" s="1" t="str">
        <f t="shared" si="413"/>
        <v/>
      </c>
      <c r="IA109" s="1">
        <f t="shared" si="414"/>
        <v>1</v>
      </c>
      <c r="IB109" s="1" t="str">
        <f t="shared" si="415"/>
        <v/>
      </c>
      <c r="IC109" s="1">
        <f t="shared" si="416"/>
        <v>1</v>
      </c>
      <c r="ID109" s="1" t="str">
        <f t="shared" si="417"/>
        <v/>
      </c>
      <c r="IE109" s="1">
        <f t="shared" si="418"/>
        <v>1</v>
      </c>
      <c r="IF109" s="1" t="str">
        <f t="shared" si="419"/>
        <v/>
      </c>
      <c r="IG109" s="1">
        <f t="shared" si="420"/>
        <v>1</v>
      </c>
      <c r="IH109" s="1" t="str">
        <f t="shared" si="421"/>
        <v/>
      </c>
      <c r="II109" s="1" t="str">
        <f t="shared" si="422"/>
        <v/>
      </c>
    </row>
    <row r="110" spans="1:243" x14ac:dyDescent="0.2">
      <c r="A110" s="14">
        <f t="shared" si="220"/>
        <v>110</v>
      </c>
      <c r="C110" s="2">
        <v>42275</v>
      </c>
      <c r="G110" s="3">
        <v>109.157</v>
      </c>
      <c r="H110" s="3">
        <v>120.107</v>
      </c>
      <c r="I110" s="3">
        <v>128.13999999999999</v>
      </c>
      <c r="J110" s="4">
        <v>157.16999999999999</v>
      </c>
      <c r="P110" s="128">
        <f t="shared" si="331"/>
        <v>3503.7499999999995</v>
      </c>
      <c r="Q110" s="5">
        <f t="shared" si="332"/>
        <v>3850.75</v>
      </c>
      <c r="R110" s="6">
        <f t="shared" si="333"/>
        <v>4109.9999999999982</v>
      </c>
      <c r="S110" s="7">
        <f t="shared" si="334"/>
        <v>5040.9999999999991</v>
      </c>
      <c r="AH110" s="4">
        <f t="shared" si="221"/>
        <v>3.0000000000003029</v>
      </c>
      <c r="AI110" s="4">
        <f t="shared" si="222"/>
        <v>2.400000000000273</v>
      </c>
      <c r="AJ110" s="4">
        <f t="shared" si="223"/>
        <v>2.3999999999987267</v>
      </c>
      <c r="AK110" s="4">
        <f t="shared" si="224"/>
        <v>3.6666666666653018</v>
      </c>
      <c r="AL110" s="4">
        <f t="shared" si="225"/>
        <v>0.49999999999886313</v>
      </c>
      <c r="AM110" s="4">
        <f t="shared" si="226"/>
        <v>3.3333333333350019</v>
      </c>
      <c r="AN110" s="4">
        <f t="shared" si="227"/>
        <v>7.8000000000017273</v>
      </c>
      <c r="AO110" s="4">
        <f t="shared" si="228"/>
        <v>1</v>
      </c>
      <c r="AP110" s="4">
        <f t="shared" si="229"/>
        <v>0.3333333333351538</v>
      </c>
      <c r="AQ110" s="4">
        <f t="shared" si="230"/>
        <v>2.1666666666629508</v>
      </c>
      <c r="AR110" s="4">
        <f t="shared" si="231"/>
        <v>4.5999999999994543</v>
      </c>
      <c r="AS110" s="4">
        <f t="shared" si="232"/>
        <v>5.888888888888637</v>
      </c>
      <c r="AT110" s="4">
        <f t="shared" si="233"/>
        <v>5.9333333333334544</v>
      </c>
      <c r="BA110" s="11">
        <f t="shared" si="423"/>
        <v>1.5</v>
      </c>
      <c r="BB110" s="11">
        <f t="shared" si="424"/>
        <v>9.0000000000004547</v>
      </c>
      <c r="BC110" s="12">
        <f t="shared" si="425"/>
        <v>18.999999999998636</v>
      </c>
      <c r="BD110" s="13">
        <f t="shared" si="426"/>
        <v>67.000000000000909</v>
      </c>
      <c r="BJ110" s="11">
        <f t="shared" si="272"/>
        <v>-3.0000000000003029</v>
      </c>
      <c r="BK110" s="11">
        <f t="shared" si="427"/>
        <v>-2.400000000000273</v>
      </c>
      <c r="BL110" s="11">
        <f t="shared" si="428"/>
        <v>-2.3999999999987267</v>
      </c>
      <c r="BM110" s="11">
        <f t="shared" si="429"/>
        <v>-3.6666666666653018</v>
      </c>
      <c r="BN110" s="11">
        <f t="shared" si="430"/>
        <v>-0.49999999999886313</v>
      </c>
      <c r="BO110" s="11">
        <f t="shared" si="431"/>
        <v>-3.3333333333350019</v>
      </c>
      <c r="BP110" s="11">
        <f t="shared" si="344"/>
        <v>-7.8000000000017273</v>
      </c>
      <c r="BQ110" s="1">
        <v>1</v>
      </c>
      <c r="BR110" s="11">
        <f t="shared" si="273"/>
        <v>0.3333333333351538</v>
      </c>
      <c r="BS110" s="11">
        <f t="shared" si="461"/>
        <v>2.1666666666629508</v>
      </c>
      <c r="BT110" s="11">
        <f t="shared" si="345"/>
        <v>-4.5999999999994543</v>
      </c>
      <c r="BU110" s="11">
        <f t="shared" si="346"/>
        <v>-5.888888888888637</v>
      </c>
      <c r="BV110" s="11">
        <f t="shared" si="275"/>
        <v>-5.9333333333334544</v>
      </c>
      <c r="BY110" s="126"/>
      <c r="BZ110" s="126"/>
      <c r="CB110" s="1">
        <f t="shared" si="347"/>
        <v>0</v>
      </c>
      <c r="CC110" s="1">
        <f t="shared" si="348"/>
        <v>0</v>
      </c>
      <c r="CD110" s="1">
        <f t="shared" si="349"/>
        <v>0</v>
      </c>
      <c r="CE110" s="126">
        <f t="shared" si="234"/>
        <v>0</v>
      </c>
      <c r="CF110" s="1">
        <f t="shared" si="276"/>
        <v>0</v>
      </c>
      <c r="CG110" s="1" t="str">
        <f t="shared" si="277"/>
        <v/>
      </c>
      <c r="CH110" s="1">
        <f t="shared" si="235"/>
        <v>1</v>
      </c>
      <c r="CI110" s="1">
        <f t="shared" si="278"/>
        <v>1</v>
      </c>
      <c r="CJ110" s="1" t="str">
        <f t="shared" si="236"/>
        <v/>
      </c>
      <c r="CK110" s="1" t="str">
        <f t="shared" si="237"/>
        <v/>
      </c>
      <c r="CL110" s="1">
        <f t="shared" si="279"/>
        <v>1</v>
      </c>
      <c r="CM110" s="1">
        <f t="shared" si="280"/>
        <v>1</v>
      </c>
      <c r="CN110" s="1">
        <f t="shared" si="281"/>
        <v>1</v>
      </c>
      <c r="CO110" s="1" t="str">
        <f t="shared" si="282"/>
        <v/>
      </c>
      <c r="CP110" s="1" t="str">
        <f t="shared" si="283"/>
        <v/>
      </c>
      <c r="CQ110" s="1">
        <f t="shared" si="284"/>
        <v>1</v>
      </c>
      <c r="CS110" s="1">
        <f t="shared" si="350"/>
        <v>0</v>
      </c>
      <c r="CT110" s="1">
        <f t="shared" si="351"/>
        <v>0</v>
      </c>
      <c r="CU110" s="1">
        <f t="shared" si="352"/>
        <v>0</v>
      </c>
      <c r="CV110" s="126">
        <f t="shared" si="238"/>
        <v>0</v>
      </c>
      <c r="CW110" s="1"/>
      <c r="CX110" s="1" t="str">
        <f t="shared" si="285"/>
        <v/>
      </c>
      <c r="CY110" s="1" t="str">
        <f t="shared" si="286"/>
        <v/>
      </c>
      <c r="CZ110" s="1" t="str">
        <f t="shared" si="287"/>
        <v/>
      </c>
      <c r="DA110" s="1" t="str">
        <f t="shared" si="288"/>
        <v/>
      </c>
      <c r="DB110" s="1">
        <f t="shared" si="289"/>
        <v>0</v>
      </c>
      <c r="DC110" s="1">
        <f t="shared" si="290"/>
        <v>1</v>
      </c>
      <c r="DD110" s="1" t="str">
        <f t="shared" si="291"/>
        <v/>
      </c>
      <c r="DE110" s="1" t="str">
        <f t="shared" si="292"/>
        <v/>
      </c>
      <c r="DF110" s="1"/>
      <c r="DG110" s="126">
        <f t="shared" si="239"/>
        <v>0</v>
      </c>
      <c r="DH110" s="1">
        <f t="shared" si="353"/>
        <v>0</v>
      </c>
      <c r="DI110" s="1">
        <f t="shared" si="354"/>
        <v>0</v>
      </c>
      <c r="DJ110" s="1">
        <f t="shared" si="355"/>
        <v>0</v>
      </c>
      <c r="DK110" s="1">
        <f t="shared" si="293"/>
        <v>0</v>
      </c>
      <c r="DL110" s="1"/>
      <c r="DM110" s="1">
        <f t="shared" si="294"/>
        <v>1</v>
      </c>
      <c r="DN110" s="1" t="str">
        <f t="shared" si="295"/>
        <v/>
      </c>
      <c r="DO110" s="1" t="str">
        <f t="shared" si="296"/>
        <v/>
      </c>
      <c r="DP110" s="1" t="str">
        <f t="shared" si="297"/>
        <v/>
      </c>
      <c r="DQ110" s="1" t="str">
        <f t="shared" si="298"/>
        <v/>
      </c>
      <c r="DR110" s="1" t="str">
        <f t="shared" si="299"/>
        <v/>
      </c>
      <c r="DS110" s="1" t="str">
        <f t="shared" si="300"/>
        <v/>
      </c>
      <c r="DT110" s="1" t="str">
        <f t="shared" si="301"/>
        <v/>
      </c>
      <c r="DU110" s="1" t="str">
        <f t="shared" si="302"/>
        <v/>
      </c>
      <c r="DV110" s="1">
        <f t="shared" si="356"/>
        <v>0</v>
      </c>
      <c r="DW110" s="1">
        <f t="shared" si="303"/>
        <v>0</v>
      </c>
      <c r="DX110" s="1" t="str">
        <f t="shared" si="304"/>
        <v/>
      </c>
      <c r="DY110" s="1" t="str">
        <f t="shared" si="305"/>
        <v/>
      </c>
      <c r="EA110" s="1">
        <f t="shared" si="357"/>
        <v>0</v>
      </c>
      <c r="EB110" s="1">
        <f t="shared" si="358"/>
        <v>0</v>
      </c>
      <c r="EC110" s="1">
        <f t="shared" si="359"/>
        <v>0</v>
      </c>
      <c r="ED110" s="1">
        <f t="shared" si="360"/>
        <v>0</v>
      </c>
      <c r="EF110" s="1">
        <f t="shared" si="361"/>
        <v>1</v>
      </c>
      <c r="EG110" s="1">
        <f t="shared" si="362"/>
        <v>1</v>
      </c>
      <c r="EH110" s="1">
        <f t="shared" si="363"/>
        <v>1</v>
      </c>
      <c r="EI110" s="1">
        <f t="shared" si="364"/>
        <v>1</v>
      </c>
      <c r="EK110" s="1">
        <f t="shared" si="365"/>
        <v>1</v>
      </c>
      <c r="EL110" s="1">
        <f t="shared" si="366"/>
        <v>1</v>
      </c>
      <c r="EM110" s="1">
        <f t="shared" si="367"/>
        <v>1</v>
      </c>
      <c r="EO110" s="1">
        <f t="shared" si="368"/>
        <v>1</v>
      </c>
      <c r="EP110" s="1">
        <f t="shared" si="369"/>
        <v>1</v>
      </c>
      <c r="EQ110" s="1">
        <f t="shared" si="370"/>
        <v>1</v>
      </c>
      <c r="ES110" s="1">
        <f t="shared" si="306"/>
        <v>1</v>
      </c>
      <c r="ET110" s="1">
        <f t="shared" si="307"/>
        <v>1</v>
      </c>
      <c r="EU110" s="1">
        <f t="shared" si="308"/>
        <v>1</v>
      </c>
      <c r="EV110" s="1">
        <f t="shared" si="309"/>
        <v>1</v>
      </c>
      <c r="EW110" s="1">
        <f t="shared" si="310"/>
        <v>0</v>
      </c>
      <c r="EY110" s="1">
        <f t="shared" si="311"/>
        <v>1</v>
      </c>
      <c r="EZ110" s="1">
        <f t="shared" si="312"/>
        <v>1</v>
      </c>
      <c r="FA110" s="1">
        <f t="shared" si="313"/>
        <v>1</v>
      </c>
      <c r="FC110" s="1">
        <f t="shared" si="371"/>
        <v>1</v>
      </c>
      <c r="FD110" s="1">
        <f t="shared" si="314"/>
        <v>1</v>
      </c>
      <c r="FE110" s="1"/>
      <c r="FF110" s="1">
        <f t="shared" si="372"/>
        <v>1</v>
      </c>
      <c r="FG110" s="1">
        <f t="shared" si="373"/>
        <v>1</v>
      </c>
      <c r="FH110" s="1">
        <f t="shared" si="374"/>
        <v>1</v>
      </c>
      <c r="FI110" s="1">
        <f t="shared" si="315"/>
        <v>0</v>
      </c>
      <c r="FJ110" s="1">
        <f t="shared" si="316"/>
        <v>0</v>
      </c>
      <c r="FK110" s="1">
        <f t="shared" si="317"/>
        <v>0</v>
      </c>
      <c r="FL110" s="1">
        <f t="shared" si="318"/>
        <v>0</v>
      </c>
      <c r="FN110" s="1" t="str">
        <f t="shared" si="432"/>
        <v/>
      </c>
      <c r="FO110" s="1" t="str">
        <f t="shared" si="319"/>
        <v/>
      </c>
      <c r="FP110" s="1">
        <f t="shared" si="433"/>
        <v>0</v>
      </c>
      <c r="FV110" s="1">
        <f t="shared" si="434"/>
        <v>0</v>
      </c>
      <c r="FW110" s="1">
        <f t="shared" si="435"/>
        <v>0</v>
      </c>
      <c r="FX110" s="1">
        <f t="shared" si="436"/>
        <v>0</v>
      </c>
      <c r="GA110" s="1">
        <f t="shared" si="437"/>
        <v>1</v>
      </c>
      <c r="GB110" s="1">
        <f t="shared" si="438"/>
        <v>1</v>
      </c>
      <c r="GC110" s="1">
        <f t="shared" si="439"/>
        <v>1</v>
      </c>
      <c r="GD110" s="1">
        <f t="shared" si="440"/>
        <v>1</v>
      </c>
      <c r="GE110" s="1">
        <f t="shared" si="441"/>
        <v>0</v>
      </c>
      <c r="GF110" s="1">
        <f t="shared" si="385"/>
        <v>0</v>
      </c>
      <c r="GG110" s="1">
        <f t="shared" si="442"/>
        <v>0</v>
      </c>
      <c r="GI110" s="1">
        <f t="shared" si="320"/>
        <v>1</v>
      </c>
      <c r="GK110" s="1">
        <f t="shared" si="443"/>
        <v>1</v>
      </c>
      <c r="GL110" s="1">
        <f t="shared" si="444"/>
        <v>1</v>
      </c>
      <c r="GM110" s="1">
        <f t="shared" si="445"/>
        <v>1</v>
      </c>
      <c r="GN110" s="1">
        <f t="shared" si="446"/>
        <v>1</v>
      </c>
      <c r="GO110" s="1">
        <f t="shared" si="447"/>
        <v>0</v>
      </c>
      <c r="GP110" s="1">
        <f t="shared" si="392"/>
        <v>0</v>
      </c>
      <c r="GQ110" s="1">
        <f t="shared" si="448"/>
        <v>0</v>
      </c>
      <c r="GS110" s="1">
        <f t="shared" si="394"/>
        <v>1</v>
      </c>
      <c r="GT110" s="1">
        <f t="shared" si="395"/>
        <v>1</v>
      </c>
      <c r="GU110" s="1">
        <f t="shared" si="396"/>
        <v>1</v>
      </c>
      <c r="GV110" s="1">
        <f t="shared" si="397"/>
        <v>1</v>
      </c>
      <c r="GW110" s="1">
        <f t="shared" si="398"/>
        <v>1</v>
      </c>
      <c r="GX110" s="1">
        <f t="shared" si="399"/>
        <v>1</v>
      </c>
      <c r="GY110" s="1">
        <f t="shared" si="400"/>
        <v>1</v>
      </c>
      <c r="GZ110" s="1"/>
      <c r="HA110" s="1">
        <f t="shared" si="449"/>
        <v>1</v>
      </c>
      <c r="HB110" s="1">
        <f t="shared" si="450"/>
        <v>0</v>
      </c>
      <c r="HC110" s="1">
        <f t="shared" si="451"/>
        <v>0</v>
      </c>
      <c r="HD110" s="1">
        <f t="shared" si="452"/>
        <v>0</v>
      </c>
      <c r="HE110" s="1">
        <f t="shared" si="453"/>
        <v>0</v>
      </c>
      <c r="HF110" s="1">
        <f t="shared" si="454"/>
        <v>0</v>
      </c>
      <c r="HH110" s="1">
        <f t="shared" si="455"/>
        <v>1</v>
      </c>
      <c r="HI110" s="1">
        <f t="shared" si="456"/>
        <v>0</v>
      </c>
      <c r="HJ110" s="1">
        <f t="shared" si="457"/>
        <v>0</v>
      </c>
      <c r="HK110" s="1">
        <f t="shared" si="458"/>
        <v>0</v>
      </c>
      <c r="HL110" s="1">
        <f t="shared" si="459"/>
        <v>0</v>
      </c>
      <c r="HM110" s="1">
        <f t="shared" si="460"/>
        <v>0</v>
      </c>
      <c r="HO110" s="1">
        <f t="shared" si="321"/>
        <v>1</v>
      </c>
      <c r="HP110" s="1" t="str">
        <f t="shared" si="322"/>
        <v/>
      </c>
      <c r="HQ110" s="1">
        <f t="shared" si="323"/>
        <v>1</v>
      </c>
      <c r="HR110" s="1" t="str">
        <f t="shared" si="324"/>
        <v/>
      </c>
      <c r="HS110" s="1">
        <f t="shared" si="325"/>
        <v>1</v>
      </c>
      <c r="HT110" s="1" t="str">
        <f t="shared" si="326"/>
        <v/>
      </c>
      <c r="HU110" s="1">
        <f t="shared" si="327"/>
        <v>1</v>
      </c>
      <c r="HV110" s="1" t="str">
        <f t="shared" si="328"/>
        <v/>
      </c>
      <c r="HW110" s="1">
        <f t="shared" si="329"/>
        <v>1</v>
      </c>
      <c r="HX110" s="1" t="str">
        <f t="shared" si="330"/>
        <v/>
      </c>
      <c r="HZ110" s="1">
        <f t="shared" si="413"/>
        <v>1</v>
      </c>
      <c r="IA110" s="1" t="str">
        <f t="shared" si="414"/>
        <v/>
      </c>
      <c r="IB110" s="1">
        <f t="shared" si="415"/>
        <v>1</v>
      </c>
      <c r="IC110" s="1" t="str">
        <f t="shared" si="416"/>
        <v/>
      </c>
      <c r="ID110" s="1">
        <f t="shared" si="417"/>
        <v>1</v>
      </c>
      <c r="IE110" s="1" t="str">
        <f t="shared" si="418"/>
        <v/>
      </c>
      <c r="IF110" s="1">
        <f t="shared" si="419"/>
        <v>1</v>
      </c>
      <c r="IG110" s="1" t="str">
        <f t="shared" si="420"/>
        <v/>
      </c>
      <c r="IH110" s="1">
        <f t="shared" si="421"/>
        <v>1</v>
      </c>
      <c r="II110" s="1" t="str">
        <f t="shared" si="422"/>
        <v/>
      </c>
    </row>
    <row r="111" spans="1:243" x14ac:dyDescent="0.2">
      <c r="A111" s="14">
        <f t="shared" si="220"/>
        <v>111</v>
      </c>
      <c r="C111" s="2">
        <v>42276</v>
      </c>
      <c r="G111" s="3">
        <v>109.175</v>
      </c>
      <c r="H111" s="3">
        <v>120.175</v>
      </c>
      <c r="I111" s="3">
        <v>128.26</v>
      </c>
      <c r="J111" s="4">
        <v>157.29</v>
      </c>
      <c r="P111" s="128">
        <f t="shared" si="331"/>
        <v>3505.4999999999995</v>
      </c>
      <c r="Q111" s="5">
        <f t="shared" si="332"/>
        <v>3857.4999999999995</v>
      </c>
      <c r="R111" s="6">
        <f t="shared" si="333"/>
        <v>4121.9999999999991</v>
      </c>
      <c r="S111" s="7">
        <f t="shared" si="334"/>
        <v>5052.9999999999991</v>
      </c>
      <c r="AH111" s="4">
        <f t="shared" si="221"/>
        <v>0.99999999999969713</v>
      </c>
      <c r="AI111" s="4">
        <f t="shared" si="222"/>
        <v>0.54999999999972715</v>
      </c>
      <c r="AJ111" s="4">
        <f t="shared" si="223"/>
        <v>0.45000000000100027</v>
      </c>
      <c r="AK111" s="4">
        <f t="shared" si="224"/>
        <v>1.2500000000010605</v>
      </c>
      <c r="AL111" s="4">
        <f t="shared" si="225"/>
        <v>0.74999999999909051</v>
      </c>
      <c r="AM111" s="4">
        <f t="shared" si="226"/>
        <v>8.0000000000009095</v>
      </c>
      <c r="AN111" s="4">
        <f t="shared" si="227"/>
        <v>7.2000000000009097</v>
      </c>
      <c r="AO111" s="4">
        <f t="shared" si="228"/>
        <v>1</v>
      </c>
      <c r="AP111" s="4">
        <f t="shared" si="229"/>
        <v>0.33333333333484849</v>
      </c>
      <c r="AQ111" s="4">
        <f t="shared" si="230"/>
        <v>9.8750000000025011</v>
      </c>
      <c r="AR111" s="4">
        <f t="shared" si="231"/>
        <v>1.300000000000364</v>
      </c>
      <c r="AS111" s="4">
        <f t="shared" si="232"/>
        <v>4.0833333333328792</v>
      </c>
      <c r="AT111" s="4">
        <f t="shared" si="233"/>
        <v>1.9</v>
      </c>
      <c r="BA111" s="11">
        <f t="shared" si="423"/>
        <v>1.75</v>
      </c>
      <c r="BB111" s="11">
        <f t="shared" si="424"/>
        <v>6.7499999999995453</v>
      </c>
      <c r="BC111" s="12">
        <f t="shared" si="425"/>
        <v>12.000000000000909</v>
      </c>
      <c r="BD111" s="13">
        <f t="shared" si="426"/>
        <v>12</v>
      </c>
      <c r="BJ111" s="11">
        <f t="shared" si="272"/>
        <v>-0.99999999999969713</v>
      </c>
      <c r="BK111" s="11">
        <f t="shared" si="427"/>
        <v>-0.54999999999972715</v>
      </c>
      <c r="BL111" s="11">
        <f t="shared" si="428"/>
        <v>-0.45000000000100027</v>
      </c>
      <c r="BM111" s="11">
        <f t="shared" si="429"/>
        <v>-1.2500000000010605</v>
      </c>
      <c r="BN111" s="11">
        <f t="shared" si="430"/>
        <v>0.74999999999909051</v>
      </c>
      <c r="BO111" s="11">
        <f t="shared" si="431"/>
        <v>8.0000000000009095</v>
      </c>
      <c r="BP111" s="11">
        <f t="shared" si="344"/>
        <v>7.2000000000009097</v>
      </c>
      <c r="BQ111" s="1">
        <v>1</v>
      </c>
      <c r="BR111" s="11">
        <f t="shared" si="273"/>
        <v>-0.33333333333484849</v>
      </c>
      <c r="BS111" s="11">
        <f t="shared" si="461"/>
        <v>9.8750000000025011</v>
      </c>
      <c r="BT111" s="11">
        <f t="shared" si="345"/>
        <v>-1.300000000000364</v>
      </c>
      <c r="BU111" s="11">
        <f t="shared" si="346"/>
        <v>4.0833333333328792</v>
      </c>
      <c r="BV111" s="11">
        <f t="shared" si="275"/>
        <v>1.9</v>
      </c>
      <c r="BY111" s="126"/>
      <c r="BZ111" s="126"/>
      <c r="CB111" s="1">
        <f t="shared" si="347"/>
        <v>0</v>
      </c>
      <c r="CC111" s="1">
        <f t="shared" si="348"/>
        <v>0</v>
      </c>
      <c r="CD111" s="1">
        <f t="shared" si="349"/>
        <v>0</v>
      </c>
      <c r="CE111" s="126">
        <f t="shared" si="234"/>
        <v>0</v>
      </c>
      <c r="CF111" s="1">
        <f t="shared" si="276"/>
        <v>0</v>
      </c>
      <c r="CG111" s="1" t="str">
        <f t="shared" si="277"/>
        <v/>
      </c>
      <c r="CH111" s="1" t="str">
        <f t="shared" si="235"/>
        <v/>
      </c>
      <c r="CI111" s="1">
        <f t="shared" si="278"/>
        <v>1</v>
      </c>
      <c r="CJ111" s="1">
        <f t="shared" si="236"/>
        <v>1</v>
      </c>
      <c r="CK111" s="1" t="str">
        <f t="shared" si="237"/>
        <v/>
      </c>
      <c r="CL111" s="1">
        <f t="shared" si="279"/>
        <v>1</v>
      </c>
      <c r="CM111" s="1">
        <f t="shared" si="280"/>
        <v>1</v>
      </c>
      <c r="CN111" s="1">
        <f t="shared" si="281"/>
        <v>1</v>
      </c>
      <c r="CO111" s="1" t="str">
        <f t="shared" si="282"/>
        <v/>
      </c>
      <c r="CP111" s="1" t="str">
        <f t="shared" si="283"/>
        <v/>
      </c>
      <c r="CQ111" s="1">
        <f t="shared" si="284"/>
        <v>1</v>
      </c>
      <c r="CS111" s="1">
        <f t="shared" si="350"/>
        <v>0</v>
      </c>
      <c r="CT111" s="1">
        <f t="shared" si="351"/>
        <v>0</v>
      </c>
      <c r="CU111" s="1">
        <f t="shared" si="352"/>
        <v>0</v>
      </c>
      <c r="CV111" s="126">
        <f t="shared" si="238"/>
        <v>0</v>
      </c>
      <c r="CW111" s="1"/>
      <c r="CX111" s="1" t="str">
        <f t="shared" si="285"/>
        <v/>
      </c>
      <c r="CY111" s="1" t="str">
        <f t="shared" si="286"/>
        <v/>
      </c>
      <c r="CZ111" s="1" t="str">
        <f t="shared" si="287"/>
        <v/>
      </c>
      <c r="DA111" s="1" t="str">
        <f t="shared" si="288"/>
        <v/>
      </c>
      <c r="DB111" s="1">
        <f t="shared" si="289"/>
        <v>1</v>
      </c>
      <c r="DC111" s="1" t="str">
        <f t="shared" si="290"/>
        <v/>
      </c>
      <c r="DD111" s="1">
        <f t="shared" si="291"/>
        <v>1</v>
      </c>
      <c r="DE111" s="1" t="str">
        <f t="shared" si="292"/>
        <v/>
      </c>
      <c r="DF111" s="1"/>
      <c r="DG111" s="126">
        <f t="shared" si="239"/>
        <v>1</v>
      </c>
      <c r="DH111" s="1">
        <f t="shared" si="353"/>
        <v>1</v>
      </c>
      <c r="DI111" s="1">
        <f t="shared" si="354"/>
        <v>1</v>
      </c>
      <c r="DJ111" s="1">
        <f t="shared" si="355"/>
        <v>1</v>
      </c>
      <c r="DK111" s="1" t="str">
        <f t="shared" si="293"/>
        <v/>
      </c>
      <c r="DL111" s="1"/>
      <c r="DM111" s="1" t="str">
        <f t="shared" si="294"/>
        <v/>
      </c>
      <c r="DN111" s="1">
        <f t="shared" si="295"/>
        <v>0</v>
      </c>
      <c r="DO111" s="1">
        <f t="shared" si="296"/>
        <v>1</v>
      </c>
      <c r="DP111" s="1">
        <f t="shared" si="297"/>
        <v>0</v>
      </c>
      <c r="DQ111" s="1">
        <f t="shared" si="298"/>
        <v>1</v>
      </c>
      <c r="DR111" s="1">
        <f t="shared" si="299"/>
        <v>0</v>
      </c>
      <c r="DS111" s="1">
        <f t="shared" si="300"/>
        <v>1</v>
      </c>
      <c r="DT111" s="1">
        <f t="shared" si="301"/>
        <v>0</v>
      </c>
      <c r="DU111" s="1">
        <f t="shared" si="302"/>
        <v>1</v>
      </c>
      <c r="DV111" s="1">
        <f t="shared" si="356"/>
        <v>1</v>
      </c>
      <c r="DW111" s="1">
        <f t="shared" si="303"/>
        <v>0</v>
      </c>
      <c r="DX111" s="1" t="str">
        <f t="shared" si="304"/>
        <v/>
      </c>
      <c r="DY111" s="1" t="str">
        <f t="shared" si="305"/>
        <v/>
      </c>
      <c r="EA111" s="1">
        <f t="shared" si="357"/>
        <v>1</v>
      </c>
      <c r="EB111" s="1">
        <f t="shared" si="358"/>
        <v>1</v>
      </c>
      <c r="EC111" s="1">
        <f t="shared" si="359"/>
        <v>1</v>
      </c>
      <c r="ED111" s="1">
        <f t="shared" si="360"/>
        <v>1</v>
      </c>
      <c r="EF111" s="1">
        <f t="shared" si="361"/>
        <v>1</v>
      </c>
      <c r="EG111" s="1">
        <f t="shared" si="362"/>
        <v>1</v>
      </c>
      <c r="EH111" s="1">
        <f t="shared" si="363"/>
        <v>1</v>
      </c>
      <c r="EI111" s="1">
        <f t="shared" si="364"/>
        <v>1</v>
      </c>
      <c r="EK111" s="1">
        <f t="shared" si="365"/>
        <v>1</v>
      </c>
      <c r="EL111" s="1">
        <f t="shared" si="366"/>
        <v>1</v>
      </c>
      <c r="EM111" s="1">
        <f t="shared" si="367"/>
        <v>1</v>
      </c>
      <c r="EO111" s="1">
        <f t="shared" si="368"/>
        <v>1</v>
      </c>
      <c r="EP111" s="1">
        <f t="shared" si="369"/>
        <v>1</v>
      </c>
      <c r="EQ111" s="1">
        <f t="shared" si="370"/>
        <v>1</v>
      </c>
      <c r="ES111" s="1">
        <f t="shared" si="306"/>
        <v>1</v>
      </c>
      <c r="ET111" s="1">
        <f t="shared" si="307"/>
        <v>1</v>
      </c>
      <c r="EU111" s="1">
        <f t="shared" si="308"/>
        <v>1</v>
      </c>
      <c r="EV111" s="1">
        <f t="shared" si="309"/>
        <v>1</v>
      </c>
      <c r="EW111" s="1">
        <f t="shared" si="310"/>
        <v>0</v>
      </c>
      <c r="EY111" s="1">
        <f t="shared" si="311"/>
        <v>1</v>
      </c>
      <c r="EZ111" s="1">
        <f t="shared" si="312"/>
        <v>1</v>
      </c>
      <c r="FA111" s="1">
        <f t="shared" si="313"/>
        <v>1</v>
      </c>
      <c r="FC111" s="1">
        <f t="shared" si="371"/>
        <v>0</v>
      </c>
      <c r="FD111" s="1" t="str">
        <f t="shared" si="314"/>
        <v/>
      </c>
      <c r="FE111" s="1"/>
      <c r="FF111" s="1">
        <f t="shared" si="372"/>
        <v>1</v>
      </c>
      <c r="FG111" s="1">
        <f t="shared" si="373"/>
        <v>0</v>
      </c>
      <c r="FH111" s="1">
        <f t="shared" si="374"/>
        <v>0</v>
      </c>
      <c r="FI111" s="1" t="str">
        <f t="shared" si="315"/>
        <v/>
      </c>
      <c r="FJ111" s="1" t="str">
        <f t="shared" si="316"/>
        <v/>
      </c>
      <c r="FK111" s="1" t="str">
        <f t="shared" si="317"/>
        <v/>
      </c>
      <c r="FL111" s="1" t="str">
        <f t="shared" si="318"/>
        <v/>
      </c>
      <c r="FN111" s="1" t="str">
        <f t="shared" si="432"/>
        <v/>
      </c>
      <c r="FO111" s="1" t="str">
        <f t="shared" si="319"/>
        <v/>
      </c>
      <c r="FP111" s="1" t="str">
        <f t="shared" si="433"/>
        <v/>
      </c>
      <c r="FV111" s="1">
        <f t="shared" si="434"/>
        <v>1</v>
      </c>
      <c r="FW111" s="1">
        <f t="shared" si="435"/>
        <v>1</v>
      </c>
      <c r="FX111" s="1">
        <f t="shared" si="436"/>
        <v>0</v>
      </c>
      <c r="GA111" s="1">
        <f t="shared" si="437"/>
        <v>0</v>
      </c>
      <c r="GB111" s="1">
        <f t="shared" si="438"/>
        <v>0</v>
      </c>
      <c r="GC111" s="1">
        <f t="shared" si="439"/>
        <v>0</v>
      </c>
      <c r="GD111" s="1">
        <f t="shared" si="440"/>
        <v>0</v>
      </c>
      <c r="GE111" s="1">
        <f t="shared" si="441"/>
        <v>1</v>
      </c>
      <c r="GF111" s="1">
        <f t="shared" si="385"/>
        <v>1</v>
      </c>
      <c r="GG111" s="1">
        <f t="shared" si="442"/>
        <v>0</v>
      </c>
      <c r="GI111" s="1">
        <f t="shared" si="320"/>
        <v>0</v>
      </c>
      <c r="GK111" s="1">
        <f t="shared" si="443"/>
        <v>1</v>
      </c>
      <c r="GL111" s="1">
        <f t="shared" si="444"/>
        <v>1</v>
      </c>
      <c r="GM111" s="1">
        <f t="shared" si="445"/>
        <v>1</v>
      </c>
      <c r="GN111" s="1">
        <f t="shared" si="446"/>
        <v>1</v>
      </c>
      <c r="GO111" s="1">
        <f t="shared" si="447"/>
        <v>0</v>
      </c>
      <c r="GP111" s="1">
        <f t="shared" si="392"/>
        <v>0</v>
      </c>
      <c r="GQ111" s="1">
        <f t="shared" si="448"/>
        <v>1</v>
      </c>
      <c r="GS111" s="1" t="str">
        <f t="shared" si="394"/>
        <v/>
      </c>
      <c r="GT111" s="1" t="str">
        <f t="shared" si="395"/>
        <v/>
      </c>
      <c r="GU111" s="1">
        <f t="shared" si="396"/>
        <v>1</v>
      </c>
      <c r="GV111" s="1">
        <f t="shared" si="397"/>
        <v>0</v>
      </c>
      <c r="GW111" s="1">
        <f t="shared" si="398"/>
        <v>0</v>
      </c>
      <c r="GX111" s="1">
        <f t="shared" si="399"/>
        <v>0</v>
      </c>
      <c r="GY111" s="1">
        <f t="shared" si="400"/>
        <v>0</v>
      </c>
      <c r="GZ111" s="1"/>
      <c r="HA111" s="1">
        <f t="shared" si="449"/>
        <v>1</v>
      </c>
      <c r="HB111" s="1">
        <f t="shared" si="450"/>
        <v>1</v>
      </c>
      <c r="HC111" s="1">
        <f t="shared" si="451"/>
        <v>1</v>
      </c>
      <c r="HD111" s="1">
        <f t="shared" si="452"/>
        <v>1</v>
      </c>
      <c r="HE111" s="1">
        <f t="shared" si="453"/>
        <v>1</v>
      </c>
      <c r="HF111" s="1">
        <f t="shared" si="454"/>
        <v>0</v>
      </c>
      <c r="HH111" s="1">
        <f t="shared" si="455"/>
        <v>1</v>
      </c>
      <c r="HI111" s="1">
        <f t="shared" si="456"/>
        <v>1</v>
      </c>
      <c r="HJ111" s="1">
        <f t="shared" si="457"/>
        <v>1</v>
      </c>
      <c r="HK111" s="1">
        <f t="shared" si="458"/>
        <v>1</v>
      </c>
      <c r="HL111" s="1">
        <f t="shared" si="459"/>
        <v>1</v>
      </c>
      <c r="HM111" s="1">
        <f t="shared" si="460"/>
        <v>1</v>
      </c>
      <c r="HO111" s="1">
        <f t="shared" si="321"/>
        <v>1</v>
      </c>
      <c r="HP111" s="1" t="str">
        <f t="shared" si="322"/>
        <v/>
      </c>
      <c r="HQ111" s="1">
        <f t="shared" si="323"/>
        <v>1</v>
      </c>
      <c r="HR111" s="1" t="str">
        <f t="shared" si="324"/>
        <v/>
      </c>
      <c r="HS111" s="1" t="str">
        <f t="shared" si="325"/>
        <v/>
      </c>
      <c r="HT111" s="1" t="str">
        <f t="shared" si="326"/>
        <v/>
      </c>
      <c r="HU111" s="1" t="str">
        <f t="shared" si="327"/>
        <v/>
      </c>
      <c r="HV111" s="1" t="str">
        <f t="shared" si="328"/>
        <v/>
      </c>
      <c r="HW111" s="1" t="str">
        <f t="shared" si="329"/>
        <v/>
      </c>
      <c r="HX111" s="1" t="str">
        <f t="shared" si="330"/>
        <v/>
      </c>
      <c r="HZ111" s="1">
        <f t="shared" si="413"/>
        <v>0</v>
      </c>
      <c r="IA111" s="1" t="str">
        <f t="shared" si="414"/>
        <v/>
      </c>
      <c r="IB111" s="1">
        <f t="shared" si="415"/>
        <v>0</v>
      </c>
      <c r="IC111" s="1" t="str">
        <f t="shared" si="416"/>
        <v/>
      </c>
      <c r="ID111" s="1" t="str">
        <f t="shared" si="417"/>
        <v/>
      </c>
      <c r="IE111" s="1" t="str">
        <f t="shared" si="418"/>
        <v/>
      </c>
      <c r="IF111" s="1" t="str">
        <f t="shared" si="419"/>
        <v/>
      </c>
      <c r="IG111" s="1" t="str">
        <f t="shared" si="420"/>
        <v/>
      </c>
      <c r="IH111" s="1" t="str">
        <f t="shared" si="421"/>
        <v/>
      </c>
      <c r="II111" s="1" t="str">
        <f t="shared" si="422"/>
        <v/>
      </c>
    </row>
    <row r="112" spans="1:243" x14ac:dyDescent="0.2">
      <c r="A112" s="14">
        <f t="shared" si="220"/>
        <v>112</v>
      </c>
      <c r="C112" s="2">
        <v>42277</v>
      </c>
      <c r="G112" s="3">
        <v>109.16500000000001</v>
      </c>
      <c r="H112" s="3">
        <v>120.16500000000001</v>
      </c>
      <c r="I112" s="3">
        <v>128.23500000000001</v>
      </c>
      <c r="J112" s="4">
        <v>157.11000000000001</v>
      </c>
      <c r="P112" s="128">
        <f t="shared" si="331"/>
        <v>3504.5000000000005</v>
      </c>
      <c r="Q112" s="5">
        <f t="shared" si="332"/>
        <v>3856.5000000000005</v>
      </c>
      <c r="R112" s="6">
        <f t="shared" si="333"/>
        <v>4119.5000000000018</v>
      </c>
      <c r="S112" s="7">
        <f t="shared" si="334"/>
        <v>5035.0000000000018</v>
      </c>
      <c r="AH112" s="4">
        <f t="shared" si="221"/>
        <v>1.3333333333321207</v>
      </c>
      <c r="AI112" s="4">
        <f t="shared" si="222"/>
        <v>1.3999999999987267</v>
      </c>
      <c r="AJ112" s="4">
        <f t="shared" si="223"/>
        <v>0.49999999999927236</v>
      </c>
      <c r="AK112" s="4">
        <f t="shared" si="224"/>
        <v>0.66666666666575725</v>
      </c>
      <c r="AL112" s="4">
        <f t="shared" si="225"/>
        <v>0.24999999999954525</v>
      </c>
      <c r="AM112" s="4">
        <f t="shared" si="226"/>
        <v>3.500000000001819</v>
      </c>
      <c r="AN112" s="4">
        <f t="shared" si="227"/>
        <v>4.7000000000016371</v>
      </c>
      <c r="AO112" s="4">
        <f t="shared" si="228"/>
        <v>1</v>
      </c>
      <c r="AP112" s="4">
        <f t="shared" si="229"/>
        <v>2.9999999999969686</v>
      </c>
      <c r="AQ112" s="4">
        <f t="shared" si="230"/>
        <v>2.5000000000031832</v>
      </c>
      <c r="AR112" s="4">
        <f t="shared" si="231"/>
        <v>0.99999999999927236</v>
      </c>
      <c r="AS112" s="4">
        <f t="shared" si="232"/>
        <v>3.0000000000003033</v>
      </c>
      <c r="AT112" s="4">
        <f t="shared" si="233"/>
        <v>0.40000000000145519</v>
      </c>
      <c r="BA112" s="11">
        <f t="shared" si="423"/>
        <v>-0.99999999999909051</v>
      </c>
      <c r="BB112" s="11">
        <f t="shared" si="424"/>
        <v>-0.99999999999909051</v>
      </c>
      <c r="BC112" s="12">
        <f t="shared" si="425"/>
        <v>-2.4999999999972715</v>
      </c>
      <c r="BD112" s="13">
        <f t="shared" si="426"/>
        <v>-17.999999999997272</v>
      </c>
      <c r="BJ112" s="11">
        <f t="shared" si="272"/>
        <v>-1.3333333333321207</v>
      </c>
      <c r="BK112" s="11">
        <f t="shared" si="427"/>
        <v>-1.3999999999987267</v>
      </c>
      <c r="BL112" s="11">
        <f t="shared" si="428"/>
        <v>0.49999999999927236</v>
      </c>
      <c r="BM112" s="11">
        <f t="shared" si="429"/>
        <v>0.66666666666575725</v>
      </c>
      <c r="BN112" s="11">
        <f t="shared" si="430"/>
        <v>0.24999999999954525</v>
      </c>
      <c r="BO112" s="11">
        <f t="shared" si="431"/>
        <v>3.500000000001819</v>
      </c>
      <c r="BP112" s="11">
        <f t="shared" ref="BP112:BP153" si="462">BC112-(BD112/BP$3)</f>
        <v>4.7000000000016371</v>
      </c>
      <c r="BQ112" s="1">
        <v>1</v>
      </c>
      <c r="BR112" s="11">
        <f t="shared" si="273"/>
        <v>2.9999999999969686</v>
      </c>
      <c r="BS112" s="11">
        <f t="shared" si="461"/>
        <v>2.5000000000031832</v>
      </c>
      <c r="BT112" s="11">
        <f t="shared" si="345"/>
        <v>-0.99999999999927236</v>
      </c>
      <c r="BU112" s="11">
        <f t="shared" si="346"/>
        <v>3.0000000000003033</v>
      </c>
      <c r="BV112" s="11">
        <f t="shared" si="275"/>
        <v>0.40000000000145519</v>
      </c>
      <c r="BY112" s="126"/>
      <c r="BZ112" s="126"/>
      <c r="CB112" s="1">
        <f t="shared" si="347"/>
        <v>1</v>
      </c>
      <c r="CC112" s="1">
        <f t="shared" si="348"/>
        <v>1</v>
      </c>
      <c r="CD112" s="1">
        <f t="shared" si="349"/>
        <v>1</v>
      </c>
      <c r="CE112" s="126">
        <f t="shared" si="234"/>
        <v>1</v>
      </c>
      <c r="CF112" s="1">
        <f t="shared" si="276"/>
        <v>1</v>
      </c>
      <c r="CG112" s="1">
        <f t="shared" si="277"/>
        <v>0</v>
      </c>
      <c r="CH112" s="1">
        <f t="shared" si="235"/>
        <v>0</v>
      </c>
      <c r="CI112" s="1">
        <f t="shared" si="278"/>
        <v>0</v>
      </c>
      <c r="CJ112" s="1" t="str">
        <f t="shared" si="236"/>
        <v/>
      </c>
      <c r="CK112" s="1" t="str">
        <f t="shared" si="237"/>
        <v/>
      </c>
      <c r="CL112" s="1">
        <f t="shared" si="279"/>
        <v>0</v>
      </c>
      <c r="CM112" s="1" t="str">
        <f t="shared" si="280"/>
        <v/>
      </c>
      <c r="CN112" s="1" t="str">
        <f t="shared" si="281"/>
        <v/>
      </c>
      <c r="CO112" s="1">
        <f t="shared" si="282"/>
        <v>0</v>
      </c>
      <c r="CP112" s="1">
        <f t="shared" si="283"/>
        <v>0</v>
      </c>
      <c r="CQ112" s="1" t="str">
        <f t="shared" si="284"/>
        <v/>
      </c>
      <c r="CS112" s="1">
        <f t="shared" si="350"/>
        <v>0</v>
      </c>
      <c r="CT112" s="1">
        <f t="shared" si="351"/>
        <v>0</v>
      </c>
      <c r="CU112" s="1">
        <f t="shared" si="352"/>
        <v>0</v>
      </c>
      <c r="CV112" s="126">
        <f t="shared" si="238"/>
        <v>0</v>
      </c>
      <c r="CW112" s="1"/>
      <c r="CX112" s="1" t="str">
        <f t="shared" si="285"/>
        <v/>
      </c>
      <c r="CY112" s="1" t="str">
        <f t="shared" si="286"/>
        <v/>
      </c>
      <c r="CZ112" s="1" t="str">
        <f t="shared" si="287"/>
        <v/>
      </c>
      <c r="DA112" s="1" t="str">
        <f t="shared" si="288"/>
        <v/>
      </c>
      <c r="DB112" s="1">
        <f t="shared" si="289"/>
        <v>0</v>
      </c>
      <c r="DC112" s="1">
        <f t="shared" si="290"/>
        <v>1</v>
      </c>
      <c r="DD112" s="1" t="str">
        <f t="shared" si="291"/>
        <v/>
      </c>
      <c r="DE112" s="1" t="str">
        <f t="shared" si="292"/>
        <v/>
      </c>
      <c r="DF112" s="1"/>
      <c r="DG112" s="126">
        <f t="shared" si="239"/>
        <v>0</v>
      </c>
      <c r="DH112" s="1">
        <f t="shared" si="353"/>
        <v>0</v>
      </c>
      <c r="DI112" s="1">
        <f t="shared" si="354"/>
        <v>0</v>
      </c>
      <c r="DJ112" s="1">
        <f t="shared" si="355"/>
        <v>0</v>
      </c>
      <c r="DK112" s="1">
        <f t="shared" si="293"/>
        <v>0</v>
      </c>
      <c r="DL112" s="1"/>
      <c r="DM112" s="1">
        <f t="shared" si="294"/>
        <v>0</v>
      </c>
      <c r="DN112" s="1" t="str">
        <f t="shared" si="295"/>
        <v/>
      </c>
      <c r="DO112" s="1" t="str">
        <f t="shared" si="296"/>
        <v/>
      </c>
      <c r="DP112" s="1" t="str">
        <f t="shared" si="297"/>
        <v/>
      </c>
      <c r="DQ112" s="1" t="str">
        <f t="shared" si="298"/>
        <v/>
      </c>
      <c r="DR112" s="1" t="str">
        <f t="shared" si="299"/>
        <v/>
      </c>
      <c r="DS112" s="1" t="str">
        <f t="shared" si="300"/>
        <v/>
      </c>
      <c r="DT112" s="1" t="str">
        <f t="shared" si="301"/>
        <v/>
      </c>
      <c r="DU112" s="1" t="str">
        <f t="shared" si="302"/>
        <v/>
      </c>
      <c r="DV112" s="1">
        <f t="shared" si="356"/>
        <v>0</v>
      </c>
      <c r="DW112" s="1">
        <f t="shared" si="303"/>
        <v>0</v>
      </c>
      <c r="DX112" s="1" t="str">
        <f t="shared" si="304"/>
        <v/>
      </c>
      <c r="DY112" s="1" t="str">
        <f t="shared" si="305"/>
        <v/>
      </c>
      <c r="EA112" s="1">
        <f t="shared" si="357"/>
        <v>0</v>
      </c>
      <c r="EB112" s="1">
        <f t="shared" si="358"/>
        <v>0</v>
      </c>
      <c r="EC112" s="1">
        <f t="shared" si="359"/>
        <v>0</v>
      </c>
      <c r="ED112" s="1">
        <f t="shared" si="360"/>
        <v>0</v>
      </c>
      <c r="EF112" s="1">
        <f t="shared" si="361"/>
        <v>0</v>
      </c>
      <c r="EG112" s="1">
        <f t="shared" si="362"/>
        <v>0</v>
      </c>
      <c r="EH112" s="1">
        <f t="shared" si="363"/>
        <v>0</v>
      </c>
      <c r="EI112" s="1">
        <f t="shared" si="364"/>
        <v>0</v>
      </c>
      <c r="EK112" s="1">
        <f t="shared" si="365"/>
        <v>1</v>
      </c>
      <c r="EL112" s="1">
        <f t="shared" si="366"/>
        <v>1</v>
      </c>
      <c r="EM112" s="1">
        <f t="shared" si="367"/>
        <v>1</v>
      </c>
      <c r="EO112" s="1">
        <f t="shared" si="368"/>
        <v>1</v>
      </c>
      <c r="EP112" s="1">
        <f t="shared" si="369"/>
        <v>1</v>
      </c>
      <c r="EQ112" s="1">
        <f t="shared" si="370"/>
        <v>1</v>
      </c>
      <c r="ES112" s="1">
        <f t="shared" si="306"/>
        <v>1</v>
      </c>
      <c r="ET112" s="1">
        <f t="shared" si="307"/>
        <v>1</v>
      </c>
      <c r="EU112" s="1">
        <f t="shared" si="308"/>
        <v>1</v>
      </c>
      <c r="EV112" s="1">
        <f t="shared" si="309"/>
        <v>1</v>
      </c>
      <c r="EW112" s="1">
        <f t="shared" si="310"/>
        <v>0</v>
      </c>
      <c r="EY112" s="1">
        <f t="shared" si="311"/>
        <v>1</v>
      </c>
      <c r="EZ112" s="1">
        <f t="shared" si="312"/>
        <v>1</v>
      </c>
      <c r="FA112" s="1">
        <f t="shared" si="313"/>
        <v>1</v>
      </c>
      <c r="FC112" s="1">
        <f t="shared" si="371"/>
        <v>1</v>
      </c>
      <c r="FD112" s="1">
        <f t="shared" si="314"/>
        <v>1</v>
      </c>
      <c r="FE112" s="1"/>
      <c r="FF112" s="1">
        <f t="shared" si="372"/>
        <v>0</v>
      </c>
      <c r="FG112" s="1">
        <f t="shared" si="373"/>
        <v>0</v>
      </c>
      <c r="FH112" s="1">
        <f t="shared" si="374"/>
        <v>0</v>
      </c>
      <c r="FI112" s="1" t="str">
        <f t="shared" si="315"/>
        <v/>
      </c>
      <c r="FJ112" s="1" t="str">
        <f t="shared" si="316"/>
        <v/>
      </c>
      <c r="FK112" s="1" t="str">
        <f t="shared" si="317"/>
        <v/>
      </c>
      <c r="FL112" s="1" t="str">
        <f t="shared" si="318"/>
        <v/>
      </c>
      <c r="FN112" s="1" t="str">
        <f t="shared" si="432"/>
        <v/>
      </c>
      <c r="FO112" s="1" t="str">
        <f t="shared" si="319"/>
        <v/>
      </c>
      <c r="FP112" s="1" t="str">
        <f t="shared" si="433"/>
        <v/>
      </c>
      <c r="FV112" s="1">
        <f t="shared" si="434"/>
        <v>1</v>
      </c>
      <c r="FW112" s="1">
        <f t="shared" si="435"/>
        <v>0</v>
      </c>
      <c r="FX112" s="1">
        <f t="shared" si="436"/>
        <v>1</v>
      </c>
      <c r="GA112" s="1">
        <f t="shared" si="437"/>
        <v>0</v>
      </c>
      <c r="GB112" s="1">
        <f t="shared" si="438"/>
        <v>0</v>
      </c>
      <c r="GC112" s="1">
        <f t="shared" si="439"/>
        <v>0</v>
      </c>
      <c r="GD112" s="1">
        <f t="shared" si="440"/>
        <v>0</v>
      </c>
      <c r="GE112" s="1">
        <f t="shared" si="441"/>
        <v>0</v>
      </c>
      <c r="GF112" s="1">
        <f t="shared" si="385"/>
        <v>1</v>
      </c>
      <c r="GG112" s="1">
        <f t="shared" si="442"/>
        <v>1</v>
      </c>
      <c r="GI112" s="1">
        <f t="shared" si="320"/>
        <v>1</v>
      </c>
      <c r="GK112" s="1">
        <f t="shared" si="443"/>
        <v>0</v>
      </c>
      <c r="GL112" s="1">
        <f t="shared" si="444"/>
        <v>0</v>
      </c>
      <c r="GM112" s="1">
        <f t="shared" si="445"/>
        <v>0</v>
      </c>
      <c r="GN112" s="1">
        <f t="shared" si="446"/>
        <v>0</v>
      </c>
      <c r="GO112" s="1">
        <f t="shared" si="447"/>
        <v>0</v>
      </c>
      <c r="GP112" s="1">
        <f t="shared" si="392"/>
        <v>1</v>
      </c>
      <c r="GQ112" s="1">
        <f t="shared" si="448"/>
        <v>1</v>
      </c>
      <c r="GS112" s="1" t="str">
        <f t="shared" si="394"/>
        <v/>
      </c>
      <c r="GT112" s="1" t="str">
        <f t="shared" si="395"/>
        <v/>
      </c>
      <c r="GU112" s="1">
        <f t="shared" si="396"/>
        <v>0</v>
      </c>
      <c r="GV112" s="1">
        <f t="shared" si="397"/>
        <v>0</v>
      </c>
      <c r="GW112" s="1">
        <f t="shared" si="398"/>
        <v>0</v>
      </c>
      <c r="GX112" s="1">
        <f t="shared" si="399"/>
        <v>0</v>
      </c>
      <c r="GY112" s="1">
        <f t="shared" si="400"/>
        <v>0</v>
      </c>
      <c r="GZ112" s="1"/>
      <c r="HA112" s="1">
        <f t="shared" si="449"/>
        <v>1</v>
      </c>
      <c r="HB112" s="1">
        <f t="shared" si="450"/>
        <v>0</v>
      </c>
      <c r="HC112" s="1">
        <f t="shared" si="451"/>
        <v>0</v>
      </c>
      <c r="HD112" s="1">
        <f t="shared" si="452"/>
        <v>0</v>
      </c>
      <c r="HE112" s="1">
        <f t="shared" si="453"/>
        <v>0</v>
      </c>
      <c r="HF112" s="1">
        <f t="shared" si="454"/>
        <v>0</v>
      </c>
      <c r="HH112" s="1">
        <f t="shared" si="455"/>
        <v>1</v>
      </c>
      <c r="HI112" s="1">
        <f t="shared" si="456"/>
        <v>0</v>
      </c>
      <c r="HJ112" s="1">
        <f t="shared" si="457"/>
        <v>0</v>
      </c>
      <c r="HK112" s="1">
        <f t="shared" si="458"/>
        <v>0</v>
      </c>
      <c r="HL112" s="1">
        <f t="shared" si="459"/>
        <v>0</v>
      </c>
      <c r="HM112" s="1">
        <f t="shared" si="460"/>
        <v>0</v>
      </c>
      <c r="HO112" s="1" t="str">
        <f t="shared" si="321"/>
        <v/>
      </c>
      <c r="HP112" s="1">
        <f t="shared" si="322"/>
        <v>1</v>
      </c>
      <c r="HQ112" s="1" t="str">
        <f t="shared" si="323"/>
        <v/>
      </c>
      <c r="HR112" s="1">
        <f t="shared" si="324"/>
        <v>1</v>
      </c>
      <c r="HS112" s="1" t="str">
        <f t="shared" si="325"/>
        <v/>
      </c>
      <c r="HT112" s="1">
        <f t="shared" si="326"/>
        <v>1</v>
      </c>
      <c r="HU112" s="1" t="str">
        <f t="shared" si="327"/>
        <v/>
      </c>
      <c r="HV112" s="1" t="str">
        <f t="shared" si="328"/>
        <v/>
      </c>
      <c r="HW112" s="1" t="str">
        <f t="shared" si="329"/>
        <v/>
      </c>
      <c r="HX112" s="1" t="str">
        <f t="shared" si="330"/>
        <v/>
      </c>
      <c r="HZ112" s="1" t="str">
        <f t="shared" si="413"/>
        <v/>
      </c>
      <c r="IA112" s="1">
        <f t="shared" si="414"/>
        <v>1</v>
      </c>
      <c r="IB112" s="1" t="str">
        <f t="shared" si="415"/>
        <v/>
      </c>
      <c r="IC112" s="1">
        <f t="shared" si="416"/>
        <v>1</v>
      </c>
      <c r="ID112" s="1" t="str">
        <f t="shared" si="417"/>
        <v/>
      </c>
      <c r="IE112" s="1">
        <f t="shared" si="418"/>
        <v>1</v>
      </c>
      <c r="IF112" s="1" t="str">
        <f t="shared" si="419"/>
        <v/>
      </c>
      <c r="IG112" s="1" t="str">
        <f t="shared" si="420"/>
        <v/>
      </c>
      <c r="IH112" s="1" t="str">
        <f t="shared" si="421"/>
        <v/>
      </c>
      <c r="II112" s="1" t="str">
        <f t="shared" si="422"/>
        <v/>
      </c>
    </row>
    <row r="113" spans="1:243" x14ac:dyDescent="0.2">
      <c r="A113" s="14">
        <f t="shared" si="220"/>
        <v>113</v>
      </c>
      <c r="C113" s="2">
        <v>42278</v>
      </c>
      <c r="G113" s="3">
        <v>109.16</v>
      </c>
      <c r="H113" s="3">
        <v>120.16</v>
      </c>
      <c r="I113" s="3">
        <v>128.24</v>
      </c>
      <c r="J113" s="4">
        <v>157.26</v>
      </c>
      <c r="P113" s="128">
        <f t="shared" si="331"/>
        <v>3503.9999999999995</v>
      </c>
      <c r="Q113" s="5">
        <f t="shared" si="332"/>
        <v>3855.9999999999995</v>
      </c>
      <c r="R113" s="6">
        <f t="shared" si="333"/>
        <v>4120.0000000000009</v>
      </c>
      <c r="S113" s="7">
        <f t="shared" si="334"/>
        <v>5049.9999999999991</v>
      </c>
      <c r="AH113" s="4">
        <f t="shared" si="221"/>
        <v>0.66666666666787933</v>
      </c>
      <c r="AI113" s="4">
        <f t="shared" si="222"/>
        <v>0.70000000000127338</v>
      </c>
      <c r="AJ113" s="4">
        <f t="shared" si="223"/>
        <v>0.80000000000036375</v>
      </c>
      <c r="AK113" s="4">
        <f t="shared" si="224"/>
        <v>0.83333333333363657</v>
      </c>
      <c r="AL113" s="4">
        <f t="shared" si="225"/>
        <v>0.75000000000045475</v>
      </c>
      <c r="AM113" s="4">
        <f t="shared" si="226"/>
        <v>4.5</v>
      </c>
      <c r="AN113" s="4">
        <f t="shared" si="227"/>
        <v>5.4999999999998179</v>
      </c>
      <c r="AO113" s="4">
        <f t="shared" si="228"/>
        <v>1</v>
      </c>
      <c r="AP113" s="4">
        <f t="shared" si="229"/>
        <v>0.33333333333515247</v>
      </c>
      <c r="AQ113" s="4">
        <f t="shared" si="230"/>
        <v>3.2499999999995453</v>
      </c>
      <c r="AR113" s="4">
        <f t="shared" si="231"/>
        <v>1.2000000000014552</v>
      </c>
      <c r="AS113" s="4">
        <f t="shared" si="232"/>
        <v>3.8333333333336364</v>
      </c>
      <c r="AT113" s="4">
        <f t="shared" si="233"/>
        <v>3.0000000000014553</v>
      </c>
      <c r="BA113" s="11">
        <f t="shared" si="423"/>
        <v>-0.50000000000090949</v>
      </c>
      <c r="BB113" s="11">
        <f t="shared" si="424"/>
        <v>-0.50000000000090949</v>
      </c>
      <c r="BC113" s="12">
        <f t="shared" si="425"/>
        <v>0.49999999999909051</v>
      </c>
      <c r="BD113" s="13">
        <f t="shared" si="426"/>
        <v>14.999999999997272</v>
      </c>
      <c r="BJ113" s="11">
        <f t="shared" si="272"/>
        <v>-0.66666666666787933</v>
      </c>
      <c r="BK113" s="11">
        <f t="shared" si="427"/>
        <v>-0.70000000000127338</v>
      </c>
      <c r="BL113" s="11">
        <f t="shared" si="428"/>
        <v>-0.80000000000036375</v>
      </c>
      <c r="BM113" s="11">
        <f t="shared" si="429"/>
        <v>-0.83333333333363657</v>
      </c>
      <c r="BN113" s="11">
        <f t="shared" si="430"/>
        <v>-0.75000000000045475</v>
      </c>
      <c r="BO113" s="11">
        <f t="shared" si="431"/>
        <v>-4.5</v>
      </c>
      <c r="BP113" s="11">
        <f t="shared" si="462"/>
        <v>-5.4999999999998179</v>
      </c>
      <c r="BQ113" s="1">
        <v>1</v>
      </c>
      <c r="BR113" s="11">
        <f t="shared" si="273"/>
        <v>0.33333333333515247</v>
      </c>
      <c r="BS113" s="11">
        <f t="shared" si="461"/>
        <v>-3.2499999999995453</v>
      </c>
      <c r="BT113" s="11">
        <f t="shared" si="345"/>
        <v>-1.2000000000014552</v>
      </c>
      <c r="BU113" s="11">
        <f t="shared" si="346"/>
        <v>-3.8333333333336364</v>
      </c>
      <c r="BV113" s="11">
        <f t="shared" si="275"/>
        <v>-3.0000000000014553</v>
      </c>
      <c r="BY113" s="126"/>
      <c r="BZ113" s="126"/>
      <c r="CB113" s="1">
        <f t="shared" si="347"/>
        <v>1</v>
      </c>
      <c r="CC113" s="1">
        <f t="shared" si="348"/>
        <v>1</v>
      </c>
      <c r="CD113" s="1">
        <f t="shared" si="349"/>
        <v>0</v>
      </c>
      <c r="CE113" s="126">
        <f t="shared" si="234"/>
        <v>0</v>
      </c>
      <c r="CF113" s="1">
        <f t="shared" si="276"/>
        <v>0</v>
      </c>
      <c r="CG113" s="1" t="str">
        <f t="shared" si="277"/>
        <v/>
      </c>
      <c r="CH113" s="1">
        <f t="shared" si="235"/>
        <v>1</v>
      </c>
      <c r="CI113" s="1">
        <f t="shared" si="278"/>
        <v>1</v>
      </c>
      <c r="CJ113" s="1" t="str">
        <f t="shared" si="236"/>
        <v/>
      </c>
      <c r="CK113" s="1" t="str">
        <f t="shared" si="237"/>
        <v/>
      </c>
      <c r="CL113" s="1">
        <f t="shared" si="279"/>
        <v>1</v>
      </c>
      <c r="CM113" s="1">
        <f t="shared" si="280"/>
        <v>1</v>
      </c>
      <c r="CN113" s="1">
        <f t="shared" si="281"/>
        <v>1</v>
      </c>
      <c r="CO113" s="1" t="str">
        <f t="shared" si="282"/>
        <v/>
      </c>
      <c r="CP113" s="1">
        <f t="shared" si="283"/>
        <v>1</v>
      </c>
      <c r="CQ113" s="1" t="str">
        <f t="shared" si="284"/>
        <v/>
      </c>
      <c r="CS113" s="1">
        <f t="shared" si="350"/>
        <v>1</v>
      </c>
      <c r="CT113" s="1">
        <f t="shared" si="351"/>
        <v>1</v>
      </c>
      <c r="CU113" s="1">
        <f t="shared" si="352"/>
        <v>0</v>
      </c>
      <c r="CV113" s="126">
        <f t="shared" si="238"/>
        <v>0</v>
      </c>
      <c r="CW113" s="1"/>
      <c r="CX113" s="1" t="str">
        <f t="shared" si="285"/>
        <v/>
      </c>
      <c r="CY113" s="1" t="str">
        <f t="shared" si="286"/>
        <v/>
      </c>
      <c r="CZ113" s="1" t="str">
        <f t="shared" si="287"/>
        <v/>
      </c>
      <c r="DA113" s="1" t="str">
        <f t="shared" si="288"/>
        <v/>
      </c>
      <c r="DB113" s="1">
        <f t="shared" si="289"/>
        <v>0</v>
      </c>
      <c r="DC113" s="1">
        <f t="shared" si="290"/>
        <v>1</v>
      </c>
      <c r="DD113" s="1" t="str">
        <f t="shared" si="291"/>
        <v/>
      </c>
      <c r="DE113" s="1" t="str">
        <f t="shared" si="292"/>
        <v/>
      </c>
      <c r="DF113" s="1"/>
      <c r="DG113" s="126">
        <f t="shared" si="239"/>
        <v>1</v>
      </c>
      <c r="DH113" s="1">
        <f t="shared" si="353"/>
        <v>1</v>
      </c>
      <c r="DI113" s="1">
        <f t="shared" si="354"/>
        <v>0</v>
      </c>
      <c r="DJ113" s="1">
        <f t="shared" si="355"/>
        <v>0</v>
      </c>
      <c r="DK113" s="1">
        <f t="shared" si="293"/>
        <v>0</v>
      </c>
      <c r="DL113" s="1"/>
      <c r="DM113" s="1">
        <f t="shared" si="294"/>
        <v>1</v>
      </c>
      <c r="DN113" s="1" t="str">
        <f t="shared" si="295"/>
        <v/>
      </c>
      <c r="DO113" s="1" t="str">
        <f t="shared" si="296"/>
        <v/>
      </c>
      <c r="DP113" s="1" t="str">
        <f t="shared" si="297"/>
        <v/>
      </c>
      <c r="DQ113" s="1" t="str">
        <f t="shared" si="298"/>
        <v/>
      </c>
      <c r="DR113" s="1" t="str">
        <f t="shared" si="299"/>
        <v/>
      </c>
      <c r="DS113" s="1" t="str">
        <f t="shared" si="300"/>
        <v/>
      </c>
      <c r="DT113" s="1" t="str">
        <f t="shared" si="301"/>
        <v/>
      </c>
      <c r="DU113" s="1" t="str">
        <f t="shared" si="302"/>
        <v/>
      </c>
      <c r="DV113" s="1">
        <f t="shared" si="356"/>
        <v>0</v>
      </c>
      <c r="DW113" s="1">
        <f t="shared" si="303"/>
        <v>0</v>
      </c>
      <c r="DX113" s="1" t="str">
        <f t="shared" si="304"/>
        <v/>
      </c>
      <c r="DY113" s="1" t="str">
        <f t="shared" si="305"/>
        <v/>
      </c>
      <c r="EA113" s="1">
        <f t="shared" si="357"/>
        <v>1</v>
      </c>
      <c r="EB113" s="1">
        <f t="shared" si="358"/>
        <v>1</v>
      </c>
      <c r="EC113" s="1">
        <f t="shared" si="359"/>
        <v>0</v>
      </c>
      <c r="ED113" s="1">
        <f t="shared" si="360"/>
        <v>0</v>
      </c>
      <c r="EF113" s="1">
        <f t="shared" si="361"/>
        <v>1</v>
      </c>
      <c r="EG113" s="1">
        <f t="shared" si="362"/>
        <v>1</v>
      </c>
      <c r="EH113" s="1">
        <f t="shared" si="363"/>
        <v>0</v>
      </c>
      <c r="EI113" s="1">
        <f t="shared" si="364"/>
        <v>0</v>
      </c>
      <c r="EK113" s="1">
        <f t="shared" si="365"/>
        <v>1</v>
      </c>
      <c r="EL113" s="1">
        <f t="shared" si="366"/>
        <v>0</v>
      </c>
      <c r="EM113" s="1">
        <f t="shared" si="367"/>
        <v>0</v>
      </c>
      <c r="EO113" s="1">
        <f t="shared" si="368"/>
        <v>1</v>
      </c>
      <c r="EP113" s="1">
        <f t="shared" si="369"/>
        <v>0</v>
      </c>
      <c r="EQ113" s="1">
        <f t="shared" si="370"/>
        <v>0</v>
      </c>
      <c r="ES113" s="1">
        <f t="shared" si="306"/>
        <v>0</v>
      </c>
      <c r="ET113" s="1">
        <f t="shared" si="307"/>
        <v>0</v>
      </c>
      <c r="EU113" s="1">
        <f t="shared" si="308"/>
        <v>1</v>
      </c>
      <c r="EV113" s="1">
        <f t="shared" si="309"/>
        <v>1</v>
      </c>
      <c r="EW113" s="1">
        <f t="shared" si="310"/>
        <v>0</v>
      </c>
      <c r="EY113" s="1">
        <f t="shared" si="311"/>
        <v>0</v>
      </c>
      <c r="EZ113" s="1">
        <f t="shared" si="312"/>
        <v>0</v>
      </c>
      <c r="FA113" s="1">
        <f t="shared" si="313"/>
        <v>1</v>
      </c>
      <c r="FC113" s="1">
        <f t="shared" si="371"/>
        <v>1</v>
      </c>
      <c r="FD113" s="1">
        <f t="shared" si="314"/>
        <v>1</v>
      </c>
      <c r="FE113" s="1"/>
      <c r="FF113" s="1">
        <f t="shared" si="372"/>
        <v>1</v>
      </c>
      <c r="FG113" s="1">
        <f t="shared" si="373"/>
        <v>1</v>
      </c>
      <c r="FH113" s="1">
        <f t="shared" si="374"/>
        <v>1</v>
      </c>
      <c r="FI113" s="1">
        <f t="shared" si="315"/>
        <v>0</v>
      </c>
      <c r="FJ113" s="1">
        <f t="shared" si="316"/>
        <v>0</v>
      </c>
      <c r="FK113" s="1">
        <f t="shared" si="317"/>
        <v>1</v>
      </c>
      <c r="FL113" s="1">
        <f t="shared" si="318"/>
        <v>1</v>
      </c>
      <c r="FN113" s="1" t="str">
        <f t="shared" si="432"/>
        <v/>
      </c>
      <c r="FO113" s="1" t="str">
        <f t="shared" si="319"/>
        <v/>
      </c>
      <c r="FP113" s="1" t="str">
        <f t="shared" si="433"/>
        <v/>
      </c>
      <c r="FV113" s="1">
        <f t="shared" si="434"/>
        <v>1</v>
      </c>
      <c r="FW113" s="1">
        <f t="shared" si="435"/>
        <v>0</v>
      </c>
      <c r="FX113" s="1">
        <f t="shared" si="436"/>
        <v>0</v>
      </c>
      <c r="GA113" s="1">
        <f t="shared" si="437"/>
        <v>0</v>
      </c>
      <c r="GB113" s="1">
        <f t="shared" si="438"/>
        <v>0</v>
      </c>
      <c r="GC113" s="1">
        <f t="shared" si="439"/>
        <v>1</v>
      </c>
      <c r="GD113" s="1">
        <f t="shared" si="440"/>
        <v>1</v>
      </c>
      <c r="GE113" s="1">
        <f t="shared" si="441"/>
        <v>0</v>
      </c>
      <c r="GF113" s="1">
        <f t="shared" si="385"/>
        <v>0</v>
      </c>
      <c r="GG113" s="1">
        <f t="shared" si="442"/>
        <v>0</v>
      </c>
      <c r="GI113" s="1">
        <f t="shared" si="320"/>
        <v>0</v>
      </c>
      <c r="GK113" s="1">
        <f t="shared" si="443"/>
        <v>1</v>
      </c>
      <c r="GL113" s="1">
        <f t="shared" si="444"/>
        <v>1</v>
      </c>
      <c r="GM113" s="1">
        <f t="shared" si="445"/>
        <v>0</v>
      </c>
      <c r="GN113" s="1">
        <f t="shared" si="446"/>
        <v>0</v>
      </c>
      <c r="GO113" s="1">
        <f t="shared" si="447"/>
        <v>1</v>
      </c>
      <c r="GP113" s="1">
        <f t="shared" si="392"/>
        <v>1</v>
      </c>
      <c r="GQ113" s="1">
        <f t="shared" si="448"/>
        <v>1</v>
      </c>
      <c r="GS113" s="1" t="str">
        <f t="shared" si="394"/>
        <v/>
      </c>
      <c r="GT113" s="1" t="str">
        <f t="shared" si="395"/>
        <v/>
      </c>
      <c r="GU113" s="1">
        <f t="shared" si="396"/>
        <v>0</v>
      </c>
      <c r="GV113" s="1">
        <f t="shared" si="397"/>
        <v>0</v>
      </c>
      <c r="GW113" s="1">
        <f t="shared" si="398"/>
        <v>0</v>
      </c>
      <c r="GX113" s="1">
        <f t="shared" si="399"/>
        <v>0</v>
      </c>
      <c r="GY113" s="1">
        <f t="shared" si="400"/>
        <v>0</v>
      </c>
      <c r="GZ113" s="1"/>
      <c r="HA113" s="1">
        <f t="shared" si="449"/>
        <v>1</v>
      </c>
      <c r="HB113" s="1">
        <f t="shared" si="450"/>
        <v>1</v>
      </c>
      <c r="HC113" s="1">
        <f t="shared" si="451"/>
        <v>0</v>
      </c>
      <c r="HD113" s="1">
        <f t="shared" si="452"/>
        <v>0</v>
      </c>
      <c r="HE113" s="1">
        <f t="shared" si="453"/>
        <v>0</v>
      </c>
      <c r="HF113" s="1">
        <f t="shared" si="454"/>
        <v>0</v>
      </c>
      <c r="HH113" s="1">
        <f t="shared" si="455"/>
        <v>1</v>
      </c>
      <c r="HI113" s="1">
        <f t="shared" si="456"/>
        <v>1</v>
      </c>
      <c r="HJ113" s="1">
        <f t="shared" si="457"/>
        <v>0</v>
      </c>
      <c r="HK113" s="1">
        <f t="shared" si="458"/>
        <v>0</v>
      </c>
      <c r="HL113" s="1">
        <f t="shared" si="459"/>
        <v>0</v>
      </c>
      <c r="HM113" s="1">
        <f t="shared" si="460"/>
        <v>0</v>
      </c>
      <c r="HO113" s="1">
        <f t="shared" si="321"/>
        <v>1</v>
      </c>
      <c r="HP113" s="1" t="str">
        <f t="shared" si="322"/>
        <v/>
      </c>
      <c r="HQ113" s="1">
        <f t="shared" si="323"/>
        <v>1</v>
      </c>
      <c r="HR113" s="1" t="str">
        <f t="shared" si="324"/>
        <v/>
      </c>
      <c r="HS113" s="1" t="str">
        <f t="shared" si="325"/>
        <v/>
      </c>
      <c r="HT113" s="1" t="str">
        <f t="shared" si="326"/>
        <v/>
      </c>
      <c r="HU113" s="1" t="str">
        <f t="shared" si="327"/>
        <v/>
      </c>
      <c r="HV113" s="1" t="str">
        <f t="shared" si="328"/>
        <v/>
      </c>
      <c r="HW113" s="1" t="str">
        <f t="shared" si="329"/>
        <v/>
      </c>
      <c r="HX113" s="1" t="str">
        <f t="shared" si="330"/>
        <v/>
      </c>
      <c r="HZ113" s="1">
        <f t="shared" si="413"/>
        <v>1</v>
      </c>
      <c r="IA113" s="1" t="str">
        <f t="shared" si="414"/>
        <v/>
      </c>
      <c r="IB113" s="1">
        <f t="shared" si="415"/>
        <v>1</v>
      </c>
      <c r="IC113" s="1" t="str">
        <f t="shared" si="416"/>
        <v/>
      </c>
      <c r="ID113" s="1" t="str">
        <f t="shared" si="417"/>
        <v/>
      </c>
      <c r="IE113" s="1" t="str">
        <f t="shared" si="418"/>
        <v/>
      </c>
      <c r="IF113" s="1" t="str">
        <f t="shared" si="419"/>
        <v/>
      </c>
      <c r="IG113" s="1" t="str">
        <f t="shared" si="420"/>
        <v/>
      </c>
      <c r="IH113" s="1" t="str">
        <f t="shared" si="421"/>
        <v/>
      </c>
      <c r="II113" s="1" t="str">
        <f t="shared" si="422"/>
        <v/>
      </c>
    </row>
    <row r="114" spans="1:243" x14ac:dyDescent="0.2">
      <c r="A114" s="14">
        <f t="shared" si="220"/>
        <v>114</v>
      </c>
      <c r="B114" t="s">
        <v>57</v>
      </c>
      <c r="C114" s="2">
        <v>42279</v>
      </c>
      <c r="G114" s="3">
        <v>109.21</v>
      </c>
      <c r="H114" s="3">
        <v>120.307</v>
      </c>
      <c r="I114" s="3">
        <v>129.11000000000001</v>
      </c>
      <c r="J114" s="4">
        <v>158.26</v>
      </c>
      <c r="P114" s="128">
        <f t="shared" si="331"/>
        <v>3508.9999999999995</v>
      </c>
      <c r="Q114" s="5">
        <f t="shared" si="332"/>
        <v>3870.75</v>
      </c>
      <c r="R114" s="6">
        <f t="shared" si="333"/>
        <v>4139.0000000000018</v>
      </c>
      <c r="S114" s="7">
        <f t="shared" si="334"/>
        <v>5081.9999999999991</v>
      </c>
      <c r="AH114" s="4">
        <f t="shared" si="221"/>
        <v>0.16666666666636409</v>
      </c>
      <c r="AI114" s="4">
        <f t="shared" si="222"/>
        <v>1.1499999999997268</v>
      </c>
      <c r="AJ114" s="4">
        <f t="shared" si="223"/>
        <v>3.3499999999999091</v>
      </c>
      <c r="AK114" s="4">
        <f t="shared" si="224"/>
        <v>2.0833333333331812</v>
      </c>
      <c r="AL114" s="4">
        <f t="shared" si="225"/>
        <v>5.25</v>
      </c>
      <c r="AM114" s="4">
        <f t="shared" si="226"/>
        <v>8.3333333333342434</v>
      </c>
      <c r="AN114" s="4">
        <f t="shared" si="227"/>
        <v>6.2000000000009088</v>
      </c>
      <c r="AO114" s="4">
        <f t="shared" si="228"/>
        <v>1</v>
      </c>
      <c r="AP114" s="4">
        <f t="shared" si="229"/>
        <v>0.16666666666696983</v>
      </c>
      <c r="AQ114" s="4">
        <f t="shared" si="230"/>
        <v>5.2083333333344717</v>
      </c>
      <c r="AR114" s="4">
        <f t="shared" si="231"/>
        <v>2.3999999999996362</v>
      </c>
      <c r="AS114" s="4">
        <f t="shared" si="232"/>
        <v>7.638888888889344</v>
      </c>
      <c r="AT114" s="4">
        <f t="shared" si="233"/>
        <v>5.7333333333333334</v>
      </c>
      <c r="BA114" s="11">
        <f t="shared" si="423"/>
        <v>5</v>
      </c>
      <c r="BB114" s="11">
        <f t="shared" si="424"/>
        <v>14.750000000000455</v>
      </c>
      <c r="BC114" s="12">
        <f t="shared" si="425"/>
        <v>19.000000000000909</v>
      </c>
      <c r="BD114" s="13">
        <f t="shared" si="426"/>
        <v>32</v>
      </c>
      <c r="BJ114" s="11">
        <f t="shared" si="272"/>
        <v>0.16666666666636409</v>
      </c>
      <c r="BK114" s="11">
        <f t="shared" si="427"/>
        <v>1.1499999999997268</v>
      </c>
      <c r="BL114" s="11">
        <f t="shared" si="428"/>
        <v>3.3499999999999091</v>
      </c>
      <c r="BM114" s="11">
        <f t="shared" si="429"/>
        <v>2.0833333333331812</v>
      </c>
      <c r="BN114" s="11">
        <f t="shared" si="430"/>
        <v>5.25</v>
      </c>
      <c r="BO114" s="11">
        <f t="shared" si="431"/>
        <v>8.3333333333342434</v>
      </c>
      <c r="BP114" s="11">
        <f t="shared" si="462"/>
        <v>6.2000000000009088</v>
      </c>
      <c r="BQ114" s="1">
        <v>1</v>
      </c>
      <c r="BR114" s="11">
        <f t="shared" si="273"/>
        <v>0.16666666666696983</v>
      </c>
      <c r="BS114" s="11">
        <f t="shared" si="461"/>
        <v>5.2083333333344717</v>
      </c>
      <c r="BT114" s="11">
        <f t="shared" si="345"/>
        <v>2.3999999999996362</v>
      </c>
      <c r="BU114" s="11">
        <f t="shared" si="346"/>
        <v>7.638888888889344</v>
      </c>
      <c r="BV114" s="11">
        <f t="shared" si="275"/>
        <v>5.7333333333333334</v>
      </c>
      <c r="BY114" s="126"/>
      <c r="BZ114" s="126"/>
      <c r="CB114" s="1">
        <f t="shared" si="347"/>
        <v>1</v>
      </c>
      <c r="CC114" s="1">
        <f t="shared" si="348"/>
        <v>1</v>
      </c>
      <c r="CD114" s="1">
        <f t="shared" si="349"/>
        <v>1</v>
      </c>
      <c r="CE114" s="126">
        <f t="shared" si="234"/>
        <v>1</v>
      </c>
      <c r="CF114" s="1">
        <f t="shared" si="276"/>
        <v>1</v>
      </c>
      <c r="CG114" s="1">
        <f t="shared" si="277"/>
        <v>1</v>
      </c>
      <c r="CH114" s="1" t="str">
        <f t="shared" si="235"/>
        <v/>
      </c>
      <c r="CI114" s="1" t="str">
        <f t="shared" si="278"/>
        <v/>
      </c>
      <c r="CJ114" s="1">
        <f t="shared" si="236"/>
        <v>0</v>
      </c>
      <c r="CK114" s="1">
        <f t="shared" si="237"/>
        <v>0</v>
      </c>
      <c r="CL114" s="1">
        <f t="shared" si="279"/>
        <v>1</v>
      </c>
      <c r="CM114" s="1">
        <f t="shared" si="280"/>
        <v>0</v>
      </c>
      <c r="CN114" s="1" t="str">
        <f t="shared" si="281"/>
        <v/>
      </c>
      <c r="CO114" s="1">
        <f t="shared" si="282"/>
        <v>1</v>
      </c>
      <c r="CP114" s="1">
        <f t="shared" si="283"/>
        <v>1</v>
      </c>
      <c r="CQ114" s="1" t="str">
        <f t="shared" si="284"/>
        <v/>
      </c>
      <c r="CS114" s="1">
        <f t="shared" si="350"/>
        <v>1</v>
      </c>
      <c r="CT114" s="1">
        <f t="shared" si="351"/>
        <v>1</v>
      </c>
      <c r="CU114" s="1">
        <f t="shared" si="352"/>
        <v>1</v>
      </c>
      <c r="CV114" s="126">
        <f t="shared" si="238"/>
        <v>1</v>
      </c>
      <c r="CW114" s="1"/>
      <c r="CX114" s="1">
        <f t="shared" si="285"/>
        <v>1</v>
      </c>
      <c r="CY114" s="1">
        <f t="shared" si="286"/>
        <v>1</v>
      </c>
      <c r="CZ114" s="1">
        <f t="shared" si="287"/>
        <v>1</v>
      </c>
      <c r="DA114" s="1">
        <f t="shared" si="288"/>
        <v>1</v>
      </c>
      <c r="DB114" s="1" t="str">
        <f t="shared" si="289"/>
        <v/>
      </c>
      <c r="DC114" s="1" t="str">
        <f t="shared" si="290"/>
        <v/>
      </c>
      <c r="DD114" s="1">
        <f t="shared" si="291"/>
        <v>0</v>
      </c>
      <c r="DE114" s="1" t="str">
        <f t="shared" si="292"/>
        <v/>
      </c>
      <c r="DF114" s="1"/>
      <c r="DG114" s="126">
        <f t="shared" si="239"/>
        <v>1</v>
      </c>
      <c r="DH114" s="1">
        <f t="shared" si="353"/>
        <v>1</v>
      </c>
      <c r="DI114" s="1">
        <f t="shared" si="354"/>
        <v>1</v>
      </c>
      <c r="DJ114" s="1">
        <f t="shared" si="355"/>
        <v>1</v>
      </c>
      <c r="DK114" s="1" t="str">
        <f t="shared" si="293"/>
        <v/>
      </c>
      <c r="DL114" s="1"/>
      <c r="DM114" s="1" t="str">
        <f t="shared" si="294"/>
        <v/>
      </c>
      <c r="DN114" s="1">
        <f t="shared" si="295"/>
        <v>1</v>
      </c>
      <c r="DO114" s="1">
        <f t="shared" si="296"/>
        <v>1</v>
      </c>
      <c r="DP114" s="1">
        <f t="shared" si="297"/>
        <v>1</v>
      </c>
      <c r="DQ114" s="1">
        <f t="shared" si="298"/>
        <v>1</v>
      </c>
      <c r="DR114" s="1">
        <f t="shared" si="299"/>
        <v>1</v>
      </c>
      <c r="DS114" s="1">
        <f t="shared" si="300"/>
        <v>1</v>
      </c>
      <c r="DT114" s="1">
        <f t="shared" si="301"/>
        <v>1</v>
      </c>
      <c r="DU114" s="1">
        <f t="shared" si="302"/>
        <v>0</v>
      </c>
      <c r="DV114" s="1">
        <f t="shared" si="356"/>
        <v>1</v>
      </c>
      <c r="DW114" s="1">
        <f t="shared" si="303"/>
        <v>0</v>
      </c>
      <c r="DX114" s="1" t="str">
        <f t="shared" si="304"/>
        <v/>
      </c>
      <c r="DY114" s="1" t="str">
        <f t="shared" si="305"/>
        <v/>
      </c>
      <c r="EA114" s="1">
        <f t="shared" si="357"/>
        <v>1</v>
      </c>
      <c r="EB114" s="1">
        <f t="shared" si="358"/>
        <v>1</v>
      </c>
      <c r="EC114" s="1">
        <f t="shared" si="359"/>
        <v>1</v>
      </c>
      <c r="ED114" s="1">
        <f t="shared" si="360"/>
        <v>1</v>
      </c>
      <c r="EF114" s="1">
        <f t="shared" si="361"/>
        <v>1</v>
      </c>
      <c r="EG114" s="1">
        <f t="shared" si="362"/>
        <v>1</v>
      </c>
      <c r="EH114" s="1">
        <f t="shared" si="363"/>
        <v>1</v>
      </c>
      <c r="EI114" s="1">
        <f t="shared" si="364"/>
        <v>1</v>
      </c>
      <c r="EK114" s="1">
        <f t="shared" si="365"/>
        <v>1</v>
      </c>
      <c r="EL114" s="1">
        <f t="shared" si="366"/>
        <v>1</v>
      </c>
      <c r="EM114" s="1">
        <f t="shared" si="367"/>
        <v>1</v>
      </c>
      <c r="EO114" s="1">
        <f t="shared" si="368"/>
        <v>1</v>
      </c>
      <c r="EP114" s="1">
        <f t="shared" si="369"/>
        <v>1</v>
      </c>
      <c r="EQ114" s="1">
        <f t="shared" si="370"/>
        <v>1</v>
      </c>
      <c r="ES114" s="1">
        <f t="shared" si="306"/>
        <v>1</v>
      </c>
      <c r="ET114" s="1">
        <f t="shared" si="307"/>
        <v>1</v>
      </c>
      <c r="EU114" s="1">
        <f t="shared" si="308"/>
        <v>1</v>
      </c>
      <c r="EV114" s="1">
        <f t="shared" si="309"/>
        <v>1</v>
      </c>
      <c r="EW114" s="1">
        <f t="shared" si="310"/>
        <v>1</v>
      </c>
      <c r="EY114" s="1">
        <f t="shared" si="311"/>
        <v>1</v>
      </c>
      <c r="EZ114" s="1">
        <f t="shared" si="312"/>
        <v>1</v>
      </c>
      <c r="FA114" s="1">
        <f t="shared" si="313"/>
        <v>1</v>
      </c>
      <c r="FC114" s="1">
        <f t="shared" si="371"/>
        <v>1</v>
      </c>
      <c r="FD114" s="1">
        <f t="shared" si="314"/>
        <v>0</v>
      </c>
      <c r="FE114" s="1"/>
      <c r="FF114" s="1">
        <f t="shared" si="372"/>
        <v>1</v>
      </c>
      <c r="FG114" s="1">
        <f t="shared" si="373"/>
        <v>1</v>
      </c>
      <c r="FH114" s="1">
        <f t="shared" si="374"/>
        <v>1</v>
      </c>
      <c r="FI114" s="1">
        <f t="shared" si="315"/>
        <v>1</v>
      </c>
      <c r="FJ114" s="1">
        <f t="shared" si="316"/>
        <v>1</v>
      </c>
      <c r="FK114" s="1">
        <f t="shared" si="317"/>
        <v>1</v>
      </c>
      <c r="FL114" s="1">
        <f t="shared" si="318"/>
        <v>1</v>
      </c>
      <c r="FN114" s="1">
        <f t="shared" si="432"/>
        <v>1</v>
      </c>
      <c r="FO114" s="1">
        <f t="shared" si="319"/>
        <v>0</v>
      </c>
      <c r="FP114" s="1">
        <f t="shared" si="433"/>
        <v>1</v>
      </c>
      <c r="FV114" s="1">
        <f t="shared" si="434"/>
        <v>0</v>
      </c>
      <c r="FW114" s="1">
        <f t="shared" si="435"/>
        <v>0</v>
      </c>
      <c r="FX114" s="1">
        <f t="shared" si="436"/>
        <v>0</v>
      </c>
      <c r="GA114" s="1">
        <f t="shared" si="437"/>
        <v>1</v>
      </c>
      <c r="GB114" s="1">
        <f t="shared" si="438"/>
        <v>1</v>
      </c>
      <c r="GC114" s="1">
        <f t="shared" si="439"/>
        <v>1</v>
      </c>
      <c r="GD114" s="1">
        <f t="shared" si="440"/>
        <v>1</v>
      </c>
      <c r="GE114" s="1">
        <f t="shared" si="441"/>
        <v>1</v>
      </c>
      <c r="GF114" s="1">
        <f t="shared" si="385"/>
        <v>1</v>
      </c>
      <c r="GG114" s="1">
        <f t="shared" si="442"/>
        <v>1</v>
      </c>
      <c r="GI114" s="1">
        <f t="shared" si="320"/>
        <v>1</v>
      </c>
      <c r="GK114" s="1">
        <f t="shared" si="443"/>
        <v>1</v>
      </c>
      <c r="GL114" s="1">
        <f t="shared" si="444"/>
        <v>1</v>
      </c>
      <c r="GM114" s="1">
        <f t="shared" si="445"/>
        <v>1</v>
      </c>
      <c r="GN114" s="1">
        <f t="shared" si="446"/>
        <v>1</v>
      </c>
      <c r="GO114" s="1">
        <f t="shared" si="447"/>
        <v>1</v>
      </c>
      <c r="GP114" s="1">
        <f t="shared" si="392"/>
        <v>1</v>
      </c>
      <c r="GQ114" s="1">
        <f t="shared" si="448"/>
        <v>1</v>
      </c>
      <c r="GS114" s="1" t="str">
        <f t="shared" si="394"/>
        <v/>
      </c>
      <c r="GT114" s="1" t="str">
        <f t="shared" si="395"/>
        <v/>
      </c>
      <c r="GU114" s="1">
        <f t="shared" si="396"/>
        <v>1</v>
      </c>
      <c r="GV114" s="1">
        <f t="shared" si="397"/>
        <v>1</v>
      </c>
      <c r="GW114" s="1">
        <f t="shared" si="398"/>
        <v>1</v>
      </c>
      <c r="GX114" s="1">
        <f t="shared" si="399"/>
        <v>0</v>
      </c>
      <c r="GY114" s="1">
        <f t="shared" si="400"/>
        <v>0</v>
      </c>
      <c r="GZ114" s="1"/>
      <c r="HA114" s="1">
        <f t="shared" si="449"/>
        <v>1</v>
      </c>
      <c r="HB114" s="1">
        <f t="shared" si="450"/>
        <v>1</v>
      </c>
      <c r="HC114" s="1">
        <f t="shared" si="451"/>
        <v>1</v>
      </c>
      <c r="HD114" s="1">
        <f t="shared" si="452"/>
        <v>1</v>
      </c>
      <c r="HE114" s="1">
        <f t="shared" si="453"/>
        <v>1</v>
      </c>
      <c r="HF114" s="1">
        <f t="shared" si="454"/>
        <v>0</v>
      </c>
      <c r="HH114" s="1">
        <f t="shared" si="455"/>
        <v>1</v>
      </c>
      <c r="HI114" s="1">
        <f t="shared" si="456"/>
        <v>1</v>
      </c>
      <c r="HJ114" s="1">
        <f t="shared" si="457"/>
        <v>1</v>
      </c>
      <c r="HK114" s="1">
        <f t="shared" si="458"/>
        <v>0</v>
      </c>
      <c r="HL114" s="1">
        <f t="shared" si="459"/>
        <v>0</v>
      </c>
      <c r="HM114" s="1">
        <f t="shared" si="460"/>
        <v>0</v>
      </c>
      <c r="HO114" s="1">
        <f t="shared" si="321"/>
        <v>0</v>
      </c>
      <c r="HP114" s="1" t="str">
        <f t="shared" si="322"/>
        <v/>
      </c>
      <c r="HQ114" s="1">
        <f t="shared" si="323"/>
        <v>0</v>
      </c>
      <c r="HR114" s="1" t="str">
        <f t="shared" si="324"/>
        <v/>
      </c>
      <c r="HS114" s="1">
        <f t="shared" si="325"/>
        <v>0</v>
      </c>
      <c r="HT114" s="1" t="str">
        <f t="shared" si="326"/>
        <v/>
      </c>
      <c r="HU114" s="1">
        <f t="shared" si="327"/>
        <v>0</v>
      </c>
      <c r="HV114" s="1" t="str">
        <f t="shared" si="328"/>
        <v/>
      </c>
      <c r="HW114" s="1" t="str">
        <f t="shared" si="329"/>
        <v/>
      </c>
      <c r="HX114" s="1" t="str">
        <f t="shared" si="330"/>
        <v/>
      </c>
      <c r="HZ114" s="1">
        <f t="shared" si="413"/>
        <v>0</v>
      </c>
      <c r="IA114" s="1" t="str">
        <f t="shared" si="414"/>
        <v/>
      </c>
      <c r="IB114" s="1">
        <f t="shared" si="415"/>
        <v>0</v>
      </c>
      <c r="IC114" s="1" t="str">
        <f t="shared" si="416"/>
        <v/>
      </c>
      <c r="ID114" s="1">
        <f t="shared" si="417"/>
        <v>0</v>
      </c>
      <c r="IE114" s="1" t="str">
        <f t="shared" si="418"/>
        <v/>
      </c>
      <c r="IF114" s="1">
        <f t="shared" si="419"/>
        <v>0</v>
      </c>
      <c r="IG114" s="1" t="str">
        <f t="shared" si="420"/>
        <v/>
      </c>
      <c r="IH114" s="1" t="str">
        <f t="shared" si="421"/>
        <v/>
      </c>
      <c r="II114" s="1" t="str">
        <f t="shared" si="422"/>
        <v/>
      </c>
    </row>
    <row r="115" spans="1:243" x14ac:dyDescent="0.2">
      <c r="A115" s="14">
        <f t="shared" si="220"/>
        <v>115</v>
      </c>
      <c r="C115" s="2">
        <v>42282</v>
      </c>
      <c r="G115" s="3">
        <v>109.187</v>
      </c>
      <c r="H115" s="3">
        <v>120.212</v>
      </c>
      <c r="I115" s="3">
        <v>128.26499999999999</v>
      </c>
      <c r="J115" s="4">
        <v>157.08000000000001</v>
      </c>
      <c r="P115" s="128">
        <f t="shared" si="331"/>
        <v>3506.7499999999995</v>
      </c>
      <c r="Q115" s="5">
        <f t="shared" si="332"/>
        <v>3861.2500000000005</v>
      </c>
      <c r="R115" s="6">
        <f t="shared" si="333"/>
        <v>4122.4999999999982</v>
      </c>
      <c r="S115" s="7">
        <f t="shared" si="334"/>
        <v>5032.0000000000009</v>
      </c>
      <c r="AH115" s="4">
        <f t="shared" si="221"/>
        <v>1.8333333333330302</v>
      </c>
      <c r="AI115" s="4">
        <f t="shared" si="222"/>
        <v>1.1999999999997266</v>
      </c>
      <c r="AJ115" s="4">
        <f t="shared" si="223"/>
        <v>0.40000000000263647</v>
      </c>
      <c r="AK115" s="4">
        <f t="shared" si="224"/>
        <v>1.5000000000028795</v>
      </c>
      <c r="AL115" s="4">
        <f t="shared" si="225"/>
        <v>1.2499999999977263</v>
      </c>
      <c r="AM115" s="4">
        <f t="shared" si="226"/>
        <v>0.16666666666242236</v>
      </c>
      <c r="AN115" s="4">
        <f t="shared" si="227"/>
        <v>3.4999999999956337</v>
      </c>
      <c r="AO115" s="4">
        <f t="shared" si="228"/>
        <v>1</v>
      </c>
      <c r="AP115" s="4">
        <f t="shared" si="229"/>
        <v>0.49999999999666489</v>
      </c>
      <c r="AQ115" s="4">
        <f t="shared" si="230"/>
        <v>2.0833333333418969</v>
      </c>
      <c r="AR115" s="4">
        <f t="shared" si="231"/>
        <v>2.1000000000014554</v>
      </c>
      <c r="AS115" s="4">
        <f t="shared" si="232"/>
        <v>1.6111111111111622</v>
      </c>
      <c r="AT115" s="4">
        <f t="shared" si="233"/>
        <v>2.1666666666664245</v>
      </c>
      <c r="BA115" s="11">
        <f t="shared" si="423"/>
        <v>-2.25</v>
      </c>
      <c r="BB115" s="11">
        <f t="shared" si="424"/>
        <v>-9.4999999999995453</v>
      </c>
      <c r="BC115" s="12">
        <f t="shared" si="425"/>
        <v>-16.500000000003638</v>
      </c>
      <c r="BD115" s="13">
        <f t="shared" si="426"/>
        <v>-49.999999999998181</v>
      </c>
      <c r="BJ115" s="11">
        <f t="shared" si="272"/>
        <v>1.8333333333330302</v>
      </c>
      <c r="BK115" s="11">
        <f t="shared" si="427"/>
        <v>1.1999999999997266</v>
      </c>
      <c r="BL115" s="11">
        <f t="shared" si="428"/>
        <v>0.40000000000263647</v>
      </c>
      <c r="BM115" s="11">
        <f t="shared" si="429"/>
        <v>1.5000000000028795</v>
      </c>
      <c r="BN115" s="11">
        <f t="shared" si="430"/>
        <v>-1.2499999999977263</v>
      </c>
      <c r="BO115" s="11">
        <f t="shared" si="431"/>
        <v>0.16666666666242236</v>
      </c>
      <c r="BP115" s="11">
        <f t="shared" si="462"/>
        <v>3.4999999999956337</v>
      </c>
      <c r="BQ115" s="1">
        <v>1</v>
      </c>
      <c r="BR115" s="11">
        <f t="shared" si="273"/>
        <v>-0.49999999999666489</v>
      </c>
      <c r="BS115" s="11">
        <f t="shared" si="461"/>
        <v>-2.0833333333418969</v>
      </c>
      <c r="BT115" s="11">
        <f t="shared" si="345"/>
        <v>2.1000000000014554</v>
      </c>
      <c r="BU115" s="11">
        <f t="shared" si="346"/>
        <v>1.6111111111111622</v>
      </c>
      <c r="BV115" s="11">
        <f t="shared" si="275"/>
        <v>2.1666666666664245</v>
      </c>
      <c r="BY115" s="126"/>
      <c r="BZ115" s="126"/>
      <c r="CB115" s="1">
        <f t="shared" si="347"/>
        <v>0</v>
      </c>
      <c r="CC115" s="1">
        <f t="shared" si="348"/>
        <v>0</v>
      </c>
      <c r="CD115" s="1">
        <f t="shared" si="349"/>
        <v>0</v>
      </c>
      <c r="CE115" s="126">
        <f t="shared" si="234"/>
        <v>0</v>
      </c>
      <c r="CF115" s="1">
        <f t="shared" si="276"/>
        <v>0</v>
      </c>
      <c r="CG115" s="1" t="str">
        <f t="shared" si="277"/>
        <v/>
      </c>
      <c r="CH115" s="1">
        <f t="shared" si="235"/>
        <v>1</v>
      </c>
      <c r="CI115" s="1">
        <f t="shared" si="278"/>
        <v>1</v>
      </c>
      <c r="CJ115" s="1" t="str">
        <f t="shared" si="236"/>
        <v/>
      </c>
      <c r="CK115" s="1" t="str">
        <f t="shared" si="237"/>
        <v/>
      </c>
      <c r="CL115" s="1">
        <f t="shared" si="279"/>
        <v>1</v>
      </c>
      <c r="CM115" s="1">
        <f t="shared" si="280"/>
        <v>1</v>
      </c>
      <c r="CN115" s="1">
        <f t="shared" si="281"/>
        <v>1</v>
      </c>
      <c r="CO115" s="1" t="str">
        <f t="shared" si="282"/>
        <v/>
      </c>
      <c r="CP115" s="1" t="str">
        <f t="shared" si="283"/>
        <v/>
      </c>
      <c r="CQ115" s="1">
        <f t="shared" si="284"/>
        <v>1</v>
      </c>
      <c r="CS115" s="1">
        <f t="shared" si="350"/>
        <v>0</v>
      </c>
      <c r="CT115" s="1">
        <f t="shared" si="351"/>
        <v>0</v>
      </c>
      <c r="CU115" s="1">
        <f t="shared" si="352"/>
        <v>0</v>
      </c>
      <c r="CV115" s="126">
        <f t="shared" si="238"/>
        <v>0</v>
      </c>
      <c r="CW115" s="1"/>
      <c r="CX115" s="1" t="str">
        <f t="shared" si="285"/>
        <v/>
      </c>
      <c r="CY115" s="1" t="str">
        <f t="shared" si="286"/>
        <v/>
      </c>
      <c r="CZ115" s="1" t="str">
        <f t="shared" si="287"/>
        <v/>
      </c>
      <c r="DA115" s="1" t="str">
        <f t="shared" si="288"/>
        <v/>
      </c>
      <c r="DB115" s="1">
        <f t="shared" si="289"/>
        <v>0</v>
      </c>
      <c r="DC115" s="1">
        <f t="shared" si="290"/>
        <v>1</v>
      </c>
      <c r="DD115" s="1" t="str">
        <f t="shared" si="291"/>
        <v/>
      </c>
      <c r="DE115" s="1" t="str">
        <f t="shared" si="292"/>
        <v/>
      </c>
      <c r="DF115" s="1"/>
      <c r="DG115" s="126">
        <f t="shared" si="239"/>
        <v>0</v>
      </c>
      <c r="DH115" s="1">
        <f t="shared" si="353"/>
        <v>0</v>
      </c>
      <c r="DI115" s="1">
        <f t="shared" si="354"/>
        <v>0</v>
      </c>
      <c r="DJ115" s="1">
        <f t="shared" si="355"/>
        <v>0</v>
      </c>
      <c r="DK115" s="1">
        <f t="shared" si="293"/>
        <v>0</v>
      </c>
      <c r="DL115" s="1"/>
      <c r="DM115" s="1">
        <f t="shared" si="294"/>
        <v>1</v>
      </c>
      <c r="DN115" s="1" t="str">
        <f t="shared" si="295"/>
        <v/>
      </c>
      <c r="DO115" s="1" t="str">
        <f t="shared" si="296"/>
        <v/>
      </c>
      <c r="DP115" s="1" t="str">
        <f t="shared" si="297"/>
        <v/>
      </c>
      <c r="DQ115" s="1" t="str">
        <f t="shared" si="298"/>
        <v/>
      </c>
      <c r="DR115" s="1" t="str">
        <f t="shared" si="299"/>
        <v/>
      </c>
      <c r="DS115" s="1" t="str">
        <f t="shared" si="300"/>
        <v/>
      </c>
      <c r="DT115" s="1" t="str">
        <f t="shared" si="301"/>
        <v/>
      </c>
      <c r="DU115" s="1" t="str">
        <f t="shared" si="302"/>
        <v/>
      </c>
      <c r="DV115" s="1">
        <f t="shared" si="356"/>
        <v>0</v>
      </c>
      <c r="DW115" s="1">
        <f t="shared" si="303"/>
        <v>0</v>
      </c>
      <c r="DX115" s="1" t="str">
        <f t="shared" si="304"/>
        <v/>
      </c>
      <c r="DY115" s="1" t="str">
        <f t="shared" si="305"/>
        <v/>
      </c>
      <c r="EA115" s="1">
        <f t="shared" si="357"/>
        <v>0</v>
      </c>
      <c r="EB115" s="1">
        <f t="shared" si="358"/>
        <v>0</v>
      </c>
      <c r="EC115" s="1">
        <f t="shared" si="359"/>
        <v>0</v>
      </c>
      <c r="ED115" s="1">
        <f t="shared" si="360"/>
        <v>0</v>
      </c>
      <c r="EF115" s="1">
        <f t="shared" si="361"/>
        <v>1</v>
      </c>
      <c r="EG115" s="1">
        <f t="shared" si="362"/>
        <v>1</v>
      </c>
      <c r="EH115" s="1">
        <f t="shared" si="363"/>
        <v>1</v>
      </c>
      <c r="EI115" s="1">
        <f t="shared" si="364"/>
        <v>1</v>
      </c>
      <c r="EK115" s="1">
        <f t="shared" si="365"/>
        <v>1</v>
      </c>
      <c r="EL115" s="1">
        <f t="shared" si="366"/>
        <v>1</v>
      </c>
      <c r="EM115" s="1">
        <f t="shared" si="367"/>
        <v>1</v>
      </c>
      <c r="EO115" s="1">
        <f t="shared" si="368"/>
        <v>1</v>
      </c>
      <c r="EP115" s="1">
        <f t="shared" si="369"/>
        <v>1</v>
      </c>
      <c r="EQ115" s="1">
        <f t="shared" si="370"/>
        <v>1</v>
      </c>
      <c r="ES115" s="1">
        <f t="shared" si="306"/>
        <v>1</v>
      </c>
      <c r="ET115" s="1">
        <f t="shared" si="307"/>
        <v>1</v>
      </c>
      <c r="EU115" s="1">
        <f t="shared" si="308"/>
        <v>1</v>
      </c>
      <c r="EV115" s="1">
        <f t="shared" si="309"/>
        <v>1</v>
      </c>
      <c r="EW115" s="1">
        <f t="shared" si="310"/>
        <v>0</v>
      </c>
      <c r="EY115" s="1">
        <f t="shared" si="311"/>
        <v>1</v>
      </c>
      <c r="EZ115" s="1">
        <f t="shared" si="312"/>
        <v>1</v>
      </c>
      <c r="FA115" s="1">
        <f t="shared" si="313"/>
        <v>1</v>
      </c>
      <c r="FC115" s="1">
        <f t="shared" si="371"/>
        <v>1</v>
      </c>
      <c r="FD115" s="1">
        <f t="shared" si="314"/>
        <v>1</v>
      </c>
      <c r="FE115" s="1"/>
      <c r="FF115" s="1">
        <f t="shared" si="372"/>
        <v>1</v>
      </c>
      <c r="FG115" s="1">
        <f t="shared" si="373"/>
        <v>1</v>
      </c>
      <c r="FH115" s="1">
        <f t="shared" si="374"/>
        <v>1</v>
      </c>
      <c r="FI115" s="1">
        <f t="shared" si="315"/>
        <v>0</v>
      </c>
      <c r="FJ115" s="1">
        <f t="shared" si="316"/>
        <v>0</v>
      </c>
      <c r="FK115" s="1">
        <f t="shared" si="317"/>
        <v>0</v>
      </c>
      <c r="FL115" s="1">
        <f t="shared" si="318"/>
        <v>0</v>
      </c>
      <c r="FN115" s="1" t="str">
        <f t="shared" si="432"/>
        <v/>
      </c>
      <c r="FO115" s="1" t="str">
        <f t="shared" si="319"/>
        <v/>
      </c>
      <c r="FP115" s="1" t="str">
        <f t="shared" si="433"/>
        <v/>
      </c>
      <c r="FV115" s="1">
        <f t="shared" si="434"/>
        <v>1</v>
      </c>
      <c r="FW115" s="1">
        <f t="shared" si="435"/>
        <v>1</v>
      </c>
      <c r="FX115" s="1">
        <f t="shared" si="436"/>
        <v>1</v>
      </c>
      <c r="GA115" s="1">
        <f t="shared" si="437"/>
        <v>1</v>
      </c>
      <c r="GB115" s="1">
        <f t="shared" si="438"/>
        <v>1</v>
      </c>
      <c r="GC115" s="1">
        <f t="shared" si="439"/>
        <v>1</v>
      </c>
      <c r="GD115" s="1">
        <f t="shared" si="440"/>
        <v>1</v>
      </c>
      <c r="GE115" s="1">
        <f t="shared" si="441"/>
        <v>0</v>
      </c>
      <c r="GF115" s="1">
        <f t="shared" si="385"/>
        <v>0</v>
      </c>
      <c r="GG115" s="1">
        <f t="shared" si="442"/>
        <v>0</v>
      </c>
      <c r="GI115" s="1">
        <f t="shared" si="320"/>
        <v>1</v>
      </c>
      <c r="GK115" s="1">
        <f t="shared" si="443"/>
        <v>1</v>
      </c>
      <c r="GL115" s="1">
        <f t="shared" si="444"/>
        <v>1</v>
      </c>
      <c r="GM115" s="1">
        <f t="shared" si="445"/>
        <v>1</v>
      </c>
      <c r="GN115" s="1">
        <f t="shared" si="446"/>
        <v>1</v>
      </c>
      <c r="GO115" s="1">
        <f t="shared" si="447"/>
        <v>0</v>
      </c>
      <c r="GP115" s="1">
        <f t="shared" si="392"/>
        <v>0</v>
      </c>
      <c r="GQ115" s="1">
        <f t="shared" si="448"/>
        <v>0</v>
      </c>
      <c r="GS115" s="1">
        <f t="shared" si="394"/>
        <v>0</v>
      </c>
      <c r="GT115" s="1">
        <f t="shared" si="395"/>
        <v>0</v>
      </c>
      <c r="GU115" s="1">
        <f t="shared" si="396"/>
        <v>1</v>
      </c>
      <c r="GV115" s="1">
        <f t="shared" si="397"/>
        <v>1</v>
      </c>
      <c r="GW115" s="1">
        <f t="shared" si="398"/>
        <v>0</v>
      </c>
      <c r="GX115" s="1">
        <f t="shared" si="399"/>
        <v>0</v>
      </c>
      <c r="GY115" s="1">
        <f t="shared" si="400"/>
        <v>0</v>
      </c>
      <c r="GZ115" s="1"/>
      <c r="HA115" s="1">
        <f t="shared" si="449"/>
        <v>0</v>
      </c>
      <c r="HB115" s="1">
        <f t="shared" si="450"/>
        <v>0</v>
      </c>
      <c r="HC115" s="1">
        <f t="shared" si="451"/>
        <v>0</v>
      </c>
      <c r="HD115" s="1">
        <f t="shared" si="452"/>
        <v>0</v>
      </c>
      <c r="HE115" s="1">
        <f t="shared" si="453"/>
        <v>0</v>
      </c>
      <c r="HF115" s="1">
        <f t="shared" si="454"/>
        <v>0</v>
      </c>
      <c r="HH115" s="1">
        <f t="shared" si="455"/>
        <v>1</v>
      </c>
      <c r="HI115" s="1">
        <f t="shared" si="456"/>
        <v>0</v>
      </c>
      <c r="HJ115" s="1">
        <f t="shared" si="457"/>
        <v>0</v>
      </c>
      <c r="HK115" s="1">
        <f t="shared" si="458"/>
        <v>0</v>
      </c>
      <c r="HL115" s="1">
        <f t="shared" si="459"/>
        <v>0</v>
      </c>
      <c r="HM115" s="1">
        <f t="shared" si="460"/>
        <v>0</v>
      </c>
      <c r="HO115" s="1" t="str">
        <f t="shared" si="321"/>
        <v/>
      </c>
      <c r="HP115" s="1">
        <f t="shared" si="322"/>
        <v>1</v>
      </c>
      <c r="HQ115" s="1" t="str">
        <f t="shared" si="323"/>
        <v/>
      </c>
      <c r="HR115" s="1">
        <f t="shared" si="324"/>
        <v>1</v>
      </c>
      <c r="HS115" s="1" t="str">
        <f t="shared" si="325"/>
        <v/>
      </c>
      <c r="HT115" s="1">
        <f t="shared" si="326"/>
        <v>1</v>
      </c>
      <c r="HU115" s="1" t="str">
        <f t="shared" si="327"/>
        <v/>
      </c>
      <c r="HV115" s="1">
        <f t="shared" si="328"/>
        <v>1</v>
      </c>
      <c r="HW115" s="1" t="str">
        <f t="shared" si="329"/>
        <v/>
      </c>
      <c r="HX115" s="1">
        <f t="shared" si="330"/>
        <v>1</v>
      </c>
      <c r="HZ115" s="1" t="str">
        <f t="shared" si="413"/>
        <v/>
      </c>
      <c r="IA115" s="1">
        <f t="shared" si="414"/>
        <v>1</v>
      </c>
      <c r="IB115" s="1" t="str">
        <f t="shared" si="415"/>
        <v/>
      </c>
      <c r="IC115" s="1">
        <f t="shared" si="416"/>
        <v>1</v>
      </c>
      <c r="ID115" s="1" t="str">
        <f t="shared" si="417"/>
        <v/>
      </c>
      <c r="IE115" s="1">
        <f t="shared" si="418"/>
        <v>1</v>
      </c>
      <c r="IF115" s="1" t="str">
        <f t="shared" si="419"/>
        <v/>
      </c>
      <c r="IG115" s="1">
        <f t="shared" si="420"/>
        <v>1</v>
      </c>
      <c r="IH115" s="1" t="str">
        <f t="shared" si="421"/>
        <v/>
      </c>
      <c r="II115" s="1">
        <f t="shared" si="422"/>
        <v>1</v>
      </c>
    </row>
    <row r="116" spans="1:243" x14ac:dyDescent="0.2">
      <c r="A116" s="14">
        <f t="shared" si="220"/>
        <v>116</v>
      </c>
      <c r="C116" s="2">
        <v>42283</v>
      </c>
      <c r="G116" s="3">
        <v>109.19499999999999</v>
      </c>
      <c r="H116" s="3">
        <v>120.24</v>
      </c>
      <c r="I116" s="3">
        <v>129.01</v>
      </c>
      <c r="J116" s="4">
        <v>157.26</v>
      </c>
      <c r="P116" s="128">
        <f t="shared" si="331"/>
        <v>3507.4999999999991</v>
      </c>
      <c r="Q116" s="5">
        <f t="shared" si="332"/>
        <v>3863.9999999999995</v>
      </c>
      <c r="R116" s="6">
        <f t="shared" si="333"/>
        <v>4128.9999999999991</v>
      </c>
      <c r="S116" s="7">
        <f t="shared" si="334"/>
        <v>5049.9999999999991</v>
      </c>
      <c r="AH116" s="4">
        <f t="shared" si="221"/>
        <v>0.33333333333363657</v>
      </c>
      <c r="AI116" s="4">
        <f t="shared" si="222"/>
        <v>0.15000000000036362</v>
      </c>
      <c r="AJ116" s="4">
        <f t="shared" si="223"/>
        <v>1.1500000000014552</v>
      </c>
      <c r="AK116" s="4">
        <f t="shared" si="224"/>
        <v>1.5833333333348492</v>
      </c>
      <c r="AL116" s="4">
        <f t="shared" si="225"/>
        <v>0.50000000000136424</v>
      </c>
      <c r="AM116" s="4">
        <f t="shared" si="226"/>
        <v>0.50000000000151612</v>
      </c>
      <c r="AN116" s="4">
        <f t="shared" si="227"/>
        <v>0.69999999999836326</v>
      </c>
      <c r="AO116" s="4">
        <f t="shared" si="228"/>
        <v>1</v>
      </c>
      <c r="AP116" s="4">
        <f t="shared" si="229"/>
        <v>1.333333333334243</v>
      </c>
      <c r="AQ116" s="4">
        <f t="shared" si="230"/>
        <v>2.8750000000037899</v>
      </c>
      <c r="AR116" s="4">
        <f t="shared" si="231"/>
        <v>1.1000000000012733</v>
      </c>
      <c r="AS116" s="4">
        <f t="shared" si="232"/>
        <v>1.2500000000005054</v>
      </c>
      <c r="AT116" s="4">
        <f t="shared" si="233"/>
        <v>0.90000000000066693</v>
      </c>
      <c r="BA116" s="11">
        <f t="shared" si="423"/>
        <v>0.74999999999954525</v>
      </c>
      <c r="BB116" s="11">
        <f t="shared" si="424"/>
        <v>2.7499999999990905</v>
      </c>
      <c r="BC116" s="12">
        <f t="shared" si="425"/>
        <v>6.5000000000009095</v>
      </c>
      <c r="BD116" s="13">
        <f t="shared" si="426"/>
        <v>17.999999999998181</v>
      </c>
      <c r="BJ116" s="11">
        <f t="shared" si="272"/>
        <v>-0.33333333333363657</v>
      </c>
      <c r="BK116" s="11">
        <f t="shared" si="427"/>
        <v>-0.15000000000036362</v>
      </c>
      <c r="BL116" s="11">
        <f t="shared" si="428"/>
        <v>-1.1500000000014552</v>
      </c>
      <c r="BM116" s="11">
        <f t="shared" si="429"/>
        <v>-1.5833333333348492</v>
      </c>
      <c r="BN116" s="11">
        <f t="shared" si="430"/>
        <v>-0.50000000000136424</v>
      </c>
      <c r="BO116" s="11">
        <f t="shared" si="431"/>
        <v>0.50000000000151612</v>
      </c>
      <c r="BP116" s="11">
        <f t="shared" si="462"/>
        <v>-0.69999999999836326</v>
      </c>
      <c r="BQ116" s="1">
        <v>1</v>
      </c>
      <c r="BR116" s="11">
        <f t="shared" si="273"/>
        <v>-1.333333333334243</v>
      </c>
      <c r="BS116" s="11">
        <f t="shared" si="461"/>
        <v>2.8750000000037899</v>
      </c>
      <c r="BT116" s="11">
        <f t="shared" si="345"/>
        <v>-1.1000000000012733</v>
      </c>
      <c r="BU116" s="11">
        <f t="shared" si="346"/>
        <v>-1.2500000000005054</v>
      </c>
      <c r="BV116" s="11">
        <f t="shared" si="275"/>
        <v>-0.90000000000066693</v>
      </c>
      <c r="BY116" s="126"/>
      <c r="BZ116" s="126"/>
      <c r="CB116" s="1">
        <f t="shared" si="347"/>
        <v>0</v>
      </c>
      <c r="CC116" s="1">
        <f t="shared" si="348"/>
        <v>0</v>
      </c>
      <c r="CD116" s="1">
        <f t="shared" si="349"/>
        <v>0</v>
      </c>
      <c r="CE116" s="126">
        <f t="shared" si="234"/>
        <v>0</v>
      </c>
      <c r="CF116" s="1">
        <f t="shared" si="276"/>
        <v>0</v>
      </c>
      <c r="CG116" s="1" t="str">
        <f t="shared" si="277"/>
        <v/>
      </c>
      <c r="CH116" s="1" t="str">
        <f t="shared" si="235"/>
        <v/>
      </c>
      <c r="CI116" s="1">
        <f t="shared" si="278"/>
        <v>1</v>
      </c>
      <c r="CJ116" s="1">
        <f t="shared" si="236"/>
        <v>1</v>
      </c>
      <c r="CK116" s="1" t="str">
        <f t="shared" si="237"/>
        <v/>
      </c>
      <c r="CL116" s="1">
        <f t="shared" si="279"/>
        <v>1</v>
      </c>
      <c r="CM116" s="1">
        <f t="shared" si="280"/>
        <v>1</v>
      </c>
      <c r="CN116" s="1">
        <f t="shared" si="281"/>
        <v>1</v>
      </c>
      <c r="CO116" s="1" t="str">
        <f t="shared" si="282"/>
        <v/>
      </c>
      <c r="CP116" s="1" t="str">
        <f t="shared" si="283"/>
        <v/>
      </c>
      <c r="CQ116" s="1">
        <f t="shared" si="284"/>
        <v>1</v>
      </c>
      <c r="CS116" s="1">
        <f t="shared" si="350"/>
        <v>0</v>
      </c>
      <c r="CT116" s="1">
        <f t="shared" si="351"/>
        <v>0</v>
      </c>
      <c r="CU116" s="1">
        <f t="shared" si="352"/>
        <v>0</v>
      </c>
      <c r="CV116" s="126">
        <f t="shared" si="238"/>
        <v>0</v>
      </c>
      <c r="CW116" s="1"/>
      <c r="CX116" s="1" t="str">
        <f t="shared" si="285"/>
        <v/>
      </c>
      <c r="CY116" s="1" t="str">
        <f t="shared" si="286"/>
        <v/>
      </c>
      <c r="CZ116" s="1" t="str">
        <f t="shared" si="287"/>
        <v/>
      </c>
      <c r="DA116" s="1" t="str">
        <f t="shared" si="288"/>
        <v/>
      </c>
      <c r="DB116" s="1">
        <f t="shared" si="289"/>
        <v>1</v>
      </c>
      <c r="DC116" s="1" t="str">
        <f t="shared" si="290"/>
        <v/>
      </c>
      <c r="DD116" s="1">
        <f t="shared" si="291"/>
        <v>1</v>
      </c>
      <c r="DE116" s="1" t="str">
        <f t="shared" si="292"/>
        <v/>
      </c>
      <c r="DF116" s="1"/>
      <c r="DG116" s="126">
        <f t="shared" si="239"/>
        <v>1</v>
      </c>
      <c r="DH116" s="1">
        <f t="shared" si="353"/>
        <v>1</v>
      </c>
      <c r="DI116" s="1">
        <f t="shared" si="354"/>
        <v>1</v>
      </c>
      <c r="DJ116" s="1">
        <f t="shared" si="355"/>
        <v>1</v>
      </c>
      <c r="DK116" s="1" t="str">
        <f t="shared" si="293"/>
        <v/>
      </c>
      <c r="DL116" s="1"/>
      <c r="DM116" s="1" t="str">
        <f t="shared" si="294"/>
        <v/>
      </c>
      <c r="DN116" s="1">
        <f t="shared" si="295"/>
        <v>0</v>
      </c>
      <c r="DO116" s="1">
        <f t="shared" si="296"/>
        <v>1</v>
      </c>
      <c r="DP116" s="1">
        <f t="shared" si="297"/>
        <v>0</v>
      </c>
      <c r="DQ116" s="1">
        <f t="shared" si="298"/>
        <v>1</v>
      </c>
      <c r="DR116" s="1">
        <f t="shared" si="299"/>
        <v>1</v>
      </c>
      <c r="DS116" s="1">
        <f t="shared" si="300"/>
        <v>1</v>
      </c>
      <c r="DT116" s="1">
        <f t="shared" si="301"/>
        <v>1</v>
      </c>
      <c r="DU116" s="1">
        <f t="shared" si="302"/>
        <v>1</v>
      </c>
      <c r="DV116" s="1">
        <f t="shared" si="356"/>
        <v>1</v>
      </c>
      <c r="DW116" s="1">
        <f t="shared" si="303"/>
        <v>0</v>
      </c>
      <c r="DX116" s="1" t="str">
        <f t="shared" si="304"/>
        <v/>
      </c>
      <c r="DY116" s="1" t="str">
        <f t="shared" si="305"/>
        <v/>
      </c>
      <c r="EA116" s="1">
        <f t="shared" si="357"/>
        <v>0</v>
      </c>
      <c r="EB116" s="1">
        <f t="shared" si="358"/>
        <v>0</v>
      </c>
      <c r="EC116" s="1">
        <f t="shared" si="359"/>
        <v>0</v>
      </c>
      <c r="ED116" s="1">
        <f t="shared" si="360"/>
        <v>0</v>
      </c>
      <c r="EF116" s="1">
        <f t="shared" si="361"/>
        <v>1</v>
      </c>
      <c r="EG116" s="1">
        <f t="shared" si="362"/>
        <v>1</v>
      </c>
      <c r="EH116" s="1">
        <f t="shared" si="363"/>
        <v>1</v>
      </c>
      <c r="EI116" s="1">
        <f t="shared" si="364"/>
        <v>1</v>
      </c>
      <c r="EK116" s="1">
        <f t="shared" si="365"/>
        <v>1</v>
      </c>
      <c r="EL116" s="1">
        <f t="shared" si="366"/>
        <v>1</v>
      </c>
      <c r="EM116" s="1">
        <f t="shared" si="367"/>
        <v>1</v>
      </c>
      <c r="EO116" s="1">
        <f t="shared" si="368"/>
        <v>1</v>
      </c>
      <c r="EP116" s="1">
        <f t="shared" si="369"/>
        <v>1</v>
      </c>
      <c r="EQ116" s="1">
        <f t="shared" si="370"/>
        <v>1</v>
      </c>
      <c r="ES116" s="1">
        <f t="shared" si="306"/>
        <v>1</v>
      </c>
      <c r="ET116" s="1">
        <f t="shared" si="307"/>
        <v>1</v>
      </c>
      <c r="EU116" s="1">
        <f t="shared" si="308"/>
        <v>1</v>
      </c>
      <c r="EV116" s="1">
        <f t="shared" si="309"/>
        <v>1</v>
      </c>
      <c r="EW116" s="1">
        <f t="shared" si="310"/>
        <v>0</v>
      </c>
      <c r="EY116" s="1">
        <f t="shared" si="311"/>
        <v>1</v>
      </c>
      <c r="EZ116" s="1">
        <f t="shared" si="312"/>
        <v>1</v>
      </c>
      <c r="FA116" s="1">
        <f t="shared" si="313"/>
        <v>1</v>
      </c>
      <c r="FC116" s="1">
        <f t="shared" si="371"/>
        <v>0</v>
      </c>
      <c r="FD116" s="1" t="str">
        <f t="shared" si="314"/>
        <v/>
      </c>
      <c r="FE116" s="1"/>
      <c r="FF116" s="1">
        <f t="shared" si="372"/>
        <v>1</v>
      </c>
      <c r="FG116" s="1">
        <f t="shared" si="373"/>
        <v>0</v>
      </c>
      <c r="FH116" s="1">
        <f t="shared" si="374"/>
        <v>0</v>
      </c>
      <c r="FI116" s="1" t="str">
        <f t="shared" si="315"/>
        <v/>
      </c>
      <c r="FJ116" s="1" t="str">
        <f t="shared" si="316"/>
        <v/>
      </c>
      <c r="FK116" s="1" t="str">
        <f t="shared" si="317"/>
        <v/>
      </c>
      <c r="FL116" s="1" t="str">
        <f t="shared" si="318"/>
        <v/>
      </c>
      <c r="FN116" s="1" t="str">
        <f t="shared" si="432"/>
        <v/>
      </c>
      <c r="FO116" s="1" t="str">
        <f t="shared" si="319"/>
        <v/>
      </c>
      <c r="FP116" s="1" t="str">
        <f t="shared" si="433"/>
        <v/>
      </c>
      <c r="FV116" s="1">
        <f t="shared" si="434"/>
        <v>0</v>
      </c>
      <c r="FW116" s="1">
        <f t="shared" si="435"/>
        <v>0</v>
      </c>
      <c r="FX116" s="1">
        <f t="shared" si="436"/>
        <v>1</v>
      </c>
      <c r="GA116" s="1">
        <f t="shared" si="437"/>
        <v>0</v>
      </c>
      <c r="GB116" s="1">
        <f t="shared" si="438"/>
        <v>0</v>
      </c>
      <c r="GC116" s="1">
        <f t="shared" si="439"/>
        <v>0</v>
      </c>
      <c r="GD116" s="1">
        <f t="shared" si="440"/>
        <v>0</v>
      </c>
      <c r="GE116" s="1">
        <f t="shared" si="441"/>
        <v>1</v>
      </c>
      <c r="GF116" s="1">
        <f t="shared" si="385"/>
        <v>1</v>
      </c>
      <c r="GG116" s="1">
        <f t="shared" si="442"/>
        <v>0</v>
      </c>
      <c r="GI116" s="1">
        <f t="shared" si="320"/>
        <v>0</v>
      </c>
      <c r="GK116" s="1">
        <f t="shared" si="443"/>
        <v>1</v>
      </c>
      <c r="GL116" s="1">
        <f t="shared" si="444"/>
        <v>1</v>
      </c>
      <c r="GM116" s="1">
        <f t="shared" si="445"/>
        <v>1</v>
      </c>
      <c r="GN116" s="1">
        <f t="shared" si="446"/>
        <v>1</v>
      </c>
      <c r="GO116" s="1">
        <f t="shared" si="447"/>
        <v>0</v>
      </c>
      <c r="GP116" s="1">
        <f t="shared" si="392"/>
        <v>0</v>
      </c>
      <c r="GQ116" s="1">
        <f t="shared" si="448"/>
        <v>1</v>
      </c>
      <c r="GS116" s="1" t="str">
        <f t="shared" si="394"/>
        <v/>
      </c>
      <c r="GT116" s="1" t="str">
        <f t="shared" si="395"/>
        <v/>
      </c>
      <c r="GU116" s="1">
        <f t="shared" si="396"/>
        <v>1</v>
      </c>
      <c r="GV116" s="1">
        <f t="shared" si="397"/>
        <v>1</v>
      </c>
      <c r="GW116" s="1">
        <f t="shared" si="398"/>
        <v>0</v>
      </c>
      <c r="GX116" s="1">
        <f t="shared" si="399"/>
        <v>0</v>
      </c>
      <c r="GY116" s="1">
        <f t="shared" si="400"/>
        <v>0</v>
      </c>
      <c r="GZ116" s="1"/>
      <c r="HA116" s="1">
        <f t="shared" si="449"/>
        <v>0</v>
      </c>
      <c r="HB116" s="1">
        <f t="shared" si="450"/>
        <v>0</v>
      </c>
      <c r="HC116" s="1">
        <f t="shared" si="451"/>
        <v>0</v>
      </c>
      <c r="HD116" s="1">
        <f t="shared" si="452"/>
        <v>0</v>
      </c>
      <c r="HE116" s="1">
        <f t="shared" si="453"/>
        <v>0</v>
      </c>
      <c r="HF116" s="1">
        <f t="shared" si="454"/>
        <v>0</v>
      </c>
      <c r="HH116" s="1">
        <f t="shared" si="455"/>
        <v>1</v>
      </c>
      <c r="HI116" s="1">
        <f t="shared" si="456"/>
        <v>0</v>
      </c>
      <c r="HJ116" s="1">
        <f t="shared" si="457"/>
        <v>0</v>
      </c>
      <c r="HK116" s="1">
        <f t="shared" si="458"/>
        <v>0</v>
      </c>
      <c r="HL116" s="1">
        <f t="shared" si="459"/>
        <v>0</v>
      </c>
      <c r="HM116" s="1">
        <f t="shared" si="460"/>
        <v>0</v>
      </c>
      <c r="HO116" s="1">
        <f t="shared" si="321"/>
        <v>1</v>
      </c>
      <c r="HP116" s="1" t="str">
        <f t="shared" si="322"/>
        <v/>
      </c>
      <c r="HQ116" s="1">
        <f t="shared" si="323"/>
        <v>1</v>
      </c>
      <c r="HR116" s="1" t="str">
        <f t="shared" si="324"/>
        <v/>
      </c>
      <c r="HS116" s="1">
        <f t="shared" si="325"/>
        <v>1</v>
      </c>
      <c r="HT116" s="1" t="str">
        <f t="shared" si="326"/>
        <v/>
      </c>
      <c r="HU116" s="1" t="str">
        <f t="shared" si="327"/>
        <v/>
      </c>
      <c r="HV116" s="1" t="str">
        <f t="shared" si="328"/>
        <v/>
      </c>
      <c r="HW116" s="1" t="str">
        <f t="shared" si="329"/>
        <v/>
      </c>
      <c r="HX116" s="1" t="str">
        <f t="shared" si="330"/>
        <v/>
      </c>
      <c r="HZ116" s="1">
        <f t="shared" si="413"/>
        <v>0</v>
      </c>
      <c r="IA116" s="1" t="str">
        <f t="shared" si="414"/>
        <v/>
      </c>
      <c r="IB116" s="1">
        <f t="shared" si="415"/>
        <v>0</v>
      </c>
      <c r="IC116" s="1" t="str">
        <f t="shared" si="416"/>
        <v/>
      </c>
      <c r="ID116" s="1">
        <f t="shared" si="417"/>
        <v>0</v>
      </c>
      <c r="IE116" s="1" t="str">
        <f t="shared" si="418"/>
        <v/>
      </c>
      <c r="IF116" s="1" t="str">
        <f t="shared" si="419"/>
        <v/>
      </c>
      <c r="IG116" s="1" t="str">
        <f t="shared" si="420"/>
        <v/>
      </c>
      <c r="IH116" s="1" t="str">
        <f t="shared" si="421"/>
        <v/>
      </c>
      <c r="II116" s="1" t="str">
        <f t="shared" si="422"/>
        <v/>
      </c>
    </row>
    <row r="117" spans="1:243" x14ac:dyDescent="0.2">
      <c r="A117" s="14">
        <f t="shared" si="220"/>
        <v>117</v>
      </c>
      <c r="C117" s="2">
        <v>42284</v>
      </c>
      <c r="G117" s="3">
        <v>109.18</v>
      </c>
      <c r="H117" s="3">
        <v>120.182</v>
      </c>
      <c r="I117" s="3">
        <v>128.26</v>
      </c>
      <c r="J117" s="4">
        <v>157.21</v>
      </c>
      <c r="P117" s="128">
        <f t="shared" si="331"/>
        <v>3506.0000000000009</v>
      </c>
      <c r="Q117" s="5">
        <f t="shared" si="332"/>
        <v>3858.25</v>
      </c>
      <c r="R117" s="6">
        <f t="shared" si="333"/>
        <v>4121.9999999999991</v>
      </c>
      <c r="S117" s="7">
        <f t="shared" si="334"/>
        <v>5045.0000000000009</v>
      </c>
      <c r="AH117" s="4">
        <f t="shared" si="221"/>
        <v>0.83333333333666815</v>
      </c>
      <c r="AI117" s="4">
        <f t="shared" si="222"/>
        <v>0.45000000000336504</v>
      </c>
      <c r="AJ117" s="4">
        <f t="shared" si="223"/>
        <v>1.5499999999995451</v>
      </c>
      <c r="AK117" s="4">
        <f t="shared" si="224"/>
        <v>1.0833333333328783</v>
      </c>
      <c r="AL117" s="4">
        <f t="shared" si="225"/>
        <v>2.2499999999995453</v>
      </c>
      <c r="AM117" s="4">
        <f t="shared" si="226"/>
        <v>5.3333333333339397</v>
      </c>
      <c r="AN117" s="4">
        <f t="shared" si="227"/>
        <v>5.0000000000007274</v>
      </c>
      <c r="AO117" s="4">
        <f t="shared" si="228"/>
        <v>1</v>
      </c>
      <c r="AP117" s="4">
        <f t="shared" si="229"/>
        <v>1.8333333333384867</v>
      </c>
      <c r="AQ117" s="4">
        <f t="shared" si="230"/>
        <v>3.7083333333346222</v>
      </c>
      <c r="AR117" s="4">
        <f t="shared" si="231"/>
        <v>0.1999999999963622</v>
      </c>
      <c r="AS117" s="4">
        <f t="shared" si="232"/>
        <v>4.6388888888888387</v>
      </c>
      <c r="AT117" s="4">
        <f t="shared" si="233"/>
        <v>2.333333333329938</v>
      </c>
      <c r="BA117" s="11">
        <f t="shared" si="423"/>
        <v>-1.499999999998181</v>
      </c>
      <c r="BB117" s="11">
        <f t="shared" si="424"/>
        <v>-5.7499999999995453</v>
      </c>
      <c r="BC117" s="12">
        <f t="shared" si="425"/>
        <v>-7</v>
      </c>
      <c r="BD117" s="13">
        <f t="shared" si="426"/>
        <v>-4.999999999998181</v>
      </c>
      <c r="BJ117" s="11">
        <f t="shared" si="272"/>
        <v>0.83333333333666815</v>
      </c>
      <c r="BK117" s="11">
        <f t="shared" si="427"/>
        <v>0.45000000000336504</v>
      </c>
      <c r="BL117" s="11">
        <f t="shared" si="428"/>
        <v>-1.5499999999995451</v>
      </c>
      <c r="BM117" s="11">
        <f t="shared" si="429"/>
        <v>-1.0833333333328783</v>
      </c>
      <c r="BN117" s="11">
        <f t="shared" si="430"/>
        <v>-2.2499999999995453</v>
      </c>
      <c r="BO117" s="11">
        <f t="shared" si="431"/>
        <v>-5.3333333333339397</v>
      </c>
      <c r="BP117" s="11">
        <f t="shared" si="462"/>
        <v>-5.0000000000007274</v>
      </c>
      <c r="BQ117" s="1">
        <v>1</v>
      </c>
      <c r="BR117" s="11">
        <f t="shared" si="273"/>
        <v>-1.8333333333384867</v>
      </c>
      <c r="BS117" s="11">
        <f t="shared" si="461"/>
        <v>-3.7083333333346222</v>
      </c>
      <c r="BT117" s="11">
        <f t="shared" si="345"/>
        <v>-0.1999999999963622</v>
      </c>
      <c r="BU117" s="11">
        <f t="shared" si="346"/>
        <v>-4.6388888888888387</v>
      </c>
      <c r="BV117" s="11">
        <f t="shared" si="275"/>
        <v>-2.333333333329938</v>
      </c>
      <c r="BY117" s="126"/>
      <c r="BZ117" s="126"/>
      <c r="CB117" s="1">
        <f t="shared" si="347"/>
        <v>0</v>
      </c>
      <c r="CC117" s="1">
        <f t="shared" si="348"/>
        <v>0</v>
      </c>
      <c r="CD117" s="1">
        <f t="shared" si="349"/>
        <v>0</v>
      </c>
      <c r="CE117" s="126">
        <f t="shared" si="234"/>
        <v>0</v>
      </c>
      <c r="CF117" s="1">
        <f t="shared" si="276"/>
        <v>0</v>
      </c>
      <c r="CG117" s="1" t="str">
        <f t="shared" si="277"/>
        <v/>
      </c>
      <c r="CH117" s="1" t="str">
        <f t="shared" si="235"/>
        <v/>
      </c>
      <c r="CI117" s="1" t="str">
        <f t="shared" si="278"/>
        <v/>
      </c>
      <c r="CJ117" s="1">
        <f t="shared" si="236"/>
        <v>1</v>
      </c>
      <c r="CK117" s="1">
        <f t="shared" si="237"/>
        <v>1</v>
      </c>
      <c r="CL117" s="1">
        <f t="shared" si="279"/>
        <v>0</v>
      </c>
      <c r="CM117" s="1" t="str">
        <f t="shared" si="280"/>
        <v/>
      </c>
      <c r="CN117" s="1">
        <f t="shared" si="281"/>
        <v>0</v>
      </c>
      <c r="CO117" s="1" t="str">
        <f t="shared" si="282"/>
        <v/>
      </c>
      <c r="CP117" s="1" t="str">
        <f t="shared" si="283"/>
        <v/>
      </c>
      <c r="CQ117" s="1">
        <f t="shared" si="284"/>
        <v>0</v>
      </c>
      <c r="CS117" s="1">
        <f t="shared" si="350"/>
        <v>1</v>
      </c>
      <c r="CT117" s="1">
        <f t="shared" si="351"/>
        <v>1</v>
      </c>
      <c r="CU117" s="1">
        <f t="shared" si="352"/>
        <v>1</v>
      </c>
      <c r="CV117" s="126">
        <f t="shared" si="238"/>
        <v>1</v>
      </c>
      <c r="CW117" s="1"/>
      <c r="CX117" s="1">
        <f t="shared" si="285"/>
        <v>1</v>
      </c>
      <c r="CY117" s="1">
        <f t="shared" si="286"/>
        <v>0</v>
      </c>
      <c r="CZ117" s="1">
        <f t="shared" si="287"/>
        <v>0</v>
      </c>
      <c r="DA117" s="1">
        <f t="shared" si="288"/>
        <v>1</v>
      </c>
      <c r="DB117" s="1" t="str">
        <f t="shared" si="289"/>
        <v/>
      </c>
      <c r="DC117" s="1" t="str">
        <f t="shared" si="290"/>
        <v/>
      </c>
      <c r="DD117" s="1">
        <f t="shared" si="291"/>
        <v>0</v>
      </c>
      <c r="DE117" s="1" t="str">
        <f t="shared" si="292"/>
        <v/>
      </c>
      <c r="DF117" s="1"/>
      <c r="DG117" s="126">
        <f t="shared" si="239"/>
        <v>1</v>
      </c>
      <c r="DH117" s="1">
        <f t="shared" si="353"/>
        <v>1</v>
      </c>
      <c r="DI117" s="1">
        <f t="shared" si="354"/>
        <v>1</v>
      </c>
      <c r="DJ117" s="1">
        <f t="shared" si="355"/>
        <v>1</v>
      </c>
      <c r="DK117" s="1" t="str">
        <f t="shared" si="293"/>
        <v/>
      </c>
      <c r="DL117" s="1"/>
      <c r="DM117" s="1" t="str">
        <f t="shared" si="294"/>
        <v/>
      </c>
      <c r="DN117" s="1">
        <f t="shared" si="295"/>
        <v>1</v>
      </c>
      <c r="DO117" s="1">
        <f t="shared" si="296"/>
        <v>0</v>
      </c>
      <c r="DP117" s="1">
        <f t="shared" si="297"/>
        <v>0</v>
      </c>
      <c r="DQ117" s="1">
        <f t="shared" si="298"/>
        <v>0</v>
      </c>
      <c r="DR117" s="1">
        <f t="shared" si="299"/>
        <v>1</v>
      </c>
      <c r="DS117" s="1">
        <f t="shared" si="300"/>
        <v>1</v>
      </c>
      <c r="DT117" s="1">
        <f t="shared" si="301"/>
        <v>1</v>
      </c>
      <c r="DU117" s="1">
        <f t="shared" si="302"/>
        <v>0</v>
      </c>
      <c r="DV117" s="1">
        <f t="shared" si="356"/>
        <v>1</v>
      </c>
      <c r="DW117" s="1">
        <f t="shared" si="303"/>
        <v>0</v>
      </c>
      <c r="DX117" s="1" t="str">
        <f t="shared" si="304"/>
        <v/>
      </c>
      <c r="DY117" s="1" t="str">
        <f t="shared" si="305"/>
        <v/>
      </c>
      <c r="EA117" s="1">
        <f t="shared" si="357"/>
        <v>1</v>
      </c>
      <c r="EB117" s="1">
        <f t="shared" si="358"/>
        <v>1</v>
      </c>
      <c r="EC117" s="1">
        <f t="shared" si="359"/>
        <v>1</v>
      </c>
      <c r="ED117" s="1">
        <f t="shared" si="360"/>
        <v>1</v>
      </c>
      <c r="EF117" s="1">
        <f t="shared" si="361"/>
        <v>1</v>
      </c>
      <c r="EG117" s="1">
        <f t="shared" si="362"/>
        <v>1</v>
      </c>
      <c r="EH117" s="1">
        <f t="shared" si="363"/>
        <v>1</v>
      </c>
      <c r="EI117" s="1">
        <f t="shared" si="364"/>
        <v>1</v>
      </c>
      <c r="EK117" s="1">
        <f t="shared" si="365"/>
        <v>1</v>
      </c>
      <c r="EL117" s="1">
        <f t="shared" si="366"/>
        <v>1</v>
      </c>
      <c r="EM117" s="1">
        <f t="shared" si="367"/>
        <v>1</v>
      </c>
      <c r="EO117" s="1">
        <f t="shared" si="368"/>
        <v>1</v>
      </c>
      <c r="EP117" s="1">
        <f t="shared" si="369"/>
        <v>1</v>
      </c>
      <c r="EQ117" s="1">
        <f t="shared" si="370"/>
        <v>1</v>
      </c>
      <c r="ES117" s="1">
        <f t="shared" si="306"/>
        <v>1</v>
      </c>
      <c r="ET117" s="1">
        <f t="shared" si="307"/>
        <v>1</v>
      </c>
      <c r="EU117" s="1">
        <f t="shared" si="308"/>
        <v>1</v>
      </c>
      <c r="EV117" s="1">
        <f t="shared" si="309"/>
        <v>1</v>
      </c>
      <c r="EW117" s="1">
        <f t="shared" si="310"/>
        <v>1</v>
      </c>
      <c r="EY117" s="1">
        <f t="shared" si="311"/>
        <v>1</v>
      </c>
      <c r="EZ117" s="1">
        <f t="shared" si="312"/>
        <v>1</v>
      </c>
      <c r="FA117" s="1">
        <f t="shared" si="313"/>
        <v>1</v>
      </c>
      <c r="FC117" s="1">
        <f t="shared" si="371"/>
        <v>1</v>
      </c>
      <c r="FD117" s="1">
        <f t="shared" si="314"/>
        <v>0</v>
      </c>
      <c r="FE117" s="1"/>
      <c r="FF117" s="1">
        <f t="shared" si="372"/>
        <v>0</v>
      </c>
      <c r="FG117" s="1">
        <f t="shared" si="373"/>
        <v>0</v>
      </c>
      <c r="FH117" s="1">
        <f t="shared" si="374"/>
        <v>0</v>
      </c>
      <c r="FI117" s="1" t="str">
        <f t="shared" si="315"/>
        <v/>
      </c>
      <c r="FJ117" s="1" t="str">
        <f t="shared" si="316"/>
        <v/>
      </c>
      <c r="FK117" s="1" t="str">
        <f t="shared" si="317"/>
        <v/>
      </c>
      <c r="FL117" s="1" t="str">
        <f t="shared" si="318"/>
        <v/>
      </c>
      <c r="FN117" s="1" t="str">
        <f t="shared" si="432"/>
        <v/>
      </c>
      <c r="FO117" s="1" t="str">
        <f t="shared" si="319"/>
        <v/>
      </c>
      <c r="FP117" s="1" t="str">
        <f t="shared" si="433"/>
        <v/>
      </c>
      <c r="FV117" s="1">
        <f t="shared" si="434"/>
        <v>0</v>
      </c>
      <c r="FW117" s="1">
        <f t="shared" si="435"/>
        <v>1</v>
      </c>
      <c r="FX117" s="1">
        <f t="shared" si="436"/>
        <v>0</v>
      </c>
      <c r="GA117" s="1">
        <f t="shared" si="437"/>
        <v>1</v>
      </c>
      <c r="GB117" s="1">
        <f t="shared" si="438"/>
        <v>1</v>
      </c>
      <c r="GC117" s="1">
        <f t="shared" si="439"/>
        <v>1</v>
      </c>
      <c r="GD117" s="1">
        <f t="shared" si="440"/>
        <v>1</v>
      </c>
      <c r="GE117" s="1">
        <f t="shared" si="441"/>
        <v>0</v>
      </c>
      <c r="GF117" s="1">
        <f t="shared" si="385"/>
        <v>1</v>
      </c>
      <c r="GG117" s="1">
        <f t="shared" si="442"/>
        <v>1</v>
      </c>
      <c r="GI117" s="1">
        <f t="shared" si="320"/>
        <v>1</v>
      </c>
      <c r="GK117" s="1">
        <f t="shared" si="443"/>
        <v>1</v>
      </c>
      <c r="GL117" s="1">
        <f t="shared" si="444"/>
        <v>1</v>
      </c>
      <c r="GM117" s="1">
        <f t="shared" si="445"/>
        <v>1</v>
      </c>
      <c r="GN117" s="1">
        <f t="shared" si="446"/>
        <v>1</v>
      </c>
      <c r="GO117" s="1">
        <f t="shared" si="447"/>
        <v>0</v>
      </c>
      <c r="GP117" s="1">
        <f t="shared" si="392"/>
        <v>1</v>
      </c>
      <c r="GQ117" s="1">
        <f t="shared" si="448"/>
        <v>1</v>
      </c>
      <c r="GS117" s="1" t="str">
        <f t="shared" si="394"/>
        <v/>
      </c>
      <c r="GT117" s="1" t="str">
        <f t="shared" si="395"/>
        <v/>
      </c>
      <c r="GU117" s="1">
        <f t="shared" si="396"/>
        <v>1</v>
      </c>
      <c r="GV117" s="1">
        <f t="shared" si="397"/>
        <v>0</v>
      </c>
      <c r="GW117" s="1">
        <f t="shared" si="398"/>
        <v>0</v>
      </c>
      <c r="GX117" s="1">
        <f t="shared" si="399"/>
        <v>0</v>
      </c>
      <c r="GY117" s="1">
        <f t="shared" si="400"/>
        <v>0</v>
      </c>
      <c r="GZ117" s="1"/>
      <c r="HA117" s="1">
        <f t="shared" si="449"/>
        <v>1</v>
      </c>
      <c r="HB117" s="1">
        <f t="shared" si="450"/>
        <v>1</v>
      </c>
      <c r="HC117" s="1">
        <f t="shared" si="451"/>
        <v>1</v>
      </c>
      <c r="HD117" s="1">
        <f t="shared" si="452"/>
        <v>0</v>
      </c>
      <c r="HE117" s="1">
        <f t="shared" si="453"/>
        <v>0</v>
      </c>
      <c r="HF117" s="1">
        <f t="shared" si="454"/>
        <v>0</v>
      </c>
      <c r="HH117" s="1">
        <f t="shared" si="455"/>
        <v>1</v>
      </c>
      <c r="HI117" s="1">
        <f t="shared" si="456"/>
        <v>1</v>
      </c>
      <c r="HJ117" s="1">
        <f t="shared" si="457"/>
        <v>0</v>
      </c>
      <c r="HK117" s="1">
        <f t="shared" si="458"/>
        <v>0</v>
      </c>
      <c r="HL117" s="1">
        <f t="shared" si="459"/>
        <v>0</v>
      </c>
      <c r="HM117" s="1">
        <f t="shared" si="460"/>
        <v>0</v>
      </c>
      <c r="HO117" s="1" t="str">
        <f t="shared" si="321"/>
        <v/>
      </c>
      <c r="HP117" s="1">
        <f t="shared" si="322"/>
        <v>0</v>
      </c>
      <c r="HQ117" s="1" t="str">
        <f t="shared" si="323"/>
        <v/>
      </c>
      <c r="HR117" s="1" t="str">
        <f t="shared" si="324"/>
        <v/>
      </c>
      <c r="HS117" s="1" t="str">
        <f t="shared" si="325"/>
        <v/>
      </c>
      <c r="HT117" s="1" t="str">
        <f t="shared" si="326"/>
        <v/>
      </c>
      <c r="HU117" s="1" t="str">
        <f t="shared" si="327"/>
        <v/>
      </c>
      <c r="HV117" s="1" t="str">
        <f t="shared" si="328"/>
        <v/>
      </c>
      <c r="HW117" s="1" t="str">
        <f t="shared" si="329"/>
        <v/>
      </c>
      <c r="HX117" s="1" t="str">
        <f t="shared" si="330"/>
        <v/>
      </c>
      <c r="HZ117" s="1" t="str">
        <f t="shared" si="413"/>
        <v/>
      </c>
      <c r="IA117" s="1">
        <f t="shared" si="414"/>
        <v>0</v>
      </c>
      <c r="IB117" s="1" t="str">
        <f t="shared" si="415"/>
        <v/>
      </c>
      <c r="IC117" s="1" t="str">
        <f t="shared" si="416"/>
        <v/>
      </c>
      <c r="ID117" s="1" t="str">
        <f t="shared" si="417"/>
        <v/>
      </c>
      <c r="IE117" s="1" t="str">
        <f t="shared" si="418"/>
        <v/>
      </c>
      <c r="IF117" s="1" t="str">
        <f t="shared" si="419"/>
        <v/>
      </c>
      <c r="IG117" s="1" t="str">
        <f t="shared" si="420"/>
        <v/>
      </c>
      <c r="IH117" s="1" t="str">
        <f t="shared" si="421"/>
        <v/>
      </c>
      <c r="II117" s="1" t="str">
        <f t="shared" si="422"/>
        <v/>
      </c>
    </row>
    <row r="118" spans="1:243" x14ac:dyDescent="0.2">
      <c r="A118" s="14">
        <f t="shared" si="220"/>
        <v>118</v>
      </c>
      <c r="B118" t="s">
        <v>59</v>
      </c>
      <c r="C118" s="2">
        <v>42285</v>
      </c>
      <c r="G118" s="3">
        <v>109.175</v>
      </c>
      <c r="H118" s="3">
        <v>120.137</v>
      </c>
      <c r="I118" s="3">
        <v>128.15</v>
      </c>
      <c r="J118" s="4">
        <v>156.13</v>
      </c>
      <c r="P118" s="128">
        <f t="shared" si="331"/>
        <v>3505.4999999999995</v>
      </c>
      <c r="Q118" s="5">
        <f t="shared" si="332"/>
        <v>3853.75</v>
      </c>
      <c r="R118" s="6">
        <f t="shared" si="333"/>
        <v>4111.0000000000009</v>
      </c>
      <c r="S118" s="7">
        <f t="shared" si="334"/>
        <v>5005</v>
      </c>
      <c r="AH118" s="4">
        <f t="shared" si="221"/>
        <v>1.9999999999972715</v>
      </c>
      <c r="AI118" s="4">
        <f t="shared" si="222"/>
        <v>1.6999999999972712</v>
      </c>
      <c r="AJ118" s="4">
        <f t="shared" si="223"/>
        <v>2.0999999999989081</v>
      </c>
      <c r="AK118" s="4">
        <f t="shared" si="224"/>
        <v>2.8333333333321207</v>
      </c>
      <c r="AL118" s="4">
        <f t="shared" si="225"/>
        <v>0.99999999999909051</v>
      </c>
      <c r="AM118" s="4">
        <f t="shared" si="226"/>
        <v>2.3333333333354549</v>
      </c>
      <c r="AN118" s="4">
        <f t="shared" si="227"/>
        <v>5.0000000000021814</v>
      </c>
      <c r="AO118" s="4">
        <f t="shared" si="228"/>
        <v>1</v>
      </c>
      <c r="AP118" s="4">
        <f t="shared" si="229"/>
        <v>3.3351099659739702E-12</v>
      </c>
      <c r="AQ118" s="4">
        <f t="shared" si="230"/>
        <v>1.9166666666627261</v>
      </c>
      <c r="AR118" s="4">
        <f t="shared" si="231"/>
        <v>3.3999999999965436</v>
      </c>
      <c r="AS118" s="4">
        <f t="shared" si="232"/>
        <v>4.3888888888890918</v>
      </c>
      <c r="AT118" s="4">
        <f t="shared" si="233"/>
        <v>4.3333333333307262</v>
      </c>
      <c r="BA118" s="11">
        <f t="shared" si="423"/>
        <v>-0.50000000000136424</v>
      </c>
      <c r="BB118" s="11">
        <f t="shared" si="424"/>
        <v>-4.5</v>
      </c>
      <c r="BC118" s="12">
        <f t="shared" si="425"/>
        <v>-10.999999999998181</v>
      </c>
      <c r="BD118" s="13">
        <f t="shared" si="426"/>
        <v>-40.000000000000909</v>
      </c>
      <c r="BJ118" s="11">
        <f t="shared" si="272"/>
        <v>1.9999999999972715</v>
      </c>
      <c r="BK118" s="11">
        <f t="shared" si="427"/>
        <v>1.6999999999972712</v>
      </c>
      <c r="BL118" s="11">
        <f t="shared" si="428"/>
        <v>2.0999999999989081</v>
      </c>
      <c r="BM118" s="11">
        <f t="shared" si="429"/>
        <v>2.8333333333321207</v>
      </c>
      <c r="BN118" s="11">
        <f t="shared" si="430"/>
        <v>0.99999999999909051</v>
      </c>
      <c r="BO118" s="11">
        <f t="shared" si="431"/>
        <v>2.3333333333354549</v>
      </c>
      <c r="BP118" s="11">
        <f t="shared" si="462"/>
        <v>5.0000000000021814</v>
      </c>
      <c r="BQ118" s="1">
        <v>1</v>
      </c>
      <c r="BR118" s="11">
        <f t="shared" si="273"/>
        <v>3.3351099659739702E-12</v>
      </c>
      <c r="BS118" s="11">
        <f t="shared" si="461"/>
        <v>-1.9166666666627261</v>
      </c>
      <c r="BT118" s="11">
        <f t="shared" si="345"/>
        <v>3.3999999999965436</v>
      </c>
      <c r="BU118" s="11">
        <f t="shared" si="346"/>
        <v>4.3888888888890918</v>
      </c>
      <c r="BV118" s="11">
        <f t="shared" si="275"/>
        <v>4.3333333333307262</v>
      </c>
      <c r="BY118" s="126"/>
      <c r="BZ118" s="126"/>
      <c r="CB118" s="1">
        <f t="shared" si="347"/>
        <v>0</v>
      </c>
      <c r="CC118" s="1">
        <f t="shared" si="348"/>
        <v>0</v>
      </c>
      <c r="CD118" s="1">
        <f t="shared" si="349"/>
        <v>0</v>
      </c>
      <c r="CE118" s="126">
        <f t="shared" si="234"/>
        <v>0</v>
      </c>
      <c r="CF118" s="1">
        <f t="shared" si="276"/>
        <v>0</v>
      </c>
      <c r="CG118" s="1" t="str">
        <f t="shared" si="277"/>
        <v/>
      </c>
      <c r="CH118" s="1">
        <f t="shared" si="235"/>
        <v>1</v>
      </c>
      <c r="CI118" s="1">
        <f t="shared" si="278"/>
        <v>1</v>
      </c>
      <c r="CJ118" s="1" t="str">
        <f t="shared" si="236"/>
        <v/>
      </c>
      <c r="CK118" s="1" t="str">
        <f t="shared" si="237"/>
        <v/>
      </c>
      <c r="CL118" s="1">
        <f t="shared" si="279"/>
        <v>1</v>
      </c>
      <c r="CM118" s="1">
        <f t="shared" si="280"/>
        <v>1</v>
      </c>
      <c r="CN118" s="1">
        <f t="shared" si="281"/>
        <v>1</v>
      </c>
      <c r="CO118" s="1" t="str">
        <f t="shared" si="282"/>
        <v/>
      </c>
      <c r="CP118" s="1" t="str">
        <f t="shared" si="283"/>
        <v/>
      </c>
      <c r="CQ118" s="1">
        <f t="shared" si="284"/>
        <v>1</v>
      </c>
      <c r="CS118" s="1">
        <f t="shared" si="350"/>
        <v>0</v>
      </c>
      <c r="CT118" s="1">
        <f t="shared" si="351"/>
        <v>0</v>
      </c>
      <c r="CU118" s="1">
        <f t="shared" si="352"/>
        <v>0</v>
      </c>
      <c r="CV118" s="126">
        <f t="shared" si="238"/>
        <v>0</v>
      </c>
      <c r="CW118" s="1"/>
      <c r="CX118" s="1" t="str">
        <f t="shared" si="285"/>
        <v/>
      </c>
      <c r="CY118" s="1" t="str">
        <f t="shared" si="286"/>
        <v/>
      </c>
      <c r="CZ118" s="1" t="str">
        <f t="shared" si="287"/>
        <v/>
      </c>
      <c r="DA118" s="1" t="str">
        <f t="shared" si="288"/>
        <v/>
      </c>
      <c r="DB118" s="1">
        <f t="shared" si="289"/>
        <v>0</v>
      </c>
      <c r="DC118" s="1">
        <f t="shared" si="290"/>
        <v>1</v>
      </c>
      <c r="DD118" s="1" t="str">
        <f t="shared" si="291"/>
        <v/>
      </c>
      <c r="DE118" s="1" t="str">
        <f t="shared" si="292"/>
        <v/>
      </c>
      <c r="DF118" s="1"/>
      <c r="DG118" s="126">
        <f t="shared" si="239"/>
        <v>0</v>
      </c>
      <c r="DH118" s="1">
        <f t="shared" si="353"/>
        <v>0</v>
      </c>
      <c r="DI118" s="1">
        <f t="shared" si="354"/>
        <v>0</v>
      </c>
      <c r="DJ118" s="1">
        <f t="shared" si="355"/>
        <v>0</v>
      </c>
      <c r="DK118" s="1">
        <f t="shared" si="293"/>
        <v>0</v>
      </c>
      <c r="DL118" s="1"/>
      <c r="DM118" s="1">
        <f t="shared" si="294"/>
        <v>1</v>
      </c>
      <c r="DN118" s="1" t="str">
        <f t="shared" si="295"/>
        <v/>
      </c>
      <c r="DO118" s="1" t="str">
        <f t="shared" si="296"/>
        <v/>
      </c>
      <c r="DP118" s="1" t="str">
        <f t="shared" si="297"/>
        <v/>
      </c>
      <c r="DQ118" s="1" t="str">
        <f t="shared" si="298"/>
        <v/>
      </c>
      <c r="DR118" s="1" t="str">
        <f t="shared" si="299"/>
        <v/>
      </c>
      <c r="DS118" s="1" t="str">
        <f t="shared" si="300"/>
        <v/>
      </c>
      <c r="DT118" s="1" t="str">
        <f t="shared" si="301"/>
        <v/>
      </c>
      <c r="DU118" s="1" t="str">
        <f t="shared" si="302"/>
        <v/>
      </c>
      <c r="DV118" s="1">
        <f t="shared" si="356"/>
        <v>0</v>
      </c>
      <c r="DW118" s="1">
        <f t="shared" si="303"/>
        <v>0</v>
      </c>
      <c r="DX118" s="1" t="str">
        <f t="shared" si="304"/>
        <v/>
      </c>
      <c r="DY118" s="1" t="str">
        <f t="shared" si="305"/>
        <v/>
      </c>
      <c r="EA118" s="1">
        <f t="shared" si="357"/>
        <v>0</v>
      </c>
      <c r="EB118" s="1">
        <f t="shared" si="358"/>
        <v>0</v>
      </c>
      <c r="EC118" s="1">
        <f t="shared" si="359"/>
        <v>0</v>
      </c>
      <c r="ED118" s="1">
        <f t="shared" si="360"/>
        <v>0</v>
      </c>
      <c r="EF118" s="1">
        <f t="shared" si="361"/>
        <v>1</v>
      </c>
      <c r="EG118" s="1">
        <f t="shared" si="362"/>
        <v>1</v>
      </c>
      <c r="EH118" s="1">
        <f t="shared" si="363"/>
        <v>1</v>
      </c>
      <c r="EI118" s="1">
        <f t="shared" si="364"/>
        <v>1</v>
      </c>
      <c r="EK118" s="1">
        <f t="shared" si="365"/>
        <v>1</v>
      </c>
      <c r="EL118" s="1">
        <f t="shared" si="366"/>
        <v>1</v>
      </c>
      <c r="EM118" s="1">
        <f t="shared" si="367"/>
        <v>1</v>
      </c>
      <c r="EO118" s="1">
        <f t="shared" si="368"/>
        <v>1</v>
      </c>
      <c r="EP118" s="1">
        <f t="shared" si="369"/>
        <v>1</v>
      </c>
      <c r="EQ118" s="1">
        <f t="shared" si="370"/>
        <v>1</v>
      </c>
      <c r="ES118" s="1">
        <f t="shared" si="306"/>
        <v>1</v>
      </c>
      <c r="ET118" s="1">
        <f t="shared" si="307"/>
        <v>1</v>
      </c>
      <c r="EU118" s="1">
        <f t="shared" si="308"/>
        <v>1</v>
      </c>
      <c r="EV118" s="1">
        <f t="shared" si="309"/>
        <v>1</v>
      </c>
      <c r="EW118" s="1">
        <f t="shared" si="310"/>
        <v>0</v>
      </c>
      <c r="EY118" s="1">
        <f t="shared" si="311"/>
        <v>1</v>
      </c>
      <c r="EZ118" s="1">
        <f t="shared" si="312"/>
        <v>1</v>
      </c>
      <c r="FA118" s="1">
        <f t="shared" si="313"/>
        <v>1</v>
      </c>
      <c r="FC118" s="1">
        <f t="shared" si="371"/>
        <v>1</v>
      </c>
      <c r="FD118" s="1">
        <f t="shared" si="314"/>
        <v>1</v>
      </c>
      <c r="FE118" s="1"/>
      <c r="FF118" s="1">
        <f t="shared" si="372"/>
        <v>1</v>
      </c>
      <c r="FG118" s="1">
        <f t="shared" si="373"/>
        <v>1</v>
      </c>
      <c r="FH118" s="1">
        <f t="shared" si="374"/>
        <v>1</v>
      </c>
      <c r="FI118" s="1">
        <f t="shared" si="315"/>
        <v>0</v>
      </c>
      <c r="FJ118" s="1">
        <f t="shared" si="316"/>
        <v>0</v>
      </c>
      <c r="FK118" s="1">
        <f t="shared" si="317"/>
        <v>0</v>
      </c>
      <c r="FL118" s="1">
        <f t="shared" si="318"/>
        <v>0</v>
      </c>
      <c r="FN118" s="1" t="str">
        <f t="shared" si="432"/>
        <v/>
      </c>
      <c r="FO118" s="1" t="str">
        <f t="shared" si="319"/>
        <v/>
      </c>
      <c r="FP118" s="1">
        <f t="shared" si="433"/>
        <v>0</v>
      </c>
      <c r="FV118" s="1">
        <f t="shared" si="434"/>
        <v>1</v>
      </c>
      <c r="FW118" s="1">
        <f t="shared" si="435"/>
        <v>0</v>
      </c>
      <c r="FX118" s="1">
        <f t="shared" si="436"/>
        <v>0</v>
      </c>
      <c r="GA118" s="1">
        <f t="shared" si="437"/>
        <v>0</v>
      </c>
      <c r="GB118" s="1">
        <f t="shared" si="438"/>
        <v>0</v>
      </c>
      <c r="GC118" s="1">
        <f t="shared" si="439"/>
        <v>0</v>
      </c>
      <c r="GD118" s="1">
        <f t="shared" si="440"/>
        <v>0</v>
      </c>
      <c r="GE118" s="1">
        <f t="shared" si="441"/>
        <v>1</v>
      </c>
      <c r="GF118" s="1">
        <f t="shared" si="385"/>
        <v>1</v>
      </c>
      <c r="GG118" s="1">
        <f t="shared" si="442"/>
        <v>1</v>
      </c>
      <c r="GI118" s="1">
        <f t="shared" si="320"/>
        <v>0</v>
      </c>
      <c r="GK118" s="1">
        <f t="shared" si="443"/>
        <v>1</v>
      </c>
      <c r="GL118" s="1">
        <f t="shared" si="444"/>
        <v>1</v>
      </c>
      <c r="GM118" s="1">
        <f t="shared" si="445"/>
        <v>1</v>
      </c>
      <c r="GN118" s="1">
        <f t="shared" si="446"/>
        <v>1</v>
      </c>
      <c r="GO118" s="1">
        <f t="shared" si="447"/>
        <v>0</v>
      </c>
      <c r="GP118" s="1">
        <f t="shared" si="392"/>
        <v>0</v>
      </c>
      <c r="GQ118" s="1">
        <f t="shared" si="448"/>
        <v>0</v>
      </c>
      <c r="GS118" s="1">
        <f t="shared" si="394"/>
        <v>1</v>
      </c>
      <c r="GT118" s="1">
        <f t="shared" si="395"/>
        <v>1</v>
      </c>
      <c r="GU118" s="1">
        <f t="shared" si="396"/>
        <v>1</v>
      </c>
      <c r="GV118" s="1">
        <f t="shared" si="397"/>
        <v>1</v>
      </c>
      <c r="GW118" s="1">
        <f t="shared" si="398"/>
        <v>1</v>
      </c>
      <c r="GX118" s="1">
        <f t="shared" si="399"/>
        <v>1</v>
      </c>
      <c r="GY118" s="1">
        <f t="shared" si="400"/>
        <v>0</v>
      </c>
      <c r="GZ118" s="1"/>
      <c r="HA118" s="1">
        <f t="shared" si="449"/>
        <v>1</v>
      </c>
      <c r="HB118" s="1">
        <f t="shared" si="450"/>
        <v>0</v>
      </c>
      <c r="HC118" s="1">
        <f t="shared" si="451"/>
        <v>0</v>
      </c>
      <c r="HD118" s="1">
        <f t="shared" si="452"/>
        <v>0</v>
      </c>
      <c r="HE118" s="1">
        <f t="shared" si="453"/>
        <v>0</v>
      </c>
      <c r="HF118" s="1">
        <f t="shared" si="454"/>
        <v>0</v>
      </c>
      <c r="HH118" s="1">
        <f t="shared" si="455"/>
        <v>1</v>
      </c>
      <c r="HI118" s="1">
        <f t="shared" si="456"/>
        <v>0</v>
      </c>
      <c r="HJ118" s="1">
        <f t="shared" si="457"/>
        <v>0</v>
      </c>
      <c r="HK118" s="1">
        <f t="shared" si="458"/>
        <v>0</v>
      </c>
      <c r="HL118" s="1">
        <f t="shared" si="459"/>
        <v>0</v>
      </c>
      <c r="HM118" s="1">
        <f t="shared" si="460"/>
        <v>0</v>
      </c>
      <c r="HO118" s="1" t="str">
        <f t="shared" si="321"/>
        <v/>
      </c>
      <c r="HP118" s="1">
        <f t="shared" si="322"/>
        <v>1</v>
      </c>
      <c r="HQ118" s="1" t="str">
        <f t="shared" si="323"/>
        <v/>
      </c>
      <c r="HR118" s="1">
        <f t="shared" si="324"/>
        <v>1</v>
      </c>
      <c r="HS118" s="1" t="str">
        <f t="shared" si="325"/>
        <v/>
      </c>
      <c r="HT118" s="1">
        <f t="shared" si="326"/>
        <v>1</v>
      </c>
      <c r="HU118" s="1" t="str">
        <f t="shared" si="327"/>
        <v/>
      </c>
      <c r="HV118" s="1">
        <f t="shared" si="328"/>
        <v>1</v>
      </c>
      <c r="HW118" s="1" t="str">
        <f t="shared" si="329"/>
        <v/>
      </c>
      <c r="HX118" s="1" t="str">
        <f t="shared" si="330"/>
        <v/>
      </c>
      <c r="HZ118" s="1" t="str">
        <f t="shared" si="413"/>
        <v/>
      </c>
      <c r="IA118" s="1">
        <f t="shared" si="414"/>
        <v>1</v>
      </c>
      <c r="IB118" s="1" t="str">
        <f t="shared" si="415"/>
        <v/>
      </c>
      <c r="IC118" s="1">
        <f t="shared" si="416"/>
        <v>1</v>
      </c>
      <c r="ID118" s="1" t="str">
        <f t="shared" si="417"/>
        <v/>
      </c>
      <c r="IE118" s="1">
        <f t="shared" si="418"/>
        <v>1</v>
      </c>
      <c r="IF118" s="1" t="str">
        <f t="shared" si="419"/>
        <v/>
      </c>
      <c r="IG118" s="1">
        <f t="shared" si="420"/>
        <v>1</v>
      </c>
      <c r="IH118" s="1" t="str">
        <f t="shared" si="421"/>
        <v/>
      </c>
      <c r="II118" s="1" t="str">
        <f t="shared" si="422"/>
        <v/>
      </c>
    </row>
    <row r="119" spans="1:243" x14ac:dyDescent="0.2">
      <c r="A119" s="14">
        <f t="shared" si="220"/>
        <v>119</v>
      </c>
      <c r="C119" s="2">
        <v>42286</v>
      </c>
      <c r="G119" s="3">
        <v>109.17</v>
      </c>
      <c r="H119" s="3">
        <v>120.125</v>
      </c>
      <c r="I119" s="3">
        <v>128.155</v>
      </c>
      <c r="J119" s="4">
        <v>156.29</v>
      </c>
      <c r="P119" s="128">
        <f t="shared" si="331"/>
        <v>3505</v>
      </c>
      <c r="Q119" s="5">
        <f t="shared" si="332"/>
        <v>3852.5</v>
      </c>
      <c r="R119" s="6">
        <f t="shared" si="333"/>
        <v>4111.5</v>
      </c>
      <c r="S119" s="7">
        <f t="shared" si="334"/>
        <v>5020.9999999999991</v>
      </c>
      <c r="AH119" s="4">
        <f t="shared" si="221"/>
        <v>0.16666666666575713</v>
      </c>
      <c r="AI119" s="4">
        <f t="shared" si="222"/>
        <v>0.24999999999909051</v>
      </c>
      <c r="AJ119" s="4">
        <f t="shared" si="223"/>
        <v>1.5499999999994543</v>
      </c>
      <c r="AK119" s="4">
        <f t="shared" si="224"/>
        <v>1.5833333333327271</v>
      </c>
      <c r="AL119" s="4">
        <f t="shared" si="225"/>
        <v>1.4999999999995453</v>
      </c>
      <c r="AM119" s="4">
        <f t="shared" si="226"/>
        <v>4.8333333333339397</v>
      </c>
      <c r="AN119" s="4">
        <f t="shared" si="227"/>
        <v>5.9000000000005457</v>
      </c>
      <c r="AO119" s="4">
        <f t="shared" si="228"/>
        <v>1</v>
      </c>
      <c r="AP119" s="4">
        <f t="shared" si="229"/>
        <v>1.1666666666675762</v>
      </c>
      <c r="AQ119" s="4">
        <f t="shared" si="230"/>
        <v>2.4583333333348492</v>
      </c>
      <c r="AR119" s="4">
        <f t="shared" si="231"/>
        <v>1.1999999999987268</v>
      </c>
      <c r="AS119" s="4">
        <f t="shared" si="232"/>
        <v>4.8055555555553529</v>
      </c>
      <c r="AT119" s="4">
        <f t="shared" si="233"/>
        <v>3.1333333333323026</v>
      </c>
      <c r="BA119" s="11">
        <f t="shared" si="423"/>
        <v>-0.49999999999954525</v>
      </c>
      <c r="BB119" s="11">
        <f t="shared" si="424"/>
        <v>-1.25</v>
      </c>
      <c r="BC119" s="12">
        <f t="shared" si="425"/>
        <v>0.49999999999909051</v>
      </c>
      <c r="BD119" s="13">
        <f t="shared" si="426"/>
        <v>15.999999999999091</v>
      </c>
      <c r="BJ119" s="11">
        <f t="shared" si="272"/>
        <v>-0.16666666666575713</v>
      </c>
      <c r="BK119" s="11">
        <f t="shared" si="427"/>
        <v>-0.24999999999909051</v>
      </c>
      <c r="BL119" s="11">
        <f t="shared" si="428"/>
        <v>-1.5499999999994543</v>
      </c>
      <c r="BM119" s="11">
        <f t="shared" si="429"/>
        <v>-1.5833333333327271</v>
      </c>
      <c r="BN119" s="11">
        <f t="shared" si="430"/>
        <v>-1.4999999999995453</v>
      </c>
      <c r="BO119" s="11">
        <f t="shared" si="431"/>
        <v>-4.8333333333339397</v>
      </c>
      <c r="BP119" s="11">
        <f t="shared" si="462"/>
        <v>-5.9000000000005457</v>
      </c>
      <c r="BQ119" s="1">
        <v>1</v>
      </c>
      <c r="BR119" s="11">
        <f t="shared" si="273"/>
        <v>-1.1666666666675762</v>
      </c>
      <c r="BS119" s="11">
        <f t="shared" si="461"/>
        <v>-2.4583333333348492</v>
      </c>
      <c r="BT119" s="11">
        <f t="shared" si="345"/>
        <v>-1.1999999999987268</v>
      </c>
      <c r="BU119" s="11">
        <f t="shared" si="346"/>
        <v>-4.8055555555553529</v>
      </c>
      <c r="BV119" s="11">
        <f t="shared" si="275"/>
        <v>-3.1333333333323026</v>
      </c>
      <c r="BY119" s="126"/>
      <c r="BZ119" s="126"/>
      <c r="CB119" s="1">
        <f t="shared" si="347"/>
        <v>1</v>
      </c>
      <c r="CC119" s="1">
        <f t="shared" si="348"/>
        <v>1</v>
      </c>
      <c r="CD119" s="1">
        <f t="shared" si="349"/>
        <v>0</v>
      </c>
      <c r="CE119" s="126">
        <f t="shared" si="234"/>
        <v>0</v>
      </c>
      <c r="CF119" s="1">
        <f t="shared" si="276"/>
        <v>0</v>
      </c>
      <c r="CG119" s="1" t="str">
        <f t="shared" si="277"/>
        <v/>
      </c>
      <c r="CH119" s="1">
        <f t="shared" si="235"/>
        <v>1</v>
      </c>
      <c r="CI119" s="1">
        <f t="shared" si="278"/>
        <v>1</v>
      </c>
      <c r="CJ119" s="1" t="str">
        <f t="shared" si="236"/>
        <v/>
      </c>
      <c r="CK119" s="1" t="str">
        <f t="shared" si="237"/>
        <v/>
      </c>
      <c r="CL119" s="1">
        <f t="shared" si="279"/>
        <v>1</v>
      </c>
      <c r="CM119" s="1">
        <f t="shared" si="280"/>
        <v>1</v>
      </c>
      <c r="CN119" s="1">
        <f t="shared" si="281"/>
        <v>1</v>
      </c>
      <c r="CO119" s="1" t="str">
        <f t="shared" si="282"/>
        <v/>
      </c>
      <c r="CP119" s="1">
        <f t="shared" si="283"/>
        <v>1</v>
      </c>
      <c r="CQ119" s="1" t="str">
        <f t="shared" si="284"/>
        <v/>
      </c>
      <c r="CS119" s="1">
        <f t="shared" si="350"/>
        <v>1</v>
      </c>
      <c r="CT119" s="1">
        <f t="shared" si="351"/>
        <v>1</v>
      </c>
      <c r="CU119" s="1">
        <f t="shared" si="352"/>
        <v>0</v>
      </c>
      <c r="CV119" s="126">
        <f t="shared" si="238"/>
        <v>0</v>
      </c>
      <c r="CW119" s="1"/>
      <c r="CX119" s="1" t="str">
        <f t="shared" si="285"/>
        <v/>
      </c>
      <c r="CY119" s="1" t="str">
        <f t="shared" si="286"/>
        <v/>
      </c>
      <c r="CZ119" s="1" t="str">
        <f t="shared" si="287"/>
        <v/>
      </c>
      <c r="DA119" s="1" t="str">
        <f t="shared" si="288"/>
        <v/>
      </c>
      <c r="DB119" s="1">
        <f t="shared" si="289"/>
        <v>0</v>
      </c>
      <c r="DC119" s="1">
        <f t="shared" si="290"/>
        <v>1</v>
      </c>
      <c r="DD119" s="1" t="str">
        <f t="shared" si="291"/>
        <v/>
      </c>
      <c r="DE119" s="1" t="str">
        <f t="shared" si="292"/>
        <v/>
      </c>
      <c r="DF119" s="1"/>
      <c r="DG119" s="126">
        <f t="shared" si="239"/>
        <v>1</v>
      </c>
      <c r="DH119" s="1">
        <f t="shared" si="353"/>
        <v>1</v>
      </c>
      <c r="DI119" s="1">
        <f t="shared" si="354"/>
        <v>0</v>
      </c>
      <c r="DJ119" s="1">
        <f t="shared" si="355"/>
        <v>0</v>
      </c>
      <c r="DK119" s="1">
        <f t="shared" si="293"/>
        <v>0</v>
      </c>
      <c r="DL119" s="1"/>
      <c r="DM119" s="1">
        <f t="shared" si="294"/>
        <v>1</v>
      </c>
      <c r="DN119" s="1" t="str">
        <f t="shared" si="295"/>
        <v/>
      </c>
      <c r="DO119" s="1" t="str">
        <f t="shared" si="296"/>
        <v/>
      </c>
      <c r="DP119" s="1" t="str">
        <f t="shared" si="297"/>
        <v/>
      </c>
      <c r="DQ119" s="1" t="str">
        <f t="shared" si="298"/>
        <v/>
      </c>
      <c r="DR119" s="1" t="str">
        <f t="shared" si="299"/>
        <v/>
      </c>
      <c r="DS119" s="1" t="str">
        <f t="shared" si="300"/>
        <v/>
      </c>
      <c r="DT119" s="1" t="str">
        <f t="shared" si="301"/>
        <v/>
      </c>
      <c r="DU119" s="1" t="str">
        <f t="shared" si="302"/>
        <v/>
      </c>
      <c r="DV119" s="1">
        <f t="shared" si="356"/>
        <v>0</v>
      </c>
      <c r="DW119" s="1">
        <f t="shared" si="303"/>
        <v>0</v>
      </c>
      <c r="DX119" s="1" t="str">
        <f t="shared" si="304"/>
        <v/>
      </c>
      <c r="DY119" s="1" t="str">
        <f t="shared" si="305"/>
        <v/>
      </c>
      <c r="EA119" s="1">
        <f t="shared" si="357"/>
        <v>1</v>
      </c>
      <c r="EB119" s="1">
        <f t="shared" si="358"/>
        <v>1</v>
      </c>
      <c r="EC119" s="1">
        <f t="shared" si="359"/>
        <v>0</v>
      </c>
      <c r="ED119" s="1">
        <f t="shared" si="360"/>
        <v>0</v>
      </c>
      <c r="EF119" s="1">
        <f t="shared" si="361"/>
        <v>1</v>
      </c>
      <c r="EG119" s="1">
        <f t="shared" si="362"/>
        <v>1</v>
      </c>
      <c r="EH119" s="1">
        <f t="shared" si="363"/>
        <v>0</v>
      </c>
      <c r="EI119" s="1">
        <f t="shared" si="364"/>
        <v>0</v>
      </c>
      <c r="EK119" s="1">
        <f t="shared" si="365"/>
        <v>1</v>
      </c>
      <c r="EL119" s="1">
        <f t="shared" si="366"/>
        <v>0</v>
      </c>
      <c r="EM119" s="1">
        <f t="shared" si="367"/>
        <v>0</v>
      </c>
      <c r="EO119" s="1">
        <f t="shared" si="368"/>
        <v>1</v>
      </c>
      <c r="EP119" s="1">
        <f t="shared" si="369"/>
        <v>0</v>
      </c>
      <c r="EQ119" s="1">
        <f t="shared" si="370"/>
        <v>0</v>
      </c>
      <c r="ES119" s="1">
        <f t="shared" si="306"/>
        <v>0</v>
      </c>
      <c r="ET119" s="1">
        <f t="shared" si="307"/>
        <v>0</v>
      </c>
      <c r="EU119" s="1">
        <f t="shared" si="308"/>
        <v>1</v>
      </c>
      <c r="EV119" s="1">
        <f t="shared" si="309"/>
        <v>1</v>
      </c>
      <c r="EW119" s="1">
        <f t="shared" si="310"/>
        <v>0</v>
      </c>
      <c r="EY119" s="1">
        <f t="shared" si="311"/>
        <v>0</v>
      </c>
      <c r="EZ119" s="1">
        <f t="shared" si="312"/>
        <v>0</v>
      </c>
      <c r="FA119" s="1">
        <f t="shared" si="313"/>
        <v>1</v>
      </c>
      <c r="FC119" s="1">
        <f t="shared" si="371"/>
        <v>1</v>
      </c>
      <c r="FD119" s="1">
        <f t="shared" si="314"/>
        <v>1</v>
      </c>
      <c r="FE119" s="1"/>
      <c r="FF119" s="1">
        <f t="shared" si="372"/>
        <v>1</v>
      </c>
      <c r="FG119" s="1">
        <f t="shared" si="373"/>
        <v>1</v>
      </c>
      <c r="FH119" s="1">
        <f t="shared" si="374"/>
        <v>1</v>
      </c>
      <c r="FI119" s="1">
        <f t="shared" si="315"/>
        <v>0</v>
      </c>
      <c r="FJ119" s="1">
        <f t="shared" si="316"/>
        <v>0</v>
      </c>
      <c r="FK119" s="1">
        <f t="shared" si="317"/>
        <v>1</v>
      </c>
      <c r="FL119" s="1">
        <f t="shared" si="318"/>
        <v>1</v>
      </c>
      <c r="FN119" s="1" t="str">
        <f t="shared" si="432"/>
        <v/>
      </c>
      <c r="FO119" s="1" t="str">
        <f t="shared" si="319"/>
        <v/>
      </c>
      <c r="FP119" s="1" t="str">
        <f t="shared" si="433"/>
        <v/>
      </c>
      <c r="FV119" s="1">
        <f t="shared" si="434"/>
        <v>0</v>
      </c>
      <c r="FW119" s="1">
        <f t="shared" si="435"/>
        <v>0</v>
      </c>
      <c r="FX119" s="1">
        <f t="shared" si="436"/>
        <v>0</v>
      </c>
      <c r="GA119" s="1">
        <f t="shared" si="437"/>
        <v>1</v>
      </c>
      <c r="GB119" s="1">
        <f t="shared" si="438"/>
        <v>1</v>
      </c>
      <c r="GC119" s="1">
        <f t="shared" si="439"/>
        <v>0</v>
      </c>
      <c r="GD119" s="1">
        <f t="shared" si="440"/>
        <v>0</v>
      </c>
      <c r="GE119" s="1">
        <f t="shared" si="441"/>
        <v>1</v>
      </c>
      <c r="GF119" s="1">
        <f t="shared" si="385"/>
        <v>1</v>
      </c>
      <c r="GG119" s="1">
        <f t="shared" si="442"/>
        <v>1</v>
      </c>
      <c r="GI119" s="1">
        <f t="shared" si="320"/>
        <v>1</v>
      </c>
      <c r="GK119" s="1">
        <f t="shared" si="443"/>
        <v>1</v>
      </c>
      <c r="GL119" s="1">
        <f t="shared" si="444"/>
        <v>1</v>
      </c>
      <c r="GM119" s="1">
        <f t="shared" si="445"/>
        <v>0</v>
      </c>
      <c r="GN119" s="1">
        <f t="shared" si="446"/>
        <v>0</v>
      </c>
      <c r="GO119" s="1">
        <f t="shared" si="447"/>
        <v>1</v>
      </c>
      <c r="GP119" s="1">
        <f t="shared" si="392"/>
        <v>1</v>
      </c>
      <c r="GQ119" s="1">
        <f t="shared" si="448"/>
        <v>1</v>
      </c>
      <c r="GS119" s="1" t="str">
        <f t="shared" si="394"/>
        <v/>
      </c>
      <c r="GT119" s="1" t="str">
        <f t="shared" si="395"/>
        <v/>
      </c>
      <c r="GU119" s="1">
        <f t="shared" si="396"/>
        <v>1</v>
      </c>
      <c r="GV119" s="1">
        <f t="shared" si="397"/>
        <v>1</v>
      </c>
      <c r="GW119" s="1">
        <f t="shared" si="398"/>
        <v>0</v>
      </c>
      <c r="GX119" s="1">
        <f t="shared" si="399"/>
        <v>0</v>
      </c>
      <c r="GY119" s="1">
        <f t="shared" si="400"/>
        <v>0</v>
      </c>
      <c r="GZ119" s="1"/>
      <c r="HA119" s="1">
        <f t="shared" si="449"/>
        <v>1</v>
      </c>
      <c r="HB119" s="1">
        <f t="shared" si="450"/>
        <v>1</v>
      </c>
      <c r="HC119" s="1">
        <f t="shared" si="451"/>
        <v>0</v>
      </c>
      <c r="HD119" s="1">
        <f t="shared" si="452"/>
        <v>0</v>
      </c>
      <c r="HE119" s="1">
        <f t="shared" si="453"/>
        <v>0</v>
      </c>
      <c r="HF119" s="1">
        <f t="shared" si="454"/>
        <v>0</v>
      </c>
      <c r="HH119" s="1">
        <f t="shared" si="455"/>
        <v>1</v>
      </c>
      <c r="HI119" s="1">
        <f t="shared" si="456"/>
        <v>0</v>
      </c>
      <c r="HJ119" s="1">
        <f t="shared" si="457"/>
        <v>0</v>
      </c>
      <c r="HK119" s="1">
        <f t="shared" si="458"/>
        <v>0</v>
      </c>
      <c r="HL119" s="1">
        <f t="shared" si="459"/>
        <v>0</v>
      </c>
      <c r="HM119" s="1">
        <f t="shared" si="460"/>
        <v>0</v>
      </c>
      <c r="HO119" s="1">
        <f t="shared" si="321"/>
        <v>1</v>
      </c>
      <c r="HP119" s="1" t="str">
        <f t="shared" si="322"/>
        <v/>
      </c>
      <c r="HQ119" s="1">
        <f t="shared" si="323"/>
        <v>1</v>
      </c>
      <c r="HR119" s="1" t="str">
        <f t="shared" si="324"/>
        <v/>
      </c>
      <c r="HS119" s="1">
        <f t="shared" si="325"/>
        <v>1</v>
      </c>
      <c r="HT119" s="1" t="str">
        <f t="shared" si="326"/>
        <v/>
      </c>
      <c r="HU119" s="1" t="str">
        <f t="shared" si="327"/>
        <v/>
      </c>
      <c r="HV119" s="1" t="str">
        <f t="shared" si="328"/>
        <v/>
      </c>
      <c r="HW119" s="1" t="str">
        <f t="shared" si="329"/>
        <v/>
      </c>
      <c r="HX119" s="1" t="str">
        <f t="shared" si="330"/>
        <v/>
      </c>
      <c r="HZ119" s="1">
        <f t="shared" si="413"/>
        <v>1</v>
      </c>
      <c r="IA119" s="1" t="str">
        <f t="shared" si="414"/>
        <v/>
      </c>
      <c r="IB119" s="1">
        <f t="shared" si="415"/>
        <v>1</v>
      </c>
      <c r="IC119" s="1" t="str">
        <f t="shared" si="416"/>
        <v/>
      </c>
      <c r="ID119" s="1">
        <f t="shared" si="417"/>
        <v>1</v>
      </c>
      <c r="IE119" s="1" t="str">
        <f t="shared" si="418"/>
        <v/>
      </c>
      <c r="IF119" s="1" t="str">
        <f t="shared" si="419"/>
        <v/>
      </c>
      <c r="IG119" s="1" t="str">
        <f t="shared" si="420"/>
        <v/>
      </c>
      <c r="IH119" s="1" t="str">
        <f t="shared" si="421"/>
        <v/>
      </c>
      <c r="II119" s="1" t="str">
        <f t="shared" si="422"/>
        <v/>
      </c>
    </row>
    <row r="120" spans="1:243" x14ac:dyDescent="0.2">
      <c r="A120" s="14">
        <f t="shared" si="220"/>
        <v>120</v>
      </c>
      <c r="C120" s="2">
        <v>42289</v>
      </c>
      <c r="G120" s="3">
        <v>109.17700000000001</v>
      </c>
      <c r="H120" s="3">
        <v>120.172</v>
      </c>
      <c r="I120" s="3">
        <v>128.245</v>
      </c>
      <c r="J120" s="4">
        <v>157.26</v>
      </c>
      <c r="P120" s="128">
        <f t="shared" si="331"/>
        <v>3505.7500000000005</v>
      </c>
      <c r="Q120" s="5">
        <f t="shared" si="332"/>
        <v>3857.2499999999995</v>
      </c>
      <c r="R120" s="6">
        <f t="shared" si="333"/>
        <v>4120.5</v>
      </c>
      <c r="S120" s="7">
        <f t="shared" si="334"/>
        <v>5049.9999999999991</v>
      </c>
      <c r="AH120" s="4">
        <f t="shared" si="221"/>
        <v>1.6666666666654542</v>
      </c>
      <c r="AI120" s="4">
        <f t="shared" si="222"/>
        <v>1.3499999999988175</v>
      </c>
      <c r="AJ120" s="4">
        <f t="shared" si="223"/>
        <v>0.65000000000045421</v>
      </c>
      <c r="AK120" s="4">
        <f t="shared" si="224"/>
        <v>1.2500000000004547</v>
      </c>
      <c r="AL120" s="4">
        <f t="shared" si="225"/>
        <v>0.24999999999954525</v>
      </c>
      <c r="AM120" s="4">
        <f t="shared" si="226"/>
        <v>0.66666666666666607</v>
      </c>
      <c r="AN120" s="4">
        <f t="shared" si="227"/>
        <v>2.5999999999999996</v>
      </c>
      <c r="AO120" s="4">
        <f t="shared" si="228"/>
        <v>1</v>
      </c>
      <c r="AP120" s="4">
        <f t="shared" si="229"/>
        <v>0.99999999999757438</v>
      </c>
      <c r="AQ120" s="4">
        <f t="shared" si="230"/>
        <v>1.208333333334016</v>
      </c>
      <c r="AR120" s="4">
        <f t="shared" si="231"/>
        <v>2.0999999999990906</v>
      </c>
      <c r="AS120" s="4">
        <f t="shared" si="232"/>
        <v>1.6944444444448994</v>
      </c>
      <c r="AT120" s="4">
        <f t="shared" si="233"/>
        <v>2.3666666666657572</v>
      </c>
      <c r="BA120" s="11">
        <f t="shared" si="423"/>
        <v>0.75000000000045475</v>
      </c>
      <c r="BB120" s="11">
        <f t="shared" si="424"/>
        <v>4.7499999999995453</v>
      </c>
      <c r="BC120" s="12">
        <f t="shared" si="425"/>
        <v>9</v>
      </c>
      <c r="BD120" s="13">
        <f t="shared" si="426"/>
        <v>29</v>
      </c>
      <c r="BJ120" s="11">
        <f t="shared" si="272"/>
        <v>-1.6666666666654542</v>
      </c>
      <c r="BK120" s="11">
        <f t="shared" si="427"/>
        <v>-1.3499999999988175</v>
      </c>
      <c r="BL120" s="11">
        <f t="shared" si="428"/>
        <v>-0.65000000000045421</v>
      </c>
      <c r="BM120" s="11">
        <f t="shared" si="429"/>
        <v>-1.2500000000004547</v>
      </c>
      <c r="BN120" s="11">
        <f t="shared" si="430"/>
        <v>0.24999999999954525</v>
      </c>
      <c r="BO120" s="11">
        <f t="shared" si="431"/>
        <v>-0.66666666666666607</v>
      </c>
      <c r="BP120" s="11">
        <f t="shared" si="462"/>
        <v>-2.5999999999999996</v>
      </c>
      <c r="BQ120" s="1">
        <v>1</v>
      </c>
      <c r="BR120" s="11">
        <f t="shared" si="273"/>
        <v>0.99999999999757438</v>
      </c>
      <c r="BS120" s="11">
        <f t="shared" si="461"/>
        <v>1.208333333334016</v>
      </c>
      <c r="BT120" s="11">
        <f t="shared" si="345"/>
        <v>-2.0999999999990906</v>
      </c>
      <c r="BU120" s="11">
        <f t="shared" si="346"/>
        <v>-1.6944444444448994</v>
      </c>
      <c r="BV120" s="11">
        <f t="shared" si="275"/>
        <v>-2.3666666666657572</v>
      </c>
      <c r="BY120" s="126"/>
      <c r="BZ120" s="126"/>
      <c r="CB120" s="1">
        <f t="shared" si="347"/>
        <v>0</v>
      </c>
      <c r="CC120" s="1">
        <f t="shared" si="348"/>
        <v>0</v>
      </c>
      <c r="CD120" s="1">
        <f t="shared" si="349"/>
        <v>0</v>
      </c>
      <c r="CE120" s="126">
        <f t="shared" si="234"/>
        <v>0</v>
      </c>
      <c r="CF120" s="1">
        <f t="shared" si="276"/>
        <v>0</v>
      </c>
      <c r="CG120" s="1" t="str">
        <f t="shared" si="277"/>
        <v/>
      </c>
      <c r="CH120" s="1">
        <f t="shared" si="235"/>
        <v>1</v>
      </c>
      <c r="CI120" s="1">
        <f t="shared" si="278"/>
        <v>1</v>
      </c>
      <c r="CJ120" s="1" t="str">
        <f t="shared" si="236"/>
        <v/>
      </c>
      <c r="CK120" s="1" t="str">
        <f t="shared" si="237"/>
        <v/>
      </c>
      <c r="CL120" s="1">
        <f t="shared" si="279"/>
        <v>1</v>
      </c>
      <c r="CM120" s="1">
        <f t="shared" si="280"/>
        <v>1</v>
      </c>
      <c r="CN120" s="1">
        <f t="shared" si="281"/>
        <v>1</v>
      </c>
      <c r="CO120" s="1" t="str">
        <f t="shared" si="282"/>
        <v/>
      </c>
      <c r="CP120" s="1" t="str">
        <f t="shared" si="283"/>
        <v/>
      </c>
      <c r="CQ120" s="1">
        <f t="shared" si="284"/>
        <v>1</v>
      </c>
      <c r="CS120" s="1">
        <f t="shared" si="350"/>
        <v>0</v>
      </c>
      <c r="CT120" s="1">
        <f t="shared" si="351"/>
        <v>0</v>
      </c>
      <c r="CU120" s="1">
        <f t="shared" si="352"/>
        <v>0</v>
      </c>
      <c r="CV120" s="126">
        <f t="shared" si="238"/>
        <v>0</v>
      </c>
      <c r="CW120" s="1"/>
      <c r="CX120" s="1" t="str">
        <f t="shared" si="285"/>
        <v/>
      </c>
      <c r="CY120" s="1" t="str">
        <f t="shared" si="286"/>
        <v/>
      </c>
      <c r="CZ120" s="1" t="str">
        <f t="shared" si="287"/>
        <v/>
      </c>
      <c r="DA120" s="1" t="str">
        <f t="shared" si="288"/>
        <v/>
      </c>
      <c r="DB120" s="1">
        <f t="shared" si="289"/>
        <v>0</v>
      </c>
      <c r="DC120" s="1">
        <f t="shared" si="290"/>
        <v>1</v>
      </c>
      <c r="DD120" s="1" t="str">
        <f t="shared" si="291"/>
        <v/>
      </c>
      <c r="DE120" s="1" t="str">
        <f t="shared" si="292"/>
        <v/>
      </c>
      <c r="DF120" s="1"/>
      <c r="DG120" s="126">
        <f t="shared" si="239"/>
        <v>0</v>
      </c>
      <c r="DH120" s="1">
        <f t="shared" si="353"/>
        <v>0</v>
      </c>
      <c r="DI120" s="1">
        <f t="shared" si="354"/>
        <v>0</v>
      </c>
      <c r="DJ120" s="1">
        <f t="shared" si="355"/>
        <v>0</v>
      </c>
      <c r="DK120" s="1">
        <f t="shared" si="293"/>
        <v>0</v>
      </c>
      <c r="DL120" s="1"/>
      <c r="DM120" s="1">
        <f t="shared" si="294"/>
        <v>1</v>
      </c>
      <c r="DN120" s="1" t="str">
        <f t="shared" si="295"/>
        <v/>
      </c>
      <c r="DO120" s="1" t="str">
        <f t="shared" si="296"/>
        <v/>
      </c>
      <c r="DP120" s="1" t="str">
        <f t="shared" si="297"/>
        <v/>
      </c>
      <c r="DQ120" s="1" t="str">
        <f t="shared" si="298"/>
        <v/>
      </c>
      <c r="DR120" s="1" t="str">
        <f t="shared" si="299"/>
        <v/>
      </c>
      <c r="DS120" s="1" t="str">
        <f t="shared" si="300"/>
        <v/>
      </c>
      <c r="DT120" s="1" t="str">
        <f t="shared" si="301"/>
        <v/>
      </c>
      <c r="DU120" s="1" t="str">
        <f t="shared" si="302"/>
        <v/>
      </c>
      <c r="DV120" s="1">
        <f t="shared" si="356"/>
        <v>0</v>
      </c>
      <c r="DW120" s="1">
        <f t="shared" si="303"/>
        <v>0</v>
      </c>
      <c r="DX120" s="1" t="str">
        <f t="shared" si="304"/>
        <v/>
      </c>
      <c r="DY120" s="1" t="str">
        <f t="shared" si="305"/>
        <v/>
      </c>
      <c r="EA120" s="1">
        <f t="shared" si="357"/>
        <v>0</v>
      </c>
      <c r="EB120" s="1">
        <f t="shared" si="358"/>
        <v>0</v>
      </c>
      <c r="EC120" s="1">
        <f t="shared" si="359"/>
        <v>0</v>
      </c>
      <c r="ED120" s="1">
        <f t="shared" si="360"/>
        <v>0</v>
      </c>
      <c r="EF120" s="1">
        <f t="shared" si="361"/>
        <v>1</v>
      </c>
      <c r="EG120" s="1">
        <f t="shared" si="362"/>
        <v>1</v>
      </c>
      <c r="EH120" s="1">
        <f t="shared" si="363"/>
        <v>1</v>
      </c>
      <c r="EI120" s="1">
        <f t="shared" si="364"/>
        <v>1</v>
      </c>
      <c r="EK120" s="1">
        <f t="shared" si="365"/>
        <v>1</v>
      </c>
      <c r="EL120" s="1">
        <f t="shared" si="366"/>
        <v>1</v>
      </c>
      <c r="EM120" s="1">
        <f t="shared" si="367"/>
        <v>1</v>
      </c>
      <c r="EO120" s="1">
        <f t="shared" si="368"/>
        <v>1</v>
      </c>
      <c r="EP120" s="1">
        <f t="shared" si="369"/>
        <v>1</v>
      </c>
      <c r="EQ120" s="1">
        <f t="shared" si="370"/>
        <v>1</v>
      </c>
      <c r="ES120" s="1">
        <f t="shared" si="306"/>
        <v>1</v>
      </c>
      <c r="ET120" s="1">
        <f t="shared" si="307"/>
        <v>1</v>
      </c>
      <c r="EU120" s="1">
        <f t="shared" si="308"/>
        <v>1</v>
      </c>
      <c r="EV120" s="1">
        <f t="shared" si="309"/>
        <v>1</v>
      </c>
      <c r="EW120" s="1">
        <f t="shared" si="310"/>
        <v>0</v>
      </c>
      <c r="EY120" s="1">
        <f t="shared" si="311"/>
        <v>1</v>
      </c>
      <c r="EZ120" s="1">
        <f t="shared" si="312"/>
        <v>1</v>
      </c>
      <c r="FA120" s="1">
        <f t="shared" si="313"/>
        <v>1</v>
      </c>
      <c r="FC120" s="1">
        <f t="shared" si="371"/>
        <v>1</v>
      </c>
      <c r="FD120" s="1">
        <f t="shared" si="314"/>
        <v>1</v>
      </c>
      <c r="FE120" s="1"/>
      <c r="FF120" s="1">
        <f t="shared" si="372"/>
        <v>1</v>
      </c>
      <c r="FG120" s="1">
        <f t="shared" si="373"/>
        <v>1</v>
      </c>
      <c r="FH120" s="1">
        <f t="shared" si="374"/>
        <v>1</v>
      </c>
      <c r="FI120" s="1">
        <f t="shared" si="315"/>
        <v>0</v>
      </c>
      <c r="FJ120" s="1">
        <f t="shared" si="316"/>
        <v>0</v>
      </c>
      <c r="FK120" s="1">
        <f t="shared" si="317"/>
        <v>0</v>
      </c>
      <c r="FL120" s="1">
        <f t="shared" si="318"/>
        <v>0</v>
      </c>
      <c r="FN120" s="1" t="str">
        <f t="shared" si="432"/>
        <v/>
      </c>
      <c r="FO120" s="1" t="str">
        <f t="shared" si="319"/>
        <v/>
      </c>
      <c r="FP120" s="1" t="str">
        <f t="shared" si="433"/>
        <v/>
      </c>
      <c r="FV120" s="1">
        <f t="shared" si="434"/>
        <v>1</v>
      </c>
      <c r="FW120" s="1">
        <f t="shared" si="435"/>
        <v>1</v>
      </c>
      <c r="FX120" s="1">
        <f t="shared" si="436"/>
        <v>1</v>
      </c>
      <c r="GA120" s="1">
        <f t="shared" si="437"/>
        <v>1</v>
      </c>
      <c r="GB120" s="1">
        <f t="shared" si="438"/>
        <v>1</v>
      </c>
      <c r="GC120" s="1">
        <f t="shared" si="439"/>
        <v>1</v>
      </c>
      <c r="GD120" s="1">
        <f t="shared" si="440"/>
        <v>1</v>
      </c>
      <c r="GE120" s="1">
        <f t="shared" si="441"/>
        <v>0</v>
      </c>
      <c r="GF120" s="1">
        <f t="shared" si="385"/>
        <v>0</v>
      </c>
      <c r="GG120" s="1">
        <f t="shared" si="442"/>
        <v>0</v>
      </c>
      <c r="GI120" s="1">
        <f t="shared" si="320"/>
        <v>1</v>
      </c>
      <c r="GK120" s="1">
        <f t="shared" si="443"/>
        <v>1</v>
      </c>
      <c r="GL120" s="1">
        <f t="shared" si="444"/>
        <v>1</v>
      </c>
      <c r="GM120" s="1">
        <f t="shared" si="445"/>
        <v>1</v>
      </c>
      <c r="GN120" s="1">
        <f t="shared" si="446"/>
        <v>1</v>
      </c>
      <c r="GO120" s="1">
        <f t="shared" si="447"/>
        <v>0</v>
      </c>
      <c r="GP120" s="1">
        <f t="shared" si="392"/>
        <v>0</v>
      </c>
      <c r="GQ120" s="1">
        <f t="shared" si="448"/>
        <v>0</v>
      </c>
      <c r="GS120" s="1" t="str">
        <f t="shared" si="394"/>
        <v/>
      </c>
      <c r="GT120" s="1" t="str">
        <f t="shared" si="395"/>
        <v/>
      </c>
      <c r="GU120" s="1">
        <f t="shared" si="396"/>
        <v>1</v>
      </c>
      <c r="GV120" s="1">
        <f t="shared" si="397"/>
        <v>0</v>
      </c>
      <c r="GW120" s="1">
        <f t="shared" si="398"/>
        <v>0</v>
      </c>
      <c r="GX120" s="1">
        <f t="shared" si="399"/>
        <v>0</v>
      </c>
      <c r="GY120" s="1">
        <f t="shared" si="400"/>
        <v>0</v>
      </c>
      <c r="GZ120" s="1"/>
      <c r="HA120" s="1">
        <f t="shared" si="449"/>
        <v>0</v>
      </c>
      <c r="HB120" s="1">
        <f t="shared" si="450"/>
        <v>0</v>
      </c>
      <c r="HC120" s="1">
        <f t="shared" si="451"/>
        <v>0</v>
      </c>
      <c r="HD120" s="1">
        <f t="shared" si="452"/>
        <v>0</v>
      </c>
      <c r="HE120" s="1">
        <f t="shared" si="453"/>
        <v>0</v>
      </c>
      <c r="HF120" s="1">
        <f t="shared" si="454"/>
        <v>0</v>
      </c>
      <c r="HH120" s="1">
        <f t="shared" si="455"/>
        <v>0</v>
      </c>
      <c r="HI120" s="1">
        <f t="shared" si="456"/>
        <v>0</v>
      </c>
      <c r="HJ120" s="1">
        <f t="shared" si="457"/>
        <v>0</v>
      </c>
      <c r="HK120" s="1">
        <f t="shared" si="458"/>
        <v>0</v>
      </c>
      <c r="HL120" s="1">
        <f t="shared" si="459"/>
        <v>0</v>
      </c>
      <c r="HM120" s="1">
        <f t="shared" si="460"/>
        <v>0</v>
      </c>
      <c r="HO120" s="1">
        <f t="shared" si="321"/>
        <v>1</v>
      </c>
      <c r="HP120" s="1" t="str">
        <f t="shared" si="322"/>
        <v/>
      </c>
      <c r="HQ120" s="1">
        <f t="shared" si="323"/>
        <v>1</v>
      </c>
      <c r="HR120" s="1" t="str">
        <f t="shared" si="324"/>
        <v/>
      </c>
      <c r="HS120" s="1">
        <f t="shared" si="325"/>
        <v>1</v>
      </c>
      <c r="HT120" s="1" t="str">
        <f t="shared" si="326"/>
        <v/>
      </c>
      <c r="HU120" s="1" t="str">
        <f t="shared" si="327"/>
        <v/>
      </c>
      <c r="HV120" s="1" t="str">
        <f t="shared" si="328"/>
        <v/>
      </c>
      <c r="HW120" s="1" t="str">
        <f t="shared" si="329"/>
        <v/>
      </c>
      <c r="HX120" s="1" t="str">
        <f t="shared" si="330"/>
        <v/>
      </c>
      <c r="HZ120" s="1">
        <f t="shared" si="413"/>
        <v>1</v>
      </c>
      <c r="IA120" s="1" t="str">
        <f t="shared" si="414"/>
        <v/>
      </c>
      <c r="IB120" s="1">
        <f t="shared" si="415"/>
        <v>1</v>
      </c>
      <c r="IC120" s="1" t="str">
        <f t="shared" si="416"/>
        <v/>
      </c>
      <c r="ID120" s="1">
        <f t="shared" si="417"/>
        <v>1</v>
      </c>
      <c r="IE120" s="1" t="str">
        <f t="shared" si="418"/>
        <v/>
      </c>
      <c r="IF120" s="1" t="str">
        <f t="shared" si="419"/>
        <v/>
      </c>
      <c r="IG120" s="1" t="str">
        <f t="shared" si="420"/>
        <v/>
      </c>
      <c r="IH120" s="1" t="str">
        <f t="shared" si="421"/>
        <v/>
      </c>
      <c r="II120" s="1" t="str">
        <f t="shared" si="422"/>
        <v/>
      </c>
    </row>
    <row r="121" spans="1:243" x14ac:dyDescent="0.2">
      <c r="A121" s="14">
        <f t="shared" si="220"/>
        <v>121</v>
      </c>
      <c r="C121" s="2">
        <v>42290</v>
      </c>
      <c r="G121" s="3">
        <v>109.187</v>
      </c>
      <c r="H121" s="3">
        <v>120.2</v>
      </c>
      <c r="I121" s="3">
        <v>128.27500000000001</v>
      </c>
      <c r="J121" s="4">
        <v>157.27000000000001</v>
      </c>
      <c r="P121" s="128">
        <f t="shared" si="331"/>
        <v>3506.7499999999995</v>
      </c>
      <c r="Q121" s="5">
        <f t="shared" si="332"/>
        <v>3860.0000000000005</v>
      </c>
      <c r="R121" s="6">
        <f t="shared" si="333"/>
        <v>4123.5000000000009</v>
      </c>
      <c r="S121" s="7">
        <f t="shared" si="334"/>
        <v>5051.0000000000009</v>
      </c>
      <c r="AH121" s="4">
        <f t="shared" si="221"/>
        <v>0.16666666666424135</v>
      </c>
      <c r="AI121" s="4">
        <f t="shared" si="222"/>
        <v>0.34999999999763531</v>
      </c>
      <c r="AJ121" s="4">
        <f t="shared" si="223"/>
        <v>0.95000000000036389</v>
      </c>
      <c r="AK121" s="4">
        <f t="shared" si="224"/>
        <v>0.75000000000030331</v>
      </c>
      <c r="AL121" s="4">
        <f t="shared" si="225"/>
        <v>1.2500000000004547</v>
      </c>
      <c r="AM121" s="4">
        <f t="shared" si="226"/>
        <v>2.6666666666669698</v>
      </c>
      <c r="AN121" s="4">
        <f t="shared" si="227"/>
        <v>2.6000000000001817</v>
      </c>
      <c r="AO121" s="4">
        <f t="shared" si="228"/>
        <v>1</v>
      </c>
      <c r="AP121" s="4">
        <f t="shared" si="229"/>
        <v>0.16666666667091112</v>
      </c>
      <c r="AQ121" s="4">
        <f t="shared" si="230"/>
        <v>1.5416666666665149</v>
      </c>
      <c r="AR121" s="4">
        <f t="shared" si="231"/>
        <v>0.79999999999781712</v>
      </c>
      <c r="AS121" s="4">
        <f t="shared" si="232"/>
        <v>2.5277777777782831</v>
      </c>
      <c r="AT121" s="4">
        <f t="shared" si="233"/>
        <v>1.8666666666646052</v>
      </c>
      <c r="BA121" s="11">
        <f t="shared" si="423"/>
        <v>0.99999999999909051</v>
      </c>
      <c r="BB121" s="11">
        <f t="shared" si="424"/>
        <v>2.7500000000009095</v>
      </c>
      <c r="BC121" s="12">
        <f t="shared" si="425"/>
        <v>3.0000000000009095</v>
      </c>
      <c r="BD121" s="13">
        <f t="shared" si="426"/>
        <v>1.000000000001819</v>
      </c>
      <c r="BJ121" s="11">
        <f t="shared" si="272"/>
        <v>0.16666666666424135</v>
      </c>
      <c r="BK121" s="11">
        <f t="shared" si="427"/>
        <v>0.34999999999763531</v>
      </c>
      <c r="BL121" s="11">
        <f t="shared" si="428"/>
        <v>0.95000000000036389</v>
      </c>
      <c r="BM121" s="11">
        <f t="shared" si="429"/>
        <v>0.75000000000030331</v>
      </c>
      <c r="BN121" s="11">
        <f t="shared" si="430"/>
        <v>1.2500000000004547</v>
      </c>
      <c r="BO121" s="11">
        <f t="shared" si="431"/>
        <v>2.6666666666669698</v>
      </c>
      <c r="BP121" s="11">
        <f t="shared" si="462"/>
        <v>2.6000000000001817</v>
      </c>
      <c r="BQ121" s="1">
        <v>1</v>
      </c>
      <c r="BR121" s="11">
        <f t="shared" si="273"/>
        <v>0.16666666667091112</v>
      </c>
      <c r="BS121" s="11">
        <f t="shared" si="461"/>
        <v>1.5416666666665149</v>
      </c>
      <c r="BT121" s="11">
        <f t="shared" si="345"/>
        <v>0.79999999999781712</v>
      </c>
      <c r="BU121" s="11">
        <f t="shared" si="346"/>
        <v>2.5277777777782831</v>
      </c>
      <c r="BV121" s="11">
        <f t="shared" si="275"/>
        <v>1.8666666666646052</v>
      </c>
      <c r="BY121" s="126"/>
      <c r="BZ121" s="126"/>
      <c r="CB121" s="1">
        <f t="shared" si="347"/>
        <v>1</v>
      </c>
      <c r="CC121" s="1">
        <f t="shared" si="348"/>
        <v>1</v>
      </c>
      <c r="CD121" s="1">
        <f t="shared" si="349"/>
        <v>1</v>
      </c>
      <c r="CE121" s="126">
        <f t="shared" si="234"/>
        <v>1</v>
      </c>
      <c r="CF121" s="1">
        <f t="shared" si="276"/>
        <v>1</v>
      </c>
      <c r="CG121" s="1">
        <f t="shared" si="277"/>
        <v>1</v>
      </c>
      <c r="CH121" s="1" t="str">
        <f t="shared" si="235"/>
        <v/>
      </c>
      <c r="CI121" s="1" t="str">
        <f t="shared" si="278"/>
        <v/>
      </c>
      <c r="CJ121" s="1">
        <f t="shared" si="236"/>
        <v>0</v>
      </c>
      <c r="CK121" s="1">
        <f t="shared" si="237"/>
        <v>0</v>
      </c>
      <c r="CL121" s="1">
        <f t="shared" si="279"/>
        <v>1</v>
      </c>
      <c r="CM121" s="1">
        <f t="shared" si="280"/>
        <v>0</v>
      </c>
      <c r="CN121" s="1" t="str">
        <f t="shared" si="281"/>
        <v/>
      </c>
      <c r="CO121" s="1">
        <f t="shared" si="282"/>
        <v>1</v>
      </c>
      <c r="CP121" s="1">
        <f t="shared" si="283"/>
        <v>1</v>
      </c>
      <c r="CQ121" s="1" t="str">
        <f t="shared" si="284"/>
        <v/>
      </c>
      <c r="CS121" s="1">
        <f t="shared" si="350"/>
        <v>1</v>
      </c>
      <c r="CT121" s="1">
        <f t="shared" si="351"/>
        <v>1</v>
      </c>
      <c r="CU121" s="1">
        <f t="shared" si="352"/>
        <v>1</v>
      </c>
      <c r="CV121" s="126">
        <f t="shared" si="238"/>
        <v>1</v>
      </c>
      <c r="CW121" s="1"/>
      <c r="CX121" s="1">
        <f t="shared" si="285"/>
        <v>1</v>
      </c>
      <c r="CY121" s="1">
        <f t="shared" si="286"/>
        <v>1</v>
      </c>
      <c r="CZ121" s="1">
        <f t="shared" si="287"/>
        <v>1</v>
      </c>
      <c r="DA121" s="1">
        <f t="shared" si="288"/>
        <v>1</v>
      </c>
      <c r="DB121" s="1" t="str">
        <f t="shared" si="289"/>
        <v/>
      </c>
      <c r="DC121" s="1" t="str">
        <f t="shared" si="290"/>
        <v/>
      </c>
      <c r="DD121" s="1">
        <f t="shared" si="291"/>
        <v>0</v>
      </c>
      <c r="DE121" s="1" t="str">
        <f t="shared" si="292"/>
        <v/>
      </c>
      <c r="DF121" s="1"/>
      <c r="DG121" s="126">
        <f t="shared" si="239"/>
        <v>1</v>
      </c>
      <c r="DH121" s="1">
        <f t="shared" si="353"/>
        <v>1</v>
      </c>
      <c r="DI121" s="1">
        <f t="shared" si="354"/>
        <v>1</v>
      </c>
      <c r="DJ121" s="1">
        <f t="shared" si="355"/>
        <v>1</v>
      </c>
      <c r="DK121" s="1" t="str">
        <f t="shared" si="293"/>
        <v/>
      </c>
      <c r="DL121" s="1"/>
      <c r="DM121" s="1" t="str">
        <f t="shared" si="294"/>
        <v/>
      </c>
      <c r="DN121" s="1">
        <f t="shared" si="295"/>
        <v>1</v>
      </c>
      <c r="DO121" s="1">
        <f t="shared" si="296"/>
        <v>1</v>
      </c>
      <c r="DP121" s="1">
        <f t="shared" si="297"/>
        <v>1</v>
      </c>
      <c r="DQ121" s="1">
        <f t="shared" si="298"/>
        <v>1</v>
      </c>
      <c r="DR121" s="1">
        <f t="shared" si="299"/>
        <v>1</v>
      </c>
      <c r="DS121" s="1">
        <f t="shared" si="300"/>
        <v>1</v>
      </c>
      <c r="DT121" s="1">
        <f t="shared" si="301"/>
        <v>1</v>
      </c>
      <c r="DU121" s="1">
        <f t="shared" si="302"/>
        <v>0</v>
      </c>
      <c r="DV121" s="1">
        <f t="shared" si="356"/>
        <v>1</v>
      </c>
      <c r="DW121" s="1">
        <f t="shared" si="303"/>
        <v>0</v>
      </c>
      <c r="DX121" s="1" t="str">
        <f t="shared" si="304"/>
        <v/>
      </c>
      <c r="DY121" s="1" t="str">
        <f t="shared" si="305"/>
        <v/>
      </c>
      <c r="EA121" s="1">
        <f t="shared" si="357"/>
        <v>1</v>
      </c>
      <c r="EB121" s="1">
        <f t="shared" si="358"/>
        <v>1</v>
      </c>
      <c r="EC121" s="1">
        <f t="shared" si="359"/>
        <v>1</v>
      </c>
      <c r="ED121" s="1">
        <f t="shared" si="360"/>
        <v>1</v>
      </c>
      <c r="EF121" s="1">
        <f t="shared" si="361"/>
        <v>1</v>
      </c>
      <c r="EG121" s="1">
        <f t="shared" si="362"/>
        <v>1</v>
      </c>
      <c r="EH121" s="1">
        <f t="shared" si="363"/>
        <v>1</v>
      </c>
      <c r="EI121" s="1">
        <f t="shared" si="364"/>
        <v>1</v>
      </c>
      <c r="EK121" s="1">
        <f t="shared" si="365"/>
        <v>1</v>
      </c>
      <c r="EL121" s="1">
        <f t="shared" si="366"/>
        <v>1</v>
      </c>
      <c r="EM121" s="1">
        <f t="shared" si="367"/>
        <v>1</v>
      </c>
      <c r="EO121" s="1">
        <f t="shared" si="368"/>
        <v>1</v>
      </c>
      <c r="EP121" s="1">
        <f t="shared" si="369"/>
        <v>1</v>
      </c>
      <c r="EQ121" s="1">
        <f t="shared" si="370"/>
        <v>1</v>
      </c>
      <c r="ES121" s="1">
        <f t="shared" si="306"/>
        <v>1</v>
      </c>
      <c r="ET121" s="1">
        <f t="shared" si="307"/>
        <v>1</v>
      </c>
      <c r="EU121" s="1">
        <f t="shared" si="308"/>
        <v>1</v>
      </c>
      <c r="EV121" s="1">
        <f t="shared" si="309"/>
        <v>1</v>
      </c>
      <c r="EW121" s="1">
        <f t="shared" si="310"/>
        <v>1</v>
      </c>
      <c r="EY121" s="1">
        <f t="shared" si="311"/>
        <v>1</v>
      </c>
      <c r="EZ121" s="1">
        <f t="shared" si="312"/>
        <v>1</v>
      </c>
      <c r="FA121" s="1">
        <f t="shared" si="313"/>
        <v>1</v>
      </c>
      <c r="FC121" s="1">
        <f t="shared" si="371"/>
        <v>1</v>
      </c>
      <c r="FD121" s="1">
        <f t="shared" si="314"/>
        <v>0</v>
      </c>
      <c r="FE121" s="1"/>
      <c r="FF121" s="1">
        <f t="shared" si="372"/>
        <v>1</v>
      </c>
      <c r="FG121" s="1">
        <f t="shared" si="373"/>
        <v>1</v>
      </c>
      <c r="FH121" s="1">
        <f t="shared" si="374"/>
        <v>1</v>
      </c>
      <c r="FI121" s="1">
        <f t="shared" si="315"/>
        <v>1</v>
      </c>
      <c r="FJ121" s="1">
        <f t="shared" si="316"/>
        <v>1</v>
      </c>
      <c r="FK121" s="1">
        <f t="shared" si="317"/>
        <v>1</v>
      </c>
      <c r="FL121" s="1">
        <f t="shared" si="318"/>
        <v>1</v>
      </c>
      <c r="FN121" s="1" t="str">
        <f t="shared" si="432"/>
        <v/>
      </c>
      <c r="FO121" s="1" t="str">
        <f t="shared" si="319"/>
        <v/>
      </c>
      <c r="FP121" s="1" t="str">
        <f t="shared" si="433"/>
        <v/>
      </c>
      <c r="FV121" s="1">
        <f t="shared" si="434"/>
        <v>0</v>
      </c>
      <c r="FW121" s="1">
        <f t="shared" si="435"/>
        <v>0</v>
      </c>
      <c r="FX121" s="1">
        <f t="shared" si="436"/>
        <v>0</v>
      </c>
      <c r="GA121" s="1">
        <f t="shared" si="437"/>
        <v>1</v>
      </c>
      <c r="GB121" s="1">
        <f t="shared" si="438"/>
        <v>1</v>
      </c>
      <c r="GC121" s="1">
        <f t="shared" si="439"/>
        <v>1</v>
      </c>
      <c r="GD121" s="1">
        <f t="shared" si="440"/>
        <v>1</v>
      </c>
      <c r="GE121" s="1">
        <f t="shared" si="441"/>
        <v>1</v>
      </c>
      <c r="GF121" s="1">
        <f t="shared" si="385"/>
        <v>1</v>
      </c>
      <c r="GG121" s="1">
        <f t="shared" si="442"/>
        <v>1</v>
      </c>
      <c r="GI121" s="1">
        <f t="shared" si="320"/>
        <v>1</v>
      </c>
      <c r="GK121" s="1">
        <f t="shared" si="443"/>
        <v>1</v>
      </c>
      <c r="GL121" s="1">
        <f t="shared" si="444"/>
        <v>1</v>
      </c>
      <c r="GM121" s="1">
        <f t="shared" si="445"/>
        <v>1</v>
      </c>
      <c r="GN121" s="1">
        <f t="shared" si="446"/>
        <v>1</v>
      </c>
      <c r="GO121" s="1">
        <f t="shared" si="447"/>
        <v>1</v>
      </c>
      <c r="GP121" s="1">
        <f t="shared" si="392"/>
        <v>1</v>
      </c>
      <c r="GQ121" s="1">
        <f t="shared" si="448"/>
        <v>1</v>
      </c>
      <c r="GS121" s="1" t="str">
        <f t="shared" si="394"/>
        <v/>
      </c>
      <c r="GT121" s="1" t="str">
        <f t="shared" si="395"/>
        <v/>
      </c>
      <c r="GU121" s="1">
        <f t="shared" si="396"/>
        <v>0</v>
      </c>
      <c r="GV121" s="1">
        <f t="shared" si="397"/>
        <v>0</v>
      </c>
      <c r="GW121" s="1">
        <f t="shared" si="398"/>
        <v>0</v>
      </c>
      <c r="GX121" s="1">
        <f t="shared" si="399"/>
        <v>0</v>
      </c>
      <c r="GY121" s="1">
        <f t="shared" si="400"/>
        <v>0</v>
      </c>
      <c r="GZ121" s="1"/>
      <c r="HA121" s="1">
        <f t="shared" si="449"/>
        <v>1</v>
      </c>
      <c r="HB121" s="1">
        <f t="shared" si="450"/>
        <v>0</v>
      </c>
      <c r="HC121" s="1">
        <f t="shared" si="451"/>
        <v>0</v>
      </c>
      <c r="HD121" s="1">
        <f t="shared" si="452"/>
        <v>0</v>
      </c>
      <c r="HE121" s="1">
        <f t="shared" si="453"/>
        <v>0</v>
      </c>
      <c r="HF121" s="1">
        <f t="shared" si="454"/>
        <v>0</v>
      </c>
      <c r="HH121" s="1">
        <f t="shared" si="455"/>
        <v>1</v>
      </c>
      <c r="HI121" s="1">
        <f t="shared" si="456"/>
        <v>0</v>
      </c>
      <c r="HJ121" s="1">
        <f t="shared" si="457"/>
        <v>0</v>
      </c>
      <c r="HK121" s="1">
        <f t="shared" si="458"/>
        <v>0</v>
      </c>
      <c r="HL121" s="1">
        <f t="shared" si="459"/>
        <v>0</v>
      </c>
      <c r="HM121" s="1">
        <f t="shared" si="460"/>
        <v>0</v>
      </c>
      <c r="HO121" s="1">
        <f t="shared" si="321"/>
        <v>0</v>
      </c>
      <c r="HP121" s="1" t="str">
        <f t="shared" si="322"/>
        <v/>
      </c>
      <c r="HQ121" s="1" t="str">
        <f t="shared" si="323"/>
        <v/>
      </c>
      <c r="HR121" s="1" t="str">
        <f t="shared" si="324"/>
        <v/>
      </c>
      <c r="HS121" s="1" t="str">
        <f t="shared" si="325"/>
        <v/>
      </c>
      <c r="HT121" s="1" t="str">
        <f t="shared" si="326"/>
        <v/>
      </c>
      <c r="HU121" s="1" t="str">
        <f t="shared" si="327"/>
        <v/>
      </c>
      <c r="HV121" s="1" t="str">
        <f t="shared" si="328"/>
        <v/>
      </c>
      <c r="HW121" s="1" t="str">
        <f t="shared" si="329"/>
        <v/>
      </c>
      <c r="HX121" s="1" t="str">
        <f t="shared" si="330"/>
        <v/>
      </c>
      <c r="HZ121" s="1">
        <f t="shared" si="413"/>
        <v>0</v>
      </c>
      <c r="IA121" s="1" t="str">
        <f t="shared" si="414"/>
        <v/>
      </c>
      <c r="IB121" s="1" t="str">
        <f t="shared" si="415"/>
        <v/>
      </c>
      <c r="IC121" s="1" t="str">
        <f t="shared" si="416"/>
        <v/>
      </c>
      <c r="ID121" s="1" t="str">
        <f t="shared" si="417"/>
        <v/>
      </c>
      <c r="IE121" s="1" t="str">
        <f t="shared" si="418"/>
        <v/>
      </c>
      <c r="IF121" s="1" t="str">
        <f t="shared" si="419"/>
        <v/>
      </c>
      <c r="IG121" s="1" t="str">
        <f t="shared" si="420"/>
        <v/>
      </c>
      <c r="IH121" s="1" t="str">
        <f t="shared" si="421"/>
        <v/>
      </c>
      <c r="II121" s="1" t="str">
        <f t="shared" si="422"/>
        <v/>
      </c>
    </row>
    <row r="122" spans="1:243" x14ac:dyDescent="0.2">
      <c r="A122" s="14">
        <f t="shared" si="220"/>
        <v>122</v>
      </c>
      <c r="C122" s="2">
        <v>42291</v>
      </c>
      <c r="G122" s="3">
        <v>109.23</v>
      </c>
      <c r="H122" s="3">
        <v>121.012</v>
      </c>
      <c r="I122" s="3">
        <v>129.17500000000001</v>
      </c>
      <c r="J122" s="4">
        <v>159.19</v>
      </c>
      <c r="P122" s="128">
        <f t="shared" si="331"/>
        <v>3511.0000000000005</v>
      </c>
      <c r="Q122" s="5">
        <f t="shared" si="332"/>
        <v>3873.25</v>
      </c>
      <c r="R122" s="6">
        <f t="shared" si="333"/>
        <v>4145.5000000000009</v>
      </c>
      <c r="S122" s="7">
        <f t="shared" si="334"/>
        <v>5107</v>
      </c>
      <c r="AH122" s="4">
        <f t="shared" si="221"/>
        <v>0.33333333333121118</v>
      </c>
      <c r="AI122" s="4">
        <f t="shared" si="222"/>
        <v>0.55000000000209237</v>
      </c>
      <c r="AJ122" s="4">
        <f t="shared" si="223"/>
        <v>4.9999999999545963E-2</v>
      </c>
      <c r="AK122" s="4">
        <f t="shared" si="224"/>
        <v>1.4166666666671208</v>
      </c>
      <c r="AL122" s="4">
        <f t="shared" si="225"/>
        <v>2.2499999999995453</v>
      </c>
      <c r="AM122" s="4">
        <f t="shared" si="226"/>
        <v>3.3333333333336377</v>
      </c>
      <c r="AN122" s="4">
        <f t="shared" si="227"/>
        <v>0.3999999999996362</v>
      </c>
      <c r="AO122" s="4">
        <f t="shared" si="228"/>
        <v>1</v>
      </c>
      <c r="AP122" s="4">
        <f t="shared" si="229"/>
        <v>2.3333333333372748</v>
      </c>
      <c r="AQ122" s="4">
        <f t="shared" si="230"/>
        <v>5.4583333333343189</v>
      </c>
      <c r="AR122" s="4">
        <f t="shared" si="231"/>
        <v>0.29999999999818172</v>
      </c>
      <c r="AS122" s="4">
        <f t="shared" si="232"/>
        <v>0.80555555555530312</v>
      </c>
      <c r="AT122" s="4">
        <f t="shared" si="233"/>
        <v>1.0333333333352739</v>
      </c>
      <c r="BA122" s="11">
        <f t="shared" si="423"/>
        <v>4.2500000000009095</v>
      </c>
      <c r="BB122" s="11">
        <f t="shared" si="424"/>
        <v>13.249999999999545</v>
      </c>
      <c r="BC122" s="12">
        <f t="shared" si="425"/>
        <v>22</v>
      </c>
      <c r="BD122" s="13">
        <f t="shared" si="426"/>
        <v>55.999999999999091</v>
      </c>
      <c r="BJ122" s="11">
        <f t="shared" si="272"/>
        <v>-0.33333333333121118</v>
      </c>
      <c r="BK122" s="11">
        <f t="shared" si="427"/>
        <v>0.55000000000209237</v>
      </c>
      <c r="BL122" s="11">
        <f t="shared" si="428"/>
        <v>4.9999999999545963E-2</v>
      </c>
      <c r="BM122" s="11">
        <f t="shared" si="429"/>
        <v>-1.4166666666671208</v>
      </c>
      <c r="BN122" s="11">
        <f t="shared" si="430"/>
        <v>2.2499999999995453</v>
      </c>
      <c r="BO122" s="11">
        <f t="shared" si="431"/>
        <v>3.3333333333336377</v>
      </c>
      <c r="BP122" s="11">
        <f t="shared" si="462"/>
        <v>-0.3999999999996362</v>
      </c>
      <c r="BQ122" s="1">
        <v>1</v>
      </c>
      <c r="BR122" s="11">
        <f t="shared" si="273"/>
        <v>-2.3333333333372748</v>
      </c>
      <c r="BS122" s="11">
        <f t="shared" si="461"/>
        <v>5.4583333333343189</v>
      </c>
      <c r="BT122" s="11">
        <f t="shared" si="345"/>
        <v>-0.29999999999818172</v>
      </c>
      <c r="BU122" s="11">
        <f t="shared" si="346"/>
        <v>0.80555555555530312</v>
      </c>
      <c r="BV122" s="11">
        <f t="shared" si="275"/>
        <v>1.0333333333352739</v>
      </c>
      <c r="BY122" s="126"/>
      <c r="BZ122" s="126"/>
      <c r="CB122" s="1">
        <f t="shared" si="347"/>
        <v>1</v>
      </c>
      <c r="CC122" s="1">
        <f t="shared" si="348"/>
        <v>1</v>
      </c>
      <c r="CD122" s="1">
        <f t="shared" si="349"/>
        <v>1</v>
      </c>
      <c r="CE122" s="126">
        <f t="shared" si="234"/>
        <v>1</v>
      </c>
      <c r="CF122" s="1">
        <f t="shared" si="276"/>
        <v>1</v>
      </c>
      <c r="CG122" s="1">
        <f t="shared" si="277"/>
        <v>1</v>
      </c>
      <c r="CH122" s="1" t="str">
        <f t="shared" si="235"/>
        <v/>
      </c>
      <c r="CI122" s="1">
        <f t="shared" si="278"/>
        <v>0</v>
      </c>
      <c r="CJ122" s="1">
        <f t="shared" si="236"/>
        <v>0</v>
      </c>
      <c r="CK122" s="1" t="str">
        <f t="shared" si="237"/>
        <v/>
      </c>
      <c r="CL122" s="1">
        <f t="shared" si="279"/>
        <v>0</v>
      </c>
      <c r="CM122" s="1" t="str">
        <f t="shared" si="280"/>
        <v/>
      </c>
      <c r="CN122" s="1" t="str">
        <f t="shared" si="281"/>
        <v/>
      </c>
      <c r="CO122" s="1">
        <f t="shared" si="282"/>
        <v>0</v>
      </c>
      <c r="CP122" s="1">
        <f t="shared" si="283"/>
        <v>0</v>
      </c>
      <c r="CQ122" s="1" t="str">
        <f t="shared" si="284"/>
        <v/>
      </c>
      <c r="CS122" s="1">
        <f t="shared" si="350"/>
        <v>0</v>
      </c>
      <c r="CT122" s="1">
        <f t="shared" si="351"/>
        <v>0</v>
      </c>
      <c r="CU122" s="1">
        <f t="shared" si="352"/>
        <v>0</v>
      </c>
      <c r="CV122" s="126">
        <f t="shared" si="238"/>
        <v>0</v>
      </c>
      <c r="CW122" s="1"/>
      <c r="CX122" s="1" t="str">
        <f t="shared" si="285"/>
        <v/>
      </c>
      <c r="CY122" s="1" t="str">
        <f t="shared" si="286"/>
        <v/>
      </c>
      <c r="CZ122" s="1" t="str">
        <f t="shared" si="287"/>
        <v/>
      </c>
      <c r="DA122" s="1" t="str">
        <f t="shared" si="288"/>
        <v/>
      </c>
      <c r="DB122" s="1">
        <f t="shared" si="289"/>
        <v>1</v>
      </c>
      <c r="DC122" s="1" t="str">
        <f t="shared" si="290"/>
        <v/>
      </c>
      <c r="DD122" s="1">
        <f t="shared" si="291"/>
        <v>1</v>
      </c>
      <c r="DE122" s="1" t="str">
        <f t="shared" si="292"/>
        <v/>
      </c>
      <c r="DF122" s="1"/>
      <c r="DG122" s="126">
        <f t="shared" si="239"/>
        <v>1</v>
      </c>
      <c r="DH122" s="1">
        <f t="shared" si="353"/>
        <v>1</v>
      </c>
      <c r="DI122" s="1">
        <f t="shared" si="354"/>
        <v>1</v>
      </c>
      <c r="DJ122" s="1">
        <f t="shared" si="355"/>
        <v>1</v>
      </c>
      <c r="DK122" s="1" t="str">
        <f t="shared" si="293"/>
        <v/>
      </c>
      <c r="DL122" s="1"/>
      <c r="DM122" s="1" t="str">
        <f t="shared" si="294"/>
        <v/>
      </c>
      <c r="DN122" s="1">
        <f t="shared" si="295"/>
        <v>0</v>
      </c>
      <c r="DO122" s="1">
        <f t="shared" si="296"/>
        <v>0</v>
      </c>
      <c r="DP122" s="1">
        <f t="shared" si="297"/>
        <v>1</v>
      </c>
      <c r="DQ122" s="1">
        <f t="shared" si="298"/>
        <v>0</v>
      </c>
      <c r="DR122" s="1">
        <f t="shared" si="299"/>
        <v>1</v>
      </c>
      <c r="DS122" s="1">
        <f t="shared" si="300"/>
        <v>1</v>
      </c>
      <c r="DT122" s="1">
        <f t="shared" si="301"/>
        <v>0</v>
      </c>
      <c r="DU122" s="1">
        <f t="shared" si="302"/>
        <v>0</v>
      </c>
      <c r="DV122" s="1">
        <f t="shared" si="356"/>
        <v>1</v>
      </c>
      <c r="DW122" s="1">
        <f t="shared" si="303"/>
        <v>0</v>
      </c>
      <c r="DX122" s="1" t="str">
        <f t="shared" si="304"/>
        <v/>
      </c>
      <c r="DY122" s="1" t="str">
        <f t="shared" si="305"/>
        <v/>
      </c>
      <c r="EA122" s="1">
        <f t="shared" si="357"/>
        <v>1</v>
      </c>
      <c r="EB122" s="1">
        <f t="shared" si="358"/>
        <v>1</v>
      </c>
      <c r="EC122" s="1">
        <f t="shared" si="359"/>
        <v>1</v>
      </c>
      <c r="ED122" s="1">
        <f t="shared" si="360"/>
        <v>1</v>
      </c>
      <c r="EF122" s="1">
        <f t="shared" si="361"/>
        <v>1</v>
      </c>
      <c r="EG122" s="1">
        <f t="shared" si="362"/>
        <v>1</v>
      </c>
      <c r="EH122" s="1">
        <f t="shared" si="363"/>
        <v>1</v>
      </c>
      <c r="EI122" s="1">
        <f t="shared" si="364"/>
        <v>1</v>
      </c>
      <c r="EK122" s="1">
        <f t="shared" si="365"/>
        <v>1</v>
      </c>
      <c r="EL122" s="1">
        <f t="shared" si="366"/>
        <v>1</v>
      </c>
      <c r="EM122" s="1">
        <f t="shared" si="367"/>
        <v>1</v>
      </c>
      <c r="EO122" s="1">
        <f t="shared" si="368"/>
        <v>1</v>
      </c>
      <c r="EP122" s="1">
        <f t="shared" si="369"/>
        <v>1</v>
      </c>
      <c r="EQ122" s="1">
        <f t="shared" si="370"/>
        <v>1</v>
      </c>
      <c r="ES122" s="1">
        <f t="shared" si="306"/>
        <v>1</v>
      </c>
      <c r="ET122" s="1">
        <f t="shared" si="307"/>
        <v>1</v>
      </c>
      <c r="EU122" s="1">
        <f t="shared" si="308"/>
        <v>1</v>
      </c>
      <c r="EV122" s="1">
        <f t="shared" si="309"/>
        <v>1</v>
      </c>
      <c r="EW122" s="1">
        <f t="shared" si="310"/>
        <v>0</v>
      </c>
      <c r="EY122" s="1">
        <f t="shared" si="311"/>
        <v>1</v>
      </c>
      <c r="EZ122" s="1">
        <f t="shared" si="312"/>
        <v>1</v>
      </c>
      <c r="FA122" s="1">
        <f t="shared" si="313"/>
        <v>1</v>
      </c>
      <c r="FC122" s="1">
        <f t="shared" si="371"/>
        <v>0</v>
      </c>
      <c r="FD122" s="1" t="str">
        <f t="shared" si="314"/>
        <v/>
      </c>
      <c r="FE122" s="1"/>
      <c r="FF122" s="1">
        <f t="shared" si="372"/>
        <v>0</v>
      </c>
      <c r="FG122" s="1">
        <f t="shared" si="373"/>
        <v>1</v>
      </c>
      <c r="FH122" s="1">
        <f t="shared" si="374"/>
        <v>0</v>
      </c>
      <c r="FI122" s="1" t="str">
        <f t="shared" si="315"/>
        <v/>
      </c>
      <c r="FJ122" s="1" t="str">
        <f t="shared" si="316"/>
        <v/>
      </c>
      <c r="FK122" s="1" t="str">
        <f t="shared" si="317"/>
        <v/>
      </c>
      <c r="FL122" s="1" t="str">
        <f t="shared" si="318"/>
        <v/>
      </c>
      <c r="FN122" s="1">
        <f t="shared" si="432"/>
        <v>1</v>
      </c>
      <c r="FO122" s="1">
        <f t="shared" si="319"/>
        <v>0</v>
      </c>
      <c r="FP122" s="1" t="str">
        <f t="shared" si="433"/>
        <v/>
      </c>
      <c r="FV122" s="1">
        <f t="shared" si="434"/>
        <v>1</v>
      </c>
      <c r="FW122" s="1">
        <f t="shared" si="435"/>
        <v>1</v>
      </c>
      <c r="FX122" s="1">
        <f t="shared" si="436"/>
        <v>1</v>
      </c>
      <c r="GA122" s="1">
        <f t="shared" si="437"/>
        <v>0</v>
      </c>
      <c r="GB122" s="1">
        <f t="shared" si="438"/>
        <v>0</v>
      </c>
      <c r="GC122" s="1">
        <f t="shared" si="439"/>
        <v>0</v>
      </c>
      <c r="GD122" s="1">
        <f t="shared" si="440"/>
        <v>0</v>
      </c>
      <c r="GE122" s="1">
        <f t="shared" si="441"/>
        <v>0</v>
      </c>
      <c r="GF122" s="1">
        <f t="shared" si="385"/>
        <v>1</v>
      </c>
      <c r="GG122" s="1">
        <f t="shared" si="442"/>
        <v>0</v>
      </c>
      <c r="GI122" s="1">
        <f t="shared" si="320"/>
        <v>0</v>
      </c>
      <c r="GK122" s="1">
        <f t="shared" si="443"/>
        <v>1</v>
      </c>
      <c r="GL122" s="1">
        <f t="shared" si="444"/>
        <v>1</v>
      </c>
      <c r="GM122" s="1">
        <f t="shared" si="445"/>
        <v>1</v>
      </c>
      <c r="GN122" s="1">
        <f t="shared" si="446"/>
        <v>1</v>
      </c>
      <c r="GO122" s="1">
        <f t="shared" si="447"/>
        <v>1</v>
      </c>
      <c r="GP122" s="1">
        <f t="shared" si="392"/>
        <v>0</v>
      </c>
      <c r="GQ122" s="1">
        <f t="shared" si="448"/>
        <v>1</v>
      </c>
      <c r="GS122" s="1">
        <f t="shared" si="394"/>
        <v>0</v>
      </c>
      <c r="GT122" s="1">
        <f t="shared" si="395"/>
        <v>0</v>
      </c>
      <c r="GU122" s="1">
        <f t="shared" si="396"/>
        <v>1</v>
      </c>
      <c r="GV122" s="1">
        <f t="shared" si="397"/>
        <v>0</v>
      </c>
      <c r="GW122" s="1">
        <f t="shared" si="398"/>
        <v>0</v>
      </c>
      <c r="GX122" s="1">
        <f t="shared" si="399"/>
        <v>0</v>
      </c>
      <c r="GY122" s="1">
        <f t="shared" si="400"/>
        <v>0</v>
      </c>
      <c r="GZ122" s="1"/>
      <c r="HA122" s="1">
        <f t="shared" si="449"/>
        <v>1</v>
      </c>
      <c r="HB122" s="1">
        <f t="shared" si="450"/>
        <v>0</v>
      </c>
      <c r="HC122" s="1">
        <f t="shared" si="451"/>
        <v>0</v>
      </c>
      <c r="HD122" s="1">
        <f t="shared" si="452"/>
        <v>0</v>
      </c>
      <c r="HE122" s="1">
        <f t="shared" si="453"/>
        <v>0</v>
      </c>
      <c r="HF122" s="1">
        <f t="shared" si="454"/>
        <v>0</v>
      </c>
      <c r="HH122" s="1">
        <f t="shared" si="455"/>
        <v>1</v>
      </c>
      <c r="HI122" s="1">
        <f t="shared" si="456"/>
        <v>1</v>
      </c>
      <c r="HJ122" s="1">
        <f t="shared" si="457"/>
        <v>1</v>
      </c>
      <c r="HK122" s="1">
        <f t="shared" si="458"/>
        <v>0</v>
      </c>
      <c r="HL122" s="1">
        <f t="shared" si="459"/>
        <v>0</v>
      </c>
      <c r="HM122" s="1">
        <f t="shared" si="460"/>
        <v>0</v>
      </c>
      <c r="HO122" s="1">
        <f t="shared" si="321"/>
        <v>1</v>
      </c>
      <c r="HP122" s="1" t="str">
        <f t="shared" si="322"/>
        <v/>
      </c>
      <c r="HQ122" s="1">
        <f t="shared" si="323"/>
        <v>1</v>
      </c>
      <c r="HR122" s="1" t="str">
        <f t="shared" si="324"/>
        <v/>
      </c>
      <c r="HS122" s="1">
        <f t="shared" si="325"/>
        <v>1</v>
      </c>
      <c r="HT122" s="1" t="str">
        <f t="shared" si="326"/>
        <v/>
      </c>
      <c r="HU122" s="1">
        <f t="shared" si="327"/>
        <v>1</v>
      </c>
      <c r="HV122" s="1" t="str">
        <f t="shared" si="328"/>
        <v/>
      </c>
      <c r="HW122" s="1">
        <f t="shared" si="329"/>
        <v>1</v>
      </c>
      <c r="HX122" s="1" t="str">
        <f t="shared" si="330"/>
        <v/>
      </c>
      <c r="HZ122" s="1">
        <f t="shared" si="413"/>
        <v>0</v>
      </c>
      <c r="IA122" s="1" t="str">
        <f t="shared" si="414"/>
        <v/>
      </c>
      <c r="IB122" s="1">
        <f t="shared" si="415"/>
        <v>0</v>
      </c>
      <c r="IC122" s="1" t="str">
        <f t="shared" si="416"/>
        <v/>
      </c>
      <c r="ID122" s="1">
        <f t="shared" si="417"/>
        <v>0</v>
      </c>
      <c r="IE122" s="1" t="str">
        <f t="shared" si="418"/>
        <v/>
      </c>
      <c r="IF122" s="1">
        <f t="shared" si="419"/>
        <v>0</v>
      </c>
      <c r="IG122" s="1" t="str">
        <f t="shared" si="420"/>
        <v/>
      </c>
      <c r="IH122" s="1">
        <f t="shared" si="421"/>
        <v>0</v>
      </c>
      <c r="II122" s="1" t="str">
        <f t="shared" si="422"/>
        <v/>
      </c>
    </row>
    <row r="123" spans="1:243" x14ac:dyDescent="0.2">
      <c r="A123" s="14">
        <f t="shared" si="220"/>
        <v>123</v>
      </c>
      <c r="C123" s="2">
        <v>42292</v>
      </c>
      <c r="G123" s="3">
        <v>109.202</v>
      </c>
      <c r="H123" s="3">
        <v>120.23699999999999</v>
      </c>
      <c r="I123" s="3">
        <v>129.04</v>
      </c>
      <c r="J123" s="4">
        <v>158.22999999999999</v>
      </c>
      <c r="P123" s="128">
        <f t="shared" si="331"/>
        <v>3508.25</v>
      </c>
      <c r="Q123" s="5">
        <f t="shared" si="332"/>
        <v>3863.7499999999995</v>
      </c>
      <c r="R123" s="6">
        <f t="shared" si="333"/>
        <v>4131.9999999999991</v>
      </c>
      <c r="S123" s="7">
        <f t="shared" si="334"/>
        <v>5078.9999999999991</v>
      </c>
      <c r="AH123" s="4">
        <f t="shared" si="221"/>
        <v>0.8333333333327273</v>
      </c>
      <c r="AI123" s="4">
        <f t="shared" si="222"/>
        <v>0.19999999999936335</v>
      </c>
      <c r="AJ123" s="4">
        <f t="shared" si="223"/>
        <v>1.3999999999993644</v>
      </c>
      <c r="AK123" s="4">
        <f t="shared" si="224"/>
        <v>0.4999999999992415</v>
      </c>
      <c r="AL123" s="4">
        <f t="shared" si="225"/>
        <v>2.7499999999995453</v>
      </c>
      <c r="AM123" s="4">
        <f t="shared" si="226"/>
        <v>4.1666666666681831</v>
      </c>
      <c r="AN123" s="4">
        <f t="shared" si="227"/>
        <v>2.3000000000014555</v>
      </c>
      <c r="AO123" s="4">
        <f t="shared" si="228"/>
        <v>1</v>
      </c>
      <c r="AP123" s="4">
        <f t="shared" si="229"/>
        <v>0.83333333333151383</v>
      </c>
      <c r="AQ123" s="4">
        <f t="shared" si="230"/>
        <v>3.4166666666693208</v>
      </c>
      <c r="AR123" s="4">
        <f t="shared" si="231"/>
        <v>0.10000000000018172</v>
      </c>
      <c r="AS123" s="4">
        <f t="shared" si="232"/>
        <v>3.2777777777780308</v>
      </c>
      <c r="AT123" s="4">
        <f t="shared" si="233"/>
        <v>1.7666666666674549</v>
      </c>
      <c r="BA123" s="11">
        <f t="shared" si="423"/>
        <v>-2.7500000000004547</v>
      </c>
      <c r="BB123" s="11">
        <f t="shared" si="424"/>
        <v>-9.5000000000004547</v>
      </c>
      <c r="BC123" s="12">
        <f t="shared" si="425"/>
        <v>-13.500000000001819</v>
      </c>
      <c r="BD123" s="13">
        <f t="shared" si="426"/>
        <v>-28.000000000000909</v>
      </c>
      <c r="BJ123" s="11">
        <f t="shared" si="272"/>
        <v>0.8333333333327273</v>
      </c>
      <c r="BK123" s="11">
        <f t="shared" si="427"/>
        <v>0.19999999999936335</v>
      </c>
      <c r="BL123" s="11">
        <f t="shared" si="428"/>
        <v>-1.3999999999993644</v>
      </c>
      <c r="BM123" s="11">
        <f t="shared" si="429"/>
        <v>-0.4999999999992415</v>
      </c>
      <c r="BN123" s="11">
        <f t="shared" si="430"/>
        <v>-2.7499999999995453</v>
      </c>
      <c r="BO123" s="11">
        <f t="shared" si="431"/>
        <v>-4.1666666666681831</v>
      </c>
      <c r="BP123" s="11">
        <f t="shared" si="462"/>
        <v>-2.3000000000014555</v>
      </c>
      <c r="BQ123" s="1">
        <v>1</v>
      </c>
      <c r="BR123" s="11">
        <f t="shared" si="273"/>
        <v>-0.83333333333151383</v>
      </c>
      <c r="BS123" s="11">
        <f t="shared" si="461"/>
        <v>-3.4166666666693208</v>
      </c>
      <c r="BT123" s="11">
        <f t="shared" si="345"/>
        <v>-0.10000000000018172</v>
      </c>
      <c r="BU123" s="11">
        <f t="shared" si="346"/>
        <v>-3.2777777777780308</v>
      </c>
      <c r="BV123" s="11">
        <f t="shared" si="275"/>
        <v>-1.7666666666674549</v>
      </c>
      <c r="BY123" s="126"/>
      <c r="BZ123" s="126"/>
      <c r="CB123" s="1">
        <f t="shared" si="347"/>
        <v>0</v>
      </c>
      <c r="CC123" s="1">
        <f t="shared" si="348"/>
        <v>0</v>
      </c>
      <c r="CD123" s="1">
        <f t="shared" si="349"/>
        <v>0</v>
      </c>
      <c r="CE123" s="126">
        <f t="shared" si="234"/>
        <v>0</v>
      </c>
      <c r="CF123" s="1">
        <f t="shared" si="276"/>
        <v>0</v>
      </c>
      <c r="CG123" s="1" t="str">
        <f t="shared" si="277"/>
        <v/>
      </c>
      <c r="CH123" s="1" t="str">
        <f t="shared" si="235"/>
        <v/>
      </c>
      <c r="CI123" s="1" t="str">
        <f t="shared" si="278"/>
        <v/>
      </c>
      <c r="CJ123" s="1">
        <f t="shared" si="236"/>
        <v>1</v>
      </c>
      <c r="CK123" s="1">
        <f t="shared" si="237"/>
        <v>1</v>
      </c>
      <c r="CL123" s="1">
        <f t="shared" si="279"/>
        <v>0</v>
      </c>
      <c r="CM123" s="1" t="str">
        <f t="shared" si="280"/>
        <v/>
      </c>
      <c r="CN123" s="1">
        <f t="shared" si="281"/>
        <v>0</v>
      </c>
      <c r="CO123" s="1" t="str">
        <f t="shared" si="282"/>
        <v/>
      </c>
      <c r="CP123" s="1" t="str">
        <f t="shared" si="283"/>
        <v/>
      </c>
      <c r="CQ123" s="1">
        <f t="shared" si="284"/>
        <v>0</v>
      </c>
      <c r="CS123" s="1">
        <f t="shared" si="350"/>
        <v>1</v>
      </c>
      <c r="CT123" s="1">
        <f t="shared" si="351"/>
        <v>1</v>
      </c>
      <c r="CU123" s="1">
        <f t="shared" si="352"/>
        <v>1</v>
      </c>
      <c r="CV123" s="126">
        <f t="shared" si="238"/>
        <v>1</v>
      </c>
      <c r="CW123" s="1"/>
      <c r="CX123" s="1">
        <f t="shared" si="285"/>
        <v>1</v>
      </c>
      <c r="CY123" s="1">
        <f t="shared" si="286"/>
        <v>0</v>
      </c>
      <c r="CZ123" s="1">
        <f t="shared" si="287"/>
        <v>0</v>
      </c>
      <c r="DA123" s="1">
        <f t="shared" si="288"/>
        <v>1</v>
      </c>
      <c r="DB123" s="1" t="str">
        <f t="shared" si="289"/>
        <v/>
      </c>
      <c r="DC123" s="1" t="str">
        <f t="shared" si="290"/>
        <v/>
      </c>
      <c r="DD123" s="1">
        <f t="shared" si="291"/>
        <v>0</v>
      </c>
      <c r="DE123" s="1" t="str">
        <f t="shared" si="292"/>
        <v/>
      </c>
      <c r="DF123" s="1"/>
      <c r="DG123" s="126">
        <f t="shared" si="239"/>
        <v>1</v>
      </c>
      <c r="DH123" s="1">
        <f t="shared" si="353"/>
        <v>1</v>
      </c>
      <c r="DI123" s="1">
        <f t="shared" si="354"/>
        <v>1</v>
      </c>
      <c r="DJ123" s="1">
        <f t="shared" si="355"/>
        <v>1</v>
      </c>
      <c r="DK123" s="1" t="str">
        <f t="shared" si="293"/>
        <v/>
      </c>
      <c r="DL123" s="1"/>
      <c r="DM123" s="1" t="str">
        <f t="shared" si="294"/>
        <v/>
      </c>
      <c r="DN123" s="1">
        <f t="shared" si="295"/>
        <v>1</v>
      </c>
      <c r="DO123" s="1">
        <f t="shared" si="296"/>
        <v>0</v>
      </c>
      <c r="DP123" s="1">
        <f t="shared" si="297"/>
        <v>0</v>
      </c>
      <c r="DQ123" s="1">
        <f t="shared" si="298"/>
        <v>0</v>
      </c>
      <c r="DR123" s="1">
        <f t="shared" si="299"/>
        <v>1</v>
      </c>
      <c r="DS123" s="1">
        <f t="shared" si="300"/>
        <v>1</v>
      </c>
      <c r="DT123" s="1">
        <f t="shared" si="301"/>
        <v>1</v>
      </c>
      <c r="DU123" s="1">
        <f t="shared" si="302"/>
        <v>0</v>
      </c>
      <c r="DV123" s="1">
        <f t="shared" si="356"/>
        <v>1</v>
      </c>
      <c r="DW123" s="1">
        <f t="shared" si="303"/>
        <v>0</v>
      </c>
      <c r="DX123" s="1" t="str">
        <f t="shared" si="304"/>
        <v/>
      </c>
      <c r="DY123" s="1" t="str">
        <f t="shared" si="305"/>
        <v/>
      </c>
      <c r="EA123" s="1">
        <f t="shared" si="357"/>
        <v>1</v>
      </c>
      <c r="EB123" s="1">
        <f t="shared" si="358"/>
        <v>1</v>
      </c>
      <c r="EC123" s="1">
        <f t="shared" si="359"/>
        <v>1</v>
      </c>
      <c r="ED123" s="1">
        <f t="shared" si="360"/>
        <v>1</v>
      </c>
      <c r="EF123" s="1">
        <f t="shared" si="361"/>
        <v>1</v>
      </c>
      <c r="EG123" s="1">
        <f t="shared" si="362"/>
        <v>1</v>
      </c>
      <c r="EH123" s="1">
        <f t="shared" si="363"/>
        <v>1</v>
      </c>
      <c r="EI123" s="1">
        <f t="shared" si="364"/>
        <v>1</v>
      </c>
      <c r="EK123" s="1">
        <f t="shared" si="365"/>
        <v>1</v>
      </c>
      <c r="EL123" s="1">
        <f t="shared" si="366"/>
        <v>1</v>
      </c>
      <c r="EM123" s="1">
        <f t="shared" si="367"/>
        <v>1</v>
      </c>
      <c r="EO123" s="1">
        <f t="shared" si="368"/>
        <v>1</v>
      </c>
      <c r="EP123" s="1">
        <f t="shared" si="369"/>
        <v>1</v>
      </c>
      <c r="EQ123" s="1">
        <f t="shared" si="370"/>
        <v>1</v>
      </c>
      <c r="ES123" s="1">
        <f t="shared" si="306"/>
        <v>1</v>
      </c>
      <c r="ET123" s="1">
        <f t="shared" si="307"/>
        <v>1</v>
      </c>
      <c r="EU123" s="1">
        <f t="shared" si="308"/>
        <v>1</v>
      </c>
      <c r="EV123" s="1">
        <f t="shared" si="309"/>
        <v>1</v>
      </c>
      <c r="EW123" s="1">
        <f t="shared" si="310"/>
        <v>1</v>
      </c>
      <c r="EY123" s="1">
        <f t="shared" si="311"/>
        <v>1</v>
      </c>
      <c r="EZ123" s="1">
        <f t="shared" si="312"/>
        <v>1</v>
      </c>
      <c r="FA123" s="1">
        <f t="shared" si="313"/>
        <v>1</v>
      </c>
      <c r="FC123" s="1">
        <f t="shared" si="371"/>
        <v>1</v>
      </c>
      <c r="FD123" s="1">
        <f t="shared" si="314"/>
        <v>0</v>
      </c>
      <c r="FE123" s="1"/>
      <c r="FF123" s="1">
        <f t="shared" si="372"/>
        <v>0</v>
      </c>
      <c r="FG123" s="1">
        <f t="shared" si="373"/>
        <v>0</v>
      </c>
      <c r="FH123" s="1">
        <f t="shared" si="374"/>
        <v>0</v>
      </c>
      <c r="FI123" s="1" t="str">
        <f t="shared" si="315"/>
        <v/>
      </c>
      <c r="FJ123" s="1" t="str">
        <f t="shared" si="316"/>
        <v/>
      </c>
      <c r="FK123" s="1" t="str">
        <f t="shared" si="317"/>
        <v/>
      </c>
      <c r="FL123" s="1" t="str">
        <f t="shared" si="318"/>
        <v/>
      </c>
      <c r="FN123" s="1" t="str">
        <f t="shared" si="432"/>
        <v/>
      </c>
      <c r="FO123" s="1" t="str">
        <f t="shared" si="319"/>
        <v/>
      </c>
      <c r="FP123" s="1" t="str">
        <f t="shared" si="433"/>
        <v/>
      </c>
      <c r="FV123" s="1">
        <f t="shared" si="434"/>
        <v>1</v>
      </c>
      <c r="FW123" s="1">
        <f t="shared" si="435"/>
        <v>0</v>
      </c>
      <c r="FX123" s="1">
        <f t="shared" si="436"/>
        <v>0</v>
      </c>
      <c r="GA123" s="1">
        <f t="shared" si="437"/>
        <v>1</v>
      </c>
      <c r="GB123" s="1">
        <f t="shared" si="438"/>
        <v>1</v>
      </c>
      <c r="GC123" s="1">
        <f t="shared" si="439"/>
        <v>1</v>
      </c>
      <c r="GD123" s="1">
        <f t="shared" si="440"/>
        <v>1</v>
      </c>
      <c r="GE123" s="1">
        <f t="shared" si="441"/>
        <v>0</v>
      </c>
      <c r="GF123" s="1">
        <f t="shared" si="385"/>
        <v>1</v>
      </c>
      <c r="GG123" s="1">
        <f t="shared" si="442"/>
        <v>1</v>
      </c>
      <c r="GI123" s="1">
        <f t="shared" si="320"/>
        <v>1</v>
      </c>
      <c r="GK123" s="1">
        <f t="shared" si="443"/>
        <v>1</v>
      </c>
      <c r="GL123" s="1">
        <f t="shared" si="444"/>
        <v>1</v>
      </c>
      <c r="GM123" s="1">
        <f t="shared" si="445"/>
        <v>1</v>
      </c>
      <c r="GN123" s="1">
        <f t="shared" si="446"/>
        <v>1</v>
      </c>
      <c r="GO123" s="1">
        <f t="shared" si="447"/>
        <v>0</v>
      </c>
      <c r="GP123" s="1">
        <f t="shared" si="392"/>
        <v>1</v>
      </c>
      <c r="GQ123" s="1">
        <f t="shared" si="448"/>
        <v>1</v>
      </c>
      <c r="GS123" s="1" t="str">
        <f t="shared" si="394"/>
        <v/>
      </c>
      <c r="GT123" s="1" t="str">
        <f t="shared" si="395"/>
        <v/>
      </c>
      <c r="GU123" s="1">
        <f t="shared" si="396"/>
        <v>0</v>
      </c>
      <c r="GV123" s="1">
        <f t="shared" si="397"/>
        <v>0</v>
      </c>
      <c r="GW123" s="1">
        <f t="shared" si="398"/>
        <v>0</v>
      </c>
      <c r="GX123" s="1">
        <f t="shared" si="399"/>
        <v>0</v>
      </c>
      <c r="GY123" s="1">
        <f t="shared" si="400"/>
        <v>0</v>
      </c>
      <c r="GZ123" s="1"/>
      <c r="HA123" s="1">
        <f t="shared" si="449"/>
        <v>1</v>
      </c>
      <c r="HB123" s="1">
        <f t="shared" si="450"/>
        <v>1</v>
      </c>
      <c r="HC123" s="1">
        <f t="shared" si="451"/>
        <v>0</v>
      </c>
      <c r="HD123" s="1">
        <f t="shared" si="452"/>
        <v>0</v>
      </c>
      <c r="HE123" s="1">
        <f t="shared" si="453"/>
        <v>0</v>
      </c>
      <c r="HF123" s="1">
        <f t="shared" si="454"/>
        <v>0</v>
      </c>
      <c r="HH123" s="1">
        <f t="shared" si="455"/>
        <v>1</v>
      </c>
      <c r="HI123" s="1">
        <f t="shared" si="456"/>
        <v>1</v>
      </c>
      <c r="HJ123" s="1">
        <f t="shared" si="457"/>
        <v>0</v>
      </c>
      <c r="HK123" s="1">
        <f t="shared" si="458"/>
        <v>0</v>
      </c>
      <c r="HL123" s="1">
        <f t="shared" si="459"/>
        <v>0</v>
      </c>
      <c r="HM123" s="1">
        <f t="shared" si="460"/>
        <v>0</v>
      </c>
      <c r="HO123" s="1" t="str">
        <f t="shared" si="321"/>
        <v/>
      </c>
      <c r="HP123" s="1">
        <f t="shared" si="322"/>
        <v>0</v>
      </c>
      <c r="HQ123" s="1" t="str">
        <f t="shared" si="323"/>
        <v/>
      </c>
      <c r="HR123" s="1">
        <f t="shared" si="324"/>
        <v>0</v>
      </c>
      <c r="HS123" s="1" t="str">
        <f t="shared" si="325"/>
        <v/>
      </c>
      <c r="HT123" s="1">
        <f t="shared" si="326"/>
        <v>0</v>
      </c>
      <c r="HU123" s="1" t="str">
        <f t="shared" si="327"/>
        <v/>
      </c>
      <c r="HV123" s="1" t="str">
        <f t="shared" si="328"/>
        <v/>
      </c>
      <c r="HW123" s="1" t="str">
        <f t="shared" si="329"/>
        <v/>
      </c>
      <c r="HX123" s="1" t="str">
        <f t="shared" si="330"/>
        <v/>
      </c>
      <c r="HZ123" s="1" t="str">
        <f t="shared" si="413"/>
        <v/>
      </c>
      <c r="IA123" s="1">
        <f t="shared" si="414"/>
        <v>0</v>
      </c>
      <c r="IB123" s="1" t="str">
        <f t="shared" si="415"/>
        <v/>
      </c>
      <c r="IC123" s="1">
        <f t="shared" si="416"/>
        <v>0</v>
      </c>
      <c r="ID123" s="1" t="str">
        <f t="shared" si="417"/>
        <v/>
      </c>
      <c r="IE123" s="1">
        <f t="shared" si="418"/>
        <v>0</v>
      </c>
      <c r="IF123" s="1" t="str">
        <f t="shared" si="419"/>
        <v/>
      </c>
      <c r="IG123" s="1" t="str">
        <f t="shared" si="420"/>
        <v/>
      </c>
      <c r="IH123" s="1" t="str">
        <f t="shared" si="421"/>
        <v/>
      </c>
      <c r="II123" s="1" t="str">
        <f t="shared" si="422"/>
        <v/>
      </c>
    </row>
    <row r="124" spans="1:243" x14ac:dyDescent="0.2">
      <c r="A124" s="14">
        <f t="shared" si="220"/>
        <v>124</v>
      </c>
      <c r="C124" s="2">
        <v>42293</v>
      </c>
      <c r="G124" s="3">
        <v>109.19199999999999</v>
      </c>
      <c r="H124" s="3">
        <v>120.217</v>
      </c>
      <c r="I124" s="3">
        <v>129.01</v>
      </c>
      <c r="J124" s="4">
        <v>158.30000000000001</v>
      </c>
      <c r="P124" s="128">
        <f t="shared" si="331"/>
        <v>3507.2499999999991</v>
      </c>
      <c r="Q124" s="5">
        <f t="shared" si="332"/>
        <v>3861.75</v>
      </c>
      <c r="R124" s="6">
        <f t="shared" si="333"/>
        <v>4128.9999999999991</v>
      </c>
      <c r="S124" s="7">
        <f t="shared" si="334"/>
        <v>5086.0000000000009</v>
      </c>
      <c r="AH124" s="4">
        <f t="shared" si="221"/>
        <v>0.66666666666878882</v>
      </c>
      <c r="AI124" s="4">
        <f t="shared" si="222"/>
        <v>0.80000000000209193</v>
      </c>
      <c r="AJ124" s="4">
        <f t="shared" si="223"/>
        <v>0.19999999999954543</v>
      </c>
      <c r="AK124" s="4">
        <f t="shared" si="224"/>
        <v>4.5474735088646412E-13</v>
      </c>
      <c r="AL124" s="4">
        <f t="shared" si="225"/>
        <v>0.49999999999954525</v>
      </c>
      <c r="AM124" s="4">
        <f t="shared" si="226"/>
        <v>5.3333333333339397</v>
      </c>
      <c r="AN124" s="4">
        <f t="shared" si="227"/>
        <v>5.8000000000007272</v>
      </c>
      <c r="AO124" s="4">
        <f t="shared" si="228"/>
        <v>1</v>
      </c>
      <c r="AP124" s="4">
        <f t="shared" si="229"/>
        <v>1.3333333333372748</v>
      </c>
      <c r="AQ124" s="4">
        <f t="shared" si="230"/>
        <v>5.3333333333346218</v>
      </c>
      <c r="AR124" s="4">
        <f t="shared" si="231"/>
        <v>0.80000000000181903</v>
      </c>
      <c r="AS124" s="4">
        <f t="shared" si="232"/>
        <v>3.5555555555555047</v>
      </c>
      <c r="AT124" s="4">
        <f t="shared" si="233"/>
        <v>2.933333333335395</v>
      </c>
      <c r="BA124" s="11">
        <f t="shared" si="423"/>
        <v>-1.0000000000009095</v>
      </c>
      <c r="BB124" s="11">
        <f t="shared" si="424"/>
        <v>-1.9999999999995453</v>
      </c>
      <c r="BC124" s="12">
        <f t="shared" si="425"/>
        <v>-3</v>
      </c>
      <c r="BD124" s="13">
        <f t="shared" si="426"/>
        <v>7.000000000001819</v>
      </c>
      <c r="BJ124" s="11">
        <f t="shared" ref="BJ124:BJ153" si="463">((BA124*2)-(BB124/BJ$3))</f>
        <v>-0.66666666666878882</v>
      </c>
      <c r="BK124" s="11">
        <f t="shared" si="427"/>
        <v>-0.80000000000209193</v>
      </c>
      <c r="BL124" s="11">
        <f t="shared" si="428"/>
        <v>-0.19999999999954543</v>
      </c>
      <c r="BM124" s="11">
        <f t="shared" si="429"/>
        <v>4.5474735088646412E-13</v>
      </c>
      <c r="BN124" s="11">
        <f t="shared" si="430"/>
        <v>-0.49999999999954525</v>
      </c>
      <c r="BO124" s="11">
        <f t="shared" si="431"/>
        <v>-5.3333333333339397</v>
      </c>
      <c r="BP124" s="11">
        <f t="shared" si="462"/>
        <v>-5.8000000000007272</v>
      </c>
      <c r="BQ124" s="1">
        <v>1</v>
      </c>
      <c r="BR124" s="11">
        <f t="shared" ref="BR124:BR149" si="464">-(BK124*BK$3-BM124)</f>
        <v>1.3333333333372748</v>
      </c>
      <c r="BS124" s="11">
        <f t="shared" si="461"/>
        <v>-5.3333333333346218</v>
      </c>
      <c r="BT124" s="11">
        <f t="shared" si="345"/>
        <v>-0.80000000000181903</v>
      </c>
      <c r="BU124" s="11">
        <f t="shared" si="346"/>
        <v>-3.5555555555555047</v>
      </c>
      <c r="BV124" s="11">
        <f t="shared" si="275"/>
        <v>-2.933333333335395</v>
      </c>
      <c r="BY124" s="126"/>
      <c r="BZ124" s="126"/>
      <c r="CB124" s="1">
        <f t="shared" si="347"/>
        <v>1</v>
      </c>
      <c r="CC124" s="1">
        <f t="shared" si="348"/>
        <v>1</v>
      </c>
      <c r="CD124" s="1">
        <f t="shared" si="349"/>
        <v>1</v>
      </c>
      <c r="CE124" s="126">
        <f t="shared" si="234"/>
        <v>0</v>
      </c>
      <c r="CF124" s="1">
        <f t="shared" ref="CF124:CF153" si="465">IF(OR(AND(BD124&gt;-0.001,BD124&lt;0.001),AND(BK124&gt;-0.001,BK124&lt;0.001)),0,IF(BD124&gt;0,IF(BK124&gt;0,1,0),IF(BK124&lt;0,1,0)))</f>
        <v>0</v>
      </c>
      <c r="CG124" s="1" t="str">
        <f t="shared" ref="CG124:CG153" si="466">IF(CE124=0,"",IF(OR(BK124=0,BO124=0),1,IF(BK124&gt;0,IF(BO124&gt;0,1,0),IF(BO124&lt;0,1,0))))</f>
        <v/>
      </c>
      <c r="CH124" s="1">
        <f t="shared" si="235"/>
        <v>1</v>
      </c>
      <c r="CI124" s="1">
        <f t="shared" ref="CI124:CI153" si="467">IF(CV124=0,IF(AND(BK124&gt;-0.001,BD124&lt;0.001),1,IF(AND(BK124&lt;0.001,BD124&gt;-0.001),1,0)),"")</f>
        <v>1</v>
      </c>
      <c r="CJ124" s="1">
        <f t="shared" si="236"/>
        <v>1</v>
      </c>
      <c r="CK124" s="1" t="str">
        <f t="shared" si="237"/>
        <v/>
      </c>
      <c r="CL124" s="1">
        <f t="shared" si="279"/>
        <v>0</v>
      </c>
      <c r="CM124" s="1" t="str">
        <f t="shared" ref="CM124:CM153" si="468">IF(CL124=1,IF(OR(BD124=0,BK124=0),1,IF(BD124&gt;0,IF(BK124&lt;0,1,0),IF(BK124&gt;0,1,0))),"")</f>
        <v/>
      </c>
      <c r="CN124" s="1">
        <f t="shared" si="281"/>
        <v>0</v>
      </c>
      <c r="CO124" s="1" t="str">
        <f t="shared" si="282"/>
        <v/>
      </c>
      <c r="CP124" s="1">
        <f t="shared" si="283"/>
        <v>0</v>
      </c>
      <c r="CQ124" s="1" t="str">
        <f t="shared" si="284"/>
        <v/>
      </c>
      <c r="CS124" s="1">
        <f t="shared" si="350"/>
        <v>0</v>
      </c>
      <c r="CT124" s="1">
        <f t="shared" si="351"/>
        <v>0</v>
      </c>
      <c r="CU124" s="1">
        <f t="shared" si="352"/>
        <v>0</v>
      </c>
      <c r="CV124" s="126">
        <f t="shared" si="238"/>
        <v>0</v>
      </c>
      <c r="CW124" s="1"/>
      <c r="CX124" s="1" t="str">
        <f t="shared" si="285"/>
        <v/>
      </c>
      <c r="CY124" s="1" t="str">
        <f t="shared" ref="CY124:CY155" si="469">IF(CX124=1,IF(OR(BA124=0,BK124=0),1,IF(BA124&gt;0,IF(BK124&gt;0,1,0),IF(BK124&lt;0,1,0))),"")</f>
        <v/>
      </c>
      <c r="CZ124" s="1" t="str">
        <f t="shared" ref="CZ124:CZ155" si="470">IF(CX124=1,IF(OR(BD124=0,BK124=0),1,IF(BD124&gt;0,IF(BK124&gt;0,1,0),IF(BK124&lt;0,1,0))),"")</f>
        <v/>
      </c>
      <c r="DA124" s="1" t="str">
        <f t="shared" ref="DA124:DA155" si="471">IF(CX124=1,IF(OR(BD124=0,BO124=0),1,IF(BD124&gt;0,IF(BO124&gt;0,1,0),IF(BO124&lt;0,1,0))),"")</f>
        <v/>
      </c>
      <c r="DB124" s="1">
        <f t="shared" ref="DB124:DB153" si="472">IF(CX124="",IF(OR(BD124=0,BO124=0),1,IF(BD124&gt;0,IF(BO124&gt;0,1,0),IF(BO124&lt;0,1,0))),"")</f>
        <v>0</v>
      </c>
      <c r="DC124" s="1">
        <f t="shared" ref="DC124:DC153" si="473">IF(DJ124=0,IF(AND(BM124&gt;-0.001,BD124&lt;0.001),1,IF(AND(BM124&lt;0.001,BD124&gt;-0.001),1,0)),"")</f>
        <v>1</v>
      </c>
      <c r="DD124" s="1" t="str">
        <f t="shared" ref="DD124:DD153" si="474">IF(DJ124=1,IF(AND(BM124&gt;-0.001,BD124&lt;0.001),1,IF(AND(BM124&lt;0.001,BD124&gt;-0.001),1,0)),"")</f>
        <v/>
      </c>
      <c r="DE124" s="1" t="str">
        <f t="shared" si="292"/>
        <v/>
      </c>
      <c r="DF124" s="1"/>
      <c r="DG124" s="126">
        <f t="shared" si="239"/>
        <v>1</v>
      </c>
      <c r="DH124" s="1">
        <f t="shared" si="353"/>
        <v>1</v>
      </c>
      <c r="DI124" s="1">
        <f t="shared" si="354"/>
        <v>1</v>
      </c>
      <c r="DJ124" s="1">
        <f t="shared" si="355"/>
        <v>0</v>
      </c>
      <c r="DK124" s="1">
        <f t="shared" ref="DK124:DK153" si="475">IF(DJ124=0,IF(OR(BD124=0,BM124=0),1,IF(BD124&gt;0,IF(BM124&gt;0,1,0),IF(BM124&lt;0,1,0))),"")</f>
        <v>1</v>
      </c>
      <c r="DL124" s="1"/>
      <c r="DM124" s="1">
        <f t="shared" ref="DM124:DM153" si="476">IF(DJ124=0,IF(OR(BK124=0,BM124=0),1,IF(BK124&gt;0,IF(BM124&gt;0,1,0),IF(BM124&lt;0,1,0))),"")</f>
        <v>0</v>
      </c>
      <c r="DN124" s="1" t="str">
        <f t="shared" ref="DN124:DN153" si="477">IF(DJ124=1,IF(OR(BD124=0,BM124=0),1,IF(BD124&gt;0,IF(BM124&gt;0,1,0),IF(BM124&lt;0,1,0))),"")</f>
        <v/>
      </c>
      <c r="DO124" s="1" t="str">
        <f t="shared" ref="DO124:DO153" si="478">IF(DJ124=1,IF(OR(BK124=0,BM124=0),1,IF(BK124&gt;0,IF(BM124&gt;0,1,0),IF(BM124&lt;0,1,0))),"")</f>
        <v/>
      </c>
      <c r="DP124" s="1" t="str">
        <f t="shared" ref="DP124:DP153" si="479">IF(DJ124=1,IF(OR(BD124=0,BK124=0),1,IF(BD124&gt;0,IF(BK124&gt;0,1,0),IF(BK124&lt;0,1,0))),"")</f>
        <v/>
      </c>
      <c r="DQ124" s="1" t="str">
        <f t="shared" ref="DQ124:DQ153" si="480">IF(DJ124=1,IF(OR(BK124=0,BM124=0),1,IF(BK124&gt;0,IF(BM124&gt;0,1,0),IF(BM124&lt;0,1,0))),"")</f>
        <v/>
      </c>
      <c r="DR124" s="1" t="str">
        <f t="shared" ref="DR124:DR153" si="481">IF(DJ124=1,IF(OR(BM124=0,BP124=0),1,IF(BM124&gt;0,IF(BP124&gt;0,1,0),IF(BP124&lt;0,1,0))),"")</f>
        <v/>
      </c>
      <c r="DS124" s="1" t="str">
        <f t="shared" ref="DS124:DS153" si="482">IF(DJ124=1,IF(OR(BM124=0,BT124=0),1,IF(BM124&gt;0,IF(BT124&gt;0,1,0),IF(BT124&lt;0,1,0))),"")</f>
        <v/>
      </c>
      <c r="DT124" s="1" t="str">
        <f t="shared" ref="DT124:DT153" si="483">IF(DJ124=1,IF(OR(BM124=0,BU124=0),1,IF(BM124&gt;0,IF(BU124&gt;0,1,0),IF(BU124&lt;0,1,0))),"")</f>
        <v/>
      </c>
      <c r="DU124" s="1" t="str">
        <f t="shared" ref="DU124:DU155" si="484">IF(DJ124=1,IF(OR(AND(BO124&gt;-0.001,BM124&lt;0.001, BK124&lt;0.001),AND(BO124&lt;0.001,BM124&gt;-0.001,BK124&gt;-0.001)),1,0),"")</f>
        <v/>
      </c>
      <c r="DV124" s="1">
        <f t="shared" si="356"/>
        <v>0</v>
      </c>
      <c r="DW124" s="1">
        <f t="shared" ref="DW124:DW153" si="485">IF(OR(AND(BD124&gt;0, BC124 &lt;0),AND(BD124&lt;0, BC124 &gt;0)),1,0)</f>
        <v>1</v>
      </c>
      <c r="DX124" s="1">
        <f t="shared" ref="DX124:DX153" si="486">IF(DW124=1,IF(OR(AND(BD124&gt;0,BM124&lt;0.001),AND(BD124&lt;0,BM124&gt;-0.001)),1,0),"")</f>
        <v>1</v>
      </c>
      <c r="DY124" s="1">
        <f t="shared" ref="DY124:DY153" si="487">IF(DK124=1,IF(OR(AND(BK124&gt;-0.001,BM124&gt;-0.001),AND(BK124&lt;0.001,BM124&lt;0.001)),1,0),"")</f>
        <v>1</v>
      </c>
      <c r="EA124" s="1">
        <f t="shared" si="357"/>
        <v>1</v>
      </c>
      <c r="EB124" s="1">
        <f t="shared" si="358"/>
        <v>1</v>
      </c>
      <c r="EC124" s="1">
        <f t="shared" si="359"/>
        <v>1</v>
      </c>
      <c r="ED124" s="1">
        <f t="shared" si="360"/>
        <v>0</v>
      </c>
      <c r="EF124" s="1">
        <f t="shared" si="361"/>
        <v>1</v>
      </c>
      <c r="EG124" s="1">
        <f t="shared" si="362"/>
        <v>1</v>
      </c>
      <c r="EH124" s="1">
        <f t="shared" si="363"/>
        <v>1</v>
      </c>
      <c r="EI124" s="1">
        <f t="shared" si="364"/>
        <v>0</v>
      </c>
      <c r="EK124" s="1">
        <f t="shared" si="365"/>
        <v>1</v>
      </c>
      <c r="EL124" s="1">
        <f t="shared" si="366"/>
        <v>1</v>
      </c>
      <c r="EM124" s="1">
        <f t="shared" si="367"/>
        <v>0</v>
      </c>
      <c r="EO124" s="1">
        <f t="shared" si="368"/>
        <v>1</v>
      </c>
      <c r="EP124" s="1">
        <f t="shared" si="369"/>
        <v>1</v>
      </c>
      <c r="EQ124" s="1">
        <f t="shared" si="370"/>
        <v>0</v>
      </c>
      <c r="ES124" s="1">
        <f t="shared" ref="ES124:ES153" si="488">IF(OR(BC124=0,BA124=0),1,IF(BC124&gt;0,IF(BA124&gt;0,1,0),IF(BA124&lt;0,1,0)))</f>
        <v>1</v>
      </c>
      <c r="ET124" s="1">
        <f t="shared" ref="ET124:ET153" si="489">IF(OR(BC124=0,BB124=0),1,IF(BC124&gt;0,IF(BB124&gt;0,1,0),IF(BB124&lt;0,1,0)))</f>
        <v>1</v>
      </c>
      <c r="EU124" s="1">
        <f t="shared" ref="EU124:EU153" si="490">IF(OR(BC124=0,BD124=0),1,IF(BC124&gt;0,IF(BD124&gt;0,1,0),IF(BD124&lt;0,1,0)))</f>
        <v>0</v>
      </c>
      <c r="EV124" s="1" t="str">
        <f t="shared" si="309"/>
        <v/>
      </c>
      <c r="EW124" s="1" t="str">
        <f t="shared" ref="EW124:EW155" si="491">IF(EU124=1,IF(OR(BD124=0,BM124=0),1,IF(BD124&gt;0,IF(BM124&gt;0,1,0),IF(BM124&lt;0,1,0))),"")</f>
        <v/>
      </c>
      <c r="EY124" s="1">
        <f t="shared" ref="EY124:EY153" si="492">IF(OR(BD124=0,BA124=0),1,IF(BD124&gt;0,IF(BA124&gt;0,1,0),IF(BA124&lt;0,1,0)))</f>
        <v>0</v>
      </c>
      <c r="EZ124" s="1">
        <f t="shared" ref="EZ124:EZ153" si="493">IF(OR(BD124=0,BB124=0),1,IF(BD124&gt;0,IF(BB124&gt;0,1,0),IF(BB124&lt;0,1,0)))</f>
        <v>0</v>
      </c>
      <c r="FA124" s="1">
        <f t="shared" ref="FA124:FA153" si="494">IF(OR(BD124=0,BC124=0),1,IF(BD124&gt;0,IF(BC124&gt;0,1,0),IF(BC124&lt;0,1,0)))</f>
        <v>0</v>
      </c>
      <c r="FC124" s="1">
        <f t="shared" si="371"/>
        <v>0</v>
      </c>
      <c r="FD124" s="1" t="str">
        <f t="shared" ref="FD124:FD155" si="495">IF(FC124=1,IF(AND(BD124&gt;0,BO124&lt;0),1,IF(AND(BD124&lt;0,BO124&gt;0),1,0)),"")</f>
        <v/>
      </c>
      <c r="FE124" s="1"/>
      <c r="FF124" s="1">
        <f t="shared" si="372"/>
        <v>0</v>
      </c>
      <c r="FG124" s="1">
        <f t="shared" si="373"/>
        <v>1</v>
      </c>
      <c r="FH124" s="1">
        <f t="shared" si="374"/>
        <v>0</v>
      </c>
      <c r="FI124" s="1" t="str">
        <f t="shared" ref="FI124:FI153" si="496">IF(FH124=0,"",(IF(BO124&gt;0,IF(BD124&gt;0,1,0),IF(BD124&lt;0,1,0))))</f>
        <v/>
      </c>
      <c r="FJ124" s="1" t="str">
        <f t="shared" ref="FJ124:FJ153" si="497">IF(FH124=0,"",(IF(BO124&gt;0,IF(BC124&gt;0,1,0),IF(BC124&lt;0,1,0))))</f>
        <v/>
      </c>
      <c r="FK124" s="1" t="str">
        <f t="shared" ref="FK124:FK153" si="498">IF(FH124=0,"",(IF(BO124&gt;0,IF(BB124&gt;0,1,0),IF(BB124&lt;0,1,0))))</f>
        <v/>
      </c>
      <c r="FL124" s="1" t="str">
        <f t="shared" ref="FL124:FL153" si="499">IF(FH124=0,"",(IF(BO124&gt;0,IF(BA124&gt;0,1,0),IF(BA124&lt;0,1,0))))</f>
        <v/>
      </c>
      <c r="FN124" s="1" t="str">
        <f t="shared" si="432"/>
        <v/>
      </c>
      <c r="FO124" s="1" t="str">
        <f t="shared" ref="FO124:FO153" si="500">IF(FN124=1,IF(BB124&gt;0,IF(BL124&lt;0,1,0),IF(BL124&gt;0,1,0)),"")</f>
        <v/>
      </c>
      <c r="FP124" s="1" t="str">
        <f t="shared" si="433"/>
        <v/>
      </c>
      <c r="FV124" s="1">
        <f t="shared" si="434"/>
        <v>0</v>
      </c>
      <c r="FW124" s="1">
        <f t="shared" si="435"/>
        <v>1</v>
      </c>
      <c r="FX124" s="1">
        <f t="shared" si="436"/>
        <v>1</v>
      </c>
      <c r="GA124" s="1">
        <f t="shared" si="437"/>
        <v>0</v>
      </c>
      <c r="GB124" s="1">
        <f t="shared" si="438"/>
        <v>0</v>
      </c>
      <c r="GC124" s="1">
        <f t="shared" si="439"/>
        <v>0</v>
      </c>
      <c r="GD124" s="1">
        <f t="shared" si="440"/>
        <v>1</v>
      </c>
      <c r="GE124" s="1">
        <f t="shared" si="441"/>
        <v>0</v>
      </c>
      <c r="GF124" s="1">
        <f t="shared" si="385"/>
        <v>1</v>
      </c>
      <c r="GG124" s="1">
        <f t="shared" si="442"/>
        <v>0</v>
      </c>
      <c r="GI124" s="1">
        <f t="shared" si="320"/>
        <v>0</v>
      </c>
      <c r="GK124" s="1">
        <f t="shared" si="443"/>
        <v>1</v>
      </c>
      <c r="GL124" s="1">
        <f t="shared" si="444"/>
        <v>1</v>
      </c>
      <c r="GM124" s="1">
        <f t="shared" si="445"/>
        <v>1</v>
      </c>
      <c r="GN124" s="1">
        <f t="shared" si="446"/>
        <v>0</v>
      </c>
      <c r="GO124" s="1">
        <f t="shared" si="447"/>
        <v>1</v>
      </c>
      <c r="GP124" s="1">
        <f t="shared" si="392"/>
        <v>0</v>
      </c>
      <c r="GQ124" s="1">
        <f t="shared" si="448"/>
        <v>1</v>
      </c>
      <c r="GS124" s="1" t="str">
        <f t="shared" si="394"/>
        <v/>
      </c>
      <c r="GT124" s="1" t="str">
        <f t="shared" si="395"/>
        <v/>
      </c>
      <c r="GU124" s="1">
        <f t="shared" si="396"/>
        <v>0</v>
      </c>
      <c r="GV124" s="1">
        <f t="shared" si="397"/>
        <v>0</v>
      </c>
      <c r="GW124" s="1">
        <f t="shared" si="398"/>
        <v>0</v>
      </c>
      <c r="GX124" s="1">
        <f t="shared" si="399"/>
        <v>0</v>
      </c>
      <c r="GY124" s="1">
        <f t="shared" si="400"/>
        <v>0</v>
      </c>
      <c r="GZ124" s="1"/>
      <c r="HA124" s="1">
        <f t="shared" si="449"/>
        <v>1</v>
      </c>
      <c r="HB124" s="1">
        <f t="shared" si="450"/>
        <v>1</v>
      </c>
      <c r="HC124" s="1">
        <f t="shared" si="451"/>
        <v>1</v>
      </c>
      <c r="HD124" s="1">
        <f t="shared" si="452"/>
        <v>0</v>
      </c>
      <c r="HE124" s="1">
        <f t="shared" si="453"/>
        <v>0</v>
      </c>
      <c r="HF124" s="1">
        <f t="shared" si="454"/>
        <v>0</v>
      </c>
      <c r="HH124" s="1">
        <f t="shared" si="455"/>
        <v>1</v>
      </c>
      <c r="HI124" s="1">
        <f t="shared" si="456"/>
        <v>1</v>
      </c>
      <c r="HJ124" s="1">
        <f t="shared" si="457"/>
        <v>1</v>
      </c>
      <c r="HK124" s="1">
        <f t="shared" si="458"/>
        <v>0</v>
      </c>
      <c r="HL124" s="1">
        <f t="shared" si="459"/>
        <v>0</v>
      </c>
      <c r="HM124" s="1">
        <f t="shared" si="460"/>
        <v>0</v>
      </c>
      <c r="HO124" s="1">
        <f t="shared" si="321"/>
        <v>1</v>
      </c>
      <c r="HP124" s="1" t="str">
        <f t="shared" si="322"/>
        <v/>
      </c>
      <c r="HQ124" s="1" t="str">
        <f t="shared" ref="HQ124:HQ153" si="501">IF(BD124&gt;9.1,IF(BM124&lt;0.001,1,0),"")</f>
        <v/>
      </c>
      <c r="HR124" s="1" t="str">
        <f t="shared" ref="HR124:HR153" si="502">IF(BD124&lt;-9.1,IF(BM124&gt;-0.001,1,0),"")</f>
        <v/>
      </c>
      <c r="HS124" s="1" t="str">
        <f t="shared" ref="HS124:HS153" si="503">IF(BD124&gt;15.1,IF(BM124&lt;0.001,1,0),"")</f>
        <v/>
      </c>
      <c r="HT124" s="1" t="str">
        <f t="shared" ref="HT124:HT153" si="504">IF(BD124&lt;-15.1,IF(BM124&gt;-0.001,1,0),"")</f>
        <v/>
      </c>
      <c r="HU124" s="1" t="str">
        <f t="shared" ref="HU124:HU153" si="505">IF(BD124&gt;31.1,IF(BM124&lt;0.001,1,0),"")</f>
        <v/>
      </c>
      <c r="HV124" s="1" t="str">
        <f t="shared" ref="HV124:HV153" si="506">IF(BD124&lt;-31.1,IF(BM124&gt;-0.001,1,0),"")</f>
        <v/>
      </c>
      <c r="HW124" s="1" t="str">
        <f t="shared" ref="HW124:HW153" si="507">IF(BD124&gt;47.1,IF(BM124&lt;0.001,1,0),"")</f>
        <v/>
      </c>
      <c r="HX124" s="1" t="str">
        <f t="shared" ref="HX124:HX153" si="508">IF(BD124&lt;-47.1,IF(BM124&gt;-0.001,1,0),"")</f>
        <v/>
      </c>
      <c r="HZ124" s="1">
        <f t="shared" si="413"/>
        <v>1</v>
      </c>
      <c r="IA124" s="1" t="str">
        <f t="shared" si="414"/>
        <v/>
      </c>
      <c r="IB124" s="1" t="str">
        <f t="shared" si="415"/>
        <v/>
      </c>
      <c r="IC124" s="1" t="str">
        <f t="shared" si="416"/>
        <v/>
      </c>
      <c r="ID124" s="1" t="str">
        <f t="shared" si="417"/>
        <v/>
      </c>
      <c r="IE124" s="1" t="str">
        <f t="shared" si="418"/>
        <v/>
      </c>
      <c r="IF124" s="1" t="str">
        <f t="shared" si="419"/>
        <v/>
      </c>
      <c r="IG124" s="1" t="str">
        <f t="shared" si="420"/>
        <v/>
      </c>
      <c r="IH124" s="1" t="str">
        <f t="shared" si="421"/>
        <v/>
      </c>
      <c r="II124" s="1" t="str">
        <f t="shared" si="422"/>
        <v/>
      </c>
    </row>
    <row r="125" spans="1:243" x14ac:dyDescent="0.2">
      <c r="A125" s="14">
        <f t="shared" si="220"/>
        <v>125</v>
      </c>
      <c r="C125" s="2">
        <v>42296</v>
      </c>
      <c r="G125" s="3">
        <v>109.202</v>
      </c>
      <c r="H125" s="3">
        <v>120.227</v>
      </c>
      <c r="I125" s="3">
        <v>128.31</v>
      </c>
      <c r="J125" s="4">
        <v>158.12</v>
      </c>
      <c r="P125" s="128">
        <f t="shared" si="331"/>
        <v>3508.25</v>
      </c>
      <c r="Q125" s="5">
        <f t="shared" si="332"/>
        <v>3862.7500000000005</v>
      </c>
      <c r="R125" s="6">
        <f t="shared" si="333"/>
        <v>4127</v>
      </c>
      <c r="S125" s="7">
        <f t="shared" si="334"/>
        <v>5068</v>
      </c>
      <c r="AH125" s="4">
        <f t="shared" si="221"/>
        <v>1.3333333333348492</v>
      </c>
      <c r="AI125" s="4">
        <f t="shared" si="222"/>
        <v>1.4000000000015462</v>
      </c>
      <c r="AJ125" s="4">
        <f t="shared" si="223"/>
        <v>2.1999999999999087</v>
      </c>
      <c r="AK125" s="4">
        <f t="shared" si="224"/>
        <v>2.333333333333182</v>
      </c>
      <c r="AL125" s="4">
        <f t="shared" si="225"/>
        <v>2</v>
      </c>
      <c r="AM125" s="4">
        <f t="shared" si="226"/>
        <v>4.0000000000012124</v>
      </c>
      <c r="AN125" s="4">
        <f t="shared" si="227"/>
        <v>5.2000000000012729</v>
      </c>
      <c r="AO125" s="4">
        <f t="shared" si="228"/>
        <v>1</v>
      </c>
      <c r="AP125" s="4">
        <f t="shared" si="229"/>
        <v>2.7284841053187847E-12</v>
      </c>
      <c r="AQ125" s="4">
        <f t="shared" si="230"/>
        <v>0.50000000000143929</v>
      </c>
      <c r="AR125" s="4">
        <f t="shared" si="231"/>
        <v>2.8000000000014551</v>
      </c>
      <c r="AS125" s="4">
        <f t="shared" si="232"/>
        <v>5.0000000000006573</v>
      </c>
      <c r="AT125" s="4">
        <f t="shared" si="233"/>
        <v>4.4000000000019401</v>
      </c>
      <c r="BA125" s="11">
        <f t="shared" si="423"/>
        <v>1.0000000000009095</v>
      </c>
      <c r="BB125" s="11">
        <f t="shared" si="424"/>
        <v>1.0000000000004547</v>
      </c>
      <c r="BC125" s="12">
        <f t="shared" si="425"/>
        <v>-1.9999999999990905</v>
      </c>
      <c r="BD125" s="13">
        <f t="shared" si="426"/>
        <v>-18.000000000000909</v>
      </c>
      <c r="BJ125" s="11">
        <f t="shared" si="463"/>
        <v>1.3333333333348492</v>
      </c>
      <c r="BK125" s="11">
        <f t="shared" si="427"/>
        <v>1.4000000000015462</v>
      </c>
      <c r="BL125" s="11">
        <f t="shared" si="428"/>
        <v>2.1999999999999087</v>
      </c>
      <c r="BM125" s="11">
        <f t="shared" si="429"/>
        <v>2.333333333333182</v>
      </c>
      <c r="BN125" s="11">
        <f t="shared" si="430"/>
        <v>2</v>
      </c>
      <c r="BO125" s="11">
        <f t="shared" si="431"/>
        <v>4.0000000000012124</v>
      </c>
      <c r="BP125" s="11">
        <f t="shared" si="462"/>
        <v>5.2000000000012729</v>
      </c>
      <c r="BQ125" s="1">
        <v>1</v>
      </c>
      <c r="BR125" s="11">
        <f t="shared" si="464"/>
        <v>-2.7284841053187847E-12</v>
      </c>
      <c r="BS125" s="11">
        <f t="shared" si="461"/>
        <v>0.50000000000143929</v>
      </c>
      <c r="BT125" s="11">
        <f t="shared" si="345"/>
        <v>2.8000000000014551</v>
      </c>
      <c r="BU125" s="11">
        <f t="shared" si="346"/>
        <v>5.0000000000006573</v>
      </c>
      <c r="BV125" s="11">
        <f t="shared" si="275"/>
        <v>4.4000000000019401</v>
      </c>
      <c r="BY125" s="126"/>
      <c r="BZ125" s="126"/>
      <c r="CB125" s="1">
        <f t="shared" si="347"/>
        <v>1</v>
      </c>
      <c r="CC125" s="1">
        <f t="shared" si="348"/>
        <v>1</v>
      </c>
      <c r="CD125" s="1">
        <f t="shared" si="349"/>
        <v>0</v>
      </c>
      <c r="CE125" s="126">
        <f t="shared" si="234"/>
        <v>0</v>
      </c>
      <c r="CF125" s="1">
        <f t="shared" si="465"/>
        <v>0</v>
      </c>
      <c r="CG125" s="1" t="str">
        <f t="shared" si="466"/>
        <v/>
      </c>
      <c r="CH125" s="1">
        <f t="shared" si="235"/>
        <v>1</v>
      </c>
      <c r="CI125" s="1">
        <f t="shared" si="467"/>
        <v>1</v>
      </c>
      <c r="CJ125" s="1" t="str">
        <f t="shared" si="236"/>
        <v/>
      </c>
      <c r="CK125" s="1" t="str">
        <f t="shared" si="237"/>
        <v/>
      </c>
      <c r="CL125" s="1">
        <f t="shared" si="279"/>
        <v>1</v>
      </c>
      <c r="CM125" s="1">
        <f t="shared" si="468"/>
        <v>1</v>
      </c>
      <c r="CN125" s="1">
        <f t="shared" si="281"/>
        <v>1</v>
      </c>
      <c r="CO125" s="1" t="str">
        <f t="shared" si="282"/>
        <v/>
      </c>
      <c r="CP125" s="1">
        <f t="shared" si="283"/>
        <v>1</v>
      </c>
      <c r="CQ125" s="1" t="str">
        <f t="shared" si="284"/>
        <v/>
      </c>
      <c r="CS125" s="1">
        <f t="shared" si="350"/>
        <v>1</v>
      </c>
      <c r="CT125" s="1">
        <f t="shared" si="351"/>
        <v>1</v>
      </c>
      <c r="CU125" s="1">
        <f t="shared" si="352"/>
        <v>0</v>
      </c>
      <c r="CV125" s="126">
        <f t="shared" si="238"/>
        <v>0</v>
      </c>
      <c r="CW125" s="1"/>
      <c r="CX125" s="1" t="str">
        <f t="shared" si="285"/>
        <v/>
      </c>
      <c r="CY125" s="1" t="str">
        <f t="shared" si="469"/>
        <v/>
      </c>
      <c r="CZ125" s="1" t="str">
        <f t="shared" si="470"/>
        <v/>
      </c>
      <c r="DA125" s="1" t="str">
        <f t="shared" si="471"/>
        <v/>
      </c>
      <c r="DB125" s="1">
        <f t="shared" si="472"/>
        <v>0</v>
      </c>
      <c r="DC125" s="1">
        <f t="shared" si="473"/>
        <v>1</v>
      </c>
      <c r="DD125" s="1" t="str">
        <f t="shared" si="474"/>
        <v/>
      </c>
      <c r="DE125" s="1" t="str">
        <f t="shared" si="292"/>
        <v/>
      </c>
      <c r="DF125" s="1"/>
      <c r="DG125" s="126">
        <f t="shared" si="239"/>
        <v>1</v>
      </c>
      <c r="DH125" s="1">
        <f t="shared" si="353"/>
        <v>1</v>
      </c>
      <c r="DI125" s="1">
        <f t="shared" si="354"/>
        <v>0</v>
      </c>
      <c r="DJ125" s="1">
        <f t="shared" si="355"/>
        <v>0</v>
      </c>
      <c r="DK125" s="1">
        <f t="shared" si="475"/>
        <v>0</v>
      </c>
      <c r="DL125" s="1"/>
      <c r="DM125" s="1">
        <f t="shared" si="476"/>
        <v>1</v>
      </c>
      <c r="DN125" s="1" t="str">
        <f t="shared" si="477"/>
        <v/>
      </c>
      <c r="DO125" s="1" t="str">
        <f t="shared" si="478"/>
        <v/>
      </c>
      <c r="DP125" s="1" t="str">
        <f t="shared" si="479"/>
        <v/>
      </c>
      <c r="DQ125" s="1" t="str">
        <f t="shared" si="480"/>
        <v/>
      </c>
      <c r="DR125" s="1" t="str">
        <f t="shared" si="481"/>
        <v/>
      </c>
      <c r="DS125" s="1" t="str">
        <f t="shared" si="482"/>
        <v/>
      </c>
      <c r="DT125" s="1" t="str">
        <f t="shared" si="483"/>
        <v/>
      </c>
      <c r="DU125" s="1" t="str">
        <f t="shared" si="484"/>
        <v/>
      </c>
      <c r="DV125" s="1">
        <f t="shared" si="356"/>
        <v>0</v>
      </c>
      <c r="DW125" s="1">
        <f t="shared" si="485"/>
        <v>0</v>
      </c>
      <c r="DX125" s="1" t="str">
        <f t="shared" si="486"/>
        <v/>
      </c>
      <c r="DY125" s="1" t="str">
        <f t="shared" si="487"/>
        <v/>
      </c>
      <c r="EA125" s="1">
        <f t="shared" si="357"/>
        <v>1</v>
      </c>
      <c r="EB125" s="1">
        <f t="shared" si="358"/>
        <v>1</v>
      </c>
      <c r="EC125" s="1">
        <f t="shared" si="359"/>
        <v>0</v>
      </c>
      <c r="ED125" s="1">
        <f t="shared" si="360"/>
        <v>0</v>
      </c>
      <c r="EF125" s="1">
        <f t="shared" si="361"/>
        <v>1</v>
      </c>
      <c r="EG125" s="1">
        <f t="shared" si="362"/>
        <v>1</v>
      </c>
      <c r="EH125" s="1">
        <f t="shared" si="363"/>
        <v>0</v>
      </c>
      <c r="EI125" s="1">
        <f t="shared" si="364"/>
        <v>0</v>
      </c>
      <c r="EK125" s="1">
        <f t="shared" si="365"/>
        <v>1</v>
      </c>
      <c r="EL125" s="1">
        <f t="shared" si="366"/>
        <v>0</v>
      </c>
      <c r="EM125" s="1">
        <f t="shared" si="367"/>
        <v>0</v>
      </c>
      <c r="EO125" s="1">
        <f t="shared" si="368"/>
        <v>1</v>
      </c>
      <c r="EP125" s="1">
        <f t="shared" si="369"/>
        <v>0</v>
      </c>
      <c r="EQ125" s="1">
        <f t="shared" si="370"/>
        <v>0</v>
      </c>
      <c r="ES125" s="1">
        <f t="shared" si="488"/>
        <v>0</v>
      </c>
      <c r="ET125" s="1">
        <f t="shared" si="489"/>
        <v>0</v>
      </c>
      <c r="EU125" s="1">
        <f t="shared" si="490"/>
        <v>1</v>
      </c>
      <c r="EV125" s="1">
        <f t="shared" si="309"/>
        <v>1</v>
      </c>
      <c r="EW125" s="1">
        <f t="shared" si="491"/>
        <v>0</v>
      </c>
      <c r="EY125" s="1">
        <f t="shared" si="492"/>
        <v>0</v>
      </c>
      <c r="EZ125" s="1">
        <f t="shared" si="493"/>
        <v>0</v>
      </c>
      <c r="FA125" s="1">
        <f t="shared" si="494"/>
        <v>1</v>
      </c>
      <c r="FC125" s="1">
        <f t="shared" si="371"/>
        <v>1</v>
      </c>
      <c r="FD125" s="1">
        <f t="shared" si="495"/>
        <v>1</v>
      </c>
      <c r="FE125" s="1"/>
      <c r="FF125" s="1">
        <f t="shared" si="372"/>
        <v>1</v>
      </c>
      <c r="FG125" s="1">
        <f t="shared" si="373"/>
        <v>1</v>
      </c>
      <c r="FH125" s="1">
        <f t="shared" si="374"/>
        <v>1</v>
      </c>
      <c r="FI125" s="1">
        <f t="shared" si="496"/>
        <v>0</v>
      </c>
      <c r="FJ125" s="1">
        <f t="shared" si="497"/>
        <v>0</v>
      </c>
      <c r="FK125" s="1">
        <f t="shared" si="498"/>
        <v>1</v>
      </c>
      <c r="FL125" s="1">
        <f t="shared" si="499"/>
        <v>1</v>
      </c>
      <c r="FN125" s="1" t="str">
        <f t="shared" si="432"/>
        <v/>
      </c>
      <c r="FO125" s="1" t="str">
        <f t="shared" si="500"/>
        <v/>
      </c>
      <c r="FP125" s="1">
        <f t="shared" si="433"/>
        <v>0</v>
      </c>
      <c r="FV125" s="1">
        <f t="shared" si="434"/>
        <v>0</v>
      </c>
      <c r="FW125" s="1">
        <f t="shared" si="435"/>
        <v>0</v>
      </c>
      <c r="FX125" s="1">
        <f t="shared" si="436"/>
        <v>0</v>
      </c>
      <c r="GA125" s="1">
        <f t="shared" si="437"/>
        <v>0</v>
      </c>
      <c r="GB125" s="1">
        <f t="shared" si="438"/>
        <v>0</v>
      </c>
      <c r="GC125" s="1">
        <f t="shared" si="439"/>
        <v>1</v>
      </c>
      <c r="GD125" s="1">
        <f t="shared" si="440"/>
        <v>1</v>
      </c>
      <c r="GE125" s="1">
        <f t="shared" si="441"/>
        <v>0</v>
      </c>
      <c r="GF125" s="1">
        <f t="shared" si="385"/>
        <v>0</v>
      </c>
      <c r="GG125" s="1">
        <f t="shared" si="442"/>
        <v>0</v>
      </c>
      <c r="GI125" s="1">
        <f t="shared" si="320"/>
        <v>0</v>
      </c>
      <c r="GK125" s="1">
        <f t="shared" si="443"/>
        <v>1</v>
      </c>
      <c r="GL125" s="1">
        <f t="shared" si="444"/>
        <v>1</v>
      </c>
      <c r="GM125" s="1">
        <f t="shared" si="445"/>
        <v>0</v>
      </c>
      <c r="GN125" s="1">
        <f t="shared" si="446"/>
        <v>0</v>
      </c>
      <c r="GO125" s="1">
        <f t="shared" si="447"/>
        <v>1</v>
      </c>
      <c r="GP125" s="1">
        <f t="shared" si="392"/>
        <v>1</v>
      </c>
      <c r="GQ125" s="1">
        <f t="shared" si="448"/>
        <v>1</v>
      </c>
      <c r="GS125" s="1" t="str">
        <f t="shared" si="394"/>
        <v/>
      </c>
      <c r="GT125" s="1" t="str">
        <f t="shared" si="395"/>
        <v/>
      </c>
      <c r="GU125" s="1">
        <f t="shared" si="396"/>
        <v>1</v>
      </c>
      <c r="GV125" s="1">
        <f t="shared" si="397"/>
        <v>1</v>
      </c>
      <c r="GW125" s="1">
        <f t="shared" si="398"/>
        <v>1</v>
      </c>
      <c r="GX125" s="1">
        <f t="shared" si="399"/>
        <v>0</v>
      </c>
      <c r="GY125" s="1">
        <f t="shared" si="400"/>
        <v>0</v>
      </c>
      <c r="GZ125" s="1"/>
      <c r="HA125" s="1">
        <f t="shared" si="449"/>
        <v>1</v>
      </c>
      <c r="HB125" s="1">
        <f t="shared" si="450"/>
        <v>1</v>
      </c>
      <c r="HC125" s="1">
        <f t="shared" si="451"/>
        <v>0</v>
      </c>
      <c r="HD125" s="1">
        <f t="shared" si="452"/>
        <v>0</v>
      </c>
      <c r="HE125" s="1">
        <f t="shared" si="453"/>
        <v>0</v>
      </c>
      <c r="HF125" s="1">
        <f t="shared" si="454"/>
        <v>0</v>
      </c>
      <c r="HH125" s="1">
        <f t="shared" si="455"/>
        <v>0</v>
      </c>
      <c r="HI125" s="1">
        <f t="shared" si="456"/>
        <v>0</v>
      </c>
      <c r="HJ125" s="1">
        <f t="shared" si="457"/>
        <v>0</v>
      </c>
      <c r="HK125" s="1">
        <f t="shared" si="458"/>
        <v>0</v>
      </c>
      <c r="HL125" s="1">
        <f t="shared" si="459"/>
        <v>0</v>
      </c>
      <c r="HM125" s="1">
        <f t="shared" si="460"/>
        <v>0</v>
      </c>
      <c r="HO125" s="1" t="str">
        <f t="shared" si="321"/>
        <v/>
      </c>
      <c r="HP125" s="1">
        <f t="shared" si="322"/>
        <v>1</v>
      </c>
      <c r="HQ125" s="1" t="str">
        <f t="shared" si="501"/>
        <v/>
      </c>
      <c r="HR125" s="1">
        <f t="shared" si="502"/>
        <v>1</v>
      </c>
      <c r="HS125" s="1" t="str">
        <f t="shared" si="503"/>
        <v/>
      </c>
      <c r="HT125" s="1">
        <f t="shared" si="504"/>
        <v>1</v>
      </c>
      <c r="HU125" s="1" t="str">
        <f t="shared" si="505"/>
        <v/>
      </c>
      <c r="HV125" s="1" t="str">
        <f t="shared" si="506"/>
        <v/>
      </c>
      <c r="HW125" s="1" t="str">
        <f t="shared" si="507"/>
        <v/>
      </c>
      <c r="HX125" s="1" t="str">
        <f t="shared" si="508"/>
        <v/>
      </c>
      <c r="HZ125" s="1" t="str">
        <f t="shared" si="413"/>
        <v/>
      </c>
      <c r="IA125" s="1">
        <f t="shared" si="414"/>
        <v>1</v>
      </c>
      <c r="IB125" s="1" t="str">
        <f t="shared" si="415"/>
        <v/>
      </c>
      <c r="IC125" s="1">
        <f t="shared" si="416"/>
        <v>1</v>
      </c>
      <c r="ID125" s="1" t="str">
        <f t="shared" si="417"/>
        <v/>
      </c>
      <c r="IE125" s="1">
        <f t="shared" si="418"/>
        <v>1</v>
      </c>
      <c r="IF125" s="1" t="str">
        <f t="shared" si="419"/>
        <v/>
      </c>
      <c r="IG125" s="1" t="str">
        <f t="shared" si="420"/>
        <v/>
      </c>
      <c r="IH125" s="1" t="str">
        <f t="shared" si="421"/>
        <v/>
      </c>
      <c r="II125" s="1" t="str">
        <f t="shared" si="422"/>
        <v/>
      </c>
    </row>
    <row r="126" spans="1:243" x14ac:dyDescent="0.2">
      <c r="A126" s="14">
        <f t="shared" si="220"/>
        <v>126</v>
      </c>
      <c r="C126" s="2">
        <v>42297</v>
      </c>
      <c r="G126" s="3">
        <v>109.17700000000001</v>
      </c>
      <c r="H126" s="3">
        <v>120.152</v>
      </c>
      <c r="I126" s="3">
        <v>128.18</v>
      </c>
      <c r="J126" s="4">
        <v>157.09</v>
      </c>
      <c r="P126" s="128">
        <f t="shared" si="331"/>
        <v>3505.7500000000005</v>
      </c>
      <c r="Q126" s="5">
        <f t="shared" si="332"/>
        <v>3855.25</v>
      </c>
      <c r="R126" s="6">
        <f t="shared" si="333"/>
        <v>4114.0000000000009</v>
      </c>
      <c r="S126" s="7">
        <f t="shared" si="334"/>
        <v>5033</v>
      </c>
      <c r="AH126" s="4">
        <f t="shared" si="221"/>
        <v>1.2123635428906709E-12</v>
      </c>
      <c r="AI126" s="4">
        <f t="shared" si="222"/>
        <v>0.49999999999881783</v>
      </c>
      <c r="AJ126" s="4">
        <f t="shared" si="223"/>
        <v>0.29999999999899885</v>
      </c>
      <c r="AK126" s="4">
        <f t="shared" si="224"/>
        <v>1.1666666666656056</v>
      </c>
      <c r="AL126" s="4">
        <f t="shared" si="225"/>
        <v>1.0000000000009095</v>
      </c>
      <c r="AM126" s="4">
        <f t="shared" si="226"/>
        <v>1.3333333333324244</v>
      </c>
      <c r="AN126" s="4">
        <f t="shared" si="227"/>
        <v>1.0000000000009095</v>
      </c>
      <c r="AO126" s="4">
        <f t="shared" si="228"/>
        <v>1</v>
      </c>
      <c r="AP126" s="4">
        <f t="shared" si="229"/>
        <v>1.9999999999969686</v>
      </c>
      <c r="AQ126" s="4">
        <f t="shared" si="230"/>
        <v>3.0833333333308328</v>
      </c>
      <c r="AR126" s="4">
        <f t="shared" si="231"/>
        <v>0.20000000000054552</v>
      </c>
      <c r="AS126" s="4">
        <f t="shared" si="232"/>
        <v>0.27777777777732293</v>
      </c>
      <c r="AT126" s="4">
        <f t="shared" si="233"/>
        <v>0.33333333333242354</v>
      </c>
      <c r="BA126" s="11">
        <f t="shared" si="423"/>
        <v>-2.4999999999995453</v>
      </c>
      <c r="BB126" s="11">
        <f t="shared" si="424"/>
        <v>-7.5000000000004547</v>
      </c>
      <c r="BC126" s="12">
        <f t="shared" si="425"/>
        <v>-12.999999999999091</v>
      </c>
      <c r="BD126" s="13">
        <f t="shared" si="426"/>
        <v>-35</v>
      </c>
      <c r="BJ126" s="11">
        <f t="shared" si="463"/>
        <v>1.2123635428906709E-12</v>
      </c>
      <c r="BK126" s="11">
        <f t="shared" si="427"/>
        <v>-0.49999999999881783</v>
      </c>
      <c r="BL126" s="11">
        <f t="shared" si="428"/>
        <v>0.29999999999899885</v>
      </c>
      <c r="BM126" s="11">
        <f t="shared" si="429"/>
        <v>1.1666666666656056</v>
      </c>
      <c r="BN126" s="11">
        <f t="shared" si="430"/>
        <v>-1.0000000000009095</v>
      </c>
      <c r="BO126" s="11">
        <f t="shared" si="431"/>
        <v>-1.3333333333324244</v>
      </c>
      <c r="BP126" s="11">
        <f t="shared" si="462"/>
        <v>1.0000000000009095</v>
      </c>
      <c r="BQ126" s="1">
        <v>1</v>
      </c>
      <c r="BR126" s="11">
        <f t="shared" si="464"/>
        <v>1.9999999999969686</v>
      </c>
      <c r="BS126" s="11">
        <f t="shared" si="461"/>
        <v>-3.0833333333308328</v>
      </c>
      <c r="BT126" s="11">
        <f t="shared" si="345"/>
        <v>0.20000000000054552</v>
      </c>
      <c r="BU126" s="11">
        <f t="shared" si="346"/>
        <v>0.27777777777732293</v>
      </c>
      <c r="BV126" s="11">
        <f t="shared" si="275"/>
        <v>-0.33333333333242354</v>
      </c>
      <c r="BY126" s="126"/>
      <c r="BZ126" s="126"/>
      <c r="CB126" s="1">
        <f t="shared" si="347"/>
        <v>1</v>
      </c>
      <c r="CC126" s="1">
        <f t="shared" si="348"/>
        <v>1</v>
      </c>
      <c r="CD126" s="1">
        <f t="shared" si="349"/>
        <v>1</v>
      </c>
      <c r="CE126" s="126">
        <f t="shared" si="234"/>
        <v>1</v>
      </c>
      <c r="CF126" s="1">
        <f t="shared" si="465"/>
        <v>1</v>
      </c>
      <c r="CG126" s="1">
        <f t="shared" si="466"/>
        <v>1</v>
      </c>
      <c r="CH126" s="1" t="str">
        <f t="shared" si="235"/>
        <v/>
      </c>
      <c r="CI126" s="1">
        <f t="shared" si="467"/>
        <v>0</v>
      </c>
      <c r="CJ126" s="1">
        <f t="shared" si="236"/>
        <v>0</v>
      </c>
      <c r="CK126" s="1" t="str">
        <f t="shared" si="237"/>
        <v/>
      </c>
      <c r="CL126" s="1">
        <f t="shared" si="279"/>
        <v>0</v>
      </c>
      <c r="CM126" s="1" t="str">
        <f t="shared" si="468"/>
        <v/>
      </c>
      <c r="CN126" s="1" t="str">
        <f t="shared" si="281"/>
        <v/>
      </c>
      <c r="CO126" s="1">
        <f t="shared" si="282"/>
        <v>0</v>
      </c>
      <c r="CP126" s="1">
        <f t="shared" si="283"/>
        <v>0</v>
      </c>
      <c r="CQ126" s="1" t="str">
        <f t="shared" si="284"/>
        <v/>
      </c>
      <c r="CS126" s="1">
        <f t="shared" si="350"/>
        <v>0</v>
      </c>
      <c r="CT126" s="1">
        <f t="shared" si="351"/>
        <v>0</v>
      </c>
      <c r="CU126" s="1">
        <f t="shared" si="352"/>
        <v>0</v>
      </c>
      <c r="CV126" s="126">
        <f t="shared" si="238"/>
        <v>0</v>
      </c>
      <c r="CW126" s="1"/>
      <c r="CX126" s="1" t="str">
        <f t="shared" si="285"/>
        <v/>
      </c>
      <c r="CY126" s="1" t="str">
        <f t="shared" si="469"/>
        <v/>
      </c>
      <c r="CZ126" s="1" t="str">
        <f t="shared" si="470"/>
        <v/>
      </c>
      <c r="DA126" s="1" t="str">
        <f t="shared" si="471"/>
        <v/>
      </c>
      <c r="DB126" s="1">
        <f t="shared" si="472"/>
        <v>1</v>
      </c>
      <c r="DC126" s="1" t="str">
        <f t="shared" si="473"/>
        <v/>
      </c>
      <c r="DD126" s="1">
        <f t="shared" si="474"/>
        <v>1</v>
      </c>
      <c r="DE126" s="1" t="str">
        <f t="shared" si="292"/>
        <v/>
      </c>
      <c r="DF126" s="1"/>
      <c r="DG126" s="126">
        <f t="shared" si="239"/>
        <v>1</v>
      </c>
      <c r="DH126" s="1">
        <f t="shared" si="353"/>
        <v>1</v>
      </c>
      <c r="DI126" s="1">
        <f t="shared" si="354"/>
        <v>1</v>
      </c>
      <c r="DJ126" s="1">
        <f t="shared" si="355"/>
        <v>1</v>
      </c>
      <c r="DK126" s="1" t="str">
        <f t="shared" si="475"/>
        <v/>
      </c>
      <c r="DL126" s="1"/>
      <c r="DM126" s="1" t="str">
        <f t="shared" si="476"/>
        <v/>
      </c>
      <c r="DN126" s="1">
        <f t="shared" si="477"/>
        <v>0</v>
      </c>
      <c r="DO126" s="1">
        <f t="shared" si="478"/>
        <v>0</v>
      </c>
      <c r="DP126" s="1">
        <f t="shared" si="479"/>
        <v>1</v>
      </c>
      <c r="DQ126" s="1">
        <f t="shared" si="480"/>
        <v>0</v>
      </c>
      <c r="DR126" s="1">
        <f t="shared" si="481"/>
        <v>1</v>
      </c>
      <c r="DS126" s="1">
        <f t="shared" si="482"/>
        <v>1</v>
      </c>
      <c r="DT126" s="1">
        <f t="shared" si="483"/>
        <v>1</v>
      </c>
      <c r="DU126" s="1">
        <f t="shared" si="484"/>
        <v>0</v>
      </c>
      <c r="DV126" s="1">
        <f t="shared" si="356"/>
        <v>1</v>
      </c>
      <c r="DW126" s="1">
        <f t="shared" si="485"/>
        <v>0</v>
      </c>
      <c r="DX126" s="1" t="str">
        <f t="shared" si="486"/>
        <v/>
      </c>
      <c r="DY126" s="1" t="str">
        <f t="shared" si="487"/>
        <v/>
      </c>
      <c r="EA126" s="1">
        <f t="shared" si="357"/>
        <v>0</v>
      </c>
      <c r="EB126" s="1">
        <f t="shared" si="358"/>
        <v>0</v>
      </c>
      <c r="EC126" s="1">
        <f t="shared" si="359"/>
        <v>0</v>
      </c>
      <c r="ED126" s="1">
        <f t="shared" si="360"/>
        <v>0</v>
      </c>
      <c r="EF126" s="1">
        <f t="shared" si="361"/>
        <v>1</v>
      </c>
      <c r="EG126" s="1">
        <f t="shared" si="362"/>
        <v>1</v>
      </c>
      <c r="EH126" s="1">
        <f t="shared" si="363"/>
        <v>1</v>
      </c>
      <c r="EI126" s="1">
        <f t="shared" si="364"/>
        <v>1</v>
      </c>
      <c r="EK126" s="1">
        <f t="shared" si="365"/>
        <v>1</v>
      </c>
      <c r="EL126" s="1">
        <f t="shared" si="366"/>
        <v>1</v>
      </c>
      <c r="EM126" s="1">
        <f t="shared" si="367"/>
        <v>1</v>
      </c>
      <c r="EO126" s="1">
        <f t="shared" si="368"/>
        <v>1</v>
      </c>
      <c r="EP126" s="1">
        <f t="shared" si="369"/>
        <v>1</v>
      </c>
      <c r="EQ126" s="1">
        <f t="shared" si="370"/>
        <v>1</v>
      </c>
      <c r="ES126" s="1">
        <f t="shared" si="488"/>
        <v>1</v>
      </c>
      <c r="ET126" s="1">
        <f t="shared" si="489"/>
        <v>1</v>
      </c>
      <c r="EU126" s="1">
        <f t="shared" si="490"/>
        <v>1</v>
      </c>
      <c r="EV126" s="1">
        <f t="shared" si="309"/>
        <v>1</v>
      </c>
      <c r="EW126" s="1">
        <f t="shared" si="491"/>
        <v>0</v>
      </c>
      <c r="EY126" s="1">
        <f t="shared" si="492"/>
        <v>1</v>
      </c>
      <c r="EZ126" s="1">
        <f t="shared" si="493"/>
        <v>1</v>
      </c>
      <c r="FA126" s="1">
        <f t="shared" si="494"/>
        <v>1</v>
      </c>
      <c r="FC126" s="1">
        <f t="shared" si="371"/>
        <v>0</v>
      </c>
      <c r="FD126" s="1" t="str">
        <f t="shared" si="495"/>
        <v/>
      </c>
      <c r="FE126" s="1"/>
      <c r="FF126" s="1">
        <f t="shared" si="372"/>
        <v>0</v>
      </c>
      <c r="FG126" s="1">
        <f t="shared" si="373"/>
        <v>1</v>
      </c>
      <c r="FH126" s="1">
        <f t="shared" si="374"/>
        <v>0</v>
      </c>
      <c r="FI126" s="1" t="str">
        <f t="shared" si="496"/>
        <v/>
      </c>
      <c r="FJ126" s="1" t="str">
        <f t="shared" si="497"/>
        <v/>
      </c>
      <c r="FK126" s="1" t="str">
        <f t="shared" si="498"/>
        <v/>
      </c>
      <c r="FL126" s="1" t="str">
        <f t="shared" si="499"/>
        <v/>
      </c>
      <c r="FN126" s="1" t="str">
        <f t="shared" si="432"/>
        <v/>
      </c>
      <c r="FO126" s="1" t="str">
        <f t="shared" si="500"/>
        <v/>
      </c>
      <c r="FP126" s="1" t="str">
        <f t="shared" si="433"/>
        <v/>
      </c>
      <c r="FV126" s="1">
        <f t="shared" si="434"/>
        <v>0</v>
      </c>
      <c r="FW126" s="1">
        <f t="shared" si="435"/>
        <v>1</v>
      </c>
      <c r="FX126" s="1">
        <f t="shared" si="436"/>
        <v>0</v>
      </c>
      <c r="GA126" s="1">
        <f t="shared" si="437"/>
        <v>0</v>
      </c>
      <c r="GB126" s="1">
        <f t="shared" si="438"/>
        <v>0</v>
      </c>
      <c r="GC126" s="1">
        <f t="shared" si="439"/>
        <v>0</v>
      </c>
      <c r="GD126" s="1">
        <f t="shared" si="440"/>
        <v>0</v>
      </c>
      <c r="GE126" s="1">
        <f t="shared" si="441"/>
        <v>0</v>
      </c>
      <c r="GF126" s="1">
        <f t="shared" si="385"/>
        <v>1</v>
      </c>
      <c r="GG126" s="1">
        <f t="shared" si="442"/>
        <v>0</v>
      </c>
      <c r="GI126" s="1">
        <f t="shared" si="320"/>
        <v>0</v>
      </c>
      <c r="GK126" s="1">
        <f t="shared" si="443"/>
        <v>1</v>
      </c>
      <c r="GL126" s="1">
        <f t="shared" si="444"/>
        <v>1</v>
      </c>
      <c r="GM126" s="1">
        <f t="shared" si="445"/>
        <v>1</v>
      </c>
      <c r="GN126" s="1">
        <f t="shared" si="446"/>
        <v>1</v>
      </c>
      <c r="GO126" s="1">
        <f t="shared" si="447"/>
        <v>1</v>
      </c>
      <c r="GP126" s="1">
        <f t="shared" si="392"/>
        <v>0</v>
      </c>
      <c r="GQ126" s="1">
        <f t="shared" si="448"/>
        <v>1</v>
      </c>
      <c r="GS126" s="1">
        <f t="shared" si="394"/>
        <v>0</v>
      </c>
      <c r="GT126" s="1" t="str">
        <f t="shared" si="395"/>
        <v/>
      </c>
      <c r="GU126" s="1">
        <f t="shared" si="396"/>
        <v>1</v>
      </c>
      <c r="GV126" s="1">
        <f t="shared" si="397"/>
        <v>0</v>
      </c>
      <c r="GW126" s="1">
        <f t="shared" si="398"/>
        <v>0</v>
      </c>
      <c r="GX126" s="1">
        <f t="shared" si="399"/>
        <v>0</v>
      </c>
      <c r="GY126" s="1">
        <f t="shared" si="400"/>
        <v>0</v>
      </c>
      <c r="GZ126" s="1"/>
      <c r="HA126" s="1">
        <f t="shared" si="449"/>
        <v>0</v>
      </c>
      <c r="HB126" s="1">
        <f t="shared" si="450"/>
        <v>0</v>
      </c>
      <c r="HC126" s="1">
        <f t="shared" si="451"/>
        <v>0</v>
      </c>
      <c r="HD126" s="1">
        <f t="shared" si="452"/>
        <v>0</v>
      </c>
      <c r="HE126" s="1">
        <f t="shared" si="453"/>
        <v>0</v>
      </c>
      <c r="HF126" s="1">
        <f t="shared" si="454"/>
        <v>0</v>
      </c>
      <c r="HH126" s="1">
        <f t="shared" si="455"/>
        <v>1</v>
      </c>
      <c r="HI126" s="1">
        <f t="shared" si="456"/>
        <v>1</v>
      </c>
      <c r="HJ126" s="1">
        <f t="shared" si="457"/>
        <v>0</v>
      </c>
      <c r="HK126" s="1">
        <f t="shared" si="458"/>
        <v>0</v>
      </c>
      <c r="HL126" s="1">
        <f t="shared" si="459"/>
        <v>0</v>
      </c>
      <c r="HM126" s="1">
        <f t="shared" si="460"/>
        <v>0</v>
      </c>
      <c r="HO126" s="1" t="str">
        <f t="shared" si="321"/>
        <v/>
      </c>
      <c r="HP126" s="1">
        <f t="shared" si="322"/>
        <v>1</v>
      </c>
      <c r="HQ126" s="1" t="str">
        <f t="shared" si="501"/>
        <v/>
      </c>
      <c r="HR126" s="1">
        <f t="shared" si="502"/>
        <v>1</v>
      </c>
      <c r="HS126" s="1" t="str">
        <f t="shared" si="503"/>
        <v/>
      </c>
      <c r="HT126" s="1">
        <f t="shared" si="504"/>
        <v>1</v>
      </c>
      <c r="HU126" s="1" t="str">
        <f t="shared" si="505"/>
        <v/>
      </c>
      <c r="HV126" s="1">
        <f t="shared" si="506"/>
        <v>1</v>
      </c>
      <c r="HW126" s="1" t="str">
        <f t="shared" si="507"/>
        <v/>
      </c>
      <c r="HX126" s="1" t="str">
        <f t="shared" si="508"/>
        <v/>
      </c>
      <c r="HZ126" s="1" t="str">
        <f t="shared" si="413"/>
        <v/>
      </c>
      <c r="IA126" s="1">
        <f t="shared" si="414"/>
        <v>0</v>
      </c>
      <c r="IB126" s="1" t="str">
        <f t="shared" si="415"/>
        <v/>
      </c>
      <c r="IC126" s="1">
        <f t="shared" si="416"/>
        <v>0</v>
      </c>
      <c r="ID126" s="1" t="str">
        <f t="shared" si="417"/>
        <v/>
      </c>
      <c r="IE126" s="1">
        <f t="shared" si="418"/>
        <v>0</v>
      </c>
      <c r="IF126" s="1" t="str">
        <f t="shared" si="419"/>
        <v/>
      </c>
      <c r="IG126" s="1">
        <f t="shared" si="420"/>
        <v>0</v>
      </c>
      <c r="IH126" s="1" t="str">
        <f t="shared" si="421"/>
        <v/>
      </c>
      <c r="II126" s="1" t="str">
        <f t="shared" si="422"/>
        <v/>
      </c>
    </row>
    <row r="127" spans="1:243" x14ac:dyDescent="0.2">
      <c r="A127" s="14">
        <f t="shared" si="220"/>
        <v>127</v>
      </c>
      <c r="C127" s="2">
        <v>42298</v>
      </c>
      <c r="G127" s="3">
        <v>109.182</v>
      </c>
      <c r="H127" s="3">
        <v>120.19</v>
      </c>
      <c r="I127" s="3">
        <v>128.28</v>
      </c>
      <c r="J127" s="4">
        <v>158.13</v>
      </c>
      <c r="P127" s="128">
        <f t="shared" si="331"/>
        <v>3506.25</v>
      </c>
      <c r="Q127" s="5">
        <f t="shared" si="332"/>
        <v>3859</v>
      </c>
      <c r="R127" s="6">
        <f t="shared" si="333"/>
        <v>4124</v>
      </c>
      <c r="S127" s="7">
        <f t="shared" si="334"/>
        <v>5069</v>
      </c>
      <c r="AH127" s="4">
        <f t="shared" si="221"/>
        <v>1.5000000000009095</v>
      </c>
      <c r="AI127" s="4">
        <f t="shared" si="222"/>
        <v>1.2500000000009095</v>
      </c>
      <c r="AJ127" s="4">
        <f t="shared" si="223"/>
        <v>2.2499999999994538</v>
      </c>
      <c r="AK127" s="4">
        <f t="shared" si="224"/>
        <v>2.9166666666660603</v>
      </c>
      <c r="AL127" s="4">
        <f t="shared" si="225"/>
        <v>1.2499999999995453</v>
      </c>
      <c r="AM127" s="4">
        <f t="shared" si="226"/>
        <v>2.0000000000009095</v>
      </c>
      <c r="AN127" s="4">
        <f t="shared" si="227"/>
        <v>4.4000000000009098</v>
      </c>
      <c r="AO127" s="4">
        <f t="shared" si="228"/>
        <v>1</v>
      </c>
      <c r="AP127" s="4">
        <f t="shared" si="229"/>
        <v>0.83333333333121118</v>
      </c>
      <c r="AQ127" s="4">
        <f t="shared" si="230"/>
        <v>2.374999999998181</v>
      </c>
      <c r="AR127" s="4">
        <f t="shared" si="231"/>
        <v>3.0000000000005458</v>
      </c>
      <c r="AS127" s="4">
        <f t="shared" si="232"/>
        <v>4.25</v>
      </c>
      <c r="AT127" s="4">
        <f t="shared" si="233"/>
        <v>3.8000000000009093</v>
      </c>
      <c r="BA127" s="11">
        <f t="shared" si="423"/>
        <v>0.49999999999954525</v>
      </c>
      <c r="BB127" s="11">
        <f t="shared" si="424"/>
        <v>3.75</v>
      </c>
      <c r="BC127" s="12">
        <f t="shared" si="425"/>
        <v>9.9999999999990905</v>
      </c>
      <c r="BD127" s="13">
        <f t="shared" si="426"/>
        <v>36</v>
      </c>
      <c r="BJ127" s="11">
        <f t="shared" si="463"/>
        <v>-1.5000000000009095</v>
      </c>
      <c r="BK127" s="11">
        <f t="shared" si="427"/>
        <v>-1.2500000000009095</v>
      </c>
      <c r="BL127" s="11">
        <f t="shared" si="428"/>
        <v>-2.2499999999994538</v>
      </c>
      <c r="BM127" s="11">
        <f t="shared" si="429"/>
        <v>-2.9166666666660603</v>
      </c>
      <c r="BN127" s="11">
        <f t="shared" si="430"/>
        <v>-1.2499999999995453</v>
      </c>
      <c r="BO127" s="11">
        <f t="shared" si="431"/>
        <v>-2.0000000000009095</v>
      </c>
      <c r="BP127" s="11">
        <f t="shared" si="462"/>
        <v>-4.4000000000009098</v>
      </c>
      <c r="BQ127" s="1">
        <v>1</v>
      </c>
      <c r="BR127" s="11">
        <f t="shared" si="464"/>
        <v>-0.83333333333121118</v>
      </c>
      <c r="BS127" s="11">
        <f t="shared" si="461"/>
        <v>2.374999999998181</v>
      </c>
      <c r="BT127" s="11">
        <f t="shared" si="345"/>
        <v>-3.0000000000005458</v>
      </c>
      <c r="BU127" s="11">
        <f t="shared" si="346"/>
        <v>-4.25</v>
      </c>
      <c r="BV127" s="11">
        <f t="shared" si="275"/>
        <v>-3.8000000000009093</v>
      </c>
      <c r="BY127" s="126"/>
      <c r="BZ127" s="126"/>
      <c r="CB127" s="1">
        <f t="shared" si="347"/>
        <v>0</v>
      </c>
      <c r="CC127" s="1">
        <f t="shared" si="348"/>
        <v>0</v>
      </c>
      <c r="CD127" s="1">
        <f t="shared" si="349"/>
        <v>0</v>
      </c>
      <c r="CE127" s="126">
        <f t="shared" si="234"/>
        <v>0</v>
      </c>
      <c r="CF127" s="1">
        <f t="shared" si="465"/>
        <v>0</v>
      </c>
      <c r="CG127" s="1" t="str">
        <f t="shared" si="466"/>
        <v/>
      </c>
      <c r="CH127" s="1">
        <f t="shared" si="235"/>
        <v>1</v>
      </c>
      <c r="CI127" s="1">
        <f t="shared" si="467"/>
        <v>1</v>
      </c>
      <c r="CJ127" s="1" t="str">
        <f t="shared" si="236"/>
        <v/>
      </c>
      <c r="CK127" s="1" t="str">
        <f t="shared" si="237"/>
        <v/>
      </c>
      <c r="CL127" s="1">
        <f t="shared" si="279"/>
        <v>1</v>
      </c>
      <c r="CM127" s="1">
        <f t="shared" si="468"/>
        <v>1</v>
      </c>
      <c r="CN127" s="1">
        <f t="shared" si="281"/>
        <v>1</v>
      </c>
      <c r="CO127" s="1" t="str">
        <f t="shared" si="282"/>
        <v/>
      </c>
      <c r="CP127" s="1" t="str">
        <f t="shared" si="283"/>
        <v/>
      </c>
      <c r="CQ127" s="1">
        <f t="shared" si="284"/>
        <v>1</v>
      </c>
      <c r="CS127" s="1">
        <f t="shared" si="350"/>
        <v>0</v>
      </c>
      <c r="CT127" s="1">
        <f t="shared" si="351"/>
        <v>0</v>
      </c>
      <c r="CU127" s="1">
        <f t="shared" si="352"/>
        <v>0</v>
      </c>
      <c r="CV127" s="126">
        <f t="shared" si="238"/>
        <v>0</v>
      </c>
      <c r="CW127" s="1"/>
      <c r="CX127" s="1" t="str">
        <f t="shared" si="285"/>
        <v/>
      </c>
      <c r="CY127" s="1" t="str">
        <f t="shared" si="469"/>
        <v/>
      </c>
      <c r="CZ127" s="1" t="str">
        <f t="shared" si="470"/>
        <v/>
      </c>
      <c r="DA127" s="1" t="str">
        <f t="shared" si="471"/>
        <v/>
      </c>
      <c r="DB127" s="1">
        <f t="shared" si="472"/>
        <v>0</v>
      </c>
      <c r="DC127" s="1">
        <f t="shared" si="473"/>
        <v>1</v>
      </c>
      <c r="DD127" s="1" t="str">
        <f t="shared" si="474"/>
        <v/>
      </c>
      <c r="DE127" s="1" t="str">
        <f t="shared" si="292"/>
        <v/>
      </c>
      <c r="DF127" s="1"/>
      <c r="DG127" s="126">
        <f t="shared" si="239"/>
        <v>0</v>
      </c>
      <c r="DH127" s="1">
        <f t="shared" si="353"/>
        <v>0</v>
      </c>
      <c r="DI127" s="1">
        <f t="shared" si="354"/>
        <v>0</v>
      </c>
      <c r="DJ127" s="1">
        <f t="shared" si="355"/>
        <v>0</v>
      </c>
      <c r="DK127" s="1">
        <f t="shared" si="475"/>
        <v>0</v>
      </c>
      <c r="DL127" s="1"/>
      <c r="DM127" s="1">
        <f t="shared" si="476"/>
        <v>1</v>
      </c>
      <c r="DN127" s="1" t="str">
        <f t="shared" si="477"/>
        <v/>
      </c>
      <c r="DO127" s="1" t="str">
        <f t="shared" si="478"/>
        <v/>
      </c>
      <c r="DP127" s="1" t="str">
        <f t="shared" si="479"/>
        <v/>
      </c>
      <c r="DQ127" s="1" t="str">
        <f t="shared" si="480"/>
        <v/>
      </c>
      <c r="DR127" s="1" t="str">
        <f t="shared" si="481"/>
        <v/>
      </c>
      <c r="DS127" s="1" t="str">
        <f t="shared" si="482"/>
        <v/>
      </c>
      <c r="DT127" s="1" t="str">
        <f t="shared" si="483"/>
        <v/>
      </c>
      <c r="DU127" s="1" t="str">
        <f t="shared" si="484"/>
        <v/>
      </c>
      <c r="DV127" s="1">
        <f t="shared" si="356"/>
        <v>0</v>
      </c>
      <c r="DW127" s="1">
        <f t="shared" si="485"/>
        <v>0</v>
      </c>
      <c r="DX127" s="1" t="str">
        <f t="shared" si="486"/>
        <v/>
      </c>
      <c r="DY127" s="1" t="str">
        <f t="shared" si="487"/>
        <v/>
      </c>
      <c r="EA127" s="1">
        <f t="shared" si="357"/>
        <v>0</v>
      </c>
      <c r="EB127" s="1">
        <f t="shared" si="358"/>
        <v>0</v>
      </c>
      <c r="EC127" s="1">
        <f t="shared" si="359"/>
        <v>0</v>
      </c>
      <c r="ED127" s="1">
        <f t="shared" si="360"/>
        <v>0</v>
      </c>
      <c r="EF127" s="1">
        <f t="shared" si="361"/>
        <v>1</v>
      </c>
      <c r="EG127" s="1">
        <f t="shared" si="362"/>
        <v>1</v>
      </c>
      <c r="EH127" s="1">
        <f t="shared" si="363"/>
        <v>1</v>
      </c>
      <c r="EI127" s="1">
        <f t="shared" si="364"/>
        <v>1</v>
      </c>
      <c r="EK127" s="1">
        <f t="shared" si="365"/>
        <v>1</v>
      </c>
      <c r="EL127" s="1">
        <f t="shared" si="366"/>
        <v>1</v>
      </c>
      <c r="EM127" s="1">
        <f t="shared" si="367"/>
        <v>1</v>
      </c>
      <c r="EO127" s="1">
        <f t="shared" si="368"/>
        <v>1</v>
      </c>
      <c r="EP127" s="1">
        <f t="shared" si="369"/>
        <v>1</v>
      </c>
      <c r="EQ127" s="1">
        <f t="shared" si="370"/>
        <v>1</v>
      </c>
      <c r="ES127" s="1">
        <f t="shared" si="488"/>
        <v>1</v>
      </c>
      <c r="ET127" s="1">
        <f t="shared" si="489"/>
        <v>1</v>
      </c>
      <c r="EU127" s="1">
        <f t="shared" si="490"/>
        <v>1</v>
      </c>
      <c r="EV127" s="1">
        <f t="shared" si="309"/>
        <v>1</v>
      </c>
      <c r="EW127" s="1">
        <f t="shared" si="491"/>
        <v>0</v>
      </c>
      <c r="EY127" s="1">
        <f t="shared" si="492"/>
        <v>1</v>
      </c>
      <c r="EZ127" s="1">
        <f t="shared" si="493"/>
        <v>1</v>
      </c>
      <c r="FA127" s="1">
        <f t="shared" si="494"/>
        <v>1</v>
      </c>
      <c r="FC127" s="1">
        <f t="shared" si="371"/>
        <v>1</v>
      </c>
      <c r="FD127" s="1">
        <f t="shared" si="495"/>
        <v>1</v>
      </c>
      <c r="FE127" s="1"/>
      <c r="FF127" s="1">
        <f t="shared" si="372"/>
        <v>1</v>
      </c>
      <c r="FG127" s="1">
        <f t="shared" si="373"/>
        <v>1</v>
      </c>
      <c r="FH127" s="1">
        <f t="shared" si="374"/>
        <v>1</v>
      </c>
      <c r="FI127" s="1">
        <f t="shared" si="496"/>
        <v>0</v>
      </c>
      <c r="FJ127" s="1">
        <f t="shared" si="497"/>
        <v>0</v>
      </c>
      <c r="FK127" s="1">
        <f t="shared" si="498"/>
        <v>0</v>
      </c>
      <c r="FL127" s="1">
        <f t="shared" si="499"/>
        <v>0</v>
      </c>
      <c r="FN127" s="1" t="str">
        <f t="shared" si="432"/>
        <v/>
      </c>
      <c r="FO127" s="1" t="str">
        <f t="shared" si="500"/>
        <v/>
      </c>
      <c r="FP127" s="1">
        <f t="shared" si="433"/>
        <v>0</v>
      </c>
      <c r="FV127" s="1">
        <f t="shared" si="434"/>
        <v>1</v>
      </c>
      <c r="FW127" s="1">
        <f t="shared" si="435"/>
        <v>0</v>
      </c>
      <c r="FX127" s="1">
        <f t="shared" si="436"/>
        <v>1</v>
      </c>
      <c r="GA127" s="1">
        <f t="shared" si="437"/>
        <v>0</v>
      </c>
      <c r="GB127" s="1">
        <f t="shared" si="438"/>
        <v>0</v>
      </c>
      <c r="GC127" s="1">
        <f t="shared" si="439"/>
        <v>0</v>
      </c>
      <c r="GD127" s="1">
        <f t="shared" si="440"/>
        <v>0</v>
      </c>
      <c r="GE127" s="1">
        <f t="shared" si="441"/>
        <v>1</v>
      </c>
      <c r="GF127" s="1">
        <f t="shared" si="385"/>
        <v>1</v>
      </c>
      <c r="GG127" s="1">
        <f t="shared" si="442"/>
        <v>1</v>
      </c>
      <c r="GI127" s="1">
        <f t="shared" si="320"/>
        <v>0</v>
      </c>
      <c r="GK127" s="1">
        <f t="shared" si="443"/>
        <v>1</v>
      </c>
      <c r="GL127" s="1">
        <f t="shared" si="444"/>
        <v>1</v>
      </c>
      <c r="GM127" s="1">
        <f t="shared" si="445"/>
        <v>1</v>
      </c>
      <c r="GN127" s="1">
        <f t="shared" si="446"/>
        <v>1</v>
      </c>
      <c r="GO127" s="1">
        <f t="shared" si="447"/>
        <v>0</v>
      </c>
      <c r="GP127" s="1">
        <f t="shared" si="392"/>
        <v>0</v>
      </c>
      <c r="GQ127" s="1">
        <f t="shared" si="448"/>
        <v>0</v>
      </c>
      <c r="GS127" s="1">
        <f t="shared" si="394"/>
        <v>1</v>
      </c>
      <c r="GT127" s="1" t="str">
        <f t="shared" si="395"/>
        <v/>
      </c>
      <c r="GU127" s="1">
        <f t="shared" si="396"/>
        <v>1</v>
      </c>
      <c r="GV127" s="1">
        <f t="shared" si="397"/>
        <v>1</v>
      </c>
      <c r="GW127" s="1">
        <f t="shared" si="398"/>
        <v>1</v>
      </c>
      <c r="GX127" s="1">
        <f t="shared" si="399"/>
        <v>1</v>
      </c>
      <c r="GY127" s="1">
        <f t="shared" si="400"/>
        <v>0</v>
      </c>
      <c r="GZ127" s="1"/>
      <c r="HA127" s="1">
        <f t="shared" si="449"/>
        <v>1</v>
      </c>
      <c r="HB127" s="1">
        <f t="shared" si="450"/>
        <v>0</v>
      </c>
      <c r="HC127" s="1">
        <f t="shared" si="451"/>
        <v>0</v>
      </c>
      <c r="HD127" s="1">
        <f t="shared" si="452"/>
        <v>0</v>
      </c>
      <c r="HE127" s="1">
        <f t="shared" si="453"/>
        <v>0</v>
      </c>
      <c r="HF127" s="1">
        <f t="shared" si="454"/>
        <v>0</v>
      </c>
      <c r="HH127" s="1">
        <f t="shared" si="455"/>
        <v>1</v>
      </c>
      <c r="HI127" s="1">
        <f t="shared" si="456"/>
        <v>0</v>
      </c>
      <c r="HJ127" s="1">
        <f t="shared" si="457"/>
        <v>0</v>
      </c>
      <c r="HK127" s="1">
        <f t="shared" si="458"/>
        <v>0</v>
      </c>
      <c r="HL127" s="1">
        <f t="shared" si="459"/>
        <v>0</v>
      </c>
      <c r="HM127" s="1">
        <f t="shared" si="460"/>
        <v>0</v>
      </c>
      <c r="HO127" s="1">
        <f t="shared" si="321"/>
        <v>1</v>
      </c>
      <c r="HP127" s="1" t="str">
        <f t="shared" si="322"/>
        <v/>
      </c>
      <c r="HQ127" s="1">
        <f t="shared" si="501"/>
        <v>1</v>
      </c>
      <c r="HR127" s="1" t="str">
        <f t="shared" si="502"/>
        <v/>
      </c>
      <c r="HS127" s="1">
        <f t="shared" si="503"/>
        <v>1</v>
      </c>
      <c r="HT127" s="1" t="str">
        <f t="shared" si="504"/>
        <v/>
      </c>
      <c r="HU127" s="1">
        <f t="shared" si="505"/>
        <v>1</v>
      </c>
      <c r="HV127" s="1" t="str">
        <f t="shared" si="506"/>
        <v/>
      </c>
      <c r="HW127" s="1" t="str">
        <f t="shared" si="507"/>
        <v/>
      </c>
      <c r="HX127" s="1" t="str">
        <f t="shared" si="508"/>
        <v/>
      </c>
      <c r="HZ127" s="1">
        <f t="shared" si="413"/>
        <v>1</v>
      </c>
      <c r="IA127" s="1" t="str">
        <f t="shared" si="414"/>
        <v/>
      </c>
      <c r="IB127" s="1">
        <f t="shared" si="415"/>
        <v>1</v>
      </c>
      <c r="IC127" s="1" t="str">
        <f t="shared" si="416"/>
        <v/>
      </c>
      <c r="ID127" s="1">
        <f t="shared" si="417"/>
        <v>1</v>
      </c>
      <c r="IE127" s="1" t="str">
        <f t="shared" si="418"/>
        <v/>
      </c>
      <c r="IF127" s="1">
        <f t="shared" si="419"/>
        <v>1</v>
      </c>
      <c r="IG127" s="1" t="str">
        <f t="shared" si="420"/>
        <v/>
      </c>
      <c r="IH127" s="1" t="str">
        <f t="shared" si="421"/>
        <v/>
      </c>
      <c r="II127" s="1" t="str">
        <f t="shared" si="422"/>
        <v/>
      </c>
    </row>
    <row r="128" spans="1:243" x14ac:dyDescent="0.2">
      <c r="A128" s="14">
        <f t="shared" si="220"/>
        <v>128</v>
      </c>
      <c r="C128" s="2">
        <v>42299</v>
      </c>
      <c r="G128" s="3">
        <v>109.2</v>
      </c>
      <c r="H128" s="3">
        <v>120.21</v>
      </c>
      <c r="I128" s="3">
        <v>128.30000000000001</v>
      </c>
      <c r="J128" s="4">
        <v>158.13999999999999</v>
      </c>
      <c r="P128" s="128">
        <f t="shared" si="331"/>
        <v>3508.0000000000005</v>
      </c>
      <c r="Q128" s="5">
        <f t="shared" si="332"/>
        <v>3860.9999999999995</v>
      </c>
      <c r="R128" s="6">
        <f t="shared" si="333"/>
        <v>4126.0000000000009</v>
      </c>
      <c r="S128" s="7">
        <f t="shared" si="334"/>
        <v>5069.9999999999982</v>
      </c>
      <c r="AH128" s="4">
        <f t="shared" si="221"/>
        <v>2.1666666666678793</v>
      </c>
      <c r="AI128" s="4">
        <f t="shared" si="222"/>
        <v>2.3000000000011824</v>
      </c>
      <c r="AJ128" s="4">
        <f t="shared" si="223"/>
        <v>0.79999999999899951</v>
      </c>
      <c r="AK128" s="4">
        <f t="shared" si="224"/>
        <v>0.66666666666560559</v>
      </c>
      <c r="AL128" s="4">
        <f t="shared" si="225"/>
        <v>0.99999999999909051</v>
      </c>
      <c r="AM128" s="4">
        <f t="shared" si="226"/>
        <v>1.6666666666681824</v>
      </c>
      <c r="AN128" s="4">
        <f t="shared" si="227"/>
        <v>1.600000000001637</v>
      </c>
      <c r="AO128" s="4">
        <f t="shared" si="228"/>
        <v>1</v>
      </c>
      <c r="AP128" s="4">
        <f t="shared" si="229"/>
        <v>3.1666666666696988</v>
      </c>
      <c r="AQ128" s="4">
        <f t="shared" si="230"/>
        <v>0.66666666666977403</v>
      </c>
      <c r="AR128" s="4">
        <f t="shared" si="231"/>
        <v>2.7000000000005455</v>
      </c>
      <c r="AS128" s="4">
        <f t="shared" si="232"/>
        <v>1.7777777777777273</v>
      </c>
      <c r="AT128" s="4">
        <f t="shared" si="233"/>
        <v>3.3666666666678187</v>
      </c>
      <c r="BA128" s="11">
        <f t="shared" si="423"/>
        <v>1.7500000000004547</v>
      </c>
      <c r="BB128" s="11">
        <f t="shared" si="424"/>
        <v>1.9999999999995453</v>
      </c>
      <c r="BC128" s="12">
        <f t="shared" si="425"/>
        <v>2.0000000000009095</v>
      </c>
      <c r="BD128" s="13">
        <f t="shared" si="426"/>
        <v>0.99999999999818101</v>
      </c>
      <c r="BJ128" s="11">
        <f t="shared" si="463"/>
        <v>2.1666666666678793</v>
      </c>
      <c r="BK128" s="11">
        <f t="shared" si="427"/>
        <v>2.3000000000011824</v>
      </c>
      <c r="BL128" s="11">
        <f t="shared" si="428"/>
        <v>0.79999999999899951</v>
      </c>
      <c r="BM128" s="11">
        <f t="shared" si="429"/>
        <v>0.66666666666560559</v>
      </c>
      <c r="BN128" s="11">
        <f t="shared" si="430"/>
        <v>0.99999999999909051</v>
      </c>
      <c r="BO128" s="11">
        <f t="shared" si="431"/>
        <v>1.6666666666681824</v>
      </c>
      <c r="BP128" s="11">
        <f t="shared" si="462"/>
        <v>1.600000000001637</v>
      </c>
      <c r="BQ128" s="1">
        <v>1</v>
      </c>
      <c r="BR128" s="11">
        <f t="shared" si="464"/>
        <v>-3.1666666666696988</v>
      </c>
      <c r="BS128" s="11">
        <f t="shared" si="461"/>
        <v>0.66666666666977403</v>
      </c>
      <c r="BT128" s="11">
        <f t="shared" si="345"/>
        <v>2.7000000000005455</v>
      </c>
      <c r="BU128" s="11">
        <f t="shared" si="346"/>
        <v>1.7777777777777273</v>
      </c>
      <c r="BV128" s="11">
        <f t="shared" si="275"/>
        <v>3.3666666666678187</v>
      </c>
      <c r="BY128" s="126"/>
      <c r="BZ128" s="126"/>
      <c r="CB128" s="1">
        <f t="shared" si="347"/>
        <v>1</v>
      </c>
      <c r="CC128" s="1">
        <f t="shared" si="348"/>
        <v>1</v>
      </c>
      <c r="CD128" s="1">
        <f t="shared" si="349"/>
        <v>1</v>
      </c>
      <c r="CE128" s="126">
        <f t="shared" si="234"/>
        <v>1</v>
      </c>
      <c r="CF128" s="1">
        <f t="shared" si="465"/>
        <v>1</v>
      </c>
      <c r="CG128" s="1">
        <f t="shared" si="466"/>
        <v>1</v>
      </c>
      <c r="CH128" s="1" t="str">
        <f t="shared" si="235"/>
        <v/>
      </c>
      <c r="CI128" s="1" t="str">
        <f t="shared" si="467"/>
        <v/>
      </c>
      <c r="CJ128" s="1">
        <f t="shared" si="236"/>
        <v>0</v>
      </c>
      <c r="CK128" s="1">
        <f t="shared" si="237"/>
        <v>0</v>
      </c>
      <c r="CL128" s="1">
        <f t="shared" si="279"/>
        <v>1</v>
      </c>
      <c r="CM128" s="1">
        <f t="shared" si="468"/>
        <v>0</v>
      </c>
      <c r="CN128" s="1" t="str">
        <f t="shared" si="281"/>
        <v/>
      </c>
      <c r="CO128" s="1">
        <f t="shared" si="282"/>
        <v>1</v>
      </c>
      <c r="CP128" s="1">
        <f t="shared" si="283"/>
        <v>1</v>
      </c>
      <c r="CQ128" s="1" t="str">
        <f t="shared" si="284"/>
        <v/>
      </c>
      <c r="CS128" s="1">
        <f t="shared" si="350"/>
        <v>1</v>
      </c>
      <c r="CT128" s="1">
        <f t="shared" si="351"/>
        <v>1</v>
      </c>
      <c r="CU128" s="1">
        <f t="shared" si="352"/>
        <v>1</v>
      </c>
      <c r="CV128" s="126">
        <f t="shared" si="238"/>
        <v>1</v>
      </c>
      <c r="CW128" s="1"/>
      <c r="CX128" s="1">
        <f t="shared" si="285"/>
        <v>1</v>
      </c>
      <c r="CY128" s="1">
        <f t="shared" si="469"/>
        <v>1</v>
      </c>
      <c r="CZ128" s="1">
        <f t="shared" si="470"/>
        <v>1</v>
      </c>
      <c r="DA128" s="1">
        <f t="shared" si="471"/>
        <v>1</v>
      </c>
      <c r="DB128" s="1" t="str">
        <f t="shared" si="472"/>
        <v/>
      </c>
      <c r="DC128" s="1" t="str">
        <f t="shared" si="473"/>
        <v/>
      </c>
      <c r="DD128" s="1">
        <f t="shared" si="474"/>
        <v>0</v>
      </c>
      <c r="DE128" s="1" t="str">
        <f t="shared" si="292"/>
        <v/>
      </c>
      <c r="DF128" s="1"/>
      <c r="DG128" s="126">
        <f t="shared" si="239"/>
        <v>1</v>
      </c>
      <c r="DH128" s="1">
        <f t="shared" si="353"/>
        <v>1</v>
      </c>
      <c r="DI128" s="1">
        <f t="shared" si="354"/>
        <v>1</v>
      </c>
      <c r="DJ128" s="1">
        <f t="shared" si="355"/>
        <v>1</v>
      </c>
      <c r="DK128" s="1" t="str">
        <f t="shared" si="475"/>
        <v/>
      </c>
      <c r="DL128" s="1"/>
      <c r="DM128" s="1" t="str">
        <f t="shared" si="476"/>
        <v/>
      </c>
      <c r="DN128" s="1">
        <f t="shared" si="477"/>
        <v>1</v>
      </c>
      <c r="DO128" s="1">
        <f t="shared" si="478"/>
        <v>1</v>
      </c>
      <c r="DP128" s="1">
        <f t="shared" si="479"/>
        <v>1</v>
      </c>
      <c r="DQ128" s="1">
        <f t="shared" si="480"/>
        <v>1</v>
      </c>
      <c r="DR128" s="1">
        <f t="shared" si="481"/>
        <v>1</v>
      </c>
      <c r="DS128" s="1">
        <f t="shared" si="482"/>
        <v>1</v>
      </c>
      <c r="DT128" s="1">
        <f t="shared" si="483"/>
        <v>1</v>
      </c>
      <c r="DU128" s="1">
        <f t="shared" si="484"/>
        <v>0</v>
      </c>
      <c r="DV128" s="1">
        <f t="shared" si="356"/>
        <v>1</v>
      </c>
      <c r="DW128" s="1">
        <f t="shared" si="485"/>
        <v>0</v>
      </c>
      <c r="DX128" s="1" t="str">
        <f t="shared" si="486"/>
        <v/>
      </c>
      <c r="DY128" s="1" t="str">
        <f t="shared" si="487"/>
        <v/>
      </c>
      <c r="EA128" s="1">
        <f t="shared" si="357"/>
        <v>1</v>
      </c>
      <c r="EB128" s="1">
        <f t="shared" si="358"/>
        <v>1</v>
      </c>
      <c r="EC128" s="1">
        <f t="shared" si="359"/>
        <v>1</v>
      </c>
      <c r="ED128" s="1">
        <f t="shared" si="360"/>
        <v>1</v>
      </c>
      <c r="EF128" s="1">
        <f t="shared" si="361"/>
        <v>1</v>
      </c>
      <c r="EG128" s="1">
        <f t="shared" si="362"/>
        <v>1</v>
      </c>
      <c r="EH128" s="1">
        <f t="shared" si="363"/>
        <v>1</v>
      </c>
      <c r="EI128" s="1">
        <f t="shared" si="364"/>
        <v>1</v>
      </c>
      <c r="EK128" s="1">
        <f t="shared" si="365"/>
        <v>1</v>
      </c>
      <c r="EL128" s="1">
        <f t="shared" si="366"/>
        <v>1</v>
      </c>
      <c r="EM128" s="1">
        <f t="shared" si="367"/>
        <v>1</v>
      </c>
      <c r="EO128" s="1">
        <f t="shared" si="368"/>
        <v>1</v>
      </c>
      <c r="EP128" s="1">
        <f t="shared" si="369"/>
        <v>1</v>
      </c>
      <c r="EQ128" s="1">
        <f t="shared" si="370"/>
        <v>1</v>
      </c>
      <c r="ES128" s="1">
        <f t="shared" si="488"/>
        <v>1</v>
      </c>
      <c r="ET128" s="1">
        <f t="shared" si="489"/>
        <v>1</v>
      </c>
      <c r="EU128" s="1">
        <f t="shared" si="490"/>
        <v>1</v>
      </c>
      <c r="EV128" s="1">
        <f t="shared" si="309"/>
        <v>1</v>
      </c>
      <c r="EW128" s="1">
        <f t="shared" si="491"/>
        <v>1</v>
      </c>
      <c r="EY128" s="1">
        <f t="shared" si="492"/>
        <v>1</v>
      </c>
      <c r="EZ128" s="1">
        <f t="shared" si="493"/>
        <v>1</v>
      </c>
      <c r="FA128" s="1">
        <f t="shared" si="494"/>
        <v>1</v>
      </c>
      <c r="FC128" s="1">
        <f t="shared" si="371"/>
        <v>1</v>
      </c>
      <c r="FD128" s="1">
        <f t="shared" si="495"/>
        <v>0</v>
      </c>
      <c r="FE128" s="1"/>
      <c r="FF128" s="1">
        <f t="shared" si="372"/>
        <v>1</v>
      </c>
      <c r="FG128" s="1">
        <f t="shared" si="373"/>
        <v>1</v>
      </c>
      <c r="FH128" s="1">
        <f t="shared" si="374"/>
        <v>1</v>
      </c>
      <c r="FI128" s="1">
        <f t="shared" si="496"/>
        <v>1</v>
      </c>
      <c r="FJ128" s="1">
        <f t="shared" si="497"/>
        <v>1</v>
      </c>
      <c r="FK128" s="1">
        <f t="shared" si="498"/>
        <v>1</v>
      </c>
      <c r="FL128" s="1">
        <f t="shared" si="499"/>
        <v>1</v>
      </c>
      <c r="FN128" s="1" t="str">
        <f t="shared" si="432"/>
        <v/>
      </c>
      <c r="FO128" s="1" t="str">
        <f t="shared" si="500"/>
        <v/>
      </c>
      <c r="FP128" s="1" t="str">
        <f t="shared" si="433"/>
        <v/>
      </c>
      <c r="FV128" s="1">
        <f t="shared" si="434"/>
        <v>0</v>
      </c>
      <c r="FW128" s="1">
        <f t="shared" si="435"/>
        <v>0</v>
      </c>
      <c r="FX128" s="1">
        <f t="shared" si="436"/>
        <v>0</v>
      </c>
      <c r="GA128" s="1">
        <f t="shared" si="437"/>
        <v>0</v>
      </c>
      <c r="GB128" s="1">
        <f t="shared" si="438"/>
        <v>0</v>
      </c>
      <c r="GC128" s="1">
        <f t="shared" si="439"/>
        <v>0</v>
      </c>
      <c r="GD128" s="1">
        <f t="shared" si="440"/>
        <v>0</v>
      </c>
      <c r="GE128" s="1">
        <f t="shared" si="441"/>
        <v>0</v>
      </c>
      <c r="GF128" s="1">
        <f t="shared" si="385"/>
        <v>0</v>
      </c>
      <c r="GG128" s="1">
        <f t="shared" si="442"/>
        <v>0</v>
      </c>
      <c r="GI128" s="1">
        <f t="shared" si="320"/>
        <v>0</v>
      </c>
      <c r="GK128" s="1">
        <f t="shared" si="443"/>
        <v>1</v>
      </c>
      <c r="GL128" s="1">
        <f t="shared" si="444"/>
        <v>1</v>
      </c>
      <c r="GM128" s="1">
        <f t="shared" si="445"/>
        <v>1</v>
      </c>
      <c r="GN128" s="1">
        <f t="shared" si="446"/>
        <v>1</v>
      </c>
      <c r="GO128" s="1">
        <f t="shared" si="447"/>
        <v>1</v>
      </c>
      <c r="GP128" s="1">
        <f t="shared" si="392"/>
        <v>1</v>
      </c>
      <c r="GQ128" s="1">
        <f t="shared" si="448"/>
        <v>1</v>
      </c>
      <c r="GS128" s="1" t="str">
        <f t="shared" si="394"/>
        <v/>
      </c>
      <c r="GT128" s="1" t="str">
        <f t="shared" si="395"/>
        <v/>
      </c>
      <c r="GU128" s="1">
        <f t="shared" si="396"/>
        <v>0</v>
      </c>
      <c r="GV128" s="1">
        <f t="shared" si="397"/>
        <v>0</v>
      </c>
      <c r="GW128" s="1">
        <f t="shared" si="398"/>
        <v>0</v>
      </c>
      <c r="GX128" s="1">
        <f t="shared" si="399"/>
        <v>0</v>
      </c>
      <c r="GY128" s="1">
        <f t="shared" si="400"/>
        <v>0</v>
      </c>
      <c r="GZ128" s="1"/>
      <c r="HA128" s="1">
        <f t="shared" si="449"/>
        <v>0</v>
      </c>
      <c r="HB128" s="1">
        <f t="shared" si="450"/>
        <v>0</v>
      </c>
      <c r="HC128" s="1">
        <f t="shared" si="451"/>
        <v>0</v>
      </c>
      <c r="HD128" s="1">
        <f t="shared" si="452"/>
        <v>0</v>
      </c>
      <c r="HE128" s="1">
        <f t="shared" si="453"/>
        <v>0</v>
      </c>
      <c r="HF128" s="1">
        <f t="shared" si="454"/>
        <v>0</v>
      </c>
      <c r="HH128" s="1">
        <f t="shared" si="455"/>
        <v>0</v>
      </c>
      <c r="HI128" s="1">
        <f t="shared" si="456"/>
        <v>0</v>
      </c>
      <c r="HJ128" s="1">
        <f t="shared" si="457"/>
        <v>0</v>
      </c>
      <c r="HK128" s="1">
        <f t="shared" si="458"/>
        <v>0</v>
      </c>
      <c r="HL128" s="1">
        <f t="shared" si="459"/>
        <v>0</v>
      </c>
      <c r="HM128" s="1">
        <f t="shared" si="460"/>
        <v>0</v>
      </c>
      <c r="HO128" s="1">
        <f t="shared" si="321"/>
        <v>0</v>
      </c>
      <c r="HP128" s="1" t="str">
        <f t="shared" si="322"/>
        <v/>
      </c>
      <c r="HQ128" s="1" t="str">
        <f t="shared" si="501"/>
        <v/>
      </c>
      <c r="HR128" s="1" t="str">
        <f t="shared" si="502"/>
        <v/>
      </c>
      <c r="HS128" s="1" t="str">
        <f t="shared" si="503"/>
        <v/>
      </c>
      <c r="HT128" s="1" t="str">
        <f t="shared" si="504"/>
        <v/>
      </c>
      <c r="HU128" s="1" t="str">
        <f t="shared" si="505"/>
        <v/>
      </c>
      <c r="HV128" s="1" t="str">
        <f t="shared" si="506"/>
        <v/>
      </c>
      <c r="HW128" s="1" t="str">
        <f t="shared" si="507"/>
        <v/>
      </c>
      <c r="HX128" s="1" t="str">
        <f t="shared" si="508"/>
        <v/>
      </c>
      <c r="HZ128" s="1">
        <f t="shared" si="413"/>
        <v>0</v>
      </c>
      <c r="IA128" s="1" t="str">
        <f t="shared" si="414"/>
        <v/>
      </c>
      <c r="IB128" s="1" t="str">
        <f t="shared" si="415"/>
        <v/>
      </c>
      <c r="IC128" s="1" t="str">
        <f t="shared" si="416"/>
        <v/>
      </c>
      <c r="ID128" s="1" t="str">
        <f t="shared" si="417"/>
        <v/>
      </c>
      <c r="IE128" s="1" t="str">
        <f t="shared" si="418"/>
        <v/>
      </c>
      <c r="IF128" s="1" t="str">
        <f t="shared" si="419"/>
        <v/>
      </c>
      <c r="IG128" s="1" t="str">
        <f t="shared" si="420"/>
        <v/>
      </c>
      <c r="IH128" s="1" t="str">
        <f t="shared" si="421"/>
        <v/>
      </c>
      <c r="II128" s="1" t="str">
        <f t="shared" si="422"/>
        <v/>
      </c>
    </row>
    <row r="129" spans="1:243" x14ac:dyDescent="0.2">
      <c r="A129" s="14">
        <f t="shared" si="220"/>
        <v>129</v>
      </c>
      <c r="C129" s="2">
        <v>42300</v>
      </c>
      <c r="G129" s="3">
        <v>109.175</v>
      </c>
      <c r="H129" s="3">
        <v>120.102</v>
      </c>
      <c r="I129" s="3">
        <v>128.13499999999999</v>
      </c>
      <c r="J129" s="4">
        <v>157.05000000000001</v>
      </c>
      <c r="P129" s="128">
        <f t="shared" si="331"/>
        <v>3505.4999999999995</v>
      </c>
      <c r="Q129" s="5">
        <f t="shared" si="332"/>
        <v>3850.2500000000005</v>
      </c>
      <c r="R129" s="6">
        <f t="shared" si="333"/>
        <v>4109.4999999999991</v>
      </c>
      <c r="S129" s="7">
        <f t="shared" si="334"/>
        <v>5029.0000000000009</v>
      </c>
      <c r="AH129" s="4">
        <f t="shared" si="221"/>
        <v>2.1666666666642413</v>
      </c>
      <c r="AI129" s="4">
        <f t="shared" si="222"/>
        <v>1.449999999997635</v>
      </c>
      <c r="AJ129" s="4">
        <f t="shared" si="223"/>
        <v>0.84999999999799947</v>
      </c>
      <c r="AK129" s="4">
        <f t="shared" si="224"/>
        <v>0.25000000000212275</v>
      </c>
      <c r="AL129" s="4">
        <f t="shared" si="225"/>
        <v>2.499999999998181</v>
      </c>
      <c r="AM129" s="4">
        <f t="shared" si="226"/>
        <v>2.8333333333360624</v>
      </c>
      <c r="AN129" s="4">
        <f t="shared" si="227"/>
        <v>0.10000000000291109</v>
      </c>
      <c r="AO129" s="4">
        <f t="shared" si="228"/>
        <v>1</v>
      </c>
      <c r="AP129" s="4">
        <f t="shared" si="229"/>
        <v>2.1666666666606025</v>
      </c>
      <c r="AQ129" s="4">
        <f t="shared" si="230"/>
        <v>3.2083333333392465</v>
      </c>
      <c r="AR129" s="4">
        <f t="shared" si="231"/>
        <v>1.599999999998909</v>
      </c>
      <c r="AS129" s="4">
        <f t="shared" si="232"/>
        <v>1.6388888888885855</v>
      </c>
      <c r="AT129" s="4">
        <f t="shared" si="233"/>
        <v>0.46666666666448364</v>
      </c>
      <c r="BA129" s="11">
        <f t="shared" si="423"/>
        <v>-2.5000000000009095</v>
      </c>
      <c r="BB129" s="11">
        <f t="shared" si="424"/>
        <v>-10.749999999999091</v>
      </c>
      <c r="BC129" s="12">
        <f t="shared" si="425"/>
        <v>-16.500000000001819</v>
      </c>
      <c r="BD129" s="13">
        <f t="shared" si="426"/>
        <v>-40.999999999997272</v>
      </c>
      <c r="BJ129" s="11">
        <f t="shared" si="463"/>
        <v>2.1666666666642413</v>
      </c>
      <c r="BK129" s="11">
        <f t="shared" si="427"/>
        <v>1.449999999997635</v>
      </c>
      <c r="BL129" s="11">
        <f t="shared" si="428"/>
        <v>-0.84999999999799947</v>
      </c>
      <c r="BM129" s="11">
        <f t="shared" si="429"/>
        <v>0.25000000000212275</v>
      </c>
      <c r="BN129" s="11">
        <f t="shared" si="430"/>
        <v>-2.499999999998181</v>
      </c>
      <c r="BO129" s="11">
        <f t="shared" si="431"/>
        <v>-2.8333333333360624</v>
      </c>
      <c r="BP129" s="11">
        <f t="shared" si="462"/>
        <v>-0.10000000000291109</v>
      </c>
      <c r="BQ129" s="1">
        <v>1</v>
      </c>
      <c r="BR129" s="11">
        <f t="shared" si="464"/>
        <v>-2.1666666666606025</v>
      </c>
      <c r="BS129" s="11">
        <f t="shared" si="461"/>
        <v>-3.2083333333392465</v>
      </c>
      <c r="BT129" s="11">
        <f t="shared" si="345"/>
        <v>1.599999999998909</v>
      </c>
      <c r="BU129" s="11">
        <f t="shared" si="346"/>
        <v>-1.6388888888885855</v>
      </c>
      <c r="BV129" s="11">
        <f t="shared" si="275"/>
        <v>0.46666666666448364</v>
      </c>
      <c r="BY129" s="126"/>
      <c r="BZ129" s="126"/>
      <c r="CB129" s="1">
        <f t="shared" si="347"/>
        <v>0</v>
      </c>
      <c r="CC129" s="1">
        <f t="shared" si="348"/>
        <v>0</v>
      </c>
      <c r="CD129" s="1">
        <f t="shared" si="349"/>
        <v>0</v>
      </c>
      <c r="CE129" s="126">
        <f t="shared" si="234"/>
        <v>0</v>
      </c>
      <c r="CF129" s="1">
        <f t="shared" si="465"/>
        <v>0</v>
      </c>
      <c r="CG129" s="1" t="str">
        <f t="shared" si="466"/>
        <v/>
      </c>
      <c r="CH129" s="1" t="str">
        <f t="shared" si="235"/>
        <v/>
      </c>
      <c r="CI129" s="1">
        <f t="shared" si="467"/>
        <v>1</v>
      </c>
      <c r="CJ129" s="1">
        <f t="shared" si="236"/>
        <v>1</v>
      </c>
      <c r="CK129" s="1" t="str">
        <f t="shared" si="237"/>
        <v/>
      </c>
      <c r="CL129" s="1">
        <f t="shared" si="279"/>
        <v>1</v>
      </c>
      <c r="CM129" s="1">
        <f t="shared" si="468"/>
        <v>1</v>
      </c>
      <c r="CN129" s="1">
        <f t="shared" si="281"/>
        <v>1</v>
      </c>
      <c r="CO129" s="1" t="str">
        <f t="shared" si="282"/>
        <v/>
      </c>
      <c r="CP129" s="1" t="str">
        <f t="shared" si="283"/>
        <v/>
      </c>
      <c r="CQ129" s="1">
        <f t="shared" si="284"/>
        <v>1</v>
      </c>
      <c r="CS129" s="1">
        <f t="shared" si="350"/>
        <v>0</v>
      </c>
      <c r="CT129" s="1">
        <f t="shared" si="351"/>
        <v>0</v>
      </c>
      <c r="CU129" s="1">
        <f t="shared" si="352"/>
        <v>0</v>
      </c>
      <c r="CV129" s="126">
        <f t="shared" si="238"/>
        <v>0</v>
      </c>
      <c r="CW129" s="1"/>
      <c r="CX129" s="1" t="str">
        <f t="shared" si="285"/>
        <v/>
      </c>
      <c r="CY129" s="1" t="str">
        <f t="shared" si="469"/>
        <v/>
      </c>
      <c r="CZ129" s="1" t="str">
        <f t="shared" si="470"/>
        <v/>
      </c>
      <c r="DA129" s="1" t="str">
        <f t="shared" si="471"/>
        <v/>
      </c>
      <c r="DB129" s="1">
        <f t="shared" si="472"/>
        <v>1</v>
      </c>
      <c r="DC129" s="1" t="str">
        <f t="shared" si="473"/>
        <v/>
      </c>
      <c r="DD129" s="1">
        <f t="shared" si="474"/>
        <v>1</v>
      </c>
      <c r="DE129" s="1" t="str">
        <f t="shared" si="292"/>
        <v/>
      </c>
      <c r="DF129" s="1"/>
      <c r="DG129" s="126">
        <f t="shared" si="239"/>
        <v>1</v>
      </c>
      <c r="DH129" s="1">
        <f t="shared" si="353"/>
        <v>1</v>
      </c>
      <c r="DI129" s="1">
        <f t="shared" si="354"/>
        <v>1</v>
      </c>
      <c r="DJ129" s="1">
        <f t="shared" si="355"/>
        <v>1</v>
      </c>
      <c r="DK129" s="1" t="str">
        <f t="shared" si="475"/>
        <v/>
      </c>
      <c r="DL129" s="1"/>
      <c r="DM129" s="1" t="str">
        <f t="shared" si="476"/>
        <v/>
      </c>
      <c r="DN129" s="1">
        <f t="shared" si="477"/>
        <v>0</v>
      </c>
      <c r="DO129" s="1">
        <f t="shared" si="478"/>
        <v>1</v>
      </c>
      <c r="DP129" s="1">
        <f t="shared" si="479"/>
        <v>0</v>
      </c>
      <c r="DQ129" s="1">
        <f t="shared" si="480"/>
        <v>1</v>
      </c>
      <c r="DR129" s="1">
        <f t="shared" si="481"/>
        <v>0</v>
      </c>
      <c r="DS129" s="1">
        <f t="shared" si="482"/>
        <v>1</v>
      </c>
      <c r="DT129" s="1">
        <f t="shared" si="483"/>
        <v>0</v>
      </c>
      <c r="DU129" s="1">
        <f t="shared" si="484"/>
        <v>1</v>
      </c>
      <c r="DV129" s="1">
        <f t="shared" si="356"/>
        <v>1</v>
      </c>
      <c r="DW129" s="1">
        <f t="shared" si="485"/>
        <v>0</v>
      </c>
      <c r="DX129" s="1" t="str">
        <f t="shared" si="486"/>
        <v/>
      </c>
      <c r="DY129" s="1" t="str">
        <f t="shared" si="487"/>
        <v/>
      </c>
      <c r="EA129" s="1">
        <f t="shared" si="357"/>
        <v>1</v>
      </c>
      <c r="EB129" s="1">
        <f t="shared" si="358"/>
        <v>1</v>
      </c>
      <c r="EC129" s="1">
        <f t="shared" si="359"/>
        <v>1</v>
      </c>
      <c r="ED129" s="1">
        <f t="shared" si="360"/>
        <v>1</v>
      </c>
      <c r="EF129" s="1">
        <f t="shared" si="361"/>
        <v>1</v>
      </c>
      <c r="EG129" s="1">
        <f t="shared" si="362"/>
        <v>1</v>
      </c>
      <c r="EH129" s="1">
        <f t="shared" si="363"/>
        <v>1</v>
      </c>
      <c r="EI129" s="1">
        <f t="shared" si="364"/>
        <v>1</v>
      </c>
      <c r="EK129" s="1">
        <f t="shared" si="365"/>
        <v>1</v>
      </c>
      <c r="EL129" s="1">
        <f t="shared" si="366"/>
        <v>1</v>
      </c>
      <c r="EM129" s="1">
        <f t="shared" si="367"/>
        <v>1</v>
      </c>
      <c r="EO129" s="1">
        <f t="shared" si="368"/>
        <v>1</v>
      </c>
      <c r="EP129" s="1">
        <f t="shared" si="369"/>
        <v>1</v>
      </c>
      <c r="EQ129" s="1">
        <f t="shared" si="370"/>
        <v>1</v>
      </c>
      <c r="ES129" s="1">
        <f t="shared" si="488"/>
        <v>1</v>
      </c>
      <c r="ET129" s="1">
        <f t="shared" si="489"/>
        <v>1</v>
      </c>
      <c r="EU129" s="1">
        <f t="shared" si="490"/>
        <v>1</v>
      </c>
      <c r="EV129" s="1">
        <f t="shared" si="309"/>
        <v>1</v>
      </c>
      <c r="EW129" s="1">
        <f t="shared" si="491"/>
        <v>0</v>
      </c>
      <c r="EY129" s="1">
        <f t="shared" si="492"/>
        <v>1</v>
      </c>
      <c r="EZ129" s="1">
        <f t="shared" si="493"/>
        <v>1</v>
      </c>
      <c r="FA129" s="1">
        <f t="shared" si="494"/>
        <v>1</v>
      </c>
      <c r="FC129" s="1">
        <f t="shared" si="371"/>
        <v>0</v>
      </c>
      <c r="FD129" s="1" t="str">
        <f t="shared" si="495"/>
        <v/>
      </c>
      <c r="FE129" s="1"/>
      <c r="FF129" s="1">
        <f t="shared" si="372"/>
        <v>1</v>
      </c>
      <c r="FG129" s="1">
        <f t="shared" si="373"/>
        <v>0</v>
      </c>
      <c r="FH129" s="1">
        <f t="shared" si="374"/>
        <v>0</v>
      </c>
      <c r="FI129" s="1" t="str">
        <f t="shared" si="496"/>
        <v/>
      </c>
      <c r="FJ129" s="1" t="str">
        <f t="shared" si="497"/>
        <v/>
      </c>
      <c r="FK129" s="1" t="str">
        <f t="shared" si="498"/>
        <v/>
      </c>
      <c r="FL129" s="1" t="str">
        <f t="shared" si="499"/>
        <v/>
      </c>
      <c r="FN129" s="1">
        <f t="shared" si="432"/>
        <v>1</v>
      </c>
      <c r="FO129" s="1">
        <f t="shared" si="500"/>
        <v>0</v>
      </c>
      <c r="FP129" s="1" t="str">
        <f t="shared" si="433"/>
        <v/>
      </c>
      <c r="FV129" s="1">
        <f t="shared" si="434"/>
        <v>1</v>
      </c>
      <c r="FW129" s="1">
        <f t="shared" si="435"/>
        <v>0</v>
      </c>
      <c r="FX129" s="1">
        <f t="shared" si="436"/>
        <v>0</v>
      </c>
      <c r="GA129" s="1">
        <f t="shared" si="437"/>
        <v>1</v>
      </c>
      <c r="GB129" s="1">
        <f t="shared" si="438"/>
        <v>1</v>
      </c>
      <c r="GC129" s="1">
        <f t="shared" si="439"/>
        <v>1</v>
      </c>
      <c r="GD129" s="1">
        <f t="shared" si="440"/>
        <v>1</v>
      </c>
      <c r="GE129" s="1">
        <f t="shared" si="441"/>
        <v>0</v>
      </c>
      <c r="GF129" s="1">
        <f t="shared" si="385"/>
        <v>0</v>
      </c>
      <c r="GG129" s="1">
        <f t="shared" si="442"/>
        <v>1</v>
      </c>
      <c r="GI129" s="1">
        <f t="shared" si="320"/>
        <v>1</v>
      </c>
      <c r="GK129" s="1">
        <f t="shared" si="443"/>
        <v>1</v>
      </c>
      <c r="GL129" s="1">
        <f t="shared" si="444"/>
        <v>1</v>
      </c>
      <c r="GM129" s="1">
        <f t="shared" si="445"/>
        <v>1</v>
      </c>
      <c r="GN129" s="1">
        <f t="shared" si="446"/>
        <v>1</v>
      </c>
      <c r="GO129" s="1">
        <f t="shared" si="447"/>
        <v>0</v>
      </c>
      <c r="GP129" s="1">
        <f t="shared" si="392"/>
        <v>0</v>
      </c>
      <c r="GQ129" s="1">
        <f t="shared" si="448"/>
        <v>1</v>
      </c>
      <c r="GS129" s="1">
        <f t="shared" si="394"/>
        <v>0</v>
      </c>
      <c r="GT129" s="1">
        <f t="shared" si="395"/>
        <v>0</v>
      </c>
      <c r="GU129" s="1">
        <f t="shared" si="396"/>
        <v>0</v>
      </c>
      <c r="GV129" s="1">
        <f t="shared" si="397"/>
        <v>0</v>
      </c>
      <c r="GW129" s="1">
        <f t="shared" si="398"/>
        <v>0</v>
      </c>
      <c r="GX129" s="1">
        <f t="shared" si="399"/>
        <v>0</v>
      </c>
      <c r="GY129" s="1">
        <f t="shared" si="400"/>
        <v>0</v>
      </c>
      <c r="GZ129" s="1"/>
      <c r="HA129" s="1">
        <f t="shared" si="449"/>
        <v>1</v>
      </c>
      <c r="HB129" s="1">
        <f t="shared" si="450"/>
        <v>0</v>
      </c>
      <c r="HC129" s="1">
        <f t="shared" si="451"/>
        <v>0</v>
      </c>
      <c r="HD129" s="1">
        <f t="shared" si="452"/>
        <v>0</v>
      </c>
      <c r="HE129" s="1">
        <f t="shared" si="453"/>
        <v>0</v>
      </c>
      <c r="HF129" s="1">
        <f t="shared" si="454"/>
        <v>0</v>
      </c>
      <c r="HH129" s="1">
        <f t="shared" si="455"/>
        <v>1</v>
      </c>
      <c r="HI129" s="1">
        <f t="shared" si="456"/>
        <v>1</v>
      </c>
      <c r="HJ129" s="1">
        <f t="shared" si="457"/>
        <v>0</v>
      </c>
      <c r="HK129" s="1">
        <f t="shared" si="458"/>
        <v>0</v>
      </c>
      <c r="HL129" s="1">
        <f t="shared" si="459"/>
        <v>0</v>
      </c>
      <c r="HM129" s="1">
        <f t="shared" si="460"/>
        <v>0</v>
      </c>
      <c r="HO129" s="1" t="str">
        <f t="shared" si="321"/>
        <v/>
      </c>
      <c r="HP129" s="1">
        <f t="shared" si="322"/>
        <v>1</v>
      </c>
      <c r="HQ129" s="1" t="str">
        <f t="shared" si="501"/>
        <v/>
      </c>
      <c r="HR129" s="1">
        <f t="shared" si="502"/>
        <v>1</v>
      </c>
      <c r="HS129" s="1" t="str">
        <f t="shared" si="503"/>
        <v/>
      </c>
      <c r="HT129" s="1">
        <f t="shared" si="504"/>
        <v>1</v>
      </c>
      <c r="HU129" s="1" t="str">
        <f t="shared" si="505"/>
        <v/>
      </c>
      <c r="HV129" s="1">
        <f t="shared" si="506"/>
        <v>1</v>
      </c>
      <c r="HW129" s="1" t="str">
        <f t="shared" si="507"/>
        <v/>
      </c>
      <c r="HX129" s="1" t="str">
        <f t="shared" si="508"/>
        <v/>
      </c>
      <c r="HZ129" s="1" t="str">
        <f t="shared" si="413"/>
        <v/>
      </c>
      <c r="IA129" s="1">
        <f t="shared" si="414"/>
        <v>0</v>
      </c>
      <c r="IB129" s="1" t="str">
        <f t="shared" si="415"/>
        <v/>
      </c>
      <c r="IC129" s="1">
        <f t="shared" si="416"/>
        <v>0</v>
      </c>
      <c r="ID129" s="1" t="str">
        <f t="shared" si="417"/>
        <v/>
      </c>
      <c r="IE129" s="1">
        <f t="shared" si="418"/>
        <v>0</v>
      </c>
      <c r="IF129" s="1" t="str">
        <f t="shared" si="419"/>
        <v/>
      </c>
      <c r="IG129" s="1">
        <f t="shared" si="420"/>
        <v>0</v>
      </c>
      <c r="IH129" s="1" t="str">
        <f t="shared" si="421"/>
        <v/>
      </c>
      <c r="II129" s="1" t="str">
        <f t="shared" si="422"/>
        <v/>
      </c>
    </row>
    <row r="130" spans="1:243" x14ac:dyDescent="0.2">
      <c r="A130" s="14">
        <f t="shared" si="220"/>
        <v>130</v>
      </c>
      <c r="C130" s="2">
        <v>42303</v>
      </c>
      <c r="G130" s="3">
        <v>109.175</v>
      </c>
      <c r="H130" s="3">
        <v>120.127</v>
      </c>
      <c r="I130" s="3">
        <v>128.19</v>
      </c>
      <c r="J130" s="4">
        <v>158.01</v>
      </c>
      <c r="P130" s="128">
        <f t="shared" si="331"/>
        <v>3505.4999999999995</v>
      </c>
      <c r="Q130" s="5">
        <f t="shared" si="332"/>
        <v>3852.7499999999995</v>
      </c>
      <c r="R130" s="6">
        <f t="shared" si="333"/>
        <v>4115</v>
      </c>
      <c r="S130" s="7">
        <f t="shared" si="334"/>
        <v>5056.9999999999991</v>
      </c>
      <c r="AH130" s="4">
        <f t="shared" si="221"/>
        <v>1.6666666666660603</v>
      </c>
      <c r="AI130" s="4">
        <f t="shared" si="222"/>
        <v>1.4999999999994542</v>
      </c>
      <c r="AJ130" s="4">
        <f t="shared" si="223"/>
        <v>0.8000000000014551</v>
      </c>
      <c r="AK130" s="4">
        <f t="shared" si="224"/>
        <v>1.1666666666681826</v>
      </c>
      <c r="AL130" s="4">
        <f t="shared" si="225"/>
        <v>0.25000000000136424</v>
      </c>
      <c r="AM130" s="4">
        <f t="shared" si="226"/>
        <v>3.8333333333318169</v>
      </c>
      <c r="AN130" s="4">
        <f t="shared" si="227"/>
        <v>5.6999999999983633</v>
      </c>
      <c r="AO130" s="4">
        <f t="shared" si="228"/>
        <v>1</v>
      </c>
      <c r="AP130" s="4">
        <f t="shared" si="229"/>
        <v>1.3333333333309079</v>
      </c>
      <c r="AQ130" s="4">
        <f t="shared" si="230"/>
        <v>2.0833333333295432</v>
      </c>
      <c r="AR130" s="4">
        <f t="shared" si="231"/>
        <v>2.2000000000003639</v>
      </c>
      <c r="AS130" s="4">
        <f t="shared" si="232"/>
        <v>3.7222222222227277</v>
      </c>
      <c r="AT130" s="4">
        <f t="shared" si="233"/>
        <v>3.7333333333330909</v>
      </c>
      <c r="BA130" s="11">
        <f t="shared" si="423"/>
        <v>0</v>
      </c>
      <c r="BB130" s="11">
        <f t="shared" si="424"/>
        <v>2.4999999999990905</v>
      </c>
      <c r="BC130" s="12">
        <f t="shared" si="425"/>
        <v>5.5000000000009095</v>
      </c>
      <c r="BD130" s="13">
        <f t="shared" si="426"/>
        <v>27.999999999998181</v>
      </c>
      <c r="BJ130" s="11">
        <f t="shared" si="463"/>
        <v>-1.6666666666660603</v>
      </c>
      <c r="BK130" s="11">
        <f t="shared" si="427"/>
        <v>-1.4999999999994542</v>
      </c>
      <c r="BL130" s="11">
        <f t="shared" si="428"/>
        <v>-0.8000000000014551</v>
      </c>
      <c r="BM130" s="11">
        <f t="shared" si="429"/>
        <v>-1.1666666666681826</v>
      </c>
      <c r="BN130" s="11">
        <f t="shared" si="430"/>
        <v>-0.25000000000136424</v>
      </c>
      <c r="BO130" s="11">
        <f t="shared" si="431"/>
        <v>-3.8333333333318169</v>
      </c>
      <c r="BP130" s="11">
        <f t="shared" si="462"/>
        <v>-5.6999999999983633</v>
      </c>
      <c r="BQ130" s="1">
        <v>1</v>
      </c>
      <c r="BR130" s="11">
        <f t="shared" si="464"/>
        <v>1.3333333333309079</v>
      </c>
      <c r="BS130" s="11">
        <f t="shared" si="461"/>
        <v>-2.0833333333295432</v>
      </c>
      <c r="BT130" s="11">
        <f t="shared" si="345"/>
        <v>-2.2000000000003639</v>
      </c>
      <c r="BU130" s="11">
        <f t="shared" si="346"/>
        <v>-3.7222222222227277</v>
      </c>
      <c r="BV130" s="11">
        <f t="shared" si="275"/>
        <v>-3.7333333333330909</v>
      </c>
      <c r="BY130" s="126"/>
      <c r="BZ130" s="126"/>
      <c r="CB130" s="1">
        <f t="shared" si="347"/>
        <v>1</v>
      </c>
      <c r="CC130" s="1">
        <f t="shared" si="348"/>
        <v>0</v>
      </c>
      <c r="CD130" s="1">
        <f t="shared" si="349"/>
        <v>0</v>
      </c>
      <c r="CE130" s="126">
        <f t="shared" si="234"/>
        <v>0</v>
      </c>
      <c r="CF130" s="1">
        <f t="shared" si="465"/>
        <v>0</v>
      </c>
      <c r="CG130" s="1" t="str">
        <f t="shared" si="466"/>
        <v/>
      </c>
      <c r="CH130" s="1">
        <f t="shared" si="235"/>
        <v>1</v>
      </c>
      <c r="CI130" s="1">
        <f t="shared" si="467"/>
        <v>1</v>
      </c>
      <c r="CJ130" s="1" t="str">
        <f t="shared" si="236"/>
        <v/>
      </c>
      <c r="CK130" s="1" t="str">
        <f t="shared" si="237"/>
        <v/>
      </c>
      <c r="CL130" s="1">
        <f t="shared" si="279"/>
        <v>1</v>
      </c>
      <c r="CM130" s="1">
        <f t="shared" si="468"/>
        <v>1</v>
      </c>
      <c r="CN130" s="1">
        <f t="shared" si="281"/>
        <v>1</v>
      </c>
      <c r="CO130" s="1" t="str">
        <f t="shared" si="282"/>
        <v/>
      </c>
      <c r="CP130" s="1">
        <f t="shared" si="283"/>
        <v>1</v>
      </c>
      <c r="CQ130" s="1" t="str">
        <f t="shared" si="284"/>
        <v/>
      </c>
      <c r="CS130" s="1">
        <f t="shared" si="350"/>
        <v>1</v>
      </c>
      <c r="CT130" s="1">
        <f t="shared" si="351"/>
        <v>0</v>
      </c>
      <c r="CU130" s="1">
        <f t="shared" si="352"/>
        <v>0</v>
      </c>
      <c r="CV130" s="126">
        <f t="shared" si="238"/>
        <v>0</v>
      </c>
      <c r="CW130" s="1"/>
      <c r="CX130" s="1" t="str">
        <f t="shared" si="285"/>
        <v/>
      </c>
      <c r="CY130" s="1" t="str">
        <f t="shared" si="469"/>
        <v/>
      </c>
      <c r="CZ130" s="1" t="str">
        <f t="shared" si="470"/>
        <v/>
      </c>
      <c r="DA130" s="1" t="str">
        <f t="shared" si="471"/>
        <v/>
      </c>
      <c r="DB130" s="1">
        <f t="shared" si="472"/>
        <v>0</v>
      </c>
      <c r="DC130" s="1">
        <f t="shared" si="473"/>
        <v>1</v>
      </c>
      <c r="DD130" s="1" t="str">
        <f t="shared" si="474"/>
        <v/>
      </c>
      <c r="DE130" s="1" t="str">
        <f t="shared" si="292"/>
        <v/>
      </c>
      <c r="DF130" s="1"/>
      <c r="DG130" s="126">
        <f t="shared" si="239"/>
        <v>1</v>
      </c>
      <c r="DH130" s="1">
        <f t="shared" si="353"/>
        <v>0</v>
      </c>
      <c r="DI130" s="1">
        <f t="shared" si="354"/>
        <v>0</v>
      </c>
      <c r="DJ130" s="1">
        <f t="shared" si="355"/>
        <v>0</v>
      </c>
      <c r="DK130" s="1">
        <f t="shared" si="475"/>
        <v>0</v>
      </c>
      <c r="DL130" s="1"/>
      <c r="DM130" s="1">
        <f t="shared" si="476"/>
        <v>1</v>
      </c>
      <c r="DN130" s="1" t="str">
        <f t="shared" si="477"/>
        <v/>
      </c>
      <c r="DO130" s="1" t="str">
        <f t="shared" si="478"/>
        <v/>
      </c>
      <c r="DP130" s="1" t="str">
        <f t="shared" si="479"/>
        <v/>
      </c>
      <c r="DQ130" s="1" t="str">
        <f t="shared" si="480"/>
        <v/>
      </c>
      <c r="DR130" s="1" t="str">
        <f t="shared" si="481"/>
        <v/>
      </c>
      <c r="DS130" s="1" t="str">
        <f t="shared" si="482"/>
        <v/>
      </c>
      <c r="DT130" s="1" t="str">
        <f t="shared" si="483"/>
        <v/>
      </c>
      <c r="DU130" s="1" t="str">
        <f t="shared" si="484"/>
        <v/>
      </c>
      <c r="DV130" s="1">
        <f t="shared" si="356"/>
        <v>0</v>
      </c>
      <c r="DW130" s="1">
        <f t="shared" si="485"/>
        <v>0</v>
      </c>
      <c r="DX130" s="1" t="str">
        <f t="shared" si="486"/>
        <v/>
      </c>
      <c r="DY130" s="1" t="str">
        <f t="shared" si="487"/>
        <v/>
      </c>
      <c r="EA130" s="1">
        <f t="shared" si="357"/>
        <v>1</v>
      </c>
      <c r="EB130" s="1">
        <f t="shared" si="358"/>
        <v>0</v>
      </c>
      <c r="EC130" s="1">
        <f t="shared" si="359"/>
        <v>0</v>
      </c>
      <c r="ED130" s="1">
        <f t="shared" si="360"/>
        <v>0</v>
      </c>
      <c r="EF130" s="1">
        <f t="shared" si="361"/>
        <v>1</v>
      </c>
      <c r="EG130" s="1">
        <f t="shared" si="362"/>
        <v>0</v>
      </c>
      <c r="EH130" s="1">
        <f t="shared" si="363"/>
        <v>0</v>
      </c>
      <c r="EI130" s="1">
        <f t="shared" si="364"/>
        <v>0</v>
      </c>
      <c r="EK130" s="1">
        <f t="shared" si="365"/>
        <v>1</v>
      </c>
      <c r="EL130" s="1">
        <f t="shared" si="366"/>
        <v>1</v>
      </c>
      <c r="EM130" s="1">
        <f t="shared" si="367"/>
        <v>1</v>
      </c>
      <c r="EO130" s="1">
        <f t="shared" si="368"/>
        <v>1</v>
      </c>
      <c r="EP130" s="1">
        <f t="shared" si="369"/>
        <v>1</v>
      </c>
      <c r="EQ130" s="1">
        <f t="shared" si="370"/>
        <v>1</v>
      </c>
      <c r="ES130" s="1">
        <f t="shared" si="488"/>
        <v>1</v>
      </c>
      <c r="ET130" s="1">
        <f t="shared" si="489"/>
        <v>1</v>
      </c>
      <c r="EU130" s="1">
        <f t="shared" si="490"/>
        <v>1</v>
      </c>
      <c r="EV130" s="1">
        <f t="shared" si="309"/>
        <v>1</v>
      </c>
      <c r="EW130" s="1">
        <f t="shared" si="491"/>
        <v>0</v>
      </c>
      <c r="EY130" s="1">
        <f t="shared" si="492"/>
        <v>1</v>
      </c>
      <c r="EZ130" s="1">
        <f t="shared" si="493"/>
        <v>1</v>
      </c>
      <c r="FA130" s="1">
        <f t="shared" si="494"/>
        <v>1</v>
      </c>
      <c r="FC130" s="1">
        <f t="shared" si="371"/>
        <v>1</v>
      </c>
      <c r="FD130" s="1">
        <f t="shared" si="495"/>
        <v>1</v>
      </c>
      <c r="FE130" s="1"/>
      <c r="FF130" s="1">
        <f t="shared" si="372"/>
        <v>1</v>
      </c>
      <c r="FG130" s="1">
        <f t="shared" si="373"/>
        <v>1</v>
      </c>
      <c r="FH130" s="1">
        <f t="shared" si="374"/>
        <v>1</v>
      </c>
      <c r="FI130" s="1">
        <f t="shared" si="496"/>
        <v>0</v>
      </c>
      <c r="FJ130" s="1">
        <f t="shared" si="497"/>
        <v>0</v>
      </c>
      <c r="FK130" s="1">
        <f t="shared" si="498"/>
        <v>0</v>
      </c>
      <c r="FL130" s="1">
        <f t="shared" si="499"/>
        <v>0</v>
      </c>
      <c r="FN130" s="1" t="str">
        <f t="shared" si="432"/>
        <v/>
      </c>
      <c r="FO130" s="1" t="str">
        <f t="shared" si="500"/>
        <v/>
      </c>
      <c r="FP130" s="1" t="str">
        <f t="shared" si="433"/>
        <v/>
      </c>
      <c r="FV130" s="1">
        <f t="shared" si="434"/>
        <v>0</v>
      </c>
      <c r="FW130" s="1">
        <f t="shared" si="435"/>
        <v>1</v>
      </c>
      <c r="FX130" s="1">
        <f t="shared" si="436"/>
        <v>1</v>
      </c>
      <c r="GA130" s="1">
        <f t="shared" si="437"/>
        <v>0</v>
      </c>
      <c r="GB130" s="1">
        <f t="shared" si="438"/>
        <v>1</v>
      </c>
      <c r="GC130" s="1">
        <f t="shared" si="439"/>
        <v>1</v>
      </c>
      <c r="GD130" s="1">
        <f t="shared" si="440"/>
        <v>1</v>
      </c>
      <c r="GE130" s="1">
        <f t="shared" si="441"/>
        <v>0</v>
      </c>
      <c r="GF130" s="1">
        <f t="shared" si="385"/>
        <v>0</v>
      </c>
      <c r="GG130" s="1">
        <f t="shared" si="442"/>
        <v>0</v>
      </c>
      <c r="GI130" s="1">
        <f t="shared" si="320"/>
        <v>0</v>
      </c>
      <c r="GK130" s="1">
        <f t="shared" si="443"/>
        <v>1</v>
      </c>
      <c r="GL130" s="1">
        <f t="shared" si="444"/>
        <v>0</v>
      </c>
      <c r="GM130" s="1">
        <f t="shared" si="445"/>
        <v>0</v>
      </c>
      <c r="GN130" s="1">
        <f t="shared" si="446"/>
        <v>0</v>
      </c>
      <c r="GO130" s="1">
        <f t="shared" si="447"/>
        <v>1</v>
      </c>
      <c r="GP130" s="1">
        <f t="shared" si="392"/>
        <v>1</v>
      </c>
      <c r="GQ130" s="1">
        <f t="shared" si="448"/>
        <v>1</v>
      </c>
      <c r="GS130" s="1" t="str">
        <f t="shared" si="394"/>
        <v/>
      </c>
      <c r="GT130" s="1" t="str">
        <f t="shared" si="395"/>
        <v/>
      </c>
      <c r="GU130" s="1">
        <f t="shared" si="396"/>
        <v>1</v>
      </c>
      <c r="GV130" s="1">
        <f t="shared" si="397"/>
        <v>0</v>
      </c>
      <c r="GW130" s="1">
        <f t="shared" si="398"/>
        <v>0</v>
      </c>
      <c r="GX130" s="1">
        <f t="shared" si="399"/>
        <v>0</v>
      </c>
      <c r="GY130" s="1">
        <f t="shared" si="400"/>
        <v>0</v>
      </c>
      <c r="GZ130" s="1"/>
      <c r="HA130" s="1">
        <f t="shared" si="449"/>
        <v>1</v>
      </c>
      <c r="HB130" s="1">
        <f t="shared" si="450"/>
        <v>0</v>
      </c>
      <c r="HC130" s="1">
        <f t="shared" si="451"/>
        <v>0</v>
      </c>
      <c r="HD130" s="1">
        <f t="shared" si="452"/>
        <v>0</v>
      </c>
      <c r="HE130" s="1">
        <f t="shared" si="453"/>
        <v>0</v>
      </c>
      <c r="HF130" s="1">
        <f t="shared" si="454"/>
        <v>0</v>
      </c>
      <c r="HH130" s="1">
        <f t="shared" si="455"/>
        <v>1</v>
      </c>
      <c r="HI130" s="1">
        <f t="shared" si="456"/>
        <v>0</v>
      </c>
      <c r="HJ130" s="1">
        <f t="shared" si="457"/>
        <v>0</v>
      </c>
      <c r="HK130" s="1">
        <f t="shared" si="458"/>
        <v>0</v>
      </c>
      <c r="HL130" s="1">
        <f t="shared" si="459"/>
        <v>0</v>
      </c>
      <c r="HM130" s="1">
        <f t="shared" si="460"/>
        <v>0</v>
      </c>
      <c r="HO130" s="1">
        <f t="shared" si="321"/>
        <v>1</v>
      </c>
      <c r="HP130" s="1" t="str">
        <f t="shared" si="322"/>
        <v/>
      </c>
      <c r="HQ130" s="1">
        <f t="shared" si="501"/>
        <v>1</v>
      </c>
      <c r="HR130" s="1" t="str">
        <f t="shared" si="502"/>
        <v/>
      </c>
      <c r="HS130" s="1">
        <f t="shared" si="503"/>
        <v>1</v>
      </c>
      <c r="HT130" s="1" t="str">
        <f t="shared" si="504"/>
        <v/>
      </c>
      <c r="HU130" s="1" t="str">
        <f t="shared" si="505"/>
        <v/>
      </c>
      <c r="HV130" s="1" t="str">
        <f t="shared" si="506"/>
        <v/>
      </c>
      <c r="HW130" s="1" t="str">
        <f t="shared" si="507"/>
        <v/>
      </c>
      <c r="HX130" s="1" t="str">
        <f t="shared" si="508"/>
        <v/>
      </c>
      <c r="HZ130" s="1">
        <f t="shared" si="413"/>
        <v>1</v>
      </c>
      <c r="IA130" s="1" t="str">
        <f t="shared" si="414"/>
        <v/>
      </c>
      <c r="IB130" s="1">
        <f t="shared" si="415"/>
        <v>1</v>
      </c>
      <c r="IC130" s="1" t="str">
        <f t="shared" si="416"/>
        <v/>
      </c>
      <c r="ID130" s="1">
        <f t="shared" si="417"/>
        <v>1</v>
      </c>
      <c r="IE130" s="1" t="str">
        <f t="shared" si="418"/>
        <v/>
      </c>
      <c r="IF130" s="1" t="str">
        <f t="shared" si="419"/>
        <v/>
      </c>
      <c r="IG130" s="1" t="str">
        <f t="shared" si="420"/>
        <v/>
      </c>
      <c r="IH130" s="1" t="str">
        <f t="shared" si="421"/>
        <v/>
      </c>
      <c r="II130" s="1" t="str">
        <f t="shared" si="422"/>
        <v/>
      </c>
    </row>
    <row r="131" spans="1:243" x14ac:dyDescent="0.2">
      <c r="A131" s="14">
        <f t="shared" ref="A131:A194" si="509">A130+1</f>
        <v>131</v>
      </c>
      <c r="C131" s="2">
        <v>42304</v>
      </c>
      <c r="G131" s="3">
        <v>109.19199999999999</v>
      </c>
      <c r="H131" s="3">
        <v>120.19499999999999</v>
      </c>
      <c r="I131" s="3">
        <v>128.29499999999999</v>
      </c>
      <c r="J131" s="4">
        <v>158.16999999999999</v>
      </c>
      <c r="P131" s="128">
        <f t="shared" si="331"/>
        <v>3507.2499999999991</v>
      </c>
      <c r="Q131" s="5">
        <f t="shared" si="332"/>
        <v>3859.4999999999991</v>
      </c>
      <c r="R131" s="6">
        <f t="shared" si="333"/>
        <v>4125.4999999999991</v>
      </c>
      <c r="S131" s="7">
        <f t="shared" si="334"/>
        <v>5072.9999999999991</v>
      </c>
      <c r="AH131" s="4">
        <f t="shared" si="221"/>
        <v>1.0000000000006066</v>
      </c>
      <c r="AI131" s="4">
        <f t="shared" si="222"/>
        <v>0.55000000000063665</v>
      </c>
      <c r="AJ131" s="4">
        <f t="shared" si="223"/>
        <v>0.45000000000009166</v>
      </c>
      <c r="AK131" s="4">
        <f t="shared" si="224"/>
        <v>0.24999999999984812</v>
      </c>
      <c r="AL131" s="4">
        <f t="shared" si="225"/>
        <v>1.5</v>
      </c>
      <c r="AM131" s="4">
        <f t="shared" si="226"/>
        <v>5.1666666666657575</v>
      </c>
      <c r="AN131" s="4">
        <f t="shared" si="227"/>
        <v>4.0999999999990902</v>
      </c>
      <c r="AO131" s="4">
        <f t="shared" si="228"/>
        <v>1</v>
      </c>
      <c r="AP131" s="4">
        <f t="shared" si="229"/>
        <v>0.66666666666787966</v>
      </c>
      <c r="AQ131" s="4">
        <f t="shared" si="230"/>
        <v>5.5416666666655292</v>
      </c>
      <c r="AR131" s="4">
        <f t="shared" si="231"/>
        <v>0.70000000000054552</v>
      </c>
      <c r="AS131" s="4">
        <f t="shared" si="232"/>
        <v>3.1944444444439899</v>
      </c>
      <c r="AT131" s="4">
        <f t="shared" si="233"/>
        <v>1.3666666666657572</v>
      </c>
      <c r="BA131" s="11">
        <f t="shared" si="423"/>
        <v>1.7499999999995453</v>
      </c>
      <c r="BB131" s="11">
        <f t="shared" si="424"/>
        <v>6.7499999999995453</v>
      </c>
      <c r="BC131" s="12">
        <f t="shared" si="425"/>
        <v>10.499999999999091</v>
      </c>
      <c r="BD131" s="13">
        <f t="shared" si="426"/>
        <v>16</v>
      </c>
      <c r="BJ131" s="11">
        <f t="shared" si="463"/>
        <v>-1.0000000000006066</v>
      </c>
      <c r="BK131" s="11">
        <f t="shared" si="427"/>
        <v>-0.55000000000063665</v>
      </c>
      <c r="BL131" s="11">
        <f t="shared" si="428"/>
        <v>0.45000000000009166</v>
      </c>
      <c r="BM131" s="11">
        <f t="shared" si="429"/>
        <v>-0.24999999999984812</v>
      </c>
      <c r="BN131" s="11">
        <f t="shared" si="430"/>
        <v>1.5</v>
      </c>
      <c r="BO131" s="11">
        <f t="shared" si="431"/>
        <v>5.1666666666657575</v>
      </c>
      <c r="BP131" s="11">
        <f t="shared" si="462"/>
        <v>4.0999999999990902</v>
      </c>
      <c r="BQ131" s="1">
        <v>1</v>
      </c>
      <c r="BR131" s="11">
        <f t="shared" si="464"/>
        <v>0.66666666666787966</v>
      </c>
      <c r="BS131" s="11">
        <f t="shared" si="461"/>
        <v>5.5416666666655292</v>
      </c>
      <c r="BT131" s="11">
        <f t="shared" si="345"/>
        <v>-0.70000000000054552</v>
      </c>
      <c r="BU131" s="11">
        <f t="shared" si="346"/>
        <v>3.1944444444439899</v>
      </c>
      <c r="BV131" s="11">
        <f t="shared" si="275"/>
        <v>1.3666666666657572</v>
      </c>
      <c r="BY131" s="126"/>
      <c r="BZ131" s="126"/>
      <c r="CB131" s="1">
        <f t="shared" si="347"/>
        <v>0</v>
      </c>
      <c r="CC131" s="1">
        <f t="shared" si="348"/>
        <v>0</v>
      </c>
      <c r="CD131" s="1">
        <f t="shared" si="349"/>
        <v>0</v>
      </c>
      <c r="CE131" s="126">
        <f t="shared" si="234"/>
        <v>0</v>
      </c>
      <c r="CF131" s="1">
        <f t="shared" si="465"/>
        <v>0</v>
      </c>
      <c r="CG131" s="1" t="str">
        <f t="shared" si="466"/>
        <v/>
      </c>
      <c r="CH131" s="1" t="str">
        <f t="shared" si="235"/>
        <v/>
      </c>
      <c r="CI131" s="1">
        <f t="shared" si="467"/>
        <v>1</v>
      </c>
      <c r="CJ131" s="1">
        <f t="shared" si="236"/>
        <v>1</v>
      </c>
      <c r="CK131" s="1" t="str">
        <f t="shared" si="237"/>
        <v/>
      </c>
      <c r="CL131" s="1">
        <f t="shared" si="279"/>
        <v>1</v>
      </c>
      <c r="CM131" s="1">
        <f t="shared" si="468"/>
        <v>1</v>
      </c>
      <c r="CN131" s="1">
        <f t="shared" si="281"/>
        <v>1</v>
      </c>
      <c r="CO131" s="1" t="str">
        <f t="shared" si="282"/>
        <v/>
      </c>
      <c r="CP131" s="1" t="str">
        <f t="shared" si="283"/>
        <v/>
      </c>
      <c r="CQ131" s="1">
        <f t="shared" si="284"/>
        <v>1</v>
      </c>
      <c r="CS131" s="1">
        <f t="shared" si="350"/>
        <v>0</v>
      </c>
      <c r="CT131" s="1">
        <f t="shared" si="351"/>
        <v>0</v>
      </c>
      <c r="CU131" s="1">
        <f t="shared" si="352"/>
        <v>0</v>
      </c>
      <c r="CV131" s="126">
        <f t="shared" si="238"/>
        <v>0</v>
      </c>
      <c r="CW131" s="1"/>
      <c r="CX131" s="1" t="str">
        <f t="shared" si="285"/>
        <v/>
      </c>
      <c r="CY131" s="1" t="str">
        <f t="shared" si="469"/>
        <v/>
      </c>
      <c r="CZ131" s="1" t="str">
        <f t="shared" si="470"/>
        <v/>
      </c>
      <c r="DA131" s="1" t="str">
        <f t="shared" si="471"/>
        <v/>
      </c>
      <c r="DB131" s="1">
        <f t="shared" si="472"/>
        <v>1</v>
      </c>
      <c r="DC131" s="1" t="str">
        <f t="shared" si="473"/>
        <v/>
      </c>
      <c r="DD131" s="1">
        <f t="shared" si="474"/>
        <v>1</v>
      </c>
      <c r="DE131" s="1" t="str">
        <f t="shared" si="292"/>
        <v/>
      </c>
      <c r="DF131" s="1"/>
      <c r="DG131" s="126">
        <f t="shared" si="239"/>
        <v>1</v>
      </c>
      <c r="DH131" s="1">
        <f t="shared" si="353"/>
        <v>1</v>
      </c>
      <c r="DI131" s="1">
        <f t="shared" si="354"/>
        <v>1</v>
      </c>
      <c r="DJ131" s="1">
        <f t="shared" si="355"/>
        <v>1</v>
      </c>
      <c r="DK131" s="1" t="str">
        <f t="shared" si="475"/>
        <v/>
      </c>
      <c r="DL131" s="1"/>
      <c r="DM131" s="1" t="str">
        <f t="shared" si="476"/>
        <v/>
      </c>
      <c r="DN131" s="1">
        <f t="shared" si="477"/>
        <v>0</v>
      </c>
      <c r="DO131" s="1">
        <f t="shared" si="478"/>
        <v>1</v>
      </c>
      <c r="DP131" s="1">
        <f t="shared" si="479"/>
        <v>0</v>
      </c>
      <c r="DQ131" s="1">
        <f t="shared" si="480"/>
        <v>1</v>
      </c>
      <c r="DR131" s="1">
        <f t="shared" si="481"/>
        <v>0</v>
      </c>
      <c r="DS131" s="1">
        <f t="shared" si="482"/>
        <v>1</v>
      </c>
      <c r="DT131" s="1">
        <f t="shared" si="483"/>
        <v>0</v>
      </c>
      <c r="DU131" s="1">
        <f t="shared" si="484"/>
        <v>1</v>
      </c>
      <c r="DV131" s="1">
        <f t="shared" si="356"/>
        <v>1</v>
      </c>
      <c r="DW131" s="1">
        <f t="shared" si="485"/>
        <v>0</v>
      </c>
      <c r="DX131" s="1" t="str">
        <f t="shared" si="486"/>
        <v/>
      </c>
      <c r="DY131" s="1" t="str">
        <f t="shared" si="487"/>
        <v/>
      </c>
      <c r="EA131" s="1">
        <f t="shared" si="357"/>
        <v>1</v>
      </c>
      <c r="EB131" s="1">
        <f t="shared" si="358"/>
        <v>1</v>
      </c>
      <c r="EC131" s="1">
        <f t="shared" si="359"/>
        <v>1</v>
      </c>
      <c r="ED131" s="1">
        <f t="shared" si="360"/>
        <v>1</v>
      </c>
      <c r="EF131" s="1">
        <f t="shared" si="361"/>
        <v>1</v>
      </c>
      <c r="EG131" s="1">
        <f t="shared" si="362"/>
        <v>1</v>
      </c>
      <c r="EH131" s="1">
        <f t="shared" si="363"/>
        <v>1</v>
      </c>
      <c r="EI131" s="1">
        <f t="shared" si="364"/>
        <v>1</v>
      </c>
      <c r="EK131" s="1">
        <f t="shared" si="365"/>
        <v>1</v>
      </c>
      <c r="EL131" s="1">
        <f t="shared" si="366"/>
        <v>1</v>
      </c>
      <c r="EM131" s="1">
        <f t="shared" si="367"/>
        <v>1</v>
      </c>
      <c r="EO131" s="1">
        <f t="shared" si="368"/>
        <v>1</v>
      </c>
      <c r="EP131" s="1">
        <f t="shared" si="369"/>
        <v>1</v>
      </c>
      <c r="EQ131" s="1">
        <f t="shared" si="370"/>
        <v>1</v>
      </c>
      <c r="ES131" s="1">
        <f t="shared" si="488"/>
        <v>1</v>
      </c>
      <c r="ET131" s="1">
        <f t="shared" si="489"/>
        <v>1</v>
      </c>
      <c r="EU131" s="1">
        <f t="shared" si="490"/>
        <v>1</v>
      </c>
      <c r="EV131" s="1">
        <f t="shared" si="309"/>
        <v>1</v>
      </c>
      <c r="EW131" s="1">
        <f t="shared" si="491"/>
        <v>0</v>
      </c>
      <c r="EY131" s="1">
        <f t="shared" si="492"/>
        <v>1</v>
      </c>
      <c r="EZ131" s="1">
        <f t="shared" si="493"/>
        <v>1</v>
      </c>
      <c r="FA131" s="1">
        <f t="shared" si="494"/>
        <v>1</v>
      </c>
      <c r="FC131" s="1">
        <f t="shared" si="371"/>
        <v>0</v>
      </c>
      <c r="FD131" s="1" t="str">
        <f t="shared" si="495"/>
        <v/>
      </c>
      <c r="FE131" s="1"/>
      <c r="FF131" s="1">
        <f t="shared" si="372"/>
        <v>1</v>
      </c>
      <c r="FG131" s="1">
        <f t="shared" si="373"/>
        <v>0</v>
      </c>
      <c r="FH131" s="1">
        <f t="shared" si="374"/>
        <v>0</v>
      </c>
      <c r="FI131" s="1" t="str">
        <f t="shared" si="496"/>
        <v/>
      </c>
      <c r="FJ131" s="1" t="str">
        <f t="shared" si="497"/>
        <v/>
      </c>
      <c r="FK131" s="1" t="str">
        <f t="shared" si="498"/>
        <v/>
      </c>
      <c r="FL131" s="1" t="str">
        <f t="shared" si="499"/>
        <v/>
      </c>
      <c r="FN131" s="1" t="str">
        <f t="shared" si="432"/>
        <v/>
      </c>
      <c r="FO131" s="1" t="str">
        <f t="shared" si="500"/>
        <v/>
      </c>
      <c r="FP131" s="1" t="str">
        <f t="shared" si="433"/>
        <v/>
      </c>
      <c r="FV131" s="1">
        <f t="shared" si="434"/>
        <v>1</v>
      </c>
      <c r="FW131" s="1">
        <f t="shared" si="435"/>
        <v>0</v>
      </c>
      <c r="FX131" s="1">
        <f t="shared" si="436"/>
        <v>0</v>
      </c>
      <c r="GA131" s="1">
        <f t="shared" si="437"/>
        <v>1</v>
      </c>
      <c r="GB131" s="1">
        <f t="shared" si="438"/>
        <v>1</v>
      </c>
      <c r="GC131" s="1">
        <f t="shared" si="439"/>
        <v>1</v>
      </c>
      <c r="GD131" s="1">
        <f t="shared" si="440"/>
        <v>1</v>
      </c>
      <c r="GE131" s="1">
        <f t="shared" si="441"/>
        <v>0</v>
      </c>
      <c r="GF131" s="1">
        <f t="shared" si="385"/>
        <v>0</v>
      </c>
      <c r="GG131" s="1">
        <f t="shared" si="442"/>
        <v>1</v>
      </c>
      <c r="GI131" s="1">
        <f t="shared" si="320"/>
        <v>1</v>
      </c>
      <c r="GK131" s="1">
        <f t="shared" si="443"/>
        <v>1</v>
      </c>
      <c r="GL131" s="1">
        <f t="shared" si="444"/>
        <v>1</v>
      </c>
      <c r="GM131" s="1">
        <f t="shared" si="445"/>
        <v>1</v>
      </c>
      <c r="GN131" s="1">
        <f t="shared" si="446"/>
        <v>1</v>
      </c>
      <c r="GO131" s="1">
        <f t="shared" si="447"/>
        <v>0</v>
      </c>
      <c r="GP131" s="1">
        <f t="shared" si="392"/>
        <v>0</v>
      </c>
      <c r="GQ131" s="1">
        <f t="shared" si="448"/>
        <v>1</v>
      </c>
      <c r="GS131" s="1" t="str">
        <f t="shared" si="394"/>
        <v/>
      </c>
      <c r="GT131" s="1" t="str">
        <f t="shared" si="395"/>
        <v/>
      </c>
      <c r="GU131" s="1">
        <f t="shared" si="396"/>
        <v>0</v>
      </c>
      <c r="GV131" s="1">
        <f t="shared" si="397"/>
        <v>0</v>
      </c>
      <c r="GW131" s="1">
        <f t="shared" si="398"/>
        <v>0</v>
      </c>
      <c r="GX131" s="1">
        <f t="shared" si="399"/>
        <v>0</v>
      </c>
      <c r="GY131" s="1">
        <f t="shared" si="400"/>
        <v>0</v>
      </c>
      <c r="GZ131" s="1"/>
      <c r="HA131" s="1">
        <f t="shared" si="449"/>
        <v>1</v>
      </c>
      <c r="HB131" s="1">
        <f t="shared" si="450"/>
        <v>1</v>
      </c>
      <c r="HC131" s="1">
        <f t="shared" si="451"/>
        <v>1</v>
      </c>
      <c r="HD131" s="1">
        <f t="shared" si="452"/>
        <v>0</v>
      </c>
      <c r="HE131" s="1">
        <f t="shared" si="453"/>
        <v>0</v>
      </c>
      <c r="HF131" s="1">
        <f t="shared" si="454"/>
        <v>0</v>
      </c>
      <c r="HH131" s="1">
        <f t="shared" si="455"/>
        <v>1</v>
      </c>
      <c r="HI131" s="1">
        <f t="shared" si="456"/>
        <v>1</v>
      </c>
      <c r="HJ131" s="1">
        <f t="shared" si="457"/>
        <v>1</v>
      </c>
      <c r="HK131" s="1">
        <f t="shared" si="458"/>
        <v>0</v>
      </c>
      <c r="HL131" s="1">
        <f t="shared" si="459"/>
        <v>0</v>
      </c>
      <c r="HM131" s="1">
        <f t="shared" si="460"/>
        <v>0</v>
      </c>
      <c r="HO131" s="1">
        <f t="shared" si="321"/>
        <v>1</v>
      </c>
      <c r="HP131" s="1" t="str">
        <f t="shared" si="322"/>
        <v/>
      </c>
      <c r="HQ131" s="1">
        <f t="shared" si="501"/>
        <v>1</v>
      </c>
      <c r="HR131" s="1" t="str">
        <f t="shared" si="502"/>
        <v/>
      </c>
      <c r="HS131" s="1">
        <f t="shared" si="503"/>
        <v>1</v>
      </c>
      <c r="HT131" s="1" t="str">
        <f t="shared" si="504"/>
        <v/>
      </c>
      <c r="HU131" s="1" t="str">
        <f t="shared" si="505"/>
        <v/>
      </c>
      <c r="HV131" s="1" t="str">
        <f t="shared" si="506"/>
        <v/>
      </c>
      <c r="HW131" s="1" t="str">
        <f t="shared" si="507"/>
        <v/>
      </c>
      <c r="HX131" s="1" t="str">
        <f t="shared" si="508"/>
        <v/>
      </c>
      <c r="HZ131" s="1">
        <f t="shared" si="413"/>
        <v>0</v>
      </c>
      <c r="IA131" s="1" t="str">
        <f t="shared" si="414"/>
        <v/>
      </c>
      <c r="IB131" s="1">
        <f t="shared" si="415"/>
        <v>0</v>
      </c>
      <c r="IC131" s="1" t="str">
        <f t="shared" si="416"/>
        <v/>
      </c>
      <c r="ID131" s="1">
        <f t="shared" si="417"/>
        <v>0</v>
      </c>
      <c r="IE131" s="1" t="str">
        <f t="shared" si="418"/>
        <v/>
      </c>
      <c r="IF131" s="1" t="str">
        <f t="shared" si="419"/>
        <v/>
      </c>
      <c r="IG131" s="1" t="str">
        <f t="shared" si="420"/>
        <v/>
      </c>
      <c r="IH131" s="1" t="str">
        <f t="shared" si="421"/>
        <v/>
      </c>
      <c r="II131" s="1" t="str">
        <f t="shared" si="422"/>
        <v/>
      </c>
    </row>
    <row r="132" spans="1:243" x14ac:dyDescent="0.2">
      <c r="A132" s="14">
        <f t="shared" si="509"/>
        <v>132</v>
      </c>
      <c r="B132" t="s">
        <v>58</v>
      </c>
      <c r="C132" s="2">
        <v>42305</v>
      </c>
      <c r="G132" s="3">
        <v>109.13</v>
      </c>
      <c r="H132" s="3">
        <v>120.017</v>
      </c>
      <c r="I132" s="3">
        <v>128.065</v>
      </c>
      <c r="J132" s="4">
        <v>158.04</v>
      </c>
      <c r="P132" s="128">
        <f t="shared" si="331"/>
        <v>3500.9999999999995</v>
      </c>
      <c r="Q132" s="5">
        <f t="shared" si="332"/>
        <v>3841.7499999999995</v>
      </c>
      <c r="R132" s="6">
        <f t="shared" si="333"/>
        <v>4102.5</v>
      </c>
      <c r="S132" s="7">
        <f t="shared" si="334"/>
        <v>5059.9999999999991</v>
      </c>
      <c r="AH132" s="4">
        <f t="shared" si="221"/>
        <v>0.66666666666606034</v>
      </c>
      <c r="AI132" s="4">
        <f t="shared" si="222"/>
        <v>1.8499999999993637</v>
      </c>
      <c r="AJ132" s="4">
        <f t="shared" si="223"/>
        <v>3.9500000000000917</v>
      </c>
      <c r="AK132" s="4">
        <f t="shared" si="224"/>
        <v>2.4166666666668188</v>
      </c>
      <c r="AL132" s="4">
        <f t="shared" si="225"/>
        <v>6.25</v>
      </c>
      <c r="AM132" s="4">
        <f t="shared" si="226"/>
        <v>18.666666666665758</v>
      </c>
      <c r="AN132" s="4">
        <f t="shared" si="227"/>
        <v>17.799999999999091</v>
      </c>
      <c r="AO132" s="4">
        <f t="shared" si="228"/>
        <v>1</v>
      </c>
      <c r="AP132" s="4">
        <f t="shared" si="229"/>
        <v>0.66666666666545416</v>
      </c>
      <c r="AQ132" s="4">
        <f t="shared" si="230"/>
        <v>15.041666666665531</v>
      </c>
      <c r="AR132" s="4">
        <f t="shared" si="231"/>
        <v>3.2999999999994536</v>
      </c>
      <c r="AS132" s="4">
        <f t="shared" si="232"/>
        <v>14.861111111110656</v>
      </c>
      <c r="AT132" s="4">
        <f t="shared" si="233"/>
        <v>10.766666666665756</v>
      </c>
      <c r="BA132" s="11">
        <f t="shared" si="423"/>
        <v>-6.2499999999995453</v>
      </c>
      <c r="BB132" s="11">
        <f t="shared" si="424"/>
        <v>-17.749999999999545</v>
      </c>
      <c r="BC132" s="12">
        <f t="shared" si="425"/>
        <v>-22.999999999999091</v>
      </c>
      <c r="BD132" s="13">
        <f t="shared" si="426"/>
        <v>-13</v>
      </c>
      <c r="BJ132" s="11">
        <f t="shared" si="463"/>
        <v>-0.66666666666606034</v>
      </c>
      <c r="BK132" s="11">
        <f t="shared" si="427"/>
        <v>-1.8499999999993637</v>
      </c>
      <c r="BL132" s="11">
        <f t="shared" si="428"/>
        <v>-3.9500000000000917</v>
      </c>
      <c r="BM132" s="11">
        <f t="shared" si="429"/>
        <v>-2.4166666666668188</v>
      </c>
      <c r="BN132" s="11">
        <f t="shared" si="430"/>
        <v>-6.25</v>
      </c>
      <c r="BO132" s="11">
        <f t="shared" si="431"/>
        <v>-18.666666666665758</v>
      </c>
      <c r="BP132" s="11">
        <f t="shared" si="462"/>
        <v>-17.799999999999091</v>
      </c>
      <c r="BQ132" s="1">
        <v>1</v>
      </c>
      <c r="BR132" s="11">
        <f t="shared" si="464"/>
        <v>0.66666666666545416</v>
      </c>
      <c r="BS132" s="11">
        <f t="shared" si="461"/>
        <v>-15.041666666665531</v>
      </c>
      <c r="BT132" s="11">
        <f t="shared" si="345"/>
        <v>-3.2999999999994536</v>
      </c>
      <c r="BU132" s="11">
        <f t="shared" si="346"/>
        <v>-14.861111111110656</v>
      </c>
      <c r="BV132" s="11">
        <f t="shared" si="275"/>
        <v>-10.766666666665756</v>
      </c>
      <c r="BY132" s="126"/>
      <c r="BZ132" s="126"/>
      <c r="CB132" s="1">
        <f t="shared" si="347"/>
        <v>1</v>
      </c>
      <c r="CC132" s="1">
        <f t="shared" si="348"/>
        <v>1</v>
      </c>
      <c r="CD132" s="1">
        <f t="shared" si="349"/>
        <v>1</v>
      </c>
      <c r="CE132" s="126">
        <f t="shared" si="234"/>
        <v>1</v>
      </c>
      <c r="CF132" s="1">
        <f t="shared" si="465"/>
        <v>1</v>
      </c>
      <c r="CG132" s="1">
        <f t="shared" si="466"/>
        <v>1</v>
      </c>
      <c r="CH132" s="1" t="str">
        <f t="shared" si="235"/>
        <v/>
      </c>
      <c r="CI132" s="1" t="str">
        <f t="shared" si="467"/>
        <v/>
      </c>
      <c r="CJ132" s="1">
        <f t="shared" si="236"/>
        <v>0</v>
      </c>
      <c r="CK132" s="1">
        <f t="shared" si="237"/>
        <v>0</v>
      </c>
      <c r="CL132" s="1">
        <f t="shared" si="279"/>
        <v>1</v>
      </c>
      <c r="CM132" s="1">
        <f t="shared" si="468"/>
        <v>0</v>
      </c>
      <c r="CN132" s="1" t="str">
        <f t="shared" si="281"/>
        <v/>
      </c>
      <c r="CO132" s="1">
        <f t="shared" si="282"/>
        <v>1</v>
      </c>
      <c r="CP132" s="1">
        <f t="shared" si="283"/>
        <v>1</v>
      </c>
      <c r="CQ132" s="1" t="str">
        <f t="shared" si="284"/>
        <v/>
      </c>
      <c r="CS132" s="1">
        <f t="shared" si="350"/>
        <v>1</v>
      </c>
      <c r="CT132" s="1">
        <f t="shared" si="351"/>
        <v>1</v>
      </c>
      <c r="CU132" s="1">
        <f t="shared" si="352"/>
        <v>1</v>
      </c>
      <c r="CV132" s="126">
        <f t="shared" si="238"/>
        <v>1</v>
      </c>
      <c r="CW132" s="1"/>
      <c r="CX132" s="1">
        <f t="shared" si="285"/>
        <v>1</v>
      </c>
      <c r="CY132" s="1">
        <f t="shared" si="469"/>
        <v>1</v>
      </c>
      <c r="CZ132" s="1">
        <f t="shared" si="470"/>
        <v>1</v>
      </c>
      <c r="DA132" s="1">
        <f t="shared" si="471"/>
        <v>1</v>
      </c>
      <c r="DB132" s="1" t="str">
        <f t="shared" si="472"/>
        <v/>
      </c>
      <c r="DC132" s="1" t="str">
        <f t="shared" si="473"/>
        <v/>
      </c>
      <c r="DD132" s="1">
        <f t="shared" si="474"/>
        <v>0</v>
      </c>
      <c r="DE132" s="1" t="str">
        <f t="shared" si="292"/>
        <v/>
      </c>
      <c r="DF132" s="1"/>
      <c r="DG132" s="126">
        <f t="shared" si="239"/>
        <v>1</v>
      </c>
      <c r="DH132" s="1">
        <f t="shared" si="353"/>
        <v>1</v>
      </c>
      <c r="DI132" s="1">
        <f t="shared" si="354"/>
        <v>1</v>
      </c>
      <c r="DJ132" s="1">
        <f t="shared" si="355"/>
        <v>1</v>
      </c>
      <c r="DK132" s="1" t="str">
        <f t="shared" si="475"/>
        <v/>
      </c>
      <c r="DL132" s="1"/>
      <c r="DM132" s="1" t="str">
        <f t="shared" si="476"/>
        <v/>
      </c>
      <c r="DN132" s="1">
        <f t="shared" si="477"/>
        <v>1</v>
      </c>
      <c r="DO132" s="1">
        <f t="shared" si="478"/>
        <v>1</v>
      </c>
      <c r="DP132" s="1">
        <f t="shared" si="479"/>
        <v>1</v>
      </c>
      <c r="DQ132" s="1">
        <f t="shared" si="480"/>
        <v>1</v>
      </c>
      <c r="DR132" s="1">
        <f t="shared" si="481"/>
        <v>1</v>
      </c>
      <c r="DS132" s="1">
        <f t="shared" si="482"/>
        <v>1</v>
      </c>
      <c r="DT132" s="1">
        <f t="shared" si="483"/>
        <v>1</v>
      </c>
      <c r="DU132" s="1">
        <f t="shared" si="484"/>
        <v>0</v>
      </c>
      <c r="DV132" s="1">
        <f t="shared" si="356"/>
        <v>1</v>
      </c>
      <c r="DW132" s="1">
        <f t="shared" si="485"/>
        <v>0</v>
      </c>
      <c r="DX132" s="1" t="str">
        <f t="shared" si="486"/>
        <v/>
      </c>
      <c r="DY132" s="1" t="str">
        <f t="shared" si="487"/>
        <v/>
      </c>
      <c r="EA132" s="1">
        <f t="shared" si="357"/>
        <v>1</v>
      </c>
      <c r="EB132" s="1">
        <f t="shared" si="358"/>
        <v>1</v>
      </c>
      <c r="EC132" s="1">
        <f t="shared" si="359"/>
        <v>1</v>
      </c>
      <c r="ED132" s="1">
        <f t="shared" si="360"/>
        <v>1</v>
      </c>
      <c r="EF132" s="1">
        <f t="shared" si="361"/>
        <v>1</v>
      </c>
      <c r="EG132" s="1">
        <f t="shared" si="362"/>
        <v>1</v>
      </c>
      <c r="EH132" s="1">
        <f t="shared" si="363"/>
        <v>1</v>
      </c>
      <c r="EI132" s="1">
        <f t="shared" si="364"/>
        <v>1</v>
      </c>
      <c r="EK132" s="1">
        <f t="shared" si="365"/>
        <v>1</v>
      </c>
      <c r="EL132" s="1">
        <f t="shared" si="366"/>
        <v>1</v>
      </c>
      <c r="EM132" s="1">
        <f t="shared" si="367"/>
        <v>1</v>
      </c>
      <c r="EO132" s="1">
        <f t="shared" si="368"/>
        <v>1</v>
      </c>
      <c r="EP132" s="1">
        <f t="shared" si="369"/>
        <v>1</v>
      </c>
      <c r="EQ132" s="1">
        <f t="shared" si="370"/>
        <v>1</v>
      </c>
      <c r="ES132" s="1">
        <f t="shared" si="488"/>
        <v>1</v>
      </c>
      <c r="ET132" s="1">
        <f t="shared" si="489"/>
        <v>1</v>
      </c>
      <c r="EU132" s="1">
        <f t="shared" si="490"/>
        <v>1</v>
      </c>
      <c r="EV132" s="1">
        <f t="shared" si="309"/>
        <v>1</v>
      </c>
      <c r="EW132" s="1">
        <f t="shared" si="491"/>
        <v>1</v>
      </c>
      <c r="EY132" s="1">
        <f t="shared" si="492"/>
        <v>1</v>
      </c>
      <c r="EZ132" s="1">
        <f t="shared" si="493"/>
        <v>1</v>
      </c>
      <c r="FA132" s="1">
        <f t="shared" si="494"/>
        <v>1</v>
      </c>
      <c r="FC132" s="1">
        <f t="shared" si="371"/>
        <v>1</v>
      </c>
      <c r="FD132" s="1">
        <f t="shared" si="495"/>
        <v>0</v>
      </c>
      <c r="FE132" s="1"/>
      <c r="FF132" s="1">
        <f t="shared" si="372"/>
        <v>1</v>
      </c>
      <c r="FG132" s="1">
        <f t="shared" si="373"/>
        <v>1</v>
      </c>
      <c r="FH132" s="1">
        <f t="shared" si="374"/>
        <v>1</v>
      </c>
      <c r="FI132" s="1">
        <f t="shared" si="496"/>
        <v>1</v>
      </c>
      <c r="FJ132" s="1">
        <f t="shared" si="497"/>
        <v>1</v>
      </c>
      <c r="FK132" s="1">
        <f t="shared" si="498"/>
        <v>1</v>
      </c>
      <c r="FL132" s="1">
        <f t="shared" si="499"/>
        <v>1</v>
      </c>
      <c r="FN132" s="1">
        <f t="shared" si="432"/>
        <v>1</v>
      </c>
      <c r="FO132" s="1">
        <f t="shared" si="500"/>
        <v>0</v>
      </c>
      <c r="FP132" s="1">
        <f t="shared" si="433"/>
        <v>1</v>
      </c>
      <c r="FV132" s="1">
        <f t="shared" si="434"/>
        <v>1</v>
      </c>
      <c r="FW132" s="1">
        <f t="shared" si="435"/>
        <v>0</v>
      </c>
      <c r="FX132" s="1">
        <f t="shared" si="436"/>
        <v>0</v>
      </c>
      <c r="GA132" s="1">
        <f t="shared" si="437"/>
        <v>0</v>
      </c>
      <c r="GB132" s="1">
        <f t="shared" si="438"/>
        <v>0</v>
      </c>
      <c r="GC132" s="1">
        <f t="shared" si="439"/>
        <v>0</v>
      </c>
      <c r="GD132" s="1">
        <f t="shared" si="440"/>
        <v>0</v>
      </c>
      <c r="GE132" s="1">
        <f t="shared" si="441"/>
        <v>0</v>
      </c>
      <c r="GF132" s="1">
        <f t="shared" si="385"/>
        <v>0</v>
      </c>
      <c r="GG132" s="1">
        <f t="shared" si="442"/>
        <v>0</v>
      </c>
      <c r="GI132" s="1">
        <f t="shared" si="320"/>
        <v>0</v>
      </c>
      <c r="GK132" s="1">
        <f t="shared" si="443"/>
        <v>1</v>
      </c>
      <c r="GL132" s="1">
        <f t="shared" si="444"/>
        <v>1</v>
      </c>
      <c r="GM132" s="1">
        <f t="shared" si="445"/>
        <v>1</v>
      </c>
      <c r="GN132" s="1">
        <f t="shared" si="446"/>
        <v>1</v>
      </c>
      <c r="GO132" s="1">
        <f t="shared" si="447"/>
        <v>1</v>
      </c>
      <c r="GP132" s="1">
        <f t="shared" si="392"/>
        <v>1</v>
      </c>
      <c r="GQ132" s="1">
        <f t="shared" si="448"/>
        <v>1</v>
      </c>
      <c r="GS132" s="1" t="str">
        <f t="shared" si="394"/>
        <v/>
      </c>
      <c r="GT132" s="1" t="str">
        <f t="shared" si="395"/>
        <v/>
      </c>
      <c r="GU132" s="1">
        <f t="shared" si="396"/>
        <v>1</v>
      </c>
      <c r="GV132" s="1">
        <f t="shared" si="397"/>
        <v>1</v>
      </c>
      <c r="GW132" s="1">
        <f t="shared" si="398"/>
        <v>1</v>
      </c>
      <c r="GX132" s="1">
        <f t="shared" si="399"/>
        <v>0</v>
      </c>
      <c r="GY132" s="1">
        <f t="shared" si="400"/>
        <v>0</v>
      </c>
      <c r="GZ132" s="1"/>
      <c r="HA132" s="1">
        <f t="shared" si="449"/>
        <v>1</v>
      </c>
      <c r="HB132" s="1">
        <f t="shared" si="450"/>
        <v>1</v>
      </c>
      <c r="HC132" s="1">
        <f t="shared" si="451"/>
        <v>1</v>
      </c>
      <c r="HD132" s="1">
        <f t="shared" si="452"/>
        <v>1</v>
      </c>
      <c r="HE132" s="1">
        <f t="shared" si="453"/>
        <v>1</v>
      </c>
      <c r="HF132" s="1">
        <f t="shared" si="454"/>
        <v>1</v>
      </c>
      <c r="HH132" s="1">
        <f t="shared" si="455"/>
        <v>1</v>
      </c>
      <c r="HI132" s="1">
        <f t="shared" si="456"/>
        <v>1</v>
      </c>
      <c r="HJ132" s="1">
        <f t="shared" si="457"/>
        <v>1</v>
      </c>
      <c r="HK132" s="1">
        <f t="shared" si="458"/>
        <v>1</v>
      </c>
      <c r="HL132" s="1">
        <f t="shared" si="459"/>
        <v>1</v>
      </c>
      <c r="HM132" s="1">
        <f t="shared" si="460"/>
        <v>1</v>
      </c>
      <c r="HO132" s="1" t="str">
        <f t="shared" si="321"/>
        <v/>
      </c>
      <c r="HP132" s="1">
        <f t="shared" si="322"/>
        <v>0</v>
      </c>
      <c r="HQ132" s="1" t="str">
        <f t="shared" si="501"/>
        <v/>
      </c>
      <c r="HR132" s="1">
        <f t="shared" si="502"/>
        <v>0</v>
      </c>
      <c r="HS132" s="1" t="str">
        <f t="shared" si="503"/>
        <v/>
      </c>
      <c r="HT132" s="1" t="str">
        <f t="shared" si="504"/>
        <v/>
      </c>
      <c r="HU132" s="1" t="str">
        <f t="shared" si="505"/>
        <v/>
      </c>
      <c r="HV132" s="1" t="str">
        <f t="shared" si="506"/>
        <v/>
      </c>
      <c r="HW132" s="1" t="str">
        <f t="shared" si="507"/>
        <v/>
      </c>
      <c r="HX132" s="1" t="str">
        <f t="shared" si="508"/>
        <v/>
      </c>
      <c r="HZ132" s="1" t="str">
        <f t="shared" si="413"/>
        <v/>
      </c>
      <c r="IA132" s="1">
        <f t="shared" si="414"/>
        <v>0</v>
      </c>
      <c r="IB132" s="1" t="str">
        <f t="shared" si="415"/>
        <v/>
      </c>
      <c r="IC132" s="1">
        <f t="shared" si="416"/>
        <v>0</v>
      </c>
      <c r="ID132" s="1" t="str">
        <f t="shared" si="417"/>
        <v/>
      </c>
      <c r="IE132" s="1" t="str">
        <f t="shared" si="418"/>
        <v/>
      </c>
      <c r="IF132" s="1" t="str">
        <f t="shared" si="419"/>
        <v/>
      </c>
      <c r="IG132" s="1" t="str">
        <f t="shared" si="420"/>
        <v/>
      </c>
      <c r="IH132" s="1" t="str">
        <f t="shared" si="421"/>
        <v/>
      </c>
      <c r="II132" s="1" t="str">
        <f t="shared" si="422"/>
        <v/>
      </c>
    </row>
    <row r="133" spans="1:243" x14ac:dyDescent="0.2">
      <c r="A133" s="14">
        <f t="shared" si="509"/>
        <v>133</v>
      </c>
      <c r="C133" s="2">
        <v>42306</v>
      </c>
      <c r="G133" s="3">
        <v>109.11499999999999</v>
      </c>
      <c r="H133" s="3">
        <v>119.25</v>
      </c>
      <c r="I133" s="3">
        <v>127.19499999999999</v>
      </c>
      <c r="J133" s="4">
        <v>155.27000000000001</v>
      </c>
      <c r="P133" s="128">
        <f t="shared" si="331"/>
        <v>3499.4999999999995</v>
      </c>
      <c r="Q133" s="5">
        <f t="shared" si="332"/>
        <v>3833</v>
      </c>
      <c r="R133" s="6">
        <f t="shared" si="333"/>
        <v>4083.4999999999991</v>
      </c>
      <c r="S133" s="7">
        <f t="shared" si="334"/>
        <v>4987.0000000000009</v>
      </c>
      <c r="AH133" s="4">
        <f t="shared" si="221"/>
        <v>2.8333333333330302</v>
      </c>
      <c r="AI133" s="4">
        <f t="shared" si="222"/>
        <v>2.2499999999997273</v>
      </c>
      <c r="AJ133" s="4">
        <f t="shared" si="223"/>
        <v>2.6500000000010004</v>
      </c>
      <c r="AK133" s="4">
        <f t="shared" si="224"/>
        <v>3.9166666666677283</v>
      </c>
      <c r="AL133" s="4">
        <f t="shared" si="225"/>
        <v>0.75000000000090949</v>
      </c>
      <c r="AM133" s="4">
        <f t="shared" si="226"/>
        <v>5.3333333333318187</v>
      </c>
      <c r="AN133" s="4">
        <f t="shared" si="227"/>
        <v>10.199999999998361</v>
      </c>
      <c r="AO133" s="4">
        <f t="shared" si="228"/>
        <v>1</v>
      </c>
      <c r="AP133" s="4">
        <f t="shared" si="229"/>
        <v>0.16666666666818264</v>
      </c>
      <c r="AQ133" s="4">
        <f t="shared" si="230"/>
        <v>0.54166666666977381</v>
      </c>
      <c r="AR133" s="4">
        <f t="shared" si="231"/>
        <v>4.6000000000003638</v>
      </c>
      <c r="AS133" s="4">
        <f t="shared" si="232"/>
        <v>7.4722222222222712</v>
      </c>
      <c r="AT133" s="4">
        <f t="shared" si="233"/>
        <v>6.7333333333330909</v>
      </c>
      <c r="BA133" s="11">
        <f t="shared" si="423"/>
        <v>-1.5</v>
      </c>
      <c r="BB133" s="11">
        <f t="shared" si="424"/>
        <v>-8.7499999999995453</v>
      </c>
      <c r="BC133" s="12">
        <f t="shared" si="425"/>
        <v>-19.000000000000909</v>
      </c>
      <c r="BD133" s="13">
        <f t="shared" si="426"/>
        <v>-72.999999999998181</v>
      </c>
      <c r="BJ133" s="11">
        <f t="shared" si="463"/>
        <v>2.8333333333330302</v>
      </c>
      <c r="BK133" s="11">
        <f t="shared" si="427"/>
        <v>2.2499999999997273</v>
      </c>
      <c r="BL133" s="11">
        <f t="shared" si="428"/>
        <v>2.6500000000010004</v>
      </c>
      <c r="BM133" s="11">
        <f t="shared" si="429"/>
        <v>3.9166666666677283</v>
      </c>
      <c r="BN133" s="11">
        <f t="shared" si="430"/>
        <v>0.75000000000090949</v>
      </c>
      <c r="BO133" s="11">
        <f t="shared" si="431"/>
        <v>5.3333333333318187</v>
      </c>
      <c r="BP133" s="11">
        <f t="shared" si="462"/>
        <v>10.199999999998361</v>
      </c>
      <c r="BQ133" s="1">
        <v>1</v>
      </c>
      <c r="BR133" s="11">
        <f t="shared" si="464"/>
        <v>0.16666666666818264</v>
      </c>
      <c r="BS133" s="11">
        <f t="shared" si="461"/>
        <v>-0.54166666666977381</v>
      </c>
      <c r="BT133" s="11">
        <f t="shared" si="345"/>
        <v>4.6000000000003638</v>
      </c>
      <c r="BU133" s="11">
        <f t="shared" si="346"/>
        <v>7.4722222222222712</v>
      </c>
      <c r="BV133" s="11">
        <f t="shared" si="275"/>
        <v>6.7333333333330909</v>
      </c>
      <c r="BY133" s="126"/>
      <c r="BZ133" s="126"/>
      <c r="CB133" s="1">
        <f t="shared" si="347"/>
        <v>0</v>
      </c>
      <c r="CC133" s="1">
        <f t="shared" si="348"/>
        <v>0</v>
      </c>
      <c r="CD133" s="1">
        <f t="shared" si="349"/>
        <v>0</v>
      </c>
      <c r="CE133" s="126">
        <f t="shared" si="234"/>
        <v>0</v>
      </c>
      <c r="CF133" s="1">
        <f t="shared" si="465"/>
        <v>0</v>
      </c>
      <c r="CG133" s="1" t="str">
        <f t="shared" si="466"/>
        <v/>
      </c>
      <c r="CH133" s="1">
        <f t="shared" si="235"/>
        <v>1</v>
      </c>
      <c r="CI133" s="1">
        <f t="shared" si="467"/>
        <v>1</v>
      </c>
      <c r="CJ133" s="1" t="str">
        <f t="shared" si="236"/>
        <v/>
      </c>
      <c r="CK133" s="1" t="str">
        <f t="shared" si="237"/>
        <v/>
      </c>
      <c r="CL133" s="1">
        <f t="shared" si="279"/>
        <v>1</v>
      </c>
      <c r="CM133" s="1">
        <f t="shared" si="468"/>
        <v>1</v>
      </c>
      <c r="CN133" s="1">
        <f t="shared" si="281"/>
        <v>1</v>
      </c>
      <c r="CO133" s="1" t="str">
        <f t="shared" si="282"/>
        <v/>
      </c>
      <c r="CP133" s="1" t="str">
        <f t="shared" si="283"/>
        <v/>
      </c>
      <c r="CQ133" s="1">
        <f t="shared" si="284"/>
        <v>1</v>
      </c>
      <c r="CS133" s="1">
        <f t="shared" si="350"/>
        <v>0</v>
      </c>
      <c r="CT133" s="1">
        <f t="shared" si="351"/>
        <v>0</v>
      </c>
      <c r="CU133" s="1">
        <f t="shared" si="352"/>
        <v>0</v>
      </c>
      <c r="CV133" s="126">
        <f t="shared" si="238"/>
        <v>0</v>
      </c>
      <c r="CW133" s="1"/>
      <c r="CX133" s="1" t="str">
        <f t="shared" si="285"/>
        <v/>
      </c>
      <c r="CY133" s="1" t="str">
        <f t="shared" si="469"/>
        <v/>
      </c>
      <c r="CZ133" s="1" t="str">
        <f t="shared" si="470"/>
        <v/>
      </c>
      <c r="DA133" s="1" t="str">
        <f t="shared" si="471"/>
        <v/>
      </c>
      <c r="DB133" s="1">
        <f t="shared" si="472"/>
        <v>0</v>
      </c>
      <c r="DC133" s="1">
        <f t="shared" si="473"/>
        <v>1</v>
      </c>
      <c r="DD133" s="1" t="str">
        <f t="shared" si="474"/>
        <v/>
      </c>
      <c r="DE133" s="1" t="str">
        <f t="shared" si="292"/>
        <v/>
      </c>
      <c r="DF133" s="1"/>
      <c r="DG133" s="126">
        <f t="shared" si="239"/>
        <v>0</v>
      </c>
      <c r="DH133" s="1">
        <f t="shared" si="353"/>
        <v>0</v>
      </c>
      <c r="DI133" s="1">
        <f t="shared" si="354"/>
        <v>0</v>
      </c>
      <c r="DJ133" s="1">
        <f t="shared" si="355"/>
        <v>0</v>
      </c>
      <c r="DK133" s="1">
        <f t="shared" si="475"/>
        <v>0</v>
      </c>
      <c r="DL133" s="1"/>
      <c r="DM133" s="1">
        <f t="shared" si="476"/>
        <v>1</v>
      </c>
      <c r="DN133" s="1" t="str">
        <f t="shared" si="477"/>
        <v/>
      </c>
      <c r="DO133" s="1" t="str">
        <f t="shared" si="478"/>
        <v/>
      </c>
      <c r="DP133" s="1" t="str">
        <f t="shared" si="479"/>
        <v/>
      </c>
      <c r="DQ133" s="1" t="str">
        <f t="shared" si="480"/>
        <v/>
      </c>
      <c r="DR133" s="1" t="str">
        <f t="shared" si="481"/>
        <v/>
      </c>
      <c r="DS133" s="1" t="str">
        <f t="shared" si="482"/>
        <v/>
      </c>
      <c r="DT133" s="1" t="str">
        <f t="shared" si="483"/>
        <v/>
      </c>
      <c r="DU133" s="1" t="str">
        <f t="shared" si="484"/>
        <v/>
      </c>
      <c r="DV133" s="1">
        <f t="shared" si="356"/>
        <v>0</v>
      </c>
      <c r="DW133" s="1">
        <f t="shared" si="485"/>
        <v>0</v>
      </c>
      <c r="DX133" s="1" t="str">
        <f t="shared" si="486"/>
        <v/>
      </c>
      <c r="DY133" s="1" t="str">
        <f t="shared" si="487"/>
        <v/>
      </c>
      <c r="EA133" s="1">
        <f t="shared" si="357"/>
        <v>0</v>
      </c>
      <c r="EB133" s="1">
        <f t="shared" si="358"/>
        <v>0</v>
      </c>
      <c r="EC133" s="1">
        <f t="shared" si="359"/>
        <v>0</v>
      </c>
      <c r="ED133" s="1">
        <f t="shared" si="360"/>
        <v>0</v>
      </c>
      <c r="EF133" s="1">
        <f t="shared" si="361"/>
        <v>1</v>
      </c>
      <c r="EG133" s="1">
        <f t="shared" si="362"/>
        <v>1</v>
      </c>
      <c r="EH133" s="1">
        <f t="shared" si="363"/>
        <v>1</v>
      </c>
      <c r="EI133" s="1">
        <f t="shared" si="364"/>
        <v>1</v>
      </c>
      <c r="EK133" s="1">
        <f t="shared" si="365"/>
        <v>1</v>
      </c>
      <c r="EL133" s="1">
        <f t="shared" si="366"/>
        <v>1</v>
      </c>
      <c r="EM133" s="1">
        <f t="shared" si="367"/>
        <v>1</v>
      </c>
      <c r="EO133" s="1">
        <f t="shared" si="368"/>
        <v>1</v>
      </c>
      <c r="EP133" s="1">
        <f t="shared" si="369"/>
        <v>1</v>
      </c>
      <c r="EQ133" s="1">
        <f t="shared" si="370"/>
        <v>1</v>
      </c>
      <c r="ES133" s="1">
        <f t="shared" si="488"/>
        <v>1</v>
      </c>
      <c r="ET133" s="1">
        <f t="shared" si="489"/>
        <v>1</v>
      </c>
      <c r="EU133" s="1">
        <f t="shared" si="490"/>
        <v>1</v>
      </c>
      <c r="EV133" s="1">
        <f t="shared" si="309"/>
        <v>1</v>
      </c>
      <c r="EW133" s="1">
        <f t="shared" si="491"/>
        <v>0</v>
      </c>
      <c r="EY133" s="1">
        <f t="shared" si="492"/>
        <v>1</v>
      </c>
      <c r="EZ133" s="1">
        <f t="shared" si="493"/>
        <v>1</v>
      </c>
      <c r="FA133" s="1">
        <f t="shared" si="494"/>
        <v>1</v>
      </c>
      <c r="FC133" s="1">
        <f t="shared" si="371"/>
        <v>1</v>
      </c>
      <c r="FD133" s="1">
        <f t="shared" si="495"/>
        <v>1</v>
      </c>
      <c r="FE133" s="1"/>
      <c r="FF133" s="1">
        <f t="shared" si="372"/>
        <v>1</v>
      </c>
      <c r="FG133" s="1">
        <f t="shared" si="373"/>
        <v>1</v>
      </c>
      <c r="FH133" s="1">
        <f t="shared" si="374"/>
        <v>1</v>
      </c>
      <c r="FI133" s="1">
        <f t="shared" si="496"/>
        <v>0</v>
      </c>
      <c r="FJ133" s="1">
        <f t="shared" si="497"/>
        <v>0</v>
      </c>
      <c r="FK133" s="1">
        <f t="shared" si="498"/>
        <v>0</v>
      </c>
      <c r="FL133" s="1">
        <f t="shared" si="499"/>
        <v>0</v>
      </c>
      <c r="FN133" s="1" t="str">
        <f t="shared" si="432"/>
        <v/>
      </c>
      <c r="FO133" s="1" t="str">
        <f t="shared" si="500"/>
        <v/>
      </c>
      <c r="FP133" s="1">
        <f t="shared" si="433"/>
        <v>0</v>
      </c>
      <c r="FV133" s="1">
        <f t="shared" si="434"/>
        <v>0</v>
      </c>
      <c r="FW133" s="1">
        <f t="shared" si="435"/>
        <v>0</v>
      </c>
      <c r="FX133" s="1">
        <f t="shared" si="436"/>
        <v>0</v>
      </c>
      <c r="GA133" s="1">
        <f t="shared" si="437"/>
        <v>0</v>
      </c>
      <c r="GB133" s="1">
        <f t="shared" si="438"/>
        <v>0</v>
      </c>
      <c r="GC133" s="1">
        <f t="shared" si="439"/>
        <v>0</v>
      </c>
      <c r="GD133" s="1">
        <f t="shared" si="440"/>
        <v>0</v>
      </c>
      <c r="GE133" s="1">
        <f t="shared" si="441"/>
        <v>1</v>
      </c>
      <c r="GF133" s="1">
        <f t="shared" si="385"/>
        <v>1</v>
      </c>
      <c r="GG133" s="1">
        <f t="shared" si="442"/>
        <v>1</v>
      </c>
      <c r="GI133" s="1">
        <f t="shared" si="320"/>
        <v>0</v>
      </c>
      <c r="GK133" s="1">
        <f t="shared" si="443"/>
        <v>1</v>
      </c>
      <c r="GL133" s="1">
        <f t="shared" si="444"/>
        <v>1</v>
      </c>
      <c r="GM133" s="1">
        <f t="shared" si="445"/>
        <v>1</v>
      </c>
      <c r="GN133" s="1">
        <f t="shared" si="446"/>
        <v>1</v>
      </c>
      <c r="GO133" s="1">
        <f t="shared" si="447"/>
        <v>0</v>
      </c>
      <c r="GP133" s="1">
        <f t="shared" si="392"/>
        <v>0</v>
      </c>
      <c r="GQ133" s="1">
        <f t="shared" si="448"/>
        <v>0</v>
      </c>
      <c r="GS133" s="1">
        <f t="shared" si="394"/>
        <v>1</v>
      </c>
      <c r="GT133" s="1">
        <f t="shared" si="395"/>
        <v>1</v>
      </c>
      <c r="GU133" s="1">
        <f t="shared" si="396"/>
        <v>1</v>
      </c>
      <c r="GV133" s="1">
        <f t="shared" si="397"/>
        <v>1</v>
      </c>
      <c r="GW133" s="1">
        <f t="shared" si="398"/>
        <v>1</v>
      </c>
      <c r="GX133" s="1">
        <f t="shared" si="399"/>
        <v>1</v>
      </c>
      <c r="GY133" s="1">
        <f t="shared" si="400"/>
        <v>1</v>
      </c>
      <c r="GZ133" s="1"/>
      <c r="HA133" s="1">
        <f t="shared" si="449"/>
        <v>1</v>
      </c>
      <c r="HB133" s="1">
        <f t="shared" si="450"/>
        <v>1</v>
      </c>
      <c r="HC133" s="1">
        <f t="shared" si="451"/>
        <v>1</v>
      </c>
      <c r="HD133" s="1">
        <f t="shared" si="452"/>
        <v>0</v>
      </c>
      <c r="HE133" s="1">
        <f t="shared" si="453"/>
        <v>0</v>
      </c>
      <c r="HF133" s="1">
        <f t="shared" si="454"/>
        <v>0</v>
      </c>
      <c r="HH133" s="1">
        <f t="shared" si="455"/>
        <v>0</v>
      </c>
      <c r="HI133" s="1">
        <f t="shared" si="456"/>
        <v>0</v>
      </c>
      <c r="HJ133" s="1">
        <f t="shared" si="457"/>
        <v>0</v>
      </c>
      <c r="HK133" s="1">
        <f t="shared" si="458"/>
        <v>0</v>
      </c>
      <c r="HL133" s="1">
        <f t="shared" si="459"/>
        <v>0</v>
      </c>
      <c r="HM133" s="1">
        <f t="shared" si="460"/>
        <v>0</v>
      </c>
      <c r="HO133" s="1" t="str">
        <f t="shared" si="321"/>
        <v/>
      </c>
      <c r="HP133" s="1">
        <f t="shared" si="322"/>
        <v>1</v>
      </c>
      <c r="HQ133" s="1" t="str">
        <f t="shared" si="501"/>
        <v/>
      </c>
      <c r="HR133" s="1">
        <f t="shared" si="502"/>
        <v>1</v>
      </c>
      <c r="HS133" s="1" t="str">
        <f t="shared" si="503"/>
        <v/>
      </c>
      <c r="HT133" s="1">
        <f t="shared" si="504"/>
        <v>1</v>
      </c>
      <c r="HU133" s="1" t="str">
        <f t="shared" si="505"/>
        <v/>
      </c>
      <c r="HV133" s="1">
        <f t="shared" si="506"/>
        <v>1</v>
      </c>
      <c r="HW133" s="1" t="str">
        <f t="shared" si="507"/>
        <v/>
      </c>
      <c r="HX133" s="1">
        <f t="shared" si="508"/>
        <v>1</v>
      </c>
      <c r="HZ133" s="1" t="str">
        <f t="shared" si="413"/>
        <v/>
      </c>
      <c r="IA133" s="1">
        <f t="shared" si="414"/>
        <v>1</v>
      </c>
      <c r="IB133" s="1" t="str">
        <f t="shared" si="415"/>
        <v/>
      </c>
      <c r="IC133" s="1">
        <f t="shared" si="416"/>
        <v>1</v>
      </c>
      <c r="ID133" s="1" t="str">
        <f t="shared" si="417"/>
        <v/>
      </c>
      <c r="IE133" s="1">
        <f t="shared" si="418"/>
        <v>1</v>
      </c>
      <c r="IF133" s="1" t="str">
        <f t="shared" si="419"/>
        <v/>
      </c>
      <c r="IG133" s="1">
        <f t="shared" si="420"/>
        <v>1</v>
      </c>
      <c r="IH133" s="1" t="str">
        <f t="shared" si="421"/>
        <v/>
      </c>
      <c r="II133" s="1">
        <f t="shared" si="422"/>
        <v>1</v>
      </c>
    </row>
    <row r="134" spans="1:243" x14ac:dyDescent="0.2">
      <c r="A134" s="14">
        <f t="shared" si="509"/>
        <v>134</v>
      </c>
      <c r="C134" s="2">
        <v>42307</v>
      </c>
      <c r="G134" s="3">
        <v>109.105</v>
      </c>
      <c r="H134" s="3">
        <v>119.247</v>
      </c>
      <c r="I134" s="3">
        <v>127.22</v>
      </c>
      <c r="J134" s="4">
        <v>156.13999999999999</v>
      </c>
      <c r="P134" s="128">
        <f t="shared" si="331"/>
        <v>3498.5000000000005</v>
      </c>
      <c r="Q134" s="5">
        <f t="shared" si="332"/>
        <v>3832.75</v>
      </c>
      <c r="R134" s="6">
        <f t="shared" si="333"/>
        <v>4086</v>
      </c>
      <c r="S134" s="7">
        <f t="shared" si="334"/>
        <v>5005.9999999999982</v>
      </c>
      <c r="AH134" s="4">
        <f t="shared" ref="AH134:AH197" si="510">ABS(BJ134)</f>
        <v>1.8333333333315143</v>
      </c>
      <c r="AI134" s="4">
        <f t="shared" ref="AI134:AI197" si="511">ABS(BK134)</f>
        <v>1.8499999999981811</v>
      </c>
      <c r="AJ134" s="4">
        <f t="shared" ref="AJ134:AJ197" si="512">ABS(BL134)</f>
        <v>1.7500000000005456</v>
      </c>
      <c r="AK134" s="4">
        <f t="shared" ref="AK134:AK197" si="513">ABS(BM134)</f>
        <v>1.9166666666672729</v>
      </c>
      <c r="AL134" s="4">
        <f t="shared" ref="AL134:AL197" si="514">ABS(BN134)</f>
        <v>1.5000000000004547</v>
      </c>
      <c r="AM134" s="4">
        <f t="shared" ref="AM134:AM197" si="515">ABS(BO134)</f>
        <v>3.833333333331514</v>
      </c>
      <c r="AN134" s="4">
        <f t="shared" ref="AN134:AN197" si="516">ABS(BP134)</f>
        <v>5.0999999999979995</v>
      </c>
      <c r="AO134" s="4">
        <f t="shared" ref="AO134:AO197" si="517">ABS(BQ134)</f>
        <v>1</v>
      </c>
      <c r="AP134" s="4">
        <f t="shared" ref="AP134:AP197" si="518">ABS(BR134)</f>
        <v>1.1666666666630292</v>
      </c>
      <c r="AQ134" s="4">
        <f t="shared" ref="AQ134:AQ197" si="519">ABS(BS134)</f>
        <v>0.95833333333060455</v>
      </c>
      <c r="AR134" s="4">
        <f t="shared" ref="AR134:AR197" si="520">ABS(BT134)</f>
        <v>2.9999999999985447</v>
      </c>
      <c r="AS134" s="4">
        <f t="shared" ref="AS134:AS197" si="521">ABS(BU134)</f>
        <v>4.4722222222216157</v>
      </c>
      <c r="AT134" s="4">
        <f t="shared" ref="AT134:AT197" si="522">ABS(BV134)</f>
        <v>4.5333333333311501</v>
      </c>
      <c r="BA134" s="11">
        <f t="shared" si="423"/>
        <v>-0.99999999999909051</v>
      </c>
      <c r="BB134" s="11">
        <f t="shared" si="424"/>
        <v>-0.25</v>
      </c>
      <c r="BC134" s="12">
        <f t="shared" si="425"/>
        <v>2.5000000000009095</v>
      </c>
      <c r="BD134" s="13">
        <f t="shared" si="426"/>
        <v>18.999999999997272</v>
      </c>
      <c r="BJ134" s="11">
        <f t="shared" si="463"/>
        <v>-1.8333333333315143</v>
      </c>
      <c r="BK134" s="11">
        <f t="shared" si="427"/>
        <v>-1.8499999999981811</v>
      </c>
      <c r="BL134" s="11">
        <f t="shared" si="428"/>
        <v>-1.7500000000005456</v>
      </c>
      <c r="BM134" s="11">
        <f t="shared" si="429"/>
        <v>-1.9166666666672729</v>
      </c>
      <c r="BN134" s="11">
        <f t="shared" si="430"/>
        <v>-1.5000000000004547</v>
      </c>
      <c r="BO134" s="11">
        <f t="shared" si="431"/>
        <v>-3.833333333331514</v>
      </c>
      <c r="BP134" s="11">
        <f t="shared" si="462"/>
        <v>-5.0999999999979995</v>
      </c>
      <c r="BQ134" s="1">
        <v>1</v>
      </c>
      <c r="BR134" s="11">
        <f t="shared" si="464"/>
        <v>1.1666666666630292</v>
      </c>
      <c r="BS134" s="11">
        <f t="shared" si="461"/>
        <v>-0.95833333333060455</v>
      </c>
      <c r="BT134" s="11">
        <f t="shared" si="345"/>
        <v>-2.9999999999985447</v>
      </c>
      <c r="BU134" s="11">
        <f t="shared" si="346"/>
        <v>-4.4722222222216157</v>
      </c>
      <c r="BV134" s="11">
        <f t="shared" si="275"/>
        <v>-4.5333333333311501</v>
      </c>
      <c r="BY134" s="126"/>
      <c r="BZ134" s="126"/>
      <c r="CB134" s="1">
        <f t="shared" si="347"/>
        <v>1</v>
      </c>
      <c r="CC134" s="1">
        <f t="shared" si="348"/>
        <v>1</v>
      </c>
      <c r="CD134" s="1">
        <f t="shared" si="349"/>
        <v>0</v>
      </c>
      <c r="CE134" s="126">
        <f t="shared" ref="CE134:CE197" si="523">IF(BD134="","",IF(OR(AND(BD134&gt;-0.001,BD134&lt;0.001),AND(BK134&gt;-0.001,BK134&lt;0.001)),0,IF(BD134&gt;0,IF(BK134&gt;0,1,0),IF(BK134&lt;0,1,0))))</f>
        <v>0</v>
      </c>
      <c r="CF134" s="1">
        <f t="shared" si="465"/>
        <v>0</v>
      </c>
      <c r="CG134" s="1" t="str">
        <f t="shared" si="466"/>
        <v/>
      </c>
      <c r="CH134" s="1">
        <f t="shared" ref="CH134:CH197" si="524">IF(DJ134=0,IF(AND(BK134&gt;-0.001,BD134&lt;0.001),1,IF(AND(BK134&lt;0.001,BD134&gt;-0.001),1,0)),"")</f>
        <v>1</v>
      </c>
      <c r="CI134" s="1">
        <f t="shared" si="467"/>
        <v>1</v>
      </c>
      <c r="CJ134" s="1" t="str">
        <f t="shared" ref="CJ134:CJ197" si="525">IF(DI134=1,IF(AND(BK134&gt;-0.001,BD134&lt;0.001),1,IF(AND(BK134&lt;0.001,BD134&gt;-0.001),1,0)),"")</f>
        <v/>
      </c>
      <c r="CK134" s="1" t="str">
        <f t="shared" ref="CK134:CK197" si="526">IF(CV134=1,IF(AND(BK134&gt;-0.001,BD134&lt;0.001),1,IF(AND(BK134&lt;0.001,BD134&gt;-0.001),1,0)),"")</f>
        <v/>
      </c>
      <c r="CL134" s="1">
        <f t="shared" si="279"/>
        <v>1</v>
      </c>
      <c r="CM134" s="1">
        <f t="shared" si="468"/>
        <v>1</v>
      </c>
      <c r="CN134" s="1">
        <f t="shared" si="281"/>
        <v>1</v>
      </c>
      <c r="CO134" s="1" t="str">
        <f t="shared" si="282"/>
        <v/>
      </c>
      <c r="CP134" s="1">
        <f t="shared" si="283"/>
        <v>1</v>
      </c>
      <c r="CQ134" s="1" t="str">
        <f t="shared" si="284"/>
        <v/>
      </c>
      <c r="CS134" s="1">
        <f t="shared" si="350"/>
        <v>1</v>
      </c>
      <c r="CT134" s="1">
        <f t="shared" si="351"/>
        <v>1</v>
      </c>
      <c r="CU134" s="1">
        <f t="shared" si="352"/>
        <v>0</v>
      </c>
      <c r="CV134" s="126">
        <f t="shared" ref="CV134:CV197" si="527">IF(BD134="","",IF(OR(AND(BD134&gt;-0.001,BD134&lt;0.001),AND(BM134&gt;-0.001,BM134&lt;0.001)),0,IF(BD134&gt;0,IF(BM134&gt;0,1,0),IF(BM134&lt;0,1,0))))</f>
        <v>0</v>
      </c>
      <c r="CW134" s="1"/>
      <c r="CX134" s="1" t="str">
        <f t="shared" si="285"/>
        <v/>
      </c>
      <c r="CY134" s="1" t="str">
        <f t="shared" si="469"/>
        <v/>
      </c>
      <c r="CZ134" s="1" t="str">
        <f t="shared" si="470"/>
        <v/>
      </c>
      <c r="DA134" s="1" t="str">
        <f t="shared" si="471"/>
        <v/>
      </c>
      <c r="DB134" s="1">
        <f t="shared" si="472"/>
        <v>0</v>
      </c>
      <c r="DC134" s="1">
        <f t="shared" si="473"/>
        <v>1</v>
      </c>
      <c r="DD134" s="1" t="str">
        <f t="shared" si="474"/>
        <v/>
      </c>
      <c r="DE134" s="1" t="str">
        <f t="shared" si="292"/>
        <v/>
      </c>
      <c r="DF134" s="1"/>
      <c r="DG134" s="126">
        <f t="shared" ref="DG134:DG197" si="528">IF(OR(AND(BA134&gt;-0.001,BA134&lt;0.001),AND(BO134&gt;-0.001,BO134&lt;0.001)),1,IF(BA134&gt;0,IF(BO134&gt;0,1,0),IF(BO134&lt;0,1,0)))</f>
        <v>1</v>
      </c>
      <c r="DH134" s="1">
        <f t="shared" si="353"/>
        <v>1</v>
      </c>
      <c r="DI134" s="1">
        <f t="shared" si="354"/>
        <v>0</v>
      </c>
      <c r="DJ134" s="1">
        <f t="shared" si="355"/>
        <v>0</v>
      </c>
      <c r="DK134" s="1">
        <f t="shared" si="475"/>
        <v>0</v>
      </c>
      <c r="DL134" s="1"/>
      <c r="DM134" s="1">
        <f t="shared" si="476"/>
        <v>1</v>
      </c>
      <c r="DN134" s="1" t="str">
        <f t="shared" si="477"/>
        <v/>
      </c>
      <c r="DO134" s="1" t="str">
        <f t="shared" si="478"/>
        <v/>
      </c>
      <c r="DP134" s="1" t="str">
        <f t="shared" si="479"/>
        <v/>
      </c>
      <c r="DQ134" s="1" t="str">
        <f t="shared" si="480"/>
        <v/>
      </c>
      <c r="DR134" s="1" t="str">
        <f t="shared" si="481"/>
        <v/>
      </c>
      <c r="DS134" s="1" t="str">
        <f t="shared" si="482"/>
        <v/>
      </c>
      <c r="DT134" s="1" t="str">
        <f t="shared" si="483"/>
        <v/>
      </c>
      <c r="DU134" s="1" t="str">
        <f t="shared" si="484"/>
        <v/>
      </c>
      <c r="DV134" s="1">
        <f t="shared" si="356"/>
        <v>0</v>
      </c>
      <c r="DW134" s="1">
        <f t="shared" si="485"/>
        <v>0</v>
      </c>
      <c r="DX134" s="1" t="str">
        <f t="shared" si="486"/>
        <v/>
      </c>
      <c r="DY134" s="1" t="str">
        <f t="shared" si="487"/>
        <v/>
      </c>
      <c r="EA134" s="1">
        <f t="shared" si="357"/>
        <v>1</v>
      </c>
      <c r="EB134" s="1">
        <f t="shared" si="358"/>
        <v>1</v>
      </c>
      <c r="EC134" s="1">
        <f t="shared" si="359"/>
        <v>0</v>
      </c>
      <c r="ED134" s="1">
        <f t="shared" si="360"/>
        <v>0</v>
      </c>
      <c r="EF134" s="1">
        <f t="shared" si="361"/>
        <v>1</v>
      </c>
      <c r="EG134" s="1">
        <f t="shared" si="362"/>
        <v>1</v>
      </c>
      <c r="EH134" s="1">
        <f t="shared" si="363"/>
        <v>0</v>
      </c>
      <c r="EI134" s="1">
        <f t="shared" si="364"/>
        <v>0</v>
      </c>
      <c r="EK134" s="1">
        <f t="shared" si="365"/>
        <v>1</v>
      </c>
      <c r="EL134" s="1">
        <f t="shared" si="366"/>
        <v>0</v>
      </c>
      <c r="EM134" s="1">
        <f t="shared" si="367"/>
        <v>0</v>
      </c>
      <c r="EO134" s="1">
        <f t="shared" si="368"/>
        <v>1</v>
      </c>
      <c r="EP134" s="1">
        <f t="shared" si="369"/>
        <v>0</v>
      </c>
      <c r="EQ134" s="1">
        <f t="shared" si="370"/>
        <v>0</v>
      </c>
      <c r="ES134" s="1">
        <f t="shared" si="488"/>
        <v>0</v>
      </c>
      <c r="ET134" s="1">
        <f t="shared" si="489"/>
        <v>0</v>
      </c>
      <c r="EU134" s="1">
        <f t="shared" si="490"/>
        <v>1</v>
      </c>
      <c r="EV134" s="1">
        <f t="shared" si="309"/>
        <v>1</v>
      </c>
      <c r="EW134" s="1">
        <f t="shared" si="491"/>
        <v>0</v>
      </c>
      <c r="EY134" s="1">
        <f t="shared" si="492"/>
        <v>0</v>
      </c>
      <c r="EZ134" s="1">
        <f t="shared" si="493"/>
        <v>0</v>
      </c>
      <c r="FA134" s="1">
        <f t="shared" si="494"/>
        <v>1</v>
      </c>
      <c r="FC134" s="1">
        <f t="shared" si="371"/>
        <v>1</v>
      </c>
      <c r="FD134" s="1">
        <f t="shared" si="495"/>
        <v>1</v>
      </c>
      <c r="FE134" s="1"/>
      <c r="FF134" s="1">
        <f t="shared" si="372"/>
        <v>1</v>
      </c>
      <c r="FG134" s="1">
        <f t="shared" si="373"/>
        <v>1</v>
      </c>
      <c r="FH134" s="1">
        <f t="shared" si="374"/>
        <v>1</v>
      </c>
      <c r="FI134" s="1">
        <f t="shared" si="496"/>
        <v>0</v>
      </c>
      <c r="FJ134" s="1">
        <f t="shared" si="497"/>
        <v>0</v>
      </c>
      <c r="FK134" s="1">
        <f t="shared" si="498"/>
        <v>1</v>
      </c>
      <c r="FL134" s="1">
        <f t="shared" si="499"/>
        <v>1</v>
      </c>
      <c r="FN134" s="1" t="str">
        <f t="shared" si="432"/>
        <v/>
      </c>
      <c r="FO134" s="1" t="str">
        <f t="shared" si="500"/>
        <v/>
      </c>
      <c r="FP134" s="1" t="str">
        <f t="shared" si="433"/>
        <v/>
      </c>
      <c r="FV134" s="1">
        <f t="shared" si="434"/>
        <v>0</v>
      </c>
      <c r="FW134" s="1">
        <f t="shared" si="435"/>
        <v>0</v>
      </c>
      <c r="FX134" s="1">
        <f t="shared" si="436"/>
        <v>0</v>
      </c>
      <c r="GA134" s="1">
        <f t="shared" si="437"/>
        <v>0</v>
      </c>
      <c r="GB134" s="1">
        <f t="shared" si="438"/>
        <v>0</v>
      </c>
      <c r="GC134" s="1">
        <f t="shared" si="439"/>
        <v>1</v>
      </c>
      <c r="GD134" s="1">
        <f t="shared" si="440"/>
        <v>1</v>
      </c>
      <c r="GE134" s="1">
        <f t="shared" si="441"/>
        <v>0</v>
      </c>
      <c r="GF134" s="1">
        <f t="shared" si="385"/>
        <v>0</v>
      </c>
      <c r="GG134" s="1">
        <f t="shared" si="442"/>
        <v>0</v>
      </c>
      <c r="GI134" s="1">
        <f t="shared" si="320"/>
        <v>0</v>
      </c>
      <c r="GK134" s="1">
        <f t="shared" si="443"/>
        <v>1</v>
      </c>
      <c r="GL134" s="1">
        <f t="shared" si="444"/>
        <v>1</v>
      </c>
      <c r="GM134" s="1">
        <f t="shared" si="445"/>
        <v>0</v>
      </c>
      <c r="GN134" s="1">
        <f t="shared" si="446"/>
        <v>0</v>
      </c>
      <c r="GO134" s="1">
        <f t="shared" si="447"/>
        <v>1</v>
      </c>
      <c r="GP134" s="1">
        <f t="shared" si="392"/>
        <v>1</v>
      </c>
      <c r="GQ134" s="1">
        <f t="shared" si="448"/>
        <v>1</v>
      </c>
      <c r="GS134" s="1" t="str">
        <f t="shared" si="394"/>
        <v/>
      </c>
      <c r="GT134" s="1" t="str">
        <f t="shared" si="395"/>
        <v/>
      </c>
      <c r="GU134" s="1">
        <f t="shared" si="396"/>
        <v>1</v>
      </c>
      <c r="GV134" s="1">
        <f t="shared" si="397"/>
        <v>1</v>
      </c>
      <c r="GW134" s="1">
        <f t="shared" si="398"/>
        <v>0</v>
      </c>
      <c r="GX134" s="1">
        <f t="shared" si="399"/>
        <v>0</v>
      </c>
      <c r="GY134" s="1">
        <f t="shared" si="400"/>
        <v>0</v>
      </c>
      <c r="GZ134" s="1"/>
      <c r="HA134" s="1">
        <f t="shared" si="449"/>
        <v>1</v>
      </c>
      <c r="HB134" s="1">
        <f t="shared" si="450"/>
        <v>0</v>
      </c>
      <c r="HC134" s="1">
        <f t="shared" si="451"/>
        <v>0</v>
      </c>
      <c r="HD134" s="1">
        <f t="shared" si="452"/>
        <v>0</v>
      </c>
      <c r="HE134" s="1">
        <f t="shared" si="453"/>
        <v>0</v>
      </c>
      <c r="HF134" s="1">
        <f t="shared" si="454"/>
        <v>0</v>
      </c>
      <c r="HH134" s="1">
        <f t="shared" si="455"/>
        <v>0</v>
      </c>
      <c r="HI134" s="1">
        <f t="shared" si="456"/>
        <v>0</v>
      </c>
      <c r="HJ134" s="1">
        <f t="shared" si="457"/>
        <v>0</v>
      </c>
      <c r="HK134" s="1">
        <f t="shared" si="458"/>
        <v>0</v>
      </c>
      <c r="HL134" s="1">
        <f t="shared" si="459"/>
        <v>0</v>
      </c>
      <c r="HM134" s="1">
        <f t="shared" si="460"/>
        <v>0</v>
      </c>
      <c r="HO134" s="1">
        <f t="shared" si="321"/>
        <v>1</v>
      </c>
      <c r="HP134" s="1" t="str">
        <f t="shared" si="322"/>
        <v/>
      </c>
      <c r="HQ134" s="1">
        <f t="shared" si="501"/>
        <v>1</v>
      </c>
      <c r="HR134" s="1" t="str">
        <f t="shared" si="502"/>
        <v/>
      </c>
      <c r="HS134" s="1">
        <f t="shared" si="503"/>
        <v>1</v>
      </c>
      <c r="HT134" s="1" t="str">
        <f t="shared" si="504"/>
        <v/>
      </c>
      <c r="HU134" s="1" t="str">
        <f t="shared" si="505"/>
        <v/>
      </c>
      <c r="HV134" s="1" t="str">
        <f t="shared" si="506"/>
        <v/>
      </c>
      <c r="HW134" s="1" t="str">
        <f t="shared" si="507"/>
        <v/>
      </c>
      <c r="HX134" s="1" t="str">
        <f t="shared" si="508"/>
        <v/>
      </c>
      <c r="HZ134" s="1">
        <f t="shared" si="413"/>
        <v>1</v>
      </c>
      <c r="IA134" s="1" t="str">
        <f t="shared" si="414"/>
        <v/>
      </c>
      <c r="IB134" s="1">
        <f t="shared" si="415"/>
        <v>1</v>
      </c>
      <c r="IC134" s="1" t="str">
        <f t="shared" si="416"/>
        <v/>
      </c>
      <c r="ID134" s="1">
        <f t="shared" si="417"/>
        <v>1</v>
      </c>
      <c r="IE134" s="1" t="str">
        <f t="shared" si="418"/>
        <v/>
      </c>
      <c r="IF134" s="1" t="str">
        <f t="shared" si="419"/>
        <v/>
      </c>
      <c r="IG134" s="1" t="str">
        <f t="shared" si="420"/>
        <v/>
      </c>
      <c r="IH134" s="1" t="str">
        <f t="shared" si="421"/>
        <v/>
      </c>
      <c r="II134" s="1" t="str">
        <f t="shared" si="422"/>
        <v/>
      </c>
    </row>
    <row r="135" spans="1:243" x14ac:dyDescent="0.2">
      <c r="A135" s="14">
        <f t="shared" si="509"/>
        <v>135</v>
      </c>
      <c r="C135" s="2">
        <v>42310</v>
      </c>
      <c r="G135" s="3">
        <v>109.09</v>
      </c>
      <c r="H135" s="3">
        <v>119.187</v>
      </c>
      <c r="I135" s="3">
        <v>127.12</v>
      </c>
      <c r="J135" s="4">
        <v>155.24</v>
      </c>
      <c r="P135" s="128">
        <f t="shared" si="331"/>
        <v>3497.0000000000005</v>
      </c>
      <c r="Q135" s="5">
        <f t="shared" si="332"/>
        <v>3826.7499999999995</v>
      </c>
      <c r="R135" s="6">
        <f t="shared" si="333"/>
        <v>4076.0000000000005</v>
      </c>
      <c r="S135" s="7">
        <f t="shared" si="334"/>
        <v>4984.0000000000009</v>
      </c>
      <c r="AH135" s="4">
        <f t="shared" si="510"/>
        <v>1.0000000000003029</v>
      </c>
      <c r="AI135" s="4">
        <f t="shared" si="511"/>
        <v>0.60000000000027276</v>
      </c>
      <c r="AJ135" s="4">
        <f t="shared" si="512"/>
        <v>7.2830630415410269E-13</v>
      </c>
      <c r="AK135" s="4">
        <f t="shared" si="513"/>
        <v>0.66666666666590846</v>
      </c>
      <c r="AL135" s="4">
        <f t="shared" si="514"/>
        <v>1.0000000000006821</v>
      </c>
      <c r="AM135" s="4">
        <f t="shared" si="515"/>
        <v>2.6666666666671217</v>
      </c>
      <c r="AN135" s="4">
        <f t="shared" si="516"/>
        <v>1.200000000000637</v>
      </c>
      <c r="AO135" s="4">
        <f t="shared" si="517"/>
        <v>1</v>
      </c>
      <c r="AP135" s="4">
        <f t="shared" si="518"/>
        <v>0.33333333333454629</v>
      </c>
      <c r="AQ135" s="4">
        <f t="shared" si="519"/>
        <v>3.6666666666659844</v>
      </c>
      <c r="AR135" s="4">
        <f t="shared" si="520"/>
        <v>0.99999999999981792</v>
      </c>
      <c r="AS135" s="4">
        <f t="shared" si="521"/>
        <v>1.1111111111121721</v>
      </c>
      <c r="AT135" s="4">
        <f t="shared" si="522"/>
        <v>6.6666666667030583E-2</v>
      </c>
      <c r="BA135" s="11">
        <f t="shared" si="423"/>
        <v>-1.5</v>
      </c>
      <c r="BB135" s="11">
        <f t="shared" si="424"/>
        <v>-6.0000000000004547</v>
      </c>
      <c r="BC135" s="12">
        <f t="shared" si="425"/>
        <v>-9.9999999999995453</v>
      </c>
      <c r="BD135" s="13">
        <f t="shared" si="426"/>
        <v>-21.999999999997272</v>
      </c>
      <c r="BJ135" s="11">
        <f t="shared" si="463"/>
        <v>1.0000000000003029</v>
      </c>
      <c r="BK135" s="11">
        <f t="shared" ref="BK135:BK153" si="529">((BA135*2)-(BB135/BK$3))</f>
        <v>0.60000000000027276</v>
      </c>
      <c r="BL135" s="11">
        <f t="shared" ref="BL135:BL153" si="530">BB135-(BC135/BL$3)</f>
        <v>-7.2830630415410269E-13</v>
      </c>
      <c r="BM135" s="11">
        <f t="shared" ref="BM135:BM153" si="531">BB135-(BC135/BM$3)</f>
        <v>0.66666666666590846</v>
      </c>
      <c r="BN135" s="11">
        <f t="shared" ref="BN135:BN153" si="532">BB135-(BC135/BN$3)</f>
        <v>-1.0000000000006821</v>
      </c>
      <c r="BO135" s="11">
        <f t="shared" ref="BO135:BO153" si="533">BC135-(BD135/BO$3)</f>
        <v>-2.6666666666671217</v>
      </c>
      <c r="BP135" s="11">
        <f t="shared" si="462"/>
        <v>-1.200000000000637</v>
      </c>
      <c r="BQ135" s="1">
        <v>1</v>
      </c>
      <c r="BR135" s="11">
        <f t="shared" si="464"/>
        <v>-0.33333333333454629</v>
      </c>
      <c r="BS135" s="11">
        <f t="shared" si="461"/>
        <v>-3.6666666666659844</v>
      </c>
      <c r="BT135" s="11">
        <f t="shared" si="345"/>
        <v>0.99999999999981792</v>
      </c>
      <c r="BU135" s="11">
        <f t="shared" si="346"/>
        <v>-1.1111111111121721</v>
      </c>
      <c r="BV135" s="11">
        <f t="shared" si="275"/>
        <v>-6.6666666667030583E-2</v>
      </c>
      <c r="BY135" s="126"/>
      <c r="BZ135" s="126"/>
      <c r="CB135" s="1">
        <f t="shared" si="347"/>
        <v>0</v>
      </c>
      <c r="CC135" s="1">
        <f t="shared" si="348"/>
        <v>0</v>
      </c>
      <c r="CD135" s="1">
        <f t="shared" si="349"/>
        <v>0</v>
      </c>
      <c r="CE135" s="126">
        <f t="shared" si="523"/>
        <v>0</v>
      </c>
      <c r="CF135" s="1">
        <f t="shared" si="465"/>
        <v>0</v>
      </c>
      <c r="CG135" s="1" t="str">
        <f t="shared" si="466"/>
        <v/>
      </c>
      <c r="CH135" s="1" t="str">
        <f t="shared" si="524"/>
        <v/>
      </c>
      <c r="CI135" s="1">
        <f t="shared" si="467"/>
        <v>1</v>
      </c>
      <c r="CJ135" s="1">
        <f t="shared" si="525"/>
        <v>1</v>
      </c>
      <c r="CK135" s="1" t="str">
        <f t="shared" si="526"/>
        <v/>
      </c>
      <c r="CL135" s="1">
        <f t="shared" si="279"/>
        <v>1</v>
      </c>
      <c r="CM135" s="1">
        <f t="shared" si="468"/>
        <v>1</v>
      </c>
      <c r="CN135" s="1">
        <f t="shared" si="281"/>
        <v>1</v>
      </c>
      <c r="CO135" s="1" t="str">
        <f t="shared" si="282"/>
        <v/>
      </c>
      <c r="CP135" s="1" t="str">
        <f t="shared" si="283"/>
        <v/>
      </c>
      <c r="CQ135" s="1">
        <f t="shared" si="284"/>
        <v>1</v>
      </c>
      <c r="CS135" s="1">
        <f t="shared" si="350"/>
        <v>0</v>
      </c>
      <c r="CT135" s="1">
        <f t="shared" si="351"/>
        <v>0</v>
      </c>
      <c r="CU135" s="1">
        <f t="shared" si="352"/>
        <v>0</v>
      </c>
      <c r="CV135" s="126">
        <f t="shared" si="527"/>
        <v>0</v>
      </c>
      <c r="CW135" s="1"/>
      <c r="CX135" s="1" t="str">
        <f t="shared" si="285"/>
        <v/>
      </c>
      <c r="CY135" s="1" t="str">
        <f t="shared" si="469"/>
        <v/>
      </c>
      <c r="CZ135" s="1" t="str">
        <f t="shared" si="470"/>
        <v/>
      </c>
      <c r="DA135" s="1" t="str">
        <f t="shared" si="471"/>
        <v/>
      </c>
      <c r="DB135" s="1">
        <f t="shared" si="472"/>
        <v>1</v>
      </c>
      <c r="DC135" s="1" t="str">
        <f t="shared" si="473"/>
        <v/>
      </c>
      <c r="DD135" s="1">
        <f t="shared" si="474"/>
        <v>1</v>
      </c>
      <c r="DE135" s="1" t="str">
        <f t="shared" si="292"/>
        <v/>
      </c>
      <c r="DF135" s="1"/>
      <c r="DG135" s="126">
        <f t="shared" si="528"/>
        <v>1</v>
      </c>
      <c r="DH135" s="1">
        <f t="shared" si="353"/>
        <v>1</v>
      </c>
      <c r="DI135" s="1">
        <f t="shared" si="354"/>
        <v>1</v>
      </c>
      <c r="DJ135" s="1">
        <f t="shared" si="355"/>
        <v>1</v>
      </c>
      <c r="DK135" s="1" t="str">
        <f t="shared" si="475"/>
        <v/>
      </c>
      <c r="DL135" s="1"/>
      <c r="DM135" s="1" t="str">
        <f t="shared" si="476"/>
        <v/>
      </c>
      <c r="DN135" s="1">
        <f t="shared" si="477"/>
        <v>0</v>
      </c>
      <c r="DO135" s="1">
        <f t="shared" si="478"/>
        <v>1</v>
      </c>
      <c r="DP135" s="1">
        <f t="shared" si="479"/>
        <v>0</v>
      </c>
      <c r="DQ135" s="1">
        <f t="shared" si="480"/>
        <v>1</v>
      </c>
      <c r="DR135" s="1">
        <f t="shared" si="481"/>
        <v>0</v>
      </c>
      <c r="DS135" s="1">
        <f t="shared" si="482"/>
        <v>1</v>
      </c>
      <c r="DT135" s="1">
        <f t="shared" si="483"/>
        <v>0</v>
      </c>
      <c r="DU135" s="1">
        <f t="shared" si="484"/>
        <v>1</v>
      </c>
      <c r="DV135" s="1">
        <f t="shared" si="356"/>
        <v>1</v>
      </c>
      <c r="DW135" s="1">
        <f t="shared" si="485"/>
        <v>0</v>
      </c>
      <c r="DX135" s="1" t="str">
        <f t="shared" si="486"/>
        <v/>
      </c>
      <c r="DY135" s="1" t="str">
        <f t="shared" si="487"/>
        <v/>
      </c>
      <c r="EA135" s="1">
        <f t="shared" si="357"/>
        <v>1</v>
      </c>
      <c r="EB135" s="1">
        <f t="shared" si="358"/>
        <v>1</v>
      </c>
      <c r="EC135" s="1">
        <f t="shared" si="359"/>
        <v>1</v>
      </c>
      <c r="ED135" s="1">
        <f t="shared" si="360"/>
        <v>1</v>
      </c>
      <c r="EF135" s="1">
        <f t="shared" si="361"/>
        <v>1</v>
      </c>
      <c r="EG135" s="1">
        <f t="shared" si="362"/>
        <v>1</v>
      </c>
      <c r="EH135" s="1">
        <f t="shared" si="363"/>
        <v>1</v>
      </c>
      <c r="EI135" s="1">
        <f t="shared" si="364"/>
        <v>1</v>
      </c>
      <c r="EK135" s="1">
        <f t="shared" si="365"/>
        <v>1</v>
      </c>
      <c r="EL135" s="1">
        <f t="shared" si="366"/>
        <v>1</v>
      </c>
      <c r="EM135" s="1">
        <f t="shared" si="367"/>
        <v>1</v>
      </c>
      <c r="EO135" s="1">
        <f t="shared" si="368"/>
        <v>1</v>
      </c>
      <c r="EP135" s="1">
        <f t="shared" si="369"/>
        <v>1</v>
      </c>
      <c r="EQ135" s="1">
        <f t="shared" si="370"/>
        <v>1</v>
      </c>
      <c r="ES135" s="1">
        <f t="shared" si="488"/>
        <v>1</v>
      </c>
      <c r="ET135" s="1">
        <f t="shared" si="489"/>
        <v>1</v>
      </c>
      <c r="EU135" s="1">
        <f t="shared" si="490"/>
        <v>1</v>
      </c>
      <c r="EV135" s="1">
        <f t="shared" si="309"/>
        <v>1</v>
      </c>
      <c r="EW135" s="1">
        <f t="shared" si="491"/>
        <v>0</v>
      </c>
      <c r="EY135" s="1">
        <f t="shared" si="492"/>
        <v>1</v>
      </c>
      <c r="EZ135" s="1">
        <f t="shared" si="493"/>
        <v>1</v>
      </c>
      <c r="FA135" s="1">
        <f t="shared" si="494"/>
        <v>1</v>
      </c>
      <c r="FC135" s="1">
        <f t="shared" si="371"/>
        <v>0</v>
      </c>
      <c r="FD135" s="1" t="str">
        <f t="shared" si="495"/>
        <v/>
      </c>
      <c r="FE135" s="1"/>
      <c r="FF135" s="1">
        <f t="shared" si="372"/>
        <v>1</v>
      </c>
      <c r="FG135" s="1">
        <f t="shared" si="373"/>
        <v>0</v>
      </c>
      <c r="FH135" s="1">
        <f t="shared" si="374"/>
        <v>0</v>
      </c>
      <c r="FI135" s="1" t="str">
        <f t="shared" si="496"/>
        <v/>
      </c>
      <c r="FJ135" s="1" t="str">
        <f t="shared" si="497"/>
        <v/>
      </c>
      <c r="FK135" s="1" t="str">
        <f t="shared" si="498"/>
        <v/>
      </c>
      <c r="FL135" s="1" t="str">
        <f t="shared" si="499"/>
        <v/>
      </c>
      <c r="FN135" s="1" t="str">
        <f t="shared" ref="FN135:FN153" si="534">IF(ABS(BB135)&gt;9.76,1,"")</f>
        <v/>
      </c>
      <c r="FO135" s="1" t="str">
        <f t="shared" si="500"/>
        <v/>
      </c>
      <c r="FP135" s="1" t="str">
        <f t="shared" ref="FP135:FP153" si="535">IF(BL135&gt;1.96, IF(BB135&gt;9.76,1,0),IF(BL135&lt;-1.96, IF(BB135&lt;-9.76,1,0),""))</f>
        <v/>
      </c>
      <c r="FV135" s="1">
        <f t="shared" si="434"/>
        <v>0</v>
      </c>
      <c r="FW135" s="1">
        <f t="shared" si="435"/>
        <v>1</v>
      </c>
      <c r="FX135" s="1">
        <f t="shared" ref="FX135:FX153" si="536">IF(BO134&gt;0,IF(BO135&gt;0,1,0),IF(BO135&lt;0,1,0))</f>
        <v>1</v>
      </c>
      <c r="GA135" s="1">
        <f t="shared" ref="GA135:GA153" si="537">IF(BA135&gt;0,IF(BR135&gt;0,1,0),IF(BR135&lt;0,1,0))</f>
        <v>1</v>
      </c>
      <c r="GB135" s="1">
        <f t="shared" ref="GB135:GB153" si="538">IF(BB135&gt;0,IF(BR135&gt;0,1,0),IF(BR135&lt;0,1,0))</f>
        <v>1</v>
      </c>
      <c r="GC135" s="1">
        <f t="shared" ref="GC135:GC153" si="539">IF(BC135&gt;0,IF(BR135&gt;0,1,0),IF(BR135&lt;0,1,0))</f>
        <v>1</v>
      </c>
      <c r="GD135" s="1">
        <f t="shared" ref="GD135:GD153" si="540">IF(BD135&gt;0,IF(BR135&gt;0,1,0),IF(BR135&lt;0,1,0))</f>
        <v>1</v>
      </c>
      <c r="GE135" s="1">
        <f t="shared" ref="GE135:GE153" si="541">IF(BK135&gt;0,IF(BR135&gt;0,1,0),IF(BR135&lt;0,1,0))</f>
        <v>0</v>
      </c>
      <c r="GF135" s="1">
        <f t="shared" si="385"/>
        <v>0</v>
      </c>
      <c r="GG135" s="1">
        <f t="shared" ref="GG135:GG153" si="542">IF(BO135&gt;0,IF(BR135&gt;0,1,0),IF(BR135&lt;0,1,0))</f>
        <v>1</v>
      </c>
      <c r="GI135" s="1">
        <f t="shared" si="320"/>
        <v>1</v>
      </c>
      <c r="GK135" s="1">
        <f t="shared" ref="GK135:GK153" si="543">IF(BA135&gt;0,IF(BS135&gt;0,1,0),IF(BS135&lt;0,1,0))</f>
        <v>1</v>
      </c>
      <c r="GL135" s="1">
        <f t="shared" ref="GL135:GL153" si="544">IF(BB135&gt;0,IF(BS135&gt;0,1,0),IF(BS135&lt;0,1,0))</f>
        <v>1</v>
      </c>
      <c r="GM135" s="1">
        <f t="shared" ref="GM135:GM153" si="545">IF(BC135&gt;0,IF(BS135&gt;0,1,0),IF(BS135&lt;0,1,0))</f>
        <v>1</v>
      </c>
      <c r="GN135" s="1">
        <f t="shared" ref="GN135:GN153" si="546">IF(BD135&gt;0,IF(BS135&gt;0,1,0),IF(BS135&lt;0,1,0))</f>
        <v>1</v>
      </c>
      <c r="GO135" s="1">
        <f t="shared" ref="GO135:GO153" si="547">IF(BK135&gt;0,IF(BS135&gt;0,1,0),IF(BS135&lt;0,1,0))</f>
        <v>0</v>
      </c>
      <c r="GP135" s="1">
        <f t="shared" si="392"/>
        <v>0</v>
      </c>
      <c r="GQ135" s="1">
        <f t="shared" ref="GQ135:GQ153" si="548">IF(BO135&gt;0,IF(BS135&gt;0,1,0),IF(BS135&lt;0,1,0))</f>
        <v>1</v>
      </c>
      <c r="GS135" s="1" t="str">
        <f t="shared" si="394"/>
        <v/>
      </c>
      <c r="GT135" s="1" t="str">
        <f t="shared" si="395"/>
        <v/>
      </c>
      <c r="GU135" s="1">
        <f t="shared" si="396"/>
        <v>0</v>
      </c>
      <c r="GV135" s="1">
        <f t="shared" si="397"/>
        <v>0</v>
      </c>
      <c r="GW135" s="1">
        <f t="shared" si="398"/>
        <v>0</v>
      </c>
      <c r="GX135" s="1">
        <f t="shared" si="399"/>
        <v>0</v>
      </c>
      <c r="GY135" s="1">
        <f t="shared" si="400"/>
        <v>0</v>
      </c>
      <c r="GZ135" s="1"/>
      <c r="HA135" s="1">
        <f t="shared" ref="HA135:HA153" si="549">IF(ABS(BO135)&gt;2,1,0)</f>
        <v>1</v>
      </c>
      <c r="HB135" s="1">
        <f t="shared" ref="HB135:HB153" si="550">IF(ABS(BO135)&gt;4,1,0)</f>
        <v>0</v>
      </c>
      <c r="HC135" s="1">
        <f t="shared" ref="HC135:HC153" si="551">IF(ABS(BO135)&gt;5,1,0)</f>
        <v>0</v>
      </c>
      <c r="HD135" s="1">
        <f t="shared" ref="HD135:HD153" si="552">IF(ABS(BO135)&gt;6,1,0)</f>
        <v>0</v>
      </c>
      <c r="HE135" s="1">
        <f t="shared" ref="HE135:HE153" si="553">IF(ABS(BO135)&gt;8,1,0)</f>
        <v>0</v>
      </c>
      <c r="HF135" s="1">
        <f t="shared" ref="HF135:HF153" si="554">IF(ABS(BO135)&gt;10,1,0)</f>
        <v>0</v>
      </c>
      <c r="HH135" s="1">
        <f t="shared" ref="HH135:HH153" si="555">IF(ABS(BS135)&gt;1.5,1,0)</f>
        <v>1</v>
      </c>
      <c r="HI135" s="1">
        <f t="shared" ref="HI135:HI153" si="556">IF(ABS(BS135)&gt;3,1,0)</f>
        <v>1</v>
      </c>
      <c r="HJ135" s="1">
        <f t="shared" ref="HJ135:HJ153" si="557">IF(ABS(BS135)&gt;4.5,1,0)</f>
        <v>0</v>
      </c>
      <c r="HK135" s="1">
        <f t="shared" ref="HK135:HK153" si="558">IF(ABS(BS135)&gt;6,1,0)</f>
        <v>0</v>
      </c>
      <c r="HL135" s="1">
        <f t="shared" ref="HL135:HL153" si="559">IF(ABS(BS135)&gt;7.5,1,0)</f>
        <v>0</v>
      </c>
      <c r="HM135" s="1">
        <f t="shared" ref="HM135:HM153" si="560">IF(ABS(BS135)&gt;9,1,0)</f>
        <v>0</v>
      </c>
      <c r="HO135" s="1" t="str">
        <f t="shared" si="321"/>
        <v/>
      </c>
      <c r="HP135" s="1">
        <f t="shared" si="322"/>
        <v>1</v>
      </c>
      <c r="HQ135" s="1" t="str">
        <f t="shared" si="501"/>
        <v/>
      </c>
      <c r="HR135" s="1">
        <f t="shared" si="502"/>
        <v>1</v>
      </c>
      <c r="HS135" s="1" t="str">
        <f t="shared" si="503"/>
        <v/>
      </c>
      <c r="HT135" s="1">
        <f t="shared" si="504"/>
        <v>1</v>
      </c>
      <c r="HU135" s="1" t="str">
        <f t="shared" si="505"/>
        <v/>
      </c>
      <c r="HV135" s="1" t="str">
        <f t="shared" si="506"/>
        <v/>
      </c>
      <c r="HW135" s="1" t="str">
        <f t="shared" si="507"/>
        <v/>
      </c>
      <c r="HX135" s="1" t="str">
        <f t="shared" si="508"/>
        <v/>
      </c>
      <c r="HZ135" s="1" t="str">
        <f t="shared" si="413"/>
        <v/>
      </c>
      <c r="IA135" s="1">
        <f t="shared" si="414"/>
        <v>0</v>
      </c>
      <c r="IB135" s="1" t="str">
        <f t="shared" si="415"/>
        <v/>
      </c>
      <c r="IC135" s="1">
        <f t="shared" si="416"/>
        <v>0</v>
      </c>
      <c r="ID135" s="1" t="str">
        <f t="shared" si="417"/>
        <v/>
      </c>
      <c r="IE135" s="1">
        <f t="shared" si="418"/>
        <v>0</v>
      </c>
      <c r="IF135" s="1" t="str">
        <f t="shared" si="419"/>
        <v/>
      </c>
      <c r="IG135" s="1" t="str">
        <f t="shared" si="420"/>
        <v/>
      </c>
      <c r="IH135" s="1" t="str">
        <f t="shared" si="421"/>
        <v/>
      </c>
      <c r="II135" s="1" t="str">
        <f t="shared" si="422"/>
        <v/>
      </c>
    </row>
    <row r="136" spans="1:243" x14ac:dyDescent="0.2">
      <c r="A136" s="14">
        <f t="shared" si="509"/>
        <v>136</v>
      </c>
      <c r="C136" s="2">
        <v>42311</v>
      </c>
      <c r="G136" s="3">
        <v>109.077</v>
      </c>
      <c r="H136" s="3">
        <v>119.137</v>
      </c>
      <c r="I136" s="3">
        <v>127.035</v>
      </c>
      <c r="J136" s="4">
        <v>154.19999999999999</v>
      </c>
      <c r="P136" s="128">
        <f t="shared" si="331"/>
        <v>3495.75</v>
      </c>
      <c r="Q136" s="5">
        <f t="shared" si="332"/>
        <v>3821.75</v>
      </c>
      <c r="R136" s="6">
        <f t="shared" si="333"/>
        <v>4067.4999999999995</v>
      </c>
      <c r="S136" s="7">
        <f t="shared" si="334"/>
        <v>4947.9999999999991</v>
      </c>
      <c r="AH136" s="4">
        <f t="shared" si="510"/>
        <v>0.83333333333212067</v>
      </c>
      <c r="AI136" s="4">
        <f t="shared" si="511"/>
        <v>0.49999999999881739</v>
      </c>
      <c r="AJ136" s="4">
        <f t="shared" si="512"/>
        <v>0.10000000000100062</v>
      </c>
      <c r="AK136" s="4">
        <f t="shared" si="513"/>
        <v>0.66666666666772745</v>
      </c>
      <c r="AL136" s="4">
        <f t="shared" si="514"/>
        <v>0.74999999999909051</v>
      </c>
      <c r="AM136" s="4">
        <f t="shared" si="515"/>
        <v>3.4999999999996962</v>
      </c>
      <c r="AN136" s="4">
        <f t="shared" si="516"/>
        <v>5.8999999999998174</v>
      </c>
      <c r="AO136" s="4">
        <f t="shared" si="517"/>
        <v>1</v>
      </c>
      <c r="AP136" s="4">
        <f t="shared" si="518"/>
        <v>0.16666666666363494</v>
      </c>
      <c r="AQ136" s="4">
        <f t="shared" si="519"/>
        <v>2.4999999999981051</v>
      </c>
      <c r="AR136" s="4">
        <f t="shared" si="520"/>
        <v>0.89999999999945413</v>
      </c>
      <c r="AS136" s="4">
        <f t="shared" si="521"/>
        <v>3.0000000000008598</v>
      </c>
      <c r="AT136" s="4">
        <f t="shared" si="522"/>
        <v>2.2999999999993328</v>
      </c>
      <c r="BA136" s="11">
        <f t="shared" si="423"/>
        <v>-1.2500000000004547</v>
      </c>
      <c r="BB136" s="11">
        <f t="shared" si="424"/>
        <v>-4.9999999999995453</v>
      </c>
      <c r="BC136" s="12">
        <f t="shared" si="425"/>
        <v>-8.5000000000009095</v>
      </c>
      <c r="BD136" s="13">
        <f t="shared" si="426"/>
        <v>-36.000000000001819</v>
      </c>
      <c r="BJ136" s="11">
        <f t="shared" si="463"/>
        <v>0.83333333333212067</v>
      </c>
      <c r="BK136" s="11">
        <f t="shared" si="529"/>
        <v>0.49999999999881739</v>
      </c>
      <c r="BL136" s="11">
        <f t="shared" si="530"/>
        <v>0.10000000000100062</v>
      </c>
      <c r="BM136" s="11">
        <f t="shared" si="531"/>
        <v>0.66666666666772745</v>
      </c>
      <c r="BN136" s="11">
        <f t="shared" si="532"/>
        <v>-0.74999999999909051</v>
      </c>
      <c r="BO136" s="11">
        <f t="shared" si="533"/>
        <v>3.4999999999996962</v>
      </c>
      <c r="BP136" s="11">
        <f t="shared" si="462"/>
        <v>5.8999999999998174</v>
      </c>
      <c r="BQ136" s="1">
        <v>1</v>
      </c>
      <c r="BR136" s="11">
        <f t="shared" si="464"/>
        <v>-0.16666666666363494</v>
      </c>
      <c r="BS136" s="11">
        <f t="shared" si="461"/>
        <v>2.4999999999981051</v>
      </c>
      <c r="BT136" s="11">
        <f t="shared" si="345"/>
        <v>0.89999999999945413</v>
      </c>
      <c r="BU136" s="11">
        <f t="shared" si="346"/>
        <v>3.0000000000008598</v>
      </c>
      <c r="BV136" s="11">
        <f t="shared" si="275"/>
        <v>2.2999999999993328</v>
      </c>
      <c r="BY136" s="126"/>
      <c r="BZ136" s="126"/>
      <c r="CB136" s="1">
        <f t="shared" si="347"/>
        <v>0</v>
      </c>
      <c r="CC136" s="1">
        <f t="shared" si="348"/>
        <v>0</v>
      </c>
      <c r="CD136" s="1">
        <f t="shared" si="349"/>
        <v>0</v>
      </c>
      <c r="CE136" s="126">
        <f t="shared" si="523"/>
        <v>0</v>
      </c>
      <c r="CF136" s="1">
        <f t="shared" si="465"/>
        <v>0</v>
      </c>
      <c r="CG136" s="1" t="str">
        <f t="shared" si="466"/>
        <v/>
      </c>
      <c r="CH136" s="1">
        <f t="shared" si="524"/>
        <v>1</v>
      </c>
      <c r="CI136" s="1">
        <f t="shared" si="467"/>
        <v>1</v>
      </c>
      <c r="CJ136" s="1" t="str">
        <f t="shared" si="525"/>
        <v/>
      </c>
      <c r="CK136" s="1" t="str">
        <f t="shared" si="526"/>
        <v/>
      </c>
      <c r="CL136" s="1">
        <f t="shared" si="279"/>
        <v>1</v>
      </c>
      <c r="CM136" s="1">
        <f t="shared" si="468"/>
        <v>1</v>
      </c>
      <c r="CN136" s="1">
        <f t="shared" si="281"/>
        <v>1</v>
      </c>
      <c r="CO136" s="1" t="str">
        <f t="shared" si="282"/>
        <v/>
      </c>
      <c r="CP136" s="1" t="str">
        <f t="shared" si="283"/>
        <v/>
      </c>
      <c r="CQ136" s="1">
        <f t="shared" si="284"/>
        <v>1</v>
      </c>
      <c r="CS136" s="1">
        <f t="shared" si="350"/>
        <v>0</v>
      </c>
      <c r="CT136" s="1">
        <f t="shared" si="351"/>
        <v>0</v>
      </c>
      <c r="CU136" s="1">
        <f t="shared" si="352"/>
        <v>0</v>
      </c>
      <c r="CV136" s="126">
        <f t="shared" si="527"/>
        <v>0</v>
      </c>
      <c r="CW136" s="1"/>
      <c r="CX136" s="1" t="str">
        <f t="shared" si="285"/>
        <v/>
      </c>
      <c r="CY136" s="1" t="str">
        <f t="shared" si="469"/>
        <v/>
      </c>
      <c r="CZ136" s="1" t="str">
        <f t="shared" si="470"/>
        <v/>
      </c>
      <c r="DA136" s="1" t="str">
        <f t="shared" si="471"/>
        <v/>
      </c>
      <c r="DB136" s="1">
        <f t="shared" si="472"/>
        <v>0</v>
      </c>
      <c r="DC136" s="1">
        <f t="shared" si="473"/>
        <v>1</v>
      </c>
      <c r="DD136" s="1" t="str">
        <f t="shared" si="474"/>
        <v/>
      </c>
      <c r="DE136" s="1" t="str">
        <f t="shared" si="292"/>
        <v/>
      </c>
      <c r="DF136" s="1"/>
      <c r="DG136" s="126">
        <f t="shared" si="528"/>
        <v>0</v>
      </c>
      <c r="DH136" s="1">
        <f t="shared" si="353"/>
        <v>0</v>
      </c>
      <c r="DI136" s="1">
        <f t="shared" si="354"/>
        <v>0</v>
      </c>
      <c r="DJ136" s="1">
        <f t="shared" si="355"/>
        <v>0</v>
      </c>
      <c r="DK136" s="1">
        <f t="shared" si="475"/>
        <v>0</v>
      </c>
      <c r="DL136" s="1"/>
      <c r="DM136" s="1">
        <f t="shared" si="476"/>
        <v>1</v>
      </c>
      <c r="DN136" s="1" t="str">
        <f t="shared" si="477"/>
        <v/>
      </c>
      <c r="DO136" s="1" t="str">
        <f t="shared" si="478"/>
        <v/>
      </c>
      <c r="DP136" s="1" t="str">
        <f t="shared" si="479"/>
        <v/>
      </c>
      <c r="DQ136" s="1" t="str">
        <f t="shared" si="480"/>
        <v/>
      </c>
      <c r="DR136" s="1" t="str">
        <f t="shared" si="481"/>
        <v/>
      </c>
      <c r="DS136" s="1" t="str">
        <f t="shared" si="482"/>
        <v/>
      </c>
      <c r="DT136" s="1" t="str">
        <f t="shared" si="483"/>
        <v/>
      </c>
      <c r="DU136" s="1" t="str">
        <f t="shared" si="484"/>
        <v/>
      </c>
      <c r="DV136" s="1">
        <f t="shared" si="356"/>
        <v>0</v>
      </c>
      <c r="DW136" s="1">
        <f t="shared" si="485"/>
        <v>0</v>
      </c>
      <c r="DX136" s="1" t="str">
        <f t="shared" si="486"/>
        <v/>
      </c>
      <c r="DY136" s="1" t="str">
        <f t="shared" si="487"/>
        <v/>
      </c>
      <c r="EA136" s="1">
        <f t="shared" si="357"/>
        <v>0</v>
      </c>
      <c r="EB136" s="1">
        <f t="shared" si="358"/>
        <v>0</v>
      </c>
      <c r="EC136" s="1">
        <f t="shared" si="359"/>
        <v>0</v>
      </c>
      <c r="ED136" s="1">
        <f t="shared" si="360"/>
        <v>0</v>
      </c>
      <c r="EF136" s="1">
        <f t="shared" si="361"/>
        <v>0</v>
      </c>
      <c r="EG136" s="1">
        <f t="shared" si="362"/>
        <v>0</v>
      </c>
      <c r="EH136" s="1">
        <f t="shared" si="363"/>
        <v>0</v>
      </c>
      <c r="EI136" s="1">
        <f t="shared" si="364"/>
        <v>0</v>
      </c>
      <c r="EK136" s="1">
        <f t="shared" si="365"/>
        <v>1</v>
      </c>
      <c r="EL136" s="1">
        <f t="shared" si="366"/>
        <v>1</v>
      </c>
      <c r="EM136" s="1">
        <f t="shared" si="367"/>
        <v>1</v>
      </c>
      <c r="EO136" s="1">
        <f t="shared" si="368"/>
        <v>1</v>
      </c>
      <c r="EP136" s="1">
        <f t="shared" si="369"/>
        <v>1</v>
      </c>
      <c r="EQ136" s="1">
        <f t="shared" si="370"/>
        <v>1</v>
      </c>
      <c r="ES136" s="1">
        <f t="shared" si="488"/>
        <v>1</v>
      </c>
      <c r="ET136" s="1">
        <f t="shared" si="489"/>
        <v>1</v>
      </c>
      <c r="EU136" s="1">
        <f t="shared" si="490"/>
        <v>1</v>
      </c>
      <c r="EV136" s="1">
        <f t="shared" si="309"/>
        <v>1</v>
      </c>
      <c r="EW136" s="1">
        <f t="shared" si="491"/>
        <v>0</v>
      </c>
      <c r="EY136" s="1">
        <f t="shared" si="492"/>
        <v>1</v>
      </c>
      <c r="EZ136" s="1">
        <f t="shared" si="493"/>
        <v>1</v>
      </c>
      <c r="FA136" s="1">
        <f t="shared" si="494"/>
        <v>1</v>
      </c>
      <c r="FC136" s="1">
        <f t="shared" si="371"/>
        <v>1</v>
      </c>
      <c r="FD136" s="1">
        <f t="shared" si="495"/>
        <v>1</v>
      </c>
      <c r="FE136" s="1"/>
      <c r="FF136" s="1">
        <f t="shared" si="372"/>
        <v>1</v>
      </c>
      <c r="FG136" s="1">
        <f t="shared" si="373"/>
        <v>1</v>
      </c>
      <c r="FH136" s="1">
        <f t="shared" si="374"/>
        <v>1</v>
      </c>
      <c r="FI136" s="1">
        <f t="shared" si="496"/>
        <v>0</v>
      </c>
      <c r="FJ136" s="1">
        <f t="shared" si="497"/>
        <v>0</v>
      </c>
      <c r="FK136" s="1">
        <f t="shared" si="498"/>
        <v>0</v>
      </c>
      <c r="FL136" s="1">
        <f t="shared" si="499"/>
        <v>0</v>
      </c>
      <c r="FN136" s="1" t="str">
        <f t="shared" si="534"/>
        <v/>
      </c>
      <c r="FO136" s="1" t="str">
        <f t="shared" si="500"/>
        <v/>
      </c>
      <c r="FP136" s="1" t="str">
        <f t="shared" si="535"/>
        <v/>
      </c>
      <c r="FV136" s="1">
        <f t="shared" si="434"/>
        <v>1</v>
      </c>
      <c r="FW136" s="1">
        <f t="shared" si="435"/>
        <v>0</v>
      </c>
      <c r="FX136" s="1">
        <f t="shared" si="536"/>
        <v>0</v>
      </c>
      <c r="GA136" s="1">
        <f t="shared" si="537"/>
        <v>1</v>
      </c>
      <c r="GB136" s="1">
        <f t="shared" si="538"/>
        <v>1</v>
      </c>
      <c r="GC136" s="1">
        <f t="shared" si="539"/>
        <v>1</v>
      </c>
      <c r="GD136" s="1">
        <f t="shared" si="540"/>
        <v>1</v>
      </c>
      <c r="GE136" s="1">
        <f t="shared" si="541"/>
        <v>0</v>
      </c>
      <c r="GF136" s="1">
        <f t="shared" si="385"/>
        <v>0</v>
      </c>
      <c r="GG136" s="1">
        <f t="shared" si="542"/>
        <v>0</v>
      </c>
      <c r="GI136" s="1">
        <f t="shared" si="320"/>
        <v>0</v>
      </c>
      <c r="GK136" s="1">
        <f t="shared" si="543"/>
        <v>0</v>
      </c>
      <c r="GL136" s="1">
        <f t="shared" si="544"/>
        <v>0</v>
      </c>
      <c r="GM136" s="1">
        <f t="shared" si="545"/>
        <v>0</v>
      </c>
      <c r="GN136" s="1">
        <f t="shared" si="546"/>
        <v>0</v>
      </c>
      <c r="GO136" s="1">
        <f t="shared" si="547"/>
        <v>1</v>
      </c>
      <c r="GP136" s="1">
        <f t="shared" si="392"/>
        <v>1</v>
      </c>
      <c r="GQ136" s="1">
        <f t="shared" si="548"/>
        <v>1</v>
      </c>
      <c r="GS136" s="1">
        <f t="shared" si="394"/>
        <v>0</v>
      </c>
      <c r="GT136" s="1" t="str">
        <f t="shared" si="395"/>
        <v/>
      </c>
      <c r="GU136" s="1">
        <f t="shared" si="396"/>
        <v>0</v>
      </c>
      <c r="GV136" s="1">
        <f t="shared" si="397"/>
        <v>0</v>
      </c>
      <c r="GW136" s="1">
        <f t="shared" si="398"/>
        <v>0</v>
      </c>
      <c r="GX136" s="1">
        <f t="shared" si="399"/>
        <v>0</v>
      </c>
      <c r="GY136" s="1">
        <f t="shared" si="400"/>
        <v>0</v>
      </c>
      <c r="GZ136" s="1"/>
      <c r="HA136" s="1">
        <f t="shared" si="549"/>
        <v>1</v>
      </c>
      <c r="HB136" s="1">
        <f t="shared" si="550"/>
        <v>0</v>
      </c>
      <c r="HC136" s="1">
        <f t="shared" si="551"/>
        <v>0</v>
      </c>
      <c r="HD136" s="1">
        <f t="shared" si="552"/>
        <v>0</v>
      </c>
      <c r="HE136" s="1">
        <f t="shared" si="553"/>
        <v>0</v>
      </c>
      <c r="HF136" s="1">
        <f t="shared" si="554"/>
        <v>0</v>
      </c>
      <c r="HH136" s="1">
        <f t="shared" si="555"/>
        <v>1</v>
      </c>
      <c r="HI136" s="1">
        <f t="shared" si="556"/>
        <v>0</v>
      </c>
      <c r="HJ136" s="1">
        <f t="shared" si="557"/>
        <v>0</v>
      </c>
      <c r="HK136" s="1">
        <f t="shared" si="558"/>
        <v>0</v>
      </c>
      <c r="HL136" s="1">
        <f t="shared" si="559"/>
        <v>0</v>
      </c>
      <c r="HM136" s="1">
        <f t="shared" si="560"/>
        <v>0</v>
      </c>
      <c r="HO136" s="1" t="str">
        <f t="shared" si="321"/>
        <v/>
      </c>
      <c r="HP136" s="1">
        <f t="shared" si="322"/>
        <v>1</v>
      </c>
      <c r="HQ136" s="1" t="str">
        <f t="shared" si="501"/>
        <v/>
      </c>
      <c r="HR136" s="1">
        <f t="shared" si="502"/>
        <v>1</v>
      </c>
      <c r="HS136" s="1" t="str">
        <f t="shared" si="503"/>
        <v/>
      </c>
      <c r="HT136" s="1">
        <f t="shared" si="504"/>
        <v>1</v>
      </c>
      <c r="HU136" s="1" t="str">
        <f t="shared" si="505"/>
        <v/>
      </c>
      <c r="HV136" s="1">
        <f t="shared" si="506"/>
        <v>1</v>
      </c>
      <c r="HW136" s="1" t="str">
        <f t="shared" si="507"/>
        <v/>
      </c>
      <c r="HX136" s="1" t="str">
        <f t="shared" si="508"/>
        <v/>
      </c>
      <c r="HZ136" s="1" t="str">
        <f t="shared" si="413"/>
        <v/>
      </c>
      <c r="IA136" s="1">
        <f t="shared" si="414"/>
        <v>1</v>
      </c>
      <c r="IB136" s="1" t="str">
        <f t="shared" si="415"/>
        <v/>
      </c>
      <c r="IC136" s="1">
        <f t="shared" si="416"/>
        <v>1</v>
      </c>
      <c r="ID136" s="1" t="str">
        <f t="shared" si="417"/>
        <v/>
      </c>
      <c r="IE136" s="1">
        <f t="shared" si="418"/>
        <v>1</v>
      </c>
      <c r="IF136" s="1" t="str">
        <f t="shared" si="419"/>
        <v/>
      </c>
      <c r="IG136" s="1">
        <f t="shared" si="420"/>
        <v>1</v>
      </c>
      <c r="IH136" s="1" t="str">
        <f t="shared" si="421"/>
        <v/>
      </c>
      <c r="II136" s="1" t="str">
        <f t="shared" si="422"/>
        <v/>
      </c>
    </row>
    <row r="137" spans="1:243" x14ac:dyDescent="0.2">
      <c r="A137" s="14">
        <f t="shared" si="509"/>
        <v>137</v>
      </c>
      <c r="C137" s="2">
        <v>42312</v>
      </c>
      <c r="G137" s="3">
        <v>109.05200000000001</v>
      </c>
      <c r="H137" s="3">
        <v>119.065</v>
      </c>
      <c r="I137" s="3">
        <v>126.295</v>
      </c>
      <c r="J137" s="4">
        <v>154.22</v>
      </c>
      <c r="P137" s="128">
        <f t="shared" si="331"/>
        <v>3493.2500000000005</v>
      </c>
      <c r="Q137" s="5">
        <f t="shared" si="332"/>
        <v>3814.5</v>
      </c>
      <c r="R137" s="6">
        <f t="shared" si="333"/>
        <v>4061.5</v>
      </c>
      <c r="S137" s="7">
        <f t="shared" si="334"/>
        <v>4950</v>
      </c>
      <c r="AH137" s="4">
        <f t="shared" si="510"/>
        <v>0.16666666666575747</v>
      </c>
      <c r="AI137" s="4">
        <f t="shared" si="511"/>
        <v>0.64999999999909086</v>
      </c>
      <c r="AJ137" s="4">
        <f t="shared" si="512"/>
        <v>3.650000000000273</v>
      </c>
      <c r="AK137" s="4">
        <f t="shared" si="513"/>
        <v>3.2500000000003033</v>
      </c>
      <c r="AL137" s="4">
        <f t="shared" si="514"/>
        <v>4.2500000000002274</v>
      </c>
      <c r="AM137" s="4">
        <f t="shared" si="515"/>
        <v>6.6666666666665151</v>
      </c>
      <c r="AN137" s="4">
        <f t="shared" si="516"/>
        <v>6.7999999999999092</v>
      </c>
      <c r="AO137" s="4">
        <f t="shared" si="517"/>
        <v>1</v>
      </c>
      <c r="AP137" s="4">
        <f t="shared" si="518"/>
        <v>2.1666666666684851</v>
      </c>
      <c r="AQ137" s="4">
        <f t="shared" si="519"/>
        <v>1.7916666666660603</v>
      </c>
      <c r="AR137" s="4">
        <f t="shared" si="520"/>
        <v>2.5999999999992722</v>
      </c>
      <c r="AS137" s="4">
        <f t="shared" si="521"/>
        <v>7.6944444444446463</v>
      </c>
      <c r="AT137" s="4">
        <f t="shared" si="522"/>
        <v>5.2666666666658788</v>
      </c>
      <c r="BA137" s="11">
        <f t="shared" si="423"/>
        <v>-2.4999999999995453</v>
      </c>
      <c r="BB137" s="11">
        <f t="shared" si="424"/>
        <v>-7.25</v>
      </c>
      <c r="BC137" s="12">
        <f t="shared" si="425"/>
        <v>-5.9999999999995453</v>
      </c>
      <c r="BD137" s="13">
        <f t="shared" si="426"/>
        <v>2.0000000000009095</v>
      </c>
      <c r="BJ137" s="11">
        <f t="shared" si="463"/>
        <v>-0.16666666666575747</v>
      </c>
      <c r="BK137" s="11">
        <f t="shared" si="529"/>
        <v>-0.64999999999909086</v>
      </c>
      <c r="BL137" s="11">
        <f t="shared" si="530"/>
        <v>-3.650000000000273</v>
      </c>
      <c r="BM137" s="11">
        <f t="shared" si="531"/>
        <v>-3.2500000000003033</v>
      </c>
      <c r="BN137" s="11">
        <f t="shared" si="532"/>
        <v>-4.2500000000002274</v>
      </c>
      <c r="BO137" s="11">
        <f t="shared" si="533"/>
        <v>-6.6666666666665151</v>
      </c>
      <c r="BP137" s="11">
        <f t="shared" si="462"/>
        <v>-6.7999999999999092</v>
      </c>
      <c r="BQ137" s="1">
        <v>1</v>
      </c>
      <c r="BR137" s="11">
        <f t="shared" si="464"/>
        <v>-2.1666666666684851</v>
      </c>
      <c r="BS137" s="11">
        <f t="shared" si="461"/>
        <v>-1.7916666666660603</v>
      </c>
      <c r="BT137" s="11">
        <f t="shared" si="345"/>
        <v>-2.5999999999992722</v>
      </c>
      <c r="BU137" s="11">
        <f t="shared" si="346"/>
        <v>-7.6944444444446463</v>
      </c>
      <c r="BV137" s="11">
        <f t="shared" si="275"/>
        <v>-5.2666666666658788</v>
      </c>
      <c r="BY137" s="126"/>
      <c r="BZ137" s="126"/>
      <c r="CB137" s="1">
        <f t="shared" si="347"/>
        <v>1</v>
      </c>
      <c r="CC137" s="1">
        <f t="shared" si="348"/>
        <v>1</v>
      </c>
      <c r="CD137" s="1">
        <f t="shared" si="349"/>
        <v>1</v>
      </c>
      <c r="CE137" s="126">
        <f t="shared" si="523"/>
        <v>0</v>
      </c>
      <c r="CF137" s="1">
        <f t="shared" si="465"/>
        <v>0</v>
      </c>
      <c r="CG137" s="1" t="str">
        <f t="shared" si="466"/>
        <v/>
      </c>
      <c r="CH137" s="1">
        <f t="shared" si="524"/>
        <v>1</v>
      </c>
      <c r="CI137" s="1">
        <f t="shared" si="467"/>
        <v>1</v>
      </c>
      <c r="CJ137" s="1">
        <f t="shared" si="525"/>
        <v>1</v>
      </c>
      <c r="CK137" s="1" t="str">
        <f t="shared" si="526"/>
        <v/>
      </c>
      <c r="CL137" s="1">
        <f t="shared" si="279"/>
        <v>1</v>
      </c>
      <c r="CM137" s="1">
        <f t="shared" si="468"/>
        <v>1</v>
      </c>
      <c r="CN137" s="1">
        <f t="shared" si="281"/>
        <v>1</v>
      </c>
      <c r="CO137" s="1" t="str">
        <f t="shared" si="282"/>
        <v/>
      </c>
      <c r="CP137" s="1">
        <f t="shared" si="283"/>
        <v>1</v>
      </c>
      <c r="CQ137" s="1" t="str">
        <f t="shared" si="284"/>
        <v/>
      </c>
      <c r="CS137" s="1">
        <f t="shared" si="350"/>
        <v>1</v>
      </c>
      <c r="CT137" s="1">
        <f t="shared" si="351"/>
        <v>1</v>
      </c>
      <c r="CU137" s="1">
        <f t="shared" si="352"/>
        <v>1</v>
      </c>
      <c r="CV137" s="126">
        <f t="shared" si="527"/>
        <v>0</v>
      </c>
      <c r="CW137" s="1"/>
      <c r="CX137" s="1" t="str">
        <f t="shared" si="285"/>
        <v/>
      </c>
      <c r="CY137" s="1" t="str">
        <f t="shared" si="469"/>
        <v/>
      </c>
      <c r="CZ137" s="1" t="str">
        <f t="shared" si="470"/>
        <v/>
      </c>
      <c r="DA137" s="1" t="str">
        <f t="shared" si="471"/>
        <v/>
      </c>
      <c r="DB137" s="1">
        <f t="shared" si="472"/>
        <v>0</v>
      </c>
      <c r="DC137" s="1">
        <f t="shared" si="473"/>
        <v>1</v>
      </c>
      <c r="DD137" s="1" t="str">
        <f t="shared" si="474"/>
        <v/>
      </c>
      <c r="DE137" s="1" t="str">
        <f t="shared" si="292"/>
        <v/>
      </c>
      <c r="DF137" s="1"/>
      <c r="DG137" s="126">
        <f t="shared" si="528"/>
        <v>1</v>
      </c>
      <c r="DH137" s="1">
        <f t="shared" si="353"/>
        <v>1</v>
      </c>
      <c r="DI137" s="1">
        <f t="shared" si="354"/>
        <v>1</v>
      </c>
      <c r="DJ137" s="1">
        <f t="shared" si="355"/>
        <v>0</v>
      </c>
      <c r="DK137" s="1">
        <f t="shared" si="475"/>
        <v>0</v>
      </c>
      <c r="DL137" s="1"/>
      <c r="DM137" s="1">
        <f t="shared" si="476"/>
        <v>1</v>
      </c>
      <c r="DN137" s="1" t="str">
        <f t="shared" si="477"/>
        <v/>
      </c>
      <c r="DO137" s="1" t="str">
        <f t="shared" si="478"/>
        <v/>
      </c>
      <c r="DP137" s="1" t="str">
        <f t="shared" si="479"/>
        <v/>
      </c>
      <c r="DQ137" s="1" t="str">
        <f t="shared" si="480"/>
        <v/>
      </c>
      <c r="DR137" s="1" t="str">
        <f t="shared" si="481"/>
        <v/>
      </c>
      <c r="DS137" s="1" t="str">
        <f t="shared" si="482"/>
        <v/>
      </c>
      <c r="DT137" s="1" t="str">
        <f t="shared" si="483"/>
        <v/>
      </c>
      <c r="DU137" s="1" t="str">
        <f t="shared" si="484"/>
        <v/>
      </c>
      <c r="DV137" s="1">
        <f t="shared" si="356"/>
        <v>0</v>
      </c>
      <c r="DW137" s="1">
        <f t="shared" si="485"/>
        <v>1</v>
      </c>
      <c r="DX137" s="1">
        <f t="shared" si="486"/>
        <v>1</v>
      </c>
      <c r="DY137" s="1" t="str">
        <f t="shared" si="487"/>
        <v/>
      </c>
      <c r="EA137" s="1">
        <f t="shared" si="357"/>
        <v>1</v>
      </c>
      <c r="EB137" s="1">
        <f t="shared" si="358"/>
        <v>1</v>
      </c>
      <c r="EC137" s="1">
        <f t="shared" si="359"/>
        <v>1</v>
      </c>
      <c r="ED137" s="1">
        <f t="shared" si="360"/>
        <v>0</v>
      </c>
      <c r="EF137" s="1">
        <f t="shared" si="361"/>
        <v>1</v>
      </c>
      <c r="EG137" s="1">
        <f t="shared" si="362"/>
        <v>1</v>
      </c>
      <c r="EH137" s="1">
        <f t="shared" si="363"/>
        <v>1</v>
      </c>
      <c r="EI137" s="1">
        <f t="shared" si="364"/>
        <v>0</v>
      </c>
      <c r="EK137" s="1">
        <f t="shared" si="365"/>
        <v>1</v>
      </c>
      <c r="EL137" s="1">
        <f t="shared" si="366"/>
        <v>1</v>
      </c>
      <c r="EM137" s="1">
        <f t="shared" si="367"/>
        <v>0</v>
      </c>
      <c r="EO137" s="1">
        <f t="shared" si="368"/>
        <v>1</v>
      </c>
      <c r="EP137" s="1">
        <f t="shared" si="369"/>
        <v>1</v>
      </c>
      <c r="EQ137" s="1">
        <f t="shared" si="370"/>
        <v>0</v>
      </c>
      <c r="ES137" s="1">
        <f t="shared" si="488"/>
        <v>1</v>
      </c>
      <c r="ET137" s="1">
        <f t="shared" si="489"/>
        <v>1</v>
      </c>
      <c r="EU137" s="1">
        <f t="shared" si="490"/>
        <v>0</v>
      </c>
      <c r="EV137" s="1" t="str">
        <f t="shared" si="309"/>
        <v/>
      </c>
      <c r="EW137" s="1" t="str">
        <f t="shared" si="491"/>
        <v/>
      </c>
      <c r="EY137" s="1">
        <f t="shared" si="492"/>
        <v>0</v>
      </c>
      <c r="EZ137" s="1">
        <f t="shared" si="493"/>
        <v>0</v>
      </c>
      <c r="FA137" s="1">
        <f t="shared" si="494"/>
        <v>0</v>
      </c>
      <c r="FC137" s="1">
        <f t="shared" si="371"/>
        <v>1</v>
      </c>
      <c r="FD137" s="1">
        <f t="shared" si="495"/>
        <v>1</v>
      </c>
      <c r="FE137" s="1"/>
      <c r="FF137" s="1">
        <f t="shared" si="372"/>
        <v>1</v>
      </c>
      <c r="FG137" s="1">
        <f t="shared" si="373"/>
        <v>1</v>
      </c>
      <c r="FH137" s="1">
        <f t="shared" si="374"/>
        <v>1</v>
      </c>
      <c r="FI137" s="1">
        <f t="shared" si="496"/>
        <v>0</v>
      </c>
      <c r="FJ137" s="1">
        <f t="shared" si="497"/>
        <v>1</v>
      </c>
      <c r="FK137" s="1">
        <f t="shared" si="498"/>
        <v>1</v>
      </c>
      <c r="FL137" s="1">
        <f t="shared" si="499"/>
        <v>1</v>
      </c>
      <c r="FN137" s="1" t="str">
        <f t="shared" si="534"/>
        <v/>
      </c>
      <c r="FO137" s="1" t="str">
        <f t="shared" si="500"/>
        <v/>
      </c>
      <c r="FP137" s="1">
        <f t="shared" si="535"/>
        <v>0</v>
      </c>
      <c r="FV137" s="1">
        <f t="shared" si="434"/>
        <v>0</v>
      </c>
      <c r="FW137" s="1">
        <f t="shared" si="435"/>
        <v>0</v>
      </c>
      <c r="FX137" s="1">
        <f t="shared" si="536"/>
        <v>0</v>
      </c>
      <c r="GA137" s="1">
        <f t="shared" si="537"/>
        <v>1</v>
      </c>
      <c r="GB137" s="1">
        <f t="shared" si="538"/>
        <v>1</v>
      </c>
      <c r="GC137" s="1">
        <f t="shared" si="539"/>
        <v>1</v>
      </c>
      <c r="GD137" s="1">
        <f t="shared" si="540"/>
        <v>0</v>
      </c>
      <c r="GE137" s="1">
        <f t="shared" si="541"/>
        <v>1</v>
      </c>
      <c r="GF137" s="1">
        <f t="shared" si="385"/>
        <v>1</v>
      </c>
      <c r="GG137" s="1">
        <f t="shared" si="542"/>
        <v>1</v>
      </c>
      <c r="GI137" s="1">
        <f t="shared" si="320"/>
        <v>1</v>
      </c>
      <c r="GK137" s="1">
        <f t="shared" si="543"/>
        <v>1</v>
      </c>
      <c r="GL137" s="1">
        <f t="shared" si="544"/>
        <v>1</v>
      </c>
      <c r="GM137" s="1">
        <f t="shared" si="545"/>
        <v>1</v>
      </c>
      <c r="GN137" s="1">
        <f t="shared" si="546"/>
        <v>0</v>
      </c>
      <c r="GO137" s="1">
        <f t="shared" si="547"/>
        <v>1</v>
      </c>
      <c r="GP137" s="1">
        <f t="shared" si="392"/>
        <v>1</v>
      </c>
      <c r="GQ137" s="1">
        <f t="shared" si="548"/>
        <v>1</v>
      </c>
      <c r="GS137" s="1" t="str">
        <f t="shared" si="394"/>
        <v/>
      </c>
      <c r="GT137" s="1" t="str">
        <f t="shared" si="395"/>
        <v/>
      </c>
      <c r="GU137" s="1">
        <f t="shared" si="396"/>
        <v>1</v>
      </c>
      <c r="GV137" s="1">
        <f t="shared" si="397"/>
        <v>1</v>
      </c>
      <c r="GW137" s="1">
        <f t="shared" si="398"/>
        <v>1</v>
      </c>
      <c r="GX137" s="1">
        <f t="shared" si="399"/>
        <v>1</v>
      </c>
      <c r="GY137" s="1">
        <f t="shared" si="400"/>
        <v>1</v>
      </c>
      <c r="GZ137" s="1"/>
      <c r="HA137" s="1">
        <f t="shared" si="549"/>
        <v>1</v>
      </c>
      <c r="HB137" s="1">
        <f t="shared" si="550"/>
        <v>1</v>
      </c>
      <c r="HC137" s="1">
        <f t="shared" si="551"/>
        <v>1</v>
      </c>
      <c r="HD137" s="1">
        <f t="shared" si="552"/>
        <v>1</v>
      </c>
      <c r="HE137" s="1">
        <f t="shared" si="553"/>
        <v>0</v>
      </c>
      <c r="HF137" s="1">
        <f t="shared" si="554"/>
        <v>0</v>
      </c>
      <c r="HH137" s="1">
        <f t="shared" si="555"/>
        <v>1</v>
      </c>
      <c r="HI137" s="1">
        <f t="shared" si="556"/>
        <v>0</v>
      </c>
      <c r="HJ137" s="1">
        <f t="shared" si="557"/>
        <v>0</v>
      </c>
      <c r="HK137" s="1">
        <f t="shared" si="558"/>
        <v>0</v>
      </c>
      <c r="HL137" s="1">
        <f t="shared" si="559"/>
        <v>0</v>
      </c>
      <c r="HM137" s="1">
        <f t="shared" si="560"/>
        <v>0</v>
      </c>
      <c r="HO137" s="1">
        <f t="shared" si="321"/>
        <v>1</v>
      </c>
      <c r="HP137" s="1" t="str">
        <f t="shared" si="322"/>
        <v/>
      </c>
      <c r="HQ137" s="1" t="str">
        <f t="shared" si="501"/>
        <v/>
      </c>
      <c r="HR137" s="1" t="str">
        <f t="shared" si="502"/>
        <v/>
      </c>
      <c r="HS137" s="1" t="str">
        <f t="shared" si="503"/>
        <v/>
      </c>
      <c r="HT137" s="1" t="str">
        <f t="shared" si="504"/>
        <v/>
      </c>
      <c r="HU137" s="1" t="str">
        <f t="shared" si="505"/>
        <v/>
      </c>
      <c r="HV137" s="1" t="str">
        <f t="shared" si="506"/>
        <v/>
      </c>
      <c r="HW137" s="1" t="str">
        <f t="shared" si="507"/>
        <v/>
      </c>
      <c r="HX137" s="1" t="str">
        <f t="shared" si="508"/>
        <v/>
      </c>
      <c r="HZ137" s="1">
        <f t="shared" si="413"/>
        <v>1</v>
      </c>
      <c r="IA137" s="1" t="str">
        <f t="shared" si="414"/>
        <v/>
      </c>
      <c r="IB137" s="1" t="str">
        <f t="shared" si="415"/>
        <v/>
      </c>
      <c r="IC137" s="1" t="str">
        <f t="shared" si="416"/>
        <v/>
      </c>
      <c r="ID137" s="1" t="str">
        <f t="shared" si="417"/>
        <v/>
      </c>
      <c r="IE137" s="1" t="str">
        <f t="shared" si="418"/>
        <v/>
      </c>
      <c r="IF137" s="1" t="str">
        <f t="shared" si="419"/>
        <v/>
      </c>
      <c r="IG137" s="1" t="str">
        <f t="shared" si="420"/>
        <v/>
      </c>
      <c r="IH137" s="1" t="str">
        <f t="shared" si="421"/>
        <v/>
      </c>
      <c r="II137" s="1" t="str">
        <f t="shared" si="422"/>
        <v/>
      </c>
    </row>
    <row r="138" spans="1:243" x14ac:dyDescent="0.2">
      <c r="A138" s="14">
        <f t="shared" si="509"/>
        <v>138</v>
      </c>
      <c r="C138" s="2">
        <v>42313</v>
      </c>
      <c r="G138" s="3">
        <v>109.05200000000001</v>
      </c>
      <c r="H138" s="3">
        <v>119.047</v>
      </c>
      <c r="I138" s="3">
        <v>126.265</v>
      </c>
      <c r="J138" s="4">
        <v>154.03</v>
      </c>
      <c r="P138" s="128">
        <f t="shared" si="331"/>
        <v>3493.2500000000005</v>
      </c>
      <c r="Q138" s="5">
        <f t="shared" si="332"/>
        <v>3812.7499999999995</v>
      </c>
      <c r="R138" s="6">
        <f t="shared" si="333"/>
        <v>4058.5</v>
      </c>
      <c r="S138" s="7">
        <f t="shared" si="334"/>
        <v>4931</v>
      </c>
      <c r="AH138" s="4">
        <f t="shared" si="510"/>
        <v>1.1666666666669698</v>
      </c>
      <c r="AI138" s="4">
        <f t="shared" si="511"/>
        <v>1.0500000000002727</v>
      </c>
      <c r="AJ138" s="4">
        <f t="shared" si="512"/>
        <v>4.9999999999545075E-2</v>
      </c>
      <c r="AK138" s="4">
        <f t="shared" si="513"/>
        <v>0.24999999999954525</v>
      </c>
      <c r="AL138" s="4">
        <f t="shared" si="514"/>
        <v>0.25000000000045475</v>
      </c>
      <c r="AM138" s="4">
        <f t="shared" si="515"/>
        <v>3.333333333333333</v>
      </c>
      <c r="AN138" s="4">
        <f t="shared" si="516"/>
        <v>4.5999999999999996</v>
      </c>
      <c r="AO138" s="4">
        <f t="shared" si="517"/>
        <v>1</v>
      </c>
      <c r="AP138" s="4">
        <f t="shared" si="518"/>
        <v>1.5000000000009093</v>
      </c>
      <c r="AQ138" s="4">
        <f t="shared" si="519"/>
        <v>2.9583333333340152</v>
      </c>
      <c r="AR138" s="4">
        <f t="shared" si="520"/>
        <v>1.2</v>
      </c>
      <c r="AS138" s="4">
        <f t="shared" si="521"/>
        <v>2.4722222222217676</v>
      </c>
      <c r="AT138" s="4">
        <f t="shared" si="522"/>
        <v>2.5333333333333332</v>
      </c>
      <c r="BA138" s="11">
        <f t="shared" si="423"/>
        <v>0</v>
      </c>
      <c r="BB138" s="11">
        <f t="shared" si="424"/>
        <v>-1.7500000000004547</v>
      </c>
      <c r="BC138" s="12">
        <f t="shared" si="425"/>
        <v>-3</v>
      </c>
      <c r="BD138" s="13">
        <f t="shared" si="426"/>
        <v>-19</v>
      </c>
      <c r="BJ138" s="11">
        <f t="shared" si="463"/>
        <v>1.1666666666669698</v>
      </c>
      <c r="BK138" s="11">
        <f t="shared" si="529"/>
        <v>1.0500000000002727</v>
      </c>
      <c r="BL138" s="11">
        <f t="shared" si="530"/>
        <v>4.9999999999545075E-2</v>
      </c>
      <c r="BM138" s="11">
        <f t="shared" si="531"/>
        <v>0.24999999999954525</v>
      </c>
      <c r="BN138" s="11">
        <f t="shared" si="532"/>
        <v>-0.25000000000045475</v>
      </c>
      <c r="BO138" s="11">
        <f t="shared" si="533"/>
        <v>3.333333333333333</v>
      </c>
      <c r="BP138" s="11">
        <f t="shared" si="462"/>
        <v>4.5999999999999996</v>
      </c>
      <c r="BQ138" s="1">
        <v>1</v>
      </c>
      <c r="BR138" s="11">
        <f t="shared" si="464"/>
        <v>-1.5000000000009093</v>
      </c>
      <c r="BS138" s="11">
        <f t="shared" si="461"/>
        <v>2.9583333333340152</v>
      </c>
      <c r="BT138" s="11">
        <f t="shared" si="345"/>
        <v>1.2</v>
      </c>
      <c r="BU138" s="11">
        <f t="shared" si="346"/>
        <v>2.4722222222217676</v>
      </c>
      <c r="BV138" s="11">
        <f t="shared" si="275"/>
        <v>2.5333333333333332</v>
      </c>
      <c r="BY138" s="126"/>
      <c r="BZ138" s="126"/>
      <c r="CB138" s="1">
        <f t="shared" si="347"/>
        <v>1</v>
      </c>
      <c r="CC138" s="1">
        <f t="shared" si="348"/>
        <v>0</v>
      </c>
      <c r="CD138" s="1">
        <f t="shared" si="349"/>
        <v>0</v>
      </c>
      <c r="CE138" s="126">
        <f t="shared" si="523"/>
        <v>0</v>
      </c>
      <c r="CF138" s="1">
        <f t="shared" si="465"/>
        <v>0</v>
      </c>
      <c r="CG138" s="1" t="str">
        <f t="shared" si="466"/>
        <v/>
      </c>
      <c r="CH138" s="1">
        <f t="shared" si="524"/>
        <v>1</v>
      </c>
      <c r="CI138" s="1">
        <f t="shared" si="467"/>
        <v>1</v>
      </c>
      <c r="CJ138" s="1" t="str">
        <f t="shared" si="525"/>
        <v/>
      </c>
      <c r="CK138" s="1" t="str">
        <f t="shared" si="526"/>
        <v/>
      </c>
      <c r="CL138" s="1">
        <f t="shared" si="279"/>
        <v>1</v>
      </c>
      <c r="CM138" s="1">
        <f t="shared" si="468"/>
        <v>1</v>
      </c>
      <c r="CN138" s="1">
        <f t="shared" si="281"/>
        <v>1</v>
      </c>
      <c r="CO138" s="1" t="str">
        <f t="shared" si="282"/>
        <v/>
      </c>
      <c r="CP138" s="1">
        <f t="shared" si="283"/>
        <v>1</v>
      </c>
      <c r="CQ138" s="1" t="str">
        <f t="shared" si="284"/>
        <v/>
      </c>
      <c r="CS138" s="1">
        <f t="shared" si="350"/>
        <v>1</v>
      </c>
      <c r="CT138" s="1">
        <f t="shared" si="351"/>
        <v>0</v>
      </c>
      <c r="CU138" s="1">
        <f t="shared" si="352"/>
        <v>0</v>
      </c>
      <c r="CV138" s="126">
        <f t="shared" si="527"/>
        <v>0</v>
      </c>
      <c r="CW138" s="1"/>
      <c r="CX138" s="1" t="str">
        <f t="shared" si="285"/>
        <v/>
      </c>
      <c r="CY138" s="1" t="str">
        <f t="shared" si="469"/>
        <v/>
      </c>
      <c r="CZ138" s="1" t="str">
        <f t="shared" si="470"/>
        <v/>
      </c>
      <c r="DA138" s="1" t="str">
        <f t="shared" si="471"/>
        <v/>
      </c>
      <c r="DB138" s="1">
        <f t="shared" si="472"/>
        <v>0</v>
      </c>
      <c r="DC138" s="1">
        <f t="shared" si="473"/>
        <v>1</v>
      </c>
      <c r="DD138" s="1" t="str">
        <f t="shared" si="474"/>
        <v/>
      </c>
      <c r="DE138" s="1" t="str">
        <f t="shared" si="292"/>
        <v/>
      </c>
      <c r="DF138" s="1"/>
      <c r="DG138" s="126">
        <f t="shared" si="528"/>
        <v>1</v>
      </c>
      <c r="DH138" s="1">
        <f t="shared" si="353"/>
        <v>0</v>
      </c>
      <c r="DI138" s="1">
        <f t="shared" si="354"/>
        <v>0</v>
      </c>
      <c r="DJ138" s="1">
        <f t="shared" si="355"/>
        <v>0</v>
      </c>
      <c r="DK138" s="1">
        <f t="shared" si="475"/>
        <v>0</v>
      </c>
      <c r="DL138" s="1"/>
      <c r="DM138" s="1">
        <f t="shared" si="476"/>
        <v>1</v>
      </c>
      <c r="DN138" s="1" t="str">
        <f t="shared" si="477"/>
        <v/>
      </c>
      <c r="DO138" s="1" t="str">
        <f t="shared" si="478"/>
        <v/>
      </c>
      <c r="DP138" s="1" t="str">
        <f t="shared" si="479"/>
        <v/>
      </c>
      <c r="DQ138" s="1" t="str">
        <f t="shared" si="480"/>
        <v/>
      </c>
      <c r="DR138" s="1" t="str">
        <f t="shared" si="481"/>
        <v/>
      </c>
      <c r="DS138" s="1" t="str">
        <f t="shared" si="482"/>
        <v/>
      </c>
      <c r="DT138" s="1" t="str">
        <f t="shared" si="483"/>
        <v/>
      </c>
      <c r="DU138" s="1" t="str">
        <f t="shared" si="484"/>
        <v/>
      </c>
      <c r="DV138" s="1">
        <f t="shared" si="356"/>
        <v>0</v>
      </c>
      <c r="DW138" s="1">
        <f t="shared" si="485"/>
        <v>0</v>
      </c>
      <c r="DX138" s="1" t="str">
        <f t="shared" si="486"/>
        <v/>
      </c>
      <c r="DY138" s="1" t="str">
        <f t="shared" si="487"/>
        <v/>
      </c>
      <c r="EA138" s="1">
        <f t="shared" si="357"/>
        <v>1</v>
      </c>
      <c r="EB138" s="1">
        <f t="shared" si="358"/>
        <v>0</v>
      </c>
      <c r="EC138" s="1">
        <f t="shared" si="359"/>
        <v>0</v>
      </c>
      <c r="ED138" s="1">
        <f t="shared" si="360"/>
        <v>0</v>
      </c>
      <c r="EF138" s="1">
        <f t="shared" si="361"/>
        <v>0</v>
      </c>
      <c r="EG138" s="1">
        <f t="shared" si="362"/>
        <v>0</v>
      </c>
      <c r="EH138" s="1">
        <f t="shared" si="363"/>
        <v>0</v>
      </c>
      <c r="EI138" s="1">
        <f t="shared" si="364"/>
        <v>0</v>
      </c>
      <c r="EK138" s="1">
        <f t="shared" si="365"/>
        <v>1</v>
      </c>
      <c r="EL138" s="1">
        <f t="shared" si="366"/>
        <v>1</v>
      </c>
      <c r="EM138" s="1">
        <f t="shared" si="367"/>
        <v>1</v>
      </c>
      <c r="EO138" s="1">
        <f t="shared" si="368"/>
        <v>1</v>
      </c>
      <c r="EP138" s="1">
        <f t="shared" si="369"/>
        <v>1</v>
      </c>
      <c r="EQ138" s="1">
        <f t="shared" si="370"/>
        <v>1</v>
      </c>
      <c r="ES138" s="1">
        <f t="shared" si="488"/>
        <v>1</v>
      </c>
      <c r="ET138" s="1">
        <f t="shared" si="489"/>
        <v>1</v>
      </c>
      <c r="EU138" s="1">
        <f t="shared" si="490"/>
        <v>1</v>
      </c>
      <c r="EV138" s="1">
        <f t="shared" si="309"/>
        <v>1</v>
      </c>
      <c r="EW138" s="1">
        <f t="shared" si="491"/>
        <v>0</v>
      </c>
      <c r="EY138" s="1">
        <f t="shared" si="492"/>
        <v>1</v>
      </c>
      <c r="EZ138" s="1">
        <f t="shared" si="493"/>
        <v>1</v>
      </c>
      <c r="FA138" s="1">
        <f t="shared" si="494"/>
        <v>1</v>
      </c>
      <c r="FC138" s="1">
        <f t="shared" si="371"/>
        <v>1</v>
      </c>
      <c r="FD138" s="1">
        <f t="shared" si="495"/>
        <v>1</v>
      </c>
      <c r="FE138" s="1"/>
      <c r="FF138" s="1">
        <f t="shared" si="372"/>
        <v>1</v>
      </c>
      <c r="FG138" s="1">
        <f t="shared" si="373"/>
        <v>1</v>
      </c>
      <c r="FH138" s="1">
        <f t="shared" si="374"/>
        <v>1</v>
      </c>
      <c r="FI138" s="1">
        <f t="shared" si="496"/>
        <v>0</v>
      </c>
      <c r="FJ138" s="1">
        <f t="shared" si="497"/>
        <v>0</v>
      </c>
      <c r="FK138" s="1">
        <f t="shared" si="498"/>
        <v>0</v>
      </c>
      <c r="FL138" s="1">
        <f t="shared" si="499"/>
        <v>0</v>
      </c>
      <c r="FN138" s="1" t="str">
        <f t="shared" si="534"/>
        <v/>
      </c>
      <c r="FO138" s="1" t="str">
        <f t="shared" si="500"/>
        <v/>
      </c>
      <c r="FP138" s="1" t="str">
        <f t="shared" si="535"/>
        <v/>
      </c>
      <c r="FV138" s="1">
        <f t="shared" si="434"/>
        <v>0</v>
      </c>
      <c r="FW138" s="1">
        <f t="shared" si="435"/>
        <v>0</v>
      </c>
      <c r="FX138" s="1">
        <f t="shared" si="536"/>
        <v>0</v>
      </c>
      <c r="GA138" s="1">
        <f t="shared" si="537"/>
        <v>1</v>
      </c>
      <c r="GB138" s="1">
        <f t="shared" si="538"/>
        <v>1</v>
      </c>
      <c r="GC138" s="1">
        <f t="shared" si="539"/>
        <v>1</v>
      </c>
      <c r="GD138" s="1">
        <f t="shared" si="540"/>
        <v>1</v>
      </c>
      <c r="GE138" s="1">
        <f t="shared" si="541"/>
        <v>0</v>
      </c>
      <c r="GF138" s="1">
        <f t="shared" si="385"/>
        <v>0</v>
      </c>
      <c r="GG138" s="1">
        <f t="shared" si="542"/>
        <v>0</v>
      </c>
      <c r="GI138" s="1">
        <f t="shared" si="320"/>
        <v>0</v>
      </c>
      <c r="GK138" s="1">
        <f t="shared" si="543"/>
        <v>0</v>
      </c>
      <c r="GL138" s="1">
        <f t="shared" si="544"/>
        <v>0</v>
      </c>
      <c r="GM138" s="1">
        <f t="shared" si="545"/>
        <v>0</v>
      </c>
      <c r="GN138" s="1">
        <f t="shared" si="546"/>
        <v>0</v>
      </c>
      <c r="GO138" s="1">
        <f t="shared" si="547"/>
        <v>1</v>
      </c>
      <c r="GP138" s="1">
        <f t="shared" si="392"/>
        <v>1</v>
      </c>
      <c r="GQ138" s="1">
        <f t="shared" si="548"/>
        <v>1</v>
      </c>
      <c r="GS138" s="1" t="str">
        <f t="shared" si="394"/>
        <v/>
      </c>
      <c r="GT138" s="1" t="str">
        <f t="shared" si="395"/>
        <v/>
      </c>
      <c r="GU138" s="1">
        <f t="shared" si="396"/>
        <v>0</v>
      </c>
      <c r="GV138" s="1">
        <f t="shared" si="397"/>
        <v>0</v>
      </c>
      <c r="GW138" s="1">
        <f t="shared" si="398"/>
        <v>0</v>
      </c>
      <c r="GX138" s="1">
        <f t="shared" si="399"/>
        <v>0</v>
      </c>
      <c r="GY138" s="1">
        <f t="shared" si="400"/>
        <v>0</v>
      </c>
      <c r="GZ138" s="1"/>
      <c r="HA138" s="1">
        <f t="shared" si="549"/>
        <v>1</v>
      </c>
      <c r="HB138" s="1">
        <f t="shared" si="550"/>
        <v>0</v>
      </c>
      <c r="HC138" s="1">
        <f t="shared" si="551"/>
        <v>0</v>
      </c>
      <c r="HD138" s="1">
        <f t="shared" si="552"/>
        <v>0</v>
      </c>
      <c r="HE138" s="1">
        <f t="shared" si="553"/>
        <v>0</v>
      </c>
      <c r="HF138" s="1">
        <f t="shared" si="554"/>
        <v>0</v>
      </c>
      <c r="HH138" s="1">
        <f t="shared" si="555"/>
        <v>1</v>
      </c>
      <c r="HI138" s="1">
        <f t="shared" si="556"/>
        <v>0</v>
      </c>
      <c r="HJ138" s="1">
        <f t="shared" si="557"/>
        <v>0</v>
      </c>
      <c r="HK138" s="1">
        <f t="shared" si="558"/>
        <v>0</v>
      </c>
      <c r="HL138" s="1">
        <f t="shared" si="559"/>
        <v>0</v>
      </c>
      <c r="HM138" s="1">
        <f t="shared" si="560"/>
        <v>0</v>
      </c>
      <c r="HO138" s="1" t="str">
        <f t="shared" si="321"/>
        <v/>
      </c>
      <c r="HP138" s="1">
        <f t="shared" si="322"/>
        <v>1</v>
      </c>
      <c r="HQ138" s="1" t="str">
        <f t="shared" si="501"/>
        <v/>
      </c>
      <c r="HR138" s="1">
        <f t="shared" si="502"/>
        <v>1</v>
      </c>
      <c r="HS138" s="1" t="str">
        <f t="shared" si="503"/>
        <v/>
      </c>
      <c r="HT138" s="1">
        <f t="shared" si="504"/>
        <v>1</v>
      </c>
      <c r="HU138" s="1" t="str">
        <f t="shared" si="505"/>
        <v/>
      </c>
      <c r="HV138" s="1" t="str">
        <f t="shared" si="506"/>
        <v/>
      </c>
      <c r="HW138" s="1" t="str">
        <f t="shared" si="507"/>
        <v/>
      </c>
      <c r="HX138" s="1" t="str">
        <f t="shared" si="508"/>
        <v/>
      </c>
      <c r="HZ138" s="1" t="str">
        <f t="shared" si="413"/>
        <v/>
      </c>
      <c r="IA138" s="1">
        <f t="shared" si="414"/>
        <v>1</v>
      </c>
      <c r="IB138" s="1" t="str">
        <f t="shared" si="415"/>
        <v/>
      </c>
      <c r="IC138" s="1">
        <f t="shared" si="416"/>
        <v>1</v>
      </c>
      <c r="ID138" s="1" t="str">
        <f t="shared" si="417"/>
        <v/>
      </c>
      <c r="IE138" s="1">
        <f t="shared" si="418"/>
        <v>1</v>
      </c>
      <c r="IF138" s="1" t="str">
        <f t="shared" si="419"/>
        <v/>
      </c>
      <c r="IG138" s="1" t="str">
        <f t="shared" si="420"/>
        <v/>
      </c>
      <c r="IH138" s="1" t="str">
        <f t="shared" si="421"/>
        <v/>
      </c>
      <c r="II138" s="1" t="str">
        <f t="shared" si="422"/>
        <v/>
      </c>
    </row>
    <row r="139" spans="1:243" x14ac:dyDescent="0.2">
      <c r="A139" s="14">
        <f t="shared" si="509"/>
        <v>139</v>
      </c>
      <c r="B139" t="s">
        <v>57</v>
      </c>
      <c r="C139" s="2">
        <v>42314</v>
      </c>
      <c r="G139" s="3">
        <v>109.017</v>
      </c>
      <c r="H139" s="3">
        <v>118.22499999999999</v>
      </c>
      <c r="I139" s="3">
        <v>126.015</v>
      </c>
      <c r="J139" s="4">
        <v>152.1</v>
      </c>
      <c r="P139" s="128">
        <f t="shared" si="331"/>
        <v>3489.7499999999995</v>
      </c>
      <c r="Q139" s="5">
        <f t="shared" si="332"/>
        <v>3798.4999999999995</v>
      </c>
      <c r="R139" s="6">
        <f t="shared" si="333"/>
        <v>4033.5</v>
      </c>
      <c r="S139" s="7">
        <f t="shared" si="334"/>
        <v>4873.9999999999991</v>
      </c>
      <c r="AH139" s="4">
        <f t="shared" si="510"/>
        <v>2.499999999998181</v>
      </c>
      <c r="AI139" s="4">
        <f t="shared" si="511"/>
        <v>1.5499999999981799</v>
      </c>
      <c r="AJ139" s="4">
        <f t="shared" si="512"/>
        <v>0.75</v>
      </c>
      <c r="AK139" s="4">
        <f t="shared" si="513"/>
        <v>2.4166666666666679</v>
      </c>
      <c r="AL139" s="4">
        <f t="shared" si="514"/>
        <v>1.75</v>
      </c>
      <c r="AM139" s="4">
        <f t="shared" si="515"/>
        <v>5.999999999999698</v>
      </c>
      <c r="AN139" s="4">
        <f t="shared" si="516"/>
        <v>2.1999999999996369</v>
      </c>
      <c r="AO139" s="4">
        <f t="shared" si="517"/>
        <v>1</v>
      </c>
      <c r="AP139" s="4">
        <f t="shared" si="518"/>
        <v>0.16666666666363206</v>
      </c>
      <c r="AQ139" s="4">
        <f t="shared" si="519"/>
        <v>9.6249999999996998</v>
      </c>
      <c r="AR139" s="4">
        <f t="shared" si="520"/>
        <v>2.999999999998181</v>
      </c>
      <c r="AS139" s="4">
        <f t="shared" si="521"/>
        <v>1.5833333333331314</v>
      </c>
      <c r="AT139" s="4">
        <f t="shared" si="522"/>
        <v>0.59999999999830234</v>
      </c>
      <c r="BA139" s="11">
        <f t="shared" si="423"/>
        <v>-3.5000000000009095</v>
      </c>
      <c r="BB139" s="11">
        <f t="shared" si="424"/>
        <v>-14.25</v>
      </c>
      <c r="BC139" s="12">
        <f t="shared" si="425"/>
        <v>-25</v>
      </c>
      <c r="BD139" s="13">
        <f t="shared" si="426"/>
        <v>-57.000000000000909</v>
      </c>
      <c r="BJ139" s="11">
        <f t="shared" si="463"/>
        <v>2.499999999998181</v>
      </c>
      <c r="BK139" s="11">
        <f t="shared" si="529"/>
        <v>1.5499999999981799</v>
      </c>
      <c r="BL139" s="11">
        <f t="shared" si="530"/>
        <v>0.75</v>
      </c>
      <c r="BM139" s="11">
        <f t="shared" si="531"/>
        <v>2.4166666666666679</v>
      </c>
      <c r="BN139" s="11">
        <f t="shared" si="532"/>
        <v>-1.75</v>
      </c>
      <c r="BO139" s="11">
        <f t="shared" si="533"/>
        <v>-5.999999999999698</v>
      </c>
      <c r="BP139" s="11">
        <f t="shared" si="462"/>
        <v>-2.1999999999996369</v>
      </c>
      <c r="BQ139" s="1">
        <v>1</v>
      </c>
      <c r="BR139" s="11">
        <f t="shared" si="464"/>
        <v>-0.16666666666363206</v>
      </c>
      <c r="BS139" s="11">
        <f t="shared" si="461"/>
        <v>-9.6249999999996998</v>
      </c>
      <c r="BT139" s="11">
        <f t="shared" si="345"/>
        <v>2.999999999998181</v>
      </c>
      <c r="BU139" s="11">
        <f t="shared" si="346"/>
        <v>-1.5833333333331314</v>
      </c>
      <c r="BV139" s="11">
        <f t="shared" si="275"/>
        <v>0.59999999999830234</v>
      </c>
      <c r="BY139" s="126"/>
      <c r="BZ139" s="126"/>
      <c r="CB139" s="1">
        <f t="shared" si="347"/>
        <v>0</v>
      </c>
      <c r="CC139" s="1">
        <f t="shared" si="348"/>
        <v>0</v>
      </c>
      <c r="CD139" s="1">
        <f t="shared" si="349"/>
        <v>0</v>
      </c>
      <c r="CE139" s="126">
        <f t="shared" si="523"/>
        <v>0</v>
      </c>
      <c r="CF139" s="1">
        <f t="shared" si="465"/>
        <v>0</v>
      </c>
      <c r="CG139" s="1" t="str">
        <f t="shared" si="466"/>
        <v/>
      </c>
      <c r="CH139" s="1" t="str">
        <f t="shared" si="524"/>
        <v/>
      </c>
      <c r="CI139" s="1">
        <f t="shared" si="467"/>
        <v>1</v>
      </c>
      <c r="CJ139" s="1">
        <f t="shared" si="525"/>
        <v>1</v>
      </c>
      <c r="CK139" s="1" t="str">
        <f t="shared" si="526"/>
        <v/>
      </c>
      <c r="CL139" s="1">
        <f t="shared" si="279"/>
        <v>1</v>
      </c>
      <c r="CM139" s="1">
        <f t="shared" si="468"/>
        <v>1</v>
      </c>
      <c r="CN139" s="1">
        <f t="shared" si="281"/>
        <v>1</v>
      </c>
      <c r="CO139" s="1" t="str">
        <f t="shared" si="282"/>
        <v/>
      </c>
      <c r="CP139" s="1" t="str">
        <f t="shared" si="283"/>
        <v/>
      </c>
      <c r="CQ139" s="1">
        <f t="shared" si="284"/>
        <v>1</v>
      </c>
      <c r="CS139" s="1">
        <f t="shared" si="350"/>
        <v>0</v>
      </c>
      <c r="CT139" s="1">
        <f t="shared" si="351"/>
        <v>0</v>
      </c>
      <c r="CU139" s="1">
        <f t="shared" si="352"/>
        <v>0</v>
      </c>
      <c r="CV139" s="126">
        <f t="shared" si="527"/>
        <v>0</v>
      </c>
      <c r="CW139" s="1"/>
      <c r="CX139" s="1" t="str">
        <f t="shared" si="285"/>
        <v/>
      </c>
      <c r="CY139" s="1" t="str">
        <f t="shared" si="469"/>
        <v/>
      </c>
      <c r="CZ139" s="1" t="str">
        <f t="shared" si="470"/>
        <v/>
      </c>
      <c r="DA139" s="1" t="str">
        <f t="shared" si="471"/>
        <v/>
      </c>
      <c r="DB139" s="1">
        <f t="shared" si="472"/>
        <v>1</v>
      </c>
      <c r="DC139" s="1" t="str">
        <f t="shared" si="473"/>
        <v/>
      </c>
      <c r="DD139" s="1">
        <f t="shared" si="474"/>
        <v>1</v>
      </c>
      <c r="DE139" s="1" t="str">
        <f t="shared" si="292"/>
        <v/>
      </c>
      <c r="DF139" s="1"/>
      <c r="DG139" s="126">
        <f t="shared" si="528"/>
        <v>1</v>
      </c>
      <c r="DH139" s="1">
        <f t="shared" si="353"/>
        <v>1</v>
      </c>
      <c r="DI139" s="1">
        <f t="shared" si="354"/>
        <v>1</v>
      </c>
      <c r="DJ139" s="1">
        <f t="shared" si="355"/>
        <v>1</v>
      </c>
      <c r="DK139" s="1" t="str">
        <f t="shared" si="475"/>
        <v/>
      </c>
      <c r="DL139" s="1"/>
      <c r="DM139" s="1" t="str">
        <f t="shared" si="476"/>
        <v/>
      </c>
      <c r="DN139" s="1">
        <f t="shared" si="477"/>
        <v>0</v>
      </c>
      <c r="DO139" s="1">
        <f t="shared" si="478"/>
        <v>1</v>
      </c>
      <c r="DP139" s="1">
        <f t="shared" si="479"/>
        <v>0</v>
      </c>
      <c r="DQ139" s="1">
        <f t="shared" si="480"/>
        <v>1</v>
      </c>
      <c r="DR139" s="1">
        <f t="shared" si="481"/>
        <v>0</v>
      </c>
      <c r="DS139" s="1">
        <f t="shared" si="482"/>
        <v>1</v>
      </c>
      <c r="DT139" s="1">
        <f t="shared" si="483"/>
        <v>0</v>
      </c>
      <c r="DU139" s="1">
        <f t="shared" si="484"/>
        <v>1</v>
      </c>
      <c r="DV139" s="1">
        <f t="shared" si="356"/>
        <v>1</v>
      </c>
      <c r="DW139" s="1">
        <f t="shared" si="485"/>
        <v>0</v>
      </c>
      <c r="DX139" s="1" t="str">
        <f t="shared" si="486"/>
        <v/>
      </c>
      <c r="DY139" s="1" t="str">
        <f t="shared" si="487"/>
        <v/>
      </c>
      <c r="EA139" s="1">
        <f t="shared" si="357"/>
        <v>1</v>
      </c>
      <c r="EB139" s="1">
        <f t="shared" si="358"/>
        <v>1</v>
      </c>
      <c r="EC139" s="1">
        <f t="shared" si="359"/>
        <v>1</v>
      </c>
      <c r="ED139" s="1">
        <f t="shared" si="360"/>
        <v>1</v>
      </c>
      <c r="EF139" s="1">
        <f t="shared" si="361"/>
        <v>1</v>
      </c>
      <c r="EG139" s="1">
        <f t="shared" si="362"/>
        <v>1</v>
      </c>
      <c r="EH139" s="1">
        <f t="shared" si="363"/>
        <v>1</v>
      </c>
      <c r="EI139" s="1">
        <f t="shared" si="364"/>
        <v>1</v>
      </c>
      <c r="EK139" s="1">
        <f t="shared" si="365"/>
        <v>1</v>
      </c>
      <c r="EL139" s="1">
        <f t="shared" si="366"/>
        <v>1</v>
      </c>
      <c r="EM139" s="1">
        <f t="shared" si="367"/>
        <v>1</v>
      </c>
      <c r="EO139" s="1">
        <f t="shared" si="368"/>
        <v>1</v>
      </c>
      <c r="EP139" s="1">
        <f t="shared" si="369"/>
        <v>1</v>
      </c>
      <c r="EQ139" s="1">
        <f t="shared" si="370"/>
        <v>1</v>
      </c>
      <c r="ES139" s="1">
        <f t="shared" si="488"/>
        <v>1</v>
      </c>
      <c r="ET139" s="1">
        <f t="shared" si="489"/>
        <v>1</v>
      </c>
      <c r="EU139" s="1">
        <f t="shared" si="490"/>
        <v>1</v>
      </c>
      <c r="EV139" s="1">
        <f t="shared" si="309"/>
        <v>1</v>
      </c>
      <c r="EW139" s="1">
        <f t="shared" si="491"/>
        <v>0</v>
      </c>
      <c r="EY139" s="1">
        <f t="shared" si="492"/>
        <v>1</v>
      </c>
      <c r="EZ139" s="1">
        <f t="shared" si="493"/>
        <v>1</v>
      </c>
      <c r="FA139" s="1">
        <f t="shared" si="494"/>
        <v>1</v>
      </c>
      <c r="FC139" s="1">
        <f t="shared" si="371"/>
        <v>0</v>
      </c>
      <c r="FD139" s="1" t="str">
        <f t="shared" si="495"/>
        <v/>
      </c>
      <c r="FE139" s="1"/>
      <c r="FF139" s="1">
        <f t="shared" si="372"/>
        <v>1</v>
      </c>
      <c r="FG139" s="1">
        <f t="shared" si="373"/>
        <v>0</v>
      </c>
      <c r="FH139" s="1">
        <f t="shared" si="374"/>
        <v>0</v>
      </c>
      <c r="FI139" s="1" t="str">
        <f t="shared" si="496"/>
        <v/>
      </c>
      <c r="FJ139" s="1" t="str">
        <f t="shared" si="497"/>
        <v/>
      </c>
      <c r="FK139" s="1" t="str">
        <f t="shared" si="498"/>
        <v/>
      </c>
      <c r="FL139" s="1" t="str">
        <f t="shared" si="499"/>
        <v/>
      </c>
      <c r="FN139" s="1">
        <f t="shared" si="534"/>
        <v>1</v>
      </c>
      <c r="FO139" s="1">
        <f t="shared" si="500"/>
        <v>1</v>
      </c>
      <c r="FP139" s="1" t="str">
        <f t="shared" si="535"/>
        <v/>
      </c>
      <c r="FV139" s="1">
        <f t="shared" si="434"/>
        <v>1</v>
      </c>
      <c r="FW139" s="1">
        <f t="shared" si="435"/>
        <v>1</v>
      </c>
      <c r="FX139" s="1">
        <f t="shared" si="536"/>
        <v>0</v>
      </c>
      <c r="GA139" s="1">
        <f t="shared" si="537"/>
        <v>1</v>
      </c>
      <c r="GB139" s="1">
        <f t="shared" si="538"/>
        <v>1</v>
      </c>
      <c r="GC139" s="1">
        <f t="shared" si="539"/>
        <v>1</v>
      </c>
      <c r="GD139" s="1">
        <f t="shared" si="540"/>
        <v>1</v>
      </c>
      <c r="GE139" s="1">
        <f t="shared" si="541"/>
        <v>0</v>
      </c>
      <c r="GF139" s="1">
        <f t="shared" si="385"/>
        <v>0</v>
      </c>
      <c r="GG139" s="1">
        <f t="shared" si="542"/>
        <v>1</v>
      </c>
      <c r="GI139" s="1">
        <f t="shared" si="320"/>
        <v>1</v>
      </c>
      <c r="GK139" s="1">
        <f t="shared" si="543"/>
        <v>1</v>
      </c>
      <c r="GL139" s="1">
        <f t="shared" si="544"/>
        <v>1</v>
      </c>
      <c r="GM139" s="1">
        <f t="shared" si="545"/>
        <v>1</v>
      </c>
      <c r="GN139" s="1">
        <f t="shared" si="546"/>
        <v>1</v>
      </c>
      <c r="GO139" s="1">
        <f t="shared" si="547"/>
        <v>0</v>
      </c>
      <c r="GP139" s="1">
        <f t="shared" si="392"/>
        <v>0</v>
      </c>
      <c r="GQ139" s="1">
        <f t="shared" si="548"/>
        <v>1</v>
      </c>
      <c r="GS139" s="1">
        <f t="shared" ref="GS139:GS153" si="561">IF(ABS(BD139)&gt;32,IF(ABS(BM139)&gt;2,1,0),"")</f>
        <v>1</v>
      </c>
      <c r="GT139" s="1">
        <f t="shared" ref="GT139:GT153" si="562">IF(ABS(BD139)&gt;40,IF(ABS(BM139)&gt;2,1,0),"")</f>
        <v>1</v>
      </c>
      <c r="GU139" s="1">
        <f t="shared" si="396"/>
        <v>1</v>
      </c>
      <c r="GV139" s="1">
        <f t="shared" si="397"/>
        <v>1</v>
      </c>
      <c r="GW139" s="1">
        <f t="shared" si="398"/>
        <v>1</v>
      </c>
      <c r="GX139" s="1">
        <f t="shared" si="399"/>
        <v>0</v>
      </c>
      <c r="GY139" s="1">
        <f t="shared" si="400"/>
        <v>0</v>
      </c>
      <c r="GZ139" s="1"/>
      <c r="HA139" s="1">
        <f t="shared" si="549"/>
        <v>1</v>
      </c>
      <c r="HB139" s="1">
        <f t="shared" si="550"/>
        <v>1</v>
      </c>
      <c r="HC139" s="1">
        <f t="shared" si="551"/>
        <v>1</v>
      </c>
      <c r="HD139" s="1">
        <f t="shared" si="552"/>
        <v>0</v>
      </c>
      <c r="HE139" s="1">
        <f t="shared" si="553"/>
        <v>0</v>
      </c>
      <c r="HF139" s="1">
        <f t="shared" si="554"/>
        <v>0</v>
      </c>
      <c r="HH139" s="1">
        <f t="shared" si="555"/>
        <v>1</v>
      </c>
      <c r="HI139" s="1">
        <f t="shared" si="556"/>
        <v>1</v>
      </c>
      <c r="HJ139" s="1">
        <f t="shared" si="557"/>
        <v>1</v>
      </c>
      <c r="HK139" s="1">
        <f t="shared" si="558"/>
        <v>1</v>
      </c>
      <c r="HL139" s="1">
        <f t="shared" si="559"/>
        <v>1</v>
      </c>
      <c r="HM139" s="1">
        <f t="shared" si="560"/>
        <v>1</v>
      </c>
      <c r="HO139" s="1" t="str">
        <f t="shared" si="321"/>
        <v/>
      </c>
      <c r="HP139" s="1">
        <f t="shared" si="322"/>
        <v>1</v>
      </c>
      <c r="HQ139" s="1" t="str">
        <f t="shared" si="501"/>
        <v/>
      </c>
      <c r="HR139" s="1">
        <f t="shared" si="502"/>
        <v>1</v>
      </c>
      <c r="HS139" s="1" t="str">
        <f t="shared" si="503"/>
        <v/>
      </c>
      <c r="HT139" s="1">
        <f t="shared" si="504"/>
        <v>1</v>
      </c>
      <c r="HU139" s="1" t="str">
        <f t="shared" si="505"/>
        <v/>
      </c>
      <c r="HV139" s="1">
        <f t="shared" si="506"/>
        <v>1</v>
      </c>
      <c r="HW139" s="1" t="str">
        <f t="shared" si="507"/>
        <v/>
      </c>
      <c r="HX139" s="1">
        <f t="shared" si="508"/>
        <v>1</v>
      </c>
      <c r="HZ139" s="1" t="str">
        <f t="shared" si="413"/>
        <v/>
      </c>
      <c r="IA139" s="1">
        <f t="shared" si="414"/>
        <v>0</v>
      </c>
      <c r="IB139" s="1" t="str">
        <f t="shared" si="415"/>
        <v/>
      </c>
      <c r="IC139" s="1">
        <f t="shared" si="416"/>
        <v>0</v>
      </c>
      <c r="ID139" s="1" t="str">
        <f t="shared" si="417"/>
        <v/>
      </c>
      <c r="IE139" s="1">
        <f t="shared" si="418"/>
        <v>0</v>
      </c>
      <c r="IF139" s="1" t="str">
        <f t="shared" si="419"/>
        <v/>
      </c>
      <c r="IG139" s="1">
        <f t="shared" si="420"/>
        <v>0</v>
      </c>
      <c r="IH139" s="1" t="str">
        <f t="shared" si="421"/>
        <v/>
      </c>
      <c r="II139" s="1">
        <f t="shared" si="422"/>
        <v>0</v>
      </c>
    </row>
    <row r="140" spans="1:243" x14ac:dyDescent="0.2">
      <c r="A140" s="14">
        <f t="shared" si="509"/>
        <v>140</v>
      </c>
      <c r="C140" s="2">
        <v>42317</v>
      </c>
      <c r="G140" s="3">
        <v>109.02500000000001</v>
      </c>
      <c r="H140" s="3">
        <v>118.22499999999999</v>
      </c>
      <c r="I140" s="3">
        <v>126.01</v>
      </c>
      <c r="J140" s="4">
        <v>152.03</v>
      </c>
      <c r="P140" s="128">
        <f t="shared" si="331"/>
        <v>3490.5000000000005</v>
      </c>
      <c r="Q140" s="5">
        <f t="shared" si="332"/>
        <v>3798.4999999999995</v>
      </c>
      <c r="R140" s="6">
        <f t="shared" si="333"/>
        <v>4033.0000000000005</v>
      </c>
      <c r="S140" s="7">
        <f t="shared" si="334"/>
        <v>4867</v>
      </c>
      <c r="AH140" s="4">
        <f t="shared" si="510"/>
        <v>1.500000000001819</v>
      </c>
      <c r="AI140" s="4">
        <f t="shared" si="511"/>
        <v>1.500000000001819</v>
      </c>
      <c r="AJ140" s="4">
        <f t="shared" si="512"/>
        <v>0.29999999999972715</v>
      </c>
      <c r="AK140" s="4">
        <f t="shared" si="513"/>
        <v>0.33333333333303017</v>
      </c>
      <c r="AL140" s="4">
        <f t="shared" si="514"/>
        <v>0.24999999999977263</v>
      </c>
      <c r="AM140" s="4">
        <f t="shared" si="515"/>
        <v>1.8333333333334849</v>
      </c>
      <c r="AN140" s="4">
        <f t="shared" si="516"/>
        <v>2.3000000000000909</v>
      </c>
      <c r="AO140" s="4">
        <f t="shared" si="517"/>
        <v>1</v>
      </c>
      <c r="AP140" s="4">
        <f t="shared" si="518"/>
        <v>2.1666666666700016</v>
      </c>
      <c r="AQ140" s="4">
        <f t="shared" si="519"/>
        <v>1.3333333333339397</v>
      </c>
      <c r="AR140" s="4">
        <f t="shared" si="520"/>
        <v>1.7000000000016371</v>
      </c>
      <c r="AS140" s="4">
        <f t="shared" si="521"/>
        <v>1.5555555555553535</v>
      </c>
      <c r="AT140" s="4">
        <f t="shared" si="522"/>
        <v>2.4333333333350309</v>
      </c>
      <c r="BA140" s="11">
        <f t="shared" si="423"/>
        <v>0.75000000000090949</v>
      </c>
      <c r="BB140" s="11">
        <f t="shared" si="424"/>
        <v>0</v>
      </c>
      <c r="BC140" s="12">
        <f t="shared" si="425"/>
        <v>-0.49999999999954525</v>
      </c>
      <c r="BD140" s="13">
        <f t="shared" si="426"/>
        <v>-6.9999999999990905</v>
      </c>
      <c r="BJ140" s="11">
        <f t="shared" si="463"/>
        <v>1.500000000001819</v>
      </c>
      <c r="BK140" s="11">
        <f t="shared" si="529"/>
        <v>1.500000000001819</v>
      </c>
      <c r="BL140" s="11">
        <f t="shared" si="530"/>
        <v>0.29999999999972715</v>
      </c>
      <c r="BM140" s="11">
        <f t="shared" si="531"/>
        <v>0.33333333333303017</v>
      </c>
      <c r="BN140" s="11">
        <f t="shared" si="532"/>
        <v>0.24999999999977263</v>
      </c>
      <c r="BO140" s="11">
        <f t="shared" si="533"/>
        <v>1.8333333333334849</v>
      </c>
      <c r="BP140" s="11">
        <f t="shared" si="462"/>
        <v>2.3000000000000909</v>
      </c>
      <c r="BQ140" s="1">
        <v>1</v>
      </c>
      <c r="BR140" s="11">
        <f t="shared" si="464"/>
        <v>-2.1666666666700016</v>
      </c>
      <c r="BS140" s="11">
        <f t="shared" si="461"/>
        <v>1.3333333333339397</v>
      </c>
      <c r="BT140" s="11">
        <f t="shared" si="345"/>
        <v>1.7000000000016371</v>
      </c>
      <c r="BU140" s="11">
        <f t="shared" si="346"/>
        <v>1.5555555555553535</v>
      </c>
      <c r="BV140" s="11">
        <f t="shared" si="275"/>
        <v>2.4333333333350309</v>
      </c>
      <c r="BY140" s="126"/>
      <c r="BZ140" s="126"/>
      <c r="CB140" s="1">
        <f t="shared" si="347"/>
        <v>1</v>
      </c>
      <c r="CC140" s="1">
        <f t="shared" si="348"/>
        <v>1</v>
      </c>
      <c r="CD140" s="1">
        <f t="shared" si="349"/>
        <v>0</v>
      </c>
      <c r="CE140" s="126">
        <f t="shared" si="523"/>
        <v>0</v>
      </c>
      <c r="CF140" s="1">
        <f t="shared" si="465"/>
        <v>0</v>
      </c>
      <c r="CG140" s="1" t="str">
        <f t="shared" si="466"/>
        <v/>
      </c>
      <c r="CH140" s="1">
        <f t="shared" si="524"/>
        <v>1</v>
      </c>
      <c r="CI140" s="1">
        <f t="shared" si="467"/>
        <v>1</v>
      </c>
      <c r="CJ140" s="1" t="str">
        <f t="shared" si="525"/>
        <v/>
      </c>
      <c r="CK140" s="1" t="str">
        <f t="shared" si="526"/>
        <v/>
      </c>
      <c r="CL140" s="1">
        <f t="shared" si="279"/>
        <v>1</v>
      </c>
      <c r="CM140" s="1">
        <f t="shared" si="468"/>
        <v>1</v>
      </c>
      <c r="CN140" s="1">
        <f t="shared" si="281"/>
        <v>1</v>
      </c>
      <c r="CO140" s="1" t="str">
        <f t="shared" si="282"/>
        <v/>
      </c>
      <c r="CP140" s="1">
        <f t="shared" si="283"/>
        <v>1</v>
      </c>
      <c r="CQ140" s="1" t="str">
        <f t="shared" si="284"/>
        <v/>
      </c>
      <c r="CS140" s="1">
        <f t="shared" si="350"/>
        <v>1</v>
      </c>
      <c r="CT140" s="1">
        <f t="shared" si="351"/>
        <v>1</v>
      </c>
      <c r="CU140" s="1">
        <f t="shared" si="352"/>
        <v>0</v>
      </c>
      <c r="CV140" s="126">
        <f t="shared" si="527"/>
        <v>0</v>
      </c>
      <c r="CW140" s="1"/>
      <c r="CX140" s="1" t="str">
        <f t="shared" si="285"/>
        <v/>
      </c>
      <c r="CY140" s="1" t="str">
        <f t="shared" si="469"/>
        <v/>
      </c>
      <c r="CZ140" s="1" t="str">
        <f t="shared" si="470"/>
        <v/>
      </c>
      <c r="DA140" s="1" t="str">
        <f t="shared" si="471"/>
        <v/>
      </c>
      <c r="DB140" s="1">
        <f t="shared" si="472"/>
        <v>0</v>
      </c>
      <c r="DC140" s="1">
        <f t="shared" si="473"/>
        <v>1</v>
      </c>
      <c r="DD140" s="1" t="str">
        <f t="shared" si="474"/>
        <v/>
      </c>
      <c r="DE140" s="1" t="str">
        <f t="shared" si="292"/>
        <v/>
      </c>
      <c r="DF140" s="1"/>
      <c r="DG140" s="126">
        <f t="shared" si="528"/>
        <v>1</v>
      </c>
      <c r="DH140" s="1">
        <f t="shared" si="353"/>
        <v>1</v>
      </c>
      <c r="DI140" s="1">
        <f t="shared" si="354"/>
        <v>0</v>
      </c>
      <c r="DJ140" s="1">
        <f t="shared" si="355"/>
        <v>0</v>
      </c>
      <c r="DK140" s="1">
        <f t="shared" si="475"/>
        <v>0</v>
      </c>
      <c r="DL140" s="1"/>
      <c r="DM140" s="1">
        <f t="shared" si="476"/>
        <v>1</v>
      </c>
      <c r="DN140" s="1" t="str">
        <f t="shared" si="477"/>
        <v/>
      </c>
      <c r="DO140" s="1" t="str">
        <f t="shared" si="478"/>
        <v/>
      </c>
      <c r="DP140" s="1" t="str">
        <f t="shared" si="479"/>
        <v/>
      </c>
      <c r="DQ140" s="1" t="str">
        <f t="shared" si="480"/>
        <v/>
      </c>
      <c r="DR140" s="1" t="str">
        <f t="shared" si="481"/>
        <v/>
      </c>
      <c r="DS140" s="1" t="str">
        <f t="shared" si="482"/>
        <v/>
      </c>
      <c r="DT140" s="1" t="str">
        <f t="shared" si="483"/>
        <v/>
      </c>
      <c r="DU140" s="1" t="str">
        <f t="shared" si="484"/>
        <v/>
      </c>
      <c r="DV140" s="1">
        <f t="shared" si="356"/>
        <v>0</v>
      </c>
      <c r="DW140" s="1">
        <f t="shared" si="485"/>
        <v>0</v>
      </c>
      <c r="DX140" s="1" t="str">
        <f t="shared" si="486"/>
        <v/>
      </c>
      <c r="DY140" s="1" t="str">
        <f t="shared" si="487"/>
        <v/>
      </c>
      <c r="EA140" s="1">
        <f t="shared" si="357"/>
        <v>1</v>
      </c>
      <c r="EB140" s="1">
        <f t="shared" si="358"/>
        <v>1</v>
      </c>
      <c r="EC140" s="1">
        <f t="shared" si="359"/>
        <v>0</v>
      </c>
      <c r="ED140" s="1">
        <f t="shared" si="360"/>
        <v>0</v>
      </c>
      <c r="EF140" s="1">
        <f t="shared" si="361"/>
        <v>1</v>
      </c>
      <c r="EG140" s="1">
        <f t="shared" si="362"/>
        <v>0</v>
      </c>
      <c r="EH140" s="1">
        <f t="shared" si="363"/>
        <v>0</v>
      </c>
      <c r="EI140" s="1">
        <f t="shared" si="364"/>
        <v>0</v>
      </c>
      <c r="EK140" s="1">
        <f t="shared" si="365"/>
        <v>1</v>
      </c>
      <c r="EL140" s="1">
        <f t="shared" si="366"/>
        <v>0</v>
      </c>
      <c r="EM140" s="1">
        <f t="shared" si="367"/>
        <v>0</v>
      </c>
      <c r="EO140" s="1">
        <f t="shared" si="368"/>
        <v>1</v>
      </c>
      <c r="EP140" s="1">
        <f t="shared" si="369"/>
        <v>1</v>
      </c>
      <c r="EQ140" s="1">
        <f t="shared" si="370"/>
        <v>1</v>
      </c>
      <c r="ES140" s="1">
        <f t="shared" si="488"/>
        <v>0</v>
      </c>
      <c r="ET140" s="1">
        <f t="shared" si="489"/>
        <v>1</v>
      </c>
      <c r="EU140" s="1">
        <f t="shared" si="490"/>
        <v>1</v>
      </c>
      <c r="EV140" s="1">
        <f t="shared" si="309"/>
        <v>1</v>
      </c>
      <c r="EW140" s="1">
        <f t="shared" si="491"/>
        <v>0</v>
      </c>
      <c r="EY140" s="1">
        <f t="shared" si="492"/>
        <v>0</v>
      </c>
      <c r="EZ140" s="1">
        <f t="shared" si="493"/>
        <v>1</v>
      </c>
      <c r="FA140" s="1">
        <f t="shared" si="494"/>
        <v>1</v>
      </c>
      <c r="FC140" s="1">
        <f t="shared" si="371"/>
        <v>1</v>
      </c>
      <c r="FD140" s="1">
        <f t="shared" si="495"/>
        <v>1</v>
      </c>
      <c r="FE140" s="1"/>
      <c r="FF140" s="1">
        <f t="shared" si="372"/>
        <v>1</v>
      </c>
      <c r="FG140" s="1">
        <f t="shared" si="373"/>
        <v>1</v>
      </c>
      <c r="FH140" s="1">
        <f t="shared" si="374"/>
        <v>1</v>
      </c>
      <c r="FI140" s="1">
        <f t="shared" si="496"/>
        <v>0</v>
      </c>
      <c r="FJ140" s="1">
        <f t="shared" si="497"/>
        <v>0</v>
      </c>
      <c r="FK140" s="1">
        <f t="shared" si="498"/>
        <v>0</v>
      </c>
      <c r="FL140" s="1">
        <f t="shared" si="499"/>
        <v>1</v>
      </c>
      <c r="FN140" s="1" t="str">
        <f t="shared" si="534"/>
        <v/>
      </c>
      <c r="FO140" s="1" t="str">
        <f t="shared" si="500"/>
        <v/>
      </c>
      <c r="FP140" s="1" t="str">
        <f t="shared" si="535"/>
        <v/>
      </c>
      <c r="FV140" s="1">
        <f t="shared" si="434"/>
        <v>1</v>
      </c>
      <c r="FW140" s="1">
        <f t="shared" si="435"/>
        <v>1</v>
      </c>
      <c r="FX140" s="1">
        <f t="shared" si="536"/>
        <v>0</v>
      </c>
      <c r="GA140" s="1">
        <f t="shared" si="537"/>
        <v>0</v>
      </c>
      <c r="GB140" s="1">
        <f t="shared" si="538"/>
        <v>1</v>
      </c>
      <c r="GC140" s="1">
        <f t="shared" si="539"/>
        <v>1</v>
      </c>
      <c r="GD140" s="1">
        <f t="shared" si="540"/>
        <v>1</v>
      </c>
      <c r="GE140" s="1">
        <f t="shared" si="541"/>
        <v>0</v>
      </c>
      <c r="GF140" s="1">
        <f t="shared" si="385"/>
        <v>0</v>
      </c>
      <c r="GG140" s="1">
        <f t="shared" si="542"/>
        <v>0</v>
      </c>
      <c r="GI140" s="1">
        <f t="shared" si="320"/>
        <v>0</v>
      </c>
      <c r="GK140" s="1">
        <f t="shared" si="543"/>
        <v>1</v>
      </c>
      <c r="GL140" s="1">
        <f t="shared" si="544"/>
        <v>0</v>
      </c>
      <c r="GM140" s="1">
        <f t="shared" si="545"/>
        <v>0</v>
      </c>
      <c r="GN140" s="1">
        <f t="shared" si="546"/>
        <v>0</v>
      </c>
      <c r="GO140" s="1">
        <f t="shared" si="547"/>
        <v>1</v>
      </c>
      <c r="GP140" s="1">
        <f t="shared" si="392"/>
        <v>1</v>
      </c>
      <c r="GQ140" s="1">
        <f t="shared" si="548"/>
        <v>1</v>
      </c>
      <c r="GS140" s="1" t="str">
        <f t="shared" si="561"/>
        <v/>
      </c>
      <c r="GT140" s="1" t="str">
        <f t="shared" si="562"/>
        <v/>
      </c>
      <c r="GU140" s="1">
        <f t="shared" si="396"/>
        <v>0</v>
      </c>
      <c r="GV140" s="1">
        <f t="shared" si="397"/>
        <v>0</v>
      </c>
      <c r="GW140" s="1">
        <f t="shared" si="398"/>
        <v>0</v>
      </c>
      <c r="GX140" s="1">
        <f t="shared" si="399"/>
        <v>0</v>
      </c>
      <c r="GY140" s="1">
        <f t="shared" si="400"/>
        <v>0</v>
      </c>
      <c r="GZ140" s="1"/>
      <c r="HA140" s="1">
        <f t="shared" si="549"/>
        <v>0</v>
      </c>
      <c r="HB140" s="1">
        <f t="shared" si="550"/>
        <v>0</v>
      </c>
      <c r="HC140" s="1">
        <f t="shared" si="551"/>
        <v>0</v>
      </c>
      <c r="HD140" s="1">
        <f t="shared" si="552"/>
        <v>0</v>
      </c>
      <c r="HE140" s="1">
        <f t="shared" si="553"/>
        <v>0</v>
      </c>
      <c r="HF140" s="1">
        <f t="shared" si="554"/>
        <v>0</v>
      </c>
      <c r="HH140" s="1">
        <f t="shared" si="555"/>
        <v>0</v>
      </c>
      <c r="HI140" s="1">
        <f t="shared" si="556"/>
        <v>0</v>
      </c>
      <c r="HJ140" s="1">
        <f t="shared" si="557"/>
        <v>0</v>
      </c>
      <c r="HK140" s="1">
        <f t="shared" si="558"/>
        <v>0</v>
      </c>
      <c r="HL140" s="1">
        <f t="shared" si="559"/>
        <v>0</v>
      </c>
      <c r="HM140" s="1">
        <f t="shared" si="560"/>
        <v>0</v>
      </c>
      <c r="HO140" s="1" t="str">
        <f t="shared" si="321"/>
        <v/>
      </c>
      <c r="HP140" s="1">
        <f t="shared" si="322"/>
        <v>1</v>
      </c>
      <c r="HQ140" s="1" t="str">
        <f t="shared" si="501"/>
        <v/>
      </c>
      <c r="HR140" s="1" t="str">
        <f t="shared" si="502"/>
        <v/>
      </c>
      <c r="HS140" s="1" t="str">
        <f t="shared" si="503"/>
        <v/>
      </c>
      <c r="HT140" s="1" t="str">
        <f t="shared" si="504"/>
        <v/>
      </c>
      <c r="HU140" s="1" t="str">
        <f t="shared" si="505"/>
        <v/>
      </c>
      <c r="HV140" s="1" t="str">
        <f t="shared" si="506"/>
        <v/>
      </c>
      <c r="HW140" s="1" t="str">
        <f t="shared" si="507"/>
        <v/>
      </c>
      <c r="HX140" s="1" t="str">
        <f t="shared" si="508"/>
        <v/>
      </c>
      <c r="HZ140" s="1" t="str">
        <f t="shared" si="413"/>
        <v/>
      </c>
      <c r="IA140" s="1">
        <f t="shared" si="414"/>
        <v>1</v>
      </c>
      <c r="IB140" s="1" t="str">
        <f t="shared" si="415"/>
        <v/>
      </c>
      <c r="IC140" s="1" t="str">
        <f t="shared" si="416"/>
        <v/>
      </c>
      <c r="ID140" s="1" t="str">
        <f t="shared" si="417"/>
        <v/>
      </c>
      <c r="IE140" s="1" t="str">
        <f t="shared" si="418"/>
        <v/>
      </c>
      <c r="IF140" s="1" t="str">
        <f t="shared" si="419"/>
        <v/>
      </c>
      <c r="IG140" s="1" t="str">
        <f t="shared" si="420"/>
        <v/>
      </c>
      <c r="IH140" s="1" t="str">
        <f t="shared" si="421"/>
        <v/>
      </c>
      <c r="II140" s="1" t="str">
        <f t="shared" si="422"/>
        <v/>
      </c>
    </row>
    <row r="141" spans="1:243" x14ac:dyDescent="0.2">
      <c r="A141" s="14">
        <f t="shared" si="509"/>
        <v>141</v>
      </c>
      <c r="C141" s="2">
        <v>42318</v>
      </c>
      <c r="G141" s="3">
        <v>109.04</v>
      </c>
      <c r="H141" s="3">
        <v>118.29</v>
      </c>
      <c r="I141" s="3">
        <v>126.095</v>
      </c>
      <c r="J141" s="4">
        <v>152.19</v>
      </c>
      <c r="P141" s="128">
        <f t="shared" si="331"/>
        <v>3492.0000000000005</v>
      </c>
      <c r="Q141" s="5">
        <f t="shared" si="332"/>
        <v>3805.0000000000005</v>
      </c>
      <c r="R141" s="6">
        <f t="shared" si="333"/>
        <v>4041.5</v>
      </c>
      <c r="S141" s="7">
        <f t="shared" si="334"/>
        <v>4883</v>
      </c>
      <c r="AH141" s="4">
        <f t="shared" si="510"/>
        <v>1.3333333333339397</v>
      </c>
      <c r="AI141" s="4">
        <f t="shared" si="511"/>
        <v>0.9000000000005457</v>
      </c>
      <c r="AJ141" s="4">
        <f t="shared" si="512"/>
        <v>1.4000000000011825</v>
      </c>
      <c r="AK141" s="4">
        <f t="shared" si="513"/>
        <v>0.83333333333454629</v>
      </c>
      <c r="AL141" s="4">
        <f t="shared" si="514"/>
        <v>2.2500000000011369</v>
      </c>
      <c r="AM141" s="4">
        <f t="shared" si="515"/>
        <v>3.1666666666662122</v>
      </c>
      <c r="AN141" s="4">
        <f t="shared" si="516"/>
        <v>2.0999999999995449</v>
      </c>
      <c r="AO141" s="4">
        <f t="shared" si="517"/>
        <v>1</v>
      </c>
      <c r="AP141" s="4">
        <f t="shared" si="518"/>
        <v>2.3333333333354558</v>
      </c>
      <c r="AQ141" s="4">
        <f t="shared" si="519"/>
        <v>1.9166666666643928</v>
      </c>
      <c r="AR141" s="4">
        <f t="shared" si="520"/>
        <v>0.39999999999981828</v>
      </c>
      <c r="AS141" s="4">
        <f t="shared" si="521"/>
        <v>2.9444444444453541</v>
      </c>
      <c r="AT141" s="4">
        <f t="shared" si="522"/>
        <v>0.8666666666666667</v>
      </c>
      <c r="BA141" s="11">
        <f t="shared" si="423"/>
        <v>1.5</v>
      </c>
      <c r="BB141" s="11">
        <f t="shared" si="424"/>
        <v>6.5000000000009095</v>
      </c>
      <c r="BC141" s="12">
        <f t="shared" si="425"/>
        <v>8.4999999999995453</v>
      </c>
      <c r="BD141" s="13">
        <f t="shared" si="426"/>
        <v>16</v>
      </c>
      <c r="BJ141" s="11">
        <f t="shared" si="463"/>
        <v>-1.3333333333339397</v>
      </c>
      <c r="BK141" s="11">
        <f t="shared" si="529"/>
        <v>-0.9000000000005457</v>
      </c>
      <c r="BL141" s="11">
        <f t="shared" si="530"/>
        <v>1.4000000000011825</v>
      </c>
      <c r="BM141" s="11">
        <f t="shared" si="531"/>
        <v>0.83333333333454629</v>
      </c>
      <c r="BN141" s="11">
        <f t="shared" si="532"/>
        <v>2.2500000000011369</v>
      </c>
      <c r="BO141" s="11">
        <f t="shared" si="533"/>
        <v>3.1666666666662122</v>
      </c>
      <c r="BP141" s="11">
        <f t="shared" si="462"/>
        <v>2.0999999999995449</v>
      </c>
      <c r="BQ141" s="1">
        <v>1</v>
      </c>
      <c r="BR141" s="11">
        <f t="shared" si="464"/>
        <v>2.3333333333354558</v>
      </c>
      <c r="BS141" s="11">
        <f t="shared" si="461"/>
        <v>1.9166666666643928</v>
      </c>
      <c r="BT141" s="11">
        <f t="shared" si="345"/>
        <v>-0.39999999999981828</v>
      </c>
      <c r="BU141" s="11">
        <f t="shared" si="346"/>
        <v>2.9444444444453541</v>
      </c>
      <c r="BV141" s="11">
        <f t="shared" si="275"/>
        <v>0.8666666666666667</v>
      </c>
      <c r="BY141" s="126"/>
      <c r="BZ141" s="126"/>
      <c r="CB141" s="1">
        <f t="shared" si="347"/>
        <v>0</v>
      </c>
      <c r="CC141" s="1">
        <f t="shared" si="348"/>
        <v>0</v>
      </c>
      <c r="CD141" s="1">
        <f t="shared" si="349"/>
        <v>0</v>
      </c>
      <c r="CE141" s="126">
        <f t="shared" si="523"/>
        <v>0</v>
      </c>
      <c r="CF141" s="1">
        <f t="shared" si="465"/>
        <v>0</v>
      </c>
      <c r="CG141" s="1" t="str">
        <f t="shared" si="466"/>
        <v/>
      </c>
      <c r="CH141" s="1" t="str">
        <f t="shared" si="524"/>
        <v/>
      </c>
      <c r="CI141" s="1" t="str">
        <f t="shared" si="467"/>
        <v/>
      </c>
      <c r="CJ141" s="1">
        <f t="shared" si="525"/>
        <v>1</v>
      </c>
      <c r="CK141" s="1">
        <f t="shared" si="526"/>
        <v>1</v>
      </c>
      <c r="CL141" s="1">
        <f t="shared" si="279"/>
        <v>0</v>
      </c>
      <c r="CM141" s="1" t="str">
        <f t="shared" si="468"/>
        <v/>
      </c>
      <c r="CN141" s="1">
        <f t="shared" si="281"/>
        <v>0</v>
      </c>
      <c r="CO141" s="1" t="str">
        <f t="shared" si="282"/>
        <v/>
      </c>
      <c r="CP141" s="1" t="str">
        <f t="shared" si="283"/>
        <v/>
      </c>
      <c r="CQ141" s="1">
        <f t="shared" si="284"/>
        <v>0</v>
      </c>
      <c r="CS141" s="1">
        <f t="shared" si="350"/>
        <v>1</v>
      </c>
      <c r="CT141" s="1">
        <f t="shared" si="351"/>
        <v>1</v>
      </c>
      <c r="CU141" s="1">
        <f t="shared" si="352"/>
        <v>1</v>
      </c>
      <c r="CV141" s="126">
        <f t="shared" si="527"/>
        <v>1</v>
      </c>
      <c r="CW141" s="1"/>
      <c r="CX141" s="1">
        <f t="shared" si="285"/>
        <v>1</v>
      </c>
      <c r="CY141" s="1">
        <f t="shared" si="469"/>
        <v>0</v>
      </c>
      <c r="CZ141" s="1">
        <f t="shared" si="470"/>
        <v>0</v>
      </c>
      <c r="DA141" s="1">
        <f t="shared" si="471"/>
        <v>1</v>
      </c>
      <c r="DB141" s="1" t="str">
        <f t="shared" si="472"/>
        <v/>
      </c>
      <c r="DC141" s="1" t="str">
        <f t="shared" si="473"/>
        <v/>
      </c>
      <c r="DD141" s="1">
        <f t="shared" si="474"/>
        <v>0</v>
      </c>
      <c r="DE141" s="1" t="str">
        <f t="shared" si="292"/>
        <v/>
      </c>
      <c r="DF141" s="1"/>
      <c r="DG141" s="126">
        <f t="shared" si="528"/>
        <v>1</v>
      </c>
      <c r="DH141" s="1">
        <f t="shared" si="353"/>
        <v>1</v>
      </c>
      <c r="DI141" s="1">
        <f t="shared" si="354"/>
        <v>1</v>
      </c>
      <c r="DJ141" s="1">
        <f t="shared" si="355"/>
        <v>1</v>
      </c>
      <c r="DK141" s="1" t="str">
        <f t="shared" si="475"/>
        <v/>
      </c>
      <c r="DL141" s="1"/>
      <c r="DM141" s="1" t="str">
        <f t="shared" si="476"/>
        <v/>
      </c>
      <c r="DN141" s="1">
        <f t="shared" si="477"/>
        <v>1</v>
      </c>
      <c r="DO141" s="1">
        <f t="shared" si="478"/>
        <v>0</v>
      </c>
      <c r="DP141" s="1">
        <f t="shared" si="479"/>
        <v>0</v>
      </c>
      <c r="DQ141" s="1">
        <f t="shared" si="480"/>
        <v>0</v>
      </c>
      <c r="DR141" s="1">
        <f t="shared" si="481"/>
        <v>1</v>
      </c>
      <c r="DS141" s="1">
        <f t="shared" si="482"/>
        <v>0</v>
      </c>
      <c r="DT141" s="1">
        <f t="shared" si="483"/>
        <v>1</v>
      </c>
      <c r="DU141" s="1">
        <f t="shared" si="484"/>
        <v>0</v>
      </c>
      <c r="DV141" s="1">
        <f t="shared" si="356"/>
        <v>1</v>
      </c>
      <c r="DW141" s="1">
        <f t="shared" si="485"/>
        <v>0</v>
      </c>
      <c r="DX141" s="1" t="str">
        <f t="shared" si="486"/>
        <v/>
      </c>
      <c r="DY141" s="1" t="str">
        <f t="shared" si="487"/>
        <v/>
      </c>
      <c r="EA141" s="1">
        <f t="shared" si="357"/>
        <v>1</v>
      </c>
      <c r="EB141" s="1">
        <f t="shared" si="358"/>
        <v>1</v>
      </c>
      <c r="EC141" s="1">
        <f t="shared" si="359"/>
        <v>1</v>
      </c>
      <c r="ED141" s="1">
        <f t="shared" si="360"/>
        <v>1</v>
      </c>
      <c r="EF141" s="1">
        <f t="shared" si="361"/>
        <v>1</v>
      </c>
      <c r="EG141" s="1">
        <f t="shared" si="362"/>
        <v>1</v>
      </c>
      <c r="EH141" s="1">
        <f t="shared" si="363"/>
        <v>1</v>
      </c>
      <c r="EI141" s="1">
        <f t="shared" si="364"/>
        <v>1</v>
      </c>
      <c r="EK141" s="1">
        <f t="shared" si="365"/>
        <v>1</v>
      </c>
      <c r="EL141" s="1">
        <f t="shared" si="366"/>
        <v>1</v>
      </c>
      <c r="EM141" s="1">
        <f t="shared" si="367"/>
        <v>1</v>
      </c>
      <c r="EO141" s="1">
        <f t="shared" si="368"/>
        <v>1</v>
      </c>
      <c r="EP141" s="1">
        <f t="shared" si="369"/>
        <v>1</v>
      </c>
      <c r="EQ141" s="1">
        <f t="shared" si="370"/>
        <v>1</v>
      </c>
      <c r="ES141" s="1">
        <f t="shared" si="488"/>
        <v>1</v>
      </c>
      <c r="ET141" s="1">
        <f t="shared" si="489"/>
        <v>1</v>
      </c>
      <c r="EU141" s="1">
        <f t="shared" si="490"/>
        <v>1</v>
      </c>
      <c r="EV141" s="1">
        <f t="shared" si="309"/>
        <v>1</v>
      </c>
      <c r="EW141" s="1">
        <f t="shared" si="491"/>
        <v>1</v>
      </c>
      <c r="EY141" s="1">
        <f t="shared" si="492"/>
        <v>1</v>
      </c>
      <c r="EZ141" s="1">
        <f t="shared" si="493"/>
        <v>1</v>
      </c>
      <c r="FA141" s="1">
        <f t="shared" si="494"/>
        <v>1</v>
      </c>
      <c r="FC141" s="1">
        <f t="shared" si="371"/>
        <v>1</v>
      </c>
      <c r="FD141" s="1">
        <f t="shared" si="495"/>
        <v>0</v>
      </c>
      <c r="FE141" s="1"/>
      <c r="FF141" s="1">
        <f t="shared" si="372"/>
        <v>0</v>
      </c>
      <c r="FG141" s="1">
        <f t="shared" si="373"/>
        <v>0</v>
      </c>
      <c r="FH141" s="1">
        <f t="shared" si="374"/>
        <v>0</v>
      </c>
      <c r="FI141" s="1" t="str">
        <f t="shared" si="496"/>
        <v/>
      </c>
      <c r="FJ141" s="1" t="str">
        <f t="shared" si="497"/>
        <v/>
      </c>
      <c r="FK141" s="1" t="str">
        <f t="shared" si="498"/>
        <v/>
      </c>
      <c r="FL141" s="1" t="str">
        <f t="shared" si="499"/>
        <v/>
      </c>
      <c r="FN141" s="1" t="str">
        <f t="shared" si="534"/>
        <v/>
      </c>
      <c r="FO141" s="1" t="str">
        <f t="shared" si="500"/>
        <v/>
      </c>
      <c r="FP141" s="1" t="str">
        <f t="shared" si="535"/>
        <v/>
      </c>
      <c r="FV141" s="1">
        <f t="shared" si="434"/>
        <v>0</v>
      </c>
      <c r="FW141" s="1">
        <f t="shared" si="435"/>
        <v>1</v>
      </c>
      <c r="FX141" s="1">
        <f t="shared" si="536"/>
        <v>1</v>
      </c>
      <c r="GA141" s="1">
        <f t="shared" si="537"/>
        <v>1</v>
      </c>
      <c r="GB141" s="1">
        <f t="shared" si="538"/>
        <v>1</v>
      </c>
      <c r="GC141" s="1">
        <f t="shared" si="539"/>
        <v>1</v>
      </c>
      <c r="GD141" s="1">
        <f t="shared" si="540"/>
        <v>1</v>
      </c>
      <c r="GE141" s="1">
        <f t="shared" si="541"/>
        <v>0</v>
      </c>
      <c r="GF141" s="1">
        <f t="shared" si="385"/>
        <v>1</v>
      </c>
      <c r="GG141" s="1">
        <f t="shared" si="542"/>
        <v>1</v>
      </c>
      <c r="GI141" s="1">
        <f t="shared" si="320"/>
        <v>1</v>
      </c>
      <c r="GK141" s="1">
        <f t="shared" si="543"/>
        <v>1</v>
      </c>
      <c r="GL141" s="1">
        <f t="shared" si="544"/>
        <v>1</v>
      </c>
      <c r="GM141" s="1">
        <f t="shared" si="545"/>
        <v>1</v>
      </c>
      <c r="GN141" s="1">
        <f t="shared" si="546"/>
        <v>1</v>
      </c>
      <c r="GO141" s="1">
        <f t="shared" si="547"/>
        <v>0</v>
      </c>
      <c r="GP141" s="1">
        <f t="shared" si="392"/>
        <v>1</v>
      </c>
      <c r="GQ141" s="1">
        <f t="shared" si="548"/>
        <v>1</v>
      </c>
      <c r="GS141" s="1" t="str">
        <f t="shared" si="561"/>
        <v/>
      </c>
      <c r="GT141" s="1" t="str">
        <f t="shared" si="562"/>
        <v/>
      </c>
      <c r="GU141" s="1">
        <f t="shared" si="396"/>
        <v>0</v>
      </c>
      <c r="GV141" s="1">
        <f t="shared" si="397"/>
        <v>0</v>
      </c>
      <c r="GW141" s="1">
        <f t="shared" si="398"/>
        <v>0</v>
      </c>
      <c r="GX141" s="1">
        <f t="shared" si="399"/>
        <v>0</v>
      </c>
      <c r="GY141" s="1">
        <f t="shared" si="400"/>
        <v>0</v>
      </c>
      <c r="GZ141" s="1"/>
      <c r="HA141" s="1">
        <f t="shared" si="549"/>
        <v>1</v>
      </c>
      <c r="HB141" s="1">
        <f t="shared" si="550"/>
        <v>0</v>
      </c>
      <c r="HC141" s="1">
        <f t="shared" si="551"/>
        <v>0</v>
      </c>
      <c r="HD141" s="1">
        <f t="shared" si="552"/>
        <v>0</v>
      </c>
      <c r="HE141" s="1">
        <f t="shared" si="553"/>
        <v>0</v>
      </c>
      <c r="HF141" s="1">
        <f t="shared" si="554"/>
        <v>0</v>
      </c>
      <c r="HH141" s="1">
        <f t="shared" si="555"/>
        <v>1</v>
      </c>
      <c r="HI141" s="1">
        <f t="shared" si="556"/>
        <v>0</v>
      </c>
      <c r="HJ141" s="1">
        <f t="shared" si="557"/>
        <v>0</v>
      </c>
      <c r="HK141" s="1">
        <f t="shared" si="558"/>
        <v>0</v>
      </c>
      <c r="HL141" s="1">
        <f t="shared" si="559"/>
        <v>0</v>
      </c>
      <c r="HM141" s="1">
        <f t="shared" si="560"/>
        <v>0</v>
      </c>
      <c r="HO141" s="1">
        <f t="shared" si="321"/>
        <v>0</v>
      </c>
      <c r="HP141" s="1" t="str">
        <f t="shared" si="322"/>
        <v/>
      </c>
      <c r="HQ141" s="1">
        <f t="shared" si="501"/>
        <v>0</v>
      </c>
      <c r="HR141" s="1" t="str">
        <f t="shared" si="502"/>
        <v/>
      </c>
      <c r="HS141" s="1">
        <f t="shared" si="503"/>
        <v>0</v>
      </c>
      <c r="HT141" s="1" t="str">
        <f t="shared" si="504"/>
        <v/>
      </c>
      <c r="HU141" s="1" t="str">
        <f t="shared" si="505"/>
        <v/>
      </c>
      <c r="HV141" s="1" t="str">
        <f t="shared" si="506"/>
        <v/>
      </c>
      <c r="HW141" s="1" t="str">
        <f t="shared" si="507"/>
        <v/>
      </c>
      <c r="HX141" s="1" t="str">
        <f t="shared" si="508"/>
        <v/>
      </c>
      <c r="HZ141" s="1">
        <f t="shared" si="413"/>
        <v>0</v>
      </c>
      <c r="IA141" s="1" t="str">
        <f t="shared" si="414"/>
        <v/>
      </c>
      <c r="IB141" s="1">
        <f t="shared" si="415"/>
        <v>0</v>
      </c>
      <c r="IC141" s="1" t="str">
        <f t="shared" si="416"/>
        <v/>
      </c>
      <c r="ID141" s="1">
        <f t="shared" si="417"/>
        <v>0</v>
      </c>
      <c r="IE141" s="1" t="str">
        <f t="shared" si="418"/>
        <v/>
      </c>
      <c r="IF141" s="1" t="str">
        <f t="shared" si="419"/>
        <v/>
      </c>
      <c r="IG141" s="1" t="str">
        <f t="shared" si="420"/>
        <v/>
      </c>
      <c r="IH141" s="1" t="str">
        <f t="shared" si="421"/>
        <v/>
      </c>
      <c r="II141" s="1" t="str">
        <f t="shared" si="422"/>
        <v/>
      </c>
    </row>
    <row r="142" spans="1:243" x14ac:dyDescent="0.2">
      <c r="A142" s="14">
        <f t="shared" si="509"/>
        <v>142</v>
      </c>
      <c r="C142" s="2">
        <v>42319</v>
      </c>
      <c r="G142" s="3">
        <v>109.02200000000001</v>
      </c>
      <c r="H142" s="3">
        <v>118.247</v>
      </c>
      <c r="I142" s="3">
        <v>126.02</v>
      </c>
      <c r="J142" s="4">
        <v>152.01</v>
      </c>
      <c r="P142" s="128">
        <f t="shared" si="331"/>
        <v>3490.2500000000005</v>
      </c>
      <c r="Q142" s="5">
        <f t="shared" si="332"/>
        <v>3800.75</v>
      </c>
      <c r="R142" s="6">
        <f t="shared" si="333"/>
        <v>4033.9999999999995</v>
      </c>
      <c r="S142" s="7">
        <f t="shared" si="334"/>
        <v>4864.9999999999991</v>
      </c>
      <c r="AH142" s="4">
        <f t="shared" si="510"/>
        <v>0.66666666666636365</v>
      </c>
      <c r="AI142" s="4">
        <f t="shared" si="511"/>
        <v>0.94999999999972706</v>
      </c>
      <c r="AJ142" s="4">
        <f t="shared" si="512"/>
        <v>0.24999999999981792</v>
      </c>
      <c r="AK142" s="4">
        <f t="shared" si="513"/>
        <v>0.74999999999984812</v>
      </c>
      <c r="AL142" s="4">
        <f t="shared" si="514"/>
        <v>0.50000000000022737</v>
      </c>
      <c r="AM142" s="4">
        <f t="shared" si="515"/>
        <v>1.5000000000001519</v>
      </c>
      <c r="AN142" s="4">
        <f t="shared" si="516"/>
        <v>0.3000000000000913</v>
      </c>
      <c r="AO142" s="4">
        <f t="shared" si="517"/>
        <v>1</v>
      </c>
      <c r="AP142" s="4">
        <f t="shared" si="518"/>
        <v>2.3333333333327264</v>
      </c>
      <c r="AQ142" s="4">
        <f t="shared" si="519"/>
        <v>2.6249999999999241</v>
      </c>
      <c r="AR142" s="4">
        <f t="shared" si="520"/>
        <v>0.49999999999981792</v>
      </c>
      <c r="AS142" s="4">
        <f t="shared" si="521"/>
        <v>0.25000000000025224</v>
      </c>
      <c r="AT142" s="4">
        <f t="shared" si="522"/>
        <v>1.0999999999998789</v>
      </c>
      <c r="BA142" s="11">
        <f t="shared" si="423"/>
        <v>-1.75</v>
      </c>
      <c r="BB142" s="11">
        <f t="shared" si="424"/>
        <v>-4.2500000000004547</v>
      </c>
      <c r="BC142" s="12">
        <f t="shared" si="425"/>
        <v>-7.5000000000004547</v>
      </c>
      <c r="BD142" s="13">
        <f t="shared" si="426"/>
        <v>-18.000000000000909</v>
      </c>
      <c r="BJ142" s="11">
        <f t="shared" si="463"/>
        <v>-0.66666666666636365</v>
      </c>
      <c r="BK142" s="11">
        <f t="shared" si="529"/>
        <v>-0.94999999999972706</v>
      </c>
      <c r="BL142" s="11">
        <f t="shared" si="530"/>
        <v>0.24999999999981792</v>
      </c>
      <c r="BM142" s="11">
        <f t="shared" si="531"/>
        <v>0.74999999999984812</v>
      </c>
      <c r="BN142" s="11">
        <f t="shared" si="532"/>
        <v>-0.50000000000022737</v>
      </c>
      <c r="BO142" s="11">
        <f t="shared" si="533"/>
        <v>-1.5000000000001519</v>
      </c>
      <c r="BP142" s="11">
        <f t="shared" si="462"/>
        <v>-0.3000000000000913</v>
      </c>
      <c r="BQ142" s="1">
        <v>1</v>
      </c>
      <c r="BR142" s="11">
        <f t="shared" si="464"/>
        <v>2.3333333333327264</v>
      </c>
      <c r="BS142" s="11">
        <f t="shared" si="461"/>
        <v>-2.6249999999999241</v>
      </c>
      <c r="BT142" s="11">
        <f t="shared" si="345"/>
        <v>-0.49999999999981792</v>
      </c>
      <c r="BU142" s="11">
        <f t="shared" si="346"/>
        <v>-0.25000000000025224</v>
      </c>
      <c r="BV142" s="11">
        <f t="shared" si="275"/>
        <v>-1.0999999999998789</v>
      </c>
      <c r="BY142" s="126"/>
      <c r="BZ142" s="126"/>
      <c r="CB142" s="1">
        <f t="shared" si="347"/>
        <v>1</v>
      </c>
      <c r="CC142" s="1">
        <f t="shared" si="348"/>
        <v>1</v>
      </c>
      <c r="CD142" s="1">
        <f t="shared" si="349"/>
        <v>1</v>
      </c>
      <c r="CE142" s="126">
        <f t="shared" si="523"/>
        <v>1</v>
      </c>
      <c r="CF142" s="1">
        <f t="shared" si="465"/>
        <v>1</v>
      </c>
      <c r="CG142" s="1">
        <f t="shared" si="466"/>
        <v>1</v>
      </c>
      <c r="CH142" s="1" t="str">
        <f t="shared" si="524"/>
        <v/>
      </c>
      <c r="CI142" s="1">
        <f t="shared" si="467"/>
        <v>0</v>
      </c>
      <c r="CJ142" s="1">
        <f t="shared" si="525"/>
        <v>0</v>
      </c>
      <c r="CK142" s="1" t="str">
        <f t="shared" si="526"/>
        <v/>
      </c>
      <c r="CL142" s="1">
        <f t="shared" si="279"/>
        <v>0</v>
      </c>
      <c r="CM142" s="1" t="str">
        <f t="shared" si="468"/>
        <v/>
      </c>
      <c r="CN142" s="1" t="str">
        <f t="shared" si="281"/>
        <v/>
      </c>
      <c r="CO142" s="1">
        <f t="shared" si="282"/>
        <v>0</v>
      </c>
      <c r="CP142" s="1">
        <f t="shared" si="283"/>
        <v>0</v>
      </c>
      <c r="CQ142" s="1" t="str">
        <f t="shared" si="284"/>
        <v/>
      </c>
      <c r="CS142" s="1">
        <f t="shared" si="350"/>
        <v>0</v>
      </c>
      <c r="CT142" s="1">
        <f t="shared" si="351"/>
        <v>0</v>
      </c>
      <c r="CU142" s="1">
        <f t="shared" si="352"/>
        <v>0</v>
      </c>
      <c r="CV142" s="126">
        <f t="shared" si="527"/>
        <v>0</v>
      </c>
      <c r="CW142" s="1"/>
      <c r="CX142" s="1" t="str">
        <f t="shared" si="285"/>
        <v/>
      </c>
      <c r="CY142" s="1" t="str">
        <f t="shared" si="469"/>
        <v/>
      </c>
      <c r="CZ142" s="1" t="str">
        <f t="shared" si="470"/>
        <v/>
      </c>
      <c r="DA142" s="1" t="str">
        <f t="shared" si="471"/>
        <v/>
      </c>
      <c r="DB142" s="1">
        <f t="shared" si="472"/>
        <v>1</v>
      </c>
      <c r="DC142" s="1" t="str">
        <f t="shared" si="473"/>
        <v/>
      </c>
      <c r="DD142" s="1">
        <f t="shared" si="474"/>
        <v>1</v>
      </c>
      <c r="DE142" s="1" t="str">
        <f t="shared" si="292"/>
        <v/>
      </c>
      <c r="DF142" s="1"/>
      <c r="DG142" s="126">
        <f t="shared" si="528"/>
        <v>1</v>
      </c>
      <c r="DH142" s="1">
        <f t="shared" si="353"/>
        <v>1</v>
      </c>
      <c r="DI142" s="1">
        <f t="shared" si="354"/>
        <v>1</v>
      </c>
      <c r="DJ142" s="1">
        <f t="shared" si="355"/>
        <v>1</v>
      </c>
      <c r="DK142" s="1" t="str">
        <f t="shared" si="475"/>
        <v/>
      </c>
      <c r="DL142" s="1"/>
      <c r="DM142" s="1" t="str">
        <f t="shared" si="476"/>
        <v/>
      </c>
      <c r="DN142" s="1">
        <f t="shared" si="477"/>
        <v>0</v>
      </c>
      <c r="DO142" s="1">
        <f t="shared" si="478"/>
        <v>0</v>
      </c>
      <c r="DP142" s="1">
        <f t="shared" si="479"/>
        <v>1</v>
      </c>
      <c r="DQ142" s="1">
        <f t="shared" si="480"/>
        <v>0</v>
      </c>
      <c r="DR142" s="1">
        <f t="shared" si="481"/>
        <v>0</v>
      </c>
      <c r="DS142" s="1">
        <f t="shared" si="482"/>
        <v>0</v>
      </c>
      <c r="DT142" s="1">
        <f t="shared" si="483"/>
        <v>0</v>
      </c>
      <c r="DU142" s="1">
        <f t="shared" si="484"/>
        <v>0</v>
      </c>
      <c r="DV142" s="1">
        <f t="shared" si="356"/>
        <v>1</v>
      </c>
      <c r="DW142" s="1">
        <f t="shared" si="485"/>
        <v>0</v>
      </c>
      <c r="DX142" s="1" t="str">
        <f t="shared" si="486"/>
        <v/>
      </c>
      <c r="DY142" s="1" t="str">
        <f t="shared" si="487"/>
        <v/>
      </c>
      <c r="EA142" s="1">
        <f t="shared" si="357"/>
        <v>1</v>
      </c>
      <c r="EB142" s="1">
        <f t="shared" si="358"/>
        <v>1</v>
      </c>
      <c r="EC142" s="1">
        <f t="shared" si="359"/>
        <v>1</v>
      </c>
      <c r="ED142" s="1">
        <f t="shared" si="360"/>
        <v>1</v>
      </c>
      <c r="EF142" s="1">
        <f t="shared" si="361"/>
        <v>1</v>
      </c>
      <c r="EG142" s="1">
        <f t="shared" si="362"/>
        <v>1</v>
      </c>
      <c r="EH142" s="1">
        <f t="shared" si="363"/>
        <v>1</v>
      </c>
      <c r="EI142" s="1">
        <f t="shared" si="364"/>
        <v>1</v>
      </c>
      <c r="EK142" s="1">
        <f t="shared" si="365"/>
        <v>1</v>
      </c>
      <c r="EL142" s="1">
        <f t="shared" si="366"/>
        <v>1</v>
      </c>
      <c r="EM142" s="1">
        <f t="shared" si="367"/>
        <v>1</v>
      </c>
      <c r="EO142" s="1">
        <f t="shared" si="368"/>
        <v>1</v>
      </c>
      <c r="EP142" s="1">
        <f t="shared" si="369"/>
        <v>1</v>
      </c>
      <c r="EQ142" s="1">
        <f t="shared" si="370"/>
        <v>1</v>
      </c>
      <c r="ES142" s="1">
        <f t="shared" si="488"/>
        <v>1</v>
      </c>
      <c r="ET142" s="1">
        <f t="shared" si="489"/>
        <v>1</v>
      </c>
      <c r="EU142" s="1">
        <f t="shared" si="490"/>
        <v>1</v>
      </c>
      <c r="EV142" s="1">
        <f t="shared" si="309"/>
        <v>1</v>
      </c>
      <c r="EW142" s="1">
        <f t="shared" si="491"/>
        <v>0</v>
      </c>
      <c r="EY142" s="1">
        <f t="shared" si="492"/>
        <v>1</v>
      </c>
      <c r="EZ142" s="1">
        <f t="shared" si="493"/>
        <v>1</v>
      </c>
      <c r="FA142" s="1">
        <f t="shared" si="494"/>
        <v>1</v>
      </c>
      <c r="FC142" s="1">
        <f t="shared" si="371"/>
        <v>0</v>
      </c>
      <c r="FD142" s="1" t="str">
        <f t="shared" si="495"/>
        <v/>
      </c>
      <c r="FE142" s="1"/>
      <c r="FF142" s="1">
        <f t="shared" si="372"/>
        <v>0</v>
      </c>
      <c r="FG142" s="1">
        <f t="shared" si="373"/>
        <v>1</v>
      </c>
      <c r="FH142" s="1">
        <f t="shared" si="374"/>
        <v>0</v>
      </c>
      <c r="FI142" s="1" t="str">
        <f t="shared" si="496"/>
        <v/>
      </c>
      <c r="FJ142" s="1" t="str">
        <f t="shared" si="497"/>
        <v/>
      </c>
      <c r="FK142" s="1" t="str">
        <f t="shared" si="498"/>
        <v/>
      </c>
      <c r="FL142" s="1" t="str">
        <f t="shared" si="499"/>
        <v/>
      </c>
      <c r="FN142" s="1" t="str">
        <f t="shared" si="534"/>
        <v/>
      </c>
      <c r="FO142" s="1" t="str">
        <f t="shared" si="500"/>
        <v/>
      </c>
      <c r="FP142" s="1" t="str">
        <f t="shared" si="535"/>
        <v/>
      </c>
      <c r="FV142" s="1">
        <f t="shared" si="434"/>
        <v>1</v>
      </c>
      <c r="FW142" s="1">
        <f t="shared" si="435"/>
        <v>1</v>
      </c>
      <c r="FX142" s="1">
        <f t="shared" si="536"/>
        <v>0</v>
      </c>
      <c r="GA142" s="1">
        <f t="shared" si="537"/>
        <v>0</v>
      </c>
      <c r="GB142" s="1">
        <f t="shared" si="538"/>
        <v>0</v>
      </c>
      <c r="GC142" s="1">
        <f t="shared" si="539"/>
        <v>0</v>
      </c>
      <c r="GD142" s="1">
        <f t="shared" si="540"/>
        <v>0</v>
      </c>
      <c r="GE142" s="1">
        <f t="shared" si="541"/>
        <v>0</v>
      </c>
      <c r="GF142" s="1">
        <f t="shared" si="385"/>
        <v>1</v>
      </c>
      <c r="GG142" s="1">
        <f t="shared" si="542"/>
        <v>0</v>
      </c>
      <c r="GI142" s="1">
        <f t="shared" si="320"/>
        <v>0</v>
      </c>
      <c r="GK142" s="1">
        <f t="shared" si="543"/>
        <v>1</v>
      </c>
      <c r="GL142" s="1">
        <f t="shared" si="544"/>
        <v>1</v>
      </c>
      <c r="GM142" s="1">
        <f t="shared" si="545"/>
        <v>1</v>
      </c>
      <c r="GN142" s="1">
        <f t="shared" si="546"/>
        <v>1</v>
      </c>
      <c r="GO142" s="1">
        <f t="shared" si="547"/>
        <v>1</v>
      </c>
      <c r="GP142" s="1">
        <f t="shared" si="392"/>
        <v>0</v>
      </c>
      <c r="GQ142" s="1">
        <f t="shared" si="548"/>
        <v>1</v>
      </c>
      <c r="GS142" s="1" t="str">
        <f t="shared" si="561"/>
        <v/>
      </c>
      <c r="GT142" s="1" t="str">
        <f t="shared" si="562"/>
        <v/>
      </c>
      <c r="GU142" s="1">
        <f t="shared" si="396"/>
        <v>0</v>
      </c>
      <c r="GV142" s="1">
        <f t="shared" si="397"/>
        <v>0</v>
      </c>
      <c r="GW142" s="1">
        <f t="shared" si="398"/>
        <v>0</v>
      </c>
      <c r="GX142" s="1">
        <f t="shared" si="399"/>
        <v>0</v>
      </c>
      <c r="GY142" s="1">
        <f t="shared" si="400"/>
        <v>0</v>
      </c>
      <c r="GZ142" s="1"/>
      <c r="HA142" s="1">
        <f t="shared" si="549"/>
        <v>0</v>
      </c>
      <c r="HB142" s="1">
        <f t="shared" si="550"/>
        <v>0</v>
      </c>
      <c r="HC142" s="1">
        <f t="shared" si="551"/>
        <v>0</v>
      </c>
      <c r="HD142" s="1">
        <f t="shared" si="552"/>
        <v>0</v>
      </c>
      <c r="HE142" s="1">
        <f t="shared" si="553"/>
        <v>0</v>
      </c>
      <c r="HF142" s="1">
        <f t="shared" si="554"/>
        <v>0</v>
      </c>
      <c r="HH142" s="1">
        <f t="shared" si="555"/>
        <v>1</v>
      </c>
      <c r="HI142" s="1">
        <f t="shared" si="556"/>
        <v>0</v>
      </c>
      <c r="HJ142" s="1">
        <f t="shared" si="557"/>
        <v>0</v>
      </c>
      <c r="HK142" s="1">
        <f t="shared" si="558"/>
        <v>0</v>
      </c>
      <c r="HL142" s="1">
        <f t="shared" si="559"/>
        <v>0</v>
      </c>
      <c r="HM142" s="1">
        <f t="shared" si="560"/>
        <v>0</v>
      </c>
      <c r="HO142" s="1" t="str">
        <f t="shared" si="321"/>
        <v/>
      </c>
      <c r="HP142" s="1">
        <f t="shared" si="322"/>
        <v>1</v>
      </c>
      <c r="HQ142" s="1" t="str">
        <f t="shared" si="501"/>
        <v/>
      </c>
      <c r="HR142" s="1">
        <f t="shared" si="502"/>
        <v>1</v>
      </c>
      <c r="HS142" s="1" t="str">
        <f t="shared" si="503"/>
        <v/>
      </c>
      <c r="HT142" s="1">
        <f t="shared" si="504"/>
        <v>1</v>
      </c>
      <c r="HU142" s="1" t="str">
        <f t="shared" si="505"/>
        <v/>
      </c>
      <c r="HV142" s="1" t="str">
        <f t="shared" si="506"/>
        <v/>
      </c>
      <c r="HW142" s="1" t="str">
        <f t="shared" si="507"/>
        <v/>
      </c>
      <c r="HX142" s="1" t="str">
        <f t="shared" si="508"/>
        <v/>
      </c>
      <c r="HZ142" s="1" t="str">
        <f t="shared" si="413"/>
        <v/>
      </c>
      <c r="IA142" s="1">
        <f t="shared" si="414"/>
        <v>0</v>
      </c>
      <c r="IB142" s="1" t="str">
        <f t="shared" si="415"/>
        <v/>
      </c>
      <c r="IC142" s="1">
        <f t="shared" si="416"/>
        <v>0</v>
      </c>
      <c r="ID142" s="1" t="str">
        <f t="shared" si="417"/>
        <v/>
      </c>
      <c r="IE142" s="1">
        <f t="shared" si="418"/>
        <v>0</v>
      </c>
      <c r="IF142" s="1" t="str">
        <f t="shared" si="419"/>
        <v/>
      </c>
      <c r="IG142" s="1" t="str">
        <f t="shared" si="420"/>
        <v/>
      </c>
      <c r="IH142" s="1" t="str">
        <f t="shared" si="421"/>
        <v/>
      </c>
      <c r="II142" s="1" t="str">
        <f t="shared" si="422"/>
        <v/>
      </c>
    </row>
    <row r="143" spans="1:243" x14ac:dyDescent="0.2">
      <c r="A143" s="14">
        <f t="shared" si="509"/>
        <v>143</v>
      </c>
      <c r="C143" s="2">
        <v>42320</v>
      </c>
      <c r="G143" s="3">
        <v>109.027</v>
      </c>
      <c r="H143" s="3">
        <v>118.265</v>
      </c>
      <c r="I143" s="3">
        <v>126.065</v>
      </c>
      <c r="J143" s="4">
        <v>152.27000000000001</v>
      </c>
      <c r="P143" s="128">
        <f t="shared" si="331"/>
        <v>3490.75</v>
      </c>
      <c r="Q143" s="5">
        <f t="shared" si="332"/>
        <v>3802.5</v>
      </c>
      <c r="R143" s="6">
        <f t="shared" si="333"/>
        <v>4038.5</v>
      </c>
      <c r="S143" s="7">
        <f t="shared" si="334"/>
        <v>4891.0000000000009</v>
      </c>
      <c r="AH143" s="4">
        <f t="shared" si="510"/>
        <v>0.16666666666757624</v>
      </c>
      <c r="AI143" s="4">
        <f t="shared" si="511"/>
        <v>5.0000000000909539E-2</v>
      </c>
      <c r="AJ143" s="4">
        <f t="shared" si="512"/>
        <v>0.95000000000027285</v>
      </c>
      <c r="AK143" s="4">
        <f t="shared" si="513"/>
        <v>1.2500000000003033</v>
      </c>
      <c r="AL143" s="4">
        <f t="shared" si="514"/>
        <v>0.50000000000022737</v>
      </c>
      <c r="AM143" s="4">
        <f t="shared" si="515"/>
        <v>4.1666666666668188</v>
      </c>
      <c r="AN143" s="4">
        <f t="shared" si="516"/>
        <v>5.9000000000002721</v>
      </c>
      <c r="AO143" s="4">
        <f t="shared" si="517"/>
        <v>1</v>
      </c>
      <c r="AP143" s="4">
        <f t="shared" si="518"/>
        <v>1.1666666666654542</v>
      </c>
      <c r="AQ143" s="4">
        <f t="shared" si="519"/>
        <v>2.2916666666663641</v>
      </c>
      <c r="AR143" s="4">
        <f t="shared" si="520"/>
        <v>0.80000000000109139</v>
      </c>
      <c r="AS143" s="4">
        <f t="shared" si="521"/>
        <v>4.0277777777781818</v>
      </c>
      <c r="AT143" s="4">
        <f t="shared" si="522"/>
        <v>2.4666666666678188</v>
      </c>
      <c r="BA143" s="11">
        <f t="shared" si="423"/>
        <v>0.49999999999954525</v>
      </c>
      <c r="BB143" s="11">
        <f t="shared" si="424"/>
        <v>1.75</v>
      </c>
      <c r="BC143" s="12">
        <f t="shared" si="425"/>
        <v>4.5000000000004547</v>
      </c>
      <c r="BD143" s="13">
        <f t="shared" si="426"/>
        <v>26.000000000001819</v>
      </c>
      <c r="BJ143" s="11">
        <f t="shared" si="463"/>
        <v>-0.16666666666757624</v>
      </c>
      <c r="BK143" s="11">
        <f t="shared" si="529"/>
        <v>-5.0000000000909539E-2</v>
      </c>
      <c r="BL143" s="11">
        <f t="shared" si="530"/>
        <v>-0.95000000000027285</v>
      </c>
      <c r="BM143" s="11">
        <f t="shared" si="531"/>
        <v>-1.2500000000003033</v>
      </c>
      <c r="BN143" s="11">
        <f t="shared" si="532"/>
        <v>-0.50000000000022737</v>
      </c>
      <c r="BO143" s="11">
        <f t="shared" si="533"/>
        <v>-4.1666666666668188</v>
      </c>
      <c r="BP143" s="11">
        <f t="shared" si="462"/>
        <v>-5.9000000000002721</v>
      </c>
      <c r="BQ143" s="1">
        <v>1</v>
      </c>
      <c r="BR143" s="11">
        <f t="shared" si="464"/>
        <v>-1.1666666666654542</v>
      </c>
      <c r="BS143" s="11">
        <f t="shared" si="461"/>
        <v>-2.2916666666663641</v>
      </c>
      <c r="BT143" s="11">
        <f t="shared" si="345"/>
        <v>-0.80000000000109139</v>
      </c>
      <c r="BU143" s="11">
        <f t="shared" si="346"/>
        <v>-4.0277777777781818</v>
      </c>
      <c r="BV143" s="11">
        <f t="shared" si="275"/>
        <v>-2.4666666666678188</v>
      </c>
      <c r="BY143" s="126"/>
      <c r="BZ143" s="126"/>
      <c r="CB143" s="1">
        <f t="shared" si="347"/>
        <v>0</v>
      </c>
      <c r="CC143" s="1">
        <f t="shared" si="348"/>
        <v>0</v>
      </c>
      <c r="CD143" s="1">
        <f t="shared" si="349"/>
        <v>0</v>
      </c>
      <c r="CE143" s="126">
        <f t="shared" si="523"/>
        <v>0</v>
      </c>
      <c r="CF143" s="1">
        <f t="shared" si="465"/>
        <v>0</v>
      </c>
      <c r="CG143" s="1" t="str">
        <f t="shared" si="466"/>
        <v/>
      </c>
      <c r="CH143" s="1">
        <f t="shared" si="524"/>
        <v>1</v>
      </c>
      <c r="CI143" s="1">
        <f t="shared" si="467"/>
        <v>1</v>
      </c>
      <c r="CJ143" s="1" t="str">
        <f t="shared" si="525"/>
        <v/>
      </c>
      <c r="CK143" s="1" t="str">
        <f t="shared" si="526"/>
        <v/>
      </c>
      <c r="CL143" s="1">
        <f t="shared" si="279"/>
        <v>1</v>
      </c>
      <c r="CM143" s="1">
        <f t="shared" si="468"/>
        <v>1</v>
      </c>
      <c r="CN143" s="1">
        <f t="shared" si="281"/>
        <v>1</v>
      </c>
      <c r="CO143" s="1" t="str">
        <f t="shared" si="282"/>
        <v/>
      </c>
      <c r="CP143" s="1" t="str">
        <f t="shared" si="283"/>
        <v/>
      </c>
      <c r="CQ143" s="1">
        <f t="shared" si="284"/>
        <v>1</v>
      </c>
      <c r="CS143" s="1">
        <f t="shared" si="350"/>
        <v>0</v>
      </c>
      <c r="CT143" s="1">
        <f t="shared" si="351"/>
        <v>0</v>
      </c>
      <c r="CU143" s="1">
        <f t="shared" si="352"/>
        <v>0</v>
      </c>
      <c r="CV143" s="126">
        <f t="shared" si="527"/>
        <v>0</v>
      </c>
      <c r="CW143" s="1"/>
      <c r="CX143" s="1" t="str">
        <f t="shared" si="285"/>
        <v/>
      </c>
      <c r="CY143" s="1" t="str">
        <f t="shared" si="469"/>
        <v/>
      </c>
      <c r="CZ143" s="1" t="str">
        <f t="shared" si="470"/>
        <v/>
      </c>
      <c r="DA143" s="1" t="str">
        <f t="shared" si="471"/>
        <v/>
      </c>
      <c r="DB143" s="1">
        <f t="shared" si="472"/>
        <v>0</v>
      </c>
      <c r="DC143" s="1">
        <f t="shared" si="473"/>
        <v>1</v>
      </c>
      <c r="DD143" s="1" t="str">
        <f t="shared" si="474"/>
        <v/>
      </c>
      <c r="DE143" s="1" t="str">
        <f t="shared" si="292"/>
        <v/>
      </c>
      <c r="DF143" s="1"/>
      <c r="DG143" s="126">
        <f t="shared" si="528"/>
        <v>0</v>
      </c>
      <c r="DH143" s="1">
        <f t="shared" si="353"/>
        <v>0</v>
      </c>
      <c r="DI143" s="1">
        <f t="shared" si="354"/>
        <v>0</v>
      </c>
      <c r="DJ143" s="1">
        <f t="shared" si="355"/>
        <v>0</v>
      </c>
      <c r="DK143" s="1">
        <f t="shared" si="475"/>
        <v>0</v>
      </c>
      <c r="DL143" s="1"/>
      <c r="DM143" s="1">
        <f t="shared" si="476"/>
        <v>1</v>
      </c>
      <c r="DN143" s="1" t="str">
        <f t="shared" si="477"/>
        <v/>
      </c>
      <c r="DO143" s="1" t="str">
        <f t="shared" si="478"/>
        <v/>
      </c>
      <c r="DP143" s="1" t="str">
        <f t="shared" si="479"/>
        <v/>
      </c>
      <c r="DQ143" s="1" t="str">
        <f t="shared" si="480"/>
        <v/>
      </c>
      <c r="DR143" s="1" t="str">
        <f t="shared" si="481"/>
        <v/>
      </c>
      <c r="DS143" s="1" t="str">
        <f t="shared" si="482"/>
        <v/>
      </c>
      <c r="DT143" s="1" t="str">
        <f t="shared" si="483"/>
        <v/>
      </c>
      <c r="DU143" s="1" t="str">
        <f t="shared" si="484"/>
        <v/>
      </c>
      <c r="DV143" s="1">
        <f t="shared" si="356"/>
        <v>0</v>
      </c>
      <c r="DW143" s="1">
        <f t="shared" si="485"/>
        <v>0</v>
      </c>
      <c r="DX143" s="1" t="str">
        <f t="shared" si="486"/>
        <v/>
      </c>
      <c r="DY143" s="1" t="str">
        <f t="shared" si="487"/>
        <v/>
      </c>
      <c r="EA143" s="1">
        <f t="shared" si="357"/>
        <v>0</v>
      </c>
      <c r="EB143" s="1">
        <f t="shared" si="358"/>
        <v>0</v>
      </c>
      <c r="EC143" s="1">
        <f t="shared" si="359"/>
        <v>0</v>
      </c>
      <c r="ED143" s="1">
        <f t="shared" si="360"/>
        <v>0</v>
      </c>
      <c r="EF143" s="1">
        <f t="shared" si="361"/>
        <v>0</v>
      </c>
      <c r="EG143" s="1">
        <f t="shared" si="362"/>
        <v>0</v>
      </c>
      <c r="EH143" s="1">
        <f t="shared" si="363"/>
        <v>0</v>
      </c>
      <c r="EI143" s="1">
        <f t="shared" si="364"/>
        <v>0</v>
      </c>
      <c r="EK143" s="1">
        <f t="shared" si="365"/>
        <v>1</v>
      </c>
      <c r="EL143" s="1">
        <f t="shared" si="366"/>
        <v>1</v>
      </c>
      <c r="EM143" s="1">
        <f t="shared" si="367"/>
        <v>1</v>
      </c>
      <c r="EO143" s="1">
        <f t="shared" si="368"/>
        <v>1</v>
      </c>
      <c r="EP143" s="1">
        <f t="shared" si="369"/>
        <v>1</v>
      </c>
      <c r="EQ143" s="1">
        <f t="shared" si="370"/>
        <v>1</v>
      </c>
      <c r="ES143" s="1">
        <f t="shared" si="488"/>
        <v>1</v>
      </c>
      <c r="ET143" s="1">
        <f t="shared" si="489"/>
        <v>1</v>
      </c>
      <c r="EU143" s="1">
        <f t="shared" si="490"/>
        <v>1</v>
      </c>
      <c r="EV143" s="1">
        <f t="shared" si="309"/>
        <v>1</v>
      </c>
      <c r="EW143" s="1">
        <f t="shared" si="491"/>
        <v>0</v>
      </c>
      <c r="EY143" s="1">
        <f t="shared" si="492"/>
        <v>1</v>
      </c>
      <c r="EZ143" s="1">
        <f t="shared" si="493"/>
        <v>1</v>
      </c>
      <c r="FA143" s="1">
        <f t="shared" si="494"/>
        <v>1</v>
      </c>
      <c r="FC143" s="1">
        <f t="shared" si="371"/>
        <v>1</v>
      </c>
      <c r="FD143" s="1">
        <f t="shared" si="495"/>
        <v>1</v>
      </c>
      <c r="FE143" s="1"/>
      <c r="FF143" s="1">
        <f t="shared" si="372"/>
        <v>1</v>
      </c>
      <c r="FG143" s="1">
        <f t="shared" si="373"/>
        <v>1</v>
      </c>
      <c r="FH143" s="1">
        <f t="shared" si="374"/>
        <v>1</v>
      </c>
      <c r="FI143" s="1">
        <f t="shared" si="496"/>
        <v>0</v>
      </c>
      <c r="FJ143" s="1">
        <f t="shared" si="497"/>
        <v>0</v>
      </c>
      <c r="FK143" s="1">
        <f t="shared" si="498"/>
        <v>0</v>
      </c>
      <c r="FL143" s="1">
        <f t="shared" si="499"/>
        <v>0</v>
      </c>
      <c r="FN143" s="1" t="str">
        <f t="shared" si="534"/>
        <v/>
      </c>
      <c r="FO143" s="1" t="str">
        <f t="shared" si="500"/>
        <v/>
      </c>
      <c r="FP143" s="1" t="str">
        <f t="shared" si="535"/>
        <v/>
      </c>
      <c r="FV143" s="1">
        <f t="shared" si="434"/>
        <v>1</v>
      </c>
      <c r="FW143" s="1">
        <f t="shared" si="435"/>
        <v>0</v>
      </c>
      <c r="FX143" s="1">
        <f t="shared" si="536"/>
        <v>1</v>
      </c>
      <c r="GA143" s="1">
        <f t="shared" si="537"/>
        <v>0</v>
      </c>
      <c r="GB143" s="1">
        <f t="shared" si="538"/>
        <v>0</v>
      </c>
      <c r="GC143" s="1">
        <f t="shared" si="539"/>
        <v>0</v>
      </c>
      <c r="GD143" s="1">
        <f t="shared" si="540"/>
        <v>0</v>
      </c>
      <c r="GE143" s="1">
        <f t="shared" si="541"/>
        <v>1</v>
      </c>
      <c r="GF143" s="1">
        <f t="shared" si="385"/>
        <v>1</v>
      </c>
      <c r="GG143" s="1">
        <f t="shared" si="542"/>
        <v>1</v>
      </c>
      <c r="GI143" s="1">
        <f t="shared" si="320"/>
        <v>1</v>
      </c>
      <c r="GK143" s="1">
        <f t="shared" si="543"/>
        <v>0</v>
      </c>
      <c r="GL143" s="1">
        <f t="shared" si="544"/>
        <v>0</v>
      </c>
      <c r="GM143" s="1">
        <f t="shared" si="545"/>
        <v>0</v>
      </c>
      <c r="GN143" s="1">
        <f t="shared" si="546"/>
        <v>0</v>
      </c>
      <c r="GO143" s="1">
        <f t="shared" si="547"/>
        <v>1</v>
      </c>
      <c r="GP143" s="1">
        <f t="shared" si="392"/>
        <v>1</v>
      </c>
      <c r="GQ143" s="1">
        <f t="shared" si="548"/>
        <v>1</v>
      </c>
      <c r="GS143" s="1" t="str">
        <f t="shared" si="561"/>
        <v/>
      </c>
      <c r="GT143" s="1" t="str">
        <f t="shared" si="562"/>
        <v/>
      </c>
      <c r="GU143" s="1">
        <f t="shared" si="396"/>
        <v>1</v>
      </c>
      <c r="GV143" s="1">
        <f t="shared" si="397"/>
        <v>0</v>
      </c>
      <c r="GW143" s="1">
        <f t="shared" si="398"/>
        <v>0</v>
      </c>
      <c r="GX143" s="1">
        <f t="shared" si="399"/>
        <v>0</v>
      </c>
      <c r="GY143" s="1">
        <f t="shared" si="400"/>
        <v>0</v>
      </c>
      <c r="GZ143" s="1"/>
      <c r="HA143" s="1">
        <f t="shared" si="549"/>
        <v>1</v>
      </c>
      <c r="HB143" s="1">
        <f t="shared" si="550"/>
        <v>1</v>
      </c>
      <c r="HC143" s="1">
        <f t="shared" si="551"/>
        <v>0</v>
      </c>
      <c r="HD143" s="1">
        <f t="shared" si="552"/>
        <v>0</v>
      </c>
      <c r="HE143" s="1">
        <f t="shared" si="553"/>
        <v>0</v>
      </c>
      <c r="HF143" s="1">
        <f t="shared" si="554"/>
        <v>0</v>
      </c>
      <c r="HH143" s="1">
        <f t="shared" si="555"/>
        <v>1</v>
      </c>
      <c r="HI143" s="1">
        <f t="shared" si="556"/>
        <v>0</v>
      </c>
      <c r="HJ143" s="1">
        <f t="shared" si="557"/>
        <v>0</v>
      </c>
      <c r="HK143" s="1">
        <f t="shared" si="558"/>
        <v>0</v>
      </c>
      <c r="HL143" s="1">
        <f t="shared" si="559"/>
        <v>0</v>
      </c>
      <c r="HM143" s="1">
        <f t="shared" si="560"/>
        <v>0</v>
      </c>
      <c r="HO143" s="1">
        <f t="shared" si="321"/>
        <v>1</v>
      </c>
      <c r="HP143" s="1" t="str">
        <f t="shared" si="322"/>
        <v/>
      </c>
      <c r="HQ143" s="1">
        <f t="shared" si="501"/>
        <v>1</v>
      </c>
      <c r="HR143" s="1" t="str">
        <f t="shared" si="502"/>
        <v/>
      </c>
      <c r="HS143" s="1">
        <f t="shared" si="503"/>
        <v>1</v>
      </c>
      <c r="HT143" s="1" t="str">
        <f t="shared" si="504"/>
        <v/>
      </c>
      <c r="HU143" s="1" t="str">
        <f t="shared" si="505"/>
        <v/>
      </c>
      <c r="HV143" s="1" t="str">
        <f t="shared" si="506"/>
        <v/>
      </c>
      <c r="HW143" s="1" t="str">
        <f t="shared" si="507"/>
        <v/>
      </c>
      <c r="HX143" s="1" t="str">
        <f t="shared" si="508"/>
        <v/>
      </c>
      <c r="HZ143" s="1">
        <f t="shared" si="413"/>
        <v>1</v>
      </c>
      <c r="IA143" s="1" t="str">
        <f t="shared" si="414"/>
        <v/>
      </c>
      <c r="IB143" s="1">
        <f t="shared" si="415"/>
        <v>1</v>
      </c>
      <c r="IC143" s="1" t="str">
        <f t="shared" si="416"/>
        <v/>
      </c>
      <c r="ID143" s="1">
        <f t="shared" si="417"/>
        <v>1</v>
      </c>
      <c r="IE143" s="1" t="str">
        <f t="shared" si="418"/>
        <v/>
      </c>
      <c r="IF143" s="1" t="str">
        <f t="shared" si="419"/>
        <v/>
      </c>
      <c r="IG143" s="1" t="str">
        <f t="shared" si="420"/>
        <v/>
      </c>
      <c r="IH143" s="1" t="str">
        <f t="shared" si="421"/>
        <v/>
      </c>
      <c r="II143" s="1" t="str">
        <f t="shared" si="422"/>
        <v/>
      </c>
    </row>
    <row r="144" spans="1:243" x14ac:dyDescent="0.2">
      <c r="A144" s="14">
        <f t="shared" si="509"/>
        <v>144</v>
      </c>
      <c r="C144" s="2">
        <v>42321</v>
      </c>
      <c r="G144" s="3">
        <v>109.042</v>
      </c>
      <c r="H144" s="3">
        <v>119.02</v>
      </c>
      <c r="I144" s="3">
        <v>126.17</v>
      </c>
      <c r="J144" s="4">
        <v>153.12</v>
      </c>
      <c r="P144" s="128">
        <f t="shared" si="331"/>
        <v>3492.25</v>
      </c>
      <c r="Q144" s="5">
        <f t="shared" si="332"/>
        <v>3809.9999999999995</v>
      </c>
      <c r="R144" s="6">
        <f t="shared" si="333"/>
        <v>4049</v>
      </c>
      <c r="S144" s="7">
        <f t="shared" si="334"/>
        <v>4908</v>
      </c>
      <c r="AH144" s="4">
        <f t="shared" si="510"/>
        <v>1.9999999999996971</v>
      </c>
      <c r="AI144" s="4">
        <f t="shared" si="511"/>
        <v>1.4999999999997273</v>
      </c>
      <c r="AJ144" s="4">
        <f t="shared" si="512"/>
        <v>1.1999999999995454</v>
      </c>
      <c r="AK144" s="4">
        <f t="shared" si="513"/>
        <v>0.49999999999954525</v>
      </c>
      <c r="AL144" s="4">
        <f t="shared" si="514"/>
        <v>2.2499999999995453</v>
      </c>
      <c r="AM144" s="4">
        <f t="shared" si="515"/>
        <v>4.8333333333336368</v>
      </c>
      <c r="AN144" s="4">
        <f t="shared" si="516"/>
        <v>3.7000000000003634</v>
      </c>
      <c r="AO144" s="4">
        <f t="shared" si="517"/>
        <v>1</v>
      </c>
      <c r="AP144" s="4">
        <f t="shared" si="518"/>
        <v>2.9999999999990909</v>
      </c>
      <c r="AQ144" s="4">
        <f t="shared" si="519"/>
        <v>4.0833333333343189</v>
      </c>
      <c r="AR144" s="4">
        <f t="shared" si="520"/>
        <v>1.2000000000000002</v>
      </c>
      <c r="AS144" s="4">
        <f t="shared" si="521"/>
        <v>3.7222222222219696</v>
      </c>
      <c r="AT144" s="4">
        <f t="shared" si="522"/>
        <v>0.73333333333345463</v>
      </c>
      <c r="BA144" s="11">
        <f t="shared" si="423"/>
        <v>1.5</v>
      </c>
      <c r="BB144" s="11">
        <f t="shared" si="424"/>
        <v>7.4999999999995453</v>
      </c>
      <c r="BC144" s="12">
        <f t="shared" si="425"/>
        <v>10.5</v>
      </c>
      <c r="BD144" s="13">
        <f t="shared" si="426"/>
        <v>16.999999999999091</v>
      </c>
      <c r="BJ144" s="11">
        <f t="shared" si="463"/>
        <v>-1.9999999999996971</v>
      </c>
      <c r="BK144" s="11">
        <f t="shared" si="529"/>
        <v>-1.4999999999997273</v>
      </c>
      <c r="BL144" s="11">
        <f t="shared" si="530"/>
        <v>1.1999999999995454</v>
      </c>
      <c r="BM144" s="11">
        <f t="shared" si="531"/>
        <v>0.49999999999954525</v>
      </c>
      <c r="BN144" s="11">
        <f t="shared" si="532"/>
        <v>2.2499999999995453</v>
      </c>
      <c r="BO144" s="11">
        <f t="shared" si="533"/>
        <v>4.8333333333336368</v>
      </c>
      <c r="BP144" s="11">
        <f t="shared" si="462"/>
        <v>3.7000000000003634</v>
      </c>
      <c r="BQ144" s="1">
        <v>1</v>
      </c>
      <c r="BR144" s="11">
        <f t="shared" si="464"/>
        <v>2.9999999999990909</v>
      </c>
      <c r="BS144" s="11">
        <f t="shared" si="461"/>
        <v>4.0833333333343189</v>
      </c>
      <c r="BT144" s="11">
        <f t="shared" si="345"/>
        <v>-1.2000000000000002</v>
      </c>
      <c r="BU144" s="11">
        <f t="shared" si="346"/>
        <v>3.7222222222219696</v>
      </c>
      <c r="BV144" s="11">
        <f t="shared" si="275"/>
        <v>0.73333333333345463</v>
      </c>
      <c r="BY144" s="126"/>
      <c r="BZ144" s="126"/>
      <c r="CB144" s="1">
        <f t="shared" si="347"/>
        <v>0</v>
      </c>
      <c r="CC144" s="1">
        <f t="shared" si="348"/>
        <v>0</v>
      </c>
      <c r="CD144" s="1">
        <f t="shared" si="349"/>
        <v>0</v>
      </c>
      <c r="CE144" s="126">
        <f t="shared" si="523"/>
        <v>0</v>
      </c>
      <c r="CF144" s="1">
        <f t="shared" si="465"/>
        <v>0</v>
      </c>
      <c r="CG144" s="1" t="str">
        <f t="shared" si="466"/>
        <v/>
      </c>
      <c r="CH144" s="1" t="str">
        <f t="shared" si="524"/>
        <v/>
      </c>
      <c r="CI144" s="1" t="str">
        <f t="shared" si="467"/>
        <v/>
      </c>
      <c r="CJ144" s="1">
        <f t="shared" si="525"/>
        <v>1</v>
      </c>
      <c r="CK144" s="1">
        <f t="shared" si="526"/>
        <v>1</v>
      </c>
      <c r="CL144" s="1">
        <f t="shared" si="279"/>
        <v>0</v>
      </c>
      <c r="CM144" s="1" t="str">
        <f t="shared" si="468"/>
        <v/>
      </c>
      <c r="CN144" s="1">
        <f t="shared" si="281"/>
        <v>0</v>
      </c>
      <c r="CO144" s="1" t="str">
        <f t="shared" si="282"/>
        <v/>
      </c>
      <c r="CP144" s="1" t="str">
        <f t="shared" si="283"/>
        <v/>
      </c>
      <c r="CQ144" s="1">
        <f t="shared" si="284"/>
        <v>0</v>
      </c>
      <c r="CS144" s="1">
        <f t="shared" si="350"/>
        <v>1</v>
      </c>
      <c r="CT144" s="1">
        <f t="shared" si="351"/>
        <v>1</v>
      </c>
      <c r="CU144" s="1">
        <f t="shared" si="352"/>
        <v>1</v>
      </c>
      <c r="CV144" s="126">
        <f t="shared" si="527"/>
        <v>1</v>
      </c>
      <c r="CW144" s="1"/>
      <c r="CX144" s="1">
        <f t="shared" si="285"/>
        <v>1</v>
      </c>
      <c r="CY144" s="1">
        <f t="shared" si="469"/>
        <v>0</v>
      </c>
      <c r="CZ144" s="1">
        <f t="shared" si="470"/>
        <v>0</v>
      </c>
      <c r="DA144" s="1">
        <f t="shared" si="471"/>
        <v>1</v>
      </c>
      <c r="DB144" s="1" t="str">
        <f t="shared" si="472"/>
        <v/>
      </c>
      <c r="DC144" s="1" t="str">
        <f t="shared" si="473"/>
        <v/>
      </c>
      <c r="DD144" s="1">
        <f t="shared" si="474"/>
        <v>0</v>
      </c>
      <c r="DE144" s="1" t="str">
        <f t="shared" si="292"/>
        <v/>
      </c>
      <c r="DF144" s="1"/>
      <c r="DG144" s="126">
        <f t="shared" si="528"/>
        <v>1</v>
      </c>
      <c r="DH144" s="1">
        <f t="shared" si="353"/>
        <v>1</v>
      </c>
      <c r="DI144" s="1">
        <f t="shared" si="354"/>
        <v>1</v>
      </c>
      <c r="DJ144" s="1">
        <f t="shared" si="355"/>
        <v>1</v>
      </c>
      <c r="DK144" s="1" t="str">
        <f t="shared" si="475"/>
        <v/>
      </c>
      <c r="DL144" s="1"/>
      <c r="DM144" s="1" t="str">
        <f t="shared" si="476"/>
        <v/>
      </c>
      <c r="DN144" s="1">
        <f t="shared" si="477"/>
        <v>1</v>
      </c>
      <c r="DO144" s="1">
        <f t="shared" si="478"/>
        <v>0</v>
      </c>
      <c r="DP144" s="1">
        <f t="shared" si="479"/>
        <v>0</v>
      </c>
      <c r="DQ144" s="1">
        <f t="shared" si="480"/>
        <v>0</v>
      </c>
      <c r="DR144" s="1">
        <f t="shared" si="481"/>
        <v>1</v>
      </c>
      <c r="DS144" s="1">
        <f t="shared" si="482"/>
        <v>0</v>
      </c>
      <c r="DT144" s="1">
        <f t="shared" si="483"/>
        <v>1</v>
      </c>
      <c r="DU144" s="1">
        <f t="shared" si="484"/>
        <v>0</v>
      </c>
      <c r="DV144" s="1">
        <f t="shared" si="356"/>
        <v>1</v>
      </c>
      <c r="DW144" s="1">
        <f t="shared" si="485"/>
        <v>0</v>
      </c>
      <c r="DX144" s="1" t="str">
        <f t="shared" si="486"/>
        <v/>
      </c>
      <c r="DY144" s="1" t="str">
        <f t="shared" si="487"/>
        <v/>
      </c>
      <c r="EA144" s="1">
        <f t="shared" si="357"/>
        <v>1</v>
      </c>
      <c r="EB144" s="1">
        <f t="shared" si="358"/>
        <v>1</v>
      </c>
      <c r="EC144" s="1">
        <f t="shared" si="359"/>
        <v>1</v>
      </c>
      <c r="ED144" s="1">
        <f t="shared" si="360"/>
        <v>1</v>
      </c>
      <c r="EF144" s="1">
        <f t="shared" si="361"/>
        <v>1</v>
      </c>
      <c r="EG144" s="1">
        <f t="shared" si="362"/>
        <v>1</v>
      </c>
      <c r="EH144" s="1">
        <f t="shared" si="363"/>
        <v>1</v>
      </c>
      <c r="EI144" s="1">
        <f t="shared" si="364"/>
        <v>1</v>
      </c>
      <c r="EK144" s="1">
        <f t="shared" si="365"/>
        <v>1</v>
      </c>
      <c r="EL144" s="1">
        <f t="shared" si="366"/>
        <v>1</v>
      </c>
      <c r="EM144" s="1">
        <f t="shared" si="367"/>
        <v>1</v>
      </c>
      <c r="EO144" s="1">
        <f t="shared" si="368"/>
        <v>1</v>
      </c>
      <c r="EP144" s="1">
        <f t="shared" si="369"/>
        <v>1</v>
      </c>
      <c r="EQ144" s="1">
        <f t="shared" si="370"/>
        <v>1</v>
      </c>
      <c r="ES144" s="1">
        <f t="shared" si="488"/>
        <v>1</v>
      </c>
      <c r="ET144" s="1">
        <f t="shared" si="489"/>
        <v>1</v>
      </c>
      <c r="EU144" s="1">
        <f t="shared" si="490"/>
        <v>1</v>
      </c>
      <c r="EV144" s="1">
        <f t="shared" si="309"/>
        <v>1</v>
      </c>
      <c r="EW144" s="1">
        <f t="shared" si="491"/>
        <v>1</v>
      </c>
      <c r="EY144" s="1">
        <f t="shared" si="492"/>
        <v>1</v>
      </c>
      <c r="EZ144" s="1">
        <f t="shared" si="493"/>
        <v>1</v>
      </c>
      <c r="FA144" s="1">
        <f t="shared" si="494"/>
        <v>1</v>
      </c>
      <c r="FC144" s="1">
        <f t="shared" si="371"/>
        <v>1</v>
      </c>
      <c r="FD144" s="1">
        <f t="shared" si="495"/>
        <v>0</v>
      </c>
      <c r="FE144" s="1"/>
      <c r="FF144" s="1">
        <f t="shared" si="372"/>
        <v>0</v>
      </c>
      <c r="FG144" s="1">
        <f t="shared" si="373"/>
        <v>0</v>
      </c>
      <c r="FH144" s="1">
        <f t="shared" si="374"/>
        <v>0</v>
      </c>
      <c r="FI144" s="1" t="str">
        <f t="shared" si="496"/>
        <v/>
      </c>
      <c r="FJ144" s="1" t="str">
        <f t="shared" si="497"/>
        <v/>
      </c>
      <c r="FK144" s="1" t="str">
        <f t="shared" si="498"/>
        <v/>
      </c>
      <c r="FL144" s="1" t="str">
        <f t="shared" si="499"/>
        <v/>
      </c>
      <c r="FN144" s="1" t="str">
        <f t="shared" si="534"/>
        <v/>
      </c>
      <c r="FO144" s="1" t="str">
        <f t="shared" si="500"/>
        <v/>
      </c>
      <c r="FP144" s="1" t="str">
        <f t="shared" si="535"/>
        <v/>
      </c>
      <c r="FV144" s="1">
        <f t="shared" si="434"/>
        <v>1</v>
      </c>
      <c r="FW144" s="1">
        <f t="shared" si="435"/>
        <v>0</v>
      </c>
      <c r="FX144" s="1">
        <f t="shared" si="536"/>
        <v>0</v>
      </c>
      <c r="GA144" s="1">
        <f t="shared" si="537"/>
        <v>1</v>
      </c>
      <c r="GB144" s="1">
        <f t="shared" si="538"/>
        <v>1</v>
      </c>
      <c r="GC144" s="1">
        <f t="shared" si="539"/>
        <v>1</v>
      </c>
      <c r="GD144" s="1">
        <f t="shared" si="540"/>
        <v>1</v>
      </c>
      <c r="GE144" s="1">
        <f t="shared" si="541"/>
        <v>0</v>
      </c>
      <c r="GF144" s="1">
        <f t="shared" si="385"/>
        <v>1</v>
      </c>
      <c r="GG144" s="1">
        <f t="shared" si="542"/>
        <v>1</v>
      </c>
      <c r="GI144" s="1">
        <f t="shared" si="320"/>
        <v>1</v>
      </c>
      <c r="GK144" s="1">
        <f t="shared" si="543"/>
        <v>1</v>
      </c>
      <c r="GL144" s="1">
        <f t="shared" si="544"/>
        <v>1</v>
      </c>
      <c r="GM144" s="1">
        <f t="shared" si="545"/>
        <v>1</v>
      </c>
      <c r="GN144" s="1">
        <f t="shared" si="546"/>
        <v>1</v>
      </c>
      <c r="GO144" s="1">
        <f t="shared" si="547"/>
        <v>0</v>
      </c>
      <c r="GP144" s="1">
        <f t="shared" si="392"/>
        <v>1</v>
      </c>
      <c r="GQ144" s="1">
        <f t="shared" si="548"/>
        <v>1</v>
      </c>
      <c r="GS144" s="1" t="str">
        <f t="shared" si="561"/>
        <v/>
      </c>
      <c r="GT144" s="1" t="str">
        <f t="shared" si="562"/>
        <v/>
      </c>
      <c r="GU144" s="1">
        <f t="shared" si="396"/>
        <v>0</v>
      </c>
      <c r="GV144" s="1">
        <f t="shared" si="397"/>
        <v>0</v>
      </c>
      <c r="GW144" s="1">
        <f t="shared" si="398"/>
        <v>0</v>
      </c>
      <c r="GX144" s="1">
        <f t="shared" si="399"/>
        <v>0</v>
      </c>
      <c r="GY144" s="1">
        <f t="shared" si="400"/>
        <v>0</v>
      </c>
      <c r="GZ144" s="1"/>
      <c r="HA144" s="1">
        <f t="shared" si="549"/>
        <v>1</v>
      </c>
      <c r="HB144" s="1">
        <f t="shared" si="550"/>
        <v>1</v>
      </c>
      <c r="HC144" s="1">
        <f t="shared" si="551"/>
        <v>0</v>
      </c>
      <c r="HD144" s="1">
        <f t="shared" si="552"/>
        <v>0</v>
      </c>
      <c r="HE144" s="1">
        <f t="shared" si="553"/>
        <v>0</v>
      </c>
      <c r="HF144" s="1">
        <f t="shared" si="554"/>
        <v>0</v>
      </c>
      <c r="HH144" s="1">
        <f t="shared" si="555"/>
        <v>1</v>
      </c>
      <c r="HI144" s="1">
        <f t="shared" si="556"/>
        <v>1</v>
      </c>
      <c r="HJ144" s="1">
        <f t="shared" si="557"/>
        <v>0</v>
      </c>
      <c r="HK144" s="1">
        <f t="shared" si="558"/>
        <v>0</v>
      </c>
      <c r="HL144" s="1">
        <f t="shared" si="559"/>
        <v>0</v>
      </c>
      <c r="HM144" s="1">
        <f t="shared" si="560"/>
        <v>0</v>
      </c>
      <c r="HO144" s="1">
        <f t="shared" si="321"/>
        <v>0</v>
      </c>
      <c r="HP144" s="1" t="str">
        <f t="shared" si="322"/>
        <v/>
      </c>
      <c r="HQ144" s="1">
        <f t="shared" si="501"/>
        <v>0</v>
      </c>
      <c r="HR144" s="1" t="str">
        <f t="shared" si="502"/>
        <v/>
      </c>
      <c r="HS144" s="1">
        <f t="shared" si="503"/>
        <v>0</v>
      </c>
      <c r="HT144" s="1" t="str">
        <f t="shared" si="504"/>
        <v/>
      </c>
      <c r="HU144" s="1" t="str">
        <f t="shared" si="505"/>
        <v/>
      </c>
      <c r="HV144" s="1" t="str">
        <f t="shared" si="506"/>
        <v/>
      </c>
      <c r="HW144" s="1" t="str">
        <f t="shared" si="507"/>
        <v/>
      </c>
      <c r="HX144" s="1" t="str">
        <f t="shared" si="508"/>
        <v/>
      </c>
      <c r="HZ144" s="1">
        <f t="shared" si="413"/>
        <v>0</v>
      </c>
      <c r="IA144" s="1" t="str">
        <f t="shared" si="414"/>
        <v/>
      </c>
      <c r="IB144" s="1">
        <f t="shared" si="415"/>
        <v>0</v>
      </c>
      <c r="IC144" s="1" t="str">
        <f t="shared" si="416"/>
        <v/>
      </c>
      <c r="ID144" s="1">
        <f t="shared" si="417"/>
        <v>0</v>
      </c>
      <c r="IE144" s="1" t="str">
        <f t="shared" si="418"/>
        <v/>
      </c>
      <c r="IF144" s="1" t="str">
        <f t="shared" si="419"/>
        <v/>
      </c>
      <c r="IG144" s="1" t="str">
        <f t="shared" si="420"/>
        <v/>
      </c>
      <c r="IH144" s="1" t="str">
        <f t="shared" si="421"/>
        <v/>
      </c>
      <c r="II144" s="1" t="str">
        <f t="shared" si="422"/>
        <v/>
      </c>
    </row>
    <row r="145" spans="1:243" x14ac:dyDescent="0.2">
      <c r="A145" s="14">
        <f t="shared" si="509"/>
        <v>145</v>
      </c>
      <c r="C145" s="2">
        <v>42324</v>
      </c>
      <c r="G145" s="3">
        <v>109.05</v>
      </c>
      <c r="H145" s="3">
        <v>119.05500000000001</v>
      </c>
      <c r="I145" s="3">
        <v>126.215</v>
      </c>
      <c r="J145" s="4">
        <v>153.08000000000001</v>
      </c>
      <c r="P145" s="128">
        <f t="shared" si="331"/>
        <v>3492.9999999999995</v>
      </c>
      <c r="Q145" s="5">
        <f t="shared" si="332"/>
        <v>3813.5000000000009</v>
      </c>
      <c r="R145" s="6">
        <f t="shared" si="333"/>
        <v>4053.5000000000005</v>
      </c>
      <c r="S145" s="7">
        <f t="shared" si="334"/>
        <v>4904.0000000000009</v>
      </c>
      <c r="AH145" s="4">
        <f t="shared" si="510"/>
        <v>0.83333333333515247</v>
      </c>
      <c r="AI145" s="4">
        <f t="shared" si="511"/>
        <v>0.60000000000172804</v>
      </c>
      <c r="AJ145" s="4">
        <f t="shared" si="512"/>
        <v>0.80000000000109139</v>
      </c>
      <c r="AK145" s="4">
        <f t="shared" si="513"/>
        <v>0.50000000000106093</v>
      </c>
      <c r="AL145" s="4">
        <f t="shared" si="514"/>
        <v>1.2500000000011369</v>
      </c>
      <c r="AM145" s="4">
        <f t="shared" si="515"/>
        <v>5.8333333333334849</v>
      </c>
      <c r="AN145" s="4">
        <f t="shared" si="516"/>
        <v>6.1000000000000911</v>
      </c>
      <c r="AO145" s="4">
        <f t="shared" si="517"/>
        <v>1</v>
      </c>
      <c r="AP145" s="4">
        <f t="shared" si="518"/>
        <v>1.5000000000039411</v>
      </c>
      <c r="AQ145" s="4">
        <f t="shared" si="519"/>
        <v>5.0833333333318933</v>
      </c>
      <c r="AR145" s="4">
        <f t="shared" si="520"/>
        <v>0.30000000000109139</v>
      </c>
      <c r="AS145" s="4">
        <f t="shared" si="521"/>
        <v>4.388888888890051</v>
      </c>
      <c r="AT145" s="4">
        <f t="shared" si="522"/>
        <v>2.0333333333323025</v>
      </c>
      <c r="BA145" s="11">
        <f t="shared" si="423"/>
        <v>0.74999999999954525</v>
      </c>
      <c r="BB145" s="11">
        <f t="shared" si="424"/>
        <v>3.5000000000013642</v>
      </c>
      <c r="BC145" s="12">
        <f t="shared" si="425"/>
        <v>4.5000000000004547</v>
      </c>
      <c r="BD145" s="13">
        <f t="shared" si="426"/>
        <v>-3.9999999999990905</v>
      </c>
      <c r="BJ145" s="11">
        <f t="shared" si="463"/>
        <v>-0.83333333333515247</v>
      </c>
      <c r="BK145" s="11">
        <f t="shared" si="529"/>
        <v>-0.60000000000172804</v>
      </c>
      <c r="BL145" s="11">
        <f t="shared" si="530"/>
        <v>0.80000000000109139</v>
      </c>
      <c r="BM145" s="11">
        <f t="shared" si="531"/>
        <v>0.50000000000106093</v>
      </c>
      <c r="BN145" s="11">
        <f t="shared" si="532"/>
        <v>1.2500000000011369</v>
      </c>
      <c r="BO145" s="11">
        <f t="shared" si="533"/>
        <v>5.8333333333334849</v>
      </c>
      <c r="BP145" s="11">
        <f t="shared" si="462"/>
        <v>6.1000000000000911</v>
      </c>
      <c r="BQ145" s="1">
        <v>1</v>
      </c>
      <c r="BR145" s="11">
        <f t="shared" si="464"/>
        <v>1.5000000000039411</v>
      </c>
      <c r="BS145" s="11">
        <f t="shared" si="461"/>
        <v>5.0833333333318933</v>
      </c>
      <c r="BT145" s="11">
        <f t="shared" si="345"/>
        <v>-0.30000000000109139</v>
      </c>
      <c r="BU145" s="11">
        <f t="shared" si="346"/>
        <v>4.388888888890051</v>
      </c>
      <c r="BV145" s="11">
        <f t="shared" si="275"/>
        <v>2.0333333333323025</v>
      </c>
      <c r="BY145" s="126"/>
      <c r="BZ145" s="126"/>
      <c r="CB145" s="1">
        <f t="shared" si="347"/>
        <v>0</v>
      </c>
      <c r="CC145" s="1">
        <f t="shared" si="348"/>
        <v>0</v>
      </c>
      <c r="CD145" s="1">
        <f t="shared" si="349"/>
        <v>0</v>
      </c>
      <c r="CE145" s="126">
        <f t="shared" si="523"/>
        <v>1</v>
      </c>
      <c r="CF145" s="1">
        <f t="shared" si="465"/>
        <v>1</v>
      </c>
      <c r="CG145" s="1">
        <f t="shared" si="466"/>
        <v>0</v>
      </c>
      <c r="CH145" s="1">
        <f t="shared" si="524"/>
        <v>0</v>
      </c>
      <c r="CI145" s="1">
        <f t="shared" si="467"/>
        <v>0</v>
      </c>
      <c r="CJ145" s="1">
        <f t="shared" si="525"/>
        <v>0</v>
      </c>
      <c r="CK145" s="1" t="str">
        <f t="shared" si="526"/>
        <v/>
      </c>
      <c r="CL145" s="1">
        <f t="shared" si="279"/>
        <v>0</v>
      </c>
      <c r="CM145" s="1" t="str">
        <f t="shared" si="468"/>
        <v/>
      </c>
      <c r="CN145" s="1" t="str">
        <f t="shared" si="281"/>
        <v/>
      </c>
      <c r="CO145" s="1">
        <f t="shared" si="282"/>
        <v>0</v>
      </c>
      <c r="CP145" s="1" t="str">
        <f t="shared" si="283"/>
        <v/>
      </c>
      <c r="CQ145" s="1">
        <f t="shared" si="284"/>
        <v>0</v>
      </c>
      <c r="CS145" s="1">
        <f t="shared" si="350"/>
        <v>1</v>
      </c>
      <c r="CT145" s="1">
        <f t="shared" si="351"/>
        <v>1</v>
      </c>
      <c r="CU145" s="1">
        <f t="shared" si="352"/>
        <v>1</v>
      </c>
      <c r="CV145" s="126">
        <f t="shared" si="527"/>
        <v>0</v>
      </c>
      <c r="CW145" s="1"/>
      <c r="CX145" s="1" t="str">
        <f t="shared" si="285"/>
        <v/>
      </c>
      <c r="CY145" s="1" t="str">
        <f t="shared" si="469"/>
        <v/>
      </c>
      <c r="CZ145" s="1" t="str">
        <f t="shared" si="470"/>
        <v/>
      </c>
      <c r="DA145" s="1" t="str">
        <f t="shared" si="471"/>
        <v/>
      </c>
      <c r="DB145" s="1">
        <f t="shared" si="472"/>
        <v>0</v>
      </c>
      <c r="DC145" s="1">
        <f t="shared" si="473"/>
        <v>1</v>
      </c>
      <c r="DD145" s="1" t="str">
        <f t="shared" si="474"/>
        <v/>
      </c>
      <c r="DE145" s="1" t="str">
        <f t="shared" si="292"/>
        <v/>
      </c>
      <c r="DF145" s="1"/>
      <c r="DG145" s="126">
        <f t="shared" si="528"/>
        <v>1</v>
      </c>
      <c r="DH145" s="1">
        <f t="shared" si="353"/>
        <v>1</v>
      </c>
      <c r="DI145" s="1">
        <f t="shared" si="354"/>
        <v>1</v>
      </c>
      <c r="DJ145" s="1">
        <f t="shared" si="355"/>
        <v>0</v>
      </c>
      <c r="DK145" s="1">
        <f t="shared" si="475"/>
        <v>0</v>
      </c>
      <c r="DL145" s="1"/>
      <c r="DM145" s="1">
        <f t="shared" si="476"/>
        <v>0</v>
      </c>
      <c r="DN145" s="1" t="str">
        <f t="shared" si="477"/>
        <v/>
      </c>
      <c r="DO145" s="1" t="str">
        <f t="shared" si="478"/>
        <v/>
      </c>
      <c r="DP145" s="1" t="str">
        <f t="shared" si="479"/>
        <v/>
      </c>
      <c r="DQ145" s="1" t="str">
        <f t="shared" si="480"/>
        <v/>
      </c>
      <c r="DR145" s="1" t="str">
        <f t="shared" si="481"/>
        <v/>
      </c>
      <c r="DS145" s="1" t="str">
        <f t="shared" si="482"/>
        <v/>
      </c>
      <c r="DT145" s="1" t="str">
        <f t="shared" si="483"/>
        <v/>
      </c>
      <c r="DU145" s="1" t="str">
        <f t="shared" si="484"/>
        <v/>
      </c>
      <c r="DV145" s="1">
        <f t="shared" si="356"/>
        <v>0</v>
      </c>
      <c r="DW145" s="1">
        <f t="shared" si="485"/>
        <v>1</v>
      </c>
      <c r="DX145" s="1">
        <f t="shared" si="486"/>
        <v>1</v>
      </c>
      <c r="DY145" s="1" t="str">
        <f t="shared" si="487"/>
        <v/>
      </c>
      <c r="EA145" s="1">
        <f t="shared" si="357"/>
        <v>1</v>
      </c>
      <c r="EB145" s="1">
        <f t="shared" si="358"/>
        <v>1</v>
      </c>
      <c r="EC145" s="1">
        <f t="shared" si="359"/>
        <v>1</v>
      </c>
      <c r="ED145" s="1">
        <f t="shared" si="360"/>
        <v>0</v>
      </c>
      <c r="EF145" s="1">
        <f t="shared" si="361"/>
        <v>1</v>
      </c>
      <c r="EG145" s="1">
        <f t="shared" si="362"/>
        <v>1</v>
      </c>
      <c r="EH145" s="1">
        <f t="shared" si="363"/>
        <v>1</v>
      </c>
      <c r="EI145" s="1">
        <f t="shared" si="364"/>
        <v>0</v>
      </c>
      <c r="EK145" s="1">
        <f t="shared" si="365"/>
        <v>1</v>
      </c>
      <c r="EL145" s="1">
        <f t="shared" si="366"/>
        <v>1</v>
      </c>
      <c r="EM145" s="1">
        <f t="shared" si="367"/>
        <v>0</v>
      </c>
      <c r="EO145" s="1">
        <f t="shared" si="368"/>
        <v>1</v>
      </c>
      <c r="EP145" s="1">
        <f t="shared" si="369"/>
        <v>1</v>
      </c>
      <c r="EQ145" s="1">
        <f t="shared" si="370"/>
        <v>0</v>
      </c>
      <c r="ES145" s="1">
        <f t="shared" si="488"/>
        <v>1</v>
      </c>
      <c r="ET145" s="1">
        <f t="shared" si="489"/>
        <v>1</v>
      </c>
      <c r="EU145" s="1">
        <f t="shared" si="490"/>
        <v>0</v>
      </c>
      <c r="EV145" s="1" t="str">
        <f t="shared" si="309"/>
        <v/>
      </c>
      <c r="EW145" s="1" t="str">
        <f t="shared" si="491"/>
        <v/>
      </c>
      <c r="EY145" s="1">
        <f t="shared" si="492"/>
        <v>0</v>
      </c>
      <c r="EZ145" s="1">
        <f t="shared" si="493"/>
        <v>0</v>
      </c>
      <c r="FA145" s="1">
        <f t="shared" si="494"/>
        <v>0</v>
      </c>
      <c r="FC145" s="1">
        <f t="shared" si="371"/>
        <v>1</v>
      </c>
      <c r="FD145" s="1">
        <f t="shared" si="495"/>
        <v>1</v>
      </c>
      <c r="FE145" s="1"/>
      <c r="FF145" s="1">
        <f t="shared" si="372"/>
        <v>0</v>
      </c>
      <c r="FG145" s="1">
        <f t="shared" si="373"/>
        <v>0</v>
      </c>
      <c r="FH145" s="1">
        <f t="shared" si="374"/>
        <v>0</v>
      </c>
      <c r="FI145" s="1" t="str">
        <f t="shared" si="496"/>
        <v/>
      </c>
      <c r="FJ145" s="1" t="str">
        <f t="shared" si="497"/>
        <v/>
      </c>
      <c r="FK145" s="1" t="str">
        <f t="shared" si="498"/>
        <v/>
      </c>
      <c r="FL145" s="1" t="str">
        <f t="shared" si="499"/>
        <v/>
      </c>
      <c r="FN145" s="1" t="str">
        <f t="shared" si="534"/>
        <v/>
      </c>
      <c r="FO145" s="1" t="str">
        <f t="shared" si="500"/>
        <v/>
      </c>
      <c r="FP145" s="1" t="str">
        <f t="shared" si="535"/>
        <v/>
      </c>
      <c r="FV145" s="1">
        <f t="shared" si="434"/>
        <v>1</v>
      </c>
      <c r="FW145" s="1">
        <f t="shared" si="435"/>
        <v>1</v>
      </c>
      <c r="FX145" s="1">
        <f t="shared" si="536"/>
        <v>1</v>
      </c>
      <c r="GA145" s="1">
        <f t="shared" si="537"/>
        <v>1</v>
      </c>
      <c r="GB145" s="1">
        <f t="shared" si="538"/>
        <v>1</v>
      </c>
      <c r="GC145" s="1">
        <f t="shared" si="539"/>
        <v>1</v>
      </c>
      <c r="GD145" s="1">
        <f t="shared" si="540"/>
        <v>0</v>
      </c>
      <c r="GE145" s="1">
        <f t="shared" si="541"/>
        <v>0</v>
      </c>
      <c r="GF145" s="1">
        <f t="shared" si="385"/>
        <v>1</v>
      </c>
      <c r="GG145" s="1">
        <f t="shared" si="542"/>
        <v>1</v>
      </c>
      <c r="GI145" s="1">
        <f t="shared" si="320"/>
        <v>1</v>
      </c>
      <c r="GK145" s="1">
        <f t="shared" si="543"/>
        <v>1</v>
      </c>
      <c r="GL145" s="1">
        <f t="shared" si="544"/>
        <v>1</v>
      </c>
      <c r="GM145" s="1">
        <f t="shared" si="545"/>
        <v>1</v>
      </c>
      <c r="GN145" s="1">
        <f t="shared" si="546"/>
        <v>0</v>
      </c>
      <c r="GO145" s="1">
        <f t="shared" si="547"/>
        <v>0</v>
      </c>
      <c r="GP145" s="1">
        <f t="shared" si="392"/>
        <v>1</v>
      </c>
      <c r="GQ145" s="1">
        <f t="shared" si="548"/>
        <v>1</v>
      </c>
      <c r="GS145" s="1" t="str">
        <f t="shared" si="561"/>
        <v/>
      </c>
      <c r="GT145" s="1" t="str">
        <f t="shared" si="562"/>
        <v/>
      </c>
      <c r="GU145" s="1">
        <f t="shared" si="396"/>
        <v>0</v>
      </c>
      <c r="GV145" s="1">
        <f t="shared" si="397"/>
        <v>0</v>
      </c>
      <c r="GW145" s="1">
        <f t="shared" si="398"/>
        <v>0</v>
      </c>
      <c r="GX145" s="1">
        <f t="shared" si="399"/>
        <v>0</v>
      </c>
      <c r="GY145" s="1">
        <f t="shared" si="400"/>
        <v>0</v>
      </c>
      <c r="GZ145" s="1"/>
      <c r="HA145" s="1">
        <f t="shared" si="549"/>
        <v>1</v>
      </c>
      <c r="HB145" s="1">
        <f t="shared" si="550"/>
        <v>1</v>
      </c>
      <c r="HC145" s="1">
        <f t="shared" si="551"/>
        <v>1</v>
      </c>
      <c r="HD145" s="1">
        <f t="shared" si="552"/>
        <v>0</v>
      </c>
      <c r="HE145" s="1">
        <f t="shared" si="553"/>
        <v>0</v>
      </c>
      <c r="HF145" s="1">
        <f t="shared" si="554"/>
        <v>0</v>
      </c>
      <c r="HH145" s="1">
        <f t="shared" si="555"/>
        <v>1</v>
      </c>
      <c r="HI145" s="1">
        <f t="shared" si="556"/>
        <v>1</v>
      </c>
      <c r="HJ145" s="1">
        <f t="shared" si="557"/>
        <v>1</v>
      </c>
      <c r="HK145" s="1">
        <f t="shared" si="558"/>
        <v>0</v>
      </c>
      <c r="HL145" s="1">
        <f t="shared" si="559"/>
        <v>0</v>
      </c>
      <c r="HM145" s="1">
        <f t="shared" si="560"/>
        <v>0</v>
      </c>
      <c r="HO145" s="1" t="str">
        <f t="shared" si="321"/>
        <v/>
      </c>
      <c r="HP145" s="1">
        <f t="shared" si="322"/>
        <v>1</v>
      </c>
      <c r="HQ145" s="1" t="str">
        <f t="shared" si="501"/>
        <v/>
      </c>
      <c r="HR145" s="1" t="str">
        <f t="shared" si="502"/>
        <v/>
      </c>
      <c r="HS145" s="1" t="str">
        <f t="shared" si="503"/>
        <v/>
      </c>
      <c r="HT145" s="1" t="str">
        <f t="shared" si="504"/>
        <v/>
      </c>
      <c r="HU145" s="1" t="str">
        <f t="shared" si="505"/>
        <v/>
      </c>
      <c r="HV145" s="1" t="str">
        <f t="shared" si="506"/>
        <v/>
      </c>
      <c r="HW145" s="1" t="str">
        <f t="shared" si="507"/>
        <v/>
      </c>
      <c r="HX145" s="1" t="str">
        <f t="shared" si="508"/>
        <v/>
      </c>
      <c r="HZ145" s="1" t="str">
        <f t="shared" si="413"/>
        <v/>
      </c>
      <c r="IA145" s="1">
        <f t="shared" si="414"/>
        <v>1</v>
      </c>
      <c r="IB145" s="1" t="str">
        <f t="shared" si="415"/>
        <v/>
      </c>
      <c r="IC145" s="1" t="str">
        <f t="shared" si="416"/>
        <v/>
      </c>
      <c r="ID145" s="1" t="str">
        <f t="shared" si="417"/>
        <v/>
      </c>
      <c r="IE145" s="1" t="str">
        <f t="shared" si="418"/>
        <v/>
      </c>
      <c r="IF145" s="1" t="str">
        <f t="shared" si="419"/>
        <v/>
      </c>
      <c r="IG145" s="1" t="str">
        <f t="shared" si="420"/>
        <v/>
      </c>
      <c r="IH145" s="1" t="str">
        <f t="shared" si="421"/>
        <v/>
      </c>
      <c r="II145" s="1" t="str">
        <f t="shared" si="422"/>
        <v/>
      </c>
    </row>
    <row r="146" spans="1:243" x14ac:dyDescent="0.2">
      <c r="A146" s="14">
        <f t="shared" si="509"/>
        <v>146</v>
      </c>
      <c r="C146" s="2">
        <v>42325</v>
      </c>
      <c r="G146" s="3">
        <v>109.045</v>
      </c>
      <c r="H146" s="3">
        <v>119.047</v>
      </c>
      <c r="I146" s="3">
        <v>126.235</v>
      </c>
      <c r="J146" s="4">
        <v>153.27000000000001</v>
      </c>
      <c r="P146" s="128">
        <f t="shared" si="331"/>
        <v>3492.5</v>
      </c>
      <c r="Q146" s="5">
        <f t="shared" si="332"/>
        <v>3812.7499999999995</v>
      </c>
      <c r="R146" s="6">
        <f t="shared" si="333"/>
        <v>4055.5</v>
      </c>
      <c r="S146" s="7">
        <f t="shared" si="334"/>
        <v>4923.0000000000009</v>
      </c>
      <c r="AH146" s="4">
        <f t="shared" si="510"/>
        <v>0.49999999999818101</v>
      </c>
      <c r="AI146" s="4">
        <f t="shared" si="511"/>
        <v>0.54999999999827198</v>
      </c>
      <c r="AJ146" s="4">
        <f t="shared" si="512"/>
        <v>1.9500000000010913</v>
      </c>
      <c r="AK146" s="4">
        <f t="shared" si="513"/>
        <v>2.0833333333343944</v>
      </c>
      <c r="AL146" s="4">
        <f t="shared" si="514"/>
        <v>1.7500000000011369</v>
      </c>
      <c r="AM146" s="4">
        <f t="shared" si="515"/>
        <v>4.3333333333337878</v>
      </c>
      <c r="AN146" s="4">
        <f t="shared" si="516"/>
        <v>5.6000000000004544</v>
      </c>
      <c r="AO146" s="4">
        <f t="shared" si="517"/>
        <v>1</v>
      </c>
      <c r="AP146" s="4">
        <f t="shared" si="518"/>
        <v>1.1666666666706078</v>
      </c>
      <c r="AQ146" s="4">
        <f t="shared" si="519"/>
        <v>1.2083333333321962</v>
      </c>
      <c r="AR146" s="4">
        <f t="shared" si="520"/>
        <v>1.7999999999989087</v>
      </c>
      <c r="AS146" s="4">
        <f t="shared" si="521"/>
        <v>4.9722222222235866</v>
      </c>
      <c r="AT146" s="4">
        <f t="shared" si="522"/>
        <v>3.5333333333324237</v>
      </c>
      <c r="BA146" s="11">
        <f t="shared" si="423"/>
        <v>-0.49999999999954525</v>
      </c>
      <c r="BB146" s="11">
        <f t="shared" si="424"/>
        <v>-0.75000000000136424</v>
      </c>
      <c r="BC146" s="12">
        <f t="shared" si="425"/>
        <v>1.9999999999995453</v>
      </c>
      <c r="BD146" s="13">
        <f t="shared" si="426"/>
        <v>19</v>
      </c>
      <c r="BJ146" s="11">
        <f t="shared" si="463"/>
        <v>-0.49999999999818101</v>
      </c>
      <c r="BK146" s="11">
        <f t="shared" si="529"/>
        <v>-0.54999999999827198</v>
      </c>
      <c r="BL146" s="11">
        <f t="shared" si="530"/>
        <v>-1.9500000000010913</v>
      </c>
      <c r="BM146" s="11">
        <f t="shared" si="531"/>
        <v>-2.0833333333343944</v>
      </c>
      <c r="BN146" s="11">
        <f t="shared" si="532"/>
        <v>-1.7500000000011369</v>
      </c>
      <c r="BO146" s="11">
        <f t="shared" si="533"/>
        <v>-4.3333333333337878</v>
      </c>
      <c r="BP146" s="11">
        <f t="shared" si="462"/>
        <v>-5.6000000000004544</v>
      </c>
      <c r="BQ146" s="1">
        <v>1</v>
      </c>
      <c r="BR146" s="11">
        <f t="shared" si="464"/>
        <v>-1.1666666666706078</v>
      </c>
      <c r="BS146" s="11">
        <f t="shared" si="461"/>
        <v>-1.2083333333321962</v>
      </c>
      <c r="BT146" s="11">
        <f t="shared" si="345"/>
        <v>-1.7999999999989087</v>
      </c>
      <c r="BU146" s="11">
        <f t="shared" si="346"/>
        <v>-4.9722222222235866</v>
      </c>
      <c r="BV146" s="11">
        <f t="shared" si="275"/>
        <v>-3.5333333333324237</v>
      </c>
      <c r="BY146" s="126"/>
      <c r="BZ146" s="126"/>
      <c r="CB146" s="1">
        <f t="shared" si="347"/>
        <v>1</v>
      </c>
      <c r="CC146" s="1">
        <f t="shared" si="348"/>
        <v>1</v>
      </c>
      <c r="CD146" s="1">
        <f t="shared" si="349"/>
        <v>0</v>
      </c>
      <c r="CE146" s="126">
        <f t="shared" si="523"/>
        <v>0</v>
      </c>
      <c r="CF146" s="1">
        <f t="shared" si="465"/>
        <v>0</v>
      </c>
      <c r="CG146" s="1" t="str">
        <f t="shared" si="466"/>
        <v/>
      </c>
      <c r="CH146" s="1">
        <f t="shared" si="524"/>
        <v>1</v>
      </c>
      <c r="CI146" s="1">
        <f t="shared" si="467"/>
        <v>1</v>
      </c>
      <c r="CJ146" s="1" t="str">
        <f t="shared" si="525"/>
        <v/>
      </c>
      <c r="CK146" s="1" t="str">
        <f t="shared" si="526"/>
        <v/>
      </c>
      <c r="CL146" s="1">
        <f t="shared" si="279"/>
        <v>1</v>
      </c>
      <c r="CM146" s="1">
        <f t="shared" si="468"/>
        <v>1</v>
      </c>
      <c r="CN146" s="1">
        <f t="shared" si="281"/>
        <v>1</v>
      </c>
      <c r="CO146" s="1" t="str">
        <f t="shared" si="282"/>
        <v/>
      </c>
      <c r="CP146" s="1">
        <f t="shared" si="283"/>
        <v>1</v>
      </c>
      <c r="CQ146" s="1" t="str">
        <f t="shared" si="284"/>
        <v/>
      </c>
      <c r="CS146" s="1">
        <f t="shared" si="350"/>
        <v>1</v>
      </c>
      <c r="CT146" s="1">
        <f t="shared" si="351"/>
        <v>1</v>
      </c>
      <c r="CU146" s="1">
        <f t="shared" si="352"/>
        <v>0</v>
      </c>
      <c r="CV146" s="126">
        <f t="shared" si="527"/>
        <v>0</v>
      </c>
      <c r="CW146" s="1"/>
      <c r="CX146" s="1" t="str">
        <f t="shared" si="285"/>
        <v/>
      </c>
      <c r="CY146" s="1" t="str">
        <f t="shared" si="469"/>
        <v/>
      </c>
      <c r="CZ146" s="1" t="str">
        <f t="shared" si="470"/>
        <v/>
      </c>
      <c r="DA146" s="1" t="str">
        <f t="shared" si="471"/>
        <v/>
      </c>
      <c r="DB146" s="1">
        <f t="shared" si="472"/>
        <v>0</v>
      </c>
      <c r="DC146" s="1">
        <f t="shared" si="473"/>
        <v>1</v>
      </c>
      <c r="DD146" s="1" t="str">
        <f t="shared" si="474"/>
        <v/>
      </c>
      <c r="DE146" s="1" t="str">
        <f t="shared" si="292"/>
        <v/>
      </c>
      <c r="DF146" s="1"/>
      <c r="DG146" s="126">
        <f t="shared" si="528"/>
        <v>1</v>
      </c>
      <c r="DH146" s="1">
        <f t="shared" si="353"/>
        <v>1</v>
      </c>
      <c r="DI146" s="1">
        <f t="shared" si="354"/>
        <v>0</v>
      </c>
      <c r="DJ146" s="1">
        <f t="shared" si="355"/>
        <v>0</v>
      </c>
      <c r="DK146" s="1">
        <f t="shared" si="475"/>
        <v>0</v>
      </c>
      <c r="DL146" s="1"/>
      <c r="DM146" s="1">
        <f t="shared" si="476"/>
        <v>1</v>
      </c>
      <c r="DN146" s="1" t="str">
        <f t="shared" si="477"/>
        <v/>
      </c>
      <c r="DO146" s="1" t="str">
        <f t="shared" si="478"/>
        <v/>
      </c>
      <c r="DP146" s="1" t="str">
        <f t="shared" si="479"/>
        <v/>
      </c>
      <c r="DQ146" s="1" t="str">
        <f t="shared" si="480"/>
        <v/>
      </c>
      <c r="DR146" s="1" t="str">
        <f t="shared" si="481"/>
        <v/>
      </c>
      <c r="DS146" s="1" t="str">
        <f t="shared" si="482"/>
        <v/>
      </c>
      <c r="DT146" s="1" t="str">
        <f t="shared" si="483"/>
        <v/>
      </c>
      <c r="DU146" s="1" t="str">
        <f t="shared" si="484"/>
        <v/>
      </c>
      <c r="DV146" s="1">
        <f t="shared" si="356"/>
        <v>0</v>
      </c>
      <c r="DW146" s="1">
        <f t="shared" si="485"/>
        <v>0</v>
      </c>
      <c r="DX146" s="1" t="str">
        <f t="shared" si="486"/>
        <v/>
      </c>
      <c r="DY146" s="1" t="str">
        <f t="shared" si="487"/>
        <v/>
      </c>
      <c r="EA146" s="1">
        <f t="shared" si="357"/>
        <v>1</v>
      </c>
      <c r="EB146" s="1">
        <f t="shared" si="358"/>
        <v>1</v>
      </c>
      <c r="EC146" s="1">
        <f t="shared" si="359"/>
        <v>0</v>
      </c>
      <c r="ED146" s="1">
        <f t="shared" si="360"/>
        <v>0</v>
      </c>
      <c r="EF146" s="1">
        <f t="shared" si="361"/>
        <v>1</v>
      </c>
      <c r="EG146" s="1">
        <f t="shared" si="362"/>
        <v>1</v>
      </c>
      <c r="EH146" s="1">
        <f t="shared" si="363"/>
        <v>0</v>
      </c>
      <c r="EI146" s="1">
        <f t="shared" si="364"/>
        <v>0</v>
      </c>
      <c r="EK146" s="1">
        <f t="shared" si="365"/>
        <v>1</v>
      </c>
      <c r="EL146" s="1">
        <f t="shared" si="366"/>
        <v>0</v>
      </c>
      <c r="EM146" s="1">
        <f t="shared" si="367"/>
        <v>0</v>
      </c>
      <c r="EO146" s="1">
        <f t="shared" si="368"/>
        <v>1</v>
      </c>
      <c r="EP146" s="1">
        <f t="shared" si="369"/>
        <v>0</v>
      </c>
      <c r="EQ146" s="1">
        <f t="shared" si="370"/>
        <v>0</v>
      </c>
      <c r="ES146" s="1">
        <f t="shared" si="488"/>
        <v>0</v>
      </c>
      <c r="ET146" s="1">
        <f t="shared" si="489"/>
        <v>0</v>
      </c>
      <c r="EU146" s="1">
        <f t="shared" si="490"/>
        <v>1</v>
      </c>
      <c r="EV146" s="1">
        <f t="shared" si="309"/>
        <v>1</v>
      </c>
      <c r="EW146" s="1">
        <f t="shared" si="491"/>
        <v>0</v>
      </c>
      <c r="EY146" s="1">
        <f t="shared" si="492"/>
        <v>0</v>
      </c>
      <c r="EZ146" s="1">
        <f t="shared" si="493"/>
        <v>0</v>
      </c>
      <c r="FA146" s="1">
        <f t="shared" si="494"/>
        <v>1</v>
      </c>
      <c r="FC146" s="1">
        <f t="shared" si="371"/>
        <v>1</v>
      </c>
      <c r="FD146" s="1">
        <f t="shared" si="495"/>
        <v>1</v>
      </c>
      <c r="FE146" s="1"/>
      <c r="FF146" s="1">
        <f t="shared" si="372"/>
        <v>1</v>
      </c>
      <c r="FG146" s="1">
        <f t="shared" si="373"/>
        <v>1</v>
      </c>
      <c r="FH146" s="1">
        <f t="shared" si="374"/>
        <v>1</v>
      </c>
      <c r="FI146" s="1">
        <f t="shared" si="496"/>
        <v>0</v>
      </c>
      <c r="FJ146" s="1">
        <f t="shared" si="497"/>
        <v>0</v>
      </c>
      <c r="FK146" s="1">
        <f t="shared" si="498"/>
        <v>1</v>
      </c>
      <c r="FL146" s="1">
        <f t="shared" si="499"/>
        <v>1</v>
      </c>
      <c r="FN146" s="1" t="str">
        <f t="shared" si="534"/>
        <v/>
      </c>
      <c r="FO146" s="1" t="str">
        <f t="shared" si="500"/>
        <v/>
      </c>
      <c r="FP146" s="1" t="str">
        <f t="shared" si="535"/>
        <v/>
      </c>
      <c r="FV146" s="1">
        <f t="shared" si="434"/>
        <v>1</v>
      </c>
      <c r="FW146" s="1">
        <f t="shared" si="435"/>
        <v>0</v>
      </c>
      <c r="FX146" s="1">
        <f t="shared" si="536"/>
        <v>0</v>
      </c>
      <c r="GA146" s="1">
        <f t="shared" si="537"/>
        <v>1</v>
      </c>
      <c r="GB146" s="1">
        <f t="shared" si="538"/>
        <v>1</v>
      </c>
      <c r="GC146" s="1">
        <f t="shared" si="539"/>
        <v>0</v>
      </c>
      <c r="GD146" s="1">
        <f t="shared" si="540"/>
        <v>0</v>
      </c>
      <c r="GE146" s="1">
        <f t="shared" si="541"/>
        <v>1</v>
      </c>
      <c r="GF146" s="1">
        <f t="shared" si="385"/>
        <v>1</v>
      </c>
      <c r="GG146" s="1">
        <f t="shared" si="542"/>
        <v>1</v>
      </c>
      <c r="GI146" s="1">
        <f t="shared" si="320"/>
        <v>1</v>
      </c>
      <c r="GK146" s="1">
        <f t="shared" si="543"/>
        <v>1</v>
      </c>
      <c r="GL146" s="1">
        <f t="shared" si="544"/>
        <v>1</v>
      </c>
      <c r="GM146" s="1">
        <f t="shared" si="545"/>
        <v>0</v>
      </c>
      <c r="GN146" s="1">
        <f t="shared" si="546"/>
        <v>0</v>
      </c>
      <c r="GO146" s="1">
        <f t="shared" si="547"/>
        <v>1</v>
      </c>
      <c r="GP146" s="1">
        <f t="shared" si="392"/>
        <v>1</v>
      </c>
      <c r="GQ146" s="1">
        <f t="shared" si="548"/>
        <v>1</v>
      </c>
      <c r="GS146" s="1" t="str">
        <f t="shared" si="561"/>
        <v/>
      </c>
      <c r="GT146" s="1" t="str">
        <f t="shared" si="562"/>
        <v/>
      </c>
      <c r="GU146" s="1">
        <f t="shared" si="396"/>
        <v>1</v>
      </c>
      <c r="GV146" s="1">
        <f t="shared" si="397"/>
        <v>1</v>
      </c>
      <c r="GW146" s="1">
        <f t="shared" si="398"/>
        <v>1</v>
      </c>
      <c r="GX146" s="1">
        <f t="shared" si="399"/>
        <v>0</v>
      </c>
      <c r="GY146" s="1">
        <f t="shared" si="400"/>
        <v>0</v>
      </c>
      <c r="GZ146" s="1"/>
      <c r="HA146" s="1">
        <f t="shared" si="549"/>
        <v>1</v>
      </c>
      <c r="HB146" s="1">
        <f t="shared" si="550"/>
        <v>1</v>
      </c>
      <c r="HC146" s="1">
        <f t="shared" si="551"/>
        <v>0</v>
      </c>
      <c r="HD146" s="1">
        <f t="shared" si="552"/>
        <v>0</v>
      </c>
      <c r="HE146" s="1">
        <f t="shared" si="553"/>
        <v>0</v>
      </c>
      <c r="HF146" s="1">
        <f t="shared" si="554"/>
        <v>0</v>
      </c>
      <c r="HH146" s="1">
        <f t="shared" si="555"/>
        <v>0</v>
      </c>
      <c r="HI146" s="1">
        <f t="shared" si="556"/>
        <v>0</v>
      </c>
      <c r="HJ146" s="1">
        <f t="shared" si="557"/>
        <v>0</v>
      </c>
      <c r="HK146" s="1">
        <f t="shared" si="558"/>
        <v>0</v>
      </c>
      <c r="HL146" s="1">
        <f t="shared" si="559"/>
        <v>0</v>
      </c>
      <c r="HM146" s="1">
        <f t="shared" si="560"/>
        <v>0</v>
      </c>
      <c r="HO146" s="1">
        <f t="shared" si="321"/>
        <v>1</v>
      </c>
      <c r="HP146" s="1" t="str">
        <f t="shared" si="322"/>
        <v/>
      </c>
      <c r="HQ146" s="1">
        <f t="shared" si="501"/>
        <v>1</v>
      </c>
      <c r="HR146" s="1" t="str">
        <f t="shared" si="502"/>
        <v/>
      </c>
      <c r="HS146" s="1">
        <f t="shared" si="503"/>
        <v>1</v>
      </c>
      <c r="HT146" s="1" t="str">
        <f t="shared" si="504"/>
        <v/>
      </c>
      <c r="HU146" s="1" t="str">
        <f t="shared" si="505"/>
        <v/>
      </c>
      <c r="HV146" s="1" t="str">
        <f t="shared" si="506"/>
        <v/>
      </c>
      <c r="HW146" s="1" t="str">
        <f t="shared" si="507"/>
        <v/>
      </c>
      <c r="HX146" s="1" t="str">
        <f t="shared" si="508"/>
        <v/>
      </c>
      <c r="HZ146" s="1">
        <f t="shared" si="413"/>
        <v>1</v>
      </c>
      <c r="IA146" s="1" t="str">
        <f t="shared" si="414"/>
        <v/>
      </c>
      <c r="IB146" s="1">
        <f t="shared" si="415"/>
        <v>1</v>
      </c>
      <c r="IC146" s="1" t="str">
        <f t="shared" si="416"/>
        <v/>
      </c>
      <c r="ID146" s="1">
        <f t="shared" si="417"/>
        <v>1</v>
      </c>
      <c r="IE146" s="1" t="str">
        <f t="shared" si="418"/>
        <v/>
      </c>
      <c r="IF146" s="1" t="str">
        <f t="shared" si="419"/>
        <v/>
      </c>
      <c r="IG146" s="1" t="str">
        <f t="shared" si="420"/>
        <v/>
      </c>
      <c r="IH146" s="1" t="str">
        <f t="shared" si="421"/>
        <v/>
      </c>
      <c r="II146" s="1" t="str">
        <f t="shared" si="422"/>
        <v/>
      </c>
    </row>
    <row r="147" spans="1:243" x14ac:dyDescent="0.2">
      <c r="A147" s="14">
        <f t="shared" si="509"/>
        <v>147</v>
      </c>
      <c r="B147" t="s">
        <v>59</v>
      </c>
      <c r="C147" s="2">
        <v>42326</v>
      </c>
      <c r="G147" s="3">
        <v>109.032</v>
      </c>
      <c r="H147" s="3">
        <v>119.02500000000001</v>
      </c>
      <c r="I147" s="3">
        <v>126.21</v>
      </c>
      <c r="J147" s="4">
        <v>153.27000000000001</v>
      </c>
      <c r="P147" s="128">
        <f t="shared" si="331"/>
        <v>3491.2499999999995</v>
      </c>
      <c r="Q147" s="5">
        <f t="shared" si="332"/>
        <v>3810.5000000000005</v>
      </c>
      <c r="R147" s="6">
        <f t="shared" si="333"/>
        <v>4052.9999999999995</v>
      </c>
      <c r="S147" s="7">
        <f t="shared" si="334"/>
        <v>4923.0000000000009</v>
      </c>
      <c r="AH147" s="4">
        <f t="shared" si="510"/>
        <v>1.0000000000015159</v>
      </c>
      <c r="AI147" s="4">
        <f t="shared" si="511"/>
        <v>1.1500000000014552</v>
      </c>
      <c r="AJ147" s="4">
        <f t="shared" si="512"/>
        <v>0.74999999999881783</v>
      </c>
      <c r="AK147" s="4">
        <f t="shared" si="513"/>
        <v>0.58333333333212067</v>
      </c>
      <c r="AL147" s="4">
        <f t="shared" si="514"/>
        <v>0.99999999999886313</v>
      </c>
      <c r="AM147" s="4">
        <f t="shared" si="515"/>
        <v>2.5000000000004547</v>
      </c>
      <c r="AN147" s="4">
        <f t="shared" si="516"/>
        <v>2.5000000000004547</v>
      </c>
      <c r="AO147" s="4">
        <f t="shared" si="517"/>
        <v>1</v>
      </c>
      <c r="AP147" s="4">
        <f t="shared" si="518"/>
        <v>1.3333333333369715</v>
      </c>
      <c r="AQ147" s="4">
        <f t="shared" si="519"/>
        <v>1.6250000000022737</v>
      </c>
      <c r="AR147" s="4">
        <f t="shared" si="520"/>
        <v>1.5000000000007276</v>
      </c>
      <c r="AS147" s="4">
        <f t="shared" si="521"/>
        <v>2.2499999999990905</v>
      </c>
      <c r="AT147" s="4">
        <f t="shared" si="522"/>
        <v>2.5000000000009095</v>
      </c>
      <c r="BA147" s="11">
        <f t="shared" si="423"/>
        <v>-1.2500000000004547</v>
      </c>
      <c r="BB147" s="11">
        <f t="shared" si="424"/>
        <v>-2.2499999999990905</v>
      </c>
      <c r="BC147" s="12">
        <f t="shared" si="425"/>
        <v>-2.5000000000004547</v>
      </c>
      <c r="BD147" s="13">
        <f t="shared" si="426"/>
        <v>0</v>
      </c>
      <c r="BJ147" s="11">
        <f t="shared" si="463"/>
        <v>-1.0000000000015159</v>
      </c>
      <c r="BK147" s="11">
        <f t="shared" si="529"/>
        <v>-1.1500000000014552</v>
      </c>
      <c r="BL147" s="11">
        <f t="shared" si="530"/>
        <v>-0.74999999999881783</v>
      </c>
      <c r="BM147" s="11">
        <f t="shared" si="531"/>
        <v>-0.58333333333212067</v>
      </c>
      <c r="BN147" s="11">
        <f t="shared" si="532"/>
        <v>-0.99999999999886313</v>
      </c>
      <c r="BO147" s="11">
        <f t="shared" si="533"/>
        <v>-2.5000000000004547</v>
      </c>
      <c r="BP147" s="11">
        <f t="shared" si="462"/>
        <v>-2.5000000000004547</v>
      </c>
      <c r="BQ147" s="1">
        <v>1</v>
      </c>
      <c r="BR147" s="11">
        <f t="shared" si="464"/>
        <v>1.3333333333369715</v>
      </c>
      <c r="BS147" s="11">
        <f t="shared" si="461"/>
        <v>-1.6250000000022737</v>
      </c>
      <c r="BT147" s="11">
        <f t="shared" ref="BT147:BT153" si="563">((BA147*2)-(BC147/BT$3))</f>
        <v>-1.5000000000007276</v>
      </c>
      <c r="BU147" s="11">
        <f t="shared" ref="BU147:BU153" si="564">BB147-(BD147/BU$3)</f>
        <v>-2.2499999999990905</v>
      </c>
      <c r="BV147" s="11">
        <f t="shared" si="275"/>
        <v>-2.5000000000009095</v>
      </c>
      <c r="BY147" s="126"/>
      <c r="BZ147" s="126"/>
      <c r="CB147" s="1">
        <f t="shared" si="347"/>
        <v>1</v>
      </c>
      <c r="CC147" s="1">
        <f t="shared" si="348"/>
        <v>1</v>
      </c>
      <c r="CD147" s="1">
        <f t="shared" si="349"/>
        <v>1</v>
      </c>
      <c r="CE147" s="126">
        <f t="shared" si="523"/>
        <v>0</v>
      </c>
      <c r="CF147" s="1">
        <f t="shared" si="465"/>
        <v>0</v>
      </c>
      <c r="CG147" s="1" t="str">
        <f t="shared" si="466"/>
        <v/>
      </c>
      <c r="CH147" s="1" t="str">
        <f t="shared" si="524"/>
        <v/>
      </c>
      <c r="CI147" s="1">
        <f t="shared" si="467"/>
        <v>1</v>
      </c>
      <c r="CJ147" s="1">
        <f t="shared" si="525"/>
        <v>1</v>
      </c>
      <c r="CK147" s="1" t="str">
        <f t="shared" si="526"/>
        <v/>
      </c>
      <c r="CL147" s="1">
        <f t="shared" si="279"/>
        <v>1</v>
      </c>
      <c r="CM147" s="1">
        <f t="shared" si="468"/>
        <v>1</v>
      </c>
      <c r="CN147" s="1">
        <f t="shared" si="281"/>
        <v>1</v>
      </c>
      <c r="CO147" s="1" t="str">
        <f t="shared" si="282"/>
        <v/>
      </c>
      <c r="CP147" s="1">
        <f t="shared" si="283"/>
        <v>1</v>
      </c>
      <c r="CQ147" s="1" t="str">
        <f t="shared" si="284"/>
        <v/>
      </c>
      <c r="CS147" s="1">
        <f t="shared" si="350"/>
        <v>1</v>
      </c>
      <c r="CT147" s="1">
        <f t="shared" si="351"/>
        <v>1</v>
      </c>
      <c r="CU147" s="1">
        <f t="shared" si="352"/>
        <v>1</v>
      </c>
      <c r="CV147" s="126">
        <f t="shared" si="527"/>
        <v>0</v>
      </c>
      <c r="CW147" s="1">
        <f>IF(OR(AND(BD147&gt;-0.001,BM147&gt;-0.001),AND(BD147&lt;0.001,BM147&lt;0.001)),1,0)</f>
        <v>1</v>
      </c>
      <c r="CX147" s="1" t="str">
        <f t="shared" si="285"/>
        <v/>
      </c>
      <c r="CY147" s="1" t="str">
        <f t="shared" si="469"/>
        <v/>
      </c>
      <c r="CZ147" s="1" t="str">
        <f t="shared" si="470"/>
        <v/>
      </c>
      <c r="DA147" s="1" t="str">
        <f t="shared" si="471"/>
        <v/>
      </c>
      <c r="DB147" s="1">
        <f t="shared" si="472"/>
        <v>1</v>
      </c>
      <c r="DC147" s="1" t="str">
        <f t="shared" si="473"/>
        <v/>
      </c>
      <c r="DD147" s="1">
        <f t="shared" si="474"/>
        <v>1</v>
      </c>
      <c r="DE147" s="1" t="str">
        <f t="shared" si="292"/>
        <v/>
      </c>
      <c r="DF147" s="1"/>
      <c r="DG147" s="126">
        <f t="shared" si="528"/>
        <v>1</v>
      </c>
      <c r="DH147" s="1">
        <f t="shared" si="353"/>
        <v>1</v>
      </c>
      <c r="DI147" s="1">
        <f t="shared" si="354"/>
        <v>1</v>
      </c>
      <c r="DJ147" s="1">
        <f t="shared" si="355"/>
        <v>1</v>
      </c>
      <c r="DK147" s="1" t="str">
        <f t="shared" si="475"/>
        <v/>
      </c>
      <c r="DL147" s="1"/>
      <c r="DM147" s="1" t="str">
        <f t="shared" si="476"/>
        <v/>
      </c>
      <c r="DN147" s="1">
        <f t="shared" si="477"/>
        <v>1</v>
      </c>
      <c r="DO147" s="1">
        <f t="shared" si="478"/>
        <v>1</v>
      </c>
      <c r="DP147" s="1">
        <f t="shared" si="479"/>
        <v>1</v>
      </c>
      <c r="DQ147" s="1">
        <f t="shared" si="480"/>
        <v>1</v>
      </c>
      <c r="DR147" s="1">
        <f t="shared" si="481"/>
        <v>1</v>
      </c>
      <c r="DS147" s="1">
        <f t="shared" si="482"/>
        <v>1</v>
      </c>
      <c r="DT147" s="1">
        <f t="shared" si="483"/>
        <v>1</v>
      </c>
      <c r="DU147" s="1">
        <f t="shared" si="484"/>
        <v>0</v>
      </c>
      <c r="DV147" s="1">
        <f t="shared" si="356"/>
        <v>1</v>
      </c>
      <c r="DW147" s="1">
        <f t="shared" si="485"/>
        <v>0</v>
      </c>
      <c r="DX147" s="1" t="str">
        <f t="shared" si="486"/>
        <v/>
      </c>
      <c r="DY147" s="1" t="str">
        <f t="shared" si="487"/>
        <v/>
      </c>
      <c r="EA147" s="1">
        <f t="shared" si="357"/>
        <v>1</v>
      </c>
      <c r="EB147" s="1">
        <f t="shared" si="358"/>
        <v>1</v>
      </c>
      <c r="EC147" s="1">
        <f t="shared" si="359"/>
        <v>1</v>
      </c>
      <c r="ED147" s="1">
        <f t="shared" si="360"/>
        <v>1</v>
      </c>
      <c r="EF147" s="1">
        <f t="shared" si="361"/>
        <v>1</v>
      </c>
      <c r="EG147" s="1">
        <f t="shared" si="362"/>
        <v>1</v>
      </c>
      <c r="EH147" s="1">
        <f t="shared" si="363"/>
        <v>1</v>
      </c>
      <c r="EI147" s="1">
        <f t="shared" si="364"/>
        <v>1</v>
      </c>
      <c r="EK147" s="1">
        <f t="shared" si="365"/>
        <v>1</v>
      </c>
      <c r="EL147" s="1">
        <f t="shared" si="366"/>
        <v>1</v>
      </c>
      <c r="EM147" s="1">
        <f t="shared" si="367"/>
        <v>1</v>
      </c>
      <c r="EO147" s="1">
        <f t="shared" si="368"/>
        <v>1</v>
      </c>
      <c r="EP147" s="1">
        <f t="shared" si="369"/>
        <v>1</v>
      </c>
      <c r="EQ147" s="1">
        <f t="shared" si="370"/>
        <v>1</v>
      </c>
      <c r="ES147" s="1">
        <f t="shared" si="488"/>
        <v>1</v>
      </c>
      <c r="ET147" s="1">
        <f t="shared" si="489"/>
        <v>1</v>
      </c>
      <c r="EU147" s="1">
        <f t="shared" si="490"/>
        <v>1</v>
      </c>
      <c r="EV147" s="1">
        <f t="shared" si="309"/>
        <v>1</v>
      </c>
      <c r="EW147" s="1">
        <f t="shared" si="491"/>
        <v>1</v>
      </c>
      <c r="EY147" s="1">
        <f t="shared" si="492"/>
        <v>1</v>
      </c>
      <c r="EZ147" s="1">
        <f t="shared" si="493"/>
        <v>1</v>
      </c>
      <c r="FA147" s="1">
        <f t="shared" si="494"/>
        <v>1</v>
      </c>
      <c r="FC147" s="1">
        <f t="shared" si="371"/>
        <v>1</v>
      </c>
      <c r="FD147" s="1">
        <f t="shared" si="495"/>
        <v>0</v>
      </c>
      <c r="FE147" s="1"/>
      <c r="FF147" s="1">
        <f t="shared" si="372"/>
        <v>1</v>
      </c>
      <c r="FG147" s="1">
        <f t="shared" si="373"/>
        <v>1</v>
      </c>
      <c r="FH147" s="1">
        <f t="shared" si="374"/>
        <v>1</v>
      </c>
      <c r="FI147" s="1">
        <f t="shared" si="496"/>
        <v>0</v>
      </c>
      <c r="FJ147" s="1">
        <f t="shared" si="497"/>
        <v>1</v>
      </c>
      <c r="FK147" s="1">
        <f t="shared" si="498"/>
        <v>1</v>
      </c>
      <c r="FL147" s="1">
        <f t="shared" si="499"/>
        <v>1</v>
      </c>
      <c r="FN147" s="1" t="str">
        <f t="shared" si="534"/>
        <v/>
      </c>
      <c r="FO147" s="1" t="str">
        <f t="shared" si="500"/>
        <v/>
      </c>
      <c r="FP147" s="1" t="str">
        <f t="shared" si="535"/>
        <v/>
      </c>
      <c r="FV147" s="1">
        <f t="shared" si="434"/>
        <v>1</v>
      </c>
      <c r="FW147" s="1">
        <f t="shared" si="435"/>
        <v>1</v>
      </c>
      <c r="FX147" s="1">
        <f t="shared" si="536"/>
        <v>1</v>
      </c>
      <c r="GA147" s="1">
        <f t="shared" si="537"/>
        <v>0</v>
      </c>
      <c r="GB147" s="1">
        <f t="shared" si="538"/>
        <v>0</v>
      </c>
      <c r="GC147" s="1">
        <f t="shared" si="539"/>
        <v>0</v>
      </c>
      <c r="GD147" s="1">
        <f t="shared" si="540"/>
        <v>0</v>
      </c>
      <c r="GE147" s="1">
        <f t="shared" si="541"/>
        <v>0</v>
      </c>
      <c r="GF147" s="1">
        <f t="shared" si="385"/>
        <v>0</v>
      </c>
      <c r="GG147" s="1">
        <f t="shared" si="542"/>
        <v>0</v>
      </c>
      <c r="GI147" s="1">
        <f t="shared" si="320"/>
        <v>0</v>
      </c>
      <c r="GK147" s="1">
        <f t="shared" si="543"/>
        <v>1</v>
      </c>
      <c r="GL147" s="1">
        <f t="shared" si="544"/>
        <v>1</v>
      </c>
      <c r="GM147" s="1">
        <f t="shared" si="545"/>
        <v>1</v>
      </c>
      <c r="GN147" s="1">
        <f t="shared" si="546"/>
        <v>1</v>
      </c>
      <c r="GO147" s="1">
        <f t="shared" si="547"/>
        <v>1</v>
      </c>
      <c r="GP147" s="1">
        <f t="shared" si="392"/>
        <v>1</v>
      </c>
      <c r="GQ147" s="1">
        <f t="shared" si="548"/>
        <v>1</v>
      </c>
      <c r="GS147" s="1" t="str">
        <f t="shared" si="561"/>
        <v/>
      </c>
      <c r="GT147" s="1" t="str">
        <f t="shared" si="562"/>
        <v/>
      </c>
      <c r="GU147" s="1">
        <f t="shared" si="396"/>
        <v>0</v>
      </c>
      <c r="GV147" s="1">
        <f t="shared" si="397"/>
        <v>0</v>
      </c>
      <c r="GW147" s="1">
        <f t="shared" si="398"/>
        <v>0</v>
      </c>
      <c r="GX147" s="1">
        <f t="shared" si="399"/>
        <v>0</v>
      </c>
      <c r="GY147" s="1">
        <f t="shared" si="400"/>
        <v>0</v>
      </c>
      <c r="GZ147" s="1"/>
      <c r="HA147" s="1">
        <f t="shared" si="549"/>
        <v>1</v>
      </c>
      <c r="HB147" s="1">
        <f t="shared" si="550"/>
        <v>0</v>
      </c>
      <c r="HC147" s="1">
        <f t="shared" si="551"/>
        <v>0</v>
      </c>
      <c r="HD147" s="1">
        <f t="shared" si="552"/>
        <v>0</v>
      </c>
      <c r="HE147" s="1">
        <f t="shared" si="553"/>
        <v>0</v>
      </c>
      <c r="HF147" s="1">
        <f t="shared" si="554"/>
        <v>0</v>
      </c>
      <c r="HH147" s="1">
        <f t="shared" si="555"/>
        <v>1</v>
      </c>
      <c r="HI147" s="1">
        <f t="shared" si="556"/>
        <v>0</v>
      </c>
      <c r="HJ147" s="1">
        <f t="shared" si="557"/>
        <v>0</v>
      </c>
      <c r="HK147" s="1">
        <f t="shared" si="558"/>
        <v>0</v>
      </c>
      <c r="HL147" s="1">
        <f t="shared" si="559"/>
        <v>0</v>
      </c>
      <c r="HM147" s="1">
        <f t="shared" si="560"/>
        <v>0</v>
      </c>
      <c r="HO147" s="1">
        <f t="shared" si="321"/>
        <v>1</v>
      </c>
      <c r="HP147" s="1">
        <f t="shared" si="322"/>
        <v>0</v>
      </c>
      <c r="HQ147" s="1" t="str">
        <f t="shared" si="501"/>
        <v/>
      </c>
      <c r="HR147" s="1" t="str">
        <f t="shared" si="502"/>
        <v/>
      </c>
      <c r="HS147" s="1" t="str">
        <f t="shared" si="503"/>
        <v/>
      </c>
      <c r="HT147" s="1" t="str">
        <f t="shared" si="504"/>
        <v/>
      </c>
      <c r="HU147" s="1" t="str">
        <f t="shared" si="505"/>
        <v/>
      </c>
      <c r="HV147" s="1" t="str">
        <f t="shared" si="506"/>
        <v/>
      </c>
      <c r="HW147" s="1" t="str">
        <f t="shared" si="507"/>
        <v/>
      </c>
      <c r="HX147" s="1" t="str">
        <f t="shared" si="508"/>
        <v/>
      </c>
      <c r="HZ147" s="1">
        <f t="shared" si="413"/>
        <v>1</v>
      </c>
      <c r="IA147" s="1">
        <f t="shared" si="414"/>
        <v>0</v>
      </c>
      <c r="IB147" s="1" t="str">
        <f t="shared" si="415"/>
        <v/>
      </c>
      <c r="IC147" s="1" t="str">
        <f t="shared" si="416"/>
        <v/>
      </c>
      <c r="ID147" s="1" t="str">
        <f t="shared" si="417"/>
        <v/>
      </c>
      <c r="IE147" s="1" t="str">
        <f t="shared" si="418"/>
        <v/>
      </c>
      <c r="IF147" s="1" t="str">
        <f t="shared" si="419"/>
        <v/>
      </c>
      <c r="IG147" s="1" t="str">
        <f t="shared" si="420"/>
        <v/>
      </c>
      <c r="IH147" s="1" t="str">
        <f t="shared" si="421"/>
        <v/>
      </c>
      <c r="II147" s="1" t="str">
        <f t="shared" si="422"/>
        <v/>
      </c>
    </row>
    <row r="148" spans="1:243" x14ac:dyDescent="0.2">
      <c r="A148" s="14">
        <f t="shared" si="509"/>
        <v>148</v>
      </c>
      <c r="C148" s="2">
        <v>42327</v>
      </c>
      <c r="G148" s="3">
        <v>109.02200000000001</v>
      </c>
      <c r="H148" s="3">
        <v>119.032</v>
      </c>
      <c r="I148" s="3">
        <v>126.25</v>
      </c>
      <c r="J148" s="4">
        <v>154.22</v>
      </c>
      <c r="P148" s="128">
        <f t="shared" si="331"/>
        <v>3490.2500000000005</v>
      </c>
      <c r="Q148" s="5">
        <f t="shared" si="332"/>
        <v>3811.2499999999995</v>
      </c>
      <c r="R148" s="6">
        <f t="shared" si="333"/>
        <v>4057</v>
      </c>
      <c r="S148" s="7">
        <f t="shared" si="334"/>
        <v>4950</v>
      </c>
      <c r="AH148" s="4">
        <f t="shared" si="510"/>
        <v>2.4999999999975748</v>
      </c>
      <c r="AI148" s="4">
        <f t="shared" si="511"/>
        <v>2.4499999999976354</v>
      </c>
      <c r="AJ148" s="4">
        <f t="shared" si="512"/>
        <v>1.6500000000011821</v>
      </c>
      <c r="AK148" s="4">
        <f t="shared" si="513"/>
        <v>1.9166666666678793</v>
      </c>
      <c r="AL148" s="4">
        <f t="shared" si="514"/>
        <v>1.2500000000011369</v>
      </c>
      <c r="AM148" s="4">
        <f t="shared" si="515"/>
        <v>4.9999999999992415</v>
      </c>
      <c r="AN148" s="4">
        <f t="shared" si="516"/>
        <v>6.7999999999991818</v>
      </c>
      <c r="AO148" s="4">
        <f t="shared" si="517"/>
        <v>1</v>
      </c>
      <c r="AP148" s="4">
        <f t="shared" si="518"/>
        <v>2.1666666666615129</v>
      </c>
      <c r="AQ148" s="4">
        <f t="shared" si="519"/>
        <v>2.1249999999974225</v>
      </c>
      <c r="AR148" s="4">
        <f t="shared" si="520"/>
        <v>3.5999999999983627</v>
      </c>
      <c r="AS148" s="4">
        <f t="shared" si="521"/>
        <v>5.250000000000707</v>
      </c>
      <c r="AT148" s="4">
        <f t="shared" si="522"/>
        <v>5.5999999999980599</v>
      </c>
      <c r="BA148" s="11">
        <f t="shared" si="423"/>
        <v>-0.99999999999909051</v>
      </c>
      <c r="BB148" s="11">
        <f t="shared" si="424"/>
        <v>0.74999999999909051</v>
      </c>
      <c r="BC148" s="12">
        <f t="shared" si="425"/>
        <v>4.0000000000004547</v>
      </c>
      <c r="BD148" s="13">
        <f t="shared" si="426"/>
        <v>26.999999999999091</v>
      </c>
      <c r="BJ148" s="11">
        <f t="shared" si="463"/>
        <v>-2.4999999999975748</v>
      </c>
      <c r="BK148" s="11">
        <f t="shared" si="529"/>
        <v>-2.4499999999976354</v>
      </c>
      <c r="BL148" s="11">
        <f t="shared" si="530"/>
        <v>-1.6500000000011821</v>
      </c>
      <c r="BM148" s="11">
        <f t="shared" si="531"/>
        <v>-1.9166666666678793</v>
      </c>
      <c r="BN148" s="11">
        <f t="shared" si="532"/>
        <v>-1.2500000000011369</v>
      </c>
      <c r="BO148" s="11">
        <f t="shared" si="533"/>
        <v>-4.9999999999992415</v>
      </c>
      <c r="BP148" s="11">
        <f t="shared" si="462"/>
        <v>-6.7999999999991818</v>
      </c>
      <c r="BQ148" s="1">
        <v>1</v>
      </c>
      <c r="BR148" s="11">
        <f t="shared" si="464"/>
        <v>2.1666666666615129</v>
      </c>
      <c r="BS148" s="11">
        <f t="shared" si="461"/>
        <v>-2.1249999999974225</v>
      </c>
      <c r="BT148" s="11">
        <f t="shared" si="563"/>
        <v>-3.5999999999983627</v>
      </c>
      <c r="BU148" s="11">
        <f t="shared" si="564"/>
        <v>-5.250000000000707</v>
      </c>
      <c r="BV148" s="11">
        <f t="shared" si="275"/>
        <v>-5.5999999999980599</v>
      </c>
      <c r="BY148" s="126"/>
      <c r="BZ148" s="126"/>
      <c r="CB148" s="1">
        <f t="shared" si="347"/>
        <v>1</v>
      </c>
      <c r="CC148" s="1">
        <f t="shared" si="348"/>
        <v>0</v>
      </c>
      <c r="CD148" s="1">
        <f t="shared" si="349"/>
        <v>0</v>
      </c>
      <c r="CE148" s="126">
        <f t="shared" si="523"/>
        <v>0</v>
      </c>
      <c r="CF148" s="1">
        <f t="shared" si="465"/>
        <v>0</v>
      </c>
      <c r="CG148" s="1" t="str">
        <f t="shared" si="466"/>
        <v/>
      </c>
      <c r="CH148" s="1">
        <f t="shared" si="524"/>
        <v>1</v>
      </c>
      <c r="CI148" s="1">
        <f t="shared" si="467"/>
        <v>1</v>
      </c>
      <c r="CJ148" s="1" t="str">
        <f t="shared" si="525"/>
        <v/>
      </c>
      <c r="CK148" s="1" t="str">
        <f t="shared" si="526"/>
        <v/>
      </c>
      <c r="CL148" s="1">
        <f t="shared" si="279"/>
        <v>1</v>
      </c>
      <c r="CM148" s="1">
        <f t="shared" si="468"/>
        <v>1</v>
      </c>
      <c r="CN148" s="1">
        <f t="shared" si="281"/>
        <v>1</v>
      </c>
      <c r="CO148" s="1" t="str">
        <f t="shared" si="282"/>
        <v/>
      </c>
      <c r="CP148" s="1">
        <f t="shared" si="283"/>
        <v>1</v>
      </c>
      <c r="CQ148" s="1" t="str">
        <f t="shared" si="284"/>
        <v/>
      </c>
      <c r="CS148" s="1">
        <f t="shared" si="350"/>
        <v>1</v>
      </c>
      <c r="CT148" s="1">
        <f t="shared" si="351"/>
        <v>0</v>
      </c>
      <c r="CU148" s="1">
        <f t="shared" si="352"/>
        <v>0</v>
      </c>
      <c r="CV148" s="126">
        <f t="shared" si="527"/>
        <v>0</v>
      </c>
      <c r="CW148" s="1"/>
      <c r="CX148" s="1" t="str">
        <f t="shared" si="285"/>
        <v/>
      </c>
      <c r="CY148" s="1" t="str">
        <f t="shared" si="469"/>
        <v/>
      </c>
      <c r="CZ148" s="1" t="str">
        <f t="shared" si="470"/>
        <v/>
      </c>
      <c r="DA148" s="1" t="str">
        <f t="shared" si="471"/>
        <v/>
      </c>
      <c r="DB148" s="1">
        <f t="shared" si="472"/>
        <v>0</v>
      </c>
      <c r="DC148" s="1">
        <f t="shared" si="473"/>
        <v>1</v>
      </c>
      <c r="DD148" s="1" t="str">
        <f t="shared" si="474"/>
        <v/>
      </c>
      <c r="DE148" s="1" t="str">
        <f t="shared" si="292"/>
        <v/>
      </c>
      <c r="DF148" s="1"/>
      <c r="DG148" s="126">
        <f t="shared" si="528"/>
        <v>1</v>
      </c>
      <c r="DH148" s="1">
        <f t="shared" si="353"/>
        <v>0</v>
      </c>
      <c r="DI148" s="1">
        <f t="shared" si="354"/>
        <v>0</v>
      </c>
      <c r="DJ148" s="1">
        <f t="shared" si="355"/>
        <v>0</v>
      </c>
      <c r="DK148" s="1">
        <f t="shared" si="475"/>
        <v>0</v>
      </c>
      <c r="DL148" s="1"/>
      <c r="DM148" s="1">
        <f t="shared" si="476"/>
        <v>1</v>
      </c>
      <c r="DN148" s="1" t="str">
        <f t="shared" si="477"/>
        <v/>
      </c>
      <c r="DO148" s="1" t="str">
        <f t="shared" si="478"/>
        <v/>
      </c>
      <c r="DP148" s="1" t="str">
        <f t="shared" si="479"/>
        <v/>
      </c>
      <c r="DQ148" s="1" t="str">
        <f t="shared" si="480"/>
        <v/>
      </c>
      <c r="DR148" s="1" t="str">
        <f t="shared" si="481"/>
        <v/>
      </c>
      <c r="DS148" s="1" t="str">
        <f t="shared" si="482"/>
        <v/>
      </c>
      <c r="DT148" s="1" t="str">
        <f t="shared" si="483"/>
        <v/>
      </c>
      <c r="DU148" s="1" t="str">
        <f t="shared" si="484"/>
        <v/>
      </c>
      <c r="DV148" s="1">
        <f t="shared" si="356"/>
        <v>0</v>
      </c>
      <c r="DW148" s="1">
        <f t="shared" si="485"/>
        <v>0</v>
      </c>
      <c r="DX148" s="1" t="str">
        <f t="shared" si="486"/>
        <v/>
      </c>
      <c r="DY148" s="1" t="str">
        <f t="shared" si="487"/>
        <v/>
      </c>
      <c r="EA148" s="1">
        <f t="shared" si="357"/>
        <v>1</v>
      </c>
      <c r="EB148" s="1">
        <f t="shared" si="358"/>
        <v>0</v>
      </c>
      <c r="EC148" s="1">
        <f t="shared" si="359"/>
        <v>0</v>
      </c>
      <c r="ED148" s="1">
        <f t="shared" si="360"/>
        <v>0</v>
      </c>
      <c r="EF148" s="1">
        <f t="shared" si="361"/>
        <v>1</v>
      </c>
      <c r="EG148" s="1">
        <f t="shared" si="362"/>
        <v>0</v>
      </c>
      <c r="EH148" s="1">
        <f t="shared" si="363"/>
        <v>0</v>
      </c>
      <c r="EI148" s="1">
        <f t="shared" si="364"/>
        <v>0</v>
      </c>
      <c r="EK148" s="1">
        <f t="shared" si="365"/>
        <v>0</v>
      </c>
      <c r="EL148" s="1">
        <f t="shared" si="366"/>
        <v>0</v>
      </c>
      <c r="EM148" s="1">
        <f t="shared" si="367"/>
        <v>0</v>
      </c>
      <c r="EO148" s="1">
        <f t="shared" si="368"/>
        <v>0</v>
      </c>
      <c r="EP148" s="1">
        <f t="shared" si="369"/>
        <v>1</v>
      </c>
      <c r="EQ148" s="1">
        <f t="shared" si="370"/>
        <v>1</v>
      </c>
      <c r="ES148" s="1">
        <f t="shared" si="488"/>
        <v>0</v>
      </c>
      <c r="ET148" s="1">
        <f t="shared" si="489"/>
        <v>1</v>
      </c>
      <c r="EU148" s="1">
        <f t="shared" si="490"/>
        <v>1</v>
      </c>
      <c r="EV148" s="1">
        <f t="shared" si="309"/>
        <v>1</v>
      </c>
      <c r="EW148" s="1">
        <f t="shared" si="491"/>
        <v>0</v>
      </c>
      <c r="EY148" s="1">
        <f t="shared" si="492"/>
        <v>0</v>
      </c>
      <c r="EZ148" s="1">
        <f t="shared" si="493"/>
        <v>1</v>
      </c>
      <c r="FA148" s="1">
        <f t="shared" si="494"/>
        <v>1</v>
      </c>
      <c r="FC148" s="1">
        <f t="shared" si="371"/>
        <v>1</v>
      </c>
      <c r="FD148" s="1">
        <f t="shared" si="495"/>
        <v>1</v>
      </c>
      <c r="FE148" s="1"/>
      <c r="FF148" s="1">
        <f t="shared" si="372"/>
        <v>1</v>
      </c>
      <c r="FG148" s="1">
        <f t="shared" si="373"/>
        <v>1</v>
      </c>
      <c r="FH148" s="1">
        <f t="shared" si="374"/>
        <v>1</v>
      </c>
      <c r="FI148" s="1">
        <f t="shared" si="496"/>
        <v>0</v>
      </c>
      <c r="FJ148" s="1">
        <f t="shared" si="497"/>
        <v>0</v>
      </c>
      <c r="FK148" s="1">
        <f t="shared" si="498"/>
        <v>0</v>
      </c>
      <c r="FL148" s="1">
        <f t="shared" si="499"/>
        <v>1</v>
      </c>
      <c r="FN148" s="1" t="str">
        <f t="shared" si="534"/>
        <v/>
      </c>
      <c r="FO148" s="1" t="str">
        <f t="shared" si="500"/>
        <v/>
      </c>
      <c r="FP148" s="1" t="str">
        <f t="shared" si="535"/>
        <v/>
      </c>
      <c r="FV148" s="1">
        <f t="shared" si="434"/>
        <v>1</v>
      </c>
      <c r="FW148" s="1">
        <f t="shared" si="435"/>
        <v>1</v>
      </c>
      <c r="FX148" s="1">
        <f t="shared" si="536"/>
        <v>1</v>
      </c>
      <c r="GA148" s="1">
        <f t="shared" si="537"/>
        <v>0</v>
      </c>
      <c r="GB148" s="1">
        <f t="shared" si="538"/>
        <v>1</v>
      </c>
      <c r="GC148" s="1">
        <f t="shared" si="539"/>
        <v>1</v>
      </c>
      <c r="GD148" s="1">
        <f t="shared" si="540"/>
        <v>1</v>
      </c>
      <c r="GE148" s="1">
        <f t="shared" si="541"/>
        <v>0</v>
      </c>
      <c r="GF148" s="1">
        <f t="shared" si="385"/>
        <v>0</v>
      </c>
      <c r="GG148" s="1">
        <f t="shared" si="542"/>
        <v>0</v>
      </c>
      <c r="GI148" s="1">
        <f t="shared" si="320"/>
        <v>0</v>
      </c>
      <c r="GK148" s="1">
        <f t="shared" si="543"/>
        <v>1</v>
      </c>
      <c r="GL148" s="1">
        <f t="shared" si="544"/>
        <v>0</v>
      </c>
      <c r="GM148" s="1">
        <f t="shared" si="545"/>
        <v>0</v>
      </c>
      <c r="GN148" s="1">
        <f t="shared" si="546"/>
        <v>0</v>
      </c>
      <c r="GO148" s="1">
        <f t="shared" si="547"/>
        <v>1</v>
      </c>
      <c r="GP148" s="1">
        <f t="shared" si="392"/>
        <v>1</v>
      </c>
      <c r="GQ148" s="1">
        <f t="shared" si="548"/>
        <v>1</v>
      </c>
      <c r="GS148" s="1" t="str">
        <f t="shared" si="561"/>
        <v/>
      </c>
      <c r="GT148" s="1" t="str">
        <f t="shared" si="562"/>
        <v/>
      </c>
      <c r="GU148" s="1">
        <f t="shared" si="396"/>
        <v>1</v>
      </c>
      <c r="GV148" s="1">
        <f t="shared" si="397"/>
        <v>1</v>
      </c>
      <c r="GW148" s="1">
        <f t="shared" si="398"/>
        <v>0</v>
      </c>
      <c r="GX148" s="1">
        <f t="shared" si="399"/>
        <v>0</v>
      </c>
      <c r="GY148" s="1">
        <f t="shared" si="400"/>
        <v>0</v>
      </c>
      <c r="GZ148" s="1"/>
      <c r="HA148" s="1">
        <f t="shared" si="549"/>
        <v>1</v>
      </c>
      <c r="HB148" s="1">
        <f t="shared" si="550"/>
        <v>1</v>
      </c>
      <c r="HC148" s="1">
        <f t="shared" si="551"/>
        <v>0</v>
      </c>
      <c r="HD148" s="1">
        <f t="shared" si="552"/>
        <v>0</v>
      </c>
      <c r="HE148" s="1">
        <f t="shared" si="553"/>
        <v>0</v>
      </c>
      <c r="HF148" s="1">
        <f t="shared" si="554"/>
        <v>0</v>
      </c>
      <c r="HH148" s="1">
        <f t="shared" si="555"/>
        <v>1</v>
      </c>
      <c r="HI148" s="1">
        <f t="shared" si="556"/>
        <v>0</v>
      </c>
      <c r="HJ148" s="1">
        <f t="shared" si="557"/>
        <v>0</v>
      </c>
      <c r="HK148" s="1">
        <f t="shared" si="558"/>
        <v>0</v>
      </c>
      <c r="HL148" s="1">
        <f t="shared" si="559"/>
        <v>0</v>
      </c>
      <c r="HM148" s="1">
        <f t="shared" si="560"/>
        <v>0</v>
      </c>
      <c r="HO148" s="1">
        <f t="shared" si="321"/>
        <v>1</v>
      </c>
      <c r="HP148" s="1" t="str">
        <f t="shared" si="322"/>
        <v/>
      </c>
      <c r="HQ148" s="1">
        <f t="shared" si="501"/>
        <v>1</v>
      </c>
      <c r="HR148" s="1" t="str">
        <f t="shared" si="502"/>
        <v/>
      </c>
      <c r="HS148" s="1">
        <f t="shared" si="503"/>
        <v>1</v>
      </c>
      <c r="HT148" s="1" t="str">
        <f t="shared" si="504"/>
        <v/>
      </c>
      <c r="HU148" s="1" t="str">
        <f t="shared" si="505"/>
        <v/>
      </c>
      <c r="HV148" s="1" t="str">
        <f t="shared" si="506"/>
        <v/>
      </c>
      <c r="HW148" s="1" t="str">
        <f t="shared" si="507"/>
        <v/>
      </c>
      <c r="HX148" s="1" t="str">
        <f t="shared" si="508"/>
        <v/>
      </c>
      <c r="HZ148" s="1">
        <f t="shared" si="413"/>
        <v>1</v>
      </c>
      <c r="IA148" s="1" t="str">
        <f t="shared" si="414"/>
        <v/>
      </c>
      <c r="IB148" s="1">
        <f t="shared" si="415"/>
        <v>1</v>
      </c>
      <c r="IC148" s="1" t="str">
        <f t="shared" si="416"/>
        <v/>
      </c>
      <c r="ID148" s="1">
        <f t="shared" si="417"/>
        <v>1</v>
      </c>
      <c r="IE148" s="1" t="str">
        <f t="shared" si="418"/>
        <v/>
      </c>
      <c r="IF148" s="1" t="str">
        <f t="shared" si="419"/>
        <v/>
      </c>
      <c r="IG148" s="1" t="str">
        <f t="shared" si="420"/>
        <v/>
      </c>
      <c r="IH148" s="1" t="str">
        <f t="shared" si="421"/>
        <v/>
      </c>
      <c r="II148" s="1" t="str">
        <f t="shared" si="422"/>
        <v/>
      </c>
    </row>
    <row r="149" spans="1:243" x14ac:dyDescent="0.2">
      <c r="A149" s="14">
        <f t="shared" si="509"/>
        <v>149</v>
      </c>
      <c r="C149" s="2">
        <v>42328</v>
      </c>
      <c r="G149" s="3">
        <v>109.015</v>
      </c>
      <c r="H149" s="3">
        <v>119.015</v>
      </c>
      <c r="I149" s="3">
        <v>126.215</v>
      </c>
      <c r="J149" s="4">
        <v>154.13999999999999</v>
      </c>
      <c r="P149" s="128">
        <f t="shared" si="331"/>
        <v>3489.5</v>
      </c>
      <c r="Q149" s="5">
        <f t="shared" si="332"/>
        <v>3809.5</v>
      </c>
      <c r="R149" s="6">
        <f t="shared" si="333"/>
        <v>4053.5000000000005</v>
      </c>
      <c r="S149" s="7">
        <f t="shared" si="334"/>
        <v>4941.9999999999982</v>
      </c>
      <c r="AH149" s="4">
        <f t="shared" si="510"/>
        <v>0.33333333333454607</v>
      </c>
      <c r="AI149" s="4">
        <f t="shared" si="511"/>
        <v>0.45000000000118234</v>
      </c>
      <c r="AJ149" s="4">
        <f t="shared" si="512"/>
        <v>0.35000000000018172</v>
      </c>
      <c r="AK149" s="4">
        <f t="shared" si="513"/>
        <v>0.58333333333348492</v>
      </c>
      <c r="AL149" s="4">
        <f t="shared" si="514"/>
        <v>2.2737367544323206E-13</v>
      </c>
      <c r="AM149" s="4">
        <f t="shared" si="515"/>
        <v>0.83333333333227211</v>
      </c>
      <c r="AN149" s="4">
        <f t="shared" si="516"/>
        <v>0.29999999999881766</v>
      </c>
      <c r="AO149" s="4">
        <f t="shared" si="517"/>
        <v>1</v>
      </c>
      <c r="AP149" s="4">
        <f t="shared" si="518"/>
        <v>1.3333333333354556</v>
      </c>
      <c r="AQ149" s="4">
        <f t="shared" si="519"/>
        <v>1.7083333333324995</v>
      </c>
      <c r="AR149" s="4">
        <f t="shared" si="520"/>
        <v>0.10000000000109144</v>
      </c>
      <c r="AS149" s="4">
        <f t="shared" si="521"/>
        <v>2.777777777863677E-2</v>
      </c>
      <c r="AT149" s="4">
        <f t="shared" si="522"/>
        <v>0.43333333333400037</v>
      </c>
      <c r="BA149" s="11">
        <f t="shared" ref="BA149:BD153" si="565">P149-P148</f>
        <v>-0.75000000000045475</v>
      </c>
      <c r="BB149" s="11">
        <f t="shared" si="565"/>
        <v>-1.7499999999995453</v>
      </c>
      <c r="BC149" s="12">
        <f t="shared" si="565"/>
        <v>-3.4999999999995453</v>
      </c>
      <c r="BD149" s="13">
        <f t="shared" si="565"/>
        <v>-8.000000000001819</v>
      </c>
      <c r="BJ149" s="11">
        <f t="shared" si="463"/>
        <v>-0.33333333333454607</v>
      </c>
      <c r="BK149" s="11">
        <f t="shared" si="529"/>
        <v>-0.45000000000118234</v>
      </c>
      <c r="BL149" s="11">
        <f t="shared" si="530"/>
        <v>0.35000000000018172</v>
      </c>
      <c r="BM149" s="11">
        <f t="shared" si="531"/>
        <v>0.58333333333348492</v>
      </c>
      <c r="BN149" s="11">
        <f t="shared" si="532"/>
        <v>2.2737367544323206E-13</v>
      </c>
      <c r="BO149" s="11">
        <f t="shared" si="533"/>
        <v>-0.83333333333227211</v>
      </c>
      <c r="BP149" s="11">
        <f t="shared" si="462"/>
        <v>-0.29999999999881766</v>
      </c>
      <c r="BQ149" s="1">
        <v>1</v>
      </c>
      <c r="BR149" s="11">
        <f t="shared" si="464"/>
        <v>1.3333333333354556</v>
      </c>
      <c r="BS149" s="11">
        <f t="shared" si="461"/>
        <v>-1.7083333333324995</v>
      </c>
      <c r="BT149" s="11">
        <f t="shared" si="563"/>
        <v>-0.10000000000109144</v>
      </c>
      <c r="BU149" s="11">
        <f t="shared" si="564"/>
        <v>2.777777777863677E-2</v>
      </c>
      <c r="BV149" s="11">
        <f t="shared" si="275"/>
        <v>-0.43333333333400037</v>
      </c>
      <c r="BY149" s="126"/>
      <c r="BZ149" s="126"/>
      <c r="CB149" s="1">
        <f t="shared" si="347"/>
        <v>1</v>
      </c>
      <c r="CC149" s="1">
        <f t="shared" si="348"/>
        <v>1</v>
      </c>
      <c r="CD149" s="1">
        <f t="shared" si="349"/>
        <v>1</v>
      </c>
      <c r="CE149" s="126">
        <f t="shared" si="523"/>
        <v>1</v>
      </c>
      <c r="CF149" s="1">
        <f t="shared" si="465"/>
        <v>1</v>
      </c>
      <c r="CG149" s="1">
        <f t="shared" si="466"/>
        <v>1</v>
      </c>
      <c r="CH149" s="1" t="str">
        <f t="shared" si="524"/>
        <v/>
      </c>
      <c r="CI149" s="1">
        <f t="shared" si="467"/>
        <v>0</v>
      </c>
      <c r="CJ149" s="1">
        <f t="shared" si="525"/>
        <v>0</v>
      </c>
      <c r="CK149" s="1" t="str">
        <f t="shared" si="526"/>
        <v/>
      </c>
      <c r="CL149" s="1">
        <f t="shared" si="279"/>
        <v>0</v>
      </c>
      <c r="CM149" s="1" t="str">
        <f t="shared" si="468"/>
        <v/>
      </c>
      <c r="CN149" s="1" t="str">
        <f t="shared" si="281"/>
        <v/>
      </c>
      <c r="CO149" s="1">
        <f t="shared" si="282"/>
        <v>0</v>
      </c>
      <c r="CP149" s="1">
        <f t="shared" si="283"/>
        <v>0</v>
      </c>
      <c r="CQ149" s="1" t="str">
        <f t="shared" si="284"/>
        <v/>
      </c>
      <c r="CS149" s="1">
        <f t="shared" si="350"/>
        <v>0</v>
      </c>
      <c r="CT149" s="1">
        <f t="shared" si="351"/>
        <v>0</v>
      </c>
      <c r="CU149" s="1">
        <f t="shared" si="352"/>
        <v>0</v>
      </c>
      <c r="CV149" s="126">
        <f t="shared" si="527"/>
        <v>0</v>
      </c>
      <c r="CW149" s="1"/>
      <c r="CX149" s="1" t="str">
        <f t="shared" si="285"/>
        <v/>
      </c>
      <c r="CY149" s="1" t="str">
        <f t="shared" si="469"/>
        <v/>
      </c>
      <c r="CZ149" s="1" t="str">
        <f t="shared" si="470"/>
        <v/>
      </c>
      <c r="DA149" s="1" t="str">
        <f t="shared" si="471"/>
        <v/>
      </c>
      <c r="DB149" s="1">
        <f t="shared" si="472"/>
        <v>1</v>
      </c>
      <c r="DC149" s="1" t="str">
        <f t="shared" si="473"/>
        <v/>
      </c>
      <c r="DD149" s="1">
        <f t="shared" si="474"/>
        <v>1</v>
      </c>
      <c r="DE149" s="1" t="str">
        <f t="shared" si="292"/>
        <v/>
      </c>
      <c r="DF149" s="1"/>
      <c r="DG149" s="126">
        <f t="shared" si="528"/>
        <v>1</v>
      </c>
      <c r="DH149" s="1">
        <f t="shared" si="353"/>
        <v>1</v>
      </c>
      <c r="DI149" s="1">
        <f t="shared" si="354"/>
        <v>1</v>
      </c>
      <c r="DJ149" s="1">
        <f t="shared" si="355"/>
        <v>1</v>
      </c>
      <c r="DK149" s="1" t="str">
        <f t="shared" si="475"/>
        <v/>
      </c>
      <c r="DL149" s="1"/>
      <c r="DM149" s="1" t="str">
        <f t="shared" si="476"/>
        <v/>
      </c>
      <c r="DN149" s="1">
        <f t="shared" si="477"/>
        <v>0</v>
      </c>
      <c r="DO149" s="1">
        <f t="shared" si="478"/>
        <v>0</v>
      </c>
      <c r="DP149" s="1">
        <f t="shared" si="479"/>
        <v>1</v>
      </c>
      <c r="DQ149" s="1">
        <f t="shared" si="480"/>
        <v>0</v>
      </c>
      <c r="DR149" s="1">
        <f t="shared" si="481"/>
        <v>0</v>
      </c>
      <c r="DS149" s="1">
        <f t="shared" si="482"/>
        <v>0</v>
      </c>
      <c r="DT149" s="1">
        <f t="shared" si="483"/>
        <v>1</v>
      </c>
      <c r="DU149" s="1">
        <f t="shared" si="484"/>
        <v>0</v>
      </c>
      <c r="DV149" s="1">
        <f t="shared" si="356"/>
        <v>1</v>
      </c>
      <c r="DW149" s="1">
        <f t="shared" si="485"/>
        <v>0</v>
      </c>
      <c r="DX149" s="1" t="str">
        <f t="shared" si="486"/>
        <v/>
      </c>
      <c r="DY149" s="1" t="str">
        <f t="shared" si="487"/>
        <v/>
      </c>
      <c r="EA149" s="1">
        <f t="shared" si="357"/>
        <v>0</v>
      </c>
      <c r="EB149" s="1">
        <f t="shared" si="358"/>
        <v>0</v>
      </c>
      <c r="EC149" s="1">
        <f t="shared" si="359"/>
        <v>0</v>
      </c>
      <c r="ED149" s="1">
        <f t="shared" si="360"/>
        <v>0</v>
      </c>
      <c r="EF149" s="1">
        <f t="shared" si="361"/>
        <v>1</v>
      </c>
      <c r="EG149" s="1">
        <f t="shared" si="362"/>
        <v>1</v>
      </c>
      <c r="EH149" s="1">
        <f t="shared" si="363"/>
        <v>1</v>
      </c>
      <c r="EI149" s="1">
        <f t="shared" si="364"/>
        <v>1</v>
      </c>
      <c r="EK149" s="1">
        <f t="shared" si="365"/>
        <v>1</v>
      </c>
      <c r="EL149" s="1">
        <f t="shared" si="366"/>
        <v>1</v>
      </c>
      <c r="EM149" s="1">
        <f t="shared" si="367"/>
        <v>1</v>
      </c>
      <c r="EO149" s="1">
        <f t="shared" si="368"/>
        <v>1</v>
      </c>
      <c r="EP149" s="1">
        <f t="shared" si="369"/>
        <v>1</v>
      </c>
      <c r="EQ149" s="1">
        <f t="shared" si="370"/>
        <v>1</v>
      </c>
      <c r="ES149" s="1">
        <f t="shared" si="488"/>
        <v>1</v>
      </c>
      <c r="ET149" s="1">
        <f t="shared" si="489"/>
        <v>1</v>
      </c>
      <c r="EU149" s="1">
        <f t="shared" si="490"/>
        <v>1</v>
      </c>
      <c r="EV149" s="1">
        <f t="shared" si="309"/>
        <v>1</v>
      </c>
      <c r="EW149" s="1">
        <f t="shared" si="491"/>
        <v>0</v>
      </c>
      <c r="EY149" s="1">
        <f t="shared" si="492"/>
        <v>1</v>
      </c>
      <c r="EZ149" s="1">
        <f t="shared" si="493"/>
        <v>1</v>
      </c>
      <c r="FA149" s="1">
        <f t="shared" si="494"/>
        <v>1</v>
      </c>
      <c r="FC149" s="1">
        <f t="shared" si="371"/>
        <v>0</v>
      </c>
      <c r="FD149" s="1" t="str">
        <f t="shared" si="495"/>
        <v/>
      </c>
      <c r="FE149" s="1"/>
      <c r="FF149" s="1">
        <f t="shared" si="372"/>
        <v>0</v>
      </c>
      <c r="FG149" s="1">
        <f t="shared" si="373"/>
        <v>1</v>
      </c>
      <c r="FH149" s="1">
        <f t="shared" si="374"/>
        <v>0</v>
      </c>
      <c r="FI149" s="1" t="str">
        <f t="shared" si="496"/>
        <v/>
      </c>
      <c r="FJ149" s="1" t="str">
        <f t="shared" si="497"/>
        <v/>
      </c>
      <c r="FK149" s="1" t="str">
        <f t="shared" si="498"/>
        <v/>
      </c>
      <c r="FL149" s="1" t="str">
        <f t="shared" si="499"/>
        <v/>
      </c>
      <c r="FN149" s="1" t="str">
        <f t="shared" si="534"/>
        <v/>
      </c>
      <c r="FO149" s="1" t="str">
        <f t="shared" si="500"/>
        <v/>
      </c>
      <c r="FP149" s="1" t="str">
        <f t="shared" si="535"/>
        <v/>
      </c>
      <c r="FV149" s="1">
        <f t="shared" ref="FV149:FW153" si="566">IF(BK148&gt;0,IF(BK149&gt;0,1,0),IF(BK149&lt;0,1,0))</f>
        <v>1</v>
      </c>
      <c r="FW149" s="1">
        <f t="shared" si="566"/>
        <v>0</v>
      </c>
      <c r="FX149" s="1">
        <f t="shared" si="536"/>
        <v>1</v>
      </c>
      <c r="GA149" s="1">
        <f t="shared" si="537"/>
        <v>0</v>
      </c>
      <c r="GB149" s="1">
        <f t="shared" si="538"/>
        <v>0</v>
      </c>
      <c r="GC149" s="1">
        <f t="shared" si="539"/>
        <v>0</v>
      </c>
      <c r="GD149" s="1">
        <f t="shared" si="540"/>
        <v>0</v>
      </c>
      <c r="GE149" s="1">
        <f t="shared" si="541"/>
        <v>0</v>
      </c>
      <c r="GF149" s="1">
        <f t="shared" si="385"/>
        <v>1</v>
      </c>
      <c r="GG149" s="1">
        <f t="shared" si="542"/>
        <v>0</v>
      </c>
      <c r="GI149" s="1">
        <f t="shared" si="320"/>
        <v>0</v>
      </c>
      <c r="GK149" s="1">
        <f t="shared" si="543"/>
        <v>1</v>
      </c>
      <c r="GL149" s="1">
        <f t="shared" si="544"/>
        <v>1</v>
      </c>
      <c r="GM149" s="1">
        <f t="shared" si="545"/>
        <v>1</v>
      </c>
      <c r="GN149" s="1">
        <f t="shared" si="546"/>
        <v>1</v>
      </c>
      <c r="GO149" s="1">
        <f t="shared" si="547"/>
        <v>1</v>
      </c>
      <c r="GP149" s="1">
        <f t="shared" si="392"/>
        <v>0</v>
      </c>
      <c r="GQ149" s="1">
        <f t="shared" si="548"/>
        <v>1</v>
      </c>
      <c r="GS149" s="1" t="str">
        <f t="shared" si="561"/>
        <v/>
      </c>
      <c r="GT149" s="1" t="str">
        <f t="shared" si="562"/>
        <v/>
      </c>
      <c r="GU149" s="1">
        <f t="shared" si="396"/>
        <v>0</v>
      </c>
      <c r="GV149" s="1">
        <f t="shared" si="397"/>
        <v>0</v>
      </c>
      <c r="GW149" s="1">
        <f t="shared" si="398"/>
        <v>0</v>
      </c>
      <c r="GX149" s="1">
        <f t="shared" si="399"/>
        <v>0</v>
      </c>
      <c r="GY149" s="1">
        <f t="shared" si="400"/>
        <v>0</v>
      </c>
      <c r="GZ149" s="1"/>
      <c r="HA149" s="1">
        <f t="shared" si="549"/>
        <v>0</v>
      </c>
      <c r="HB149" s="1">
        <f t="shared" si="550"/>
        <v>0</v>
      </c>
      <c r="HC149" s="1">
        <f t="shared" si="551"/>
        <v>0</v>
      </c>
      <c r="HD149" s="1">
        <f t="shared" si="552"/>
        <v>0</v>
      </c>
      <c r="HE149" s="1">
        <f t="shared" si="553"/>
        <v>0</v>
      </c>
      <c r="HF149" s="1">
        <f t="shared" si="554"/>
        <v>0</v>
      </c>
      <c r="HH149" s="1">
        <f t="shared" si="555"/>
        <v>1</v>
      </c>
      <c r="HI149" s="1">
        <f t="shared" si="556"/>
        <v>0</v>
      </c>
      <c r="HJ149" s="1">
        <f t="shared" si="557"/>
        <v>0</v>
      </c>
      <c r="HK149" s="1">
        <f t="shared" si="558"/>
        <v>0</v>
      </c>
      <c r="HL149" s="1">
        <f t="shared" si="559"/>
        <v>0</v>
      </c>
      <c r="HM149" s="1">
        <f t="shared" si="560"/>
        <v>0</v>
      </c>
      <c r="HO149" s="1" t="str">
        <f t="shared" si="321"/>
        <v/>
      </c>
      <c r="HP149" s="1">
        <f t="shared" si="322"/>
        <v>1</v>
      </c>
      <c r="HQ149" s="1" t="str">
        <f t="shared" si="501"/>
        <v/>
      </c>
      <c r="HR149" s="1" t="str">
        <f t="shared" si="502"/>
        <v/>
      </c>
      <c r="HS149" s="1" t="str">
        <f t="shared" si="503"/>
        <v/>
      </c>
      <c r="HT149" s="1" t="str">
        <f t="shared" si="504"/>
        <v/>
      </c>
      <c r="HU149" s="1" t="str">
        <f t="shared" si="505"/>
        <v/>
      </c>
      <c r="HV149" s="1" t="str">
        <f t="shared" si="506"/>
        <v/>
      </c>
      <c r="HW149" s="1" t="str">
        <f t="shared" si="507"/>
        <v/>
      </c>
      <c r="HX149" s="1" t="str">
        <f t="shared" si="508"/>
        <v/>
      </c>
      <c r="HZ149" s="1" t="str">
        <f t="shared" si="413"/>
        <v/>
      </c>
      <c r="IA149" s="1">
        <f t="shared" si="414"/>
        <v>0</v>
      </c>
      <c r="IB149" s="1" t="str">
        <f t="shared" si="415"/>
        <v/>
      </c>
      <c r="IC149" s="1" t="str">
        <f t="shared" si="416"/>
        <v/>
      </c>
      <c r="ID149" s="1" t="str">
        <f t="shared" si="417"/>
        <v/>
      </c>
      <c r="IE149" s="1" t="str">
        <f t="shared" si="418"/>
        <v/>
      </c>
      <c r="IF149" s="1" t="str">
        <f t="shared" si="419"/>
        <v/>
      </c>
      <c r="IG149" s="1" t="str">
        <f t="shared" si="420"/>
        <v/>
      </c>
      <c r="IH149" s="1" t="str">
        <f t="shared" si="421"/>
        <v/>
      </c>
      <c r="II149" s="1" t="str">
        <f t="shared" si="422"/>
        <v/>
      </c>
    </row>
    <row r="150" spans="1:243" x14ac:dyDescent="0.2">
      <c r="A150" s="14">
        <f t="shared" si="509"/>
        <v>150</v>
      </c>
      <c r="C150" s="2">
        <v>42331</v>
      </c>
      <c r="G150" s="3">
        <v>109.01</v>
      </c>
      <c r="H150" s="3">
        <v>119.027</v>
      </c>
      <c r="I150" s="3">
        <v>126.26</v>
      </c>
      <c r="J150" s="4">
        <v>154.30000000000001</v>
      </c>
      <c r="P150" s="128">
        <f t="shared" si="331"/>
        <v>3489.0000000000005</v>
      </c>
      <c r="Q150" s="5">
        <f t="shared" si="332"/>
        <v>3810.75</v>
      </c>
      <c r="R150" s="6">
        <f t="shared" si="333"/>
        <v>4058.0000000000005</v>
      </c>
      <c r="S150" s="7">
        <f t="shared" si="334"/>
        <v>4958.0000000000009</v>
      </c>
      <c r="AH150" s="4">
        <f t="shared" si="510"/>
        <v>1.833333333332424</v>
      </c>
      <c r="AI150" s="4">
        <f t="shared" si="511"/>
        <v>1.7499999999990905</v>
      </c>
      <c r="AJ150" s="4">
        <f t="shared" si="512"/>
        <v>1.4499999999999997</v>
      </c>
      <c r="AK150" s="4">
        <f t="shared" si="513"/>
        <v>1.75</v>
      </c>
      <c r="AL150" s="4">
        <f t="shared" si="514"/>
        <v>1</v>
      </c>
      <c r="AM150" s="4">
        <f t="shared" si="515"/>
        <v>0.83333333333424253</v>
      </c>
      <c r="AN150" s="4">
        <f t="shared" si="516"/>
        <v>1.900000000001091</v>
      </c>
      <c r="AO150" s="4">
        <f t="shared" si="517"/>
        <v>1</v>
      </c>
      <c r="AP150" s="4">
        <f t="shared" si="518"/>
        <v>1.1666666666651508</v>
      </c>
      <c r="AQ150" s="4">
        <f t="shared" si="519"/>
        <v>1.7916666666657575</v>
      </c>
      <c r="AR150" s="4">
        <f t="shared" si="520"/>
        <v>2.7999999999990903</v>
      </c>
      <c r="AS150" s="4">
        <f t="shared" si="521"/>
        <v>2.305555555556162</v>
      </c>
      <c r="AT150" s="4">
        <f t="shared" si="522"/>
        <v>3.1333333333327875</v>
      </c>
      <c r="BA150" s="11">
        <f t="shared" si="565"/>
        <v>-0.49999999999954525</v>
      </c>
      <c r="BB150" s="11">
        <f t="shared" si="565"/>
        <v>1.25</v>
      </c>
      <c r="BC150" s="12">
        <f t="shared" si="565"/>
        <v>4.5</v>
      </c>
      <c r="BD150" s="13">
        <f t="shared" si="565"/>
        <v>16.000000000002728</v>
      </c>
      <c r="BJ150" s="11">
        <f t="shared" si="463"/>
        <v>-1.833333333332424</v>
      </c>
      <c r="BK150" s="11">
        <f t="shared" si="529"/>
        <v>-1.7499999999990905</v>
      </c>
      <c r="BL150" s="11">
        <f t="shared" si="530"/>
        <v>-1.4499999999999997</v>
      </c>
      <c r="BM150" s="11">
        <f t="shared" si="531"/>
        <v>-1.75</v>
      </c>
      <c r="BN150" s="11">
        <f t="shared" si="532"/>
        <v>-1</v>
      </c>
      <c r="BO150" s="11">
        <f t="shared" si="533"/>
        <v>-0.83333333333424253</v>
      </c>
      <c r="BP150" s="11">
        <f t="shared" si="462"/>
        <v>-1.900000000001091</v>
      </c>
      <c r="BQ150" s="1">
        <v>1</v>
      </c>
      <c r="BR150" s="11">
        <f>-(BK150*BK$3-BM150)</f>
        <v>1.1666666666651508</v>
      </c>
      <c r="BS150" s="11">
        <f t="shared" si="461"/>
        <v>1.7916666666657575</v>
      </c>
      <c r="BT150" s="11">
        <f t="shared" si="563"/>
        <v>-2.7999999999990903</v>
      </c>
      <c r="BU150" s="11">
        <f t="shared" si="564"/>
        <v>-2.305555555556162</v>
      </c>
      <c r="BV150" s="11">
        <f t="shared" si="275"/>
        <v>-3.1333333333327875</v>
      </c>
      <c r="BY150" s="126"/>
      <c r="BZ150" s="126"/>
      <c r="CB150" s="1">
        <f t="shared" si="347"/>
        <v>1</v>
      </c>
      <c r="CC150" s="1">
        <f t="shared" si="348"/>
        <v>0</v>
      </c>
      <c r="CD150" s="1">
        <f t="shared" si="349"/>
        <v>0</v>
      </c>
      <c r="CE150" s="126">
        <f t="shared" si="523"/>
        <v>0</v>
      </c>
      <c r="CF150" s="1">
        <f t="shared" si="465"/>
        <v>0</v>
      </c>
      <c r="CG150" s="1" t="str">
        <f t="shared" si="466"/>
        <v/>
      </c>
      <c r="CH150" s="1">
        <f t="shared" si="524"/>
        <v>1</v>
      </c>
      <c r="CI150" s="1">
        <f t="shared" si="467"/>
        <v>1</v>
      </c>
      <c r="CJ150" s="1" t="str">
        <f t="shared" si="525"/>
        <v/>
      </c>
      <c r="CK150" s="1" t="str">
        <f t="shared" si="526"/>
        <v/>
      </c>
      <c r="CL150" s="1">
        <f t="shared" si="279"/>
        <v>1</v>
      </c>
      <c r="CM150" s="1">
        <f t="shared" si="468"/>
        <v>1</v>
      </c>
      <c r="CN150" s="1">
        <f t="shared" si="281"/>
        <v>1</v>
      </c>
      <c r="CO150" s="1" t="str">
        <f t="shared" si="282"/>
        <v/>
      </c>
      <c r="CP150" s="1">
        <f t="shared" si="283"/>
        <v>1</v>
      </c>
      <c r="CQ150" s="1" t="str">
        <f t="shared" si="284"/>
        <v/>
      </c>
      <c r="CS150" s="1">
        <f t="shared" si="350"/>
        <v>1</v>
      </c>
      <c r="CT150" s="1">
        <f t="shared" si="351"/>
        <v>0</v>
      </c>
      <c r="CU150" s="1">
        <f t="shared" si="352"/>
        <v>0</v>
      </c>
      <c r="CV150" s="126">
        <f t="shared" si="527"/>
        <v>0</v>
      </c>
      <c r="CW150" s="1"/>
      <c r="CX150" s="1" t="str">
        <f t="shared" si="285"/>
        <v/>
      </c>
      <c r="CY150" s="1" t="str">
        <f t="shared" si="469"/>
        <v/>
      </c>
      <c r="CZ150" s="1" t="str">
        <f t="shared" si="470"/>
        <v/>
      </c>
      <c r="DA150" s="1" t="str">
        <f t="shared" si="471"/>
        <v/>
      </c>
      <c r="DB150" s="1">
        <f t="shared" si="472"/>
        <v>0</v>
      </c>
      <c r="DC150" s="1">
        <f t="shared" si="473"/>
        <v>1</v>
      </c>
      <c r="DD150" s="1" t="str">
        <f t="shared" si="474"/>
        <v/>
      </c>
      <c r="DE150" s="1" t="str">
        <f t="shared" si="292"/>
        <v/>
      </c>
      <c r="DF150" s="1"/>
      <c r="DG150" s="126">
        <f t="shared" si="528"/>
        <v>1</v>
      </c>
      <c r="DH150" s="1">
        <f t="shared" si="353"/>
        <v>0</v>
      </c>
      <c r="DI150" s="1">
        <f t="shared" si="354"/>
        <v>0</v>
      </c>
      <c r="DJ150" s="1">
        <f t="shared" si="355"/>
        <v>0</v>
      </c>
      <c r="DK150" s="1">
        <f t="shared" si="475"/>
        <v>0</v>
      </c>
      <c r="DL150" s="1"/>
      <c r="DM150" s="1">
        <f t="shared" si="476"/>
        <v>1</v>
      </c>
      <c r="DN150" s="1" t="str">
        <f t="shared" si="477"/>
        <v/>
      </c>
      <c r="DO150" s="1" t="str">
        <f t="shared" si="478"/>
        <v/>
      </c>
      <c r="DP150" s="1" t="str">
        <f t="shared" si="479"/>
        <v/>
      </c>
      <c r="DQ150" s="1" t="str">
        <f t="shared" si="480"/>
        <v/>
      </c>
      <c r="DR150" s="1" t="str">
        <f t="shared" si="481"/>
        <v/>
      </c>
      <c r="DS150" s="1" t="str">
        <f t="shared" si="482"/>
        <v/>
      </c>
      <c r="DT150" s="1" t="str">
        <f t="shared" si="483"/>
        <v/>
      </c>
      <c r="DU150" s="1" t="str">
        <f t="shared" si="484"/>
        <v/>
      </c>
      <c r="DV150" s="1">
        <f t="shared" si="356"/>
        <v>0</v>
      </c>
      <c r="DW150" s="1">
        <f t="shared" si="485"/>
        <v>0</v>
      </c>
      <c r="DX150" s="1" t="str">
        <f t="shared" si="486"/>
        <v/>
      </c>
      <c r="DY150" s="1" t="str">
        <f t="shared" si="487"/>
        <v/>
      </c>
      <c r="EA150" s="1">
        <f t="shared" si="357"/>
        <v>1</v>
      </c>
      <c r="EB150" s="1">
        <f t="shared" si="358"/>
        <v>0</v>
      </c>
      <c r="EC150" s="1">
        <f t="shared" si="359"/>
        <v>0</v>
      </c>
      <c r="ED150" s="1">
        <f t="shared" si="360"/>
        <v>0</v>
      </c>
      <c r="EF150" s="1">
        <f t="shared" si="361"/>
        <v>0</v>
      </c>
      <c r="EG150" s="1">
        <f t="shared" si="362"/>
        <v>1</v>
      </c>
      <c r="EH150" s="1">
        <f t="shared" si="363"/>
        <v>1</v>
      </c>
      <c r="EI150" s="1">
        <f t="shared" si="364"/>
        <v>1</v>
      </c>
      <c r="EK150" s="1">
        <f t="shared" si="365"/>
        <v>0</v>
      </c>
      <c r="EL150" s="1">
        <f t="shared" si="366"/>
        <v>0</v>
      </c>
      <c r="EM150" s="1">
        <f t="shared" si="367"/>
        <v>0</v>
      </c>
      <c r="EO150" s="1">
        <f t="shared" si="368"/>
        <v>0</v>
      </c>
      <c r="EP150" s="1">
        <f t="shared" si="369"/>
        <v>1</v>
      </c>
      <c r="EQ150" s="1">
        <f t="shared" si="370"/>
        <v>1</v>
      </c>
      <c r="ES150" s="1">
        <f t="shared" si="488"/>
        <v>0</v>
      </c>
      <c r="ET150" s="1">
        <f t="shared" si="489"/>
        <v>1</v>
      </c>
      <c r="EU150" s="1">
        <f t="shared" si="490"/>
        <v>1</v>
      </c>
      <c r="EV150" s="1">
        <f t="shared" si="309"/>
        <v>1</v>
      </c>
      <c r="EW150" s="1">
        <f t="shared" si="491"/>
        <v>0</v>
      </c>
      <c r="EY150" s="1">
        <f t="shared" si="492"/>
        <v>0</v>
      </c>
      <c r="EZ150" s="1">
        <f t="shared" si="493"/>
        <v>1</v>
      </c>
      <c r="FA150" s="1">
        <f t="shared" si="494"/>
        <v>1</v>
      </c>
      <c r="FC150" s="1">
        <f t="shared" si="371"/>
        <v>1</v>
      </c>
      <c r="FD150" s="1">
        <f t="shared" si="495"/>
        <v>1</v>
      </c>
      <c r="FE150" s="1"/>
      <c r="FF150" s="1">
        <f t="shared" si="372"/>
        <v>1</v>
      </c>
      <c r="FG150" s="1">
        <f t="shared" si="373"/>
        <v>1</v>
      </c>
      <c r="FH150" s="1">
        <f t="shared" si="374"/>
        <v>1</v>
      </c>
      <c r="FI150" s="1">
        <f t="shared" si="496"/>
        <v>0</v>
      </c>
      <c r="FJ150" s="1">
        <f t="shared" si="497"/>
        <v>0</v>
      </c>
      <c r="FK150" s="1">
        <f t="shared" si="498"/>
        <v>0</v>
      </c>
      <c r="FL150" s="1">
        <f t="shared" si="499"/>
        <v>1</v>
      </c>
      <c r="FN150" s="1" t="str">
        <f t="shared" si="534"/>
        <v/>
      </c>
      <c r="FO150" s="1" t="str">
        <f t="shared" si="500"/>
        <v/>
      </c>
      <c r="FP150" s="1" t="str">
        <f t="shared" si="535"/>
        <v/>
      </c>
      <c r="FV150" s="1">
        <f t="shared" si="566"/>
        <v>1</v>
      </c>
      <c r="FW150" s="1">
        <f t="shared" si="566"/>
        <v>0</v>
      </c>
      <c r="FX150" s="1">
        <f t="shared" si="536"/>
        <v>1</v>
      </c>
      <c r="GA150" s="1">
        <f t="shared" si="537"/>
        <v>0</v>
      </c>
      <c r="GB150" s="1">
        <f t="shared" si="538"/>
        <v>1</v>
      </c>
      <c r="GC150" s="1">
        <f t="shared" si="539"/>
        <v>1</v>
      </c>
      <c r="GD150" s="1">
        <f t="shared" si="540"/>
        <v>1</v>
      </c>
      <c r="GE150" s="1">
        <f t="shared" si="541"/>
        <v>0</v>
      </c>
      <c r="GF150" s="1">
        <f t="shared" si="385"/>
        <v>0</v>
      </c>
      <c r="GG150" s="1">
        <f t="shared" si="542"/>
        <v>0</v>
      </c>
      <c r="GI150" s="1">
        <f t="shared" si="320"/>
        <v>1</v>
      </c>
      <c r="GK150" s="1">
        <f t="shared" si="543"/>
        <v>0</v>
      </c>
      <c r="GL150" s="1">
        <f t="shared" si="544"/>
        <v>1</v>
      </c>
      <c r="GM150" s="1">
        <f t="shared" si="545"/>
        <v>1</v>
      </c>
      <c r="GN150" s="1">
        <f t="shared" si="546"/>
        <v>1</v>
      </c>
      <c r="GO150" s="1">
        <f t="shared" si="547"/>
        <v>0</v>
      </c>
      <c r="GP150" s="1">
        <f t="shared" si="392"/>
        <v>0</v>
      </c>
      <c r="GQ150" s="1">
        <f t="shared" si="548"/>
        <v>0</v>
      </c>
      <c r="GS150" s="1" t="str">
        <f t="shared" si="561"/>
        <v/>
      </c>
      <c r="GT150" s="1" t="str">
        <f t="shared" si="562"/>
        <v/>
      </c>
      <c r="GU150" s="1">
        <f t="shared" si="396"/>
        <v>1</v>
      </c>
      <c r="GV150" s="1">
        <f t="shared" si="397"/>
        <v>1</v>
      </c>
      <c r="GW150" s="1">
        <f t="shared" si="398"/>
        <v>0</v>
      </c>
      <c r="GX150" s="1">
        <f t="shared" si="399"/>
        <v>0</v>
      </c>
      <c r="GY150" s="1">
        <f t="shared" si="400"/>
        <v>0</v>
      </c>
      <c r="GZ150" s="1"/>
      <c r="HA150" s="1">
        <f t="shared" si="549"/>
        <v>0</v>
      </c>
      <c r="HB150" s="1">
        <f t="shared" si="550"/>
        <v>0</v>
      </c>
      <c r="HC150" s="1">
        <f t="shared" si="551"/>
        <v>0</v>
      </c>
      <c r="HD150" s="1">
        <f t="shared" si="552"/>
        <v>0</v>
      </c>
      <c r="HE150" s="1">
        <f t="shared" si="553"/>
        <v>0</v>
      </c>
      <c r="HF150" s="1">
        <f t="shared" si="554"/>
        <v>0</v>
      </c>
      <c r="HH150" s="1">
        <f t="shared" si="555"/>
        <v>1</v>
      </c>
      <c r="HI150" s="1">
        <f t="shared" si="556"/>
        <v>0</v>
      </c>
      <c r="HJ150" s="1">
        <f t="shared" si="557"/>
        <v>0</v>
      </c>
      <c r="HK150" s="1">
        <f t="shared" si="558"/>
        <v>0</v>
      </c>
      <c r="HL150" s="1">
        <f t="shared" si="559"/>
        <v>0</v>
      </c>
      <c r="HM150" s="1">
        <f t="shared" si="560"/>
        <v>0</v>
      </c>
      <c r="HO150" s="1">
        <f t="shared" si="321"/>
        <v>1</v>
      </c>
      <c r="HP150" s="1" t="str">
        <f t="shared" si="322"/>
        <v/>
      </c>
      <c r="HQ150" s="1">
        <f t="shared" si="501"/>
        <v>1</v>
      </c>
      <c r="HR150" s="1" t="str">
        <f t="shared" si="502"/>
        <v/>
      </c>
      <c r="HS150" s="1">
        <f t="shared" si="503"/>
        <v>1</v>
      </c>
      <c r="HT150" s="1" t="str">
        <f t="shared" si="504"/>
        <v/>
      </c>
      <c r="HU150" s="1" t="str">
        <f t="shared" si="505"/>
        <v/>
      </c>
      <c r="HV150" s="1" t="str">
        <f t="shared" si="506"/>
        <v/>
      </c>
      <c r="HW150" s="1" t="str">
        <f t="shared" si="507"/>
        <v/>
      </c>
      <c r="HX150" s="1" t="str">
        <f t="shared" si="508"/>
        <v/>
      </c>
      <c r="HZ150" s="1">
        <f t="shared" si="413"/>
        <v>1</v>
      </c>
      <c r="IA150" s="1" t="str">
        <f t="shared" si="414"/>
        <v/>
      </c>
      <c r="IB150" s="1">
        <f t="shared" si="415"/>
        <v>1</v>
      </c>
      <c r="IC150" s="1" t="str">
        <f t="shared" si="416"/>
        <v/>
      </c>
      <c r="ID150" s="1">
        <f t="shared" si="417"/>
        <v>1</v>
      </c>
      <c r="IE150" s="1" t="str">
        <f t="shared" si="418"/>
        <v/>
      </c>
      <c r="IF150" s="1" t="str">
        <f t="shared" si="419"/>
        <v/>
      </c>
      <c r="IG150" s="1" t="str">
        <f t="shared" si="420"/>
        <v/>
      </c>
      <c r="IH150" s="1" t="str">
        <f t="shared" si="421"/>
        <v/>
      </c>
      <c r="II150" s="1" t="str">
        <f t="shared" si="422"/>
        <v/>
      </c>
    </row>
    <row r="151" spans="1:243" x14ac:dyDescent="0.2">
      <c r="A151" s="14">
        <f t="shared" si="509"/>
        <v>151</v>
      </c>
      <c r="C151" s="2">
        <v>42332</v>
      </c>
      <c r="G151" s="3">
        <v>109.017</v>
      </c>
      <c r="H151" s="3">
        <v>119.05200000000001</v>
      </c>
      <c r="I151" s="3">
        <v>126.29</v>
      </c>
      <c r="J151" s="4">
        <v>155</v>
      </c>
      <c r="P151" s="128">
        <f t="shared" si="331"/>
        <v>3489.7499999999995</v>
      </c>
      <c r="Q151" s="5">
        <f t="shared" si="332"/>
        <v>3813.2500000000005</v>
      </c>
      <c r="R151" s="6">
        <f t="shared" si="333"/>
        <v>4061.0000000000005</v>
      </c>
      <c r="S151" s="7">
        <f t="shared" si="334"/>
        <v>4960</v>
      </c>
      <c r="AH151" s="4">
        <f t="shared" si="510"/>
        <v>0.16666666666878882</v>
      </c>
      <c r="AI151" s="4">
        <f t="shared" si="511"/>
        <v>2.0916601783937949E-12</v>
      </c>
      <c r="AJ151" s="4">
        <f t="shared" si="512"/>
        <v>0.70000000000045492</v>
      </c>
      <c r="AK151" s="4">
        <f t="shared" si="513"/>
        <v>0.50000000000045475</v>
      </c>
      <c r="AL151" s="4">
        <f t="shared" si="514"/>
        <v>1.0000000000004547</v>
      </c>
      <c r="AM151" s="4">
        <f t="shared" si="515"/>
        <v>2.3333333333336364</v>
      </c>
      <c r="AN151" s="4">
        <f t="shared" si="516"/>
        <v>2.2000000000003639</v>
      </c>
      <c r="AO151" s="4">
        <f t="shared" si="517"/>
        <v>1</v>
      </c>
      <c r="AP151" s="4">
        <f t="shared" si="518"/>
        <v>0.50000000000394085</v>
      </c>
      <c r="AQ151" s="4">
        <f t="shared" si="519"/>
        <v>1.5833333333329542</v>
      </c>
      <c r="AR151" s="4">
        <f t="shared" si="520"/>
        <v>0.29999999999818106</v>
      </c>
      <c r="AS151" s="4">
        <f t="shared" si="521"/>
        <v>2.0555555555562126</v>
      </c>
      <c r="AT151" s="4">
        <f t="shared" si="522"/>
        <v>1.2333333333316356</v>
      </c>
      <c r="BA151" s="11">
        <f t="shared" si="565"/>
        <v>0.74999999999909051</v>
      </c>
      <c r="BB151" s="11">
        <f t="shared" si="565"/>
        <v>2.5000000000004547</v>
      </c>
      <c r="BC151" s="12">
        <f t="shared" si="565"/>
        <v>3</v>
      </c>
      <c r="BD151" s="13">
        <f t="shared" si="565"/>
        <v>1.9999999999990905</v>
      </c>
      <c r="BJ151" s="11">
        <f t="shared" si="463"/>
        <v>-0.16666666666878882</v>
      </c>
      <c r="BK151" s="11">
        <f t="shared" si="529"/>
        <v>-2.0916601783937949E-12</v>
      </c>
      <c r="BL151" s="11">
        <f t="shared" si="530"/>
        <v>0.70000000000045492</v>
      </c>
      <c r="BM151" s="11">
        <f t="shared" si="531"/>
        <v>0.50000000000045475</v>
      </c>
      <c r="BN151" s="11">
        <f t="shared" si="532"/>
        <v>1.0000000000004547</v>
      </c>
      <c r="BO151" s="11">
        <f t="shared" si="533"/>
        <v>2.3333333333336364</v>
      </c>
      <c r="BP151" s="11">
        <f t="shared" si="462"/>
        <v>2.2000000000003639</v>
      </c>
      <c r="BQ151" s="1">
        <v>1</v>
      </c>
      <c r="BR151" s="11">
        <f>-(BK151*BK$3-BM151)</f>
        <v>0.50000000000394085</v>
      </c>
      <c r="BS151" s="11">
        <f t="shared" si="461"/>
        <v>1.5833333333329542</v>
      </c>
      <c r="BT151" s="11">
        <f t="shared" si="563"/>
        <v>0.29999999999818106</v>
      </c>
      <c r="BU151" s="11">
        <f t="shared" si="564"/>
        <v>2.0555555555562126</v>
      </c>
      <c r="BV151" s="11">
        <f t="shared" si="275"/>
        <v>1.2333333333316356</v>
      </c>
      <c r="BY151" s="126"/>
      <c r="BZ151" s="126"/>
      <c r="CB151" s="1">
        <f t="shared" si="347"/>
        <v>0</v>
      </c>
      <c r="CC151" s="1">
        <f t="shared" si="348"/>
        <v>0</v>
      </c>
      <c r="CD151" s="1">
        <f t="shared" si="349"/>
        <v>0</v>
      </c>
      <c r="CE151" s="126">
        <f t="shared" si="523"/>
        <v>0</v>
      </c>
      <c r="CF151" s="1">
        <f t="shared" si="465"/>
        <v>0</v>
      </c>
      <c r="CG151" s="1" t="str">
        <f t="shared" si="466"/>
        <v/>
      </c>
      <c r="CH151" s="1" t="str">
        <f t="shared" si="524"/>
        <v/>
      </c>
      <c r="CI151" s="1" t="str">
        <f t="shared" si="467"/>
        <v/>
      </c>
      <c r="CJ151" s="1">
        <f t="shared" si="525"/>
        <v>1</v>
      </c>
      <c r="CK151" s="1">
        <f t="shared" si="526"/>
        <v>1</v>
      </c>
      <c r="CL151" s="1">
        <f t="shared" si="279"/>
        <v>0</v>
      </c>
      <c r="CM151" s="1" t="str">
        <f t="shared" si="468"/>
        <v/>
      </c>
      <c r="CN151" s="1">
        <f t="shared" si="281"/>
        <v>0</v>
      </c>
      <c r="CO151" s="1" t="str">
        <f t="shared" si="282"/>
        <v/>
      </c>
      <c r="CP151" s="1" t="str">
        <f t="shared" si="283"/>
        <v/>
      </c>
      <c r="CQ151" s="1">
        <f t="shared" si="284"/>
        <v>0</v>
      </c>
      <c r="CS151" s="1">
        <f t="shared" si="350"/>
        <v>1</v>
      </c>
      <c r="CT151" s="1">
        <f t="shared" si="351"/>
        <v>1</v>
      </c>
      <c r="CU151" s="1">
        <f t="shared" si="352"/>
        <v>1</v>
      </c>
      <c r="CV151" s="126">
        <f t="shared" si="527"/>
        <v>1</v>
      </c>
      <c r="CW151" s="1"/>
      <c r="CX151" s="1">
        <f t="shared" si="285"/>
        <v>1</v>
      </c>
      <c r="CY151" s="1">
        <f t="shared" si="469"/>
        <v>0</v>
      </c>
      <c r="CZ151" s="1">
        <f t="shared" si="470"/>
        <v>0</v>
      </c>
      <c r="DA151" s="1">
        <f t="shared" si="471"/>
        <v>1</v>
      </c>
      <c r="DB151" s="1" t="str">
        <f t="shared" si="472"/>
        <v/>
      </c>
      <c r="DC151" s="1" t="str">
        <f t="shared" si="473"/>
        <v/>
      </c>
      <c r="DD151" s="1">
        <f t="shared" si="474"/>
        <v>0</v>
      </c>
      <c r="DE151" s="1" t="str">
        <f t="shared" si="292"/>
        <v/>
      </c>
      <c r="DF151" s="1"/>
      <c r="DG151" s="126">
        <f t="shared" si="528"/>
        <v>1</v>
      </c>
      <c r="DH151" s="1">
        <f t="shared" si="353"/>
        <v>1</v>
      </c>
      <c r="DI151" s="1">
        <f t="shared" si="354"/>
        <v>1</v>
      </c>
      <c r="DJ151" s="1">
        <f t="shared" si="355"/>
        <v>1</v>
      </c>
      <c r="DK151" s="1" t="str">
        <f t="shared" si="475"/>
        <v/>
      </c>
      <c r="DL151" s="1"/>
      <c r="DM151" s="1" t="str">
        <f t="shared" si="476"/>
        <v/>
      </c>
      <c r="DN151" s="1">
        <f t="shared" si="477"/>
        <v>1</v>
      </c>
      <c r="DO151" s="1">
        <f t="shared" si="478"/>
        <v>0</v>
      </c>
      <c r="DP151" s="1">
        <f t="shared" si="479"/>
        <v>0</v>
      </c>
      <c r="DQ151" s="1">
        <f t="shared" si="480"/>
        <v>0</v>
      </c>
      <c r="DR151" s="1">
        <f t="shared" si="481"/>
        <v>1</v>
      </c>
      <c r="DS151" s="1">
        <f t="shared" si="482"/>
        <v>1</v>
      </c>
      <c r="DT151" s="1">
        <f t="shared" si="483"/>
        <v>1</v>
      </c>
      <c r="DU151" s="1">
        <f t="shared" si="484"/>
        <v>0</v>
      </c>
      <c r="DV151" s="1">
        <f t="shared" si="356"/>
        <v>1</v>
      </c>
      <c r="DW151" s="1">
        <f t="shared" si="485"/>
        <v>0</v>
      </c>
      <c r="DX151" s="1" t="str">
        <f t="shared" si="486"/>
        <v/>
      </c>
      <c r="DY151" s="1" t="str">
        <f t="shared" si="487"/>
        <v/>
      </c>
      <c r="EA151" s="1">
        <f t="shared" si="357"/>
        <v>1</v>
      </c>
      <c r="EB151" s="1">
        <f t="shared" si="358"/>
        <v>1</v>
      </c>
      <c r="EC151" s="1">
        <f t="shared" si="359"/>
        <v>1</v>
      </c>
      <c r="ED151" s="1">
        <f t="shared" si="360"/>
        <v>1</v>
      </c>
      <c r="EF151" s="1">
        <f t="shared" si="361"/>
        <v>1</v>
      </c>
      <c r="EG151" s="1">
        <f t="shared" si="362"/>
        <v>1</v>
      </c>
      <c r="EH151" s="1">
        <f t="shared" si="363"/>
        <v>1</v>
      </c>
      <c r="EI151" s="1">
        <f t="shared" si="364"/>
        <v>1</v>
      </c>
      <c r="EK151" s="1">
        <f t="shared" si="365"/>
        <v>1</v>
      </c>
      <c r="EL151" s="1">
        <f t="shared" si="366"/>
        <v>1</v>
      </c>
      <c r="EM151" s="1">
        <f t="shared" si="367"/>
        <v>1</v>
      </c>
      <c r="EO151" s="1">
        <f t="shared" si="368"/>
        <v>1</v>
      </c>
      <c r="EP151" s="1">
        <f t="shared" si="369"/>
        <v>1</v>
      </c>
      <c r="EQ151" s="1">
        <f t="shared" si="370"/>
        <v>1</v>
      </c>
      <c r="ES151" s="1">
        <f t="shared" si="488"/>
        <v>1</v>
      </c>
      <c r="ET151" s="1">
        <f t="shared" si="489"/>
        <v>1</v>
      </c>
      <c r="EU151" s="1">
        <f t="shared" si="490"/>
        <v>1</v>
      </c>
      <c r="EV151" s="1">
        <f t="shared" si="309"/>
        <v>1</v>
      </c>
      <c r="EW151" s="1">
        <f t="shared" si="491"/>
        <v>1</v>
      </c>
      <c r="EY151" s="1">
        <f t="shared" si="492"/>
        <v>1</v>
      </c>
      <c r="EZ151" s="1">
        <f t="shared" si="493"/>
        <v>1</v>
      </c>
      <c r="FA151" s="1">
        <f t="shared" si="494"/>
        <v>1</v>
      </c>
      <c r="FC151" s="1">
        <f t="shared" si="371"/>
        <v>1</v>
      </c>
      <c r="FD151" s="1">
        <f t="shared" si="495"/>
        <v>0</v>
      </c>
      <c r="FE151" s="1"/>
      <c r="FF151" s="1">
        <f t="shared" si="372"/>
        <v>0</v>
      </c>
      <c r="FG151" s="1">
        <f t="shared" si="373"/>
        <v>0</v>
      </c>
      <c r="FH151" s="1">
        <f t="shared" si="374"/>
        <v>0</v>
      </c>
      <c r="FI151" s="1" t="str">
        <f t="shared" si="496"/>
        <v/>
      </c>
      <c r="FJ151" s="1" t="str">
        <f t="shared" si="497"/>
        <v/>
      </c>
      <c r="FK151" s="1" t="str">
        <f t="shared" si="498"/>
        <v/>
      </c>
      <c r="FL151" s="1" t="str">
        <f t="shared" si="499"/>
        <v/>
      </c>
      <c r="FN151" s="1" t="str">
        <f t="shared" si="534"/>
        <v/>
      </c>
      <c r="FO151" s="1" t="str">
        <f t="shared" si="500"/>
        <v/>
      </c>
      <c r="FP151" s="1" t="str">
        <f t="shared" si="535"/>
        <v/>
      </c>
      <c r="FV151" s="1">
        <f t="shared" si="566"/>
        <v>1</v>
      </c>
      <c r="FW151" s="1">
        <f t="shared" si="566"/>
        <v>0</v>
      </c>
      <c r="FX151" s="1">
        <f t="shared" si="536"/>
        <v>0</v>
      </c>
      <c r="GA151" s="1">
        <f t="shared" si="537"/>
        <v>1</v>
      </c>
      <c r="GB151" s="1">
        <f t="shared" si="538"/>
        <v>1</v>
      </c>
      <c r="GC151" s="1">
        <f t="shared" si="539"/>
        <v>1</v>
      </c>
      <c r="GD151" s="1">
        <f t="shared" si="540"/>
        <v>1</v>
      </c>
      <c r="GE151" s="1">
        <f t="shared" si="541"/>
        <v>0</v>
      </c>
      <c r="GF151" s="1">
        <f t="shared" si="385"/>
        <v>1</v>
      </c>
      <c r="GG151" s="1">
        <f t="shared" si="542"/>
        <v>1</v>
      </c>
      <c r="GI151" s="1">
        <f t="shared" si="320"/>
        <v>1</v>
      </c>
      <c r="GK151" s="1">
        <f t="shared" si="543"/>
        <v>1</v>
      </c>
      <c r="GL151" s="1">
        <f t="shared" si="544"/>
        <v>1</v>
      </c>
      <c r="GM151" s="1">
        <f t="shared" si="545"/>
        <v>1</v>
      </c>
      <c r="GN151" s="1">
        <f t="shared" si="546"/>
        <v>1</v>
      </c>
      <c r="GO151" s="1">
        <f t="shared" si="547"/>
        <v>0</v>
      </c>
      <c r="GP151" s="1">
        <f t="shared" si="392"/>
        <v>1</v>
      </c>
      <c r="GQ151" s="1">
        <f t="shared" si="548"/>
        <v>1</v>
      </c>
      <c r="GS151" s="1" t="str">
        <f t="shared" si="561"/>
        <v/>
      </c>
      <c r="GT151" s="1" t="str">
        <f t="shared" si="562"/>
        <v/>
      </c>
      <c r="GU151" s="1">
        <f t="shared" si="396"/>
        <v>0</v>
      </c>
      <c r="GV151" s="1">
        <f t="shared" si="397"/>
        <v>0</v>
      </c>
      <c r="GW151" s="1">
        <f t="shared" si="398"/>
        <v>0</v>
      </c>
      <c r="GX151" s="1">
        <f t="shared" si="399"/>
        <v>0</v>
      </c>
      <c r="GY151" s="1">
        <f t="shared" si="400"/>
        <v>0</v>
      </c>
      <c r="GZ151" s="1"/>
      <c r="HA151" s="1">
        <f t="shared" si="549"/>
        <v>1</v>
      </c>
      <c r="HB151" s="1">
        <f t="shared" si="550"/>
        <v>0</v>
      </c>
      <c r="HC151" s="1">
        <f t="shared" si="551"/>
        <v>0</v>
      </c>
      <c r="HD151" s="1">
        <f t="shared" si="552"/>
        <v>0</v>
      </c>
      <c r="HE151" s="1">
        <f t="shared" si="553"/>
        <v>0</v>
      </c>
      <c r="HF151" s="1">
        <f t="shared" si="554"/>
        <v>0</v>
      </c>
      <c r="HH151" s="1">
        <f t="shared" si="555"/>
        <v>1</v>
      </c>
      <c r="HI151" s="1">
        <f t="shared" si="556"/>
        <v>0</v>
      </c>
      <c r="HJ151" s="1">
        <f t="shared" si="557"/>
        <v>0</v>
      </c>
      <c r="HK151" s="1">
        <f t="shared" si="558"/>
        <v>0</v>
      </c>
      <c r="HL151" s="1">
        <f t="shared" si="559"/>
        <v>0</v>
      </c>
      <c r="HM151" s="1">
        <f t="shared" si="560"/>
        <v>0</v>
      </c>
      <c r="HO151" s="1">
        <f t="shared" si="321"/>
        <v>0</v>
      </c>
      <c r="HP151" s="1" t="str">
        <f t="shared" si="322"/>
        <v/>
      </c>
      <c r="HQ151" s="1" t="str">
        <f t="shared" si="501"/>
        <v/>
      </c>
      <c r="HR151" s="1" t="str">
        <f t="shared" si="502"/>
        <v/>
      </c>
      <c r="HS151" s="1" t="str">
        <f t="shared" si="503"/>
        <v/>
      </c>
      <c r="HT151" s="1" t="str">
        <f t="shared" si="504"/>
        <v/>
      </c>
      <c r="HU151" s="1" t="str">
        <f t="shared" si="505"/>
        <v/>
      </c>
      <c r="HV151" s="1" t="str">
        <f t="shared" si="506"/>
        <v/>
      </c>
      <c r="HW151" s="1" t="str">
        <f t="shared" si="507"/>
        <v/>
      </c>
      <c r="HX151" s="1" t="str">
        <f t="shared" si="508"/>
        <v/>
      </c>
      <c r="HZ151" s="1">
        <f t="shared" si="413"/>
        <v>0</v>
      </c>
      <c r="IA151" s="1" t="str">
        <f t="shared" si="414"/>
        <v/>
      </c>
      <c r="IB151" s="1" t="str">
        <f t="shared" si="415"/>
        <v/>
      </c>
      <c r="IC151" s="1" t="str">
        <f t="shared" si="416"/>
        <v/>
      </c>
      <c r="ID151" s="1" t="str">
        <f t="shared" si="417"/>
        <v/>
      </c>
      <c r="IE151" s="1" t="str">
        <f t="shared" si="418"/>
        <v/>
      </c>
      <c r="IF151" s="1" t="str">
        <f t="shared" si="419"/>
        <v/>
      </c>
      <c r="IG151" s="1" t="str">
        <f t="shared" si="420"/>
        <v/>
      </c>
      <c r="IH151" s="1" t="str">
        <f t="shared" si="421"/>
        <v/>
      </c>
      <c r="II151" s="1" t="str">
        <f t="shared" si="422"/>
        <v/>
      </c>
    </row>
    <row r="152" spans="1:243" x14ac:dyDescent="0.2">
      <c r="A152" s="14">
        <f t="shared" si="509"/>
        <v>152</v>
      </c>
      <c r="C152" s="2">
        <v>42333</v>
      </c>
      <c r="G152" s="3">
        <v>109.017</v>
      </c>
      <c r="H152" s="3">
        <v>119.057</v>
      </c>
      <c r="I152" s="3">
        <v>126.315</v>
      </c>
      <c r="J152" s="4">
        <v>155.09</v>
      </c>
      <c r="P152" s="128">
        <f t="shared" si="331"/>
        <v>3489.7499999999995</v>
      </c>
      <c r="Q152" s="5">
        <f t="shared" si="332"/>
        <v>3813.75</v>
      </c>
      <c r="R152" s="6">
        <f t="shared" si="333"/>
        <v>4063.5</v>
      </c>
      <c r="S152" s="7">
        <f t="shared" si="334"/>
        <v>4969</v>
      </c>
      <c r="AH152" s="4">
        <f t="shared" si="510"/>
        <v>0.33333333333303017</v>
      </c>
      <c r="AI152" s="4">
        <f t="shared" si="511"/>
        <v>0.29999999999972715</v>
      </c>
      <c r="AJ152" s="4">
        <f t="shared" si="512"/>
        <v>1.0000000000001819</v>
      </c>
      <c r="AK152" s="4">
        <f t="shared" si="513"/>
        <v>1.1666666666668182</v>
      </c>
      <c r="AL152" s="4">
        <f t="shared" si="514"/>
        <v>0.75000000000022737</v>
      </c>
      <c r="AM152" s="4">
        <f t="shared" si="515"/>
        <v>0.50000000000045475</v>
      </c>
      <c r="AN152" s="4">
        <f t="shared" si="516"/>
        <v>1.1000000000004548</v>
      </c>
      <c r="AO152" s="4">
        <f t="shared" si="517"/>
        <v>1</v>
      </c>
      <c r="AP152" s="4">
        <f t="shared" si="518"/>
        <v>0.66666666666727292</v>
      </c>
      <c r="AQ152" s="4">
        <f t="shared" si="519"/>
        <v>1.2499999999997726</v>
      </c>
      <c r="AR152" s="4">
        <f t="shared" si="520"/>
        <v>0.99999999999981815</v>
      </c>
      <c r="AS152" s="4">
        <f t="shared" si="521"/>
        <v>1.5000000000004547</v>
      </c>
      <c r="AT152" s="4">
        <f t="shared" si="522"/>
        <v>1.2</v>
      </c>
      <c r="BA152" s="11">
        <f t="shared" si="565"/>
        <v>0</v>
      </c>
      <c r="BB152" s="11">
        <f t="shared" si="565"/>
        <v>0.49999999999954525</v>
      </c>
      <c r="BC152" s="12">
        <f t="shared" si="565"/>
        <v>2.4999999999995453</v>
      </c>
      <c r="BD152" s="13">
        <f t="shared" si="565"/>
        <v>9</v>
      </c>
      <c r="BJ152" s="11">
        <f t="shared" si="463"/>
        <v>-0.33333333333303017</v>
      </c>
      <c r="BK152" s="11">
        <f t="shared" si="529"/>
        <v>-0.29999999999972715</v>
      </c>
      <c r="BL152" s="11">
        <f t="shared" si="530"/>
        <v>-1.0000000000001819</v>
      </c>
      <c r="BM152" s="11">
        <f t="shared" si="531"/>
        <v>-1.1666666666668182</v>
      </c>
      <c r="BN152" s="11">
        <f t="shared" si="532"/>
        <v>-0.75000000000022737</v>
      </c>
      <c r="BO152" s="11">
        <f t="shared" si="533"/>
        <v>-0.50000000000045475</v>
      </c>
      <c r="BP152" s="11">
        <f t="shared" si="462"/>
        <v>-1.1000000000004548</v>
      </c>
      <c r="BQ152" s="1">
        <v>1</v>
      </c>
      <c r="BR152" s="11">
        <f>-(BK152*BK$3-BM152)</f>
        <v>-0.66666666666727292</v>
      </c>
      <c r="BS152" s="11">
        <f t="shared" si="461"/>
        <v>1.2499999999997726</v>
      </c>
      <c r="BT152" s="11">
        <f t="shared" si="563"/>
        <v>-0.99999999999981815</v>
      </c>
      <c r="BU152" s="11">
        <f t="shared" si="564"/>
        <v>-1.5000000000004547</v>
      </c>
      <c r="BV152" s="11">
        <f t="shared" si="275"/>
        <v>-1.2</v>
      </c>
      <c r="BY152" s="126"/>
      <c r="BZ152" s="126"/>
      <c r="CB152" s="1">
        <f t="shared" si="347"/>
        <v>1</v>
      </c>
      <c r="CC152" s="1">
        <f t="shared" si="348"/>
        <v>0</v>
      </c>
      <c r="CD152" s="1">
        <f t="shared" si="349"/>
        <v>0</v>
      </c>
      <c r="CE152" s="126">
        <f t="shared" si="523"/>
        <v>0</v>
      </c>
      <c r="CF152" s="1">
        <f t="shared" si="465"/>
        <v>0</v>
      </c>
      <c r="CG152" s="1" t="str">
        <f t="shared" si="466"/>
        <v/>
      </c>
      <c r="CH152" s="1">
        <f t="shared" si="524"/>
        <v>1</v>
      </c>
      <c r="CI152" s="1">
        <f t="shared" si="467"/>
        <v>1</v>
      </c>
      <c r="CJ152" s="1" t="str">
        <f t="shared" si="525"/>
        <v/>
      </c>
      <c r="CK152" s="1" t="str">
        <f t="shared" si="526"/>
        <v/>
      </c>
      <c r="CL152" s="1">
        <f t="shared" si="279"/>
        <v>1</v>
      </c>
      <c r="CM152" s="1">
        <f t="shared" si="468"/>
        <v>1</v>
      </c>
      <c r="CN152" s="1">
        <f t="shared" si="281"/>
        <v>1</v>
      </c>
      <c r="CO152" s="1" t="str">
        <f t="shared" si="282"/>
        <v/>
      </c>
      <c r="CP152" s="1">
        <f t="shared" si="283"/>
        <v>1</v>
      </c>
      <c r="CQ152" s="1" t="str">
        <f t="shared" si="284"/>
        <v/>
      </c>
      <c r="CS152" s="1">
        <f t="shared" si="350"/>
        <v>1</v>
      </c>
      <c r="CT152" s="1">
        <f t="shared" si="351"/>
        <v>0</v>
      </c>
      <c r="CU152" s="1">
        <f t="shared" si="352"/>
        <v>0</v>
      </c>
      <c r="CV152" s="126">
        <f t="shared" si="527"/>
        <v>0</v>
      </c>
      <c r="CW152" s="1"/>
      <c r="CX152" s="1" t="str">
        <f t="shared" si="285"/>
        <v/>
      </c>
      <c r="CY152" s="1" t="str">
        <f t="shared" si="469"/>
        <v/>
      </c>
      <c r="CZ152" s="1" t="str">
        <f t="shared" si="470"/>
        <v/>
      </c>
      <c r="DA152" s="1" t="str">
        <f t="shared" si="471"/>
        <v/>
      </c>
      <c r="DB152" s="1">
        <f t="shared" si="472"/>
        <v>0</v>
      </c>
      <c r="DC152" s="1">
        <f t="shared" si="473"/>
        <v>1</v>
      </c>
      <c r="DD152" s="1" t="str">
        <f t="shared" si="474"/>
        <v/>
      </c>
      <c r="DE152" s="1" t="str">
        <f t="shared" si="292"/>
        <v/>
      </c>
      <c r="DF152" s="1"/>
      <c r="DG152" s="126">
        <f t="shared" si="528"/>
        <v>1</v>
      </c>
      <c r="DH152" s="1">
        <f t="shared" si="353"/>
        <v>0</v>
      </c>
      <c r="DI152" s="1">
        <f t="shared" si="354"/>
        <v>0</v>
      </c>
      <c r="DJ152" s="1">
        <f t="shared" si="355"/>
        <v>0</v>
      </c>
      <c r="DK152" s="1">
        <f t="shared" si="475"/>
        <v>0</v>
      </c>
      <c r="DL152" s="1"/>
      <c r="DM152" s="1">
        <f t="shared" si="476"/>
        <v>1</v>
      </c>
      <c r="DN152" s="1" t="str">
        <f t="shared" si="477"/>
        <v/>
      </c>
      <c r="DO152" s="1" t="str">
        <f t="shared" si="478"/>
        <v/>
      </c>
      <c r="DP152" s="1" t="str">
        <f t="shared" si="479"/>
        <v/>
      </c>
      <c r="DQ152" s="1" t="str">
        <f t="shared" si="480"/>
        <v/>
      </c>
      <c r="DR152" s="1" t="str">
        <f t="shared" si="481"/>
        <v/>
      </c>
      <c r="DS152" s="1" t="str">
        <f t="shared" si="482"/>
        <v/>
      </c>
      <c r="DT152" s="1" t="str">
        <f t="shared" si="483"/>
        <v/>
      </c>
      <c r="DU152" s="1" t="str">
        <f t="shared" si="484"/>
        <v/>
      </c>
      <c r="DV152" s="1">
        <f t="shared" si="356"/>
        <v>0</v>
      </c>
      <c r="DW152" s="1">
        <f t="shared" si="485"/>
        <v>0</v>
      </c>
      <c r="DX152" s="1" t="str">
        <f t="shared" si="486"/>
        <v/>
      </c>
      <c r="DY152" s="1" t="str">
        <f t="shared" si="487"/>
        <v/>
      </c>
      <c r="EA152" s="1">
        <f t="shared" si="357"/>
        <v>1</v>
      </c>
      <c r="EB152" s="1">
        <f t="shared" si="358"/>
        <v>0</v>
      </c>
      <c r="EC152" s="1">
        <f t="shared" si="359"/>
        <v>0</v>
      </c>
      <c r="ED152" s="1">
        <f t="shared" si="360"/>
        <v>0</v>
      </c>
      <c r="EF152" s="1">
        <f t="shared" si="361"/>
        <v>0</v>
      </c>
      <c r="EG152" s="1">
        <f t="shared" si="362"/>
        <v>1</v>
      </c>
      <c r="EH152" s="1">
        <f t="shared" si="363"/>
        <v>1</v>
      </c>
      <c r="EI152" s="1">
        <f t="shared" si="364"/>
        <v>1</v>
      </c>
      <c r="EK152" s="1">
        <f t="shared" si="365"/>
        <v>1</v>
      </c>
      <c r="EL152" s="1">
        <f t="shared" si="366"/>
        <v>1</v>
      </c>
      <c r="EM152" s="1">
        <f t="shared" si="367"/>
        <v>1</v>
      </c>
      <c r="EO152" s="1">
        <f t="shared" si="368"/>
        <v>1</v>
      </c>
      <c r="EP152" s="1">
        <f t="shared" si="369"/>
        <v>1</v>
      </c>
      <c r="EQ152" s="1">
        <f t="shared" si="370"/>
        <v>1</v>
      </c>
      <c r="ES152" s="1">
        <f t="shared" si="488"/>
        <v>1</v>
      </c>
      <c r="ET152" s="1">
        <f t="shared" si="489"/>
        <v>1</v>
      </c>
      <c r="EU152" s="1">
        <f t="shared" si="490"/>
        <v>1</v>
      </c>
      <c r="EV152" s="1">
        <f t="shared" si="309"/>
        <v>1</v>
      </c>
      <c r="EW152" s="1">
        <f t="shared" si="491"/>
        <v>0</v>
      </c>
      <c r="EY152" s="1">
        <f t="shared" si="492"/>
        <v>1</v>
      </c>
      <c r="EZ152" s="1">
        <f t="shared" si="493"/>
        <v>1</v>
      </c>
      <c r="FA152" s="1">
        <f t="shared" si="494"/>
        <v>1</v>
      </c>
      <c r="FC152" s="1">
        <f t="shared" si="371"/>
        <v>1</v>
      </c>
      <c r="FD152" s="1">
        <f t="shared" si="495"/>
        <v>1</v>
      </c>
      <c r="FE152" s="1"/>
      <c r="FF152" s="1">
        <f t="shared" si="372"/>
        <v>1</v>
      </c>
      <c r="FG152" s="1">
        <f t="shared" si="373"/>
        <v>1</v>
      </c>
      <c r="FH152" s="1">
        <f t="shared" si="374"/>
        <v>1</v>
      </c>
      <c r="FI152" s="1">
        <f t="shared" si="496"/>
        <v>0</v>
      </c>
      <c r="FJ152" s="1">
        <f t="shared" si="497"/>
        <v>0</v>
      </c>
      <c r="FK152" s="1">
        <f t="shared" si="498"/>
        <v>0</v>
      </c>
      <c r="FL152" s="1">
        <f t="shared" si="499"/>
        <v>0</v>
      </c>
      <c r="FN152" s="1" t="str">
        <f t="shared" si="534"/>
        <v/>
      </c>
      <c r="FO152" s="1" t="str">
        <f t="shared" si="500"/>
        <v/>
      </c>
      <c r="FP152" s="1" t="str">
        <f t="shared" si="535"/>
        <v/>
      </c>
      <c r="FV152" s="1">
        <f t="shared" si="566"/>
        <v>1</v>
      </c>
      <c r="FW152" s="1">
        <f t="shared" si="566"/>
        <v>0</v>
      </c>
      <c r="FX152" s="1">
        <f t="shared" si="536"/>
        <v>0</v>
      </c>
      <c r="GA152" s="1">
        <f t="shared" si="537"/>
        <v>1</v>
      </c>
      <c r="GB152" s="1">
        <f t="shared" si="538"/>
        <v>0</v>
      </c>
      <c r="GC152" s="1">
        <f t="shared" si="539"/>
        <v>0</v>
      </c>
      <c r="GD152" s="1">
        <f t="shared" si="540"/>
        <v>0</v>
      </c>
      <c r="GE152" s="1">
        <f t="shared" si="541"/>
        <v>1</v>
      </c>
      <c r="GF152" s="1">
        <f t="shared" si="385"/>
        <v>1</v>
      </c>
      <c r="GG152" s="1">
        <f t="shared" si="542"/>
        <v>1</v>
      </c>
      <c r="GI152" s="1">
        <f t="shared" si="320"/>
        <v>0</v>
      </c>
      <c r="GK152" s="1">
        <f t="shared" si="543"/>
        <v>0</v>
      </c>
      <c r="GL152" s="1">
        <f t="shared" si="544"/>
        <v>1</v>
      </c>
      <c r="GM152" s="1">
        <f t="shared" si="545"/>
        <v>1</v>
      </c>
      <c r="GN152" s="1">
        <f t="shared" si="546"/>
        <v>1</v>
      </c>
      <c r="GO152" s="1">
        <f t="shared" si="547"/>
        <v>0</v>
      </c>
      <c r="GP152" s="1">
        <f t="shared" si="392"/>
        <v>0</v>
      </c>
      <c r="GQ152" s="1">
        <f t="shared" si="548"/>
        <v>0</v>
      </c>
      <c r="GS152" s="1" t="str">
        <f t="shared" si="561"/>
        <v/>
      </c>
      <c r="GT152" s="1" t="str">
        <f t="shared" si="562"/>
        <v/>
      </c>
      <c r="GU152" s="1">
        <f t="shared" si="396"/>
        <v>1</v>
      </c>
      <c r="GV152" s="1">
        <f t="shared" si="397"/>
        <v>0</v>
      </c>
      <c r="GW152" s="1">
        <f t="shared" si="398"/>
        <v>0</v>
      </c>
      <c r="GX152" s="1">
        <f t="shared" si="399"/>
        <v>0</v>
      </c>
      <c r="GY152" s="1">
        <f t="shared" si="400"/>
        <v>0</v>
      </c>
      <c r="GZ152" s="1"/>
      <c r="HA152" s="1">
        <f t="shared" si="549"/>
        <v>0</v>
      </c>
      <c r="HB152" s="1">
        <f t="shared" si="550"/>
        <v>0</v>
      </c>
      <c r="HC152" s="1">
        <f t="shared" si="551"/>
        <v>0</v>
      </c>
      <c r="HD152" s="1">
        <f t="shared" si="552"/>
        <v>0</v>
      </c>
      <c r="HE152" s="1">
        <f t="shared" si="553"/>
        <v>0</v>
      </c>
      <c r="HF152" s="1">
        <f t="shared" si="554"/>
        <v>0</v>
      </c>
      <c r="HH152" s="1">
        <f t="shared" si="555"/>
        <v>0</v>
      </c>
      <c r="HI152" s="1">
        <f t="shared" si="556"/>
        <v>0</v>
      </c>
      <c r="HJ152" s="1">
        <f t="shared" si="557"/>
        <v>0</v>
      </c>
      <c r="HK152" s="1">
        <f t="shared" si="558"/>
        <v>0</v>
      </c>
      <c r="HL152" s="1">
        <f t="shared" si="559"/>
        <v>0</v>
      </c>
      <c r="HM152" s="1">
        <f t="shared" si="560"/>
        <v>0</v>
      </c>
      <c r="HO152" s="1">
        <f t="shared" si="321"/>
        <v>1</v>
      </c>
      <c r="HP152" s="1" t="str">
        <f t="shared" si="322"/>
        <v/>
      </c>
      <c r="HQ152" s="1" t="str">
        <f t="shared" si="501"/>
        <v/>
      </c>
      <c r="HR152" s="1" t="str">
        <f t="shared" si="502"/>
        <v/>
      </c>
      <c r="HS152" s="1" t="str">
        <f t="shared" si="503"/>
        <v/>
      </c>
      <c r="HT152" s="1" t="str">
        <f t="shared" si="504"/>
        <v/>
      </c>
      <c r="HU152" s="1" t="str">
        <f t="shared" si="505"/>
        <v/>
      </c>
      <c r="HV152" s="1" t="str">
        <f t="shared" si="506"/>
        <v/>
      </c>
      <c r="HW152" s="1" t="str">
        <f t="shared" si="507"/>
        <v/>
      </c>
      <c r="HX152" s="1" t="str">
        <f t="shared" si="508"/>
        <v/>
      </c>
      <c r="HZ152" s="1">
        <f t="shared" si="413"/>
        <v>1</v>
      </c>
      <c r="IA152" s="1" t="str">
        <f t="shared" si="414"/>
        <v/>
      </c>
      <c r="IB152" s="1" t="str">
        <f t="shared" si="415"/>
        <v/>
      </c>
      <c r="IC152" s="1" t="str">
        <f t="shared" si="416"/>
        <v/>
      </c>
      <c r="ID152" s="1" t="str">
        <f t="shared" si="417"/>
        <v/>
      </c>
      <c r="IE152" s="1" t="str">
        <f t="shared" si="418"/>
        <v/>
      </c>
      <c r="IF152" s="1" t="str">
        <f t="shared" si="419"/>
        <v/>
      </c>
      <c r="IG152" s="1" t="str">
        <f t="shared" si="420"/>
        <v/>
      </c>
      <c r="IH152" s="1" t="str">
        <f t="shared" si="421"/>
        <v/>
      </c>
      <c r="II152" s="1" t="str">
        <f t="shared" si="422"/>
        <v/>
      </c>
    </row>
    <row r="153" spans="1:243" x14ac:dyDescent="0.2">
      <c r="A153" s="14">
        <f t="shared" si="509"/>
        <v>153</v>
      </c>
      <c r="B153" t="s">
        <v>72</v>
      </c>
      <c r="C153" s="2">
        <v>42335</v>
      </c>
      <c r="G153" s="3">
        <v>109.02</v>
      </c>
      <c r="H153" s="3">
        <v>119.077</v>
      </c>
      <c r="I153" s="3">
        <v>127.02500000000001</v>
      </c>
      <c r="J153" s="4">
        <v>155.08000000000001</v>
      </c>
      <c r="P153" s="128">
        <f t="shared" si="331"/>
        <v>3489.9999999999995</v>
      </c>
      <c r="Q153" s="5">
        <f t="shared" si="332"/>
        <v>3815.75</v>
      </c>
      <c r="R153" s="6">
        <f t="shared" si="333"/>
        <v>4066.5000000000005</v>
      </c>
      <c r="S153" s="7">
        <f t="shared" si="334"/>
        <v>4968.0000000000009</v>
      </c>
      <c r="AH153" s="4">
        <f t="shared" si="510"/>
        <v>0.83333333333333326</v>
      </c>
      <c r="AI153" s="4">
        <f t="shared" si="511"/>
        <v>0.7</v>
      </c>
      <c r="AJ153" s="4">
        <f t="shared" si="512"/>
        <v>0.19999999999972728</v>
      </c>
      <c r="AK153" s="4">
        <f t="shared" si="513"/>
        <v>3.0331293032759277E-13</v>
      </c>
      <c r="AL153" s="4">
        <f t="shared" si="514"/>
        <v>0.49999999999977263</v>
      </c>
      <c r="AM153" s="4">
        <f t="shared" si="515"/>
        <v>3.3333333333334849</v>
      </c>
      <c r="AN153" s="4">
        <f t="shared" si="516"/>
        <v>3.4000000000000909</v>
      </c>
      <c r="AO153" s="4">
        <f t="shared" si="517"/>
        <v>1</v>
      </c>
      <c r="AP153" s="4">
        <f t="shared" si="518"/>
        <v>1.1666666666663634</v>
      </c>
      <c r="AQ153" s="4">
        <f t="shared" si="519"/>
        <v>3.3333333333339397</v>
      </c>
      <c r="AR153" s="4">
        <f t="shared" si="520"/>
        <v>0.70000000000018181</v>
      </c>
      <c r="AS153" s="4">
        <f t="shared" si="521"/>
        <v>2.2222222222220203</v>
      </c>
      <c r="AT153" s="4">
        <f t="shared" si="522"/>
        <v>0.63333333333321207</v>
      </c>
      <c r="BA153" s="11">
        <f t="shared" si="565"/>
        <v>0.25</v>
      </c>
      <c r="BB153" s="11">
        <f t="shared" si="565"/>
        <v>2</v>
      </c>
      <c r="BC153" s="12">
        <f t="shared" si="565"/>
        <v>3.0000000000004547</v>
      </c>
      <c r="BD153" s="13">
        <f t="shared" si="565"/>
        <v>-0.99999999999909051</v>
      </c>
      <c r="BJ153" s="11">
        <f t="shared" si="463"/>
        <v>-0.83333333333333326</v>
      </c>
      <c r="BK153" s="11">
        <f t="shared" si="529"/>
        <v>-0.7</v>
      </c>
      <c r="BL153" s="11">
        <f t="shared" si="530"/>
        <v>0.19999999999972728</v>
      </c>
      <c r="BM153" s="11">
        <f t="shared" si="531"/>
        <v>-3.0331293032759277E-13</v>
      </c>
      <c r="BN153" s="11">
        <f t="shared" si="532"/>
        <v>0.49999999999977263</v>
      </c>
      <c r="BO153" s="11">
        <f t="shared" si="533"/>
        <v>3.3333333333334849</v>
      </c>
      <c r="BP153" s="11">
        <f t="shared" si="462"/>
        <v>3.4000000000000909</v>
      </c>
      <c r="BQ153" s="1">
        <v>1</v>
      </c>
      <c r="BR153" s="11">
        <f>-(BK153*BK$3-BM153)</f>
        <v>1.1666666666663634</v>
      </c>
      <c r="BS153" s="11">
        <f t="shared" si="461"/>
        <v>3.3333333333339397</v>
      </c>
      <c r="BT153" s="11">
        <f t="shared" si="563"/>
        <v>-0.70000000000018181</v>
      </c>
      <c r="BU153" s="11">
        <f t="shared" si="564"/>
        <v>2.2222222222220203</v>
      </c>
      <c r="BV153" s="11">
        <f t="shared" si="275"/>
        <v>0.63333333333321207</v>
      </c>
      <c r="BY153" s="126"/>
      <c r="BZ153" s="126"/>
      <c r="CB153" s="1">
        <f t="shared" si="347"/>
        <v>0</v>
      </c>
      <c r="CC153" s="1">
        <f t="shared" si="348"/>
        <v>0</v>
      </c>
      <c r="CD153" s="1">
        <f t="shared" si="349"/>
        <v>0</v>
      </c>
      <c r="CE153" s="126">
        <f t="shared" si="523"/>
        <v>1</v>
      </c>
      <c r="CF153" s="1">
        <f t="shared" si="465"/>
        <v>1</v>
      </c>
      <c r="CG153" s="1">
        <f t="shared" si="466"/>
        <v>0</v>
      </c>
      <c r="CH153" s="1">
        <f t="shared" si="524"/>
        <v>0</v>
      </c>
      <c r="CI153" s="1">
        <f t="shared" si="467"/>
        <v>0</v>
      </c>
      <c r="CJ153" s="1">
        <f t="shared" si="525"/>
        <v>0</v>
      </c>
      <c r="CK153" s="1" t="str">
        <f t="shared" si="526"/>
        <v/>
      </c>
      <c r="CL153" s="1">
        <f t="shared" si="279"/>
        <v>1</v>
      </c>
      <c r="CM153" s="1">
        <f t="shared" si="468"/>
        <v>0</v>
      </c>
      <c r="CN153" s="1" t="str">
        <f t="shared" si="281"/>
        <v/>
      </c>
      <c r="CO153" s="1">
        <f t="shared" si="282"/>
        <v>1</v>
      </c>
      <c r="CP153" s="1" t="str">
        <f t="shared" si="283"/>
        <v/>
      </c>
      <c r="CQ153" s="1">
        <f t="shared" si="284"/>
        <v>1</v>
      </c>
      <c r="CS153" s="1">
        <f t="shared" si="350"/>
        <v>0</v>
      </c>
      <c r="CT153" s="1">
        <f t="shared" si="351"/>
        <v>0</v>
      </c>
      <c r="CU153" s="1">
        <f t="shared" si="352"/>
        <v>0</v>
      </c>
      <c r="CV153" s="126">
        <f t="shared" si="527"/>
        <v>0</v>
      </c>
      <c r="CW153" s="1"/>
      <c r="CX153" s="1" t="str">
        <f t="shared" si="285"/>
        <v/>
      </c>
      <c r="CY153" s="1" t="str">
        <f t="shared" si="469"/>
        <v/>
      </c>
      <c r="CZ153" s="1" t="str">
        <f t="shared" si="470"/>
        <v/>
      </c>
      <c r="DA153" s="1" t="str">
        <f t="shared" si="471"/>
        <v/>
      </c>
      <c r="DB153" s="1">
        <f t="shared" si="472"/>
        <v>0</v>
      </c>
      <c r="DC153" s="1">
        <f t="shared" si="473"/>
        <v>1</v>
      </c>
      <c r="DD153" s="1" t="str">
        <f t="shared" si="474"/>
        <v/>
      </c>
      <c r="DE153" s="1" t="str">
        <f t="shared" si="292"/>
        <v/>
      </c>
      <c r="DF153" s="1"/>
      <c r="DG153" s="126">
        <f t="shared" si="528"/>
        <v>1</v>
      </c>
      <c r="DH153" s="1">
        <f t="shared" si="353"/>
        <v>1</v>
      </c>
      <c r="DI153" s="1">
        <f t="shared" si="354"/>
        <v>1</v>
      </c>
      <c r="DJ153" s="1">
        <f t="shared" si="355"/>
        <v>0</v>
      </c>
      <c r="DK153" s="1">
        <f t="shared" si="475"/>
        <v>1</v>
      </c>
      <c r="DL153" s="1"/>
      <c r="DM153" s="1">
        <f t="shared" si="476"/>
        <v>1</v>
      </c>
      <c r="DN153" s="1" t="str">
        <f t="shared" si="477"/>
        <v/>
      </c>
      <c r="DO153" s="1" t="str">
        <f t="shared" si="478"/>
        <v/>
      </c>
      <c r="DP153" s="1" t="str">
        <f t="shared" si="479"/>
        <v/>
      </c>
      <c r="DQ153" s="1" t="str">
        <f t="shared" si="480"/>
        <v/>
      </c>
      <c r="DR153" s="1" t="str">
        <f t="shared" si="481"/>
        <v/>
      </c>
      <c r="DS153" s="1" t="str">
        <f t="shared" si="482"/>
        <v/>
      </c>
      <c r="DT153" s="1" t="str">
        <f t="shared" si="483"/>
        <v/>
      </c>
      <c r="DU153" s="1" t="str">
        <f t="shared" si="484"/>
        <v/>
      </c>
      <c r="DV153" s="1">
        <f t="shared" si="356"/>
        <v>0</v>
      </c>
      <c r="DW153" s="1">
        <f t="shared" si="485"/>
        <v>1</v>
      </c>
      <c r="DX153" s="1">
        <f t="shared" si="486"/>
        <v>1</v>
      </c>
      <c r="DY153" s="1">
        <f t="shared" si="487"/>
        <v>1</v>
      </c>
      <c r="EA153" s="1">
        <f t="shared" si="357"/>
        <v>1</v>
      </c>
      <c r="EB153" s="1">
        <f t="shared" si="358"/>
        <v>1</v>
      </c>
      <c r="EC153" s="1">
        <f t="shared" si="359"/>
        <v>1</v>
      </c>
      <c r="ED153" s="1">
        <f t="shared" si="360"/>
        <v>0</v>
      </c>
      <c r="EF153" s="1">
        <f t="shared" si="361"/>
        <v>1</v>
      </c>
      <c r="EG153" s="1">
        <f t="shared" si="362"/>
        <v>1</v>
      </c>
      <c r="EH153" s="1">
        <f t="shared" si="363"/>
        <v>1</v>
      </c>
      <c r="EI153" s="1">
        <f t="shared" si="364"/>
        <v>0</v>
      </c>
      <c r="EK153" s="1">
        <f t="shared" si="365"/>
        <v>1</v>
      </c>
      <c r="EL153" s="1">
        <f t="shared" si="366"/>
        <v>1</v>
      </c>
      <c r="EM153" s="1">
        <f t="shared" si="367"/>
        <v>0</v>
      </c>
      <c r="EO153" s="1">
        <f t="shared" si="368"/>
        <v>1</v>
      </c>
      <c r="EP153" s="1">
        <f t="shared" si="369"/>
        <v>1</v>
      </c>
      <c r="EQ153" s="1">
        <f t="shared" si="370"/>
        <v>0</v>
      </c>
      <c r="ES153" s="1">
        <f t="shared" si="488"/>
        <v>1</v>
      </c>
      <c r="ET153" s="1">
        <f t="shared" si="489"/>
        <v>1</v>
      </c>
      <c r="EU153" s="1">
        <f t="shared" si="490"/>
        <v>0</v>
      </c>
      <c r="EV153" s="1" t="str">
        <f t="shared" si="309"/>
        <v/>
      </c>
      <c r="EW153" s="1" t="str">
        <f t="shared" si="491"/>
        <v/>
      </c>
      <c r="EY153" s="1">
        <f t="shared" si="492"/>
        <v>0</v>
      </c>
      <c r="EZ153" s="1">
        <f t="shared" si="493"/>
        <v>0</v>
      </c>
      <c r="FA153" s="1">
        <f t="shared" si="494"/>
        <v>0</v>
      </c>
      <c r="FC153" s="1">
        <f t="shared" si="371"/>
        <v>0</v>
      </c>
      <c r="FD153" s="1" t="str">
        <f t="shared" si="495"/>
        <v/>
      </c>
      <c r="FE153" s="1"/>
      <c r="FF153" s="1">
        <f t="shared" si="372"/>
        <v>1</v>
      </c>
      <c r="FG153" s="1">
        <f t="shared" si="373"/>
        <v>0</v>
      </c>
      <c r="FH153" s="1">
        <f t="shared" si="374"/>
        <v>0</v>
      </c>
      <c r="FI153" s="1" t="str">
        <f t="shared" si="496"/>
        <v/>
      </c>
      <c r="FJ153" s="1" t="str">
        <f t="shared" si="497"/>
        <v/>
      </c>
      <c r="FK153" s="1" t="str">
        <f t="shared" si="498"/>
        <v/>
      </c>
      <c r="FL153" s="1" t="str">
        <f t="shared" si="499"/>
        <v/>
      </c>
      <c r="FN153" s="1" t="str">
        <f t="shared" si="534"/>
        <v/>
      </c>
      <c r="FO153" s="1" t="str">
        <f t="shared" si="500"/>
        <v/>
      </c>
      <c r="FP153" s="1" t="str">
        <f t="shared" si="535"/>
        <v/>
      </c>
      <c r="FV153" s="1">
        <f t="shared" si="566"/>
        <v>1</v>
      </c>
      <c r="FW153" s="1">
        <f t="shared" si="566"/>
        <v>0</v>
      </c>
      <c r="FX153" s="1">
        <f t="shared" si="536"/>
        <v>0</v>
      </c>
      <c r="GA153" s="1">
        <f t="shared" si="537"/>
        <v>1</v>
      </c>
      <c r="GB153" s="1">
        <f t="shared" si="538"/>
        <v>1</v>
      </c>
      <c r="GC153" s="1">
        <f t="shared" si="539"/>
        <v>1</v>
      </c>
      <c r="GD153" s="1">
        <f t="shared" si="540"/>
        <v>0</v>
      </c>
      <c r="GE153" s="1">
        <f t="shared" si="541"/>
        <v>0</v>
      </c>
      <c r="GF153" s="1">
        <f t="shared" si="385"/>
        <v>0</v>
      </c>
      <c r="GG153" s="1">
        <f t="shared" si="542"/>
        <v>1</v>
      </c>
      <c r="GI153" s="1">
        <f t="shared" si="320"/>
        <v>1</v>
      </c>
      <c r="GK153" s="1">
        <f t="shared" si="543"/>
        <v>1</v>
      </c>
      <c r="GL153" s="1">
        <f t="shared" si="544"/>
        <v>1</v>
      </c>
      <c r="GM153" s="1">
        <f t="shared" si="545"/>
        <v>1</v>
      </c>
      <c r="GN153" s="1">
        <f t="shared" si="546"/>
        <v>0</v>
      </c>
      <c r="GO153" s="1">
        <f t="shared" si="547"/>
        <v>0</v>
      </c>
      <c r="GP153" s="1">
        <f t="shared" si="392"/>
        <v>0</v>
      </c>
      <c r="GQ153" s="1">
        <f t="shared" si="548"/>
        <v>1</v>
      </c>
      <c r="GS153" s="1" t="str">
        <f t="shared" si="561"/>
        <v/>
      </c>
      <c r="GT153" s="1" t="str">
        <f t="shared" si="562"/>
        <v/>
      </c>
      <c r="GU153" s="1">
        <f t="shared" si="396"/>
        <v>0</v>
      </c>
      <c r="GV153" s="1">
        <f t="shared" si="397"/>
        <v>0</v>
      </c>
      <c r="GW153" s="1">
        <f t="shared" si="398"/>
        <v>0</v>
      </c>
      <c r="GX153" s="1">
        <f t="shared" si="399"/>
        <v>0</v>
      </c>
      <c r="GY153" s="1">
        <f t="shared" si="400"/>
        <v>0</v>
      </c>
      <c r="GZ153" s="1"/>
      <c r="HA153" s="1">
        <f t="shared" si="549"/>
        <v>1</v>
      </c>
      <c r="HB153" s="1">
        <f t="shared" si="550"/>
        <v>0</v>
      </c>
      <c r="HC153" s="1">
        <f t="shared" si="551"/>
        <v>0</v>
      </c>
      <c r="HD153" s="1">
        <f t="shared" si="552"/>
        <v>0</v>
      </c>
      <c r="HE153" s="1">
        <f t="shared" si="553"/>
        <v>0</v>
      </c>
      <c r="HF153" s="1">
        <f t="shared" si="554"/>
        <v>0</v>
      </c>
      <c r="HH153" s="1">
        <f t="shared" si="555"/>
        <v>1</v>
      </c>
      <c r="HI153" s="1">
        <f t="shared" si="556"/>
        <v>1</v>
      </c>
      <c r="HJ153" s="1">
        <f t="shared" si="557"/>
        <v>0</v>
      </c>
      <c r="HK153" s="1">
        <f t="shared" si="558"/>
        <v>0</v>
      </c>
      <c r="HL153" s="1">
        <f t="shared" si="559"/>
        <v>0</v>
      </c>
      <c r="HM153" s="1">
        <f t="shared" si="560"/>
        <v>0</v>
      </c>
      <c r="HO153" s="1" t="str">
        <f t="shared" si="321"/>
        <v/>
      </c>
      <c r="HP153" s="1">
        <f t="shared" si="322"/>
        <v>1</v>
      </c>
      <c r="HQ153" s="1" t="str">
        <f t="shared" si="501"/>
        <v/>
      </c>
      <c r="HR153" s="1" t="str">
        <f t="shared" si="502"/>
        <v/>
      </c>
      <c r="HS153" s="1" t="str">
        <f t="shared" si="503"/>
        <v/>
      </c>
      <c r="HT153" s="1" t="str">
        <f t="shared" si="504"/>
        <v/>
      </c>
      <c r="HU153" s="1" t="str">
        <f t="shared" si="505"/>
        <v/>
      </c>
      <c r="HV153" s="1" t="str">
        <f t="shared" si="506"/>
        <v/>
      </c>
      <c r="HW153" s="1" t="str">
        <f t="shared" si="507"/>
        <v/>
      </c>
      <c r="HX153" s="1" t="str">
        <f t="shared" si="508"/>
        <v/>
      </c>
      <c r="HZ153" s="1" t="str">
        <f t="shared" si="413"/>
        <v/>
      </c>
      <c r="IA153" s="1">
        <f t="shared" si="414"/>
        <v>1</v>
      </c>
      <c r="IB153" s="1" t="str">
        <f t="shared" si="415"/>
        <v/>
      </c>
      <c r="IC153" s="1" t="str">
        <f t="shared" si="416"/>
        <v/>
      </c>
      <c r="ID153" s="1" t="str">
        <f t="shared" si="417"/>
        <v/>
      </c>
      <c r="IE153" s="1" t="str">
        <f t="shared" si="418"/>
        <v/>
      </c>
      <c r="IF153" s="1" t="str">
        <f t="shared" si="419"/>
        <v/>
      </c>
      <c r="IG153" s="1" t="str">
        <f t="shared" si="420"/>
        <v/>
      </c>
      <c r="IH153" s="1" t="str">
        <f t="shared" si="421"/>
        <v/>
      </c>
      <c r="II153" s="1" t="str">
        <f t="shared" si="422"/>
        <v/>
      </c>
    </row>
    <row r="154" spans="1:243" x14ac:dyDescent="0.2">
      <c r="A154" s="14">
        <f t="shared" si="509"/>
        <v>154</v>
      </c>
      <c r="B154" t="s">
        <v>82</v>
      </c>
      <c r="C154" s="2">
        <v>42335</v>
      </c>
      <c r="G154" s="3">
        <v>108.25700000000001</v>
      </c>
      <c r="H154" s="3">
        <v>118.232</v>
      </c>
      <c r="I154" s="3">
        <v>126.16</v>
      </c>
      <c r="J154" s="4">
        <v>153.27000000000001</v>
      </c>
      <c r="P154" s="128">
        <f t="shared" si="331"/>
        <v>3481.7500000000005</v>
      </c>
      <c r="Q154" s="5">
        <f t="shared" si="332"/>
        <v>3799.25</v>
      </c>
      <c r="R154" s="6">
        <f t="shared" si="333"/>
        <v>4047.9999999999995</v>
      </c>
      <c r="S154" s="7">
        <f t="shared" si="334"/>
        <v>4923.0000000000009</v>
      </c>
      <c r="AH154" s="4"/>
      <c r="AI154" s="4"/>
      <c r="AJ154" s="4"/>
      <c r="AK154" s="4"/>
      <c r="AL154" s="4"/>
      <c r="AM154" s="4"/>
      <c r="AN154" s="4"/>
      <c r="AO154" s="4"/>
      <c r="AP154" s="4"/>
      <c r="AQ154" s="4"/>
      <c r="AR154" s="4"/>
      <c r="AS154" s="4"/>
      <c r="AT154" s="4"/>
      <c r="BA154" s="11"/>
      <c r="BB154" s="11"/>
      <c r="BC154" s="12"/>
      <c r="BD154" s="13"/>
      <c r="BJ154" s="11"/>
      <c r="BK154" s="11"/>
      <c r="BL154" s="11"/>
      <c r="BM154" s="11"/>
      <c r="BN154" s="11"/>
      <c r="BO154" s="11"/>
      <c r="BP154" s="11"/>
      <c r="BR154" s="11"/>
      <c r="BS154" s="11"/>
      <c r="BT154" s="11"/>
      <c r="BU154" s="11"/>
      <c r="BV154" s="11"/>
      <c r="BY154" s="126"/>
      <c r="BZ154" s="126"/>
      <c r="CB154" s="1"/>
      <c r="CC154" s="1"/>
      <c r="CD154" s="1"/>
      <c r="CE154" s="126" t="str">
        <f t="shared" si="523"/>
        <v/>
      </c>
      <c r="CF154" s="1"/>
      <c r="CG154" s="1"/>
      <c r="CH154" s="1"/>
      <c r="CI154" s="1"/>
      <c r="CJ154" s="1" t="str">
        <f t="shared" si="525"/>
        <v/>
      </c>
      <c r="CK154" s="1" t="str">
        <f t="shared" si="526"/>
        <v/>
      </c>
      <c r="CL154" s="1"/>
      <c r="CM154" s="1"/>
      <c r="CN154" s="1"/>
      <c r="CO154" s="1"/>
      <c r="CP154" s="1"/>
      <c r="CQ154" s="1"/>
      <c r="CS154" s="1"/>
      <c r="CT154" s="1"/>
      <c r="CU154" s="1"/>
      <c r="CV154" s="126" t="str">
        <f t="shared" si="527"/>
        <v/>
      </c>
      <c r="CW154" s="1"/>
      <c r="CX154" s="1" t="str">
        <f t="shared" si="285"/>
        <v/>
      </c>
      <c r="CY154" s="1" t="str">
        <f t="shared" si="469"/>
        <v/>
      </c>
      <c r="CZ154" s="1" t="str">
        <f t="shared" si="470"/>
        <v/>
      </c>
      <c r="DA154" s="1" t="str">
        <f t="shared" si="471"/>
        <v/>
      </c>
      <c r="DB154" s="1"/>
      <c r="DC154" s="1"/>
      <c r="DD154" s="1"/>
      <c r="DE154" s="1"/>
      <c r="DF154" s="1"/>
      <c r="DG154" s="126"/>
      <c r="DH154" s="1"/>
      <c r="DI154" s="1"/>
      <c r="DJ154" s="1"/>
      <c r="DK154" s="1"/>
      <c r="DL154" s="1"/>
      <c r="DM154" s="1"/>
      <c r="DN154" s="1"/>
      <c r="DO154" s="1"/>
      <c r="DP154" s="1"/>
      <c r="DQ154" s="1"/>
      <c r="DR154" s="1"/>
      <c r="DS154" s="1"/>
      <c r="DT154" s="1"/>
      <c r="DU154" s="1" t="str">
        <f t="shared" si="484"/>
        <v/>
      </c>
      <c r="DV154" s="1"/>
      <c r="DW154" s="1"/>
      <c r="DX154" s="1"/>
      <c r="DY154" s="1"/>
      <c r="EA154" s="1"/>
      <c r="EB154" s="1"/>
      <c r="EC154" s="1"/>
      <c r="ED154" s="1"/>
      <c r="EF154" s="1"/>
      <c r="EG154" s="1"/>
      <c r="EH154" s="1"/>
      <c r="EI154" s="1"/>
      <c r="EK154" s="1"/>
      <c r="EL154" s="1"/>
      <c r="EM154" s="1"/>
      <c r="EO154" s="1"/>
      <c r="EP154" s="1"/>
      <c r="EQ154" s="1"/>
      <c r="ES154" s="1"/>
      <c r="ET154" s="1"/>
      <c r="EU154" s="1"/>
      <c r="EV154" s="1"/>
      <c r="EW154" s="1" t="str">
        <f t="shared" si="491"/>
        <v/>
      </c>
      <c r="EY154" s="1"/>
      <c r="EZ154" s="1"/>
      <c r="FA154" s="1"/>
      <c r="FC154" s="1"/>
      <c r="FD154" s="1" t="str">
        <f t="shared" si="495"/>
        <v/>
      </c>
      <c r="FE154" s="1"/>
      <c r="FF154" s="1"/>
      <c r="FG154" s="1"/>
      <c r="FH154" s="1"/>
      <c r="FI154" s="1"/>
      <c r="FJ154" s="1"/>
      <c r="FK154" s="1"/>
      <c r="FL154" s="1"/>
      <c r="FV154" s="1"/>
      <c r="FW154" s="1"/>
      <c r="FX154" s="1"/>
      <c r="GA154" s="1"/>
      <c r="GB154" s="1"/>
      <c r="GC154" s="1"/>
      <c r="GD154" s="1"/>
      <c r="GE154" s="1"/>
      <c r="GF154" s="1"/>
      <c r="GG154" s="1"/>
      <c r="GI154" s="1">
        <f t="shared" si="320"/>
        <v>0</v>
      </c>
      <c r="GK154" s="1"/>
      <c r="GL154" s="1"/>
      <c r="GM154" s="1"/>
      <c r="GN154" s="1"/>
      <c r="GO154" s="1"/>
      <c r="GP154" s="1"/>
      <c r="GQ154" s="1"/>
      <c r="GS154" s="1"/>
      <c r="GT154" s="1"/>
      <c r="GU154" s="1"/>
      <c r="GV154" s="1"/>
      <c r="GW154" s="1"/>
      <c r="GX154" s="1"/>
      <c r="GY154" s="1"/>
      <c r="GZ154" s="1"/>
      <c r="HA154" s="1"/>
      <c r="HB154" s="1"/>
      <c r="HC154" s="1"/>
      <c r="HD154" s="1"/>
      <c r="HE154" s="1"/>
      <c r="HF154" s="1"/>
      <c r="HH154" s="1"/>
      <c r="HI154" s="1"/>
      <c r="HJ154" s="1"/>
      <c r="HK154" s="1"/>
      <c r="HL154" s="1"/>
      <c r="HM154" s="1"/>
      <c r="HO154" s="1"/>
      <c r="HP154" s="1"/>
      <c r="HQ154" s="1"/>
      <c r="HR154" s="1"/>
      <c r="HS154" s="1"/>
      <c r="HT154" s="1"/>
      <c r="HU154" s="1"/>
      <c r="HV154" s="1"/>
      <c r="HW154" s="1"/>
      <c r="HX154" s="1"/>
      <c r="HZ154" s="1"/>
      <c r="IA154" s="1"/>
      <c r="IB154" s="1"/>
      <c r="IC154" s="1"/>
      <c r="ID154" s="1"/>
      <c r="IE154" s="1"/>
      <c r="IF154" s="1"/>
      <c r="IG154" s="1"/>
      <c r="IH154" s="1"/>
      <c r="II154" s="1"/>
    </row>
    <row r="155" spans="1:243" x14ac:dyDescent="0.2">
      <c r="A155" s="14">
        <f t="shared" si="509"/>
        <v>155</v>
      </c>
      <c r="C155" s="2">
        <v>42338</v>
      </c>
      <c r="G155" s="3">
        <v>108.247</v>
      </c>
      <c r="H155" s="3">
        <v>118.217</v>
      </c>
      <c r="I155" s="3">
        <v>126.14</v>
      </c>
      <c r="J155" s="4">
        <v>154</v>
      </c>
      <c r="P155" s="128">
        <f t="shared" si="331"/>
        <v>3480.75</v>
      </c>
      <c r="Q155" s="5">
        <f t="shared" si="332"/>
        <v>3797.75</v>
      </c>
      <c r="R155" s="6">
        <f t="shared" si="333"/>
        <v>4046</v>
      </c>
      <c r="S155" s="7">
        <f t="shared" si="334"/>
        <v>4928</v>
      </c>
      <c r="Y155" s="4">
        <f t="shared" ref="Y155:Y213" si="567">ABS(BA155)</f>
        <v>1.0000000000004547</v>
      </c>
      <c r="Z155" s="1">
        <f t="shared" ref="Z155:Z213" si="568">ABS(BB155)</f>
        <v>1.5</v>
      </c>
      <c r="AA155" s="1">
        <f t="shared" ref="AA155:AA213" si="569">ABS(BC155)</f>
        <v>1.9999999999995453</v>
      </c>
      <c r="AB155" s="1">
        <f t="shared" ref="AB155:AB213" si="570">ABS(BD155)</f>
        <v>4.9999999999990905</v>
      </c>
      <c r="AC155" s="1"/>
      <c r="AD155" s="1"/>
      <c r="AE155" s="126"/>
      <c r="AF155" s="126"/>
      <c r="AG155" s="126"/>
      <c r="AH155" s="4">
        <f t="shared" si="510"/>
        <v>1.0000000000009095</v>
      </c>
      <c r="AI155" s="4">
        <f t="shared" si="511"/>
        <v>1.1000000000009096</v>
      </c>
      <c r="AJ155" s="4">
        <f t="shared" si="512"/>
        <v>0.30000000000027294</v>
      </c>
      <c r="AK155" s="4">
        <f t="shared" si="513"/>
        <v>0.16666666666696983</v>
      </c>
      <c r="AL155" s="4">
        <f t="shared" si="514"/>
        <v>0.50000000000022737</v>
      </c>
      <c r="AM155" s="4">
        <f t="shared" si="515"/>
        <v>3.6666666666659085</v>
      </c>
      <c r="AN155" s="4">
        <f t="shared" si="516"/>
        <v>3.9999999999991815</v>
      </c>
      <c r="AO155" s="4">
        <f t="shared" si="517"/>
        <v>1</v>
      </c>
      <c r="AP155" s="4">
        <f t="shared" si="518"/>
        <v>1.6666666666678795</v>
      </c>
      <c r="AQ155" s="4">
        <f t="shared" si="519"/>
        <v>3.4166666666654537</v>
      </c>
      <c r="AR155" s="4">
        <f t="shared" si="520"/>
        <v>1.2000000000010913</v>
      </c>
      <c r="AS155" s="4">
        <f t="shared" si="521"/>
        <v>2.6111111111109091</v>
      </c>
      <c r="AT155" s="4">
        <f t="shared" si="522"/>
        <v>2.6666666666674548</v>
      </c>
      <c r="AU155" s="1"/>
      <c r="BA155" s="11">
        <f t="shared" ref="BA155:BA167" si="571">P155-P154</f>
        <v>-1.0000000000004547</v>
      </c>
      <c r="BB155" s="11">
        <f t="shared" ref="BB155:BB167" si="572">Q155-Q154</f>
        <v>-1.5</v>
      </c>
      <c r="BC155" s="12">
        <f t="shared" ref="BC155:BC167" si="573">R155-R154</f>
        <v>-1.9999999999995453</v>
      </c>
      <c r="BD155" s="13">
        <f t="shared" ref="BD155:BD167" si="574">S155-S154</f>
        <v>4.9999999999990905</v>
      </c>
      <c r="BJ155" s="11">
        <f t="shared" ref="BJ155:BJ186" si="575">((BA155*2)-(BB155/BJ$3))</f>
        <v>-1.0000000000009095</v>
      </c>
      <c r="BK155" s="11">
        <f t="shared" ref="BK155:BK186" si="576">((BA155*2)-(BB155/BK$3))</f>
        <v>-1.1000000000009096</v>
      </c>
      <c r="BL155" s="11">
        <f t="shared" ref="BL155:BL186" si="577">BB155-(BC155/BL$3)</f>
        <v>-0.30000000000027294</v>
      </c>
      <c r="BM155" s="11">
        <f t="shared" ref="BM155:BM186" si="578">BB155-(BC155/BM$3)</f>
        <v>-0.16666666666696983</v>
      </c>
      <c r="BN155" s="11">
        <f t="shared" ref="BN155:BN186" si="579">BB155-(BC155/BN$3)</f>
        <v>-0.50000000000022737</v>
      </c>
      <c r="BO155" s="11">
        <f t="shared" ref="BO155:BO186" si="580">BC155-(BD155/BO$3)</f>
        <v>-3.6666666666659085</v>
      </c>
      <c r="BP155" s="11">
        <f t="shared" ref="BP155:BP186" si="581">BC155-(BD155/BP$3)</f>
        <v>-3.9999999999991815</v>
      </c>
      <c r="BQ155" s="1">
        <v>1</v>
      </c>
      <c r="BR155" s="11">
        <f t="shared" ref="BR155:BR186" si="582">-(BK155*BK$3-BM155)</f>
        <v>1.6666666666678795</v>
      </c>
      <c r="BS155" s="11">
        <f t="shared" ref="BS155:BS186" si="583">-(BM155*BM$3-BO155)</f>
        <v>-3.4166666666654537</v>
      </c>
      <c r="BT155" s="11">
        <f t="shared" ref="BT155:BT186" si="584">((BA155*2)-(BC155/BT$3))</f>
        <v>-1.2000000000010913</v>
      </c>
      <c r="BU155" s="11">
        <f t="shared" ref="BU155:BU186" si="585">BB155-(BD155/BU$3)</f>
        <v>-2.6111111111109091</v>
      </c>
      <c r="BV155" s="11">
        <f t="shared" si="275"/>
        <v>-2.6666666666674548</v>
      </c>
      <c r="BY155" s="126"/>
      <c r="BZ155" s="126"/>
      <c r="CB155" s="1">
        <f t="shared" si="347"/>
        <v>1</v>
      </c>
      <c r="CC155" s="1">
        <f t="shared" si="348"/>
        <v>1</v>
      </c>
      <c r="CD155" s="1">
        <f t="shared" si="349"/>
        <v>1</v>
      </c>
      <c r="CE155" s="126">
        <f t="shared" si="523"/>
        <v>0</v>
      </c>
      <c r="CF155" s="1">
        <f t="shared" ref="CF155:CF186" si="586">IF(OR(AND(BD155&gt;-0.001,BD155&lt;0.001),AND(BK155&gt;-0.001,BK155&lt;0.001)),0,IF(BD155&gt;0,IF(BK155&gt;0,1,0),IF(BK155&lt;0,1,0)))</f>
        <v>0</v>
      </c>
      <c r="CG155" s="1" t="str">
        <f t="shared" ref="CG155:CG186" si="587">IF(CE155=0,"",IF(OR(BK155=0,BO155=0),1,IF(BK155&gt;0,IF(BO155&gt;0,1,0),IF(BO155&lt;0,1,0))))</f>
        <v/>
      </c>
      <c r="CH155" s="1">
        <f t="shared" si="524"/>
        <v>1</v>
      </c>
      <c r="CI155" s="1">
        <f t="shared" ref="CI155:CI186" si="588">IF(CV155=0,IF(AND(BK155&gt;-0.001,BD155&lt;0.001),1,IF(AND(BK155&lt;0.001,BD155&gt;-0.001),1,0)),"")</f>
        <v>1</v>
      </c>
      <c r="CJ155" s="1">
        <f t="shared" si="525"/>
        <v>1</v>
      </c>
      <c r="CK155" s="1" t="str">
        <f t="shared" si="526"/>
        <v/>
      </c>
      <c r="CL155" s="1">
        <f t="shared" si="279"/>
        <v>1</v>
      </c>
      <c r="CM155" s="1">
        <f t="shared" ref="CM155:CM186" si="589">IF(CL155=1,IF(OR(BD155=0,BK155=0),1,IF(BD155&gt;0,IF(BK155&lt;0,1,0),IF(BK155&gt;0,1,0))),"")</f>
        <v>1</v>
      </c>
      <c r="CN155" s="1">
        <f t="shared" si="281"/>
        <v>1</v>
      </c>
      <c r="CO155" s="1" t="str">
        <f t="shared" si="282"/>
        <v/>
      </c>
      <c r="CP155" s="1">
        <f t="shared" si="283"/>
        <v>1</v>
      </c>
      <c r="CQ155" s="1" t="str">
        <f t="shared" si="284"/>
        <v/>
      </c>
      <c r="CS155" s="1">
        <f t="shared" si="350"/>
        <v>1</v>
      </c>
      <c r="CT155" s="1">
        <f t="shared" si="351"/>
        <v>1</v>
      </c>
      <c r="CU155" s="1">
        <f t="shared" si="352"/>
        <v>1</v>
      </c>
      <c r="CV155" s="126">
        <f t="shared" si="527"/>
        <v>0</v>
      </c>
      <c r="CW155" s="1"/>
      <c r="CX155" s="1" t="str">
        <f t="shared" si="285"/>
        <v/>
      </c>
      <c r="CY155" s="1" t="str">
        <f t="shared" si="469"/>
        <v/>
      </c>
      <c r="CZ155" s="1" t="str">
        <f t="shared" si="470"/>
        <v/>
      </c>
      <c r="DA155" s="1" t="str">
        <f t="shared" si="471"/>
        <v/>
      </c>
      <c r="DB155" s="1">
        <f t="shared" ref="DB155:DB186" si="590">IF(CX155="",IF(OR(BD155=0,BO155=0),1,IF(BD155&gt;0,IF(BO155&gt;0,1,0),IF(BO155&lt;0,1,0))),"")</f>
        <v>0</v>
      </c>
      <c r="DC155" s="1">
        <f t="shared" ref="DC155:DC186" si="591">IF(DJ155=0,IF(AND(BM155&gt;-0.001,BD155&lt;0.001),1,IF(AND(BM155&lt;0.001,BD155&gt;-0.001),1,0)),"")</f>
        <v>1</v>
      </c>
      <c r="DD155" s="1" t="str">
        <f t="shared" ref="DD155:DD186" si="592">IF(DJ155=1,IF(AND(BM155&gt;-0.001,BD155&lt;0.001),1,IF(AND(BM155&lt;0.001,BD155&gt;-0.001),1,0)),"")</f>
        <v/>
      </c>
      <c r="DE155" s="1" t="str">
        <f t="shared" si="292"/>
        <v/>
      </c>
      <c r="DF155" s="1"/>
      <c r="DG155" s="126">
        <f t="shared" si="528"/>
        <v>1</v>
      </c>
      <c r="DH155" s="1">
        <f t="shared" si="353"/>
        <v>1</v>
      </c>
      <c r="DI155" s="1">
        <f t="shared" si="354"/>
        <v>1</v>
      </c>
      <c r="DJ155" s="1">
        <f t="shared" si="355"/>
        <v>0</v>
      </c>
      <c r="DK155" s="1">
        <f t="shared" ref="DK155:DK186" si="593">IF(DJ155=0,IF(OR(BD155=0,BM155=0),1,IF(BD155&gt;0,IF(BM155&gt;0,1,0),IF(BM155&lt;0,1,0))),"")</f>
        <v>0</v>
      </c>
      <c r="DL155" s="1"/>
      <c r="DM155" s="1">
        <f t="shared" ref="DM155:DM186" si="594">IF(DJ155=0,IF(OR(BK155=0,BM155=0),1,IF(BK155&gt;0,IF(BM155&gt;0,1,0),IF(BM155&lt;0,1,0))),"")</f>
        <v>1</v>
      </c>
      <c r="DN155" s="1" t="str">
        <f t="shared" ref="DN155:DN186" si="595">IF(DJ155=1,IF(OR(BD155=0,BM155=0),1,IF(BD155&gt;0,IF(BM155&gt;0,1,0),IF(BM155&lt;0,1,0))),"")</f>
        <v/>
      </c>
      <c r="DO155" s="1" t="str">
        <f t="shared" ref="DO155:DO186" si="596">IF(DJ155=1,IF(OR(BK155=0,BM155=0),1,IF(BK155&gt;0,IF(BM155&gt;0,1,0),IF(BM155&lt;0,1,0))),"")</f>
        <v/>
      </c>
      <c r="DP155" s="1" t="str">
        <f t="shared" ref="DP155:DP186" si="597">IF(DJ155=1,IF(OR(BD155=0,BK155=0),1,IF(BD155&gt;0,IF(BK155&gt;0,1,0),IF(BK155&lt;0,1,0))),"")</f>
        <v/>
      </c>
      <c r="DQ155" s="1" t="str">
        <f t="shared" ref="DQ155:DQ186" si="598">IF(DJ155=1,IF(OR(BK155=0,BM155=0),1,IF(BK155&gt;0,IF(BM155&gt;0,1,0),IF(BM155&lt;0,1,0))),"")</f>
        <v/>
      </c>
      <c r="DR155" s="1" t="str">
        <f t="shared" ref="DR155:DR186" si="599">IF(DJ155=1,IF(OR(BM155=0,BP155=0),1,IF(BM155&gt;0,IF(BP155&gt;0,1,0),IF(BP155&lt;0,1,0))),"")</f>
        <v/>
      </c>
      <c r="DS155" s="1" t="str">
        <f t="shared" ref="DS155:DS186" si="600">IF(DJ155=1,IF(OR(BM155=0,BT155=0),1,IF(BM155&gt;0,IF(BT155&gt;0,1,0),IF(BT155&lt;0,1,0))),"")</f>
        <v/>
      </c>
      <c r="DT155" s="1" t="str">
        <f t="shared" ref="DT155:DT186" si="601">IF(DJ155=1,IF(OR(BM155=0,BU155=0),1,IF(BM155&gt;0,IF(BU155&gt;0,1,0),IF(BU155&lt;0,1,0))),"")</f>
        <v/>
      </c>
      <c r="DU155" s="1" t="str">
        <f t="shared" si="484"/>
        <v/>
      </c>
      <c r="DV155" s="1">
        <f t="shared" si="356"/>
        <v>0</v>
      </c>
      <c r="DW155" s="1">
        <f t="shared" ref="DW155:DW186" si="602">IF(OR(AND(BD155&gt;0, BC155 &lt;0),AND(BD155&lt;0, BC155 &gt;0)),1,0)</f>
        <v>1</v>
      </c>
      <c r="DX155" s="1">
        <f t="shared" ref="DX155:DX186" si="603">IF(DW155=1,IF(OR(AND(BD155&gt;0,BM155&lt;0.001),AND(BD155&lt;0,BM155&gt;-0.001)),1,0),"")</f>
        <v>1</v>
      </c>
      <c r="DY155" s="1" t="str">
        <f t="shared" ref="DY155:DY186" si="604">IF(DK155=1,IF(OR(AND(BK155&gt;-0.001,BM155&gt;-0.001),AND(BK155&lt;0.001,BM155&lt;0.001)),1,0),"")</f>
        <v/>
      </c>
      <c r="EA155" s="1">
        <f t="shared" si="357"/>
        <v>1</v>
      </c>
      <c r="EB155" s="1">
        <f t="shared" si="358"/>
        <v>1</v>
      </c>
      <c r="EC155" s="1">
        <f t="shared" si="359"/>
        <v>1</v>
      </c>
      <c r="ED155" s="1">
        <f t="shared" si="360"/>
        <v>0</v>
      </c>
      <c r="EF155" s="1">
        <f t="shared" si="361"/>
        <v>1</v>
      </c>
      <c r="EG155" s="1">
        <f t="shared" si="362"/>
        <v>1</v>
      </c>
      <c r="EH155" s="1">
        <f t="shared" si="363"/>
        <v>1</v>
      </c>
      <c r="EI155" s="1">
        <f t="shared" si="364"/>
        <v>0</v>
      </c>
      <c r="EK155" s="1">
        <f t="shared" si="365"/>
        <v>1</v>
      </c>
      <c r="EL155" s="1">
        <f t="shared" si="366"/>
        <v>1</v>
      </c>
      <c r="EM155" s="1">
        <f t="shared" si="367"/>
        <v>0</v>
      </c>
      <c r="EO155" s="1">
        <f t="shared" si="368"/>
        <v>1</v>
      </c>
      <c r="EP155" s="1">
        <f t="shared" si="369"/>
        <v>1</v>
      </c>
      <c r="EQ155" s="1">
        <f t="shared" si="370"/>
        <v>0</v>
      </c>
      <c r="ES155" s="1">
        <f t="shared" ref="ES155:ES186" si="605">IF(OR(BC155=0,BA155=0),1,IF(BC155&gt;0,IF(BA155&gt;0,1,0),IF(BA155&lt;0,1,0)))</f>
        <v>1</v>
      </c>
      <c r="ET155" s="1">
        <f t="shared" ref="ET155:ET186" si="606">IF(OR(BC155=0,BB155=0),1,IF(BC155&gt;0,IF(BB155&gt;0,1,0),IF(BB155&lt;0,1,0)))</f>
        <v>1</v>
      </c>
      <c r="EU155" s="1">
        <f t="shared" ref="EU155:EU186" si="607">IF(OR(BC155=0,BD155=0),1,IF(BC155&gt;0,IF(BD155&gt;0,1,0),IF(BD155&lt;0,1,0)))</f>
        <v>0</v>
      </c>
      <c r="EV155" s="1" t="str">
        <f t="shared" si="309"/>
        <v/>
      </c>
      <c r="EW155" s="1" t="str">
        <f t="shared" si="491"/>
        <v/>
      </c>
      <c r="EY155" s="1">
        <f t="shared" ref="EY155:EY186" si="608">IF(OR(BD155=0,BA155=0),1,IF(BD155&gt;0,IF(BA155&gt;0,1,0),IF(BA155&lt;0,1,0)))</f>
        <v>0</v>
      </c>
      <c r="EZ155" s="1">
        <f t="shared" ref="EZ155:EZ186" si="609">IF(OR(BD155=0,BB155=0),1,IF(BD155&gt;0,IF(BB155&gt;0,1,0),IF(BB155&lt;0,1,0)))</f>
        <v>0</v>
      </c>
      <c r="FA155" s="1">
        <f t="shared" ref="FA155:FA186" si="610">IF(OR(BD155=0,BC155=0),1,IF(BD155&gt;0,IF(BC155&gt;0,1,0),IF(BC155&lt;0,1,0)))</f>
        <v>0</v>
      </c>
      <c r="FC155" s="1">
        <f t="shared" si="371"/>
        <v>1</v>
      </c>
      <c r="FD155" s="1">
        <f t="shared" si="495"/>
        <v>1</v>
      </c>
      <c r="FE155" s="1"/>
      <c r="FF155" s="1">
        <f t="shared" si="372"/>
        <v>1</v>
      </c>
      <c r="FG155" s="1">
        <f t="shared" si="373"/>
        <v>1</v>
      </c>
      <c r="FH155" s="1">
        <f t="shared" si="374"/>
        <v>1</v>
      </c>
      <c r="FI155" s="1">
        <f t="shared" ref="FI155:FI186" si="611">IF(FH155=0,"",(IF(BO155&gt;0,IF(BD155&gt;0,1,0),IF(BD155&lt;0,1,0))))</f>
        <v>0</v>
      </c>
      <c r="FJ155" s="1">
        <f t="shared" ref="FJ155:FJ186" si="612">IF(FH155=0,"",(IF(BO155&gt;0,IF(BC155&gt;0,1,0),IF(BC155&lt;0,1,0))))</f>
        <v>1</v>
      </c>
      <c r="FK155" s="1">
        <f t="shared" ref="FK155:FK186" si="613">IF(FH155=0,"",(IF(BO155&gt;0,IF(BB155&gt;0,1,0),IF(BB155&lt;0,1,0))))</f>
        <v>1</v>
      </c>
      <c r="FL155" s="1">
        <f t="shared" ref="FL155:FL186" si="614">IF(FH155=0,"",(IF(BO155&gt;0,IF(BA155&gt;0,1,0),IF(BA155&lt;0,1,0))))</f>
        <v>1</v>
      </c>
      <c r="FN155" s="1" t="str">
        <f t="shared" ref="FN155:FN186" si="615">IF(ABS(BB155)&gt;9.76,1,"")</f>
        <v/>
      </c>
      <c r="FO155" s="1" t="str">
        <f t="shared" ref="FO155:FO186" si="616">IF(FN155=1,IF(BB155&gt;0,IF(BL155&lt;0,1,0),IF(BL155&gt;0,1,0)),"")</f>
        <v/>
      </c>
      <c r="FP155" s="1" t="str">
        <f t="shared" ref="FP155:FP186" si="617">IF(BL155&gt;1.96, IF(BB155&gt;9.76,1,0),IF(BL155&lt;-1.96, IF(BB155&lt;-9.76,1,0),""))</f>
        <v/>
      </c>
      <c r="FV155" s="1">
        <f t="shared" ref="FV155:FV167" si="618">IF(BK154&gt;0,IF(BK155&gt;0,1,0),IF(BK155&lt;0,1,0))</f>
        <v>1</v>
      </c>
      <c r="FW155" s="1">
        <f t="shared" ref="FW155:FW167" si="619">IF(BL154&gt;0,IF(BL155&gt;0,1,0),IF(BL155&lt;0,1,0))</f>
        <v>1</v>
      </c>
      <c r="FX155" s="1">
        <f t="shared" ref="FX155:FX167" si="620">IF(BO154&gt;0,IF(BO155&gt;0,1,0),IF(BO155&lt;0,1,0))</f>
        <v>1</v>
      </c>
      <c r="GA155" s="1">
        <f t="shared" ref="GA155:GA186" si="621">IF(BA155&gt;0,IF(BR155&gt;0,1,0),IF(BR155&lt;0,1,0))</f>
        <v>0</v>
      </c>
      <c r="GB155" s="1">
        <f t="shared" ref="GB155:GB186" si="622">IF(BB155&gt;0,IF(BR155&gt;0,1,0),IF(BR155&lt;0,1,0))</f>
        <v>0</v>
      </c>
      <c r="GC155" s="1">
        <f t="shared" ref="GC155:GC186" si="623">IF(BC155&gt;0,IF(BR155&gt;0,1,0),IF(BR155&lt;0,1,0))</f>
        <v>0</v>
      </c>
      <c r="GD155" s="1">
        <f t="shared" ref="GD155:GD186" si="624">IF(BD155&gt;0,IF(BR155&gt;0,1,0),IF(BR155&lt;0,1,0))</f>
        <v>1</v>
      </c>
      <c r="GE155" s="1">
        <f t="shared" ref="GE155:GE186" si="625">IF(BK155&gt;0,IF(BR155&gt;0,1,0),IF(BR155&lt;0,1,0))</f>
        <v>0</v>
      </c>
      <c r="GF155" s="1">
        <f t="shared" si="385"/>
        <v>0</v>
      </c>
      <c r="GG155" s="1">
        <f t="shared" ref="GG155:GG186" si="626">IF(BO155&gt;0,IF(BR155&gt;0,1,0),IF(BR155&lt;0,1,0))</f>
        <v>0</v>
      </c>
      <c r="GI155" s="1">
        <f t="shared" si="320"/>
        <v>0</v>
      </c>
      <c r="GK155" s="1">
        <f t="shared" ref="GK155:GK186" si="627">IF(BA155&gt;0,IF(BS155&gt;0,1,0),IF(BS155&lt;0,1,0))</f>
        <v>1</v>
      </c>
      <c r="GL155" s="1">
        <f t="shared" ref="GL155:GL186" si="628">IF(BB155&gt;0,IF(BS155&gt;0,1,0),IF(BS155&lt;0,1,0))</f>
        <v>1</v>
      </c>
      <c r="GM155" s="1">
        <f t="shared" ref="GM155:GM186" si="629">IF(BC155&gt;0,IF(BS155&gt;0,1,0),IF(BS155&lt;0,1,0))</f>
        <v>1</v>
      </c>
      <c r="GN155" s="1">
        <f t="shared" ref="GN155:GN186" si="630">IF(BD155&gt;0,IF(BS155&gt;0,1,0),IF(BS155&lt;0,1,0))</f>
        <v>0</v>
      </c>
      <c r="GO155" s="1">
        <f t="shared" ref="GO155:GO186" si="631">IF(BK155&gt;0,IF(BS155&gt;0,1,0),IF(BS155&lt;0,1,0))</f>
        <v>1</v>
      </c>
      <c r="GP155" s="1">
        <f t="shared" si="392"/>
        <v>1</v>
      </c>
      <c r="GQ155" s="1">
        <f t="shared" ref="GQ155:GQ186" si="632">IF(BO155&gt;0,IF(BS155&gt;0,1,0),IF(BS155&lt;0,1,0))</f>
        <v>1</v>
      </c>
      <c r="GS155" s="1" t="str">
        <f t="shared" ref="GS155:GS186" si="633">IF(ABS(BD155)&gt;32,IF(ABS(BM155)&gt;2,1,0),"")</f>
        <v/>
      </c>
      <c r="GT155" s="1" t="str">
        <f t="shared" ref="GT155:GT186" si="634">IF(ABS(BD155)&gt;40,IF(ABS(BM155)&gt;2,1,0),"")</f>
        <v/>
      </c>
      <c r="GU155" s="1">
        <f t="shared" si="396"/>
        <v>0</v>
      </c>
      <c r="GV155" s="1">
        <f t="shared" si="397"/>
        <v>0</v>
      </c>
      <c r="GW155" s="1">
        <f t="shared" si="398"/>
        <v>0</v>
      </c>
      <c r="GX155" s="1">
        <f t="shared" si="399"/>
        <v>0</v>
      </c>
      <c r="GY155" s="1">
        <f t="shared" si="400"/>
        <v>0</v>
      </c>
      <c r="GZ155" s="1"/>
      <c r="HA155" s="1">
        <f t="shared" ref="HA155:HA186" si="635">IF(ABS(BO155)&gt;2,1,0)</f>
        <v>1</v>
      </c>
      <c r="HB155" s="1">
        <f t="shared" ref="HB155:HB186" si="636">IF(ABS(BO155)&gt;4,1,0)</f>
        <v>0</v>
      </c>
      <c r="HC155" s="1">
        <f t="shared" ref="HC155:HC186" si="637">IF(ABS(BO155)&gt;5,1,0)</f>
        <v>0</v>
      </c>
      <c r="HD155" s="1">
        <f t="shared" ref="HD155:HD186" si="638">IF(ABS(BO155)&gt;6,1,0)</f>
        <v>0</v>
      </c>
      <c r="HE155" s="1">
        <f t="shared" ref="HE155:HE186" si="639">IF(ABS(BO155)&gt;8,1,0)</f>
        <v>0</v>
      </c>
      <c r="HF155" s="1">
        <f t="shared" ref="HF155:HF186" si="640">IF(ABS(BO155)&gt;10,1,0)</f>
        <v>0</v>
      </c>
      <c r="HH155" s="1">
        <f t="shared" ref="HH155:HH186" si="641">IF(ABS(BS155)&gt;1.5,1,0)</f>
        <v>1</v>
      </c>
      <c r="HI155" s="1">
        <f t="shared" ref="HI155:HI186" si="642">IF(ABS(BS155)&gt;3,1,0)</f>
        <v>1</v>
      </c>
      <c r="HJ155" s="1">
        <f t="shared" ref="HJ155:HJ186" si="643">IF(ABS(BS155)&gt;4.5,1,0)</f>
        <v>0</v>
      </c>
      <c r="HK155" s="1">
        <f t="shared" ref="HK155:HK186" si="644">IF(ABS(BS155)&gt;6,1,0)</f>
        <v>0</v>
      </c>
      <c r="HL155" s="1">
        <f t="shared" ref="HL155:HL186" si="645">IF(ABS(BS155)&gt;7.5,1,0)</f>
        <v>0</v>
      </c>
      <c r="HM155" s="1">
        <f t="shared" ref="HM155:HM186" si="646">IF(ABS(BS155)&gt;9,1,0)</f>
        <v>0</v>
      </c>
      <c r="HO155" s="1">
        <f t="shared" si="321"/>
        <v>1</v>
      </c>
      <c r="HP155" s="1" t="str">
        <f t="shared" si="322"/>
        <v/>
      </c>
      <c r="HQ155" s="1" t="str">
        <f t="shared" ref="HQ155:HQ186" si="647">IF(BD155&gt;9.1,IF(BM155&lt;0.001,1,0),"")</f>
        <v/>
      </c>
      <c r="HR155" s="1" t="str">
        <f t="shared" ref="HR155:HR186" si="648">IF(BD155&lt;-9.1,IF(BM155&gt;-0.001,1,0),"")</f>
        <v/>
      </c>
      <c r="HS155" s="1" t="str">
        <f t="shared" ref="HS155:HS186" si="649">IF(BD155&gt;15.1,IF(BM155&lt;0.001,1,0),"")</f>
        <v/>
      </c>
      <c r="HT155" s="1" t="str">
        <f t="shared" ref="HT155:HT186" si="650">IF(BD155&lt;-15.1,IF(BM155&gt;-0.001,1,0),"")</f>
        <v/>
      </c>
      <c r="HU155" s="1" t="str">
        <f t="shared" ref="HU155:HU186" si="651">IF(BD155&gt;31.1,IF(BM155&lt;0.001,1,0),"")</f>
        <v/>
      </c>
      <c r="HV155" s="1" t="str">
        <f t="shared" ref="HV155:HV186" si="652">IF(BD155&lt;-31.1,IF(BM155&gt;-0.001,1,0),"")</f>
        <v/>
      </c>
      <c r="HW155" s="1" t="str">
        <f t="shared" ref="HW155:HW186" si="653">IF(BD155&gt;47.1,IF(BM155&lt;0.001,1,0),"")</f>
        <v/>
      </c>
      <c r="HX155" s="1" t="str">
        <f t="shared" ref="HX155:HX186" si="654">IF(BD155&lt;-47.1,IF(BM155&gt;-0.001,1,0),"")</f>
        <v/>
      </c>
      <c r="HZ155" s="1">
        <f t="shared" si="413"/>
        <v>1</v>
      </c>
      <c r="IA155" s="1" t="str">
        <f t="shared" si="414"/>
        <v/>
      </c>
      <c r="IB155" s="1" t="str">
        <f t="shared" si="415"/>
        <v/>
      </c>
      <c r="IC155" s="1" t="str">
        <f t="shared" si="416"/>
        <v/>
      </c>
      <c r="ID155" s="1" t="str">
        <f t="shared" si="417"/>
        <v/>
      </c>
      <c r="IE155" s="1" t="str">
        <f t="shared" si="418"/>
        <v/>
      </c>
      <c r="IF155" s="1" t="str">
        <f t="shared" si="419"/>
        <v/>
      </c>
      <c r="IG155" s="1" t="str">
        <f t="shared" si="420"/>
        <v/>
      </c>
      <c r="IH155" s="1" t="str">
        <f t="shared" si="421"/>
        <v/>
      </c>
      <c r="II155" s="1" t="str">
        <f t="shared" si="422"/>
        <v/>
      </c>
    </row>
    <row r="156" spans="1:243" x14ac:dyDescent="0.2">
      <c r="A156" s="14">
        <f t="shared" si="509"/>
        <v>156</v>
      </c>
      <c r="C156" s="2">
        <v>42339</v>
      </c>
      <c r="G156" s="3">
        <v>108.267</v>
      </c>
      <c r="H156" s="3">
        <v>119</v>
      </c>
      <c r="I156" s="3">
        <v>126.30500000000001</v>
      </c>
      <c r="J156" s="4">
        <v>155.27000000000001</v>
      </c>
      <c r="P156" s="128">
        <f t="shared" si="331"/>
        <v>3482.7499999999995</v>
      </c>
      <c r="Q156" s="5">
        <f t="shared" si="332"/>
        <v>3808</v>
      </c>
      <c r="R156" s="6">
        <f t="shared" si="333"/>
        <v>4062.5000000000009</v>
      </c>
      <c r="S156" s="7">
        <f t="shared" si="334"/>
        <v>4987.0000000000009</v>
      </c>
      <c r="Y156" s="4">
        <f t="shared" si="567"/>
        <v>1.9999999999995453</v>
      </c>
      <c r="Z156" s="1">
        <f t="shared" si="568"/>
        <v>10.25</v>
      </c>
      <c r="AA156" s="1">
        <f t="shared" si="569"/>
        <v>16.500000000000909</v>
      </c>
      <c r="AB156" s="1">
        <f t="shared" si="570"/>
        <v>59.000000000000909</v>
      </c>
      <c r="AC156" s="1"/>
      <c r="AD156" s="1"/>
      <c r="AE156" s="126"/>
      <c r="AF156" s="126"/>
      <c r="AG156" s="126"/>
      <c r="AH156" s="4">
        <f t="shared" si="510"/>
        <v>2.8333333333342425</v>
      </c>
      <c r="AI156" s="4">
        <f t="shared" si="511"/>
        <v>2.150000000000909</v>
      </c>
      <c r="AJ156" s="4">
        <f t="shared" si="512"/>
        <v>0.3499999999994543</v>
      </c>
      <c r="AK156" s="4">
        <f t="shared" si="513"/>
        <v>0.75000000000060574</v>
      </c>
      <c r="AL156" s="4">
        <f t="shared" si="514"/>
        <v>1.9999999999995453</v>
      </c>
      <c r="AM156" s="4">
        <f t="shared" si="515"/>
        <v>3.1666666666660603</v>
      </c>
      <c r="AN156" s="4">
        <f t="shared" si="516"/>
        <v>7.0999999999994543</v>
      </c>
      <c r="AO156" s="4">
        <f t="shared" si="517"/>
        <v>1</v>
      </c>
      <c r="AP156" s="4">
        <f t="shared" si="518"/>
        <v>2.8333333333342425</v>
      </c>
      <c r="AQ156" s="4">
        <f t="shared" si="519"/>
        <v>2.0416666666651517</v>
      </c>
      <c r="AR156" s="4">
        <f t="shared" si="520"/>
        <v>2.6000000000012733</v>
      </c>
      <c r="AS156" s="4">
        <f t="shared" si="521"/>
        <v>2.8611111111113132</v>
      </c>
      <c r="AT156" s="4">
        <f t="shared" si="522"/>
        <v>3.8666666666676974</v>
      </c>
      <c r="AU156" s="1"/>
      <c r="BA156" s="11">
        <f t="shared" si="571"/>
        <v>1.9999999999995453</v>
      </c>
      <c r="BB156" s="11">
        <f t="shared" si="572"/>
        <v>10.25</v>
      </c>
      <c r="BC156" s="12">
        <f t="shared" si="573"/>
        <v>16.500000000000909</v>
      </c>
      <c r="BD156" s="13">
        <f t="shared" si="574"/>
        <v>59.000000000000909</v>
      </c>
      <c r="BJ156" s="11">
        <f t="shared" si="575"/>
        <v>-2.8333333333342425</v>
      </c>
      <c r="BK156" s="11">
        <f t="shared" si="576"/>
        <v>-2.150000000000909</v>
      </c>
      <c r="BL156" s="11">
        <f t="shared" si="577"/>
        <v>0.3499999999994543</v>
      </c>
      <c r="BM156" s="11">
        <f t="shared" si="578"/>
        <v>-0.75000000000060574</v>
      </c>
      <c r="BN156" s="11">
        <f t="shared" si="579"/>
        <v>1.9999999999995453</v>
      </c>
      <c r="BO156" s="11">
        <f t="shared" si="580"/>
        <v>-3.1666666666660603</v>
      </c>
      <c r="BP156" s="11">
        <f t="shared" si="581"/>
        <v>-7.0999999999994543</v>
      </c>
      <c r="BQ156" s="1">
        <v>1</v>
      </c>
      <c r="BR156" s="11">
        <f t="shared" si="582"/>
        <v>2.8333333333342425</v>
      </c>
      <c r="BS156" s="11">
        <f t="shared" si="583"/>
        <v>-2.0416666666651517</v>
      </c>
      <c r="BT156" s="11">
        <f t="shared" si="584"/>
        <v>-2.6000000000012733</v>
      </c>
      <c r="BU156" s="11">
        <f t="shared" si="585"/>
        <v>-2.8611111111113132</v>
      </c>
      <c r="BV156" s="11">
        <f t="shared" ref="BV156:BV219" si="655">(BA156*2)-(BD156/BV$3)</f>
        <v>-3.8666666666676974</v>
      </c>
      <c r="BY156" s="126"/>
      <c r="BZ156" s="126"/>
      <c r="CB156" s="1">
        <f t="shared" si="347"/>
        <v>0</v>
      </c>
      <c r="CC156" s="1">
        <f t="shared" si="348"/>
        <v>0</v>
      </c>
      <c r="CD156" s="1">
        <f t="shared" si="349"/>
        <v>0</v>
      </c>
      <c r="CE156" s="126">
        <f t="shared" si="523"/>
        <v>0</v>
      </c>
      <c r="CF156" s="1">
        <f t="shared" si="586"/>
        <v>0</v>
      </c>
      <c r="CG156" s="1" t="str">
        <f t="shared" si="587"/>
        <v/>
      </c>
      <c r="CH156" s="1">
        <f t="shared" si="524"/>
        <v>1</v>
      </c>
      <c r="CI156" s="1">
        <f t="shared" si="588"/>
        <v>1</v>
      </c>
      <c r="CJ156" s="1" t="str">
        <f t="shared" si="525"/>
        <v/>
      </c>
      <c r="CK156" s="1" t="str">
        <f t="shared" si="526"/>
        <v/>
      </c>
      <c r="CL156" s="1">
        <f t="shared" ref="CL156:CL219" si="656">IF(OR(BK156=0,BM156=0),1,IF(BK156&gt;0,IF(BM156&gt;0,1,0),IF(BM156&lt;0,1,0)))</f>
        <v>1</v>
      </c>
      <c r="CM156" s="1">
        <f t="shared" si="589"/>
        <v>1</v>
      </c>
      <c r="CN156" s="1">
        <f t="shared" ref="CN156:CN219" si="657">IF(CE156=0,IF(OR(BK156=0,BM156=0),1,IF(BK156&gt;0,IF(BM156&gt;0,1,0),IF(BM156&lt;0,1,0))),"")</f>
        <v>1</v>
      </c>
      <c r="CO156" s="1" t="str">
        <f t="shared" ref="CO156:CO219" si="658">IF(CE156=1,IF(OR(BK156=0,BM156=0),1,IF(BK156&gt;0,IF(BM156&gt;0,1,0),IF(BM156&lt;0,1,0))),"")</f>
        <v/>
      </c>
      <c r="CP156" s="1" t="str">
        <f t="shared" ref="CP156:CP219" si="659">IF(CB156=1,IF(OR(BK156=0,BM156=0),1,IF(BK156&gt;0,IF(BM156&gt;0,1,0),IF(BM156&lt;0,1,0))),"")</f>
        <v/>
      </c>
      <c r="CQ156" s="1">
        <f t="shared" ref="CQ156:CQ219" si="660">IF(CB156=0,IF(OR(BK156=0,BM156=0),1,IF(BK156&gt;0,IF(BM156&gt;0,1,0),IF(BM156&lt;0,1,0))),"")</f>
        <v>1</v>
      </c>
      <c r="CS156" s="1">
        <f t="shared" si="350"/>
        <v>0</v>
      </c>
      <c r="CT156" s="1">
        <f t="shared" si="351"/>
        <v>0</v>
      </c>
      <c r="CU156" s="1">
        <f t="shared" si="352"/>
        <v>0</v>
      </c>
      <c r="CV156" s="126">
        <f t="shared" si="527"/>
        <v>0</v>
      </c>
      <c r="CW156" s="1"/>
      <c r="CX156" s="1" t="str">
        <f t="shared" ref="CX156:CX214" si="661">IF(CV156=1,1,"")</f>
        <v/>
      </c>
      <c r="CY156" s="1" t="str">
        <f t="shared" ref="CY156:CY187" si="662">IF(CX156=1,IF(OR(BA156=0,BK156=0),1,IF(BA156&gt;0,IF(BK156&gt;0,1,0),IF(BK156&lt;0,1,0))),"")</f>
        <v/>
      </c>
      <c r="CZ156" s="1" t="str">
        <f t="shared" ref="CZ156:CZ187" si="663">IF(CX156=1,IF(OR(BD156=0,BK156=0),1,IF(BD156&gt;0,IF(BK156&gt;0,1,0),IF(BK156&lt;0,1,0))),"")</f>
        <v/>
      </c>
      <c r="DA156" s="1" t="str">
        <f t="shared" ref="DA156:DA187" si="664">IF(CX156=1,IF(OR(BD156=0,BO156=0),1,IF(BD156&gt;0,IF(BO156&gt;0,1,0),IF(BO156&lt;0,1,0))),"")</f>
        <v/>
      </c>
      <c r="DB156" s="1">
        <f t="shared" si="590"/>
        <v>0</v>
      </c>
      <c r="DC156" s="1">
        <f t="shared" si="591"/>
        <v>1</v>
      </c>
      <c r="DD156" s="1" t="str">
        <f t="shared" si="592"/>
        <v/>
      </c>
      <c r="DE156" s="1" t="str">
        <f t="shared" ref="DE156:DE219" si="665">IF(DD156="",IF(CV156+DC156=1,"",1),IF(CV156+DD156=1,"",1))</f>
        <v/>
      </c>
      <c r="DF156" s="1"/>
      <c r="DG156" s="126">
        <f t="shared" si="528"/>
        <v>0</v>
      </c>
      <c r="DH156" s="1">
        <f t="shared" si="353"/>
        <v>0</v>
      </c>
      <c r="DI156" s="1">
        <f t="shared" si="354"/>
        <v>0</v>
      </c>
      <c r="DJ156" s="1">
        <f t="shared" si="355"/>
        <v>0</v>
      </c>
      <c r="DK156" s="1">
        <f t="shared" si="593"/>
        <v>0</v>
      </c>
      <c r="DL156" s="1"/>
      <c r="DM156" s="1">
        <f t="shared" si="594"/>
        <v>1</v>
      </c>
      <c r="DN156" s="1" t="str">
        <f t="shared" si="595"/>
        <v/>
      </c>
      <c r="DO156" s="1" t="str">
        <f t="shared" si="596"/>
        <v/>
      </c>
      <c r="DP156" s="1" t="str">
        <f t="shared" si="597"/>
        <v/>
      </c>
      <c r="DQ156" s="1" t="str">
        <f t="shared" si="598"/>
        <v/>
      </c>
      <c r="DR156" s="1" t="str">
        <f t="shared" si="599"/>
        <v/>
      </c>
      <c r="DS156" s="1" t="str">
        <f t="shared" si="600"/>
        <v/>
      </c>
      <c r="DT156" s="1" t="str">
        <f t="shared" si="601"/>
        <v/>
      </c>
      <c r="DU156" s="1" t="str">
        <f t="shared" ref="DU156:DU187" si="666">IF(DJ156=1,IF(OR(AND(BO156&gt;-0.001,BM156&lt;0.001, BK156&lt;0.001),AND(BO156&lt;0.001,BM156&gt;-0.001,BK156&gt;-0.001)),1,0),"")</f>
        <v/>
      </c>
      <c r="DV156" s="1">
        <f t="shared" si="356"/>
        <v>0</v>
      </c>
      <c r="DW156" s="1">
        <f t="shared" si="602"/>
        <v>0</v>
      </c>
      <c r="DX156" s="1" t="str">
        <f t="shared" si="603"/>
        <v/>
      </c>
      <c r="DY156" s="1" t="str">
        <f t="shared" si="604"/>
        <v/>
      </c>
      <c r="EA156" s="1">
        <f t="shared" si="357"/>
        <v>0</v>
      </c>
      <c r="EB156" s="1">
        <f t="shared" si="358"/>
        <v>0</v>
      </c>
      <c r="EC156" s="1">
        <f t="shared" si="359"/>
        <v>0</v>
      </c>
      <c r="ED156" s="1">
        <f t="shared" si="360"/>
        <v>0</v>
      </c>
      <c r="EF156" s="1">
        <f t="shared" si="361"/>
        <v>0</v>
      </c>
      <c r="EG156" s="1">
        <f t="shared" si="362"/>
        <v>0</v>
      </c>
      <c r="EH156" s="1">
        <f t="shared" si="363"/>
        <v>0</v>
      </c>
      <c r="EI156" s="1">
        <f t="shared" si="364"/>
        <v>0</v>
      </c>
      <c r="EK156" s="1">
        <f t="shared" si="365"/>
        <v>1</v>
      </c>
      <c r="EL156" s="1">
        <f t="shared" si="366"/>
        <v>1</v>
      </c>
      <c r="EM156" s="1">
        <f t="shared" si="367"/>
        <v>1</v>
      </c>
      <c r="EO156" s="1">
        <f t="shared" si="368"/>
        <v>1</v>
      </c>
      <c r="EP156" s="1">
        <f t="shared" si="369"/>
        <v>1</v>
      </c>
      <c r="EQ156" s="1">
        <f t="shared" si="370"/>
        <v>1</v>
      </c>
      <c r="ES156" s="1">
        <f t="shared" si="605"/>
        <v>1</v>
      </c>
      <c r="ET156" s="1">
        <f t="shared" si="606"/>
        <v>1</v>
      </c>
      <c r="EU156" s="1">
        <f t="shared" si="607"/>
        <v>1</v>
      </c>
      <c r="EV156" s="1">
        <f t="shared" ref="EV156:EV214" si="667">IF(AND(BC156&gt;-0.0001,BD156 &gt;-0.0001),1,IF(AND(BC156&lt;0.0001,BD156&lt;0.0001),1,""))</f>
        <v>1</v>
      </c>
      <c r="EW156" s="1">
        <f t="shared" ref="EW156:EW187" si="668">IF(EU156=1,IF(OR(BD156=0,BM156=0),1,IF(BD156&gt;0,IF(BM156&gt;0,1,0),IF(BM156&lt;0,1,0))),"")</f>
        <v>0</v>
      </c>
      <c r="EY156" s="1">
        <f t="shared" si="608"/>
        <v>1</v>
      </c>
      <c r="EZ156" s="1">
        <f t="shared" si="609"/>
        <v>1</v>
      </c>
      <c r="FA156" s="1">
        <f t="shared" si="610"/>
        <v>1</v>
      </c>
      <c r="FC156" s="1">
        <f t="shared" si="371"/>
        <v>1</v>
      </c>
      <c r="FD156" s="1">
        <f t="shared" ref="FD156:FD187" si="669">IF(FC156=1,IF(AND(BD156&gt;0,BO156&lt;0),1,IF(AND(BD156&lt;0,BO156&gt;0),1,0)),"")</f>
        <v>1</v>
      </c>
      <c r="FE156" s="1"/>
      <c r="FF156" s="1">
        <f t="shared" si="372"/>
        <v>1</v>
      </c>
      <c r="FG156" s="1">
        <f t="shared" si="373"/>
        <v>1</v>
      </c>
      <c r="FH156" s="1">
        <f t="shared" si="374"/>
        <v>1</v>
      </c>
      <c r="FI156" s="1">
        <f t="shared" si="611"/>
        <v>0</v>
      </c>
      <c r="FJ156" s="1">
        <f t="shared" si="612"/>
        <v>0</v>
      </c>
      <c r="FK156" s="1">
        <f t="shared" si="613"/>
        <v>0</v>
      </c>
      <c r="FL156" s="1">
        <f t="shared" si="614"/>
        <v>0</v>
      </c>
      <c r="FN156" s="1">
        <f t="shared" si="615"/>
        <v>1</v>
      </c>
      <c r="FO156" s="1">
        <f t="shared" si="616"/>
        <v>0</v>
      </c>
      <c r="FP156" s="1" t="str">
        <f t="shared" si="617"/>
        <v/>
      </c>
      <c r="FV156" s="1">
        <f t="shared" si="618"/>
        <v>1</v>
      </c>
      <c r="FW156" s="1">
        <f t="shared" si="619"/>
        <v>0</v>
      </c>
      <c r="FX156" s="1">
        <f t="shared" si="620"/>
        <v>1</v>
      </c>
      <c r="GA156" s="1">
        <f t="shared" si="621"/>
        <v>1</v>
      </c>
      <c r="GB156" s="1">
        <f t="shared" si="622"/>
        <v>1</v>
      </c>
      <c r="GC156" s="1">
        <f t="shared" si="623"/>
        <v>1</v>
      </c>
      <c r="GD156" s="1">
        <f t="shared" si="624"/>
        <v>1</v>
      </c>
      <c r="GE156" s="1">
        <f t="shared" si="625"/>
        <v>0</v>
      </c>
      <c r="GF156" s="1">
        <f t="shared" si="385"/>
        <v>0</v>
      </c>
      <c r="GG156" s="1">
        <f t="shared" si="626"/>
        <v>0</v>
      </c>
      <c r="GI156" s="1">
        <f t="shared" ref="GI156:GI163" si="670">IF(BR156&gt;0,IF(BS156&gt;0,1,0),IF(BS156&lt;0,1,0))</f>
        <v>0</v>
      </c>
      <c r="GK156" s="1">
        <f t="shared" si="627"/>
        <v>0</v>
      </c>
      <c r="GL156" s="1">
        <f t="shared" si="628"/>
        <v>0</v>
      </c>
      <c r="GM156" s="1">
        <f t="shared" si="629"/>
        <v>0</v>
      </c>
      <c r="GN156" s="1">
        <f t="shared" si="630"/>
        <v>0</v>
      </c>
      <c r="GO156" s="1">
        <f t="shared" si="631"/>
        <v>1</v>
      </c>
      <c r="GP156" s="1">
        <f t="shared" si="392"/>
        <v>1</v>
      </c>
      <c r="GQ156" s="1">
        <f t="shared" si="632"/>
        <v>1</v>
      </c>
      <c r="GS156" s="1">
        <f t="shared" si="633"/>
        <v>0</v>
      </c>
      <c r="GT156" s="1">
        <f t="shared" si="634"/>
        <v>0</v>
      </c>
      <c r="GU156" s="1">
        <f t="shared" si="396"/>
        <v>0</v>
      </c>
      <c r="GV156" s="1">
        <f t="shared" si="397"/>
        <v>0</v>
      </c>
      <c r="GW156" s="1">
        <f t="shared" si="398"/>
        <v>0</v>
      </c>
      <c r="GX156" s="1">
        <f t="shared" si="399"/>
        <v>0</v>
      </c>
      <c r="GY156" s="1">
        <f t="shared" si="400"/>
        <v>0</v>
      </c>
      <c r="GZ156" s="1"/>
      <c r="HA156" s="1">
        <f t="shared" si="635"/>
        <v>1</v>
      </c>
      <c r="HB156" s="1">
        <f t="shared" si="636"/>
        <v>0</v>
      </c>
      <c r="HC156" s="1">
        <f t="shared" si="637"/>
        <v>0</v>
      </c>
      <c r="HD156" s="1">
        <f t="shared" si="638"/>
        <v>0</v>
      </c>
      <c r="HE156" s="1">
        <f t="shared" si="639"/>
        <v>0</v>
      </c>
      <c r="HF156" s="1">
        <f t="shared" si="640"/>
        <v>0</v>
      </c>
      <c r="HH156" s="1">
        <f t="shared" si="641"/>
        <v>1</v>
      </c>
      <c r="HI156" s="1">
        <f t="shared" si="642"/>
        <v>0</v>
      </c>
      <c r="HJ156" s="1">
        <f t="shared" si="643"/>
        <v>0</v>
      </c>
      <c r="HK156" s="1">
        <f t="shared" si="644"/>
        <v>0</v>
      </c>
      <c r="HL156" s="1">
        <f t="shared" si="645"/>
        <v>0</v>
      </c>
      <c r="HM156" s="1">
        <f t="shared" si="646"/>
        <v>0</v>
      </c>
      <c r="HO156" s="1">
        <f t="shared" ref="HO156:HO219" si="671">IF(BD156&gt;-0.1,IF(BM156&lt;0.001,1,0),"")</f>
        <v>1</v>
      </c>
      <c r="HP156" s="1" t="str">
        <f t="shared" ref="HP156:HP219" si="672">IF(BD156&lt;0.1,IF(BM156&gt;-0.001,1,0),"")</f>
        <v/>
      </c>
      <c r="HQ156" s="1">
        <f t="shared" si="647"/>
        <v>1</v>
      </c>
      <c r="HR156" s="1" t="str">
        <f t="shared" si="648"/>
        <v/>
      </c>
      <c r="HS156" s="1">
        <f t="shared" si="649"/>
        <v>1</v>
      </c>
      <c r="HT156" s="1" t="str">
        <f t="shared" si="650"/>
        <v/>
      </c>
      <c r="HU156" s="1">
        <f t="shared" si="651"/>
        <v>1</v>
      </c>
      <c r="HV156" s="1" t="str">
        <f t="shared" si="652"/>
        <v/>
      </c>
      <c r="HW156" s="1">
        <f t="shared" si="653"/>
        <v>1</v>
      </c>
      <c r="HX156" s="1" t="str">
        <f t="shared" si="654"/>
        <v/>
      </c>
      <c r="HZ156" s="1">
        <f t="shared" si="413"/>
        <v>1</v>
      </c>
      <c r="IA156" s="1" t="str">
        <f t="shared" si="414"/>
        <v/>
      </c>
      <c r="IB156" s="1">
        <f t="shared" si="415"/>
        <v>1</v>
      </c>
      <c r="IC156" s="1" t="str">
        <f t="shared" si="416"/>
        <v/>
      </c>
      <c r="ID156" s="1">
        <f t="shared" si="417"/>
        <v>1</v>
      </c>
      <c r="IE156" s="1" t="str">
        <f t="shared" si="418"/>
        <v/>
      </c>
      <c r="IF156" s="1">
        <f t="shared" si="419"/>
        <v>1</v>
      </c>
      <c r="IG156" s="1" t="str">
        <f t="shared" si="420"/>
        <v/>
      </c>
      <c r="IH156" s="1">
        <f t="shared" si="421"/>
        <v>1</v>
      </c>
      <c r="II156" s="1" t="str">
        <f t="shared" si="422"/>
        <v/>
      </c>
    </row>
    <row r="157" spans="1:243" x14ac:dyDescent="0.2">
      <c r="A157" s="14">
        <f t="shared" si="509"/>
        <v>157</v>
      </c>
      <c r="C157" s="2">
        <v>42340</v>
      </c>
      <c r="G157" s="3">
        <v>108.24</v>
      </c>
      <c r="H157" s="3">
        <v>118.252</v>
      </c>
      <c r="I157" s="3">
        <v>126.23</v>
      </c>
      <c r="J157" s="4">
        <v>156.03</v>
      </c>
      <c r="P157" s="128">
        <f t="shared" ref="P157:P220" si="673">(INT(G157)*32)+(IF(INT(RIGHT(G157*1000,1))=7,(G157-INT(G157))+0.0005,IF(INT(RIGHT(G157*1000,1))=2,(G157-INT(G157))+0.0005,G157-INT(G157))))*100</f>
        <v>3479.9999999999995</v>
      </c>
      <c r="Q157" s="5">
        <f t="shared" ref="Q157:Q220" si="674">(INT(H157)*32)+(IF(INT(RIGHT(H157*1000,1))=7,(H157-INT(H157))+0.0005,IF(INT(RIGHT(H157*1000,1))=2,(H157-INT(H157))+0.0005,H157-INT(H157))))*100</f>
        <v>3801.2499999999995</v>
      </c>
      <c r="R157" s="6">
        <f t="shared" ref="R157:R220" si="675">INT(I157)*32+(I157-INT(I157))*100</f>
        <v>4055.0000000000005</v>
      </c>
      <c r="S157" s="7">
        <f t="shared" ref="S157:S220" si="676">INT(J157)*32+(J157-INT(J157))*100</f>
        <v>4995</v>
      </c>
      <c r="Y157" s="4">
        <f t="shared" si="567"/>
        <v>2.75</v>
      </c>
      <c r="Z157" s="1">
        <f t="shared" si="568"/>
        <v>6.7500000000004547</v>
      </c>
      <c r="AA157" s="1">
        <f t="shared" si="569"/>
        <v>7.5000000000004547</v>
      </c>
      <c r="AB157" s="1">
        <f t="shared" si="570"/>
        <v>7.9999999999990905</v>
      </c>
      <c r="AC157" s="1"/>
      <c r="AD157" s="1"/>
      <c r="AE157" s="126"/>
      <c r="AF157" s="126"/>
      <c r="AG157" s="126"/>
      <c r="AH157" s="4">
        <f t="shared" si="510"/>
        <v>0.99999999999969713</v>
      </c>
      <c r="AI157" s="4">
        <f t="shared" si="511"/>
        <v>1.4499999999997275</v>
      </c>
      <c r="AJ157" s="4">
        <f t="shared" si="512"/>
        <v>2.2500000000001821</v>
      </c>
      <c r="AK157" s="4">
        <f t="shared" si="513"/>
        <v>1.7500000000001519</v>
      </c>
      <c r="AL157" s="4">
        <f t="shared" si="514"/>
        <v>3.0000000000002274</v>
      </c>
      <c r="AM157" s="4">
        <f t="shared" si="515"/>
        <v>10.166666666666819</v>
      </c>
      <c r="AN157" s="4">
        <f t="shared" si="516"/>
        <v>10.700000000000092</v>
      </c>
      <c r="AO157" s="4">
        <f t="shared" si="517"/>
        <v>1</v>
      </c>
      <c r="AP157" s="4">
        <f t="shared" si="518"/>
        <v>0.66666666666606078</v>
      </c>
      <c r="AQ157" s="4">
        <f t="shared" si="519"/>
        <v>7.5416666666665915</v>
      </c>
      <c r="AR157" s="4">
        <f t="shared" si="520"/>
        <v>2.4999999999998179</v>
      </c>
      <c r="AS157" s="4">
        <f t="shared" si="521"/>
        <v>8.5277777777780308</v>
      </c>
      <c r="AT157" s="4">
        <f t="shared" si="522"/>
        <v>6.5666666666665456</v>
      </c>
      <c r="AU157" s="1"/>
      <c r="BA157" s="11">
        <f t="shared" si="571"/>
        <v>-2.75</v>
      </c>
      <c r="BB157" s="11">
        <f t="shared" si="572"/>
        <v>-6.7500000000004547</v>
      </c>
      <c r="BC157" s="12">
        <f t="shared" si="573"/>
        <v>-7.5000000000004547</v>
      </c>
      <c r="BD157" s="13">
        <f t="shared" si="574"/>
        <v>7.9999999999990905</v>
      </c>
      <c r="BJ157" s="11">
        <f t="shared" si="575"/>
        <v>-0.99999999999969713</v>
      </c>
      <c r="BK157" s="11">
        <f t="shared" si="576"/>
        <v>-1.4499999999997275</v>
      </c>
      <c r="BL157" s="11">
        <f t="shared" si="577"/>
        <v>-2.2500000000001821</v>
      </c>
      <c r="BM157" s="11">
        <f t="shared" si="578"/>
        <v>-1.7500000000001519</v>
      </c>
      <c r="BN157" s="11">
        <f t="shared" si="579"/>
        <v>-3.0000000000002274</v>
      </c>
      <c r="BO157" s="11">
        <f t="shared" si="580"/>
        <v>-10.166666666666819</v>
      </c>
      <c r="BP157" s="11">
        <f t="shared" si="581"/>
        <v>-10.700000000000092</v>
      </c>
      <c r="BQ157" s="1">
        <v>1</v>
      </c>
      <c r="BR157" s="11">
        <f t="shared" si="582"/>
        <v>0.66666666666606078</v>
      </c>
      <c r="BS157" s="11">
        <f t="shared" si="583"/>
        <v>-7.5416666666665915</v>
      </c>
      <c r="BT157" s="11">
        <f t="shared" si="584"/>
        <v>-2.4999999999998179</v>
      </c>
      <c r="BU157" s="11">
        <f t="shared" si="585"/>
        <v>-8.5277777777780308</v>
      </c>
      <c r="BV157" s="11">
        <f t="shared" si="655"/>
        <v>-6.5666666666665456</v>
      </c>
      <c r="BY157" s="126"/>
      <c r="BZ157" s="126"/>
      <c r="CB157" s="1">
        <f t="shared" ref="CB157:CB220" si="677">IF(OR(BA157=0,BK157=0),1,IF(BA157&gt;0,IF(BK157&gt;0,1,0),IF(BK157&lt;0,1,0)))</f>
        <v>1</v>
      </c>
      <c r="CC157" s="1">
        <f t="shared" ref="CC157:CC220" si="678">IF(OR(BB157=0,BK157=0),1,IF(BB157&gt;0,IF(BK157&gt;0,1,0),IF(BK157&lt;0,1,0)))</f>
        <v>1</v>
      </c>
      <c r="CD157" s="1">
        <f t="shared" ref="CD157:CD220" si="679">IF(OR(BC157=0,BK157=0),1,IF(BC157&gt;0,IF(BK157&gt;0,1,0),IF(BK157&lt;0,1,0)))</f>
        <v>1</v>
      </c>
      <c r="CE157" s="126">
        <f t="shared" si="523"/>
        <v>0</v>
      </c>
      <c r="CF157" s="1">
        <f t="shared" si="586"/>
        <v>0</v>
      </c>
      <c r="CG157" s="1" t="str">
        <f t="shared" si="587"/>
        <v/>
      </c>
      <c r="CH157" s="1">
        <f t="shared" si="524"/>
        <v>1</v>
      </c>
      <c r="CI157" s="1">
        <f t="shared" si="588"/>
        <v>1</v>
      </c>
      <c r="CJ157" s="1">
        <f t="shared" si="525"/>
        <v>1</v>
      </c>
      <c r="CK157" s="1" t="str">
        <f t="shared" si="526"/>
        <v/>
      </c>
      <c r="CL157" s="1">
        <f t="shared" si="656"/>
        <v>1</v>
      </c>
      <c r="CM157" s="1">
        <f t="shared" si="589"/>
        <v>1</v>
      </c>
      <c r="CN157" s="1">
        <f t="shared" si="657"/>
        <v>1</v>
      </c>
      <c r="CO157" s="1" t="str">
        <f t="shared" si="658"/>
        <v/>
      </c>
      <c r="CP157" s="1">
        <f t="shared" si="659"/>
        <v>1</v>
      </c>
      <c r="CQ157" s="1" t="str">
        <f t="shared" si="660"/>
        <v/>
      </c>
      <c r="CS157" s="1">
        <f t="shared" ref="CS157:CS220" si="680">IF(OR(BA157=0,BM157=0),1,IF(BA157&gt;0,IF(BM157&gt;0,1,0),IF(BM157&lt;0,1,0)))</f>
        <v>1</v>
      </c>
      <c r="CT157" s="1">
        <f t="shared" ref="CT157:CT220" si="681">IF(OR(BB157=0,BM157=0),1,IF(BB157&gt;0,IF(BM157&gt;0,1,0),IF(BM157&lt;0,1,0)))</f>
        <v>1</v>
      </c>
      <c r="CU157" s="1">
        <f t="shared" ref="CU157:CU220" si="682">IF(OR(BC157=0,BM157=0),1,IF(BC157&gt;0,IF(BM157&gt;0,1,0),IF(BM157&lt;0,1,0)))</f>
        <v>1</v>
      </c>
      <c r="CV157" s="126">
        <f t="shared" si="527"/>
        <v>0</v>
      </c>
      <c r="CW157" s="1"/>
      <c r="CX157" s="1" t="str">
        <f t="shared" si="661"/>
        <v/>
      </c>
      <c r="CY157" s="1" t="str">
        <f t="shared" si="662"/>
        <v/>
      </c>
      <c r="CZ157" s="1" t="str">
        <f t="shared" si="663"/>
        <v/>
      </c>
      <c r="DA157" s="1" t="str">
        <f t="shared" si="664"/>
        <v/>
      </c>
      <c r="DB157" s="1">
        <f t="shared" si="590"/>
        <v>0</v>
      </c>
      <c r="DC157" s="1">
        <f t="shared" si="591"/>
        <v>1</v>
      </c>
      <c r="DD157" s="1" t="str">
        <f t="shared" si="592"/>
        <v/>
      </c>
      <c r="DE157" s="1" t="str">
        <f t="shared" si="665"/>
        <v/>
      </c>
      <c r="DF157" s="1"/>
      <c r="DG157" s="126">
        <f t="shared" si="528"/>
        <v>1</v>
      </c>
      <c r="DH157" s="1">
        <f t="shared" ref="DH157:DH220" si="683">IF(OR(BB157=0,BO157=0),1,IF(BB157&gt;0,IF(BO157&gt;0,1,0),IF(BO157&lt;0,1,0)))</f>
        <v>1</v>
      </c>
      <c r="DI157" s="1">
        <f t="shared" ref="DI157:DI220" si="684">IF(OR(BC157=0,BO157=0),1,IF(BC157&gt;0,IF(BO157&gt;0,1,0),IF(BO157&lt;0,1,0)))</f>
        <v>1</v>
      </c>
      <c r="DJ157" s="1">
        <f t="shared" ref="DJ157:DJ220" si="685">IF(OR(BD157=0,BO157=0),1,IF(BD157&gt;0,IF(BO157&gt;0,1,0),IF(BO157&lt;0,1,0)))</f>
        <v>0</v>
      </c>
      <c r="DK157" s="1">
        <f t="shared" si="593"/>
        <v>0</v>
      </c>
      <c r="DL157" s="1"/>
      <c r="DM157" s="1">
        <f t="shared" si="594"/>
        <v>1</v>
      </c>
      <c r="DN157" s="1" t="str">
        <f t="shared" si="595"/>
        <v/>
      </c>
      <c r="DO157" s="1" t="str">
        <f t="shared" si="596"/>
        <v/>
      </c>
      <c r="DP157" s="1" t="str">
        <f t="shared" si="597"/>
        <v/>
      </c>
      <c r="DQ157" s="1" t="str">
        <f t="shared" si="598"/>
        <v/>
      </c>
      <c r="DR157" s="1" t="str">
        <f t="shared" si="599"/>
        <v/>
      </c>
      <c r="DS157" s="1" t="str">
        <f t="shared" si="600"/>
        <v/>
      </c>
      <c r="DT157" s="1" t="str">
        <f t="shared" si="601"/>
        <v/>
      </c>
      <c r="DU157" s="1" t="str">
        <f t="shared" si="666"/>
        <v/>
      </c>
      <c r="DV157" s="1">
        <f t="shared" ref="DV157:DV220" si="686">IF(OR(AND(BD157&gt;-0.001, BD157 &lt;0.001),AND(BO157&gt;-0.001,BO157&lt;0.001)),1,IF(BD157&gt;-0.001,IF(BO157&gt;-0.001,1,0),IF(BO157&lt;0.001,1,0)))</f>
        <v>0</v>
      </c>
      <c r="DW157" s="1">
        <f t="shared" si="602"/>
        <v>1</v>
      </c>
      <c r="DX157" s="1">
        <f t="shared" si="603"/>
        <v>1</v>
      </c>
      <c r="DY157" s="1" t="str">
        <f t="shared" si="604"/>
        <v/>
      </c>
      <c r="EA157" s="1">
        <f t="shared" ref="EA157:EA220" si="687">IF(OR(BA157=0,BU157=0),1,IF(BA157&gt;0,IF(BU157&gt;0,1,0),IF(BU157&lt;0,1,0)))</f>
        <v>1</v>
      </c>
      <c r="EB157" s="1">
        <f t="shared" ref="EB157:EB220" si="688">IF(OR(BB157=0,BU157=0),1,IF(BB157&gt;0,IF(BU157&gt;0,1,0),IF(BU157&lt;0,1,0)))</f>
        <v>1</v>
      </c>
      <c r="EC157" s="1">
        <f t="shared" ref="EC157:EC220" si="689">IF(OR(BC157=0,BU157=0),1,IF(BC157&gt;0,IF(BU157&gt;0,1,0),IF(BU157&lt;0,1,0)))</f>
        <v>1</v>
      </c>
      <c r="ED157" s="1">
        <f t="shared" ref="ED157:ED220" si="690">IF(OR(BD157=0,BU157=0),1,IF(BD157&gt;0,IF(BU157&gt;0,1,0),IF(BU157&lt;0,1,0)))</f>
        <v>0</v>
      </c>
      <c r="EF157" s="1">
        <f t="shared" ref="EF157:EF164" si="691">IF(BA157&gt;0,IF(BS157&gt;0,1,0),IF(BS157&lt;0,1,0))</f>
        <v>1</v>
      </c>
      <c r="EG157" s="1">
        <f t="shared" ref="EG157:EG164" si="692">IF(BB157&gt;0,IF(BS157&gt;0,1,0),IF(BS157&lt;0,1,0))</f>
        <v>1</v>
      </c>
      <c r="EH157" s="1">
        <f t="shared" ref="EH157:EH164" si="693">IF(BC157&gt;0,IF(BS157&gt;0,1,0),IF(BS157&lt;0,1,0))</f>
        <v>1</v>
      </c>
      <c r="EI157" s="1">
        <f t="shared" ref="EI157:EI164" si="694">IF(BD157&gt;0,IF(BS157&gt;0,1,0),IF(BS157&lt;0,1,0))</f>
        <v>0</v>
      </c>
      <c r="EK157" s="1">
        <f t="shared" ref="EK157:EK220" si="695">IF(OR(BA157=0,BB157=0),1,IF(BA157&gt;0,IF(BB157&gt;0,1,0),IF(BB157&lt;0,1,0)))</f>
        <v>1</v>
      </c>
      <c r="EL157" s="1">
        <f t="shared" ref="EL157:EL220" si="696">IF(OR(BA157=0,BC157=0),1,IF(BA157&gt;0,IF(BC157&gt;0,1,0),IF(BC157&lt;0,1,0)))</f>
        <v>1</v>
      </c>
      <c r="EM157" s="1">
        <f t="shared" ref="EM157:EM220" si="697">IF(OR(BA157=0,BD157=0),1,IF(BA157&gt;0,IF(BD157&gt;0,1,0),IF(BD157&lt;0,1,0)))</f>
        <v>0</v>
      </c>
      <c r="EO157" s="1">
        <f t="shared" ref="EO157:EO220" si="698">IF(OR(BA157=0,BB157=0),1,IF(BB157&gt;0,IF(BA157&gt;0,1,0),IF(BA157&lt;0,1,0)))</f>
        <v>1</v>
      </c>
      <c r="EP157" s="1">
        <f t="shared" ref="EP157:EP220" si="699">IF(OR(BB157=0,BC157=0),1,IF(BB157&gt;0,IF(BC157&gt;0,1,0),IF(BC157&lt;0,1,0)))</f>
        <v>1</v>
      </c>
      <c r="EQ157" s="1">
        <f t="shared" ref="EQ157:EQ220" si="700">IF(OR(BB157=0,BD157=0),1,IF(BB157&gt;0,IF(BD157&gt;0,1,0),IF(BD157&lt;0,1,0)))</f>
        <v>0</v>
      </c>
      <c r="ES157" s="1">
        <f t="shared" si="605"/>
        <v>1</v>
      </c>
      <c r="ET157" s="1">
        <f t="shared" si="606"/>
        <v>1</v>
      </c>
      <c r="EU157" s="1">
        <f t="shared" si="607"/>
        <v>0</v>
      </c>
      <c r="EV157" s="1" t="str">
        <f t="shared" si="667"/>
        <v/>
      </c>
      <c r="EW157" s="1" t="str">
        <f t="shared" si="668"/>
        <v/>
      </c>
      <c r="EY157" s="1">
        <f t="shared" si="608"/>
        <v>0</v>
      </c>
      <c r="EZ157" s="1">
        <f t="shared" si="609"/>
        <v>0</v>
      </c>
      <c r="FA157" s="1">
        <f t="shared" si="610"/>
        <v>0</v>
      </c>
      <c r="FC157" s="1">
        <f t="shared" ref="FC157:FC220" si="701">IF(OR(BM157=0,BO157=0),1,IF(BM157&gt;0,IF(BO157&gt;0,1,0),IF(BO157&lt;0,1,0)))</f>
        <v>1</v>
      </c>
      <c r="FD157" s="1">
        <f t="shared" si="669"/>
        <v>1</v>
      </c>
      <c r="FE157" s="1"/>
      <c r="FF157" s="1">
        <f t="shared" ref="FF157:FF220" si="702">IF(OR(BK157=0,BM157=0),1,IF(BK157&gt;0,IF(BM157&gt;0,1,0),IF(BM157&lt;0,1,0)))</f>
        <v>1</v>
      </c>
      <c r="FG157" s="1">
        <f t="shared" ref="FG157:FG220" si="703">IF(OR(BK157=0,BO157=0),1,IF(BK157&gt;0,IF(BO157&gt;0,1,0),IF(BO157&lt;0,1,0)))</f>
        <v>1</v>
      </c>
      <c r="FH157" s="1">
        <f t="shared" ref="FH157:FH220" si="704">IF(BK157&gt;0,IF(BM157&gt;0,IF(BO157&gt;0,1,0),0),IF(BM157&lt;0,IF(BO157&lt;0,1,0),0))</f>
        <v>1</v>
      </c>
      <c r="FI157" s="1">
        <f t="shared" si="611"/>
        <v>0</v>
      </c>
      <c r="FJ157" s="1">
        <f t="shared" si="612"/>
        <v>1</v>
      </c>
      <c r="FK157" s="1">
        <f t="shared" si="613"/>
        <v>1</v>
      </c>
      <c r="FL157" s="1">
        <f t="shared" si="614"/>
        <v>1</v>
      </c>
      <c r="FN157" s="1" t="str">
        <f t="shared" si="615"/>
        <v/>
      </c>
      <c r="FO157" s="1" t="str">
        <f t="shared" si="616"/>
        <v/>
      </c>
      <c r="FP157" s="1">
        <f t="shared" si="617"/>
        <v>0</v>
      </c>
      <c r="FV157" s="1">
        <f t="shared" si="618"/>
        <v>1</v>
      </c>
      <c r="FW157" s="1">
        <f t="shared" si="619"/>
        <v>0</v>
      </c>
      <c r="FX157" s="1">
        <f t="shared" si="620"/>
        <v>1</v>
      </c>
      <c r="GA157" s="1">
        <f t="shared" si="621"/>
        <v>0</v>
      </c>
      <c r="GB157" s="1">
        <f t="shared" si="622"/>
        <v>0</v>
      </c>
      <c r="GC157" s="1">
        <f t="shared" si="623"/>
        <v>0</v>
      </c>
      <c r="GD157" s="1">
        <f t="shared" si="624"/>
        <v>1</v>
      </c>
      <c r="GE157" s="1">
        <f t="shared" si="625"/>
        <v>0</v>
      </c>
      <c r="GF157" s="1">
        <f t="shared" ref="GF157:GF220" si="705">IF(BM157&gt;0,IF(BR157&gt;0,1,0),IF(BR157&lt;0,1,0))</f>
        <v>0</v>
      </c>
      <c r="GG157" s="1">
        <f t="shared" si="626"/>
        <v>0</v>
      </c>
      <c r="GI157" s="1">
        <f t="shared" si="670"/>
        <v>0</v>
      </c>
      <c r="GK157" s="1">
        <f t="shared" si="627"/>
        <v>1</v>
      </c>
      <c r="GL157" s="1">
        <f t="shared" si="628"/>
        <v>1</v>
      </c>
      <c r="GM157" s="1">
        <f t="shared" si="629"/>
        <v>1</v>
      </c>
      <c r="GN157" s="1">
        <f t="shared" si="630"/>
        <v>0</v>
      </c>
      <c r="GO157" s="1">
        <f t="shared" si="631"/>
        <v>1</v>
      </c>
      <c r="GP157" s="1">
        <f t="shared" ref="GP157:GP220" si="706">IF(BM157&gt;0,IF(BS157&gt;0,1,0),IF(BS157&lt;0,1,0))</f>
        <v>1</v>
      </c>
      <c r="GQ157" s="1">
        <f t="shared" si="632"/>
        <v>1</v>
      </c>
      <c r="GS157" s="1" t="str">
        <f t="shared" si="633"/>
        <v/>
      </c>
      <c r="GT157" s="1" t="str">
        <f t="shared" si="634"/>
        <v/>
      </c>
      <c r="GU157" s="1">
        <f t="shared" ref="GU157:GU220" si="707">IF(ABS(BM157)&gt;1,1,0)</f>
        <v>1</v>
      </c>
      <c r="GV157" s="1">
        <f t="shared" ref="GV157:GV220" si="708">IF(ABS(BM157)&gt;1.5,1,0)</f>
        <v>1</v>
      </c>
      <c r="GW157" s="1">
        <f t="shared" ref="GW157:GW220" si="709">IF(ABS(BM157)&gt;1.99,1,0)</f>
        <v>0</v>
      </c>
      <c r="GX157" s="1">
        <f t="shared" ref="GX157:GX220" si="710">IF(ABS(BM157)&gt;2.5,1,0)</f>
        <v>0</v>
      </c>
      <c r="GY157" s="1">
        <f t="shared" ref="GY157:GY220" si="711">IF(ABS(BM157)&gt;3,1,0)</f>
        <v>0</v>
      </c>
      <c r="GZ157" s="1"/>
      <c r="HA157" s="1">
        <f t="shared" si="635"/>
        <v>1</v>
      </c>
      <c r="HB157" s="1">
        <f t="shared" si="636"/>
        <v>1</v>
      </c>
      <c r="HC157" s="1">
        <f t="shared" si="637"/>
        <v>1</v>
      </c>
      <c r="HD157" s="1">
        <f t="shared" si="638"/>
        <v>1</v>
      </c>
      <c r="HE157" s="1">
        <f t="shared" si="639"/>
        <v>1</v>
      </c>
      <c r="HF157" s="1">
        <f t="shared" si="640"/>
        <v>1</v>
      </c>
      <c r="HH157" s="1">
        <f t="shared" si="641"/>
        <v>1</v>
      </c>
      <c r="HI157" s="1">
        <f t="shared" si="642"/>
        <v>1</v>
      </c>
      <c r="HJ157" s="1">
        <f t="shared" si="643"/>
        <v>1</v>
      </c>
      <c r="HK157" s="1">
        <f t="shared" si="644"/>
        <v>1</v>
      </c>
      <c r="HL157" s="1">
        <f t="shared" si="645"/>
        <v>1</v>
      </c>
      <c r="HM157" s="1">
        <f t="shared" si="646"/>
        <v>0</v>
      </c>
      <c r="HO157" s="1">
        <f t="shared" si="671"/>
        <v>1</v>
      </c>
      <c r="HP157" s="1" t="str">
        <f t="shared" si="672"/>
        <v/>
      </c>
      <c r="HQ157" s="1" t="str">
        <f t="shared" si="647"/>
        <v/>
      </c>
      <c r="HR157" s="1" t="str">
        <f t="shared" si="648"/>
        <v/>
      </c>
      <c r="HS157" s="1" t="str">
        <f t="shared" si="649"/>
        <v/>
      </c>
      <c r="HT157" s="1" t="str">
        <f t="shared" si="650"/>
        <v/>
      </c>
      <c r="HU157" s="1" t="str">
        <f t="shared" si="651"/>
        <v/>
      </c>
      <c r="HV157" s="1" t="str">
        <f t="shared" si="652"/>
        <v/>
      </c>
      <c r="HW157" s="1" t="str">
        <f t="shared" si="653"/>
        <v/>
      </c>
      <c r="HX157" s="1" t="str">
        <f t="shared" si="654"/>
        <v/>
      </c>
      <c r="HZ157" s="1">
        <f t="shared" ref="HZ157:HZ220" si="712">IF(BD157&gt;-0.1,IF(BO157&lt;0.001,1,0),"")</f>
        <v>1</v>
      </c>
      <c r="IA157" s="1" t="str">
        <f t="shared" ref="IA157:IA220" si="713">IF(BD157&lt;0.1,IF(BO157&gt;-0.001,1,0),"")</f>
        <v/>
      </c>
      <c r="IB157" s="1" t="str">
        <f t="shared" ref="IB157:IB220" si="714">IF(BD157&gt;9.1,IF(BO157&lt;0.001,1,0),"")</f>
        <v/>
      </c>
      <c r="IC157" s="1" t="str">
        <f t="shared" ref="IC157:IC220" si="715">IF(BD157&lt;-9.1,IF(BO157&gt;-0.001,1,0),"")</f>
        <v/>
      </c>
      <c r="ID157" s="1" t="str">
        <f t="shared" ref="ID157:ID220" si="716">IF(BD157&gt;15.1,IF(BO157&lt;0.001,1,0),"")</f>
        <v/>
      </c>
      <c r="IE157" s="1" t="str">
        <f t="shared" ref="IE157:IE220" si="717">IF(BD157&lt;-15.1,IF(BO157&gt;-0.001,1,0),"")</f>
        <v/>
      </c>
      <c r="IF157" s="1" t="str">
        <f t="shared" ref="IF157:IF220" si="718">IF(BD157&gt;31.1,IF(BO157&lt;0.001,1,0),"")</f>
        <v/>
      </c>
      <c r="IG157" s="1" t="str">
        <f t="shared" ref="IG157:IG220" si="719">IF(BD157&lt;-31.1,IF(BO157&gt;-0.001,1,0),"")</f>
        <v/>
      </c>
      <c r="IH157" s="1" t="str">
        <f t="shared" ref="IH157:IH220" si="720">IF(BD157&gt;47.1,IF(BO157&lt;0.001,1,0),"")</f>
        <v/>
      </c>
      <c r="II157" s="1" t="str">
        <f t="shared" ref="II157:II220" si="721">IF(BD157&lt;-47.1,IF(BO157&gt;-0.001,1,0),"")</f>
        <v/>
      </c>
    </row>
    <row r="158" spans="1:243" x14ac:dyDescent="0.2">
      <c r="A158" s="14">
        <f t="shared" si="509"/>
        <v>158</v>
      </c>
      <c r="C158" s="2">
        <v>42341</v>
      </c>
      <c r="G158" s="3">
        <v>108.227</v>
      </c>
      <c r="H158" s="3">
        <v>118.092</v>
      </c>
      <c r="I158" s="3">
        <v>125.175</v>
      </c>
      <c r="J158" s="4">
        <v>152.03</v>
      </c>
      <c r="P158" s="128">
        <f t="shared" si="673"/>
        <v>3478.7500000000005</v>
      </c>
      <c r="Q158" s="5">
        <f t="shared" si="674"/>
        <v>3785.25</v>
      </c>
      <c r="R158" s="6">
        <f t="shared" si="675"/>
        <v>4017.4999999999995</v>
      </c>
      <c r="S158" s="7">
        <f t="shared" si="676"/>
        <v>4867</v>
      </c>
      <c r="Y158" s="4">
        <f t="shared" si="567"/>
        <v>1.2499999999990905</v>
      </c>
      <c r="Z158" s="1">
        <f t="shared" si="568"/>
        <v>15.999999999999545</v>
      </c>
      <c r="AA158" s="1">
        <f t="shared" si="569"/>
        <v>37.500000000000909</v>
      </c>
      <c r="AB158" s="1">
        <f t="shared" si="570"/>
        <v>128</v>
      </c>
      <c r="AC158" s="1"/>
      <c r="AD158" s="1"/>
      <c r="AE158" s="126"/>
      <c r="AF158" s="126"/>
      <c r="AG158" s="126"/>
      <c r="AH158" s="4">
        <f t="shared" si="510"/>
        <v>8.1666666666681831</v>
      </c>
      <c r="AI158" s="4">
        <f t="shared" si="511"/>
        <v>7.1000000000015451</v>
      </c>
      <c r="AJ158" s="4">
        <f t="shared" si="512"/>
        <v>6.5000000000009983</v>
      </c>
      <c r="AK158" s="4">
        <f t="shared" si="513"/>
        <v>9.0000000000010623</v>
      </c>
      <c r="AL158" s="4">
        <f t="shared" si="514"/>
        <v>2.7500000000009095</v>
      </c>
      <c r="AM158" s="4">
        <f t="shared" si="515"/>
        <v>5.1666666666657548</v>
      </c>
      <c r="AN158" s="4">
        <f t="shared" si="516"/>
        <v>13.699999999999093</v>
      </c>
      <c r="AO158" s="4">
        <f t="shared" si="517"/>
        <v>1</v>
      </c>
      <c r="AP158" s="4">
        <f t="shared" si="518"/>
        <v>2.8333333333348474</v>
      </c>
      <c r="AQ158" s="4">
        <f t="shared" si="519"/>
        <v>8.3333333333358386</v>
      </c>
      <c r="AR158" s="4">
        <f t="shared" si="520"/>
        <v>12.500000000002183</v>
      </c>
      <c r="AS158" s="4">
        <f t="shared" si="521"/>
        <v>12.444444444444898</v>
      </c>
      <c r="AT158" s="4">
        <f t="shared" si="522"/>
        <v>14.566666666668485</v>
      </c>
      <c r="AU158" s="1"/>
      <c r="BA158" s="11">
        <f t="shared" si="571"/>
        <v>-1.2499999999990905</v>
      </c>
      <c r="BB158" s="11">
        <f t="shared" si="572"/>
        <v>-15.999999999999545</v>
      </c>
      <c r="BC158" s="12">
        <f t="shared" si="573"/>
        <v>-37.500000000000909</v>
      </c>
      <c r="BD158" s="13">
        <f t="shared" si="574"/>
        <v>-128</v>
      </c>
      <c r="BJ158" s="11">
        <f t="shared" si="575"/>
        <v>8.1666666666681831</v>
      </c>
      <c r="BK158" s="11">
        <f t="shared" si="576"/>
        <v>7.1000000000015451</v>
      </c>
      <c r="BL158" s="11">
        <f t="shared" si="577"/>
        <v>6.5000000000009983</v>
      </c>
      <c r="BM158" s="11">
        <f t="shared" si="578"/>
        <v>9.0000000000010623</v>
      </c>
      <c r="BN158" s="11">
        <f t="shared" si="579"/>
        <v>2.7500000000009095</v>
      </c>
      <c r="BO158" s="11">
        <f t="shared" si="580"/>
        <v>5.1666666666657548</v>
      </c>
      <c r="BP158" s="11">
        <f t="shared" si="581"/>
        <v>13.699999999999093</v>
      </c>
      <c r="BQ158" s="1">
        <v>1</v>
      </c>
      <c r="BR158" s="11">
        <f t="shared" si="582"/>
        <v>-2.8333333333348474</v>
      </c>
      <c r="BS158" s="11">
        <f t="shared" si="583"/>
        <v>-8.3333333333358386</v>
      </c>
      <c r="BT158" s="11">
        <f t="shared" si="584"/>
        <v>12.500000000002183</v>
      </c>
      <c r="BU158" s="11">
        <f t="shared" si="585"/>
        <v>12.444444444444898</v>
      </c>
      <c r="BV158" s="11">
        <f t="shared" si="655"/>
        <v>14.566666666668485</v>
      </c>
      <c r="BY158" s="126"/>
      <c r="BZ158" s="126"/>
      <c r="CB158" s="1">
        <f t="shared" si="677"/>
        <v>0</v>
      </c>
      <c r="CC158" s="1">
        <f t="shared" si="678"/>
        <v>0</v>
      </c>
      <c r="CD158" s="1">
        <f t="shared" si="679"/>
        <v>0</v>
      </c>
      <c r="CE158" s="126">
        <f t="shared" si="523"/>
        <v>0</v>
      </c>
      <c r="CF158" s="1">
        <f t="shared" si="586"/>
        <v>0</v>
      </c>
      <c r="CG158" s="1" t="str">
        <f t="shared" si="587"/>
        <v/>
      </c>
      <c r="CH158" s="1">
        <f t="shared" si="524"/>
        <v>1</v>
      </c>
      <c r="CI158" s="1">
        <f t="shared" si="588"/>
        <v>1</v>
      </c>
      <c r="CJ158" s="1" t="str">
        <f t="shared" si="525"/>
        <v/>
      </c>
      <c r="CK158" s="1" t="str">
        <f t="shared" si="526"/>
        <v/>
      </c>
      <c r="CL158" s="1">
        <f t="shared" si="656"/>
        <v>1</v>
      </c>
      <c r="CM158" s="1">
        <f t="shared" si="589"/>
        <v>1</v>
      </c>
      <c r="CN158" s="1">
        <f t="shared" si="657"/>
        <v>1</v>
      </c>
      <c r="CO158" s="1" t="str">
        <f t="shared" si="658"/>
        <v/>
      </c>
      <c r="CP158" s="1" t="str">
        <f t="shared" si="659"/>
        <v/>
      </c>
      <c r="CQ158" s="1">
        <f t="shared" si="660"/>
        <v>1</v>
      </c>
      <c r="CS158" s="1">
        <f t="shared" si="680"/>
        <v>0</v>
      </c>
      <c r="CT158" s="1">
        <f t="shared" si="681"/>
        <v>0</v>
      </c>
      <c r="CU158" s="1">
        <f t="shared" si="682"/>
        <v>0</v>
      </c>
      <c r="CV158" s="126">
        <f t="shared" si="527"/>
        <v>0</v>
      </c>
      <c r="CW158" s="1"/>
      <c r="CX158" s="1" t="str">
        <f t="shared" si="661"/>
        <v/>
      </c>
      <c r="CY158" s="1" t="str">
        <f t="shared" si="662"/>
        <v/>
      </c>
      <c r="CZ158" s="1" t="str">
        <f t="shared" si="663"/>
        <v/>
      </c>
      <c r="DA158" s="1" t="str">
        <f t="shared" si="664"/>
        <v/>
      </c>
      <c r="DB158" s="1">
        <f t="shared" si="590"/>
        <v>0</v>
      </c>
      <c r="DC158" s="1">
        <f t="shared" si="591"/>
        <v>1</v>
      </c>
      <c r="DD158" s="1" t="str">
        <f t="shared" si="592"/>
        <v/>
      </c>
      <c r="DE158" s="1" t="str">
        <f t="shared" si="665"/>
        <v/>
      </c>
      <c r="DF158" s="1"/>
      <c r="DG158" s="126">
        <f t="shared" si="528"/>
        <v>0</v>
      </c>
      <c r="DH158" s="1">
        <f t="shared" si="683"/>
        <v>0</v>
      </c>
      <c r="DI158" s="1">
        <f t="shared" si="684"/>
        <v>0</v>
      </c>
      <c r="DJ158" s="1">
        <f t="shared" si="685"/>
        <v>0</v>
      </c>
      <c r="DK158" s="1">
        <f t="shared" si="593"/>
        <v>0</v>
      </c>
      <c r="DL158" s="1"/>
      <c r="DM158" s="1">
        <f t="shared" si="594"/>
        <v>1</v>
      </c>
      <c r="DN158" s="1" t="str">
        <f t="shared" si="595"/>
        <v/>
      </c>
      <c r="DO158" s="1" t="str">
        <f t="shared" si="596"/>
        <v/>
      </c>
      <c r="DP158" s="1" t="str">
        <f t="shared" si="597"/>
        <v/>
      </c>
      <c r="DQ158" s="1" t="str">
        <f t="shared" si="598"/>
        <v/>
      </c>
      <c r="DR158" s="1" t="str">
        <f t="shared" si="599"/>
        <v/>
      </c>
      <c r="DS158" s="1" t="str">
        <f t="shared" si="600"/>
        <v/>
      </c>
      <c r="DT158" s="1" t="str">
        <f t="shared" si="601"/>
        <v/>
      </c>
      <c r="DU158" s="1" t="str">
        <f t="shared" si="666"/>
        <v/>
      </c>
      <c r="DV158" s="1">
        <f t="shared" si="686"/>
        <v>0</v>
      </c>
      <c r="DW158" s="1">
        <f t="shared" si="602"/>
        <v>0</v>
      </c>
      <c r="DX158" s="1" t="str">
        <f t="shared" si="603"/>
        <v/>
      </c>
      <c r="DY158" s="1" t="str">
        <f t="shared" si="604"/>
        <v/>
      </c>
      <c r="EA158" s="1">
        <f t="shared" si="687"/>
        <v>0</v>
      </c>
      <c r="EB158" s="1">
        <f t="shared" si="688"/>
        <v>0</v>
      </c>
      <c r="EC158" s="1">
        <f t="shared" si="689"/>
        <v>0</v>
      </c>
      <c r="ED158" s="1">
        <f t="shared" si="690"/>
        <v>0</v>
      </c>
      <c r="EF158" s="1">
        <f t="shared" si="691"/>
        <v>1</v>
      </c>
      <c r="EG158" s="1">
        <f t="shared" si="692"/>
        <v>1</v>
      </c>
      <c r="EH158" s="1">
        <f t="shared" si="693"/>
        <v>1</v>
      </c>
      <c r="EI158" s="1">
        <f t="shared" si="694"/>
        <v>1</v>
      </c>
      <c r="EK158" s="1">
        <f t="shared" si="695"/>
        <v>1</v>
      </c>
      <c r="EL158" s="1">
        <f t="shared" si="696"/>
        <v>1</v>
      </c>
      <c r="EM158" s="1">
        <f t="shared" si="697"/>
        <v>1</v>
      </c>
      <c r="EO158" s="1">
        <f t="shared" si="698"/>
        <v>1</v>
      </c>
      <c r="EP158" s="1">
        <f t="shared" si="699"/>
        <v>1</v>
      </c>
      <c r="EQ158" s="1">
        <f t="shared" si="700"/>
        <v>1</v>
      </c>
      <c r="ES158" s="1">
        <f t="shared" si="605"/>
        <v>1</v>
      </c>
      <c r="ET158" s="1">
        <f t="shared" si="606"/>
        <v>1</v>
      </c>
      <c r="EU158" s="1">
        <f t="shared" si="607"/>
        <v>1</v>
      </c>
      <c r="EV158" s="1">
        <f t="shared" si="667"/>
        <v>1</v>
      </c>
      <c r="EW158" s="1">
        <f t="shared" si="668"/>
        <v>0</v>
      </c>
      <c r="EY158" s="1">
        <f t="shared" si="608"/>
        <v>1</v>
      </c>
      <c r="EZ158" s="1">
        <f t="shared" si="609"/>
        <v>1</v>
      </c>
      <c r="FA158" s="1">
        <f t="shared" si="610"/>
        <v>1</v>
      </c>
      <c r="FC158" s="1">
        <f t="shared" si="701"/>
        <v>1</v>
      </c>
      <c r="FD158" s="1">
        <f t="shared" si="669"/>
        <v>1</v>
      </c>
      <c r="FE158" s="1"/>
      <c r="FF158" s="1">
        <f t="shared" si="702"/>
        <v>1</v>
      </c>
      <c r="FG158" s="1">
        <f t="shared" si="703"/>
        <v>1</v>
      </c>
      <c r="FH158" s="1">
        <f t="shared" si="704"/>
        <v>1</v>
      </c>
      <c r="FI158" s="1">
        <f t="shared" si="611"/>
        <v>0</v>
      </c>
      <c r="FJ158" s="1">
        <f t="shared" si="612"/>
        <v>0</v>
      </c>
      <c r="FK158" s="1">
        <f t="shared" si="613"/>
        <v>0</v>
      </c>
      <c r="FL158" s="1">
        <f t="shared" si="614"/>
        <v>0</v>
      </c>
      <c r="FN158" s="1">
        <f t="shared" si="615"/>
        <v>1</v>
      </c>
      <c r="FO158" s="1">
        <f t="shared" si="616"/>
        <v>1</v>
      </c>
      <c r="FP158" s="1">
        <f t="shared" si="617"/>
        <v>0</v>
      </c>
      <c r="FV158" s="1">
        <f t="shared" si="618"/>
        <v>0</v>
      </c>
      <c r="FW158" s="1">
        <f t="shared" si="619"/>
        <v>0</v>
      </c>
      <c r="FX158" s="1">
        <f t="shared" si="620"/>
        <v>0</v>
      </c>
      <c r="GA158" s="1">
        <f t="shared" si="621"/>
        <v>1</v>
      </c>
      <c r="GB158" s="1">
        <f t="shared" si="622"/>
        <v>1</v>
      </c>
      <c r="GC158" s="1">
        <f t="shared" si="623"/>
        <v>1</v>
      </c>
      <c r="GD158" s="1">
        <f t="shared" si="624"/>
        <v>1</v>
      </c>
      <c r="GE158" s="1">
        <f t="shared" si="625"/>
        <v>0</v>
      </c>
      <c r="GF158" s="1">
        <f t="shared" si="705"/>
        <v>0</v>
      </c>
      <c r="GG158" s="1">
        <f t="shared" si="626"/>
        <v>0</v>
      </c>
      <c r="GI158" s="1">
        <f t="shared" si="670"/>
        <v>1</v>
      </c>
      <c r="GK158" s="1">
        <f t="shared" si="627"/>
        <v>1</v>
      </c>
      <c r="GL158" s="1">
        <f t="shared" si="628"/>
        <v>1</v>
      </c>
      <c r="GM158" s="1">
        <f t="shared" si="629"/>
        <v>1</v>
      </c>
      <c r="GN158" s="1">
        <f t="shared" si="630"/>
        <v>1</v>
      </c>
      <c r="GO158" s="1">
        <f t="shared" si="631"/>
        <v>0</v>
      </c>
      <c r="GP158" s="1">
        <f t="shared" si="706"/>
        <v>0</v>
      </c>
      <c r="GQ158" s="1">
        <f t="shared" si="632"/>
        <v>0</v>
      </c>
      <c r="GS158" s="1">
        <f t="shared" si="633"/>
        <v>1</v>
      </c>
      <c r="GT158" s="1">
        <f t="shared" si="634"/>
        <v>1</v>
      </c>
      <c r="GU158" s="1">
        <f t="shared" si="707"/>
        <v>1</v>
      </c>
      <c r="GV158" s="1">
        <f t="shared" si="708"/>
        <v>1</v>
      </c>
      <c r="GW158" s="1">
        <f t="shared" si="709"/>
        <v>1</v>
      </c>
      <c r="GX158" s="1">
        <f t="shared" si="710"/>
        <v>1</v>
      </c>
      <c r="GY158" s="1">
        <f t="shared" si="711"/>
        <v>1</v>
      </c>
      <c r="GZ158" s="1"/>
      <c r="HA158" s="1">
        <f t="shared" si="635"/>
        <v>1</v>
      </c>
      <c r="HB158" s="1">
        <f t="shared" si="636"/>
        <v>1</v>
      </c>
      <c r="HC158" s="1">
        <f t="shared" si="637"/>
        <v>1</v>
      </c>
      <c r="HD158" s="1">
        <f t="shared" si="638"/>
        <v>0</v>
      </c>
      <c r="HE158" s="1">
        <f t="shared" si="639"/>
        <v>0</v>
      </c>
      <c r="HF158" s="1">
        <f t="shared" si="640"/>
        <v>0</v>
      </c>
      <c r="HH158" s="1">
        <f t="shared" si="641"/>
        <v>1</v>
      </c>
      <c r="HI158" s="1">
        <f t="shared" si="642"/>
        <v>1</v>
      </c>
      <c r="HJ158" s="1">
        <f t="shared" si="643"/>
        <v>1</v>
      </c>
      <c r="HK158" s="1">
        <f t="shared" si="644"/>
        <v>1</v>
      </c>
      <c r="HL158" s="1">
        <f t="shared" si="645"/>
        <v>1</v>
      </c>
      <c r="HM158" s="1">
        <f t="shared" si="646"/>
        <v>0</v>
      </c>
      <c r="HO158" s="1" t="str">
        <f t="shared" si="671"/>
        <v/>
      </c>
      <c r="HP158" s="1">
        <f t="shared" si="672"/>
        <v>1</v>
      </c>
      <c r="HQ158" s="1" t="str">
        <f t="shared" si="647"/>
        <v/>
      </c>
      <c r="HR158" s="1">
        <f t="shared" si="648"/>
        <v>1</v>
      </c>
      <c r="HS158" s="1" t="str">
        <f t="shared" si="649"/>
        <v/>
      </c>
      <c r="HT158" s="1">
        <f t="shared" si="650"/>
        <v>1</v>
      </c>
      <c r="HU158" s="1" t="str">
        <f t="shared" si="651"/>
        <v/>
      </c>
      <c r="HV158" s="1">
        <f t="shared" si="652"/>
        <v>1</v>
      </c>
      <c r="HW158" s="1" t="str">
        <f t="shared" si="653"/>
        <v/>
      </c>
      <c r="HX158" s="1">
        <f t="shared" si="654"/>
        <v>1</v>
      </c>
      <c r="HZ158" s="1" t="str">
        <f t="shared" si="712"/>
        <v/>
      </c>
      <c r="IA158" s="1">
        <f t="shared" si="713"/>
        <v>1</v>
      </c>
      <c r="IB158" s="1" t="str">
        <f t="shared" si="714"/>
        <v/>
      </c>
      <c r="IC158" s="1">
        <f t="shared" si="715"/>
        <v>1</v>
      </c>
      <c r="ID158" s="1" t="str">
        <f t="shared" si="716"/>
        <v/>
      </c>
      <c r="IE158" s="1">
        <f t="shared" si="717"/>
        <v>1</v>
      </c>
      <c r="IF158" s="1" t="str">
        <f t="shared" si="718"/>
        <v/>
      </c>
      <c r="IG158" s="1">
        <f t="shared" si="719"/>
        <v>1</v>
      </c>
      <c r="IH158" s="1" t="str">
        <f t="shared" si="720"/>
        <v/>
      </c>
      <c r="II158" s="1">
        <f t="shared" si="721"/>
        <v>1</v>
      </c>
    </row>
    <row r="159" spans="1:243" x14ac:dyDescent="0.2">
      <c r="A159" s="14">
        <f t="shared" si="509"/>
        <v>159</v>
      </c>
      <c r="B159" t="s">
        <v>57</v>
      </c>
      <c r="C159" s="2">
        <v>42342</v>
      </c>
      <c r="G159" s="3">
        <v>108.23</v>
      </c>
      <c r="H159" s="3">
        <v>118.13500000000001</v>
      </c>
      <c r="I159" s="3">
        <v>125.295</v>
      </c>
      <c r="J159" s="4">
        <v>153.25</v>
      </c>
      <c r="P159" s="128">
        <f t="shared" si="673"/>
        <v>3479.0000000000005</v>
      </c>
      <c r="Q159" s="5">
        <f t="shared" si="674"/>
        <v>3789.5000000000005</v>
      </c>
      <c r="R159" s="6">
        <f t="shared" si="675"/>
        <v>4029.5</v>
      </c>
      <c r="S159" s="7">
        <f t="shared" si="676"/>
        <v>4921</v>
      </c>
      <c r="Y159" s="4">
        <f t="shared" si="567"/>
        <v>0.25</v>
      </c>
      <c r="Z159" s="1">
        <f t="shared" si="568"/>
        <v>4.2500000000004547</v>
      </c>
      <c r="AA159" s="1">
        <f t="shared" si="569"/>
        <v>12.000000000000455</v>
      </c>
      <c r="AB159" s="1">
        <f t="shared" si="570"/>
        <v>54</v>
      </c>
      <c r="AC159" s="1"/>
      <c r="AD159" s="1"/>
      <c r="AE159" s="126"/>
      <c r="AF159" s="126"/>
      <c r="AG159" s="126"/>
      <c r="AH159" s="4">
        <f t="shared" si="510"/>
        <v>2.3333333333336364</v>
      </c>
      <c r="AI159" s="4">
        <f t="shared" si="511"/>
        <v>2.0500000000002729</v>
      </c>
      <c r="AJ159" s="4">
        <f t="shared" si="512"/>
        <v>2.9499999999998181</v>
      </c>
      <c r="AK159" s="4">
        <f t="shared" si="513"/>
        <v>3.749999999999849</v>
      </c>
      <c r="AL159" s="4">
        <f t="shared" si="514"/>
        <v>1.7499999999997726</v>
      </c>
      <c r="AM159" s="4">
        <f t="shared" si="515"/>
        <v>5.9999999999995453</v>
      </c>
      <c r="AN159" s="4">
        <f t="shared" si="516"/>
        <v>9.5999999999995467</v>
      </c>
      <c r="AO159" s="4">
        <f t="shared" si="517"/>
        <v>1</v>
      </c>
      <c r="AP159" s="4">
        <f t="shared" si="518"/>
        <v>0.3333333333327273</v>
      </c>
      <c r="AQ159" s="4">
        <f t="shared" si="519"/>
        <v>0.37499999999977174</v>
      </c>
      <c r="AR159" s="4">
        <f t="shared" si="520"/>
        <v>4.3000000000001819</v>
      </c>
      <c r="AS159" s="4">
        <f t="shared" si="521"/>
        <v>7.7499999999995453</v>
      </c>
      <c r="AT159" s="4">
        <f t="shared" si="522"/>
        <v>6.7</v>
      </c>
      <c r="AU159" s="1"/>
      <c r="BA159" s="11">
        <f t="shared" si="571"/>
        <v>0.25</v>
      </c>
      <c r="BB159" s="11">
        <f t="shared" si="572"/>
        <v>4.2500000000004547</v>
      </c>
      <c r="BC159" s="12">
        <f t="shared" si="573"/>
        <v>12.000000000000455</v>
      </c>
      <c r="BD159" s="13">
        <f t="shared" si="574"/>
        <v>54</v>
      </c>
      <c r="BJ159" s="11">
        <f t="shared" si="575"/>
        <v>-2.3333333333336364</v>
      </c>
      <c r="BK159" s="11">
        <f t="shared" si="576"/>
        <v>-2.0500000000002729</v>
      </c>
      <c r="BL159" s="11">
        <f t="shared" si="577"/>
        <v>-2.9499999999998181</v>
      </c>
      <c r="BM159" s="11">
        <f t="shared" si="578"/>
        <v>-3.749999999999849</v>
      </c>
      <c r="BN159" s="11">
        <f t="shared" si="579"/>
        <v>-1.7499999999997726</v>
      </c>
      <c r="BO159" s="11">
        <f t="shared" si="580"/>
        <v>-5.9999999999995453</v>
      </c>
      <c r="BP159" s="11">
        <f t="shared" si="581"/>
        <v>-9.5999999999995467</v>
      </c>
      <c r="BQ159" s="1">
        <v>1</v>
      </c>
      <c r="BR159" s="11">
        <f t="shared" si="582"/>
        <v>-0.3333333333327273</v>
      </c>
      <c r="BS159" s="11">
        <f t="shared" si="583"/>
        <v>-0.37499999999977174</v>
      </c>
      <c r="BT159" s="11">
        <f t="shared" si="584"/>
        <v>-4.3000000000001819</v>
      </c>
      <c r="BU159" s="11">
        <f t="shared" si="585"/>
        <v>-7.7499999999995453</v>
      </c>
      <c r="BV159" s="11">
        <f t="shared" si="655"/>
        <v>-6.7</v>
      </c>
      <c r="BY159" s="126"/>
      <c r="BZ159" s="126"/>
      <c r="CB159" s="1">
        <f t="shared" si="677"/>
        <v>0</v>
      </c>
      <c r="CC159" s="1">
        <f t="shared" si="678"/>
        <v>0</v>
      </c>
      <c r="CD159" s="1">
        <f t="shared" si="679"/>
        <v>0</v>
      </c>
      <c r="CE159" s="126">
        <f t="shared" si="523"/>
        <v>0</v>
      </c>
      <c r="CF159" s="1">
        <f t="shared" si="586"/>
        <v>0</v>
      </c>
      <c r="CG159" s="1" t="str">
        <f t="shared" si="587"/>
        <v/>
      </c>
      <c r="CH159" s="1">
        <f t="shared" si="524"/>
        <v>1</v>
      </c>
      <c r="CI159" s="1">
        <f t="shared" si="588"/>
        <v>1</v>
      </c>
      <c r="CJ159" s="1" t="str">
        <f t="shared" si="525"/>
        <v/>
      </c>
      <c r="CK159" s="1" t="str">
        <f t="shared" si="526"/>
        <v/>
      </c>
      <c r="CL159" s="1">
        <f t="shared" si="656"/>
        <v>1</v>
      </c>
      <c r="CM159" s="1">
        <f t="shared" si="589"/>
        <v>1</v>
      </c>
      <c r="CN159" s="1">
        <f t="shared" si="657"/>
        <v>1</v>
      </c>
      <c r="CO159" s="1" t="str">
        <f t="shared" si="658"/>
        <v/>
      </c>
      <c r="CP159" s="1" t="str">
        <f t="shared" si="659"/>
        <v/>
      </c>
      <c r="CQ159" s="1">
        <f t="shared" si="660"/>
        <v>1</v>
      </c>
      <c r="CS159" s="1">
        <f t="shared" si="680"/>
        <v>0</v>
      </c>
      <c r="CT159" s="1">
        <f t="shared" si="681"/>
        <v>0</v>
      </c>
      <c r="CU159" s="1">
        <f t="shared" si="682"/>
        <v>0</v>
      </c>
      <c r="CV159" s="126">
        <f t="shared" si="527"/>
        <v>0</v>
      </c>
      <c r="CW159" s="1"/>
      <c r="CX159" s="1" t="str">
        <f t="shared" si="661"/>
        <v/>
      </c>
      <c r="CY159" s="1" t="str">
        <f t="shared" si="662"/>
        <v/>
      </c>
      <c r="CZ159" s="1" t="str">
        <f t="shared" si="663"/>
        <v/>
      </c>
      <c r="DA159" s="1" t="str">
        <f t="shared" si="664"/>
        <v/>
      </c>
      <c r="DB159" s="1">
        <f t="shared" si="590"/>
        <v>0</v>
      </c>
      <c r="DC159" s="1">
        <f t="shared" si="591"/>
        <v>1</v>
      </c>
      <c r="DD159" s="1" t="str">
        <f t="shared" si="592"/>
        <v/>
      </c>
      <c r="DE159" s="1" t="str">
        <f t="shared" si="665"/>
        <v/>
      </c>
      <c r="DF159" s="1"/>
      <c r="DG159" s="126">
        <f t="shared" si="528"/>
        <v>0</v>
      </c>
      <c r="DH159" s="1">
        <f t="shared" si="683"/>
        <v>0</v>
      </c>
      <c r="DI159" s="1">
        <f t="shared" si="684"/>
        <v>0</v>
      </c>
      <c r="DJ159" s="1">
        <f t="shared" si="685"/>
        <v>0</v>
      </c>
      <c r="DK159" s="1">
        <f t="shared" si="593"/>
        <v>0</v>
      </c>
      <c r="DL159" s="1"/>
      <c r="DM159" s="1">
        <f t="shared" si="594"/>
        <v>1</v>
      </c>
      <c r="DN159" s="1" t="str">
        <f t="shared" si="595"/>
        <v/>
      </c>
      <c r="DO159" s="1" t="str">
        <f t="shared" si="596"/>
        <v/>
      </c>
      <c r="DP159" s="1" t="str">
        <f t="shared" si="597"/>
        <v/>
      </c>
      <c r="DQ159" s="1" t="str">
        <f t="shared" si="598"/>
        <v/>
      </c>
      <c r="DR159" s="1" t="str">
        <f t="shared" si="599"/>
        <v/>
      </c>
      <c r="DS159" s="1" t="str">
        <f t="shared" si="600"/>
        <v/>
      </c>
      <c r="DT159" s="1" t="str">
        <f t="shared" si="601"/>
        <v/>
      </c>
      <c r="DU159" s="1" t="str">
        <f t="shared" si="666"/>
        <v/>
      </c>
      <c r="DV159" s="1">
        <f t="shared" si="686"/>
        <v>0</v>
      </c>
      <c r="DW159" s="1">
        <f t="shared" si="602"/>
        <v>0</v>
      </c>
      <c r="DX159" s="1" t="str">
        <f t="shared" si="603"/>
        <v/>
      </c>
      <c r="DY159" s="1" t="str">
        <f t="shared" si="604"/>
        <v/>
      </c>
      <c r="EA159" s="1">
        <f t="shared" si="687"/>
        <v>0</v>
      </c>
      <c r="EB159" s="1">
        <f t="shared" si="688"/>
        <v>0</v>
      </c>
      <c r="EC159" s="1">
        <f t="shared" si="689"/>
        <v>0</v>
      </c>
      <c r="ED159" s="1">
        <f t="shared" si="690"/>
        <v>0</v>
      </c>
      <c r="EF159" s="1">
        <f t="shared" si="691"/>
        <v>0</v>
      </c>
      <c r="EG159" s="1">
        <f t="shared" si="692"/>
        <v>0</v>
      </c>
      <c r="EH159" s="1">
        <f t="shared" si="693"/>
        <v>0</v>
      </c>
      <c r="EI159" s="1">
        <f t="shared" si="694"/>
        <v>0</v>
      </c>
      <c r="EK159" s="1">
        <f t="shared" si="695"/>
        <v>1</v>
      </c>
      <c r="EL159" s="1">
        <f t="shared" si="696"/>
        <v>1</v>
      </c>
      <c r="EM159" s="1">
        <f t="shared" si="697"/>
        <v>1</v>
      </c>
      <c r="EO159" s="1">
        <f t="shared" si="698"/>
        <v>1</v>
      </c>
      <c r="EP159" s="1">
        <f t="shared" si="699"/>
        <v>1</v>
      </c>
      <c r="EQ159" s="1">
        <f t="shared" si="700"/>
        <v>1</v>
      </c>
      <c r="ES159" s="1">
        <f t="shared" si="605"/>
        <v>1</v>
      </c>
      <c r="ET159" s="1">
        <f t="shared" si="606"/>
        <v>1</v>
      </c>
      <c r="EU159" s="1">
        <f t="shared" si="607"/>
        <v>1</v>
      </c>
      <c r="EV159" s="1">
        <f t="shared" si="667"/>
        <v>1</v>
      </c>
      <c r="EW159" s="1">
        <f t="shared" si="668"/>
        <v>0</v>
      </c>
      <c r="EY159" s="1">
        <f t="shared" si="608"/>
        <v>1</v>
      </c>
      <c r="EZ159" s="1">
        <f t="shared" si="609"/>
        <v>1</v>
      </c>
      <c r="FA159" s="1">
        <f t="shared" si="610"/>
        <v>1</v>
      </c>
      <c r="FC159" s="1">
        <f t="shared" si="701"/>
        <v>1</v>
      </c>
      <c r="FD159" s="1">
        <f t="shared" si="669"/>
        <v>1</v>
      </c>
      <c r="FE159" s="1"/>
      <c r="FF159" s="1">
        <f t="shared" si="702"/>
        <v>1</v>
      </c>
      <c r="FG159" s="1">
        <f t="shared" si="703"/>
        <v>1</v>
      </c>
      <c r="FH159" s="1">
        <f t="shared" si="704"/>
        <v>1</v>
      </c>
      <c r="FI159" s="1">
        <f t="shared" si="611"/>
        <v>0</v>
      </c>
      <c r="FJ159" s="1">
        <f t="shared" si="612"/>
        <v>0</v>
      </c>
      <c r="FK159" s="1">
        <f t="shared" si="613"/>
        <v>0</v>
      </c>
      <c r="FL159" s="1">
        <f t="shared" si="614"/>
        <v>0</v>
      </c>
      <c r="FN159" s="1" t="str">
        <f t="shared" si="615"/>
        <v/>
      </c>
      <c r="FO159" s="1" t="str">
        <f t="shared" si="616"/>
        <v/>
      </c>
      <c r="FP159" s="1">
        <f t="shared" si="617"/>
        <v>0</v>
      </c>
      <c r="FV159" s="1">
        <f t="shared" si="618"/>
        <v>0</v>
      </c>
      <c r="FW159" s="1">
        <f t="shared" si="619"/>
        <v>0</v>
      </c>
      <c r="FX159" s="1">
        <f t="shared" si="620"/>
        <v>0</v>
      </c>
      <c r="GA159" s="1">
        <f t="shared" si="621"/>
        <v>0</v>
      </c>
      <c r="GB159" s="1">
        <f t="shared" si="622"/>
        <v>0</v>
      </c>
      <c r="GC159" s="1">
        <f t="shared" si="623"/>
        <v>0</v>
      </c>
      <c r="GD159" s="1">
        <f t="shared" si="624"/>
        <v>0</v>
      </c>
      <c r="GE159" s="1">
        <f t="shared" si="625"/>
        <v>1</v>
      </c>
      <c r="GF159" s="1">
        <f t="shared" si="705"/>
        <v>1</v>
      </c>
      <c r="GG159" s="1">
        <f t="shared" si="626"/>
        <v>1</v>
      </c>
      <c r="GI159" s="1">
        <f t="shared" si="670"/>
        <v>1</v>
      </c>
      <c r="GK159" s="1">
        <f t="shared" si="627"/>
        <v>0</v>
      </c>
      <c r="GL159" s="1">
        <f t="shared" si="628"/>
        <v>0</v>
      </c>
      <c r="GM159" s="1">
        <f t="shared" si="629"/>
        <v>0</v>
      </c>
      <c r="GN159" s="1">
        <f t="shared" si="630"/>
        <v>0</v>
      </c>
      <c r="GO159" s="1">
        <f t="shared" si="631"/>
        <v>1</v>
      </c>
      <c r="GP159" s="1">
        <f t="shared" si="706"/>
        <v>1</v>
      </c>
      <c r="GQ159" s="1">
        <f t="shared" si="632"/>
        <v>1</v>
      </c>
      <c r="GS159" s="1">
        <f t="shared" si="633"/>
        <v>1</v>
      </c>
      <c r="GT159" s="1">
        <f t="shared" si="634"/>
        <v>1</v>
      </c>
      <c r="GU159" s="1">
        <f t="shared" si="707"/>
        <v>1</v>
      </c>
      <c r="GV159" s="1">
        <f t="shared" si="708"/>
        <v>1</v>
      </c>
      <c r="GW159" s="1">
        <f t="shared" si="709"/>
        <v>1</v>
      </c>
      <c r="GX159" s="1">
        <f t="shared" si="710"/>
        <v>1</v>
      </c>
      <c r="GY159" s="1">
        <f t="shared" si="711"/>
        <v>1</v>
      </c>
      <c r="GZ159" s="1"/>
      <c r="HA159" s="1">
        <f t="shared" si="635"/>
        <v>1</v>
      </c>
      <c r="HB159" s="1">
        <f t="shared" si="636"/>
        <v>1</v>
      </c>
      <c r="HC159" s="1">
        <f t="shared" si="637"/>
        <v>1</v>
      </c>
      <c r="HD159" s="1">
        <f t="shared" si="638"/>
        <v>0</v>
      </c>
      <c r="HE159" s="1">
        <f t="shared" si="639"/>
        <v>0</v>
      </c>
      <c r="HF159" s="1">
        <f t="shared" si="640"/>
        <v>0</v>
      </c>
      <c r="HH159" s="1">
        <f t="shared" si="641"/>
        <v>0</v>
      </c>
      <c r="HI159" s="1">
        <f t="shared" si="642"/>
        <v>0</v>
      </c>
      <c r="HJ159" s="1">
        <f t="shared" si="643"/>
        <v>0</v>
      </c>
      <c r="HK159" s="1">
        <f t="shared" si="644"/>
        <v>0</v>
      </c>
      <c r="HL159" s="1">
        <f t="shared" si="645"/>
        <v>0</v>
      </c>
      <c r="HM159" s="1">
        <f t="shared" si="646"/>
        <v>0</v>
      </c>
      <c r="HO159" s="1">
        <f t="shared" si="671"/>
        <v>1</v>
      </c>
      <c r="HP159" s="1" t="str">
        <f t="shared" si="672"/>
        <v/>
      </c>
      <c r="HQ159" s="1">
        <f t="shared" si="647"/>
        <v>1</v>
      </c>
      <c r="HR159" s="1" t="str">
        <f t="shared" si="648"/>
        <v/>
      </c>
      <c r="HS159" s="1">
        <f t="shared" si="649"/>
        <v>1</v>
      </c>
      <c r="HT159" s="1" t="str">
        <f t="shared" si="650"/>
        <v/>
      </c>
      <c r="HU159" s="1">
        <f t="shared" si="651"/>
        <v>1</v>
      </c>
      <c r="HV159" s="1" t="str">
        <f t="shared" si="652"/>
        <v/>
      </c>
      <c r="HW159" s="1">
        <f t="shared" si="653"/>
        <v>1</v>
      </c>
      <c r="HX159" s="1" t="str">
        <f t="shared" si="654"/>
        <v/>
      </c>
      <c r="HZ159" s="1">
        <f t="shared" si="712"/>
        <v>1</v>
      </c>
      <c r="IA159" s="1" t="str">
        <f t="shared" si="713"/>
        <v/>
      </c>
      <c r="IB159" s="1">
        <f t="shared" si="714"/>
        <v>1</v>
      </c>
      <c r="IC159" s="1" t="str">
        <f t="shared" si="715"/>
        <v/>
      </c>
      <c r="ID159" s="1">
        <f t="shared" si="716"/>
        <v>1</v>
      </c>
      <c r="IE159" s="1" t="str">
        <f t="shared" si="717"/>
        <v/>
      </c>
      <c r="IF159" s="1">
        <f t="shared" si="718"/>
        <v>1</v>
      </c>
      <c r="IG159" s="1" t="str">
        <f t="shared" si="719"/>
        <v/>
      </c>
      <c r="IH159" s="1">
        <f t="shared" si="720"/>
        <v>1</v>
      </c>
      <c r="II159" s="1" t="str">
        <f t="shared" si="721"/>
        <v/>
      </c>
    </row>
    <row r="160" spans="1:243" x14ac:dyDescent="0.2">
      <c r="A160" s="14">
        <f t="shared" si="509"/>
        <v>160</v>
      </c>
      <c r="C160" s="2">
        <v>42345</v>
      </c>
      <c r="G160" s="3">
        <v>108.235</v>
      </c>
      <c r="H160" s="3">
        <v>118.202</v>
      </c>
      <c r="I160" s="3">
        <v>126.11</v>
      </c>
      <c r="J160" s="4">
        <v>155.09</v>
      </c>
      <c r="P160" s="128">
        <f t="shared" si="673"/>
        <v>3479.5</v>
      </c>
      <c r="Q160" s="5">
        <f t="shared" si="674"/>
        <v>3796.25</v>
      </c>
      <c r="R160" s="6">
        <f t="shared" si="675"/>
        <v>4043</v>
      </c>
      <c r="S160" s="7">
        <f t="shared" si="676"/>
        <v>4969</v>
      </c>
      <c r="Y160" s="4">
        <f t="shared" si="567"/>
        <v>0.49999999999954525</v>
      </c>
      <c r="Z160" s="1">
        <f t="shared" si="568"/>
        <v>6.7499999999995453</v>
      </c>
      <c r="AA160" s="1">
        <f t="shared" si="569"/>
        <v>13.5</v>
      </c>
      <c r="AB160" s="1">
        <f t="shared" si="570"/>
        <v>48</v>
      </c>
      <c r="AC160" s="1"/>
      <c r="AD160" s="1"/>
      <c r="AE160" s="126"/>
      <c r="AF160" s="126"/>
      <c r="AG160" s="126"/>
      <c r="AH160" s="4">
        <f t="shared" si="510"/>
        <v>3.5000000000006066</v>
      </c>
      <c r="AI160" s="4">
        <f t="shared" si="511"/>
        <v>3.0500000000006366</v>
      </c>
      <c r="AJ160" s="4">
        <f t="shared" si="512"/>
        <v>1.3500000000004544</v>
      </c>
      <c r="AK160" s="4">
        <f t="shared" si="513"/>
        <v>2.2500000000004547</v>
      </c>
      <c r="AL160" s="4">
        <f t="shared" si="514"/>
        <v>4.5474735088646412E-13</v>
      </c>
      <c r="AM160" s="4">
        <f t="shared" si="515"/>
        <v>2.5</v>
      </c>
      <c r="AN160" s="4">
        <f t="shared" si="516"/>
        <v>5.6999999999999993</v>
      </c>
      <c r="AO160" s="4">
        <f t="shared" si="517"/>
        <v>1</v>
      </c>
      <c r="AP160" s="4">
        <f t="shared" si="518"/>
        <v>2.8333333333339397</v>
      </c>
      <c r="AQ160" s="4">
        <f t="shared" si="519"/>
        <v>0.87500000000068212</v>
      </c>
      <c r="AR160" s="4">
        <f t="shared" si="520"/>
        <v>4.4000000000009098</v>
      </c>
      <c r="AS160" s="4">
        <f t="shared" si="521"/>
        <v>3.9166666666671208</v>
      </c>
      <c r="AT160" s="4">
        <f t="shared" si="522"/>
        <v>5.4000000000009098</v>
      </c>
      <c r="AU160" s="1"/>
      <c r="BA160" s="11">
        <f t="shared" si="571"/>
        <v>0.49999999999954525</v>
      </c>
      <c r="BB160" s="11">
        <f t="shared" si="572"/>
        <v>6.7499999999995453</v>
      </c>
      <c r="BC160" s="12">
        <f t="shared" si="573"/>
        <v>13.5</v>
      </c>
      <c r="BD160" s="13">
        <f t="shared" si="574"/>
        <v>48</v>
      </c>
      <c r="BJ160" s="11">
        <f t="shared" si="575"/>
        <v>-3.5000000000006066</v>
      </c>
      <c r="BK160" s="11">
        <f t="shared" si="576"/>
        <v>-3.0500000000006366</v>
      </c>
      <c r="BL160" s="11">
        <f t="shared" si="577"/>
        <v>-1.3500000000004544</v>
      </c>
      <c r="BM160" s="11">
        <f t="shared" si="578"/>
        <v>-2.2500000000004547</v>
      </c>
      <c r="BN160" s="11">
        <f t="shared" si="579"/>
        <v>-4.5474735088646412E-13</v>
      </c>
      <c r="BO160" s="11">
        <f t="shared" si="580"/>
        <v>-2.5</v>
      </c>
      <c r="BP160" s="11">
        <f t="shared" si="581"/>
        <v>-5.6999999999999993</v>
      </c>
      <c r="BQ160" s="1">
        <v>1</v>
      </c>
      <c r="BR160" s="11">
        <f t="shared" si="582"/>
        <v>2.8333333333339397</v>
      </c>
      <c r="BS160" s="11">
        <f t="shared" si="583"/>
        <v>0.87500000000068212</v>
      </c>
      <c r="BT160" s="11">
        <f t="shared" si="584"/>
        <v>-4.4000000000009098</v>
      </c>
      <c r="BU160" s="11">
        <f t="shared" si="585"/>
        <v>-3.9166666666671208</v>
      </c>
      <c r="BV160" s="11">
        <f t="shared" si="655"/>
        <v>-5.4000000000009098</v>
      </c>
      <c r="BY160" s="126"/>
      <c r="BZ160" s="126"/>
      <c r="CB160" s="1">
        <f t="shared" si="677"/>
        <v>0</v>
      </c>
      <c r="CC160" s="1">
        <f t="shared" si="678"/>
        <v>0</v>
      </c>
      <c r="CD160" s="1">
        <f t="shared" si="679"/>
        <v>0</v>
      </c>
      <c r="CE160" s="126">
        <f t="shared" si="523"/>
        <v>0</v>
      </c>
      <c r="CF160" s="1">
        <f t="shared" si="586"/>
        <v>0</v>
      </c>
      <c r="CG160" s="1" t="str">
        <f t="shared" si="587"/>
        <v/>
      </c>
      <c r="CH160" s="1">
        <f t="shared" si="524"/>
        <v>1</v>
      </c>
      <c r="CI160" s="1">
        <f t="shared" si="588"/>
        <v>1</v>
      </c>
      <c r="CJ160" s="1" t="str">
        <f t="shared" si="525"/>
        <v/>
      </c>
      <c r="CK160" s="1" t="str">
        <f t="shared" si="526"/>
        <v/>
      </c>
      <c r="CL160" s="1">
        <f t="shared" si="656"/>
        <v>1</v>
      </c>
      <c r="CM160" s="1">
        <f t="shared" si="589"/>
        <v>1</v>
      </c>
      <c r="CN160" s="1">
        <f t="shared" si="657"/>
        <v>1</v>
      </c>
      <c r="CO160" s="1" t="str">
        <f t="shared" si="658"/>
        <v/>
      </c>
      <c r="CP160" s="1" t="str">
        <f t="shared" si="659"/>
        <v/>
      </c>
      <c r="CQ160" s="1">
        <f t="shared" si="660"/>
        <v>1</v>
      </c>
      <c r="CS160" s="1">
        <f t="shared" si="680"/>
        <v>0</v>
      </c>
      <c r="CT160" s="1">
        <f t="shared" si="681"/>
        <v>0</v>
      </c>
      <c r="CU160" s="1">
        <f t="shared" si="682"/>
        <v>0</v>
      </c>
      <c r="CV160" s="126">
        <f t="shared" si="527"/>
        <v>0</v>
      </c>
      <c r="CW160" s="1"/>
      <c r="CX160" s="1" t="str">
        <f t="shared" si="661"/>
        <v/>
      </c>
      <c r="CY160" s="1" t="str">
        <f t="shared" si="662"/>
        <v/>
      </c>
      <c r="CZ160" s="1" t="str">
        <f t="shared" si="663"/>
        <v/>
      </c>
      <c r="DA160" s="1" t="str">
        <f t="shared" si="664"/>
        <v/>
      </c>
      <c r="DB160" s="1">
        <f t="shared" si="590"/>
        <v>0</v>
      </c>
      <c r="DC160" s="1">
        <f t="shared" si="591"/>
        <v>1</v>
      </c>
      <c r="DD160" s="1" t="str">
        <f t="shared" si="592"/>
        <v/>
      </c>
      <c r="DE160" s="1" t="str">
        <f t="shared" si="665"/>
        <v/>
      </c>
      <c r="DF160" s="1"/>
      <c r="DG160" s="126">
        <f t="shared" si="528"/>
        <v>0</v>
      </c>
      <c r="DH160" s="1">
        <f t="shared" si="683"/>
        <v>0</v>
      </c>
      <c r="DI160" s="1">
        <f t="shared" si="684"/>
        <v>0</v>
      </c>
      <c r="DJ160" s="1">
        <f t="shared" si="685"/>
        <v>0</v>
      </c>
      <c r="DK160" s="1">
        <f t="shared" si="593"/>
        <v>0</v>
      </c>
      <c r="DL160" s="1"/>
      <c r="DM160" s="1">
        <f t="shared" si="594"/>
        <v>1</v>
      </c>
      <c r="DN160" s="1" t="str">
        <f t="shared" si="595"/>
        <v/>
      </c>
      <c r="DO160" s="1" t="str">
        <f t="shared" si="596"/>
        <v/>
      </c>
      <c r="DP160" s="1" t="str">
        <f t="shared" si="597"/>
        <v/>
      </c>
      <c r="DQ160" s="1" t="str">
        <f t="shared" si="598"/>
        <v/>
      </c>
      <c r="DR160" s="1" t="str">
        <f t="shared" si="599"/>
        <v/>
      </c>
      <c r="DS160" s="1" t="str">
        <f t="shared" si="600"/>
        <v/>
      </c>
      <c r="DT160" s="1" t="str">
        <f t="shared" si="601"/>
        <v/>
      </c>
      <c r="DU160" s="1" t="str">
        <f t="shared" si="666"/>
        <v/>
      </c>
      <c r="DV160" s="1">
        <f t="shared" si="686"/>
        <v>0</v>
      </c>
      <c r="DW160" s="1">
        <f t="shared" si="602"/>
        <v>0</v>
      </c>
      <c r="DX160" s="1" t="str">
        <f t="shared" si="603"/>
        <v/>
      </c>
      <c r="DY160" s="1" t="str">
        <f t="shared" si="604"/>
        <v/>
      </c>
      <c r="EA160" s="1">
        <f t="shared" si="687"/>
        <v>0</v>
      </c>
      <c r="EB160" s="1">
        <f t="shared" si="688"/>
        <v>0</v>
      </c>
      <c r="EC160" s="1">
        <f t="shared" si="689"/>
        <v>0</v>
      </c>
      <c r="ED160" s="1">
        <f t="shared" si="690"/>
        <v>0</v>
      </c>
      <c r="EF160" s="1">
        <f t="shared" si="691"/>
        <v>1</v>
      </c>
      <c r="EG160" s="1">
        <f t="shared" si="692"/>
        <v>1</v>
      </c>
      <c r="EH160" s="1">
        <f t="shared" si="693"/>
        <v>1</v>
      </c>
      <c r="EI160" s="1">
        <f t="shared" si="694"/>
        <v>1</v>
      </c>
      <c r="EK160" s="1">
        <f t="shared" si="695"/>
        <v>1</v>
      </c>
      <c r="EL160" s="1">
        <f t="shared" si="696"/>
        <v>1</v>
      </c>
      <c r="EM160" s="1">
        <f t="shared" si="697"/>
        <v>1</v>
      </c>
      <c r="EO160" s="1">
        <f t="shared" si="698"/>
        <v>1</v>
      </c>
      <c r="EP160" s="1">
        <f t="shared" si="699"/>
        <v>1</v>
      </c>
      <c r="EQ160" s="1">
        <f t="shared" si="700"/>
        <v>1</v>
      </c>
      <c r="ES160" s="1">
        <f t="shared" si="605"/>
        <v>1</v>
      </c>
      <c r="ET160" s="1">
        <f t="shared" si="606"/>
        <v>1</v>
      </c>
      <c r="EU160" s="1">
        <f t="shared" si="607"/>
        <v>1</v>
      </c>
      <c r="EV160" s="1">
        <f t="shared" si="667"/>
        <v>1</v>
      </c>
      <c r="EW160" s="1">
        <f t="shared" si="668"/>
        <v>0</v>
      </c>
      <c r="EY160" s="1">
        <f t="shared" si="608"/>
        <v>1</v>
      </c>
      <c r="EZ160" s="1">
        <f t="shared" si="609"/>
        <v>1</v>
      </c>
      <c r="FA160" s="1">
        <f t="shared" si="610"/>
        <v>1</v>
      </c>
      <c r="FC160" s="1">
        <f t="shared" si="701"/>
        <v>1</v>
      </c>
      <c r="FD160" s="1">
        <f t="shared" si="669"/>
        <v>1</v>
      </c>
      <c r="FE160" s="1"/>
      <c r="FF160" s="1">
        <f t="shared" si="702"/>
        <v>1</v>
      </c>
      <c r="FG160" s="1">
        <f t="shared" si="703"/>
        <v>1</v>
      </c>
      <c r="FH160" s="1">
        <f t="shared" si="704"/>
        <v>1</v>
      </c>
      <c r="FI160" s="1">
        <f t="shared" si="611"/>
        <v>0</v>
      </c>
      <c r="FJ160" s="1">
        <f t="shared" si="612"/>
        <v>0</v>
      </c>
      <c r="FK160" s="1">
        <f t="shared" si="613"/>
        <v>0</v>
      </c>
      <c r="FL160" s="1">
        <f t="shared" si="614"/>
        <v>0</v>
      </c>
      <c r="FN160" s="1" t="str">
        <f t="shared" si="615"/>
        <v/>
      </c>
      <c r="FO160" s="1" t="str">
        <f t="shared" si="616"/>
        <v/>
      </c>
      <c r="FP160" s="1" t="str">
        <f t="shared" si="617"/>
        <v/>
      </c>
      <c r="FV160" s="1">
        <f t="shared" si="618"/>
        <v>1</v>
      </c>
      <c r="FW160" s="1">
        <f t="shared" si="619"/>
        <v>1</v>
      </c>
      <c r="FX160" s="1">
        <f t="shared" si="620"/>
        <v>1</v>
      </c>
      <c r="GA160" s="1">
        <f t="shared" si="621"/>
        <v>1</v>
      </c>
      <c r="GB160" s="1">
        <f t="shared" si="622"/>
        <v>1</v>
      </c>
      <c r="GC160" s="1">
        <f t="shared" si="623"/>
        <v>1</v>
      </c>
      <c r="GD160" s="1">
        <f t="shared" si="624"/>
        <v>1</v>
      </c>
      <c r="GE160" s="1">
        <f t="shared" si="625"/>
        <v>0</v>
      </c>
      <c r="GF160" s="1">
        <f t="shared" si="705"/>
        <v>0</v>
      </c>
      <c r="GG160" s="1">
        <f t="shared" si="626"/>
        <v>0</v>
      </c>
      <c r="GI160" s="1">
        <f t="shared" si="670"/>
        <v>1</v>
      </c>
      <c r="GK160" s="1">
        <f t="shared" si="627"/>
        <v>1</v>
      </c>
      <c r="GL160" s="1">
        <f t="shared" si="628"/>
        <v>1</v>
      </c>
      <c r="GM160" s="1">
        <f t="shared" si="629"/>
        <v>1</v>
      </c>
      <c r="GN160" s="1">
        <f t="shared" si="630"/>
        <v>1</v>
      </c>
      <c r="GO160" s="1">
        <f t="shared" si="631"/>
        <v>0</v>
      </c>
      <c r="GP160" s="1">
        <f t="shared" si="706"/>
        <v>0</v>
      </c>
      <c r="GQ160" s="1">
        <f t="shared" si="632"/>
        <v>0</v>
      </c>
      <c r="GS160" s="1">
        <f t="shared" si="633"/>
        <v>1</v>
      </c>
      <c r="GT160" s="1">
        <f t="shared" si="634"/>
        <v>1</v>
      </c>
      <c r="GU160" s="1">
        <f t="shared" si="707"/>
        <v>1</v>
      </c>
      <c r="GV160" s="1">
        <f t="shared" si="708"/>
        <v>1</v>
      </c>
      <c r="GW160" s="1">
        <f t="shared" si="709"/>
        <v>1</v>
      </c>
      <c r="GX160" s="1">
        <f t="shared" si="710"/>
        <v>0</v>
      </c>
      <c r="GY160" s="1">
        <f t="shared" si="711"/>
        <v>0</v>
      </c>
      <c r="GZ160" s="1"/>
      <c r="HA160" s="1">
        <f t="shared" si="635"/>
        <v>1</v>
      </c>
      <c r="HB160" s="1">
        <f t="shared" si="636"/>
        <v>0</v>
      </c>
      <c r="HC160" s="1">
        <f t="shared" si="637"/>
        <v>0</v>
      </c>
      <c r="HD160" s="1">
        <f t="shared" si="638"/>
        <v>0</v>
      </c>
      <c r="HE160" s="1">
        <f t="shared" si="639"/>
        <v>0</v>
      </c>
      <c r="HF160" s="1">
        <f t="shared" si="640"/>
        <v>0</v>
      </c>
      <c r="HH160" s="1">
        <f t="shared" si="641"/>
        <v>0</v>
      </c>
      <c r="HI160" s="1">
        <f t="shared" si="642"/>
        <v>0</v>
      </c>
      <c r="HJ160" s="1">
        <f t="shared" si="643"/>
        <v>0</v>
      </c>
      <c r="HK160" s="1">
        <f t="shared" si="644"/>
        <v>0</v>
      </c>
      <c r="HL160" s="1">
        <f t="shared" si="645"/>
        <v>0</v>
      </c>
      <c r="HM160" s="1">
        <f t="shared" si="646"/>
        <v>0</v>
      </c>
      <c r="HO160" s="1">
        <f t="shared" si="671"/>
        <v>1</v>
      </c>
      <c r="HP160" s="1" t="str">
        <f t="shared" si="672"/>
        <v/>
      </c>
      <c r="HQ160" s="1">
        <f t="shared" si="647"/>
        <v>1</v>
      </c>
      <c r="HR160" s="1" t="str">
        <f t="shared" si="648"/>
        <v/>
      </c>
      <c r="HS160" s="1">
        <f t="shared" si="649"/>
        <v>1</v>
      </c>
      <c r="HT160" s="1" t="str">
        <f t="shared" si="650"/>
        <v/>
      </c>
      <c r="HU160" s="1">
        <f t="shared" si="651"/>
        <v>1</v>
      </c>
      <c r="HV160" s="1" t="str">
        <f t="shared" si="652"/>
        <v/>
      </c>
      <c r="HW160" s="1">
        <f t="shared" si="653"/>
        <v>1</v>
      </c>
      <c r="HX160" s="1" t="str">
        <f t="shared" si="654"/>
        <v/>
      </c>
      <c r="HZ160" s="1">
        <f t="shared" si="712"/>
        <v>1</v>
      </c>
      <c r="IA160" s="1" t="str">
        <f t="shared" si="713"/>
        <v/>
      </c>
      <c r="IB160" s="1">
        <f t="shared" si="714"/>
        <v>1</v>
      </c>
      <c r="IC160" s="1" t="str">
        <f t="shared" si="715"/>
        <v/>
      </c>
      <c r="ID160" s="1">
        <f t="shared" si="716"/>
        <v>1</v>
      </c>
      <c r="IE160" s="1" t="str">
        <f t="shared" si="717"/>
        <v/>
      </c>
      <c r="IF160" s="1">
        <f t="shared" si="718"/>
        <v>1</v>
      </c>
      <c r="IG160" s="1" t="str">
        <f t="shared" si="719"/>
        <v/>
      </c>
      <c r="IH160" s="1">
        <f t="shared" si="720"/>
        <v>1</v>
      </c>
      <c r="II160" s="1" t="str">
        <f t="shared" si="721"/>
        <v/>
      </c>
    </row>
    <row r="161" spans="1:243" x14ac:dyDescent="0.2">
      <c r="A161" s="14">
        <f t="shared" si="509"/>
        <v>161</v>
      </c>
      <c r="C161" s="2">
        <v>42346</v>
      </c>
      <c r="G161" s="3">
        <v>108.23</v>
      </c>
      <c r="H161" s="3">
        <v>118.20699999999999</v>
      </c>
      <c r="I161" s="3">
        <v>126.105</v>
      </c>
      <c r="J161" s="4">
        <v>154.27000000000001</v>
      </c>
      <c r="P161" s="128">
        <f t="shared" si="673"/>
        <v>3479.0000000000005</v>
      </c>
      <c r="Q161" s="5">
        <f t="shared" si="674"/>
        <v>3796.7499999999995</v>
      </c>
      <c r="R161" s="6">
        <f t="shared" si="675"/>
        <v>4042.5000000000005</v>
      </c>
      <c r="S161" s="7">
        <f t="shared" si="676"/>
        <v>4955.0000000000009</v>
      </c>
      <c r="Y161" s="4">
        <f t="shared" si="567"/>
        <v>0.49999999999954525</v>
      </c>
      <c r="Z161" s="1">
        <f t="shared" si="568"/>
        <v>0.49999999999954525</v>
      </c>
      <c r="AA161" s="1">
        <f t="shared" si="569"/>
        <v>0.49999999999954525</v>
      </c>
      <c r="AB161" s="1">
        <f t="shared" si="570"/>
        <v>13.999999999999091</v>
      </c>
      <c r="AC161" s="1"/>
      <c r="AD161" s="1"/>
      <c r="AE161" s="126"/>
      <c r="AF161" s="126"/>
      <c r="AG161" s="126"/>
      <c r="AH161" s="4">
        <f t="shared" si="510"/>
        <v>1.3333333333321207</v>
      </c>
      <c r="AI161" s="4">
        <f t="shared" si="511"/>
        <v>1.2999999999988177</v>
      </c>
      <c r="AJ161" s="4">
        <f t="shared" si="512"/>
        <v>0.7999999999992724</v>
      </c>
      <c r="AK161" s="4">
        <f t="shared" si="513"/>
        <v>0.83333333333257542</v>
      </c>
      <c r="AL161" s="4">
        <f t="shared" si="514"/>
        <v>0.74999999999931788</v>
      </c>
      <c r="AM161" s="4">
        <f t="shared" si="515"/>
        <v>4.166666666666818</v>
      </c>
      <c r="AN161" s="4">
        <f t="shared" si="516"/>
        <v>5.1000000000000911</v>
      </c>
      <c r="AO161" s="4">
        <f t="shared" si="517"/>
        <v>1</v>
      </c>
      <c r="AP161" s="4">
        <f t="shared" si="518"/>
        <v>2.9999999999972715</v>
      </c>
      <c r="AQ161" s="4">
        <f t="shared" si="519"/>
        <v>2.9166666666679548</v>
      </c>
      <c r="AR161" s="4">
        <f t="shared" si="520"/>
        <v>0.7999999999992724</v>
      </c>
      <c r="AS161" s="4">
        <f t="shared" si="521"/>
        <v>3.6111111111104544</v>
      </c>
      <c r="AT161" s="4">
        <f t="shared" si="522"/>
        <v>0.86666666666745495</v>
      </c>
      <c r="AU161" s="1"/>
      <c r="BA161" s="11">
        <f t="shared" si="571"/>
        <v>-0.49999999999954525</v>
      </c>
      <c r="BB161" s="11">
        <f t="shared" si="572"/>
        <v>0.49999999999954525</v>
      </c>
      <c r="BC161" s="12">
        <f t="shared" si="573"/>
        <v>-0.49999999999954525</v>
      </c>
      <c r="BD161" s="13">
        <f t="shared" si="574"/>
        <v>-13.999999999999091</v>
      </c>
      <c r="BJ161" s="11">
        <f t="shared" si="575"/>
        <v>-1.3333333333321207</v>
      </c>
      <c r="BK161" s="11">
        <f t="shared" si="576"/>
        <v>-1.2999999999988177</v>
      </c>
      <c r="BL161" s="11">
        <f t="shared" si="577"/>
        <v>0.7999999999992724</v>
      </c>
      <c r="BM161" s="11">
        <f t="shared" si="578"/>
        <v>0.83333333333257542</v>
      </c>
      <c r="BN161" s="11">
        <f t="shared" si="579"/>
        <v>0.74999999999931788</v>
      </c>
      <c r="BO161" s="11">
        <f t="shared" si="580"/>
        <v>4.166666666666818</v>
      </c>
      <c r="BP161" s="11">
        <f t="shared" si="581"/>
        <v>5.1000000000000911</v>
      </c>
      <c r="BQ161" s="1">
        <v>1</v>
      </c>
      <c r="BR161" s="11">
        <f t="shared" si="582"/>
        <v>2.9999999999972715</v>
      </c>
      <c r="BS161" s="11">
        <f t="shared" si="583"/>
        <v>2.9166666666679548</v>
      </c>
      <c r="BT161" s="11">
        <f t="shared" si="584"/>
        <v>-0.7999999999992724</v>
      </c>
      <c r="BU161" s="11">
        <f t="shared" si="585"/>
        <v>3.6111111111104544</v>
      </c>
      <c r="BV161" s="11">
        <f t="shared" si="655"/>
        <v>0.86666666666745495</v>
      </c>
      <c r="BY161" s="126"/>
      <c r="BZ161" s="126"/>
      <c r="CB161" s="1">
        <f t="shared" si="677"/>
        <v>1</v>
      </c>
      <c r="CC161" s="1">
        <f t="shared" si="678"/>
        <v>0</v>
      </c>
      <c r="CD161" s="1">
        <f t="shared" si="679"/>
        <v>1</v>
      </c>
      <c r="CE161" s="126">
        <f t="shared" si="523"/>
        <v>1</v>
      </c>
      <c r="CF161" s="1">
        <f t="shared" si="586"/>
        <v>1</v>
      </c>
      <c r="CG161" s="1">
        <f t="shared" si="587"/>
        <v>0</v>
      </c>
      <c r="CH161" s="1">
        <f t="shared" si="524"/>
        <v>0</v>
      </c>
      <c r="CI161" s="1">
        <f t="shared" si="588"/>
        <v>0</v>
      </c>
      <c r="CJ161" s="1" t="str">
        <f t="shared" si="525"/>
        <v/>
      </c>
      <c r="CK161" s="1" t="str">
        <f t="shared" si="526"/>
        <v/>
      </c>
      <c r="CL161" s="1">
        <f t="shared" si="656"/>
        <v>0</v>
      </c>
      <c r="CM161" s="1" t="str">
        <f t="shared" si="589"/>
        <v/>
      </c>
      <c r="CN161" s="1" t="str">
        <f t="shared" si="657"/>
        <v/>
      </c>
      <c r="CO161" s="1">
        <f t="shared" si="658"/>
        <v>0</v>
      </c>
      <c r="CP161" s="1">
        <f t="shared" si="659"/>
        <v>0</v>
      </c>
      <c r="CQ161" s="1" t="str">
        <f t="shared" si="660"/>
        <v/>
      </c>
      <c r="CS161" s="1">
        <f t="shared" si="680"/>
        <v>0</v>
      </c>
      <c r="CT161" s="1">
        <f t="shared" si="681"/>
        <v>1</v>
      </c>
      <c r="CU161" s="1">
        <f t="shared" si="682"/>
        <v>0</v>
      </c>
      <c r="CV161" s="126">
        <f t="shared" si="527"/>
        <v>0</v>
      </c>
      <c r="CW161" s="1"/>
      <c r="CX161" s="1" t="str">
        <f t="shared" si="661"/>
        <v/>
      </c>
      <c r="CY161" s="1" t="str">
        <f t="shared" si="662"/>
        <v/>
      </c>
      <c r="CZ161" s="1" t="str">
        <f t="shared" si="663"/>
        <v/>
      </c>
      <c r="DA161" s="1" t="str">
        <f t="shared" si="664"/>
        <v/>
      </c>
      <c r="DB161" s="1">
        <f t="shared" si="590"/>
        <v>0</v>
      </c>
      <c r="DC161" s="1">
        <f t="shared" si="591"/>
        <v>1</v>
      </c>
      <c r="DD161" s="1" t="str">
        <f t="shared" si="592"/>
        <v/>
      </c>
      <c r="DE161" s="1" t="str">
        <f t="shared" si="665"/>
        <v/>
      </c>
      <c r="DF161" s="1"/>
      <c r="DG161" s="126">
        <f t="shared" si="528"/>
        <v>0</v>
      </c>
      <c r="DH161" s="1">
        <f t="shared" si="683"/>
        <v>1</v>
      </c>
      <c r="DI161" s="1">
        <f t="shared" si="684"/>
        <v>0</v>
      </c>
      <c r="DJ161" s="1">
        <f t="shared" si="685"/>
        <v>0</v>
      </c>
      <c r="DK161" s="1">
        <f t="shared" si="593"/>
        <v>0</v>
      </c>
      <c r="DL161" s="1"/>
      <c r="DM161" s="1">
        <f t="shared" si="594"/>
        <v>0</v>
      </c>
      <c r="DN161" s="1" t="str">
        <f t="shared" si="595"/>
        <v/>
      </c>
      <c r="DO161" s="1" t="str">
        <f t="shared" si="596"/>
        <v/>
      </c>
      <c r="DP161" s="1" t="str">
        <f t="shared" si="597"/>
        <v/>
      </c>
      <c r="DQ161" s="1" t="str">
        <f t="shared" si="598"/>
        <v/>
      </c>
      <c r="DR161" s="1" t="str">
        <f t="shared" si="599"/>
        <v/>
      </c>
      <c r="DS161" s="1" t="str">
        <f t="shared" si="600"/>
        <v/>
      </c>
      <c r="DT161" s="1" t="str">
        <f t="shared" si="601"/>
        <v/>
      </c>
      <c r="DU161" s="1" t="str">
        <f t="shared" si="666"/>
        <v/>
      </c>
      <c r="DV161" s="1">
        <f t="shared" si="686"/>
        <v>0</v>
      </c>
      <c r="DW161" s="1">
        <f t="shared" si="602"/>
        <v>0</v>
      </c>
      <c r="DX161" s="1" t="str">
        <f t="shared" si="603"/>
        <v/>
      </c>
      <c r="DY161" s="1" t="str">
        <f t="shared" si="604"/>
        <v/>
      </c>
      <c r="EA161" s="1">
        <f t="shared" si="687"/>
        <v>0</v>
      </c>
      <c r="EB161" s="1">
        <f t="shared" si="688"/>
        <v>1</v>
      </c>
      <c r="EC161" s="1">
        <f t="shared" si="689"/>
        <v>0</v>
      </c>
      <c r="ED161" s="1">
        <f t="shared" si="690"/>
        <v>0</v>
      </c>
      <c r="EF161" s="1">
        <f t="shared" si="691"/>
        <v>0</v>
      </c>
      <c r="EG161" s="1">
        <f t="shared" si="692"/>
        <v>1</v>
      </c>
      <c r="EH161" s="1">
        <f t="shared" si="693"/>
        <v>0</v>
      </c>
      <c r="EI161" s="1">
        <f t="shared" si="694"/>
        <v>0</v>
      </c>
      <c r="EK161" s="1">
        <f t="shared" si="695"/>
        <v>0</v>
      </c>
      <c r="EL161" s="1">
        <f t="shared" si="696"/>
        <v>1</v>
      </c>
      <c r="EM161" s="1">
        <f t="shared" si="697"/>
        <v>1</v>
      </c>
      <c r="EO161" s="1">
        <f t="shared" si="698"/>
        <v>0</v>
      </c>
      <c r="EP161" s="1">
        <f t="shared" si="699"/>
        <v>0</v>
      </c>
      <c r="EQ161" s="1">
        <f t="shared" si="700"/>
        <v>0</v>
      </c>
      <c r="ES161" s="1">
        <f t="shared" si="605"/>
        <v>1</v>
      </c>
      <c r="ET161" s="1">
        <f t="shared" si="606"/>
        <v>0</v>
      </c>
      <c r="EU161" s="1">
        <f t="shared" si="607"/>
        <v>1</v>
      </c>
      <c r="EV161" s="1">
        <f t="shared" si="667"/>
        <v>1</v>
      </c>
      <c r="EW161" s="1">
        <f t="shared" si="668"/>
        <v>0</v>
      </c>
      <c r="EY161" s="1">
        <f t="shared" si="608"/>
        <v>1</v>
      </c>
      <c r="EZ161" s="1">
        <f t="shared" si="609"/>
        <v>0</v>
      </c>
      <c r="FA161" s="1">
        <f t="shared" si="610"/>
        <v>1</v>
      </c>
      <c r="FC161" s="1">
        <f t="shared" si="701"/>
        <v>1</v>
      </c>
      <c r="FD161" s="1">
        <f t="shared" si="669"/>
        <v>1</v>
      </c>
      <c r="FE161" s="1"/>
      <c r="FF161" s="1">
        <f t="shared" si="702"/>
        <v>0</v>
      </c>
      <c r="FG161" s="1">
        <f t="shared" si="703"/>
        <v>0</v>
      </c>
      <c r="FH161" s="1">
        <f t="shared" si="704"/>
        <v>0</v>
      </c>
      <c r="FI161" s="1" t="str">
        <f t="shared" si="611"/>
        <v/>
      </c>
      <c r="FJ161" s="1" t="str">
        <f t="shared" si="612"/>
        <v/>
      </c>
      <c r="FK161" s="1" t="str">
        <f t="shared" si="613"/>
        <v/>
      </c>
      <c r="FL161" s="1" t="str">
        <f t="shared" si="614"/>
        <v/>
      </c>
      <c r="FN161" s="1" t="str">
        <f t="shared" si="615"/>
        <v/>
      </c>
      <c r="FO161" s="1" t="str">
        <f t="shared" si="616"/>
        <v/>
      </c>
      <c r="FP161" s="1" t="str">
        <f t="shared" si="617"/>
        <v/>
      </c>
      <c r="FV161" s="1">
        <f t="shared" si="618"/>
        <v>1</v>
      </c>
      <c r="FW161" s="1">
        <f t="shared" si="619"/>
        <v>0</v>
      </c>
      <c r="FX161" s="1">
        <f t="shared" si="620"/>
        <v>0</v>
      </c>
      <c r="GA161" s="1">
        <f t="shared" si="621"/>
        <v>0</v>
      </c>
      <c r="GB161" s="1">
        <f t="shared" si="622"/>
        <v>1</v>
      </c>
      <c r="GC161" s="1">
        <f t="shared" si="623"/>
        <v>0</v>
      </c>
      <c r="GD161" s="1">
        <f t="shared" si="624"/>
        <v>0</v>
      </c>
      <c r="GE161" s="1">
        <f t="shared" si="625"/>
        <v>0</v>
      </c>
      <c r="GF161" s="1">
        <f t="shared" si="705"/>
        <v>1</v>
      </c>
      <c r="GG161" s="1">
        <f t="shared" si="626"/>
        <v>1</v>
      </c>
      <c r="GI161" s="1">
        <f t="shared" si="670"/>
        <v>1</v>
      </c>
      <c r="GK161" s="1">
        <f t="shared" si="627"/>
        <v>0</v>
      </c>
      <c r="GL161" s="1">
        <f t="shared" si="628"/>
        <v>1</v>
      </c>
      <c r="GM161" s="1">
        <f t="shared" si="629"/>
        <v>0</v>
      </c>
      <c r="GN161" s="1">
        <f t="shared" si="630"/>
        <v>0</v>
      </c>
      <c r="GO161" s="1">
        <f t="shared" si="631"/>
        <v>0</v>
      </c>
      <c r="GP161" s="1">
        <f t="shared" si="706"/>
        <v>1</v>
      </c>
      <c r="GQ161" s="1">
        <f t="shared" si="632"/>
        <v>1</v>
      </c>
      <c r="GS161" s="1" t="str">
        <f t="shared" si="633"/>
        <v/>
      </c>
      <c r="GT161" s="1" t="str">
        <f t="shared" si="634"/>
        <v/>
      </c>
      <c r="GU161" s="1">
        <f t="shared" si="707"/>
        <v>0</v>
      </c>
      <c r="GV161" s="1">
        <f t="shared" si="708"/>
        <v>0</v>
      </c>
      <c r="GW161" s="1">
        <f t="shared" si="709"/>
        <v>0</v>
      </c>
      <c r="GX161" s="1">
        <f t="shared" si="710"/>
        <v>0</v>
      </c>
      <c r="GY161" s="1">
        <f t="shared" si="711"/>
        <v>0</v>
      </c>
      <c r="GZ161" s="1"/>
      <c r="HA161" s="1">
        <f t="shared" si="635"/>
        <v>1</v>
      </c>
      <c r="HB161" s="1">
        <f t="shared" si="636"/>
        <v>1</v>
      </c>
      <c r="HC161" s="1">
        <f t="shared" si="637"/>
        <v>0</v>
      </c>
      <c r="HD161" s="1">
        <f t="shared" si="638"/>
        <v>0</v>
      </c>
      <c r="HE161" s="1">
        <f t="shared" si="639"/>
        <v>0</v>
      </c>
      <c r="HF161" s="1">
        <f t="shared" si="640"/>
        <v>0</v>
      </c>
      <c r="HH161" s="1">
        <f t="shared" si="641"/>
        <v>1</v>
      </c>
      <c r="HI161" s="1">
        <f t="shared" si="642"/>
        <v>0</v>
      </c>
      <c r="HJ161" s="1">
        <f t="shared" si="643"/>
        <v>0</v>
      </c>
      <c r="HK161" s="1">
        <f t="shared" si="644"/>
        <v>0</v>
      </c>
      <c r="HL161" s="1">
        <f t="shared" si="645"/>
        <v>0</v>
      </c>
      <c r="HM161" s="1">
        <f t="shared" si="646"/>
        <v>0</v>
      </c>
      <c r="HO161" s="1" t="str">
        <f t="shared" si="671"/>
        <v/>
      </c>
      <c r="HP161" s="1">
        <f t="shared" si="672"/>
        <v>1</v>
      </c>
      <c r="HQ161" s="1" t="str">
        <f t="shared" si="647"/>
        <v/>
      </c>
      <c r="HR161" s="1">
        <f t="shared" si="648"/>
        <v>1</v>
      </c>
      <c r="HS161" s="1" t="str">
        <f t="shared" si="649"/>
        <v/>
      </c>
      <c r="HT161" s="1" t="str">
        <f t="shared" si="650"/>
        <v/>
      </c>
      <c r="HU161" s="1" t="str">
        <f t="shared" si="651"/>
        <v/>
      </c>
      <c r="HV161" s="1" t="str">
        <f t="shared" si="652"/>
        <v/>
      </c>
      <c r="HW161" s="1" t="str">
        <f t="shared" si="653"/>
        <v/>
      </c>
      <c r="HX161" s="1" t="str">
        <f t="shared" si="654"/>
        <v/>
      </c>
      <c r="HZ161" s="1" t="str">
        <f t="shared" si="712"/>
        <v/>
      </c>
      <c r="IA161" s="1">
        <f t="shared" si="713"/>
        <v>1</v>
      </c>
      <c r="IB161" s="1" t="str">
        <f t="shared" si="714"/>
        <v/>
      </c>
      <c r="IC161" s="1">
        <f t="shared" si="715"/>
        <v>1</v>
      </c>
      <c r="ID161" s="1" t="str">
        <f t="shared" si="716"/>
        <v/>
      </c>
      <c r="IE161" s="1" t="str">
        <f t="shared" si="717"/>
        <v/>
      </c>
      <c r="IF161" s="1" t="str">
        <f t="shared" si="718"/>
        <v/>
      </c>
      <c r="IG161" s="1" t="str">
        <f t="shared" si="719"/>
        <v/>
      </c>
      <c r="IH161" s="1" t="str">
        <f t="shared" si="720"/>
        <v/>
      </c>
      <c r="II161" s="1" t="str">
        <f t="shared" si="721"/>
        <v/>
      </c>
    </row>
    <row r="162" spans="1:243" x14ac:dyDescent="0.2">
      <c r="A162" s="14">
        <f t="shared" si="509"/>
        <v>162</v>
      </c>
      <c r="C162" s="2">
        <v>42347</v>
      </c>
      <c r="G162" s="3">
        <v>108.25700000000001</v>
      </c>
      <c r="H162" s="3">
        <v>118.292</v>
      </c>
      <c r="I162" s="3">
        <v>126.215</v>
      </c>
      <c r="J162" s="4">
        <v>155.15</v>
      </c>
      <c r="P162" s="128">
        <f t="shared" si="673"/>
        <v>3481.7500000000005</v>
      </c>
      <c r="Q162" s="5">
        <f t="shared" si="674"/>
        <v>3805.25</v>
      </c>
      <c r="R162" s="6">
        <f t="shared" si="675"/>
        <v>4053.5000000000005</v>
      </c>
      <c r="S162" s="7">
        <f t="shared" si="676"/>
        <v>4975.0000000000009</v>
      </c>
      <c r="Y162" s="4">
        <f t="shared" si="567"/>
        <v>2.75</v>
      </c>
      <c r="Z162" s="1">
        <f t="shared" si="568"/>
        <v>8.5000000000004547</v>
      </c>
      <c r="AA162" s="1">
        <f t="shared" si="569"/>
        <v>11</v>
      </c>
      <c r="AB162" s="1">
        <f t="shared" si="570"/>
        <v>20</v>
      </c>
      <c r="AC162" s="1"/>
      <c r="AD162" s="1"/>
      <c r="AE162" s="126"/>
      <c r="AF162" s="126"/>
      <c r="AG162" s="126"/>
      <c r="AH162" s="4">
        <f t="shared" si="510"/>
        <v>0.16666666666696983</v>
      </c>
      <c r="AI162" s="4">
        <f t="shared" si="511"/>
        <v>0.39999999999972768</v>
      </c>
      <c r="AJ162" s="4">
        <f t="shared" si="512"/>
        <v>1.9000000000004551</v>
      </c>
      <c r="AK162" s="4">
        <f t="shared" si="513"/>
        <v>1.1666666666671217</v>
      </c>
      <c r="AL162" s="4">
        <f t="shared" si="514"/>
        <v>3.0000000000004547</v>
      </c>
      <c r="AM162" s="4">
        <f t="shared" si="515"/>
        <v>4.333333333333333</v>
      </c>
      <c r="AN162" s="4">
        <f t="shared" si="516"/>
        <v>3</v>
      </c>
      <c r="AO162" s="4">
        <f t="shared" si="517"/>
        <v>1</v>
      </c>
      <c r="AP162" s="4">
        <f t="shared" si="518"/>
        <v>0.50000000000090883</v>
      </c>
      <c r="AQ162" s="4">
        <f t="shared" si="519"/>
        <v>2.5833333333326505</v>
      </c>
      <c r="AR162" s="4">
        <f t="shared" si="520"/>
        <v>1.0999999999999996</v>
      </c>
      <c r="AS162" s="4">
        <f t="shared" si="521"/>
        <v>4.0555555555560101</v>
      </c>
      <c r="AT162" s="4">
        <f t="shared" si="522"/>
        <v>2.8333333333333335</v>
      </c>
      <c r="AU162" s="1"/>
      <c r="BA162" s="11">
        <f t="shared" si="571"/>
        <v>2.75</v>
      </c>
      <c r="BB162" s="11">
        <f t="shared" si="572"/>
        <v>8.5000000000004547</v>
      </c>
      <c r="BC162" s="12">
        <f t="shared" si="573"/>
        <v>11</v>
      </c>
      <c r="BD162" s="13">
        <f t="shared" si="574"/>
        <v>20</v>
      </c>
      <c r="BJ162" s="11">
        <f t="shared" si="575"/>
        <v>-0.16666666666696983</v>
      </c>
      <c r="BK162" s="11">
        <f t="shared" si="576"/>
        <v>0.39999999999972768</v>
      </c>
      <c r="BL162" s="11">
        <f t="shared" si="577"/>
        <v>1.9000000000004551</v>
      </c>
      <c r="BM162" s="11">
        <f t="shared" si="578"/>
        <v>1.1666666666671217</v>
      </c>
      <c r="BN162" s="11">
        <f t="shared" si="579"/>
        <v>3.0000000000004547</v>
      </c>
      <c r="BO162" s="11">
        <f t="shared" si="580"/>
        <v>4.333333333333333</v>
      </c>
      <c r="BP162" s="11">
        <f t="shared" si="581"/>
        <v>3</v>
      </c>
      <c r="BQ162" s="1">
        <v>1</v>
      </c>
      <c r="BR162" s="11">
        <f t="shared" si="582"/>
        <v>0.50000000000090883</v>
      </c>
      <c r="BS162" s="11">
        <f t="shared" si="583"/>
        <v>2.5833333333326505</v>
      </c>
      <c r="BT162" s="11">
        <f t="shared" si="584"/>
        <v>1.0999999999999996</v>
      </c>
      <c r="BU162" s="11">
        <f t="shared" si="585"/>
        <v>4.0555555555560101</v>
      </c>
      <c r="BV162" s="11">
        <f t="shared" si="655"/>
        <v>2.8333333333333335</v>
      </c>
      <c r="BY162" s="126"/>
      <c r="BZ162" s="126"/>
      <c r="CB162" s="1">
        <f t="shared" si="677"/>
        <v>1</v>
      </c>
      <c r="CC162" s="1">
        <f t="shared" si="678"/>
        <v>1</v>
      </c>
      <c r="CD162" s="1">
        <f t="shared" si="679"/>
        <v>1</v>
      </c>
      <c r="CE162" s="126">
        <f t="shared" si="523"/>
        <v>1</v>
      </c>
      <c r="CF162" s="1">
        <f t="shared" si="586"/>
        <v>1</v>
      </c>
      <c r="CG162" s="1">
        <f t="shared" si="587"/>
        <v>1</v>
      </c>
      <c r="CH162" s="1" t="str">
        <f t="shared" si="524"/>
        <v/>
      </c>
      <c r="CI162" s="1" t="str">
        <f t="shared" si="588"/>
        <v/>
      </c>
      <c r="CJ162" s="1">
        <f t="shared" si="525"/>
        <v>0</v>
      </c>
      <c r="CK162" s="1">
        <f t="shared" si="526"/>
        <v>0</v>
      </c>
      <c r="CL162" s="1">
        <f t="shared" si="656"/>
        <v>1</v>
      </c>
      <c r="CM162" s="1">
        <f t="shared" si="589"/>
        <v>0</v>
      </c>
      <c r="CN162" s="1" t="str">
        <f t="shared" si="657"/>
        <v/>
      </c>
      <c r="CO162" s="1">
        <f t="shared" si="658"/>
        <v>1</v>
      </c>
      <c r="CP162" s="1">
        <f t="shared" si="659"/>
        <v>1</v>
      </c>
      <c r="CQ162" s="1" t="str">
        <f t="shared" si="660"/>
        <v/>
      </c>
      <c r="CS162" s="1">
        <f t="shared" si="680"/>
        <v>1</v>
      </c>
      <c r="CT162" s="1">
        <f t="shared" si="681"/>
        <v>1</v>
      </c>
      <c r="CU162" s="1">
        <f t="shared" si="682"/>
        <v>1</v>
      </c>
      <c r="CV162" s="126">
        <f t="shared" si="527"/>
        <v>1</v>
      </c>
      <c r="CW162" s="1"/>
      <c r="CX162" s="1">
        <f t="shared" si="661"/>
        <v>1</v>
      </c>
      <c r="CY162" s="1">
        <f t="shared" si="662"/>
        <v>1</v>
      </c>
      <c r="CZ162" s="1">
        <f t="shared" si="663"/>
        <v>1</v>
      </c>
      <c r="DA162" s="1">
        <f t="shared" si="664"/>
        <v>1</v>
      </c>
      <c r="DB162" s="1" t="str">
        <f t="shared" si="590"/>
        <v/>
      </c>
      <c r="DC162" s="1" t="str">
        <f t="shared" si="591"/>
        <v/>
      </c>
      <c r="DD162" s="1">
        <f t="shared" si="592"/>
        <v>0</v>
      </c>
      <c r="DE162" s="1" t="str">
        <f t="shared" si="665"/>
        <v/>
      </c>
      <c r="DF162" s="1"/>
      <c r="DG162" s="126">
        <f t="shared" si="528"/>
        <v>1</v>
      </c>
      <c r="DH162" s="1">
        <f t="shared" si="683"/>
        <v>1</v>
      </c>
      <c r="DI162" s="1">
        <f t="shared" si="684"/>
        <v>1</v>
      </c>
      <c r="DJ162" s="1">
        <f t="shared" si="685"/>
        <v>1</v>
      </c>
      <c r="DK162" s="1" t="str">
        <f t="shared" si="593"/>
        <v/>
      </c>
      <c r="DL162" s="1"/>
      <c r="DM162" s="1" t="str">
        <f t="shared" si="594"/>
        <v/>
      </c>
      <c r="DN162" s="1">
        <f t="shared" si="595"/>
        <v>1</v>
      </c>
      <c r="DO162" s="1">
        <f t="shared" si="596"/>
        <v>1</v>
      </c>
      <c r="DP162" s="1">
        <f t="shared" si="597"/>
        <v>1</v>
      </c>
      <c r="DQ162" s="1">
        <f t="shared" si="598"/>
        <v>1</v>
      </c>
      <c r="DR162" s="1">
        <f t="shared" si="599"/>
        <v>1</v>
      </c>
      <c r="DS162" s="1">
        <f t="shared" si="600"/>
        <v>1</v>
      </c>
      <c r="DT162" s="1">
        <f t="shared" si="601"/>
        <v>1</v>
      </c>
      <c r="DU162" s="1">
        <f t="shared" si="666"/>
        <v>0</v>
      </c>
      <c r="DV162" s="1">
        <f t="shared" si="686"/>
        <v>1</v>
      </c>
      <c r="DW162" s="1">
        <f t="shared" si="602"/>
        <v>0</v>
      </c>
      <c r="DX162" s="1" t="str">
        <f t="shared" si="603"/>
        <v/>
      </c>
      <c r="DY162" s="1" t="str">
        <f t="shared" si="604"/>
        <v/>
      </c>
      <c r="EA162" s="1">
        <f t="shared" si="687"/>
        <v>1</v>
      </c>
      <c r="EB162" s="1">
        <f t="shared" si="688"/>
        <v>1</v>
      </c>
      <c r="EC162" s="1">
        <f t="shared" si="689"/>
        <v>1</v>
      </c>
      <c r="ED162" s="1">
        <f t="shared" si="690"/>
        <v>1</v>
      </c>
      <c r="EF162" s="1">
        <f t="shared" si="691"/>
        <v>1</v>
      </c>
      <c r="EG162" s="1">
        <f t="shared" si="692"/>
        <v>1</v>
      </c>
      <c r="EH162" s="1">
        <f t="shared" si="693"/>
        <v>1</v>
      </c>
      <c r="EI162" s="1">
        <f t="shared" si="694"/>
        <v>1</v>
      </c>
      <c r="EK162" s="1">
        <f t="shared" si="695"/>
        <v>1</v>
      </c>
      <c r="EL162" s="1">
        <f t="shared" si="696"/>
        <v>1</v>
      </c>
      <c r="EM162" s="1">
        <f t="shared" si="697"/>
        <v>1</v>
      </c>
      <c r="EO162" s="1">
        <f t="shared" si="698"/>
        <v>1</v>
      </c>
      <c r="EP162" s="1">
        <f t="shared" si="699"/>
        <v>1</v>
      </c>
      <c r="EQ162" s="1">
        <f t="shared" si="700"/>
        <v>1</v>
      </c>
      <c r="ES162" s="1">
        <f t="shared" si="605"/>
        <v>1</v>
      </c>
      <c r="ET162" s="1">
        <f t="shared" si="606"/>
        <v>1</v>
      </c>
      <c r="EU162" s="1">
        <f t="shared" si="607"/>
        <v>1</v>
      </c>
      <c r="EV162" s="1">
        <f t="shared" si="667"/>
        <v>1</v>
      </c>
      <c r="EW162" s="1">
        <f t="shared" si="668"/>
        <v>1</v>
      </c>
      <c r="EY162" s="1">
        <f t="shared" si="608"/>
        <v>1</v>
      </c>
      <c r="EZ162" s="1">
        <f t="shared" si="609"/>
        <v>1</v>
      </c>
      <c r="FA162" s="1">
        <f t="shared" si="610"/>
        <v>1</v>
      </c>
      <c r="FC162" s="1">
        <f t="shared" si="701"/>
        <v>1</v>
      </c>
      <c r="FD162" s="1">
        <f t="shared" si="669"/>
        <v>0</v>
      </c>
      <c r="FE162" s="1"/>
      <c r="FF162" s="1">
        <f t="shared" si="702"/>
        <v>1</v>
      </c>
      <c r="FG162" s="1">
        <f t="shared" si="703"/>
        <v>1</v>
      </c>
      <c r="FH162" s="1">
        <f t="shared" si="704"/>
        <v>1</v>
      </c>
      <c r="FI162" s="1">
        <f t="shared" si="611"/>
        <v>1</v>
      </c>
      <c r="FJ162" s="1">
        <f t="shared" si="612"/>
        <v>1</v>
      </c>
      <c r="FK162" s="1">
        <f t="shared" si="613"/>
        <v>1</v>
      </c>
      <c r="FL162" s="1">
        <f t="shared" si="614"/>
        <v>1</v>
      </c>
      <c r="FN162" s="1" t="str">
        <f t="shared" si="615"/>
        <v/>
      </c>
      <c r="FO162" s="1" t="str">
        <f t="shared" si="616"/>
        <v/>
      </c>
      <c r="FP162" s="1" t="str">
        <f t="shared" si="617"/>
        <v/>
      </c>
      <c r="FV162" s="1">
        <f t="shared" si="618"/>
        <v>0</v>
      </c>
      <c r="FW162" s="1">
        <f t="shared" si="619"/>
        <v>1</v>
      </c>
      <c r="FX162" s="1">
        <f t="shared" si="620"/>
        <v>1</v>
      </c>
      <c r="GA162" s="1">
        <f t="shared" si="621"/>
        <v>1</v>
      </c>
      <c r="GB162" s="1">
        <f t="shared" si="622"/>
        <v>1</v>
      </c>
      <c r="GC162" s="1">
        <f t="shared" si="623"/>
        <v>1</v>
      </c>
      <c r="GD162" s="1">
        <f t="shared" si="624"/>
        <v>1</v>
      </c>
      <c r="GE162" s="1">
        <f t="shared" si="625"/>
        <v>1</v>
      </c>
      <c r="GF162" s="1">
        <f t="shared" si="705"/>
        <v>1</v>
      </c>
      <c r="GG162" s="1">
        <f t="shared" si="626"/>
        <v>1</v>
      </c>
      <c r="GI162" s="1">
        <f t="shared" si="670"/>
        <v>1</v>
      </c>
      <c r="GK162" s="1">
        <f t="shared" si="627"/>
        <v>1</v>
      </c>
      <c r="GL162" s="1">
        <f t="shared" si="628"/>
        <v>1</v>
      </c>
      <c r="GM162" s="1">
        <f t="shared" si="629"/>
        <v>1</v>
      </c>
      <c r="GN162" s="1">
        <f t="shared" si="630"/>
        <v>1</v>
      </c>
      <c r="GO162" s="1">
        <f t="shared" si="631"/>
        <v>1</v>
      </c>
      <c r="GP162" s="1">
        <f t="shared" si="706"/>
        <v>1</v>
      </c>
      <c r="GQ162" s="1">
        <f t="shared" si="632"/>
        <v>1</v>
      </c>
      <c r="GS162" s="1" t="str">
        <f t="shared" si="633"/>
        <v/>
      </c>
      <c r="GT162" s="1" t="str">
        <f t="shared" si="634"/>
        <v/>
      </c>
      <c r="GU162" s="1">
        <f t="shared" si="707"/>
        <v>1</v>
      </c>
      <c r="GV162" s="1">
        <f t="shared" si="708"/>
        <v>0</v>
      </c>
      <c r="GW162" s="1">
        <f t="shared" si="709"/>
        <v>0</v>
      </c>
      <c r="GX162" s="1">
        <f t="shared" si="710"/>
        <v>0</v>
      </c>
      <c r="GY162" s="1">
        <f t="shared" si="711"/>
        <v>0</v>
      </c>
      <c r="GZ162" s="1"/>
      <c r="HA162" s="1">
        <f t="shared" si="635"/>
        <v>1</v>
      </c>
      <c r="HB162" s="1">
        <f t="shared" si="636"/>
        <v>1</v>
      </c>
      <c r="HC162" s="1">
        <f t="shared" si="637"/>
        <v>0</v>
      </c>
      <c r="HD162" s="1">
        <f t="shared" si="638"/>
        <v>0</v>
      </c>
      <c r="HE162" s="1">
        <f t="shared" si="639"/>
        <v>0</v>
      </c>
      <c r="HF162" s="1">
        <f t="shared" si="640"/>
        <v>0</v>
      </c>
      <c r="HH162" s="1">
        <f t="shared" si="641"/>
        <v>1</v>
      </c>
      <c r="HI162" s="1">
        <f t="shared" si="642"/>
        <v>0</v>
      </c>
      <c r="HJ162" s="1">
        <f t="shared" si="643"/>
        <v>0</v>
      </c>
      <c r="HK162" s="1">
        <f t="shared" si="644"/>
        <v>0</v>
      </c>
      <c r="HL162" s="1">
        <f t="shared" si="645"/>
        <v>0</v>
      </c>
      <c r="HM162" s="1">
        <f t="shared" si="646"/>
        <v>0</v>
      </c>
      <c r="HO162" s="1">
        <f t="shared" si="671"/>
        <v>0</v>
      </c>
      <c r="HP162" s="1" t="str">
        <f t="shared" si="672"/>
        <v/>
      </c>
      <c r="HQ162" s="1">
        <f t="shared" si="647"/>
        <v>0</v>
      </c>
      <c r="HR162" s="1" t="str">
        <f t="shared" si="648"/>
        <v/>
      </c>
      <c r="HS162" s="1">
        <f t="shared" si="649"/>
        <v>0</v>
      </c>
      <c r="HT162" s="1" t="str">
        <f t="shared" si="650"/>
        <v/>
      </c>
      <c r="HU162" s="1" t="str">
        <f t="shared" si="651"/>
        <v/>
      </c>
      <c r="HV162" s="1" t="str">
        <f t="shared" si="652"/>
        <v/>
      </c>
      <c r="HW162" s="1" t="str">
        <f t="shared" si="653"/>
        <v/>
      </c>
      <c r="HX162" s="1" t="str">
        <f t="shared" si="654"/>
        <v/>
      </c>
      <c r="HZ162" s="1">
        <f t="shared" si="712"/>
        <v>0</v>
      </c>
      <c r="IA162" s="1" t="str">
        <f t="shared" si="713"/>
        <v/>
      </c>
      <c r="IB162" s="1">
        <f t="shared" si="714"/>
        <v>0</v>
      </c>
      <c r="IC162" s="1" t="str">
        <f t="shared" si="715"/>
        <v/>
      </c>
      <c r="ID162" s="1">
        <f t="shared" si="716"/>
        <v>0</v>
      </c>
      <c r="IE162" s="1" t="str">
        <f t="shared" si="717"/>
        <v/>
      </c>
      <c r="IF162" s="1" t="str">
        <f t="shared" si="718"/>
        <v/>
      </c>
      <c r="IG162" s="1" t="str">
        <f t="shared" si="719"/>
        <v/>
      </c>
      <c r="IH162" s="1" t="str">
        <f t="shared" si="720"/>
        <v/>
      </c>
      <c r="II162" s="1" t="str">
        <f t="shared" si="721"/>
        <v/>
      </c>
    </row>
    <row r="163" spans="1:243" x14ac:dyDescent="0.2">
      <c r="A163" s="14">
        <f t="shared" si="509"/>
        <v>163</v>
      </c>
      <c r="C163" s="2">
        <v>42348</v>
      </c>
      <c r="G163" s="3">
        <v>108.245</v>
      </c>
      <c r="H163" s="3">
        <v>118.22</v>
      </c>
      <c r="I163" s="3">
        <v>126.105</v>
      </c>
      <c r="J163" s="4">
        <v>155.04</v>
      </c>
      <c r="P163" s="128">
        <f t="shared" si="673"/>
        <v>3480.5000000000005</v>
      </c>
      <c r="Q163" s="5">
        <f t="shared" si="674"/>
        <v>3798</v>
      </c>
      <c r="R163" s="6">
        <f t="shared" si="675"/>
        <v>4042.5000000000005</v>
      </c>
      <c r="S163" s="7">
        <f t="shared" si="676"/>
        <v>4963.9999999999991</v>
      </c>
      <c r="Y163" s="4">
        <f t="shared" si="567"/>
        <v>1.25</v>
      </c>
      <c r="Z163" s="1">
        <f t="shared" si="568"/>
        <v>7.25</v>
      </c>
      <c r="AA163" s="1">
        <f t="shared" si="569"/>
        <v>11</v>
      </c>
      <c r="AB163" s="1">
        <f t="shared" si="570"/>
        <v>11.000000000001819</v>
      </c>
      <c r="AC163" s="1"/>
      <c r="AD163" s="1"/>
      <c r="AE163" s="126"/>
      <c r="AF163" s="126"/>
      <c r="AG163" s="126"/>
      <c r="AH163" s="4">
        <f t="shared" si="510"/>
        <v>2.333333333333333</v>
      </c>
      <c r="AI163" s="4">
        <f t="shared" si="511"/>
        <v>1.8499999999999996</v>
      </c>
      <c r="AJ163" s="4">
        <f t="shared" si="512"/>
        <v>0.65000000000000036</v>
      </c>
      <c r="AK163" s="4">
        <f t="shared" si="513"/>
        <v>8.3333333333333037E-2</v>
      </c>
      <c r="AL163" s="4">
        <f t="shared" si="514"/>
        <v>1.75</v>
      </c>
      <c r="AM163" s="4">
        <f t="shared" si="515"/>
        <v>7.3333333333327264</v>
      </c>
      <c r="AN163" s="4">
        <f t="shared" si="516"/>
        <v>6.5999999999992722</v>
      </c>
      <c r="AO163" s="4">
        <f t="shared" si="517"/>
        <v>1</v>
      </c>
      <c r="AP163" s="4">
        <f t="shared" si="518"/>
        <v>3</v>
      </c>
      <c r="AQ163" s="4">
        <f t="shared" si="519"/>
        <v>7.4583333333327264</v>
      </c>
      <c r="AR163" s="4">
        <f t="shared" si="520"/>
        <v>1.9000000000000004</v>
      </c>
      <c r="AS163" s="4">
        <f t="shared" si="521"/>
        <v>4.8055555555551512</v>
      </c>
      <c r="AT163" s="4">
        <f t="shared" si="522"/>
        <v>1.0333333333330907</v>
      </c>
      <c r="AU163" s="1"/>
      <c r="BA163" s="11">
        <f t="shared" si="571"/>
        <v>-1.25</v>
      </c>
      <c r="BB163" s="11">
        <f t="shared" si="572"/>
        <v>-7.25</v>
      </c>
      <c r="BC163" s="12">
        <f t="shared" si="573"/>
        <v>-11</v>
      </c>
      <c r="BD163" s="13">
        <f t="shared" si="574"/>
        <v>-11.000000000001819</v>
      </c>
      <c r="BJ163" s="11">
        <f t="shared" si="575"/>
        <v>2.333333333333333</v>
      </c>
      <c r="BK163" s="11">
        <f t="shared" si="576"/>
        <v>1.8499999999999996</v>
      </c>
      <c r="BL163" s="11">
        <f t="shared" si="577"/>
        <v>-0.65000000000000036</v>
      </c>
      <c r="BM163" s="11">
        <f t="shared" si="578"/>
        <v>8.3333333333333037E-2</v>
      </c>
      <c r="BN163" s="11">
        <f t="shared" si="579"/>
        <v>-1.75</v>
      </c>
      <c r="BO163" s="11">
        <f t="shared" si="580"/>
        <v>-7.3333333333327264</v>
      </c>
      <c r="BP163" s="11">
        <f t="shared" si="581"/>
        <v>-6.5999999999992722</v>
      </c>
      <c r="BQ163" s="1">
        <v>1</v>
      </c>
      <c r="BR163" s="11">
        <f t="shared" si="582"/>
        <v>-3</v>
      </c>
      <c r="BS163" s="11">
        <f t="shared" si="583"/>
        <v>-7.4583333333327264</v>
      </c>
      <c r="BT163" s="11">
        <f t="shared" si="584"/>
        <v>1.9000000000000004</v>
      </c>
      <c r="BU163" s="11">
        <f t="shared" si="585"/>
        <v>-4.8055555555551512</v>
      </c>
      <c r="BV163" s="11">
        <f t="shared" si="655"/>
        <v>-1.0333333333330907</v>
      </c>
      <c r="BY163" s="126"/>
      <c r="BZ163" s="126"/>
      <c r="CB163" s="1">
        <f t="shared" si="677"/>
        <v>0</v>
      </c>
      <c r="CC163" s="1">
        <f t="shared" si="678"/>
        <v>0</v>
      </c>
      <c r="CD163" s="1">
        <f t="shared" si="679"/>
        <v>0</v>
      </c>
      <c r="CE163" s="126">
        <f t="shared" si="523"/>
        <v>0</v>
      </c>
      <c r="CF163" s="1">
        <f t="shared" si="586"/>
        <v>0</v>
      </c>
      <c r="CG163" s="1" t="str">
        <f t="shared" si="587"/>
        <v/>
      </c>
      <c r="CH163" s="1" t="str">
        <f t="shared" si="524"/>
        <v/>
      </c>
      <c r="CI163" s="1">
        <f t="shared" si="588"/>
        <v>1</v>
      </c>
      <c r="CJ163" s="1">
        <f t="shared" si="525"/>
        <v>1</v>
      </c>
      <c r="CK163" s="1" t="str">
        <f t="shared" si="526"/>
        <v/>
      </c>
      <c r="CL163" s="1">
        <f t="shared" si="656"/>
        <v>1</v>
      </c>
      <c r="CM163" s="1">
        <f t="shared" si="589"/>
        <v>1</v>
      </c>
      <c r="CN163" s="1">
        <f t="shared" si="657"/>
        <v>1</v>
      </c>
      <c r="CO163" s="1" t="str">
        <f t="shared" si="658"/>
        <v/>
      </c>
      <c r="CP163" s="1" t="str">
        <f t="shared" si="659"/>
        <v/>
      </c>
      <c r="CQ163" s="1">
        <f t="shared" si="660"/>
        <v>1</v>
      </c>
      <c r="CS163" s="1">
        <f t="shared" si="680"/>
        <v>0</v>
      </c>
      <c r="CT163" s="1">
        <f t="shared" si="681"/>
        <v>0</v>
      </c>
      <c r="CU163" s="1">
        <f t="shared" si="682"/>
        <v>0</v>
      </c>
      <c r="CV163" s="126">
        <f t="shared" si="527"/>
        <v>0</v>
      </c>
      <c r="CW163" s="1"/>
      <c r="CX163" s="1" t="str">
        <f t="shared" si="661"/>
        <v/>
      </c>
      <c r="CY163" s="1" t="str">
        <f t="shared" si="662"/>
        <v/>
      </c>
      <c r="CZ163" s="1" t="str">
        <f t="shared" si="663"/>
        <v/>
      </c>
      <c r="DA163" s="1" t="str">
        <f t="shared" si="664"/>
        <v/>
      </c>
      <c r="DB163" s="1">
        <f t="shared" si="590"/>
        <v>1</v>
      </c>
      <c r="DC163" s="1" t="str">
        <f t="shared" si="591"/>
        <v/>
      </c>
      <c r="DD163" s="1">
        <f t="shared" si="592"/>
        <v>1</v>
      </c>
      <c r="DE163" s="1" t="str">
        <f t="shared" si="665"/>
        <v/>
      </c>
      <c r="DF163" s="1"/>
      <c r="DG163" s="126">
        <f t="shared" si="528"/>
        <v>1</v>
      </c>
      <c r="DH163" s="1">
        <f t="shared" si="683"/>
        <v>1</v>
      </c>
      <c r="DI163" s="1">
        <f t="shared" si="684"/>
        <v>1</v>
      </c>
      <c r="DJ163" s="1">
        <f t="shared" si="685"/>
        <v>1</v>
      </c>
      <c r="DK163" s="1" t="str">
        <f t="shared" si="593"/>
        <v/>
      </c>
      <c r="DL163" s="1"/>
      <c r="DM163" s="1" t="str">
        <f t="shared" si="594"/>
        <v/>
      </c>
      <c r="DN163" s="1">
        <f t="shared" si="595"/>
        <v>0</v>
      </c>
      <c r="DO163" s="1">
        <f t="shared" si="596"/>
        <v>1</v>
      </c>
      <c r="DP163" s="1">
        <f t="shared" si="597"/>
        <v>0</v>
      </c>
      <c r="DQ163" s="1">
        <f t="shared" si="598"/>
        <v>1</v>
      </c>
      <c r="DR163" s="1">
        <f t="shared" si="599"/>
        <v>0</v>
      </c>
      <c r="DS163" s="1">
        <f t="shared" si="600"/>
        <v>1</v>
      </c>
      <c r="DT163" s="1">
        <f t="shared" si="601"/>
        <v>0</v>
      </c>
      <c r="DU163" s="1">
        <f t="shared" si="666"/>
        <v>1</v>
      </c>
      <c r="DV163" s="1">
        <f t="shared" si="686"/>
        <v>1</v>
      </c>
      <c r="DW163" s="1">
        <f t="shared" si="602"/>
        <v>0</v>
      </c>
      <c r="DX163" s="1" t="str">
        <f t="shared" si="603"/>
        <v/>
      </c>
      <c r="DY163" s="1" t="str">
        <f t="shared" si="604"/>
        <v/>
      </c>
      <c r="EA163" s="1">
        <f t="shared" si="687"/>
        <v>1</v>
      </c>
      <c r="EB163" s="1">
        <f t="shared" si="688"/>
        <v>1</v>
      </c>
      <c r="EC163" s="1">
        <f t="shared" si="689"/>
        <v>1</v>
      </c>
      <c r="ED163" s="1">
        <f t="shared" si="690"/>
        <v>1</v>
      </c>
      <c r="EF163" s="1">
        <f t="shared" si="691"/>
        <v>1</v>
      </c>
      <c r="EG163" s="1">
        <f t="shared" si="692"/>
        <v>1</v>
      </c>
      <c r="EH163" s="1">
        <f t="shared" si="693"/>
        <v>1</v>
      </c>
      <c r="EI163" s="1">
        <f t="shared" si="694"/>
        <v>1</v>
      </c>
      <c r="EK163" s="1">
        <f t="shared" si="695"/>
        <v>1</v>
      </c>
      <c r="EL163" s="1">
        <f t="shared" si="696"/>
        <v>1</v>
      </c>
      <c r="EM163" s="1">
        <f t="shared" si="697"/>
        <v>1</v>
      </c>
      <c r="EO163" s="1">
        <f t="shared" si="698"/>
        <v>1</v>
      </c>
      <c r="EP163" s="1">
        <f t="shared" si="699"/>
        <v>1</v>
      </c>
      <c r="EQ163" s="1">
        <f t="shared" si="700"/>
        <v>1</v>
      </c>
      <c r="ES163" s="1">
        <f t="shared" si="605"/>
        <v>1</v>
      </c>
      <c r="ET163" s="1">
        <f t="shared" si="606"/>
        <v>1</v>
      </c>
      <c r="EU163" s="1">
        <f t="shared" si="607"/>
        <v>1</v>
      </c>
      <c r="EV163" s="1">
        <f t="shared" si="667"/>
        <v>1</v>
      </c>
      <c r="EW163" s="1">
        <f t="shared" si="668"/>
        <v>0</v>
      </c>
      <c r="EY163" s="1">
        <f t="shared" si="608"/>
        <v>1</v>
      </c>
      <c r="EZ163" s="1">
        <f t="shared" si="609"/>
        <v>1</v>
      </c>
      <c r="FA163" s="1">
        <f t="shared" si="610"/>
        <v>1</v>
      </c>
      <c r="FC163" s="1">
        <f t="shared" si="701"/>
        <v>0</v>
      </c>
      <c r="FD163" s="1" t="str">
        <f t="shared" si="669"/>
        <v/>
      </c>
      <c r="FE163" s="1"/>
      <c r="FF163" s="1">
        <f t="shared" si="702"/>
        <v>1</v>
      </c>
      <c r="FG163" s="1">
        <f t="shared" si="703"/>
        <v>0</v>
      </c>
      <c r="FH163" s="1">
        <f t="shared" si="704"/>
        <v>0</v>
      </c>
      <c r="FI163" s="1" t="str">
        <f t="shared" si="611"/>
        <v/>
      </c>
      <c r="FJ163" s="1" t="str">
        <f t="shared" si="612"/>
        <v/>
      </c>
      <c r="FK163" s="1" t="str">
        <f t="shared" si="613"/>
        <v/>
      </c>
      <c r="FL163" s="1" t="str">
        <f t="shared" si="614"/>
        <v/>
      </c>
      <c r="FN163" s="1" t="str">
        <f t="shared" si="615"/>
        <v/>
      </c>
      <c r="FO163" s="1" t="str">
        <f t="shared" si="616"/>
        <v/>
      </c>
      <c r="FP163" s="1" t="str">
        <f t="shared" si="617"/>
        <v/>
      </c>
      <c r="FV163" s="1">
        <f t="shared" si="618"/>
        <v>1</v>
      </c>
      <c r="FW163" s="1">
        <f t="shared" si="619"/>
        <v>0</v>
      </c>
      <c r="FX163" s="1">
        <f t="shared" si="620"/>
        <v>0</v>
      </c>
      <c r="GA163" s="1">
        <f t="shared" si="621"/>
        <v>1</v>
      </c>
      <c r="GB163" s="1">
        <f t="shared" si="622"/>
        <v>1</v>
      </c>
      <c r="GC163" s="1">
        <f t="shared" si="623"/>
        <v>1</v>
      </c>
      <c r="GD163" s="1">
        <f t="shared" si="624"/>
        <v>1</v>
      </c>
      <c r="GE163" s="1">
        <f t="shared" si="625"/>
        <v>0</v>
      </c>
      <c r="GF163" s="1">
        <f t="shared" si="705"/>
        <v>0</v>
      </c>
      <c r="GG163" s="1">
        <f t="shared" si="626"/>
        <v>1</v>
      </c>
      <c r="GI163" s="1">
        <f t="shared" si="670"/>
        <v>1</v>
      </c>
      <c r="GK163" s="1">
        <f t="shared" si="627"/>
        <v>1</v>
      </c>
      <c r="GL163" s="1">
        <f t="shared" si="628"/>
        <v>1</v>
      </c>
      <c r="GM163" s="1">
        <f t="shared" si="629"/>
        <v>1</v>
      </c>
      <c r="GN163" s="1">
        <f t="shared" si="630"/>
        <v>1</v>
      </c>
      <c r="GO163" s="1">
        <f t="shared" si="631"/>
        <v>0</v>
      </c>
      <c r="GP163" s="1">
        <f t="shared" si="706"/>
        <v>0</v>
      </c>
      <c r="GQ163" s="1">
        <f t="shared" si="632"/>
        <v>1</v>
      </c>
      <c r="GS163" s="1" t="str">
        <f t="shared" si="633"/>
        <v/>
      </c>
      <c r="GT163" s="1" t="str">
        <f t="shared" si="634"/>
        <v/>
      </c>
      <c r="GU163" s="1">
        <f t="shared" si="707"/>
        <v>0</v>
      </c>
      <c r="GV163" s="1">
        <f t="shared" si="708"/>
        <v>0</v>
      </c>
      <c r="GW163" s="1">
        <f t="shared" si="709"/>
        <v>0</v>
      </c>
      <c r="GX163" s="1">
        <f t="shared" si="710"/>
        <v>0</v>
      </c>
      <c r="GY163" s="1">
        <f t="shared" si="711"/>
        <v>0</v>
      </c>
      <c r="GZ163" s="1"/>
      <c r="HA163" s="1">
        <f t="shared" si="635"/>
        <v>1</v>
      </c>
      <c r="HB163" s="1">
        <f t="shared" si="636"/>
        <v>1</v>
      </c>
      <c r="HC163" s="1">
        <f t="shared" si="637"/>
        <v>1</v>
      </c>
      <c r="HD163" s="1">
        <f t="shared" si="638"/>
        <v>1</v>
      </c>
      <c r="HE163" s="1">
        <f t="shared" si="639"/>
        <v>0</v>
      </c>
      <c r="HF163" s="1">
        <f t="shared" si="640"/>
        <v>0</v>
      </c>
      <c r="HH163" s="1">
        <f t="shared" si="641"/>
        <v>1</v>
      </c>
      <c r="HI163" s="1">
        <f t="shared" si="642"/>
        <v>1</v>
      </c>
      <c r="HJ163" s="1">
        <f t="shared" si="643"/>
        <v>1</v>
      </c>
      <c r="HK163" s="1">
        <f t="shared" si="644"/>
        <v>1</v>
      </c>
      <c r="HL163" s="1">
        <f t="shared" si="645"/>
        <v>0</v>
      </c>
      <c r="HM163" s="1">
        <f t="shared" si="646"/>
        <v>0</v>
      </c>
      <c r="HO163" s="1" t="str">
        <f t="shared" si="671"/>
        <v/>
      </c>
      <c r="HP163" s="1">
        <f t="shared" si="672"/>
        <v>1</v>
      </c>
      <c r="HQ163" s="1" t="str">
        <f t="shared" si="647"/>
        <v/>
      </c>
      <c r="HR163" s="1">
        <f t="shared" si="648"/>
        <v>1</v>
      </c>
      <c r="HS163" s="1" t="str">
        <f t="shared" si="649"/>
        <v/>
      </c>
      <c r="HT163" s="1" t="str">
        <f t="shared" si="650"/>
        <v/>
      </c>
      <c r="HU163" s="1" t="str">
        <f t="shared" si="651"/>
        <v/>
      </c>
      <c r="HV163" s="1" t="str">
        <f t="shared" si="652"/>
        <v/>
      </c>
      <c r="HW163" s="1" t="str">
        <f t="shared" si="653"/>
        <v/>
      </c>
      <c r="HX163" s="1" t="str">
        <f t="shared" si="654"/>
        <v/>
      </c>
      <c r="HZ163" s="1" t="str">
        <f t="shared" si="712"/>
        <v/>
      </c>
      <c r="IA163" s="1">
        <f t="shared" si="713"/>
        <v>0</v>
      </c>
      <c r="IB163" s="1" t="str">
        <f t="shared" si="714"/>
        <v/>
      </c>
      <c r="IC163" s="1">
        <f t="shared" si="715"/>
        <v>0</v>
      </c>
      <c r="ID163" s="1" t="str">
        <f t="shared" si="716"/>
        <v/>
      </c>
      <c r="IE163" s="1" t="str">
        <f t="shared" si="717"/>
        <v/>
      </c>
      <c r="IF163" s="1" t="str">
        <f t="shared" si="718"/>
        <v/>
      </c>
      <c r="IG163" s="1" t="str">
        <f t="shared" si="719"/>
        <v/>
      </c>
      <c r="IH163" s="1" t="str">
        <f t="shared" si="720"/>
        <v/>
      </c>
      <c r="II163" s="1" t="str">
        <f t="shared" si="721"/>
        <v/>
      </c>
    </row>
    <row r="164" spans="1:243" x14ac:dyDescent="0.2">
      <c r="A164" s="14">
        <f t="shared" si="509"/>
        <v>164</v>
      </c>
      <c r="C164" s="2">
        <v>42349</v>
      </c>
      <c r="G164" s="3">
        <v>108.297</v>
      </c>
      <c r="H164" s="3">
        <v>119.08199999999999</v>
      </c>
      <c r="I164" s="3">
        <v>127.05</v>
      </c>
      <c r="J164" s="4">
        <v>157.07</v>
      </c>
      <c r="P164" s="128">
        <f t="shared" si="673"/>
        <v>3485.7499999999995</v>
      </c>
      <c r="Q164" s="5">
        <f t="shared" si="674"/>
        <v>3816.2499999999995</v>
      </c>
      <c r="R164" s="6">
        <f t="shared" si="675"/>
        <v>4068.9999999999995</v>
      </c>
      <c r="S164" s="7">
        <f t="shared" si="676"/>
        <v>5030.9999999999991</v>
      </c>
      <c r="Y164" s="4">
        <f t="shared" si="567"/>
        <v>5.2499999999990905</v>
      </c>
      <c r="Z164" s="1">
        <f t="shared" si="568"/>
        <v>18.249999999999545</v>
      </c>
      <c r="AA164" s="1">
        <f t="shared" si="569"/>
        <v>26.499999999999091</v>
      </c>
      <c r="AB164" s="1">
        <f t="shared" si="570"/>
        <v>67</v>
      </c>
      <c r="AC164" s="1"/>
      <c r="AD164" s="1"/>
      <c r="AE164" s="126"/>
      <c r="AF164" s="126"/>
      <c r="AG164" s="126"/>
      <c r="AH164" s="4">
        <f t="shared" si="510"/>
        <v>1.6666666666681831</v>
      </c>
      <c r="AI164" s="4">
        <f t="shared" si="511"/>
        <v>0.4500000000015465</v>
      </c>
      <c r="AJ164" s="4">
        <f t="shared" si="512"/>
        <v>2.350000000000092</v>
      </c>
      <c r="AK164" s="4">
        <f t="shared" si="513"/>
        <v>0.58333333333348492</v>
      </c>
      <c r="AL164" s="4">
        <f t="shared" si="514"/>
        <v>5</v>
      </c>
      <c r="AM164" s="4">
        <f t="shared" si="515"/>
        <v>4.1666666666657584</v>
      </c>
      <c r="AN164" s="4">
        <f t="shared" si="516"/>
        <v>0.30000000000091021</v>
      </c>
      <c r="AO164" s="4">
        <f t="shared" si="517"/>
        <v>1</v>
      </c>
      <c r="AP164" s="4">
        <f t="shared" si="518"/>
        <v>1.3333333333360624</v>
      </c>
      <c r="AQ164" s="4">
        <f t="shared" si="519"/>
        <v>3.291666666665531</v>
      </c>
      <c r="AR164" s="4">
        <f t="shared" si="520"/>
        <v>0.10000000000145448</v>
      </c>
      <c r="AS164" s="4">
        <f t="shared" si="521"/>
        <v>3.361111111110656</v>
      </c>
      <c r="AT164" s="4">
        <f t="shared" si="522"/>
        <v>1.5666666666648474</v>
      </c>
      <c r="AU164" s="1"/>
      <c r="BA164" s="11">
        <f t="shared" si="571"/>
        <v>5.2499999999990905</v>
      </c>
      <c r="BB164" s="11">
        <f t="shared" si="572"/>
        <v>18.249999999999545</v>
      </c>
      <c r="BC164" s="12">
        <f t="shared" si="573"/>
        <v>26.499999999999091</v>
      </c>
      <c r="BD164" s="13">
        <f t="shared" si="574"/>
        <v>67</v>
      </c>
      <c r="BJ164" s="11">
        <f t="shared" si="575"/>
        <v>-1.6666666666681831</v>
      </c>
      <c r="BK164" s="11">
        <f t="shared" si="576"/>
        <v>-0.4500000000015465</v>
      </c>
      <c r="BL164" s="11">
        <f t="shared" si="577"/>
        <v>2.350000000000092</v>
      </c>
      <c r="BM164" s="11">
        <f t="shared" si="578"/>
        <v>0.58333333333348492</v>
      </c>
      <c r="BN164" s="11">
        <f t="shared" si="579"/>
        <v>5</v>
      </c>
      <c r="BO164" s="11">
        <f t="shared" si="580"/>
        <v>4.1666666666657584</v>
      </c>
      <c r="BP164" s="11">
        <f t="shared" si="581"/>
        <v>-0.30000000000091021</v>
      </c>
      <c r="BQ164" s="1">
        <v>1</v>
      </c>
      <c r="BR164" s="11">
        <f t="shared" si="582"/>
        <v>1.3333333333360624</v>
      </c>
      <c r="BS164" s="11">
        <f t="shared" si="583"/>
        <v>3.291666666665531</v>
      </c>
      <c r="BT164" s="11">
        <f t="shared" si="584"/>
        <v>-0.10000000000145448</v>
      </c>
      <c r="BU164" s="11">
        <f t="shared" si="585"/>
        <v>3.361111111110656</v>
      </c>
      <c r="BV164" s="11">
        <f t="shared" si="655"/>
        <v>1.5666666666648474</v>
      </c>
      <c r="BY164" s="126"/>
      <c r="BZ164" s="126"/>
      <c r="CB164" s="1">
        <f t="shared" si="677"/>
        <v>0</v>
      </c>
      <c r="CC164" s="1">
        <f t="shared" si="678"/>
        <v>0</v>
      </c>
      <c r="CD164" s="1">
        <f t="shared" si="679"/>
        <v>0</v>
      </c>
      <c r="CE164" s="126">
        <f t="shared" si="523"/>
        <v>0</v>
      </c>
      <c r="CF164" s="1">
        <f t="shared" si="586"/>
        <v>0</v>
      </c>
      <c r="CG164" s="1" t="str">
        <f t="shared" si="587"/>
        <v/>
      </c>
      <c r="CH164" s="1" t="str">
        <f t="shared" si="524"/>
        <v/>
      </c>
      <c r="CI164" s="1" t="str">
        <f t="shared" si="588"/>
        <v/>
      </c>
      <c r="CJ164" s="1">
        <f t="shared" si="525"/>
        <v>1</v>
      </c>
      <c r="CK164" s="1">
        <f t="shared" si="526"/>
        <v>1</v>
      </c>
      <c r="CL164" s="1">
        <f t="shared" si="656"/>
        <v>0</v>
      </c>
      <c r="CM164" s="1" t="str">
        <f t="shared" si="589"/>
        <v/>
      </c>
      <c r="CN164" s="1">
        <f t="shared" si="657"/>
        <v>0</v>
      </c>
      <c r="CO164" s="1" t="str">
        <f t="shared" si="658"/>
        <v/>
      </c>
      <c r="CP164" s="1" t="str">
        <f t="shared" si="659"/>
        <v/>
      </c>
      <c r="CQ164" s="1">
        <f t="shared" si="660"/>
        <v>0</v>
      </c>
      <c r="CS164" s="1">
        <f t="shared" si="680"/>
        <v>1</v>
      </c>
      <c r="CT164" s="1">
        <f t="shared" si="681"/>
        <v>1</v>
      </c>
      <c r="CU164" s="1">
        <f t="shared" si="682"/>
        <v>1</v>
      </c>
      <c r="CV164" s="126">
        <f t="shared" si="527"/>
        <v>1</v>
      </c>
      <c r="CW164" s="1"/>
      <c r="CX164" s="1">
        <f t="shared" si="661"/>
        <v>1</v>
      </c>
      <c r="CY164" s="1">
        <f t="shared" si="662"/>
        <v>0</v>
      </c>
      <c r="CZ164" s="1">
        <f t="shared" si="663"/>
        <v>0</v>
      </c>
      <c r="DA164" s="1">
        <f t="shared" si="664"/>
        <v>1</v>
      </c>
      <c r="DB164" s="1" t="str">
        <f t="shared" si="590"/>
        <v/>
      </c>
      <c r="DC164" s="1" t="str">
        <f t="shared" si="591"/>
        <v/>
      </c>
      <c r="DD164" s="1">
        <f t="shared" si="592"/>
        <v>0</v>
      </c>
      <c r="DE164" s="1" t="str">
        <f t="shared" si="665"/>
        <v/>
      </c>
      <c r="DF164" s="1"/>
      <c r="DG164" s="126">
        <f t="shared" si="528"/>
        <v>1</v>
      </c>
      <c r="DH164" s="1">
        <f t="shared" si="683"/>
        <v>1</v>
      </c>
      <c r="DI164" s="1">
        <f t="shared" si="684"/>
        <v>1</v>
      </c>
      <c r="DJ164" s="1">
        <f t="shared" si="685"/>
        <v>1</v>
      </c>
      <c r="DK164" s="1" t="str">
        <f t="shared" si="593"/>
        <v/>
      </c>
      <c r="DL164" s="1"/>
      <c r="DM164" s="1" t="str">
        <f t="shared" si="594"/>
        <v/>
      </c>
      <c r="DN164" s="1">
        <f t="shared" si="595"/>
        <v>1</v>
      </c>
      <c r="DO164" s="1">
        <f t="shared" si="596"/>
        <v>0</v>
      </c>
      <c r="DP164" s="1">
        <f t="shared" si="597"/>
        <v>0</v>
      </c>
      <c r="DQ164" s="1">
        <f t="shared" si="598"/>
        <v>0</v>
      </c>
      <c r="DR164" s="1">
        <f t="shared" si="599"/>
        <v>0</v>
      </c>
      <c r="DS164" s="1">
        <f t="shared" si="600"/>
        <v>0</v>
      </c>
      <c r="DT164" s="1">
        <f t="shared" si="601"/>
        <v>1</v>
      </c>
      <c r="DU164" s="1">
        <f t="shared" si="666"/>
        <v>0</v>
      </c>
      <c r="DV164" s="1">
        <f t="shared" si="686"/>
        <v>1</v>
      </c>
      <c r="DW164" s="1">
        <f t="shared" si="602"/>
        <v>0</v>
      </c>
      <c r="DX164" s="1" t="str">
        <f t="shared" si="603"/>
        <v/>
      </c>
      <c r="DY164" s="1" t="str">
        <f t="shared" si="604"/>
        <v/>
      </c>
      <c r="EA164" s="1">
        <f t="shared" si="687"/>
        <v>1</v>
      </c>
      <c r="EB164" s="1">
        <f t="shared" si="688"/>
        <v>1</v>
      </c>
      <c r="EC164" s="1">
        <f t="shared" si="689"/>
        <v>1</v>
      </c>
      <c r="ED164" s="1">
        <f t="shared" si="690"/>
        <v>1</v>
      </c>
      <c r="EF164" s="1">
        <f t="shared" si="691"/>
        <v>1</v>
      </c>
      <c r="EG164" s="1">
        <f t="shared" si="692"/>
        <v>1</v>
      </c>
      <c r="EH164" s="1">
        <f t="shared" si="693"/>
        <v>1</v>
      </c>
      <c r="EI164" s="1">
        <f t="shared" si="694"/>
        <v>1</v>
      </c>
      <c r="EK164" s="1">
        <f t="shared" si="695"/>
        <v>1</v>
      </c>
      <c r="EL164" s="1">
        <f t="shared" si="696"/>
        <v>1</v>
      </c>
      <c r="EM164" s="1">
        <f t="shared" si="697"/>
        <v>1</v>
      </c>
      <c r="EO164" s="1">
        <f t="shared" si="698"/>
        <v>1</v>
      </c>
      <c r="EP164" s="1">
        <f t="shared" si="699"/>
        <v>1</v>
      </c>
      <c r="EQ164" s="1">
        <f t="shared" si="700"/>
        <v>1</v>
      </c>
      <c r="ES164" s="1">
        <f t="shared" si="605"/>
        <v>1</v>
      </c>
      <c r="ET164" s="1">
        <f t="shared" si="606"/>
        <v>1</v>
      </c>
      <c r="EU164" s="1">
        <f t="shared" si="607"/>
        <v>1</v>
      </c>
      <c r="EV164" s="1">
        <f t="shared" si="667"/>
        <v>1</v>
      </c>
      <c r="EW164" s="1">
        <f t="shared" si="668"/>
        <v>1</v>
      </c>
      <c r="EY164" s="1">
        <f t="shared" si="608"/>
        <v>1</v>
      </c>
      <c r="EZ164" s="1">
        <f t="shared" si="609"/>
        <v>1</v>
      </c>
      <c r="FA164" s="1">
        <f t="shared" si="610"/>
        <v>1</v>
      </c>
      <c r="FC164" s="1">
        <f t="shared" si="701"/>
        <v>1</v>
      </c>
      <c r="FD164" s="1">
        <f t="shared" si="669"/>
        <v>0</v>
      </c>
      <c r="FE164" s="1"/>
      <c r="FF164" s="1">
        <f t="shared" si="702"/>
        <v>0</v>
      </c>
      <c r="FG164" s="1">
        <f t="shared" si="703"/>
        <v>0</v>
      </c>
      <c r="FH164" s="1">
        <f t="shared" si="704"/>
        <v>0</v>
      </c>
      <c r="FI164" s="1" t="str">
        <f t="shared" si="611"/>
        <v/>
      </c>
      <c r="FJ164" s="1" t="str">
        <f t="shared" si="612"/>
        <v/>
      </c>
      <c r="FK164" s="1" t="str">
        <f t="shared" si="613"/>
        <v/>
      </c>
      <c r="FL164" s="1" t="str">
        <f t="shared" si="614"/>
        <v/>
      </c>
      <c r="FN164" s="1">
        <f t="shared" si="615"/>
        <v>1</v>
      </c>
      <c r="FO164" s="1">
        <f t="shared" si="616"/>
        <v>0</v>
      </c>
      <c r="FP164" s="1">
        <f t="shared" si="617"/>
        <v>1</v>
      </c>
      <c r="FV164" s="1">
        <f t="shared" si="618"/>
        <v>0</v>
      </c>
      <c r="FW164" s="1">
        <f t="shared" si="619"/>
        <v>0</v>
      </c>
      <c r="FX164" s="1">
        <f t="shared" si="620"/>
        <v>0</v>
      </c>
      <c r="GA164" s="1">
        <f t="shared" si="621"/>
        <v>1</v>
      </c>
      <c r="GB164" s="1">
        <f t="shared" si="622"/>
        <v>1</v>
      </c>
      <c r="GC164" s="1">
        <f t="shared" si="623"/>
        <v>1</v>
      </c>
      <c r="GD164" s="1">
        <f t="shared" si="624"/>
        <v>1</v>
      </c>
      <c r="GE164" s="1">
        <f t="shared" si="625"/>
        <v>0</v>
      </c>
      <c r="GF164" s="1">
        <f t="shared" si="705"/>
        <v>1</v>
      </c>
      <c r="GG164" s="1">
        <f t="shared" si="626"/>
        <v>1</v>
      </c>
      <c r="GI164" s="1">
        <f t="shared" ref="GI164:GI169" si="722">IF(BR164&gt;0,IF(BS164&gt;0,1,0),IF(BS164&lt;0,1,0))</f>
        <v>1</v>
      </c>
      <c r="GK164" s="1">
        <f t="shared" si="627"/>
        <v>1</v>
      </c>
      <c r="GL164" s="1">
        <f t="shared" si="628"/>
        <v>1</v>
      </c>
      <c r="GM164" s="1">
        <f t="shared" si="629"/>
        <v>1</v>
      </c>
      <c r="GN164" s="1">
        <f t="shared" si="630"/>
        <v>1</v>
      </c>
      <c r="GO164" s="1">
        <f t="shared" si="631"/>
        <v>0</v>
      </c>
      <c r="GP164" s="1">
        <f t="shared" si="706"/>
        <v>1</v>
      </c>
      <c r="GQ164" s="1">
        <f t="shared" si="632"/>
        <v>1</v>
      </c>
      <c r="GS164" s="1">
        <f t="shared" si="633"/>
        <v>0</v>
      </c>
      <c r="GT164" s="1">
        <f t="shared" si="634"/>
        <v>0</v>
      </c>
      <c r="GU164" s="1">
        <f t="shared" si="707"/>
        <v>0</v>
      </c>
      <c r="GV164" s="1">
        <f t="shared" si="708"/>
        <v>0</v>
      </c>
      <c r="GW164" s="1">
        <f t="shared" si="709"/>
        <v>0</v>
      </c>
      <c r="GX164" s="1">
        <f t="shared" si="710"/>
        <v>0</v>
      </c>
      <c r="GY164" s="1">
        <f t="shared" si="711"/>
        <v>0</v>
      </c>
      <c r="GZ164" s="1"/>
      <c r="HA164" s="1">
        <f t="shared" si="635"/>
        <v>1</v>
      </c>
      <c r="HB164" s="1">
        <f t="shared" si="636"/>
        <v>1</v>
      </c>
      <c r="HC164" s="1">
        <f t="shared" si="637"/>
        <v>0</v>
      </c>
      <c r="HD164" s="1">
        <f t="shared" si="638"/>
        <v>0</v>
      </c>
      <c r="HE164" s="1">
        <f t="shared" si="639"/>
        <v>0</v>
      </c>
      <c r="HF164" s="1">
        <f t="shared" si="640"/>
        <v>0</v>
      </c>
      <c r="HH164" s="1">
        <f t="shared" si="641"/>
        <v>1</v>
      </c>
      <c r="HI164" s="1">
        <f t="shared" si="642"/>
        <v>1</v>
      </c>
      <c r="HJ164" s="1">
        <f t="shared" si="643"/>
        <v>0</v>
      </c>
      <c r="HK164" s="1">
        <f t="shared" si="644"/>
        <v>0</v>
      </c>
      <c r="HL164" s="1">
        <f t="shared" si="645"/>
        <v>0</v>
      </c>
      <c r="HM164" s="1">
        <f t="shared" si="646"/>
        <v>0</v>
      </c>
      <c r="HO164" s="1">
        <f t="shared" si="671"/>
        <v>0</v>
      </c>
      <c r="HP164" s="1" t="str">
        <f t="shared" si="672"/>
        <v/>
      </c>
      <c r="HQ164" s="1">
        <f t="shared" si="647"/>
        <v>0</v>
      </c>
      <c r="HR164" s="1" t="str">
        <f t="shared" si="648"/>
        <v/>
      </c>
      <c r="HS164" s="1">
        <f t="shared" si="649"/>
        <v>0</v>
      </c>
      <c r="HT164" s="1" t="str">
        <f t="shared" si="650"/>
        <v/>
      </c>
      <c r="HU164" s="1">
        <f t="shared" si="651"/>
        <v>0</v>
      </c>
      <c r="HV164" s="1" t="str">
        <f t="shared" si="652"/>
        <v/>
      </c>
      <c r="HW164" s="1">
        <f t="shared" si="653"/>
        <v>0</v>
      </c>
      <c r="HX164" s="1" t="str">
        <f t="shared" si="654"/>
        <v/>
      </c>
      <c r="HZ164" s="1">
        <f t="shared" si="712"/>
        <v>0</v>
      </c>
      <c r="IA164" s="1" t="str">
        <f t="shared" si="713"/>
        <v/>
      </c>
      <c r="IB164" s="1">
        <f t="shared" si="714"/>
        <v>0</v>
      </c>
      <c r="IC164" s="1" t="str">
        <f t="shared" si="715"/>
        <v/>
      </c>
      <c r="ID164" s="1">
        <f t="shared" si="716"/>
        <v>0</v>
      </c>
      <c r="IE164" s="1" t="str">
        <f t="shared" si="717"/>
        <v/>
      </c>
      <c r="IF164" s="1">
        <f t="shared" si="718"/>
        <v>0</v>
      </c>
      <c r="IG164" s="1" t="str">
        <f t="shared" si="719"/>
        <v/>
      </c>
      <c r="IH164" s="1">
        <f t="shared" si="720"/>
        <v>0</v>
      </c>
      <c r="II164" s="1" t="str">
        <f t="shared" si="721"/>
        <v/>
      </c>
    </row>
    <row r="165" spans="1:243" x14ac:dyDescent="0.2">
      <c r="A165" s="14">
        <f t="shared" si="509"/>
        <v>165</v>
      </c>
      <c r="C165" s="2">
        <v>42352</v>
      </c>
      <c r="G165" s="3">
        <v>108.26</v>
      </c>
      <c r="H165" s="3">
        <v>118.267</v>
      </c>
      <c r="I165" s="3">
        <v>126.13500000000001</v>
      </c>
      <c r="J165" s="4">
        <v>155.13999999999999</v>
      </c>
      <c r="P165" s="128">
        <f t="shared" si="673"/>
        <v>3482.0000000000005</v>
      </c>
      <c r="Q165" s="5">
        <f t="shared" si="674"/>
        <v>3802.7499999999995</v>
      </c>
      <c r="R165" s="6">
        <f t="shared" si="675"/>
        <v>4045.5000000000005</v>
      </c>
      <c r="S165" s="7">
        <f t="shared" si="676"/>
        <v>4973.9999999999982</v>
      </c>
      <c r="Y165" s="4">
        <f t="shared" si="567"/>
        <v>3.7499999999990905</v>
      </c>
      <c r="Z165" s="1">
        <f t="shared" si="568"/>
        <v>13.5</v>
      </c>
      <c r="AA165" s="1">
        <f t="shared" si="569"/>
        <v>23.499999999999091</v>
      </c>
      <c r="AB165" s="1">
        <f t="shared" si="570"/>
        <v>57.000000000000909</v>
      </c>
      <c r="AC165" s="1"/>
      <c r="AD165" s="1"/>
      <c r="AE165" s="126"/>
      <c r="AF165" s="126"/>
      <c r="AG165" s="126"/>
      <c r="AH165" s="4">
        <f t="shared" si="510"/>
        <v>1.500000000001819</v>
      </c>
      <c r="AI165" s="4">
        <f t="shared" si="511"/>
        <v>0.60000000000181863</v>
      </c>
      <c r="AJ165" s="4">
        <f t="shared" si="512"/>
        <v>0.5999999999994543</v>
      </c>
      <c r="AK165" s="4">
        <f t="shared" si="513"/>
        <v>2.1666666666660603</v>
      </c>
      <c r="AL165" s="4">
        <f t="shared" si="514"/>
        <v>1.7500000000004547</v>
      </c>
      <c r="AM165" s="4">
        <f t="shared" si="515"/>
        <v>4.4999999999987885</v>
      </c>
      <c r="AN165" s="4">
        <f t="shared" si="516"/>
        <v>0.69999999999872742</v>
      </c>
      <c r="AO165" s="4">
        <f t="shared" si="517"/>
        <v>1</v>
      </c>
      <c r="AP165" s="4">
        <f t="shared" si="518"/>
        <v>1.1666666666630292</v>
      </c>
      <c r="AQ165" s="4">
        <f t="shared" si="519"/>
        <v>7.749999999997879</v>
      </c>
      <c r="AR165" s="4">
        <f t="shared" si="520"/>
        <v>1.9000000000014552</v>
      </c>
      <c r="AS165" s="4">
        <f t="shared" si="521"/>
        <v>0.83333333333313142</v>
      </c>
      <c r="AT165" s="4">
        <f t="shared" si="522"/>
        <v>0.10000000000194031</v>
      </c>
      <c r="AU165" s="1"/>
      <c r="BA165" s="11">
        <f t="shared" si="571"/>
        <v>-3.7499999999990905</v>
      </c>
      <c r="BB165" s="11">
        <f t="shared" si="572"/>
        <v>-13.5</v>
      </c>
      <c r="BC165" s="12">
        <f t="shared" si="573"/>
        <v>-23.499999999999091</v>
      </c>
      <c r="BD165" s="13">
        <f t="shared" si="574"/>
        <v>-57.000000000000909</v>
      </c>
      <c r="BJ165" s="11">
        <f t="shared" si="575"/>
        <v>1.500000000001819</v>
      </c>
      <c r="BK165" s="11">
        <f t="shared" si="576"/>
        <v>0.60000000000181863</v>
      </c>
      <c r="BL165" s="11">
        <f t="shared" si="577"/>
        <v>0.5999999999994543</v>
      </c>
      <c r="BM165" s="11">
        <f t="shared" si="578"/>
        <v>2.1666666666660603</v>
      </c>
      <c r="BN165" s="11">
        <f t="shared" si="579"/>
        <v>-1.7500000000004547</v>
      </c>
      <c r="BO165" s="11">
        <f t="shared" si="580"/>
        <v>-4.4999999999987885</v>
      </c>
      <c r="BP165" s="11">
        <f t="shared" si="581"/>
        <v>-0.69999999999872742</v>
      </c>
      <c r="BQ165" s="1">
        <v>1</v>
      </c>
      <c r="BR165" s="11">
        <f t="shared" si="582"/>
        <v>1.1666666666630292</v>
      </c>
      <c r="BS165" s="11">
        <f t="shared" si="583"/>
        <v>-7.749999999997879</v>
      </c>
      <c r="BT165" s="11">
        <f t="shared" si="584"/>
        <v>1.9000000000014552</v>
      </c>
      <c r="BU165" s="11">
        <f t="shared" si="585"/>
        <v>-0.83333333333313142</v>
      </c>
      <c r="BV165" s="11">
        <f t="shared" si="655"/>
        <v>0.10000000000194031</v>
      </c>
      <c r="BY165" s="126"/>
      <c r="BZ165" s="126"/>
      <c r="CB165" s="1">
        <f t="shared" si="677"/>
        <v>0</v>
      </c>
      <c r="CC165" s="1">
        <f t="shared" si="678"/>
        <v>0</v>
      </c>
      <c r="CD165" s="1">
        <f t="shared" si="679"/>
        <v>0</v>
      </c>
      <c r="CE165" s="126">
        <f t="shared" si="523"/>
        <v>0</v>
      </c>
      <c r="CF165" s="1">
        <f t="shared" si="586"/>
        <v>0</v>
      </c>
      <c r="CG165" s="1" t="str">
        <f t="shared" si="587"/>
        <v/>
      </c>
      <c r="CH165" s="1" t="str">
        <f t="shared" si="524"/>
        <v/>
      </c>
      <c r="CI165" s="1">
        <f t="shared" si="588"/>
        <v>1</v>
      </c>
      <c r="CJ165" s="1">
        <f t="shared" si="525"/>
        <v>1</v>
      </c>
      <c r="CK165" s="1" t="str">
        <f t="shared" si="526"/>
        <v/>
      </c>
      <c r="CL165" s="1">
        <f t="shared" si="656"/>
        <v>1</v>
      </c>
      <c r="CM165" s="1">
        <f t="shared" si="589"/>
        <v>1</v>
      </c>
      <c r="CN165" s="1">
        <f t="shared" si="657"/>
        <v>1</v>
      </c>
      <c r="CO165" s="1" t="str">
        <f t="shared" si="658"/>
        <v/>
      </c>
      <c r="CP165" s="1" t="str">
        <f t="shared" si="659"/>
        <v/>
      </c>
      <c r="CQ165" s="1">
        <f t="shared" si="660"/>
        <v>1</v>
      </c>
      <c r="CS165" s="1">
        <f t="shared" si="680"/>
        <v>0</v>
      </c>
      <c r="CT165" s="1">
        <f t="shared" si="681"/>
        <v>0</v>
      </c>
      <c r="CU165" s="1">
        <f t="shared" si="682"/>
        <v>0</v>
      </c>
      <c r="CV165" s="126">
        <f t="shared" si="527"/>
        <v>0</v>
      </c>
      <c r="CW165" s="1"/>
      <c r="CX165" s="1" t="str">
        <f t="shared" si="661"/>
        <v/>
      </c>
      <c r="CY165" s="1" t="str">
        <f t="shared" si="662"/>
        <v/>
      </c>
      <c r="CZ165" s="1" t="str">
        <f t="shared" si="663"/>
        <v/>
      </c>
      <c r="DA165" s="1" t="str">
        <f t="shared" si="664"/>
        <v/>
      </c>
      <c r="DB165" s="1">
        <f t="shared" si="590"/>
        <v>1</v>
      </c>
      <c r="DC165" s="1" t="str">
        <f t="shared" si="591"/>
        <v/>
      </c>
      <c r="DD165" s="1">
        <f t="shared" si="592"/>
        <v>1</v>
      </c>
      <c r="DE165" s="1" t="str">
        <f t="shared" si="665"/>
        <v/>
      </c>
      <c r="DF165" s="1"/>
      <c r="DG165" s="126">
        <f t="shared" si="528"/>
        <v>1</v>
      </c>
      <c r="DH165" s="1">
        <f t="shared" si="683"/>
        <v>1</v>
      </c>
      <c r="DI165" s="1">
        <f t="shared" si="684"/>
        <v>1</v>
      </c>
      <c r="DJ165" s="1">
        <f t="shared" si="685"/>
        <v>1</v>
      </c>
      <c r="DK165" s="1" t="str">
        <f t="shared" si="593"/>
        <v/>
      </c>
      <c r="DL165" s="1"/>
      <c r="DM165" s="1" t="str">
        <f t="shared" si="594"/>
        <v/>
      </c>
      <c r="DN165" s="1">
        <f t="shared" si="595"/>
        <v>0</v>
      </c>
      <c r="DO165" s="1">
        <f t="shared" si="596"/>
        <v>1</v>
      </c>
      <c r="DP165" s="1">
        <f t="shared" si="597"/>
        <v>0</v>
      </c>
      <c r="DQ165" s="1">
        <f t="shared" si="598"/>
        <v>1</v>
      </c>
      <c r="DR165" s="1">
        <f t="shared" si="599"/>
        <v>0</v>
      </c>
      <c r="DS165" s="1">
        <f t="shared" si="600"/>
        <v>1</v>
      </c>
      <c r="DT165" s="1">
        <f t="shared" si="601"/>
        <v>0</v>
      </c>
      <c r="DU165" s="1">
        <f t="shared" si="666"/>
        <v>1</v>
      </c>
      <c r="DV165" s="1">
        <f t="shared" si="686"/>
        <v>1</v>
      </c>
      <c r="DW165" s="1">
        <f t="shared" si="602"/>
        <v>0</v>
      </c>
      <c r="DX165" s="1" t="str">
        <f t="shared" si="603"/>
        <v/>
      </c>
      <c r="DY165" s="1" t="str">
        <f t="shared" si="604"/>
        <v/>
      </c>
      <c r="EA165" s="1">
        <f t="shared" si="687"/>
        <v>1</v>
      </c>
      <c r="EB165" s="1">
        <f t="shared" si="688"/>
        <v>1</v>
      </c>
      <c r="EC165" s="1">
        <f t="shared" si="689"/>
        <v>1</v>
      </c>
      <c r="ED165" s="1">
        <f t="shared" si="690"/>
        <v>1</v>
      </c>
      <c r="EF165" s="1">
        <f t="shared" ref="EF165:EF196" si="723">IF(BA165&gt;0,IF(BS165&gt;0,1,0),IF(BS165&lt;0,1,0))</f>
        <v>1</v>
      </c>
      <c r="EG165" s="1">
        <f t="shared" ref="EG165:EG196" si="724">IF(BB165&gt;0,IF(BS165&gt;0,1,0),IF(BS165&lt;0,1,0))</f>
        <v>1</v>
      </c>
      <c r="EH165" s="1">
        <f t="shared" ref="EH165:EH196" si="725">IF(BC165&gt;0,IF(BS165&gt;0,1,0),IF(BS165&lt;0,1,0))</f>
        <v>1</v>
      </c>
      <c r="EI165" s="1">
        <f t="shared" ref="EI165:EI196" si="726">IF(BD165&gt;0,IF(BS165&gt;0,1,0),IF(BS165&lt;0,1,0))</f>
        <v>1</v>
      </c>
      <c r="EK165" s="1">
        <f t="shared" si="695"/>
        <v>1</v>
      </c>
      <c r="EL165" s="1">
        <f t="shared" si="696"/>
        <v>1</v>
      </c>
      <c r="EM165" s="1">
        <f t="shared" si="697"/>
        <v>1</v>
      </c>
      <c r="EO165" s="1">
        <f t="shared" si="698"/>
        <v>1</v>
      </c>
      <c r="EP165" s="1">
        <f t="shared" si="699"/>
        <v>1</v>
      </c>
      <c r="EQ165" s="1">
        <f t="shared" si="700"/>
        <v>1</v>
      </c>
      <c r="ES165" s="1">
        <f t="shared" si="605"/>
        <v>1</v>
      </c>
      <c r="ET165" s="1">
        <f t="shared" si="606"/>
        <v>1</v>
      </c>
      <c r="EU165" s="1">
        <f t="shared" si="607"/>
        <v>1</v>
      </c>
      <c r="EV165" s="1">
        <f t="shared" si="667"/>
        <v>1</v>
      </c>
      <c r="EW165" s="1">
        <f t="shared" si="668"/>
        <v>0</v>
      </c>
      <c r="EY165" s="1">
        <f t="shared" si="608"/>
        <v>1</v>
      </c>
      <c r="EZ165" s="1">
        <f t="shared" si="609"/>
        <v>1</v>
      </c>
      <c r="FA165" s="1">
        <f t="shared" si="610"/>
        <v>1</v>
      </c>
      <c r="FC165" s="1">
        <f t="shared" si="701"/>
        <v>0</v>
      </c>
      <c r="FD165" s="1" t="str">
        <f t="shared" si="669"/>
        <v/>
      </c>
      <c r="FE165" s="1"/>
      <c r="FF165" s="1">
        <f t="shared" si="702"/>
        <v>1</v>
      </c>
      <c r="FG165" s="1">
        <f t="shared" si="703"/>
        <v>0</v>
      </c>
      <c r="FH165" s="1">
        <f t="shared" si="704"/>
        <v>0</v>
      </c>
      <c r="FI165" s="1" t="str">
        <f t="shared" si="611"/>
        <v/>
      </c>
      <c r="FJ165" s="1" t="str">
        <f t="shared" si="612"/>
        <v/>
      </c>
      <c r="FK165" s="1" t="str">
        <f t="shared" si="613"/>
        <v/>
      </c>
      <c r="FL165" s="1" t="str">
        <f t="shared" si="614"/>
        <v/>
      </c>
      <c r="FN165" s="1">
        <f t="shared" si="615"/>
        <v>1</v>
      </c>
      <c r="FO165" s="1">
        <f t="shared" si="616"/>
        <v>1</v>
      </c>
      <c r="FP165" s="1" t="str">
        <f t="shared" si="617"/>
        <v/>
      </c>
      <c r="FV165" s="1">
        <f t="shared" si="618"/>
        <v>0</v>
      </c>
      <c r="FW165" s="1">
        <f t="shared" si="619"/>
        <v>1</v>
      </c>
      <c r="FX165" s="1">
        <f t="shared" si="620"/>
        <v>0</v>
      </c>
      <c r="GA165" s="1">
        <f t="shared" si="621"/>
        <v>0</v>
      </c>
      <c r="GB165" s="1">
        <f t="shared" si="622"/>
        <v>0</v>
      </c>
      <c r="GC165" s="1">
        <f t="shared" si="623"/>
        <v>0</v>
      </c>
      <c r="GD165" s="1">
        <f t="shared" si="624"/>
        <v>0</v>
      </c>
      <c r="GE165" s="1">
        <f t="shared" si="625"/>
        <v>1</v>
      </c>
      <c r="GF165" s="1">
        <f t="shared" si="705"/>
        <v>1</v>
      </c>
      <c r="GG165" s="1">
        <f t="shared" si="626"/>
        <v>0</v>
      </c>
      <c r="GI165" s="1">
        <f t="shared" si="722"/>
        <v>0</v>
      </c>
      <c r="GK165" s="1">
        <f t="shared" si="627"/>
        <v>1</v>
      </c>
      <c r="GL165" s="1">
        <f t="shared" si="628"/>
        <v>1</v>
      </c>
      <c r="GM165" s="1">
        <f t="shared" si="629"/>
        <v>1</v>
      </c>
      <c r="GN165" s="1">
        <f t="shared" si="630"/>
        <v>1</v>
      </c>
      <c r="GO165" s="1">
        <f t="shared" si="631"/>
        <v>0</v>
      </c>
      <c r="GP165" s="1">
        <f t="shared" si="706"/>
        <v>0</v>
      </c>
      <c r="GQ165" s="1">
        <f t="shared" si="632"/>
        <v>1</v>
      </c>
      <c r="GS165" s="1">
        <f t="shared" si="633"/>
        <v>1</v>
      </c>
      <c r="GT165" s="1">
        <f t="shared" si="634"/>
        <v>1</v>
      </c>
      <c r="GU165" s="1">
        <f t="shared" si="707"/>
        <v>1</v>
      </c>
      <c r="GV165" s="1">
        <f t="shared" si="708"/>
        <v>1</v>
      </c>
      <c r="GW165" s="1">
        <f t="shared" si="709"/>
        <v>1</v>
      </c>
      <c r="GX165" s="1">
        <f t="shared" si="710"/>
        <v>0</v>
      </c>
      <c r="GY165" s="1">
        <f t="shared" si="711"/>
        <v>0</v>
      </c>
      <c r="GZ165" s="1"/>
      <c r="HA165" s="1">
        <f t="shared" si="635"/>
        <v>1</v>
      </c>
      <c r="HB165" s="1">
        <f t="shared" si="636"/>
        <v>1</v>
      </c>
      <c r="HC165" s="1">
        <f t="shared" si="637"/>
        <v>0</v>
      </c>
      <c r="HD165" s="1">
        <f t="shared" si="638"/>
        <v>0</v>
      </c>
      <c r="HE165" s="1">
        <f t="shared" si="639"/>
        <v>0</v>
      </c>
      <c r="HF165" s="1">
        <f t="shared" si="640"/>
        <v>0</v>
      </c>
      <c r="HH165" s="1">
        <f t="shared" si="641"/>
        <v>1</v>
      </c>
      <c r="HI165" s="1">
        <f t="shared" si="642"/>
        <v>1</v>
      </c>
      <c r="HJ165" s="1">
        <f t="shared" si="643"/>
        <v>1</v>
      </c>
      <c r="HK165" s="1">
        <f t="shared" si="644"/>
        <v>1</v>
      </c>
      <c r="HL165" s="1">
        <f t="shared" si="645"/>
        <v>1</v>
      </c>
      <c r="HM165" s="1">
        <f t="shared" si="646"/>
        <v>0</v>
      </c>
      <c r="HO165" s="1" t="str">
        <f t="shared" si="671"/>
        <v/>
      </c>
      <c r="HP165" s="1">
        <f t="shared" si="672"/>
        <v>1</v>
      </c>
      <c r="HQ165" s="1" t="str">
        <f t="shared" si="647"/>
        <v/>
      </c>
      <c r="HR165" s="1">
        <f t="shared" si="648"/>
        <v>1</v>
      </c>
      <c r="HS165" s="1" t="str">
        <f t="shared" si="649"/>
        <v/>
      </c>
      <c r="HT165" s="1">
        <f t="shared" si="650"/>
        <v>1</v>
      </c>
      <c r="HU165" s="1" t="str">
        <f t="shared" si="651"/>
        <v/>
      </c>
      <c r="HV165" s="1">
        <f t="shared" si="652"/>
        <v>1</v>
      </c>
      <c r="HW165" s="1" t="str">
        <f t="shared" si="653"/>
        <v/>
      </c>
      <c r="HX165" s="1">
        <f t="shared" si="654"/>
        <v>1</v>
      </c>
      <c r="HZ165" s="1" t="str">
        <f t="shared" si="712"/>
        <v/>
      </c>
      <c r="IA165" s="1">
        <f t="shared" si="713"/>
        <v>0</v>
      </c>
      <c r="IB165" s="1" t="str">
        <f t="shared" si="714"/>
        <v/>
      </c>
      <c r="IC165" s="1">
        <f t="shared" si="715"/>
        <v>0</v>
      </c>
      <c r="ID165" s="1" t="str">
        <f t="shared" si="716"/>
        <v/>
      </c>
      <c r="IE165" s="1">
        <f t="shared" si="717"/>
        <v>0</v>
      </c>
      <c r="IF165" s="1" t="str">
        <f t="shared" si="718"/>
        <v/>
      </c>
      <c r="IG165" s="1">
        <f t="shared" si="719"/>
        <v>0</v>
      </c>
      <c r="IH165" s="1" t="str">
        <f t="shared" si="720"/>
        <v/>
      </c>
      <c r="II165" s="1">
        <f t="shared" si="721"/>
        <v>0</v>
      </c>
    </row>
    <row r="166" spans="1:243" x14ac:dyDescent="0.2">
      <c r="A166" s="14">
        <f t="shared" si="509"/>
        <v>166</v>
      </c>
      <c r="C166" s="2">
        <v>42353</v>
      </c>
      <c r="G166" s="3">
        <v>108.255</v>
      </c>
      <c r="H166" s="3">
        <v>118.2</v>
      </c>
      <c r="I166" s="3">
        <v>126.035</v>
      </c>
      <c r="J166" s="4">
        <v>154.22999999999999</v>
      </c>
      <c r="P166" s="128">
        <f t="shared" si="673"/>
        <v>3481.4999999999995</v>
      </c>
      <c r="Q166" s="5">
        <f t="shared" si="674"/>
        <v>3796.0000000000005</v>
      </c>
      <c r="R166" s="6">
        <f t="shared" si="675"/>
        <v>4035.4999999999995</v>
      </c>
      <c r="S166" s="7">
        <f t="shared" si="676"/>
        <v>4950.9999999999991</v>
      </c>
      <c r="Y166" s="4">
        <f t="shared" si="567"/>
        <v>0.50000000000090949</v>
      </c>
      <c r="Z166" s="1">
        <f t="shared" si="568"/>
        <v>6.7499999999990905</v>
      </c>
      <c r="AA166" s="1">
        <f t="shared" si="569"/>
        <v>10.000000000000909</v>
      </c>
      <c r="AB166" s="1">
        <f t="shared" si="570"/>
        <v>22.999999999999091</v>
      </c>
      <c r="AC166" s="1"/>
      <c r="AD166" s="1"/>
      <c r="AE166" s="126"/>
      <c r="AF166" s="126"/>
      <c r="AG166" s="126"/>
      <c r="AH166" s="4">
        <f t="shared" si="510"/>
        <v>3.4999999999975744</v>
      </c>
      <c r="AI166" s="4">
        <f t="shared" si="511"/>
        <v>3.0499999999976355</v>
      </c>
      <c r="AJ166" s="4">
        <f t="shared" si="512"/>
        <v>0.74999999999854516</v>
      </c>
      <c r="AK166" s="4">
        <f t="shared" si="513"/>
        <v>8.3333333331817805E-2</v>
      </c>
      <c r="AL166" s="4">
        <f t="shared" si="514"/>
        <v>1.7499999999986358</v>
      </c>
      <c r="AM166" s="4">
        <f t="shared" si="515"/>
        <v>2.3333333333345463</v>
      </c>
      <c r="AN166" s="4">
        <f t="shared" si="516"/>
        <v>0.80000000000127258</v>
      </c>
      <c r="AO166" s="4">
        <f t="shared" si="517"/>
        <v>1</v>
      </c>
      <c r="AP166" s="4">
        <f t="shared" si="518"/>
        <v>5.1666666666612109</v>
      </c>
      <c r="AQ166" s="4">
        <f t="shared" si="519"/>
        <v>2.2083333333368196</v>
      </c>
      <c r="AR166" s="4">
        <f t="shared" si="520"/>
        <v>2.9999999999985452</v>
      </c>
      <c r="AS166" s="4">
        <f t="shared" si="521"/>
        <v>1.6388888888881814</v>
      </c>
      <c r="AT166" s="4">
        <f t="shared" si="522"/>
        <v>2.0666666666647262</v>
      </c>
      <c r="AU166" s="1"/>
      <c r="BA166" s="11">
        <f t="shared" si="571"/>
        <v>-0.50000000000090949</v>
      </c>
      <c r="BB166" s="11">
        <f t="shared" si="572"/>
        <v>-6.7499999999990905</v>
      </c>
      <c r="BC166" s="12">
        <f t="shared" si="573"/>
        <v>-10.000000000000909</v>
      </c>
      <c r="BD166" s="13">
        <f t="shared" si="574"/>
        <v>-22.999999999999091</v>
      </c>
      <c r="BJ166" s="11">
        <f t="shared" si="575"/>
        <v>3.4999999999975744</v>
      </c>
      <c r="BK166" s="11">
        <f t="shared" si="576"/>
        <v>3.0499999999976355</v>
      </c>
      <c r="BL166" s="11">
        <f t="shared" si="577"/>
        <v>-0.74999999999854516</v>
      </c>
      <c r="BM166" s="11">
        <f t="shared" si="578"/>
        <v>-8.3333333331817805E-2</v>
      </c>
      <c r="BN166" s="11">
        <f t="shared" si="579"/>
        <v>-1.7499999999986358</v>
      </c>
      <c r="BO166" s="11">
        <f t="shared" si="580"/>
        <v>-2.3333333333345463</v>
      </c>
      <c r="BP166" s="11">
        <f t="shared" si="581"/>
        <v>-0.80000000000127258</v>
      </c>
      <c r="BQ166" s="1">
        <v>1</v>
      </c>
      <c r="BR166" s="11">
        <f t="shared" si="582"/>
        <v>-5.1666666666612109</v>
      </c>
      <c r="BS166" s="11">
        <f t="shared" si="583"/>
        <v>-2.2083333333368196</v>
      </c>
      <c r="BT166" s="11">
        <f t="shared" si="584"/>
        <v>2.9999999999985452</v>
      </c>
      <c r="BU166" s="11">
        <f t="shared" si="585"/>
        <v>-1.6388888888881814</v>
      </c>
      <c r="BV166" s="11">
        <f t="shared" si="655"/>
        <v>2.0666666666647262</v>
      </c>
      <c r="BY166" s="126"/>
      <c r="BZ166" s="126"/>
      <c r="CB166" s="1">
        <f t="shared" si="677"/>
        <v>0</v>
      </c>
      <c r="CC166" s="1">
        <f t="shared" si="678"/>
        <v>0</v>
      </c>
      <c r="CD166" s="1">
        <f t="shared" si="679"/>
        <v>0</v>
      </c>
      <c r="CE166" s="126">
        <f t="shared" si="523"/>
        <v>0</v>
      </c>
      <c r="CF166" s="1">
        <f t="shared" si="586"/>
        <v>0</v>
      </c>
      <c r="CG166" s="1" t="str">
        <f t="shared" si="587"/>
        <v/>
      </c>
      <c r="CH166" s="1" t="str">
        <f t="shared" si="524"/>
        <v/>
      </c>
      <c r="CI166" s="1" t="str">
        <f t="shared" si="588"/>
        <v/>
      </c>
      <c r="CJ166" s="1">
        <f t="shared" si="525"/>
        <v>1</v>
      </c>
      <c r="CK166" s="1">
        <f t="shared" si="526"/>
        <v>1</v>
      </c>
      <c r="CL166" s="1">
        <f t="shared" si="656"/>
        <v>0</v>
      </c>
      <c r="CM166" s="1" t="str">
        <f t="shared" si="589"/>
        <v/>
      </c>
      <c r="CN166" s="1">
        <f t="shared" si="657"/>
        <v>0</v>
      </c>
      <c r="CO166" s="1" t="str">
        <f t="shared" si="658"/>
        <v/>
      </c>
      <c r="CP166" s="1" t="str">
        <f t="shared" si="659"/>
        <v/>
      </c>
      <c r="CQ166" s="1">
        <f t="shared" si="660"/>
        <v>0</v>
      </c>
      <c r="CS166" s="1">
        <f t="shared" si="680"/>
        <v>1</v>
      </c>
      <c r="CT166" s="1">
        <f t="shared" si="681"/>
        <v>1</v>
      </c>
      <c r="CU166" s="1">
        <f t="shared" si="682"/>
        <v>1</v>
      </c>
      <c r="CV166" s="126">
        <f t="shared" si="527"/>
        <v>1</v>
      </c>
      <c r="CW166" s="1"/>
      <c r="CX166" s="1">
        <f t="shared" si="661"/>
        <v>1</v>
      </c>
      <c r="CY166" s="1">
        <f t="shared" si="662"/>
        <v>0</v>
      </c>
      <c r="CZ166" s="1">
        <f t="shared" si="663"/>
        <v>0</v>
      </c>
      <c r="DA166" s="1">
        <f t="shared" si="664"/>
        <v>1</v>
      </c>
      <c r="DB166" s="1" t="str">
        <f t="shared" si="590"/>
        <v/>
      </c>
      <c r="DC166" s="1" t="str">
        <f t="shared" si="591"/>
        <v/>
      </c>
      <c r="DD166" s="1">
        <f t="shared" si="592"/>
        <v>0</v>
      </c>
      <c r="DE166" s="1" t="str">
        <f t="shared" si="665"/>
        <v/>
      </c>
      <c r="DF166" s="1"/>
      <c r="DG166" s="126">
        <f t="shared" si="528"/>
        <v>1</v>
      </c>
      <c r="DH166" s="1">
        <f t="shared" si="683"/>
        <v>1</v>
      </c>
      <c r="DI166" s="1">
        <f t="shared" si="684"/>
        <v>1</v>
      </c>
      <c r="DJ166" s="1">
        <f t="shared" si="685"/>
        <v>1</v>
      </c>
      <c r="DK166" s="1" t="str">
        <f t="shared" si="593"/>
        <v/>
      </c>
      <c r="DL166" s="1"/>
      <c r="DM166" s="1" t="str">
        <f t="shared" si="594"/>
        <v/>
      </c>
      <c r="DN166" s="1">
        <f t="shared" si="595"/>
        <v>1</v>
      </c>
      <c r="DO166" s="1">
        <f t="shared" si="596"/>
        <v>0</v>
      </c>
      <c r="DP166" s="1">
        <f t="shared" si="597"/>
        <v>0</v>
      </c>
      <c r="DQ166" s="1">
        <f t="shared" si="598"/>
        <v>0</v>
      </c>
      <c r="DR166" s="1">
        <f t="shared" si="599"/>
        <v>1</v>
      </c>
      <c r="DS166" s="1">
        <f t="shared" si="600"/>
        <v>0</v>
      </c>
      <c r="DT166" s="1">
        <f t="shared" si="601"/>
        <v>1</v>
      </c>
      <c r="DU166" s="1">
        <f t="shared" si="666"/>
        <v>0</v>
      </c>
      <c r="DV166" s="1">
        <f t="shared" si="686"/>
        <v>1</v>
      </c>
      <c r="DW166" s="1">
        <f t="shared" si="602"/>
        <v>0</v>
      </c>
      <c r="DX166" s="1" t="str">
        <f t="shared" si="603"/>
        <v/>
      </c>
      <c r="DY166" s="1" t="str">
        <f t="shared" si="604"/>
        <v/>
      </c>
      <c r="EA166" s="1">
        <f t="shared" si="687"/>
        <v>1</v>
      </c>
      <c r="EB166" s="1">
        <f t="shared" si="688"/>
        <v>1</v>
      </c>
      <c r="EC166" s="1">
        <f t="shared" si="689"/>
        <v>1</v>
      </c>
      <c r="ED166" s="1">
        <f t="shared" si="690"/>
        <v>1</v>
      </c>
      <c r="EF166" s="1">
        <f t="shared" si="723"/>
        <v>1</v>
      </c>
      <c r="EG166" s="1">
        <f t="shared" si="724"/>
        <v>1</v>
      </c>
      <c r="EH166" s="1">
        <f t="shared" si="725"/>
        <v>1</v>
      </c>
      <c r="EI166" s="1">
        <f t="shared" si="726"/>
        <v>1</v>
      </c>
      <c r="EK166" s="1">
        <f t="shared" si="695"/>
        <v>1</v>
      </c>
      <c r="EL166" s="1">
        <f t="shared" si="696"/>
        <v>1</v>
      </c>
      <c r="EM166" s="1">
        <f t="shared" si="697"/>
        <v>1</v>
      </c>
      <c r="EO166" s="1">
        <f t="shared" si="698"/>
        <v>1</v>
      </c>
      <c r="EP166" s="1">
        <f t="shared" si="699"/>
        <v>1</v>
      </c>
      <c r="EQ166" s="1">
        <f t="shared" si="700"/>
        <v>1</v>
      </c>
      <c r="ES166" s="1">
        <f t="shared" si="605"/>
        <v>1</v>
      </c>
      <c r="ET166" s="1">
        <f t="shared" si="606"/>
        <v>1</v>
      </c>
      <c r="EU166" s="1">
        <f t="shared" si="607"/>
        <v>1</v>
      </c>
      <c r="EV166" s="1">
        <f t="shared" si="667"/>
        <v>1</v>
      </c>
      <c r="EW166" s="1">
        <f t="shared" si="668"/>
        <v>1</v>
      </c>
      <c r="EY166" s="1">
        <f t="shared" si="608"/>
        <v>1</v>
      </c>
      <c r="EZ166" s="1">
        <f t="shared" si="609"/>
        <v>1</v>
      </c>
      <c r="FA166" s="1">
        <f t="shared" si="610"/>
        <v>1</v>
      </c>
      <c r="FC166" s="1">
        <f t="shared" si="701"/>
        <v>1</v>
      </c>
      <c r="FD166" s="1">
        <f t="shared" si="669"/>
        <v>0</v>
      </c>
      <c r="FE166" s="1"/>
      <c r="FF166" s="1">
        <f t="shared" si="702"/>
        <v>0</v>
      </c>
      <c r="FG166" s="1">
        <f t="shared" si="703"/>
        <v>0</v>
      </c>
      <c r="FH166" s="1">
        <f t="shared" si="704"/>
        <v>0</v>
      </c>
      <c r="FI166" s="1" t="str">
        <f t="shared" si="611"/>
        <v/>
      </c>
      <c r="FJ166" s="1" t="str">
        <f t="shared" si="612"/>
        <v/>
      </c>
      <c r="FK166" s="1" t="str">
        <f t="shared" si="613"/>
        <v/>
      </c>
      <c r="FL166" s="1" t="str">
        <f t="shared" si="614"/>
        <v/>
      </c>
      <c r="FN166" s="1" t="str">
        <f t="shared" si="615"/>
        <v/>
      </c>
      <c r="FO166" s="1" t="str">
        <f t="shared" si="616"/>
        <v/>
      </c>
      <c r="FP166" s="1" t="str">
        <f t="shared" si="617"/>
        <v/>
      </c>
      <c r="FV166" s="1">
        <f t="shared" si="618"/>
        <v>1</v>
      </c>
      <c r="FW166" s="1">
        <f t="shared" si="619"/>
        <v>0</v>
      </c>
      <c r="FX166" s="1">
        <f t="shared" si="620"/>
        <v>1</v>
      </c>
      <c r="GA166" s="1">
        <f t="shared" si="621"/>
        <v>1</v>
      </c>
      <c r="GB166" s="1">
        <f t="shared" si="622"/>
        <v>1</v>
      </c>
      <c r="GC166" s="1">
        <f t="shared" si="623"/>
        <v>1</v>
      </c>
      <c r="GD166" s="1">
        <f t="shared" si="624"/>
        <v>1</v>
      </c>
      <c r="GE166" s="1">
        <f t="shared" si="625"/>
        <v>0</v>
      </c>
      <c r="GF166" s="1">
        <f t="shared" si="705"/>
        <v>1</v>
      </c>
      <c r="GG166" s="1">
        <f t="shared" si="626"/>
        <v>1</v>
      </c>
      <c r="GI166" s="1">
        <f t="shared" si="722"/>
        <v>1</v>
      </c>
      <c r="GK166" s="1">
        <f t="shared" si="627"/>
        <v>1</v>
      </c>
      <c r="GL166" s="1">
        <f t="shared" si="628"/>
        <v>1</v>
      </c>
      <c r="GM166" s="1">
        <f t="shared" si="629"/>
        <v>1</v>
      </c>
      <c r="GN166" s="1">
        <f t="shared" si="630"/>
        <v>1</v>
      </c>
      <c r="GO166" s="1">
        <f t="shared" si="631"/>
        <v>0</v>
      </c>
      <c r="GP166" s="1">
        <f t="shared" si="706"/>
        <v>1</v>
      </c>
      <c r="GQ166" s="1">
        <f t="shared" si="632"/>
        <v>1</v>
      </c>
      <c r="GS166" s="1" t="str">
        <f t="shared" si="633"/>
        <v/>
      </c>
      <c r="GT166" s="1" t="str">
        <f t="shared" si="634"/>
        <v/>
      </c>
      <c r="GU166" s="1">
        <f t="shared" si="707"/>
        <v>0</v>
      </c>
      <c r="GV166" s="1">
        <f t="shared" si="708"/>
        <v>0</v>
      </c>
      <c r="GW166" s="1">
        <f t="shared" si="709"/>
        <v>0</v>
      </c>
      <c r="GX166" s="1">
        <f t="shared" si="710"/>
        <v>0</v>
      </c>
      <c r="GY166" s="1">
        <f t="shared" si="711"/>
        <v>0</v>
      </c>
      <c r="GZ166" s="1"/>
      <c r="HA166" s="1">
        <f t="shared" si="635"/>
        <v>1</v>
      </c>
      <c r="HB166" s="1">
        <f t="shared" si="636"/>
        <v>0</v>
      </c>
      <c r="HC166" s="1">
        <f t="shared" si="637"/>
        <v>0</v>
      </c>
      <c r="HD166" s="1">
        <f t="shared" si="638"/>
        <v>0</v>
      </c>
      <c r="HE166" s="1">
        <f t="shared" si="639"/>
        <v>0</v>
      </c>
      <c r="HF166" s="1">
        <f t="shared" si="640"/>
        <v>0</v>
      </c>
      <c r="HH166" s="1">
        <f t="shared" si="641"/>
        <v>1</v>
      </c>
      <c r="HI166" s="1">
        <f t="shared" si="642"/>
        <v>0</v>
      </c>
      <c r="HJ166" s="1">
        <f t="shared" si="643"/>
        <v>0</v>
      </c>
      <c r="HK166" s="1">
        <f t="shared" si="644"/>
        <v>0</v>
      </c>
      <c r="HL166" s="1">
        <f t="shared" si="645"/>
        <v>0</v>
      </c>
      <c r="HM166" s="1">
        <f t="shared" si="646"/>
        <v>0</v>
      </c>
      <c r="HO166" s="1" t="str">
        <f t="shared" si="671"/>
        <v/>
      </c>
      <c r="HP166" s="1">
        <f t="shared" si="672"/>
        <v>0</v>
      </c>
      <c r="HQ166" s="1" t="str">
        <f t="shared" si="647"/>
        <v/>
      </c>
      <c r="HR166" s="1">
        <f t="shared" si="648"/>
        <v>0</v>
      </c>
      <c r="HS166" s="1" t="str">
        <f t="shared" si="649"/>
        <v/>
      </c>
      <c r="HT166" s="1">
        <f t="shared" si="650"/>
        <v>0</v>
      </c>
      <c r="HU166" s="1" t="str">
        <f t="shared" si="651"/>
        <v/>
      </c>
      <c r="HV166" s="1" t="str">
        <f t="shared" si="652"/>
        <v/>
      </c>
      <c r="HW166" s="1" t="str">
        <f t="shared" si="653"/>
        <v/>
      </c>
      <c r="HX166" s="1" t="str">
        <f t="shared" si="654"/>
        <v/>
      </c>
      <c r="HZ166" s="1" t="str">
        <f t="shared" si="712"/>
        <v/>
      </c>
      <c r="IA166" s="1">
        <f t="shared" si="713"/>
        <v>0</v>
      </c>
      <c r="IB166" s="1" t="str">
        <f t="shared" si="714"/>
        <v/>
      </c>
      <c r="IC166" s="1">
        <f t="shared" si="715"/>
        <v>0</v>
      </c>
      <c r="ID166" s="1" t="str">
        <f t="shared" si="716"/>
        <v/>
      </c>
      <c r="IE166" s="1">
        <f t="shared" si="717"/>
        <v>0</v>
      </c>
      <c r="IF166" s="1" t="str">
        <f t="shared" si="718"/>
        <v/>
      </c>
      <c r="IG166" s="1" t="str">
        <f t="shared" si="719"/>
        <v/>
      </c>
      <c r="IH166" s="1" t="str">
        <f t="shared" si="720"/>
        <v/>
      </c>
      <c r="II166" s="1" t="str">
        <f t="shared" si="721"/>
        <v/>
      </c>
    </row>
    <row r="167" spans="1:243" x14ac:dyDescent="0.2">
      <c r="A167" s="14">
        <f t="shared" si="509"/>
        <v>167</v>
      </c>
      <c r="B167" t="s">
        <v>58</v>
      </c>
      <c r="C167" s="2">
        <v>42354</v>
      </c>
      <c r="G167" s="3">
        <v>108.22199999999999</v>
      </c>
      <c r="H167" s="3">
        <v>118.122</v>
      </c>
      <c r="I167" s="3">
        <v>125.24</v>
      </c>
      <c r="J167" s="4">
        <v>154.16999999999999</v>
      </c>
      <c r="P167" s="128">
        <f t="shared" si="673"/>
        <v>3478.2499999999995</v>
      </c>
      <c r="Q167" s="5">
        <f t="shared" si="674"/>
        <v>3788.25</v>
      </c>
      <c r="R167" s="6">
        <f t="shared" si="675"/>
        <v>4023.9999999999995</v>
      </c>
      <c r="S167" s="7">
        <f t="shared" si="676"/>
        <v>4944.9999999999991</v>
      </c>
      <c r="Y167" s="4">
        <f t="shared" si="567"/>
        <v>3.25</v>
      </c>
      <c r="Z167" s="1">
        <f t="shared" si="568"/>
        <v>7.7500000000004547</v>
      </c>
      <c r="AA167" s="1">
        <f t="shared" si="569"/>
        <v>11.5</v>
      </c>
      <c r="AB167" s="1">
        <f t="shared" si="570"/>
        <v>6</v>
      </c>
      <c r="AC167" s="1"/>
      <c r="AD167" s="1"/>
      <c r="AE167" s="126"/>
      <c r="AF167" s="126"/>
      <c r="AG167" s="126"/>
      <c r="AH167" s="4">
        <f t="shared" si="510"/>
        <v>1.3333333333330302</v>
      </c>
      <c r="AI167" s="4">
        <f t="shared" si="511"/>
        <v>1.849999999999727</v>
      </c>
      <c r="AJ167" s="4">
        <f t="shared" si="512"/>
        <v>0.85000000000045528</v>
      </c>
      <c r="AK167" s="4">
        <f t="shared" si="513"/>
        <v>8.3333333333787785E-2</v>
      </c>
      <c r="AL167" s="4">
        <f t="shared" si="514"/>
        <v>2.0000000000004547</v>
      </c>
      <c r="AM167" s="4">
        <f t="shared" si="515"/>
        <v>9.5</v>
      </c>
      <c r="AN167" s="4">
        <f t="shared" si="516"/>
        <v>9.1</v>
      </c>
      <c r="AO167" s="4">
        <f t="shared" si="517"/>
        <v>1</v>
      </c>
      <c r="AP167" s="4">
        <f t="shared" si="518"/>
        <v>2.9999999999990905</v>
      </c>
      <c r="AQ167" s="4">
        <f t="shared" si="519"/>
        <v>9.3749999999993179</v>
      </c>
      <c r="AR167" s="4">
        <f t="shared" si="520"/>
        <v>1.9000000000000004</v>
      </c>
      <c r="AS167" s="4">
        <f t="shared" si="521"/>
        <v>6.4166666666671217</v>
      </c>
      <c r="AT167" s="4">
        <f t="shared" si="522"/>
        <v>5.7</v>
      </c>
      <c r="AU167" s="1"/>
      <c r="BA167" s="11">
        <f t="shared" si="571"/>
        <v>-3.25</v>
      </c>
      <c r="BB167" s="11">
        <f t="shared" si="572"/>
        <v>-7.7500000000004547</v>
      </c>
      <c r="BC167" s="12">
        <f t="shared" si="573"/>
        <v>-11.5</v>
      </c>
      <c r="BD167" s="13">
        <f t="shared" si="574"/>
        <v>-6</v>
      </c>
      <c r="BJ167" s="11">
        <f t="shared" si="575"/>
        <v>-1.3333333333330302</v>
      </c>
      <c r="BK167" s="11">
        <f t="shared" si="576"/>
        <v>-1.849999999999727</v>
      </c>
      <c r="BL167" s="11">
        <f t="shared" si="577"/>
        <v>-0.85000000000045528</v>
      </c>
      <c r="BM167" s="11">
        <f t="shared" si="578"/>
        <v>-8.3333333333787785E-2</v>
      </c>
      <c r="BN167" s="11">
        <f t="shared" si="579"/>
        <v>-2.0000000000004547</v>
      </c>
      <c r="BO167" s="11">
        <f t="shared" si="580"/>
        <v>-9.5</v>
      </c>
      <c r="BP167" s="11">
        <f t="shared" si="581"/>
        <v>-9.1</v>
      </c>
      <c r="BQ167" s="1">
        <v>1</v>
      </c>
      <c r="BR167" s="11">
        <f t="shared" si="582"/>
        <v>2.9999999999990905</v>
      </c>
      <c r="BS167" s="11">
        <f t="shared" si="583"/>
        <v>-9.3749999999993179</v>
      </c>
      <c r="BT167" s="11">
        <f t="shared" si="584"/>
        <v>-1.9000000000000004</v>
      </c>
      <c r="BU167" s="11">
        <f t="shared" si="585"/>
        <v>-6.4166666666671217</v>
      </c>
      <c r="BV167" s="11">
        <f t="shared" si="655"/>
        <v>-5.7</v>
      </c>
      <c r="BY167" s="126"/>
      <c r="BZ167" s="126"/>
      <c r="CB167" s="1">
        <f t="shared" si="677"/>
        <v>1</v>
      </c>
      <c r="CC167" s="1">
        <f t="shared" si="678"/>
        <v>1</v>
      </c>
      <c r="CD167" s="1">
        <f t="shared" si="679"/>
        <v>1</v>
      </c>
      <c r="CE167" s="126">
        <f t="shared" si="523"/>
        <v>1</v>
      </c>
      <c r="CF167" s="1">
        <f t="shared" si="586"/>
        <v>1</v>
      </c>
      <c r="CG167" s="1">
        <f t="shared" si="587"/>
        <v>1</v>
      </c>
      <c r="CH167" s="1" t="str">
        <f t="shared" si="524"/>
        <v/>
      </c>
      <c r="CI167" s="1" t="str">
        <f t="shared" si="588"/>
        <v/>
      </c>
      <c r="CJ167" s="1">
        <f t="shared" si="525"/>
        <v>0</v>
      </c>
      <c r="CK167" s="1">
        <f t="shared" si="526"/>
        <v>0</v>
      </c>
      <c r="CL167" s="1">
        <f t="shared" si="656"/>
        <v>1</v>
      </c>
      <c r="CM167" s="1">
        <f t="shared" si="589"/>
        <v>0</v>
      </c>
      <c r="CN167" s="1" t="str">
        <f t="shared" si="657"/>
        <v/>
      </c>
      <c r="CO167" s="1">
        <f t="shared" si="658"/>
        <v>1</v>
      </c>
      <c r="CP167" s="1">
        <f t="shared" si="659"/>
        <v>1</v>
      </c>
      <c r="CQ167" s="1" t="str">
        <f t="shared" si="660"/>
        <v/>
      </c>
      <c r="CS167" s="1">
        <f t="shared" si="680"/>
        <v>1</v>
      </c>
      <c r="CT167" s="1">
        <f t="shared" si="681"/>
        <v>1</v>
      </c>
      <c r="CU167" s="1">
        <f t="shared" si="682"/>
        <v>1</v>
      </c>
      <c r="CV167" s="126">
        <f t="shared" si="527"/>
        <v>1</v>
      </c>
      <c r="CW167" s="1"/>
      <c r="CX167" s="1">
        <f t="shared" si="661"/>
        <v>1</v>
      </c>
      <c r="CY167" s="1">
        <f t="shared" si="662"/>
        <v>1</v>
      </c>
      <c r="CZ167" s="1">
        <f t="shared" si="663"/>
        <v>1</v>
      </c>
      <c r="DA167" s="1">
        <f t="shared" si="664"/>
        <v>1</v>
      </c>
      <c r="DB167" s="1" t="str">
        <f t="shared" si="590"/>
        <v/>
      </c>
      <c r="DC167" s="1" t="str">
        <f t="shared" si="591"/>
        <v/>
      </c>
      <c r="DD167" s="1">
        <f t="shared" si="592"/>
        <v>0</v>
      </c>
      <c r="DE167" s="1" t="str">
        <f t="shared" si="665"/>
        <v/>
      </c>
      <c r="DF167" s="1"/>
      <c r="DG167" s="126">
        <f t="shared" si="528"/>
        <v>1</v>
      </c>
      <c r="DH167" s="1">
        <f t="shared" si="683"/>
        <v>1</v>
      </c>
      <c r="DI167" s="1">
        <f t="shared" si="684"/>
        <v>1</v>
      </c>
      <c r="DJ167" s="1">
        <f t="shared" si="685"/>
        <v>1</v>
      </c>
      <c r="DK167" s="1" t="str">
        <f t="shared" si="593"/>
        <v/>
      </c>
      <c r="DL167" s="1"/>
      <c r="DM167" s="1" t="str">
        <f t="shared" si="594"/>
        <v/>
      </c>
      <c r="DN167" s="1">
        <f t="shared" si="595"/>
        <v>1</v>
      </c>
      <c r="DO167" s="1">
        <f t="shared" si="596"/>
        <v>1</v>
      </c>
      <c r="DP167" s="1">
        <f t="shared" si="597"/>
        <v>1</v>
      </c>
      <c r="DQ167" s="1">
        <f t="shared" si="598"/>
        <v>1</v>
      </c>
      <c r="DR167" s="1">
        <f t="shared" si="599"/>
        <v>1</v>
      </c>
      <c r="DS167" s="1">
        <f t="shared" si="600"/>
        <v>1</v>
      </c>
      <c r="DT167" s="1">
        <f t="shared" si="601"/>
        <v>1</v>
      </c>
      <c r="DU167" s="1">
        <f t="shared" si="666"/>
        <v>0</v>
      </c>
      <c r="DV167" s="1">
        <f t="shared" si="686"/>
        <v>1</v>
      </c>
      <c r="DW167" s="1">
        <f t="shared" si="602"/>
        <v>0</v>
      </c>
      <c r="DX167" s="1" t="str">
        <f t="shared" si="603"/>
        <v/>
      </c>
      <c r="DY167" s="1" t="str">
        <f t="shared" si="604"/>
        <v/>
      </c>
      <c r="EA167" s="1">
        <f t="shared" si="687"/>
        <v>1</v>
      </c>
      <c r="EB167" s="1">
        <f t="shared" si="688"/>
        <v>1</v>
      </c>
      <c r="EC167" s="1">
        <f t="shared" si="689"/>
        <v>1</v>
      </c>
      <c r="ED167" s="1">
        <f t="shared" si="690"/>
        <v>1</v>
      </c>
      <c r="EF167" s="1">
        <f t="shared" si="723"/>
        <v>1</v>
      </c>
      <c r="EG167" s="1">
        <f t="shared" si="724"/>
        <v>1</v>
      </c>
      <c r="EH167" s="1">
        <f t="shared" si="725"/>
        <v>1</v>
      </c>
      <c r="EI167" s="1">
        <f t="shared" si="726"/>
        <v>1</v>
      </c>
      <c r="EK167" s="1">
        <f t="shared" si="695"/>
        <v>1</v>
      </c>
      <c r="EL167" s="1">
        <f t="shared" si="696"/>
        <v>1</v>
      </c>
      <c r="EM167" s="1">
        <f t="shared" si="697"/>
        <v>1</v>
      </c>
      <c r="EO167" s="1">
        <f t="shared" si="698"/>
        <v>1</v>
      </c>
      <c r="EP167" s="1">
        <f t="shared" si="699"/>
        <v>1</v>
      </c>
      <c r="EQ167" s="1">
        <f t="shared" si="700"/>
        <v>1</v>
      </c>
      <c r="ES167" s="1">
        <f t="shared" si="605"/>
        <v>1</v>
      </c>
      <c r="ET167" s="1">
        <f t="shared" si="606"/>
        <v>1</v>
      </c>
      <c r="EU167" s="1">
        <f t="shared" si="607"/>
        <v>1</v>
      </c>
      <c r="EV167" s="1">
        <f t="shared" si="667"/>
        <v>1</v>
      </c>
      <c r="EW167" s="1">
        <f t="shared" si="668"/>
        <v>1</v>
      </c>
      <c r="EY167" s="1">
        <f t="shared" si="608"/>
        <v>1</v>
      </c>
      <c r="EZ167" s="1">
        <f t="shared" si="609"/>
        <v>1</v>
      </c>
      <c r="FA167" s="1">
        <f t="shared" si="610"/>
        <v>1</v>
      </c>
      <c r="FC167" s="1">
        <f t="shared" si="701"/>
        <v>1</v>
      </c>
      <c r="FD167" s="1">
        <f t="shared" si="669"/>
        <v>0</v>
      </c>
      <c r="FE167" s="1"/>
      <c r="FF167" s="1">
        <f t="shared" si="702"/>
        <v>1</v>
      </c>
      <c r="FG167" s="1">
        <f t="shared" si="703"/>
        <v>1</v>
      </c>
      <c r="FH167" s="1">
        <f t="shared" si="704"/>
        <v>1</v>
      </c>
      <c r="FI167" s="1">
        <f t="shared" si="611"/>
        <v>1</v>
      </c>
      <c r="FJ167" s="1">
        <f t="shared" si="612"/>
        <v>1</v>
      </c>
      <c r="FK167" s="1">
        <f t="shared" si="613"/>
        <v>1</v>
      </c>
      <c r="FL167" s="1">
        <f t="shared" si="614"/>
        <v>1</v>
      </c>
      <c r="FN167" s="1" t="str">
        <f t="shared" si="615"/>
        <v/>
      </c>
      <c r="FO167" s="1" t="str">
        <f t="shared" si="616"/>
        <v/>
      </c>
      <c r="FP167" s="1" t="str">
        <f t="shared" si="617"/>
        <v/>
      </c>
      <c r="FV167" s="1">
        <f t="shared" si="618"/>
        <v>0</v>
      </c>
      <c r="FW167" s="1">
        <f t="shared" si="619"/>
        <v>1</v>
      </c>
      <c r="FX167" s="1">
        <f t="shared" si="620"/>
        <v>1</v>
      </c>
      <c r="GA167" s="1">
        <f t="shared" si="621"/>
        <v>0</v>
      </c>
      <c r="GB167" s="1">
        <f t="shared" si="622"/>
        <v>0</v>
      </c>
      <c r="GC167" s="1">
        <f t="shared" si="623"/>
        <v>0</v>
      </c>
      <c r="GD167" s="1">
        <f t="shared" si="624"/>
        <v>0</v>
      </c>
      <c r="GE167" s="1">
        <f t="shared" si="625"/>
        <v>0</v>
      </c>
      <c r="GF167" s="1">
        <f t="shared" si="705"/>
        <v>0</v>
      </c>
      <c r="GG167" s="1">
        <f t="shared" si="626"/>
        <v>0</v>
      </c>
      <c r="GI167" s="1">
        <f t="shared" si="722"/>
        <v>0</v>
      </c>
      <c r="GK167" s="1">
        <f t="shared" si="627"/>
        <v>1</v>
      </c>
      <c r="GL167" s="1">
        <f t="shared" si="628"/>
        <v>1</v>
      </c>
      <c r="GM167" s="1">
        <f t="shared" si="629"/>
        <v>1</v>
      </c>
      <c r="GN167" s="1">
        <f t="shared" si="630"/>
        <v>1</v>
      </c>
      <c r="GO167" s="1">
        <f t="shared" si="631"/>
        <v>1</v>
      </c>
      <c r="GP167" s="1">
        <f t="shared" si="706"/>
        <v>1</v>
      </c>
      <c r="GQ167" s="1">
        <f t="shared" si="632"/>
        <v>1</v>
      </c>
      <c r="GS167" s="1" t="str">
        <f t="shared" si="633"/>
        <v/>
      </c>
      <c r="GT167" s="1" t="str">
        <f t="shared" si="634"/>
        <v/>
      </c>
      <c r="GU167" s="1">
        <f t="shared" si="707"/>
        <v>0</v>
      </c>
      <c r="GV167" s="1">
        <f t="shared" si="708"/>
        <v>0</v>
      </c>
      <c r="GW167" s="1">
        <f t="shared" si="709"/>
        <v>0</v>
      </c>
      <c r="GX167" s="1">
        <f t="shared" si="710"/>
        <v>0</v>
      </c>
      <c r="GY167" s="1">
        <f t="shared" si="711"/>
        <v>0</v>
      </c>
      <c r="GZ167" s="1"/>
      <c r="HA167" s="1">
        <f t="shared" si="635"/>
        <v>1</v>
      </c>
      <c r="HB167" s="1">
        <f t="shared" si="636"/>
        <v>1</v>
      </c>
      <c r="HC167" s="1">
        <f t="shared" si="637"/>
        <v>1</v>
      </c>
      <c r="HD167" s="1">
        <f t="shared" si="638"/>
        <v>1</v>
      </c>
      <c r="HE167" s="1">
        <f t="shared" si="639"/>
        <v>1</v>
      </c>
      <c r="HF167" s="1">
        <f t="shared" si="640"/>
        <v>0</v>
      </c>
      <c r="HH167" s="1">
        <f t="shared" si="641"/>
        <v>1</v>
      </c>
      <c r="HI167" s="1">
        <f t="shared" si="642"/>
        <v>1</v>
      </c>
      <c r="HJ167" s="1">
        <f t="shared" si="643"/>
        <v>1</v>
      </c>
      <c r="HK167" s="1">
        <f t="shared" si="644"/>
        <v>1</v>
      </c>
      <c r="HL167" s="1">
        <f t="shared" si="645"/>
        <v>1</v>
      </c>
      <c r="HM167" s="1">
        <f t="shared" si="646"/>
        <v>1</v>
      </c>
      <c r="HO167" s="1" t="str">
        <f t="shared" si="671"/>
        <v/>
      </c>
      <c r="HP167" s="1">
        <f t="shared" si="672"/>
        <v>0</v>
      </c>
      <c r="HQ167" s="1" t="str">
        <f t="shared" si="647"/>
        <v/>
      </c>
      <c r="HR167" s="1" t="str">
        <f t="shared" si="648"/>
        <v/>
      </c>
      <c r="HS167" s="1" t="str">
        <f t="shared" si="649"/>
        <v/>
      </c>
      <c r="HT167" s="1" t="str">
        <f t="shared" si="650"/>
        <v/>
      </c>
      <c r="HU167" s="1" t="str">
        <f t="shared" si="651"/>
        <v/>
      </c>
      <c r="HV167" s="1" t="str">
        <f t="shared" si="652"/>
        <v/>
      </c>
      <c r="HW167" s="1" t="str">
        <f t="shared" si="653"/>
        <v/>
      </c>
      <c r="HX167" s="1" t="str">
        <f t="shared" si="654"/>
        <v/>
      </c>
      <c r="HZ167" s="1" t="str">
        <f t="shared" si="712"/>
        <v/>
      </c>
      <c r="IA167" s="1">
        <f t="shared" si="713"/>
        <v>0</v>
      </c>
      <c r="IB167" s="1" t="str">
        <f t="shared" si="714"/>
        <v/>
      </c>
      <c r="IC167" s="1" t="str">
        <f t="shared" si="715"/>
        <v/>
      </c>
      <c r="ID167" s="1" t="str">
        <f t="shared" si="716"/>
        <v/>
      </c>
      <c r="IE167" s="1" t="str">
        <f t="shared" si="717"/>
        <v/>
      </c>
      <c r="IF167" s="1" t="str">
        <f t="shared" si="718"/>
        <v/>
      </c>
      <c r="IG167" s="1" t="str">
        <f t="shared" si="719"/>
        <v/>
      </c>
      <c r="IH167" s="1" t="str">
        <f t="shared" si="720"/>
        <v/>
      </c>
      <c r="II167" s="1" t="str">
        <f t="shared" si="721"/>
        <v/>
      </c>
    </row>
    <row r="168" spans="1:243" x14ac:dyDescent="0.2">
      <c r="A168" s="14">
        <f t="shared" si="509"/>
        <v>168</v>
      </c>
      <c r="C168" s="2">
        <v>42355</v>
      </c>
      <c r="G168" s="3">
        <v>108.21</v>
      </c>
      <c r="H168" s="3">
        <v>118.13200000000001</v>
      </c>
      <c r="I168" s="3">
        <v>126.04</v>
      </c>
      <c r="J168" s="4">
        <v>155.29</v>
      </c>
      <c r="P168" s="128">
        <f t="shared" si="673"/>
        <v>3476.9999999999995</v>
      </c>
      <c r="Q168" s="5">
        <f t="shared" si="674"/>
        <v>3789.2500000000005</v>
      </c>
      <c r="R168" s="6">
        <f t="shared" si="675"/>
        <v>4036.0000000000005</v>
      </c>
      <c r="S168" s="7">
        <f t="shared" si="676"/>
        <v>4988.9999999999991</v>
      </c>
      <c r="Y168" s="4">
        <f t="shared" si="567"/>
        <v>1.25</v>
      </c>
      <c r="Z168" s="1">
        <f t="shared" si="568"/>
        <v>1.0000000000004547</v>
      </c>
      <c r="AA168" s="1">
        <f t="shared" si="569"/>
        <v>12.000000000000909</v>
      </c>
      <c r="AB168" s="1">
        <f t="shared" si="570"/>
        <v>44</v>
      </c>
      <c r="AC168" s="1"/>
      <c r="AD168" s="1"/>
      <c r="AE168" s="126"/>
      <c r="AF168" s="126"/>
      <c r="AG168" s="126"/>
      <c r="AH168" s="4">
        <f t="shared" si="510"/>
        <v>3.1666666666669698</v>
      </c>
      <c r="AI168" s="4">
        <f t="shared" si="511"/>
        <v>3.1000000000002728</v>
      </c>
      <c r="AJ168" s="4">
        <f t="shared" si="512"/>
        <v>6.2000000000000908</v>
      </c>
      <c r="AK168" s="4">
        <f t="shared" si="513"/>
        <v>7.000000000000151</v>
      </c>
      <c r="AL168" s="4">
        <f t="shared" si="514"/>
        <v>5</v>
      </c>
      <c r="AM168" s="4">
        <f t="shared" si="515"/>
        <v>2.6666666666657566</v>
      </c>
      <c r="AN168" s="4">
        <f t="shared" si="516"/>
        <v>5.5999999999990919</v>
      </c>
      <c r="AO168" s="4">
        <f t="shared" si="517"/>
        <v>1</v>
      </c>
      <c r="AP168" s="4">
        <f t="shared" si="518"/>
        <v>1.8333333333330293</v>
      </c>
      <c r="AQ168" s="4">
        <f t="shared" si="519"/>
        <v>7.8333333333344708</v>
      </c>
      <c r="AR168" s="4">
        <f t="shared" si="520"/>
        <v>7.300000000000364</v>
      </c>
      <c r="AS168" s="4">
        <f t="shared" si="521"/>
        <v>8.7777777777773238</v>
      </c>
      <c r="AT168" s="4">
        <f t="shared" si="522"/>
        <v>8.3666666666666671</v>
      </c>
      <c r="AU168" s="1"/>
      <c r="BA168" s="11">
        <f t="shared" ref="BA168:BA214" si="727">P168-P167</f>
        <v>-1.25</v>
      </c>
      <c r="BB168" s="11">
        <f t="shared" ref="BB168:BB214" si="728">Q168-Q167</f>
        <v>1.0000000000004547</v>
      </c>
      <c r="BC168" s="12">
        <f t="shared" ref="BC168:BC214" si="729">R168-R167</f>
        <v>12.000000000000909</v>
      </c>
      <c r="BD168" s="13">
        <f t="shared" ref="BD168:BD214" si="730">S168-S167</f>
        <v>44</v>
      </c>
      <c r="BJ168" s="11">
        <f t="shared" si="575"/>
        <v>-3.1666666666669698</v>
      </c>
      <c r="BK168" s="11">
        <f t="shared" si="576"/>
        <v>-3.1000000000002728</v>
      </c>
      <c r="BL168" s="11">
        <f t="shared" si="577"/>
        <v>-6.2000000000000908</v>
      </c>
      <c r="BM168" s="11">
        <f t="shared" si="578"/>
        <v>-7.000000000000151</v>
      </c>
      <c r="BN168" s="11">
        <f t="shared" si="579"/>
        <v>-5</v>
      </c>
      <c r="BO168" s="11">
        <f t="shared" si="580"/>
        <v>-2.6666666666657566</v>
      </c>
      <c r="BP168" s="11">
        <f t="shared" si="581"/>
        <v>-5.5999999999990919</v>
      </c>
      <c r="BQ168" s="1">
        <v>1</v>
      </c>
      <c r="BR168" s="11">
        <f t="shared" si="582"/>
        <v>-1.8333333333330293</v>
      </c>
      <c r="BS168" s="11">
        <f t="shared" si="583"/>
        <v>7.8333333333344708</v>
      </c>
      <c r="BT168" s="11">
        <f t="shared" si="584"/>
        <v>-7.300000000000364</v>
      </c>
      <c r="BU168" s="11">
        <f t="shared" si="585"/>
        <v>-8.7777777777773238</v>
      </c>
      <c r="BV168" s="11">
        <f t="shared" si="655"/>
        <v>-8.3666666666666671</v>
      </c>
      <c r="BY168" s="126"/>
      <c r="BZ168" s="126"/>
      <c r="CB168" s="1">
        <f t="shared" si="677"/>
        <v>1</v>
      </c>
      <c r="CC168" s="1">
        <f t="shared" si="678"/>
        <v>0</v>
      </c>
      <c r="CD168" s="1">
        <f t="shared" si="679"/>
        <v>0</v>
      </c>
      <c r="CE168" s="126">
        <f t="shared" si="523"/>
        <v>0</v>
      </c>
      <c r="CF168" s="1">
        <f t="shared" si="586"/>
        <v>0</v>
      </c>
      <c r="CG168" s="1" t="str">
        <f t="shared" si="587"/>
        <v/>
      </c>
      <c r="CH168" s="1">
        <f t="shared" si="524"/>
        <v>1</v>
      </c>
      <c r="CI168" s="1">
        <f t="shared" si="588"/>
        <v>1</v>
      </c>
      <c r="CJ168" s="1" t="str">
        <f t="shared" si="525"/>
        <v/>
      </c>
      <c r="CK168" s="1" t="str">
        <f t="shared" si="526"/>
        <v/>
      </c>
      <c r="CL168" s="1">
        <f t="shared" si="656"/>
        <v>1</v>
      </c>
      <c r="CM168" s="1">
        <f t="shared" si="589"/>
        <v>1</v>
      </c>
      <c r="CN168" s="1">
        <f t="shared" si="657"/>
        <v>1</v>
      </c>
      <c r="CO168" s="1" t="str">
        <f t="shared" si="658"/>
        <v/>
      </c>
      <c r="CP168" s="1">
        <f t="shared" si="659"/>
        <v>1</v>
      </c>
      <c r="CQ168" s="1" t="str">
        <f t="shared" si="660"/>
        <v/>
      </c>
      <c r="CS168" s="1">
        <f t="shared" si="680"/>
        <v>1</v>
      </c>
      <c r="CT168" s="1">
        <f t="shared" si="681"/>
        <v>0</v>
      </c>
      <c r="CU168" s="1">
        <f t="shared" si="682"/>
        <v>0</v>
      </c>
      <c r="CV168" s="126">
        <f t="shared" si="527"/>
        <v>0</v>
      </c>
      <c r="CW168" s="1"/>
      <c r="CX168" s="1" t="str">
        <f t="shared" si="661"/>
        <v/>
      </c>
      <c r="CY168" s="1" t="str">
        <f t="shared" si="662"/>
        <v/>
      </c>
      <c r="CZ168" s="1" t="str">
        <f t="shared" si="663"/>
        <v/>
      </c>
      <c r="DA168" s="1" t="str">
        <f t="shared" si="664"/>
        <v/>
      </c>
      <c r="DB168" s="1">
        <f t="shared" si="590"/>
        <v>0</v>
      </c>
      <c r="DC168" s="1">
        <f t="shared" si="591"/>
        <v>1</v>
      </c>
      <c r="DD168" s="1" t="str">
        <f t="shared" si="592"/>
        <v/>
      </c>
      <c r="DE168" s="1" t="str">
        <f t="shared" si="665"/>
        <v/>
      </c>
      <c r="DF168" s="1"/>
      <c r="DG168" s="126">
        <f t="shared" si="528"/>
        <v>1</v>
      </c>
      <c r="DH168" s="1">
        <f t="shared" si="683"/>
        <v>0</v>
      </c>
      <c r="DI168" s="1">
        <f t="shared" si="684"/>
        <v>0</v>
      </c>
      <c r="DJ168" s="1">
        <f t="shared" si="685"/>
        <v>0</v>
      </c>
      <c r="DK168" s="1">
        <f t="shared" si="593"/>
        <v>0</v>
      </c>
      <c r="DL168" s="1"/>
      <c r="DM168" s="1">
        <f t="shared" si="594"/>
        <v>1</v>
      </c>
      <c r="DN168" s="1" t="str">
        <f t="shared" si="595"/>
        <v/>
      </c>
      <c r="DO168" s="1" t="str">
        <f t="shared" si="596"/>
        <v/>
      </c>
      <c r="DP168" s="1" t="str">
        <f t="shared" si="597"/>
        <v/>
      </c>
      <c r="DQ168" s="1" t="str">
        <f t="shared" si="598"/>
        <v/>
      </c>
      <c r="DR168" s="1" t="str">
        <f t="shared" si="599"/>
        <v/>
      </c>
      <c r="DS168" s="1" t="str">
        <f t="shared" si="600"/>
        <v/>
      </c>
      <c r="DT168" s="1" t="str">
        <f t="shared" si="601"/>
        <v/>
      </c>
      <c r="DU168" s="1" t="str">
        <f t="shared" si="666"/>
        <v/>
      </c>
      <c r="DV168" s="1">
        <f t="shared" si="686"/>
        <v>0</v>
      </c>
      <c r="DW168" s="1">
        <f t="shared" si="602"/>
        <v>0</v>
      </c>
      <c r="DX168" s="1" t="str">
        <f t="shared" si="603"/>
        <v/>
      </c>
      <c r="DY168" s="1" t="str">
        <f t="shared" si="604"/>
        <v/>
      </c>
      <c r="EA168" s="1">
        <f t="shared" si="687"/>
        <v>1</v>
      </c>
      <c r="EB168" s="1">
        <f t="shared" si="688"/>
        <v>0</v>
      </c>
      <c r="EC168" s="1">
        <f t="shared" si="689"/>
        <v>0</v>
      </c>
      <c r="ED168" s="1">
        <f t="shared" si="690"/>
        <v>0</v>
      </c>
      <c r="EF168" s="1">
        <f t="shared" si="723"/>
        <v>0</v>
      </c>
      <c r="EG168" s="1">
        <f t="shared" si="724"/>
        <v>1</v>
      </c>
      <c r="EH168" s="1">
        <f t="shared" si="725"/>
        <v>1</v>
      </c>
      <c r="EI168" s="1">
        <f t="shared" si="726"/>
        <v>1</v>
      </c>
      <c r="EK168" s="1">
        <f t="shared" si="695"/>
        <v>0</v>
      </c>
      <c r="EL168" s="1">
        <f t="shared" si="696"/>
        <v>0</v>
      </c>
      <c r="EM168" s="1">
        <f t="shared" si="697"/>
        <v>0</v>
      </c>
      <c r="EO168" s="1">
        <f t="shared" si="698"/>
        <v>0</v>
      </c>
      <c r="EP168" s="1">
        <f t="shared" si="699"/>
        <v>1</v>
      </c>
      <c r="EQ168" s="1">
        <f t="shared" si="700"/>
        <v>1</v>
      </c>
      <c r="ES168" s="1">
        <f t="shared" si="605"/>
        <v>0</v>
      </c>
      <c r="ET168" s="1">
        <f t="shared" si="606"/>
        <v>1</v>
      </c>
      <c r="EU168" s="1">
        <f t="shared" si="607"/>
        <v>1</v>
      </c>
      <c r="EV168" s="1">
        <f t="shared" si="667"/>
        <v>1</v>
      </c>
      <c r="EW168" s="1">
        <f t="shared" si="668"/>
        <v>0</v>
      </c>
      <c r="EY168" s="1">
        <f t="shared" si="608"/>
        <v>0</v>
      </c>
      <c r="EZ168" s="1">
        <f t="shared" si="609"/>
        <v>1</v>
      </c>
      <c r="FA168" s="1">
        <f t="shared" si="610"/>
        <v>1</v>
      </c>
      <c r="FC168" s="1">
        <f t="shared" si="701"/>
        <v>1</v>
      </c>
      <c r="FD168" s="1">
        <f t="shared" si="669"/>
        <v>1</v>
      </c>
      <c r="FE168" s="1"/>
      <c r="FF168" s="1">
        <f t="shared" si="702"/>
        <v>1</v>
      </c>
      <c r="FG168" s="1">
        <f t="shared" si="703"/>
        <v>1</v>
      </c>
      <c r="FH168" s="1">
        <f t="shared" si="704"/>
        <v>1</v>
      </c>
      <c r="FI168" s="1">
        <f t="shared" si="611"/>
        <v>0</v>
      </c>
      <c r="FJ168" s="1">
        <f t="shared" si="612"/>
        <v>0</v>
      </c>
      <c r="FK168" s="1">
        <f t="shared" si="613"/>
        <v>0</v>
      </c>
      <c r="FL168" s="1">
        <f t="shared" si="614"/>
        <v>1</v>
      </c>
      <c r="FN168" s="1" t="str">
        <f t="shared" si="615"/>
        <v/>
      </c>
      <c r="FO168" s="1" t="str">
        <f t="shared" si="616"/>
        <v/>
      </c>
      <c r="FP168" s="1">
        <f t="shared" si="617"/>
        <v>0</v>
      </c>
      <c r="FV168" s="1">
        <f t="shared" ref="FV168:FV214" si="731">IF(BK167&gt;0,IF(BK168&gt;0,1,0),IF(BK168&lt;0,1,0))</f>
        <v>1</v>
      </c>
      <c r="FW168" s="1">
        <f t="shared" ref="FW168:FW214" si="732">IF(BL167&gt;0,IF(BL168&gt;0,1,0),IF(BL168&lt;0,1,0))</f>
        <v>1</v>
      </c>
      <c r="FX168" s="1">
        <f t="shared" ref="FX168:FX214" si="733">IF(BO167&gt;0,IF(BO168&gt;0,1,0),IF(BO168&lt;0,1,0))</f>
        <v>1</v>
      </c>
      <c r="GA168" s="1">
        <f t="shared" si="621"/>
        <v>1</v>
      </c>
      <c r="GB168" s="1">
        <f t="shared" si="622"/>
        <v>0</v>
      </c>
      <c r="GC168" s="1">
        <f t="shared" si="623"/>
        <v>0</v>
      </c>
      <c r="GD168" s="1">
        <f t="shared" si="624"/>
        <v>0</v>
      </c>
      <c r="GE168" s="1">
        <f t="shared" si="625"/>
        <v>1</v>
      </c>
      <c r="GF168" s="1">
        <f t="shared" si="705"/>
        <v>1</v>
      </c>
      <c r="GG168" s="1">
        <f t="shared" si="626"/>
        <v>1</v>
      </c>
      <c r="GI168" s="1">
        <f t="shared" si="722"/>
        <v>0</v>
      </c>
      <c r="GK168" s="1">
        <f t="shared" si="627"/>
        <v>0</v>
      </c>
      <c r="GL168" s="1">
        <f t="shared" si="628"/>
        <v>1</v>
      </c>
      <c r="GM168" s="1">
        <f t="shared" si="629"/>
        <v>1</v>
      </c>
      <c r="GN168" s="1">
        <f t="shared" si="630"/>
        <v>1</v>
      </c>
      <c r="GO168" s="1">
        <f t="shared" si="631"/>
        <v>0</v>
      </c>
      <c r="GP168" s="1">
        <f t="shared" si="706"/>
        <v>0</v>
      </c>
      <c r="GQ168" s="1">
        <f t="shared" si="632"/>
        <v>0</v>
      </c>
      <c r="GS168" s="1">
        <f t="shared" si="633"/>
        <v>1</v>
      </c>
      <c r="GT168" s="1">
        <f t="shared" si="634"/>
        <v>1</v>
      </c>
      <c r="GU168" s="1">
        <f t="shared" si="707"/>
        <v>1</v>
      </c>
      <c r="GV168" s="1">
        <f t="shared" si="708"/>
        <v>1</v>
      </c>
      <c r="GW168" s="1">
        <f t="shared" si="709"/>
        <v>1</v>
      </c>
      <c r="GX168" s="1">
        <f t="shared" si="710"/>
        <v>1</v>
      </c>
      <c r="GY168" s="1">
        <f t="shared" si="711"/>
        <v>1</v>
      </c>
      <c r="GZ168" s="1"/>
      <c r="HA168" s="1">
        <f t="shared" si="635"/>
        <v>1</v>
      </c>
      <c r="HB168" s="1">
        <f t="shared" si="636"/>
        <v>0</v>
      </c>
      <c r="HC168" s="1">
        <f t="shared" si="637"/>
        <v>0</v>
      </c>
      <c r="HD168" s="1">
        <f t="shared" si="638"/>
        <v>0</v>
      </c>
      <c r="HE168" s="1">
        <f t="shared" si="639"/>
        <v>0</v>
      </c>
      <c r="HF168" s="1">
        <f t="shared" si="640"/>
        <v>0</v>
      </c>
      <c r="HH168" s="1">
        <f t="shared" si="641"/>
        <v>1</v>
      </c>
      <c r="HI168" s="1">
        <f t="shared" si="642"/>
        <v>1</v>
      </c>
      <c r="HJ168" s="1">
        <f t="shared" si="643"/>
        <v>1</v>
      </c>
      <c r="HK168" s="1">
        <f t="shared" si="644"/>
        <v>1</v>
      </c>
      <c r="HL168" s="1">
        <f t="shared" si="645"/>
        <v>1</v>
      </c>
      <c r="HM168" s="1">
        <f t="shared" si="646"/>
        <v>0</v>
      </c>
      <c r="HO168" s="1">
        <f t="shared" si="671"/>
        <v>1</v>
      </c>
      <c r="HP168" s="1" t="str">
        <f t="shared" si="672"/>
        <v/>
      </c>
      <c r="HQ168" s="1">
        <f t="shared" si="647"/>
        <v>1</v>
      </c>
      <c r="HR168" s="1" t="str">
        <f t="shared" si="648"/>
        <v/>
      </c>
      <c r="HS168" s="1">
        <f t="shared" si="649"/>
        <v>1</v>
      </c>
      <c r="HT168" s="1" t="str">
        <f t="shared" si="650"/>
        <v/>
      </c>
      <c r="HU168" s="1">
        <f t="shared" si="651"/>
        <v>1</v>
      </c>
      <c r="HV168" s="1" t="str">
        <f t="shared" si="652"/>
        <v/>
      </c>
      <c r="HW168" s="1" t="str">
        <f t="shared" si="653"/>
        <v/>
      </c>
      <c r="HX168" s="1" t="str">
        <f t="shared" si="654"/>
        <v/>
      </c>
      <c r="HZ168" s="1">
        <f t="shared" si="712"/>
        <v>1</v>
      </c>
      <c r="IA168" s="1" t="str">
        <f t="shared" si="713"/>
        <v/>
      </c>
      <c r="IB168" s="1">
        <f t="shared" si="714"/>
        <v>1</v>
      </c>
      <c r="IC168" s="1" t="str">
        <f t="shared" si="715"/>
        <v/>
      </c>
      <c r="ID168" s="1">
        <f t="shared" si="716"/>
        <v>1</v>
      </c>
      <c r="IE168" s="1" t="str">
        <f t="shared" si="717"/>
        <v/>
      </c>
      <c r="IF168" s="1">
        <f t="shared" si="718"/>
        <v>1</v>
      </c>
      <c r="IG168" s="1" t="str">
        <f t="shared" si="719"/>
        <v/>
      </c>
      <c r="IH168" s="1" t="str">
        <f t="shared" si="720"/>
        <v/>
      </c>
      <c r="II168" s="1" t="str">
        <f t="shared" si="721"/>
        <v/>
      </c>
    </row>
    <row r="169" spans="1:243" x14ac:dyDescent="0.2">
      <c r="A169" s="14">
        <f t="shared" si="509"/>
        <v>169</v>
      </c>
      <c r="C169" s="2">
        <v>42356</v>
      </c>
      <c r="G169" s="3">
        <v>108.235</v>
      </c>
      <c r="H169" s="3">
        <v>118.21</v>
      </c>
      <c r="I169" s="3">
        <v>126.155</v>
      </c>
      <c r="J169" s="4">
        <v>156.12</v>
      </c>
      <c r="P169" s="128">
        <f t="shared" si="673"/>
        <v>3479.5</v>
      </c>
      <c r="Q169" s="5">
        <f t="shared" si="674"/>
        <v>3796.9999999999995</v>
      </c>
      <c r="R169" s="6">
        <f t="shared" si="675"/>
        <v>4047.5</v>
      </c>
      <c r="S169" s="7">
        <f t="shared" si="676"/>
        <v>5004</v>
      </c>
      <c r="Y169" s="4">
        <f t="shared" si="567"/>
        <v>2.5000000000004547</v>
      </c>
      <c r="Z169" s="1">
        <f t="shared" si="568"/>
        <v>7.7499999999990905</v>
      </c>
      <c r="AA169" s="1">
        <f t="shared" si="569"/>
        <v>11.499999999999545</v>
      </c>
      <c r="AB169" s="1">
        <f t="shared" si="570"/>
        <v>15.000000000000909</v>
      </c>
      <c r="AC169" s="1"/>
      <c r="AD169" s="1"/>
      <c r="AE169" s="126"/>
      <c r="AF169" s="126"/>
      <c r="AG169" s="126"/>
      <c r="AH169" s="4">
        <f t="shared" si="510"/>
        <v>0.16666666666515084</v>
      </c>
      <c r="AI169" s="4">
        <f t="shared" si="511"/>
        <v>0.35000000000145537</v>
      </c>
      <c r="AJ169" s="4">
        <f t="shared" si="512"/>
        <v>0.84999999999936371</v>
      </c>
      <c r="AK169" s="4">
        <f t="shared" si="513"/>
        <v>8.33333333327273E-2</v>
      </c>
      <c r="AL169" s="4">
        <f t="shared" si="514"/>
        <v>1.9999999999993179</v>
      </c>
      <c r="AM169" s="4">
        <f t="shared" si="515"/>
        <v>6.4999999999992424</v>
      </c>
      <c r="AN169" s="4">
        <f t="shared" si="516"/>
        <v>5.4999999999991811</v>
      </c>
      <c r="AO169" s="4">
        <f t="shared" si="517"/>
        <v>1</v>
      </c>
      <c r="AP169" s="4">
        <f t="shared" si="518"/>
        <v>0.50000000000303169</v>
      </c>
      <c r="AQ169" s="4">
        <f t="shared" si="519"/>
        <v>6.375000000000151</v>
      </c>
      <c r="AR169" s="4">
        <f t="shared" si="520"/>
        <v>0.40000000000109104</v>
      </c>
      <c r="AS169" s="4">
        <f t="shared" si="521"/>
        <v>4.416666666665555</v>
      </c>
      <c r="AT169" s="4">
        <f t="shared" si="522"/>
        <v>3.0000000000007883</v>
      </c>
      <c r="AU169" s="1"/>
      <c r="BA169" s="11">
        <f t="shared" si="727"/>
        <v>2.5000000000004547</v>
      </c>
      <c r="BB169" s="11">
        <f t="shared" si="728"/>
        <v>7.7499999999990905</v>
      </c>
      <c r="BC169" s="12">
        <f t="shared" si="729"/>
        <v>11.499999999999545</v>
      </c>
      <c r="BD169" s="13">
        <f t="shared" si="730"/>
        <v>15.000000000000909</v>
      </c>
      <c r="BJ169" s="11">
        <f t="shared" si="575"/>
        <v>-0.16666666666515084</v>
      </c>
      <c r="BK169" s="11">
        <f t="shared" si="576"/>
        <v>0.35000000000145537</v>
      </c>
      <c r="BL169" s="11">
        <f t="shared" si="577"/>
        <v>0.84999999999936371</v>
      </c>
      <c r="BM169" s="11">
        <f t="shared" si="578"/>
        <v>8.33333333327273E-2</v>
      </c>
      <c r="BN169" s="11">
        <f t="shared" si="579"/>
        <v>1.9999999999993179</v>
      </c>
      <c r="BO169" s="11">
        <f t="shared" si="580"/>
        <v>6.4999999999992424</v>
      </c>
      <c r="BP169" s="11">
        <f t="shared" si="581"/>
        <v>5.4999999999991811</v>
      </c>
      <c r="BQ169" s="1">
        <v>1</v>
      </c>
      <c r="BR169" s="11">
        <f t="shared" si="582"/>
        <v>-0.50000000000303169</v>
      </c>
      <c r="BS169" s="11">
        <f t="shared" si="583"/>
        <v>6.375000000000151</v>
      </c>
      <c r="BT169" s="11">
        <f t="shared" si="584"/>
        <v>0.40000000000109104</v>
      </c>
      <c r="BU169" s="11">
        <f t="shared" si="585"/>
        <v>4.416666666665555</v>
      </c>
      <c r="BV169" s="11">
        <f t="shared" si="655"/>
        <v>3.0000000000007883</v>
      </c>
      <c r="BY169" s="126"/>
      <c r="BZ169" s="126"/>
      <c r="CB169" s="1">
        <f t="shared" si="677"/>
        <v>1</v>
      </c>
      <c r="CC169" s="1">
        <f t="shared" si="678"/>
        <v>1</v>
      </c>
      <c r="CD169" s="1">
        <f t="shared" si="679"/>
        <v>1</v>
      </c>
      <c r="CE169" s="126">
        <f t="shared" si="523"/>
        <v>1</v>
      </c>
      <c r="CF169" s="1">
        <f t="shared" si="586"/>
        <v>1</v>
      </c>
      <c r="CG169" s="1">
        <f t="shared" si="587"/>
        <v>1</v>
      </c>
      <c r="CH169" s="1" t="str">
        <f t="shared" si="524"/>
        <v/>
      </c>
      <c r="CI169" s="1" t="str">
        <f t="shared" si="588"/>
        <v/>
      </c>
      <c r="CJ169" s="1">
        <f t="shared" si="525"/>
        <v>0</v>
      </c>
      <c r="CK169" s="1">
        <f t="shared" si="526"/>
        <v>0</v>
      </c>
      <c r="CL169" s="1">
        <f t="shared" si="656"/>
        <v>1</v>
      </c>
      <c r="CM169" s="1">
        <f t="shared" si="589"/>
        <v>0</v>
      </c>
      <c r="CN169" s="1" t="str">
        <f t="shared" si="657"/>
        <v/>
      </c>
      <c r="CO169" s="1">
        <f t="shared" si="658"/>
        <v>1</v>
      </c>
      <c r="CP169" s="1">
        <f t="shared" si="659"/>
        <v>1</v>
      </c>
      <c r="CQ169" s="1" t="str">
        <f t="shared" si="660"/>
        <v/>
      </c>
      <c r="CS169" s="1">
        <f t="shared" si="680"/>
        <v>1</v>
      </c>
      <c r="CT169" s="1">
        <f t="shared" si="681"/>
        <v>1</v>
      </c>
      <c r="CU169" s="1">
        <f t="shared" si="682"/>
        <v>1</v>
      </c>
      <c r="CV169" s="126">
        <f t="shared" si="527"/>
        <v>1</v>
      </c>
      <c r="CW169" s="1"/>
      <c r="CX169" s="1">
        <f t="shared" si="661"/>
        <v>1</v>
      </c>
      <c r="CY169" s="1">
        <f t="shared" si="662"/>
        <v>1</v>
      </c>
      <c r="CZ169" s="1">
        <f t="shared" si="663"/>
        <v>1</v>
      </c>
      <c r="DA169" s="1">
        <f t="shared" si="664"/>
        <v>1</v>
      </c>
      <c r="DB169" s="1" t="str">
        <f t="shared" si="590"/>
        <v/>
      </c>
      <c r="DC169" s="1" t="str">
        <f t="shared" si="591"/>
        <v/>
      </c>
      <c r="DD169" s="1">
        <f t="shared" si="592"/>
        <v>0</v>
      </c>
      <c r="DE169" s="1" t="str">
        <f t="shared" si="665"/>
        <v/>
      </c>
      <c r="DF169" s="1"/>
      <c r="DG169" s="126">
        <f t="shared" si="528"/>
        <v>1</v>
      </c>
      <c r="DH169" s="1">
        <f t="shared" si="683"/>
        <v>1</v>
      </c>
      <c r="DI169" s="1">
        <f t="shared" si="684"/>
        <v>1</v>
      </c>
      <c r="DJ169" s="1">
        <f t="shared" si="685"/>
        <v>1</v>
      </c>
      <c r="DK169" s="1" t="str">
        <f t="shared" si="593"/>
        <v/>
      </c>
      <c r="DL169" s="1"/>
      <c r="DM169" s="1" t="str">
        <f t="shared" si="594"/>
        <v/>
      </c>
      <c r="DN169" s="1">
        <f t="shared" si="595"/>
        <v>1</v>
      </c>
      <c r="DO169" s="1">
        <f t="shared" si="596"/>
        <v>1</v>
      </c>
      <c r="DP169" s="1">
        <f t="shared" si="597"/>
        <v>1</v>
      </c>
      <c r="DQ169" s="1">
        <f t="shared" si="598"/>
        <v>1</v>
      </c>
      <c r="DR169" s="1">
        <f t="shared" si="599"/>
        <v>1</v>
      </c>
      <c r="DS169" s="1">
        <f t="shared" si="600"/>
        <v>1</v>
      </c>
      <c r="DT169" s="1">
        <f t="shared" si="601"/>
        <v>1</v>
      </c>
      <c r="DU169" s="1">
        <f t="shared" si="666"/>
        <v>0</v>
      </c>
      <c r="DV169" s="1">
        <f t="shared" si="686"/>
        <v>1</v>
      </c>
      <c r="DW169" s="1">
        <f t="shared" si="602"/>
        <v>0</v>
      </c>
      <c r="DX169" s="1" t="str">
        <f t="shared" si="603"/>
        <v/>
      </c>
      <c r="DY169" s="1" t="str">
        <f t="shared" si="604"/>
        <v/>
      </c>
      <c r="EA169" s="1">
        <f t="shared" si="687"/>
        <v>1</v>
      </c>
      <c r="EB169" s="1">
        <f t="shared" si="688"/>
        <v>1</v>
      </c>
      <c r="EC169" s="1">
        <f t="shared" si="689"/>
        <v>1</v>
      </c>
      <c r="ED169" s="1">
        <f t="shared" si="690"/>
        <v>1</v>
      </c>
      <c r="EF169" s="1">
        <f t="shared" si="723"/>
        <v>1</v>
      </c>
      <c r="EG169" s="1">
        <f t="shared" si="724"/>
        <v>1</v>
      </c>
      <c r="EH169" s="1">
        <f t="shared" si="725"/>
        <v>1</v>
      </c>
      <c r="EI169" s="1">
        <f t="shared" si="726"/>
        <v>1</v>
      </c>
      <c r="EK169" s="1">
        <f t="shared" si="695"/>
        <v>1</v>
      </c>
      <c r="EL169" s="1">
        <f t="shared" si="696"/>
        <v>1</v>
      </c>
      <c r="EM169" s="1">
        <f t="shared" si="697"/>
        <v>1</v>
      </c>
      <c r="EO169" s="1">
        <f t="shared" si="698"/>
        <v>1</v>
      </c>
      <c r="EP169" s="1">
        <f t="shared" si="699"/>
        <v>1</v>
      </c>
      <c r="EQ169" s="1">
        <f t="shared" si="700"/>
        <v>1</v>
      </c>
      <c r="ES169" s="1">
        <f t="shared" si="605"/>
        <v>1</v>
      </c>
      <c r="ET169" s="1">
        <f t="shared" si="606"/>
        <v>1</v>
      </c>
      <c r="EU169" s="1">
        <f t="shared" si="607"/>
        <v>1</v>
      </c>
      <c r="EV169" s="1">
        <f t="shared" si="667"/>
        <v>1</v>
      </c>
      <c r="EW169" s="1">
        <f t="shared" si="668"/>
        <v>1</v>
      </c>
      <c r="EY169" s="1">
        <f t="shared" si="608"/>
        <v>1</v>
      </c>
      <c r="EZ169" s="1">
        <f t="shared" si="609"/>
        <v>1</v>
      </c>
      <c r="FA169" s="1">
        <f t="shared" si="610"/>
        <v>1</v>
      </c>
      <c r="FC169" s="1">
        <f t="shared" si="701"/>
        <v>1</v>
      </c>
      <c r="FD169" s="1">
        <f t="shared" si="669"/>
        <v>0</v>
      </c>
      <c r="FE169" s="1"/>
      <c r="FF169" s="1">
        <f t="shared" si="702"/>
        <v>1</v>
      </c>
      <c r="FG169" s="1">
        <f t="shared" si="703"/>
        <v>1</v>
      </c>
      <c r="FH169" s="1">
        <f t="shared" si="704"/>
        <v>1</v>
      </c>
      <c r="FI169" s="1">
        <f t="shared" si="611"/>
        <v>1</v>
      </c>
      <c r="FJ169" s="1">
        <f t="shared" si="612"/>
        <v>1</v>
      </c>
      <c r="FK169" s="1">
        <f t="shared" si="613"/>
        <v>1</v>
      </c>
      <c r="FL169" s="1">
        <f t="shared" si="614"/>
        <v>1</v>
      </c>
      <c r="FN169" s="1" t="str">
        <f t="shared" si="615"/>
        <v/>
      </c>
      <c r="FO169" s="1" t="str">
        <f t="shared" si="616"/>
        <v/>
      </c>
      <c r="FP169" s="1" t="str">
        <f t="shared" si="617"/>
        <v/>
      </c>
      <c r="FV169" s="1">
        <f t="shared" si="731"/>
        <v>0</v>
      </c>
      <c r="FW169" s="1">
        <f t="shared" si="732"/>
        <v>0</v>
      </c>
      <c r="FX169" s="1">
        <f t="shared" si="733"/>
        <v>0</v>
      </c>
      <c r="GA169" s="1">
        <f t="shared" si="621"/>
        <v>0</v>
      </c>
      <c r="GB169" s="1">
        <f t="shared" si="622"/>
        <v>0</v>
      </c>
      <c r="GC169" s="1">
        <f t="shared" si="623"/>
        <v>0</v>
      </c>
      <c r="GD169" s="1">
        <f t="shared" si="624"/>
        <v>0</v>
      </c>
      <c r="GE169" s="1">
        <f t="shared" si="625"/>
        <v>0</v>
      </c>
      <c r="GF169" s="1">
        <f t="shared" si="705"/>
        <v>0</v>
      </c>
      <c r="GG169" s="1">
        <f t="shared" si="626"/>
        <v>0</v>
      </c>
      <c r="GI169" s="1">
        <f t="shared" si="722"/>
        <v>0</v>
      </c>
      <c r="GK169" s="1">
        <f t="shared" si="627"/>
        <v>1</v>
      </c>
      <c r="GL169" s="1">
        <f t="shared" si="628"/>
        <v>1</v>
      </c>
      <c r="GM169" s="1">
        <f t="shared" si="629"/>
        <v>1</v>
      </c>
      <c r="GN169" s="1">
        <f t="shared" si="630"/>
        <v>1</v>
      </c>
      <c r="GO169" s="1">
        <f t="shared" si="631"/>
        <v>1</v>
      </c>
      <c r="GP169" s="1">
        <f t="shared" si="706"/>
        <v>1</v>
      </c>
      <c r="GQ169" s="1">
        <f t="shared" si="632"/>
        <v>1</v>
      </c>
      <c r="GS169" s="1" t="str">
        <f t="shared" si="633"/>
        <v/>
      </c>
      <c r="GT169" s="1" t="str">
        <f t="shared" si="634"/>
        <v/>
      </c>
      <c r="GU169" s="1">
        <f t="shared" si="707"/>
        <v>0</v>
      </c>
      <c r="GV169" s="1">
        <f t="shared" si="708"/>
        <v>0</v>
      </c>
      <c r="GW169" s="1">
        <f t="shared" si="709"/>
        <v>0</v>
      </c>
      <c r="GX169" s="1">
        <f t="shared" si="710"/>
        <v>0</v>
      </c>
      <c r="GY169" s="1">
        <f t="shared" si="711"/>
        <v>0</v>
      </c>
      <c r="GZ169" s="1"/>
      <c r="HA169" s="1">
        <f t="shared" si="635"/>
        <v>1</v>
      </c>
      <c r="HB169" s="1">
        <f t="shared" si="636"/>
        <v>1</v>
      </c>
      <c r="HC169" s="1">
        <f t="shared" si="637"/>
        <v>1</v>
      </c>
      <c r="HD169" s="1">
        <f t="shared" si="638"/>
        <v>1</v>
      </c>
      <c r="HE169" s="1">
        <f t="shared" si="639"/>
        <v>0</v>
      </c>
      <c r="HF169" s="1">
        <f t="shared" si="640"/>
        <v>0</v>
      </c>
      <c r="HH169" s="1">
        <f t="shared" si="641"/>
        <v>1</v>
      </c>
      <c r="HI169" s="1">
        <f t="shared" si="642"/>
        <v>1</v>
      </c>
      <c r="HJ169" s="1">
        <f t="shared" si="643"/>
        <v>1</v>
      </c>
      <c r="HK169" s="1">
        <f t="shared" si="644"/>
        <v>1</v>
      </c>
      <c r="HL169" s="1">
        <f t="shared" si="645"/>
        <v>0</v>
      </c>
      <c r="HM169" s="1">
        <f t="shared" si="646"/>
        <v>0</v>
      </c>
      <c r="HO169" s="1">
        <f t="shared" si="671"/>
        <v>0</v>
      </c>
      <c r="HP169" s="1" t="str">
        <f t="shared" si="672"/>
        <v/>
      </c>
      <c r="HQ169" s="1">
        <f t="shared" si="647"/>
        <v>0</v>
      </c>
      <c r="HR169" s="1" t="str">
        <f t="shared" si="648"/>
        <v/>
      </c>
      <c r="HS169" s="1" t="str">
        <f t="shared" si="649"/>
        <v/>
      </c>
      <c r="HT169" s="1" t="str">
        <f t="shared" si="650"/>
        <v/>
      </c>
      <c r="HU169" s="1" t="str">
        <f t="shared" si="651"/>
        <v/>
      </c>
      <c r="HV169" s="1" t="str">
        <f t="shared" si="652"/>
        <v/>
      </c>
      <c r="HW169" s="1" t="str">
        <f t="shared" si="653"/>
        <v/>
      </c>
      <c r="HX169" s="1" t="str">
        <f t="shared" si="654"/>
        <v/>
      </c>
      <c r="HZ169" s="1">
        <f t="shared" si="712"/>
        <v>0</v>
      </c>
      <c r="IA169" s="1" t="str">
        <f t="shared" si="713"/>
        <v/>
      </c>
      <c r="IB169" s="1">
        <f t="shared" si="714"/>
        <v>0</v>
      </c>
      <c r="IC169" s="1" t="str">
        <f t="shared" si="715"/>
        <v/>
      </c>
      <c r="ID169" s="1" t="str">
        <f t="shared" si="716"/>
        <v/>
      </c>
      <c r="IE169" s="1" t="str">
        <f t="shared" si="717"/>
        <v/>
      </c>
      <c r="IF169" s="1" t="str">
        <f t="shared" si="718"/>
        <v/>
      </c>
      <c r="IG169" s="1" t="str">
        <f t="shared" si="719"/>
        <v/>
      </c>
      <c r="IH169" s="1" t="str">
        <f t="shared" si="720"/>
        <v/>
      </c>
      <c r="II169" s="1" t="str">
        <f t="shared" si="721"/>
        <v/>
      </c>
    </row>
    <row r="170" spans="1:243" x14ac:dyDescent="0.2">
      <c r="A170" s="14">
        <f t="shared" si="509"/>
        <v>170</v>
      </c>
      <c r="C170" s="2">
        <v>42725</v>
      </c>
      <c r="G170" s="3">
        <v>108.235</v>
      </c>
      <c r="H170" s="3">
        <v>118.232</v>
      </c>
      <c r="I170" s="3">
        <v>126.18</v>
      </c>
      <c r="J170" s="4">
        <v>156.02000000000001</v>
      </c>
      <c r="P170" s="128">
        <f t="shared" si="673"/>
        <v>3479.5</v>
      </c>
      <c r="Q170" s="5">
        <f t="shared" si="674"/>
        <v>3799.25</v>
      </c>
      <c r="R170" s="6">
        <f t="shared" si="675"/>
        <v>4050.0000000000009</v>
      </c>
      <c r="S170" s="7">
        <f t="shared" si="676"/>
        <v>4994.0000000000009</v>
      </c>
      <c r="Y170" s="4">
        <f t="shared" si="567"/>
        <v>0</v>
      </c>
      <c r="Z170" s="1">
        <f t="shared" si="568"/>
        <v>2.2500000000004547</v>
      </c>
      <c r="AA170" s="1">
        <f t="shared" si="569"/>
        <v>2.5000000000009095</v>
      </c>
      <c r="AB170" s="1">
        <f t="shared" si="570"/>
        <v>9.9999999999990905</v>
      </c>
      <c r="AC170" s="1"/>
      <c r="AD170" s="1"/>
      <c r="AE170" s="126"/>
      <c r="AF170" s="126"/>
      <c r="AG170" s="126"/>
      <c r="AH170" s="4">
        <f t="shared" si="510"/>
        <v>1.5000000000003031</v>
      </c>
      <c r="AI170" s="4">
        <f t="shared" si="511"/>
        <v>1.3500000000002728</v>
      </c>
      <c r="AJ170" s="4">
        <f t="shared" si="512"/>
        <v>0.74999999999990918</v>
      </c>
      <c r="AK170" s="4">
        <f t="shared" si="513"/>
        <v>0.58333333333318182</v>
      </c>
      <c r="AL170" s="4">
        <f t="shared" si="514"/>
        <v>1</v>
      </c>
      <c r="AM170" s="4">
        <f t="shared" si="515"/>
        <v>5.8333333333339397</v>
      </c>
      <c r="AN170" s="4">
        <f t="shared" si="516"/>
        <v>6.5000000000005453</v>
      </c>
      <c r="AO170" s="4">
        <f t="shared" si="517"/>
        <v>1</v>
      </c>
      <c r="AP170" s="4">
        <f t="shared" si="518"/>
        <v>2.8333333333336368</v>
      </c>
      <c r="AQ170" s="4">
        <f t="shared" si="519"/>
        <v>4.958333333334167</v>
      </c>
      <c r="AR170" s="4">
        <f t="shared" si="520"/>
        <v>1.0000000000003637</v>
      </c>
      <c r="AS170" s="4">
        <f t="shared" si="521"/>
        <v>4.4722222222224755</v>
      </c>
      <c r="AT170" s="4">
        <f t="shared" si="522"/>
        <v>1.333333333333212</v>
      </c>
      <c r="AU170" s="1"/>
      <c r="BA170" s="11">
        <f t="shared" si="727"/>
        <v>0</v>
      </c>
      <c r="BB170" s="11">
        <f t="shared" si="728"/>
        <v>2.2500000000004547</v>
      </c>
      <c r="BC170" s="12">
        <f t="shared" si="729"/>
        <v>2.5000000000009095</v>
      </c>
      <c r="BD170" s="13">
        <f t="shared" si="730"/>
        <v>-9.9999999999990905</v>
      </c>
      <c r="BJ170" s="11">
        <f t="shared" si="575"/>
        <v>-1.5000000000003031</v>
      </c>
      <c r="BK170" s="11">
        <f t="shared" si="576"/>
        <v>-1.3500000000002728</v>
      </c>
      <c r="BL170" s="11">
        <f t="shared" si="577"/>
        <v>0.74999999999990918</v>
      </c>
      <c r="BM170" s="11">
        <f t="shared" si="578"/>
        <v>0.58333333333318182</v>
      </c>
      <c r="BN170" s="11">
        <f t="shared" si="579"/>
        <v>1</v>
      </c>
      <c r="BO170" s="11">
        <f t="shared" si="580"/>
        <v>5.8333333333339397</v>
      </c>
      <c r="BP170" s="11">
        <f t="shared" si="581"/>
        <v>6.5000000000005453</v>
      </c>
      <c r="BQ170" s="1">
        <v>1</v>
      </c>
      <c r="BR170" s="11">
        <f t="shared" si="582"/>
        <v>2.8333333333336368</v>
      </c>
      <c r="BS170" s="11">
        <f t="shared" si="583"/>
        <v>4.958333333334167</v>
      </c>
      <c r="BT170" s="11">
        <f t="shared" si="584"/>
        <v>-1.0000000000003637</v>
      </c>
      <c r="BU170" s="11">
        <f t="shared" si="585"/>
        <v>4.4722222222224755</v>
      </c>
      <c r="BV170" s="11">
        <f t="shared" si="655"/>
        <v>1.333333333333212</v>
      </c>
      <c r="BY170" s="126"/>
      <c r="BZ170" s="126"/>
      <c r="CB170" s="1">
        <f t="shared" si="677"/>
        <v>1</v>
      </c>
      <c r="CC170" s="1">
        <f t="shared" si="678"/>
        <v>0</v>
      </c>
      <c r="CD170" s="1">
        <f t="shared" si="679"/>
        <v>0</v>
      </c>
      <c r="CE170" s="126">
        <f t="shared" si="523"/>
        <v>1</v>
      </c>
      <c r="CF170" s="1">
        <f t="shared" si="586"/>
        <v>1</v>
      </c>
      <c r="CG170" s="1">
        <f t="shared" si="587"/>
        <v>0</v>
      </c>
      <c r="CH170" s="1">
        <f t="shared" si="524"/>
        <v>0</v>
      </c>
      <c r="CI170" s="1">
        <f t="shared" si="588"/>
        <v>0</v>
      </c>
      <c r="CJ170" s="1">
        <f t="shared" si="525"/>
        <v>0</v>
      </c>
      <c r="CK170" s="1" t="str">
        <f t="shared" si="526"/>
        <v/>
      </c>
      <c r="CL170" s="1">
        <f t="shared" si="656"/>
        <v>0</v>
      </c>
      <c r="CM170" s="1" t="str">
        <f t="shared" si="589"/>
        <v/>
      </c>
      <c r="CN170" s="1" t="str">
        <f t="shared" si="657"/>
        <v/>
      </c>
      <c r="CO170" s="1">
        <f t="shared" si="658"/>
        <v>0</v>
      </c>
      <c r="CP170" s="1">
        <f t="shared" si="659"/>
        <v>0</v>
      </c>
      <c r="CQ170" s="1" t="str">
        <f t="shared" si="660"/>
        <v/>
      </c>
      <c r="CS170" s="1">
        <f t="shared" si="680"/>
        <v>1</v>
      </c>
      <c r="CT170" s="1">
        <f t="shared" si="681"/>
        <v>1</v>
      </c>
      <c r="CU170" s="1">
        <f t="shared" si="682"/>
        <v>1</v>
      </c>
      <c r="CV170" s="126">
        <f t="shared" si="527"/>
        <v>0</v>
      </c>
      <c r="CW170" s="1"/>
      <c r="CX170" s="1" t="str">
        <f t="shared" si="661"/>
        <v/>
      </c>
      <c r="CY170" s="1" t="str">
        <f t="shared" si="662"/>
        <v/>
      </c>
      <c r="CZ170" s="1" t="str">
        <f t="shared" si="663"/>
        <v/>
      </c>
      <c r="DA170" s="1" t="str">
        <f t="shared" si="664"/>
        <v/>
      </c>
      <c r="DB170" s="1">
        <f t="shared" si="590"/>
        <v>0</v>
      </c>
      <c r="DC170" s="1">
        <f t="shared" si="591"/>
        <v>1</v>
      </c>
      <c r="DD170" s="1" t="str">
        <f t="shared" si="592"/>
        <v/>
      </c>
      <c r="DE170" s="1" t="str">
        <f t="shared" si="665"/>
        <v/>
      </c>
      <c r="DF170" s="1"/>
      <c r="DG170" s="126">
        <f t="shared" si="528"/>
        <v>1</v>
      </c>
      <c r="DH170" s="1">
        <f t="shared" si="683"/>
        <v>1</v>
      </c>
      <c r="DI170" s="1">
        <f t="shared" si="684"/>
        <v>1</v>
      </c>
      <c r="DJ170" s="1">
        <f t="shared" si="685"/>
        <v>0</v>
      </c>
      <c r="DK170" s="1">
        <f t="shared" si="593"/>
        <v>0</v>
      </c>
      <c r="DL170" s="1"/>
      <c r="DM170" s="1">
        <f t="shared" si="594"/>
        <v>0</v>
      </c>
      <c r="DN170" s="1" t="str">
        <f t="shared" si="595"/>
        <v/>
      </c>
      <c r="DO170" s="1" t="str">
        <f t="shared" si="596"/>
        <v/>
      </c>
      <c r="DP170" s="1" t="str">
        <f t="shared" si="597"/>
        <v/>
      </c>
      <c r="DQ170" s="1" t="str">
        <f t="shared" si="598"/>
        <v/>
      </c>
      <c r="DR170" s="1" t="str">
        <f t="shared" si="599"/>
        <v/>
      </c>
      <c r="DS170" s="1" t="str">
        <f t="shared" si="600"/>
        <v/>
      </c>
      <c r="DT170" s="1" t="str">
        <f t="shared" si="601"/>
        <v/>
      </c>
      <c r="DU170" s="1" t="str">
        <f t="shared" si="666"/>
        <v/>
      </c>
      <c r="DV170" s="1">
        <f t="shared" si="686"/>
        <v>0</v>
      </c>
      <c r="DW170" s="1">
        <f t="shared" si="602"/>
        <v>1</v>
      </c>
      <c r="DX170" s="1">
        <f t="shared" si="603"/>
        <v>1</v>
      </c>
      <c r="DY170" s="1" t="str">
        <f t="shared" si="604"/>
        <v/>
      </c>
      <c r="EA170" s="1">
        <f t="shared" si="687"/>
        <v>1</v>
      </c>
      <c r="EB170" s="1">
        <f t="shared" si="688"/>
        <v>1</v>
      </c>
      <c r="EC170" s="1">
        <f t="shared" si="689"/>
        <v>1</v>
      </c>
      <c r="ED170" s="1">
        <f t="shared" si="690"/>
        <v>0</v>
      </c>
      <c r="EF170" s="1">
        <f t="shared" si="723"/>
        <v>0</v>
      </c>
      <c r="EG170" s="1">
        <f t="shared" si="724"/>
        <v>1</v>
      </c>
      <c r="EH170" s="1">
        <f t="shared" si="725"/>
        <v>1</v>
      </c>
      <c r="EI170" s="1">
        <f t="shared" si="726"/>
        <v>0</v>
      </c>
      <c r="EK170" s="1">
        <f t="shared" si="695"/>
        <v>1</v>
      </c>
      <c r="EL170" s="1">
        <f t="shared" si="696"/>
        <v>1</v>
      </c>
      <c r="EM170" s="1">
        <f t="shared" si="697"/>
        <v>1</v>
      </c>
      <c r="EO170" s="1">
        <f t="shared" si="698"/>
        <v>1</v>
      </c>
      <c r="EP170" s="1">
        <f t="shared" si="699"/>
        <v>1</v>
      </c>
      <c r="EQ170" s="1">
        <f t="shared" si="700"/>
        <v>0</v>
      </c>
      <c r="ES170" s="1">
        <f t="shared" si="605"/>
        <v>1</v>
      </c>
      <c r="ET170" s="1">
        <f t="shared" si="606"/>
        <v>1</v>
      </c>
      <c r="EU170" s="1">
        <f t="shared" si="607"/>
        <v>0</v>
      </c>
      <c r="EV170" s="1" t="str">
        <f t="shared" si="667"/>
        <v/>
      </c>
      <c r="EW170" s="1" t="str">
        <f t="shared" si="668"/>
        <v/>
      </c>
      <c r="EY170" s="1">
        <f t="shared" si="608"/>
        <v>1</v>
      </c>
      <c r="EZ170" s="1">
        <f t="shared" si="609"/>
        <v>0</v>
      </c>
      <c r="FA170" s="1">
        <f t="shared" si="610"/>
        <v>0</v>
      </c>
      <c r="FC170" s="1">
        <f t="shared" si="701"/>
        <v>1</v>
      </c>
      <c r="FD170" s="1">
        <f t="shared" si="669"/>
        <v>1</v>
      </c>
      <c r="FE170" s="1"/>
      <c r="FF170" s="1">
        <f t="shared" si="702"/>
        <v>0</v>
      </c>
      <c r="FG170" s="1">
        <f t="shared" si="703"/>
        <v>0</v>
      </c>
      <c r="FH170" s="1">
        <f t="shared" si="704"/>
        <v>0</v>
      </c>
      <c r="FI170" s="1" t="str">
        <f t="shared" si="611"/>
        <v/>
      </c>
      <c r="FJ170" s="1" t="str">
        <f t="shared" si="612"/>
        <v/>
      </c>
      <c r="FK170" s="1" t="str">
        <f t="shared" si="613"/>
        <v/>
      </c>
      <c r="FL170" s="1" t="str">
        <f t="shared" si="614"/>
        <v/>
      </c>
      <c r="FN170" s="1" t="str">
        <f t="shared" si="615"/>
        <v/>
      </c>
      <c r="FO170" s="1" t="str">
        <f t="shared" si="616"/>
        <v/>
      </c>
      <c r="FP170" s="1" t="str">
        <f t="shared" si="617"/>
        <v/>
      </c>
      <c r="FV170" s="1">
        <f t="shared" si="731"/>
        <v>0</v>
      </c>
      <c r="FW170" s="1">
        <f t="shared" si="732"/>
        <v>1</v>
      </c>
      <c r="FX170" s="1">
        <f t="shared" si="733"/>
        <v>1</v>
      </c>
      <c r="GA170" s="1">
        <f t="shared" si="621"/>
        <v>0</v>
      </c>
      <c r="GB170" s="1">
        <f t="shared" si="622"/>
        <v>1</v>
      </c>
      <c r="GC170" s="1">
        <f t="shared" si="623"/>
        <v>1</v>
      </c>
      <c r="GD170" s="1">
        <f t="shared" si="624"/>
        <v>0</v>
      </c>
      <c r="GE170" s="1">
        <f t="shared" si="625"/>
        <v>0</v>
      </c>
      <c r="GF170" s="1">
        <f t="shared" si="705"/>
        <v>1</v>
      </c>
      <c r="GG170" s="1">
        <f t="shared" si="626"/>
        <v>1</v>
      </c>
      <c r="GI170" s="1">
        <f t="shared" ref="GI170:GI214" si="734">IF(BR170&gt;0,IF(BS170&gt;0,1,0),IF(BS170&lt;0,1,0))</f>
        <v>1</v>
      </c>
      <c r="GK170" s="1">
        <f t="shared" si="627"/>
        <v>0</v>
      </c>
      <c r="GL170" s="1">
        <f t="shared" si="628"/>
        <v>1</v>
      </c>
      <c r="GM170" s="1">
        <f t="shared" si="629"/>
        <v>1</v>
      </c>
      <c r="GN170" s="1">
        <f t="shared" si="630"/>
        <v>0</v>
      </c>
      <c r="GO170" s="1">
        <f t="shared" si="631"/>
        <v>0</v>
      </c>
      <c r="GP170" s="1">
        <f t="shared" si="706"/>
        <v>1</v>
      </c>
      <c r="GQ170" s="1">
        <f t="shared" si="632"/>
        <v>1</v>
      </c>
      <c r="GS170" s="1" t="str">
        <f t="shared" si="633"/>
        <v/>
      </c>
      <c r="GT170" s="1" t="str">
        <f t="shared" si="634"/>
        <v/>
      </c>
      <c r="GU170" s="1">
        <f t="shared" si="707"/>
        <v>0</v>
      </c>
      <c r="GV170" s="1">
        <f t="shared" si="708"/>
        <v>0</v>
      </c>
      <c r="GW170" s="1">
        <f t="shared" si="709"/>
        <v>0</v>
      </c>
      <c r="GX170" s="1">
        <f t="shared" si="710"/>
        <v>0</v>
      </c>
      <c r="GY170" s="1">
        <f t="shared" si="711"/>
        <v>0</v>
      </c>
      <c r="GZ170" s="1"/>
      <c r="HA170" s="1">
        <f t="shared" si="635"/>
        <v>1</v>
      </c>
      <c r="HB170" s="1">
        <f t="shared" si="636"/>
        <v>1</v>
      </c>
      <c r="HC170" s="1">
        <f t="shared" si="637"/>
        <v>1</v>
      </c>
      <c r="HD170" s="1">
        <f t="shared" si="638"/>
        <v>0</v>
      </c>
      <c r="HE170" s="1">
        <f t="shared" si="639"/>
        <v>0</v>
      </c>
      <c r="HF170" s="1">
        <f t="shared" si="640"/>
        <v>0</v>
      </c>
      <c r="HH170" s="1">
        <f t="shared" si="641"/>
        <v>1</v>
      </c>
      <c r="HI170" s="1">
        <f t="shared" si="642"/>
        <v>1</v>
      </c>
      <c r="HJ170" s="1">
        <f t="shared" si="643"/>
        <v>1</v>
      </c>
      <c r="HK170" s="1">
        <f t="shared" si="644"/>
        <v>0</v>
      </c>
      <c r="HL170" s="1">
        <f t="shared" si="645"/>
        <v>0</v>
      </c>
      <c r="HM170" s="1">
        <f t="shared" si="646"/>
        <v>0</v>
      </c>
      <c r="HO170" s="1" t="str">
        <f t="shared" si="671"/>
        <v/>
      </c>
      <c r="HP170" s="1">
        <f t="shared" si="672"/>
        <v>1</v>
      </c>
      <c r="HQ170" s="1" t="str">
        <f t="shared" si="647"/>
        <v/>
      </c>
      <c r="HR170" s="1">
        <f t="shared" si="648"/>
        <v>1</v>
      </c>
      <c r="HS170" s="1" t="str">
        <f t="shared" si="649"/>
        <v/>
      </c>
      <c r="HT170" s="1" t="str">
        <f t="shared" si="650"/>
        <v/>
      </c>
      <c r="HU170" s="1" t="str">
        <f t="shared" si="651"/>
        <v/>
      </c>
      <c r="HV170" s="1" t="str">
        <f t="shared" si="652"/>
        <v/>
      </c>
      <c r="HW170" s="1" t="str">
        <f t="shared" si="653"/>
        <v/>
      </c>
      <c r="HX170" s="1" t="str">
        <f t="shared" si="654"/>
        <v/>
      </c>
      <c r="HZ170" s="1" t="str">
        <f t="shared" si="712"/>
        <v/>
      </c>
      <c r="IA170" s="1">
        <f t="shared" si="713"/>
        <v>1</v>
      </c>
      <c r="IB170" s="1" t="str">
        <f t="shared" si="714"/>
        <v/>
      </c>
      <c r="IC170" s="1">
        <f t="shared" si="715"/>
        <v>1</v>
      </c>
      <c r="ID170" s="1" t="str">
        <f t="shared" si="716"/>
        <v/>
      </c>
      <c r="IE170" s="1" t="str">
        <f t="shared" si="717"/>
        <v/>
      </c>
      <c r="IF170" s="1" t="str">
        <f t="shared" si="718"/>
        <v/>
      </c>
      <c r="IG170" s="1" t="str">
        <f t="shared" si="719"/>
        <v/>
      </c>
      <c r="IH170" s="1" t="str">
        <f t="shared" si="720"/>
        <v/>
      </c>
      <c r="II170" s="1" t="str">
        <f t="shared" si="721"/>
        <v/>
      </c>
    </row>
    <row r="171" spans="1:243" x14ac:dyDescent="0.2">
      <c r="A171" s="14">
        <f t="shared" si="509"/>
        <v>171</v>
      </c>
      <c r="C171" s="2">
        <v>42726</v>
      </c>
      <c r="G171" s="3">
        <v>108.215</v>
      </c>
      <c r="H171" s="3">
        <v>118.16200000000001</v>
      </c>
      <c r="I171" s="3">
        <v>126.05500000000001</v>
      </c>
      <c r="J171" s="4">
        <v>155.02000000000001</v>
      </c>
      <c r="P171" s="128">
        <f t="shared" si="673"/>
        <v>3477.5000000000005</v>
      </c>
      <c r="Q171" s="5">
        <f t="shared" si="674"/>
        <v>3792.2500000000005</v>
      </c>
      <c r="R171" s="6">
        <f t="shared" si="675"/>
        <v>4037.5000000000009</v>
      </c>
      <c r="S171" s="7">
        <f t="shared" si="676"/>
        <v>4962.0000000000009</v>
      </c>
      <c r="Y171" s="4">
        <f t="shared" si="567"/>
        <v>1.9999999999995453</v>
      </c>
      <c r="Z171" s="1">
        <f t="shared" si="568"/>
        <v>6.9999999999995453</v>
      </c>
      <c r="AA171" s="1">
        <f t="shared" si="569"/>
        <v>12.5</v>
      </c>
      <c r="AB171" s="1">
        <f t="shared" si="570"/>
        <v>32</v>
      </c>
      <c r="AC171" s="1"/>
      <c r="AD171" s="1"/>
      <c r="AE171" s="126"/>
      <c r="AF171" s="126"/>
      <c r="AG171" s="126"/>
      <c r="AH171" s="4">
        <f t="shared" si="510"/>
        <v>0.6666666666672727</v>
      </c>
      <c r="AI171" s="4">
        <f t="shared" si="511"/>
        <v>0.20000000000063611</v>
      </c>
      <c r="AJ171" s="4">
        <f t="shared" si="512"/>
        <v>0.50000000000045475</v>
      </c>
      <c r="AK171" s="4">
        <f t="shared" si="513"/>
        <v>1.3333333333337887</v>
      </c>
      <c r="AL171" s="4">
        <f t="shared" si="514"/>
        <v>0.74999999999954525</v>
      </c>
      <c r="AM171" s="4">
        <f t="shared" si="515"/>
        <v>1.8333333333333339</v>
      </c>
      <c r="AN171" s="4">
        <f t="shared" si="516"/>
        <v>0.30000000000000071</v>
      </c>
      <c r="AO171" s="4">
        <f t="shared" si="517"/>
        <v>1</v>
      </c>
      <c r="AP171" s="4">
        <f t="shared" si="518"/>
        <v>0.99999999999939515</v>
      </c>
      <c r="AQ171" s="4">
        <f t="shared" si="519"/>
        <v>3.8333333333340169</v>
      </c>
      <c r="AR171" s="4">
        <f t="shared" si="520"/>
        <v>1.0000000000009095</v>
      </c>
      <c r="AS171" s="4">
        <f t="shared" si="521"/>
        <v>0.11111111111156546</v>
      </c>
      <c r="AT171" s="4">
        <f t="shared" si="522"/>
        <v>0.2666666666675761</v>
      </c>
      <c r="AU171" s="1"/>
      <c r="BA171" s="11">
        <f t="shared" si="727"/>
        <v>-1.9999999999995453</v>
      </c>
      <c r="BB171" s="11">
        <f t="shared" si="728"/>
        <v>-6.9999999999995453</v>
      </c>
      <c r="BC171" s="12">
        <f t="shared" si="729"/>
        <v>-12.5</v>
      </c>
      <c r="BD171" s="13">
        <f t="shared" si="730"/>
        <v>-32</v>
      </c>
      <c r="BJ171" s="11">
        <f t="shared" si="575"/>
        <v>0.6666666666672727</v>
      </c>
      <c r="BK171" s="11">
        <f t="shared" si="576"/>
        <v>0.20000000000063611</v>
      </c>
      <c r="BL171" s="11">
        <f t="shared" si="577"/>
        <v>0.50000000000045475</v>
      </c>
      <c r="BM171" s="11">
        <f t="shared" si="578"/>
        <v>1.3333333333337887</v>
      </c>
      <c r="BN171" s="11">
        <f t="shared" si="579"/>
        <v>-0.74999999999954525</v>
      </c>
      <c r="BO171" s="11">
        <f t="shared" si="580"/>
        <v>-1.8333333333333339</v>
      </c>
      <c r="BP171" s="11">
        <f t="shared" si="581"/>
        <v>0.30000000000000071</v>
      </c>
      <c r="BQ171" s="1">
        <v>1</v>
      </c>
      <c r="BR171" s="11">
        <f t="shared" si="582"/>
        <v>0.99999999999939515</v>
      </c>
      <c r="BS171" s="11">
        <f t="shared" si="583"/>
        <v>-3.8333333333340169</v>
      </c>
      <c r="BT171" s="11">
        <f t="shared" si="584"/>
        <v>1.0000000000009095</v>
      </c>
      <c r="BU171" s="11">
        <f t="shared" si="585"/>
        <v>0.11111111111156546</v>
      </c>
      <c r="BV171" s="11">
        <f t="shared" si="655"/>
        <v>0.2666666666675761</v>
      </c>
      <c r="BY171" s="126"/>
      <c r="BZ171" s="126"/>
      <c r="CB171" s="1">
        <f t="shared" si="677"/>
        <v>0</v>
      </c>
      <c r="CC171" s="1">
        <f t="shared" si="678"/>
        <v>0</v>
      </c>
      <c r="CD171" s="1">
        <f t="shared" si="679"/>
        <v>0</v>
      </c>
      <c r="CE171" s="126">
        <f t="shared" si="523"/>
        <v>0</v>
      </c>
      <c r="CF171" s="1">
        <f t="shared" si="586"/>
        <v>0</v>
      </c>
      <c r="CG171" s="1" t="str">
        <f t="shared" si="587"/>
        <v/>
      </c>
      <c r="CH171" s="1" t="str">
        <f t="shared" si="524"/>
        <v/>
      </c>
      <c r="CI171" s="1">
        <f t="shared" si="588"/>
        <v>1</v>
      </c>
      <c r="CJ171" s="1">
        <f t="shared" si="525"/>
        <v>1</v>
      </c>
      <c r="CK171" s="1" t="str">
        <f t="shared" si="526"/>
        <v/>
      </c>
      <c r="CL171" s="1">
        <f t="shared" si="656"/>
        <v>1</v>
      </c>
      <c r="CM171" s="1">
        <f t="shared" si="589"/>
        <v>1</v>
      </c>
      <c r="CN171" s="1">
        <f t="shared" si="657"/>
        <v>1</v>
      </c>
      <c r="CO171" s="1" t="str">
        <f t="shared" si="658"/>
        <v/>
      </c>
      <c r="CP171" s="1" t="str">
        <f t="shared" si="659"/>
        <v/>
      </c>
      <c r="CQ171" s="1">
        <f t="shared" si="660"/>
        <v>1</v>
      </c>
      <c r="CS171" s="1">
        <f t="shared" si="680"/>
        <v>0</v>
      </c>
      <c r="CT171" s="1">
        <f t="shared" si="681"/>
        <v>0</v>
      </c>
      <c r="CU171" s="1">
        <f t="shared" si="682"/>
        <v>0</v>
      </c>
      <c r="CV171" s="126">
        <f t="shared" si="527"/>
        <v>0</v>
      </c>
      <c r="CW171" s="1"/>
      <c r="CX171" s="1" t="str">
        <f t="shared" si="661"/>
        <v/>
      </c>
      <c r="CY171" s="1" t="str">
        <f t="shared" si="662"/>
        <v/>
      </c>
      <c r="CZ171" s="1" t="str">
        <f t="shared" si="663"/>
        <v/>
      </c>
      <c r="DA171" s="1" t="str">
        <f t="shared" si="664"/>
        <v/>
      </c>
      <c r="DB171" s="1">
        <f t="shared" si="590"/>
        <v>1</v>
      </c>
      <c r="DC171" s="1" t="str">
        <f t="shared" si="591"/>
        <v/>
      </c>
      <c r="DD171" s="1">
        <f t="shared" si="592"/>
        <v>1</v>
      </c>
      <c r="DE171" s="1" t="str">
        <f t="shared" si="665"/>
        <v/>
      </c>
      <c r="DF171" s="1"/>
      <c r="DG171" s="126">
        <f t="shared" si="528"/>
        <v>1</v>
      </c>
      <c r="DH171" s="1">
        <f t="shared" si="683"/>
        <v>1</v>
      </c>
      <c r="DI171" s="1">
        <f t="shared" si="684"/>
        <v>1</v>
      </c>
      <c r="DJ171" s="1">
        <f t="shared" si="685"/>
        <v>1</v>
      </c>
      <c r="DK171" s="1" t="str">
        <f t="shared" si="593"/>
        <v/>
      </c>
      <c r="DL171" s="1"/>
      <c r="DM171" s="1" t="str">
        <f t="shared" si="594"/>
        <v/>
      </c>
      <c r="DN171" s="1">
        <f t="shared" si="595"/>
        <v>0</v>
      </c>
      <c r="DO171" s="1">
        <f t="shared" si="596"/>
        <v>1</v>
      </c>
      <c r="DP171" s="1">
        <f t="shared" si="597"/>
        <v>0</v>
      </c>
      <c r="DQ171" s="1">
        <f t="shared" si="598"/>
        <v>1</v>
      </c>
      <c r="DR171" s="1">
        <f t="shared" si="599"/>
        <v>1</v>
      </c>
      <c r="DS171" s="1">
        <f t="shared" si="600"/>
        <v>1</v>
      </c>
      <c r="DT171" s="1">
        <f t="shared" si="601"/>
        <v>1</v>
      </c>
      <c r="DU171" s="1">
        <f t="shared" si="666"/>
        <v>1</v>
      </c>
      <c r="DV171" s="1">
        <f t="shared" si="686"/>
        <v>1</v>
      </c>
      <c r="DW171" s="1">
        <f t="shared" si="602"/>
        <v>0</v>
      </c>
      <c r="DX171" s="1" t="str">
        <f t="shared" si="603"/>
        <v/>
      </c>
      <c r="DY171" s="1" t="str">
        <f t="shared" si="604"/>
        <v/>
      </c>
      <c r="EA171" s="1">
        <f t="shared" si="687"/>
        <v>0</v>
      </c>
      <c r="EB171" s="1">
        <f t="shared" si="688"/>
        <v>0</v>
      </c>
      <c r="EC171" s="1">
        <f t="shared" si="689"/>
        <v>0</v>
      </c>
      <c r="ED171" s="1">
        <f t="shared" si="690"/>
        <v>0</v>
      </c>
      <c r="EF171" s="1">
        <f t="shared" si="723"/>
        <v>1</v>
      </c>
      <c r="EG171" s="1">
        <f t="shared" si="724"/>
        <v>1</v>
      </c>
      <c r="EH171" s="1">
        <f t="shared" si="725"/>
        <v>1</v>
      </c>
      <c r="EI171" s="1">
        <f t="shared" si="726"/>
        <v>1</v>
      </c>
      <c r="EK171" s="1">
        <f t="shared" si="695"/>
        <v>1</v>
      </c>
      <c r="EL171" s="1">
        <f t="shared" si="696"/>
        <v>1</v>
      </c>
      <c r="EM171" s="1">
        <f t="shared" si="697"/>
        <v>1</v>
      </c>
      <c r="EO171" s="1">
        <f t="shared" si="698"/>
        <v>1</v>
      </c>
      <c r="EP171" s="1">
        <f t="shared" si="699"/>
        <v>1</v>
      </c>
      <c r="EQ171" s="1">
        <f t="shared" si="700"/>
        <v>1</v>
      </c>
      <c r="ES171" s="1">
        <f t="shared" si="605"/>
        <v>1</v>
      </c>
      <c r="ET171" s="1">
        <f t="shared" si="606"/>
        <v>1</v>
      </c>
      <c r="EU171" s="1">
        <f t="shared" si="607"/>
        <v>1</v>
      </c>
      <c r="EV171" s="1">
        <f t="shared" si="667"/>
        <v>1</v>
      </c>
      <c r="EW171" s="1">
        <f t="shared" si="668"/>
        <v>0</v>
      </c>
      <c r="EY171" s="1">
        <f t="shared" si="608"/>
        <v>1</v>
      </c>
      <c r="EZ171" s="1">
        <f t="shared" si="609"/>
        <v>1</v>
      </c>
      <c r="FA171" s="1">
        <f t="shared" si="610"/>
        <v>1</v>
      </c>
      <c r="FC171" s="1">
        <f t="shared" si="701"/>
        <v>0</v>
      </c>
      <c r="FD171" s="1" t="str">
        <f t="shared" si="669"/>
        <v/>
      </c>
      <c r="FE171" s="1"/>
      <c r="FF171" s="1">
        <f t="shared" si="702"/>
        <v>1</v>
      </c>
      <c r="FG171" s="1">
        <f t="shared" si="703"/>
        <v>0</v>
      </c>
      <c r="FH171" s="1">
        <f t="shared" si="704"/>
        <v>0</v>
      </c>
      <c r="FI171" s="1" t="str">
        <f t="shared" si="611"/>
        <v/>
      </c>
      <c r="FJ171" s="1" t="str">
        <f t="shared" si="612"/>
        <v/>
      </c>
      <c r="FK171" s="1" t="str">
        <f t="shared" si="613"/>
        <v/>
      </c>
      <c r="FL171" s="1" t="str">
        <f t="shared" si="614"/>
        <v/>
      </c>
      <c r="FN171" s="1" t="str">
        <f t="shared" si="615"/>
        <v/>
      </c>
      <c r="FO171" s="1" t="str">
        <f t="shared" si="616"/>
        <v/>
      </c>
      <c r="FP171" s="1" t="str">
        <f t="shared" si="617"/>
        <v/>
      </c>
      <c r="FV171" s="1">
        <f t="shared" si="731"/>
        <v>0</v>
      </c>
      <c r="FW171" s="1">
        <f t="shared" si="732"/>
        <v>1</v>
      </c>
      <c r="FX171" s="1">
        <f t="shared" si="733"/>
        <v>0</v>
      </c>
      <c r="GA171" s="1">
        <f t="shared" si="621"/>
        <v>0</v>
      </c>
      <c r="GB171" s="1">
        <f t="shared" si="622"/>
        <v>0</v>
      </c>
      <c r="GC171" s="1">
        <f t="shared" si="623"/>
        <v>0</v>
      </c>
      <c r="GD171" s="1">
        <f t="shared" si="624"/>
        <v>0</v>
      </c>
      <c r="GE171" s="1">
        <f t="shared" si="625"/>
        <v>1</v>
      </c>
      <c r="GF171" s="1">
        <f t="shared" si="705"/>
        <v>1</v>
      </c>
      <c r="GG171" s="1">
        <f t="shared" si="626"/>
        <v>0</v>
      </c>
      <c r="GI171" s="1">
        <f t="shared" si="734"/>
        <v>0</v>
      </c>
      <c r="GK171" s="1">
        <f t="shared" si="627"/>
        <v>1</v>
      </c>
      <c r="GL171" s="1">
        <f t="shared" si="628"/>
        <v>1</v>
      </c>
      <c r="GM171" s="1">
        <f t="shared" si="629"/>
        <v>1</v>
      </c>
      <c r="GN171" s="1">
        <f t="shared" si="630"/>
        <v>1</v>
      </c>
      <c r="GO171" s="1">
        <f t="shared" si="631"/>
        <v>0</v>
      </c>
      <c r="GP171" s="1">
        <f t="shared" si="706"/>
        <v>0</v>
      </c>
      <c r="GQ171" s="1">
        <f t="shared" si="632"/>
        <v>1</v>
      </c>
      <c r="GS171" s="1" t="str">
        <f t="shared" si="633"/>
        <v/>
      </c>
      <c r="GT171" s="1" t="str">
        <f t="shared" si="634"/>
        <v/>
      </c>
      <c r="GU171" s="1">
        <f t="shared" si="707"/>
        <v>1</v>
      </c>
      <c r="GV171" s="1">
        <f t="shared" si="708"/>
        <v>0</v>
      </c>
      <c r="GW171" s="1">
        <f t="shared" si="709"/>
        <v>0</v>
      </c>
      <c r="GX171" s="1">
        <f t="shared" si="710"/>
        <v>0</v>
      </c>
      <c r="GY171" s="1">
        <f t="shared" si="711"/>
        <v>0</v>
      </c>
      <c r="GZ171" s="1"/>
      <c r="HA171" s="1">
        <f t="shared" si="635"/>
        <v>0</v>
      </c>
      <c r="HB171" s="1">
        <f t="shared" si="636"/>
        <v>0</v>
      </c>
      <c r="HC171" s="1">
        <f t="shared" si="637"/>
        <v>0</v>
      </c>
      <c r="HD171" s="1">
        <f t="shared" si="638"/>
        <v>0</v>
      </c>
      <c r="HE171" s="1">
        <f t="shared" si="639"/>
        <v>0</v>
      </c>
      <c r="HF171" s="1">
        <f t="shared" si="640"/>
        <v>0</v>
      </c>
      <c r="HH171" s="1">
        <f t="shared" si="641"/>
        <v>1</v>
      </c>
      <c r="HI171" s="1">
        <f t="shared" si="642"/>
        <v>1</v>
      </c>
      <c r="HJ171" s="1">
        <f t="shared" si="643"/>
        <v>0</v>
      </c>
      <c r="HK171" s="1">
        <f t="shared" si="644"/>
        <v>0</v>
      </c>
      <c r="HL171" s="1">
        <f t="shared" si="645"/>
        <v>0</v>
      </c>
      <c r="HM171" s="1">
        <f t="shared" si="646"/>
        <v>0</v>
      </c>
      <c r="HO171" s="1" t="str">
        <f t="shared" si="671"/>
        <v/>
      </c>
      <c r="HP171" s="1">
        <f t="shared" si="672"/>
        <v>1</v>
      </c>
      <c r="HQ171" s="1" t="str">
        <f t="shared" si="647"/>
        <v/>
      </c>
      <c r="HR171" s="1">
        <f t="shared" si="648"/>
        <v>1</v>
      </c>
      <c r="HS171" s="1" t="str">
        <f t="shared" si="649"/>
        <v/>
      </c>
      <c r="HT171" s="1">
        <f t="shared" si="650"/>
        <v>1</v>
      </c>
      <c r="HU171" s="1" t="str">
        <f t="shared" si="651"/>
        <v/>
      </c>
      <c r="HV171" s="1">
        <f t="shared" si="652"/>
        <v>1</v>
      </c>
      <c r="HW171" s="1" t="str">
        <f t="shared" si="653"/>
        <v/>
      </c>
      <c r="HX171" s="1" t="str">
        <f t="shared" si="654"/>
        <v/>
      </c>
      <c r="HZ171" s="1" t="str">
        <f t="shared" si="712"/>
        <v/>
      </c>
      <c r="IA171" s="1">
        <f t="shared" si="713"/>
        <v>0</v>
      </c>
      <c r="IB171" s="1" t="str">
        <f t="shared" si="714"/>
        <v/>
      </c>
      <c r="IC171" s="1">
        <f t="shared" si="715"/>
        <v>0</v>
      </c>
      <c r="ID171" s="1" t="str">
        <f t="shared" si="716"/>
        <v/>
      </c>
      <c r="IE171" s="1">
        <f t="shared" si="717"/>
        <v>0</v>
      </c>
      <c r="IF171" s="1" t="str">
        <f t="shared" si="718"/>
        <v/>
      </c>
      <c r="IG171" s="1">
        <f t="shared" si="719"/>
        <v>0</v>
      </c>
      <c r="IH171" s="1" t="str">
        <f t="shared" si="720"/>
        <v/>
      </c>
      <c r="II171" s="1" t="str">
        <f t="shared" si="721"/>
        <v/>
      </c>
    </row>
    <row r="172" spans="1:243" x14ac:dyDescent="0.2">
      <c r="A172" s="14">
        <f t="shared" si="509"/>
        <v>172</v>
      </c>
      <c r="C172" s="2">
        <v>42727</v>
      </c>
      <c r="G172" s="3">
        <v>108.212</v>
      </c>
      <c r="H172" s="3">
        <v>118.142</v>
      </c>
      <c r="I172" s="3">
        <v>126</v>
      </c>
      <c r="J172" s="4">
        <v>154.08000000000001</v>
      </c>
      <c r="P172" s="128">
        <f t="shared" si="673"/>
        <v>3477.2500000000005</v>
      </c>
      <c r="Q172" s="5">
        <f t="shared" si="674"/>
        <v>3790.2499999999995</v>
      </c>
      <c r="R172" s="6">
        <f t="shared" si="675"/>
        <v>4032</v>
      </c>
      <c r="S172" s="7">
        <f t="shared" si="676"/>
        <v>4936.0000000000009</v>
      </c>
      <c r="Y172" s="4">
        <f t="shared" si="567"/>
        <v>0.25</v>
      </c>
      <c r="Z172" s="1">
        <f t="shared" si="568"/>
        <v>2.0000000000009095</v>
      </c>
      <c r="AA172" s="1">
        <f t="shared" si="569"/>
        <v>5.5000000000009095</v>
      </c>
      <c r="AB172" s="1">
        <f t="shared" si="570"/>
        <v>26</v>
      </c>
      <c r="AC172" s="1"/>
      <c r="AD172" s="1"/>
      <c r="AE172" s="126"/>
      <c r="AF172" s="126"/>
      <c r="AG172" s="126"/>
      <c r="AH172" s="4">
        <f t="shared" si="510"/>
        <v>0.83333333333393966</v>
      </c>
      <c r="AI172" s="4">
        <f t="shared" si="511"/>
        <v>0.70000000000054574</v>
      </c>
      <c r="AJ172" s="4">
        <f t="shared" si="512"/>
        <v>1.2999999999996361</v>
      </c>
      <c r="AK172" s="4">
        <f t="shared" si="513"/>
        <v>1.6666666666663636</v>
      </c>
      <c r="AL172" s="4">
        <f t="shared" si="514"/>
        <v>0.74999999999954525</v>
      </c>
      <c r="AM172" s="4">
        <f t="shared" si="515"/>
        <v>3.1666666666657566</v>
      </c>
      <c r="AN172" s="4">
        <f t="shared" si="516"/>
        <v>4.8999999999990909</v>
      </c>
      <c r="AO172" s="4">
        <f t="shared" si="517"/>
        <v>1</v>
      </c>
      <c r="AP172" s="4">
        <f t="shared" si="518"/>
        <v>0.49999999999878741</v>
      </c>
      <c r="AQ172" s="4">
        <f t="shared" si="519"/>
        <v>0.66666666666621133</v>
      </c>
      <c r="AR172" s="4">
        <f t="shared" si="520"/>
        <v>1.7000000000003639</v>
      </c>
      <c r="AS172" s="4">
        <f t="shared" si="521"/>
        <v>3.7777777777768682</v>
      </c>
      <c r="AT172" s="4">
        <f t="shared" si="522"/>
        <v>2.9666666666666668</v>
      </c>
      <c r="AU172" s="1"/>
      <c r="BA172" s="11">
        <f t="shared" si="727"/>
        <v>-0.25</v>
      </c>
      <c r="BB172" s="11">
        <f t="shared" si="728"/>
        <v>-2.0000000000009095</v>
      </c>
      <c r="BC172" s="12">
        <f t="shared" si="729"/>
        <v>-5.5000000000009095</v>
      </c>
      <c r="BD172" s="13">
        <f t="shared" si="730"/>
        <v>-26</v>
      </c>
      <c r="BJ172" s="11">
        <f t="shared" si="575"/>
        <v>0.83333333333393966</v>
      </c>
      <c r="BK172" s="11">
        <f t="shared" si="576"/>
        <v>0.70000000000054574</v>
      </c>
      <c r="BL172" s="11">
        <f t="shared" si="577"/>
        <v>1.2999999999996361</v>
      </c>
      <c r="BM172" s="11">
        <f t="shared" si="578"/>
        <v>1.6666666666663636</v>
      </c>
      <c r="BN172" s="11">
        <f t="shared" si="579"/>
        <v>0.74999999999954525</v>
      </c>
      <c r="BO172" s="11">
        <f t="shared" si="580"/>
        <v>3.1666666666657566</v>
      </c>
      <c r="BP172" s="11">
        <f t="shared" si="581"/>
        <v>4.8999999999990909</v>
      </c>
      <c r="BQ172" s="1">
        <v>1</v>
      </c>
      <c r="BR172" s="11">
        <f t="shared" si="582"/>
        <v>0.49999999999878741</v>
      </c>
      <c r="BS172" s="11">
        <f t="shared" si="583"/>
        <v>0.66666666666621133</v>
      </c>
      <c r="BT172" s="11">
        <f t="shared" si="584"/>
        <v>1.7000000000003639</v>
      </c>
      <c r="BU172" s="11">
        <f t="shared" si="585"/>
        <v>3.7777777777768682</v>
      </c>
      <c r="BV172" s="11">
        <f t="shared" si="655"/>
        <v>2.9666666666666668</v>
      </c>
      <c r="BY172" s="126"/>
      <c r="BZ172" s="126"/>
      <c r="CB172" s="1">
        <f t="shared" si="677"/>
        <v>0</v>
      </c>
      <c r="CC172" s="1">
        <f t="shared" si="678"/>
        <v>0</v>
      </c>
      <c r="CD172" s="1">
        <f t="shared" si="679"/>
        <v>0</v>
      </c>
      <c r="CE172" s="126">
        <f t="shared" si="523"/>
        <v>0</v>
      </c>
      <c r="CF172" s="1">
        <f t="shared" si="586"/>
        <v>0</v>
      </c>
      <c r="CG172" s="1" t="str">
        <f t="shared" si="587"/>
        <v/>
      </c>
      <c r="CH172" s="1">
        <f t="shared" si="524"/>
        <v>1</v>
      </c>
      <c r="CI172" s="1">
        <f t="shared" si="588"/>
        <v>1</v>
      </c>
      <c r="CJ172" s="1" t="str">
        <f t="shared" si="525"/>
        <v/>
      </c>
      <c r="CK172" s="1" t="str">
        <f t="shared" si="526"/>
        <v/>
      </c>
      <c r="CL172" s="1">
        <f t="shared" si="656"/>
        <v>1</v>
      </c>
      <c r="CM172" s="1">
        <f t="shared" si="589"/>
        <v>1</v>
      </c>
      <c r="CN172" s="1">
        <f t="shared" si="657"/>
        <v>1</v>
      </c>
      <c r="CO172" s="1" t="str">
        <f t="shared" si="658"/>
        <v/>
      </c>
      <c r="CP172" s="1" t="str">
        <f t="shared" si="659"/>
        <v/>
      </c>
      <c r="CQ172" s="1">
        <f t="shared" si="660"/>
        <v>1</v>
      </c>
      <c r="CS172" s="1">
        <f t="shared" si="680"/>
        <v>0</v>
      </c>
      <c r="CT172" s="1">
        <f t="shared" si="681"/>
        <v>0</v>
      </c>
      <c r="CU172" s="1">
        <f t="shared" si="682"/>
        <v>0</v>
      </c>
      <c r="CV172" s="126">
        <f t="shared" si="527"/>
        <v>0</v>
      </c>
      <c r="CW172" s="1"/>
      <c r="CX172" s="1" t="str">
        <f t="shared" si="661"/>
        <v/>
      </c>
      <c r="CY172" s="1" t="str">
        <f t="shared" si="662"/>
        <v/>
      </c>
      <c r="CZ172" s="1" t="str">
        <f t="shared" si="663"/>
        <v/>
      </c>
      <c r="DA172" s="1" t="str">
        <f t="shared" si="664"/>
        <v/>
      </c>
      <c r="DB172" s="1">
        <f t="shared" si="590"/>
        <v>0</v>
      </c>
      <c r="DC172" s="1">
        <f t="shared" si="591"/>
        <v>1</v>
      </c>
      <c r="DD172" s="1" t="str">
        <f t="shared" si="592"/>
        <v/>
      </c>
      <c r="DE172" s="1" t="str">
        <f t="shared" si="665"/>
        <v/>
      </c>
      <c r="DF172" s="1"/>
      <c r="DG172" s="126">
        <f t="shared" si="528"/>
        <v>0</v>
      </c>
      <c r="DH172" s="1">
        <f t="shared" si="683"/>
        <v>0</v>
      </c>
      <c r="DI172" s="1">
        <f t="shared" si="684"/>
        <v>0</v>
      </c>
      <c r="DJ172" s="1">
        <f t="shared" si="685"/>
        <v>0</v>
      </c>
      <c r="DK172" s="1">
        <f t="shared" si="593"/>
        <v>0</v>
      </c>
      <c r="DL172" s="1"/>
      <c r="DM172" s="1">
        <f t="shared" si="594"/>
        <v>1</v>
      </c>
      <c r="DN172" s="1" t="str">
        <f t="shared" si="595"/>
        <v/>
      </c>
      <c r="DO172" s="1" t="str">
        <f t="shared" si="596"/>
        <v/>
      </c>
      <c r="DP172" s="1" t="str">
        <f t="shared" si="597"/>
        <v/>
      </c>
      <c r="DQ172" s="1" t="str">
        <f t="shared" si="598"/>
        <v/>
      </c>
      <c r="DR172" s="1" t="str">
        <f t="shared" si="599"/>
        <v/>
      </c>
      <c r="DS172" s="1" t="str">
        <f t="shared" si="600"/>
        <v/>
      </c>
      <c r="DT172" s="1" t="str">
        <f t="shared" si="601"/>
        <v/>
      </c>
      <c r="DU172" s="1" t="str">
        <f t="shared" si="666"/>
        <v/>
      </c>
      <c r="DV172" s="1">
        <f t="shared" si="686"/>
        <v>0</v>
      </c>
      <c r="DW172" s="1">
        <f t="shared" si="602"/>
        <v>0</v>
      </c>
      <c r="DX172" s="1" t="str">
        <f t="shared" si="603"/>
        <v/>
      </c>
      <c r="DY172" s="1" t="str">
        <f t="shared" si="604"/>
        <v/>
      </c>
      <c r="EA172" s="1">
        <f t="shared" si="687"/>
        <v>0</v>
      </c>
      <c r="EB172" s="1">
        <f t="shared" si="688"/>
        <v>0</v>
      </c>
      <c r="EC172" s="1">
        <f t="shared" si="689"/>
        <v>0</v>
      </c>
      <c r="ED172" s="1">
        <f t="shared" si="690"/>
        <v>0</v>
      </c>
      <c r="EF172" s="1">
        <f t="shared" si="723"/>
        <v>0</v>
      </c>
      <c r="EG172" s="1">
        <f t="shared" si="724"/>
        <v>0</v>
      </c>
      <c r="EH172" s="1">
        <f t="shared" si="725"/>
        <v>0</v>
      </c>
      <c r="EI172" s="1">
        <f t="shared" si="726"/>
        <v>0</v>
      </c>
      <c r="EK172" s="1">
        <f t="shared" si="695"/>
        <v>1</v>
      </c>
      <c r="EL172" s="1">
        <f t="shared" si="696"/>
        <v>1</v>
      </c>
      <c r="EM172" s="1">
        <f t="shared" si="697"/>
        <v>1</v>
      </c>
      <c r="EO172" s="1">
        <f t="shared" si="698"/>
        <v>1</v>
      </c>
      <c r="EP172" s="1">
        <f t="shared" si="699"/>
        <v>1</v>
      </c>
      <c r="EQ172" s="1">
        <f t="shared" si="700"/>
        <v>1</v>
      </c>
      <c r="ES172" s="1">
        <f t="shared" si="605"/>
        <v>1</v>
      </c>
      <c r="ET172" s="1">
        <f t="shared" si="606"/>
        <v>1</v>
      </c>
      <c r="EU172" s="1">
        <f t="shared" si="607"/>
        <v>1</v>
      </c>
      <c r="EV172" s="1">
        <f t="shared" si="667"/>
        <v>1</v>
      </c>
      <c r="EW172" s="1">
        <f t="shared" si="668"/>
        <v>0</v>
      </c>
      <c r="EY172" s="1">
        <f t="shared" si="608"/>
        <v>1</v>
      </c>
      <c r="EZ172" s="1">
        <f t="shared" si="609"/>
        <v>1</v>
      </c>
      <c r="FA172" s="1">
        <f t="shared" si="610"/>
        <v>1</v>
      </c>
      <c r="FC172" s="1">
        <f t="shared" si="701"/>
        <v>1</v>
      </c>
      <c r="FD172" s="1">
        <f t="shared" si="669"/>
        <v>1</v>
      </c>
      <c r="FE172" s="1"/>
      <c r="FF172" s="1">
        <f t="shared" si="702"/>
        <v>1</v>
      </c>
      <c r="FG172" s="1">
        <f t="shared" si="703"/>
        <v>1</v>
      </c>
      <c r="FH172" s="1">
        <f t="shared" si="704"/>
        <v>1</v>
      </c>
      <c r="FI172" s="1">
        <f t="shared" si="611"/>
        <v>0</v>
      </c>
      <c r="FJ172" s="1">
        <f t="shared" si="612"/>
        <v>0</v>
      </c>
      <c r="FK172" s="1">
        <f t="shared" si="613"/>
        <v>0</v>
      </c>
      <c r="FL172" s="1">
        <f t="shared" si="614"/>
        <v>0</v>
      </c>
      <c r="FN172" s="1" t="str">
        <f t="shared" si="615"/>
        <v/>
      </c>
      <c r="FO172" s="1" t="str">
        <f t="shared" si="616"/>
        <v/>
      </c>
      <c r="FP172" s="1" t="str">
        <f t="shared" si="617"/>
        <v/>
      </c>
      <c r="FV172" s="1">
        <f t="shared" si="731"/>
        <v>1</v>
      </c>
      <c r="FW172" s="1">
        <f t="shared" si="732"/>
        <v>1</v>
      </c>
      <c r="FX172" s="1">
        <f t="shared" si="733"/>
        <v>0</v>
      </c>
      <c r="GA172" s="1">
        <f t="shared" si="621"/>
        <v>0</v>
      </c>
      <c r="GB172" s="1">
        <f t="shared" si="622"/>
        <v>0</v>
      </c>
      <c r="GC172" s="1">
        <f t="shared" si="623"/>
        <v>0</v>
      </c>
      <c r="GD172" s="1">
        <f t="shared" si="624"/>
        <v>0</v>
      </c>
      <c r="GE172" s="1">
        <f t="shared" si="625"/>
        <v>1</v>
      </c>
      <c r="GF172" s="1">
        <f t="shared" si="705"/>
        <v>1</v>
      </c>
      <c r="GG172" s="1">
        <f t="shared" si="626"/>
        <v>1</v>
      </c>
      <c r="GI172" s="1">
        <f t="shared" si="734"/>
        <v>1</v>
      </c>
      <c r="GK172" s="1">
        <f t="shared" si="627"/>
        <v>0</v>
      </c>
      <c r="GL172" s="1">
        <f t="shared" si="628"/>
        <v>0</v>
      </c>
      <c r="GM172" s="1">
        <f t="shared" si="629"/>
        <v>0</v>
      </c>
      <c r="GN172" s="1">
        <f t="shared" si="630"/>
        <v>0</v>
      </c>
      <c r="GO172" s="1">
        <f t="shared" si="631"/>
        <v>1</v>
      </c>
      <c r="GP172" s="1">
        <f t="shared" si="706"/>
        <v>1</v>
      </c>
      <c r="GQ172" s="1">
        <f t="shared" si="632"/>
        <v>1</v>
      </c>
      <c r="GS172" s="1" t="str">
        <f t="shared" si="633"/>
        <v/>
      </c>
      <c r="GT172" s="1" t="str">
        <f t="shared" si="634"/>
        <v/>
      </c>
      <c r="GU172" s="1">
        <f t="shared" si="707"/>
        <v>1</v>
      </c>
      <c r="GV172" s="1">
        <f t="shared" si="708"/>
        <v>1</v>
      </c>
      <c r="GW172" s="1">
        <f t="shared" si="709"/>
        <v>0</v>
      </c>
      <c r="GX172" s="1">
        <f t="shared" si="710"/>
        <v>0</v>
      </c>
      <c r="GY172" s="1">
        <f t="shared" si="711"/>
        <v>0</v>
      </c>
      <c r="GZ172" s="1"/>
      <c r="HA172" s="1">
        <f t="shared" si="635"/>
        <v>1</v>
      </c>
      <c r="HB172" s="1">
        <f t="shared" si="636"/>
        <v>0</v>
      </c>
      <c r="HC172" s="1">
        <f t="shared" si="637"/>
        <v>0</v>
      </c>
      <c r="HD172" s="1">
        <f t="shared" si="638"/>
        <v>0</v>
      </c>
      <c r="HE172" s="1">
        <f t="shared" si="639"/>
        <v>0</v>
      </c>
      <c r="HF172" s="1">
        <f t="shared" si="640"/>
        <v>0</v>
      </c>
      <c r="HH172" s="1">
        <f t="shared" si="641"/>
        <v>0</v>
      </c>
      <c r="HI172" s="1">
        <f t="shared" si="642"/>
        <v>0</v>
      </c>
      <c r="HJ172" s="1">
        <f t="shared" si="643"/>
        <v>0</v>
      </c>
      <c r="HK172" s="1">
        <f t="shared" si="644"/>
        <v>0</v>
      </c>
      <c r="HL172" s="1">
        <f t="shared" si="645"/>
        <v>0</v>
      </c>
      <c r="HM172" s="1">
        <f t="shared" si="646"/>
        <v>0</v>
      </c>
      <c r="HO172" s="1" t="str">
        <f t="shared" si="671"/>
        <v/>
      </c>
      <c r="HP172" s="1">
        <f t="shared" si="672"/>
        <v>1</v>
      </c>
      <c r="HQ172" s="1" t="str">
        <f t="shared" si="647"/>
        <v/>
      </c>
      <c r="HR172" s="1">
        <f t="shared" si="648"/>
        <v>1</v>
      </c>
      <c r="HS172" s="1" t="str">
        <f t="shared" si="649"/>
        <v/>
      </c>
      <c r="HT172" s="1">
        <f t="shared" si="650"/>
        <v>1</v>
      </c>
      <c r="HU172" s="1" t="str">
        <f t="shared" si="651"/>
        <v/>
      </c>
      <c r="HV172" s="1" t="str">
        <f t="shared" si="652"/>
        <v/>
      </c>
      <c r="HW172" s="1" t="str">
        <f t="shared" si="653"/>
        <v/>
      </c>
      <c r="HX172" s="1" t="str">
        <f t="shared" si="654"/>
        <v/>
      </c>
      <c r="HZ172" s="1" t="str">
        <f t="shared" si="712"/>
        <v/>
      </c>
      <c r="IA172" s="1">
        <f t="shared" si="713"/>
        <v>1</v>
      </c>
      <c r="IB172" s="1" t="str">
        <f t="shared" si="714"/>
        <v/>
      </c>
      <c r="IC172" s="1">
        <f t="shared" si="715"/>
        <v>1</v>
      </c>
      <c r="ID172" s="1" t="str">
        <f t="shared" si="716"/>
        <v/>
      </c>
      <c r="IE172" s="1">
        <f t="shared" si="717"/>
        <v>1</v>
      </c>
      <c r="IF172" s="1" t="str">
        <f t="shared" si="718"/>
        <v/>
      </c>
      <c r="IG172" s="1" t="str">
        <f t="shared" si="719"/>
        <v/>
      </c>
      <c r="IH172" s="1" t="str">
        <f t="shared" si="720"/>
        <v/>
      </c>
      <c r="II172" s="1" t="str">
        <f t="shared" si="721"/>
        <v/>
      </c>
    </row>
    <row r="173" spans="1:243" x14ac:dyDescent="0.2">
      <c r="A173" s="14">
        <f t="shared" si="509"/>
        <v>173</v>
      </c>
      <c r="C173" s="2">
        <v>42728</v>
      </c>
      <c r="G173" s="3">
        <v>108.212</v>
      </c>
      <c r="H173" s="3">
        <v>118.16</v>
      </c>
      <c r="I173" s="3">
        <v>126.05500000000001</v>
      </c>
      <c r="J173" s="4">
        <v>155.02000000000001</v>
      </c>
      <c r="P173" s="128">
        <f t="shared" si="673"/>
        <v>3477.2500000000005</v>
      </c>
      <c r="Q173" s="5">
        <f t="shared" si="674"/>
        <v>3791.9999999999995</v>
      </c>
      <c r="R173" s="6">
        <f t="shared" si="675"/>
        <v>4037.5000000000009</v>
      </c>
      <c r="S173" s="7">
        <f t="shared" si="676"/>
        <v>4962.0000000000009</v>
      </c>
      <c r="Y173" s="4">
        <f t="shared" si="567"/>
        <v>0</v>
      </c>
      <c r="Z173" s="1">
        <f t="shared" si="568"/>
        <v>1.75</v>
      </c>
      <c r="AA173" s="1">
        <f t="shared" si="569"/>
        <v>5.5000000000009095</v>
      </c>
      <c r="AB173" s="1">
        <f t="shared" si="570"/>
        <v>26</v>
      </c>
      <c r="AC173" s="1"/>
      <c r="AD173" s="1"/>
      <c r="AE173" s="126"/>
      <c r="AF173" s="126"/>
      <c r="AG173" s="126"/>
      <c r="AH173" s="4">
        <f t="shared" si="510"/>
        <v>1.1666666666666667</v>
      </c>
      <c r="AI173" s="4">
        <f t="shared" si="511"/>
        <v>1.05</v>
      </c>
      <c r="AJ173" s="4">
        <f t="shared" si="512"/>
        <v>1.5500000000005456</v>
      </c>
      <c r="AK173" s="4">
        <f t="shared" si="513"/>
        <v>1.9166666666672731</v>
      </c>
      <c r="AL173" s="4">
        <f t="shared" si="514"/>
        <v>1.0000000000004547</v>
      </c>
      <c r="AM173" s="4">
        <f t="shared" si="515"/>
        <v>3.1666666666657566</v>
      </c>
      <c r="AN173" s="4">
        <f t="shared" si="516"/>
        <v>4.8999999999990909</v>
      </c>
      <c r="AO173" s="4">
        <f t="shared" si="517"/>
        <v>1</v>
      </c>
      <c r="AP173" s="4">
        <f t="shared" si="518"/>
        <v>0.16666666666727292</v>
      </c>
      <c r="AQ173" s="4">
        <f t="shared" si="519"/>
        <v>0.29166666666484709</v>
      </c>
      <c r="AR173" s="4">
        <f t="shared" si="520"/>
        <v>2.2000000000003639</v>
      </c>
      <c r="AS173" s="4">
        <f t="shared" si="521"/>
        <v>4.0277777777777777</v>
      </c>
      <c r="AT173" s="4">
        <f t="shared" si="522"/>
        <v>3.4666666666666668</v>
      </c>
      <c r="AU173" s="1"/>
      <c r="BA173" s="11">
        <f t="shared" si="727"/>
        <v>0</v>
      </c>
      <c r="BB173" s="11">
        <f t="shared" si="728"/>
        <v>1.75</v>
      </c>
      <c r="BC173" s="12">
        <f t="shared" si="729"/>
        <v>5.5000000000009095</v>
      </c>
      <c r="BD173" s="13">
        <f t="shared" si="730"/>
        <v>26</v>
      </c>
      <c r="BJ173" s="11">
        <f t="shared" si="575"/>
        <v>-1.1666666666666667</v>
      </c>
      <c r="BK173" s="11">
        <f t="shared" si="576"/>
        <v>-1.05</v>
      </c>
      <c r="BL173" s="11">
        <f t="shared" si="577"/>
        <v>-1.5500000000005456</v>
      </c>
      <c r="BM173" s="11">
        <f t="shared" si="578"/>
        <v>-1.9166666666672731</v>
      </c>
      <c r="BN173" s="11">
        <f t="shared" si="579"/>
        <v>-1.0000000000004547</v>
      </c>
      <c r="BO173" s="11">
        <f t="shared" si="580"/>
        <v>-3.1666666666657566</v>
      </c>
      <c r="BP173" s="11">
        <f t="shared" si="581"/>
        <v>-4.8999999999990909</v>
      </c>
      <c r="BQ173" s="1">
        <v>1</v>
      </c>
      <c r="BR173" s="11">
        <f t="shared" si="582"/>
        <v>-0.16666666666727292</v>
      </c>
      <c r="BS173" s="11">
        <f t="shared" si="583"/>
        <v>-0.29166666666484709</v>
      </c>
      <c r="BT173" s="11">
        <f t="shared" si="584"/>
        <v>-2.2000000000003639</v>
      </c>
      <c r="BU173" s="11">
        <f t="shared" si="585"/>
        <v>-4.0277777777777777</v>
      </c>
      <c r="BV173" s="11">
        <f t="shared" si="655"/>
        <v>-3.4666666666666668</v>
      </c>
      <c r="BY173" s="126"/>
      <c r="BZ173" s="126"/>
      <c r="CB173" s="1">
        <f t="shared" si="677"/>
        <v>1</v>
      </c>
      <c r="CC173" s="1">
        <f t="shared" si="678"/>
        <v>0</v>
      </c>
      <c r="CD173" s="1">
        <f t="shared" si="679"/>
        <v>0</v>
      </c>
      <c r="CE173" s="126">
        <f t="shared" si="523"/>
        <v>0</v>
      </c>
      <c r="CF173" s="1">
        <f t="shared" si="586"/>
        <v>0</v>
      </c>
      <c r="CG173" s="1" t="str">
        <f t="shared" si="587"/>
        <v/>
      </c>
      <c r="CH173" s="1">
        <f t="shared" si="524"/>
        <v>1</v>
      </c>
      <c r="CI173" s="1">
        <f t="shared" si="588"/>
        <v>1</v>
      </c>
      <c r="CJ173" s="1" t="str">
        <f t="shared" si="525"/>
        <v/>
      </c>
      <c r="CK173" s="1" t="str">
        <f t="shared" si="526"/>
        <v/>
      </c>
      <c r="CL173" s="1">
        <f t="shared" si="656"/>
        <v>1</v>
      </c>
      <c r="CM173" s="1">
        <f t="shared" si="589"/>
        <v>1</v>
      </c>
      <c r="CN173" s="1">
        <f t="shared" si="657"/>
        <v>1</v>
      </c>
      <c r="CO173" s="1" t="str">
        <f t="shared" si="658"/>
        <v/>
      </c>
      <c r="CP173" s="1">
        <f t="shared" si="659"/>
        <v>1</v>
      </c>
      <c r="CQ173" s="1" t="str">
        <f t="shared" si="660"/>
        <v/>
      </c>
      <c r="CS173" s="1">
        <f t="shared" si="680"/>
        <v>1</v>
      </c>
      <c r="CT173" s="1">
        <f t="shared" si="681"/>
        <v>0</v>
      </c>
      <c r="CU173" s="1">
        <f t="shared" si="682"/>
        <v>0</v>
      </c>
      <c r="CV173" s="126">
        <f t="shared" si="527"/>
        <v>0</v>
      </c>
      <c r="CW173" s="1"/>
      <c r="CX173" s="1" t="str">
        <f t="shared" si="661"/>
        <v/>
      </c>
      <c r="CY173" s="1" t="str">
        <f t="shared" si="662"/>
        <v/>
      </c>
      <c r="CZ173" s="1" t="str">
        <f t="shared" si="663"/>
        <v/>
      </c>
      <c r="DA173" s="1" t="str">
        <f t="shared" si="664"/>
        <v/>
      </c>
      <c r="DB173" s="1">
        <f t="shared" si="590"/>
        <v>0</v>
      </c>
      <c r="DC173" s="1">
        <f t="shared" si="591"/>
        <v>1</v>
      </c>
      <c r="DD173" s="1" t="str">
        <f t="shared" si="592"/>
        <v/>
      </c>
      <c r="DE173" s="1" t="str">
        <f t="shared" si="665"/>
        <v/>
      </c>
      <c r="DF173" s="1"/>
      <c r="DG173" s="126">
        <f t="shared" si="528"/>
        <v>1</v>
      </c>
      <c r="DH173" s="1">
        <f t="shared" si="683"/>
        <v>0</v>
      </c>
      <c r="DI173" s="1">
        <f t="shared" si="684"/>
        <v>0</v>
      </c>
      <c r="DJ173" s="1">
        <f t="shared" si="685"/>
        <v>0</v>
      </c>
      <c r="DK173" s="1">
        <f t="shared" si="593"/>
        <v>0</v>
      </c>
      <c r="DL173" s="1"/>
      <c r="DM173" s="1">
        <f t="shared" si="594"/>
        <v>1</v>
      </c>
      <c r="DN173" s="1" t="str">
        <f t="shared" si="595"/>
        <v/>
      </c>
      <c r="DO173" s="1" t="str">
        <f t="shared" si="596"/>
        <v/>
      </c>
      <c r="DP173" s="1" t="str">
        <f t="shared" si="597"/>
        <v/>
      </c>
      <c r="DQ173" s="1" t="str">
        <f t="shared" si="598"/>
        <v/>
      </c>
      <c r="DR173" s="1" t="str">
        <f t="shared" si="599"/>
        <v/>
      </c>
      <c r="DS173" s="1" t="str">
        <f t="shared" si="600"/>
        <v/>
      </c>
      <c r="DT173" s="1" t="str">
        <f t="shared" si="601"/>
        <v/>
      </c>
      <c r="DU173" s="1" t="str">
        <f t="shared" si="666"/>
        <v/>
      </c>
      <c r="DV173" s="1">
        <f t="shared" si="686"/>
        <v>0</v>
      </c>
      <c r="DW173" s="1">
        <f t="shared" si="602"/>
        <v>0</v>
      </c>
      <c r="DX173" s="1" t="str">
        <f t="shared" si="603"/>
        <v/>
      </c>
      <c r="DY173" s="1" t="str">
        <f t="shared" si="604"/>
        <v/>
      </c>
      <c r="EA173" s="1">
        <f t="shared" si="687"/>
        <v>1</v>
      </c>
      <c r="EB173" s="1">
        <f t="shared" si="688"/>
        <v>0</v>
      </c>
      <c r="EC173" s="1">
        <f t="shared" si="689"/>
        <v>0</v>
      </c>
      <c r="ED173" s="1">
        <f t="shared" si="690"/>
        <v>0</v>
      </c>
      <c r="EF173" s="1">
        <f t="shared" si="723"/>
        <v>1</v>
      </c>
      <c r="EG173" s="1">
        <f t="shared" si="724"/>
        <v>0</v>
      </c>
      <c r="EH173" s="1">
        <f t="shared" si="725"/>
        <v>0</v>
      </c>
      <c r="EI173" s="1">
        <f t="shared" si="726"/>
        <v>0</v>
      </c>
      <c r="EK173" s="1">
        <f t="shared" si="695"/>
        <v>1</v>
      </c>
      <c r="EL173" s="1">
        <f t="shared" si="696"/>
        <v>1</v>
      </c>
      <c r="EM173" s="1">
        <f t="shared" si="697"/>
        <v>1</v>
      </c>
      <c r="EO173" s="1">
        <f t="shared" si="698"/>
        <v>1</v>
      </c>
      <c r="EP173" s="1">
        <f t="shared" si="699"/>
        <v>1</v>
      </c>
      <c r="EQ173" s="1">
        <f t="shared" si="700"/>
        <v>1</v>
      </c>
      <c r="ES173" s="1">
        <f t="shared" si="605"/>
        <v>1</v>
      </c>
      <c r="ET173" s="1">
        <f t="shared" si="606"/>
        <v>1</v>
      </c>
      <c r="EU173" s="1">
        <f t="shared" si="607"/>
        <v>1</v>
      </c>
      <c r="EV173" s="1">
        <f t="shared" si="667"/>
        <v>1</v>
      </c>
      <c r="EW173" s="1">
        <f t="shared" si="668"/>
        <v>0</v>
      </c>
      <c r="EY173" s="1">
        <f t="shared" si="608"/>
        <v>1</v>
      </c>
      <c r="EZ173" s="1">
        <f t="shared" si="609"/>
        <v>1</v>
      </c>
      <c r="FA173" s="1">
        <f t="shared" si="610"/>
        <v>1</v>
      </c>
      <c r="FC173" s="1">
        <f t="shared" si="701"/>
        <v>1</v>
      </c>
      <c r="FD173" s="1">
        <f t="shared" si="669"/>
        <v>1</v>
      </c>
      <c r="FE173" s="1"/>
      <c r="FF173" s="1">
        <f t="shared" si="702"/>
        <v>1</v>
      </c>
      <c r="FG173" s="1">
        <f t="shared" si="703"/>
        <v>1</v>
      </c>
      <c r="FH173" s="1">
        <f t="shared" si="704"/>
        <v>1</v>
      </c>
      <c r="FI173" s="1">
        <f t="shared" si="611"/>
        <v>0</v>
      </c>
      <c r="FJ173" s="1">
        <f t="shared" si="612"/>
        <v>0</v>
      </c>
      <c r="FK173" s="1">
        <f t="shared" si="613"/>
        <v>0</v>
      </c>
      <c r="FL173" s="1">
        <f t="shared" si="614"/>
        <v>0</v>
      </c>
      <c r="FN173" s="1" t="str">
        <f t="shared" si="615"/>
        <v/>
      </c>
      <c r="FO173" s="1" t="str">
        <f t="shared" si="616"/>
        <v/>
      </c>
      <c r="FP173" s="1" t="str">
        <f t="shared" si="617"/>
        <v/>
      </c>
      <c r="FV173" s="1">
        <f t="shared" si="731"/>
        <v>0</v>
      </c>
      <c r="FW173" s="1">
        <f t="shared" si="732"/>
        <v>0</v>
      </c>
      <c r="FX173" s="1">
        <f t="shared" si="733"/>
        <v>0</v>
      </c>
      <c r="GA173" s="1">
        <f t="shared" si="621"/>
        <v>1</v>
      </c>
      <c r="GB173" s="1">
        <f t="shared" si="622"/>
        <v>0</v>
      </c>
      <c r="GC173" s="1">
        <f t="shared" si="623"/>
        <v>0</v>
      </c>
      <c r="GD173" s="1">
        <f t="shared" si="624"/>
        <v>0</v>
      </c>
      <c r="GE173" s="1">
        <f t="shared" si="625"/>
        <v>1</v>
      </c>
      <c r="GF173" s="1">
        <f t="shared" si="705"/>
        <v>1</v>
      </c>
      <c r="GG173" s="1">
        <f t="shared" si="626"/>
        <v>1</v>
      </c>
      <c r="GI173" s="1">
        <f t="shared" si="734"/>
        <v>1</v>
      </c>
      <c r="GK173" s="1">
        <f t="shared" si="627"/>
        <v>1</v>
      </c>
      <c r="GL173" s="1">
        <f t="shared" si="628"/>
        <v>0</v>
      </c>
      <c r="GM173" s="1">
        <f t="shared" si="629"/>
        <v>0</v>
      </c>
      <c r="GN173" s="1">
        <f t="shared" si="630"/>
        <v>0</v>
      </c>
      <c r="GO173" s="1">
        <f t="shared" si="631"/>
        <v>1</v>
      </c>
      <c r="GP173" s="1">
        <f t="shared" si="706"/>
        <v>1</v>
      </c>
      <c r="GQ173" s="1">
        <f t="shared" si="632"/>
        <v>1</v>
      </c>
      <c r="GS173" s="1" t="str">
        <f t="shared" si="633"/>
        <v/>
      </c>
      <c r="GT173" s="1" t="str">
        <f t="shared" si="634"/>
        <v/>
      </c>
      <c r="GU173" s="1">
        <f t="shared" si="707"/>
        <v>1</v>
      </c>
      <c r="GV173" s="1">
        <f t="shared" si="708"/>
        <v>1</v>
      </c>
      <c r="GW173" s="1">
        <f t="shared" si="709"/>
        <v>0</v>
      </c>
      <c r="GX173" s="1">
        <f t="shared" si="710"/>
        <v>0</v>
      </c>
      <c r="GY173" s="1">
        <f t="shared" si="711"/>
        <v>0</v>
      </c>
      <c r="GZ173" s="1"/>
      <c r="HA173" s="1">
        <f t="shared" si="635"/>
        <v>1</v>
      </c>
      <c r="HB173" s="1">
        <f t="shared" si="636"/>
        <v>0</v>
      </c>
      <c r="HC173" s="1">
        <f t="shared" si="637"/>
        <v>0</v>
      </c>
      <c r="HD173" s="1">
        <f t="shared" si="638"/>
        <v>0</v>
      </c>
      <c r="HE173" s="1">
        <f t="shared" si="639"/>
        <v>0</v>
      </c>
      <c r="HF173" s="1">
        <f t="shared" si="640"/>
        <v>0</v>
      </c>
      <c r="HH173" s="1">
        <f t="shared" si="641"/>
        <v>0</v>
      </c>
      <c r="HI173" s="1">
        <f t="shared" si="642"/>
        <v>0</v>
      </c>
      <c r="HJ173" s="1">
        <f t="shared" si="643"/>
        <v>0</v>
      </c>
      <c r="HK173" s="1">
        <f t="shared" si="644"/>
        <v>0</v>
      </c>
      <c r="HL173" s="1">
        <f t="shared" si="645"/>
        <v>0</v>
      </c>
      <c r="HM173" s="1">
        <f t="shared" si="646"/>
        <v>0</v>
      </c>
      <c r="HO173" s="1">
        <f t="shared" si="671"/>
        <v>1</v>
      </c>
      <c r="HP173" s="1" t="str">
        <f t="shared" si="672"/>
        <v/>
      </c>
      <c r="HQ173" s="1">
        <f t="shared" si="647"/>
        <v>1</v>
      </c>
      <c r="HR173" s="1" t="str">
        <f t="shared" si="648"/>
        <v/>
      </c>
      <c r="HS173" s="1">
        <f t="shared" si="649"/>
        <v>1</v>
      </c>
      <c r="HT173" s="1" t="str">
        <f t="shared" si="650"/>
        <v/>
      </c>
      <c r="HU173" s="1" t="str">
        <f t="shared" si="651"/>
        <v/>
      </c>
      <c r="HV173" s="1" t="str">
        <f t="shared" si="652"/>
        <v/>
      </c>
      <c r="HW173" s="1" t="str">
        <f t="shared" si="653"/>
        <v/>
      </c>
      <c r="HX173" s="1" t="str">
        <f t="shared" si="654"/>
        <v/>
      </c>
      <c r="HZ173" s="1">
        <f t="shared" si="712"/>
        <v>1</v>
      </c>
      <c r="IA173" s="1" t="str">
        <f t="shared" si="713"/>
        <v/>
      </c>
      <c r="IB173" s="1">
        <f t="shared" si="714"/>
        <v>1</v>
      </c>
      <c r="IC173" s="1" t="str">
        <f t="shared" si="715"/>
        <v/>
      </c>
      <c r="ID173" s="1">
        <f t="shared" si="716"/>
        <v>1</v>
      </c>
      <c r="IE173" s="1" t="str">
        <f t="shared" si="717"/>
        <v/>
      </c>
      <c r="IF173" s="1" t="str">
        <f t="shared" si="718"/>
        <v/>
      </c>
      <c r="IG173" s="1" t="str">
        <f t="shared" si="719"/>
        <v/>
      </c>
      <c r="IH173" s="1" t="str">
        <f t="shared" si="720"/>
        <v/>
      </c>
      <c r="II173" s="1" t="str">
        <f t="shared" si="721"/>
        <v/>
      </c>
    </row>
    <row r="174" spans="1:243" x14ac:dyDescent="0.2">
      <c r="A174" s="14">
        <f t="shared" si="509"/>
        <v>174</v>
      </c>
      <c r="C174" s="2">
        <v>42732</v>
      </c>
      <c r="G174" s="3">
        <v>108.21</v>
      </c>
      <c r="H174" s="3">
        <v>118.16500000000001</v>
      </c>
      <c r="I174" s="3">
        <v>126.08499999999999</v>
      </c>
      <c r="J174" s="4">
        <v>155.19999999999999</v>
      </c>
      <c r="P174" s="128">
        <f t="shared" si="673"/>
        <v>3476.9999999999995</v>
      </c>
      <c r="Q174" s="5">
        <f t="shared" si="674"/>
        <v>3792.5000000000005</v>
      </c>
      <c r="R174" s="6">
        <f t="shared" si="675"/>
        <v>4040.4999999999995</v>
      </c>
      <c r="S174" s="7">
        <f t="shared" si="676"/>
        <v>4979.9999999999991</v>
      </c>
      <c r="Y174" s="4">
        <f t="shared" si="567"/>
        <v>0.25000000000090949</v>
      </c>
      <c r="Z174" s="1">
        <f t="shared" si="568"/>
        <v>0.50000000000090949</v>
      </c>
      <c r="AA174" s="1">
        <f t="shared" si="569"/>
        <v>2.9999999999986358</v>
      </c>
      <c r="AB174" s="1">
        <f t="shared" si="570"/>
        <v>17.999999999998181</v>
      </c>
      <c r="AC174" s="1"/>
      <c r="AD174" s="1"/>
      <c r="AE174" s="126"/>
      <c r="AF174" s="126"/>
      <c r="AG174" s="126"/>
      <c r="AH174" s="4">
        <f t="shared" si="510"/>
        <v>0.83333333333575865</v>
      </c>
      <c r="AI174" s="4">
        <f t="shared" si="511"/>
        <v>0.8000000000023646</v>
      </c>
      <c r="AJ174" s="4">
        <f t="shared" si="512"/>
        <v>1.2999999999982719</v>
      </c>
      <c r="AK174" s="4">
        <f t="shared" si="513"/>
        <v>1.499999999998181</v>
      </c>
      <c r="AL174" s="4">
        <f t="shared" si="514"/>
        <v>0.99999999999840838</v>
      </c>
      <c r="AM174" s="4">
        <f t="shared" si="515"/>
        <v>3.0000000000007576</v>
      </c>
      <c r="AN174" s="4">
        <f t="shared" si="516"/>
        <v>4.200000000000637</v>
      </c>
      <c r="AO174" s="4">
        <f t="shared" si="517"/>
        <v>1</v>
      </c>
      <c r="AP174" s="4">
        <f t="shared" si="518"/>
        <v>0.16666666666090668</v>
      </c>
      <c r="AQ174" s="4">
        <f t="shared" si="519"/>
        <v>0.7500000000034861</v>
      </c>
      <c r="AR174" s="4">
        <f t="shared" si="520"/>
        <v>1.7000000000012734</v>
      </c>
      <c r="AS174" s="4">
        <f t="shared" si="521"/>
        <v>3.4999999999986864</v>
      </c>
      <c r="AT174" s="4">
        <f t="shared" si="522"/>
        <v>2.9000000000015764</v>
      </c>
      <c r="AU174" s="1"/>
      <c r="BA174" s="11">
        <f t="shared" si="727"/>
        <v>-0.25000000000090949</v>
      </c>
      <c r="BB174" s="11">
        <f t="shared" si="728"/>
        <v>0.50000000000090949</v>
      </c>
      <c r="BC174" s="12">
        <f t="shared" si="729"/>
        <v>2.9999999999986358</v>
      </c>
      <c r="BD174" s="13">
        <f t="shared" si="730"/>
        <v>17.999999999998181</v>
      </c>
      <c r="BJ174" s="11">
        <f t="shared" si="575"/>
        <v>-0.83333333333575865</v>
      </c>
      <c r="BK174" s="11">
        <f t="shared" si="576"/>
        <v>-0.8000000000023646</v>
      </c>
      <c r="BL174" s="11">
        <f t="shared" si="577"/>
        <v>-1.2999999999982719</v>
      </c>
      <c r="BM174" s="11">
        <f t="shared" si="578"/>
        <v>-1.499999999998181</v>
      </c>
      <c r="BN174" s="11">
        <f t="shared" si="579"/>
        <v>-0.99999999999840838</v>
      </c>
      <c r="BO174" s="11">
        <f t="shared" si="580"/>
        <v>-3.0000000000007576</v>
      </c>
      <c r="BP174" s="11">
        <f t="shared" si="581"/>
        <v>-4.200000000000637</v>
      </c>
      <c r="BQ174" s="1">
        <v>1</v>
      </c>
      <c r="BR174" s="11">
        <f t="shared" si="582"/>
        <v>-0.16666666666090668</v>
      </c>
      <c r="BS174" s="11">
        <f t="shared" si="583"/>
        <v>-0.7500000000034861</v>
      </c>
      <c r="BT174" s="11">
        <f t="shared" si="584"/>
        <v>-1.7000000000012734</v>
      </c>
      <c r="BU174" s="11">
        <f t="shared" si="585"/>
        <v>-3.4999999999986864</v>
      </c>
      <c r="BV174" s="11">
        <f t="shared" si="655"/>
        <v>-2.9000000000015764</v>
      </c>
      <c r="BY174" s="126"/>
      <c r="BZ174" s="126"/>
      <c r="CB174" s="1">
        <f t="shared" si="677"/>
        <v>1</v>
      </c>
      <c r="CC174" s="1">
        <f t="shared" si="678"/>
        <v>0</v>
      </c>
      <c r="CD174" s="1">
        <f t="shared" si="679"/>
        <v>0</v>
      </c>
      <c r="CE174" s="126">
        <f t="shared" si="523"/>
        <v>0</v>
      </c>
      <c r="CF174" s="1">
        <f t="shared" si="586"/>
        <v>0</v>
      </c>
      <c r="CG174" s="1" t="str">
        <f t="shared" si="587"/>
        <v/>
      </c>
      <c r="CH174" s="1">
        <f t="shared" si="524"/>
        <v>1</v>
      </c>
      <c r="CI174" s="1">
        <f t="shared" si="588"/>
        <v>1</v>
      </c>
      <c r="CJ174" s="1" t="str">
        <f t="shared" si="525"/>
        <v/>
      </c>
      <c r="CK174" s="1" t="str">
        <f t="shared" si="526"/>
        <v/>
      </c>
      <c r="CL174" s="1">
        <f t="shared" si="656"/>
        <v>1</v>
      </c>
      <c r="CM174" s="1">
        <f t="shared" si="589"/>
        <v>1</v>
      </c>
      <c r="CN174" s="1">
        <f t="shared" si="657"/>
        <v>1</v>
      </c>
      <c r="CO174" s="1" t="str">
        <f t="shared" si="658"/>
        <v/>
      </c>
      <c r="CP174" s="1">
        <f t="shared" si="659"/>
        <v>1</v>
      </c>
      <c r="CQ174" s="1" t="str">
        <f t="shared" si="660"/>
        <v/>
      </c>
      <c r="CS174" s="1">
        <f t="shared" si="680"/>
        <v>1</v>
      </c>
      <c r="CT174" s="1">
        <f t="shared" si="681"/>
        <v>0</v>
      </c>
      <c r="CU174" s="1">
        <f t="shared" si="682"/>
        <v>0</v>
      </c>
      <c r="CV174" s="126">
        <f t="shared" si="527"/>
        <v>0</v>
      </c>
      <c r="CW174" s="1"/>
      <c r="CX174" s="1" t="str">
        <f t="shared" si="661"/>
        <v/>
      </c>
      <c r="CY174" s="1" t="str">
        <f t="shared" si="662"/>
        <v/>
      </c>
      <c r="CZ174" s="1" t="str">
        <f t="shared" si="663"/>
        <v/>
      </c>
      <c r="DA174" s="1" t="str">
        <f t="shared" si="664"/>
        <v/>
      </c>
      <c r="DB174" s="1">
        <f t="shared" si="590"/>
        <v>0</v>
      </c>
      <c r="DC174" s="1">
        <f t="shared" si="591"/>
        <v>1</v>
      </c>
      <c r="DD174" s="1" t="str">
        <f t="shared" si="592"/>
        <v/>
      </c>
      <c r="DE174" s="1" t="str">
        <f t="shared" si="665"/>
        <v/>
      </c>
      <c r="DF174" s="1"/>
      <c r="DG174" s="126">
        <f t="shared" si="528"/>
        <v>1</v>
      </c>
      <c r="DH174" s="1">
        <f t="shared" si="683"/>
        <v>0</v>
      </c>
      <c r="DI174" s="1">
        <f t="shared" si="684"/>
        <v>0</v>
      </c>
      <c r="DJ174" s="1">
        <f t="shared" si="685"/>
        <v>0</v>
      </c>
      <c r="DK174" s="1">
        <f t="shared" si="593"/>
        <v>0</v>
      </c>
      <c r="DL174" s="1"/>
      <c r="DM174" s="1">
        <f t="shared" si="594"/>
        <v>1</v>
      </c>
      <c r="DN174" s="1" t="str">
        <f t="shared" si="595"/>
        <v/>
      </c>
      <c r="DO174" s="1" t="str">
        <f t="shared" si="596"/>
        <v/>
      </c>
      <c r="DP174" s="1" t="str">
        <f t="shared" si="597"/>
        <v/>
      </c>
      <c r="DQ174" s="1" t="str">
        <f t="shared" si="598"/>
        <v/>
      </c>
      <c r="DR174" s="1" t="str">
        <f t="shared" si="599"/>
        <v/>
      </c>
      <c r="DS174" s="1" t="str">
        <f t="shared" si="600"/>
        <v/>
      </c>
      <c r="DT174" s="1" t="str">
        <f t="shared" si="601"/>
        <v/>
      </c>
      <c r="DU174" s="1" t="str">
        <f t="shared" si="666"/>
        <v/>
      </c>
      <c r="DV174" s="1">
        <f t="shared" si="686"/>
        <v>0</v>
      </c>
      <c r="DW174" s="1">
        <f t="shared" si="602"/>
        <v>0</v>
      </c>
      <c r="DX174" s="1" t="str">
        <f t="shared" si="603"/>
        <v/>
      </c>
      <c r="DY174" s="1" t="str">
        <f t="shared" si="604"/>
        <v/>
      </c>
      <c r="EA174" s="1">
        <f t="shared" si="687"/>
        <v>1</v>
      </c>
      <c r="EB174" s="1">
        <f t="shared" si="688"/>
        <v>0</v>
      </c>
      <c r="EC174" s="1">
        <f t="shared" si="689"/>
        <v>0</v>
      </c>
      <c r="ED174" s="1">
        <f t="shared" si="690"/>
        <v>0</v>
      </c>
      <c r="EF174" s="1">
        <f t="shared" si="723"/>
        <v>1</v>
      </c>
      <c r="EG174" s="1">
        <f t="shared" si="724"/>
        <v>0</v>
      </c>
      <c r="EH174" s="1">
        <f t="shared" si="725"/>
        <v>0</v>
      </c>
      <c r="EI174" s="1">
        <f t="shared" si="726"/>
        <v>0</v>
      </c>
      <c r="EK174" s="1">
        <f t="shared" si="695"/>
        <v>0</v>
      </c>
      <c r="EL174" s="1">
        <f t="shared" si="696"/>
        <v>0</v>
      </c>
      <c r="EM174" s="1">
        <f t="shared" si="697"/>
        <v>0</v>
      </c>
      <c r="EO174" s="1">
        <f t="shared" si="698"/>
        <v>0</v>
      </c>
      <c r="EP174" s="1">
        <f t="shared" si="699"/>
        <v>1</v>
      </c>
      <c r="EQ174" s="1">
        <f t="shared" si="700"/>
        <v>1</v>
      </c>
      <c r="ES174" s="1">
        <f t="shared" si="605"/>
        <v>0</v>
      </c>
      <c r="ET174" s="1">
        <f t="shared" si="606"/>
        <v>1</v>
      </c>
      <c r="EU174" s="1">
        <f t="shared" si="607"/>
        <v>1</v>
      </c>
      <c r="EV174" s="1">
        <f t="shared" si="667"/>
        <v>1</v>
      </c>
      <c r="EW174" s="1">
        <f t="shared" si="668"/>
        <v>0</v>
      </c>
      <c r="EY174" s="1">
        <f t="shared" si="608"/>
        <v>0</v>
      </c>
      <c r="EZ174" s="1">
        <f t="shared" si="609"/>
        <v>1</v>
      </c>
      <c r="FA174" s="1">
        <f t="shared" si="610"/>
        <v>1</v>
      </c>
      <c r="FC174" s="1">
        <f t="shared" si="701"/>
        <v>1</v>
      </c>
      <c r="FD174" s="1">
        <f t="shared" si="669"/>
        <v>1</v>
      </c>
      <c r="FE174" s="1"/>
      <c r="FF174" s="1">
        <f t="shared" si="702"/>
        <v>1</v>
      </c>
      <c r="FG174" s="1">
        <f t="shared" si="703"/>
        <v>1</v>
      </c>
      <c r="FH174" s="1">
        <f t="shared" si="704"/>
        <v>1</v>
      </c>
      <c r="FI174" s="1">
        <f t="shared" si="611"/>
        <v>0</v>
      </c>
      <c r="FJ174" s="1">
        <f t="shared" si="612"/>
        <v>0</v>
      </c>
      <c r="FK174" s="1">
        <f t="shared" si="613"/>
        <v>0</v>
      </c>
      <c r="FL174" s="1">
        <f t="shared" si="614"/>
        <v>1</v>
      </c>
      <c r="FN174" s="1" t="str">
        <f t="shared" si="615"/>
        <v/>
      </c>
      <c r="FO174" s="1" t="str">
        <f t="shared" si="616"/>
        <v/>
      </c>
      <c r="FP174" s="1" t="str">
        <f t="shared" si="617"/>
        <v/>
      </c>
      <c r="FV174" s="1">
        <f t="shared" si="731"/>
        <v>1</v>
      </c>
      <c r="FW174" s="1">
        <f t="shared" si="732"/>
        <v>1</v>
      </c>
      <c r="FX174" s="1">
        <f t="shared" si="733"/>
        <v>1</v>
      </c>
      <c r="GA174" s="1">
        <f t="shared" si="621"/>
        <v>1</v>
      </c>
      <c r="GB174" s="1">
        <f t="shared" si="622"/>
        <v>0</v>
      </c>
      <c r="GC174" s="1">
        <f t="shared" si="623"/>
        <v>0</v>
      </c>
      <c r="GD174" s="1">
        <f t="shared" si="624"/>
        <v>0</v>
      </c>
      <c r="GE174" s="1">
        <f t="shared" si="625"/>
        <v>1</v>
      </c>
      <c r="GF174" s="1">
        <f t="shared" si="705"/>
        <v>1</v>
      </c>
      <c r="GG174" s="1">
        <f t="shared" si="626"/>
        <v>1</v>
      </c>
      <c r="GI174" s="1">
        <f t="shared" si="734"/>
        <v>1</v>
      </c>
      <c r="GK174" s="1">
        <f t="shared" si="627"/>
        <v>1</v>
      </c>
      <c r="GL174" s="1">
        <f t="shared" si="628"/>
        <v>0</v>
      </c>
      <c r="GM174" s="1">
        <f t="shared" si="629"/>
        <v>0</v>
      </c>
      <c r="GN174" s="1">
        <f t="shared" si="630"/>
        <v>0</v>
      </c>
      <c r="GO174" s="1">
        <f t="shared" si="631"/>
        <v>1</v>
      </c>
      <c r="GP174" s="1">
        <f t="shared" si="706"/>
        <v>1</v>
      </c>
      <c r="GQ174" s="1">
        <f t="shared" si="632"/>
        <v>1</v>
      </c>
      <c r="GS174" s="1" t="str">
        <f t="shared" si="633"/>
        <v/>
      </c>
      <c r="GT174" s="1" t="str">
        <f t="shared" si="634"/>
        <v/>
      </c>
      <c r="GU174" s="1">
        <f t="shared" si="707"/>
        <v>1</v>
      </c>
      <c r="GV174" s="1">
        <f t="shared" si="708"/>
        <v>0</v>
      </c>
      <c r="GW174" s="1">
        <f t="shared" si="709"/>
        <v>0</v>
      </c>
      <c r="GX174" s="1">
        <f t="shared" si="710"/>
        <v>0</v>
      </c>
      <c r="GY174" s="1">
        <f t="shared" si="711"/>
        <v>0</v>
      </c>
      <c r="GZ174" s="1"/>
      <c r="HA174" s="1">
        <f t="shared" si="635"/>
        <v>1</v>
      </c>
      <c r="HB174" s="1">
        <f t="shared" si="636"/>
        <v>0</v>
      </c>
      <c r="HC174" s="1">
        <f t="shared" si="637"/>
        <v>0</v>
      </c>
      <c r="HD174" s="1">
        <f t="shared" si="638"/>
        <v>0</v>
      </c>
      <c r="HE174" s="1">
        <f t="shared" si="639"/>
        <v>0</v>
      </c>
      <c r="HF174" s="1">
        <f t="shared" si="640"/>
        <v>0</v>
      </c>
      <c r="HH174" s="1">
        <f t="shared" si="641"/>
        <v>0</v>
      </c>
      <c r="HI174" s="1">
        <f t="shared" si="642"/>
        <v>0</v>
      </c>
      <c r="HJ174" s="1">
        <f t="shared" si="643"/>
        <v>0</v>
      </c>
      <c r="HK174" s="1">
        <f t="shared" si="644"/>
        <v>0</v>
      </c>
      <c r="HL174" s="1">
        <f t="shared" si="645"/>
        <v>0</v>
      </c>
      <c r="HM174" s="1">
        <f t="shared" si="646"/>
        <v>0</v>
      </c>
      <c r="HO174" s="1">
        <f t="shared" si="671"/>
        <v>1</v>
      </c>
      <c r="HP174" s="1" t="str">
        <f t="shared" si="672"/>
        <v/>
      </c>
      <c r="HQ174" s="1">
        <f t="shared" si="647"/>
        <v>1</v>
      </c>
      <c r="HR174" s="1" t="str">
        <f t="shared" si="648"/>
        <v/>
      </c>
      <c r="HS174" s="1">
        <f t="shared" si="649"/>
        <v>1</v>
      </c>
      <c r="HT174" s="1" t="str">
        <f t="shared" si="650"/>
        <v/>
      </c>
      <c r="HU174" s="1" t="str">
        <f t="shared" si="651"/>
        <v/>
      </c>
      <c r="HV174" s="1" t="str">
        <f t="shared" si="652"/>
        <v/>
      </c>
      <c r="HW174" s="1" t="str">
        <f t="shared" si="653"/>
        <v/>
      </c>
      <c r="HX174" s="1" t="str">
        <f t="shared" si="654"/>
        <v/>
      </c>
      <c r="HZ174" s="1">
        <f t="shared" si="712"/>
        <v>1</v>
      </c>
      <c r="IA174" s="1" t="str">
        <f t="shared" si="713"/>
        <v/>
      </c>
      <c r="IB174" s="1">
        <f t="shared" si="714"/>
        <v>1</v>
      </c>
      <c r="IC174" s="1" t="str">
        <f t="shared" si="715"/>
        <v/>
      </c>
      <c r="ID174" s="1">
        <f t="shared" si="716"/>
        <v>1</v>
      </c>
      <c r="IE174" s="1" t="str">
        <f t="shared" si="717"/>
        <v/>
      </c>
      <c r="IF174" s="1" t="str">
        <f t="shared" si="718"/>
        <v/>
      </c>
      <c r="IG174" s="1" t="str">
        <f t="shared" si="719"/>
        <v/>
      </c>
      <c r="IH174" s="1" t="str">
        <f t="shared" si="720"/>
        <v/>
      </c>
      <c r="II174" s="1" t="str">
        <f t="shared" si="721"/>
        <v/>
      </c>
    </row>
    <row r="175" spans="1:243" x14ac:dyDescent="0.2">
      <c r="A175" s="14">
        <f t="shared" si="509"/>
        <v>175</v>
      </c>
      <c r="C175" s="2">
        <v>42733</v>
      </c>
      <c r="G175" s="3">
        <v>108.182</v>
      </c>
      <c r="H175" s="3">
        <v>118.05500000000001</v>
      </c>
      <c r="I175" s="3">
        <v>125.21</v>
      </c>
      <c r="J175" s="4">
        <v>153.09</v>
      </c>
      <c r="P175" s="128">
        <f t="shared" si="673"/>
        <v>3474.25</v>
      </c>
      <c r="Q175" s="5">
        <f t="shared" si="674"/>
        <v>3781.5000000000009</v>
      </c>
      <c r="R175" s="6">
        <f t="shared" si="675"/>
        <v>4020.9999999999995</v>
      </c>
      <c r="S175" s="7">
        <f t="shared" si="676"/>
        <v>4905</v>
      </c>
      <c r="Y175" s="4">
        <f t="shared" si="567"/>
        <v>2.7499999999995453</v>
      </c>
      <c r="Z175" s="1">
        <f t="shared" si="568"/>
        <v>10.999999999999545</v>
      </c>
      <c r="AA175" s="1">
        <f t="shared" si="569"/>
        <v>19.5</v>
      </c>
      <c r="AB175" s="1">
        <f t="shared" si="570"/>
        <v>74.999999999999091</v>
      </c>
      <c r="AC175" s="1"/>
      <c r="AD175" s="1"/>
      <c r="AE175" s="126"/>
      <c r="AF175" s="126"/>
      <c r="AG175" s="126"/>
      <c r="AH175" s="4">
        <f t="shared" si="510"/>
        <v>1.8333333333339397</v>
      </c>
      <c r="AI175" s="4">
        <f t="shared" si="511"/>
        <v>1.1000000000006365</v>
      </c>
      <c r="AJ175" s="4">
        <f t="shared" si="512"/>
        <v>0.70000000000045404</v>
      </c>
      <c r="AK175" s="4">
        <f t="shared" si="513"/>
        <v>2.0000000000004547</v>
      </c>
      <c r="AL175" s="4">
        <f t="shared" si="514"/>
        <v>1.2499999999995453</v>
      </c>
      <c r="AM175" s="4">
        <f t="shared" si="515"/>
        <v>5.499999999999698</v>
      </c>
      <c r="AN175" s="4">
        <f t="shared" si="516"/>
        <v>10.499999999999638</v>
      </c>
      <c r="AO175" s="4">
        <f t="shared" si="517"/>
        <v>1</v>
      </c>
      <c r="AP175" s="4">
        <f t="shared" si="518"/>
        <v>0.16666666666606056</v>
      </c>
      <c r="AQ175" s="4">
        <f t="shared" si="519"/>
        <v>2.4999999999990159</v>
      </c>
      <c r="AR175" s="4">
        <f t="shared" si="520"/>
        <v>2.3000000000009093</v>
      </c>
      <c r="AS175" s="4">
        <f t="shared" si="521"/>
        <v>5.6666666666669201</v>
      </c>
      <c r="AT175" s="4">
        <f t="shared" si="522"/>
        <v>4.5000000000007887</v>
      </c>
      <c r="AU175" s="1"/>
      <c r="BA175" s="11">
        <f t="shared" si="727"/>
        <v>-2.7499999999995453</v>
      </c>
      <c r="BB175" s="11">
        <f t="shared" si="728"/>
        <v>-10.999999999999545</v>
      </c>
      <c r="BC175" s="12">
        <f t="shared" si="729"/>
        <v>-19.5</v>
      </c>
      <c r="BD175" s="13">
        <f t="shared" si="730"/>
        <v>-74.999999999999091</v>
      </c>
      <c r="BJ175" s="11">
        <f t="shared" si="575"/>
        <v>1.8333333333339397</v>
      </c>
      <c r="BK175" s="11">
        <f t="shared" si="576"/>
        <v>1.1000000000006365</v>
      </c>
      <c r="BL175" s="11">
        <f t="shared" si="577"/>
        <v>0.70000000000045404</v>
      </c>
      <c r="BM175" s="11">
        <f t="shared" si="578"/>
        <v>2.0000000000004547</v>
      </c>
      <c r="BN175" s="11">
        <f t="shared" si="579"/>
        <v>-1.2499999999995453</v>
      </c>
      <c r="BO175" s="11">
        <f t="shared" si="580"/>
        <v>5.499999999999698</v>
      </c>
      <c r="BP175" s="11">
        <f t="shared" si="581"/>
        <v>10.499999999999638</v>
      </c>
      <c r="BQ175" s="1">
        <v>1</v>
      </c>
      <c r="BR175" s="11">
        <f t="shared" si="582"/>
        <v>0.16666666666606056</v>
      </c>
      <c r="BS175" s="11">
        <f t="shared" si="583"/>
        <v>2.4999999999990159</v>
      </c>
      <c r="BT175" s="11">
        <f t="shared" si="584"/>
        <v>2.3000000000009093</v>
      </c>
      <c r="BU175" s="11">
        <f t="shared" si="585"/>
        <v>5.6666666666669201</v>
      </c>
      <c r="BV175" s="11">
        <f t="shared" si="655"/>
        <v>4.5000000000007887</v>
      </c>
      <c r="BY175" s="126"/>
      <c r="BZ175" s="126"/>
      <c r="CB175" s="1">
        <f t="shared" si="677"/>
        <v>0</v>
      </c>
      <c r="CC175" s="1">
        <f t="shared" si="678"/>
        <v>0</v>
      </c>
      <c r="CD175" s="1">
        <f t="shared" si="679"/>
        <v>0</v>
      </c>
      <c r="CE175" s="126">
        <f t="shared" si="523"/>
        <v>0</v>
      </c>
      <c r="CF175" s="1">
        <f t="shared" si="586"/>
        <v>0</v>
      </c>
      <c r="CG175" s="1" t="str">
        <f t="shared" si="587"/>
        <v/>
      </c>
      <c r="CH175" s="1">
        <f t="shared" si="524"/>
        <v>1</v>
      </c>
      <c r="CI175" s="1">
        <f t="shared" si="588"/>
        <v>1</v>
      </c>
      <c r="CJ175" s="1" t="str">
        <f t="shared" si="525"/>
        <v/>
      </c>
      <c r="CK175" s="1" t="str">
        <f t="shared" si="526"/>
        <v/>
      </c>
      <c r="CL175" s="1">
        <f t="shared" si="656"/>
        <v>1</v>
      </c>
      <c r="CM175" s="1">
        <f t="shared" si="589"/>
        <v>1</v>
      </c>
      <c r="CN175" s="1">
        <f t="shared" si="657"/>
        <v>1</v>
      </c>
      <c r="CO175" s="1" t="str">
        <f t="shared" si="658"/>
        <v/>
      </c>
      <c r="CP175" s="1" t="str">
        <f t="shared" si="659"/>
        <v/>
      </c>
      <c r="CQ175" s="1">
        <f t="shared" si="660"/>
        <v>1</v>
      </c>
      <c r="CS175" s="1">
        <f t="shared" si="680"/>
        <v>0</v>
      </c>
      <c r="CT175" s="1">
        <f t="shared" si="681"/>
        <v>0</v>
      </c>
      <c r="CU175" s="1">
        <f t="shared" si="682"/>
        <v>0</v>
      </c>
      <c r="CV175" s="126">
        <f t="shared" si="527"/>
        <v>0</v>
      </c>
      <c r="CW175" s="1"/>
      <c r="CX175" s="1" t="str">
        <f t="shared" si="661"/>
        <v/>
      </c>
      <c r="CY175" s="1" t="str">
        <f t="shared" si="662"/>
        <v/>
      </c>
      <c r="CZ175" s="1" t="str">
        <f t="shared" si="663"/>
        <v/>
      </c>
      <c r="DA175" s="1" t="str">
        <f t="shared" si="664"/>
        <v/>
      </c>
      <c r="DB175" s="1">
        <f t="shared" si="590"/>
        <v>0</v>
      </c>
      <c r="DC175" s="1">
        <f t="shared" si="591"/>
        <v>1</v>
      </c>
      <c r="DD175" s="1" t="str">
        <f t="shared" si="592"/>
        <v/>
      </c>
      <c r="DE175" s="1" t="str">
        <f t="shared" si="665"/>
        <v/>
      </c>
      <c r="DF175" s="1"/>
      <c r="DG175" s="126">
        <f t="shared" si="528"/>
        <v>0</v>
      </c>
      <c r="DH175" s="1">
        <f t="shared" si="683"/>
        <v>0</v>
      </c>
      <c r="DI175" s="1">
        <f t="shared" si="684"/>
        <v>0</v>
      </c>
      <c r="DJ175" s="1">
        <f t="shared" si="685"/>
        <v>0</v>
      </c>
      <c r="DK175" s="1">
        <f t="shared" si="593"/>
        <v>0</v>
      </c>
      <c r="DL175" s="1"/>
      <c r="DM175" s="1">
        <f t="shared" si="594"/>
        <v>1</v>
      </c>
      <c r="DN175" s="1" t="str">
        <f t="shared" si="595"/>
        <v/>
      </c>
      <c r="DO175" s="1" t="str">
        <f t="shared" si="596"/>
        <v/>
      </c>
      <c r="DP175" s="1" t="str">
        <f t="shared" si="597"/>
        <v/>
      </c>
      <c r="DQ175" s="1" t="str">
        <f t="shared" si="598"/>
        <v/>
      </c>
      <c r="DR175" s="1" t="str">
        <f t="shared" si="599"/>
        <v/>
      </c>
      <c r="DS175" s="1" t="str">
        <f t="shared" si="600"/>
        <v/>
      </c>
      <c r="DT175" s="1" t="str">
        <f t="shared" si="601"/>
        <v/>
      </c>
      <c r="DU175" s="1" t="str">
        <f t="shared" si="666"/>
        <v/>
      </c>
      <c r="DV175" s="1">
        <f t="shared" si="686"/>
        <v>0</v>
      </c>
      <c r="DW175" s="1">
        <f t="shared" si="602"/>
        <v>0</v>
      </c>
      <c r="DX175" s="1" t="str">
        <f t="shared" si="603"/>
        <v/>
      </c>
      <c r="DY175" s="1" t="str">
        <f t="shared" si="604"/>
        <v/>
      </c>
      <c r="EA175" s="1">
        <f t="shared" si="687"/>
        <v>0</v>
      </c>
      <c r="EB175" s="1">
        <f t="shared" si="688"/>
        <v>0</v>
      </c>
      <c r="EC175" s="1">
        <f t="shared" si="689"/>
        <v>0</v>
      </c>
      <c r="ED175" s="1">
        <f t="shared" si="690"/>
        <v>0</v>
      </c>
      <c r="EF175" s="1">
        <f t="shared" si="723"/>
        <v>0</v>
      </c>
      <c r="EG175" s="1">
        <f t="shared" si="724"/>
        <v>0</v>
      </c>
      <c r="EH175" s="1">
        <f t="shared" si="725"/>
        <v>0</v>
      </c>
      <c r="EI175" s="1">
        <f t="shared" si="726"/>
        <v>0</v>
      </c>
      <c r="EK175" s="1">
        <f t="shared" si="695"/>
        <v>1</v>
      </c>
      <c r="EL175" s="1">
        <f t="shared" si="696"/>
        <v>1</v>
      </c>
      <c r="EM175" s="1">
        <f t="shared" si="697"/>
        <v>1</v>
      </c>
      <c r="EO175" s="1">
        <f t="shared" si="698"/>
        <v>1</v>
      </c>
      <c r="EP175" s="1">
        <f t="shared" si="699"/>
        <v>1</v>
      </c>
      <c r="EQ175" s="1">
        <f t="shared" si="700"/>
        <v>1</v>
      </c>
      <c r="ES175" s="1">
        <f t="shared" si="605"/>
        <v>1</v>
      </c>
      <c r="ET175" s="1">
        <f t="shared" si="606"/>
        <v>1</v>
      </c>
      <c r="EU175" s="1">
        <f t="shared" si="607"/>
        <v>1</v>
      </c>
      <c r="EV175" s="1">
        <f t="shared" si="667"/>
        <v>1</v>
      </c>
      <c r="EW175" s="1">
        <f t="shared" si="668"/>
        <v>0</v>
      </c>
      <c r="EY175" s="1">
        <f t="shared" si="608"/>
        <v>1</v>
      </c>
      <c r="EZ175" s="1">
        <f t="shared" si="609"/>
        <v>1</v>
      </c>
      <c r="FA175" s="1">
        <f t="shared" si="610"/>
        <v>1</v>
      </c>
      <c r="FC175" s="1">
        <f t="shared" si="701"/>
        <v>1</v>
      </c>
      <c r="FD175" s="1">
        <f t="shared" si="669"/>
        <v>1</v>
      </c>
      <c r="FE175" s="1"/>
      <c r="FF175" s="1">
        <f t="shared" si="702"/>
        <v>1</v>
      </c>
      <c r="FG175" s="1">
        <f t="shared" si="703"/>
        <v>1</v>
      </c>
      <c r="FH175" s="1">
        <f t="shared" si="704"/>
        <v>1</v>
      </c>
      <c r="FI175" s="1">
        <f t="shared" si="611"/>
        <v>0</v>
      </c>
      <c r="FJ175" s="1">
        <f t="shared" si="612"/>
        <v>0</v>
      </c>
      <c r="FK175" s="1">
        <f t="shared" si="613"/>
        <v>0</v>
      </c>
      <c r="FL175" s="1">
        <f t="shared" si="614"/>
        <v>0</v>
      </c>
      <c r="FN175" s="1">
        <f t="shared" si="615"/>
        <v>1</v>
      </c>
      <c r="FO175" s="1">
        <f t="shared" si="616"/>
        <v>1</v>
      </c>
      <c r="FP175" s="1" t="str">
        <f t="shared" si="617"/>
        <v/>
      </c>
      <c r="FV175" s="1">
        <f t="shared" si="731"/>
        <v>0</v>
      </c>
      <c r="FW175" s="1">
        <f t="shared" si="732"/>
        <v>0</v>
      </c>
      <c r="FX175" s="1">
        <f t="shared" si="733"/>
        <v>0</v>
      </c>
      <c r="GA175" s="1">
        <f t="shared" si="621"/>
        <v>0</v>
      </c>
      <c r="GB175" s="1">
        <f t="shared" si="622"/>
        <v>0</v>
      </c>
      <c r="GC175" s="1">
        <f t="shared" si="623"/>
        <v>0</v>
      </c>
      <c r="GD175" s="1">
        <f t="shared" si="624"/>
        <v>0</v>
      </c>
      <c r="GE175" s="1">
        <f t="shared" si="625"/>
        <v>1</v>
      </c>
      <c r="GF175" s="1">
        <f t="shared" si="705"/>
        <v>1</v>
      </c>
      <c r="GG175" s="1">
        <f t="shared" si="626"/>
        <v>1</v>
      </c>
      <c r="GI175" s="1">
        <f t="shared" si="734"/>
        <v>1</v>
      </c>
      <c r="GK175" s="1">
        <f t="shared" si="627"/>
        <v>0</v>
      </c>
      <c r="GL175" s="1">
        <f t="shared" si="628"/>
        <v>0</v>
      </c>
      <c r="GM175" s="1">
        <f t="shared" si="629"/>
        <v>0</v>
      </c>
      <c r="GN175" s="1">
        <f t="shared" si="630"/>
        <v>0</v>
      </c>
      <c r="GO175" s="1">
        <f t="shared" si="631"/>
        <v>1</v>
      </c>
      <c r="GP175" s="1">
        <f t="shared" si="706"/>
        <v>1</v>
      </c>
      <c r="GQ175" s="1">
        <f t="shared" si="632"/>
        <v>1</v>
      </c>
      <c r="GS175" s="1">
        <f t="shared" si="633"/>
        <v>1</v>
      </c>
      <c r="GT175" s="1">
        <f t="shared" si="634"/>
        <v>1</v>
      </c>
      <c r="GU175" s="1">
        <f t="shared" si="707"/>
        <v>1</v>
      </c>
      <c r="GV175" s="1">
        <f t="shared" si="708"/>
        <v>1</v>
      </c>
      <c r="GW175" s="1">
        <f t="shared" si="709"/>
        <v>1</v>
      </c>
      <c r="GX175" s="1">
        <f t="shared" si="710"/>
        <v>0</v>
      </c>
      <c r="GY175" s="1">
        <f t="shared" si="711"/>
        <v>0</v>
      </c>
      <c r="GZ175" s="1"/>
      <c r="HA175" s="1">
        <f t="shared" si="635"/>
        <v>1</v>
      </c>
      <c r="HB175" s="1">
        <f t="shared" si="636"/>
        <v>1</v>
      </c>
      <c r="HC175" s="1">
        <f t="shared" si="637"/>
        <v>1</v>
      </c>
      <c r="HD175" s="1">
        <f t="shared" si="638"/>
        <v>0</v>
      </c>
      <c r="HE175" s="1">
        <f t="shared" si="639"/>
        <v>0</v>
      </c>
      <c r="HF175" s="1">
        <f t="shared" si="640"/>
        <v>0</v>
      </c>
      <c r="HH175" s="1">
        <f t="shared" si="641"/>
        <v>1</v>
      </c>
      <c r="HI175" s="1">
        <f t="shared" si="642"/>
        <v>0</v>
      </c>
      <c r="HJ175" s="1">
        <f t="shared" si="643"/>
        <v>0</v>
      </c>
      <c r="HK175" s="1">
        <f t="shared" si="644"/>
        <v>0</v>
      </c>
      <c r="HL175" s="1">
        <f t="shared" si="645"/>
        <v>0</v>
      </c>
      <c r="HM175" s="1">
        <f t="shared" si="646"/>
        <v>0</v>
      </c>
      <c r="HO175" s="1" t="str">
        <f t="shared" si="671"/>
        <v/>
      </c>
      <c r="HP175" s="1">
        <f t="shared" si="672"/>
        <v>1</v>
      </c>
      <c r="HQ175" s="1" t="str">
        <f t="shared" si="647"/>
        <v/>
      </c>
      <c r="HR175" s="1">
        <f t="shared" si="648"/>
        <v>1</v>
      </c>
      <c r="HS175" s="1" t="str">
        <f t="shared" si="649"/>
        <v/>
      </c>
      <c r="HT175" s="1">
        <f t="shared" si="650"/>
        <v>1</v>
      </c>
      <c r="HU175" s="1" t="str">
        <f t="shared" si="651"/>
        <v/>
      </c>
      <c r="HV175" s="1">
        <f t="shared" si="652"/>
        <v>1</v>
      </c>
      <c r="HW175" s="1" t="str">
        <f t="shared" si="653"/>
        <v/>
      </c>
      <c r="HX175" s="1">
        <f t="shared" si="654"/>
        <v>1</v>
      </c>
      <c r="HZ175" s="1" t="str">
        <f t="shared" si="712"/>
        <v/>
      </c>
      <c r="IA175" s="1">
        <f t="shared" si="713"/>
        <v>1</v>
      </c>
      <c r="IB175" s="1" t="str">
        <f t="shared" si="714"/>
        <v/>
      </c>
      <c r="IC175" s="1">
        <f t="shared" si="715"/>
        <v>1</v>
      </c>
      <c r="ID175" s="1" t="str">
        <f t="shared" si="716"/>
        <v/>
      </c>
      <c r="IE175" s="1">
        <f t="shared" si="717"/>
        <v>1</v>
      </c>
      <c r="IF175" s="1" t="str">
        <f t="shared" si="718"/>
        <v/>
      </c>
      <c r="IG175" s="1">
        <f t="shared" si="719"/>
        <v>1</v>
      </c>
      <c r="IH175" s="1" t="str">
        <f t="shared" si="720"/>
        <v/>
      </c>
      <c r="II175" s="1">
        <f t="shared" si="721"/>
        <v>1</v>
      </c>
    </row>
    <row r="176" spans="1:243" x14ac:dyDescent="0.2">
      <c r="A176" s="14">
        <f t="shared" si="509"/>
        <v>176</v>
      </c>
      <c r="C176" s="2">
        <v>42734</v>
      </c>
      <c r="G176" s="3">
        <v>108.19</v>
      </c>
      <c r="H176" s="3">
        <v>118.057</v>
      </c>
      <c r="I176" s="3">
        <v>125.19499999999999</v>
      </c>
      <c r="J176" s="4">
        <v>153.08000000000001</v>
      </c>
      <c r="P176" s="128">
        <f t="shared" si="673"/>
        <v>3475</v>
      </c>
      <c r="Q176" s="5">
        <f t="shared" si="674"/>
        <v>3781.75</v>
      </c>
      <c r="R176" s="6">
        <f t="shared" si="675"/>
        <v>4019.4999999999991</v>
      </c>
      <c r="S176" s="7">
        <f t="shared" si="676"/>
        <v>4904.0000000000009</v>
      </c>
      <c r="Y176" s="4">
        <f t="shared" si="567"/>
        <v>0.75</v>
      </c>
      <c r="Z176" s="1">
        <f t="shared" si="568"/>
        <v>0.24999999999909051</v>
      </c>
      <c r="AA176" s="1">
        <f t="shared" si="569"/>
        <v>1.5000000000004547</v>
      </c>
      <c r="AB176" s="1">
        <f t="shared" si="570"/>
        <v>0.99999999999909051</v>
      </c>
      <c r="AC176" s="1"/>
      <c r="AD176" s="1"/>
      <c r="AE176" s="126"/>
      <c r="AF176" s="126"/>
      <c r="AG176" s="126"/>
      <c r="AH176" s="4">
        <f t="shared" si="510"/>
        <v>1.3333333333339397</v>
      </c>
      <c r="AI176" s="4">
        <f t="shared" si="511"/>
        <v>1.3500000000005457</v>
      </c>
      <c r="AJ176" s="4">
        <f t="shared" si="512"/>
        <v>1.1499999999993633</v>
      </c>
      <c r="AK176" s="4">
        <f t="shared" si="513"/>
        <v>1.2499999999993936</v>
      </c>
      <c r="AL176" s="4">
        <f t="shared" si="514"/>
        <v>0.99999999999931788</v>
      </c>
      <c r="AM176" s="4">
        <f t="shared" si="515"/>
        <v>1.1666666666674246</v>
      </c>
      <c r="AN176" s="4">
        <f t="shared" si="516"/>
        <v>1.1000000000008185</v>
      </c>
      <c r="AO176" s="4">
        <f t="shared" si="517"/>
        <v>1</v>
      </c>
      <c r="AP176" s="4">
        <f t="shared" si="518"/>
        <v>1.0000000000015159</v>
      </c>
      <c r="AQ176" s="4">
        <f t="shared" si="519"/>
        <v>3.0416666666665151</v>
      </c>
      <c r="AR176" s="4">
        <f t="shared" si="520"/>
        <v>2.1000000000001817</v>
      </c>
      <c r="AS176" s="4">
        <f t="shared" si="521"/>
        <v>0.47222222222111065</v>
      </c>
      <c r="AT176" s="4">
        <f t="shared" si="522"/>
        <v>1.6333333333332121</v>
      </c>
      <c r="AU176" s="1"/>
      <c r="BA176" s="11">
        <f t="shared" si="727"/>
        <v>0.75</v>
      </c>
      <c r="BB176" s="11">
        <f t="shared" si="728"/>
        <v>0.24999999999909051</v>
      </c>
      <c r="BC176" s="12">
        <f t="shared" si="729"/>
        <v>-1.5000000000004547</v>
      </c>
      <c r="BD176" s="13">
        <f t="shared" si="730"/>
        <v>-0.99999999999909051</v>
      </c>
      <c r="BJ176" s="11">
        <f t="shared" si="575"/>
        <v>1.3333333333339397</v>
      </c>
      <c r="BK176" s="11">
        <f t="shared" si="576"/>
        <v>1.3500000000005457</v>
      </c>
      <c r="BL176" s="11">
        <f t="shared" si="577"/>
        <v>1.1499999999993633</v>
      </c>
      <c r="BM176" s="11">
        <f t="shared" si="578"/>
        <v>1.2499999999993936</v>
      </c>
      <c r="BN176" s="11">
        <f t="shared" si="579"/>
        <v>0.99999999999931788</v>
      </c>
      <c r="BO176" s="11">
        <f t="shared" si="580"/>
        <v>-1.1666666666674246</v>
      </c>
      <c r="BP176" s="11">
        <f t="shared" si="581"/>
        <v>-1.1000000000008185</v>
      </c>
      <c r="BQ176" s="1">
        <v>1</v>
      </c>
      <c r="BR176" s="11">
        <f t="shared" si="582"/>
        <v>-1.0000000000015159</v>
      </c>
      <c r="BS176" s="11">
        <f t="shared" si="583"/>
        <v>-3.0416666666665151</v>
      </c>
      <c r="BT176" s="11">
        <f t="shared" si="584"/>
        <v>2.1000000000001817</v>
      </c>
      <c r="BU176" s="11">
        <f t="shared" si="585"/>
        <v>0.47222222222111065</v>
      </c>
      <c r="BV176" s="11">
        <f t="shared" si="655"/>
        <v>1.6333333333332121</v>
      </c>
      <c r="BY176" s="126"/>
      <c r="BZ176" s="126"/>
      <c r="CB176" s="1">
        <f t="shared" si="677"/>
        <v>1</v>
      </c>
      <c r="CC176" s="1">
        <f t="shared" si="678"/>
        <v>1</v>
      </c>
      <c r="CD176" s="1">
        <f t="shared" si="679"/>
        <v>0</v>
      </c>
      <c r="CE176" s="126">
        <f t="shared" si="523"/>
        <v>0</v>
      </c>
      <c r="CF176" s="1">
        <f t="shared" si="586"/>
        <v>0</v>
      </c>
      <c r="CG176" s="1" t="str">
        <f t="shared" si="587"/>
        <v/>
      </c>
      <c r="CH176" s="1" t="str">
        <f t="shared" si="524"/>
        <v/>
      </c>
      <c r="CI176" s="1">
        <f t="shared" si="588"/>
        <v>1</v>
      </c>
      <c r="CJ176" s="1">
        <f t="shared" si="525"/>
        <v>1</v>
      </c>
      <c r="CK176" s="1" t="str">
        <f t="shared" si="526"/>
        <v/>
      </c>
      <c r="CL176" s="1">
        <f t="shared" si="656"/>
        <v>1</v>
      </c>
      <c r="CM176" s="1">
        <f t="shared" si="589"/>
        <v>1</v>
      </c>
      <c r="CN176" s="1">
        <f t="shared" si="657"/>
        <v>1</v>
      </c>
      <c r="CO176" s="1" t="str">
        <f t="shared" si="658"/>
        <v/>
      </c>
      <c r="CP176" s="1">
        <f t="shared" si="659"/>
        <v>1</v>
      </c>
      <c r="CQ176" s="1" t="str">
        <f t="shared" si="660"/>
        <v/>
      </c>
      <c r="CS176" s="1">
        <f t="shared" si="680"/>
        <v>1</v>
      </c>
      <c r="CT176" s="1">
        <f t="shared" si="681"/>
        <v>1</v>
      </c>
      <c r="CU176" s="1">
        <f t="shared" si="682"/>
        <v>0</v>
      </c>
      <c r="CV176" s="126">
        <f t="shared" si="527"/>
        <v>0</v>
      </c>
      <c r="CW176" s="1"/>
      <c r="CX176" s="1" t="str">
        <f t="shared" si="661"/>
        <v/>
      </c>
      <c r="CY176" s="1" t="str">
        <f t="shared" si="662"/>
        <v/>
      </c>
      <c r="CZ176" s="1" t="str">
        <f t="shared" si="663"/>
        <v/>
      </c>
      <c r="DA176" s="1" t="str">
        <f t="shared" si="664"/>
        <v/>
      </c>
      <c r="DB176" s="1">
        <f t="shared" si="590"/>
        <v>1</v>
      </c>
      <c r="DC176" s="1" t="str">
        <f t="shared" si="591"/>
        <v/>
      </c>
      <c r="DD176" s="1">
        <f t="shared" si="592"/>
        <v>1</v>
      </c>
      <c r="DE176" s="1" t="str">
        <f t="shared" si="665"/>
        <v/>
      </c>
      <c r="DF176" s="1"/>
      <c r="DG176" s="126">
        <f t="shared" si="528"/>
        <v>0</v>
      </c>
      <c r="DH176" s="1">
        <f t="shared" si="683"/>
        <v>0</v>
      </c>
      <c r="DI176" s="1">
        <f t="shared" si="684"/>
        <v>1</v>
      </c>
      <c r="DJ176" s="1">
        <f t="shared" si="685"/>
        <v>1</v>
      </c>
      <c r="DK176" s="1" t="str">
        <f t="shared" si="593"/>
        <v/>
      </c>
      <c r="DL176" s="1"/>
      <c r="DM176" s="1" t="str">
        <f t="shared" si="594"/>
        <v/>
      </c>
      <c r="DN176" s="1">
        <f t="shared" si="595"/>
        <v>0</v>
      </c>
      <c r="DO176" s="1">
        <f t="shared" si="596"/>
        <v>1</v>
      </c>
      <c r="DP176" s="1">
        <f t="shared" si="597"/>
        <v>0</v>
      </c>
      <c r="DQ176" s="1">
        <f t="shared" si="598"/>
        <v>1</v>
      </c>
      <c r="DR176" s="1">
        <f t="shared" si="599"/>
        <v>0</v>
      </c>
      <c r="DS176" s="1">
        <f t="shared" si="600"/>
        <v>1</v>
      </c>
      <c r="DT176" s="1">
        <f t="shared" si="601"/>
        <v>1</v>
      </c>
      <c r="DU176" s="1">
        <f t="shared" si="666"/>
        <v>1</v>
      </c>
      <c r="DV176" s="1">
        <f t="shared" si="686"/>
        <v>1</v>
      </c>
      <c r="DW176" s="1">
        <f t="shared" si="602"/>
        <v>0</v>
      </c>
      <c r="DX176" s="1" t="str">
        <f t="shared" si="603"/>
        <v/>
      </c>
      <c r="DY176" s="1" t="str">
        <f t="shared" si="604"/>
        <v/>
      </c>
      <c r="EA176" s="1">
        <f t="shared" si="687"/>
        <v>1</v>
      </c>
      <c r="EB176" s="1">
        <f t="shared" si="688"/>
        <v>1</v>
      </c>
      <c r="EC176" s="1">
        <f t="shared" si="689"/>
        <v>0</v>
      </c>
      <c r="ED176" s="1">
        <f t="shared" si="690"/>
        <v>0</v>
      </c>
      <c r="EF176" s="1">
        <f t="shared" si="723"/>
        <v>0</v>
      </c>
      <c r="EG176" s="1">
        <f t="shared" si="724"/>
        <v>0</v>
      </c>
      <c r="EH176" s="1">
        <f t="shared" si="725"/>
        <v>1</v>
      </c>
      <c r="EI176" s="1">
        <f t="shared" si="726"/>
        <v>1</v>
      </c>
      <c r="EK176" s="1">
        <f t="shared" si="695"/>
        <v>1</v>
      </c>
      <c r="EL176" s="1">
        <f t="shared" si="696"/>
        <v>0</v>
      </c>
      <c r="EM176" s="1">
        <f t="shared" si="697"/>
        <v>0</v>
      </c>
      <c r="EO176" s="1">
        <f t="shared" si="698"/>
        <v>1</v>
      </c>
      <c r="EP176" s="1">
        <f t="shared" si="699"/>
        <v>0</v>
      </c>
      <c r="EQ176" s="1">
        <f t="shared" si="700"/>
        <v>0</v>
      </c>
      <c r="ES176" s="1">
        <f t="shared" si="605"/>
        <v>0</v>
      </c>
      <c r="ET176" s="1">
        <f t="shared" si="606"/>
        <v>0</v>
      </c>
      <c r="EU176" s="1">
        <f t="shared" si="607"/>
        <v>1</v>
      </c>
      <c r="EV176" s="1">
        <f t="shared" si="667"/>
        <v>1</v>
      </c>
      <c r="EW176" s="1">
        <f t="shared" si="668"/>
        <v>0</v>
      </c>
      <c r="EY176" s="1">
        <f t="shared" si="608"/>
        <v>0</v>
      </c>
      <c r="EZ176" s="1">
        <f t="shared" si="609"/>
        <v>0</v>
      </c>
      <c r="FA176" s="1">
        <f t="shared" si="610"/>
        <v>1</v>
      </c>
      <c r="FC176" s="1">
        <f t="shared" si="701"/>
        <v>0</v>
      </c>
      <c r="FD176" s="1" t="str">
        <f t="shared" si="669"/>
        <v/>
      </c>
      <c r="FE176" s="1"/>
      <c r="FF176" s="1">
        <f t="shared" si="702"/>
        <v>1</v>
      </c>
      <c r="FG176" s="1">
        <f t="shared" si="703"/>
        <v>0</v>
      </c>
      <c r="FH176" s="1">
        <f t="shared" si="704"/>
        <v>0</v>
      </c>
      <c r="FI176" s="1" t="str">
        <f t="shared" si="611"/>
        <v/>
      </c>
      <c r="FJ176" s="1" t="str">
        <f t="shared" si="612"/>
        <v/>
      </c>
      <c r="FK176" s="1" t="str">
        <f t="shared" si="613"/>
        <v/>
      </c>
      <c r="FL176" s="1" t="str">
        <f t="shared" si="614"/>
        <v/>
      </c>
      <c r="FN176" s="1" t="str">
        <f t="shared" si="615"/>
        <v/>
      </c>
      <c r="FO176" s="1" t="str">
        <f t="shared" si="616"/>
        <v/>
      </c>
      <c r="FP176" s="1" t="str">
        <f t="shared" si="617"/>
        <v/>
      </c>
      <c r="FV176" s="1">
        <f t="shared" si="731"/>
        <v>1</v>
      </c>
      <c r="FW176" s="1">
        <f t="shared" si="732"/>
        <v>1</v>
      </c>
      <c r="FX176" s="1">
        <f t="shared" si="733"/>
        <v>0</v>
      </c>
      <c r="GA176" s="1">
        <f t="shared" si="621"/>
        <v>0</v>
      </c>
      <c r="GB176" s="1">
        <f t="shared" si="622"/>
        <v>0</v>
      </c>
      <c r="GC176" s="1">
        <f t="shared" si="623"/>
        <v>1</v>
      </c>
      <c r="GD176" s="1">
        <f t="shared" si="624"/>
        <v>1</v>
      </c>
      <c r="GE176" s="1">
        <f t="shared" si="625"/>
        <v>0</v>
      </c>
      <c r="GF176" s="1">
        <f t="shared" si="705"/>
        <v>0</v>
      </c>
      <c r="GG176" s="1">
        <f t="shared" si="626"/>
        <v>1</v>
      </c>
      <c r="GI176" s="1">
        <f t="shared" si="734"/>
        <v>1</v>
      </c>
      <c r="GK176" s="1">
        <f t="shared" si="627"/>
        <v>0</v>
      </c>
      <c r="GL176" s="1">
        <f t="shared" si="628"/>
        <v>0</v>
      </c>
      <c r="GM176" s="1">
        <f t="shared" si="629"/>
        <v>1</v>
      </c>
      <c r="GN176" s="1">
        <f t="shared" si="630"/>
        <v>1</v>
      </c>
      <c r="GO176" s="1">
        <f t="shared" si="631"/>
        <v>0</v>
      </c>
      <c r="GP176" s="1">
        <f t="shared" si="706"/>
        <v>0</v>
      </c>
      <c r="GQ176" s="1">
        <f t="shared" si="632"/>
        <v>1</v>
      </c>
      <c r="GS176" s="1" t="str">
        <f t="shared" si="633"/>
        <v/>
      </c>
      <c r="GT176" s="1" t="str">
        <f t="shared" si="634"/>
        <v/>
      </c>
      <c r="GU176" s="1">
        <f t="shared" si="707"/>
        <v>1</v>
      </c>
      <c r="GV176" s="1">
        <f t="shared" si="708"/>
        <v>0</v>
      </c>
      <c r="GW176" s="1">
        <f t="shared" si="709"/>
        <v>0</v>
      </c>
      <c r="GX176" s="1">
        <f t="shared" si="710"/>
        <v>0</v>
      </c>
      <c r="GY176" s="1">
        <f t="shared" si="711"/>
        <v>0</v>
      </c>
      <c r="GZ176" s="1"/>
      <c r="HA176" s="1">
        <f t="shared" si="635"/>
        <v>0</v>
      </c>
      <c r="HB176" s="1">
        <f t="shared" si="636"/>
        <v>0</v>
      </c>
      <c r="HC176" s="1">
        <f t="shared" si="637"/>
        <v>0</v>
      </c>
      <c r="HD176" s="1">
        <f t="shared" si="638"/>
        <v>0</v>
      </c>
      <c r="HE176" s="1">
        <f t="shared" si="639"/>
        <v>0</v>
      </c>
      <c r="HF176" s="1">
        <f t="shared" si="640"/>
        <v>0</v>
      </c>
      <c r="HH176" s="1">
        <f t="shared" si="641"/>
        <v>1</v>
      </c>
      <c r="HI176" s="1">
        <f t="shared" si="642"/>
        <v>1</v>
      </c>
      <c r="HJ176" s="1">
        <f t="shared" si="643"/>
        <v>0</v>
      </c>
      <c r="HK176" s="1">
        <f t="shared" si="644"/>
        <v>0</v>
      </c>
      <c r="HL176" s="1">
        <f t="shared" si="645"/>
        <v>0</v>
      </c>
      <c r="HM176" s="1">
        <f t="shared" si="646"/>
        <v>0</v>
      </c>
      <c r="HO176" s="1" t="str">
        <f t="shared" si="671"/>
        <v/>
      </c>
      <c r="HP176" s="1">
        <f t="shared" si="672"/>
        <v>1</v>
      </c>
      <c r="HQ176" s="1" t="str">
        <f t="shared" si="647"/>
        <v/>
      </c>
      <c r="HR176" s="1" t="str">
        <f t="shared" si="648"/>
        <v/>
      </c>
      <c r="HS176" s="1" t="str">
        <f t="shared" si="649"/>
        <v/>
      </c>
      <c r="HT176" s="1" t="str">
        <f t="shared" si="650"/>
        <v/>
      </c>
      <c r="HU176" s="1" t="str">
        <f t="shared" si="651"/>
        <v/>
      </c>
      <c r="HV176" s="1" t="str">
        <f t="shared" si="652"/>
        <v/>
      </c>
      <c r="HW176" s="1" t="str">
        <f t="shared" si="653"/>
        <v/>
      </c>
      <c r="HX176" s="1" t="str">
        <f t="shared" si="654"/>
        <v/>
      </c>
      <c r="HZ176" s="1" t="str">
        <f t="shared" si="712"/>
        <v/>
      </c>
      <c r="IA176" s="1">
        <f t="shared" si="713"/>
        <v>0</v>
      </c>
      <c r="IB176" s="1" t="str">
        <f t="shared" si="714"/>
        <v/>
      </c>
      <c r="IC176" s="1" t="str">
        <f t="shared" si="715"/>
        <v/>
      </c>
      <c r="ID176" s="1" t="str">
        <f t="shared" si="716"/>
        <v/>
      </c>
      <c r="IE176" s="1" t="str">
        <f t="shared" si="717"/>
        <v/>
      </c>
      <c r="IF176" s="1" t="str">
        <f t="shared" si="718"/>
        <v/>
      </c>
      <c r="IG176" s="1" t="str">
        <f t="shared" si="719"/>
        <v/>
      </c>
      <c r="IH176" s="1" t="str">
        <f t="shared" si="720"/>
        <v/>
      </c>
      <c r="II176" s="1" t="str">
        <f t="shared" si="721"/>
        <v/>
      </c>
    </row>
    <row r="177" spans="1:243" x14ac:dyDescent="0.2">
      <c r="A177" s="14">
        <f t="shared" si="509"/>
        <v>177</v>
      </c>
      <c r="C177" s="2">
        <v>42735</v>
      </c>
      <c r="G177" s="3">
        <v>108.197</v>
      </c>
      <c r="H177" s="3">
        <v>118.102</v>
      </c>
      <c r="I177" s="3">
        <v>125.29</v>
      </c>
      <c r="J177" s="4">
        <v>153.24</v>
      </c>
      <c r="P177" s="128">
        <f t="shared" si="673"/>
        <v>3475.7500000000005</v>
      </c>
      <c r="Q177" s="5">
        <f t="shared" si="674"/>
        <v>3786.2500000000005</v>
      </c>
      <c r="R177" s="6">
        <f t="shared" si="675"/>
        <v>4029.0000000000005</v>
      </c>
      <c r="S177" s="7">
        <f t="shared" si="676"/>
        <v>4920.0000000000009</v>
      </c>
      <c r="Y177" s="4">
        <f t="shared" si="567"/>
        <v>0.75000000000045475</v>
      </c>
      <c r="Z177" s="1">
        <f t="shared" si="568"/>
        <v>4.5000000000004547</v>
      </c>
      <c r="AA177" s="1">
        <f t="shared" si="569"/>
        <v>9.5000000000013642</v>
      </c>
      <c r="AB177" s="1">
        <f t="shared" si="570"/>
        <v>16</v>
      </c>
      <c r="AC177" s="1"/>
      <c r="AD177" s="1"/>
      <c r="AE177" s="126"/>
      <c r="AF177" s="126"/>
      <c r="AG177" s="126"/>
      <c r="AH177" s="4">
        <f t="shared" si="510"/>
        <v>1.4999999999993938</v>
      </c>
      <c r="AI177" s="4">
        <f t="shared" si="511"/>
        <v>1.1999999999993634</v>
      </c>
      <c r="AJ177" s="4">
        <f t="shared" si="512"/>
        <v>1.2000000000003634</v>
      </c>
      <c r="AK177" s="4">
        <f t="shared" si="513"/>
        <v>1.8333333333337878</v>
      </c>
      <c r="AL177" s="4">
        <f t="shared" si="514"/>
        <v>0.25000000000022737</v>
      </c>
      <c r="AM177" s="4">
        <f t="shared" si="515"/>
        <v>4.1666666666680312</v>
      </c>
      <c r="AN177" s="4">
        <f t="shared" si="516"/>
        <v>3.1000000000013639</v>
      </c>
      <c r="AO177" s="4">
        <f t="shared" si="517"/>
        <v>1</v>
      </c>
      <c r="AP177" s="4">
        <f t="shared" si="518"/>
        <v>0.16666666666515129</v>
      </c>
      <c r="AQ177" s="4">
        <f t="shared" si="519"/>
        <v>6.9166666666687124</v>
      </c>
      <c r="AR177" s="4">
        <f t="shared" si="520"/>
        <v>2.2999999999996361</v>
      </c>
      <c r="AS177" s="4">
        <f t="shared" si="521"/>
        <v>0.94444444444489939</v>
      </c>
      <c r="AT177" s="4">
        <f t="shared" si="522"/>
        <v>0.63333333333242381</v>
      </c>
      <c r="AU177" s="1"/>
      <c r="BA177" s="11">
        <f t="shared" si="727"/>
        <v>0.75000000000045475</v>
      </c>
      <c r="BB177" s="11">
        <f t="shared" si="728"/>
        <v>4.5000000000004547</v>
      </c>
      <c r="BC177" s="12">
        <f t="shared" si="729"/>
        <v>9.5000000000013642</v>
      </c>
      <c r="BD177" s="13">
        <f t="shared" si="730"/>
        <v>16</v>
      </c>
      <c r="BJ177" s="11">
        <f t="shared" si="575"/>
        <v>-1.4999999999993938</v>
      </c>
      <c r="BK177" s="11">
        <f t="shared" si="576"/>
        <v>-1.1999999999993634</v>
      </c>
      <c r="BL177" s="11">
        <f t="shared" si="577"/>
        <v>-1.2000000000003634</v>
      </c>
      <c r="BM177" s="11">
        <f t="shared" si="578"/>
        <v>-1.8333333333337878</v>
      </c>
      <c r="BN177" s="11">
        <f t="shared" si="579"/>
        <v>-0.25000000000022737</v>
      </c>
      <c r="BO177" s="11">
        <f t="shared" si="580"/>
        <v>4.1666666666680312</v>
      </c>
      <c r="BP177" s="11">
        <f t="shared" si="581"/>
        <v>3.1000000000013639</v>
      </c>
      <c r="BQ177" s="1">
        <v>1</v>
      </c>
      <c r="BR177" s="11">
        <f t="shared" si="582"/>
        <v>0.16666666666515129</v>
      </c>
      <c r="BS177" s="11">
        <f t="shared" si="583"/>
        <v>6.9166666666687124</v>
      </c>
      <c r="BT177" s="11">
        <f t="shared" si="584"/>
        <v>-2.2999999999996361</v>
      </c>
      <c r="BU177" s="11">
        <f t="shared" si="585"/>
        <v>0.94444444444489939</v>
      </c>
      <c r="BV177" s="11">
        <f t="shared" si="655"/>
        <v>-0.63333333333242381</v>
      </c>
      <c r="BY177" s="126"/>
      <c r="BZ177" s="126"/>
      <c r="CB177" s="1">
        <f t="shared" si="677"/>
        <v>0</v>
      </c>
      <c r="CC177" s="1">
        <f t="shared" si="678"/>
        <v>0</v>
      </c>
      <c r="CD177" s="1">
        <f t="shared" si="679"/>
        <v>0</v>
      </c>
      <c r="CE177" s="126">
        <f t="shared" si="523"/>
        <v>0</v>
      </c>
      <c r="CF177" s="1">
        <f t="shared" si="586"/>
        <v>0</v>
      </c>
      <c r="CG177" s="1" t="str">
        <f t="shared" si="587"/>
        <v/>
      </c>
      <c r="CH177" s="1" t="str">
        <f t="shared" si="524"/>
        <v/>
      </c>
      <c r="CI177" s="1">
        <f t="shared" si="588"/>
        <v>1</v>
      </c>
      <c r="CJ177" s="1">
        <f t="shared" si="525"/>
        <v>1</v>
      </c>
      <c r="CK177" s="1" t="str">
        <f t="shared" si="526"/>
        <v/>
      </c>
      <c r="CL177" s="1">
        <f t="shared" si="656"/>
        <v>1</v>
      </c>
      <c r="CM177" s="1">
        <f t="shared" si="589"/>
        <v>1</v>
      </c>
      <c r="CN177" s="1">
        <f t="shared" si="657"/>
        <v>1</v>
      </c>
      <c r="CO177" s="1" t="str">
        <f t="shared" si="658"/>
        <v/>
      </c>
      <c r="CP177" s="1" t="str">
        <f t="shared" si="659"/>
        <v/>
      </c>
      <c r="CQ177" s="1">
        <f t="shared" si="660"/>
        <v>1</v>
      </c>
      <c r="CS177" s="1">
        <f t="shared" si="680"/>
        <v>0</v>
      </c>
      <c r="CT177" s="1">
        <f t="shared" si="681"/>
        <v>0</v>
      </c>
      <c r="CU177" s="1">
        <f t="shared" si="682"/>
        <v>0</v>
      </c>
      <c r="CV177" s="126">
        <f t="shared" si="527"/>
        <v>0</v>
      </c>
      <c r="CW177" s="1"/>
      <c r="CX177" s="1" t="str">
        <f t="shared" si="661"/>
        <v/>
      </c>
      <c r="CY177" s="1" t="str">
        <f t="shared" si="662"/>
        <v/>
      </c>
      <c r="CZ177" s="1" t="str">
        <f t="shared" si="663"/>
        <v/>
      </c>
      <c r="DA177" s="1" t="str">
        <f t="shared" si="664"/>
        <v/>
      </c>
      <c r="DB177" s="1">
        <f t="shared" si="590"/>
        <v>1</v>
      </c>
      <c r="DC177" s="1" t="str">
        <f t="shared" si="591"/>
        <v/>
      </c>
      <c r="DD177" s="1">
        <f t="shared" si="592"/>
        <v>1</v>
      </c>
      <c r="DE177" s="1" t="str">
        <f t="shared" si="665"/>
        <v/>
      </c>
      <c r="DF177" s="1"/>
      <c r="DG177" s="126">
        <f t="shared" si="528"/>
        <v>1</v>
      </c>
      <c r="DH177" s="1">
        <f t="shared" si="683"/>
        <v>1</v>
      </c>
      <c r="DI177" s="1">
        <f t="shared" si="684"/>
        <v>1</v>
      </c>
      <c r="DJ177" s="1">
        <f t="shared" si="685"/>
        <v>1</v>
      </c>
      <c r="DK177" s="1" t="str">
        <f t="shared" si="593"/>
        <v/>
      </c>
      <c r="DL177" s="1"/>
      <c r="DM177" s="1" t="str">
        <f t="shared" si="594"/>
        <v/>
      </c>
      <c r="DN177" s="1">
        <f t="shared" si="595"/>
        <v>0</v>
      </c>
      <c r="DO177" s="1">
        <f t="shared" si="596"/>
        <v>1</v>
      </c>
      <c r="DP177" s="1">
        <f t="shared" si="597"/>
        <v>0</v>
      </c>
      <c r="DQ177" s="1">
        <f t="shared" si="598"/>
        <v>1</v>
      </c>
      <c r="DR177" s="1">
        <f t="shared" si="599"/>
        <v>0</v>
      </c>
      <c r="DS177" s="1">
        <f t="shared" si="600"/>
        <v>1</v>
      </c>
      <c r="DT177" s="1">
        <f t="shared" si="601"/>
        <v>0</v>
      </c>
      <c r="DU177" s="1">
        <f t="shared" si="666"/>
        <v>1</v>
      </c>
      <c r="DV177" s="1">
        <f t="shared" si="686"/>
        <v>1</v>
      </c>
      <c r="DW177" s="1">
        <f t="shared" si="602"/>
        <v>0</v>
      </c>
      <c r="DX177" s="1" t="str">
        <f t="shared" si="603"/>
        <v/>
      </c>
      <c r="DY177" s="1" t="str">
        <f t="shared" si="604"/>
        <v/>
      </c>
      <c r="EA177" s="1">
        <f t="shared" si="687"/>
        <v>1</v>
      </c>
      <c r="EB177" s="1">
        <f t="shared" si="688"/>
        <v>1</v>
      </c>
      <c r="EC177" s="1">
        <f t="shared" si="689"/>
        <v>1</v>
      </c>
      <c r="ED177" s="1">
        <f t="shared" si="690"/>
        <v>1</v>
      </c>
      <c r="EF177" s="1">
        <f t="shared" si="723"/>
        <v>1</v>
      </c>
      <c r="EG177" s="1">
        <f t="shared" si="724"/>
        <v>1</v>
      </c>
      <c r="EH177" s="1">
        <f t="shared" si="725"/>
        <v>1</v>
      </c>
      <c r="EI177" s="1">
        <f t="shared" si="726"/>
        <v>1</v>
      </c>
      <c r="EK177" s="1">
        <f t="shared" si="695"/>
        <v>1</v>
      </c>
      <c r="EL177" s="1">
        <f t="shared" si="696"/>
        <v>1</v>
      </c>
      <c r="EM177" s="1">
        <f t="shared" si="697"/>
        <v>1</v>
      </c>
      <c r="EO177" s="1">
        <f t="shared" si="698"/>
        <v>1</v>
      </c>
      <c r="EP177" s="1">
        <f t="shared" si="699"/>
        <v>1</v>
      </c>
      <c r="EQ177" s="1">
        <f t="shared" si="700"/>
        <v>1</v>
      </c>
      <c r="ES177" s="1">
        <f t="shared" si="605"/>
        <v>1</v>
      </c>
      <c r="ET177" s="1">
        <f t="shared" si="606"/>
        <v>1</v>
      </c>
      <c r="EU177" s="1">
        <f t="shared" si="607"/>
        <v>1</v>
      </c>
      <c r="EV177" s="1">
        <f t="shared" si="667"/>
        <v>1</v>
      </c>
      <c r="EW177" s="1">
        <f t="shared" si="668"/>
        <v>0</v>
      </c>
      <c r="EY177" s="1">
        <f t="shared" si="608"/>
        <v>1</v>
      </c>
      <c r="EZ177" s="1">
        <f t="shared" si="609"/>
        <v>1</v>
      </c>
      <c r="FA177" s="1">
        <f t="shared" si="610"/>
        <v>1</v>
      </c>
      <c r="FC177" s="1">
        <f t="shared" si="701"/>
        <v>0</v>
      </c>
      <c r="FD177" s="1" t="str">
        <f t="shared" si="669"/>
        <v/>
      </c>
      <c r="FE177" s="1"/>
      <c r="FF177" s="1">
        <f t="shared" si="702"/>
        <v>1</v>
      </c>
      <c r="FG177" s="1">
        <f t="shared" si="703"/>
        <v>0</v>
      </c>
      <c r="FH177" s="1">
        <f t="shared" si="704"/>
        <v>0</v>
      </c>
      <c r="FI177" s="1" t="str">
        <f t="shared" si="611"/>
        <v/>
      </c>
      <c r="FJ177" s="1" t="str">
        <f t="shared" si="612"/>
        <v/>
      </c>
      <c r="FK177" s="1" t="str">
        <f t="shared" si="613"/>
        <v/>
      </c>
      <c r="FL177" s="1" t="str">
        <f t="shared" si="614"/>
        <v/>
      </c>
      <c r="FN177" s="1" t="str">
        <f t="shared" si="615"/>
        <v/>
      </c>
      <c r="FO177" s="1" t="str">
        <f t="shared" si="616"/>
        <v/>
      </c>
      <c r="FP177" s="1" t="str">
        <f t="shared" si="617"/>
        <v/>
      </c>
      <c r="FV177" s="1">
        <f t="shared" si="731"/>
        <v>0</v>
      </c>
      <c r="FW177" s="1">
        <f t="shared" si="732"/>
        <v>0</v>
      </c>
      <c r="FX177" s="1">
        <f t="shared" si="733"/>
        <v>0</v>
      </c>
      <c r="GA177" s="1">
        <f t="shared" si="621"/>
        <v>1</v>
      </c>
      <c r="GB177" s="1">
        <f t="shared" si="622"/>
        <v>1</v>
      </c>
      <c r="GC177" s="1">
        <f t="shared" si="623"/>
        <v>1</v>
      </c>
      <c r="GD177" s="1">
        <f t="shared" si="624"/>
        <v>1</v>
      </c>
      <c r="GE177" s="1">
        <f t="shared" si="625"/>
        <v>0</v>
      </c>
      <c r="GF177" s="1">
        <f t="shared" si="705"/>
        <v>0</v>
      </c>
      <c r="GG177" s="1">
        <f t="shared" si="626"/>
        <v>1</v>
      </c>
      <c r="GI177" s="1">
        <f t="shared" si="734"/>
        <v>1</v>
      </c>
      <c r="GK177" s="1">
        <f t="shared" si="627"/>
        <v>1</v>
      </c>
      <c r="GL177" s="1">
        <f t="shared" si="628"/>
        <v>1</v>
      </c>
      <c r="GM177" s="1">
        <f t="shared" si="629"/>
        <v>1</v>
      </c>
      <c r="GN177" s="1">
        <f t="shared" si="630"/>
        <v>1</v>
      </c>
      <c r="GO177" s="1">
        <f t="shared" si="631"/>
        <v>0</v>
      </c>
      <c r="GP177" s="1">
        <f t="shared" si="706"/>
        <v>0</v>
      </c>
      <c r="GQ177" s="1">
        <f t="shared" si="632"/>
        <v>1</v>
      </c>
      <c r="GS177" s="1" t="str">
        <f t="shared" si="633"/>
        <v/>
      </c>
      <c r="GT177" s="1" t="str">
        <f t="shared" si="634"/>
        <v/>
      </c>
      <c r="GU177" s="1">
        <f t="shared" si="707"/>
        <v>1</v>
      </c>
      <c r="GV177" s="1">
        <f t="shared" si="708"/>
        <v>1</v>
      </c>
      <c r="GW177" s="1">
        <f t="shared" si="709"/>
        <v>0</v>
      </c>
      <c r="GX177" s="1">
        <f t="shared" si="710"/>
        <v>0</v>
      </c>
      <c r="GY177" s="1">
        <f t="shared" si="711"/>
        <v>0</v>
      </c>
      <c r="GZ177" s="1"/>
      <c r="HA177" s="1">
        <f t="shared" si="635"/>
        <v>1</v>
      </c>
      <c r="HB177" s="1">
        <f t="shared" si="636"/>
        <v>1</v>
      </c>
      <c r="HC177" s="1">
        <f t="shared" si="637"/>
        <v>0</v>
      </c>
      <c r="HD177" s="1">
        <f t="shared" si="638"/>
        <v>0</v>
      </c>
      <c r="HE177" s="1">
        <f t="shared" si="639"/>
        <v>0</v>
      </c>
      <c r="HF177" s="1">
        <f t="shared" si="640"/>
        <v>0</v>
      </c>
      <c r="HH177" s="1">
        <f t="shared" si="641"/>
        <v>1</v>
      </c>
      <c r="HI177" s="1">
        <f t="shared" si="642"/>
        <v>1</v>
      </c>
      <c r="HJ177" s="1">
        <f t="shared" si="643"/>
        <v>1</v>
      </c>
      <c r="HK177" s="1">
        <f t="shared" si="644"/>
        <v>1</v>
      </c>
      <c r="HL177" s="1">
        <f t="shared" si="645"/>
        <v>0</v>
      </c>
      <c r="HM177" s="1">
        <f t="shared" si="646"/>
        <v>0</v>
      </c>
      <c r="HO177" s="1">
        <f t="shared" si="671"/>
        <v>1</v>
      </c>
      <c r="HP177" s="1" t="str">
        <f t="shared" si="672"/>
        <v/>
      </c>
      <c r="HQ177" s="1">
        <f t="shared" si="647"/>
        <v>1</v>
      </c>
      <c r="HR177" s="1" t="str">
        <f t="shared" si="648"/>
        <v/>
      </c>
      <c r="HS177" s="1">
        <f t="shared" si="649"/>
        <v>1</v>
      </c>
      <c r="HT177" s="1" t="str">
        <f t="shared" si="650"/>
        <v/>
      </c>
      <c r="HU177" s="1" t="str">
        <f t="shared" si="651"/>
        <v/>
      </c>
      <c r="HV177" s="1" t="str">
        <f t="shared" si="652"/>
        <v/>
      </c>
      <c r="HW177" s="1" t="str">
        <f t="shared" si="653"/>
        <v/>
      </c>
      <c r="HX177" s="1" t="str">
        <f t="shared" si="654"/>
        <v/>
      </c>
      <c r="HZ177" s="1">
        <f t="shared" si="712"/>
        <v>0</v>
      </c>
      <c r="IA177" s="1" t="str">
        <f t="shared" si="713"/>
        <v/>
      </c>
      <c r="IB177" s="1">
        <f t="shared" si="714"/>
        <v>0</v>
      </c>
      <c r="IC177" s="1" t="str">
        <f t="shared" si="715"/>
        <v/>
      </c>
      <c r="ID177" s="1">
        <f t="shared" si="716"/>
        <v>0</v>
      </c>
      <c r="IE177" s="1" t="str">
        <f t="shared" si="717"/>
        <v/>
      </c>
      <c r="IF177" s="1" t="str">
        <f t="shared" si="718"/>
        <v/>
      </c>
      <c r="IG177" s="1" t="str">
        <f t="shared" si="719"/>
        <v/>
      </c>
      <c r="IH177" s="1" t="str">
        <f t="shared" si="720"/>
        <v/>
      </c>
      <c r="II177" s="1" t="str">
        <f t="shared" si="721"/>
        <v/>
      </c>
    </row>
    <row r="178" spans="1:243" x14ac:dyDescent="0.2">
      <c r="A178" s="14">
        <f t="shared" si="509"/>
        <v>178</v>
      </c>
      <c r="C178" s="2">
        <v>42373</v>
      </c>
      <c r="G178" s="3">
        <v>108.212</v>
      </c>
      <c r="H178" s="3">
        <v>118.15</v>
      </c>
      <c r="I178" s="3">
        <v>126.05</v>
      </c>
      <c r="J178" s="4">
        <v>154.08000000000001</v>
      </c>
      <c r="P178" s="128">
        <f t="shared" si="673"/>
        <v>3477.2500000000005</v>
      </c>
      <c r="Q178" s="5">
        <f t="shared" si="674"/>
        <v>3791.0000000000005</v>
      </c>
      <c r="R178" s="6">
        <f t="shared" si="675"/>
        <v>4036.9999999999995</v>
      </c>
      <c r="S178" s="7">
        <f t="shared" si="676"/>
        <v>4936.0000000000009</v>
      </c>
      <c r="Y178" s="4">
        <f t="shared" si="567"/>
        <v>1.5</v>
      </c>
      <c r="Z178" s="1">
        <f t="shared" si="568"/>
        <v>4.75</v>
      </c>
      <c r="AA178" s="1">
        <f t="shared" si="569"/>
        <v>7.9999999999990905</v>
      </c>
      <c r="AB178" s="1">
        <f t="shared" si="570"/>
        <v>16</v>
      </c>
      <c r="AC178" s="1"/>
      <c r="AD178" s="1"/>
      <c r="AE178" s="126"/>
      <c r="AF178" s="126"/>
      <c r="AG178" s="126"/>
      <c r="AH178" s="4">
        <f t="shared" si="510"/>
        <v>0.16666666666666652</v>
      </c>
      <c r="AI178" s="4">
        <f t="shared" si="511"/>
        <v>0.14999999999999991</v>
      </c>
      <c r="AJ178" s="4">
        <f t="shared" si="512"/>
        <v>4.9999999999454481E-2</v>
      </c>
      <c r="AK178" s="4">
        <f t="shared" si="513"/>
        <v>0.5833333333327273</v>
      </c>
      <c r="AL178" s="4">
        <f t="shared" si="514"/>
        <v>0.75000000000045475</v>
      </c>
      <c r="AM178" s="4">
        <f t="shared" si="515"/>
        <v>2.6666666666657575</v>
      </c>
      <c r="AN178" s="4">
        <f t="shared" si="516"/>
        <v>1.5999999999990902</v>
      </c>
      <c r="AO178" s="4">
        <f t="shared" si="517"/>
        <v>1</v>
      </c>
      <c r="AP178" s="4">
        <f t="shared" si="518"/>
        <v>0.83333333333272719</v>
      </c>
      <c r="AQ178" s="4">
        <f t="shared" si="519"/>
        <v>3.5416666666648484</v>
      </c>
      <c r="AR178" s="4">
        <f t="shared" si="520"/>
        <v>0.19999999999963602</v>
      </c>
      <c r="AS178" s="4">
        <f t="shared" si="521"/>
        <v>1.1944444444444446</v>
      </c>
      <c r="AT178" s="4">
        <f t="shared" si="522"/>
        <v>0.8666666666666667</v>
      </c>
      <c r="AU178" s="1"/>
      <c r="BA178" s="11">
        <f t="shared" si="727"/>
        <v>1.5</v>
      </c>
      <c r="BB178" s="11">
        <f t="shared" si="728"/>
        <v>4.75</v>
      </c>
      <c r="BC178" s="12">
        <f t="shared" si="729"/>
        <v>7.9999999999990905</v>
      </c>
      <c r="BD178" s="13">
        <f t="shared" si="730"/>
        <v>16</v>
      </c>
      <c r="BJ178" s="11">
        <f t="shared" si="575"/>
        <v>-0.16666666666666652</v>
      </c>
      <c r="BK178" s="11">
        <f t="shared" si="576"/>
        <v>0.14999999999999991</v>
      </c>
      <c r="BL178" s="11">
        <f t="shared" si="577"/>
        <v>-4.9999999999454481E-2</v>
      </c>
      <c r="BM178" s="11">
        <f t="shared" si="578"/>
        <v>-0.5833333333327273</v>
      </c>
      <c r="BN178" s="11">
        <f t="shared" si="579"/>
        <v>0.75000000000045475</v>
      </c>
      <c r="BO178" s="11">
        <f t="shared" si="580"/>
        <v>2.6666666666657575</v>
      </c>
      <c r="BP178" s="11">
        <f t="shared" si="581"/>
        <v>1.5999999999990902</v>
      </c>
      <c r="BQ178" s="1">
        <v>1</v>
      </c>
      <c r="BR178" s="11">
        <f t="shared" si="582"/>
        <v>-0.83333333333272719</v>
      </c>
      <c r="BS178" s="11">
        <f t="shared" si="583"/>
        <v>3.5416666666648484</v>
      </c>
      <c r="BT178" s="11">
        <f t="shared" si="584"/>
        <v>-0.19999999999963602</v>
      </c>
      <c r="BU178" s="11">
        <f t="shared" si="585"/>
        <v>1.1944444444444446</v>
      </c>
      <c r="BV178" s="11">
        <f t="shared" si="655"/>
        <v>0.8666666666666667</v>
      </c>
      <c r="BY178" s="126"/>
      <c r="BZ178" s="126"/>
      <c r="CB178" s="1">
        <f t="shared" si="677"/>
        <v>1</v>
      </c>
      <c r="CC178" s="1">
        <f t="shared" si="678"/>
        <v>1</v>
      </c>
      <c r="CD178" s="1">
        <f t="shared" si="679"/>
        <v>1</v>
      </c>
      <c r="CE178" s="126">
        <f t="shared" si="523"/>
        <v>1</v>
      </c>
      <c r="CF178" s="1">
        <f t="shared" si="586"/>
        <v>1</v>
      </c>
      <c r="CG178" s="1">
        <f t="shared" si="587"/>
        <v>1</v>
      </c>
      <c r="CH178" s="1" t="str">
        <f t="shared" si="524"/>
        <v/>
      </c>
      <c r="CI178" s="1">
        <f t="shared" si="588"/>
        <v>0</v>
      </c>
      <c r="CJ178" s="1">
        <f t="shared" si="525"/>
        <v>0</v>
      </c>
      <c r="CK178" s="1" t="str">
        <f t="shared" si="526"/>
        <v/>
      </c>
      <c r="CL178" s="1">
        <f t="shared" si="656"/>
        <v>0</v>
      </c>
      <c r="CM178" s="1" t="str">
        <f t="shared" si="589"/>
        <v/>
      </c>
      <c r="CN178" s="1" t="str">
        <f t="shared" si="657"/>
        <v/>
      </c>
      <c r="CO178" s="1">
        <f t="shared" si="658"/>
        <v>0</v>
      </c>
      <c r="CP178" s="1">
        <f t="shared" si="659"/>
        <v>0</v>
      </c>
      <c r="CQ178" s="1" t="str">
        <f t="shared" si="660"/>
        <v/>
      </c>
      <c r="CS178" s="1">
        <f t="shared" si="680"/>
        <v>0</v>
      </c>
      <c r="CT178" s="1">
        <f t="shared" si="681"/>
        <v>0</v>
      </c>
      <c r="CU178" s="1">
        <f t="shared" si="682"/>
        <v>0</v>
      </c>
      <c r="CV178" s="126">
        <f t="shared" si="527"/>
        <v>0</v>
      </c>
      <c r="CW178" s="1"/>
      <c r="CX178" s="1" t="str">
        <f t="shared" si="661"/>
        <v/>
      </c>
      <c r="CY178" s="1" t="str">
        <f t="shared" si="662"/>
        <v/>
      </c>
      <c r="CZ178" s="1" t="str">
        <f t="shared" si="663"/>
        <v/>
      </c>
      <c r="DA178" s="1" t="str">
        <f t="shared" si="664"/>
        <v/>
      </c>
      <c r="DB178" s="1">
        <f t="shared" si="590"/>
        <v>1</v>
      </c>
      <c r="DC178" s="1" t="str">
        <f t="shared" si="591"/>
        <v/>
      </c>
      <c r="DD178" s="1">
        <f t="shared" si="592"/>
        <v>1</v>
      </c>
      <c r="DE178" s="1" t="str">
        <f t="shared" si="665"/>
        <v/>
      </c>
      <c r="DF178" s="1"/>
      <c r="DG178" s="126">
        <f t="shared" si="528"/>
        <v>1</v>
      </c>
      <c r="DH178" s="1">
        <f t="shared" si="683"/>
        <v>1</v>
      </c>
      <c r="DI178" s="1">
        <f t="shared" si="684"/>
        <v>1</v>
      </c>
      <c r="DJ178" s="1">
        <f t="shared" si="685"/>
        <v>1</v>
      </c>
      <c r="DK178" s="1" t="str">
        <f t="shared" si="593"/>
        <v/>
      </c>
      <c r="DL178" s="1"/>
      <c r="DM178" s="1" t="str">
        <f t="shared" si="594"/>
        <v/>
      </c>
      <c r="DN178" s="1">
        <f t="shared" si="595"/>
        <v>0</v>
      </c>
      <c r="DO178" s="1">
        <f t="shared" si="596"/>
        <v>0</v>
      </c>
      <c r="DP178" s="1">
        <f t="shared" si="597"/>
        <v>1</v>
      </c>
      <c r="DQ178" s="1">
        <f t="shared" si="598"/>
        <v>0</v>
      </c>
      <c r="DR178" s="1">
        <f t="shared" si="599"/>
        <v>0</v>
      </c>
      <c r="DS178" s="1">
        <f t="shared" si="600"/>
        <v>1</v>
      </c>
      <c r="DT178" s="1">
        <f t="shared" si="601"/>
        <v>0</v>
      </c>
      <c r="DU178" s="1">
        <f t="shared" si="666"/>
        <v>0</v>
      </c>
      <c r="DV178" s="1">
        <f t="shared" si="686"/>
        <v>1</v>
      </c>
      <c r="DW178" s="1">
        <f t="shared" si="602"/>
        <v>0</v>
      </c>
      <c r="DX178" s="1" t="str">
        <f t="shared" si="603"/>
        <v/>
      </c>
      <c r="DY178" s="1" t="str">
        <f t="shared" si="604"/>
        <v/>
      </c>
      <c r="EA178" s="1">
        <f t="shared" si="687"/>
        <v>1</v>
      </c>
      <c r="EB178" s="1">
        <f t="shared" si="688"/>
        <v>1</v>
      </c>
      <c r="EC178" s="1">
        <f t="shared" si="689"/>
        <v>1</v>
      </c>
      <c r="ED178" s="1">
        <f t="shared" si="690"/>
        <v>1</v>
      </c>
      <c r="EF178" s="1">
        <f t="shared" si="723"/>
        <v>1</v>
      </c>
      <c r="EG178" s="1">
        <f t="shared" si="724"/>
        <v>1</v>
      </c>
      <c r="EH178" s="1">
        <f t="shared" si="725"/>
        <v>1</v>
      </c>
      <c r="EI178" s="1">
        <f t="shared" si="726"/>
        <v>1</v>
      </c>
      <c r="EK178" s="1">
        <f t="shared" si="695"/>
        <v>1</v>
      </c>
      <c r="EL178" s="1">
        <f t="shared" si="696"/>
        <v>1</v>
      </c>
      <c r="EM178" s="1">
        <f t="shared" si="697"/>
        <v>1</v>
      </c>
      <c r="EO178" s="1">
        <f t="shared" si="698"/>
        <v>1</v>
      </c>
      <c r="EP178" s="1">
        <f t="shared" si="699"/>
        <v>1</v>
      </c>
      <c r="EQ178" s="1">
        <f t="shared" si="700"/>
        <v>1</v>
      </c>
      <c r="ES178" s="1">
        <f t="shared" si="605"/>
        <v>1</v>
      </c>
      <c r="ET178" s="1">
        <f t="shared" si="606"/>
        <v>1</v>
      </c>
      <c r="EU178" s="1">
        <f t="shared" si="607"/>
        <v>1</v>
      </c>
      <c r="EV178" s="1">
        <f t="shared" si="667"/>
        <v>1</v>
      </c>
      <c r="EW178" s="1">
        <f t="shared" si="668"/>
        <v>0</v>
      </c>
      <c r="EY178" s="1">
        <f t="shared" si="608"/>
        <v>1</v>
      </c>
      <c r="EZ178" s="1">
        <f t="shared" si="609"/>
        <v>1</v>
      </c>
      <c r="FA178" s="1">
        <f t="shared" si="610"/>
        <v>1</v>
      </c>
      <c r="FC178" s="1">
        <f t="shared" si="701"/>
        <v>0</v>
      </c>
      <c r="FD178" s="1" t="str">
        <f t="shared" si="669"/>
        <v/>
      </c>
      <c r="FE178" s="1"/>
      <c r="FF178" s="1">
        <f t="shared" si="702"/>
        <v>0</v>
      </c>
      <c r="FG178" s="1">
        <f t="shared" si="703"/>
        <v>1</v>
      </c>
      <c r="FH178" s="1">
        <f t="shared" si="704"/>
        <v>0</v>
      </c>
      <c r="FI178" s="1" t="str">
        <f t="shared" si="611"/>
        <v/>
      </c>
      <c r="FJ178" s="1" t="str">
        <f t="shared" si="612"/>
        <v/>
      </c>
      <c r="FK178" s="1" t="str">
        <f t="shared" si="613"/>
        <v/>
      </c>
      <c r="FL178" s="1" t="str">
        <f t="shared" si="614"/>
        <v/>
      </c>
      <c r="FN178" s="1" t="str">
        <f t="shared" si="615"/>
        <v/>
      </c>
      <c r="FO178" s="1" t="str">
        <f t="shared" si="616"/>
        <v/>
      </c>
      <c r="FP178" s="1" t="str">
        <f t="shared" si="617"/>
        <v/>
      </c>
      <c r="FV178" s="1">
        <f t="shared" si="731"/>
        <v>0</v>
      </c>
      <c r="FW178" s="1">
        <f t="shared" si="732"/>
        <v>1</v>
      </c>
      <c r="FX178" s="1">
        <f t="shared" si="733"/>
        <v>1</v>
      </c>
      <c r="GA178" s="1">
        <f t="shared" si="621"/>
        <v>0</v>
      </c>
      <c r="GB178" s="1">
        <f t="shared" si="622"/>
        <v>0</v>
      </c>
      <c r="GC178" s="1">
        <f t="shared" si="623"/>
        <v>0</v>
      </c>
      <c r="GD178" s="1">
        <f t="shared" si="624"/>
        <v>0</v>
      </c>
      <c r="GE178" s="1">
        <f t="shared" si="625"/>
        <v>0</v>
      </c>
      <c r="GF178" s="1">
        <f t="shared" si="705"/>
        <v>1</v>
      </c>
      <c r="GG178" s="1">
        <f t="shared" si="626"/>
        <v>0</v>
      </c>
      <c r="GI178" s="1">
        <f t="shared" si="734"/>
        <v>0</v>
      </c>
      <c r="GK178" s="1">
        <f t="shared" si="627"/>
        <v>1</v>
      </c>
      <c r="GL178" s="1">
        <f t="shared" si="628"/>
        <v>1</v>
      </c>
      <c r="GM178" s="1">
        <f t="shared" si="629"/>
        <v>1</v>
      </c>
      <c r="GN178" s="1">
        <f t="shared" si="630"/>
        <v>1</v>
      </c>
      <c r="GO178" s="1">
        <f t="shared" si="631"/>
        <v>1</v>
      </c>
      <c r="GP178" s="1">
        <f t="shared" si="706"/>
        <v>0</v>
      </c>
      <c r="GQ178" s="1">
        <f t="shared" si="632"/>
        <v>1</v>
      </c>
      <c r="GS178" s="1" t="str">
        <f t="shared" si="633"/>
        <v/>
      </c>
      <c r="GT178" s="1" t="str">
        <f t="shared" si="634"/>
        <v/>
      </c>
      <c r="GU178" s="1">
        <f t="shared" si="707"/>
        <v>0</v>
      </c>
      <c r="GV178" s="1">
        <f t="shared" si="708"/>
        <v>0</v>
      </c>
      <c r="GW178" s="1">
        <f t="shared" si="709"/>
        <v>0</v>
      </c>
      <c r="GX178" s="1">
        <f t="shared" si="710"/>
        <v>0</v>
      </c>
      <c r="GY178" s="1">
        <f t="shared" si="711"/>
        <v>0</v>
      </c>
      <c r="GZ178" s="1"/>
      <c r="HA178" s="1">
        <f t="shared" si="635"/>
        <v>1</v>
      </c>
      <c r="HB178" s="1">
        <f t="shared" si="636"/>
        <v>0</v>
      </c>
      <c r="HC178" s="1">
        <f t="shared" si="637"/>
        <v>0</v>
      </c>
      <c r="HD178" s="1">
        <f t="shared" si="638"/>
        <v>0</v>
      </c>
      <c r="HE178" s="1">
        <f t="shared" si="639"/>
        <v>0</v>
      </c>
      <c r="HF178" s="1">
        <f t="shared" si="640"/>
        <v>0</v>
      </c>
      <c r="HH178" s="1">
        <f t="shared" si="641"/>
        <v>1</v>
      </c>
      <c r="HI178" s="1">
        <f t="shared" si="642"/>
        <v>1</v>
      </c>
      <c r="HJ178" s="1">
        <f t="shared" si="643"/>
        <v>0</v>
      </c>
      <c r="HK178" s="1">
        <f t="shared" si="644"/>
        <v>0</v>
      </c>
      <c r="HL178" s="1">
        <f t="shared" si="645"/>
        <v>0</v>
      </c>
      <c r="HM178" s="1">
        <f t="shared" si="646"/>
        <v>0</v>
      </c>
      <c r="HO178" s="1">
        <f t="shared" si="671"/>
        <v>1</v>
      </c>
      <c r="HP178" s="1" t="str">
        <f t="shared" si="672"/>
        <v/>
      </c>
      <c r="HQ178" s="1">
        <f t="shared" si="647"/>
        <v>1</v>
      </c>
      <c r="HR178" s="1" t="str">
        <f t="shared" si="648"/>
        <v/>
      </c>
      <c r="HS178" s="1">
        <f t="shared" si="649"/>
        <v>1</v>
      </c>
      <c r="HT178" s="1" t="str">
        <f t="shared" si="650"/>
        <v/>
      </c>
      <c r="HU178" s="1" t="str">
        <f t="shared" si="651"/>
        <v/>
      </c>
      <c r="HV178" s="1" t="str">
        <f t="shared" si="652"/>
        <v/>
      </c>
      <c r="HW178" s="1" t="str">
        <f t="shared" si="653"/>
        <v/>
      </c>
      <c r="HX178" s="1" t="str">
        <f t="shared" si="654"/>
        <v/>
      </c>
      <c r="HZ178" s="1">
        <f t="shared" si="712"/>
        <v>0</v>
      </c>
      <c r="IA178" s="1" t="str">
        <f t="shared" si="713"/>
        <v/>
      </c>
      <c r="IB178" s="1">
        <f t="shared" si="714"/>
        <v>0</v>
      </c>
      <c r="IC178" s="1" t="str">
        <f t="shared" si="715"/>
        <v/>
      </c>
      <c r="ID178" s="1">
        <f t="shared" si="716"/>
        <v>0</v>
      </c>
      <c r="IE178" s="1" t="str">
        <f t="shared" si="717"/>
        <v/>
      </c>
      <c r="IF178" s="1" t="str">
        <f t="shared" si="718"/>
        <v/>
      </c>
      <c r="IG178" s="1" t="str">
        <f t="shared" si="719"/>
        <v/>
      </c>
      <c r="IH178" s="1" t="str">
        <f t="shared" si="720"/>
        <v/>
      </c>
      <c r="II178" s="1" t="str">
        <f t="shared" si="721"/>
        <v/>
      </c>
    </row>
    <row r="179" spans="1:243" x14ac:dyDescent="0.2">
      <c r="A179" s="14">
        <f t="shared" si="509"/>
        <v>179</v>
      </c>
      <c r="C179" s="2">
        <v>42374</v>
      </c>
      <c r="G179" s="3">
        <v>108.212</v>
      </c>
      <c r="H179" s="3">
        <v>118.175</v>
      </c>
      <c r="I179" s="3">
        <v>126.08</v>
      </c>
      <c r="J179" s="4">
        <v>153.22</v>
      </c>
      <c r="P179" s="128">
        <f t="shared" si="673"/>
        <v>3477.2500000000005</v>
      </c>
      <c r="Q179" s="5">
        <f t="shared" si="674"/>
        <v>3793.4999999999995</v>
      </c>
      <c r="R179" s="6">
        <f t="shared" si="675"/>
        <v>4040</v>
      </c>
      <c r="S179" s="7">
        <f t="shared" si="676"/>
        <v>4918</v>
      </c>
      <c r="Y179" s="4">
        <f t="shared" si="567"/>
        <v>0</v>
      </c>
      <c r="Z179" s="1">
        <f t="shared" si="568"/>
        <v>2.4999999999990905</v>
      </c>
      <c r="AA179" s="1">
        <f t="shared" si="569"/>
        <v>3.0000000000004547</v>
      </c>
      <c r="AB179" s="1">
        <f t="shared" si="570"/>
        <v>18.000000000000909</v>
      </c>
      <c r="AC179" s="1"/>
      <c r="AD179" s="1"/>
      <c r="AE179" s="126"/>
      <c r="AF179" s="126"/>
      <c r="AG179" s="126"/>
      <c r="AH179" s="4">
        <f t="shared" si="510"/>
        <v>1.6666666666660603</v>
      </c>
      <c r="AI179" s="4">
        <f t="shared" si="511"/>
        <v>1.4999999999994542</v>
      </c>
      <c r="AJ179" s="4">
        <f t="shared" si="512"/>
        <v>0.69999999999881779</v>
      </c>
      <c r="AK179" s="4">
        <f t="shared" si="513"/>
        <v>0.49999999999878719</v>
      </c>
      <c r="AL179" s="4">
        <f t="shared" si="514"/>
        <v>0.99999999999886313</v>
      </c>
      <c r="AM179" s="4">
        <f t="shared" si="515"/>
        <v>9.0000000000007567</v>
      </c>
      <c r="AN179" s="4">
        <f t="shared" si="516"/>
        <v>10.200000000000818</v>
      </c>
      <c r="AO179" s="4">
        <f t="shared" si="517"/>
        <v>1</v>
      </c>
      <c r="AP179" s="4">
        <f t="shared" si="518"/>
        <v>2.9999999999978777</v>
      </c>
      <c r="AQ179" s="4">
        <f t="shared" si="519"/>
        <v>8.2500000000025757</v>
      </c>
      <c r="AR179" s="4">
        <f t="shared" si="520"/>
        <v>1.2000000000001818</v>
      </c>
      <c r="AS179" s="4">
        <f t="shared" si="521"/>
        <v>6.499999999999293</v>
      </c>
      <c r="AT179" s="4">
        <f t="shared" si="522"/>
        <v>2.4000000000001211</v>
      </c>
      <c r="AU179" s="1"/>
      <c r="BA179" s="11">
        <f t="shared" si="727"/>
        <v>0</v>
      </c>
      <c r="BB179" s="11">
        <f t="shared" si="728"/>
        <v>2.4999999999990905</v>
      </c>
      <c r="BC179" s="12">
        <f t="shared" si="729"/>
        <v>3.0000000000004547</v>
      </c>
      <c r="BD179" s="13">
        <f t="shared" si="730"/>
        <v>-18.000000000000909</v>
      </c>
      <c r="BJ179" s="11">
        <f t="shared" si="575"/>
        <v>-1.6666666666660603</v>
      </c>
      <c r="BK179" s="11">
        <f t="shared" si="576"/>
        <v>-1.4999999999994542</v>
      </c>
      <c r="BL179" s="11">
        <f t="shared" si="577"/>
        <v>0.69999999999881779</v>
      </c>
      <c r="BM179" s="11">
        <f t="shared" si="578"/>
        <v>0.49999999999878719</v>
      </c>
      <c r="BN179" s="11">
        <f t="shared" si="579"/>
        <v>0.99999999999886313</v>
      </c>
      <c r="BO179" s="11">
        <f t="shared" si="580"/>
        <v>9.0000000000007567</v>
      </c>
      <c r="BP179" s="11">
        <f t="shared" si="581"/>
        <v>10.200000000000818</v>
      </c>
      <c r="BQ179" s="1">
        <v>1</v>
      </c>
      <c r="BR179" s="11">
        <f t="shared" si="582"/>
        <v>2.9999999999978777</v>
      </c>
      <c r="BS179" s="11">
        <f t="shared" si="583"/>
        <v>8.2500000000025757</v>
      </c>
      <c r="BT179" s="11">
        <f t="shared" si="584"/>
        <v>-1.2000000000001818</v>
      </c>
      <c r="BU179" s="11">
        <f t="shared" si="585"/>
        <v>6.499999999999293</v>
      </c>
      <c r="BV179" s="11">
        <f t="shared" si="655"/>
        <v>2.4000000000001211</v>
      </c>
      <c r="BY179" s="126"/>
      <c r="BZ179" s="126"/>
      <c r="CB179" s="1">
        <f t="shared" si="677"/>
        <v>1</v>
      </c>
      <c r="CC179" s="1">
        <f t="shared" si="678"/>
        <v>0</v>
      </c>
      <c r="CD179" s="1">
        <f t="shared" si="679"/>
        <v>0</v>
      </c>
      <c r="CE179" s="126">
        <f t="shared" si="523"/>
        <v>1</v>
      </c>
      <c r="CF179" s="1">
        <f t="shared" si="586"/>
        <v>1</v>
      </c>
      <c r="CG179" s="1">
        <f t="shared" si="587"/>
        <v>0</v>
      </c>
      <c r="CH179" s="1">
        <f t="shared" si="524"/>
        <v>0</v>
      </c>
      <c r="CI179" s="1">
        <f t="shared" si="588"/>
        <v>0</v>
      </c>
      <c r="CJ179" s="1">
        <f t="shared" si="525"/>
        <v>0</v>
      </c>
      <c r="CK179" s="1" t="str">
        <f t="shared" si="526"/>
        <v/>
      </c>
      <c r="CL179" s="1">
        <f t="shared" si="656"/>
        <v>0</v>
      </c>
      <c r="CM179" s="1" t="str">
        <f t="shared" si="589"/>
        <v/>
      </c>
      <c r="CN179" s="1" t="str">
        <f t="shared" si="657"/>
        <v/>
      </c>
      <c r="CO179" s="1">
        <f t="shared" si="658"/>
        <v>0</v>
      </c>
      <c r="CP179" s="1">
        <f t="shared" si="659"/>
        <v>0</v>
      </c>
      <c r="CQ179" s="1" t="str">
        <f t="shared" si="660"/>
        <v/>
      </c>
      <c r="CS179" s="1">
        <f t="shared" si="680"/>
        <v>1</v>
      </c>
      <c r="CT179" s="1">
        <f t="shared" si="681"/>
        <v>1</v>
      </c>
      <c r="CU179" s="1">
        <f t="shared" si="682"/>
        <v>1</v>
      </c>
      <c r="CV179" s="126">
        <f t="shared" si="527"/>
        <v>0</v>
      </c>
      <c r="CW179" s="1"/>
      <c r="CX179" s="1" t="str">
        <f t="shared" si="661"/>
        <v/>
      </c>
      <c r="CY179" s="1" t="str">
        <f t="shared" si="662"/>
        <v/>
      </c>
      <c r="CZ179" s="1" t="str">
        <f t="shared" si="663"/>
        <v/>
      </c>
      <c r="DA179" s="1" t="str">
        <f t="shared" si="664"/>
        <v/>
      </c>
      <c r="DB179" s="1">
        <f t="shared" si="590"/>
        <v>0</v>
      </c>
      <c r="DC179" s="1">
        <f t="shared" si="591"/>
        <v>1</v>
      </c>
      <c r="DD179" s="1" t="str">
        <f t="shared" si="592"/>
        <v/>
      </c>
      <c r="DE179" s="1" t="str">
        <f t="shared" si="665"/>
        <v/>
      </c>
      <c r="DF179" s="1"/>
      <c r="DG179" s="126">
        <f t="shared" si="528"/>
        <v>1</v>
      </c>
      <c r="DH179" s="1">
        <f t="shared" si="683"/>
        <v>1</v>
      </c>
      <c r="DI179" s="1">
        <f t="shared" si="684"/>
        <v>1</v>
      </c>
      <c r="DJ179" s="1">
        <f t="shared" si="685"/>
        <v>0</v>
      </c>
      <c r="DK179" s="1">
        <f t="shared" si="593"/>
        <v>0</v>
      </c>
      <c r="DL179" s="1"/>
      <c r="DM179" s="1">
        <f t="shared" si="594"/>
        <v>0</v>
      </c>
      <c r="DN179" s="1" t="str">
        <f t="shared" si="595"/>
        <v/>
      </c>
      <c r="DO179" s="1" t="str">
        <f t="shared" si="596"/>
        <v/>
      </c>
      <c r="DP179" s="1" t="str">
        <f t="shared" si="597"/>
        <v/>
      </c>
      <c r="DQ179" s="1" t="str">
        <f t="shared" si="598"/>
        <v/>
      </c>
      <c r="DR179" s="1" t="str">
        <f t="shared" si="599"/>
        <v/>
      </c>
      <c r="DS179" s="1" t="str">
        <f t="shared" si="600"/>
        <v/>
      </c>
      <c r="DT179" s="1" t="str">
        <f t="shared" si="601"/>
        <v/>
      </c>
      <c r="DU179" s="1" t="str">
        <f t="shared" si="666"/>
        <v/>
      </c>
      <c r="DV179" s="1">
        <f t="shared" si="686"/>
        <v>0</v>
      </c>
      <c r="DW179" s="1">
        <f t="shared" si="602"/>
        <v>1</v>
      </c>
      <c r="DX179" s="1">
        <f t="shared" si="603"/>
        <v>1</v>
      </c>
      <c r="DY179" s="1" t="str">
        <f t="shared" si="604"/>
        <v/>
      </c>
      <c r="EA179" s="1">
        <f t="shared" si="687"/>
        <v>1</v>
      </c>
      <c r="EB179" s="1">
        <f t="shared" si="688"/>
        <v>1</v>
      </c>
      <c r="EC179" s="1">
        <f t="shared" si="689"/>
        <v>1</v>
      </c>
      <c r="ED179" s="1">
        <f t="shared" si="690"/>
        <v>0</v>
      </c>
      <c r="EF179" s="1">
        <f t="shared" si="723"/>
        <v>0</v>
      </c>
      <c r="EG179" s="1">
        <f t="shared" si="724"/>
        <v>1</v>
      </c>
      <c r="EH179" s="1">
        <f t="shared" si="725"/>
        <v>1</v>
      </c>
      <c r="EI179" s="1">
        <f t="shared" si="726"/>
        <v>0</v>
      </c>
      <c r="EK179" s="1">
        <f t="shared" si="695"/>
        <v>1</v>
      </c>
      <c r="EL179" s="1">
        <f t="shared" si="696"/>
        <v>1</v>
      </c>
      <c r="EM179" s="1">
        <f t="shared" si="697"/>
        <v>1</v>
      </c>
      <c r="EO179" s="1">
        <f t="shared" si="698"/>
        <v>1</v>
      </c>
      <c r="EP179" s="1">
        <f t="shared" si="699"/>
        <v>1</v>
      </c>
      <c r="EQ179" s="1">
        <f t="shared" si="700"/>
        <v>0</v>
      </c>
      <c r="ES179" s="1">
        <f t="shared" si="605"/>
        <v>1</v>
      </c>
      <c r="ET179" s="1">
        <f t="shared" si="606"/>
        <v>1</v>
      </c>
      <c r="EU179" s="1">
        <f t="shared" si="607"/>
        <v>0</v>
      </c>
      <c r="EV179" s="1" t="str">
        <f t="shared" si="667"/>
        <v/>
      </c>
      <c r="EW179" s="1" t="str">
        <f t="shared" si="668"/>
        <v/>
      </c>
      <c r="EY179" s="1">
        <f t="shared" si="608"/>
        <v>1</v>
      </c>
      <c r="EZ179" s="1">
        <f t="shared" si="609"/>
        <v>0</v>
      </c>
      <c r="FA179" s="1">
        <f t="shared" si="610"/>
        <v>0</v>
      </c>
      <c r="FC179" s="1">
        <f t="shared" si="701"/>
        <v>1</v>
      </c>
      <c r="FD179" s="1">
        <f t="shared" si="669"/>
        <v>1</v>
      </c>
      <c r="FE179" s="1"/>
      <c r="FF179" s="1">
        <f t="shared" si="702"/>
        <v>0</v>
      </c>
      <c r="FG179" s="1">
        <f t="shared" si="703"/>
        <v>0</v>
      </c>
      <c r="FH179" s="1">
        <f t="shared" si="704"/>
        <v>0</v>
      </c>
      <c r="FI179" s="1" t="str">
        <f t="shared" si="611"/>
        <v/>
      </c>
      <c r="FJ179" s="1" t="str">
        <f t="shared" si="612"/>
        <v/>
      </c>
      <c r="FK179" s="1" t="str">
        <f t="shared" si="613"/>
        <v/>
      </c>
      <c r="FL179" s="1" t="str">
        <f t="shared" si="614"/>
        <v/>
      </c>
      <c r="FN179" s="1" t="str">
        <f t="shared" si="615"/>
        <v/>
      </c>
      <c r="FO179" s="1" t="str">
        <f t="shared" si="616"/>
        <v/>
      </c>
      <c r="FP179" s="1" t="str">
        <f t="shared" si="617"/>
        <v/>
      </c>
      <c r="FV179" s="1">
        <f t="shared" si="731"/>
        <v>0</v>
      </c>
      <c r="FW179" s="1">
        <f t="shared" si="732"/>
        <v>0</v>
      </c>
      <c r="FX179" s="1">
        <f t="shared" si="733"/>
        <v>1</v>
      </c>
      <c r="GA179" s="1">
        <f t="shared" si="621"/>
        <v>0</v>
      </c>
      <c r="GB179" s="1">
        <f t="shared" si="622"/>
        <v>1</v>
      </c>
      <c r="GC179" s="1">
        <f t="shared" si="623"/>
        <v>1</v>
      </c>
      <c r="GD179" s="1">
        <f t="shared" si="624"/>
        <v>0</v>
      </c>
      <c r="GE179" s="1">
        <f t="shared" si="625"/>
        <v>0</v>
      </c>
      <c r="GF179" s="1">
        <f t="shared" si="705"/>
        <v>1</v>
      </c>
      <c r="GG179" s="1">
        <f t="shared" si="626"/>
        <v>1</v>
      </c>
      <c r="GI179" s="1">
        <f t="shared" si="734"/>
        <v>1</v>
      </c>
      <c r="GK179" s="1">
        <f t="shared" si="627"/>
        <v>0</v>
      </c>
      <c r="GL179" s="1">
        <f t="shared" si="628"/>
        <v>1</v>
      </c>
      <c r="GM179" s="1">
        <f t="shared" si="629"/>
        <v>1</v>
      </c>
      <c r="GN179" s="1">
        <f t="shared" si="630"/>
        <v>0</v>
      </c>
      <c r="GO179" s="1">
        <f t="shared" si="631"/>
        <v>0</v>
      </c>
      <c r="GP179" s="1">
        <f t="shared" si="706"/>
        <v>1</v>
      </c>
      <c r="GQ179" s="1">
        <f t="shared" si="632"/>
        <v>1</v>
      </c>
      <c r="GS179" s="1" t="str">
        <f t="shared" si="633"/>
        <v/>
      </c>
      <c r="GT179" s="1" t="str">
        <f t="shared" si="634"/>
        <v/>
      </c>
      <c r="GU179" s="1">
        <f t="shared" si="707"/>
        <v>0</v>
      </c>
      <c r="GV179" s="1">
        <f t="shared" si="708"/>
        <v>0</v>
      </c>
      <c r="GW179" s="1">
        <f t="shared" si="709"/>
        <v>0</v>
      </c>
      <c r="GX179" s="1">
        <f t="shared" si="710"/>
        <v>0</v>
      </c>
      <c r="GY179" s="1">
        <f t="shared" si="711"/>
        <v>0</v>
      </c>
      <c r="GZ179" s="1"/>
      <c r="HA179" s="1">
        <f t="shared" si="635"/>
        <v>1</v>
      </c>
      <c r="HB179" s="1">
        <f t="shared" si="636"/>
        <v>1</v>
      </c>
      <c r="HC179" s="1">
        <f t="shared" si="637"/>
        <v>1</v>
      </c>
      <c r="HD179" s="1">
        <f t="shared" si="638"/>
        <v>1</v>
      </c>
      <c r="HE179" s="1">
        <f t="shared" si="639"/>
        <v>1</v>
      </c>
      <c r="HF179" s="1">
        <f t="shared" si="640"/>
        <v>0</v>
      </c>
      <c r="HH179" s="1">
        <f t="shared" si="641"/>
        <v>1</v>
      </c>
      <c r="HI179" s="1">
        <f t="shared" si="642"/>
        <v>1</v>
      </c>
      <c r="HJ179" s="1">
        <f t="shared" si="643"/>
        <v>1</v>
      </c>
      <c r="HK179" s="1">
        <f t="shared" si="644"/>
        <v>1</v>
      </c>
      <c r="HL179" s="1">
        <f t="shared" si="645"/>
        <v>1</v>
      </c>
      <c r="HM179" s="1">
        <f t="shared" si="646"/>
        <v>0</v>
      </c>
      <c r="HO179" s="1" t="str">
        <f t="shared" si="671"/>
        <v/>
      </c>
      <c r="HP179" s="1">
        <f t="shared" si="672"/>
        <v>1</v>
      </c>
      <c r="HQ179" s="1" t="str">
        <f t="shared" si="647"/>
        <v/>
      </c>
      <c r="HR179" s="1">
        <f t="shared" si="648"/>
        <v>1</v>
      </c>
      <c r="HS179" s="1" t="str">
        <f t="shared" si="649"/>
        <v/>
      </c>
      <c r="HT179" s="1">
        <f t="shared" si="650"/>
        <v>1</v>
      </c>
      <c r="HU179" s="1" t="str">
        <f t="shared" si="651"/>
        <v/>
      </c>
      <c r="HV179" s="1" t="str">
        <f t="shared" si="652"/>
        <v/>
      </c>
      <c r="HW179" s="1" t="str">
        <f t="shared" si="653"/>
        <v/>
      </c>
      <c r="HX179" s="1" t="str">
        <f t="shared" si="654"/>
        <v/>
      </c>
      <c r="HZ179" s="1" t="str">
        <f t="shared" si="712"/>
        <v/>
      </c>
      <c r="IA179" s="1">
        <f t="shared" si="713"/>
        <v>1</v>
      </c>
      <c r="IB179" s="1" t="str">
        <f t="shared" si="714"/>
        <v/>
      </c>
      <c r="IC179" s="1">
        <f t="shared" si="715"/>
        <v>1</v>
      </c>
      <c r="ID179" s="1" t="str">
        <f t="shared" si="716"/>
        <v/>
      </c>
      <c r="IE179" s="1">
        <f t="shared" si="717"/>
        <v>1</v>
      </c>
      <c r="IF179" s="1" t="str">
        <f t="shared" si="718"/>
        <v/>
      </c>
      <c r="IG179" s="1" t="str">
        <f t="shared" si="719"/>
        <v/>
      </c>
      <c r="IH179" s="1" t="str">
        <f t="shared" si="720"/>
        <v/>
      </c>
      <c r="II179" s="1" t="str">
        <f t="shared" si="721"/>
        <v/>
      </c>
    </row>
    <row r="180" spans="1:243" x14ac:dyDescent="0.2">
      <c r="A180" s="14">
        <f t="shared" si="509"/>
        <v>180</v>
      </c>
      <c r="B180" t="s">
        <v>59</v>
      </c>
      <c r="C180" s="2">
        <v>42375</v>
      </c>
      <c r="G180" s="3">
        <v>108.245</v>
      </c>
      <c r="H180" s="3">
        <v>118.297</v>
      </c>
      <c r="I180" s="3">
        <v>126.27500000000001</v>
      </c>
      <c r="J180" s="4">
        <v>155.19</v>
      </c>
      <c r="P180" s="128">
        <f t="shared" si="673"/>
        <v>3480.5000000000005</v>
      </c>
      <c r="Q180" s="5">
        <f t="shared" si="674"/>
        <v>3805.7499999999995</v>
      </c>
      <c r="R180" s="6">
        <f t="shared" si="675"/>
        <v>4059.5000000000005</v>
      </c>
      <c r="S180" s="7">
        <f t="shared" si="676"/>
        <v>4979</v>
      </c>
      <c r="Y180" s="4">
        <f t="shared" si="567"/>
        <v>3.25</v>
      </c>
      <c r="Z180" s="1">
        <f t="shared" si="568"/>
        <v>12.25</v>
      </c>
      <c r="AA180" s="1">
        <f t="shared" si="569"/>
        <v>19.500000000000455</v>
      </c>
      <c r="AB180" s="1">
        <f t="shared" si="570"/>
        <v>61</v>
      </c>
      <c r="AC180" s="1"/>
      <c r="AD180" s="1"/>
      <c r="AE180" s="126"/>
      <c r="AF180" s="126"/>
      <c r="AG180" s="126"/>
      <c r="AH180" s="4">
        <f t="shared" si="510"/>
        <v>1.6666666666666661</v>
      </c>
      <c r="AI180" s="4">
        <f t="shared" si="511"/>
        <v>0.84999999999999964</v>
      </c>
      <c r="AJ180" s="4">
        <f t="shared" si="512"/>
        <v>0.54999999999972715</v>
      </c>
      <c r="AK180" s="4">
        <f t="shared" si="513"/>
        <v>0.75000000000030376</v>
      </c>
      <c r="AL180" s="4">
        <f t="shared" si="514"/>
        <v>2.4999999999997726</v>
      </c>
      <c r="AM180" s="4">
        <f t="shared" si="515"/>
        <v>0.8333333333328774</v>
      </c>
      <c r="AN180" s="4">
        <f t="shared" si="516"/>
        <v>4.8999999999995438</v>
      </c>
      <c r="AO180" s="4">
        <f t="shared" si="517"/>
        <v>1</v>
      </c>
      <c r="AP180" s="4">
        <f t="shared" si="518"/>
        <v>0.66666666666636232</v>
      </c>
      <c r="AQ180" s="4">
        <f t="shared" si="519"/>
        <v>0.29166666666757823</v>
      </c>
      <c r="AR180" s="4">
        <f t="shared" si="520"/>
        <v>1.3000000000001819</v>
      </c>
      <c r="AS180" s="4">
        <f t="shared" si="521"/>
        <v>1.3055555555555554</v>
      </c>
      <c r="AT180" s="4">
        <f t="shared" si="522"/>
        <v>1.6333333333333329</v>
      </c>
      <c r="AU180" s="1"/>
      <c r="BA180" s="11">
        <f t="shared" si="727"/>
        <v>3.25</v>
      </c>
      <c r="BB180" s="11">
        <f t="shared" si="728"/>
        <v>12.25</v>
      </c>
      <c r="BC180" s="12">
        <f t="shared" si="729"/>
        <v>19.500000000000455</v>
      </c>
      <c r="BD180" s="13">
        <f t="shared" si="730"/>
        <v>61</v>
      </c>
      <c r="BJ180" s="11">
        <f t="shared" si="575"/>
        <v>-1.6666666666666661</v>
      </c>
      <c r="BK180" s="11">
        <f t="shared" si="576"/>
        <v>-0.84999999999999964</v>
      </c>
      <c r="BL180" s="11">
        <f t="shared" si="577"/>
        <v>0.54999999999972715</v>
      </c>
      <c r="BM180" s="11">
        <f t="shared" si="578"/>
        <v>-0.75000000000030376</v>
      </c>
      <c r="BN180" s="11">
        <f t="shared" si="579"/>
        <v>2.4999999999997726</v>
      </c>
      <c r="BO180" s="11">
        <f t="shared" si="580"/>
        <v>-0.8333333333328774</v>
      </c>
      <c r="BP180" s="11">
        <f t="shared" si="581"/>
        <v>-4.8999999999995438</v>
      </c>
      <c r="BQ180" s="1">
        <v>1</v>
      </c>
      <c r="BR180" s="11">
        <f t="shared" si="582"/>
        <v>0.66666666666636232</v>
      </c>
      <c r="BS180" s="11">
        <f t="shared" si="583"/>
        <v>0.29166666666757823</v>
      </c>
      <c r="BT180" s="11">
        <f t="shared" si="584"/>
        <v>-1.3000000000001819</v>
      </c>
      <c r="BU180" s="11">
        <f t="shared" si="585"/>
        <v>-1.3055555555555554</v>
      </c>
      <c r="BV180" s="11">
        <f t="shared" si="655"/>
        <v>-1.6333333333333329</v>
      </c>
      <c r="BY180" s="126"/>
      <c r="BZ180" s="126"/>
      <c r="CB180" s="1">
        <f t="shared" si="677"/>
        <v>0</v>
      </c>
      <c r="CC180" s="1">
        <f t="shared" si="678"/>
        <v>0</v>
      </c>
      <c r="CD180" s="1">
        <f t="shared" si="679"/>
        <v>0</v>
      </c>
      <c r="CE180" s="126">
        <f t="shared" si="523"/>
        <v>0</v>
      </c>
      <c r="CF180" s="1">
        <f t="shared" si="586"/>
        <v>0</v>
      </c>
      <c r="CG180" s="1" t="str">
        <f t="shared" si="587"/>
        <v/>
      </c>
      <c r="CH180" s="1">
        <f t="shared" si="524"/>
        <v>1</v>
      </c>
      <c r="CI180" s="1">
        <f t="shared" si="588"/>
        <v>1</v>
      </c>
      <c r="CJ180" s="1" t="str">
        <f t="shared" si="525"/>
        <v/>
      </c>
      <c r="CK180" s="1" t="str">
        <f t="shared" si="526"/>
        <v/>
      </c>
      <c r="CL180" s="1">
        <f t="shared" si="656"/>
        <v>1</v>
      </c>
      <c r="CM180" s="1">
        <f t="shared" si="589"/>
        <v>1</v>
      </c>
      <c r="CN180" s="1">
        <f t="shared" si="657"/>
        <v>1</v>
      </c>
      <c r="CO180" s="1" t="str">
        <f t="shared" si="658"/>
        <v/>
      </c>
      <c r="CP180" s="1" t="str">
        <f t="shared" si="659"/>
        <v/>
      </c>
      <c r="CQ180" s="1">
        <f t="shared" si="660"/>
        <v>1</v>
      </c>
      <c r="CS180" s="1">
        <f t="shared" si="680"/>
        <v>0</v>
      </c>
      <c r="CT180" s="1">
        <f t="shared" si="681"/>
        <v>0</v>
      </c>
      <c r="CU180" s="1">
        <f t="shared" si="682"/>
        <v>0</v>
      </c>
      <c r="CV180" s="126">
        <f t="shared" si="527"/>
        <v>0</v>
      </c>
      <c r="CW180" s="1"/>
      <c r="CX180" s="1" t="str">
        <f t="shared" si="661"/>
        <v/>
      </c>
      <c r="CY180" s="1" t="str">
        <f t="shared" si="662"/>
        <v/>
      </c>
      <c r="CZ180" s="1" t="str">
        <f t="shared" si="663"/>
        <v/>
      </c>
      <c r="DA180" s="1" t="str">
        <f t="shared" si="664"/>
        <v/>
      </c>
      <c r="DB180" s="1">
        <f t="shared" si="590"/>
        <v>0</v>
      </c>
      <c r="DC180" s="1">
        <f t="shared" si="591"/>
        <v>1</v>
      </c>
      <c r="DD180" s="1" t="str">
        <f t="shared" si="592"/>
        <v/>
      </c>
      <c r="DE180" s="1" t="str">
        <f t="shared" si="665"/>
        <v/>
      </c>
      <c r="DF180" s="1"/>
      <c r="DG180" s="126">
        <f t="shared" si="528"/>
        <v>0</v>
      </c>
      <c r="DH180" s="1">
        <f t="shared" si="683"/>
        <v>0</v>
      </c>
      <c r="DI180" s="1">
        <f t="shared" si="684"/>
        <v>0</v>
      </c>
      <c r="DJ180" s="1">
        <f t="shared" si="685"/>
        <v>0</v>
      </c>
      <c r="DK180" s="1">
        <f t="shared" si="593"/>
        <v>0</v>
      </c>
      <c r="DL180" s="1"/>
      <c r="DM180" s="1">
        <f t="shared" si="594"/>
        <v>1</v>
      </c>
      <c r="DN180" s="1" t="str">
        <f t="shared" si="595"/>
        <v/>
      </c>
      <c r="DO180" s="1" t="str">
        <f t="shared" si="596"/>
        <v/>
      </c>
      <c r="DP180" s="1" t="str">
        <f t="shared" si="597"/>
        <v/>
      </c>
      <c r="DQ180" s="1" t="str">
        <f t="shared" si="598"/>
        <v/>
      </c>
      <c r="DR180" s="1" t="str">
        <f t="shared" si="599"/>
        <v/>
      </c>
      <c r="DS180" s="1" t="str">
        <f t="shared" si="600"/>
        <v/>
      </c>
      <c r="DT180" s="1" t="str">
        <f t="shared" si="601"/>
        <v/>
      </c>
      <c r="DU180" s="1" t="str">
        <f t="shared" si="666"/>
        <v/>
      </c>
      <c r="DV180" s="1">
        <f t="shared" si="686"/>
        <v>0</v>
      </c>
      <c r="DW180" s="1">
        <f t="shared" si="602"/>
        <v>0</v>
      </c>
      <c r="DX180" s="1" t="str">
        <f t="shared" si="603"/>
        <v/>
      </c>
      <c r="DY180" s="1" t="str">
        <f t="shared" si="604"/>
        <v/>
      </c>
      <c r="EA180" s="1">
        <f t="shared" si="687"/>
        <v>0</v>
      </c>
      <c r="EB180" s="1">
        <f t="shared" si="688"/>
        <v>0</v>
      </c>
      <c r="EC180" s="1">
        <f t="shared" si="689"/>
        <v>0</v>
      </c>
      <c r="ED180" s="1">
        <f t="shared" si="690"/>
        <v>0</v>
      </c>
      <c r="EF180" s="1">
        <f t="shared" si="723"/>
        <v>1</v>
      </c>
      <c r="EG180" s="1">
        <f t="shared" si="724"/>
        <v>1</v>
      </c>
      <c r="EH180" s="1">
        <f t="shared" si="725"/>
        <v>1</v>
      </c>
      <c r="EI180" s="1">
        <f t="shared" si="726"/>
        <v>1</v>
      </c>
      <c r="EK180" s="1">
        <f t="shared" si="695"/>
        <v>1</v>
      </c>
      <c r="EL180" s="1">
        <f t="shared" si="696"/>
        <v>1</v>
      </c>
      <c r="EM180" s="1">
        <f t="shared" si="697"/>
        <v>1</v>
      </c>
      <c r="EO180" s="1">
        <f t="shared" si="698"/>
        <v>1</v>
      </c>
      <c r="EP180" s="1">
        <f t="shared" si="699"/>
        <v>1</v>
      </c>
      <c r="EQ180" s="1">
        <f t="shared" si="700"/>
        <v>1</v>
      </c>
      <c r="ES180" s="1">
        <f t="shared" si="605"/>
        <v>1</v>
      </c>
      <c r="ET180" s="1">
        <f t="shared" si="606"/>
        <v>1</v>
      </c>
      <c r="EU180" s="1">
        <f t="shared" si="607"/>
        <v>1</v>
      </c>
      <c r="EV180" s="1">
        <f t="shared" si="667"/>
        <v>1</v>
      </c>
      <c r="EW180" s="1">
        <f t="shared" si="668"/>
        <v>0</v>
      </c>
      <c r="EY180" s="1">
        <f t="shared" si="608"/>
        <v>1</v>
      </c>
      <c r="EZ180" s="1">
        <f t="shared" si="609"/>
        <v>1</v>
      </c>
      <c r="FA180" s="1">
        <f t="shared" si="610"/>
        <v>1</v>
      </c>
      <c r="FC180" s="1">
        <f t="shared" si="701"/>
        <v>1</v>
      </c>
      <c r="FD180" s="1">
        <f t="shared" si="669"/>
        <v>1</v>
      </c>
      <c r="FE180" s="1"/>
      <c r="FF180" s="1">
        <f t="shared" si="702"/>
        <v>1</v>
      </c>
      <c r="FG180" s="1">
        <f t="shared" si="703"/>
        <v>1</v>
      </c>
      <c r="FH180" s="1">
        <f t="shared" si="704"/>
        <v>1</v>
      </c>
      <c r="FI180" s="1">
        <f t="shared" si="611"/>
        <v>0</v>
      </c>
      <c r="FJ180" s="1">
        <f t="shared" si="612"/>
        <v>0</v>
      </c>
      <c r="FK180" s="1">
        <f t="shared" si="613"/>
        <v>0</v>
      </c>
      <c r="FL180" s="1">
        <f t="shared" si="614"/>
        <v>0</v>
      </c>
      <c r="FN180" s="1">
        <f t="shared" si="615"/>
        <v>1</v>
      </c>
      <c r="FO180" s="1">
        <f t="shared" si="616"/>
        <v>0</v>
      </c>
      <c r="FP180" s="1" t="str">
        <f t="shared" si="617"/>
        <v/>
      </c>
      <c r="FV180" s="1">
        <f t="shared" si="731"/>
        <v>1</v>
      </c>
      <c r="FW180" s="1">
        <f t="shared" si="732"/>
        <v>1</v>
      </c>
      <c r="FX180" s="1">
        <f t="shared" si="733"/>
        <v>0</v>
      </c>
      <c r="GA180" s="1">
        <f t="shared" si="621"/>
        <v>1</v>
      </c>
      <c r="GB180" s="1">
        <f t="shared" si="622"/>
        <v>1</v>
      </c>
      <c r="GC180" s="1">
        <f t="shared" si="623"/>
        <v>1</v>
      </c>
      <c r="GD180" s="1">
        <f t="shared" si="624"/>
        <v>1</v>
      </c>
      <c r="GE180" s="1">
        <f t="shared" si="625"/>
        <v>0</v>
      </c>
      <c r="GF180" s="1">
        <f t="shared" si="705"/>
        <v>0</v>
      </c>
      <c r="GG180" s="1">
        <f t="shared" si="626"/>
        <v>0</v>
      </c>
      <c r="GI180" s="1">
        <f t="shared" si="734"/>
        <v>1</v>
      </c>
      <c r="GK180" s="1">
        <f t="shared" si="627"/>
        <v>1</v>
      </c>
      <c r="GL180" s="1">
        <f t="shared" si="628"/>
        <v>1</v>
      </c>
      <c r="GM180" s="1">
        <f t="shared" si="629"/>
        <v>1</v>
      </c>
      <c r="GN180" s="1">
        <f t="shared" si="630"/>
        <v>1</v>
      </c>
      <c r="GO180" s="1">
        <f t="shared" si="631"/>
        <v>0</v>
      </c>
      <c r="GP180" s="1">
        <f t="shared" si="706"/>
        <v>0</v>
      </c>
      <c r="GQ180" s="1">
        <f t="shared" si="632"/>
        <v>0</v>
      </c>
      <c r="GS180" s="1">
        <f t="shared" si="633"/>
        <v>0</v>
      </c>
      <c r="GT180" s="1">
        <f t="shared" si="634"/>
        <v>0</v>
      </c>
      <c r="GU180" s="1">
        <f t="shared" si="707"/>
        <v>0</v>
      </c>
      <c r="GV180" s="1">
        <f t="shared" si="708"/>
        <v>0</v>
      </c>
      <c r="GW180" s="1">
        <f t="shared" si="709"/>
        <v>0</v>
      </c>
      <c r="GX180" s="1">
        <f t="shared" si="710"/>
        <v>0</v>
      </c>
      <c r="GY180" s="1">
        <f t="shared" si="711"/>
        <v>0</v>
      </c>
      <c r="GZ180" s="1"/>
      <c r="HA180" s="1">
        <f t="shared" si="635"/>
        <v>0</v>
      </c>
      <c r="HB180" s="1">
        <f t="shared" si="636"/>
        <v>0</v>
      </c>
      <c r="HC180" s="1">
        <f t="shared" si="637"/>
        <v>0</v>
      </c>
      <c r="HD180" s="1">
        <f t="shared" si="638"/>
        <v>0</v>
      </c>
      <c r="HE180" s="1">
        <f t="shared" si="639"/>
        <v>0</v>
      </c>
      <c r="HF180" s="1">
        <f t="shared" si="640"/>
        <v>0</v>
      </c>
      <c r="HH180" s="1">
        <f t="shared" si="641"/>
        <v>0</v>
      </c>
      <c r="HI180" s="1">
        <f t="shared" si="642"/>
        <v>0</v>
      </c>
      <c r="HJ180" s="1">
        <f t="shared" si="643"/>
        <v>0</v>
      </c>
      <c r="HK180" s="1">
        <f t="shared" si="644"/>
        <v>0</v>
      </c>
      <c r="HL180" s="1">
        <f t="shared" si="645"/>
        <v>0</v>
      </c>
      <c r="HM180" s="1">
        <f t="shared" si="646"/>
        <v>0</v>
      </c>
      <c r="HO180" s="1">
        <f t="shared" si="671"/>
        <v>1</v>
      </c>
      <c r="HP180" s="1" t="str">
        <f t="shared" si="672"/>
        <v/>
      </c>
      <c r="HQ180" s="1">
        <f t="shared" si="647"/>
        <v>1</v>
      </c>
      <c r="HR180" s="1" t="str">
        <f t="shared" si="648"/>
        <v/>
      </c>
      <c r="HS180" s="1">
        <f t="shared" si="649"/>
        <v>1</v>
      </c>
      <c r="HT180" s="1" t="str">
        <f t="shared" si="650"/>
        <v/>
      </c>
      <c r="HU180" s="1">
        <f t="shared" si="651"/>
        <v>1</v>
      </c>
      <c r="HV180" s="1" t="str">
        <f t="shared" si="652"/>
        <v/>
      </c>
      <c r="HW180" s="1">
        <f t="shared" si="653"/>
        <v>1</v>
      </c>
      <c r="HX180" s="1" t="str">
        <f t="shared" si="654"/>
        <v/>
      </c>
      <c r="HZ180" s="1">
        <f t="shared" si="712"/>
        <v>1</v>
      </c>
      <c r="IA180" s="1" t="str">
        <f t="shared" si="713"/>
        <v/>
      </c>
      <c r="IB180" s="1">
        <f t="shared" si="714"/>
        <v>1</v>
      </c>
      <c r="IC180" s="1" t="str">
        <f t="shared" si="715"/>
        <v/>
      </c>
      <c r="ID180" s="1">
        <f t="shared" si="716"/>
        <v>1</v>
      </c>
      <c r="IE180" s="1" t="str">
        <f t="shared" si="717"/>
        <v/>
      </c>
      <c r="IF180" s="1">
        <f t="shared" si="718"/>
        <v>1</v>
      </c>
      <c r="IG180" s="1" t="str">
        <f t="shared" si="719"/>
        <v/>
      </c>
      <c r="IH180" s="1">
        <f t="shared" si="720"/>
        <v>1</v>
      </c>
      <c r="II180" s="1" t="str">
        <f t="shared" si="721"/>
        <v/>
      </c>
    </row>
    <row r="181" spans="1:243" x14ac:dyDescent="0.2">
      <c r="A181" s="14">
        <f t="shared" si="509"/>
        <v>181</v>
      </c>
      <c r="C181" s="2">
        <v>42376</v>
      </c>
      <c r="G181" s="3">
        <v>108.262</v>
      </c>
      <c r="H181" s="3">
        <v>119.045</v>
      </c>
      <c r="I181" s="3">
        <v>127.035</v>
      </c>
      <c r="J181" s="4">
        <v>156</v>
      </c>
      <c r="P181" s="128">
        <f t="shared" si="673"/>
        <v>3482.25</v>
      </c>
      <c r="Q181" s="5">
        <f t="shared" si="674"/>
        <v>3812.5</v>
      </c>
      <c r="R181" s="6">
        <f t="shared" si="675"/>
        <v>4067.4999999999995</v>
      </c>
      <c r="S181" s="7">
        <f t="shared" si="676"/>
        <v>4992</v>
      </c>
      <c r="Y181" s="4">
        <f t="shared" si="567"/>
        <v>1.7499999999995453</v>
      </c>
      <c r="Z181" s="1">
        <f t="shared" si="568"/>
        <v>6.7500000000004547</v>
      </c>
      <c r="AA181" s="1">
        <f t="shared" si="569"/>
        <v>7.9999999999990905</v>
      </c>
      <c r="AB181" s="1">
        <f t="shared" si="570"/>
        <v>13</v>
      </c>
      <c r="AC181" s="1"/>
      <c r="AD181" s="1"/>
      <c r="AE181" s="126"/>
      <c r="AF181" s="126"/>
      <c r="AG181" s="126"/>
      <c r="AH181" s="4">
        <f t="shared" si="510"/>
        <v>1.0000000000012124</v>
      </c>
      <c r="AI181" s="4">
        <f t="shared" si="511"/>
        <v>0.55000000000118199</v>
      </c>
      <c r="AJ181" s="4">
        <f t="shared" si="512"/>
        <v>1.9500000000010003</v>
      </c>
      <c r="AK181" s="4">
        <f t="shared" si="513"/>
        <v>1.4166666666677274</v>
      </c>
      <c r="AL181" s="4">
        <f t="shared" si="514"/>
        <v>2.7500000000009095</v>
      </c>
      <c r="AM181" s="4">
        <f t="shared" si="515"/>
        <v>3.6666666666657575</v>
      </c>
      <c r="AN181" s="4">
        <f t="shared" si="516"/>
        <v>2.7999999999990903</v>
      </c>
      <c r="AO181" s="4">
        <f t="shared" si="517"/>
        <v>1</v>
      </c>
      <c r="AP181" s="4">
        <f t="shared" si="518"/>
        <v>2.3333333333363644</v>
      </c>
      <c r="AQ181" s="4">
        <f t="shared" si="519"/>
        <v>1.5416666666641663</v>
      </c>
      <c r="AR181" s="4">
        <f t="shared" si="520"/>
        <v>0.29999999999945448</v>
      </c>
      <c r="AS181" s="4">
        <f t="shared" si="521"/>
        <v>3.8611111111115659</v>
      </c>
      <c r="AT181" s="4">
        <f t="shared" si="522"/>
        <v>1.7666666666657571</v>
      </c>
      <c r="AU181" s="1"/>
      <c r="BA181" s="11">
        <f t="shared" si="727"/>
        <v>1.7499999999995453</v>
      </c>
      <c r="BB181" s="11">
        <f t="shared" si="728"/>
        <v>6.7500000000004547</v>
      </c>
      <c r="BC181" s="12">
        <f t="shared" si="729"/>
        <v>7.9999999999990905</v>
      </c>
      <c r="BD181" s="13">
        <f t="shared" si="730"/>
        <v>13</v>
      </c>
      <c r="BJ181" s="11">
        <f t="shared" si="575"/>
        <v>-1.0000000000012124</v>
      </c>
      <c r="BK181" s="11">
        <f t="shared" si="576"/>
        <v>-0.55000000000118199</v>
      </c>
      <c r="BL181" s="11">
        <f t="shared" si="577"/>
        <v>1.9500000000010003</v>
      </c>
      <c r="BM181" s="11">
        <f t="shared" si="578"/>
        <v>1.4166666666677274</v>
      </c>
      <c r="BN181" s="11">
        <f t="shared" si="579"/>
        <v>2.7500000000009095</v>
      </c>
      <c r="BO181" s="11">
        <f t="shared" si="580"/>
        <v>3.6666666666657575</v>
      </c>
      <c r="BP181" s="11">
        <f t="shared" si="581"/>
        <v>2.7999999999990903</v>
      </c>
      <c r="BQ181" s="1">
        <v>1</v>
      </c>
      <c r="BR181" s="11">
        <f t="shared" si="582"/>
        <v>2.3333333333363644</v>
      </c>
      <c r="BS181" s="11">
        <f t="shared" si="583"/>
        <v>1.5416666666641663</v>
      </c>
      <c r="BT181" s="11">
        <f t="shared" si="584"/>
        <v>0.29999999999945448</v>
      </c>
      <c r="BU181" s="11">
        <f t="shared" si="585"/>
        <v>3.8611111111115659</v>
      </c>
      <c r="BV181" s="11">
        <f t="shared" si="655"/>
        <v>1.7666666666657571</v>
      </c>
      <c r="BY181" s="126"/>
      <c r="BZ181" s="126"/>
      <c r="CB181" s="1">
        <f t="shared" si="677"/>
        <v>0</v>
      </c>
      <c r="CC181" s="1">
        <f t="shared" si="678"/>
        <v>0</v>
      </c>
      <c r="CD181" s="1">
        <f t="shared" si="679"/>
        <v>0</v>
      </c>
      <c r="CE181" s="126">
        <f t="shared" si="523"/>
        <v>0</v>
      </c>
      <c r="CF181" s="1">
        <f t="shared" si="586"/>
        <v>0</v>
      </c>
      <c r="CG181" s="1" t="str">
        <f t="shared" si="587"/>
        <v/>
      </c>
      <c r="CH181" s="1" t="str">
        <f t="shared" si="524"/>
        <v/>
      </c>
      <c r="CI181" s="1" t="str">
        <f t="shared" si="588"/>
        <v/>
      </c>
      <c r="CJ181" s="1">
        <f t="shared" si="525"/>
        <v>1</v>
      </c>
      <c r="CK181" s="1">
        <f t="shared" si="526"/>
        <v>1</v>
      </c>
      <c r="CL181" s="1">
        <f t="shared" si="656"/>
        <v>0</v>
      </c>
      <c r="CM181" s="1" t="str">
        <f t="shared" si="589"/>
        <v/>
      </c>
      <c r="CN181" s="1">
        <f t="shared" si="657"/>
        <v>0</v>
      </c>
      <c r="CO181" s="1" t="str">
        <f t="shared" si="658"/>
        <v/>
      </c>
      <c r="CP181" s="1" t="str">
        <f t="shared" si="659"/>
        <v/>
      </c>
      <c r="CQ181" s="1">
        <f t="shared" si="660"/>
        <v>0</v>
      </c>
      <c r="CS181" s="1">
        <f t="shared" si="680"/>
        <v>1</v>
      </c>
      <c r="CT181" s="1">
        <f t="shared" si="681"/>
        <v>1</v>
      </c>
      <c r="CU181" s="1">
        <f t="shared" si="682"/>
        <v>1</v>
      </c>
      <c r="CV181" s="126">
        <f t="shared" si="527"/>
        <v>1</v>
      </c>
      <c r="CW181" s="1"/>
      <c r="CX181" s="1">
        <f t="shared" si="661"/>
        <v>1</v>
      </c>
      <c r="CY181" s="1">
        <f t="shared" si="662"/>
        <v>0</v>
      </c>
      <c r="CZ181" s="1">
        <f t="shared" si="663"/>
        <v>0</v>
      </c>
      <c r="DA181" s="1">
        <f t="shared" si="664"/>
        <v>1</v>
      </c>
      <c r="DB181" s="1" t="str">
        <f t="shared" si="590"/>
        <v/>
      </c>
      <c r="DC181" s="1" t="str">
        <f t="shared" si="591"/>
        <v/>
      </c>
      <c r="DD181" s="1">
        <f t="shared" si="592"/>
        <v>0</v>
      </c>
      <c r="DE181" s="1" t="str">
        <f t="shared" si="665"/>
        <v/>
      </c>
      <c r="DF181" s="1"/>
      <c r="DG181" s="126">
        <f t="shared" si="528"/>
        <v>1</v>
      </c>
      <c r="DH181" s="1">
        <f t="shared" si="683"/>
        <v>1</v>
      </c>
      <c r="DI181" s="1">
        <f t="shared" si="684"/>
        <v>1</v>
      </c>
      <c r="DJ181" s="1">
        <f t="shared" si="685"/>
        <v>1</v>
      </c>
      <c r="DK181" s="1" t="str">
        <f t="shared" si="593"/>
        <v/>
      </c>
      <c r="DL181" s="1"/>
      <c r="DM181" s="1" t="str">
        <f t="shared" si="594"/>
        <v/>
      </c>
      <c r="DN181" s="1">
        <f t="shared" si="595"/>
        <v>1</v>
      </c>
      <c r="DO181" s="1">
        <f t="shared" si="596"/>
        <v>0</v>
      </c>
      <c r="DP181" s="1">
        <f t="shared" si="597"/>
        <v>0</v>
      </c>
      <c r="DQ181" s="1">
        <f t="shared" si="598"/>
        <v>0</v>
      </c>
      <c r="DR181" s="1">
        <f t="shared" si="599"/>
        <v>1</v>
      </c>
      <c r="DS181" s="1">
        <f t="shared" si="600"/>
        <v>1</v>
      </c>
      <c r="DT181" s="1">
        <f t="shared" si="601"/>
        <v>1</v>
      </c>
      <c r="DU181" s="1">
        <f t="shared" si="666"/>
        <v>0</v>
      </c>
      <c r="DV181" s="1">
        <f t="shared" si="686"/>
        <v>1</v>
      </c>
      <c r="DW181" s="1">
        <f t="shared" si="602"/>
        <v>0</v>
      </c>
      <c r="DX181" s="1" t="str">
        <f t="shared" si="603"/>
        <v/>
      </c>
      <c r="DY181" s="1" t="str">
        <f t="shared" si="604"/>
        <v/>
      </c>
      <c r="EA181" s="1">
        <f t="shared" si="687"/>
        <v>1</v>
      </c>
      <c r="EB181" s="1">
        <f t="shared" si="688"/>
        <v>1</v>
      </c>
      <c r="EC181" s="1">
        <f t="shared" si="689"/>
        <v>1</v>
      </c>
      <c r="ED181" s="1">
        <f t="shared" si="690"/>
        <v>1</v>
      </c>
      <c r="EF181" s="1">
        <f t="shared" si="723"/>
        <v>1</v>
      </c>
      <c r="EG181" s="1">
        <f t="shared" si="724"/>
        <v>1</v>
      </c>
      <c r="EH181" s="1">
        <f t="shared" si="725"/>
        <v>1</v>
      </c>
      <c r="EI181" s="1">
        <f t="shared" si="726"/>
        <v>1</v>
      </c>
      <c r="EK181" s="1">
        <f t="shared" si="695"/>
        <v>1</v>
      </c>
      <c r="EL181" s="1">
        <f t="shared" si="696"/>
        <v>1</v>
      </c>
      <c r="EM181" s="1">
        <f t="shared" si="697"/>
        <v>1</v>
      </c>
      <c r="EO181" s="1">
        <f t="shared" si="698"/>
        <v>1</v>
      </c>
      <c r="EP181" s="1">
        <f t="shared" si="699"/>
        <v>1</v>
      </c>
      <c r="EQ181" s="1">
        <f t="shared" si="700"/>
        <v>1</v>
      </c>
      <c r="ES181" s="1">
        <f t="shared" si="605"/>
        <v>1</v>
      </c>
      <c r="ET181" s="1">
        <f t="shared" si="606"/>
        <v>1</v>
      </c>
      <c r="EU181" s="1">
        <f t="shared" si="607"/>
        <v>1</v>
      </c>
      <c r="EV181" s="1">
        <f t="shared" si="667"/>
        <v>1</v>
      </c>
      <c r="EW181" s="1">
        <f t="shared" si="668"/>
        <v>1</v>
      </c>
      <c r="EY181" s="1">
        <f t="shared" si="608"/>
        <v>1</v>
      </c>
      <c r="EZ181" s="1">
        <f t="shared" si="609"/>
        <v>1</v>
      </c>
      <c r="FA181" s="1">
        <f t="shared" si="610"/>
        <v>1</v>
      </c>
      <c r="FC181" s="1">
        <f t="shared" si="701"/>
        <v>1</v>
      </c>
      <c r="FD181" s="1">
        <f t="shared" si="669"/>
        <v>0</v>
      </c>
      <c r="FE181" s="1"/>
      <c r="FF181" s="1">
        <f t="shared" si="702"/>
        <v>0</v>
      </c>
      <c r="FG181" s="1">
        <f t="shared" si="703"/>
        <v>0</v>
      </c>
      <c r="FH181" s="1">
        <f t="shared" si="704"/>
        <v>0</v>
      </c>
      <c r="FI181" s="1" t="str">
        <f t="shared" si="611"/>
        <v/>
      </c>
      <c r="FJ181" s="1" t="str">
        <f t="shared" si="612"/>
        <v/>
      </c>
      <c r="FK181" s="1" t="str">
        <f t="shared" si="613"/>
        <v/>
      </c>
      <c r="FL181" s="1" t="str">
        <f t="shared" si="614"/>
        <v/>
      </c>
      <c r="FN181" s="1" t="str">
        <f t="shared" si="615"/>
        <v/>
      </c>
      <c r="FO181" s="1" t="str">
        <f t="shared" si="616"/>
        <v/>
      </c>
      <c r="FP181" s="1" t="str">
        <f t="shared" si="617"/>
        <v/>
      </c>
      <c r="FV181" s="1">
        <f t="shared" si="731"/>
        <v>1</v>
      </c>
      <c r="FW181" s="1">
        <f t="shared" si="732"/>
        <v>1</v>
      </c>
      <c r="FX181" s="1">
        <f t="shared" si="733"/>
        <v>0</v>
      </c>
      <c r="GA181" s="1">
        <f t="shared" si="621"/>
        <v>1</v>
      </c>
      <c r="GB181" s="1">
        <f t="shared" si="622"/>
        <v>1</v>
      </c>
      <c r="GC181" s="1">
        <f t="shared" si="623"/>
        <v>1</v>
      </c>
      <c r="GD181" s="1">
        <f t="shared" si="624"/>
        <v>1</v>
      </c>
      <c r="GE181" s="1">
        <f t="shared" si="625"/>
        <v>0</v>
      </c>
      <c r="GF181" s="1">
        <f t="shared" si="705"/>
        <v>1</v>
      </c>
      <c r="GG181" s="1">
        <f t="shared" si="626"/>
        <v>1</v>
      </c>
      <c r="GI181" s="1">
        <f t="shared" si="734"/>
        <v>1</v>
      </c>
      <c r="GK181" s="1">
        <f t="shared" si="627"/>
        <v>1</v>
      </c>
      <c r="GL181" s="1">
        <f t="shared" si="628"/>
        <v>1</v>
      </c>
      <c r="GM181" s="1">
        <f t="shared" si="629"/>
        <v>1</v>
      </c>
      <c r="GN181" s="1">
        <f t="shared" si="630"/>
        <v>1</v>
      </c>
      <c r="GO181" s="1">
        <f t="shared" si="631"/>
        <v>0</v>
      </c>
      <c r="GP181" s="1">
        <f t="shared" si="706"/>
        <v>1</v>
      </c>
      <c r="GQ181" s="1">
        <f t="shared" si="632"/>
        <v>1</v>
      </c>
      <c r="GS181" s="1" t="str">
        <f t="shared" si="633"/>
        <v/>
      </c>
      <c r="GT181" s="1" t="str">
        <f t="shared" si="634"/>
        <v/>
      </c>
      <c r="GU181" s="1">
        <f t="shared" si="707"/>
        <v>1</v>
      </c>
      <c r="GV181" s="1">
        <f t="shared" si="708"/>
        <v>0</v>
      </c>
      <c r="GW181" s="1">
        <f t="shared" si="709"/>
        <v>0</v>
      </c>
      <c r="GX181" s="1">
        <f t="shared" si="710"/>
        <v>0</v>
      </c>
      <c r="GY181" s="1">
        <f t="shared" si="711"/>
        <v>0</v>
      </c>
      <c r="GZ181" s="1"/>
      <c r="HA181" s="1">
        <f t="shared" si="635"/>
        <v>1</v>
      </c>
      <c r="HB181" s="1">
        <f t="shared" si="636"/>
        <v>0</v>
      </c>
      <c r="HC181" s="1">
        <f t="shared" si="637"/>
        <v>0</v>
      </c>
      <c r="HD181" s="1">
        <f t="shared" si="638"/>
        <v>0</v>
      </c>
      <c r="HE181" s="1">
        <f t="shared" si="639"/>
        <v>0</v>
      </c>
      <c r="HF181" s="1">
        <f t="shared" si="640"/>
        <v>0</v>
      </c>
      <c r="HH181" s="1">
        <f t="shared" si="641"/>
        <v>1</v>
      </c>
      <c r="HI181" s="1">
        <f t="shared" si="642"/>
        <v>0</v>
      </c>
      <c r="HJ181" s="1">
        <f t="shared" si="643"/>
        <v>0</v>
      </c>
      <c r="HK181" s="1">
        <f t="shared" si="644"/>
        <v>0</v>
      </c>
      <c r="HL181" s="1">
        <f t="shared" si="645"/>
        <v>0</v>
      </c>
      <c r="HM181" s="1">
        <f t="shared" si="646"/>
        <v>0</v>
      </c>
      <c r="HO181" s="1">
        <f t="shared" si="671"/>
        <v>0</v>
      </c>
      <c r="HP181" s="1" t="str">
        <f t="shared" si="672"/>
        <v/>
      </c>
      <c r="HQ181" s="1">
        <f t="shared" si="647"/>
        <v>0</v>
      </c>
      <c r="HR181" s="1" t="str">
        <f t="shared" si="648"/>
        <v/>
      </c>
      <c r="HS181" s="1" t="str">
        <f t="shared" si="649"/>
        <v/>
      </c>
      <c r="HT181" s="1" t="str">
        <f t="shared" si="650"/>
        <v/>
      </c>
      <c r="HU181" s="1" t="str">
        <f t="shared" si="651"/>
        <v/>
      </c>
      <c r="HV181" s="1" t="str">
        <f t="shared" si="652"/>
        <v/>
      </c>
      <c r="HW181" s="1" t="str">
        <f t="shared" si="653"/>
        <v/>
      </c>
      <c r="HX181" s="1" t="str">
        <f t="shared" si="654"/>
        <v/>
      </c>
      <c r="HZ181" s="1">
        <f t="shared" si="712"/>
        <v>0</v>
      </c>
      <c r="IA181" s="1" t="str">
        <f t="shared" si="713"/>
        <v/>
      </c>
      <c r="IB181" s="1">
        <f t="shared" si="714"/>
        <v>0</v>
      </c>
      <c r="IC181" s="1" t="str">
        <f t="shared" si="715"/>
        <v/>
      </c>
      <c r="ID181" s="1" t="str">
        <f t="shared" si="716"/>
        <v/>
      </c>
      <c r="IE181" s="1" t="str">
        <f t="shared" si="717"/>
        <v/>
      </c>
      <c r="IF181" s="1" t="str">
        <f t="shared" si="718"/>
        <v/>
      </c>
      <c r="IG181" s="1" t="str">
        <f t="shared" si="719"/>
        <v/>
      </c>
      <c r="IH181" s="1" t="str">
        <f t="shared" si="720"/>
        <v/>
      </c>
      <c r="II181" s="1" t="str">
        <f t="shared" si="721"/>
        <v/>
      </c>
    </row>
    <row r="182" spans="1:243" x14ac:dyDescent="0.2">
      <c r="A182" s="14">
        <f t="shared" si="509"/>
        <v>182</v>
      </c>
      <c r="B182" t="s">
        <v>57</v>
      </c>
      <c r="C182" s="2">
        <v>42377</v>
      </c>
      <c r="G182" s="3">
        <v>108.27200000000001</v>
      </c>
      <c r="H182" s="3">
        <v>119.11</v>
      </c>
      <c r="I182" s="3">
        <v>127.13</v>
      </c>
      <c r="J182" s="4">
        <v>156.12</v>
      </c>
      <c r="P182" s="128">
        <f t="shared" si="673"/>
        <v>3483.2500000000005</v>
      </c>
      <c r="Q182" s="5">
        <f t="shared" si="674"/>
        <v>3819</v>
      </c>
      <c r="R182" s="6">
        <f t="shared" si="675"/>
        <v>4076.9999999999995</v>
      </c>
      <c r="S182" s="7">
        <f t="shared" si="676"/>
        <v>5004</v>
      </c>
      <c r="Y182" s="4">
        <f t="shared" si="567"/>
        <v>1.0000000000004547</v>
      </c>
      <c r="Z182" s="1">
        <f t="shared" si="568"/>
        <v>6.5</v>
      </c>
      <c r="AA182" s="1">
        <f t="shared" si="569"/>
        <v>9.5</v>
      </c>
      <c r="AB182" s="1">
        <f t="shared" si="570"/>
        <v>12</v>
      </c>
      <c r="AC182" s="1"/>
      <c r="AD182" s="1"/>
      <c r="AE182" s="126"/>
      <c r="AF182" s="126"/>
      <c r="AG182" s="126"/>
      <c r="AH182" s="4">
        <f t="shared" si="510"/>
        <v>2.3333333333324235</v>
      </c>
      <c r="AI182" s="4">
        <f t="shared" si="511"/>
        <v>1.8999999999990904</v>
      </c>
      <c r="AJ182" s="4">
        <f t="shared" si="512"/>
        <v>0.79999999999999982</v>
      </c>
      <c r="AK182" s="4">
        <f t="shared" si="513"/>
        <v>0.16666666666666696</v>
      </c>
      <c r="AL182" s="4">
        <f t="shared" si="514"/>
        <v>1.75</v>
      </c>
      <c r="AM182" s="4">
        <f t="shared" si="515"/>
        <v>5.5</v>
      </c>
      <c r="AN182" s="4">
        <f t="shared" si="516"/>
        <v>4.7</v>
      </c>
      <c r="AO182" s="4">
        <f t="shared" si="517"/>
        <v>1</v>
      </c>
      <c r="AP182" s="4">
        <f t="shared" si="518"/>
        <v>3.3333333333318178</v>
      </c>
      <c r="AQ182" s="4">
        <f t="shared" si="519"/>
        <v>5.25</v>
      </c>
      <c r="AR182" s="4">
        <f t="shared" si="520"/>
        <v>1.7999999999990903</v>
      </c>
      <c r="AS182" s="4">
        <f t="shared" si="521"/>
        <v>3.8333333333333335</v>
      </c>
      <c r="AT182" s="4">
        <f t="shared" si="522"/>
        <v>0.40000000000090941</v>
      </c>
      <c r="AU182" s="1"/>
      <c r="BA182" s="11">
        <f t="shared" si="727"/>
        <v>1.0000000000004547</v>
      </c>
      <c r="BB182" s="11">
        <f t="shared" si="728"/>
        <v>6.5</v>
      </c>
      <c r="BC182" s="12">
        <f t="shared" si="729"/>
        <v>9.5</v>
      </c>
      <c r="BD182" s="13">
        <f t="shared" si="730"/>
        <v>12</v>
      </c>
      <c r="BJ182" s="11">
        <f t="shared" si="575"/>
        <v>-2.3333333333324235</v>
      </c>
      <c r="BK182" s="11">
        <f t="shared" si="576"/>
        <v>-1.8999999999990904</v>
      </c>
      <c r="BL182" s="11">
        <f t="shared" si="577"/>
        <v>0.79999999999999982</v>
      </c>
      <c r="BM182" s="11">
        <f t="shared" si="578"/>
        <v>0.16666666666666696</v>
      </c>
      <c r="BN182" s="11">
        <f t="shared" si="579"/>
        <v>1.75</v>
      </c>
      <c r="BO182" s="11">
        <f t="shared" si="580"/>
        <v>5.5</v>
      </c>
      <c r="BP182" s="11">
        <f t="shared" si="581"/>
        <v>4.7</v>
      </c>
      <c r="BQ182" s="1">
        <v>1</v>
      </c>
      <c r="BR182" s="11">
        <f t="shared" si="582"/>
        <v>3.3333333333318178</v>
      </c>
      <c r="BS182" s="11">
        <f t="shared" si="583"/>
        <v>5.25</v>
      </c>
      <c r="BT182" s="11">
        <f t="shared" si="584"/>
        <v>-1.7999999999990903</v>
      </c>
      <c r="BU182" s="11">
        <f t="shared" si="585"/>
        <v>3.8333333333333335</v>
      </c>
      <c r="BV182" s="11">
        <f t="shared" si="655"/>
        <v>0.40000000000090941</v>
      </c>
      <c r="BY182" s="126"/>
      <c r="BZ182" s="126"/>
      <c r="CB182" s="1">
        <f t="shared" si="677"/>
        <v>0</v>
      </c>
      <c r="CC182" s="1">
        <f t="shared" si="678"/>
        <v>0</v>
      </c>
      <c r="CD182" s="1">
        <f t="shared" si="679"/>
        <v>0</v>
      </c>
      <c r="CE182" s="126">
        <f t="shared" si="523"/>
        <v>0</v>
      </c>
      <c r="CF182" s="1">
        <f t="shared" si="586"/>
        <v>0</v>
      </c>
      <c r="CG182" s="1" t="str">
        <f t="shared" si="587"/>
        <v/>
      </c>
      <c r="CH182" s="1" t="str">
        <f t="shared" si="524"/>
        <v/>
      </c>
      <c r="CI182" s="1" t="str">
        <f t="shared" si="588"/>
        <v/>
      </c>
      <c r="CJ182" s="1">
        <f t="shared" si="525"/>
        <v>1</v>
      </c>
      <c r="CK182" s="1">
        <f t="shared" si="526"/>
        <v>1</v>
      </c>
      <c r="CL182" s="1">
        <f t="shared" si="656"/>
        <v>0</v>
      </c>
      <c r="CM182" s="1" t="str">
        <f t="shared" si="589"/>
        <v/>
      </c>
      <c r="CN182" s="1">
        <f t="shared" si="657"/>
        <v>0</v>
      </c>
      <c r="CO182" s="1" t="str">
        <f t="shared" si="658"/>
        <v/>
      </c>
      <c r="CP182" s="1" t="str">
        <f t="shared" si="659"/>
        <v/>
      </c>
      <c r="CQ182" s="1">
        <f t="shared" si="660"/>
        <v>0</v>
      </c>
      <c r="CS182" s="1">
        <f t="shared" si="680"/>
        <v>1</v>
      </c>
      <c r="CT182" s="1">
        <f t="shared" si="681"/>
        <v>1</v>
      </c>
      <c r="CU182" s="1">
        <f t="shared" si="682"/>
        <v>1</v>
      </c>
      <c r="CV182" s="126">
        <f t="shared" si="527"/>
        <v>1</v>
      </c>
      <c r="CW182" s="1"/>
      <c r="CX182" s="1">
        <f t="shared" si="661"/>
        <v>1</v>
      </c>
      <c r="CY182" s="1">
        <f t="shared" si="662"/>
        <v>0</v>
      </c>
      <c r="CZ182" s="1">
        <f t="shared" si="663"/>
        <v>0</v>
      </c>
      <c r="DA182" s="1">
        <f t="shared" si="664"/>
        <v>1</v>
      </c>
      <c r="DB182" s="1" t="str">
        <f t="shared" si="590"/>
        <v/>
      </c>
      <c r="DC182" s="1" t="str">
        <f t="shared" si="591"/>
        <v/>
      </c>
      <c r="DD182" s="1">
        <f t="shared" si="592"/>
        <v>0</v>
      </c>
      <c r="DE182" s="1" t="str">
        <f t="shared" si="665"/>
        <v/>
      </c>
      <c r="DF182" s="1"/>
      <c r="DG182" s="126">
        <f t="shared" si="528"/>
        <v>1</v>
      </c>
      <c r="DH182" s="1">
        <f t="shared" si="683"/>
        <v>1</v>
      </c>
      <c r="DI182" s="1">
        <f t="shared" si="684"/>
        <v>1</v>
      </c>
      <c r="DJ182" s="1">
        <f t="shared" si="685"/>
        <v>1</v>
      </c>
      <c r="DK182" s="1" t="str">
        <f t="shared" si="593"/>
        <v/>
      </c>
      <c r="DL182" s="1"/>
      <c r="DM182" s="1" t="str">
        <f t="shared" si="594"/>
        <v/>
      </c>
      <c r="DN182" s="1">
        <f t="shared" si="595"/>
        <v>1</v>
      </c>
      <c r="DO182" s="1">
        <f t="shared" si="596"/>
        <v>0</v>
      </c>
      <c r="DP182" s="1">
        <f t="shared" si="597"/>
        <v>0</v>
      </c>
      <c r="DQ182" s="1">
        <f t="shared" si="598"/>
        <v>0</v>
      </c>
      <c r="DR182" s="1">
        <f t="shared" si="599"/>
        <v>1</v>
      </c>
      <c r="DS182" s="1">
        <f t="shared" si="600"/>
        <v>0</v>
      </c>
      <c r="DT182" s="1">
        <f t="shared" si="601"/>
        <v>1</v>
      </c>
      <c r="DU182" s="1">
        <f t="shared" si="666"/>
        <v>0</v>
      </c>
      <c r="DV182" s="1">
        <f t="shared" si="686"/>
        <v>1</v>
      </c>
      <c r="DW182" s="1">
        <f t="shared" si="602"/>
        <v>0</v>
      </c>
      <c r="DX182" s="1" t="str">
        <f t="shared" si="603"/>
        <v/>
      </c>
      <c r="DY182" s="1" t="str">
        <f t="shared" si="604"/>
        <v/>
      </c>
      <c r="EA182" s="1">
        <f t="shared" si="687"/>
        <v>1</v>
      </c>
      <c r="EB182" s="1">
        <f t="shared" si="688"/>
        <v>1</v>
      </c>
      <c r="EC182" s="1">
        <f t="shared" si="689"/>
        <v>1</v>
      </c>
      <c r="ED182" s="1">
        <f t="shared" si="690"/>
        <v>1</v>
      </c>
      <c r="EF182" s="1">
        <f t="shared" si="723"/>
        <v>1</v>
      </c>
      <c r="EG182" s="1">
        <f t="shared" si="724"/>
        <v>1</v>
      </c>
      <c r="EH182" s="1">
        <f t="shared" si="725"/>
        <v>1</v>
      </c>
      <c r="EI182" s="1">
        <f t="shared" si="726"/>
        <v>1</v>
      </c>
      <c r="EK182" s="1">
        <f t="shared" si="695"/>
        <v>1</v>
      </c>
      <c r="EL182" s="1">
        <f t="shared" si="696"/>
        <v>1</v>
      </c>
      <c r="EM182" s="1">
        <f t="shared" si="697"/>
        <v>1</v>
      </c>
      <c r="EO182" s="1">
        <f t="shared" si="698"/>
        <v>1</v>
      </c>
      <c r="EP182" s="1">
        <f t="shared" si="699"/>
        <v>1</v>
      </c>
      <c r="EQ182" s="1">
        <f t="shared" si="700"/>
        <v>1</v>
      </c>
      <c r="ES182" s="1">
        <f t="shared" si="605"/>
        <v>1</v>
      </c>
      <c r="ET182" s="1">
        <f t="shared" si="606"/>
        <v>1</v>
      </c>
      <c r="EU182" s="1">
        <f t="shared" si="607"/>
        <v>1</v>
      </c>
      <c r="EV182" s="1">
        <f t="shared" si="667"/>
        <v>1</v>
      </c>
      <c r="EW182" s="1">
        <f t="shared" si="668"/>
        <v>1</v>
      </c>
      <c r="EY182" s="1">
        <f t="shared" si="608"/>
        <v>1</v>
      </c>
      <c r="EZ182" s="1">
        <f t="shared" si="609"/>
        <v>1</v>
      </c>
      <c r="FA182" s="1">
        <f t="shared" si="610"/>
        <v>1</v>
      </c>
      <c r="FC182" s="1">
        <f t="shared" si="701"/>
        <v>1</v>
      </c>
      <c r="FD182" s="1">
        <f t="shared" si="669"/>
        <v>0</v>
      </c>
      <c r="FE182" s="1"/>
      <c r="FF182" s="1">
        <f t="shared" si="702"/>
        <v>0</v>
      </c>
      <c r="FG182" s="1">
        <f t="shared" si="703"/>
        <v>0</v>
      </c>
      <c r="FH182" s="1">
        <f t="shared" si="704"/>
        <v>0</v>
      </c>
      <c r="FI182" s="1" t="str">
        <f t="shared" si="611"/>
        <v/>
      </c>
      <c r="FJ182" s="1" t="str">
        <f t="shared" si="612"/>
        <v/>
      </c>
      <c r="FK182" s="1" t="str">
        <f t="shared" si="613"/>
        <v/>
      </c>
      <c r="FL182" s="1" t="str">
        <f t="shared" si="614"/>
        <v/>
      </c>
      <c r="FN182" s="1" t="str">
        <f t="shared" si="615"/>
        <v/>
      </c>
      <c r="FO182" s="1" t="str">
        <f t="shared" si="616"/>
        <v/>
      </c>
      <c r="FP182" s="1" t="str">
        <f t="shared" si="617"/>
        <v/>
      </c>
      <c r="FV182" s="1">
        <f t="shared" si="731"/>
        <v>1</v>
      </c>
      <c r="FW182" s="1">
        <f t="shared" si="732"/>
        <v>1</v>
      </c>
      <c r="FX182" s="1">
        <f t="shared" si="733"/>
        <v>1</v>
      </c>
      <c r="GA182" s="1">
        <f t="shared" si="621"/>
        <v>1</v>
      </c>
      <c r="GB182" s="1">
        <f t="shared" si="622"/>
        <v>1</v>
      </c>
      <c r="GC182" s="1">
        <f t="shared" si="623"/>
        <v>1</v>
      </c>
      <c r="GD182" s="1">
        <f t="shared" si="624"/>
        <v>1</v>
      </c>
      <c r="GE182" s="1">
        <f t="shared" si="625"/>
        <v>0</v>
      </c>
      <c r="GF182" s="1">
        <f t="shared" si="705"/>
        <v>1</v>
      </c>
      <c r="GG182" s="1">
        <f t="shared" si="626"/>
        <v>1</v>
      </c>
      <c r="GI182" s="1">
        <f t="shared" si="734"/>
        <v>1</v>
      </c>
      <c r="GK182" s="1">
        <f t="shared" si="627"/>
        <v>1</v>
      </c>
      <c r="GL182" s="1">
        <f t="shared" si="628"/>
        <v>1</v>
      </c>
      <c r="GM182" s="1">
        <f t="shared" si="629"/>
        <v>1</v>
      </c>
      <c r="GN182" s="1">
        <f t="shared" si="630"/>
        <v>1</v>
      </c>
      <c r="GO182" s="1">
        <f t="shared" si="631"/>
        <v>0</v>
      </c>
      <c r="GP182" s="1">
        <f t="shared" si="706"/>
        <v>1</v>
      </c>
      <c r="GQ182" s="1">
        <f t="shared" si="632"/>
        <v>1</v>
      </c>
      <c r="GS182" s="1" t="str">
        <f t="shared" si="633"/>
        <v/>
      </c>
      <c r="GT182" s="1" t="str">
        <f t="shared" si="634"/>
        <v/>
      </c>
      <c r="GU182" s="1">
        <f t="shared" si="707"/>
        <v>0</v>
      </c>
      <c r="GV182" s="1">
        <f t="shared" si="708"/>
        <v>0</v>
      </c>
      <c r="GW182" s="1">
        <f t="shared" si="709"/>
        <v>0</v>
      </c>
      <c r="GX182" s="1">
        <f t="shared" si="710"/>
        <v>0</v>
      </c>
      <c r="GY182" s="1">
        <f t="shared" si="711"/>
        <v>0</v>
      </c>
      <c r="GZ182" s="1"/>
      <c r="HA182" s="1">
        <f t="shared" si="635"/>
        <v>1</v>
      </c>
      <c r="HB182" s="1">
        <f t="shared" si="636"/>
        <v>1</v>
      </c>
      <c r="HC182" s="1">
        <f t="shared" si="637"/>
        <v>1</v>
      </c>
      <c r="HD182" s="1">
        <f t="shared" si="638"/>
        <v>0</v>
      </c>
      <c r="HE182" s="1">
        <f t="shared" si="639"/>
        <v>0</v>
      </c>
      <c r="HF182" s="1">
        <f t="shared" si="640"/>
        <v>0</v>
      </c>
      <c r="HH182" s="1">
        <f t="shared" si="641"/>
        <v>1</v>
      </c>
      <c r="HI182" s="1">
        <f t="shared" si="642"/>
        <v>1</v>
      </c>
      <c r="HJ182" s="1">
        <f t="shared" si="643"/>
        <v>1</v>
      </c>
      <c r="HK182" s="1">
        <f t="shared" si="644"/>
        <v>0</v>
      </c>
      <c r="HL182" s="1">
        <f t="shared" si="645"/>
        <v>0</v>
      </c>
      <c r="HM182" s="1">
        <f t="shared" si="646"/>
        <v>0</v>
      </c>
      <c r="HO182" s="1">
        <f t="shared" si="671"/>
        <v>0</v>
      </c>
      <c r="HP182" s="1" t="str">
        <f t="shared" si="672"/>
        <v/>
      </c>
      <c r="HQ182" s="1">
        <f t="shared" si="647"/>
        <v>0</v>
      </c>
      <c r="HR182" s="1" t="str">
        <f t="shared" si="648"/>
        <v/>
      </c>
      <c r="HS182" s="1" t="str">
        <f t="shared" si="649"/>
        <v/>
      </c>
      <c r="HT182" s="1" t="str">
        <f t="shared" si="650"/>
        <v/>
      </c>
      <c r="HU182" s="1" t="str">
        <f t="shared" si="651"/>
        <v/>
      </c>
      <c r="HV182" s="1" t="str">
        <f t="shared" si="652"/>
        <v/>
      </c>
      <c r="HW182" s="1" t="str">
        <f t="shared" si="653"/>
        <v/>
      </c>
      <c r="HX182" s="1" t="str">
        <f t="shared" si="654"/>
        <v/>
      </c>
      <c r="HZ182" s="1">
        <f t="shared" si="712"/>
        <v>0</v>
      </c>
      <c r="IA182" s="1" t="str">
        <f t="shared" si="713"/>
        <v/>
      </c>
      <c r="IB182" s="1">
        <f t="shared" si="714"/>
        <v>0</v>
      </c>
      <c r="IC182" s="1" t="str">
        <f t="shared" si="715"/>
        <v/>
      </c>
      <c r="ID182" s="1" t="str">
        <f t="shared" si="716"/>
        <v/>
      </c>
      <c r="IE182" s="1" t="str">
        <f t="shared" si="717"/>
        <v/>
      </c>
      <c r="IF182" s="1" t="str">
        <f t="shared" si="718"/>
        <v/>
      </c>
      <c r="IG182" s="1" t="str">
        <f t="shared" si="719"/>
        <v/>
      </c>
      <c r="IH182" s="1" t="str">
        <f t="shared" si="720"/>
        <v/>
      </c>
      <c r="II182" s="1" t="str">
        <f t="shared" si="721"/>
        <v/>
      </c>
    </row>
    <row r="183" spans="1:243" x14ac:dyDescent="0.2">
      <c r="A183" s="14">
        <f t="shared" si="509"/>
        <v>183</v>
      </c>
      <c r="C183" s="2">
        <v>42380</v>
      </c>
      <c r="G183" s="3">
        <v>108.28700000000001</v>
      </c>
      <c r="H183" s="3">
        <v>119.12</v>
      </c>
      <c r="I183" s="3">
        <v>127.11499999999999</v>
      </c>
      <c r="J183" s="4">
        <v>155.25</v>
      </c>
      <c r="P183" s="128">
        <f t="shared" si="673"/>
        <v>3484.7500000000005</v>
      </c>
      <c r="Q183" s="5">
        <f t="shared" si="674"/>
        <v>3820.0000000000005</v>
      </c>
      <c r="R183" s="6">
        <f t="shared" si="675"/>
        <v>4075.4999999999995</v>
      </c>
      <c r="S183" s="7">
        <f t="shared" si="676"/>
        <v>4985</v>
      </c>
      <c r="Y183" s="4">
        <f t="shared" si="567"/>
        <v>1.5</v>
      </c>
      <c r="Z183" s="1">
        <f t="shared" si="568"/>
        <v>1.0000000000004547</v>
      </c>
      <c r="AA183" s="1">
        <f t="shared" si="569"/>
        <v>1.5</v>
      </c>
      <c r="AB183" s="1">
        <f t="shared" si="570"/>
        <v>19</v>
      </c>
      <c r="AC183" s="1"/>
      <c r="AD183" s="1"/>
      <c r="AE183" s="126"/>
      <c r="AF183" s="126"/>
      <c r="AG183" s="126"/>
      <c r="AH183" s="4">
        <f t="shared" si="510"/>
        <v>2.3333333333330302</v>
      </c>
      <c r="AI183" s="4">
        <f t="shared" si="511"/>
        <v>2.3999999999997272</v>
      </c>
      <c r="AJ183" s="4">
        <f t="shared" si="512"/>
        <v>1.9000000000004547</v>
      </c>
      <c r="AK183" s="4">
        <f t="shared" si="513"/>
        <v>2.0000000000004547</v>
      </c>
      <c r="AL183" s="4">
        <f t="shared" si="514"/>
        <v>1.7500000000004547</v>
      </c>
      <c r="AM183" s="4">
        <f t="shared" si="515"/>
        <v>4.833333333333333</v>
      </c>
      <c r="AN183" s="4">
        <f t="shared" si="516"/>
        <v>6.1</v>
      </c>
      <c r="AO183" s="4">
        <f t="shared" si="517"/>
        <v>1</v>
      </c>
      <c r="AP183" s="4">
        <f t="shared" si="518"/>
        <v>1.9999999999990909</v>
      </c>
      <c r="AQ183" s="4">
        <f t="shared" si="519"/>
        <v>1.8333333333326509</v>
      </c>
      <c r="AR183" s="4">
        <f t="shared" si="520"/>
        <v>3.6</v>
      </c>
      <c r="AS183" s="4">
        <f t="shared" si="521"/>
        <v>5.2222222222226771</v>
      </c>
      <c r="AT183" s="4">
        <f t="shared" si="522"/>
        <v>5.5333333333333332</v>
      </c>
      <c r="AU183" s="1"/>
      <c r="BA183" s="11">
        <f t="shared" si="727"/>
        <v>1.5</v>
      </c>
      <c r="BB183" s="11">
        <f t="shared" si="728"/>
        <v>1.0000000000004547</v>
      </c>
      <c r="BC183" s="12">
        <f t="shared" si="729"/>
        <v>-1.5</v>
      </c>
      <c r="BD183" s="13">
        <f t="shared" si="730"/>
        <v>-19</v>
      </c>
      <c r="BJ183" s="11">
        <f t="shared" si="575"/>
        <v>2.3333333333330302</v>
      </c>
      <c r="BK183" s="11">
        <f t="shared" si="576"/>
        <v>2.3999999999997272</v>
      </c>
      <c r="BL183" s="11">
        <f t="shared" si="577"/>
        <v>1.9000000000004547</v>
      </c>
      <c r="BM183" s="11">
        <f t="shared" si="578"/>
        <v>2.0000000000004547</v>
      </c>
      <c r="BN183" s="11">
        <f t="shared" si="579"/>
        <v>1.7500000000004547</v>
      </c>
      <c r="BO183" s="11">
        <f t="shared" si="580"/>
        <v>4.833333333333333</v>
      </c>
      <c r="BP183" s="11">
        <f t="shared" si="581"/>
        <v>6.1</v>
      </c>
      <c r="BQ183" s="1">
        <v>1</v>
      </c>
      <c r="BR183" s="11">
        <f t="shared" si="582"/>
        <v>-1.9999999999990909</v>
      </c>
      <c r="BS183" s="11">
        <f t="shared" si="583"/>
        <v>1.8333333333326509</v>
      </c>
      <c r="BT183" s="11">
        <f t="shared" si="584"/>
        <v>3.6</v>
      </c>
      <c r="BU183" s="11">
        <f t="shared" si="585"/>
        <v>5.2222222222226771</v>
      </c>
      <c r="BV183" s="11">
        <f t="shared" si="655"/>
        <v>5.5333333333333332</v>
      </c>
      <c r="BY183" s="126"/>
      <c r="BZ183" s="126"/>
      <c r="CB183" s="1">
        <f t="shared" si="677"/>
        <v>1</v>
      </c>
      <c r="CC183" s="1">
        <f t="shared" si="678"/>
        <v>1</v>
      </c>
      <c r="CD183" s="1">
        <f t="shared" si="679"/>
        <v>0</v>
      </c>
      <c r="CE183" s="126">
        <f t="shared" si="523"/>
        <v>0</v>
      </c>
      <c r="CF183" s="1">
        <f t="shared" si="586"/>
        <v>0</v>
      </c>
      <c r="CG183" s="1" t="str">
        <f t="shared" si="587"/>
        <v/>
      </c>
      <c r="CH183" s="1">
        <f t="shared" si="524"/>
        <v>1</v>
      </c>
      <c r="CI183" s="1">
        <f t="shared" si="588"/>
        <v>1</v>
      </c>
      <c r="CJ183" s="1" t="str">
        <f t="shared" si="525"/>
        <v/>
      </c>
      <c r="CK183" s="1" t="str">
        <f t="shared" si="526"/>
        <v/>
      </c>
      <c r="CL183" s="1">
        <f t="shared" si="656"/>
        <v>1</v>
      </c>
      <c r="CM183" s="1">
        <f t="shared" si="589"/>
        <v>1</v>
      </c>
      <c r="CN183" s="1">
        <f t="shared" si="657"/>
        <v>1</v>
      </c>
      <c r="CO183" s="1" t="str">
        <f t="shared" si="658"/>
        <v/>
      </c>
      <c r="CP183" s="1">
        <f t="shared" si="659"/>
        <v>1</v>
      </c>
      <c r="CQ183" s="1" t="str">
        <f t="shared" si="660"/>
        <v/>
      </c>
      <c r="CS183" s="1">
        <f t="shared" si="680"/>
        <v>1</v>
      </c>
      <c r="CT183" s="1">
        <f t="shared" si="681"/>
        <v>1</v>
      </c>
      <c r="CU183" s="1">
        <f t="shared" si="682"/>
        <v>0</v>
      </c>
      <c r="CV183" s="126">
        <f t="shared" si="527"/>
        <v>0</v>
      </c>
      <c r="CW183" s="1"/>
      <c r="CX183" s="1" t="str">
        <f t="shared" si="661"/>
        <v/>
      </c>
      <c r="CY183" s="1" t="str">
        <f t="shared" si="662"/>
        <v/>
      </c>
      <c r="CZ183" s="1" t="str">
        <f t="shared" si="663"/>
        <v/>
      </c>
      <c r="DA183" s="1" t="str">
        <f t="shared" si="664"/>
        <v/>
      </c>
      <c r="DB183" s="1">
        <f t="shared" si="590"/>
        <v>0</v>
      </c>
      <c r="DC183" s="1">
        <f t="shared" si="591"/>
        <v>1</v>
      </c>
      <c r="DD183" s="1" t="str">
        <f t="shared" si="592"/>
        <v/>
      </c>
      <c r="DE183" s="1" t="str">
        <f t="shared" si="665"/>
        <v/>
      </c>
      <c r="DF183" s="1"/>
      <c r="DG183" s="126">
        <f t="shared" si="528"/>
        <v>1</v>
      </c>
      <c r="DH183" s="1">
        <f t="shared" si="683"/>
        <v>1</v>
      </c>
      <c r="DI183" s="1">
        <f t="shared" si="684"/>
        <v>0</v>
      </c>
      <c r="DJ183" s="1">
        <f t="shared" si="685"/>
        <v>0</v>
      </c>
      <c r="DK183" s="1">
        <f t="shared" si="593"/>
        <v>0</v>
      </c>
      <c r="DL183" s="1"/>
      <c r="DM183" s="1">
        <f t="shared" si="594"/>
        <v>1</v>
      </c>
      <c r="DN183" s="1" t="str">
        <f t="shared" si="595"/>
        <v/>
      </c>
      <c r="DO183" s="1" t="str">
        <f t="shared" si="596"/>
        <v/>
      </c>
      <c r="DP183" s="1" t="str">
        <f t="shared" si="597"/>
        <v/>
      </c>
      <c r="DQ183" s="1" t="str">
        <f t="shared" si="598"/>
        <v/>
      </c>
      <c r="DR183" s="1" t="str">
        <f t="shared" si="599"/>
        <v/>
      </c>
      <c r="DS183" s="1" t="str">
        <f t="shared" si="600"/>
        <v/>
      </c>
      <c r="DT183" s="1" t="str">
        <f t="shared" si="601"/>
        <v/>
      </c>
      <c r="DU183" s="1" t="str">
        <f t="shared" si="666"/>
        <v/>
      </c>
      <c r="DV183" s="1">
        <f t="shared" si="686"/>
        <v>0</v>
      </c>
      <c r="DW183" s="1">
        <f t="shared" si="602"/>
        <v>0</v>
      </c>
      <c r="DX183" s="1" t="str">
        <f t="shared" si="603"/>
        <v/>
      </c>
      <c r="DY183" s="1" t="str">
        <f t="shared" si="604"/>
        <v/>
      </c>
      <c r="EA183" s="1">
        <f t="shared" si="687"/>
        <v>1</v>
      </c>
      <c r="EB183" s="1">
        <f t="shared" si="688"/>
        <v>1</v>
      </c>
      <c r="EC183" s="1">
        <f t="shared" si="689"/>
        <v>0</v>
      </c>
      <c r="ED183" s="1">
        <f t="shared" si="690"/>
        <v>0</v>
      </c>
      <c r="EF183" s="1">
        <f t="shared" si="723"/>
        <v>1</v>
      </c>
      <c r="EG183" s="1">
        <f t="shared" si="724"/>
        <v>1</v>
      </c>
      <c r="EH183" s="1">
        <f t="shared" si="725"/>
        <v>0</v>
      </c>
      <c r="EI183" s="1">
        <f t="shared" si="726"/>
        <v>0</v>
      </c>
      <c r="EK183" s="1">
        <f t="shared" si="695"/>
        <v>1</v>
      </c>
      <c r="EL183" s="1">
        <f t="shared" si="696"/>
        <v>0</v>
      </c>
      <c r="EM183" s="1">
        <f t="shared" si="697"/>
        <v>0</v>
      </c>
      <c r="EO183" s="1">
        <f t="shared" si="698"/>
        <v>1</v>
      </c>
      <c r="EP183" s="1">
        <f t="shared" si="699"/>
        <v>0</v>
      </c>
      <c r="EQ183" s="1">
        <f t="shared" si="700"/>
        <v>0</v>
      </c>
      <c r="ES183" s="1">
        <f t="shared" si="605"/>
        <v>0</v>
      </c>
      <c r="ET183" s="1">
        <f t="shared" si="606"/>
        <v>0</v>
      </c>
      <c r="EU183" s="1">
        <f t="shared" si="607"/>
        <v>1</v>
      </c>
      <c r="EV183" s="1">
        <f t="shared" si="667"/>
        <v>1</v>
      </c>
      <c r="EW183" s="1">
        <f t="shared" si="668"/>
        <v>0</v>
      </c>
      <c r="EY183" s="1">
        <f t="shared" si="608"/>
        <v>0</v>
      </c>
      <c r="EZ183" s="1">
        <f t="shared" si="609"/>
        <v>0</v>
      </c>
      <c r="FA183" s="1">
        <f t="shared" si="610"/>
        <v>1</v>
      </c>
      <c r="FC183" s="1">
        <f t="shared" si="701"/>
        <v>1</v>
      </c>
      <c r="FD183" s="1">
        <f t="shared" si="669"/>
        <v>1</v>
      </c>
      <c r="FE183" s="1"/>
      <c r="FF183" s="1">
        <f t="shared" si="702"/>
        <v>1</v>
      </c>
      <c r="FG183" s="1">
        <f t="shared" si="703"/>
        <v>1</v>
      </c>
      <c r="FH183" s="1">
        <f t="shared" si="704"/>
        <v>1</v>
      </c>
      <c r="FI183" s="1">
        <f t="shared" si="611"/>
        <v>0</v>
      </c>
      <c r="FJ183" s="1">
        <f t="shared" si="612"/>
        <v>0</v>
      </c>
      <c r="FK183" s="1">
        <f t="shared" si="613"/>
        <v>1</v>
      </c>
      <c r="FL183" s="1">
        <f t="shared" si="614"/>
        <v>1</v>
      </c>
      <c r="FN183" s="1" t="str">
        <f t="shared" si="615"/>
        <v/>
      </c>
      <c r="FO183" s="1" t="str">
        <f t="shared" si="616"/>
        <v/>
      </c>
      <c r="FP183" s="1" t="str">
        <f t="shared" si="617"/>
        <v/>
      </c>
      <c r="FV183" s="1">
        <f t="shared" si="731"/>
        <v>0</v>
      </c>
      <c r="FW183" s="1">
        <f t="shared" si="732"/>
        <v>1</v>
      </c>
      <c r="FX183" s="1">
        <f t="shared" si="733"/>
        <v>1</v>
      </c>
      <c r="GA183" s="1">
        <f t="shared" si="621"/>
        <v>0</v>
      </c>
      <c r="GB183" s="1">
        <f t="shared" si="622"/>
        <v>0</v>
      </c>
      <c r="GC183" s="1">
        <f t="shared" si="623"/>
        <v>1</v>
      </c>
      <c r="GD183" s="1">
        <f t="shared" si="624"/>
        <v>1</v>
      </c>
      <c r="GE183" s="1">
        <f t="shared" si="625"/>
        <v>0</v>
      </c>
      <c r="GF183" s="1">
        <f t="shared" si="705"/>
        <v>0</v>
      </c>
      <c r="GG183" s="1">
        <f t="shared" si="626"/>
        <v>0</v>
      </c>
      <c r="GI183" s="1">
        <f t="shared" si="734"/>
        <v>0</v>
      </c>
      <c r="GK183" s="1">
        <f t="shared" si="627"/>
        <v>1</v>
      </c>
      <c r="GL183" s="1">
        <f t="shared" si="628"/>
        <v>1</v>
      </c>
      <c r="GM183" s="1">
        <f t="shared" si="629"/>
        <v>0</v>
      </c>
      <c r="GN183" s="1">
        <f t="shared" si="630"/>
        <v>0</v>
      </c>
      <c r="GO183" s="1">
        <f t="shared" si="631"/>
        <v>1</v>
      </c>
      <c r="GP183" s="1">
        <f t="shared" si="706"/>
        <v>1</v>
      </c>
      <c r="GQ183" s="1">
        <f t="shared" si="632"/>
        <v>1</v>
      </c>
      <c r="GS183" s="1" t="str">
        <f t="shared" si="633"/>
        <v/>
      </c>
      <c r="GT183" s="1" t="str">
        <f t="shared" si="634"/>
        <v/>
      </c>
      <c r="GU183" s="1">
        <f t="shared" si="707"/>
        <v>1</v>
      </c>
      <c r="GV183" s="1">
        <f t="shared" si="708"/>
        <v>1</v>
      </c>
      <c r="GW183" s="1">
        <f t="shared" si="709"/>
        <v>1</v>
      </c>
      <c r="GX183" s="1">
        <f t="shared" si="710"/>
        <v>0</v>
      </c>
      <c r="GY183" s="1">
        <f t="shared" si="711"/>
        <v>0</v>
      </c>
      <c r="GZ183" s="1"/>
      <c r="HA183" s="1">
        <f t="shared" si="635"/>
        <v>1</v>
      </c>
      <c r="HB183" s="1">
        <f t="shared" si="636"/>
        <v>1</v>
      </c>
      <c r="HC183" s="1">
        <f t="shared" si="637"/>
        <v>0</v>
      </c>
      <c r="HD183" s="1">
        <f t="shared" si="638"/>
        <v>0</v>
      </c>
      <c r="HE183" s="1">
        <f t="shared" si="639"/>
        <v>0</v>
      </c>
      <c r="HF183" s="1">
        <f t="shared" si="640"/>
        <v>0</v>
      </c>
      <c r="HH183" s="1">
        <f t="shared" si="641"/>
        <v>1</v>
      </c>
      <c r="HI183" s="1">
        <f t="shared" si="642"/>
        <v>0</v>
      </c>
      <c r="HJ183" s="1">
        <f t="shared" si="643"/>
        <v>0</v>
      </c>
      <c r="HK183" s="1">
        <f t="shared" si="644"/>
        <v>0</v>
      </c>
      <c r="HL183" s="1">
        <f t="shared" si="645"/>
        <v>0</v>
      </c>
      <c r="HM183" s="1">
        <f t="shared" si="646"/>
        <v>0</v>
      </c>
      <c r="HO183" s="1" t="str">
        <f t="shared" si="671"/>
        <v/>
      </c>
      <c r="HP183" s="1">
        <f t="shared" si="672"/>
        <v>1</v>
      </c>
      <c r="HQ183" s="1" t="str">
        <f t="shared" si="647"/>
        <v/>
      </c>
      <c r="HR183" s="1">
        <f t="shared" si="648"/>
        <v>1</v>
      </c>
      <c r="HS183" s="1" t="str">
        <f t="shared" si="649"/>
        <v/>
      </c>
      <c r="HT183" s="1">
        <f t="shared" si="650"/>
        <v>1</v>
      </c>
      <c r="HU183" s="1" t="str">
        <f t="shared" si="651"/>
        <v/>
      </c>
      <c r="HV183" s="1" t="str">
        <f t="shared" si="652"/>
        <v/>
      </c>
      <c r="HW183" s="1" t="str">
        <f t="shared" si="653"/>
        <v/>
      </c>
      <c r="HX183" s="1" t="str">
        <f t="shared" si="654"/>
        <v/>
      </c>
      <c r="HZ183" s="1" t="str">
        <f t="shared" si="712"/>
        <v/>
      </c>
      <c r="IA183" s="1">
        <f t="shared" si="713"/>
        <v>1</v>
      </c>
      <c r="IB183" s="1" t="str">
        <f t="shared" si="714"/>
        <v/>
      </c>
      <c r="IC183" s="1">
        <f t="shared" si="715"/>
        <v>1</v>
      </c>
      <c r="ID183" s="1" t="str">
        <f t="shared" si="716"/>
        <v/>
      </c>
      <c r="IE183" s="1">
        <f t="shared" si="717"/>
        <v>1</v>
      </c>
      <c r="IF183" s="1" t="str">
        <f t="shared" si="718"/>
        <v/>
      </c>
      <c r="IG183" s="1" t="str">
        <f t="shared" si="719"/>
        <v/>
      </c>
      <c r="IH183" s="1" t="str">
        <f t="shared" si="720"/>
        <v/>
      </c>
      <c r="II183" s="1" t="str">
        <f t="shared" si="721"/>
        <v/>
      </c>
    </row>
    <row r="184" spans="1:243" x14ac:dyDescent="0.2">
      <c r="A184" s="14">
        <f t="shared" si="509"/>
        <v>184</v>
      </c>
      <c r="C184" s="2">
        <v>42381</v>
      </c>
      <c r="G184" s="3">
        <v>108.295</v>
      </c>
      <c r="H184" s="3">
        <v>119.17700000000001</v>
      </c>
      <c r="I184" s="3">
        <v>127.265</v>
      </c>
      <c r="J184" s="4">
        <v>157.18</v>
      </c>
      <c r="P184" s="128">
        <f t="shared" si="673"/>
        <v>3485.5</v>
      </c>
      <c r="Q184" s="5">
        <f t="shared" si="674"/>
        <v>3825.7500000000005</v>
      </c>
      <c r="R184" s="6">
        <f t="shared" si="675"/>
        <v>4090.5</v>
      </c>
      <c r="S184" s="7">
        <f t="shared" si="676"/>
        <v>5042.0000000000009</v>
      </c>
      <c r="Y184" s="4">
        <f t="shared" si="567"/>
        <v>0.74999999999954525</v>
      </c>
      <c r="Z184" s="1">
        <f t="shared" si="568"/>
        <v>5.75</v>
      </c>
      <c r="AA184" s="1">
        <f t="shared" si="569"/>
        <v>15.000000000000455</v>
      </c>
      <c r="AB184" s="1">
        <f t="shared" si="570"/>
        <v>57.000000000000909</v>
      </c>
      <c r="AC184" s="1"/>
      <c r="AD184" s="1"/>
      <c r="AE184" s="126"/>
      <c r="AF184" s="126"/>
      <c r="AG184" s="126"/>
      <c r="AH184" s="4">
        <f t="shared" si="510"/>
        <v>2.333333333334243</v>
      </c>
      <c r="AI184" s="4">
        <f t="shared" si="511"/>
        <v>1.9500000000009092</v>
      </c>
      <c r="AJ184" s="4">
        <f t="shared" si="512"/>
        <v>3.2500000000002718</v>
      </c>
      <c r="AK184" s="4">
        <f t="shared" si="513"/>
        <v>4.2500000000003038</v>
      </c>
      <c r="AL184" s="4">
        <f t="shared" si="514"/>
        <v>1.7500000000002274</v>
      </c>
      <c r="AM184" s="4">
        <f t="shared" si="515"/>
        <v>3.9999999999998472</v>
      </c>
      <c r="AN184" s="4">
        <f t="shared" si="516"/>
        <v>7.7999999999999083</v>
      </c>
      <c r="AO184" s="4">
        <f t="shared" si="517"/>
        <v>1</v>
      </c>
      <c r="AP184" s="4">
        <f t="shared" si="518"/>
        <v>0.99999999999878808</v>
      </c>
      <c r="AQ184" s="4">
        <f t="shared" si="519"/>
        <v>2.3750000000006084</v>
      </c>
      <c r="AR184" s="4">
        <f t="shared" si="520"/>
        <v>4.5000000000010916</v>
      </c>
      <c r="AS184" s="4">
        <f t="shared" si="521"/>
        <v>6.9166666666668686</v>
      </c>
      <c r="AT184" s="4">
        <f t="shared" si="522"/>
        <v>6.1000000000010308</v>
      </c>
      <c r="AU184" s="1"/>
      <c r="BA184" s="11">
        <f t="shared" si="727"/>
        <v>0.74999999999954525</v>
      </c>
      <c r="BB184" s="11">
        <f t="shared" si="728"/>
        <v>5.75</v>
      </c>
      <c r="BC184" s="12">
        <f t="shared" si="729"/>
        <v>15.000000000000455</v>
      </c>
      <c r="BD184" s="13">
        <f t="shared" si="730"/>
        <v>57.000000000000909</v>
      </c>
      <c r="BJ184" s="11">
        <f t="shared" si="575"/>
        <v>-2.333333333334243</v>
      </c>
      <c r="BK184" s="11">
        <f t="shared" si="576"/>
        <v>-1.9500000000009092</v>
      </c>
      <c r="BL184" s="11">
        <f t="shared" si="577"/>
        <v>-3.2500000000002718</v>
      </c>
      <c r="BM184" s="11">
        <f t="shared" si="578"/>
        <v>-4.2500000000003038</v>
      </c>
      <c r="BN184" s="11">
        <f t="shared" si="579"/>
        <v>-1.7500000000002274</v>
      </c>
      <c r="BO184" s="11">
        <f t="shared" si="580"/>
        <v>-3.9999999999998472</v>
      </c>
      <c r="BP184" s="11">
        <f t="shared" si="581"/>
        <v>-7.7999999999999083</v>
      </c>
      <c r="BQ184" s="1">
        <v>1</v>
      </c>
      <c r="BR184" s="11">
        <f t="shared" si="582"/>
        <v>-0.99999999999878808</v>
      </c>
      <c r="BS184" s="11">
        <f t="shared" si="583"/>
        <v>2.3750000000006084</v>
      </c>
      <c r="BT184" s="11">
        <f t="shared" si="584"/>
        <v>-4.5000000000010916</v>
      </c>
      <c r="BU184" s="11">
        <f t="shared" si="585"/>
        <v>-6.9166666666668686</v>
      </c>
      <c r="BV184" s="11">
        <f t="shared" si="655"/>
        <v>-6.1000000000010308</v>
      </c>
      <c r="BY184" s="126"/>
      <c r="BZ184" s="126"/>
      <c r="CB184" s="1">
        <f t="shared" si="677"/>
        <v>0</v>
      </c>
      <c r="CC184" s="1">
        <f t="shared" si="678"/>
        <v>0</v>
      </c>
      <c r="CD184" s="1">
        <f t="shared" si="679"/>
        <v>0</v>
      </c>
      <c r="CE184" s="126">
        <f t="shared" si="523"/>
        <v>0</v>
      </c>
      <c r="CF184" s="1">
        <f t="shared" si="586"/>
        <v>0</v>
      </c>
      <c r="CG184" s="1" t="str">
        <f t="shared" si="587"/>
        <v/>
      </c>
      <c r="CH184" s="1">
        <f t="shared" si="524"/>
        <v>1</v>
      </c>
      <c r="CI184" s="1">
        <f t="shared" si="588"/>
        <v>1</v>
      </c>
      <c r="CJ184" s="1" t="str">
        <f t="shared" si="525"/>
        <v/>
      </c>
      <c r="CK184" s="1" t="str">
        <f t="shared" si="526"/>
        <v/>
      </c>
      <c r="CL184" s="1">
        <f t="shared" si="656"/>
        <v>1</v>
      </c>
      <c r="CM184" s="1">
        <f t="shared" si="589"/>
        <v>1</v>
      </c>
      <c r="CN184" s="1">
        <f t="shared" si="657"/>
        <v>1</v>
      </c>
      <c r="CO184" s="1" t="str">
        <f t="shared" si="658"/>
        <v/>
      </c>
      <c r="CP184" s="1" t="str">
        <f t="shared" si="659"/>
        <v/>
      </c>
      <c r="CQ184" s="1">
        <f t="shared" si="660"/>
        <v>1</v>
      </c>
      <c r="CS184" s="1">
        <f t="shared" si="680"/>
        <v>0</v>
      </c>
      <c r="CT184" s="1">
        <f t="shared" si="681"/>
        <v>0</v>
      </c>
      <c r="CU184" s="1">
        <f t="shared" si="682"/>
        <v>0</v>
      </c>
      <c r="CV184" s="126">
        <f t="shared" si="527"/>
        <v>0</v>
      </c>
      <c r="CW184" s="1"/>
      <c r="CX184" s="1" t="str">
        <f t="shared" si="661"/>
        <v/>
      </c>
      <c r="CY184" s="1" t="str">
        <f t="shared" si="662"/>
        <v/>
      </c>
      <c r="CZ184" s="1" t="str">
        <f t="shared" si="663"/>
        <v/>
      </c>
      <c r="DA184" s="1" t="str">
        <f t="shared" si="664"/>
        <v/>
      </c>
      <c r="DB184" s="1">
        <f t="shared" si="590"/>
        <v>0</v>
      </c>
      <c r="DC184" s="1">
        <f t="shared" si="591"/>
        <v>1</v>
      </c>
      <c r="DD184" s="1" t="str">
        <f t="shared" si="592"/>
        <v/>
      </c>
      <c r="DE184" s="1" t="str">
        <f t="shared" si="665"/>
        <v/>
      </c>
      <c r="DF184" s="1"/>
      <c r="DG184" s="126">
        <f t="shared" si="528"/>
        <v>0</v>
      </c>
      <c r="DH184" s="1">
        <f t="shared" si="683"/>
        <v>0</v>
      </c>
      <c r="DI184" s="1">
        <f t="shared" si="684"/>
        <v>0</v>
      </c>
      <c r="DJ184" s="1">
        <f t="shared" si="685"/>
        <v>0</v>
      </c>
      <c r="DK184" s="1">
        <f t="shared" si="593"/>
        <v>0</v>
      </c>
      <c r="DL184" s="1"/>
      <c r="DM184" s="1">
        <f t="shared" si="594"/>
        <v>1</v>
      </c>
      <c r="DN184" s="1" t="str">
        <f t="shared" si="595"/>
        <v/>
      </c>
      <c r="DO184" s="1" t="str">
        <f t="shared" si="596"/>
        <v/>
      </c>
      <c r="DP184" s="1" t="str">
        <f t="shared" si="597"/>
        <v/>
      </c>
      <c r="DQ184" s="1" t="str">
        <f t="shared" si="598"/>
        <v/>
      </c>
      <c r="DR184" s="1" t="str">
        <f t="shared" si="599"/>
        <v/>
      </c>
      <c r="DS184" s="1" t="str">
        <f t="shared" si="600"/>
        <v/>
      </c>
      <c r="DT184" s="1" t="str">
        <f t="shared" si="601"/>
        <v/>
      </c>
      <c r="DU184" s="1" t="str">
        <f t="shared" si="666"/>
        <v/>
      </c>
      <c r="DV184" s="1">
        <f t="shared" si="686"/>
        <v>0</v>
      </c>
      <c r="DW184" s="1">
        <f t="shared" si="602"/>
        <v>0</v>
      </c>
      <c r="DX184" s="1" t="str">
        <f t="shared" si="603"/>
        <v/>
      </c>
      <c r="DY184" s="1" t="str">
        <f t="shared" si="604"/>
        <v/>
      </c>
      <c r="EA184" s="1">
        <f t="shared" si="687"/>
        <v>0</v>
      </c>
      <c r="EB184" s="1">
        <f t="shared" si="688"/>
        <v>0</v>
      </c>
      <c r="EC184" s="1">
        <f t="shared" si="689"/>
        <v>0</v>
      </c>
      <c r="ED184" s="1">
        <f t="shared" si="690"/>
        <v>0</v>
      </c>
      <c r="EF184" s="1">
        <f t="shared" si="723"/>
        <v>1</v>
      </c>
      <c r="EG184" s="1">
        <f t="shared" si="724"/>
        <v>1</v>
      </c>
      <c r="EH184" s="1">
        <f t="shared" si="725"/>
        <v>1</v>
      </c>
      <c r="EI184" s="1">
        <f t="shared" si="726"/>
        <v>1</v>
      </c>
      <c r="EK184" s="1">
        <f t="shared" si="695"/>
        <v>1</v>
      </c>
      <c r="EL184" s="1">
        <f t="shared" si="696"/>
        <v>1</v>
      </c>
      <c r="EM184" s="1">
        <f t="shared" si="697"/>
        <v>1</v>
      </c>
      <c r="EO184" s="1">
        <f t="shared" si="698"/>
        <v>1</v>
      </c>
      <c r="EP184" s="1">
        <f t="shared" si="699"/>
        <v>1</v>
      </c>
      <c r="EQ184" s="1">
        <f t="shared" si="700"/>
        <v>1</v>
      </c>
      <c r="ES184" s="1">
        <f t="shared" si="605"/>
        <v>1</v>
      </c>
      <c r="ET184" s="1">
        <f t="shared" si="606"/>
        <v>1</v>
      </c>
      <c r="EU184" s="1">
        <f t="shared" si="607"/>
        <v>1</v>
      </c>
      <c r="EV184" s="1">
        <f t="shared" si="667"/>
        <v>1</v>
      </c>
      <c r="EW184" s="1">
        <f t="shared" si="668"/>
        <v>0</v>
      </c>
      <c r="EY184" s="1">
        <f t="shared" si="608"/>
        <v>1</v>
      </c>
      <c r="EZ184" s="1">
        <f t="shared" si="609"/>
        <v>1</v>
      </c>
      <c r="FA184" s="1">
        <f t="shared" si="610"/>
        <v>1</v>
      </c>
      <c r="FC184" s="1">
        <f t="shared" si="701"/>
        <v>1</v>
      </c>
      <c r="FD184" s="1">
        <f t="shared" si="669"/>
        <v>1</v>
      </c>
      <c r="FE184" s="1"/>
      <c r="FF184" s="1">
        <f t="shared" si="702"/>
        <v>1</v>
      </c>
      <c r="FG184" s="1">
        <f t="shared" si="703"/>
        <v>1</v>
      </c>
      <c r="FH184" s="1">
        <f t="shared" si="704"/>
        <v>1</v>
      </c>
      <c r="FI184" s="1">
        <f t="shared" si="611"/>
        <v>0</v>
      </c>
      <c r="FJ184" s="1">
        <f t="shared" si="612"/>
        <v>0</v>
      </c>
      <c r="FK184" s="1">
        <f t="shared" si="613"/>
        <v>0</v>
      </c>
      <c r="FL184" s="1">
        <f t="shared" si="614"/>
        <v>0</v>
      </c>
      <c r="FN184" s="1" t="str">
        <f t="shared" si="615"/>
        <v/>
      </c>
      <c r="FO184" s="1" t="str">
        <f t="shared" si="616"/>
        <v/>
      </c>
      <c r="FP184" s="1">
        <f t="shared" si="617"/>
        <v>0</v>
      </c>
      <c r="FV184" s="1">
        <f t="shared" si="731"/>
        <v>0</v>
      </c>
      <c r="FW184" s="1">
        <f t="shared" si="732"/>
        <v>0</v>
      </c>
      <c r="FX184" s="1">
        <f t="shared" si="733"/>
        <v>0</v>
      </c>
      <c r="GA184" s="1">
        <f t="shared" si="621"/>
        <v>0</v>
      </c>
      <c r="GB184" s="1">
        <f t="shared" si="622"/>
        <v>0</v>
      </c>
      <c r="GC184" s="1">
        <f t="shared" si="623"/>
        <v>0</v>
      </c>
      <c r="GD184" s="1">
        <f t="shared" si="624"/>
        <v>0</v>
      </c>
      <c r="GE184" s="1">
        <f t="shared" si="625"/>
        <v>1</v>
      </c>
      <c r="GF184" s="1">
        <f t="shared" si="705"/>
        <v>1</v>
      </c>
      <c r="GG184" s="1">
        <f t="shared" si="626"/>
        <v>1</v>
      </c>
      <c r="GI184" s="1">
        <f t="shared" si="734"/>
        <v>0</v>
      </c>
      <c r="GK184" s="1">
        <f t="shared" si="627"/>
        <v>1</v>
      </c>
      <c r="GL184" s="1">
        <f t="shared" si="628"/>
        <v>1</v>
      </c>
      <c r="GM184" s="1">
        <f t="shared" si="629"/>
        <v>1</v>
      </c>
      <c r="GN184" s="1">
        <f t="shared" si="630"/>
        <v>1</v>
      </c>
      <c r="GO184" s="1">
        <f t="shared" si="631"/>
        <v>0</v>
      </c>
      <c r="GP184" s="1">
        <f t="shared" si="706"/>
        <v>0</v>
      </c>
      <c r="GQ184" s="1">
        <f t="shared" si="632"/>
        <v>0</v>
      </c>
      <c r="GS184" s="1">
        <f t="shared" si="633"/>
        <v>1</v>
      </c>
      <c r="GT184" s="1">
        <f t="shared" si="634"/>
        <v>1</v>
      </c>
      <c r="GU184" s="1">
        <f t="shared" si="707"/>
        <v>1</v>
      </c>
      <c r="GV184" s="1">
        <f t="shared" si="708"/>
        <v>1</v>
      </c>
      <c r="GW184" s="1">
        <f t="shared" si="709"/>
        <v>1</v>
      </c>
      <c r="GX184" s="1">
        <f t="shared" si="710"/>
        <v>1</v>
      </c>
      <c r="GY184" s="1">
        <f t="shared" si="711"/>
        <v>1</v>
      </c>
      <c r="GZ184" s="1"/>
      <c r="HA184" s="1">
        <f t="shared" si="635"/>
        <v>1</v>
      </c>
      <c r="HB184" s="1">
        <f t="shared" si="636"/>
        <v>0</v>
      </c>
      <c r="HC184" s="1">
        <f t="shared" si="637"/>
        <v>0</v>
      </c>
      <c r="HD184" s="1">
        <f t="shared" si="638"/>
        <v>0</v>
      </c>
      <c r="HE184" s="1">
        <f t="shared" si="639"/>
        <v>0</v>
      </c>
      <c r="HF184" s="1">
        <f t="shared" si="640"/>
        <v>0</v>
      </c>
      <c r="HH184" s="1">
        <f t="shared" si="641"/>
        <v>1</v>
      </c>
      <c r="HI184" s="1">
        <f t="shared" si="642"/>
        <v>0</v>
      </c>
      <c r="HJ184" s="1">
        <f t="shared" si="643"/>
        <v>0</v>
      </c>
      <c r="HK184" s="1">
        <f t="shared" si="644"/>
        <v>0</v>
      </c>
      <c r="HL184" s="1">
        <f t="shared" si="645"/>
        <v>0</v>
      </c>
      <c r="HM184" s="1">
        <f t="shared" si="646"/>
        <v>0</v>
      </c>
      <c r="HO184" s="1">
        <f t="shared" si="671"/>
        <v>1</v>
      </c>
      <c r="HP184" s="1" t="str">
        <f t="shared" si="672"/>
        <v/>
      </c>
      <c r="HQ184" s="1">
        <f t="shared" si="647"/>
        <v>1</v>
      </c>
      <c r="HR184" s="1" t="str">
        <f t="shared" si="648"/>
        <v/>
      </c>
      <c r="HS184" s="1">
        <f t="shared" si="649"/>
        <v>1</v>
      </c>
      <c r="HT184" s="1" t="str">
        <f t="shared" si="650"/>
        <v/>
      </c>
      <c r="HU184" s="1">
        <f t="shared" si="651"/>
        <v>1</v>
      </c>
      <c r="HV184" s="1" t="str">
        <f t="shared" si="652"/>
        <v/>
      </c>
      <c r="HW184" s="1">
        <f t="shared" si="653"/>
        <v>1</v>
      </c>
      <c r="HX184" s="1" t="str">
        <f t="shared" si="654"/>
        <v/>
      </c>
      <c r="HZ184" s="1">
        <f t="shared" si="712"/>
        <v>1</v>
      </c>
      <c r="IA184" s="1" t="str">
        <f t="shared" si="713"/>
        <v/>
      </c>
      <c r="IB184" s="1">
        <f t="shared" si="714"/>
        <v>1</v>
      </c>
      <c r="IC184" s="1" t="str">
        <f t="shared" si="715"/>
        <v/>
      </c>
      <c r="ID184" s="1">
        <f t="shared" si="716"/>
        <v>1</v>
      </c>
      <c r="IE184" s="1" t="str">
        <f t="shared" si="717"/>
        <v/>
      </c>
      <c r="IF184" s="1">
        <f t="shared" si="718"/>
        <v>1</v>
      </c>
      <c r="IG184" s="1" t="str">
        <f t="shared" si="719"/>
        <v/>
      </c>
      <c r="IH184" s="1">
        <f t="shared" si="720"/>
        <v>1</v>
      </c>
      <c r="II184" s="1" t="str">
        <f t="shared" si="721"/>
        <v/>
      </c>
    </row>
    <row r="185" spans="1:243" x14ac:dyDescent="0.2">
      <c r="A185" s="14">
        <f t="shared" si="509"/>
        <v>185</v>
      </c>
      <c r="C185" s="2">
        <v>42382</v>
      </c>
      <c r="G185" s="3">
        <v>108.30500000000001</v>
      </c>
      <c r="H185" s="3">
        <v>119.217</v>
      </c>
      <c r="I185" s="3">
        <v>128.02000000000001</v>
      </c>
      <c r="J185" s="4">
        <v>158.16999999999999</v>
      </c>
      <c r="P185" s="128">
        <f t="shared" si="673"/>
        <v>3486.5000000000009</v>
      </c>
      <c r="Q185" s="5">
        <f t="shared" si="674"/>
        <v>3829.75</v>
      </c>
      <c r="R185" s="6">
        <f t="shared" si="675"/>
        <v>4098.0000000000009</v>
      </c>
      <c r="S185" s="7">
        <f t="shared" si="676"/>
        <v>5072.9999999999991</v>
      </c>
      <c r="Y185" s="4">
        <f t="shared" si="567"/>
        <v>1.0000000000009095</v>
      </c>
      <c r="Z185" s="1">
        <f t="shared" si="568"/>
        <v>3.9999999999995453</v>
      </c>
      <c r="AA185" s="1">
        <f t="shared" si="569"/>
        <v>7.5000000000009095</v>
      </c>
      <c r="AB185" s="1">
        <f t="shared" si="570"/>
        <v>30.999999999998181</v>
      </c>
      <c r="AC185" s="1"/>
      <c r="AD185" s="1"/>
      <c r="AE185" s="126"/>
      <c r="AF185" s="126"/>
      <c r="AG185" s="126"/>
      <c r="AH185" s="4">
        <f t="shared" si="510"/>
        <v>0.66666666666454466</v>
      </c>
      <c r="AI185" s="4">
        <f t="shared" si="511"/>
        <v>0.39999999999790825</v>
      </c>
      <c r="AJ185" s="4">
        <f t="shared" si="512"/>
        <v>0.50000000000100009</v>
      </c>
      <c r="AK185" s="4">
        <f t="shared" si="513"/>
        <v>1.0000000000010614</v>
      </c>
      <c r="AL185" s="4">
        <f t="shared" si="514"/>
        <v>0.24999999999909051</v>
      </c>
      <c r="AM185" s="4">
        <f t="shared" si="515"/>
        <v>2.8333333333318169</v>
      </c>
      <c r="AN185" s="4">
        <f t="shared" si="516"/>
        <v>4.8999999999983626</v>
      </c>
      <c r="AO185" s="4">
        <f t="shared" si="517"/>
        <v>1</v>
      </c>
      <c r="AP185" s="4">
        <f t="shared" si="518"/>
        <v>0.33333333333788095</v>
      </c>
      <c r="AQ185" s="4">
        <f t="shared" si="519"/>
        <v>1.3333333333302249</v>
      </c>
      <c r="AR185" s="4">
        <f t="shared" si="520"/>
        <v>0.99999999999854472</v>
      </c>
      <c r="AS185" s="4">
        <f t="shared" si="521"/>
        <v>2.888888888888939</v>
      </c>
      <c r="AT185" s="4">
        <f t="shared" si="522"/>
        <v>2.1333333333312714</v>
      </c>
      <c r="AU185" s="1"/>
      <c r="BA185" s="11">
        <f t="shared" si="727"/>
        <v>1.0000000000009095</v>
      </c>
      <c r="BB185" s="11">
        <f t="shared" si="728"/>
        <v>3.9999999999995453</v>
      </c>
      <c r="BC185" s="12">
        <f t="shared" si="729"/>
        <v>7.5000000000009095</v>
      </c>
      <c r="BD185" s="13">
        <f t="shared" si="730"/>
        <v>30.999999999998181</v>
      </c>
      <c r="BJ185" s="11">
        <f t="shared" si="575"/>
        <v>-0.66666666666454466</v>
      </c>
      <c r="BK185" s="11">
        <f t="shared" si="576"/>
        <v>-0.39999999999790825</v>
      </c>
      <c r="BL185" s="11">
        <f t="shared" si="577"/>
        <v>-0.50000000000100009</v>
      </c>
      <c r="BM185" s="11">
        <f t="shared" si="578"/>
        <v>-1.0000000000010614</v>
      </c>
      <c r="BN185" s="11">
        <f t="shared" si="579"/>
        <v>0.24999999999909051</v>
      </c>
      <c r="BO185" s="11">
        <f t="shared" si="580"/>
        <v>-2.8333333333318169</v>
      </c>
      <c r="BP185" s="11">
        <f t="shared" si="581"/>
        <v>-4.8999999999983626</v>
      </c>
      <c r="BQ185" s="1">
        <v>1</v>
      </c>
      <c r="BR185" s="11">
        <f t="shared" si="582"/>
        <v>-0.33333333333788095</v>
      </c>
      <c r="BS185" s="11">
        <f t="shared" si="583"/>
        <v>-1.3333333333302249</v>
      </c>
      <c r="BT185" s="11">
        <f t="shared" si="584"/>
        <v>-0.99999999999854472</v>
      </c>
      <c r="BU185" s="11">
        <f t="shared" si="585"/>
        <v>-2.888888888888939</v>
      </c>
      <c r="BV185" s="11">
        <f t="shared" si="655"/>
        <v>-2.1333333333312714</v>
      </c>
      <c r="BY185" s="126"/>
      <c r="BZ185" s="126"/>
      <c r="CB185" s="1">
        <f t="shared" si="677"/>
        <v>0</v>
      </c>
      <c r="CC185" s="1">
        <f t="shared" si="678"/>
        <v>0</v>
      </c>
      <c r="CD185" s="1">
        <f t="shared" si="679"/>
        <v>0</v>
      </c>
      <c r="CE185" s="126">
        <f t="shared" si="523"/>
        <v>0</v>
      </c>
      <c r="CF185" s="1">
        <f t="shared" si="586"/>
        <v>0</v>
      </c>
      <c r="CG185" s="1" t="str">
        <f t="shared" si="587"/>
        <v/>
      </c>
      <c r="CH185" s="1">
        <f t="shared" si="524"/>
        <v>1</v>
      </c>
      <c r="CI185" s="1">
        <f t="shared" si="588"/>
        <v>1</v>
      </c>
      <c r="CJ185" s="1" t="str">
        <f t="shared" si="525"/>
        <v/>
      </c>
      <c r="CK185" s="1" t="str">
        <f t="shared" si="526"/>
        <v/>
      </c>
      <c r="CL185" s="1">
        <f t="shared" si="656"/>
        <v>1</v>
      </c>
      <c r="CM185" s="1">
        <f t="shared" si="589"/>
        <v>1</v>
      </c>
      <c r="CN185" s="1">
        <f t="shared" si="657"/>
        <v>1</v>
      </c>
      <c r="CO185" s="1" t="str">
        <f t="shared" si="658"/>
        <v/>
      </c>
      <c r="CP185" s="1" t="str">
        <f t="shared" si="659"/>
        <v/>
      </c>
      <c r="CQ185" s="1">
        <f t="shared" si="660"/>
        <v>1</v>
      </c>
      <c r="CS185" s="1">
        <f t="shared" si="680"/>
        <v>0</v>
      </c>
      <c r="CT185" s="1">
        <f t="shared" si="681"/>
        <v>0</v>
      </c>
      <c r="CU185" s="1">
        <f t="shared" si="682"/>
        <v>0</v>
      </c>
      <c r="CV185" s="126">
        <f t="shared" si="527"/>
        <v>0</v>
      </c>
      <c r="CW185" s="1"/>
      <c r="CX185" s="1" t="str">
        <f t="shared" si="661"/>
        <v/>
      </c>
      <c r="CY185" s="1" t="str">
        <f t="shared" si="662"/>
        <v/>
      </c>
      <c r="CZ185" s="1" t="str">
        <f t="shared" si="663"/>
        <v/>
      </c>
      <c r="DA185" s="1" t="str">
        <f t="shared" si="664"/>
        <v/>
      </c>
      <c r="DB185" s="1">
        <f t="shared" si="590"/>
        <v>0</v>
      </c>
      <c r="DC185" s="1">
        <f t="shared" si="591"/>
        <v>1</v>
      </c>
      <c r="DD185" s="1" t="str">
        <f t="shared" si="592"/>
        <v/>
      </c>
      <c r="DE185" s="1" t="str">
        <f t="shared" si="665"/>
        <v/>
      </c>
      <c r="DF185" s="1"/>
      <c r="DG185" s="126">
        <f t="shared" si="528"/>
        <v>0</v>
      </c>
      <c r="DH185" s="1">
        <f t="shared" si="683"/>
        <v>0</v>
      </c>
      <c r="DI185" s="1">
        <f t="shared" si="684"/>
        <v>0</v>
      </c>
      <c r="DJ185" s="1">
        <f t="shared" si="685"/>
        <v>0</v>
      </c>
      <c r="DK185" s="1">
        <f t="shared" si="593"/>
        <v>0</v>
      </c>
      <c r="DL185" s="1"/>
      <c r="DM185" s="1">
        <f t="shared" si="594"/>
        <v>1</v>
      </c>
      <c r="DN185" s="1" t="str">
        <f t="shared" si="595"/>
        <v/>
      </c>
      <c r="DO185" s="1" t="str">
        <f t="shared" si="596"/>
        <v/>
      </c>
      <c r="DP185" s="1" t="str">
        <f t="shared" si="597"/>
        <v/>
      </c>
      <c r="DQ185" s="1" t="str">
        <f t="shared" si="598"/>
        <v/>
      </c>
      <c r="DR185" s="1" t="str">
        <f t="shared" si="599"/>
        <v/>
      </c>
      <c r="DS185" s="1" t="str">
        <f t="shared" si="600"/>
        <v/>
      </c>
      <c r="DT185" s="1" t="str">
        <f t="shared" si="601"/>
        <v/>
      </c>
      <c r="DU185" s="1" t="str">
        <f t="shared" si="666"/>
        <v/>
      </c>
      <c r="DV185" s="1">
        <f t="shared" si="686"/>
        <v>0</v>
      </c>
      <c r="DW185" s="1">
        <f t="shared" si="602"/>
        <v>0</v>
      </c>
      <c r="DX185" s="1" t="str">
        <f t="shared" si="603"/>
        <v/>
      </c>
      <c r="DY185" s="1" t="str">
        <f t="shared" si="604"/>
        <v/>
      </c>
      <c r="EA185" s="1">
        <f t="shared" si="687"/>
        <v>0</v>
      </c>
      <c r="EB185" s="1">
        <f t="shared" si="688"/>
        <v>0</v>
      </c>
      <c r="EC185" s="1">
        <f t="shared" si="689"/>
        <v>0</v>
      </c>
      <c r="ED185" s="1">
        <f t="shared" si="690"/>
        <v>0</v>
      </c>
      <c r="EF185" s="1">
        <f t="shared" si="723"/>
        <v>0</v>
      </c>
      <c r="EG185" s="1">
        <f t="shared" si="724"/>
        <v>0</v>
      </c>
      <c r="EH185" s="1">
        <f t="shared" si="725"/>
        <v>0</v>
      </c>
      <c r="EI185" s="1">
        <f t="shared" si="726"/>
        <v>0</v>
      </c>
      <c r="EK185" s="1">
        <f t="shared" si="695"/>
        <v>1</v>
      </c>
      <c r="EL185" s="1">
        <f t="shared" si="696"/>
        <v>1</v>
      </c>
      <c r="EM185" s="1">
        <f t="shared" si="697"/>
        <v>1</v>
      </c>
      <c r="EO185" s="1">
        <f t="shared" si="698"/>
        <v>1</v>
      </c>
      <c r="EP185" s="1">
        <f t="shared" si="699"/>
        <v>1</v>
      </c>
      <c r="EQ185" s="1">
        <f t="shared" si="700"/>
        <v>1</v>
      </c>
      <c r="ES185" s="1">
        <f t="shared" si="605"/>
        <v>1</v>
      </c>
      <c r="ET185" s="1">
        <f t="shared" si="606"/>
        <v>1</v>
      </c>
      <c r="EU185" s="1">
        <f t="shared" si="607"/>
        <v>1</v>
      </c>
      <c r="EV185" s="1">
        <f t="shared" si="667"/>
        <v>1</v>
      </c>
      <c r="EW185" s="1">
        <f t="shared" si="668"/>
        <v>0</v>
      </c>
      <c r="EY185" s="1">
        <f t="shared" si="608"/>
        <v>1</v>
      </c>
      <c r="EZ185" s="1">
        <f t="shared" si="609"/>
        <v>1</v>
      </c>
      <c r="FA185" s="1">
        <f t="shared" si="610"/>
        <v>1</v>
      </c>
      <c r="FC185" s="1">
        <f t="shared" si="701"/>
        <v>1</v>
      </c>
      <c r="FD185" s="1">
        <f t="shared" si="669"/>
        <v>1</v>
      </c>
      <c r="FE185" s="1"/>
      <c r="FF185" s="1">
        <f t="shared" si="702"/>
        <v>1</v>
      </c>
      <c r="FG185" s="1">
        <f t="shared" si="703"/>
        <v>1</v>
      </c>
      <c r="FH185" s="1">
        <f t="shared" si="704"/>
        <v>1</v>
      </c>
      <c r="FI185" s="1">
        <f t="shared" si="611"/>
        <v>0</v>
      </c>
      <c r="FJ185" s="1">
        <f t="shared" si="612"/>
        <v>0</v>
      </c>
      <c r="FK185" s="1">
        <f t="shared" si="613"/>
        <v>0</v>
      </c>
      <c r="FL185" s="1">
        <f t="shared" si="614"/>
        <v>0</v>
      </c>
      <c r="FN185" s="1" t="str">
        <f t="shared" si="615"/>
        <v/>
      </c>
      <c r="FO185" s="1" t="str">
        <f t="shared" si="616"/>
        <v/>
      </c>
      <c r="FP185" s="1" t="str">
        <f t="shared" si="617"/>
        <v/>
      </c>
      <c r="FV185" s="1">
        <f t="shared" si="731"/>
        <v>1</v>
      </c>
      <c r="FW185" s="1">
        <f t="shared" si="732"/>
        <v>1</v>
      </c>
      <c r="FX185" s="1">
        <f t="shared" si="733"/>
        <v>1</v>
      </c>
      <c r="GA185" s="1">
        <f t="shared" si="621"/>
        <v>0</v>
      </c>
      <c r="GB185" s="1">
        <f t="shared" si="622"/>
        <v>0</v>
      </c>
      <c r="GC185" s="1">
        <f t="shared" si="623"/>
        <v>0</v>
      </c>
      <c r="GD185" s="1">
        <f t="shared" si="624"/>
        <v>0</v>
      </c>
      <c r="GE185" s="1">
        <f t="shared" si="625"/>
        <v>1</v>
      </c>
      <c r="GF185" s="1">
        <f t="shared" si="705"/>
        <v>1</v>
      </c>
      <c r="GG185" s="1">
        <f t="shared" si="626"/>
        <v>1</v>
      </c>
      <c r="GI185" s="1">
        <f t="shared" si="734"/>
        <v>1</v>
      </c>
      <c r="GK185" s="1">
        <f t="shared" si="627"/>
        <v>0</v>
      </c>
      <c r="GL185" s="1">
        <f t="shared" si="628"/>
        <v>0</v>
      </c>
      <c r="GM185" s="1">
        <f t="shared" si="629"/>
        <v>0</v>
      </c>
      <c r="GN185" s="1">
        <f t="shared" si="630"/>
        <v>0</v>
      </c>
      <c r="GO185" s="1">
        <f t="shared" si="631"/>
        <v>1</v>
      </c>
      <c r="GP185" s="1">
        <f t="shared" si="706"/>
        <v>1</v>
      </c>
      <c r="GQ185" s="1">
        <f t="shared" si="632"/>
        <v>1</v>
      </c>
      <c r="GS185" s="1" t="str">
        <f t="shared" si="633"/>
        <v/>
      </c>
      <c r="GT185" s="1" t="str">
        <f t="shared" si="634"/>
        <v/>
      </c>
      <c r="GU185" s="1">
        <f t="shared" si="707"/>
        <v>1</v>
      </c>
      <c r="GV185" s="1">
        <f t="shared" si="708"/>
        <v>0</v>
      </c>
      <c r="GW185" s="1">
        <f t="shared" si="709"/>
        <v>0</v>
      </c>
      <c r="GX185" s="1">
        <f t="shared" si="710"/>
        <v>0</v>
      </c>
      <c r="GY185" s="1">
        <f t="shared" si="711"/>
        <v>0</v>
      </c>
      <c r="GZ185" s="1"/>
      <c r="HA185" s="1">
        <f t="shared" si="635"/>
        <v>1</v>
      </c>
      <c r="HB185" s="1">
        <f t="shared" si="636"/>
        <v>0</v>
      </c>
      <c r="HC185" s="1">
        <f t="shared" si="637"/>
        <v>0</v>
      </c>
      <c r="HD185" s="1">
        <f t="shared" si="638"/>
        <v>0</v>
      </c>
      <c r="HE185" s="1">
        <f t="shared" si="639"/>
        <v>0</v>
      </c>
      <c r="HF185" s="1">
        <f t="shared" si="640"/>
        <v>0</v>
      </c>
      <c r="HH185" s="1">
        <f t="shared" si="641"/>
        <v>0</v>
      </c>
      <c r="HI185" s="1">
        <f t="shared" si="642"/>
        <v>0</v>
      </c>
      <c r="HJ185" s="1">
        <f t="shared" si="643"/>
        <v>0</v>
      </c>
      <c r="HK185" s="1">
        <f t="shared" si="644"/>
        <v>0</v>
      </c>
      <c r="HL185" s="1">
        <f t="shared" si="645"/>
        <v>0</v>
      </c>
      <c r="HM185" s="1">
        <f t="shared" si="646"/>
        <v>0</v>
      </c>
      <c r="HO185" s="1">
        <f t="shared" si="671"/>
        <v>1</v>
      </c>
      <c r="HP185" s="1" t="str">
        <f t="shared" si="672"/>
        <v/>
      </c>
      <c r="HQ185" s="1">
        <f t="shared" si="647"/>
        <v>1</v>
      </c>
      <c r="HR185" s="1" t="str">
        <f t="shared" si="648"/>
        <v/>
      </c>
      <c r="HS185" s="1">
        <f t="shared" si="649"/>
        <v>1</v>
      </c>
      <c r="HT185" s="1" t="str">
        <f t="shared" si="650"/>
        <v/>
      </c>
      <c r="HU185" s="1" t="str">
        <f t="shared" si="651"/>
        <v/>
      </c>
      <c r="HV185" s="1" t="str">
        <f t="shared" si="652"/>
        <v/>
      </c>
      <c r="HW185" s="1" t="str">
        <f t="shared" si="653"/>
        <v/>
      </c>
      <c r="HX185" s="1" t="str">
        <f t="shared" si="654"/>
        <v/>
      </c>
      <c r="HZ185" s="1">
        <f t="shared" si="712"/>
        <v>1</v>
      </c>
      <c r="IA185" s="1" t="str">
        <f t="shared" si="713"/>
        <v/>
      </c>
      <c r="IB185" s="1">
        <f t="shared" si="714"/>
        <v>1</v>
      </c>
      <c r="IC185" s="1" t="str">
        <f t="shared" si="715"/>
        <v/>
      </c>
      <c r="ID185" s="1">
        <f t="shared" si="716"/>
        <v>1</v>
      </c>
      <c r="IE185" s="1" t="str">
        <f t="shared" si="717"/>
        <v/>
      </c>
      <c r="IF185" s="1" t="str">
        <f t="shared" si="718"/>
        <v/>
      </c>
      <c r="IG185" s="1" t="str">
        <f t="shared" si="719"/>
        <v/>
      </c>
      <c r="IH185" s="1" t="str">
        <f t="shared" si="720"/>
        <v/>
      </c>
      <c r="II185" s="1" t="str">
        <f t="shared" si="721"/>
        <v/>
      </c>
    </row>
    <row r="186" spans="1:243" x14ac:dyDescent="0.2">
      <c r="A186" s="14">
        <f t="shared" si="509"/>
        <v>186</v>
      </c>
      <c r="C186" s="2">
        <v>42383</v>
      </c>
      <c r="G186" s="3">
        <v>108.315</v>
      </c>
      <c r="H186" s="3">
        <v>119.22</v>
      </c>
      <c r="I186" s="3">
        <v>127.265</v>
      </c>
      <c r="J186" s="4">
        <v>157.15</v>
      </c>
      <c r="P186" s="128">
        <f t="shared" si="673"/>
        <v>3487.5</v>
      </c>
      <c r="Q186" s="5">
        <f t="shared" si="674"/>
        <v>3830</v>
      </c>
      <c r="R186" s="6">
        <f t="shared" si="675"/>
        <v>4090.5</v>
      </c>
      <c r="S186" s="7">
        <f t="shared" si="676"/>
        <v>5039.0000000000009</v>
      </c>
      <c r="Y186" s="4">
        <f t="shared" si="567"/>
        <v>0.99999999999909051</v>
      </c>
      <c r="Z186" s="1">
        <f t="shared" si="568"/>
        <v>0.25</v>
      </c>
      <c r="AA186" s="1">
        <f t="shared" si="569"/>
        <v>7.5000000000009095</v>
      </c>
      <c r="AB186" s="1">
        <f t="shared" si="570"/>
        <v>33.999999999998181</v>
      </c>
      <c r="AC186" s="1"/>
      <c r="AD186" s="1"/>
      <c r="AE186" s="126"/>
      <c r="AF186" s="126"/>
      <c r="AG186" s="126"/>
      <c r="AH186" s="4">
        <f t="shared" si="510"/>
        <v>1.8333333333315143</v>
      </c>
      <c r="AI186" s="4">
        <f t="shared" si="511"/>
        <v>1.8499999999981811</v>
      </c>
      <c r="AJ186" s="4">
        <f t="shared" si="512"/>
        <v>4.7500000000005453</v>
      </c>
      <c r="AK186" s="4">
        <f t="shared" si="513"/>
        <v>5.2500000000006066</v>
      </c>
      <c r="AL186" s="4">
        <f t="shared" si="514"/>
        <v>4.0000000000004547</v>
      </c>
      <c r="AM186" s="4">
        <f t="shared" si="515"/>
        <v>3.8333333333318169</v>
      </c>
      <c r="AN186" s="4">
        <f t="shared" si="516"/>
        <v>6.0999999999983636</v>
      </c>
      <c r="AO186" s="4">
        <f t="shared" si="517"/>
        <v>1</v>
      </c>
      <c r="AP186" s="4">
        <f t="shared" si="518"/>
        <v>2.1666666666703045</v>
      </c>
      <c r="AQ186" s="4">
        <f t="shared" si="519"/>
        <v>4.0416666666690926</v>
      </c>
      <c r="AR186" s="4">
        <f t="shared" si="520"/>
        <v>4.9999999999985452</v>
      </c>
      <c r="AS186" s="4">
        <f t="shared" si="521"/>
        <v>7.8055555555551512</v>
      </c>
      <c r="AT186" s="4">
        <f t="shared" si="522"/>
        <v>6.5333333333312718</v>
      </c>
      <c r="AU186" s="1"/>
      <c r="BA186" s="11">
        <f t="shared" si="727"/>
        <v>0.99999999999909051</v>
      </c>
      <c r="BB186" s="11">
        <f t="shared" si="728"/>
        <v>0.25</v>
      </c>
      <c r="BC186" s="12">
        <f t="shared" si="729"/>
        <v>-7.5000000000009095</v>
      </c>
      <c r="BD186" s="13">
        <f t="shared" si="730"/>
        <v>-33.999999999998181</v>
      </c>
      <c r="BJ186" s="11">
        <f t="shared" si="575"/>
        <v>1.8333333333315143</v>
      </c>
      <c r="BK186" s="11">
        <f t="shared" si="576"/>
        <v>1.8499999999981811</v>
      </c>
      <c r="BL186" s="11">
        <f t="shared" si="577"/>
        <v>4.7500000000005453</v>
      </c>
      <c r="BM186" s="11">
        <f t="shared" si="578"/>
        <v>5.2500000000006066</v>
      </c>
      <c r="BN186" s="11">
        <f t="shared" si="579"/>
        <v>4.0000000000004547</v>
      </c>
      <c r="BO186" s="11">
        <f t="shared" si="580"/>
        <v>3.8333333333318169</v>
      </c>
      <c r="BP186" s="11">
        <f t="shared" si="581"/>
        <v>6.0999999999983636</v>
      </c>
      <c r="BQ186" s="1">
        <v>1</v>
      </c>
      <c r="BR186" s="11">
        <f t="shared" si="582"/>
        <v>2.1666666666703045</v>
      </c>
      <c r="BS186" s="11">
        <f t="shared" si="583"/>
        <v>-4.0416666666690926</v>
      </c>
      <c r="BT186" s="11">
        <f t="shared" si="584"/>
        <v>4.9999999999985452</v>
      </c>
      <c r="BU186" s="11">
        <f t="shared" si="585"/>
        <v>7.8055555555551512</v>
      </c>
      <c r="BV186" s="11">
        <f t="shared" si="655"/>
        <v>6.5333333333312718</v>
      </c>
      <c r="BY186" s="126"/>
      <c r="BZ186" s="126"/>
      <c r="CB186" s="1">
        <f t="shared" si="677"/>
        <v>1</v>
      </c>
      <c r="CC186" s="1">
        <f t="shared" si="678"/>
        <v>1</v>
      </c>
      <c r="CD186" s="1">
        <f t="shared" si="679"/>
        <v>0</v>
      </c>
      <c r="CE186" s="126">
        <f t="shared" si="523"/>
        <v>0</v>
      </c>
      <c r="CF186" s="1">
        <f t="shared" si="586"/>
        <v>0</v>
      </c>
      <c r="CG186" s="1" t="str">
        <f t="shared" si="587"/>
        <v/>
      </c>
      <c r="CH186" s="1">
        <f t="shared" si="524"/>
        <v>1</v>
      </c>
      <c r="CI186" s="1">
        <f t="shared" si="588"/>
        <v>1</v>
      </c>
      <c r="CJ186" s="1" t="str">
        <f t="shared" si="525"/>
        <v/>
      </c>
      <c r="CK186" s="1" t="str">
        <f t="shared" si="526"/>
        <v/>
      </c>
      <c r="CL186" s="1">
        <f t="shared" si="656"/>
        <v>1</v>
      </c>
      <c r="CM186" s="1">
        <f t="shared" si="589"/>
        <v>1</v>
      </c>
      <c r="CN186" s="1">
        <f t="shared" si="657"/>
        <v>1</v>
      </c>
      <c r="CO186" s="1" t="str">
        <f t="shared" si="658"/>
        <v/>
      </c>
      <c r="CP186" s="1">
        <f t="shared" si="659"/>
        <v>1</v>
      </c>
      <c r="CQ186" s="1" t="str">
        <f t="shared" si="660"/>
        <v/>
      </c>
      <c r="CS186" s="1">
        <f t="shared" si="680"/>
        <v>1</v>
      </c>
      <c r="CT186" s="1">
        <f t="shared" si="681"/>
        <v>1</v>
      </c>
      <c r="CU186" s="1">
        <f t="shared" si="682"/>
        <v>0</v>
      </c>
      <c r="CV186" s="126">
        <f t="shared" si="527"/>
        <v>0</v>
      </c>
      <c r="CW186" s="1"/>
      <c r="CX186" s="1" t="str">
        <f t="shared" si="661"/>
        <v/>
      </c>
      <c r="CY186" s="1" t="str">
        <f t="shared" si="662"/>
        <v/>
      </c>
      <c r="CZ186" s="1" t="str">
        <f t="shared" si="663"/>
        <v/>
      </c>
      <c r="DA186" s="1" t="str">
        <f t="shared" si="664"/>
        <v/>
      </c>
      <c r="DB186" s="1">
        <f t="shared" si="590"/>
        <v>0</v>
      </c>
      <c r="DC186" s="1">
        <f t="shared" si="591"/>
        <v>1</v>
      </c>
      <c r="DD186" s="1" t="str">
        <f t="shared" si="592"/>
        <v/>
      </c>
      <c r="DE186" s="1" t="str">
        <f t="shared" si="665"/>
        <v/>
      </c>
      <c r="DF186" s="1"/>
      <c r="DG186" s="126">
        <f t="shared" si="528"/>
        <v>1</v>
      </c>
      <c r="DH186" s="1">
        <f t="shared" si="683"/>
        <v>1</v>
      </c>
      <c r="DI186" s="1">
        <f t="shared" si="684"/>
        <v>0</v>
      </c>
      <c r="DJ186" s="1">
        <f t="shared" si="685"/>
        <v>0</v>
      </c>
      <c r="DK186" s="1">
        <f t="shared" si="593"/>
        <v>0</v>
      </c>
      <c r="DL186" s="1"/>
      <c r="DM186" s="1">
        <f t="shared" si="594"/>
        <v>1</v>
      </c>
      <c r="DN186" s="1" t="str">
        <f t="shared" si="595"/>
        <v/>
      </c>
      <c r="DO186" s="1" t="str">
        <f t="shared" si="596"/>
        <v/>
      </c>
      <c r="DP186" s="1" t="str">
        <f t="shared" si="597"/>
        <v/>
      </c>
      <c r="DQ186" s="1" t="str">
        <f t="shared" si="598"/>
        <v/>
      </c>
      <c r="DR186" s="1" t="str">
        <f t="shared" si="599"/>
        <v/>
      </c>
      <c r="DS186" s="1" t="str">
        <f t="shared" si="600"/>
        <v/>
      </c>
      <c r="DT186" s="1" t="str">
        <f t="shared" si="601"/>
        <v/>
      </c>
      <c r="DU186" s="1" t="str">
        <f t="shared" si="666"/>
        <v/>
      </c>
      <c r="DV186" s="1">
        <f t="shared" si="686"/>
        <v>0</v>
      </c>
      <c r="DW186" s="1">
        <f t="shared" si="602"/>
        <v>0</v>
      </c>
      <c r="DX186" s="1" t="str">
        <f t="shared" si="603"/>
        <v/>
      </c>
      <c r="DY186" s="1" t="str">
        <f t="shared" si="604"/>
        <v/>
      </c>
      <c r="EA186" s="1">
        <f t="shared" si="687"/>
        <v>1</v>
      </c>
      <c r="EB186" s="1">
        <f t="shared" si="688"/>
        <v>1</v>
      </c>
      <c r="EC186" s="1">
        <f t="shared" si="689"/>
        <v>0</v>
      </c>
      <c r="ED186" s="1">
        <f t="shared" si="690"/>
        <v>0</v>
      </c>
      <c r="EF186" s="1">
        <f t="shared" si="723"/>
        <v>0</v>
      </c>
      <c r="EG186" s="1">
        <f t="shared" si="724"/>
        <v>0</v>
      </c>
      <c r="EH186" s="1">
        <f t="shared" si="725"/>
        <v>1</v>
      </c>
      <c r="EI186" s="1">
        <f t="shared" si="726"/>
        <v>1</v>
      </c>
      <c r="EK186" s="1">
        <f t="shared" si="695"/>
        <v>1</v>
      </c>
      <c r="EL186" s="1">
        <f t="shared" si="696"/>
        <v>0</v>
      </c>
      <c r="EM186" s="1">
        <f t="shared" si="697"/>
        <v>0</v>
      </c>
      <c r="EO186" s="1">
        <f t="shared" si="698"/>
        <v>1</v>
      </c>
      <c r="EP186" s="1">
        <f t="shared" si="699"/>
        <v>0</v>
      </c>
      <c r="EQ186" s="1">
        <f t="shared" si="700"/>
        <v>0</v>
      </c>
      <c r="ES186" s="1">
        <f t="shared" si="605"/>
        <v>0</v>
      </c>
      <c r="ET186" s="1">
        <f t="shared" si="606"/>
        <v>0</v>
      </c>
      <c r="EU186" s="1">
        <f t="shared" si="607"/>
        <v>1</v>
      </c>
      <c r="EV186" s="1">
        <f t="shared" si="667"/>
        <v>1</v>
      </c>
      <c r="EW186" s="1">
        <f t="shared" si="668"/>
        <v>0</v>
      </c>
      <c r="EY186" s="1">
        <f t="shared" si="608"/>
        <v>0</v>
      </c>
      <c r="EZ186" s="1">
        <f t="shared" si="609"/>
        <v>0</v>
      </c>
      <c r="FA186" s="1">
        <f t="shared" si="610"/>
        <v>1</v>
      </c>
      <c r="FC186" s="1">
        <f t="shared" si="701"/>
        <v>1</v>
      </c>
      <c r="FD186" s="1">
        <f t="shared" si="669"/>
        <v>1</v>
      </c>
      <c r="FE186" s="1"/>
      <c r="FF186" s="1">
        <f t="shared" si="702"/>
        <v>1</v>
      </c>
      <c r="FG186" s="1">
        <f t="shared" si="703"/>
        <v>1</v>
      </c>
      <c r="FH186" s="1">
        <f t="shared" si="704"/>
        <v>1</v>
      </c>
      <c r="FI186" s="1">
        <f t="shared" si="611"/>
        <v>0</v>
      </c>
      <c r="FJ186" s="1">
        <f t="shared" si="612"/>
        <v>0</v>
      </c>
      <c r="FK186" s="1">
        <f t="shared" si="613"/>
        <v>1</v>
      </c>
      <c r="FL186" s="1">
        <f t="shared" si="614"/>
        <v>1</v>
      </c>
      <c r="FN186" s="1" t="str">
        <f t="shared" si="615"/>
        <v/>
      </c>
      <c r="FO186" s="1" t="str">
        <f t="shared" si="616"/>
        <v/>
      </c>
      <c r="FP186" s="1">
        <f t="shared" si="617"/>
        <v>0</v>
      </c>
      <c r="FV186" s="1">
        <f t="shared" si="731"/>
        <v>0</v>
      </c>
      <c r="FW186" s="1">
        <f t="shared" si="732"/>
        <v>0</v>
      </c>
      <c r="FX186" s="1">
        <f t="shared" si="733"/>
        <v>0</v>
      </c>
      <c r="GA186" s="1">
        <f t="shared" si="621"/>
        <v>1</v>
      </c>
      <c r="GB186" s="1">
        <f t="shared" si="622"/>
        <v>1</v>
      </c>
      <c r="GC186" s="1">
        <f t="shared" si="623"/>
        <v>0</v>
      </c>
      <c r="GD186" s="1">
        <f t="shared" si="624"/>
        <v>0</v>
      </c>
      <c r="GE186" s="1">
        <f t="shared" si="625"/>
        <v>1</v>
      </c>
      <c r="GF186" s="1">
        <f t="shared" si="705"/>
        <v>1</v>
      </c>
      <c r="GG186" s="1">
        <f t="shared" si="626"/>
        <v>1</v>
      </c>
      <c r="GI186" s="1">
        <f t="shared" si="734"/>
        <v>0</v>
      </c>
      <c r="GK186" s="1">
        <f t="shared" si="627"/>
        <v>0</v>
      </c>
      <c r="GL186" s="1">
        <f t="shared" si="628"/>
        <v>0</v>
      </c>
      <c r="GM186" s="1">
        <f t="shared" si="629"/>
        <v>1</v>
      </c>
      <c r="GN186" s="1">
        <f t="shared" si="630"/>
        <v>1</v>
      </c>
      <c r="GO186" s="1">
        <f t="shared" si="631"/>
        <v>0</v>
      </c>
      <c r="GP186" s="1">
        <f t="shared" si="706"/>
        <v>0</v>
      </c>
      <c r="GQ186" s="1">
        <f t="shared" si="632"/>
        <v>0</v>
      </c>
      <c r="GS186" s="1">
        <f t="shared" si="633"/>
        <v>1</v>
      </c>
      <c r="GT186" s="1" t="str">
        <f t="shared" si="634"/>
        <v/>
      </c>
      <c r="GU186" s="1">
        <f t="shared" si="707"/>
        <v>1</v>
      </c>
      <c r="GV186" s="1">
        <f t="shared" si="708"/>
        <v>1</v>
      </c>
      <c r="GW186" s="1">
        <f t="shared" si="709"/>
        <v>1</v>
      </c>
      <c r="GX186" s="1">
        <f t="shared" si="710"/>
        <v>1</v>
      </c>
      <c r="GY186" s="1">
        <f t="shared" si="711"/>
        <v>1</v>
      </c>
      <c r="GZ186" s="1"/>
      <c r="HA186" s="1">
        <f t="shared" si="635"/>
        <v>1</v>
      </c>
      <c r="HB186" s="1">
        <f t="shared" si="636"/>
        <v>0</v>
      </c>
      <c r="HC186" s="1">
        <f t="shared" si="637"/>
        <v>0</v>
      </c>
      <c r="HD186" s="1">
        <f t="shared" si="638"/>
        <v>0</v>
      </c>
      <c r="HE186" s="1">
        <f t="shared" si="639"/>
        <v>0</v>
      </c>
      <c r="HF186" s="1">
        <f t="shared" si="640"/>
        <v>0</v>
      </c>
      <c r="HH186" s="1">
        <f t="shared" si="641"/>
        <v>1</v>
      </c>
      <c r="HI186" s="1">
        <f t="shared" si="642"/>
        <v>1</v>
      </c>
      <c r="HJ186" s="1">
        <f t="shared" si="643"/>
        <v>0</v>
      </c>
      <c r="HK186" s="1">
        <f t="shared" si="644"/>
        <v>0</v>
      </c>
      <c r="HL186" s="1">
        <f t="shared" si="645"/>
        <v>0</v>
      </c>
      <c r="HM186" s="1">
        <f t="shared" si="646"/>
        <v>0</v>
      </c>
      <c r="HO186" s="1" t="str">
        <f t="shared" si="671"/>
        <v/>
      </c>
      <c r="HP186" s="1">
        <f t="shared" si="672"/>
        <v>1</v>
      </c>
      <c r="HQ186" s="1" t="str">
        <f t="shared" si="647"/>
        <v/>
      </c>
      <c r="HR186" s="1">
        <f t="shared" si="648"/>
        <v>1</v>
      </c>
      <c r="HS186" s="1" t="str">
        <f t="shared" si="649"/>
        <v/>
      </c>
      <c r="HT186" s="1">
        <f t="shared" si="650"/>
        <v>1</v>
      </c>
      <c r="HU186" s="1" t="str">
        <f t="shared" si="651"/>
        <v/>
      </c>
      <c r="HV186" s="1">
        <f t="shared" si="652"/>
        <v>1</v>
      </c>
      <c r="HW186" s="1" t="str">
        <f t="shared" si="653"/>
        <v/>
      </c>
      <c r="HX186" s="1" t="str">
        <f t="shared" si="654"/>
        <v/>
      </c>
      <c r="HZ186" s="1" t="str">
        <f t="shared" si="712"/>
        <v/>
      </c>
      <c r="IA186" s="1">
        <f t="shared" si="713"/>
        <v>1</v>
      </c>
      <c r="IB186" s="1" t="str">
        <f t="shared" si="714"/>
        <v/>
      </c>
      <c r="IC186" s="1">
        <f t="shared" si="715"/>
        <v>1</v>
      </c>
      <c r="ID186" s="1" t="str">
        <f t="shared" si="716"/>
        <v/>
      </c>
      <c r="IE186" s="1">
        <f t="shared" si="717"/>
        <v>1</v>
      </c>
      <c r="IF186" s="1" t="str">
        <f t="shared" si="718"/>
        <v/>
      </c>
      <c r="IG186" s="1">
        <f t="shared" si="719"/>
        <v>1</v>
      </c>
      <c r="IH186" s="1" t="str">
        <f t="shared" si="720"/>
        <v/>
      </c>
      <c r="II186" s="1" t="str">
        <f t="shared" si="721"/>
        <v/>
      </c>
    </row>
    <row r="187" spans="1:243" x14ac:dyDescent="0.2">
      <c r="A187" s="14">
        <f t="shared" si="509"/>
        <v>187</v>
      </c>
      <c r="B187" t="s">
        <v>88</v>
      </c>
      <c r="C187" s="2">
        <v>42384</v>
      </c>
      <c r="G187" s="3">
        <v>109.03</v>
      </c>
      <c r="H187" s="3">
        <v>120.012</v>
      </c>
      <c r="I187" s="3">
        <v>128.14500000000001</v>
      </c>
      <c r="J187" s="4">
        <v>159.04</v>
      </c>
      <c r="P187" s="128">
        <f t="shared" si="673"/>
        <v>3491</v>
      </c>
      <c r="Q187" s="5">
        <f t="shared" si="674"/>
        <v>3841.25</v>
      </c>
      <c r="R187" s="6">
        <f t="shared" si="675"/>
        <v>4110.5000000000009</v>
      </c>
      <c r="S187" s="7">
        <f t="shared" si="676"/>
        <v>5091.9999999999991</v>
      </c>
      <c r="Y187" s="4">
        <f t="shared" si="567"/>
        <v>3.5</v>
      </c>
      <c r="Z187" s="1">
        <f t="shared" si="568"/>
        <v>11.25</v>
      </c>
      <c r="AA187" s="1">
        <f t="shared" si="569"/>
        <v>20.000000000000909</v>
      </c>
      <c r="AB187" s="1">
        <f t="shared" si="570"/>
        <v>52.999999999998181</v>
      </c>
      <c r="AC187" s="1"/>
      <c r="AD187" s="1"/>
      <c r="AE187" s="126"/>
      <c r="AF187" s="126"/>
      <c r="AG187" s="126"/>
      <c r="AH187" s="4">
        <f t="shared" si="510"/>
        <v>0.5</v>
      </c>
      <c r="AI187" s="4">
        <f t="shared" si="511"/>
        <v>0.25</v>
      </c>
      <c r="AJ187" s="4">
        <f t="shared" si="512"/>
        <v>0.75000000000054534</v>
      </c>
      <c r="AK187" s="4">
        <f t="shared" si="513"/>
        <v>2.0833333333339397</v>
      </c>
      <c r="AL187" s="4">
        <f t="shared" si="514"/>
        <v>1.2499999999995453</v>
      </c>
      <c r="AM187" s="4">
        <f t="shared" si="515"/>
        <v>2.3333333333348492</v>
      </c>
      <c r="AN187" s="4">
        <f t="shared" si="516"/>
        <v>1.1999999999983615</v>
      </c>
      <c r="AO187" s="4">
        <f t="shared" si="517"/>
        <v>1</v>
      </c>
      <c r="AP187" s="4">
        <f t="shared" si="518"/>
        <v>2.5000000000006062</v>
      </c>
      <c r="AQ187" s="4">
        <f t="shared" si="519"/>
        <v>5.4583333333357587</v>
      </c>
      <c r="AR187" s="4">
        <f t="shared" si="520"/>
        <v>1.0000000000003642</v>
      </c>
      <c r="AS187" s="4">
        <f t="shared" si="521"/>
        <v>0.52777777777737356</v>
      </c>
      <c r="AT187" s="4">
        <f t="shared" si="522"/>
        <v>6.6666666666423957E-2</v>
      </c>
      <c r="AU187" s="1"/>
      <c r="BA187" s="11">
        <f t="shared" si="727"/>
        <v>3.5</v>
      </c>
      <c r="BB187" s="11">
        <f t="shared" si="728"/>
        <v>11.25</v>
      </c>
      <c r="BC187" s="12">
        <f t="shared" si="729"/>
        <v>20.000000000000909</v>
      </c>
      <c r="BD187" s="13">
        <f t="shared" si="730"/>
        <v>52.999999999998181</v>
      </c>
      <c r="BJ187" s="11">
        <f t="shared" ref="BJ187:BJ214" si="735">((BA187*2)-(BB187/BJ$3))</f>
        <v>-0.5</v>
      </c>
      <c r="BK187" s="11">
        <f t="shared" ref="BK187:BK214" si="736">((BA187*2)-(BB187/BK$3))</f>
        <v>0.25</v>
      </c>
      <c r="BL187" s="11">
        <f t="shared" ref="BL187:BL214" si="737">BB187-(BC187/BL$3)</f>
        <v>-0.75000000000054534</v>
      </c>
      <c r="BM187" s="11">
        <f t="shared" ref="BM187:BM214" si="738">BB187-(BC187/BM$3)</f>
        <v>-2.0833333333339397</v>
      </c>
      <c r="BN187" s="11">
        <f t="shared" ref="BN187:BN214" si="739">BB187-(BC187/BN$3)</f>
        <v>1.2499999999995453</v>
      </c>
      <c r="BO187" s="11">
        <f t="shared" ref="BO187:BO214" si="740">BC187-(BD187/BO$3)</f>
        <v>2.3333333333348492</v>
      </c>
      <c r="BP187" s="11">
        <f t="shared" ref="BP187:BP214" si="741">BC187-(BD187/BP$3)</f>
        <v>-1.1999999999983615</v>
      </c>
      <c r="BQ187" s="1">
        <v>1</v>
      </c>
      <c r="BR187" s="11">
        <f t="shared" ref="BR187:BR214" si="742">-(BK187*BK$3-BM187)</f>
        <v>-2.5000000000006062</v>
      </c>
      <c r="BS187" s="11">
        <f t="shared" ref="BS187:BS214" si="743">-(BM187*BM$3-BO187)</f>
        <v>5.4583333333357587</v>
      </c>
      <c r="BT187" s="11">
        <f t="shared" ref="BT187:BT214" si="744">((BA187*2)-(BC187/BT$3))</f>
        <v>-1.0000000000003642</v>
      </c>
      <c r="BU187" s="11">
        <f t="shared" ref="BU187:BU214" si="745">BB187-(BD187/BU$3)</f>
        <v>-0.52777777777737356</v>
      </c>
      <c r="BV187" s="11">
        <f t="shared" si="655"/>
        <v>-6.6666666666423957E-2</v>
      </c>
      <c r="BY187" s="126"/>
      <c r="BZ187" s="126"/>
      <c r="CB187" s="1">
        <f t="shared" si="677"/>
        <v>1</v>
      </c>
      <c r="CC187" s="1">
        <f t="shared" si="678"/>
        <v>1</v>
      </c>
      <c r="CD187" s="1">
        <f t="shared" si="679"/>
        <v>1</v>
      </c>
      <c r="CE187" s="126">
        <f t="shared" si="523"/>
        <v>1</v>
      </c>
      <c r="CF187" s="1">
        <f t="shared" ref="CF187:CF214" si="746">IF(OR(AND(BD187&gt;-0.001,BD187&lt;0.001),AND(BK187&gt;-0.001,BK187&lt;0.001)),0,IF(BD187&gt;0,IF(BK187&gt;0,1,0),IF(BK187&lt;0,1,0)))</f>
        <v>1</v>
      </c>
      <c r="CG187" s="1">
        <f t="shared" ref="CG187:CG214" si="747">IF(CE187=0,"",IF(OR(BK187=0,BO187=0),1,IF(BK187&gt;0,IF(BO187&gt;0,1,0),IF(BO187&lt;0,1,0))))</f>
        <v>1</v>
      </c>
      <c r="CH187" s="1" t="str">
        <f t="shared" si="524"/>
        <v/>
      </c>
      <c r="CI187" s="1">
        <f t="shared" ref="CI187:CI214" si="748">IF(CV187=0,IF(AND(BK187&gt;-0.001,BD187&lt;0.001),1,IF(AND(BK187&lt;0.001,BD187&gt;-0.001),1,0)),"")</f>
        <v>0</v>
      </c>
      <c r="CJ187" s="1">
        <f t="shared" si="525"/>
        <v>0</v>
      </c>
      <c r="CK187" s="1" t="str">
        <f t="shared" si="526"/>
        <v/>
      </c>
      <c r="CL187" s="1">
        <f t="shared" si="656"/>
        <v>0</v>
      </c>
      <c r="CM187" s="1" t="str">
        <f t="shared" ref="CM187:CM214" si="749">IF(CL187=1,IF(OR(BD187=0,BK187=0),1,IF(BD187&gt;0,IF(BK187&lt;0,1,0),IF(BK187&gt;0,1,0))),"")</f>
        <v/>
      </c>
      <c r="CN187" s="1" t="str">
        <f t="shared" si="657"/>
        <v/>
      </c>
      <c r="CO187" s="1">
        <f t="shared" si="658"/>
        <v>0</v>
      </c>
      <c r="CP187" s="1">
        <f t="shared" si="659"/>
        <v>0</v>
      </c>
      <c r="CQ187" s="1" t="str">
        <f t="shared" si="660"/>
        <v/>
      </c>
      <c r="CS187" s="1">
        <f t="shared" si="680"/>
        <v>0</v>
      </c>
      <c r="CT187" s="1">
        <f t="shared" si="681"/>
        <v>0</v>
      </c>
      <c r="CU187" s="1">
        <f t="shared" si="682"/>
        <v>0</v>
      </c>
      <c r="CV187" s="126">
        <f t="shared" si="527"/>
        <v>0</v>
      </c>
      <c r="CW187" s="1"/>
      <c r="CX187" s="1" t="str">
        <f t="shared" si="661"/>
        <v/>
      </c>
      <c r="CY187" s="1" t="str">
        <f t="shared" si="662"/>
        <v/>
      </c>
      <c r="CZ187" s="1" t="str">
        <f t="shared" si="663"/>
        <v/>
      </c>
      <c r="DA187" s="1" t="str">
        <f t="shared" si="664"/>
        <v/>
      </c>
      <c r="DB187" s="1">
        <f t="shared" ref="DB187:DB214" si="750">IF(CX187="",IF(OR(BD187=0,BO187=0),1,IF(BD187&gt;0,IF(BO187&gt;0,1,0),IF(BO187&lt;0,1,0))),"")</f>
        <v>1</v>
      </c>
      <c r="DC187" s="1" t="str">
        <f t="shared" ref="DC187:DC214" si="751">IF(DJ187=0,IF(AND(BM187&gt;-0.001,BD187&lt;0.001),1,IF(AND(BM187&lt;0.001,BD187&gt;-0.001),1,0)),"")</f>
        <v/>
      </c>
      <c r="DD187" s="1">
        <f t="shared" ref="DD187:DD214" si="752">IF(DJ187=1,IF(AND(BM187&gt;-0.001,BD187&lt;0.001),1,IF(AND(BM187&lt;0.001,BD187&gt;-0.001),1,0)),"")</f>
        <v>1</v>
      </c>
      <c r="DE187" s="1" t="str">
        <f t="shared" si="665"/>
        <v/>
      </c>
      <c r="DF187" s="1"/>
      <c r="DG187" s="126">
        <f t="shared" si="528"/>
        <v>1</v>
      </c>
      <c r="DH187" s="1">
        <f t="shared" si="683"/>
        <v>1</v>
      </c>
      <c r="DI187" s="1">
        <f t="shared" si="684"/>
        <v>1</v>
      </c>
      <c r="DJ187" s="1">
        <f t="shared" si="685"/>
        <v>1</v>
      </c>
      <c r="DK187" s="1" t="str">
        <f t="shared" ref="DK187:DK214" si="753">IF(DJ187=0,IF(OR(BD187=0,BM187=0),1,IF(BD187&gt;0,IF(BM187&gt;0,1,0),IF(BM187&lt;0,1,0))),"")</f>
        <v/>
      </c>
      <c r="DL187" s="1"/>
      <c r="DM187" s="1" t="str">
        <f t="shared" ref="DM187:DM214" si="754">IF(DJ187=0,IF(OR(BK187=0,BM187=0),1,IF(BK187&gt;0,IF(BM187&gt;0,1,0),IF(BM187&lt;0,1,0))),"")</f>
        <v/>
      </c>
      <c r="DN187" s="1">
        <f t="shared" ref="DN187:DN214" si="755">IF(DJ187=1,IF(OR(BD187=0,BM187=0),1,IF(BD187&gt;0,IF(BM187&gt;0,1,0),IF(BM187&lt;0,1,0))),"")</f>
        <v>0</v>
      </c>
      <c r="DO187" s="1">
        <f t="shared" ref="DO187:DO214" si="756">IF(DJ187=1,IF(OR(BK187=0,BM187=0),1,IF(BK187&gt;0,IF(BM187&gt;0,1,0),IF(BM187&lt;0,1,0))),"")</f>
        <v>0</v>
      </c>
      <c r="DP187" s="1">
        <f t="shared" ref="DP187:DP214" si="757">IF(DJ187=1,IF(OR(BD187=0,BK187=0),1,IF(BD187&gt;0,IF(BK187&gt;0,1,0),IF(BK187&lt;0,1,0))),"")</f>
        <v>1</v>
      </c>
      <c r="DQ187" s="1">
        <f t="shared" ref="DQ187:DQ214" si="758">IF(DJ187=1,IF(OR(BK187=0,BM187=0),1,IF(BK187&gt;0,IF(BM187&gt;0,1,0),IF(BM187&lt;0,1,0))),"")</f>
        <v>0</v>
      </c>
      <c r="DR187" s="1">
        <f t="shared" ref="DR187:DR214" si="759">IF(DJ187=1,IF(OR(BM187=0,BP187=0),1,IF(BM187&gt;0,IF(BP187&gt;0,1,0),IF(BP187&lt;0,1,0))),"")</f>
        <v>1</v>
      </c>
      <c r="DS187" s="1">
        <f t="shared" ref="DS187:DS214" si="760">IF(DJ187=1,IF(OR(BM187=0,BT187=0),1,IF(BM187&gt;0,IF(BT187&gt;0,1,0),IF(BT187&lt;0,1,0))),"")</f>
        <v>1</v>
      </c>
      <c r="DT187" s="1">
        <f t="shared" ref="DT187:DT214" si="761">IF(DJ187=1,IF(OR(BM187=0,BU187=0),1,IF(BM187&gt;0,IF(BU187&gt;0,1,0),IF(BU187&lt;0,1,0))),"")</f>
        <v>1</v>
      </c>
      <c r="DU187" s="1">
        <f t="shared" si="666"/>
        <v>0</v>
      </c>
      <c r="DV187" s="1">
        <f t="shared" si="686"/>
        <v>1</v>
      </c>
      <c r="DW187" s="1">
        <f t="shared" ref="DW187:DW214" si="762">IF(OR(AND(BD187&gt;0, BC187 &lt;0),AND(BD187&lt;0, BC187 &gt;0)),1,0)</f>
        <v>0</v>
      </c>
      <c r="DX187" s="1" t="str">
        <f t="shared" ref="DX187:DX214" si="763">IF(DW187=1,IF(OR(AND(BD187&gt;0,BM187&lt;0.001),AND(BD187&lt;0,BM187&gt;-0.001)),1,0),"")</f>
        <v/>
      </c>
      <c r="DY187" s="1" t="str">
        <f t="shared" ref="DY187:DY214" si="764">IF(DK187=1,IF(OR(AND(BK187&gt;-0.001,BM187&gt;-0.001),AND(BK187&lt;0.001,BM187&lt;0.001)),1,0),"")</f>
        <v/>
      </c>
      <c r="EA187" s="1">
        <f t="shared" si="687"/>
        <v>0</v>
      </c>
      <c r="EB187" s="1">
        <f t="shared" si="688"/>
        <v>0</v>
      </c>
      <c r="EC187" s="1">
        <f t="shared" si="689"/>
        <v>0</v>
      </c>
      <c r="ED187" s="1">
        <f t="shared" si="690"/>
        <v>0</v>
      </c>
      <c r="EF187" s="1">
        <f t="shared" si="723"/>
        <v>1</v>
      </c>
      <c r="EG187" s="1">
        <f t="shared" si="724"/>
        <v>1</v>
      </c>
      <c r="EH187" s="1">
        <f t="shared" si="725"/>
        <v>1</v>
      </c>
      <c r="EI187" s="1">
        <f t="shared" si="726"/>
        <v>1</v>
      </c>
      <c r="EK187" s="1">
        <f t="shared" si="695"/>
        <v>1</v>
      </c>
      <c r="EL187" s="1">
        <f t="shared" si="696"/>
        <v>1</v>
      </c>
      <c r="EM187" s="1">
        <f t="shared" si="697"/>
        <v>1</v>
      </c>
      <c r="EO187" s="1">
        <f t="shared" si="698"/>
        <v>1</v>
      </c>
      <c r="EP187" s="1">
        <f t="shared" si="699"/>
        <v>1</v>
      </c>
      <c r="EQ187" s="1">
        <f t="shared" si="700"/>
        <v>1</v>
      </c>
      <c r="ES187" s="1">
        <f t="shared" ref="ES187:ES214" si="765">IF(OR(BC187=0,BA187=0),1,IF(BC187&gt;0,IF(BA187&gt;0,1,0),IF(BA187&lt;0,1,0)))</f>
        <v>1</v>
      </c>
      <c r="ET187" s="1">
        <f t="shared" ref="ET187:ET214" si="766">IF(OR(BC187=0,BB187=0),1,IF(BC187&gt;0,IF(BB187&gt;0,1,0),IF(BB187&lt;0,1,0)))</f>
        <v>1</v>
      </c>
      <c r="EU187" s="1">
        <f t="shared" ref="EU187:EU214" si="767">IF(OR(BC187=0,BD187=0),1,IF(BC187&gt;0,IF(BD187&gt;0,1,0),IF(BD187&lt;0,1,0)))</f>
        <v>1</v>
      </c>
      <c r="EV187" s="1">
        <f t="shared" si="667"/>
        <v>1</v>
      </c>
      <c r="EW187" s="1">
        <f t="shared" si="668"/>
        <v>0</v>
      </c>
      <c r="EY187" s="1">
        <f t="shared" ref="EY187:EY214" si="768">IF(OR(BD187=0,BA187=0),1,IF(BD187&gt;0,IF(BA187&gt;0,1,0),IF(BA187&lt;0,1,0)))</f>
        <v>1</v>
      </c>
      <c r="EZ187" s="1">
        <f t="shared" ref="EZ187:EZ214" si="769">IF(OR(BD187=0,BB187=0),1,IF(BD187&gt;0,IF(BB187&gt;0,1,0),IF(BB187&lt;0,1,0)))</f>
        <v>1</v>
      </c>
      <c r="FA187" s="1">
        <f t="shared" ref="FA187:FA214" si="770">IF(OR(BD187=0,BC187=0),1,IF(BD187&gt;0,IF(BC187&gt;0,1,0),IF(BC187&lt;0,1,0)))</f>
        <v>1</v>
      </c>
      <c r="FC187" s="1">
        <f t="shared" si="701"/>
        <v>0</v>
      </c>
      <c r="FD187" s="1" t="str">
        <f t="shared" si="669"/>
        <v/>
      </c>
      <c r="FE187" s="1"/>
      <c r="FF187" s="1">
        <f t="shared" si="702"/>
        <v>0</v>
      </c>
      <c r="FG187" s="1">
        <f t="shared" si="703"/>
        <v>1</v>
      </c>
      <c r="FH187" s="1">
        <f t="shared" si="704"/>
        <v>0</v>
      </c>
      <c r="FI187" s="1" t="str">
        <f t="shared" ref="FI187:FI214" si="771">IF(FH187=0,"",(IF(BO187&gt;0,IF(BD187&gt;0,1,0),IF(BD187&lt;0,1,0))))</f>
        <v/>
      </c>
      <c r="FJ187" s="1" t="str">
        <f t="shared" ref="FJ187:FJ214" si="772">IF(FH187=0,"",(IF(BO187&gt;0,IF(BC187&gt;0,1,0),IF(BC187&lt;0,1,0))))</f>
        <v/>
      </c>
      <c r="FK187" s="1" t="str">
        <f t="shared" ref="FK187:FK214" si="773">IF(FH187=0,"",(IF(BO187&gt;0,IF(BB187&gt;0,1,0),IF(BB187&lt;0,1,0))))</f>
        <v/>
      </c>
      <c r="FL187" s="1" t="str">
        <f t="shared" ref="FL187:FL214" si="774">IF(FH187=0,"",(IF(BO187&gt;0,IF(BA187&gt;0,1,0),IF(BA187&lt;0,1,0))))</f>
        <v/>
      </c>
      <c r="FN187" s="1">
        <f t="shared" ref="FN187:FN214" si="775">IF(ABS(BB187)&gt;9.76,1,"")</f>
        <v>1</v>
      </c>
      <c r="FO187" s="1">
        <f t="shared" ref="FO187:FO214" si="776">IF(FN187=1,IF(BB187&gt;0,IF(BL187&lt;0,1,0),IF(BL187&gt;0,1,0)),"")</f>
        <v>1</v>
      </c>
      <c r="FP187" s="1" t="str">
        <f t="shared" ref="FP187:FP214" si="777">IF(BL187&gt;1.96, IF(BB187&gt;9.76,1,0),IF(BL187&lt;-1.96, IF(BB187&lt;-9.76,1,0),""))</f>
        <v/>
      </c>
      <c r="FV187" s="1">
        <f t="shared" si="731"/>
        <v>1</v>
      </c>
      <c r="FW187" s="1">
        <f t="shared" si="732"/>
        <v>0</v>
      </c>
      <c r="FX187" s="1">
        <f t="shared" si="733"/>
        <v>1</v>
      </c>
      <c r="GA187" s="1">
        <f t="shared" ref="GA187:GA214" si="778">IF(BA187&gt;0,IF(BR187&gt;0,1,0),IF(BR187&lt;0,1,0))</f>
        <v>0</v>
      </c>
      <c r="GB187" s="1">
        <f t="shared" ref="GB187:GB214" si="779">IF(BB187&gt;0,IF(BR187&gt;0,1,0),IF(BR187&lt;0,1,0))</f>
        <v>0</v>
      </c>
      <c r="GC187" s="1">
        <f t="shared" ref="GC187:GC214" si="780">IF(BC187&gt;0,IF(BR187&gt;0,1,0),IF(BR187&lt;0,1,0))</f>
        <v>0</v>
      </c>
      <c r="GD187" s="1">
        <f t="shared" ref="GD187:GD214" si="781">IF(BD187&gt;0,IF(BR187&gt;0,1,0),IF(BR187&lt;0,1,0))</f>
        <v>0</v>
      </c>
      <c r="GE187" s="1">
        <f t="shared" ref="GE187:GE214" si="782">IF(BK187&gt;0,IF(BR187&gt;0,1,0),IF(BR187&lt;0,1,0))</f>
        <v>0</v>
      </c>
      <c r="GF187" s="1">
        <f t="shared" si="705"/>
        <v>1</v>
      </c>
      <c r="GG187" s="1">
        <f t="shared" ref="GG187:GG214" si="783">IF(BO187&gt;0,IF(BR187&gt;0,1,0),IF(BR187&lt;0,1,0))</f>
        <v>0</v>
      </c>
      <c r="GI187" s="1">
        <f t="shared" si="734"/>
        <v>0</v>
      </c>
      <c r="GK187" s="1">
        <f t="shared" ref="GK187:GK214" si="784">IF(BA187&gt;0,IF(BS187&gt;0,1,0),IF(BS187&lt;0,1,0))</f>
        <v>1</v>
      </c>
      <c r="GL187" s="1">
        <f t="shared" ref="GL187:GL214" si="785">IF(BB187&gt;0,IF(BS187&gt;0,1,0),IF(BS187&lt;0,1,0))</f>
        <v>1</v>
      </c>
      <c r="GM187" s="1">
        <f t="shared" ref="GM187:GM214" si="786">IF(BC187&gt;0,IF(BS187&gt;0,1,0),IF(BS187&lt;0,1,0))</f>
        <v>1</v>
      </c>
      <c r="GN187" s="1">
        <f t="shared" ref="GN187:GN214" si="787">IF(BD187&gt;0,IF(BS187&gt;0,1,0),IF(BS187&lt;0,1,0))</f>
        <v>1</v>
      </c>
      <c r="GO187" s="1">
        <f t="shared" ref="GO187:GO214" si="788">IF(BK187&gt;0,IF(BS187&gt;0,1,0),IF(BS187&lt;0,1,0))</f>
        <v>1</v>
      </c>
      <c r="GP187" s="1">
        <f t="shared" si="706"/>
        <v>0</v>
      </c>
      <c r="GQ187" s="1">
        <f t="shared" ref="GQ187:GQ214" si="789">IF(BO187&gt;0,IF(BS187&gt;0,1,0),IF(BS187&lt;0,1,0))</f>
        <v>1</v>
      </c>
      <c r="GS187" s="1">
        <f t="shared" ref="GS187:GS214" si="790">IF(ABS(BD187)&gt;32,IF(ABS(BM187)&gt;2,1,0),"")</f>
        <v>1</v>
      </c>
      <c r="GT187" s="1">
        <f t="shared" ref="GT187:GT214" si="791">IF(ABS(BD187)&gt;40,IF(ABS(BM187)&gt;2,1,0),"")</f>
        <v>1</v>
      </c>
      <c r="GU187" s="1">
        <f t="shared" si="707"/>
        <v>1</v>
      </c>
      <c r="GV187" s="1">
        <f t="shared" si="708"/>
        <v>1</v>
      </c>
      <c r="GW187" s="1">
        <f t="shared" si="709"/>
        <v>1</v>
      </c>
      <c r="GX187" s="1">
        <f t="shared" si="710"/>
        <v>0</v>
      </c>
      <c r="GY187" s="1">
        <f t="shared" si="711"/>
        <v>0</v>
      </c>
      <c r="GZ187" s="1"/>
      <c r="HA187" s="1">
        <f t="shared" ref="HA187:HA214" si="792">IF(ABS(BO187)&gt;2,1,0)</f>
        <v>1</v>
      </c>
      <c r="HB187" s="1">
        <f t="shared" ref="HB187:HB214" si="793">IF(ABS(BO187)&gt;4,1,0)</f>
        <v>0</v>
      </c>
      <c r="HC187" s="1">
        <f t="shared" ref="HC187:HC214" si="794">IF(ABS(BO187)&gt;5,1,0)</f>
        <v>0</v>
      </c>
      <c r="HD187" s="1">
        <f t="shared" ref="HD187:HD214" si="795">IF(ABS(BO187)&gt;6,1,0)</f>
        <v>0</v>
      </c>
      <c r="HE187" s="1">
        <f t="shared" ref="HE187:HE214" si="796">IF(ABS(BO187)&gt;8,1,0)</f>
        <v>0</v>
      </c>
      <c r="HF187" s="1">
        <f t="shared" ref="HF187:HF214" si="797">IF(ABS(BO187)&gt;10,1,0)</f>
        <v>0</v>
      </c>
      <c r="HH187" s="1">
        <f t="shared" ref="HH187:HH214" si="798">IF(ABS(BS187)&gt;1.5,1,0)</f>
        <v>1</v>
      </c>
      <c r="HI187" s="1">
        <f t="shared" ref="HI187:HI214" si="799">IF(ABS(BS187)&gt;3,1,0)</f>
        <v>1</v>
      </c>
      <c r="HJ187" s="1">
        <f t="shared" ref="HJ187:HJ214" si="800">IF(ABS(BS187)&gt;4.5,1,0)</f>
        <v>1</v>
      </c>
      <c r="HK187" s="1">
        <f t="shared" ref="HK187:HK214" si="801">IF(ABS(BS187)&gt;6,1,0)</f>
        <v>0</v>
      </c>
      <c r="HL187" s="1">
        <f t="shared" ref="HL187:HL214" si="802">IF(ABS(BS187)&gt;7.5,1,0)</f>
        <v>0</v>
      </c>
      <c r="HM187" s="1">
        <f t="shared" ref="HM187:HM214" si="803">IF(ABS(BS187)&gt;9,1,0)</f>
        <v>0</v>
      </c>
      <c r="HO187" s="1">
        <f t="shared" si="671"/>
        <v>1</v>
      </c>
      <c r="HP187" s="1" t="str">
        <f t="shared" si="672"/>
        <v/>
      </c>
      <c r="HQ187" s="1">
        <f t="shared" ref="HQ187:HQ214" si="804">IF(BD187&gt;9.1,IF(BM187&lt;0.001,1,0),"")</f>
        <v>1</v>
      </c>
      <c r="HR187" s="1" t="str">
        <f t="shared" ref="HR187:HR214" si="805">IF(BD187&lt;-9.1,IF(BM187&gt;-0.001,1,0),"")</f>
        <v/>
      </c>
      <c r="HS187" s="1">
        <f t="shared" ref="HS187:HS214" si="806">IF(BD187&gt;15.1,IF(BM187&lt;0.001,1,0),"")</f>
        <v>1</v>
      </c>
      <c r="HT187" s="1" t="str">
        <f t="shared" ref="HT187:HT214" si="807">IF(BD187&lt;-15.1,IF(BM187&gt;-0.001,1,0),"")</f>
        <v/>
      </c>
      <c r="HU187" s="1">
        <f t="shared" ref="HU187:HU214" si="808">IF(BD187&gt;31.1,IF(BM187&lt;0.001,1,0),"")</f>
        <v>1</v>
      </c>
      <c r="HV187" s="1" t="str">
        <f t="shared" ref="HV187:HV214" si="809">IF(BD187&lt;-31.1,IF(BM187&gt;-0.001,1,0),"")</f>
        <v/>
      </c>
      <c r="HW187" s="1">
        <f t="shared" ref="HW187:HW214" si="810">IF(BD187&gt;47.1,IF(BM187&lt;0.001,1,0),"")</f>
        <v>1</v>
      </c>
      <c r="HX187" s="1" t="str">
        <f t="shared" ref="HX187:HX214" si="811">IF(BD187&lt;-47.1,IF(BM187&gt;-0.001,1,0),"")</f>
        <v/>
      </c>
      <c r="HZ187" s="1">
        <f t="shared" si="712"/>
        <v>0</v>
      </c>
      <c r="IA187" s="1" t="str">
        <f t="shared" si="713"/>
        <v/>
      </c>
      <c r="IB187" s="1">
        <f t="shared" si="714"/>
        <v>0</v>
      </c>
      <c r="IC187" s="1" t="str">
        <f t="shared" si="715"/>
        <v/>
      </c>
      <c r="ID187" s="1">
        <f t="shared" si="716"/>
        <v>0</v>
      </c>
      <c r="IE187" s="1" t="str">
        <f t="shared" si="717"/>
        <v/>
      </c>
      <c r="IF187" s="1">
        <f t="shared" si="718"/>
        <v>0</v>
      </c>
      <c r="IG187" s="1" t="str">
        <f t="shared" si="719"/>
        <v/>
      </c>
      <c r="IH187" s="1">
        <f t="shared" si="720"/>
        <v>0</v>
      </c>
      <c r="II187" s="1" t="str">
        <f t="shared" si="721"/>
        <v/>
      </c>
    </row>
    <row r="188" spans="1:243" x14ac:dyDescent="0.2">
      <c r="A188" s="14">
        <f t="shared" si="509"/>
        <v>188</v>
      </c>
      <c r="C188" s="2">
        <v>42388</v>
      </c>
      <c r="G188" s="3">
        <v>109.02200000000001</v>
      </c>
      <c r="H188" s="3">
        <v>119.312</v>
      </c>
      <c r="I188" s="3">
        <v>128.125</v>
      </c>
      <c r="J188" s="4">
        <v>159.12</v>
      </c>
      <c r="P188" s="128">
        <f t="shared" si="673"/>
        <v>3490.2500000000005</v>
      </c>
      <c r="Q188" s="5">
        <f t="shared" si="674"/>
        <v>3839.2499999999995</v>
      </c>
      <c r="R188" s="6">
        <f t="shared" si="675"/>
        <v>4108.5</v>
      </c>
      <c r="S188" s="7">
        <f t="shared" si="676"/>
        <v>5100</v>
      </c>
      <c r="Y188" s="4">
        <f t="shared" si="567"/>
        <v>0.74999999999954525</v>
      </c>
      <c r="Z188" s="1">
        <f t="shared" si="568"/>
        <v>2.0000000000004547</v>
      </c>
      <c r="AA188" s="1">
        <f t="shared" si="569"/>
        <v>2.0000000000009095</v>
      </c>
      <c r="AB188" s="1">
        <f t="shared" si="570"/>
        <v>8.0000000000009095</v>
      </c>
      <c r="AC188" s="1"/>
      <c r="AD188" s="1"/>
      <c r="AE188" s="126"/>
      <c r="AF188" s="126"/>
      <c r="AG188" s="126"/>
      <c r="AH188" s="4">
        <f t="shared" si="510"/>
        <v>0.16666666666545393</v>
      </c>
      <c r="AI188" s="4">
        <f t="shared" si="511"/>
        <v>0.29999999999881766</v>
      </c>
      <c r="AJ188" s="4">
        <f t="shared" si="512"/>
        <v>0.79999999999990901</v>
      </c>
      <c r="AK188" s="4">
        <f t="shared" si="513"/>
        <v>0.66666666666651508</v>
      </c>
      <c r="AL188" s="4">
        <f t="shared" si="514"/>
        <v>1</v>
      </c>
      <c r="AM188" s="4">
        <f t="shared" si="515"/>
        <v>4.6666666666678793</v>
      </c>
      <c r="AN188" s="4">
        <f t="shared" si="516"/>
        <v>5.2000000000012729</v>
      </c>
      <c r="AO188" s="4">
        <f t="shared" si="517"/>
        <v>1</v>
      </c>
      <c r="AP188" s="4">
        <f t="shared" si="518"/>
        <v>0.16666666666848562</v>
      </c>
      <c r="AQ188" s="4">
        <f t="shared" si="519"/>
        <v>3.6666666666681067</v>
      </c>
      <c r="AR188" s="4">
        <f t="shared" si="520"/>
        <v>0.69999999999872675</v>
      </c>
      <c r="AS188" s="4">
        <f t="shared" si="521"/>
        <v>3.7777777777784349</v>
      </c>
      <c r="AT188" s="4">
        <f t="shared" si="522"/>
        <v>2.5666666666658786</v>
      </c>
      <c r="AU188" s="1"/>
      <c r="BA188" s="11">
        <f t="shared" si="727"/>
        <v>-0.74999999999954525</v>
      </c>
      <c r="BB188" s="11">
        <f t="shared" si="728"/>
        <v>-2.0000000000004547</v>
      </c>
      <c r="BC188" s="12">
        <f t="shared" si="729"/>
        <v>-2.0000000000009095</v>
      </c>
      <c r="BD188" s="13">
        <f t="shared" si="730"/>
        <v>8.0000000000009095</v>
      </c>
      <c r="BJ188" s="11">
        <f t="shared" si="735"/>
        <v>-0.16666666666545393</v>
      </c>
      <c r="BK188" s="11">
        <f t="shared" si="736"/>
        <v>-0.29999999999881766</v>
      </c>
      <c r="BL188" s="11">
        <f t="shared" si="737"/>
        <v>-0.79999999999990901</v>
      </c>
      <c r="BM188" s="11">
        <f t="shared" si="738"/>
        <v>-0.66666666666651508</v>
      </c>
      <c r="BN188" s="11">
        <f t="shared" si="739"/>
        <v>-1</v>
      </c>
      <c r="BO188" s="11">
        <f t="shared" si="740"/>
        <v>-4.6666666666678793</v>
      </c>
      <c r="BP188" s="11">
        <f t="shared" si="741"/>
        <v>-5.2000000000012729</v>
      </c>
      <c r="BQ188" s="1">
        <v>1</v>
      </c>
      <c r="BR188" s="11">
        <f t="shared" si="742"/>
        <v>-0.16666666666848562</v>
      </c>
      <c r="BS188" s="11">
        <f t="shared" si="743"/>
        <v>-3.6666666666681067</v>
      </c>
      <c r="BT188" s="11">
        <f t="shared" si="744"/>
        <v>-0.69999999999872675</v>
      </c>
      <c r="BU188" s="11">
        <f t="shared" si="745"/>
        <v>-3.7777777777784349</v>
      </c>
      <c r="BV188" s="11">
        <f t="shared" si="655"/>
        <v>-2.5666666666658786</v>
      </c>
      <c r="BY188" s="126"/>
      <c r="BZ188" s="126"/>
      <c r="CB188" s="1">
        <f t="shared" si="677"/>
        <v>1</v>
      </c>
      <c r="CC188" s="1">
        <f t="shared" si="678"/>
        <v>1</v>
      </c>
      <c r="CD188" s="1">
        <f t="shared" si="679"/>
        <v>1</v>
      </c>
      <c r="CE188" s="126">
        <f t="shared" si="523"/>
        <v>0</v>
      </c>
      <c r="CF188" s="1">
        <f t="shared" si="746"/>
        <v>0</v>
      </c>
      <c r="CG188" s="1" t="str">
        <f t="shared" si="747"/>
        <v/>
      </c>
      <c r="CH188" s="1">
        <f t="shared" si="524"/>
        <v>1</v>
      </c>
      <c r="CI188" s="1">
        <f t="shared" si="748"/>
        <v>1</v>
      </c>
      <c r="CJ188" s="1">
        <f t="shared" si="525"/>
        <v>1</v>
      </c>
      <c r="CK188" s="1" t="str">
        <f t="shared" si="526"/>
        <v/>
      </c>
      <c r="CL188" s="1">
        <f t="shared" si="656"/>
        <v>1</v>
      </c>
      <c r="CM188" s="1">
        <f t="shared" si="749"/>
        <v>1</v>
      </c>
      <c r="CN188" s="1">
        <f t="shared" si="657"/>
        <v>1</v>
      </c>
      <c r="CO188" s="1" t="str">
        <f t="shared" si="658"/>
        <v/>
      </c>
      <c r="CP188" s="1">
        <f t="shared" si="659"/>
        <v>1</v>
      </c>
      <c r="CQ188" s="1" t="str">
        <f t="shared" si="660"/>
        <v/>
      </c>
      <c r="CS188" s="1">
        <f t="shared" si="680"/>
        <v>1</v>
      </c>
      <c r="CT188" s="1">
        <f t="shared" si="681"/>
        <v>1</v>
      </c>
      <c r="CU188" s="1">
        <f t="shared" si="682"/>
        <v>1</v>
      </c>
      <c r="CV188" s="126">
        <f t="shared" si="527"/>
        <v>0</v>
      </c>
      <c r="CW188" s="1"/>
      <c r="CX188" s="1" t="str">
        <f t="shared" si="661"/>
        <v/>
      </c>
      <c r="CY188" s="1" t="str">
        <f t="shared" ref="CY188:CY214" si="812">IF(CX188=1,IF(OR(BA188=0,BK188=0),1,IF(BA188&gt;0,IF(BK188&gt;0,1,0),IF(BK188&lt;0,1,0))),"")</f>
        <v/>
      </c>
      <c r="CZ188" s="1" t="str">
        <f t="shared" ref="CZ188:CZ214" si="813">IF(CX188=1,IF(OR(BD188=0,BK188=0),1,IF(BD188&gt;0,IF(BK188&gt;0,1,0),IF(BK188&lt;0,1,0))),"")</f>
        <v/>
      </c>
      <c r="DA188" s="1" t="str">
        <f t="shared" ref="DA188:DA214" si="814">IF(CX188=1,IF(OR(BD188=0,BO188=0),1,IF(BD188&gt;0,IF(BO188&gt;0,1,0),IF(BO188&lt;0,1,0))),"")</f>
        <v/>
      </c>
      <c r="DB188" s="1">
        <f t="shared" si="750"/>
        <v>0</v>
      </c>
      <c r="DC188" s="1">
        <f t="shared" si="751"/>
        <v>1</v>
      </c>
      <c r="DD188" s="1" t="str">
        <f t="shared" si="752"/>
        <v/>
      </c>
      <c r="DE188" s="1" t="str">
        <f t="shared" si="665"/>
        <v/>
      </c>
      <c r="DF188" s="1"/>
      <c r="DG188" s="126">
        <f t="shared" si="528"/>
        <v>1</v>
      </c>
      <c r="DH188" s="1">
        <f t="shared" si="683"/>
        <v>1</v>
      </c>
      <c r="DI188" s="1">
        <f t="shared" si="684"/>
        <v>1</v>
      </c>
      <c r="DJ188" s="1">
        <f t="shared" si="685"/>
        <v>0</v>
      </c>
      <c r="DK188" s="1">
        <f t="shared" si="753"/>
        <v>0</v>
      </c>
      <c r="DL188" s="1"/>
      <c r="DM188" s="1">
        <f t="shared" si="754"/>
        <v>1</v>
      </c>
      <c r="DN188" s="1" t="str">
        <f t="shared" si="755"/>
        <v/>
      </c>
      <c r="DO188" s="1" t="str">
        <f t="shared" si="756"/>
        <v/>
      </c>
      <c r="DP188" s="1" t="str">
        <f t="shared" si="757"/>
        <v/>
      </c>
      <c r="DQ188" s="1" t="str">
        <f t="shared" si="758"/>
        <v/>
      </c>
      <c r="DR188" s="1" t="str">
        <f t="shared" si="759"/>
        <v/>
      </c>
      <c r="DS188" s="1" t="str">
        <f t="shared" si="760"/>
        <v/>
      </c>
      <c r="DT188" s="1" t="str">
        <f t="shared" si="761"/>
        <v/>
      </c>
      <c r="DU188" s="1" t="str">
        <f t="shared" ref="DU188:DU214" si="815">IF(DJ188=1,IF(OR(AND(BO188&gt;-0.001,BM188&lt;0.001, BK188&lt;0.001),AND(BO188&lt;0.001,BM188&gt;-0.001,BK188&gt;-0.001)),1,0),"")</f>
        <v/>
      </c>
      <c r="DV188" s="1">
        <f t="shared" si="686"/>
        <v>0</v>
      </c>
      <c r="DW188" s="1">
        <f t="shared" si="762"/>
        <v>1</v>
      </c>
      <c r="DX188" s="1">
        <f t="shared" si="763"/>
        <v>1</v>
      </c>
      <c r="DY188" s="1" t="str">
        <f t="shared" si="764"/>
        <v/>
      </c>
      <c r="EA188" s="1">
        <f t="shared" si="687"/>
        <v>1</v>
      </c>
      <c r="EB188" s="1">
        <f t="shared" si="688"/>
        <v>1</v>
      </c>
      <c r="EC188" s="1">
        <f t="shared" si="689"/>
        <v>1</v>
      </c>
      <c r="ED188" s="1">
        <f t="shared" si="690"/>
        <v>0</v>
      </c>
      <c r="EF188" s="1">
        <f t="shared" si="723"/>
        <v>1</v>
      </c>
      <c r="EG188" s="1">
        <f t="shared" si="724"/>
        <v>1</v>
      </c>
      <c r="EH188" s="1">
        <f t="shared" si="725"/>
        <v>1</v>
      </c>
      <c r="EI188" s="1">
        <f t="shared" si="726"/>
        <v>0</v>
      </c>
      <c r="EK188" s="1">
        <f t="shared" si="695"/>
        <v>1</v>
      </c>
      <c r="EL188" s="1">
        <f t="shared" si="696"/>
        <v>1</v>
      </c>
      <c r="EM188" s="1">
        <f t="shared" si="697"/>
        <v>0</v>
      </c>
      <c r="EO188" s="1">
        <f t="shared" si="698"/>
        <v>1</v>
      </c>
      <c r="EP188" s="1">
        <f t="shared" si="699"/>
        <v>1</v>
      </c>
      <c r="EQ188" s="1">
        <f t="shared" si="700"/>
        <v>0</v>
      </c>
      <c r="ES188" s="1">
        <f t="shared" si="765"/>
        <v>1</v>
      </c>
      <c r="ET188" s="1">
        <f t="shared" si="766"/>
        <v>1</v>
      </c>
      <c r="EU188" s="1">
        <f t="shared" si="767"/>
        <v>0</v>
      </c>
      <c r="EV188" s="1" t="str">
        <f t="shared" si="667"/>
        <v/>
      </c>
      <c r="EW188" s="1" t="str">
        <f t="shared" ref="EW188:EW219" si="816">IF(EU188=1,IF(OR(BD188=0,BM188=0),1,IF(BD188&gt;0,IF(BM188&gt;0,1,0),IF(BM188&lt;0,1,0))),"")</f>
        <v/>
      </c>
      <c r="EY188" s="1">
        <f t="shared" si="768"/>
        <v>0</v>
      </c>
      <c r="EZ188" s="1">
        <f t="shared" si="769"/>
        <v>0</v>
      </c>
      <c r="FA188" s="1">
        <f t="shared" si="770"/>
        <v>0</v>
      </c>
      <c r="FC188" s="1">
        <f t="shared" si="701"/>
        <v>1</v>
      </c>
      <c r="FD188" s="1">
        <f t="shared" ref="FD188:FD219" si="817">IF(FC188=1,IF(AND(BD188&gt;0,BO188&lt;0),1,IF(AND(BD188&lt;0,BO188&gt;0),1,0)),"")</f>
        <v>1</v>
      </c>
      <c r="FE188" s="1"/>
      <c r="FF188" s="1">
        <f t="shared" si="702"/>
        <v>1</v>
      </c>
      <c r="FG188" s="1">
        <f t="shared" si="703"/>
        <v>1</v>
      </c>
      <c r="FH188" s="1">
        <f t="shared" si="704"/>
        <v>1</v>
      </c>
      <c r="FI188" s="1">
        <f t="shared" si="771"/>
        <v>0</v>
      </c>
      <c r="FJ188" s="1">
        <f t="shared" si="772"/>
        <v>1</v>
      </c>
      <c r="FK188" s="1">
        <f t="shared" si="773"/>
        <v>1</v>
      </c>
      <c r="FL188" s="1">
        <f t="shared" si="774"/>
        <v>1</v>
      </c>
      <c r="FN188" s="1" t="str">
        <f t="shared" si="775"/>
        <v/>
      </c>
      <c r="FO188" s="1" t="str">
        <f t="shared" si="776"/>
        <v/>
      </c>
      <c r="FP188" s="1" t="str">
        <f t="shared" si="777"/>
        <v/>
      </c>
      <c r="FV188" s="1">
        <f t="shared" si="731"/>
        <v>0</v>
      </c>
      <c r="FW188" s="1">
        <f t="shared" si="732"/>
        <v>1</v>
      </c>
      <c r="FX188" s="1">
        <f t="shared" si="733"/>
        <v>0</v>
      </c>
      <c r="GA188" s="1">
        <f t="shared" si="778"/>
        <v>1</v>
      </c>
      <c r="GB188" s="1">
        <f t="shared" si="779"/>
        <v>1</v>
      </c>
      <c r="GC188" s="1">
        <f t="shared" si="780"/>
        <v>1</v>
      </c>
      <c r="GD188" s="1">
        <f t="shared" si="781"/>
        <v>0</v>
      </c>
      <c r="GE188" s="1">
        <f t="shared" si="782"/>
        <v>1</v>
      </c>
      <c r="GF188" s="1">
        <f t="shared" si="705"/>
        <v>1</v>
      </c>
      <c r="GG188" s="1">
        <f t="shared" si="783"/>
        <v>1</v>
      </c>
      <c r="GI188" s="1">
        <f t="shared" si="734"/>
        <v>1</v>
      </c>
      <c r="GK188" s="1">
        <f t="shared" si="784"/>
        <v>1</v>
      </c>
      <c r="GL188" s="1">
        <f t="shared" si="785"/>
        <v>1</v>
      </c>
      <c r="GM188" s="1">
        <f t="shared" si="786"/>
        <v>1</v>
      </c>
      <c r="GN188" s="1">
        <f t="shared" si="787"/>
        <v>0</v>
      </c>
      <c r="GO188" s="1">
        <f t="shared" si="788"/>
        <v>1</v>
      </c>
      <c r="GP188" s="1">
        <f t="shared" si="706"/>
        <v>1</v>
      </c>
      <c r="GQ188" s="1">
        <f t="shared" si="789"/>
        <v>1</v>
      </c>
      <c r="GS188" s="1" t="str">
        <f t="shared" si="790"/>
        <v/>
      </c>
      <c r="GT188" s="1" t="str">
        <f t="shared" si="791"/>
        <v/>
      </c>
      <c r="GU188" s="1">
        <f t="shared" si="707"/>
        <v>0</v>
      </c>
      <c r="GV188" s="1">
        <f t="shared" si="708"/>
        <v>0</v>
      </c>
      <c r="GW188" s="1">
        <f t="shared" si="709"/>
        <v>0</v>
      </c>
      <c r="GX188" s="1">
        <f t="shared" si="710"/>
        <v>0</v>
      </c>
      <c r="GY188" s="1">
        <f t="shared" si="711"/>
        <v>0</v>
      </c>
      <c r="GZ188" s="1"/>
      <c r="HA188" s="1">
        <f t="shared" si="792"/>
        <v>1</v>
      </c>
      <c r="HB188" s="1">
        <f t="shared" si="793"/>
        <v>1</v>
      </c>
      <c r="HC188" s="1">
        <f t="shared" si="794"/>
        <v>0</v>
      </c>
      <c r="HD188" s="1">
        <f t="shared" si="795"/>
        <v>0</v>
      </c>
      <c r="HE188" s="1">
        <f t="shared" si="796"/>
        <v>0</v>
      </c>
      <c r="HF188" s="1">
        <f t="shared" si="797"/>
        <v>0</v>
      </c>
      <c r="HH188" s="1">
        <f t="shared" si="798"/>
        <v>1</v>
      </c>
      <c r="HI188" s="1">
        <f t="shared" si="799"/>
        <v>1</v>
      </c>
      <c r="HJ188" s="1">
        <f t="shared" si="800"/>
        <v>0</v>
      </c>
      <c r="HK188" s="1">
        <f t="shared" si="801"/>
        <v>0</v>
      </c>
      <c r="HL188" s="1">
        <f t="shared" si="802"/>
        <v>0</v>
      </c>
      <c r="HM188" s="1">
        <f t="shared" si="803"/>
        <v>0</v>
      </c>
      <c r="HO188" s="1">
        <f t="shared" si="671"/>
        <v>1</v>
      </c>
      <c r="HP188" s="1" t="str">
        <f t="shared" si="672"/>
        <v/>
      </c>
      <c r="HQ188" s="1" t="str">
        <f t="shared" si="804"/>
        <v/>
      </c>
      <c r="HR188" s="1" t="str">
        <f t="shared" si="805"/>
        <v/>
      </c>
      <c r="HS188" s="1" t="str">
        <f t="shared" si="806"/>
        <v/>
      </c>
      <c r="HT188" s="1" t="str">
        <f t="shared" si="807"/>
        <v/>
      </c>
      <c r="HU188" s="1" t="str">
        <f t="shared" si="808"/>
        <v/>
      </c>
      <c r="HV188" s="1" t="str">
        <f t="shared" si="809"/>
        <v/>
      </c>
      <c r="HW188" s="1" t="str">
        <f t="shared" si="810"/>
        <v/>
      </c>
      <c r="HX188" s="1" t="str">
        <f t="shared" si="811"/>
        <v/>
      </c>
      <c r="HZ188" s="1">
        <f t="shared" si="712"/>
        <v>1</v>
      </c>
      <c r="IA188" s="1" t="str">
        <f t="shared" si="713"/>
        <v/>
      </c>
      <c r="IB188" s="1" t="str">
        <f t="shared" si="714"/>
        <v/>
      </c>
      <c r="IC188" s="1" t="str">
        <f t="shared" si="715"/>
        <v/>
      </c>
      <c r="ID188" s="1" t="str">
        <f t="shared" si="716"/>
        <v/>
      </c>
      <c r="IE188" s="1" t="str">
        <f t="shared" si="717"/>
        <v/>
      </c>
      <c r="IF188" s="1" t="str">
        <f t="shared" si="718"/>
        <v/>
      </c>
      <c r="IG188" s="1" t="str">
        <f t="shared" si="719"/>
        <v/>
      </c>
      <c r="IH188" s="1" t="str">
        <f t="shared" si="720"/>
        <v/>
      </c>
      <c r="II188" s="1" t="str">
        <f t="shared" si="721"/>
        <v/>
      </c>
    </row>
    <row r="189" spans="1:243" x14ac:dyDescent="0.2">
      <c r="A189" s="14">
        <f t="shared" si="509"/>
        <v>189</v>
      </c>
      <c r="C189" s="2">
        <v>42389</v>
      </c>
      <c r="G189" s="3">
        <v>109.05</v>
      </c>
      <c r="H189" s="3">
        <v>120.08199999999999</v>
      </c>
      <c r="I189" s="3">
        <v>128.28</v>
      </c>
      <c r="J189" s="4">
        <v>160.13999999999999</v>
      </c>
      <c r="P189" s="128">
        <f t="shared" si="673"/>
        <v>3492.9999999999995</v>
      </c>
      <c r="Q189" s="5">
        <f t="shared" si="674"/>
        <v>3848.2499999999995</v>
      </c>
      <c r="R189" s="6">
        <f t="shared" si="675"/>
        <v>4124</v>
      </c>
      <c r="S189" s="7">
        <f t="shared" si="676"/>
        <v>5133.9999999999982</v>
      </c>
      <c r="Y189" s="4">
        <f t="shared" si="567"/>
        <v>2.7499999999990905</v>
      </c>
      <c r="Z189" s="1">
        <f t="shared" si="568"/>
        <v>9</v>
      </c>
      <c r="AA189" s="1">
        <f t="shared" si="569"/>
        <v>15.5</v>
      </c>
      <c r="AB189" s="1">
        <f t="shared" si="570"/>
        <v>33.999999999998181</v>
      </c>
      <c r="AC189" s="1"/>
      <c r="AD189" s="1"/>
      <c r="AE189" s="126"/>
      <c r="AF189" s="126"/>
      <c r="AG189" s="126"/>
      <c r="AH189" s="4">
        <f t="shared" si="510"/>
        <v>0.50000000000181899</v>
      </c>
      <c r="AI189" s="4">
        <f t="shared" si="511"/>
        <v>9.9999999998181544E-2</v>
      </c>
      <c r="AJ189" s="4">
        <f t="shared" si="512"/>
        <v>0.29999999999999893</v>
      </c>
      <c r="AK189" s="4">
        <f t="shared" si="513"/>
        <v>1.3333333333333339</v>
      </c>
      <c r="AL189" s="4">
        <f t="shared" si="514"/>
        <v>1.25</v>
      </c>
      <c r="AM189" s="4">
        <f t="shared" si="515"/>
        <v>4.1666666666672736</v>
      </c>
      <c r="AN189" s="4">
        <f t="shared" si="516"/>
        <v>1.9000000000007269</v>
      </c>
      <c r="AO189" s="4">
        <f t="shared" si="517"/>
        <v>1</v>
      </c>
      <c r="AP189" s="4">
        <f t="shared" si="518"/>
        <v>1.4999999999969698</v>
      </c>
      <c r="AQ189" s="4">
        <f t="shared" si="519"/>
        <v>6.1666666666672745</v>
      </c>
      <c r="AR189" s="4">
        <f t="shared" si="520"/>
        <v>0.70000000000181917</v>
      </c>
      <c r="AS189" s="4">
        <f t="shared" si="521"/>
        <v>1.4444444444448488</v>
      </c>
      <c r="AT189" s="4">
        <f t="shared" si="522"/>
        <v>0.96666666666509027</v>
      </c>
      <c r="AU189" s="1"/>
      <c r="BA189" s="11">
        <f t="shared" si="727"/>
        <v>2.7499999999990905</v>
      </c>
      <c r="BB189" s="11">
        <f t="shared" si="728"/>
        <v>9</v>
      </c>
      <c r="BC189" s="12">
        <f t="shared" si="729"/>
        <v>15.5</v>
      </c>
      <c r="BD189" s="13">
        <f t="shared" si="730"/>
        <v>33.999999999998181</v>
      </c>
      <c r="BJ189" s="11">
        <f t="shared" si="735"/>
        <v>-0.50000000000181899</v>
      </c>
      <c r="BK189" s="11">
        <f t="shared" si="736"/>
        <v>9.9999999998181544E-2</v>
      </c>
      <c r="BL189" s="11">
        <f t="shared" si="737"/>
        <v>-0.29999999999999893</v>
      </c>
      <c r="BM189" s="11">
        <f t="shared" si="738"/>
        <v>-1.3333333333333339</v>
      </c>
      <c r="BN189" s="11">
        <f t="shared" si="739"/>
        <v>1.25</v>
      </c>
      <c r="BO189" s="11">
        <f t="shared" si="740"/>
        <v>4.1666666666672736</v>
      </c>
      <c r="BP189" s="11">
        <f t="shared" si="741"/>
        <v>1.9000000000007269</v>
      </c>
      <c r="BQ189" s="1">
        <v>1</v>
      </c>
      <c r="BR189" s="11">
        <f t="shared" si="742"/>
        <v>-1.4999999999969698</v>
      </c>
      <c r="BS189" s="11">
        <f t="shared" si="743"/>
        <v>6.1666666666672745</v>
      </c>
      <c r="BT189" s="11">
        <f t="shared" si="744"/>
        <v>-0.70000000000181917</v>
      </c>
      <c r="BU189" s="11">
        <f t="shared" si="745"/>
        <v>1.4444444444448488</v>
      </c>
      <c r="BV189" s="11">
        <f t="shared" si="655"/>
        <v>0.96666666666509027</v>
      </c>
      <c r="BY189" s="126"/>
      <c r="BZ189" s="126"/>
      <c r="CB189" s="1">
        <f t="shared" si="677"/>
        <v>1</v>
      </c>
      <c r="CC189" s="1">
        <f t="shared" si="678"/>
        <v>1</v>
      </c>
      <c r="CD189" s="1">
        <f t="shared" si="679"/>
        <v>1</v>
      </c>
      <c r="CE189" s="126">
        <f t="shared" si="523"/>
        <v>1</v>
      </c>
      <c r="CF189" s="1">
        <f t="shared" si="746"/>
        <v>1</v>
      </c>
      <c r="CG189" s="1">
        <f t="shared" si="747"/>
        <v>1</v>
      </c>
      <c r="CH189" s="1" t="str">
        <f t="shared" si="524"/>
        <v/>
      </c>
      <c r="CI189" s="1">
        <f t="shared" si="748"/>
        <v>0</v>
      </c>
      <c r="CJ189" s="1">
        <f t="shared" si="525"/>
        <v>0</v>
      </c>
      <c r="CK189" s="1" t="str">
        <f t="shared" si="526"/>
        <v/>
      </c>
      <c r="CL189" s="1">
        <f t="shared" si="656"/>
        <v>0</v>
      </c>
      <c r="CM189" s="1" t="str">
        <f t="shared" si="749"/>
        <v/>
      </c>
      <c r="CN189" s="1" t="str">
        <f t="shared" si="657"/>
        <v/>
      </c>
      <c r="CO189" s="1">
        <f t="shared" si="658"/>
        <v>0</v>
      </c>
      <c r="CP189" s="1">
        <f t="shared" si="659"/>
        <v>0</v>
      </c>
      <c r="CQ189" s="1" t="str">
        <f t="shared" si="660"/>
        <v/>
      </c>
      <c r="CS189" s="1">
        <f t="shared" si="680"/>
        <v>0</v>
      </c>
      <c r="CT189" s="1">
        <f t="shared" si="681"/>
        <v>0</v>
      </c>
      <c r="CU189" s="1">
        <f t="shared" si="682"/>
        <v>0</v>
      </c>
      <c r="CV189" s="126">
        <f t="shared" si="527"/>
        <v>0</v>
      </c>
      <c r="CW189" s="1"/>
      <c r="CX189" s="1" t="str">
        <f t="shared" si="661"/>
        <v/>
      </c>
      <c r="CY189" s="1" t="str">
        <f t="shared" si="812"/>
        <v/>
      </c>
      <c r="CZ189" s="1" t="str">
        <f t="shared" si="813"/>
        <v/>
      </c>
      <c r="DA189" s="1" t="str">
        <f t="shared" si="814"/>
        <v/>
      </c>
      <c r="DB189" s="1">
        <f t="shared" si="750"/>
        <v>1</v>
      </c>
      <c r="DC189" s="1" t="str">
        <f t="shared" si="751"/>
        <v/>
      </c>
      <c r="DD189" s="1">
        <f t="shared" si="752"/>
        <v>1</v>
      </c>
      <c r="DE189" s="1" t="str">
        <f t="shared" si="665"/>
        <v/>
      </c>
      <c r="DF189" s="1"/>
      <c r="DG189" s="126">
        <f t="shared" si="528"/>
        <v>1</v>
      </c>
      <c r="DH189" s="1">
        <f t="shared" si="683"/>
        <v>1</v>
      </c>
      <c r="DI189" s="1">
        <f t="shared" si="684"/>
        <v>1</v>
      </c>
      <c r="DJ189" s="1">
        <f t="shared" si="685"/>
        <v>1</v>
      </c>
      <c r="DK189" s="1" t="str">
        <f t="shared" si="753"/>
        <v/>
      </c>
      <c r="DL189" s="1"/>
      <c r="DM189" s="1" t="str">
        <f t="shared" si="754"/>
        <v/>
      </c>
      <c r="DN189" s="1">
        <f t="shared" si="755"/>
        <v>0</v>
      </c>
      <c r="DO189" s="1">
        <f t="shared" si="756"/>
        <v>0</v>
      </c>
      <c r="DP189" s="1">
        <f t="shared" si="757"/>
        <v>1</v>
      </c>
      <c r="DQ189" s="1">
        <f t="shared" si="758"/>
        <v>0</v>
      </c>
      <c r="DR189" s="1">
        <f t="shared" si="759"/>
        <v>0</v>
      </c>
      <c r="DS189" s="1">
        <f t="shared" si="760"/>
        <v>1</v>
      </c>
      <c r="DT189" s="1">
        <f t="shared" si="761"/>
        <v>0</v>
      </c>
      <c r="DU189" s="1">
        <f t="shared" si="815"/>
        <v>0</v>
      </c>
      <c r="DV189" s="1">
        <f t="shared" si="686"/>
        <v>1</v>
      </c>
      <c r="DW189" s="1">
        <f t="shared" si="762"/>
        <v>0</v>
      </c>
      <c r="DX189" s="1" t="str">
        <f t="shared" si="763"/>
        <v/>
      </c>
      <c r="DY189" s="1" t="str">
        <f t="shared" si="764"/>
        <v/>
      </c>
      <c r="EA189" s="1">
        <f t="shared" si="687"/>
        <v>1</v>
      </c>
      <c r="EB189" s="1">
        <f t="shared" si="688"/>
        <v>1</v>
      </c>
      <c r="EC189" s="1">
        <f t="shared" si="689"/>
        <v>1</v>
      </c>
      <c r="ED189" s="1">
        <f t="shared" si="690"/>
        <v>1</v>
      </c>
      <c r="EF189" s="1">
        <f t="shared" si="723"/>
        <v>1</v>
      </c>
      <c r="EG189" s="1">
        <f t="shared" si="724"/>
        <v>1</v>
      </c>
      <c r="EH189" s="1">
        <f t="shared" si="725"/>
        <v>1</v>
      </c>
      <c r="EI189" s="1">
        <f t="shared" si="726"/>
        <v>1</v>
      </c>
      <c r="EK189" s="1">
        <f t="shared" si="695"/>
        <v>1</v>
      </c>
      <c r="EL189" s="1">
        <f t="shared" si="696"/>
        <v>1</v>
      </c>
      <c r="EM189" s="1">
        <f t="shared" si="697"/>
        <v>1</v>
      </c>
      <c r="EO189" s="1">
        <f t="shared" si="698"/>
        <v>1</v>
      </c>
      <c r="EP189" s="1">
        <f t="shared" si="699"/>
        <v>1</v>
      </c>
      <c r="EQ189" s="1">
        <f t="shared" si="700"/>
        <v>1</v>
      </c>
      <c r="ES189" s="1">
        <f t="shared" si="765"/>
        <v>1</v>
      </c>
      <c r="ET189" s="1">
        <f t="shared" si="766"/>
        <v>1</v>
      </c>
      <c r="EU189" s="1">
        <f t="shared" si="767"/>
        <v>1</v>
      </c>
      <c r="EV189" s="1">
        <f t="shared" si="667"/>
        <v>1</v>
      </c>
      <c r="EW189" s="1">
        <f t="shared" si="816"/>
        <v>0</v>
      </c>
      <c r="EY189" s="1">
        <f t="shared" si="768"/>
        <v>1</v>
      </c>
      <c r="EZ189" s="1">
        <f t="shared" si="769"/>
        <v>1</v>
      </c>
      <c r="FA189" s="1">
        <f t="shared" si="770"/>
        <v>1</v>
      </c>
      <c r="FC189" s="1">
        <f t="shared" si="701"/>
        <v>0</v>
      </c>
      <c r="FD189" s="1" t="str">
        <f t="shared" si="817"/>
        <v/>
      </c>
      <c r="FE189" s="1"/>
      <c r="FF189" s="1">
        <f t="shared" si="702"/>
        <v>0</v>
      </c>
      <c r="FG189" s="1">
        <f t="shared" si="703"/>
        <v>1</v>
      </c>
      <c r="FH189" s="1">
        <f t="shared" si="704"/>
        <v>0</v>
      </c>
      <c r="FI189" s="1" t="str">
        <f t="shared" si="771"/>
        <v/>
      </c>
      <c r="FJ189" s="1" t="str">
        <f t="shared" si="772"/>
        <v/>
      </c>
      <c r="FK189" s="1" t="str">
        <f t="shared" si="773"/>
        <v/>
      </c>
      <c r="FL189" s="1" t="str">
        <f t="shared" si="774"/>
        <v/>
      </c>
      <c r="FN189" s="1" t="str">
        <f t="shared" si="775"/>
        <v/>
      </c>
      <c r="FO189" s="1" t="str">
        <f t="shared" si="776"/>
        <v/>
      </c>
      <c r="FP189" s="1" t="str">
        <f t="shared" si="777"/>
        <v/>
      </c>
      <c r="FV189" s="1">
        <f t="shared" si="731"/>
        <v>0</v>
      </c>
      <c r="FW189" s="1">
        <f t="shared" si="732"/>
        <v>1</v>
      </c>
      <c r="FX189" s="1">
        <f t="shared" si="733"/>
        <v>0</v>
      </c>
      <c r="GA189" s="1">
        <f t="shared" si="778"/>
        <v>0</v>
      </c>
      <c r="GB189" s="1">
        <f t="shared" si="779"/>
        <v>0</v>
      </c>
      <c r="GC189" s="1">
        <f t="shared" si="780"/>
        <v>0</v>
      </c>
      <c r="GD189" s="1">
        <f t="shared" si="781"/>
        <v>0</v>
      </c>
      <c r="GE189" s="1">
        <f t="shared" si="782"/>
        <v>0</v>
      </c>
      <c r="GF189" s="1">
        <f t="shared" si="705"/>
        <v>1</v>
      </c>
      <c r="GG189" s="1">
        <f t="shared" si="783"/>
        <v>0</v>
      </c>
      <c r="GI189" s="1">
        <f t="shared" si="734"/>
        <v>0</v>
      </c>
      <c r="GK189" s="1">
        <f t="shared" si="784"/>
        <v>1</v>
      </c>
      <c r="GL189" s="1">
        <f t="shared" si="785"/>
        <v>1</v>
      </c>
      <c r="GM189" s="1">
        <f t="shared" si="786"/>
        <v>1</v>
      </c>
      <c r="GN189" s="1">
        <f t="shared" si="787"/>
        <v>1</v>
      </c>
      <c r="GO189" s="1">
        <f t="shared" si="788"/>
        <v>1</v>
      </c>
      <c r="GP189" s="1">
        <f t="shared" si="706"/>
        <v>0</v>
      </c>
      <c r="GQ189" s="1">
        <f t="shared" si="789"/>
        <v>1</v>
      </c>
      <c r="GS189" s="1">
        <f t="shared" si="790"/>
        <v>0</v>
      </c>
      <c r="GT189" s="1" t="str">
        <f t="shared" si="791"/>
        <v/>
      </c>
      <c r="GU189" s="1">
        <f t="shared" si="707"/>
        <v>1</v>
      </c>
      <c r="GV189" s="1">
        <f t="shared" si="708"/>
        <v>0</v>
      </c>
      <c r="GW189" s="1">
        <f t="shared" si="709"/>
        <v>0</v>
      </c>
      <c r="GX189" s="1">
        <f t="shared" si="710"/>
        <v>0</v>
      </c>
      <c r="GY189" s="1">
        <f t="shared" si="711"/>
        <v>0</v>
      </c>
      <c r="GZ189" s="1"/>
      <c r="HA189" s="1">
        <f t="shared" si="792"/>
        <v>1</v>
      </c>
      <c r="HB189" s="1">
        <f t="shared" si="793"/>
        <v>1</v>
      </c>
      <c r="HC189" s="1">
        <f t="shared" si="794"/>
        <v>0</v>
      </c>
      <c r="HD189" s="1">
        <f t="shared" si="795"/>
        <v>0</v>
      </c>
      <c r="HE189" s="1">
        <f t="shared" si="796"/>
        <v>0</v>
      </c>
      <c r="HF189" s="1">
        <f t="shared" si="797"/>
        <v>0</v>
      </c>
      <c r="HH189" s="1">
        <f t="shared" si="798"/>
        <v>1</v>
      </c>
      <c r="HI189" s="1">
        <f t="shared" si="799"/>
        <v>1</v>
      </c>
      <c r="HJ189" s="1">
        <f t="shared" si="800"/>
        <v>1</v>
      </c>
      <c r="HK189" s="1">
        <f t="shared" si="801"/>
        <v>1</v>
      </c>
      <c r="HL189" s="1">
        <f t="shared" si="802"/>
        <v>0</v>
      </c>
      <c r="HM189" s="1">
        <f t="shared" si="803"/>
        <v>0</v>
      </c>
      <c r="HO189" s="1">
        <f t="shared" si="671"/>
        <v>1</v>
      </c>
      <c r="HP189" s="1" t="str">
        <f t="shared" si="672"/>
        <v/>
      </c>
      <c r="HQ189" s="1">
        <f t="shared" si="804"/>
        <v>1</v>
      </c>
      <c r="HR189" s="1" t="str">
        <f t="shared" si="805"/>
        <v/>
      </c>
      <c r="HS189" s="1">
        <f t="shared" si="806"/>
        <v>1</v>
      </c>
      <c r="HT189" s="1" t="str">
        <f t="shared" si="807"/>
        <v/>
      </c>
      <c r="HU189" s="1">
        <f t="shared" si="808"/>
        <v>1</v>
      </c>
      <c r="HV189" s="1" t="str">
        <f t="shared" si="809"/>
        <v/>
      </c>
      <c r="HW189" s="1" t="str">
        <f t="shared" si="810"/>
        <v/>
      </c>
      <c r="HX189" s="1" t="str">
        <f t="shared" si="811"/>
        <v/>
      </c>
      <c r="HZ189" s="1">
        <f t="shared" si="712"/>
        <v>0</v>
      </c>
      <c r="IA189" s="1" t="str">
        <f t="shared" si="713"/>
        <v/>
      </c>
      <c r="IB189" s="1">
        <f t="shared" si="714"/>
        <v>0</v>
      </c>
      <c r="IC189" s="1" t="str">
        <f t="shared" si="715"/>
        <v/>
      </c>
      <c r="ID189" s="1">
        <f t="shared" si="716"/>
        <v>0</v>
      </c>
      <c r="IE189" s="1" t="str">
        <f t="shared" si="717"/>
        <v/>
      </c>
      <c r="IF189" s="1">
        <f t="shared" si="718"/>
        <v>0</v>
      </c>
      <c r="IG189" s="1" t="str">
        <f t="shared" si="719"/>
        <v/>
      </c>
      <c r="IH189" s="1" t="str">
        <f t="shared" si="720"/>
        <v/>
      </c>
      <c r="II189" s="1" t="str">
        <f t="shared" si="721"/>
        <v/>
      </c>
    </row>
    <row r="190" spans="1:243" x14ac:dyDescent="0.2">
      <c r="A190" s="14">
        <f t="shared" si="509"/>
        <v>190</v>
      </c>
      <c r="C190" s="2">
        <v>42390</v>
      </c>
      <c r="G190" s="3">
        <v>109.047</v>
      </c>
      <c r="H190" s="3">
        <v>120.062</v>
      </c>
      <c r="I190" s="3">
        <v>128.215</v>
      </c>
      <c r="J190" s="4">
        <v>159.18</v>
      </c>
      <c r="P190" s="128">
        <f t="shared" si="673"/>
        <v>3492.7499999999995</v>
      </c>
      <c r="Q190" s="5">
        <f t="shared" si="674"/>
        <v>3846.2499999999995</v>
      </c>
      <c r="R190" s="6">
        <f t="shared" si="675"/>
        <v>4117.5</v>
      </c>
      <c r="S190" s="7">
        <f t="shared" si="676"/>
        <v>5106.0000000000009</v>
      </c>
      <c r="Y190" s="4">
        <f t="shared" si="567"/>
        <v>0.25</v>
      </c>
      <c r="Z190" s="1">
        <f t="shared" si="568"/>
        <v>2</v>
      </c>
      <c r="AA190" s="1">
        <f t="shared" si="569"/>
        <v>6.5</v>
      </c>
      <c r="AB190" s="1">
        <f t="shared" si="570"/>
        <v>27.999999999997272</v>
      </c>
      <c r="AC190" s="1"/>
      <c r="AD190" s="1"/>
      <c r="AE190" s="126"/>
      <c r="AF190" s="126"/>
      <c r="AG190" s="126"/>
      <c r="AH190" s="4">
        <f t="shared" si="510"/>
        <v>0.83333333333333326</v>
      </c>
      <c r="AI190" s="4">
        <f t="shared" si="511"/>
        <v>0.7</v>
      </c>
      <c r="AJ190" s="4">
        <f t="shared" si="512"/>
        <v>1.9</v>
      </c>
      <c r="AK190" s="4">
        <f t="shared" si="513"/>
        <v>2.333333333333333</v>
      </c>
      <c r="AL190" s="4">
        <f t="shared" si="514"/>
        <v>1.25</v>
      </c>
      <c r="AM190" s="4">
        <f t="shared" si="515"/>
        <v>2.8333333333324244</v>
      </c>
      <c r="AN190" s="4">
        <f t="shared" si="516"/>
        <v>4.6999999999989086</v>
      </c>
      <c r="AO190" s="4">
        <f t="shared" si="517"/>
        <v>1</v>
      </c>
      <c r="AP190" s="4">
        <f t="shared" si="518"/>
        <v>1.1666666666666663</v>
      </c>
      <c r="AQ190" s="4">
        <f t="shared" si="519"/>
        <v>0.66666666666757513</v>
      </c>
      <c r="AR190" s="4">
        <f t="shared" si="520"/>
        <v>2.1</v>
      </c>
      <c r="AS190" s="4">
        <f t="shared" si="521"/>
        <v>4.2222222222216157</v>
      </c>
      <c r="AT190" s="4">
        <f t="shared" si="522"/>
        <v>3.2333333333329697</v>
      </c>
      <c r="AU190" s="1"/>
      <c r="BA190" s="11">
        <f t="shared" si="727"/>
        <v>-0.25</v>
      </c>
      <c r="BB190" s="11">
        <f t="shared" si="728"/>
        <v>-2</v>
      </c>
      <c r="BC190" s="12">
        <f t="shared" si="729"/>
        <v>-6.5</v>
      </c>
      <c r="BD190" s="13">
        <f t="shared" si="730"/>
        <v>-27.999999999997272</v>
      </c>
      <c r="BJ190" s="11">
        <f t="shared" si="735"/>
        <v>0.83333333333333326</v>
      </c>
      <c r="BK190" s="11">
        <f t="shared" si="736"/>
        <v>0.7</v>
      </c>
      <c r="BL190" s="11">
        <f t="shared" si="737"/>
        <v>1.9</v>
      </c>
      <c r="BM190" s="11">
        <f t="shared" si="738"/>
        <v>2.333333333333333</v>
      </c>
      <c r="BN190" s="11">
        <f t="shared" si="739"/>
        <v>1.25</v>
      </c>
      <c r="BO190" s="11">
        <f t="shared" si="740"/>
        <v>2.8333333333324244</v>
      </c>
      <c r="BP190" s="11">
        <f t="shared" si="741"/>
        <v>4.6999999999989086</v>
      </c>
      <c r="BQ190" s="1">
        <v>1</v>
      </c>
      <c r="BR190" s="11">
        <f t="shared" si="742"/>
        <v>1.1666666666666663</v>
      </c>
      <c r="BS190" s="11">
        <f t="shared" si="743"/>
        <v>-0.66666666666757513</v>
      </c>
      <c r="BT190" s="11">
        <f t="shared" si="744"/>
        <v>2.1</v>
      </c>
      <c r="BU190" s="11">
        <f t="shared" si="745"/>
        <v>4.2222222222216157</v>
      </c>
      <c r="BV190" s="11">
        <f t="shared" si="655"/>
        <v>3.2333333333329697</v>
      </c>
      <c r="BY190" s="126"/>
      <c r="BZ190" s="126"/>
      <c r="CB190" s="1">
        <f t="shared" si="677"/>
        <v>0</v>
      </c>
      <c r="CC190" s="1">
        <f t="shared" si="678"/>
        <v>0</v>
      </c>
      <c r="CD190" s="1">
        <f t="shared" si="679"/>
        <v>0</v>
      </c>
      <c r="CE190" s="126">
        <f t="shared" si="523"/>
        <v>0</v>
      </c>
      <c r="CF190" s="1">
        <f t="shared" si="746"/>
        <v>0</v>
      </c>
      <c r="CG190" s="1" t="str">
        <f t="shared" si="747"/>
        <v/>
      </c>
      <c r="CH190" s="1">
        <f t="shared" si="524"/>
        <v>1</v>
      </c>
      <c r="CI190" s="1">
        <f t="shared" si="748"/>
        <v>1</v>
      </c>
      <c r="CJ190" s="1" t="str">
        <f t="shared" si="525"/>
        <v/>
      </c>
      <c r="CK190" s="1" t="str">
        <f t="shared" si="526"/>
        <v/>
      </c>
      <c r="CL190" s="1">
        <f t="shared" si="656"/>
        <v>1</v>
      </c>
      <c r="CM190" s="1">
        <f t="shared" si="749"/>
        <v>1</v>
      </c>
      <c r="CN190" s="1">
        <f t="shared" si="657"/>
        <v>1</v>
      </c>
      <c r="CO190" s="1" t="str">
        <f t="shared" si="658"/>
        <v/>
      </c>
      <c r="CP190" s="1" t="str">
        <f t="shared" si="659"/>
        <v/>
      </c>
      <c r="CQ190" s="1">
        <f t="shared" si="660"/>
        <v>1</v>
      </c>
      <c r="CS190" s="1">
        <f t="shared" si="680"/>
        <v>0</v>
      </c>
      <c r="CT190" s="1">
        <f t="shared" si="681"/>
        <v>0</v>
      </c>
      <c r="CU190" s="1">
        <f t="shared" si="682"/>
        <v>0</v>
      </c>
      <c r="CV190" s="126">
        <f t="shared" si="527"/>
        <v>0</v>
      </c>
      <c r="CW190" s="1"/>
      <c r="CX190" s="1" t="str">
        <f t="shared" si="661"/>
        <v/>
      </c>
      <c r="CY190" s="1" t="str">
        <f t="shared" si="812"/>
        <v/>
      </c>
      <c r="CZ190" s="1" t="str">
        <f t="shared" si="813"/>
        <v/>
      </c>
      <c r="DA190" s="1" t="str">
        <f t="shared" si="814"/>
        <v/>
      </c>
      <c r="DB190" s="1">
        <f t="shared" si="750"/>
        <v>0</v>
      </c>
      <c r="DC190" s="1">
        <f t="shared" si="751"/>
        <v>1</v>
      </c>
      <c r="DD190" s="1" t="str">
        <f t="shared" si="752"/>
        <v/>
      </c>
      <c r="DE190" s="1" t="str">
        <f t="shared" si="665"/>
        <v/>
      </c>
      <c r="DF190" s="1"/>
      <c r="DG190" s="126">
        <f t="shared" si="528"/>
        <v>0</v>
      </c>
      <c r="DH190" s="1">
        <f t="shared" si="683"/>
        <v>0</v>
      </c>
      <c r="DI190" s="1">
        <f t="shared" si="684"/>
        <v>0</v>
      </c>
      <c r="DJ190" s="1">
        <f t="shared" si="685"/>
        <v>0</v>
      </c>
      <c r="DK190" s="1">
        <f t="shared" si="753"/>
        <v>0</v>
      </c>
      <c r="DL190" s="1"/>
      <c r="DM190" s="1">
        <f t="shared" si="754"/>
        <v>1</v>
      </c>
      <c r="DN190" s="1" t="str">
        <f t="shared" si="755"/>
        <v/>
      </c>
      <c r="DO190" s="1" t="str">
        <f t="shared" si="756"/>
        <v/>
      </c>
      <c r="DP190" s="1" t="str">
        <f t="shared" si="757"/>
        <v/>
      </c>
      <c r="DQ190" s="1" t="str">
        <f t="shared" si="758"/>
        <v/>
      </c>
      <c r="DR190" s="1" t="str">
        <f t="shared" si="759"/>
        <v/>
      </c>
      <c r="DS190" s="1" t="str">
        <f t="shared" si="760"/>
        <v/>
      </c>
      <c r="DT190" s="1" t="str">
        <f t="shared" si="761"/>
        <v/>
      </c>
      <c r="DU190" s="1" t="str">
        <f t="shared" si="815"/>
        <v/>
      </c>
      <c r="DV190" s="1">
        <f t="shared" si="686"/>
        <v>0</v>
      </c>
      <c r="DW190" s="1">
        <f t="shared" si="762"/>
        <v>0</v>
      </c>
      <c r="DX190" s="1" t="str">
        <f t="shared" si="763"/>
        <v/>
      </c>
      <c r="DY190" s="1" t="str">
        <f t="shared" si="764"/>
        <v/>
      </c>
      <c r="EA190" s="1">
        <f t="shared" si="687"/>
        <v>0</v>
      </c>
      <c r="EB190" s="1">
        <f t="shared" si="688"/>
        <v>0</v>
      </c>
      <c r="EC190" s="1">
        <f t="shared" si="689"/>
        <v>0</v>
      </c>
      <c r="ED190" s="1">
        <f t="shared" si="690"/>
        <v>0</v>
      </c>
      <c r="EF190" s="1">
        <f t="shared" si="723"/>
        <v>1</v>
      </c>
      <c r="EG190" s="1">
        <f t="shared" si="724"/>
        <v>1</v>
      </c>
      <c r="EH190" s="1">
        <f t="shared" si="725"/>
        <v>1</v>
      </c>
      <c r="EI190" s="1">
        <f t="shared" si="726"/>
        <v>1</v>
      </c>
      <c r="EK190" s="1">
        <f t="shared" si="695"/>
        <v>1</v>
      </c>
      <c r="EL190" s="1">
        <f t="shared" si="696"/>
        <v>1</v>
      </c>
      <c r="EM190" s="1">
        <f t="shared" si="697"/>
        <v>1</v>
      </c>
      <c r="EO190" s="1">
        <f t="shared" si="698"/>
        <v>1</v>
      </c>
      <c r="EP190" s="1">
        <f t="shared" si="699"/>
        <v>1</v>
      </c>
      <c r="EQ190" s="1">
        <f t="shared" si="700"/>
        <v>1</v>
      </c>
      <c r="ES190" s="1">
        <f t="shared" si="765"/>
        <v>1</v>
      </c>
      <c r="ET190" s="1">
        <f t="shared" si="766"/>
        <v>1</v>
      </c>
      <c r="EU190" s="1">
        <f t="shared" si="767"/>
        <v>1</v>
      </c>
      <c r="EV190" s="1">
        <f t="shared" si="667"/>
        <v>1</v>
      </c>
      <c r="EW190" s="1">
        <f t="shared" si="816"/>
        <v>0</v>
      </c>
      <c r="EY190" s="1">
        <f t="shared" si="768"/>
        <v>1</v>
      </c>
      <c r="EZ190" s="1">
        <f t="shared" si="769"/>
        <v>1</v>
      </c>
      <c r="FA190" s="1">
        <f t="shared" si="770"/>
        <v>1</v>
      </c>
      <c r="FC190" s="1">
        <f t="shared" si="701"/>
        <v>1</v>
      </c>
      <c r="FD190" s="1">
        <f t="shared" si="817"/>
        <v>1</v>
      </c>
      <c r="FE190" s="1"/>
      <c r="FF190" s="1">
        <f t="shared" si="702"/>
        <v>1</v>
      </c>
      <c r="FG190" s="1">
        <f t="shared" si="703"/>
        <v>1</v>
      </c>
      <c r="FH190" s="1">
        <f t="shared" si="704"/>
        <v>1</v>
      </c>
      <c r="FI190" s="1">
        <f t="shared" si="771"/>
        <v>0</v>
      </c>
      <c r="FJ190" s="1">
        <f t="shared" si="772"/>
        <v>0</v>
      </c>
      <c r="FK190" s="1">
        <f t="shared" si="773"/>
        <v>0</v>
      </c>
      <c r="FL190" s="1">
        <f t="shared" si="774"/>
        <v>0</v>
      </c>
      <c r="FN190" s="1" t="str">
        <f t="shared" si="775"/>
        <v/>
      </c>
      <c r="FO190" s="1" t="str">
        <f t="shared" si="776"/>
        <v/>
      </c>
      <c r="FP190" s="1" t="str">
        <f t="shared" si="777"/>
        <v/>
      </c>
      <c r="FV190" s="1">
        <f t="shared" si="731"/>
        <v>1</v>
      </c>
      <c r="FW190" s="1">
        <f t="shared" si="732"/>
        <v>0</v>
      </c>
      <c r="FX190" s="1">
        <f t="shared" si="733"/>
        <v>1</v>
      </c>
      <c r="GA190" s="1">
        <f t="shared" si="778"/>
        <v>0</v>
      </c>
      <c r="GB190" s="1">
        <f t="shared" si="779"/>
        <v>0</v>
      </c>
      <c r="GC190" s="1">
        <f t="shared" si="780"/>
        <v>0</v>
      </c>
      <c r="GD190" s="1">
        <f t="shared" si="781"/>
        <v>0</v>
      </c>
      <c r="GE190" s="1">
        <f t="shared" si="782"/>
        <v>1</v>
      </c>
      <c r="GF190" s="1">
        <f t="shared" si="705"/>
        <v>1</v>
      </c>
      <c r="GG190" s="1">
        <f t="shared" si="783"/>
        <v>1</v>
      </c>
      <c r="GI190" s="1">
        <f t="shared" si="734"/>
        <v>0</v>
      </c>
      <c r="GK190" s="1">
        <f t="shared" si="784"/>
        <v>1</v>
      </c>
      <c r="GL190" s="1">
        <f t="shared" si="785"/>
        <v>1</v>
      </c>
      <c r="GM190" s="1">
        <f t="shared" si="786"/>
        <v>1</v>
      </c>
      <c r="GN190" s="1">
        <f t="shared" si="787"/>
        <v>1</v>
      </c>
      <c r="GO190" s="1">
        <f t="shared" si="788"/>
        <v>0</v>
      </c>
      <c r="GP190" s="1">
        <f t="shared" si="706"/>
        <v>0</v>
      </c>
      <c r="GQ190" s="1">
        <f t="shared" si="789"/>
        <v>0</v>
      </c>
      <c r="GS190" s="1" t="str">
        <f t="shared" si="790"/>
        <v/>
      </c>
      <c r="GT190" s="1" t="str">
        <f t="shared" si="791"/>
        <v/>
      </c>
      <c r="GU190" s="1">
        <f t="shared" si="707"/>
        <v>1</v>
      </c>
      <c r="GV190" s="1">
        <f t="shared" si="708"/>
        <v>1</v>
      </c>
      <c r="GW190" s="1">
        <f t="shared" si="709"/>
        <v>1</v>
      </c>
      <c r="GX190" s="1">
        <f t="shared" si="710"/>
        <v>0</v>
      </c>
      <c r="GY190" s="1">
        <f t="shared" si="711"/>
        <v>0</v>
      </c>
      <c r="GZ190" s="1"/>
      <c r="HA190" s="1">
        <f t="shared" si="792"/>
        <v>1</v>
      </c>
      <c r="HB190" s="1">
        <f t="shared" si="793"/>
        <v>0</v>
      </c>
      <c r="HC190" s="1">
        <f t="shared" si="794"/>
        <v>0</v>
      </c>
      <c r="HD190" s="1">
        <f t="shared" si="795"/>
        <v>0</v>
      </c>
      <c r="HE190" s="1">
        <f t="shared" si="796"/>
        <v>0</v>
      </c>
      <c r="HF190" s="1">
        <f t="shared" si="797"/>
        <v>0</v>
      </c>
      <c r="HH190" s="1">
        <f t="shared" si="798"/>
        <v>0</v>
      </c>
      <c r="HI190" s="1">
        <f t="shared" si="799"/>
        <v>0</v>
      </c>
      <c r="HJ190" s="1">
        <f t="shared" si="800"/>
        <v>0</v>
      </c>
      <c r="HK190" s="1">
        <f t="shared" si="801"/>
        <v>0</v>
      </c>
      <c r="HL190" s="1">
        <f t="shared" si="802"/>
        <v>0</v>
      </c>
      <c r="HM190" s="1">
        <f t="shared" si="803"/>
        <v>0</v>
      </c>
      <c r="HO190" s="1" t="str">
        <f t="shared" si="671"/>
        <v/>
      </c>
      <c r="HP190" s="1">
        <f t="shared" si="672"/>
        <v>1</v>
      </c>
      <c r="HQ190" s="1" t="str">
        <f t="shared" si="804"/>
        <v/>
      </c>
      <c r="HR190" s="1">
        <f t="shared" si="805"/>
        <v>1</v>
      </c>
      <c r="HS190" s="1" t="str">
        <f t="shared" si="806"/>
        <v/>
      </c>
      <c r="HT190" s="1">
        <f t="shared" si="807"/>
        <v>1</v>
      </c>
      <c r="HU190" s="1" t="str">
        <f t="shared" si="808"/>
        <v/>
      </c>
      <c r="HV190" s="1" t="str">
        <f t="shared" si="809"/>
        <v/>
      </c>
      <c r="HW190" s="1" t="str">
        <f t="shared" si="810"/>
        <v/>
      </c>
      <c r="HX190" s="1" t="str">
        <f t="shared" si="811"/>
        <v/>
      </c>
      <c r="HZ190" s="1" t="str">
        <f t="shared" si="712"/>
        <v/>
      </c>
      <c r="IA190" s="1">
        <f t="shared" si="713"/>
        <v>1</v>
      </c>
      <c r="IB190" s="1" t="str">
        <f t="shared" si="714"/>
        <v/>
      </c>
      <c r="IC190" s="1">
        <f t="shared" si="715"/>
        <v>1</v>
      </c>
      <c r="ID190" s="1" t="str">
        <f t="shared" si="716"/>
        <v/>
      </c>
      <c r="IE190" s="1">
        <f t="shared" si="717"/>
        <v>1</v>
      </c>
      <c r="IF190" s="1" t="str">
        <f t="shared" si="718"/>
        <v/>
      </c>
      <c r="IG190" s="1" t="str">
        <f t="shared" si="719"/>
        <v/>
      </c>
      <c r="IH190" s="1" t="str">
        <f t="shared" si="720"/>
        <v/>
      </c>
      <c r="II190" s="1" t="str">
        <f t="shared" si="721"/>
        <v/>
      </c>
    </row>
    <row r="191" spans="1:243" x14ac:dyDescent="0.2">
      <c r="A191" s="14">
        <f t="shared" si="509"/>
        <v>191</v>
      </c>
      <c r="C191" s="2">
        <v>42394</v>
      </c>
      <c r="G191" s="3">
        <v>109.03</v>
      </c>
      <c r="H191" s="3">
        <v>119.31699999999999</v>
      </c>
      <c r="I191" s="3">
        <v>128.12</v>
      </c>
      <c r="J191" s="4">
        <v>159.01</v>
      </c>
      <c r="P191" s="128">
        <f t="shared" si="673"/>
        <v>3491</v>
      </c>
      <c r="Q191" s="5">
        <f t="shared" si="674"/>
        <v>3839.7499999999991</v>
      </c>
      <c r="R191" s="6">
        <f t="shared" si="675"/>
        <v>4108</v>
      </c>
      <c r="S191" s="7">
        <f t="shared" si="676"/>
        <v>5088.9999999999991</v>
      </c>
      <c r="Y191" s="4">
        <f t="shared" si="567"/>
        <v>1.7499999999995453</v>
      </c>
      <c r="Z191" s="1">
        <f t="shared" si="568"/>
        <v>6.5000000000004547</v>
      </c>
      <c r="AA191" s="1">
        <f t="shared" si="569"/>
        <v>9.5</v>
      </c>
      <c r="AB191" s="1">
        <f t="shared" si="570"/>
        <v>17.000000000001819</v>
      </c>
      <c r="AC191" s="1"/>
      <c r="AD191" s="1"/>
      <c r="AE191" s="126"/>
      <c r="AF191" s="126"/>
      <c r="AG191" s="126"/>
      <c r="AH191" s="4">
        <f t="shared" si="510"/>
        <v>0.83333333333454629</v>
      </c>
      <c r="AI191" s="4">
        <f t="shared" si="511"/>
        <v>0.40000000000118208</v>
      </c>
      <c r="AJ191" s="4">
        <f t="shared" si="512"/>
        <v>0.80000000000045457</v>
      </c>
      <c r="AK191" s="4">
        <f t="shared" si="513"/>
        <v>0.16666666666712171</v>
      </c>
      <c r="AL191" s="4">
        <f t="shared" si="514"/>
        <v>1.7500000000004547</v>
      </c>
      <c r="AM191" s="4">
        <f t="shared" si="515"/>
        <v>3.8333333333327273</v>
      </c>
      <c r="AN191" s="4">
        <f t="shared" si="516"/>
        <v>2.6999999999992728</v>
      </c>
      <c r="AO191" s="4">
        <f t="shared" si="517"/>
        <v>1</v>
      </c>
      <c r="AP191" s="4">
        <f t="shared" si="518"/>
        <v>0.83333333333575854</v>
      </c>
      <c r="AQ191" s="4">
        <f t="shared" si="519"/>
        <v>3.5833333333320447</v>
      </c>
      <c r="AR191" s="4">
        <f t="shared" si="520"/>
        <v>0.30000000000090932</v>
      </c>
      <c r="AS191" s="4">
        <f t="shared" si="521"/>
        <v>2.7222222222222729</v>
      </c>
      <c r="AT191" s="4">
        <f t="shared" si="522"/>
        <v>1.2333333333321814</v>
      </c>
      <c r="AU191" s="1"/>
      <c r="BA191" s="11">
        <f t="shared" si="727"/>
        <v>-1.7499999999995453</v>
      </c>
      <c r="BB191" s="11">
        <f t="shared" si="728"/>
        <v>-6.5000000000004547</v>
      </c>
      <c r="BC191" s="12">
        <f t="shared" si="729"/>
        <v>-9.5</v>
      </c>
      <c r="BD191" s="13">
        <f t="shared" si="730"/>
        <v>-17.000000000001819</v>
      </c>
      <c r="BJ191" s="11">
        <f t="shared" si="735"/>
        <v>0.83333333333454629</v>
      </c>
      <c r="BK191" s="11">
        <f t="shared" si="736"/>
        <v>0.40000000000118208</v>
      </c>
      <c r="BL191" s="11">
        <f t="shared" si="737"/>
        <v>-0.80000000000045457</v>
      </c>
      <c r="BM191" s="11">
        <f t="shared" si="738"/>
        <v>-0.16666666666712171</v>
      </c>
      <c r="BN191" s="11">
        <f t="shared" si="739"/>
        <v>-1.7500000000004547</v>
      </c>
      <c r="BO191" s="11">
        <f t="shared" si="740"/>
        <v>-3.8333333333327273</v>
      </c>
      <c r="BP191" s="11">
        <f t="shared" si="741"/>
        <v>-2.6999999999992728</v>
      </c>
      <c r="BQ191" s="1">
        <v>1</v>
      </c>
      <c r="BR191" s="11">
        <f t="shared" si="742"/>
        <v>-0.83333333333575854</v>
      </c>
      <c r="BS191" s="11">
        <f t="shared" si="743"/>
        <v>-3.5833333333320447</v>
      </c>
      <c r="BT191" s="11">
        <f t="shared" si="744"/>
        <v>0.30000000000090932</v>
      </c>
      <c r="BU191" s="11">
        <f t="shared" si="745"/>
        <v>-2.7222222222222729</v>
      </c>
      <c r="BV191" s="11">
        <f t="shared" si="655"/>
        <v>-1.2333333333321814</v>
      </c>
      <c r="BY191" s="126"/>
      <c r="BZ191" s="126"/>
      <c r="CB191" s="1">
        <f t="shared" si="677"/>
        <v>0</v>
      </c>
      <c r="CC191" s="1">
        <f t="shared" si="678"/>
        <v>0</v>
      </c>
      <c r="CD191" s="1">
        <f t="shared" si="679"/>
        <v>0</v>
      </c>
      <c r="CE191" s="126">
        <f t="shared" si="523"/>
        <v>0</v>
      </c>
      <c r="CF191" s="1">
        <f t="shared" si="746"/>
        <v>0</v>
      </c>
      <c r="CG191" s="1" t="str">
        <f t="shared" si="747"/>
        <v/>
      </c>
      <c r="CH191" s="1" t="str">
        <f t="shared" si="524"/>
        <v/>
      </c>
      <c r="CI191" s="1" t="str">
        <f t="shared" si="748"/>
        <v/>
      </c>
      <c r="CJ191" s="1">
        <f t="shared" si="525"/>
        <v>1</v>
      </c>
      <c r="CK191" s="1">
        <f t="shared" si="526"/>
        <v>1</v>
      </c>
      <c r="CL191" s="1">
        <f t="shared" si="656"/>
        <v>0</v>
      </c>
      <c r="CM191" s="1" t="str">
        <f t="shared" si="749"/>
        <v/>
      </c>
      <c r="CN191" s="1">
        <f t="shared" si="657"/>
        <v>0</v>
      </c>
      <c r="CO191" s="1" t="str">
        <f t="shared" si="658"/>
        <v/>
      </c>
      <c r="CP191" s="1" t="str">
        <f t="shared" si="659"/>
        <v/>
      </c>
      <c r="CQ191" s="1">
        <f t="shared" si="660"/>
        <v>0</v>
      </c>
      <c r="CS191" s="1">
        <f t="shared" si="680"/>
        <v>1</v>
      </c>
      <c r="CT191" s="1">
        <f t="shared" si="681"/>
        <v>1</v>
      </c>
      <c r="CU191" s="1">
        <f t="shared" si="682"/>
        <v>1</v>
      </c>
      <c r="CV191" s="126">
        <f t="shared" si="527"/>
        <v>1</v>
      </c>
      <c r="CW191" s="1"/>
      <c r="CX191" s="1">
        <f t="shared" si="661"/>
        <v>1</v>
      </c>
      <c r="CY191" s="1">
        <f t="shared" si="812"/>
        <v>0</v>
      </c>
      <c r="CZ191" s="1">
        <f t="shared" si="813"/>
        <v>0</v>
      </c>
      <c r="DA191" s="1">
        <f t="shared" si="814"/>
        <v>1</v>
      </c>
      <c r="DB191" s="1" t="str">
        <f t="shared" si="750"/>
        <v/>
      </c>
      <c r="DC191" s="1" t="str">
        <f t="shared" si="751"/>
        <v/>
      </c>
      <c r="DD191" s="1">
        <f t="shared" si="752"/>
        <v>0</v>
      </c>
      <c r="DE191" s="1" t="str">
        <f t="shared" si="665"/>
        <v/>
      </c>
      <c r="DF191" s="1"/>
      <c r="DG191" s="126">
        <f t="shared" si="528"/>
        <v>1</v>
      </c>
      <c r="DH191" s="1">
        <f t="shared" si="683"/>
        <v>1</v>
      </c>
      <c r="DI191" s="1">
        <f t="shared" si="684"/>
        <v>1</v>
      </c>
      <c r="DJ191" s="1">
        <f t="shared" si="685"/>
        <v>1</v>
      </c>
      <c r="DK191" s="1" t="str">
        <f t="shared" si="753"/>
        <v/>
      </c>
      <c r="DL191" s="1"/>
      <c r="DM191" s="1" t="str">
        <f t="shared" si="754"/>
        <v/>
      </c>
      <c r="DN191" s="1">
        <f t="shared" si="755"/>
        <v>1</v>
      </c>
      <c r="DO191" s="1">
        <f t="shared" si="756"/>
        <v>0</v>
      </c>
      <c r="DP191" s="1">
        <f t="shared" si="757"/>
        <v>0</v>
      </c>
      <c r="DQ191" s="1">
        <f t="shared" si="758"/>
        <v>0</v>
      </c>
      <c r="DR191" s="1">
        <f t="shared" si="759"/>
        <v>1</v>
      </c>
      <c r="DS191" s="1">
        <f t="shared" si="760"/>
        <v>0</v>
      </c>
      <c r="DT191" s="1">
        <f t="shared" si="761"/>
        <v>1</v>
      </c>
      <c r="DU191" s="1">
        <f t="shared" si="815"/>
        <v>0</v>
      </c>
      <c r="DV191" s="1">
        <f t="shared" si="686"/>
        <v>1</v>
      </c>
      <c r="DW191" s="1">
        <f t="shared" si="762"/>
        <v>0</v>
      </c>
      <c r="DX191" s="1" t="str">
        <f t="shared" si="763"/>
        <v/>
      </c>
      <c r="DY191" s="1" t="str">
        <f t="shared" si="764"/>
        <v/>
      </c>
      <c r="EA191" s="1">
        <f t="shared" si="687"/>
        <v>1</v>
      </c>
      <c r="EB191" s="1">
        <f t="shared" si="688"/>
        <v>1</v>
      </c>
      <c r="EC191" s="1">
        <f t="shared" si="689"/>
        <v>1</v>
      </c>
      <c r="ED191" s="1">
        <f t="shared" si="690"/>
        <v>1</v>
      </c>
      <c r="EF191" s="1">
        <f t="shared" si="723"/>
        <v>1</v>
      </c>
      <c r="EG191" s="1">
        <f t="shared" si="724"/>
        <v>1</v>
      </c>
      <c r="EH191" s="1">
        <f t="shared" si="725"/>
        <v>1</v>
      </c>
      <c r="EI191" s="1">
        <f t="shared" si="726"/>
        <v>1</v>
      </c>
      <c r="EK191" s="1">
        <f t="shared" si="695"/>
        <v>1</v>
      </c>
      <c r="EL191" s="1">
        <f t="shared" si="696"/>
        <v>1</v>
      </c>
      <c r="EM191" s="1">
        <f t="shared" si="697"/>
        <v>1</v>
      </c>
      <c r="EO191" s="1">
        <f t="shared" si="698"/>
        <v>1</v>
      </c>
      <c r="EP191" s="1">
        <f t="shared" si="699"/>
        <v>1</v>
      </c>
      <c r="EQ191" s="1">
        <f t="shared" si="700"/>
        <v>1</v>
      </c>
      <c r="ES191" s="1">
        <f t="shared" si="765"/>
        <v>1</v>
      </c>
      <c r="ET191" s="1">
        <f t="shared" si="766"/>
        <v>1</v>
      </c>
      <c r="EU191" s="1">
        <f t="shared" si="767"/>
        <v>1</v>
      </c>
      <c r="EV191" s="1">
        <f t="shared" si="667"/>
        <v>1</v>
      </c>
      <c r="EW191" s="1">
        <f t="shared" si="816"/>
        <v>1</v>
      </c>
      <c r="EY191" s="1">
        <f t="shared" si="768"/>
        <v>1</v>
      </c>
      <c r="EZ191" s="1">
        <f t="shared" si="769"/>
        <v>1</v>
      </c>
      <c r="FA191" s="1">
        <f t="shared" si="770"/>
        <v>1</v>
      </c>
      <c r="FC191" s="1">
        <f t="shared" si="701"/>
        <v>1</v>
      </c>
      <c r="FD191" s="1">
        <f t="shared" si="817"/>
        <v>0</v>
      </c>
      <c r="FE191" s="1"/>
      <c r="FF191" s="1">
        <f t="shared" si="702"/>
        <v>0</v>
      </c>
      <c r="FG191" s="1">
        <f t="shared" si="703"/>
        <v>0</v>
      </c>
      <c r="FH191" s="1">
        <f t="shared" si="704"/>
        <v>0</v>
      </c>
      <c r="FI191" s="1" t="str">
        <f t="shared" si="771"/>
        <v/>
      </c>
      <c r="FJ191" s="1" t="str">
        <f t="shared" si="772"/>
        <v/>
      </c>
      <c r="FK191" s="1" t="str">
        <f t="shared" si="773"/>
        <v/>
      </c>
      <c r="FL191" s="1" t="str">
        <f t="shared" si="774"/>
        <v/>
      </c>
      <c r="FN191" s="1" t="str">
        <f t="shared" si="775"/>
        <v/>
      </c>
      <c r="FO191" s="1" t="str">
        <f t="shared" si="776"/>
        <v/>
      </c>
      <c r="FP191" s="1" t="str">
        <f t="shared" si="777"/>
        <v/>
      </c>
      <c r="FV191" s="1">
        <f t="shared" si="731"/>
        <v>1</v>
      </c>
      <c r="FW191" s="1">
        <f t="shared" si="732"/>
        <v>0</v>
      </c>
      <c r="FX191" s="1">
        <f t="shared" si="733"/>
        <v>0</v>
      </c>
      <c r="GA191" s="1">
        <f t="shared" si="778"/>
        <v>1</v>
      </c>
      <c r="GB191" s="1">
        <f t="shared" si="779"/>
        <v>1</v>
      </c>
      <c r="GC191" s="1">
        <f t="shared" si="780"/>
        <v>1</v>
      </c>
      <c r="GD191" s="1">
        <f t="shared" si="781"/>
        <v>1</v>
      </c>
      <c r="GE191" s="1">
        <f t="shared" si="782"/>
        <v>0</v>
      </c>
      <c r="GF191" s="1">
        <f t="shared" si="705"/>
        <v>1</v>
      </c>
      <c r="GG191" s="1">
        <f t="shared" si="783"/>
        <v>1</v>
      </c>
      <c r="GI191" s="1">
        <f t="shared" si="734"/>
        <v>1</v>
      </c>
      <c r="GK191" s="1">
        <f t="shared" si="784"/>
        <v>1</v>
      </c>
      <c r="GL191" s="1">
        <f t="shared" si="785"/>
        <v>1</v>
      </c>
      <c r="GM191" s="1">
        <f t="shared" si="786"/>
        <v>1</v>
      </c>
      <c r="GN191" s="1">
        <f t="shared" si="787"/>
        <v>1</v>
      </c>
      <c r="GO191" s="1">
        <f t="shared" si="788"/>
        <v>0</v>
      </c>
      <c r="GP191" s="1">
        <f t="shared" si="706"/>
        <v>1</v>
      </c>
      <c r="GQ191" s="1">
        <f t="shared" si="789"/>
        <v>1</v>
      </c>
      <c r="GS191" s="1" t="str">
        <f t="shared" si="790"/>
        <v/>
      </c>
      <c r="GT191" s="1" t="str">
        <f t="shared" si="791"/>
        <v/>
      </c>
      <c r="GU191" s="1">
        <f t="shared" si="707"/>
        <v>0</v>
      </c>
      <c r="GV191" s="1">
        <f t="shared" si="708"/>
        <v>0</v>
      </c>
      <c r="GW191" s="1">
        <f t="shared" si="709"/>
        <v>0</v>
      </c>
      <c r="GX191" s="1">
        <f t="shared" si="710"/>
        <v>0</v>
      </c>
      <c r="GY191" s="1">
        <f t="shared" si="711"/>
        <v>0</v>
      </c>
      <c r="GZ191" s="1"/>
      <c r="HA191" s="1">
        <f t="shared" si="792"/>
        <v>1</v>
      </c>
      <c r="HB191" s="1">
        <f t="shared" si="793"/>
        <v>0</v>
      </c>
      <c r="HC191" s="1">
        <f t="shared" si="794"/>
        <v>0</v>
      </c>
      <c r="HD191" s="1">
        <f t="shared" si="795"/>
        <v>0</v>
      </c>
      <c r="HE191" s="1">
        <f t="shared" si="796"/>
        <v>0</v>
      </c>
      <c r="HF191" s="1">
        <f t="shared" si="797"/>
        <v>0</v>
      </c>
      <c r="HH191" s="1">
        <f t="shared" si="798"/>
        <v>1</v>
      </c>
      <c r="HI191" s="1">
        <f t="shared" si="799"/>
        <v>1</v>
      </c>
      <c r="HJ191" s="1">
        <f t="shared" si="800"/>
        <v>0</v>
      </c>
      <c r="HK191" s="1">
        <f t="shared" si="801"/>
        <v>0</v>
      </c>
      <c r="HL191" s="1">
        <f t="shared" si="802"/>
        <v>0</v>
      </c>
      <c r="HM191" s="1">
        <f t="shared" si="803"/>
        <v>0</v>
      </c>
      <c r="HO191" s="1" t="str">
        <f t="shared" si="671"/>
        <v/>
      </c>
      <c r="HP191" s="1">
        <f t="shared" si="672"/>
        <v>0</v>
      </c>
      <c r="HQ191" s="1" t="str">
        <f t="shared" si="804"/>
        <v/>
      </c>
      <c r="HR191" s="1">
        <f t="shared" si="805"/>
        <v>0</v>
      </c>
      <c r="HS191" s="1" t="str">
        <f t="shared" si="806"/>
        <v/>
      </c>
      <c r="HT191" s="1">
        <f t="shared" si="807"/>
        <v>0</v>
      </c>
      <c r="HU191" s="1" t="str">
        <f t="shared" si="808"/>
        <v/>
      </c>
      <c r="HV191" s="1" t="str">
        <f t="shared" si="809"/>
        <v/>
      </c>
      <c r="HW191" s="1" t="str">
        <f t="shared" si="810"/>
        <v/>
      </c>
      <c r="HX191" s="1" t="str">
        <f t="shared" si="811"/>
        <v/>
      </c>
      <c r="HZ191" s="1" t="str">
        <f t="shared" si="712"/>
        <v/>
      </c>
      <c r="IA191" s="1">
        <f t="shared" si="713"/>
        <v>0</v>
      </c>
      <c r="IB191" s="1" t="str">
        <f t="shared" si="714"/>
        <v/>
      </c>
      <c r="IC191" s="1">
        <f t="shared" si="715"/>
        <v>0</v>
      </c>
      <c r="ID191" s="1" t="str">
        <f t="shared" si="716"/>
        <v/>
      </c>
      <c r="IE191" s="1">
        <f t="shared" si="717"/>
        <v>0</v>
      </c>
      <c r="IF191" s="1" t="str">
        <f t="shared" si="718"/>
        <v/>
      </c>
      <c r="IG191" s="1" t="str">
        <f t="shared" si="719"/>
        <v/>
      </c>
      <c r="IH191" s="1" t="str">
        <f t="shared" si="720"/>
        <v/>
      </c>
      <c r="II191" s="1" t="str">
        <f t="shared" si="721"/>
        <v/>
      </c>
    </row>
    <row r="192" spans="1:243" x14ac:dyDescent="0.2">
      <c r="A192" s="14">
        <f t="shared" si="509"/>
        <v>192</v>
      </c>
      <c r="C192" s="2">
        <v>42395</v>
      </c>
      <c r="G192" s="3">
        <v>109.032</v>
      </c>
      <c r="H192" s="3">
        <v>120.012</v>
      </c>
      <c r="I192" s="3">
        <v>128.17500000000001</v>
      </c>
      <c r="J192" s="4">
        <v>159.19999999999999</v>
      </c>
      <c r="P192" s="128">
        <f t="shared" si="673"/>
        <v>3491.2499999999995</v>
      </c>
      <c r="Q192" s="5">
        <f t="shared" si="674"/>
        <v>3841.25</v>
      </c>
      <c r="R192" s="6">
        <f t="shared" si="675"/>
        <v>4113.5000000000009</v>
      </c>
      <c r="S192" s="7">
        <f t="shared" si="676"/>
        <v>5107.9999999999991</v>
      </c>
      <c r="Y192" s="4">
        <f t="shared" si="567"/>
        <v>0.24999999999954525</v>
      </c>
      <c r="Z192" s="1">
        <f t="shared" si="568"/>
        <v>1.5000000000009095</v>
      </c>
      <c r="AA192" s="1">
        <f t="shared" si="569"/>
        <v>5.5000000000009095</v>
      </c>
      <c r="AB192" s="1">
        <f t="shared" si="570"/>
        <v>19</v>
      </c>
      <c r="AC192" s="1"/>
      <c r="AD192" s="1"/>
      <c r="AE192" s="126"/>
      <c r="AF192" s="126"/>
      <c r="AG192" s="126"/>
      <c r="AH192" s="4">
        <f t="shared" si="510"/>
        <v>0.5000000000015159</v>
      </c>
      <c r="AI192" s="4">
        <f t="shared" si="511"/>
        <v>0.40000000000145519</v>
      </c>
      <c r="AJ192" s="4">
        <f t="shared" si="512"/>
        <v>1.7999999999996361</v>
      </c>
      <c r="AK192" s="4">
        <f t="shared" si="513"/>
        <v>2.1666666666663636</v>
      </c>
      <c r="AL192" s="4">
        <f t="shared" si="514"/>
        <v>1.2499999999995453</v>
      </c>
      <c r="AM192" s="4">
        <f t="shared" si="515"/>
        <v>0.83333333333242354</v>
      </c>
      <c r="AN192" s="4">
        <f t="shared" si="516"/>
        <v>2.0999999999990902</v>
      </c>
      <c r="AO192" s="4">
        <f t="shared" si="517"/>
        <v>1</v>
      </c>
      <c r="AP192" s="4">
        <f t="shared" si="518"/>
        <v>1.4999999999972715</v>
      </c>
      <c r="AQ192" s="4">
        <f t="shared" si="519"/>
        <v>2.4166666666671217</v>
      </c>
      <c r="AR192" s="4">
        <f t="shared" si="520"/>
        <v>1.7000000000012734</v>
      </c>
      <c r="AS192" s="4">
        <f t="shared" si="521"/>
        <v>2.7222222222213128</v>
      </c>
      <c r="AT192" s="4">
        <f t="shared" si="522"/>
        <v>2.0333333333342427</v>
      </c>
      <c r="AU192" s="1"/>
      <c r="BA192" s="11">
        <f t="shared" si="727"/>
        <v>0.24999999999954525</v>
      </c>
      <c r="BB192" s="11">
        <f t="shared" si="728"/>
        <v>1.5000000000009095</v>
      </c>
      <c r="BC192" s="12">
        <f t="shared" si="729"/>
        <v>5.5000000000009095</v>
      </c>
      <c r="BD192" s="13">
        <f t="shared" si="730"/>
        <v>19</v>
      </c>
      <c r="BJ192" s="11">
        <f t="shared" si="735"/>
        <v>-0.5000000000015159</v>
      </c>
      <c r="BK192" s="11">
        <f t="shared" si="736"/>
        <v>-0.40000000000145519</v>
      </c>
      <c r="BL192" s="11">
        <f t="shared" si="737"/>
        <v>-1.7999999999996361</v>
      </c>
      <c r="BM192" s="11">
        <f t="shared" si="738"/>
        <v>-2.1666666666663636</v>
      </c>
      <c r="BN192" s="11">
        <f t="shared" si="739"/>
        <v>-1.2499999999995453</v>
      </c>
      <c r="BO192" s="11">
        <f t="shared" si="740"/>
        <v>-0.83333333333242354</v>
      </c>
      <c r="BP192" s="11">
        <f t="shared" si="741"/>
        <v>-2.0999999999990902</v>
      </c>
      <c r="BQ192" s="1">
        <v>1</v>
      </c>
      <c r="BR192" s="11">
        <f t="shared" si="742"/>
        <v>-1.4999999999972715</v>
      </c>
      <c r="BS192" s="11">
        <f t="shared" si="743"/>
        <v>2.4166666666671217</v>
      </c>
      <c r="BT192" s="11">
        <f t="shared" si="744"/>
        <v>-1.7000000000012734</v>
      </c>
      <c r="BU192" s="11">
        <f t="shared" si="745"/>
        <v>-2.7222222222213128</v>
      </c>
      <c r="BV192" s="11">
        <f t="shared" si="655"/>
        <v>-2.0333333333342427</v>
      </c>
      <c r="BY192" s="126"/>
      <c r="BZ192" s="126"/>
      <c r="CB192" s="1">
        <f t="shared" si="677"/>
        <v>0</v>
      </c>
      <c r="CC192" s="1">
        <f t="shared" si="678"/>
        <v>0</v>
      </c>
      <c r="CD192" s="1">
        <f t="shared" si="679"/>
        <v>0</v>
      </c>
      <c r="CE192" s="126">
        <f t="shared" si="523"/>
        <v>0</v>
      </c>
      <c r="CF192" s="1">
        <f t="shared" si="746"/>
        <v>0</v>
      </c>
      <c r="CG192" s="1" t="str">
        <f t="shared" si="747"/>
        <v/>
      </c>
      <c r="CH192" s="1">
        <f t="shared" si="524"/>
        <v>1</v>
      </c>
      <c r="CI192" s="1">
        <f t="shared" si="748"/>
        <v>1</v>
      </c>
      <c r="CJ192" s="1" t="str">
        <f t="shared" si="525"/>
        <v/>
      </c>
      <c r="CK192" s="1" t="str">
        <f t="shared" si="526"/>
        <v/>
      </c>
      <c r="CL192" s="1">
        <f t="shared" si="656"/>
        <v>1</v>
      </c>
      <c r="CM192" s="1">
        <f t="shared" si="749"/>
        <v>1</v>
      </c>
      <c r="CN192" s="1">
        <f t="shared" si="657"/>
        <v>1</v>
      </c>
      <c r="CO192" s="1" t="str">
        <f t="shared" si="658"/>
        <v/>
      </c>
      <c r="CP192" s="1" t="str">
        <f t="shared" si="659"/>
        <v/>
      </c>
      <c r="CQ192" s="1">
        <f t="shared" si="660"/>
        <v>1</v>
      </c>
      <c r="CS192" s="1">
        <f t="shared" si="680"/>
        <v>0</v>
      </c>
      <c r="CT192" s="1">
        <f t="shared" si="681"/>
        <v>0</v>
      </c>
      <c r="CU192" s="1">
        <f t="shared" si="682"/>
        <v>0</v>
      </c>
      <c r="CV192" s="126">
        <f t="shared" si="527"/>
        <v>0</v>
      </c>
      <c r="CW192" s="1"/>
      <c r="CX192" s="1" t="str">
        <f t="shared" si="661"/>
        <v/>
      </c>
      <c r="CY192" s="1" t="str">
        <f t="shared" si="812"/>
        <v/>
      </c>
      <c r="CZ192" s="1" t="str">
        <f t="shared" si="813"/>
        <v/>
      </c>
      <c r="DA192" s="1" t="str">
        <f t="shared" si="814"/>
        <v/>
      </c>
      <c r="DB192" s="1">
        <f t="shared" si="750"/>
        <v>0</v>
      </c>
      <c r="DC192" s="1">
        <f t="shared" si="751"/>
        <v>1</v>
      </c>
      <c r="DD192" s="1" t="str">
        <f t="shared" si="752"/>
        <v/>
      </c>
      <c r="DE192" s="1" t="str">
        <f t="shared" si="665"/>
        <v/>
      </c>
      <c r="DF192" s="1"/>
      <c r="DG192" s="126">
        <f t="shared" si="528"/>
        <v>0</v>
      </c>
      <c r="DH192" s="1">
        <f t="shared" si="683"/>
        <v>0</v>
      </c>
      <c r="DI192" s="1">
        <f t="shared" si="684"/>
        <v>0</v>
      </c>
      <c r="DJ192" s="1">
        <f t="shared" si="685"/>
        <v>0</v>
      </c>
      <c r="DK192" s="1">
        <f t="shared" si="753"/>
        <v>0</v>
      </c>
      <c r="DL192" s="1"/>
      <c r="DM192" s="1">
        <f t="shared" si="754"/>
        <v>1</v>
      </c>
      <c r="DN192" s="1" t="str">
        <f t="shared" si="755"/>
        <v/>
      </c>
      <c r="DO192" s="1" t="str">
        <f t="shared" si="756"/>
        <v/>
      </c>
      <c r="DP192" s="1" t="str">
        <f t="shared" si="757"/>
        <v/>
      </c>
      <c r="DQ192" s="1" t="str">
        <f t="shared" si="758"/>
        <v/>
      </c>
      <c r="DR192" s="1" t="str">
        <f t="shared" si="759"/>
        <v/>
      </c>
      <c r="DS192" s="1" t="str">
        <f t="shared" si="760"/>
        <v/>
      </c>
      <c r="DT192" s="1" t="str">
        <f t="shared" si="761"/>
        <v/>
      </c>
      <c r="DU192" s="1" t="str">
        <f t="shared" si="815"/>
        <v/>
      </c>
      <c r="DV192" s="1">
        <f t="shared" si="686"/>
        <v>0</v>
      </c>
      <c r="DW192" s="1">
        <f t="shared" si="762"/>
        <v>0</v>
      </c>
      <c r="DX192" s="1" t="str">
        <f t="shared" si="763"/>
        <v/>
      </c>
      <c r="DY192" s="1" t="str">
        <f t="shared" si="764"/>
        <v/>
      </c>
      <c r="EA192" s="1">
        <f t="shared" si="687"/>
        <v>0</v>
      </c>
      <c r="EB192" s="1">
        <f t="shared" si="688"/>
        <v>0</v>
      </c>
      <c r="EC192" s="1">
        <f t="shared" si="689"/>
        <v>0</v>
      </c>
      <c r="ED192" s="1">
        <f t="shared" si="690"/>
        <v>0</v>
      </c>
      <c r="EF192" s="1">
        <f t="shared" si="723"/>
        <v>1</v>
      </c>
      <c r="EG192" s="1">
        <f t="shared" si="724"/>
        <v>1</v>
      </c>
      <c r="EH192" s="1">
        <f t="shared" si="725"/>
        <v>1</v>
      </c>
      <c r="EI192" s="1">
        <f t="shared" si="726"/>
        <v>1</v>
      </c>
      <c r="EK192" s="1">
        <f t="shared" si="695"/>
        <v>1</v>
      </c>
      <c r="EL192" s="1">
        <f t="shared" si="696"/>
        <v>1</v>
      </c>
      <c r="EM192" s="1">
        <f t="shared" si="697"/>
        <v>1</v>
      </c>
      <c r="EO192" s="1">
        <f t="shared" si="698"/>
        <v>1</v>
      </c>
      <c r="EP192" s="1">
        <f t="shared" si="699"/>
        <v>1</v>
      </c>
      <c r="EQ192" s="1">
        <f t="shared" si="700"/>
        <v>1</v>
      </c>
      <c r="ES192" s="1">
        <f t="shared" si="765"/>
        <v>1</v>
      </c>
      <c r="ET192" s="1">
        <f t="shared" si="766"/>
        <v>1</v>
      </c>
      <c r="EU192" s="1">
        <f t="shared" si="767"/>
        <v>1</v>
      </c>
      <c r="EV192" s="1">
        <f t="shared" si="667"/>
        <v>1</v>
      </c>
      <c r="EW192" s="1">
        <f t="shared" si="816"/>
        <v>0</v>
      </c>
      <c r="EY192" s="1">
        <f t="shared" si="768"/>
        <v>1</v>
      </c>
      <c r="EZ192" s="1">
        <f t="shared" si="769"/>
        <v>1</v>
      </c>
      <c r="FA192" s="1">
        <f t="shared" si="770"/>
        <v>1</v>
      </c>
      <c r="FC192" s="1">
        <f t="shared" si="701"/>
        <v>1</v>
      </c>
      <c r="FD192" s="1">
        <f t="shared" si="817"/>
        <v>1</v>
      </c>
      <c r="FE192" s="1"/>
      <c r="FF192" s="1">
        <f t="shared" si="702"/>
        <v>1</v>
      </c>
      <c r="FG192" s="1">
        <f t="shared" si="703"/>
        <v>1</v>
      </c>
      <c r="FH192" s="1">
        <f t="shared" si="704"/>
        <v>1</v>
      </c>
      <c r="FI192" s="1">
        <f t="shared" si="771"/>
        <v>0</v>
      </c>
      <c r="FJ192" s="1">
        <f t="shared" si="772"/>
        <v>0</v>
      </c>
      <c r="FK192" s="1">
        <f t="shared" si="773"/>
        <v>0</v>
      </c>
      <c r="FL192" s="1">
        <f t="shared" si="774"/>
        <v>0</v>
      </c>
      <c r="FN192" s="1" t="str">
        <f t="shared" si="775"/>
        <v/>
      </c>
      <c r="FO192" s="1" t="str">
        <f t="shared" si="776"/>
        <v/>
      </c>
      <c r="FP192" s="1" t="str">
        <f t="shared" si="777"/>
        <v/>
      </c>
      <c r="FV192" s="1">
        <f t="shared" si="731"/>
        <v>0</v>
      </c>
      <c r="FW192" s="1">
        <f t="shared" si="732"/>
        <v>1</v>
      </c>
      <c r="FX192" s="1">
        <f t="shared" si="733"/>
        <v>1</v>
      </c>
      <c r="GA192" s="1">
        <f t="shared" si="778"/>
        <v>0</v>
      </c>
      <c r="GB192" s="1">
        <f t="shared" si="779"/>
        <v>0</v>
      </c>
      <c r="GC192" s="1">
        <f t="shared" si="780"/>
        <v>0</v>
      </c>
      <c r="GD192" s="1">
        <f t="shared" si="781"/>
        <v>0</v>
      </c>
      <c r="GE192" s="1">
        <f t="shared" si="782"/>
        <v>1</v>
      </c>
      <c r="GF192" s="1">
        <f t="shared" si="705"/>
        <v>1</v>
      </c>
      <c r="GG192" s="1">
        <f t="shared" si="783"/>
        <v>1</v>
      </c>
      <c r="GI192" s="1">
        <f t="shared" si="734"/>
        <v>0</v>
      </c>
      <c r="GK192" s="1">
        <f t="shared" si="784"/>
        <v>1</v>
      </c>
      <c r="GL192" s="1">
        <f t="shared" si="785"/>
        <v>1</v>
      </c>
      <c r="GM192" s="1">
        <f t="shared" si="786"/>
        <v>1</v>
      </c>
      <c r="GN192" s="1">
        <f t="shared" si="787"/>
        <v>1</v>
      </c>
      <c r="GO192" s="1">
        <f t="shared" si="788"/>
        <v>0</v>
      </c>
      <c r="GP192" s="1">
        <f t="shared" si="706"/>
        <v>0</v>
      </c>
      <c r="GQ192" s="1">
        <f t="shared" si="789"/>
        <v>0</v>
      </c>
      <c r="GS192" s="1" t="str">
        <f t="shared" si="790"/>
        <v/>
      </c>
      <c r="GT192" s="1" t="str">
        <f t="shared" si="791"/>
        <v/>
      </c>
      <c r="GU192" s="1">
        <f t="shared" si="707"/>
        <v>1</v>
      </c>
      <c r="GV192" s="1">
        <f t="shared" si="708"/>
        <v>1</v>
      </c>
      <c r="GW192" s="1">
        <f t="shared" si="709"/>
        <v>1</v>
      </c>
      <c r="GX192" s="1">
        <f t="shared" si="710"/>
        <v>0</v>
      </c>
      <c r="GY192" s="1">
        <f t="shared" si="711"/>
        <v>0</v>
      </c>
      <c r="GZ192" s="1"/>
      <c r="HA192" s="1">
        <f t="shared" si="792"/>
        <v>0</v>
      </c>
      <c r="HB192" s="1">
        <f t="shared" si="793"/>
        <v>0</v>
      </c>
      <c r="HC192" s="1">
        <f t="shared" si="794"/>
        <v>0</v>
      </c>
      <c r="HD192" s="1">
        <f t="shared" si="795"/>
        <v>0</v>
      </c>
      <c r="HE192" s="1">
        <f t="shared" si="796"/>
        <v>0</v>
      </c>
      <c r="HF192" s="1">
        <f t="shared" si="797"/>
        <v>0</v>
      </c>
      <c r="HH192" s="1">
        <f t="shared" si="798"/>
        <v>1</v>
      </c>
      <c r="HI192" s="1">
        <f t="shared" si="799"/>
        <v>0</v>
      </c>
      <c r="HJ192" s="1">
        <f t="shared" si="800"/>
        <v>0</v>
      </c>
      <c r="HK192" s="1">
        <f t="shared" si="801"/>
        <v>0</v>
      </c>
      <c r="HL192" s="1">
        <f t="shared" si="802"/>
        <v>0</v>
      </c>
      <c r="HM192" s="1">
        <f t="shared" si="803"/>
        <v>0</v>
      </c>
      <c r="HO192" s="1">
        <f t="shared" si="671"/>
        <v>1</v>
      </c>
      <c r="HP192" s="1" t="str">
        <f t="shared" si="672"/>
        <v/>
      </c>
      <c r="HQ192" s="1">
        <f t="shared" si="804"/>
        <v>1</v>
      </c>
      <c r="HR192" s="1" t="str">
        <f t="shared" si="805"/>
        <v/>
      </c>
      <c r="HS192" s="1">
        <f t="shared" si="806"/>
        <v>1</v>
      </c>
      <c r="HT192" s="1" t="str">
        <f t="shared" si="807"/>
        <v/>
      </c>
      <c r="HU192" s="1" t="str">
        <f t="shared" si="808"/>
        <v/>
      </c>
      <c r="HV192" s="1" t="str">
        <f t="shared" si="809"/>
        <v/>
      </c>
      <c r="HW192" s="1" t="str">
        <f t="shared" si="810"/>
        <v/>
      </c>
      <c r="HX192" s="1" t="str">
        <f t="shared" si="811"/>
        <v/>
      </c>
      <c r="HZ192" s="1">
        <f t="shared" si="712"/>
        <v>1</v>
      </c>
      <c r="IA192" s="1" t="str">
        <f t="shared" si="713"/>
        <v/>
      </c>
      <c r="IB192" s="1">
        <f t="shared" si="714"/>
        <v>1</v>
      </c>
      <c r="IC192" s="1" t="str">
        <f t="shared" si="715"/>
        <v/>
      </c>
      <c r="ID192" s="1">
        <f t="shared" si="716"/>
        <v>1</v>
      </c>
      <c r="IE192" s="1" t="str">
        <f t="shared" si="717"/>
        <v/>
      </c>
      <c r="IF192" s="1" t="str">
        <f t="shared" si="718"/>
        <v/>
      </c>
      <c r="IG192" s="1" t="str">
        <f t="shared" si="719"/>
        <v/>
      </c>
      <c r="IH192" s="1" t="str">
        <f t="shared" si="720"/>
        <v/>
      </c>
      <c r="II192" s="1" t="str">
        <f t="shared" si="721"/>
        <v/>
      </c>
    </row>
    <row r="193" spans="1:243" x14ac:dyDescent="0.2">
      <c r="A193" s="14">
        <f t="shared" si="509"/>
        <v>193</v>
      </c>
      <c r="C193" s="2">
        <v>42395</v>
      </c>
      <c r="G193" s="3">
        <v>109.05</v>
      </c>
      <c r="H193" s="3">
        <v>120.06</v>
      </c>
      <c r="I193" s="3">
        <v>128.26</v>
      </c>
      <c r="J193" s="4">
        <v>160.05000000000001</v>
      </c>
      <c r="P193" s="128">
        <f t="shared" si="673"/>
        <v>3492.9999999999995</v>
      </c>
      <c r="Q193" s="5">
        <f t="shared" si="674"/>
        <v>3846</v>
      </c>
      <c r="R193" s="6">
        <f t="shared" si="675"/>
        <v>4121.9999999999991</v>
      </c>
      <c r="S193" s="7">
        <f t="shared" si="676"/>
        <v>5125.0000000000009</v>
      </c>
      <c r="Y193" s="4">
        <f t="shared" si="567"/>
        <v>1.75</v>
      </c>
      <c r="Z193" s="1">
        <f t="shared" si="568"/>
        <v>4.75</v>
      </c>
      <c r="AA193" s="1">
        <f t="shared" si="569"/>
        <v>8.499999999998181</v>
      </c>
      <c r="AB193" s="1">
        <f t="shared" si="570"/>
        <v>17.000000000001819</v>
      </c>
      <c r="AC193" s="1"/>
      <c r="AD193" s="1"/>
      <c r="AE193" s="126"/>
      <c r="AF193" s="126"/>
      <c r="AG193" s="126"/>
      <c r="AH193" s="4">
        <f t="shared" si="510"/>
        <v>0.33333333333333348</v>
      </c>
      <c r="AI193" s="4">
        <f t="shared" si="511"/>
        <v>0.64999999999999991</v>
      </c>
      <c r="AJ193" s="4">
        <f t="shared" si="512"/>
        <v>0.34999999999890807</v>
      </c>
      <c r="AK193" s="4">
        <f t="shared" si="513"/>
        <v>0.91666666666545371</v>
      </c>
      <c r="AL193" s="4">
        <f t="shared" si="514"/>
        <v>0.50000000000090949</v>
      </c>
      <c r="AM193" s="4">
        <f t="shared" si="515"/>
        <v>2.8333333333309083</v>
      </c>
      <c r="AN193" s="4">
        <f t="shared" si="516"/>
        <v>1.6999999999974538</v>
      </c>
      <c r="AO193" s="4">
        <f t="shared" si="517"/>
        <v>1</v>
      </c>
      <c r="AP193" s="4">
        <f t="shared" si="518"/>
        <v>1.999999999998787</v>
      </c>
      <c r="AQ193" s="4">
        <f t="shared" si="519"/>
        <v>4.2083333333290884</v>
      </c>
      <c r="AR193" s="4">
        <f t="shared" si="520"/>
        <v>0.10000000000072751</v>
      </c>
      <c r="AS193" s="4">
        <f t="shared" si="521"/>
        <v>0.9722222222218182</v>
      </c>
      <c r="AT193" s="4">
        <f t="shared" si="522"/>
        <v>1.2333333333330909</v>
      </c>
      <c r="AU193" s="1"/>
      <c r="BA193" s="11">
        <f t="shared" si="727"/>
        <v>1.75</v>
      </c>
      <c r="BB193" s="11">
        <f t="shared" si="728"/>
        <v>4.75</v>
      </c>
      <c r="BC193" s="12">
        <f t="shared" si="729"/>
        <v>8.499999999998181</v>
      </c>
      <c r="BD193" s="13">
        <f t="shared" si="730"/>
        <v>17.000000000001819</v>
      </c>
      <c r="BJ193" s="11">
        <f t="shared" si="735"/>
        <v>0.33333333333333348</v>
      </c>
      <c r="BK193" s="11">
        <f t="shared" si="736"/>
        <v>0.64999999999999991</v>
      </c>
      <c r="BL193" s="11">
        <f t="shared" si="737"/>
        <v>-0.34999999999890807</v>
      </c>
      <c r="BM193" s="11">
        <f t="shared" si="738"/>
        <v>-0.91666666666545371</v>
      </c>
      <c r="BN193" s="11">
        <f t="shared" si="739"/>
        <v>0.50000000000090949</v>
      </c>
      <c r="BO193" s="11">
        <f t="shared" si="740"/>
        <v>2.8333333333309083</v>
      </c>
      <c r="BP193" s="11">
        <f t="shared" si="741"/>
        <v>1.6999999999974538</v>
      </c>
      <c r="BQ193" s="1">
        <v>1</v>
      </c>
      <c r="BR193" s="11">
        <f t="shared" si="742"/>
        <v>-1.999999999998787</v>
      </c>
      <c r="BS193" s="11">
        <f t="shared" si="743"/>
        <v>4.2083333333290884</v>
      </c>
      <c r="BT193" s="11">
        <f t="shared" si="744"/>
        <v>0.10000000000072751</v>
      </c>
      <c r="BU193" s="11">
        <f t="shared" si="745"/>
        <v>0.9722222222218182</v>
      </c>
      <c r="BV193" s="11">
        <f t="shared" si="655"/>
        <v>1.2333333333330909</v>
      </c>
      <c r="BY193" s="126"/>
      <c r="BZ193" s="126"/>
      <c r="CB193" s="1">
        <f t="shared" si="677"/>
        <v>1</v>
      </c>
      <c r="CC193" s="1">
        <f t="shared" si="678"/>
        <v>1</v>
      </c>
      <c r="CD193" s="1">
        <f t="shared" si="679"/>
        <v>1</v>
      </c>
      <c r="CE193" s="126">
        <f t="shared" si="523"/>
        <v>1</v>
      </c>
      <c r="CF193" s="1">
        <f t="shared" si="746"/>
        <v>1</v>
      </c>
      <c r="CG193" s="1">
        <f t="shared" si="747"/>
        <v>1</v>
      </c>
      <c r="CH193" s="1" t="str">
        <f t="shared" si="524"/>
        <v/>
      </c>
      <c r="CI193" s="1">
        <f t="shared" si="748"/>
        <v>0</v>
      </c>
      <c r="CJ193" s="1">
        <f t="shared" si="525"/>
        <v>0</v>
      </c>
      <c r="CK193" s="1" t="str">
        <f t="shared" si="526"/>
        <v/>
      </c>
      <c r="CL193" s="1">
        <f t="shared" si="656"/>
        <v>0</v>
      </c>
      <c r="CM193" s="1" t="str">
        <f t="shared" si="749"/>
        <v/>
      </c>
      <c r="CN193" s="1" t="str">
        <f t="shared" si="657"/>
        <v/>
      </c>
      <c r="CO193" s="1">
        <f t="shared" si="658"/>
        <v>0</v>
      </c>
      <c r="CP193" s="1">
        <f t="shared" si="659"/>
        <v>0</v>
      </c>
      <c r="CQ193" s="1" t="str">
        <f t="shared" si="660"/>
        <v/>
      </c>
      <c r="CS193" s="1">
        <f t="shared" si="680"/>
        <v>0</v>
      </c>
      <c r="CT193" s="1">
        <f t="shared" si="681"/>
        <v>0</v>
      </c>
      <c r="CU193" s="1">
        <f t="shared" si="682"/>
        <v>0</v>
      </c>
      <c r="CV193" s="126">
        <f t="shared" si="527"/>
        <v>0</v>
      </c>
      <c r="CW193" s="1"/>
      <c r="CX193" s="1" t="str">
        <f t="shared" si="661"/>
        <v/>
      </c>
      <c r="CY193" s="1" t="str">
        <f t="shared" si="812"/>
        <v/>
      </c>
      <c r="CZ193" s="1" t="str">
        <f t="shared" si="813"/>
        <v/>
      </c>
      <c r="DA193" s="1" t="str">
        <f t="shared" si="814"/>
        <v/>
      </c>
      <c r="DB193" s="1">
        <f t="shared" si="750"/>
        <v>1</v>
      </c>
      <c r="DC193" s="1" t="str">
        <f t="shared" si="751"/>
        <v/>
      </c>
      <c r="DD193" s="1">
        <f t="shared" si="752"/>
        <v>1</v>
      </c>
      <c r="DE193" s="1" t="str">
        <f t="shared" si="665"/>
        <v/>
      </c>
      <c r="DF193" s="1"/>
      <c r="DG193" s="126">
        <f t="shared" si="528"/>
        <v>1</v>
      </c>
      <c r="DH193" s="1">
        <f t="shared" si="683"/>
        <v>1</v>
      </c>
      <c r="DI193" s="1">
        <f t="shared" si="684"/>
        <v>1</v>
      </c>
      <c r="DJ193" s="1">
        <f t="shared" si="685"/>
        <v>1</v>
      </c>
      <c r="DK193" s="1" t="str">
        <f t="shared" si="753"/>
        <v/>
      </c>
      <c r="DL193" s="1"/>
      <c r="DM193" s="1" t="str">
        <f t="shared" si="754"/>
        <v/>
      </c>
      <c r="DN193" s="1">
        <f t="shared" si="755"/>
        <v>0</v>
      </c>
      <c r="DO193" s="1">
        <f t="shared" si="756"/>
        <v>0</v>
      </c>
      <c r="DP193" s="1">
        <f t="shared" si="757"/>
        <v>1</v>
      </c>
      <c r="DQ193" s="1">
        <f t="shared" si="758"/>
        <v>0</v>
      </c>
      <c r="DR193" s="1">
        <f t="shared" si="759"/>
        <v>0</v>
      </c>
      <c r="DS193" s="1">
        <f t="shared" si="760"/>
        <v>0</v>
      </c>
      <c r="DT193" s="1">
        <f t="shared" si="761"/>
        <v>0</v>
      </c>
      <c r="DU193" s="1">
        <f t="shared" si="815"/>
        <v>0</v>
      </c>
      <c r="DV193" s="1">
        <f t="shared" si="686"/>
        <v>1</v>
      </c>
      <c r="DW193" s="1">
        <f t="shared" si="762"/>
        <v>0</v>
      </c>
      <c r="DX193" s="1" t="str">
        <f t="shared" si="763"/>
        <v/>
      </c>
      <c r="DY193" s="1" t="str">
        <f t="shared" si="764"/>
        <v/>
      </c>
      <c r="EA193" s="1">
        <f t="shared" si="687"/>
        <v>1</v>
      </c>
      <c r="EB193" s="1">
        <f t="shared" si="688"/>
        <v>1</v>
      </c>
      <c r="EC193" s="1">
        <f t="shared" si="689"/>
        <v>1</v>
      </c>
      <c r="ED193" s="1">
        <f t="shared" si="690"/>
        <v>1</v>
      </c>
      <c r="EF193" s="1">
        <f t="shared" si="723"/>
        <v>1</v>
      </c>
      <c r="EG193" s="1">
        <f t="shared" si="724"/>
        <v>1</v>
      </c>
      <c r="EH193" s="1">
        <f t="shared" si="725"/>
        <v>1</v>
      </c>
      <c r="EI193" s="1">
        <f t="shared" si="726"/>
        <v>1</v>
      </c>
      <c r="EK193" s="1">
        <f t="shared" si="695"/>
        <v>1</v>
      </c>
      <c r="EL193" s="1">
        <f t="shared" si="696"/>
        <v>1</v>
      </c>
      <c r="EM193" s="1">
        <f t="shared" si="697"/>
        <v>1</v>
      </c>
      <c r="EO193" s="1">
        <f t="shared" si="698"/>
        <v>1</v>
      </c>
      <c r="EP193" s="1">
        <f t="shared" si="699"/>
        <v>1</v>
      </c>
      <c r="EQ193" s="1">
        <f t="shared" si="700"/>
        <v>1</v>
      </c>
      <c r="ES193" s="1">
        <f t="shared" si="765"/>
        <v>1</v>
      </c>
      <c r="ET193" s="1">
        <f t="shared" si="766"/>
        <v>1</v>
      </c>
      <c r="EU193" s="1">
        <f t="shared" si="767"/>
        <v>1</v>
      </c>
      <c r="EV193" s="1">
        <f t="shared" si="667"/>
        <v>1</v>
      </c>
      <c r="EW193" s="1">
        <f t="shared" si="816"/>
        <v>0</v>
      </c>
      <c r="EY193" s="1">
        <f t="shared" si="768"/>
        <v>1</v>
      </c>
      <c r="EZ193" s="1">
        <f t="shared" si="769"/>
        <v>1</v>
      </c>
      <c r="FA193" s="1">
        <f t="shared" si="770"/>
        <v>1</v>
      </c>
      <c r="FC193" s="1">
        <f t="shared" si="701"/>
        <v>0</v>
      </c>
      <c r="FD193" s="1" t="str">
        <f t="shared" si="817"/>
        <v/>
      </c>
      <c r="FE193" s="1"/>
      <c r="FF193" s="1">
        <f t="shared" si="702"/>
        <v>0</v>
      </c>
      <c r="FG193" s="1">
        <f t="shared" si="703"/>
        <v>1</v>
      </c>
      <c r="FH193" s="1">
        <f t="shared" si="704"/>
        <v>0</v>
      </c>
      <c r="FI193" s="1" t="str">
        <f t="shared" si="771"/>
        <v/>
      </c>
      <c r="FJ193" s="1" t="str">
        <f t="shared" si="772"/>
        <v/>
      </c>
      <c r="FK193" s="1" t="str">
        <f t="shared" si="773"/>
        <v/>
      </c>
      <c r="FL193" s="1" t="str">
        <f t="shared" si="774"/>
        <v/>
      </c>
      <c r="FN193" s="1" t="str">
        <f t="shared" si="775"/>
        <v/>
      </c>
      <c r="FO193" s="1" t="str">
        <f t="shared" si="776"/>
        <v/>
      </c>
      <c r="FP193" s="1" t="str">
        <f t="shared" si="777"/>
        <v/>
      </c>
      <c r="FV193" s="1">
        <f t="shared" si="731"/>
        <v>0</v>
      </c>
      <c r="FW193" s="1">
        <f t="shared" si="732"/>
        <v>1</v>
      </c>
      <c r="FX193" s="1">
        <f t="shared" si="733"/>
        <v>0</v>
      </c>
      <c r="GA193" s="1">
        <f t="shared" si="778"/>
        <v>0</v>
      </c>
      <c r="GB193" s="1">
        <f t="shared" si="779"/>
        <v>0</v>
      </c>
      <c r="GC193" s="1">
        <f t="shared" si="780"/>
        <v>0</v>
      </c>
      <c r="GD193" s="1">
        <f t="shared" si="781"/>
        <v>0</v>
      </c>
      <c r="GE193" s="1">
        <f t="shared" si="782"/>
        <v>0</v>
      </c>
      <c r="GF193" s="1">
        <f t="shared" si="705"/>
        <v>1</v>
      </c>
      <c r="GG193" s="1">
        <f t="shared" si="783"/>
        <v>0</v>
      </c>
      <c r="GI193" s="1">
        <f t="shared" si="734"/>
        <v>0</v>
      </c>
      <c r="GK193" s="1">
        <f t="shared" si="784"/>
        <v>1</v>
      </c>
      <c r="GL193" s="1">
        <f t="shared" si="785"/>
        <v>1</v>
      </c>
      <c r="GM193" s="1">
        <f t="shared" si="786"/>
        <v>1</v>
      </c>
      <c r="GN193" s="1">
        <f t="shared" si="787"/>
        <v>1</v>
      </c>
      <c r="GO193" s="1">
        <f t="shared" si="788"/>
        <v>1</v>
      </c>
      <c r="GP193" s="1">
        <f t="shared" si="706"/>
        <v>0</v>
      </c>
      <c r="GQ193" s="1">
        <f t="shared" si="789"/>
        <v>1</v>
      </c>
      <c r="GS193" s="1" t="str">
        <f t="shared" si="790"/>
        <v/>
      </c>
      <c r="GT193" s="1" t="str">
        <f t="shared" si="791"/>
        <v/>
      </c>
      <c r="GU193" s="1">
        <f t="shared" si="707"/>
        <v>0</v>
      </c>
      <c r="GV193" s="1">
        <f t="shared" si="708"/>
        <v>0</v>
      </c>
      <c r="GW193" s="1">
        <f t="shared" si="709"/>
        <v>0</v>
      </c>
      <c r="GX193" s="1">
        <f t="shared" si="710"/>
        <v>0</v>
      </c>
      <c r="GY193" s="1">
        <f t="shared" si="711"/>
        <v>0</v>
      </c>
      <c r="GZ193" s="1"/>
      <c r="HA193" s="1">
        <f t="shared" si="792"/>
        <v>1</v>
      </c>
      <c r="HB193" s="1">
        <f t="shared" si="793"/>
        <v>0</v>
      </c>
      <c r="HC193" s="1">
        <f t="shared" si="794"/>
        <v>0</v>
      </c>
      <c r="HD193" s="1">
        <f t="shared" si="795"/>
        <v>0</v>
      </c>
      <c r="HE193" s="1">
        <f t="shared" si="796"/>
        <v>0</v>
      </c>
      <c r="HF193" s="1">
        <f t="shared" si="797"/>
        <v>0</v>
      </c>
      <c r="HH193" s="1">
        <f t="shared" si="798"/>
        <v>1</v>
      </c>
      <c r="HI193" s="1">
        <f t="shared" si="799"/>
        <v>1</v>
      </c>
      <c r="HJ193" s="1">
        <f t="shared" si="800"/>
        <v>0</v>
      </c>
      <c r="HK193" s="1">
        <f t="shared" si="801"/>
        <v>0</v>
      </c>
      <c r="HL193" s="1">
        <f t="shared" si="802"/>
        <v>0</v>
      </c>
      <c r="HM193" s="1">
        <f t="shared" si="803"/>
        <v>0</v>
      </c>
      <c r="HO193" s="1">
        <f t="shared" si="671"/>
        <v>1</v>
      </c>
      <c r="HP193" s="1" t="str">
        <f t="shared" si="672"/>
        <v/>
      </c>
      <c r="HQ193" s="1">
        <f t="shared" si="804"/>
        <v>1</v>
      </c>
      <c r="HR193" s="1" t="str">
        <f t="shared" si="805"/>
        <v/>
      </c>
      <c r="HS193" s="1">
        <f t="shared" si="806"/>
        <v>1</v>
      </c>
      <c r="HT193" s="1" t="str">
        <f t="shared" si="807"/>
        <v/>
      </c>
      <c r="HU193" s="1" t="str">
        <f t="shared" si="808"/>
        <v/>
      </c>
      <c r="HV193" s="1" t="str">
        <f t="shared" si="809"/>
        <v/>
      </c>
      <c r="HW193" s="1" t="str">
        <f t="shared" si="810"/>
        <v/>
      </c>
      <c r="HX193" s="1" t="str">
        <f t="shared" si="811"/>
        <v/>
      </c>
      <c r="HZ193" s="1">
        <f t="shared" si="712"/>
        <v>0</v>
      </c>
      <c r="IA193" s="1" t="str">
        <f t="shared" si="713"/>
        <v/>
      </c>
      <c r="IB193" s="1">
        <f t="shared" si="714"/>
        <v>0</v>
      </c>
      <c r="IC193" s="1" t="str">
        <f t="shared" si="715"/>
        <v/>
      </c>
      <c r="ID193" s="1">
        <f t="shared" si="716"/>
        <v>0</v>
      </c>
      <c r="IE193" s="1" t="str">
        <f t="shared" si="717"/>
        <v/>
      </c>
      <c r="IF193" s="1" t="str">
        <f t="shared" si="718"/>
        <v/>
      </c>
      <c r="IG193" s="1" t="str">
        <f t="shared" si="719"/>
        <v/>
      </c>
      <c r="IH193" s="1" t="str">
        <f t="shared" si="720"/>
        <v/>
      </c>
      <c r="II193" s="1" t="str">
        <f t="shared" si="721"/>
        <v/>
      </c>
    </row>
    <row r="194" spans="1:243" x14ac:dyDescent="0.2">
      <c r="A194" s="14">
        <f t="shared" si="509"/>
        <v>194</v>
      </c>
      <c r="B194" t="s">
        <v>58</v>
      </c>
      <c r="C194" s="2">
        <v>42396</v>
      </c>
      <c r="G194" s="3">
        <v>109.057</v>
      </c>
      <c r="H194" s="3">
        <v>120.072</v>
      </c>
      <c r="I194" s="3">
        <v>128.27500000000001</v>
      </c>
      <c r="J194" s="4">
        <v>160</v>
      </c>
      <c r="P194" s="128">
        <f t="shared" si="673"/>
        <v>3493.75</v>
      </c>
      <c r="Q194" s="5">
        <f t="shared" si="674"/>
        <v>3847.2500000000005</v>
      </c>
      <c r="R194" s="6">
        <f t="shared" si="675"/>
        <v>4123.5000000000009</v>
      </c>
      <c r="S194" s="7">
        <f t="shared" si="676"/>
        <v>5120</v>
      </c>
      <c r="Y194" s="4">
        <f t="shared" si="567"/>
        <v>0.75000000000045475</v>
      </c>
      <c r="Z194" s="1">
        <f t="shared" si="568"/>
        <v>1.2500000000004547</v>
      </c>
      <c r="AA194" s="1">
        <f t="shared" si="569"/>
        <v>1.500000000001819</v>
      </c>
      <c r="AB194" s="1">
        <f t="shared" si="570"/>
        <v>5.0000000000009095</v>
      </c>
      <c r="AC194" s="1"/>
      <c r="AD194" s="1"/>
      <c r="AE194" s="126"/>
      <c r="AF194" s="126"/>
      <c r="AG194" s="126"/>
      <c r="AH194" s="4">
        <f t="shared" si="510"/>
        <v>0.66666666666727303</v>
      </c>
      <c r="AI194" s="4">
        <f t="shared" si="511"/>
        <v>0.75000000000063671</v>
      </c>
      <c r="AJ194" s="4">
        <f t="shared" si="512"/>
        <v>0.34999999999936338</v>
      </c>
      <c r="AK194" s="4">
        <f t="shared" si="513"/>
        <v>0.24999999999924216</v>
      </c>
      <c r="AL194" s="4">
        <f t="shared" si="514"/>
        <v>0.49999999999954525</v>
      </c>
      <c r="AM194" s="4">
        <f t="shared" si="515"/>
        <v>3.1666666666687888</v>
      </c>
      <c r="AN194" s="4">
        <f t="shared" si="516"/>
        <v>3.5000000000021827</v>
      </c>
      <c r="AO194" s="4">
        <f t="shared" si="517"/>
        <v>1</v>
      </c>
      <c r="AP194" s="4">
        <f t="shared" si="518"/>
        <v>1.000000000001819</v>
      </c>
      <c r="AQ194" s="4">
        <f t="shared" si="519"/>
        <v>2.7916666666699257</v>
      </c>
      <c r="AR194" s="4">
        <f t="shared" si="520"/>
        <v>0.90000000000018188</v>
      </c>
      <c r="AS194" s="4">
        <f t="shared" si="521"/>
        <v>2.361111111111768</v>
      </c>
      <c r="AT194" s="4">
        <f t="shared" si="522"/>
        <v>2.1666666666676972</v>
      </c>
      <c r="AU194" s="1"/>
      <c r="BA194" s="11">
        <f t="shared" si="727"/>
        <v>0.75000000000045475</v>
      </c>
      <c r="BB194" s="11">
        <f t="shared" si="728"/>
        <v>1.2500000000004547</v>
      </c>
      <c r="BC194" s="12">
        <f t="shared" si="729"/>
        <v>1.500000000001819</v>
      </c>
      <c r="BD194" s="13">
        <f t="shared" si="730"/>
        <v>-5.0000000000009095</v>
      </c>
      <c r="BJ194" s="11">
        <f t="shared" si="735"/>
        <v>0.66666666666727303</v>
      </c>
      <c r="BK194" s="11">
        <f t="shared" si="736"/>
        <v>0.75000000000063671</v>
      </c>
      <c r="BL194" s="11">
        <f t="shared" si="737"/>
        <v>0.34999999999936338</v>
      </c>
      <c r="BM194" s="11">
        <f t="shared" si="738"/>
        <v>0.24999999999924216</v>
      </c>
      <c r="BN194" s="11">
        <f t="shared" si="739"/>
        <v>0.49999999999954525</v>
      </c>
      <c r="BO194" s="11">
        <f t="shared" si="740"/>
        <v>3.1666666666687888</v>
      </c>
      <c r="BP194" s="11">
        <f t="shared" si="741"/>
        <v>3.5000000000021827</v>
      </c>
      <c r="BQ194" s="1">
        <v>1</v>
      </c>
      <c r="BR194" s="11">
        <f t="shared" si="742"/>
        <v>-1.000000000001819</v>
      </c>
      <c r="BS194" s="11">
        <f t="shared" si="743"/>
        <v>2.7916666666699257</v>
      </c>
      <c r="BT194" s="11">
        <f t="shared" si="744"/>
        <v>0.90000000000018188</v>
      </c>
      <c r="BU194" s="11">
        <f t="shared" si="745"/>
        <v>2.361111111111768</v>
      </c>
      <c r="BV194" s="11">
        <f t="shared" si="655"/>
        <v>2.1666666666676972</v>
      </c>
      <c r="BY194" s="126"/>
      <c r="BZ194" s="126"/>
      <c r="CB194" s="1">
        <f t="shared" si="677"/>
        <v>1</v>
      </c>
      <c r="CC194" s="1">
        <f t="shared" si="678"/>
        <v>1</v>
      </c>
      <c r="CD194" s="1">
        <f t="shared" si="679"/>
        <v>1</v>
      </c>
      <c r="CE194" s="126">
        <f t="shared" si="523"/>
        <v>0</v>
      </c>
      <c r="CF194" s="1">
        <f t="shared" si="746"/>
        <v>0</v>
      </c>
      <c r="CG194" s="1" t="str">
        <f t="shared" si="747"/>
        <v/>
      </c>
      <c r="CH194" s="1">
        <f t="shared" si="524"/>
        <v>1</v>
      </c>
      <c r="CI194" s="1">
        <f t="shared" si="748"/>
        <v>1</v>
      </c>
      <c r="CJ194" s="1">
        <f t="shared" si="525"/>
        <v>1</v>
      </c>
      <c r="CK194" s="1" t="str">
        <f t="shared" si="526"/>
        <v/>
      </c>
      <c r="CL194" s="1">
        <f t="shared" si="656"/>
        <v>1</v>
      </c>
      <c r="CM194" s="1">
        <f t="shared" si="749"/>
        <v>1</v>
      </c>
      <c r="CN194" s="1">
        <f t="shared" si="657"/>
        <v>1</v>
      </c>
      <c r="CO194" s="1" t="str">
        <f t="shared" si="658"/>
        <v/>
      </c>
      <c r="CP194" s="1">
        <f t="shared" si="659"/>
        <v>1</v>
      </c>
      <c r="CQ194" s="1" t="str">
        <f t="shared" si="660"/>
        <v/>
      </c>
      <c r="CS194" s="1">
        <f t="shared" si="680"/>
        <v>1</v>
      </c>
      <c r="CT194" s="1">
        <f t="shared" si="681"/>
        <v>1</v>
      </c>
      <c r="CU194" s="1">
        <f t="shared" si="682"/>
        <v>1</v>
      </c>
      <c r="CV194" s="126">
        <f t="shared" si="527"/>
        <v>0</v>
      </c>
      <c r="CW194" s="1"/>
      <c r="CX194" s="1" t="str">
        <f t="shared" si="661"/>
        <v/>
      </c>
      <c r="CY194" s="1" t="str">
        <f t="shared" si="812"/>
        <v/>
      </c>
      <c r="CZ194" s="1" t="str">
        <f t="shared" si="813"/>
        <v/>
      </c>
      <c r="DA194" s="1" t="str">
        <f t="shared" si="814"/>
        <v/>
      </c>
      <c r="DB194" s="1">
        <f t="shared" si="750"/>
        <v>0</v>
      </c>
      <c r="DC194" s="1">
        <f t="shared" si="751"/>
        <v>1</v>
      </c>
      <c r="DD194" s="1" t="str">
        <f t="shared" si="752"/>
        <v/>
      </c>
      <c r="DE194" s="1" t="str">
        <f t="shared" si="665"/>
        <v/>
      </c>
      <c r="DF194" s="1"/>
      <c r="DG194" s="126">
        <f t="shared" si="528"/>
        <v>1</v>
      </c>
      <c r="DH194" s="1">
        <f t="shared" si="683"/>
        <v>1</v>
      </c>
      <c r="DI194" s="1">
        <f t="shared" si="684"/>
        <v>1</v>
      </c>
      <c r="DJ194" s="1">
        <f t="shared" si="685"/>
        <v>0</v>
      </c>
      <c r="DK194" s="1">
        <f t="shared" si="753"/>
        <v>0</v>
      </c>
      <c r="DL194" s="1"/>
      <c r="DM194" s="1">
        <f t="shared" si="754"/>
        <v>1</v>
      </c>
      <c r="DN194" s="1" t="str">
        <f t="shared" si="755"/>
        <v/>
      </c>
      <c r="DO194" s="1" t="str">
        <f t="shared" si="756"/>
        <v/>
      </c>
      <c r="DP194" s="1" t="str">
        <f t="shared" si="757"/>
        <v/>
      </c>
      <c r="DQ194" s="1" t="str">
        <f t="shared" si="758"/>
        <v/>
      </c>
      <c r="DR194" s="1" t="str">
        <f t="shared" si="759"/>
        <v/>
      </c>
      <c r="DS194" s="1" t="str">
        <f t="shared" si="760"/>
        <v/>
      </c>
      <c r="DT194" s="1" t="str">
        <f t="shared" si="761"/>
        <v/>
      </c>
      <c r="DU194" s="1" t="str">
        <f t="shared" si="815"/>
        <v/>
      </c>
      <c r="DV194" s="1">
        <f t="shared" si="686"/>
        <v>0</v>
      </c>
      <c r="DW194" s="1">
        <f t="shared" si="762"/>
        <v>1</v>
      </c>
      <c r="DX194" s="1">
        <f t="shared" si="763"/>
        <v>1</v>
      </c>
      <c r="DY194" s="1" t="str">
        <f t="shared" si="764"/>
        <v/>
      </c>
      <c r="EA194" s="1">
        <f t="shared" si="687"/>
        <v>1</v>
      </c>
      <c r="EB194" s="1">
        <f t="shared" si="688"/>
        <v>1</v>
      </c>
      <c r="EC194" s="1">
        <f t="shared" si="689"/>
        <v>1</v>
      </c>
      <c r="ED194" s="1">
        <f t="shared" si="690"/>
        <v>0</v>
      </c>
      <c r="EF194" s="1">
        <f t="shared" si="723"/>
        <v>1</v>
      </c>
      <c r="EG194" s="1">
        <f t="shared" si="724"/>
        <v>1</v>
      </c>
      <c r="EH194" s="1">
        <f t="shared" si="725"/>
        <v>1</v>
      </c>
      <c r="EI194" s="1">
        <f t="shared" si="726"/>
        <v>0</v>
      </c>
      <c r="EK194" s="1">
        <f t="shared" si="695"/>
        <v>1</v>
      </c>
      <c r="EL194" s="1">
        <f t="shared" si="696"/>
        <v>1</v>
      </c>
      <c r="EM194" s="1">
        <f t="shared" si="697"/>
        <v>0</v>
      </c>
      <c r="EO194" s="1">
        <f t="shared" si="698"/>
        <v>1</v>
      </c>
      <c r="EP194" s="1">
        <f t="shared" si="699"/>
        <v>1</v>
      </c>
      <c r="EQ194" s="1">
        <f t="shared" si="700"/>
        <v>0</v>
      </c>
      <c r="ES194" s="1">
        <f t="shared" si="765"/>
        <v>1</v>
      </c>
      <c r="ET194" s="1">
        <f t="shared" si="766"/>
        <v>1</v>
      </c>
      <c r="EU194" s="1">
        <f t="shared" si="767"/>
        <v>0</v>
      </c>
      <c r="EV194" s="1" t="str">
        <f t="shared" si="667"/>
        <v/>
      </c>
      <c r="EW194" s="1" t="str">
        <f t="shared" si="816"/>
        <v/>
      </c>
      <c r="EY194" s="1">
        <f t="shared" si="768"/>
        <v>0</v>
      </c>
      <c r="EZ194" s="1">
        <f t="shared" si="769"/>
        <v>0</v>
      </c>
      <c r="FA194" s="1">
        <f t="shared" si="770"/>
        <v>0</v>
      </c>
      <c r="FC194" s="1">
        <f t="shared" si="701"/>
        <v>1</v>
      </c>
      <c r="FD194" s="1">
        <f t="shared" si="817"/>
        <v>1</v>
      </c>
      <c r="FE194" s="1"/>
      <c r="FF194" s="1">
        <f t="shared" si="702"/>
        <v>1</v>
      </c>
      <c r="FG194" s="1">
        <f t="shared" si="703"/>
        <v>1</v>
      </c>
      <c r="FH194" s="1">
        <f t="shared" si="704"/>
        <v>1</v>
      </c>
      <c r="FI194" s="1">
        <f t="shared" si="771"/>
        <v>0</v>
      </c>
      <c r="FJ194" s="1">
        <f t="shared" si="772"/>
        <v>1</v>
      </c>
      <c r="FK194" s="1">
        <f t="shared" si="773"/>
        <v>1</v>
      </c>
      <c r="FL194" s="1">
        <f t="shared" si="774"/>
        <v>1</v>
      </c>
      <c r="FN194" s="1" t="str">
        <f t="shared" si="775"/>
        <v/>
      </c>
      <c r="FO194" s="1" t="str">
        <f t="shared" si="776"/>
        <v/>
      </c>
      <c r="FP194" s="1" t="str">
        <f t="shared" si="777"/>
        <v/>
      </c>
      <c r="FV194" s="1">
        <f t="shared" si="731"/>
        <v>1</v>
      </c>
      <c r="FW194" s="1">
        <f t="shared" si="732"/>
        <v>0</v>
      </c>
      <c r="FX194" s="1">
        <f t="shared" si="733"/>
        <v>1</v>
      </c>
      <c r="GA194" s="1">
        <f t="shared" si="778"/>
        <v>0</v>
      </c>
      <c r="GB194" s="1">
        <f t="shared" si="779"/>
        <v>0</v>
      </c>
      <c r="GC194" s="1">
        <f t="shared" si="780"/>
        <v>0</v>
      </c>
      <c r="GD194" s="1">
        <f t="shared" si="781"/>
        <v>1</v>
      </c>
      <c r="GE194" s="1">
        <f t="shared" si="782"/>
        <v>0</v>
      </c>
      <c r="GF194" s="1">
        <f t="shared" si="705"/>
        <v>0</v>
      </c>
      <c r="GG194" s="1">
        <f t="shared" si="783"/>
        <v>0</v>
      </c>
      <c r="GI194" s="1">
        <f t="shared" si="734"/>
        <v>0</v>
      </c>
      <c r="GK194" s="1">
        <f t="shared" si="784"/>
        <v>1</v>
      </c>
      <c r="GL194" s="1">
        <f t="shared" si="785"/>
        <v>1</v>
      </c>
      <c r="GM194" s="1">
        <f t="shared" si="786"/>
        <v>1</v>
      </c>
      <c r="GN194" s="1">
        <f t="shared" si="787"/>
        <v>0</v>
      </c>
      <c r="GO194" s="1">
        <f t="shared" si="788"/>
        <v>1</v>
      </c>
      <c r="GP194" s="1">
        <f t="shared" si="706"/>
        <v>1</v>
      </c>
      <c r="GQ194" s="1">
        <f t="shared" si="789"/>
        <v>1</v>
      </c>
      <c r="GS194" s="1" t="str">
        <f t="shared" si="790"/>
        <v/>
      </c>
      <c r="GT194" s="1" t="str">
        <f t="shared" si="791"/>
        <v/>
      </c>
      <c r="GU194" s="1">
        <f t="shared" si="707"/>
        <v>0</v>
      </c>
      <c r="GV194" s="1">
        <f t="shared" si="708"/>
        <v>0</v>
      </c>
      <c r="GW194" s="1">
        <f t="shared" si="709"/>
        <v>0</v>
      </c>
      <c r="GX194" s="1">
        <f t="shared" si="710"/>
        <v>0</v>
      </c>
      <c r="GY194" s="1">
        <f t="shared" si="711"/>
        <v>0</v>
      </c>
      <c r="GZ194" s="1"/>
      <c r="HA194" s="1">
        <f t="shared" si="792"/>
        <v>1</v>
      </c>
      <c r="HB194" s="1">
        <f t="shared" si="793"/>
        <v>0</v>
      </c>
      <c r="HC194" s="1">
        <f t="shared" si="794"/>
        <v>0</v>
      </c>
      <c r="HD194" s="1">
        <f t="shared" si="795"/>
        <v>0</v>
      </c>
      <c r="HE194" s="1">
        <f t="shared" si="796"/>
        <v>0</v>
      </c>
      <c r="HF194" s="1">
        <f t="shared" si="797"/>
        <v>0</v>
      </c>
      <c r="HH194" s="1">
        <f t="shared" si="798"/>
        <v>1</v>
      </c>
      <c r="HI194" s="1">
        <f t="shared" si="799"/>
        <v>0</v>
      </c>
      <c r="HJ194" s="1">
        <f t="shared" si="800"/>
        <v>0</v>
      </c>
      <c r="HK194" s="1">
        <f t="shared" si="801"/>
        <v>0</v>
      </c>
      <c r="HL194" s="1">
        <f t="shared" si="802"/>
        <v>0</v>
      </c>
      <c r="HM194" s="1">
        <f t="shared" si="803"/>
        <v>0</v>
      </c>
      <c r="HO194" s="1" t="str">
        <f t="shared" si="671"/>
        <v/>
      </c>
      <c r="HP194" s="1">
        <f t="shared" si="672"/>
        <v>1</v>
      </c>
      <c r="HQ194" s="1" t="str">
        <f t="shared" si="804"/>
        <v/>
      </c>
      <c r="HR194" s="1" t="str">
        <f t="shared" si="805"/>
        <v/>
      </c>
      <c r="HS194" s="1" t="str">
        <f t="shared" si="806"/>
        <v/>
      </c>
      <c r="HT194" s="1" t="str">
        <f t="shared" si="807"/>
        <v/>
      </c>
      <c r="HU194" s="1" t="str">
        <f t="shared" si="808"/>
        <v/>
      </c>
      <c r="HV194" s="1" t="str">
        <f t="shared" si="809"/>
        <v/>
      </c>
      <c r="HW194" s="1" t="str">
        <f t="shared" si="810"/>
        <v/>
      </c>
      <c r="HX194" s="1" t="str">
        <f t="shared" si="811"/>
        <v/>
      </c>
      <c r="HZ194" s="1" t="str">
        <f t="shared" si="712"/>
        <v/>
      </c>
      <c r="IA194" s="1">
        <f t="shared" si="713"/>
        <v>1</v>
      </c>
      <c r="IB194" s="1" t="str">
        <f t="shared" si="714"/>
        <v/>
      </c>
      <c r="IC194" s="1" t="str">
        <f t="shared" si="715"/>
        <v/>
      </c>
      <c r="ID194" s="1" t="str">
        <f t="shared" si="716"/>
        <v/>
      </c>
      <c r="IE194" s="1" t="str">
        <f t="shared" si="717"/>
        <v/>
      </c>
      <c r="IF194" s="1" t="str">
        <f t="shared" si="718"/>
        <v/>
      </c>
      <c r="IG194" s="1" t="str">
        <f t="shared" si="719"/>
        <v/>
      </c>
      <c r="IH194" s="1" t="str">
        <f t="shared" si="720"/>
        <v/>
      </c>
      <c r="II194" s="1" t="str">
        <f t="shared" si="721"/>
        <v/>
      </c>
    </row>
    <row r="195" spans="1:243" x14ac:dyDescent="0.2">
      <c r="A195" s="14">
        <f t="shared" ref="A195:A258" si="818">A194+1</f>
        <v>195</v>
      </c>
      <c r="B195" s="21"/>
      <c r="C195" s="2">
        <v>42397</v>
      </c>
      <c r="G195" s="3">
        <v>109.06699999999999</v>
      </c>
      <c r="H195" s="3">
        <v>120.11199999999999</v>
      </c>
      <c r="I195" s="3">
        <v>129.01</v>
      </c>
      <c r="J195" s="4">
        <v>160.02000000000001</v>
      </c>
      <c r="P195" s="128">
        <f t="shared" si="673"/>
        <v>3494.7499999999991</v>
      </c>
      <c r="Q195" s="5">
        <f t="shared" si="674"/>
        <v>3851.2499999999995</v>
      </c>
      <c r="R195" s="6">
        <f t="shared" si="675"/>
        <v>4128.9999999999991</v>
      </c>
      <c r="S195" s="7">
        <f t="shared" si="676"/>
        <v>5122.0000000000009</v>
      </c>
      <c r="Y195" s="4">
        <f t="shared" si="567"/>
        <v>0.99999999999909051</v>
      </c>
      <c r="Z195" s="1">
        <f t="shared" si="568"/>
        <v>3.9999999999990905</v>
      </c>
      <c r="AA195" s="1">
        <f t="shared" si="569"/>
        <v>5.499999999998181</v>
      </c>
      <c r="AB195" s="1">
        <f t="shared" si="570"/>
        <v>2.0000000000009095</v>
      </c>
      <c r="AC195" s="1"/>
      <c r="AD195" s="1"/>
      <c r="AE195" s="126"/>
      <c r="AF195" s="126"/>
      <c r="AG195" s="126"/>
      <c r="AH195" s="4">
        <f t="shared" si="510"/>
        <v>0.66666666666787933</v>
      </c>
      <c r="AI195" s="4">
        <f t="shared" si="511"/>
        <v>0.40000000000127311</v>
      </c>
      <c r="AJ195" s="4">
        <f t="shared" si="512"/>
        <v>0.70000000000018225</v>
      </c>
      <c r="AK195" s="4">
        <f t="shared" si="513"/>
        <v>0.33333333333363635</v>
      </c>
      <c r="AL195" s="4">
        <f t="shared" si="514"/>
        <v>1.25</v>
      </c>
      <c r="AM195" s="4">
        <f t="shared" si="515"/>
        <v>4.8333333333312112</v>
      </c>
      <c r="AN195" s="4">
        <f t="shared" si="516"/>
        <v>4.699999999997817</v>
      </c>
      <c r="AO195" s="4">
        <f t="shared" si="517"/>
        <v>1</v>
      </c>
      <c r="AP195" s="4">
        <f t="shared" si="518"/>
        <v>1.0000000000024249</v>
      </c>
      <c r="AQ195" s="4">
        <f t="shared" si="519"/>
        <v>4.3333333333307564</v>
      </c>
      <c r="AR195" s="4">
        <f t="shared" si="520"/>
        <v>0.2000000000010913</v>
      </c>
      <c r="AS195" s="4">
        <f t="shared" si="521"/>
        <v>3.5555555555544438</v>
      </c>
      <c r="AT195" s="4">
        <f t="shared" si="522"/>
        <v>1.7333333333313932</v>
      </c>
      <c r="AU195" s="1"/>
      <c r="BA195" s="11">
        <f t="shared" si="727"/>
        <v>0.99999999999909051</v>
      </c>
      <c r="BB195" s="11">
        <f t="shared" si="728"/>
        <v>3.9999999999990905</v>
      </c>
      <c r="BC195" s="12">
        <f t="shared" si="729"/>
        <v>5.499999999998181</v>
      </c>
      <c r="BD195" s="13">
        <f t="shared" si="730"/>
        <v>2.0000000000009095</v>
      </c>
      <c r="BJ195" s="11">
        <f t="shared" si="735"/>
        <v>-0.66666666666787933</v>
      </c>
      <c r="BK195" s="11">
        <f t="shared" si="736"/>
        <v>-0.40000000000127311</v>
      </c>
      <c r="BL195" s="11">
        <f t="shared" si="737"/>
        <v>0.70000000000018225</v>
      </c>
      <c r="BM195" s="11">
        <f t="shared" si="738"/>
        <v>0.33333333333363635</v>
      </c>
      <c r="BN195" s="11">
        <f t="shared" si="739"/>
        <v>1.25</v>
      </c>
      <c r="BO195" s="11">
        <f t="shared" si="740"/>
        <v>4.8333333333312112</v>
      </c>
      <c r="BP195" s="11">
        <f t="shared" si="741"/>
        <v>4.699999999997817</v>
      </c>
      <c r="BQ195" s="1">
        <v>1</v>
      </c>
      <c r="BR195" s="11">
        <f t="shared" si="742"/>
        <v>1.0000000000024249</v>
      </c>
      <c r="BS195" s="11">
        <f t="shared" si="743"/>
        <v>4.3333333333307564</v>
      </c>
      <c r="BT195" s="11">
        <f t="shared" si="744"/>
        <v>-0.2000000000010913</v>
      </c>
      <c r="BU195" s="11">
        <f t="shared" si="745"/>
        <v>3.5555555555544438</v>
      </c>
      <c r="BV195" s="11">
        <f t="shared" si="655"/>
        <v>1.7333333333313932</v>
      </c>
      <c r="BY195" s="126"/>
      <c r="BZ195" s="126"/>
      <c r="CB195" s="1">
        <f t="shared" si="677"/>
        <v>0</v>
      </c>
      <c r="CC195" s="1">
        <f t="shared" si="678"/>
        <v>0</v>
      </c>
      <c r="CD195" s="1">
        <f t="shared" si="679"/>
        <v>0</v>
      </c>
      <c r="CE195" s="126">
        <f t="shared" si="523"/>
        <v>0</v>
      </c>
      <c r="CF195" s="1">
        <f t="shared" si="746"/>
        <v>0</v>
      </c>
      <c r="CG195" s="1" t="str">
        <f t="shared" si="747"/>
        <v/>
      </c>
      <c r="CH195" s="1" t="str">
        <f t="shared" si="524"/>
        <v/>
      </c>
      <c r="CI195" s="1" t="str">
        <f t="shared" si="748"/>
        <v/>
      </c>
      <c r="CJ195" s="1">
        <f t="shared" si="525"/>
        <v>1</v>
      </c>
      <c r="CK195" s="1">
        <f t="shared" si="526"/>
        <v>1</v>
      </c>
      <c r="CL195" s="1">
        <f t="shared" si="656"/>
        <v>0</v>
      </c>
      <c r="CM195" s="1" t="str">
        <f t="shared" si="749"/>
        <v/>
      </c>
      <c r="CN195" s="1">
        <f t="shared" si="657"/>
        <v>0</v>
      </c>
      <c r="CO195" s="1" t="str">
        <f t="shared" si="658"/>
        <v/>
      </c>
      <c r="CP195" s="1" t="str">
        <f t="shared" si="659"/>
        <v/>
      </c>
      <c r="CQ195" s="1">
        <f t="shared" si="660"/>
        <v>0</v>
      </c>
      <c r="CS195" s="1">
        <f t="shared" si="680"/>
        <v>1</v>
      </c>
      <c r="CT195" s="1">
        <f t="shared" si="681"/>
        <v>1</v>
      </c>
      <c r="CU195" s="1">
        <f t="shared" si="682"/>
        <v>1</v>
      </c>
      <c r="CV195" s="126">
        <f t="shared" si="527"/>
        <v>1</v>
      </c>
      <c r="CW195" s="1"/>
      <c r="CX195" s="1">
        <f t="shared" si="661"/>
        <v>1</v>
      </c>
      <c r="CY195" s="1">
        <f t="shared" si="812"/>
        <v>0</v>
      </c>
      <c r="CZ195" s="1">
        <f t="shared" si="813"/>
        <v>0</v>
      </c>
      <c r="DA195" s="1">
        <f t="shared" si="814"/>
        <v>1</v>
      </c>
      <c r="DB195" s="1" t="str">
        <f t="shared" si="750"/>
        <v/>
      </c>
      <c r="DC195" s="1" t="str">
        <f t="shared" si="751"/>
        <v/>
      </c>
      <c r="DD195" s="1">
        <f t="shared" si="752"/>
        <v>0</v>
      </c>
      <c r="DE195" s="1" t="str">
        <f t="shared" si="665"/>
        <v/>
      </c>
      <c r="DF195" s="1"/>
      <c r="DG195" s="126">
        <f t="shared" si="528"/>
        <v>1</v>
      </c>
      <c r="DH195" s="1">
        <f t="shared" si="683"/>
        <v>1</v>
      </c>
      <c r="DI195" s="1">
        <f t="shared" si="684"/>
        <v>1</v>
      </c>
      <c r="DJ195" s="1">
        <f t="shared" si="685"/>
        <v>1</v>
      </c>
      <c r="DK195" s="1" t="str">
        <f t="shared" si="753"/>
        <v/>
      </c>
      <c r="DL195" s="1"/>
      <c r="DM195" s="1" t="str">
        <f t="shared" si="754"/>
        <v/>
      </c>
      <c r="DN195" s="1">
        <f t="shared" si="755"/>
        <v>1</v>
      </c>
      <c r="DO195" s="1">
        <f t="shared" si="756"/>
        <v>0</v>
      </c>
      <c r="DP195" s="1">
        <f t="shared" si="757"/>
        <v>0</v>
      </c>
      <c r="DQ195" s="1">
        <f t="shared" si="758"/>
        <v>0</v>
      </c>
      <c r="DR195" s="1">
        <f t="shared" si="759"/>
        <v>1</v>
      </c>
      <c r="DS195" s="1">
        <f t="shared" si="760"/>
        <v>0</v>
      </c>
      <c r="DT195" s="1">
        <f t="shared" si="761"/>
        <v>1</v>
      </c>
      <c r="DU195" s="1">
        <f t="shared" si="815"/>
        <v>0</v>
      </c>
      <c r="DV195" s="1">
        <f t="shared" si="686"/>
        <v>1</v>
      </c>
      <c r="DW195" s="1">
        <f t="shared" si="762"/>
        <v>0</v>
      </c>
      <c r="DX195" s="1" t="str">
        <f t="shared" si="763"/>
        <v/>
      </c>
      <c r="DY195" s="1" t="str">
        <f t="shared" si="764"/>
        <v/>
      </c>
      <c r="EA195" s="1">
        <f t="shared" si="687"/>
        <v>1</v>
      </c>
      <c r="EB195" s="1">
        <f t="shared" si="688"/>
        <v>1</v>
      </c>
      <c r="EC195" s="1">
        <f t="shared" si="689"/>
        <v>1</v>
      </c>
      <c r="ED195" s="1">
        <f t="shared" si="690"/>
        <v>1</v>
      </c>
      <c r="EF195" s="1">
        <f t="shared" si="723"/>
        <v>1</v>
      </c>
      <c r="EG195" s="1">
        <f t="shared" si="724"/>
        <v>1</v>
      </c>
      <c r="EH195" s="1">
        <f t="shared" si="725"/>
        <v>1</v>
      </c>
      <c r="EI195" s="1">
        <f t="shared" si="726"/>
        <v>1</v>
      </c>
      <c r="EK195" s="1">
        <f t="shared" si="695"/>
        <v>1</v>
      </c>
      <c r="EL195" s="1">
        <f t="shared" si="696"/>
        <v>1</v>
      </c>
      <c r="EM195" s="1">
        <f t="shared" si="697"/>
        <v>1</v>
      </c>
      <c r="EO195" s="1">
        <f t="shared" si="698"/>
        <v>1</v>
      </c>
      <c r="EP195" s="1">
        <f t="shared" si="699"/>
        <v>1</v>
      </c>
      <c r="EQ195" s="1">
        <f t="shared" si="700"/>
        <v>1</v>
      </c>
      <c r="ES195" s="1">
        <f t="shared" si="765"/>
        <v>1</v>
      </c>
      <c r="ET195" s="1">
        <f t="shared" si="766"/>
        <v>1</v>
      </c>
      <c r="EU195" s="1">
        <f t="shared" si="767"/>
        <v>1</v>
      </c>
      <c r="EV195" s="1">
        <f t="shared" si="667"/>
        <v>1</v>
      </c>
      <c r="EW195" s="1">
        <f t="shared" si="816"/>
        <v>1</v>
      </c>
      <c r="EY195" s="1">
        <f t="shared" si="768"/>
        <v>1</v>
      </c>
      <c r="EZ195" s="1">
        <f t="shared" si="769"/>
        <v>1</v>
      </c>
      <c r="FA195" s="1">
        <f t="shared" si="770"/>
        <v>1</v>
      </c>
      <c r="FC195" s="1">
        <f t="shared" si="701"/>
        <v>1</v>
      </c>
      <c r="FD195" s="1">
        <f t="shared" si="817"/>
        <v>0</v>
      </c>
      <c r="FE195" s="1"/>
      <c r="FF195" s="1">
        <f t="shared" si="702"/>
        <v>0</v>
      </c>
      <c r="FG195" s="1">
        <f t="shared" si="703"/>
        <v>0</v>
      </c>
      <c r="FH195" s="1">
        <f t="shared" si="704"/>
        <v>0</v>
      </c>
      <c r="FI195" s="1" t="str">
        <f t="shared" si="771"/>
        <v/>
      </c>
      <c r="FJ195" s="1" t="str">
        <f t="shared" si="772"/>
        <v/>
      </c>
      <c r="FK195" s="1" t="str">
        <f t="shared" si="773"/>
        <v/>
      </c>
      <c r="FL195" s="1" t="str">
        <f t="shared" si="774"/>
        <v/>
      </c>
      <c r="FN195" s="1" t="str">
        <f t="shared" si="775"/>
        <v/>
      </c>
      <c r="FO195" s="1" t="str">
        <f t="shared" si="776"/>
        <v/>
      </c>
      <c r="FP195" s="1" t="str">
        <f t="shared" si="777"/>
        <v/>
      </c>
      <c r="FV195" s="1">
        <f t="shared" si="731"/>
        <v>0</v>
      </c>
      <c r="FW195" s="1">
        <f t="shared" si="732"/>
        <v>1</v>
      </c>
      <c r="FX195" s="1">
        <f t="shared" si="733"/>
        <v>1</v>
      </c>
      <c r="GA195" s="1">
        <f t="shared" si="778"/>
        <v>1</v>
      </c>
      <c r="GB195" s="1">
        <f t="shared" si="779"/>
        <v>1</v>
      </c>
      <c r="GC195" s="1">
        <f t="shared" si="780"/>
        <v>1</v>
      </c>
      <c r="GD195" s="1">
        <f t="shared" si="781"/>
        <v>1</v>
      </c>
      <c r="GE195" s="1">
        <f t="shared" si="782"/>
        <v>0</v>
      </c>
      <c r="GF195" s="1">
        <f t="shared" si="705"/>
        <v>1</v>
      </c>
      <c r="GG195" s="1">
        <f t="shared" si="783"/>
        <v>1</v>
      </c>
      <c r="GI195" s="1">
        <f t="shared" si="734"/>
        <v>1</v>
      </c>
      <c r="GK195" s="1">
        <f t="shared" si="784"/>
        <v>1</v>
      </c>
      <c r="GL195" s="1">
        <f t="shared" si="785"/>
        <v>1</v>
      </c>
      <c r="GM195" s="1">
        <f t="shared" si="786"/>
        <v>1</v>
      </c>
      <c r="GN195" s="1">
        <f t="shared" si="787"/>
        <v>1</v>
      </c>
      <c r="GO195" s="1">
        <f t="shared" si="788"/>
        <v>0</v>
      </c>
      <c r="GP195" s="1">
        <f t="shared" si="706"/>
        <v>1</v>
      </c>
      <c r="GQ195" s="1">
        <f t="shared" si="789"/>
        <v>1</v>
      </c>
      <c r="GS195" s="1" t="str">
        <f t="shared" si="790"/>
        <v/>
      </c>
      <c r="GT195" s="1" t="str">
        <f t="shared" si="791"/>
        <v/>
      </c>
      <c r="GU195" s="1">
        <f t="shared" si="707"/>
        <v>0</v>
      </c>
      <c r="GV195" s="1">
        <f t="shared" si="708"/>
        <v>0</v>
      </c>
      <c r="GW195" s="1">
        <f t="shared" si="709"/>
        <v>0</v>
      </c>
      <c r="GX195" s="1">
        <f t="shared" si="710"/>
        <v>0</v>
      </c>
      <c r="GY195" s="1">
        <f t="shared" si="711"/>
        <v>0</v>
      </c>
      <c r="GZ195" s="1"/>
      <c r="HA195" s="1">
        <f t="shared" si="792"/>
        <v>1</v>
      </c>
      <c r="HB195" s="1">
        <f t="shared" si="793"/>
        <v>1</v>
      </c>
      <c r="HC195" s="1">
        <f t="shared" si="794"/>
        <v>0</v>
      </c>
      <c r="HD195" s="1">
        <f t="shared" si="795"/>
        <v>0</v>
      </c>
      <c r="HE195" s="1">
        <f t="shared" si="796"/>
        <v>0</v>
      </c>
      <c r="HF195" s="1">
        <f t="shared" si="797"/>
        <v>0</v>
      </c>
      <c r="HH195" s="1">
        <f t="shared" si="798"/>
        <v>1</v>
      </c>
      <c r="HI195" s="1">
        <f t="shared" si="799"/>
        <v>1</v>
      </c>
      <c r="HJ195" s="1">
        <f t="shared" si="800"/>
        <v>0</v>
      </c>
      <c r="HK195" s="1">
        <f t="shared" si="801"/>
        <v>0</v>
      </c>
      <c r="HL195" s="1">
        <f t="shared" si="802"/>
        <v>0</v>
      </c>
      <c r="HM195" s="1">
        <f t="shared" si="803"/>
        <v>0</v>
      </c>
      <c r="HO195" s="1">
        <f t="shared" si="671"/>
        <v>0</v>
      </c>
      <c r="HP195" s="1" t="str">
        <f t="shared" si="672"/>
        <v/>
      </c>
      <c r="HQ195" s="1" t="str">
        <f t="shared" si="804"/>
        <v/>
      </c>
      <c r="HR195" s="1" t="str">
        <f t="shared" si="805"/>
        <v/>
      </c>
      <c r="HS195" s="1" t="str">
        <f t="shared" si="806"/>
        <v/>
      </c>
      <c r="HT195" s="1" t="str">
        <f t="shared" si="807"/>
        <v/>
      </c>
      <c r="HU195" s="1" t="str">
        <f t="shared" si="808"/>
        <v/>
      </c>
      <c r="HV195" s="1" t="str">
        <f t="shared" si="809"/>
        <v/>
      </c>
      <c r="HW195" s="1" t="str">
        <f t="shared" si="810"/>
        <v/>
      </c>
      <c r="HX195" s="1" t="str">
        <f t="shared" si="811"/>
        <v/>
      </c>
      <c r="HZ195" s="1">
        <f t="shared" si="712"/>
        <v>0</v>
      </c>
      <c r="IA195" s="1" t="str">
        <f t="shared" si="713"/>
        <v/>
      </c>
      <c r="IB195" s="1" t="str">
        <f t="shared" si="714"/>
        <v/>
      </c>
      <c r="IC195" s="1" t="str">
        <f t="shared" si="715"/>
        <v/>
      </c>
      <c r="ID195" s="1" t="str">
        <f t="shared" si="716"/>
        <v/>
      </c>
      <c r="IE195" s="1" t="str">
        <f t="shared" si="717"/>
        <v/>
      </c>
      <c r="IF195" s="1" t="str">
        <f t="shared" si="718"/>
        <v/>
      </c>
      <c r="IG195" s="1" t="str">
        <f t="shared" si="719"/>
        <v/>
      </c>
      <c r="IH195" s="1" t="str">
        <f t="shared" si="720"/>
        <v/>
      </c>
      <c r="II195" s="1" t="str">
        <f t="shared" si="721"/>
        <v/>
      </c>
    </row>
    <row r="196" spans="1:243" x14ac:dyDescent="0.2">
      <c r="A196" s="14">
        <f t="shared" si="818"/>
        <v>196</v>
      </c>
      <c r="C196" s="2">
        <v>42398</v>
      </c>
      <c r="G196" s="3">
        <v>109.1</v>
      </c>
      <c r="H196" s="3">
        <v>120.215</v>
      </c>
      <c r="I196" s="3">
        <v>129.185</v>
      </c>
      <c r="J196" s="4">
        <v>161.01</v>
      </c>
      <c r="P196" s="128">
        <f t="shared" si="673"/>
        <v>3497.9999999999995</v>
      </c>
      <c r="Q196" s="5">
        <f t="shared" si="674"/>
        <v>3861.5000000000005</v>
      </c>
      <c r="R196" s="6">
        <f t="shared" si="675"/>
        <v>4146.5</v>
      </c>
      <c r="S196" s="7">
        <f t="shared" si="676"/>
        <v>5152.9999999999991</v>
      </c>
      <c r="Y196" s="4">
        <f t="shared" si="567"/>
        <v>3.2500000000004547</v>
      </c>
      <c r="Z196" s="1">
        <f t="shared" si="568"/>
        <v>10.250000000000909</v>
      </c>
      <c r="AA196" s="1">
        <f t="shared" si="569"/>
        <v>17.500000000000909</v>
      </c>
      <c r="AB196" s="1">
        <f t="shared" si="570"/>
        <v>30.999999999998181</v>
      </c>
      <c r="AC196" s="1"/>
      <c r="AD196" s="1"/>
      <c r="AE196" s="126"/>
      <c r="AF196" s="126"/>
      <c r="AG196" s="126"/>
      <c r="AH196" s="4">
        <f t="shared" si="510"/>
        <v>0.33333333333303017</v>
      </c>
      <c r="AI196" s="4">
        <f t="shared" si="511"/>
        <v>0.3500000000003638</v>
      </c>
      <c r="AJ196" s="4">
        <f t="shared" si="512"/>
        <v>0.24999999999963585</v>
      </c>
      <c r="AK196" s="4">
        <f t="shared" si="513"/>
        <v>1.4166666666663641</v>
      </c>
      <c r="AL196" s="4">
        <f t="shared" si="514"/>
        <v>1.5000000000004547</v>
      </c>
      <c r="AM196" s="4">
        <f t="shared" si="515"/>
        <v>7.1666666666681831</v>
      </c>
      <c r="AN196" s="4">
        <f t="shared" si="516"/>
        <v>5.1000000000016374</v>
      </c>
      <c r="AO196" s="4">
        <f t="shared" si="517"/>
        <v>1</v>
      </c>
      <c r="AP196" s="4">
        <f t="shared" si="518"/>
        <v>2.0000000000003038</v>
      </c>
      <c r="AQ196" s="4">
        <f t="shared" si="519"/>
        <v>9.2916666666677301</v>
      </c>
      <c r="AR196" s="4">
        <f t="shared" si="520"/>
        <v>0.49999999999945466</v>
      </c>
      <c r="AS196" s="4">
        <f t="shared" si="521"/>
        <v>3.3611111111124252</v>
      </c>
      <c r="AT196" s="4">
        <f t="shared" si="522"/>
        <v>2.3666666666678191</v>
      </c>
      <c r="AU196" s="1"/>
      <c r="BA196" s="11">
        <f t="shared" si="727"/>
        <v>3.2500000000004547</v>
      </c>
      <c r="BB196" s="11">
        <f t="shared" si="728"/>
        <v>10.250000000000909</v>
      </c>
      <c r="BC196" s="12">
        <f t="shared" si="729"/>
        <v>17.500000000000909</v>
      </c>
      <c r="BD196" s="13">
        <f t="shared" si="730"/>
        <v>30.999999999998181</v>
      </c>
      <c r="BJ196" s="11">
        <f t="shared" si="735"/>
        <v>-0.33333333333303017</v>
      </c>
      <c r="BK196" s="11">
        <f t="shared" si="736"/>
        <v>0.3500000000003638</v>
      </c>
      <c r="BL196" s="11">
        <f t="shared" si="737"/>
        <v>-0.24999999999963585</v>
      </c>
      <c r="BM196" s="11">
        <f t="shared" si="738"/>
        <v>-1.4166666666663641</v>
      </c>
      <c r="BN196" s="11">
        <f t="shared" si="739"/>
        <v>1.5000000000004547</v>
      </c>
      <c r="BO196" s="11">
        <f t="shared" si="740"/>
        <v>7.1666666666681831</v>
      </c>
      <c r="BP196" s="11">
        <f t="shared" si="741"/>
        <v>5.1000000000016374</v>
      </c>
      <c r="BQ196" s="1">
        <v>1</v>
      </c>
      <c r="BR196" s="11">
        <f t="shared" si="742"/>
        <v>-2.0000000000003038</v>
      </c>
      <c r="BS196" s="11">
        <f t="shared" si="743"/>
        <v>9.2916666666677301</v>
      </c>
      <c r="BT196" s="11">
        <f t="shared" si="744"/>
        <v>-0.49999999999945466</v>
      </c>
      <c r="BU196" s="11">
        <f t="shared" si="745"/>
        <v>3.3611111111124252</v>
      </c>
      <c r="BV196" s="11">
        <f t="shared" si="655"/>
        <v>2.3666666666678191</v>
      </c>
      <c r="BY196" s="126"/>
      <c r="BZ196" s="126"/>
      <c r="CB196" s="1">
        <f t="shared" si="677"/>
        <v>1</v>
      </c>
      <c r="CC196" s="1">
        <f t="shared" si="678"/>
        <v>1</v>
      </c>
      <c r="CD196" s="1">
        <f t="shared" si="679"/>
        <v>1</v>
      </c>
      <c r="CE196" s="126">
        <f t="shared" si="523"/>
        <v>1</v>
      </c>
      <c r="CF196" s="1">
        <f t="shared" si="746"/>
        <v>1</v>
      </c>
      <c r="CG196" s="1">
        <f t="shared" si="747"/>
        <v>1</v>
      </c>
      <c r="CH196" s="1" t="str">
        <f t="shared" si="524"/>
        <v/>
      </c>
      <c r="CI196" s="1">
        <f t="shared" si="748"/>
        <v>0</v>
      </c>
      <c r="CJ196" s="1">
        <f t="shared" si="525"/>
        <v>0</v>
      </c>
      <c r="CK196" s="1" t="str">
        <f t="shared" si="526"/>
        <v/>
      </c>
      <c r="CL196" s="1">
        <f t="shared" si="656"/>
        <v>0</v>
      </c>
      <c r="CM196" s="1" t="str">
        <f t="shared" si="749"/>
        <v/>
      </c>
      <c r="CN196" s="1" t="str">
        <f t="shared" si="657"/>
        <v/>
      </c>
      <c r="CO196" s="1">
        <f t="shared" si="658"/>
        <v>0</v>
      </c>
      <c r="CP196" s="1">
        <f t="shared" si="659"/>
        <v>0</v>
      </c>
      <c r="CQ196" s="1" t="str">
        <f t="shared" si="660"/>
        <v/>
      </c>
      <c r="CS196" s="1">
        <f t="shared" si="680"/>
        <v>0</v>
      </c>
      <c r="CT196" s="1">
        <f t="shared" si="681"/>
        <v>0</v>
      </c>
      <c r="CU196" s="1">
        <f t="shared" si="682"/>
        <v>0</v>
      </c>
      <c r="CV196" s="126">
        <f t="shared" si="527"/>
        <v>0</v>
      </c>
      <c r="CW196" s="1"/>
      <c r="CX196" s="1" t="str">
        <f t="shared" si="661"/>
        <v/>
      </c>
      <c r="CY196" s="1" t="str">
        <f t="shared" si="812"/>
        <v/>
      </c>
      <c r="CZ196" s="1" t="str">
        <f t="shared" si="813"/>
        <v/>
      </c>
      <c r="DA196" s="1" t="str">
        <f t="shared" si="814"/>
        <v/>
      </c>
      <c r="DB196" s="1">
        <f t="shared" si="750"/>
        <v>1</v>
      </c>
      <c r="DC196" s="1" t="str">
        <f t="shared" si="751"/>
        <v/>
      </c>
      <c r="DD196" s="1">
        <f t="shared" si="752"/>
        <v>1</v>
      </c>
      <c r="DE196" s="1" t="str">
        <f t="shared" si="665"/>
        <v/>
      </c>
      <c r="DF196" s="1"/>
      <c r="DG196" s="126">
        <f t="shared" si="528"/>
        <v>1</v>
      </c>
      <c r="DH196" s="1">
        <f t="shared" si="683"/>
        <v>1</v>
      </c>
      <c r="DI196" s="1">
        <f t="shared" si="684"/>
        <v>1</v>
      </c>
      <c r="DJ196" s="1">
        <f t="shared" si="685"/>
        <v>1</v>
      </c>
      <c r="DK196" s="1" t="str">
        <f t="shared" si="753"/>
        <v/>
      </c>
      <c r="DL196" s="1"/>
      <c r="DM196" s="1" t="str">
        <f t="shared" si="754"/>
        <v/>
      </c>
      <c r="DN196" s="1">
        <f t="shared" si="755"/>
        <v>0</v>
      </c>
      <c r="DO196" s="1">
        <f t="shared" si="756"/>
        <v>0</v>
      </c>
      <c r="DP196" s="1">
        <f t="shared" si="757"/>
        <v>1</v>
      </c>
      <c r="DQ196" s="1">
        <f t="shared" si="758"/>
        <v>0</v>
      </c>
      <c r="DR196" s="1">
        <f t="shared" si="759"/>
        <v>0</v>
      </c>
      <c r="DS196" s="1">
        <f t="shared" si="760"/>
        <v>1</v>
      </c>
      <c r="DT196" s="1">
        <f t="shared" si="761"/>
        <v>0</v>
      </c>
      <c r="DU196" s="1">
        <f t="shared" si="815"/>
        <v>0</v>
      </c>
      <c r="DV196" s="1">
        <f t="shared" si="686"/>
        <v>1</v>
      </c>
      <c r="DW196" s="1">
        <f t="shared" si="762"/>
        <v>0</v>
      </c>
      <c r="DX196" s="1" t="str">
        <f t="shared" si="763"/>
        <v/>
      </c>
      <c r="DY196" s="1" t="str">
        <f t="shared" si="764"/>
        <v/>
      </c>
      <c r="EA196" s="1">
        <f t="shared" si="687"/>
        <v>1</v>
      </c>
      <c r="EB196" s="1">
        <f t="shared" si="688"/>
        <v>1</v>
      </c>
      <c r="EC196" s="1">
        <f t="shared" si="689"/>
        <v>1</v>
      </c>
      <c r="ED196" s="1">
        <f t="shared" si="690"/>
        <v>1</v>
      </c>
      <c r="EF196" s="1">
        <f t="shared" si="723"/>
        <v>1</v>
      </c>
      <c r="EG196" s="1">
        <f t="shared" si="724"/>
        <v>1</v>
      </c>
      <c r="EH196" s="1">
        <f t="shared" si="725"/>
        <v>1</v>
      </c>
      <c r="EI196" s="1">
        <f t="shared" si="726"/>
        <v>1</v>
      </c>
      <c r="EK196" s="1">
        <f t="shared" si="695"/>
        <v>1</v>
      </c>
      <c r="EL196" s="1">
        <f t="shared" si="696"/>
        <v>1</v>
      </c>
      <c r="EM196" s="1">
        <f t="shared" si="697"/>
        <v>1</v>
      </c>
      <c r="EO196" s="1">
        <f t="shared" si="698"/>
        <v>1</v>
      </c>
      <c r="EP196" s="1">
        <f t="shared" si="699"/>
        <v>1</v>
      </c>
      <c r="EQ196" s="1">
        <f t="shared" si="700"/>
        <v>1</v>
      </c>
      <c r="ES196" s="1">
        <f t="shared" si="765"/>
        <v>1</v>
      </c>
      <c r="ET196" s="1">
        <f t="shared" si="766"/>
        <v>1</v>
      </c>
      <c r="EU196" s="1">
        <f t="shared" si="767"/>
        <v>1</v>
      </c>
      <c r="EV196" s="1">
        <f t="shared" si="667"/>
        <v>1</v>
      </c>
      <c r="EW196" s="1">
        <f t="shared" si="816"/>
        <v>0</v>
      </c>
      <c r="EY196" s="1">
        <f t="shared" si="768"/>
        <v>1</v>
      </c>
      <c r="EZ196" s="1">
        <f t="shared" si="769"/>
        <v>1</v>
      </c>
      <c r="FA196" s="1">
        <f t="shared" si="770"/>
        <v>1</v>
      </c>
      <c r="FC196" s="1">
        <f t="shared" si="701"/>
        <v>0</v>
      </c>
      <c r="FD196" s="1" t="str">
        <f t="shared" si="817"/>
        <v/>
      </c>
      <c r="FE196" s="1"/>
      <c r="FF196" s="1">
        <f t="shared" si="702"/>
        <v>0</v>
      </c>
      <c r="FG196" s="1">
        <f t="shared" si="703"/>
        <v>1</v>
      </c>
      <c r="FH196" s="1">
        <f t="shared" si="704"/>
        <v>0</v>
      </c>
      <c r="FI196" s="1" t="str">
        <f t="shared" si="771"/>
        <v/>
      </c>
      <c r="FJ196" s="1" t="str">
        <f t="shared" si="772"/>
        <v/>
      </c>
      <c r="FK196" s="1" t="str">
        <f t="shared" si="773"/>
        <v/>
      </c>
      <c r="FL196" s="1" t="str">
        <f t="shared" si="774"/>
        <v/>
      </c>
      <c r="FN196" s="1">
        <f t="shared" si="775"/>
        <v>1</v>
      </c>
      <c r="FO196" s="1">
        <f t="shared" si="776"/>
        <v>1</v>
      </c>
      <c r="FP196" s="1" t="str">
        <f t="shared" si="777"/>
        <v/>
      </c>
      <c r="FV196" s="1">
        <f t="shared" si="731"/>
        <v>0</v>
      </c>
      <c r="FW196" s="1">
        <f t="shared" si="732"/>
        <v>0</v>
      </c>
      <c r="FX196" s="1">
        <f t="shared" si="733"/>
        <v>1</v>
      </c>
      <c r="GA196" s="1">
        <f t="shared" si="778"/>
        <v>0</v>
      </c>
      <c r="GB196" s="1">
        <f t="shared" si="779"/>
        <v>0</v>
      </c>
      <c r="GC196" s="1">
        <f t="shared" si="780"/>
        <v>0</v>
      </c>
      <c r="GD196" s="1">
        <f t="shared" si="781"/>
        <v>0</v>
      </c>
      <c r="GE196" s="1">
        <f t="shared" si="782"/>
        <v>0</v>
      </c>
      <c r="GF196" s="1">
        <f t="shared" si="705"/>
        <v>1</v>
      </c>
      <c r="GG196" s="1">
        <f t="shared" si="783"/>
        <v>0</v>
      </c>
      <c r="GI196" s="1">
        <f t="shared" si="734"/>
        <v>0</v>
      </c>
      <c r="GK196" s="1">
        <f t="shared" si="784"/>
        <v>1</v>
      </c>
      <c r="GL196" s="1">
        <f t="shared" si="785"/>
        <v>1</v>
      </c>
      <c r="GM196" s="1">
        <f t="shared" si="786"/>
        <v>1</v>
      </c>
      <c r="GN196" s="1">
        <f t="shared" si="787"/>
        <v>1</v>
      </c>
      <c r="GO196" s="1">
        <f t="shared" si="788"/>
        <v>1</v>
      </c>
      <c r="GP196" s="1">
        <f t="shared" si="706"/>
        <v>0</v>
      </c>
      <c r="GQ196" s="1">
        <f t="shared" si="789"/>
        <v>1</v>
      </c>
      <c r="GS196" s="1" t="str">
        <f t="shared" si="790"/>
        <v/>
      </c>
      <c r="GT196" s="1" t="str">
        <f t="shared" si="791"/>
        <v/>
      </c>
      <c r="GU196" s="1">
        <f t="shared" si="707"/>
        <v>1</v>
      </c>
      <c r="GV196" s="1">
        <f t="shared" si="708"/>
        <v>0</v>
      </c>
      <c r="GW196" s="1">
        <f t="shared" si="709"/>
        <v>0</v>
      </c>
      <c r="GX196" s="1">
        <f t="shared" si="710"/>
        <v>0</v>
      </c>
      <c r="GY196" s="1">
        <f t="shared" si="711"/>
        <v>0</v>
      </c>
      <c r="GZ196" s="1"/>
      <c r="HA196" s="1">
        <f t="shared" si="792"/>
        <v>1</v>
      </c>
      <c r="HB196" s="1">
        <f t="shared" si="793"/>
        <v>1</v>
      </c>
      <c r="HC196" s="1">
        <f t="shared" si="794"/>
        <v>1</v>
      </c>
      <c r="HD196" s="1">
        <f t="shared" si="795"/>
        <v>1</v>
      </c>
      <c r="HE196" s="1">
        <f t="shared" si="796"/>
        <v>0</v>
      </c>
      <c r="HF196" s="1">
        <f t="shared" si="797"/>
        <v>0</v>
      </c>
      <c r="HH196" s="1">
        <f t="shared" si="798"/>
        <v>1</v>
      </c>
      <c r="HI196" s="1">
        <f t="shared" si="799"/>
        <v>1</v>
      </c>
      <c r="HJ196" s="1">
        <f t="shared" si="800"/>
        <v>1</v>
      </c>
      <c r="HK196" s="1">
        <f t="shared" si="801"/>
        <v>1</v>
      </c>
      <c r="HL196" s="1">
        <f t="shared" si="802"/>
        <v>1</v>
      </c>
      <c r="HM196" s="1">
        <f t="shared" si="803"/>
        <v>1</v>
      </c>
      <c r="HO196" s="1">
        <f t="shared" si="671"/>
        <v>1</v>
      </c>
      <c r="HP196" s="1" t="str">
        <f t="shared" si="672"/>
        <v/>
      </c>
      <c r="HQ196" s="1">
        <f t="shared" si="804"/>
        <v>1</v>
      </c>
      <c r="HR196" s="1" t="str">
        <f t="shared" si="805"/>
        <v/>
      </c>
      <c r="HS196" s="1">
        <f t="shared" si="806"/>
        <v>1</v>
      </c>
      <c r="HT196" s="1" t="str">
        <f t="shared" si="807"/>
        <v/>
      </c>
      <c r="HU196" s="1" t="str">
        <f t="shared" si="808"/>
        <v/>
      </c>
      <c r="HV196" s="1" t="str">
        <f t="shared" si="809"/>
        <v/>
      </c>
      <c r="HW196" s="1" t="str">
        <f t="shared" si="810"/>
        <v/>
      </c>
      <c r="HX196" s="1" t="str">
        <f t="shared" si="811"/>
        <v/>
      </c>
      <c r="HZ196" s="1">
        <f t="shared" si="712"/>
        <v>0</v>
      </c>
      <c r="IA196" s="1" t="str">
        <f t="shared" si="713"/>
        <v/>
      </c>
      <c r="IB196" s="1">
        <f t="shared" si="714"/>
        <v>0</v>
      </c>
      <c r="IC196" s="1" t="str">
        <f t="shared" si="715"/>
        <v/>
      </c>
      <c r="ID196" s="1">
        <f t="shared" si="716"/>
        <v>0</v>
      </c>
      <c r="IE196" s="1" t="str">
        <f t="shared" si="717"/>
        <v/>
      </c>
      <c r="IF196" s="1" t="str">
        <f t="shared" si="718"/>
        <v/>
      </c>
      <c r="IG196" s="1" t="str">
        <f t="shared" si="719"/>
        <v/>
      </c>
      <c r="IH196" s="1" t="str">
        <f t="shared" si="720"/>
        <v/>
      </c>
      <c r="II196" s="1" t="str">
        <f t="shared" si="721"/>
        <v/>
      </c>
    </row>
    <row r="197" spans="1:243" x14ac:dyDescent="0.2">
      <c r="A197" s="14">
        <f t="shared" si="818"/>
        <v>197</v>
      </c>
      <c r="C197" s="2">
        <v>42401</v>
      </c>
      <c r="G197" s="3">
        <v>109.075</v>
      </c>
      <c r="H197" s="3">
        <v>120.13</v>
      </c>
      <c r="I197" s="3">
        <v>129.05500000000001</v>
      </c>
      <c r="J197" s="4">
        <v>160.16999999999999</v>
      </c>
      <c r="P197" s="128">
        <f t="shared" si="673"/>
        <v>3495.5000000000005</v>
      </c>
      <c r="Q197" s="5">
        <f t="shared" si="674"/>
        <v>3852.9999999999995</v>
      </c>
      <c r="R197" s="6">
        <f t="shared" si="675"/>
        <v>4133.5000000000009</v>
      </c>
      <c r="S197" s="7">
        <f t="shared" si="676"/>
        <v>5136.9999999999991</v>
      </c>
      <c r="Y197" s="4">
        <f t="shared" si="567"/>
        <v>2.4999999999990905</v>
      </c>
      <c r="Z197" s="1">
        <f t="shared" si="568"/>
        <v>8.5000000000009095</v>
      </c>
      <c r="AA197" s="1">
        <f t="shared" si="569"/>
        <v>12.999999999999091</v>
      </c>
      <c r="AB197" s="1">
        <f t="shared" si="570"/>
        <v>16</v>
      </c>
      <c r="AC197" s="1"/>
      <c r="AD197" s="1"/>
      <c r="AE197" s="126"/>
      <c r="AF197" s="126"/>
      <c r="AG197" s="126"/>
      <c r="AH197" s="4">
        <f t="shared" si="510"/>
        <v>0.66666666666909169</v>
      </c>
      <c r="AI197" s="4">
        <f t="shared" si="511"/>
        <v>0.10000000000236486</v>
      </c>
      <c r="AJ197" s="4">
        <f t="shared" si="512"/>
        <v>0.7000000000014559</v>
      </c>
      <c r="AK197" s="4">
        <f t="shared" si="513"/>
        <v>0.16666666666515084</v>
      </c>
      <c r="AL197" s="4">
        <f t="shared" si="514"/>
        <v>2.0000000000013642</v>
      </c>
      <c r="AM197" s="4">
        <f t="shared" si="515"/>
        <v>7.6666666666657575</v>
      </c>
      <c r="AN197" s="4">
        <f t="shared" si="516"/>
        <v>6.5999999999990902</v>
      </c>
      <c r="AO197" s="4">
        <f t="shared" si="517"/>
        <v>1</v>
      </c>
      <c r="AP197" s="4">
        <f t="shared" si="518"/>
        <v>5.4572735219693413E-12</v>
      </c>
      <c r="AQ197" s="4">
        <f t="shared" si="519"/>
        <v>7.9166666666634837</v>
      </c>
      <c r="AR197" s="4">
        <f t="shared" si="520"/>
        <v>0.20000000000145501</v>
      </c>
      <c r="AS197" s="4">
        <f t="shared" si="521"/>
        <v>4.9444444444453541</v>
      </c>
      <c r="AT197" s="4">
        <f t="shared" si="522"/>
        <v>2.8666666666648477</v>
      </c>
      <c r="AU197" s="1"/>
      <c r="BA197" s="11">
        <f t="shared" si="727"/>
        <v>-2.4999999999990905</v>
      </c>
      <c r="BB197" s="11">
        <f t="shared" si="728"/>
        <v>-8.5000000000009095</v>
      </c>
      <c r="BC197" s="12">
        <f t="shared" si="729"/>
        <v>-12.999999999999091</v>
      </c>
      <c r="BD197" s="13">
        <f t="shared" si="730"/>
        <v>-16</v>
      </c>
      <c r="BJ197" s="11">
        <f t="shared" si="735"/>
        <v>0.66666666666909169</v>
      </c>
      <c r="BK197" s="11">
        <f t="shared" si="736"/>
        <v>0.10000000000236486</v>
      </c>
      <c r="BL197" s="11">
        <f t="shared" si="737"/>
        <v>-0.7000000000014559</v>
      </c>
      <c r="BM197" s="11">
        <f t="shared" si="738"/>
        <v>0.16666666666515084</v>
      </c>
      <c r="BN197" s="11">
        <f t="shared" si="739"/>
        <v>-2.0000000000013642</v>
      </c>
      <c r="BO197" s="11">
        <f t="shared" si="740"/>
        <v>-7.6666666666657575</v>
      </c>
      <c r="BP197" s="11">
        <f t="shared" si="741"/>
        <v>-6.5999999999990902</v>
      </c>
      <c r="BQ197" s="1">
        <v>1</v>
      </c>
      <c r="BR197" s="11">
        <f t="shared" si="742"/>
        <v>-5.4572735219693413E-12</v>
      </c>
      <c r="BS197" s="11">
        <f t="shared" si="743"/>
        <v>-7.9166666666634837</v>
      </c>
      <c r="BT197" s="11">
        <f t="shared" si="744"/>
        <v>0.20000000000145501</v>
      </c>
      <c r="BU197" s="11">
        <f t="shared" si="745"/>
        <v>-4.9444444444453541</v>
      </c>
      <c r="BV197" s="11">
        <f t="shared" si="655"/>
        <v>-2.8666666666648477</v>
      </c>
      <c r="BY197" s="126"/>
      <c r="BZ197" s="126"/>
      <c r="CB197" s="1">
        <f t="shared" si="677"/>
        <v>0</v>
      </c>
      <c r="CC197" s="1">
        <f t="shared" si="678"/>
        <v>0</v>
      </c>
      <c r="CD197" s="1">
        <f t="shared" si="679"/>
        <v>0</v>
      </c>
      <c r="CE197" s="126">
        <f t="shared" si="523"/>
        <v>0</v>
      </c>
      <c r="CF197" s="1">
        <f t="shared" si="746"/>
        <v>0</v>
      </c>
      <c r="CG197" s="1" t="str">
        <f t="shared" si="747"/>
        <v/>
      </c>
      <c r="CH197" s="1" t="str">
        <f t="shared" si="524"/>
        <v/>
      </c>
      <c r="CI197" s="1">
        <f t="shared" si="748"/>
        <v>1</v>
      </c>
      <c r="CJ197" s="1">
        <f t="shared" si="525"/>
        <v>1</v>
      </c>
      <c r="CK197" s="1" t="str">
        <f t="shared" si="526"/>
        <v/>
      </c>
      <c r="CL197" s="1">
        <f t="shared" si="656"/>
        <v>1</v>
      </c>
      <c r="CM197" s="1">
        <f t="shared" si="749"/>
        <v>1</v>
      </c>
      <c r="CN197" s="1">
        <f t="shared" si="657"/>
        <v>1</v>
      </c>
      <c r="CO197" s="1" t="str">
        <f t="shared" si="658"/>
        <v/>
      </c>
      <c r="CP197" s="1" t="str">
        <f t="shared" si="659"/>
        <v/>
      </c>
      <c r="CQ197" s="1">
        <f t="shared" si="660"/>
        <v>1</v>
      </c>
      <c r="CS197" s="1">
        <f t="shared" si="680"/>
        <v>0</v>
      </c>
      <c r="CT197" s="1">
        <f t="shared" si="681"/>
        <v>0</v>
      </c>
      <c r="CU197" s="1">
        <f t="shared" si="682"/>
        <v>0</v>
      </c>
      <c r="CV197" s="126">
        <f t="shared" si="527"/>
        <v>0</v>
      </c>
      <c r="CW197" s="1"/>
      <c r="CX197" s="1" t="str">
        <f t="shared" si="661"/>
        <v/>
      </c>
      <c r="CY197" s="1" t="str">
        <f t="shared" si="812"/>
        <v/>
      </c>
      <c r="CZ197" s="1" t="str">
        <f t="shared" si="813"/>
        <v/>
      </c>
      <c r="DA197" s="1" t="str">
        <f t="shared" si="814"/>
        <v/>
      </c>
      <c r="DB197" s="1">
        <f t="shared" si="750"/>
        <v>1</v>
      </c>
      <c r="DC197" s="1" t="str">
        <f t="shared" si="751"/>
        <v/>
      </c>
      <c r="DD197" s="1">
        <f t="shared" si="752"/>
        <v>1</v>
      </c>
      <c r="DE197" s="1" t="str">
        <f t="shared" si="665"/>
        <v/>
      </c>
      <c r="DF197" s="1"/>
      <c r="DG197" s="126">
        <f t="shared" si="528"/>
        <v>1</v>
      </c>
      <c r="DH197" s="1">
        <f t="shared" si="683"/>
        <v>1</v>
      </c>
      <c r="DI197" s="1">
        <f t="shared" si="684"/>
        <v>1</v>
      </c>
      <c r="DJ197" s="1">
        <f t="shared" si="685"/>
        <v>1</v>
      </c>
      <c r="DK197" s="1" t="str">
        <f t="shared" si="753"/>
        <v/>
      </c>
      <c r="DL197" s="1"/>
      <c r="DM197" s="1" t="str">
        <f t="shared" si="754"/>
        <v/>
      </c>
      <c r="DN197" s="1">
        <f t="shared" si="755"/>
        <v>0</v>
      </c>
      <c r="DO197" s="1">
        <f t="shared" si="756"/>
        <v>1</v>
      </c>
      <c r="DP197" s="1">
        <f t="shared" si="757"/>
        <v>0</v>
      </c>
      <c r="DQ197" s="1">
        <f t="shared" si="758"/>
        <v>1</v>
      </c>
      <c r="DR197" s="1">
        <f t="shared" si="759"/>
        <v>0</v>
      </c>
      <c r="DS197" s="1">
        <f t="shared" si="760"/>
        <v>1</v>
      </c>
      <c r="DT197" s="1">
        <f t="shared" si="761"/>
        <v>0</v>
      </c>
      <c r="DU197" s="1">
        <f t="shared" si="815"/>
        <v>1</v>
      </c>
      <c r="DV197" s="1">
        <f t="shared" si="686"/>
        <v>1</v>
      </c>
      <c r="DW197" s="1">
        <f t="shared" si="762"/>
        <v>0</v>
      </c>
      <c r="DX197" s="1" t="str">
        <f t="shared" si="763"/>
        <v/>
      </c>
      <c r="DY197" s="1" t="str">
        <f t="shared" si="764"/>
        <v/>
      </c>
      <c r="EA197" s="1">
        <f t="shared" si="687"/>
        <v>1</v>
      </c>
      <c r="EB197" s="1">
        <f t="shared" si="688"/>
        <v>1</v>
      </c>
      <c r="EC197" s="1">
        <f t="shared" si="689"/>
        <v>1</v>
      </c>
      <c r="ED197" s="1">
        <f t="shared" si="690"/>
        <v>1</v>
      </c>
      <c r="EF197" s="1">
        <f t="shared" ref="EF197:EF214" si="819">IF(BA197&gt;0,IF(BS197&gt;0,1,0),IF(BS197&lt;0,1,0))</f>
        <v>1</v>
      </c>
      <c r="EG197" s="1">
        <f t="shared" ref="EG197:EG214" si="820">IF(BB197&gt;0,IF(BS197&gt;0,1,0),IF(BS197&lt;0,1,0))</f>
        <v>1</v>
      </c>
      <c r="EH197" s="1">
        <f t="shared" ref="EH197:EH214" si="821">IF(BC197&gt;0,IF(BS197&gt;0,1,0),IF(BS197&lt;0,1,0))</f>
        <v>1</v>
      </c>
      <c r="EI197" s="1">
        <f t="shared" ref="EI197:EI214" si="822">IF(BD197&gt;0,IF(BS197&gt;0,1,0),IF(BS197&lt;0,1,0))</f>
        <v>1</v>
      </c>
      <c r="EK197" s="1">
        <f t="shared" si="695"/>
        <v>1</v>
      </c>
      <c r="EL197" s="1">
        <f t="shared" si="696"/>
        <v>1</v>
      </c>
      <c r="EM197" s="1">
        <f t="shared" si="697"/>
        <v>1</v>
      </c>
      <c r="EO197" s="1">
        <f t="shared" si="698"/>
        <v>1</v>
      </c>
      <c r="EP197" s="1">
        <f t="shared" si="699"/>
        <v>1</v>
      </c>
      <c r="EQ197" s="1">
        <f t="shared" si="700"/>
        <v>1</v>
      </c>
      <c r="ES197" s="1">
        <f t="shared" si="765"/>
        <v>1</v>
      </c>
      <c r="ET197" s="1">
        <f t="shared" si="766"/>
        <v>1</v>
      </c>
      <c r="EU197" s="1">
        <f t="shared" si="767"/>
        <v>1</v>
      </c>
      <c r="EV197" s="1">
        <f t="shared" si="667"/>
        <v>1</v>
      </c>
      <c r="EW197" s="1">
        <f t="shared" si="816"/>
        <v>0</v>
      </c>
      <c r="EY197" s="1">
        <f t="shared" si="768"/>
        <v>1</v>
      </c>
      <c r="EZ197" s="1">
        <f t="shared" si="769"/>
        <v>1</v>
      </c>
      <c r="FA197" s="1">
        <f t="shared" si="770"/>
        <v>1</v>
      </c>
      <c r="FC197" s="1">
        <f t="shared" si="701"/>
        <v>0</v>
      </c>
      <c r="FD197" s="1" t="str">
        <f t="shared" si="817"/>
        <v/>
      </c>
      <c r="FE197" s="1"/>
      <c r="FF197" s="1">
        <f t="shared" si="702"/>
        <v>1</v>
      </c>
      <c r="FG197" s="1">
        <f t="shared" si="703"/>
        <v>0</v>
      </c>
      <c r="FH197" s="1">
        <f t="shared" si="704"/>
        <v>0</v>
      </c>
      <c r="FI197" s="1" t="str">
        <f t="shared" si="771"/>
        <v/>
      </c>
      <c r="FJ197" s="1" t="str">
        <f t="shared" si="772"/>
        <v/>
      </c>
      <c r="FK197" s="1" t="str">
        <f t="shared" si="773"/>
        <v/>
      </c>
      <c r="FL197" s="1" t="str">
        <f t="shared" si="774"/>
        <v/>
      </c>
      <c r="FN197" s="1" t="str">
        <f t="shared" si="775"/>
        <v/>
      </c>
      <c r="FO197" s="1" t="str">
        <f t="shared" si="776"/>
        <v/>
      </c>
      <c r="FP197" s="1" t="str">
        <f t="shared" si="777"/>
        <v/>
      </c>
      <c r="FV197" s="1">
        <f t="shared" si="731"/>
        <v>1</v>
      </c>
      <c r="FW197" s="1">
        <f t="shared" si="732"/>
        <v>1</v>
      </c>
      <c r="FX197" s="1">
        <f t="shared" si="733"/>
        <v>0</v>
      </c>
      <c r="GA197" s="1">
        <f t="shared" si="778"/>
        <v>1</v>
      </c>
      <c r="GB197" s="1">
        <f t="shared" si="779"/>
        <v>1</v>
      </c>
      <c r="GC197" s="1">
        <f t="shared" si="780"/>
        <v>1</v>
      </c>
      <c r="GD197" s="1">
        <f t="shared" si="781"/>
        <v>1</v>
      </c>
      <c r="GE197" s="1">
        <f t="shared" si="782"/>
        <v>0</v>
      </c>
      <c r="GF197" s="1">
        <f t="shared" si="705"/>
        <v>0</v>
      </c>
      <c r="GG197" s="1">
        <f t="shared" si="783"/>
        <v>1</v>
      </c>
      <c r="GI197" s="1">
        <f t="shared" si="734"/>
        <v>1</v>
      </c>
      <c r="GK197" s="1">
        <f t="shared" si="784"/>
        <v>1</v>
      </c>
      <c r="GL197" s="1">
        <f t="shared" si="785"/>
        <v>1</v>
      </c>
      <c r="GM197" s="1">
        <f t="shared" si="786"/>
        <v>1</v>
      </c>
      <c r="GN197" s="1">
        <f t="shared" si="787"/>
        <v>1</v>
      </c>
      <c r="GO197" s="1">
        <f t="shared" si="788"/>
        <v>0</v>
      </c>
      <c r="GP197" s="1">
        <f t="shared" si="706"/>
        <v>0</v>
      </c>
      <c r="GQ197" s="1">
        <f t="shared" si="789"/>
        <v>1</v>
      </c>
      <c r="GS197" s="1" t="str">
        <f t="shared" si="790"/>
        <v/>
      </c>
      <c r="GT197" s="1" t="str">
        <f t="shared" si="791"/>
        <v/>
      </c>
      <c r="GU197" s="1">
        <f t="shared" si="707"/>
        <v>0</v>
      </c>
      <c r="GV197" s="1">
        <f t="shared" si="708"/>
        <v>0</v>
      </c>
      <c r="GW197" s="1">
        <f t="shared" si="709"/>
        <v>0</v>
      </c>
      <c r="GX197" s="1">
        <f t="shared" si="710"/>
        <v>0</v>
      </c>
      <c r="GY197" s="1">
        <f t="shared" si="711"/>
        <v>0</v>
      </c>
      <c r="GZ197" s="1"/>
      <c r="HA197" s="1">
        <f t="shared" si="792"/>
        <v>1</v>
      </c>
      <c r="HB197" s="1">
        <f t="shared" si="793"/>
        <v>1</v>
      </c>
      <c r="HC197" s="1">
        <f t="shared" si="794"/>
        <v>1</v>
      </c>
      <c r="HD197" s="1">
        <f t="shared" si="795"/>
        <v>1</v>
      </c>
      <c r="HE197" s="1">
        <f t="shared" si="796"/>
        <v>0</v>
      </c>
      <c r="HF197" s="1">
        <f t="shared" si="797"/>
        <v>0</v>
      </c>
      <c r="HH197" s="1">
        <f t="shared" si="798"/>
        <v>1</v>
      </c>
      <c r="HI197" s="1">
        <f t="shared" si="799"/>
        <v>1</v>
      </c>
      <c r="HJ197" s="1">
        <f t="shared" si="800"/>
        <v>1</v>
      </c>
      <c r="HK197" s="1">
        <f t="shared" si="801"/>
        <v>1</v>
      </c>
      <c r="HL197" s="1">
        <f t="shared" si="802"/>
        <v>1</v>
      </c>
      <c r="HM197" s="1">
        <f t="shared" si="803"/>
        <v>0</v>
      </c>
      <c r="HO197" s="1" t="str">
        <f t="shared" si="671"/>
        <v/>
      </c>
      <c r="HP197" s="1">
        <f t="shared" si="672"/>
        <v>1</v>
      </c>
      <c r="HQ197" s="1" t="str">
        <f t="shared" si="804"/>
        <v/>
      </c>
      <c r="HR197" s="1">
        <f t="shared" si="805"/>
        <v>1</v>
      </c>
      <c r="HS197" s="1" t="str">
        <f t="shared" si="806"/>
        <v/>
      </c>
      <c r="HT197" s="1">
        <f t="shared" si="807"/>
        <v>1</v>
      </c>
      <c r="HU197" s="1" t="str">
        <f t="shared" si="808"/>
        <v/>
      </c>
      <c r="HV197" s="1" t="str">
        <f t="shared" si="809"/>
        <v/>
      </c>
      <c r="HW197" s="1" t="str">
        <f t="shared" si="810"/>
        <v/>
      </c>
      <c r="HX197" s="1" t="str">
        <f t="shared" si="811"/>
        <v/>
      </c>
      <c r="HZ197" s="1" t="str">
        <f t="shared" si="712"/>
        <v/>
      </c>
      <c r="IA197" s="1">
        <f t="shared" si="713"/>
        <v>0</v>
      </c>
      <c r="IB197" s="1" t="str">
        <f t="shared" si="714"/>
        <v/>
      </c>
      <c r="IC197" s="1">
        <f t="shared" si="715"/>
        <v>0</v>
      </c>
      <c r="ID197" s="1" t="str">
        <f t="shared" si="716"/>
        <v/>
      </c>
      <c r="IE197" s="1">
        <f t="shared" si="717"/>
        <v>0</v>
      </c>
      <c r="IF197" s="1" t="str">
        <f t="shared" si="718"/>
        <v/>
      </c>
      <c r="IG197" s="1" t="str">
        <f t="shared" si="719"/>
        <v/>
      </c>
      <c r="IH197" s="1" t="str">
        <f t="shared" si="720"/>
        <v/>
      </c>
      <c r="II197" s="1" t="str">
        <f t="shared" si="721"/>
        <v/>
      </c>
    </row>
    <row r="198" spans="1:243" x14ac:dyDescent="0.2">
      <c r="A198" s="14">
        <f t="shared" si="818"/>
        <v>198</v>
      </c>
      <c r="C198" s="2">
        <v>42402</v>
      </c>
      <c r="G198" s="3">
        <v>109.11499999999999</v>
      </c>
      <c r="H198" s="3">
        <v>120.292</v>
      </c>
      <c r="I198" s="3">
        <v>130.03</v>
      </c>
      <c r="J198" s="4">
        <v>163.01</v>
      </c>
      <c r="P198" s="128">
        <f t="shared" si="673"/>
        <v>3499.4999999999995</v>
      </c>
      <c r="Q198" s="5">
        <f t="shared" si="674"/>
        <v>3869.25</v>
      </c>
      <c r="R198" s="6">
        <f t="shared" si="675"/>
        <v>4163</v>
      </c>
      <c r="S198" s="7">
        <f t="shared" si="676"/>
        <v>5216.9999999999991</v>
      </c>
      <c r="Y198" s="4">
        <f t="shared" si="567"/>
        <v>3.9999999999990905</v>
      </c>
      <c r="Z198" s="1">
        <f t="shared" si="568"/>
        <v>16.250000000000455</v>
      </c>
      <c r="AA198" s="1">
        <f t="shared" si="569"/>
        <v>29.499999999999091</v>
      </c>
      <c r="AB198" s="1">
        <f t="shared" si="570"/>
        <v>80</v>
      </c>
      <c r="AC198" s="1"/>
      <c r="AD198" s="1"/>
      <c r="AE198" s="126"/>
      <c r="AF198" s="126"/>
      <c r="AG198" s="126"/>
      <c r="AH198" s="4">
        <f t="shared" ref="AH198:AH261" si="823">ABS(BJ198)</f>
        <v>2.8333333333354549</v>
      </c>
      <c r="AI198" s="4">
        <f t="shared" ref="AI198:AI261" si="824">ABS(BK198)</f>
        <v>1.7500000000020908</v>
      </c>
      <c r="AJ198" s="4">
        <f t="shared" ref="AJ198:AJ261" si="825">ABS(BL198)</f>
        <v>1.4499999999989974</v>
      </c>
      <c r="AK198" s="4">
        <f t="shared" ref="AK198:AK261" si="826">ABS(BM198)</f>
        <v>3.4166666666656056</v>
      </c>
      <c r="AL198" s="4">
        <f t="shared" ref="AL198:AL261" si="827">ABS(BN198)</f>
        <v>1.5000000000009095</v>
      </c>
      <c r="AM198" s="4">
        <f t="shared" ref="AM198:AM261" si="828">ABS(BO198)</f>
        <v>2.8333333333324227</v>
      </c>
      <c r="AN198" s="4">
        <f t="shared" ref="AN198:AN261" si="829">ABS(BP198)</f>
        <v>2.5000000000009095</v>
      </c>
      <c r="AO198" s="4">
        <f t="shared" ref="AO198:AO261" si="830">ABS(BQ198)</f>
        <v>1</v>
      </c>
      <c r="AP198" s="4">
        <f t="shared" ref="AP198:AP261" si="831">ABS(BR198)</f>
        <v>0.4999999999954543</v>
      </c>
      <c r="AQ198" s="4">
        <f t="shared" ref="AQ198:AQ261" si="832">ABS(BS198)</f>
        <v>7.958333333330831</v>
      </c>
      <c r="AR198" s="4">
        <f t="shared" ref="AR198:AR261" si="833">ABS(BT198)</f>
        <v>3.8000000000014555</v>
      </c>
      <c r="AS198" s="4">
        <f t="shared" ref="AS198:AS261" si="834">ABS(BU198)</f>
        <v>1.5277777777773238</v>
      </c>
      <c r="AT198" s="4">
        <f t="shared" ref="AT198:AT261" si="835">ABS(BV198)</f>
        <v>2.6666666666684851</v>
      </c>
      <c r="AU198" s="1"/>
      <c r="BA198" s="11">
        <f t="shared" si="727"/>
        <v>3.9999999999990905</v>
      </c>
      <c r="BB198" s="11">
        <f t="shared" si="728"/>
        <v>16.250000000000455</v>
      </c>
      <c r="BC198" s="12">
        <f t="shared" si="729"/>
        <v>29.499999999999091</v>
      </c>
      <c r="BD198" s="13">
        <f t="shared" si="730"/>
        <v>80</v>
      </c>
      <c r="BJ198" s="11">
        <f t="shared" si="735"/>
        <v>-2.8333333333354549</v>
      </c>
      <c r="BK198" s="11">
        <f t="shared" si="736"/>
        <v>-1.7500000000020908</v>
      </c>
      <c r="BL198" s="11">
        <f t="shared" si="737"/>
        <v>-1.4499999999989974</v>
      </c>
      <c r="BM198" s="11">
        <f t="shared" si="738"/>
        <v>-3.4166666666656056</v>
      </c>
      <c r="BN198" s="11">
        <f t="shared" si="739"/>
        <v>1.5000000000009095</v>
      </c>
      <c r="BO198" s="11">
        <f t="shared" si="740"/>
        <v>2.8333333333324227</v>
      </c>
      <c r="BP198" s="11">
        <f t="shared" si="741"/>
        <v>-2.5000000000009095</v>
      </c>
      <c r="BQ198" s="1">
        <v>1</v>
      </c>
      <c r="BR198" s="11">
        <f t="shared" si="742"/>
        <v>-0.4999999999954543</v>
      </c>
      <c r="BS198" s="11">
        <f t="shared" si="743"/>
        <v>7.958333333330831</v>
      </c>
      <c r="BT198" s="11">
        <f t="shared" si="744"/>
        <v>-3.8000000000014555</v>
      </c>
      <c r="BU198" s="11">
        <f t="shared" si="745"/>
        <v>-1.5277777777773238</v>
      </c>
      <c r="BV198" s="11">
        <f t="shared" si="655"/>
        <v>-2.6666666666684851</v>
      </c>
      <c r="BY198" s="126"/>
      <c r="BZ198" s="126"/>
      <c r="CB198" s="1">
        <f t="shared" si="677"/>
        <v>0</v>
      </c>
      <c r="CC198" s="1">
        <f t="shared" si="678"/>
        <v>0</v>
      </c>
      <c r="CD198" s="1">
        <f t="shared" si="679"/>
        <v>0</v>
      </c>
      <c r="CE198" s="126">
        <f t="shared" ref="CE198:CE261" si="836">IF(BD198="","",IF(OR(AND(BD198&gt;-0.001,BD198&lt;0.001),AND(BK198&gt;-0.001,BK198&lt;0.001)),0,IF(BD198&gt;0,IF(BK198&gt;0,1,0),IF(BK198&lt;0,1,0))))</f>
        <v>0</v>
      </c>
      <c r="CF198" s="1">
        <f t="shared" si="746"/>
        <v>0</v>
      </c>
      <c r="CG198" s="1" t="str">
        <f t="shared" si="747"/>
        <v/>
      </c>
      <c r="CH198" s="1" t="str">
        <f t="shared" ref="CH198:CH261" si="837">IF(DJ198=0,IF(AND(BK198&gt;-0.001,BD198&lt;0.001),1,IF(AND(BK198&lt;0.001,BD198&gt;-0.001),1,0)),"")</f>
        <v/>
      </c>
      <c r="CI198" s="1">
        <f t="shared" si="748"/>
        <v>1</v>
      </c>
      <c r="CJ198" s="1">
        <f t="shared" ref="CJ198:CJ261" si="838">IF(DI198=1,IF(AND(BK198&gt;-0.001,BD198&lt;0.001),1,IF(AND(BK198&lt;0.001,BD198&gt;-0.001),1,0)),"")</f>
        <v>1</v>
      </c>
      <c r="CK198" s="1" t="str">
        <f t="shared" ref="CK198:CK261" si="839">IF(CV198=1,IF(AND(BK198&gt;-0.001,BD198&lt;0.001),1,IF(AND(BK198&lt;0.001,BD198&gt;-0.001),1,0)),"")</f>
        <v/>
      </c>
      <c r="CL198" s="1">
        <f t="shared" si="656"/>
        <v>1</v>
      </c>
      <c r="CM198" s="1">
        <f t="shared" si="749"/>
        <v>1</v>
      </c>
      <c r="CN198" s="1">
        <f t="shared" si="657"/>
        <v>1</v>
      </c>
      <c r="CO198" s="1" t="str">
        <f t="shared" si="658"/>
        <v/>
      </c>
      <c r="CP198" s="1" t="str">
        <f t="shared" si="659"/>
        <v/>
      </c>
      <c r="CQ198" s="1">
        <f t="shared" si="660"/>
        <v>1</v>
      </c>
      <c r="CS198" s="1">
        <f t="shared" si="680"/>
        <v>0</v>
      </c>
      <c r="CT198" s="1">
        <f t="shared" si="681"/>
        <v>0</v>
      </c>
      <c r="CU198" s="1">
        <f t="shared" si="682"/>
        <v>0</v>
      </c>
      <c r="CV198" s="126">
        <f t="shared" ref="CV198:CV261" si="840">IF(BD198="","",IF(OR(AND(BD198&gt;-0.001,BD198&lt;0.001),AND(BM198&gt;-0.001,BM198&lt;0.001)),0,IF(BD198&gt;0,IF(BM198&gt;0,1,0),IF(BM198&lt;0,1,0))))</f>
        <v>0</v>
      </c>
      <c r="CW198" s="1"/>
      <c r="CX198" s="1" t="str">
        <f t="shared" si="661"/>
        <v/>
      </c>
      <c r="CY198" s="1" t="str">
        <f t="shared" si="812"/>
        <v/>
      </c>
      <c r="CZ198" s="1" t="str">
        <f t="shared" si="813"/>
        <v/>
      </c>
      <c r="DA198" s="1" t="str">
        <f t="shared" si="814"/>
        <v/>
      </c>
      <c r="DB198" s="1">
        <f t="shared" si="750"/>
        <v>1</v>
      </c>
      <c r="DC198" s="1" t="str">
        <f t="shared" si="751"/>
        <v/>
      </c>
      <c r="DD198" s="1">
        <f t="shared" si="752"/>
        <v>1</v>
      </c>
      <c r="DE198" s="1" t="str">
        <f t="shared" si="665"/>
        <v/>
      </c>
      <c r="DF198" s="1"/>
      <c r="DG198" s="126">
        <f t="shared" ref="DG198:DG261" si="841">IF(OR(AND(BA198&gt;-0.001,BA198&lt;0.001),AND(BO198&gt;-0.001,BO198&lt;0.001)),1,IF(BA198&gt;0,IF(BO198&gt;0,1,0),IF(BO198&lt;0,1,0)))</f>
        <v>1</v>
      </c>
      <c r="DH198" s="1">
        <f t="shared" si="683"/>
        <v>1</v>
      </c>
      <c r="DI198" s="1">
        <f t="shared" si="684"/>
        <v>1</v>
      </c>
      <c r="DJ198" s="1">
        <f t="shared" si="685"/>
        <v>1</v>
      </c>
      <c r="DK198" s="1" t="str">
        <f t="shared" si="753"/>
        <v/>
      </c>
      <c r="DL198" s="1"/>
      <c r="DM198" s="1" t="str">
        <f t="shared" si="754"/>
        <v/>
      </c>
      <c r="DN198" s="1">
        <f t="shared" si="755"/>
        <v>0</v>
      </c>
      <c r="DO198" s="1">
        <f t="shared" si="756"/>
        <v>1</v>
      </c>
      <c r="DP198" s="1">
        <f t="shared" si="757"/>
        <v>0</v>
      </c>
      <c r="DQ198" s="1">
        <f t="shared" si="758"/>
        <v>1</v>
      </c>
      <c r="DR198" s="1">
        <f t="shared" si="759"/>
        <v>1</v>
      </c>
      <c r="DS198" s="1">
        <f t="shared" si="760"/>
        <v>1</v>
      </c>
      <c r="DT198" s="1">
        <f t="shared" si="761"/>
        <v>1</v>
      </c>
      <c r="DU198" s="1">
        <f t="shared" si="815"/>
        <v>1</v>
      </c>
      <c r="DV198" s="1">
        <f t="shared" si="686"/>
        <v>1</v>
      </c>
      <c r="DW198" s="1">
        <f t="shared" si="762"/>
        <v>0</v>
      </c>
      <c r="DX198" s="1" t="str">
        <f t="shared" si="763"/>
        <v/>
      </c>
      <c r="DY198" s="1" t="str">
        <f t="shared" si="764"/>
        <v/>
      </c>
      <c r="EA198" s="1">
        <f t="shared" si="687"/>
        <v>0</v>
      </c>
      <c r="EB198" s="1">
        <f t="shared" si="688"/>
        <v>0</v>
      </c>
      <c r="EC198" s="1">
        <f t="shared" si="689"/>
        <v>0</v>
      </c>
      <c r="ED198" s="1">
        <f t="shared" si="690"/>
        <v>0</v>
      </c>
      <c r="EF198" s="1">
        <f t="shared" si="819"/>
        <v>1</v>
      </c>
      <c r="EG198" s="1">
        <f t="shared" si="820"/>
        <v>1</v>
      </c>
      <c r="EH198" s="1">
        <f t="shared" si="821"/>
        <v>1</v>
      </c>
      <c r="EI198" s="1">
        <f t="shared" si="822"/>
        <v>1</v>
      </c>
      <c r="EK198" s="1">
        <f t="shared" si="695"/>
        <v>1</v>
      </c>
      <c r="EL198" s="1">
        <f t="shared" si="696"/>
        <v>1</v>
      </c>
      <c r="EM198" s="1">
        <f t="shared" si="697"/>
        <v>1</v>
      </c>
      <c r="EO198" s="1">
        <f t="shared" si="698"/>
        <v>1</v>
      </c>
      <c r="EP198" s="1">
        <f t="shared" si="699"/>
        <v>1</v>
      </c>
      <c r="EQ198" s="1">
        <f t="shared" si="700"/>
        <v>1</v>
      </c>
      <c r="ES198" s="1">
        <f t="shared" si="765"/>
        <v>1</v>
      </c>
      <c r="ET198" s="1">
        <f t="shared" si="766"/>
        <v>1</v>
      </c>
      <c r="EU198" s="1">
        <f t="shared" si="767"/>
        <v>1</v>
      </c>
      <c r="EV198" s="1">
        <f t="shared" si="667"/>
        <v>1</v>
      </c>
      <c r="EW198" s="1">
        <f t="shared" si="816"/>
        <v>0</v>
      </c>
      <c r="EY198" s="1">
        <f t="shared" si="768"/>
        <v>1</v>
      </c>
      <c r="EZ198" s="1">
        <f t="shared" si="769"/>
        <v>1</v>
      </c>
      <c r="FA198" s="1">
        <f t="shared" si="770"/>
        <v>1</v>
      </c>
      <c r="FC198" s="1">
        <f t="shared" si="701"/>
        <v>0</v>
      </c>
      <c r="FD198" s="1" t="str">
        <f t="shared" si="817"/>
        <v/>
      </c>
      <c r="FE198" s="1"/>
      <c r="FF198" s="1">
        <f t="shared" si="702"/>
        <v>1</v>
      </c>
      <c r="FG198" s="1">
        <f t="shared" si="703"/>
        <v>0</v>
      </c>
      <c r="FH198" s="1">
        <f t="shared" si="704"/>
        <v>0</v>
      </c>
      <c r="FI198" s="1" t="str">
        <f t="shared" si="771"/>
        <v/>
      </c>
      <c r="FJ198" s="1" t="str">
        <f t="shared" si="772"/>
        <v/>
      </c>
      <c r="FK198" s="1" t="str">
        <f t="shared" si="773"/>
        <v/>
      </c>
      <c r="FL198" s="1" t="str">
        <f t="shared" si="774"/>
        <v/>
      </c>
      <c r="FN198" s="1">
        <f t="shared" si="775"/>
        <v>1</v>
      </c>
      <c r="FO198" s="1">
        <f t="shared" si="776"/>
        <v>1</v>
      </c>
      <c r="FP198" s="1" t="str">
        <f t="shared" si="777"/>
        <v/>
      </c>
      <c r="FV198" s="1">
        <f t="shared" si="731"/>
        <v>0</v>
      </c>
      <c r="FW198" s="1">
        <f t="shared" si="732"/>
        <v>1</v>
      </c>
      <c r="FX198" s="1">
        <f t="shared" si="733"/>
        <v>0</v>
      </c>
      <c r="GA198" s="1">
        <f t="shared" si="778"/>
        <v>0</v>
      </c>
      <c r="GB198" s="1">
        <f t="shared" si="779"/>
        <v>0</v>
      </c>
      <c r="GC198" s="1">
        <f t="shared" si="780"/>
        <v>0</v>
      </c>
      <c r="GD198" s="1">
        <f t="shared" si="781"/>
        <v>0</v>
      </c>
      <c r="GE198" s="1">
        <f t="shared" si="782"/>
        <v>1</v>
      </c>
      <c r="GF198" s="1">
        <f t="shared" si="705"/>
        <v>1</v>
      </c>
      <c r="GG198" s="1">
        <f t="shared" si="783"/>
        <v>0</v>
      </c>
      <c r="GI198" s="1">
        <f t="shared" si="734"/>
        <v>0</v>
      </c>
      <c r="GK198" s="1">
        <f t="shared" si="784"/>
        <v>1</v>
      </c>
      <c r="GL198" s="1">
        <f t="shared" si="785"/>
        <v>1</v>
      </c>
      <c r="GM198" s="1">
        <f t="shared" si="786"/>
        <v>1</v>
      </c>
      <c r="GN198" s="1">
        <f t="shared" si="787"/>
        <v>1</v>
      </c>
      <c r="GO198" s="1">
        <f t="shared" si="788"/>
        <v>0</v>
      </c>
      <c r="GP198" s="1">
        <f t="shared" si="706"/>
        <v>0</v>
      </c>
      <c r="GQ198" s="1">
        <f t="shared" si="789"/>
        <v>1</v>
      </c>
      <c r="GS198" s="1">
        <f t="shared" si="790"/>
        <v>1</v>
      </c>
      <c r="GT198" s="1">
        <f t="shared" si="791"/>
        <v>1</v>
      </c>
      <c r="GU198" s="1">
        <f t="shared" si="707"/>
        <v>1</v>
      </c>
      <c r="GV198" s="1">
        <f t="shared" si="708"/>
        <v>1</v>
      </c>
      <c r="GW198" s="1">
        <f t="shared" si="709"/>
        <v>1</v>
      </c>
      <c r="GX198" s="1">
        <f t="shared" si="710"/>
        <v>1</v>
      </c>
      <c r="GY198" s="1">
        <f t="shared" si="711"/>
        <v>1</v>
      </c>
      <c r="GZ198" s="1"/>
      <c r="HA198" s="1">
        <f t="shared" si="792"/>
        <v>1</v>
      </c>
      <c r="HB198" s="1">
        <f t="shared" si="793"/>
        <v>0</v>
      </c>
      <c r="HC198" s="1">
        <f t="shared" si="794"/>
        <v>0</v>
      </c>
      <c r="HD198" s="1">
        <f t="shared" si="795"/>
        <v>0</v>
      </c>
      <c r="HE198" s="1">
        <f t="shared" si="796"/>
        <v>0</v>
      </c>
      <c r="HF198" s="1">
        <f t="shared" si="797"/>
        <v>0</v>
      </c>
      <c r="HH198" s="1">
        <f t="shared" si="798"/>
        <v>1</v>
      </c>
      <c r="HI198" s="1">
        <f t="shared" si="799"/>
        <v>1</v>
      </c>
      <c r="HJ198" s="1">
        <f t="shared" si="800"/>
        <v>1</v>
      </c>
      <c r="HK198" s="1">
        <f t="shared" si="801"/>
        <v>1</v>
      </c>
      <c r="HL198" s="1">
        <f t="shared" si="802"/>
        <v>1</v>
      </c>
      <c r="HM198" s="1">
        <f t="shared" si="803"/>
        <v>0</v>
      </c>
      <c r="HO198" s="1">
        <f t="shared" si="671"/>
        <v>1</v>
      </c>
      <c r="HP198" s="1" t="str">
        <f t="shared" si="672"/>
        <v/>
      </c>
      <c r="HQ198" s="1">
        <f t="shared" si="804"/>
        <v>1</v>
      </c>
      <c r="HR198" s="1" t="str">
        <f t="shared" si="805"/>
        <v/>
      </c>
      <c r="HS198" s="1">
        <f t="shared" si="806"/>
        <v>1</v>
      </c>
      <c r="HT198" s="1" t="str">
        <f t="shared" si="807"/>
        <v/>
      </c>
      <c r="HU198" s="1">
        <f t="shared" si="808"/>
        <v>1</v>
      </c>
      <c r="HV198" s="1" t="str">
        <f t="shared" si="809"/>
        <v/>
      </c>
      <c r="HW198" s="1">
        <f t="shared" si="810"/>
        <v>1</v>
      </c>
      <c r="HX198" s="1" t="str">
        <f t="shared" si="811"/>
        <v/>
      </c>
      <c r="HZ198" s="1">
        <f t="shared" si="712"/>
        <v>0</v>
      </c>
      <c r="IA198" s="1" t="str">
        <f t="shared" si="713"/>
        <v/>
      </c>
      <c r="IB198" s="1">
        <f t="shared" si="714"/>
        <v>0</v>
      </c>
      <c r="IC198" s="1" t="str">
        <f t="shared" si="715"/>
        <v/>
      </c>
      <c r="ID198" s="1">
        <f t="shared" si="716"/>
        <v>0</v>
      </c>
      <c r="IE198" s="1" t="str">
        <f t="shared" si="717"/>
        <v/>
      </c>
      <c r="IF198" s="1">
        <f t="shared" si="718"/>
        <v>0</v>
      </c>
      <c r="IG198" s="1" t="str">
        <f t="shared" si="719"/>
        <v/>
      </c>
      <c r="IH198" s="1">
        <f t="shared" si="720"/>
        <v>0</v>
      </c>
      <c r="II198" s="1" t="str">
        <f t="shared" si="721"/>
        <v/>
      </c>
    </row>
    <row r="199" spans="1:243" x14ac:dyDescent="0.2">
      <c r="A199" s="14">
        <f t="shared" si="818"/>
        <v>199</v>
      </c>
      <c r="C199" s="2">
        <v>42403</v>
      </c>
      <c r="G199" s="3">
        <v>109.127</v>
      </c>
      <c r="H199" s="3">
        <v>120.307</v>
      </c>
      <c r="I199" s="3">
        <v>130.005</v>
      </c>
      <c r="J199" s="4">
        <v>162.12</v>
      </c>
      <c r="P199" s="128">
        <f t="shared" si="673"/>
        <v>3500.7499999999995</v>
      </c>
      <c r="Q199" s="5">
        <f t="shared" si="674"/>
        <v>3870.75</v>
      </c>
      <c r="R199" s="6">
        <f t="shared" si="675"/>
        <v>4160.5</v>
      </c>
      <c r="S199" s="7">
        <f t="shared" si="676"/>
        <v>5196</v>
      </c>
      <c r="Y199" s="4">
        <f t="shared" si="567"/>
        <v>1.25</v>
      </c>
      <c r="Z199" s="1">
        <f t="shared" si="568"/>
        <v>1.5</v>
      </c>
      <c r="AA199" s="1">
        <f t="shared" si="569"/>
        <v>2.5</v>
      </c>
      <c r="AB199" s="1">
        <f t="shared" si="570"/>
        <v>20.999999999999091</v>
      </c>
      <c r="AC199" s="1"/>
      <c r="AD199" s="1"/>
      <c r="AE199" s="126"/>
      <c r="AF199" s="126"/>
      <c r="AG199" s="126"/>
      <c r="AH199" s="4">
        <f t="shared" si="823"/>
        <v>1.5</v>
      </c>
      <c r="AI199" s="4">
        <f t="shared" si="824"/>
        <v>1.6</v>
      </c>
      <c r="AJ199" s="4">
        <f t="shared" si="825"/>
        <v>3</v>
      </c>
      <c r="AK199" s="4">
        <f t="shared" si="826"/>
        <v>3.166666666666667</v>
      </c>
      <c r="AL199" s="4">
        <f t="shared" si="827"/>
        <v>2.75</v>
      </c>
      <c r="AM199" s="4">
        <f t="shared" si="828"/>
        <v>4.4999999999996971</v>
      </c>
      <c r="AN199" s="4">
        <f t="shared" si="829"/>
        <v>5.8999999999996362</v>
      </c>
      <c r="AO199" s="4">
        <f t="shared" si="830"/>
        <v>1</v>
      </c>
      <c r="AP199" s="4">
        <f t="shared" si="831"/>
        <v>0.5</v>
      </c>
      <c r="AQ199" s="4">
        <f t="shared" si="832"/>
        <v>0.25000000000030287</v>
      </c>
      <c r="AR199" s="4">
        <f t="shared" si="833"/>
        <v>3.5</v>
      </c>
      <c r="AS199" s="4">
        <f t="shared" si="834"/>
        <v>6.1666666666664645</v>
      </c>
      <c r="AT199" s="4">
        <f t="shared" si="835"/>
        <v>5.2999999999998781</v>
      </c>
      <c r="AU199" s="1"/>
      <c r="BA199" s="11">
        <f t="shared" si="727"/>
        <v>1.25</v>
      </c>
      <c r="BB199" s="11">
        <f t="shared" si="728"/>
        <v>1.5</v>
      </c>
      <c r="BC199" s="12">
        <f t="shared" si="729"/>
        <v>-2.5</v>
      </c>
      <c r="BD199" s="13">
        <f t="shared" si="730"/>
        <v>-20.999999999999091</v>
      </c>
      <c r="BJ199" s="11">
        <f t="shared" si="735"/>
        <v>1.5</v>
      </c>
      <c r="BK199" s="11">
        <f t="shared" si="736"/>
        <v>1.6</v>
      </c>
      <c r="BL199" s="11">
        <f t="shared" si="737"/>
        <v>3</v>
      </c>
      <c r="BM199" s="11">
        <f t="shared" si="738"/>
        <v>3.166666666666667</v>
      </c>
      <c r="BN199" s="11">
        <f t="shared" si="739"/>
        <v>2.75</v>
      </c>
      <c r="BO199" s="11">
        <f t="shared" si="740"/>
        <v>4.4999999999996971</v>
      </c>
      <c r="BP199" s="11">
        <f t="shared" si="741"/>
        <v>5.8999999999996362</v>
      </c>
      <c r="BQ199" s="1">
        <v>1</v>
      </c>
      <c r="BR199" s="11">
        <f t="shared" si="742"/>
        <v>0.5</v>
      </c>
      <c r="BS199" s="11">
        <f t="shared" si="743"/>
        <v>-0.25000000000030287</v>
      </c>
      <c r="BT199" s="11">
        <f t="shared" si="744"/>
        <v>3.5</v>
      </c>
      <c r="BU199" s="11">
        <f t="shared" si="745"/>
        <v>6.1666666666664645</v>
      </c>
      <c r="BV199" s="11">
        <f t="shared" si="655"/>
        <v>5.2999999999998781</v>
      </c>
      <c r="BY199" s="126"/>
      <c r="BZ199" s="126"/>
      <c r="CB199" s="1">
        <f t="shared" si="677"/>
        <v>1</v>
      </c>
      <c r="CC199" s="1">
        <f t="shared" si="678"/>
        <v>1</v>
      </c>
      <c r="CD199" s="1">
        <f t="shared" si="679"/>
        <v>0</v>
      </c>
      <c r="CE199" s="126">
        <f t="shared" si="836"/>
        <v>0</v>
      </c>
      <c r="CF199" s="1">
        <f t="shared" si="746"/>
        <v>0</v>
      </c>
      <c r="CG199" s="1" t="str">
        <f t="shared" si="747"/>
        <v/>
      </c>
      <c r="CH199" s="1">
        <f t="shared" si="837"/>
        <v>1</v>
      </c>
      <c r="CI199" s="1">
        <f t="shared" si="748"/>
        <v>1</v>
      </c>
      <c r="CJ199" s="1" t="str">
        <f t="shared" si="838"/>
        <v/>
      </c>
      <c r="CK199" s="1" t="str">
        <f t="shared" si="839"/>
        <v/>
      </c>
      <c r="CL199" s="1">
        <f t="shared" si="656"/>
        <v>1</v>
      </c>
      <c r="CM199" s="1">
        <f t="shared" si="749"/>
        <v>1</v>
      </c>
      <c r="CN199" s="1">
        <f t="shared" si="657"/>
        <v>1</v>
      </c>
      <c r="CO199" s="1" t="str">
        <f t="shared" si="658"/>
        <v/>
      </c>
      <c r="CP199" s="1">
        <f t="shared" si="659"/>
        <v>1</v>
      </c>
      <c r="CQ199" s="1" t="str">
        <f t="shared" si="660"/>
        <v/>
      </c>
      <c r="CS199" s="1">
        <f t="shared" si="680"/>
        <v>1</v>
      </c>
      <c r="CT199" s="1">
        <f t="shared" si="681"/>
        <v>1</v>
      </c>
      <c r="CU199" s="1">
        <f t="shared" si="682"/>
        <v>0</v>
      </c>
      <c r="CV199" s="126">
        <f t="shared" si="840"/>
        <v>0</v>
      </c>
      <c r="CW199" s="1"/>
      <c r="CX199" s="1" t="str">
        <f t="shared" si="661"/>
        <v/>
      </c>
      <c r="CY199" s="1" t="str">
        <f t="shared" si="812"/>
        <v/>
      </c>
      <c r="CZ199" s="1" t="str">
        <f t="shared" si="813"/>
        <v/>
      </c>
      <c r="DA199" s="1" t="str">
        <f t="shared" si="814"/>
        <v/>
      </c>
      <c r="DB199" s="1">
        <f t="shared" si="750"/>
        <v>0</v>
      </c>
      <c r="DC199" s="1">
        <f t="shared" si="751"/>
        <v>1</v>
      </c>
      <c r="DD199" s="1" t="str">
        <f t="shared" si="752"/>
        <v/>
      </c>
      <c r="DE199" s="1" t="str">
        <f t="shared" si="665"/>
        <v/>
      </c>
      <c r="DF199" s="1"/>
      <c r="DG199" s="126">
        <f t="shared" si="841"/>
        <v>1</v>
      </c>
      <c r="DH199" s="1">
        <f t="shared" si="683"/>
        <v>1</v>
      </c>
      <c r="DI199" s="1">
        <f t="shared" si="684"/>
        <v>0</v>
      </c>
      <c r="DJ199" s="1">
        <f t="shared" si="685"/>
        <v>0</v>
      </c>
      <c r="DK199" s="1">
        <f t="shared" si="753"/>
        <v>0</v>
      </c>
      <c r="DL199" s="1"/>
      <c r="DM199" s="1">
        <f t="shared" si="754"/>
        <v>1</v>
      </c>
      <c r="DN199" s="1" t="str">
        <f t="shared" si="755"/>
        <v/>
      </c>
      <c r="DO199" s="1" t="str">
        <f t="shared" si="756"/>
        <v/>
      </c>
      <c r="DP199" s="1" t="str">
        <f t="shared" si="757"/>
        <v/>
      </c>
      <c r="DQ199" s="1" t="str">
        <f t="shared" si="758"/>
        <v/>
      </c>
      <c r="DR199" s="1" t="str">
        <f t="shared" si="759"/>
        <v/>
      </c>
      <c r="DS199" s="1" t="str">
        <f t="shared" si="760"/>
        <v/>
      </c>
      <c r="DT199" s="1" t="str">
        <f t="shared" si="761"/>
        <v/>
      </c>
      <c r="DU199" s="1" t="str">
        <f t="shared" si="815"/>
        <v/>
      </c>
      <c r="DV199" s="1">
        <f t="shared" si="686"/>
        <v>0</v>
      </c>
      <c r="DW199" s="1">
        <f t="shared" si="762"/>
        <v>0</v>
      </c>
      <c r="DX199" s="1" t="str">
        <f t="shared" si="763"/>
        <v/>
      </c>
      <c r="DY199" s="1" t="str">
        <f t="shared" si="764"/>
        <v/>
      </c>
      <c r="EA199" s="1">
        <f t="shared" si="687"/>
        <v>1</v>
      </c>
      <c r="EB199" s="1">
        <f t="shared" si="688"/>
        <v>1</v>
      </c>
      <c r="EC199" s="1">
        <f t="shared" si="689"/>
        <v>0</v>
      </c>
      <c r="ED199" s="1">
        <f t="shared" si="690"/>
        <v>0</v>
      </c>
      <c r="EF199" s="1">
        <f t="shared" si="819"/>
        <v>0</v>
      </c>
      <c r="EG199" s="1">
        <f t="shared" si="820"/>
        <v>0</v>
      </c>
      <c r="EH199" s="1">
        <f t="shared" si="821"/>
        <v>1</v>
      </c>
      <c r="EI199" s="1">
        <f t="shared" si="822"/>
        <v>1</v>
      </c>
      <c r="EK199" s="1">
        <f t="shared" si="695"/>
        <v>1</v>
      </c>
      <c r="EL199" s="1">
        <f t="shared" si="696"/>
        <v>0</v>
      </c>
      <c r="EM199" s="1">
        <f t="shared" si="697"/>
        <v>0</v>
      </c>
      <c r="EO199" s="1">
        <f t="shared" si="698"/>
        <v>1</v>
      </c>
      <c r="EP199" s="1">
        <f t="shared" si="699"/>
        <v>0</v>
      </c>
      <c r="EQ199" s="1">
        <f t="shared" si="700"/>
        <v>0</v>
      </c>
      <c r="ES199" s="1">
        <f t="shared" si="765"/>
        <v>0</v>
      </c>
      <c r="ET199" s="1">
        <f t="shared" si="766"/>
        <v>0</v>
      </c>
      <c r="EU199" s="1">
        <f t="shared" si="767"/>
        <v>1</v>
      </c>
      <c r="EV199" s="1">
        <f t="shared" si="667"/>
        <v>1</v>
      </c>
      <c r="EW199" s="1">
        <f t="shared" si="816"/>
        <v>0</v>
      </c>
      <c r="EY199" s="1">
        <f t="shared" si="768"/>
        <v>0</v>
      </c>
      <c r="EZ199" s="1">
        <f t="shared" si="769"/>
        <v>0</v>
      </c>
      <c r="FA199" s="1">
        <f t="shared" si="770"/>
        <v>1</v>
      </c>
      <c r="FC199" s="1">
        <f t="shared" si="701"/>
        <v>1</v>
      </c>
      <c r="FD199" s="1">
        <f t="shared" si="817"/>
        <v>1</v>
      </c>
      <c r="FE199" s="1"/>
      <c r="FF199" s="1">
        <f t="shared" si="702"/>
        <v>1</v>
      </c>
      <c r="FG199" s="1">
        <f t="shared" si="703"/>
        <v>1</v>
      </c>
      <c r="FH199" s="1">
        <f t="shared" si="704"/>
        <v>1</v>
      </c>
      <c r="FI199" s="1">
        <f t="shared" si="771"/>
        <v>0</v>
      </c>
      <c r="FJ199" s="1">
        <f t="shared" si="772"/>
        <v>0</v>
      </c>
      <c r="FK199" s="1">
        <f t="shared" si="773"/>
        <v>1</v>
      </c>
      <c r="FL199" s="1">
        <f t="shared" si="774"/>
        <v>1</v>
      </c>
      <c r="FN199" s="1" t="str">
        <f t="shared" si="775"/>
        <v/>
      </c>
      <c r="FO199" s="1" t="str">
        <f t="shared" si="776"/>
        <v/>
      </c>
      <c r="FP199" s="1">
        <f t="shared" si="777"/>
        <v>0</v>
      </c>
      <c r="FV199" s="1">
        <f t="shared" si="731"/>
        <v>0</v>
      </c>
      <c r="FW199" s="1">
        <f t="shared" si="732"/>
        <v>0</v>
      </c>
      <c r="FX199" s="1">
        <f t="shared" si="733"/>
        <v>1</v>
      </c>
      <c r="GA199" s="1">
        <f t="shared" si="778"/>
        <v>1</v>
      </c>
      <c r="GB199" s="1">
        <f t="shared" si="779"/>
        <v>1</v>
      </c>
      <c r="GC199" s="1">
        <f t="shared" si="780"/>
        <v>0</v>
      </c>
      <c r="GD199" s="1">
        <f t="shared" si="781"/>
        <v>0</v>
      </c>
      <c r="GE199" s="1">
        <f t="shared" si="782"/>
        <v>1</v>
      </c>
      <c r="GF199" s="1">
        <f t="shared" si="705"/>
        <v>1</v>
      </c>
      <c r="GG199" s="1">
        <f t="shared" si="783"/>
        <v>1</v>
      </c>
      <c r="GI199" s="1">
        <f t="shared" si="734"/>
        <v>0</v>
      </c>
      <c r="GK199" s="1">
        <f t="shared" si="784"/>
        <v>0</v>
      </c>
      <c r="GL199" s="1">
        <f t="shared" si="785"/>
        <v>0</v>
      </c>
      <c r="GM199" s="1">
        <f t="shared" si="786"/>
        <v>1</v>
      </c>
      <c r="GN199" s="1">
        <f t="shared" si="787"/>
        <v>1</v>
      </c>
      <c r="GO199" s="1">
        <f t="shared" si="788"/>
        <v>0</v>
      </c>
      <c r="GP199" s="1">
        <f t="shared" si="706"/>
        <v>0</v>
      </c>
      <c r="GQ199" s="1">
        <f t="shared" si="789"/>
        <v>0</v>
      </c>
      <c r="GS199" s="1" t="str">
        <f t="shared" si="790"/>
        <v/>
      </c>
      <c r="GT199" s="1" t="str">
        <f t="shared" si="791"/>
        <v/>
      </c>
      <c r="GU199" s="1">
        <f t="shared" si="707"/>
        <v>1</v>
      </c>
      <c r="GV199" s="1">
        <f t="shared" si="708"/>
        <v>1</v>
      </c>
      <c r="GW199" s="1">
        <f t="shared" si="709"/>
        <v>1</v>
      </c>
      <c r="GX199" s="1">
        <f t="shared" si="710"/>
        <v>1</v>
      </c>
      <c r="GY199" s="1">
        <f t="shared" si="711"/>
        <v>1</v>
      </c>
      <c r="GZ199" s="1"/>
      <c r="HA199" s="1">
        <f t="shared" si="792"/>
        <v>1</v>
      </c>
      <c r="HB199" s="1">
        <f t="shared" si="793"/>
        <v>1</v>
      </c>
      <c r="HC199" s="1">
        <f t="shared" si="794"/>
        <v>0</v>
      </c>
      <c r="HD199" s="1">
        <f t="shared" si="795"/>
        <v>0</v>
      </c>
      <c r="HE199" s="1">
        <f t="shared" si="796"/>
        <v>0</v>
      </c>
      <c r="HF199" s="1">
        <f t="shared" si="797"/>
        <v>0</v>
      </c>
      <c r="HH199" s="1">
        <f t="shared" si="798"/>
        <v>0</v>
      </c>
      <c r="HI199" s="1">
        <f t="shared" si="799"/>
        <v>0</v>
      </c>
      <c r="HJ199" s="1">
        <f t="shared" si="800"/>
        <v>0</v>
      </c>
      <c r="HK199" s="1">
        <f t="shared" si="801"/>
        <v>0</v>
      </c>
      <c r="HL199" s="1">
        <f t="shared" si="802"/>
        <v>0</v>
      </c>
      <c r="HM199" s="1">
        <f t="shared" si="803"/>
        <v>0</v>
      </c>
      <c r="HO199" s="1" t="str">
        <f t="shared" si="671"/>
        <v/>
      </c>
      <c r="HP199" s="1">
        <f t="shared" si="672"/>
        <v>1</v>
      </c>
      <c r="HQ199" s="1" t="str">
        <f t="shared" si="804"/>
        <v/>
      </c>
      <c r="HR199" s="1">
        <f t="shared" si="805"/>
        <v>1</v>
      </c>
      <c r="HS199" s="1" t="str">
        <f t="shared" si="806"/>
        <v/>
      </c>
      <c r="HT199" s="1">
        <f t="shared" si="807"/>
        <v>1</v>
      </c>
      <c r="HU199" s="1" t="str">
        <f t="shared" si="808"/>
        <v/>
      </c>
      <c r="HV199" s="1" t="str">
        <f t="shared" si="809"/>
        <v/>
      </c>
      <c r="HW199" s="1" t="str">
        <f t="shared" si="810"/>
        <v/>
      </c>
      <c r="HX199" s="1" t="str">
        <f t="shared" si="811"/>
        <v/>
      </c>
      <c r="HZ199" s="1" t="str">
        <f t="shared" si="712"/>
        <v/>
      </c>
      <c r="IA199" s="1">
        <f t="shared" si="713"/>
        <v>1</v>
      </c>
      <c r="IB199" s="1" t="str">
        <f t="shared" si="714"/>
        <v/>
      </c>
      <c r="IC199" s="1">
        <f t="shared" si="715"/>
        <v>1</v>
      </c>
      <c r="ID199" s="1" t="str">
        <f t="shared" si="716"/>
        <v/>
      </c>
      <c r="IE199" s="1">
        <f t="shared" si="717"/>
        <v>1</v>
      </c>
      <c r="IF199" s="1" t="str">
        <f t="shared" si="718"/>
        <v/>
      </c>
      <c r="IG199" s="1" t="str">
        <f t="shared" si="719"/>
        <v/>
      </c>
      <c r="IH199" s="1" t="str">
        <f t="shared" si="720"/>
        <v/>
      </c>
      <c r="II199" s="1" t="str">
        <f t="shared" si="721"/>
        <v/>
      </c>
    </row>
    <row r="200" spans="1:243" x14ac:dyDescent="0.2">
      <c r="A200" s="14">
        <f t="shared" si="818"/>
        <v>200</v>
      </c>
      <c r="C200" s="2">
        <v>42404</v>
      </c>
      <c r="G200" s="3">
        <v>109.137</v>
      </c>
      <c r="H200" s="3">
        <v>121.02500000000001</v>
      </c>
      <c r="I200" s="3">
        <v>130.08500000000001</v>
      </c>
      <c r="J200" s="4">
        <v>162.24</v>
      </c>
      <c r="P200" s="128">
        <f t="shared" si="673"/>
        <v>3501.75</v>
      </c>
      <c r="Q200" s="5">
        <f t="shared" si="674"/>
        <v>3874.5000000000005</v>
      </c>
      <c r="R200" s="6">
        <f t="shared" si="675"/>
        <v>4168.5000000000009</v>
      </c>
      <c r="S200" s="7">
        <f t="shared" si="676"/>
        <v>5208.0000000000009</v>
      </c>
      <c r="Y200" s="4">
        <f t="shared" si="567"/>
        <v>1.0000000000004547</v>
      </c>
      <c r="Z200" s="1">
        <f t="shared" si="568"/>
        <v>3.7500000000004547</v>
      </c>
      <c r="AA200" s="1">
        <f t="shared" si="569"/>
        <v>8.0000000000009095</v>
      </c>
      <c r="AB200" s="1">
        <f t="shared" si="570"/>
        <v>12.000000000000909</v>
      </c>
      <c r="AC200" s="1"/>
      <c r="AD200" s="1"/>
      <c r="AE200" s="126"/>
      <c r="AF200" s="126"/>
      <c r="AG200" s="126"/>
      <c r="AH200" s="4">
        <f t="shared" si="823"/>
        <v>0.49999999999939382</v>
      </c>
      <c r="AI200" s="4">
        <f t="shared" si="824"/>
        <v>0.24999999999936318</v>
      </c>
      <c r="AJ200" s="4">
        <f t="shared" si="825"/>
        <v>1.0500000000000904</v>
      </c>
      <c r="AK200" s="4">
        <f t="shared" si="826"/>
        <v>1.5833333333334849</v>
      </c>
      <c r="AL200" s="4">
        <f t="shared" si="827"/>
        <v>0.25</v>
      </c>
      <c r="AM200" s="4">
        <f t="shared" si="828"/>
        <v>4.0000000000006066</v>
      </c>
      <c r="AN200" s="4">
        <f t="shared" si="829"/>
        <v>3.2000000000005455</v>
      </c>
      <c r="AO200" s="4">
        <f t="shared" si="830"/>
        <v>1</v>
      </c>
      <c r="AP200" s="4">
        <f t="shared" si="831"/>
        <v>1.1666666666678795</v>
      </c>
      <c r="AQ200" s="4">
        <f t="shared" si="832"/>
        <v>6.375000000000834</v>
      </c>
      <c r="AR200" s="4">
        <f t="shared" si="833"/>
        <v>1.1999999999994544</v>
      </c>
      <c r="AS200" s="4">
        <f t="shared" si="834"/>
        <v>1.0833333333335862</v>
      </c>
      <c r="AT200" s="4">
        <f t="shared" si="835"/>
        <v>0.40000000000078817</v>
      </c>
      <c r="AU200" s="1"/>
      <c r="BA200" s="11">
        <f t="shared" si="727"/>
        <v>1.0000000000004547</v>
      </c>
      <c r="BB200" s="11">
        <f t="shared" si="728"/>
        <v>3.7500000000004547</v>
      </c>
      <c r="BC200" s="12">
        <f t="shared" si="729"/>
        <v>8.0000000000009095</v>
      </c>
      <c r="BD200" s="13">
        <f t="shared" si="730"/>
        <v>12.000000000000909</v>
      </c>
      <c r="BJ200" s="11">
        <f t="shared" si="735"/>
        <v>-0.49999999999939382</v>
      </c>
      <c r="BK200" s="11">
        <f t="shared" si="736"/>
        <v>-0.24999999999936318</v>
      </c>
      <c r="BL200" s="11">
        <f t="shared" si="737"/>
        <v>-1.0500000000000904</v>
      </c>
      <c r="BM200" s="11">
        <f t="shared" si="738"/>
        <v>-1.5833333333334849</v>
      </c>
      <c r="BN200" s="11">
        <f t="shared" si="739"/>
        <v>-0.25</v>
      </c>
      <c r="BO200" s="11">
        <f t="shared" si="740"/>
        <v>4.0000000000006066</v>
      </c>
      <c r="BP200" s="11">
        <f t="shared" si="741"/>
        <v>3.2000000000005455</v>
      </c>
      <c r="BQ200" s="1">
        <v>1</v>
      </c>
      <c r="BR200" s="11">
        <f t="shared" si="742"/>
        <v>-1.1666666666678795</v>
      </c>
      <c r="BS200" s="11">
        <f t="shared" si="743"/>
        <v>6.375000000000834</v>
      </c>
      <c r="BT200" s="11">
        <f t="shared" si="744"/>
        <v>-1.1999999999994544</v>
      </c>
      <c r="BU200" s="11">
        <f t="shared" si="745"/>
        <v>1.0833333333335862</v>
      </c>
      <c r="BV200" s="11">
        <f t="shared" si="655"/>
        <v>0.40000000000078817</v>
      </c>
      <c r="BY200" s="126"/>
      <c r="BZ200" s="126"/>
      <c r="CB200" s="1">
        <f t="shared" si="677"/>
        <v>0</v>
      </c>
      <c r="CC200" s="1">
        <f t="shared" si="678"/>
        <v>0</v>
      </c>
      <c r="CD200" s="1">
        <f t="shared" si="679"/>
        <v>0</v>
      </c>
      <c r="CE200" s="126">
        <f t="shared" si="836"/>
        <v>0</v>
      </c>
      <c r="CF200" s="1">
        <f t="shared" si="746"/>
        <v>0</v>
      </c>
      <c r="CG200" s="1" t="str">
        <f t="shared" si="747"/>
        <v/>
      </c>
      <c r="CH200" s="1" t="str">
        <f t="shared" si="837"/>
        <v/>
      </c>
      <c r="CI200" s="1">
        <f t="shared" si="748"/>
        <v>1</v>
      </c>
      <c r="CJ200" s="1">
        <f t="shared" si="838"/>
        <v>1</v>
      </c>
      <c r="CK200" s="1" t="str">
        <f t="shared" si="839"/>
        <v/>
      </c>
      <c r="CL200" s="1">
        <f t="shared" si="656"/>
        <v>1</v>
      </c>
      <c r="CM200" s="1">
        <f t="shared" si="749"/>
        <v>1</v>
      </c>
      <c r="CN200" s="1">
        <f t="shared" si="657"/>
        <v>1</v>
      </c>
      <c r="CO200" s="1" t="str">
        <f t="shared" si="658"/>
        <v/>
      </c>
      <c r="CP200" s="1" t="str">
        <f t="shared" si="659"/>
        <v/>
      </c>
      <c r="CQ200" s="1">
        <f t="shared" si="660"/>
        <v>1</v>
      </c>
      <c r="CS200" s="1">
        <f t="shared" si="680"/>
        <v>0</v>
      </c>
      <c r="CT200" s="1">
        <f t="shared" si="681"/>
        <v>0</v>
      </c>
      <c r="CU200" s="1">
        <f t="shared" si="682"/>
        <v>0</v>
      </c>
      <c r="CV200" s="126">
        <f t="shared" si="840"/>
        <v>0</v>
      </c>
      <c r="CW200" s="1"/>
      <c r="CX200" s="1" t="str">
        <f t="shared" si="661"/>
        <v/>
      </c>
      <c r="CY200" s="1" t="str">
        <f t="shared" si="812"/>
        <v/>
      </c>
      <c r="CZ200" s="1" t="str">
        <f t="shared" si="813"/>
        <v/>
      </c>
      <c r="DA200" s="1" t="str">
        <f t="shared" si="814"/>
        <v/>
      </c>
      <c r="DB200" s="1">
        <f t="shared" si="750"/>
        <v>1</v>
      </c>
      <c r="DC200" s="1" t="str">
        <f t="shared" si="751"/>
        <v/>
      </c>
      <c r="DD200" s="1">
        <f t="shared" si="752"/>
        <v>1</v>
      </c>
      <c r="DE200" s="1" t="str">
        <f t="shared" si="665"/>
        <v/>
      </c>
      <c r="DF200" s="1"/>
      <c r="DG200" s="126">
        <f t="shared" si="841"/>
        <v>1</v>
      </c>
      <c r="DH200" s="1">
        <f t="shared" si="683"/>
        <v>1</v>
      </c>
      <c r="DI200" s="1">
        <f t="shared" si="684"/>
        <v>1</v>
      </c>
      <c r="DJ200" s="1">
        <f t="shared" si="685"/>
        <v>1</v>
      </c>
      <c r="DK200" s="1" t="str">
        <f t="shared" si="753"/>
        <v/>
      </c>
      <c r="DL200" s="1"/>
      <c r="DM200" s="1" t="str">
        <f t="shared" si="754"/>
        <v/>
      </c>
      <c r="DN200" s="1">
        <f t="shared" si="755"/>
        <v>0</v>
      </c>
      <c r="DO200" s="1">
        <f t="shared" si="756"/>
        <v>1</v>
      </c>
      <c r="DP200" s="1">
        <f t="shared" si="757"/>
        <v>0</v>
      </c>
      <c r="DQ200" s="1">
        <f t="shared" si="758"/>
        <v>1</v>
      </c>
      <c r="DR200" s="1">
        <f t="shared" si="759"/>
        <v>0</v>
      </c>
      <c r="DS200" s="1">
        <f t="shared" si="760"/>
        <v>1</v>
      </c>
      <c r="DT200" s="1">
        <f t="shared" si="761"/>
        <v>0</v>
      </c>
      <c r="DU200" s="1">
        <f t="shared" si="815"/>
        <v>1</v>
      </c>
      <c r="DV200" s="1">
        <f t="shared" si="686"/>
        <v>1</v>
      </c>
      <c r="DW200" s="1">
        <f t="shared" si="762"/>
        <v>0</v>
      </c>
      <c r="DX200" s="1" t="str">
        <f t="shared" si="763"/>
        <v/>
      </c>
      <c r="DY200" s="1" t="str">
        <f t="shared" si="764"/>
        <v/>
      </c>
      <c r="EA200" s="1">
        <f t="shared" si="687"/>
        <v>1</v>
      </c>
      <c r="EB200" s="1">
        <f t="shared" si="688"/>
        <v>1</v>
      </c>
      <c r="EC200" s="1">
        <f t="shared" si="689"/>
        <v>1</v>
      </c>
      <c r="ED200" s="1">
        <f t="shared" si="690"/>
        <v>1</v>
      </c>
      <c r="EF200" s="1">
        <f t="shared" si="819"/>
        <v>1</v>
      </c>
      <c r="EG200" s="1">
        <f t="shared" si="820"/>
        <v>1</v>
      </c>
      <c r="EH200" s="1">
        <f t="shared" si="821"/>
        <v>1</v>
      </c>
      <c r="EI200" s="1">
        <f t="shared" si="822"/>
        <v>1</v>
      </c>
      <c r="EK200" s="1">
        <f t="shared" si="695"/>
        <v>1</v>
      </c>
      <c r="EL200" s="1">
        <f t="shared" si="696"/>
        <v>1</v>
      </c>
      <c r="EM200" s="1">
        <f t="shared" si="697"/>
        <v>1</v>
      </c>
      <c r="EO200" s="1">
        <f t="shared" si="698"/>
        <v>1</v>
      </c>
      <c r="EP200" s="1">
        <f t="shared" si="699"/>
        <v>1</v>
      </c>
      <c r="EQ200" s="1">
        <f t="shared" si="700"/>
        <v>1</v>
      </c>
      <c r="ES200" s="1">
        <f t="shared" si="765"/>
        <v>1</v>
      </c>
      <c r="ET200" s="1">
        <f t="shared" si="766"/>
        <v>1</v>
      </c>
      <c r="EU200" s="1">
        <f t="shared" si="767"/>
        <v>1</v>
      </c>
      <c r="EV200" s="1">
        <f t="shared" si="667"/>
        <v>1</v>
      </c>
      <c r="EW200" s="1">
        <f t="shared" si="816"/>
        <v>0</v>
      </c>
      <c r="EY200" s="1">
        <f t="shared" si="768"/>
        <v>1</v>
      </c>
      <c r="EZ200" s="1">
        <f t="shared" si="769"/>
        <v>1</v>
      </c>
      <c r="FA200" s="1">
        <f t="shared" si="770"/>
        <v>1</v>
      </c>
      <c r="FC200" s="1">
        <f t="shared" si="701"/>
        <v>0</v>
      </c>
      <c r="FD200" s="1" t="str">
        <f t="shared" si="817"/>
        <v/>
      </c>
      <c r="FE200" s="1"/>
      <c r="FF200" s="1">
        <f t="shared" si="702"/>
        <v>1</v>
      </c>
      <c r="FG200" s="1">
        <f t="shared" si="703"/>
        <v>0</v>
      </c>
      <c r="FH200" s="1">
        <f t="shared" si="704"/>
        <v>0</v>
      </c>
      <c r="FI200" s="1" t="str">
        <f t="shared" si="771"/>
        <v/>
      </c>
      <c r="FJ200" s="1" t="str">
        <f t="shared" si="772"/>
        <v/>
      </c>
      <c r="FK200" s="1" t="str">
        <f t="shared" si="773"/>
        <v/>
      </c>
      <c r="FL200" s="1" t="str">
        <f t="shared" si="774"/>
        <v/>
      </c>
      <c r="FN200" s="1" t="str">
        <f t="shared" si="775"/>
        <v/>
      </c>
      <c r="FO200" s="1" t="str">
        <f t="shared" si="776"/>
        <v/>
      </c>
      <c r="FP200" s="1" t="str">
        <f t="shared" si="777"/>
        <v/>
      </c>
      <c r="FV200" s="1">
        <f t="shared" si="731"/>
        <v>0</v>
      </c>
      <c r="FW200" s="1">
        <f t="shared" si="732"/>
        <v>0</v>
      </c>
      <c r="FX200" s="1">
        <f t="shared" si="733"/>
        <v>1</v>
      </c>
      <c r="GA200" s="1">
        <f t="shared" si="778"/>
        <v>0</v>
      </c>
      <c r="GB200" s="1">
        <f t="shared" si="779"/>
        <v>0</v>
      </c>
      <c r="GC200" s="1">
        <f t="shared" si="780"/>
        <v>0</v>
      </c>
      <c r="GD200" s="1">
        <f t="shared" si="781"/>
        <v>0</v>
      </c>
      <c r="GE200" s="1">
        <f t="shared" si="782"/>
        <v>1</v>
      </c>
      <c r="GF200" s="1">
        <f t="shared" si="705"/>
        <v>1</v>
      </c>
      <c r="GG200" s="1">
        <f t="shared" si="783"/>
        <v>0</v>
      </c>
      <c r="GI200" s="1">
        <f t="shared" si="734"/>
        <v>0</v>
      </c>
      <c r="GK200" s="1">
        <f t="shared" si="784"/>
        <v>1</v>
      </c>
      <c r="GL200" s="1">
        <f t="shared" si="785"/>
        <v>1</v>
      </c>
      <c r="GM200" s="1">
        <f t="shared" si="786"/>
        <v>1</v>
      </c>
      <c r="GN200" s="1">
        <f t="shared" si="787"/>
        <v>1</v>
      </c>
      <c r="GO200" s="1">
        <f t="shared" si="788"/>
        <v>0</v>
      </c>
      <c r="GP200" s="1">
        <f t="shared" si="706"/>
        <v>0</v>
      </c>
      <c r="GQ200" s="1">
        <f t="shared" si="789"/>
        <v>1</v>
      </c>
      <c r="GS200" s="1" t="str">
        <f t="shared" si="790"/>
        <v/>
      </c>
      <c r="GT200" s="1" t="str">
        <f t="shared" si="791"/>
        <v/>
      </c>
      <c r="GU200" s="1">
        <f t="shared" si="707"/>
        <v>1</v>
      </c>
      <c r="GV200" s="1">
        <f t="shared" si="708"/>
        <v>1</v>
      </c>
      <c r="GW200" s="1">
        <f t="shared" si="709"/>
        <v>0</v>
      </c>
      <c r="GX200" s="1">
        <f t="shared" si="710"/>
        <v>0</v>
      </c>
      <c r="GY200" s="1">
        <f t="shared" si="711"/>
        <v>0</v>
      </c>
      <c r="GZ200" s="1"/>
      <c r="HA200" s="1">
        <f t="shared" si="792"/>
        <v>1</v>
      </c>
      <c r="HB200" s="1">
        <f t="shared" si="793"/>
        <v>1</v>
      </c>
      <c r="HC200" s="1">
        <f t="shared" si="794"/>
        <v>0</v>
      </c>
      <c r="HD200" s="1">
        <f t="shared" si="795"/>
        <v>0</v>
      </c>
      <c r="HE200" s="1">
        <f t="shared" si="796"/>
        <v>0</v>
      </c>
      <c r="HF200" s="1">
        <f t="shared" si="797"/>
        <v>0</v>
      </c>
      <c r="HH200" s="1">
        <f t="shared" si="798"/>
        <v>1</v>
      </c>
      <c r="HI200" s="1">
        <f t="shared" si="799"/>
        <v>1</v>
      </c>
      <c r="HJ200" s="1">
        <f t="shared" si="800"/>
        <v>1</v>
      </c>
      <c r="HK200" s="1">
        <f t="shared" si="801"/>
        <v>1</v>
      </c>
      <c r="HL200" s="1">
        <f t="shared" si="802"/>
        <v>0</v>
      </c>
      <c r="HM200" s="1">
        <f t="shared" si="803"/>
        <v>0</v>
      </c>
      <c r="HO200" s="1">
        <f t="shared" si="671"/>
        <v>1</v>
      </c>
      <c r="HP200" s="1" t="str">
        <f t="shared" si="672"/>
        <v/>
      </c>
      <c r="HQ200" s="1">
        <f t="shared" si="804"/>
        <v>1</v>
      </c>
      <c r="HR200" s="1" t="str">
        <f t="shared" si="805"/>
        <v/>
      </c>
      <c r="HS200" s="1" t="str">
        <f t="shared" si="806"/>
        <v/>
      </c>
      <c r="HT200" s="1" t="str">
        <f t="shared" si="807"/>
        <v/>
      </c>
      <c r="HU200" s="1" t="str">
        <f t="shared" si="808"/>
        <v/>
      </c>
      <c r="HV200" s="1" t="str">
        <f t="shared" si="809"/>
        <v/>
      </c>
      <c r="HW200" s="1" t="str">
        <f t="shared" si="810"/>
        <v/>
      </c>
      <c r="HX200" s="1" t="str">
        <f t="shared" si="811"/>
        <v/>
      </c>
      <c r="HZ200" s="1">
        <f t="shared" si="712"/>
        <v>0</v>
      </c>
      <c r="IA200" s="1" t="str">
        <f t="shared" si="713"/>
        <v/>
      </c>
      <c r="IB200" s="1">
        <f t="shared" si="714"/>
        <v>0</v>
      </c>
      <c r="IC200" s="1" t="str">
        <f t="shared" si="715"/>
        <v/>
      </c>
      <c r="ID200" s="1" t="str">
        <f t="shared" si="716"/>
        <v/>
      </c>
      <c r="IE200" s="1" t="str">
        <f t="shared" si="717"/>
        <v/>
      </c>
      <c r="IF200" s="1" t="str">
        <f t="shared" si="718"/>
        <v/>
      </c>
      <c r="IG200" s="1" t="str">
        <f t="shared" si="719"/>
        <v/>
      </c>
      <c r="IH200" s="1" t="str">
        <f t="shared" si="720"/>
        <v/>
      </c>
      <c r="II200" s="1" t="str">
        <f t="shared" si="721"/>
        <v/>
      </c>
    </row>
    <row r="201" spans="1:243" x14ac:dyDescent="0.2">
      <c r="A201" s="14">
        <f t="shared" si="818"/>
        <v>201</v>
      </c>
      <c r="B201" t="s">
        <v>57</v>
      </c>
      <c r="C201" s="2">
        <v>42405</v>
      </c>
      <c r="G201" s="3">
        <v>109.127</v>
      </c>
      <c r="H201" s="3">
        <v>121.012</v>
      </c>
      <c r="I201" s="3">
        <v>130.11500000000001</v>
      </c>
      <c r="J201" s="4">
        <v>163.08000000000001</v>
      </c>
      <c r="P201" s="128">
        <f t="shared" si="673"/>
        <v>3500.7499999999995</v>
      </c>
      <c r="Q201" s="5">
        <f t="shared" si="674"/>
        <v>3873.25</v>
      </c>
      <c r="R201" s="6">
        <f t="shared" si="675"/>
        <v>4171.5000000000009</v>
      </c>
      <c r="S201" s="7">
        <f t="shared" si="676"/>
        <v>5224.0000000000009</v>
      </c>
      <c r="Y201" s="4">
        <f t="shared" si="567"/>
        <v>1.0000000000004547</v>
      </c>
      <c r="Z201" s="1">
        <f t="shared" si="568"/>
        <v>1.2500000000004547</v>
      </c>
      <c r="AA201" s="1">
        <f t="shared" si="569"/>
        <v>3</v>
      </c>
      <c r="AB201" s="1">
        <f t="shared" si="570"/>
        <v>16</v>
      </c>
      <c r="AC201" s="1"/>
      <c r="AD201" s="1"/>
      <c r="AE201" s="126"/>
      <c r="AF201" s="126"/>
      <c r="AG201" s="126"/>
      <c r="AH201" s="4">
        <f t="shared" si="823"/>
        <v>1.1666666666672731</v>
      </c>
      <c r="AI201" s="4">
        <f t="shared" si="824"/>
        <v>1.2500000000006368</v>
      </c>
      <c r="AJ201" s="4">
        <f t="shared" si="825"/>
        <v>3.0500000000004546</v>
      </c>
      <c r="AK201" s="4">
        <f t="shared" si="826"/>
        <v>3.2500000000004547</v>
      </c>
      <c r="AL201" s="4">
        <f t="shared" si="827"/>
        <v>2.7500000000004547</v>
      </c>
      <c r="AM201" s="4">
        <f t="shared" si="828"/>
        <v>2.333333333333333</v>
      </c>
      <c r="AN201" s="4">
        <f t="shared" si="829"/>
        <v>3.4000000000000004</v>
      </c>
      <c r="AO201" s="4">
        <f t="shared" si="830"/>
        <v>1</v>
      </c>
      <c r="AP201" s="4">
        <f t="shared" si="831"/>
        <v>1.1666666666660599</v>
      </c>
      <c r="AQ201" s="4">
        <f t="shared" si="832"/>
        <v>2.5416666666673491</v>
      </c>
      <c r="AR201" s="4">
        <f t="shared" si="833"/>
        <v>3.2000000000009097</v>
      </c>
      <c r="AS201" s="4">
        <f t="shared" si="834"/>
        <v>4.8055555555560101</v>
      </c>
      <c r="AT201" s="4">
        <f t="shared" si="835"/>
        <v>4.1333333333342424</v>
      </c>
      <c r="AU201" s="1"/>
      <c r="BA201" s="11">
        <f t="shared" si="727"/>
        <v>-1.0000000000004547</v>
      </c>
      <c r="BB201" s="11">
        <f t="shared" si="728"/>
        <v>-1.2500000000004547</v>
      </c>
      <c r="BC201" s="12">
        <f t="shared" si="729"/>
        <v>3</v>
      </c>
      <c r="BD201" s="13">
        <f t="shared" si="730"/>
        <v>16</v>
      </c>
      <c r="BJ201" s="11">
        <f t="shared" si="735"/>
        <v>-1.1666666666672731</v>
      </c>
      <c r="BK201" s="11">
        <f t="shared" si="736"/>
        <v>-1.2500000000006368</v>
      </c>
      <c r="BL201" s="11">
        <f t="shared" si="737"/>
        <v>-3.0500000000004546</v>
      </c>
      <c r="BM201" s="11">
        <f t="shared" si="738"/>
        <v>-3.2500000000004547</v>
      </c>
      <c r="BN201" s="11">
        <f t="shared" si="739"/>
        <v>-2.7500000000004547</v>
      </c>
      <c r="BO201" s="11">
        <f t="shared" si="740"/>
        <v>-2.333333333333333</v>
      </c>
      <c r="BP201" s="11">
        <f t="shared" si="741"/>
        <v>-3.4000000000000004</v>
      </c>
      <c r="BQ201" s="1">
        <v>1</v>
      </c>
      <c r="BR201" s="11">
        <f t="shared" si="742"/>
        <v>-1.1666666666660599</v>
      </c>
      <c r="BS201" s="11">
        <f t="shared" si="743"/>
        <v>2.5416666666673491</v>
      </c>
      <c r="BT201" s="11">
        <f t="shared" si="744"/>
        <v>-3.2000000000009097</v>
      </c>
      <c r="BU201" s="11">
        <f t="shared" si="745"/>
        <v>-4.8055555555560101</v>
      </c>
      <c r="BV201" s="11">
        <f t="shared" si="655"/>
        <v>-4.1333333333342424</v>
      </c>
      <c r="BY201" s="126"/>
      <c r="BZ201" s="126"/>
      <c r="CB201" s="1">
        <f t="shared" si="677"/>
        <v>1</v>
      </c>
      <c r="CC201" s="1">
        <f t="shared" si="678"/>
        <v>1</v>
      </c>
      <c r="CD201" s="1">
        <f t="shared" si="679"/>
        <v>0</v>
      </c>
      <c r="CE201" s="126">
        <f t="shared" si="836"/>
        <v>0</v>
      </c>
      <c r="CF201" s="1">
        <f t="shared" si="746"/>
        <v>0</v>
      </c>
      <c r="CG201" s="1" t="str">
        <f t="shared" si="747"/>
        <v/>
      </c>
      <c r="CH201" s="1">
        <f t="shared" si="837"/>
        <v>1</v>
      </c>
      <c r="CI201" s="1">
        <f t="shared" si="748"/>
        <v>1</v>
      </c>
      <c r="CJ201" s="1" t="str">
        <f t="shared" si="838"/>
        <v/>
      </c>
      <c r="CK201" s="1" t="str">
        <f t="shared" si="839"/>
        <v/>
      </c>
      <c r="CL201" s="1">
        <f t="shared" si="656"/>
        <v>1</v>
      </c>
      <c r="CM201" s="1">
        <f t="shared" si="749"/>
        <v>1</v>
      </c>
      <c r="CN201" s="1">
        <f t="shared" si="657"/>
        <v>1</v>
      </c>
      <c r="CO201" s="1" t="str">
        <f t="shared" si="658"/>
        <v/>
      </c>
      <c r="CP201" s="1">
        <f t="shared" si="659"/>
        <v>1</v>
      </c>
      <c r="CQ201" s="1" t="str">
        <f t="shared" si="660"/>
        <v/>
      </c>
      <c r="CS201" s="1">
        <f t="shared" si="680"/>
        <v>1</v>
      </c>
      <c r="CT201" s="1">
        <f t="shared" si="681"/>
        <v>1</v>
      </c>
      <c r="CU201" s="1">
        <f t="shared" si="682"/>
        <v>0</v>
      </c>
      <c r="CV201" s="126">
        <f t="shared" si="840"/>
        <v>0</v>
      </c>
      <c r="CW201" s="1"/>
      <c r="CX201" s="1" t="str">
        <f t="shared" si="661"/>
        <v/>
      </c>
      <c r="CY201" s="1" t="str">
        <f t="shared" si="812"/>
        <v/>
      </c>
      <c r="CZ201" s="1" t="str">
        <f t="shared" si="813"/>
        <v/>
      </c>
      <c r="DA201" s="1" t="str">
        <f t="shared" si="814"/>
        <v/>
      </c>
      <c r="DB201" s="1">
        <f t="shared" si="750"/>
        <v>0</v>
      </c>
      <c r="DC201" s="1">
        <f t="shared" si="751"/>
        <v>1</v>
      </c>
      <c r="DD201" s="1" t="str">
        <f t="shared" si="752"/>
        <v/>
      </c>
      <c r="DE201" s="1" t="str">
        <f t="shared" si="665"/>
        <v/>
      </c>
      <c r="DF201" s="1"/>
      <c r="DG201" s="126">
        <f t="shared" si="841"/>
        <v>1</v>
      </c>
      <c r="DH201" s="1">
        <f t="shared" si="683"/>
        <v>1</v>
      </c>
      <c r="DI201" s="1">
        <f t="shared" si="684"/>
        <v>0</v>
      </c>
      <c r="DJ201" s="1">
        <f t="shared" si="685"/>
        <v>0</v>
      </c>
      <c r="DK201" s="1">
        <f t="shared" si="753"/>
        <v>0</v>
      </c>
      <c r="DL201" s="1"/>
      <c r="DM201" s="1">
        <f t="shared" si="754"/>
        <v>1</v>
      </c>
      <c r="DN201" s="1" t="str">
        <f t="shared" si="755"/>
        <v/>
      </c>
      <c r="DO201" s="1" t="str">
        <f t="shared" si="756"/>
        <v/>
      </c>
      <c r="DP201" s="1" t="str">
        <f t="shared" si="757"/>
        <v/>
      </c>
      <c r="DQ201" s="1" t="str">
        <f t="shared" si="758"/>
        <v/>
      </c>
      <c r="DR201" s="1" t="str">
        <f t="shared" si="759"/>
        <v/>
      </c>
      <c r="DS201" s="1" t="str">
        <f t="shared" si="760"/>
        <v/>
      </c>
      <c r="DT201" s="1" t="str">
        <f t="shared" si="761"/>
        <v/>
      </c>
      <c r="DU201" s="1" t="str">
        <f t="shared" si="815"/>
        <v/>
      </c>
      <c r="DV201" s="1">
        <f t="shared" si="686"/>
        <v>0</v>
      </c>
      <c r="DW201" s="1">
        <f t="shared" si="762"/>
        <v>0</v>
      </c>
      <c r="DX201" s="1" t="str">
        <f t="shared" si="763"/>
        <v/>
      </c>
      <c r="DY201" s="1" t="str">
        <f t="shared" si="764"/>
        <v/>
      </c>
      <c r="EA201" s="1">
        <f t="shared" si="687"/>
        <v>1</v>
      </c>
      <c r="EB201" s="1">
        <f t="shared" si="688"/>
        <v>1</v>
      </c>
      <c r="EC201" s="1">
        <f t="shared" si="689"/>
        <v>0</v>
      </c>
      <c r="ED201" s="1">
        <f t="shared" si="690"/>
        <v>0</v>
      </c>
      <c r="EF201" s="1">
        <f t="shared" si="819"/>
        <v>0</v>
      </c>
      <c r="EG201" s="1">
        <f t="shared" si="820"/>
        <v>0</v>
      </c>
      <c r="EH201" s="1">
        <f t="shared" si="821"/>
        <v>1</v>
      </c>
      <c r="EI201" s="1">
        <f t="shared" si="822"/>
        <v>1</v>
      </c>
      <c r="EK201" s="1">
        <f t="shared" si="695"/>
        <v>1</v>
      </c>
      <c r="EL201" s="1">
        <f t="shared" si="696"/>
        <v>0</v>
      </c>
      <c r="EM201" s="1">
        <f t="shared" si="697"/>
        <v>0</v>
      </c>
      <c r="EO201" s="1">
        <f t="shared" si="698"/>
        <v>1</v>
      </c>
      <c r="EP201" s="1">
        <f t="shared" si="699"/>
        <v>0</v>
      </c>
      <c r="EQ201" s="1">
        <f t="shared" si="700"/>
        <v>0</v>
      </c>
      <c r="ES201" s="1">
        <f t="shared" si="765"/>
        <v>0</v>
      </c>
      <c r="ET201" s="1">
        <f t="shared" si="766"/>
        <v>0</v>
      </c>
      <c r="EU201" s="1">
        <f t="shared" si="767"/>
        <v>1</v>
      </c>
      <c r="EV201" s="1">
        <f t="shared" si="667"/>
        <v>1</v>
      </c>
      <c r="EW201" s="1">
        <f t="shared" si="816"/>
        <v>0</v>
      </c>
      <c r="EY201" s="1">
        <f t="shared" si="768"/>
        <v>0</v>
      </c>
      <c r="EZ201" s="1">
        <f t="shared" si="769"/>
        <v>0</v>
      </c>
      <c r="FA201" s="1">
        <f t="shared" si="770"/>
        <v>1</v>
      </c>
      <c r="FC201" s="1">
        <f t="shared" si="701"/>
        <v>1</v>
      </c>
      <c r="FD201" s="1">
        <f t="shared" si="817"/>
        <v>1</v>
      </c>
      <c r="FE201" s="1"/>
      <c r="FF201" s="1">
        <f t="shared" si="702"/>
        <v>1</v>
      </c>
      <c r="FG201" s="1">
        <f t="shared" si="703"/>
        <v>1</v>
      </c>
      <c r="FH201" s="1">
        <f t="shared" si="704"/>
        <v>1</v>
      </c>
      <c r="FI201" s="1">
        <f t="shared" si="771"/>
        <v>0</v>
      </c>
      <c r="FJ201" s="1">
        <f t="shared" si="772"/>
        <v>0</v>
      </c>
      <c r="FK201" s="1">
        <f t="shared" si="773"/>
        <v>1</v>
      </c>
      <c r="FL201" s="1">
        <f t="shared" si="774"/>
        <v>1</v>
      </c>
      <c r="FN201" s="1" t="str">
        <f t="shared" si="775"/>
        <v/>
      </c>
      <c r="FO201" s="1" t="str">
        <f t="shared" si="776"/>
        <v/>
      </c>
      <c r="FP201" s="1">
        <f t="shared" si="777"/>
        <v>0</v>
      </c>
      <c r="FV201" s="1">
        <f t="shared" si="731"/>
        <v>1</v>
      </c>
      <c r="FW201" s="1">
        <f t="shared" si="732"/>
        <v>1</v>
      </c>
      <c r="FX201" s="1">
        <f t="shared" si="733"/>
        <v>0</v>
      </c>
      <c r="GA201" s="1">
        <f t="shared" si="778"/>
        <v>1</v>
      </c>
      <c r="GB201" s="1">
        <f t="shared" si="779"/>
        <v>1</v>
      </c>
      <c r="GC201" s="1">
        <f t="shared" si="780"/>
        <v>0</v>
      </c>
      <c r="GD201" s="1">
        <f t="shared" si="781"/>
        <v>0</v>
      </c>
      <c r="GE201" s="1">
        <f t="shared" si="782"/>
        <v>1</v>
      </c>
      <c r="GF201" s="1">
        <f t="shared" si="705"/>
        <v>1</v>
      </c>
      <c r="GG201" s="1">
        <f t="shared" si="783"/>
        <v>1</v>
      </c>
      <c r="GI201" s="1">
        <f t="shared" si="734"/>
        <v>0</v>
      </c>
      <c r="GK201" s="1">
        <f t="shared" si="784"/>
        <v>0</v>
      </c>
      <c r="GL201" s="1">
        <f t="shared" si="785"/>
        <v>0</v>
      </c>
      <c r="GM201" s="1">
        <f t="shared" si="786"/>
        <v>1</v>
      </c>
      <c r="GN201" s="1">
        <f t="shared" si="787"/>
        <v>1</v>
      </c>
      <c r="GO201" s="1">
        <f t="shared" si="788"/>
        <v>0</v>
      </c>
      <c r="GP201" s="1">
        <f t="shared" si="706"/>
        <v>0</v>
      </c>
      <c r="GQ201" s="1">
        <f t="shared" si="789"/>
        <v>0</v>
      </c>
      <c r="GS201" s="1" t="str">
        <f t="shared" si="790"/>
        <v/>
      </c>
      <c r="GT201" s="1" t="str">
        <f t="shared" si="791"/>
        <v/>
      </c>
      <c r="GU201" s="1">
        <f t="shared" si="707"/>
        <v>1</v>
      </c>
      <c r="GV201" s="1">
        <f t="shared" si="708"/>
        <v>1</v>
      </c>
      <c r="GW201" s="1">
        <f t="shared" si="709"/>
        <v>1</v>
      </c>
      <c r="GX201" s="1">
        <f t="shared" si="710"/>
        <v>1</v>
      </c>
      <c r="GY201" s="1">
        <f t="shared" si="711"/>
        <v>1</v>
      </c>
      <c r="GZ201" s="1"/>
      <c r="HA201" s="1">
        <f t="shared" si="792"/>
        <v>1</v>
      </c>
      <c r="HB201" s="1">
        <f t="shared" si="793"/>
        <v>0</v>
      </c>
      <c r="HC201" s="1">
        <f t="shared" si="794"/>
        <v>0</v>
      </c>
      <c r="HD201" s="1">
        <f t="shared" si="795"/>
        <v>0</v>
      </c>
      <c r="HE201" s="1">
        <f t="shared" si="796"/>
        <v>0</v>
      </c>
      <c r="HF201" s="1">
        <f t="shared" si="797"/>
        <v>0</v>
      </c>
      <c r="HH201" s="1">
        <f t="shared" si="798"/>
        <v>1</v>
      </c>
      <c r="HI201" s="1">
        <f t="shared" si="799"/>
        <v>0</v>
      </c>
      <c r="HJ201" s="1">
        <f t="shared" si="800"/>
        <v>0</v>
      </c>
      <c r="HK201" s="1">
        <f t="shared" si="801"/>
        <v>0</v>
      </c>
      <c r="HL201" s="1">
        <f t="shared" si="802"/>
        <v>0</v>
      </c>
      <c r="HM201" s="1">
        <f t="shared" si="803"/>
        <v>0</v>
      </c>
      <c r="HO201" s="1">
        <f t="shared" si="671"/>
        <v>1</v>
      </c>
      <c r="HP201" s="1" t="str">
        <f t="shared" si="672"/>
        <v/>
      </c>
      <c r="HQ201" s="1">
        <f t="shared" si="804"/>
        <v>1</v>
      </c>
      <c r="HR201" s="1" t="str">
        <f t="shared" si="805"/>
        <v/>
      </c>
      <c r="HS201" s="1">
        <f t="shared" si="806"/>
        <v>1</v>
      </c>
      <c r="HT201" s="1" t="str">
        <f t="shared" si="807"/>
        <v/>
      </c>
      <c r="HU201" s="1" t="str">
        <f t="shared" si="808"/>
        <v/>
      </c>
      <c r="HV201" s="1" t="str">
        <f t="shared" si="809"/>
        <v/>
      </c>
      <c r="HW201" s="1" t="str">
        <f t="shared" si="810"/>
        <v/>
      </c>
      <c r="HX201" s="1" t="str">
        <f t="shared" si="811"/>
        <v/>
      </c>
      <c r="HZ201" s="1">
        <f t="shared" si="712"/>
        <v>1</v>
      </c>
      <c r="IA201" s="1" t="str">
        <f t="shared" si="713"/>
        <v/>
      </c>
      <c r="IB201" s="1">
        <f t="shared" si="714"/>
        <v>1</v>
      </c>
      <c r="IC201" s="1" t="str">
        <f t="shared" si="715"/>
        <v/>
      </c>
      <c r="ID201" s="1">
        <f t="shared" si="716"/>
        <v>1</v>
      </c>
      <c r="IE201" s="1" t="str">
        <f t="shared" si="717"/>
        <v/>
      </c>
      <c r="IF201" s="1" t="str">
        <f t="shared" si="718"/>
        <v/>
      </c>
      <c r="IG201" s="1" t="str">
        <f t="shared" si="719"/>
        <v/>
      </c>
      <c r="IH201" s="1" t="str">
        <f t="shared" si="720"/>
        <v/>
      </c>
      <c r="II201" s="1" t="str">
        <f t="shared" si="721"/>
        <v/>
      </c>
    </row>
    <row r="202" spans="1:243" x14ac:dyDescent="0.2">
      <c r="A202" s="14">
        <f t="shared" si="818"/>
        <v>202</v>
      </c>
      <c r="C202" s="2">
        <v>42408</v>
      </c>
      <c r="G202" s="3">
        <v>109.175</v>
      </c>
      <c r="H202" s="3">
        <v>121.17700000000001</v>
      </c>
      <c r="I202" s="3">
        <v>131.095</v>
      </c>
      <c r="J202" s="4">
        <v>166.01</v>
      </c>
      <c r="P202" s="128">
        <f t="shared" si="673"/>
        <v>3505.4999999999995</v>
      </c>
      <c r="Q202" s="5">
        <f t="shared" si="674"/>
        <v>3889.7500000000005</v>
      </c>
      <c r="R202" s="6">
        <f t="shared" si="675"/>
        <v>4201.5</v>
      </c>
      <c r="S202" s="7">
        <f t="shared" si="676"/>
        <v>5312.9999999999991</v>
      </c>
      <c r="Y202" s="4">
        <f t="shared" si="567"/>
        <v>4.75</v>
      </c>
      <c r="Z202" s="1">
        <f t="shared" si="568"/>
        <v>16.500000000000455</v>
      </c>
      <c r="AA202" s="1">
        <f t="shared" si="569"/>
        <v>29.999999999999091</v>
      </c>
      <c r="AB202" s="1">
        <f t="shared" si="570"/>
        <v>88.999999999998181</v>
      </c>
      <c r="AC202" s="1"/>
      <c r="AD202" s="1"/>
      <c r="AE202" s="126"/>
      <c r="AF202" s="126"/>
      <c r="AG202" s="126"/>
      <c r="AH202" s="4">
        <f t="shared" si="823"/>
        <v>1.5000000000003038</v>
      </c>
      <c r="AI202" s="4">
        <f t="shared" si="824"/>
        <v>0.40000000000027214</v>
      </c>
      <c r="AJ202" s="4">
        <f t="shared" si="825"/>
        <v>1.4999999999989981</v>
      </c>
      <c r="AK202" s="4">
        <f t="shared" si="826"/>
        <v>3.4999999999989377</v>
      </c>
      <c r="AL202" s="4">
        <f t="shared" si="827"/>
        <v>1.5000000000009095</v>
      </c>
      <c r="AM202" s="4">
        <f t="shared" si="828"/>
        <v>0.33333333333303017</v>
      </c>
      <c r="AN202" s="4">
        <f t="shared" si="829"/>
        <v>5.6000000000001791</v>
      </c>
      <c r="AO202" s="4">
        <f t="shared" si="830"/>
        <v>1</v>
      </c>
      <c r="AP202" s="4">
        <f t="shared" si="831"/>
        <v>2.8333333333318174</v>
      </c>
      <c r="AQ202" s="4">
        <f t="shared" si="832"/>
        <v>5.5833333333314368</v>
      </c>
      <c r="AR202" s="4">
        <f t="shared" si="833"/>
        <v>2.4999999999996358</v>
      </c>
      <c r="AS202" s="4">
        <f t="shared" si="834"/>
        <v>3.2777777777769188</v>
      </c>
      <c r="AT202" s="4">
        <f t="shared" si="835"/>
        <v>2.3666666666664238</v>
      </c>
      <c r="AU202" s="1"/>
      <c r="BA202" s="11">
        <f t="shared" si="727"/>
        <v>4.75</v>
      </c>
      <c r="BB202" s="11">
        <f t="shared" si="728"/>
        <v>16.500000000000455</v>
      </c>
      <c r="BC202" s="12">
        <f t="shared" si="729"/>
        <v>29.999999999999091</v>
      </c>
      <c r="BD202" s="13">
        <f t="shared" si="730"/>
        <v>88.999999999998181</v>
      </c>
      <c r="BJ202" s="11">
        <f t="shared" si="735"/>
        <v>-1.5000000000003038</v>
      </c>
      <c r="BK202" s="11">
        <f t="shared" si="736"/>
        <v>-0.40000000000027214</v>
      </c>
      <c r="BL202" s="11">
        <f t="shared" si="737"/>
        <v>-1.4999999999989981</v>
      </c>
      <c r="BM202" s="11">
        <f t="shared" si="738"/>
        <v>-3.4999999999989377</v>
      </c>
      <c r="BN202" s="11">
        <f t="shared" si="739"/>
        <v>1.5000000000009095</v>
      </c>
      <c r="BO202" s="11">
        <f t="shared" si="740"/>
        <v>0.33333333333303017</v>
      </c>
      <c r="BP202" s="11">
        <f t="shared" si="741"/>
        <v>-5.6000000000001791</v>
      </c>
      <c r="BQ202" s="1">
        <v>1</v>
      </c>
      <c r="BR202" s="11">
        <f t="shared" si="742"/>
        <v>-2.8333333333318174</v>
      </c>
      <c r="BS202" s="11">
        <f t="shared" si="743"/>
        <v>5.5833333333314368</v>
      </c>
      <c r="BT202" s="11">
        <f t="shared" si="744"/>
        <v>-2.4999999999996358</v>
      </c>
      <c r="BU202" s="11">
        <f t="shared" si="745"/>
        <v>-3.2777777777769188</v>
      </c>
      <c r="BV202" s="11">
        <f t="shared" si="655"/>
        <v>-2.3666666666664238</v>
      </c>
      <c r="BY202" s="126"/>
      <c r="BZ202" s="126"/>
      <c r="CB202" s="1">
        <f t="shared" si="677"/>
        <v>0</v>
      </c>
      <c r="CC202" s="1">
        <f t="shared" si="678"/>
        <v>0</v>
      </c>
      <c r="CD202" s="1">
        <f t="shared" si="679"/>
        <v>0</v>
      </c>
      <c r="CE202" s="126">
        <f t="shared" si="836"/>
        <v>0</v>
      </c>
      <c r="CF202" s="1">
        <f t="shared" si="746"/>
        <v>0</v>
      </c>
      <c r="CG202" s="1" t="str">
        <f t="shared" si="747"/>
        <v/>
      </c>
      <c r="CH202" s="1" t="str">
        <f t="shared" si="837"/>
        <v/>
      </c>
      <c r="CI202" s="1">
        <f t="shared" si="748"/>
        <v>1</v>
      </c>
      <c r="CJ202" s="1">
        <f t="shared" si="838"/>
        <v>1</v>
      </c>
      <c r="CK202" s="1" t="str">
        <f t="shared" si="839"/>
        <v/>
      </c>
      <c r="CL202" s="1">
        <f t="shared" si="656"/>
        <v>1</v>
      </c>
      <c r="CM202" s="1">
        <f t="shared" si="749"/>
        <v>1</v>
      </c>
      <c r="CN202" s="1">
        <f t="shared" si="657"/>
        <v>1</v>
      </c>
      <c r="CO202" s="1" t="str">
        <f t="shared" si="658"/>
        <v/>
      </c>
      <c r="CP202" s="1" t="str">
        <f t="shared" si="659"/>
        <v/>
      </c>
      <c r="CQ202" s="1">
        <f t="shared" si="660"/>
        <v>1</v>
      </c>
      <c r="CS202" s="1">
        <f t="shared" si="680"/>
        <v>0</v>
      </c>
      <c r="CT202" s="1">
        <f t="shared" si="681"/>
        <v>0</v>
      </c>
      <c r="CU202" s="1">
        <f t="shared" si="682"/>
        <v>0</v>
      </c>
      <c r="CV202" s="126">
        <f t="shared" si="840"/>
        <v>0</v>
      </c>
      <c r="CW202" s="1"/>
      <c r="CX202" s="1" t="str">
        <f t="shared" si="661"/>
        <v/>
      </c>
      <c r="CY202" s="1" t="str">
        <f t="shared" si="812"/>
        <v/>
      </c>
      <c r="CZ202" s="1" t="str">
        <f t="shared" si="813"/>
        <v/>
      </c>
      <c r="DA202" s="1" t="str">
        <f t="shared" si="814"/>
        <v/>
      </c>
      <c r="DB202" s="1">
        <f t="shared" si="750"/>
        <v>1</v>
      </c>
      <c r="DC202" s="1" t="str">
        <f t="shared" si="751"/>
        <v/>
      </c>
      <c r="DD202" s="1">
        <f t="shared" si="752"/>
        <v>1</v>
      </c>
      <c r="DE202" s="1" t="str">
        <f t="shared" si="665"/>
        <v/>
      </c>
      <c r="DF202" s="1"/>
      <c r="DG202" s="126">
        <f t="shared" si="841"/>
        <v>1</v>
      </c>
      <c r="DH202" s="1">
        <f t="shared" si="683"/>
        <v>1</v>
      </c>
      <c r="DI202" s="1">
        <f t="shared" si="684"/>
        <v>1</v>
      </c>
      <c r="DJ202" s="1">
        <f t="shared" si="685"/>
        <v>1</v>
      </c>
      <c r="DK202" s="1" t="str">
        <f t="shared" si="753"/>
        <v/>
      </c>
      <c r="DL202" s="1"/>
      <c r="DM202" s="1" t="str">
        <f t="shared" si="754"/>
        <v/>
      </c>
      <c r="DN202" s="1">
        <f t="shared" si="755"/>
        <v>0</v>
      </c>
      <c r="DO202" s="1">
        <f t="shared" si="756"/>
        <v>1</v>
      </c>
      <c r="DP202" s="1">
        <f t="shared" si="757"/>
        <v>0</v>
      </c>
      <c r="DQ202" s="1">
        <f t="shared" si="758"/>
        <v>1</v>
      </c>
      <c r="DR202" s="1">
        <f t="shared" si="759"/>
        <v>1</v>
      </c>
      <c r="DS202" s="1">
        <f t="shared" si="760"/>
        <v>1</v>
      </c>
      <c r="DT202" s="1">
        <f t="shared" si="761"/>
        <v>1</v>
      </c>
      <c r="DU202" s="1">
        <f t="shared" si="815"/>
        <v>1</v>
      </c>
      <c r="DV202" s="1">
        <f t="shared" si="686"/>
        <v>1</v>
      </c>
      <c r="DW202" s="1">
        <f t="shared" si="762"/>
        <v>0</v>
      </c>
      <c r="DX202" s="1" t="str">
        <f t="shared" si="763"/>
        <v/>
      </c>
      <c r="DY202" s="1" t="str">
        <f t="shared" si="764"/>
        <v/>
      </c>
      <c r="EA202" s="1">
        <f t="shared" si="687"/>
        <v>0</v>
      </c>
      <c r="EB202" s="1">
        <f t="shared" si="688"/>
        <v>0</v>
      </c>
      <c r="EC202" s="1">
        <f t="shared" si="689"/>
        <v>0</v>
      </c>
      <c r="ED202" s="1">
        <f t="shared" si="690"/>
        <v>0</v>
      </c>
      <c r="EF202" s="1">
        <f t="shared" si="819"/>
        <v>1</v>
      </c>
      <c r="EG202" s="1">
        <f t="shared" si="820"/>
        <v>1</v>
      </c>
      <c r="EH202" s="1">
        <f t="shared" si="821"/>
        <v>1</v>
      </c>
      <c r="EI202" s="1">
        <f t="shared" si="822"/>
        <v>1</v>
      </c>
      <c r="EK202" s="1">
        <f t="shared" si="695"/>
        <v>1</v>
      </c>
      <c r="EL202" s="1">
        <f t="shared" si="696"/>
        <v>1</v>
      </c>
      <c r="EM202" s="1">
        <f t="shared" si="697"/>
        <v>1</v>
      </c>
      <c r="EO202" s="1">
        <f t="shared" si="698"/>
        <v>1</v>
      </c>
      <c r="EP202" s="1">
        <f t="shared" si="699"/>
        <v>1</v>
      </c>
      <c r="EQ202" s="1">
        <f t="shared" si="700"/>
        <v>1</v>
      </c>
      <c r="ES202" s="1">
        <f t="shared" si="765"/>
        <v>1</v>
      </c>
      <c r="ET202" s="1">
        <f t="shared" si="766"/>
        <v>1</v>
      </c>
      <c r="EU202" s="1">
        <f t="shared" si="767"/>
        <v>1</v>
      </c>
      <c r="EV202" s="1">
        <f t="shared" si="667"/>
        <v>1</v>
      </c>
      <c r="EW202" s="1">
        <f t="shared" si="816"/>
        <v>0</v>
      </c>
      <c r="EY202" s="1">
        <f t="shared" si="768"/>
        <v>1</v>
      </c>
      <c r="EZ202" s="1">
        <f t="shared" si="769"/>
        <v>1</v>
      </c>
      <c r="FA202" s="1">
        <f t="shared" si="770"/>
        <v>1</v>
      </c>
      <c r="FC202" s="1">
        <f t="shared" si="701"/>
        <v>0</v>
      </c>
      <c r="FD202" s="1" t="str">
        <f t="shared" si="817"/>
        <v/>
      </c>
      <c r="FE202" s="1"/>
      <c r="FF202" s="1">
        <f t="shared" si="702"/>
        <v>1</v>
      </c>
      <c r="FG202" s="1">
        <f t="shared" si="703"/>
        <v>0</v>
      </c>
      <c r="FH202" s="1">
        <f t="shared" si="704"/>
        <v>0</v>
      </c>
      <c r="FI202" s="1" t="str">
        <f t="shared" si="771"/>
        <v/>
      </c>
      <c r="FJ202" s="1" t="str">
        <f t="shared" si="772"/>
        <v/>
      </c>
      <c r="FK202" s="1" t="str">
        <f t="shared" si="773"/>
        <v/>
      </c>
      <c r="FL202" s="1" t="str">
        <f t="shared" si="774"/>
        <v/>
      </c>
      <c r="FN202" s="1">
        <f t="shared" si="775"/>
        <v>1</v>
      </c>
      <c r="FO202" s="1">
        <f t="shared" si="776"/>
        <v>1</v>
      </c>
      <c r="FP202" s="1" t="str">
        <f t="shared" si="777"/>
        <v/>
      </c>
      <c r="FV202" s="1">
        <f t="shared" si="731"/>
        <v>1</v>
      </c>
      <c r="FW202" s="1">
        <f t="shared" si="732"/>
        <v>1</v>
      </c>
      <c r="FX202" s="1">
        <f t="shared" si="733"/>
        <v>0</v>
      </c>
      <c r="GA202" s="1">
        <f t="shared" si="778"/>
        <v>0</v>
      </c>
      <c r="GB202" s="1">
        <f t="shared" si="779"/>
        <v>0</v>
      </c>
      <c r="GC202" s="1">
        <f t="shared" si="780"/>
        <v>0</v>
      </c>
      <c r="GD202" s="1">
        <f t="shared" si="781"/>
        <v>0</v>
      </c>
      <c r="GE202" s="1">
        <f t="shared" si="782"/>
        <v>1</v>
      </c>
      <c r="GF202" s="1">
        <f t="shared" si="705"/>
        <v>1</v>
      </c>
      <c r="GG202" s="1">
        <f t="shared" si="783"/>
        <v>0</v>
      </c>
      <c r="GI202" s="1">
        <f t="shared" si="734"/>
        <v>0</v>
      </c>
      <c r="GK202" s="1">
        <f t="shared" si="784"/>
        <v>1</v>
      </c>
      <c r="GL202" s="1">
        <f t="shared" si="785"/>
        <v>1</v>
      </c>
      <c r="GM202" s="1">
        <f t="shared" si="786"/>
        <v>1</v>
      </c>
      <c r="GN202" s="1">
        <f t="shared" si="787"/>
        <v>1</v>
      </c>
      <c r="GO202" s="1">
        <f t="shared" si="788"/>
        <v>0</v>
      </c>
      <c r="GP202" s="1">
        <f t="shared" si="706"/>
        <v>0</v>
      </c>
      <c r="GQ202" s="1">
        <f t="shared" si="789"/>
        <v>1</v>
      </c>
      <c r="GS202" s="1">
        <f t="shared" si="790"/>
        <v>1</v>
      </c>
      <c r="GT202" s="1">
        <f t="shared" si="791"/>
        <v>1</v>
      </c>
      <c r="GU202" s="1">
        <f t="shared" si="707"/>
        <v>1</v>
      </c>
      <c r="GV202" s="1">
        <f t="shared" si="708"/>
        <v>1</v>
      </c>
      <c r="GW202" s="1">
        <f t="shared" si="709"/>
        <v>1</v>
      </c>
      <c r="GX202" s="1">
        <f t="shared" si="710"/>
        <v>1</v>
      </c>
      <c r="GY202" s="1">
        <f t="shared" si="711"/>
        <v>1</v>
      </c>
      <c r="GZ202" s="1"/>
      <c r="HA202" s="1">
        <f t="shared" si="792"/>
        <v>0</v>
      </c>
      <c r="HB202" s="1">
        <f t="shared" si="793"/>
        <v>0</v>
      </c>
      <c r="HC202" s="1">
        <f t="shared" si="794"/>
        <v>0</v>
      </c>
      <c r="HD202" s="1">
        <f t="shared" si="795"/>
        <v>0</v>
      </c>
      <c r="HE202" s="1">
        <f t="shared" si="796"/>
        <v>0</v>
      </c>
      <c r="HF202" s="1">
        <f t="shared" si="797"/>
        <v>0</v>
      </c>
      <c r="HH202" s="1">
        <f t="shared" si="798"/>
        <v>1</v>
      </c>
      <c r="HI202" s="1">
        <f t="shared" si="799"/>
        <v>1</v>
      </c>
      <c r="HJ202" s="1">
        <f t="shared" si="800"/>
        <v>1</v>
      </c>
      <c r="HK202" s="1">
        <f t="shared" si="801"/>
        <v>0</v>
      </c>
      <c r="HL202" s="1">
        <f t="shared" si="802"/>
        <v>0</v>
      </c>
      <c r="HM202" s="1">
        <f t="shared" si="803"/>
        <v>0</v>
      </c>
      <c r="HO202" s="1">
        <f t="shared" si="671"/>
        <v>1</v>
      </c>
      <c r="HP202" s="1" t="str">
        <f t="shared" si="672"/>
        <v/>
      </c>
      <c r="HQ202" s="1">
        <f t="shared" si="804"/>
        <v>1</v>
      </c>
      <c r="HR202" s="1" t="str">
        <f t="shared" si="805"/>
        <v/>
      </c>
      <c r="HS202" s="1">
        <f t="shared" si="806"/>
        <v>1</v>
      </c>
      <c r="HT202" s="1" t="str">
        <f t="shared" si="807"/>
        <v/>
      </c>
      <c r="HU202" s="1">
        <f t="shared" si="808"/>
        <v>1</v>
      </c>
      <c r="HV202" s="1" t="str">
        <f t="shared" si="809"/>
        <v/>
      </c>
      <c r="HW202" s="1">
        <f t="shared" si="810"/>
        <v>1</v>
      </c>
      <c r="HX202" s="1" t="str">
        <f t="shared" si="811"/>
        <v/>
      </c>
      <c r="HZ202" s="1">
        <f t="shared" si="712"/>
        <v>0</v>
      </c>
      <c r="IA202" s="1" t="str">
        <f t="shared" si="713"/>
        <v/>
      </c>
      <c r="IB202" s="1">
        <f t="shared" si="714"/>
        <v>0</v>
      </c>
      <c r="IC202" s="1" t="str">
        <f t="shared" si="715"/>
        <v/>
      </c>
      <c r="ID202" s="1">
        <f t="shared" si="716"/>
        <v>0</v>
      </c>
      <c r="IE202" s="1" t="str">
        <f t="shared" si="717"/>
        <v/>
      </c>
      <c r="IF202" s="1">
        <f t="shared" si="718"/>
        <v>0</v>
      </c>
      <c r="IG202" s="1" t="str">
        <f t="shared" si="719"/>
        <v/>
      </c>
      <c r="IH202" s="1">
        <f t="shared" si="720"/>
        <v>0</v>
      </c>
      <c r="II202" s="1" t="str">
        <f t="shared" si="721"/>
        <v/>
      </c>
    </row>
    <row r="203" spans="1:243" x14ac:dyDescent="0.2">
      <c r="A203" s="14">
        <f t="shared" si="818"/>
        <v>203</v>
      </c>
      <c r="C203" s="2">
        <v>42409</v>
      </c>
      <c r="G203" s="3">
        <v>109.167</v>
      </c>
      <c r="H203" s="3">
        <v>121.17</v>
      </c>
      <c r="I203" s="3">
        <v>131.1</v>
      </c>
      <c r="J203" s="4">
        <v>166.04</v>
      </c>
      <c r="P203" s="128">
        <f t="shared" si="673"/>
        <v>3504.75</v>
      </c>
      <c r="Q203" s="5">
        <f t="shared" si="674"/>
        <v>3889</v>
      </c>
      <c r="R203" s="6">
        <f t="shared" si="675"/>
        <v>4201.9999999999991</v>
      </c>
      <c r="S203" s="7">
        <f t="shared" si="676"/>
        <v>5315.9999999999991</v>
      </c>
      <c r="Y203" s="4">
        <f t="shared" si="567"/>
        <v>0.74999999999954525</v>
      </c>
      <c r="Z203" s="1">
        <f t="shared" si="568"/>
        <v>0.75000000000045475</v>
      </c>
      <c r="AA203" s="1">
        <f t="shared" si="569"/>
        <v>0.49999999999909051</v>
      </c>
      <c r="AB203" s="1">
        <f t="shared" si="570"/>
        <v>3</v>
      </c>
      <c r="AC203" s="1"/>
      <c r="AD203" s="1"/>
      <c r="AE203" s="126"/>
      <c r="AF203" s="126"/>
      <c r="AG203" s="126"/>
      <c r="AH203" s="4">
        <f t="shared" si="823"/>
        <v>0.9999999999987873</v>
      </c>
      <c r="AI203" s="4">
        <f t="shared" si="824"/>
        <v>1.0499999999988177</v>
      </c>
      <c r="AJ203" s="4">
        <f t="shared" si="825"/>
        <v>1.049999999999909</v>
      </c>
      <c r="AK203" s="4">
        <f t="shared" si="826"/>
        <v>1.0833333333331818</v>
      </c>
      <c r="AL203" s="4">
        <f t="shared" si="827"/>
        <v>1</v>
      </c>
      <c r="AM203" s="4">
        <f t="shared" si="828"/>
        <v>0.50000000000090949</v>
      </c>
      <c r="AN203" s="4">
        <f t="shared" si="829"/>
        <v>0.70000000000090945</v>
      </c>
      <c r="AO203" s="4">
        <f t="shared" si="830"/>
        <v>1</v>
      </c>
      <c r="AP203" s="4">
        <f t="shared" si="831"/>
        <v>0.66666666666484775</v>
      </c>
      <c r="AQ203" s="4">
        <f t="shared" si="832"/>
        <v>1.1249999999988631</v>
      </c>
      <c r="AR203" s="4">
        <f t="shared" si="833"/>
        <v>1.6999999999987268</v>
      </c>
      <c r="AS203" s="4">
        <f t="shared" si="834"/>
        <v>1.4166666666671213</v>
      </c>
      <c r="AT203" s="4">
        <f t="shared" si="835"/>
        <v>1.8999999999990904</v>
      </c>
      <c r="AU203" s="1"/>
      <c r="BA203" s="11">
        <f t="shared" si="727"/>
        <v>-0.74999999999954525</v>
      </c>
      <c r="BB203" s="11">
        <f t="shared" si="728"/>
        <v>-0.75000000000045475</v>
      </c>
      <c r="BC203" s="12">
        <f t="shared" si="729"/>
        <v>0.49999999999909051</v>
      </c>
      <c r="BD203" s="13">
        <f t="shared" si="730"/>
        <v>3</v>
      </c>
      <c r="BJ203" s="11">
        <f t="shared" si="735"/>
        <v>-0.9999999999987873</v>
      </c>
      <c r="BK203" s="11">
        <f t="shared" si="736"/>
        <v>-1.0499999999988177</v>
      </c>
      <c r="BL203" s="11">
        <f t="shared" si="737"/>
        <v>-1.049999999999909</v>
      </c>
      <c r="BM203" s="11">
        <f t="shared" si="738"/>
        <v>-1.0833333333331818</v>
      </c>
      <c r="BN203" s="11">
        <f t="shared" si="739"/>
        <v>-1</v>
      </c>
      <c r="BO203" s="11">
        <f t="shared" si="740"/>
        <v>-0.50000000000090949</v>
      </c>
      <c r="BP203" s="11">
        <f t="shared" si="741"/>
        <v>-0.70000000000090945</v>
      </c>
      <c r="BQ203" s="1">
        <v>1</v>
      </c>
      <c r="BR203" s="11">
        <f t="shared" si="742"/>
        <v>0.66666666666484775</v>
      </c>
      <c r="BS203" s="11">
        <f t="shared" si="743"/>
        <v>1.1249999999988631</v>
      </c>
      <c r="BT203" s="11">
        <f t="shared" si="744"/>
        <v>-1.6999999999987268</v>
      </c>
      <c r="BU203" s="11">
        <f t="shared" si="745"/>
        <v>-1.4166666666671213</v>
      </c>
      <c r="BV203" s="11">
        <f t="shared" si="655"/>
        <v>-1.8999999999990904</v>
      </c>
      <c r="BY203" s="126"/>
      <c r="BZ203" s="126"/>
      <c r="CB203" s="1">
        <f t="shared" si="677"/>
        <v>1</v>
      </c>
      <c r="CC203" s="1">
        <f t="shared" si="678"/>
        <v>1</v>
      </c>
      <c r="CD203" s="1">
        <f t="shared" si="679"/>
        <v>0</v>
      </c>
      <c r="CE203" s="126">
        <f t="shared" si="836"/>
        <v>0</v>
      </c>
      <c r="CF203" s="1">
        <f t="shared" si="746"/>
        <v>0</v>
      </c>
      <c r="CG203" s="1" t="str">
        <f t="shared" si="747"/>
        <v/>
      </c>
      <c r="CH203" s="1">
        <f t="shared" si="837"/>
        <v>1</v>
      </c>
      <c r="CI203" s="1">
        <f t="shared" si="748"/>
        <v>1</v>
      </c>
      <c r="CJ203" s="1" t="str">
        <f t="shared" si="838"/>
        <v/>
      </c>
      <c r="CK203" s="1" t="str">
        <f t="shared" si="839"/>
        <v/>
      </c>
      <c r="CL203" s="1">
        <f t="shared" si="656"/>
        <v>1</v>
      </c>
      <c r="CM203" s="1">
        <f t="shared" si="749"/>
        <v>1</v>
      </c>
      <c r="CN203" s="1">
        <f t="shared" si="657"/>
        <v>1</v>
      </c>
      <c r="CO203" s="1" t="str">
        <f t="shared" si="658"/>
        <v/>
      </c>
      <c r="CP203" s="1">
        <f t="shared" si="659"/>
        <v>1</v>
      </c>
      <c r="CQ203" s="1" t="str">
        <f t="shared" si="660"/>
        <v/>
      </c>
      <c r="CS203" s="1">
        <f t="shared" si="680"/>
        <v>1</v>
      </c>
      <c r="CT203" s="1">
        <f t="shared" si="681"/>
        <v>1</v>
      </c>
      <c r="CU203" s="1">
        <f t="shared" si="682"/>
        <v>0</v>
      </c>
      <c r="CV203" s="126">
        <f t="shared" si="840"/>
        <v>0</v>
      </c>
      <c r="CW203" s="1"/>
      <c r="CX203" s="1" t="str">
        <f t="shared" si="661"/>
        <v/>
      </c>
      <c r="CY203" s="1" t="str">
        <f t="shared" si="812"/>
        <v/>
      </c>
      <c r="CZ203" s="1" t="str">
        <f t="shared" si="813"/>
        <v/>
      </c>
      <c r="DA203" s="1" t="str">
        <f t="shared" si="814"/>
        <v/>
      </c>
      <c r="DB203" s="1">
        <f t="shared" si="750"/>
        <v>0</v>
      </c>
      <c r="DC203" s="1">
        <f t="shared" si="751"/>
        <v>1</v>
      </c>
      <c r="DD203" s="1" t="str">
        <f t="shared" si="752"/>
        <v/>
      </c>
      <c r="DE203" s="1" t="str">
        <f t="shared" si="665"/>
        <v/>
      </c>
      <c r="DF203" s="1"/>
      <c r="DG203" s="126">
        <f t="shared" si="841"/>
        <v>1</v>
      </c>
      <c r="DH203" s="1">
        <f t="shared" si="683"/>
        <v>1</v>
      </c>
      <c r="DI203" s="1">
        <f t="shared" si="684"/>
        <v>0</v>
      </c>
      <c r="DJ203" s="1">
        <f t="shared" si="685"/>
        <v>0</v>
      </c>
      <c r="DK203" s="1">
        <f t="shared" si="753"/>
        <v>0</v>
      </c>
      <c r="DL203" s="1"/>
      <c r="DM203" s="1">
        <f t="shared" si="754"/>
        <v>1</v>
      </c>
      <c r="DN203" s="1" t="str">
        <f t="shared" si="755"/>
        <v/>
      </c>
      <c r="DO203" s="1" t="str">
        <f t="shared" si="756"/>
        <v/>
      </c>
      <c r="DP203" s="1" t="str">
        <f t="shared" si="757"/>
        <v/>
      </c>
      <c r="DQ203" s="1" t="str">
        <f t="shared" si="758"/>
        <v/>
      </c>
      <c r="DR203" s="1" t="str">
        <f t="shared" si="759"/>
        <v/>
      </c>
      <c r="DS203" s="1" t="str">
        <f t="shared" si="760"/>
        <v/>
      </c>
      <c r="DT203" s="1" t="str">
        <f t="shared" si="761"/>
        <v/>
      </c>
      <c r="DU203" s="1" t="str">
        <f t="shared" si="815"/>
        <v/>
      </c>
      <c r="DV203" s="1">
        <f t="shared" si="686"/>
        <v>0</v>
      </c>
      <c r="DW203" s="1">
        <f t="shared" si="762"/>
        <v>0</v>
      </c>
      <c r="DX203" s="1" t="str">
        <f t="shared" si="763"/>
        <v/>
      </c>
      <c r="DY203" s="1" t="str">
        <f t="shared" si="764"/>
        <v/>
      </c>
      <c r="EA203" s="1">
        <f t="shared" si="687"/>
        <v>1</v>
      </c>
      <c r="EB203" s="1">
        <f t="shared" si="688"/>
        <v>1</v>
      </c>
      <c r="EC203" s="1">
        <f t="shared" si="689"/>
        <v>0</v>
      </c>
      <c r="ED203" s="1">
        <f t="shared" si="690"/>
        <v>0</v>
      </c>
      <c r="EF203" s="1">
        <f t="shared" si="819"/>
        <v>0</v>
      </c>
      <c r="EG203" s="1">
        <f t="shared" si="820"/>
        <v>0</v>
      </c>
      <c r="EH203" s="1">
        <f t="shared" si="821"/>
        <v>1</v>
      </c>
      <c r="EI203" s="1">
        <f t="shared" si="822"/>
        <v>1</v>
      </c>
      <c r="EK203" s="1">
        <f t="shared" si="695"/>
        <v>1</v>
      </c>
      <c r="EL203" s="1">
        <f t="shared" si="696"/>
        <v>0</v>
      </c>
      <c r="EM203" s="1">
        <f t="shared" si="697"/>
        <v>0</v>
      </c>
      <c r="EO203" s="1">
        <f t="shared" si="698"/>
        <v>1</v>
      </c>
      <c r="EP203" s="1">
        <f t="shared" si="699"/>
        <v>0</v>
      </c>
      <c r="EQ203" s="1">
        <f t="shared" si="700"/>
        <v>0</v>
      </c>
      <c r="ES203" s="1">
        <f t="shared" si="765"/>
        <v>0</v>
      </c>
      <c r="ET203" s="1">
        <f t="shared" si="766"/>
        <v>0</v>
      </c>
      <c r="EU203" s="1">
        <f t="shared" si="767"/>
        <v>1</v>
      </c>
      <c r="EV203" s="1">
        <f t="shared" si="667"/>
        <v>1</v>
      </c>
      <c r="EW203" s="1">
        <f t="shared" si="816"/>
        <v>0</v>
      </c>
      <c r="EY203" s="1">
        <f t="shared" si="768"/>
        <v>0</v>
      </c>
      <c r="EZ203" s="1">
        <f t="shared" si="769"/>
        <v>0</v>
      </c>
      <c r="FA203" s="1">
        <f t="shared" si="770"/>
        <v>1</v>
      </c>
      <c r="FC203" s="1">
        <f t="shared" si="701"/>
        <v>1</v>
      </c>
      <c r="FD203" s="1">
        <f t="shared" si="817"/>
        <v>1</v>
      </c>
      <c r="FE203" s="1"/>
      <c r="FF203" s="1">
        <f t="shared" si="702"/>
        <v>1</v>
      </c>
      <c r="FG203" s="1">
        <f t="shared" si="703"/>
        <v>1</v>
      </c>
      <c r="FH203" s="1">
        <f t="shared" si="704"/>
        <v>1</v>
      </c>
      <c r="FI203" s="1">
        <f t="shared" si="771"/>
        <v>0</v>
      </c>
      <c r="FJ203" s="1">
        <f t="shared" si="772"/>
        <v>0</v>
      </c>
      <c r="FK203" s="1">
        <f t="shared" si="773"/>
        <v>1</v>
      </c>
      <c r="FL203" s="1">
        <f t="shared" si="774"/>
        <v>1</v>
      </c>
      <c r="FN203" s="1" t="str">
        <f t="shared" si="775"/>
        <v/>
      </c>
      <c r="FO203" s="1" t="str">
        <f t="shared" si="776"/>
        <v/>
      </c>
      <c r="FP203" s="1" t="str">
        <f t="shared" si="777"/>
        <v/>
      </c>
      <c r="FV203" s="1">
        <f t="shared" si="731"/>
        <v>1</v>
      </c>
      <c r="FW203" s="1">
        <f t="shared" si="732"/>
        <v>1</v>
      </c>
      <c r="FX203" s="1">
        <f t="shared" si="733"/>
        <v>0</v>
      </c>
      <c r="GA203" s="1">
        <f t="shared" si="778"/>
        <v>0</v>
      </c>
      <c r="GB203" s="1">
        <f t="shared" si="779"/>
        <v>0</v>
      </c>
      <c r="GC203" s="1">
        <f t="shared" si="780"/>
        <v>1</v>
      </c>
      <c r="GD203" s="1">
        <f t="shared" si="781"/>
        <v>1</v>
      </c>
      <c r="GE203" s="1">
        <f t="shared" si="782"/>
        <v>0</v>
      </c>
      <c r="GF203" s="1">
        <f t="shared" si="705"/>
        <v>0</v>
      </c>
      <c r="GG203" s="1">
        <f t="shared" si="783"/>
        <v>0</v>
      </c>
      <c r="GI203" s="1">
        <f t="shared" si="734"/>
        <v>1</v>
      </c>
      <c r="GK203" s="1">
        <f t="shared" si="784"/>
        <v>0</v>
      </c>
      <c r="GL203" s="1">
        <f t="shared" si="785"/>
        <v>0</v>
      </c>
      <c r="GM203" s="1">
        <f t="shared" si="786"/>
        <v>1</v>
      </c>
      <c r="GN203" s="1">
        <f t="shared" si="787"/>
        <v>1</v>
      </c>
      <c r="GO203" s="1">
        <f t="shared" si="788"/>
        <v>0</v>
      </c>
      <c r="GP203" s="1">
        <f t="shared" si="706"/>
        <v>0</v>
      </c>
      <c r="GQ203" s="1">
        <f t="shared" si="789"/>
        <v>0</v>
      </c>
      <c r="GS203" s="1" t="str">
        <f t="shared" si="790"/>
        <v/>
      </c>
      <c r="GT203" s="1" t="str">
        <f t="shared" si="791"/>
        <v/>
      </c>
      <c r="GU203" s="1">
        <f t="shared" si="707"/>
        <v>1</v>
      </c>
      <c r="GV203" s="1">
        <f t="shared" si="708"/>
        <v>0</v>
      </c>
      <c r="GW203" s="1">
        <f t="shared" si="709"/>
        <v>0</v>
      </c>
      <c r="GX203" s="1">
        <f t="shared" si="710"/>
        <v>0</v>
      </c>
      <c r="GY203" s="1">
        <f t="shared" si="711"/>
        <v>0</v>
      </c>
      <c r="GZ203" s="1"/>
      <c r="HA203" s="1">
        <f t="shared" si="792"/>
        <v>0</v>
      </c>
      <c r="HB203" s="1">
        <f t="shared" si="793"/>
        <v>0</v>
      </c>
      <c r="HC203" s="1">
        <f t="shared" si="794"/>
        <v>0</v>
      </c>
      <c r="HD203" s="1">
        <f t="shared" si="795"/>
        <v>0</v>
      </c>
      <c r="HE203" s="1">
        <f t="shared" si="796"/>
        <v>0</v>
      </c>
      <c r="HF203" s="1">
        <f t="shared" si="797"/>
        <v>0</v>
      </c>
      <c r="HH203" s="1">
        <f t="shared" si="798"/>
        <v>0</v>
      </c>
      <c r="HI203" s="1">
        <f t="shared" si="799"/>
        <v>0</v>
      </c>
      <c r="HJ203" s="1">
        <f t="shared" si="800"/>
        <v>0</v>
      </c>
      <c r="HK203" s="1">
        <f t="shared" si="801"/>
        <v>0</v>
      </c>
      <c r="HL203" s="1">
        <f t="shared" si="802"/>
        <v>0</v>
      </c>
      <c r="HM203" s="1">
        <f t="shared" si="803"/>
        <v>0</v>
      </c>
      <c r="HO203" s="1">
        <f t="shared" si="671"/>
        <v>1</v>
      </c>
      <c r="HP203" s="1" t="str">
        <f t="shared" si="672"/>
        <v/>
      </c>
      <c r="HQ203" s="1" t="str">
        <f t="shared" si="804"/>
        <v/>
      </c>
      <c r="HR203" s="1" t="str">
        <f t="shared" si="805"/>
        <v/>
      </c>
      <c r="HS203" s="1" t="str">
        <f t="shared" si="806"/>
        <v/>
      </c>
      <c r="HT203" s="1" t="str">
        <f t="shared" si="807"/>
        <v/>
      </c>
      <c r="HU203" s="1" t="str">
        <f t="shared" si="808"/>
        <v/>
      </c>
      <c r="HV203" s="1" t="str">
        <f t="shared" si="809"/>
        <v/>
      </c>
      <c r="HW203" s="1" t="str">
        <f t="shared" si="810"/>
        <v/>
      </c>
      <c r="HX203" s="1" t="str">
        <f t="shared" si="811"/>
        <v/>
      </c>
      <c r="HZ203" s="1">
        <f t="shared" si="712"/>
        <v>1</v>
      </c>
      <c r="IA203" s="1" t="str">
        <f t="shared" si="713"/>
        <v/>
      </c>
      <c r="IB203" s="1" t="str">
        <f t="shared" si="714"/>
        <v/>
      </c>
      <c r="IC203" s="1" t="str">
        <f t="shared" si="715"/>
        <v/>
      </c>
      <c r="ID203" s="1" t="str">
        <f t="shared" si="716"/>
        <v/>
      </c>
      <c r="IE203" s="1" t="str">
        <f t="shared" si="717"/>
        <v/>
      </c>
      <c r="IF203" s="1" t="str">
        <f t="shared" si="718"/>
        <v/>
      </c>
      <c r="IG203" s="1" t="str">
        <f t="shared" si="719"/>
        <v/>
      </c>
      <c r="IH203" s="1" t="str">
        <f t="shared" si="720"/>
        <v/>
      </c>
      <c r="II203" s="1" t="str">
        <f t="shared" si="721"/>
        <v/>
      </c>
    </row>
    <row r="204" spans="1:243" x14ac:dyDescent="0.2">
      <c r="A204" s="14">
        <f t="shared" si="818"/>
        <v>204</v>
      </c>
      <c r="C204" s="2">
        <v>42410</v>
      </c>
      <c r="G204" s="3">
        <v>109.16200000000001</v>
      </c>
      <c r="H204" s="3">
        <v>121.19</v>
      </c>
      <c r="I204" s="3">
        <v>131.16</v>
      </c>
      <c r="J204" s="4">
        <v>167.02</v>
      </c>
      <c r="P204" s="128">
        <f t="shared" si="673"/>
        <v>3504.2500000000005</v>
      </c>
      <c r="Q204" s="5">
        <f t="shared" si="674"/>
        <v>3891</v>
      </c>
      <c r="R204" s="6">
        <f t="shared" si="675"/>
        <v>4208</v>
      </c>
      <c r="S204" s="7">
        <f t="shared" si="676"/>
        <v>5346.0000000000009</v>
      </c>
      <c r="Y204" s="4">
        <f t="shared" si="567"/>
        <v>0.49999999999954525</v>
      </c>
      <c r="Z204" s="1">
        <f t="shared" si="568"/>
        <v>2</v>
      </c>
      <c r="AA204" s="1">
        <f t="shared" si="569"/>
        <v>6.0000000000009095</v>
      </c>
      <c r="AB204" s="1">
        <f t="shared" si="570"/>
        <v>30.000000000001819</v>
      </c>
      <c r="AC204" s="1"/>
      <c r="AD204" s="1"/>
      <c r="AE204" s="126"/>
      <c r="AF204" s="126"/>
      <c r="AG204" s="126"/>
      <c r="AH204" s="4">
        <f t="shared" si="823"/>
        <v>2.3333333333324235</v>
      </c>
      <c r="AI204" s="4">
        <f t="shared" si="824"/>
        <v>2.1999999999990907</v>
      </c>
      <c r="AJ204" s="4">
        <f t="shared" si="825"/>
        <v>1.6000000000005454</v>
      </c>
      <c r="AK204" s="4">
        <f t="shared" si="826"/>
        <v>2.0000000000006066</v>
      </c>
      <c r="AL204" s="4">
        <f t="shared" si="827"/>
        <v>1.0000000000004547</v>
      </c>
      <c r="AM204" s="4">
        <f t="shared" si="828"/>
        <v>3.9999999999996962</v>
      </c>
      <c r="AN204" s="4">
        <f t="shared" si="829"/>
        <v>5.9999999999998188</v>
      </c>
      <c r="AO204" s="4">
        <f t="shared" si="830"/>
        <v>1</v>
      </c>
      <c r="AP204" s="4">
        <f t="shared" si="831"/>
        <v>1.6666666666645447</v>
      </c>
      <c r="AQ204" s="4">
        <f t="shared" si="832"/>
        <v>0.9999999999987863</v>
      </c>
      <c r="AR204" s="4">
        <f t="shared" si="833"/>
        <v>3.3999999999994541</v>
      </c>
      <c r="AS204" s="4">
        <f t="shared" si="834"/>
        <v>4.6666666666670711</v>
      </c>
      <c r="AT204" s="4">
        <f t="shared" si="835"/>
        <v>4.999999999999333</v>
      </c>
      <c r="AU204" s="1"/>
      <c r="BA204" s="11">
        <f t="shared" si="727"/>
        <v>-0.49999999999954525</v>
      </c>
      <c r="BB204" s="11">
        <f t="shared" si="728"/>
        <v>2</v>
      </c>
      <c r="BC204" s="12">
        <f t="shared" si="729"/>
        <v>6.0000000000009095</v>
      </c>
      <c r="BD204" s="13">
        <f t="shared" si="730"/>
        <v>30.000000000001819</v>
      </c>
      <c r="BJ204" s="11">
        <f t="shared" si="735"/>
        <v>-2.3333333333324235</v>
      </c>
      <c r="BK204" s="11">
        <f t="shared" si="736"/>
        <v>-2.1999999999990907</v>
      </c>
      <c r="BL204" s="11">
        <f t="shared" si="737"/>
        <v>-1.6000000000005454</v>
      </c>
      <c r="BM204" s="11">
        <f t="shared" si="738"/>
        <v>-2.0000000000006066</v>
      </c>
      <c r="BN204" s="11">
        <f t="shared" si="739"/>
        <v>-1.0000000000004547</v>
      </c>
      <c r="BO204" s="11">
        <f t="shared" si="740"/>
        <v>-3.9999999999996962</v>
      </c>
      <c r="BP204" s="11">
        <f t="shared" si="741"/>
        <v>-5.9999999999998188</v>
      </c>
      <c r="BQ204" s="1">
        <v>1</v>
      </c>
      <c r="BR204" s="11">
        <f t="shared" si="742"/>
        <v>1.6666666666645447</v>
      </c>
      <c r="BS204" s="11">
        <f t="shared" si="743"/>
        <v>-0.9999999999987863</v>
      </c>
      <c r="BT204" s="11">
        <f t="shared" si="744"/>
        <v>-3.3999999999994541</v>
      </c>
      <c r="BU204" s="11">
        <f t="shared" si="745"/>
        <v>-4.6666666666670711</v>
      </c>
      <c r="BV204" s="11">
        <f t="shared" si="655"/>
        <v>-4.999999999999333</v>
      </c>
      <c r="BY204" s="126"/>
      <c r="BZ204" s="126"/>
      <c r="CB204" s="1">
        <f t="shared" si="677"/>
        <v>1</v>
      </c>
      <c r="CC204" s="1">
        <f t="shared" si="678"/>
        <v>0</v>
      </c>
      <c r="CD204" s="1">
        <f t="shared" si="679"/>
        <v>0</v>
      </c>
      <c r="CE204" s="126">
        <f t="shared" si="836"/>
        <v>0</v>
      </c>
      <c r="CF204" s="1">
        <f t="shared" si="746"/>
        <v>0</v>
      </c>
      <c r="CG204" s="1" t="str">
        <f t="shared" si="747"/>
        <v/>
      </c>
      <c r="CH204" s="1">
        <f t="shared" si="837"/>
        <v>1</v>
      </c>
      <c r="CI204" s="1">
        <f t="shared" si="748"/>
        <v>1</v>
      </c>
      <c r="CJ204" s="1" t="str">
        <f t="shared" si="838"/>
        <v/>
      </c>
      <c r="CK204" s="1" t="str">
        <f t="shared" si="839"/>
        <v/>
      </c>
      <c r="CL204" s="1">
        <f t="shared" si="656"/>
        <v>1</v>
      </c>
      <c r="CM204" s="1">
        <f t="shared" si="749"/>
        <v>1</v>
      </c>
      <c r="CN204" s="1">
        <f t="shared" si="657"/>
        <v>1</v>
      </c>
      <c r="CO204" s="1" t="str">
        <f t="shared" si="658"/>
        <v/>
      </c>
      <c r="CP204" s="1">
        <f t="shared" si="659"/>
        <v>1</v>
      </c>
      <c r="CQ204" s="1" t="str">
        <f t="shared" si="660"/>
        <v/>
      </c>
      <c r="CS204" s="1">
        <f t="shared" si="680"/>
        <v>1</v>
      </c>
      <c r="CT204" s="1">
        <f t="shared" si="681"/>
        <v>0</v>
      </c>
      <c r="CU204" s="1">
        <f t="shared" si="682"/>
        <v>0</v>
      </c>
      <c r="CV204" s="126">
        <f t="shared" si="840"/>
        <v>0</v>
      </c>
      <c r="CW204" s="1"/>
      <c r="CX204" s="1" t="str">
        <f t="shared" si="661"/>
        <v/>
      </c>
      <c r="CY204" s="1" t="str">
        <f t="shared" si="812"/>
        <v/>
      </c>
      <c r="CZ204" s="1" t="str">
        <f t="shared" si="813"/>
        <v/>
      </c>
      <c r="DA204" s="1" t="str">
        <f t="shared" si="814"/>
        <v/>
      </c>
      <c r="DB204" s="1">
        <f t="shared" si="750"/>
        <v>0</v>
      </c>
      <c r="DC204" s="1">
        <f t="shared" si="751"/>
        <v>1</v>
      </c>
      <c r="DD204" s="1" t="str">
        <f t="shared" si="752"/>
        <v/>
      </c>
      <c r="DE204" s="1" t="str">
        <f t="shared" si="665"/>
        <v/>
      </c>
      <c r="DF204" s="1"/>
      <c r="DG204" s="126">
        <f t="shared" si="841"/>
        <v>1</v>
      </c>
      <c r="DH204" s="1">
        <f t="shared" si="683"/>
        <v>0</v>
      </c>
      <c r="DI204" s="1">
        <f t="shared" si="684"/>
        <v>0</v>
      </c>
      <c r="DJ204" s="1">
        <f t="shared" si="685"/>
        <v>0</v>
      </c>
      <c r="DK204" s="1">
        <f t="shared" si="753"/>
        <v>0</v>
      </c>
      <c r="DL204" s="1"/>
      <c r="DM204" s="1">
        <f t="shared" si="754"/>
        <v>1</v>
      </c>
      <c r="DN204" s="1" t="str">
        <f t="shared" si="755"/>
        <v/>
      </c>
      <c r="DO204" s="1" t="str">
        <f t="shared" si="756"/>
        <v/>
      </c>
      <c r="DP204" s="1" t="str">
        <f t="shared" si="757"/>
        <v/>
      </c>
      <c r="DQ204" s="1" t="str">
        <f t="shared" si="758"/>
        <v/>
      </c>
      <c r="DR204" s="1" t="str">
        <f t="shared" si="759"/>
        <v/>
      </c>
      <c r="DS204" s="1" t="str">
        <f t="shared" si="760"/>
        <v/>
      </c>
      <c r="DT204" s="1" t="str">
        <f t="shared" si="761"/>
        <v/>
      </c>
      <c r="DU204" s="1" t="str">
        <f t="shared" si="815"/>
        <v/>
      </c>
      <c r="DV204" s="1">
        <f t="shared" si="686"/>
        <v>0</v>
      </c>
      <c r="DW204" s="1">
        <f t="shared" si="762"/>
        <v>0</v>
      </c>
      <c r="DX204" s="1" t="str">
        <f t="shared" si="763"/>
        <v/>
      </c>
      <c r="DY204" s="1" t="str">
        <f t="shared" si="764"/>
        <v/>
      </c>
      <c r="EA204" s="1">
        <f t="shared" si="687"/>
        <v>1</v>
      </c>
      <c r="EB204" s="1">
        <f t="shared" si="688"/>
        <v>0</v>
      </c>
      <c r="EC204" s="1">
        <f t="shared" si="689"/>
        <v>0</v>
      </c>
      <c r="ED204" s="1">
        <f t="shared" si="690"/>
        <v>0</v>
      </c>
      <c r="EF204" s="1">
        <f t="shared" si="819"/>
        <v>1</v>
      </c>
      <c r="EG204" s="1">
        <f t="shared" si="820"/>
        <v>0</v>
      </c>
      <c r="EH204" s="1">
        <f t="shared" si="821"/>
        <v>0</v>
      </c>
      <c r="EI204" s="1">
        <f t="shared" si="822"/>
        <v>0</v>
      </c>
      <c r="EK204" s="1">
        <f t="shared" si="695"/>
        <v>0</v>
      </c>
      <c r="EL204" s="1">
        <f t="shared" si="696"/>
        <v>0</v>
      </c>
      <c r="EM204" s="1">
        <f t="shared" si="697"/>
        <v>0</v>
      </c>
      <c r="EO204" s="1">
        <f t="shared" si="698"/>
        <v>0</v>
      </c>
      <c r="EP204" s="1">
        <f t="shared" si="699"/>
        <v>1</v>
      </c>
      <c r="EQ204" s="1">
        <f t="shared" si="700"/>
        <v>1</v>
      </c>
      <c r="ES204" s="1">
        <f t="shared" si="765"/>
        <v>0</v>
      </c>
      <c r="ET204" s="1">
        <f t="shared" si="766"/>
        <v>1</v>
      </c>
      <c r="EU204" s="1">
        <f t="shared" si="767"/>
        <v>1</v>
      </c>
      <c r="EV204" s="1">
        <f t="shared" si="667"/>
        <v>1</v>
      </c>
      <c r="EW204" s="1">
        <f t="shared" si="816"/>
        <v>0</v>
      </c>
      <c r="EY204" s="1">
        <f t="shared" si="768"/>
        <v>0</v>
      </c>
      <c r="EZ204" s="1">
        <f t="shared" si="769"/>
        <v>1</v>
      </c>
      <c r="FA204" s="1">
        <f t="shared" si="770"/>
        <v>1</v>
      </c>
      <c r="FC204" s="1">
        <f t="shared" si="701"/>
        <v>1</v>
      </c>
      <c r="FD204" s="1">
        <f t="shared" si="817"/>
        <v>1</v>
      </c>
      <c r="FE204" s="1"/>
      <c r="FF204" s="1">
        <f t="shared" si="702"/>
        <v>1</v>
      </c>
      <c r="FG204" s="1">
        <f t="shared" si="703"/>
        <v>1</v>
      </c>
      <c r="FH204" s="1">
        <f t="shared" si="704"/>
        <v>1</v>
      </c>
      <c r="FI204" s="1">
        <f t="shared" si="771"/>
        <v>0</v>
      </c>
      <c r="FJ204" s="1">
        <f t="shared" si="772"/>
        <v>0</v>
      </c>
      <c r="FK204" s="1">
        <f t="shared" si="773"/>
        <v>0</v>
      </c>
      <c r="FL204" s="1">
        <f t="shared" si="774"/>
        <v>1</v>
      </c>
      <c r="FN204" s="1" t="str">
        <f t="shared" si="775"/>
        <v/>
      </c>
      <c r="FO204" s="1" t="str">
        <f t="shared" si="776"/>
        <v/>
      </c>
      <c r="FP204" s="1" t="str">
        <f t="shared" si="777"/>
        <v/>
      </c>
      <c r="FV204" s="1">
        <f t="shared" si="731"/>
        <v>1</v>
      </c>
      <c r="FW204" s="1">
        <f t="shared" si="732"/>
        <v>1</v>
      </c>
      <c r="FX204" s="1">
        <f t="shared" si="733"/>
        <v>1</v>
      </c>
      <c r="GA204" s="1">
        <f t="shared" si="778"/>
        <v>0</v>
      </c>
      <c r="GB204" s="1">
        <f t="shared" si="779"/>
        <v>1</v>
      </c>
      <c r="GC204" s="1">
        <f t="shared" si="780"/>
        <v>1</v>
      </c>
      <c r="GD204" s="1">
        <f t="shared" si="781"/>
        <v>1</v>
      </c>
      <c r="GE204" s="1">
        <f t="shared" si="782"/>
        <v>0</v>
      </c>
      <c r="GF204" s="1">
        <f t="shared" si="705"/>
        <v>0</v>
      </c>
      <c r="GG204" s="1">
        <f t="shared" si="783"/>
        <v>0</v>
      </c>
      <c r="GI204" s="1">
        <f t="shared" si="734"/>
        <v>0</v>
      </c>
      <c r="GK204" s="1">
        <f t="shared" si="784"/>
        <v>1</v>
      </c>
      <c r="GL204" s="1">
        <f t="shared" si="785"/>
        <v>0</v>
      </c>
      <c r="GM204" s="1">
        <f t="shared" si="786"/>
        <v>0</v>
      </c>
      <c r="GN204" s="1">
        <f t="shared" si="787"/>
        <v>0</v>
      </c>
      <c r="GO204" s="1">
        <f t="shared" si="788"/>
        <v>1</v>
      </c>
      <c r="GP204" s="1">
        <f t="shared" si="706"/>
        <v>1</v>
      </c>
      <c r="GQ204" s="1">
        <f t="shared" si="789"/>
        <v>1</v>
      </c>
      <c r="GS204" s="1" t="str">
        <f t="shared" si="790"/>
        <v/>
      </c>
      <c r="GT204" s="1" t="str">
        <f t="shared" si="791"/>
        <v/>
      </c>
      <c r="GU204" s="1">
        <f t="shared" si="707"/>
        <v>1</v>
      </c>
      <c r="GV204" s="1">
        <f t="shared" si="708"/>
        <v>1</v>
      </c>
      <c r="GW204" s="1">
        <f t="shared" si="709"/>
        <v>1</v>
      </c>
      <c r="GX204" s="1">
        <f t="shared" si="710"/>
        <v>0</v>
      </c>
      <c r="GY204" s="1">
        <f t="shared" si="711"/>
        <v>0</v>
      </c>
      <c r="GZ204" s="1"/>
      <c r="HA204" s="1">
        <f t="shared" si="792"/>
        <v>1</v>
      </c>
      <c r="HB204" s="1">
        <f t="shared" si="793"/>
        <v>0</v>
      </c>
      <c r="HC204" s="1">
        <f t="shared" si="794"/>
        <v>0</v>
      </c>
      <c r="HD204" s="1">
        <f t="shared" si="795"/>
        <v>0</v>
      </c>
      <c r="HE204" s="1">
        <f t="shared" si="796"/>
        <v>0</v>
      </c>
      <c r="HF204" s="1">
        <f t="shared" si="797"/>
        <v>0</v>
      </c>
      <c r="HH204" s="1">
        <f t="shared" si="798"/>
        <v>0</v>
      </c>
      <c r="HI204" s="1">
        <f t="shared" si="799"/>
        <v>0</v>
      </c>
      <c r="HJ204" s="1">
        <f t="shared" si="800"/>
        <v>0</v>
      </c>
      <c r="HK204" s="1">
        <f t="shared" si="801"/>
        <v>0</v>
      </c>
      <c r="HL204" s="1">
        <f t="shared" si="802"/>
        <v>0</v>
      </c>
      <c r="HM204" s="1">
        <f t="shared" si="803"/>
        <v>0</v>
      </c>
      <c r="HO204" s="1">
        <f t="shared" si="671"/>
        <v>1</v>
      </c>
      <c r="HP204" s="1" t="str">
        <f t="shared" si="672"/>
        <v/>
      </c>
      <c r="HQ204" s="1">
        <f t="shared" si="804"/>
        <v>1</v>
      </c>
      <c r="HR204" s="1" t="str">
        <f t="shared" si="805"/>
        <v/>
      </c>
      <c r="HS204" s="1">
        <f t="shared" si="806"/>
        <v>1</v>
      </c>
      <c r="HT204" s="1" t="str">
        <f t="shared" si="807"/>
        <v/>
      </c>
      <c r="HU204" s="1" t="str">
        <f t="shared" si="808"/>
        <v/>
      </c>
      <c r="HV204" s="1" t="str">
        <f t="shared" si="809"/>
        <v/>
      </c>
      <c r="HW204" s="1" t="str">
        <f t="shared" si="810"/>
        <v/>
      </c>
      <c r="HX204" s="1" t="str">
        <f t="shared" si="811"/>
        <v/>
      </c>
      <c r="HZ204" s="1">
        <f t="shared" si="712"/>
        <v>1</v>
      </c>
      <c r="IA204" s="1" t="str">
        <f t="shared" si="713"/>
        <v/>
      </c>
      <c r="IB204" s="1">
        <f t="shared" si="714"/>
        <v>1</v>
      </c>
      <c r="IC204" s="1" t="str">
        <f t="shared" si="715"/>
        <v/>
      </c>
      <c r="ID204" s="1">
        <f t="shared" si="716"/>
        <v>1</v>
      </c>
      <c r="IE204" s="1" t="str">
        <f t="shared" si="717"/>
        <v/>
      </c>
      <c r="IF204" s="1" t="str">
        <f t="shared" si="718"/>
        <v/>
      </c>
      <c r="IG204" s="1" t="str">
        <f t="shared" si="719"/>
        <v/>
      </c>
      <c r="IH204" s="1" t="str">
        <f t="shared" si="720"/>
        <v/>
      </c>
      <c r="II204" s="1" t="str">
        <f t="shared" si="721"/>
        <v/>
      </c>
    </row>
    <row r="205" spans="1:243" x14ac:dyDescent="0.2">
      <c r="A205" s="14">
        <f t="shared" si="818"/>
        <v>205</v>
      </c>
      <c r="C205" s="2">
        <v>42411</v>
      </c>
      <c r="G205" s="3">
        <v>109.202</v>
      </c>
      <c r="H205" s="3">
        <v>121.25700000000001</v>
      </c>
      <c r="I205" s="3">
        <v>132.01</v>
      </c>
      <c r="J205" s="4">
        <v>168.11</v>
      </c>
      <c r="P205" s="128">
        <f t="shared" si="673"/>
        <v>3508.25</v>
      </c>
      <c r="Q205" s="5">
        <f t="shared" si="674"/>
        <v>3897.7500000000005</v>
      </c>
      <c r="R205" s="6">
        <f t="shared" si="675"/>
        <v>4224.9999999999991</v>
      </c>
      <c r="S205" s="7">
        <f t="shared" si="676"/>
        <v>5387.0000000000018</v>
      </c>
      <c r="Y205" s="4">
        <f t="shared" si="567"/>
        <v>3.9999999999995453</v>
      </c>
      <c r="Z205" s="1">
        <f t="shared" si="568"/>
        <v>6.7500000000004547</v>
      </c>
      <c r="AA205" s="1">
        <f t="shared" si="569"/>
        <v>16.999999999999091</v>
      </c>
      <c r="AB205" s="1">
        <f t="shared" si="570"/>
        <v>41.000000000000909</v>
      </c>
      <c r="AC205" s="1"/>
      <c r="AD205" s="1"/>
      <c r="AE205" s="126"/>
      <c r="AF205" s="126"/>
      <c r="AG205" s="126"/>
      <c r="AH205" s="4">
        <f t="shared" si="823"/>
        <v>3.4999999999987876</v>
      </c>
      <c r="AI205" s="4">
        <f t="shared" si="824"/>
        <v>3.949999999998818</v>
      </c>
      <c r="AJ205" s="4">
        <f t="shared" si="825"/>
        <v>3.4499999999989992</v>
      </c>
      <c r="AK205" s="4">
        <f t="shared" si="826"/>
        <v>4.5833333333322717</v>
      </c>
      <c r="AL205" s="4">
        <f t="shared" si="827"/>
        <v>1.7499999999990905</v>
      </c>
      <c r="AM205" s="4">
        <f t="shared" si="828"/>
        <v>3.3333333333321207</v>
      </c>
      <c r="AN205" s="4">
        <f t="shared" si="829"/>
        <v>0.599999999998726</v>
      </c>
      <c r="AO205" s="4">
        <f t="shared" si="830"/>
        <v>1</v>
      </c>
      <c r="AP205" s="4">
        <f t="shared" si="831"/>
        <v>11.166666666663636</v>
      </c>
      <c r="AQ205" s="4">
        <f t="shared" si="832"/>
        <v>10.208333333330529</v>
      </c>
      <c r="AR205" s="4">
        <f t="shared" si="833"/>
        <v>1.1999999999994539</v>
      </c>
      <c r="AS205" s="4">
        <f t="shared" si="834"/>
        <v>2.3611111111108585</v>
      </c>
      <c r="AT205" s="4">
        <f t="shared" si="835"/>
        <v>2.5333333333323029</v>
      </c>
      <c r="AU205" s="1"/>
      <c r="BA205" s="11">
        <f t="shared" si="727"/>
        <v>3.9999999999995453</v>
      </c>
      <c r="BB205" s="11">
        <f t="shared" si="728"/>
        <v>6.7500000000004547</v>
      </c>
      <c r="BC205" s="12">
        <f t="shared" si="729"/>
        <v>16.999999999999091</v>
      </c>
      <c r="BD205" s="13">
        <f t="shared" si="730"/>
        <v>41.000000000000909</v>
      </c>
      <c r="BJ205" s="11">
        <f t="shared" si="735"/>
        <v>3.4999999999987876</v>
      </c>
      <c r="BK205" s="11">
        <f t="shared" si="736"/>
        <v>3.949999999998818</v>
      </c>
      <c r="BL205" s="11">
        <f t="shared" si="737"/>
        <v>-3.4499999999989992</v>
      </c>
      <c r="BM205" s="11">
        <f t="shared" si="738"/>
        <v>-4.5833333333322717</v>
      </c>
      <c r="BN205" s="11">
        <f t="shared" si="739"/>
        <v>-1.7499999999990905</v>
      </c>
      <c r="BO205" s="11">
        <f t="shared" si="740"/>
        <v>3.3333333333321207</v>
      </c>
      <c r="BP205" s="11">
        <f t="shared" si="741"/>
        <v>0.599999999998726</v>
      </c>
      <c r="BQ205" s="1">
        <v>1</v>
      </c>
      <c r="BR205" s="11">
        <f t="shared" si="742"/>
        <v>-11.166666666663636</v>
      </c>
      <c r="BS205" s="11">
        <f t="shared" si="743"/>
        <v>10.208333333330529</v>
      </c>
      <c r="BT205" s="11">
        <f t="shared" si="744"/>
        <v>1.1999999999994539</v>
      </c>
      <c r="BU205" s="11">
        <f t="shared" si="745"/>
        <v>-2.3611111111108585</v>
      </c>
      <c r="BV205" s="11">
        <f t="shared" si="655"/>
        <v>2.5333333333323029</v>
      </c>
      <c r="BY205" s="126"/>
      <c r="BZ205" s="126"/>
      <c r="CB205" s="1">
        <f t="shared" si="677"/>
        <v>1</v>
      </c>
      <c r="CC205" s="1">
        <f t="shared" si="678"/>
        <v>1</v>
      </c>
      <c r="CD205" s="1">
        <f t="shared" si="679"/>
        <v>1</v>
      </c>
      <c r="CE205" s="126">
        <f t="shared" si="836"/>
        <v>1</v>
      </c>
      <c r="CF205" s="1">
        <f t="shared" si="746"/>
        <v>1</v>
      </c>
      <c r="CG205" s="1">
        <f t="shared" si="747"/>
        <v>1</v>
      </c>
      <c r="CH205" s="1" t="str">
        <f t="shared" si="837"/>
        <v/>
      </c>
      <c r="CI205" s="1">
        <f t="shared" si="748"/>
        <v>0</v>
      </c>
      <c r="CJ205" s="1">
        <f t="shared" si="838"/>
        <v>0</v>
      </c>
      <c r="CK205" s="1" t="str">
        <f t="shared" si="839"/>
        <v/>
      </c>
      <c r="CL205" s="1">
        <f t="shared" si="656"/>
        <v>0</v>
      </c>
      <c r="CM205" s="1" t="str">
        <f t="shared" si="749"/>
        <v/>
      </c>
      <c r="CN205" s="1" t="str">
        <f t="shared" si="657"/>
        <v/>
      </c>
      <c r="CO205" s="1">
        <f t="shared" si="658"/>
        <v>0</v>
      </c>
      <c r="CP205" s="1">
        <f t="shared" si="659"/>
        <v>0</v>
      </c>
      <c r="CQ205" s="1" t="str">
        <f t="shared" si="660"/>
        <v/>
      </c>
      <c r="CS205" s="1">
        <f t="shared" si="680"/>
        <v>0</v>
      </c>
      <c r="CT205" s="1">
        <f t="shared" si="681"/>
        <v>0</v>
      </c>
      <c r="CU205" s="1">
        <f t="shared" si="682"/>
        <v>0</v>
      </c>
      <c r="CV205" s="126">
        <f t="shared" si="840"/>
        <v>0</v>
      </c>
      <c r="CW205" s="1"/>
      <c r="CX205" s="1" t="str">
        <f t="shared" si="661"/>
        <v/>
      </c>
      <c r="CY205" s="1" t="str">
        <f t="shared" si="812"/>
        <v/>
      </c>
      <c r="CZ205" s="1" t="str">
        <f t="shared" si="813"/>
        <v/>
      </c>
      <c r="DA205" s="1" t="str">
        <f t="shared" si="814"/>
        <v/>
      </c>
      <c r="DB205" s="1">
        <f t="shared" si="750"/>
        <v>1</v>
      </c>
      <c r="DC205" s="1" t="str">
        <f t="shared" si="751"/>
        <v/>
      </c>
      <c r="DD205" s="1">
        <f t="shared" si="752"/>
        <v>1</v>
      </c>
      <c r="DE205" s="1" t="str">
        <f t="shared" si="665"/>
        <v/>
      </c>
      <c r="DF205" s="1"/>
      <c r="DG205" s="126">
        <f t="shared" si="841"/>
        <v>1</v>
      </c>
      <c r="DH205" s="1">
        <f t="shared" si="683"/>
        <v>1</v>
      </c>
      <c r="DI205" s="1">
        <f t="shared" si="684"/>
        <v>1</v>
      </c>
      <c r="DJ205" s="1">
        <f t="shared" si="685"/>
        <v>1</v>
      </c>
      <c r="DK205" s="1" t="str">
        <f t="shared" si="753"/>
        <v/>
      </c>
      <c r="DL205" s="1"/>
      <c r="DM205" s="1" t="str">
        <f t="shared" si="754"/>
        <v/>
      </c>
      <c r="DN205" s="1">
        <f t="shared" si="755"/>
        <v>0</v>
      </c>
      <c r="DO205" s="1">
        <f t="shared" si="756"/>
        <v>0</v>
      </c>
      <c r="DP205" s="1">
        <f t="shared" si="757"/>
        <v>1</v>
      </c>
      <c r="DQ205" s="1">
        <f t="shared" si="758"/>
        <v>0</v>
      </c>
      <c r="DR205" s="1">
        <f t="shared" si="759"/>
        <v>0</v>
      </c>
      <c r="DS205" s="1">
        <f t="shared" si="760"/>
        <v>0</v>
      </c>
      <c r="DT205" s="1">
        <f t="shared" si="761"/>
        <v>1</v>
      </c>
      <c r="DU205" s="1">
        <f t="shared" si="815"/>
        <v>0</v>
      </c>
      <c r="DV205" s="1">
        <f t="shared" si="686"/>
        <v>1</v>
      </c>
      <c r="DW205" s="1">
        <f t="shared" si="762"/>
        <v>0</v>
      </c>
      <c r="DX205" s="1" t="str">
        <f t="shared" si="763"/>
        <v/>
      </c>
      <c r="DY205" s="1" t="str">
        <f t="shared" si="764"/>
        <v/>
      </c>
      <c r="EA205" s="1">
        <f t="shared" si="687"/>
        <v>0</v>
      </c>
      <c r="EB205" s="1">
        <f t="shared" si="688"/>
        <v>0</v>
      </c>
      <c r="EC205" s="1">
        <f t="shared" si="689"/>
        <v>0</v>
      </c>
      <c r="ED205" s="1">
        <f t="shared" si="690"/>
        <v>0</v>
      </c>
      <c r="EF205" s="1">
        <f t="shared" si="819"/>
        <v>1</v>
      </c>
      <c r="EG205" s="1">
        <f t="shared" si="820"/>
        <v>1</v>
      </c>
      <c r="EH205" s="1">
        <f t="shared" si="821"/>
        <v>1</v>
      </c>
      <c r="EI205" s="1">
        <f t="shared" si="822"/>
        <v>1</v>
      </c>
      <c r="EK205" s="1">
        <f t="shared" si="695"/>
        <v>1</v>
      </c>
      <c r="EL205" s="1">
        <f t="shared" si="696"/>
        <v>1</v>
      </c>
      <c r="EM205" s="1">
        <f t="shared" si="697"/>
        <v>1</v>
      </c>
      <c r="EO205" s="1">
        <f t="shared" si="698"/>
        <v>1</v>
      </c>
      <c r="EP205" s="1">
        <f t="shared" si="699"/>
        <v>1</v>
      </c>
      <c r="EQ205" s="1">
        <f t="shared" si="700"/>
        <v>1</v>
      </c>
      <c r="ES205" s="1">
        <f t="shared" si="765"/>
        <v>1</v>
      </c>
      <c r="ET205" s="1">
        <f t="shared" si="766"/>
        <v>1</v>
      </c>
      <c r="EU205" s="1">
        <f t="shared" si="767"/>
        <v>1</v>
      </c>
      <c r="EV205" s="1">
        <f t="shared" si="667"/>
        <v>1</v>
      </c>
      <c r="EW205" s="1">
        <f t="shared" si="816"/>
        <v>0</v>
      </c>
      <c r="EY205" s="1">
        <f t="shared" si="768"/>
        <v>1</v>
      </c>
      <c r="EZ205" s="1">
        <f t="shared" si="769"/>
        <v>1</v>
      </c>
      <c r="FA205" s="1">
        <f t="shared" si="770"/>
        <v>1</v>
      </c>
      <c r="FC205" s="1">
        <f t="shared" si="701"/>
        <v>0</v>
      </c>
      <c r="FD205" s="1" t="str">
        <f t="shared" si="817"/>
        <v/>
      </c>
      <c r="FE205" s="1"/>
      <c r="FF205" s="1">
        <f t="shared" si="702"/>
        <v>0</v>
      </c>
      <c r="FG205" s="1">
        <f t="shared" si="703"/>
        <v>1</v>
      </c>
      <c r="FH205" s="1">
        <f t="shared" si="704"/>
        <v>0</v>
      </c>
      <c r="FI205" s="1" t="str">
        <f t="shared" si="771"/>
        <v/>
      </c>
      <c r="FJ205" s="1" t="str">
        <f t="shared" si="772"/>
        <v/>
      </c>
      <c r="FK205" s="1" t="str">
        <f t="shared" si="773"/>
        <v/>
      </c>
      <c r="FL205" s="1" t="str">
        <f t="shared" si="774"/>
        <v/>
      </c>
      <c r="FN205" s="1" t="str">
        <f t="shared" si="775"/>
        <v/>
      </c>
      <c r="FO205" s="1" t="str">
        <f t="shared" si="776"/>
        <v/>
      </c>
      <c r="FP205" s="1">
        <f t="shared" si="777"/>
        <v>0</v>
      </c>
      <c r="FV205" s="1">
        <f t="shared" si="731"/>
        <v>0</v>
      </c>
      <c r="FW205" s="1">
        <f t="shared" si="732"/>
        <v>1</v>
      </c>
      <c r="FX205" s="1">
        <f t="shared" si="733"/>
        <v>0</v>
      </c>
      <c r="GA205" s="1">
        <f t="shared" si="778"/>
        <v>0</v>
      </c>
      <c r="GB205" s="1">
        <f t="shared" si="779"/>
        <v>0</v>
      </c>
      <c r="GC205" s="1">
        <f t="shared" si="780"/>
        <v>0</v>
      </c>
      <c r="GD205" s="1">
        <f t="shared" si="781"/>
        <v>0</v>
      </c>
      <c r="GE205" s="1">
        <f t="shared" si="782"/>
        <v>0</v>
      </c>
      <c r="GF205" s="1">
        <f t="shared" si="705"/>
        <v>1</v>
      </c>
      <c r="GG205" s="1">
        <f t="shared" si="783"/>
        <v>0</v>
      </c>
      <c r="GI205" s="1">
        <f t="shared" si="734"/>
        <v>0</v>
      </c>
      <c r="GK205" s="1">
        <f t="shared" si="784"/>
        <v>1</v>
      </c>
      <c r="GL205" s="1">
        <f t="shared" si="785"/>
        <v>1</v>
      </c>
      <c r="GM205" s="1">
        <f t="shared" si="786"/>
        <v>1</v>
      </c>
      <c r="GN205" s="1">
        <f t="shared" si="787"/>
        <v>1</v>
      </c>
      <c r="GO205" s="1">
        <f t="shared" si="788"/>
        <v>1</v>
      </c>
      <c r="GP205" s="1">
        <f t="shared" si="706"/>
        <v>0</v>
      </c>
      <c r="GQ205" s="1">
        <f t="shared" si="789"/>
        <v>1</v>
      </c>
      <c r="GS205" s="1">
        <f t="shared" si="790"/>
        <v>1</v>
      </c>
      <c r="GT205" s="1">
        <f t="shared" si="791"/>
        <v>1</v>
      </c>
      <c r="GU205" s="1">
        <f t="shared" si="707"/>
        <v>1</v>
      </c>
      <c r="GV205" s="1">
        <f t="shared" si="708"/>
        <v>1</v>
      </c>
      <c r="GW205" s="1">
        <f t="shared" si="709"/>
        <v>1</v>
      </c>
      <c r="GX205" s="1">
        <f t="shared" si="710"/>
        <v>1</v>
      </c>
      <c r="GY205" s="1">
        <f t="shared" si="711"/>
        <v>1</v>
      </c>
      <c r="GZ205" s="1"/>
      <c r="HA205" s="1">
        <f t="shared" si="792"/>
        <v>1</v>
      </c>
      <c r="HB205" s="1">
        <f t="shared" si="793"/>
        <v>0</v>
      </c>
      <c r="HC205" s="1">
        <f t="shared" si="794"/>
        <v>0</v>
      </c>
      <c r="HD205" s="1">
        <f t="shared" si="795"/>
        <v>0</v>
      </c>
      <c r="HE205" s="1">
        <f t="shared" si="796"/>
        <v>0</v>
      </c>
      <c r="HF205" s="1">
        <f t="shared" si="797"/>
        <v>0</v>
      </c>
      <c r="HH205" s="1">
        <f t="shared" si="798"/>
        <v>1</v>
      </c>
      <c r="HI205" s="1">
        <f t="shared" si="799"/>
        <v>1</v>
      </c>
      <c r="HJ205" s="1">
        <f t="shared" si="800"/>
        <v>1</v>
      </c>
      <c r="HK205" s="1">
        <f t="shared" si="801"/>
        <v>1</v>
      </c>
      <c r="HL205" s="1">
        <f t="shared" si="802"/>
        <v>1</v>
      </c>
      <c r="HM205" s="1">
        <f t="shared" si="803"/>
        <v>1</v>
      </c>
      <c r="HO205" s="1">
        <f t="shared" si="671"/>
        <v>1</v>
      </c>
      <c r="HP205" s="1" t="str">
        <f t="shared" si="672"/>
        <v/>
      </c>
      <c r="HQ205" s="1">
        <f t="shared" si="804"/>
        <v>1</v>
      </c>
      <c r="HR205" s="1" t="str">
        <f t="shared" si="805"/>
        <v/>
      </c>
      <c r="HS205" s="1">
        <f t="shared" si="806"/>
        <v>1</v>
      </c>
      <c r="HT205" s="1" t="str">
        <f t="shared" si="807"/>
        <v/>
      </c>
      <c r="HU205" s="1">
        <f t="shared" si="808"/>
        <v>1</v>
      </c>
      <c r="HV205" s="1" t="str">
        <f t="shared" si="809"/>
        <v/>
      </c>
      <c r="HW205" s="1" t="str">
        <f t="shared" si="810"/>
        <v/>
      </c>
      <c r="HX205" s="1" t="str">
        <f t="shared" si="811"/>
        <v/>
      </c>
      <c r="HZ205" s="1">
        <f t="shared" si="712"/>
        <v>0</v>
      </c>
      <c r="IA205" s="1" t="str">
        <f t="shared" si="713"/>
        <v/>
      </c>
      <c r="IB205" s="1">
        <f t="shared" si="714"/>
        <v>0</v>
      </c>
      <c r="IC205" s="1" t="str">
        <f t="shared" si="715"/>
        <v/>
      </c>
      <c r="ID205" s="1">
        <f t="shared" si="716"/>
        <v>0</v>
      </c>
      <c r="IE205" s="1" t="str">
        <f t="shared" si="717"/>
        <v/>
      </c>
      <c r="IF205" s="1">
        <f t="shared" si="718"/>
        <v>0</v>
      </c>
      <c r="IG205" s="1" t="str">
        <f t="shared" si="719"/>
        <v/>
      </c>
      <c r="IH205" s="1" t="str">
        <f t="shared" si="720"/>
        <v/>
      </c>
      <c r="II205" s="1" t="str">
        <f t="shared" si="721"/>
        <v/>
      </c>
    </row>
    <row r="206" spans="1:243" x14ac:dyDescent="0.2">
      <c r="A206" s="14">
        <f t="shared" si="818"/>
        <v>206</v>
      </c>
      <c r="C206" s="2">
        <v>42412</v>
      </c>
      <c r="G206" s="3">
        <v>109.157</v>
      </c>
      <c r="H206" s="3">
        <v>121.1</v>
      </c>
      <c r="I206" s="3">
        <v>131.02000000000001</v>
      </c>
      <c r="J206" s="4">
        <v>166.15</v>
      </c>
      <c r="P206" s="128">
        <f t="shared" si="673"/>
        <v>3503.7499999999995</v>
      </c>
      <c r="Q206" s="5">
        <f t="shared" si="674"/>
        <v>3881.9999999999995</v>
      </c>
      <c r="R206" s="6">
        <f t="shared" si="675"/>
        <v>4194.0000000000009</v>
      </c>
      <c r="S206" s="7">
        <f t="shared" si="676"/>
        <v>5327.0000000000009</v>
      </c>
      <c r="Y206" s="4">
        <f t="shared" si="567"/>
        <v>4.5000000000004547</v>
      </c>
      <c r="Z206" s="1">
        <f t="shared" si="568"/>
        <v>15.750000000000909</v>
      </c>
      <c r="AA206" s="1">
        <f t="shared" si="569"/>
        <v>30.999999999998181</v>
      </c>
      <c r="AB206" s="1">
        <f t="shared" si="570"/>
        <v>60.000000000000909</v>
      </c>
      <c r="AC206" s="1"/>
      <c r="AD206" s="1"/>
      <c r="AE206" s="126"/>
      <c r="AF206" s="126"/>
      <c r="AG206" s="126"/>
      <c r="AH206" s="4">
        <f t="shared" si="823"/>
        <v>1.4999999999996962</v>
      </c>
      <c r="AI206" s="4">
        <f t="shared" si="824"/>
        <v>0.44999999999963514</v>
      </c>
      <c r="AJ206" s="4">
        <f t="shared" si="825"/>
        <v>2.8499999999979977</v>
      </c>
      <c r="AK206" s="4">
        <f t="shared" si="826"/>
        <v>4.9166666666645433</v>
      </c>
      <c r="AL206" s="4">
        <f t="shared" si="827"/>
        <v>0.25000000000181899</v>
      </c>
      <c r="AM206" s="4">
        <f t="shared" si="828"/>
        <v>10.999999999997879</v>
      </c>
      <c r="AN206" s="4">
        <f t="shared" si="829"/>
        <v>6.9999999999978186</v>
      </c>
      <c r="AO206" s="4">
        <f t="shared" si="830"/>
        <v>1</v>
      </c>
      <c r="AP206" s="4">
        <f t="shared" si="831"/>
        <v>4.1666666666651517</v>
      </c>
      <c r="AQ206" s="4">
        <f t="shared" si="832"/>
        <v>18.374999999994692</v>
      </c>
      <c r="AR206" s="4">
        <f t="shared" si="833"/>
        <v>3.3999999999983626</v>
      </c>
      <c r="AS206" s="4">
        <f t="shared" si="834"/>
        <v>2.4166666666673748</v>
      </c>
      <c r="AT206" s="4">
        <f t="shared" si="835"/>
        <v>1.0000000000007887</v>
      </c>
      <c r="AU206" s="1"/>
      <c r="BA206" s="11">
        <f t="shared" si="727"/>
        <v>-4.5000000000004547</v>
      </c>
      <c r="BB206" s="11">
        <f t="shared" si="728"/>
        <v>-15.750000000000909</v>
      </c>
      <c r="BC206" s="12">
        <f t="shared" si="729"/>
        <v>-30.999999999998181</v>
      </c>
      <c r="BD206" s="13">
        <f t="shared" si="730"/>
        <v>-60.000000000000909</v>
      </c>
      <c r="BJ206" s="11">
        <f t="shared" si="735"/>
        <v>1.4999999999996962</v>
      </c>
      <c r="BK206" s="11">
        <f t="shared" si="736"/>
        <v>0.44999999999963514</v>
      </c>
      <c r="BL206" s="11">
        <f t="shared" si="737"/>
        <v>2.8499999999979977</v>
      </c>
      <c r="BM206" s="11">
        <f t="shared" si="738"/>
        <v>4.9166666666645433</v>
      </c>
      <c r="BN206" s="11">
        <f t="shared" si="739"/>
        <v>-0.25000000000181899</v>
      </c>
      <c r="BO206" s="11">
        <f t="shared" si="740"/>
        <v>-10.999999999997879</v>
      </c>
      <c r="BP206" s="11">
        <f t="shared" si="741"/>
        <v>-6.9999999999978186</v>
      </c>
      <c r="BQ206" s="1">
        <v>1</v>
      </c>
      <c r="BR206" s="11">
        <f t="shared" si="742"/>
        <v>4.1666666666651517</v>
      </c>
      <c r="BS206" s="11">
        <f t="shared" si="743"/>
        <v>-18.374999999994692</v>
      </c>
      <c r="BT206" s="11">
        <f t="shared" si="744"/>
        <v>3.3999999999983626</v>
      </c>
      <c r="BU206" s="11">
        <f t="shared" si="745"/>
        <v>-2.4166666666673748</v>
      </c>
      <c r="BV206" s="11">
        <f t="shared" si="655"/>
        <v>-1.0000000000007887</v>
      </c>
      <c r="BY206" s="126"/>
      <c r="BZ206" s="126"/>
      <c r="CB206" s="1">
        <f t="shared" si="677"/>
        <v>0</v>
      </c>
      <c r="CC206" s="1">
        <f t="shared" si="678"/>
        <v>0</v>
      </c>
      <c r="CD206" s="1">
        <f t="shared" si="679"/>
        <v>0</v>
      </c>
      <c r="CE206" s="126">
        <f t="shared" si="836"/>
        <v>0</v>
      </c>
      <c r="CF206" s="1">
        <f t="shared" si="746"/>
        <v>0</v>
      </c>
      <c r="CG206" s="1" t="str">
        <f t="shared" si="747"/>
        <v/>
      </c>
      <c r="CH206" s="1" t="str">
        <f t="shared" si="837"/>
        <v/>
      </c>
      <c r="CI206" s="1">
        <f t="shared" si="748"/>
        <v>1</v>
      </c>
      <c r="CJ206" s="1">
        <f t="shared" si="838"/>
        <v>1</v>
      </c>
      <c r="CK206" s="1" t="str">
        <f t="shared" si="839"/>
        <v/>
      </c>
      <c r="CL206" s="1">
        <f t="shared" si="656"/>
        <v>1</v>
      </c>
      <c r="CM206" s="1">
        <f t="shared" si="749"/>
        <v>1</v>
      </c>
      <c r="CN206" s="1">
        <f t="shared" si="657"/>
        <v>1</v>
      </c>
      <c r="CO206" s="1" t="str">
        <f t="shared" si="658"/>
        <v/>
      </c>
      <c r="CP206" s="1" t="str">
        <f t="shared" si="659"/>
        <v/>
      </c>
      <c r="CQ206" s="1">
        <f t="shared" si="660"/>
        <v>1</v>
      </c>
      <c r="CS206" s="1">
        <f t="shared" si="680"/>
        <v>0</v>
      </c>
      <c r="CT206" s="1">
        <f t="shared" si="681"/>
        <v>0</v>
      </c>
      <c r="CU206" s="1">
        <f t="shared" si="682"/>
        <v>0</v>
      </c>
      <c r="CV206" s="126">
        <f t="shared" si="840"/>
        <v>0</v>
      </c>
      <c r="CW206" s="1"/>
      <c r="CX206" s="1" t="str">
        <f t="shared" si="661"/>
        <v/>
      </c>
      <c r="CY206" s="1" t="str">
        <f t="shared" si="812"/>
        <v/>
      </c>
      <c r="CZ206" s="1" t="str">
        <f t="shared" si="813"/>
        <v/>
      </c>
      <c r="DA206" s="1" t="str">
        <f t="shared" si="814"/>
        <v/>
      </c>
      <c r="DB206" s="1">
        <f t="shared" si="750"/>
        <v>1</v>
      </c>
      <c r="DC206" s="1" t="str">
        <f t="shared" si="751"/>
        <v/>
      </c>
      <c r="DD206" s="1">
        <f t="shared" si="752"/>
        <v>1</v>
      </c>
      <c r="DE206" s="1" t="str">
        <f t="shared" si="665"/>
        <v/>
      </c>
      <c r="DF206" s="1"/>
      <c r="DG206" s="126">
        <f t="shared" si="841"/>
        <v>1</v>
      </c>
      <c r="DH206" s="1">
        <f t="shared" si="683"/>
        <v>1</v>
      </c>
      <c r="DI206" s="1">
        <f t="shared" si="684"/>
        <v>1</v>
      </c>
      <c r="DJ206" s="1">
        <f t="shared" si="685"/>
        <v>1</v>
      </c>
      <c r="DK206" s="1" t="str">
        <f t="shared" si="753"/>
        <v/>
      </c>
      <c r="DL206" s="1"/>
      <c r="DM206" s="1" t="str">
        <f t="shared" si="754"/>
        <v/>
      </c>
      <c r="DN206" s="1">
        <f t="shared" si="755"/>
        <v>0</v>
      </c>
      <c r="DO206" s="1">
        <f t="shared" si="756"/>
        <v>1</v>
      </c>
      <c r="DP206" s="1">
        <f t="shared" si="757"/>
        <v>0</v>
      </c>
      <c r="DQ206" s="1">
        <f t="shared" si="758"/>
        <v>1</v>
      </c>
      <c r="DR206" s="1">
        <f t="shared" si="759"/>
        <v>0</v>
      </c>
      <c r="DS206" s="1">
        <f t="shared" si="760"/>
        <v>1</v>
      </c>
      <c r="DT206" s="1">
        <f t="shared" si="761"/>
        <v>0</v>
      </c>
      <c r="DU206" s="1">
        <f t="shared" si="815"/>
        <v>1</v>
      </c>
      <c r="DV206" s="1">
        <f t="shared" si="686"/>
        <v>1</v>
      </c>
      <c r="DW206" s="1">
        <f t="shared" si="762"/>
        <v>0</v>
      </c>
      <c r="DX206" s="1" t="str">
        <f t="shared" si="763"/>
        <v/>
      </c>
      <c r="DY206" s="1" t="str">
        <f t="shared" si="764"/>
        <v/>
      </c>
      <c r="EA206" s="1">
        <f t="shared" si="687"/>
        <v>1</v>
      </c>
      <c r="EB206" s="1">
        <f t="shared" si="688"/>
        <v>1</v>
      </c>
      <c r="EC206" s="1">
        <f t="shared" si="689"/>
        <v>1</v>
      </c>
      <c r="ED206" s="1">
        <f t="shared" si="690"/>
        <v>1</v>
      </c>
      <c r="EF206" s="1">
        <f t="shared" si="819"/>
        <v>1</v>
      </c>
      <c r="EG206" s="1">
        <f t="shared" si="820"/>
        <v>1</v>
      </c>
      <c r="EH206" s="1">
        <f t="shared" si="821"/>
        <v>1</v>
      </c>
      <c r="EI206" s="1">
        <f t="shared" si="822"/>
        <v>1</v>
      </c>
      <c r="EK206" s="1">
        <f t="shared" si="695"/>
        <v>1</v>
      </c>
      <c r="EL206" s="1">
        <f t="shared" si="696"/>
        <v>1</v>
      </c>
      <c r="EM206" s="1">
        <f t="shared" si="697"/>
        <v>1</v>
      </c>
      <c r="EO206" s="1">
        <f t="shared" si="698"/>
        <v>1</v>
      </c>
      <c r="EP206" s="1">
        <f t="shared" si="699"/>
        <v>1</v>
      </c>
      <c r="EQ206" s="1">
        <f t="shared" si="700"/>
        <v>1</v>
      </c>
      <c r="ES206" s="1">
        <f t="shared" si="765"/>
        <v>1</v>
      </c>
      <c r="ET206" s="1">
        <f t="shared" si="766"/>
        <v>1</v>
      </c>
      <c r="EU206" s="1">
        <f t="shared" si="767"/>
        <v>1</v>
      </c>
      <c r="EV206" s="1">
        <f t="shared" si="667"/>
        <v>1</v>
      </c>
      <c r="EW206" s="1">
        <f t="shared" si="816"/>
        <v>0</v>
      </c>
      <c r="EY206" s="1">
        <f t="shared" si="768"/>
        <v>1</v>
      </c>
      <c r="EZ206" s="1">
        <f t="shared" si="769"/>
        <v>1</v>
      </c>
      <c r="FA206" s="1">
        <f t="shared" si="770"/>
        <v>1</v>
      </c>
      <c r="FC206" s="1">
        <f t="shared" si="701"/>
        <v>0</v>
      </c>
      <c r="FD206" s="1" t="str">
        <f t="shared" si="817"/>
        <v/>
      </c>
      <c r="FE206" s="1"/>
      <c r="FF206" s="1">
        <f t="shared" si="702"/>
        <v>1</v>
      </c>
      <c r="FG206" s="1">
        <f t="shared" si="703"/>
        <v>0</v>
      </c>
      <c r="FH206" s="1">
        <f t="shared" si="704"/>
        <v>0</v>
      </c>
      <c r="FI206" s="1" t="str">
        <f t="shared" si="771"/>
        <v/>
      </c>
      <c r="FJ206" s="1" t="str">
        <f t="shared" si="772"/>
        <v/>
      </c>
      <c r="FK206" s="1" t="str">
        <f t="shared" si="773"/>
        <v/>
      </c>
      <c r="FL206" s="1" t="str">
        <f t="shared" si="774"/>
        <v/>
      </c>
      <c r="FN206" s="1">
        <f t="shared" si="775"/>
        <v>1</v>
      </c>
      <c r="FO206" s="1">
        <f t="shared" si="776"/>
        <v>1</v>
      </c>
      <c r="FP206" s="1">
        <f t="shared" si="777"/>
        <v>0</v>
      </c>
      <c r="FV206" s="1">
        <f t="shared" si="731"/>
        <v>1</v>
      </c>
      <c r="FW206" s="1">
        <f t="shared" si="732"/>
        <v>0</v>
      </c>
      <c r="FX206" s="1">
        <f t="shared" si="733"/>
        <v>0</v>
      </c>
      <c r="GA206" s="1">
        <f t="shared" si="778"/>
        <v>0</v>
      </c>
      <c r="GB206" s="1">
        <f t="shared" si="779"/>
        <v>0</v>
      </c>
      <c r="GC206" s="1">
        <f t="shared" si="780"/>
        <v>0</v>
      </c>
      <c r="GD206" s="1">
        <f t="shared" si="781"/>
        <v>0</v>
      </c>
      <c r="GE206" s="1">
        <f t="shared" si="782"/>
        <v>1</v>
      </c>
      <c r="GF206" s="1">
        <f t="shared" si="705"/>
        <v>1</v>
      </c>
      <c r="GG206" s="1">
        <f t="shared" si="783"/>
        <v>0</v>
      </c>
      <c r="GI206" s="1">
        <f t="shared" si="734"/>
        <v>0</v>
      </c>
      <c r="GK206" s="1">
        <f t="shared" si="784"/>
        <v>1</v>
      </c>
      <c r="GL206" s="1">
        <f t="shared" si="785"/>
        <v>1</v>
      </c>
      <c r="GM206" s="1">
        <f t="shared" si="786"/>
        <v>1</v>
      </c>
      <c r="GN206" s="1">
        <f t="shared" si="787"/>
        <v>1</v>
      </c>
      <c r="GO206" s="1">
        <f t="shared" si="788"/>
        <v>0</v>
      </c>
      <c r="GP206" s="1">
        <f t="shared" si="706"/>
        <v>0</v>
      </c>
      <c r="GQ206" s="1">
        <f t="shared" si="789"/>
        <v>1</v>
      </c>
      <c r="GS206" s="1">
        <f t="shared" si="790"/>
        <v>1</v>
      </c>
      <c r="GT206" s="1">
        <f t="shared" si="791"/>
        <v>1</v>
      </c>
      <c r="GU206" s="1">
        <f t="shared" si="707"/>
        <v>1</v>
      </c>
      <c r="GV206" s="1">
        <f t="shared" si="708"/>
        <v>1</v>
      </c>
      <c r="GW206" s="1">
        <f t="shared" si="709"/>
        <v>1</v>
      </c>
      <c r="GX206" s="1">
        <f t="shared" si="710"/>
        <v>1</v>
      </c>
      <c r="GY206" s="1">
        <f t="shared" si="711"/>
        <v>1</v>
      </c>
      <c r="GZ206" s="1"/>
      <c r="HA206" s="1">
        <f t="shared" si="792"/>
        <v>1</v>
      </c>
      <c r="HB206" s="1">
        <f t="shared" si="793"/>
        <v>1</v>
      </c>
      <c r="HC206" s="1">
        <f t="shared" si="794"/>
        <v>1</v>
      </c>
      <c r="HD206" s="1">
        <f t="shared" si="795"/>
        <v>1</v>
      </c>
      <c r="HE206" s="1">
        <f t="shared" si="796"/>
        <v>1</v>
      </c>
      <c r="HF206" s="1">
        <f t="shared" si="797"/>
        <v>1</v>
      </c>
      <c r="HH206" s="1">
        <f t="shared" si="798"/>
        <v>1</v>
      </c>
      <c r="HI206" s="1">
        <f t="shared" si="799"/>
        <v>1</v>
      </c>
      <c r="HJ206" s="1">
        <f t="shared" si="800"/>
        <v>1</v>
      </c>
      <c r="HK206" s="1">
        <f t="shared" si="801"/>
        <v>1</v>
      </c>
      <c r="HL206" s="1">
        <f t="shared" si="802"/>
        <v>1</v>
      </c>
      <c r="HM206" s="1">
        <f t="shared" si="803"/>
        <v>1</v>
      </c>
      <c r="HO206" s="1" t="str">
        <f t="shared" si="671"/>
        <v/>
      </c>
      <c r="HP206" s="1">
        <f t="shared" si="672"/>
        <v>1</v>
      </c>
      <c r="HQ206" s="1" t="str">
        <f t="shared" si="804"/>
        <v/>
      </c>
      <c r="HR206" s="1">
        <f t="shared" si="805"/>
        <v>1</v>
      </c>
      <c r="HS206" s="1" t="str">
        <f t="shared" si="806"/>
        <v/>
      </c>
      <c r="HT206" s="1">
        <f t="shared" si="807"/>
        <v>1</v>
      </c>
      <c r="HU206" s="1" t="str">
        <f t="shared" si="808"/>
        <v/>
      </c>
      <c r="HV206" s="1">
        <f t="shared" si="809"/>
        <v>1</v>
      </c>
      <c r="HW206" s="1" t="str">
        <f t="shared" si="810"/>
        <v/>
      </c>
      <c r="HX206" s="1">
        <f t="shared" si="811"/>
        <v>1</v>
      </c>
      <c r="HZ206" s="1" t="str">
        <f t="shared" si="712"/>
        <v/>
      </c>
      <c r="IA206" s="1">
        <f t="shared" si="713"/>
        <v>0</v>
      </c>
      <c r="IB206" s="1" t="str">
        <f t="shared" si="714"/>
        <v/>
      </c>
      <c r="IC206" s="1">
        <f t="shared" si="715"/>
        <v>0</v>
      </c>
      <c r="ID206" s="1" t="str">
        <f t="shared" si="716"/>
        <v/>
      </c>
      <c r="IE206" s="1">
        <f t="shared" si="717"/>
        <v>0</v>
      </c>
      <c r="IF206" s="1" t="str">
        <f t="shared" si="718"/>
        <v/>
      </c>
      <c r="IG206" s="1">
        <f t="shared" si="719"/>
        <v>0</v>
      </c>
      <c r="IH206" s="1" t="str">
        <f t="shared" si="720"/>
        <v/>
      </c>
      <c r="II206" s="1">
        <f t="shared" si="721"/>
        <v>0</v>
      </c>
    </row>
    <row r="207" spans="1:243" x14ac:dyDescent="0.2">
      <c r="A207" s="14">
        <f t="shared" si="818"/>
        <v>207</v>
      </c>
      <c r="B207" t="s">
        <v>89</v>
      </c>
      <c r="C207" s="2">
        <v>42416</v>
      </c>
      <c r="G207" s="3">
        <v>109.145</v>
      </c>
      <c r="H207" s="3">
        <v>121.075</v>
      </c>
      <c r="I207" s="3">
        <v>130.29</v>
      </c>
      <c r="J207" s="4">
        <v>165.23</v>
      </c>
      <c r="P207" s="128">
        <f t="shared" si="673"/>
        <v>3502.4999999999995</v>
      </c>
      <c r="Q207" s="5">
        <f t="shared" si="674"/>
        <v>3879.5000000000005</v>
      </c>
      <c r="R207" s="6">
        <f t="shared" si="675"/>
        <v>4188.9999999999991</v>
      </c>
      <c r="S207" s="7">
        <f t="shared" si="676"/>
        <v>5302.9999999999991</v>
      </c>
      <c r="Y207" s="4">
        <f t="shared" si="567"/>
        <v>1.25</v>
      </c>
      <c r="Z207" s="1">
        <f t="shared" si="568"/>
        <v>2.4999999999990905</v>
      </c>
      <c r="AA207" s="1">
        <f t="shared" si="569"/>
        <v>5.000000000001819</v>
      </c>
      <c r="AB207" s="1">
        <f t="shared" si="570"/>
        <v>24.000000000001819</v>
      </c>
      <c r="AC207" s="1"/>
      <c r="AD207" s="1"/>
      <c r="AE207" s="126"/>
      <c r="AF207" s="126"/>
      <c r="AG207" s="126"/>
      <c r="AH207" s="4">
        <f t="shared" si="823"/>
        <v>0.83333333333393966</v>
      </c>
      <c r="AI207" s="4">
        <f t="shared" si="824"/>
        <v>1.0000000000005458</v>
      </c>
      <c r="AJ207" s="4">
        <f t="shared" si="825"/>
        <v>0.50000000000200062</v>
      </c>
      <c r="AK207" s="4">
        <f t="shared" si="826"/>
        <v>0.83333333333545534</v>
      </c>
      <c r="AL207" s="4">
        <f t="shared" si="827"/>
        <v>1.8189894035458565E-12</v>
      </c>
      <c r="AM207" s="4">
        <f t="shared" si="828"/>
        <v>2.9999999999987867</v>
      </c>
      <c r="AN207" s="4">
        <f t="shared" si="829"/>
        <v>4.599999999998909</v>
      </c>
      <c r="AO207" s="4">
        <f t="shared" si="830"/>
        <v>1</v>
      </c>
      <c r="AP207" s="4">
        <f t="shared" si="831"/>
        <v>2.5000000000030318</v>
      </c>
      <c r="AQ207" s="4">
        <f t="shared" si="832"/>
        <v>1.7499999999956037</v>
      </c>
      <c r="AR207" s="4">
        <f t="shared" si="833"/>
        <v>0.49999999999927258</v>
      </c>
      <c r="AS207" s="4">
        <f t="shared" si="834"/>
        <v>2.8333333333346467</v>
      </c>
      <c r="AT207" s="4">
        <f t="shared" si="835"/>
        <v>0.70000000000024265</v>
      </c>
      <c r="AU207" s="1"/>
      <c r="BA207" s="11">
        <f t="shared" si="727"/>
        <v>-1.25</v>
      </c>
      <c r="BB207" s="11">
        <f t="shared" si="728"/>
        <v>-2.4999999999990905</v>
      </c>
      <c r="BC207" s="12">
        <f t="shared" si="729"/>
        <v>-5.000000000001819</v>
      </c>
      <c r="BD207" s="13">
        <f t="shared" si="730"/>
        <v>-24.000000000001819</v>
      </c>
      <c r="BJ207" s="11">
        <f t="shared" si="735"/>
        <v>-0.83333333333393966</v>
      </c>
      <c r="BK207" s="11">
        <f t="shared" si="736"/>
        <v>-1.0000000000005458</v>
      </c>
      <c r="BL207" s="11">
        <f t="shared" si="737"/>
        <v>0.50000000000200062</v>
      </c>
      <c r="BM207" s="11">
        <f t="shared" si="738"/>
        <v>0.83333333333545534</v>
      </c>
      <c r="BN207" s="11">
        <f t="shared" si="739"/>
        <v>1.8189894035458565E-12</v>
      </c>
      <c r="BO207" s="11">
        <f t="shared" si="740"/>
        <v>2.9999999999987867</v>
      </c>
      <c r="BP207" s="11">
        <f t="shared" si="741"/>
        <v>4.599999999998909</v>
      </c>
      <c r="BQ207" s="1">
        <v>1</v>
      </c>
      <c r="BR207" s="11">
        <f t="shared" si="742"/>
        <v>2.5000000000030318</v>
      </c>
      <c r="BS207" s="11">
        <f t="shared" si="743"/>
        <v>1.7499999999956037</v>
      </c>
      <c r="BT207" s="11">
        <f t="shared" si="744"/>
        <v>-0.49999999999927258</v>
      </c>
      <c r="BU207" s="11">
        <f t="shared" si="745"/>
        <v>2.8333333333346467</v>
      </c>
      <c r="BV207" s="11">
        <f t="shared" si="655"/>
        <v>0.70000000000024265</v>
      </c>
      <c r="BY207" s="126"/>
      <c r="BZ207" s="126"/>
      <c r="CB207" s="1">
        <f t="shared" si="677"/>
        <v>1</v>
      </c>
      <c r="CC207" s="1">
        <f t="shared" si="678"/>
        <v>1</v>
      </c>
      <c r="CD207" s="1">
        <f t="shared" si="679"/>
        <v>1</v>
      </c>
      <c r="CE207" s="126">
        <f t="shared" si="836"/>
        <v>1</v>
      </c>
      <c r="CF207" s="1">
        <f t="shared" si="746"/>
        <v>1</v>
      </c>
      <c r="CG207" s="1">
        <f t="shared" si="747"/>
        <v>0</v>
      </c>
      <c r="CH207" s="1">
        <f t="shared" si="837"/>
        <v>0</v>
      </c>
      <c r="CI207" s="1">
        <f t="shared" si="748"/>
        <v>0</v>
      </c>
      <c r="CJ207" s="1" t="str">
        <f t="shared" si="838"/>
        <v/>
      </c>
      <c r="CK207" s="1" t="str">
        <f t="shared" si="839"/>
        <v/>
      </c>
      <c r="CL207" s="1">
        <f t="shared" si="656"/>
        <v>0</v>
      </c>
      <c r="CM207" s="1" t="str">
        <f t="shared" si="749"/>
        <v/>
      </c>
      <c r="CN207" s="1" t="str">
        <f t="shared" si="657"/>
        <v/>
      </c>
      <c r="CO207" s="1">
        <f t="shared" si="658"/>
        <v>0</v>
      </c>
      <c r="CP207" s="1">
        <f t="shared" si="659"/>
        <v>0</v>
      </c>
      <c r="CQ207" s="1" t="str">
        <f t="shared" si="660"/>
        <v/>
      </c>
      <c r="CS207" s="1">
        <f t="shared" si="680"/>
        <v>0</v>
      </c>
      <c r="CT207" s="1">
        <f t="shared" si="681"/>
        <v>0</v>
      </c>
      <c r="CU207" s="1">
        <f t="shared" si="682"/>
        <v>0</v>
      </c>
      <c r="CV207" s="126">
        <f t="shared" si="840"/>
        <v>0</v>
      </c>
      <c r="CW207" s="1"/>
      <c r="CX207" s="1" t="str">
        <f t="shared" si="661"/>
        <v/>
      </c>
      <c r="CY207" s="1" t="str">
        <f t="shared" si="812"/>
        <v/>
      </c>
      <c r="CZ207" s="1" t="str">
        <f t="shared" si="813"/>
        <v/>
      </c>
      <c r="DA207" s="1" t="str">
        <f t="shared" si="814"/>
        <v/>
      </c>
      <c r="DB207" s="1">
        <f t="shared" si="750"/>
        <v>0</v>
      </c>
      <c r="DC207" s="1">
        <f t="shared" si="751"/>
        <v>1</v>
      </c>
      <c r="DD207" s="1" t="str">
        <f t="shared" si="752"/>
        <v/>
      </c>
      <c r="DE207" s="1" t="str">
        <f t="shared" si="665"/>
        <v/>
      </c>
      <c r="DF207" s="1"/>
      <c r="DG207" s="126">
        <f t="shared" si="841"/>
        <v>0</v>
      </c>
      <c r="DH207" s="1">
        <f t="shared" si="683"/>
        <v>0</v>
      </c>
      <c r="DI207" s="1">
        <f t="shared" si="684"/>
        <v>0</v>
      </c>
      <c r="DJ207" s="1">
        <f t="shared" si="685"/>
        <v>0</v>
      </c>
      <c r="DK207" s="1">
        <f t="shared" si="753"/>
        <v>0</v>
      </c>
      <c r="DL207" s="1"/>
      <c r="DM207" s="1">
        <f t="shared" si="754"/>
        <v>0</v>
      </c>
      <c r="DN207" s="1" t="str">
        <f t="shared" si="755"/>
        <v/>
      </c>
      <c r="DO207" s="1" t="str">
        <f t="shared" si="756"/>
        <v/>
      </c>
      <c r="DP207" s="1" t="str">
        <f t="shared" si="757"/>
        <v/>
      </c>
      <c r="DQ207" s="1" t="str">
        <f t="shared" si="758"/>
        <v/>
      </c>
      <c r="DR207" s="1" t="str">
        <f t="shared" si="759"/>
        <v/>
      </c>
      <c r="DS207" s="1" t="str">
        <f t="shared" si="760"/>
        <v/>
      </c>
      <c r="DT207" s="1" t="str">
        <f t="shared" si="761"/>
        <v/>
      </c>
      <c r="DU207" s="1" t="str">
        <f t="shared" si="815"/>
        <v/>
      </c>
      <c r="DV207" s="1">
        <f t="shared" si="686"/>
        <v>0</v>
      </c>
      <c r="DW207" s="1">
        <f t="shared" si="762"/>
        <v>0</v>
      </c>
      <c r="DX207" s="1" t="str">
        <f t="shared" si="763"/>
        <v/>
      </c>
      <c r="DY207" s="1" t="str">
        <f t="shared" si="764"/>
        <v/>
      </c>
      <c r="EA207" s="1">
        <f t="shared" si="687"/>
        <v>0</v>
      </c>
      <c r="EB207" s="1">
        <f t="shared" si="688"/>
        <v>0</v>
      </c>
      <c r="EC207" s="1">
        <f t="shared" si="689"/>
        <v>0</v>
      </c>
      <c r="ED207" s="1">
        <f t="shared" si="690"/>
        <v>0</v>
      </c>
      <c r="EF207" s="1">
        <f t="shared" si="819"/>
        <v>0</v>
      </c>
      <c r="EG207" s="1">
        <f t="shared" si="820"/>
        <v>0</v>
      </c>
      <c r="EH207" s="1">
        <f t="shared" si="821"/>
        <v>0</v>
      </c>
      <c r="EI207" s="1">
        <f t="shared" si="822"/>
        <v>0</v>
      </c>
      <c r="EK207" s="1">
        <f t="shared" si="695"/>
        <v>1</v>
      </c>
      <c r="EL207" s="1">
        <f t="shared" si="696"/>
        <v>1</v>
      </c>
      <c r="EM207" s="1">
        <f t="shared" si="697"/>
        <v>1</v>
      </c>
      <c r="EO207" s="1">
        <f t="shared" si="698"/>
        <v>1</v>
      </c>
      <c r="EP207" s="1">
        <f t="shared" si="699"/>
        <v>1</v>
      </c>
      <c r="EQ207" s="1">
        <f t="shared" si="700"/>
        <v>1</v>
      </c>
      <c r="ES207" s="1">
        <f t="shared" si="765"/>
        <v>1</v>
      </c>
      <c r="ET207" s="1">
        <f t="shared" si="766"/>
        <v>1</v>
      </c>
      <c r="EU207" s="1">
        <f t="shared" si="767"/>
        <v>1</v>
      </c>
      <c r="EV207" s="1">
        <f t="shared" si="667"/>
        <v>1</v>
      </c>
      <c r="EW207" s="1">
        <f t="shared" si="816"/>
        <v>0</v>
      </c>
      <c r="EY207" s="1">
        <f t="shared" si="768"/>
        <v>1</v>
      </c>
      <c r="EZ207" s="1">
        <f t="shared" si="769"/>
        <v>1</v>
      </c>
      <c r="FA207" s="1">
        <f t="shared" si="770"/>
        <v>1</v>
      </c>
      <c r="FC207" s="1">
        <f t="shared" si="701"/>
        <v>1</v>
      </c>
      <c r="FD207" s="1">
        <f t="shared" si="817"/>
        <v>1</v>
      </c>
      <c r="FE207" s="1"/>
      <c r="FF207" s="1">
        <f t="shared" si="702"/>
        <v>0</v>
      </c>
      <c r="FG207" s="1">
        <f t="shared" si="703"/>
        <v>0</v>
      </c>
      <c r="FH207" s="1">
        <f t="shared" si="704"/>
        <v>0</v>
      </c>
      <c r="FI207" s="1" t="str">
        <f t="shared" si="771"/>
        <v/>
      </c>
      <c r="FJ207" s="1" t="str">
        <f t="shared" si="772"/>
        <v/>
      </c>
      <c r="FK207" s="1" t="str">
        <f t="shared" si="773"/>
        <v/>
      </c>
      <c r="FL207" s="1" t="str">
        <f t="shared" si="774"/>
        <v/>
      </c>
      <c r="FN207" s="1" t="str">
        <f t="shared" si="775"/>
        <v/>
      </c>
      <c r="FO207" s="1" t="str">
        <f t="shared" si="776"/>
        <v/>
      </c>
      <c r="FP207" s="1" t="str">
        <f t="shared" si="777"/>
        <v/>
      </c>
      <c r="FV207" s="1">
        <f t="shared" si="731"/>
        <v>0</v>
      </c>
      <c r="FW207" s="1">
        <f t="shared" si="732"/>
        <v>1</v>
      </c>
      <c r="FX207" s="1">
        <f t="shared" si="733"/>
        <v>0</v>
      </c>
      <c r="GA207" s="1">
        <f t="shared" si="778"/>
        <v>0</v>
      </c>
      <c r="GB207" s="1">
        <f t="shared" si="779"/>
        <v>0</v>
      </c>
      <c r="GC207" s="1">
        <f t="shared" si="780"/>
        <v>0</v>
      </c>
      <c r="GD207" s="1">
        <f t="shared" si="781"/>
        <v>0</v>
      </c>
      <c r="GE207" s="1">
        <f t="shared" si="782"/>
        <v>0</v>
      </c>
      <c r="GF207" s="1">
        <f t="shared" si="705"/>
        <v>1</v>
      </c>
      <c r="GG207" s="1">
        <f t="shared" si="783"/>
        <v>1</v>
      </c>
      <c r="GI207" s="1">
        <f t="shared" si="734"/>
        <v>1</v>
      </c>
      <c r="GK207" s="1">
        <f t="shared" si="784"/>
        <v>0</v>
      </c>
      <c r="GL207" s="1">
        <f t="shared" si="785"/>
        <v>0</v>
      </c>
      <c r="GM207" s="1">
        <f t="shared" si="786"/>
        <v>0</v>
      </c>
      <c r="GN207" s="1">
        <f t="shared" si="787"/>
        <v>0</v>
      </c>
      <c r="GO207" s="1">
        <f t="shared" si="788"/>
        <v>0</v>
      </c>
      <c r="GP207" s="1">
        <f t="shared" si="706"/>
        <v>1</v>
      </c>
      <c r="GQ207" s="1">
        <f t="shared" si="789"/>
        <v>1</v>
      </c>
      <c r="GS207" s="1" t="str">
        <f t="shared" si="790"/>
        <v/>
      </c>
      <c r="GT207" s="1" t="str">
        <f t="shared" si="791"/>
        <v/>
      </c>
      <c r="GU207" s="1">
        <f t="shared" si="707"/>
        <v>0</v>
      </c>
      <c r="GV207" s="1">
        <f t="shared" si="708"/>
        <v>0</v>
      </c>
      <c r="GW207" s="1">
        <f t="shared" si="709"/>
        <v>0</v>
      </c>
      <c r="GX207" s="1">
        <f t="shared" si="710"/>
        <v>0</v>
      </c>
      <c r="GY207" s="1">
        <f t="shared" si="711"/>
        <v>0</v>
      </c>
      <c r="GZ207" s="1"/>
      <c r="HA207" s="1">
        <f t="shared" si="792"/>
        <v>1</v>
      </c>
      <c r="HB207" s="1">
        <f t="shared" si="793"/>
        <v>0</v>
      </c>
      <c r="HC207" s="1">
        <f t="shared" si="794"/>
        <v>0</v>
      </c>
      <c r="HD207" s="1">
        <f t="shared" si="795"/>
        <v>0</v>
      </c>
      <c r="HE207" s="1">
        <f t="shared" si="796"/>
        <v>0</v>
      </c>
      <c r="HF207" s="1">
        <f t="shared" si="797"/>
        <v>0</v>
      </c>
      <c r="HH207" s="1">
        <f t="shared" si="798"/>
        <v>1</v>
      </c>
      <c r="HI207" s="1">
        <f t="shared" si="799"/>
        <v>0</v>
      </c>
      <c r="HJ207" s="1">
        <f t="shared" si="800"/>
        <v>0</v>
      </c>
      <c r="HK207" s="1">
        <f t="shared" si="801"/>
        <v>0</v>
      </c>
      <c r="HL207" s="1">
        <f t="shared" si="802"/>
        <v>0</v>
      </c>
      <c r="HM207" s="1">
        <f t="shared" si="803"/>
        <v>0</v>
      </c>
      <c r="HO207" s="1" t="str">
        <f t="shared" si="671"/>
        <v/>
      </c>
      <c r="HP207" s="1">
        <f t="shared" si="672"/>
        <v>1</v>
      </c>
      <c r="HQ207" s="1" t="str">
        <f t="shared" si="804"/>
        <v/>
      </c>
      <c r="HR207" s="1">
        <f t="shared" si="805"/>
        <v>1</v>
      </c>
      <c r="HS207" s="1" t="str">
        <f t="shared" si="806"/>
        <v/>
      </c>
      <c r="HT207" s="1">
        <f t="shared" si="807"/>
        <v>1</v>
      </c>
      <c r="HU207" s="1" t="str">
        <f t="shared" si="808"/>
        <v/>
      </c>
      <c r="HV207" s="1" t="str">
        <f t="shared" si="809"/>
        <v/>
      </c>
      <c r="HW207" s="1" t="str">
        <f t="shared" si="810"/>
        <v/>
      </c>
      <c r="HX207" s="1" t="str">
        <f t="shared" si="811"/>
        <v/>
      </c>
      <c r="HZ207" s="1" t="str">
        <f t="shared" si="712"/>
        <v/>
      </c>
      <c r="IA207" s="1">
        <f t="shared" si="713"/>
        <v>1</v>
      </c>
      <c r="IB207" s="1" t="str">
        <f t="shared" si="714"/>
        <v/>
      </c>
      <c r="IC207" s="1">
        <f t="shared" si="715"/>
        <v>1</v>
      </c>
      <c r="ID207" s="1" t="str">
        <f t="shared" si="716"/>
        <v/>
      </c>
      <c r="IE207" s="1">
        <f t="shared" si="717"/>
        <v>1</v>
      </c>
      <c r="IF207" s="1" t="str">
        <f t="shared" si="718"/>
        <v/>
      </c>
      <c r="IG207" s="1" t="str">
        <f t="shared" si="719"/>
        <v/>
      </c>
      <c r="IH207" s="1" t="str">
        <f t="shared" si="720"/>
        <v/>
      </c>
      <c r="II207" s="1" t="str">
        <f t="shared" si="721"/>
        <v/>
      </c>
    </row>
    <row r="208" spans="1:243" x14ac:dyDescent="0.2">
      <c r="A208" s="14">
        <f t="shared" si="818"/>
        <v>208</v>
      </c>
      <c r="B208" t="s">
        <v>59</v>
      </c>
      <c r="C208" s="2">
        <v>42417</v>
      </c>
      <c r="G208" s="3">
        <v>109.125</v>
      </c>
      <c r="H208" s="3">
        <v>121</v>
      </c>
      <c r="I208" s="3">
        <v>130.13999999999999</v>
      </c>
      <c r="J208" s="4">
        <v>164.18</v>
      </c>
      <c r="P208" s="128">
        <f t="shared" si="673"/>
        <v>3500.5</v>
      </c>
      <c r="Q208" s="5">
        <f t="shared" si="674"/>
        <v>3872</v>
      </c>
      <c r="R208" s="6">
        <f t="shared" si="675"/>
        <v>4173.9999999999982</v>
      </c>
      <c r="S208" s="7">
        <f t="shared" si="676"/>
        <v>5266.0000000000009</v>
      </c>
      <c r="Y208" s="4">
        <f t="shared" si="567"/>
        <v>1.9999999999995453</v>
      </c>
      <c r="Z208" s="1">
        <f t="shared" si="568"/>
        <v>7.5000000000004547</v>
      </c>
      <c r="AA208" s="1">
        <f t="shared" si="569"/>
        <v>15.000000000000909</v>
      </c>
      <c r="AB208" s="1">
        <f t="shared" si="570"/>
        <v>36.999999999998181</v>
      </c>
      <c r="AC208" s="1"/>
      <c r="AD208" s="1"/>
      <c r="AE208" s="126"/>
      <c r="AF208" s="126"/>
      <c r="AG208" s="126"/>
      <c r="AH208" s="4">
        <f t="shared" si="823"/>
        <v>1.0000000000012124</v>
      </c>
      <c r="AI208" s="4">
        <f t="shared" si="824"/>
        <v>0.50000000000118217</v>
      </c>
      <c r="AJ208" s="4">
        <f t="shared" si="825"/>
        <v>1.5000000000000906</v>
      </c>
      <c r="AK208" s="4">
        <f t="shared" si="826"/>
        <v>2.500000000000151</v>
      </c>
      <c r="AL208" s="4">
        <f t="shared" si="827"/>
        <v>0</v>
      </c>
      <c r="AM208" s="4">
        <f t="shared" si="828"/>
        <v>2.6666666666681831</v>
      </c>
      <c r="AN208" s="4">
        <f t="shared" si="829"/>
        <v>0.20000000000163709</v>
      </c>
      <c r="AO208" s="4">
        <f t="shared" si="830"/>
        <v>1</v>
      </c>
      <c r="AP208" s="4">
        <f t="shared" si="831"/>
        <v>1.6666666666648473</v>
      </c>
      <c r="AQ208" s="4">
        <f t="shared" si="832"/>
        <v>6.4166666666684096</v>
      </c>
      <c r="AR208" s="4">
        <f t="shared" si="833"/>
        <v>2.0000000000012736</v>
      </c>
      <c r="AS208" s="4">
        <f t="shared" si="834"/>
        <v>0.72222222222136345</v>
      </c>
      <c r="AT208" s="4">
        <f t="shared" si="835"/>
        <v>0.93333333333400059</v>
      </c>
      <c r="AU208" s="1"/>
      <c r="BA208" s="11">
        <f t="shared" si="727"/>
        <v>-1.9999999999995453</v>
      </c>
      <c r="BB208" s="11">
        <f t="shared" si="728"/>
        <v>-7.5000000000004547</v>
      </c>
      <c r="BC208" s="12">
        <f t="shared" si="729"/>
        <v>-15.000000000000909</v>
      </c>
      <c r="BD208" s="13">
        <f t="shared" si="730"/>
        <v>-36.999999999998181</v>
      </c>
      <c r="BJ208" s="11">
        <f t="shared" si="735"/>
        <v>1.0000000000012124</v>
      </c>
      <c r="BK208" s="11">
        <f t="shared" si="736"/>
        <v>0.50000000000118217</v>
      </c>
      <c r="BL208" s="11">
        <f t="shared" si="737"/>
        <v>1.5000000000000906</v>
      </c>
      <c r="BM208" s="11">
        <f t="shared" si="738"/>
        <v>2.500000000000151</v>
      </c>
      <c r="BN208" s="11">
        <f t="shared" si="739"/>
        <v>0</v>
      </c>
      <c r="BO208" s="11">
        <f t="shared" si="740"/>
        <v>-2.6666666666681831</v>
      </c>
      <c r="BP208" s="11">
        <f t="shared" si="741"/>
        <v>-0.20000000000163709</v>
      </c>
      <c r="BQ208" s="1">
        <v>1</v>
      </c>
      <c r="BR208" s="11">
        <f t="shared" si="742"/>
        <v>1.6666666666648473</v>
      </c>
      <c r="BS208" s="11">
        <f t="shared" si="743"/>
        <v>-6.4166666666684096</v>
      </c>
      <c r="BT208" s="11">
        <f t="shared" si="744"/>
        <v>2.0000000000012736</v>
      </c>
      <c r="BU208" s="11">
        <f t="shared" si="745"/>
        <v>0.72222222222136345</v>
      </c>
      <c r="BV208" s="11">
        <f t="shared" si="655"/>
        <v>0.93333333333400059</v>
      </c>
      <c r="BY208" s="126"/>
      <c r="BZ208" s="126"/>
      <c r="CB208" s="1">
        <f t="shared" si="677"/>
        <v>0</v>
      </c>
      <c r="CC208" s="1">
        <f t="shared" si="678"/>
        <v>0</v>
      </c>
      <c r="CD208" s="1">
        <f t="shared" si="679"/>
        <v>0</v>
      </c>
      <c r="CE208" s="126">
        <f t="shared" si="836"/>
        <v>0</v>
      </c>
      <c r="CF208" s="1">
        <f t="shared" si="746"/>
        <v>0</v>
      </c>
      <c r="CG208" s="1" t="str">
        <f t="shared" si="747"/>
        <v/>
      </c>
      <c r="CH208" s="1" t="str">
        <f t="shared" si="837"/>
        <v/>
      </c>
      <c r="CI208" s="1">
        <f t="shared" si="748"/>
        <v>1</v>
      </c>
      <c r="CJ208" s="1">
        <f t="shared" si="838"/>
        <v>1</v>
      </c>
      <c r="CK208" s="1" t="str">
        <f t="shared" si="839"/>
        <v/>
      </c>
      <c r="CL208" s="1">
        <f t="shared" si="656"/>
        <v>1</v>
      </c>
      <c r="CM208" s="1">
        <f t="shared" si="749"/>
        <v>1</v>
      </c>
      <c r="CN208" s="1">
        <f t="shared" si="657"/>
        <v>1</v>
      </c>
      <c r="CO208" s="1" t="str">
        <f t="shared" si="658"/>
        <v/>
      </c>
      <c r="CP208" s="1" t="str">
        <f t="shared" si="659"/>
        <v/>
      </c>
      <c r="CQ208" s="1">
        <f t="shared" si="660"/>
        <v>1</v>
      </c>
      <c r="CS208" s="1">
        <f t="shared" si="680"/>
        <v>0</v>
      </c>
      <c r="CT208" s="1">
        <f t="shared" si="681"/>
        <v>0</v>
      </c>
      <c r="CU208" s="1">
        <f t="shared" si="682"/>
        <v>0</v>
      </c>
      <c r="CV208" s="126">
        <f t="shared" si="840"/>
        <v>0</v>
      </c>
      <c r="CW208" s="1"/>
      <c r="CX208" s="1" t="str">
        <f t="shared" si="661"/>
        <v/>
      </c>
      <c r="CY208" s="1" t="str">
        <f t="shared" si="812"/>
        <v/>
      </c>
      <c r="CZ208" s="1" t="str">
        <f t="shared" si="813"/>
        <v/>
      </c>
      <c r="DA208" s="1" t="str">
        <f t="shared" si="814"/>
        <v/>
      </c>
      <c r="DB208" s="1">
        <f t="shared" si="750"/>
        <v>1</v>
      </c>
      <c r="DC208" s="1" t="str">
        <f t="shared" si="751"/>
        <v/>
      </c>
      <c r="DD208" s="1">
        <f t="shared" si="752"/>
        <v>1</v>
      </c>
      <c r="DE208" s="1" t="str">
        <f t="shared" si="665"/>
        <v/>
      </c>
      <c r="DF208" s="1"/>
      <c r="DG208" s="126">
        <f t="shared" si="841"/>
        <v>1</v>
      </c>
      <c r="DH208" s="1">
        <f t="shared" si="683"/>
        <v>1</v>
      </c>
      <c r="DI208" s="1">
        <f t="shared" si="684"/>
        <v>1</v>
      </c>
      <c r="DJ208" s="1">
        <f t="shared" si="685"/>
        <v>1</v>
      </c>
      <c r="DK208" s="1" t="str">
        <f t="shared" si="753"/>
        <v/>
      </c>
      <c r="DL208" s="1"/>
      <c r="DM208" s="1" t="str">
        <f t="shared" si="754"/>
        <v/>
      </c>
      <c r="DN208" s="1">
        <f t="shared" si="755"/>
        <v>0</v>
      </c>
      <c r="DO208" s="1">
        <f t="shared" si="756"/>
        <v>1</v>
      </c>
      <c r="DP208" s="1">
        <f t="shared" si="757"/>
        <v>0</v>
      </c>
      <c r="DQ208" s="1">
        <f t="shared" si="758"/>
        <v>1</v>
      </c>
      <c r="DR208" s="1">
        <f t="shared" si="759"/>
        <v>0</v>
      </c>
      <c r="DS208" s="1">
        <f t="shared" si="760"/>
        <v>1</v>
      </c>
      <c r="DT208" s="1">
        <f t="shared" si="761"/>
        <v>1</v>
      </c>
      <c r="DU208" s="1">
        <f t="shared" si="815"/>
        <v>1</v>
      </c>
      <c r="DV208" s="1">
        <f t="shared" si="686"/>
        <v>1</v>
      </c>
      <c r="DW208" s="1">
        <f t="shared" si="762"/>
        <v>0</v>
      </c>
      <c r="DX208" s="1" t="str">
        <f t="shared" si="763"/>
        <v/>
      </c>
      <c r="DY208" s="1" t="str">
        <f t="shared" si="764"/>
        <v/>
      </c>
      <c r="EA208" s="1">
        <f t="shared" si="687"/>
        <v>0</v>
      </c>
      <c r="EB208" s="1">
        <f t="shared" si="688"/>
        <v>0</v>
      </c>
      <c r="EC208" s="1">
        <f t="shared" si="689"/>
        <v>0</v>
      </c>
      <c r="ED208" s="1">
        <f t="shared" si="690"/>
        <v>0</v>
      </c>
      <c r="EF208" s="1">
        <f t="shared" si="819"/>
        <v>1</v>
      </c>
      <c r="EG208" s="1">
        <f t="shared" si="820"/>
        <v>1</v>
      </c>
      <c r="EH208" s="1">
        <f t="shared" si="821"/>
        <v>1</v>
      </c>
      <c r="EI208" s="1">
        <f t="shared" si="822"/>
        <v>1</v>
      </c>
      <c r="EK208" s="1">
        <f t="shared" si="695"/>
        <v>1</v>
      </c>
      <c r="EL208" s="1">
        <f t="shared" si="696"/>
        <v>1</v>
      </c>
      <c r="EM208" s="1">
        <f t="shared" si="697"/>
        <v>1</v>
      </c>
      <c r="EO208" s="1">
        <f t="shared" si="698"/>
        <v>1</v>
      </c>
      <c r="EP208" s="1">
        <f t="shared" si="699"/>
        <v>1</v>
      </c>
      <c r="EQ208" s="1">
        <f t="shared" si="700"/>
        <v>1</v>
      </c>
      <c r="ES208" s="1">
        <f t="shared" si="765"/>
        <v>1</v>
      </c>
      <c r="ET208" s="1">
        <f t="shared" si="766"/>
        <v>1</v>
      </c>
      <c r="EU208" s="1">
        <f t="shared" si="767"/>
        <v>1</v>
      </c>
      <c r="EV208" s="1">
        <f t="shared" si="667"/>
        <v>1</v>
      </c>
      <c r="EW208" s="1">
        <f t="shared" si="816"/>
        <v>0</v>
      </c>
      <c r="EY208" s="1">
        <f t="shared" si="768"/>
        <v>1</v>
      </c>
      <c r="EZ208" s="1">
        <f t="shared" si="769"/>
        <v>1</v>
      </c>
      <c r="FA208" s="1">
        <f t="shared" si="770"/>
        <v>1</v>
      </c>
      <c r="FC208" s="1">
        <f t="shared" si="701"/>
        <v>0</v>
      </c>
      <c r="FD208" s="1" t="str">
        <f t="shared" si="817"/>
        <v/>
      </c>
      <c r="FE208" s="1"/>
      <c r="FF208" s="1">
        <f t="shared" si="702"/>
        <v>1</v>
      </c>
      <c r="FG208" s="1">
        <f t="shared" si="703"/>
        <v>0</v>
      </c>
      <c r="FH208" s="1">
        <f t="shared" si="704"/>
        <v>0</v>
      </c>
      <c r="FI208" s="1" t="str">
        <f t="shared" si="771"/>
        <v/>
      </c>
      <c r="FJ208" s="1" t="str">
        <f t="shared" si="772"/>
        <v/>
      </c>
      <c r="FK208" s="1" t="str">
        <f t="shared" si="773"/>
        <v/>
      </c>
      <c r="FL208" s="1" t="str">
        <f t="shared" si="774"/>
        <v/>
      </c>
      <c r="FN208" s="1" t="str">
        <f t="shared" si="775"/>
        <v/>
      </c>
      <c r="FO208" s="1" t="str">
        <f t="shared" si="776"/>
        <v/>
      </c>
      <c r="FP208" s="1" t="str">
        <f t="shared" si="777"/>
        <v/>
      </c>
      <c r="FV208" s="1">
        <f t="shared" si="731"/>
        <v>0</v>
      </c>
      <c r="FW208" s="1">
        <f t="shared" si="732"/>
        <v>1</v>
      </c>
      <c r="FX208" s="1">
        <f t="shared" si="733"/>
        <v>0</v>
      </c>
      <c r="GA208" s="1">
        <f t="shared" si="778"/>
        <v>0</v>
      </c>
      <c r="GB208" s="1">
        <f t="shared" si="779"/>
        <v>0</v>
      </c>
      <c r="GC208" s="1">
        <f t="shared" si="780"/>
        <v>0</v>
      </c>
      <c r="GD208" s="1">
        <f t="shared" si="781"/>
        <v>0</v>
      </c>
      <c r="GE208" s="1">
        <f t="shared" si="782"/>
        <v>1</v>
      </c>
      <c r="GF208" s="1">
        <f t="shared" si="705"/>
        <v>1</v>
      </c>
      <c r="GG208" s="1">
        <f t="shared" si="783"/>
        <v>0</v>
      </c>
      <c r="GI208" s="1">
        <f t="shared" si="734"/>
        <v>0</v>
      </c>
      <c r="GK208" s="1">
        <f t="shared" si="784"/>
        <v>1</v>
      </c>
      <c r="GL208" s="1">
        <f t="shared" si="785"/>
        <v>1</v>
      </c>
      <c r="GM208" s="1">
        <f t="shared" si="786"/>
        <v>1</v>
      </c>
      <c r="GN208" s="1">
        <f t="shared" si="787"/>
        <v>1</v>
      </c>
      <c r="GO208" s="1">
        <f t="shared" si="788"/>
        <v>0</v>
      </c>
      <c r="GP208" s="1">
        <f t="shared" si="706"/>
        <v>0</v>
      </c>
      <c r="GQ208" s="1">
        <f t="shared" si="789"/>
        <v>1</v>
      </c>
      <c r="GS208" s="1">
        <f t="shared" si="790"/>
        <v>1</v>
      </c>
      <c r="GT208" s="1" t="str">
        <f t="shared" si="791"/>
        <v/>
      </c>
      <c r="GU208" s="1">
        <f t="shared" si="707"/>
        <v>1</v>
      </c>
      <c r="GV208" s="1">
        <f t="shared" si="708"/>
        <v>1</v>
      </c>
      <c r="GW208" s="1">
        <f t="shared" si="709"/>
        <v>1</v>
      </c>
      <c r="GX208" s="1">
        <f t="shared" si="710"/>
        <v>1</v>
      </c>
      <c r="GY208" s="1">
        <f t="shared" si="711"/>
        <v>0</v>
      </c>
      <c r="GZ208" s="1"/>
      <c r="HA208" s="1">
        <f t="shared" si="792"/>
        <v>1</v>
      </c>
      <c r="HB208" s="1">
        <f t="shared" si="793"/>
        <v>0</v>
      </c>
      <c r="HC208" s="1">
        <f t="shared" si="794"/>
        <v>0</v>
      </c>
      <c r="HD208" s="1">
        <f t="shared" si="795"/>
        <v>0</v>
      </c>
      <c r="HE208" s="1">
        <f t="shared" si="796"/>
        <v>0</v>
      </c>
      <c r="HF208" s="1">
        <f t="shared" si="797"/>
        <v>0</v>
      </c>
      <c r="HH208" s="1">
        <f t="shared" si="798"/>
        <v>1</v>
      </c>
      <c r="HI208" s="1">
        <f t="shared" si="799"/>
        <v>1</v>
      </c>
      <c r="HJ208" s="1">
        <f t="shared" si="800"/>
        <v>1</v>
      </c>
      <c r="HK208" s="1">
        <f t="shared" si="801"/>
        <v>1</v>
      </c>
      <c r="HL208" s="1">
        <f t="shared" si="802"/>
        <v>0</v>
      </c>
      <c r="HM208" s="1">
        <f t="shared" si="803"/>
        <v>0</v>
      </c>
      <c r="HO208" s="1" t="str">
        <f t="shared" si="671"/>
        <v/>
      </c>
      <c r="HP208" s="1">
        <f t="shared" si="672"/>
        <v>1</v>
      </c>
      <c r="HQ208" s="1" t="str">
        <f t="shared" si="804"/>
        <v/>
      </c>
      <c r="HR208" s="1">
        <f t="shared" si="805"/>
        <v>1</v>
      </c>
      <c r="HS208" s="1" t="str">
        <f t="shared" si="806"/>
        <v/>
      </c>
      <c r="HT208" s="1">
        <f t="shared" si="807"/>
        <v>1</v>
      </c>
      <c r="HU208" s="1" t="str">
        <f t="shared" si="808"/>
        <v/>
      </c>
      <c r="HV208" s="1">
        <f t="shared" si="809"/>
        <v>1</v>
      </c>
      <c r="HW208" s="1" t="str">
        <f t="shared" si="810"/>
        <v/>
      </c>
      <c r="HX208" s="1" t="str">
        <f t="shared" si="811"/>
        <v/>
      </c>
      <c r="HZ208" s="1" t="str">
        <f t="shared" si="712"/>
        <v/>
      </c>
      <c r="IA208" s="1">
        <f t="shared" si="713"/>
        <v>0</v>
      </c>
      <c r="IB208" s="1" t="str">
        <f t="shared" si="714"/>
        <v/>
      </c>
      <c r="IC208" s="1">
        <f t="shared" si="715"/>
        <v>0</v>
      </c>
      <c r="ID208" s="1" t="str">
        <f t="shared" si="716"/>
        <v/>
      </c>
      <c r="IE208" s="1">
        <f t="shared" si="717"/>
        <v>0</v>
      </c>
      <c r="IF208" s="1" t="str">
        <f t="shared" si="718"/>
        <v/>
      </c>
      <c r="IG208" s="1">
        <f t="shared" si="719"/>
        <v>0</v>
      </c>
      <c r="IH208" s="1" t="str">
        <f t="shared" si="720"/>
        <v/>
      </c>
      <c r="II208" s="1" t="str">
        <f t="shared" si="721"/>
        <v/>
      </c>
    </row>
    <row r="209" spans="1:243" x14ac:dyDescent="0.2">
      <c r="A209" s="14">
        <f t="shared" si="818"/>
        <v>209</v>
      </c>
      <c r="C209" s="2">
        <v>42418</v>
      </c>
      <c r="G209" s="3">
        <v>109.14</v>
      </c>
      <c r="H209" s="3">
        <v>121.075</v>
      </c>
      <c r="I209" s="3">
        <v>130.29499999999999</v>
      </c>
      <c r="J209" s="4">
        <v>166.03</v>
      </c>
      <c r="P209" s="128">
        <f t="shared" si="673"/>
        <v>3502</v>
      </c>
      <c r="Q209" s="5">
        <f t="shared" si="674"/>
        <v>3879.5000000000005</v>
      </c>
      <c r="R209" s="6">
        <f t="shared" si="675"/>
        <v>4189.4999999999991</v>
      </c>
      <c r="S209" s="7">
        <f t="shared" si="676"/>
        <v>5315</v>
      </c>
      <c r="Y209" s="4">
        <f t="shared" si="567"/>
        <v>1.5</v>
      </c>
      <c r="Z209" s="1">
        <f t="shared" si="568"/>
        <v>7.5000000000004547</v>
      </c>
      <c r="AA209" s="1">
        <f t="shared" si="569"/>
        <v>15.500000000000909</v>
      </c>
      <c r="AB209" s="1">
        <f t="shared" si="570"/>
        <v>48.999999999999091</v>
      </c>
      <c r="AC209" s="1"/>
      <c r="AD209" s="1"/>
      <c r="AE209" s="126"/>
      <c r="AF209" s="126"/>
      <c r="AG209" s="126"/>
      <c r="AH209" s="4">
        <f t="shared" si="823"/>
        <v>2.0000000000003029</v>
      </c>
      <c r="AI209" s="4">
        <f t="shared" si="824"/>
        <v>1.5000000000002727</v>
      </c>
      <c r="AJ209" s="4">
        <f t="shared" si="825"/>
        <v>1.8000000000000913</v>
      </c>
      <c r="AK209" s="4">
        <f t="shared" si="826"/>
        <v>2.8333333333334849</v>
      </c>
      <c r="AL209" s="4">
        <f t="shared" si="827"/>
        <v>0.25</v>
      </c>
      <c r="AM209" s="4">
        <f t="shared" si="828"/>
        <v>0.83333333333212067</v>
      </c>
      <c r="AN209" s="4">
        <f t="shared" si="829"/>
        <v>4.099999999998726</v>
      </c>
      <c r="AO209" s="4">
        <f t="shared" si="830"/>
        <v>1</v>
      </c>
      <c r="AP209" s="4">
        <f t="shared" si="831"/>
        <v>0.33333333333303017</v>
      </c>
      <c r="AQ209" s="4">
        <f t="shared" si="832"/>
        <v>3.4166666666681067</v>
      </c>
      <c r="AR209" s="4">
        <f t="shared" si="833"/>
        <v>3.2000000000003634</v>
      </c>
      <c r="AS209" s="4">
        <f t="shared" si="834"/>
        <v>3.388888888888232</v>
      </c>
      <c r="AT209" s="4">
        <f t="shared" si="835"/>
        <v>3.5333333333332124</v>
      </c>
      <c r="AU209" s="1"/>
      <c r="BA209" s="11">
        <f t="shared" si="727"/>
        <v>1.5</v>
      </c>
      <c r="BB209" s="11">
        <f t="shared" si="728"/>
        <v>7.5000000000004547</v>
      </c>
      <c r="BC209" s="12">
        <f t="shared" si="729"/>
        <v>15.500000000000909</v>
      </c>
      <c r="BD209" s="13">
        <f t="shared" si="730"/>
        <v>48.999999999999091</v>
      </c>
      <c r="BJ209" s="11">
        <f t="shared" si="735"/>
        <v>-2.0000000000003029</v>
      </c>
      <c r="BK209" s="11">
        <f t="shared" si="736"/>
        <v>-1.5000000000002727</v>
      </c>
      <c r="BL209" s="11">
        <f t="shared" si="737"/>
        <v>-1.8000000000000913</v>
      </c>
      <c r="BM209" s="11">
        <f t="shared" si="738"/>
        <v>-2.8333333333334849</v>
      </c>
      <c r="BN209" s="11">
        <f t="shared" si="739"/>
        <v>-0.25</v>
      </c>
      <c r="BO209" s="11">
        <f t="shared" si="740"/>
        <v>-0.83333333333212067</v>
      </c>
      <c r="BP209" s="11">
        <f t="shared" si="741"/>
        <v>-4.099999999998726</v>
      </c>
      <c r="BQ209" s="1">
        <v>1</v>
      </c>
      <c r="BR209" s="11">
        <f t="shared" si="742"/>
        <v>-0.33333333333303017</v>
      </c>
      <c r="BS209" s="11">
        <f t="shared" si="743"/>
        <v>3.4166666666681067</v>
      </c>
      <c r="BT209" s="11">
        <f t="shared" si="744"/>
        <v>-3.2000000000003634</v>
      </c>
      <c r="BU209" s="11">
        <f t="shared" si="745"/>
        <v>-3.388888888888232</v>
      </c>
      <c r="BV209" s="11">
        <f t="shared" si="655"/>
        <v>-3.5333333333332124</v>
      </c>
      <c r="BY209" s="126"/>
      <c r="BZ209" s="126"/>
      <c r="CB209" s="1">
        <f t="shared" si="677"/>
        <v>0</v>
      </c>
      <c r="CC209" s="1">
        <f t="shared" si="678"/>
        <v>0</v>
      </c>
      <c r="CD209" s="1">
        <f t="shared" si="679"/>
        <v>0</v>
      </c>
      <c r="CE209" s="126">
        <f t="shared" si="836"/>
        <v>0</v>
      </c>
      <c r="CF209" s="1">
        <f t="shared" si="746"/>
        <v>0</v>
      </c>
      <c r="CG209" s="1" t="str">
        <f t="shared" si="747"/>
        <v/>
      </c>
      <c r="CH209" s="1">
        <f t="shared" si="837"/>
        <v>1</v>
      </c>
      <c r="CI209" s="1">
        <f t="shared" si="748"/>
        <v>1</v>
      </c>
      <c r="CJ209" s="1" t="str">
        <f t="shared" si="838"/>
        <v/>
      </c>
      <c r="CK209" s="1" t="str">
        <f t="shared" si="839"/>
        <v/>
      </c>
      <c r="CL209" s="1">
        <f t="shared" si="656"/>
        <v>1</v>
      </c>
      <c r="CM209" s="1">
        <f t="shared" si="749"/>
        <v>1</v>
      </c>
      <c r="CN209" s="1">
        <f t="shared" si="657"/>
        <v>1</v>
      </c>
      <c r="CO209" s="1" t="str">
        <f t="shared" si="658"/>
        <v/>
      </c>
      <c r="CP209" s="1" t="str">
        <f t="shared" si="659"/>
        <v/>
      </c>
      <c r="CQ209" s="1">
        <f t="shared" si="660"/>
        <v>1</v>
      </c>
      <c r="CS209" s="1">
        <f t="shared" si="680"/>
        <v>0</v>
      </c>
      <c r="CT209" s="1">
        <f t="shared" si="681"/>
        <v>0</v>
      </c>
      <c r="CU209" s="1">
        <f t="shared" si="682"/>
        <v>0</v>
      </c>
      <c r="CV209" s="126">
        <f t="shared" si="840"/>
        <v>0</v>
      </c>
      <c r="CW209" s="1"/>
      <c r="CX209" s="1" t="str">
        <f t="shared" si="661"/>
        <v/>
      </c>
      <c r="CY209" s="1" t="str">
        <f t="shared" si="812"/>
        <v/>
      </c>
      <c r="CZ209" s="1" t="str">
        <f t="shared" si="813"/>
        <v/>
      </c>
      <c r="DA209" s="1" t="str">
        <f t="shared" si="814"/>
        <v/>
      </c>
      <c r="DB209" s="1">
        <f t="shared" si="750"/>
        <v>0</v>
      </c>
      <c r="DC209" s="1">
        <f t="shared" si="751"/>
        <v>1</v>
      </c>
      <c r="DD209" s="1" t="str">
        <f t="shared" si="752"/>
        <v/>
      </c>
      <c r="DE209" s="1" t="str">
        <f t="shared" si="665"/>
        <v/>
      </c>
      <c r="DF209" s="1"/>
      <c r="DG209" s="126">
        <f t="shared" si="841"/>
        <v>0</v>
      </c>
      <c r="DH209" s="1">
        <f t="shared" si="683"/>
        <v>0</v>
      </c>
      <c r="DI209" s="1">
        <f t="shared" si="684"/>
        <v>0</v>
      </c>
      <c r="DJ209" s="1">
        <f t="shared" si="685"/>
        <v>0</v>
      </c>
      <c r="DK209" s="1">
        <f t="shared" si="753"/>
        <v>0</v>
      </c>
      <c r="DL209" s="1"/>
      <c r="DM209" s="1">
        <f t="shared" si="754"/>
        <v>1</v>
      </c>
      <c r="DN209" s="1" t="str">
        <f t="shared" si="755"/>
        <v/>
      </c>
      <c r="DO209" s="1" t="str">
        <f t="shared" si="756"/>
        <v/>
      </c>
      <c r="DP209" s="1" t="str">
        <f t="shared" si="757"/>
        <v/>
      </c>
      <c r="DQ209" s="1" t="str">
        <f t="shared" si="758"/>
        <v/>
      </c>
      <c r="DR209" s="1" t="str">
        <f t="shared" si="759"/>
        <v/>
      </c>
      <c r="DS209" s="1" t="str">
        <f t="shared" si="760"/>
        <v/>
      </c>
      <c r="DT209" s="1" t="str">
        <f t="shared" si="761"/>
        <v/>
      </c>
      <c r="DU209" s="1" t="str">
        <f t="shared" si="815"/>
        <v/>
      </c>
      <c r="DV209" s="1">
        <f t="shared" si="686"/>
        <v>0</v>
      </c>
      <c r="DW209" s="1">
        <f t="shared" si="762"/>
        <v>0</v>
      </c>
      <c r="DX209" s="1" t="str">
        <f t="shared" si="763"/>
        <v/>
      </c>
      <c r="DY209" s="1" t="str">
        <f t="shared" si="764"/>
        <v/>
      </c>
      <c r="EA209" s="1">
        <f t="shared" si="687"/>
        <v>0</v>
      </c>
      <c r="EB209" s="1">
        <f t="shared" si="688"/>
        <v>0</v>
      </c>
      <c r="EC209" s="1">
        <f t="shared" si="689"/>
        <v>0</v>
      </c>
      <c r="ED209" s="1">
        <f t="shared" si="690"/>
        <v>0</v>
      </c>
      <c r="EF209" s="1">
        <f t="shared" si="819"/>
        <v>1</v>
      </c>
      <c r="EG209" s="1">
        <f t="shared" si="820"/>
        <v>1</v>
      </c>
      <c r="EH209" s="1">
        <f t="shared" si="821"/>
        <v>1</v>
      </c>
      <c r="EI209" s="1">
        <f t="shared" si="822"/>
        <v>1</v>
      </c>
      <c r="EK209" s="1">
        <f t="shared" si="695"/>
        <v>1</v>
      </c>
      <c r="EL209" s="1">
        <f t="shared" si="696"/>
        <v>1</v>
      </c>
      <c r="EM209" s="1">
        <f t="shared" si="697"/>
        <v>1</v>
      </c>
      <c r="EO209" s="1">
        <f t="shared" si="698"/>
        <v>1</v>
      </c>
      <c r="EP209" s="1">
        <f t="shared" si="699"/>
        <v>1</v>
      </c>
      <c r="EQ209" s="1">
        <f t="shared" si="700"/>
        <v>1</v>
      </c>
      <c r="ES209" s="1">
        <f t="shared" si="765"/>
        <v>1</v>
      </c>
      <c r="ET209" s="1">
        <f t="shared" si="766"/>
        <v>1</v>
      </c>
      <c r="EU209" s="1">
        <f t="shared" si="767"/>
        <v>1</v>
      </c>
      <c r="EV209" s="1">
        <f t="shared" si="667"/>
        <v>1</v>
      </c>
      <c r="EW209" s="1">
        <f t="shared" si="816"/>
        <v>0</v>
      </c>
      <c r="EY209" s="1">
        <f t="shared" si="768"/>
        <v>1</v>
      </c>
      <c r="EZ209" s="1">
        <f t="shared" si="769"/>
        <v>1</v>
      </c>
      <c r="FA209" s="1">
        <f t="shared" si="770"/>
        <v>1</v>
      </c>
      <c r="FC209" s="1">
        <f t="shared" si="701"/>
        <v>1</v>
      </c>
      <c r="FD209" s="1">
        <f t="shared" si="817"/>
        <v>1</v>
      </c>
      <c r="FE209" s="1"/>
      <c r="FF209" s="1">
        <f t="shared" si="702"/>
        <v>1</v>
      </c>
      <c r="FG209" s="1">
        <f t="shared" si="703"/>
        <v>1</v>
      </c>
      <c r="FH209" s="1">
        <f t="shared" si="704"/>
        <v>1</v>
      </c>
      <c r="FI209" s="1">
        <f t="shared" si="771"/>
        <v>0</v>
      </c>
      <c r="FJ209" s="1">
        <f t="shared" si="772"/>
        <v>0</v>
      </c>
      <c r="FK209" s="1">
        <f t="shared" si="773"/>
        <v>0</v>
      </c>
      <c r="FL209" s="1">
        <f t="shared" si="774"/>
        <v>0</v>
      </c>
      <c r="FN209" s="1" t="str">
        <f t="shared" si="775"/>
        <v/>
      </c>
      <c r="FO209" s="1" t="str">
        <f t="shared" si="776"/>
        <v/>
      </c>
      <c r="FP209" s="1" t="str">
        <f t="shared" si="777"/>
        <v/>
      </c>
      <c r="FV209" s="1">
        <f t="shared" si="731"/>
        <v>0</v>
      </c>
      <c r="FW209" s="1">
        <f t="shared" si="732"/>
        <v>0</v>
      </c>
      <c r="FX209" s="1">
        <f t="shared" si="733"/>
        <v>1</v>
      </c>
      <c r="GA209" s="1">
        <f t="shared" si="778"/>
        <v>0</v>
      </c>
      <c r="GB209" s="1">
        <f t="shared" si="779"/>
        <v>0</v>
      </c>
      <c r="GC209" s="1">
        <f t="shared" si="780"/>
        <v>0</v>
      </c>
      <c r="GD209" s="1">
        <f t="shared" si="781"/>
        <v>0</v>
      </c>
      <c r="GE209" s="1">
        <f t="shared" si="782"/>
        <v>1</v>
      </c>
      <c r="GF209" s="1">
        <f t="shared" si="705"/>
        <v>1</v>
      </c>
      <c r="GG209" s="1">
        <f t="shared" si="783"/>
        <v>1</v>
      </c>
      <c r="GI209" s="1">
        <f t="shared" si="734"/>
        <v>0</v>
      </c>
      <c r="GK209" s="1">
        <f t="shared" si="784"/>
        <v>1</v>
      </c>
      <c r="GL209" s="1">
        <f t="shared" si="785"/>
        <v>1</v>
      </c>
      <c r="GM209" s="1">
        <f t="shared" si="786"/>
        <v>1</v>
      </c>
      <c r="GN209" s="1">
        <f t="shared" si="787"/>
        <v>1</v>
      </c>
      <c r="GO209" s="1">
        <f t="shared" si="788"/>
        <v>0</v>
      </c>
      <c r="GP209" s="1">
        <f t="shared" si="706"/>
        <v>0</v>
      </c>
      <c r="GQ209" s="1">
        <f t="shared" si="789"/>
        <v>0</v>
      </c>
      <c r="GS209" s="1">
        <f t="shared" si="790"/>
        <v>1</v>
      </c>
      <c r="GT209" s="1">
        <f t="shared" si="791"/>
        <v>1</v>
      </c>
      <c r="GU209" s="1">
        <f t="shared" si="707"/>
        <v>1</v>
      </c>
      <c r="GV209" s="1">
        <f t="shared" si="708"/>
        <v>1</v>
      </c>
      <c r="GW209" s="1">
        <f t="shared" si="709"/>
        <v>1</v>
      </c>
      <c r="GX209" s="1">
        <f t="shared" si="710"/>
        <v>1</v>
      </c>
      <c r="GY209" s="1">
        <f t="shared" si="711"/>
        <v>0</v>
      </c>
      <c r="GZ209" s="1"/>
      <c r="HA209" s="1">
        <f t="shared" si="792"/>
        <v>0</v>
      </c>
      <c r="HB209" s="1">
        <f t="shared" si="793"/>
        <v>0</v>
      </c>
      <c r="HC209" s="1">
        <f t="shared" si="794"/>
        <v>0</v>
      </c>
      <c r="HD209" s="1">
        <f t="shared" si="795"/>
        <v>0</v>
      </c>
      <c r="HE209" s="1">
        <f t="shared" si="796"/>
        <v>0</v>
      </c>
      <c r="HF209" s="1">
        <f t="shared" si="797"/>
        <v>0</v>
      </c>
      <c r="HH209" s="1">
        <f t="shared" si="798"/>
        <v>1</v>
      </c>
      <c r="HI209" s="1">
        <f t="shared" si="799"/>
        <v>1</v>
      </c>
      <c r="HJ209" s="1">
        <f t="shared" si="800"/>
        <v>0</v>
      </c>
      <c r="HK209" s="1">
        <f t="shared" si="801"/>
        <v>0</v>
      </c>
      <c r="HL209" s="1">
        <f t="shared" si="802"/>
        <v>0</v>
      </c>
      <c r="HM209" s="1">
        <f t="shared" si="803"/>
        <v>0</v>
      </c>
      <c r="HO209" s="1">
        <f t="shared" si="671"/>
        <v>1</v>
      </c>
      <c r="HP209" s="1" t="str">
        <f t="shared" si="672"/>
        <v/>
      </c>
      <c r="HQ209" s="1">
        <f t="shared" si="804"/>
        <v>1</v>
      </c>
      <c r="HR209" s="1" t="str">
        <f t="shared" si="805"/>
        <v/>
      </c>
      <c r="HS209" s="1">
        <f t="shared" si="806"/>
        <v>1</v>
      </c>
      <c r="HT209" s="1" t="str">
        <f t="shared" si="807"/>
        <v/>
      </c>
      <c r="HU209" s="1">
        <f t="shared" si="808"/>
        <v>1</v>
      </c>
      <c r="HV209" s="1" t="str">
        <f t="shared" si="809"/>
        <v/>
      </c>
      <c r="HW209" s="1">
        <f t="shared" si="810"/>
        <v>1</v>
      </c>
      <c r="HX209" s="1" t="str">
        <f t="shared" si="811"/>
        <v/>
      </c>
      <c r="HZ209" s="1">
        <f t="shared" si="712"/>
        <v>1</v>
      </c>
      <c r="IA209" s="1" t="str">
        <f t="shared" si="713"/>
        <v/>
      </c>
      <c r="IB209" s="1">
        <f t="shared" si="714"/>
        <v>1</v>
      </c>
      <c r="IC209" s="1" t="str">
        <f t="shared" si="715"/>
        <v/>
      </c>
      <c r="ID209" s="1">
        <f t="shared" si="716"/>
        <v>1</v>
      </c>
      <c r="IE209" s="1" t="str">
        <f t="shared" si="717"/>
        <v/>
      </c>
      <c r="IF209" s="1">
        <f t="shared" si="718"/>
        <v>1</v>
      </c>
      <c r="IG209" s="1" t="str">
        <f t="shared" si="719"/>
        <v/>
      </c>
      <c r="IH209" s="1">
        <f t="shared" si="720"/>
        <v>1</v>
      </c>
      <c r="II209" s="1" t="str">
        <f t="shared" si="721"/>
        <v/>
      </c>
    </row>
    <row r="210" spans="1:243" x14ac:dyDescent="0.2">
      <c r="A210" s="14">
        <f t="shared" si="818"/>
        <v>210</v>
      </c>
      <c r="C210" s="2">
        <v>42419</v>
      </c>
      <c r="G210" s="3">
        <v>109.117</v>
      </c>
      <c r="H210" s="3">
        <v>121.045</v>
      </c>
      <c r="I210" s="3">
        <v>130.29</v>
      </c>
      <c r="J210" s="4">
        <v>166.19</v>
      </c>
      <c r="P210" s="128">
        <f t="shared" si="673"/>
        <v>3499.7500000000005</v>
      </c>
      <c r="Q210" s="5">
        <f t="shared" si="674"/>
        <v>3876.5</v>
      </c>
      <c r="R210" s="6">
        <f t="shared" si="675"/>
        <v>4188.9999999999991</v>
      </c>
      <c r="S210" s="7">
        <f t="shared" si="676"/>
        <v>5331</v>
      </c>
      <c r="Y210" s="4">
        <f t="shared" si="567"/>
        <v>2.2499999999995453</v>
      </c>
      <c r="Z210" s="1">
        <f t="shared" si="568"/>
        <v>3.0000000000004547</v>
      </c>
      <c r="AA210" s="1">
        <f t="shared" si="569"/>
        <v>0.5</v>
      </c>
      <c r="AB210" s="1">
        <f t="shared" si="570"/>
        <v>16</v>
      </c>
      <c r="AC210" s="1"/>
      <c r="AD210" s="1"/>
      <c r="AE210" s="126"/>
      <c r="AF210" s="126"/>
      <c r="AG210" s="126"/>
      <c r="AH210" s="4">
        <f t="shared" si="823"/>
        <v>2.4999999999987872</v>
      </c>
      <c r="AI210" s="4">
        <f t="shared" si="824"/>
        <v>2.699999999998818</v>
      </c>
      <c r="AJ210" s="4">
        <f t="shared" si="825"/>
        <v>2.7000000000004549</v>
      </c>
      <c r="AK210" s="4">
        <f t="shared" si="826"/>
        <v>2.6666666666671213</v>
      </c>
      <c r="AL210" s="4">
        <f t="shared" si="827"/>
        <v>2.7500000000004547</v>
      </c>
      <c r="AM210" s="4">
        <f t="shared" si="828"/>
        <v>5.833333333333333</v>
      </c>
      <c r="AN210" s="4">
        <f t="shared" si="829"/>
        <v>6.9</v>
      </c>
      <c r="AO210" s="4">
        <f t="shared" si="830"/>
        <v>1</v>
      </c>
      <c r="AP210" s="4">
        <f t="shared" si="831"/>
        <v>1.8333333333309088</v>
      </c>
      <c r="AQ210" s="4">
        <f t="shared" si="832"/>
        <v>1.8333333333326509</v>
      </c>
      <c r="AR210" s="4">
        <f t="shared" si="833"/>
        <v>4.2999999999990903</v>
      </c>
      <c r="AS210" s="4">
        <f t="shared" si="834"/>
        <v>6.5555555555560101</v>
      </c>
      <c r="AT210" s="4">
        <f t="shared" si="835"/>
        <v>6.6333333333324234</v>
      </c>
      <c r="AU210" s="1"/>
      <c r="BA210" s="11">
        <f t="shared" si="727"/>
        <v>-2.2499999999995453</v>
      </c>
      <c r="BB210" s="11">
        <f t="shared" si="728"/>
        <v>-3.0000000000004547</v>
      </c>
      <c r="BC210" s="12">
        <f t="shared" si="729"/>
        <v>-0.5</v>
      </c>
      <c r="BD210" s="13">
        <f t="shared" si="730"/>
        <v>16</v>
      </c>
      <c r="BJ210" s="11">
        <f t="shared" si="735"/>
        <v>-2.4999999999987872</v>
      </c>
      <c r="BK210" s="11">
        <f t="shared" si="736"/>
        <v>-2.699999999998818</v>
      </c>
      <c r="BL210" s="11">
        <f t="shared" si="737"/>
        <v>-2.7000000000004549</v>
      </c>
      <c r="BM210" s="11">
        <f t="shared" si="738"/>
        <v>-2.6666666666671213</v>
      </c>
      <c r="BN210" s="11">
        <f t="shared" si="739"/>
        <v>-2.7500000000004547</v>
      </c>
      <c r="BO210" s="11">
        <f t="shared" si="740"/>
        <v>-5.833333333333333</v>
      </c>
      <c r="BP210" s="11">
        <f t="shared" si="741"/>
        <v>-6.9</v>
      </c>
      <c r="BQ210" s="1">
        <v>1</v>
      </c>
      <c r="BR210" s="11">
        <f t="shared" si="742"/>
        <v>1.8333333333309088</v>
      </c>
      <c r="BS210" s="11">
        <f t="shared" si="743"/>
        <v>-1.8333333333326509</v>
      </c>
      <c r="BT210" s="11">
        <f t="shared" si="744"/>
        <v>-4.2999999999990903</v>
      </c>
      <c r="BU210" s="11">
        <f t="shared" si="745"/>
        <v>-6.5555555555560101</v>
      </c>
      <c r="BV210" s="11">
        <f t="shared" si="655"/>
        <v>-6.6333333333324234</v>
      </c>
      <c r="BY210" s="126"/>
      <c r="BZ210" s="126"/>
      <c r="CB210" s="1">
        <f t="shared" si="677"/>
        <v>1</v>
      </c>
      <c r="CC210" s="1">
        <f t="shared" si="678"/>
        <v>1</v>
      </c>
      <c r="CD210" s="1">
        <f t="shared" si="679"/>
        <v>1</v>
      </c>
      <c r="CE210" s="126">
        <f t="shared" si="836"/>
        <v>0</v>
      </c>
      <c r="CF210" s="1">
        <f t="shared" si="746"/>
        <v>0</v>
      </c>
      <c r="CG210" s="1" t="str">
        <f t="shared" si="747"/>
        <v/>
      </c>
      <c r="CH210" s="1">
        <f t="shared" si="837"/>
        <v>1</v>
      </c>
      <c r="CI210" s="1">
        <f t="shared" si="748"/>
        <v>1</v>
      </c>
      <c r="CJ210" s="1">
        <f t="shared" si="838"/>
        <v>1</v>
      </c>
      <c r="CK210" s="1" t="str">
        <f t="shared" si="839"/>
        <v/>
      </c>
      <c r="CL210" s="1">
        <f t="shared" si="656"/>
        <v>1</v>
      </c>
      <c r="CM210" s="1">
        <f t="shared" si="749"/>
        <v>1</v>
      </c>
      <c r="CN210" s="1">
        <f t="shared" si="657"/>
        <v>1</v>
      </c>
      <c r="CO210" s="1" t="str">
        <f t="shared" si="658"/>
        <v/>
      </c>
      <c r="CP210" s="1">
        <f t="shared" si="659"/>
        <v>1</v>
      </c>
      <c r="CQ210" s="1" t="str">
        <f t="shared" si="660"/>
        <v/>
      </c>
      <c r="CS210" s="1">
        <f t="shared" si="680"/>
        <v>1</v>
      </c>
      <c r="CT210" s="1">
        <f t="shared" si="681"/>
        <v>1</v>
      </c>
      <c r="CU210" s="1">
        <f t="shared" si="682"/>
        <v>1</v>
      </c>
      <c r="CV210" s="126">
        <f t="shared" si="840"/>
        <v>0</v>
      </c>
      <c r="CW210" s="1"/>
      <c r="CX210" s="1" t="str">
        <f t="shared" si="661"/>
        <v/>
      </c>
      <c r="CY210" s="1" t="str">
        <f t="shared" si="812"/>
        <v/>
      </c>
      <c r="CZ210" s="1" t="str">
        <f t="shared" si="813"/>
        <v/>
      </c>
      <c r="DA210" s="1" t="str">
        <f t="shared" si="814"/>
        <v/>
      </c>
      <c r="DB210" s="1">
        <f t="shared" si="750"/>
        <v>0</v>
      </c>
      <c r="DC210" s="1">
        <f t="shared" si="751"/>
        <v>1</v>
      </c>
      <c r="DD210" s="1" t="str">
        <f t="shared" si="752"/>
        <v/>
      </c>
      <c r="DE210" s="1" t="str">
        <f t="shared" si="665"/>
        <v/>
      </c>
      <c r="DF210" s="1"/>
      <c r="DG210" s="126">
        <f t="shared" si="841"/>
        <v>1</v>
      </c>
      <c r="DH210" s="1">
        <f t="shared" si="683"/>
        <v>1</v>
      </c>
      <c r="DI210" s="1">
        <f t="shared" si="684"/>
        <v>1</v>
      </c>
      <c r="DJ210" s="1">
        <f t="shared" si="685"/>
        <v>0</v>
      </c>
      <c r="DK210" s="1">
        <f t="shared" si="753"/>
        <v>0</v>
      </c>
      <c r="DL210" s="1"/>
      <c r="DM210" s="1">
        <f t="shared" si="754"/>
        <v>1</v>
      </c>
      <c r="DN210" s="1" t="str">
        <f t="shared" si="755"/>
        <v/>
      </c>
      <c r="DO210" s="1" t="str">
        <f t="shared" si="756"/>
        <v/>
      </c>
      <c r="DP210" s="1" t="str">
        <f t="shared" si="757"/>
        <v/>
      </c>
      <c r="DQ210" s="1" t="str">
        <f t="shared" si="758"/>
        <v/>
      </c>
      <c r="DR210" s="1" t="str">
        <f t="shared" si="759"/>
        <v/>
      </c>
      <c r="DS210" s="1" t="str">
        <f t="shared" si="760"/>
        <v/>
      </c>
      <c r="DT210" s="1" t="str">
        <f t="shared" si="761"/>
        <v/>
      </c>
      <c r="DU210" s="1" t="str">
        <f t="shared" si="815"/>
        <v/>
      </c>
      <c r="DV210" s="1">
        <f t="shared" si="686"/>
        <v>0</v>
      </c>
      <c r="DW210" s="1">
        <f t="shared" si="762"/>
        <v>1</v>
      </c>
      <c r="DX210" s="1">
        <f t="shared" si="763"/>
        <v>1</v>
      </c>
      <c r="DY210" s="1" t="str">
        <f t="shared" si="764"/>
        <v/>
      </c>
      <c r="EA210" s="1">
        <f t="shared" si="687"/>
        <v>1</v>
      </c>
      <c r="EB210" s="1">
        <f t="shared" si="688"/>
        <v>1</v>
      </c>
      <c r="EC210" s="1">
        <f t="shared" si="689"/>
        <v>1</v>
      </c>
      <c r="ED210" s="1">
        <f t="shared" si="690"/>
        <v>0</v>
      </c>
      <c r="EF210" s="1">
        <f t="shared" si="819"/>
        <v>1</v>
      </c>
      <c r="EG210" s="1">
        <f t="shared" si="820"/>
        <v>1</v>
      </c>
      <c r="EH210" s="1">
        <f t="shared" si="821"/>
        <v>1</v>
      </c>
      <c r="EI210" s="1">
        <f t="shared" si="822"/>
        <v>0</v>
      </c>
      <c r="EK210" s="1">
        <f t="shared" si="695"/>
        <v>1</v>
      </c>
      <c r="EL210" s="1">
        <f t="shared" si="696"/>
        <v>1</v>
      </c>
      <c r="EM210" s="1">
        <f t="shared" si="697"/>
        <v>0</v>
      </c>
      <c r="EO210" s="1">
        <f t="shared" si="698"/>
        <v>1</v>
      </c>
      <c r="EP210" s="1">
        <f t="shared" si="699"/>
        <v>1</v>
      </c>
      <c r="EQ210" s="1">
        <f t="shared" si="700"/>
        <v>0</v>
      </c>
      <c r="ES210" s="1">
        <f t="shared" si="765"/>
        <v>1</v>
      </c>
      <c r="ET210" s="1">
        <f t="shared" si="766"/>
        <v>1</v>
      </c>
      <c r="EU210" s="1">
        <f t="shared" si="767"/>
        <v>0</v>
      </c>
      <c r="EV210" s="1" t="str">
        <f t="shared" si="667"/>
        <v/>
      </c>
      <c r="EW210" s="1" t="str">
        <f t="shared" si="816"/>
        <v/>
      </c>
      <c r="EY210" s="1">
        <f t="shared" si="768"/>
        <v>0</v>
      </c>
      <c r="EZ210" s="1">
        <f t="shared" si="769"/>
        <v>0</v>
      </c>
      <c r="FA210" s="1">
        <f t="shared" si="770"/>
        <v>0</v>
      </c>
      <c r="FC210" s="1">
        <f t="shared" si="701"/>
        <v>1</v>
      </c>
      <c r="FD210" s="1">
        <f t="shared" si="817"/>
        <v>1</v>
      </c>
      <c r="FE210" s="1"/>
      <c r="FF210" s="1">
        <f t="shared" si="702"/>
        <v>1</v>
      </c>
      <c r="FG210" s="1">
        <f t="shared" si="703"/>
        <v>1</v>
      </c>
      <c r="FH210" s="1">
        <f t="shared" si="704"/>
        <v>1</v>
      </c>
      <c r="FI210" s="1">
        <f t="shared" si="771"/>
        <v>0</v>
      </c>
      <c r="FJ210" s="1">
        <f t="shared" si="772"/>
        <v>1</v>
      </c>
      <c r="FK210" s="1">
        <f t="shared" si="773"/>
        <v>1</v>
      </c>
      <c r="FL210" s="1">
        <f t="shared" si="774"/>
        <v>1</v>
      </c>
      <c r="FN210" s="1" t="str">
        <f t="shared" si="775"/>
        <v/>
      </c>
      <c r="FO210" s="1" t="str">
        <f t="shared" si="776"/>
        <v/>
      </c>
      <c r="FP210" s="1">
        <f t="shared" si="777"/>
        <v>0</v>
      </c>
      <c r="FV210" s="1">
        <f t="shared" si="731"/>
        <v>1</v>
      </c>
      <c r="FW210" s="1">
        <f t="shared" si="732"/>
        <v>1</v>
      </c>
      <c r="FX210" s="1">
        <f t="shared" si="733"/>
        <v>1</v>
      </c>
      <c r="GA210" s="1">
        <f t="shared" si="778"/>
        <v>0</v>
      </c>
      <c r="GB210" s="1">
        <f t="shared" si="779"/>
        <v>0</v>
      </c>
      <c r="GC210" s="1">
        <f t="shared" si="780"/>
        <v>0</v>
      </c>
      <c r="GD210" s="1">
        <f t="shared" si="781"/>
        <v>1</v>
      </c>
      <c r="GE210" s="1">
        <f t="shared" si="782"/>
        <v>0</v>
      </c>
      <c r="GF210" s="1">
        <f t="shared" si="705"/>
        <v>0</v>
      </c>
      <c r="GG210" s="1">
        <f t="shared" si="783"/>
        <v>0</v>
      </c>
      <c r="GI210" s="1">
        <f t="shared" si="734"/>
        <v>0</v>
      </c>
      <c r="GK210" s="1">
        <f t="shared" si="784"/>
        <v>1</v>
      </c>
      <c r="GL210" s="1">
        <f t="shared" si="785"/>
        <v>1</v>
      </c>
      <c r="GM210" s="1">
        <f t="shared" si="786"/>
        <v>1</v>
      </c>
      <c r="GN210" s="1">
        <f t="shared" si="787"/>
        <v>0</v>
      </c>
      <c r="GO210" s="1">
        <f t="shared" si="788"/>
        <v>1</v>
      </c>
      <c r="GP210" s="1">
        <f t="shared" si="706"/>
        <v>1</v>
      </c>
      <c r="GQ210" s="1">
        <f t="shared" si="789"/>
        <v>1</v>
      </c>
      <c r="GS210" s="1" t="str">
        <f t="shared" si="790"/>
        <v/>
      </c>
      <c r="GT210" s="1" t="str">
        <f t="shared" si="791"/>
        <v/>
      </c>
      <c r="GU210" s="1">
        <f t="shared" si="707"/>
        <v>1</v>
      </c>
      <c r="GV210" s="1">
        <f t="shared" si="708"/>
        <v>1</v>
      </c>
      <c r="GW210" s="1">
        <f t="shared" si="709"/>
        <v>1</v>
      </c>
      <c r="GX210" s="1">
        <f t="shared" si="710"/>
        <v>1</v>
      </c>
      <c r="GY210" s="1">
        <f t="shared" si="711"/>
        <v>0</v>
      </c>
      <c r="GZ210" s="1"/>
      <c r="HA210" s="1">
        <f t="shared" si="792"/>
        <v>1</v>
      </c>
      <c r="HB210" s="1">
        <f t="shared" si="793"/>
        <v>1</v>
      </c>
      <c r="HC210" s="1">
        <f t="shared" si="794"/>
        <v>1</v>
      </c>
      <c r="HD210" s="1">
        <f t="shared" si="795"/>
        <v>0</v>
      </c>
      <c r="HE210" s="1">
        <f t="shared" si="796"/>
        <v>0</v>
      </c>
      <c r="HF210" s="1">
        <f t="shared" si="797"/>
        <v>0</v>
      </c>
      <c r="HH210" s="1">
        <f t="shared" si="798"/>
        <v>1</v>
      </c>
      <c r="HI210" s="1">
        <f t="shared" si="799"/>
        <v>0</v>
      </c>
      <c r="HJ210" s="1">
        <f t="shared" si="800"/>
        <v>0</v>
      </c>
      <c r="HK210" s="1">
        <f t="shared" si="801"/>
        <v>0</v>
      </c>
      <c r="HL210" s="1">
        <f t="shared" si="802"/>
        <v>0</v>
      </c>
      <c r="HM210" s="1">
        <f t="shared" si="803"/>
        <v>0</v>
      </c>
      <c r="HO210" s="1">
        <f t="shared" si="671"/>
        <v>1</v>
      </c>
      <c r="HP210" s="1" t="str">
        <f t="shared" si="672"/>
        <v/>
      </c>
      <c r="HQ210" s="1">
        <f t="shared" si="804"/>
        <v>1</v>
      </c>
      <c r="HR210" s="1" t="str">
        <f t="shared" si="805"/>
        <v/>
      </c>
      <c r="HS210" s="1">
        <f t="shared" si="806"/>
        <v>1</v>
      </c>
      <c r="HT210" s="1" t="str">
        <f t="shared" si="807"/>
        <v/>
      </c>
      <c r="HU210" s="1" t="str">
        <f t="shared" si="808"/>
        <v/>
      </c>
      <c r="HV210" s="1" t="str">
        <f t="shared" si="809"/>
        <v/>
      </c>
      <c r="HW210" s="1" t="str">
        <f t="shared" si="810"/>
        <v/>
      </c>
      <c r="HX210" s="1" t="str">
        <f t="shared" si="811"/>
        <v/>
      </c>
      <c r="HZ210" s="1">
        <f t="shared" si="712"/>
        <v>1</v>
      </c>
      <c r="IA210" s="1" t="str">
        <f t="shared" si="713"/>
        <v/>
      </c>
      <c r="IB210" s="1">
        <f t="shared" si="714"/>
        <v>1</v>
      </c>
      <c r="IC210" s="1" t="str">
        <f t="shared" si="715"/>
        <v/>
      </c>
      <c r="ID210" s="1">
        <f t="shared" si="716"/>
        <v>1</v>
      </c>
      <c r="IE210" s="1" t="str">
        <f t="shared" si="717"/>
        <v/>
      </c>
      <c r="IF210" s="1" t="str">
        <f t="shared" si="718"/>
        <v/>
      </c>
      <c r="IG210" s="1" t="str">
        <f t="shared" si="719"/>
        <v/>
      </c>
      <c r="IH210" s="1" t="str">
        <f t="shared" si="720"/>
        <v/>
      </c>
      <c r="II210" s="1" t="str">
        <f t="shared" si="721"/>
        <v/>
      </c>
    </row>
    <row r="211" spans="1:243" x14ac:dyDescent="0.2">
      <c r="A211" s="14">
        <f t="shared" si="818"/>
        <v>211</v>
      </c>
      <c r="C211" s="2">
        <v>42422</v>
      </c>
      <c r="G211" s="3">
        <v>109.107</v>
      </c>
      <c r="H211" s="3">
        <v>121.012</v>
      </c>
      <c r="I211" s="3">
        <v>130.25</v>
      </c>
      <c r="J211" s="4">
        <v>166.06</v>
      </c>
      <c r="P211" s="128">
        <f t="shared" si="673"/>
        <v>3498.75</v>
      </c>
      <c r="Q211" s="5">
        <f t="shared" si="674"/>
        <v>3873.25</v>
      </c>
      <c r="R211" s="6">
        <f t="shared" si="675"/>
        <v>4185</v>
      </c>
      <c r="S211" s="7">
        <f t="shared" si="676"/>
        <v>5318</v>
      </c>
      <c r="Y211" s="4">
        <f t="shared" si="567"/>
        <v>1.0000000000004547</v>
      </c>
      <c r="Z211" s="1">
        <f t="shared" si="568"/>
        <v>3.25</v>
      </c>
      <c r="AA211" s="1">
        <f t="shared" si="569"/>
        <v>3.9999999999990905</v>
      </c>
      <c r="AB211" s="1">
        <f t="shared" si="570"/>
        <v>13</v>
      </c>
      <c r="AC211" s="1"/>
      <c r="AD211" s="1"/>
      <c r="AE211" s="126"/>
      <c r="AF211" s="126"/>
      <c r="AG211" s="126"/>
      <c r="AH211" s="4">
        <f t="shared" si="823"/>
        <v>0.16666666666575702</v>
      </c>
      <c r="AI211" s="4">
        <f t="shared" si="824"/>
        <v>5.0000000000909539E-2</v>
      </c>
      <c r="AJ211" s="4">
        <f t="shared" si="825"/>
        <v>0.85000000000054587</v>
      </c>
      <c r="AK211" s="4">
        <f t="shared" si="826"/>
        <v>0.58333333333393966</v>
      </c>
      <c r="AL211" s="4">
        <f t="shared" si="827"/>
        <v>1.2500000000004547</v>
      </c>
      <c r="AM211" s="4">
        <f t="shared" si="828"/>
        <v>0.33333333333424253</v>
      </c>
      <c r="AN211" s="4">
        <f t="shared" si="829"/>
        <v>1.2000000000009097</v>
      </c>
      <c r="AO211" s="4">
        <f t="shared" si="830"/>
        <v>1</v>
      </c>
      <c r="AP211" s="4">
        <f t="shared" si="831"/>
        <v>0.49999999999909039</v>
      </c>
      <c r="AQ211" s="4">
        <f t="shared" si="832"/>
        <v>1.208333333335152</v>
      </c>
      <c r="AR211" s="4">
        <f t="shared" si="833"/>
        <v>0.40000000000127334</v>
      </c>
      <c r="AS211" s="4">
        <f t="shared" si="834"/>
        <v>0.36111111111111116</v>
      </c>
      <c r="AT211" s="4">
        <f t="shared" si="835"/>
        <v>0.2666666666675761</v>
      </c>
      <c r="AU211" s="1"/>
      <c r="BA211" s="11">
        <f t="shared" si="727"/>
        <v>-1.0000000000004547</v>
      </c>
      <c r="BB211" s="11">
        <f t="shared" si="728"/>
        <v>-3.25</v>
      </c>
      <c r="BC211" s="12">
        <f t="shared" si="729"/>
        <v>-3.9999999999990905</v>
      </c>
      <c r="BD211" s="13">
        <f t="shared" si="730"/>
        <v>-13</v>
      </c>
      <c r="BJ211" s="11">
        <f t="shared" si="735"/>
        <v>0.16666666666575702</v>
      </c>
      <c r="BK211" s="11">
        <f t="shared" si="736"/>
        <v>-5.0000000000909539E-2</v>
      </c>
      <c r="BL211" s="11">
        <f t="shared" si="737"/>
        <v>-0.85000000000054587</v>
      </c>
      <c r="BM211" s="11">
        <f t="shared" si="738"/>
        <v>-0.58333333333393966</v>
      </c>
      <c r="BN211" s="11">
        <f t="shared" si="739"/>
        <v>-1.2500000000004547</v>
      </c>
      <c r="BO211" s="11">
        <f t="shared" si="740"/>
        <v>0.33333333333424253</v>
      </c>
      <c r="BP211" s="11">
        <f t="shared" si="741"/>
        <v>1.2000000000009097</v>
      </c>
      <c r="BQ211" s="1">
        <v>1</v>
      </c>
      <c r="BR211" s="11">
        <f t="shared" si="742"/>
        <v>-0.49999999999909039</v>
      </c>
      <c r="BS211" s="11">
        <f t="shared" si="743"/>
        <v>1.208333333335152</v>
      </c>
      <c r="BT211" s="11">
        <f t="shared" si="744"/>
        <v>-0.40000000000127334</v>
      </c>
      <c r="BU211" s="11">
        <f t="shared" si="745"/>
        <v>-0.36111111111111116</v>
      </c>
      <c r="BV211" s="11">
        <f t="shared" si="655"/>
        <v>-0.2666666666675761</v>
      </c>
      <c r="BY211" s="126"/>
      <c r="BZ211" s="126"/>
      <c r="CB211" s="1">
        <f t="shared" si="677"/>
        <v>1</v>
      </c>
      <c r="CC211" s="1">
        <f t="shared" si="678"/>
        <v>1</v>
      </c>
      <c r="CD211" s="1">
        <f t="shared" si="679"/>
        <v>1</v>
      </c>
      <c r="CE211" s="126">
        <f t="shared" si="836"/>
        <v>1</v>
      </c>
      <c r="CF211" s="1">
        <f t="shared" si="746"/>
        <v>1</v>
      </c>
      <c r="CG211" s="1">
        <f t="shared" si="747"/>
        <v>0</v>
      </c>
      <c r="CH211" s="1">
        <f t="shared" si="837"/>
        <v>0</v>
      </c>
      <c r="CI211" s="1" t="str">
        <f t="shared" si="748"/>
        <v/>
      </c>
      <c r="CJ211" s="1" t="str">
        <f t="shared" si="838"/>
        <v/>
      </c>
      <c r="CK211" s="1">
        <f t="shared" si="839"/>
        <v>0</v>
      </c>
      <c r="CL211" s="1">
        <f t="shared" si="656"/>
        <v>1</v>
      </c>
      <c r="CM211" s="1">
        <f t="shared" si="749"/>
        <v>0</v>
      </c>
      <c r="CN211" s="1" t="str">
        <f t="shared" si="657"/>
        <v/>
      </c>
      <c r="CO211" s="1">
        <f t="shared" si="658"/>
        <v>1</v>
      </c>
      <c r="CP211" s="1">
        <f t="shared" si="659"/>
        <v>1</v>
      </c>
      <c r="CQ211" s="1" t="str">
        <f t="shared" si="660"/>
        <v/>
      </c>
      <c r="CS211" s="1">
        <f t="shared" si="680"/>
        <v>1</v>
      </c>
      <c r="CT211" s="1">
        <f t="shared" si="681"/>
        <v>1</v>
      </c>
      <c r="CU211" s="1">
        <f t="shared" si="682"/>
        <v>1</v>
      </c>
      <c r="CV211" s="126">
        <f t="shared" si="840"/>
        <v>1</v>
      </c>
      <c r="CW211" s="1"/>
      <c r="CX211" s="1">
        <f t="shared" si="661"/>
        <v>1</v>
      </c>
      <c r="CY211" s="1">
        <f t="shared" si="812"/>
        <v>1</v>
      </c>
      <c r="CZ211" s="1">
        <f t="shared" si="813"/>
        <v>1</v>
      </c>
      <c r="DA211" s="1">
        <f t="shared" si="814"/>
        <v>0</v>
      </c>
      <c r="DB211" s="1" t="str">
        <f t="shared" si="750"/>
        <v/>
      </c>
      <c r="DC211" s="1">
        <f t="shared" si="751"/>
        <v>0</v>
      </c>
      <c r="DD211" s="1" t="str">
        <f t="shared" si="752"/>
        <v/>
      </c>
      <c r="DE211" s="1" t="str">
        <f t="shared" si="665"/>
        <v/>
      </c>
      <c r="DF211" s="1"/>
      <c r="DG211" s="126">
        <f t="shared" si="841"/>
        <v>0</v>
      </c>
      <c r="DH211" s="1">
        <f t="shared" si="683"/>
        <v>0</v>
      </c>
      <c r="DI211" s="1">
        <f t="shared" si="684"/>
        <v>0</v>
      </c>
      <c r="DJ211" s="1">
        <f t="shared" si="685"/>
        <v>0</v>
      </c>
      <c r="DK211" s="1">
        <f t="shared" si="753"/>
        <v>1</v>
      </c>
      <c r="DL211" s="1"/>
      <c r="DM211" s="1">
        <f t="shared" si="754"/>
        <v>1</v>
      </c>
      <c r="DN211" s="1" t="str">
        <f t="shared" si="755"/>
        <v/>
      </c>
      <c r="DO211" s="1" t="str">
        <f t="shared" si="756"/>
        <v/>
      </c>
      <c r="DP211" s="1" t="str">
        <f t="shared" si="757"/>
        <v/>
      </c>
      <c r="DQ211" s="1" t="str">
        <f t="shared" si="758"/>
        <v/>
      </c>
      <c r="DR211" s="1" t="str">
        <f t="shared" si="759"/>
        <v/>
      </c>
      <c r="DS211" s="1" t="str">
        <f t="shared" si="760"/>
        <v/>
      </c>
      <c r="DT211" s="1" t="str">
        <f t="shared" si="761"/>
        <v/>
      </c>
      <c r="DU211" s="1" t="str">
        <f t="shared" si="815"/>
        <v/>
      </c>
      <c r="DV211" s="1">
        <f t="shared" si="686"/>
        <v>0</v>
      </c>
      <c r="DW211" s="1">
        <f t="shared" si="762"/>
        <v>0</v>
      </c>
      <c r="DX211" s="1" t="str">
        <f t="shared" si="763"/>
        <v/>
      </c>
      <c r="DY211" s="1">
        <f t="shared" si="764"/>
        <v>1</v>
      </c>
      <c r="EA211" s="1">
        <f t="shared" si="687"/>
        <v>1</v>
      </c>
      <c r="EB211" s="1">
        <f t="shared" si="688"/>
        <v>1</v>
      </c>
      <c r="EC211" s="1">
        <f t="shared" si="689"/>
        <v>1</v>
      </c>
      <c r="ED211" s="1">
        <f t="shared" si="690"/>
        <v>1</v>
      </c>
      <c r="EF211" s="1">
        <f t="shared" si="819"/>
        <v>0</v>
      </c>
      <c r="EG211" s="1">
        <f t="shared" si="820"/>
        <v>0</v>
      </c>
      <c r="EH211" s="1">
        <f t="shared" si="821"/>
        <v>0</v>
      </c>
      <c r="EI211" s="1">
        <f t="shared" si="822"/>
        <v>0</v>
      </c>
      <c r="EK211" s="1">
        <f t="shared" si="695"/>
        <v>1</v>
      </c>
      <c r="EL211" s="1">
        <f t="shared" si="696"/>
        <v>1</v>
      </c>
      <c r="EM211" s="1">
        <f t="shared" si="697"/>
        <v>1</v>
      </c>
      <c r="EO211" s="1">
        <f t="shared" si="698"/>
        <v>1</v>
      </c>
      <c r="EP211" s="1">
        <f t="shared" si="699"/>
        <v>1</v>
      </c>
      <c r="EQ211" s="1">
        <f t="shared" si="700"/>
        <v>1</v>
      </c>
      <c r="ES211" s="1">
        <f t="shared" si="765"/>
        <v>1</v>
      </c>
      <c r="ET211" s="1">
        <f t="shared" si="766"/>
        <v>1</v>
      </c>
      <c r="EU211" s="1">
        <f t="shared" si="767"/>
        <v>1</v>
      </c>
      <c r="EV211" s="1">
        <f t="shared" si="667"/>
        <v>1</v>
      </c>
      <c r="EW211" s="1">
        <f t="shared" si="816"/>
        <v>1</v>
      </c>
      <c r="EY211" s="1">
        <f t="shared" si="768"/>
        <v>1</v>
      </c>
      <c r="EZ211" s="1">
        <f t="shared" si="769"/>
        <v>1</v>
      </c>
      <c r="FA211" s="1">
        <f t="shared" si="770"/>
        <v>1</v>
      </c>
      <c r="FC211" s="1">
        <f t="shared" si="701"/>
        <v>0</v>
      </c>
      <c r="FD211" s="1" t="str">
        <f t="shared" si="817"/>
        <v/>
      </c>
      <c r="FE211" s="1"/>
      <c r="FF211" s="1">
        <f t="shared" si="702"/>
        <v>1</v>
      </c>
      <c r="FG211" s="1">
        <f t="shared" si="703"/>
        <v>0</v>
      </c>
      <c r="FH211" s="1">
        <f t="shared" si="704"/>
        <v>0</v>
      </c>
      <c r="FI211" s="1" t="str">
        <f t="shared" si="771"/>
        <v/>
      </c>
      <c r="FJ211" s="1" t="str">
        <f t="shared" si="772"/>
        <v/>
      </c>
      <c r="FK211" s="1" t="str">
        <f t="shared" si="773"/>
        <v/>
      </c>
      <c r="FL211" s="1" t="str">
        <f t="shared" si="774"/>
        <v/>
      </c>
      <c r="FN211" s="1" t="str">
        <f t="shared" si="775"/>
        <v/>
      </c>
      <c r="FO211" s="1" t="str">
        <f t="shared" si="776"/>
        <v/>
      </c>
      <c r="FP211" s="1" t="str">
        <f t="shared" si="777"/>
        <v/>
      </c>
      <c r="FV211" s="1">
        <f t="shared" si="731"/>
        <v>1</v>
      </c>
      <c r="FW211" s="1">
        <f t="shared" si="732"/>
        <v>1</v>
      </c>
      <c r="FX211" s="1">
        <f t="shared" si="733"/>
        <v>0</v>
      </c>
      <c r="GA211" s="1">
        <f t="shared" si="778"/>
        <v>1</v>
      </c>
      <c r="GB211" s="1">
        <f t="shared" si="779"/>
        <v>1</v>
      </c>
      <c r="GC211" s="1">
        <f t="shared" si="780"/>
        <v>1</v>
      </c>
      <c r="GD211" s="1">
        <f t="shared" si="781"/>
        <v>1</v>
      </c>
      <c r="GE211" s="1">
        <f t="shared" si="782"/>
        <v>1</v>
      </c>
      <c r="GF211" s="1">
        <f t="shared" si="705"/>
        <v>1</v>
      </c>
      <c r="GG211" s="1">
        <f t="shared" si="783"/>
        <v>0</v>
      </c>
      <c r="GI211" s="1">
        <f t="shared" si="734"/>
        <v>0</v>
      </c>
      <c r="GK211" s="1">
        <f t="shared" si="784"/>
        <v>0</v>
      </c>
      <c r="GL211" s="1">
        <f t="shared" si="785"/>
        <v>0</v>
      </c>
      <c r="GM211" s="1">
        <f t="shared" si="786"/>
        <v>0</v>
      </c>
      <c r="GN211" s="1">
        <f t="shared" si="787"/>
        <v>0</v>
      </c>
      <c r="GO211" s="1">
        <f t="shared" si="788"/>
        <v>0</v>
      </c>
      <c r="GP211" s="1">
        <f t="shared" si="706"/>
        <v>0</v>
      </c>
      <c r="GQ211" s="1">
        <f t="shared" si="789"/>
        <v>1</v>
      </c>
      <c r="GS211" s="1" t="str">
        <f t="shared" si="790"/>
        <v/>
      </c>
      <c r="GT211" s="1" t="str">
        <f t="shared" si="791"/>
        <v/>
      </c>
      <c r="GU211" s="1">
        <f t="shared" si="707"/>
        <v>0</v>
      </c>
      <c r="GV211" s="1">
        <f t="shared" si="708"/>
        <v>0</v>
      </c>
      <c r="GW211" s="1">
        <f t="shared" si="709"/>
        <v>0</v>
      </c>
      <c r="GX211" s="1">
        <f t="shared" si="710"/>
        <v>0</v>
      </c>
      <c r="GY211" s="1">
        <f t="shared" si="711"/>
        <v>0</v>
      </c>
      <c r="GZ211" s="1"/>
      <c r="HA211" s="1">
        <f t="shared" si="792"/>
        <v>0</v>
      </c>
      <c r="HB211" s="1">
        <f t="shared" si="793"/>
        <v>0</v>
      </c>
      <c r="HC211" s="1">
        <f t="shared" si="794"/>
        <v>0</v>
      </c>
      <c r="HD211" s="1">
        <f t="shared" si="795"/>
        <v>0</v>
      </c>
      <c r="HE211" s="1">
        <f t="shared" si="796"/>
        <v>0</v>
      </c>
      <c r="HF211" s="1">
        <f t="shared" si="797"/>
        <v>0</v>
      </c>
      <c r="HH211" s="1">
        <f t="shared" si="798"/>
        <v>0</v>
      </c>
      <c r="HI211" s="1">
        <f t="shared" si="799"/>
        <v>0</v>
      </c>
      <c r="HJ211" s="1">
        <f t="shared" si="800"/>
        <v>0</v>
      </c>
      <c r="HK211" s="1">
        <f t="shared" si="801"/>
        <v>0</v>
      </c>
      <c r="HL211" s="1">
        <f t="shared" si="802"/>
        <v>0</v>
      </c>
      <c r="HM211" s="1">
        <f t="shared" si="803"/>
        <v>0</v>
      </c>
      <c r="HO211" s="1" t="str">
        <f t="shared" si="671"/>
        <v/>
      </c>
      <c r="HP211" s="1">
        <f t="shared" si="672"/>
        <v>0</v>
      </c>
      <c r="HQ211" s="1" t="str">
        <f t="shared" si="804"/>
        <v/>
      </c>
      <c r="HR211" s="1">
        <f t="shared" si="805"/>
        <v>0</v>
      </c>
      <c r="HS211" s="1" t="str">
        <f t="shared" si="806"/>
        <v/>
      </c>
      <c r="HT211" s="1" t="str">
        <f t="shared" si="807"/>
        <v/>
      </c>
      <c r="HU211" s="1" t="str">
        <f t="shared" si="808"/>
        <v/>
      </c>
      <c r="HV211" s="1" t="str">
        <f t="shared" si="809"/>
        <v/>
      </c>
      <c r="HW211" s="1" t="str">
        <f t="shared" si="810"/>
        <v/>
      </c>
      <c r="HX211" s="1" t="str">
        <f t="shared" si="811"/>
        <v/>
      </c>
      <c r="HZ211" s="1" t="str">
        <f t="shared" si="712"/>
        <v/>
      </c>
      <c r="IA211" s="1">
        <f t="shared" si="713"/>
        <v>1</v>
      </c>
      <c r="IB211" s="1" t="str">
        <f t="shared" si="714"/>
        <v/>
      </c>
      <c r="IC211" s="1">
        <f t="shared" si="715"/>
        <v>1</v>
      </c>
      <c r="ID211" s="1" t="str">
        <f t="shared" si="716"/>
        <v/>
      </c>
      <c r="IE211" s="1" t="str">
        <f t="shared" si="717"/>
        <v/>
      </c>
      <c r="IF211" s="1" t="str">
        <f t="shared" si="718"/>
        <v/>
      </c>
      <c r="IG211" s="1" t="str">
        <f t="shared" si="719"/>
        <v/>
      </c>
      <c r="IH211" s="1" t="str">
        <f t="shared" si="720"/>
        <v/>
      </c>
      <c r="II211" s="1" t="str">
        <f t="shared" si="721"/>
        <v/>
      </c>
    </row>
    <row r="212" spans="1:243" x14ac:dyDescent="0.2">
      <c r="A212" s="14">
        <f t="shared" si="818"/>
        <v>212</v>
      </c>
      <c r="C212" s="2">
        <v>42423</v>
      </c>
      <c r="G212" s="3">
        <v>109.11499999999999</v>
      </c>
      <c r="H212" s="3">
        <v>121.047</v>
      </c>
      <c r="I212" s="3">
        <v>130.30000000000001</v>
      </c>
      <c r="J212" s="4">
        <v>166.24</v>
      </c>
      <c r="P212" s="128">
        <f t="shared" si="673"/>
        <v>3499.4999999999995</v>
      </c>
      <c r="Q212" s="5">
        <f t="shared" si="674"/>
        <v>3876.7499999999995</v>
      </c>
      <c r="R212" s="6">
        <f t="shared" si="675"/>
        <v>4190.0000000000009</v>
      </c>
      <c r="S212" s="7">
        <f t="shared" si="676"/>
        <v>5336.0000000000009</v>
      </c>
      <c r="Y212" s="4">
        <f t="shared" si="567"/>
        <v>0.74999999999954525</v>
      </c>
      <c r="Z212" s="1">
        <f t="shared" si="568"/>
        <v>3.4999999999995453</v>
      </c>
      <c r="AA212" s="1">
        <f t="shared" si="569"/>
        <v>5.0000000000009095</v>
      </c>
      <c r="AB212" s="1">
        <f t="shared" si="570"/>
        <v>18.000000000000909</v>
      </c>
      <c r="AC212" s="1"/>
      <c r="AD212" s="1"/>
      <c r="AE212" s="126"/>
      <c r="AF212" s="126"/>
      <c r="AG212" s="126"/>
      <c r="AH212" s="4">
        <f t="shared" si="823"/>
        <v>0.83333333333393966</v>
      </c>
      <c r="AI212" s="4">
        <f t="shared" si="824"/>
        <v>0.60000000000063647</v>
      </c>
      <c r="AJ212" s="4">
        <f t="shared" si="825"/>
        <v>0.49999999999899991</v>
      </c>
      <c r="AK212" s="4">
        <f t="shared" si="826"/>
        <v>0.16666666666560559</v>
      </c>
      <c r="AL212" s="4">
        <f t="shared" si="827"/>
        <v>0.99999999999909051</v>
      </c>
      <c r="AM212" s="4">
        <f t="shared" si="828"/>
        <v>0.99999999999939337</v>
      </c>
      <c r="AN212" s="4">
        <f t="shared" si="829"/>
        <v>2.1999999999994539</v>
      </c>
      <c r="AO212" s="4">
        <f t="shared" si="830"/>
        <v>1</v>
      </c>
      <c r="AP212" s="4">
        <f t="shared" si="831"/>
        <v>1.1666666666666665</v>
      </c>
      <c r="AQ212" s="4">
        <f t="shared" si="832"/>
        <v>1.2499999999978018</v>
      </c>
      <c r="AR212" s="4">
        <f t="shared" si="833"/>
        <v>0.5000000000012732</v>
      </c>
      <c r="AS212" s="4">
        <f t="shared" si="834"/>
        <v>0.50000000000065725</v>
      </c>
      <c r="AT212" s="4">
        <f t="shared" si="835"/>
        <v>0.90000000000103064</v>
      </c>
      <c r="AU212" s="1"/>
      <c r="BA212" s="11">
        <f t="shared" si="727"/>
        <v>0.74999999999954525</v>
      </c>
      <c r="BB212" s="11">
        <f t="shared" si="728"/>
        <v>3.4999999999995453</v>
      </c>
      <c r="BC212" s="12">
        <f t="shared" si="729"/>
        <v>5.0000000000009095</v>
      </c>
      <c r="BD212" s="13">
        <f t="shared" si="730"/>
        <v>18.000000000000909</v>
      </c>
      <c r="BJ212" s="11">
        <f t="shared" si="735"/>
        <v>-0.83333333333393966</v>
      </c>
      <c r="BK212" s="11">
        <f t="shared" si="736"/>
        <v>-0.60000000000063647</v>
      </c>
      <c r="BL212" s="11">
        <f t="shared" si="737"/>
        <v>0.49999999999899991</v>
      </c>
      <c r="BM212" s="11">
        <f t="shared" si="738"/>
        <v>0.16666666666560559</v>
      </c>
      <c r="BN212" s="11">
        <f t="shared" si="739"/>
        <v>0.99999999999909051</v>
      </c>
      <c r="BO212" s="11">
        <f t="shared" si="740"/>
        <v>-0.99999999999939337</v>
      </c>
      <c r="BP212" s="11">
        <f t="shared" si="741"/>
        <v>-2.1999999999994539</v>
      </c>
      <c r="BQ212" s="1">
        <v>1</v>
      </c>
      <c r="BR212" s="11">
        <f t="shared" si="742"/>
        <v>1.1666666666666665</v>
      </c>
      <c r="BS212" s="11">
        <f t="shared" si="743"/>
        <v>-1.2499999999978018</v>
      </c>
      <c r="BT212" s="11">
        <f t="shared" si="744"/>
        <v>-0.5000000000012732</v>
      </c>
      <c r="BU212" s="11">
        <f t="shared" si="745"/>
        <v>-0.50000000000065725</v>
      </c>
      <c r="BV212" s="11">
        <f t="shared" si="655"/>
        <v>-0.90000000000103064</v>
      </c>
      <c r="BY212" s="126"/>
      <c r="BZ212" s="126"/>
      <c r="CB212" s="1">
        <f t="shared" si="677"/>
        <v>0</v>
      </c>
      <c r="CC212" s="1">
        <f t="shared" si="678"/>
        <v>0</v>
      </c>
      <c r="CD212" s="1">
        <f t="shared" si="679"/>
        <v>0</v>
      </c>
      <c r="CE212" s="126">
        <f t="shared" si="836"/>
        <v>0</v>
      </c>
      <c r="CF212" s="1">
        <f t="shared" si="746"/>
        <v>0</v>
      </c>
      <c r="CG212" s="1" t="str">
        <f t="shared" si="747"/>
        <v/>
      </c>
      <c r="CH212" s="1">
        <f t="shared" si="837"/>
        <v>1</v>
      </c>
      <c r="CI212" s="1" t="str">
        <f t="shared" si="748"/>
        <v/>
      </c>
      <c r="CJ212" s="1" t="str">
        <f t="shared" si="838"/>
        <v/>
      </c>
      <c r="CK212" s="1">
        <f t="shared" si="839"/>
        <v>1</v>
      </c>
      <c r="CL212" s="1">
        <f t="shared" si="656"/>
        <v>0</v>
      </c>
      <c r="CM212" s="1" t="str">
        <f t="shared" si="749"/>
        <v/>
      </c>
      <c r="CN212" s="1">
        <f t="shared" si="657"/>
        <v>0</v>
      </c>
      <c r="CO212" s="1" t="str">
        <f t="shared" si="658"/>
        <v/>
      </c>
      <c r="CP212" s="1" t="str">
        <f t="shared" si="659"/>
        <v/>
      </c>
      <c r="CQ212" s="1">
        <f t="shared" si="660"/>
        <v>0</v>
      </c>
      <c r="CS212" s="1">
        <f t="shared" si="680"/>
        <v>1</v>
      </c>
      <c r="CT212" s="1">
        <f t="shared" si="681"/>
        <v>1</v>
      </c>
      <c r="CU212" s="1">
        <f t="shared" si="682"/>
        <v>1</v>
      </c>
      <c r="CV212" s="126">
        <f t="shared" si="840"/>
        <v>1</v>
      </c>
      <c r="CW212" s="1"/>
      <c r="CX212" s="1">
        <f t="shared" si="661"/>
        <v>1</v>
      </c>
      <c r="CY212" s="1">
        <f t="shared" si="812"/>
        <v>0</v>
      </c>
      <c r="CZ212" s="1">
        <f t="shared" si="813"/>
        <v>0</v>
      </c>
      <c r="DA212" s="1">
        <f t="shared" si="814"/>
        <v>0</v>
      </c>
      <c r="DB212" s="1" t="str">
        <f t="shared" si="750"/>
        <v/>
      </c>
      <c r="DC212" s="1">
        <f t="shared" si="751"/>
        <v>0</v>
      </c>
      <c r="DD212" s="1" t="str">
        <f t="shared" si="752"/>
        <v/>
      </c>
      <c r="DE212" s="1" t="str">
        <f t="shared" si="665"/>
        <v/>
      </c>
      <c r="DF212" s="1"/>
      <c r="DG212" s="126">
        <f t="shared" si="841"/>
        <v>0</v>
      </c>
      <c r="DH212" s="1">
        <f t="shared" si="683"/>
        <v>0</v>
      </c>
      <c r="DI212" s="1">
        <f t="shared" si="684"/>
        <v>0</v>
      </c>
      <c r="DJ212" s="1">
        <f t="shared" si="685"/>
        <v>0</v>
      </c>
      <c r="DK212" s="1">
        <f t="shared" si="753"/>
        <v>1</v>
      </c>
      <c r="DL212" s="1"/>
      <c r="DM212" s="1">
        <f t="shared" si="754"/>
        <v>0</v>
      </c>
      <c r="DN212" s="1" t="str">
        <f t="shared" si="755"/>
        <v/>
      </c>
      <c r="DO212" s="1" t="str">
        <f t="shared" si="756"/>
        <v/>
      </c>
      <c r="DP212" s="1" t="str">
        <f t="shared" si="757"/>
        <v/>
      </c>
      <c r="DQ212" s="1" t="str">
        <f t="shared" si="758"/>
        <v/>
      </c>
      <c r="DR212" s="1" t="str">
        <f t="shared" si="759"/>
        <v/>
      </c>
      <c r="DS212" s="1" t="str">
        <f t="shared" si="760"/>
        <v/>
      </c>
      <c r="DT212" s="1" t="str">
        <f t="shared" si="761"/>
        <v/>
      </c>
      <c r="DU212" s="1" t="str">
        <f t="shared" si="815"/>
        <v/>
      </c>
      <c r="DV212" s="1">
        <f t="shared" si="686"/>
        <v>0</v>
      </c>
      <c r="DW212" s="1">
        <f t="shared" si="762"/>
        <v>0</v>
      </c>
      <c r="DX212" s="1" t="str">
        <f t="shared" si="763"/>
        <v/>
      </c>
      <c r="DY212" s="1">
        <f t="shared" si="764"/>
        <v>0</v>
      </c>
      <c r="EA212" s="1">
        <f t="shared" si="687"/>
        <v>0</v>
      </c>
      <c r="EB212" s="1">
        <f t="shared" si="688"/>
        <v>0</v>
      </c>
      <c r="EC212" s="1">
        <f t="shared" si="689"/>
        <v>0</v>
      </c>
      <c r="ED212" s="1">
        <f t="shared" si="690"/>
        <v>0</v>
      </c>
      <c r="EF212" s="1">
        <f t="shared" si="819"/>
        <v>0</v>
      </c>
      <c r="EG212" s="1">
        <f t="shared" si="820"/>
        <v>0</v>
      </c>
      <c r="EH212" s="1">
        <f t="shared" si="821"/>
        <v>0</v>
      </c>
      <c r="EI212" s="1">
        <f t="shared" si="822"/>
        <v>0</v>
      </c>
      <c r="EK212" s="1">
        <f t="shared" si="695"/>
        <v>1</v>
      </c>
      <c r="EL212" s="1">
        <f t="shared" si="696"/>
        <v>1</v>
      </c>
      <c r="EM212" s="1">
        <f t="shared" si="697"/>
        <v>1</v>
      </c>
      <c r="EO212" s="1">
        <f t="shared" si="698"/>
        <v>1</v>
      </c>
      <c r="EP212" s="1">
        <f t="shared" si="699"/>
        <v>1</v>
      </c>
      <c r="EQ212" s="1">
        <f t="shared" si="700"/>
        <v>1</v>
      </c>
      <c r="ES212" s="1">
        <f t="shared" si="765"/>
        <v>1</v>
      </c>
      <c r="ET212" s="1">
        <f t="shared" si="766"/>
        <v>1</v>
      </c>
      <c r="EU212" s="1">
        <f t="shared" si="767"/>
        <v>1</v>
      </c>
      <c r="EV212" s="1">
        <f t="shared" si="667"/>
        <v>1</v>
      </c>
      <c r="EW212" s="1">
        <f t="shared" si="816"/>
        <v>1</v>
      </c>
      <c r="EY212" s="1">
        <f t="shared" si="768"/>
        <v>1</v>
      </c>
      <c r="EZ212" s="1">
        <f t="shared" si="769"/>
        <v>1</v>
      </c>
      <c r="FA212" s="1">
        <f t="shared" si="770"/>
        <v>1</v>
      </c>
      <c r="FC212" s="1">
        <f t="shared" si="701"/>
        <v>0</v>
      </c>
      <c r="FD212" s="1" t="str">
        <f t="shared" si="817"/>
        <v/>
      </c>
      <c r="FE212" s="1"/>
      <c r="FF212" s="1">
        <f t="shared" si="702"/>
        <v>0</v>
      </c>
      <c r="FG212" s="1">
        <f t="shared" si="703"/>
        <v>1</v>
      </c>
      <c r="FH212" s="1">
        <f t="shared" si="704"/>
        <v>0</v>
      </c>
      <c r="FI212" s="1" t="str">
        <f t="shared" si="771"/>
        <v/>
      </c>
      <c r="FJ212" s="1" t="str">
        <f t="shared" si="772"/>
        <v/>
      </c>
      <c r="FK212" s="1" t="str">
        <f t="shared" si="773"/>
        <v/>
      </c>
      <c r="FL212" s="1" t="str">
        <f t="shared" si="774"/>
        <v/>
      </c>
      <c r="FN212" s="1" t="str">
        <f t="shared" si="775"/>
        <v/>
      </c>
      <c r="FO212" s="1" t="str">
        <f t="shared" si="776"/>
        <v/>
      </c>
      <c r="FP212" s="1" t="str">
        <f t="shared" si="777"/>
        <v/>
      </c>
      <c r="FV212" s="1">
        <f t="shared" si="731"/>
        <v>1</v>
      </c>
      <c r="FW212" s="1">
        <f t="shared" si="732"/>
        <v>0</v>
      </c>
      <c r="FX212" s="1">
        <f t="shared" si="733"/>
        <v>0</v>
      </c>
      <c r="GA212" s="1">
        <f t="shared" si="778"/>
        <v>1</v>
      </c>
      <c r="GB212" s="1">
        <f t="shared" si="779"/>
        <v>1</v>
      </c>
      <c r="GC212" s="1">
        <f t="shared" si="780"/>
        <v>1</v>
      </c>
      <c r="GD212" s="1">
        <f t="shared" si="781"/>
        <v>1</v>
      </c>
      <c r="GE212" s="1">
        <f t="shared" si="782"/>
        <v>0</v>
      </c>
      <c r="GF212" s="1">
        <f t="shared" si="705"/>
        <v>1</v>
      </c>
      <c r="GG212" s="1">
        <f t="shared" si="783"/>
        <v>0</v>
      </c>
      <c r="GI212" s="1">
        <f t="shared" si="734"/>
        <v>0</v>
      </c>
      <c r="GK212" s="1">
        <f t="shared" si="784"/>
        <v>0</v>
      </c>
      <c r="GL212" s="1">
        <f t="shared" si="785"/>
        <v>0</v>
      </c>
      <c r="GM212" s="1">
        <f t="shared" si="786"/>
        <v>0</v>
      </c>
      <c r="GN212" s="1">
        <f t="shared" si="787"/>
        <v>0</v>
      </c>
      <c r="GO212" s="1">
        <f t="shared" si="788"/>
        <v>1</v>
      </c>
      <c r="GP212" s="1">
        <f t="shared" si="706"/>
        <v>0</v>
      </c>
      <c r="GQ212" s="1">
        <f t="shared" si="789"/>
        <v>1</v>
      </c>
      <c r="GS212" s="1" t="str">
        <f t="shared" si="790"/>
        <v/>
      </c>
      <c r="GT212" s="1" t="str">
        <f t="shared" si="791"/>
        <v/>
      </c>
      <c r="GU212" s="1">
        <f t="shared" si="707"/>
        <v>0</v>
      </c>
      <c r="GV212" s="1">
        <f t="shared" si="708"/>
        <v>0</v>
      </c>
      <c r="GW212" s="1">
        <f t="shared" si="709"/>
        <v>0</v>
      </c>
      <c r="GX212" s="1">
        <f t="shared" si="710"/>
        <v>0</v>
      </c>
      <c r="GY212" s="1">
        <f t="shared" si="711"/>
        <v>0</v>
      </c>
      <c r="GZ212" s="1"/>
      <c r="HA212" s="1">
        <f t="shared" si="792"/>
        <v>0</v>
      </c>
      <c r="HB212" s="1">
        <f t="shared" si="793"/>
        <v>0</v>
      </c>
      <c r="HC212" s="1">
        <f t="shared" si="794"/>
        <v>0</v>
      </c>
      <c r="HD212" s="1">
        <f t="shared" si="795"/>
        <v>0</v>
      </c>
      <c r="HE212" s="1">
        <f t="shared" si="796"/>
        <v>0</v>
      </c>
      <c r="HF212" s="1">
        <f t="shared" si="797"/>
        <v>0</v>
      </c>
      <c r="HH212" s="1">
        <f t="shared" si="798"/>
        <v>0</v>
      </c>
      <c r="HI212" s="1">
        <f t="shared" si="799"/>
        <v>0</v>
      </c>
      <c r="HJ212" s="1">
        <f t="shared" si="800"/>
        <v>0</v>
      </c>
      <c r="HK212" s="1">
        <f t="shared" si="801"/>
        <v>0</v>
      </c>
      <c r="HL212" s="1">
        <f t="shared" si="802"/>
        <v>0</v>
      </c>
      <c r="HM212" s="1">
        <f t="shared" si="803"/>
        <v>0</v>
      </c>
      <c r="HO212" s="1">
        <f t="shared" si="671"/>
        <v>0</v>
      </c>
      <c r="HP212" s="1" t="str">
        <f t="shared" si="672"/>
        <v/>
      </c>
      <c r="HQ212" s="1">
        <f t="shared" si="804"/>
        <v>0</v>
      </c>
      <c r="HR212" s="1" t="str">
        <f t="shared" si="805"/>
        <v/>
      </c>
      <c r="HS212" s="1">
        <f t="shared" si="806"/>
        <v>0</v>
      </c>
      <c r="HT212" s="1" t="str">
        <f t="shared" si="807"/>
        <v/>
      </c>
      <c r="HU212" s="1" t="str">
        <f t="shared" si="808"/>
        <v/>
      </c>
      <c r="HV212" s="1" t="str">
        <f t="shared" si="809"/>
        <v/>
      </c>
      <c r="HW212" s="1" t="str">
        <f t="shared" si="810"/>
        <v/>
      </c>
      <c r="HX212" s="1" t="str">
        <f t="shared" si="811"/>
        <v/>
      </c>
      <c r="HZ212" s="1">
        <f t="shared" si="712"/>
        <v>1</v>
      </c>
      <c r="IA212" s="1" t="str">
        <f t="shared" si="713"/>
        <v/>
      </c>
      <c r="IB212" s="1">
        <f t="shared" si="714"/>
        <v>1</v>
      </c>
      <c r="IC212" s="1" t="str">
        <f t="shared" si="715"/>
        <v/>
      </c>
      <c r="ID212" s="1">
        <f t="shared" si="716"/>
        <v>1</v>
      </c>
      <c r="IE212" s="1" t="str">
        <f t="shared" si="717"/>
        <v/>
      </c>
      <c r="IF212" s="1" t="str">
        <f t="shared" si="718"/>
        <v/>
      </c>
      <c r="IG212" s="1" t="str">
        <f t="shared" si="719"/>
        <v/>
      </c>
      <c r="IH212" s="1" t="str">
        <f t="shared" si="720"/>
        <v/>
      </c>
      <c r="II212" s="1" t="str">
        <f t="shared" si="721"/>
        <v/>
      </c>
    </row>
    <row r="213" spans="1:243" x14ac:dyDescent="0.2">
      <c r="A213" s="14">
        <f t="shared" si="818"/>
        <v>213</v>
      </c>
      <c r="C213" s="2">
        <v>42424</v>
      </c>
      <c r="G213" s="3">
        <v>109.125</v>
      </c>
      <c r="H213" s="3">
        <v>121.06</v>
      </c>
      <c r="I213" s="3">
        <v>131</v>
      </c>
      <c r="J213" s="4">
        <v>166.22</v>
      </c>
      <c r="P213" s="128">
        <f t="shared" si="673"/>
        <v>3500.5</v>
      </c>
      <c r="Q213" s="5">
        <f t="shared" si="674"/>
        <v>3878</v>
      </c>
      <c r="R213" s="6">
        <f t="shared" si="675"/>
        <v>4192</v>
      </c>
      <c r="S213" s="7">
        <f t="shared" si="676"/>
        <v>5334</v>
      </c>
      <c r="Y213" s="4">
        <f t="shared" si="567"/>
        <v>1.0000000000004547</v>
      </c>
      <c r="Z213" s="1">
        <f t="shared" si="568"/>
        <v>1.2500000000004547</v>
      </c>
      <c r="AA213" s="1">
        <f t="shared" si="569"/>
        <v>1.9999999999990905</v>
      </c>
      <c r="AB213" s="1">
        <f t="shared" si="570"/>
        <v>2.0000000000009095</v>
      </c>
      <c r="AC213" s="1"/>
      <c r="AD213" s="1"/>
      <c r="AE213" s="126"/>
      <c r="AF213" s="126"/>
      <c r="AG213" s="126"/>
      <c r="AH213" s="4">
        <f t="shared" si="823"/>
        <v>1.1666666666672731</v>
      </c>
      <c r="AI213" s="4">
        <f t="shared" si="824"/>
        <v>1.2500000000006368</v>
      </c>
      <c r="AJ213" s="4">
        <f t="shared" si="825"/>
        <v>5.0000000001000577E-2</v>
      </c>
      <c r="AK213" s="4">
        <f t="shared" si="826"/>
        <v>8.333333333227233E-2</v>
      </c>
      <c r="AL213" s="4">
        <f t="shared" si="827"/>
        <v>0.25000000000090949</v>
      </c>
      <c r="AM213" s="4">
        <f t="shared" si="828"/>
        <v>2.6666666666660603</v>
      </c>
      <c r="AN213" s="4">
        <f t="shared" si="829"/>
        <v>2.7999999999994545</v>
      </c>
      <c r="AO213" s="4">
        <f t="shared" si="830"/>
        <v>1</v>
      </c>
      <c r="AP213" s="4">
        <f t="shared" si="831"/>
        <v>2.166666666666667</v>
      </c>
      <c r="AQ213" s="4">
        <f t="shared" si="832"/>
        <v>2.7916666666644687</v>
      </c>
      <c r="AR213" s="4">
        <f t="shared" si="833"/>
        <v>1.2000000000012734</v>
      </c>
      <c r="AS213" s="4">
        <f t="shared" si="834"/>
        <v>1.6944444444451012</v>
      </c>
      <c r="AT213" s="4">
        <f t="shared" si="835"/>
        <v>2.2666666666676973</v>
      </c>
      <c r="AU213" s="1"/>
      <c r="BA213" s="11">
        <f t="shared" si="727"/>
        <v>1.0000000000004547</v>
      </c>
      <c r="BB213" s="11">
        <f t="shared" si="728"/>
        <v>1.2500000000004547</v>
      </c>
      <c r="BC213" s="12">
        <f t="shared" si="729"/>
        <v>1.9999999999990905</v>
      </c>
      <c r="BD213" s="13">
        <f t="shared" si="730"/>
        <v>-2.0000000000009095</v>
      </c>
      <c r="BJ213" s="11">
        <f t="shared" si="735"/>
        <v>1.1666666666672731</v>
      </c>
      <c r="BK213" s="11">
        <f t="shared" si="736"/>
        <v>1.2500000000006368</v>
      </c>
      <c r="BL213" s="11">
        <f t="shared" si="737"/>
        <v>5.0000000001000577E-2</v>
      </c>
      <c r="BM213" s="11">
        <f t="shared" si="738"/>
        <v>-8.333333333227233E-2</v>
      </c>
      <c r="BN213" s="11">
        <f t="shared" si="739"/>
        <v>0.25000000000090949</v>
      </c>
      <c r="BO213" s="11">
        <f t="shared" si="740"/>
        <v>2.6666666666660603</v>
      </c>
      <c r="BP213" s="11">
        <f t="shared" si="741"/>
        <v>2.7999999999994545</v>
      </c>
      <c r="BQ213" s="1">
        <v>1</v>
      </c>
      <c r="BR213" s="11">
        <f t="shared" si="742"/>
        <v>-2.166666666666667</v>
      </c>
      <c r="BS213" s="11">
        <f t="shared" si="743"/>
        <v>2.7916666666644687</v>
      </c>
      <c r="BT213" s="11">
        <f t="shared" si="744"/>
        <v>1.2000000000012734</v>
      </c>
      <c r="BU213" s="11">
        <f t="shared" si="745"/>
        <v>1.6944444444451012</v>
      </c>
      <c r="BV213" s="11">
        <f t="shared" si="655"/>
        <v>2.2666666666676973</v>
      </c>
      <c r="BY213" s="126"/>
      <c r="BZ213" s="126"/>
      <c r="CB213" s="1">
        <f t="shared" si="677"/>
        <v>1</v>
      </c>
      <c r="CC213" s="1">
        <f t="shared" si="678"/>
        <v>1</v>
      </c>
      <c r="CD213" s="1">
        <f t="shared" si="679"/>
        <v>1</v>
      </c>
      <c r="CE213" s="126">
        <f t="shared" si="836"/>
        <v>0</v>
      </c>
      <c r="CF213" s="1">
        <f t="shared" si="746"/>
        <v>0</v>
      </c>
      <c r="CG213" s="1" t="str">
        <f t="shared" si="747"/>
        <v/>
      </c>
      <c r="CH213" s="1">
        <f t="shared" si="837"/>
        <v>1</v>
      </c>
      <c r="CI213" s="1" t="str">
        <f t="shared" si="748"/>
        <v/>
      </c>
      <c r="CJ213" s="1">
        <f t="shared" si="838"/>
        <v>1</v>
      </c>
      <c r="CK213" s="1">
        <f t="shared" si="839"/>
        <v>1</v>
      </c>
      <c r="CL213" s="1">
        <f t="shared" si="656"/>
        <v>0</v>
      </c>
      <c r="CM213" s="1" t="str">
        <f t="shared" si="749"/>
        <v/>
      </c>
      <c r="CN213" s="1">
        <f t="shared" si="657"/>
        <v>0</v>
      </c>
      <c r="CO213" s="1" t="str">
        <f t="shared" si="658"/>
        <v/>
      </c>
      <c r="CP213" s="1">
        <f t="shared" si="659"/>
        <v>0</v>
      </c>
      <c r="CQ213" s="1" t="str">
        <f t="shared" si="660"/>
        <v/>
      </c>
      <c r="CS213" s="1">
        <f t="shared" si="680"/>
        <v>0</v>
      </c>
      <c r="CT213" s="1">
        <f t="shared" si="681"/>
        <v>0</v>
      </c>
      <c r="CU213" s="1">
        <f t="shared" si="682"/>
        <v>0</v>
      </c>
      <c r="CV213" s="126">
        <f t="shared" si="840"/>
        <v>1</v>
      </c>
      <c r="CW213" s="1"/>
      <c r="CX213" s="1">
        <f t="shared" si="661"/>
        <v>1</v>
      </c>
      <c r="CY213" s="1">
        <f t="shared" si="812"/>
        <v>1</v>
      </c>
      <c r="CZ213" s="1">
        <f t="shared" si="813"/>
        <v>0</v>
      </c>
      <c r="DA213" s="1">
        <f t="shared" si="814"/>
        <v>0</v>
      </c>
      <c r="DB213" s="1" t="str">
        <f t="shared" si="750"/>
        <v/>
      </c>
      <c r="DC213" s="1">
        <f t="shared" si="751"/>
        <v>0</v>
      </c>
      <c r="DD213" s="1" t="str">
        <f t="shared" si="752"/>
        <v/>
      </c>
      <c r="DE213" s="1" t="str">
        <f t="shared" si="665"/>
        <v/>
      </c>
      <c r="DF213" s="1"/>
      <c r="DG213" s="126">
        <f t="shared" si="841"/>
        <v>1</v>
      </c>
      <c r="DH213" s="1">
        <f t="shared" si="683"/>
        <v>1</v>
      </c>
      <c r="DI213" s="1">
        <f t="shared" si="684"/>
        <v>1</v>
      </c>
      <c r="DJ213" s="1">
        <f t="shared" si="685"/>
        <v>0</v>
      </c>
      <c r="DK213" s="1">
        <f t="shared" si="753"/>
        <v>1</v>
      </c>
      <c r="DL213" s="1"/>
      <c r="DM213" s="1">
        <f t="shared" si="754"/>
        <v>0</v>
      </c>
      <c r="DN213" s="1" t="str">
        <f t="shared" si="755"/>
        <v/>
      </c>
      <c r="DO213" s="1" t="str">
        <f t="shared" si="756"/>
        <v/>
      </c>
      <c r="DP213" s="1" t="str">
        <f t="shared" si="757"/>
        <v/>
      </c>
      <c r="DQ213" s="1" t="str">
        <f t="shared" si="758"/>
        <v/>
      </c>
      <c r="DR213" s="1" t="str">
        <f t="shared" si="759"/>
        <v/>
      </c>
      <c r="DS213" s="1" t="str">
        <f t="shared" si="760"/>
        <v/>
      </c>
      <c r="DT213" s="1" t="str">
        <f t="shared" si="761"/>
        <v/>
      </c>
      <c r="DU213" s="1" t="str">
        <f t="shared" si="815"/>
        <v/>
      </c>
      <c r="DV213" s="1">
        <f t="shared" si="686"/>
        <v>0</v>
      </c>
      <c r="DW213" s="1">
        <f t="shared" si="762"/>
        <v>1</v>
      </c>
      <c r="DX213" s="1">
        <f t="shared" si="763"/>
        <v>0</v>
      </c>
      <c r="DY213" s="1">
        <f t="shared" si="764"/>
        <v>0</v>
      </c>
      <c r="EA213" s="1">
        <f t="shared" si="687"/>
        <v>1</v>
      </c>
      <c r="EB213" s="1">
        <f t="shared" si="688"/>
        <v>1</v>
      </c>
      <c r="EC213" s="1">
        <f t="shared" si="689"/>
        <v>1</v>
      </c>
      <c r="ED213" s="1">
        <f t="shared" si="690"/>
        <v>0</v>
      </c>
      <c r="EF213" s="1">
        <f t="shared" si="819"/>
        <v>1</v>
      </c>
      <c r="EG213" s="1">
        <f t="shared" si="820"/>
        <v>1</v>
      </c>
      <c r="EH213" s="1">
        <f t="shared" si="821"/>
        <v>1</v>
      </c>
      <c r="EI213" s="1">
        <f t="shared" si="822"/>
        <v>0</v>
      </c>
      <c r="EK213" s="1">
        <f t="shared" si="695"/>
        <v>1</v>
      </c>
      <c r="EL213" s="1">
        <f t="shared" si="696"/>
        <v>1</v>
      </c>
      <c r="EM213" s="1">
        <f t="shared" si="697"/>
        <v>0</v>
      </c>
      <c r="EO213" s="1">
        <f t="shared" si="698"/>
        <v>1</v>
      </c>
      <c r="EP213" s="1">
        <f t="shared" si="699"/>
        <v>1</v>
      </c>
      <c r="EQ213" s="1">
        <f t="shared" si="700"/>
        <v>0</v>
      </c>
      <c r="ES213" s="1">
        <f t="shared" si="765"/>
        <v>1</v>
      </c>
      <c r="ET213" s="1">
        <f t="shared" si="766"/>
        <v>1</v>
      </c>
      <c r="EU213" s="1">
        <f t="shared" si="767"/>
        <v>0</v>
      </c>
      <c r="EV213" s="1" t="str">
        <f t="shared" si="667"/>
        <v/>
      </c>
      <c r="EW213" s="1" t="str">
        <f t="shared" si="816"/>
        <v/>
      </c>
      <c r="EY213" s="1">
        <f t="shared" si="768"/>
        <v>0</v>
      </c>
      <c r="EZ213" s="1">
        <f t="shared" si="769"/>
        <v>0</v>
      </c>
      <c r="FA213" s="1">
        <f t="shared" si="770"/>
        <v>0</v>
      </c>
      <c r="FC213" s="1">
        <f t="shared" si="701"/>
        <v>0</v>
      </c>
      <c r="FD213" s="1" t="str">
        <f t="shared" si="817"/>
        <v/>
      </c>
      <c r="FE213" s="1"/>
      <c r="FF213" s="1">
        <f t="shared" si="702"/>
        <v>0</v>
      </c>
      <c r="FG213" s="1">
        <f t="shared" si="703"/>
        <v>1</v>
      </c>
      <c r="FH213" s="1">
        <f t="shared" si="704"/>
        <v>0</v>
      </c>
      <c r="FI213" s="1" t="str">
        <f t="shared" si="771"/>
        <v/>
      </c>
      <c r="FJ213" s="1" t="str">
        <f t="shared" si="772"/>
        <v/>
      </c>
      <c r="FK213" s="1" t="str">
        <f t="shared" si="773"/>
        <v/>
      </c>
      <c r="FL213" s="1" t="str">
        <f t="shared" si="774"/>
        <v/>
      </c>
      <c r="FN213" s="1" t="str">
        <f t="shared" si="775"/>
        <v/>
      </c>
      <c r="FO213" s="1" t="str">
        <f t="shared" si="776"/>
        <v/>
      </c>
      <c r="FP213" s="1" t="str">
        <f t="shared" si="777"/>
        <v/>
      </c>
      <c r="FV213" s="1">
        <f t="shared" si="731"/>
        <v>0</v>
      </c>
      <c r="FW213" s="1">
        <f t="shared" si="732"/>
        <v>1</v>
      </c>
      <c r="FX213" s="1">
        <f t="shared" si="733"/>
        <v>0</v>
      </c>
      <c r="GA213" s="1">
        <f t="shared" si="778"/>
        <v>0</v>
      </c>
      <c r="GB213" s="1">
        <f t="shared" si="779"/>
        <v>0</v>
      </c>
      <c r="GC213" s="1">
        <f t="shared" si="780"/>
        <v>0</v>
      </c>
      <c r="GD213" s="1">
        <f t="shared" si="781"/>
        <v>1</v>
      </c>
      <c r="GE213" s="1">
        <f t="shared" si="782"/>
        <v>0</v>
      </c>
      <c r="GF213" s="1">
        <f t="shared" si="705"/>
        <v>1</v>
      </c>
      <c r="GG213" s="1">
        <f t="shared" si="783"/>
        <v>0</v>
      </c>
      <c r="GI213" s="1">
        <f t="shared" si="734"/>
        <v>0</v>
      </c>
      <c r="GK213" s="1">
        <f t="shared" si="784"/>
        <v>1</v>
      </c>
      <c r="GL213" s="1">
        <f t="shared" si="785"/>
        <v>1</v>
      </c>
      <c r="GM213" s="1">
        <f t="shared" si="786"/>
        <v>1</v>
      </c>
      <c r="GN213" s="1">
        <f t="shared" si="787"/>
        <v>0</v>
      </c>
      <c r="GO213" s="1">
        <f t="shared" si="788"/>
        <v>1</v>
      </c>
      <c r="GP213" s="1">
        <f t="shared" si="706"/>
        <v>0</v>
      </c>
      <c r="GQ213" s="1">
        <f t="shared" si="789"/>
        <v>1</v>
      </c>
      <c r="GS213" s="1" t="str">
        <f t="shared" si="790"/>
        <v/>
      </c>
      <c r="GT213" s="1" t="str">
        <f t="shared" si="791"/>
        <v/>
      </c>
      <c r="GU213" s="1">
        <f t="shared" si="707"/>
        <v>0</v>
      </c>
      <c r="GV213" s="1">
        <f t="shared" si="708"/>
        <v>0</v>
      </c>
      <c r="GW213" s="1">
        <f t="shared" si="709"/>
        <v>0</v>
      </c>
      <c r="GX213" s="1">
        <f t="shared" si="710"/>
        <v>0</v>
      </c>
      <c r="GY213" s="1">
        <f t="shared" si="711"/>
        <v>0</v>
      </c>
      <c r="GZ213" s="1"/>
      <c r="HA213" s="1">
        <f t="shared" si="792"/>
        <v>1</v>
      </c>
      <c r="HB213" s="1">
        <f t="shared" si="793"/>
        <v>0</v>
      </c>
      <c r="HC213" s="1">
        <f t="shared" si="794"/>
        <v>0</v>
      </c>
      <c r="HD213" s="1">
        <f t="shared" si="795"/>
        <v>0</v>
      </c>
      <c r="HE213" s="1">
        <f t="shared" si="796"/>
        <v>0</v>
      </c>
      <c r="HF213" s="1">
        <f t="shared" si="797"/>
        <v>0</v>
      </c>
      <c r="HH213" s="1">
        <f t="shared" si="798"/>
        <v>1</v>
      </c>
      <c r="HI213" s="1">
        <f t="shared" si="799"/>
        <v>0</v>
      </c>
      <c r="HJ213" s="1">
        <f t="shared" si="800"/>
        <v>0</v>
      </c>
      <c r="HK213" s="1">
        <f t="shared" si="801"/>
        <v>0</v>
      </c>
      <c r="HL213" s="1">
        <f t="shared" si="802"/>
        <v>0</v>
      </c>
      <c r="HM213" s="1">
        <f t="shared" si="803"/>
        <v>0</v>
      </c>
      <c r="HO213" s="1" t="str">
        <f t="shared" si="671"/>
        <v/>
      </c>
      <c r="HP213" s="1">
        <f t="shared" si="672"/>
        <v>0</v>
      </c>
      <c r="HQ213" s="1" t="str">
        <f t="shared" si="804"/>
        <v/>
      </c>
      <c r="HR213" s="1" t="str">
        <f t="shared" si="805"/>
        <v/>
      </c>
      <c r="HS213" s="1" t="str">
        <f t="shared" si="806"/>
        <v/>
      </c>
      <c r="HT213" s="1" t="str">
        <f t="shared" si="807"/>
        <v/>
      </c>
      <c r="HU213" s="1" t="str">
        <f t="shared" si="808"/>
        <v/>
      </c>
      <c r="HV213" s="1" t="str">
        <f t="shared" si="809"/>
        <v/>
      </c>
      <c r="HW213" s="1" t="str">
        <f t="shared" si="810"/>
        <v/>
      </c>
      <c r="HX213" s="1" t="str">
        <f t="shared" si="811"/>
        <v/>
      </c>
      <c r="HZ213" s="1" t="str">
        <f t="shared" si="712"/>
        <v/>
      </c>
      <c r="IA213" s="1">
        <f t="shared" si="713"/>
        <v>1</v>
      </c>
      <c r="IB213" s="1" t="str">
        <f t="shared" si="714"/>
        <v/>
      </c>
      <c r="IC213" s="1" t="str">
        <f t="shared" si="715"/>
        <v/>
      </c>
      <c r="ID213" s="1" t="str">
        <f t="shared" si="716"/>
        <v/>
      </c>
      <c r="IE213" s="1" t="str">
        <f t="shared" si="717"/>
        <v/>
      </c>
      <c r="IF213" s="1" t="str">
        <f t="shared" si="718"/>
        <v/>
      </c>
      <c r="IG213" s="1" t="str">
        <f t="shared" si="719"/>
        <v/>
      </c>
      <c r="IH213" s="1" t="str">
        <f t="shared" si="720"/>
        <v/>
      </c>
      <c r="II213" s="1" t="str">
        <f t="shared" si="721"/>
        <v/>
      </c>
    </row>
    <row r="214" spans="1:243" x14ac:dyDescent="0.2">
      <c r="A214" s="14">
        <f t="shared" si="818"/>
        <v>214</v>
      </c>
      <c r="B214" t="s">
        <v>90</v>
      </c>
      <c r="C214" s="2">
        <v>42425</v>
      </c>
      <c r="G214" s="3">
        <v>109.142</v>
      </c>
      <c r="H214" s="3">
        <v>121.15</v>
      </c>
      <c r="I214" s="3">
        <v>131.14500000000001</v>
      </c>
      <c r="J214" s="4">
        <v>167.11</v>
      </c>
      <c r="P214" s="128">
        <f t="shared" si="673"/>
        <v>3502.2499999999995</v>
      </c>
      <c r="Q214" s="5">
        <f t="shared" si="674"/>
        <v>3887.0000000000005</v>
      </c>
      <c r="R214" s="6">
        <f t="shared" si="675"/>
        <v>4206.5000000000009</v>
      </c>
      <c r="S214" s="7">
        <f t="shared" si="676"/>
        <v>5355.0000000000018</v>
      </c>
      <c r="Y214" s="4">
        <f>ABS(BA214)</f>
        <v>1.7499999999995453</v>
      </c>
      <c r="Z214" s="1">
        <f>ABS(BB214)</f>
        <v>9.0000000000004547</v>
      </c>
      <c r="AA214" s="1">
        <f>ABS(BC214)</f>
        <v>14.500000000000909</v>
      </c>
      <c r="AB214" s="1">
        <f>ABS(BD214)</f>
        <v>21.000000000001819</v>
      </c>
      <c r="AC214" s="1"/>
      <c r="AD214" s="1"/>
      <c r="AE214" s="126"/>
      <c r="AF214" s="126"/>
      <c r="AG214" s="126"/>
      <c r="AH214" s="4">
        <f t="shared" si="823"/>
        <v>2.5000000000012124</v>
      </c>
      <c r="AI214" s="4">
        <f t="shared" si="824"/>
        <v>1.9000000000011825</v>
      </c>
      <c r="AJ214" s="4">
        <f t="shared" si="825"/>
        <v>0.29999999999991012</v>
      </c>
      <c r="AK214" s="4">
        <f t="shared" si="826"/>
        <v>0.66666666666681884</v>
      </c>
      <c r="AL214" s="4">
        <f t="shared" si="827"/>
        <v>1.75</v>
      </c>
      <c r="AM214" s="4">
        <f t="shared" si="828"/>
        <v>7.5000000000003029</v>
      </c>
      <c r="AN214" s="4">
        <f t="shared" si="829"/>
        <v>6.1000000000001826</v>
      </c>
      <c r="AO214" s="4">
        <f t="shared" si="830"/>
        <v>1</v>
      </c>
      <c r="AP214" s="4">
        <f t="shared" si="831"/>
        <v>2.500000000001819</v>
      </c>
      <c r="AQ214" s="4">
        <f t="shared" si="832"/>
        <v>8.5000000000005311</v>
      </c>
      <c r="AR214" s="4">
        <f t="shared" si="833"/>
        <v>2.3000000000012735</v>
      </c>
      <c r="AS214" s="4">
        <f t="shared" si="834"/>
        <v>4.3333333333333837</v>
      </c>
      <c r="AT214" s="4">
        <f t="shared" si="835"/>
        <v>0.69999999999884777</v>
      </c>
      <c r="AU214" s="1"/>
      <c r="BA214" s="11">
        <f t="shared" si="727"/>
        <v>1.7499999999995453</v>
      </c>
      <c r="BB214" s="11">
        <f t="shared" si="728"/>
        <v>9.0000000000004547</v>
      </c>
      <c r="BC214" s="12">
        <f t="shared" si="729"/>
        <v>14.500000000000909</v>
      </c>
      <c r="BD214" s="13">
        <f t="shared" si="730"/>
        <v>21.000000000001819</v>
      </c>
      <c r="BJ214" s="11">
        <f t="shared" si="735"/>
        <v>-2.5000000000012124</v>
      </c>
      <c r="BK214" s="11">
        <f t="shared" si="736"/>
        <v>-1.9000000000011825</v>
      </c>
      <c r="BL214" s="11">
        <f t="shared" si="737"/>
        <v>0.29999999999991012</v>
      </c>
      <c r="BM214" s="11">
        <f t="shared" si="738"/>
        <v>-0.66666666666681884</v>
      </c>
      <c r="BN214" s="11">
        <f t="shared" si="739"/>
        <v>1.75</v>
      </c>
      <c r="BO214" s="11">
        <f t="shared" si="740"/>
        <v>7.5000000000003029</v>
      </c>
      <c r="BP214" s="11">
        <f t="shared" si="741"/>
        <v>6.1000000000001826</v>
      </c>
      <c r="BQ214" s="1">
        <v>1</v>
      </c>
      <c r="BR214" s="11">
        <f t="shared" si="742"/>
        <v>2.500000000001819</v>
      </c>
      <c r="BS214" s="11">
        <f t="shared" si="743"/>
        <v>8.5000000000005311</v>
      </c>
      <c r="BT214" s="11">
        <f t="shared" si="744"/>
        <v>-2.3000000000012735</v>
      </c>
      <c r="BU214" s="11">
        <f t="shared" si="745"/>
        <v>4.3333333333333837</v>
      </c>
      <c r="BV214" s="11">
        <f t="shared" si="655"/>
        <v>0.69999999999884777</v>
      </c>
      <c r="BY214" s="126"/>
      <c r="BZ214" s="126"/>
      <c r="CB214" s="1">
        <f t="shared" si="677"/>
        <v>0</v>
      </c>
      <c r="CC214" s="1">
        <f t="shared" si="678"/>
        <v>0</v>
      </c>
      <c r="CD214" s="1">
        <f t="shared" si="679"/>
        <v>0</v>
      </c>
      <c r="CE214" s="126">
        <f t="shared" si="836"/>
        <v>0</v>
      </c>
      <c r="CF214" s="1">
        <f t="shared" si="746"/>
        <v>0</v>
      </c>
      <c r="CG214" s="1" t="str">
        <f t="shared" si="747"/>
        <v/>
      </c>
      <c r="CH214" s="1" t="str">
        <f t="shared" si="837"/>
        <v/>
      </c>
      <c r="CI214" s="1">
        <f t="shared" si="748"/>
        <v>1</v>
      </c>
      <c r="CJ214" s="1">
        <f t="shared" si="838"/>
        <v>1</v>
      </c>
      <c r="CK214" s="1" t="str">
        <f t="shared" si="839"/>
        <v/>
      </c>
      <c r="CL214" s="1">
        <f t="shared" si="656"/>
        <v>1</v>
      </c>
      <c r="CM214" s="1">
        <f t="shared" si="749"/>
        <v>1</v>
      </c>
      <c r="CN214" s="1">
        <f t="shared" si="657"/>
        <v>1</v>
      </c>
      <c r="CO214" s="1" t="str">
        <f t="shared" si="658"/>
        <v/>
      </c>
      <c r="CP214" s="1" t="str">
        <f t="shared" si="659"/>
        <v/>
      </c>
      <c r="CQ214" s="1">
        <f t="shared" si="660"/>
        <v>1</v>
      </c>
      <c r="CS214" s="1">
        <f t="shared" si="680"/>
        <v>0</v>
      </c>
      <c r="CT214" s="1">
        <f t="shared" si="681"/>
        <v>0</v>
      </c>
      <c r="CU214" s="1">
        <f t="shared" si="682"/>
        <v>0</v>
      </c>
      <c r="CV214" s="126">
        <f t="shared" si="840"/>
        <v>0</v>
      </c>
      <c r="CW214" s="1"/>
      <c r="CX214" s="1" t="str">
        <f t="shared" si="661"/>
        <v/>
      </c>
      <c r="CY214" s="1" t="str">
        <f t="shared" si="812"/>
        <v/>
      </c>
      <c r="CZ214" s="1" t="str">
        <f t="shared" si="813"/>
        <v/>
      </c>
      <c r="DA214" s="1" t="str">
        <f t="shared" si="814"/>
        <v/>
      </c>
      <c r="DB214" s="1">
        <f t="shared" si="750"/>
        <v>1</v>
      </c>
      <c r="DC214" s="1" t="str">
        <f t="shared" si="751"/>
        <v/>
      </c>
      <c r="DD214" s="1">
        <f t="shared" si="752"/>
        <v>1</v>
      </c>
      <c r="DE214" s="1" t="str">
        <f t="shared" si="665"/>
        <v/>
      </c>
      <c r="DF214" s="1"/>
      <c r="DG214" s="126">
        <f t="shared" si="841"/>
        <v>1</v>
      </c>
      <c r="DH214" s="1">
        <f t="shared" si="683"/>
        <v>1</v>
      </c>
      <c r="DI214" s="1">
        <f t="shared" si="684"/>
        <v>1</v>
      </c>
      <c r="DJ214" s="1">
        <f t="shared" si="685"/>
        <v>1</v>
      </c>
      <c r="DK214" s="1" t="str">
        <f t="shared" si="753"/>
        <v/>
      </c>
      <c r="DL214" s="1"/>
      <c r="DM214" s="1" t="str">
        <f t="shared" si="754"/>
        <v/>
      </c>
      <c r="DN214" s="1">
        <f t="shared" si="755"/>
        <v>0</v>
      </c>
      <c r="DO214" s="1">
        <f t="shared" si="756"/>
        <v>1</v>
      </c>
      <c r="DP214" s="1">
        <f t="shared" si="757"/>
        <v>0</v>
      </c>
      <c r="DQ214" s="1">
        <f t="shared" si="758"/>
        <v>1</v>
      </c>
      <c r="DR214" s="1">
        <f t="shared" si="759"/>
        <v>0</v>
      </c>
      <c r="DS214" s="1">
        <f t="shared" si="760"/>
        <v>1</v>
      </c>
      <c r="DT214" s="1">
        <f t="shared" si="761"/>
        <v>0</v>
      </c>
      <c r="DU214" s="1">
        <f t="shared" si="815"/>
        <v>1</v>
      </c>
      <c r="DV214" s="1">
        <f t="shared" si="686"/>
        <v>1</v>
      </c>
      <c r="DW214" s="1">
        <f t="shared" si="762"/>
        <v>0</v>
      </c>
      <c r="DX214" s="1" t="str">
        <f t="shared" si="763"/>
        <v/>
      </c>
      <c r="DY214" s="1" t="str">
        <f t="shared" si="764"/>
        <v/>
      </c>
      <c r="EA214" s="1">
        <f t="shared" si="687"/>
        <v>1</v>
      </c>
      <c r="EB214" s="1">
        <f t="shared" si="688"/>
        <v>1</v>
      </c>
      <c r="EC214" s="1">
        <f t="shared" si="689"/>
        <v>1</v>
      </c>
      <c r="ED214" s="1">
        <f t="shared" si="690"/>
        <v>1</v>
      </c>
      <c r="EF214" s="1">
        <f t="shared" si="819"/>
        <v>1</v>
      </c>
      <c r="EG214" s="1">
        <f t="shared" si="820"/>
        <v>1</v>
      </c>
      <c r="EH214" s="1">
        <f t="shared" si="821"/>
        <v>1</v>
      </c>
      <c r="EI214" s="1">
        <f t="shared" si="822"/>
        <v>1</v>
      </c>
      <c r="EK214" s="1">
        <f t="shared" si="695"/>
        <v>1</v>
      </c>
      <c r="EL214" s="1">
        <f t="shared" si="696"/>
        <v>1</v>
      </c>
      <c r="EM214" s="1">
        <f t="shared" si="697"/>
        <v>1</v>
      </c>
      <c r="EO214" s="1">
        <f t="shared" si="698"/>
        <v>1</v>
      </c>
      <c r="EP214" s="1">
        <f t="shared" si="699"/>
        <v>1</v>
      </c>
      <c r="EQ214" s="1">
        <f t="shared" si="700"/>
        <v>1</v>
      </c>
      <c r="ES214" s="1">
        <f t="shared" si="765"/>
        <v>1</v>
      </c>
      <c r="ET214" s="1">
        <f t="shared" si="766"/>
        <v>1</v>
      </c>
      <c r="EU214" s="1">
        <f t="shared" si="767"/>
        <v>1</v>
      </c>
      <c r="EV214" s="1">
        <f t="shared" si="667"/>
        <v>1</v>
      </c>
      <c r="EW214" s="1">
        <f t="shared" si="816"/>
        <v>0</v>
      </c>
      <c r="EY214" s="1">
        <f t="shared" si="768"/>
        <v>1</v>
      </c>
      <c r="EZ214" s="1">
        <f t="shared" si="769"/>
        <v>1</v>
      </c>
      <c r="FA214" s="1">
        <f t="shared" si="770"/>
        <v>1</v>
      </c>
      <c r="FC214" s="1">
        <f t="shared" si="701"/>
        <v>0</v>
      </c>
      <c r="FD214" s="1" t="str">
        <f t="shared" si="817"/>
        <v/>
      </c>
      <c r="FE214" s="1"/>
      <c r="FF214" s="1">
        <f t="shared" si="702"/>
        <v>1</v>
      </c>
      <c r="FG214" s="1">
        <f t="shared" si="703"/>
        <v>0</v>
      </c>
      <c r="FH214" s="1">
        <f t="shared" si="704"/>
        <v>0</v>
      </c>
      <c r="FI214" s="1" t="str">
        <f t="shared" si="771"/>
        <v/>
      </c>
      <c r="FJ214" s="1" t="str">
        <f t="shared" si="772"/>
        <v/>
      </c>
      <c r="FK214" s="1" t="str">
        <f t="shared" si="773"/>
        <v/>
      </c>
      <c r="FL214" s="1" t="str">
        <f t="shared" si="774"/>
        <v/>
      </c>
      <c r="FN214" s="1" t="str">
        <f t="shared" si="775"/>
        <v/>
      </c>
      <c r="FO214" s="1" t="str">
        <f t="shared" si="776"/>
        <v/>
      </c>
      <c r="FP214" s="1" t="str">
        <f t="shared" si="777"/>
        <v/>
      </c>
      <c r="FV214" s="1">
        <f t="shared" si="731"/>
        <v>0</v>
      </c>
      <c r="FW214" s="1">
        <f t="shared" si="732"/>
        <v>1</v>
      </c>
      <c r="FX214" s="1">
        <f t="shared" si="733"/>
        <v>1</v>
      </c>
      <c r="GA214" s="1">
        <f t="shared" si="778"/>
        <v>1</v>
      </c>
      <c r="GB214" s="1">
        <f t="shared" si="779"/>
        <v>1</v>
      </c>
      <c r="GC214" s="1">
        <f t="shared" si="780"/>
        <v>1</v>
      </c>
      <c r="GD214" s="1">
        <f t="shared" si="781"/>
        <v>1</v>
      </c>
      <c r="GE214" s="1">
        <f t="shared" si="782"/>
        <v>0</v>
      </c>
      <c r="GF214" s="1">
        <f t="shared" si="705"/>
        <v>0</v>
      </c>
      <c r="GG214" s="1">
        <f t="shared" si="783"/>
        <v>1</v>
      </c>
      <c r="GI214" s="1">
        <f t="shared" si="734"/>
        <v>1</v>
      </c>
      <c r="GK214" s="1">
        <f t="shared" si="784"/>
        <v>1</v>
      </c>
      <c r="GL214" s="1">
        <f t="shared" si="785"/>
        <v>1</v>
      </c>
      <c r="GM214" s="1">
        <f t="shared" si="786"/>
        <v>1</v>
      </c>
      <c r="GN214" s="1">
        <f t="shared" si="787"/>
        <v>1</v>
      </c>
      <c r="GO214" s="1">
        <f t="shared" si="788"/>
        <v>0</v>
      </c>
      <c r="GP214" s="1">
        <f t="shared" si="706"/>
        <v>0</v>
      </c>
      <c r="GQ214" s="1">
        <f t="shared" si="789"/>
        <v>1</v>
      </c>
      <c r="GS214" s="1" t="str">
        <f t="shared" si="790"/>
        <v/>
      </c>
      <c r="GT214" s="1" t="str">
        <f t="shared" si="791"/>
        <v/>
      </c>
      <c r="GU214" s="1">
        <f t="shared" si="707"/>
        <v>0</v>
      </c>
      <c r="GV214" s="1">
        <f t="shared" si="708"/>
        <v>0</v>
      </c>
      <c r="GW214" s="1">
        <f t="shared" si="709"/>
        <v>0</v>
      </c>
      <c r="GX214" s="1">
        <f t="shared" si="710"/>
        <v>0</v>
      </c>
      <c r="GY214" s="1">
        <f t="shared" si="711"/>
        <v>0</v>
      </c>
      <c r="GZ214" s="1"/>
      <c r="HA214" s="1">
        <f t="shared" si="792"/>
        <v>1</v>
      </c>
      <c r="HB214" s="1">
        <f t="shared" si="793"/>
        <v>1</v>
      </c>
      <c r="HC214" s="1">
        <f t="shared" si="794"/>
        <v>1</v>
      </c>
      <c r="HD214" s="1">
        <f t="shared" si="795"/>
        <v>1</v>
      </c>
      <c r="HE214" s="1">
        <f t="shared" si="796"/>
        <v>0</v>
      </c>
      <c r="HF214" s="1">
        <f t="shared" si="797"/>
        <v>0</v>
      </c>
      <c r="HH214" s="1">
        <f t="shared" si="798"/>
        <v>1</v>
      </c>
      <c r="HI214" s="1">
        <f t="shared" si="799"/>
        <v>1</v>
      </c>
      <c r="HJ214" s="1">
        <f t="shared" si="800"/>
        <v>1</v>
      </c>
      <c r="HK214" s="1">
        <f t="shared" si="801"/>
        <v>1</v>
      </c>
      <c r="HL214" s="1">
        <f t="shared" si="802"/>
        <v>1</v>
      </c>
      <c r="HM214" s="1">
        <f t="shared" si="803"/>
        <v>0</v>
      </c>
      <c r="HO214" s="1">
        <f t="shared" si="671"/>
        <v>1</v>
      </c>
      <c r="HP214" s="1" t="str">
        <f t="shared" si="672"/>
        <v/>
      </c>
      <c r="HQ214" s="1">
        <f t="shared" si="804"/>
        <v>1</v>
      </c>
      <c r="HR214" s="1" t="str">
        <f t="shared" si="805"/>
        <v/>
      </c>
      <c r="HS214" s="1">
        <f t="shared" si="806"/>
        <v>1</v>
      </c>
      <c r="HT214" s="1" t="str">
        <f t="shared" si="807"/>
        <v/>
      </c>
      <c r="HU214" s="1" t="str">
        <f t="shared" si="808"/>
        <v/>
      </c>
      <c r="HV214" s="1" t="str">
        <f t="shared" si="809"/>
        <v/>
      </c>
      <c r="HW214" s="1" t="str">
        <f t="shared" si="810"/>
        <v/>
      </c>
      <c r="HX214" s="1" t="str">
        <f t="shared" si="811"/>
        <v/>
      </c>
      <c r="HZ214" s="1">
        <f t="shared" si="712"/>
        <v>0</v>
      </c>
      <c r="IA214" s="1" t="str">
        <f t="shared" si="713"/>
        <v/>
      </c>
      <c r="IB214" s="1">
        <f t="shared" si="714"/>
        <v>0</v>
      </c>
      <c r="IC214" s="1" t="str">
        <f t="shared" si="715"/>
        <v/>
      </c>
      <c r="ID214" s="1">
        <f t="shared" si="716"/>
        <v>0</v>
      </c>
      <c r="IE214" s="1" t="str">
        <f t="shared" si="717"/>
        <v/>
      </c>
      <c r="IF214" s="1" t="str">
        <f t="shared" si="718"/>
        <v/>
      </c>
      <c r="IG214" s="1" t="str">
        <f t="shared" si="719"/>
        <v/>
      </c>
      <c r="IH214" s="1" t="str">
        <f t="shared" si="720"/>
        <v/>
      </c>
      <c r="II214" s="1" t="str">
        <f t="shared" si="721"/>
        <v/>
      </c>
    </row>
    <row r="215" spans="1:243" x14ac:dyDescent="0.2">
      <c r="A215" s="14">
        <f t="shared" si="818"/>
        <v>215</v>
      </c>
      <c r="B215" t="s">
        <v>91</v>
      </c>
      <c r="C215" s="2">
        <v>42425</v>
      </c>
      <c r="G215" s="3">
        <v>109.15</v>
      </c>
      <c r="H215" s="3">
        <v>121.125</v>
      </c>
      <c r="I215" s="3">
        <v>131.03</v>
      </c>
      <c r="J215" s="4">
        <v>166</v>
      </c>
      <c r="P215" s="128">
        <f t="shared" si="673"/>
        <v>3503.0000000000005</v>
      </c>
      <c r="Q215" s="5">
        <f t="shared" si="674"/>
        <v>3884.5</v>
      </c>
      <c r="R215" s="6">
        <f t="shared" si="675"/>
        <v>4195</v>
      </c>
      <c r="S215" s="7">
        <f t="shared" si="676"/>
        <v>5312</v>
      </c>
      <c r="Y215" s="43"/>
      <c r="AH215" s="4"/>
      <c r="AI215" s="4"/>
      <c r="AJ215" s="4"/>
      <c r="AK215" s="4"/>
      <c r="AL215" s="4"/>
      <c r="AM215" s="4"/>
      <c r="AN215" s="4"/>
      <c r="AO215" s="4"/>
      <c r="AP215" s="4"/>
      <c r="AQ215" s="4"/>
      <c r="AR215" s="4"/>
      <c r="AS215" s="4"/>
      <c r="AT215" s="4"/>
      <c r="BA215" s="11"/>
      <c r="BB215" s="11"/>
      <c r="BC215" s="12"/>
      <c r="BD215" s="13"/>
      <c r="BJ215" s="11"/>
      <c r="BK215" s="11"/>
      <c r="BL215" s="11"/>
      <c r="BM215" s="11"/>
      <c r="BN215" s="11"/>
      <c r="BO215" s="11"/>
      <c r="BP215" s="11"/>
      <c r="BR215" s="11"/>
      <c r="BS215" s="11"/>
      <c r="BT215" s="11"/>
      <c r="BU215" s="11"/>
      <c r="BV215" s="11"/>
      <c r="BY215" s="126"/>
      <c r="BZ215" s="126"/>
      <c r="CB215" s="1"/>
      <c r="CC215" s="1"/>
      <c r="CD215" s="1"/>
      <c r="CE215" s="126" t="str">
        <f t="shared" si="836"/>
        <v/>
      </c>
      <c r="CF215" s="1"/>
      <c r="CG215" s="1"/>
      <c r="CH215" s="1"/>
      <c r="CI215" s="1"/>
      <c r="CJ215" s="1" t="str">
        <f t="shared" si="838"/>
        <v/>
      </c>
      <c r="CK215" s="1" t="str">
        <f t="shared" si="839"/>
        <v/>
      </c>
      <c r="CL215" s="1"/>
      <c r="CM215" s="1"/>
      <c r="CN215" s="1"/>
      <c r="CO215" s="1"/>
      <c r="CP215" s="1"/>
      <c r="CQ215" s="1"/>
      <c r="CS215" s="1"/>
      <c r="CT215" s="1"/>
      <c r="CU215" s="1"/>
      <c r="CV215" s="126" t="str">
        <f t="shared" si="840"/>
        <v/>
      </c>
      <c r="CW215" s="1"/>
      <c r="CX215" s="1"/>
      <c r="CY215" s="1"/>
      <c r="CZ215" s="1"/>
      <c r="DA215" s="1"/>
      <c r="DB215" s="1"/>
      <c r="DC215" s="1"/>
      <c r="DD215" s="1"/>
      <c r="DE215" s="1"/>
      <c r="DF215" s="1"/>
      <c r="DG215" s="126"/>
      <c r="DH215" s="1"/>
      <c r="DI215" s="1"/>
      <c r="DJ215" s="1"/>
      <c r="DK215" s="1"/>
      <c r="DL215" s="1"/>
      <c r="DM215" s="1"/>
      <c r="DN215" s="1"/>
      <c r="DO215" s="1"/>
      <c r="DP215" s="1"/>
      <c r="DQ215" s="1"/>
      <c r="DR215" s="1"/>
      <c r="DS215" s="1"/>
      <c r="DT215" s="1"/>
      <c r="DU215" s="1"/>
      <c r="DV215" s="1"/>
      <c r="DW215" s="1"/>
      <c r="DX215" s="1"/>
      <c r="DY215" s="1"/>
      <c r="EA215" s="1"/>
      <c r="EB215" s="1"/>
      <c r="EC215" s="1"/>
      <c r="ED215" s="1"/>
      <c r="EF215" s="1"/>
      <c r="EG215" s="1"/>
      <c r="EH215" s="1"/>
      <c r="EI215" s="1"/>
      <c r="EK215" s="1"/>
      <c r="EL215" s="1"/>
      <c r="EM215" s="1"/>
      <c r="EO215" s="1"/>
      <c r="EP215" s="1"/>
      <c r="EQ215" s="1"/>
      <c r="ES215" s="1"/>
      <c r="ET215" s="1"/>
      <c r="EU215" s="1"/>
      <c r="EV215" s="1"/>
      <c r="EW215" s="1" t="str">
        <f t="shared" si="816"/>
        <v/>
      </c>
      <c r="EY215" s="1"/>
      <c r="EZ215" s="1"/>
      <c r="FA215" s="1"/>
      <c r="FC215" s="1"/>
      <c r="FD215" s="1" t="str">
        <f t="shared" si="817"/>
        <v/>
      </c>
      <c r="FE215" s="1"/>
      <c r="FF215" s="1"/>
      <c r="FG215" s="1"/>
      <c r="FH215" s="1"/>
      <c r="FI215" s="1"/>
      <c r="FJ215" s="1"/>
      <c r="FK215" s="1"/>
      <c r="FL215" s="1"/>
      <c r="FV215" s="1"/>
      <c r="FW215" s="1"/>
      <c r="FX215" s="1"/>
      <c r="GA215" s="1"/>
      <c r="GB215" s="1"/>
      <c r="GC215" s="1"/>
      <c r="GD215" s="1"/>
      <c r="GE215" s="1"/>
      <c r="GF215" s="1"/>
      <c r="GG215" s="1"/>
      <c r="GI215" s="1"/>
      <c r="GK215" s="1"/>
      <c r="GL215" s="1"/>
      <c r="GM215" s="1"/>
      <c r="GN215" s="1"/>
      <c r="GO215" s="1"/>
      <c r="GP215" s="1"/>
      <c r="GQ215" s="1"/>
      <c r="GS215" s="1"/>
      <c r="GT215" s="1"/>
      <c r="GU215" s="1"/>
      <c r="GV215" s="1"/>
      <c r="GW215" s="1"/>
      <c r="GX215" s="1"/>
      <c r="GY215" s="1"/>
      <c r="GZ215" s="1"/>
      <c r="HA215" s="1"/>
      <c r="HB215" s="1"/>
      <c r="HC215" s="1"/>
      <c r="HD215" s="1"/>
      <c r="HE215" s="1"/>
      <c r="HF215" s="1"/>
      <c r="HH215" s="1"/>
      <c r="HI215" s="1"/>
      <c r="HJ215" s="1"/>
      <c r="HK215" s="1"/>
      <c r="HL215" s="1"/>
      <c r="HM215" s="1"/>
      <c r="HO215" s="1"/>
      <c r="HP215" s="1"/>
      <c r="HQ215" s="1"/>
      <c r="HR215" s="1"/>
      <c r="HS215" s="1"/>
      <c r="HT215" s="1"/>
      <c r="HU215" s="1"/>
      <c r="HV215" s="1"/>
      <c r="HW215" s="1"/>
      <c r="HX215" s="1"/>
      <c r="HZ215" s="1"/>
      <c r="IA215" s="1"/>
      <c r="IB215" s="1"/>
      <c r="IC215" s="1"/>
      <c r="ID215" s="1"/>
      <c r="IE215" s="1"/>
      <c r="IF215" s="1"/>
      <c r="IG215" s="1"/>
      <c r="IH215" s="1"/>
      <c r="II215" s="1"/>
    </row>
    <row r="216" spans="1:243" x14ac:dyDescent="0.2">
      <c r="A216" s="14">
        <f t="shared" si="818"/>
        <v>216</v>
      </c>
      <c r="C216" s="2">
        <v>42426</v>
      </c>
      <c r="G216" s="3">
        <v>109.08199999999999</v>
      </c>
      <c r="H216" s="3">
        <v>120.282</v>
      </c>
      <c r="I216" s="3">
        <v>130.12</v>
      </c>
      <c r="J216" s="4">
        <v>164.09</v>
      </c>
      <c r="P216" s="128">
        <f t="shared" si="673"/>
        <v>3496.2499999999995</v>
      </c>
      <c r="Q216" s="5">
        <f t="shared" si="674"/>
        <v>3868.2499999999995</v>
      </c>
      <c r="R216" s="6">
        <f t="shared" si="675"/>
        <v>4172</v>
      </c>
      <c r="S216" s="7">
        <f t="shared" si="676"/>
        <v>5257</v>
      </c>
      <c r="Y216" s="4">
        <f>ABS(BA216)</f>
        <v>6.7500000000009095</v>
      </c>
      <c r="Z216" s="1">
        <f>ABS(BB216)</f>
        <v>16.250000000000455</v>
      </c>
      <c r="AA216" s="1">
        <f>ABS(BC216)</f>
        <v>23</v>
      </c>
      <c r="AB216" s="1">
        <f>ABS(BD216)</f>
        <v>55</v>
      </c>
      <c r="AC216" s="1"/>
      <c r="AD216" s="1"/>
      <c r="AE216" s="126"/>
      <c r="AF216" s="126"/>
      <c r="AG216" s="126"/>
      <c r="AH216" s="4">
        <f t="shared" si="823"/>
        <v>2.6666666666681831</v>
      </c>
      <c r="AI216" s="4">
        <f t="shared" si="824"/>
        <v>3.7500000000015472</v>
      </c>
      <c r="AJ216" s="4">
        <f t="shared" si="825"/>
        <v>2.4500000000004558</v>
      </c>
      <c r="AK216" s="4">
        <f t="shared" si="826"/>
        <v>0.91666666666712082</v>
      </c>
      <c r="AL216" s="4">
        <f t="shared" si="827"/>
        <v>4.7500000000004547</v>
      </c>
      <c r="AM216" s="4">
        <f t="shared" si="828"/>
        <v>4.6666666666666679</v>
      </c>
      <c r="AN216" s="4">
        <f t="shared" si="829"/>
        <v>1</v>
      </c>
      <c r="AO216" s="4">
        <f t="shared" si="830"/>
        <v>1</v>
      </c>
      <c r="AP216" s="4">
        <f t="shared" si="831"/>
        <v>5.3333333333354584</v>
      </c>
      <c r="AQ216" s="4">
        <f t="shared" si="832"/>
        <v>3.2916666666659866</v>
      </c>
      <c r="AR216" s="4">
        <f t="shared" si="833"/>
        <v>4.3000000000018197</v>
      </c>
      <c r="AS216" s="4">
        <f t="shared" si="834"/>
        <v>4.0277777777782333</v>
      </c>
      <c r="AT216" s="4">
        <f t="shared" si="835"/>
        <v>6.166666666668486</v>
      </c>
      <c r="AU216" s="1"/>
      <c r="BA216" s="11">
        <f t="shared" ref="BA216:BA258" si="842">P216-P215</f>
        <v>-6.7500000000009095</v>
      </c>
      <c r="BB216" s="11">
        <f t="shared" ref="BB216:BB258" si="843">Q216-Q215</f>
        <v>-16.250000000000455</v>
      </c>
      <c r="BC216" s="12">
        <f t="shared" ref="BC216:BC258" si="844">R216-R215</f>
        <v>-23</v>
      </c>
      <c r="BD216" s="13">
        <f t="shared" ref="BD216:BD258" si="845">S216-S215</f>
        <v>-55</v>
      </c>
      <c r="BJ216" s="11">
        <f t="shared" ref="BJ216:BJ247" si="846">((BA216*2)-(BB216/BJ$3))</f>
        <v>-2.6666666666681831</v>
      </c>
      <c r="BK216" s="11">
        <f t="shared" ref="BK216:BK247" si="847">((BA216*2)-(BB216/BK$3))</f>
        <v>-3.7500000000015472</v>
      </c>
      <c r="BL216" s="11">
        <f t="shared" ref="BL216:BL247" si="848">BB216-(BC216/BL$3)</f>
        <v>-2.4500000000004558</v>
      </c>
      <c r="BM216" s="11">
        <f t="shared" ref="BM216:BM247" si="849">BB216-(BC216/BM$3)</f>
        <v>-0.91666666666712082</v>
      </c>
      <c r="BN216" s="11">
        <f t="shared" ref="BN216:BN247" si="850">BB216-(BC216/BN$3)</f>
        <v>-4.7500000000004547</v>
      </c>
      <c r="BO216" s="11">
        <f t="shared" ref="BO216:BO247" si="851">BC216-(BD216/BO$3)</f>
        <v>-4.6666666666666679</v>
      </c>
      <c r="BP216" s="11">
        <f t="shared" ref="BP216:BP247" si="852">BC216-(BD216/BP$3)</f>
        <v>-1</v>
      </c>
      <c r="BQ216" s="1">
        <v>1</v>
      </c>
      <c r="BR216" s="11">
        <f t="shared" ref="BR216:BR247" si="853">-(BK216*BK$3-BM216)</f>
        <v>5.3333333333354584</v>
      </c>
      <c r="BS216" s="11">
        <f t="shared" ref="BS216:BS247" si="854">-(BM216*BM$3-BO216)</f>
        <v>-3.2916666666659866</v>
      </c>
      <c r="BT216" s="11">
        <f t="shared" ref="BT216:BT247" si="855">((BA216*2)-(BC216/BT$3))</f>
        <v>-4.3000000000018197</v>
      </c>
      <c r="BU216" s="11">
        <f t="shared" ref="BU216:BU247" si="856">BB216-(BD216/BU$3)</f>
        <v>-4.0277777777782333</v>
      </c>
      <c r="BV216" s="11">
        <f t="shared" si="655"/>
        <v>-6.166666666668486</v>
      </c>
      <c r="BY216" s="126"/>
      <c r="BZ216" s="126"/>
      <c r="CB216" s="1">
        <f t="shared" si="677"/>
        <v>1</v>
      </c>
      <c r="CC216" s="1">
        <f t="shared" si="678"/>
        <v>1</v>
      </c>
      <c r="CD216" s="1">
        <f t="shared" si="679"/>
        <v>1</v>
      </c>
      <c r="CE216" s="126">
        <f t="shared" si="836"/>
        <v>1</v>
      </c>
      <c r="CF216" s="1">
        <f t="shared" ref="CF216:CF247" si="857">IF(OR(AND(BD216&gt;-0.001,BD216&lt;0.001),AND(BK216&gt;-0.001,BK216&lt;0.001)),0,IF(BD216&gt;0,IF(BK216&gt;0,1,0),IF(BK216&lt;0,1,0)))</f>
        <v>1</v>
      </c>
      <c r="CG216" s="1">
        <f>IF(CE216=0,"",IF(OR(BK216=0,BO216=0),1,IF(BK216&gt;0,IF(BO216&gt;0,1,0),IF(BO216&lt;0,1,0))))</f>
        <v>1</v>
      </c>
      <c r="CH216" s="1" t="str">
        <f t="shared" si="837"/>
        <v/>
      </c>
      <c r="CI216" s="1" t="str">
        <f t="shared" ref="CI216:CI247" si="858">IF(CV216=0,IF(AND(BK216&gt;-0.001,BD216&lt;0.001),1,IF(AND(BK216&lt;0.001,BD216&gt;-0.001),1,0)),"")</f>
        <v/>
      </c>
      <c r="CJ216" s="1">
        <f t="shared" si="838"/>
        <v>0</v>
      </c>
      <c r="CK216" s="1">
        <f t="shared" si="839"/>
        <v>0</v>
      </c>
      <c r="CL216" s="1">
        <f t="shared" si="656"/>
        <v>1</v>
      </c>
      <c r="CM216" s="1">
        <f t="shared" ref="CM216:CM247" si="859">IF(CL216=1,IF(OR(BD216=0,BK216=0),1,IF(BD216&gt;0,IF(BK216&lt;0,1,0),IF(BK216&gt;0,1,0))),"")</f>
        <v>0</v>
      </c>
      <c r="CN216" s="1" t="str">
        <f t="shared" si="657"/>
        <v/>
      </c>
      <c r="CO216" s="1">
        <f t="shared" si="658"/>
        <v>1</v>
      </c>
      <c r="CP216" s="1">
        <f t="shared" si="659"/>
        <v>1</v>
      </c>
      <c r="CQ216" s="1" t="str">
        <f t="shared" si="660"/>
        <v/>
      </c>
      <c r="CS216" s="1">
        <f t="shared" si="680"/>
        <v>1</v>
      </c>
      <c r="CT216" s="1">
        <f t="shared" si="681"/>
        <v>1</v>
      </c>
      <c r="CU216" s="1">
        <f t="shared" si="682"/>
        <v>1</v>
      </c>
      <c r="CV216" s="126">
        <f t="shared" si="840"/>
        <v>1</v>
      </c>
      <c r="CW216" s="1"/>
      <c r="CX216" s="1">
        <f t="shared" ref="CX216:CX248" si="860">IF(CV216=1,1,"")</f>
        <v>1</v>
      </c>
      <c r="CY216" s="1">
        <f t="shared" ref="CY216:CY247" si="861">IF(CX216=1,IF(OR(BA216=0,BK216=0),1,IF(BA216&gt;0,IF(BK216&gt;0,1,0),IF(BK216&lt;0,1,0))),"")</f>
        <v>1</v>
      </c>
      <c r="CZ216" s="1">
        <f t="shared" ref="CZ216:CZ247" si="862">IF(CX216=1,IF(OR(BD216=0,BK216=0),1,IF(BD216&gt;0,IF(BK216&gt;0,1,0),IF(BK216&lt;0,1,0))),"")</f>
        <v>1</v>
      </c>
      <c r="DA216" s="1">
        <f t="shared" ref="DA216:DA247" si="863">IF(CX216=1,IF(OR(BD216=0,BO216=0),1,IF(BD216&gt;0,IF(BO216&gt;0,1,0),IF(BO216&lt;0,1,0))),"")</f>
        <v>1</v>
      </c>
      <c r="DB216" s="1" t="str">
        <f t="shared" ref="DB216:DB247" si="864">IF(CX216="",IF(OR(BD216=0,BO216=0),1,IF(BD216&gt;0,IF(BO216&gt;0,1,0),IF(BO216&lt;0,1,0))),"")</f>
        <v/>
      </c>
      <c r="DC216" s="1" t="str">
        <f t="shared" ref="DC216:DC247" si="865">IF(DJ216=0,IF(AND(BM216&gt;-0.001,BD216&lt;0.001),1,IF(AND(BM216&lt;0.001,BD216&gt;-0.001),1,0)),"")</f>
        <v/>
      </c>
      <c r="DD216" s="1">
        <f t="shared" ref="DD216:DD247" si="866">IF(DJ216=1,IF(AND(BM216&gt;-0.001,BD216&lt;0.001),1,IF(AND(BM216&lt;0.001,BD216&gt;-0.001),1,0)),"")</f>
        <v>0</v>
      </c>
      <c r="DE216" s="1" t="str">
        <f t="shared" si="665"/>
        <v/>
      </c>
      <c r="DF216" s="1"/>
      <c r="DG216" s="126">
        <f t="shared" si="841"/>
        <v>1</v>
      </c>
      <c r="DH216" s="1">
        <f t="shared" si="683"/>
        <v>1</v>
      </c>
      <c r="DI216" s="1">
        <f t="shared" si="684"/>
        <v>1</v>
      </c>
      <c r="DJ216" s="1">
        <f t="shared" si="685"/>
        <v>1</v>
      </c>
      <c r="DK216" s="1" t="str">
        <f t="shared" ref="DK216:DK247" si="867">IF(DJ216=0,IF(OR(BD216=0,BM216=0),1,IF(BD216&gt;0,IF(BM216&gt;0,1,0),IF(BM216&lt;0,1,0))),"")</f>
        <v/>
      </c>
      <c r="DL216" s="1"/>
      <c r="DM216" s="1" t="str">
        <f t="shared" ref="DM216:DM247" si="868">IF(DJ216=0,IF(OR(BK216=0,BM216=0),1,IF(BK216&gt;0,IF(BM216&gt;0,1,0),IF(BM216&lt;0,1,0))),"")</f>
        <v/>
      </c>
      <c r="DN216" s="1">
        <f t="shared" ref="DN216:DN247" si="869">IF(DJ216=1,IF(OR(BD216=0,BM216=0),1,IF(BD216&gt;0,IF(BM216&gt;0,1,0),IF(BM216&lt;0,1,0))),"")</f>
        <v>1</v>
      </c>
      <c r="DO216" s="1">
        <f t="shared" ref="DO216:DO247" si="870">IF(DJ216=1,IF(OR(BK216=0,BM216=0),1,IF(BK216&gt;0,IF(BM216&gt;0,1,0),IF(BM216&lt;0,1,0))),"")</f>
        <v>1</v>
      </c>
      <c r="DP216" s="1">
        <f t="shared" ref="DP216:DP247" si="871">IF(DJ216=1,IF(OR(BD216=0,BK216=0),1,IF(BD216&gt;0,IF(BK216&gt;0,1,0),IF(BK216&lt;0,1,0))),"")</f>
        <v>1</v>
      </c>
      <c r="DQ216" s="1">
        <f t="shared" ref="DQ216:DQ247" si="872">IF(DJ216=1,IF(OR(BK216=0,BM216=0),1,IF(BK216&gt;0,IF(BM216&gt;0,1,0),IF(BM216&lt;0,1,0))),"")</f>
        <v>1</v>
      </c>
      <c r="DR216" s="1">
        <f t="shared" ref="DR216:DR247" si="873">IF(DJ216=1,IF(OR(BM216=0,BP216=0),1,IF(BM216&gt;0,IF(BP216&gt;0,1,0),IF(BP216&lt;0,1,0))),"")</f>
        <v>1</v>
      </c>
      <c r="DS216" s="1">
        <f t="shared" ref="DS216:DS247" si="874">IF(DJ216=1,IF(OR(BM216=0,BT216=0),1,IF(BM216&gt;0,IF(BT216&gt;0,1,0),IF(BT216&lt;0,1,0))),"")</f>
        <v>1</v>
      </c>
      <c r="DT216" s="1">
        <f t="shared" ref="DT216:DT247" si="875">IF(DJ216=1,IF(OR(BM216=0,BU216=0),1,IF(BM216&gt;0,IF(BU216&gt;0,1,0),IF(BU216&lt;0,1,0))),"")</f>
        <v>1</v>
      </c>
      <c r="DU216" s="1">
        <f t="shared" ref="DU216:DU247" si="876">IF(DJ216=1,IF(OR(AND(BO216&gt;-0.001,BM216&lt;0.001, BK216&lt;0.001),AND(BO216&lt;0.001,BM216&gt;-0.001,BK216&gt;-0.001)),1,0),"")</f>
        <v>0</v>
      </c>
      <c r="DV216" s="1">
        <f t="shared" si="686"/>
        <v>1</v>
      </c>
      <c r="DW216" s="1">
        <f>IF(OR(AND(BD216&gt;0, BC216 &lt;0),AND(BD216&lt;0, BC216 &gt;0)),1,0)</f>
        <v>0</v>
      </c>
      <c r="DX216" s="1" t="str">
        <f t="shared" ref="DX216:DX247" si="877">IF(DW216=1,IF(OR(AND(BD216&gt;0,BM216&lt;0.001),AND(BD216&lt;0,BM216&gt;-0.001)),1,0),"")</f>
        <v/>
      </c>
      <c r="DY216" s="1" t="str">
        <f t="shared" ref="DY216:DY247" si="878">IF(DK216=1,IF(OR(AND(BK216&gt;-0.001,BM216&gt;-0.001),AND(BK216&lt;0.001,BM216&lt;0.001)),1,0),"")</f>
        <v/>
      </c>
      <c r="EA216" s="1">
        <f t="shared" si="687"/>
        <v>1</v>
      </c>
      <c r="EB216" s="1">
        <f t="shared" si="688"/>
        <v>1</v>
      </c>
      <c r="EC216" s="1">
        <f t="shared" si="689"/>
        <v>1</v>
      </c>
      <c r="ED216" s="1">
        <f t="shared" si="690"/>
        <v>1</v>
      </c>
      <c r="EF216" s="1">
        <f t="shared" ref="EF216:EF247" si="879">IF(BA216&gt;0,IF(BS216&gt;0,1,0),IF(BS216&lt;0,1,0))</f>
        <v>1</v>
      </c>
      <c r="EG216" s="1">
        <f t="shared" ref="EG216:EG247" si="880">IF(BB216&gt;0,IF(BS216&gt;0,1,0),IF(BS216&lt;0,1,0))</f>
        <v>1</v>
      </c>
      <c r="EH216" s="1">
        <f t="shared" ref="EH216:EH247" si="881">IF(BC216&gt;0,IF(BS216&gt;0,1,0),IF(BS216&lt;0,1,0))</f>
        <v>1</v>
      </c>
      <c r="EI216" s="1">
        <f t="shared" ref="EI216:EI247" si="882">IF(BD216&gt;0,IF(BS216&gt;0,1,0),IF(BS216&lt;0,1,0))</f>
        <v>1</v>
      </c>
      <c r="EK216" s="1">
        <f t="shared" si="695"/>
        <v>1</v>
      </c>
      <c r="EL216" s="1">
        <f t="shared" si="696"/>
        <v>1</v>
      </c>
      <c r="EM216" s="1">
        <f t="shared" si="697"/>
        <v>1</v>
      </c>
      <c r="EO216" s="1">
        <f t="shared" si="698"/>
        <v>1</v>
      </c>
      <c r="EP216" s="1">
        <f t="shared" si="699"/>
        <v>1</v>
      </c>
      <c r="EQ216" s="1">
        <f t="shared" si="700"/>
        <v>1</v>
      </c>
      <c r="ES216" s="1">
        <f>IF(OR(BC216=0,BA216=0),1,IF(BC216&gt;0,IF(BA216&gt;0,1,0),IF(BA216&lt;0,1,0)))</f>
        <v>1</v>
      </c>
      <c r="ET216" s="1">
        <f>IF(OR(BC216=0,BB216=0),1,IF(BC216&gt;0,IF(BB216&gt;0,1,0),IF(BB216&lt;0,1,0)))</f>
        <v>1</v>
      </c>
      <c r="EU216" s="1">
        <f>IF(OR(BC216=0,BD216=0),1,IF(BC216&gt;0,IF(BD216&gt;0,1,0),IF(BD216&lt;0,1,0)))</f>
        <v>1</v>
      </c>
      <c r="EV216" s="1">
        <f>IF(AND(BC216&gt;-0.0001,BD216 &gt;-0.0001),1,IF(AND(BC216&lt;0.0001,BD216&lt;0.0001),1,""))</f>
        <v>1</v>
      </c>
      <c r="EW216" s="1">
        <f t="shared" si="816"/>
        <v>1</v>
      </c>
      <c r="EY216" s="1">
        <f>IF(OR(BD216=0,BA216=0),1,IF(BD216&gt;0,IF(BA216&gt;0,1,0),IF(BA216&lt;0,1,0)))</f>
        <v>1</v>
      </c>
      <c r="EZ216" s="1">
        <f>IF(OR(BD216=0,BB216=0),1,IF(BD216&gt;0,IF(BB216&gt;0,1,0),IF(BB216&lt;0,1,0)))</f>
        <v>1</v>
      </c>
      <c r="FA216" s="1">
        <f>IF(OR(BD216=0,BC216=0),1,IF(BD216&gt;0,IF(BC216&gt;0,1,0),IF(BC216&lt;0,1,0)))</f>
        <v>1</v>
      </c>
      <c r="FC216" s="1">
        <f t="shared" si="701"/>
        <v>1</v>
      </c>
      <c r="FD216" s="1">
        <f t="shared" si="817"/>
        <v>0</v>
      </c>
      <c r="FE216" s="1"/>
      <c r="FF216" s="1">
        <f t="shared" si="702"/>
        <v>1</v>
      </c>
      <c r="FG216" s="1">
        <f t="shared" si="703"/>
        <v>1</v>
      </c>
      <c r="FH216" s="1">
        <f t="shared" si="704"/>
        <v>1</v>
      </c>
      <c r="FI216" s="1">
        <f t="shared" ref="FI216:FI247" si="883">IF(FH216=0,"",(IF(BO216&gt;0,IF(BD216&gt;0,1,0),IF(BD216&lt;0,1,0))))</f>
        <v>1</v>
      </c>
      <c r="FJ216" s="1">
        <f t="shared" ref="FJ216:FJ247" si="884">IF(FH216=0,"",(IF(BO216&gt;0,IF(BC216&gt;0,1,0),IF(BC216&lt;0,1,0))))</f>
        <v>1</v>
      </c>
      <c r="FK216" s="1">
        <f t="shared" ref="FK216:FK247" si="885">IF(FH216=0,"",(IF(BO216&gt;0,IF(BB216&gt;0,1,0),IF(BB216&lt;0,1,0))))</f>
        <v>1</v>
      </c>
      <c r="FL216" s="1">
        <f t="shared" ref="FL216:FL247" si="886">IF(FH216=0,"",(IF(BO216&gt;0,IF(BA216&gt;0,1,0),IF(BA216&lt;0,1,0))))</f>
        <v>1</v>
      </c>
      <c r="FN216" s="1">
        <f t="shared" ref="FN216:FN247" si="887">IF(ABS(BB216)&gt;9.76,1,"")</f>
        <v>1</v>
      </c>
      <c r="FO216" s="1">
        <f t="shared" ref="FO216:FO247" si="888">IF(FN216=1,IF(BB216&gt;0,IF(BL216&lt;0,1,0),IF(BL216&gt;0,1,0)),"")</f>
        <v>0</v>
      </c>
      <c r="FP216" s="1">
        <f t="shared" ref="FP216:FP247" si="889">IF(BL216&gt;1.96, IF(BB216&gt;9.76,1,0),IF(BL216&lt;-1.96, IF(BB216&lt;-9.76,1,0),""))</f>
        <v>1</v>
      </c>
      <c r="FV216" s="1">
        <f t="shared" ref="FV216:FV258" si="890">IF(BK215&gt;0,IF(BK216&gt;0,1,0),IF(BK216&lt;0,1,0))</f>
        <v>1</v>
      </c>
      <c r="FW216" s="1">
        <f t="shared" ref="FW216:FW258" si="891">IF(BL215&gt;0,IF(BL216&gt;0,1,0),IF(BL216&lt;0,1,0))</f>
        <v>1</v>
      </c>
      <c r="FX216" s="1">
        <f t="shared" ref="FX216:FX258" si="892">IF(BO215&gt;0,IF(BO216&gt;0,1,0),IF(BO216&lt;0,1,0))</f>
        <v>1</v>
      </c>
      <c r="GA216" s="1">
        <f t="shared" ref="GA216:GA247" si="893">IF(BA216&gt;0,IF(BR216&gt;0,1,0),IF(BR216&lt;0,1,0))</f>
        <v>0</v>
      </c>
      <c r="GB216" s="1">
        <f t="shared" ref="GB216:GB247" si="894">IF(BB216&gt;0,IF(BR216&gt;0,1,0),IF(BR216&lt;0,1,0))</f>
        <v>0</v>
      </c>
      <c r="GC216" s="1">
        <f t="shared" ref="GC216:GC247" si="895">IF(BC216&gt;0,IF(BR216&gt;0,1,0),IF(BR216&lt;0,1,0))</f>
        <v>0</v>
      </c>
      <c r="GD216" s="1">
        <f t="shared" ref="GD216:GD247" si="896">IF(BD216&gt;0,IF(BR216&gt;0,1,0),IF(BR216&lt;0,1,0))</f>
        <v>0</v>
      </c>
      <c r="GE216" s="1">
        <f t="shared" ref="GE216:GE247" si="897">IF(BK216&gt;0,IF(BR216&gt;0,1,0),IF(BR216&lt;0,1,0))</f>
        <v>0</v>
      </c>
      <c r="GF216" s="1">
        <f t="shared" si="705"/>
        <v>0</v>
      </c>
      <c r="GG216" s="1">
        <f t="shared" ref="GG216:GG247" si="898">IF(BO216&gt;0,IF(BR216&gt;0,1,0),IF(BR216&lt;0,1,0))</f>
        <v>0</v>
      </c>
      <c r="GI216" s="1">
        <f t="shared" ref="GI216:GI247" si="899">IF(BR216&gt;0,IF(BS216&gt;0,1,0),IF(BS216&lt;0,1,0))</f>
        <v>0</v>
      </c>
      <c r="GK216" s="1">
        <f t="shared" ref="GK216:GK247" si="900">IF(BA216&gt;0,IF(BS216&gt;0,1,0),IF(BS216&lt;0,1,0))</f>
        <v>1</v>
      </c>
      <c r="GL216" s="1">
        <f t="shared" ref="GL216:GL247" si="901">IF(BB216&gt;0,IF(BS216&gt;0,1,0),IF(BS216&lt;0,1,0))</f>
        <v>1</v>
      </c>
      <c r="GM216" s="1">
        <f t="shared" ref="GM216:GM247" si="902">IF(BC216&gt;0,IF(BS216&gt;0,1,0),IF(BS216&lt;0,1,0))</f>
        <v>1</v>
      </c>
      <c r="GN216" s="1">
        <f t="shared" ref="GN216:GN247" si="903">IF(BD216&gt;0,IF(BS216&gt;0,1,0),IF(BS216&lt;0,1,0))</f>
        <v>1</v>
      </c>
      <c r="GO216" s="1">
        <f t="shared" ref="GO216:GO247" si="904">IF(BK216&gt;0,IF(BS216&gt;0,1,0),IF(BS216&lt;0,1,0))</f>
        <v>1</v>
      </c>
      <c r="GP216" s="1">
        <f t="shared" si="706"/>
        <v>1</v>
      </c>
      <c r="GQ216" s="1">
        <f t="shared" ref="GQ216:GQ247" si="905">IF(BO216&gt;0,IF(BS216&gt;0,1,0),IF(BS216&lt;0,1,0))</f>
        <v>1</v>
      </c>
      <c r="GS216" s="1">
        <f t="shared" ref="GS216:GS247" si="906">IF(ABS(BD216)&gt;32,IF(ABS(BM216)&gt;2,1,0),"")</f>
        <v>0</v>
      </c>
      <c r="GT216" s="1">
        <f t="shared" ref="GT216:GT247" si="907">IF(ABS(BD216)&gt;40,IF(ABS(BM216)&gt;2,1,0),"")</f>
        <v>0</v>
      </c>
      <c r="GU216" s="1">
        <f t="shared" si="707"/>
        <v>0</v>
      </c>
      <c r="GV216" s="1">
        <f t="shared" si="708"/>
        <v>0</v>
      </c>
      <c r="GW216" s="1">
        <f t="shared" si="709"/>
        <v>0</v>
      </c>
      <c r="GX216" s="1">
        <f t="shared" si="710"/>
        <v>0</v>
      </c>
      <c r="GY216" s="1">
        <f t="shared" si="711"/>
        <v>0</v>
      </c>
      <c r="GZ216" s="1"/>
      <c r="HA216" s="1">
        <f t="shared" ref="HA216:HA247" si="908">IF(ABS(BO216)&gt;2,1,0)</f>
        <v>1</v>
      </c>
      <c r="HB216" s="1">
        <f t="shared" ref="HB216:HB247" si="909">IF(ABS(BO216)&gt;4,1,0)</f>
        <v>1</v>
      </c>
      <c r="HC216" s="1">
        <f t="shared" ref="HC216:HC247" si="910">IF(ABS(BO216)&gt;5,1,0)</f>
        <v>0</v>
      </c>
      <c r="HD216" s="1">
        <f t="shared" ref="HD216:HD247" si="911">IF(ABS(BO216)&gt;6,1,0)</f>
        <v>0</v>
      </c>
      <c r="HE216" s="1">
        <f t="shared" ref="HE216:HE247" si="912">IF(ABS(BO216)&gt;8,1,0)</f>
        <v>0</v>
      </c>
      <c r="HF216" s="1">
        <f t="shared" ref="HF216:HF247" si="913">IF(ABS(BO216)&gt;10,1,0)</f>
        <v>0</v>
      </c>
      <c r="HH216" s="1">
        <f t="shared" ref="HH216:HH247" si="914">IF(ABS(BS216)&gt;1.5,1,0)</f>
        <v>1</v>
      </c>
      <c r="HI216" s="1">
        <f t="shared" ref="HI216:HI247" si="915">IF(ABS(BS216)&gt;3,1,0)</f>
        <v>1</v>
      </c>
      <c r="HJ216" s="1">
        <f t="shared" ref="HJ216:HJ247" si="916">IF(ABS(BS216)&gt;4.5,1,0)</f>
        <v>0</v>
      </c>
      <c r="HK216" s="1">
        <f t="shared" ref="HK216:HK247" si="917">IF(ABS(BS216)&gt;6,1,0)</f>
        <v>0</v>
      </c>
      <c r="HL216" s="1">
        <f t="shared" ref="HL216:HL247" si="918">IF(ABS(BS216)&gt;7.5,1,0)</f>
        <v>0</v>
      </c>
      <c r="HM216" s="1">
        <f t="shared" ref="HM216:HM247" si="919">IF(ABS(BS216)&gt;9,1,0)</f>
        <v>0</v>
      </c>
      <c r="HO216" s="1" t="str">
        <f t="shared" si="671"/>
        <v/>
      </c>
      <c r="HP216" s="1">
        <f t="shared" si="672"/>
        <v>0</v>
      </c>
      <c r="HQ216" s="1" t="str">
        <f t="shared" ref="HQ216:HQ247" si="920">IF(BD216&gt;9.1,IF(BM216&lt;0.001,1,0),"")</f>
        <v/>
      </c>
      <c r="HR216" s="1">
        <f t="shared" ref="HR216:HR247" si="921">IF(BD216&lt;-9.1,IF(BM216&gt;-0.001,1,0),"")</f>
        <v>0</v>
      </c>
      <c r="HS216" s="1" t="str">
        <f t="shared" ref="HS216:HS247" si="922">IF(BD216&gt;15.1,IF(BM216&lt;0.001,1,0),"")</f>
        <v/>
      </c>
      <c r="HT216" s="1">
        <f t="shared" ref="HT216:HT247" si="923">IF(BD216&lt;-15.1,IF(BM216&gt;-0.001,1,0),"")</f>
        <v>0</v>
      </c>
      <c r="HU216" s="1" t="str">
        <f t="shared" ref="HU216:HU247" si="924">IF(BD216&gt;31.1,IF(BM216&lt;0.001,1,0),"")</f>
        <v/>
      </c>
      <c r="HV216" s="1">
        <f t="shared" ref="HV216:HV247" si="925">IF(BD216&lt;-31.1,IF(BM216&gt;-0.001,1,0),"")</f>
        <v>0</v>
      </c>
      <c r="HW216" s="1" t="str">
        <f t="shared" ref="HW216:HW247" si="926">IF(BD216&gt;47.1,IF(BM216&lt;0.001,1,0),"")</f>
        <v/>
      </c>
      <c r="HX216" s="1">
        <f t="shared" ref="HX216:HX247" si="927">IF(BD216&lt;-47.1,IF(BM216&gt;-0.001,1,0),"")</f>
        <v>0</v>
      </c>
      <c r="HZ216" s="1" t="str">
        <f t="shared" si="712"/>
        <v/>
      </c>
      <c r="IA216" s="1">
        <f t="shared" si="713"/>
        <v>0</v>
      </c>
      <c r="IB216" s="1" t="str">
        <f t="shared" si="714"/>
        <v/>
      </c>
      <c r="IC216" s="1">
        <f t="shared" si="715"/>
        <v>0</v>
      </c>
      <c r="ID216" s="1" t="str">
        <f t="shared" si="716"/>
        <v/>
      </c>
      <c r="IE216" s="1">
        <f t="shared" si="717"/>
        <v>0</v>
      </c>
      <c r="IF216" s="1" t="str">
        <f t="shared" si="718"/>
        <v/>
      </c>
      <c r="IG216" s="1">
        <f t="shared" si="719"/>
        <v>0</v>
      </c>
      <c r="IH216" s="1" t="str">
        <f t="shared" si="720"/>
        <v/>
      </c>
      <c r="II216" s="1">
        <f t="shared" si="721"/>
        <v>0</v>
      </c>
    </row>
    <row r="217" spans="1:243" x14ac:dyDescent="0.2">
      <c r="A217" s="14">
        <f t="shared" si="818"/>
        <v>217</v>
      </c>
      <c r="C217" s="2">
        <v>42429</v>
      </c>
      <c r="G217" s="3">
        <v>109.087</v>
      </c>
      <c r="H217" s="3">
        <v>120.315</v>
      </c>
      <c r="I217" s="3">
        <v>130.16499999999999</v>
      </c>
      <c r="J217" s="4">
        <v>164.17</v>
      </c>
      <c r="P217" s="128">
        <f t="shared" si="673"/>
        <v>3496.7500000000005</v>
      </c>
      <c r="Q217" s="5">
        <f t="shared" si="674"/>
        <v>3871.5</v>
      </c>
      <c r="R217" s="6">
        <f t="shared" si="675"/>
        <v>4176.4999999999991</v>
      </c>
      <c r="S217" s="7">
        <f t="shared" si="676"/>
        <v>5264.9999999999991</v>
      </c>
      <c r="Y217" s="4">
        <f t="shared" ref="Y217:Y247" si="928">ABS(BA217)</f>
        <v>0.50000000000090949</v>
      </c>
      <c r="Z217" s="1">
        <f t="shared" ref="Z217:Z247" si="929">ABS(BB217)</f>
        <v>3.2500000000004547</v>
      </c>
      <c r="AA217" s="1">
        <f t="shared" ref="AA217:AA247" si="930">ABS(BC217)</f>
        <v>4.4999999999990905</v>
      </c>
      <c r="AB217" s="1">
        <f t="shared" ref="AB217:AB247" si="931">ABS(BD217)</f>
        <v>7.9999999999990905</v>
      </c>
      <c r="AC217" s="1"/>
      <c r="AD217" s="1"/>
      <c r="AE217" s="126"/>
      <c r="AF217" s="126"/>
      <c r="AG217" s="126"/>
      <c r="AH217" s="4">
        <f t="shared" si="823"/>
        <v>1.1666666666651508</v>
      </c>
      <c r="AI217" s="4">
        <f t="shared" si="824"/>
        <v>0.94999999999845386</v>
      </c>
      <c r="AJ217" s="4">
        <f t="shared" si="825"/>
        <v>0.55000000000100036</v>
      </c>
      <c r="AK217" s="4">
        <f t="shared" si="826"/>
        <v>0.25000000000106093</v>
      </c>
      <c r="AL217" s="4">
        <f t="shared" si="827"/>
        <v>1.0000000000009095</v>
      </c>
      <c r="AM217" s="4">
        <f t="shared" si="828"/>
        <v>1.8333333333327269</v>
      </c>
      <c r="AN217" s="4">
        <f t="shared" si="829"/>
        <v>1.2999999999994545</v>
      </c>
      <c r="AO217" s="4">
        <f t="shared" si="830"/>
        <v>1</v>
      </c>
      <c r="AP217" s="4">
        <f t="shared" si="831"/>
        <v>1.8333333333318174</v>
      </c>
      <c r="AQ217" s="4">
        <f t="shared" si="832"/>
        <v>1.4583333333311355</v>
      </c>
      <c r="AR217" s="4">
        <f t="shared" si="833"/>
        <v>0.79999999999781712</v>
      </c>
      <c r="AS217" s="4">
        <f t="shared" si="834"/>
        <v>1.4722222222228791</v>
      </c>
      <c r="AT217" s="4">
        <f t="shared" si="835"/>
        <v>6.6666666664726426E-2</v>
      </c>
      <c r="AU217" s="1"/>
      <c r="BA217" s="11">
        <f t="shared" si="842"/>
        <v>0.50000000000090949</v>
      </c>
      <c r="BB217" s="11">
        <f t="shared" si="843"/>
        <v>3.2500000000004547</v>
      </c>
      <c r="BC217" s="12">
        <f t="shared" si="844"/>
        <v>4.4999999999990905</v>
      </c>
      <c r="BD217" s="13">
        <f t="shared" si="845"/>
        <v>7.9999999999990905</v>
      </c>
      <c r="BJ217" s="11">
        <f t="shared" si="846"/>
        <v>-1.1666666666651508</v>
      </c>
      <c r="BK217" s="11">
        <f t="shared" si="847"/>
        <v>-0.94999999999845386</v>
      </c>
      <c r="BL217" s="11">
        <f t="shared" si="848"/>
        <v>0.55000000000100036</v>
      </c>
      <c r="BM217" s="11">
        <f t="shared" si="849"/>
        <v>0.25000000000106093</v>
      </c>
      <c r="BN217" s="11">
        <f t="shared" si="850"/>
        <v>1.0000000000009095</v>
      </c>
      <c r="BO217" s="11">
        <f t="shared" si="851"/>
        <v>1.8333333333327269</v>
      </c>
      <c r="BP217" s="11">
        <f t="shared" si="852"/>
        <v>1.2999999999994545</v>
      </c>
      <c r="BQ217" s="1">
        <v>1</v>
      </c>
      <c r="BR217" s="11">
        <f t="shared" si="853"/>
        <v>1.8333333333318174</v>
      </c>
      <c r="BS217" s="11">
        <f t="shared" si="854"/>
        <v>1.4583333333311355</v>
      </c>
      <c r="BT217" s="11">
        <f t="shared" si="855"/>
        <v>-0.79999999999781712</v>
      </c>
      <c r="BU217" s="11">
        <f t="shared" si="856"/>
        <v>1.4722222222228791</v>
      </c>
      <c r="BV217" s="11">
        <f t="shared" si="655"/>
        <v>-6.6666666664726426E-2</v>
      </c>
      <c r="BY217" s="126"/>
      <c r="BZ217" s="126"/>
      <c r="CB217" s="1">
        <f t="shared" si="677"/>
        <v>0</v>
      </c>
      <c r="CC217" s="1">
        <f t="shared" si="678"/>
        <v>0</v>
      </c>
      <c r="CD217" s="1">
        <f t="shared" si="679"/>
        <v>0</v>
      </c>
      <c r="CE217" s="126">
        <f t="shared" si="836"/>
        <v>0</v>
      </c>
      <c r="CF217" s="1">
        <f t="shared" si="857"/>
        <v>0</v>
      </c>
      <c r="CG217" s="1" t="str">
        <f>IF(CE217=0,"",IF(OR(BK217=0,BO217=0),1,IF(BK217&gt;0,IF(BO217&gt;0,1,0),IF(BO217&lt;0,1,0))))</f>
        <v/>
      </c>
      <c r="CH217" s="1" t="str">
        <f t="shared" si="837"/>
        <v/>
      </c>
      <c r="CI217" s="1" t="str">
        <f t="shared" si="858"/>
        <v/>
      </c>
      <c r="CJ217" s="1">
        <f t="shared" si="838"/>
        <v>1</v>
      </c>
      <c r="CK217" s="1">
        <f t="shared" si="839"/>
        <v>1</v>
      </c>
      <c r="CL217" s="1">
        <f t="shared" si="656"/>
        <v>0</v>
      </c>
      <c r="CM217" s="1" t="str">
        <f t="shared" si="859"/>
        <v/>
      </c>
      <c r="CN217" s="1">
        <f t="shared" si="657"/>
        <v>0</v>
      </c>
      <c r="CO217" s="1" t="str">
        <f t="shared" si="658"/>
        <v/>
      </c>
      <c r="CP217" s="1" t="str">
        <f t="shared" si="659"/>
        <v/>
      </c>
      <c r="CQ217" s="1">
        <f t="shared" si="660"/>
        <v>0</v>
      </c>
      <c r="CS217" s="1">
        <f t="shared" si="680"/>
        <v>1</v>
      </c>
      <c r="CT217" s="1">
        <f t="shared" si="681"/>
        <v>1</v>
      </c>
      <c r="CU217" s="1">
        <f t="shared" si="682"/>
        <v>1</v>
      </c>
      <c r="CV217" s="126">
        <f t="shared" si="840"/>
        <v>1</v>
      </c>
      <c r="CW217" s="1"/>
      <c r="CX217" s="1">
        <f t="shared" si="860"/>
        <v>1</v>
      </c>
      <c r="CY217" s="1">
        <f t="shared" si="861"/>
        <v>0</v>
      </c>
      <c r="CZ217" s="1">
        <f t="shared" si="862"/>
        <v>0</v>
      </c>
      <c r="DA217" s="1">
        <f t="shared" si="863"/>
        <v>1</v>
      </c>
      <c r="DB217" s="1" t="str">
        <f t="shared" si="864"/>
        <v/>
      </c>
      <c r="DC217" s="1" t="str">
        <f t="shared" si="865"/>
        <v/>
      </c>
      <c r="DD217" s="1">
        <f t="shared" si="866"/>
        <v>0</v>
      </c>
      <c r="DE217" s="1" t="str">
        <f t="shared" si="665"/>
        <v/>
      </c>
      <c r="DF217" s="1"/>
      <c r="DG217" s="126">
        <f t="shared" si="841"/>
        <v>1</v>
      </c>
      <c r="DH217" s="1">
        <f t="shared" si="683"/>
        <v>1</v>
      </c>
      <c r="DI217" s="1">
        <f t="shared" si="684"/>
        <v>1</v>
      </c>
      <c r="DJ217" s="1">
        <f t="shared" si="685"/>
        <v>1</v>
      </c>
      <c r="DK217" s="1" t="str">
        <f t="shared" si="867"/>
        <v/>
      </c>
      <c r="DL217" s="1"/>
      <c r="DM217" s="1" t="str">
        <f t="shared" si="868"/>
        <v/>
      </c>
      <c r="DN217" s="1">
        <f t="shared" si="869"/>
        <v>1</v>
      </c>
      <c r="DO217" s="1">
        <f t="shared" si="870"/>
        <v>0</v>
      </c>
      <c r="DP217" s="1">
        <f t="shared" si="871"/>
        <v>0</v>
      </c>
      <c r="DQ217" s="1">
        <f t="shared" si="872"/>
        <v>0</v>
      </c>
      <c r="DR217" s="1">
        <f t="shared" si="873"/>
        <v>1</v>
      </c>
      <c r="DS217" s="1">
        <f t="shared" si="874"/>
        <v>0</v>
      </c>
      <c r="DT217" s="1">
        <f t="shared" si="875"/>
        <v>1</v>
      </c>
      <c r="DU217" s="1">
        <f t="shared" si="876"/>
        <v>0</v>
      </c>
      <c r="DV217" s="1">
        <f t="shared" si="686"/>
        <v>1</v>
      </c>
      <c r="DW217" s="1">
        <f>IF(OR(AND(BD217&gt;0, BC217 &lt;0),AND(BD217&lt;0, BC217 &gt;0)),1,0)</f>
        <v>0</v>
      </c>
      <c r="DX217" s="1" t="str">
        <f t="shared" si="877"/>
        <v/>
      </c>
      <c r="DY217" s="1" t="str">
        <f t="shared" si="878"/>
        <v/>
      </c>
      <c r="EA217" s="1">
        <f t="shared" si="687"/>
        <v>1</v>
      </c>
      <c r="EB217" s="1">
        <f t="shared" si="688"/>
        <v>1</v>
      </c>
      <c r="EC217" s="1">
        <f t="shared" si="689"/>
        <v>1</v>
      </c>
      <c r="ED217" s="1">
        <f t="shared" si="690"/>
        <v>1</v>
      </c>
      <c r="EF217" s="1">
        <f t="shared" si="879"/>
        <v>1</v>
      </c>
      <c r="EG217" s="1">
        <f t="shared" si="880"/>
        <v>1</v>
      </c>
      <c r="EH217" s="1">
        <f t="shared" si="881"/>
        <v>1</v>
      </c>
      <c r="EI217" s="1">
        <f t="shared" si="882"/>
        <v>1</v>
      </c>
      <c r="EK217" s="1">
        <f t="shared" si="695"/>
        <v>1</v>
      </c>
      <c r="EL217" s="1">
        <f t="shared" si="696"/>
        <v>1</v>
      </c>
      <c r="EM217" s="1">
        <f t="shared" si="697"/>
        <v>1</v>
      </c>
      <c r="EO217" s="1">
        <f t="shared" si="698"/>
        <v>1</v>
      </c>
      <c r="EP217" s="1">
        <f t="shared" si="699"/>
        <v>1</v>
      </c>
      <c r="EQ217" s="1">
        <f t="shared" si="700"/>
        <v>1</v>
      </c>
      <c r="ES217" s="1">
        <f>IF(OR(BC217=0,BA217=0),1,IF(BC217&gt;0,IF(BA217&gt;0,1,0),IF(BA217&lt;0,1,0)))</f>
        <v>1</v>
      </c>
      <c r="ET217" s="1">
        <f>IF(OR(BC217=0,BB217=0),1,IF(BC217&gt;0,IF(BB217&gt;0,1,0),IF(BB217&lt;0,1,0)))</f>
        <v>1</v>
      </c>
      <c r="EU217" s="1">
        <f>IF(OR(BC217=0,BD217=0),1,IF(BC217&gt;0,IF(BD217&gt;0,1,0),IF(BD217&lt;0,1,0)))</f>
        <v>1</v>
      </c>
      <c r="EV217" s="1">
        <f>IF(AND(BC217&gt;-0.0001,BD217 &gt;-0.0001),1,IF(AND(BC217&lt;0.0001,BD217&lt;0.0001),1,""))</f>
        <v>1</v>
      </c>
      <c r="EW217" s="1">
        <f t="shared" si="816"/>
        <v>1</v>
      </c>
      <c r="EY217" s="1">
        <f>IF(OR(BD217=0,BA217=0),1,IF(BD217&gt;0,IF(BA217&gt;0,1,0),IF(BA217&lt;0,1,0)))</f>
        <v>1</v>
      </c>
      <c r="EZ217" s="1">
        <f>IF(OR(BD217=0,BB217=0),1,IF(BD217&gt;0,IF(BB217&gt;0,1,0),IF(BB217&lt;0,1,0)))</f>
        <v>1</v>
      </c>
      <c r="FA217" s="1">
        <f>IF(OR(BD217=0,BC217=0),1,IF(BD217&gt;0,IF(BC217&gt;0,1,0),IF(BC217&lt;0,1,0)))</f>
        <v>1</v>
      </c>
      <c r="FC217" s="1">
        <f t="shared" si="701"/>
        <v>1</v>
      </c>
      <c r="FD217" s="1">
        <f t="shared" si="817"/>
        <v>0</v>
      </c>
      <c r="FE217" s="1"/>
      <c r="FF217" s="1">
        <f t="shared" si="702"/>
        <v>0</v>
      </c>
      <c r="FG217" s="1">
        <f t="shared" si="703"/>
        <v>0</v>
      </c>
      <c r="FH217" s="1">
        <f t="shared" si="704"/>
        <v>0</v>
      </c>
      <c r="FI217" s="1" t="str">
        <f t="shared" si="883"/>
        <v/>
      </c>
      <c r="FJ217" s="1" t="str">
        <f t="shared" si="884"/>
        <v/>
      </c>
      <c r="FK217" s="1" t="str">
        <f t="shared" si="885"/>
        <v/>
      </c>
      <c r="FL217" s="1" t="str">
        <f t="shared" si="886"/>
        <v/>
      </c>
      <c r="FN217" s="1" t="str">
        <f t="shared" si="887"/>
        <v/>
      </c>
      <c r="FO217" s="1" t="str">
        <f t="shared" si="888"/>
        <v/>
      </c>
      <c r="FP217" s="1" t="str">
        <f t="shared" si="889"/>
        <v/>
      </c>
      <c r="FV217" s="1">
        <f t="shared" si="890"/>
        <v>1</v>
      </c>
      <c r="FW217" s="1">
        <f t="shared" si="891"/>
        <v>0</v>
      </c>
      <c r="FX217" s="1">
        <f t="shared" si="892"/>
        <v>0</v>
      </c>
      <c r="GA217" s="1">
        <f t="shared" si="893"/>
        <v>1</v>
      </c>
      <c r="GB217" s="1">
        <f t="shared" si="894"/>
        <v>1</v>
      </c>
      <c r="GC217" s="1">
        <f t="shared" si="895"/>
        <v>1</v>
      </c>
      <c r="GD217" s="1">
        <f t="shared" si="896"/>
        <v>1</v>
      </c>
      <c r="GE217" s="1">
        <f t="shared" si="897"/>
        <v>0</v>
      </c>
      <c r="GF217" s="1">
        <f t="shared" si="705"/>
        <v>1</v>
      </c>
      <c r="GG217" s="1">
        <f t="shared" si="898"/>
        <v>1</v>
      </c>
      <c r="GI217" s="1">
        <f t="shared" si="899"/>
        <v>1</v>
      </c>
      <c r="GK217" s="1">
        <f t="shared" si="900"/>
        <v>1</v>
      </c>
      <c r="GL217" s="1">
        <f t="shared" si="901"/>
        <v>1</v>
      </c>
      <c r="GM217" s="1">
        <f t="shared" si="902"/>
        <v>1</v>
      </c>
      <c r="GN217" s="1">
        <f t="shared" si="903"/>
        <v>1</v>
      </c>
      <c r="GO217" s="1">
        <f t="shared" si="904"/>
        <v>0</v>
      </c>
      <c r="GP217" s="1">
        <f t="shared" si="706"/>
        <v>1</v>
      </c>
      <c r="GQ217" s="1">
        <f t="shared" si="905"/>
        <v>1</v>
      </c>
      <c r="GS217" s="1" t="str">
        <f t="shared" si="906"/>
        <v/>
      </c>
      <c r="GT217" s="1" t="str">
        <f t="shared" si="907"/>
        <v/>
      </c>
      <c r="GU217" s="1">
        <f t="shared" si="707"/>
        <v>0</v>
      </c>
      <c r="GV217" s="1">
        <f t="shared" si="708"/>
        <v>0</v>
      </c>
      <c r="GW217" s="1">
        <f t="shared" si="709"/>
        <v>0</v>
      </c>
      <c r="GX217" s="1">
        <f t="shared" si="710"/>
        <v>0</v>
      </c>
      <c r="GY217" s="1">
        <f t="shared" si="711"/>
        <v>0</v>
      </c>
      <c r="GZ217" s="1"/>
      <c r="HA217" s="1">
        <f t="shared" si="908"/>
        <v>0</v>
      </c>
      <c r="HB217" s="1">
        <f t="shared" si="909"/>
        <v>0</v>
      </c>
      <c r="HC217" s="1">
        <f t="shared" si="910"/>
        <v>0</v>
      </c>
      <c r="HD217" s="1">
        <f t="shared" si="911"/>
        <v>0</v>
      </c>
      <c r="HE217" s="1">
        <f t="shared" si="912"/>
        <v>0</v>
      </c>
      <c r="HF217" s="1">
        <f t="shared" si="913"/>
        <v>0</v>
      </c>
      <c r="HH217" s="1">
        <f t="shared" si="914"/>
        <v>0</v>
      </c>
      <c r="HI217" s="1">
        <f t="shared" si="915"/>
        <v>0</v>
      </c>
      <c r="HJ217" s="1">
        <f t="shared" si="916"/>
        <v>0</v>
      </c>
      <c r="HK217" s="1">
        <f t="shared" si="917"/>
        <v>0</v>
      </c>
      <c r="HL217" s="1">
        <f t="shared" si="918"/>
        <v>0</v>
      </c>
      <c r="HM217" s="1">
        <f t="shared" si="919"/>
        <v>0</v>
      </c>
      <c r="HO217" s="1">
        <f t="shared" si="671"/>
        <v>0</v>
      </c>
      <c r="HP217" s="1" t="str">
        <f t="shared" si="672"/>
        <v/>
      </c>
      <c r="HQ217" s="1" t="str">
        <f t="shared" si="920"/>
        <v/>
      </c>
      <c r="HR217" s="1" t="str">
        <f t="shared" si="921"/>
        <v/>
      </c>
      <c r="HS217" s="1" t="str">
        <f t="shared" si="922"/>
        <v/>
      </c>
      <c r="HT217" s="1" t="str">
        <f t="shared" si="923"/>
        <v/>
      </c>
      <c r="HU217" s="1" t="str">
        <f t="shared" si="924"/>
        <v/>
      </c>
      <c r="HV217" s="1" t="str">
        <f t="shared" si="925"/>
        <v/>
      </c>
      <c r="HW217" s="1" t="str">
        <f t="shared" si="926"/>
        <v/>
      </c>
      <c r="HX217" s="1" t="str">
        <f t="shared" si="927"/>
        <v/>
      </c>
      <c r="HZ217" s="1">
        <f t="shared" si="712"/>
        <v>0</v>
      </c>
      <c r="IA217" s="1" t="str">
        <f t="shared" si="713"/>
        <v/>
      </c>
      <c r="IB217" s="1" t="str">
        <f t="shared" si="714"/>
        <v/>
      </c>
      <c r="IC217" s="1" t="str">
        <f t="shared" si="715"/>
        <v/>
      </c>
      <c r="ID217" s="1" t="str">
        <f t="shared" si="716"/>
        <v/>
      </c>
      <c r="IE217" s="1" t="str">
        <f t="shared" si="717"/>
        <v/>
      </c>
      <c r="IF217" s="1" t="str">
        <f t="shared" si="718"/>
        <v/>
      </c>
      <c r="IG217" s="1" t="str">
        <f t="shared" si="719"/>
        <v/>
      </c>
      <c r="IH217" s="1" t="str">
        <f t="shared" si="720"/>
        <v/>
      </c>
      <c r="II217" s="1" t="str">
        <f t="shared" si="721"/>
        <v/>
      </c>
    </row>
    <row r="218" spans="1:243" x14ac:dyDescent="0.2">
      <c r="A218" s="14">
        <f t="shared" si="818"/>
        <v>218</v>
      </c>
      <c r="C218" s="2">
        <v>42430</v>
      </c>
      <c r="G218" s="3">
        <v>109.05200000000001</v>
      </c>
      <c r="H218" s="3">
        <v>120.155</v>
      </c>
      <c r="I218" s="3">
        <v>129.19</v>
      </c>
      <c r="J218" s="4">
        <v>162.11000000000001</v>
      </c>
      <c r="P218" s="128">
        <f t="shared" si="673"/>
        <v>3493.2500000000005</v>
      </c>
      <c r="Q218" s="5">
        <f t="shared" si="674"/>
        <v>3855.5</v>
      </c>
      <c r="R218" s="6">
        <f t="shared" si="675"/>
        <v>4147</v>
      </c>
      <c r="S218" s="7">
        <f t="shared" si="676"/>
        <v>5195.0000000000018</v>
      </c>
      <c r="Y218" s="4">
        <f t="shared" si="928"/>
        <v>3.5</v>
      </c>
      <c r="Z218" s="1">
        <f t="shared" si="929"/>
        <v>16</v>
      </c>
      <c r="AA218" s="1">
        <f t="shared" si="930"/>
        <v>29.499999999999091</v>
      </c>
      <c r="AB218" s="1">
        <f t="shared" si="931"/>
        <v>69.999999999997272</v>
      </c>
      <c r="AC218" s="1"/>
      <c r="AD218" s="1"/>
      <c r="AE218" s="126"/>
      <c r="AF218" s="126"/>
      <c r="AG218" s="126"/>
      <c r="AH218" s="4">
        <f t="shared" si="823"/>
        <v>3.6666666666666661</v>
      </c>
      <c r="AI218" s="4">
        <f t="shared" si="824"/>
        <v>2.5999999999999996</v>
      </c>
      <c r="AJ218" s="4">
        <f t="shared" si="825"/>
        <v>1.6999999999994522</v>
      </c>
      <c r="AK218" s="4">
        <f t="shared" si="826"/>
        <v>3.6666666666660603</v>
      </c>
      <c r="AL218" s="4">
        <f t="shared" si="827"/>
        <v>1.2500000000004547</v>
      </c>
      <c r="AM218" s="4">
        <f t="shared" si="828"/>
        <v>6.1666666666666679</v>
      </c>
      <c r="AN218" s="4">
        <f t="shared" si="829"/>
        <v>1.5000000000001812</v>
      </c>
      <c r="AO218" s="4">
        <f t="shared" si="830"/>
        <v>1</v>
      </c>
      <c r="AP218" s="4">
        <f t="shared" si="831"/>
        <v>0.6666666666672727</v>
      </c>
      <c r="AQ218" s="4">
        <f t="shared" si="832"/>
        <v>11.666666666665758</v>
      </c>
      <c r="AR218" s="4">
        <f t="shared" si="833"/>
        <v>4.7999999999996366</v>
      </c>
      <c r="AS218" s="4">
        <f t="shared" si="834"/>
        <v>0.44444444444505038</v>
      </c>
      <c r="AT218" s="4">
        <f t="shared" si="835"/>
        <v>2.3333333333329698</v>
      </c>
      <c r="AU218" s="1"/>
      <c r="BA218" s="11">
        <f t="shared" si="842"/>
        <v>-3.5</v>
      </c>
      <c r="BB218" s="11">
        <f t="shared" si="843"/>
        <v>-16</v>
      </c>
      <c r="BC218" s="12">
        <f t="shared" si="844"/>
        <v>-29.499999999999091</v>
      </c>
      <c r="BD218" s="13">
        <f t="shared" si="845"/>
        <v>-69.999999999997272</v>
      </c>
      <c r="BJ218" s="11">
        <f t="shared" si="846"/>
        <v>3.6666666666666661</v>
      </c>
      <c r="BK218" s="11">
        <f t="shared" si="847"/>
        <v>2.5999999999999996</v>
      </c>
      <c r="BL218" s="11">
        <f t="shared" si="848"/>
        <v>1.6999999999994522</v>
      </c>
      <c r="BM218" s="11">
        <f t="shared" si="849"/>
        <v>3.6666666666660603</v>
      </c>
      <c r="BN218" s="11">
        <f t="shared" si="850"/>
        <v>-1.2500000000004547</v>
      </c>
      <c r="BO218" s="11">
        <f t="shared" si="851"/>
        <v>-6.1666666666666679</v>
      </c>
      <c r="BP218" s="11">
        <f t="shared" si="852"/>
        <v>-1.5000000000001812</v>
      </c>
      <c r="BQ218" s="1">
        <v>1</v>
      </c>
      <c r="BR218" s="11">
        <f t="shared" si="853"/>
        <v>-0.6666666666672727</v>
      </c>
      <c r="BS218" s="11">
        <f t="shared" si="854"/>
        <v>-11.666666666665758</v>
      </c>
      <c r="BT218" s="11">
        <f t="shared" si="855"/>
        <v>4.7999999999996366</v>
      </c>
      <c r="BU218" s="11">
        <f t="shared" si="856"/>
        <v>-0.44444444444505038</v>
      </c>
      <c r="BV218" s="11">
        <f t="shared" si="655"/>
        <v>2.3333333333329698</v>
      </c>
      <c r="BY218" s="126"/>
      <c r="BZ218" s="126"/>
      <c r="CB218" s="1">
        <f t="shared" si="677"/>
        <v>0</v>
      </c>
      <c r="CC218" s="1">
        <f t="shared" si="678"/>
        <v>0</v>
      </c>
      <c r="CD218" s="1">
        <f t="shared" si="679"/>
        <v>0</v>
      </c>
      <c r="CE218" s="126">
        <f t="shared" si="836"/>
        <v>0</v>
      </c>
      <c r="CF218" s="1">
        <f t="shared" si="857"/>
        <v>0</v>
      </c>
      <c r="CG218" s="1" t="str">
        <f>IF(CE218=0,"",IF(OR(BK218=0,BO218=0),1,IF(BK218&gt;0,IF(BO218&gt;0,1,0),IF(BO218&lt;0,1,0))))</f>
        <v/>
      </c>
      <c r="CH218" s="1" t="str">
        <f t="shared" si="837"/>
        <v/>
      </c>
      <c r="CI218" s="1">
        <f t="shared" si="858"/>
        <v>1</v>
      </c>
      <c r="CJ218" s="1">
        <f t="shared" si="838"/>
        <v>1</v>
      </c>
      <c r="CK218" s="1" t="str">
        <f t="shared" si="839"/>
        <v/>
      </c>
      <c r="CL218" s="1">
        <f t="shared" si="656"/>
        <v>1</v>
      </c>
      <c r="CM218" s="1">
        <f t="shared" si="859"/>
        <v>1</v>
      </c>
      <c r="CN218" s="1">
        <f t="shared" si="657"/>
        <v>1</v>
      </c>
      <c r="CO218" s="1" t="str">
        <f t="shared" si="658"/>
        <v/>
      </c>
      <c r="CP218" s="1" t="str">
        <f t="shared" si="659"/>
        <v/>
      </c>
      <c r="CQ218" s="1">
        <f t="shared" si="660"/>
        <v>1</v>
      </c>
      <c r="CS218" s="1">
        <f t="shared" si="680"/>
        <v>0</v>
      </c>
      <c r="CT218" s="1">
        <f t="shared" si="681"/>
        <v>0</v>
      </c>
      <c r="CU218" s="1">
        <f t="shared" si="682"/>
        <v>0</v>
      </c>
      <c r="CV218" s="126">
        <f t="shared" si="840"/>
        <v>0</v>
      </c>
      <c r="CW218" s="1"/>
      <c r="CX218" s="1" t="str">
        <f t="shared" si="860"/>
        <v/>
      </c>
      <c r="CY218" s="1" t="str">
        <f t="shared" si="861"/>
        <v/>
      </c>
      <c r="CZ218" s="1" t="str">
        <f t="shared" si="862"/>
        <v/>
      </c>
      <c r="DA218" s="1" t="str">
        <f t="shared" si="863"/>
        <v/>
      </c>
      <c r="DB218" s="1">
        <f t="shared" si="864"/>
        <v>1</v>
      </c>
      <c r="DC218" s="1" t="str">
        <f t="shared" si="865"/>
        <v/>
      </c>
      <c r="DD218" s="1">
        <f t="shared" si="866"/>
        <v>1</v>
      </c>
      <c r="DE218" s="1" t="str">
        <f t="shared" si="665"/>
        <v/>
      </c>
      <c r="DF218" s="1"/>
      <c r="DG218" s="126">
        <f t="shared" si="841"/>
        <v>1</v>
      </c>
      <c r="DH218" s="1">
        <f t="shared" si="683"/>
        <v>1</v>
      </c>
      <c r="DI218" s="1">
        <f t="shared" si="684"/>
        <v>1</v>
      </c>
      <c r="DJ218" s="1">
        <f t="shared" si="685"/>
        <v>1</v>
      </c>
      <c r="DK218" s="1" t="str">
        <f t="shared" si="867"/>
        <v/>
      </c>
      <c r="DL218" s="1"/>
      <c r="DM218" s="1" t="str">
        <f t="shared" si="868"/>
        <v/>
      </c>
      <c r="DN218" s="1">
        <f t="shared" si="869"/>
        <v>0</v>
      </c>
      <c r="DO218" s="1">
        <f t="shared" si="870"/>
        <v>1</v>
      </c>
      <c r="DP218" s="1">
        <f t="shared" si="871"/>
        <v>0</v>
      </c>
      <c r="DQ218" s="1">
        <f t="shared" si="872"/>
        <v>1</v>
      </c>
      <c r="DR218" s="1">
        <f t="shared" si="873"/>
        <v>0</v>
      </c>
      <c r="DS218" s="1">
        <f t="shared" si="874"/>
        <v>1</v>
      </c>
      <c r="DT218" s="1">
        <f t="shared" si="875"/>
        <v>0</v>
      </c>
      <c r="DU218" s="1">
        <f t="shared" si="876"/>
        <v>1</v>
      </c>
      <c r="DV218" s="1">
        <f t="shared" si="686"/>
        <v>1</v>
      </c>
      <c r="DW218" s="1">
        <f>IF(OR(AND(BD218&gt;0, BC218 &lt;0),AND(BD218&lt;0, BC218 &gt;0)),1,0)</f>
        <v>0</v>
      </c>
      <c r="DX218" s="1" t="str">
        <f t="shared" si="877"/>
        <v/>
      </c>
      <c r="DY218" s="1" t="str">
        <f t="shared" si="878"/>
        <v/>
      </c>
      <c r="EA218" s="1">
        <f t="shared" si="687"/>
        <v>1</v>
      </c>
      <c r="EB218" s="1">
        <f t="shared" si="688"/>
        <v>1</v>
      </c>
      <c r="EC218" s="1">
        <f t="shared" si="689"/>
        <v>1</v>
      </c>
      <c r="ED218" s="1">
        <f t="shared" si="690"/>
        <v>1</v>
      </c>
      <c r="EF218" s="1">
        <f t="shared" si="879"/>
        <v>1</v>
      </c>
      <c r="EG218" s="1">
        <f t="shared" si="880"/>
        <v>1</v>
      </c>
      <c r="EH218" s="1">
        <f t="shared" si="881"/>
        <v>1</v>
      </c>
      <c r="EI218" s="1">
        <f t="shared" si="882"/>
        <v>1</v>
      </c>
      <c r="EK218" s="1">
        <f t="shared" si="695"/>
        <v>1</v>
      </c>
      <c r="EL218" s="1">
        <f t="shared" si="696"/>
        <v>1</v>
      </c>
      <c r="EM218" s="1">
        <f t="shared" si="697"/>
        <v>1</v>
      </c>
      <c r="EO218" s="1">
        <f t="shared" si="698"/>
        <v>1</v>
      </c>
      <c r="EP218" s="1">
        <f t="shared" si="699"/>
        <v>1</v>
      </c>
      <c r="EQ218" s="1">
        <f t="shared" si="700"/>
        <v>1</v>
      </c>
      <c r="ES218" s="1">
        <f>IF(OR(BC218=0,BA218=0),1,IF(BC218&gt;0,IF(BA218&gt;0,1,0),IF(BA218&lt;0,1,0)))</f>
        <v>1</v>
      </c>
      <c r="ET218" s="1">
        <f>IF(OR(BC218=0,BB218=0),1,IF(BC218&gt;0,IF(BB218&gt;0,1,0),IF(BB218&lt;0,1,0)))</f>
        <v>1</v>
      </c>
      <c r="EU218" s="1">
        <f>IF(OR(BC218=0,BD218=0),1,IF(BC218&gt;0,IF(BD218&gt;0,1,0),IF(BD218&lt;0,1,0)))</f>
        <v>1</v>
      </c>
      <c r="EV218" s="1">
        <f>IF(AND(BC218&gt;-0.0001,BD218 &gt;-0.0001),1,IF(AND(BC218&lt;0.0001,BD218&lt;0.0001),1,""))</f>
        <v>1</v>
      </c>
      <c r="EW218" s="1">
        <f t="shared" si="816"/>
        <v>0</v>
      </c>
      <c r="EY218" s="1">
        <f>IF(OR(BD218=0,BA218=0),1,IF(BD218&gt;0,IF(BA218&gt;0,1,0),IF(BA218&lt;0,1,0)))</f>
        <v>1</v>
      </c>
      <c r="EZ218" s="1">
        <f>IF(OR(BD218=0,BB218=0),1,IF(BD218&gt;0,IF(BB218&gt;0,1,0),IF(BB218&lt;0,1,0)))</f>
        <v>1</v>
      </c>
      <c r="FA218" s="1">
        <f>IF(OR(BD218=0,BC218=0),1,IF(BD218&gt;0,IF(BC218&gt;0,1,0),IF(BC218&lt;0,1,0)))</f>
        <v>1</v>
      </c>
      <c r="FC218" s="1">
        <f t="shared" si="701"/>
        <v>0</v>
      </c>
      <c r="FD218" s="1" t="str">
        <f t="shared" si="817"/>
        <v/>
      </c>
      <c r="FE218" s="1"/>
      <c r="FF218" s="1">
        <f t="shared" si="702"/>
        <v>1</v>
      </c>
      <c r="FG218" s="1">
        <f t="shared" si="703"/>
        <v>0</v>
      </c>
      <c r="FH218" s="1">
        <f t="shared" si="704"/>
        <v>0</v>
      </c>
      <c r="FI218" s="1" t="str">
        <f t="shared" si="883"/>
        <v/>
      </c>
      <c r="FJ218" s="1" t="str">
        <f t="shared" si="884"/>
        <v/>
      </c>
      <c r="FK218" s="1" t="str">
        <f t="shared" si="885"/>
        <v/>
      </c>
      <c r="FL218" s="1" t="str">
        <f t="shared" si="886"/>
        <v/>
      </c>
      <c r="FN218" s="1">
        <f t="shared" si="887"/>
        <v>1</v>
      </c>
      <c r="FO218" s="1">
        <f t="shared" si="888"/>
        <v>1</v>
      </c>
      <c r="FP218" s="1" t="str">
        <f t="shared" si="889"/>
        <v/>
      </c>
      <c r="FV218" s="1">
        <f t="shared" si="890"/>
        <v>0</v>
      </c>
      <c r="FW218" s="1">
        <f t="shared" si="891"/>
        <v>1</v>
      </c>
      <c r="FX218" s="1">
        <f t="shared" si="892"/>
        <v>0</v>
      </c>
      <c r="GA218" s="1">
        <f t="shared" si="893"/>
        <v>1</v>
      </c>
      <c r="GB218" s="1">
        <f t="shared" si="894"/>
        <v>1</v>
      </c>
      <c r="GC218" s="1">
        <f t="shared" si="895"/>
        <v>1</v>
      </c>
      <c r="GD218" s="1">
        <f t="shared" si="896"/>
        <v>1</v>
      </c>
      <c r="GE218" s="1">
        <f t="shared" si="897"/>
        <v>0</v>
      </c>
      <c r="GF218" s="1">
        <f t="shared" si="705"/>
        <v>0</v>
      </c>
      <c r="GG218" s="1">
        <f t="shared" si="898"/>
        <v>1</v>
      </c>
      <c r="GI218" s="1">
        <f t="shared" si="899"/>
        <v>1</v>
      </c>
      <c r="GK218" s="1">
        <f t="shared" si="900"/>
        <v>1</v>
      </c>
      <c r="GL218" s="1">
        <f t="shared" si="901"/>
        <v>1</v>
      </c>
      <c r="GM218" s="1">
        <f t="shared" si="902"/>
        <v>1</v>
      </c>
      <c r="GN218" s="1">
        <f t="shared" si="903"/>
        <v>1</v>
      </c>
      <c r="GO218" s="1">
        <f t="shared" si="904"/>
        <v>0</v>
      </c>
      <c r="GP218" s="1">
        <f t="shared" si="706"/>
        <v>0</v>
      </c>
      <c r="GQ218" s="1">
        <f t="shared" si="905"/>
        <v>1</v>
      </c>
      <c r="GS218" s="1">
        <f t="shared" si="906"/>
        <v>1</v>
      </c>
      <c r="GT218" s="1">
        <f t="shared" si="907"/>
        <v>1</v>
      </c>
      <c r="GU218" s="1">
        <f t="shared" si="707"/>
        <v>1</v>
      </c>
      <c r="GV218" s="1">
        <f t="shared" si="708"/>
        <v>1</v>
      </c>
      <c r="GW218" s="1">
        <f t="shared" si="709"/>
        <v>1</v>
      </c>
      <c r="GX218" s="1">
        <f t="shared" si="710"/>
        <v>1</v>
      </c>
      <c r="GY218" s="1">
        <f t="shared" si="711"/>
        <v>1</v>
      </c>
      <c r="GZ218" s="1"/>
      <c r="HA218" s="1">
        <f t="shared" si="908"/>
        <v>1</v>
      </c>
      <c r="HB218" s="1">
        <f t="shared" si="909"/>
        <v>1</v>
      </c>
      <c r="HC218" s="1">
        <f t="shared" si="910"/>
        <v>1</v>
      </c>
      <c r="HD218" s="1">
        <f t="shared" si="911"/>
        <v>1</v>
      </c>
      <c r="HE218" s="1">
        <f t="shared" si="912"/>
        <v>0</v>
      </c>
      <c r="HF218" s="1">
        <f t="shared" si="913"/>
        <v>0</v>
      </c>
      <c r="HH218" s="1">
        <f t="shared" si="914"/>
        <v>1</v>
      </c>
      <c r="HI218" s="1">
        <f t="shared" si="915"/>
        <v>1</v>
      </c>
      <c r="HJ218" s="1">
        <f t="shared" si="916"/>
        <v>1</v>
      </c>
      <c r="HK218" s="1">
        <f t="shared" si="917"/>
        <v>1</v>
      </c>
      <c r="HL218" s="1">
        <f t="shared" si="918"/>
        <v>1</v>
      </c>
      <c r="HM218" s="1">
        <f t="shared" si="919"/>
        <v>1</v>
      </c>
      <c r="HO218" s="1" t="str">
        <f t="shared" si="671"/>
        <v/>
      </c>
      <c r="HP218" s="1">
        <f t="shared" si="672"/>
        <v>1</v>
      </c>
      <c r="HQ218" s="1" t="str">
        <f t="shared" si="920"/>
        <v/>
      </c>
      <c r="HR218" s="1">
        <f t="shared" si="921"/>
        <v>1</v>
      </c>
      <c r="HS218" s="1" t="str">
        <f t="shared" si="922"/>
        <v/>
      </c>
      <c r="HT218" s="1">
        <f t="shared" si="923"/>
        <v>1</v>
      </c>
      <c r="HU218" s="1" t="str">
        <f t="shared" si="924"/>
        <v/>
      </c>
      <c r="HV218" s="1">
        <f t="shared" si="925"/>
        <v>1</v>
      </c>
      <c r="HW218" s="1" t="str">
        <f t="shared" si="926"/>
        <v/>
      </c>
      <c r="HX218" s="1">
        <f t="shared" si="927"/>
        <v>1</v>
      </c>
      <c r="HZ218" s="1" t="str">
        <f t="shared" si="712"/>
        <v/>
      </c>
      <c r="IA218" s="1">
        <f t="shared" si="713"/>
        <v>0</v>
      </c>
      <c r="IB218" s="1" t="str">
        <f t="shared" si="714"/>
        <v/>
      </c>
      <c r="IC218" s="1">
        <f t="shared" si="715"/>
        <v>0</v>
      </c>
      <c r="ID218" s="1" t="str">
        <f t="shared" si="716"/>
        <v/>
      </c>
      <c r="IE218" s="1">
        <f t="shared" si="717"/>
        <v>0</v>
      </c>
      <c r="IF218" s="1" t="str">
        <f t="shared" si="718"/>
        <v/>
      </c>
      <c r="IG218" s="1">
        <f t="shared" si="719"/>
        <v>0</v>
      </c>
      <c r="IH218" s="1" t="str">
        <f t="shared" si="720"/>
        <v/>
      </c>
      <c r="II218" s="1">
        <f t="shared" si="721"/>
        <v>0</v>
      </c>
    </row>
    <row r="219" spans="1:243" x14ac:dyDescent="0.2">
      <c r="A219" s="14">
        <f t="shared" si="818"/>
        <v>219</v>
      </c>
      <c r="C219" s="2">
        <v>42431</v>
      </c>
      <c r="G219" s="3">
        <v>109.05</v>
      </c>
      <c r="H219" s="3">
        <v>120.11199999999999</v>
      </c>
      <c r="I219" s="3">
        <v>129.11000000000001</v>
      </c>
      <c r="J219" s="4">
        <v>162.21</v>
      </c>
      <c r="P219" s="128">
        <f t="shared" si="673"/>
        <v>3492.9999999999995</v>
      </c>
      <c r="Q219" s="5">
        <f t="shared" si="674"/>
        <v>3851.2499999999995</v>
      </c>
      <c r="R219" s="6">
        <f t="shared" si="675"/>
        <v>4139.0000000000018</v>
      </c>
      <c r="S219" s="7">
        <f t="shared" si="676"/>
        <v>5205.0000000000009</v>
      </c>
      <c r="Y219" s="4">
        <f t="shared" si="928"/>
        <v>0.25000000000090949</v>
      </c>
      <c r="Z219" s="1">
        <f t="shared" si="929"/>
        <v>4.2500000000004547</v>
      </c>
      <c r="AA219" s="1">
        <f t="shared" si="930"/>
        <v>7.999999999998181</v>
      </c>
      <c r="AB219" s="1">
        <f t="shared" si="931"/>
        <v>9.9999999999990905</v>
      </c>
      <c r="AC219" s="1"/>
      <c r="AD219" s="1"/>
      <c r="AE219" s="126"/>
      <c r="AF219" s="126"/>
      <c r="AG219" s="126"/>
      <c r="AH219" s="4">
        <f t="shared" si="823"/>
        <v>2.3333333333318174</v>
      </c>
      <c r="AI219" s="4">
        <f t="shared" si="824"/>
        <v>2.0499999999984539</v>
      </c>
      <c r="AJ219" s="4">
        <f t="shared" si="825"/>
        <v>0.5499999999984535</v>
      </c>
      <c r="AK219" s="4">
        <f t="shared" si="826"/>
        <v>1.0833333333316659</v>
      </c>
      <c r="AL219" s="4">
        <f t="shared" si="827"/>
        <v>0.25000000000136424</v>
      </c>
      <c r="AM219" s="4">
        <f t="shared" si="828"/>
        <v>11.333333333331211</v>
      </c>
      <c r="AN219" s="4">
        <f t="shared" si="829"/>
        <v>11.999999999997817</v>
      </c>
      <c r="AO219" s="4">
        <f t="shared" si="830"/>
        <v>1</v>
      </c>
      <c r="AP219" s="4">
        <f t="shared" si="831"/>
        <v>2.333333333332424</v>
      </c>
      <c r="AQ219" s="4">
        <f t="shared" si="832"/>
        <v>12.95833333332871</v>
      </c>
      <c r="AR219" s="4">
        <f t="shared" si="833"/>
        <v>2.6999999999974533</v>
      </c>
      <c r="AS219" s="4">
        <f t="shared" si="834"/>
        <v>6.4722222222224755</v>
      </c>
      <c r="AT219" s="4">
        <f t="shared" si="835"/>
        <v>1.833333333335031</v>
      </c>
      <c r="AU219" s="1"/>
      <c r="BA219" s="11">
        <f t="shared" si="842"/>
        <v>-0.25000000000090949</v>
      </c>
      <c r="BB219" s="11">
        <f t="shared" si="843"/>
        <v>-4.2500000000004547</v>
      </c>
      <c r="BC219" s="12">
        <f t="shared" si="844"/>
        <v>-7.999999999998181</v>
      </c>
      <c r="BD219" s="13">
        <f t="shared" si="845"/>
        <v>9.9999999999990905</v>
      </c>
      <c r="BJ219" s="11">
        <f t="shared" si="846"/>
        <v>2.3333333333318174</v>
      </c>
      <c r="BK219" s="11">
        <f t="shared" si="847"/>
        <v>2.0499999999984539</v>
      </c>
      <c r="BL219" s="11">
        <f t="shared" si="848"/>
        <v>0.5499999999984535</v>
      </c>
      <c r="BM219" s="11">
        <f t="shared" si="849"/>
        <v>1.0833333333316659</v>
      </c>
      <c r="BN219" s="11">
        <f t="shared" si="850"/>
        <v>-0.25000000000136424</v>
      </c>
      <c r="BO219" s="11">
        <f t="shared" si="851"/>
        <v>-11.333333333331211</v>
      </c>
      <c r="BP219" s="11">
        <f t="shared" si="852"/>
        <v>-11.999999999997817</v>
      </c>
      <c r="BQ219" s="1">
        <v>1</v>
      </c>
      <c r="BR219" s="11">
        <f t="shared" si="853"/>
        <v>-2.333333333332424</v>
      </c>
      <c r="BS219" s="11">
        <f t="shared" si="854"/>
        <v>-12.95833333332871</v>
      </c>
      <c r="BT219" s="11">
        <f t="shared" si="855"/>
        <v>2.6999999999974533</v>
      </c>
      <c r="BU219" s="11">
        <f t="shared" si="856"/>
        <v>-6.4722222222224755</v>
      </c>
      <c r="BV219" s="11">
        <f t="shared" si="655"/>
        <v>-1.833333333335031</v>
      </c>
      <c r="BY219" s="126"/>
      <c r="BZ219" s="126"/>
      <c r="CB219" s="1">
        <f t="shared" si="677"/>
        <v>0</v>
      </c>
      <c r="CC219" s="1">
        <f t="shared" si="678"/>
        <v>0</v>
      </c>
      <c r="CD219" s="1">
        <f t="shared" si="679"/>
        <v>0</v>
      </c>
      <c r="CE219" s="126">
        <f t="shared" si="836"/>
        <v>1</v>
      </c>
      <c r="CF219" s="1">
        <f t="shared" si="857"/>
        <v>1</v>
      </c>
      <c r="CG219" s="1">
        <f>IF(CE219=0,"",IF(OR(BK219=0,BO219=0),1,IF(BK219&gt;0,IF(BO219&gt;0,1,0),IF(BO219&lt;0,1,0))))</f>
        <v>0</v>
      </c>
      <c r="CH219" s="1">
        <f t="shared" si="837"/>
        <v>0</v>
      </c>
      <c r="CI219" s="1" t="str">
        <f t="shared" si="858"/>
        <v/>
      </c>
      <c r="CJ219" s="1">
        <f t="shared" si="838"/>
        <v>0</v>
      </c>
      <c r="CK219" s="1">
        <f t="shared" si="839"/>
        <v>0</v>
      </c>
      <c r="CL219" s="1">
        <f t="shared" si="656"/>
        <v>1</v>
      </c>
      <c r="CM219" s="1">
        <f t="shared" si="859"/>
        <v>0</v>
      </c>
      <c r="CN219" s="1" t="str">
        <f t="shared" si="657"/>
        <v/>
      </c>
      <c r="CO219" s="1">
        <f t="shared" si="658"/>
        <v>1</v>
      </c>
      <c r="CP219" s="1" t="str">
        <f t="shared" si="659"/>
        <v/>
      </c>
      <c r="CQ219" s="1">
        <f t="shared" si="660"/>
        <v>1</v>
      </c>
      <c r="CS219" s="1">
        <f t="shared" si="680"/>
        <v>0</v>
      </c>
      <c r="CT219" s="1">
        <f t="shared" si="681"/>
        <v>0</v>
      </c>
      <c r="CU219" s="1">
        <f t="shared" si="682"/>
        <v>0</v>
      </c>
      <c r="CV219" s="126">
        <f t="shared" si="840"/>
        <v>1</v>
      </c>
      <c r="CW219" s="1" t="str">
        <f>IF(AND(BC219&gt;-0.0001,BD219 &gt;-0.0001),1,IF(AND(BC219&lt;0.0001,BD219&lt;0.0001),1,""))</f>
        <v/>
      </c>
      <c r="CX219" s="1">
        <f t="shared" si="860"/>
        <v>1</v>
      </c>
      <c r="CY219" s="1">
        <f t="shared" si="861"/>
        <v>0</v>
      </c>
      <c r="CZ219" s="1">
        <f t="shared" si="862"/>
        <v>1</v>
      </c>
      <c r="DA219" s="1">
        <f t="shared" si="863"/>
        <v>0</v>
      </c>
      <c r="DB219" s="1" t="str">
        <f t="shared" si="864"/>
        <v/>
      </c>
      <c r="DC219" s="1">
        <f t="shared" si="865"/>
        <v>0</v>
      </c>
      <c r="DD219" s="1" t="str">
        <f t="shared" si="866"/>
        <v/>
      </c>
      <c r="DE219" s="1" t="str">
        <f t="shared" si="665"/>
        <v/>
      </c>
      <c r="DF219" s="1"/>
      <c r="DG219" s="126">
        <f t="shared" si="841"/>
        <v>1</v>
      </c>
      <c r="DH219" s="1">
        <f t="shared" si="683"/>
        <v>1</v>
      </c>
      <c r="DI219" s="1">
        <f t="shared" si="684"/>
        <v>1</v>
      </c>
      <c r="DJ219" s="1">
        <f t="shared" si="685"/>
        <v>0</v>
      </c>
      <c r="DK219" s="1">
        <f t="shared" si="867"/>
        <v>1</v>
      </c>
      <c r="DL219" s="1"/>
      <c r="DM219" s="1">
        <f t="shared" si="868"/>
        <v>1</v>
      </c>
      <c r="DN219" s="1" t="str">
        <f t="shared" si="869"/>
        <v/>
      </c>
      <c r="DO219" s="1" t="str">
        <f t="shared" si="870"/>
        <v/>
      </c>
      <c r="DP219" s="1" t="str">
        <f t="shared" si="871"/>
        <v/>
      </c>
      <c r="DQ219" s="1" t="str">
        <f t="shared" si="872"/>
        <v/>
      </c>
      <c r="DR219" s="1" t="str">
        <f t="shared" si="873"/>
        <v/>
      </c>
      <c r="DS219" s="1" t="str">
        <f t="shared" si="874"/>
        <v/>
      </c>
      <c r="DT219" s="1" t="str">
        <f t="shared" si="875"/>
        <v/>
      </c>
      <c r="DU219" s="1" t="str">
        <f t="shared" si="876"/>
        <v/>
      </c>
      <c r="DV219" s="1">
        <f t="shared" si="686"/>
        <v>0</v>
      </c>
      <c r="DW219" s="1">
        <f>IF(OR(AND(BD219&gt;0, BC219 &lt;0),AND(BD219&lt;0, BC219 &gt;0)),1,0)</f>
        <v>1</v>
      </c>
      <c r="DX219" s="1">
        <f t="shared" si="877"/>
        <v>0</v>
      </c>
      <c r="DY219" s="1">
        <f t="shared" si="878"/>
        <v>1</v>
      </c>
      <c r="EA219" s="1">
        <f t="shared" si="687"/>
        <v>1</v>
      </c>
      <c r="EB219" s="1">
        <f t="shared" si="688"/>
        <v>1</v>
      </c>
      <c r="EC219" s="1">
        <f t="shared" si="689"/>
        <v>1</v>
      </c>
      <c r="ED219" s="1">
        <f t="shared" si="690"/>
        <v>0</v>
      </c>
      <c r="EF219" s="1">
        <f t="shared" si="879"/>
        <v>1</v>
      </c>
      <c r="EG219" s="1">
        <f t="shared" si="880"/>
        <v>1</v>
      </c>
      <c r="EH219" s="1">
        <f t="shared" si="881"/>
        <v>1</v>
      </c>
      <c r="EI219" s="1">
        <f t="shared" si="882"/>
        <v>0</v>
      </c>
      <c r="EK219" s="1">
        <f t="shared" si="695"/>
        <v>1</v>
      </c>
      <c r="EL219" s="1">
        <f t="shared" si="696"/>
        <v>1</v>
      </c>
      <c r="EM219" s="1">
        <f t="shared" si="697"/>
        <v>0</v>
      </c>
      <c r="EO219" s="1">
        <f t="shared" si="698"/>
        <v>1</v>
      </c>
      <c r="EP219" s="1">
        <f t="shared" si="699"/>
        <v>1</v>
      </c>
      <c r="EQ219" s="1">
        <f t="shared" si="700"/>
        <v>0</v>
      </c>
      <c r="ES219" s="1">
        <f>IF(OR(BC219=0,BA219=0),1,IF(BC219&gt;0,IF(BA219&gt;0,1,0),IF(BA219&lt;0,1,0)))</f>
        <v>1</v>
      </c>
      <c r="ET219" s="1">
        <f>IF(OR(BC219=0,BB219=0),1,IF(BC219&gt;0,IF(BB219&gt;0,1,0),IF(BB219&lt;0,1,0)))</f>
        <v>1</v>
      </c>
      <c r="EU219" s="1">
        <f>IF(OR(BC219=0,BD219=0),1,IF(BC219&gt;0,IF(BD219&gt;0,1,0),IF(BD219&lt;0,1,0)))</f>
        <v>0</v>
      </c>
      <c r="EV219" s="1" t="str">
        <f>IF(AND(BC219&gt;-0.0001,BD219 &gt;-0.0001),1,IF(AND(BC219&lt;0.0001,BD219&lt;0.0001),1,""))</f>
        <v/>
      </c>
      <c r="EW219" s="1" t="str">
        <f t="shared" si="816"/>
        <v/>
      </c>
      <c r="EY219" s="1">
        <f>IF(OR(BD219=0,BA219=0),1,IF(BD219&gt;0,IF(BA219&gt;0,1,0),IF(BA219&lt;0,1,0)))</f>
        <v>0</v>
      </c>
      <c r="EZ219" s="1">
        <f>IF(OR(BD219=0,BB219=0),1,IF(BD219&gt;0,IF(BB219&gt;0,1,0),IF(BB219&lt;0,1,0)))</f>
        <v>0</v>
      </c>
      <c r="FA219" s="1">
        <f>IF(OR(BD219=0,BC219=0),1,IF(BD219&gt;0,IF(BC219&gt;0,1,0),IF(BC219&lt;0,1,0)))</f>
        <v>0</v>
      </c>
      <c r="FC219" s="1">
        <f t="shared" si="701"/>
        <v>0</v>
      </c>
      <c r="FD219" s="1" t="str">
        <f t="shared" si="817"/>
        <v/>
      </c>
      <c r="FE219" s="1"/>
      <c r="FF219" s="1">
        <f t="shared" si="702"/>
        <v>1</v>
      </c>
      <c r="FG219" s="1">
        <f t="shared" si="703"/>
        <v>0</v>
      </c>
      <c r="FH219" s="1">
        <f t="shared" si="704"/>
        <v>0</v>
      </c>
      <c r="FI219" s="1" t="str">
        <f t="shared" si="883"/>
        <v/>
      </c>
      <c r="FJ219" s="1" t="str">
        <f t="shared" si="884"/>
        <v/>
      </c>
      <c r="FK219" s="1" t="str">
        <f t="shared" si="885"/>
        <v/>
      </c>
      <c r="FL219" s="1" t="str">
        <f t="shared" si="886"/>
        <v/>
      </c>
      <c r="FN219" s="1" t="str">
        <f t="shared" si="887"/>
        <v/>
      </c>
      <c r="FO219" s="1" t="str">
        <f t="shared" si="888"/>
        <v/>
      </c>
      <c r="FP219" s="1" t="str">
        <f t="shared" si="889"/>
        <v/>
      </c>
      <c r="FV219" s="1">
        <f t="shared" si="890"/>
        <v>1</v>
      </c>
      <c r="FW219" s="1">
        <f t="shared" si="891"/>
        <v>1</v>
      </c>
      <c r="FX219" s="1">
        <f t="shared" si="892"/>
        <v>1</v>
      </c>
      <c r="GA219" s="1">
        <f t="shared" si="893"/>
        <v>1</v>
      </c>
      <c r="GB219" s="1">
        <f t="shared" si="894"/>
        <v>1</v>
      </c>
      <c r="GC219" s="1">
        <f t="shared" si="895"/>
        <v>1</v>
      </c>
      <c r="GD219" s="1">
        <f t="shared" si="896"/>
        <v>0</v>
      </c>
      <c r="GE219" s="1">
        <f t="shared" si="897"/>
        <v>0</v>
      </c>
      <c r="GF219" s="1">
        <f t="shared" si="705"/>
        <v>0</v>
      </c>
      <c r="GG219" s="1">
        <f t="shared" si="898"/>
        <v>1</v>
      </c>
      <c r="GI219" s="1">
        <f t="shared" si="899"/>
        <v>1</v>
      </c>
      <c r="GK219" s="1">
        <f t="shared" si="900"/>
        <v>1</v>
      </c>
      <c r="GL219" s="1">
        <f t="shared" si="901"/>
        <v>1</v>
      </c>
      <c r="GM219" s="1">
        <f t="shared" si="902"/>
        <v>1</v>
      </c>
      <c r="GN219" s="1">
        <f t="shared" si="903"/>
        <v>0</v>
      </c>
      <c r="GO219" s="1">
        <f t="shared" si="904"/>
        <v>0</v>
      </c>
      <c r="GP219" s="1">
        <f t="shared" si="706"/>
        <v>0</v>
      </c>
      <c r="GQ219" s="1">
        <f t="shared" si="905"/>
        <v>1</v>
      </c>
      <c r="GS219" s="1" t="str">
        <f t="shared" si="906"/>
        <v/>
      </c>
      <c r="GT219" s="1" t="str">
        <f t="shared" si="907"/>
        <v/>
      </c>
      <c r="GU219" s="1">
        <f t="shared" si="707"/>
        <v>1</v>
      </c>
      <c r="GV219" s="1">
        <f t="shared" si="708"/>
        <v>0</v>
      </c>
      <c r="GW219" s="1">
        <f t="shared" si="709"/>
        <v>0</v>
      </c>
      <c r="GX219" s="1">
        <f t="shared" si="710"/>
        <v>0</v>
      </c>
      <c r="GY219" s="1">
        <f t="shared" si="711"/>
        <v>0</v>
      </c>
      <c r="GZ219" s="1"/>
      <c r="HA219" s="1">
        <f t="shared" si="908"/>
        <v>1</v>
      </c>
      <c r="HB219" s="1">
        <f t="shared" si="909"/>
        <v>1</v>
      </c>
      <c r="HC219" s="1">
        <f t="shared" si="910"/>
        <v>1</v>
      </c>
      <c r="HD219" s="1">
        <f t="shared" si="911"/>
        <v>1</v>
      </c>
      <c r="HE219" s="1">
        <f t="shared" si="912"/>
        <v>1</v>
      </c>
      <c r="HF219" s="1">
        <f t="shared" si="913"/>
        <v>1</v>
      </c>
      <c r="HH219" s="1">
        <f t="shared" si="914"/>
        <v>1</v>
      </c>
      <c r="HI219" s="1">
        <f t="shared" si="915"/>
        <v>1</v>
      </c>
      <c r="HJ219" s="1">
        <f t="shared" si="916"/>
        <v>1</v>
      </c>
      <c r="HK219" s="1">
        <f t="shared" si="917"/>
        <v>1</v>
      </c>
      <c r="HL219" s="1">
        <f t="shared" si="918"/>
        <v>1</v>
      </c>
      <c r="HM219" s="1">
        <f t="shared" si="919"/>
        <v>1</v>
      </c>
      <c r="HO219" s="1">
        <f t="shared" si="671"/>
        <v>0</v>
      </c>
      <c r="HP219" s="1" t="str">
        <f t="shared" si="672"/>
        <v/>
      </c>
      <c r="HQ219" s="1">
        <f t="shared" si="920"/>
        <v>0</v>
      </c>
      <c r="HR219" s="1" t="str">
        <f t="shared" si="921"/>
        <v/>
      </c>
      <c r="HS219" s="1" t="str">
        <f t="shared" si="922"/>
        <v/>
      </c>
      <c r="HT219" s="1" t="str">
        <f t="shared" si="923"/>
        <v/>
      </c>
      <c r="HU219" s="1" t="str">
        <f t="shared" si="924"/>
        <v/>
      </c>
      <c r="HV219" s="1" t="str">
        <f t="shared" si="925"/>
        <v/>
      </c>
      <c r="HW219" s="1" t="str">
        <f t="shared" si="926"/>
        <v/>
      </c>
      <c r="HX219" s="1" t="str">
        <f t="shared" si="927"/>
        <v/>
      </c>
      <c r="HZ219" s="1">
        <f t="shared" si="712"/>
        <v>1</v>
      </c>
      <c r="IA219" s="1" t="str">
        <f t="shared" si="713"/>
        <v/>
      </c>
      <c r="IB219" s="1">
        <f t="shared" si="714"/>
        <v>1</v>
      </c>
      <c r="IC219" s="1" t="str">
        <f t="shared" si="715"/>
        <v/>
      </c>
      <c r="ID219" s="1" t="str">
        <f t="shared" si="716"/>
        <v/>
      </c>
      <c r="IE219" s="1" t="str">
        <f t="shared" si="717"/>
        <v/>
      </c>
      <c r="IF219" s="1" t="str">
        <f t="shared" si="718"/>
        <v/>
      </c>
      <c r="IG219" s="1" t="str">
        <f t="shared" si="719"/>
        <v/>
      </c>
      <c r="IH219" s="1" t="str">
        <f t="shared" si="720"/>
        <v/>
      </c>
      <c r="II219" s="1" t="str">
        <f t="shared" si="721"/>
        <v/>
      </c>
    </row>
    <row r="220" spans="1:243" x14ac:dyDescent="0.2">
      <c r="A220" s="14">
        <f t="shared" si="818"/>
        <v>220</v>
      </c>
      <c r="C220" s="2">
        <v>42432</v>
      </c>
      <c r="G220" s="3">
        <v>109.03700000000001</v>
      </c>
      <c r="H220" s="3">
        <v>120.13500000000001</v>
      </c>
      <c r="I220" s="3">
        <v>129.16499999999999</v>
      </c>
      <c r="J220" s="4">
        <v>163.15</v>
      </c>
      <c r="P220" s="128">
        <f t="shared" si="673"/>
        <v>3491.7500000000005</v>
      </c>
      <c r="Q220" s="5">
        <f t="shared" si="674"/>
        <v>3853.5000000000005</v>
      </c>
      <c r="R220" s="6">
        <f t="shared" si="675"/>
        <v>4144.4999999999991</v>
      </c>
      <c r="S220" s="7">
        <f t="shared" si="676"/>
        <v>5231.0000000000009</v>
      </c>
      <c r="Y220" s="4">
        <f t="shared" si="928"/>
        <v>1.2499999999990905</v>
      </c>
      <c r="Z220" s="1">
        <f t="shared" si="929"/>
        <v>2.2500000000009095</v>
      </c>
      <c r="AA220" s="1">
        <f t="shared" si="930"/>
        <v>5.4999999999972715</v>
      </c>
      <c r="AB220" s="1">
        <f t="shared" si="931"/>
        <v>26</v>
      </c>
      <c r="AC220" s="1"/>
      <c r="AD220" s="1"/>
      <c r="AE220" s="126"/>
      <c r="AF220" s="126"/>
      <c r="AG220" s="126"/>
      <c r="AH220" s="4">
        <f t="shared" si="823"/>
        <v>3.9999999999987876</v>
      </c>
      <c r="AI220" s="4">
        <f t="shared" si="824"/>
        <v>3.8499999999987269</v>
      </c>
      <c r="AJ220" s="4">
        <f t="shared" si="825"/>
        <v>1.0499999999974534</v>
      </c>
      <c r="AK220" s="4">
        <f t="shared" si="826"/>
        <v>1.416666666663938</v>
      </c>
      <c r="AL220" s="4">
        <f t="shared" si="827"/>
        <v>0.49999999999772626</v>
      </c>
      <c r="AM220" s="4">
        <f t="shared" si="828"/>
        <v>3.1666666666693946</v>
      </c>
      <c r="AN220" s="4">
        <f t="shared" si="829"/>
        <v>4.9000000000027288</v>
      </c>
      <c r="AO220" s="4">
        <f t="shared" si="830"/>
        <v>1</v>
      </c>
      <c r="AP220" s="4">
        <f t="shared" si="831"/>
        <v>5.0000000000006075</v>
      </c>
      <c r="AQ220" s="4">
        <f t="shared" si="832"/>
        <v>1.0416666666734873</v>
      </c>
      <c r="AR220" s="4">
        <f t="shared" si="833"/>
        <v>4.6999999999970896</v>
      </c>
      <c r="AS220" s="4">
        <f t="shared" si="834"/>
        <v>3.5277777777768682</v>
      </c>
      <c r="AT220" s="4">
        <f t="shared" si="835"/>
        <v>5.9666666666648478</v>
      </c>
      <c r="AU220" s="1"/>
      <c r="BA220" s="11">
        <f t="shared" si="842"/>
        <v>-1.2499999999990905</v>
      </c>
      <c r="BB220" s="11">
        <f t="shared" si="843"/>
        <v>2.2500000000009095</v>
      </c>
      <c r="BC220" s="12">
        <f t="shared" si="844"/>
        <v>5.4999999999972715</v>
      </c>
      <c r="BD220" s="13">
        <f t="shared" si="845"/>
        <v>26</v>
      </c>
      <c r="BJ220" s="11">
        <f t="shared" si="846"/>
        <v>-3.9999999999987876</v>
      </c>
      <c r="BK220" s="11">
        <f t="shared" si="847"/>
        <v>-3.8499999999987269</v>
      </c>
      <c r="BL220" s="11">
        <f t="shared" si="848"/>
        <v>-1.0499999999974534</v>
      </c>
      <c r="BM220" s="11">
        <f t="shared" si="849"/>
        <v>-1.416666666663938</v>
      </c>
      <c r="BN220" s="11">
        <f t="shared" si="850"/>
        <v>-0.49999999999772626</v>
      </c>
      <c r="BO220" s="11">
        <f t="shared" si="851"/>
        <v>-3.1666666666693946</v>
      </c>
      <c r="BP220" s="11">
        <f t="shared" si="852"/>
        <v>-4.9000000000027288</v>
      </c>
      <c r="BQ220" s="1">
        <v>1</v>
      </c>
      <c r="BR220" s="11">
        <f t="shared" si="853"/>
        <v>5.0000000000006075</v>
      </c>
      <c r="BS220" s="11">
        <f t="shared" si="854"/>
        <v>-1.0416666666734873</v>
      </c>
      <c r="BT220" s="11">
        <f t="shared" si="855"/>
        <v>-4.6999999999970896</v>
      </c>
      <c r="BU220" s="11">
        <f t="shared" si="856"/>
        <v>-3.5277777777768682</v>
      </c>
      <c r="BV220" s="11">
        <f t="shared" ref="BV220:BV229" si="932">(BA220*2)-(BD220/BV$3)</f>
        <v>-5.9666666666648478</v>
      </c>
      <c r="BY220" s="126"/>
      <c r="BZ220" s="126"/>
      <c r="CB220" s="1">
        <f t="shared" si="677"/>
        <v>1</v>
      </c>
      <c r="CC220" s="1">
        <f t="shared" si="678"/>
        <v>0</v>
      </c>
      <c r="CD220" s="1">
        <f t="shared" si="679"/>
        <v>0</v>
      </c>
      <c r="CE220" s="126">
        <f t="shared" si="836"/>
        <v>0</v>
      </c>
      <c r="CF220" s="1">
        <f t="shared" si="857"/>
        <v>0</v>
      </c>
      <c r="CG220" s="1" t="str">
        <f>IF(CE220=0,"",IF(OR(BK220=0,BO220=0),1,IF(BK220&gt;0,IF(BO220&gt;0,1,0),IF(BO220&lt;0,1,0))))</f>
        <v/>
      </c>
      <c r="CH220" s="1">
        <f t="shared" si="837"/>
        <v>1</v>
      </c>
      <c r="CI220" s="1">
        <f t="shared" si="858"/>
        <v>1</v>
      </c>
      <c r="CJ220" s="1" t="str">
        <f t="shared" si="838"/>
        <v/>
      </c>
      <c r="CK220" s="1" t="str">
        <f t="shared" si="839"/>
        <v/>
      </c>
      <c r="CL220" s="1">
        <f t="shared" ref="CL220:CL245" si="933">IF(OR(BK220=0,BM220=0),1,IF(BK220&gt;0,IF(BM220&gt;0,1,0),IF(BM220&lt;0,1,0)))</f>
        <v>1</v>
      </c>
      <c r="CM220" s="1">
        <f t="shared" si="859"/>
        <v>1</v>
      </c>
      <c r="CN220" s="1">
        <f t="shared" ref="CN220:CN264" si="934">IF(CE220=0,IF(OR(BK220=0,BM220=0),1,IF(BK220&gt;0,IF(BM220&gt;0,1,0),IF(BM220&lt;0,1,0))),"")</f>
        <v>1</v>
      </c>
      <c r="CO220" s="1" t="str">
        <f t="shared" ref="CO220:CO259" si="935">IF(CE220=1,IF(OR(BK220=0,BM220=0),1,IF(BK220&gt;0,IF(BM220&gt;0,1,0),IF(BM220&lt;0,1,0))),"")</f>
        <v/>
      </c>
      <c r="CP220" s="1">
        <f t="shared" ref="CP220:CP264" si="936">IF(CB220=1,IF(OR(BK220=0,BM220=0),1,IF(BK220&gt;0,IF(BM220&gt;0,1,0),IF(BM220&lt;0,1,0))),"")</f>
        <v>1</v>
      </c>
      <c r="CQ220" s="1" t="str">
        <f t="shared" ref="CQ220:CQ264" si="937">IF(CB220=0,IF(OR(BK220=0,BM220=0),1,IF(BK220&gt;0,IF(BM220&gt;0,1,0),IF(BM220&lt;0,1,0))),"")</f>
        <v/>
      </c>
      <c r="CS220" s="1">
        <f t="shared" si="680"/>
        <v>1</v>
      </c>
      <c r="CT220" s="1">
        <f t="shared" si="681"/>
        <v>0</v>
      </c>
      <c r="CU220" s="1">
        <f t="shared" si="682"/>
        <v>0</v>
      </c>
      <c r="CV220" s="126">
        <f t="shared" si="840"/>
        <v>0</v>
      </c>
      <c r="CW220" s="1">
        <f t="shared" ref="CW220:CW255" si="938">IF(AND(BC220&gt;-0.0001,BD220 &gt;-0.0001),1,IF(AND(BC220&lt;0.0001,BD220&lt;0.0001),1,""))</f>
        <v>1</v>
      </c>
      <c r="CX220" s="1" t="str">
        <f t="shared" si="860"/>
        <v/>
      </c>
      <c r="CY220" s="1" t="str">
        <f t="shared" si="861"/>
        <v/>
      </c>
      <c r="CZ220" s="1" t="str">
        <f t="shared" si="862"/>
        <v/>
      </c>
      <c r="DA220" s="1" t="str">
        <f t="shared" si="863"/>
        <v/>
      </c>
      <c r="DB220" s="1">
        <f t="shared" si="864"/>
        <v>0</v>
      </c>
      <c r="DC220" s="1">
        <f t="shared" si="865"/>
        <v>1</v>
      </c>
      <c r="DD220" s="1" t="str">
        <f t="shared" si="866"/>
        <v/>
      </c>
      <c r="DE220" s="1" t="str">
        <f t="shared" ref="DE220:DE270" si="939">IF(DD220="",IF(CV220+DC220=1,"",1),IF(CV220+DD220=1,"",1))</f>
        <v/>
      </c>
      <c r="DF220" s="1"/>
      <c r="DG220" s="126">
        <f t="shared" si="841"/>
        <v>1</v>
      </c>
      <c r="DH220" s="1">
        <f t="shared" si="683"/>
        <v>0</v>
      </c>
      <c r="DI220" s="1">
        <f t="shared" si="684"/>
        <v>0</v>
      </c>
      <c r="DJ220" s="1">
        <f t="shared" si="685"/>
        <v>0</v>
      </c>
      <c r="DK220" s="1">
        <f t="shared" si="867"/>
        <v>0</v>
      </c>
      <c r="DL220" s="1"/>
      <c r="DM220" s="1">
        <f t="shared" si="868"/>
        <v>1</v>
      </c>
      <c r="DN220" s="1" t="str">
        <f t="shared" si="869"/>
        <v/>
      </c>
      <c r="DO220" s="1" t="str">
        <f t="shared" si="870"/>
        <v/>
      </c>
      <c r="DP220" s="1" t="str">
        <f t="shared" si="871"/>
        <v/>
      </c>
      <c r="DQ220" s="1" t="str">
        <f t="shared" si="872"/>
        <v/>
      </c>
      <c r="DR220" s="1" t="str">
        <f t="shared" si="873"/>
        <v/>
      </c>
      <c r="DS220" s="1" t="str">
        <f t="shared" si="874"/>
        <v/>
      </c>
      <c r="DT220" s="1" t="str">
        <f t="shared" si="875"/>
        <v/>
      </c>
      <c r="DU220" s="1" t="str">
        <f t="shared" si="876"/>
        <v/>
      </c>
      <c r="DV220" s="1">
        <f t="shared" si="686"/>
        <v>0</v>
      </c>
      <c r="DW220" s="1">
        <f t="shared" ref="DW220:DW266" si="940">IF(OR(AND(BD220&gt;0, BC220 &lt;0),AND(BD220&lt;0, BC220 &gt;0)),1,0)</f>
        <v>0</v>
      </c>
      <c r="DX220" s="1" t="str">
        <f t="shared" si="877"/>
        <v/>
      </c>
      <c r="DY220" s="1" t="str">
        <f t="shared" si="878"/>
        <v/>
      </c>
      <c r="EA220" s="1">
        <f t="shared" si="687"/>
        <v>1</v>
      </c>
      <c r="EB220" s="1">
        <f t="shared" si="688"/>
        <v>0</v>
      </c>
      <c r="EC220" s="1">
        <f t="shared" si="689"/>
        <v>0</v>
      </c>
      <c r="ED220" s="1">
        <f t="shared" si="690"/>
        <v>0</v>
      </c>
      <c r="EF220" s="1">
        <f t="shared" si="879"/>
        <v>1</v>
      </c>
      <c r="EG220" s="1">
        <f t="shared" si="880"/>
        <v>0</v>
      </c>
      <c r="EH220" s="1">
        <f t="shared" si="881"/>
        <v>0</v>
      </c>
      <c r="EI220" s="1">
        <f t="shared" si="882"/>
        <v>0</v>
      </c>
      <c r="EK220" s="1">
        <f t="shared" si="695"/>
        <v>0</v>
      </c>
      <c r="EL220" s="1">
        <f t="shared" si="696"/>
        <v>0</v>
      </c>
      <c r="EM220" s="1">
        <f t="shared" si="697"/>
        <v>0</v>
      </c>
      <c r="EO220" s="1">
        <f t="shared" si="698"/>
        <v>0</v>
      </c>
      <c r="EP220" s="1">
        <f t="shared" si="699"/>
        <v>1</v>
      </c>
      <c r="EQ220" s="1">
        <f t="shared" si="700"/>
        <v>1</v>
      </c>
      <c r="ES220" s="1">
        <f>IF(OR(BC220=0,BA220=0),1,IF(BC220&gt;0,IF(BA220&gt;0,1,0),IF(BA220&lt;0,1,0)))</f>
        <v>0</v>
      </c>
      <c r="ET220" s="1">
        <f>IF(OR(BC220=0,BB220=0),1,IF(BC220&gt;0,IF(BB220&gt;0,1,0),IF(BB220&lt;0,1,0)))</f>
        <v>1</v>
      </c>
      <c r="EU220" s="1">
        <f>IF(OR(BC220=0,BD220=0),1,IF(BC220&gt;0,IF(BD220&gt;0,1,0),IF(BD220&lt;0,1,0)))</f>
        <v>1</v>
      </c>
      <c r="EV220" s="1">
        <f t="shared" ref="EV220:EV255" si="941">IF(AND(BC220&gt;-0.0001,BD220 &gt;-0.0001),1,IF(AND(BC220&lt;0.0001,BD220&lt;0.0001),1,""))</f>
        <v>1</v>
      </c>
      <c r="EW220" s="1">
        <f t="shared" ref="EW220:EW251" si="942">IF(EU220=1,IF(OR(BD220=0,BM220=0),1,IF(BD220&gt;0,IF(BM220&gt;0,1,0),IF(BM220&lt;0,1,0))),"")</f>
        <v>0</v>
      </c>
      <c r="EY220" s="1">
        <f>IF(OR(BD220=0,BA220=0),1,IF(BD220&gt;0,IF(BA220&gt;0,1,0),IF(BA220&lt;0,1,0)))</f>
        <v>0</v>
      </c>
      <c r="EZ220" s="1">
        <f>IF(OR(BD220=0,BB220=0),1,IF(BD220&gt;0,IF(BB220&gt;0,1,0),IF(BB220&lt;0,1,0)))</f>
        <v>1</v>
      </c>
      <c r="FA220" s="1">
        <f>IF(OR(BD220=0,BC220=0),1,IF(BD220&gt;0,IF(BC220&gt;0,1,0),IF(BC220&lt;0,1,0)))</f>
        <v>1</v>
      </c>
      <c r="FC220" s="1">
        <f t="shared" si="701"/>
        <v>1</v>
      </c>
      <c r="FD220" s="1">
        <f t="shared" ref="FD220:FD251" si="943">IF(FC220=1,IF(AND(BD220&gt;0,BO220&lt;0),1,IF(AND(BD220&lt;0,BO220&gt;0),1,0)),"")</f>
        <v>1</v>
      </c>
      <c r="FE220" s="1"/>
      <c r="FF220" s="1">
        <f t="shared" si="702"/>
        <v>1</v>
      </c>
      <c r="FG220" s="1">
        <f t="shared" si="703"/>
        <v>1</v>
      </c>
      <c r="FH220" s="1">
        <f t="shared" si="704"/>
        <v>1</v>
      </c>
      <c r="FI220" s="1">
        <f t="shared" si="883"/>
        <v>0</v>
      </c>
      <c r="FJ220" s="1">
        <f t="shared" si="884"/>
        <v>0</v>
      </c>
      <c r="FK220" s="1">
        <f t="shared" si="885"/>
        <v>0</v>
      </c>
      <c r="FL220" s="1">
        <f t="shared" si="886"/>
        <v>1</v>
      </c>
      <c r="FN220" s="1" t="str">
        <f t="shared" si="887"/>
        <v/>
      </c>
      <c r="FO220" s="1" t="str">
        <f t="shared" si="888"/>
        <v/>
      </c>
      <c r="FP220" s="1" t="str">
        <f t="shared" si="889"/>
        <v/>
      </c>
      <c r="FV220" s="1">
        <f t="shared" si="890"/>
        <v>0</v>
      </c>
      <c r="FW220" s="1">
        <f t="shared" si="891"/>
        <v>0</v>
      </c>
      <c r="FX220" s="1">
        <f t="shared" si="892"/>
        <v>1</v>
      </c>
      <c r="GA220" s="1">
        <f t="shared" si="893"/>
        <v>0</v>
      </c>
      <c r="GB220" s="1">
        <f t="shared" si="894"/>
        <v>1</v>
      </c>
      <c r="GC220" s="1">
        <f t="shared" si="895"/>
        <v>1</v>
      </c>
      <c r="GD220" s="1">
        <f t="shared" si="896"/>
        <v>1</v>
      </c>
      <c r="GE220" s="1">
        <f t="shared" si="897"/>
        <v>0</v>
      </c>
      <c r="GF220" s="1">
        <f t="shared" si="705"/>
        <v>0</v>
      </c>
      <c r="GG220" s="1">
        <f t="shared" si="898"/>
        <v>0</v>
      </c>
      <c r="GI220" s="1">
        <f t="shared" si="899"/>
        <v>0</v>
      </c>
      <c r="GK220" s="1">
        <f t="shared" si="900"/>
        <v>1</v>
      </c>
      <c r="GL220" s="1">
        <f t="shared" si="901"/>
        <v>0</v>
      </c>
      <c r="GM220" s="1">
        <f t="shared" si="902"/>
        <v>0</v>
      </c>
      <c r="GN220" s="1">
        <f t="shared" si="903"/>
        <v>0</v>
      </c>
      <c r="GO220" s="1">
        <f t="shared" si="904"/>
        <v>1</v>
      </c>
      <c r="GP220" s="1">
        <f t="shared" si="706"/>
        <v>1</v>
      </c>
      <c r="GQ220" s="1">
        <f t="shared" si="905"/>
        <v>1</v>
      </c>
      <c r="GS220" s="1" t="str">
        <f t="shared" si="906"/>
        <v/>
      </c>
      <c r="GT220" s="1" t="str">
        <f t="shared" si="907"/>
        <v/>
      </c>
      <c r="GU220" s="1">
        <f t="shared" si="707"/>
        <v>1</v>
      </c>
      <c r="GV220" s="1">
        <f t="shared" si="708"/>
        <v>0</v>
      </c>
      <c r="GW220" s="1">
        <f t="shared" si="709"/>
        <v>0</v>
      </c>
      <c r="GX220" s="1">
        <f t="shared" si="710"/>
        <v>0</v>
      </c>
      <c r="GY220" s="1">
        <f t="shared" si="711"/>
        <v>0</v>
      </c>
      <c r="GZ220" s="1"/>
      <c r="HA220" s="1">
        <f t="shared" si="908"/>
        <v>1</v>
      </c>
      <c r="HB220" s="1">
        <f t="shared" si="909"/>
        <v>0</v>
      </c>
      <c r="HC220" s="1">
        <f t="shared" si="910"/>
        <v>0</v>
      </c>
      <c r="HD220" s="1">
        <f t="shared" si="911"/>
        <v>0</v>
      </c>
      <c r="HE220" s="1">
        <f t="shared" si="912"/>
        <v>0</v>
      </c>
      <c r="HF220" s="1">
        <f t="shared" si="913"/>
        <v>0</v>
      </c>
      <c r="HH220" s="1">
        <f t="shared" si="914"/>
        <v>0</v>
      </c>
      <c r="HI220" s="1">
        <f t="shared" si="915"/>
        <v>0</v>
      </c>
      <c r="HJ220" s="1">
        <f t="shared" si="916"/>
        <v>0</v>
      </c>
      <c r="HK220" s="1">
        <f t="shared" si="917"/>
        <v>0</v>
      </c>
      <c r="HL220" s="1">
        <f t="shared" si="918"/>
        <v>0</v>
      </c>
      <c r="HM220" s="1">
        <f t="shared" si="919"/>
        <v>0</v>
      </c>
      <c r="HO220" s="1">
        <f t="shared" ref="HO220:HO283" si="944">IF(BD220&gt;-0.1,IF(BM220&lt;0.001,1,0),"")</f>
        <v>1</v>
      </c>
      <c r="HP220" s="1" t="str">
        <f t="shared" ref="HP220:HP283" si="945">IF(BD220&lt;0.1,IF(BM220&gt;-0.001,1,0),"")</f>
        <v/>
      </c>
      <c r="HQ220" s="1">
        <f t="shared" si="920"/>
        <v>1</v>
      </c>
      <c r="HR220" s="1" t="str">
        <f t="shared" si="921"/>
        <v/>
      </c>
      <c r="HS220" s="1">
        <f t="shared" si="922"/>
        <v>1</v>
      </c>
      <c r="HT220" s="1" t="str">
        <f t="shared" si="923"/>
        <v/>
      </c>
      <c r="HU220" s="1" t="str">
        <f t="shared" si="924"/>
        <v/>
      </c>
      <c r="HV220" s="1" t="str">
        <f t="shared" si="925"/>
        <v/>
      </c>
      <c r="HW220" s="1" t="str">
        <f t="shared" si="926"/>
        <v/>
      </c>
      <c r="HX220" s="1" t="str">
        <f t="shared" si="927"/>
        <v/>
      </c>
      <c r="HZ220" s="1">
        <f t="shared" si="712"/>
        <v>1</v>
      </c>
      <c r="IA220" s="1" t="str">
        <f t="shared" si="713"/>
        <v/>
      </c>
      <c r="IB220" s="1">
        <f t="shared" si="714"/>
        <v>1</v>
      </c>
      <c r="IC220" s="1" t="str">
        <f t="shared" si="715"/>
        <v/>
      </c>
      <c r="ID220" s="1">
        <f t="shared" si="716"/>
        <v>1</v>
      </c>
      <c r="IE220" s="1" t="str">
        <f t="shared" si="717"/>
        <v/>
      </c>
      <c r="IF220" s="1" t="str">
        <f t="shared" si="718"/>
        <v/>
      </c>
      <c r="IG220" s="1" t="str">
        <f t="shared" si="719"/>
        <v/>
      </c>
      <c r="IH220" s="1" t="str">
        <f t="shared" si="720"/>
        <v/>
      </c>
      <c r="II220" s="1" t="str">
        <f t="shared" si="721"/>
        <v/>
      </c>
    </row>
    <row r="221" spans="1:243" x14ac:dyDescent="0.2">
      <c r="A221" s="14">
        <f t="shared" si="818"/>
        <v>221</v>
      </c>
      <c r="B221" t="s">
        <v>57</v>
      </c>
      <c r="C221" s="2">
        <v>42433</v>
      </c>
      <c r="G221" s="3">
        <v>109.01</v>
      </c>
      <c r="H221" s="3">
        <v>120.03700000000001</v>
      </c>
      <c r="I221" s="3">
        <v>129.03</v>
      </c>
      <c r="J221" s="4">
        <v>162.08000000000001</v>
      </c>
      <c r="P221" s="128">
        <f t="shared" ref="P221:P242" si="946">(INT(G221)*32)+(IF(INT(RIGHT(G221*1000,1))=7,(G221-INT(G221))+0.0005,IF(INT(RIGHT(G221*1000,1))=2,(G221-INT(G221))+0.0005,G221-INT(G221))))*100</f>
        <v>3489.0000000000005</v>
      </c>
      <c r="Q221" s="5">
        <f t="shared" ref="Q221:Q242" si="947">(INT(H221)*32)+(IF(INT(RIGHT(H221*1000,1))=7,(H221-INT(H221))+0.0005,IF(INT(RIGHT(H221*1000,1))=2,(H221-INT(H221))+0.0005,H221-INT(H221))))*100</f>
        <v>3843.7500000000005</v>
      </c>
      <c r="R221" s="6">
        <f t="shared" ref="R221:R242" si="948">INT(I221)*32+(I221-INT(I221))*100</f>
        <v>4131</v>
      </c>
      <c r="S221" s="7">
        <f t="shared" ref="S221:S242" si="949">INT(J221)*32+(J221-INT(J221))*100</f>
        <v>5192.0000000000009</v>
      </c>
      <c r="Y221" s="4">
        <f t="shared" si="928"/>
        <v>2.75</v>
      </c>
      <c r="Z221" s="1">
        <f t="shared" si="929"/>
        <v>9.75</v>
      </c>
      <c r="AA221" s="1">
        <f t="shared" si="930"/>
        <v>13.499999999999091</v>
      </c>
      <c r="AB221" s="1">
        <f t="shared" si="931"/>
        <v>39</v>
      </c>
      <c r="AC221" s="1"/>
      <c r="AD221" s="1"/>
      <c r="AE221" s="126"/>
      <c r="AF221" s="126"/>
      <c r="AG221" s="126"/>
      <c r="AH221" s="4">
        <f t="shared" si="823"/>
        <v>1</v>
      </c>
      <c r="AI221" s="4">
        <f t="shared" si="824"/>
        <v>0.34999999999999964</v>
      </c>
      <c r="AJ221" s="4">
        <f t="shared" si="825"/>
        <v>1.6500000000005457</v>
      </c>
      <c r="AK221" s="4">
        <f t="shared" si="826"/>
        <v>0.75000000000060574</v>
      </c>
      <c r="AL221" s="4">
        <f t="shared" si="827"/>
        <v>3.0000000000004547</v>
      </c>
      <c r="AM221" s="4">
        <f t="shared" si="828"/>
        <v>0.49999999999909051</v>
      </c>
      <c r="AN221" s="4">
        <f t="shared" si="829"/>
        <v>2.1000000000009091</v>
      </c>
      <c r="AO221" s="4">
        <f t="shared" si="830"/>
        <v>1</v>
      </c>
      <c r="AP221" s="4">
        <f t="shared" si="831"/>
        <v>1.3333333333339386</v>
      </c>
      <c r="AQ221" s="4">
        <f t="shared" si="832"/>
        <v>0.6250000000018181</v>
      </c>
      <c r="AR221" s="4">
        <f t="shared" si="833"/>
        <v>0.1000000000003638</v>
      </c>
      <c r="AS221" s="4">
        <f t="shared" si="834"/>
        <v>1.0833333333333339</v>
      </c>
      <c r="AT221" s="4">
        <f t="shared" si="835"/>
        <v>0.29999999999999982</v>
      </c>
      <c r="AU221" s="1"/>
      <c r="BA221" s="11">
        <f t="shared" si="842"/>
        <v>-2.75</v>
      </c>
      <c r="BB221" s="11">
        <f t="shared" si="843"/>
        <v>-9.75</v>
      </c>
      <c r="BC221" s="12">
        <f t="shared" si="844"/>
        <v>-13.499999999999091</v>
      </c>
      <c r="BD221" s="13">
        <f t="shared" si="845"/>
        <v>-39</v>
      </c>
      <c r="BJ221" s="11">
        <f t="shared" si="846"/>
        <v>1</v>
      </c>
      <c r="BK221" s="11">
        <f t="shared" si="847"/>
        <v>0.34999999999999964</v>
      </c>
      <c r="BL221" s="11">
        <f t="shared" si="848"/>
        <v>-1.6500000000005457</v>
      </c>
      <c r="BM221" s="11">
        <f t="shared" si="849"/>
        <v>-0.75000000000060574</v>
      </c>
      <c r="BN221" s="11">
        <f t="shared" si="850"/>
        <v>-3.0000000000004547</v>
      </c>
      <c r="BO221" s="11">
        <f t="shared" si="851"/>
        <v>-0.49999999999909051</v>
      </c>
      <c r="BP221" s="11">
        <f t="shared" si="852"/>
        <v>2.1000000000009091</v>
      </c>
      <c r="BQ221" s="1">
        <v>1</v>
      </c>
      <c r="BR221" s="11">
        <f t="shared" si="853"/>
        <v>-1.3333333333339386</v>
      </c>
      <c r="BS221" s="11">
        <f t="shared" si="854"/>
        <v>0.6250000000018181</v>
      </c>
      <c r="BT221" s="11">
        <f t="shared" si="855"/>
        <v>-0.1000000000003638</v>
      </c>
      <c r="BU221" s="11">
        <f t="shared" si="856"/>
        <v>-1.0833333333333339</v>
      </c>
      <c r="BV221" s="11">
        <f t="shared" si="932"/>
        <v>-0.29999999999999982</v>
      </c>
      <c r="BY221" s="126"/>
      <c r="BZ221" s="126"/>
      <c r="CB221" s="1">
        <f t="shared" ref="CB221:CB240" si="950">IF(OR(BA221=0,BK221=0),1,IF(BA221&gt;0,IF(BK221&gt;0,1,0),IF(BK221&lt;0,1,0)))</f>
        <v>0</v>
      </c>
      <c r="CC221" s="1">
        <f t="shared" ref="CC221:CC240" si="951">IF(OR(BB221=0,BK221=0),1,IF(BB221&gt;0,IF(BK221&gt;0,1,0),IF(BK221&lt;0,1,0)))</f>
        <v>0</v>
      </c>
      <c r="CD221" s="1">
        <f t="shared" ref="CD221:CD240" si="952">IF(OR(BC221=0,BK221=0),1,IF(BC221&gt;0,IF(BK221&gt;0,1,0),IF(BK221&lt;0,1,0)))</f>
        <v>0</v>
      </c>
      <c r="CE221" s="126">
        <f t="shared" si="836"/>
        <v>0</v>
      </c>
      <c r="CF221" s="1">
        <f t="shared" si="857"/>
        <v>0</v>
      </c>
      <c r="CG221" s="1" t="str">
        <f t="shared" ref="CG221:CG240" si="953">IF(CE221=0,"",IF(OR(BK221=0,BO221=0),1,IF(BK221&gt;0,IF(BO221&gt;0,1,0),IF(BO221&lt;0,1,0))))</f>
        <v/>
      </c>
      <c r="CH221" s="1" t="str">
        <f t="shared" si="837"/>
        <v/>
      </c>
      <c r="CI221" s="1" t="str">
        <f t="shared" si="858"/>
        <v/>
      </c>
      <c r="CJ221" s="1">
        <f t="shared" si="838"/>
        <v>1</v>
      </c>
      <c r="CK221" s="1">
        <f t="shared" si="839"/>
        <v>1</v>
      </c>
      <c r="CL221" s="1">
        <f t="shared" si="933"/>
        <v>0</v>
      </c>
      <c r="CM221" s="1" t="str">
        <f t="shared" si="859"/>
        <v/>
      </c>
      <c r="CN221" s="1">
        <f t="shared" si="934"/>
        <v>0</v>
      </c>
      <c r="CO221" s="1" t="str">
        <f t="shared" si="935"/>
        <v/>
      </c>
      <c r="CP221" s="1" t="str">
        <f t="shared" si="936"/>
        <v/>
      </c>
      <c r="CQ221" s="1">
        <f t="shared" si="937"/>
        <v>0</v>
      </c>
      <c r="CS221" s="1">
        <f t="shared" ref="CS221:CS240" si="954">IF(OR(BA221=0,BM221=0),1,IF(BA221&gt;0,IF(BM221&gt;0,1,0),IF(BM221&lt;0,1,0)))</f>
        <v>1</v>
      </c>
      <c r="CT221" s="1">
        <f t="shared" ref="CT221:CT240" si="955">IF(OR(BB221=0,BM221=0),1,IF(BB221&gt;0,IF(BM221&gt;0,1,0),IF(BM221&lt;0,1,0)))</f>
        <v>1</v>
      </c>
      <c r="CU221" s="1">
        <f t="shared" ref="CU221:CU240" si="956">IF(OR(BC221=0,BM221=0),1,IF(BC221&gt;0,IF(BM221&gt;0,1,0),IF(BM221&lt;0,1,0)))</f>
        <v>1</v>
      </c>
      <c r="CV221" s="126">
        <f t="shared" si="840"/>
        <v>1</v>
      </c>
      <c r="CW221" s="1">
        <f t="shared" si="938"/>
        <v>1</v>
      </c>
      <c r="CX221" s="1">
        <f t="shared" si="860"/>
        <v>1</v>
      </c>
      <c r="CY221" s="1">
        <f t="shared" si="861"/>
        <v>0</v>
      </c>
      <c r="CZ221" s="1">
        <f t="shared" si="862"/>
        <v>0</v>
      </c>
      <c r="DA221" s="1">
        <f t="shared" si="863"/>
        <v>1</v>
      </c>
      <c r="DB221" s="1" t="str">
        <f t="shared" si="864"/>
        <v/>
      </c>
      <c r="DC221" s="1" t="str">
        <f t="shared" si="865"/>
        <v/>
      </c>
      <c r="DD221" s="1">
        <f t="shared" si="866"/>
        <v>0</v>
      </c>
      <c r="DE221" s="1" t="str">
        <f t="shared" si="939"/>
        <v/>
      </c>
      <c r="DF221" s="1"/>
      <c r="DG221" s="126">
        <f t="shared" si="841"/>
        <v>1</v>
      </c>
      <c r="DH221" s="1">
        <f t="shared" ref="DH221:DH240" si="957">IF(OR(BB221=0,BO221=0),1,IF(BB221&gt;0,IF(BO221&gt;0,1,0),IF(BO221&lt;0,1,0)))</f>
        <v>1</v>
      </c>
      <c r="DI221" s="1">
        <f t="shared" ref="DI221:DI240" si="958">IF(OR(BC221=0,BO221=0),1,IF(BC221&gt;0,IF(BO221&gt;0,1,0),IF(BO221&lt;0,1,0)))</f>
        <v>1</v>
      </c>
      <c r="DJ221" s="1">
        <f t="shared" ref="DJ221:DJ240" si="959">IF(OR(BD221=0,BO221=0),1,IF(BD221&gt;0,IF(BO221&gt;0,1,0),IF(BO221&lt;0,1,0)))</f>
        <v>1</v>
      </c>
      <c r="DK221" s="1" t="str">
        <f t="shared" si="867"/>
        <v/>
      </c>
      <c r="DL221" s="1"/>
      <c r="DM221" s="1" t="str">
        <f t="shared" si="868"/>
        <v/>
      </c>
      <c r="DN221" s="1">
        <f t="shared" si="869"/>
        <v>1</v>
      </c>
      <c r="DO221" s="1">
        <f t="shared" si="870"/>
        <v>0</v>
      </c>
      <c r="DP221" s="1">
        <f t="shared" si="871"/>
        <v>0</v>
      </c>
      <c r="DQ221" s="1">
        <f t="shared" si="872"/>
        <v>0</v>
      </c>
      <c r="DR221" s="1">
        <f t="shared" si="873"/>
        <v>0</v>
      </c>
      <c r="DS221" s="1">
        <f t="shared" si="874"/>
        <v>1</v>
      </c>
      <c r="DT221" s="1">
        <f t="shared" si="875"/>
        <v>1</v>
      </c>
      <c r="DU221" s="1">
        <f t="shared" si="876"/>
        <v>0</v>
      </c>
      <c r="DV221" s="1">
        <f t="shared" ref="DV221:DV242" si="960">IF(OR(AND(BD221&gt;-0.001, BD221 &lt;0.001),AND(BO221&gt;-0.001,BO221&lt;0.001)),1,IF(BD221&gt;-0.001,IF(BO221&gt;-0.001,1,0),IF(BO221&lt;0.001,1,0)))</f>
        <v>1</v>
      </c>
      <c r="DW221" s="1">
        <f t="shared" si="940"/>
        <v>0</v>
      </c>
      <c r="DX221" s="1" t="str">
        <f t="shared" si="877"/>
        <v/>
      </c>
      <c r="DY221" s="1" t="str">
        <f t="shared" si="878"/>
        <v/>
      </c>
      <c r="EA221" s="1">
        <f t="shared" ref="EA221:EA240" si="961">IF(OR(BA221=0,BU221=0),1,IF(BA221&gt;0,IF(BU221&gt;0,1,0),IF(BU221&lt;0,1,0)))</f>
        <v>1</v>
      </c>
      <c r="EB221" s="1">
        <f t="shared" ref="EB221:EB240" si="962">IF(OR(BB221=0,BU221=0),1,IF(BB221&gt;0,IF(BU221&gt;0,1,0),IF(BU221&lt;0,1,0)))</f>
        <v>1</v>
      </c>
      <c r="EC221" s="1">
        <f t="shared" ref="EC221:EC240" si="963">IF(OR(BC221=0,BU221=0),1,IF(BC221&gt;0,IF(BU221&gt;0,1,0),IF(BU221&lt;0,1,0)))</f>
        <v>1</v>
      </c>
      <c r="ED221" s="1">
        <f t="shared" ref="ED221:ED240" si="964">IF(OR(BD221=0,BU221=0),1,IF(BD221&gt;0,IF(BU221&gt;0,1,0),IF(BU221&lt;0,1,0)))</f>
        <v>1</v>
      </c>
      <c r="EF221" s="1">
        <f t="shared" si="879"/>
        <v>0</v>
      </c>
      <c r="EG221" s="1">
        <f t="shared" si="880"/>
        <v>0</v>
      </c>
      <c r="EH221" s="1">
        <f t="shared" si="881"/>
        <v>0</v>
      </c>
      <c r="EI221" s="1">
        <f t="shared" si="882"/>
        <v>0</v>
      </c>
      <c r="EK221" s="1">
        <f t="shared" ref="EK221:EK240" si="965">IF(OR(BA221=0,BB221=0),1,IF(BA221&gt;0,IF(BB221&gt;0,1,0),IF(BB221&lt;0,1,0)))</f>
        <v>1</v>
      </c>
      <c r="EL221" s="1">
        <f t="shared" ref="EL221:EL240" si="966">IF(OR(BA221=0,BC221=0),1,IF(BA221&gt;0,IF(BC221&gt;0,1,0),IF(BC221&lt;0,1,0)))</f>
        <v>1</v>
      </c>
      <c r="EM221" s="1">
        <f t="shared" ref="EM221:EM240" si="967">IF(OR(BA221=0,BD221=0),1,IF(BA221&gt;0,IF(BD221&gt;0,1,0),IF(BD221&lt;0,1,0)))</f>
        <v>1</v>
      </c>
      <c r="EO221" s="1">
        <f t="shared" ref="EO221:EO240" si="968">IF(OR(BA221=0,BB221=0),1,IF(BB221&gt;0,IF(BA221&gt;0,1,0),IF(BA221&lt;0,1,0)))</f>
        <v>1</v>
      </c>
      <c r="EP221" s="1">
        <f t="shared" ref="EP221:EP240" si="969">IF(OR(BB221=0,BC221=0),1,IF(BB221&gt;0,IF(BC221&gt;0,1,0),IF(BC221&lt;0,1,0)))</f>
        <v>1</v>
      </c>
      <c r="EQ221" s="1">
        <f t="shared" ref="EQ221:EQ240" si="970">IF(OR(BB221=0,BD221=0),1,IF(BB221&gt;0,IF(BD221&gt;0,1,0),IF(BD221&lt;0,1,0)))</f>
        <v>1</v>
      </c>
      <c r="ES221" s="1">
        <f t="shared" ref="ES221:ES240" si="971">IF(OR(BC221=0,BA221=0),1,IF(BC221&gt;0,IF(BA221&gt;0,1,0),IF(BA221&lt;0,1,0)))</f>
        <v>1</v>
      </c>
      <c r="ET221" s="1">
        <f t="shared" ref="ET221:ET240" si="972">IF(OR(BC221=0,BB221=0),1,IF(BC221&gt;0,IF(BB221&gt;0,1,0),IF(BB221&lt;0,1,0)))</f>
        <v>1</v>
      </c>
      <c r="EU221" s="1">
        <f t="shared" ref="EU221:EU240" si="973">IF(OR(BC221=0,BD221=0),1,IF(BC221&gt;0,IF(BD221&gt;0,1,0),IF(BD221&lt;0,1,0)))</f>
        <v>1</v>
      </c>
      <c r="EV221" s="1">
        <f t="shared" si="941"/>
        <v>1</v>
      </c>
      <c r="EW221" s="1">
        <f t="shared" si="942"/>
        <v>1</v>
      </c>
      <c r="EY221" s="1">
        <f t="shared" ref="EY221:EY240" si="974">IF(OR(BD221=0,BA221=0),1,IF(BD221&gt;0,IF(BA221&gt;0,1,0),IF(BA221&lt;0,1,0)))</f>
        <v>1</v>
      </c>
      <c r="EZ221" s="1">
        <f t="shared" ref="EZ221:EZ240" si="975">IF(OR(BD221=0,BB221=0),1,IF(BD221&gt;0,IF(BB221&gt;0,1,0),IF(BB221&lt;0,1,0)))</f>
        <v>1</v>
      </c>
      <c r="FA221" s="1">
        <f t="shared" ref="FA221:FA240" si="976">IF(OR(BD221=0,BC221=0),1,IF(BD221&gt;0,IF(BC221&gt;0,1,0),IF(BC221&lt;0,1,0)))</f>
        <v>1</v>
      </c>
      <c r="FC221" s="1">
        <f t="shared" ref="FC221:FC242" si="977">IF(OR(BM221=0,BO221=0),1,IF(BM221&gt;0,IF(BO221&gt;0,1,0),IF(BO221&lt;0,1,0)))</f>
        <v>1</v>
      </c>
      <c r="FD221" s="1">
        <f t="shared" si="943"/>
        <v>0</v>
      </c>
      <c r="FE221" s="1"/>
      <c r="FF221" s="1">
        <f t="shared" ref="FF221:FF242" si="978">IF(OR(BK221=0,BM221=0),1,IF(BK221&gt;0,IF(BM221&gt;0,1,0),IF(BM221&lt;0,1,0)))</f>
        <v>0</v>
      </c>
      <c r="FG221" s="1">
        <f t="shared" ref="FG221:FG242" si="979">IF(OR(BK221=0,BO221=0),1,IF(BK221&gt;0,IF(BO221&gt;0,1,0),IF(BO221&lt;0,1,0)))</f>
        <v>0</v>
      </c>
      <c r="FH221" s="1">
        <f t="shared" ref="FH221:FH242" si="980">IF(BK221&gt;0,IF(BM221&gt;0,IF(BO221&gt;0,1,0),0),IF(BM221&lt;0,IF(BO221&lt;0,1,0),0))</f>
        <v>0</v>
      </c>
      <c r="FI221" s="1" t="str">
        <f t="shared" si="883"/>
        <v/>
      </c>
      <c r="FJ221" s="1" t="str">
        <f t="shared" si="884"/>
        <v/>
      </c>
      <c r="FK221" s="1" t="str">
        <f t="shared" si="885"/>
        <v/>
      </c>
      <c r="FL221" s="1" t="str">
        <f t="shared" si="886"/>
        <v/>
      </c>
      <c r="FN221" s="1" t="str">
        <f t="shared" si="887"/>
        <v/>
      </c>
      <c r="FO221" s="1" t="str">
        <f t="shared" si="888"/>
        <v/>
      </c>
      <c r="FP221" s="1" t="str">
        <f t="shared" si="889"/>
        <v/>
      </c>
      <c r="FV221" s="1">
        <f t="shared" si="890"/>
        <v>0</v>
      </c>
      <c r="FW221" s="1">
        <f t="shared" si="891"/>
        <v>1</v>
      </c>
      <c r="FX221" s="1">
        <f t="shared" si="892"/>
        <v>1</v>
      </c>
      <c r="GA221" s="1">
        <f t="shared" si="893"/>
        <v>1</v>
      </c>
      <c r="GB221" s="1">
        <f t="shared" si="894"/>
        <v>1</v>
      </c>
      <c r="GC221" s="1">
        <f t="shared" si="895"/>
        <v>1</v>
      </c>
      <c r="GD221" s="1">
        <f t="shared" si="896"/>
        <v>1</v>
      </c>
      <c r="GE221" s="1">
        <f t="shared" si="897"/>
        <v>0</v>
      </c>
      <c r="GF221" s="1">
        <f t="shared" ref="GF221:GF242" si="981">IF(BM221&gt;0,IF(BR221&gt;0,1,0),IF(BR221&lt;0,1,0))</f>
        <v>1</v>
      </c>
      <c r="GG221" s="1">
        <f t="shared" si="898"/>
        <v>1</v>
      </c>
      <c r="GI221" s="1">
        <f t="shared" si="899"/>
        <v>0</v>
      </c>
      <c r="GK221" s="1">
        <f t="shared" si="900"/>
        <v>0</v>
      </c>
      <c r="GL221" s="1">
        <f t="shared" si="901"/>
        <v>0</v>
      </c>
      <c r="GM221" s="1">
        <f t="shared" si="902"/>
        <v>0</v>
      </c>
      <c r="GN221" s="1">
        <f t="shared" si="903"/>
        <v>0</v>
      </c>
      <c r="GO221" s="1">
        <f t="shared" si="904"/>
        <v>1</v>
      </c>
      <c r="GP221" s="1">
        <f t="shared" ref="GP221:GP242" si="982">IF(BM221&gt;0,IF(BS221&gt;0,1,0),IF(BS221&lt;0,1,0))</f>
        <v>0</v>
      </c>
      <c r="GQ221" s="1">
        <f t="shared" si="905"/>
        <v>0</v>
      </c>
      <c r="GS221" s="1">
        <f t="shared" si="906"/>
        <v>0</v>
      </c>
      <c r="GT221" s="1" t="str">
        <f t="shared" si="907"/>
        <v/>
      </c>
      <c r="GU221" s="1">
        <f t="shared" ref="GU221:GU242" si="983">IF(ABS(BM221)&gt;1,1,0)</f>
        <v>0</v>
      </c>
      <c r="GV221" s="1">
        <f t="shared" ref="GV221:GV242" si="984">IF(ABS(BM221)&gt;1.5,1,0)</f>
        <v>0</v>
      </c>
      <c r="GW221" s="1">
        <f t="shared" ref="GW221:GW242" si="985">IF(ABS(BM221)&gt;1.99,1,0)</f>
        <v>0</v>
      </c>
      <c r="GX221" s="1">
        <f t="shared" ref="GX221:GX242" si="986">IF(ABS(BM221)&gt;2.5,1,0)</f>
        <v>0</v>
      </c>
      <c r="GY221" s="1">
        <f t="shared" ref="GY221:GY242" si="987">IF(ABS(BM221)&gt;3,1,0)</f>
        <v>0</v>
      </c>
      <c r="GZ221" s="1"/>
      <c r="HA221" s="1">
        <f t="shared" si="908"/>
        <v>0</v>
      </c>
      <c r="HB221" s="1">
        <f t="shared" si="909"/>
        <v>0</v>
      </c>
      <c r="HC221" s="1">
        <f t="shared" si="910"/>
        <v>0</v>
      </c>
      <c r="HD221" s="1">
        <f t="shared" si="911"/>
        <v>0</v>
      </c>
      <c r="HE221" s="1">
        <f t="shared" si="912"/>
        <v>0</v>
      </c>
      <c r="HF221" s="1">
        <f t="shared" si="913"/>
        <v>0</v>
      </c>
      <c r="HH221" s="1">
        <f t="shared" si="914"/>
        <v>0</v>
      </c>
      <c r="HI221" s="1">
        <f t="shared" si="915"/>
        <v>0</v>
      </c>
      <c r="HJ221" s="1">
        <f t="shared" si="916"/>
        <v>0</v>
      </c>
      <c r="HK221" s="1">
        <f t="shared" si="917"/>
        <v>0</v>
      </c>
      <c r="HL221" s="1">
        <f t="shared" si="918"/>
        <v>0</v>
      </c>
      <c r="HM221" s="1">
        <f t="shared" si="919"/>
        <v>0</v>
      </c>
      <c r="HO221" s="1" t="str">
        <f t="shared" si="944"/>
        <v/>
      </c>
      <c r="HP221" s="1">
        <f t="shared" si="945"/>
        <v>0</v>
      </c>
      <c r="HQ221" s="1" t="str">
        <f t="shared" si="920"/>
        <v/>
      </c>
      <c r="HR221" s="1">
        <f t="shared" si="921"/>
        <v>0</v>
      </c>
      <c r="HS221" s="1" t="str">
        <f t="shared" si="922"/>
        <v/>
      </c>
      <c r="HT221" s="1">
        <f t="shared" si="923"/>
        <v>0</v>
      </c>
      <c r="HU221" s="1" t="str">
        <f t="shared" si="924"/>
        <v/>
      </c>
      <c r="HV221" s="1">
        <f t="shared" si="925"/>
        <v>0</v>
      </c>
      <c r="HW221" s="1" t="str">
        <f t="shared" si="926"/>
        <v/>
      </c>
      <c r="HX221" s="1" t="str">
        <f t="shared" si="927"/>
        <v/>
      </c>
      <c r="HZ221" s="1" t="str">
        <f t="shared" ref="HZ221:HZ284" si="988">IF(BD221&gt;-0.1,IF(BO221&lt;0.001,1,0),"")</f>
        <v/>
      </c>
      <c r="IA221" s="1">
        <f t="shared" ref="IA221:IA284" si="989">IF(BD221&lt;0.1,IF(BO221&gt;-0.001,1,0),"")</f>
        <v>0</v>
      </c>
      <c r="IB221" s="1" t="str">
        <f t="shared" ref="IB221:IB284" si="990">IF(BD221&gt;9.1,IF(BO221&lt;0.001,1,0),"")</f>
        <v/>
      </c>
      <c r="IC221" s="1">
        <f t="shared" ref="IC221:IC284" si="991">IF(BD221&lt;-9.1,IF(BO221&gt;-0.001,1,0),"")</f>
        <v>0</v>
      </c>
      <c r="ID221" s="1" t="str">
        <f t="shared" ref="ID221:ID284" si="992">IF(BD221&gt;15.1,IF(BO221&lt;0.001,1,0),"")</f>
        <v/>
      </c>
      <c r="IE221" s="1">
        <f t="shared" ref="IE221:IE284" si="993">IF(BD221&lt;-15.1,IF(BO221&gt;-0.001,1,0),"")</f>
        <v>0</v>
      </c>
      <c r="IF221" s="1" t="str">
        <f t="shared" ref="IF221:IF284" si="994">IF(BD221&gt;31.1,IF(BO221&lt;0.001,1,0),"")</f>
        <v/>
      </c>
      <c r="IG221" s="1">
        <f t="shared" ref="IG221:IG284" si="995">IF(BD221&lt;-31.1,IF(BO221&gt;-0.001,1,0),"")</f>
        <v>0</v>
      </c>
      <c r="IH221" s="1" t="str">
        <f t="shared" ref="IH221:IH284" si="996">IF(BD221&gt;47.1,IF(BO221&lt;0.001,1,0),"")</f>
        <v/>
      </c>
      <c r="II221" s="1" t="str">
        <f t="shared" ref="II221:II284" si="997">IF(BD221&lt;-47.1,IF(BO221&gt;-0.001,1,0),"")</f>
        <v/>
      </c>
    </row>
    <row r="222" spans="1:243" x14ac:dyDescent="0.2">
      <c r="A222" s="14">
        <f t="shared" si="818"/>
        <v>222</v>
      </c>
      <c r="C222" s="2">
        <v>42436</v>
      </c>
      <c r="G222" s="3">
        <v>108.307</v>
      </c>
      <c r="H222" s="3">
        <v>119.297</v>
      </c>
      <c r="I222" s="3">
        <v>128.29499999999999</v>
      </c>
      <c r="J222" s="4">
        <v>162.1</v>
      </c>
      <c r="P222" s="128">
        <f t="shared" si="946"/>
        <v>3486.75</v>
      </c>
      <c r="Q222" s="5">
        <f t="shared" si="947"/>
        <v>3837.7499999999995</v>
      </c>
      <c r="R222" s="6">
        <f t="shared" si="948"/>
        <v>4125.4999999999991</v>
      </c>
      <c r="S222" s="7">
        <f t="shared" si="949"/>
        <v>5193.9999999999991</v>
      </c>
      <c r="Y222" s="4">
        <f t="shared" si="928"/>
        <v>2.2500000000004547</v>
      </c>
      <c r="Z222" s="1">
        <f t="shared" si="929"/>
        <v>6.0000000000009095</v>
      </c>
      <c r="AA222" s="1">
        <f t="shared" si="930"/>
        <v>5.5000000000009095</v>
      </c>
      <c r="AB222" s="1">
        <f t="shared" si="931"/>
        <v>1.999999999998181</v>
      </c>
      <c r="AC222" s="1"/>
      <c r="AD222" s="1"/>
      <c r="AE222" s="126"/>
      <c r="AF222" s="126"/>
      <c r="AG222" s="126"/>
      <c r="AH222" s="4">
        <f t="shared" si="823"/>
        <v>0.50000000000030287</v>
      </c>
      <c r="AI222" s="4">
        <f t="shared" si="824"/>
        <v>0.90000000000036406</v>
      </c>
      <c r="AJ222" s="4">
        <f t="shared" si="825"/>
        <v>2.7000000000003639</v>
      </c>
      <c r="AK222" s="4">
        <f t="shared" si="826"/>
        <v>2.3333333333336364</v>
      </c>
      <c r="AL222" s="4">
        <f t="shared" si="827"/>
        <v>3.2500000000004547</v>
      </c>
      <c r="AM222" s="4">
        <f t="shared" si="828"/>
        <v>6.1666666666669698</v>
      </c>
      <c r="AN222" s="4">
        <f t="shared" si="829"/>
        <v>6.3000000000001819</v>
      </c>
      <c r="AO222" s="4">
        <f t="shared" si="830"/>
        <v>1</v>
      </c>
      <c r="AP222" s="4">
        <f t="shared" si="831"/>
        <v>0.8333333333330295</v>
      </c>
      <c r="AQ222" s="4">
        <f t="shared" si="832"/>
        <v>2.6666666666665151</v>
      </c>
      <c r="AR222" s="4">
        <f t="shared" si="833"/>
        <v>2.3000000000005456</v>
      </c>
      <c r="AS222" s="4">
        <f t="shared" si="834"/>
        <v>6.44444444444495</v>
      </c>
      <c r="AT222" s="4">
        <f t="shared" si="835"/>
        <v>4.7666666666673336</v>
      </c>
      <c r="AU222" s="1"/>
      <c r="BA222" s="11">
        <f t="shared" si="842"/>
        <v>-2.2500000000004547</v>
      </c>
      <c r="BB222" s="11">
        <f t="shared" si="843"/>
        <v>-6.0000000000009095</v>
      </c>
      <c r="BC222" s="12">
        <f t="shared" si="844"/>
        <v>-5.5000000000009095</v>
      </c>
      <c r="BD222" s="13">
        <f t="shared" si="845"/>
        <v>1.999999999998181</v>
      </c>
      <c r="BJ222" s="11">
        <f t="shared" si="846"/>
        <v>-0.50000000000030287</v>
      </c>
      <c r="BK222" s="11">
        <f t="shared" si="847"/>
        <v>-0.90000000000036406</v>
      </c>
      <c r="BL222" s="11">
        <f t="shared" si="848"/>
        <v>-2.7000000000003639</v>
      </c>
      <c r="BM222" s="11">
        <f t="shared" si="849"/>
        <v>-2.3333333333336364</v>
      </c>
      <c r="BN222" s="11">
        <f t="shared" si="850"/>
        <v>-3.2500000000004547</v>
      </c>
      <c r="BO222" s="11">
        <f t="shared" si="851"/>
        <v>-6.1666666666669698</v>
      </c>
      <c r="BP222" s="11">
        <f t="shared" si="852"/>
        <v>-6.3000000000001819</v>
      </c>
      <c r="BQ222" s="1">
        <v>1</v>
      </c>
      <c r="BR222" s="11">
        <f t="shared" si="853"/>
        <v>-0.8333333333330295</v>
      </c>
      <c r="BS222" s="11">
        <f t="shared" si="854"/>
        <v>-2.6666666666665151</v>
      </c>
      <c r="BT222" s="11">
        <f t="shared" si="855"/>
        <v>-2.3000000000005456</v>
      </c>
      <c r="BU222" s="11">
        <f t="shared" si="856"/>
        <v>-6.44444444444495</v>
      </c>
      <c r="BV222" s="11">
        <f t="shared" si="932"/>
        <v>-4.7666666666673336</v>
      </c>
      <c r="BY222" s="126"/>
      <c r="BZ222" s="126"/>
      <c r="CB222" s="1">
        <f t="shared" si="950"/>
        <v>1</v>
      </c>
      <c r="CC222" s="1">
        <f t="shared" si="951"/>
        <v>1</v>
      </c>
      <c r="CD222" s="1">
        <f t="shared" si="952"/>
        <v>1</v>
      </c>
      <c r="CE222" s="126">
        <f t="shared" si="836"/>
        <v>0</v>
      </c>
      <c r="CF222" s="1">
        <f t="shared" si="857"/>
        <v>0</v>
      </c>
      <c r="CG222" s="1" t="str">
        <f t="shared" si="953"/>
        <v/>
      </c>
      <c r="CH222" s="1">
        <f t="shared" si="837"/>
        <v>1</v>
      </c>
      <c r="CI222" s="1">
        <f t="shared" si="858"/>
        <v>1</v>
      </c>
      <c r="CJ222" s="1">
        <f t="shared" si="838"/>
        <v>1</v>
      </c>
      <c r="CK222" s="1" t="str">
        <f t="shared" si="839"/>
        <v/>
      </c>
      <c r="CL222" s="1">
        <f t="shared" si="933"/>
        <v>1</v>
      </c>
      <c r="CM222" s="1">
        <f t="shared" si="859"/>
        <v>1</v>
      </c>
      <c r="CN222" s="1">
        <f t="shared" si="934"/>
        <v>1</v>
      </c>
      <c r="CO222" s="1" t="str">
        <f t="shared" si="935"/>
        <v/>
      </c>
      <c r="CP222" s="1">
        <f t="shared" si="936"/>
        <v>1</v>
      </c>
      <c r="CQ222" s="1" t="str">
        <f t="shared" si="937"/>
        <v/>
      </c>
      <c r="CS222" s="1">
        <f t="shared" si="954"/>
        <v>1</v>
      </c>
      <c r="CT222" s="1">
        <f t="shared" si="955"/>
        <v>1</v>
      </c>
      <c r="CU222" s="1">
        <f t="shared" si="956"/>
        <v>1</v>
      </c>
      <c r="CV222" s="126">
        <f t="shared" si="840"/>
        <v>0</v>
      </c>
      <c r="CW222" s="1" t="str">
        <f t="shared" si="938"/>
        <v/>
      </c>
      <c r="CX222" s="1" t="str">
        <f t="shared" si="860"/>
        <v/>
      </c>
      <c r="CY222" s="1" t="str">
        <f t="shared" si="861"/>
        <v/>
      </c>
      <c r="CZ222" s="1" t="str">
        <f t="shared" si="862"/>
        <v/>
      </c>
      <c r="DA222" s="1" t="str">
        <f t="shared" si="863"/>
        <v/>
      </c>
      <c r="DB222" s="1">
        <f t="shared" si="864"/>
        <v>0</v>
      </c>
      <c r="DC222" s="1">
        <f t="shared" si="865"/>
        <v>1</v>
      </c>
      <c r="DD222" s="1" t="str">
        <f t="shared" si="866"/>
        <v/>
      </c>
      <c r="DE222" s="1" t="str">
        <f t="shared" si="939"/>
        <v/>
      </c>
      <c r="DF222" s="1"/>
      <c r="DG222" s="126">
        <f t="shared" si="841"/>
        <v>1</v>
      </c>
      <c r="DH222" s="1">
        <f t="shared" si="957"/>
        <v>1</v>
      </c>
      <c r="DI222" s="1">
        <f t="shared" si="958"/>
        <v>1</v>
      </c>
      <c r="DJ222" s="1">
        <f t="shared" si="959"/>
        <v>0</v>
      </c>
      <c r="DK222" s="1">
        <f t="shared" si="867"/>
        <v>0</v>
      </c>
      <c r="DL222" s="1"/>
      <c r="DM222" s="1">
        <f t="shared" si="868"/>
        <v>1</v>
      </c>
      <c r="DN222" s="1" t="str">
        <f t="shared" si="869"/>
        <v/>
      </c>
      <c r="DO222" s="1" t="str">
        <f t="shared" si="870"/>
        <v/>
      </c>
      <c r="DP222" s="1" t="str">
        <f t="shared" si="871"/>
        <v/>
      </c>
      <c r="DQ222" s="1" t="str">
        <f t="shared" si="872"/>
        <v/>
      </c>
      <c r="DR222" s="1" t="str">
        <f t="shared" si="873"/>
        <v/>
      </c>
      <c r="DS222" s="1" t="str">
        <f t="shared" si="874"/>
        <v/>
      </c>
      <c r="DT222" s="1" t="str">
        <f t="shared" si="875"/>
        <v/>
      </c>
      <c r="DU222" s="1" t="str">
        <f t="shared" si="876"/>
        <v/>
      </c>
      <c r="DV222" s="1">
        <f t="shared" si="960"/>
        <v>0</v>
      </c>
      <c r="DW222" s="1">
        <f t="shared" si="940"/>
        <v>1</v>
      </c>
      <c r="DX222" s="1">
        <f t="shared" si="877"/>
        <v>1</v>
      </c>
      <c r="DY222" s="1" t="str">
        <f t="shared" si="878"/>
        <v/>
      </c>
      <c r="EA222" s="1">
        <f t="shared" si="961"/>
        <v>1</v>
      </c>
      <c r="EB222" s="1">
        <f t="shared" si="962"/>
        <v>1</v>
      </c>
      <c r="EC222" s="1">
        <f t="shared" si="963"/>
        <v>1</v>
      </c>
      <c r="ED222" s="1">
        <f t="shared" si="964"/>
        <v>0</v>
      </c>
      <c r="EF222" s="1">
        <f t="shared" si="879"/>
        <v>1</v>
      </c>
      <c r="EG222" s="1">
        <f t="shared" si="880"/>
        <v>1</v>
      </c>
      <c r="EH222" s="1">
        <f t="shared" si="881"/>
        <v>1</v>
      </c>
      <c r="EI222" s="1">
        <f t="shared" si="882"/>
        <v>0</v>
      </c>
      <c r="EK222" s="1">
        <f t="shared" si="965"/>
        <v>1</v>
      </c>
      <c r="EL222" s="1">
        <f t="shared" si="966"/>
        <v>1</v>
      </c>
      <c r="EM222" s="1">
        <f t="shared" si="967"/>
        <v>0</v>
      </c>
      <c r="EO222" s="1">
        <f t="shared" si="968"/>
        <v>1</v>
      </c>
      <c r="EP222" s="1">
        <f t="shared" si="969"/>
        <v>1</v>
      </c>
      <c r="EQ222" s="1">
        <f t="shared" si="970"/>
        <v>0</v>
      </c>
      <c r="ES222" s="1">
        <f t="shared" si="971"/>
        <v>1</v>
      </c>
      <c r="ET222" s="1">
        <f t="shared" si="972"/>
        <v>1</v>
      </c>
      <c r="EU222" s="1">
        <f t="shared" si="973"/>
        <v>0</v>
      </c>
      <c r="EV222" s="1" t="str">
        <f t="shared" si="941"/>
        <v/>
      </c>
      <c r="EW222" s="1" t="str">
        <f t="shared" si="942"/>
        <v/>
      </c>
      <c r="EY222" s="1">
        <f t="shared" si="974"/>
        <v>0</v>
      </c>
      <c r="EZ222" s="1">
        <f t="shared" si="975"/>
        <v>0</v>
      </c>
      <c r="FA222" s="1">
        <f t="shared" si="976"/>
        <v>0</v>
      </c>
      <c r="FC222" s="1">
        <f t="shared" si="977"/>
        <v>1</v>
      </c>
      <c r="FD222" s="1">
        <f t="shared" si="943"/>
        <v>1</v>
      </c>
      <c r="FE222" s="1"/>
      <c r="FF222" s="1">
        <f t="shared" si="978"/>
        <v>1</v>
      </c>
      <c r="FG222" s="1">
        <f t="shared" si="979"/>
        <v>1</v>
      </c>
      <c r="FH222" s="1">
        <f t="shared" si="980"/>
        <v>1</v>
      </c>
      <c r="FI222" s="1">
        <f t="shared" si="883"/>
        <v>0</v>
      </c>
      <c r="FJ222" s="1">
        <f t="shared" si="884"/>
        <v>1</v>
      </c>
      <c r="FK222" s="1">
        <f t="shared" si="885"/>
        <v>1</v>
      </c>
      <c r="FL222" s="1">
        <f t="shared" si="886"/>
        <v>1</v>
      </c>
      <c r="FN222" s="1" t="str">
        <f t="shared" si="887"/>
        <v/>
      </c>
      <c r="FO222" s="1" t="str">
        <f t="shared" si="888"/>
        <v/>
      </c>
      <c r="FP222" s="1">
        <f t="shared" si="889"/>
        <v>0</v>
      </c>
      <c r="FV222" s="1">
        <f t="shared" si="890"/>
        <v>0</v>
      </c>
      <c r="FW222" s="1">
        <f t="shared" si="891"/>
        <v>1</v>
      </c>
      <c r="FX222" s="1">
        <f t="shared" si="892"/>
        <v>1</v>
      </c>
      <c r="GA222" s="1">
        <f t="shared" si="893"/>
        <v>1</v>
      </c>
      <c r="GB222" s="1">
        <f t="shared" si="894"/>
        <v>1</v>
      </c>
      <c r="GC222" s="1">
        <f t="shared" si="895"/>
        <v>1</v>
      </c>
      <c r="GD222" s="1">
        <f t="shared" si="896"/>
        <v>0</v>
      </c>
      <c r="GE222" s="1">
        <f t="shared" si="897"/>
        <v>1</v>
      </c>
      <c r="GF222" s="1">
        <f t="shared" si="981"/>
        <v>1</v>
      </c>
      <c r="GG222" s="1">
        <f t="shared" si="898"/>
        <v>1</v>
      </c>
      <c r="GI222" s="1">
        <f t="shared" si="899"/>
        <v>1</v>
      </c>
      <c r="GK222" s="1">
        <f t="shared" si="900"/>
        <v>1</v>
      </c>
      <c r="GL222" s="1">
        <f t="shared" si="901"/>
        <v>1</v>
      </c>
      <c r="GM222" s="1">
        <f t="shared" si="902"/>
        <v>1</v>
      </c>
      <c r="GN222" s="1">
        <f t="shared" si="903"/>
        <v>0</v>
      </c>
      <c r="GO222" s="1">
        <f t="shared" si="904"/>
        <v>1</v>
      </c>
      <c r="GP222" s="1">
        <f t="shared" si="982"/>
        <v>1</v>
      </c>
      <c r="GQ222" s="1">
        <f t="shared" si="905"/>
        <v>1</v>
      </c>
      <c r="GS222" s="1" t="str">
        <f t="shared" si="906"/>
        <v/>
      </c>
      <c r="GT222" s="1" t="str">
        <f t="shared" si="907"/>
        <v/>
      </c>
      <c r="GU222" s="1">
        <f t="shared" si="983"/>
        <v>1</v>
      </c>
      <c r="GV222" s="1">
        <f t="shared" si="984"/>
        <v>1</v>
      </c>
      <c r="GW222" s="1">
        <f t="shared" si="985"/>
        <v>1</v>
      </c>
      <c r="GX222" s="1">
        <f t="shared" si="986"/>
        <v>0</v>
      </c>
      <c r="GY222" s="1">
        <f t="shared" si="987"/>
        <v>0</v>
      </c>
      <c r="GZ222" s="1"/>
      <c r="HA222" s="1">
        <f t="shared" si="908"/>
        <v>1</v>
      </c>
      <c r="HB222" s="1">
        <f t="shared" si="909"/>
        <v>1</v>
      </c>
      <c r="HC222" s="1">
        <f t="shared" si="910"/>
        <v>1</v>
      </c>
      <c r="HD222" s="1">
        <f t="shared" si="911"/>
        <v>1</v>
      </c>
      <c r="HE222" s="1">
        <f t="shared" si="912"/>
        <v>0</v>
      </c>
      <c r="HF222" s="1">
        <f t="shared" si="913"/>
        <v>0</v>
      </c>
      <c r="HH222" s="1">
        <f t="shared" si="914"/>
        <v>1</v>
      </c>
      <c r="HI222" s="1">
        <f t="shared" si="915"/>
        <v>0</v>
      </c>
      <c r="HJ222" s="1">
        <f t="shared" si="916"/>
        <v>0</v>
      </c>
      <c r="HK222" s="1">
        <f t="shared" si="917"/>
        <v>0</v>
      </c>
      <c r="HL222" s="1">
        <f t="shared" si="918"/>
        <v>0</v>
      </c>
      <c r="HM222" s="1">
        <f t="shared" si="919"/>
        <v>0</v>
      </c>
      <c r="HO222" s="1">
        <f t="shared" si="944"/>
        <v>1</v>
      </c>
      <c r="HP222" s="1" t="str">
        <f t="shared" si="945"/>
        <v/>
      </c>
      <c r="HQ222" s="1" t="str">
        <f t="shared" si="920"/>
        <v/>
      </c>
      <c r="HR222" s="1" t="str">
        <f t="shared" si="921"/>
        <v/>
      </c>
      <c r="HS222" s="1" t="str">
        <f t="shared" si="922"/>
        <v/>
      </c>
      <c r="HT222" s="1" t="str">
        <f t="shared" si="923"/>
        <v/>
      </c>
      <c r="HU222" s="1" t="str">
        <f t="shared" si="924"/>
        <v/>
      </c>
      <c r="HV222" s="1" t="str">
        <f t="shared" si="925"/>
        <v/>
      </c>
      <c r="HW222" s="1" t="str">
        <f t="shared" si="926"/>
        <v/>
      </c>
      <c r="HX222" s="1" t="str">
        <f t="shared" si="927"/>
        <v/>
      </c>
      <c r="HZ222" s="1">
        <f t="shared" si="988"/>
        <v>1</v>
      </c>
      <c r="IA222" s="1" t="str">
        <f t="shared" si="989"/>
        <v/>
      </c>
      <c r="IB222" s="1" t="str">
        <f t="shared" si="990"/>
        <v/>
      </c>
      <c r="IC222" s="1" t="str">
        <f t="shared" si="991"/>
        <v/>
      </c>
      <c r="ID222" s="1" t="str">
        <f t="shared" si="992"/>
        <v/>
      </c>
      <c r="IE222" s="1" t="str">
        <f t="shared" si="993"/>
        <v/>
      </c>
      <c r="IF222" s="1" t="str">
        <f t="shared" si="994"/>
        <v/>
      </c>
      <c r="IG222" s="1" t="str">
        <f t="shared" si="995"/>
        <v/>
      </c>
      <c r="IH222" s="1" t="str">
        <f t="shared" si="996"/>
        <v/>
      </c>
      <c r="II222" s="1" t="str">
        <f t="shared" si="997"/>
        <v/>
      </c>
    </row>
    <row r="223" spans="1:243" x14ac:dyDescent="0.2">
      <c r="A223" s="14">
        <f t="shared" si="818"/>
        <v>223</v>
      </c>
      <c r="C223" s="2">
        <v>42437</v>
      </c>
      <c r="G223" s="3">
        <v>109.012</v>
      </c>
      <c r="H223" s="3">
        <v>120.09</v>
      </c>
      <c r="I223" s="3">
        <v>129.16</v>
      </c>
      <c r="J223" s="4">
        <v>163.30000000000001</v>
      </c>
      <c r="P223" s="128">
        <f t="shared" si="946"/>
        <v>3489.25</v>
      </c>
      <c r="Q223" s="5">
        <f t="shared" si="947"/>
        <v>3849.0000000000005</v>
      </c>
      <c r="R223" s="6">
        <f t="shared" si="948"/>
        <v>4144</v>
      </c>
      <c r="S223" s="7">
        <f t="shared" si="949"/>
        <v>5246.0000000000009</v>
      </c>
      <c r="Y223" s="4">
        <f t="shared" si="928"/>
        <v>2.5</v>
      </c>
      <c r="Z223" s="1">
        <f t="shared" si="929"/>
        <v>11.250000000000909</v>
      </c>
      <c r="AA223" s="1">
        <f t="shared" si="930"/>
        <v>18.500000000000909</v>
      </c>
      <c r="AB223" s="1">
        <f t="shared" si="931"/>
        <v>52.000000000001819</v>
      </c>
      <c r="AC223" s="1"/>
      <c r="AD223" s="1"/>
      <c r="AE223" s="126"/>
      <c r="AF223" s="126"/>
      <c r="AG223" s="126"/>
      <c r="AH223" s="4">
        <f t="shared" si="823"/>
        <v>2.5000000000006066</v>
      </c>
      <c r="AI223" s="4">
        <f t="shared" si="824"/>
        <v>1.7500000000005453</v>
      </c>
      <c r="AJ223" s="4">
        <f t="shared" si="825"/>
        <v>0.15000000000036451</v>
      </c>
      <c r="AK223" s="4">
        <f t="shared" si="826"/>
        <v>1.0833333333330302</v>
      </c>
      <c r="AL223" s="4">
        <f t="shared" si="827"/>
        <v>2.0000000000004547</v>
      </c>
      <c r="AM223" s="4">
        <f t="shared" si="828"/>
        <v>1.1666666666669698</v>
      </c>
      <c r="AN223" s="4">
        <f t="shared" si="829"/>
        <v>2.2999999999998195</v>
      </c>
      <c r="AO223" s="4">
        <f t="shared" si="830"/>
        <v>1</v>
      </c>
      <c r="AP223" s="4">
        <f t="shared" si="831"/>
        <v>1.8333333333345454</v>
      </c>
      <c r="AQ223" s="4">
        <f t="shared" si="832"/>
        <v>2.7916666666665151</v>
      </c>
      <c r="AR223" s="4">
        <f t="shared" si="833"/>
        <v>2.4000000000003636</v>
      </c>
      <c r="AS223" s="4">
        <f t="shared" si="834"/>
        <v>0.30555555555505087</v>
      </c>
      <c r="AT223" s="4">
        <f t="shared" si="835"/>
        <v>1.933333333333576</v>
      </c>
      <c r="AU223" s="1"/>
      <c r="BA223" s="11">
        <f t="shared" si="842"/>
        <v>2.5</v>
      </c>
      <c r="BB223" s="11">
        <f t="shared" si="843"/>
        <v>11.250000000000909</v>
      </c>
      <c r="BC223" s="12">
        <f t="shared" si="844"/>
        <v>18.500000000000909</v>
      </c>
      <c r="BD223" s="13">
        <f t="shared" si="845"/>
        <v>52.000000000001819</v>
      </c>
      <c r="BJ223" s="11">
        <f t="shared" si="846"/>
        <v>-2.5000000000006066</v>
      </c>
      <c r="BK223" s="11">
        <f t="shared" si="847"/>
        <v>-1.7500000000005453</v>
      </c>
      <c r="BL223" s="11">
        <f t="shared" si="848"/>
        <v>0.15000000000036451</v>
      </c>
      <c r="BM223" s="11">
        <f t="shared" si="849"/>
        <v>-1.0833333333330302</v>
      </c>
      <c r="BN223" s="11">
        <f t="shared" si="850"/>
        <v>2.0000000000004547</v>
      </c>
      <c r="BO223" s="11">
        <f t="shared" si="851"/>
        <v>1.1666666666669698</v>
      </c>
      <c r="BP223" s="11">
        <f t="shared" si="852"/>
        <v>-2.2999999999998195</v>
      </c>
      <c r="BQ223" s="1">
        <v>1</v>
      </c>
      <c r="BR223" s="11">
        <f t="shared" si="853"/>
        <v>1.8333333333345454</v>
      </c>
      <c r="BS223" s="11">
        <f t="shared" si="854"/>
        <v>2.7916666666665151</v>
      </c>
      <c r="BT223" s="11">
        <f t="shared" si="855"/>
        <v>-2.4000000000003636</v>
      </c>
      <c r="BU223" s="11">
        <f t="shared" si="856"/>
        <v>-0.30555555555505087</v>
      </c>
      <c r="BV223" s="11">
        <f t="shared" si="932"/>
        <v>-1.933333333333576</v>
      </c>
      <c r="BY223" s="126"/>
      <c r="BZ223" s="126"/>
      <c r="CB223" s="1">
        <f t="shared" si="950"/>
        <v>0</v>
      </c>
      <c r="CC223" s="1">
        <f t="shared" si="951"/>
        <v>0</v>
      </c>
      <c r="CD223" s="1">
        <f t="shared" si="952"/>
        <v>0</v>
      </c>
      <c r="CE223" s="126">
        <f t="shared" si="836"/>
        <v>0</v>
      </c>
      <c r="CF223" s="1">
        <f t="shared" si="857"/>
        <v>0</v>
      </c>
      <c r="CG223" s="1" t="str">
        <f t="shared" si="953"/>
        <v/>
      </c>
      <c r="CH223" s="1" t="str">
        <f t="shared" si="837"/>
        <v/>
      </c>
      <c r="CI223" s="1">
        <f t="shared" si="858"/>
        <v>1</v>
      </c>
      <c r="CJ223" s="1">
        <f t="shared" si="838"/>
        <v>1</v>
      </c>
      <c r="CK223" s="1" t="str">
        <f t="shared" si="839"/>
        <v/>
      </c>
      <c r="CL223" s="1">
        <f t="shared" si="933"/>
        <v>1</v>
      </c>
      <c r="CM223" s="1">
        <f t="shared" si="859"/>
        <v>1</v>
      </c>
      <c r="CN223" s="1">
        <f t="shared" si="934"/>
        <v>1</v>
      </c>
      <c r="CO223" s="1" t="str">
        <f t="shared" si="935"/>
        <v/>
      </c>
      <c r="CP223" s="1" t="str">
        <f t="shared" si="936"/>
        <v/>
      </c>
      <c r="CQ223" s="1">
        <f t="shared" si="937"/>
        <v>1</v>
      </c>
      <c r="CS223" s="1">
        <f t="shared" si="954"/>
        <v>0</v>
      </c>
      <c r="CT223" s="1">
        <f t="shared" si="955"/>
        <v>0</v>
      </c>
      <c r="CU223" s="1">
        <f t="shared" si="956"/>
        <v>0</v>
      </c>
      <c r="CV223" s="126">
        <f t="shared" si="840"/>
        <v>0</v>
      </c>
      <c r="CW223" s="1">
        <f t="shared" si="938"/>
        <v>1</v>
      </c>
      <c r="CX223" s="1" t="str">
        <f t="shared" si="860"/>
        <v/>
      </c>
      <c r="CY223" s="1" t="str">
        <f t="shared" si="861"/>
        <v/>
      </c>
      <c r="CZ223" s="1" t="str">
        <f t="shared" si="862"/>
        <v/>
      </c>
      <c r="DA223" s="1" t="str">
        <f t="shared" si="863"/>
        <v/>
      </c>
      <c r="DB223" s="1">
        <f t="shared" si="864"/>
        <v>1</v>
      </c>
      <c r="DC223" s="1" t="str">
        <f t="shared" si="865"/>
        <v/>
      </c>
      <c r="DD223" s="1">
        <f t="shared" si="866"/>
        <v>1</v>
      </c>
      <c r="DE223" s="1" t="str">
        <f t="shared" si="939"/>
        <v/>
      </c>
      <c r="DF223" s="1"/>
      <c r="DG223" s="126">
        <f t="shared" si="841"/>
        <v>1</v>
      </c>
      <c r="DH223" s="1">
        <f t="shared" si="957"/>
        <v>1</v>
      </c>
      <c r="DI223" s="1">
        <f t="shared" si="958"/>
        <v>1</v>
      </c>
      <c r="DJ223" s="1">
        <f t="shared" si="959"/>
        <v>1</v>
      </c>
      <c r="DK223" s="1" t="str">
        <f t="shared" si="867"/>
        <v/>
      </c>
      <c r="DL223" s="1"/>
      <c r="DM223" s="1" t="str">
        <f t="shared" si="868"/>
        <v/>
      </c>
      <c r="DN223" s="1">
        <f t="shared" si="869"/>
        <v>0</v>
      </c>
      <c r="DO223" s="1">
        <f t="shared" si="870"/>
        <v>1</v>
      </c>
      <c r="DP223" s="1">
        <f t="shared" si="871"/>
        <v>0</v>
      </c>
      <c r="DQ223" s="1">
        <f t="shared" si="872"/>
        <v>1</v>
      </c>
      <c r="DR223" s="1">
        <f t="shared" si="873"/>
        <v>1</v>
      </c>
      <c r="DS223" s="1">
        <f t="shared" si="874"/>
        <v>1</v>
      </c>
      <c r="DT223" s="1">
        <f t="shared" si="875"/>
        <v>1</v>
      </c>
      <c r="DU223" s="1">
        <f t="shared" si="876"/>
        <v>1</v>
      </c>
      <c r="DV223" s="1">
        <f t="shared" si="960"/>
        <v>1</v>
      </c>
      <c r="DW223" s="1">
        <f t="shared" si="940"/>
        <v>0</v>
      </c>
      <c r="DX223" s="1" t="str">
        <f t="shared" si="877"/>
        <v/>
      </c>
      <c r="DY223" s="1" t="str">
        <f t="shared" si="878"/>
        <v/>
      </c>
      <c r="EA223" s="1">
        <f t="shared" si="961"/>
        <v>0</v>
      </c>
      <c r="EB223" s="1">
        <f t="shared" si="962"/>
        <v>0</v>
      </c>
      <c r="EC223" s="1">
        <f t="shared" si="963"/>
        <v>0</v>
      </c>
      <c r="ED223" s="1">
        <f t="shared" si="964"/>
        <v>0</v>
      </c>
      <c r="EF223" s="1">
        <f t="shared" si="879"/>
        <v>1</v>
      </c>
      <c r="EG223" s="1">
        <f t="shared" si="880"/>
        <v>1</v>
      </c>
      <c r="EH223" s="1">
        <f t="shared" si="881"/>
        <v>1</v>
      </c>
      <c r="EI223" s="1">
        <f t="shared" si="882"/>
        <v>1</v>
      </c>
      <c r="EK223" s="1">
        <f t="shared" si="965"/>
        <v>1</v>
      </c>
      <c r="EL223" s="1">
        <f t="shared" si="966"/>
        <v>1</v>
      </c>
      <c r="EM223" s="1">
        <f t="shared" si="967"/>
        <v>1</v>
      </c>
      <c r="EO223" s="1">
        <f t="shared" si="968"/>
        <v>1</v>
      </c>
      <c r="EP223" s="1">
        <f t="shared" si="969"/>
        <v>1</v>
      </c>
      <c r="EQ223" s="1">
        <f t="shared" si="970"/>
        <v>1</v>
      </c>
      <c r="ES223" s="1">
        <f t="shared" si="971"/>
        <v>1</v>
      </c>
      <c r="ET223" s="1">
        <f t="shared" si="972"/>
        <v>1</v>
      </c>
      <c r="EU223" s="1">
        <f t="shared" si="973"/>
        <v>1</v>
      </c>
      <c r="EV223" s="1">
        <f t="shared" si="941"/>
        <v>1</v>
      </c>
      <c r="EW223" s="1">
        <f t="shared" si="942"/>
        <v>0</v>
      </c>
      <c r="EY223" s="1">
        <f t="shared" si="974"/>
        <v>1</v>
      </c>
      <c r="EZ223" s="1">
        <f t="shared" si="975"/>
        <v>1</v>
      </c>
      <c r="FA223" s="1">
        <f t="shared" si="976"/>
        <v>1</v>
      </c>
      <c r="FC223" s="1">
        <f t="shared" si="977"/>
        <v>0</v>
      </c>
      <c r="FD223" s="1" t="str">
        <f t="shared" si="943"/>
        <v/>
      </c>
      <c r="FE223" s="1"/>
      <c r="FF223" s="1">
        <f t="shared" si="978"/>
        <v>1</v>
      </c>
      <c r="FG223" s="1">
        <f t="shared" si="979"/>
        <v>0</v>
      </c>
      <c r="FH223" s="1">
        <f t="shared" si="980"/>
        <v>0</v>
      </c>
      <c r="FI223" s="1" t="str">
        <f t="shared" si="883"/>
        <v/>
      </c>
      <c r="FJ223" s="1" t="str">
        <f t="shared" si="884"/>
        <v/>
      </c>
      <c r="FK223" s="1" t="str">
        <f t="shared" si="885"/>
        <v/>
      </c>
      <c r="FL223" s="1" t="str">
        <f t="shared" si="886"/>
        <v/>
      </c>
      <c r="FN223" s="1">
        <f t="shared" si="887"/>
        <v>1</v>
      </c>
      <c r="FO223" s="1">
        <f t="shared" si="888"/>
        <v>0</v>
      </c>
      <c r="FP223" s="1" t="str">
        <f t="shared" si="889"/>
        <v/>
      </c>
      <c r="FV223" s="1">
        <f t="shared" si="890"/>
        <v>1</v>
      </c>
      <c r="FW223" s="1">
        <f t="shared" si="891"/>
        <v>0</v>
      </c>
      <c r="FX223" s="1">
        <f t="shared" si="892"/>
        <v>0</v>
      </c>
      <c r="GA223" s="1">
        <f t="shared" si="893"/>
        <v>1</v>
      </c>
      <c r="GB223" s="1">
        <f t="shared" si="894"/>
        <v>1</v>
      </c>
      <c r="GC223" s="1">
        <f t="shared" si="895"/>
        <v>1</v>
      </c>
      <c r="GD223" s="1">
        <f t="shared" si="896"/>
        <v>1</v>
      </c>
      <c r="GE223" s="1">
        <f t="shared" si="897"/>
        <v>0</v>
      </c>
      <c r="GF223" s="1">
        <f t="shared" si="981"/>
        <v>0</v>
      </c>
      <c r="GG223" s="1">
        <f t="shared" si="898"/>
        <v>1</v>
      </c>
      <c r="GI223" s="1">
        <f t="shared" si="899"/>
        <v>1</v>
      </c>
      <c r="GK223" s="1">
        <f t="shared" si="900"/>
        <v>1</v>
      </c>
      <c r="GL223" s="1">
        <f t="shared" si="901"/>
        <v>1</v>
      </c>
      <c r="GM223" s="1">
        <f t="shared" si="902"/>
        <v>1</v>
      </c>
      <c r="GN223" s="1">
        <f t="shared" si="903"/>
        <v>1</v>
      </c>
      <c r="GO223" s="1">
        <f t="shared" si="904"/>
        <v>0</v>
      </c>
      <c r="GP223" s="1">
        <f t="shared" si="982"/>
        <v>0</v>
      </c>
      <c r="GQ223" s="1">
        <f t="shared" si="905"/>
        <v>1</v>
      </c>
      <c r="GS223" s="1">
        <f t="shared" si="906"/>
        <v>0</v>
      </c>
      <c r="GT223" s="1">
        <f t="shared" si="907"/>
        <v>0</v>
      </c>
      <c r="GU223" s="1">
        <f t="shared" si="983"/>
        <v>1</v>
      </c>
      <c r="GV223" s="1">
        <f t="shared" si="984"/>
        <v>0</v>
      </c>
      <c r="GW223" s="1">
        <f t="shared" si="985"/>
        <v>0</v>
      </c>
      <c r="GX223" s="1">
        <f t="shared" si="986"/>
        <v>0</v>
      </c>
      <c r="GY223" s="1">
        <f t="shared" si="987"/>
        <v>0</v>
      </c>
      <c r="GZ223" s="1"/>
      <c r="HA223" s="1">
        <f t="shared" si="908"/>
        <v>0</v>
      </c>
      <c r="HB223" s="1">
        <f t="shared" si="909"/>
        <v>0</v>
      </c>
      <c r="HC223" s="1">
        <f t="shared" si="910"/>
        <v>0</v>
      </c>
      <c r="HD223" s="1">
        <f t="shared" si="911"/>
        <v>0</v>
      </c>
      <c r="HE223" s="1">
        <f t="shared" si="912"/>
        <v>0</v>
      </c>
      <c r="HF223" s="1">
        <f t="shared" si="913"/>
        <v>0</v>
      </c>
      <c r="HH223" s="1">
        <f t="shared" si="914"/>
        <v>1</v>
      </c>
      <c r="HI223" s="1">
        <f t="shared" si="915"/>
        <v>0</v>
      </c>
      <c r="HJ223" s="1">
        <f t="shared" si="916"/>
        <v>0</v>
      </c>
      <c r="HK223" s="1">
        <f t="shared" si="917"/>
        <v>0</v>
      </c>
      <c r="HL223" s="1">
        <f t="shared" si="918"/>
        <v>0</v>
      </c>
      <c r="HM223" s="1">
        <f t="shared" si="919"/>
        <v>0</v>
      </c>
      <c r="HO223" s="1">
        <f t="shared" si="944"/>
        <v>1</v>
      </c>
      <c r="HP223" s="1" t="str">
        <f t="shared" si="945"/>
        <v/>
      </c>
      <c r="HQ223" s="1">
        <f t="shared" si="920"/>
        <v>1</v>
      </c>
      <c r="HR223" s="1" t="str">
        <f t="shared" si="921"/>
        <v/>
      </c>
      <c r="HS223" s="1">
        <f t="shared" si="922"/>
        <v>1</v>
      </c>
      <c r="HT223" s="1" t="str">
        <f t="shared" si="923"/>
        <v/>
      </c>
      <c r="HU223" s="1">
        <f t="shared" si="924"/>
        <v>1</v>
      </c>
      <c r="HV223" s="1" t="str">
        <f t="shared" si="925"/>
        <v/>
      </c>
      <c r="HW223" s="1">
        <f t="shared" si="926"/>
        <v>1</v>
      </c>
      <c r="HX223" s="1" t="str">
        <f t="shared" si="927"/>
        <v/>
      </c>
      <c r="HZ223" s="1">
        <f t="shared" si="988"/>
        <v>0</v>
      </c>
      <c r="IA223" s="1" t="str">
        <f t="shared" si="989"/>
        <v/>
      </c>
      <c r="IB223" s="1">
        <f t="shared" si="990"/>
        <v>0</v>
      </c>
      <c r="IC223" s="1" t="str">
        <f t="shared" si="991"/>
        <v/>
      </c>
      <c r="ID223" s="1">
        <f t="shared" si="992"/>
        <v>0</v>
      </c>
      <c r="IE223" s="1" t="str">
        <f t="shared" si="993"/>
        <v/>
      </c>
      <c r="IF223" s="1">
        <f t="shared" si="994"/>
        <v>0</v>
      </c>
      <c r="IG223" s="1" t="str">
        <f t="shared" si="995"/>
        <v/>
      </c>
      <c r="IH223" s="1">
        <f t="shared" si="996"/>
        <v>0</v>
      </c>
      <c r="II223" s="1" t="str">
        <f t="shared" si="997"/>
        <v/>
      </c>
    </row>
    <row r="224" spans="1:243" x14ac:dyDescent="0.2">
      <c r="A224" s="14">
        <f t="shared" si="818"/>
        <v>224</v>
      </c>
      <c r="C224" s="2">
        <v>42438</v>
      </c>
      <c r="G224" s="3">
        <v>108.31699999999999</v>
      </c>
      <c r="H224" s="3">
        <v>120.032</v>
      </c>
      <c r="I224" s="3">
        <v>129.02000000000001</v>
      </c>
      <c r="J224" s="4">
        <v>162.27000000000001</v>
      </c>
      <c r="P224" s="128">
        <f t="shared" si="946"/>
        <v>3487.7499999999991</v>
      </c>
      <c r="Q224" s="5">
        <f t="shared" si="947"/>
        <v>3843.2499999999995</v>
      </c>
      <c r="R224" s="6">
        <f t="shared" si="948"/>
        <v>4130.0000000000009</v>
      </c>
      <c r="S224" s="7">
        <f t="shared" si="949"/>
        <v>5211.0000000000009</v>
      </c>
      <c r="Y224" s="4">
        <f t="shared" si="928"/>
        <v>1.5000000000009095</v>
      </c>
      <c r="Z224" s="1">
        <f t="shared" si="929"/>
        <v>5.7500000000009095</v>
      </c>
      <c r="AA224" s="1">
        <f t="shared" si="930"/>
        <v>13.999999999999091</v>
      </c>
      <c r="AB224" s="1">
        <f t="shared" si="931"/>
        <v>35</v>
      </c>
      <c r="AC224" s="1"/>
      <c r="AD224" s="1"/>
      <c r="AE224" s="126"/>
      <c r="AF224" s="126"/>
      <c r="AG224" s="126"/>
      <c r="AH224" s="4">
        <f t="shared" si="823"/>
        <v>0.83333333333212067</v>
      </c>
      <c r="AI224" s="4">
        <f t="shared" si="824"/>
        <v>0.44999999999872653</v>
      </c>
      <c r="AJ224" s="4">
        <f t="shared" si="825"/>
        <v>2.6499999999985437</v>
      </c>
      <c r="AK224" s="4">
        <f t="shared" si="826"/>
        <v>3.5833333333318169</v>
      </c>
      <c r="AL224" s="4">
        <f t="shared" si="827"/>
        <v>1.2499999999986358</v>
      </c>
      <c r="AM224" s="4">
        <f t="shared" si="828"/>
        <v>2.3333333333324244</v>
      </c>
      <c r="AN224" s="4">
        <f t="shared" si="829"/>
        <v>9.0949470177292824E-13</v>
      </c>
      <c r="AO224" s="4">
        <f t="shared" si="830"/>
        <v>1</v>
      </c>
      <c r="AP224" s="4">
        <f t="shared" si="831"/>
        <v>2.8333333333339392</v>
      </c>
      <c r="AQ224" s="4">
        <f t="shared" si="832"/>
        <v>7.7083333333301498</v>
      </c>
      <c r="AR224" s="4">
        <f t="shared" si="833"/>
        <v>2.5999999999978174</v>
      </c>
      <c r="AS224" s="4">
        <f t="shared" si="834"/>
        <v>2.0277777777768682</v>
      </c>
      <c r="AT224" s="4">
        <f t="shared" si="835"/>
        <v>1.666666666664848</v>
      </c>
      <c r="AU224" s="1"/>
      <c r="BA224" s="11">
        <f t="shared" si="842"/>
        <v>-1.5000000000009095</v>
      </c>
      <c r="BB224" s="11">
        <f t="shared" si="843"/>
        <v>-5.7500000000009095</v>
      </c>
      <c r="BC224" s="12">
        <f t="shared" si="844"/>
        <v>-13.999999999999091</v>
      </c>
      <c r="BD224" s="13">
        <f t="shared" si="845"/>
        <v>-35</v>
      </c>
      <c r="BJ224" s="11">
        <f t="shared" si="846"/>
        <v>0.83333333333212067</v>
      </c>
      <c r="BK224" s="11">
        <f t="shared" si="847"/>
        <v>0.44999999999872653</v>
      </c>
      <c r="BL224" s="11">
        <f t="shared" si="848"/>
        <v>2.6499999999985437</v>
      </c>
      <c r="BM224" s="11">
        <f t="shared" si="849"/>
        <v>3.5833333333318169</v>
      </c>
      <c r="BN224" s="11">
        <f t="shared" si="850"/>
        <v>1.2499999999986358</v>
      </c>
      <c r="BO224" s="11">
        <f t="shared" si="851"/>
        <v>-2.3333333333324244</v>
      </c>
      <c r="BP224" s="11">
        <f t="shared" si="852"/>
        <v>9.0949470177292824E-13</v>
      </c>
      <c r="BQ224" s="1">
        <v>1</v>
      </c>
      <c r="BR224" s="11">
        <f t="shared" si="853"/>
        <v>2.8333333333339392</v>
      </c>
      <c r="BS224" s="11">
        <f t="shared" si="854"/>
        <v>-7.7083333333301498</v>
      </c>
      <c r="BT224" s="11">
        <f t="shared" si="855"/>
        <v>2.5999999999978174</v>
      </c>
      <c r="BU224" s="11">
        <f t="shared" si="856"/>
        <v>2.0277777777768682</v>
      </c>
      <c r="BV224" s="11">
        <f t="shared" si="932"/>
        <v>1.666666666664848</v>
      </c>
      <c r="BY224" s="126"/>
      <c r="BZ224" s="126"/>
      <c r="CB224" s="1">
        <f t="shared" si="950"/>
        <v>0</v>
      </c>
      <c r="CC224" s="1">
        <f t="shared" si="951"/>
        <v>0</v>
      </c>
      <c r="CD224" s="1">
        <f t="shared" si="952"/>
        <v>0</v>
      </c>
      <c r="CE224" s="126">
        <f t="shared" si="836"/>
        <v>0</v>
      </c>
      <c r="CF224" s="1">
        <f t="shared" si="857"/>
        <v>0</v>
      </c>
      <c r="CG224" s="1" t="str">
        <f t="shared" si="953"/>
        <v/>
      </c>
      <c r="CH224" s="1" t="str">
        <f t="shared" si="837"/>
        <v/>
      </c>
      <c r="CI224" s="1">
        <f t="shared" si="858"/>
        <v>1</v>
      </c>
      <c r="CJ224" s="1">
        <f t="shared" si="838"/>
        <v>1</v>
      </c>
      <c r="CK224" s="1" t="str">
        <f t="shared" si="839"/>
        <v/>
      </c>
      <c r="CL224" s="1">
        <f t="shared" si="933"/>
        <v>1</v>
      </c>
      <c r="CM224" s="1">
        <f t="shared" si="859"/>
        <v>1</v>
      </c>
      <c r="CN224" s="1">
        <f t="shared" si="934"/>
        <v>1</v>
      </c>
      <c r="CO224" s="1" t="str">
        <f t="shared" si="935"/>
        <v/>
      </c>
      <c r="CP224" s="1" t="str">
        <f t="shared" si="936"/>
        <v/>
      </c>
      <c r="CQ224" s="1">
        <f t="shared" si="937"/>
        <v>1</v>
      </c>
      <c r="CS224" s="1">
        <f t="shared" si="954"/>
        <v>0</v>
      </c>
      <c r="CT224" s="1">
        <f t="shared" si="955"/>
        <v>0</v>
      </c>
      <c r="CU224" s="1">
        <f t="shared" si="956"/>
        <v>0</v>
      </c>
      <c r="CV224" s="126">
        <f t="shared" si="840"/>
        <v>0</v>
      </c>
      <c r="CW224" s="1">
        <f t="shared" si="938"/>
        <v>1</v>
      </c>
      <c r="CX224" s="1" t="str">
        <f t="shared" si="860"/>
        <v/>
      </c>
      <c r="CY224" s="1" t="str">
        <f t="shared" si="861"/>
        <v/>
      </c>
      <c r="CZ224" s="1" t="str">
        <f t="shared" si="862"/>
        <v/>
      </c>
      <c r="DA224" s="1" t="str">
        <f t="shared" si="863"/>
        <v/>
      </c>
      <c r="DB224" s="1">
        <f t="shared" si="864"/>
        <v>1</v>
      </c>
      <c r="DC224" s="1" t="str">
        <f t="shared" si="865"/>
        <v/>
      </c>
      <c r="DD224" s="1">
        <f t="shared" si="866"/>
        <v>1</v>
      </c>
      <c r="DE224" s="1" t="str">
        <f t="shared" si="939"/>
        <v/>
      </c>
      <c r="DF224" s="1"/>
      <c r="DG224" s="126">
        <f t="shared" si="841"/>
        <v>1</v>
      </c>
      <c r="DH224" s="1">
        <f t="shared" si="957"/>
        <v>1</v>
      </c>
      <c r="DI224" s="1">
        <f t="shared" si="958"/>
        <v>1</v>
      </c>
      <c r="DJ224" s="1">
        <f t="shared" si="959"/>
        <v>1</v>
      </c>
      <c r="DK224" s="1" t="str">
        <f t="shared" si="867"/>
        <v/>
      </c>
      <c r="DL224" s="1"/>
      <c r="DM224" s="1" t="str">
        <f t="shared" si="868"/>
        <v/>
      </c>
      <c r="DN224" s="1">
        <f t="shared" si="869"/>
        <v>0</v>
      </c>
      <c r="DO224" s="1">
        <f t="shared" si="870"/>
        <v>1</v>
      </c>
      <c r="DP224" s="1">
        <f t="shared" si="871"/>
        <v>0</v>
      </c>
      <c r="DQ224" s="1">
        <f t="shared" si="872"/>
        <v>1</v>
      </c>
      <c r="DR224" s="1">
        <f t="shared" si="873"/>
        <v>1</v>
      </c>
      <c r="DS224" s="1">
        <f t="shared" si="874"/>
        <v>1</v>
      </c>
      <c r="DT224" s="1">
        <f t="shared" si="875"/>
        <v>1</v>
      </c>
      <c r="DU224" s="1">
        <f t="shared" si="876"/>
        <v>1</v>
      </c>
      <c r="DV224" s="1">
        <f t="shared" si="960"/>
        <v>1</v>
      </c>
      <c r="DW224" s="1">
        <f t="shared" si="940"/>
        <v>0</v>
      </c>
      <c r="DX224" s="1" t="str">
        <f t="shared" si="877"/>
        <v/>
      </c>
      <c r="DY224" s="1" t="str">
        <f t="shared" si="878"/>
        <v/>
      </c>
      <c r="EA224" s="1">
        <f t="shared" si="961"/>
        <v>0</v>
      </c>
      <c r="EB224" s="1">
        <f t="shared" si="962"/>
        <v>0</v>
      </c>
      <c r="EC224" s="1">
        <f t="shared" si="963"/>
        <v>0</v>
      </c>
      <c r="ED224" s="1">
        <f t="shared" si="964"/>
        <v>0</v>
      </c>
      <c r="EF224" s="1">
        <f t="shared" si="879"/>
        <v>1</v>
      </c>
      <c r="EG224" s="1">
        <f t="shared" si="880"/>
        <v>1</v>
      </c>
      <c r="EH224" s="1">
        <f t="shared" si="881"/>
        <v>1</v>
      </c>
      <c r="EI224" s="1">
        <f t="shared" si="882"/>
        <v>1</v>
      </c>
      <c r="EK224" s="1">
        <f t="shared" si="965"/>
        <v>1</v>
      </c>
      <c r="EL224" s="1">
        <f t="shared" si="966"/>
        <v>1</v>
      </c>
      <c r="EM224" s="1">
        <f t="shared" si="967"/>
        <v>1</v>
      </c>
      <c r="EO224" s="1">
        <f t="shared" si="968"/>
        <v>1</v>
      </c>
      <c r="EP224" s="1">
        <f t="shared" si="969"/>
        <v>1</v>
      </c>
      <c r="EQ224" s="1">
        <f t="shared" si="970"/>
        <v>1</v>
      </c>
      <c r="ES224" s="1">
        <f t="shared" si="971"/>
        <v>1</v>
      </c>
      <c r="ET224" s="1">
        <f t="shared" si="972"/>
        <v>1</v>
      </c>
      <c r="EU224" s="1">
        <f t="shared" si="973"/>
        <v>1</v>
      </c>
      <c r="EV224" s="1">
        <f t="shared" si="941"/>
        <v>1</v>
      </c>
      <c r="EW224" s="1">
        <f t="shared" si="942"/>
        <v>0</v>
      </c>
      <c r="EY224" s="1">
        <f t="shared" si="974"/>
        <v>1</v>
      </c>
      <c r="EZ224" s="1">
        <f t="shared" si="975"/>
        <v>1</v>
      </c>
      <c r="FA224" s="1">
        <f t="shared" si="976"/>
        <v>1</v>
      </c>
      <c r="FC224" s="1">
        <f t="shared" si="977"/>
        <v>0</v>
      </c>
      <c r="FD224" s="1" t="str">
        <f t="shared" si="943"/>
        <v/>
      </c>
      <c r="FE224" s="1"/>
      <c r="FF224" s="1">
        <f t="shared" si="978"/>
        <v>1</v>
      </c>
      <c r="FG224" s="1">
        <f t="shared" si="979"/>
        <v>0</v>
      </c>
      <c r="FH224" s="1">
        <f t="shared" si="980"/>
        <v>0</v>
      </c>
      <c r="FI224" s="1" t="str">
        <f t="shared" si="883"/>
        <v/>
      </c>
      <c r="FJ224" s="1" t="str">
        <f t="shared" si="884"/>
        <v/>
      </c>
      <c r="FK224" s="1" t="str">
        <f t="shared" si="885"/>
        <v/>
      </c>
      <c r="FL224" s="1" t="str">
        <f t="shared" si="886"/>
        <v/>
      </c>
      <c r="FN224" s="1" t="str">
        <f t="shared" si="887"/>
        <v/>
      </c>
      <c r="FO224" s="1" t="str">
        <f t="shared" si="888"/>
        <v/>
      </c>
      <c r="FP224" s="1">
        <f t="shared" si="889"/>
        <v>0</v>
      </c>
      <c r="FV224" s="1">
        <f t="shared" si="890"/>
        <v>0</v>
      </c>
      <c r="FW224" s="1">
        <f t="shared" si="891"/>
        <v>1</v>
      </c>
      <c r="FX224" s="1">
        <f t="shared" si="892"/>
        <v>0</v>
      </c>
      <c r="GA224" s="1">
        <f t="shared" si="893"/>
        <v>0</v>
      </c>
      <c r="GB224" s="1">
        <f t="shared" si="894"/>
        <v>0</v>
      </c>
      <c r="GC224" s="1">
        <f t="shared" si="895"/>
        <v>0</v>
      </c>
      <c r="GD224" s="1">
        <f t="shared" si="896"/>
        <v>0</v>
      </c>
      <c r="GE224" s="1">
        <f t="shared" si="897"/>
        <v>1</v>
      </c>
      <c r="GF224" s="1">
        <f t="shared" si="981"/>
        <v>1</v>
      </c>
      <c r="GG224" s="1">
        <f t="shared" si="898"/>
        <v>0</v>
      </c>
      <c r="GI224" s="1">
        <f t="shared" si="899"/>
        <v>0</v>
      </c>
      <c r="GK224" s="1">
        <f t="shared" si="900"/>
        <v>1</v>
      </c>
      <c r="GL224" s="1">
        <f t="shared" si="901"/>
        <v>1</v>
      </c>
      <c r="GM224" s="1">
        <f t="shared" si="902"/>
        <v>1</v>
      </c>
      <c r="GN224" s="1">
        <f t="shared" si="903"/>
        <v>1</v>
      </c>
      <c r="GO224" s="1">
        <f t="shared" si="904"/>
        <v>0</v>
      </c>
      <c r="GP224" s="1">
        <f t="shared" si="982"/>
        <v>0</v>
      </c>
      <c r="GQ224" s="1">
        <f t="shared" si="905"/>
        <v>1</v>
      </c>
      <c r="GS224" s="1">
        <f t="shared" si="906"/>
        <v>1</v>
      </c>
      <c r="GT224" s="1" t="str">
        <f t="shared" si="907"/>
        <v/>
      </c>
      <c r="GU224" s="1">
        <f t="shared" si="983"/>
        <v>1</v>
      </c>
      <c r="GV224" s="1">
        <f t="shared" si="984"/>
        <v>1</v>
      </c>
      <c r="GW224" s="1">
        <f t="shared" si="985"/>
        <v>1</v>
      </c>
      <c r="GX224" s="1">
        <f t="shared" si="986"/>
        <v>1</v>
      </c>
      <c r="GY224" s="1">
        <f t="shared" si="987"/>
        <v>1</v>
      </c>
      <c r="GZ224" s="1"/>
      <c r="HA224" s="1">
        <f t="shared" si="908"/>
        <v>1</v>
      </c>
      <c r="HB224" s="1">
        <f t="shared" si="909"/>
        <v>0</v>
      </c>
      <c r="HC224" s="1">
        <f t="shared" si="910"/>
        <v>0</v>
      </c>
      <c r="HD224" s="1">
        <f t="shared" si="911"/>
        <v>0</v>
      </c>
      <c r="HE224" s="1">
        <f t="shared" si="912"/>
        <v>0</v>
      </c>
      <c r="HF224" s="1">
        <f t="shared" si="913"/>
        <v>0</v>
      </c>
      <c r="HH224" s="1">
        <f t="shared" si="914"/>
        <v>1</v>
      </c>
      <c r="HI224" s="1">
        <f t="shared" si="915"/>
        <v>1</v>
      </c>
      <c r="HJ224" s="1">
        <f t="shared" si="916"/>
        <v>1</v>
      </c>
      <c r="HK224" s="1">
        <f t="shared" si="917"/>
        <v>1</v>
      </c>
      <c r="HL224" s="1">
        <f t="shared" si="918"/>
        <v>1</v>
      </c>
      <c r="HM224" s="1">
        <f t="shared" si="919"/>
        <v>0</v>
      </c>
      <c r="HO224" s="1" t="str">
        <f t="shared" si="944"/>
        <v/>
      </c>
      <c r="HP224" s="1">
        <f t="shared" si="945"/>
        <v>1</v>
      </c>
      <c r="HQ224" s="1" t="str">
        <f t="shared" si="920"/>
        <v/>
      </c>
      <c r="HR224" s="1">
        <f t="shared" si="921"/>
        <v>1</v>
      </c>
      <c r="HS224" s="1" t="str">
        <f t="shared" si="922"/>
        <v/>
      </c>
      <c r="HT224" s="1">
        <f t="shared" si="923"/>
        <v>1</v>
      </c>
      <c r="HU224" s="1" t="str">
        <f t="shared" si="924"/>
        <v/>
      </c>
      <c r="HV224" s="1">
        <f t="shared" si="925"/>
        <v>1</v>
      </c>
      <c r="HW224" s="1" t="str">
        <f t="shared" si="926"/>
        <v/>
      </c>
      <c r="HX224" s="1" t="str">
        <f t="shared" si="927"/>
        <v/>
      </c>
      <c r="HZ224" s="1" t="str">
        <f t="shared" si="988"/>
        <v/>
      </c>
      <c r="IA224" s="1">
        <f t="shared" si="989"/>
        <v>0</v>
      </c>
      <c r="IB224" s="1" t="str">
        <f t="shared" si="990"/>
        <v/>
      </c>
      <c r="IC224" s="1">
        <f t="shared" si="991"/>
        <v>0</v>
      </c>
      <c r="ID224" s="1" t="str">
        <f t="shared" si="992"/>
        <v/>
      </c>
      <c r="IE224" s="1">
        <f t="shared" si="993"/>
        <v>0</v>
      </c>
      <c r="IF224" s="1" t="str">
        <f t="shared" si="994"/>
        <v/>
      </c>
      <c r="IG224" s="1">
        <f t="shared" si="995"/>
        <v>0</v>
      </c>
      <c r="IH224" s="1" t="str">
        <f t="shared" si="996"/>
        <v/>
      </c>
      <c r="II224" s="1" t="str">
        <f t="shared" si="997"/>
        <v/>
      </c>
    </row>
    <row r="225" spans="1:243" x14ac:dyDescent="0.2">
      <c r="A225" s="14">
        <f t="shared" si="818"/>
        <v>225</v>
      </c>
      <c r="C225" s="2">
        <v>42439</v>
      </c>
      <c r="G225" s="3">
        <v>108.295</v>
      </c>
      <c r="H225" s="3">
        <v>119.267</v>
      </c>
      <c r="I225" s="3">
        <v>128.20500000000001</v>
      </c>
      <c r="J225" s="4">
        <v>162.12</v>
      </c>
      <c r="P225" s="128">
        <f t="shared" si="946"/>
        <v>3485.5</v>
      </c>
      <c r="Q225" s="5">
        <f t="shared" si="947"/>
        <v>3834.7499999999995</v>
      </c>
      <c r="R225" s="6">
        <f t="shared" si="948"/>
        <v>4116.5000000000009</v>
      </c>
      <c r="S225" s="7">
        <f t="shared" si="949"/>
        <v>5196</v>
      </c>
      <c r="Y225" s="4">
        <f t="shared" si="928"/>
        <v>2.2499999999990905</v>
      </c>
      <c r="Z225" s="1">
        <f t="shared" si="929"/>
        <v>8.5</v>
      </c>
      <c r="AA225" s="1">
        <f t="shared" si="930"/>
        <v>13.5</v>
      </c>
      <c r="AB225" s="1">
        <f t="shared" si="931"/>
        <v>15.000000000000909</v>
      </c>
      <c r="AC225" s="1"/>
      <c r="AD225" s="1"/>
      <c r="AE225" s="126"/>
      <c r="AF225" s="126"/>
      <c r="AG225" s="126"/>
      <c r="AH225" s="4">
        <f t="shared" si="823"/>
        <v>1.166666666668486</v>
      </c>
      <c r="AI225" s="4">
        <f t="shared" si="824"/>
        <v>0.60000000000181863</v>
      </c>
      <c r="AJ225" s="4">
        <f t="shared" si="825"/>
        <v>0.40000000000000036</v>
      </c>
      <c r="AK225" s="4">
        <f t="shared" si="826"/>
        <v>0.5</v>
      </c>
      <c r="AL225" s="4">
        <f t="shared" si="827"/>
        <v>1.75</v>
      </c>
      <c r="AM225" s="4">
        <f t="shared" si="828"/>
        <v>8.499999999999698</v>
      </c>
      <c r="AN225" s="4">
        <f t="shared" si="829"/>
        <v>7.4999999999996358</v>
      </c>
      <c r="AO225" s="4">
        <f t="shared" si="830"/>
        <v>1</v>
      </c>
      <c r="AP225" s="4">
        <f t="shared" si="831"/>
        <v>0.50000000000303113</v>
      </c>
      <c r="AQ225" s="4">
        <f t="shared" si="832"/>
        <v>9.249999999999698</v>
      </c>
      <c r="AR225" s="4">
        <f t="shared" si="833"/>
        <v>0.90000000000181934</v>
      </c>
      <c r="AS225" s="4">
        <f t="shared" si="834"/>
        <v>5.1666666666664645</v>
      </c>
      <c r="AT225" s="4">
        <f t="shared" si="835"/>
        <v>2.4999999999980598</v>
      </c>
      <c r="AU225" s="1"/>
      <c r="BA225" s="11">
        <f t="shared" si="842"/>
        <v>-2.2499999999990905</v>
      </c>
      <c r="BB225" s="11">
        <f t="shared" si="843"/>
        <v>-8.5</v>
      </c>
      <c r="BC225" s="12">
        <f t="shared" si="844"/>
        <v>-13.5</v>
      </c>
      <c r="BD225" s="13">
        <f t="shared" si="845"/>
        <v>-15.000000000000909</v>
      </c>
      <c r="BJ225" s="11">
        <f t="shared" si="846"/>
        <v>1.166666666668486</v>
      </c>
      <c r="BK225" s="11">
        <f t="shared" si="847"/>
        <v>0.60000000000181863</v>
      </c>
      <c r="BL225" s="11">
        <f t="shared" si="848"/>
        <v>-0.40000000000000036</v>
      </c>
      <c r="BM225" s="11">
        <f t="shared" si="849"/>
        <v>0.5</v>
      </c>
      <c r="BN225" s="11">
        <f t="shared" si="850"/>
        <v>-1.75</v>
      </c>
      <c r="BO225" s="11">
        <f t="shared" si="851"/>
        <v>-8.499999999999698</v>
      </c>
      <c r="BP225" s="11">
        <f t="shared" si="852"/>
        <v>-7.4999999999996358</v>
      </c>
      <c r="BQ225" s="1">
        <v>1</v>
      </c>
      <c r="BR225" s="11">
        <f t="shared" si="853"/>
        <v>-0.50000000000303113</v>
      </c>
      <c r="BS225" s="11">
        <f t="shared" si="854"/>
        <v>-9.249999999999698</v>
      </c>
      <c r="BT225" s="11">
        <f t="shared" si="855"/>
        <v>0.90000000000181934</v>
      </c>
      <c r="BU225" s="11">
        <f t="shared" si="856"/>
        <v>-5.1666666666664645</v>
      </c>
      <c r="BV225" s="11">
        <f t="shared" si="932"/>
        <v>-2.4999999999980598</v>
      </c>
      <c r="BY225" s="126"/>
      <c r="BZ225" s="126"/>
      <c r="CB225" s="1">
        <f t="shared" si="950"/>
        <v>0</v>
      </c>
      <c r="CC225" s="1">
        <f t="shared" si="951"/>
        <v>0</v>
      </c>
      <c r="CD225" s="1">
        <f t="shared" si="952"/>
        <v>0</v>
      </c>
      <c r="CE225" s="126">
        <f t="shared" si="836"/>
        <v>0</v>
      </c>
      <c r="CF225" s="1">
        <f t="shared" si="857"/>
        <v>0</v>
      </c>
      <c r="CG225" s="1" t="str">
        <f t="shared" si="953"/>
        <v/>
      </c>
      <c r="CH225" s="1" t="str">
        <f t="shared" si="837"/>
        <v/>
      </c>
      <c r="CI225" s="1">
        <f t="shared" si="858"/>
        <v>1</v>
      </c>
      <c r="CJ225" s="1">
        <f t="shared" si="838"/>
        <v>1</v>
      </c>
      <c r="CK225" s="1" t="str">
        <f t="shared" si="839"/>
        <v/>
      </c>
      <c r="CL225" s="1">
        <f t="shared" si="933"/>
        <v>1</v>
      </c>
      <c r="CM225" s="1">
        <f t="shared" si="859"/>
        <v>1</v>
      </c>
      <c r="CN225" s="1">
        <f t="shared" si="934"/>
        <v>1</v>
      </c>
      <c r="CO225" s="1" t="str">
        <f t="shared" si="935"/>
        <v/>
      </c>
      <c r="CP225" s="1" t="str">
        <f t="shared" si="936"/>
        <v/>
      </c>
      <c r="CQ225" s="1">
        <f t="shared" si="937"/>
        <v>1</v>
      </c>
      <c r="CS225" s="1">
        <f t="shared" si="954"/>
        <v>0</v>
      </c>
      <c r="CT225" s="1">
        <f t="shared" si="955"/>
        <v>0</v>
      </c>
      <c r="CU225" s="1">
        <f t="shared" si="956"/>
        <v>0</v>
      </c>
      <c r="CV225" s="126">
        <f t="shared" si="840"/>
        <v>0</v>
      </c>
      <c r="CW225" s="1">
        <f t="shared" si="938"/>
        <v>1</v>
      </c>
      <c r="CX225" s="1" t="str">
        <f t="shared" si="860"/>
        <v/>
      </c>
      <c r="CY225" s="1" t="str">
        <f t="shared" si="861"/>
        <v/>
      </c>
      <c r="CZ225" s="1" t="str">
        <f t="shared" si="862"/>
        <v/>
      </c>
      <c r="DA225" s="1" t="str">
        <f t="shared" si="863"/>
        <v/>
      </c>
      <c r="DB225" s="1">
        <f t="shared" si="864"/>
        <v>1</v>
      </c>
      <c r="DC225" s="1" t="str">
        <f t="shared" si="865"/>
        <v/>
      </c>
      <c r="DD225" s="1">
        <f t="shared" si="866"/>
        <v>1</v>
      </c>
      <c r="DE225" s="1" t="str">
        <f t="shared" si="939"/>
        <v/>
      </c>
      <c r="DF225" s="1"/>
      <c r="DG225" s="126">
        <f t="shared" si="841"/>
        <v>1</v>
      </c>
      <c r="DH225" s="1">
        <f t="shared" si="957"/>
        <v>1</v>
      </c>
      <c r="DI225" s="1">
        <f t="shared" si="958"/>
        <v>1</v>
      </c>
      <c r="DJ225" s="1">
        <f t="shared" si="959"/>
        <v>1</v>
      </c>
      <c r="DK225" s="1" t="str">
        <f t="shared" si="867"/>
        <v/>
      </c>
      <c r="DL225" s="1"/>
      <c r="DM225" s="1" t="str">
        <f t="shared" si="868"/>
        <v/>
      </c>
      <c r="DN225" s="1">
        <f t="shared" si="869"/>
        <v>0</v>
      </c>
      <c r="DO225" s="1">
        <f t="shared" si="870"/>
        <v>1</v>
      </c>
      <c r="DP225" s="1">
        <f t="shared" si="871"/>
        <v>0</v>
      </c>
      <c r="DQ225" s="1">
        <f t="shared" si="872"/>
        <v>1</v>
      </c>
      <c r="DR225" s="1">
        <f t="shared" si="873"/>
        <v>0</v>
      </c>
      <c r="DS225" s="1">
        <f t="shared" si="874"/>
        <v>1</v>
      </c>
      <c r="DT225" s="1">
        <f t="shared" si="875"/>
        <v>0</v>
      </c>
      <c r="DU225" s="1">
        <f t="shared" si="876"/>
        <v>1</v>
      </c>
      <c r="DV225" s="1">
        <f t="shared" si="960"/>
        <v>1</v>
      </c>
      <c r="DW225" s="1">
        <f t="shared" si="940"/>
        <v>0</v>
      </c>
      <c r="DX225" s="1" t="str">
        <f t="shared" si="877"/>
        <v/>
      </c>
      <c r="DY225" s="1" t="str">
        <f t="shared" si="878"/>
        <v/>
      </c>
      <c r="EA225" s="1">
        <f t="shared" si="961"/>
        <v>1</v>
      </c>
      <c r="EB225" s="1">
        <f t="shared" si="962"/>
        <v>1</v>
      </c>
      <c r="EC225" s="1">
        <f t="shared" si="963"/>
        <v>1</v>
      </c>
      <c r="ED225" s="1">
        <f t="shared" si="964"/>
        <v>1</v>
      </c>
      <c r="EF225" s="1">
        <f t="shared" si="879"/>
        <v>1</v>
      </c>
      <c r="EG225" s="1">
        <f t="shared" si="880"/>
        <v>1</v>
      </c>
      <c r="EH225" s="1">
        <f t="shared" si="881"/>
        <v>1</v>
      </c>
      <c r="EI225" s="1">
        <f t="shared" si="882"/>
        <v>1</v>
      </c>
      <c r="EK225" s="1">
        <f t="shared" si="965"/>
        <v>1</v>
      </c>
      <c r="EL225" s="1">
        <f t="shared" si="966"/>
        <v>1</v>
      </c>
      <c r="EM225" s="1">
        <f t="shared" si="967"/>
        <v>1</v>
      </c>
      <c r="EO225" s="1">
        <f t="shared" si="968"/>
        <v>1</v>
      </c>
      <c r="EP225" s="1">
        <f t="shared" si="969"/>
        <v>1</v>
      </c>
      <c r="EQ225" s="1">
        <f t="shared" si="970"/>
        <v>1</v>
      </c>
      <c r="ES225" s="1">
        <f t="shared" si="971"/>
        <v>1</v>
      </c>
      <c r="ET225" s="1">
        <f t="shared" si="972"/>
        <v>1</v>
      </c>
      <c r="EU225" s="1">
        <f t="shared" si="973"/>
        <v>1</v>
      </c>
      <c r="EV225" s="1">
        <f t="shared" si="941"/>
        <v>1</v>
      </c>
      <c r="EW225" s="1">
        <f t="shared" si="942"/>
        <v>0</v>
      </c>
      <c r="EY225" s="1">
        <f t="shared" si="974"/>
        <v>1</v>
      </c>
      <c r="EZ225" s="1">
        <f t="shared" si="975"/>
        <v>1</v>
      </c>
      <c r="FA225" s="1">
        <f t="shared" si="976"/>
        <v>1</v>
      </c>
      <c r="FC225" s="1">
        <f t="shared" si="977"/>
        <v>0</v>
      </c>
      <c r="FD225" s="1" t="str">
        <f t="shared" si="943"/>
        <v/>
      </c>
      <c r="FE225" s="1"/>
      <c r="FF225" s="1">
        <f t="shared" si="978"/>
        <v>1</v>
      </c>
      <c r="FG225" s="1">
        <f t="shared" si="979"/>
        <v>0</v>
      </c>
      <c r="FH225" s="1">
        <f t="shared" si="980"/>
        <v>0</v>
      </c>
      <c r="FI225" s="1" t="str">
        <f t="shared" si="883"/>
        <v/>
      </c>
      <c r="FJ225" s="1" t="str">
        <f t="shared" si="884"/>
        <v/>
      </c>
      <c r="FK225" s="1" t="str">
        <f t="shared" si="885"/>
        <v/>
      </c>
      <c r="FL225" s="1" t="str">
        <f t="shared" si="886"/>
        <v/>
      </c>
      <c r="FN225" s="1" t="str">
        <f t="shared" si="887"/>
        <v/>
      </c>
      <c r="FO225" s="1" t="str">
        <f t="shared" si="888"/>
        <v/>
      </c>
      <c r="FP225" s="1" t="str">
        <f t="shared" si="889"/>
        <v/>
      </c>
      <c r="FV225" s="1">
        <f t="shared" si="890"/>
        <v>1</v>
      </c>
      <c r="FW225" s="1">
        <f t="shared" si="891"/>
        <v>0</v>
      </c>
      <c r="FX225" s="1">
        <f t="shared" si="892"/>
        <v>1</v>
      </c>
      <c r="GA225" s="1">
        <f t="shared" si="893"/>
        <v>1</v>
      </c>
      <c r="GB225" s="1">
        <f t="shared" si="894"/>
        <v>1</v>
      </c>
      <c r="GC225" s="1">
        <f t="shared" si="895"/>
        <v>1</v>
      </c>
      <c r="GD225" s="1">
        <f t="shared" si="896"/>
        <v>1</v>
      </c>
      <c r="GE225" s="1">
        <f t="shared" si="897"/>
        <v>0</v>
      </c>
      <c r="GF225" s="1">
        <f t="shared" si="981"/>
        <v>0</v>
      </c>
      <c r="GG225" s="1">
        <f t="shared" si="898"/>
        <v>1</v>
      </c>
      <c r="GI225" s="1">
        <f t="shared" si="899"/>
        <v>1</v>
      </c>
      <c r="GK225" s="1">
        <f t="shared" si="900"/>
        <v>1</v>
      </c>
      <c r="GL225" s="1">
        <f t="shared" si="901"/>
        <v>1</v>
      </c>
      <c r="GM225" s="1">
        <f t="shared" si="902"/>
        <v>1</v>
      </c>
      <c r="GN225" s="1">
        <f t="shared" si="903"/>
        <v>1</v>
      </c>
      <c r="GO225" s="1">
        <f t="shared" si="904"/>
        <v>0</v>
      </c>
      <c r="GP225" s="1">
        <f t="shared" si="982"/>
        <v>0</v>
      </c>
      <c r="GQ225" s="1">
        <f t="shared" si="905"/>
        <v>1</v>
      </c>
      <c r="GS225" s="1" t="str">
        <f t="shared" si="906"/>
        <v/>
      </c>
      <c r="GT225" s="1" t="str">
        <f t="shared" si="907"/>
        <v/>
      </c>
      <c r="GU225" s="1">
        <f t="shared" si="983"/>
        <v>0</v>
      </c>
      <c r="GV225" s="1">
        <f t="shared" si="984"/>
        <v>0</v>
      </c>
      <c r="GW225" s="1">
        <f t="shared" si="985"/>
        <v>0</v>
      </c>
      <c r="GX225" s="1">
        <f t="shared" si="986"/>
        <v>0</v>
      </c>
      <c r="GY225" s="1">
        <f t="shared" si="987"/>
        <v>0</v>
      </c>
      <c r="GZ225" s="1"/>
      <c r="HA225" s="1">
        <f t="shared" si="908"/>
        <v>1</v>
      </c>
      <c r="HB225" s="1">
        <f t="shared" si="909"/>
        <v>1</v>
      </c>
      <c r="HC225" s="1">
        <f t="shared" si="910"/>
        <v>1</v>
      </c>
      <c r="HD225" s="1">
        <f t="shared" si="911"/>
        <v>1</v>
      </c>
      <c r="HE225" s="1">
        <f t="shared" si="912"/>
        <v>1</v>
      </c>
      <c r="HF225" s="1">
        <f t="shared" si="913"/>
        <v>0</v>
      </c>
      <c r="HH225" s="1">
        <f t="shared" si="914"/>
        <v>1</v>
      </c>
      <c r="HI225" s="1">
        <f t="shared" si="915"/>
        <v>1</v>
      </c>
      <c r="HJ225" s="1">
        <f t="shared" si="916"/>
        <v>1</v>
      </c>
      <c r="HK225" s="1">
        <f t="shared" si="917"/>
        <v>1</v>
      </c>
      <c r="HL225" s="1">
        <f t="shared" si="918"/>
        <v>1</v>
      </c>
      <c r="HM225" s="1">
        <f t="shared" si="919"/>
        <v>1</v>
      </c>
      <c r="HO225" s="1" t="str">
        <f t="shared" si="944"/>
        <v/>
      </c>
      <c r="HP225" s="1">
        <f t="shared" si="945"/>
        <v>1</v>
      </c>
      <c r="HQ225" s="1" t="str">
        <f t="shared" si="920"/>
        <v/>
      </c>
      <c r="HR225" s="1">
        <f t="shared" si="921"/>
        <v>1</v>
      </c>
      <c r="HS225" s="1" t="str">
        <f t="shared" si="922"/>
        <v/>
      </c>
      <c r="HT225" s="1" t="str">
        <f t="shared" si="923"/>
        <v/>
      </c>
      <c r="HU225" s="1" t="str">
        <f t="shared" si="924"/>
        <v/>
      </c>
      <c r="HV225" s="1" t="str">
        <f t="shared" si="925"/>
        <v/>
      </c>
      <c r="HW225" s="1" t="str">
        <f t="shared" si="926"/>
        <v/>
      </c>
      <c r="HX225" s="1" t="str">
        <f t="shared" si="927"/>
        <v/>
      </c>
      <c r="HZ225" s="1" t="str">
        <f t="shared" si="988"/>
        <v/>
      </c>
      <c r="IA225" s="1">
        <f t="shared" si="989"/>
        <v>0</v>
      </c>
      <c r="IB225" s="1" t="str">
        <f t="shared" si="990"/>
        <v/>
      </c>
      <c r="IC225" s="1">
        <f t="shared" si="991"/>
        <v>0</v>
      </c>
      <c r="ID225" s="1" t="str">
        <f t="shared" si="992"/>
        <v/>
      </c>
      <c r="IE225" s="1" t="str">
        <f t="shared" si="993"/>
        <v/>
      </c>
      <c r="IF225" s="1" t="str">
        <f t="shared" si="994"/>
        <v/>
      </c>
      <c r="IG225" s="1" t="str">
        <f t="shared" si="995"/>
        <v/>
      </c>
      <c r="IH225" s="1" t="str">
        <f t="shared" si="996"/>
        <v/>
      </c>
      <c r="II225" s="1" t="str">
        <f t="shared" si="997"/>
        <v/>
      </c>
    </row>
    <row r="226" spans="1:243" x14ac:dyDescent="0.2">
      <c r="A226" s="14">
        <f t="shared" si="818"/>
        <v>226</v>
      </c>
      <c r="C226" s="2">
        <v>42440</v>
      </c>
      <c r="G226" s="3">
        <v>108.27200000000001</v>
      </c>
      <c r="H226" s="3">
        <v>119.202</v>
      </c>
      <c r="I226" s="3">
        <v>128.11000000000001</v>
      </c>
      <c r="J226" s="4">
        <v>161.07</v>
      </c>
      <c r="P226" s="128">
        <f t="shared" si="946"/>
        <v>3483.2500000000005</v>
      </c>
      <c r="Q226" s="5">
        <f t="shared" si="947"/>
        <v>3828.25</v>
      </c>
      <c r="R226" s="6">
        <f t="shared" si="948"/>
        <v>4107.0000000000018</v>
      </c>
      <c r="S226" s="7">
        <f t="shared" si="949"/>
        <v>5158.9999999999991</v>
      </c>
      <c r="Y226" s="4">
        <f t="shared" si="928"/>
        <v>2.2499999999995453</v>
      </c>
      <c r="Z226" s="1">
        <f t="shared" si="929"/>
        <v>6.4999999999995453</v>
      </c>
      <c r="AA226" s="1">
        <f t="shared" si="930"/>
        <v>9.4999999999990905</v>
      </c>
      <c r="AB226" s="1">
        <f t="shared" si="931"/>
        <v>37.000000000000909</v>
      </c>
      <c r="AC226" s="1"/>
      <c r="AD226" s="1"/>
      <c r="AE226" s="126"/>
      <c r="AF226" s="126"/>
      <c r="AG226" s="126"/>
      <c r="AH226" s="4">
        <f t="shared" si="823"/>
        <v>0.16666666666606034</v>
      </c>
      <c r="AI226" s="4">
        <f t="shared" si="824"/>
        <v>0.59999999999936371</v>
      </c>
      <c r="AJ226" s="4">
        <f t="shared" si="825"/>
        <v>0.8000000000000913</v>
      </c>
      <c r="AK226" s="4">
        <f t="shared" si="826"/>
        <v>0.16666666666681795</v>
      </c>
      <c r="AL226" s="4">
        <f t="shared" si="827"/>
        <v>1.75</v>
      </c>
      <c r="AM226" s="4">
        <f t="shared" si="828"/>
        <v>2.8333333333345454</v>
      </c>
      <c r="AN226" s="4">
        <f t="shared" si="829"/>
        <v>5.3000000000012726</v>
      </c>
      <c r="AO226" s="4">
        <f t="shared" si="830"/>
        <v>1</v>
      </c>
      <c r="AP226" s="4">
        <f t="shared" si="831"/>
        <v>0.83333333333212156</v>
      </c>
      <c r="AQ226" s="4">
        <f t="shared" si="832"/>
        <v>3.0833333333347723</v>
      </c>
      <c r="AR226" s="4">
        <f t="shared" si="833"/>
        <v>0.69999999999945439</v>
      </c>
      <c r="AS226" s="4">
        <f t="shared" si="834"/>
        <v>1.7222222222228787</v>
      </c>
      <c r="AT226" s="4">
        <f t="shared" si="835"/>
        <v>0.43333333333436386</v>
      </c>
      <c r="AU226" s="1"/>
      <c r="BA226" s="11">
        <f t="shared" si="842"/>
        <v>-2.2499999999995453</v>
      </c>
      <c r="BB226" s="11">
        <f t="shared" si="843"/>
        <v>-6.4999999999995453</v>
      </c>
      <c r="BC226" s="12">
        <f t="shared" si="844"/>
        <v>-9.4999999999990905</v>
      </c>
      <c r="BD226" s="13">
        <f t="shared" si="845"/>
        <v>-37.000000000000909</v>
      </c>
      <c r="BJ226" s="11">
        <f t="shared" si="846"/>
        <v>-0.16666666666606034</v>
      </c>
      <c r="BK226" s="11">
        <f t="shared" si="847"/>
        <v>-0.59999999999936371</v>
      </c>
      <c r="BL226" s="11">
        <f t="shared" si="848"/>
        <v>-0.8000000000000913</v>
      </c>
      <c r="BM226" s="11">
        <f t="shared" si="849"/>
        <v>-0.16666666666681795</v>
      </c>
      <c r="BN226" s="11">
        <f t="shared" si="850"/>
        <v>-1.75</v>
      </c>
      <c r="BO226" s="11">
        <f t="shared" si="851"/>
        <v>2.8333333333345454</v>
      </c>
      <c r="BP226" s="11">
        <f t="shared" si="852"/>
        <v>5.3000000000012726</v>
      </c>
      <c r="BQ226" s="1">
        <v>1</v>
      </c>
      <c r="BR226" s="11">
        <f t="shared" si="853"/>
        <v>0.83333333333212156</v>
      </c>
      <c r="BS226" s="11">
        <f t="shared" si="854"/>
        <v>3.0833333333347723</v>
      </c>
      <c r="BT226" s="11">
        <f t="shared" si="855"/>
        <v>-0.69999999999945439</v>
      </c>
      <c r="BU226" s="11">
        <f t="shared" si="856"/>
        <v>1.7222222222228787</v>
      </c>
      <c r="BV226" s="11">
        <f t="shared" si="932"/>
        <v>0.43333333333436386</v>
      </c>
      <c r="BY226" s="126"/>
      <c r="BZ226" s="126"/>
      <c r="CB226" s="1">
        <f t="shared" si="950"/>
        <v>1</v>
      </c>
      <c r="CC226" s="1">
        <f t="shared" si="951"/>
        <v>1</v>
      </c>
      <c r="CD226" s="1">
        <f t="shared" si="952"/>
        <v>1</v>
      </c>
      <c r="CE226" s="126">
        <f t="shared" si="836"/>
        <v>1</v>
      </c>
      <c r="CF226" s="1">
        <f t="shared" si="857"/>
        <v>1</v>
      </c>
      <c r="CG226" s="1">
        <f t="shared" si="953"/>
        <v>0</v>
      </c>
      <c r="CH226" s="1">
        <f t="shared" si="837"/>
        <v>0</v>
      </c>
      <c r="CI226" s="1" t="str">
        <f t="shared" si="858"/>
        <v/>
      </c>
      <c r="CJ226" s="1" t="str">
        <f t="shared" si="838"/>
        <v/>
      </c>
      <c r="CK226" s="1">
        <f t="shared" si="839"/>
        <v>0</v>
      </c>
      <c r="CL226" s="1">
        <f t="shared" si="933"/>
        <v>1</v>
      </c>
      <c r="CM226" s="1">
        <f t="shared" si="859"/>
        <v>0</v>
      </c>
      <c r="CN226" s="1" t="str">
        <f t="shared" si="934"/>
        <v/>
      </c>
      <c r="CO226" s="1">
        <f t="shared" si="935"/>
        <v>1</v>
      </c>
      <c r="CP226" s="1">
        <f t="shared" si="936"/>
        <v>1</v>
      </c>
      <c r="CQ226" s="1" t="str">
        <f t="shared" si="937"/>
        <v/>
      </c>
      <c r="CS226" s="1">
        <f t="shared" si="954"/>
        <v>1</v>
      </c>
      <c r="CT226" s="1">
        <f t="shared" si="955"/>
        <v>1</v>
      </c>
      <c r="CU226" s="1">
        <f t="shared" si="956"/>
        <v>1</v>
      </c>
      <c r="CV226" s="126">
        <f t="shared" si="840"/>
        <v>1</v>
      </c>
      <c r="CW226" s="1">
        <f t="shared" si="938"/>
        <v>1</v>
      </c>
      <c r="CX226" s="1">
        <f t="shared" si="860"/>
        <v>1</v>
      </c>
      <c r="CY226" s="1">
        <f t="shared" si="861"/>
        <v>1</v>
      </c>
      <c r="CZ226" s="1">
        <f t="shared" si="862"/>
        <v>1</v>
      </c>
      <c r="DA226" s="1">
        <f t="shared" si="863"/>
        <v>0</v>
      </c>
      <c r="DB226" s="1" t="str">
        <f t="shared" si="864"/>
        <v/>
      </c>
      <c r="DC226" s="1">
        <f t="shared" si="865"/>
        <v>0</v>
      </c>
      <c r="DD226" s="1" t="str">
        <f t="shared" si="866"/>
        <v/>
      </c>
      <c r="DE226" s="1" t="str">
        <f t="shared" si="939"/>
        <v/>
      </c>
      <c r="DF226" s="1"/>
      <c r="DG226" s="126">
        <f t="shared" si="841"/>
        <v>0</v>
      </c>
      <c r="DH226" s="1">
        <f t="shared" si="957"/>
        <v>0</v>
      </c>
      <c r="DI226" s="1">
        <f t="shared" si="958"/>
        <v>0</v>
      </c>
      <c r="DJ226" s="1">
        <f t="shared" si="959"/>
        <v>0</v>
      </c>
      <c r="DK226" s="1">
        <f t="shared" si="867"/>
        <v>1</v>
      </c>
      <c r="DL226" s="1"/>
      <c r="DM226" s="1">
        <f t="shared" si="868"/>
        <v>1</v>
      </c>
      <c r="DN226" s="1" t="str">
        <f t="shared" si="869"/>
        <v/>
      </c>
      <c r="DO226" s="1" t="str">
        <f t="shared" si="870"/>
        <v/>
      </c>
      <c r="DP226" s="1" t="str">
        <f t="shared" si="871"/>
        <v/>
      </c>
      <c r="DQ226" s="1" t="str">
        <f t="shared" si="872"/>
        <v/>
      </c>
      <c r="DR226" s="1" t="str">
        <f t="shared" si="873"/>
        <v/>
      </c>
      <c r="DS226" s="1" t="str">
        <f t="shared" si="874"/>
        <v/>
      </c>
      <c r="DT226" s="1" t="str">
        <f t="shared" si="875"/>
        <v/>
      </c>
      <c r="DU226" s="1" t="str">
        <f t="shared" si="876"/>
        <v/>
      </c>
      <c r="DV226" s="1">
        <f t="shared" si="960"/>
        <v>0</v>
      </c>
      <c r="DW226" s="1">
        <f t="shared" si="940"/>
        <v>0</v>
      </c>
      <c r="DX226" s="1" t="str">
        <f t="shared" si="877"/>
        <v/>
      </c>
      <c r="DY226" s="1">
        <f t="shared" si="878"/>
        <v>1</v>
      </c>
      <c r="EA226" s="1">
        <f t="shared" si="961"/>
        <v>0</v>
      </c>
      <c r="EB226" s="1">
        <f t="shared" si="962"/>
        <v>0</v>
      </c>
      <c r="EC226" s="1">
        <f t="shared" si="963"/>
        <v>0</v>
      </c>
      <c r="ED226" s="1">
        <f t="shared" si="964"/>
        <v>0</v>
      </c>
      <c r="EF226" s="1">
        <f t="shared" si="879"/>
        <v>0</v>
      </c>
      <c r="EG226" s="1">
        <f t="shared" si="880"/>
        <v>0</v>
      </c>
      <c r="EH226" s="1">
        <f t="shared" si="881"/>
        <v>0</v>
      </c>
      <c r="EI226" s="1">
        <f t="shared" si="882"/>
        <v>0</v>
      </c>
      <c r="EK226" s="1">
        <f t="shared" si="965"/>
        <v>1</v>
      </c>
      <c r="EL226" s="1">
        <f t="shared" si="966"/>
        <v>1</v>
      </c>
      <c r="EM226" s="1">
        <f t="shared" si="967"/>
        <v>1</v>
      </c>
      <c r="EO226" s="1">
        <f t="shared" si="968"/>
        <v>1</v>
      </c>
      <c r="EP226" s="1">
        <f t="shared" si="969"/>
        <v>1</v>
      </c>
      <c r="EQ226" s="1">
        <f t="shared" si="970"/>
        <v>1</v>
      </c>
      <c r="ES226" s="1">
        <f t="shared" si="971"/>
        <v>1</v>
      </c>
      <c r="ET226" s="1">
        <f t="shared" si="972"/>
        <v>1</v>
      </c>
      <c r="EU226" s="1">
        <f t="shared" si="973"/>
        <v>1</v>
      </c>
      <c r="EV226" s="1">
        <f t="shared" si="941"/>
        <v>1</v>
      </c>
      <c r="EW226" s="1">
        <f t="shared" si="942"/>
        <v>1</v>
      </c>
      <c r="EY226" s="1">
        <f t="shared" si="974"/>
        <v>1</v>
      </c>
      <c r="EZ226" s="1">
        <f t="shared" si="975"/>
        <v>1</v>
      </c>
      <c r="FA226" s="1">
        <f t="shared" si="976"/>
        <v>1</v>
      </c>
      <c r="FC226" s="1">
        <f t="shared" si="977"/>
        <v>0</v>
      </c>
      <c r="FD226" s="1" t="str">
        <f t="shared" si="943"/>
        <v/>
      </c>
      <c r="FE226" s="1"/>
      <c r="FF226" s="1">
        <f t="shared" si="978"/>
        <v>1</v>
      </c>
      <c r="FG226" s="1">
        <f t="shared" si="979"/>
        <v>0</v>
      </c>
      <c r="FH226" s="1">
        <f t="shared" si="980"/>
        <v>0</v>
      </c>
      <c r="FI226" s="1" t="str">
        <f t="shared" si="883"/>
        <v/>
      </c>
      <c r="FJ226" s="1" t="str">
        <f t="shared" si="884"/>
        <v/>
      </c>
      <c r="FK226" s="1" t="str">
        <f t="shared" si="885"/>
        <v/>
      </c>
      <c r="FL226" s="1" t="str">
        <f t="shared" si="886"/>
        <v/>
      </c>
      <c r="FN226" s="1" t="str">
        <f t="shared" si="887"/>
        <v/>
      </c>
      <c r="FO226" s="1" t="str">
        <f t="shared" si="888"/>
        <v/>
      </c>
      <c r="FP226" s="1" t="str">
        <f t="shared" si="889"/>
        <v/>
      </c>
      <c r="FV226" s="1">
        <f t="shared" si="890"/>
        <v>0</v>
      </c>
      <c r="FW226" s="1">
        <f t="shared" si="891"/>
        <v>1</v>
      </c>
      <c r="FX226" s="1">
        <f t="shared" si="892"/>
        <v>0</v>
      </c>
      <c r="GA226" s="1">
        <f t="shared" si="893"/>
        <v>0</v>
      </c>
      <c r="GB226" s="1">
        <f t="shared" si="894"/>
        <v>0</v>
      </c>
      <c r="GC226" s="1">
        <f t="shared" si="895"/>
        <v>0</v>
      </c>
      <c r="GD226" s="1">
        <f t="shared" si="896"/>
        <v>0</v>
      </c>
      <c r="GE226" s="1">
        <f t="shared" si="897"/>
        <v>0</v>
      </c>
      <c r="GF226" s="1">
        <f t="shared" si="981"/>
        <v>0</v>
      </c>
      <c r="GG226" s="1">
        <f t="shared" si="898"/>
        <v>1</v>
      </c>
      <c r="GI226" s="1">
        <f t="shared" si="899"/>
        <v>1</v>
      </c>
      <c r="GK226" s="1">
        <f t="shared" si="900"/>
        <v>0</v>
      </c>
      <c r="GL226" s="1">
        <f t="shared" si="901"/>
        <v>0</v>
      </c>
      <c r="GM226" s="1">
        <f t="shared" si="902"/>
        <v>0</v>
      </c>
      <c r="GN226" s="1">
        <f t="shared" si="903"/>
        <v>0</v>
      </c>
      <c r="GO226" s="1">
        <f t="shared" si="904"/>
        <v>0</v>
      </c>
      <c r="GP226" s="1">
        <f t="shared" si="982"/>
        <v>0</v>
      </c>
      <c r="GQ226" s="1">
        <f t="shared" si="905"/>
        <v>1</v>
      </c>
      <c r="GS226" s="1">
        <f t="shared" si="906"/>
        <v>0</v>
      </c>
      <c r="GT226" s="1" t="str">
        <f t="shared" si="907"/>
        <v/>
      </c>
      <c r="GU226" s="1">
        <f t="shared" si="983"/>
        <v>0</v>
      </c>
      <c r="GV226" s="1">
        <f t="shared" si="984"/>
        <v>0</v>
      </c>
      <c r="GW226" s="1">
        <f t="shared" si="985"/>
        <v>0</v>
      </c>
      <c r="GX226" s="1">
        <f t="shared" si="986"/>
        <v>0</v>
      </c>
      <c r="GY226" s="1">
        <f t="shared" si="987"/>
        <v>0</v>
      </c>
      <c r="GZ226" s="1"/>
      <c r="HA226" s="1">
        <f t="shared" si="908"/>
        <v>1</v>
      </c>
      <c r="HB226" s="1">
        <f t="shared" si="909"/>
        <v>0</v>
      </c>
      <c r="HC226" s="1">
        <f t="shared" si="910"/>
        <v>0</v>
      </c>
      <c r="HD226" s="1">
        <f t="shared" si="911"/>
        <v>0</v>
      </c>
      <c r="HE226" s="1">
        <f t="shared" si="912"/>
        <v>0</v>
      </c>
      <c r="HF226" s="1">
        <f t="shared" si="913"/>
        <v>0</v>
      </c>
      <c r="HH226" s="1">
        <f t="shared" si="914"/>
        <v>1</v>
      </c>
      <c r="HI226" s="1">
        <f t="shared" si="915"/>
        <v>1</v>
      </c>
      <c r="HJ226" s="1">
        <f t="shared" si="916"/>
        <v>0</v>
      </c>
      <c r="HK226" s="1">
        <f t="shared" si="917"/>
        <v>0</v>
      </c>
      <c r="HL226" s="1">
        <f t="shared" si="918"/>
        <v>0</v>
      </c>
      <c r="HM226" s="1">
        <f t="shared" si="919"/>
        <v>0</v>
      </c>
      <c r="HO226" s="1" t="str">
        <f t="shared" si="944"/>
        <v/>
      </c>
      <c r="HP226" s="1">
        <f t="shared" si="945"/>
        <v>0</v>
      </c>
      <c r="HQ226" s="1" t="str">
        <f t="shared" si="920"/>
        <v/>
      </c>
      <c r="HR226" s="1">
        <f t="shared" si="921"/>
        <v>0</v>
      </c>
      <c r="HS226" s="1" t="str">
        <f t="shared" si="922"/>
        <v/>
      </c>
      <c r="HT226" s="1">
        <f t="shared" si="923"/>
        <v>0</v>
      </c>
      <c r="HU226" s="1" t="str">
        <f t="shared" si="924"/>
        <v/>
      </c>
      <c r="HV226" s="1">
        <f t="shared" si="925"/>
        <v>0</v>
      </c>
      <c r="HW226" s="1" t="str">
        <f t="shared" si="926"/>
        <v/>
      </c>
      <c r="HX226" s="1" t="str">
        <f t="shared" si="927"/>
        <v/>
      </c>
      <c r="HZ226" s="1" t="str">
        <f t="shared" si="988"/>
        <v/>
      </c>
      <c r="IA226" s="1">
        <f t="shared" si="989"/>
        <v>1</v>
      </c>
      <c r="IB226" s="1" t="str">
        <f t="shared" si="990"/>
        <v/>
      </c>
      <c r="IC226" s="1">
        <f t="shared" si="991"/>
        <v>1</v>
      </c>
      <c r="ID226" s="1" t="str">
        <f t="shared" si="992"/>
        <v/>
      </c>
      <c r="IE226" s="1">
        <f t="shared" si="993"/>
        <v>1</v>
      </c>
      <c r="IF226" s="1" t="str">
        <f t="shared" si="994"/>
        <v/>
      </c>
      <c r="IG226" s="1">
        <f t="shared" si="995"/>
        <v>1</v>
      </c>
      <c r="IH226" s="1" t="str">
        <f t="shared" si="996"/>
        <v/>
      </c>
      <c r="II226" s="1" t="str">
        <f t="shared" si="997"/>
        <v/>
      </c>
    </row>
    <row r="227" spans="1:243" x14ac:dyDescent="0.2">
      <c r="A227" s="14">
        <f t="shared" si="818"/>
        <v>227</v>
      </c>
      <c r="C227" s="2">
        <v>42443</v>
      </c>
      <c r="G227" s="3">
        <v>108.27</v>
      </c>
      <c r="H227" s="3">
        <v>119.20699999999999</v>
      </c>
      <c r="I227" s="3">
        <v>128.13499999999999</v>
      </c>
      <c r="J227" s="4">
        <v>161.15</v>
      </c>
      <c r="P227" s="128">
        <f t="shared" si="946"/>
        <v>3482.9999999999995</v>
      </c>
      <c r="Q227" s="5">
        <f t="shared" si="947"/>
        <v>3828.7499999999995</v>
      </c>
      <c r="R227" s="6">
        <f t="shared" si="948"/>
        <v>4109.4999999999991</v>
      </c>
      <c r="S227" s="7">
        <f t="shared" si="949"/>
        <v>5167.0000000000009</v>
      </c>
      <c r="Y227" s="4">
        <f t="shared" si="928"/>
        <v>0.25000000000090949</v>
      </c>
      <c r="Z227" s="1">
        <f t="shared" si="929"/>
        <v>0.49999999999954525</v>
      </c>
      <c r="AA227" s="1">
        <f t="shared" si="930"/>
        <v>2.4999999999972715</v>
      </c>
      <c r="AB227" s="1">
        <f t="shared" si="931"/>
        <v>8.000000000001819</v>
      </c>
      <c r="AC227" s="1"/>
      <c r="AD227" s="1"/>
      <c r="AE227" s="126"/>
      <c r="AF227" s="126"/>
      <c r="AG227" s="126"/>
      <c r="AH227" s="4">
        <f t="shared" si="823"/>
        <v>0.83333333333484916</v>
      </c>
      <c r="AI227" s="4">
        <f t="shared" si="824"/>
        <v>0.80000000000154614</v>
      </c>
      <c r="AJ227" s="4">
        <f t="shared" si="825"/>
        <v>0.99999999999881761</v>
      </c>
      <c r="AK227" s="4">
        <f t="shared" si="826"/>
        <v>1.1666666666653025</v>
      </c>
      <c r="AL227" s="4">
        <f t="shared" si="827"/>
        <v>0.74999999999909051</v>
      </c>
      <c r="AM227" s="4">
        <f t="shared" si="828"/>
        <v>0.16666666667000163</v>
      </c>
      <c r="AN227" s="4">
        <f t="shared" si="829"/>
        <v>0.70000000000345608</v>
      </c>
      <c r="AO227" s="4">
        <f t="shared" si="830"/>
        <v>1</v>
      </c>
      <c r="AP227" s="4">
        <f t="shared" si="831"/>
        <v>0.16666666667060781</v>
      </c>
      <c r="AQ227" s="4">
        <f t="shared" si="832"/>
        <v>1.583333333327952</v>
      </c>
      <c r="AR227" s="4">
        <f t="shared" si="833"/>
        <v>1.5000000000007276</v>
      </c>
      <c r="AS227" s="4">
        <f t="shared" si="834"/>
        <v>1.2777777777786368</v>
      </c>
      <c r="AT227" s="4">
        <f t="shared" si="835"/>
        <v>1.5666666666687281</v>
      </c>
      <c r="AU227" s="1"/>
      <c r="BA227" s="11">
        <f t="shared" si="842"/>
        <v>-0.25000000000090949</v>
      </c>
      <c r="BB227" s="11">
        <f t="shared" si="843"/>
        <v>0.49999999999954525</v>
      </c>
      <c r="BC227" s="12">
        <f t="shared" si="844"/>
        <v>2.4999999999972715</v>
      </c>
      <c r="BD227" s="13">
        <f t="shared" si="845"/>
        <v>8.000000000001819</v>
      </c>
      <c r="BJ227" s="11">
        <f t="shared" si="846"/>
        <v>-0.83333333333484916</v>
      </c>
      <c r="BK227" s="11">
        <f t="shared" si="847"/>
        <v>-0.80000000000154614</v>
      </c>
      <c r="BL227" s="11">
        <f t="shared" si="848"/>
        <v>-0.99999999999881761</v>
      </c>
      <c r="BM227" s="11">
        <f t="shared" si="849"/>
        <v>-1.1666666666653025</v>
      </c>
      <c r="BN227" s="11">
        <f t="shared" si="850"/>
        <v>-0.74999999999909051</v>
      </c>
      <c r="BO227" s="11">
        <f t="shared" si="851"/>
        <v>-0.16666666667000163</v>
      </c>
      <c r="BP227" s="11">
        <f t="shared" si="852"/>
        <v>-0.70000000000345608</v>
      </c>
      <c r="BQ227" s="1">
        <v>1</v>
      </c>
      <c r="BR227" s="11">
        <f t="shared" si="853"/>
        <v>0.16666666667060781</v>
      </c>
      <c r="BS227" s="11">
        <f t="shared" si="854"/>
        <v>1.583333333327952</v>
      </c>
      <c r="BT227" s="11">
        <f t="shared" si="855"/>
        <v>-1.5000000000007276</v>
      </c>
      <c r="BU227" s="11">
        <f t="shared" si="856"/>
        <v>-1.2777777777786368</v>
      </c>
      <c r="BV227" s="11">
        <f t="shared" si="932"/>
        <v>-1.5666666666687281</v>
      </c>
      <c r="BY227" s="126"/>
      <c r="BZ227" s="126"/>
      <c r="CB227" s="1">
        <f t="shared" si="950"/>
        <v>1</v>
      </c>
      <c r="CC227" s="1">
        <f t="shared" si="951"/>
        <v>0</v>
      </c>
      <c r="CD227" s="1">
        <f t="shared" si="952"/>
        <v>0</v>
      </c>
      <c r="CE227" s="126">
        <f t="shared" si="836"/>
        <v>0</v>
      </c>
      <c r="CF227" s="1">
        <f t="shared" si="857"/>
        <v>0</v>
      </c>
      <c r="CG227" s="1" t="str">
        <f t="shared" si="953"/>
        <v/>
      </c>
      <c r="CH227" s="1">
        <f t="shared" si="837"/>
        <v>1</v>
      </c>
      <c r="CI227" s="1">
        <f t="shared" si="858"/>
        <v>1</v>
      </c>
      <c r="CJ227" s="1" t="str">
        <f t="shared" si="838"/>
        <v/>
      </c>
      <c r="CK227" s="1" t="str">
        <f t="shared" si="839"/>
        <v/>
      </c>
      <c r="CL227" s="1">
        <f t="shared" si="933"/>
        <v>1</v>
      </c>
      <c r="CM227" s="1">
        <f t="shared" si="859"/>
        <v>1</v>
      </c>
      <c r="CN227" s="1">
        <f t="shared" si="934"/>
        <v>1</v>
      </c>
      <c r="CO227" s="1" t="str">
        <f t="shared" si="935"/>
        <v/>
      </c>
      <c r="CP227" s="1">
        <f t="shared" si="936"/>
        <v>1</v>
      </c>
      <c r="CQ227" s="1" t="str">
        <f t="shared" si="937"/>
        <v/>
      </c>
      <c r="CS227" s="1">
        <f t="shared" si="954"/>
        <v>1</v>
      </c>
      <c r="CT227" s="1">
        <f t="shared" si="955"/>
        <v>0</v>
      </c>
      <c r="CU227" s="1">
        <f t="shared" si="956"/>
        <v>0</v>
      </c>
      <c r="CV227" s="126">
        <f t="shared" si="840"/>
        <v>0</v>
      </c>
      <c r="CW227" s="1">
        <f t="shared" si="938"/>
        <v>1</v>
      </c>
      <c r="CX227" s="1" t="str">
        <f t="shared" si="860"/>
        <v/>
      </c>
      <c r="CY227" s="1" t="str">
        <f t="shared" si="861"/>
        <v/>
      </c>
      <c r="CZ227" s="1" t="str">
        <f t="shared" si="862"/>
        <v/>
      </c>
      <c r="DA227" s="1" t="str">
        <f t="shared" si="863"/>
        <v/>
      </c>
      <c r="DB227" s="1">
        <f t="shared" si="864"/>
        <v>0</v>
      </c>
      <c r="DC227" s="1">
        <f t="shared" si="865"/>
        <v>1</v>
      </c>
      <c r="DD227" s="1" t="str">
        <f t="shared" si="866"/>
        <v/>
      </c>
      <c r="DE227" s="1" t="str">
        <f t="shared" si="939"/>
        <v/>
      </c>
      <c r="DF227" s="1"/>
      <c r="DG227" s="126">
        <f t="shared" si="841"/>
        <v>1</v>
      </c>
      <c r="DH227" s="1">
        <f t="shared" si="957"/>
        <v>0</v>
      </c>
      <c r="DI227" s="1">
        <f t="shared" si="958"/>
        <v>0</v>
      </c>
      <c r="DJ227" s="1">
        <f t="shared" si="959"/>
        <v>0</v>
      </c>
      <c r="DK227" s="1">
        <f t="shared" si="867"/>
        <v>0</v>
      </c>
      <c r="DL227" s="1"/>
      <c r="DM227" s="1">
        <f t="shared" si="868"/>
        <v>1</v>
      </c>
      <c r="DN227" s="1" t="str">
        <f t="shared" si="869"/>
        <v/>
      </c>
      <c r="DO227" s="1" t="str">
        <f t="shared" si="870"/>
        <v/>
      </c>
      <c r="DP227" s="1" t="str">
        <f t="shared" si="871"/>
        <v/>
      </c>
      <c r="DQ227" s="1" t="str">
        <f t="shared" si="872"/>
        <v/>
      </c>
      <c r="DR227" s="1" t="str">
        <f t="shared" si="873"/>
        <v/>
      </c>
      <c r="DS227" s="1" t="str">
        <f t="shared" si="874"/>
        <v/>
      </c>
      <c r="DT227" s="1" t="str">
        <f t="shared" si="875"/>
        <v/>
      </c>
      <c r="DU227" s="1" t="str">
        <f t="shared" si="876"/>
        <v/>
      </c>
      <c r="DV227" s="1">
        <f t="shared" si="960"/>
        <v>0</v>
      </c>
      <c r="DW227" s="1">
        <f t="shared" si="940"/>
        <v>0</v>
      </c>
      <c r="DX227" s="1" t="str">
        <f t="shared" si="877"/>
        <v/>
      </c>
      <c r="DY227" s="1" t="str">
        <f t="shared" si="878"/>
        <v/>
      </c>
      <c r="EA227" s="1">
        <f t="shared" si="961"/>
        <v>1</v>
      </c>
      <c r="EB227" s="1">
        <f t="shared" si="962"/>
        <v>0</v>
      </c>
      <c r="EC227" s="1">
        <f t="shared" si="963"/>
        <v>0</v>
      </c>
      <c r="ED227" s="1">
        <f t="shared" si="964"/>
        <v>0</v>
      </c>
      <c r="EF227" s="1">
        <f t="shared" si="879"/>
        <v>0</v>
      </c>
      <c r="EG227" s="1">
        <f t="shared" si="880"/>
        <v>1</v>
      </c>
      <c r="EH227" s="1">
        <f t="shared" si="881"/>
        <v>1</v>
      </c>
      <c r="EI227" s="1">
        <f t="shared" si="882"/>
        <v>1</v>
      </c>
      <c r="EK227" s="1">
        <f t="shared" si="965"/>
        <v>0</v>
      </c>
      <c r="EL227" s="1">
        <f t="shared" si="966"/>
        <v>0</v>
      </c>
      <c r="EM227" s="1">
        <f t="shared" si="967"/>
        <v>0</v>
      </c>
      <c r="EO227" s="1">
        <f t="shared" si="968"/>
        <v>0</v>
      </c>
      <c r="EP227" s="1">
        <f t="shared" si="969"/>
        <v>1</v>
      </c>
      <c r="EQ227" s="1">
        <f t="shared" si="970"/>
        <v>1</v>
      </c>
      <c r="ES227" s="1">
        <f t="shared" si="971"/>
        <v>0</v>
      </c>
      <c r="ET227" s="1">
        <f t="shared" si="972"/>
        <v>1</v>
      </c>
      <c r="EU227" s="1">
        <f t="shared" si="973"/>
        <v>1</v>
      </c>
      <c r="EV227" s="1">
        <f t="shared" si="941"/>
        <v>1</v>
      </c>
      <c r="EW227" s="1">
        <f t="shared" si="942"/>
        <v>0</v>
      </c>
      <c r="EY227" s="1">
        <f t="shared" si="974"/>
        <v>0</v>
      </c>
      <c r="EZ227" s="1">
        <f t="shared" si="975"/>
        <v>1</v>
      </c>
      <c r="FA227" s="1">
        <f t="shared" si="976"/>
        <v>1</v>
      </c>
      <c r="FC227" s="1">
        <f t="shared" si="977"/>
        <v>1</v>
      </c>
      <c r="FD227" s="1">
        <f t="shared" si="943"/>
        <v>1</v>
      </c>
      <c r="FE227" s="1"/>
      <c r="FF227" s="1">
        <f t="shared" si="978"/>
        <v>1</v>
      </c>
      <c r="FG227" s="1">
        <f t="shared" si="979"/>
        <v>1</v>
      </c>
      <c r="FH227" s="1">
        <f t="shared" si="980"/>
        <v>1</v>
      </c>
      <c r="FI227" s="1">
        <f t="shared" si="883"/>
        <v>0</v>
      </c>
      <c r="FJ227" s="1">
        <f t="shared" si="884"/>
        <v>0</v>
      </c>
      <c r="FK227" s="1">
        <f t="shared" si="885"/>
        <v>0</v>
      </c>
      <c r="FL227" s="1">
        <f t="shared" si="886"/>
        <v>1</v>
      </c>
      <c r="FN227" s="1" t="str">
        <f t="shared" si="887"/>
        <v/>
      </c>
      <c r="FO227" s="1" t="str">
        <f t="shared" si="888"/>
        <v/>
      </c>
      <c r="FP227" s="1" t="str">
        <f t="shared" si="889"/>
        <v/>
      </c>
      <c r="FV227" s="1">
        <f t="shared" si="890"/>
        <v>1</v>
      </c>
      <c r="FW227" s="1">
        <f t="shared" si="891"/>
        <v>1</v>
      </c>
      <c r="FX227" s="1">
        <f t="shared" si="892"/>
        <v>0</v>
      </c>
      <c r="GA227" s="1">
        <f t="shared" si="893"/>
        <v>0</v>
      </c>
      <c r="GB227" s="1">
        <f t="shared" si="894"/>
        <v>1</v>
      </c>
      <c r="GC227" s="1">
        <f t="shared" si="895"/>
        <v>1</v>
      </c>
      <c r="GD227" s="1">
        <f t="shared" si="896"/>
        <v>1</v>
      </c>
      <c r="GE227" s="1">
        <f t="shared" si="897"/>
        <v>0</v>
      </c>
      <c r="GF227" s="1">
        <f t="shared" si="981"/>
        <v>0</v>
      </c>
      <c r="GG227" s="1">
        <f t="shared" si="898"/>
        <v>0</v>
      </c>
      <c r="GI227" s="1">
        <f t="shared" si="899"/>
        <v>1</v>
      </c>
      <c r="GK227" s="1">
        <f t="shared" si="900"/>
        <v>0</v>
      </c>
      <c r="GL227" s="1">
        <f t="shared" si="901"/>
        <v>1</v>
      </c>
      <c r="GM227" s="1">
        <f t="shared" si="902"/>
        <v>1</v>
      </c>
      <c r="GN227" s="1">
        <f t="shared" si="903"/>
        <v>1</v>
      </c>
      <c r="GO227" s="1">
        <f t="shared" si="904"/>
        <v>0</v>
      </c>
      <c r="GP227" s="1">
        <f t="shared" si="982"/>
        <v>0</v>
      </c>
      <c r="GQ227" s="1">
        <f t="shared" si="905"/>
        <v>0</v>
      </c>
      <c r="GS227" s="1" t="str">
        <f t="shared" si="906"/>
        <v/>
      </c>
      <c r="GT227" s="1" t="str">
        <f t="shared" si="907"/>
        <v/>
      </c>
      <c r="GU227" s="1">
        <f t="shared" si="983"/>
        <v>1</v>
      </c>
      <c r="GV227" s="1">
        <f t="shared" si="984"/>
        <v>0</v>
      </c>
      <c r="GW227" s="1">
        <f t="shared" si="985"/>
        <v>0</v>
      </c>
      <c r="GX227" s="1">
        <f t="shared" si="986"/>
        <v>0</v>
      </c>
      <c r="GY227" s="1">
        <f t="shared" si="987"/>
        <v>0</v>
      </c>
      <c r="GZ227" s="1"/>
      <c r="HA227" s="1">
        <f t="shared" si="908"/>
        <v>0</v>
      </c>
      <c r="HB227" s="1">
        <f t="shared" si="909"/>
        <v>0</v>
      </c>
      <c r="HC227" s="1">
        <f t="shared" si="910"/>
        <v>0</v>
      </c>
      <c r="HD227" s="1">
        <f t="shared" si="911"/>
        <v>0</v>
      </c>
      <c r="HE227" s="1">
        <f t="shared" si="912"/>
        <v>0</v>
      </c>
      <c r="HF227" s="1">
        <f t="shared" si="913"/>
        <v>0</v>
      </c>
      <c r="HH227" s="1">
        <f t="shared" si="914"/>
        <v>1</v>
      </c>
      <c r="HI227" s="1">
        <f t="shared" si="915"/>
        <v>0</v>
      </c>
      <c r="HJ227" s="1">
        <f t="shared" si="916"/>
        <v>0</v>
      </c>
      <c r="HK227" s="1">
        <f t="shared" si="917"/>
        <v>0</v>
      </c>
      <c r="HL227" s="1">
        <f t="shared" si="918"/>
        <v>0</v>
      </c>
      <c r="HM227" s="1">
        <f t="shared" si="919"/>
        <v>0</v>
      </c>
      <c r="HO227" s="1">
        <f t="shared" si="944"/>
        <v>1</v>
      </c>
      <c r="HP227" s="1" t="str">
        <f t="shared" si="945"/>
        <v/>
      </c>
      <c r="HQ227" s="1" t="str">
        <f t="shared" si="920"/>
        <v/>
      </c>
      <c r="HR227" s="1" t="str">
        <f t="shared" si="921"/>
        <v/>
      </c>
      <c r="HS227" s="1" t="str">
        <f t="shared" si="922"/>
        <v/>
      </c>
      <c r="HT227" s="1" t="str">
        <f t="shared" si="923"/>
        <v/>
      </c>
      <c r="HU227" s="1" t="str">
        <f t="shared" si="924"/>
        <v/>
      </c>
      <c r="HV227" s="1" t="str">
        <f t="shared" si="925"/>
        <v/>
      </c>
      <c r="HW227" s="1" t="str">
        <f t="shared" si="926"/>
        <v/>
      </c>
      <c r="HX227" s="1" t="str">
        <f t="shared" si="927"/>
        <v/>
      </c>
      <c r="HZ227" s="1">
        <f t="shared" si="988"/>
        <v>1</v>
      </c>
      <c r="IA227" s="1" t="str">
        <f t="shared" si="989"/>
        <v/>
      </c>
      <c r="IB227" s="1" t="str">
        <f t="shared" si="990"/>
        <v/>
      </c>
      <c r="IC227" s="1" t="str">
        <f t="shared" si="991"/>
        <v/>
      </c>
      <c r="ID227" s="1" t="str">
        <f t="shared" si="992"/>
        <v/>
      </c>
      <c r="IE227" s="1" t="str">
        <f t="shared" si="993"/>
        <v/>
      </c>
      <c r="IF227" s="1" t="str">
        <f t="shared" si="994"/>
        <v/>
      </c>
      <c r="IG227" s="1" t="str">
        <f t="shared" si="995"/>
        <v/>
      </c>
      <c r="IH227" s="1" t="str">
        <f t="shared" si="996"/>
        <v/>
      </c>
      <c r="II227" s="1" t="str">
        <f t="shared" si="997"/>
        <v/>
      </c>
    </row>
    <row r="228" spans="1:243" x14ac:dyDescent="0.2">
      <c r="A228" s="14">
        <f t="shared" si="818"/>
        <v>228</v>
      </c>
      <c r="C228" s="2">
        <v>42444</v>
      </c>
      <c r="G228" s="3">
        <v>108.262</v>
      </c>
      <c r="H228" s="3">
        <v>119.185</v>
      </c>
      <c r="I228" s="3">
        <v>128.13</v>
      </c>
      <c r="J228" s="4">
        <v>161.22</v>
      </c>
      <c r="P228" s="128">
        <f t="shared" si="946"/>
        <v>3482.25</v>
      </c>
      <c r="Q228" s="5">
        <f t="shared" si="947"/>
        <v>3826.5</v>
      </c>
      <c r="R228" s="6">
        <f t="shared" si="948"/>
        <v>4109</v>
      </c>
      <c r="S228" s="7">
        <f t="shared" si="949"/>
        <v>5174</v>
      </c>
      <c r="Y228" s="4">
        <f t="shared" si="928"/>
        <v>0.74999999999954525</v>
      </c>
      <c r="Z228" s="1">
        <f t="shared" si="929"/>
        <v>2.2499999999995453</v>
      </c>
      <c r="AA228" s="1">
        <f t="shared" si="930"/>
        <v>0.49999999999909051</v>
      </c>
      <c r="AB228" s="1">
        <f t="shared" si="931"/>
        <v>6.9999999999990905</v>
      </c>
      <c r="AC228" s="1"/>
      <c r="AD228" s="1"/>
      <c r="AE228" s="126"/>
      <c r="AF228" s="126"/>
      <c r="AG228" s="126"/>
      <c r="AH228" s="4">
        <f t="shared" si="823"/>
        <v>6.064038160502605E-13</v>
      </c>
      <c r="AI228" s="4">
        <f t="shared" si="824"/>
        <v>0.14999999999936331</v>
      </c>
      <c r="AJ228" s="4">
        <f t="shared" si="825"/>
        <v>1.950000000000091</v>
      </c>
      <c r="AK228" s="4">
        <f t="shared" si="826"/>
        <v>1.9166666666668182</v>
      </c>
      <c r="AL228" s="4">
        <f t="shared" si="827"/>
        <v>2</v>
      </c>
      <c r="AM228" s="4">
        <f t="shared" si="828"/>
        <v>2.8333333333321207</v>
      </c>
      <c r="AN228" s="4">
        <f t="shared" si="829"/>
        <v>3.2999999999987266</v>
      </c>
      <c r="AO228" s="4">
        <f t="shared" si="830"/>
        <v>1</v>
      </c>
      <c r="AP228" s="4">
        <f t="shared" si="831"/>
        <v>1.6666666666678793</v>
      </c>
      <c r="AQ228" s="4">
        <f t="shared" si="832"/>
        <v>4.16666666681067E-2</v>
      </c>
      <c r="AR228" s="4">
        <f t="shared" si="833"/>
        <v>1.2999999999994543</v>
      </c>
      <c r="AS228" s="4">
        <f t="shared" si="834"/>
        <v>3.805555555554899</v>
      </c>
      <c r="AT228" s="4">
        <f t="shared" si="835"/>
        <v>2.4333333333323024</v>
      </c>
      <c r="AU228" s="1"/>
      <c r="BA228" s="11">
        <f t="shared" si="842"/>
        <v>-0.74999999999954525</v>
      </c>
      <c r="BB228" s="11">
        <f t="shared" si="843"/>
        <v>-2.2499999999995453</v>
      </c>
      <c r="BC228" s="12">
        <f t="shared" si="844"/>
        <v>-0.49999999999909051</v>
      </c>
      <c r="BD228" s="13">
        <f t="shared" si="845"/>
        <v>6.9999999999990905</v>
      </c>
      <c r="BJ228" s="11">
        <f t="shared" si="846"/>
        <v>6.064038160502605E-13</v>
      </c>
      <c r="BK228" s="11">
        <f t="shared" si="847"/>
        <v>-0.14999999999936331</v>
      </c>
      <c r="BL228" s="11">
        <f t="shared" si="848"/>
        <v>-1.950000000000091</v>
      </c>
      <c r="BM228" s="11">
        <f t="shared" si="849"/>
        <v>-1.9166666666668182</v>
      </c>
      <c r="BN228" s="11">
        <f t="shared" si="850"/>
        <v>-2</v>
      </c>
      <c r="BO228" s="11">
        <f t="shared" si="851"/>
        <v>-2.8333333333321207</v>
      </c>
      <c r="BP228" s="11">
        <f t="shared" si="852"/>
        <v>-3.2999999999987266</v>
      </c>
      <c r="BQ228" s="1">
        <v>1</v>
      </c>
      <c r="BR228" s="11">
        <f t="shared" si="853"/>
        <v>-1.6666666666678793</v>
      </c>
      <c r="BS228" s="11">
        <f t="shared" si="854"/>
        <v>4.16666666681067E-2</v>
      </c>
      <c r="BT228" s="11">
        <f t="shared" si="855"/>
        <v>-1.2999999999994543</v>
      </c>
      <c r="BU228" s="11">
        <f t="shared" si="856"/>
        <v>-3.805555555554899</v>
      </c>
      <c r="BV228" s="11">
        <f t="shared" si="932"/>
        <v>-2.4333333333323024</v>
      </c>
      <c r="BY228" s="126"/>
      <c r="BZ228" s="126"/>
      <c r="CB228" s="1">
        <f t="shared" si="950"/>
        <v>1</v>
      </c>
      <c r="CC228" s="1">
        <f t="shared" si="951"/>
        <v>1</v>
      </c>
      <c r="CD228" s="1">
        <f t="shared" si="952"/>
        <v>1</v>
      </c>
      <c r="CE228" s="126">
        <f t="shared" si="836"/>
        <v>0</v>
      </c>
      <c r="CF228" s="1">
        <f t="shared" si="857"/>
        <v>0</v>
      </c>
      <c r="CG228" s="1" t="str">
        <f t="shared" si="953"/>
        <v/>
      </c>
      <c r="CH228" s="1">
        <f t="shared" si="837"/>
        <v>1</v>
      </c>
      <c r="CI228" s="1">
        <f t="shared" si="858"/>
        <v>1</v>
      </c>
      <c r="CJ228" s="1">
        <f t="shared" si="838"/>
        <v>1</v>
      </c>
      <c r="CK228" s="1" t="str">
        <f t="shared" si="839"/>
        <v/>
      </c>
      <c r="CL228" s="1">
        <f t="shared" si="933"/>
        <v>1</v>
      </c>
      <c r="CM228" s="1">
        <f t="shared" si="859"/>
        <v>1</v>
      </c>
      <c r="CN228" s="1">
        <f t="shared" si="934"/>
        <v>1</v>
      </c>
      <c r="CO228" s="1" t="str">
        <f t="shared" si="935"/>
        <v/>
      </c>
      <c r="CP228" s="1">
        <f t="shared" si="936"/>
        <v>1</v>
      </c>
      <c r="CQ228" s="1" t="str">
        <f t="shared" si="937"/>
        <v/>
      </c>
      <c r="CS228" s="1">
        <f t="shared" si="954"/>
        <v>1</v>
      </c>
      <c r="CT228" s="1">
        <f t="shared" si="955"/>
        <v>1</v>
      </c>
      <c r="CU228" s="1">
        <f t="shared" si="956"/>
        <v>1</v>
      </c>
      <c r="CV228" s="126">
        <f t="shared" si="840"/>
        <v>0</v>
      </c>
      <c r="CW228" s="1" t="str">
        <f t="shared" si="938"/>
        <v/>
      </c>
      <c r="CX228" s="1" t="str">
        <f t="shared" si="860"/>
        <v/>
      </c>
      <c r="CY228" s="1" t="str">
        <f t="shared" si="861"/>
        <v/>
      </c>
      <c r="CZ228" s="1" t="str">
        <f t="shared" si="862"/>
        <v/>
      </c>
      <c r="DA228" s="1" t="str">
        <f t="shared" si="863"/>
        <v/>
      </c>
      <c r="DB228" s="1">
        <f t="shared" si="864"/>
        <v>0</v>
      </c>
      <c r="DC228" s="1">
        <f t="shared" si="865"/>
        <v>1</v>
      </c>
      <c r="DD228" s="1" t="str">
        <f t="shared" si="866"/>
        <v/>
      </c>
      <c r="DE228" s="1" t="str">
        <f t="shared" si="939"/>
        <v/>
      </c>
      <c r="DF228" s="1"/>
      <c r="DG228" s="126">
        <f t="shared" si="841"/>
        <v>1</v>
      </c>
      <c r="DH228" s="1">
        <f t="shared" si="957"/>
        <v>1</v>
      </c>
      <c r="DI228" s="1">
        <f t="shared" si="958"/>
        <v>1</v>
      </c>
      <c r="DJ228" s="1">
        <f t="shared" si="959"/>
        <v>0</v>
      </c>
      <c r="DK228" s="1">
        <f t="shared" si="867"/>
        <v>0</v>
      </c>
      <c r="DL228" s="1"/>
      <c r="DM228" s="1">
        <f t="shared" si="868"/>
        <v>1</v>
      </c>
      <c r="DN228" s="1" t="str">
        <f t="shared" si="869"/>
        <v/>
      </c>
      <c r="DO228" s="1" t="str">
        <f t="shared" si="870"/>
        <v/>
      </c>
      <c r="DP228" s="1" t="str">
        <f t="shared" si="871"/>
        <v/>
      </c>
      <c r="DQ228" s="1" t="str">
        <f t="shared" si="872"/>
        <v/>
      </c>
      <c r="DR228" s="1" t="str">
        <f t="shared" si="873"/>
        <v/>
      </c>
      <c r="DS228" s="1" t="str">
        <f t="shared" si="874"/>
        <v/>
      </c>
      <c r="DT228" s="1" t="str">
        <f t="shared" si="875"/>
        <v/>
      </c>
      <c r="DU228" s="1" t="str">
        <f t="shared" si="876"/>
        <v/>
      </c>
      <c r="DV228" s="1">
        <f t="shared" si="960"/>
        <v>0</v>
      </c>
      <c r="DW228" s="1">
        <f t="shared" si="940"/>
        <v>1</v>
      </c>
      <c r="DX228" s="1">
        <f t="shared" si="877"/>
        <v>1</v>
      </c>
      <c r="DY228" s="1" t="str">
        <f t="shared" si="878"/>
        <v/>
      </c>
      <c r="EA228" s="1">
        <f t="shared" si="961"/>
        <v>1</v>
      </c>
      <c r="EB228" s="1">
        <f t="shared" si="962"/>
        <v>1</v>
      </c>
      <c r="EC228" s="1">
        <f t="shared" si="963"/>
        <v>1</v>
      </c>
      <c r="ED228" s="1">
        <f t="shared" si="964"/>
        <v>0</v>
      </c>
      <c r="EF228" s="1">
        <f t="shared" si="879"/>
        <v>0</v>
      </c>
      <c r="EG228" s="1">
        <f t="shared" si="880"/>
        <v>0</v>
      </c>
      <c r="EH228" s="1">
        <f t="shared" si="881"/>
        <v>0</v>
      </c>
      <c r="EI228" s="1">
        <f t="shared" si="882"/>
        <v>1</v>
      </c>
      <c r="EK228" s="1">
        <f t="shared" si="965"/>
        <v>1</v>
      </c>
      <c r="EL228" s="1">
        <f t="shared" si="966"/>
        <v>1</v>
      </c>
      <c r="EM228" s="1">
        <f t="shared" si="967"/>
        <v>0</v>
      </c>
      <c r="EO228" s="1">
        <f t="shared" si="968"/>
        <v>1</v>
      </c>
      <c r="EP228" s="1">
        <f t="shared" si="969"/>
        <v>1</v>
      </c>
      <c r="EQ228" s="1">
        <f t="shared" si="970"/>
        <v>0</v>
      </c>
      <c r="ES228" s="1">
        <f t="shared" si="971"/>
        <v>1</v>
      </c>
      <c r="ET228" s="1">
        <f t="shared" si="972"/>
        <v>1</v>
      </c>
      <c r="EU228" s="1">
        <f t="shared" si="973"/>
        <v>0</v>
      </c>
      <c r="EV228" s="1" t="str">
        <f t="shared" si="941"/>
        <v/>
      </c>
      <c r="EW228" s="1" t="str">
        <f t="shared" si="942"/>
        <v/>
      </c>
      <c r="EY228" s="1">
        <f t="shared" si="974"/>
        <v>0</v>
      </c>
      <c r="EZ228" s="1">
        <f t="shared" si="975"/>
        <v>0</v>
      </c>
      <c r="FA228" s="1">
        <f t="shared" si="976"/>
        <v>0</v>
      </c>
      <c r="FC228" s="1">
        <f t="shared" si="977"/>
        <v>1</v>
      </c>
      <c r="FD228" s="1">
        <f t="shared" si="943"/>
        <v>1</v>
      </c>
      <c r="FE228" s="1"/>
      <c r="FF228" s="1">
        <f t="shared" si="978"/>
        <v>1</v>
      </c>
      <c r="FG228" s="1">
        <f t="shared" si="979"/>
        <v>1</v>
      </c>
      <c r="FH228" s="1">
        <f t="shared" si="980"/>
        <v>1</v>
      </c>
      <c r="FI228" s="1">
        <f t="shared" si="883"/>
        <v>0</v>
      </c>
      <c r="FJ228" s="1">
        <f t="shared" si="884"/>
        <v>1</v>
      </c>
      <c r="FK228" s="1">
        <f t="shared" si="885"/>
        <v>1</v>
      </c>
      <c r="FL228" s="1">
        <f t="shared" si="886"/>
        <v>1</v>
      </c>
      <c r="FN228" s="1" t="str">
        <f t="shared" si="887"/>
        <v/>
      </c>
      <c r="FO228" s="1" t="str">
        <f t="shared" si="888"/>
        <v/>
      </c>
      <c r="FP228" s="1" t="str">
        <f t="shared" si="889"/>
        <v/>
      </c>
      <c r="FV228" s="1">
        <f t="shared" si="890"/>
        <v>1</v>
      </c>
      <c r="FW228" s="1">
        <f t="shared" si="891"/>
        <v>1</v>
      </c>
      <c r="FX228" s="1">
        <f t="shared" si="892"/>
        <v>1</v>
      </c>
      <c r="GA228" s="1">
        <f t="shared" si="893"/>
        <v>1</v>
      </c>
      <c r="GB228" s="1">
        <f t="shared" si="894"/>
        <v>1</v>
      </c>
      <c r="GC228" s="1">
        <f t="shared" si="895"/>
        <v>1</v>
      </c>
      <c r="GD228" s="1">
        <f t="shared" si="896"/>
        <v>0</v>
      </c>
      <c r="GE228" s="1">
        <f t="shared" si="897"/>
        <v>1</v>
      </c>
      <c r="GF228" s="1">
        <f t="shared" si="981"/>
        <v>1</v>
      </c>
      <c r="GG228" s="1">
        <f t="shared" si="898"/>
        <v>1</v>
      </c>
      <c r="GI228" s="1">
        <f t="shared" si="899"/>
        <v>0</v>
      </c>
      <c r="GK228" s="1">
        <f t="shared" si="900"/>
        <v>0</v>
      </c>
      <c r="GL228" s="1">
        <f t="shared" si="901"/>
        <v>0</v>
      </c>
      <c r="GM228" s="1">
        <f t="shared" si="902"/>
        <v>0</v>
      </c>
      <c r="GN228" s="1">
        <f t="shared" si="903"/>
        <v>1</v>
      </c>
      <c r="GO228" s="1">
        <f t="shared" si="904"/>
        <v>0</v>
      </c>
      <c r="GP228" s="1">
        <f t="shared" si="982"/>
        <v>0</v>
      </c>
      <c r="GQ228" s="1">
        <f t="shared" si="905"/>
        <v>0</v>
      </c>
      <c r="GS228" s="1" t="str">
        <f t="shared" si="906"/>
        <v/>
      </c>
      <c r="GT228" s="1" t="str">
        <f t="shared" si="907"/>
        <v/>
      </c>
      <c r="GU228" s="1">
        <f t="shared" si="983"/>
        <v>1</v>
      </c>
      <c r="GV228" s="1">
        <f t="shared" si="984"/>
        <v>1</v>
      </c>
      <c r="GW228" s="1">
        <f t="shared" si="985"/>
        <v>0</v>
      </c>
      <c r="GX228" s="1">
        <f t="shared" si="986"/>
        <v>0</v>
      </c>
      <c r="GY228" s="1">
        <f t="shared" si="987"/>
        <v>0</v>
      </c>
      <c r="GZ228" s="1"/>
      <c r="HA228" s="1">
        <f t="shared" si="908"/>
        <v>1</v>
      </c>
      <c r="HB228" s="1">
        <f t="shared" si="909"/>
        <v>0</v>
      </c>
      <c r="HC228" s="1">
        <f t="shared" si="910"/>
        <v>0</v>
      </c>
      <c r="HD228" s="1">
        <f t="shared" si="911"/>
        <v>0</v>
      </c>
      <c r="HE228" s="1">
        <f t="shared" si="912"/>
        <v>0</v>
      </c>
      <c r="HF228" s="1">
        <f t="shared" si="913"/>
        <v>0</v>
      </c>
      <c r="HH228" s="1">
        <f t="shared" si="914"/>
        <v>0</v>
      </c>
      <c r="HI228" s="1">
        <f t="shared" si="915"/>
        <v>0</v>
      </c>
      <c r="HJ228" s="1">
        <f t="shared" si="916"/>
        <v>0</v>
      </c>
      <c r="HK228" s="1">
        <f t="shared" si="917"/>
        <v>0</v>
      </c>
      <c r="HL228" s="1">
        <f t="shared" si="918"/>
        <v>0</v>
      </c>
      <c r="HM228" s="1">
        <f t="shared" si="919"/>
        <v>0</v>
      </c>
      <c r="HO228" s="1">
        <f t="shared" si="944"/>
        <v>1</v>
      </c>
      <c r="HP228" s="1" t="str">
        <f t="shared" si="945"/>
        <v/>
      </c>
      <c r="HQ228" s="1" t="str">
        <f t="shared" si="920"/>
        <v/>
      </c>
      <c r="HR228" s="1" t="str">
        <f t="shared" si="921"/>
        <v/>
      </c>
      <c r="HS228" s="1" t="str">
        <f t="shared" si="922"/>
        <v/>
      </c>
      <c r="HT228" s="1" t="str">
        <f t="shared" si="923"/>
        <v/>
      </c>
      <c r="HU228" s="1" t="str">
        <f t="shared" si="924"/>
        <v/>
      </c>
      <c r="HV228" s="1" t="str">
        <f t="shared" si="925"/>
        <v/>
      </c>
      <c r="HW228" s="1" t="str">
        <f t="shared" si="926"/>
        <v/>
      </c>
      <c r="HX228" s="1" t="str">
        <f t="shared" si="927"/>
        <v/>
      </c>
      <c r="HZ228" s="1">
        <f t="shared" si="988"/>
        <v>1</v>
      </c>
      <c r="IA228" s="1" t="str">
        <f t="shared" si="989"/>
        <v/>
      </c>
      <c r="IB228" s="1" t="str">
        <f t="shared" si="990"/>
        <v/>
      </c>
      <c r="IC228" s="1" t="str">
        <f t="shared" si="991"/>
        <v/>
      </c>
      <c r="ID228" s="1" t="str">
        <f t="shared" si="992"/>
        <v/>
      </c>
      <c r="IE228" s="1" t="str">
        <f t="shared" si="993"/>
        <v/>
      </c>
      <c r="IF228" s="1" t="str">
        <f t="shared" si="994"/>
        <v/>
      </c>
      <c r="IG228" s="1" t="str">
        <f t="shared" si="995"/>
        <v/>
      </c>
      <c r="IH228" s="1" t="str">
        <f t="shared" si="996"/>
        <v/>
      </c>
      <c r="II228" s="1" t="str">
        <f t="shared" si="997"/>
        <v/>
      </c>
    </row>
    <row r="229" spans="1:243" x14ac:dyDescent="0.2">
      <c r="A229" s="14">
        <f t="shared" si="818"/>
        <v>229</v>
      </c>
      <c r="B229" t="s">
        <v>58</v>
      </c>
      <c r="C229" s="2">
        <v>42445</v>
      </c>
      <c r="G229" s="3">
        <v>109.00700000000001</v>
      </c>
      <c r="H229" s="3">
        <v>120.015</v>
      </c>
      <c r="I229" s="3">
        <v>128.27000000000001</v>
      </c>
      <c r="J229" s="4">
        <v>161.16</v>
      </c>
      <c r="P229" s="128">
        <f t="shared" si="946"/>
        <v>3488.7500000000005</v>
      </c>
      <c r="Q229" s="5">
        <f t="shared" si="947"/>
        <v>3841.5</v>
      </c>
      <c r="R229" s="6">
        <f t="shared" si="948"/>
        <v>4123.0000000000009</v>
      </c>
      <c r="S229" s="7">
        <f t="shared" si="949"/>
        <v>5168</v>
      </c>
      <c r="Y229" s="4">
        <f t="shared" si="928"/>
        <v>6.5000000000004547</v>
      </c>
      <c r="Z229" s="1">
        <f t="shared" si="929"/>
        <v>15</v>
      </c>
      <c r="AA229" s="1">
        <f t="shared" si="930"/>
        <v>14.000000000000909</v>
      </c>
      <c r="AB229" s="1">
        <f t="shared" si="931"/>
        <v>6</v>
      </c>
      <c r="AC229" s="1"/>
      <c r="AD229" s="1"/>
      <c r="AE229" s="126"/>
      <c r="AF229" s="126"/>
      <c r="AG229" s="126"/>
      <c r="AH229" s="4">
        <f t="shared" si="823"/>
        <v>3.0000000000009095</v>
      </c>
      <c r="AI229" s="4">
        <f t="shared" si="824"/>
        <v>4.0000000000009095</v>
      </c>
      <c r="AJ229" s="4">
        <f t="shared" si="825"/>
        <v>6.5999999999994543</v>
      </c>
      <c r="AK229" s="4">
        <f t="shared" si="826"/>
        <v>5.6666666666660603</v>
      </c>
      <c r="AL229" s="4">
        <f t="shared" si="827"/>
        <v>7.9999999999995453</v>
      </c>
      <c r="AM229" s="4">
        <f t="shared" si="828"/>
        <v>16.000000000000909</v>
      </c>
      <c r="AN229" s="4">
        <f t="shared" si="829"/>
        <v>16.400000000000908</v>
      </c>
      <c r="AO229" s="4">
        <f t="shared" si="830"/>
        <v>1</v>
      </c>
      <c r="AP229" s="4">
        <f t="shared" si="831"/>
        <v>1.0000000000021227</v>
      </c>
      <c r="AQ229" s="4">
        <f t="shared" si="832"/>
        <v>7.500000000001819</v>
      </c>
      <c r="AR229" s="4">
        <f t="shared" si="833"/>
        <v>7.4000000000005457</v>
      </c>
      <c r="AS229" s="4">
        <f t="shared" si="834"/>
        <v>16.333333333333332</v>
      </c>
      <c r="AT229" s="4">
        <f t="shared" si="835"/>
        <v>13.80000000000091</v>
      </c>
      <c r="AU229" s="1"/>
      <c r="BA229" s="11">
        <f t="shared" si="842"/>
        <v>6.5000000000004547</v>
      </c>
      <c r="BB229" s="11">
        <f t="shared" si="843"/>
        <v>15</v>
      </c>
      <c r="BC229" s="12">
        <f t="shared" si="844"/>
        <v>14.000000000000909</v>
      </c>
      <c r="BD229" s="13">
        <f t="shared" si="845"/>
        <v>-6</v>
      </c>
      <c r="BJ229" s="11">
        <f t="shared" si="846"/>
        <v>3.0000000000009095</v>
      </c>
      <c r="BK229" s="11">
        <f t="shared" si="847"/>
        <v>4.0000000000009095</v>
      </c>
      <c r="BL229" s="11">
        <f t="shared" si="848"/>
        <v>6.5999999999994543</v>
      </c>
      <c r="BM229" s="11">
        <f t="shared" si="849"/>
        <v>5.6666666666660603</v>
      </c>
      <c r="BN229" s="11">
        <f t="shared" si="850"/>
        <v>7.9999999999995453</v>
      </c>
      <c r="BO229" s="11">
        <f t="shared" si="851"/>
        <v>16.000000000000909</v>
      </c>
      <c r="BP229" s="11">
        <f t="shared" si="852"/>
        <v>16.400000000000908</v>
      </c>
      <c r="BQ229" s="1">
        <v>1</v>
      </c>
      <c r="BR229" s="11">
        <f t="shared" si="853"/>
        <v>-1.0000000000021227</v>
      </c>
      <c r="BS229" s="11">
        <f t="shared" si="854"/>
        <v>7.500000000001819</v>
      </c>
      <c r="BT229" s="11">
        <f t="shared" si="855"/>
        <v>7.4000000000005457</v>
      </c>
      <c r="BU229" s="11">
        <f t="shared" si="856"/>
        <v>16.333333333333332</v>
      </c>
      <c r="BV229" s="11">
        <f t="shared" si="932"/>
        <v>13.80000000000091</v>
      </c>
      <c r="BY229" s="126"/>
      <c r="BZ229" s="126"/>
      <c r="CB229" s="1">
        <f t="shared" si="950"/>
        <v>1</v>
      </c>
      <c r="CC229" s="1">
        <f t="shared" si="951"/>
        <v>1</v>
      </c>
      <c r="CD229" s="1">
        <f t="shared" si="952"/>
        <v>1</v>
      </c>
      <c r="CE229" s="126">
        <f t="shared" si="836"/>
        <v>0</v>
      </c>
      <c r="CF229" s="1">
        <f t="shared" si="857"/>
        <v>0</v>
      </c>
      <c r="CG229" s="1" t="str">
        <f t="shared" si="953"/>
        <v/>
      </c>
      <c r="CH229" s="1">
        <f t="shared" si="837"/>
        <v>1</v>
      </c>
      <c r="CI229" s="1">
        <f t="shared" si="858"/>
        <v>1</v>
      </c>
      <c r="CJ229" s="1">
        <f t="shared" si="838"/>
        <v>1</v>
      </c>
      <c r="CK229" s="1" t="str">
        <f t="shared" si="839"/>
        <v/>
      </c>
      <c r="CL229" s="1">
        <f t="shared" si="933"/>
        <v>1</v>
      </c>
      <c r="CM229" s="1">
        <f t="shared" si="859"/>
        <v>1</v>
      </c>
      <c r="CN229" s="1">
        <f t="shared" si="934"/>
        <v>1</v>
      </c>
      <c r="CO229" s="1" t="str">
        <f t="shared" si="935"/>
        <v/>
      </c>
      <c r="CP229" s="1">
        <f t="shared" si="936"/>
        <v>1</v>
      </c>
      <c r="CQ229" s="1" t="str">
        <f t="shared" si="937"/>
        <v/>
      </c>
      <c r="CS229" s="1">
        <f t="shared" si="954"/>
        <v>1</v>
      </c>
      <c r="CT229" s="1">
        <f t="shared" si="955"/>
        <v>1</v>
      </c>
      <c r="CU229" s="1">
        <f t="shared" si="956"/>
        <v>1</v>
      </c>
      <c r="CV229" s="126">
        <f t="shared" si="840"/>
        <v>0</v>
      </c>
      <c r="CW229" s="1" t="str">
        <f t="shared" si="938"/>
        <v/>
      </c>
      <c r="CX229" s="1" t="str">
        <f t="shared" si="860"/>
        <v/>
      </c>
      <c r="CY229" s="1" t="str">
        <f t="shared" si="861"/>
        <v/>
      </c>
      <c r="CZ229" s="1" t="str">
        <f t="shared" si="862"/>
        <v/>
      </c>
      <c r="DA229" s="1" t="str">
        <f t="shared" si="863"/>
        <v/>
      </c>
      <c r="DB229" s="1">
        <f t="shared" si="864"/>
        <v>0</v>
      </c>
      <c r="DC229" s="1">
        <f t="shared" si="865"/>
        <v>1</v>
      </c>
      <c r="DD229" s="1" t="str">
        <f t="shared" si="866"/>
        <v/>
      </c>
      <c r="DE229" s="1" t="str">
        <f t="shared" si="939"/>
        <v/>
      </c>
      <c r="DF229" s="1"/>
      <c r="DG229" s="126">
        <f t="shared" si="841"/>
        <v>1</v>
      </c>
      <c r="DH229" s="1">
        <f t="shared" si="957"/>
        <v>1</v>
      </c>
      <c r="DI229" s="1">
        <f t="shared" si="958"/>
        <v>1</v>
      </c>
      <c r="DJ229" s="1">
        <f t="shared" si="959"/>
        <v>0</v>
      </c>
      <c r="DK229" s="1">
        <f t="shared" si="867"/>
        <v>0</v>
      </c>
      <c r="DL229" s="1"/>
      <c r="DM229" s="1">
        <f t="shared" si="868"/>
        <v>1</v>
      </c>
      <c r="DN229" s="1" t="str">
        <f t="shared" si="869"/>
        <v/>
      </c>
      <c r="DO229" s="1" t="str">
        <f t="shared" si="870"/>
        <v/>
      </c>
      <c r="DP229" s="1" t="str">
        <f t="shared" si="871"/>
        <v/>
      </c>
      <c r="DQ229" s="1" t="str">
        <f t="shared" si="872"/>
        <v/>
      </c>
      <c r="DR229" s="1" t="str">
        <f t="shared" si="873"/>
        <v/>
      </c>
      <c r="DS229" s="1" t="str">
        <f t="shared" si="874"/>
        <v/>
      </c>
      <c r="DT229" s="1" t="str">
        <f t="shared" si="875"/>
        <v/>
      </c>
      <c r="DU229" s="1" t="str">
        <f t="shared" si="876"/>
        <v/>
      </c>
      <c r="DV229" s="1">
        <f t="shared" si="960"/>
        <v>0</v>
      </c>
      <c r="DW229" s="1">
        <f t="shared" si="940"/>
        <v>1</v>
      </c>
      <c r="DX229" s="1">
        <f t="shared" si="877"/>
        <v>1</v>
      </c>
      <c r="DY229" s="1" t="str">
        <f t="shared" si="878"/>
        <v/>
      </c>
      <c r="EA229" s="1">
        <f t="shared" si="961"/>
        <v>1</v>
      </c>
      <c r="EB229" s="1">
        <f t="shared" si="962"/>
        <v>1</v>
      </c>
      <c r="EC229" s="1">
        <f t="shared" si="963"/>
        <v>1</v>
      </c>
      <c r="ED229" s="1">
        <f t="shared" si="964"/>
        <v>0</v>
      </c>
      <c r="EF229" s="1">
        <f t="shared" si="879"/>
        <v>1</v>
      </c>
      <c r="EG229" s="1">
        <f t="shared" si="880"/>
        <v>1</v>
      </c>
      <c r="EH229" s="1">
        <f t="shared" si="881"/>
        <v>1</v>
      </c>
      <c r="EI229" s="1">
        <f t="shared" si="882"/>
        <v>0</v>
      </c>
      <c r="EK229" s="1">
        <f t="shared" si="965"/>
        <v>1</v>
      </c>
      <c r="EL229" s="1">
        <f t="shared" si="966"/>
        <v>1</v>
      </c>
      <c r="EM229" s="1">
        <f t="shared" si="967"/>
        <v>0</v>
      </c>
      <c r="EO229" s="1">
        <f t="shared" si="968"/>
        <v>1</v>
      </c>
      <c r="EP229" s="1">
        <f t="shared" si="969"/>
        <v>1</v>
      </c>
      <c r="EQ229" s="1">
        <f t="shared" si="970"/>
        <v>0</v>
      </c>
      <c r="ES229" s="1">
        <f t="shared" si="971"/>
        <v>1</v>
      </c>
      <c r="ET229" s="1">
        <f t="shared" si="972"/>
        <v>1</v>
      </c>
      <c r="EU229" s="1">
        <f t="shared" si="973"/>
        <v>0</v>
      </c>
      <c r="EV229" s="1" t="str">
        <f t="shared" si="941"/>
        <v/>
      </c>
      <c r="EW229" s="1" t="str">
        <f t="shared" si="942"/>
        <v/>
      </c>
      <c r="EY229" s="1">
        <f t="shared" si="974"/>
        <v>0</v>
      </c>
      <c r="EZ229" s="1">
        <f t="shared" si="975"/>
        <v>0</v>
      </c>
      <c r="FA229" s="1">
        <f t="shared" si="976"/>
        <v>0</v>
      </c>
      <c r="FC229" s="1">
        <f t="shared" si="977"/>
        <v>1</v>
      </c>
      <c r="FD229" s="1">
        <f t="shared" si="943"/>
        <v>1</v>
      </c>
      <c r="FE229" s="1"/>
      <c r="FF229" s="1">
        <f t="shared" si="978"/>
        <v>1</v>
      </c>
      <c r="FG229" s="1">
        <f t="shared" si="979"/>
        <v>1</v>
      </c>
      <c r="FH229" s="1">
        <f t="shared" si="980"/>
        <v>1</v>
      </c>
      <c r="FI229" s="1">
        <f t="shared" si="883"/>
        <v>0</v>
      </c>
      <c r="FJ229" s="1">
        <f t="shared" si="884"/>
        <v>1</v>
      </c>
      <c r="FK229" s="1">
        <f t="shared" si="885"/>
        <v>1</v>
      </c>
      <c r="FL229" s="1">
        <f t="shared" si="886"/>
        <v>1</v>
      </c>
      <c r="FN229" s="1">
        <f t="shared" si="887"/>
        <v>1</v>
      </c>
      <c r="FO229" s="1">
        <f t="shared" si="888"/>
        <v>0</v>
      </c>
      <c r="FP229" s="1">
        <f t="shared" si="889"/>
        <v>1</v>
      </c>
      <c r="FV229" s="1">
        <f t="shared" si="890"/>
        <v>0</v>
      </c>
      <c r="FW229" s="1">
        <f t="shared" si="891"/>
        <v>0</v>
      </c>
      <c r="FX229" s="1">
        <f t="shared" si="892"/>
        <v>0</v>
      </c>
      <c r="GA229" s="1">
        <f t="shared" si="893"/>
        <v>0</v>
      </c>
      <c r="GB229" s="1">
        <f t="shared" si="894"/>
        <v>0</v>
      </c>
      <c r="GC229" s="1">
        <f t="shared" si="895"/>
        <v>0</v>
      </c>
      <c r="GD229" s="1">
        <f t="shared" si="896"/>
        <v>1</v>
      </c>
      <c r="GE229" s="1">
        <f t="shared" si="897"/>
        <v>0</v>
      </c>
      <c r="GF229" s="1">
        <f t="shared" si="981"/>
        <v>0</v>
      </c>
      <c r="GG229" s="1">
        <f t="shared" si="898"/>
        <v>0</v>
      </c>
      <c r="GI229" s="1">
        <f t="shared" si="899"/>
        <v>0</v>
      </c>
      <c r="GK229" s="1">
        <f t="shared" si="900"/>
        <v>1</v>
      </c>
      <c r="GL229" s="1">
        <f t="shared" si="901"/>
        <v>1</v>
      </c>
      <c r="GM229" s="1">
        <f t="shared" si="902"/>
        <v>1</v>
      </c>
      <c r="GN229" s="1">
        <f t="shared" si="903"/>
        <v>0</v>
      </c>
      <c r="GO229" s="1">
        <f t="shared" si="904"/>
        <v>1</v>
      </c>
      <c r="GP229" s="1">
        <f t="shared" si="982"/>
        <v>1</v>
      </c>
      <c r="GQ229" s="1">
        <f t="shared" si="905"/>
        <v>1</v>
      </c>
      <c r="GS229" s="1" t="str">
        <f t="shared" si="906"/>
        <v/>
      </c>
      <c r="GT229" s="1" t="str">
        <f t="shared" si="907"/>
        <v/>
      </c>
      <c r="GU229" s="1">
        <f t="shared" si="983"/>
        <v>1</v>
      </c>
      <c r="GV229" s="1">
        <f t="shared" si="984"/>
        <v>1</v>
      </c>
      <c r="GW229" s="1">
        <f t="shared" si="985"/>
        <v>1</v>
      </c>
      <c r="GX229" s="1">
        <f t="shared" si="986"/>
        <v>1</v>
      </c>
      <c r="GY229" s="1">
        <f t="shared" si="987"/>
        <v>1</v>
      </c>
      <c r="GZ229" s="1"/>
      <c r="HA229" s="1">
        <f t="shared" si="908"/>
        <v>1</v>
      </c>
      <c r="HB229" s="1">
        <f t="shared" si="909"/>
        <v>1</v>
      </c>
      <c r="HC229" s="1">
        <f t="shared" si="910"/>
        <v>1</v>
      </c>
      <c r="HD229" s="1">
        <f t="shared" si="911"/>
        <v>1</v>
      </c>
      <c r="HE229" s="1">
        <f t="shared" si="912"/>
        <v>1</v>
      </c>
      <c r="HF229" s="1">
        <f t="shared" si="913"/>
        <v>1</v>
      </c>
      <c r="HH229" s="1">
        <f t="shared" si="914"/>
        <v>1</v>
      </c>
      <c r="HI229" s="1">
        <f t="shared" si="915"/>
        <v>1</v>
      </c>
      <c r="HJ229" s="1">
        <f t="shared" si="916"/>
        <v>1</v>
      </c>
      <c r="HK229" s="1">
        <f t="shared" si="917"/>
        <v>1</v>
      </c>
      <c r="HL229" s="1">
        <f t="shared" si="918"/>
        <v>1</v>
      </c>
      <c r="HM229" s="1">
        <f t="shared" si="919"/>
        <v>0</v>
      </c>
      <c r="HO229" s="1" t="str">
        <f t="shared" si="944"/>
        <v/>
      </c>
      <c r="HP229" s="1">
        <f t="shared" si="945"/>
        <v>1</v>
      </c>
      <c r="HQ229" s="1" t="str">
        <f t="shared" si="920"/>
        <v/>
      </c>
      <c r="HR229" s="1" t="str">
        <f t="shared" si="921"/>
        <v/>
      </c>
      <c r="HS229" s="1" t="str">
        <f t="shared" si="922"/>
        <v/>
      </c>
      <c r="HT229" s="1" t="str">
        <f t="shared" si="923"/>
        <v/>
      </c>
      <c r="HU229" s="1" t="str">
        <f t="shared" si="924"/>
        <v/>
      </c>
      <c r="HV229" s="1" t="str">
        <f t="shared" si="925"/>
        <v/>
      </c>
      <c r="HW229" s="1" t="str">
        <f t="shared" si="926"/>
        <v/>
      </c>
      <c r="HX229" s="1" t="str">
        <f t="shared" si="927"/>
        <v/>
      </c>
      <c r="HZ229" s="1" t="str">
        <f t="shared" si="988"/>
        <v/>
      </c>
      <c r="IA229" s="1">
        <f t="shared" si="989"/>
        <v>1</v>
      </c>
      <c r="IB229" s="1" t="str">
        <f t="shared" si="990"/>
        <v/>
      </c>
      <c r="IC229" s="1" t="str">
        <f t="shared" si="991"/>
        <v/>
      </c>
      <c r="ID229" s="1" t="str">
        <f t="shared" si="992"/>
        <v/>
      </c>
      <c r="IE229" s="1" t="str">
        <f t="shared" si="993"/>
        <v/>
      </c>
      <c r="IF229" s="1" t="str">
        <f t="shared" si="994"/>
        <v/>
      </c>
      <c r="IG229" s="1" t="str">
        <f t="shared" si="995"/>
        <v/>
      </c>
      <c r="IH229" s="1" t="str">
        <f t="shared" si="996"/>
        <v/>
      </c>
      <c r="II229" s="1" t="str">
        <f t="shared" si="997"/>
        <v/>
      </c>
    </row>
    <row r="230" spans="1:243" x14ac:dyDescent="0.2">
      <c r="A230" s="14">
        <f t="shared" si="818"/>
        <v>230</v>
      </c>
      <c r="C230" s="2">
        <v>42446</v>
      </c>
      <c r="G230" s="3">
        <v>109.012</v>
      </c>
      <c r="H230" s="3">
        <v>120.06</v>
      </c>
      <c r="I230" s="3">
        <v>129.035</v>
      </c>
      <c r="J230" s="4">
        <v>162.22999999999999</v>
      </c>
      <c r="P230" s="128">
        <f t="shared" si="946"/>
        <v>3489.25</v>
      </c>
      <c r="Q230" s="5">
        <f t="shared" si="947"/>
        <v>3846</v>
      </c>
      <c r="R230" s="6">
        <f t="shared" si="948"/>
        <v>4131.5</v>
      </c>
      <c r="S230" s="7">
        <f t="shared" si="949"/>
        <v>5206.9999999999991</v>
      </c>
      <c r="Y230" s="4">
        <f t="shared" si="928"/>
        <v>0.49999999999954525</v>
      </c>
      <c r="Z230" s="1">
        <f t="shared" si="929"/>
        <v>4.5</v>
      </c>
      <c r="AA230" s="1">
        <f t="shared" si="930"/>
        <v>8.4999999999990905</v>
      </c>
      <c r="AB230" s="1">
        <f t="shared" si="931"/>
        <v>38.999999999999091</v>
      </c>
      <c r="AC230" s="1"/>
      <c r="AD230" s="1"/>
      <c r="AE230" s="126"/>
      <c r="AF230" s="126"/>
      <c r="AG230" s="126"/>
      <c r="AH230" s="4">
        <f t="shared" si="823"/>
        <v>2.0000000000009095</v>
      </c>
      <c r="AI230" s="4">
        <f t="shared" si="824"/>
        <v>1.7000000000009092</v>
      </c>
      <c r="AJ230" s="4">
        <f t="shared" si="825"/>
        <v>0.5999999999994543</v>
      </c>
      <c r="AK230" s="4">
        <f t="shared" si="826"/>
        <v>1.1666666666660603</v>
      </c>
      <c r="AL230" s="4">
        <f t="shared" si="827"/>
        <v>0.25000000000045475</v>
      </c>
      <c r="AM230" s="4">
        <f t="shared" si="828"/>
        <v>4.5000000000006057</v>
      </c>
      <c r="AN230" s="4">
        <f t="shared" si="829"/>
        <v>7.100000000000545</v>
      </c>
      <c r="AO230" s="4">
        <f t="shared" si="830"/>
        <v>1</v>
      </c>
      <c r="AP230" s="4">
        <f t="shared" si="831"/>
        <v>1.6666666666687884</v>
      </c>
      <c r="AQ230" s="4">
        <f t="shared" si="832"/>
        <v>2.7500000000015152</v>
      </c>
      <c r="AR230" s="4">
        <f t="shared" si="833"/>
        <v>2.4000000000005457</v>
      </c>
      <c r="AS230" s="4">
        <f t="shared" si="834"/>
        <v>4.1666666666664653</v>
      </c>
      <c r="AT230" s="4">
        <f t="shared" si="835"/>
        <v>4.200000000000788</v>
      </c>
      <c r="AU230" s="1"/>
      <c r="BA230" s="11">
        <f t="shared" si="842"/>
        <v>0.49999999999954525</v>
      </c>
      <c r="BB230" s="11">
        <f t="shared" si="843"/>
        <v>4.5</v>
      </c>
      <c r="BC230" s="12">
        <f t="shared" si="844"/>
        <v>8.4999999999990905</v>
      </c>
      <c r="BD230" s="13">
        <f t="shared" si="845"/>
        <v>38.999999999999091</v>
      </c>
      <c r="BJ230" s="11">
        <f t="shared" si="846"/>
        <v>-2.0000000000009095</v>
      </c>
      <c r="BK230" s="11">
        <f t="shared" si="847"/>
        <v>-1.7000000000009092</v>
      </c>
      <c r="BL230" s="11">
        <f t="shared" si="848"/>
        <v>-0.5999999999994543</v>
      </c>
      <c r="BM230" s="11">
        <f t="shared" si="849"/>
        <v>-1.1666666666660603</v>
      </c>
      <c r="BN230" s="11">
        <f t="shared" si="850"/>
        <v>0.25000000000045475</v>
      </c>
      <c r="BO230" s="11">
        <f t="shared" si="851"/>
        <v>-4.5000000000006057</v>
      </c>
      <c r="BP230" s="11">
        <f t="shared" si="852"/>
        <v>-7.100000000000545</v>
      </c>
      <c r="BQ230" s="1">
        <v>1</v>
      </c>
      <c r="BR230" s="11">
        <f t="shared" si="853"/>
        <v>1.6666666666687884</v>
      </c>
      <c r="BS230" s="11">
        <f t="shared" si="854"/>
        <v>-2.7500000000015152</v>
      </c>
      <c r="BT230" s="11">
        <f t="shared" si="855"/>
        <v>-2.4000000000005457</v>
      </c>
      <c r="BU230" s="11">
        <f t="shared" si="856"/>
        <v>-4.1666666666664653</v>
      </c>
      <c r="BV230" s="11">
        <f>(BA230*2)-(BD230/BV$3)</f>
        <v>-4.200000000000788</v>
      </c>
      <c r="BY230" s="126"/>
      <c r="BZ230" s="126"/>
      <c r="CB230" s="1">
        <f t="shared" si="950"/>
        <v>0</v>
      </c>
      <c r="CC230" s="1">
        <f t="shared" si="951"/>
        <v>0</v>
      </c>
      <c r="CD230" s="1">
        <f t="shared" si="952"/>
        <v>0</v>
      </c>
      <c r="CE230" s="126">
        <f t="shared" si="836"/>
        <v>0</v>
      </c>
      <c r="CF230" s="1">
        <f t="shared" si="857"/>
        <v>0</v>
      </c>
      <c r="CG230" s="1" t="str">
        <f t="shared" si="953"/>
        <v/>
      </c>
      <c r="CH230" s="1">
        <f t="shared" si="837"/>
        <v>1</v>
      </c>
      <c r="CI230" s="1">
        <f t="shared" si="858"/>
        <v>1</v>
      </c>
      <c r="CJ230" s="1" t="str">
        <f t="shared" si="838"/>
        <v/>
      </c>
      <c r="CK230" s="1" t="str">
        <f t="shared" si="839"/>
        <v/>
      </c>
      <c r="CL230" s="1">
        <f t="shared" si="933"/>
        <v>1</v>
      </c>
      <c r="CM230" s="1">
        <f t="shared" si="859"/>
        <v>1</v>
      </c>
      <c r="CN230" s="1">
        <f t="shared" si="934"/>
        <v>1</v>
      </c>
      <c r="CO230" s="1" t="str">
        <f t="shared" si="935"/>
        <v/>
      </c>
      <c r="CP230" s="1" t="str">
        <f t="shared" si="936"/>
        <v/>
      </c>
      <c r="CQ230" s="1">
        <f t="shared" si="937"/>
        <v>1</v>
      </c>
      <c r="CS230" s="1">
        <f t="shared" si="954"/>
        <v>0</v>
      </c>
      <c r="CT230" s="1">
        <f t="shared" si="955"/>
        <v>0</v>
      </c>
      <c r="CU230" s="1">
        <f t="shared" si="956"/>
        <v>0</v>
      </c>
      <c r="CV230" s="126">
        <f t="shared" si="840"/>
        <v>0</v>
      </c>
      <c r="CW230" s="1">
        <f t="shared" si="938"/>
        <v>1</v>
      </c>
      <c r="CX230" s="1" t="str">
        <f t="shared" si="860"/>
        <v/>
      </c>
      <c r="CY230" s="1" t="str">
        <f t="shared" si="861"/>
        <v/>
      </c>
      <c r="CZ230" s="1" t="str">
        <f t="shared" si="862"/>
        <v/>
      </c>
      <c r="DA230" s="1" t="str">
        <f t="shared" si="863"/>
        <v/>
      </c>
      <c r="DB230" s="1">
        <f t="shared" si="864"/>
        <v>0</v>
      </c>
      <c r="DC230" s="1">
        <f t="shared" si="865"/>
        <v>1</v>
      </c>
      <c r="DD230" s="1" t="str">
        <f t="shared" si="866"/>
        <v/>
      </c>
      <c r="DE230" s="1" t="str">
        <f t="shared" si="939"/>
        <v/>
      </c>
      <c r="DF230" s="1"/>
      <c r="DG230" s="126">
        <f t="shared" si="841"/>
        <v>0</v>
      </c>
      <c r="DH230" s="1">
        <f t="shared" si="957"/>
        <v>0</v>
      </c>
      <c r="DI230" s="1">
        <f t="shared" si="958"/>
        <v>0</v>
      </c>
      <c r="DJ230" s="1">
        <f t="shared" si="959"/>
        <v>0</v>
      </c>
      <c r="DK230" s="1">
        <f t="shared" si="867"/>
        <v>0</v>
      </c>
      <c r="DL230" s="1"/>
      <c r="DM230" s="1">
        <f t="shared" si="868"/>
        <v>1</v>
      </c>
      <c r="DN230" s="1" t="str">
        <f t="shared" si="869"/>
        <v/>
      </c>
      <c r="DO230" s="1" t="str">
        <f t="shared" si="870"/>
        <v/>
      </c>
      <c r="DP230" s="1" t="str">
        <f t="shared" si="871"/>
        <v/>
      </c>
      <c r="DQ230" s="1" t="str">
        <f t="shared" si="872"/>
        <v/>
      </c>
      <c r="DR230" s="1" t="str">
        <f t="shared" si="873"/>
        <v/>
      </c>
      <c r="DS230" s="1" t="str">
        <f t="shared" si="874"/>
        <v/>
      </c>
      <c r="DT230" s="1" t="str">
        <f t="shared" si="875"/>
        <v/>
      </c>
      <c r="DU230" s="1" t="str">
        <f t="shared" si="876"/>
        <v/>
      </c>
      <c r="DV230" s="1">
        <f t="shared" si="960"/>
        <v>0</v>
      </c>
      <c r="DW230" s="1">
        <f t="shared" si="940"/>
        <v>0</v>
      </c>
      <c r="DX230" s="1" t="str">
        <f t="shared" si="877"/>
        <v/>
      </c>
      <c r="DY230" s="1" t="str">
        <f t="shared" si="878"/>
        <v/>
      </c>
      <c r="EA230" s="1">
        <f t="shared" si="961"/>
        <v>0</v>
      </c>
      <c r="EB230" s="1">
        <f t="shared" si="962"/>
        <v>0</v>
      </c>
      <c r="EC230" s="1">
        <f t="shared" si="963"/>
        <v>0</v>
      </c>
      <c r="ED230" s="1">
        <f t="shared" si="964"/>
        <v>0</v>
      </c>
      <c r="EF230" s="1">
        <f t="shared" si="879"/>
        <v>0</v>
      </c>
      <c r="EG230" s="1">
        <f t="shared" si="880"/>
        <v>0</v>
      </c>
      <c r="EH230" s="1">
        <f t="shared" si="881"/>
        <v>0</v>
      </c>
      <c r="EI230" s="1">
        <f t="shared" si="882"/>
        <v>0</v>
      </c>
      <c r="EK230" s="1">
        <f t="shared" si="965"/>
        <v>1</v>
      </c>
      <c r="EL230" s="1">
        <f t="shared" si="966"/>
        <v>1</v>
      </c>
      <c r="EM230" s="1">
        <f t="shared" si="967"/>
        <v>1</v>
      </c>
      <c r="EO230" s="1">
        <f t="shared" si="968"/>
        <v>1</v>
      </c>
      <c r="EP230" s="1">
        <f t="shared" si="969"/>
        <v>1</v>
      </c>
      <c r="EQ230" s="1">
        <f t="shared" si="970"/>
        <v>1</v>
      </c>
      <c r="ES230" s="1">
        <f t="shared" si="971"/>
        <v>1</v>
      </c>
      <c r="ET230" s="1">
        <f t="shared" si="972"/>
        <v>1</v>
      </c>
      <c r="EU230" s="1">
        <f t="shared" si="973"/>
        <v>1</v>
      </c>
      <c r="EV230" s="1">
        <f t="shared" si="941"/>
        <v>1</v>
      </c>
      <c r="EW230" s="1">
        <f t="shared" si="942"/>
        <v>0</v>
      </c>
      <c r="EY230" s="1">
        <f t="shared" si="974"/>
        <v>1</v>
      </c>
      <c r="EZ230" s="1">
        <f t="shared" si="975"/>
        <v>1</v>
      </c>
      <c r="FA230" s="1">
        <f t="shared" si="976"/>
        <v>1</v>
      </c>
      <c r="FC230" s="1">
        <f t="shared" si="977"/>
        <v>1</v>
      </c>
      <c r="FD230" s="1">
        <f t="shared" si="943"/>
        <v>1</v>
      </c>
      <c r="FE230" s="1"/>
      <c r="FF230" s="1">
        <f t="shared" si="978"/>
        <v>1</v>
      </c>
      <c r="FG230" s="1">
        <f t="shared" si="979"/>
        <v>1</v>
      </c>
      <c r="FH230" s="1">
        <f t="shared" si="980"/>
        <v>1</v>
      </c>
      <c r="FI230" s="1">
        <f t="shared" si="883"/>
        <v>0</v>
      </c>
      <c r="FJ230" s="1">
        <f t="shared" si="884"/>
        <v>0</v>
      </c>
      <c r="FK230" s="1">
        <f t="shared" si="885"/>
        <v>0</v>
      </c>
      <c r="FL230" s="1">
        <f t="shared" si="886"/>
        <v>0</v>
      </c>
      <c r="FN230" s="1" t="str">
        <f t="shared" si="887"/>
        <v/>
      </c>
      <c r="FO230" s="1" t="str">
        <f t="shared" si="888"/>
        <v/>
      </c>
      <c r="FP230" s="1" t="str">
        <f t="shared" si="889"/>
        <v/>
      </c>
      <c r="FV230" s="1">
        <f t="shared" si="890"/>
        <v>0</v>
      </c>
      <c r="FW230" s="1">
        <f t="shared" si="891"/>
        <v>0</v>
      </c>
      <c r="FX230" s="1">
        <f t="shared" si="892"/>
        <v>0</v>
      </c>
      <c r="GA230" s="1">
        <f t="shared" si="893"/>
        <v>1</v>
      </c>
      <c r="GB230" s="1">
        <f t="shared" si="894"/>
        <v>1</v>
      </c>
      <c r="GC230" s="1">
        <f t="shared" si="895"/>
        <v>1</v>
      </c>
      <c r="GD230" s="1">
        <f t="shared" si="896"/>
        <v>1</v>
      </c>
      <c r="GE230" s="1">
        <f t="shared" si="897"/>
        <v>0</v>
      </c>
      <c r="GF230" s="1">
        <f t="shared" si="981"/>
        <v>0</v>
      </c>
      <c r="GG230" s="1">
        <f t="shared" si="898"/>
        <v>0</v>
      </c>
      <c r="GI230" s="1">
        <f t="shared" si="899"/>
        <v>0</v>
      </c>
      <c r="GK230" s="1">
        <f t="shared" si="900"/>
        <v>0</v>
      </c>
      <c r="GL230" s="1">
        <f t="shared" si="901"/>
        <v>0</v>
      </c>
      <c r="GM230" s="1">
        <f t="shared" si="902"/>
        <v>0</v>
      </c>
      <c r="GN230" s="1">
        <f t="shared" si="903"/>
        <v>0</v>
      </c>
      <c r="GO230" s="1">
        <f t="shared" si="904"/>
        <v>1</v>
      </c>
      <c r="GP230" s="1">
        <f t="shared" si="982"/>
        <v>1</v>
      </c>
      <c r="GQ230" s="1">
        <f t="shared" si="905"/>
        <v>1</v>
      </c>
      <c r="GS230" s="1">
        <f t="shared" si="906"/>
        <v>0</v>
      </c>
      <c r="GT230" s="1" t="str">
        <f t="shared" si="907"/>
        <v/>
      </c>
      <c r="GU230" s="1">
        <f t="shared" si="983"/>
        <v>1</v>
      </c>
      <c r="GV230" s="1">
        <f t="shared" si="984"/>
        <v>0</v>
      </c>
      <c r="GW230" s="1">
        <f t="shared" si="985"/>
        <v>0</v>
      </c>
      <c r="GX230" s="1">
        <f t="shared" si="986"/>
        <v>0</v>
      </c>
      <c r="GY230" s="1">
        <f t="shared" si="987"/>
        <v>0</v>
      </c>
      <c r="GZ230" s="1"/>
      <c r="HA230" s="1">
        <f t="shared" si="908"/>
        <v>1</v>
      </c>
      <c r="HB230" s="1">
        <f t="shared" si="909"/>
        <v>1</v>
      </c>
      <c r="HC230" s="1">
        <f t="shared" si="910"/>
        <v>0</v>
      </c>
      <c r="HD230" s="1">
        <f t="shared" si="911"/>
        <v>0</v>
      </c>
      <c r="HE230" s="1">
        <f t="shared" si="912"/>
        <v>0</v>
      </c>
      <c r="HF230" s="1">
        <f t="shared" si="913"/>
        <v>0</v>
      </c>
      <c r="HH230" s="1">
        <f t="shared" si="914"/>
        <v>1</v>
      </c>
      <c r="HI230" s="1">
        <f t="shared" si="915"/>
        <v>0</v>
      </c>
      <c r="HJ230" s="1">
        <f t="shared" si="916"/>
        <v>0</v>
      </c>
      <c r="HK230" s="1">
        <f t="shared" si="917"/>
        <v>0</v>
      </c>
      <c r="HL230" s="1">
        <f t="shared" si="918"/>
        <v>0</v>
      </c>
      <c r="HM230" s="1">
        <f t="shared" si="919"/>
        <v>0</v>
      </c>
      <c r="HO230" s="1">
        <f t="shared" si="944"/>
        <v>1</v>
      </c>
      <c r="HP230" s="1" t="str">
        <f t="shared" si="945"/>
        <v/>
      </c>
      <c r="HQ230" s="1">
        <f t="shared" si="920"/>
        <v>1</v>
      </c>
      <c r="HR230" s="1" t="str">
        <f t="shared" si="921"/>
        <v/>
      </c>
      <c r="HS230" s="1">
        <f t="shared" si="922"/>
        <v>1</v>
      </c>
      <c r="HT230" s="1" t="str">
        <f t="shared" si="923"/>
        <v/>
      </c>
      <c r="HU230" s="1">
        <f t="shared" si="924"/>
        <v>1</v>
      </c>
      <c r="HV230" s="1" t="str">
        <f t="shared" si="925"/>
        <v/>
      </c>
      <c r="HW230" s="1" t="str">
        <f t="shared" si="926"/>
        <v/>
      </c>
      <c r="HX230" s="1" t="str">
        <f t="shared" si="927"/>
        <v/>
      </c>
      <c r="HZ230" s="1">
        <f t="shared" si="988"/>
        <v>1</v>
      </c>
      <c r="IA230" s="1" t="str">
        <f t="shared" si="989"/>
        <v/>
      </c>
      <c r="IB230" s="1">
        <f t="shared" si="990"/>
        <v>1</v>
      </c>
      <c r="IC230" s="1" t="str">
        <f t="shared" si="991"/>
        <v/>
      </c>
      <c r="ID230" s="1">
        <f t="shared" si="992"/>
        <v>1</v>
      </c>
      <c r="IE230" s="1" t="str">
        <f t="shared" si="993"/>
        <v/>
      </c>
      <c r="IF230" s="1">
        <f t="shared" si="994"/>
        <v>1</v>
      </c>
      <c r="IG230" s="1" t="str">
        <f t="shared" si="995"/>
        <v/>
      </c>
      <c r="IH230" s="1" t="str">
        <f t="shared" si="996"/>
        <v/>
      </c>
      <c r="II230" s="1" t="str">
        <f t="shared" si="997"/>
        <v/>
      </c>
    </row>
    <row r="231" spans="1:243" x14ac:dyDescent="0.2">
      <c r="A231" s="14">
        <f t="shared" si="818"/>
        <v>231</v>
      </c>
      <c r="C231" s="2">
        <v>42447</v>
      </c>
      <c r="G231" s="3">
        <v>109.032</v>
      </c>
      <c r="H231" s="3">
        <v>120.13500000000001</v>
      </c>
      <c r="I231" s="3">
        <v>129.13</v>
      </c>
      <c r="J231" s="4">
        <v>163.07</v>
      </c>
      <c r="P231" s="128">
        <f t="shared" si="946"/>
        <v>3491.2499999999995</v>
      </c>
      <c r="Q231" s="5">
        <f t="shared" si="947"/>
        <v>3853.5000000000005</v>
      </c>
      <c r="R231" s="6">
        <f t="shared" si="948"/>
        <v>4141</v>
      </c>
      <c r="S231" s="7">
        <f t="shared" si="949"/>
        <v>5222.9999999999991</v>
      </c>
      <c r="Y231" s="4">
        <f t="shared" si="928"/>
        <v>1.9999999999995453</v>
      </c>
      <c r="Z231" s="1">
        <f t="shared" si="929"/>
        <v>7.5000000000004547</v>
      </c>
      <c r="AA231" s="1">
        <f t="shared" si="930"/>
        <v>9.5</v>
      </c>
      <c r="AB231" s="1">
        <f t="shared" si="931"/>
        <v>16</v>
      </c>
      <c r="AC231" s="1"/>
      <c r="AD231" s="1"/>
      <c r="AE231" s="126"/>
      <c r="AF231" s="126"/>
      <c r="AG231" s="126"/>
      <c r="AH231" s="4">
        <f t="shared" si="823"/>
        <v>1.0000000000012124</v>
      </c>
      <c r="AI231" s="4">
        <f t="shared" si="824"/>
        <v>0.50000000000118217</v>
      </c>
      <c r="AJ231" s="4">
        <f t="shared" si="825"/>
        <v>1.8000000000004546</v>
      </c>
      <c r="AK231" s="4">
        <f t="shared" si="826"/>
        <v>1.1666666666671217</v>
      </c>
      <c r="AL231" s="4">
        <f t="shared" si="827"/>
        <v>2.7500000000004547</v>
      </c>
      <c r="AM231" s="4">
        <f t="shared" si="828"/>
        <v>4.166666666666667</v>
      </c>
      <c r="AN231" s="4">
        <f t="shared" si="829"/>
        <v>3.0999999999999996</v>
      </c>
      <c r="AO231" s="4">
        <f t="shared" si="830"/>
        <v>1</v>
      </c>
      <c r="AP231" s="4">
        <f t="shared" si="831"/>
        <v>2.0000000000024256</v>
      </c>
      <c r="AQ231" s="4">
        <f t="shared" si="832"/>
        <v>2.4166666666659844</v>
      </c>
      <c r="AR231" s="4">
        <f t="shared" si="833"/>
        <v>0.19999999999909068</v>
      </c>
      <c r="AS231" s="4">
        <f t="shared" si="834"/>
        <v>3.9444444444448994</v>
      </c>
      <c r="AT231" s="4">
        <f t="shared" si="835"/>
        <v>1.8666666666657572</v>
      </c>
      <c r="AU231" s="1"/>
      <c r="BA231" s="11">
        <f t="shared" si="842"/>
        <v>1.9999999999995453</v>
      </c>
      <c r="BB231" s="11">
        <f t="shared" si="843"/>
        <v>7.5000000000004547</v>
      </c>
      <c r="BC231" s="12">
        <f t="shared" si="844"/>
        <v>9.5</v>
      </c>
      <c r="BD231" s="13">
        <f t="shared" si="845"/>
        <v>16</v>
      </c>
      <c r="BJ231" s="11">
        <f t="shared" si="846"/>
        <v>-1.0000000000012124</v>
      </c>
      <c r="BK231" s="11">
        <f t="shared" si="847"/>
        <v>-0.50000000000118217</v>
      </c>
      <c r="BL231" s="11">
        <f t="shared" si="848"/>
        <v>1.8000000000004546</v>
      </c>
      <c r="BM231" s="11">
        <f t="shared" si="849"/>
        <v>1.1666666666671217</v>
      </c>
      <c r="BN231" s="11">
        <f t="shared" si="850"/>
        <v>2.7500000000004547</v>
      </c>
      <c r="BO231" s="11">
        <f t="shared" si="851"/>
        <v>4.166666666666667</v>
      </c>
      <c r="BP231" s="11">
        <f t="shared" si="852"/>
        <v>3.0999999999999996</v>
      </c>
      <c r="BQ231" s="1">
        <v>1</v>
      </c>
      <c r="BR231" s="11">
        <f t="shared" si="853"/>
        <v>2.0000000000024256</v>
      </c>
      <c r="BS231" s="11">
        <f t="shared" si="854"/>
        <v>2.4166666666659844</v>
      </c>
      <c r="BT231" s="11">
        <f t="shared" si="855"/>
        <v>0.19999999999909068</v>
      </c>
      <c r="BU231" s="11">
        <f t="shared" si="856"/>
        <v>3.9444444444448994</v>
      </c>
      <c r="BV231" s="11">
        <f t="shared" ref="BV231:BV268" si="998">(BA231*2)-(BD231/BV$3)</f>
        <v>1.8666666666657572</v>
      </c>
      <c r="BY231" s="126"/>
      <c r="BZ231" s="126"/>
      <c r="CB231" s="1">
        <f t="shared" si="950"/>
        <v>0</v>
      </c>
      <c r="CC231" s="1">
        <f t="shared" si="951"/>
        <v>0</v>
      </c>
      <c r="CD231" s="1">
        <f t="shared" si="952"/>
        <v>0</v>
      </c>
      <c r="CE231" s="126">
        <f t="shared" si="836"/>
        <v>0</v>
      </c>
      <c r="CF231" s="1">
        <f t="shared" si="857"/>
        <v>0</v>
      </c>
      <c r="CG231" s="1" t="str">
        <f t="shared" si="953"/>
        <v/>
      </c>
      <c r="CH231" s="1" t="str">
        <f t="shared" si="837"/>
        <v/>
      </c>
      <c r="CI231" s="1" t="str">
        <f t="shared" si="858"/>
        <v/>
      </c>
      <c r="CJ231" s="1">
        <f t="shared" si="838"/>
        <v>1</v>
      </c>
      <c r="CK231" s="1">
        <f t="shared" si="839"/>
        <v>1</v>
      </c>
      <c r="CL231" s="1">
        <f t="shared" si="933"/>
        <v>0</v>
      </c>
      <c r="CM231" s="1" t="str">
        <f t="shared" si="859"/>
        <v/>
      </c>
      <c r="CN231" s="1">
        <f t="shared" si="934"/>
        <v>0</v>
      </c>
      <c r="CO231" s="1" t="str">
        <f t="shared" si="935"/>
        <v/>
      </c>
      <c r="CP231" s="1" t="str">
        <f t="shared" si="936"/>
        <v/>
      </c>
      <c r="CQ231" s="1">
        <f t="shared" si="937"/>
        <v>0</v>
      </c>
      <c r="CS231" s="1">
        <f t="shared" si="954"/>
        <v>1</v>
      </c>
      <c r="CT231" s="1">
        <f t="shared" si="955"/>
        <v>1</v>
      </c>
      <c r="CU231" s="1">
        <f t="shared" si="956"/>
        <v>1</v>
      </c>
      <c r="CV231" s="126">
        <f t="shared" si="840"/>
        <v>1</v>
      </c>
      <c r="CW231" s="1">
        <f t="shared" si="938"/>
        <v>1</v>
      </c>
      <c r="CX231" s="1">
        <f t="shared" si="860"/>
        <v>1</v>
      </c>
      <c r="CY231" s="1">
        <f t="shared" si="861"/>
        <v>0</v>
      </c>
      <c r="CZ231" s="1">
        <f t="shared" si="862"/>
        <v>0</v>
      </c>
      <c r="DA231" s="1">
        <f t="shared" si="863"/>
        <v>1</v>
      </c>
      <c r="DB231" s="1" t="str">
        <f t="shared" si="864"/>
        <v/>
      </c>
      <c r="DC231" s="1" t="str">
        <f t="shared" si="865"/>
        <v/>
      </c>
      <c r="DD231" s="1">
        <f t="shared" si="866"/>
        <v>0</v>
      </c>
      <c r="DE231" s="1" t="str">
        <f t="shared" si="939"/>
        <v/>
      </c>
      <c r="DF231" s="1"/>
      <c r="DG231" s="126">
        <f t="shared" si="841"/>
        <v>1</v>
      </c>
      <c r="DH231" s="1">
        <f t="shared" si="957"/>
        <v>1</v>
      </c>
      <c r="DI231" s="1">
        <f t="shared" si="958"/>
        <v>1</v>
      </c>
      <c r="DJ231" s="1">
        <f t="shared" si="959"/>
        <v>1</v>
      </c>
      <c r="DK231" s="1" t="str">
        <f t="shared" si="867"/>
        <v/>
      </c>
      <c r="DL231" s="1"/>
      <c r="DM231" s="1" t="str">
        <f t="shared" si="868"/>
        <v/>
      </c>
      <c r="DN231" s="1">
        <f t="shared" si="869"/>
        <v>1</v>
      </c>
      <c r="DO231" s="1">
        <f t="shared" si="870"/>
        <v>0</v>
      </c>
      <c r="DP231" s="1">
        <f t="shared" si="871"/>
        <v>0</v>
      </c>
      <c r="DQ231" s="1">
        <f t="shared" si="872"/>
        <v>0</v>
      </c>
      <c r="DR231" s="1">
        <f t="shared" si="873"/>
        <v>1</v>
      </c>
      <c r="DS231" s="1">
        <f t="shared" si="874"/>
        <v>1</v>
      </c>
      <c r="DT231" s="1">
        <f t="shared" si="875"/>
        <v>1</v>
      </c>
      <c r="DU231" s="1">
        <f t="shared" si="876"/>
        <v>0</v>
      </c>
      <c r="DV231" s="1">
        <f t="shared" si="960"/>
        <v>1</v>
      </c>
      <c r="DW231" s="1">
        <f t="shared" si="940"/>
        <v>0</v>
      </c>
      <c r="DX231" s="1" t="str">
        <f t="shared" si="877"/>
        <v/>
      </c>
      <c r="DY231" s="1" t="str">
        <f t="shared" si="878"/>
        <v/>
      </c>
      <c r="EA231" s="1">
        <f t="shared" si="961"/>
        <v>1</v>
      </c>
      <c r="EB231" s="1">
        <f t="shared" si="962"/>
        <v>1</v>
      </c>
      <c r="EC231" s="1">
        <f t="shared" si="963"/>
        <v>1</v>
      </c>
      <c r="ED231" s="1">
        <f t="shared" si="964"/>
        <v>1</v>
      </c>
      <c r="EF231" s="1">
        <f t="shared" si="879"/>
        <v>1</v>
      </c>
      <c r="EG231" s="1">
        <f t="shared" si="880"/>
        <v>1</v>
      </c>
      <c r="EH231" s="1">
        <f t="shared" si="881"/>
        <v>1</v>
      </c>
      <c r="EI231" s="1">
        <f t="shared" si="882"/>
        <v>1</v>
      </c>
      <c r="EK231" s="1">
        <f t="shared" si="965"/>
        <v>1</v>
      </c>
      <c r="EL231" s="1">
        <f t="shared" si="966"/>
        <v>1</v>
      </c>
      <c r="EM231" s="1">
        <f t="shared" si="967"/>
        <v>1</v>
      </c>
      <c r="EO231" s="1">
        <f t="shared" si="968"/>
        <v>1</v>
      </c>
      <c r="EP231" s="1">
        <f t="shared" si="969"/>
        <v>1</v>
      </c>
      <c r="EQ231" s="1">
        <f t="shared" si="970"/>
        <v>1</v>
      </c>
      <c r="ES231" s="1">
        <f t="shared" si="971"/>
        <v>1</v>
      </c>
      <c r="ET231" s="1">
        <f t="shared" si="972"/>
        <v>1</v>
      </c>
      <c r="EU231" s="1">
        <f t="shared" si="973"/>
        <v>1</v>
      </c>
      <c r="EV231" s="1">
        <f t="shared" si="941"/>
        <v>1</v>
      </c>
      <c r="EW231" s="1">
        <f t="shared" si="942"/>
        <v>1</v>
      </c>
      <c r="EY231" s="1">
        <f t="shared" si="974"/>
        <v>1</v>
      </c>
      <c r="EZ231" s="1">
        <f t="shared" si="975"/>
        <v>1</v>
      </c>
      <c r="FA231" s="1">
        <f t="shared" si="976"/>
        <v>1</v>
      </c>
      <c r="FC231" s="1">
        <f t="shared" si="977"/>
        <v>1</v>
      </c>
      <c r="FD231" s="1">
        <f t="shared" si="943"/>
        <v>0</v>
      </c>
      <c r="FE231" s="1"/>
      <c r="FF231" s="1">
        <f t="shared" si="978"/>
        <v>0</v>
      </c>
      <c r="FG231" s="1">
        <f t="shared" si="979"/>
        <v>0</v>
      </c>
      <c r="FH231" s="1">
        <f t="shared" si="980"/>
        <v>0</v>
      </c>
      <c r="FI231" s="1" t="str">
        <f t="shared" si="883"/>
        <v/>
      </c>
      <c r="FJ231" s="1" t="str">
        <f t="shared" si="884"/>
        <v/>
      </c>
      <c r="FK231" s="1" t="str">
        <f t="shared" si="885"/>
        <v/>
      </c>
      <c r="FL231" s="1" t="str">
        <f t="shared" si="886"/>
        <v/>
      </c>
      <c r="FN231" s="1" t="str">
        <f t="shared" si="887"/>
        <v/>
      </c>
      <c r="FO231" s="1" t="str">
        <f t="shared" si="888"/>
        <v/>
      </c>
      <c r="FP231" s="1" t="str">
        <f t="shared" si="889"/>
        <v/>
      </c>
      <c r="FV231" s="1">
        <f t="shared" si="890"/>
        <v>1</v>
      </c>
      <c r="FW231" s="1">
        <f t="shared" si="891"/>
        <v>0</v>
      </c>
      <c r="FX231" s="1">
        <f t="shared" si="892"/>
        <v>0</v>
      </c>
      <c r="GA231" s="1">
        <f t="shared" si="893"/>
        <v>1</v>
      </c>
      <c r="GB231" s="1">
        <f t="shared" si="894"/>
        <v>1</v>
      </c>
      <c r="GC231" s="1">
        <f t="shared" si="895"/>
        <v>1</v>
      </c>
      <c r="GD231" s="1">
        <f t="shared" si="896"/>
        <v>1</v>
      </c>
      <c r="GE231" s="1">
        <f t="shared" si="897"/>
        <v>0</v>
      </c>
      <c r="GF231" s="1">
        <f t="shared" si="981"/>
        <v>1</v>
      </c>
      <c r="GG231" s="1">
        <f t="shared" si="898"/>
        <v>1</v>
      </c>
      <c r="GI231" s="1">
        <f t="shared" si="899"/>
        <v>1</v>
      </c>
      <c r="GK231" s="1">
        <f t="shared" si="900"/>
        <v>1</v>
      </c>
      <c r="GL231" s="1">
        <f t="shared" si="901"/>
        <v>1</v>
      </c>
      <c r="GM231" s="1">
        <f t="shared" si="902"/>
        <v>1</v>
      </c>
      <c r="GN231" s="1">
        <f t="shared" si="903"/>
        <v>1</v>
      </c>
      <c r="GO231" s="1">
        <f t="shared" si="904"/>
        <v>0</v>
      </c>
      <c r="GP231" s="1">
        <f t="shared" si="982"/>
        <v>1</v>
      </c>
      <c r="GQ231" s="1">
        <f t="shared" si="905"/>
        <v>1</v>
      </c>
      <c r="GS231" s="1" t="str">
        <f t="shared" si="906"/>
        <v/>
      </c>
      <c r="GT231" s="1" t="str">
        <f t="shared" si="907"/>
        <v/>
      </c>
      <c r="GU231" s="1">
        <f t="shared" si="983"/>
        <v>1</v>
      </c>
      <c r="GV231" s="1">
        <f t="shared" si="984"/>
        <v>0</v>
      </c>
      <c r="GW231" s="1">
        <f t="shared" si="985"/>
        <v>0</v>
      </c>
      <c r="GX231" s="1">
        <f t="shared" si="986"/>
        <v>0</v>
      </c>
      <c r="GY231" s="1">
        <f t="shared" si="987"/>
        <v>0</v>
      </c>
      <c r="GZ231" s="1"/>
      <c r="HA231" s="1">
        <f t="shared" si="908"/>
        <v>1</v>
      </c>
      <c r="HB231" s="1">
        <f t="shared" si="909"/>
        <v>1</v>
      </c>
      <c r="HC231" s="1">
        <f t="shared" si="910"/>
        <v>0</v>
      </c>
      <c r="HD231" s="1">
        <f t="shared" si="911"/>
        <v>0</v>
      </c>
      <c r="HE231" s="1">
        <f t="shared" si="912"/>
        <v>0</v>
      </c>
      <c r="HF231" s="1">
        <f t="shared" si="913"/>
        <v>0</v>
      </c>
      <c r="HH231" s="1">
        <f t="shared" si="914"/>
        <v>1</v>
      </c>
      <c r="HI231" s="1">
        <f t="shared" si="915"/>
        <v>0</v>
      </c>
      <c r="HJ231" s="1">
        <f t="shared" si="916"/>
        <v>0</v>
      </c>
      <c r="HK231" s="1">
        <f t="shared" si="917"/>
        <v>0</v>
      </c>
      <c r="HL231" s="1">
        <f t="shared" si="918"/>
        <v>0</v>
      </c>
      <c r="HM231" s="1">
        <f t="shared" si="919"/>
        <v>0</v>
      </c>
      <c r="HO231" s="1">
        <f t="shared" si="944"/>
        <v>0</v>
      </c>
      <c r="HP231" s="1" t="str">
        <f t="shared" si="945"/>
        <v/>
      </c>
      <c r="HQ231" s="1">
        <f t="shared" si="920"/>
        <v>0</v>
      </c>
      <c r="HR231" s="1" t="str">
        <f t="shared" si="921"/>
        <v/>
      </c>
      <c r="HS231" s="1">
        <f t="shared" si="922"/>
        <v>0</v>
      </c>
      <c r="HT231" s="1" t="str">
        <f t="shared" si="923"/>
        <v/>
      </c>
      <c r="HU231" s="1" t="str">
        <f t="shared" si="924"/>
        <v/>
      </c>
      <c r="HV231" s="1" t="str">
        <f t="shared" si="925"/>
        <v/>
      </c>
      <c r="HW231" s="1" t="str">
        <f t="shared" si="926"/>
        <v/>
      </c>
      <c r="HX231" s="1" t="str">
        <f t="shared" si="927"/>
        <v/>
      </c>
      <c r="HZ231" s="1">
        <f t="shared" si="988"/>
        <v>0</v>
      </c>
      <c r="IA231" s="1" t="str">
        <f t="shared" si="989"/>
        <v/>
      </c>
      <c r="IB231" s="1">
        <f t="shared" si="990"/>
        <v>0</v>
      </c>
      <c r="IC231" s="1" t="str">
        <f t="shared" si="991"/>
        <v/>
      </c>
      <c r="ID231" s="1">
        <f t="shared" si="992"/>
        <v>0</v>
      </c>
      <c r="IE231" s="1" t="str">
        <f t="shared" si="993"/>
        <v/>
      </c>
      <c r="IF231" s="1" t="str">
        <f t="shared" si="994"/>
        <v/>
      </c>
      <c r="IG231" s="1" t="str">
        <f t="shared" si="995"/>
        <v/>
      </c>
      <c r="IH231" s="1" t="str">
        <f t="shared" si="996"/>
        <v/>
      </c>
      <c r="II231" s="1" t="str">
        <f t="shared" si="997"/>
        <v/>
      </c>
    </row>
    <row r="232" spans="1:243" x14ac:dyDescent="0.2">
      <c r="A232" s="14">
        <f t="shared" si="818"/>
        <v>232</v>
      </c>
      <c r="C232" s="2">
        <v>42450</v>
      </c>
      <c r="G232" s="3">
        <v>109.01</v>
      </c>
      <c r="H232" s="3">
        <v>120.062</v>
      </c>
      <c r="I232" s="3">
        <v>129.005</v>
      </c>
      <c r="J232" s="4">
        <v>161.22999999999999</v>
      </c>
      <c r="P232" s="128">
        <f t="shared" si="946"/>
        <v>3489.0000000000005</v>
      </c>
      <c r="Q232" s="5">
        <f t="shared" si="947"/>
        <v>3846.2499999999995</v>
      </c>
      <c r="R232" s="6">
        <f t="shared" si="948"/>
        <v>4128.5</v>
      </c>
      <c r="S232" s="7">
        <f t="shared" si="949"/>
        <v>5174.9999999999991</v>
      </c>
      <c r="Y232" s="4">
        <f t="shared" si="928"/>
        <v>2.2499999999990905</v>
      </c>
      <c r="Z232" s="1">
        <f t="shared" si="929"/>
        <v>7.2500000000009095</v>
      </c>
      <c r="AA232" s="1">
        <f t="shared" si="930"/>
        <v>12.5</v>
      </c>
      <c r="AB232" s="1">
        <f t="shared" si="931"/>
        <v>48</v>
      </c>
      <c r="AC232" s="1"/>
      <c r="AD232" s="1"/>
      <c r="AE232" s="126"/>
      <c r="AF232" s="126"/>
      <c r="AG232" s="126"/>
      <c r="AH232" s="4">
        <f t="shared" si="823"/>
        <v>0.33333333333575865</v>
      </c>
      <c r="AI232" s="4">
        <f t="shared" si="824"/>
        <v>0.14999999999763514</v>
      </c>
      <c r="AJ232" s="4">
        <f t="shared" si="825"/>
        <v>0.24999999999909051</v>
      </c>
      <c r="AK232" s="4">
        <f t="shared" si="826"/>
        <v>1.0833333333324244</v>
      </c>
      <c r="AL232" s="4">
        <f t="shared" si="827"/>
        <v>1.0000000000009095</v>
      </c>
      <c r="AM232" s="4">
        <f t="shared" si="828"/>
        <v>3.5</v>
      </c>
      <c r="AN232" s="4">
        <f t="shared" si="829"/>
        <v>6.6999999999999993</v>
      </c>
      <c r="AO232" s="4">
        <f t="shared" si="830"/>
        <v>1</v>
      </c>
      <c r="AP232" s="4">
        <f t="shared" si="831"/>
        <v>1.3333333333284829</v>
      </c>
      <c r="AQ232" s="4">
        <f t="shared" si="832"/>
        <v>1.8750000000013634</v>
      </c>
      <c r="AR232" s="4">
        <f t="shared" si="833"/>
        <v>0.50000000000181899</v>
      </c>
      <c r="AS232" s="4">
        <f t="shared" si="834"/>
        <v>3.4166666666657566</v>
      </c>
      <c r="AT232" s="4">
        <f t="shared" si="835"/>
        <v>1.9000000000018193</v>
      </c>
      <c r="AU232" s="1"/>
      <c r="BA232" s="11">
        <f t="shared" si="842"/>
        <v>-2.2499999999990905</v>
      </c>
      <c r="BB232" s="11">
        <f t="shared" si="843"/>
        <v>-7.2500000000009095</v>
      </c>
      <c r="BC232" s="12">
        <f t="shared" si="844"/>
        <v>-12.5</v>
      </c>
      <c r="BD232" s="13">
        <f t="shared" si="845"/>
        <v>-48</v>
      </c>
      <c r="BJ232" s="11">
        <f t="shared" si="846"/>
        <v>0.33333333333575865</v>
      </c>
      <c r="BK232" s="11">
        <f t="shared" si="847"/>
        <v>-0.14999999999763514</v>
      </c>
      <c r="BL232" s="11">
        <f t="shared" si="848"/>
        <v>0.24999999999909051</v>
      </c>
      <c r="BM232" s="11">
        <f t="shared" si="849"/>
        <v>1.0833333333324244</v>
      </c>
      <c r="BN232" s="11">
        <f t="shared" si="850"/>
        <v>-1.0000000000009095</v>
      </c>
      <c r="BO232" s="11">
        <f t="shared" si="851"/>
        <v>3.5</v>
      </c>
      <c r="BP232" s="11">
        <f t="shared" si="852"/>
        <v>6.6999999999999993</v>
      </c>
      <c r="BQ232" s="1">
        <v>1</v>
      </c>
      <c r="BR232" s="11">
        <f t="shared" si="853"/>
        <v>1.3333333333284829</v>
      </c>
      <c r="BS232" s="11">
        <f t="shared" si="854"/>
        <v>1.8750000000013634</v>
      </c>
      <c r="BT232" s="11">
        <f t="shared" si="855"/>
        <v>0.50000000000181899</v>
      </c>
      <c r="BU232" s="11">
        <f t="shared" si="856"/>
        <v>3.4166666666657566</v>
      </c>
      <c r="BV232" s="11">
        <f t="shared" si="998"/>
        <v>1.9000000000018193</v>
      </c>
      <c r="BY232" s="126"/>
      <c r="BZ232" s="126"/>
      <c r="CB232" s="1">
        <f t="shared" si="950"/>
        <v>1</v>
      </c>
      <c r="CC232" s="1">
        <f t="shared" si="951"/>
        <v>1</v>
      </c>
      <c r="CD232" s="1">
        <f t="shared" si="952"/>
        <v>1</v>
      </c>
      <c r="CE232" s="126">
        <f t="shared" si="836"/>
        <v>1</v>
      </c>
      <c r="CF232" s="1">
        <f t="shared" si="857"/>
        <v>1</v>
      </c>
      <c r="CG232" s="1">
        <f t="shared" si="953"/>
        <v>0</v>
      </c>
      <c r="CH232" s="1">
        <f t="shared" si="837"/>
        <v>0</v>
      </c>
      <c r="CI232" s="1">
        <f t="shared" si="858"/>
        <v>0</v>
      </c>
      <c r="CJ232" s="1" t="str">
        <f t="shared" si="838"/>
        <v/>
      </c>
      <c r="CK232" s="1" t="str">
        <f t="shared" si="839"/>
        <v/>
      </c>
      <c r="CL232" s="1">
        <f t="shared" si="933"/>
        <v>0</v>
      </c>
      <c r="CM232" s="1" t="str">
        <f t="shared" si="859"/>
        <v/>
      </c>
      <c r="CN232" s="1" t="str">
        <f t="shared" si="934"/>
        <v/>
      </c>
      <c r="CO232" s="1">
        <f t="shared" si="935"/>
        <v>0</v>
      </c>
      <c r="CP232" s="1">
        <f t="shared" si="936"/>
        <v>0</v>
      </c>
      <c r="CQ232" s="1" t="str">
        <f t="shared" si="937"/>
        <v/>
      </c>
      <c r="CS232" s="1">
        <f t="shared" si="954"/>
        <v>0</v>
      </c>
      <c r="CT232" s="1">
        <f t="shared" si="955"/>
        <v>0</v>
      </c>
      <c r="CU232" s="1">
        <f t="shared" si="956"/>
        <v>0</v>
      </c>
      <c r="CV232" s="126">
        <f t="shared" si="840"/>
        <v>0</v>
      </c>
      <c r="CW232" s="1">
        <f t="shared" si="938"/>
        <v>1</v>
      </c>
      <c r="CX232" s="1" t="str">
        <f t="shared" si="860"/>
        <v/>
      </c>
      <c r="CY232" s="1" t="str">
        <f t="shared" si="861"/>
        <v/>
      </c>
      <c r="CZ232" s="1" t="str">
        <f t="shared" si="862"/>
        <v/>
      </c>
      <c r="DA232" s="1" t="str">
        <f t="shared" si="863"/>
        <v/>
      </c>
      <c r="DB232" s="1">
        <f t="shared" si="864"/>
        <v>0</v>
      </c>
      <c r="DC232" s="1">
        <f t="shared" si="865"/>
        <v>1</v>
      </c>
      <c r="DD232" s="1" t="str">
        <f t="shared" si="866"/>
        <v/>
      </c>
      <c r="DE232" s="1" t="str">
        <f t="shared" si="939"/>
        <v/>
      </c>
      <c r="DF232" s="1"/>
      <c r="DG232" s="126">
        <f t="shared" si="841"/>
        <v>0</v>
      </c>
      <c r="DH232" s="1">
        <f t="shared" si="957"/>
        <v>0</v>
      </c>
      <c r="DI232" s="1">
        <f t="shared" si="958"/>
        <v>0</v>
      </c>
      <c r="DJ232" s="1">
        <f t="shared" si="959"/>
        <v>0</v>
      </c>
      <c r="DK232" s="1">
        <f t="shared" si="867"/>
        <v>0</v>
      </c>
      <c r="DL232" s="1"/>
      <c r="DM232" s="1">
        <f t="shared" si="868"/>
        <v>0</v>
      </c>
      <c r="DN232" s="1" t="str">
        <f t="shared" si="869"/>
        <v/>
      </c>
      <c r="DO232" s="1" t="str">
        <f t="shared" si="870"/>
        <v/>
      </c>
      <c r="DP232" s="1" t="str">
        <f t="shared" si="871"/>
        <v/>
      </c>
      <c r="DQ232" s="1" t="str">
        <f t="shared" si="872"/>
        <v/>
      </c>
      <c r="DR232" s="1" t="str">
        <f t="shared" si="873"/>
        <v/>
      </c>
      <c r="DS232" s="1" t="str">
        <f t="shared" si="874"/>
        <v/>
      </c>
      <c r="DT232" s="1" t="str">
        <f t="shared" si="875"/>
        <v/>
      </c>
      <c r="DU232" s="1" t="str">
        <f t="shared" si="876"/>
        <v/>
      </c>
      <c r="DV232" s="1">
        <f t="shared" si="960"/>
        <v>0</v>
      </c>
      <c r="DW232" s="1">
        <f t="shared" si="940"/>
        <v>0</v>
      </c>
      <c r="DX232" s="1" t="str">
        <f t="shared" si="877"/>
        <v/>
      </c>
      <c r="DY232" s="1" t="str">
        <f t="shared" si="878"/>
        <v/>
      </c>
      <c r="EA232" s="1">
        <f t="shared" si="961"/>
        <v>0</v>
      </c>
      <c r="EB232" s="1">
        <f t="shared" si="962"/>
        <v>0</v>
      </c>
      <c r="EC232" s="1">
        <f t="shared" si="963"/>
        <v>0</v>
      </c>
      <c r="ED232" s="1">
        <f t="shared" si="964"/>
        <v>0</v>
      </c>
      <c r="EF232" s="1">
        <f t="shared" si="879"/>
        <v>0</v>
      </c>
      <c r="EG232" s="1">
        <f t="shared" si="880"/>
        <v>0</v>
      </c>
      <c r="EH232" s="1">
        <f t="shared" si="881"/>
        <v>0</v>
      </c>
      <c r="EI232" s="1">
        <f t="shared" si="882"/>
        <v>0</v>
      </c>
      <c r="EK232" s="1">
        <f t="shared" si="965"/>
        <v>1</v>
      </c>
      <c r="EL232" s="1">
        <f t="shared" si="966"/>
        <v>1</v>
      </c>
      <c r="EM232" s="1">
        <f t="shared" si="967"/>
        <v>1</v>
      </c>
      <c r="EO232" s="1">
        <f t="shared" si="968"/>
        <v>1</v>
      </c>
      <c r="EP232" s="1">
        <f t="shared" si="969"/>
        <v>1</v>
      </c>
      <c r="EQ232" s="1">
        <f t="shared" si="970"/>
        <v>1</v>
      </c>
      <c r="ES232" s="1">
        <f t="shared" si="971"/>
        <v>1</v>
      </c>
      <c r="ET232" s="1">
        <f t="shared" si="972"/>
        <v>1</v>
      </c>
      <c r="EU232" s="1">
        <f t="shared" si="973"/>
        <v>1</v>
      </c>
      <c r="EV232" s="1">
        <f t="shared" si="941"/>
        <v>1</v>
      </c>
      <c r="EW232" s="1">
        <f t="shared" si="942"/>
        <v>0</v>
      </c>
      <c r="EY232" s="1">
        <f t="shared" si="974"/>
        <v>1</v>
      </c>
      <c r="EZ232" s="1">
        <f t="shared" si="975"/>
        <v>1</v>
      </c>
      <c r="FA232" s="1">
        <f t="shared" si="976"/>
        <v>1</v>
      </c>
      <c r="FC232" s="1">
        <f t="shared" si="977"/>
        <v>1</v>
      </c>
      <c r="FD232" s="1">
        <f t="shared" si="943"/>
        <v>1</v>
      </c>
      <c r="FE232" s="1"/>
      <c r="FF232" s="1">
        <f t="shared" si="978"/>
        <v>0</v>
      </c>
      <c r="FG232" s="1">
        <f t="shared" si="979"/>
        <v>0</v>
      </c>
      <c r="FH232" s="1">
        <f t="shared" si="980"/>
        <v>0</v>
      </c>
      <c r="FI232" s="1" t="str">
        <f t="shared" si="883"/>
        <v/>
      </c>
      <c r="FJ232" s="1" t="str">
        <f t="shared" si="884"/>
        <v/>
      </c>
      <c r="FK232" s="1" t="str">
        <f t="shared" si="885"/>
        <v/>
      </c>
      <c r="FL232" s="1" t="str">
        <f t="shared" si="886"/>
        <v/>
      </c>
      <c r="FN232" s="1" t="str">
        <f t="shared" si="887"/>
        <v/>
      </c>
      <c r="FO232" s="1" t="str">
        <f t="shared" si="888"/>
        <v/>
      </c>
      <c r="FP232" s="1" t="str">
        <f t="shared" si="889"/>
        <v/>
      </c>
      <c r="FV232" s="1">
        <f t="shared" si="890"/>
        <v>1</v>
      </c>
      <c r="FW232" s="1">
        <f t="shared" si="891"/>
        <v>1</v>
      </c>
      <c r="FX232" s="1">
        <f t="shared" si="892"/>
        <v>1</v>
      </c>
      <c r="GA232" s="1">
        <f t="shared" si="893"/>
        <v>0</v>
      </c>
      <c r="GB232" s="1">
        <f t="shared" si="894"/>
        <v>0</v>
      </c>
      <c r="GC232" s="1">
        <f t="shared" si="895"/>
        <v>0</v>
      </c>
      <c r="GD232" s="1">
        <f t="shared" si="896"/>
        <v>0</v>
      </c>
      <c r="GE232" s="1">
        <f t="shared" si="897"/>
        <v>0</v>
      </c>
      <c r="GF232" s="1">
        <f t="shared" si="981"/>
        <v>1</v>
      </c>
      <c r="GG232" s="1">
        <f t="shared" si="898"/>
        <v>1</v>
      </c>
      <c r="GI232" s="1">
        <f t="shared" si="899"/>
        <v>1</v>
      </c>
      <c r="GK232" s="1">
        <f t="shared" si="900"/>
        <v>0</v>
      </c>
      <c r="GL232" s="1">
        <f t="shared" si="901"/>
        <v>0</v>
      </c>
      <c r="GM232" s="1">
        <f t="shared" si="902"/>
        <v>0</v>
      </c>
      <c r="GN232" s="1">
        <f t="shared" si="903"/>
        <v>0</v>
      </c>
      <c r="GO232" s="1">
        <f t="shared" si="904"/>
        <v>0</v>
      </c>
      <c r="GP232" s="1">
        <f t="shared" si="982"/>
        <v>1</v>
      </c>
      <c r="GQ232" s="1">
        <f t="shared" si="905"/>
        <v>1</v>
      </c>
      <c r="GS232" s="1">
        <f t="shared" si="906"/>
        <v>0</v>
      </c>
      <c r="GT232" s="1">
        <f t="shared" si="907"/>
        <v>0</v>
      </c>
      <c r="GU232" s="1">
        <f t="shared" si="983"/>
        <v>1</v>
      </c>
      <c r="GV232" s="1">
        <f t="shared" si="984"/>
        <v>0</v>
      </c>
      <c r="GW232" s="1">
        <f t="shared" si="985"/>
        <v>0</v>
      </c>
      <c r="GX232" s="1">
        <f t="shared" si="986"/>
        <v>0</v>
      </c>
      <c r="GY232" s="1">
        <f t="shared" si="987"/>
        <v>0</v>
      </c>
      <c r="GZ232" s="1"/>
      <c r="HA232" s="1">
        <f t="shared" si="908"/>
        <v>1</v>
      </c>
      <c r="HB232" s="1">
        <f t="shared" si="909"/>
        <v>0</v>
      </c>
      <c r="HC232" s="1">
        <f t="shared" si="910"/>
        <v>0</v>
      </c>
      <c r="HD232" s="1">
        <f t="shared" si="911"/>
        <v>0</v>
      </c>
      <c r="HE232" s="1">
        <f t="shared" si="912"/>
        <v>0</v>
      </c>
      <c r="HF232" s="1">
        <f t="shared" si="913"/>
        <v>0</v>
      </c>
      <c r="HH232" s="1">
        <f t="shared" si="914"/>
        <v>1</v>
      </c>
      <c r="HI232" s="1">
        <f t="shared" si="915"/>
        <v>0</v>
      </c>
      <c r="HJ232" s="1">
        <f t="shared" si="916"/>
        <v>0</v>
      </c>
      <c r="HK232" s="1">
        <f t="shared" si="917"/>
        <v>0</v>
      </c>
      <c r="HL232" s="1">
        <f t="shared" si="918"/>
        <v>0</v>
      </c>
      <c r="HM232" s="1">
        <f t="shared" si="919"/>
        <v>0</v>
      </c>
      <c r="HO232" s="1" t="str">
        <f t="shared" si="944"/>
        <v/>
      </c>
      <c r="HP232" s="1">
        <f t="shared" si="945"/>
        <v>1</v>
      </c>
      <c r="HQ232" s="1" t="str">
        <f t="shared" si="920"/>
        <v/>
      </c>
      <c r="HR232" s="1">
        <f t="shared" si="921"/>
        <v>1</v>
      </c>
      <c r="HS232" s="1" t="str">
        <f t="shared" si="922"/>
        <v/>
      </c>
      <c r="HT232" s="1">
        <f t="shared" si="923"/>
        <v>1</v>
      </c>
      <c r="HU232" s="1" t="str">
        <f t="shared" si="924"/>
        <v/>
      </c>
      <c r="HV232" s="1">
        <f t="shared" si="925"/>
        <v>1</v>
      </c>
      <c r="HW232" s="1" t="str">
        <f t="shared" si="926"/>
        <v/>
      </c>
      <c r="HX232" s="1">
        <f t="shared" si="927"/>
        <v>1</v>
      </c>
      <c r="HZ232" s="1" t="str">
        <f t="shared" si="988"/>
        <v/>
      </c>
      <c r="IA232" s="1">
        <f t="shared" si="989"/>
        <v>1</v>
      </c>
      <c r="IB232" s="1" t="str">
        <f t="shared" si="990"/>
        <v/>
      </c>
      <c r="IC232" s="1">
        <f t="shared" si="991"/>
        <v>1</v>
      </c>
      <c r="ID232" s="1" t="str">
        <f t="shared" si="992"/>
        <v/>
      </c>
      <c r="IE232" s="1">
        <f t="shared" si="993"/>
        <v>1</v>
      </c>
      <c r="IF232" s="1" t="str">
        <f t="shared" si="994"/>
        <v/>
      </c>
      <c r="IG232" s="1">
        <f t="shared" si="995"/>
        <v>1</v>
      </c>
      <c r="IH232" s="1" t="str">
        <f t="shared" si="996"/>
        <v/>
      </c>
      <c r="II232" s="1">
        <f t="shared" si="997"/>
        <v>1</v>
      </c>
    </row>
    <row r="233" spans="1:243" x14ac:dyDescent="0.2">
      <c r="A233" s="14">
        <f t="shared" si="818"/>
        <v>233</v>
      </c>
      <c r="C233" s="2">
        <v>42451</v>
      </c>
      <c r="G233" s="3">
        <v>109</v>
      </c>
      <c r="H233" s="3">
        <v>120.01</v>
      </c>
      <c r="I233" s="3">
        <v>128.255</v>
      </c>
      <c r="J233" s="4">
        <v>161.29</v>
      </c>
      <c r="P233" s="128">
        <f t="shared" si="946"/>
        <v>3488</v>
      </c>
      <c r="Q233" s="5">
        <f t="shared" si="947"/>
        <v>3841.0000000000005</v>
      </c>
      <c r="R233" s="6">
        <f t="shared" si="948"/>
        <v>4121.5</v>
      </c>
      <c r="S233" s="7">
        <f t="shared" si="949"/>
        <v>5180.9999999999991</v>
      </c>
      <c r="Y233" s="4">
        <f t="shared" si="928"/>
        <v>1.0000000000004547</v>
      </c>
      <c r="Z233" s="1">
        <f t="shared" si="929"/>
        <v>5.2499999999990905</v>
      </c>
      <c r="AA233" s="1">
        <f t="shared" si="930"/>
        <v>7</v>
      </c>
      <c r="AB233" s="1">
        <f t="shared" si="931"/>
        <v>6</v>
      </c>
      <c r="AC233" s="1"/>
      <c r="AD233" s="1"/>
      <c r="AE233" s="126"/>
      <c r="AF233" s="126"/>
      <c r="AG233" s="126"/>
      <c r="AH233" s="4">
        <f t="shared" si="823"/>
        <v>1.4999999999984843</v>
      </c>
      <c r="AI233" s="4">
        <f t="shared" si="824"/>
        <v>1.1499999999985446</v>
      </c>
      <c r="AJ233" s="4">
        <f t="shared" si="825"/>
        <v>1.0499999999990903</v>
      </c>
      <c r="AK233" s="4">
        <f t="shared" si="826"/>
        <v>0.58333333333242354</v>
      </c>
      <c r="AL233" s="4">
        <f t="shared" si="827"/>
        <v>1.7499999999990905</v>
      </c>
      <c r="AM233" s="4">
        <f t="shared" si="828"/>
        <v>9</v>
      </c>
      <c r="AN233" s="4">
        <f t="shared" si="829"/>
        <v>9.4</v>
      </c>
      <c r="AO233" s="4">
        <f t="shared" si="830"/>
        <v>1</v>
      </c>
      <c r="AP233" s="4">
        <f t="shared" si="831"/>
        <v>2.4999999999966649</v>
      </c>
      <c r="AQ233" s="4">
        <f t="shared" si="832"/>
        <v>8.1250000000013642</v>
      </c>
      <c r="AR233" s="4">
        <f t="shared" si="833"/>
        <v>0.79999999999909033</v>
      </c>
      <c r="AS233" s="4">
        <f t="shared" si="834"/>
        <v>6.5833333333324235</v>
      </c>
      <c r="AT233" s="4">
        <f t="shared" si="835"/>
        <v>2.8000000000009093</v>
      </c>
      <c r="AU233" s="1"/>
      <c r="BA233" s="11">
        <f t="shared" si="842"/>
        <v>-1.0000000000004547</v>
      </c>
      <c r="BB233" s="11">
        <f t="shared" si="843"/>
        <v>-5.2499999999990905</v>
      </c>
      <c r="BC233" s="12">
        <f t="shared" si="844"/>
        <v>-7</v>
      </c>
      <c r="BD233" s="13">
        <f t="shared" si="845"/>
        <v>6</v>
      </c>
      <c r="BJ233" s="11">
        <f t="shared" si="846"/>
        <v>1.4999999999984843</v>
      </c>
      <c r="BK233" s="11">
        <f t="shared" si="847"/>
        <v>1.1499999999985446</v>
      </c>
      <c r="BL233" s="11">
        <f t="shared" si="848"/>
        <v>-1.0499999999990903</v>
      </c>
      <c r="BM233" s="11">
        <f t="shared" si="849"/>
        <v>-0.58333333333242354</v>
      </c>
      <c r="BN233" s="11">
        <f t="shared" si="850"/>
        <v>-1.7499999999990905</v>
      </c>
      <c r="BO233" s="11">
        <f t="shared" si="851"/>
        <v>-9</v>
      </c>
      <c r="BP233" s="11">
        <f t="shared" si="852"/>
        <v>-9.4</v>
      </c>
      <c r="BQ233" s="1">
        <v>1</v>
      </c>
      <c r="BR233" s="11">
        <f t="shared" si="853"/>
        <v>-2.4999999999966649</v>
      </c>
      <c r="BS233" s="11">
        <f t="shared" si="854"/>
        <v>-8.1250000000013642</v>
      </c>
      <c r="BT233" s="11">
        <f t="shared" si="855"/>
        <v>0.79999999999909033</v>
      </c>
      <c r="BU233" s="11">
        <f t="shared" si="856"/>
        <v>-6.5833333333324235</v>
      </c>
      <c r="BV233" s="11">
        <f t="shared" si="998"/>
        <v>-2.8000000000009093</v>
      </c>
      <c r="BY233" s="126"/>
      <c r="BZ233" s="126"/>
      <c r="CB233" s="1">
        <f t="shared" si="950"/>
        <v>0</v>
      </c>
      <c r="CC233" s="1">
        <f t="shared" si="951"/>
        <v>0</v>
      </c>
      <c r="CD233" s="1">
        <f t="shared" si="952"/>
        <v>0</v>
      </c>
      <c r="CE233" s="126">
        <f t="shared" si="836"/>
        <v>1</v>
      </c>
      <c r="CF233" s="1">
        <f t="shared" si="857"/>
        <v>1</v>
      </c>
      <c r="CG233" s="1">
        <f t="shared" si="953"/>
        <v>0</v>
      </c>
      <c r="CH233" s="1">
        <f t="shared" si="837"/>
        <v>0</v>
      </c>
      <c r="CI233" s="1">
        <f t="shared" si="858"/>
        <v>0</v>
      </c>
      <c r="CJ233" s="1">
        <f t="shared" si="838"/>
        <v>0</v>
      </c>
      <c r="CK233" s="1" t="str">
        <f t="shared" si="839"/>
        <v/>
      </c>
      <c r="CL233" s="1">
        <f t="shared" si="933"/>
        <v>0</v>
      </c>
      <c r="CM233" s="1" t="str">
        <f t="shared" si="859"/>
        <v/>
      </c>
      <c r="CN233" s="1" t="str">
        <f t="shared" si="934"/>
        <v/>
      </c>
      <c r="CO233" s="1">
        <f t="shared" si="935"/>
        <v>0</v>
      </c>
      <c r="CP233" s="1" t="str">
        <f t="shared" si="936"/>
        <v/>
      </c>
      <c r="CQ233" s="1">
        <f t="shared" si="937"/>
        <v>0</v>
      </c>
      <c r="CS233" s="1">
        <f t="shared" si="954"/>
        <v>1</v>
      </c>
      <c r="CT233" s="1">
        <f t="shared" si="955"/>
        <v>1</v>
      </c>
      <c r="CU233" s="1">
        <f t="shared" si="956"/>
        <v>1</v>
      </c>
      <c r="CV233" s="126">
        <f t="shared" si="840"/>
        <v>0</v>
      </c>
      <c r="CW233" s="1" t="str">
        <f t="shared" si="938"/>
        <v/>
      </c>
      <c r="CX233" s="1" t="str">
        <f t="shared" si="860"/>
        <v/>
      </c>
      <c r="CY233" s="1" t="str">
        <f t="shared" si="861"/>
        <v/>
      </c>
      <c r="CZ233" s="1" t="str">
        <f t="shared" si="862"/>
        <v/>
      </c>
      <c r="DA233" s="1" t="str">
        <f t="shared" si="863"/>
        <v/>
      </c>
      <c r="DB233" s="1">
        <f t="shared" si="864"/>
        <v>0</v>
      </c>
      <c r="DC233" s="1">
        <f t="shared" si="865"/>
        <v>1</v>
      </c>
      <c r="DD233" s="1" t="str">
        <f t="shared" si="866"/>
        <v/>
      </c>
      <c r="DE233" s="1" t="str">
        <f t="shared" si="939"/>
        <v/>
      </c>
      <c r="DF233" s="1"/>
      <c r="DG233" s="126">
        <f t="shared" si="841"/>
        <v>1</v>
      </c>
      <c r="DH233" s="1">
        <f t="shared" si="957"/>
        <v>1</v>
      </c>
      <c r="DI233" s="1">
        <f t="shared" si="958"/>
        <v>1</v>
      </c>
      <c r="DJ233" s="1">
        <f t="shared" si="959"/>
        <v>0</v>
      </c>
      <c r="DK233" s="1">
        <f t="shared" si="867"/>
        <v>0</v>
      </c>
      <c r="DL233" s="1"/>
      <c r="DM233" s="1">
        <f t="shared" si="868"/>
        <v>0</v>
      </c>
      <c r="DN233" s="1" t="str">
        <f t="shared" si="869"/>
        <v/>
      </c>
      <c r="DO233" s="1" t="str">
        <f t="shared" si="870"/>
        <v/>
      </c>
      <c r="DP233" s="1" t="str">
        <f t="shared" si="871"/>
        <v/>
      </c>
      <c r="DQ233" s="1" t="str">
        <f t="shared" si="872"/>
        <v/>
      </c>
      <c r="DR233" s="1" t="str">
        <f t="shared" si="873"/>
        <v/>
      </c>
      <c r="DS233" s="1" t="str">
        <f t="shared" si="874"/>
        <v/>
      </c>
      <c r="DT233" s="1" t="str">
        <f t="shared" si="875"/>
        <v/>
      </c>
      <c r="DU233" s="1" t="str">
        <f t="shared" si="876"/>
        <v/>
      </c>
      <c r="DV233" s="1">
        <f t="shared" si="960"/>
        <v>0</v>
      </c>
      <c r="DW233" s="1">
        <f t="shared" si="940"/>
        <v>1</v>
      </c>
      <c r="DX233" s="1">
        <f t="shared" si="877"/>
        <v>1</v>
      </c>
      <c r="DY233" s="1" t="str">
        <f t="shared" si="878"/>
        <v/>
      </c>
      <c r="EA233" s="1">
        <f t="shared" si="961"/>
        <v>1</v>
      </c>
      <c r="EB233" s="1">
        <f t="shared" si="962"/>
        <v>1</v>
      </c>
      <c r="EC233" s="1">
        <f t="shared" si="963"/>
        <v>1</v>
      </c>
      <c r="ED233" s="1">
        <f t="shared" si="964"/>
        <v>0</v>
      </c>
      <c r="EF233" s="1">
        <f t="shared" si="879"/>
        <v>1</v>
      </c>
      <c r="EG233" s="1">
        <f t="shared" si="880"/>
        <v>1</v>
      </c>
      <c r="EH233" s="1">
        <f t="shared" si="881"/>
        <v>1</v>
      </c>
      <c r="EI233" s="1">
        <f t="shared" si="882"/>
        <v>0</v>
      </c>
      <c r="EK233" s="1">
        <f t="shared" si="965"/>
        <v>1</v>
      </c>
      <c r="EL233" s="1">
        <f t="shared" si="966"/>
        <v>1</v>
      </c>
      <c r="EM233" s="1">
        <f t="shared" si="967"/>
        <v>0</v>
      </c>
      <c r="EO233" s="1">
        <f t="shared" si="968"/>
        <v>1</v>
      </c>
      <c r="EP233" s="1">
        <f t="shared" si="969"/>
        <v>1</v>
      </c>
      <c r="EQ233" s="1">
        <f t="shared" si="970"/>
        <v>0</v>
      </c>
      <c r="ES233" s="1">
        <f t="shared" si="971"/>
        <v>1</v>
      </c>
      <c r="ET233" s="1">
        <f t="shared" si="972"/>
        <v>1</v>
      </c>
      <c r="EU233" s="1">
        <f t="shared" si="973"/>
        <v>0</v>
      </c>
      <c r="EV233" s="1" t="str">
        <f t="shared" si="941"/>
        <v/>
      </c>
      <c r="EW233" s="1" t="str">
        <f t="shared" si="942"/>
        <v/>
      </c>
      <c r="EY233" s="1">
        <f t="shared" si="974"/>
        <v>0</v>
      </c>
      <c r="EZ233" s="1">
        <f t="shared" si="975"/>
        <v>0</v>
      </c>
      <c r="FA233" s="1">
        <f t="shared" si="976"/>
        <v>0</v>
      </c>
      <c r="FC233" s="1">
        <f t="shared" si="977"/>
        <v>1</v>
      </c>
      <c r="FD233" s="1">
        <f t="shared" si="943"/>
        <v>1</v>
      </c>
      <c r="FE233" s="1"/>
      <c r="FF233" s="1">
        <f t="shared" si="978"/>
        <v>0</v>
      </c>
      <c r="FG233" s="1">
        <f t="shared" si="979"/>
        <v>0</v>
      </c>
      <c r="FH233" s="1">
        <f t="shared" si="980"/>
        <v>0</v>
      </c>
      <c r="FI233" s="1" t="str">
        <f t="shared" si="883"/>
        <v/>
      </c>
      <c r="FJ233" s="1" t="str">
        <f t="shared" si="884"/>
        <v/>
      </c>
      <c r="FK233" s="1" t="str">
        <f t="shared" si="885"/>
        <v/>
      </c>
      <c r="FL233" s="1" t="str">
        <f t="shared" si="886"/>
        <v/>
      </c>
      <c r="FN233" s="1" t="str">
        <f t="shared" si="887"/>
        <v/>
      </c>
      <c r="FO233" s="1" t="str">
        <f t="shared" si="888"/>
        <v/>
      </c>
      <c r="FP233" s="1" t="str">
        <f t="shared" si="889"/>
        <v/>
      </c>
      <c r="FV233" s="1">
        <f t="shared" si="890"/>
        <v>0</v>
      </c>
      <c r="FW233" s="1">
        <f t="shared" si="891"/>
        <v>0</v>
      </c>
      <c r="FX233" s="1">
        <f t="shared" si="892"/>
        <v>0</v>
      </c>
      <c r="GA233" s="1">
        <f t="shared" si="893"/>
        <v>1</v>
      </c>
      <c r="GB233" s="1">
        <f t="shared" si="894"/>
        <v>1</v>
      </c>
      <c r="GC233" s="1">
        <f t="shared" si="895"/>
        <v>1</v>
      </c>
      <c r="GD233" s="1">
        <f t="shared" si="896"/>
        <v>0</v>
      </c>
      <c r="GE233" s="1">
        <f t="shared" si="897"/>
        <v>0</v>
      </c>
      <c r="GF233" s="1">
        <f t="shared" si="981"/>
        <v>1</v>
      </c>
      <c r="GG233" s="1">
        <f t="shared" si="898"/>
        <v>1</v>
      </c>
      <c r="GI233" s="1">
        <f t="shared" si="899"/>
        <v>1</v>
      </c>
      <c r="GK233" s="1">
        <f t="shared" si="900"/>
        <v>1</v>
      </c>
      <c r="GL233" s="1">
        <f t="shared" si="901"/>
        <v>1</v>
      </c>
      <c r="GM233" s="1">
        <f t="shared" si="902"/>
        <v>1</v>
      </c>
      <c r="GN233" s="1">
        <f t="shared" si="903"/>
        <v>0</v>
      </c>
      <c r="GO233" s="1">
        <f t="shared" si="904"/>
        <v>0</v>
      </c>
      <c r="GP233" s="1">
        <f t="shared" si="982"/>
        <v>1</v>
      </c>
      <c r="GQ233" s="1">
        <f t="shared" si="905"/>
        <v>1</v>
      </c>
      <c r="GS233" s="1" t="str">
        <f t="shared" si="906"/>
        <v/>
      </c>
      <c r="GT233" s="1" t="str">
        <f t="shared" si="907"/>
        <v/>
      </c>
      <c r="GU233" s="1">
        <f t="shared" si="983"/>
        <v>0</v>
      </c>
      <c r="GV233" s="1">
        <f t="shared" si="984"/>
        <v>0</v>
      </c>
      <c r="GW233" s="1">
        <f t="shared" si="985"/>
        <v>0</v>
      </c>
      <c r="GX233" s="1">
        <f t="shared" si="986"/>
        <v>0</v>
      </c>
      <c r="GY233" s="1">
        <f t="shared" si="987"/>
        <v>0</v>
      </c>
      <c r="GZ233" s="1"/>
      <c r="HA233" s="1">
        <f t="shared" si="908"/>
        <v>1</v>
      </c>
      <c r="HB233" s="1">
        <f t="shared" si="909"/>
        <v>1</v>
      </c>
      <c r="HC233" s="1">
        <f t="shared" si="910"/>
        <v>1</v>
      </c>
      <c r="HD233" s="1">
        <f t="shared" si="911"/>
        <v>1</v>
      </c>
      <c r="HE233" s="1">
        <f t="shared" si="912"/>
        <v>1</v>
      </c>
      <c r="HF233" s="1">
        <f t="shared" si="913"/>
        <v>0</v>
      </c>
      <c r="HH233" s="1">
        <f t="shared" si="914"/>
        <v>1</v>
      </c>
      <c r="HI233" s="1">
        <f t="shared" si="915"/>
        <v>1</v>
      </c>
      <c r="HJ233" s="1">
        <f t="shared" si="916"/>
        <v>1</v>
      </c>
      <c r="HK233" s="1">
        <f t="shared" si="917"/>
        <v>1</v>
      </c>
      <c r="HL233" s="1">
        <f t="shared" si="918"/>
        <v>1</v>
      </c>
      <c r="HM233" s="1">
        <f t="shared" si="919"/>
        <v>0</v>
      </c>
      <c r="HO233" s="1">
        <f t="shared" si="944"/>
        <v>1</v>
      </c>
      <c r="HP233" s="1" t="str">
        <f t="shared" si="945"/>
        <v/>
      </c>
      <c r="HQ233" s="1" t="str">
        <f t="shared" si="920"/>
        <v/>
      </c>
      <c r="HR233" s="1" t="str">
        <f t="shared" si="921"/>
        <v/>
      </c>
      <c r="HS233" s="1" t="str">
        <f t="shared" si="922"/>
        <v/>
      </c>
      <c r="HT233" s="1" t="str">
        <f t="shared" si="923"/>
        <v/>
      </c>
      <c r="HU233" s="1" t="str">
        <f t="shared" si="924"/>
        <v/>
      </c>
      <c r="HV233" s="1" t="str">
        <f t="shared" si="925"/>
        <v/>
      </c>
      <c r="HW233" s="1" t="str">
        <f t="shared" si="926"/>
        <v/>
      </c>
      <c r="HX233" s="1" t="str">
        <f t="shared" si="927"/>
        <v/>
      </c>
      <c r="HZ233" s="1">
        <f t="shared" si="988"/>
        <v>1</v>
      </c>
      <c r="IA233" s="1" t="str">
        <f t="shared" si="989"/>
        <v/>
      </c>
      <c r="IB233" s="1" t="str">
        <f t="shared" si="990"/>
        <v/>
      </c>
      <c r="IC233" s="1" t="str">
        <f t="shared" si="991"/>
        <v/>
      </c>
      <c r="ID233" s="1" t="str">
        <f t="shared" si="992"/>
        <v/>
      </c>
      <c r="IE233" s="1" t="str">
        <f t="shared" si="993"/>
        <v/>
      </c>
      <c r="IF233" s="1" t="str">
        <f t="shared" si="994"/>
        <v/>
      </c>
      <c r="IG233" s="1" t="str">
        <f t="shared" si="995"/>
        <v/>
      </c>
      <c r="IH233" s="1" t="str">
        <f t="shared" si="996"/>
        <v/>
      </c>
      <c r="II233" s="1" t="str">
        <f t="shared" si="997"/>
        <v/>
      </c>
    </row>
    <row r="234" spans="1:243" x14ac:dyDescent="0.2">
      <c r="A234" s="14">
        <f t="shared" si="818"/>
        <v>234</v>
      </c>
      <c r="C234" s="2">
        <v>42452</v>
      </c>
      <c r="G234" s="3">
        <v>109.027</v>
      </c>
      <c r="H234" s="3">
        <v>120.11199999999999</v>
      </c>
      <c r="I234" s="3">
        <v>129.10499999999999</v>
      </c>
      <c r="J234" s="4">
        <v>163.16</v>
      </c>
      <c r="P234" s="128">
        <f t="shared" si="946"/>
        <v>3490.75</v>
      </c>
      <c r="Q234" s="5">
        <f t="shared" si="947"/>
        <v>3851.2499999999995</v>
      </c>
      <c r="R234" s="6">
        <f t="shared" si="948"/>
        <v>4138.4999999999991</v>
      </c>
      <c r="S234" s="7">
        <f t="shared" si="949"/>
        <v>5232</v>
      </c>
      <c r="Y234" s="4">
        <f t="shared" si="928"/>
        <v>2.75</v>
      </c>
      <c r="Z234" s="1">
        <f t="shared" si="929"/>
        <v>10.249999999999091</v>
      </c>
      <c r="AA234" s="1">
        <f t="shared" si="930"/>
        <v>16.999999999999091</v>
      </c>
      <c r="AB234" s="1">
        <f t="shared" si="931"/>
        <v>51.000000000000909</v>
      </c>
      <c r="AC234" s="1"/>
      <c r="AD234" s="1"/>
      <c r="AE234" s="126"/>
      <c r="AF234" s="126"/>
      <c r="AG234" s="126"/>
      <c r="AH234" s="4">
        <f t="shared" si="823"/>
        <v>1.3333333333327273</v>
      </c>
      <c r="AI234" s="4">
        <f t="shared" si="824"/>
        <v>0.64999999999945413</v>
      </c>
      <c r="AJ234" s="4">
        <f t="shared" si="825"/>
        <v>4.9999999999636557E-2</v>
      </c>
      <c r="AK234" s="4">
        <f t="shared" si="826"/>
        <v>1.0833333333336359</v>
      </c>
      <c r="AL234" s="4">
        <f t="shared" si="827"/>
        <v>1.7499999999995453</v>
      </c>
      <c r="AM234" s="4">
        <f t="shared" si="828"/>
        <v>1.2114753644709708E-12</v>
      </c>
      <c r="AN234" s="4">
        <f t="shared" si="829"/>
        <v>3.400000000001274</v>
      </c>
      <c r="AO234" s="4">
        <f t="shared" si="830"/>
        <v>1</v>
      </c>
      <c r="AP234" s="4">
        <f t="shared" si="831"/>
        <v>1.2123635428906709E-12</v>
      </c>
      <c r="AQ234" s="4">
        <f t="shared" si="832"/>
        <v>1.6249999999992424</v>
      </c>
      <c r="AR234" s="4">
        <f t="shared" si="833"/>
        <v>1.2999999999996366</v>
      </c>
      <c r="AS234" s="4">
        <f t="shared" si="834"/>
        <v>1.0833333333344441</v>
      </c>
      <c r="AT234" s="4">
        <f t="shared" si="835"/>
        <v>1.3000000000001215</v>
      </c>
      <c r="AU234" s="1"/>
      <c r="BA234" s="11">
        <f t="shared" si="842"/>
        <v>2.75</v>
      </c>
      <c r="BB234" s="11">
        <f t="shared" si="843"/>
        <v>10.249999999999091</v>
      </c>
      <c r="BC234" s="12">
        <f t="shared" si="844"/>
        <v>16.999999999999091</v>
      </c>
      <c r="BD234" s="13">
        <f t="shared" si="845"/>
        <v>51.000000000000909</v>
      </c>
      <c r="BJ234" s="11">
        <f t="shared" si="846"/>
        <v>-1.3333333333327273</v>
      </c>
      <c r="BK234" s="11">
        <f t="shared" si="847"/>
        <v>-0.64999999999945413</v>
      </c>
      <c r="BL234" s="11">
        <f t="shared" si="848"/>
        <v>4.9999999999636557E-2</v>
      </c>
      <c r="BM234" s="11">
        <f t="shared" si="849"/>
        <v>-1.0833333333336359</v>
      </c>
      <c r="BN234" s="11">
        <f t="shared" si="850"/>
        <v>1.7499999999995453</v>
      </c>
      <c r="BO234" s="11">
        <f t="shared" si="851"/>
        <v>-1.2114753644709708E-12</v>
      </c>
      <c r="BP234" s="11">
        <f t="shared" si="852"/>
        <v>-3.400000000001274</v>
      </c>
      <c r="BQ234" s="1">
        <v>1</v>
      </c>
      <c r="BR234" s="11">
        <f t="shared" si="853"/>
        <v>-1.2123635428906709E-12</v>
      </c>
      <c r="BS234" s="11">
        <f t="shared" si="854"/>
        <v>1.6249999999992424</v>
      </c>
      <c r="BT234" s="11">
        <f t="shared" si="855"/>
        <v>-1.2999999999996366</v>
      </c>
      <c r="BU234" s="11">
        <f t="shared" si="856"/>
        <v>-1.0833333333344441</v>
      </c>
      <c r="BV234" s="11">
        <f t="shared" si="998"/>
        <v>-1.3000000000001215</v>
      </c>
      <c r="BY234" s="126"/>
      <c r="BZ234" s="126"/>
      <c r="CB234" s="1">
        <f t="shared" si="950"/>
        <v>0</v>
      </c>
      <c r="CC234" s="1">
        <f t="shared" si="951"/>
        <v>0</v>
      </c>
      <c r="CD234" s="1">
        <f t="shared" si="952"/>
        <v>0</v>
      </c>
      <c r="CE234" s="126">
        <f t="shared" si="836"/>
        <v>0</v>
      </c>
      <c r="CF234" s="1">
        <f t="shared" si="857"/>
        <v>0</v>
      </c>
      <c r="CG234" s="1" t="str">
        <f t="shared" si="953"/>
        <v/>
      </c>
      <c r="CH234" s="1">
        <f t="shared" si="837"/>
        <v>1</v>
      </c>
      <c r="CI234" s="1">
        <f t="shared" si="858"/>
        <v>1</v>
      </c>
      <c r="CJ234" s="1" t="str">
        <f t="shared" si="838"/>
        <v/>
      </c>
      <c r="CK234" s="1" t="str">
        <f t="shared" si="839"/>
        <v/>
      </c>
      <c r="CL234" s="1">
        <f t="shared" si="933"/>
        <v>1</v>
      </c>
      <c r="CM234" s="1">
        <f t="shared" si="859"/>
        <v>1</v>
      </c>
      <c r="CN234" s="1">
        <f t="shared" si="934"/>
        <v>1</v>
      </c>
      <c r="CO234" s="1" t="str">
        <f t="shared" si="935"/>
        <v/>
      </c>
      <c r="CP234" s="1" t="str">
        <f t="shared" si="936"/>
        <v/>
      </c>
      <c r="CQ234" s="1">
        <f t="shared" si="937"/>
        <v>1</v>
      </c>
      <c r="CS234" s="1">
        <f t="shared" si="954"/>
        <v>0</v>
      </c>
      <c r="CT234" s="1">
        <f t="shared" si="955"/>
        <v>0</v>
      </c>
      <c r="CU234" s="1">
        <f t="shared" si="956"/>
        <v>0</v>
      </c>
      <c r="CV234" s="126">
        <f t="shared" si="840"/>
        <v>0</v>
      </c>
      <c r="CW234" s="1">
        <f t="shared" si="938"/>
        <v>1</v>
      </c>
      <c r="CX234" s="1" t="str">
        <f t="shared" si="860"/>
        <v/>
      </c>
      <c r="CY234" s="1" t="str">
        <f t="shared" si="861"/>
        <v/>
      </c>
      <c r="CZ234" s="1" t="str">
        <f t="shared" si="862"/>
        <v/>
      </c>
      <c r="DA234" s="1" t="str">
        <f t="shared" si="863"/>
        <v/>
      </c>
      <c r="DB234" s="1">
        <f t="shared" si="864"/>
        <v>0</v>
      </c>
      <c r="DC234" s="1">
        <f t="shared" si="865"/>
        <v>1</v>
      </c>
      <c r="DD234" s="1" t="str">
        <f t="shared" si="866"/>
        <v/>
      </c>
      <c r="DE234" s="1" t="str">
        <f t="shared" si="939"/>
        <v/>
      </c>
      <c r="DF234" s="1"/>
      <c r="DG234" s="126">
        <f t="shared" si="841"/>
        <v>1</v>
      </c>
      <c r="DH234" s="1">
        <f t="shared" si="957"/>
        <v>0</v>
      </c>
      <c r="DI234" s="1">
        <f t="shared" si="958"/>
        <v>0</v>
      </c>
      <c r="DJ234" s="36">
        <f t="shared" si="959"/>
        <v>0</v>
      </c>
      <c r="DK234" s="1">
        <f t="shared" si="867"/>
        <v>0</v>
      </c>
      <c r="DL234" s="1"/>
      <c r="DM234" s="1">
        <f t="shared" si="868"/>
        <v>1</v>
      </c>
      <c r="DN234" s="1" t="str">
        <f t="shared" si="869"/>
        <v/>
      </c>
      <c r="DO234" s="1" t="str">
        <f t="shared" si="870"/>
        <v/>
      </c>
      <c r="DP234" s="1" t="str">
        <f t="shared" si="871"/>
        <v/>
      </c>
      <c r="DQ234" s="1" t="str">
        <f t="shared" si="872"/>
        <v/>
      </c>
      <c r="DR234" s="1" t="str">
        <f t="shared" si="873"/>
        <v/>
      </c>
      <c r="DS234" s="1" t="str">
        <f t="shared" si="874"/>
        <v/>
      </c>
      <c r="DT234" s="1" t="str">
        <f t="shared" si="875"/>
        <v/>
      </c>
      <c r="DU234" s="1" t="str">
        <f t="shared" si="876"/>
        <v/>
      </c>
      <c r="DV234" s="1">
        <f t="shared" si="960"/>
        <v>1</v>
      </c>
      <c r="DW234" s="1">
        <f t="shared" si="940"/>
        <v>0</v>
      </c>
      <c r="DX234" s="1" t="str">
        <f t="shared" si="877"/>
        <v/>
      </c>
      <c r="DY234" s="1" t="str">
        <f t="shared" si="878"/>
        <v/>
      </c>
      <c r="EA234" s="1">
        <f t="shared" si="961"/>
        <v>0</v>
      </c>
      <c r="EB234" s="1">
        <f t="shared" si="962"/>
        <v>0</v>
      </c>
      <c r="EC234" s="1">
        <f t="shared" si="963"/>
        <v>0</v>
      </c>
      <c r="ED234" s="1">
        <f t="shared" si="964"/>
        <v>0</v>
      </c>
      <c r="EF234" s="1">
        <f t="shared" si="879"/>
        <v>1</v>
      </c>
      <c r="EG234" s="1">
        <f t="shared" si="880"/>
        <v>1</v>
      </c>
      <c r="EH234" s="1">
        <f t="shared" si="881"/>
        <v>1</v>
      </c>
      <c r="EI234" s="1">
        <f t="shared" si="882"/>
        <v>1</v>
      </c>
      <c r="EK234" s="1">
        <f t="shared" si="965"/>
        <v>1</v>
      </c>
      <c r="EL234" s="1">
        <f t="shared" si="966"/>
        <v>1</v>
      </c>
      <c r="EM234" s="1">
        <f t="shared" si="967"/>
        <v>1</v>
      </c>
      <c r="EO234" s="1">
        <f t="shared" si="968"/>
        <v>1</v>
      </c>
      <c r="EP234" s="1">
        <f t="shared" si="969"/>
        <v>1</v>
      </c>
      <c r="EQ234" s="1">
        <f t="shared" si="970"/>
        <v>1</v>
      </c>
      <c r="ES234" s="1">
        <f t="shared" si="971"/>
        <v>1</v>
      </c>
      <c r="ET234" s="1">
        <f t="shared" si="972"/>
        <v>1</v>
      </c>
      <c r="EU234" s="1">
        <f t="shared" si="973"/>
        <v>1</v>
      </c>
      <c r="EV234" s="1">
        <f t="shared" si="941"/>
        <v>1</v>
      </c>
      <c r="EW234" s="1">
        <f t="shared" si="942"/>
        <v>0</v>
      </c>
      <c r="EY234" s="1">
        <f t="shared" si="974"/>
        <v>1</v>
      </c>
      <c r="EZ234" s="1">
        <f t="shared" si="975"/>
        <v>1</v>
      </c>
      <c r="FA234" s="1">
        <f t="shared" si="976"/>
        <v>1</v>
      </c>
      <c r="FC234" s="1">
        <f t="shared" si="977"/>
        <v>1</v>
      </c>
      <c r="FD234" s="1">
        <f t="shared" si="943"/>
        <v>1</v>
      </c>
      <c r="FE234" s="1"/>
      <c r="FF234" s="1">
        <f t="shared" si="978"/>
        <v>1</v>
      </c>
      <c r="FG234" s="1">
        <f t="shared" si="979"/>
        <v>1</v>
      </c>
      <c r="FH234" s="1">
        <f t="shared" si="980"/>
        <v>1</v>
      </c>
      <c r="FI234" s="1">
        <f t="shared" si="883"/>
        <v>0</v>
      </c>
      <c r="FJ234" s="1">
        <f t="shared" si="884"/>
        <v>0</v>
      </c>
      <c r="FK234" s="1">
        <f t="shared" si="885"/>
        <v>0</v>
      </c>
      <c r="FL234" s="1">
        <f t="shared" si="886"/>
        <v>0</v>
      </c>
      <c r="FN234" s="1">
        <f t="shared" si="887"/>
        <v>1</v>
      </c>
      <c r="FO234" s="1">
        <f t="shared" si="888"/>
        <v>0</v>
      </c>
      <c r="FP234" s="1" t="str">
        <f t="shared" si="889"/>
        <v/>
      </c>
      <c r="FV234" s="1">
        <f t="shared" si="890"/>
        <v>0</v>
      </c>
      <c r="FW234" s="1">
        <f t="shared" si="891"/>
        <v>0</v>
      </c>
      <c r="FX234" s="1">
        <f t="shared" si="892"/>
        <v>1</v>
      </c>
      <c r="GA234" s="1">
        <f t="shared" si="893"/>
        <v>0</v>
      </c>
      <c r="GB234" s="1">
        <f t="shared" si="894"/>
        <v>0</v>
      </c>
      <c r="GC234" s="1">
        <f t="shared" si="895"/>
        <v>0</v>
      </c>
      <c r="GD234" s="1">
        <f t="shared" si="896"/>
        <v>0</v>
      </c>
      <c r="GE234" s="1">
        <f t="shared" si="897"/>
        <v>1</v>
      </c>
      <c r="GF234" s="1">
        <f t="shared" si="981"/>
        <v>1</v>
      </c>
      <c r="GG234" s="1">
        <f t="shared" si="898"/>
        <v>1</v>
      </c>
      <c r="GI234" s="1">
        <f t="shared" si="899"/>
        <v>0</v>
      </c>
      <c r="GK234" s="1">
        <f t="shared" si="900"/>
        <v>1</v>
      </c>
      <c r="GL234" s="1">
        <f t="shared" si="901"/>
        <v>1</v>
      </c>
      <c r="GM234" s="1">
        <f t="shared" si="902"/>
        <v>1</v>
      </c>
      <c r="GN234" s="1">
        <f t="shared" si="903"/>
        <v>1</v>
      </c>
      <c r="GO234" s="1">
        <f t="shared" si="904"/>
        <v>0</v>
      </c>
      <c r="GP234" s="1">
        <f t="shared" si="982"/>
        <v>0</v>
      </c>
      <c r="GQ234" s="1">
        <f t="shared" si="905"/>
        <v>0</v>
      </c>
      <c r="GS234" s="1">
        <f t="shared" si="906"/>
        <v>0</v>
      </c>
      <c r="GT234" s="1">
        <f t="shared" si="907"/>
        <v>0</v>
      </c>
      <c r="GU234" s="1">
        <f t="shared" si="983"/>
        <v>1</v>
      </c>
      <c r="GV234" s="1">
        <f t="shared" si="984"/>
        <v>0</v>
      </c>
      <c r="GW234" s="1">
        <f t="shared" si="985"/>
        <v>0</v>
      </c>
      <c r="GX234" s="1">
        <f t="shared" si="986"/>
        <v>0</v>
      </c>
      <c r="GY234" s="1">
        <f t="shared" si="987"/>
        <v>0</v>
      </c>
      <c r="GZ234" s="1"/>
      <c r="HA234" s="1">
        <f t="shared" si="908"/>
        <v>0</v>
      </c>
      <c r="HB234" s="1">
        <f t="shared" si="909"/>
        <v>0</v>
      </c>
      <c r="HC234" s="1">
        <f t="shared" si="910"/>
        <v>0</v>
      </c>
      <c r="HD234" s="1">
        <f t="shared" si="911"/>
        <v>0</v>
      </c>
      <c r="HE234" s="1">
        <f t="shared" si="912"/>
        <v>0</v>
      </c>
      <c r="HF234" s="1">
        <f t="shared" si="913"/>
        <v>0</v>
      </c>
      <c r="HH234" s="1">
        <f t="shared" si="914"/>
        <v>1</v>
      </c>
      <c r="HI234" s="1">
        <f t="shared" si="915"/>
        <v>0</v>
      </c>
      <c r="HJ234" s="1">
        <f t="shared" si="916"/>
        <v>0</v>
      </c>
      <c r="HK234" s="1">
        <f t="shared" si="917"/>
        <v>0</v>
      </c>
      <c r="HL234" s="1">
        <f t="shared" si="918"/>
        <v>0</v>
      </c>
      <c r="HM234" s="1">
        <f t="shared" si="919"/>
        <v>0</v>
      </c>
      <c r="HO234" s="1">
        <f t="shared" si="944"/>
        <v>1</v>
      </c>
      <c r="HP234" s="1" t="str">
        <f t="shared" si="945"/>
        <v/>
      </c>
      <c r="HQ234" s="1">
        <f t="shared" si="920"/>
        <v>1</v>
      </c>
      <c r="HR234" s="1" t="str">
        <f t="shared" si="921"/>
        <v/>
      </c>
      <c r="HS234" s="1">
        <f t="shared" si="922"/>
        <v>1</v>
      </c>
      <c r="HT234" s="1" t="str">
        <f t="shared" si="923"/>
        <v/>
      </c>
      <c r="HU234" s="1">
        <f t="shared" si="924"/>
        <v>1</v>
      </c>
      <c r="HV234" s="1" t="str">
        <f t="shared" si="925"/>
        <v/>
      </c>
      <c r="HW234" s="1">
        <f t="shared" si="926"/>
        <v>1</v>
      </c>
      <c r="HX234" s="1" t="str">
        <f t="shared" si="927"/>
        <v/>
      </c>
      <c r="HZ234" s="1">
        <f t="shared" si="988"/>
        <v>1</v>
      </c>
      <c r="IA234" s="1" t="str">
        <f t="shared" si="989"/>
        <v/>
      </c>
      <c r="IB234" s="1">
        <f t="shared" si="990"/>
        <v>1</v>
      </c>
      <c r="IC234" s="1" t="str">
        <f t="shared" si="991"/>
        <v/>
      </c>
      <c r="ID234" s="1">
        <f t="shared" si="992"/>
        <v>1</v>
      </c>
      <c r="IE234" s="1" t="str">
        <f t="shared" si="993"/>
        <v/>
      </c>
      <c r="IF234" s="1">
        <f t="shared" si="994"/>
        <v>1</v>
      </c>
      <c r="IG234" s="1" t="str">
        <f t="shared" si="995"/>
        <v/>
      </c>
      <c r="IH234" s="1">
        <f t="shared" si="996"/>
        <v>1</v>
      </c>
      <c r="II234" s="1" t="str">
        <f t="shared" si="997"/>
        <v/>
      </c>
    </row>
    <row r="235" spans="1:243" x14ac:dyDescent="0.2">
      <c r="A235" s="14">
        <f t="shared" si="818"/>
        <v>235</v>
      </c>
      <c r="C235" s="2">
        <v>42453</v>
      </c>
      <c r="G235" s="3">
        <v>109.02</v>
      </c>
      <c r="H235" s="3">
        <v>120.08</v>
      </c>
      <c r="I235" s="3">
        <v>129.07</v>
      </c>
      <c r="J235" s="4">
        <v>163.01</v>
      </c>
      <c r="P235" s="128">
        <f t="shared" si="946"/>
        <v>3489.9999999999995</v>
      </c>
      <c r="Q235" s="5">
        <f t="shared" si="947"/>
        <v>3848</v>
      </c>
      <c r="R235" s="6">
        <f t="shared" si="948"/>
        <v>4134.9999999999991</v>
      </c>
      <c r="S235" s="7">
        <f t="shared" si="949"/>
        <v>5216.9999999999991</v>
      </c>
      <c r="Y235" s="4">
        <f t="shared" si="928"/>
        <v>0.75000000000045475</v>
      </c>
      <c r="Z235" s="1">
        <f t="shared" si="929"/>
        <v>3.2499999999995453</v>
      </c>
      <c r="AA235" s="1">
        <f t="shared" si="930"/>
        <v>3.5</v>
      </c>
      <c r="AB235" s="1">
        <f t="shared" si="931"/>
        <v>15.000000000000909</v>
      </c>
      <c r="AC235" s="1"/>
      <c r="AD235" s="1"/>
      <c r="AE235" s="126"/>
      <c r="AF235" s="126"/>
      <c r="AG235" s="126"/>
      <c r="AH235" s="4">
        <f t="shared" si="823"/>
        <v>0.66666666666545416</v>
      </c>
      <c r="AI235" s="4">
        <f t="shared" si="824"/>
        <v>0.44999999999881757</v>
      </c>
      <c r="AJ235" s="4">
        <f t="shared" si="825"/>
        <v>1.1499999999995452</v>
      </c>
      <c r="AK235" s="4">
        <f t="shared" si="826"/>
        <v>0.91666666666621177</v>
      </c>
      <c r="AL235" s="4">
        <f t="shared" si="827"/>
        <v>1.4999999999995453</v>
      </c>
      <c r="AM235" s="4">
        <f t="shared" si="828"/>
        <v>1.5000000000003029</v>
      </c>
      <c r="AN235" s="4">
        <f t="shared" si="829"/>
        <v>2.5000000000003642</v>
      </c>
      <c r="AO235" s="4">
        <f t="shared" si="830"/>
        <v>1</v>
      </c>
      <c r="AP235" s="4">
        <f t="shared" si="831"/>
        <v>1.6666666666642411</v>
      </c>
      <c r="AQ235" s="4">
        <f t="shared" si="832"/>
        <v>2.8749999999996207</v>
      </c>
      <c r="AR235" s="4">
        <f t="shared" si="833"/>
        <v>0.10000000000090958</v>
      </c>
      <c r="AS235" s="4">
        <f t="shared" si="834"/>
        <v>8.3333333333990289E-2</v>
      </c>
      <c r="AT235" s="4">
        <f t="shared" si="835"/>
        <v>0.49999999999921174</v>
      </c>
      <c r="AU235" s="1"/>
      <c r="BA235" s="11">
        <f t="shared" si="842"/>
        <v>-0.75000000000045475</v>
      </c>
      <c r="BB235" s="11">
        <f t="shared" si="843"/>
        <v>-3.2499999999995453</v>
      </c>
      <c r="BC235" s="12">
        <f t="shared" si="844"/>
        <v>-3.5</v>
      </c>
      <c r="BD235" s="13">
        <f t="shared" si="845"/>
        <v>-15.000000000000909</v>
      </c>
      <c r="BJ235" s="11">
        <f t="shared" si="846"/>
        <v>0.66666666666545416</v>
      </c>
      <c r="BK235" s="11">
        <f t="shared" si="847"/>
        <v>0.44999999999881757</v>
      </c>
      <c r="BL235" s="11">
        <f t="shared" si="848"/>
        <v>-1.1499999999995452</v>
      </c>
      <c r="BM235" s="11">
        <f t="shared" si="849"/>
        <v>-0.91666666666621177</v>
      </c>
      <c r="BN235" s="11">
        <f t="shared" si="850"/>
        <v>-1.4999999999995453</v>
      </c>
      <c r="BO235" s="11">
        <f t="shared" si="851"/>
        <v>1.5000000000003029</v>
      </c>
      <c r="BP235" s="11">
        <f t="shared" si="852"/>
        <v>2.5000000000003642</v>
      </c>
      <c r="BQ235" s="1">
        <v>1</v>
      </c>
      <c r="BR235" s="11">
        <f t="shared" si="853"/>
        <v>-1.6666666666642411</v>
      </c>
      <c r="BS235" s="11">
        <f t="shared" si="854"/>
        <v>2.8749999999996207</v>
      </c>
      <c r="BT235" s="11">
        <f t="shared" si="855"/>
        <v>-0.10000000000090958</v>
      </c>
      <c r="BU235" s="11">
        <f t="shared" si="856"/>
        <v>8.3333333333990289E-2</v>
      </c>
      <c r="BV235" s="11">
        <f t="shared" si="998"/>
        <v>0.49999999999921174</v>
      </c>
      <c r="BY235" s="126"/>
      <c r="BZ235" s="126"/>
      <c r="CB235" s="1">
        <f t="shared" si="950"/>
        <v>0</v>
      </c>
      <c r="CC235" s="1">
        <f t="shared" si="951"/>
        <v>0</v>
      </c>
      <c r="CD235" s="1">
        <f t="shared" si="952"/>
        <v>0</v>
      </c>
      <c r="CE235" s="126">
        <f t="shared" si="836"/>
        <v>0</v>
      </c>
      <c r="CF235" s="1">
        <f t="shared" si="857"/>
        <v>0</v>
      </c>
      <c r="CG235" s="1" t="str">
        <f t="shared" si="953"/>
        <v/>
      </c>
      <c r="CH235" s="1">
        <f t="shared" si="837"/>
        <v>1</v>
      </c>
      <c r="CI235" s="1" t="str">
        <f t="shared" si="858"/>
        <v/>
      </c>
      <c r="CJ235" s="1" t="str">
        <f t="shared" si="838"/>
        <v/>
      </c>
      <c r="CK235" s="1">
        <f t="shared" si="839"/>
        <v>1</v>
      </c>
      <c r="CL235" s="1">
        <f t="shared" si="933"/>
        <v>0</v>
      </c>
      <c r="CM235" s="1" t="str">
        <f t="shared" si="859"/>
        <v/>
      </c>
      <c r="CN235" s="1">
        <f t="shared" si="934"/>
        <v>0</v>
      </c>
      <c r="CO235" s="1" t="str">
        <f t="shared" si="935"/>
        <v/>
      </c>
      <c r="CP235" s="1" t="str">
        <f t="shared" si="936"/>
        <v/>
      </c>
      <c r="CQ235" s="1">
        <f t="shared" si="937"/>
        <v>0</v>
      </c>
      <c r="CS235" s="1">
        <f t="shared" si="954"/>
        <v>1</v>
      </c>
      <c r="CT235" s="1">
        <f t="shared" si="955"/>
        <v>1</v>
      </c>
      <c r="CU235" s="1">
        <f t="shared" si="956"/>
        <v>1</v>
      </c>
      <c r="CV235" s="126">
        <f t="shared" si="840"/>
        <v>1</v>
      </c>
      <c r="CW235" s="1">
        <f t="shared" si="938"/>
        <v>1</v>
      </c>
      <c r="CX235" s="1">
        <f t="shared" si="860"/>
        <v>1</v>
      </c>
      <c r="CY235" s="1">
        <f t="shared" si="861"/>
        <v>0</v>
      </c>
      <c r="CZ235" s="1">
        <f t="shared" si="862"/>
        <v>0</v>
      </c>
      <c r="DA235" s="1">
        <f t="shared" si="863"/>
        <v>0</v>
      </c>
      <c r="DB235" s="1" t="str">
        <f t="shared" si="864"/>
        <v/>
      </c>
      <c r="DC235" s="1">
        <f t="shared" si="865"/>
        <v>0</v>
      </c>
      <c r="DD235" s="1" t="str">
        <f t="shared" si="866"/>
        <v/>
      </c>
      <c r="DE235" s="1" t="str">
        <f t="shared" si="939"/>
        <v/>
      </c>
      <c r="DF235" s="1"/>
      <c r="DG235" s="126">
        <f t="shared" si="841"/>
        <v>0</v>
      </c>
      <c r="DH235" s="1">
        <f t="shared" si="957"/>
        <v>0</v>
      </c>
      <c r="DI235" s="1">
        <f t="shared" si="958"/>
        <v>0</v>
      </c>
      <c r="DJ235" s="1">
        <f t="shared" si="959"/>
        <v>0</v>
      </c>
      <c r="DK235" s="1">
        <f t="shared" si="867"/>
        <v>1</v>
      </c>
      <c r="DL235" s="1"/>
      <c r="DM235" s="1">
        <f t="shared" si="868"/>
        <v>0</v>
      </c>
      <c r="DN235" s="1" t="str">
        <f t="shared" si="869"/>
        <v/>
      </c>
      <c r="DO235" s="1" t="str">
        <f t="shared" si="870"/>
        <v/>
      </c>
      <c r="DP235" s="1" t="str">
        <f t="shared" si="871"/>
        <v/>
      </c>
      <c r="DQ235" s="1" t="str">
        <f t="shared" si="872"/>
        <v/>
      </c>
      <c r="DR235" s="1" t="str">
        <f t="shared" si="873"/>
        <v/>
      </c>
      <c r="DS235" s="1" t="str">
        <f t="shared" si="874"/>
        <v/>
      </c>
      <c r="DT235" s="1" t="str">
        <f t="shared" si="875"/>
        <v/>
      </c>
      <c r="DU235" s="1" t="str">
        <f t="shared" si="876"/>
        <v/>
      </c>
      <c r="DV235" s="1">
        <f t="shared" si="960"/>
        <v>0</v>
      </c>
      <c r="DW235" s="1">
        <f t="shared" si="940"/>
        <v>0</v>
      </c>
      <c r="DX235" s="1" t="str">
        <f t="shared" si="877"/>
        <v/>
      </c>
      <c r="DY235" s="1">
        <f t="shared" si="878"/>
        <v>0</v>
      </c>
      <c r="EA235" s="1">
        <f t="shared" si="961"/>
        <v>0</v>
      </c>
      <c r="EB235" s="1">
        <f t="shared" si="962"/>
        <v>0</v>
      </c>
      <c r="EC235" s="1">
        <f t="shared" si="963"/>
        <v>0</v>
      </c>
      <c r="ED235" s="1">
        <f t="shared" si="964"/>
        <v>0</v>
      </c>
      <c r="EF235" s="1">
        <f t="shared" si="879"/>
        <v>0</v>
      </c>
      <c r="EG235" s="1">
        <f t="shared" si="880"/>
        <v>0</v>
      </c>
      <c r="EH235" s="1">
        <f t="shared" si="881"/>
        <v>0</v>
      </c>
      <c r="EI235" s="1">
        <f t="shared" si="882"/>
        <v>0</v>
      </c>
      <c r="EK235" s="1">
        <f t="shared" si="965"/>
        <v>1</v>
      </c>
      <c r="EL235" s="1">
        <f t="shared" si="966"/>
        <v>1</v>
      </c>
      <c r="EM235" s="1">
        <f t="shared" si="967"/>
        <v>1</v>
      </c>
      <c r="EO235" s="1">
        <f t="shared" si="968"/>
        <v>1</v>
      </c>
      <c r="EP235" s="1">
        <f t="shared" si="969"/>
        <v>1</v>
      </c>
      <c r="EQ235" s="1">
        <f t="shared" si="970"/>
        <v>1</v>
      </c>
      <c r="ES235" s="1">
        <f t="shared" si="971"/>
        <v>1</v>
      </c>
      <c r="ET235" s="1">
        <f t="shared" si="972"/>
        <v>1</v>
      </c>
      <c r="EU235" s="1">
        <f t="shared" si="973"/>
        <v>1</v>
      </c>
      <c r="EV235" s="1">
        <f t="shared" si="941"/>
        <v>1</v>
      </c>
      <c r="EW235" s="1">
        <f t="shared" si="942"/>
        <v>1</v>
      </c>
      <c r="EY235" s="1">
        <f t="shared" si="974"/>
        <v>1</v>
      </c>
      <c r="EZ235" s="1">
        <f t="shared" si="975"/>
        <v>1</v>
      </c>
      <c r="FA235" s="1">
        <f t="shared" si="976"/>
        <v>1</v>
      </c>
      <c r="FC235" s="1">
        <f t="shared" si="977"/>
        <v>0</v>
      </c>
      <c r="FD235" s="1" t="str">
        <f t="shared" si="943"/>
        <v/>
      </c>
      <c r="FE235" s="1"/>
      <c r="FF235" s="1">
        <f t="shared" si="978"/>
        <v>0</v>
      </c>
      <c r="FG235" s="1">
        <f t="shared" si="979"/>
        <v>1</v>
      </c>
      <c r="FH235" s="1">
        <f t="shared" si="980"/>
        <v>0</v>
      </c>
      <c r="FI235" s="1" t="str">
        <f t="shared" si="883"/>
        <v/>
      </c>
      <c r="FJ235" s="1" t="str">
        <f t="shared" si="884"/>
        <v/>
      </c>
      <c r="FK235" s="1" t="str">
        <f t="shared" si="885"/>
        <v/>
      </c>
      <c r="FL235" s="1" t="str">
        <f t="shared" si="886"/>
        <v/>
      </c>
      <c r="FN235" s="1" t="str">
        <f t="shared" si="887"/>
        <v/>
      </c>
      <c r="FO235" s="1" t="str">
        <f t="shared" si="888"/>
        <v/>
      </c>
      <c r="FP235" s="1" t="str">
        <f t="shared" si="889"/>
        <v/>
      </c>
      <c r="FV235" s="1">
        <f t="shared" si="890"/>
        <v>0</v>
      </c>
      <c r="FW235" s="1">
        <f t="shared" si="891"/>
        <v>0</v>
      </c>
      <c r="FX235" s="1">
        <f t="shared" si="892"/>
        <v>0</v>
      </c>
      <c r="GA235" s="1">
        <f t="shared" si="893"/>
        <v>1</v>
      </c>
      <c r="GB235" s="1">
        <f t="shared" si="894"/>
        <v>1</v>
      </c>
      <c r="GC235" s="1">
        <f t="shared" si="895"/>
        <v>1</v>
      </c>
      <c r="GD235" s="1">
        <f t="shared" si="896"/>
        <v>1</v>
      </c>
      <c r="GE235" s="1">
        <f t="shared" si="897"/>
        <v>0</v>
      </c>
      <c r="GF235" s="1">
        <f t="shared" si="981"/>
        <v>1</v>
      </c>
      <c r="GG235" s="1">
        <f t="shared" si="898"/>
        <v>0</v>
      </c>
      <c r="GI235" s="1">
        <f t="shared" si="899"/>
        <v>0</v>
      </c>
      <c r="GK235" s="1">
        <f t="shared" si="900"/>
        <v>0</v>
      </c>
      <c r="GL235" s="1">
        <f t="shared" si="901"/>
        <v>0</v>
      </c>
      <c r="GM235" s="1">
        <f t="shared" si="902"/>
        <v>0</v>
      </c>
      <c r="GN235" s="1">
        <f t="shared" si="903"/>
        <v>0</v>
      </c>
      <c r="GO235" s="1">
        <f t="shared" si="904"/>
        <v>1</v>
      </c>
      <c r="GP235" s="1">
        <f t="shared" si="982"/>
        <v>0</v>
      </c>
      <c r="GQ235" s="1">
        <f t="shared" si="905"/>
        <v>1</v>
      </c>
      <c r="GS235" s="1" t="str">
        <f t="shared" si="906"/>
        <v/>
      </c>
      <c r="GT235" s="1" t="str">
        <f t="shared" si="907"/>
        <v/>
      </c>
      <c r="GU235" s="1">
        <f t="shared" si="983"/>
        <v>0</v>
      </c>
      <c r="GV235" s="1">
        <f t="shared" si="984"/>
        <v>0</v>
      </c>
      <c r="GW235" s="1">
        <f t="shared" si="985"/>
        <v>0</v>
      </c>
      <c r="GX235" s="1">
        <f t="shared" si="986"/>
        <v>0</v>
      </c>
      <c r="GY235" s="1">
        <f t="shared" si="987"/>
        <v>0</v>
      </c>
      <c r="GZ235" s="1"/>
      <c r="HA235" s="1">
        <f t="shared" si="908"/>
        <v>0</v>
      </c>
      <c r="HB235" s="1">
        <f t="shared" si="909"/>
        <v>0</v>
      </c>
      <c r="HC235" s="1">
        <f t="shared" si="910"/>
        <v>0</v>
      </c>
      <c r="HD235" s="1">
        <f t="shared" si="911"/>
        <v>0</v>
      </c>
      <c r="HE235" s="1">
        <f t="shared" si="912"/>
        <v>0</v>
      </c>
      <c r="HF235" s="1">
        <f t="shared" si="913"/>
        <v>0</v>
      </c>
      <c r="HH235" s="1">
        <f t="shared" si="914"/>
        <v>1</v>
      </c>
      <c r="HI235" s="1">
        <f t="shared" si="915"/>
        <v>0</v>
      </c>
      <c r="HJ235" s="1">
        <f t="shared" si="916"/>
        <v>0</v>
      </c>
      <c r="HK235" s="1">
        <f t="shared" si="917"/>
        <v>0</v>
      </c>
      <c r="HL235" s="1">
        <f t="shared" si="918"/>
        <v>0</v>
      </c>
      <c r="HM235" s="1">
        <f t="shared" si="919"/>
        <v>0</v>
      </c>
      <c r="HO235" s="1" t="str">
        <f t="shared" si="944"/>
        <v/>
      </c>
      <c r="HP235" s="1">
        <f t="shared" si="945"/>
        <v>0</v>
      </c>
      <c r="HQ235" s="1" t="str">
        <f t="shared" si="920"/>
        <v/>
      </c>
      <c r="HR235" s="1">
        <f t="shared" si="921"/>
        <v>0</v>
      </c>
      <c r="HS235" s="1" t="str">
        <f t="shared" si="922"/>
        <v/>
      </c>
      <c r="HT235" s="1" t="str">
        <f t="shared" si="923"/>
        <v/>
      </c>
      <c r="HU235" s="1" t="str">
        <f t="shared" si="924"/>
        <v/>
      </c>
      <c r="HV235" s="1" t="str">
        <f t="shared" si="925"/>
        <v/>
      </c>
      <c r="HW235" s="1" t="str">
        <f t="shared" si="926"/>
        <v/>
      </c>
      <c r="HX235" s="1" t="str">
        <f t="shared" si="927"/>
        <v/>
      </c>
      <c r="HZ235" s="1" t="str">
        <f t="shared" si="988"/>
        <v/>
      </c>
      <c r="IA235" s="1">
        <f t="shared" si="989"/>
        <v>1</v>
      </c>
      <c r="IB235" s="1" t="str">
        <f t="shared" si="990"/>
        <v/>
      </c>
      <c r="IC235" s="1">
        <f t="shared" si="991"/>
        <v>1</v>
      </c>
      <c r="ID235" s="1" t="str">
        <f t="shared" si="992"/>
        <v/>
      </c>
      <c r="IE235" s="1" t="str">
        <f t="shared" si="993"/>
        <v/>
      </c>
      <c r="IF235" s="1" t="str">
        <f t="shared" si="994"/>
        <v/>
      </c>
      <c r="IG235" s="1" t="str">
        <f t="shared" si="995"/>
        <v/>
      </c>
      <c r="IH235" s="1" t="str">
        <f t="shared" si="996"/>
        <v/>
      </c>
      <c r="II235" s="1" t="str">
        <f t="shared" si="997"/>
        <v/>
      </c>
    </row>
    <row r="236" spans="1:243" x14ac:dyDescent="0.2">
      <c r="A236" s="14">
        <f t="shared" si="818"/>
        <v>236</v>
      </c>
      <c r="C236" s="2">
        <v>42457</v>
      </c>
      <c r="G236" s="3">
        <v>109.02500000000001</v>
      </c>
      <c r="H236" s="3">
        <v>120.11499999999999</v>
      </c>
      <c r="I236" s="3">
        <v>129.13</v>
      </c>
      <c r="J236" s="4">
        <v>163.16999999999999</v>
      </c>
      <c r="P236" s="128">
        <f t="shared" si="946"/>
        <v>3490.5000000000005</v>
      </c>
      <c r="Q236" s="5">
        <f t="shared" si="947"/>
        <v>3851.4999999999995</v>
      </c>
      <c r="R236" s="6">
        <f t="shared" si="948"/>
        <v>4141</v>
      </c>
      <c r="S236" s="7">
        <f t="shared" si="949"/>
        <v>5232.9999999999991</v>
      </c>
      <c r="Y236" s="4">
        <f t="shared" si="928"/>
        <v>0.50000000000090949</v>
      </c>
      <c r="Z236" s="1">
        <f t="shared" si="929"/>
        <v>3.4999999999995453</v>
      </c>
      <c r="AA236" s="1">
        <f t="shared" si="930"/>
        <v>6.0000000000009095</v>
      </c>
      <c r="AB236" s="1">
        <f t="shared" si="931"/>
        <v>16</v>
      </c>
      <c r="AC236" s="1"/>
      <c r="AD236" s="1"/>
      <c r="AE236" s="126"/>
      <c r="AF236" s="126"/>
      <c r="AG236" s="126"/>
      <c r="AH236" s="4">
        <f t="shared" si="823"/>
        <v>1.3333333333312112</v>
      </c>
      <c r="AI236" s="4">
        <f t="shared" si="824"/>
        <v>1.099999999997908</v>
      </c>
      <c r="AJ236" s="4">
        <f t="shared" si="825"/>
        <v>0.10000000000100018</v>
      </c>
      <c r="AK236" s="4">
        <f t="shared" si="826"/>
        <v>0.50000000000106137</v>
      </c>
      <c r="AL236" s="4">
        <f t="shared" si="827"/>
        <v>0.49999999999909051</v>
      </c>
      <c r="AM236" s="4">
        <f t="shared" si="828"/>
        <v>0.66666666666757646</v>
      </c>
      <c r="AN236" s="4">
        <f t="shared" si="829"/>
        <v>0.39999999999909086</v>
      </c>
      <c r="AO236" s="4">
        <f t="shared" si="830"/>
        <v>1</v>
      </c>
      <c r="AP236" s="4">
        <f t="shared" si="831"/>
        <v>1.3333333333287853</v>
      </c>
      <c r="AQ236" s="4">
        <f t="shared" si="832"/>
        <v>1.4166666666691685</v>
      </c>
      <c r="AR236" s="4">
        <f t="shared" si="833"/>
        <v>1.3999999999985446</v>
      </c>
      <c r="AS236" s="4">
        <f t="shared" si="834"/>
        <v>5.5555555556010106E-2</v>
      </c>
      <c r="AT236" s="4">
        <f t="shared" si="835"/>
        <v>1.1333333333315143</v>
      </c>
      <c r="AU236" s="1"/>
      <c r="BA236" s="11">
        <f t="shared" si="842"/>
        <v>0.50000000000090949</v>
      </c>
      <c r="BB236" s="11">
        <f t="shared" si="843"/>
        <v>3.4999999999995453</v>
      </c>
      <c r="BC236" s="12">
        <f t="shared" si="844"/>
        <v>6.0000000000009095</v>
      </c>
      <c r="BD236" s="13">
        <f t="shared" si="845"/>
        <v>16</v>
      </c>
      <c r="BJ236" s="11">
        <f t="shared" si="846"/>
        <v>-1.3333333333312112</v>
      </c>
      <c r="BK236" s="11">
        <f t="shared" si="847"/>
        <v>-1.099999999997908</v>
      </c>
      <c r="BL236" s="11">
        <f t="shared" si="848"/>
        <v>-0.10000000000100018</v>
      </c>
      <c r="BM236" s="11">
        <f t="shared" si="849"/>
        <v>-0.50000000000106137</v>
      </c>
      <c r="BN236" s="11">
        <f t="shared" si="850"/>
        <v>0.49999999999909051</v>
      </c>
      <c r="BO236" s="11">
        <f t="shared" si="851"/>
        <v>0.66666666666757646</v>
      </c>
      <c r="BP236" s="11">
        <f t="shared" si="852"/>
        <v>-0.39999999999909086</v>
      </c>
      <c r="BQ236" s="1">
        <v>1</v>
      </c>
      <c r="BR236" s="11">
        <f t="shared" si="853"/>
        <v>1.3333333333287853</v>
      </c>
      <c r="BS236" s="11">
        <f t="shared" si="854"/>
        <v>1.4166666666691685</v>
      </c>
      <c r="BT236" s="11">
        <f t="shared" si="855"/>
        <v>-1.3999999999985446</v>
      </c>
      <c r="BU236" s="11">
        <f t="shared" si="856"/>
        <v>-5.5555555556010106E-2</v>
      </c>
      <c r="BV236" s="11">
        <f t="shared" si="998"/>
        <v>-1.1333333333315143</v>
      </c>
      <c r="BY236" s="126"/>
      <c r="BZ236" s="126"/>
      <c r="CB236" s="1">
        <f t="shared" si="950"/>
        <v>0</v>
      </c>
      <c r="CC236" s="1">
        <f t="shared" si="951"/>
        <v>0</v>
      </c>
      <c r="CD236" s="1">
        <f t="shared" si="952"/>
        <v>0</v>
      </c>
      <c r="CE236" s="126">
        <f t="shared" si="836"/>
        <v>0</v>
      </c>
      <c r="CF236" s="1">
        <f t="shared" si="857"/>
        <v>0</v>
      </c>
      <c r="CG236" s="1" t="str">
        <f t="shared" si="953"/>
        <v/>
      </c>
      <c r="CH236" s="1" t="str">
        <f t="shared" si="837"/>
        <v/>
      </c>
      <c r="CI236" s="1">
        <f t="shared" si="858"/>
        <v>1</v>
      </c>
      <c r="CJ236" s="1">
        <f t="shared" si="838"/>
        <v>1</v>
      </c>
      <c r="CK236" s="1" t="str">
        <f t="shared" si="839"/>
        <v/>
      </c>
      <c r="CL236" s="1">
        <f t="shared" si="933"/>
        <v>1</v>
      </c>
      <c r="CM236" s="1">
        <f t="shared" si="859"/>
        <v>1</v>
      </c>
      <c r="CN236" s="1">
        <f t="shared" si="934"/>
        <v>1</v>
      </c>
      <c r="CO236" s="1" t="str">
        <f t="shared" si="935"/>
        <v/>
      </c>
      <c r="CP236" s="1" t="str">
        <f t="shared" si="936"/>
        <v/>
      </c>
      <c r="CQ236" s="1">
        <f t="shared" si="937"/>
        <v>1</v>
      </c>
      <c r="CS236" s="1">
        <f t="shared" si="954"/>
        <v>0</v>
      </c>
      <c r="CT236" s="1">
        <f t="shared" si="955"/>
        <v>0</v>
      </c>
      <c r="CU236" s="1">
        <f t="shared" si="956"/>
        <v>0</v>
      </c>
      <c r="CV236" s="126">
        <f t="shared" si="840"/>
        <v>0</v>
      </c>
      <c r="CW236" s="1">
        <f t="shared" si="938"/>
        <v>1</v>
      </c>
      <c r="CX236" s="1" t="str">
        <f t="shared" si="860"/>
        <v/>
      </c>
      <c r="CY236" s="1" t="str">
        <f t="shared" si="861"/>
        <v/>
      </c>
      <c r="CZ236" s="1" t="str">
        <f t="shared" si="862"/>
        <v/>
      </c>
      <c r="DA236" s="1" t="str">
        <f t="shared" si="863"/>
        <v/>
      </c>
      <c r="DB236" s="1">
        <f t="shared" si="864"/>
        <v>1</v>
      </c>
      <c r="DC236" s="1" t="str">
        <f t="shared" si="865"/>
        <v/>
      </c>
      <c r="DD236" s="1">
        <f t="shared" si="866"/>
        <v>1</v>
      </c>
      <c r="DE236" s="1" t="str">
        <f t="shared" si="939"/>
        <v/>
      </c>
      <c r="DF236" s="1"/>
      <c r="DG236" s="126">
        <f t="shared" si="841"/>
        <v>1</v>
      </c>
      <c r="DH236" s="1">
        <f t="shared" si="957"/>
        <v>1</v>
      </c>
      <c r="DI236" s="1">
        <f t="shared" si="958"/>
        <v>1</v>
      </c>
      <c r="DJ236" s="1">
        <f t="shared" si="959"/>
        <v>1</v>
      </c>
      <c r="DK236" s="1" t="str">
        <f t="shared" si="867"/>
        <v/>
      </c>
      <c r="DL236" s="1"/>
      <c r="DM236" s="1" t="str">
        <f t="shared" si="868"/>
        <v/>
      </c>
      <c r="DN236" s="1">
        <f t="shared" si="869"/>
        <v>0</v>
      </c>
      <c r="DO236" s="1">
        <f t="shared" si="870"/>
        <v>1</v>
      </c>
      <c r="DP236" s="1">
        <f t="shared" si="871"/>
        <v>0</v>
      </c>
      <c r="DQ236" s="1">
        <f t="shared" si="872"/>
        <v>1</v>
      </c>
      <c r="DR236" s="1">
        <f t="shared" si="873"/>
        <v>1</v>
      </c>
      <c r="DS236" s="1">
        <f t="shared" si="874"/>
        <v>1</v>
      </c>
      <c r="DT236" s="1">
        <f t="shared" si="875"/>
        <v>1</v>
      </c>
      <c r="DU236" s="1">
        <f t="shared" si="876"/>
        <v>1</v>
      </c>
      <c r="DV236" s="1">
        <f t="shared" si="960"/>
        <v>1</v>
      </c>
      <c r="DW236" s="1">
        <f t="shared" si="940"/>
        <v>0</v>
      </c>
      <c r="DX236" s="1" t="str">
        <f t="shared" si="877"/>
        <v/>
      </c>
      <c r="DY236" s="1" t="str">
        <f t="shared" si="878"/>
        <v/>
      </c>
      <c r="EA236" s="1">
        <f t="shared" si="961"/>
        <v>0</v>
      </c>
      <c r="EB236" s="1">
        <f t="shared" si="962"/>
        <v>0</v>
      </c>
      <c r="EC236" s="1">
        <f t="shared" si="963"/>
        <v>0</v>
      </c>
      <c r="ED236" s="1">
        <f t="shared" si="964"/>
        <v>0</v>
      </c>
      <c r="EF236" s="1">
        <f t="shared" si="879"/>
        <v>1</v>
      </c>
      <c r="EG236" s="1">
        <f t="shared" si="880"/>
        <v>1</v>
      </c>
      <c r="EH236" s="1">
        <f t="shared" si="881"/>
        <v>1</v>
      </c>
      <c r="EI236" s="1">
        <f t="shared" si="882"/>
        <v>1</v>
      </c>
      <c r="EK236" s="1">
        <f t="shared" si="965"/>
        <v>1</v>
      </c>
      <c r="EL236" s="1">
        <f t="shared" si="966"/>
        <v>1</v>
      </c>
      <c r="EM236" s="1">
        <f t="shared" si="967"/>
        <v>1</v>
      </c>
      <c r="EO236" s="1">
        <f t="shared" si="968"/>
        <v>1</v>
      </c>
      <c r="EP236" s="1">
        <f t="shared" si="969"/>
        <v>1</v>
      </c>
      <c r="EQ236" s="1">
        <f t="shared" si="970"/>
        <v>1</v>
      </c>
      <c r="ES236" s="1">
        <f t="shared" si="971"/>
        <v>1</v>
      </c>
      <c r="ET236" s="1">
        <f t="shared" si="972"/>
        <v>1</v>
      </c>
      <c r="EU236" s="1">
        <f t="shared" si="973"/>
        <v>1</v>
      </c>
      <c r="EV236" s="1">
        <f t="shared" si="941"/>
        <v>1</v>
      </c>
      <c r="EW236" s="1">
        <f t="shared" si="942"/>
        <v>0</v>
      </c>
      <c r="EY236" s="1">
        <f t="shared" si="974"/>
        <v>1</v>
      </c>
      <c r="EZ236" s="1">
        <f t="shared" si="975"/>
        <v>1</v>
      </c>
      <c r="FA236" s="1">
        <f t="shared" si="976"/>
        <v>1</v>
      </c>
      <c r="FC236" s="1">
        <f t="shared" si="977"/>
        <v>0</v>
      </c>
      <c r="FD236" s="1" t="str">
        <f t="shared" si="943"/>
        <v/>
      </c>
      <c r="FE236" s="1"/>
      <c r="FF236" s="1">
        <f t="shared" si="978"/>
        <v>1</v>
      </c>
      <c r="FG236" s="1">
        <f t="shared" si="979"/>
        <v>0</v>
      </c>
      <c r="FH236" s="1">
        <f t="shared" si="980"/>
        <v>0</v>
      </c>
      <c r="FI236" s="1" t="str">
        <f t="shared" si="883"/>
        <v/>
      </c>
      <c r="FJ236" s="1" t="str">
        <f t="shared" si="884"/>
        <v/>
      </c>
      <c r="FK236" s="1" t="str">
        <f t="shared" si="885"/>
        <v/>
      </c>
      <c r="FL236" s="1" t="str">
        <f t="shared" si="886"/>
        <v/>
      </c>
      <c r="FN236" s="1" t="str">
        <f t="shared" si="887"/>
        <v/>
      </c>
      <c r="FO236" s="1" t="str">
        <f t="shared" si="888"/>
        <v/>
      </c>
      <c r="FP236" s="1" t="str">
        <f t="shared" si="889"/>
        <v/>
      </c>
      <c r="FV236" s="1">
        <f t="shared" si="890"/>
        <v>0</v>
      </c>
      <c r="FW236" s="1">
        <f t="shared" si="891"/>
        <v>1</v>
      </c>
      <c r="FX236" s="1">
        <f t="shared" si="892"/>
        <v>1</v>
      </c>
      <c r="GA236" s="1">
        <f t="shared" si="893"/>
        <v>1</v>
      </c>
      <c r="GB236" s="1">
        <f t="shared" si="894"/>
        <v>1</v>
      </c>
      <c r="GC236" s="1">
        <f t="shared" si="895"/>
        <v>1</v>
      </c>
      <c r="GD236" s="1">
        <f t="shared" si="896"/>
        <v>1</v>
      </c>
      <c r="GE236" s="1">
        <f t="shared" si="897"/>
        <v>0</v>
      </c>
      <c r="GF236" s="1">
        <f t="shared" si="981"/>
        <v>0</v>
      </c>
      <c r="GG236" s="1">
        <f t="shared" si="898"/>
        <v>1</v>
      </c>
      <c r="GI236" s="1">
        <f t="shared" si="899"/>
        <v>1</v>
      </c>
      <c r="GK236" s="1">
        <f t="shared" si="900"/>
        <v>1</v>
      </c>
      <c r="GL236" s="1">
        <f t="shared" si="901"/>
        <v>1</v>
      </c>
      <c r="GM236" s="1">
        <f t="shared" si="902"/>
        <v>1</v>
      </c>
      <c r="GN236" s="1">
        <f t="shared" si="903"/>
        <v>1</v>
      </c>
      <c r="GO236" s="1">
        <f t="shared" si="904"/>
        <v>0</v>
      </c>
      <c r="GP236" s="1">
        <f t="shared" si="982"/>
        <v>0</v>
      </c>
      <c r="GQ236" s="1">
        <f t="shared" si="905"/>
        <v>1</v>
      </c>
      <c r="GS236" s="1" t="str">
        <f t="shared" si="906"/>
        <v/>
      </c>
      <c r="GT236" s="1" t="str">
        <f t="shared" si="907"/>
        <v/>
      </c>
      <c r="GU236" s="1">
        <f t="shared" si="983"/>
        <v>0</v>
      </c>
      <c r="GV236" s="1">
        <f t="shared" si="984"/>
        <v>0</v>
      </c>
      <c r="GW236" s="1">
        <f t="shared" si="985"/>
        <v>0</v>
      </c>
      <c r="GX236" s="1">
        <f t="shared" si="986"/>
        <v>0</v>
      </c>
      <c r="GY236" s="1">
        <f t="shared" si="987"/>
        <v>0</v>
      </c>
      <c r="GZ236" s="1"/>
      <c r="HA236" s="1">
        <f t="shared" si="908"/>
        <v>0</v>
      </c>
      <c r="HB236" s="1">
        <f t="shared" si="909"/>
        <v>0</v>
      </c>
      <c r="HC236" s="1">
        <f t="shared" si="910"/>
        <v>0</v>
      </c>
      <c r="HD236" s="1">
        <f t="shared" si="911"/>
        <v>0</v>
      </c>
      <c r="HE236" s="1">
        <f t="shared" si="912"/>
        <v>0</v>
      </c>
      <c r="HF236" s="1">
        <f t="shared" si="913"/>
        <v>0</v>
      </c>
      <c r="HH236" s="1">
        <f t="shared" si="914"/>
        <v>0</v>
      </c>
      <c r="HI236" s="1">
        <f t="shared" si="915"/>
        <v>0</v>
      </c>
      <c r="HJ236" s="1">
        <f t="shared" si="916"/>
        <v>0</v>
      </c>
      <c r="HK236" s="1">
        <f t="shared" si="917"/>
        <v>0</v>
      </c>
      <c r="HL236" s="1">
        <f t="shared" si="918"/>
        <v>0</v>
      </c>
      <c r="HM236" s="1">
        <f t="shared" si="919"/>
        <v>0</v>
      </c>
      <c r="HO236" s="1">
        <f t="shared" si="944"/>
        <v>1</v>
      </c>
      <c r="HP236" s="1" t="str">
        <f t="shared" si="945"/>
        <v/>
      </c>
      <c r="HQ236" s="1">
        <f t="shared" si="920"/>
        <v>1</v>
      </c>
      <c r="HR236" s="1" t="str">
        <f t="shared" si="921"/>
        <v/>
      </c>
      <c r="HS236" s="1">
        <f t="shared" si="922"/>
        <v>1</v>
      </c>
      <c r="HT236" s="1" t="str">
        <f t="shared" si="923"/>
        <v/>
      </c>
      <c r="HU236" s="1" t="str">
        <f t="shared" si="924"/>
        <v/>
      </c>
      <c r="HV236" s="1" t="str">
        <f t="shared" si="925"/>
        <v/>
      </c>
      <c r="HW236" s="1" t="str">
        <f t="shared" si="926"/>
        <v/>
      </c>
      <c r="HX236" s="1" t="str">
        <f t="shared" si="927"/>
        <v/>
      </c>
      <c r="HZ236" s="1">
        <f t="shared" si="988"/>
        <v>0</v>
      </c>
      <c r="IA236" s="1" t="str">
        <f t="shared" si="989"/>
        <v/>
      </c>
      <c r="IB236" s="1">
        <f t="shared" si="990"/>
        <v>0</v>
      </c>
      <c r="IC236" s="1" t="str">
        <f t="shared" si="991"/>
        <v/>
      </c>
      <c r="ID236" s="1">
        <f t="shared" si="992"/>
        <v>0</v>
      </c>
      <c r="IE236" s="1" t="str">
        <f t="shared" si="993"/>
        <v/>
      </c>
      <c r="IF236" s="1" t="str">
        <f t="shared" si="994"/>
        <v/>
      </c>
      <c r="IG236" s="1" t="str">
        <f t="shared" si="995"/>
        <v/>
      </c>
      <c r="IH236" s="1" t="str">
        <f t="shared" si="996"/>
        <v/>
      </c>
      <c r="II236" s="1" t="str">
        <f t="shared" si="997"/>
        <v/>
      </c>
    </row>
    <row r="237" spans="1:243" x14ac:dyDescent="0.2">
      <c r="A237" s="14">
        <f t="shared" si="818"/>
        <v>237</v>
      </c>
      <c r="C237" s="2">
        <v>42458</v>
      </c>
      <c r="G237" s="3">
        <v>109.087</v>
      </c>
      <c r="H237" s="3">
        <v>120.25</v>
      </c>
      <c r="I237" s="3">
        <v>130</v>
      </c>
      <c r="J237" s="4">
        <v>164.16</v>
      </c>
      <c r="P237" s="128">
        <f t="shared" si="946"/>
        <v>3496.7500000000005</v>
      </c>
      <c r="Q237" s="5">
        <f t="shared" si="947"/>
        <v>3865</v>
      </c>
      <c r="R237" s="6">
        <f t="shared" si="948"/>
        <v>4160</v>
      </c>
      <c r="S237" s="7">
        <f t="shared" si="949"/>
        <v>5264</v>
      </c>
      <c r="Y237" s="4">
        <f t="shared" si="928"/>
        <v>6.25</v>
      </c>
      <c r="Z237" s="1">
        <f t="shared" si="929"/>
        <v>13.500000000000455</v>
      </c>
      <c r="AA237" s="1">
        <f t="shared" si="930"/>
        <v>19</v>
      </c>
      <c r="AB237" s="1">
        <f t="shared" si="931"/>
        <v>31.000000000000909</v>
      </c>
      <c r="AC237" s="1"/>
      <c r="AD237" s="1"/>
      <c r="AE237" s="126"/>
      <c r="AF237" s="126"/>
      <c r="AG237" s="126"/>
      <c r="AH237" s="4">
        <f t="shared" si="823"/>
        <v>3.4999999999996962</v>
      </c>
      <c r="AI237" s="4">
        <f t="shared" si="824"/>
        <v>4.3999999999997268</v>
      </c>
      <c r="AJ237" s="4">
        <f t="shared" si="825"/>
        <v>2.1000000000004544</v>
      </c>
      <c r="AK237" s="4">
        <f t="shared" si="826"/>
        <v>0.83333333333378867</v>
      </c>
      <c r="AL237" s="4">
        <f t="shared" si="827"/>
        <v>4.0000000000004547</v>
      </c>
      <c r="AM237" s="4">
        <f t="shared" si="828"/>
        <v>8.6666666666663641</v>
      </c>
      <c r="AN237" s="4">
        <f t="shared" si="829"/>
        <v>6.5999999999996355</v>
      </c>
      <c r="AO237" s="4">
        <f t="shared" si="830"/>
        <v>1</v>
      </c>
      <c r="AP237" s="4">
        <f t="shared" si="831"/>
        <v>6.4999999999990896</v>
      </c>
      <c r="AQ237" s="4">
        <f t="shared" si="832"/>
        <v>7.4166666666656811</v>
      </c>
      <c r="AR237" s="4">
        <f t="shared" si="833"/>
        <v>4.9000000000000004</v>
      </c>
      <c r="AS237" s="4">
        <f t="shared" si="834"/>
        <v>6.6111111111113638</v>
      </c>
      <c r="AT237" s="4">
        <f t="shared" si="835"/>
        <v>8.3666666666665463</v>
      </c>
      <c r="AU237" s="1"/>
      <c r="BA237" s="11">
        <f t="shared" si="842"/>
        <v>6.25</v>
      </c>
      <c r="BB237" s="11">
        <f t="shared" si="843"/>
        <v>13.500000000000455</v>
      </c>
      <c r="BC237" s="12">
        <f t="shared" si="844"/>
        <v>19</v>
      </c>
      <c r="BD237" s="13">
        <f t="shared" si="845"/>
        <v>31.000000000000909</v>
      </c>
      <c r="BJ237" s="11">
        <f t="shared" si="846"/>
        <v>3.4999999999996962</v>
      </c>
      <c r="BK237" s="11">
        <f t="shared" si="847"/>
        <v>4.3999999999997268</v>
      </c>
      <c r="BL237" s="11">
        <f t="shared" si="848"/>
        <v>2.1000000000004544</v>
      </c>
      <c r="BM237" s="11">
        <f t="shared" si="849"/>
        <v>0.83333333333378867</v>
      </c>
      <c r="BN237" s="11">
        <f t="shared" si="850"/>
        <v>4.0000000000004547</v>
      </c>
      <c r="BO237" s="11">
        <f t="shared" si="851"/>
        <v>8.6666666666663641</v>
      </c>
      <c r="BP237" s="11">
        <f t="shared" si="852"/>
        <v>6.5999999999996355</v>
      </c>
      <c r="BQ237" s="1">
        <v>1</v>
      </c>
      <c r="BR237" s="11">
        <f t="shared" si="853"/>
        <v>-6.4999999999990896</v>
      </c>
      <c r="BS237" s="11">
        <f t="shared" si="854"/>
        <v>7.4166666666656811</v>
      </c>
      <c r="BT237" s="11">
        <f t="shared" si="855"/>
        <v>4.9000000000000004</v>
      </c>
      <c r="BU237" s="11">
        <f t="shared" si="856"/>
        <v>6.6111111111113638</v>
      </c>
      <c r="BV237" s="11">
        <f t="shared" si="998"/>
        <v>8.3666666666665463</v>
      </c>
      <c r="BY237" s="126"/>
      <c r="BZ237" s="126"/>
      <c r="CB237" s="1">
        <f t="shared" si="950"/>
        <v>1</v>
      </c>
      <c r="CC237" s="1">
        <f t="shared" si="951"/>
        <v>1</v>
      </c>
      <c r="CD237" s="1">
        <f t="shared" si="952"/>
        <v>1</v>
      </c>
      <c r="CE237" s="126">
        <f t="shared" si="836"/>
        <v>1</v>
      </c>
      <c r="CF237" s="1">
        <f t="shared" si="857"/>
        <v>1</v>
      </c>
      <c r="CG237" s="1">
        <f t="shared" si="953"/>
        <v>1</v>
      </c>
      <c r="CH237" s="1" t="str">
        <f t="shared" si="837"/>
        <v/>
      </c>
      <c r="CI237" s="1" t="str">
        <f t="shared" si="858"/>
        <v/>
      </c>
      <c r="CJ237" s="1">
        <f t="shared" si="838"/>
        <v>0</v>
      </c>
      <c r="CK237" s="1">
        <f t="shared" si="839"/>
        <v>0</v>
      </c>
      <c r="CL237" s="1">
        <f t="shared" si="933"/>
        <v>1</v>
      </c>
      <c r="CM237" s="1">
        <f t="shared" si="859"/>
        <v>0</v>
      </c>
      <c r="CN237" s="1" t="str">
        <f t="shared" si="934"/>
        <v/>
      </c>
      <c r="CO237" s="1">
        <f t="shared" si="935"/>
        <v>1</v>
      </c>
      <c r="CP237" s="1">
        <f t="shared" si="936"/>
        <v>1</v>
      </c>
      <c r="CQ237" s="1" t="str">
        <f t="shared" si="937"/>
        <v/>
      </c>
      <c r="CS237" s="1">
        <f t="shared" si="954"/>
        <v>1</v>
      </c>
      <c r="CT237" s="1">
        <f t="shared" si="955"/>
        <v>1</v>
      </c>
      <c r="CU237" s="1">
        <f t="shared" si="956"/>
        <v>1</v>
      </c>
      <c r="CV237" s="126">
        <f t="shared" si="840"/>
        <v>1</v>
      </c>
      <c r="CW237" s="1">
        <f t="shared" si="938"/>
        <v>1</v>
      </c>
      <c r="CX237" s="1">
        <f t="shared" si="860"/>
        <v>1</v>
      </c>
      <c r="CY237" s="1">
        <f t="shared" si="861"/>
        <v>1</v>
      </c>
      <c r="CZ237" s="1">
        <f t="shared" si="862"/>
        <v>1</v>
      </c>
      <c r="DA237" s="1">
        <f t="shared" si="863"/>
        <v>1</v>
      </c>
      <c r="DB237" s="1" t="str">
        <f t="shared" si="864"/>
        <v/>
      </c>
      <c r="DC237" s="1" t="str">
        <f t="shared" si="865"/>
        <v/>
      </c>
      <c r="DD237" s="1">
        <f t="shared" si="866"/>
        <v>0</v>
      </c>
      <c r="DE237" s="1" t="str">
        <f t="shared" si="939"/>
        <v/>
      </c>
      <c r="DF237" s="1"/>
      <c r="DG237" s="126">
        <f t="shared" si="841"/>
        <v>1</v>
      </c>
      <c r="DH237" s="1">
        <f t="shared" si="957"/>
        <v>1</v>
      </c>
      <c r="DI237" s="1">
        <f t="shared" si="958"/>
        <v>1</v>
      </c>
      <c r="DJ237" s="1">
        <f t="shared" si="959"/>
        <v>1</v>
      </c>
      <c r="DK237" s="1" t="str">
        <f t="shared" si="867"/>
        <v/>
      </c>
      <c r="DL237" s="1"/>
      <c r="DM237" s="1" t="str">
        <f t="shared" si="868"/>
        <v/>
      </c>
      <c r="DN237" s="1">
        <f t="shared" si="869"/>
        <v>1</v>
      </c>
      <c r="DO237" s="1">
        <f t="shared" si="870"/>
        <v>1</v>
      </c>
      <c r="DP237" s="1">
        <f t="shared" si="871"/>
        <v>1</v>
      </c>
      <c r="DQ237" s="1">
        <f t="shared" si="872"/>
        <v>1</v>
      </c>
      <c r="DR237" s="1">
        <f t="shared" si="873"/>
        <v>1</v>
      </c>
      <c r="DS237" s="1">
        <f t="shared" si="874"/>
        <v>1</v>
      </c>
      <c r="DT237" s="1">
        <f t="shared" si="875"/>
        <v>1</v>
      </c>
      <c r="DU237" s="1">
        <f t="shared" si="876"/>
        <v>0</v>
      </c>
      <c r="DV237" s="1">
        <f t="shared" si="960"/>
        <v>1</v>
      </c>
      <c r="DW237" s="1">
        <f t="shared" si="940"/>
        <v>0</v>
      </c>
      <c r="DX237" s="1" t="str">
        <f t="shared" si="877"/>
        <v/>
      </c>
      <c r="DY237" s="1" t="str">
        <f t="shared" si="878"/>
        <v/>
      </c>
      <c r="EA237" s="1">
        <f t="shared" si="961"/>
        <v>1</v>
      </c>
      <c r="EB237" s="1">
        <f t="shared" si="962"/>
        <v>1</v>
      </c>
      <c r="EC237" s="1">
        <f t="shared" si="963"/>
        <v>1</v>
      </c>
      <c r="ED237" s="1">
        <f t="shared" si="964"/>
        <v>1</v>
      </c>
      <c r="EF237" s="1">
        <f t="shared" si="879"/>
        <v>1</v>
      </c>
      <c r="EG237" s="1">
        <f t="shared" si="880"/>
        <v>1</v>
      </c>
      <c r="EH237" s="1">
        <f t="shared" si="881"/>
        <v>1</v>
      </c>
      <c r="EI237" s="1">
        <f t="shared" si="882"/>
        <v>1</v>
      </c>
      <c r="EK237" s="1">
        <f t="shared" si="965"/>
        <v>1</v>
      </c>
      <c r="EL237" s="1">
        <f t="shared" si="966"/>
        <v>1</v>
      </c>
      <c r="EM237" s="1">
        <f t="shared" si="967"/>
        <v>1</v>
      </c>
      <c r="EO237" s="1">
        <f t="shared" si="968"/>
        <v>1</v>
      </c>
      <c r="EP237" s="1">
        <f t="shared" si="969"/>
        <v>1</v>
      </c>
      <c r="EQ237" s="1">
        <f t="shared" si="970"/>
        <v>1</v>
      </c>
      <c r="ES237" s="1">
        <f t="shared" si="971"/>
        <v>1</v>
      </c>
      <c r="ET237" s="1">
        <f t="shared" si="972"/>
        <v>1</v>
      </c>
      <c r="EU237" s="1">
        <f t="shared" si="973"/>
        <v>1</v>
      </c>
      <c r="EV237" s="1">
        <f t="shared" si="941"/>
        <v>1</v>
      </c>
      <c r="EW237" s="1">
        <f t="shared" si="942"/>
        <v>1</v>
      </c>
      <c r="EY237" s="1">
        <f t="shared" si="974"/>
        <v>1</v>
      </c>
      <c r="EZ237" s="1">
        <f t="shared" si="975"/>
        <v>1</v>
      </c>
      <c r="FA237" s="1">
        <f t="shared" si="976"/>
        <v>1</v>
      </c>
      <c r="FC237" s="1">
        <f t="shared" si="977"/>
        <v>1</v>
      </c>
      <c r="FD237" s="1">
        <f t="shared" si="943"/>
        <v>0</v>
      </c>
      <c r="FE237" s="1"/>
      <c r="FF237" s="1">
        <f t="shared" si="978"/>
        <v>1</v>
      </c>
      <c r="FG237" s="1">
        <f t="shared" si="979"/>
        <v>1</v>
      </c>
      <c r="FH237" s="1">
        <f t="shared" si="980"/>
        <v>1</v>
      </c>
      <c r="FI237" s="1">
        <f t="shared" si="883"/>
        <v>1</v>
      </c>
      <c r="FJ237" s="1">
        <f t="shared" si="884"/>
        <v>1</v>
      </c>
      <c r="FK237" s="1">
        <f t="shared" si="885"/>
        <v>1</v>
      </c>
      <c r="FL237" s="1">
        <f t="shared" si="886"/>
        <v>1</v>
      </c>
      <c r="FN237" s="1">
        <f t="shared" si="887"/>
        <v>1</v>
      </c>
      <c r="FO237" s="1">
        <f t="shared" si="888"/>
        <v>0</v>
      </c>
      <c r="FP237" s="1">
        <f t="shared" si="889"/>
        <v>1</v>
      </c>
      <c r="FV237" s="1">
        <f t="shared" si="890"/>
        <v>0</v>
      </c>
      <c r="FW237" s="1">
        <f t="shared" si="891"/>
        <v>0</v>
      </c>
      <c r="FX237" s="1">
        <f t="shared" si="892"/>
        <v>1</v>
      </c>
      <c r="GA237" s="1">
        <f t="shared" si="893"/>
        <v>0</v>
      </c>
      <c r="GB237" s="1">
        <f t="shared" si="894"/>
        <v>0</v>
      </c>
      <c r="GC237" s="1">
        <f t="shared" si="895"/>
        <v>0</v>
      </c>
      <c r="GD237" s="1">
        <f t="shared" si="896"/>
        <v>0</v>
      </c>
      <c r="GE237" s="1">
        <f t="shared" si="897"/>
        <v>0</v>
      </c>
      <c r="GF237" s="1">
        <f t="shared" si="981"/>
        <v>0</v>
      </c>
      <c r="GG237" s="1">
        <f t="shared" si="898"/>
        <v>0</v>
      </c>
      <c r="GI237" s="1">
        <f t="shared" si="899"/>
        <v>0</v>
      </c>
      <c r="GK237" s="1">
        <f t="shared" si="900"/>
        <v>1</v>
      </c>
      <c r="GL237" s="1">
        <f t="shared" si="901"/>
        <v>1</v>
      </c>
      <c r="GM237" s="1">
        <f t="shared" si="902"/>
        <v>1</v>
      </c>
      <c r="GN237" s="1">
        <f t="shared" si="903"/>
        <v>1</v>
      </c>
      <c r="GO237" s="1">
        <f t="shared" si="904"/>
        <v>1</v>
      </c>
      <c r="GP237" s="1">
        <f t="shared" si="982"/>
        <v>1</v>
      </c>
      <c r="GQ237" s="1">
        <f t="shared" si="905"/>
        <v>1</v>
      </c>
      <c r="GS237" s="1" t="str">
        <f t="shared" si="906"/>
        <v/>
      </c>
      <c r="GT237" s="1" t="str">
        <f t="shared" si="907"/>
        <v/>
      </c>
      <c r="GU237" s="1">
        <f t="shared" si="983"/>
        <v>0</v>
      </c>
      <c r="GV237" s="1">
        <f t="shared" si="984"/>
        <v>0</v>
      </c>
      <c r="GW237" s="1">
        <f t="shared" si="985"/>
        <v>0</v>
      </c>
      <c r="GX237" s="1">
        <f t="shared" si="986"/>
        <v>0</v>
      </c>
      <c r="GY237" s="1">
        <f t="shared" si="987"/>
        <v>0</v>
      </c>
      <c r="GZ237" s="1"/>
      <c r="HA237" s="1">
        <f t="shared" si="908"/>
        <v>1</v>
      </c>
      <c r="HB237" s="1">
        <f t="shared" si="909"/>
        <v>1</v>
      </c>
      <c r="HC237" s="1">
        <f t="shared" si="910"/>
        <v>1</v>
      </c>
      <c r="HD237" s="1">
        <f t="shared" si="911"/>
        <v>1</v>
      </c>
      <c r="HE237" s="1">
        <f t="shared" si="912"/>
        <v>1</v>
      </c>
      <c r="HF237" s="1">
        <f t="shared" si="913"/>
        <v>0</v>
      </c>
      <c r="HH237" s="1">
        <f t="shared" si="914"/>
        <v>1</v>
      </c>
      <c r="HI237" s="1">
        <f t="shared" si="915"/>
        <v>1</v>
      </c>
      <c r="HJ237" s="1">
        <f t="shared" si="916"/>
        <v>1</v>
      </c>
      <c r="HK237" s="1">
        <f t="shared" si="917"/>
        <v>1</v>
      </c>
      <c r="HL237" s="1">
        <f t="shared" si="918"/>
        <v>0</v>
      </c>
      <c r="HM237" s="1">
        <f t="shared" si="919"/>
        <v>0</v>
      </c>
      <c r="HO237" s="1">
        <f t="shared" si="944"/>
        <v>0</v>
      </c>
      <c r="HP237" s="1" t="str">
        <f t="shared" si="945"/>
        <v/>
      </c>
      <c r="HQ237" s="1">
        <f t="shared" si="920"/>
        <v>0</v>
      </c>
      <c r="HR237" s="1" t="str">
        <f t="shared" si="921"/>
        <v/>
      </c>
      <c r="HS237" s="1">
        <f t="shared" si="922"/>
        <v>0</v>
      </c>
      <c r="HT237" s="1" t="str">
        <f t="shared" si="923"/>
        <v/>
      </c>
      <c r="HU237" s="1" t="str">
        <f t="shared" si="924"/>
        <v/>
      </c>
      <c r="HV237" s="1" t="str">
        <f t="shared" si="925"/>
        <v/>
      </c>
      <c r="HW237" s="1" t="str">
        <f t="shared" si="926"/>
        <v/>
      </c>
      <c r="HX237" s="1" t="str">
        <f t="shared" si="927"/>
        <v/>
      </c>
      <c r="HZ237" s="1">
        <f t="shared" si="988"/>
        <v>0</v>
      </c>
      <c r="IA237" s="1" t="str">
        <f t="shared" si="989"/>
        <v/>
      </c>
      <c r="IB237" s="1">
        <f t="shared" si="990"/>
        <v>0</v>
      </c>
      <c r="IC237" s="1" t="str">
        <f t="shared" si="991"/>
        <v/>
      </c>
      <c r="ID237" s="1">
        <f t="shared" si="992"/>
        <v>0</v>
      </c>
      <c r="IE237" s="1" t="str">
        <f t="shared" si="993"/>
        <v/>
      </c>
      <c r="IF237" s="1" t="str">
        <f t="shared" si="994"/>
        <v/>
      </c>
      <c r="IG237" s="1" t="str">
        <f t="shared" si="995"/>
        <v/>
      </c>
      <c r="IH237" s="1" t="str">
        <f t="shared" si="996"/>
        <v/>
      </c>
      <c r="II237" s="1" t="str">
        <f t="shared" si="997"/>
        <v/>
      </c>
    </row>
    <row r="238" spans="1:243" x14ac:dyDescent="0.2">
      <c r="A238" s="14">
        <f t="shared" si="818"/>
        <v>238</v>
      </c>
      <c r="C238" s="2">
        <v>42459</v>
      </c>
      <c r="G238" s="3">
        <v>109.107</v>
      </c>
      <c r="H238" s="3">
        <v>120.30200000000001</v>
      </c>
      <c r="I238" s="3">
        <v>130.005</v>
      </c>
      <c r="J238" s="4">
        <v>163.15</v>
      </c>
      <c r="P238" s="128">
        <f t="shared" si="946"/>
        <v>3498.75</v>
      </c>
      <c r="Q238" s="5">
        <f t="shared" si="947"/>
        <v>3870.2500000000005</v>
      </c>
      <c r="R238" s="6">
        <f t="shared" si="948"/>
        <v>4160.5</v>
      </c>
      <c r="S238" s="7">
        <f t="shared" si="949"/>
        <v>5231.0000000000009</v>
      </c>
      <c r="Y238" s="4">
        <f t="shared" si="928"/>
        <v>1.9999999999995453</v>
      </c>
      <c r="Z238" s="1">
        <f t="shared" si="929"/>
        <v>5.2500000000004547</v>
      </c>
      <c r="AA238" s="1">
        <f t="shared" si="930"/>
        <v>0.5</v>
      </c>
      <c r="AB238" s="1">
        <f t="shared" si="931"/>
        <v>32.999999999999091</v>
      </c>
      <c r="AC238" s="1"/>
      <c r="AD238" s="1"/>
      <c r="AE238" s="126"/>
      <c r="AF238" s="126"/>
      <c r="AG238" s="126"/>
      <c r="AH238" s="4">
        <f t="shared" si="823"/>
        <v>0.49999999999878719</v>
      </c>
      <c r="AI238" s="4">
        <f t="shared" si="824"/>
        <v>0.84999999999881792</v>
      </c>
      <c r="AJ238" s="4">
        <f t="shared" si="825"/>
        <v>4.9500000000004549</v>
      </c>
      <c r="AK238" s="4">
        <f t="shared" si="826"/>
        <v>4.9166666666671217</v>
      </c>
      <c r="AL238" s="4">
        <f t="shared" si="827"/>
        <v>5.0000000000004547</v>
      </c>
      <c r="AM238" s="4">
        <f t="shared" si="828"/>
        <v>11.499999999999696</v>
      </c>
      <c r="AN238" s="4">
        <f t="shared" si="829"/>
        <v>13.699999999999637</v>
      </c>
      <c r="AO238" s="4">
        <f t="shared" si="830"/>
        <v>1</v>
      </c>
      <c r="AP238" s="4">
        <f t="shared" si="831"/>
        <v>3.5000000000024252</v>
      </c>
      <c r="AQ238" s="4">
        <f t="shared" si="832"/>
        <v>4.1249999999990141</v>
      </c>
      <c r="AR238" s="4">
        <f t="shared" si="833"/>
        <v>3.7999999999990903</v>
      </c>
      <c r="AS238" s="4">
        <f t="shared" si="834"/>
        <v>12.583333333333586</v>
      </c>
      <c r="AT238" s="4">
        <f t="shared" si="835"/>
        <v>8.3999999999989683</v>
      </c>
      <c r="AU238" s="1"/>
      <c r="BA238" s="11">
        <f t="shared" si="842"/>
        <v>1.9999999999995453</v>
      </c>
      <c r="BB238" s="11">
        <f t="shared" si="843"/>
        <v>5.2500000000004547</v>
      </c>
      <c r="BC238" s="12">
        <f t="shared" si="844"/>
        <v>0.5</v>
      </c>
      <c r="BD238" s="13">
        <f t="shared" si="845"/>
        <v>-32.999999999999091</v>
      </c>
      <c r="BJ238" s="11">
        <f t="shared" si="846"/>
        <v>0.49999999999878719</v>
      </c>
      <c r="BK238" s="11">
        <f t="shared" si="847"/>
        <v>0.84999999999881792</v>
      </c>
      <c r="BL238" s="11">
        <f t="shared" si="848"/>
        <v>4.9500000000004549</v>
      </c>
      <c r="BM238" s="11">
        <f t="shared" si="849"/>
        <v>4.9166666666671217</v>
      </c>
      <c r="BN238" s="11">
        <f t="shared" si="850"/>
        <v>5.0000000000004547</v>
      </c>
      <c r="BO238" s="11">
        <f t="shared" si="851"/>
        <v>11.499999999999696</v>
      </c>
      <c r="BP238" s="11">
        <f t="shared" si="852"/>
        <v>13.699999999999637</v>
      </c>
      <c r="BQ238" s="1">
        <v>1</v>
      </c>
      <c r="BR238" s="11">
        <f t="shared" si="853"/>
        <v>3.5000000000024252</v>
      </c>
      <c r="BS238" s="11">
        <f t="shared" si="854"/>
        <v>4.1249999999990141</v>
      </c>
      <c r="BT238" s="11">
        <f t="shared" si="855"/>
        <v>3.7999999999990903</v>
      </c>
      <c r="BU238" s="11">
        <f t="shared" si="856"/>
        <v>12.583333333333586</v>
      </c>
      <c r="BV238" s="11">
        <f t="shared" si="998"/>
        <v>8.3999999999989683</v>
      </c>
      <c r="BY238" s="126"/>
      <c r="BZ238" s="126"/>
      <c r="CB238" s="1">
        <f t="shared" si="950"/>
        <v>1</v>
      </c>
      <c r="CC238" s="1">
        <f t="shared" si="951"/>
        <v>1</v>
      </c>
      <c r="CD238" s="1">
        <f t="shared" si="952"/>
        <v>1</v>
      </c>
      <c r="CE238" s="126">
        <f t="shared" si="836"/>
        <v>0</v>
      </c>
      <c r="CF238" s="1">
        <f t="shared" si="857"/>
        <v>0</v>
      </c>
      <c r="CG238" s="1" t="str">
        <f t="shared" si="953"/>
        <v/>
      </c>
      <c r="CH238" s="1">
        <f t="shared" si="837"/>
        <v>1</v>
      </c>
      <c r="CI238" s="1">
        <f t="shared" si="858"/>
        <v>1</v>
      </c>
      <c r="CJ238" s="1">
        <f t="shared" si="838"/>
        <v>1</v>
      </c>
      <c r="CK238" s="1" t="str">
        <f t="shared" si="839"/>
        <v/>
      </c>
      <c r="CL238" s="1">
        <f t="shared" si="933"/>
        <v>1</v>
      </c>
      <c r="CM238" s="1">
        <f t="shared" si="859"/>
        <v>1</v>
      </c>
      <c r="CN238" s="1">
        <f t="shared" si="934"/>
        <v>1</v>
      </c>
      <c r="CO238" s="1" t="str">
        <f t="shared" si="935"/>
        <v/>
      </c>
      <c r="CP238" s="1">
        <f t="shared" si="936"/>
        <v>1</v>
      </c>
      <c r="CQ238" s="1" t="str">
        <f t="shared" si="937"/>
        <v/>
      </c>
      <c r="CS238" s="1">
        <f t="shared" si="954"/>
        <v>1</v>
      </c>
      <c r="CT238" s="1">
        <f t="shared" si="955"/>
        <v>1</v>
      </c>
      <c r="CU238" s="1">
        <f t="shared" si="956"/>
        <v>1</v>
      </c>
      <c r="CV238" s="126">
        <f t="shared" si="840"/>
        <v>0</v>
      </c>
      <c r="CW238" s="1" t="str">
        <f t="shared" si="938"/>
        <v/>
      </c>
      <c r="CX238" s="1" t="str">
        <f t="shared" si="860"/>
        <v/>
      </c>
      <c r="CY238" s="1" t="str">
        <f t="shared" si="861"/>
        <v/>
      </c>
      <c r="CZ238" s="1" t="str">
        <f t="shared" si="862"/>
        <v/>
      </c>
      <c r="DA238" s="1" t="str">
        <f t="shared" si="863"/>
        <v/>
      </c>
      <c r="DB238" s="1">
        <f t="shared" si="864"/>
        <v>0</v>
      </c>
      <c r="DC238" s="1">
        <f t="shared" si="865"/>
        <v>1</v>
      </c>
      <c r="DD238" s="1" t="str">
        <f t="shared" si="866"/>
        <v/>
      </c>
      <c r="DE238" s="1" t="str">
        <f t="shared" si="939"/>
        <v/>
      </c>
      <c r="DF238" s="1"/>
      <c r="DG238" s="126">
        <f t="shared" si="841"/>
        <v>1</v>
      </c>
      <c r="DH238" s="1">
        <f t="shared" si="957"/>
        <v>1</v>
      </c>
      <c r="DI238" s="1">
        <f t="shared" si="958"/>
        <v>1</v>
      </c>
      <c r="DJ238" s="1">
        <f t="shared" si="959"/>
        <v>0</v>
      </c>
      <c r="DK238" s="1">
        <f t="shared" si="867"/>
        <v>0</v>
      </c>
      <c r="DL238" s="1"/>
      <c r="DM238" s="1">
        <f t="shared" si="868"/>
        <v>1</v>
      </c>
      <c r="DN238" s="1" t="str">
        <f t="shared" si="869"/>
        <v/>
      </c>
      <c r="DO238" s="1" t="str">
        <f t="shared" si="870"/>
        <v/>
      </c>
      <c r="DP238" s="1" t="str">
        <f t="shared" si="871"/>
        <v/>
      </c>
      <c r="DQ238" s="1" t="str">
        <f t="shared" si="872"/>
        <v/>
      </c>
      <c r="DR238" s="1" t="str">
        <f t="shared" si="873"/>
        <v/>
      </c>
      <c r="DS238" s="1" t="str">
        <f t="shared" si="874"/>
        <v/>
      </c>
      <c r="DT238" s="1" t="str">
        <f t="shared" si="875"/>
        <v/>
      </c>
      <c r="DU238" s="1" t="str">
        <f t="shared" si="876"/>
        <v/>
      </c>
      <c r="DV238" s="1">
        <f t="shared" si="960"/>
        <v>0</v>
      </c>
      <c r="DW238" s="1">
        <f t="shared" si="940"/>
        <v>1</v>
      </c>
      <c r="DX238" s="1">
        <f t="shared" si="877"/>
        <v>1</v>
      </c>
      <c r="DY238" s="1" t="str">
        <f t="shared" si="878"/>
        <v/>
      </c>
      <c r="EA238" s="1">
        <f t="shared" si="961"/>
        <v>1</v>
      </c>
      <c r="EB238" s="1">
        <f t="shared" si="962"/>
        <v>1</v>
      </c>
      <c r="EC238" s="1">
        <f t="shared" si="963"/>
        <v>1</v>
      </c>
      <c r="ED238" s="1">
        <f t="shared" si="964"/>
        <v>0</v>
      </c>
      <c r="EF238" s="1">
        <f t="shared" si="879"/>
        <v>1</v>
      </c>
      <c r="EG238" s="1">
        <f t="shared" si="880"/>
        <v>1</v>
      </c>
      <c r="EH238" s="1">
        <f t="shared" si="881"/>
        <v>1</v>
      </c>
      <c r="EI238" s="1">
        <f t="shared" si="882"/>
        <v>0</v>
      </c>
      <c r="EK238" s="1">
        <f t="shared" si="965"/>
        <v>1</v>
      </c>
      <c r="EL238" s="1">
        <f t="shared" si="966"/>
        <v>1</v>
      </c>
      <c r="EM238" s="1">
        <f t="shared" si="967"/>
        <v>0</v>
      </c>
      <c r="EO238" s="1">
        <f t="shared" si="968"/>
        <v>1</v>
      </c>
      <c r="EP238" s="1">
        <f t="shared" si="969"/>
        <v>1</v>
      </c>
      <c r="EQ238" s="1">
        <f t="shared" si="970"/>
        <v>0</v>
      </c>
      <c r="ES238" s="1">
        <f t="shared" si="971"/>
        <v>1</v>
      </c>
      <c r="ET238" s="1">
        <f t="shared" si="972"/>
        <v>1</v>
      </c>
      <c r="EU238" s="1">
        <f t="shared" si="973"/>
        <v>0</v>
      </c>
      <c r="EV238" s="1" t="str">
        <f t="shared" si="941"/>
        <v/>
      </c>
      <c r="EW238" s="1" t="str">
        <f t="shared" si="942"/>
        <v/>
      </c>
      <c r="EY238" s="1">
        <f t="shared" si="974"/>
        <v>0</v>
      </c>
      <c r="EZ238" s="1">
        <f t="shared" si="975"/>
        <v>0</v>
      </c>
      <c r="FA238" s="1">
        <f t="shared" si="976"/>
        <v>0</v>
      </c>
      <c r="FC238" s="1">
        <f t="shared" si="977"/>
        <v>1</v>
      </c>
      <c r="FD238" s="1">
        <f t="shared" si="943"/>
        <v>1</v>
      </c>
      <c r="FE238" s="1"/>
      <c r="FF238" s="1">
        <f t="shared" si="978"/>
        <v>1</v>
      </c>
      <c r="FG238" s="1">
        <f t="shared" si="979"/>
        <v>1</v>
      </c>
      <c r="FH238" s="1">
        <f t="shared" si="980"/>
        <v>1</v>
      </c>
      <c r="FI238" s="1">
        <f t="shared" si="883"/>
        <v>0</v>
      </c>
      <c r="FJ238" s="1">
        <f t="shared" si="884"/>
        <v>1</v>
      </c>
      <c r="FK238" s="1">
        <f t="shared" si="885"/>
        <v>1</v>
      </c>
      <c r="FL238" s="1">
        <f t="shared" si="886"/>
        <v>1</v>
      </c>
      <c r="FN238" s="1" t="str">
        <f t="shared" si="887"/>
        <v/>
      </c>
      <c r="FO238" s="1" t="str">
        <f t="shared" si="888"/>
        <v/>
      </c>
      <c r="FP238" s="1">
        <f t="shared" si="889"/>
        <v>0</v>
      </c>
      <c r="FV238" s="1">
        <f t="shared" si="890"/>
        <v>1</v>
      </c>
      <c r="FW238" s="1">
        <f t="shared" si="891"/>
        <v>1</v>
      </c>
      <c r="FX238" s="1">
        <f t="shared" si="892"/>
        <v>1</v>
      </c>
      <c r="GA238" s="1">
        <f t="shared" si="893"/>
        <v>1</v>
      </c>
      <c r="GB238" s="1">
        <f t="shared" si="894"/>
        <v>1</v>
      </c>
      <c r="GC238" s="1">
        <f t="shared" si="895"/>
        <v>1</v>
      </c>
      <c r="GD238" s="1">
        <f t="shared" si="896"/>
        <v>0</v>
      </c>
      <c r="GE238" s="1">
        <f t="shared" si="897"/>
        <v>1</v>
      </c>
      <c r="GF238" s="1">
        <f t="shared" si="981"/>
        <v>1</v>
      </c>
      <c r="GG238" s="1">
        <f t="shared" si="898"/>
        <v>1</v>
      </c>
      <c r="GI238" s="1">
        <f t="shared" si="899"/>
        <v>1</v>
      </c>
      <c r="GK238" s="1">
        <f t="shared" si="900"/>
        <v>1</v>
      </c>
      <c r="GL238" s="1">
        <f t="shared" si="901"/>
        <v>1</v>
      </c>
      <c r="GM238" s="1">
        <f t="shared" si="902"/>
        <v>1</v>
      </c>
      <c r="GN238" s="1">
        <f t="shared" si="903"/>
        <v>0</v>
      </c>
      <c r="GO238" s="1">
        <f t="shared" si="904"/>
        <v>1</v>
      </c>
      <c r="GP238" s="1">
        <f t="shared" si="982"/>
        <v>1</v>
      </c>
      <c r="GQ238" s="1">
        <f t="shared" si="905"/>
        <v>1</v>
      </c>
      <c r="GS238" s="1">
        <f t="shared" si="906"/>
        <v>1</v>
      </c>
      <c r="GT238" s="1" t="str">
        <f t="shared" si="907"/>
        <v/>
      </c>
      <c r="GU238" s="1">
        <f t="shared" si="983"/>
        <v>1</v>
      </c>
      <c r="GV238" s="1">
        <f t="shared" si="984"/>
        <v>1</v>
      </c>
      <c r="GW238" s="1">
        <f t="shared" si="985"/>
        <v>1</v>
      </c>
      <c r="GX238" s="1">
        <f t="shared" si="986"/>
        <v>1</v>
      </c>
      <c r="GY238" s="1">
        <f t="shared" si="987"/>
        <v>1</v>
      </c>
      <c r="GZ238" s="1"/>
      <c r="HA238" s="1">
        <f t="shared" si="908"/>
        <v>1</v>
      </c>
      <c r="HB238" s="1">
        <f t="shared" si="909"/>
        <v>1</v>
      </c>
      <c r="HC238" s="1">
        <f t="shared" si="910"/>
        <v>1</v>
      </c>
      <c r="HD238" s="1">
        <f t="shared" si="911"/>
        <v>1</v>
      </c>
      <c r="HE238" s="1">
        <f t="shared" si="912"/>
        <v>1</v>
      </c>
      <c r="HF238" s="1">
        <f t="shared" si="913"/>
        <v>1</v>
      </c>
      <c r="HH238" s="1">
        <f t="shared" si="914"/>
        <v>1</v>
      </c>
      <c r="HI238" s="1">
        <f t="shared" si="915"/>
        <v>1</v>
      </c>
      <c r="HJ238" s="1">
        <f t="shared" si="916"/>
        <v>0</v>
      </c>
      <c r="HK238" s="1">
        <f t="shared" si="917"/>
        <v>0</v>
      </c>
      <c r="HL238" s="1">
        <f t="shared" si="918"/>
        <v>0</v>
      </c>
      <c r="HM238" s="1">
        <f t="shared" si="919"/>
        <v>0</v>
      </c>
      <c r="HO238" s="1" t="str">
        <f t="shared" si="944"/>
        <v/>
      </c>
      <c r="HP238" s="1">
        <f t="shared" si="945"/>
        <v>1</v>
      </c>
      <c r="HQ238" s="1" t="str">
        <f t="shared" si="920"/>
        <v/>
      </c>
      <c r="HR238" s="1">
        <f t="shared" si="921"/>
        <v>1</v>
      </c>
      <c r="HS238" s="1" t="str">
        <f t="shared" si="922"/>
        <v/>
      </c>
      <c r="HT238" s="1">
        <f t="shared" si="923"/>
        <v>1</v>
      </c>
      <c r="HU238" s="1" t="str">
        <f t="shared" si="924"/>
        <v/>
      </c>
      <c r="HV238" s="1">
        <f t="shared" si="925"/>
        <v>1</v>
      </c>
      <c r="HW238" s="1" t="str">
        <f t="shared" si="926"/>
        <v/>
      </c>
      <c r="HX238" s="1" t="str">
        <f t="shared" si="927"/>
        <v/>
      </c>
      <c r="HZ238" s="1" t="str">
        <f t="shared" si="988"/>
        <v/>
      </c>
      <c r="IA238" s="1">
        <f t="shared" si="989"/>
        <v>1</v>
      </c>
      <c r="IB238" s="1" t="str">
        <f t="shared" si="990"/>
        <v/>
      </c>
      <c r="IC238" s="1">
        <f t="shared" si="991"/>
        <v>1</v>
      </c>
      <c r="ID238" s="1" t="str">
        <f t="shared" si="992"/>
        <v/>
      </c>
      <c r="IE238" s="1">
        <f t="shared" si="993"/>
        <v>1</v>
      </c>
      <c r="IF238" s="1" t="str">
        <f t="shared" si="994"/>
        <v/>
      </c>
      <c r="IG238" s="1">
        <f t="shared" si="995"/>
        <v>1</v>
      </c>
      <c r="IH238" s="1" t="str">
        <f t="shared" si="996"/>
        <v/>
      </c>
      <c r="II238" s="1" t="str">
        <f t="shared" si="997"/>
        <v/>
      </c>
    </row>
    <row r="239" spans="1:243" x14ac:dyDescent="0.2">
      <c r="A239" s="14">
        <f t="shared" si="818"/>
        <v>239</v>
      </c>
      <c r="C239" s="2">
        <v>42460</v>
      </c>
      <c r="G239" s="3">
        <v>109.12</v>
      </c>
      <c r="H239" s="3">
        <v>121.05200000000001</v>
      </c>
      <c r="I239" s="3">
        <v>130.125</v>
      </c>
      <c r="J239" s="4">
        <v>164.14</v>
      </c>
      <c r="P239" s="128">
        <f t="shared" si="946"/>
        <v>3500.0000000000005</v>
      </c>
      <c r="Q239" s="5">
        <f t="shared" si="947"/>
        <v>3877.2500000000005</v>
      </c>
      <c r="R239" s="6">
        <f t="shared" si="948"/>
        <v>4172.5</v>
      </c>
      <c r="S239" s="7">
        <f t="shared" si="949"/>
        <v>5261.9999999999982</v>
      </c>
      <c r="Y239" s="4">
        <f t="shared" si="928"/>
        <v>1.2500000000004547</v>
      </c>
      <c r="Z239" s="1">
        <f t="shared" si="929"/>
        <v>7</v>
      </c>
      <c r="AA239" s="1">
        <f t="shared" si="930"/>
        <v>12</v>
      </c>
      <c r="AB239" s="1">
        <f t="shared" si="931"/>
        <v>30.999999999997272</v>
      </c>
      <c r="AC239" s="1"/>
      <c r="AD239" s="1"/>
      <c r="AE239" s="126"/>
      <c r="AF239" s="126"/>
      <c r="AG239" s="126"/>
      <c r="AH239" s="4">
        <f t="shared" si="823"/>
        <v>2.1666666666657575</v>
      </c>
      <c r="AI239" s="4">
        <f t="shared" si="824"/>
        <v>1.6999999999990907</v>
      </c>
      <c r="AJ239" s="4">
        <f t="shared" si="825"/>
        <v>0.19999999999999929</v>
      </c>
      <c r="AK239" s="4">
        <f t="shared" si="826"/>
        <v>1</v>
      </c>
      <c r="AL239" s="4">
        <f t="shared" si="827"/>
        <v>1</v>
      </c>
      <c r="AM239" s="4">
        <f t="shared" si="828"/>
        <v>1.6666666666675756</v>
      </c>
      <c r="AN239" s="4">
        <f t="shared" si="829"/>
        <v>0.3999999999989079</v>
      </c>
      <c r="AO239" s="4">
        <f t="shared" si="830"/>
        <v>1</v>
      </c>
      <c r="AP239" s="4">
        <f t="shared" si="831"/>
        <v>1.8333333333318178</v>
      </c>
      <c r="AQ239" s="4">
        <f t="shared" si="832"/>
        <v>3.1666666666675756</v>
      </c>
      <c r="AR239" s="4">
        <f t="shared" si="833"/>
        <v>2.2999999999990903</v>
      </c>
      <c r="AS239" s="4">
        <f t="shared" si="834"/>
        <v>0.11111111111171734</v>
      </c>
      <c r="AT239" s="4">
        <f t="shared" si="835"/>
        <v>1.6333333333320601</v>
      </c>
      <c r="AU239" s="1"/>
      <c r="BA239" s="11">
        <f t="shared" si="842"/>
        <v>1.2500000000004547</v>
      </c>
      <c r="BB239" s="11">
        <f t="shared" si="843"/>
        <v>7</v>
      </c>
      <c r="BC239" s="12">
        <f t="shared" si="844"/>
        <v>12</v>
      </c>
      <c r="BD239" s="13">
        <f t="shared" si="845"/>
        <v>30.999999999997272</v>
      </c>
      <c r="BJ239" s="11">
        <f t="shared" si="846"/>
        <v>-2.1666666666657575</v>
      </c>
      <c r="BK239" s="11">
        <f t="shared" si="847"/>
        <v>-1.6999999999990907</v>
      </c>
      <c r="BL239" s="11">
        <f t="shared" si="848"/>
        <v>-0.19999999999999929</v>
      </c>
      <c r="BM239" s="11">
        <f t="shared" si="849"/>
        <v>-1</v>
      </c>
      <c r="BN239" s="11">
        <f t="shared" si="850"/>
        <v>1</v>
      </c>
      <c r="BO239" s="11">
        <f t="shared" si="851"/>
        <v>1.6666666666675756</v>
      </c>
      <c r="BP239" s="11">
        <f t="shared" si="852"/>
        <v>-0.3999999999989079</v>
      </c>
      <c r="BQ239" s="1">
        <v>1</v>
      </c>
      <c r="BR239" s="11">
        <f t="shared" si="853"/>
        <v>1.8333333333318178</v>
      </c>
      <c r="BS239" s="11">
        <f t="shared" si="854"/>
        <v>3.1666666666675756</v>
      </c>
      <c r="BT239" s="11">
        <f t="shared" si="855"/>
        <v>-2.2999999999990903</v>
      </c>
      <c r="BU239" s="11">
        <f t="shared" si="856"/>
        <v>0.11111111111171734</v>
      </c>
      <c r="BV239" s="11">
        <f t="shared" si="998"/>
        <v>-1.6333333333320601</v>
      </c>
      <c r="BY239" s="126"/>
      <c r="BZ239" s="126"/>
      <c r="CB239" s="1">
        <f t="shared" si="950"/>
        <v>0</v>
      </c>
      <c r="CC239" s="1">
        <f t="shared" si="951"/>
        <v>0</v>
      </c>
      <c r="CD239" s="1">
        <f t="shared" si="952"/>
        <v>0</v>
      </c>
      <c r="CE239" s="126">
        <f t="shared" si="836"/>
        <v>0</v>
      </c>
      <c r="CF239" s="1">
        <f t="shared" si="857"/>
        <v>0</v>
      </c>
      <c r="CG239" s="1" t="str">
        <f t="shared" si="953"/>
        <v/>
      </c>
      <c r="CH239" s="1" t="str">
        <f t="shared" si="837"/>
        <v/>
      </c>
      <c r="CI239" s="1">
        <f t="shared" si="858"/>
        <v>1</v>
      </c>
      <c r="CJ239" s="1">
        <f t="shared" si="838"/>
        <v>1</v>
      </c>
      <c r="CK239" s="1" t="str">
        <f t="shared" si="839"/>
        <v/>
      </c>
      <c r="CL239" s="1">
        <f t="shared" si="933"/>
        <v>1</v>
      </c>
      <c r="CM239" s="1">
        <f t="shared" si="859"/>
        <v>1</v>
      </c>
      <c r="CN239" s="1">
        <f t="shared" si="934"/>
        <v>1</v>
      </c>
      <c r="CO239" s="1" t="str">
        <f t="shared" si="935"/>
        <v/>
      </c>
      <c r="CP239" s="1" t="str">
        <f t="shared" si="936"/>
        <v/>
      </c>
      <c r="CQ239" s="1">
        <f t="shared" si="937"/>
        <v>1</v>
      </c>
      <c r="CS239" s="1">
        <f t="shared" si="954"/>
        <v>0</v>
      </c>
      <c r="CT239" s="1">
        <f t="shared" si="955"/>
        <v>0</v>
      </c>
      <c r="CU239" s="1">
        <f t="shared" si="956"/>
        <v>0</v>
      </c>
      <c r="CV239" s="126">
        <f t="shared" si="840"/>
        <v>0</v>
      </c>
      <c r="CW239" s="1">
        <f t="shared" si="938"/>
        <v>1</v>
      </c>
      <c r="CX239" s="1" t="str">
        <f t="shared" si="860"/>
        <v/>
      </c>
      <c r="CY239" s="1" t="str">
        <f t="shared" si="861"/>
        <v/>
      </c>
      <c r="CZ239" s="1" t="str">
        <f t="shared" si="862"/>
        <v/>
      </c>
      <c r="DA239" s="1" t="str">
        <f t="shared" si="863"/>
        <v/>
      </c>
      <c r="DB239" s="1">
        <f t="shared" si="864"/>
        <v>1</v>
      </c>
      <c r="DC239" s="1" t="str">
        <f t="shared" si="865"/>
        <v/>
      </c>
      <c r="DD239" s="1">
        <f t="shared" si="866"/>
        <v>1</v>
      </c>
      <c r="DE239" s="1" t="str">
        <f t="shared" si="939"/>
        <v/>
      </c>
      <c r="DF239" s="1"/>
      <c r="DG239" s="126">
        <f t="shared" si="841"/>
        <v>1</v>
      </c>
      <c r="DH239" s="1">
        <f t="shared" si="957"/>
        <v>1</v>
      </c>
      <c r="DI239" s="1">
        <f t="shared" si="958"/>
        <v>1</v>
      </c>
      <c r="DJ239" s="1">
        <f t="shared" si="959"/>
        <v>1</v>
      </c>
      <c r="DK239" s="1" t="str">
        <f t="shared" si="867"/>
        <v/>
      </c>
      <c r="DL239" s="1"/>
      <c r="DM239" s="1" t="str">
        <f t="shared" si="868"/>
        <v/>
      </c>
      <c r="DN239" s="1">
        <f t="shared" si="869"/>
        <v>0</v>
      </c>
      <c r="DO239" s="1">
        <f t="shared" si="870"/>
        <v>1</v>
      </c>
      <c r="DP239" s="1">
        <f t="shared" si="871"/>
        <v>0</v>
      </c>
      <c r="DQ239" s="1">
        <f t="shared" si="872"/>
        <v>1</v>
      </c>
      <c r="DR239" s="1">
        <f t="shared" si="873"/>
        <v>1</v>
      </c>
      <c r="DS239" s="1">
        <f t="shared" si="874"/>
        <v>1</v>
      </c>
      <c r="DT239" s="1">
        <f t="shared" si="875"/>
        <v>0</v>
      </c>
      <c r="DU239" s="1">
        <f t="shared" si="876"/>
        <v>1</v>
      </c>
      <c r="DV239" s="1">
        <f t="shared" si="960"/>
        <v>1</v>
      </c>
      <c r="DW239" s="1">
        <f t="shared" si="940"/>
        <v>0</v>
      </c>
      <c r="DX239" s="1" t="str">
        <f t="shared" si="877"/>
        <v/>
      </c>
      <c r="DY239" s="1" t="str">
        <f t="shared" si="878"/>
        <v/>
      </c>
      <c r="EA239" s="1">
        <f t="shared" si="961"/>
        <v>1</v>
      </c>
      <c r="EB239" s="1">
        <f t="shared" si="962"/>
        <v>1</v>
      </c>
      <c r="EC239" s="1">
        <f t="shared" si="963"/>
        <v>1</v>
      </c>
      <c r="ED239" s="1">
        <f t="shared" si="964"/>
        <v>1</v>
      </c>
      <c r="EF239" s="1">
        <f t="shared" si="879"/>
        <v>1</v>
      </c>
      <c r="EG239" s="1">
        <f t="shared" si="880"/>
        <v>1</v>
      </c>
      <c r="EH239" s="1">
        <f t="shared" si="881"/>
        <v>1</v>
      </c>
      <c r="EI239" s="1">
        <f t="shared" si="882"/>
        <v>1</v>
      </c>
      <c r="EK239" s="1">
        <f t="shared" si="965"/>
        <v>1</v>
      </c>
      <c r="EL239" s="1">
        <f t="shared" si="966"/>
        <v>1</v>
      </c>
      <c r="EM239" s="1">
        <f t="shared" si="967"/>
        <v>1</v>
      </c>
      <c r="EO239" s="1">
        <f t="shared" si="968"/>
        <v>1</v>
      </c>
      <c r="EP239" s="1">
        <f t="shared" si="969"/>
        <v>1</v>
      </c>
      <c r="EQ239" s="1">
        <f t="shared" si="970"/>
        <v>1</v>
      </c>
      <c r="ES239" s="1">
        <f t="shared" si="971"/>
        <v>1</v>
      </c>
      <c r="ET239" s="1">
        <f t="shared" si="972"/>
        <v>1</v>
      </c>
      <c r="EU239" s="1">
        <f t="shared" si="973"/>
        <v>1</v>
      </c>
      <c r="EV239" s="1">
        <f t="shared" si="941"/>
        <v>1</v>
      </c>
      <c r="EW239" s="1">
        <f t="shared" si="942"/>
        <v>0</v>
      </c>
      <c r="EY239" s="1">
        <f t="shared" si="974"/>
        <v>1</v>
      </c>
      <c r="EZ239" s="1">
        <f t="shared" si="975"/>
        <v>1</v>
      </c>
      <c r="FA239" s="1">
        <f t="shared" si="976"/>
        <v>1</v>
      </c>
      <c r="FC239" s="1">
        <f t="shared" si="977"/>
        <v>0</v>
      </c>
      <c r="FD239" s="1" t="str">
        <f t="shared" si="943"/>
        <v/>
      </c>
      <c r="FE239" s="1"/>
      <c r="FF239" s="1">
        <f t="shared" si="978"/>
        <v>1</v>
      </c>
      <c r="FG239" s="1">
        <f t="shared" si="979"/>
        <v>0</v>
      </c>
      <c r="FH239" s="1">
        <f t="shared" si="980"/>
        <v>0</v>
      </c>
      <c r="FI239" s="1" t="str">
        <f t="shared" si="883"/>
        <v/>
      </c>
      <c r="FJ239" s="1" t="str">
        <f t="shared" si="884"/>
        <v/>
      </c>
      <c r="FK239" s="1" t="str">
        <f t="shared" si="885"/>
        <v/>
      </c>
      <c r="FL239" s="1" t="str">
        <f t="shared" si="886"/>
        <v/>
      </c>
      <c r="FN239" s="1" t="str">
        <f t="shared" si="887"/>
        <v/>
      </c>
      <c r="FO239" s="1" t="str">
        <f t="shared" si="888"/>
        <v/>
      </c>
      <c r="FP239" s="1" t="str">
        <f t="shared" si="889"/>
        <v/>
      </c>
      <c r="FV239" s="1">
        <f t="shared" si="890"/>
        <v>0</v>
      </c>
      <c r="FW239" s="1">
        <f t="shared" si="891"/>
        <v>0</v>
      </c>
      <c r="FX239" s="1">
        <f t="shared" si="892"/>
        <v>1</v>
      </c>
      <c r="GA239" s="1">
        <f t="shared" si="893"/>
        <v>1</v>
      </c>
      <c r="GB239" s="1">
        <f t="shared" si="894"/>
        <v>1</v>
      </c>
      <c r="GC239" s="1">
        <f t="shared" si="895"/>
        <v>1</v>
      </c>
      <c r="GD239" s="1">
        <f t="shared" si="896"/>
        <v>1</v>
      </c>
      <c r="GE239" s="1">
        <f t="shared" si="897"/>
        <v>0</v>
      </c>
      <c r="GF239" s="1">
        <f t="shared" si="981"/>
        <v>0</v>
      </c>
      <c r="GG239" s="1">
        <f t="shared" si="898"/>
        <v>1</v>
      </c>
      <c r="GI239" s="1">
        <f t="shared" si="899"/>
        <v>1</v>
      </c>
      <c r="GK239" s="1">
        <f t="shared" si="900"/>
        <v>1</v>
      </c>
      <c r="GL239" s="1">
        <f t="shared" si="901"/>
        <v>1</v>
      </c>
      <c r="GM239" s="1">
        <f t="shared" si="902"/>
        <v>1</v>
      </c>
      <c r="GN239" s="1">
        <f t="shared" si="903"/>
        <v>1</v>
      </c>
      <c r="GO239" s="1">
        <f t="shared" si="904"/>
        <v>0</v>
      </c>
      <c r="GP239" s="1">
        <f t="shared" si="982"/>
        <v>0</v>
      </c>
      <c r="GQ239" s="1">
        <f t="shared" si="905"/>
        <v>1</v>
      </c>
      <c r="GS239" s="1" t="str">
        <f t="shared" si="906"/>
        <v/>
      </c>
      <c r="GT239" s="1" t="str">
        <f t="shared" si="907"/>
        <v/>
      </c>
      <c r="GU239" s="1">
        <f t="shared" si="983"/>
        <v>0</v>
      </c>
      <c r="GV239" s="1">
        <f t="shared" si="984"/>
        <v>0</v>
      </c>
      <c r="GW239" s="1">
        <f t="shared" si="985"/>
        <v>0</v>
      </c>
      <c r="GX239" s="1">
        <f t="shared" si="986"/>
        <v>0</v>
      </c>
      <c r="GY239" s="1">
        <f t="shared" si="987"/>
        <v>0</v>
      </c>
      <c r="GZ239" s="1"/>
      <c r="HA239" s="1">
        <f t="shared" si="908"/>
        <v>0</v>
      </c>
      <c r="HB239" s="1">
        <f t="shared" si="909"/>
        <v>0</v>
      </c>
      <c r="HC239" s="1">
        <f t="shared" si="910"/>
        <v>0</v>
      </c>
      <c r="HD239" s="1">
        <f t="shared" si="911"/>
        <v>0</v>
      </c>
      <c r="HE239" s="1">
        <f t="shared" si="912"/>
        <v>0</v>
      </c>
      <c r="HF239" s="1">
        <f t="shared" si="913"/>
        <v>0</v>
      </c>
      <c r="HH239" s="1">
        <f t="shared" si="914"/>
        <v>1</v>
      </c>
      <c r="HI239" s="1">
        <f t="shared" si="915"/>
        <v>1</v>
      </c>
      <c r="HJ239" s="1">
        <f t="shared" si="916"/>
        <v>0</v>
      </c>
      <c r="HK239" s="1">
        <f t="shared" si="917"/>
        <v>0</v>
      </c>
      <c r="HL239" s="1">
        <f t="shared" si="918"/>
        <v>0</v>
      </c>
      <c r="HM239" s="1">
        <f t="shared" si="919"/>
        <v>0</v>
      </c>
      <c r="HO239" s="1">
        <f t="shared" si="944"/>
        <v>1</v>
      </c>
      <c r="HP239" s="1" t="str">
        <f t="shared" si="945"/>
        <v/>
      </c>
      <c r="HQ239" s="1">
        <f t="shared" si="920"/>
        <v>1</v>
      </c>
      <c r="HR239" s="1" t="str">
        <f t="shared" si="921"/>
        <v/>
      </c>
      <c r="HS239" s="1">
        <f t="shared" si="922"/>
        <v>1</v>
      </c>
      <c r="HT239" s="1" t="str">
        <f t="shared" si="923"/>
        <v/>
      </c>
      <c r="HU239" s="1" t="str">
        <f t="shared" si="924"/>
        <v/>
      </c>
      <c r="HV239" s="1" t="str">
        <f t="shared" si="925"/>
        <v/>
      </c>
      <c r="HW239" s="1" t="str">
        <f t="shared" si="926"/>
        <v/>
      </c>
      <c r="HX239" s="1" t="str">
        <f t="shared" si="927"/>
        <v/>
      </c>
      <c r="HZ239" s="1">
        <f t="shared" si="988"/>
        <v>0</v>
      </c>
      <c r="IA239" s="1" t="str">
        <f t="shared" si="989"/>
        <v/>
      </c>
      <c r="IB239" s="1">
        <f t="shared" si="990"/>
        <v>0</v>
      </c>
      <c r="IC239" s="1" t="str">
        <f t="shared" si="991"/>
        <v/>
      </c>
      <c r="ID239" s="1">
        <f t="shared" si="992"/>
        <v>0</v>
      </c>
      <c r="IE239" s="1" t="str">
        <f t="shared" si="993"/>
        <v/>
      </c>
      <c r="IF239" s="1" t="str">
        <f t="shared" si="994"/>
        <v/>
      </c>
      <c r="IG239" s="1" t="str">
        <f t="shared" si="995"/>
        <v/>
      </c>
      <c r="IH239" s="1" t="str">
        <f t="shared" si="996"/>
        <v/>
      </c>
      <c r="II239" s="1" t="str">
        <f t="shared" si="997"/>
        <v/>
      </c>
    </row>
    <row r="240" spans="1:243" x14ac:dyDescent="0.2">
      <c r="A240" s="14">
        <f t="shared" si="818"/>
        <v>240</v>
      </c>
      <c r="B240" t="s">
        <v>57</v>
      </c>
      <c r="C240" s="2">
        <v>42461</v>
      </c>
      <c r="G240" s="3">
        <v>109.1</v>
      </c>
      <c r="H240" s="3">
        <v>121.01</v>
      </c>
      <c r="I240" s="3">
        <v>130.095</v>
      </c>
      <c r="J240" s="4">
        <v>164.12</v>
      </c>
      <c r="P240" s="128">
        <f t="shared" si="946"/>
        <v>3497.9999999999995</v>
      </c>
      <c r="Q240" s="5">
        <f t="shared" si="947"/>
        <v>3873.0000000000005</v>
      </c>
      <c r="R240" s="6">
        <f t="shared" si="948"/>
        <v>4169.5</v>
      </c>
      <c r="S240" s="7">
        <f t="shared" si="949"/>
        <v>5260</v>
      </c>
      <c r="Y240" s="4">
        <f t="shared" si="928"/>
        <v>2.0000000000009095</v>
      </c>
      <c r="Z240" s="1">
        <f t="shared" si="929"/>
        <v>4.25</v>
      </c>
      <c r="AA240" s="1">
        <f t="shared" si="930"/>
        <v>3</v>
      </c>
      <c r="AB240" s="1">
        <f t="shared" si="931"/>
        <v>1.999999999998181</v>
      </c>
      <c r="AC240" s="1"/>
      <c r="AD240" s="1"/>
      <c r="AE240" s="126"/>
      <c r="AF240" s="126"/>
      <c r="AG240" s="126"/>
      <c r="AH240" s="4">
        <f t="shared" si="823"/>
        <v>1.1666666666684855</v>
      </c>
      <c r="AI240" s="4">
        <f t="shared" si="824"/>
        <v>1.4500000000018192</v>
      </c>
      <c r="AJ240" s="4">
        <f t="shared" si="825"/>
        <v>2.4500000000000002</v>
      </c>
      <c r="AK240" s="4">
        <f t="shared" si="826"/>
        <v>2.25</v>
      </c>
      <c r="AL240" s="4">
        <f t="shared" si="827"/>
        <v>2.75</v>
      </c>
      <c r="AM240" s="4">
        <f t="shared" si="828"/>
        <v>2.3333333333339397</v>
      </c>
      <c r="AN240" s="4">
        <f t="shared" si="829"/>
        <v>2.2000000000007276</v>
      </c>
      <c r="AO240" s="4">
        <f t="shared" si="830"/>
        <v>1</v>
      </c>
      <c r="AP240" s="4">
        <f t="shared" si="831"/>
        <v>0.16666666666969876</v>
      </c>
      <c r="AQ240" s="4">
        <f t="shared" si="832"/>
        <v>1.0416666666660603</v>
      </c>
      <c r="AR240" s="4">
        <f t="shared" si="833"/>
        <v>2.8000000000018188</v>
      </c>
      <c r="AS240" s="4">
        <f t="shared" si="834"/>
        <v>3.8055555555559599</v>
      </c>
      <c r="AT240" s="4">
        <f t="shared" si="835"/>
        <v>3.7333333333353949</v>
      </c>
      <c r="AU240" s="1"/>
      <c r="BA240" s="11">
        <f t="shared" si="842"/>
        <v>-2.0000000000009095</v>
      </c>
      <c r="BB240" s="11">
        <f t="shared" si="843"/>
        <v>-4.25</v>
      </c>
      <c r="BC240" s="12">
        <f t="shared" si="844"/>
        <v>-3</v>
      </c>
      <c r="BD240" s="13">
        <f t="shared" si="845"/>
        <v>-1.999999999998181</v>
      </c>
      <c r="BJ240" s="11">
        <f t="shared" si="846"/>
        <v>-1.1666666666684855</v>
      </c>
      <c r="BK240" s="11">
        <f t="shared" si="847"/>
        <v>-1.4500000000018192</v>
      </c>
      <c r="BL240" s="11">
        <f t="shared" si="848"/>
        <v>-2.4500000000000002</v>
      </c>
      <c r="BM240" s="11">
        <f t="shared" si="849"/>
        <v>-2.25</v>
      </c>
      <c r="BN240" s="11">
        <f t="shared" si="850"/>
        <v>-2.75</v>
      </c>
      <c r="BO240" s="11">
        <f t="shared" si="851"/>
        <v>-2.3333333333339397</v>
      </c>
      <c r="BP240" s="11">
        <f t="shared" si="852"/>
        <v>-2.2000000000007276</v>
      </c>
      <c r="BQ240" s="1">
        <v>1</v>
      </c>
      <c r="BR240" s="11">
        <f t="shared" si="853"/>
        <v>0.16666666666969876</v>
      </c>
      <c r="BS240" s="11">
        <f t="shared" si="854"/>
        <v>1.0416666666660603</v>
      </c>
      <c r="BT240" s="11">
        <f t="shared" si="855"/>
        <v>-2.8000000000018188</v>
      </c>
      <c r="BU240" s="11">
        <f t="shared" si="856"/>
        <v>-3.8055555555559599</v>
      </c>
      <c r="BV240" s="11">
        <f t="shared" si="998"/>
        <v>-3.7333333333353949</v>
      </c>
      <c r="BY240" s="126"/>
      <c r="BZ240" s="126"/>
      <c r="CB240" s="1">
        <f t="shared" si="950"/>
        <v>1</v>
      </c>
      <c r="CC240" s="1">
        <f t="shared" si="951"/>
        <v>1</v>
      </c>
      <c r="CD240" s="1">
        <f t="shared" si="952"/>
        <v>1</v>
      </c>
      <c r="CE240" s="126">
        <f t="shared" si="836"/>
        <v>1</v>
      </c>
      <c r="CF240" s="1">
        <f t="shared" si="857"/>
        <v>1</v>
      </c>
      <c r="CG240" s="1">
        <f t="shared" si="953"/>
        <v>1</v>
      </c>
      <c r="CH240" s="1" t="str">
        <f t="shared" si="837"/>
        <v/>
      </c>
      <c r="CI240" s="1" t="str">
        <f t="shared" si="858"/>
        <v/>
      </c>
      <c r="CJ240" s="1">
        <f t="shared" si="838"/>
        <v>0</v>
      </c>
      <c r="CK240" s="1">
        <f t="shared" si="839"/>
        <v>0</v>
      </c>
      <c r="CL240" s="1">
        <f t="shared" si="933"/>
        <v>1</v>
      </c>
      <c r="CM240" s="1">
        <f t="shared" si="859"/>
        <v>0</v>
      </c>
      <c r="CN240" s="1" t="str">
        <f t="shared" si="934"/>
        <v/>
      </c>
      <c r="CO240" s="1">
        <f t="shared" si="935"/>
        <v>1</v>
      </c>
      <c r="CP240" s="1">
        <f t="shared" si="936"/>
        <v>1</v>
      </c>
      <c r="CQ240" s="1" t="str">
        <f t="shared" si="937"/>
        <v/>
      </c>
      <c r="CS240" s="1">
        <f t="shared" si="954"/>
        <v>1</v>
      </c>
      <c r="CT240" s="1">
        <f t="shared" si="955"/>
        <v>1</v>
      </c>
      <c r="CU240" s="1">
        <f t="shared" si="956"/>
        <v>1</v>
      </c>
      <c r="CV240" s="126">
        <f t="shared" si="840"/>
        <v>1</v>
      </c>
      <c r="CW240" s="1">
        <f t="shared" si="938"/>
        <v>1</v>
      </c>
      <c r="CX240" s="1">
        <f t="shared" si="860"/>
        <v>1</v>
      </c>
      <c r="CY240" s="1">
        <f t="shared" si="861"/>
        <v>1</v>
      </c>
      <c r="CZ240" s="1">
        <f t="shared" si="862"/>
        <v>1</v>
      </c>
      <c r="DA240" s="1">
        <f t="shared" si="863"/>
        <v>1</v>
      </c>
      <c r="DB240" s="1" t="str">
        <f t="shared" si="864"/>
        <v/>
      </c>
      <c r="DC240" s="1" t="str">
        <f t="shared" si="865"/>
        <v/>
      </c>
      <c r="DD240" s="1">
        <f t="shared" si="866"/>
        <v>0</v>
      </c>
      <c r="DE240" s="1" t="str">
        <f t="shared" si="939"/>
        <v/>
      </c>
      <c r="DF240" s="1"/>
      <c r="DG240" s="126">
        <f t="shared" si="841"/>
        <v>1</v>
      </c>
      <c r="DH240" s="1">
        <f t="shared" si="957"/>
        <v>1</v>
      </c>
      <c r="DI240" s="1">
        <f t="shared" si="958"/>
        <v>1</v>
      </c>
      <c r="DJ240" s="1">
        <f t="shared" si="959"/>
        <v>1</v>
      </c>
      <c r="DK240" s="1" t="str">
        <f t="shared" si="867"/>
        <v/>
      </c>
      <c r="DL240" s="1"/>
      <c r="DM240" s="1" t="str">
        <f t="shared" si="868"/>
        <v/>
      </c>
      <c r="DN240" s="1">
        <f t="shared" si="869"/>
        <v>1</v>
      </c>
      <c r="DO240" s="1">
        <f t="shared" si="870"/>
        <v>1</v>
      </c>
      <c r="DP240" s="1">
        <f t="shared" si="871"/>
        <v>1</v>
      </c>
      <c r="DQ240" s="1">
        <f t="shared" si="872"/>
        <v>1</v>
      </c>
      <c r="DR240" s="1">
        <f t="shared" si="873"/>
        <v>1</v>
      </c>
      <c r="DS240" s="1">
        <f t="shared" si="874"/>
        <v>1</v>
      </c>
      <c r="DT240" s="1">
        <f t="shared" si="875"/>
        <v>1</v>
      </c>
      <c r="DU240" s="1">
        <f t="shared" si="876"/>
        <v>0</v>
      </c>
      <c r="DV240" s="1">
        <f t="shared" si="960"/>
        <v>1</v>
      </c>
      <c r="DW240" s="1">
        <f t="shared" si="940"/>
        <v>0</v>
      </c>
      <c r="DX240" s="1" t="str">
        <f t="shared" si="877"/>
        <v/>
      </c>
      <c r="DY240" s="1" t="str">
        <f t="shared" si="878"/>
        <v/>
      </c>
      <c r="EA240" s="1">
        <f t="shared" si="961"/>
        <v>1</v>
      </c>
      <c r="EB240" s="1">
        <f t="shared" si="962"/>
        <v>1</v>
      </c>
      <c r="EC240" s="1">
        <f t="shared" si="963"/>
        <v>1</v>
      </c>
      <c r="ED240" s="1">
        <f t="shared" si="964"/>
        <v>1</v>
      </c>
      <c r="EF240" s="1">
        <f t="shared" si="879"/>
        <v>0</v>
      </c>
      <c r="EG240" s="1">
        <f t="shared" si="880"/>
        <v>0</v>
      </c>
      <c r="EH240" s="1">
        <f t="shared" si="881"/>
        <v>0</v>
      </c>
      <c r="EI240" s="1">
        <f t="shared" si="882"/>
        <v>0</v>
      </c>
      <c r="EK240" s="1">
        <f t="shared" si="965"/>
        <v>1</v>
      </c>
      <c r="EL240" s="1">
        <f t="shared" si="966"/>
        <v>1</v>
      </c>
      <c r="EM240" s="1">
        <f t="shared" si="967"/>
        <v>1</v>
      </c>
      <c r="EO240" s="1">
        <f t="shared" si="968"/>
        <v>1</v>
      </c>
      <c r="EP240" s="1">
        <f t="shared" si="969"/>
        <v>1</v>
      </c>
      <c r="EQ240" s="1">
        <f t="shared" si="970"/>
        <v>1</v>
      </c>
      <c r="ES240" s="1">
        <f t="shared" si="971"/>
        <v>1</v>
      </c>
      <c r="ET240" s="1">
        <f t="shared" si="972"/>
        <v>1</v>
      </c>
      <c r="EU240" s="1">
        <f t="shared" si="973"/>
        <v>1</v>
      </c>
      <c r="EV240" s="1">
        <f t="shared" si="941"/>
        <v>1</v>
      </c>
      <c r="EW240" s="1">
        <f t="shared" si="942"/>
        <v>1</v>
      </c>
      <c r="EY240" s="1">
        <f t="shared" si="974"/>
        <v>1</v>
      </c>
      <c r="EZ240" s="1">
        <f t="shared" si="975"/>
        <v>1</v>
      </c>
      <c r="FA240" s="1">
        <f t="shared" si="976"/>
        <v>1</v>
      </c>
      <c r="FC240" s="1">
        <f t="shared" si="977"/>
        <v>1</v>
      </c>
      <c r="FD240" s="1">
        <f t="shared" si="943"/>
        <v>0</v>
      </c>
      <c r="FE240" s="1"/>
      <c r="FF240" s="1">
        <f t="shared" si="978"/>
        <v>1</v>
      </c>
      <c r="FG240" s="1">
        <f t="shared" si="979"/>
        <v>1</v>
      </c>
      <c r="FH240" s="1">
        <f t="shared" si="980"/>
        <v>1</v>
      </c>
      <c r="FI240" s="1">
        <f t="shared" si="883"/>
        <v>1</v>
      </c>
      <c r="FJ240" s="1">
        <f t="shared" si="884"/>
        <v>1</v>
      </c>
      <c r="FK240" s="1">
        <f t="shared" si="885"/>
        <v>1</v>
      </c>
      <c r="FL240" s="1">
        <f t="shared" si="886"/>
        <v>1</v>
      </c>
      <c r="FN240" s="1" t="str">
        <f t="shared" si="887"/>
        <v/>
      </c>
      <c r="FO240" s="1" t="str">
        <f t="shared" si="888"/>
        <v/>
      </c>
      <c r="FP240" s="1">
        <f t="shared" si="889"/>
        <v>0</v>
      </c>
      <c r="FV240" s="1">
        <f t="shared" si="890"/>
        <v>1</v>
      </c>
      <c r="FW240" s="1">
        <f t="shared" si="891"/>
        <v>1</v>
      </c>
      <c r="FX240" s="1">
        <f t="shared" si="892"/>
        <v>0</v>
      </c>
      <c r="GA240" s="1">
        <f t="shared" si="893"/>
        <v>0</v>
      </c>
      <c r="GB240" s="1">
        <f t="shared" si="894"/>
        <v>0</v>
      </c>
      <c r="GC240" s="1">
        <f t="shared" si="895"/>
        <v>0</v>
      </c>
      <c r="GD240" s="1">
        <f t="shared" si="896"/>
        <v>0</v>
      </c>
      <c r="GE240" s="1">
        <f t="shared" si="897"/>
        <v>0</v>
      </c>
      <c r="GF240" s="1">
        <f t="shared" si="981"/>
        <v>0</v>
      </c>
      <c r="GG240" s="1">
        <f t="shared" si="898"/>
        <v>0</v>
      </c>
      <c r="GI240" s="1">
        <f t="shared" si="899"/>
        <v>1</v>
      </c>
      <c r="GK240" s="1">
        <f t="shared" si="900"/>
        <v>0</v>
      </c>
      <c r="GL240" s="1">
        <f t="shared" si="901"/>
        <v>0</v>
      </c>
      <c r="GM240" s="1">
        <f t="shared" si="902"/>
        <v>0</v>
      </c>
      <c r="GN240" s="1">
        <f t="shared" si="903"/>
        <v>0</v>
      </c>
      <c r="GO240" s="1">
        <f t="shared" si="904"/>
        <v>0</v>
      </c>
      <c r="GP240" s="1">
        <f t="shared" si="982"/>
        <v>0</v>
      </c>
      <c r="GQ240" s="1">
        <f t="shared" si="905"/>
        <v>0</v>
      </c>
      <c r="GS240" s="1" t="str">
        <f t="shared" si="906"/>
        <v/>
      </c>
      <c r="GT240" s="1" t="str">
        <f t="shared" si="907"/>
        <v/>
      </c>
      <c r="GU240" s="1">
        <f t="shared" si="983"/>
        <v>1</v>
      </c>
      <c r="GV240" s="1">
        <f t="shared" si="984"/>
        <v>1</v>
      </c>
      <c r="GW240" s="1">
        <f t="shared" si="985"/>
        <v>1</v>
      </c>
      <c r="GX240" s="1">
        <f t="shared" si="986"/>
        <v>0</v>
      </c>
      <c r="GY240" s="1">
        <f t="shared" si="987"/>
        <v>0</v>
      </c>
      <c r="GZ240" s="1"/>
      <c r="HA240" s="1">
        <f t="shared" si="908"/>
        <v>1</v>
      </c>
      <c r="HB240" s="1">
        <f t="shared" si="909"/>
        <v>0</v>
      </c>
      <c r="HC240" s="1">
        <f t="shared" si="910"/>
        <v>0</v>
      </c>
      <c r="HD240" s="1">
        <f t="shared" si="911"/>
        <v>0</v>
      </c>
      <c r="HE240" s="1">
        <f t="shared" si="912"/>
        <v>0</v>
      </c>
      <c r="HF240" s="1">
        <f t="shared" si="913"/>
        <v>0</v>
      </c>
      <c r="HH240" s="1">
        <f t="shared" si="914"/>
        <v>0</v>
      </c>
      <c r="HI240" s="1">
        <f t="shared" si="915"/>
        <v>0</v>
      </c>
      <c r="HJ240" s="1">
        <f t="shared" si="916"/>
        <v>0</v>
      </c>
      <c r="HK240" s="1">
        <f t="shared" si="917"/>
        <v>0</v>
      </c>
      <c r="HL240" s="1">
        <f t="shared" si="918"/>
        <v>0</v>
      </c>
      <c r="HM240" s="1">
        <f t="shared" si="919"/>
        <v>0</v>
      </c>
      <c r="HO240" s="1" t="str">
        <f t="shared" si="944"/>
        <v/>
      </c>
      <c r="HP240" s="1">
        <f t="shared" si="945"/>
        <v>0</v>
      </c>
      <c r="HQ240" s="1" t="str">
        <f t="shared" si="920"/>
        <v/>
      </c>
      <c r="HR240" s="1" t="str">
        <f t="shared" si="921"/>
        <v/>
      </c>
      <c r="HS240" s="1" t="str">
        <f t="shared" si="922"/>
        <v/>
      </c>
      <c r="HT240" s="1" t="str">
        <f t="shared" si="923"/>
        <v/>
      </c>
      <c r="HU240" s="1" t="str">
        <f t="shared" si="924"/>
        <v/>
      </c>
      <c r="HV240" s="1" t="str">
        <f t="shared" si="925"/>
        <v/>
      </c>
      <c r="HW240" s="1" t="str">
        <f t="shared" si="926"/>
        <v/>
      </c>
      <c r="HX240" s="1" t="str">
        <f t="shared" si="927"/>
        <v/>
      </c>
      <c r="HZ240" s="1" t="str">
        <f t="shared" si="988"/>
        <v/>
      </c>
      <c r="IA240" s="1">
        <f t="shared" si="989"/>
        <v>0</v>
      </c>
      <c r="IB240" s="1" t="str">
        <f t="shared" si="990"/>
        <v/>
      </c>
      <c r="IC240" s="1" t="str">
        <f t="shared" si="991"/>
        <v/>
      </c>
      <c r="ID240" s="1" t="str">
        <f t="shared" si="992"/>
        <v/>
      </c>
      <c r="IE240" s="1" t="str">
        <f t="shared" si="993"/>
        <v/>
      </c>
      <c r="IF240" s="1" t="str">
        <f t="shared" si="994"/>
        <v/>
      </c>
      <c r="IG240" s="1" t="str">
        <f t="shared" si="995"/>
        <v/>
      </c>
      <c r="IH240" s="1" t="str">
        <f t="shared" si="996"/>
        <v/>
      </c>
      <c r="II240" s="1" t="str">
        <f t="shared" si="997"/>
        <v/>
      </c>
    </row>
    <row r="241" spans="1:243" x14ac:dyDescent="0.2">
      <c r="A241" s="14">
        <f t="shared" si="818"/>
        <v>241</v>
      </c>
      <c r="C241" s="2">
        <v>42464</v>
      </c>
      <c r="G241" s="3">
        <v>109.11</v>
      </c>
      <c r="H241" s="3">
        <v>121.03700000000001</v>
      </c>
      <c r="I241" s="3">
        <v>130.15</v>
      </c>
      <c r="J241" s="4">
        <v>164.21</v>
      </c>
      <c r="P241" s="128">
        <f t="shared" si="946"/>
        <v>3499</v>
      </c>
      <c r="Q241" s="5">
        <f t="shared" si="947"/>
        <v>3875.7500000000005</v>
      </c>
      <c r="R241" s="6">
        <f t="shared" si="948"/>
        <v>4175.0000000000009</v>
      </c>
      <c r="S241" s="7">
        <f t="shared" si="949"/>
        <v>5269.0000000000009</v>
      </c>
      <c r="Y241" s="4">
        <f t="shared" si="928"/>
        <v>1.0000000000004547</v>
      </c>
      <c r="Z241" s="1">
        <f t="shared" si="929"/>
        <v>2.75</v>
      </c>
      <c r="AA241" s="1">
        <f t="shared" si="930"/>
        <v>5.5000000000009095</v>
      </c>
      <c r="AB241" s="1">
        <f t="shared" si="931"/>
        <v>9.0000000000009095</v>
      </c>
      <c r="AC241" s="1"/>
      <c r="AD241" s="1"/>
      <c r="AE241" s="126"/>
      <c r="AF241" s="126"/>
      <c r="AG241" s="126"/>
      <c r="AH241" s="4">
        <f t="shared" si="823"/>
        <v>0.16666666666757624</v>
      </c>
      <c r="AI241" s="4">
        <f t="shared" si="824"/>
        <v>0.35000000000090958</v>
      </c>
      <c r="AJ241" s="4">
        <f t="shared" si="825"/>
        <v>0.55000000000054561</v>
      </c>
      <c r="AK241" s="4">
        <f t="shared" si="826"/>
        <v>0.91666666666727314</v>
      </c>
      <c r="AL241" s="4">
        <f t="shared" si="827"/>
        <v>4.5474735088646412E-13</v>
      </c>
      <c r="AM241" s="4">
        <f t="shared" si="828"/>
        <v>2.5000000000006062</v>
      </c>
      <c r="AN241" s="4">
        <f t="shared" si="829"/>
        <v>1.9000000000005457</v>
      </c>
      <c r="AO241" s="4">
        <f t="shared" si="830"/>
        <v>1</v>
      </c>
      <c r="AP241" s="4">
        <f t="shared" si="831"/>
        <v>1.5000000000021225</v>
      </c>
      <c r="AQ241" s="4">
        <f t="shared" si="832"/>
        <v>3.8750000000015161</v>
      </c>
      <c r="AR241" s="4">
        <f t="shared" si="833"/>
        <v>0.19999999999945439</v>
      </c>
      <c r="AS241" s="4">
        <f t="shared" si="834"/>
        <v>0.74999999999979794</v>
      </c>
      <c r="AT241" s="4">
        <f t="shared" si="835"/>
        <v>0.8000000000007883</v>
      </c>
      <c r="AU241" s="1"/>
      <c r="BA241" s="11">
        <f t="shared" si="842"/>
        <v>1.0000000000004547</v>
      </c>
      <c r="BB241" s="11">
        <f t="shared" si="843"/>
        <v>2.75</v>
      </c>
      <c r="BC241" s="12">
        <f t="shared" si="844"/>
        <v>5.5000000000009095</v>
      </c>
      <c r="BD241" s="13">
        <f t="shared" si="845"/>
        <v>9.0000000000009095</v>
      </c>
      <c r="BJ241" s="11">
        <f t="shared" si="846"/>
        <v>0.16666666666757624</v>
      </c>
      <c r="BK241" s="11">
        <f t="shared" si="847"/>
        <v>0.35000000000090958</v>
      </c>
      <c r="BL241" s="11">
        <f t="shared" si="848"/>
        <v>-0.55000000000054561</v>
      </c>
      <c r="BM241" s="11">
        <f t="shared" si="849"/>
        <v>-0.91666666666727314</v>
      </c>
      <c r="BN241" s="11">
        <f t="shared" si="850"/>
        <v>-4.5474735088646412E-13</v>
      </c>
      <c r="BO241" s="11">
        <f t="shared" si="851"/>
        <v>2.5000000000006062</v>
      </c>
      <c r="BP241" s="11">
        <f t="shared" si="852"/>
        <v>1.9000000000005457</v>
      </c>
      <c r="BQ241" s="1">
        <v>1</v>
      </c>
      <c r="BR241" s="11">
        <f t="shared" si="853"/>
        <v>-1.5000000000021225</v>
      </c>
      <c r="BS241" s="11">
        <f t="shared" si="854"/>
        <v>3.8750000000015161</v>
      </c>
      <c r="BT241" s="11">
        <f t="shared" si="855"/>
        <v>-0.19999999999945439</v>
      </c>
      <c r="BU241" s="11">
        <f t="shared" si="856"/>
        <v>0.74999999999979794</v>
      </c>
      <c r="BV241" s="11">
        <f t="shared" si="998"/>
        <v>0.8000000000007883</v>
      </c>
      <c r="BY241" s="126"/>
      <c r="BZ241" s="126"/>
      <c r="CB241" s="1">
        <f t="shared" ref="CB241:CB280" si="999">IF(OR(BA241=0,BK241=0),1,IF(BA241&gt;0,IF(BK241&gt;0,1,0),IF(BK241&lt;0,1,0)))</f>
        <v>1</v>
      </c>
      <c r="CC241" s="1">
        <f t="shared" ref="CC241:CC280" si="1000">IF(OR(BB241=0,BK241=0),1,IF(BB241&gt;0,IF(BK241&gt;0,1,0),IF(BK241&lt;0,1,0)))</f>
        <v>1</v>
      </c>
      <c r="CD241" s="1">
        <f t="shared" ref="CD241:CD280" si="1001">IF(OR(BC241=0,BK241=0),1,IF(BC241&gt;0,IF(BK241&gt;0,1,0),IF(BK241&lt;0,1,0)))</f>
        <v>1</v>
      </c>
      <c r="CE241" s="126">
        <f t="shared" si="836"/>
        <v>1</v>
      </c>
      <c r="CF241" s="1">
        <f t="shared" si="857"/>
        <v>1</v>
      </c>
      <c r="CG241" s="1">
        <f t="shared" ref="CG241:CG280" si="1002">IF(CE241=0,"",IF(OR(BK241=0,BO241=0),1,IF(BK241&gt;0,IF(BO241&gt;0,1,0),IF(BO241&lt;0,1,0))))</f>
        <v>1</v>
      </c>
      <c r="CH241" s="1" t="str">
        <f t="shared" si="837"/>
        <v/>
      </c>
      <c r="CI241" s="1">
        <f t="shared" si="858"/>
        <v>0</v>
      </c>
      <c r="CJ241" s="1">
        <f t="shared" si="838"/>
        <v>0</v>
      </c>
      <c r="CK241" s="1" t="str">
        <f t="shared" si="839"/>
        <v/>
      </c>
      <c r="CL241" s="1">
        <f t="shared" si="933"/>
        <v>0</v>
      </c>
      <c r="CM241" s="1" t="str">
        <f t="shared" si="859"/>
        <v/>
      </c>
      <c r="CN241" s="1" t="str">
        <f t="shared" si="934"/>
        <v/>
      </c>
      <c r="CO241" s="1">
        <f t="shared" si="935"/>
        <v>0</v>
      </c>
      <c r="CP241" s="1">
        <f t="shared" si="936"/>
        <v>0</v>
      </c>
      <c r="CQ241" s="1" t="str">
        <f t="shared" si="937"/>
        <v/>
      </c>
      <c r="CS241" s="1">
        <f t="shared" ref="CS241:CS280" si="1003">IF(OR(BA241=0,BM241=0),1,IF(BA241&gt;0,IF(BM241&gt;0,1,0),IF(BM241&lt;0,1,0)))</f>
        <v>0</v>
      </c>
      <c r="CT241" s="1">
        <f t="shared" ref="CT241:CT280" si="1004">IF(OR(BB241=0,BM241=0),1,IF(BB241&gt;0,IF(BM241&gt;0,1,0),IF(BM241&lt;0,1,0)))</f>
        <v>0</v>
      </c>
      <c r="CU241" s="1">
        <f t="shared" ref="CU241:CU280" si="1005">IF(OR(BC241=0,BM241=0),1,IF(BC241&gt;0,IF(BM241&gt;0,1,0),IF(BM241&lt;0,1,0)))</f>
        <v>0</v>
      </c>
      <c r="CV241" s="126">
        <f t="shared" si="840"/>
        <v>0</v>
      </c>
      <c r="CW241" s="1">
        <f t="shared" si="938"/>
        <v>1</v>
      </c>
      <c r="CX241" s="1" t="str">
        <f t="shared" si="860"/>
        <v/>
      </c>
      <c r="CY241" s="1" t="str">
        <f t="shared" si="861"/>
        <v/>
      </c>
      <c r="CZ241" s="1" t="str">
        <f t="shared" si="862"/>
        <v/>
      </c>
      <c r="DA241" s="1" t="str">
        <f t="shared" si="863"/>
        <v/>
      </c>
      <c r="DB241" s="1">
        <f t="shared" si="864"/>
        <v>1</v>
      </c>
      <c r="DC241" s="1" t="str">
        <f t="shared" si="865"/>
        <v/>
      </c>
      <c r="DD241" s="1">
        <f t="shared" si="866"/>
        <v>1</v>
      </c>
      <c r="DE241" s="1" t="str">
        <f t="shared" si="939"/>
        <v/>
      </c>
      <c r="DF241" s="1"/>
      <c r="DG241" s="126">
        <f t="shared" si="841"/>
        <v>1</v>
      </c>
      <c r="DH241" s="1">
        <f t="shared" ref="DH241:DH280" si="1006">IF(OR(BB241=0,BO241=0),1,IF(BB241&gt;0,IF(BO241&gt;0,1,0),IF(BO241&lt;0,1,0)))</f>
        <v>1</v>
      </c>
      <c r="DI241" s="1">
        <f t="shared" ref="DI241:DI280" si="1007">IF(OR(BC241=0,BO241=0),1,IF(BC241&gt;0,IF(BO241&gt;0,1,0),IF(BO241&lt;0,1,0)))</f>
        <v>1</v>
      </c>
      <c r="DJ241" s="1">
        <f t="shared" ref="DJ241:DJ280" si="1008">IF(OR(BD241=0,BO241=0),1,IF(BD241&gt;0,IF(BO241&gt;0,1,0),IF(BO241&lt;0,1,0)))</f>
        <v>1</v>
      </c>
      <c r="DK241" s="1" t="str">
        <f t="shared" si="867"/>
        <v/>
      </c>
      <c r="DL241" s="1"/>
      <c r="DM241" s="1" t="str">
        <f t="shared" si="868"/>
        <v/>
      </c>
      <c r="DN241" s="1">
        <f t="shared" si="869"/>
        <v>0</v>
      </c>
      <c r="DO241" s="1">
        <f t="shared" si="870"/>
        <v>0</v>
      </c>
      <c r="DP241" s="1">
        <f t="shared" si="871"/>
        <v>1</v>
      </c>
      <c r="DQ241" s="1">
        <f t="shared" si="872"/>
        <v>0</v>
      </c>
      <c r="DR241" s="1">
        <f t="shared" si="873"/>
        <v>0</v>
      </c>
      <c r="DS241" s="1">
        <f t="shared" si="874"/>
        <v>1</v>
      </c>
      <c r="DT241" s="1">
        <f t="shared" si="875"/>
        <v>0</v>
      </c>
      <c r="DU241" s="1">
        <f t="shared" si="876"/>
        <v>0</v>
      </c>
      <c r="DV241" s="1">
        <f t="shared" si="960"/>
        <v>1</v>
      </c>
      <c r="DW241" s="1">
        <f t="shared" si="940"/>
        <v>0</v>
      </c>
      <c r="DX241" s="1" t="str">
        <f t="shared" si="877"/>
        <v/>
      </c>
      <c r="DY241" s="1" t="str">
        <f t="shared" si="878"/>
        <v/>
      </c>
      <c r="EA241" s="1">
        <f t="shared" ref="EA241:EA280" si="1009">IF(OR(BA241=0,BU241=0),1,IF(BA241&gt;0,IF(BU241&gt;0,1,0),IF(BU241&lt;0,1,0)))</f>
        <v>1</v>
      </c>
      <c r="EB241" s="1">
        <f t="shared" ref="EB241:EB280" si="1010">IF(OR(BB241=0,BU241=0),1,IF(BB241&gt;0,IF(BU241&gt;0,1,0),IF(BU241&lt;0,1,0)))</f>
        <v>1</v>
      </c>
      <c r="EC241" s="1">
        <f t="shared" ref="EC241:EC280" si="1011">IF(OR(BC241=0,BU241=0),1,IF(BC241&gt;0,IF(BU241&gt;0,1,0),IF(BU241&lt;0,1,0)))</f>
        <v>1</v>
      </c>
      <c r="ED241" s="1">
        <f t="shared" ref="ED241:ED280" si="1012">IF(OR(BD241=0,BU241=0),1,IF(BD241&gt;0,IF(BU241&gt;0,1,0),IF(BU241&lt;0,1,0)))</f>
        <v>1</v>
      </c>
      <c r="EF241" s="1">
        <f t="shared" si="879"/>
        <v>1</v>
      </c>
      <c r="EG241" s="1">
        <f t="shared" si="880"/>
        <v>1</v>
      </c>
      <c r="EH241" s="1">
        <f t="shared" si="881"/>
        <v>1</v>
      </c>
      <c r="EI241" s="1">
        <f t="shared" si="882"/>
        <v>1</v>
      </c>
      <c r="EK241" s="1">
        <f t="shared" ref="EK241:EK280" si="1013">IF(OR(BA241=0,BB241=0),1,IF(BA241&gt;0,IF(BB241&gt;0,1,0),IF(BB241&lt;0,1,0)))</f>
        <v>1</v>
      </c>
      <c r="EL241" s="1">
        <f t="shared" ref="EL241:EL280" si="1014">IF(OR(BA241=0,BC241=0),1,IF(BA241&gt;0,IF(BC241&gt;0,1,0),IF(BC241&lt;0,1,0)))</f>
        <v>1</v>
      </c>
      <c r="EM241" s="1">
        <f t="shared" ref="EM241:EM280" si="1015">IF(OR(BA241=0,BD241=0),1,IF(BA241&gt;0,IF(BD241&gt;0,1,0),IF(BD241&lt;0,1,0)))</f>
        <v>1</v>
      </c>
      <c r="EO241" s="1">
        <f t="shared" ref="EO241:EO280" si="1016">IF(OR(BA241=0,BB241=0),1,IF(BB241&gt;0,IF(BA241&gt;0,1,0),IF(BA241&lt;0,1,0)))</f>
        <v>1</v>
      </c>
      <c r="EP241" s="1">
        <f t="shared" ref="EP241:EP280" si="1017">IF(OR(BB241=0,BC241=0),1,IF(BB241&gt;0,IF(BC241&gt;0,1,0),IF(BC241&lt;0,1,0)))</f>
        <v>1</v>
      </c>
      <c r="EQ241" s="1">
        <f t="shared" ref="EQ241:EQ280" si="1018">IF(OR(BB241=0,BD241=0),1,IF(BB241&gt;0,IF(BD241&gt;0,1,0),IF(BD241&lt;0,1,0)))</f>
        <v>1</v>
      </c>
      <c r="ES241" s="1">
        <f t="shared" ref="ES241:ES280" si="1019">IF(OR(BC241=0,BA241=0),1,IF(BC241&gt;0,IF(BA241&gt;0,1,0),IF(BA241&lt;0,1,0)))</f>
        <v>1</v>
      </c>
      <c r="ET241" s="1">
        <f t="shared" ref="ET241:ET280" si="1020">IF(OR(BC241=0,BB241=0),1,IF(BC241&gt;0,IF(BB241&gt;0,1,0),IF(BB241&lt;0,1,0)))</f>
        <v>1</v>
      </c>
      <c r="EU241" s="1">
        <f t="shared" ref="EU241:EU280" si="1021">IF(OR(BC241=0,BD241=0),1,IF(BC241&gt;0,IF(BD241&gt;0,1,0),IF(BD241&lt;0,1,0)))</f>
        <v>1</v>
      </c>
      <c r="EV241" s="1">
        <f t="shared" si="941"/>
        <v>1</v>
      </c>
      <c r="EW241" s="1">
        <f t="shared" si="942"/>
        <v>0</v>
      </c>
      <c r="EY241" s="1">
        <f t="shared" ref="EY241:EY280" si="1022">IF(OR(BD241=0,BA241=0),1,IF(BD241&gt;0,IF(BA241&gt;0,1,0),IF(BA241&lt;0,1,0)))</f>
        <v>1</v>
      </c>
      <c r="EZ241" s="1">
        <f t="shared" ref="EZ241:EZ280" si="1023">IF(OR(BD241=0,BB241=0),1,IF(BD241&gt;0,IF(BB241&gt;0,1,0),IF(BB241&lt;0,1,0)))</f>
        <v>1</v>
      </c>
      <c r="FA241" s="1">
        <f t="shared" ref="FA241:FA280" si="1024">IF(OR(BD241=0,BC241=0),1,IF(BD241&gt;0,IF(BC241&gt;0,1,0),IF(BC241&lt;0,1,0)))</f>
        <v>1</v>
      </c>
      <c r="FC241" s="1">
        <f t="shared" si="977"/>
        <v>0</v>
      </c>
      <c r="FD241" s="1" t="str">
        <f t="shared" si="943"/>
        <v/>
      </c>
      <c r="FE241" s="1"/>
      <c r="FF241" s="1">
        <f t="shared" si="978"/>
        <v>0</v>
      </c>
      <c r="FG241" s="1">
        <f t="shared" si="979"/>
        <v>1</v>
      </c>
      <c r="FH241" s="1">
        <f t="shared" si="980"/>
        <v>0</v>
      </c>
      <c r="FI241" s="1" t="str">
        <f t="shared" si="883"/>
        <v/>
      </c>
      <c r="FJ241" s="1" t="str">
        <f t="shared" si="884"/>
        <v/>
      </c>
      <c r="FK241" s="1" t="str">
        <f t="shared" si="885"/>
        <v/>
      </c>
      <c r="FL241" s="1" t="str">
        <f t="shared" si="886"/>
        <v/>
      </c>
      <c r="FN241" s="1" t="str">
        <f t="shared" si="887"/>
        <v/>
      </c>
      <c r="FO241" s="1" t="str">
        <f t="shared" si="888"/>
        <v/>
      </c>
      <c r="FP241" s="1" t="str">
        <f t="shared" si="889"/>
        <v/>
      </c>
      <c r="FV241" s="1">
        <f t="shared" si="890"/>
        <v>0</v>
      </c>
      <c r="FW241" s="1">
        <f t="shared" si="891"/>
        <v>1</v>
      </c>
      <c r="FX241" s="1">
        <f t="shared" si="892"/>
        <v>0</v>
      </c>
      <c r="GA241" s="1">
        <f t="shared" si="893"/>
        <v>0</v>
      </c>
      <c r="GB241" s="1">
        <f t="shared" si="894"/>
        <v>0</v>
      </c>
      <c r="GC241" s="1">
        <f t="shared" si="895"/>
        <v>0</v>
      </c>
      <c r="GD241" s="1">
        <f t="shared" si="896"/>
        <v>0</v>
      </c>
      <c r="GE241" s="1">
        <f t="shared" si="897"/>
        <v>0</v>
      </c>
      <c r="GF241" s="1">
        <f t="shared" si="981"/>
        <v>1</v>
      </c>
      <c r="GG241" s="1">
        <f t="shared" si="898"/>
        <v>0</v>
      </c>
      <c r="GI241" s="1">
        <f t="shared" si="899"/>
        <v>0</v>
      </c>
      <c r="GK241" s="1">
        <f t="shared" si="900"/>
        <v>1</v>
      </c>
      <c r="GL241" s="1">
        <f t="shared" si="901"/>
        <v>1</v>
      </c>
      <c r="GM241" s="1">
        <f t="shared" si="902"/>
        <v>1</v>
      </c>
      <c r="GN241" s="1">
        <f t="shared" si="903"/>
        <v>1</v>
      </c>
      <c r="GO241" s="1">
        <f t="shared" si="904"/>
        <v>1</v>
      </c>
      <c r="GP241" s="1">
        <f t="shared" si="982"/>
        <v>0</v>
      </c>
      <c r="GQ241" s="1">
        <f t="shared" si="905"/>
        <v>1</v>
      </c>
      <c r="GS241" s="1" t="str">
        <f t="shared" si="906"/>
        <v/>
      </c>
      <c r="GT241" s="1" t="str">
        <f t="shared" si="907"/>
        <v/>
      </c>
      <c r="GU241" s="1">
        <f t="shared" si="983"/>
        <v>0</v>
      </c>
      <c r="GV241" s="1">
        <f t="shared" si="984"/>
        <v>0</v>
      </c>
      <c r="GW241" s="1">
        <f t="shared" si="985"/>
        <v>0</v>
      </c>
      <c r="GX241" s="1">
        <f t="shared" si="986"/>
        <v>0</v>
      </c>
      <c r="GY241" s="1">
        <f t="shared" si="987"/>
        <v>0</v>
      </c>
      <c r="GZ241" s="1"/>
      <c r="HA241" s="1">
        <f t="shared" si="908"/>
        <v>1</v>
      </c>
      <c r="HB241" s="1">
        <f t="shared" si="909"/>
        <v>0</v>
      </c>
      <c r="HC241" s="1">
        <f t="shared" si="910"/>
        <v>0</v>
      </c>
      <c r="HD241" s="1">
        <f t="shared" si="911"/>
        <v>0</v>
      </c>
      <c r="HE241" s="1">
        <f t="shared" si="912"/>
        <v>0</v>
      </c>
      <c r="HF241" s="1">
        <f t="shared" si="913"/>
        <v>0</v>
      </c>
      <c r="HH241" s="1">
        <f t="shared" si="914"/>
        <v>1</v>
      </c>
      <c r="HI241" s="1">
        <f t="shared" si="915"/>
        <v>1</v>
      </c>
      <c r="HJ241" s="1">
        <f t="shared" si="916"/>
        <v>0</v>
      </c>
      <c r="HK241" s="1">
        <f t="shared" si="917"/>
        <v>0</v>
      </c>
      <c r="HL241" s="1">
        <f t="shared" si="918"/>
        <v>0</v>
      </c>
      <c r="HM241" s="1">
        <f t="shared" si="919"/>
        <v>0</v>
      </c>
      <c r="HO241" s="1">
        <f t="shared" si="944"/>
        <v>1</v>
      </c>
      <c r="HP241" s="1" t="str">
        <f t="shared" si="945"/>
        <v/>
      </c>
      <c r="HQ241" s="1" t="str">
        <f t="shared" si="920"/>
        <v/>
      </c>
      <c r="HR241" s="1" t="str">
        <f t="shared" si="921"/>
        <v/>
      </c>
      <c r="HS241" s="1" t="str">
        <f t="shared" si="922"/>
        <v/>
      </c>
      <c r="HT241" s="1" t="str">
        <f t="shared" si="923"/>
        <v/>
      </c>
      <c r="HU241" s="1" t="str">
        <f t="shared" si="924"/>
        <v/>
      </c>
      <c r="HV241" s="1" t="str">
        <f t="shared" si="925"/>
        <v/>
      </c>
      <c r="HW241" s="1" t="str">
        <f t="shared" si="926"/>
        <v/>
      </c>
      <c r="HX241" s="1" t="str">
        <f t="shared" si="927"/>
        <v/>
      </c>
      <c r="HZ241" s="1">
        <f t="shared" si="988"/>
        <v>0</v>
      </c>
      <c r="IA241" s="1" t="str">
        <f t="shared" si="989"/>
        <v/>
      </c>
      <c r="IB241" s="1" t="str">
        <f t="shared" si="990"/>
        <v/>
      </c>
      <c r="IC241" s="1" t="str">
        <f t="shared" si="991"/>
        <v/>
      </c>
      <c r="ID241" s="1" t="str">
        <f t="shared" si="992"/>
        <v/>
      </c>
      <c r="IE241" s="1" t="str">
        <f t="shared" si="993"/>
        <v/>
      </c>
      <c r="IF241" s="1" t="str">
        <f t="shared" si="994"/>
        <v/>
      </c>
      <c r="IG241" s="1" t="str">
        <f t="shared" si="995"/>
        <v/>
      </c>
      <c r="IH241" s="1" t="str">
        <f t="shared" si="996"/>
        <v/>
      </c>
      <c r="II241" s="1" t="str">
        <f t="shared" si="997"/>
        <v/>
      </c>
    </row>
    <row r="242" spans="1:243" x14ac:dyDescent="0.2">
      <c r="A242" s="14">
        <f t="shared" si="818"/>
        <v>242</v>
      </c>
      <c r="C242" s="2">
        <v>42465</v>
      </c>
      <c r="G242" s="3">
        <v>109.125</v>
      </c>
      <c r="H242" s="3">
        <v>121.107</v>
      </c>
      <c r="I242" s="3">
        <v>130.26499999999999</v>
      </c>
      <c r="J242" s="4">
        <v>166.07</v>
      </c>
      <c r="P242" s="128">
        <f t="shared" si="946"/>
        <v>3500.5</v>
      </c>
      <c r="Q242" s="5">
        <f t="shared" si="947"/>
        <v>3882.75</v>
      </c>
      <c r="R242" s="6">
        <f t="shared" si="948"/>
        <v>4186.4999999999982</v>
      </c>
      <c r="S242" s="7">
        <f t="shared" si="949"/>
        <v>5318.9999999999991</v>
      </c>
      <c r="Y242" s="4">
        <f t="shared" si="928"/>
        <v>1.5</v>
      </c>
      <c r="Z242" s="1">
        <f t="shared" si="929"/>
        <v>6.9999999999995453</v>
      </c>
      <c r="AA242" s="1">
        <f t="shared" si="930"/>
        <v>11.499999999997272</v>
      </c>
      <c r="AB242" s="1">
        <f t="shared" si="931"/>
        <v>49.999999999998181</v>
      </c>
      <c r="AC242" s="1"/>
      <c r="AD242" s="1"/>
      <c r="AE242" s="126"/>
      <c r="AF242" s="126"/>
      <c r="AG242" s="126"/>
      <c r="AH242" s="4">
        <f t="shared" si="823"/>
        <v>1.6666666666663632</v>
      </c>
      <c r="AI242" s="4">
        <f t="shared" si="824"/>
        <v>1.1999999999997266</v>
      </c>
      <c r="AJ242" s="4">
        <f t="shared" si="825"/>
        <v>0.1000000000011827</v>
      </c>
      <c r="AK242" s="4">
        <f t="shared" si="826"/>
        <v>0.66666666666530272</v>
      </c>
      <c r="AL242" s="4">
        <f t="shared" si="827"/>
        <v>1.2500000000009095</v>
      </c>
      <c r="AM242" s="4">
        <f t="shared" si="828"/>
        <v>5.1666666666687888</v>
      </c>
      <c r="AN242" s="4">
        <f t="shared" si="829"/>
        <v>8.5000000000020002</v>
      </c>
      <c r="AO242" s="4">
        <f t="shared" si="830"/>
        <v>1</v>
      </c>
      <c r="AP242" s="4">
        <f t="shared" si="831"/>
        <v>1.3333333333342416</v>
      </c>
      <c r="AQ242" s="4">
        <f t="shared" si="832"/>
        <v>4.1666666666708352</v>
      </c>
      <c r="AR242" s="4">
        <f t="shared" si="833"/>
        <v>1.599999999998909</v>
      </c>
      <c r="AS242" s="4">
        <f t="shared" si="834"/>
        <v>4.1111111111111622</v>
      </c>
      <c r="AT242" s="4">
        <f t="shared" si="835"/>
        <v>3.6666666666664245</v>
      </c>
      <c r="AU242" s="1"/>
      <c r="BA242" s="11">
        <f t="shared" si="842"/>
        <v>1.5</v>
      </c>
      <c r="BB242" s="11">
        <f t="shared" si="843"/>
        <v>6.9999999999995453</v>
      </c>
      <c r="BC242" s="12">
        <f t="shared" si="844"/>
        <v>11.499999999997272</v>
      </c>
      <c r="BD242" s="13">
        <f t="shared" si="845"/>
        <v>49.999999999998181</v>
      </c>
      <c r="BJ242" s="11">
        <f t="shared" si="846"/>
        <v>-1.6666666666663632</v>
      </c>
      <c r="BK242" s="11">
        <f t="shared" si="847"/>
        <v>-1.1999999999997266</v>
      </c>
      <c r="BL242" s="11">
        <f t="shared" si="848"/>
        <v>0.1000000000011827</v>
      </c>
      <c r="BM242" s="11">
        <f t="shared" si="849"/>
        <v>-0.66666666666530272</v>
      </c>
      <c r="BN242" s="11">
        <f t="shared" si="850"/>
        <v>1.2500000000009095</v>
      </c>
      <c r="BO242" s="11">
        <f t="shared" si="851"/>
        <v>-5.1666666666687888</v>
      </c>
      <c r="BP242" s="11">
        <f t="shared" si="852"/>
        <v>-8.5000000000020002</v>
      </c>
      <c r="BQ242" s="1">
        <v>1</v>
      </c>
      <c r="BR242" s="11">
        <f t="shared" si="853"/>
        <v>1.3333333333342416</v>
      </c>
      <c r="BS242" s="11">
        <f t="shared" si="854"/>
        <v>-4.1666666666708352</v>
      </c>
      <c r="BT242" s="11">
        <f t="shared" si="855"/>
        <v>-1.599999999998909</v>
      </c>
      <c r="BU242" s="11">
        <f t="shared" si="856"/>
        <v>-4.1111111111111622</v>
      </c>
      <c r="BV242" s="11">
        <f t="shared" si="998"/>
        <v>-3.6666666666664245</v>
      </c>
      <c r="BY242" s="126"/>
      <c r="BZ242" s="126"/>
      <c r="CB242" s="1">
        <f t="shared" si="999"/>
        <v>0</v>
      </c>
      <c r="CC242" s="1">
        <f t="shared" si="1000"/>
        <v>0</v>
      </c>
      <c r="CD242" s="1">
        <f t="shared" si="1001"/>
        <v>0</v>
      </c>
      <c r="CE242" s="126">
        <f t="shared" si="836"/>
        <v>0</v>
      </c>
      <c r="CF242" s="1">
        <f t="shared" si="857"/>
        <v>0</v>
      </c>
      <c r="CG242" s="1" t="str">
        <f t="shared" si="1002"/>
        <v/>
      </c>
      <c r="CH242" s="1">
        <f t="shared" si="837"/>
        <v>1</v>
      </c>
      <c r="CI242" s="1">
        <f t="shared" si="858"/>
        <v>1</v>
      </c>
      <c r="CJ242" s="1" t="str">
        <f t="shared" si="838"/>
        <v/>
      </c>
      <c r="CK242" s="1" t="str">
        <f t="shared" si="839"/>
        <v/>
      </c>
      <c r="CL242" s="1">
        <f t="shared" si="933"/>
        <v>1</v>
      </c>
      <c r="CM242" s="1">
        <f t="shared" si="859"/>
        <v>1</v>
      </c>
      <c r="CN242" s="1">
        <f t="shared" si="934"/>
        <v>1</v>
      </c>
      <c r="CO242" s="1" t="str">
        <f t="shared" si="935"/>
        <v/>
      </c>
      <c r="CP242" s="1" t="str">
        <f t="shared" si="936"/>
        <v/>
      </c>
      <c r="CQ242" s="1">
        <f t="shared" si="937"/>
        <v>1</v>
      </c>
      <c r="CS242" s="1">
        <f t="shared" si="1003"/>
        <v>0</v>
      </c>
      <c r="CT242" s="1">
        <f t="shared" si="1004"/>
        <v>0</v>
      </c>
      <c r="CU242" s="1">
        <f t="shared" si="1005"/>
        <v>0</v>
      </c>
      <c r="CV242" s="126">
        <f t="shared" si="840"/>
        <v>0</v>
      </c>
      <c r="CW242" s="1">
        <f t="shared" si="938"/>
        <v>1</v>
      </c>
      <c r="CX242" s="1" t="str">
        <f t="shared" si="860"/>
        <v/>
      </c>
      <c r="CY242" s="1" t="str">
        <f t="shared" si="861"/>
        <v/>
      </c>
      <c r="CZ242" s="1" t="str">
        <f t="shared" si="862"/>
        <v/>
      </c>
      <c r="DA242" s="1" t="str">
        <f t="shared" si="863"/>
        <v/>
      </c>
      <c r="DB242" s="1">
        <f t="shared" si="864"/>
        <v>0</v>
      </c>
      <c r="DC242" s="1">
        <f t="shared" si="865"/>
        <v>1</v>
      </c>
      <c r="DD242" s="1" t="str">
        <f t="shared" si="866"/>
        <v/>
      </c>
      <c r="DE242" s="1" t="str">
        <f t="shared" si="939"/>
        <v/>
      </c>
      <c r="DF242" s="1"/>
      <c r="DG242" s="126">
        <f t="shared" si="841"/>
        <v>0</v>
      </c>
      <c r="DH242" s="1">
        <f t="shared" si="1006"/>
        <v>0</v>
      </c>
      <c r="DI242" s="1">
        <f t="shared" si="1007"/>
        <v>0</v>
      </c>
      <c r="DJ242" s="1">
        <f t="shared" si="1008"/>
        <v>0</v>
      </c>
      <c r="DK242" s="1">
        <f t="shared" si="867"/>
        <v>0</v>
      </c>
      <c r="DL242" s="1"/>
      <c r="DM242" s="1">
        <f t="shared" si="868"/>
        <v>1</v>
      </c>
      <c r="DN242" s="1" t="str">
        <f t="shared" si="869"/>
        <v/>
      </c>
      <c r="DO242" s="1" t="str">
        <f t="shared" si="870"/>
        <v/>
      </c>
      <c r="DP242" s="1" t="str">
        <f t="shared" si="871"/>
        <v/>
      </c>
      <c r="DQ242" s="1" t="str">
        <f t="shared" si="872"/>
        <v/>
      </c>
      <c r="DR242" s="1" t="str">
        <f t="shared" si="873"/>
        <v/>
      </c>
      <c r="DS242" s="1" t="str">
        <f t="shared" si="874"/>
        <v/>
      </c>
      <c r="DT242" s="1" t="str">
        <f t="shared" si="875"/>
        <v/>
      </c>
      <c r="DU242" s="1" t="str">
        <f t="shared" si="876"/>
        <v/>
      </c>
      <c r="DV242" s="1">
        <f t="shared" si="960"/>
        <v>0</v>
      </c>
      <c r="DW242" s="1">
        <f t="shared" si="940"/>
        <v>0</v>
      </c>
      <c r="DX242" s="1" t="str">
        <f t="shared" si="877"/>
        <v/>
      </c>
      <c r="DY242" s="1" t="str">
        <f t="shared" si="878"/>
        <v/>
      </c>
      <c r="EA242" s="1">
        <f t="shared" si="1009"/>
        <v>0</v>
      </c>
      <c r="EB242" s="1">
        <f t="shared" si="1010"/>
        <v>0</v>
      </c>
      <c r="EC242" s="1">
        <f t="shared" si="1011"/>
        <v>0</v>
      </c>
      <c r="ED242" s="1">
        <f t="shared" si="1012"/>
        <v>0</v>
      </c>
      <c r="EF242" s="1">
        <f t="shared" si="879"/>
        <v>0</v>
      </c>
      <c r="EG242" s="1">
        <f t="shared" si="880"/>
        <v>0</v>
      </c>
      <c r="EH242" s="1">
        <f t="shared" si="881"/>
        <v>0</v>
      </c>
      <c r="EI242" s="1">
        <f t="shared" si="882"/>
        <v>0</v>
      </c>
      <c r="EK242" s="1">
        <f t="shared" si="1013"/>
        <v>1</v>
      </c>
      <c r="EL242" s="1">
        <f t="shared" si="1014"/>
        <v>1</v>
      </c>
      <c r="EM242" s="1">
        <f t="shared" si="1015"/>
        <v>1</v>
      </c>
      <c r="EO242" s="1">
        <f t="shared" si="1016"/>
        <v>1</v>
      </c>
      <c r="EP242" s="1">
        <f t="shared" si="1017"/>
        <v>1</v>
      </c>
      <c r="EQ242" s="1">
        <f t="shared" si="1018"/>
        <v>1</v>
      </c>
      <c r="ES242" s="1">
        <f t="shared" si="1019"/>
        <v>1</v>
      </c>
      <c r="ET242" s="1">
        <f t="shared" si="1020"/>
        <v>1</v>
      </c>
      <c r="EU242" s="1">
        <f t="shared" si="1021"/>
        <v>1</v>
      </c>
      <c r="EV242" s="1">
        <f t="shared" si="941"/>
        <v>1</v>
      </c>
      <c r="EW242" s="1">
        <f t="shared" si="942"/>
        <v>0</v>
      </c>
      <c r="EY242" s="1">
        <f t="shared" si="1022"/>
        <v>1</v>
      </c>
      <c r="EZ242" s="1">
        <f t="shared" si="1023"/>
        <v>1</v>
      </c>
      <c r="FA242" s="1">
        <f t="shared" si="1024"/>
        <v>1</v>
      </c>
      <c r="FC242" s="1">
        <f t="shared" si="977"/>
        <v>1</v>
      </c>
      <c r="FD242" s="1">
        <f t="shared" si="943"/>
        <v>1</v>
      </c>
      <c r="FE242" s="1"/>
      <c r="FF242" s="1">
        <f t="shared" si="978"/>
        <v>1</v>
      </c>
      <c r="FG242" s="1">
        <f t="shared" si="979"/>
        <v>1</v>
      </c>
      <c r="FH242" s="1">
        <f t="shared" si="980"/>
        <v>1</v>
      </c>
      <c r="FI242" s="1">
        <f t="shared" si="883"/>
        <v>0</v>
      </c>
      <c r="FJ242" s="1">
        <f t="shared" si="884"/>
        <v>0</v>
      </c>
      <c r="FK242" s="1">
        <f t="shared" si="885"/>
        <v>0</v>
      </c>
      <c r="FL242" s="1">
        <f t="shared" si="886"/>
        <v>0</v>
      </c>
      <c r="FN242" s="1" t="str">
        <f t="shared" si="887"/>
        <v/>
      </c>
      <c r="FO242" s="1" t="str">
        <f t="shared" si="888"/>
        <v/>
      </c>
      <c r="FP242" s="1" t="str">
        <f t="shared" si="889"/>
        <v/>
      </c>
      <c r="FV242" s="1">
        <f t="shared" si="890"/>
        <v>0</v>
      </c>
      <c r="FW242" s="1">
        <f t="shared" si="891"/>
        <v>0</v>
      </c>
      <c r="FX242" s="1">
        <f t="shared" si="892"/>
        <v>0</v>
      </c>
      <c r="GA242" s="1">
        <f t="shared" si="893"/>
        <v>1</v>
      </c>
      <c r="GB242" s="1">
        <f t="shared" si="894"/>
        <v>1</v>
      </c>
      <c r="GC242" s="1">
        <f t="shared" si="895"/>
        <v>1</v>
      </c>
      <c r="GD242" s="1">
        <f t="shared" si="896"/>
        <v>1</v>
      </c>
      <c r="GE242" s="1">
        <f t="shared" si="897"/>
        <v>0</v>
      </c>
      <c r="GF242" s="1">
        <f t="shared" si="981"/>
        <v>0</v>
      </c>
      <c r="GG242" s="1">
        <f t="shared" si="898"/>
        <v>0</v>
      </c>
      <c r="GI242" s="1">
        <f t="shared" si="899"/>
        <v>0</v>
      </c>
      <c r="GK242" s="1">
        <f t="shared" si="900"/>
        <v>0</v>
      </c>
      <c r="GL242" s="1">
        <f t="shared" si="901"/>
        <v>0</v>
      </c>
      <c r="GM242" s="1">
        <f t="shared" si="902"/>
        <v>0</v>
      </c>
      <c r="GN242" s="1">
        <f t="shared" si="903"/>
        <v>0</v>
      </c>
      <c r="GO242" s="1">
        <f t="shared" si="904"/>
        <v>1</v>
      </c>
      <c r="GP242" s="1">
        <f t="shared" si="982"/>
        <v>1</v>
      </c>
      <c r="GQ242" s="1">
        <f t="shared" si="905"/>
        <v>1</v>
      </c>
      <c r="GS242" s="1">
        <f t="shared" si="906"/>
        <v>0</v>
      </c>
      <c r="GT242" s="1">
        <f t="shared" si="907"/>
        <v>0</v>
      </c>
      <c r="GU242" s="1">
        <f t="shared" si="983"/>
        <v>0</v>
      </c>
      <c r="GV242" s="1">
        <f t="shared" si="984"/>
        <v>0</v>
      </c>
      <c r="GW242" s="1">
        <f t="shared" si="985"/>
        <v>0</v>
      </c>
      <c r="GX242" s="1">
        <f t="shared" si="986"/>
        <v>0</v>
      </c>
      <c r="GY242" s="1">
        <f t="shared" si="987"/>
        <v>0</v>
      </c>
      <c r="GZ242" s="1"/>
      <c r="HA242" s="1">
        <f t="shared" si="908"/>
        <v>1</v>
      </c>
      <c r="HB242" s="1">
        <f t="shared" si="909"/>
        <v>1</v>
      </c>
      <c r="HC242" s="1">
        <f t="shared" si="910"/>
        <v>1</v>
      </c>
      <c r="HD242" s="1">
        <f t="shared" si="911"/>
        <v>0</v>
      </c>
      <c r="HE242" s="1">
        <f t="shared" si="912"/>
        <v>0</v>
      </c>
      <c r="HF242" s="1">
        <f t="shared" si="913"/>
        <v>0</v>
      </c>
      <c r="HH242" s="1">
        <f t="shared" si="914"/>
        <v>1</v>
      </c>
      <c r="HI242" s="1">
        <f t="shared" si="915"/>
        <v>1</v>
      </c>
      <c r="HJ242" s="1">
        <f t="shared" si="916"/>
        <v>0</v>
      </c>
      <c r="HK242" s="1">
        <f t="shared" si="917"/>
        <v>0</v>
      </c>
      <c r="HL242" s="1">
        <f t="shared" si="918"/>
        <v>0</v>
      </c>
      <c r="HM242" s="1">
        <f t="shared" si="919"/>
        <v>0</v>
      </c>
      <c r="HO242" s="1">
        <f t="shared" si="944"/>
        <v>1</v>
      </c>
      <c r="HP242" s="1" t="str">
        <f t="shared" si="945"/>
        <v/>
      </c>
      <c r="HQ242" s="1">
        <f t="shared" si="920"/>
        <v>1</v>
      </c>
      <c r="HR242" s="1" t="str">
        <f t="shared" si="921"/>
        <v/>
      </c>
      <c r="HS242" s="1">
        <f t="shared" si="922"/>
        <v>1</v>
      </c>
      <c r="HT242" s="1" t="str">
        <f t="shared" si="923"/>
        <v/>
      </c>
      <c r="HU242" s="1">
        <f t="shared" si="924"/>
        <v>1</v>
      </c>
      <c r="HV242" s="1" t="str">
        <f t="shared" si="925"/>
        <v/>
      </c>
      <c r="HW242" s="1">
        <f t="shared" si="926"/>
        <v>1</v>
      </c>
      <c r="HX242" s="1" t="str">
        <f t="shared" si="927"/>
        <v/>
      </c>
      <c r="HZ242" s="1">
        <f t="shared" si="988"/>
        <v>1</v>
      </c>
      <c r="IA242" s="1" t="str">
        <f t="shared" si="989"/>
        <v/>
      </c>
      <c r="IB242" s="1">
        <f t="shared" si="990"/>
        <v>1</v>
      </c>
      <c r="IC242" s="1" t="str">
        <f t="shared" si="991"/>
        <v/>
      </c>
      <c r="ID242" s="1">
        <f t="shared" si="992"/>
        <v>1</v>
      </c>
      <c r="IE242" s="1" t="str">
        <f t="shared" si="993"/>
        <v/>
      </c>
      <c r="IF242" s="1">
        <f t="shared" si="994"/>
        <v>1</v>
      </c>
      <c r="IG242" s="1" t="str">
        <f t="shared" si="995"/>
        <v/>
      </c>
      <c r="IH242" s="1">
        <f t="shared" si="996"/>
        <v>1</v>
      </c>
      <c r="II242" s="1" t="str">
        <f t="shared" si="997"/>
        <v/>
      </c>
    </row>
    <row r="243" spans="1:243" x14ac:dyDescent="0.2">
      <c r="A243" s="14">
        <f t="shared" si="818"/>
        <v>243</v>
      </c>
      <c r="B243" t="s">
        <v>59</v>
      </c>
      <c r="C243" s="2">
        <v>42466</v>
      </c>
      <c r="D243" s="35" t="s">
        <v>125</v>
      </c>
      <c r="E243" s="35"/>
      <c r="F243" s="35"/>
      <c r="G243" s="3">
        <v>109.11199999999999</v>
      </c>
      <c r="H243" s="3">
        <v>121.08499999999999</v>
      </c>
      <c r="I243" s="3">
        <v>130.22</v>
      </c>
      <c r="J243" s="4">
        <v>165.11</v>
      </c>
      <c r="P243" s="128">
        <f t="shared" ref="P243:P274" si="1025">(INT(G243)*32)+(IF(INT(RIGHT(G243*1000,1))=7,(G243-INT(G243))+0.0005,IF(INT(RIGHT(G243*1000,1))=2,(G243-INT(G243))+0.0005,G243-INT(G243))))*100</f>
        <v>3499.2499999999995</v>
      </c>
      <c r="Q243" s="5">
        <f t="shared" ref="Q243:Q274" si="1026">(INT(H243)*32)+(IF(INT(RIGHT(H243*1000,1))=7,(H243-INT(H243))+0.0005,IF(INT(RIGHT(H243*1000,1))=2,(H243-INT(H243))+0.0005,H243-INT(H243))))*100</f>
        <v>3880.4999999999995</v>
      </c>
      <c r="R243" s="6">
        <f t="shared" ref="R243:R274" si="1027">INT(I243)*32+(I243-INT(I243))*100</f>
        <v>4182</v>
      </c>
      <c r="S243" s="7">
        <f t="shared" ref="S243:S274" si="1028">INT(J243)*32+(J243-INT(J243))*100</f>
        <v>5291.0000000000018</v>
      </c>
      <c r="Y243" s="4">
        <f t="shared" si="928"/>
        <v>1.2500000000004547</v>
      </c>
      <c r="Z243" s="1">
        <f t="shared" si="929"/>
        <v>2.2500000000004547</v>
      </c>
      <c r="AA243" s="1">
        <f t="shared" si="930"/>
        <v>4.499999999998181</v>
      </c>
      <c r="AB243" s="1">
        <f t="shared" si="931"/>
        <v>27.999999999997272</v>
      </c>
      <c r="AC243" s="1"/>
      <c r="AD243" s="1"/>
      <c r="AE243" s="126"/>
      <c r="AF243" s="126"/>
      <c r="AG243" s="126"/>
      <c r="AH243" s="4">
        <f t="shared" si="823"/>
        <v>1.0000000000006064</v>
      </c>
      <c r="AI243" s="4">
        <f t="shared" si="824"/>
        <v>1.1500000000006367</v>
      </c>
      <c r="AJ243" s="4">
        <f t="shared" si="825"/>
        <v>0.44999999999845386</v>
      </c>
      <c r="AK243" s="4">
        <f t="shared" si="826"/>
        <v>0.74999999999833245</v>
      </c>
      <c r="AL243" s="4">
        <f t="shared" si="827"/>
        <v>1.3642420526593924E-12</v>
      </c>
      <c r="AM243" s="4">
        <f t="shared" si="828"/>
        <v>4.8333333333342434</v>
      </c>
      <c r="AN243" s="4">
        <f t="shared" si="829"/>
        <v>6.7000000000007276</v>
      </c>
      <c r="AO243" s="4">
        <f t="shared" si="830"/>
        <v>1</v>
      </c>
      <c r="AP243" s="4">
        <f t="shared" si="831"/>
        <v>2.6666666666660603</v>
      </c>
      <c r="AQ243" s="4">
        <f t="shared" si="832"/>
        <v>3.7083333333367445</v>
      </c>
      <c r="AR243" s="4">
        <f t="shared" si="833"/>
        <v>0.70000000000163709</v>
      </c>
      <c r="AS243" s="4">
        <f t="shared" si="834"/>
        <v>3.9722222222211609</v>
      </c>
      <c r="AT243" s="4">
        <f t="shared" si="835"/>
        <v>1.2333333333320602</v>
      </c>
      <c r="AU243" s="1"/>
      <c r="BA243" s="11">
        <f t="shared" si="842"/>
        <v>-1.2500000000004547</v>
      </c>
      <c r="BB243" s="11">
        <f t="shared" si="843"/>
        <v>-2.2500000000004547</v>
      </c>
      <c r="BC243" s="12">
        <f t="shared" si="844"/>
        <v>-4.499999999998181</v>
      </c>
      <c r="BD243" s="13">
        <f t="shared" si="845"/>
        <v>-27.999999999997272</v>
      </c>
      <c r="BJ243" s="11">
        <f t="shared" si="846"/>
        <v>-1.0000000000006064</v>
      </c>
      <c r="BK243" s="11">
        <f t="shared" si="847"/>
        <v>-1.1500000000006367</v>
      </c>
      <c r="BL243" s="11">
        <f t="shared" si="848"/>
        <v>0.44999999999845386</v>
      </c>
      <c r="BM243" s="11">
        <f t="shared" si="849"/>
        <v>0.74999999999833245</v>
      </c>
      <c r="BN243" s="11">
        <f t="shared" si="850"/>
        <v>-1.3642420526593924E-12</v>
      </c>
      <c r="BO243" s="11">
        <f t="shared" si="851"/>
        <v>4.8333333333342434</v>
      </c>
      <c r="BP243" s="11">
        <f t="shared" si="852"/>
        <v>6.7000000000007276</v>
      </c>
      <c r="BQ243" s="1">
        <v>1</v>
      </c>
      <c r="BR243" s="11">
        <f t="shared" si="853"/>
        <v>2.6666666666660603</v>
      </c>
      <c r="BS243" s="11">
        <f t="shared" si="854"/>
        <v>3.7083333333367445</v>
      </c>
      <c r="BT243" s="11">
        <f t="shared" si="855"/>
        <v>-0.70000000000163709</v>
      </c>
      <c r="BU243" s="11">
        <f t="shared" si="856"/>
        <v>3.9722222222211609</v>
      </c>
      <c r="BV243" s="11">
        <f t="shared" si="998"/>
        <v>1.2333333333320602</v>
      </c>
      <c r="BY243" s="126"/>
      <c r="BZ243" s="126"/>
      <c r="CB243" s="1">
        <f t="shared" si="999"/>
        <v>1</v>
      </c>
      <c r="CC243" s="1">
        <f t="shared" si="1000"/>
        <v>1</v>
      </c>
      <c r="CD243" s="1">
        <f t="shared" si="1001"/>
        <v>1</v>
      </c>
      <c r="CE243" s="126">
        <f t="shared" si="836"/>
        <v>1</v>
      </c>
      <c r="CF243" s="1">
        <f t="shared" si="857"/>
        <v>1</v>
      </c>
      <c r="CG243" s="1">
        <f t="shared" si="1002"/>
        <v>0</v>
      </c>
      <c r="CH243" s="1">
        <f t="shared" si="837"/>
        <v>0</v>
      </c>
      <c r="CI243" s="1">
        <f t="shared" si="858"/>
        <v>0</v>
      </c>
      <c r="CJ243" s="1" t="str">
        <f t="shared" si="838"/>
        <v/>
      </c>
      <c r="CK243" s="1" t="str">
        <f t="shared" si="839"/>
        <v/>
      </c>
      <c r="CL243" s="1">
        <f t="shared" si="933"/>
        <v>0</v>
      </c>
      <c r="CM243" s="1" t="str">
        <f t="shared" si="859"/>
        <v/>
      </c>
      <c r="CN243" s="1" t="str">
        <f t="shared" si="934"/>
        <v/>
      </c>
      <c r="CO243" s="1">
        <f t="shared" si="935"/>
        <v>0</v>
      </c>
      <c r="CP243" s="1">
        <f t="shared" si="936"/>
        <v>0</v>
      </c>
      <c r="CQ243" s="1" t="str">
        <f t="shared" si="937"/>
        <v/>
      </c>
      <c r="CS243" s="1">
        <f t="shared" si="1003"/>
        <v>0</v>
      </c>
      <c r="CT243" s="1">
        <f t="shared" si="1004"/>
        <v>0</v>
      </c>
      <c r="CU243" s="1">
        <f t="shared" si="1005"/>
        <v>0</v>
      </c>
      <c r="CV243" s="126">
        <f t="shared" si="840"/>
        <v>0</v>
      </c>
      <c r="CW243" s="1">
        <f t="shared" si="938"/>
        <v>1</v>
      </c>
      <c r="CX243" s="1" t="str">
        <f t="shared" si="860"/>
        <v/>
      </c>
      <c r="CY243" s="1" t="str">
        <f t="shared" si="861"/>
        <v/>
      </c>
      <c r="CZ243" s="1" t="str">
        <f t="shared" si="862"/>
        <v/>
      </c>
      <c r="DA243" s="1" t="str">
        <f t="shared" si="863"/>
        <v/>
      </c>
      <c r="DB243" s="1">
        <f t="shared" si="864"/>
        <v>0</v>
      </c>
      <c r="DC243" s="1">
        <f t="shared" si="865"/>
        <v>1</v>
      </c>
      <c r="DD243" s="1" t="str">
        <f t="shared" si="866"/>
        <v/>
      </c>
      <c r="DE243" s="1" t="str">
        <f t="shared" si="939"/>
        <v/>
      </c>
      <c r="DF243" s="1"/>
      <c r="DG243" s="126">
        <f t="shared" si="841"/>
        <v>0</v>
      </c>
      <c r="DH243" s="1">
        <f t="shared" si="1006"/>
        <v>0</v>
      </c>
      <c r="DI243" s="1">
        <f t="shared" si="1007"/>
        <v>0</v>
      </c>
      <c r="DJ243" s="1">
        <f t="shared" si="1008"/>
        <v>0</v>
      </c>
      <c r="DK243" s="1">
        <f t="shared" si="867"/>
        <v>0</v>
      </c>
      <c r="DL243" s="1"/>
      <c r="DM243" s="1">
        <f t="shared" si="868"/>
        <v>0</v>
      </c>
      <c r="DN243" s="1" t="str">
        <f t="shared" si="869"/>
        <v/>
      </c>
      <c r="DO243" s="1" t="str">
        <f t="shared" si="870"/>
        <v/>
      </c>
      <c r="DP243" s="1" t="str">
        <f t="shared" si="871"/>
        <v/>
      </c>
      <c r="DQ243" s="1" t="str">
        <f t="shared" si="872"/>
        <v/>
      </c>
      <c r="DR243" s="1" t="str">
        <f t="shared" si="873"/>
        <v/>
      </c>
      <c r="DS243" s="1" t="str">
        <f t="shared" si="874"/>
        <v/>
      </c>
      <c r="DT243" s="1" t="str">
        <f t="shared" si="875"/>
        <v/>
      </c>
      <c r="DU243" s="1" t="str">
        <f t="shared" si="876"/>
        <v/>
      </c>
      <c r="DV243" s="1">
        <f t="shared" ref="DV243:DV280" si="1029">IF(OR(AND(BD243&gt;-0.001, BD243 &lt;0.001),AND(BO243&gt;-0.001,BO243&lt;0.001)),1,IF(BD243&gt;-0.001,IF(BO243&gt;-0.001,1,0),IF(BO243&lt;0.001,1,0)))</f>
        <v>0</v>
      </c>
      <c r="DW243" s="1">
        <f t="shared" si="940"/>
        <v>0</v>
      </c>
      <c r="DX243" s="1" t="str">
        <f t="shared" si="877"/>
        <v/>
      </c>
      <c r="DY243" s="1" t="str">
        <f t="shared" si="878"/>
        <v/>
      </c>
      <c r="EA243" s="1">
        <f t="shared" si="1009"/>
        <v>0</v>
      </c>
      <c r="EB243" s="1">
        <f t="shared" si="1010"/>
        <v>0</v>
      </c>
      <c r="EC243" s="1">
        <f t="shared" si="1011"/>
        <v>0</v>
      </c>
      <c r="ED243" s="1">
        <f t="shared" si="1012"/>
        <v>0</v>
      </c>
      <c r="EF243" s="1">
        <f t="shared" si="879"/>
        <v>0</v>
      </c>
      <c r="EG243" s="1">
        <f t="shared" si="880"/>
        <v>0</v>
      </c>
      <c r="EH243" s="1">
        <f t="shared" si="881"/>
        <v>0</v>
      </c>
      <c r="EI243" s="1">
        <f t="shared" si="882"/>
        <v>0</v>
      </c>
      <c r="EK243" s="1">
        <f t="shared" si="1013"/>
        <v>1</v>
      </c>
      <c r="EL243" s="1">
        <f t="shared" si="1014"/>
        <v>1</v>
      </c>
      <c r="EM243" s="1">
        <f t="shared" si="1015"/>
        <v>1</v>
      </c>
      <c r="EO243" s="1">
        <f t="shared" si="1016"/>
        <v>1</v>
      </c>
      <c r="EP243" s="1">
        <f t="shared" si="1017"/>
        <v>1</v>
      </c>
      <c r="EQ243" s="1">
        <f t="shared" si="1018"/>
        <v>1</v>
      </c>
      <c r="ES243" s="1">
        <f t="shared" si="1019"/>
        <v>1</v>
      </c>
      <c r="ET243" s="1">
        <f t="shared" si="1020"/>
        <v>1</v>
      </c>
      <c r="EU243" s="1">
        <f t="shared" si="1021"/>
        <v>1</v>
      </c>
      <c r="EV243" s="1">
        <f t="shared" si="941"/>
        <v>1</v>
      </c>
      <c r="EW243" s="1">
        <f t="shared" si="942"/>
        <v>0</v>
      </c>
      <c r="EY243" s="1">
        <f t="shared" si="1022"/>
        <v>1</v>
      </c>
      <c r="EZ243" s="1">
        <f t="shared" si="1023"/>
        <v>1</v>
      </c>
      <c r="FA243" s="1">
        <f t="shared" si="1024"/>
        <v>1</v>
      </c>
      <c r="FC243" s="1">
        <f t="shared" ref="FC243:FC280" si="1030">IF(OR(BM243=0,BO243=0),1,IF(BM243&gt;0,IF(BO243&gt;0,1,0),IF(BO243&lt;0,1,0)))</f>
        <v>1</v>
      </c>
      <c r="FD243" s="1">
        <f t="shared" si="943"/>
        <v>1</v>
      </c>
      <c r="FE243" s="1"/>
      <c r="FF243" s="1">
        <f t="shared" ref="FF243:FF280" si="1031">IF(OR(BK243=0,BM243=0),1,IF(BK243&gt;0,IF(BM243&gt;0,1,0),IF(BM243&lt;0,1,0)))</f>
        <v>0</v>
      </c>
      <c r="FG243" s="1">
        <f t="shared" ref="FG243:FG280" si="1032">IF(OR(BK243=0,BO243=0),1,IF(BK243&gt;0,IF(BO243&gt;0,1,0),IF(BO243&lt;0,1,0)))</f>
        <v>0</v>
      </c>
      <c r="FH243" s="1">
        <f t="shared" ref="FH243:FH280" si="1033">IF(BK243&gt;0,IF(BM243&gt;0,IF(BO243&gt;0,1,0),0),IF(BM243&lt;0,IF(BO243&lt;0,1,0),0))</f>
        <v>0</v>
      </c>
      <c r="FI243" s="1" t="str">
        <f t="shared" si="883"/>
        <v/>
      </c>
      <c r="FJ243" s="1" t="str">
        <f t="shared" si="884"/>
        <v/>
      </c>
      <c r="FK243" s="1" t="str">
        <f t="shared" si="885"/>
        <v/>
      </c>
      <c r="FL243" s="1" t="str">
        <f t="shared" si="886"/>
        <v/>
      </c>
      <c r="FN243" s="1" t="str">
        <f t="shared" si="887"/>
        <v/>
      </c>
      <c r="FO243" s="1" t="str">
        <f t="shared" si="888"/>
        <v/>
      </c>
      <c r="FP243" s="1" t="str">
        <f t="shared" si="889"/>
        <v/>
      </c>
      <c r="FV243" s="1">
        <f t="shared" si="890"/>
        <v>1</v>
      </c>
      <c r="FW243" s="1">
        <f t="shared" si="891"/>
        <v>1</v>
      </c>
      <c r="FX243" s="1">
        <f t="shared" si="892"/>
        <v>0</v>
      </c>
      <c r="GA243" s="1">
        <f t="shared" si="893"/>
        <v>0</v>
      </c>
      <c r="GB243" s="1">
        <f t="shared" si="894"/>
        <v>0</v>
      </c>
      <c r="GC243" s="1">
        <f t="shared" si="895"/>
        <v>0</v>
      </c>
      <c r="GD243" s="1">
        <f t="shared" si="896"/>
        <v>0</v>
      </c>
      <c r="GE243" s="1">
        <f t="shared" si="897"/>
        <v>0</v>
      </c>
      <c r="GF243" s="1">
        <f t="shared" ref="GF243:GF280" si="1034">IF(BM243&gt;0,IF(BR243&gt;0,1,0),IF(BR243&lt;0,1,0))</f>
        <v>1</v>
      </c>
      <c r="GG243" s="1">
        <f t="shared" si="898"/>
        <v>1</v>
      </c>
      <c r="GI243" s="1">
        <f t="shared" si="899"/>
        <v>1</v>
      </c>
      <c r="GK243" s="1">
        <f t="shared" si="900"/>
        <v>0</v>
      </c>
      <c r="GL243" s="1">
        <f t="shared" si="901"/>
        <v>0</v>
      </c>
      <c r="GM243" s="1">
        <f t="shared" si="902"/>
        <v>0</v>
      </c>
      <c r="GN243" s="1">
        <f t="shared" si="903"/>
        <v>0</v>
      </c>
      <c r="GO243" s="1">
        <f t="shared" si="904"/>
        <v>0</v>
      </c>
      <c r="GP243" s="1">
        <f t="shared" ref="GP243:GP280" si="1035">IF(BM243&gt;0,IF(BS243&gt;0,1,0),IF(BS243&lt;0,1,0))</f>
        <v>1</v>
      </c>
      <c r="GQ243" s="1">
        <f t="shared" si="905"/>
        <v>1</v>
      </c>
      <c r="GS243" s="1" t="str">
        <f t="shared" si="906"/>
        <v/>
      </c>
      <c r="GT243" s="1" t="str">
        <f t="shared" si="907"/>
        <v/>
      </c>
      <c r="GU243" s="1">
        <f t="shared" ref="GU243:GU280" si="1036">IF(ABS(BM243)&gt;1,1,0)</f>
        <v>0</v>
      </c>
      <c r="GV243" s="1">
        <f t="shared" ref="GV243:GV280" si="1037">IF(ABS(BM243)&gt;1.5,1,0)</f>
        <v>0</v>
      </c>
      <c r="GW243" s="1">
        <f t="shared" ref="GW243:GW280" si="1038">IF(ABS(BM243)&gt;1.99,1,0)</f>
        <v>0</v>
      </c>
      <c r="GX243" s="1">
        <f t="shared" ref="GX243:GX280" si="1039">IF(ABS(BM243)&gt;2.5,1,0)</f>
        <v>0</v>
      </c>
      <c r="GY243" s="1">
        <f t="shared" ref="GY243:GY280" si="1040">IF(ABS(BM243)&gt;3,1,0)</f>
        <v>0</v>
      </c>
      <c r="GZ243" s="1"/>
      <c r="HA243" s="1">
        <f t="shared" si="908"/>
        <v>1</v>
      </c>
      <c r="HB243" s="1">
        <f t="shared" si="909"/>
        <v>1</v>
      </c>
      <c r="HC243" s="1">
        <f t="shared" si="910"/>
        <v>0</v>
      </c>
      <c r="HD243" s="1">
        <f t="shared" si="911"/>
        <v>0</v>
      </c>
      <c r="HE243" s="1">
        <f t="shared" si="912"/>
        <v>0</v>
      </c>
      <c r="HF243" s="1">
        <f t="shared" si="913"/>
        <v>0</v>
      </c>
      <c r="HH243" s="1">
        <f t="shared" si="914"/>
        <v>1</v>
      </c>
      <c r="HI243" s="1">
        <f t="shared" si="915"/>
        <v>1</v>
      </c>
      <c r="HJ243" s="1">
        <f t="shared" si="916"/>
        <v>0</v>
      </c>
      <c r="HK243" s="1">
        <f t="shared" si="917"/>
        <v>0</v>
      </c>
      <c r="HL243" s="1">
        <f t="shared" si="918"/>
        <v>0</v>
      </c>
      <c r="HM243" s="1">
        <f t="shared" si="919"/>
        <v>0</v>
      </c>
      <c r="HO243" s="1" t="str">
        <f t="shared" si="944"/>
        <v/>
      </c>
      <c r="HP243" s="1">
        <f t="shared" si="945"/>
        <v>1</v>
      </c>
      <c r="HQ243" s="1" t="str">
        <f t="shared" si="920"/>
        <v/>
      </c>
      <c r="HR243" s="1">
        <f t="shared" si="921"/>
        <v>1</v>
      </c>
      <c r="HS243" s="1" t="str">
        <f t="shared" si="922"/>
        <v/>
      </c>
      <c r="HT243" s="1">
        <f t="shared" si="923"/>
        <v>1</v>
      </c>
      <c r="HU243" s="1" t="str">
        <f t="shared" si="924"/>
        <v/>
      </c>
      <c r="HV243" s="1" t="str">
        <f t="shared" si="925"/>
        <v/>
      </c>
      <c r="HW243" s="1" t="str">
        <f t="shared" si="926"/>
        <v/>
      </c>
      <c r="HX243" s="1" t="str">
        <f t="shared" si="927"/>
        <v/>
      </c>
      <c r="HZ243" s="1" t="str">
        <f t="shared" si="988"/>
        <v/>
      </c>
      <c r="IA243" s="1">
        <f t="shared" si="989"/>
        <v>1</v>
      </c>
      <c r="IB243" s="1" t="str">
        <f t="shared" si="990"/>
        <v/>
      </c>
      <c r="IC243" s="1">
        <f t="shared" si="991"/>
        <v>1</v>
      </c>
      <c r="ID243" s="1" t="str">
        <f t="shared" si="992"/>
        <v/>
      </c>
      <c r="IE243" s="1">
        <f t="shared" si="993"/>
        <v>1</v>
      </c>
      <c r="IF243" s="1" t="str">
        <f t="shared" si="994"/>
        <v/>
      </c>
      <c r="IG243" s="1" t="str">
        <f t="shared" si="995"/>
        <v/>
      </c>
      <c r="IH243" s="1" t="str">
        <f t="shared" si="996"/>
        <v/>
      </c>
      <c r="II243" s="1" t="str">
        <f t="shared" si="997"/>
        <v/>
      </c>
    </row>
    <row r="244" spans="1:243" x14ac:dyDescent="0.2">
      <c r="A244" s="14">
        <f t="shared" si="818"/>
        <v>244</v>
      </c>
      <c r="C244" s="2">
        <v>42467</v>
      </c>
      <c r="G244" s="3">
        <v>109.137</v>
      </c>
      <c r="H244" s="3">
        <v>121.182</v>
      </c>
      <c r="I244" s="3">
        <v>131.08000000000001</v>
      </c>
      <c r="J244" s="4">
        <v>167</v>
      </c>
      <c r="P244" s="128">
        <f t="shared" si="1025"/>
        <v>3501.75</v>
      </c>
      <c r="Q244" s="5">
        <f t="shared" si="1026"/>
        <v>3890.25</v>
      </c>
      <c r="R244" s="6">
        <f t="shared" si="1027"/>
        <v>4200.0000000000009</v>
      </c>
      <c r="S244" s="7">
        <f t="shared" si="1028"/>
        <v>5344</v>
      </c>
      <c r="Y244" s="4">
        <f t="shared" si="928"/>
        <v>2.5000000000004547</v>
      </c>
      <c r="Z244" s="1">
        <f t="shared" si="929"/>
        <v>9.7500000000004547</v>
      </c>
      <c r="AA244" s="1">
        <f t="shared" si="930"/>
        <v>18.000000000000909</v>
      </c>
      <c r="AB244" s="1">
        <f t="shared" si="931"/>
        <v>52.999999999998181</v>
      </c>
      <c r="AC244" s="1"/>
      <c r="AD244" s="1"/>
      <c r="AE244" s="126"/>
      <c r="AF244" s="126"/>
      <c r="AG244" s="126"/>
      <c r="AH244" s="4">
        <f t="shared" si="823"/>
        <v>1.4999999999993934</v>
      </c>
      <c r="AI244" s="4">
        <f t="shared" si="824"/>
        <v>0.84999999999936282</v>
      </c>
      <c r="AJ244" s="4">
        <f t="shared" si="825"/>
        <v>1.0500000000000913</v>
      </c>
      <c r="AK244" s="4">
        <f t="shared" si="826"/>
        <v>2.250000000000151</v>
      </c>
      <c r="AL244" s="4">
        <f t="shared" si="827"/>
        <v>0.75</v>
      </c>
      <c r="AM244" s="4">
        <f t="shared" si="828"/>
        <v>0.33333333333484916</v>
      </c>
      <c r="AN244" s="4">
        <f t="shared" si="829"/>
        <v>3.1999999999983615</v>
      </c>
      <c r="AO244" s="4">
        <f t="shared" si="830"/>
        <v>1</v>
      </c>
      <c r="AP244" s="4">
        <f t="shared" si="831"/>
        <v>0.83333333333454629</v>
      </c>
      <c r="AQ244" s="4">
        <f t="shared" si="832"/>
        <v>3.7083333333350756</v>
      </c>
      <c r="AR244" s="4">
        <f t="shared" si="833"/>
        <v>2.1999999999994539</v>
      </c>
      <c r="AS244" s="4">
        <f t="shared" si="834"/>
        <v>2.0277777777769188</v>
      </c>
      <c r="AT244" s="4">
        <f t="shared" si="835"/>
        <v>2.0666666666655145</v>
      </c>
      <c r="AU244" s="1"/>
      <c r="BA244" s="11">
        <f t="shared" si="842"/>
        <v>2.5000000000004547</v>
      </c>
      <c r="BB244" s="11">
        <f t="shared" si="843"/>
        <v>9.7500000000004547</v>
      </c>
      <c r="BC244" s="12">
        <f t="shared" si="844"/>
        <v>18.000000000000909</v>
      </c>
      <c r="BD244" s="13">
        <f t="shared" si="845"/>
        <v>52.999999999998181</v>
      </c>
      <c r="BJ244" s="11">
        <f t="shared" si="846"/>
        <v>-1.4999999999993934</v>
      </c>
      <c r="BK244" s="11">
        <f t="shared" si="847"/>
        <v>-0.84999999999936282</v>
      </c>
      <c r="BL244" s="11">
        <f t="shared" si="848"/>
        <v>-1.0500000000000913</v>
      </c>
      <c r="BM244" s="11">
        <f t="shared" si="849"/>
        <v>-2.250000000000151</v>
      </c>
      <c r="BN244" s="11">
        <f t="shared" si="850"/>
        <v>0.75</v>
      </c>
      <c r="BO244" s="11">
        <f t="shared" si="851"/>
        <v>0.33333333333484916</v>
      </c>
      <c r="BP244" s="11">
        <f t="shared" si="852"/>
        <v>-3.1999999999983615</v>
      </c>
      <c r="BQ244" s="1">
        <v>1</v>
      </c>
      <c r="BR244" s="11">
        <f t="shared" si="853"/>
        <v>-0.83333333333454629</v>
      </c>
      <c r="BS244" s="11">
        <f t="shared" si="854"/>
        <v>3.7083333333350756</v>
      </c>
      <c r="BT244" s="11">
        <f t="shared" si="855"/>
        <v>-2.1999999999994539</v>
      </c>
      <c r="BU244" s="11">
        <f t="shared" si="856"/>
        <v>-2.0277777777769188</v>
      </c>
      <c r="BV244" s="11">
        <f t="shared" si="998"/>
        <v>-2.0666666666655145</v>
      </c>
      <c r="BY244" s="126"/>
      <c r="BZ244" s="126"/>
      <c r="CB244" s="1">
        <f t="shared" si="999"/>
        <v>0</v>
      </c>
      <c r="CC244" s="1">
        <f t="shared" si="1000"/>
        <v>0</v>
      </c>
      <c r="CD244" s="1">
        <f t="shared" si="1001"/>
        <v>0</v>
      </c>
      <c r="CE244" s="126">
        <f t="shared" si="836"/>
        <v>0</v>
      </c>
      <c r="CF244" s="1">
        <f t="shared" si="857"/>
        <v>0</v>
      </c>
      <c r="CG244" s="1" t="str">
        <f t="shared" si="1002"/>
        <v/>
      </c>
      <c r="CH244" s="1" t="str">
        <f t="shared" si="837"/>
        <v/>
      </c>
      <c r="CI244" s="1">
        <f t="shared" si="858"/>
        <v>1</v>
      </c>
      <c r="CJ244" s="1">
        <f t="shared" si="838"/>
        <v>1</v>
      </c>
      <c r="CK244" s="1" t="str">
        <f t="shared" si="839"/>
        <v/>
      </c>
      <c r="CL244" s="1">
        <f t="shared" si="933"/>
        <v>1</v>
      </c>
      <c r="CM244" s="1">
        <f t="shared" si="859"/>
        <v>1</v>
      </c>
      <c r="CN244" s="1">
        <f t="shared" si="934"/>
        <v>1</v>
      </c>
      <c r="CO244" s="1" t="str">
        <f t="shared" si="935"/>
        <v/>
      </c>
      <c r="CP244" s="1" t="str">
        <f t="shared" si="936"/>
        <v/>
      </c>
      <c r="CQ244" s="1">
        <f t="shared" si="937"/>
        <v>1</v>
      </c>
      <c r="CS244" s="1">
        <f t="shared" si="1003"/>
        <v>0</v>
      </c>
      <c r="CT244" s="1">
        <f t="shared" si="1004"/>
        <v>0</v>
      </c>
      <c r="CU244" s="1">
        <f t="shared" si="1005"/>
        <v>0</v>
      </c>
      <c r="CV244" s="126">
        <f t="shared" si="840"/>
        <v>0</v>
      </c>
      <c r="CW244" s="1">
        <f t="shared" si="938"/>
        <v>1</v>
      </c>
      <c r="CX244" s="1" t="str">
        <f t="shared" si="860"/>
        <v/>
      </c>
      <c r="CY244" s="1" t="str">
        <f t="shared" si="861"/>
        <v/>
      </c>
      <c r="CZ244" s="1" t="str">
        <f t="shared" si="862"/>
        <v/>
      </c>
      <c r="DA244" s="1" t="str">
        <f t="shared" si="863"/>
        <v/>
      </c>
      <c r="DB244" s="1">
        <f t="shared" si="864"/>
        <v>1</v>
      </c>
      <c r="DC244" s="1" t="str">
        <f t="shared" si="865"/>
        <v/>
      </c>
      <c r="DD244" s="1">
        <f t="shared" si="866"/>
        <v>1</v>
      </c>
      <c r="DE244" s="1" t="str">
        <f t="shared" si="939"/>
        <v/>
      </c>
      <c r="DF244" s="1"/>
      <c r="DG244" s="126">
        <f t="shared" si="841"/>
        <v>1</v>
      </c>
      <c r="DH244" s="1">
        <f t="shared" si="1006"/>
        <v>1</v>
      </c>
      <c r="DI244" s="1">
        <f t="shared" si="1007"/>
        <v>1</v>
      </c>
      <c r="DJ244" s="1">
        <f t="shared" si="1008"/>
        <v>1</v>
      </c>
      <c r="DK244" s="1" t="str">
        <f t="shared" si="867"/>
        <v/>
      </c>
      <c r="DL244" s="1"/>
      <c r="DM244" s="1" t="str">
        <f t="shared" si="868"/>
        <v/>
      </c>
      <c r="DN244" s="1">
        <f t="shared" si="869"/>
        <v>0</v>
      </c>
      <c r="DO244" s="1">
        <f t="shared" si="870"/>
        <v>1</v>
      </c>
      <c r="DP244" s="1">
        <f t="shared" si="871"/>
        <v>0</v>
      </c>
      <c r="DQ244" s="1">
        <f t="shared" si="872"/>
        <v>1</v>
      </c>
      <c r="DR244" s="1">
        <f t="shared" si="873"/>
        <v>1</v>
      </c>
      <c r="DS244" s="1">
        <f t="shared" si="874"/>
        <v>1</v>
      </c>
      <c r="DT244" s="1">
        <f t="shared" si="875"/>
        <v>1</v>
      </c>
      <c r="DU244" s="1">
        <f t="shared" si="876"/>
        <v>1</v>
      </c>
      <c r="DV244" s="1">
        <f t="shared" si="1029"/>
        <v>1</v>
      </c>
      <c r="DW244" s="1">
        <f t="shared" si="940"/>
        <v>0</v>
      </c>
      <c r="DX244" s="1" t="str">
        <f t="shared" si="877"/>
        <v/>
      </c>
      <c r="DY244" s="1" t="str">
        <f t="shared" si="878"/>
        <v/>
      </c>
      <c r="EA244" s="1">
        <f t="shared" si="1009"/>
        <v>0</v>
      </c>
      <c r="EB244" s="1">
        <f t="shared" si="1010"/>
        <v>0</v>
      </c>
      <c r="EC244" s="1">
        <f t="shared" si="1011"/>
        <v>0</v>
      </c>
      <c r="ED244" s="1">
        <f t="shared" si="1012"/>
        <v>0</v>
      </c>
      <c r="EF244" s="1">
        <f t="shared" si="879"/>
        <v>1</v>
      </c>
      <c r="EG244" s="1">
        <f t="shared" si="880"/>
        <v>1</v>
      </c>
      <c r="EH244" s="1">
        <f t="shared" si="881"/>
        <v>1</v>
      </c>
      <c r="EI244" s="1">
        <f t="shared" si="882"/>
        <v>1</v>
      </c>
      <c r="EK244" s="1">
        <f t="shared" si="1013"/>
        <v>1</v>
      </c>
      <c r="EL244" s="1">
        <f t="shared" si="1014"/>
        <v>1</v>
      </c>
      <c r="EM244" s="1">
        <f t="shared" si="1015"/>
        <v>1</v>
      </c>
      <c r="EO244" s="1">
        <f t="shared" si="1016"/>
        <v>1</v>
      </c>
      <c r="EP244" s="1">
        <f t="shared" si="1017"/>
        <v>1</v>
      </c>
      <c r="EQ244" s="1">
        <f t="shared" si="1018"/>
        <v>1</v>
      </c>
      <c r="ES244" s="1">
        <f t="shared" si="1019"/>
        <v>1</v>
      </c>
      <c r="ET244" s="1">
        <f t="shared" si="1020"/>
        <v>1</v>
      </c>
      <c r="EU244" s="1">
        <f t="shared" si="1021"/>
        <v>1</v>
      </c>
      <c r="EV244" s="1">
        <f t="shared" si="941"/>
        <v>1</v>
      </c>
      <c r="EW244" s="1">
        <f t="shared" si="942"/>
        <v>0</v>
      </c>
      <c r="EY244" s="1">
        <f t="shared" si="1022"/>
        <v>1</v>
      </c>
      <c r="EZ244" s="1">
        <f t="shared" si="1023"/>
        <v>1</v>
      </c>
      <c r="FA244" s="1">
        <f t="shared" si="1024"/>
        <v>1</v>
      </c>
      <c r="FC244" s="1">
        <f t="shared" si="1030"/>
        <v>0</v>
      </c>
      <c r="FD244" s="1" t="str">
        <f t="shared" si="943"/>
        <v/>
      </c>
      <c r="FE244" s="1"/>
      <c r="FF244" s="1">
        <f t="shared" si="1031"/>
        <v>1</v>
      </c>
      <c r="FG244" s="1">
        <f t="shared" si="1032"/>
        <v>0</v>
      </c>
      <c r="FH244" s="1">
        <f t="shared" si="1033"/>
        <v>0</v>
      </c>
      <c r="FI244" s="1" t="str">
        <f t="shared" si="883"/>
        <v/>
      </c>
      <c r="FJ244" s="1" t="str">
        <f t="shared" si="884"/>
        <v/>
      </c>
      <c r="FK244" s="1" t="str">
        <f t="shared" si="885"/>
        <v/>
      </c>
      <c r="FL244" s="1" t="str">
        <f t="shared" si="886"/>
        <v/>
      </c>
      <c r="FN244" s="1" t="str">
        <f t="shared" si="887"/>
        <v/>
      </c>
      <c r="FO244" s="1" t="str">
        <f t="shared" si="888"/>
        <v/>
      </c>
      <c r="FP244" s="1" t="str">
        <f t="shared" si="889"/>
        <v/>
      </c>
      <c r="FV244" s="1">
        <f t="shared" si="890"/>
        <v>1</v>
      </c>
      <c r="FW244" s="1">
        <f t="shared" si="891"/>
        <v>0</v>
      </c>
      <c r="FX244" s="1">
        <f t="shared" si="892"/>
        <v>1</v>
      </c>
      <c r="GA244" s="1">
        <f t="shared" si="893"/>
        <v>0</v>
      </c>
      <c r="GB244" s="1">
        <f t="shared" si="894"/>
        <v>0</v>
      </c>
      <c r="GC244" s="1">
        <f t="shared" si="895"/>
        <v>0</v>
      </c>
      <c r="GD244" s="1">
        <f t="shared" si="896"/>
        <v>0</v>
      </c>
      <c r="GE244" s="1">
        <f t="shared" si="897"/>
        <v>1</v>
      </c>
      <c r="GF244" s="1">
        <f t="shared" si="1034"/>
        <v>1</v>
      </c>
      <c r="GG244" s="1">
        <f t="shared" si="898"/>
        <v>0</v>
      </c>
      <c r="GI244" s="1">
        <f t="shared" si="899"/>
        <v>0</v>
      </c>
      <c r="GK244" s="1">
        <f t="shared" si="900"/>
        <v>1</v>
      </c>
      <c r="GL244" s="1">
        <f t="shared" si="901"/>
        <v>1</v>
      </c>
      <c r="GM244" s="1">
        <f t="shared" si="902"/>
        <v>1</v>
      </c>
      <c r="GN244" s="1">
        <f t="shared" si="903"/>
        <v>1</v>
      </c>
      <c r="GO244" s="1">
        <f t="shared" si="904"/>
        <v>0</v>
      </c>
      <c r="GP244" s="1">
        <f t="shared" si="1035"/>
        <v>0</v>
      </c>
      <c r="GQ244" s="1">
        <f t="shared" si="905"/>
        <v>1</v>
      </c>
      <c r="GS244" s="1">
        <f t="shared" si="906"/>
        <v>1</v>
      </c>
      <c r="GT244" s="1">
        <f t="shared" si="907"/>
        <v>1</v>
      </c>
      <c r="GU244" s="1">
        <f t="shared" si="1036"/>
        <v>1</v>
      </c>
      <c r="GV244" s="1">
        <f t="shared" si="1037"/>
        <v>1</v>
      </c>
      <c r="GW244" s="1">
        <f t="shared" si="1038"/>
        <v>1</v>
      </c>
      <c r="GX244" s="1">
        <f t="shared" si="1039"/>
        <v>0</v>
      </c>
      <c r="GY244" s="1">
        <f t="shared" si="1040"/>
        <v>0</v>
      </c>
      <c r="GZ244" s="1"/>
      <c r="HA244" s="1">
        <f t="shared" si="908"/>
        <v>0</v>
      </c>
      <c r="HB244" s="1">
        <f t="shared" si="909"/>
        <v>0</v>
      </c>
      <c r="HC244" s="1">
        <f t="shared" si="910"/>
        <v>0</v>
      </c>
      <c r="HD244" s="1">
        <f t="shared" si="911"/>
        <v>0</v>
      </c>
      <c r="HE244" s="1">
        <f t="shared" si="912"/>
        <v>0</v>
      </c>
      <c r="HF244" s="1">
        <f t="shared" si="913"/>
        <v>0</v>
      </c>
      <c r="HH244" s="1">
        <f t="shared" si="914"/>
        <v>1</v>
      </c>
      <c r="HI244" s="1">
        <f t="shared" si="915"/>
        <v>1</v>
      </c>
      <c r="HJ244" s="1">
        <f t="shared" si="916"/>
        <v>0</v>
      </c>
      <c r="HK244" s="1">
        <f t="shared" si="917"/>
        <v>0</v>
      </c>
      <c r="HL244" s="1">
        <f t="shared" si="918"/>
        <v>0</v>
      </c>
      <c r="HM244" s="1">
        <f t="shared" si="919"/>
        <v>0</v>
      </c>
      <c r="HO244" s="1">
        <f t="shared" si="944"/>
        <v>1</v>
      </c>
      <c r="HP244" s="1" t="str">
        <f t="shared" si="945"/>
        <v/>
      </c>
      <c r="HQ244" s="1">
        <f t="shared" si="920"/>
        <v>1</v>
      </c>
      <c r="HR244" s="1" t="str">
        <f t="shared" si="921"/>
        <v/>
      </c>
      <c r="HS244" s="1">
        <f t="shared" si="922"/>
        <v>1</v>
      </c>
      <c r="HT244" s="1" t="str">
        <f t="shared" si="923"/>
        <v/>
      </c>
      <c r="HU244" s="1">
        <f t="shared" si="924"/>
        <v>1</v>
      </c>
      <c r="HV244" s="1" t="str">
        <f t="shared" si="925"/>
        <v/>
      </c>
      <c r="HW244" s="1">
        <f t="shared" si="926"/>
        <v>1</v>
      </c>
      <c r="HX244" s="1" t="str">
        <f t="shared" si="927"/>
        <v/>
      </c>
      <c r="HZ244" s="1">
        <f t="shared" si="988"/>
        <v>0</v>
      </c>
      <c r="IA244" s="1" t="str">
        <f t="shared" si="989"/>
        <v/>
      </c>
      <c r="IB244" s="1">
        <f t="shared" si="990"/>
        <v>0</v>
      </c>
      <c r="IC244" s="1" t="str">
        <f t="shared" si="991"/>
        <v/>
      </c>
      <c r="ID244" s="1">
        <f t="shared" si="992"/>
        <v>0</v>
      </c>
      <c r="IE244" s="1" t="str">
        <f t="shared" si="993"/>
        <v/>
      </c>
      <c r="IF244" s="1">
        <f t="shared" si="994"/>
        <v>0</v>
      </c>
      <c r="IG244" s="1" t="str">
        <f t="shared" si="995"/>
        <v/>
      </c>
      <c r="IH244" s="1">
        <f t="shared" si="996"/>
        <v>0</v>
      </c>
      <c r="II244" s="1" t="str">
        <f t="shared" si="997"/>
        <v/>
      </c>
    </row>
    <row r="245" spans="1:243" x14ac:dyDescent="0.2">
      <c r="A245" s="14">
        <f t="shared" si="818"/>
        <v>245</v>
      </c>
      <c r="C245" s="2">
        <v>42468</v>
      </c>
      <c r="G245" s="3">
        <v>109.13</v>
      </c>
      <c r="H245" s="3">
        <v>121.152</v>
      </c>
      <c r="I245" s="3">
        <v>131.01</v>
      </c>
      <c r="J245" s="4">
        <v>166.06</v>
      </c>
      <c r="P245" s="128">
        <f t="shared" si="1025"/>
        <v>3500.9999999999995</v>
      </c>
      <c r="Q245" s="5">
        <f t="shared" si="1026"/>
        <v>3887.25</v>
      </c>
      <c r="R245" s="6">
        <f t="shared" si="1027"/>
        <v>4192.9999999999991</v>
      </c>
      <c r="S245" s="7">
        <f t="shared" si="1028"/>
        <v>5318</v>
      </c>
      <c r="Y245" s="4">
        <f t="shared" si="928"/>
        <v>0.75000000000045475</v>
      </c>
      <c r="Z245" s="1">
        <f t="shared" si="929"/>
        <v>3</v>
      </c>
      <c r="AA245" s="1">
        <f t="shared" si="930"/>
        <v>7.000000000001819</v>
      </c>
      <c r="AB245" s="1">
        <f t="shared" si="931"/>
        <v>26</v>
      </c>
      <c r="AC245" s="1"/>
      <c r="AD245" s="1"/>
      <c r="AE245" s="126"/>
      <c r="AF245" s="126"/>
      <c r="AG245" s="126"/>
      <c r="AH245" s="4">
        <f t="shared" si="823"/>
        <v>0.49999999999909051</v>
      </c>
      <c r="AI245" s="4">
        <f t="shared" si="824"/>
        <v>0.29999999999909033</v>
      </c>
      <c r="AJ245" s="4">
        <f t="shared" si="825"/>
        <v>1.2000000000010909</v>
      </c>
      <c r="AK245" s="4">
        <f t="shared" si="826"/>
        <v>1.6666666666678793</v>
      </c>
      <c r="AL245" s="4">
        <f t="shared" si="827"/>
        <v>0.50000000000090949</v>
      </c>
      <c r="AM245" s="4">
        <f t="shared" si="828"/>
        <v>1.6666666666648471</v>
      </c>
      <c r="AN245" s="4">
        <f t="shared" si="829"/>
        <v>3.3999999999981814</v>
      </c>
      <c r="AO245" s="4">
        <f t="shared" si="830"/>
        <v>1</v>
      </c>
      <c r="AP245" s="4">
        <f t="shared" si="831"/>
        <v>1.1666666666693954</v>
      </c>
      <c r="AQ245" s="4">
        <f t="shared" si="832"/>
        <v>0.8333333333369719</v>
      </c>
      <c r="AR245" s="4">
        <f t="shared" si="833"/>
        <v>1.2999999999998182</v>
      </c>
      <c r="AS245" s="4">
        <f t="shared" si="834"/>
        <v>2.7777777777777777</v>
      </c>
      <c r="AT245" s="4">
        <f t="shared" si="835"/>
        <v>1.9666666666657573</v>
      </c>
      <c r="AU245" s="1"/>
      <c r="BA245" s="11">
        <f t="shared" si="842"/>
        <v>-0.75000000000045475</v>
      </c>
      <c r="BB245" s="11">
        <f t="shared" si="843"/>
        <v>-3</v>
      </c>
      <c r="BC245" s="12">
        <f t="shared" si="844"/>
        <v>-7.000000000001819</v>
      </c>
      <c r="BD245" s="13">
        <f t="shared" si="845"/>
        <v>-26</v>
      </c>
      <c r="BJ245" s="11">
        <f t="shared" si="846"/>
        <v>0.49999999999909051</v>
      </c>
      <c r="BK245" s="11">
        <f t="shared" si="847"/>
        <v>0.29999999999909033</v>
      </c>
      <c r="BL245" s="11">
        <f t="shared" si="848"/>
        <v>1.2000000000010909</v>
      </c>
      <c r="BM245" s="11">
        <f t="shared" si="849"/>
        <v>1.6666666666678793</v>
      </c>
      <c r="BN245" s="11">
        <f t="shared" si="850"/>
        <v>0.50000000000090949</v>
      </c>
      <c r="BO245" s="11">
        <f t="shared" si="851"/>
        <v>1.6666666666648471</v>
      </c>
      <c r="BP245" s="11">
        <f t="shared" si="852"/>
        <v>3.3999999999981814</v>
      </c>
      <c r="BQ245" s="1">
        <v>1</v>
      </c>
      <c r="BR245" s="11">
        <f t="shared" si="853"/>
        <v>1.1666666666693954</v>
      </c>
      <c r="BS245" s="11">
        <f t="shared" si="854"/>
        <v>-0.8333333333369719</v>
      </c>
      <c r="BT245" s="11">
        <f t="shared" si="855"/>
        <v>1.2999999999998182</v>
      </c>
      <c r="BU245" s="11">
        <f t="shared" si="856"/>
        <v>2.7777777777777777</v>
      </c>
      <c r="BV245" s="11">
        <f t="shared" si="998"/>
        <v>1.9666666666657573</v>
      </c>
      <c r="BY245" s="126"/>
      <c r="BZ245" s="126"/>
      <c r="CB245" s="1">
        <f t="shared" si="999"/>
        <v>0</v>
      </c>
      <c r="CC245" s="1">
        <f t="shared" si="1000"/>
        <v>0</v>
      </c>
      <c r="CD245" s="1">
        <f t="shared" si="1001"/>
        <v>0</v>
      </c>
      <c r="CE245" s="126">
        <f t="shared" si="836"/>
        <v>0</v>
      </c>
      <c r="CF245" s="1">
        <f t="shared" si="857"/>
        <v>0</v>
      </c>
      <c r="CG245" s="1" t="str">
        <f t="shared" si="1002"/>
        <v/>
      </c>
      <c r="CH245" s="1">
        <f t="shared" si="837"/>
        <v>1</v>
      </c>
      <c r="CI245" s="1">
        <f t="shared" si="858"/>
        <v>1</v>
      </c>
      <c r="CJ245" s="1" t="str">
        <f t="shared" si="838"/>
        <v/>
      </c>
      <c r="CK245" s="1" t="str">
        <f t="shared" si="839"/>
        <v/>
      </c>
      <c r="CL245" s="1">
        <f t="shared" si="933"/>
        <v>1</v>
      </c>
      <c r="CM245" s="1">
        <f t="shared" si="859"/>
        <v>1</v>
      </c>
      <c r="CN245" s="1">
        <f t="shared" si="934"/>
        <v>1</v>
      </c>
      <c r="CO245" s="1" t="str">
        <f t="shared" si="935"/>
        <v/>
      </c>
      <c r="CP245" s="1" t="str">
        <f t="shared" si="936"/>
        <v/>
      </c>
      <c r="CQ245" s="1">
        <f t="shared" si="937"/>
        <v>1</v>
      </c>
      <c r="CS245" s="1">
        <f t="shared" si="1003"/>
        <v>0</v>
      </c>
      <c r="CT245" s="1">
        <f t="shared" si="1004"/>
        <v>0</v>
      </c>
      <c r="CU245" s="1">
        <f t="shared" si="1005"/>
        <v>0</v>
      </c>
      <c r="CV245" s="126">
        <f t="shared" si="840"/>
        <v>0</v>
      </c>
      <c r="CW245" s="1">
        <f t="shared" si="938"/>
        <v>1</v>
      </c>
      <c r="CX245" s="1" t="str">
        <f t="shared" si="860"/>
        <v/>
      </c>
      <c r="CY245" s="1" t="str">
        <f t="shared" si="861"/>
        <v/>
      </c>
      <c r="CZ245" s="1" t="str">
        <f t="shared" si="862"/>
        <v/>
      </c>
      <c r="DA245" s="1" t="str">
        <f t="shared" si="863"/>
        <v/>
      </c>
      <c r="DB245" s="1">
        <f t="shared" si="864"/>
        <v>0</v>
      </c>
      <c r="DC245" s="1">
        <f t="shared" si="865"/>
        <v>1</v>
      </c>
      <c r="DD245" s="1" t="str">
        <f t="shared" si="866"/>
        <v/>
      </c>
      <c r="DE245" s="1" t="str">
        <f t="shared" si="939"/>
        <v/>
      </c>
      <c r="DF245" s="1"/>
      <c r="DG245" s="126">
        <f t="shared" si="841"/>
        <v>0</v>
      </c>
      <c r="DH245" s="1">
        <f t="shared" si="1006"/>
        <v>0</v>
      </c>
      <c r="DI245" s="1">
        <f t="shared" si="1007"/>
        <v>0</v>
      </c>
      <c r="DJ245" s="1">
        <f t="shared" si="1008"/>
        <v>0</v>
      </c>
      <c r="DK245" s="1">
        <f t="shared" si="867"/>
        <v>0</v>
      </c>
      <c r="DL245" s="1"/>
      <c r="DM245" s="1">
        <f t="shared" si="868"/>
        <v>1</v>
      </c>
      <c r="DN245" s="1" t="str">
        <f t="shared" si="869"/>
        <v/>
      </c>
      <c r="DO245" s="1" t="str">
        <f t="shared" si="870"/>
        <v/>
      </c>
      <c r="DP245" s="1" t="str">
        <f t="shared" si="871"/>
        <v/>
      </c>
      <c r="DQ245" s="1" t="str">
        <f t="shared" si="872"/>
        <v/>
      </c>
      <c r="DR245" s="1" t="str">
        <f t="shared" si="873"/>
        <v/>
      </c>
      <c r="DS245" s="1" t="str">
        <f t="shared" si="874"/>
        <v/>
      </c>
      <c r="DT245" s="1" t="str">
        <f t="shared" si="875"/>
        <v/>
      </c>
      <c r="DU245" s="1" t="str">
        <f t="shared" si="876"/>
        <v/>
      </c>
      <c r="DV245" s="1">
        <f t="shared" si="1029"/>
        <v>0</v>
      </c>
      <c r="DW245" s="1">
        <f t="shared" si="940"/>
        <v>0</v>
      </c>
      <c r="DX245" s="1" t="str">
        <f t="shared" si="877"/>
        <v/>
      </c>
      <c r="DY245" s="1" t="str">
        <f t="shared" si="878"/>
        <v/>
      </c>
      <c r="EA245" s="1">
        <f t="shared" si="1009"/>
        <v>0</v>
      </c>
      <c r="EB245" s="1">
        <f t="shared" si="1010"/>
        <v>0</v>
      </c>
      <c r="EC245" s="1">
        <f t="shared" si="1011"/>
        <v>0</v>
      </c>
      <c r="ED245" s="1">
        <f t="shared" si="1012"/>
        <v>0</v>
      </c>
      <c r="EF245" s="1">
        <f t="shared" si="879"/>
        <v>1</v>
      </c>
      <c r="EG245" s="1">
        <f t="shared" si="880"/>
        <v>1</v>
      </c>
      <c r="EH245" s="1">
        <f t="shared" si="881"/>
        <v>1</v>
      </c>
      <c r="EI245" s="1">
        <f t="shared" si="882"/>
        <v>1</v>
      </c>
      <c r="EK245" s="1">
        <f t="shared" si="1013"/>
        <v>1</v>
      </c>
      <c r="EL245" s="1">
        <f t="shared" si="1014"/>
        <v>1</v>
      </c>
      <c r="EM245" s="1">
        <f t="shared" si="1015"/>
        <v>1</v>
      </c>
      <c r="EO245" s="1">
        <f t="shared" si="1016"/>
        <v>1</v>
      </c>
      <c r="EP245" s="1">
        <f t="shared" si="1017"/>
        <v>1</v>
      </c>
      <c r="EQ245" s="1">
        <f t="shared" si="1018"/>
        <v>1</v>
      </c>
      <c r="ES245" s="1">
        <f t="shared" si="1019"/>
        <v>1</v>
      </c>
      <c r="ET245" s="1">
        <f t="shared" si="1020"/>
        <v>1</v>
      </c>
      <c r="EU245" s="1">
        <f t="shared" si="1021"/>
        <v>1</v>
      </c>
      <c r="EV245" s="1">
        <f t="shared" si="941"/>
        <v>1</v>
      </c>
      <c r="EW245" s="1">
        <f t="shared" si="942"/>
        <v>0</v>
      </c>
      <c r="EY245" s="1">
        <f t="shared" si="1022"/>
        <v>1</v>
      </c>
      <c r="EZ245" s="1">
        <f t="shared" si="1023"/>
        <v>1</v>
      </c>
      <c r="FA245" s="1">
        <f t="shared" si="1024"/>
        <v>1</v>
      </c>
      <c r="FC245" s="1">
        <f t="shared" si="1030"/>
        <v>1</v>
      </c>
      <c r="FD245" s="1">
        <f t="shared" si="943"/>
        <v>1</v>
      </c>
      <c r="FE245" s="1"/>
      <c r="FF245" s="1">
        <f t="shared" si="1031"/>
        <v>1</v>
      </c>
      <c r="FG245" s="1">
        <f t="shared" si="1032"/>
        <v>1</v>
      </c>
      <c r="FH245" s="1">
        <f t="shared" si="1033"/>
        <v>1</v>
      </c>
      <c r="FI245" s="1">
        <f t="shared" si="883"/>
        <v>0</v>
      </c>
      <c r="FJ245" s="1">
        <f t="shared" si="884"/>
        <v>0</v>
      </c>
      <c r="FK245" s="1">
        <f t="shared" si="885"/>
        <v>0</v>
      </c>
      <c r="FL245" s="1">
        <f t="shared" si="886"/>
        <v>0</v>
      </c>
      <c r="FN245" s="1" t="str">
        <f t="shared" si="887"/>
        <v/>
      </c>
      <c r="FO245" s="1" t="str">
        <f t="shared" si="888"/>
        <v/>
      </c>
      <c r="FP245" s="1" t="str">
        <f t="shared" si="889"/>
        <v/>
      </c>
      <c r="FV245" s="1">
        <f t="shared" si="890"/>
        <v>0</v>
      </c>
      <c r="FW245" s="1">
        <f t="shared" si="891"/>
        <v>0</v>
      </c>
      <c r="FX245" s="1">
        <f t="shared" si="892"/>
        <v>1</v>
      </c>
      <c r="GA245" s="1">
        <f t="shared" si="893"/>
        <v>0</v>
      </c>
      <c r="GB245" s="1">
        <f t="shared" si="894"/>
        <v>0</v>
      </c>
      <c r="GC245" s="1">
        <f t="shared" si="895"/>
        <v>0</v>
      </c>
      <c r="GD245" s="1">
        <f t="shared" si="896"/>
        <v>0</v>
      </c>
      <c r="GE245" s="1">
        <f t="shared" si="897"/>
        <v>1</v>
      </c>
      <c r="GF245" s="1">
        <f t="shared" si="1034"/>
        <v>1</v>
      </c>
      <c r="GG245" s="1">
        <f t="shared" si="898"/>
        <v>1</v>
      </c>
      <c r="GI245" s="1">
        <f t="shared" si="899"/>
        <v>0</v>
      </c>
      <c r="GK245" s="1">
        <f t="shared" si="900"/>
        <v>1</v>
      </c>
      <c r="GL245" s="1">
        <f t="shared" si="901"/>
        <v>1</v>
      </c>
      <c r="GM245" s="1">
        <f t="shared" si="902"/>
        <v>1</v>
      </c>
      <c r="GN245" s="1">
        <f t="shared" si="903"/>
        <v>1</v>
      </c>
      <c r="GO245" s="1">
        <f t="shared" si="904"/>
        <v>0</v>
      </c>
      <c r="GP245" s="1">
        <f t="shared" si="1035"/>
        <v>0</v>
      </c>
      <c r="GQ245" s="1">
        <f t="shared" si="905"/>
        <v>0</v>
      </c>
      <c r="GS245" s="1" t="str">
        <f t="shared" si="906"/>
        <v/>
      </c>
      <c r="GT245" s="1" t="str">
        <f t="shared" si="907"/>
        <v/>
      </c>
      <c r="GU245" s="1">
        <f t="shared" si="1036"/>
        <v>1</v>
      </c>
      <c r="GV245" s="1">
        <f t="shared" si="1037"/>
        <v>1</v>
      </c>
      <c r="GW245" s="1">
        <f t="shared" si="1038"/>
        <v>0</v>
      </c>
      <c r="GX245" s="1">
        <f t="shared" si="1039"/>
        <v>0</v>
      </c>
      <c r="GY245" s="1">
        <f t="shared" si="1040"/>
        <v>0</v>
      </c>
      <c r="GZ245" s="1"/>
      <c r="HA245" s="1">
        <f t="shared" si="908"/>
        <v>0</v>
      </c>
      <c r="HB245" s="1">
        <f t="shared" si="909"/>
        <v>0</v>
      </c>
      <c r="HC245" s="1">
        <f t="shared" si="910"/>
        <v>0</v>
      </c>
      <c r="HD245" s="1">
        <f t="shared" si="911"/>
        <v>0</v>
      </c>
      <c r="HE245" s="1">
        <f t="shared" si="912"/>
        <v>0</v>
      </c>
      <c r="HF245" s="1">
        <f t="shared" si="913"/>
        <v>0</v>
      </c>
      <c r="HH245" s="1">
        <f t="shared" si="914"/>
        <v>0</v>
      </c>
      <c r="HI245" s="1">
        <f t="shared" si="915"/>
        <v>0</v>
      </c>
      <c r="HJ245" s="1">
        <f t="shared" si="916"/>
        <v>0</v>
      </c>
      <c r="HK245" s="1">
        <f t="shared" si="917"/>
        <v>0</v>
      </c>
      <c r="HL245" s="1">
        <f t="shared" si="918"/>
        <v>0</v>
      </c>
      <c r="HM245" s="1">
        <f t="shared" si="919"/>
        <v>0</v>
      </c>
      <c r="HO245" s="1" t="str">
        <f t="shared" si="944"/>
        <v/>
      </c>
      <c r="HP245" s="1">
        <f t="shared" si="945"/>
        <v>1</v>
      </c>
      <c r="HQ245" s="1" t="str">
        <f t="shared" si="920"/>
        <v/>
      </c>
      <c r="HR245" s="1">
        <f t="shared" si="921"/>
        <v>1</v>
      </c>
      <c r="HS245" s="1" t="str">
        <f t="shared" si="922"/>
        <v/>
      </c>
      <c r="HT245" s="1">
        <f t="shared" si="923"/>
        <v>1</v>
      </c>
      <c r="HU245" s="1" t="str">
        <f t="shared" si="924"/>
        <v/>
      </c>
      <c r="HV245" s="1" t="str">
        <f t="shared" si="925"/>
        <v/>
      </c>
      <c r="HW245" s="1" t="str">
        <f t="shared" si="926"/>
        <v/>
      </c>
      <c r="HX245" s="1" t="str">
        <f t="shared" si="927"/>
        <v/>
      </c>
      <c r="HZ245" s="1" t="str">
        <f t="shared" si="988"/>
        <v/>
      </c>
      <c r="IA245" s="1">
        <f t="shared" si="989"/>
        <v>1</v>
      </c>
      <c r="IB245" s="1" t="str">
        <f t="shared" si="990"/>
        <v/>
      </c>
      <c r="IC245" s="1">
        <f t="shared" si="991"/>
        <v>1</v>
      </c>
      <c r="ID245" s="1" t="str">
        <f t="shared" si="992"/>
        <v/>
      </c>
      <c r="IE245" s="1">
        <f t="shared" si="993"/>
        <v>1</v>
      </c>
      <c r="IF245" s="1" t="str">
        <f t="shared" si="994"/>
        <v/>
      </c>
      <c r="IG245" s="1" t="str">
        <f t="shared" si="995"/>
        <v/>
      </c>
      <c r="IH245" s="1" t="str">
        <f t="shared" si="996"/>
        <v/>
      </c>
      <c r="II245" s="1" t="str">
        <f t="shared" si="997"/>
        <v/>
      </c>
    </row>
    <row r="246" spans="1:243" x14ac:dyDescent="0.2">
      <c r="A246" s="14">
        <f t="shared" si="818"/>
        <v>246</v>
      </c>
      <c r="C246" s="2">
        <v>42471</v>
      </c>
      <c r="G246" s="3">
        <v>109.13</v>
      </c>
      <c r="H246" s="3">
        <v>121.157</v>
      </c>
      <c r="I246" s="3">
        <v>131.01</v>
      </c>
      <c r="J246" s="4">
        <v>166.03</v>
      </c>
      <c r="P246" s="128">
        <f t="shared" si="1025"/>
        <v>3500.9999999999995</v>
      </c>
      <c r="Q246" s="5">
        <f t="shared" si="1026"/>
        <v>3887.7499999999995</v>
      </c>
      <c r="R246" s="6">
        <f t="shared" si="1027"/>
        <v>4192.9999999999991</v>
      </c>
      <c r="S246" s="7">
        <f t="shared" si="1028"/>
        <v>5315</v>
      </c>
      <c r="Y246" s="4">
        <f t="shared" si="928"/>
        <v>0</v>
      </c>
      <c r="Z246" s="1">
        <f t="shared" si="929"/>
        <v>0.49999999999954525</v>
      </c>
      <c r="AA246" s="1">
        <f t="shared" si="930"/>
        <v>0</v>
      </c>
      <c r="AB246" s="1">
        <f t="shared" si="931"/>
        <v>3</v>
      </c>
      <c r="AC246" s="1"/>
      <c r="AD246" s="1"/>
      <c r="AE246" s="126"/>
      <c r="AF246" s="126"/>
      <c r="AG246" s="126"/>
      <c r="AH246" s="4">
        <f t="shared" si="823"/>
        <v>0.33333333333303017</v>
      </c>
      <c r="AI246" s="4">
        <f t="shared" si="824"/>
        <v>0.29999999999972715</v>
      </c>
      <c r="AJ246" s="4">
        <f t="shared" si="825"/>
        <v>0.49999999999954525</v>
      </c>
      <c r="AK246" s="4">
        <f t="shared" si="826"/>
        <v>0.49999999999954525</v>
      </c>
      <c r="AL246" s="4">
        <f t="shared" si="827"/>
        <v>0.49999999999954525</v>
      </c>
      <c r="AM246" s="4">
        <f t="shared" si="828"/>
        <v>1</v>
      </c>
      <c r="AN246" s="4">
        <f t="shared" si="829"/>
        <v>1.2</v>
      </c>
      <c r="AO246" s="4">
        <f t="shared" si="830"/>
        <v>1</v>
      </c>
      <c r="AP246" s="4">
        <f t="shared" si="831"/>
        <v>0.99999999999909051</v>
      </c>
      <c r="AQ246" s="4">
        <f t="shared" si="832"/>
        <v>0.25000000000068212</v>
      </c>
      <c r="AR246" s="4">
        <f t="shared" si="833"/>
        <v>0</v>
      </c>
      <c r="AS246" s="4">
        <f t="shared" si="834"/>
        <v>1.1666666666662118</v>
      </c>
      <c r="AT246" s="4">
        <f t="shared" si="835"/>
        <v>0.4</v>
      </c>
      <c r="AU246" s="1"/>
      <c r="BA246" s="11">
        <f t="shared" si="842"/>
        <v>0</v>
      </c>
      <c r="BB246" s="11">
        <f t="shared" si="843"/>
        <v>0.49999999999954525</v>
      </c>
      <c r="BC246" s="12">
        <f t="shared" si="844"/>
        <v>0</v>
      </c>
      <c r="BD246" s="13">
        <f t="shared" si="845"/>
        <v>-3</v>
      </c>
      <c r="BJ246" s="11">
        <f t="shared" si="846"/>
        <v>-0.33333333333303017</v>
      </c>
      <c r="BK246" s="11">
        <f t="shared" si="847"/>
        <v>-0.29999999999972715</v>
      </c>
      <c r="BL246" s="11">
        <f t="shared" si="848"/>
        <v>0.49999999999954525</v>
      </c>
      <c r="BM246" s="11">
        <f t="shared" si="849"/>
        <v>0.49999999999954525</v>
      </c>
      <c r="BN246" s="11">
        <f t="shared" si="850"/>
        <v>0.49999999999954525</v>
      </c>
      <c r="BO246" s="11">
        <f t="shared" si="851"/>
        <v>1</v>
      </c>
      <c r="BP246" s="11">
        <f t="shared" si="852"/>
        <v>1.2</v>
      </c>
      <c r="BQ246" s="1">
        <v>1</v>
      </c>
      <c r="BR246" s="11">
        <f t="shared" si="853"/>
        <v>0.99999999999909051</v>
      </c>
      <c r="BS246" s="11">
        <f t="shared" si="854"/>
        <v>0.25000000000068212</v>
      </c>
      <c r="BT246" s="11">
        <f t="shared" si="855"/>
        <v>0</v>
      </c>
      <c r="BU246" s="11">
        <f t="shared" si="856"/>
        <v>1.1666666666662118</v>
      </c>
      <c r="BV246" s="11">
        <f t="shared" si="998"/>
        <v>0.4</v>
      </c>
      <c r="BY246" s="126"/>
      <c r="BZ246" s="126"/>
      <c r="CB246" s="1">
        <f t="shared" si="999"/>
        <v>1</v>
      </c>
      <c r="CC246" s="1">
        <f t="shared" si="1000"/>
        <v>0</v>
      </c>
      <c r="CD246" s="1">
        <f t="shared" si="1001"/>
        <v>1</v>
      </c>
      <c r="CE246" s="126">
        <f t="shared" si="836"/>
        <v>1</v>
      </c>
      <c r="CF246" s="1">
        <f t="shared" si="857"/>
        <v>1</v>
      </c>
      <c r="CG246" s="1">
        <f t="shared" si="1002"/>
        <v>0</v>
      </c>
      <c r="CH246" s="1">
        <f t="shared" si="837"/>
        <v>0</v>
      </c>
      <c r="CI246" s="1">
        <f t="shared" si="858"/>
        <v>0</v>
      </c>
      <c r="CJ246" s="1">
        <f t="shared" si="838"/>
        <v>0</v>
      </c>
      <c r="CK246" s="1" t="str">
        <f t="shared" si="839"/>
        <v/>
      </c>
      <c r="CL246" s="1">
        <f>IF(OR(BK246=0,BM246=0),1,IF(BK246&gt;0,IF(BM246&gt;0,1,0),IF(BM246&lt;0,1,0)))</f>
        <v>0</v>
      </c>
      <c r="CM246" s="1" t="str">
        <f t="shared" si="859"/>
        <v/>
      </c>
      <c r="CN246" s="1" t="str">
        <f t="shared" si="934"/>
        <v/>
      </c>
      <c r="CO246" s="1">
        <f t="shared" si="935"/>
        <v>0</v>
      </c>
      <c r="CP246" s="1">
        <f t="shared" si="936"/>
        <v>0</v>
      </c>
      <c r="CQ246" s="1" t="str">
        <f t="shared" si="937"/>
        <v/>
      </c>
      <c r="CS246" s="1">
        <f t="shared" si="1003"/>
        <v>1</v>
      </c>
      <c r="CT246" s="1">
        <f t="shared" si="1004"/>
        <v>1</v>
      </c>
      <c r="CU246" s="1">
        <f t="shared" si="1005"/>
        <v>1</v>
      </c>
      <c r="CV246" s="126">
        <f t="shared" si="840"/>
        <v>0</v>
      </c>
      <c r="CW246" s="1">
        <f t="shared" si="938"/>
        <v>1</v>
      </c>
      <c r="CX246" s="1" t="str">
        <f t="shared" si="860"/>
        <v/>
      </c>
      <c r="CY246" s="1" t="str">
        <f t="shared" si="861"/>
        <v/>
      </c>
      <c r="CZ246" s="1" t="str">
        <f t="shared" si="862"/>
        <v/>
      </c>
      <c r="DA246" s="1" t="str">
        <f t="shared" si="863"/>
        <v/>
      </c>
      <c r="DB246" s="1">
        <f t="shared" si="864"/>
        <v>0</v>
      </c>
      <c r="DC246" s="1">
        <f t="shared" si="865"/>
        <v>1</v>
      </c>
      <c r="DD246" s="1" t="str">
        <f t="shared" si="866"/>
        <v/>
      </c>
      <c r="DE246" s="1" t="str">
        <f t="shared" si="939"/>
        <v/>
      </c>
      <c r="DF246" s="1"/>
      <c r="DG246" s="126">
        <f t="shared" si="841"/>
        <v>1</v>
      </c>
      <c r="DH246" s="1">
        <f t="shared" si="1006"/>
        <v>1</v>
      </c>
      <c r="DI246" s="1">
        <f t="shared" si="1007"/>
        <v>1</v>
      </c>
      <c r="DJ246" s="1">
        <f t="shared" si="1008"/>
        <v>0</v>
      </c>
      <c r="DK246" s="1">
        <f t="shared" si="867"/>
        <v>0</v>
      </c>
      <c r="DL246" s="1"/>
      <c r="DM246" s="1">
        <f t="shared" si="868"/>
        <v>0</v>
      </c>
      <c r="DN246" s="1" t="str">
        <f t="shared" si="869"/>
        <v/>
      </c>
      <c r="DO246" s="1" t="str">
        <f t="shared" si="870"/>
        <v/>
      </c>
      <c r="DP246" s="1" t="str">
        <f t="shared" si="871"/>
        <v/>
      </c>
      <c r="DQ246" s="1" t="str">
        <f t="shared" si="872"/>
        <v/>
      </c>
      <c r="DR246" s="1" t="str">
        <f t="shared" si="873"/>
        <v/>
      </c>
      <c r="DS246" s="1" t="str">
        <f t="shared" si="874"/>
        <v/>
      </c>
      <c r="DT246" s="1" t="str">
        <f t="shared" si="875"/>
        <v/>
      </c>
      <c r="DU246" s="1" t="str">
        <f t="shared" si="876"/>
        <v/>
      </c>
      <c r="DV246" s="1">
        <f t="shared" si="1029"/>
        <v>0</v>
      </c>
      <c r="DW246" s="1">
        <f t="shared" si="940"/>
        <v>0</v>
      </c>
      <c r="DX246" s="1" t="str">
        <f t="shared" si="877"/>
        <v/>
      </c>
      <c r="DY246" s="1" t="str">
        <f t="shared" si="878"/>
        <v/>
      </c>
      <c r="EA246" s="1">
        <f t="shared" si="1009"/>
        <v>1</v>
      </c>
      <c r="EB246" s="1">
        <f t="shared" si="1010"/>
        <v>1</v>
      </c>
      <c r="EC246" s="1">
        <f t="shared" si="1011"/>
        <v>1</v>
      </c>
      <c r="ED246" s="1">
        <f t="shared" si="1012"/>
        <v>0</v>
      </c>
      <c r="EF246" s="1">
        <f t="shared" si="879"/>
        <v>0</v>
      </c>
      <c r="EG246" s="1">
        <f t="shared" si="880"/>
        <v>1</v>
      </c>
      <c r="EH246" s="1">
        <f t="shared" si="881"/>
        <v>0</v>
      </c>
      <c r="EI246" s="1">
        <f t="shared" si="882"/>
        <v>0</v>
      </c>
      <c r="EK246" s="1">
        <f t="shared" si="1013"/>
        <v>1</v>
      </c>
      <c r="EL246" s="1">
        <f t="shared" si="1014"/>
        <v>1</v>
      </c>
      <c r="EM246" s="1">
        <f t="shared" si="1015"/>
        <v>1</v>
      </c>
      <c r="EO246" s="1">
        <f t="shared" si="1016"/>
        <v>1</v>
      </c>
      <c r="EP246" s="1">
        <f t="shared" si="1017"/>
        <v>1</v>
      </c>
      <c r="EQ246" s="1">
        <f t="shared" si="1018"/>
        <v>0</v>
      </c>
      <c r="ES246" s="1">
        <f t="shared" si="1019"/>
        <v>1</v>
      </c>
      <c r="ET246" s="1">
        <f t="shared" si="1020"/>
        <v>1</v>
      </c>
      <c r="EU246" s="1">
        <f t="shared" si="1021"/>
        <v>1</v>
      </c>
      <c r="EV246" s="1">
        <f t="shared" si="941"/>
        <v>1</v>
      </c>
      <c r="EW246" s="1">
        <f t="shared" si="942"/>
        <v>0</v>
      </c>
      <c r="EY246" s="1">
        <f t="shared" si="1022"/>
        <v>1</v>
      </c>
      <c r="EZ246" s="1">
        <f t="shared" si="1023"/>
        <v>0</v>
      </c>
      <c r="FA246" s="1">
        <f t="shared" si="1024"/>
        <v>1</v>
      </c>
      <c r="FC246" s="1">
        <f t="shared" si="1030"/>
        <v>1</v>
      </c>
      <c r="FD246" s="1">
        <f t="shared" si="943"/>
        <v>1</v>
      </c>
      <c r="FE246" s="1"/>
      <c r="FF246" s="1">
        <f t="shared" si="1031"/>
        <v>0</v>
      </c>
      <c r="FG246" s="1">
        <f t="shared" si="1032"/>
        <v>0</v>
      </c>
      <c r="FH246" s="1">
        <f t="shared" si="1033"/>
        <v>0</v>
      </c>
      <c r="FI246" s="1" t="str">
        <f t="shared" si="883"/>
        <v/>
      </c>
      <c r="FJ246" s="1" t="str">
        <f t="shared" si="884"/>
        <v/>
      </c>
      <c r="FK246" s="1" t="str">
        <f t="shared" si="885"/>
        <v/>
      </c>
      <c r="FL246" s="1" t="str">
        <f t="shared" si="886"/>
        <v/>
      </c>
      <c r="FN246" s="1" t="str">
        <f t="shared" si="887"/>
        <v/>
      </c>
      <c r="FO246" s="1" t="str">
        <f t="shared" si="888"/>
        <v/>
      </c>
      <c r="FP246" s="1" t="str">
        <f t="shared" si="889"/>
        <v/>
      </c>
      <c r="FV246" s="1">
        <f t="shared" si="890"/>
        <v>0</v>
      </c>
      <c r="FW246" s="1">
        <f t="shared" si="891"/>
        <v>1</v>
      </c>
      <c r="FX246" s="1">
        <f t="shared" si="892"/>
        <v>1</v>
      </c>
      <c r="GA246" s="1">
        <f t="shared" si="893"/>
        <v>0</v>
      </c>
      <c r="GB246" s="1">
        <f t="shared" si="894"/>
        <v>1</v>
      </c>
      <c r="GC246" s="1">
        <f t="shared" si="895"/>
        <v>0</v>
      </c>
      <c r="GD246" s="1">
        <f t="shared" si="896"/>
        <v>0</v>
      </c>
      <c r="GE246" s="1">
        <f t="shared" si="897"/>
        <v>0</v>
      </c>
      <c r="GF246" s="1">
        <f t="shared" si="1034"/>
        <v>1</v>
      </c>
      <c r="GG246" s="1">
        <f t="shared" si="898"/>
        <v>1</v>
      </c>
      <c r="GI246" s="1">
        <f t="shared" si="899"/>
        <v>1</v>
      </c>
      <c r="GK246" s="1">
        <f t="shared" si="900"/>
        <v>0</v>
      </c>
      <c r="GL246" s="1">
        <f t="shared" si="901"/>
        <v>1</v>
      </c>
      <c r="GM246" s="1">
        <f t="shared" si="902"/>
        <v>0</v>
      </c>
      <c r="GN246" s="1">
        <f t="shared" si="903"/>
        <v>0</v>
      </c>
      <c r="GO246" s="1">
        <f t="shared" si="904"/>
        <v>0</v>
      </c>
      <c r="GP246" s="1">
        <f t="shared" si="1035"/>
        <v>1</v>
      </c>
      <c r="GQ246" s="1">
        <f t="shared" si="905"/>
        <v>1</v>
      </c>
      <c r="GS246" s="1" t="str">
        <f t="shared" si="906"/>
        <v/>
      </c>
      <c r="GT246" s="1" t="str">
        <f t="shared" si="907"/>
        <v/>
      </c>
      <c r="GU246" s="1">
        <f t="shared" si="1036"/>
        <v>0</v>
      </c>
      <c r="GV246" s="1">
        <f t="shared" si="1037"/>
        <v>0</v>
      </c>
      <c r="GW246" s="1">
        <f t="shared" si="1038"/>
        <v>0</v>
      </c>
      <c r="GX246" s="1">
        <f t="shared" si="1039"/>
        <v>0</v>
      </c>
      <c r="GY246" s="1">
        <f t="shared" si="1040"/>
        <v>0</v>
      </c>
      <c r="GZ246" s="1"/>
      <c r="HA246" s="1">
        <f t="shared" si="908"/>
        <v>0</v>
      </c>
      <c r="HB246" s="1">
        <f t="shared" si="909"/>
        <v>0</v>
      </c>
      <c r="HC246" s="1">
        <f t="shared" si="910"/>
        <v>0</v>
      </c>
      <c r="HD246" s="1">
        <f t="shared" si="911"/>
        <v>0</v>
      </c>
      <c r="HE246" s="1">
        <f t="shared" si="912"/>
        <v>0</v>
      </c>
      <c r="HF246" s="1">
        <f t="shared" si="913"/>
        <v>0</v>
      </c>
      <c r="HH246" s="1">
        <f t="shared" si="914"/>
        <v>0</v>
      </c>
      <c r="HI246" s="1">
        <f t="shared" si="915"/>
        <v>0</v>
      </c>
      <c r="HJ246" s="1">
        <f t="shared" si="916"/>
        <v>0</v>
      </c>
      <c r="HK246" s="1">
        <f t="shared" si="917"/>
        <v>0</v>
      </c>
      <c r="HL246" s="1">
        <f t="shared" si="918"/>
        <v>0</v>
      </c>
      <c r="HM246" s="1">
        <f t="shared" si="919"/>
        <v>0</v>
      </c>
      <c r="HO246" s="1" t="str">
        <f t="shared" si="944"/>
        <v/>
      </c>
      <c r="HP246" s="1">
        <f t="shared" si="945"/>
        <v>1</v>
      </c>
      <c r="HQ246" s="1" t="str">
        <f t="shared" si="920"/>
        <v/>
      </c>
      <c r="HR246" s="1" t="str">
        <f t="shared" si="921"/>
        <v/>
      </c>
      <c r="HS246" s="1" t="str">
        <f t="shared" si="922"/>
        <v/>
      </c>
      <c r="HT246" s="1" t="str">
        <f t="shared" si="923"/>
        <v/>
      </c>
      <c r="HU246" s="1" t="str">
        <f t="shared" si="924"/>
        <v/>
      </c>
      <c r="HV246" s="1" t="str">
        <f t="shared" si="925"/>
        <v/>
      </c>
      <c r="HW246" s="1" t="str">
        <f t="shared" si="926"/>
        <v/>
      </c>
      <c r="HX246" s="1" t="str">
        <f t="shared" si="927"/>
        <v/>
      </c>
      <c r="HZ246" s="1" t="str">
        <f t="shared" si="988"/>
        <v/>
      </c>
      <c r="IA246" s="1">
        <f t="shared" si="989"/>
        <v>1</v>
      </c>
      <c r="IB246" s="1" t="str">
        <f t="shared" si="990"/>
        <v/>
      </c>
      <c r="IC246" s="1" t="str">
        <f t="shared" si="991"/>
        <v/>
      </c>
      <c r="ID246" s="1" t="str">
        <f t="shared" si="992"/>
        <v/>
      </c>
      <c r="IE246" s="1" t="str">
        <f t="shared" si="993"/>
        <v/>
      </c>
      <c r="IF246" s="1" t="str">
        <f t="shared" si="994"/>
        <v/>
      </c>
      <c r="IG246" s="1" t="str">
        <f t="shared" si="995"/>
        <v/>
      </c>
      <c r="IH246" s="1" t="str">
        <f t="shared" si="996"/>
        <v/>
      </c>
      <c r="II246" s="1" t="str">
        <f t="shared" si="997"/>
        <v/>
      </c>
    </row>
    <row r="247" spans="1:243" x14ac:dyDescent="0.2">
      <c r="A247" s="14">
        <f t="shared" si="818"/>
        <v>247</v>
      </c>
      <c r="C247" s="2">
        <v>42472</v>
      </c>
      <c r="G247" s="3">
        <v>109.107</v>
      </c>
      <c r="H247" s="3">
        <v>121.065</v>
      </c>
      <c r="I247" s="3">
        <v>130.17500000000001</v>
      </c>
      <c r="J247" s="4">
        <v>165.01</v>
      </c>
      <c r="P247" s="128">
        <f t="shared" si="1025"/>
        <v>3498.75</v>
      </c>
      <c r="Q247" s="5">
        <f t="shared" si="1026"/>
        <v>3878.5</v>
      </c>
      <c r="R247" s="6">
        <f t="shared" si="1027"/>
        <v>4177.5000000000009</v>
      </c>
      <c r="S247" s="7">
        <f t="shared" si="1028"/>
        <v>5280.9999999999991</v>
      </c>
      <c r="Y247" s="4">
        <f t="shared" si="928"/>
        <v>2.2499999999995453</v>
      </c>
      <c r="Z247" s="1">
        <f t="shared" si="929"/>
        <v>9.2499999999995453</v>
      </c>
      <c r="AA247" s="1">
        <f t="shared" si="930"/>
        <v>15.499999999998181</v>
      </c>
      <c r="AB247" s="1">
        <f t="shared" si="931"/>
        <v>34.000000000000909</v>
      </c>
      <c r="AC247" s="1"/>
      <c r="AD247" s="1"/>
      <c r="AE247" s="126"/>
      <c r="AF247" s="126"/>
      <c r="AG247" s="126"/>
      <c r="AH247" s="4">
        <f t="shared" si="823"/>
        <v>1.6666666666672727</v>
      </c>
      <c r="AI247" s="4">
        <f t="shared" si="824"/>
        <v>1.0500000000006366</v>
      </c>
      <c r="AJ247" s="4">
        <f t="shared" si="825"/>
        <v>4.9999999999362998E-2</v>
      </c>
      <c r="AK247" s="4">
        <f t="shared" si="826"/>
        <v>1.0833333333325754</v>
      </c>
      <c r="AL247" s="4">
        <f t="shared" si="827"/>
        <v>1.5000000000004547</v>
      </c>
      <c r="AM247" s="4">
        <f t="shared" si="828"/>
        <v>4.1666666666645451</v>
      </c>
      <c r="AN247" s="4">
        <f t="shared" si="829"/>
        <v>1.8999999999978172</v>
      </c>
      <c r="AO247" s="4">
        <f t="shared" si="830"/>
        <v>1</v>
      </c>
      <c r="AP247" s="4">
        <f t="shared" si="831"/>
        <v>0.66666666666848573</v>
      </c>
      <c r="AQ247" s="4">
        <f t="shared" si="832"/>
        <v>5.7916666666634082</v>
      </c>
      <c r="AR247" s="4">
        <f t="shared" si="833"/>
        <v>1.7000000000001823</v>
      </c>
      <c r="AS247" s="4">
        <f t="shared" si="834"/>
        <v>1.6944444444437874</v>
      </c>
      <c r="AT247" s="4">
        <f t="shared" si="835"/>
        <v>3.333333333436439E-2</v>
      </c>
      <c r="AU247" s="1"/>
      <c r="BA247" s="11">
        <f t="shared" si="842"/>
        <v>-2.2499999999995453</v>
      </c>
      <c r="BB247" s="11">
        <f t="shared" si="843"/>
        <v>-9.2499999999995453</v>
      </c>
      <c r="BC247" s="12">
        <f t="shared" si="844"/>
        <v>-15.499999999998181</v>
      </c>
      <c r="BD247" s="13">
        <f t="shared" si="845"/>
        <v>-34.000000000000909</v>
      </c>
      <c r="BJ247" s="11">
        <f t="shared" si="846"/>
        <v>1.6666666666672727</v>
      </c>
      <c r="BK247" s="11">
        <f t="shared" si="847"/>
        <v>1.0500000000006366</v>
      </c>
      <c r="BL247" s="11">
        <f t="shared" si="848"/>
        <v>4.9999999999362998E-2</v>
      </c>
      <c r="BM247" s="11">
        <f t="shared" si="849"/>
        <v>1.0833333333325754</v>
      </c>
      <c r="BN247" s="11">
        <f t="shared" si="850"/>
        <v>-1.5000000000004547</v>
      </c>
      <c r="BO247" s="11">
        <f t="shared" si="851"/>
        <v>-4.1666666666645451</v>
      </c>
      <c r="BP247" s="11">
        <f t="shared" si="852"/>
        <v>-1.8999999999978172</v>
      </c>
      <c r="BQ247" s="1">
        <v>1</v>
      </c>
      <c r="BR247" s="11">
        <f t="shared" si="853"/>
        <v>-0.66666666666848573</v>
      </c>
      <c r="BS247" s="11">
        <f t="shared" si="854"/>
        <v>-5.7916666666634082</v>
      </c>
      <c r="BT247" s="11">
        <f t="shared" si="855"/>
        <v>1.7000000000001823</v>
      </c>
      <c r="BU247" s="11">
        <f t="shared" si="856"/>
        <v>-1.6944444444437874</v>
      </c>
      <c r="BV247" s="11">
        <f t="shared" si="998"/>
        <v>3.333333333436439E-2</v>
      </c>
      <c r="BY247" s="126"/>
      <c r="BZ247" s="126"/>
      <c r="CB247" s="1">
        <f t="shared" si="999"/>
        <v>0</v>
      </c>
      <c r="CC247" s="1">
        <f t="shared" si="1000"/>
        <v>0</v>
      </c>
      <c r="CD247" s="1">
        <f t="shared" si="1001"/>
        <v>0</v>
      </c>
      <c r="CE247" s="126">
        <f t="shared" si="836"/>
        <v>0</v>
      </c>
      <c r="CF247" s="1">
        <f t="shared" si="857"/>
        <v>0</v>
      </c>
      <c r="CG247" s="1" t="str">
        <f t="shared" si="1002"/>
        <v/>
      </c>
      <c r="CH247" s="1" t="str">
        <f t="shared" si="837"/>
        <v/>
      </c>
      <c r="CI247" s="1">
        <f t="shared" si="858"/>
        <v>1</v>
      </c>
      <c r="CJ247" s="1">
        <f t="shared" si="838"/>
        <v>1</v>
      </c>
      <c r="CK247" s="1" t="str">
        <f t="shared" si="839"/>
        <v/>
      </c>
      <c r="CL247" s="1">
        <f t="shared" ref="CL247:CL265" si="1041">IF(OR(BK247=0,BM247=0),1,IF(BK247&gt;0,IF(BM247&gt;0,1,0),IF(BM247&lt;0,1,0)))</f>
        <v>1</v>
      </c>
      <c r="CM247" s="1">
        <f t="shared" si="859"/>
        <v>1</v>
      </c>
      <c r="CN247" s="1">
        <f t="shared" si="934"/>
        <v>1</v>
      </c>
      <c r="CO247" s="1" t="str">
        <f t="shared" si="935"/>
        <v/>
      </c>
      <c r="CP247" s="1" t="str">
        <f t="shared" si="936"/>
        <v/>
      </c>
      <c r="CQ247" s="1">
        <f t="shared" si="937"/>
        <v>1</v>
      </c>
      <c r="CS247" s="1">
        <f t="shared" si="1003"/>
        <v>0</v>
      </c>
      <c r="CT247" s="1">
        <f t="shared" si="1004"/>
        <v>0</v>
      </c>
      <c r="CU247" s="1">
        <f t="shared" si="1005"/>
        <v>0</v>
      </c>
      <c r="CV247" s="126">
        <f t="shared" si="840"/>
        <v>0</v>
      </c>
      <c r="CW247" s="1">
        <f t="shared" si="938"/>
        <v>1</v>
      </c>
      <c r="CX247" s="1" t="str">
        <f t="shared" si="860"/>
        <v/>
      </c>
      <c r="CY247" s="1" t="str">
        <f t="shared" si="861"/>
        <v/>
      </c>
      <c r="CZ247" s="1" t="str">
        <f t="shared" si="862"/>
        <v/>
      </c>
      <c r="DA247" s="1" t="str">
        <f t="shared" si="863"/>
        <v/>
      </c>
      <c r="DB247" s="1">
        <f t="shared" si="864"/>
        <v>1</v>
      </c>
      <c r="DC247" s="1" t="str">
        <f t="shared" si="865"/>
        <v/>
      </c>
      <c r="DD247" s="1">
        <f t="shared" si="866"/>
        <v>1</v>
      </c>
      <c r="DE247" s="1" t="str">
        <f t="shared" si="939"/>
        <v/>
      </c>
      <c r="DF247" s="1"/>
      <c r="DG247" s="126">
        <f t="shared" si="841"/>
        <v>1</v>
      </c>
      <c r="DH247" s="1">
        <f t="shared" si="1006"/>
        <v>1</v>
      </c>
      <c r="DI247" s="1">
        <f t="shared" si="1007"/>
        <v>1</v>
      </c>
      <c r="DJ247" s="1">
        <f t="shared" si="1008"/>
        <v>1</v>
      </c>
      <c r="DK247" s="1" t="str">
        <f t="shared" si="867"/>
        <v/>
      </c>
      <c r="DL247" s="1"/>
      <c r="DM247" s="1" t="str">
        <f t="shared" si="868"/>
        <v/>
      </c>
      <c r="DN247" s="1">
        <f t="shared" si="869"/>
        <v>0</v>
      </c>
      <c r="DO247" s="1">
        <f t="shared" si="870"/>
        <v>1</v>
      </c>
      <c r="DP247" s="1">
        <f t="shared" si="871"/>
        <v>0</v>
      </c>
      <c r="DQ247" s="1">
        <f t="shared" si="872"/>
        <v>1</v>
      </c>
      <c r="DR247" s="1">
        <f t="shared" si="873"/>
        <v>0</v>
      </c>
      <c r="DS247" s="1">
        <f t="shared" si="874"/>
        <v>1</v>
      </c>
      <c r="DT247" s="1">
        <f t="shared" si="875"/>
        <v>0</v>
      </c>
      <c r="DU247" s="1">
        <f t="shared" si="876"/>
        <v>1</v>
      </c>
      <c r="DV247" s="1">
        <f t="shared" si="1029"/>
        <v>1</v>
      </c>
      <c r="DW247" s="1">
        <f t="shared" si="940"/>
        <v>0</v>
      </c>
      <c r="DX247" s="1" t="str">
        <f t="shared" si="877"/>
        <v/>
      </c>
      <c r="DY247" s="1" t="str">
        <f t="shared" si="878"/>
        <v/>
      </c>
      <c r="EA247" s="1">
        <f t="shared" si="1009"/>
        <v>1</v>
      </c>
      <c r="EB247" s="1">
        <f t="shared" si="1010"/>
        <v>1</v>
      </c>
      <c r="EC247" s="1">
        <f t="shared" si="1011"/>
        <v>1</v>
      </c>
      <c r="ED247" s="1">
        <f t="shared" si="1012"/>
        <v>1</v>
      </c>
      <c r="EF247" s="1">
        <f t="shared" si="879"/>
        <v>1</v>
      </c>
      <c r="EG247" s="1">
        <f t="shared" si="880"/>
        <v>1</v>
      </c>
      <c r="EH247" s="1">
        <f t="shared" si="881"/>
        <v>1</v>
      </c>
      <c r="EI247" s="1">
        <f t="shared" si="882"/>
        <v>1</v>
      </c>
      <c r="EK247" s="1">
        <f t="shared" si="1013"/>
        <v>1</v>
      </c>
      <c r="EL247" s="1">
        <f t="shared" si="1014"/>
        <v>1</v>
      </c>
      <c r="EM247" s="1">
        <f t="shared" si="1015"/>
        <v>1</v>
      </c>
      <c r="EO247" s="1">
        <f t="shared" si="1016"/>
        <v>1</v>
      </c>
      <c r="EP247" s="1">
        <f t="shared" si="1017"/>
        <v>1</v>
      </c>
      <c r="EQ247" s="1">
        <f t="shared" si="1018"/>
        <v>1</v>
      </c>
      <c r="ES247" s="1">
        <f t="shared" si="1019"/>
        <v>1</v>
      </c>
      <c r="ET247" s="1">
        <f t="shared" si="1020"/>
        <v>1</v>
      </c>
      <c r="EU247" s="1">
        <f t="shared" si="1021"/>
        <v>1</v>
      </c>
      <c r="EV247" s="1">
        <f t="shared" si="941"/>
        <v>1</v>
      </c>
      <c r="EW247" s="1">
        <f t="shared" si="942"/>
        <v>0</v>
      </c>
      <c r="EY247" s="1">
        <f t="shared" si="1022"/>
        <v>1</v>
      </c>
      <c r="EZ247" s="1">
        <f t="shared" si="1023"/>
        <v>1</v>
      </c>
      <c r="FA247" s="1">
        <f t="shared" si="1024"/>
        <v>1</v>
      </c>
      <c r="FC247" s="1">
        <f t="shared" si="1030"/>
        <v>0</v>
      </c>
      <c r="FD247" s="1" t="str">
        <f t="shared" si="943"/>
        <v/>
      </c>
      <c r="FE247" s="1"/>
      <c r="FF247" s="1">
        <f t="shared" si="1031"/>
        <v>1</v>
      </c>
      <c r="FG247" s="1">
        <f t="shared" si="1032"/>
        <v>0</v>
      </c>
      <c r="FH247" s="1">
        <f t="shared" si="1033"/>
        <v>0</v>
      </c>
      <c r="FI247" s="1" t="str">
        <f t="shared" si="883"/>
        <v/>
      </c>
      <c r="FJ247" s="1" t="str">
        <f t="shared" si="884"/>
        <v/>
      </c>
      <c r="FK247" s="1" t="str">
        <f t="shared" si="885"/>
        <v/>
      </c>
      <c r="FL247" s="1" t="str">
        <f t="shared" si="886"/>
        <v/>
      </c>
      <c r="FN247" s="1" t="str">
        <f t="shared" si="887"/>
        <v/>
      </c>
      <c r="FO247" s="1" t="str">
        <f t="shared" si="888"/>
        <v/>
      </c>
      <c r="FP247" s="1" t="str">
        <f t="shared" si="889"/>
        <v/>
      </c>
      <c r="FV247" s="1">
        <f t="shared" si="890"/>
        <v>0</v>
      </c>
      <c r="FW247" s="1">
        <f t="shared" si="891"/>
        <v>1</v>
      </c>
      <c r="FX247" s="1">
        <f t="shared" si="892"/>
        <v>0</v>
      </c>
      <c r="GA247" s="1">
        <f t="shared" si="893"/>
        <v>1</v>
      </c>
      <c r="GB247" s="1">
        <f t="shared" si="894"/>
        <v>1</v>
      </c>
      <c r="GC247" s="1">
        <f t="shared" si="895"/>
        <v>1</v>
      </c>
      <c r="GD247" s="1">
        <f t="shared" si="896"/>
        <v>1</v>
      </c>
      <c r="GE247" s="1">
        <f t="shared" si="897"/>
        <v>0</v>
      </c>
      <c r="GF247" s="1">
        <f t="shared" si="1034"/>
        <v>0</v>
      </c>
      <c r="GG247" s="1">
        <f t="shared" si="898"/>
        <v>1</v>
      </c>
      <c r="GI247" s="1">
        <f t="shared" si="899"/>
        <v>1</v>
      </c>
      <c r="GK247" s="1">
        <f t="shared" si="900"/>
        <v>1</v>
      </c>
      <c r="GL247" s="1">
        <f t="shared" si="901"/>
        <v>1</v>
      </c>
      <c r="GM247" s="1">
        <f t="shared" si="902"/>
        <v>1</v>
      </c>
      <c r="GN247" s="1">
        <f t="shared" si="903"/>
        <v>1</v>
      </c>
      <c r="GO247" s="1">
        <f t="shared" si="904"/>
        <v>0</v>
      </c>
      <c r="GP247" s="1">
        <f t="shared" si="1035"/>
        <v>0</v>
      </c>
      <c r="GQ247" s="1">
        <f t="shared" si="905"/>
        <v>1</v>
      </c>
      <c r="GS247" s="1">
        <f t="shared" si="906"/>
        <v>0</v>
      </c>
      <c r="GT247" s="1" t="str">
        <f t="shared" si="907"/>
        <v/>
      </c>
      <c r="GU247" s="1">
        <f t="shared" si="1036"/>
        <v>1</v>
      </c>
      <c r="GV247" s="1">
        <f t="shared" si="1037"/>
        <v>0</v>
      </c>
      <c r="GW247" s="1">
        <f t="shared" si="1038"/>
        <v>0</v>
      </c>
      <c r="GX247" s="1">
        <f t="shared" si="1039"/>
        <v>0</v>
      </c>
      <c r="GY247" s="1">
        <f t="shared" si="1040"/>
        <v>0</v>
      </c>
      <c r="GZ247" s="1"/>
      <c r="HA247" s="1">
        <f t="shared" si="908"/>
        <v>1</v>
      </c>
      <c r="HB247" s="1">
        <f t="shared" si="909"/>
        <v>1</v>
      </c>
      <c r="HC247" s="1">
        <f t="shared" si="910"/>
        <v>0</v>
      </c>
      <c r="HD247" s="1">
        <f t="shared" si="911"/>
        <v>0</v>
      </c>
      <c r="HE247" s="1">
        <f t="shared" si="912"/>
        <v>0</v>
      </c>
      <c r="HF247" s="1">
        <f t="shared" si="913"/>
        <v>0</v>
      </c>
      <c r="HH247" s="1">
        <f t="shared" si="914"/>
        <v>1</v>
      </c>
      <c r="HI247" s="1">
        <f t="shared" si="915"/>
        <v>1</v>
      </c>
      <c r="HJ247" s="1">
        <f t="shared" si="916"/>
        <v>1</v>
      </c>
      <c r="HK247" s="1">
        <f t="shared" si="917"/>
        <v>0</v>
      </c>
      <c r="HL247" s="1">
        <f t="shared" si="918"/>
        <v>0</v>
      </c>
      <c r="HM247" s="1">
        <f t="shared" si="919"/>
        <v>0</v>
      </c>
      <c r="HO247" s="1" t="str">
        <f t="shared" si="944"/>
        <v/>
      </c>
      <c r="HP247" s="1">
        <f t="shared" si="945"/>
        <v>1</v>
      </c>
      <c r="HQ247" s="1" t="str">
        <f t="shared" si="920"/>
        <v/>
      </c>
      <c r="HR247" s="1">
        <f t="shared" si="921"/>
        <v>1</v>
      </c>
      <c r="HS247" s="1" t="str">
        <f t="shared" si="922"/>
        <v/>
      </c>
      <c r="HT247" s="1">
        <f t="shared" si="923"/>
        <v>1</v>
      </c>
      <c r="HU247" s="1" t="str">
        <f t="shared" si="924"/>
        <v/>
      </c>
      <c r="HV247" s="1">
        <f t="shared" si="925"/>
        <v>1</v>
      </c>
      <c r="HW247" s="1" t="str">
        <f t="shared" si="926"/>
        <v/>
      </c>
      <c r="HX247" s="1" t="str">
        <f t="shared" si="927"/>
        <v/>
      </c>
      <c r="HZ247" s="1" t="str">
        <f t="shared" si="988"/>
        <v/>
      </c>
      <c r="IA247" s="1">
        <f t="shared" si="989"/>
        <v>0</v>
      </c>
      <c r="IB247" s="1" t="str">
        <f t="shared" si="990"/>
        <v/>
      </c>
      <c r="IC247" s="1">
        <f t="shared" si="991"/>
        <v>0</v>
      </c>
      <c r="ID247" s="1" t="str">
        <f t="shared" si="992"/>
        <v/>
      </c>
      <c r="IE247" s="1">
        <f t="shared" si="993"/>
        <v>0</v>
      </c>
      <c r="IF247" s="1" t="str">
        <f t="shared" si="994"/>
        <v/>
      </c>
      <c r="IG247" s="1">
        <f t="shared" si="995"/>
        <v>0</v>
      </c>
      <c r="IH247" s="1" t="str">
        <f t="shared" si="996"/>
        <v/>
      </c>
      <c r="II247" s="1" t="str">
        <f t="shared" si="997"/>
        <v/>
      </c>
    </row>
    <row r="248" spans="1:243" x14ac:dyDescent="0.2">
      <c r="A248" s="14">
        <f t="shared" si="818"/>
        <v>248</v>
      </c>
      <c r="C248" s="2">
        <v>42473</v>
      </c>
      <c r="G248" s="3">
        <v>109.102</v>
      </c>
      <c r="H248" s="3">
        <v>121.065</v>
      </c>
      <c r="I248" s="3">
        <v>130.19999999999999</v>
      </c>
      <c r="J248" s="4">
        <v>165.28</v>
      </c>
      <c r="P248" s="128">
        <f t="shared" si="1025"/>
        <v>3498.2500000000005</v>
      </c>
      <c r="Q248" s="5">
        <f t="shared" si="1026"/>
        <v>3878.5</v>
      </c>
      <c r="R248" s="6">
        <f t="shared" si="1027"/>
        <v>4179.9999999999991</v>
      </c>
      <c r="S248" s="7">
        <f t="shared" si="1028"/>
        <v>5308</v>
      </c>
      <c r="Y248" s="4">
        <f t="shared" ref="Y248:Y280" si="1042">ABS(BA248)</f>
        <v>0.49999999999954525</v>
      </c>
      <c r="Z248" s="1">
        <f t="shared" ref="Z248:Z280" si="1043">ABS(BB248)</f>
        <v>0</v>
      </c>
      <c r="AA248" s="1">
        <f t="shared" ref="AA248:AA280" si="1044">ABS(BC248)</f>
        <v>2.499999999998181</v>
      </c>
      <c r="AB248" s="1">
        <f t="shared" ref="AB248:AB280" si="1045">ABS(BD248)</f>
        <v>27.000000000000909</v>
      </c>
      <c r="AC248" s="1"/>
      <c r="AD248" s="1"/>
      <c r="AE248" s="126"/>
      <c r="AF248" s="126"/>
      <c r="AG248" s="126"/>
      <c r="AH248" s="4">
        <f t="shared" si="823"/>
        <v>0.99999999999909051</v>
      </c>
      <c r="AI248" s="4">
        <f t="shared" si="824"/>
        <v>0.99999999999909051</v>
      </c>
      <c r="AJ248" s="4">
        <f t="shared" si="825"/>
        <v>1.4999999999989084</v>
      </c>
      <c r="AK248" s="4">
        <f t="shared" si="826"/>
        <v>1.6666666666654539</v>
      </c>
      <c r="AL248" s="4">
        <f t="shared" si="827"/>
        <v>1.2499999999990905</v>
      </c>
      <c r="AM248" s="4">
        <f t="shared" si="828"/>
        <v>6.5000000000021227</v>
      </c>
      <c r="AN248" s="4">
        <f t="shared" si="829"/>
        <v>8.3000000000021821</v>
      </c>
      <c r="AO248" s="4">
        <f t="shared" si="830"/>
        <v>1</v>
      </c>
      <c r="AP248" s="4">
        <f t="shared" si="831"/>
        <v>3.0309088572266774E-13</v>
      </c>
      <c r="AQ248" s="4">
        <f t="shared" si="832"/>
        <v>4.0000000000039417</v>
      </c>
      <c r="AR248" s="4">
        <f t="shared" si="833"/>
        <v>1.9999999999983629</v>
      </c>
      <c r="AS248" s="4">
        <f t="shared" si="834"/>
        <v>6.0000000000002025</v>
      </c>
      <c r="AT248" s="4">
        <f t="shared" si="835"/>
        <v>4.5999999999992118</v>
      </c>
      <c r="AU248" s="1"/>
      <c r="BA248" s="11">
        <f t="shared" si="842"/>
        <v>-0.49999999999954525</v>
      </c>
      <c r="BB248" s="11">
        <f t="shared" si="843"/>
        <v>0</v>
      </c>
      <c r="BC248" s="12">
        <f t="shared" si="844"/>
        <v>2.499999999998181</v>
      </c>
      <c r="BD248" s="13">
        <f t="shared" si="845"/>
        <v>27.000000000000909</v>
      </c>
      <c r="BJ248" s="11">
        <f t="shared" ref="BJ248:BJ280" si="1046">((BA248*2)-(BB248/BJ$3))</f>
        <v>-0.99999999999909051</v>
      </c>
      <c r="BK248" s="11">
        <f t="shared" ref="BK248:BK280" si="1047">((BA248*2)-(BB248/BK$3))</f>
        <v>-0.99999999999909051</v>
      </c>
      <c r="BL248" s="11">
        <f t="shared" ref="BL248:BL280" si="1048">BB248-(BC248/BL$3)</f>
        <v>-1.4999999999989084</v>
      </c>
      <c r="BM248" s="11">
        <f t="shared" ref="BM248:BM280" si="1049">BB248-(BC248/BM$3)</f>
        <v>-1.6666666666654539</v>
      </c>
      <c r="BN248" s="11">
        <f t="shared" ref="BN248:BN280" si="1050">BB248-(BC248/BN$3)</f>
        <v>-1.2499999999990905</v>
      </c>
      <c r="BO248" s="11">
        <f t="shared" ref="BO248:BO280" si="1051">BC248-(BD248/BO$3)</f>
        <v>-6.5000000000021227</v>
      </c>
      <c r="BP248" s="11">
        <f t="shared" ref="BP248:BP280" si="1052">BC248-(BD248/BP$3)</f>
        <v>-8.3000000000021821</v>
      </c>
      <c r="BQ248" s="1">
        <v>1</v>
      </c>
      <c r="BR248" s="11">
        <f t="shared" ref="BR248:BR280" si="1053">-(BK248*BK$3-BM248)</f>
        <v>-3.0309088572266774E-13</v>
      </c>
      <c r="BS248" s="11">
        <f t="shared" ref="BS248:BS280" si="1054">-(BM248*BM$3-BO248)</f>
        <v>-4.0000000000039417</v>
      </c>
      <c r="BT248" s="11">
        <f t="shared" ref="BT248:BT280" si="1055">((BA248*2)-(BC248/BT$3))</f>
        <v>-1.9999999999983629</v>
      </c>
      <c r="BU248" s="11">
        <f t="shared" ref="BU248:BU280" si="1056">BB248-(BD248/BU$3)</f>
        <v>-6.0000000000002025</v>
      </c>
      <c r="BV248" s="11">
        <f t="shared" si="998"/>
        <v>-4.5999999999992118</v>
      </c>
      <c r="BY248" s="126"/>
      <c r="BZ248" s="126"/>
      <c r="CB248" s="1">
        <f t="shared" si="999"/>
        <v>1</v>
      </c>
      <c r="CC248" s="1">
        <f t="shared" si="1000"/>
        <v>1</v>
      </c>
      <c r="CD248" s="1">
        <f t="shared" si="1001"/>
        <v>0</v>
      </c>
      <c r="CE248" s="126">
        <f t="shared" si="836"/>
        <v>0</v>
      </c>
      <c r="CF248" s="1">
        <f t="shared" ref="CF248:CF280" si="1057">IF(OR(AND(BD248&gt;-0.001,BD248&lt;0.001),AND(BK248&gt;-0.001,BK248&lt;0.001)),0,IF(BD248&gt;0,IF(BK248&gt;0,1,0),IF(BK248&lt;0,1,0)))</f>
        <v>0</v>
      </c>
      <c r="CG248" s="1" t="str">
        <f t="shared" si="1002"/>
        <v/>
      </c>
      <c r="CH248" s="1">
        <f t="shared" si="837"/>
        <v>1</v>
      </c>
      <c r="CI248" s="1">
        <f t="shared" ref="CI248:CI280" si="1058">IF(CV248=0,IF(AND(BK248&gt;-0.001,BD248&lt;0.001),1,IF(AND(BK248&lt;0.001,BD248&gt;-0.001),1,0)),"")</f>
        <v>1</v>
      </c>
      <c r="CJ248" s="1" t="str">
        <f t="shared" si="838"/>
        <v/>
      </c>
      <c r="CK248" s="1" t="str">
        <f t="shared" si="839"/>
        <v/>
      </c>
      <c r="CL248" s="1">
        <f t="shared" si="1041"/>
        <v>1</v>
      </c>
      <c r="CM248" s="1">
        <f t="shared" ref="CM248:CM279" si="1059">IF(CL248=1,IF(OR(BD248=0,BK248=0),1,IF(BD248&gt;0,IF(BK248&lt;0,1,0),IF(BK248&gt;0,1,0))),"")</f>
        <v>1</v>
      </c>
      <c r="CN248" s="1">
        <f t="shared" si="934"/>
        <v>1</v>
      </c>
      <c r="CO248" s="1" t="str">
        <f t="shared" si="935"/>
        <v/>
      </c>
      <c r="CP248" s="1">
        <f t="shared" si="936"/>
        <v>1</v>
      </c>
      <c r="CQ248" s="1" t="str">
        <f t="shared" si="937"/>
        <v/>
      </c>
      <c r="CS248" s="1">
        <f t="shared" si="1003"/>
        <v>1</v>
      </c>
      <c r="CT248" s="1">
        <f t="shared" si="1004"/>
        <v>1</v>
      </c>
      <c r="CU248" s="1">
        <f t="shared" si="1005"/>
        <v>0</v>
      </c>
      <c r="CV248" s="126">
        <f t="shared" si="840"/>
        <v>0</v>
      </c>
      <c r="CW248" s="1">
        <f t="shared" si="938"/>
        <v>1</v>
      </c>
      <c r="CX248" s="1" t="str">
        <f t="shared" si="860"/>
        <v/>
      </c>
      <c r="CY248" s="1" t="str">
        <f t="shared" ref="CY248:CY279" si="1060">IF(CX248=1,IF(OR(BA248=0,BK248=0),1,IF(BA248&gt;0,IF(BK248&gt;0,1,0),IF(BK248&lt;0,1,0))),"")</f>
        <v/>
      </c>
      <c r="CZ248" s="1" t="str">
        <f t="shared" ref="CZ248:CZ280" si="1061">IF(CX248=1,IF(OR(BD248=0,BK248=0),1,IF(BD248&gt;0,IF(BK248&gt;0,1,0),IF(BK248&lt;0,1,0))),"")</f>
        <v/>
      </c>
      <c r="DA248" s="1" t="str">
        <f t="shared" ref="DA248:DA280" si="1062">IF(CX248=1,IF(OR(BD248=0,BO248=0),1,IF(BD248&gt;0,IF(BO248&gt;0,1,0),IF(BO248&lt;0,1,0))),"")</f>
        <v/>
      </c>
      <c r="DB248" s="1">
        <f t="shared" ref="DB248:DB280" si="1063">IF(CX248="",IF(OR(BD248=0,BO248=0),1,IF(BD248&gt;0,IF(BO248&gt;0,1,0),IF(BO248&lt;0,1,0))),"")</f>
        <v>0</v>
      </c>
      <c r="DC248" s="1">
        <f t="shared" ref="DC248:DC280" si="1064">IF(DJ248=0,IF(AND(BM248&gt;-0.001,BD248&lt;0.001),1,IF(AND(BM248&lt;0.001,BD248&gt;-0.001),1,0)),"")</f>
        <v>1</v>
      </c>
      <c r="DD248" s="1" t="str">
        <f t="shared" ref="DD248:DD280" si="1065">IF(DJ248=1,IF(AND(BM248&gt;-0.001,BD248&lt;0.001),1,IF(AND(BM248&lt;0.001,BD248&gt;-0.001),1,0)),"")</f>
        <v/>
      </c>
      <c r="DE248" s="1" t="str">
        <f t="shared" si="939"/>
        <v/>
      </c>
      <c r="DF248" s="1"/>
      <c r="DG248" s="126">
        <f t="shared" si="841"/>
        <v>1</v>
      </c>
      <c r="DH248" s="1">
        <f t="shared" si="1006"/>
        <v>1</v>
      </c>
      <c r="DI248" s="1">
        <f t="shared" si="1007"/>
        <v>0</v>
      </c>
      <c r="DJ248" s="1">
        <f t="shared" si="1008"/>
        <v>0</v>
      </c>
      <c r="DK248" s="1">
        <f t="shared" ref="DK248:DK279" si="1066">IF(DJ248=0,IF(OR(BD248=0,BM248=0),1,IF(BD248&gt;0,IF(BM248&gt;0,1,0),IF(BM248&lt;0,1,0))),"")</f>
        <v>0</v>
      </c>
      <c r="DL248" s="1"/>
      <c r="DM248" s="1">
        <f t="shared" ref="DM248:DM280" si="1067">IF(DJ248=0,IF(OR(BK248=0,BM248=0),1,IF(BK248&gt;0,IF(BM248&gt;0,1,0),IF(BM248&lt;0,1,0))),"")</f>
        <v>1</v>
      </c>
      <c r="DN248" s="1" t="str">
        <f t="shared" ref="DN248:DN280" si="1068">IF(DJ248=1,IF(OR(BD248=0,BM248=0),1,IF(BD248&gt;0,IF(BM248&gt;0,1,0),IF(BM248&lt;0,1,0))),"")</f>
        <v/>
      </c>
      <c r="DO248" s="1" t="str">
        <f t="shared" ref="DO248:DO280" si="1069">IF(DJ248=1,IF(OR(BK248=0,BM248=0),1,IF(BK248&gt;0,IF(BM248&gt;0,1,0),IF(BM248&lt;0,1,0))),"")</f>
        <v/>
      </c>
      <c r="DP248" s="1" t="str">
        <f t="shared" ref="DP248:DP280" si="1070">IF(DJ248=1,IF(OR(BD248=0,BK248=0),1,IF(BD248&gt;0,IF(BK248&gt;0,1,0),IF(BK248&lt;0,1,0))),"")</f>
        <v/>
      </c>
      <c r="DQ248" s="1" t="str">
        <f t="shared" ref="DQ248:DQ280" si="1071">IF(DJ248=1,IF(OR(BK248=0,BM248=0),1,IF(BK248&gt;0,IF(BM248&gt;0,1,0),IF(BM248&lt;0,1,0))),"")</f>
        <v/>
      </c>
      <c r="DR248" s="1" t="str">
        <f t="shared" ref="DR248:DR280" si="1072">IF(DJ248=1,IF(OR(BM248=0,BP248=0),1,IF(BM248&gt;0,IF(BP248&gt;0,1,0),IF(BP248&lt;0,1,0))),"")</f>
        <v/>
      </c>
      <c r="DS248" s="1" t="str">
        <f t="shared" ref="DS248:DS280" si="1073">IF(DJ248=1,IF(OR(BM248=0,BT248=0),1,IF(BM248&gt;0,IF(BT248&gt;0,1,0),IF(BT248&lt;0,1,0))),"")</f>
        <v/>
      </c>
      <c r="DT248" s="1" t="str">
        <f t="shared" ref="DT248:DT280" si="1074">IF(DJ248=1,IF(OR(BM248=0,BU248=0),1,IF(BM248&gt;0,IF(BU248&gt;0,1,0),IF(BU248&lt;0,1,0))),"")</f>
        <v/>
      </c>
      <c r="DU248" s="1" t="str">
        <f t="shared" ref="DU248:DU280" si="1075">IF(DJ248=1,IF(OR(AND(BO248&gt;-0.001,BM248&lt;0.001, BK248&lt;0.001),AND(BO248&lt;0.001,BM248&gt;-0.001,BK248&gt;-0.001)),1,0),"")</f>
        <v/>
      </c>
      <c r="DV248" s="1">
        <f t="shared" si="1029"/>
        <v>0</v>
      </c>
      <c r="DW248" s="1">
        <f t="shared" si="940"/>
        <v>0</v>
      </c>
      <c r="DX248" s="1" t="str">
        <f t="shared" ref="DX248:DX279" si="1076">IF(DW248=1,IF(OR(AND(BD248&gt;0,BM248&lt;0.001),AND(BD248&lt;0,BM248&gt;-0.001)),1,0),"")</f>
        <v/>
      </c>
      <c r="DY248" s="1" t="str">
        <f t="shared" ref="DY248:DY280" si="1077">IF(DK248=1,IF(OR(AND(BK248&gt;-0.001,BM248&gt;-0.001),AND(BK248&lt;0.001,BM248&lt;0.001)),1,0),"")</f>
        <v/>
      </c>
      <c r="EA248" s="1">
        <f t="shared" si="1009"/>
        <v>1</v>
      </c>
      <c r="EB248" s="1">
        <f t="shared" si="1010"/>
        <v>1</v>
      </c>
      <c r="EC248" s="1">
        <f t="shared" si="1011"/>
        <v>0</v>
      </c>
      <c r="ED248" s="1">
        <f t="shared" si="1012"/>
        <v>0</v>
      </c>
      <c r="EF248" s="1">
        <f t="shared" ref="EF248:EF280" si="1078">IF(BA248&gt;0,IF(BS248&gt;0,1,0),IF(BS248&lt;0,1,0))</f>
        <v>1</v>
      </c>
      <c r="EG248" s="1">
        <f t="shared" ref="EG248:EG280" si="1079">IF(BB248&gt;0,IF(BS248&gt;0,1,0),IF(BS248&lt;0,1,0))</f>
        <v>1</v>
      </c>
      <c r="EH248" s="1">
        <f t="shared" ref="EH248:EH280" si="1080">IF(BC248&gt;0,IF(BS248&gt;0,1,0),IF(BS248&lt;0,1,0))</f>
        <v>0</v>
      </c>
      <c r="EI248" s="1">
        <f t="shared" ref="EI248:EI280" si="1081">IF(BD248&gt;0,IF(BS248&gt;0,1,0),IF(BS248&lt;0,1,0))</f>
        <v>0</v>
      </c>
      <c r="EK248" s="1">
        <f t="shared" si="1013"/>
        <v>1</v>
      </c>
      <c r="EL248" s="1">
        <f t="shared" si="1014"/>
        <v>0</v>
      </c>
      <c r="EM248" s="1">
        <f t="shared" si="1015"/>
        <v>0</v>
      </c>
      <c r="EO248" s="1">
        <f t="shared" si="1016"/>
        <v>1</v>
      </c>
      <c r="EP248" s="1">
        <f t="shared" si="1017"/>
        <v>1</v>
      </c>
      <c r="EQ248" s="1">
        <f t="shared" si="1018"/>
        <v>1</v>
      </c>
      <c r="ES248" s="1">
        <f t="shared" si="1019"/>
        <v>0</v>
      </c>
      <c r="ET248" s="1">
        <f t="shared" si="1020"/>
        <v>1</v>
      </c>
      <c r="EU248" s="1">
        <f t="shared" si="1021"/>
        <v>1</v>
      </c>
      <c r="EV248" s="1">
        <f t="shared" si="941"/>
        <v>1</v>
      </c>
      <c r="EW248" s="1">
        <f t="shared" si="942"/>
        <v>0</v>
      </c>
      <c r="EY248" s="1">
        <f t="shared" si="1022"/>
        <v>0</v>
      </c>
      <c r="EZ248" s="1">
        <f t="shared" si="1023"/>
        <v>1</v>
      </c>
      <c r="FA248" s="1">
        <f t="shared" si="1024"/>
        <v>1</v>
      </c>
      <c r="FC248" s="1">
        <f t="shared" si="1030"/>
        <v>1</v>
      </c>
      <c r="FD248" s="1">
        <f t="shared" si="943"/>
        <v>1</v>
      </c>
      <c r="FE248" s="1"/>
      <c r="FF248" s="1">
        <f t="shared" si="1031"/>
        <v>1</v>
      </c>
      <c r="FG248" s="1">
        <f t="shared" si="1032"/>
        <v>1</v>
      </c>
      <c r="FH248" s="1">
        <f t="shared" si="1033"/>
        <v>1</v>
      </c>
      <c r="FI248" s="1">
        <f t="shared" ref="FI248:FI279" si="1082">IF(FH248=0,"",(IF(BO248&gt;0,IF(BD248&gt;0,1,0),IF(BD248&lt;0,1,0))))</f>
        <v>0</v>
      </c>
      <c r="FJ248" s="1">
        <f t="shared" ref="FJ248:FJ280" si="1083">IF(FH248=0,"",(IF(BO248&gt;0,IF(BC248&gt;0,1,0),IF(BC248&lt;0,1,0))))</f>
        <v>0</v>
      </c>
      <c r="FK248" s="1">
        <f t="shared" ref="FK248:FK280" si="1084">IF(FH248=0,"",(IF(BO248&gt;0,IF(BB248&gt;0,1,0),IF(BB248&lt;0,1,0))))</f>
        <v>0</v>
      </c>
      <c r="FL248" s="1">
        <f t="shared" ref="FL248:FL280" si="1085">IF(FH248=0,"",(IF(BO248&gt;0,IF(BA248&gt;0,1,0),IF(BA248&lt;0,1,0))))</f>
        <v>1</v>
      </c>
      <c r="FN248" s="1" t="str">
        <f t="shared" ref="FN248:FN280" si="1086">IF(ABS(BB248)&gt;9.76,1,"")</f>
        <v/>
      </c>
      <c r="FO248" s="1" t="str">
        <f t="shared" ref="FO248:FO279" si="1087">IF(FN248=1,IF(BB248&gt;0,IF(BL248&lt;0,1,0),IF(BL248&gt;0,1,0)),"")</f>
        <v/>
      </c>
      <c r="FP248" s="1" t="str">
        <f t="shared" ref="FP248:FP280" si="1088">IF(BL248&gt;1.96, IF(BB248&gt;9.76,1,0),IF(BL248&lt;-1.96, IF(BB248&lt;-9.76,1,0),""))</f>
        <v/>
      </c>
      <c r="FV248" s="1">
        <f t="shared" si="890"/>
        <v>0</v>
      </c>
      <c r="FW248" s="1">
        <f t="shared" si="891"/>
        <v>0</v>
      </c>
      <c r="FX248" s="1">
        <f t="shared" si="892"/>
        <v>1</v>
      </c>
      <c r="GA248" s="1">
        <f t="shared" ref="GA248:GA280" si="1089">IF(BA248&gt;0,IF(BR248&gt;0,1,0),IF(BR248&lt;0,1,0))</f>
        <v>1</v>
      </c>
      <c r="GB248" s="1">
        <f t="shared" ref="GB248:GB280" si="1090">IF(BB248&gt;0,IF(BR248&gt;0,1,0),IF(BR248&lt;0,1,0))</f>
        <v>1</v>
      </c>
      <c r="GC248" s="1">
        <f t="shared" ref="GC248:GC280" si="1091">IF(BC248&gt;0,IF(BR248&gt;0,1,0),IF(BR248&lt;0,1,0))</f>
        <v>0</v>
      </c>
      <c r="GD248" s="1">
        <f t="shared" ref="GD248:GD280" si="1092">IF(BD248&gt;0,IF(BR248&gt;0,1,0),IF(BR248&lt;0,1,0))</f>
        <v>0</v>
      </c>
      <c r="GE248" s="1">
        <f t="shared" ref="GE248:GE280" si="1093">IF(BK248&gt;0,IF(BR248&gt;0,1,0),IF(BR248&lt;0,1,0))</f>
        <v>1</v>
      </c>
      <c r="GF248" s="1">
        <f t="shared" si="1034"/>
        <v>1</v>
      </c>
      <c r="GG248" s="1">
        <f t="shared" ref="GG248:GG280" si="1094">IF(BO248&gt;0,IF(BR248&gt;0,1,0),IF(BR248&lt;0,1,0))</f>
        <v>1</v>
      </c>
      <c r="GI248" s="1">
        <f t="shared" ref="GI248:GI280" si="1095">IF(BR248&gt;0,IF(BS248&gt;0,1,0),IF(BS248&lt;0,1,0))</f>
        <v>1</v>
      </c>
      <c r="GK248" s="1">
        <f t="shared" ref="GK248:GK280" si="1096">IF(BA248&gt;0,IF(BS248&gt;0,1,0),IF(BS248&lt;0,1,0))</f>
        <v>1</v>
      </c>
      <c r="GL248" s="1">
        <f t="shared" ref="GL248:GL280" si="1097">IF(BB248&gt;0,IF(BS248&gt;0,1,0),IF(BS248&lt;0,1,0))</f>
        <v>1</v>
      </c>
      <c r="GM248" s="1">
        <f t="shared" ref="GM248:GM280" si="1098">IF(BC248&gt;0,IF(BS248&gt;0,1,0),IF(BS248&lt;0,1,0))</f>
        <v>0</v>
      </c>
      <c r="GN248" s="1">
        <f t="shared" ref="GN248:GN280" si="1099">IF(BD248&gt;0,IF(BS248&gt;0,1,0),IF(BS248&lt;0,1,0))</f>
        <v>0</v>
      </c>
      <c r="GO248" s="1">
        <f t="shared" ref="GO248:GO280" si="1100">IF(BK248&gt;0,IF(BS248&gt;0,1,0),IF(BS248&lt;0,1,0))</f>
        <v>1</v>
      </c>
      <c r="GP248" s="1">
        <f t="shared" si="1035"/>
        <v>1</v>
      </c>
      <c r="GQ248" s="1">
        <f t="shared" ref="GQ248:GQ280" si="1101">IF(BO248&gt;0,IF(BS248&gt;0,1,0),IF(BS248&lt;0,1,0))</f>
        <v>1</v>
      </c>
      <c r="GS248" s="1" t="str">
        <f t="shared" ref="GS248:GS280" si="1102">IF(ABS(BD248)&gt;32,IF(ABS(BM248)&gt;2,1,0),"")</f>
        <v/>
      </c>
      <c r="GT248" s="1" t="str">
        <f t="shared" ref="GT248:GT280" si="1103">IF(ABS(BD248)&gt;40,IF(ABS(BM248)&gt;2,1,0),"")</f>
        <v/>
      </c>
      <c r="GU248" s="1">
        <f t="shared" si="1036"/>
        <v>1</v>
      </c>
      <c r="GV248" s="1">
        <f t="shared" si="1037"/>
        <v>1</v>
      </c>
      <c r="GW248" s="1">
        <f t="shared" si="1038"/>
        <v>0</v>
      </c>
      <c r="GX248" s="1">
        <f t="shared" si="1039"/>
        <v>0</v>
      </c>
      <c r="GY248" s="1">
        <f t="shared" si="1040"/>
        <v>0</v>
      </c>
      <c r="GZ248" s="1"/>
      <c r="HA248" s="1">
        <f t="shared" ref="HA248:HA280" si="1104">IF(ABS(BO248)&gt;2,1,0)</f>
        <v>1</v>
      </c>
      <c r="HB248" s="1">
        <f t="shared" ref="HB248:HB280" si="1105">IF(ABS(BO248)&gt;4,1,0)</f>
        <v>1</v>
      </c>
      <c r="HC248" s="1">
        <f t="shared" ref="HC248:HC280" si="1106">IF(ABS(BO248)&gt;5,1,0)</f>
        <v>1</v>
      </c>
      <c r="HD248" s="1">
        <f t="shared" ref="HD248:HD280" si="1107">IF(ABS(BO248)&gt;6,1,0)</f>
        <v>1</v>
      </c>
      <c r="HE248" s="1">
        <f t="shared" ref="HE248:HE280" si="1108">IF(ABS(BO248)&gt;8,1,0)</f>
        <v>0</v>
      </c>
      <c r="HF248" s="1">
        <f t="shared" ref="HF248:HF280" si="1109">IF(ABS(BO248)&gt;10,1,0)</f>
        <v>0</v>
      </c>
      <c r="HH248" s="1">
        <f t="shared" ref="HH248:HH280" si="1110">IF(ABS(BS248)&gt;1.5,1,0)</f>
        <v>1</v>
      </c>
      <c r="HI248" s="1">
        <f t="shared" ref="HI248:HI280" si="1111">IF(ABS(BS248)&gt;3,1,0)</f>
        <v>1</v>
      </c>
      <c r="HJ248" s="1">
        <f t="shared" ref="HJ248:HJ280" si="1112">IF(ABS(BS248)&gt;4.5,1,0)</f>
        <v>0</v>
      </c>
      <c r="HK248" s="1">
        <f t="shared" ref="HK248:HK280" si="1113">IF(ABS(BS248)&gt;6,1,0)</f>
        <v>0</v>
      </c>
      <c r="HL248" s="1">
        <f t="shared" ref="HL248:HL280" si="1114">IF(ABS(BS248)&gt;7.5,1,0)</f>
        <v>0</v>
      </c>
      <c r="HM248" s="1">
        <f t="shared" ref="HM248:HM280" si="1115">IF(ABS(BS248)&gt;9,1,0)</f>
        <v>0</v>
      </c>
      <c r="HO248" s="1">
        <f t="shared" si="944"/>
        <v>1</v>
      </c>
      <c r="HP248" s="1" t="str">
        <f t="shared" si="945"/>
        <v/>
      </c>
      <c r="HQ248" s="1">
        <f t="shared" ref="HQ248:HQ280" si="1116">IF(BD248&gt;9.1,IF(BM248&lt;0.001,1,0),"")</f>
        <v>1</v>
      </c>
      <c r="HR248" s="1" t="str">
        <f t="shared" ref="HR248:HR280" si="1117">IF(BD248&lt;-9.1,IF(BM248&gt;-0.001,1,0),"")</f>
        <v/>
      </c>
      <c r="HS248" s="1">
        <f t="shared" ref="HS248:HS280" si="1118">IF(BD248&gt;15.1,IF(BM248&lt;0.001,1,0),"")</f>
        <v>1</v>
      </c>
      <c r="HT248" s="1" t="str">
        <f t="shared" ref="HT248:HT280" si="1119">IF(BD248&lt;-15.1,IF(BM248&gt;-0.001,1,0),"")</f>
        <v/>
      </c>
      <c r="HU248" s="1" t="str">
        <f t="shared" ref="HU248:HU280" si="1120">IF(BD248&gt;31.1,IF(BM248&lt;0.001,1,0),"")</f>
        <v/>
      </c>
      <c r="HV248" s="1" t="str">
        <f t="shared" ref="HV248:HV280" si="1121">IF(BD248&lt;-31.1,IF(BM248&gt;-0.001,1,0),"")</f>
        <v/>
      </c>
      <c r="HW248" s="1" t="str">
        <f t="shared" ref="HW248:HW280" si="1122">IF(BD248&gt;47.1,IF(BM248&lt;0.001,1,0),"")</f>
        <v/>
      </c>
      <c r="HX248" s="1" t="str">
        <f t="shared" ref="HX248:HX280" si="1123">IF(BD248&lt;-47.1,IF(BM248&gt;-0.001,1,0),"")</f>
        <v/>
      </c>
      <c r="HZ248" s="1">
        <f t="shared" si="988"/>
        <v>1</v>
      </c>
      <c r="IA248" s="1" t="str">
        <f t="shared" si="989"/>
        <v/>
      </c>
      <c r="IB248" s="1">
        <f t="shared" si="990"/>
        <v>1</v>
      </c>
      <c r="IC248" s="1" t="str">
        <f t="shared" si="991"/>
        <v/>
      </c>
      <c r="ID248" s="1">
        <f t="shared" si="992"/>
        <v>1</v>
      </c>
      <c r="IE248" s="1" t="str">
        <f t="shared" si="993"/>
        <v/>
      </c>
      <c r="IF248" s="1" t="str">
        <f t="shared" si="994"/>
        <v/>
      </c>
      <c r="IG248" s="1" t="str">
        <f t="shared" si="995"/>
        <v/>
      </c>
      <c r="IH248" s="1" t="str">
        <f t="shared" si="996"/>
        <v/>
      </c>
      <c r="II248" s="1" t="str">
        <f t="shared" si="997"/>
        <v/>
      </c>
    </row>
    <row r="249" spans="1:243" x14ac:dyDescent="0.2">
      <c r="A249" s="14">
        <f t="shared" si="818"/>
        <v>249</v>
      </c>
      <c r="C249" s="2">
        <v>42474</v>
      </c>
      <c r="G249" s="3">
        <v>109.1</v>
      </c>
      <c r="H249" s="3">
        <v>121.03</v>
      </c>
      <c r="I249" s="3">
        <v>130.12</v>
      </c>
      <c r="J249" s="4">
        <v>165.1</v>
      </c>
      <c r="P249" s="128">
        <f t="shared" si="1025"/>
        <v>3497.9999999999995</v>
      </c>
      <c r="Q249" s="5">
        <f t="shared" si="1026"/>
        <v>3875</v>
      </c>
      <c r="R249" s="6">
        <f t="shared" si="1027"/>
        <v>4172</v>
      </c>
      <c r="S249" s="7">
        <f t="shared" si="1028"/>
        <v>5289.9999999999991</v>
      </c>
      <c r="Y249" s="4">
        <f t="shared" si="1042"/>
        <v>0.25000000000090949</v>
      </c>
      <c r="Z249" s="1">
        <f t="shared" si="1043"/>
        <v>3.5</v>
      </c>
      <c r="AA249" s="1">
        <f t="shared" si="1044"/>
        <v>7.9999999999990905</v>
      </c>
      <c r="AB249" s="1">
        <f t="shared" si="1045"/>
        <v>18.000000000000909</v>
      </c>
      <c r="AC249" s="1"/>
      <c r="AD249" s="1"/>
      <c r="AE249" s="126"/>
      <c r="AF249" s="126"/>
      <c r="AG249" s="126"/>
      <c r="AH249" s="4">
        <f t="shared" si="823"/>
        <v>1.8333333333315145</v>
      </c>
      <c r="AI249" s="4">
        <f t="shared" si="824"/>
        <v>1.5999999999981811</v>
      </c>
      <c r="AJ249" s="4">
        <f t="shared" si="825"/>
        <v>1.2999999999994545</v>
      </c>
      <c r="AK249" s="4">
        <f t="shared" si="826"/>
        <v>1.8333333333327273</v>
      </c>
      <c r="AL249" s="4">
        <f t="shared" si="827"/>
        <v>0.49999999999954525</v>
      </c>
      <c r="AM249" s="4">
        <f t="shared" si="828"/>
        <v>1.9999999999987876</v>
      </c>
      <c r="AN249" s="4">
        <f t="shared" si="829"/>
        <v>0.79999999999872706</v>
      </c>
      <c r="AO249" s="4">
        <f t="shared" si="830"/>
        <v>1</v>
      </c>
      <c r="AP249" s="4">
        <f t="shared" si="831"/>
        <v>0.83333333333090787</v>
      </c>
      <c r="AQ249" s="4">
        <f t="shared" si="832"/>
        <v>4.749999999997879</v>
      </c>
      <c r="AR249" s="4">
        <f t="shared" si="833"/>
        <v>2.699999999997817</v>
      </c>
      <c r="AS249" s="4">
        <f t="shared" si="834"/>
        <v>0.5000000000002025</v>
      </c>
      <c r="AT249" s="4">
        <f t="shared" si="835"/>
        <v>1.8999999999983022</v>
      </c>
      <c r="AU249" s="1"/>
      <c r="BA249" s="11">
        <f t="shared" si="842"/>
        <v>-0.25000000000090949</v>
      </c>
      <c r="BB249" s="11">
        <f t="shared" si="843"/>
        <v>-3.5</v>
      </c>
      <c r="BC249" s="12">
        <f t="shared" si="844"/>
        <v>-7.9999999999990905</v>
      </c>
      <c r="BD249" s="13">
        <f t="shared" si="845"/>
        <v>-18.000000000000909</v>
      </c>
      <c r="BJ249" s="11">
        <f t="shared" si="1046"/>
        <v>1.8333333333315145</v>
      </c>
      <c r="BK249" s="11">
        <f t="shared" si="1047"/>
        <v>1.5999999999981811</v>
      </c>
      <c r="BL249" s="11">
        <f t="shared" si="1048"/>
        <v>1.2999999999994545</v>
      </c>
      <c r="BM249" s="11">
        <f t="shared" si="1049"/>
        <v>1.8333333333327273</v>
      </c>
      <c r="BN249" s="11">
        <f t="shared" si="1050"/>
        <v>0.49999999999954525</v>
      </c>
      <c r="BO249" s="11">
        <f t="shared" si="1051"/>
        <v>-1.9999999999987876</v>
      </c>
      <c r="BP249" s="11">
        <f t="shared" si="1052"/>
        <v>-0.79999999999872706</v>
      </c>
      <c r="BQ249" s="1">
        <v>1</v>
      </c>
      <c r="BR249" s="11">
        <f t="shared" si="1053"/>
        <v>-0.83333333333090787</v>
      </c>
      <c r="BS249" s="11">
        <f t="shared" si="1054"/>
        <v>-4.749999999997879</v>
      </c>
      <c r="BT249" s="11">
        <f t="shared" si="1055"/>
        <v>2.699999999997817</v>
      </c>
      <c r="BU249" s="11">
        <f t="shared" si="1056"/>
        <v>0.5000000000002025</v>
      </c>
      <c r="BV249" s="11">
        <f t="shared" si="998"/>
        <v>1.8999999999983022</v>
      </c>
      <c r="BY249" s="126"/>
      <c r="BZ249" s="126"/>
      <c r="CB249" s="1">
        <f t="shared" si="999"/>
        <v>0</v>
      </c>
      <c r="CC249" s="1">
        <f t="shared" si="1000"/>
        <v>0</v>
      </c>
      <c r="CD249" s="1">
        <f t="shared" si="1001"/>
        <v>0</v>
      </c>
      <c r="CE249" s="126">
        <f t="shared" si="836"/>
        <v>0</v>
      </c>
      <c r="CF249" s="1">
        <f t="shared" si="1057"/>
        <v>0</v>
      </c>
      <c r="CG249" s="1" t="str">
        <f t="shared" si="1002"/>
        <v/>
      </c>
      <c r="CH249" s="1" t="str">
        <f t="shared" si="837"/>
        <v/>
      </c>
      <c r="CI249" s="1">
        <f t="shared" si="1058"/>
        <v>1</v>
      </c>
      <c r="CJ249" s="1">
        <f t="shared" si="838"/>
        <v>1</v>
      </c>
      <c r="CK249" s="1" t="str">
        <f t="shared" si="839"/>
        <v/>
      </c>
      <c r="CL249" s="1">
        <f t="shared" si="1041"/>
        <v>1</v>
      </c>
      <c r="CM249" s="1">
        <f t="shared" si="1059"/>
        <v>1</v>
      </c>
      <c r="CN249" s="1">
        <f t="shared" si="934"/>
        <v>1</v>
      </c>
      <c r="CO249" s="1" t="str">
        <f t="shared" si="935"/>
        <v/>
      </c>
      <c r="CP249" s="1" t="str">
        <f t="shared" si="936"/>
        <v/>
      </c>
      <c r="CQ249" s="1">
        <f t="shared" si="937"/>
        <v>1</v>
      </c>
      <c r="CS249" s="1">
        <f t="shared" si="1003"/>
        <v>0</v>
      </c>
      <c r="CT249" s="1">
        <f t="shared" si="1004"/>
        <v>0</v>
      </c>
      <c r="CU249" s="1">
        <f t="shared" si="1005"/>
        <v>0</v>
      </c>
      <c r="CV249" s="126">
        <f t="shared" si="840"/>
        <v>0</v>
      </c>
      <c r="CW249" s="1">
        <f t="shared" si="938"/>
        <v>1</v>
      </c>
      <c r="CX249" s="1" t="str">
        <f t="shared" ref="CX249:CX259" si="1124">IF(CV249=1,1,"")</f>
        <v/>
      </c>
      <c r="CY249" s="1" t="str">
        <f t="shared" si="1060"/>
        <v/>
      </c>
      <c r="CZ249" s="1" t="str">
        <f t="shared" si="1061"/>
        <v/>
      </c>
      <c r="DA249" s="1" t="str">
        <f t="shared" si="1062"/>
        <v/>
      </c>
      <c r="DB249" s="1">
        <f t="shared" si="1063"/>
        <v>1</v>
      </c>
      <c r="DC249" s="1" t="str">
        <f t="shared" si="1064"/>
        <v/>
      </c>
      <c r="DD249" s="1">
        <f t="shared" si="1065"/>
        <v>1</v>
      </c>
      <c r="DE249" s="1" t="str">
        <f t="shared" si="939"/>
        <v/>
      </c>
      <c r="DF249" s="1"/>
      <c r="DG249" s="126">
        <f t="shared" si="841"/>
        <v>1</v>
      </c>
      <c r="DH249" s="1">
        <f t="shared" si="1006"/>
        <v>1</v>
      </c>
      <c r="DI249" s="1">
        <f t="shared" si="1007"/>
        <v>1</v>
      </c>
      <c r="DJ249" s="1">
        <f t="shared" si="1008"/>
        <v>1</v>
      </c>
      <c r="DK249" s="1" t="str">
        <f t="shared" si="1066"/>
        <v/>
      </c>
      <c r="DL249" s="1"/>
      <c r="DM249" s="1" t="str">
        <f t="shared" si="1067"/>
        <v/>
      </c>
      <c r="DN249" s="1">
        <f t="shared" si="1068"/>
        <v>0</v>
      </c>
      <c r="DO249" s="1">
        <f t="shared" si="1069"/>
        <v>1</v>
      </c>
      <c r="DP249" s="1">
        <f t="shared" si="1070"/>
        <v>0</v>
      </c>
      <c r="DQ249" s="1">
        <f t="shared" si="1071"/>
        <v>1</v>
      </c>
      <c r="DR249" s="1">
        <f t="shared" si="1072"/>
        <v>0</v>
      </c>
      <c r="DS249" s="1">
        <f t="shared" si="1073"/>
        <v>1</v>
      </c>
      <c r="DT249" s="1">
        <f t="shared" si="1074"/>
        <v>1</v>
      </c>
      <c r="DU249" s="1">
        <f t="shared" si="1075"/>
        <v>1</v>
      </c>
      <c r="DV249" s="1">
        <f t="shared" si="1029"/>
        <v>1</v>
      </c>
      <c r="DW249" s="1">
        <f t="shared" si="940"/>
        <v>0</v>
      </c>
      <c r="DX249" s="1" t="str">
        <f t="shared" si="1076"/>
        <v/>
      </c>
      <c r="DY249" s="1" t="str">
        <f t="shared" si="1077"/>
        <v/>
      </c>
      <c r="EA249" s="1">
        <f t="shared" si="1009"/>
        <v>0</v>
      </c>
      <c r="EB249" s="1">
        <f t="shared" si="1010"/>
        <v>0</v>
      </c>
      <c r="EC249" s="1">
        <f t="shared" si="1011"/>
        <v>0</v>
      </c>
      <c r="ED249" s="1">
        <f t="shared" si="1012"/>
        <v>0</v>
      </c>
      <c r="EF249" s="1">
        <f t="shared" si="1078"/>
        <v>1</v>
      </c>
      <c r="EG249" s="1">
        <f t="shared" si="1079"/>
        <v>1</v>
      </c>
      <c r="EH249" s="1">
        <f t="shared" si="1080"/>
        <v>1</v>
      </c>
      <c r="EI249" s="1">
        <f t="shared" si="1081"/>
        <v>1</v>
      </c>
      <c r="EK249" s="1">
        <f t="shared" si="1013"/>
        <v>1</v>
      </c>
      <c r="EL249" s="1">
        <f t="shared" si="1014"/>
        <v>1</v>
      </c>
      <c r="EM249" s="1">
        <f t="shared" si="1015"/>
        <v>1</v>
      </c>
      <c r="EO249" s="1">
        <f t="shared" si="1016"/>
        <v>1</v>
      </c>
      <c r="EP249" s="1">
        <f t="shared" si="1017"/>
        <v>1</v>
      </c>
      <c r="EQ249" s="1">
        <f t="shared" si="1018"/>
        <v>1</v>
      </c>
      <c r="ES249" s="1">
        <f t="shared" si="1019"/>
        <v>1</v>
      </c>
      <c r="ET249" s="1">
        <f t="shared" si="1020"/>
        <v>1</v>
      </c>
      <c r="EU249" s="1">
        <f t="shared" si="1021"/>
        <v>1</v>
      </c>
      <c r="EV249" s="1">
        <f t="shared" si="941"/>
        <v>1</v>
      </c>
      <c r="EW249" s="1">
        <f t="shared" si="942"/>
        <v>0</v>
      </c>
      <c r="EY249" s="1">
        <f t="shared" si="1022"/>
        <v>1</v>
      </c>
      <c r="EZ249" s="1">
        <f t="shared" si="1023"/>
        <v>1</v>
      </c>
      <c r="FA249" s="1">
        <f t="shared" si="1024"/>
        <v>1</v>
      </c>
      <c r="FC249" s="1">
        <f t="shared" si="1030"/>
        <v>0</v>
      </c>
      <c r="FD249" s="1" t="str">
        <f t="shared" si="943"/>
        <v/>
      </c>
      <c r="FE249" s="1"/>
      <c r="FF249" s="1">
        <f t="shared" si="1031"/>
        <v>1</v>
      </c>
      <c r="FG249" s="1">
        <f t="shared" si="1032"/>
        <v>0</v>
      </c>
      <c r="FH249" s="1">
        <f t="shared" si="1033"/>
        <v>0</v>
      </c>
      <c r="FI249" s="1" t="str">
        <f t="shared" si="1082"/>
        <v/>
      </c>
      <c r="FJ249" s="1" t="str">
        <f t="shared" si="1083"/>
        <v/>
      </c>
      <c r="FK249" s="1" t="str">
        <f t="shared" si="1084"/>
        <v/>
      </c>
      <c r="FL249" s="1" t="str">
        <f t="shared" si="1085"/>
        <v/>
      </c>
      <c r="FN249" s="1" t="str">
        <f t="shared" si="1086"/>
        <v/>
      </c>
      <c r="FO249" s="1" t="str">
        <f t="shared" si="1087"/>
        <v/>
      </c>
      <c r="FP249" s="1" t="str">
        <f t="shared" si="1088"/>
        <v/>
      </c>
      <c r="FV249" s="1">
        <f t="shared" si="890"/>
        <v>0</v>
      </c>
      <c r="FW249" s="1">
        <f t="shared" si="891"/>
        <v>0</v>
      </c>
      <c r="FX249" s="1">
        <f t="shared" si="892"/>
        <v>1</v>
      </c>
      <c r="GA249" s="1">
        <f t="shared" si="1089"/>
        <v>1</v>
      </c>
      <c r="GB249" s="1">
        <f t="shared" si="1090"/>
        <v>1</v>
      </c>
      <c r="GC249" s="1">
        <f t="shared" si="1091"/>
        <v>1</v>
      </c>
      <c r="GD249" s="1">
        <f t="shared" si="1092"/>
        <v>1</v>
      </c>
      <c r="GE249" s="1">
        <f t="shared" si="1093"/>
        <v>0</v>
      </c>
      <c r="GF249" s="1">
        <f t="shared" si="1034"/>
        <v>0</v>
      </c>
      <c r="GG249" s="1">
        <f t="shared" si="1094"/>
        <v>1</v>
      </c>
      <c r="GI249" s="1">
        <f t="shared" si="1095"/>
        <v>1</v>
      </c>
      <c r="GK249" s="1">
        <f t="shared" si="1096"/>
        <v>1</v>
      </c>
      <c r="GL249" s="1">
        <f t="shared" si="1097"/>
        <v>1</v>
      </c>
      <c r="GM249" s="1">
        <f t="shared" si="1098"/>
        <v>1</v>
      </c>
      <c r="GN249" s="1">
        <f t="shared" si="1099"/>
        <v>1</v>
      </c>
      <c r="GO249" s="1">
        <f t="shared" si="1100"/>
        <v>0</v>
      </c>
      <c r="GP249" s="1">
        <f t="shared" si="1035"/>
        <v>0</v>
      </c>
      <c r="GQ249" s="1">
        <f t="shared" si="1101"/>
        <v>1</v>
      </c>
      <c r="GS249" s="1" t="str">
        <f t="shared" si="1102"/>
        <v/>
      </c>
      <c r="GT249" s="1" t="str">
        <f t="shared" si="1103"/>
        <v/>
      </c>
      <c r="GU249" s="1">
        <f t="shared" si="1036"/>
        <v>1</v>
      </c>
      <c r="GV249" s="1">
        <f t="shared" si="1037"/>
        <v>1</v>
      </c>
      <c r="GW249" s="1">
        <f t="shared" si="1038"/>
        <v>0</v>
      </c>
      <c r="GX249" s="1">
        <f t="shared" si="1039"/>
        <v>0</v>
      </c>
      <c r="GY249" s="1">
        <f t="shared" si="1040"/>
        <v>0</v>
      </c>
      <c r="GZ249" s="1"/>
      <c r="HA249" s="1">
        <f t="shared" si="1104"/>
        <v>0</v>
      </c>
      <c r="HB249" s="1">
        <f t="shared" si="1105"/>
        <v>0</v>
      </c>
      <c r="HC249" s="1">
        <f t="shared" si="1106"/>
        <v>0</v>
      </c>
      <c r="HD249" s="1">
        <f t="shared" si="1107"/>
        <v>0</v>
      </c>
      <c r="HE249" s="1">
        <f t="shared" si="1108"/>
        <v>0</v>
      </c>
      <c r="HF249" s="1">
        <f t="shared" si="1109"/>
        <v>0</v>
      </c>
      <c r="HH249" s="1">
        <f t="shared" si="1110"/>
        <v>1</v>
      </c>
      <c r="HI249" s="1">
        <f t="shared" si="1111"/>
        <v>1</v>
      </c>
      <c r="HJ249" s="1">
        <f t="shared" si="1112"/>
        <v>1</v>
      </c>
      <c r="HK249" s="1">
        <f t="shared" si="1113"/>
        <v>0</v>
      </c>
      <c r="HL249" s="1">
        <f t="shared" si="1114"/>
        <v>0</v>
      </c>
      <c r="HM249" s="1">
        <f t="shared" si="1115"/>
        <v>0</v>
      </c>
      <c r="HO249" s="1" t="str">
        <f t="shared" si="944"/>
        <v/>
      </c>
      <c r="HP249" s="1">
        <f t="shared" si="945"/>
        <v>1</v>
      </c>
      <c r="HQ249" s="1" t="str">
        <f t="shared" si="1116"/>
        <v/>
      </c>
      <c r="HR249" s="1">
        <f t="shared" si="1117"/>
        <v>1</v>
      </c>
      <c r="HS249" s="1" t="str">
        <f t="shared" si="1118"/>
        <v/>
      </c>
      <c r="HT249" s="1">
        <f t="shared" si="1119"/>
        <v>1</v>
      </c>
      <c r="HU249" s="1" t="str">
        <f t="shared" si="1120"/>
        <v/>
      </c>
      <c r="HV249" s="1" t="str">
        <f t="shared" si="1121"/>
        <v/>
      </c>
      <c r="HW249" s="1" t="str">
        <f t="shared" si="1122"/>
        <v/>
      </c>
      <c r="HX249" s="1" t="str">
        <f t="shared" si="1123"/>
        <v/>
      </c>
      <c r="HZ249" s="1" t="str">
        <f t="shared" si="988"/>
        <v/>
      </c>
      <c r="IA249" s="1">
        <f t="shared" si="989"/>
        <v>0</v>
      </c>
      <c r="IB249" s="1" t="str">
        <f t="shared" si="990"/>
        <v/>
      </c>
      <c r="IC249" s="1">
        <f t="shared" si="991"/>
        <v>0</v>
      </c>
      <c r="ID249" s="1" t="str">
        <f t="shared" si="992"/>
        <v/>
      </c>
      <c r="IE249" s="1">
        <f t="shared" si="993"/>
        <v>0</v>
      </c>
      <c r="IF249" s="1" t="str">
        <f t="shared" si="994"/>
        <v/>
      </c>
      <c r="IG249" s="1" t="str">
        <f t="shared" si="995"/>
        <v/>
      </c>
      <c r="IH249" s="1" t="str">
        <f t="shared" si="996"/>
        <v/>
      </c>
      <c r="II249" s="1" t="str">
        <f t="shared" si="997"/>
        <v/>
      </c>
    </row>
    <row r="250" spans="1:243" x14ac:dyDescent="0.2">
      <c r="A250" s="14">
        <f t="shared" si="818"/>
        <v>250</v>
      </c>
      <c r="C250" s="2">
        <v>42475</v>
      </c>
      <c r="G250" s="3">
        <v>109.11499999999999</v>
      </c>
      <c r="H250" s="3">
        <v>121.077</v>
      </c>
      <c r="I250" s="3">
        <v>130.20500000000001</v>
      </c>
      <c r="J250" s="4">
        <v>166.04</v>
      </c>
      <c r="P250" s="128">
        <f t="shared" si="1025"/>
        <v>3499.4999999999995</v>
      </c>
      <c r="Q250" s="5">
        <f t="shared" si="1026"/>
        <v>3879.75</v>
      </c>
      <c r="R250" s="6">
        <f t="shared" si="1027"/>
        <v>4180.5000000000009</v>
      </c>
      <c r="S250" s="7">
        <f t="shared" si="1028"/>
        <v>5315.9999999999991</v>
      </c>
      <c r="Y250" s="4">
        <f t="shared" si="1042"/>
        <v>1.5</v>
      </c>
      <c r="Z250" s="1">
        <f t="shared" si="1043"/>
        <v>4.75</v>
      </c>
      <c r="AA250" s="1">
        <f t="shared" si="1044"/>
        <v>8.5000000000009095</v>
      </c>
      <c r="AB250" s="1">
        <f t="shared" si="1045"/>
        <v>26</v>
      </c>
      <c r="AC250" s="1"/>
      <c r="AD250" s="1"/>
      <c r="AE250" s="126"/>
      <c r="AF250" s="126"/>
      <c r="AG250" s="126"/>
      <c r="AH250" s="4">
        <f t="shared" si="823"/>
        <v>0.16666666666666652</v>
      </c>
      <c r="AI250" s="4">
        <f t="shared" si="824"/>
        <v>0.14999999999999991</v>
      </c>
      <c r="AJ250" s="4">
        <f t="shared" si="825"/>
        <v>0.35000000000054587</v>
      </c>
      <c r="AK250" s="4">
        <f t="shared" si="826"/>
        <v>0.9166666666672727</v>
      </c>
      <c r="AL250" s="4">
        <f t="shared" si="827"/>
        <v>0.49999999999954525</v>
      </c>
      <c r="AM250" s="4">
        <f t="shared" si="828"/>
        <v>0.16666666666575658</v>
      </c>
      <c r="AN250" s="4">
        <f t="shared" si="829"/>
        <v>1.8999999999990909</v>
      </c>
      <c r="AO250" s="4">
        <f t="shared" si="830"/>
        <v>1</v>
      </c>
      <c r="AP250" s="4">
        <f t="shared" si="831"/>
        <v>1.1666666666672725</v>
      </c>
      <c r="AQ250" s="4">
        <f t="shared" si="832"/>
        <v>1.2083333333351525</v>
      </c>
      <c r="AR250" s="4">
        <f t="shared" si="833"/>
        <v>0.40000000000036362</v>
      </c>
      <c r="AS250" s="4">
        <f t="shared" si="834"/>
        <v>1.0277777777777777</v>
      </c>
      <c r="AT250" s="4">
        <f t="shared" si="835"/>
        <v>0.46666666666666679</v>
      </c>
      <c r="AU250" s="1"/>
      <c r="BA250" s="11">
        <f t="shared" si="842"/>
        <v>1.5</v>
      </c>
      <c r="BB250" s="11">
        <f t="shared" si="843"/>
        <v>4.75</v>
      </c>
      <c r="BC250" s="12">
        <f t="shared" si="844"/>
        <v>8.5000000000009095</v>
      </c>
      <c r="BD250" s="13">
        <f t="shared" si="845"/>
        <v>26</v>
      </c>
      <c r="BJ250" s="11">
        <f t="shared" si="1046"/>
        <v>-0.16666666666666652</v>
      </c>
      <c r="BK250" s="11">
        <f t="shared" si="1047"/>
        <v>0.14999999999999991</v>
      </c>
      <c r="BL250" s="11">
        <f t="shared" si="1048"/>
        <v>-0.35000000000054587</v>
      </c>
      <c r="BM250" s="11">
        <f t="shared" si="1049"/>
        <v>-0.9166666666672727</v>
      </c>
      <c r="BN250" s="11">
        <f t="shared" si="1050"/>
        <v>0.49999999999954525</v>
      </c>
      <c r="BO250" s="11">
        <f t="shared" si="1051"/>
        <v>-0.16666666666575658</v>
      </c>
      <c r="BP250" s="11">
        <f t="shared" si="1052"/>
        <v>-1.8999999999990909</v>
      </c>
      <c r="BQ250" s="1">
        <v>1</v>
      </c>
      <c r="BR250" s="11">
        <f t="shared" si="1053"/>
        <v>-1.1666666666672725</v>
      </c>
      <c r="BS250" s="11">
        <f t="shared" si="1054"/>
        <v>1.2083333333351525</v>
      </c>
      <c r="BT250" s="11">
        <f t="shared" si="1055"/>
        <v>-0.40000000000036362</v>
      </c>
      <c r="BU250" s="11">
        <f t="shared" si="1056"/>
        <v>-1.0277777777777777</v>
      </c>
      <c r="BV250" s="11">
        <f t="shared" si="998"/>
        <v>-0.46666666666666679</v>
      </c>
      <c r="BY250" s="126"/>
      <c r="BZ250" s="126"/>
      <c r="CB250" s="1">
        <f t="shared" si="999"/>
        <v>1</v>
      </c>
      <c r="CC250" s="1">
        <f t="shared" si="1000"/>
        <v>1</v>
      </c>
      <c r="CD250" s="1">
        <f t="shared" si="1001"/>
        <v>1</v>
      </c>
      <c r="CE250" s="126">
        <f t="shared" si="836"/>
        <v>1</v>
      </c>
      <c r="CF250" s="1">
        <f t="shared" si="1057"/>
        <v>1</v>
      </c>
      <c r="CG250" s="1">
        <f t="shared" si="1002"/>
        <v>0</v>
      </c>
      <c r="CH250" s="1">
        <f t="shared" si="837"/>
        <v>0</v>
      </c>
      <c r="CI250" s="1">
        <f t="shared" si="1058"/>
        <v>0</v>
      </c>
      <c r="CJ250" s="1" t="str">
        <f t="shared" si="838"/>
        <v/>
      </c>
      <c r="CK250" s="1" t="str">
        <f t="shared" si="839"/>
        <v/>
      </c>
      <c r="CL250" s="1">
        <f t="shared" si="1041"/>
        <v>0</v>
      </c>
      <c r="CM250" s="1" t="str">
        <f t="shared" si="1059"/>
        <v/>
      </c>
      <c r="CN250" s="1" t="str">
        <f t="shared" si="934"/>
        <v/>
      </c>
      <c r="CO250" s="1">
        <f t="shared" si="935"/>
        <v>0</v>
      </c>
      <c r="CP250" s="1">
        <f t="shared" si="936"/>
        <v>0</v>
      </c>
      <c r="CQ250" s="1" t="str">
        <f t="shared" si="937"/>
        <v/>
      </c>
      <c r="CS250" s="1">
        <f t="shared" si="1003"/>
        <v>0</v>
      </c>
      <c r="CT250" s="1">
        <f t="shared" si="1004"/>
        <v>0</v>
      </c>
      <c r="CU250" s="1">
        <f t="shared" si="1005"/>
        <v>0</v>
      </c>
      <c r="CV250" s="126">
        <f t="shared" si="840"/>
        <v>0</v>
      </c>
      <c r="CW250" s="1">
        <f t="shared" si="938"/>
        <v>1</v>
      </c>
      <c r="CX250" s="1" t="str">
        <f t="shared" si="1124"/>
        <v/>
      </c>
      <c r="CY250" s="1" t="str">
        <f t="shared" si="1060"/>
        <v/>
      </c>
      <c r="CZ250" s="1" t="str">
        <f t="shared" si="1061"/>
        <v/>
      </c>
      <c r="DA250" s="1" t="str">
        <f t="shared" si="1062"/>
        <v/>
      </c>
      <c r="DB250" s="1">
        <f t="shared" si="1063"/>
        <v>0</v>
      </c>
      <c r="DC250" s="1">
        <f t="shared" si="1064"/>
        <v>1</v>
      </c>
      <c r="DD250" s="1" t="str">
        <f t="shared" si="1065"/>
        <v/>
      </c>
      <c r="DE250" s="1" t="str">
        <f t="shared" si="939"/>
        <v/>
      </c>
      <c r="DF250" s="1"/>
      <c r="DG250" s="126">
        <f t="shared" si="841"/>
        <v>0</v>
      </c>
      <c r="DH250" s="1">
        <f t="shared" si="1006"/>
        <v>0</v>
      </c>
      <c r="DI250" s="1">
        <f t="shared" si="1007"/>
        <v>0</v>
      </c>
      <c r="DJ250" s="1">
        <f t="shared" si="1008"/>
        <v>0</v>
      </c>
      <c r="DK250" s="1">
        <f t="shared" si="1066"/>
        <v>0</v>
      </c>
      <c r="DL250" s="1"/>
      <c r="DM250" s="1">
        <f t="shared" si="1067"/>
        <v>0</v>
      </c>
      <c r="DN250" s="1" t="str">
        <f t="shared" si="1068"/>
        <v/>
      </c>
      <c r="DO250" s="1" t="str">
        <f t="shared" si="1069"/>
        <v/>
      </c>
      <c r="DP250" s="1" t="str">
        <f t="shared" si="1070"/>
        <v/>
      </c>
      <c r="DQ250" s="1" t="str">
        <f t="shared" si="1071"/>
        <v/>
      </c>
      <c r="DR250" s="1" t="str">
        <f t="shared" si="1072"/>
        <v/>
      </c>
      <c r="DS250" s="1" t="str">
        <f t="shared" si="1073"/>
        <v/>
      </c>
      <c r="DT250" s="1" t="str">
        <f t="shared" si="1074"/>
        <v/>
      </c>
      <c r="DU250" s="1" t="str">
        <f t="shared" si="1075"/>
        <v/>
      </c>
      <c r="DV250" s="1">
        <f t="shared" si="1029"/>
        <v>0</v>
      </c>
      <c r="DW250" s="1">
        <f t="shared" si="940"/>
        <v>0</v>
      </c>
      <c r="DX250" s="1" t="str">
        <f t="shared" si="1076"/>
        <v/>
      </c>
      <c r="DY250" s="1" t="str">
        <f t="shared" si="1077"/>
        <v/>
      </c>
      <c r="EA250" s="1">
        <f t="shared" si="1009"/>
        <v>0</v>
      </c>
      <c r="EB250" s="1">
        <f t="shared" si="1010"/>
        <v>0</v>
      </c>
      <c r="EC250" s="1">
        <f t="shared" si="1011"/>
        <v>0</v>
      </c>
      <c r="ED250" s="1">
        <f t="shared" si="1012"/>
        <v>0</v>
      </c>
      <c r="EF250" s="1">
        <f t="shared" si="1078"/>
        <v>1</v>
      </c>
      <c r="EG250" s="1">
        <f t="shared" si="1079"/>
        <v>1</v>
      </c>
      <c r="EH250" s="1">
        <f t="shared" si="1080"/>
        <v>1</v>
      </c>
      <c r="EI250" s="1">
        <f t="shared" si="1081"/>
        <v>1</v>
      </c>
      <c r="EK250" s="1">
        <f t="shared" si="1013"/>
        <v>1</v>
      </c>
      <c r="EL250" s="1">
        <f t="shared" si="1014"/>
        <v>1</v>
      </c>
      <c r="EM250" s="1">
        <f t="shared" si="1015"/>
        <v>1</v>
      </c>
      <c r="EO250" s="1">
        <f t="shared" si="1016"/>
        <v>1</v>
      </c>
      <c r="EP250" s="1">
        <f t="shared" si="1017"/>
        <v>1</v>
      </c>
      <c r="EQ250" s="1">
        <f t="shared" si="1018"/>
        <v>1</v>
      </c>
      <c r="ES250" s="1">
        <f t="shared" si="1019"/>
        <v>1</v>
      </c>
      <c r="ET250" s="1">
        <f t="shared" si="1020"/>
        <v>1</v>
      </c>
      <c r="EU250" s="1">
        <f t="shared" si="1021"/>
        <v>1</v>
      </c>
      <c r="EV250" s="1">
        <f t="shared" si="941"/>
        <v>1</v>
      </c>
      <c r="EW250" s="1">
        <f t="shared" si="942"/>
        <v>0</v>
      </c>
      <c r="EY250" s="1">
        <f t="shared" si="1022"/>
        <v>1</v>
      </c>
      <c r="EZ250" s="1">
        <f t="shared" si="1023"/>
        <v>1</v>
      </c>
      <c r="FA250" s="1">
        <f t="shared" si="1024"/>
        <v>1</v>
      </c>
      <c r="FC250" s="1">
        <f t="shared" si="1030"/>
        <v>1</v>
      </c>
      <c r="FD250" s="1">
        <f t="shared" si="943"/>
        <v>1</v>
      </c>
      <c r="FE250" s="1"/>
      <c r="FF250" s="1">
        <f t="shared" si="1031"/>
        <v>0</v>
      </c>
      <c r="FG250" s="1">
        <f t="shared" si="1032"/>
        <v>0</v>
      </c>
      <c r="FH250" s="1">
        <f t="shared" si="1033"/>
        <v>0</v>
      </c>
      <c r="FI250" s="1" t="str">
        <f t="shared" si="1082"/>
        <v/>
      </c>
      <c r="FJ250" s="1" t="str">
        <f t="shared" si="1083"/>
        <v/>
      </c>
      <c r="FK250" s="1" t="str">
        <f t="shared" si="1084"/>
        <v/>
      </c>
      <c r="FL250" s="1" t="str">
        <f t="shared" si="1085"/>
        <v/>
      </c>
      <c r="FN250" s="1" t="str">
        <f t="shared" si="1086"/>
        <v/>
      </c>
      <c r="FO250" s="1" t="str">
        <f t="shared" si="1087"/>
        <v/>
      </c>
      <c r="FP250" s="1" t="str">
        <f t="shared" si="1088"/>
        <v/>
      </c>
      <c r="FV250" s="1">
        <f t="shared" si="890"/>
        <v>1</v>
      </c>
      <c r="FW250" s="1">
        <f t="shared" si="891"/>
        <v>0</v>
      </c>
      <c r="FX250" s="1">
        <f t="shared" si="892"/>
        <v>1</v>
      </c>
      <c r="GA250" s="1">
        <f t="shared" si="1089"/>
        <v>0</v>
      </c>
      <c r="GB250" s="1">
        <f t="shared" si="1090"/>
        <v>0</v>
      </c>
      <c r="GC250" s="1">
        <f t="shared" si="1091"/>
        <v>0</v>
      </c>
      <c r="GD250" s="1">
        <f t="shared" si="1092"/>
        <v>0</v>
      </c>
      <c r="GE250" s="1">
        <f t="shared" si="1093"/>
        <v>0</v>
      </c>
      <c r="GF250" s="1">
        <f t="shared" si="1034"/>
        <v>1</v>
      </c>
      <c r="GG250" s="1">
        <f t="shared" si="1094"/>
        <v>1</v>
      </c>
      <c r="GI250" s="1">
        <f t="shared" si="1095"/>
        <v>0</v>
      </c>
      <c r="GK250" s="1">
        <f t="shared" si="1096"/>
        <v>1</v>
      </c>
      <c r="GL250" s="1">
        <f t="shared" si="1097"/>
        <v>1</v>
      </c>
      <c r="GM250" s="1">
        <f t="shared" si="1098"/>
        <v>1</v>
      </c>
      <c r="GN250" s="1">
        <f t="shared" si="1099"/>
        <v>1</v>
      </c>
      <c r="GO250" s="1">
        <f t="shared" si="1100"/>
        <v>1</v>
      </c>
      <c r="GP250" s="1">
        <f t="shared" si="1035"/>
        <v>0</v>
      </c>
      <c r="GQ250" s="1">
        <f t="shared" si="1101"/>
        <v>0</v>
      </c>
      <c r="GS250" s="1" t="str">
        <f t="shared" si="1102"/>
        <v/>
      </c>
      <c r="GT250" s="1" t="str">
        <f t="shared" si="1103"/>
        <v/>
      </c>
      <c r="GU250" s="1">
        <f t="shared" si="1036"/>
        <v>0</v>
      </c>
      <c r="GV250" s="1">
        <f t="shared" si="1037"/>
        <v>0</v>
      </c>
      <c r="GW250" s="1">
        <f t="shared" si="1038"/>
        <v>0</v>
      </c>
      <c r="GX250" s="1">
        <f t="shared" si="1039"/>
        <v>0</v>
      </c>
      <c r="GY250" s="1">
        <f t="shared" si="1040"/>
        <v>0</v>
      </c>
      <c r="GZ250" s="1"/>
      <c r="HA250" s="1">
        <f t="shared" si="1104"/>
        <v>0</v>
      </c>
      <c r="HB250" s="1">
        <f t="shared" si="1105"/>
        <v>0</v>
      </c>
      <c r="HC250" s="1">
        <f t="shared" si="1106"/>
        <v>0</v>
      </c>
      <c r="HD250" s="1">
        <f t="shared" si="1107"/>
        <v>0</v>
      </c>
      <c r="HE250" s="1">
        <f t="shared" si="1108"/>
        <v>0</v>
      </c>
      <c r="HF250" s="1">
        <f t="shared" si="1109"/>
        <v>0</v>
      </c>
      <c r="HH250" s="1">
        <f t="shared" si="1110"/>
        <v>0</v>
      </c>
      <c r="HI250" s="1">
        <f t="shared" si="1111"/>
        <v>0</v>
      </c>
      <c r="HJ250" s="1">
        <f t="shared" si="1112"/>
        <v>0</v>
      </c>
      <c r="HK250" s="1">
        <f t="shared" si="1113"/>
        <v>0</v>
      </c>
      <c r="HL250" s="1">
        <f t="shared" si="1114"/>
        <v>0</v>
      </c>
      <c r="HM250" s="1">
        <f t="shared" si="1115"/>
        <v>0</v>
      </c>
      <c r="HO250" s="1">
        <f t="shared" si="944"/>
        <v>1</v>
      </c>
      <c r="HP250" s="1" t="str">
        <f t="shared" si="945"/>
        <v/>
      </c>
      <c r="HQ250" s="1">
        <f t="shared" si="1116"/>
        <v>1</v>
      </c>
      <c r="HR250" s="1" t="str">
        <f t="shared" si="1117"/>
        <v/>
      </c>
      <c r="HS250" s="1">
        <f t="shared" si="1118"/>
        <v>1</v>
      </c>
      <c r="HT250" s="1" t="str">
        <f t="shared" si="1119"/>
        <v/>
      </c>
      <c r="HU250" s="1" t="str">
        <f t="shared" si="1120"/>
        <v/>
      </c>
      <c r="HV250" s="1" t="str">
        <f t="shared" si="1121"/>
        <v/>
      </c>
      <c r="HW250" s="1" t="str">
        <f t="shared" si="1122"/>
        <v/>
      </c>
      <c r="HX250" s="1" t="str">
        <f t="shared" si="1123"/>
        <v/>
      </c>
      <c r="HZ250" s="1">
        <f t="shared" si="988"/>
        <v>1</v>
      </c>
      <c r="IA250" s="1" t="str">
        <f t="shared" si="989"/>
        <v/>
      </c>
      <c r="IB250" s="1">
        <f t="shared" si="990"/>
        <v>1</v>
      </c>
      <c r="IC250" s="1" t="str">
        <f t="shared" si="991"/>
        <v/>
      </c>
      <c r="ID250" s="1">
        <f t="shared" si="992"/>
        <v>1</v>
      </c>
      <c r="IE250" s="1" t="str">
        <f t="shared" si="993"/>
        <v/>
      </c>
      <c r="IF250" s="1" t="str">
        <f t="shared" si="994"/>
        <v/>
      </c>
      <c r="IG250" s="1" t="str">
        <f t="shared" si="995"/>
        <v/>
      </c>
      <c r="IH250" s="1" t="str">
        <f t="shared" si="996"/>
        <v/>
      </c>
      <c r="II250" s="1" t="str">
        <f t="shared" si="997"/>
        <v/>
      </c>
    </row>
    <row r="251" spans="1:243" x14ac:dyDescent="0.2">
      <c r="A251" s="14">
        <f t="shared" si="818"/>
        <v>251</v>
      </c>
      <c r="C251" s="2">
        <v>42478</v>
      </c>
      <c r="G251" s="3">
        <v>109.107</v>
      </c>
      <c r="H251" s="3">
        <v>121.047</v>
      </c>
      <c r="I251" s="3">
        <v>130.16</v>
      </c>
      <c r="J251" s="4">
        <v>165.12</v>
      </c>
      <c r="P251" s="128">
        <f t="shared" si="1025"/>
        <v>3498.75</v>
      </c>
      <c r="Q251" s="5">
        <f t="shared" si="1026"/>
        <v>3876.7499999999995</v>
      </c>
      <c r="R251" s="6">
        <f t="shared" si="1027"/>
        <v>4176</v>
      </c>
      <c r="S251" s="7">
        <f t="shared" si="1028"/>
        <v>5292</v>
      </c>
      <c r="Y251" s="4">
        <f t="shared" si="1042"/>
        <v>0.74999999999954525</v>
      </c>
      <c r="Z251" s="1">
        <f t="shared" si="1043"/>
        <v>3.0000000000004547</v>
      </c>
      <c r="AA251" s="1">
        <f t="shared" si="1044"/>
        <v>4.5000000000009095</v>
      </c>
      <c r="AB251" s="1">
        <f t="shared" si="1045"/>
        <v>23.999999999999091</v>
      </c>
      <c r="AC251" s="1"/>
      <c r="AD251" s="1"/>
      <c r="AE251" s="126"/>
      <c r="AF251" s="126"/>
      <c r="AG251" s="126"/>
      <c r="AH251" s="4">
        <f t="shared" si="823"/>
        <v>0.50000000000121281</v>
      </c>
      <c r="AI251" s="4">
        <f t="shared" si="824"/>
        <v>0.30000000000118221</v>
      </c>
      <c r="AJ251" s="4">
        <f t="shared" si="825"/>
        <v>0.29999999999990923</v>
      </c>
      <c r="AK251" s="4">
        <f t="shared" si="826"/>
        <v>1.5143442055887135E-13</v>
      </c>
      <c r="AL251" s="4">
        <f t="shared" si="827"/>
        <v>0.75</v>
      </c>
      <c r="AM251" s="4">
        <f t="shared" si="828"/>
        <v>3.4999999999987876</v>
      </c>
      <c r="AN251" s="4">
        <f t="shared" si="829"/>
        <v>5.099999999998726</v>
      </c>
      <c r="AO251" s="4">
        <f t="shared" si="830"/>
        <v>1</v>
      </c>
      <c r="AP251" s="4">
        <f t="shared" si="831"/>
        <v>0.50000000000181899</v>
      </c>
      <c r="AQ251" s="4">
        <f t="shared" si="832"/>
        <v>3.4999999999985603</v>
      </c>
      <c r="AR251" s="4">
        <f t="shared" si="833"/>
        <v>0.30000000000127325</v>
      </c>
      <c r="AS251" s="4">
        <f t="shared" si="834"/>
        <v>2.3333333333326767</v>
      </c>
      <c r="AT251" s="4">
        <f t="shared" si="835"/>
        <v>1.7000000000007884</v>
      </c>
      <c r="AU251" s="1"/>
      <c r="BA251" s="11">
        <f t="shared" si="842"/>
        <v>-0.74999999999954525</v>
      </c>
      <c r="BB251" s="11">
        <f t="shared" si="843"/>
        <v>-3.0000000000004547</v>
      </c>
      <c r="BC251" s="12">
        <f t="shared" si="844"/>
        <v>-4.5000000000009095</v>
      </c>
      <c r="BD251" s="13">
        <f t="shared" si="845"/>
        <v>-23.999999999999091</v>
      </c>
      <c r="BJ251" s="11">
        <f t="shared" si="1046"/>
        <v>0.50000000000121281</v>
      </c>
      <c r="BK251" s="11">
        <f t="shared" si="1047"/>
        <v>0.30000000000118221</v>
      </c>
      <c r="BL251" s="11">
        <f t="shared" si="1048"/>
        <v>-0.29999999999990923</v>
      </c>
      <c r="BM251" s="11">
        <f t="shared" si="1049"/>
        <v>1.5143442055887135E-13</v>
      </c>
      <c r="BN251" s="11">
        <f t="shared" si="1050"/>
        <v>-0.75</v>
      </c>
      <c r="BO251" s="11">
        <f t="shared" si="1051"/>
        <v>3.4999999999987876</v>
      </c>
      <c r="BP251" s="11">
        <f t="shared" si="1052"/>
        <v>5.099999999998726</v>
      </c>
      <c r="BQ251" s="1">
        <v>1</v>
      </c>
      <c r="BR251" s="11">
        <f t="shared" si="1053"/>
        <v>-0.50000000000181899</v>
      </c>
      <c r="BS251" s="11">
        <f t="shared" si="1054"/>
        <v>3.4999999999985603</v>
      </c>
      <c r="BT251" s="11">
        <f t="shared" si="1055"/>
        <v>0.30000000000127325</v>
      </c>
      <c r="BU251" s="11">
        <f t="shared" si="1056"/>
        <v>2.3333333333326767</v>
      </c>
      <c r="BV251" s="11">
        <f t="shared" si="998"/>
        <v>1.7000000000007884</v>
      </c>
      <c r="BY251" s="126"/>
      <c r="BZ251" s="126"/>
      <c r="CB251" s="1">
        <f t="shared" si="999"/>
        <v>0</v>
      </c>
      <c r="CC251" s="1">
        <f t="shared" si="1000"/>
        <v>0</v>
      </c>
      <c r="CD251" s="1">
        <f t="shared" si="1001"/>
        <v>0</v>
      </c>
      <c r="CE251" s="126">
        <f t="shared" si="836"/>
        <v>0</v>
      </c>
      <c r="CF251" s="1">
        <f t="shared" si="1057"/>
        <v>0</v>
      </c>
      <c r="CG251" s="1" t="str">
        <f t="shared" si="1002"/>
        <v/>
      </c>
      <c r="CH251" s="1">
        <f t="shared" si="837"/>
        <v>1</v>
      </c>
      <c r="CI251" s="1">
        <f t="shared" si="1058"/>
        <v>1</v>
      </c>
      <c r="CJ251" s="1" t="str">
        <f t="shared" si="838"/>
        <v/>
      </c>
      <c r="CK251" s="1" t="str">
        <f t="shared" si="839"/>
        <v/>
      </c>
      <c r="CL251" s="1">
        <f t="shared" si="1041"/>
        <v>1</v>
      </c>
      <c r="CM251" s="1">
        <f t="shared" si="1059"/>
        <v>1</v>
      </c>
      <c r="CN251" s="1">
        <f t="shared" si="934"/>
        <v>1</v>
      </c>
      <c r="CO251" s="1" t="str">
        <f t="shared" si="935"/>
        <v/>
      </c>
      <c r="CP251" s="1" t="str">
        <f t="shared" si="936"/>
        <v/>
      </c>
      <c r="CQ251" s="1">
        <f t="shared" si="937"/>
        <v>1</v>
      </c>
      <c r="CS251" s="1">
        <f t="shared" si="1003"/>
        <v>0</v>
      </c>
      <c r="CT251" s="1">
        <f t="shared" si="1004"/>
        <v>0</v>
      </c>
      <c r="CU251" s="1">
        <f t="shared" si="1005"/>
        <v>0</v>
      </c>
      <c r="CV251" s="126">
        <f t="shared" si="840"/>
        <v>0</v>
      </c>
      <c r="CW251" s="1">
        <f t="shared" si="938"/>
        <v>1</v>
      </c>
      <c r="CX251" s="1" t="str">
        <f t="shared" si="1124"/>
        <v/>
      </c>
      <c r="CY251" s="1" t="str">
        <f t="shared" si="1060"/>
        <v/>
      </c>
      <c r="CZ251" s="1" t="str">
        <f t="shared" si="1061"/>
        <v/>
      </c>
      <c r="DA251" s="1" t="str">
        <f t="shared" si="1062"/>
        <v/>
      </c>
      <c r="DB251" s="1">
        <f t="shared" si="1063"/>
        <v>0</v>
      </c>
      <c r="DC251" s="1">
        <f t="shared" si="1064"/>
        <v>1</v>
      </c>
      <c r="DD251" s="1" t="str">
        <f t="shared" si="1065"/>
        <v/>
      </c>
      <c r="DE251" s="1" t="str">
        <f t="shared" si="939"/>
        <v/>
      </c>
      <c r="DF251" s="1"/>
      <c r="DG251" s="126">
        <f t="shared" si="841"/>
        <v>0</v>
      </c>
      <c r="DH251" s="1">
        <f t="shared" si="1006"/>
        <v>0</v>
      </c>
      <c r="DI251" s="1">
        <f t="shared" si="1007"/>
        <v>0</v>
      </c>
      <c r="DJ251" s="1">
        <f t="shared" si="1008"/>
        <v>0</v>
      </c>
      <c r="DK251" s="1">
        <f t="shared" si="1066"/>
        <v>0</v>
      </c>
      <c r="DL251" s="1"/>
      <c r="DM251" s="1">
        <f t="shared" si="1067"/>
        <v>1</v>
      </c>
      <c r="DN251" s="1" t="str">
        <f t="shared" si="1068"/>
        <v/>
      </c>
      <c r="DO251" s="1" t="str">
        <f t="shared" si="1069"/>
        <v/>
      </c>
      <c r="DP251" s="1" t="str">
        <f t="shared" si="1070"/>
        <v/>
      </c>
      <c r="DQ251" s="1" t="str">
        <f t="shared" si="1071"/>
        <v/>
      </c>
      <c r="DR251" s="1" t="str">
        <f t="shared" si="1072"/>
        <v/>
      </c>
      <c r="DS251" s="1" t="str">
        <f t="shared" si="1073"/>
        <v/>
      </c>
      <c r="DT251" s="1" t="str">
        <f t="shared" si="1074"/>
        <v/>
      </c>
      <c r="DU251" s="1" t="str">
        <f t="shared" si="1075"/>
        <v/>
      </c>
      <c r="DV251" s="1">
        <f t="shared" si="1029"/>
        <v>0</v>
      </c>
      <c r="DW251" s="1">
        <f t="shared" si="940"/>
        <v>0</v>
      </c>
      <c r="DX251" s="1" t="str">
        <f t="shared" si="1076"/>
        <v/>
      </c>
      <c r="DY251" s="1" t="str">
        <f t="shared" si="1077"/>
        <v/>
      </c>
      <c r="EA251" s="1">
        <f t="shared" si="1009"/>
        <v>0</v>
      </c>
      <c r="EB251" s="1">
        <f t="shared" si="1010"/>
        <v>0</v>
      </c>
      <c r="EC251" s="1">
        <f t="shared" si="1011"/>
        <v>0</v>
      </c>
      <c r="ED251" s="1">
        <f t="shared" si="1012"/>
        <v>0</v>
      </c>
      <c r="EF251" s="1">
        <f t="shared" si="1078"/>
        <v>0</v>
      </c>
      <c r="EG251" s="1">
        <f t="shared" si="1079"/>
        <v>0</v>
      </c>
      <c r="EH251" s="1">
        <f t="shared" si="1080"/>
        <v>0</v>
      </c>
      <c r="EI251" s="1">
        <f t="shared" si="1081"/>
        <v>0</v>
      </c>
      <c r="EK251" s="1">
        <f t="shared" si="1013"/>
        <v>1</v>
      </c>
      <c r="EL251" s="1">
        <f t="shared" si="1014"/>
        <v>1</v>
      </c>
      <c r="EM251" s="1">
        <f t="shared" si="1015"/>
        <v>1</v>
      </c>
      <c r="EO251" s="1">
        <f t="shared" si="1016"/>
        <v>1</v>
      </c>
      <c r="EP251" s="1">
        <f t="shared" si="1017"/>
        <v>1</v>
      </c>
      <c r="EQ251" s="1">
        <f t="shared" si="1018"/>
        <v>1</v>
      </c>
      <c r="ES251" s="1">
        <f t="shared" si="1019"/>
        <v>1</v>
      </c>
      <c r="ET251" s="1">
        <f t="shared" si="1020"/>
        <v>1</v>
      </c>
      <c r="EU251" s="1">
        <f t="shared" si="1021"/>
        <v>1</v>
      </c>
      <c r="EV251" s="1">
        <f t="shared" si="941"/>
        <v>1</v>
      </c>
      <c r="EW251" s="1">
        <f t="shared" si="942"/>
        <v>0</v>
      </c>
      <c r="EY251" s="1">
        <f t="shared" si="1022"/>
        <v>1</v>
      </c>
      <c r="EZ251" s="1">
        <f t="shared" si="1023"/>
        <v>1</v>
      </c>
      <c r="FA251" s="1">
        <f t="shared" si="1024"/>
        <v>1</v>
      </c>
      <c r="FC251" s="1">
        <f t="shared" si="1030"/>
        <v>1</v>
      </c>
      <c r="FD251" s="1">
        <f t="shared" si="943"/>
        <v>1</v>
      </c>
      <c r="FE251" s="1"/>
      <c r="FF251" s="1">
        <f t="shared" si="1031"/>
        <v>1</v>
      </c>
      <c r="FG251" s="1">
        <f t="shared" si="1032"/>
        <v>1</v>
      </c>
      <c r="FH251" s="1">
        <f t="shared" si="1033"/>
        <v>1</v>
      </c>
      <c r="FI251" s="1">
        <f t="shared" si="1082"/>
        <v>0</v>
      </c>
      <c r="FJ251" s="1">
        <f t="shared" si="1083"/>
        <v>0</v>
      </c>
      <c r="FK251" s="1">
        <f t="shared" si="1084"/>
        <v>0</v>
      </c>
      <c r="FL251" s="1">
        <f t="shared" si="1085"/>
        <v>0</v>
      </c>
      <c r="FN251" s="1" t="str">
        <f t="shared" si="1086"/>
        <v/>
      </c>
      <c r="FO251" s="1" t="str">
        <f t="shared" si="1087"/>
        <v/>
      </c>
      <c r="FP251" s="1" t="str">
        <f t="shared" si="1088"/>
        <v/>
      </c>
      <c r="FV251" s="1">
        <f t="shared" si="890"/>
        <v>1</v>
      </c>
      <c r="FW251" s="1">
        <f t="shared" si="891"/>
        <v>1</v>
      </c>
      <c r="FX251" s="1">
        <f t="shared" si="892"/>
        <v>0</v>
      </c>
      <c r="GA251" s="1">
        <f t="shared" si="1089"/>
        <v>1</v>
      </c>
      <c r="GB251" s="1">
        <f t="shared" si="1090"/>
        <v>1</v>
      </c>
      <c r="GC251" s="1">
        <f t="shared" si="1091"/>
        <v>1</v>
      </c>
      <c r="GD251" s="1">
        <f t="shared" si="1092"/>
        <v>1</v>
      </c>
      <c r="GE251" s="1">
        <f t="shared" si="1093"/>
        <v>0</v>
      </c>
      <c r="GF251" s="1">
        <f t="shared" si="1034"/>
        <v>0</v>
      </c>
      <c r="GG251" s="1">
        <f t="shared" si="1094"/>
        <v>0</v>
      </c>
      <c r="GI251" s="1">
        <f t="shared" si="1095"/>
        <v>0</v>
      </c>
      <c r="GK251" s="1">
        <f t="shared" si="1096"/>
        <v>0</v>
      </c>
      <c r="GL251" s="1">
        <f t="shared" si="1097"/>
        <v>0</v>
      </c>
      <c r="GM251" s="1">
        <f t="shared" si="1098"/>
        <v>0</v>
      </c>
      <c r="GN251" s="1">
        <f t="shared" si="1099"/>
        <v>0</v>
      </c>
      <c r="GO251" s="1">
        <f t="shared" si="1100"/>
        <v>1</v>
      </c>
      <c r="GP251" s="1">
        <f t="shared" si="1035"/>
        <v>1</v>
      </c>
      <c r="GQ251" s="1">
        <f t="shared" si="1101"/>
        <v>1</v>
      </c>
      <c r="GS251" s="1" t="str">
        <f t="shared" si="1102"/>
        <v/>
      </c>
      <c r="GT251" s="1" t="str">
        <f t="shared" si="1103"/>
        <v/>
      </c>
      <c r="GU251" s="1">
        <f t="shared" si="1036"/>
        <v>0</v>
      </c>
      <c r="GV251" s="1">
        <f t="shared" si="1037"/>
        <v>0</v>
      </c>
      <c r="GW251" s="1">
        <f t="shared" si="1038"/>
        <v>0</v>
      </c>
      <c r="GX251" s="1">
        <f t="shared" si="1039"/>
        <v>0</v>
      </c>
      <c r="GY251" s="1">
        <f t="shared" si="1040"/>
        <v>0</v>
      </c>
      <c r="GZ251" s="1"/>
      <c r="HA251" s="1">
        <f t="shared" si="1104"/>
        <v>1</v>
      </c>
      <c r="HB251" s="1">
        <f t="shared" si="1105"/>
        <v>0</v>
      </c>
      <c r="HC251" s="1">
        <f t="shared" si="1106"/>
        <v>0</v>
      </c>
      <c r="HD251" s="1">
        <f t="shared" si="1107"/>
        <v>0</v>
      </c>
      <c r="HE251" s="1">
        <f t="shared" si="1108"/>
        <v>0</v>
      </c>
      <c r="HF251" s="1">
        <f t="shared" si="1109"/>
        <v>0</v>
      </c>
      <c r="HH251" s="1">
        <f t="shared" si="1110"/>
        <v>1</v>
      </c>
      <c r="HI251" s="1">
        <f t="shared" si="1111"/>
        <v>1</v>
      </c>
      <c r="HJ251" s="1">
        <f t="shared" si="1112"/>
        <v>0</v>
      </c>
      <c r="HK251" s="1">
        <f t="shared" si="1113"/>
        <v>0</v>
      </c>
      <c r="HL251" s="1">
        <f t="shared" si="1114"/>
        <v>0</v>
      </c>
      <c r="HM251" s="1">
        <f t="shared" si="1115"/>
        <v>0</v>
      </c>
      <c r="HO251" s="1" t="str">
        <f t="shared" si="944"/>
        <v/>
      </c>
      <c r="HP251" s="1">
        <f t="shared" si="945"/>
        <v>1</v>
      </c>
      <c r="HQ251" s="1" t="str">
        <f t="shared" si="1116"/>
        <v/>
      </c>
      <c r="HR251" s="1">
        <f t="shared" si="1117"/>
        <v>1</v>
      </c>
      <c r="HS251" s="1" t="str">
        <f t="shared" si="1118"/>
        <v/>
      </c>
      <c r="HT251" s="1">
        <f t="shared" si="1119"/>
        <v>1</v>
      </c>
      <c r="HU251" s="1" t="str">
        <f t="shared" si="1120"/>
        <v/>
      </c>
      <c r="HV251" s="1" t="str">
        <f t="shared" si="1121"/>
        <v/>
      </c>
      <c r="HW251" s="1" t="str">
        <f t="shared" si="1122"/>
        <v/>
      </c>
      <c r="HX251" s="1" t="str">
        <f t="shared" si="1123"/>
        <v/>
      </c>
      <c r="HZ251" s="1" t="str">
        <f t="shared" si="988"/>
        <v/>
      </c>
      <c r="IA251" s="1">
        <f t="shared" si="989"/>
        <v>1</v>
      </c>
      <c r="IB251" s="1" t="str">
        <f t="shared" si="990"/>
        <v/>
      </c>
      <c r="IC251" s="1">
        <f t="shared" si="991"/>
        <v>1</v>
      </c>
      <c r="ID251" s="1" t="str">
        <f t="shared" si="992"/>
        <v/>
      </c>
      <c r="IE251" s="1">
        <f t="shared" si="993"/>
        <v>1</v>
      </c>
      <c r="IF251" s="1" t="str">
        <f t="shared" si="994"/>
        <v/>
      </c>
      <c r="IG251" s="1" t="str">
        <f t="shared" si="995"/>
        <v/>
      </c>
      <c r="IH251" s="1" t="str">
        <f t="shared" si="996"/>
        <v/>
      </c>
      <c r="II251" s="1" t="str">
        <f t="shared" si="997"/>
        <v/>
      </c>
    </row>
    <row r="252" spans="1:243" x14ac:dyDescent="0.2">
      <c r="A252" s="14">
        <f t="shared" si="818"/>
        <v>252</v>
      </c>
      <c r="C252" s="2">
        <v>42479</v>
      </c>
      <c r="G252" s="3">
        <v>109.1</v>
      </c>
      <c r="H252" s="3">
        <v>121.00700000000001</v>
      </c>
      <c r="I252" s="3">
        <v>130.11500000000001</v>
      </c>
      <c r="J252" s="4">
        <v>165.02</v>
      </c>
      <c r="P252" s="128">
        <f t="shared" si="1025"/>
        <v>3497.9999999999995</v>
      </c>
      <c r="Q252" s="5">
        <f t="shared" si="1026"/>
        <v>3872.7500000000005</v>
      </c>
      <c r="R252" s="6">
        <f t="shared" si="1027"/>
        <v>4171.5000000000009</v>
      </c>
      <c r="S252" s="7">
        <f t="shared" si="1028"/>
        <v>5282.0000000000009</v>
      </c>
      <c r="Y252" s="4">
        <f t="shared" si="1042"/>
        <v>0.75000000000045475</v>
      </c>
      <c r="Z252" s="1">
        <f t="shared" si="1043"/>
        <v>3.9999999999990905</v>
      </c>
      <c r="AA252" s="1">
        <f t="shared" si="1044"/>
        <v>4.4999999999990905</v>
      </c>
      <c r="AB252" s="1">
        <f t="shared" si="1045"/>
        <v>9.9999999999990905</v>
      </c>
      <c r="AC252" s="1"/>
      <c r="AD252" s="1"/>
      <c r="AE252" s="126"/>
      <c r="AF252" s="126"/>
      <c r="AG252" s="126"/>
      <c r="AH252" s="4">
        <f t="shared" si="823"/>
        <v>1.1666666666651508</v>
      </c>
      <c r="AI252" s="4">
        <f t="shared" si="824"/>
        <v>0.89999999999854463</v>
      </c>
      <c r="AJ252" s="4">
        <f t="shared" si="825"/>
        <v>1.2999999999996361</v>
      </c>
      <c r="AK252" s="4">
        <f t="shared" si="826"/>
        <v>0.99999999999969669</v>
      </c>
      <c r="AL252" s="4">
        <f t="shared" si="827"/>
        <v>1.7499999999995453</v>
      </c>
      <c r="AM252" s="4">
        <f t="shared" si="828"/>
        <v>1.1666666666660603</v>
      </c>
      <c r="AN252" s="4">
        <f t="shared" si="829"/>
        <v>0.49999999999945421</v>
      </c>
      <c r="AO252" s="4">
        <f t="shared" si="830"/>
        <v>1</v>
      </c>
      <c r="AP252" s="4">
        <f t="shared" si="831"/>
        <v>2.4999999999972711</v>
      </c>
      <c r="AQ252" s="4">
        <f t="shared" si="832"/>
        <v>0.33333333333348469</v>
      </c>
      <c r="AR252" s="4">
        <f t="shared" si="833"/>
        <v>0.29999999999872662</v>
      </c>
      <c r="AS252" s="4">
        <f t="shared" si="834"/>
        <v>1.7777777777770702</v>
      </c>
      <c r="AT252" s="4">
        <f t="shared" si="835"/>
        <v>0.16666666666769747</v>
      </c>
      <c r="AU252" s="1"/>
      <c r="BA252" s="11">
        <f t="shared" si="842"/>
        <v>-0.75000000000045475</v>
      </c>
      <c r="BB252" s="11">
        <f t="shared" si="843"/>
        <v>-3.9999999999990905</v>
      </c>
      <c r="BC252" s="12">
        <f t="shared" si="844"/>
        <v>-4.4999999999990905</v>
      </c>
      <c r="BD252" s="13">
        <f t="shared" si="845"/>
        <v>-9.9999999999990905</v>
      </c>
      <c r="BJ252" s="11">
        <f t="shared" si="1046"/>
        <v>1.1666666666651508</v>
      </c>
      <c r="BK252" s="11">
        <f t="shared" si="1047"/>
        <v>0.89999999999854463</v>
      </c>
      <c r="BL252" s="11">
        <f t="shared" si="1048"/>
        <v>-1.2999999999996361</v>
      </c>
      <c r="BM252" s="11">
        <f t="shared" si="1049"/>
        <v>-0.99999999999969669</v>
      </c>
      <c r="BN252" s="11">
        <f t="shared" si="1050"/>
        <v>-1.7499999999995453</v>
      </c>
      <c r="BO252" s="11">
        <f t="shared" si="1051"/>
        <v>-1.1666666666660603</v>
      </c>
      <c r="BP252" s="11">
        <f t="shared" si="1052"/>
        <v>-0.49999999999945421</v>
      </c>
      <c r="BQ252" s="1">
        <v>1</v>
      </c>
      <c r="BR252" s="11">
        <f t="shared" si="1053"/>
        <v>-2.4999999999972711</v>
      </c>
      <c r="BS252" s="11">
        <f t="shared" si="1054"/>
        <v>0.33333333333348469</v>
      </c>
      <c r="BT252" s="11">
        <f t="shared" si="1055"/>
        <v>0.29999999999872662</v>
      </c>
      <c r="BU252" s="11">
        <f t="shared" si="1056"/>
        <v>-1.7777777777770702</v>
      </c>
      <c r="BV252" s="11">
        <f t="shared" si="998"/>
        <v>-0.16666666666769747</v>
      </c>
      <c r="BY252" s="126"/>
      <c r="BZ252" s="126"/>
      <c r="CB252" s="1">
        <f t="shared" si="999"/>
        <v>0</v>
      </c>
      <c r="CC252" s="1">
        <f t="shared" si="1000"/>
        <v>0</v>
      </c>
      <c r="CD252" s="1">
        <f t="shared" si="1001"/>
        <v>0</v>
      </c>
      <c r="CE252" s="126">
        <f t="shared" si="836"/>
        <v>0</v>
      </c>
      <c r="CF252" s="1">
        <f t="shared" si="1057"/>
        <v>0</v>
      </c>
      <c r="CG252" s="1" t="str">
        <f t="shared" si="1002"/>
        <v/>
      </c>
      <c r="CH252" s="1" t="str">
        <f t="shared" si="837"/>
        <v/>
      </c>
      <c r="CI252" s="1" t="str">
        <f t="shared" si="1058"/>
        <v/>
      </c>
      <c r="CJ252" s="1">
        <f t="shared" si="838"/>
        <v>1</v>
      </c>
      <c r="CK252" s="1">
        <f t="shared" si="839"/>
        <v>1</v>
      </c>
      <c r="CL252" s="1">
        <f t="shared" si="1041"/>
        <v>0</v>
      </c>
      <c r="CM252" s="1" t="str">
        <f t="shared" si="1059"/>
        <v/>
      </c>
      <c r="CN252" s="1">
        <f t="shared" si="934"/>
        <v>0</v>
      </c>
      <c r="CO252" s="1" t="str">
        <f t="shared" si="935"/>
        <v/>
      </c>
      <c r="CP252" s="1" t="str">
        <f t="shared" si="936"/>
        <v/>
      </c>
      <c r="CQ252" s="1">
        <f t="shared" si="937"/>
        <v>0</v>
      </c>
      <c r="CS252" s="1">
        <f t="shared" si="1003"/>
        <v>1</v>
      </c>
      <c r="CT252" s="1">
        <f t="shared" si="1004"/>
        <v>1</v>
      </c>
      <c r="CU252" s="1">
        <f t="shared" si="1005"/>
        <v>1</v>
      </c>
      <c r="CV252" s="126">
        <f t="shared" si="840"/>
        <v>1</v>
      </c>
      <c r="CW252" s="1">
        <f t="shared" si="938"/>
        <v>1</v>
      </c>
      <c r="CX252" s="1">
        <f t="shared" si="1124"/>
        <v>1</v>
      </c>
      <c r="CY252" s="1">
        <f t="shared" si="1060"/>
        <v>0</v>
      </c>
      <c r="CZ252" s="1">
        <f t="shared" si="1061"/>
        <v>0</v>
      </c>
      <c r="DA252" s="1">
        <f t="shared" si="1062"/>
        <v>1</v>
      </c>
      <c r="DB252" s="1" t="str">
        <f t="shared" si="1063"/>
        <v/>
      </c>
      <c r="DC252" s="1" t="str">
        <f t="shared" si="1064"/>
        <v/>
      </c>
      <c r="DD252" s="1">
        <f t="shared" si="1065"/>
        <v>0</v>
      </c>
      <c r="DE252" s="1" t="str">
        <f t="shared" si="939"/>
        <v/>
      </c>
      <c r="DF252" s="1"/>
      <c r="DG252" s="126">
        <f t="shared" si="841"/>
        <v>1</v>
      </c>
      <c r="DH252" s="1">
        <f t="shared" si="1006"/>
        <v>1</v>
      </c>
      <c r="DI252" s="1">
        <f t="shared" si="1007"/>
        <v>1</v>
      </c>
      <c r="DJ252" s="1">
        <f t="shared" si="1008"/>
        <v>1</v>
      </c>
      <c r="DK252" s="1" t="str">
        <f t="shared" si="1066"/>
        <v/>
      </c>
      <c r="DL252" s="1"/>
      <c r="DM252" s="1" t="str">
        <f t="shared" si="1067"/>
        <v/>
      </c>
      <c r="DN252" s="1">
        <f t="shared" si="1068"/>
        <v>1</v>
      </c>
      <c r="DO252" s="1">
        <f t="shared" si="1069"/>
        <v>0</v>
      </c>
      <c r="DP252" s="1">
        <f t="shared" si="1070"/>
        <v>0</v>
      </c>
      <c r="DQ252" s="1">
        <f t="shared" si="1071"/>
        <v>0</v>
      </c>
      <c r="DR252" s="1">
        <f t="shared" si="1072"/>
        <v>1</v>
      </c>
      <c r="DS252" s="1">
        <f t="shared" si="1073"/>
        <v>0</v>
      </c>
      <c r="DT252" s="1">
        <f t="shared" si="1074"/>
        <v>1</v>
      </c>
      <c r="DU252" s="1">
        <f t="shared" si="1075"/>
        <v>0</v>
      </c>
      <c r="DV252" s="1">
        <f t="shared" si="1029"/>
        <v>1</v>
      </c>
      <c r="DW252" s="1">
        <f t="shared" si="940"/>
        <v>0</v>
      </c>
      <c r="DX252" s="1" t="str">
        <f t="shared" si="1076"/>
        <v/>
      </c>
      <c r="DY252" s="1" t="str">
        <f t="shared" si="1077"/>
        <v/>
      </c>
      <c r="EA252" s="1">
        <f t="shared" si="1009"/>
        <v>1</v>
      </c>
      <c r="EB252" s="1">
        <f t="shared" si="1010"/>
        <v>1</v>
      </c>
      <c r="EC252" s="1">
        <f t="shared" si="1011"/>
        <v>1</v>
      </c>
      <c r="ED252" s="1">
        <f t="shared" si="1012"/>
        <v>1</v>
      </c>
      <c r="EF252" s="1">
        <f t="shared" si="1078"/>
        <v>0</v>
      </c>
      <c r="EG252" s="1">
        <f t="shared" si="1079"/>
        <v>0</v>
      </c>
      <c r="EH252" s="1">
        <f t="shared" si="1080"/>
        <v>0</v>
      </c>
      <c r="EI252" s="1">
        <f t="shared" si="1081"/>
        <v>0</v>
      </c>
      <c r="EK252" s="1">
        <f t="shared" si="1013"/>
        <v>1</v>
      </c>
      <c r="EL252" s="1">
        <f t="shared" si="1014"/>
        <v>1</v>
      </c>
      <c r="EM252" s="1">
        <f t="shared" si="1015"/>
        <v>1</v>
      </c>
      <c r="EO252" s="1">
        <f t="shared" si="1016"/>
        <v>1</v>
      </c>
      <c r="EP252" s="1">
        <f t="shared" si="1017"/>
        <v>1</v>
      </c>
      <c r="EQ252" s="1">
        <f t="shared" si="1018"/>
        <v>1</v>
      </c>
      <c r="ES252" s="1">
        <f t="shared" si="1019"/>
        <v>1</v>
      </c>
      <c r="ET252" s="1">
        <f t="shared" si="1020"/>
        <v>1</v>
      </c>
      <c r="EU252" s="1">
        <f t="shared" si="1021"/>
        <v>1</v>
      </c>
      <c r="EV252" s="1">
        <f t="shared" si="941"/>
        <v>1</v>
      </c>
      <c r="EW252" s="1">
        <f t="shared" ref="EW252:EW280" si="1125">IF(EU252=1,IF(OR(BD252=0,BM252=0),1,IF(BD252&gt;0,IF(BM252&gt;0,1,0),IF(BM252&lt;0,1,0))),"")</f>
        <v>1</v>
      </c>
      <c r="EY252" s="1">
        <f t="shared" si="1022"/>
        <v>1</v>
      </c>
      <c r="EZ252" s="1">
        <f t="shared" si="1023"/>
        <v>1</v>
      </c>
      <c r="FA252" s="1">
        <f t="shared" si="1024"/>
        <v>1</v>
      </c>
      <c r="FC252" s="1">
        <f t="shared" si="1030"/>
        <v>1</v>
      </c>
      <c r="FD252" s="1">
        <f t="shared" ref="FD252:FD280" si="1126">IF(FC252=1,IF(AND(BD252&gt;0,BO252&lt;0),1,IF(AND(BD252&lt;0,BO252&gt;0),1,0)),"")</f>
        <v>0</v>
      </c>
      <c r="FE252" s="1"/>
      <c r="FF252" s="1">
        <f t="shared" si="1031"/>
        <v>0</v>
      </c>
      <c r="FG252" s="1">
        <f t="shared" si="1032"/>
        <v>0</v>
      </c>
      <c r="FH252" s="1">
        <f t="shared" si="1033"/>
        <v>0</v>
      </c>
      <c r="FI252" s="1" t="str">
        <f t="shared" si="1082"/>
        <v/>
      </c>
      <c r="FJ252" s="1" t="str">
        <f t="shared" si="1083"/>
        <v/>
      </c>
      <c r="FK252" s="1" t="str">
        <f t="shared" si="1084"/>
        <v/>
      </c>
      <c r="FL252" s="1" t="str">
        <f t="shared" si="1085"/>
        <v/>
      </c>
      <c r="FN252" s="1" t="str">
        <f t="shared" si="1086"/>
        <v/>
      </c>
      <c r="FO252" s="1" t="str">
        <f t="shared" si="1087"/>
        <v/>
      </c>
      <c r="FP252" s="1" t="str">
        <f t="shared" si="1088"/>
        <v/>
      </c>
      <c r="FV252" s="1">
        <f t="shared" si="890"/>
        <v>1</v>
      </c>
      <c r="FW252" s="1">
        <f t="shared" si="891"/>
        <v>1</v>
      </c>
      <c r="FX252" s="1">
        <f t="shared" si="892"/>
        <v>0</v>
      </c>
      <c r="GA252" s="1">
        <f t="shared" si="1089"/>
        <v>1</v>
      </c>
      <c r="GB252" s="1">
        <f t="shared" si="1090"/>
        <v>1</v>
      </c>
      <c r="GC252" s="1">
        <f t="shared" si="1091"/>
        <v>1</v>
      </c>
      <c r="GD252" s="1">
        <f t="shared" si="1092"/>
        <v>1</v>
      </c>
      <c r="GE252" s="1">
        <f t="shared" si="1093"/>
        <v>0</v>
      </c>
      <c r="GF252" s="1">
        <f t="shared" si="1034"/>
        <v>1</v>
      </c>
      <c r="GG252" s="1">
        <f t="shared" si="1094"/>
        <v>1</v>
      </c>
      <c r="GI252" s="1">
        <f t="shared" si="1095"/>
        <v>0</v>
      </c>
      <c r="GK252" s="1">
        <f t="shared" si="1096"/>
        <v>0</v>
      </c>
      <c r="GL252" s="1">
        <f t="shared" si="1097"/>
        <v>0</v>
      </c>
      <c r="GM252" s="1">
        <f t="shared" si="1098"/>
        <v>0</v>
      </c>
      <c r="GN252" s="1">
        <f t="shared" si="1099"/>
        <v>0</v>
      </c>
      <c r="GO252" s="1">
        <f t="shared" si="1100"/>
        <v>1</v>
      </c>
      <c r="GP252" s="1">
        <f t="shared" si="1035"/>
        <v>0</v>
      </c>
      <c r="GQ252" s="1">
        <f t="shared" si="1101"/>
        <v>0</v>
      </c>
      <c r="GS252" s="1" t="str">
        <f t="shared" si="1102"/>
        <v/>
      </c>
      <c r="GT252" s="1" t="str">
        <f t="shared" si="1103"/>
        <v/>
      </c>
      <c r="GU252" s="1">
        <f t="shared" si="1036"/>
        <v>0</v>
      </c>
      <c r="GV252" s="1">
        <f t="shared" si="1037"/>
        <v>0</v>
      </c>
      <c r="GW252" s="1">
        <f t="shared" si="1038"/>
        <v>0</v>
      </c>
      <c r="GX252" s="1">
        <f t="shared" si="1039"/>
        <v>0</v>
      </c>
      <c r="GY252" s="1">
        <f t="shared" si="1040"/>
        <v>0</v>
      </c>
      <c r="GZ252" s="1"/>
      <c r="HA252" s="1">
        <f t="shared" si="1104"/>
        <v>0</v>
      </c>
      <c r="HB252" s="1">
        <f t="shared" si="1105"/>
        <v>0</v>
      </c>
      <c r="HC252" s="1">
        <f t="shared" si="1106"/>
        <v>0</v>
      </c>
      <c r="HD252" s="1">
        <f t="shared" si="1107"/>
        <v>0</v>
      </c>
      <c r="HE252" s="1">
        <f t="shared" si="1108"/>
        <v>0</v>
      </c>
      <c r="HF252" s="1">
        <f t="shared" si="1109"/>
        <v>0</v>
      </c>
      <c r="HH252" s="1">
        <f t="shared" si="1110"/>
        <v>0</v>
      </c>
      <c r="HI252" s="1">
        <f t="shared" si="1111"/>
        <v>0</v>
      </c>
      <c r="HJ252" s="1">
        <f t="shared" si="1112"/>
        <v>0</v>
      </c>
      <c r="HK252" s="1">
        <f t="shared" si="1113"/>
        <v>0</v>
      </c>
      <c r="HL252" s="1">
        <f t="shared" si="1114"/>
        <v>0</v>
      </c>
      <c r="HM252" s="1">
        <f t="shared" si="1115"/>
        <v>0</v>
      </c>
      <c r="HO252" s="1" t="str">
        <f t="shared" si="944"/>
        <v/>
      </c>
      <c r="HP252" s="1">
        <f t="shared" si="945"/>
        <v>0</v>
      </c>
      <c r="HQ252" s="1" t="str">
        <f t="shared" si="1116"/>
        <v/>
      </c>
      <c r="HR252" s="1">
        <f t="shared" si="1117"/>
        <v>0</v>
      </c>
      <c r="HS252" s="1" t="str">
        <f t="shared" si="1118"/>
        <v/>
      </c>
      <c r="HT252" s="1" t="str">
        <f t="shared" si="1119"/>
        <v/>
      </c>
      <c r="HU252" s="1" t="str">
        <f t="shared" si="1120"/>
        <v/>
      </c>
      <c r="HV252" s="1" t="str">
        <f t="shared" si="1121"/>
        <v/>
      </c>
      <c r="HW252" s="1" t="str">
        <f t="shared" si="1122"/>
        <v/>
      </c>
      <c r="HX252" s="1" t="str">
        <f t="shared" si="1123"/>
        <v/>
      </c>
      <c r="HZ252" s="1" t="str">
        <f t="shared" si="988"/>
        <v/>
      </c>
      <c r="IA252" s="1">
        <f t="shared" si="989"/>
        <v>0</v>
      </c>
      <c r="IB252" s="1" t="str">
        <f t="shared" si="990"/>
        <v/>
      </c>
      <c r="IC252" s="1">
        <f t="shared" si="991"/>
        <v>0</v>
      </c>
      <c r="ID252" s="1" t="str">
        <f t="shared" si="992"/>
        <v/>
      </c>
      <c r="IE252" s="1" t="str">
        <f t="shared" si="993"/>
        <v/>
      </c>
      <c r="IF252" s="1" t="str">
        <f t="shared" si="994"/>
        <v/>
      </c>
      <c r="IG252" s="1" t="str">
        <f t="shared" si="995"/>
        <v/>
      </c>
      <c r="IH252" s="1" t="str">
        <f t="shared" si="996"/>
        <v/>
      </c>
      <c r="II252" s="1" t="str">
        <f t="shared" si="997"/>
        <v/>
      </c>
    </row>
    <row r="253" spans="1:243" x14ac:dyDescent="0.2">
      <c r="A253" s="14">
        <f t="shared" si="818"/>
        <v>253</v>
      </c>
      <c r="C253" s="2">
        <v>42480</v>
      </c>
      <c r="G253" s="3">
        <v>109.06699999999999</v>
      </c>
      <c r="H253" s="3">
        <v>120.20699999999999</v>
      </c>
      <c r="I253" s="3">
        <v>129.24</v>
      </c>
      <c r="J253" s="4">
        <v>163.13</v>
      </c>
      <c r="P253" s="128">
        <f t="shared" si="1025"/>
        <v>3494.7499999999991</v>
      </c>
      <c r="Q253" s="5">
        <f t="shared" si="1026"/>
        <v>3860.7499999999995</v>
      </c>
      <c r="R253" s="6">
        <f t="shared" si="1027"/>
        <v>4152.0000000000009</v>
      </c>
      <c r="S253" s="7">
        <f t="shared" si="1028"/>
        <v>5229</v>
      </c>
      <c r="Y253" s="4">
        <f t="shared" si="1042"/>
        <v>3.2500000000004547</v>
      </c>
      <c r="Z253" s="1">
        <f t="shared" si="1043"/>
        <v>12.000000000000909</v>
      </c>
      <c r="AA253" s="1">
        <f t="shared" si="1044"/>
        <v>19.5</v>
      </c>
      <c r="AB253" s="1">
        <f t="shared" si="1045"/>
        <v>53.000000000000909</v>
      </c>
      <c r="AC253" s="1"/>
      <c r="AD253" s="1"/>
      <c r="AE253" s="126"/>
      <c r="AF253" s="126"/>
      <c r="AG253" s="126"/>
      <c r="AH253" s="4">
        <f t="shared" si="823"/>
        <v>1.4999999999996962</v>
      </c>
      <c r="AI253" s="4">
        <f t="shared" si="824"/>
        <v>0.69999999999963602</v>
      </c>
      <c r="AJ253" s="4">
        <f t="shared" si="825"/>
        <v>0.30000000000091021</v>
      </c>
      <c r="AK253" s="4">
        <f t="shared" si="826"/>
        <v>0.99999999999909051</v>
      </c>
      <c r="AL253" s="4">
        <f t="shared" si="827"/>
        <v>2.2500000000009095</v>
      </c>
      <c r="AM253" s="4">
        <f t="shared" si="828"/>
        <v>1.8333333333330302</v>
      </c>
      <c r="AN253" s="4">
        <f t="shared" si="829"/>
        <v>1.7000000000003652</v>
      </c>
      <c r="AO253" s="4">
        <f t="shared" si="830"/>
        <v>1</v>
      </c>
      <c r="AP253" s="4">
        <f t="shared" si="831"/>
        <v>0.16666666666696961</v>
      </c>
      <c r="AQ253" s="4">
        <f t="shared" si="832"/>
        <v>3.3333333333316659</v>
      </c>
      <c r="AR253" s="4">
        <f t="shared" si="833"/>
        <v>1.2999999999990903</v>
      </c>
      <c r="AS253" s="4">
        <f t="shared" si="834"/>
        <v>0.2222222222229302</v>
      </c>
      <c r="AT253" s="4">
        <f t="shared" si="835"/>
        <v>0.56666666666587862</v>
      </c>
      <c r="AU253" s="1"/>
      <c r="BA253" s="11">
        <f t="shared" si="842"/>
        <v>-3.2500000000004547</v>
      </c>
      <c r="BB253" s="11">
        <f t="shared" si="843"/>
        <v>-12.000000000000909</v>
      </c>
      <c r="BC253" s="12">
        <f t="shared" si="844"/>
        <v>-19.5</v>
      </c>
      <c r="BD253" s="13">
        <f t="shared" si="845"/>
        <v>-53.000000000000909</v>
      </c>
      <c r="BJ253" s="11">
        <f t="shared" si="1046"/>
        <v>1.4999999999996962</v>
      </c>
      <c r="BK253" s="11">
        <f t="shared" si="1047"/>
        <v>0.69999999999963602</v>
      </c>
      <c r="BL253" s="11">
        <f t="shared" si="1048"/>
        <v>-0.30000000000091021</v>
      </c>
      <c r="BM253" s="11">
        <f t="shared" si="1049"/>
        <v>0.99999999999909051</v>
      </c>
      <c r="BN253" s="11">
        <f t="shared" si="1050"/>
        <v>-2.2500000000009095</v>
      </c>
      <c r="BO253" s="11">
        <f t="shared" si="1051"/>
        <v>-1.8333333333330302</v>
      </c>
      <c r="BP253" s="11">
        <f t="shared" si="1052"/>
        <v>1.7000000000003652</v>
      </c>
      <c r="BQ253" s="1">
        <v>1</v>
      </c>
      <c r="BR253" s="11">
        <f t="shared" si="1053"/>
        <v>-0.16666666666696961</v>
      </c>
      <c r="BS253" s="11">
        <f t="shared" si="1054"/>
        <v>-3.3333333333316659</v>
      </c>
      <c r="BT253" s="11">
        <f t="shared" si="1055"/>
        <v>1.2999999999990903</v>
      </c>
      <c r="BU253" s="11">
        <f t="shared" si="1056"/>
        <v>-0.2222222222229302</v>
      </c>
      <c r="BV253" s="11">
        <f t="shared" si="998"/>
        <v>0.56666666666587862</v>
      </c>
      <c r="BY253" s="126"/>
      <c r="BZ253" s="126"/>
      <c r="CB253" s="1">
        <f t="shared" si="999"/>
        <v>0</v>
      </c>
      <c r="CC253" s="1">
        <f t="shared" si="1000"/>
        <v>0</v>
      </c>
      <c r="CD253" s="1">
        <f t="shared" si="1001"/>
        <v>0</v>
      </c>
      <c r="CE253" s="126">
        <f t="shared" si="836"/>
        <v>0</v>
      </c>
      <c r="CF253" s="1">
        <f t="shared" si="1057"/>
        <v>0</v>
      </c>
      <c r="CG253" s="1" t="str">
        <f t="shared" si="1002"/>
        <v/>
      </c>
      <c r="CH253" s="1" t="str">
        <f t="shared" si="837"/>
        <v/>
      </c>
      <c r="CI253" s="1">
        <f t="shared" si="1058"/>
        <v>1</v>
      </c>
      <c r="CJ253" s="1">
        <f t="shared" si="838"/>
        <v>1</v>
      </c>
      <c r="CK253" s="1" t="str">
        <f t="shared" si="839"/>
        <v/>
      </c>
      <c r="CL253" s="1">
        <f t="shared" si="1041"/>
        <v>1</v>
      </c>
      <c r="CM253" s="1">
        <f t="shared" si="1059"/>
        <v>1</v>
      </c>
      <c r="CN253" s="1">
        <f t="shared" si="934"/>
        <v>1</v>
      </c>
      <c r="CO253" s="1" t="str">
        <f t="shared" si="935"/>
        <v/>
      </c>
      <c r="CP253" s="1" t="str">
        <f t="shared" si="936"/>
        <v/>
      </c>
      <c r="CQ253" s="1">
        <f t="shared" si="937"/>
        <v>1</v>
      </c>
      <c r="CS253" s="1">
        <f t="shared" si="1003"/>
        <v>0</v>
      </c>
      <c r="CT253" s="1">
        <f t="shared" si="1004"/>
        <v>0</v>
      </c>
      <c r="CU253" s="1">
        <f t="shared" si="1005"/>
        <v>0</v>
      </c>
      <c r="CV253" s="126">
        <f t="shared" si="840"/>
        <v>0</v>
      </c>
      <c r="CW253" s="1">
        <f t="shared" si="938"/>
        <v>1</v>
      </c>
      <c r="CX253" s="1" t="str">
        <f t="shared" si="1124"/>
        <v/>
      </c>
      <c r="CY253" s="1" t="str">
        <f t="shared" si="1060"/>
        <v/>
      </c>
      <c r="CZ253" s="1" t="str">
        <f t="shared" si="1061"/>
        <v/>
      </c>
      <c r="DA253" s="1" t="str">
        <f t="shared" si="1062"/>
        <v/>
      </c>
      <c r="DB253" s="1">
        <f t="shared" si="1063"/>
        <v>1</v>
      </c>
      <c r="DC253" s="1" t="str">
        <f t="shared" si="1064"/>
        <v/>
      </c>
      <c r="DD253" s="1">
        <f t="shared" si="1065"/>
        <v>1</v>
      </c>
      <c r="DE253" s="1" t="str">
        <f t="shared" si="939"/>
        <v/>
      </c>
      <c r="DF253" s="1"/>
      <c r="DG253" s="126">
        <f t="shared" si="841"/>
        <v>1</v>
      </c>
      <c r="DH253" s="1">
        <f t="shared" si="1006"/>
        <v>1</v>
      </c>
      <c r="DI253" s="1">
        <f t="shared" si="1007"/>
        <v>1</v>
      </c>
      <c r="DJ253" s="1">
        <f t="shared" si="1008"/>
        <v>1</v>
      </c>
      <c r="DK253" s="1" t="str">
        <f t="shared" si="1066"/>
        <v/>
      </c>
      <c r="DL253" s="1"/>
      <c r="DM253" s="1" t="str">
        <f t="shared" si="1067"/>
        <v/>
      </c>
      <c r="DN253" s="1">
        <f t="shared" si="1068"/>
        <v>0</v>
      </c>
      <c r="DO253" s="1">
        <f t="shared" si="1069"/>
        <v>1</v>
      </c>
      <c r="DP253" s="1">
        <f t="shared" si="1070"/>
        <v>0</v>
      </c>
      <c r="DQ253" s="1">
        <f t="shared" si="1071"/>
        <v>1</v>
      </c>
      <c r="DR253" s="1">
        <f t="shared" si="1072"/>
        <v>1</v>
      </c>
      <c r="DS253" s="1">
        <f t="shared" si="1073"/>
        <v>1</v>
      </c>
      <c r="DT253" s="1">
        <f t="shared" si="1074"/>
        <v>0</v>
      </c>
      <c r="DU253" s="1">
        <f t="shared" si="1075"/>
        <v>1</v>
      </c>
      <c r="DV253" s="1">
        <f t="shared" si="1029"/>
        <v>1</v>
      </c>
      <c r="DW253" s="1">
        <f t="shared" si="940"/>
        <v>0</v>
      </c>
      <c r="DX253" s="1" t="str">
        <f t="shared" si="1076"/>
        <v/>
      </c>
      <c r="DY253" s="1" t="str">
        <f t="shared" si="1077"/>
        <v/>
      </c>
      <c r="EA253" s="1">
        <f t="shared" si="1009"/>
        <v>1</v>
      </c>
      <c r="EB253" s="1">
        <f t="shared" si="1010"/>
        <v>1</v>
      </c>
      <c r="EC253" s="1">
        <f t="shared" si="1011"/>
        <v>1</v>
      </c>
      <c r="ED253" s="1">
        <f t="shared" si="1012"/>
        <v>1</v>
      </c>
      <c r="EF253" s="1">
        <f t="shared" si="1078"/>
        <v>1</v>
      </c>
      <c r="EG253" s="1">
        <f t="shared" si="1079"/>
        <v>1</v>
      </c>
      <c r="EH253" s="1">
        <f t="shared" si="1080"/>
        <v>1</v>
      </c>
      <c r="EI253" s="1">
        <f t="shared" si="1081"/>
        <v>1</v>
      </c>
      <c r="EK253" s="1">
        <f t="shared" si="1013"/>
        <v>1</v>
      </c>
      <c r="EL253" s="1">
        <f t="shared" si="1014"/>
        <v>1</v>
      </c>
      <c r="EM253" s="1">
        <f t="shared" si="1015"/>
        <v>1</v>
      </c>
      <c r="EO253" s="1">
        <f t="shared" si="1016"/>
        <v>1</v>
      </c>
      <c r="EP253" s="1">
        <f t="shared" si="1017"/>
        <v>1</v>
      </c>
      <c r="EQ253" s="1">
        <f t="shared" si="1018"/>
        <v>1</v>
      </c>
      <c r="ES253" s="1">
        <f t="shared" si="1019"/>
        <v>1</v>
      </c>
      <c r="ET253" s="1">
        <f t="shared" si="1020"/>
        <v>1</v>
      </c>
      <c r="EU253" s="1">
        <f t="shared" si="1021"/>
        <v>1</v>
      </c>
      <c r="EV253" s="1">
        <f t="shared" si="941"/>
        <v>1</v>
      </c>
      <c r="EW253" s="1">
        <f t="shared" si="1125"/>
        <v>0</v>
      </c>
      <c r="EY253" s="1">
        <f t="shared" si="1022"/>
        <v>1</v>
      </c>
      <c r="EZ253" s="1">
        <f t="shared" si="1023"/>
        <v>1</v>
      </c>
      <c r="FA253" s="1">
        <f t="shared" si="1024"/>
        <v>1</v>
      </c>
      <c r="FC253" s="1">
        <f t="shared" si="1030"/>
        <v>0</v>
      </c>
      <c r="FD253" s="1" t="str">
        <f t="shared" si="1126"/>
        <v/>
      </c>
      <c r="FE253" s="1"/>
      <c r="FF253" s="1">
        <f t="shared" si="1031"/>
        <v>1</v>
      </c>
      <c r="FG253" s="1">
        <f t="shared" si="1032"/>
        <v>0</v>
      </c>
      <c r="FH253" s="1">
        <f t="shared" si="1033"/>
        <v>0</v>
      </c>
      <c r="FI253" s="1" t="str">
        <f t="shared" si="1082"/>
        <v/>
      </c>
      <c r="FJ253" s="1" t="str">
        <f t="shared" si="1083"/>
        <v/>
      </c>
      <c r="FK253" s="1" t="str">
        <f t="shared" si="1084"/>
        <v/>
      </c>
      <c r="FL253" s="1" t="str">
        <f t="shared" si="1085"/>
        <v/>
      </c>
      <c r="FN253" s="1">
        <f t="shared" si="1086"/>
        <v>1</v>
      </c>
      <c r="FO253" s="1">
        <f t="shared" si="1087"/>
        <v>0</v>
      </c>
      <c r="FP253" s="1" t="str">
        <f t="shared" si="1088"/>
        <v/>
      </c>
      <c r="FV253" s="1">
        <f t="shared" si="890"/>
        <v>1</v>
      </c>
      <c r="FW253" s="1">
        <f t="shared" si="891"/>
        <v>1</v>
      </c>
      <c r="FX253" s="1">
        <f t="shared" si="892"/>
        <v>1</v>
      </c>
      <c r="GA253" s="1">
        <f t="shared" si="1089"/>
        <v>1</v>
      </c>
      <c r="GB253" s="1">
        <f t="shared" si="1090"/>
        <v>1</v>
      </c>
      <c r="GC253" s="1">
        <f t="shared" si="1091"/>
        <v>1</v>
      </c>
      <c r="GD253" s="1">
        <f t="shared" si="1092"/>
        <v>1</v>
      </c>
      <c r="GE253" s="1">
        <f t="shared" si="1093"/>
        <v>0</v>
      </c>
      <c r="GF253" s="1">
        <f t="shared" si="1034"/>
        <v>0</v>
      </c>
      <c r="GG253" s="1">
        <f t="shared" si="1094"/>
        <v>1</v>
      </c>
      <c r="GI253" s="1">
        <f t="shared" si="1095"/>
        <v>1</v>
      </c>
      <c r="GK253" s="1">
        <f t="shared" si="1096"/>
        <v>1</v>
      </c>
      <c r="GL253" s="1">
        <f t="shared" si="1097"/>
        <v>1</v>
      </c>
      <c r="GM253" s="1">
        <f t="shared" si="1098"/>
        <v>1</v>
      </c>
      <c r="GN253" s="1">
        <f t="shared" si="1099"/>
        <v>1</v>
      </c>
      <c r="GO253" s="1">
        <f t="shared" si="1100"/>
        <v>0</v>
      </c>
      <c r="GP253" s="1">
        <f t="shared" si="1035"/>
        <v>0</v>
      </c>
      <c r="GQ253" s="1">
        <f t="shared" si="1101"/>
        <v>1</v>
      </c>
      <c r="GS253" s="1">
        <f t="shared" si="1102"/>
        <v>0</v>
      </c>
      <c r="GT253" s="1">
        <f t="shared" si="1103"/>
        <v>0</v>
      </c>
      <c r="GU253" s="1">
        <f t="shared" si="1036"/>
        <v>0</v>
      </c>
      <c r="GV253" s="1">
        <f t="shared" si="1037"/>
        <v>0</v>
      </c>
      <c r="GW253" s="1">
        <f t="shared" si="1038"/>
        <v>0</v>
      </c>
      <c r="GX253" s="1">
        <f t="shared" si="1039"/>
        <v>0</v>
      </c>
      <c r="GY253" s="1">
        <f t="shared" si="1040"/>
        <v>0</v>
      </c>
      <c r="GZ253" s="1"/>
      <c r="HA253" s="1">
        <f t="shared" si="1104"/>
        <v>0</v>
      </c>
      <c r="HB253" s="1">
        <f t="shared" si="1105"/>
        <v>0</v>
      </c>
      <c r="HC253" s="1">
        <f t="shared" si="1106"/>
        <v>0</v>
      </c>
      <c r="HD253" s="1">
        <f t="shared" si="1107"/>
        <v>0</v>
      </c>
      <c r="HE253" s="1">
        <f t="shared" si="1108"/>
        <v>0</v>
      </c>
      <c r="HF253" s="1">
        <f t="shared" si="1109"/>
        <v>0</v>
      </c>
      <c r="HH253" s="1">
        <f t="shared" si="1110"/>
        <v>1</v>
      </c>
      <c r="HI253" s="1">
        <f t="shared" si="1111"/>
        <v>1</v>
      </c>
      <c r="HJ253" s="1">
        <f t="shared" si="1112"/>
        <v>0</v>
      </c>
      <c r="HK253" s="1">
        <f t="shared" si="1113"/>
        <v>0</v>
      </c>
      <c r="HL253" s="1">
        <f t="shared" si="1114"/>
        <v>0</v>
      </c>
      <c r="HM253" s="1">
        <f t="shared" si="1115"/>
        <v>0</v>
      </c>
      <c r="HO253" s="1" t="str">
        <f t="shared" si="944"/>
        <v/>
      </c>
      <c r="HP253" s="1">
        <f t="shared" si="945"/>
        <v>1</v>
      </c>
      <c r="HQ253" s="1" t="str">
        <f t="shared" si="1116"/>
        <v/>
      </c>
      <c r="HR253" s="1">
        <f t="shared" si="1117"/>
        <v>1</v>
      </c>
      <c r="HS253" s="1" t="str">
        <f t="shared" si="1118"/>
        <v/>
      </c>
      <c r="HT253" s="1">
        <f t="shared" si="1119"/>
        <v>1</v>
      </c>
      <c r="HU253" s="1" t="str">
        <f t="shared" si="1120"/>
        <v/>
      </c>
      <c r="HV253" s="1">
        <f t="shared" si="1121"/>
        <v>1</v>
      </c>
      <c r="HW253" s="1" t="str">
        <f t="shared" si="1122"/>
        <v/>
      </c>
      <c r="HX253" s="1">
        <f t="shared" si="1123"/>
        <v>1</v>
      </c>
      <c r="HZ253" s="1" t="str">
        <f t="shared" si="988"/>
        <v/>
      </c>
      <c r="IA253" s="1">
        <f t="shared" si="989"/>
        <v>0</v>
      </c>
      <c r="IB253" s="1" t="str">
        <f t="shared" si="990"/>
        <v/>
      </c>
      <c r="IC253" s="1">
        <f t="shared" si="991"/>
        <v>0</v>
      </c>
      <c r="ID253" s="1" t="str">
        <f t="shared" si="992"/>
        <v/>
      </c>
      <c r="IE253" s="1">
        <f t="shared" si="993"/>
        <v>0</v>
      </c>
      <c r="IF253" s="1" t="str">
        <f t="shared" si="994"/>
        <v/>
      </c>
      <c r="IG253" s="1">
        <f t="shared" si="995"/>
        <v>0</v>
      </c>
      <c r="IH253" s="1" t="str">
        <f t="shared" si="996"/>
        <v/>
      </c>
      <c r="II253" s="1">
        <f t="shared" si="997"/>
        <v>0</v>
      </c>
    </row>
    <row r="254" spans="1:243" x14ac:dyDescent="0.2">
      <c r="A254" s="14">
        <f t="shared" si="818"/>
        <v>254</v>
      </c>
      <c r="C254" s="2">
        <v>42481</v>
      </c>
      <c r="G254" s="3">
        <v>109.062</v>
      </c>
      <c r="H254" s="3">
        <v>120.187</v>
      </c>
      <c r="I254" s="3">
        <v>129.19499999999999</v>
      </c>
      <c r="J254" s="4">
        <v>162.22</v>
      </c>
      <c r="P254" s="128">
        <f t="shared" si="1025"/>
        <v>3494.2499999999995</v>
      </c>
      <c r="Q254" s="5">
        <f t="shared" si="1026"/>
        <v>3858.7499999999995</v>
      </c>
      <c r="R254" s="6">
        <f t="shared" si="1027"/>
        <v>4147.4999999999991</v>
      </c>
      <c r="S254" s="7">
        <f t="shared" si="1028"/>
        <v>5206</v>
      </c>
      <c r="Y254" s="4">
        <f t="shared" si="1042"/>
        <v>0.49999999999954525</v>
      </c>
      <c r="Z254" s="1">
        <f t="shared" si="1043"/>
        <v>2</v>
      </c>
      <c r="AA254" s="1">
        <f t="shared" si="1044"/>
        <v>4.500000000001819</v>
      </c>
      <c r="AB254" s="1">
        <f t="shared" si="1045"/>
        <v>23</v>
      </c>
      <c r="AC254" s="1"/>
      <c r="AD254" s="1"/>
      <c r="AE254" s="126"/>
      <c r="AF254" s="126"/>
      <c r="AG254" s="126"/>
      <c r="AH254" s="4">
        <f t="shared" si="823"/>
        <v>0.33333333333424275</v>
      </c>
      <c r="AI254" s="4">
        <f t="shared" si="824"/>
        <v>0.20000000000090945</v>
      </c>
      <c r="AJ254" s="4">
        <f t="shared" si="825"/>
        <v>0.7000000000010913</v>
      </c>
      <c r="AK254" s="4">
        <f t="shared" si="826"/>
        <v>1.0000000000012128</v>
      </c>
      <c r="AL254" s="4">
        <f t="shared" si="827"/>
        <v>0.25000000000090949</v>
      </c>
      <c r="AM254" s="4">
        <f t="shared" si="828"/>
        <v>3.166666666664848</v>
      </c>
      <c r="AN254" s="4">
        <f t="shared" si="829"/>
        <v>4.6999999999981803</v>
      </c>
      <c r="AO254" s="4">
        <f t="shared" si="830"/>
        <v>1</v>
      </c>
      <c r="AP254" s="4">
        <f t="shared" si="831"/>
        <v>0.66666666666636365</v>
      </c>
      <c r="AQ254" s="4">
        <f t="shared" si="832"/>
        <v>1.6666666666630288</v>
      </c>
      <c r="AR254" s="4">
        <f t="shared" si="833"/>
        <v>0.80000000000163718</v>
      </c>
      <c r="AS254" s="4">
        <f t="shared" si="834"/>
        <v>3.1111111111111107</v>
      </c>
      <c r="AT254" s="4">
        <f t="shared" si="835"/>
        <v>2.0666666666675764</v>
      </c>
      <c r="AU254" s="1"/>
      <c r="BA254" s="11">
        <f t="shared" si="842"/>
        <v>-0.49999999999954525</v>
      </c>
      <c r="BB254" s="11">
        <f t="shared" si="843"/>
        <v>-2</v>
      </c>
      <c r="BC254" s="12">
        <f t="shared" si="844"/>
        <v>-4.500000000001819</v>
      </c>
      <c r="BD254" s="13">
        <f t="shared" si="845"/>
        <v>-23</v>
      </c>
      <c r="BJ254" s="11">
        <f t="shared" si="1046"/>
        <v>0.33333333333424275</v>
      </c>
      <c r="BK254" s="11">
        <f t="shared" si="1047"/>
        <v>0.20000000000090945</v>
      </c>
      <c r="BL254" s="11">
        <f t="shared" si="1048"/>
        <v>0.7000000000010913</v>
      </c>
      <c r="BM254" s="11">
        <f t="shared" si="1049"/>
        <v>1.0000000000012128</v>
      </c>
      <c r="BN254" s="11">
        <f t="shared" si="1050"/>
        <v>0.25000000000090949</v>
      </c>
      <c r="BO254" s="11">
        <f t="shared" si="1051"/>
        <v>3.166666666664848</v>
      </c>
      <c r="BP254" s="11">
        <f t="shared" si="1052"/>
        <v>4.6999999999981803</v>
      </c>
      <c r="BQ254" s="1">
        <v>1</v>
      </c>
      <c r="BR254" s="11">
        <f t="shared" si="1053"/>
        <v>0.66666666666636365</v>
      </c>
      <c r="BS254" s="11">
        <f t="shared" si="1054"/>
        <v>1.6666666666630288</v>
      </c>
      <c r="BT254" s="11">
        <f t="shared" si="1055"/>
        <v>0.80000000000163718</v>
      </c>
      <c r="BU254" s="11">
        <f t="shared" si="1056"/>
        <v>3.1111111111111107</v>
      </c>
      <c r="BV254" s="11">
        <f t="shared" si="998"/>
        <v>2.0666666666675764</v>
      </c>
      <c r="BY254" s="126"/>
      <c r="BZ254" s="126"/>
      <c r="CB254" s="1">
        <f t="shared" si="999"/>
        <v>0</v>
      </c>
      <c r="CC254" s="1">
        <f t="shared" si="1000"/>
        <v>0</v>
      </c>
      <c r="CD254" s="1">
        <f t="shared" si="1001"/>
        <v>0</v>
      </c>
      <c r="CE254" s="126">
        <f t="shared" si="836"/>
        <v>0</v>
      </c>
      <c r="CF254" s="1">
        <f t="shared" si="1057"/>
        <v>0</v>
      </c>
      <c r="CG254" s="1" t="str">
        <f t="shared" si="1002"/>
        <v/>
      </c>
      <c r="CH254" s="1">
        <f t="shared" si="837"/>
        <v>1</v>
      </c>
      <c r="CI254" s="1">
        <f t="shared" si="1058"/>
        <v>1</v>
      </c>
      <c r="CJ254" s="1" t="str">
        <f t="shared" si="838"/>
        <v/>
      </c>
      <c r="CK254" s="1" t="str">
        <f t="shared" si="839"/>
        <v/>
      </c>
      <c r="CL254" s="1">
        <f t="shared" si="1041"/>
        <v>1</v>
      </c>
      <c r="CM254" s="1">
        <f t="shared" si="1059"/>
        <v>1</v>
      </c>
      <c r="CN254" s="1">
        <f t="shared" si="934"/>
        <v>1</v>
      </c>
      <c r="CO254" s="1" t="str">
        <f t="shared" si="935"/>
        <v/>
      </c>
      <c r="CP254" s="1" t="str">
        <f t="shared" si="936"/>
        <v/>
      </c>
      <c r="CQ254" s="1">
        <f t="shared" si="937"/>
        <v>1</v>
      </c>
      <c r="CS254" s="1">
        <f t="shared" si="1003"/>
        <v>0</v>
      </c>
      <c r="CT254" s="1">
        <f t="shared" si="1004"/>
        <v>0</v>
      </c>
      <c r="CU254" s="1">
        <f t="shared" si="1005"/>
        <v>0</v>
      </c>
      <c r="CV254" s="126">
        <f t="shared" si="840"/>
        <v>0</v>
      </c>
      <c r="CW254" s="1">
        <f t="shared" si="938"/>
        <v>1</v>
      </c>
      <c r="CX254" s="1" t="str">
        <f t="shared" si="1124"/>
        <v/>
      </c>
      <c r="CY254" s="1" t="str">
        <f t="shared" si="1060"/>
        <v/>
      </c>
      <c r="CZ254" s="1" t="str">
        <f t="shared" si="1061"/>
        <v/>
      </c>
      <c r="DA254" s="1" t="str">
        <f t="shared" si="1062"/>
        <v/>
      </c>
      <c r="DB254" s="1">
        <f t="shared" si="1063"/>
        <v>0</v>
      </c>
      <c r="DC254" s="1">
        <f t="shared" si="1064"/>
        <v>1</v>
      </c>
      <c r="DD254" s="1" t="str">
        <f t="shared" si="1065"/>
        <v/>
      </c>
      <c r="DE254" s="1" t="str">
        <f t="shared" si="939"/>
        <v/>
      </c>
      <c r="DF254" s="1"/>
      <c r="DG254" s="126">
        <f t="shared" si="841"/>
        <v>0</v>
      </c>
      <c r="DH254" s="1">
        <f t="shared" si="1006"/>
        <v>0</v>
      </c>
      <c r="DI254" s="1">
        <f t="shared" si="1007"/>
        <v>0</v>
      </c>
      <c r="DJ254" s="1">
        <f t="shared" si="1008"/>
        <v>0</v>
      </c>
      <c r="DK254" s="1">
        <f t="shared" si="1066"/>
        <v>0</v>
      </c>
      <c r="DL254" s="1"/>
      <c r="DM254" s="1">
        <f t="shared" si="1067"/>
        <v>1</v>
      </c>
      <c r="DN254" s="1" t="str">
        <f t="shared" si="1068"/>
        <v/>
      </c>
      <c r="DO254" s="1" t="str">
        <f t="shared" si="1069"/>
        <v/>
      </c>
      <c r="DP254" s="1" t="str">
        <f t="shared" si="1070"/>
        <v/>
      </c>
      <c r="DQ254" s="1" t="str">
        <f t="shared" si="1071"/>
        <v/>
      </c>
      <c r="DR254" s="1" t="str">
        <f t="shared" si="1072"/>
        <v/>
      </c>
      <c r="DS254" s="1" t="str">
        <f t="shared" si="1073"/>
        <v/>
      </c>
      <c r="DT254" s="1" t="str">
        <f t="shared" si="1074"/>
        <v/>
      </c>
      <c r="DU254" s="1" t="str">
        <f t="shared" si="1075"/>
        <v/>
      </c>
      <c r="DV254" s="1">
        <f t="shared" si="1029"/>
        <v>0</v>
      </c>
      <c r="DW254" s="1">
        <f t="shared" si="940"/>
        <v>0</v>
      </c>
      <c r="DX254" s="1" t="str">
        <f t="shared" si="1076"/>
        <v/>
      </c>
      <c r="DY254" s="1" t="str">
        <f t="shared" si="1077"/>
        <v/>
      </c>
      <c r="EA254" s="1">
        <f t="shared" si="1009"/>
        <v>0</v>
      </c>
      <c r="EB254" s="1">
        <f t="shared" si="1010"/>
        <v>0</v>
      </c>
      <c r="EC254" s="1">
        <f t="shared" si="1011"/>
        <v>0</v>
      </c>
      <c r="ED254" s="1">
        <f t="shared" si="1012"/>
        <v>0</v>
      </c>
      <c r="EF254" s="1">
        <f t="shared" si="1078"/>
        <v>0</v>
      </c>
      <c r="EG254" s="1">
        <f t="shared" si="1079"/>
        <v>0</v>
      </c>
      <c r="EH254" s="1">
        <f t="shared" si="1080"/>
        <v>0</v>
      </c>
      <c r="EI254" s="1">
        <f t="shared" si="1081"/>
        <v>0</v>
      </c>
      <c r="EK254" s="1">
        <f t="shared" si="1013"/>
        <v>1</v>
      </c>
      <c r="EL254" s="1">
        <f t="shared" si="1014"/>
        <v>1</v>
      </c>
      <c r="EM254" s="1">
        <f t="shared" si="1015"/>
        <v>1</v>
      </c>
      <c r="EO254" s="1">
        <f t="shared" si="1016"/>
        <v>1</v>
      </c>
      <c r="EP254" s="1">
        <f t="shared" si="1017"/>
        <v>1</v>
      </c>
      <c r="EQ254" s="1">
        <f t="shared" si="1018"/>
        <v>1</v>
      </c>
      <c r="ES254" s="1">
        <f t="shared" si="1019"/>
        <v>1</v>
      </c>
      <c r="ET254" s="1">
        <f t="shared" si="1020"/>
        <v>1</v>
      </c>
      <c r="EU254" s="1">
        <f t="shared" si="1021"/>
        <v>1</v>
      </c>
      <c r="EV254" s="1">
        <f t="shared" si="941"/>
        <v>1</v>
      </c>
      <c r="EW254" s="1">
        <f t="shared" si="1125"/>
        <v>0</v>
      </c>
      <c r="EY254" s="1">
        <f t="shared" si="1022"/>
        <v>1</v>
      </c>
      <c r="EZ254" s="1">
        <f t="shared" si="1023"/>
        <v>1</v>
      </c>
      <c r="FA254" s="1">
        <f t="shared" si="1024"/>
        <v>1</v>
      </c>
      <c r="FC254" s="1">
        <f t="shared" si="1030"/>
        <v>1</v>
      </c>
      <c r="FD254" s="1">
        <f t="shared" si="1126"/>
        <v>1</v>
      </c>
      <c r="FE254" s="1"/>
      <c r="FF254" s="1">
        <f t="shared" si="1031"/>
        <v>1</v>
      </c>
      <c r="FG254" s="1">
        <f t="shared" si="1032"/>
        <v>1</v>
      </c>
      <c r="FH254" s="1">
        <f t="shared" si="1033"/>
        <v>1</v>
      </c>
      <c r="FI254" s="1">
        <f t="shared" si="1082"/>
        <v>0</v>
      </c>
      <c r="FJ254" s="1">
        <f t="shared" si="1083"/>
        <v>0</v>
      </c>
      <c r="FK254" s="1">
        <f t="shared" si="1084"/>
        <v>0</v>
      </c>
      <c r="FL254" s="1">
        <f t="shared" si="1085"/>
        <v>0</v>
      </c>
      <c r="FN254" s="1" t="str">
        <f t="shared" si="1086"/>
        <v/>
      </c>
      <c r="FO254" s="1" t="str">
        <f t="shared" si="1087"/>
        <v/>
      </c>
      <c r="FP254" s="1" t="str">
        <f t="shared" si="1088"/>
        <v/>
      </c>
      <c r="FV254" s="1">
        <f t="shared" si="890"/>
        <v>1</v>
      </c>
      <c r="FW254" s="1">
        <f t="shared" si="891"/>
        <v>0</v>
      </c>
      <c r="FX254" s="1">
        <f t="shared" si="892"/>
        <v>0</v>
      </c>
      <c r="GA254" s="1">
        <f t="shared" si="1089"/>
        <v>0</v>
      </c>
      <c r="GB254" s="1">
        <f t="shared" si="1090"/>
        <v>0</v>
      </c>
      <c r="GC254" s="1">
        <f t="shared" si="1091"/>
        <v>0</v>
      </c>
      <c r="GD254" s="1">
        <f t="shared" si="1092"/>
        <v>0</v>
      </c>
      <c r="GE254" s="1">
        <f t="shared" si="1093"/>
        <v>1</v>
      </c>
      <c r="GF254" s="1">
        <f t="shared" si="1034"/>
        <v>1</v>
      </c>
      <c r="GG254" s="1">
        <f t="shared" si="1094"/>
        <v>1</v>
      </c>
      <c r="GI254" s="1">
        <f t="shared" si="1095"/>
        <v>1</v>
      </c>
      <c r="GK254" s="1">
        <f t="shared" si="1096"/>
        <v>0</v>
      </c>
      <c r="GL254" s="1">
        <f t="shared" si="1097"/>
        <v>0</v>
      </c>
      <c r="GM254" s="1">
        <f t="shared" si="1098"/>
        <v>0</v>
      </c>
      <c r="GN254" s="1">
        <f t="shared" si="1099"/>
        <v>0</v>
      </c>
      <c r="GO254" s="1">
        <f t="shared" si="1100"/>
        <v>1</v>
      </c>
      <c r="GP254" s="1">
        <f t="shared" si="1035"/>
        <v>1</v>
      </c>
      <c r="GQ254" s="1">
        <f t="shared" si="1101"/>
        <v>1</v>
      </c>
      <c r="GS254" s="1" t="str">
        <f t="shared" si="1102"/>
        <v/>
      </c>
      <c r="GT254" s="1" t="str">
        <f t="shared" si="1103"/>
        <v/>
      </c>
      <c r="GU254" s="1">
        <f t="shared" si="1036"/>
        <v>1</v>
      </c>
      <c r="GV254" s="1">
        <f t="shared" si="1037"/>
        <v>0</v>
      </c>
      <c r="GW254" s="1">
        <f t="shared" si="1038"/>
        <v>0</v>
      </c>
      <c r="GX254" s="1">
        <f t="shared" si="1039"/>
        <v>0</v>
      </c>
      <c r="GY254" s="1">
        <f t="shared" si="1040"/>
        <v>0</v>
      </c>
      <c r="GZ254" s="1"/>
      <c r="HA254" s="1">
        <f t="shared" si="1104"/>
        <v>1</v>
      </c>
      <c r="HB254" s="1">
        <f t="shared" si="1105"/>
        <v>0</v>
      </c>
      <c r="HC254" s="1">
        <f t="shared" si="1106"/>
        <v>0</v>
      </c>
      <c r="HD254" s="1">
        <f t="shared" si="1107"/>
        <v>0</v>
      </c>
      <c r="HE254" s="1">
        <f t="shared" si="1108"/>
        <v>0</v>
      </c>
      <c r="HF254" s="1">
        <f t="shared" si="1109"/>
        <v>0</v>
      </c>
      <c r="HH254" s="1">
        <f t="shared" si="1110"/>
        <v>1</v>
      </c>
      <c r="HI254" s="1">
        <f t="shared" si="1111"/>
        <v>0</v>
      </c>
      <c r="HJ254" s="1">
        <f t="shared" si="1112"/>
        <v>0</v>
      </c>
      <c r="HK254" s="1">
        <f t="shared" si="1113"/>
        <v>0</v>
      </c>
      <c r="HL254" s="1">
        <f t="shared" si="1114"/>
        <v>0</v>
      </c>
      <c r="HM254" s="1">
        <f t="shared" si="1115"/>
        <v>0</v>
      </c>
      <c r="HO254" s="1" t="str">
        <f t="shared" si="944"/>
        <v/>
      </c>
      <c r="HP254" s="1">
        <f t="shared" si="945"/>
        <v>1</v>
      </c>
      <c r="HQ254" s="1" t="str">
        <f t="shared" si="1116"/>
        <v/>
      </c>
      <c r="HR254" s="1">
        <f t="shared" si="1117"/>
        <v>1</v>
      </c>
      <c r="HS254" s="1" t="str">
        <f t="shared" si="1118"/>
        <v/>
      </c>
      <c r="HT254" s="1">
        <f t="shared" si="1119"/>
        <v>1</v>
      </c>
      <c r="HU254" s="1" t="str">
        <f t="shared" si="1120"/>
        <v/>
      </c>
      <c r="HV254" s="1" t="str">
        <f t="shared" si="1121"/>
        <v/>
      </c>
      <c r="HW254" s="1" t="str">
        <f t="shared" si="1122"/>
        <v/>
      </c>
      <c r="HX254" s="1" t="str">
        <f t="shared" si="1123"/>
        <v/>
      </c>
      <c r="HZ254" s="1" t="str">
        <f t="shared" si="988"/>
        <v/>
      </c>
      <c r="IA254" s="1">
        <f t="shared" si="989"/>
        <v>1</v>
      </c>
      <c r="IB254" s="1" t="str">
        <f t="shared" si="990"/>
        <v/>
      </c>
      <c r="IC254" s="1">
        <f t="shared" si="991"/>
        <v>1</v>
      </c>
      <c r="ID254" s="1" t="str">
        <f t="shared" si="992"/>
        <v/>
      </c>
      <c r="IE254" s="1">
        <f t="shared" si="993"/>
        <v>1</v>
      </c>
      <c r="IF254" s="1" t="str">
        <f t="shared" si="994"/>
        <v/>
      </c>
      <c r="IG254" s="1" t="str">
        <f t="shared" si="995"/>
        <v/>
      </c>
      <c r="IH254" s="1" t="str">
        <f t="shared" si="996"/>
        <v/>
      </c>
      <c r="II254" s="1" t="str">
        <f t="shared" si="997"/>
        <v/>
      </c>
    </row>
    <row r="255" spans="1:243" x14ac:dyDescent="0.2">
      <c r="A255" s="14">
        <f t="shared" si="818"/>
        <v>255</v>
      </c>
      <c r="C255" s="2">
        <v>42482</v>
      </c>
      <c r="G255" s="3">
        <v>109.065</v>
      </c>
      <c r="H255" s="3">
        <v>120.16</v>
      </c>
      <c r="I255" s="3">
        <v>129.15</v>
      </c>
      <c r="J255" s="4">
        <v>162.15</v>
      </c>
      <c r="P255" s="128">
        <f t="shared" si="1025"/>
        <v>3494.5</v>
      </c>
      <c r="Q255" s="5">
        <f t="shared" si="1026"/>
        <v>3855.9999999999995</v>
      </c>
      <c r="R255" s="6">
        <f t="shared" si="1027"/>
        <v>4143.0000000000009</v>
      </c>
      <c r="S255" s="7">
        <f t="shared" si="1028"/>
        <v>5199.0000000000009</v>
      </c>
      <c r="Y255" s="4">
        <f t="shared" si="1042"/>
        <v>0.25000000000045475</v>
      </c>
      <c r="Z255" s="1">
        <f t="shared" si="1043"/>
        <v>2.75</v>
      </c>
      <c r="AA255" s="1">
        <f t="shared" si="1044"/>
        <v>4.499999999998181</v>
      </c>
      <c r="AB255" s="1">
        <f t="shared" si="1045"/>
        <v>6.9999999999990905</v>
      </c>
      <c r="AC255" s="1"/>
      <c r="AD255" s="1"/>
      <c r="AE255" s="126"/>
      <c r="AF255" s="126"/>
      <c r="AG255" s="126"/>
      <c r="AH255" s="4">
        <f t="shared" si="823"/>
        <v>2.3333333333342425</v>
      </c>
      <c r="AI255" s="4">
        <f t="shared" si="824"/>
        <v>2.1500000000009094</v>
      </c>
      <c r="AJ255" s="4">
        <f t="shared" si="825"/>
        <v>5.0000000001091394E-2</v>
      </c>
      <c r="AK255" s="4">
        <f t="shared" si="826"/>
        <v>0.24999999999878719</v>
      </c>
      <c r="AL255" s="4">
        <f t="shared" si="827"/>
        <v>0.50000000000090949</v>
      </c>
      <c r="AM255" s="4">
        <f t="shared" si="828"/>
        <v>2.1666666666651508</v>
      </c>
      <c r="AN255" s="4">
        <f t="shared" si="829"/>
        <v>1.6999999999985449</v>
      </c>
      <c r="AO255" s="4">
        <f t="shared" si="830"/>
        <v>1</v>
      </c>
      <c r="AP255" s="4">
        <f t="shared" si="831"/>
        <v>3.333333333336062</v>
      </c>
      <c r="AQ255" s="4">
        <f t="shared" si="832"/>
        <v>2.5416666666633319</v>
      </c>
      <c r="AR255" s="4">
        <f t="shared" si="833"/>
        <v>2.3000000000001819</v>
      </c>
      <c r="AS255" s="4">
        <f t="shared" si="834"/>
        <v>1.1944444444446465</v>
      </c>
      <c r="AT255" s="4">
        <f t="shared" si="835"/>
        <v>1.4333333333341216</v>
      </c>
      <c r="AU255" s="1"/>
      <c r="BA255" s="11">
        <f t="shared" si="842"/>
        <v>0.25000000000045475</v>
      </c>
      <c r="BB255" s="11">
        <f t="shared" si="843"/>
        <v>-2.75</v>
      </c>
      <c r="BC255" s="12">
        <f t="shared" si="844"/>
        <v>-4.499999999998181</v>
      </c>
      <c r="BD255" s="13">
        <f t="shared" si="845"/>
        <v>-6.9999999999990905</v>
      </c>
      <c r="BJ255" s="11">
        <f t="shared" si="1046"/>
        <v>2.3333333333342425</v>
      </c>
      <c r="BK255" s="11">
        <f t="shared" si="1047"/>
        <v>2.1500000000009094</v>
      </c>
      <c r="BL255" s="11">
        <f t="shared" si="1048"/>
        <v>-5.0000000001091394E-2</v>
      </c>
      <c r="BM255" s="11">
        <f t="shared" si="1049"/>
        <v>0.24999999999878719</v>
      </c>
      <c r="BN255" s="11">
        <f t="shared" si="1050"/>
        <v>-0.50000000000090949</v>
      </c>
      <c r="BO255" s="11">
        <f t="shared" si="1051"/>
        <v>-2.1666666666651508</v>
      </c>
      <c r="BP255" s="11">
        <f t="shared" si="1052"/>
        <v>-1.6999999999985449</v>
      </c>
      <c r="BQ255" s="1">
        <v>1</v>
      </c>
      <c r="BR255" s="11">
        <f t="shared" si="1053"/>
        <v>-3.333333333336062</v>
      </c>
      <c r="BS255" s="11">
        <f t="shared" si="1054"/>
        <v>-2.5416666666633319</v>
      </c>
      <c r="BT255" s="11">
        <f t="shared" si="1055"/>
        <v>2.3000000000001819</v>
      </c>
      <c r="BU255" s="11">
        <f t="shared" si="1056"/>
        <v>-1.1944444444446465</v>
      </c>
      <c r="BV255" s="11">
        <f t="shared" si="998"/>
        <v>1.4333333333341216</v>
      </c>
      <c r="BY255" s="126"/>
      <c r="BZ255" s="126"/>
      <c r="CB255" s="1">
        <f t="shared" si="999"/>
        <v>1</v>
      </c>
      <c r="CC255" s="1">
        <f t="shared" si="1000"/>
        <v>0</v>
      </c>
      <c r="CD255" s="1">
        <f t="shared" si="1001"/>
        <v>0</v>
      </c>
      <c r="CE255" s="126">
        <f t="shared" si="836"/>
        <v>0</v>
      </c>
      <c r="CF255" s="1">
        <f t="shared" si="1057"/>
        <v>0</v>
      </c>
      <c r="CG255" s="1" t="str">
        <f t="shared" si="1002"/>
        <v/>
      </c>
      <c r="CH255" s="1" t="str">
        <f t="shared" si="837"/>
        <v/>
      </c>
      <c r="CI255" s="1">
        <f t="shared" si="1058"/>
        <v>1</v>
      </c>
      <c r="CJ255" s="1">
        <f t="shared" si="838"/>
        <v>1</v>
      </c>
      <c r="CK255" s="1" t="str">
        <f t="shared" si="839"/>
        <v/>
      </c>
      <c r="CL255" s="1">
        <f t="shared" si="1041"/>
        <v>1</v>
      </c>
      <c r="CM255" s="1">
        <f t="shared" si="1059"/>
        <v>1</v>
      </c>
      <c r="CN255" s="1">
        <f t="shared" si="934"/>
        <v>1</v>
      </c>
      <c r="CO255" s="1" t="str">
        <f t="shared" si="935"/>
        <v/>
      </c>
      <c r="CP255" s="1">
        <f t="shared" si="936"/>
        <v>1</v>
      </c>
      <c r="CQ255" s="1" t="str">
        <f t="shared" si="937"/>
        <v/>
      </c>
      <c r="CS255" s="1">
        <f t="shared" si="1003"/>
        <v>1</v>
      </c>
      <c r="CT255" s="1">
        <f t="shared" si="1004"/>
        <v>0</v>
      </c>
      <c r="CU255" s="1">
        <f t="shared" si="1005"/>
        <v>0</v>
      </c>
      <c r="CV255" s="126">
        <f t="shared" si="840"/>
        <v>0</v>
      </c>
      <c r="CW255" s="1">
        <f t="shared" si="938"/>
        <v>1</v>
      </c>
      <c r="CX255" s="1" t="str">
        <f t="shared" si="1124"/>
        <v/>
      </c>
      <c r="CY255" s="1" t="str">
        <f t="shared" si="1060"/>
        <v/>
      </c>
      <c r="CZ255" s="1" t="str">
        <f t="shared" si="1061"/>
        <v/>
      </c>
      <c r="DA255" s="1" t="str">
        <f t="shared" si="1062"/>
        <v/>
      </c>
      <c r="DB255" s="1">
        <f t="shared" si="1063"/>
        <v>1</v>
      </c>
      <c r="DC255" s="1" t="str">
        <f t="shared" si="1064"/>
        <v/>
      </c>
      <c r="DD255" s="1">
        <f t="shared" si="1065"/>
        <v>1</v>
      </c>
      <c r="DE255" s="1" t="str">
        <f t="shared" si="939"/>
        <v/>
      </c>
      <c r="DF255" s="1"/>
      <c r="DG255" s="126">
        <f t="shared" si="841"/>
        <v>0</v>
      </c>
      <c r="DH255" s="1">
        <f t="shared" si="1006"/>
        <v>1</v>
      </c>
      <c r="DI255" s="1">
        <f t="shared" si="1007"/>
        <v>1</v>
      </c>
      <c r="DJ255" s="1">
        <f t="shared" si="1008"/>
        <v>1</v>
      </c>
      <c r="DK255" s="1" t="str">
        <f t="shared" si="1066"/>
        <v/>
      </c>
      <c r="DL255" s="1"/>
      <c r="DM255" s="1" t="str">
        <f t="shared" si="1067"/>
        <v/>
      </c>
      <c r="DN255" s="1">
        <f t="shared" si="1068"/>
        <v>0</v>
      </c>
      <c r="DO255" s="1">
        <f t="shared" si="1069"/>
        <v>1</v>
      </c>
      <c r="DP255" s="1">
        <f t="shared" si="1070"/>
        <v>0</v>
      </c>
      <c r="DQ255" s="1">
        <f t="shared" si="1071"/>
        <v>1</v>
      </c>
      <c r="DR255" s="1">
        <f t="shared" si="1072"/>
        <v>0</v>
      </c>
      <c r="DS255" s="1">
        <f t="shared" si="1073"/>
        <v>1</v>
      </c>
      <c r="DT255" s="1">
        <f t="shared" si="1074"/>
        <v>0</v>
      </c>
      <c r="DU255" s="1">
        <f t="shared" si="1075"/>
        <v>1</v>
      </c>
      <c r="DV255" s="1">
        <f t="shared" si="1029"/>
        <v>1</v>
      </c>
      <c r="DW255" s="1">
        <f t="shared" si="940"/>
        <v>0</v>
      </c>
      <c r="DX255" s="1" t="str">
        <f t="shared" si="1076"/>
        <v/>
      </c>
      <c r="DY255" s="1" t="str">
        <f t="shared" si="1077"/>
        <v/>
      </c>
      <c r="EA255" s="1">
        <f t="shared" si="1009"/>
        <v>0</v>
      </c>
      <c r="EB255" s="1">
        <f t="shared" si="1010"/>
        <v>1</v>
      </c>
      <c r="EC255" s="1">
        <f t="shared" si="1011"/>
        <v>1</v>
      </c>
      <c r="ED255" s="1">
        <f t="shared" si="1012"/>
        <v>1</v>
      </c>
      <c r="EF255" s="1">
        <f t="shared" si="1078"/>
        <v>0</v>
      </c>
      <c r="EG255" s="1">
        <f t="shared" si="1079"/>
        <v>1</v>
      </c>
      <c r="EH255" s="1">
        <f t="shared" si="1080"/>
        <v>1</v>
      </c>
      <c r="EI255" s="1">
        <f t="shared" si="1081"/>
        <v>1</v>
      </c>
      <c r="EK255" s="1">
        <f t="shared" si="1013"/>
        <v>0</v>
      </c>
      <c r="EL255" s="1">
        <f t="shared" si="1014"/>
        <v>0</v>
      </c>
      <c r="EM255" s="1">
        <f t="shared" si="1015"/>
        <v>0</v>
      </c>
      <c r="EO255" s="1">
        <f t="shared" si="1016"/>
        <v>0</v>
      </c>
      <c r="EP255" s="1">
        <f t="shared" si="1017"/>
        <v>1</v>
      </c>
      <c r="EQ255" s="1">
        <f t="shared" si="1018"/>
        <v>1</v>
      </c>
      <c r="ES255" s="1">
        <f t="shared" si="1019"/>
        <v>0</v>
      </c>
      <c r="ET255" s="1">
        <f t="shared" si="1020"/>
        <v>1</v>
      </c>
      <c r="EU255" s="1">
        <f t="shared" si="1021"/>
        <v>1</v>
      </c>
      <c r="EV255" s="1">
        <f t="shared" si="941"/>
        <v>1</v>
      </c>
      <c r="EW255" s="1">
        <f t="shared" si="1125"/>
        <v>0</v>
      </c>
      <c r="EY255" s="1">
        <f t="shared" si="1022"/>
        <v>0</v>
      </c>
      <c r="EZ255" s="1">
        <f t="shared" si="1023"/>
        <v>1</v>
      </c>
      <c r="FA255" s="1">
        <f t="shared" si="1024"/>
        <v>1</v>
      </c>
      <c r="FC255" s="1">
        <f t="shared" si="1030"/>
        <v>0</v>
      </c>
      <c r="FD255" s="1" t="str">
        <f t="shared" si="1126"/>
        <v/>
      </c>
      <c r="FE255" s="1"/>
      <c r="FF255" s="1">
        <f t="shared" si="1031"/>
        <v>1</v>
      </c>
      <c r="FG255" s="1">
        <f t="shared" si="1032"/>
        <v>0</v>
      </c>
      <c r="FH255" s="1">
        <f t="shared" si="1033"/>
        <v>0</v>
      </c>
      <c r="FI255" s="1" t="str">
        <f t="shared" si="1082"/>
        <v/>
      </c>
      <c r="FJ255" s="1" t="str">
        <f t="shared" si="1083"/>
        <v/>
      </c>
      <c r="FK255" s="1" t="str">
        <f t="shared" si="1084"/>
        <v/>
      </c>
      <c r="FL255" s="1" t="str">
        <f t="shared" si="1085"/>
        <v/>
      </c>
      <c r="FN255" s="1" t="str">
        <f t="shared" si="1086"/>
        <v/>
      </c>
      <c r="FO255" s="1" t="str">
        <f t="shared" si="1087"/>
        <v/>
      </c>
      <c r="FP255" s="1" t="str">
        <f t="shared" si="1088"/>
        <v/>
      </c>
      <c r="FV255" s="1">
        <f t="shared" si="890"/>
        <v>1</v>
      </c>
      <c r="FW255" s="1">
        <f t="shared" si="891"/>
        <v>0</v>
      </c>
      <c r="FX255" s="1">
        <f t="shared" si="892"/>
        <v>0</v>
      </c>
      <c r="GA255" s="1">
        <f t="shared" si="1089"/>
        <v>0</v>
      </c>
      <c r="GB255" s="1">
        <f t="shared" si="1090"/>
        <v>1</v>
      </c>
      <c r="GC255" s="1">
        <f t="shared" si="1091"/>
        <v>1</v>
      </c>
      <c r="GD255" s="1">
        <f t="shared" si="1092"/>
        <v>1</v>
      </c>
      <c r="GE255" s="1">
        <f t="shared" si="1093"/>
        <v>0</v>
      </c>
      <c r="GF255" s="1">
        <f t="shared" si="1034"/>
        <v>0</v>
      </c>
      <c r="GG255" s="1">
        <f t="shared" si="1094"/>
        <v>1</v>
      </c>
      <c r="GI255" s="1">
        <f t="shared" si="1095"/>
        <v>1</v>
      </c>
      <c r="GK255" s="1">
        <f t="shared" si="1096"/>
        <v>0</v>
      </c>
      <c r="GL255" s="1">
        <f t="shared" si="1097"/>
        <v>1</v>
      </c>
      <c r="GM255" s="1">
        <f t="shared" si="1098"/>
        <v>1</v>
      </c>
      <c r="GN255" s="1">
        <f t="shared" si="1099"/>
        <v>1</v>
      </c>
      <c r="GO255" s="1">
        <f t="shared" si="1100"/>
        <v>0</v>
      </c>
      <c r="GP255" s="1">
        <f t="shared" si="1035"/>
        <v>0</v>
      </c>
      <c r="GQ255" s="1">
        <f t="shared" si="1101"/>
        <v>1</v>
      </c>
      <c r="GS255" s="1" t="str">
        <f t="shared" si="1102"/>
        <v/>
      </c>
      <c r="GT255" s="1" t="str">
        <f t="shared" si="1103"/>
        <v/>
      </c>
      <c r="GU255" s="1">
        <f t="shared" si="1036"/>
        <v>0</v>
      </c>
      <c r="GV255" s="1">
        <f t="shared" si="1037"/>
        <v>0</v>
      </c>
      <c r="GW255" s="1">
        <f t="shared" si="1038"/>
        <v>0</v>
      </c>
      <c r="GX255" s="1">
        <f t="shared" si="1039"/>
        <v>0</v>
      </c>
      <c r="GY255" s="1">
        <f t="shared" si="1040"/>
        <v>0</v>
      </c>
      <c r="GZ255" s="1"/>
      <c r="HA255" s="1">
        <f t="shared" si="1104"/>
        <v>1</v>
      </c>
      <c r="HB255" s="1">
        <f t="shared" si="1105"/>
        <v>0</v>
      </c>
      <c r="HC255" s="1">
        <f t="shared" si="1106"/>
        <v>0</v>
      </c>
      <c r="HD255" s="1">
        <f t="shared" si="1107"/>
        <v>0</v>
      </c>
      <c r="HE255" s="1">
        <f t="shared" si="1108"/>
        <v>0</v>
      </c>
      <c r="HF255" s="1">
        <f t="shared" si="1109"/>
        <v>0</v>
      </c>
      <c r="HH255" s="1">
        <f t="shared" si="1110"/>
        <v>1</v>
      </c>
      <c r="HI255" s="1">
        <f t="shared" si="1111"/>
        <v>0</v>
      </c>
      <c r="HJ255" s="1">
        <f t="shared" si="1112"/>
        <v>0</v>
      </c>
      <c r="HK255" s="1">
        <f t="shared" si="1113"/>
        <v>0</v>
      </c>
      <c r="HL255" s="1">
        <f t="shared" si="1114"/>
        <v>0</v>
      </c>
      <c r="HM255" s="1">
        <f t="shared" si="1115"/>
        <v>0</v>
      </c>
      <c r="HO255" s="1" t="str">
        <f t="shared" si="944"/>
        <v/>
      </c>
      <c r="HP255" s="1">
        <f t="shared" si="945"/>
        <v>1</v>
      </c>
      <c r="HQ255" s="1" t="str">
        <f t="shared" si="1116"/>
        <v/>
      </c>
      <c r="HR255" s="1" t="str">
        <f t="shared" si="1117"/>
        <v/>
      </c>
      <c r="HS255" s="1" t="str">
        <f t="shared" si="1118"/>
        <v/>
      </c>
      <c r="HT255" s="1" t="str">
        <f t="shared" si="1119"/>
        <v/>
      </c>
      <c r="HU255" s="1" t="str">
        <f t="shared" si="1120"/>
        <v/>
      </c>
      <c r="HV255" s="1" t="str">
        <f t="shared" si="1121"/>
        <v/>
      </c>
      <c r="HW255" s="1" t="str">
        <f t="shared" si="1122"/>
        <v/>
      </c>
      <c r="HX255" s="1" t="str">
        <f t="shared" si="1123"/>
        <v/>
      </c>
      <c r="HZ255" s="1" t="str">
        <f t="shared" si="988"/>
        <v/>
      </c>
      <c r="IA255" s="1">
        <f t="shared" si="989"/>
        <v>0</v>
      </c>
      <c r="IB255" s="1" t="str">
        <f t="shared" si="990"/>
        <v/>
      </c>
      <c r="IC255" s="1" t="str">
        <f t="shared" si="991"/>
        <v/>
      </c>
      <c r="ID255" s="1" t="str">
        <f t="shared" si="992"/>
        <v/>
      </c>
      <c r="IE255" s="1" t="str">
        <f t="shared" si="993"/>
        <v/>
      </c>
      <c r="IF255" s="1" t="str">
        <f t="shared" si="994"/>
        <v/>
      </c>
      <c r="IG255" s="1" t="str">
        <f t="shared" si="995"/>
        <v/>
      </c>
      <c r="IH255" s="1" t="str">
        <f t="shared" si="996"/>
        <v/>
      </c>
      <c r="II255" s="1" t="str">
        <f t="shared" si="997"/>
        <v/>
      </c>
    </row>
    <row r="256" spans="1:243" x14ac:dyDescent="0.2">
      <c r="A256" s="14">
        <f t="shared" si="818"/>
        <v>256</v>
      </c>
      <c r="C256" s="2">
        <v>42485</v>
      </c>
      <c r="G256" s="3">
        <v>109.057</v>
      </c>
      <c r="H256" s="3">
        <v>120.145</v>
      </c>
      <c r="I256" s="3">
        <v>129.12</v>
      </c>
      <c r="J256" s="4">
        <v>161.30000000000001</v>
      </c>
      <c r="P256" s="128">
        <f t="shared" si="1025"/>
        <v>3493.75</v>
      </c>
      <c r="Q256" s="5">
        <f t="shared" si="1026"/>
        <v>3854.4999999999995</v>
      </c>
      <c r="R256" s="6">
        <f t="shared" si="1027"/>
        <v>4140</v>
      </c>
      <c r="S256" s="7">
        <f t="shared" si="1028"/>
        <v>5182.0000000000009</v>
      </c>
      <c r="Y256" s="4">
        <f t="shared" si="1042"/>
        <v>0.75</v>
      </c>
      <c r="Z256" s="1">
        <f t="shared" si="1043"/>
        <v>1.5</v>
      </c>
      <c r="AA256" s="1">
        <f t="shared" si="1044"/>
        <v>3.0000000000009095</v>
      </c>
      <c r="AB256" s="1">
        <f t="shared" si="1045"/>
        <v>17</v>
      </c>
      <c r="AC256" s="1"/>
      <c r="AD256" s="1"/>
      <c r="AE256" s="126"/>
      <c r="AF256" s="126"/>
      <c r="AG256" s="126"/>
      <c r="AH256" s="4">
        <f t="shared" si="823"/>
        <v>0.5</v>
      </c>
      <c r="AI256" s="4">
        <f t="shared" si="824"/>
        <v>0.60000000000000009</v>
      </c>
      <c r="AJ256" s="4">
        <f t="shared" si="825"/>
        <v>0.30000000000054561</v>
      </c>
      <c r="AK256" s="4">
        <f t="shared" si="826"/>
        <v>0.50000000000060618</v>
      </c>
      <c r="AL256" s="4">
        <f t="shared" si="827"/>
        <v>4.5474735088646412E-13</v>
      </c>
      <c r="AM256" s="4">
        <f t="shared" si="828"/>
        <v>2.6666666666657575</v>
      </c>
      <c r="AN256" s="4">
        <f t="shared" si="829"/>
        <v>3.7999999999990903</v>
      </c>
      <c r="AO256" s="4">
        <f t="shared" si="830"/>
        <v>1</v>
      </c>
      <c r="AP256" s="4">
        <f t="shared" si="831"/>
        <v>1.5000000000006064</v>
      </c>
      <c r="AQ256" s="4">
        <f t="shared" si="832"/>
        <v>1.9166666666648482</v>
      </c>
      <c r="AR256" s="4">
        <f t="shared" si="833"/>
        <v>0.29999999999963611</v>
      </c>
      <c r="AS256" s="4">
        <f t="shared" si="834"/>
        <v>2.2777777777777777</v>
      </c>
      <c r="AT256" s="4">
        <f t="shared" si="835"/>
        <v>0.76666666666666661</v>
      </c>
      <c r="AU256" s="1"/>
      <c r="BA256" s="11">
        <f t="shared" si="842"/>
        <v>-0.75</v>
      </c>
      <c r="BB256" s="11">
        <f t="shared" si="843"/>
        <v>-1.5</v>
      </c>
      <c r="BC256" s="12">
        <f t="shared" si="844"/>
        <v>-3.0000000000009095</v>
      </c>
      <c r="BD256" s="13">
        <f t="shared" si="845"/>
        <v>-17</v>
      </c>
      <c r="BJ256" s="11">
        <f t="shared" si="1046"/>
        <v>-0.5</v>
      </c>
      <c r="BK256" s="11">
        <f t="shared" si="1047"/>
        <v>-0.60000000000000009</v>
      </c>
      <c r="BL256" s="11">
        <f t="shared" si="1048"/>
        <v>0.30000000000054561</v>
      </c>
      <c r="BM256" s="11">
        <f t="shared" si="1049"/>
        <v>0.50000000000060618</v>
      </c>
      <c r="BN256" s="11">
        <f t="shared" si="1050"/>
        <v>4.5474735088646412E-13</v>
      </c>
      <c r="BO256" s="11">
        <f t="shared" si="1051"/>
        <v>2.6666666666657575</v>
      </c>
      <c r="BP256" s="11">
        <f t="shared" si="1052"/>
        <v>3.7999999999990903</v>
      </c>
      <c r="BQ256" s="1">
        <v>1</v>
      </c>
      <c r="BR256" s="11">
        <f t="shared" si="1053"/>
        <v>1.5000000000006064</v>
      </c>
      <c r="BS256" s="11">
        <f t="shared" si="1054"/>
        <v>1.9166666666648482</v>
      </c>
      <c r="BT256" s="11">
        <f t="shared" si="1055"/>
        <v>-0.29999999999963611</v>
      </c>
      <c r="BU256" s="11">
        <f t="shared" si="1056"/>
        <v>2.2777777777777777</v>
      </c>
      <c r="BV256" s="11">
        <f t="shared" si="998"/>
        <v>0.76666666666666661</v>
      </c>
      <c r="BY256" s="126"/>
      <c r="BZ256" s="126"/>
      <c r="CB256" s="1">
        <f t="shared" si="999"/>
        <v>1</v>
      </c>
      <c r="CC256" s="1">
        <f t="shared" si="1000"/>
        <v>1</v>
      </c>
      <c r="CD256" s="1">
        <f t="shared" si="1001"/>
        <v>1</v>
      </c>
      <c r="CE256" s="126">
        <f t="shared" si="836"/>
        <v>1</v>
      </c>
      <c r="CF256" s="1">
        <f t="shared" si="1057"/>
        <v>1</v>
      </c>
      <c r="CG256" s="1">
        <f t="shared" si="1002"/>
        <v>0</v>
      </c>
      <c r="CH256" s="1">
        <f t="shared" si="837"/>
        <v>0</v>
      </c>
      <c r="CI256" s="1">
        <f t="shared" si="1058"/>
        <v>0</v>
      </c>
      <c r="CJ256" s="1" t="str">
        <f t="shared" si="838"/>
        <v/>
      </c>
      <c r="CK256" s="1" t="str">
        <f t="shared" si="839"/>
        <v/>
      </c>
      <c r="CL256" s="1">
        <f t="shared" si="1041"/>
        <v>0</v>
      </c>
      <c r="CM256" s="1" t="str">
        <f t="shared" si="1059"/>
        <v/>
      </c>
      <c r="CN256" s="1" t="str">
        <f t="shared" si="934"/>
        <v/>
      </c>
      <c r="CO256" s="1">
        <f t="shared" si="935"/>
        <v>0</v>
      </c>
      <c r="CP256" s="1">
        <f t="shared" si="936"/>
        <v>0</v>
      </c>
      <c r="CQ256" s="1" t="str">
        <f t="shared" si="937"/>
        <v/>
      </c>
      <c r="CS256" s="1">
        <f t="shared" si="1003"/>
        <v>0</v>
      </c>
      <c r="CT256" s="1">
        <f t="shared" si="1004"/>
        <v>0</v>
      </c>
      <c r="CU256" s="1">
        <f t="shared" si="1005"/>
        <v>0</v>
      </c>
      <c r="CV256" s="126">
        <f t="shared" si="840"/>
        <v>0</v>
      </c>
      <c r="CW256" s="1">
        <f t="shared" ref="CW256:CW280" si="1127">IF(AND(BC256&gt;-0.0001,BD256 &gt;-0.0001),1,IF(AND(BC256&lt;0.0001,BD256&lt;0.0001),1,""))</f>
        <v>1</v>
      </c>
      <c r="CX256" s="1" t="str">
        <f t="shared" si="1124"/>
        <v/>
      </c>
      <c r="CY256" s="1" t="str">
        <f t="shared" si="1060"/>
        <v/>
      </c>
      <c r="CZ256" s="1" t="str">
        <f t="shared" si="1061"/>
        <v/>
      </c>
      <c r="DA256" s="1" t="str">
        <f t="shared" si="1062"/>
        <v/>
      </c>
      <c r="DB256" s="1">
        <f t="shared" si="1063"/>
        <v>0</v>
      </c>
      <c r="DC256" s="1">
        <f t="shared" si="1064"/>
        <v>1</v>
      </c>
      <c r="DD256" s="1" t="str">
        <f t="shared" si="1065"/>
        <v/>
      </c>
      <c r="DE256" s="1" t="str">
        <f t="shared" si="939"/>
        <v/>
      </c>
      <c r="DF256" s="1"/>
      <c r="DG256" s="126">
        <f t="shared" si="841"/>
        <v>0</v>
      </c>
      <c r="DH256" s="1">
        <f t="shared" si="1006"/>
        <v>0</v>
      </c>
      <c r="DI256" s="1">
        <f t="shared" si="1007"/>
        <v>0</v>
      </c>
      <c r="DJ256" s="1">
        <f t="shared" si="1008"/>
        <v>0</v>
      </c>
      <c r="DK256" s="1">
        <f t="shared" si="1066"/>
        <v>0</v>
      </c>
      <c r="DL256" s="1"/>
      <c r="DM256" s="1">
        <f t="shared" si="1067"/>
        <v>0</v>
      </c>
      <c r="DN256" s="1" t="str">
        <f t="shared" si="1068"/>
        <v/>
      </c>
      <c r="DO256" s="1" t="str">
        <f t="shared" si="1069"/>
        <v/>
      </c>
      <c r="DP256" s="1" t="str">
        <f t="shared" si="1070"/>
        <v/>
      </c>
      <c r="DQ256" s="1" t="str">
        <f t="shared" si="1071"/>
        <v/>
      </c>
      <c r="DR256" s="1" t="str">
        <f t="shared" si="1072"/>
        <v/>
      </c>
      <c r="DS256" s="1" t="str">
        <f t="shared" si="1073"/>
        <v/>
      </c>
      <c r="DT256" s="1" t="str">
        <f t="shared" si="1074"/>
        <v/>
      </c>
      <c r="DU256" s="1" t="str">
        <f t="shared" si="1075"/>
        <v/>
      </c>
      <c r="DV256" s="1">
        <f t="shared" si="1029"/>
        <v>0</v>
      </c>
      <c r="DW256" s="1">
        <f t="shared" si="940"/>
        <v>0</v>
      </c>
      <c r="DX256" s="1" t="str">
        <f t="shared" si="1076"/>
        <v/>
      </c>
      <c r="DY256" s="1" t="str">
        <f t="shared" si="1077"/>
        <v/>
      </c>
      <c r="EA256" s="1">
        <f t="shared" si="1009"/>
        <v>0</v>
      </c>
      <c r="EB256" s="1">
        <f t="shared" si="1010"/>
        <v>0</v>
      </c>
      <c r="EC256" s="1">
        <f t="shared" si="1011"/>
        <v>0</v>
      </c>
      <c r="ED256" s="1">
        <f t="shared" si="1012"/>
        <v>0</v>
      </c>
      <c r="EF256" s="1">
        <f t="shared" si="1078"/>
        <v>0</v>
      </c>
      <c r="EG256" s="1">
        <f t="shared" si="1079"/>
        <v>0</v>
      </c>
      <c r="EH256" s="1">
        <f t="shared" si="1080"/>
        <v>0</v>
      </c>
      <c r="EI256" s="1">
        <f t="shared" si="1081"/>
        <v>0</v>
      </c>
      <c r="EK256" s="1">
        <f t="shared" si="1013"/>
        <v>1</v>
      </c>
      <c r="EL256" s="1">
        <f t="shared" si="1014"/>
        <v>1</v>
      </c>
      <c r="EM256" s="1">
        <f t="shared" si="1015"/>
        <v>1</v>
      </c>
      <c r="EO256" s="1">
        <f t="shared" si="1016"/>
        <v>1</v>
      </c>
      <c r="EP256" s="1">
        <f t="shared" si="1017"/>
        <v>1</v>
      </c>
      <c r="EQ256" s="1">
        <f t="shared" si="1018"/>
        <v>1</v>
      </c>
      <c r="ES256" s="1">
        <f t="shared" si="1019"/>
        <v>1</v>
      </c>
      <c r="ET256" s="1">
        <f t="shared" si="1020"/>
        <v>1</v>
      </c>
      <c r="EU256" s="1">
        <f t="shared" si="1021"/>
        <v>1</v>
      </c>
      <c r="EV256" s="1">
        <f t="shared" ref="EV256:EV280" si="1128">IF(AND(BC256&gt;-0.0001,BD256 &gt;-0.0001),1,IF(AND(BC256&lt;0.0001,BD256&lt;0.0001),1,""))</f>
        <v>1</v>
      </c>
      <c r="EW256" s="1">
        <f t="shared" si="1125"/>
        <v>0</v>
      </c>
      <c r="EY256" s="1">
        <f t="shared" si="1022"/>
        <v>1</v>
      </c>
      <c r="EZ256" s="1">
        <f t="shared" si="1023"/>
        <v>1</v>
      </c>
      <c r="FA256" s="1">
        <f t="shared" si="1024"/>
        <v>1</v>
      </c>
      <c r="FC256" s="1">
        <f t="shared" si="1030"/>
        <v>1</v>
      </c>
      <c r="FD256" s="1">
        <f t="shared" si="1126"/>
        <v>1</v>
      </c>
      <c r="FE256" s="1"/>
      <c r="FF256" s="1">
        <f t="shared" si="1031"/>
        <v>0</v>
      </c>
      <c r="FG256" s="1">
        <f t="shared" si="1032"/>
        <v>0</v>
      </c>
      <c r="FH256" s="1">
        <f t="shared" si="1033"/>
        <v>0</v>
      </c>
      <c r="FI256" s="1" t="str">
        <f t="shared" si="1082"/>
        <v/>
      </c>
      <c r="FJ256" s="1" t="str">
        <f t="shared" si="1083"/>
        <v/>
      </c>
      <c r="FK256" s="1" t="str">
        <f t="shared" si="1084"/>
        <v/>
      </c>
      <c r="FL256" s="1" t="str">
        <f t="shared" si="1085"/>
        <v/>
      </c>
      <c r="FN256" s="1" t="str">
        <f t="shared" si="1086"/>
        <v/>
      </c>
      <c r="FO256" s="1" t="str">
        <f t="shared" si="1087"/>
        <v/>
      </c>
      <c r="FP256" s="1" t="str">
        <f t="shared" si="1088"/>
        <v/>
      </c>
      <c r="FV256" s="1">
        <f t="shared" si="890"/>
        <v>0</v>
      </c>
      <c r="FW256" s="1">
        <f t="shared" si="891"/>
        <v>0</v>
      </c>
      <c r="FX256" s="1">
        <f t="shared" si="892"/>
        <v>0</v>
      </c>
      <c r="GA256" s="1">
        <f t="shared" si="1089"/>
        <v>0</v>
      </c>
      <c r="GB256" s="1">
        <f t="shared" si="1090"/>
        <v>0</v>
      </c>
      <c r="GC256" s="1">
        <f t="shared" si="1091"/>
        <v>0</v>
      </c>
      <c r="GD256" s="1">
        <f t="shared" si="1092"/>
        <v>0</v>
      </c>
      <c r="GE256" s="1">
        <f t="shared" si="1093"/>
        <v>0</v>
      </c>
      <c r="GF256" s="1">
        <f t="shared" si="1034"/>
        <v>1</v>
      </c>
      <c r="GG256" s="1">
        <f t="shared" si="1094"/>
        <v>1</v>
      </c>
      <c r="GI256" s="1">
        <f t="shared" si="1095"/>
        <v>1</v>
      </c>
      <c r="GK256" s="1">
        <f t="shared" si="1096"/>
        <v>0</v>
      </c>
      <c r="GL256" s="1">
        <f t="shared" si="1097"/>
        <v>0</v>
      </c>
      <c r="GM256" s="1">
        <f t="shared" si="1098"/>
        <v>0</v>
      </c>
      <c r="GN256" s="1">
        <f t="shared" si="1099"/>
        <v>0</v>
      </c>
      <c r="GO256" s="1">
        <f t="shared" si="1100"/>
        <v>0</v>
      </c>
      <c r="GP256" s="1">
        <f t="shared" si="1035"/>
        <v>1</v>
      </c>
      <c r="GQ256" s="1">
        <f t="shared" si="1101"/>
        <v>1</v>
      </c>
      <c r="GS256" s="1" t="str">
        <f t="shared" si="1102"/>
        <v/>
      </c>
      <c r="GT256" s="1" t="str">
        <f t="shared" si="1103"/>
        <v/>
      </c>
      <c r="GU256" s="1">
        <f t="shared" si="1036"/>
        <v>0</v>
      </c>
      <c r="GV256" s="1">
        <f t="shared" si="1037"/>
        <v>0</v>
      </c>
      <c r="GW256" s="1">
        <f t="shared" si="1038"/>
        <v>0</v>
      </c>
      <c r="GX256" s="1">
        <f t="shared" si="1039"/>
        <v>0</v>
      </c>
      <c r="GY256" s="1">
        <f t="shared" si="1040"/>
        <v>0</v>
      </c>
      <c r="GZ256" s="1"/>
      <c r="HA256" s="1">
        <f t="shared" si="1104"/>
        <v>1</v>
      </c>
      <c r="HB256" s="1">
        <f t="shared" si="1105"/>
        <v>0</v>
      </c>
      <c r="HC256" s="1">
        <f t="shared" si="1106"/>
        <v>0</v>
      </c>
      <c r="HD256" s="1">
        <f t="shared" si="1107"/>
        <v>0</v>
      </c>
      <c r="HE256" s="1">
        <f t="shared" si="1108"/>
        <v>0</v>
      </c>
      <c r="HF256" s="1">
        <f t="shared" si="1109"/>
        <v>0</v>
      </c>
      <c r="HH256" s="1">
        <f t="shared" si="1110"/>
        <v>1</v>
      </c>
      <c r="HI256" s="1">
        <f t="shared" si="1111"/>
        <v>0</v>
      </c>
      <c r="HJ256" s="1">
        <f t="shared" si="1112"/>
        <v>0</v>
      </c>
      <c r="HK256" s="1">
        <f t="shared" si="1113"/>
        <v>0</v>
      </c>
      <c r="HL256" s="1">
        <f t="shared" si="1114"/>
        <v>0</v>
      </c>
      <c r="HM256" s="1">
        <f t="shared" si="1115"/>
        <v>0</v>
      </c>
      <c r="HO256" s="1" t="str">
        <f t="shared" si="944"/>
        <v/>
      </c>
      <c r="HP256" s="1">
        <f t="shared" si="945"/>
        <v>1</v>
      </c>
      <c r="HQ256" s="1" t="str">
        <f t="shared" si="1116"/>
        <v/>
      </c>
      <c r="HR256" s="1">
        <f t="shared" si="1117"/>
        <v>1</v>
      </c>
      <c r="HS256" s="1" t="str">
        <f t="shared" si="1118"/>
        <v/>
      </c>
      <c r="HT256" s="1">
        <f t="shared" si="1119"/>
        <v>1</v>
      </c>
      <c r="HU256" s="1" t="str">
        <f t="shared" si="1120"/>
        <v/>
      </c>
      <c r="HV256" s="1" t="str">
        <f t="shared" si="1121"/>
        <v/>
      </c>
      <c r="HW256" s="1" t="str">
        <f t="shared" si="1122"/>
        <v/>
      </c>
      <c r="HX256" s="1" t="str">
        <f t="shared" si="1123"/>
        <v/>
      </c>
      <c r="HZ256" s="1" t="str">
        <f t="shared" si="988"/>
        <v/>
      </c>
      <c r="IA256" s="1">
        <f t="shared" si="989"/>
        <v>1</v>
      </c>
      <c r="IB256" s="1" t="str">
        <f t="shared" si="990"/>
        <v/>
      </c>
      <c r="IC256" s="1">
        <f t="shared" si="991"/>
        <v>1</v>
      </c>
      <c r="ID256" s="1" t="str">
        <f t="shared" si="992"/>
        <v/>
      </c>
      <c r="IE256" s="1">
        <f t="shared" si="993"/>
        <v>1</v>
      </c>
      <c r="IF256" s="1" t="str">
        <f t="shared" si="994"/>
        <v/>
      </c>
      <c r="IG256" s="1" t="str">
        <f t="shared" si="995"/>
        <v/>
      </c>
      <c r="IH256" s="1" t="str">
        <f t="shared" si="996"/>
        <v/>
      </c>
      <c r="II256" s="1" t="str">
        <f t="shared" si="997"/>
        <v/>
      </c>
    </row>
    <row r="257" spans="1:243" x14ac:dyDescent="0.2">
      <c r="A257" s="14">
        <f t="shared" si="818"/>
        <v>257</v>
      </c>
      <c r="C257" s="2">
        <v>42486</v>
      </c>
      <c r="G257" s="3">
        <v>109.042</v>
      </c>
      <c r="H257" s="3">
        <v>120.105</v>
      </c>
      <c r="I257" s="3">
        <v>129.05500000000001</v>
      </c>
      <c r="J257" s="4">
        <v>161.07</v>
      </c>
      <c r="P257" s="128">
        <f t="shared" si="1025"/>
        <v>3492.25</v>
      </c>
      <c r="Q257" s="5">
        <f t="shared" si="1026"/>
        <v>3850.5000000000005</v>
      </c>
      <c r="R257" s="6">
        <f t="shared" si="1027"/>
        <v>4133.5000000000009</v>
      </c>
      <c r="S257" s="7">
        <f t="shared" si="1028"/>
        <v>5158.9999999999991</v>
      </c>
      <c r="Y257" s="4">
        <f t="shared" si="1042"/>
        <v>1.5</v>
      </c>
      <c r="Z257" s="1">
        <f t="shared" si="1043"/>
        <v>3.9999999999990905</v>
      </c>
      <c r="AA257" s="1">
        <f t="shared" si="1044"/>
        <v>6.4999999999990905</v>
      </c>
      <c r="AB257" s="1">
        <f t="shared" si="1045"/>
        <v>23.000000000001819</v>
      </c>
      <c r="AC257" s="1"/>
      <c r="AD257" s="1"/>
      <c r="AE257" s="126"/>
      <c r="AF257" s="126"/>
      <c r="AG257" s="126"/>
      <c r="AH257" s="4">
        <f t="shared" si="823"/>
        <v>0.33333333333393966</v>
      </c>
      <c r="AI257" s="4">
        <f t="shared" si="824"/>
        <v>0.60000000000054587</v>
      </c>
      <c r="AJ257" s="4">
        <f t="shared" si="825"/>
        <v>9.999999999963638E-2</v>
      </c>
      <c r="AK257" s="4">
        <f t="shared" si="826"/>
        <v>0.33333333333363679</v>
      </c>
      <c r="AL257" s="4">
        <f t="shared" si="827"/>
        <v>0.74999999999954525</v>
      </c>
      <c r="AM257" s="4">
        <f t="shared" si="828"/>
        <v>1.1666666666681822</v>
      </c>
      <c r="AN257" s="4">
        <f t="shared" si="829"/>
        <v>2.7000000000016371</v>
      </c>
      <c r="AO257" s="4">
        <f t="shared" si="830"/>
        <v>1</v>
      </c>
      <c r="AP257" s="4">
        <f t="shared" si="831"/>
        <v>1.3333333333345467</v>
      </c>
      <c r="AQ257" s="4">
        <f t="shared" si="832"/>
        <v>0.666666666667727</v>
      </c>
      <c r="AR257" s="4">
        <f t="shared" si="833"/>
        <v>0.40000000000036362</v>
      </c>
      <c r="AS257" s="4">
        <f t="shared" si="834"/>
        <v>1.1111111111124252</v>
      </c>
      <c r="AT257" s="4">
        <f t="shared" si="835"/>
        <v>6.6666666666909347E-2</v>
      </c>
      <c r="AU257" s="1"/>
      <c r="BA257" s="11">
        <f t="shared" si="842"/>
        <v>-1.5</v>
      </c>
      <c r="BB257" s="11">
        <f t="shared" si="843"/>
        <v>-3.9999999999990905</v>
      </c>
      <c r="BC257" s="12">
        <f t="shared" si="844"/>
        <v>-6.4999999999990905</v>
      </c>
      <c r="BD257" s="13">
        <f t="shared" si="845"/>
        <v>-23.000000000001819</v>
      </c>
      <c r="BJ257" s="11">
        <f t="shared" si="1046"/>
        <v>-0.33333333333393966</v>
      </c>
      <c r="BK257" s="11">
        <f t="shared" si="1047"/>
        <v>-0.60000000000054587</v>
      </c>
      <c r="BL257" s="11">
        <f t="shared" si="1048"/>
        <v>-9.999999999963638E-2</v>
      </c>
      <c r="BM257" s="11">
        <f t="shared" si="1049"/>
        <v>0.33333333333363679</v>
      </c>
      <c r="BN257" s="11">
        <f t="shared" si="1050"/>
        <v>-0.74999999999954525</v>
      </c>
      <c r="BO257" s="11">
        <f t="shared" si="1051"/>
        <v>1.1666666666681822</v>
      </c>
      <c r="BP257" s="11">
        <f t="shared" si="1052"/>
        <v>2.7000000000016371</v>
      </c>
      <c r="BQ257" s="1">
        <v>1</v>
      </c>
      <c r="BR257" s="11">
        <f t="shared" si="1053"/>
        <v>1.3333333333345467</v>
      </c>
      <c r="BS257" s="11">
        <f t="shared" si="1054"/>
        <v>0.666666666667727</v>
      </c>
      <c r="BT257" s="11">
        <f t="shared" si="1055"/>
        <v>-0.40000000000036362</v>
      </c>
      <c r="BU257" s="11">
        <f t="shared" si="1056"/>
        <v>1.1111111111124252</v>
      </c>
      <c r="BV257" s="11">
        <f t="shared" si="998"/>
        <v>6.6666666666909347E-2</v>
      </c>
      <c r="BY257" s="126"/>
      <c r="BZ257" s="126"/>
      <c r="CB257" s="1">
        <f t="shared" si="999"/>
        <v>1</v>
      </c>
      <c r="CC257" s="1">
        <f t="shared" si="1000"/>
        <v>1</v>
      </c>
      <c r="CD257" s="1">
        <f t="shared" si="1001"/>
        <v>1</v>
      </c>
      <c r="CE257" s="126">
        <f t="shared" si="836"/>
        <v>1</v>
      </c>
      <c r="CF257" s="1">
        <f t="shared" si="1057"/>
        <v>1</v>
      </c>
      <c r="CG257" s="1">
        <f t="shared" si="1002"/>
        <v>0</v>
      </c>
      <c r="CH257" s="1">
        <f t="shared" si="837"/>
        <v>0</v>
      </c>
      <c r="CI257" s="1">
        <f t="shared" si="1058"/>
        <v>0</v>
      </c>
      <c r="CJ257" s="1" t="str">
        <f t="shared" si="838"/>
        <v/>
      </c>
      <c r="CK257" s="1" t="str">
        <f t="shared" si="839"/>
        <v/>
      </c>
      <c r="CL257" s="1">
        <f t="shared" si="1041"/>
        <v>0</v>
      </c>
      <c r="CM257" s="1" t="str">
        <f t="shared" si="1059"/>
        <v/>
      </c>
      <c r="CN257" s="1" t="str">
        <f t="shared" si="934"/>
        <v/>
      </c>
      <c r="CO257" s="1">
        <f t="shared" si="935"/>
        <v>0</v>
      </c>
      <c r="CP257" s="1">
        <f t="shared" si="936"/>
        <v>0</v>
      </c>
      <c r="CQ257" s="1" t="str">
        <f t="shared" si="937"/>
        <v/>
      </c>
      <c r="CS257" s="1">
        <f t="shared" si="1003"/>
        <v>0</v>
      </c>
      <c r="CT257" s="1">
        <f t="shared" si="1004"/>
        <v>0</v>
      </c>
      <c r="CU257" s="1">
        <f t="shared" si="1005"/>
        <v>0</v>
      </c>
      <c r="CV257" s="126">
        <f t="shared" si="840"/>
        <v>0</v>
      </c>
      <c r="CW257" s="1">
        <f t="shared" si="1127"/>
        <v>1</v>
      </c>
      <c r="CX257" s="1" t="str">
        <f t="shared" si="1124"/>
        <v/>
      </c>
      <c r="CY257" s="1" t="str">
        <f t="shared" si="1060"/>
        <v/>
      </c>
      <c r="CZ257" s="1" t="str">
        <f t="shared" si="1061"/>
        <v/>
      </c>
      <c r="DA257" s="1" t="str">
        <f t="shared" si="1062"/>
        <v/>
      </c>
      <c r="DB257" s="1">
        <f t="shared" si="1063"/>
        <v>0</v>
      </c>
      <c r="DC257" s="1">
        <f t="shared" si="1064"/>
        <v>1</v>
      </c>
      <c r="DD257" s="1" t="str">
        <f t="shared" si="1065"/>
        <v/>
      </c>
      <c r="DE257" s="1" t="str">
        <f t="shared" si="939"/>
        <v/>
      </c>
      <c r="DF257" s="1"/>
      <c r="DG257" s="126">
        <f t="shared" si="841"/>
        <v>0</v>
      </c>
      <c r="DH257" s="1">
        <f t="shared" si="1006"/>
        <v>0</v>
      </c>
      <c r="DI257" s="1">
        <f t="shared" si="1007"/>
        <v>0</v>
      </c>
      <c r="DJ257" s="1">
        <f t="shared" si="1008"/>
        <v>0</v>
      </c>
      <c r="DK257" s="1">
        <f t="shared" si="1066"/>
        <v>0</v>
      </c>
      <c r="DL257" s="1"/>
      <c r="DM257" s="1">
        <f t="shared" si="1067"/>
        <v>0</v>
      </c>
      <c r="DN257" s="1" t="str">
        <f t="shared" si="1068"/>
        <v/>
      </c>
      <c r="DO257" s="1" t="str">
        <f t="shared" si="1069"/>
        <v/>
      </c>
      <c r="DP257" s="1" t="str">
        <f t="shared" si="1070"/>
        <v/>
      </c>
      <c r="DQ257" s="1" t="str">
        <f t="shared" si="1071"/>
        <v/>
      </c>
      <c r="DR257" s="1" t="str">
        <f t="shared" si="1072"/>
        <v/>
      </c>
      <c r="DS257" s="1" t="str">
        <f t="shared" si="1073"/>
        <v/>
      </c>
      <c r="DT257" s="1" t="str">
        <f t="shared" si="1074"/>
        <v/>
      </c>
      <c r="DU257" s="1" t="str">
        <f t="shared" si="1075"/>
        <v/>
      </c>
      <c r="DV257" s="1">
        <f t="shared" si="1029"/>
        <v>0</v>
      </c>
      <c r="DW257" s="1">
        <f t="shared" si="940"/>
        <v>0</v>
      </c>
      <c r="DX257" s="1" t="str">
        <f t="shared" si="1076"/>
        <v/>
      </c>
      <c r="DY257" s="1" t="str">
        <f t="shared" si="1077"/>
        <v/>
      </c>
      <c r="EA257" s="1">
        <f t="shared" si="1009"/>
        <v>0</v>
      </c>
      <c r="EB257" s="1">
        <f t="shared" si="1010"/>
        <v>0</v>
      </c>
      <c r="EC257" s="1">
        <f t="shared" si="1011"/>
        <v>0</v>
      </c>
      <c r="ED257" s="1">
        <f t="shared" si="1012"/>
        <v>0</v>
      </c>
      <c r="EF257" s="1">
        <f t="shared" si="1078"/>
        <v>0</v>
      </c>
      <c r="EG257" s="1">
        <f t="shared" si="1079"/>
        <v>0</v>
      </c>
      <c r="EH257" s="1">
        <f t="shared" si="1080"/>
        <v>0</v>
      </c>
      <c r="EI257" s="1">
        <f t="shared" si="1081"/>
        <v>0</v>
      </c>
      <c r="EK257" s="1">
        <f t="shared" si="1013"/>
        <v>1</v>
      </c>
      <c r="EL257" s="1">
        <f t="shared" si="1014"/>
        <v>1</v>
      </c>
      <c r="EM257" s="1">
        <f t="shared" si="1015"/>
        <v>1</v>
      </c>
      <c r="EO257" s="1">
        <f t="shared" si="1016"/>
        <v>1</v>
      </c>
      <c r="EP257" s="1">
        <f t="shared" si="1017"/>
        <v>1</v>
      </c>
      <c r="EQ257" s="1">
        <f t="shared" si="1018"/>
        <v>1</v>
      </c>
      <c r="ES257" s="1">
        <f t="shared" si="1019"/>
        <v>1</v>
      </c>
      <c r="ET257" s="1">
        <f t="shared" si="1020"/>
        <v>1</v>
      </c>
      <c r="EU257" s="1">
        <f t="shared" si="1021"/>
        <v>1</v>
      </c>
      <c r="EV257" s="1">
        <f t="shared" si="1128"/>
        <v>1</v>
      </c>
      <c r="EW257" s="1">
        <f t="shared" si="1125"/>
        <v>0</v>
      </c>
      <c r="EY257" s="1">
        <f t="shared" si="1022"/>
        <v>1</v>
      </c>
      <c r="EZ257" s="1">
        <f t="shared" si="1023"/>
        <v>1</v>
      </c>
      <c r="FA257" s="1">
        <f t="shared" si="1024"/>
        <v>1</v>
      </c>
      <c r="FC257" s="1">
        <f t="shared" si="1030"/>
        <v>1</v>
      </c>
      <c r="FD257" s="1">
        <f t="shared" si="1126"/>
        <v>1</v>
      </c>
      <c r="FE257" s="1"/>
      <c r="FF257" s="1">
        <f t="shared" si="1031"/>
        <v>0</v>
      </c>
      <c r="FG257" s="1">
        <f t="shared" si="1032"/>
        <v>0</v>
      </c>
      <c r="FH257" s="1">
        <f t="shared" si="1033"/>
        <v>0</v>
      </c>
      <c r="FI257" s="1" t="str">
        <f t="shared" si="1082"/>
        <v/>
      </c>
      <c r="FJ257" s="1" t="str">
        <f t="shared" si="1083"/>
        <v/>
      </c>
      <c r="FK257" s="1" t="str">
        <f t="shared" si="1084"/>
        <v/>
      </c>
      <c r="FL257" s="1" t="str">
        <f t="shared" si="1085"/>
        <v/>
      </c>
      <c r="FN257" s="1" t="str">
        <f t="shared" si="1086"/>
        <v/>
      </c>
      <c r="FO257" s="1" t="str">
        <f t="shared" si="1087"/>
        <v/>
      </c>
      <c r="FP257" s="1" t="str">
        <f t="shared" si="1088"/>
        <v/>
      </c>
      <c r="FV257" s="1">
        <f t="shared" si="890"/>
        <v>1</v>
      </c>
      <c r="FW257" s="1">
        <f t="shared" si="891"/>
        <v>0</v>
      </c>
      <c r="FX257" s="1">
        <f t="shared" si="892"/>
        <v>1</v>
      </c>
      <c r="GA257" s="1">
        <f t="shared" si="1089"/>
        <v>0</v>
      </c>
      <c r="GB257" s="1">
        <f t="shared" si="1090"/>
        <v>0</v>
      </c>
      <c r="GC257" s="1">
        <f t="shared" si="1091"/>
        <v>0</v>
      </c>
      <c r="GD257" s="1">
        <f t="shared" si="1092"/>
        <v>0</v>
      </c>
      <c r="GE257" s="1">
        <f t="shared" si="1093"/>
        <v>0</v>
      </c>
      <c r="GF257" s="1">
        <f t="shared" si="1034"/>
        <v>1</v>
      </c>
      <c r="GG257" s="1">
        <f t="shared" si="1094"/>
        <v>1</v>
      </c>
      <c r="GI257" s="1">
        <f t="shared" si="1095"/>
        <v>1</v>
      </c>
      <c r="GK257" s="1">
        <f t="shared" si="1096"/>
        <v>0</v>
      </c>
      <c r="GL257" s="1">
        <f t="shared" si="1097"/>
        <v>0</v>
      </c>
      <c r="GM257" s="1">
        <f t="shared" si="1098"/>
        <v>0</v>
      </c>
      <c r="GN257" s="1">
        <f t="shared" si="1099"/>
        <v>0</v>
      </c>
      <c r="GO257" s="1">
        <f t="shared" si="1100"/>
        <v>0</v>
      </c>
      <c r="GP257" s="1">
        <f t="shared" si="1035"/>
        <v>1</v>
      </c>
      <c r="GQ257" s="1">
        <f t="shared" si="1101"/>
        <v>1</v>
      </c>
      <c r="GS257" s="1" t="str">
        <f t="shared" si="1102"/>
        <v/>
      </c>
      <c r="GT257" s="1" t="str">
        <f t="shared" si="1103"/>
        <v/>
      </c>
      <c r="GU257" s="1">
        <f t="shared" si="1036"/>
        <v>0</v>
      </c>
      <c r="GV257" s="1">
        <f t="shared" si="1037"/>
        <v>0</v>
      </c>
      <c r="GW257" s="1">
        <f t="shared" si="1038"/>
        <v>0</v>
      </c>
      <c r="GX257" s="1">
        <f t="shared" si="1039"/>
        <v>0</v>
      </c>
      <c r="GY257" s="1">
        <f t="shared" si="1040"/>
        <v>0</v>
      </c>
      <c r="GZ257" s="1"/>
      <c r="HA257" s="1">
        <f t="shared" si="1104"/>
        <v>0</v>
      </c>
      <c r="HB257" s="1">
        <f t="shared" si="1105"/>
        <v>0</v>
      </c>
      <c r="HC257" s="1">
        <f t="shared" si="1106"/>
        <v>0</v>
      </c>
      <c r="HD257" s="1">
        <f t="shared" si="1107"/>
        <v>0</v>
      </c>
      <c r="HE257" s="1">
        <f t="shared" si="1108"/>
        <v>0</v>
      </c>
      <c r="HF257" s="1">
        <f t="shared" si="1109"/>
        <v>0</v>
      </c>
      <c r="HH257" s="1">
        <f t="shared" si="1110"/>
        <v>0</v>
      </c>
      <c r="HI257" s="1">
        <f t="shared" si="1111"/>
        <v>0</v>
      </c>
      <c r="HJ257" s="1">
        <f t="shared" si="1112"/>
        <v>0</v>
      </c>
      <c r="HK257" s="1">
        <f t="shared" si="1113"/>
        <v>0</v>
      </c>
      <c r="HL257" s="1">
        <f t="shared" si="1114"/>
        <v>0</v>
      </c>
      <c r="HM257" s="1">
        <f t="shared" si="1115"/>
        <v>0</v>
      </c>
      <c r="HO257" s="1" t="str">
        <f t="shared" si="944"/>
        <v/>
      </c>
      <c r="HP257" s="1">
        <f t="shared" si="945"/>
        <v>1</v>
      </c>
      <c r="HQ257" s="1" t="str">
        <f t="shared" si="1116"/>
        <v/>
      </c>
      <c r="HR257" s="1">
        <f t="shared" si="1117"/>
        <v>1</v>
      </c>
      <c r="HS257" s="1" t="str">
        <f t="shared" si="1118"/>
        <v/>
      </c>
      <c r="HT257" s="1">
        <f t="shared" si="1119"/>
        <v>1</v>
      </c>
      <c r="HU257" s="1" t="str">
        <f t="shared" si="1120"/>
        <v/>
      </c>
      <c r="HV257" s="1" t="str">
        <f t="shared" si="1121"/>
        <v/>
      </c>
      <c r="HW257" s="1" t="str">
        <f t="shared" si="1122"/>
        <v/>
      </c>
      <c r="HX257" s="1" t="str">
        <f t="shared" si="1123"/>
        <v/>
      </c>
      <c r="HZ257" s="1" t="str">
        <f t="shared" si="988"/>
        <v/>
      </c>
      <c r="IA257" s="1">
        <f t="shared" si="989"/>
        <v>1</v>
      </c>
      <c r="IB257" s="1" t="str">
        <f t="shared" si="990"/>
        <v/>
      </c>
      <c r="IC257" s="1">
        <f t="shared" si="991"/>
        <v>1</v>
      </c>
      <c r="ID257" s="1" t="str">
        <f t="shared" si="992"/>
        <v/>
      </c>
      <c r="IE257" s="1">
        <f t="shared" si="993"/>
        <v>1</v>
      </c>
      <c r="IF257" s="1" t="str">
        <f t="shared" si="994"/>
        <v/>
      </c>
      <c r="IG257" s="1" t="str">
        <f t="shared" si="995"/>
        <v/>
      </c>
      <c r="IH257" s="1" t="str">
        <f t="shared" si="996"/>
        <v/>
      </c>
      <c r="II257" s="1" t="str">
        <f t="shared" si="997"/>
        <v/>
      </c>
    </row>
    <row r="258" spans="1:243" x14ac:dyDescent="0.2">
      <c r="A258" s="14">
        <f t="shared" si="818"/>
        <v>258</v>
      </c>
      <c r="B258" t="s">
        <v>92</v>
      </c>
      <c r="C258" s="2">
        <v>42487</v>
      </c>
      <c r="G258" s="3">
        <v>109.057</v>
      </c>
      <c r="H258" s="3">
        <v>120.202</v>
      </c>
      <c r="I258" s="3">
        <v>129.25</v>
      </c>
      <c r="J258" s="4">
        <v>162.22</v>
      </c>
      <c r="P258" s="128">
        <f t="shared" si="1025"/>
        <v>3493.75</v>
      </c>
      <c r="Q258" s="5">
        <f t="shared" si="1026"/>
        <v>3860.25</v>
      </c>
      <c r="R258" s="6">
        <f t="shared" si="1027"/>
        <v>4153</v>
      </c>
      <c r="S258" s="7">
        <f t="shared" si="1028"/>
        <v>5206</v>
      </c>
      <c r="Y258" s="4">
        <f t="shared" si="1042"/>
        <v>1.5</v>
      </c>
      <c r="Z258" s="1">
        <f t="shared" si="1043"/>
        <v>9.7499999999995453</v>
      </c>
      <c r="AA258" s="1">
        <f t="shared" si="1044"/>
        <v>19.499999999999091</v>
      </c>
      <c r="AB258" s="1">
        <f t="shared" si="1045"/>
        <v>47.000000000000909</v>
      </c>
      <c r="AC258" s="1"/>
      <c r="AD258" s="1"/>
      <c r="AE258" s="126"/>
      <c r="AF258" s="126"/>
      <c r="AG258" s="126"/>
      <c r="AH258" s="4">
        <f t="shared" si="823"/>
        <v>3.4999999999996971</v>
      </c>
      <c r="AI258" s="4">
        <f t="shared" si="824"/>
        <v>2.849999999999727</v>
      </c>
      <c r="AJ258" s="4">
        <f t="shared" si="825"/>
        <v>1.9499999999999087</v>
      </c>
      <c r="AK258" s="4">
        <f t="shared" si="826"/>
        <v>3.249999999999849</v>
      </c>
      <c r="AL258" s="4">
        <f t="shared" si="827"/>
        <v>0</v>
      </c>
      <c r="AM258" s="4">
        <f t="shared" si="828"/>
        <v>3.8333333333321207</v>
      </c>
      <c r="AN258" s="4">
        <f t="shared" si="829"/>
        <v>0.69999999999872742</v>
      </c>
      <c r="AO258" s="4">
        <f t="shared" si="830"/>
        <v>1</v>
      </c>
      <c r="AP258" s="4">
        <f t="shared" si="831"/>
        <v>1.4999999999996962</v>
      </c>
      <c r="AQ258" s="4">
        <f t="shared" si="832"/>
        <v>8.7083333333318933</v>
      </c>
      <c r="AR258" s="4">
        <f t="shared" si="833"/>
        <v>4.7999999999996366</v>
      </c>
      <c r="AS258" s="4">
        <f t="shared" si="834"/>
        <v>0.69444444444510189</v>
      </c>
      <c r="AT258" s="4">
        <f t="shared" si="835"/>
        <v>3.2666666666667883</v>
      </c>
      <c r="AU258" s="1"/>
      <c r="BA258" s="11">
        <f t="shared" si="842"/>
        <v>1.5</v>
      </c>
      <c r="BB258" s="11">
        <f t="shared" si="843"/>
        <v>9.7499999999995453</v>
      </c>
      <c r="BC258" s="12">
        <f t="shared" si="844"/>
        <v>19.499999999999091</v>
      </c>
      <c r="BD258" s="13">
        <f t="shared" si="845"/>
        <v>47.000000000000909</v>
      </c>
      <c r="BJ258" s="11">
        <f t="shared" si="1046"/>
        <v>-3.4999999999996971</v>
      </c>
      <c r="BK258" s="11">
        <f t="shared" si="1047"/>
        <v>-2.849999999999727</v>
      </c>
      <c r="BL258" s="11">
        <f t="shared" si="1048"/>
        <v>-1.9499999999999087</v>
      </c>
      <c r="BM258" s="11">
        <f t="shared" si="1049"/>
        <v>-3.249999999999849</v>
      </c>
      <c r="BN258" s="11">
        <f t="shared" si="1050"/>
        <v>0</v>
      </c>
      <c r="BO258" s="11">
        <f t="shared" si="1051"/>
        <v>3.8333333333321207</v>
      </c>
      <c r="BP258" s="11">
        <f t="shared" si="1052"/>
        <v>0.69999999999872742</v>
      </c>
      <c r="BQ258" s="1">
        <v>1</v>
      </c>
      <c r="BR258" s="11">
        <f t="shared" si="1053"/>
        <v>1.4999999999996962</v>
      </c>
      <c r="BS258" s="11">
        <f t="shared" si="1054"/>
        <v>8.7083333333318933</v>
      </c>
      <c r="BT258" s="11">
        <f t="shared" si="1055"/>
        <v>-4.7999999999996366</v>
      </c>
      <c r="BU258" s="11">
        <f t="shared" si="1056"/>
        <v>-0.69444444444510189</v>
      </c>
      <c r="BV258" s="11">
        <f t="shared" si="998"/>
        <v>-3.2666666666667883</v>
      </c>
      <c r="BY258" s="126"/>
      <c r="BZ258" s="126"/>
      <c r="CB258" s="1">
        <f t="shared" si="999"/>
        <v>0</v>
      </c>
      <c r="CC258" s="1">
        <f t="shared" si="1000"/>
        <v>0</v>
      </c>
      <c r="CD258" s="1">
        <f t="shared" si="1001"/>
        <v>0</v>
      </c>
      <c r="CE258" s="126">
        <f t="shared" si="836"/>
        <v>0</v>
      </c>
      <c r="CF258" s="1">
        <f t="shared" si="1057"/>
        <v>0</v>
      </c>
      <c r="CG258" s="1" t="str">
        <f t="shared" si="1002"/>
        <v/>
      </c>
      <c r="CH258" s="1" t="str">
        <f t="shared" si="837"/>
        <v/>
      </c>
      <c r="CI258" s="1">
        <f t="shared" si="1058"/>
        <v>1</v>
      </c>
      <c r="CJ258" s="1">
        <f t="shared" si="838"/>
        <v>1</v>
      </c>
      <c r="CK258" s="1" t="str">
        <f t="shared" si="839"/>
        <v/>
      </c>
      <c r="CL258" s="1">
        <f t="shared" si="1041"/>
        <v>1</v>
      </c>
      <c r="CM258" s="1">
        <f t="shared" si="1059"/>
        <v>1</v>
      </c>
      <c r="CN258" s="1">
        <f t="shared" si="934"/>
        <v>1</v>
      </c>
      <c r="CO258" s="1" t="str">
        <f t="shared" si="935"/>
        <v/>
      </c>
      <c r="CP258" s="1" t="str">
        <f t="shared" si="936"/>
        <v/>
      </c>
      <c r="CQ258" s="1">
        <f t="shared" si="937"/>
        <v>1</v>
      </c>
      <c r="CS258" s="1">
        <f t="shared" si="1003"/>
        <v>0</v>
      </c>
      <c r="CT258" s="1">
        <f t="shared" si="1004"/>
        <v>0</v>
      </c>
      <c r="CU258" s="1">
        <f t="shared" si="1005"/>
        <v>0</v>
      </c>
      <c r="CV258" s="126">
        <f t="shared" si="840"/>
        <v>0</v>
      </c>
      <c r="CW258" s="1">
        <f t="shared" si="1127"/>
        <v>1</v>
      </c>
      <c r="CX258" s="1" t="str">
        <f t="shared" si="1124"/>
        <v/>
      </c>
      <c r="CY258" s="1" t="str">
        <f t="shared" si="1060"/>
        <v/>
      </c>
      <c r="CZ258" s="1" t="str">
        <f t="shared" si="1061"/>
        <v/>
      </c>
      <c r="DA258" s="1" t="str">
        <f t="shared" si="1062"/>
        <v/>
      </c>
      <c r="DB258" s="1">
        <f t="shared" si="1063"/>
        <v>1</v>
      </c>
      <c r="DC258" s="1" t="str">
        <f t="shared" si="1064"/>
        <v/>
      </c>
      <c r="DD258" s="1">
        <f t="shared" si="1065"/>
        <v>1</v>
      </c>
      <c r="DE258" s="1" t="str">
        <f t="shared" si="939"/>
        <v/>
      </c>
      <c r="DF258" s="1"/>
      <c r="DG258" s="126">
        <f t="shared" si="841"/>
        <v>1</v>
      </c>
      <c r="DH258" s="1">
        <f t="shared" si="1006"/>
        <v>1</v>
      </c>
      <c r="DI258" s="1">
        <f t="shared" si="1007"/>
        <v>1</v>
      </c>
      <c r="DJ258" s="1">
        <f t="shared" si="1008"/>
        <v>1</v>
      </c>
      <c r="DK258" s="1" t="str">
        <f t="shared" si="1066"/>
        <v/>
      </c>
      <c r="DL258" s="1"/>
      <c r="DM258" s="1" t="str">
        <f t="shared" si="1067"/>
        <v/>
      </c>
      <c r="DN258" s="1">
        <f t="shared" si="1068"/>
        <v>0</v>
      </c>
      <c r="DO258" s="1">
        <f t="shared" si="1069"/>
        <v>1</v>
      </c>
      <c r="DP258" s="1">
        <f t="shared" si="1070"/>
        <v>0</v>
      </c>
      <c r="DQ258" s="1">
        <f t="shared" si="1071"/>
        <v>1</v>
      </c>
      <c r="DR258" s="1">
        <f t="shared" si="1072"/>
        <v>0</v>
      </c>
      <c r="DS258" s="1">
        <f t="shared" si="1073"/>
        <v>1</v>
      </c>
      <c r="DT258" s="1">
        <f t="shared" si="1074"/>
        <v>1</v>
      </c>
      <c r="DU258" s="1">
        <f t="shared" si="1075"/>
        <v>1</v>
      </c>
      <c r="DV258" s="1">
        <f t="shared" si="1029"/>
        <v>1</v>
      </c>
      <c r="DW258" s="1">
        <f t="shared" si="940"/>
        <v>0</v>
      </c>
      <c r="DX258" s="1" t="str">
        <f t="shared" si="1076"/>
        <v/>
      </c>
      <c r="DY258" s="1" t="str">
        <f t="shared" si="1077"/>
        <v/>
      </c>
      <c r="EA258" s="1">
        <f t="shared" si="1009"/>
        <v>0</v>
      </c>
      <c r="EB258" s="1">
        <f t="shared" si="1010"/>
        <v>0</v>
      </c>
      <c r="EC258" s="1">
        <f t="shared" si="1011"/>
        <v>0</v>
      </c>
      <c r="ED258" s="1">
        <f t="shared" si="1012"/>
        <v>0</v>
      </c>
      <c r="EF258" s="1">
        <f t="shared" si="1078"/>
        <v>1</v>
      </c>
      <c r="EG258" s="1">
        <f t="shared" si="1079"/>
        <v>1</v>
      </c>
      <c r="EH258" s="1">
        <f t="shared" si="1080"/>
        <v>1</v>
      </c>
      <c r="EI258" s="1">
        <f t="shared" si="1081"/>
        <v>1</v>
      </c>
      <c r="EK258" s="1">
        <f t="shared" si="1013"/>
        <v>1</v>
      </c>
      <c r="EL258" s="1">
        <f t="shared" si="1014"/>
        <v>1</v>
      </c>
      <c r="EM258" s="1">
        <f t="shared" si="1015"/>
        <v>1</v>
      </c>
      <c r="EO258" s="1">
        <f t="shared" si="1016"/>
        <v>1</v>
      </c>
      <c r="EP258" s="1">
        <f t="shared" si="1017"/>
        <v>1</v>
      </c>
      <c r="EQ258" s="1">
        <f t="shared" si="1018"/>
        <v>1</v>
      </c>
      <c r="ES258" s="1">
        <f t="shared" si="1019"/>
        <v>1</v>
      </c>
      <c r="ET258" s="1">
        <f t="shared" si="1020"/>
        <v>1</v>
      </c>
      <c r="EU258" s="1">
        <f t="shared" si="1021"/>
        <v>1</v>
      </c>
      <c r="EV258" s="1">
        <f t="shared" si="1128"/>
        <v>1</v>
      </c>
      <c r="EW258" s="1">
        <f t="shared" si="1125"/>
        <v>0</v>
      </c>
      <c r="EY258" s="1">
        <f t="shared" si="1022"/>
        <v>1</v>
      </c>
      <c r="EZ258" s="1">
        <f t="shared" si="1023"/>
        <v>1</v>
      </c>
      <c r="FA258" s="1">
        <f t="shared" si="1024"/>
        <v>1</v>
      </c>
      <c r="FC258" s="1">
        <f t="shared" si="1030"/>
        <v>0</v>
      </c>
      <c r="FD258" s="1" t="str">
        <f t="shared" si="1126"/>
        <v/>
      </c>
      <c r="FE258" s="1"/>
      <c r="FF258" s="1">
        <f t="shared" si="1031"/>
        <v>1</v>
      </c>
      <c r="FG258" s="1">
        <f t="shared" si="1032"/>
        <v>0</v>
      </c>
      <c r="FH258" s="1">
        <f t="shared" si="1033"/>
        <v>0</v>
      </c>
      <c r="FI258" s="1" t="str">
        <f t="shared" si="1082"/>
        <v/>
      </c>
      <c r="FJ258" s="1" t="str">
        <f t="shared" si="1083"/>
        <v/>
      </c>
      <c r="FK258" s="1" t="str">
        <f t="shared" si="1084"/>
        <v/>
      </c>
      <c r="FL258" s="1" t="str">
        <f t="shared" si="1085"/>
        <v/>
      </c>
      <c r="FN258" s="1" t="str">
        <f t="shared" si="1086"/>
        <v/>
      </c>
      <c r="FO258" s="1" t="str">
        <f t="shared" si="1087"/>
        <v/>
      </c>
      <c r="FP258" s="1" t="str">
        <f t="shared" si="1088"/>
        <v/>
      </c>
      <c r="FV258" s="1">
        <f t="shared" si="890"/>
        <v>1</v>
      </c>
      <c r="FW258" s="1">
        <f t="shared" si="891"/>
        <v>1</v>
      </c>
      <c r="FX258" s="1">
        <f t="shared" si="892"/>
        <v>1</v>
      </c>
      <c r="GA258" s="1">
        <f t="shared" si="1089"/>
        <v>1</v>
      </c>
      <c r="GB258" s="1">
        <f t="shared" si="1090"/>
        <v>1</v>
      </c>
      <c r="GC258" s="1">
        <f t="shared" si="1091"/>
        <v>1</v>
      </c>
      <c r="GD258" s="1">
        <f t="shared" si="1092"/>
        <v>1</v>
      </c>
      <c r="GE258" s="1">
        <f t="shared" si="1093"/>
        <v>0</v>
      </c>
      <c r="GF258" s="1">
        <f t="shared" si="1034"/>
        <v>0</v>
      </c>
      <c r="GG258" s="1">
        <f t="shared" si="1094"/>
        <v>1</v>
      </c>
      <c r="GI258" s="1">
        <f t="shared" si="1095"/>
        <v>1</v>
      </c>
      <c r="GK258" s="1">
        <f t="shared" si="1096"/>
        <v>1</v>
      </c>
      <c r="GL258" s="1">
        <f t="shared" si="1097"/>
        <v>1</v>
      </c>
      <c r="GM258" s="1">
        <f t="shared" si="1098"/>
        <v>1</v>
      </c>
      <c r="GN258" s="1">
        <f t="shared" si="1099"/>
        <v>1</v>
      </c>
      <c r="GO258" s="1">
        <f t="shared" si="1100"/>
        <v>0</v>
      </c>
      <c r="GP258" s="1">
        <f t="shared" si="1035"/>
        <v>0</v>
      </c>
      <c r="GQ258" s="1">
        <f t="shared" si="1101"/>
        <v>1</v>
      </c>
      <c r="GS258" s="1">
        <f t="shared" si="1102"/>
        <v>1</v>
      </c>
      <c r="GT258" s="1">
        <f t="shared" si="1103"/>
        <v>1</v>
      </c>
      <c r="GU258" s="1">
        <f t="shared" si="1036"/>
        <v>1</v>
      </c>
      <c r="GV258" s="1">
        <f t="shared" si="1037"/>
        <v>1</v>
      </c>
      <c r="GW258" s="1">
        <f t="shared" si="1038"/>
        <v>1</v>
      </c>
      <c r="GX258" s="1">
        <f t="shared" si="1039"/>
        <v>1</v>
      </c>
      <c r="GY258" s="1">
        <f t="shared" si="1040"/>
        <v>1</v>
      </c>
      <c r="GZ258" s="1"/>
      <c r="HA258" s="1">
        <f t="shared" si="1104"/>
        <v>1</v>
      </c>
      <c r="HB258" s="1">
        <f t="shared" si="1105"/>
        <v>0</v>
      </c>
      <c r="HC258" s="1">
        <f t="shared" si="1106"/>
        <v>0</v>
      </c>
      <c r="HD258" s="1">
        <f t="shared" si="1107"/>
        <v>0</v>
      </c>
      <c r="HE258" s="1">
        <f t="shared" si="1108"/>
        <v>0</v>
      </c>
      <c r="HF258" s="1">
        <f t="shared" si="1109"/>
        <v>0</v>
      </c>
      <c r="HH258" s="1">
        <f t="shared" si="1110"/>
        <v>1</v>
      </c>
      <c r="HI258" s="1">
        <f t="shared" si="1111"/>
        <v>1</v>
      </c>
      <c r="HJ258" s="1">
        <f t="shared" si="1112"/>
        <v>1</v>
      </c>
      <c r="HK258" s="1">
        <f t="shared" si="1113"/>
        <v>1</v>
      </c>
      <c r="HL258" s="1">
        <f t="shared" si="1114"/>
        <v>1</v>
      </c>
      <c r="HM258" s="1">
        <f t="shared" si="1115"/>
        <v>0</v>
      </c>
      <c r="HO258" s="1">
        <f t="shared" si="944"/>
        <v>1</v>
      </c>
      <c r="HP258" s="1" t="str">
        <f t="shared" si="945"/>
        <v/>
      </c>
      <c r="HQ258" s="1">
        <f t="shared" si="1116"/>
        <v>1</v>
      </c>
      <c r="HR258" s="1" t="str">
        <f t="shared" si="1117"/>
        <v/>
      </c>
      <c r="HS258" s="1">
        <f t="shared" si="1118"/>
        <v>1</v>
      </c>
      <c r="HT258" s="1" t="str">
        <f t="shared" si="1119"/>
        <v/>
      </c>
      <c r="HU258" s="1">
        <f t="shared" si="1120"/>
        <v>1</v>
      </c>
      <c r="HV258" s="1" t="str">
        <f t="shared" si="1121"/>
        <v/>
      </c>
      <c r="HW258" s="1" t="str">
        <f t="shared" si="1122"/>
        <v/>
      </c>
      <c r="HX258" s="1" t="str">
        <f t="shared" si="1123"/>
        <v/>
      </c>
      <c r="HZ258" s="1">
        <f t="shared" si="988"/>
        <v>0</v>
      </c>
      <c r="IA258" s="1" t="str">
        <f t="shared" si="989"/>
        <v/>
      </c>
      <c r="IB258" s="1">
        <f t="shared" si="990"/>
        <v>0</v>
      </c>
      <c r="IC258" s="1" t="str">
        <f t="shared" si="991"/>
        <v/>
      </c>
      <c r="ID258" s="1">
        <f t="shared" si="992"/>
        <v>0</v>
      </c>
      <c r="IE258" s="1" t="str">
        <f t="shared" si="993"/>
        <v/>
      </c>
      <c r="IF258" s="1">
        <f t="shared" si="994"/>
        <v>0</v>
      </c>
      <c r="IG258" s="1" t="str">
        <f t="shared" si="995"/>
        <v/>
      </c>
      <c r="IH258" s="1" t="str">
        <f t="shared" si="996"/>
        <v/>
      </c>
      <c r="II258" s="1" t="str">
        <f t="shared" si="997"/>
        <v/>
      </c>
    </row>
    <row r="259" spans="1:243" x14ac:dyDescent="0.2">
      <c r="A259" s="14">
        <f t="shared" ref="A259:A322" si="1129">A258+1</f>
        <v>259</v>
      </c>
      <c r="C259" s="2">
        <v>42488</v>
      </c>
      <c r="G259" s="3">
        <v>109.09</v>
      </c>
      <c r="H259" s="3">
        <v>120.262</v>
      </c>
      <c r="I259" s="3">
        <v>129.30500000000001</v>
      </c>
      <c r="J259" s="4">
        <v>162.24</v>
      </c>
      <c r="P259" s="128">
        <f t="shared" si="1025"/>
        <v>3497.0000000000005</v>
      </c>
      <c r="Q259" s="5">
        <f t="shared" si="1026"/>
        <v>3866.25</v>
      </c>
      <c r="R259" s="6">
        <f t="shared" si="1027"/>
        <v>4158.5000000000009</v>
      </c>
      <c r="S259" s="7">
        <f t="shared" si="1028"/>
        <v>5208.0000000000009</v>
      </c>
      <c r="Y259" s="4">
        <f t="shared" si="1042"/>
        <v>3.2500000000004547</v>
      </c>
      <c r="Z259" s="1">
        <f t="shared" si="1043"/>
        <v>6</v>
      </c>
      <c r="AA259" s="1">
        <f t="shared" si="1044"/>
        <v>5.5000000000009095</v>
      </c>
      <c r="AB259" s="1">
        <f t="shared" si="1045"/>
        <v>2.0000000000009095</v>
      </c>
      <c r="AC259" s="1"/>
      <c r="AD259" s="1"/>
      <c r="AE259" s="126"/>
      <c r="AF259" s="126"/>
      <c r="AG259" s="126"/>
      <c r="AH259" s="4">
        <f t="shared" si="823"/>
        <v>2.5000000000009095</v>
      </c>
      <c r="AI259" s="4">
        <f t="shared" si="824"/>
        <v>2.9000000000009098</v>
      </c>
      <c r="AJ259" s="4">
        <f t="shared" si="825"/>
        <v>2.6999999999994544</v>
      </c>
      <c r="AK259" s="4">
        <f t="shared" si="826"/>
        <v>2.3333333333327269</v>
      </c>
      <c r="AL259" s="4">
        <f t="shared" si="827"/>
        <v>3.2499999999995453</v>
      </c>
      <c r="AM259" s="4">
        <f t="shared" si="828"/>
        <v>4.8333333333339397</v>
      </c>
      <c r="AN259" s="4">
        <f t="shared" si="829"/>
        <v>4.7000000000005455</v>
      </c>
      <c r="AO259" s="4">
        <f t="shared" si="830"/>
        <v>1</v>
      </c>
      <c r="AP259" s="4">
        <f t="shared" si="831"/>
        <v>2.5000000000021232</v>
      </c>
      <c r="AQ259" s="4">
        <f t="shared" si="832"/>
        <v>1.3333333333348492</v>
      </c>
      <c r="AR259" s="4">
        <f t="shared" si="833"/>
        <v>4.3000000000005461</v>
      </c>
      <c r="AS259" s="4">
        <f t="shared" si="834"/>
        <v>5.5555555555553537</v>
      </c>
      <c r="AT259" s="4">
        <f t="shared" si="835"/>
        <v>6.2333333333341212</v>
      </c>
      <c r="AU259" s="1"/>
      <c r="BA259" s="11">
        <f t="shared" ref="BA259:BA280" si="1130">P259-P258</f>
        <v>3.2500000000004547</v>
      </c>
      <c r="BB259" s="11">
        <f t="shared" ref="BB259:BB280" si="1131">Q259-Q258</f>
        <v>6</v>
      </c>
      <c r="BC259" s="12">
        <f t="shared" ref="BC259:BC280" si="1132">R259-R258</f>
        <v>5.5000000000009095</v>
      </c>
      <c r="BD259" s="13">
        <f t="shared" ref="BD259:BD280" si="1133">S259-S258</f>
        <v>2.0000000000009095</v>
      </c>
      <c r="BJ259" s="11">
        <f t="shared" si="1046"/>
        <v>2.5000000000009095</v>
      </c>
      <c r="BK259" s="11">
        <f t="shared" si="1047"/>
        <v>2.9000000000009098</v>
      </c>
      <c r="BL259" s="11">
        <f t="shared" si="1048"/>
        <v>2.6999999999994544</v>
      </c>
      <c r="BM259" s="11">
        <f t="shared" si="1049"/>
        <v>2.3333333333327269</v>
      </c>
      <c r="BN259" s="11">
        <f t="shared" si="1050"/>
        <v>3.2499999999995453</v>
      </c>
      <c r="BO259" s="11">
        <f t="shared" si="1051"/>
        <v>4.8333333333339397</v>
      </c>
      <c r="BP259" s="11">
        <f t="shared" si="1052"/>
        <v>4.7000000000005455</v>
      </c>
      <c r="BQ259" s="1">
        <v>1</v>
      </c>
      <c r="BR259" s="11">
        <f t="shared" si="1053"/>
        <v>-2.5000000000021232</v>
      </c>
      <c r="BS259" s="11">
        <f t="shared" si="1054"/>
        <v>1.3333333333348492</v>
      </c>
      <c r="BT259" s="11">
        <f t="shared" si="1055"/>
        <v>4.3000000000005461</v>
      </c>
      <c r="BU259" s="11">
        <f t="shared" si="1056"/>
        <v>5.5555555555553537</v>
      </c>
      <c r="BV259" s="11">
        <f t="shared" si="998"/>
        <v>6.2333333333341212</v>
      </c>
      <c r="BY259" s="126"/>
      <c r="BZ259" s="126"/>
      <c r="CB259" s="1">
        <f t="shared" si="999"/>
        <v>1</v>
      </c>
      <c r="CC259" s="1">
        <f t="shared" si="1000"/>
        <v>1</v>
      </c>
      <c r="CD259" s="1">
        <f t="shared" si="1001"/>
        <v>1</v>
      </c>
      <c r="CE259" s="126">
        <f t="shared" si="836"/>
        <v>1</v>
      </c>
      <c r="CF259" s="1">
        <f t="shared" si="1057"/>
        <v>1</v>
      </c>
      <c r="CG259" s="1">
        <f t="shared" si="1002"/>
        <v>1</v>
      </c>
      <c r="CH259" s="1" t="str">
        <f t="shared" si="837"/>
        <v/>
      </c>
      <c r="CI259" s="1" t="str">
        <f t="shared" si="1058"/>
        <v/>
      </c>
      <c r="CJ259" s="1">
        <f t="shared" si="838"/>
        <v>0</v>
      </c>
      <c r="CK259" s="1">
        <f t="shared" si="839"/>
        <v>0</v>
      </c>
      <c r="CL259" s="1">
        <f t="shared" si="1041"/>
        <v>1</v>
      </c>
      <c r="CM259" s="1">
        <f t="shared" si="1059"/>
        <v>0</v>
      </c>
      <c r="CN259" s="1" t="str">
        <f t="shared" si="934"/>
        <v/>
      </c>
      <c r="CO259" s="1">
        <f t="shared" si="935"/>
        <v>1</v>
      </c>
      <c r="CP259" s="1">
        <f t="shared" si="936"/>
        <v>1</v>
      </c>
      <c r="CQ259" s="1" t="str">
        <f t="shared" si="937"/>
        <v/>
      </c>
      <c r="CS259" s="1">
        <f t="shared" si="1003"/>
        <v>1</v>
      </c>
      <c r="CT259" s="1">
        <f t="shared" si="1004"/>
        <v>1</v>
      </c>
      <c r="CU259" s="1">
        <f t="shared" si="1005"/>
        <v>1</v>
      </c>
      <c r="CV259" s="126">
        <f t="shared" si="840"/>
        <v>1</v>
      </c>
      <c r="CW259" s="1">
        <f t="shared" si="1127"/>
        <v>1</v>
      </c>
      <c r="CX259" s="1">
        <f t="shared" si="1124"/>
        <v>1</v>
      </c>
      <c r="CY259" s="1">
        <f t="shared" si="1060"/>
        <v>1</v>
      </c>
      <c r="CZ259" s="1">
        <f t="shared" si="1061"/>
        <v>1</v>
      </c>
      <c r="DA259" s="1">
        <f t="shared" si="1062"/>
        <v>1</v>
      </c>
      <c r="DB259" s="1" t="str">
        <f t="shared" si="1063"/>
        <v/>
      </c>
      <c r="DC259" s="1" t="str">
        <f t="shared" si="1064"/>
        <v/>
      </c>
      <c r="DD259" s="1">
        <f t="shared" si="1065"/>
        <v>0</v>
      </c>
      <c r="DE259" s="1" t="str">
        <f t="shared" si="939"/>
        <v/>
      </c>
      <c r="DF259" s="1"/>
      <c r="DG259" s="126">
        <f t="shared" si="841"/>
        <v>1</v>
      </c>
      <c r="DH259" s="1">
        <f t="shared" si="1006"/>
        <v>1</v>
      </c>
      <c r="DI259" s="1">
        <f t="shared" si="1007"/>
        <v>1</v>
      </c>
      <c r="DJ259" s="1">
        <f t="shared" si="1008"/>
        <v>1</v>
      </c>
      <c r="DK259" s="1" t="str">
        <f t="shared" si="1066"/>
        <v/>
      </c>
      <c r="DL259" s="1"/>
      <c r="DM259" s="1" t="str">
        <f t="shared" si="1067"/>
        <v/>
      </c>
      <c r="DN259" s="1">
        <f t="shared" si="1068"/>
        <v>1</v>
      </c>
      <c r="DO259" s="1">
        <f t="shared" si="1069"/>
        <v>1</v>
      </c>
      <c r="DP259" s="1">
        <f t="shared" si="1070"/>
        <v>1</v>
      </c>
      <c r="DQ259" s="1">
        <f t="shared" si="1071"/>
        <v>1</v>
      </c>
      <c r="DR259" s="1">
        <f t="shared" si="1072"/>
        <v>1</v>
      </c>
      <c r="DS259" s="1">
        <f t="shared" si="1073"/>
        <v>1</v>
      </c>
      <c r="DT259" s="1">
        <f t="shared" si="1074"/>
        <v>1</v>
      </c>
      <c r="DU259" s="1">
        <f t="shared" si="1075"/>
        <v>0</v>
      </c>
      <c r="DV259" s="1">
        <f t="shared" si="1029"/>
        <v>1</v>
      </c>
      <c r="DW259" s="1">
        <f t="shared" si="940"/>
        <v>0</v>
      </c>
      <c r="DX259" s="1" t="str">
        <f t="shared" si="1076"/>
        <v/>
      </c>
      <c r="DY259" s="1" t="str">
        <f t="shared" si="1077"/>
        <v/>
      </c>
      <c r="EA259" s="1">
        <f t="shared" si="1009"/>
        <v>1</v>
      </c>
      <c r="EB259" s="1">
        <f t="shared" si="1010"/>
        <v>1</v>
      </c>
      <c r="EC259" s="1">
        <f t="shared" si="1011"/>
        <v>1</v>
      </c>
      <c r="ED259" s="1">
        <f t="shared" si="1012"/>
        <v>1</v>
      </c>
      <c r="EF259" s="1">
        <f t="shared" si="1078"/>
        <v>1</v>
      </c>
      <c r="EG259" s="1">
        <f t="shared" si="1079"/>
        <v>1</v>
      </c>
      <c r="EH259" s="1">
        <f t="shared" si="1080"/>
        <v>1</v>
      </c>
      <c r="EI259" s="1">
        <f t="shared" si="1081"/>
        <v>1</v>
      </c>
      <c r="EK259" s="1">
        <f t="shared" si="1013"/>
        <v>1</v>
      </c>
      <c r="EL259" s="1">
        <f t="shared" si="1014"/>
        <v>1</v>
      </c>
      <c r="EM259" s="1">
        <f t="shared" si="1015"/>
        <v>1</v>
      </c>
      <c r="EO259" s="1">
        <f t="shared" si="1016"/>
        <v>1</v>
      </c>
      <c r="EP259" s="1">
        <f t="shared" si="1017"/>
        <v>1</v>
      </c>
      <c r="EQ259" s="1">
        <f t="shared" si="1018"/>
        <v>1</v>
      </c>
      <c r="ES259" s="1">
        <f t="shared" si="1019"/>
        <v>1</v>
      </c>
      <c r="ET259" s="1">
        <f t="shared" si="1020"/>
        <v>1</v>
      </c>
      <c r="EU259" s="1">
        <f t="shared" si="1021"/>
        <v>1</v>
      </c>
      <c r="EV259" s="1">
        <f t="shared" si="1128"/>
        <v>1</v>
      </c>
      <c r="EW259" s="1">
        <f t="shared" si="1125"/>
        <v>1</v>
      </c>
      <c r="EY259" s="1">
        <f t="shared" si="1022"/>
        <v>1</v>
      </c>
      <c r="EZ259" s="1">
        <f t="shared" si="1023"/>
        <v>1</v>
      </c>
      <c r="FA259" s="1">
        <f t="shared" si="1024"/>
        <v>1</v>
      </c>
      <c r="FC259" s="1">
        <f t="shared" si="1030"/>
        <v>1</v>
      </c>
      <c r="FD259" s="1">
        <f t="shared" si="1126"/>
        <v>0</v>
      </c>
      <c r="FE259" s="1"/>
      <c r="FF259" s="1">
        <f t="shared" si="1031"/>
        <v>1</v>
      </c>
      <c r="FG259" s="1">
        <f t="shared" si="1032"/>
        <v>1</v>
      </c>
      <c r="FH259" s="1">
        <f t="shared" si="1033"/>
        <v>1</v>
      </c>
      <c r="FI259" s="1">
        <f t="shared" si="1082"/>
        <v>1</v>
      </c>
      <c r="FJ259" s="1">
        <f t="shared" si="1083"/>
        <v>1</v>
      </c>
      <c r="FK259" s="1">
        <f t="shared" si="1084"/>
        <v>1</v>
      </c>
      <c r="FL259" s="1">
        <f t="shared" si="1085"/>
        <v>1</v>
      </c>
      <c r="FN259" s="1" t="str">
        <f t="shared" si="1086"/>
        <v/>
      </c>
      <c r="FO259" s="1" t="str">
        <f t="shared" si="1087"/>
        <v/>
      </c>
      <c r="FP259" s="1">
        <f t="shared" si="1088"/>
        <v>0</v>
      </c>
      <c r="FV259" s="1">
        <f t="shared" ref="FV259:FV280" si="1134">IF(BK258&gt;0,IF(BK259&gt;0,1,0),IF(BK259&lt;0,1,0))</f>
        <v>0</v>
      </c>
      <c r="FW259" s="1">
        <f t="shared" ref="FW259:FW280" si="1135">IF(BL258&gt;0,IF(BL259&gt;0,1,0),IF(BL259&lt;0,1,0))</f>
        <v>0</v>
      </c>
      <c r="FX259" s="1">
        <f t="shared" ref="FX259:FX280" si="1136">IF(BO258&gt;0,IF(BO259&gt;0,1,0),IF(BO259&lt;0,1,0))</f>
        <v>1</v>
      </c>
      <c r="GA259" s="1">
        <f t="shared" si="1089"/>
        <v>0</v>
      </c>
      <c r="GB259" s="1">
        <f t="shared" si="1090"/>
        <v>0</v>
      </c>
      <c r="GC259" s="1">
        <f t="shared" si="1091"/>
        <v>0</v>
      </c>
      <c r="GD259" s="1">
        <f t="shared" si="1092"/>
        <v>0</v>
      </c>
      <c r="GE259" s="1">
        <f t="shared" si="1093"/>
        <v>0</v>
      </c>
      <c r="GF259" s="1">
        <f t="shared" si="1034"/>
        <v>0</v>
      </c>
      <c r="GG259" s="1">
        <f t="shared" si="1094"/>
        <v>0</v>
      </c>
      <c r="GI259" s="1">
        <f t="shared" si="1095"/>
        <v>0</v>
      </c>
      <c r="GK259" s="1">
        <f t="shared" si="1096"/>
        <v>1</v>
      </c>
      <c r="GL259" s="1">
        <f t="shared" si="1097"/>
        <v>1</v>
      </c>
      <c r="GM259" s="1">
        <f t="shared" si="1098"/>
        <v>1</v>
      </c>
      <c r="GN259" s="1">
        <f t="shared" si="1099"/>
        <v>1</v>
      </c>
      <c r="GO259" s="1">
        <f t="shared" si="1100"/>
        <v>1</v>
      </c>
      <c r="GP259" s="1">
        <f t="shared" si="1035"/>
        <v>1</v>
      </c>
      <c r="GQ259" s="1">
        <f t="shared" si="1101"/>
        <v>1</v>
      </c>
      <c r="GS259" s="1" t="str">
        <f t="shared" si="1102"/>
        <v/>
      </c>
      <c r="GT259" s="1" t="str">
        <f t="shared" si="1103"/>
        <v/>
      </c>
      <c r="GU259" s="1">
        <f t="shared" si="1036"/>
        <v>1</v>
      </c>
      <c r="GV259" s="1">
        <f t="shared" si="1037"/>
        <v>1</v>
      </c>
      <c r="GW259" s="1">
        <f t="shared" si="1038"/>
        <v>1</v>
      </c>
      <c r="GX259" s="1">
        <f t="shared" si="1039"/>
        <v>0</v>
      </c>
      <c r="GY259" s="1">
        <f t="shared" si="1040"/>
        <v>0</v>
      </c>
      <c r="GZ259" s="1"/>
      <c r="HA259" s="1">
        <f t="shared" si="1104"/>
        <v>1</v>
      </c>
      <c r="HB259" s="1">
        <f t="shared" si="1105"/>
        <v>1</v>
      </c>
      <c r="HC259" s="1">
        <f t="shared" si="1106"/>
        <v>0</v>
      </c>
      <c r="HD259" s="1">
        <f t="shared" si="1107"/>
        <v>0</v>
      </c>
      <c r="HE259" s="1">
        <f t="shared" si="1108"/>
        <v>0</v>
      </c>
      <c r="HF259" s="1">
        <f t="shared" si="1109"/>
        <v>0</v>
      </c>
      <c r="HH259" s="1">
        <f t="shared" si="1110"/>
        <v>0</v>
      </c>
      <c r="HI259" s="1">
        <f t="shared" si="1111"/>
        <v>0</v>
      </c>
      <c r="HJ259" s="1">
        <f t="shared" si="1112"/>
        <v>0</v>
      </c>
      <c r="HK259" s="1">
        <f t="shared" si="1113"/>
        <v>0</v>
      </c>
      <c r="HL259" s="1">
        <f t="shared" si="1114"/>
        <v>0</v>
      </c>
      <c r="HM259" s="1">
        <f t="shared" si="1115"/>
        <v>0</v>
      </c>
      <c r="HO259" s="1">
        <f t="shared" si="944"/>
        <v>0</v>
      </c>
      <c r="HP259" s="1" t="str">
        <f t="shared" si="945"/>
        <v/>
      </c>
      <c r="HQ259" s="1" t="str">
        <f t="shared" si="1116"/>
        <v/>
      </c>
      <c r="HR259" s="1" t="str">
        <f t="shared" si="1117"/>
        <v/>
      </c>
      <c r="HS259" s="1" t="str">
        <f t="shared" si="1118"/>
        <v/>
      </c>
      <c r="HT259" s="1" t="str">
        <f t="shared" si="1119"/>
        <v/>
      </c>
      <c r="HU259" s="1" t="str">
        <f t="shared" si="1120"/>
        <v/>
      </c>
      <c r="HV259" s="1" t="str">
        <f t="shared" si="1121"/>
        <v/>
      </c>
      <c r="HW259" s="1" t="str">
        <f t="shared" si="1122"/>
        <v/>
      </c>
      <c r="HX259" s="1" t="str">
        <f t="shared" si="1123"/>
        <v/>
      </c>
      <c r="HZ259" s="1">
        <f t="shared" si="988"/>
        <v>0</v>
      </c>
      <c r="IA259" s="1" t="str">
        <f t="shared" si="989"/>
        <v/>
      </c>
      <c r="IB259" s="1" t="str">
        <f t="shared" si="990"/>
        <v/>
      </c>
      <c r="IC259" s="1" t="str">
        <f t="shared" si="991"/>
        <v/>
      </c>
      <c r="ID259" s="1" t="str">
        <f t="shared" si="992"/>
        <v/>
      </c>
      <c r="IE259" s="1" t="str">
        <f t="shared" si="993"/>
        <v/>
      </c>
      <c r="IF259" s="1" t="str">
        <f t="shared" si="994"/>
        <v/>
      </c>
      <c r="IG259" s="1" t="str">
        <f t="shared" si="995"/>
        <v/>
      </c>
      <c r="IH259" s="1" t="str">
        <f t="shared" si="996"/>
        <v/>
      </c>
      <c r="II259" s="1" t="str">
        <f t="shared" si="997"/>
        <v/>
      </c>
    </row>
    <row r="260" spans="1:243" x14ac:dyDescent="0.2">
      <c r="A260" s="14">
        <f t="shared" si="1129"/>
        <v>260</v>
      </c>
      <c r="C260" s="2">
        <v>42489</v>
      </c>
      <c r="G260" s="3">
        <v>109.1</v>
      </c>
      <c r="H260" s="3">
        <v>120.292</v>
      </c>
      <c r="I260" s="3">
        <v>130.02000000000001</v>
      </c>
      <c r="J260" s="4">
        <v>163.1</v>
      </c>
      <c r="P260" s="128">
        <f t="shared" si="1025"/>
        <v>3497.9999999999995</v>
      </c>
      <c r="Q260" s="5">
        <f t="shared" si="1026"/>
        <v>3869.25</v>
      </c>
      <c r="R260" s="6">
        <f t="shared" si="1027"/>
        <v>4162.0000000000009</v>
      </c>
      <c r="S260" s="7">
        <f t="shared" si="1028"/>
        <v>5225.9999999999991</v>
      </c>
      <c r="Y260" s="4">
        <f t="shared" si="1042"/>
        <v>0.99999999999909051</v>
      </c>
      <c r="Z260" s="1">
        <f t="shared" si="1043"/>
        <v>3</v>
      </c>
      <c r="AA260" s="1">
        <f t="shared" si="1044"/>
        <v>3.5</v>
      </c>
      <c r="AB260" s="1">
        <f t="shared" si="1045"/>
        <v>17.999999999998181</v>
      </c>
      <c r="AC260" s="1"/>
      <c r="AD260" s="1"/>
      <c r="AE260" s="126"/>
      <c r="AF260" s="126"/>
      <c r="AG260" s="126"/>
      <c r="AH260" s="4">
        <f t="shared" si="823"/>
        <v>1.8189894035458565E-12</v>
      </c>
      <c r="AI260" s="4">
        <f t="shared" si="824"/>
        <v>0.19999999999818119</v>
      </c>
      <c r="AJ260" s="4">
        <f t="shared" si="825"/>
        <v>0.89999999999999991</v>
      </c>
      <c r="AK260" s="4">
        <f t="shared" si="826"/>
        <v>0.66666666666666652</v>
      </c>
      <c r="AL260" s="4">
        <f t="shared" si="827"/>
        <v>1.25</v>
      </c>
      <c r="AM260" s="4">
        <f t="shared" si="828"/>
        <v>2.4999999999993934</v>
      </c>
      <c r="AN260" s="4">
        <f t="shared" si="829"/>
        <v>3.6999999999992728</v>
      </c>
      <c r="AO260" s="4">
        <f t="shared" si="830"/>
        <v>1</v>
      </c>
      <c r="AP260" s="4">
        <f t="shared" si="831"/>
        <v>0.3333333333363645</v>
      </c>
      <c r="AQ260" s="4">
        <f t="shared" si="832"/>
        <v>3.4999999999993934</v>
      </c>
      <c r="AR260" s="4">
        <f t="shared" si="833"/>
        <v>0.5999999999981811</v>
      </c>
      <c r="AS260" s="4">
        <f t="shared" si="834"/>
        <v>0.99999999999959588</v>
      </c>
      <c r="AT260" s="4">
        <f t="shared" si="835"/>
        <v>0.40000000000157643</v>
      </c>
      <c r="AU260" s="1"/>
      <c r="BA260" s="11">
        <f t="shared" si="1130"/>
        <v>0.99999999999909051</v>
      </c>
      <c r="BB260" s="11">
        <f t="shared" si="1131"/>
        <v>3</v>
      </c>
      <c r="BC260" s="12">
        <f t="shared" si="1132"/>
        <v>3.5</v>
      </c>
      <c r="BD260" s="13">
        <f t="shared" si="1133"/>
        <v>17.999999999998181</v>
      </c>
      <c r="BJ260" s="11">
        <f t="shared" si="1046"/>
        <v>-1.8189894035458565E-12</v>
      </c>
      <c r="BK260" s="11">
        <f t="shared" si="1047"/>
        <v>0.19999999999818119</v>
      </c>
      <c r="BL260" s="11">
        <f t="shared" si="1048"/>
        <v>0.89999999999999991</v>
      </c>
      <c r="BM260" s="11">
        <f t="shared" si="1049"/>
        <v>0.66666666666666652</v>
      </c>
      <c r="BN260" s="11">
        <f t="shared" si="1050"/>
        <v>1.25</v>
      </c>
      <c r="BO260" s="11">
        <f t="shared" si="1051"/>
        <v>-2.4999999999993934</v>
      </c>
      <c r="BP260" s="11">
        <f t="shared" si="1052"/>
        <v>-3.6999999999992728</v>
      </c>
      <c r="BQ260" s="1">
        <v>1</v>
      </c>
      <c r="BR260" s="11">
        <f t="shared" si="1053"/>
        <v>0.3333333333363645</v>
      </c>
      <c r="BS260" s="11">
        <f t="shared" si="1054"/>
        <v>-3.4999999999993934</v>
      </c>
      <c r="BT260" s="11">
        <f t="shared" si="1055"/>
        <v>0.5999999999981811</v>
      </c>
      <c r="BU260" s="11">
        <f t="shared" si="1056"/>
        <v>-0.99999999999959588</v>
      </c>
      <c r="BV260" s="11">
        <f t="shared" si="998"/>
        <v>-0.40000000000157643</v>
      </c>
      <c r="BY260" s="126"/>
      <c r="BZ260" s="126"/>
      <c r="CB260" s="1">
        <f t="shared" si="999"/>
        <v>1</v>
      </c>
      <c r="CC260" s="1">
        <f t="shared" si="1000"/>
        <v>1</v>
      </c>
      <c r="CD260" s="1">
        <f t="shared" si="1001"/>
        <v>1</v>
      </c>
      <c r="CE260" s="126">
        <f t="shared" si="836"/>
        <v>1</v>
      </c>
      <c r="CF260" s="1">
        <f t="shared" si="1057"/>
        <v>1</v>
      </c>
      <c r="CG260" s="1">
        <f t="shared" si="1002"/>
        <v>0</v>
      </c>
      <c r="CH260" s="1">
        <f t="shared" si="837"/>
        <v>0</v>
      </c>
      <c r="CI260" s="1" t="str">
        <f t="shared" si="1058"/>
        <v/>
      </c>
      <c r="CJ260" s="1" t="str">
        <f t="shared" si="838"/>
        <v/>
      </c>
      <c r="CK260" s="1">
        <f t="shared" si="839"/>
        <v>0</v>
      </c>
      <c r="CL260" s="1">
        <f t="shared" si="1041"/>
        <v>1</v>
      </c>
      <c r="CM260" s="1">
        <f t="shared" si="1059"/>
        <v>0</v>
      </c>
      <c r="CN260" s="1" t="str">
        <f t="shared" si="934"/>
        <v/>
      </c>
      <c r="CO260" s="1">
        <f t="shared" ref="CO260:CO280" si="1137">IF(CE260=1,IF(OR(BK260=0,BM260=0),1,IF(BK260&gt;0,IF(BM260&gt;0,1,0),IF(BM260&lt;0,1,0))),"")</f>
        <v>1</v>
      </c>
      <c r="CP260" s="1">
        <f t="shared" si="936"/>
        <v>1</v>
      </c>
      <c r="CQ260" s="1" t="str">
        <f t="shared" si="937"/>
        <v/>
      </c>
      <c r="CS260" s="1">
        <f t="shared" si="1003"/>
        <v>1</v>
      </c>
      <c r="CT260" s="1">
        <f t="shared" si="1004"/>
        <v>1</v>
      </c>
      <c r="CU260" s="1">
        <f t="shared" si="1005"/>
        <v>1</v>
      </c>
      <c r="CV260" s="126">
        <f t="shared" si="840"/>
        <v>1</v>
      </c>
      <c r="CW260" s="1">
        <f t="shared" si="1127"/>
        <v>1</v>
      </c>
      <c r="CX260" s="1">
        <f t="shared" ref="CX260:CX280" si="1138">IF(CV260=1,1,"")</f>
        <v>1</v>
      </c>
      <c r="CY260" s="1">
        <f t="shared" si="1060"/>
        <v>1</v>
      </c>
      <c r="CZ260" s="1">
        <f t="shared" si="1061"/>
        <v>1</v>
      </c>
      <c r="DA260" s="1">
        <f t="shared" si="1062"/>
        <v>0</v>
      </c>
      <c r="DB260" s="1" t="str">
        <f t="shared" si="1063"/>
        <v/>
      </c>
      <c r="DC260" s="1">
        <f t="shared" si="1064"/>
        <v>0</v>
      </c>
      <c r="DD260" s="1" t="str">
        <f t="shared" si="1065"/>
        <v/>
      </c>
      <c r="DE260" s="1" t="str">
        <f t="shared" si="939"/>
        <v/>
      </c>
      <c r="DF260" s="1"/>
      <c r="DG260" s="126">
        <f t="shared" si="841"/>
        <v>0</v>
      </c>
      <c r="DH260" s="1">
        <f t="shared" si="1006"/>
        <v>0</v>
      </c>
      <c r="DI260" s="1">
        <f t="shared" si="1007"/>
        <v>0</v>
      </c>
      <c r="DJ260" s="1">
        <f t="shared" si="1008"/>
        <v>0</v>
      </c>
      <c r="DK260" s="1">
        <f t="shared" si="1066"/>
        <v>1</v>
      </c>
      <c r="DL260" s="1"/>
      <c r="DM260" s="1">
        <f t="shared" si="1067"/>
        <v>1</v>
      </c>
      <c r="DN260" s="1" t="str">
        <f t="shared" si="1068"/>
        <v/>
      </c>
      <c r="DO260" s="1" t="str">
        <f t="shared" si="1069"/>
        <v/>
      </c>
      <c r="DP260" s="1" t="str">
        <f t="shared" si="1070"/>
        <v/>
      </c>
      <c r="DQ260" s="1" t="str">
        <f t="shared" si="1071"/>
        <v/>
      </c>
      <c r="DR260" s="1" t="str">
        <f t="shared" si="1072"/>
        <v/>
      </c>
      <c r="DS260" s="1" t="str">
        <f t="shared" si="1073"/>
        <v/>
      </c>
      <c r="DT260" s="1" t="str">
        <f t="shared" si="1074"/>
        <v/>
      </c>
      <c r="DU260" s="1" t="str">
        <f t="shared" si="1075"/>
        <v/>
      </c>
      <c r="DV260" s="1">
        <f t="shared" si="1029"/>
        <v>0</v>
      </c>
      <c r="DW260" s="1">
        <f t="shared" si="940"/>
        <v>0</v>
      </c>
      <c r="DX260" s="1" t="str">
        <f t="shared" si="1076"/>
        <v/>
      </c>
      <c r="DY260" s="1">
        <f t="shared" si="1077"/>
        <v>1</v>
      </c>
      <c r="EA260" s="1">
        <f t="shared" si="1009"/>
        <v>0</v>
      </c>
      <c r="EB260" s="1">
        <f t="shared" si="1010"/>
        <v>0</v>
      </c>
      <c r="EC260" s="1">
        <f t="shared" si="1011"/>
        <v>0</v>
      </c>
      <c r="ED260" s="1">
        <f t="shared" si="1012"/>
        <v>0</v>
      </c>
      <c r="EF260" s="1">
        <f t="shared" si="1078"/>
        <v>0</v>
      </c>
      <c r="EG260" s="1">
        <f t="shared" si="1079"/>
        <v>0</v>
      </c>
      <c r="EH260" s="1">
        <f t="shared" si="1080"/>
        <v>0</v>
      </c>
      <c r="EI260" s="1">
        <f t="shared" si="1081"/>
        <v>0</v>
      </c>
      <c r="EK260" s="1">
        <f t="shared" si="1013"/>
        <v>1</v>
      </c>
      <c r="EL260" s="1">
        <f t="shared" si="1014"/>
        <v>1</v>
      </c>
      <c r="EM260" s="1">
        <f t="shared" si="1015"/>
        <v>1</v>
      </c>
      <c r="EO260" s="1">
        <f t="shared" si="1016"/>
        <v>1</v>
      </c>
      <c r="EP260" s="1">
        <f t="shared" si="1017"/>
        <v>1</v>
      </c>
      <c r="EQ260" s="1">
        <f t="shared" si="1018"/>
        <v>1</v>
      </c>
      <c r="ES260" s="1">
        <f t="shared" si="1019"/>
        <v>1</v>
      </c>
      <c r="ET260" s="1">
        <f t="shared" si="1020"/>
        <v>1</v>
      </c>
      <c r="EU260" s="1">
        <f t="shared" si="1021"/>
        <v>1</v>
      </c>
      <c r="EV260" s="1">
        <f t="shared" si="1128"/>
        <v>1</v>
      </c>
      <c r="EW260" s="1">
        <f t="shared" si="1125"/>
        <v>1</v>
      </c>
      <c r="EY260" s="1">
        <f t="shared" si="1022"/>
        <v>1</v>
      </c>
      <c r="EZ260" s="1">
        <f t="shared" si="1023"/>
        <v>1</v>
      </c>
      <c r="FA260" s="1">
        <f t="shared" si="1024"/>
        <v>1</v>
      </c>
      <c r="FC260" s="1">
        <f t="shared" si="1030"/>
        <v>0</v>
      </c>
      <c r="FD260" s="1" t="str">
        <f t="shared" si="1126"/>
        <v/>
      </c>
      <c r="FE260" s="1"/>
      <c r="FF260" s="1">
        <f t="shared" si="1031"/>
        <v>1</v>
      </c>
      <c r="FG260" s="1">
        <f t="shared" si="1032"/>
        <v>0</v>
      </c>
      <c r="FH260" s="1">
        <f t="shared" si="1033"/>
        <v>0</v>
      </c>
      <c r="FI260" s="1" t="str">
        <f t="shared" si="1082"/>
        <v/>
      </c>
      <c r="FJ260" s="1" t="str">
        <f t="shared" si="1083"/>
        <v/>
      </c>
      <c r="FK260" s="1" t="str">
        <f t="shared" si="1084"/>
        <v/>
      </c>
      <c r="FL260" s="1" t="str">
        <f t="shared" si="1085"/>
        <v/>
      </c>
      <c r="FN260" s="1" t="str">
        <f t="shared" si="1086"/>
        <v/>
      </c>
      <c r="FO260" s="1" t="str">
        <f t="shared" si="1087"/>
        <v/>
      </c>
      <c r="FP260" s="1" t="str">
        <f t="shared" si="1088"/>
        <v/>
      </c>
      <c r="FV260" s="1">
        <f t="shared" si="1134"/>
        <v>1</v>
      </c>
      <c r="FW260" s="1">
        <f t="shared" si="1135"/>
        <v>1</v>
      </c>
      <c r="FX260" s="1">
        <f t="shared" si="1136"/>
        <v>0</v>
      </c>
      <c r="GA260" s="1">
        <f t="shared" si="1089"/>
        <v>1</v>
      </c>
      <c r="GB260" s="1">
        <f t="shared" si="1090"/>
        <v>1</v>
      </c>
      <c r="GC260" s="1">
        <f t="shared" si="1091"/>
        <v>1</v>
      </c>
      <c r="GD260" s="1">
        <f t="shared" si="1092"/>
        <v>1</v>
      </c>
      <c r="GE260" s="1">
        <f t="shared" si="1093"/>
        <v>1</v>
      </c>
      <c r="GF260" s="1">
        <f t="shared" si="1034"/>
        <v>1</v>
      </c>
      <c r="GG260" s="1">
        <f t="shared" si="1094"/>
        <v>0</v>
      </c>
      <c r="GI260" s="1">
        <f t="shared" si="1095"/>
        <v>0</v>
      </c>
      <c r="GK260" s="1">
        <f t="shared" si="1096"/>
        <v>0</v>
      </c>
      <c r="GL260" s="1">
        <f t="shared" si="1097"/>
        <v>0</v>
      </c>
      <c r="GM260" s="1">
        <f t="shared" si="1098"/>
        <v>0</v>
      </c>
      <c r="GN260" s="1">
        <f t="shared" si="1099"/>
        <v>0</v>
      </c>
      <c r="GO260" s="1">
        <f t="shared" si="1100"/>
        <v>0</v>
      </c>
      <c r="GP260" s="1">
        <f t="shared" si="1035"/>
        <v>0</v>
      </c>
      <c r="GQ260" s="1">
        <f t="shared" si="1101"/>
        <v>1</v>
      </c>
      <c r="GS260" s="1" t="str">
        <f t="shared" si="1102"/>
        <v/>
      </c>
      <c r="GT260" s="1" t="str">
        <f t="shared" si="1103"/>
        <v/>
      </c>
      <c r="GU260" s="1">
        <f t="shared" si="1036"/>
        <v>0</v>
      </c>
      <c r="GV260" s="1">
        <f t="shared" si="1037"/>
        <v>0</v>
      </c>
      <c r="GW260" s="1">
        <f t="shared" si="1038"/>
        <v>0</v>
      </c>
      <c r="GX260" s="1">
        <f t="shared" si="1039"/>
        <v>0</v>
      </c>
      <c r="GY260" s="1">
        <f t="shared" si="1040"/>
        <v>0</v>
      </c>
      <c r="GZ260" s="1"/>
      <c r="HA260" s="1">
        <f t="shared" si="1104"/>
        <v>1</v>
      </c>
      <c r="HB260" s="1">
        <f t="shared" si="1105"/>
        <v>0</v>
      </c>
      <c r="HC260" s="1">
        <f t="shared" si="1106"/>
        <v>0</v>
      </c>
      <c r="HD260" s="1">
        <f t="shared" si="1107"/>
        <v>0</v>
      </c>
      <c r="HE260" s="1">
        <f t="shared" si="1108"/>
        <v>0</v>
      </c>
      <c r="HF260" s="1">
        <f t="shared" si="1109"/>
        <v>0</v>
      </c>
      <c r="HH260" s="1">
        <f t="shared" si="1110"/>
        <v>1</v>
      </c>
      <c r="HI260" s="1">
        <f t="shared" si="1111"/>
        <v>1</v>
      </c>
      <c r="HJ260" s="1">
        <f t="shared" si="1112"/>
        <v>0</v>
      </c>
      <c r="HK260" s="1">
        <f t="shared" si="1113"/>
        <v>0</v>
      </c>
      <c r="HL260" s="1">
        <f t="shared" si="1114"/>
        <v>0</v>
      </c>
      <c r="HM260" s="1">
        <f t="shared" si="1115"/>
        <v>0</v>
      </c>
      <c r="HO260" s="1">
        <f t="shared" si="944"/>
        <v>0</v>
      </c>
      <c r="HP260" s="1" t="str">
        <f t="shared" si="945"/>
        <v/>
      </c>
      <c r="HQ260" s="1">
        <f t="shared" si="1116"/>
        <v>0</v>
      </c>
      <c r="HR260" s="1" t="str">
        <f t="shared" si="1117"/>
        <v/>
      </c>
      <c r="HS260" s="1">
        <f t="shared" si="1118"/>
        <v>0</v>
      </c>
      <c r="HT260" s="1" t="str">
        <f t="shared" si="1119"/>
        <v/>
      </c>
      <c r="HU260" s="1" t="str">
        <f t="shared" si="1120"/>
        <v/>
      </c>
      <c r="HV260" s="1" t="str">
        <f t="shared" si="1121"/>
        <v/>
      </c>
      <c r="HW260" s="1" t="str">
        <f t="shared" si="1122"/>
        <v/>
      </c>
      <c r="HX260" s="1" t="str">
        <f t="shared" si="1123"/>
        <v/>
      </c>
      <c r="HZ260" s="1">
        <f t="shared" si="988"/>
        <v>1</v>
      </c>
      <c r="IA260" s="1" t="str">
        <f t="shared" si="989"/>
        <v/>
      </c>
      <c r="IB260" s="1">
        <f t="shared" si="990"/>
        <v>1</v>
      </c>
      <c r="IC260" s="1" t="str">
        <f t="shared" si="991"/>
        <v/>
      </c>
      <c r="ID260" s="1">
        <f t="shared" si="992"/>
        <v>1</v>
      </c>
      <c r="IE260" s="1" t="str">
        <f t="shared" si="993"/>
        <v/>
      </c>
      <c r="IF260" s="1" t="str">
        <f t="shared" si="994"/>
        <v/>
      </c>
      <c r="IG260" s="1" t="str">
        <f t="shared" si="995"/>
        <v/>
      </c>
      <c r="IH260" s="1" t="str">
        <f t="shared" si="996"/>
        <v/>
      </c>
      <c r="II260" s="1" t="str">
        <f t="shared" si="997"/>
        <v/>
      </c>
    </row>
    <row r="261" spans="1:243" x14ac:dyDescent="0.2">
      <c r="A261" s="14">
        <f t="shared" si="1129"/>
        <v>261</v>
      </c>
      <c r="C261" s="2">
        <v>42492</v>
      </c>
      <c r="G261" s="3">
        <v>109.087</v>
      </c>
      <c r="H261" s="3">
        <v>120.227</v>
      </c>
      <c r="I261" s="3">
        <v>129.22499999999999</v>
      </c>
      <c r="J261" s="4">
        <v>162.06</v>
      </c>
      <c r="P261" s="128">
        <f t="shared" si="1025"/>
        <v>3496.7500000000005</v>
      </c>
      <c r="Q261" s="5">
        <f t="shared" si="1026"/>
        <v>3862.7500000000005</v>
      </c>
      <c r="R261" s="6">
        <f t="shared" si="1027"/>
        <v>4150.4999999999991</v>
      </c>
      <c r="S261" s="7">
        <f t="shared" si="1028"/>
        <v>5190</v>
      </c>
      <c r="Y261" s="4">
        <f t="shared" si="1042"/>
        <v>1.2499999999990905</v>
      </c>
      <c r="Z261" s="1">
        <f t="shared" si="1043"/>
        <v>6.4999999999995453</v>
      </c>
      <c r="AA261" s="1">
        <f t="shared" si="1044"/>
        <v>11.500000000001819</v>
      </c>
      <c r="AB261" s="1">
        <f t="shared" si="1045"/>
        <v>35.999999999999091</v>
      </c>
      <c r="AC261" s="1"/>
      <c r="AD261" s="1"/>
      <c r="AE261" s="126"/>
      <c r="AF261" s="126"/>
      <c r="AG261" s="126"/>
      <c r="AH261" s="4">
        <f t="shared" si="823"/>
        <v>1.8333333333348492</v>
      </c>
      <c r="AI261" s="4">
        <f t="shared" si="824"/>
        <v>1.4000000000015458</v>
      </c>
      <c r="AJ261" s="4">
        <f t="shared" si="825"/>
        <v>0.40000000000154579</v>
      </c>
      <c r="AK261" s="4">
        <f t="shared" si="826"/>
        <v>1.1666666666683341</v>
      </c>
      <c r="AL261" s="4">
        <f t="shared" si="827"/>
        <v>0.74999999999863576</v>
      </c>
      <c r="AM261" s="4">
        <f t="shared" si="828"/>
        <v>0.49999999999787725</v>
      </c>
      <c r="AN261" s="4">
        <f t="shared" si="829"/>
        <v>2.8999999999978172</v>
      </c>
      <c r="AO261" s="4">
        <f t="shared" si="830"/>
        <v>1</v>
      </c>
      <c r="AP261" s="4">
        <f t="shared" si="831"/>
        <v>1.1666666666675756</v>
      </c>
      <c r="AQ261" s="4">
        <f t="shared" si="832"/>
        <v>1.2500000000046239</v>
      </c>
      <c r="AR261" s="4">
        <f t="shared" si="833"/>
        <v>2.1000000000025469</v>
      </c>
      <c r="AS261" s="4">
        <f t="shared" si="834"/>
        <v>1.5000000000002522</v>
      </c>
      <c r="AT261" s="4">
        <f t="shared" si="835"/>
        <v>2.300000000001698</v>
      </c>
      <c r="AU261" s="1"/>
      <c r="BA261" s="11">
        <f t="shared" si="1130"/>
        <v>-1.2499999999990905</v>
      </c>
      <c r="BB261" s="11">
        <f t="shared" si="1131"/>
        <v>-6.4999999999995453</v>
      </c>
      <c r="BC261" s="12">
        <f t="shared" si="1132"/>
        <v>-11.500000000001819</v>
      </c>
      <c r="BD261" s="13">
        <f t="shared" si="1133"/>
        <v>-35.999999999999091</v>
      </c>
      <c r="BJ261" s="11">
        <f t="shared" si="1046"/>
        <v>1.8333333333348492</v>
      </c>
      <c r="BK261" s="11">
        <f t="shared" si="1047"/>
        <v>1.4000000000015458</v>
      </c>
      <c r="BL261" s="11">
        <f t="shared" si="1048"/>
        <v>0.40000000000154579</v>
      </c>
      <c r="BM261" s="11">
        <f t="shared" si="1049"/>
        <v>1.1666666666683341</v>
      </c>
      <c r="BN261" s="11">
        <f t="shared" si="1050"/>
        <v>-0.74999999999863576</v>
      </c>
      <c r="BO261" s="11">
        <f t="shared" si="1051"/>
        <v>0.49999999999787725</v>
      </c>
      <c r="BP261" s="11">
        <f t="shared" si="1052"/>
        <v>2.8999999999978172</v>
      </c>
      <c r="BQ261" s="1">
        <v>1</v>
      </c>
      <c r="BR261" s="11">
        <f t="shared" si="1053"/>
        <v>-1.1666666666675756</v>
      </c>
      <c r="BS261" s="11">
        <f t="shared" si="1054"/>
        <v>-1.2500000000046239</v>
      </c>
      <c r="BT261" s="11">
        <f t="shared" si="1055"/>
        <v>2.1000000000025469</v>
      </c>
      <c r="BU261" s="11">
        <f t="shared" si="1056"/>
        <v>1.5000000000002522</v>
      </c>
      <c r="BV261" s="11">
        <f t="shared" si="998"/>
        <v>2.300000000001698</v>
      </c>
      <c r="BY261" s="126"/>
      <c r="BZ261" s="126"/>
      <c r="CB261" s="1">
        <f t="shared" si="999"/>
        <v>0</v>
      </c>
      <c r="CC261" s="1">
        <f t="shared" si="1000"/>
        <v>0</v>
      </c>
      <c r="CD261" s="1">
        <f t="shared" si="1001"/>
        <v>0</v>
      </c>
      <c r="CE261" s="126">
        <f t="shared" si="836"/>
        <v>0</v>
      </c>
      <c r="CF261" s="1">
        <f t="shared" si="1057"/>
        <v>0</v>
      </c>
      <c r="CG261" s="1" t="str">
        <f t="shared" si="1002"/>
        <v/>
      </c>
      <c r="CH261" s="1">
        <f t="shared" si="837"/>
        <v>1</v>
      </c>
      <c r="CI261" s="1">
        <f t="shared" si="1058"/>
        <v>1</v>
      </c>
      <c r="CJ261" s="1" t="str">
        <f t="shared" si="838"/>
        <v/>
      </c>
      <c r="CK261" s="1" t="str">
        <f t="shared" si="839"/>
        <v/>
      </c>
      <c r="CL261" s="1">
        <f t="shared" si="1041"/>
        <v>1</v>
      </c>
      <c r="CM261" s="1">
        <f t="shared" si="1059"/>
        <v>1</v>
      </c>
      <c r="CN261" s="1">
        <f t="shared" si="934"/>
        <v>1</v>
      </c>
      <c r="CO261" s="1" t="str">
        <f t="shared" si="1137"/>
        <v/>
      </c>
      <c r="CP261" s="1" t="str">
        <f t="shared" si="936"/>
        <v/>
      </c>
      <c r="CQ261" s="1">
        <f t="shared" si="937"/>
        <v>1</v>
      </c>
      <c r="CS261" s="1">
        <f t="shared" si="1003"/>
        <v>0</v>
      </c>
      <c r="CT261" s="1">
        <f t="shared" si="1004"/>
        <v>0</v>
      </c>
      <c r="CU261" s="1">
        <f t="shared" si="1005"/>
        <v>0</v>
      </c>
      <c r="CV261" s="126">
        <f t="shared" si="840"/>
        <v>0</v>
      </c>
      <c r="CW261" s="1">
        <f t="shared" si="1127"/>
        <v>1</v>
      </c>
      <c r="CX261" s="1" t="str">
        <f t="shared" si="1138"/>
        <v/>
      </c>
      <c r="CY261" s="1" t="str">
        <f t="shared" si="1060"/>
        <v/>
      </c>
      <c r="CZ261" s="1" t="str">
        <f t="shared" si="1061"/>
        <v/>
      </c>
      <c r="DA261" s="1" t="str">
        <f t="shared" si="1062"/>
        <v/>
      </c>
      <c r="DB261" s="1">
        <f t="shared" si="1063"/>
        <v>0</v>
      </c>
      <c r="DC261" s="1">
        <f t="shared" si="1064"/>
        <v>1</v>
      </c>
      <c r="DD261" s="1" t="str">
        <f t="shared" si="1065"/>
        <v/>
      </c>
      <c r="DE261" s="1" t="str">
        <f t="shared" si="939"/>
        <v/>
      </c>
      <c r="DF261" s="1"/>
      <c r="DG261" s="126">
        <f t="shared" si="841"/>
        <v>0</v>
      </c>
      <c r="DH261" s="1">
        <f t="shared" si="1006"/>
        <v>0</v>
      </c>
      <c r="DI261" s="1">
        <f t="shared" si="1007"/>
        <v>0</v>
      </c>
      <c r="DJ261" s="1">
        <f t="shared" si="1008"/>
        <v>0</v>
      </c>
      <c r="DK261" s="1">
        <f t="shared" si="1066"/>
        <v>0</v>
      </c>
      <c r="DL261" s="1"/>
      <c r="DM261" s="1">
        <f t="shared" si="1067"/>
        <v>1</v>
      </c>
      <c r="DN261" s="1" t="str">
        <f t="shared" si="1068"/>
        <v/>
      </c>
      <c r="DO261" s="1" t="str">
        <f t="shared" si="1069"/>
        <v/>
      </c>
      <c r="DP261" s="1" t="str">
        <f t="shared" si="1070"/>
        <v/>
      </c>
      <c r="DQ261" s="1" t="str">
        <f t="shared" si="1071"/>
        <v/>
      </c>
      <c r="DR261" s="1" t="str">
        <f t="shared" si="1072"/>
        <v/>
      </c>
      <c r="DS261" s="1" t="str">
        <f t="shared" si="1073"/>
        <v/>
      </c>
      <c r="DT261" s="1" t="str">
        <f t="shared" si="1074"/>
        <v/>
      </c>
      <c r="DU261" s="1" t="str">
        <f t="shared" si="1075"/>
        <v/>
      </c>
      <c r="DV261" s="1">
        <f t="shared" si="1029"/>
        <v>0</v>
      </c>
      <c r="DW261" s="1">
        <f t="shared" si="940"/>
        <v>0</v>
      </c>
      <c r="DX261" s="1" t="str">
        <f t="shared" si="1076"/>
        <v/>
      </c>
      <c r="DY261" s="1" t="str">
        <f t="shared" si="1077"/>
        <v/>
      </c>
      <c r="EA261" s="1">
        <f t="shared" si="1009"/>
        <v>0</v>
      </c>
      <c r="EB261" s="1">
        <f t="shared" si="1010"/>
        <v>0</v>
      </c>
      <c r="EC261" s="1">
        <f t="shared" si="1011"/>
        <v>0</v>
      </c>
      <c r="ED261" s="1">
        <f t="shared" si="1012"/>
        <v>0</v>
      </c>
      <c r="EF261" s="1">
        <f t="shared" si="1078"/>
        <v>1</v>
      </c>
      <c r="EG261" s="1">
        <f t="shared" si="1079"/>
        <v>1</v>
      </c>
      <c r="EH261" s="1">
        <f t="shared" si="1080"/>
        <v>1</v>
      </c>
      <c r="EI261" s="1">
        <f t="shared" si="1081"/>
        <v>1</v>
      </c>
      <c r="EK261" s="1">
        <f t="shared" si="1013"/>
        <v>1</v>
      </c>
      <c r="EL261" s="1">
        <f t="shared" si="1014"/>
        <v>1</v>
      </c>
      <c r="EM261" s="1">
        <f t="shared" si="1015"/>
        <v>1</v>
      </c>
      <c r="EO261" s="1">
        <f t="shared" si="1016"/>
        <v>1</v>
      </c>
      <c r="EP261" s="1">
        <f t="shared" si="1017"/>
        <v>1</v>
      </c>
      <c r="EQ261" s="1">
        <f t="shared" si="1018"/>
        <v>1</v>
      </c>
      <c r="ES261" s="1">
        <f t="shared" si="1019"/>
        <v>1</v>
      </c>
      <c r="ET261" s="1">
        <f t="shared" si="1020"/>
        <v>1</v>
      </c>
      <c r="EU261" s="1">
        <f t="shared" si="1021"/>
        <v>1</v>
      </c>
      <c r="EV261" s="1">
        <f t="shared" si="1128"/>
        <v>1</v>
      </c>
      <c r="EW261" s="1">
        <f t="shared" si="1125"/>
        <v>0</v>
      </c>
      <c r="EY261" s="1">
        <f t="shared" si="1022"/>
        <v>1</v>
      </c>
      <c r="EZ261" s="1">
        <f t="shared" si="1023"/>
        <v>1</v>
      </c>
      <c r="FA261" s="1">
        <f t="shared" si="1024"/>
        <v>1</v>
      </c>
      <c r="FC261" s="1">
        <f t="shared" si="1030"/>
        <v>1</v>
      </c>
      <c r="FD261" s="1">
        <f t="shared" si="1126"/>
        <v>1</v>
      </c>
      <c r="FE261" s="1"/>
      <c r="FF261" s="1">
        <f t="shared" si="1031"/>
        <v>1</v>
      </c>
      <c r="FG261" s="1">
        <f t="shared" si="1032"/>
        <v>1</v>
      </c>
      <c r="FH261" s="1">
        <f t="shared" si="1033"/>
        <v>1</v>
      </c>
      <c r="FI261" s="1">
        <f t="shared" si="1082"/>
        <v>0</v>
      </c>
      <c r="FJ261" s="1">
        <f t="shared" si="1083"/>
        <v>0</v>
      </c>
      <c r="FK261" s="1">
        <f t="shared" si="1084"/>
        <v>0</v>
      </c>
      <c r="FL261" s="1">
        <f t="shared" si="1085"/>
        <v>0</v>
      </c>
      <c r="FN261" s="1" t="str">
        <f t="shared" si="1086"/>
        <v/>
      </c>
      <c r="FO261" s="1" t="str">
        <f t="shared" si="1087"/>
        <v/>
      </c>
      <c r="FP261" s="1" t="str">
        <f t="shared" si="1088"/>
        <v/>
      </c>
      <c r="FV261" s="1">
        <f t="shared" si="1134"/>
        <v>1</v>
      </c>
      <c r="FW261" s="1">
        <f t="shared" si="1135"/>
        <v>1</v>
      </c>
      <c r="FX261" s="1">
        <f t="shared" si="1136"/>
        <v>0</v>
      </c>
      <c r="GA261" s="1">
        <f t="shared" si="1089"/>
        <v>1</v>
      </c>
      <c r="GB261" s="1">
        <f t="shared" si="1090"/>
        <v>1</v>
      </c>
      <c r="GC261" s="1">
        <f t="shared" si="1091"/>
        <v>1</v>
      </c>
      <c r="GD261" s="1">
        <f t="shared" si="1092"/>
        <v>1</v>
      </c>
      <c r="GE261" s="1">
        <f t="shared" si="1093"/>
        <v>0</v>
      </c>
      <c r="GF261" s="1">
        <f t="shared" si="1034"/>
        <v>0</v>
      </c>
      <c r="GG261" s="1">
        <f t="shared" si="1094"/>
        <v>0</v>
      </c>
      <c r="GI261" s="1">
        <f t="shared" si="1095"/>
        <v>1</v>
      </c>
      <c r="GK261" s="1">
        <f t="shared" si="1096"/>
        <v>1</v>
      </c>
      <c r="GL261" s="1">
        <f t="shared" si="1097"/>
        <v>1</v>
      </c>
      <c r="GM261" s="1">
        <f t="shared" si="1098"/>
        <v>1</v>
      </c>
      <c r="GN261" s="1">
        <f t="shared" si="1099"/>
        <v>1</v>
      </c>
      <c r="GO261" s="1">
        <f t="shared" si="1100"/>
        <v>0</v>
      </c>
      <c r="GP261" s="1">
        <f t="shared" si="1035"/>
        <v>0</v>
      </c>
      <c r="GQ261" s="1">
        <f t="shared" si="1101"/>
        <v>0</v>
      </c>
      <c r="GS261" s="1">
        <f t="shared" si="1102"/>
        <v>0</v>
      </c>
      <c r="GT261" s="1" t="str">
        <f t="shared" si="1103"/>
        <v/>
      </c>
      <c r="GU261" s="1">
        <f t="shared" si="1036"/>
        <v>1</v>
      </c>
      <c r="GV261" s="1">
        <f t="shared" si="1037"/>
        <v>0</v>
      </c>
      <c r="GW261" s="1">
        <f t="shared" si="1038"/>
        <v>0</v>
      </c>
      <c r="GX261" s="1">
        <f t="shared" si="1039"/>
        <v>0</v>
      </c>
      <c r="GY261" s="1">
        <f t="shared" si="1040"/>
        <v>0</v>
      </c>
      <c r="GZ261" s="1"/>
      <c r="HA261" s="1">
        <f t="shared" si="1104"/>
        <v>0</v>
      </c>
      <c r="HB261" s="1">
        <f t="shared" si="1105"/>
        <v>0</v>
      </c>
      <c r="HC261" s="1">
        <f t="shared" si="1106"/>
        <v>0</v>
      </c>
      <c r="HD261" s="1">
        <f t="shared" si="1107"/>
        <v>0</v>
      </c>
      <c r="HE261" s="1">
        <f t="shared" si="1108"/>
        <v>0</v>
      </c>
      <c r="HF261" s="1">
        <f t="shared" si="1109"/>
        <v>0</v>
      </c>
      <c r="HH261" s="1">
        <f t="shared" si="1110"/>
        <v>0</v>
      </c>
      <c r="HI261" s="1">
        <f t="shared" si="1111"/>
        <v>0</v>
      </c>
      <c r="HJ261" s="1">
        <f t="shared" si="1112"/>
        <v>0</v>
      </c>
      <c r="HK261" s="1">
        <f t="shared" si="1113"/>
        <v>0</v>
      </c>
      <c r="HL261" s="1">
        <f t="shared" si="1114"/>
        <v>0</v>
      </c>
      <c r="HM261" s="1">
        <f t="shared" si="1115"/>
        <v>0</v>
      </c>
      <c r="HO261" s="1" t="str">
        <f t="shared" si="944"/>
        <v/>
      </c>
      <c r="HP261" s="1">
        <f t="shared" si="945"/>
        <v>1</v>
      </c>
      <c r="HQ261" s="1" t="str">
        <f t="shared" si="1116"/>
        <v/>
      </c>
      <c r="HR261" s="1">
        <f t="shared" si="1117"/>
        <v>1</v>
      </c>
      <c r="HS261" s="1" t="str">
        <f t="shared" si="1118"/>
        <v/>
      </c>
      <c r="HT261" s="1">
        <f t="shared" si="1119"/>
        <v>1</v>
      </c>
      <c r="HU261" s="1" t="str">
        <f t="shared" si="1120"/>
        <v/>
      </c>
      <c r="HV261" s="1">
        <f t="shared" si="1121"/>
        <v>1</v>
      </c>
      <c r="HW261" s="1" t="str">
        <f t="shared" si="1122"/>
        <v/>
      </c>
      <c r="HX261" s="1" t="str">
        <f t="shared" si="1123"/>
        <v/>
      </c>
      <c r="HZ261" s="1" t="str">
        <f t="shared" si="988"/>
        <v/>
      </c>
      <c r="IA261" s="1">
        <f t="shared" si="989"/>
        <v>1</v>
      </c>
      <c r="IB261" s="1" t="str">
        <f t="shared" si="990"/>
        <v/>
      </c>
      <c r="IC261" s="1">
        <f t="shared" si="991"/>
        <v>1</v>
      </c>
      <c r="ID261" s="1" t="str">
        <f t="shared" si="992"/>
        <v/>
      </c>
      <c r="IE261" s="1">
        <f t="shared" si="993"/>
        <v>1</v>
      </c>
      <c r="IF261" s="1" t="str">
        <f t="shared" si="994"/>
        <v/>
      </c>
      <c r="IG261" s="1">
        <f t="shared" si="995"/>
        <v>1</v>
      </c>
      <c r="IH261" s="1" t="str">
        <f t="shared" si="996"/>
        <v/>
      </c>
      <c r="II261" s="1" t="str">
        <f t="shared" si="997"/>
        <v/>
      </c>
    </row>
    <row r="262" spans="1:243" x14ac:dyDescent="0.2">
      <c r="A262" s="14">
        <f t="shared" si="1129"/>
        <v>262</v>
      </c>
      <c r="C262" s="2">
        <v>42493</v>
      </c>
      <c r="G262" s="3">
        <v>109.11</v>
      </c>
      <c r="H262" s="3">
        <v>121.015</v>
      </c>
      <c r="I262" s="3">
        <v>130.095</v>
      </c>
      <c r="J262" s="4">
        <v>163.27000000000001</v>
      </c>
      <c r="P262" s="128">
        <f t="shared" si="1025"/>
        <v>3499</v>
      </c>
      <c r="Q262" s="5">
        <f t="shared" si="1026"/>
        <v>3873.5</v>
      </c>
      <c r="R262" s="6">
        <f t="shared" si="1027"/>
        <v>4169.5</v>
      </c>
      <c r="S262" s="7">
        <f t="shared" si="1028"/>
        <v>5243.0000000000009</v>
      </c>
      <c r="Y262" s="4">
        <f t="shared" si="1042"/>
        <v>2.2499999999995453</v>
      </c>
      <c r="Z262" s="1">
        <f t="shared" si="1043"/>
        <v>10.749999999999545</v>
      </c>
      <c r="AA262" s="1">
        <f t="shared" si="1044"/>
        <v>19.000000000000909</v>
      </c>
      <c r="AB262" s="1">
        <f t="shared" si="1045"/>
        <v>53.000000000000909</v>
      </c>
      <c r="AC262" s="1"/>
      <c r="AD262" s="1"/>
      <c r="AE262" s="126"/>
      <c r="AF262" s="126"/>
      <c r="AG262" s="126"/>
      <c r="AH262" s="4">
        <f t="shared" ref="AH262:AH325" si="1139">ABS(BJ262)</f>
        <v>2.6666666666672727</v>
      </c>
      <c r="AI262" s="4">
        <f t="shared" ref="AI262:AI325" si="1140">ABS(BK262)</f>
        <v>1.9500000000006361</v>
      </c>
      <c r="AJ262" s="4">
        <f t="shared" ref="AJ262:AJ325" si="1141">ABS(BL262)</f>
        <v>0.65000000000100044</v>
      </c>
      <c r="AK262" s="4">
        <f t="shared" ref="AK262:AK325" si="1142">ABS(BM262)</f>
        <v>1.9166666666677283</v>
      </c>
      <c r="AL262" s="4">
        <f t="shared" ref="AL262:AL325" si="1143">ABS(BN262)</f>
        <v>1.2499999999990905</v>
      </c>
      <c r="AM262" s="4">
        <f t="shared" ref="AM262:AM325" si="1144">ABS(BO262)</f>
        <v>1.3333333333339397</v>
      </c>
      <c r="AN262" s="4">
        <f t="shared" ref="AN262:AN325" si="1145">ABS(BP262)</f>
        <v>2.1999999999994557</v>
      </c>
      <c r="AO262" s="4">
        <f t="shared" ref="AO262:AO325" si="1146">ABS(BQ262)</f>
        <v>1</v>
      </c>
      <c r="AP262" s="4">
        <f t="shared" ref="AP262:AP325" si="1147">ABS(BR262)</f>
        <v>1.3333333333333321</v>
      </c>
      <c r="AQ262" s="4">
        <f t="shared" ref="AQ262:AQ325" si="1148">ABS(BS262)</f>
        <v>4.2083333333355322</v>
      </c>
      <c r="AR262" s="4">
        <f t="shared" ref="AR262:AR325" si="1149">ABS(BT262)</f>
        <v>3.1000000000012733</v>
      </c>
      <c r="AS262" s="4">
        <f t="shared" ref="AS262:AS325" si="1150">ABS(BU262)</f>
        <v>1.027777777778434</v>
      </c>
      <c r="AT262" s="4">
        <f t="shared" ref="AT262:AT325" si="1151">ABS(BV262)</f>
        <v>2.5666666666676976</v>
      </c>
      <c r="AU262" s="1"/>
      <c r="BA262" s="11">
        <f t="shared" si="1130"/>
        <v>2.2499999999995453</v>
      </c>
      <c r="BB262" s="11">
        <f t="shared" si="1131"/>
        <v>10.749999999999545</v>
      </c>
      <c r="BC262" s="12">
        <f t="shared" si="1132"/>
        <v>19.000000000000909</v>
      </c>
      <c r="BD262" s="13">
        <f t="shared" si="1133"/>
        <v>53.000000000000909</v>
      </c>
      <c r="BJ262" s="11">
        <f t="shared" si="1046"/>
        <v>-2.6666666666672727</v>
      </c>
      <c r="BK262" s="11">
        <f t="shared" si="1047"/>
        <v>-1.9500000000006361</v>
      </c>
      <c r="BL262" s="11">
        <f t="shared" si="1048"/>
        <v>-0.65000000000100044</v>
      </c>
      <c r="BM262" s="11">
        <f t="shared" si="1049"/>
        <v>-1.9166666666677283</v>
      </c>
      <c r="BN262" s="11">
        <f t="shared" si="1050"/>
        <v>1.2499999999990905</v>
      </c>
      <c r="BO262" s="11">
        <f t="shared" si="1051"/>
        <v>1.3333333333339397</v>
      </c>
      <c r="BP262" s="11">
        <f t="shared" si="1052"/>
        <v>-2.1999999999994557</v>
      </c>
      <c r="BQ262" s="1">
        <v>1</v>
      </c>
      <c r="BR262" s="11">
        <f t="shared" si="1053"/>
        <v>1.3333333333333321</v>
      </c>
      <c r="BS262" s="11">
        <f t="shared" si="1054"/>
        <v>4.2083333333355322</v>
      </c>
      <c r="BT262" s="11">
        <f t="shared" si="1055"/>
        <v>-3.1000000000012733</v>
      </c>
      <c r="BU262" s="11">
        <f t="shared" si="1056"/>
        <v>-1.027777777778434</v>
      </c>
      <c r="BV262" s="11">
        <f t="shared" si="998"/>
        <v>-2.5666666666676976</v>
      </c>
      <c r="BY262" s="126"/>
      <c r="BZ262" s="126"/>
      <c r="CB262" s="1">
        <f t="shared" si="999"/>
        <v>0</v>
      </c>
      <c r="CC262" s="1">
        <f t="shared" si="1000"/>
        <v>0</v>
      </c>
      <c r="CD262" s="1">
        <f t="shared" si="1001"/>
        <v>0</v>
      </c>
      <c r="CE262" s="126">
        <f t="shared" ref="CE262:CE325" si="1152">IF(BD262="","",IF(OR(AND(BD262&gt;-0.001,BD262&lt;0.001),AND(BK262&gt;-0.001,BK262&lt;0.001)),0,IF(BD262&gt;0,IF(BK262&gt;0,1,0),IF(BK262&lt;0,1,0))))</f>
        <v>0</v>
      </c>
      <c r="CF262" s="1">
        <f t="shared" si="1057"/>
        <v>0</v>
      </c>
      <c r="CG262" s="1" t="str">
        <f t="shared" si="1002"/>
        <v/>
      </c>
      <c r="CH262" s="1" t="str">
        <f t="shared" ref="CH262:CH325" si="1153">IF(DJ262=0,IF(AND(BK262&gt;-0.001,BD262&lt;0.001),1,IF(AND(BK262&lt;0.001,BD262&gt;-0.001),1,0)),"")</f>
        <v/>
      </c>
      <c r="CI262" s="1">
        <f t="shared" si="1058"/>
        <v>1</v>
      </c>
      <c r="CJ262" s="1">
        <f t="shared" ref="CJ262:CJ280" si="1154">IF(DI262=1,IF(AND(BK262&gt;-0.001,BD262&lt;0.001),1,IF(AND(BK262&lt;0.001,BD262&gt;-0.001),1,0)),"")</f>
        <v>1</v>
      </c>
      <c r="CK262" s="1" t="str">
        <f t="shared" ref="CK262:CK280" si="1155">IF(CV262=1,IF(AND(BK262&gt;-0.001,BD262&lt;0.001),1,IF(AND(BK262&lt;0.001,BD262&gt;-0.001),1,0)),"")</f>
        <v/>
      </c>
      <c r="CL262" s="1">
        <f t="shared" si="1041"/>
        <v>1</v>
      </c>
      <c r="CM262" s="1">
        <f t="shared" si="1059"/>
        <v>1</v>
      </c>
      <c r="CN262" s="1">
        <f t="shared" si="934"/>
        <v>1</v>
      </c>
      <c r="CO262" s="1" t="str">
        <f t="shared" si="1137"/>
        <v/>
      </c>
      <c r="CP262" s="1" t="str">
        <f t="shared" si="936"/>
        <v/>
      </c>
      <c r="CQ262" s="1">
        <f t="shared" si="937"/>
        <v>1</v>
      </c>
      <c r="CS262" s="1">
        <f t="shared" si="1003"/>
        <v>0</v>
      </c>
      <c r="CT262" s="1">
        <f t="shared" si="1004"/>
        <v>0</v>
      </c>
      <c r="CU262" s="1">
        <f t="shared" si="1005"/>
        <v>0</v>
      </c>
      <c r="CV262" s="126">
        <f t="shared" ref="CV262:CV325" si="1156">IF(BD262="","",IF(OR(AND(BD262&gt;-0.001,BD262&lt;0.001),AND(BM262&gt;-0.001,BM262&lt;0.001)),0,IF(BD262&gt;0,IF(BM262&gt;0,1,0),IF(BM262&lt;0,1,0))))</f>
        <v>0</v>
      </c>
      <c r="CW262" s="1">
        <f t="shared" si="1127"/>
        <v>1</v>
      </c>
      <c r="CX262" s="1" t="str">
        <f t="shared" si="1138"/>
        <v/>
      </c>
      <c r="CY262" s="1" t="str">
        <f t="shared" si="1060"/>
        <v/>
      </c>
      <c r="CZ262" s="1" t="str">
        <f t="shared" si="1061"/>
        <v/>
      </c>
      <c r="DA262" s="1" t="str">
        <f t="shared" si="1062"/>
        <v/>
      </c>
      <c r="DB262" s="1">
        <f t="shared" si="1063"/>
        <v>1</v>
      </c>
      <c r="DC262" s="1" t="str">
        <f t="shared" si="1064"/>
        <v/>
      </c>
      <c r="DD262" s="1">
        <f t="shared" si="1065"/>
        <v>1</v>
      </c>
      <c r="DE262" s="1" t="str">
        <f t="shared" si="939"/>
        <v/>
      </c>
      <c r="DF262" s="1"/>
      <c r="DG262" s="126">
        <f t="shared" ref="DG262:DG325" si="1157">IF(OR(AND(BA262&gt;-0.001,BA262&lt;0.001),AND(BO262&gt;-0.001,BO262&lt;0.001)),1,IF(BA262&gt;0,IF(BO262&gt;0,1,0),IF(BO262&lt;0,1,0)))</f>
        <v>1</v>
      </c>
      <c r="DH262" s="1">
        <f t="shared" si="1006"/>
        <v>1</v>
      </c>
      <c r="DI262" s="1">
        <f t="shared" si="1007"/>
        <v>1</v>
      </c>
      <c r="DJ262" s="1">
        <f t="shared" si="1008"/>
        <v>1</v>
      </c>
      <c r="DK262" s="1" t="str">
        <f t="shared" si="1066"/>
        <v/>
      </c>
      <c r="DL262" s="1"/>
      <c r="DM262" s="1" t="str">
        <f t="shared" si="1067"/>
        <v/>
      </c>
      <c r="DN262" s="1">
        <f t="shared" si="1068"/>
        <v>0</v>
      </c>
      <c r="DO262" s="1">
        <f t="shared" si="1069"/>
        <v>1</v>
      </c>
      <c r="DP262" s="1">
        <f t="shared" si="1070"/>
        <v>0</v>
      </c>
      <c r="DQ262" s="1">
        <f t="shared" si="1071"/>
        <v>1</v>
      </c>
      <c r="DR262" s="1">
        <f t="shared" si="1072"/>
        <v>1</v>
      </c>
      <c r="DS262" s="1">
        <f t="shared" si="1073"/>
        <v>1</v>
      </c>
      <c r="DT262" s="1">
        <f t="shared" si="1074"/>
        <v>1</v>
      </c>
      <c r="DU262" s="1">
        <f t="shared" si="1075"/>
        <v>1</v>
      </c>
      <c r="DV262" s="1">
        <f t="shared" si="1029"/>
        <v>1</v>
      </c>
      <c r="DW262" s="1">
        <f t="shared" si="940"/>
        <v>0</v>
      </c>
      <c r="DX262" s="1" t="str">
        <f t="shared" si="1076"/>
        <v/>
      </c>
      <c r="DY262" s="1" t="str">
        <f t="shared" si="1077"/>
        <v/>
      </c>
      <c r="EA262" s="1">
        <f t="shared" si="1009"/>
        <v>0</v>
      </c>
      <c r="EB262" s="1">
        <f t="shared" si="1010"/>
        <v>0</v>
      </c>
      <c r="EC262" s="1">
        <f t="shared" si="1011"/>
        <v>0</v>
      </c>
      <c r="ED262" s="1">
        <f t="shared" si="1012"/>
        <v>0</v>
      </c>
      <c r="EF262" s="1">
        <f t="shared" si="1078"/>
        <v>1</v>
      </c>
      <c r="EG262" s="1">
        <f t="shared" si="1079"/>
        <v>1</v>
      </c>
      <c r="EH262" s="1">
        <f t="shared" si="1080"/>
        <v>1</v>
      </c>
      <c r="EI262" s="1">
        <f t="shared" si="1081"/>
        <v>1</v>
      </c>
      <c r="EK262" s="1">
        <f t="shared" si="1013"/>
        <v>1</v>
      </c>
      <c r="EL262" s="1">
        <f t="shared" si="1014"/>
        <v>1</v>
      </c>
      <c r="EM262" s="1">
        <f t="shared" si="1015"/>
        <v>1</v>
      </c>
      <c r="EO262" s="1">
        <f t="shared" si="1016"/>
        <v>1</v>
      </c>
      <c r="EP262" s="1">
        <f t="shared" si="1017"/>
        <v>1</v>
      </c>
      <c r="EQ262" s="1">
        <f t="shared" si="1018"/>
        <v>1</v>
      </c>
      <c r="ES262" s="1">
        <f t="shared" si="1019"/>
        <v>1</v>
      </c>
      <c r="ET262" s="1">
        <f t="shared" si="1020"/>
        <v>1</v>
      </c>
      <c r="EU262" s="1">
        <f t="shared" si="1021"/>
        <v>1</v>
      </c>
      <c r="EV262" s="1">
        <f t="shared" si="1128"/>
        <v>1</v>
      </c>
      <c r="EW262" s="1">
        <f t="shared" si="1125"/>
        <v>0</v>
      </c>
      <c r="EY262" s="1">
        <f t="shared" si="1022"/>
        <v>1</v>
      </c>
      <c r="EZ262" s="1">
        <f t="shared" si="1023"/>
        <v>1</v>
      </c>
      <c r="FA262" s="1">
        <f t="shared" si="1024"/>
        <v>1</v>
      </c>
      <c r="FC262" s="1">
        <f t="shared" si="1030"/>
        <v>0</v>
      </c>
      <c r="FD262" s="1" t="str">
        <f t="shared" si="1126"/>
        <v/>
      </c>
      <c r="FE262" s="1"/>
      <c r="FF262" s="1">
        <f t="shared" si="1031"/>
        <v>1</v>
      </c>
      <c r="FG262" s="1">
        <f t="shared" si="1032"/>
        <v>0</v>
      </c>
      <c r="FH262" s="1">
        <f t="shared" si="1033"/>
        <v>0</v>
      </c>
      <c r="FI262" s="1" t="str">
        <f t="shared" si="1082"/>
        <v/>
      </c>
      <c r="FJ262" s="1" t="str">
        <f t="shared" si="1083"/>
        <v/>
      </c>
      <c r="FK262" s="1" t="str">
        <f t="shared" si="1084"/>
        <v/>
      </c>
      <c r="FL262" s="1" t="str">
        <f t="shared" si="1085"/>
        <v/>
      </c>
      <c r="FN262" s="1">
        <f t="shared" si="1086"/>
        <v>1</v>
      </c>
      <c r="FO262" s="1">
        <f t="shared" si="1087"/>
        <v>1</v>
      </c>
      <c r="FP262" s="1" t="str">
        <f t="shared" si="1088"/>
        <v/>
      </c>
      <c r="FV262" s="1">
        <f t="shared" si="1134"/>
        <v>0</v>
      </c>
      <c r="FW262" s="1">
        <f t="shared" si="1135"/>
        <v>0</v>
      </c>
      <c r="FX262" s="1">
        <f t="shared" si="1136"/>
        <v>1</v>
      </c>
      <c r="GA262" s="1">
        <f t="shared" si="1089"/>
        <v>1</v>
      </c>
      <c r="GB262" s="1">
        <f t="shared" si="1090"/>
        <v>1</v>
      </c>
      <c r="GC262" s="1">
        <f t="shared" si="1091"/>
        <v>1</v>
      </c>
      <c r="GD262" s="1">
        <f t="shared" si="1092"/>
        <v>1</v>
      </c>
      <c r="GE262" s="1">
        <f t="shared" si="1093"/>
        <v>0</v>
      </c>
      <c r="GF262" s="1">
        <f t="shared" si="1034"/>
        <v>0</v>
      </c>
      <c r="GG262" s="1">
        <f t="shared" si="1094"/>
        <v>1</v>
      </c>
      <c r="GI262" s="1">
        <f t="shared" si="1095"/>
        <v>1</v>
      </c>
      <c r="GK262" s="1">
        <f t="shared" si="1096"/>
        <v>1</v>
      </c>
      <c r="GL262" s="1">
        <f t="shared" si="1097"/>
        <v>1</v>
      </c>
      <c r="GM262" s="1">
        <f t="shared" si="1098"/>
        <v>1</v>
      </c>
      <c r="GN262" s="1">
        <f t="shared" si="1099"/>
        <v>1</v>
      </c>
      <c r="GO262" s="1">
        <f t="shared" si="1100"/>
        <v>0</v>
      </c>
      <c r="GP262" s="1">
        <f t="shared" si="1035"/>
        <v>0</v>
      </c>
      <c r="GQ262" s="1">
        <f t="shared" si="1101"/>
        <v>1</v>
      </c>
      <c r="GS262" s="1">
        <f t="shared" si="1102"/>
        <v>0</v>
      </c>
      <c r="GT262" s="1">
        <f t="shared" si="1103"/>
        <v>0</v>
      </c>
      <c r="GU262" s="1">
        <f t="shared" si="1036"/>
        <v>1</v>
      </c>
      <c r="GV262" s="1">
        <f t="shared" si="1037"/>
        <v>1</v>
      </c>
      <c r="GW262" s="1">
        <f t="shared" si="1038"/>
        <v>0</v>
      </c>
      <c r="GX262" s="1">
        <f t="shared" si="1039"/>
        <v>0</v>
      </c>
      <c r="GY262" s="1">
        <f t="shared" si="1040"/>
        <v>0</v>
      </c>
      <c r="GZ262" s="1"/>
      <c r="HA262" s="1">
        <f t="shared" si="1104"/>
        <v>0</v>
      </c>
      <c r="HB262" s="1">
        <f t="shared" si="1105"/>
        <v>0</v>
      </c>
      <c r="HC262" s="1">
        <f t="shared" si="1106"/>
        <v>0</v>
      </c>
      <c r="HD262" s="1">
        <f t="shared" si="1107"/>
        <v>0</v>
      </c>
      <c r="HE262" s="1">
        <f t="shared" si="1108"/>
        <v>0</v>
      </c>
      <c r="HF262" s="1">
        <f t="shared" si="1109"/>
        <v>0</v>
      </c>
      <c r="HH262" s="1">
        <f t="shared" si="1110"/>
        <v>1</v>
      </c>
      <c r="HI262" s="1">
        <f t="shared" si="1111"/>
        <v>1</v>
      </c>
      <c r="HJ262" s="1">
        <f t="shared" si="1112"/>
        <v>0</v>
      </c>
      <c r="HK262" s="1">
        <f t="shared" si="1113"/>
        <v>0</v>
      </c>
      <c r="HL262" s="1">
        <f t="shared" si="1114"/>
        <v>0</v>
      </c>
      <c r="HM262" s="1">
        <f t="shared" si="1115"/>
        <v>0</v>
      </c>
      <c r="HO262" s="1">
        <f t="shared" si="944"/>
        <v>1</v>
      </c>
      <c r="HP262" s="1" t="str">
        <f t="shared" si="945"/>
        <v/>
      </c>
      <c r="HQ262" s="1">
        <f t="shared" si="1116"/>
        <v>1</v>
      </c>
      <c r="HR262" s="1" t="str">
        <f t="shared" si="1117"/>
        <v/>
      </c>
      <c r="HS262" s="1">
        <f t="shared" si="1118"/>
        <v>1</v>
      </c>
      <c r="HT262" s="1" t="str">
        <f t="shared" si="1119"/>
        <v/>
      </c>
      <c r="HU262" s="1">
        <f t="shared" si="1120"/>
        <v>1</v>
      </c>
      <c r="HV262" s="1" t="str">
        <f t="shared" si="1121"/>
        <v/>
      </c>
      <c r="HW262" s="1">
        <f t="shared" si="1122"/>
        <v>1</v>
      </c>
      <c r="HX262" s="1" t="str">
        <f t="shared" si="1123"/>
        <v/>
      </c>
      <c r="HZ262" s="1">
        <f t="shared" si="988"/>
        <v>0</v>
      </c>
      <c r="IA262" s="1" t="str">
        <f t="shared" si="989"/>
        <v/>
      </c>
      <c r="IB262" s="1">
        <f t="shared" si="990"/>
        <v>0</v>
      </c>
      <c r="IC262" s="1" t="str">
        <f t="shared" si="991"/>
        <v/>
      </c>
      <c r="ID262" s="1">
        <f t="shared" si="992"/>
        <v>0</v>
      </c>
      <c r="IE262" s="1" t="str">
        <f t="shared" si="993"/>
        <v/>
      </c>
      <c r="IF262" s="1">
        <f t="shared" si="994"/>
        <v>0</v>
      </c>
      <c r="IG262" s="1" t="str">
        <f t="shared" si="995"/>
        <v/>
      </c>
      <c r="IH262" s="1">
        <f t="shared" si="996"/>
        <v>0</v>
      </c>
      <c r="II262" s="1" t="str">
        <f t="shared" si="997"/>
        <v/>
      </c>
    </row>
    <row r="263" spans="1:243" x14ac:dyDescent="0.2">
      <c r="A263" s="14">
        <f t="shared" si="1129"/>
        <v>263</v>
      </c>
      <c r="C263" s="2">
        <v>42494</v>
      </c>
      <c r="G263" s="3">
        <v>109.117</v>
      </c>
      <c r="H263" s="3">
        <v>121.042</v>
      </c>
      <c r="I263" s="3">
        <v>130.13999999999999</v>
      </c>
      <c r="J263" s="4">
        <v>164.12</v>
      </c>
      <c r="P263" s="128">
        <f t="shared" si="1025"/>
        <v>3499.7500000000005</v>
      </c>
      <c r="Q263" s="5">
        <f t="shared" si="1026"/>
        <v>3876.25</v>
      </c>
      <c r="R263" s="6">
        <f t="shared" si="1027"/>
        <v>4173.9999999999982</v>
      </c>
      <c r="S263" s="7">
        <f t="shared" si="1028"/>
        <v>5260</v>
      </c>
      <c r="Y263" s="4">
        <f t="shared" si="1042"/>
        <v>0.75000000000045475</v>
      </c>
      <c r="Z263" s="1">
        <f t="shared" si="1043"/>
        <v>2.75</v>
      </c>
      <c r="AA263" s="1">
        <f t="shared" si="1044"/>
        <v>4.499999999998181</v>
      </c>
      <c r="AB263" s="1">
        <f t="shared" si="1045"/>
        <v>16.999999999999091</v>
      </c>
      <c r="AC263" s="1"/>
      <c r="AD263" s="1"/>
      <c r="AE263" s="126"/>
      <c r="AF263" s="126"/>
      <c r="AG263" s="126"/>
      <c r="AH263" s="4">
        <f t="shared" si="1139"/>
        <v>0.33333333333242376</v>
      </c>
      <c r="AI263" s="4">
        <f t="shared" si="1140"/>
        <v>0.14999999999909042</v>
      </c>
      <c r="AJ263" s="4">
        <f t="shared" si="1141"/>
        <v>5.0000000001091394E-2</v>
      </c>
      <c r="AK263" s="4">
        <f t="shared" si="1142"/>
        <v>0.24999999999878719</v>
      </c>
      <c r="AL263" s="4">
        <f t="shared" si="1143"/>
        <v>0.50000000000090949</v>
      </c>
      <c r="AM263" s="4">
        <f t="shared" si="1144"/>
        <v>1.1666666666681822</v>
      </c>
      <c r="AN263" s="4">
        <f t="shared" si="1145"/>
        <v>2.3000000000014555</v>
      </c>
      <c r="AO263" s="4">
        <f t="shared" si="1146"/>
        <v>1</v>
      </c>
      <c r="AP263" s="4">
        <f t="shared" si="1147"/>
        <v>3.0314639687389899E-13</v>
      </c>
      <c r="AQ263" s="4">
        <f t="shared" si="1148"/>
        <v>0.79166666667000141</v>
      </c>
      <c r="AR263" s="4">
        <f t="shared" si="1149"/>
        <v>0.29999999999836291</v>
      </c>
      <c r="AS263" s="4">
        <f t="shared" si="1150"/>
        <v>1.0277777777775756</v>
      </c>
      <c r="AT263" s="4">
        <f t="shared" si="1151"/>
        <v>0.76666666666563588</v>
      </c>
      <c r="AU263" s="1"/>
      <c r="BA263" s="11">
        <f t="shared" si="1130"/>
        <v>0.75000000000045475</v>
      </c>
      <c r="BB263" s="11">
        <f t="shared" si="1131"/>
        <v>2.75</v>
      </c>
      <c r="BC263" s="12">
        <f t="shared" si="1132"/>
        <v>4.499999999998181</v>
      </c>
      <c r="BD263" s="13">
        <f t="shared" si="1133"/>
        <v>16.999999999999091</v>
      </c>
      <c r="BJ263" s="11">
        <f t="shared" si="1046"/>
        <v>-0.33333333333242376</v>
      </c>
      <c r="BK263" s="11">
        <f t="shared" si="1047"/>
        <v>-0.14999999999909042</v>
      </c>
      <c r="BL263" s="11">
        <f t="shared" si="1048"/>
        <v>5.0000000001091394E-2</v>
      </c>
      <c r="BM263" s="11">
        <f t="shared" si="1049"/>
        <v>-0.24999999999878719</v>
      </c>
      <c r="BN263" s="11">
        <f t="shared" si="1050"/>
        <v>0.50000000000090949</v>
      </c>
      <c r="BO263" s="11">
        <f t="shared" si="1051"/>
        <v>-1.1666666666681822</v>
      </c>
      <c r="BP263" s="11">
        <f t="shared" si="1052"/>
        <v>-2.3000000000014555</v>
      </c>
      <c r="BQ263" s="1">
        <v>1</v>
      </c>
      <c r="BR263" s="11">
        <f t="shared" si="1053"/>
        <v>-3.0314639687389899E-13</v>
      </c>
      <c r="BS263" s="11">
        <f t="shared" si="1054"/>
        <v>-0.79166666667000141</v>
      </c>
      <c r="BT263" s="11">
        <f t="shared" si="1055"/>
        <v>-0.29999999999836291</v>
      </c>
      <c r="BU263" s="11">
        <f t="shared" si="1056"/>
        <v>-1.0277777777775756</v>
      </c>
      <c r="BV263" s="11">
        <f t="shared" si="998"/>
        <v>-0.76666666666563588</v>
      </c>
      <c r="BY263" s="126"/>
      <c r="BZ263" s="126"/>
      <c r="CB263" s="1">
        <f t="shared" si="999"/>
        <v>0</v>
      </c>
      <c r="CC263" s="1">
        <f t="shared" si="1000"/>
        <v>0</v>
      </c>
      <c r="CD263" s="1">
        <f t="shared" si="1001"/>
        <v>0</v>
      </c>
      <c r="CE263" s="126">
        <f t="shared" si="1152"/>
        <v>0</v>
      </c>
      <c r="CF263" s="1">
        <f t="shared" si="1057"/>
        <v>0</v>
      </c>
      <c r="CG263" s="1" t="str">
        <f t="shared" si="1002"/>
        <v/>
      </c>
      <c r="CH263" s="1">
        <f t="shared" si="1153"/>
        <v>1</v>
      </c>
      <c r="CI263" s="1">
        <f t="shared" si="1058"/>
        <v>1</v>
      </c>
      <c r="CJ263" s="1" t="str">
        <f t="shared" si="1154"/>
        <v/>
      </c>
      <c r="CK263" s="1" t="str">
        <f t="shared" si="1155"/>
        <v/>
      </c>
      <c r="CL263" s="1">
        <f t="shared" si="1041"/>
        <v>1</v>
      </c>
      <c r="CM263" s="1">
        <f t="shared" si="1059"/>
        <v>1</v>
      </c>
      <c r="CN263" s="1">
        <f t="shared" si="934"/>
        <v>1</v>
      </c>
      <c r="CO263" s="1" t="str">
        <f t="shared" si="1137"/>
        <v/>
      </c>
      <c r="CP263" s="1" t="str">
        <f t="shared" si="936"/>
        <v/>
      </c>
      <c r="CQ263" s="1">
        <f t="shared" si="937"/>
        <v>1</v>
      </c>
      <c r="CS263" s="1">
        <f t="shared" si="1003"/>
        <v>0</v>
      </c>
      <c r="CT263" s="1">
        <f t="shared" si="1004"/>
        <v>0</v>
      </c>
      <c r="CU263" s="1">
        <f t="shared" si="1005"/>
        <v>0</v>
      </c>
      <c r="CV263" s="126">
        <f t="shared" si="1156"/>
        <v>0</v>
      </c>
      <c r="CW263" s="1">
        <f t="shared" si="1127"/>
        <v>1</v>
      </c>
      <c r="CX263" s="1" t="str">
        <f t="shared" si="1138"/>
        <v/>
      </c>
      <c r="CY263" s="1" t="str">
        <f t="shared" si="1060"/>
        <v/>
      </c>
      <c r="CZ263" s="1" t="str">
        <f t="shared" si="1061"/>
        <v/>
      </c>
      <c r="DA263" s="1" t="str">
        <f t="shared" si="1062"/>
        <v/>
      </c>
      <c r="DB263" s="1">
        <f t="shared" si="1063"/>
        <v>0</v>
      </c>
      <c r="DC263" s="1">
        <f t="shared" si="1064"/>
        <v>1</v>
      </c>
      <c r="DD263" s="1" t="str">
        <f t="shared" si="1065"/>
        <v/>
      </c>
      <c r="DE263" s="1" t="str">
        <f t="shared" si="939"/>
        <v/>
      </c>
      <c r="DF263" s="1"/>
      <c r="DG263" s="126">
        <f t="shared" si="1157"/>
        <v>0</v>
      </c>
      <c r="DH263" s="1">
        <f t="shared" si="1006"/>
        <v>0</v>
      </c>
      <c r="DI263" s="1">
        <f t="shared" si="1007"/>
        <v>0</v>
      </c>
      <c r="DJ263" s="1">
        <f t="shared" si="1008"/>
        <v>0</v>
      </c>
      <c r="DK263" s="1">
        <f t="shared" si="1066"/>
        <v>0</v>
      </c>
      <c r="DL263" s="1"/>
      <c r="DM263" s="1">
        <f t="shared" si="1067"/>
        <v>1</v>
      </c>
      <c r="DN263" s="1" t="str">
        <f t="shared" si="1068"/>
        <v/>
      </c>
      <c r="DO263" s="1" t="str">
        <f t="shared" si="1069"/>
        <v/>
      </c>
      <c r="DP263" s="1" t="str">
        <f t="shared" si="1070"/>
        <v/>
      </c>
      <c r="DQ263" s="1" t="str">
        <f t="shared" si="1071"/>
        <v/>
      </c>
      <c r="DR263" s="1" t="str">
        <f t="shared" si="1072"/>
        <v/>
      </c>
      <c r="DS263" s="1" t="str">
        <f t="shared" si="1073"/>
        <v/>
      </c>
      <c r="DT263" s="1" t="str">
        <f t="shared" si="1074"/>
        <v/>
      </c>
      <c r="DU263" s="1" t="str">
        <f t="shared" si="1075"/>
        <v/>
      </c>
      <c r="DV263" s="1">
        <f t="shared" si="1029"/>
        <v>0</v>
      </c>
      <c r="DW263" s="1">
        <f t="shared" si="940"/>
        <v>0</v>
      </c>
      <c r="DX263" s="1" t="str">
        <f t="shared" si="1076"/>
        <v/>
      </c>
      <c r="DY263" s="1" t="str">
        <f t="shared" si="1077"/>
        <v/>
      </c>
      <c r="EA263" s="1">
        <f t="shared" si="1009"/>
        <v>0</v>
      </c>
      <c r="EB263" s="1">
        <f t="shared" si="1010"/>
        <v>0</v>
      </c>
      <c r="EC263" s="1">
        <f t="shared" si="1011"/>
        <v>0</v>
      </c>
      <c r="ED263" s="1">
        <f t="shared" si="1012"/>
        <v>0</v>
      </c>
      <c r="EF263" s="1">
        <f t="shared" si="1078"/>
        <v>0</v>
      </c>
      <c r="EG263" s="1">
        <f t="shared" si="1079"/>
        <v>0</v>
      </c>
      <c r="EH263" s="1">
        <f t="shared" si="1080"/>
        <v>0</v>
      </c>
      <c r="EI263" s="1">
        <f t="shared" si="1081"/>
        <v>0</v>
      </c>
      <c r="EK263" s="1">
        <f t="shared" si="1013"/>
        <v>1</v>
      </c>
      <c r="EL263" s="1">
        <f t="shared" si="1014"/>
        <v>1</v>
      </c>
      <c r="EM263" s="1">
        <f t="shared" si="1015"/>
        <v>1</v>
      </c>
      <c r="EO263" s="1">
        <f t="shared" si="1016"/>
        <v>1</v>
      </c>
      <c r="EP263" s="1">
        <f t="shared" si="1017"/>
        <v>1</v>
      </c>
      <c r="EQ263" s="1">
        <f t="shared" si="1018"/>
        <v>1</v>
      </c>
      <c r="ES263" s="1">
        <f t="shared" si="1019"/>
        <v>1</v>
      </c>
      <c r="ET263" s="1">
        <f t="shared" si="1020"/>
        <v>1</v>
      </c>
      <c r="EU263" s="1">
        <f t="shared" si="1021"/>
        <v>1</v>
      </c>
      <c r="EV263" s="1">
        <f t="shared" si="1128"/>
        <v>1</v>
      </c>
      <c r="EW263" s="1">
        <f t="shared" si="1125"/>
        <v>0</v>
      </c>
      <c r="EY263" s="1">
        <f t="shared" si="1022"/>
        <v>1</v>
      </c>
      <c r="EZ263" s="1">
        <f t="shared" si="1023"/>
        <v>1</v>
      </c>
      <c r="FA263" s="1">
        <f t="shared" si="1024"/>
        <v>1</v>
      </c>
      <c r="FC263" s="1">
        <f t="shared" si="1030"/>
        <v>1</v>
      </c>
      <c r="FD263" s="1">
        <f t="shared" si="1126"/>
        <v>1</v>
      </c>
      <c r="FE263" s="1"/>
      <c r="FF263" s="1">
        <f t="shared" si="1031"/>
        <v>1</v>
      </c>
      <c r="FG263" s="1">
        <f t="shared" si="1032"/>
        <v>1</v>
      </c>
      <c r="FH263" s="1">
        <f t="shared" si="1033"/>
        <v>1</v>
      </c>
      <c r="FI263" s="1">
        <f t="shared" si="1082"/>
        <v>0</v>
      </c>
      <c r="FJ263" s="1">
        <f t="shared" si="1083"/>
        <v>0</v>
      </c>
      <c r="FK263" s="1">
        <f t="shared" si="1084"/>
        <v>0</v>
      </c>
      <c r="FL263" s="1">
        <f t="shared" si="1085"/>
        <v>0</v>
      </c>
      <c r="FN263" s="1" t="str">
        <f t="shared" si="1086"/>
        <v/>
      </c>
      <c r="FO263" s="1" t="str">
        <f t="shared" si="1087"/>
        <v/>
      </c>
      <c r="FP263" s="1" t="str">
        <f t="shared" si="1088"/>
        <v/>
      </c>
      <c r="FV263" s="1">
        <f t="shared" si="1134"/>
        <v>1</v>
      </c>
      <c r="FW263" s="1">
        <f t="shared" si="1135"/>
        <v>0</v>
      </c>
      <c r="FX263" s="1">
        <f t="shared" si="1136"/>
        <v>0</v>
      </c>
      <c r="GA263" s="1">
        <f t="shared" si="1089"/>
        <v>0</v>
      </c>
      <c r="GB263" s="1">
        <f t="shared" si="1090"/>
        <v>0</v>
      </c>
      <c r="GC263" s="1">
        <f t="shared" si="1091"/>
        <v>0</v>
      </c>
      <c r="GD263" s="1">
        <f t="shared" si="1092"/>
        <v>0</v>
      </c>
      <c r="GE263" s="1">
        <f t="shared" si="1093"/>
        <v>1</v>
      </c>
      <c r="GF263" s="1">
        <f t="shared" si="1034"/>
        <v>1</v>
      </c>
      <c r="GG263" s="1">
        <f t="shared" si="1094"/>
        <v>1</v>
      </c>
      <c r="GI263" s="1">
        <f t="shared" si="1095"/>
        <v>1</v>
      </c>
      <c r="GK263" s="1">
        <f t="shared" si="1096"/>
        <v>0</v>
      </c>
      <c r="GL263" s="1">
        <f t="shared" si="1097"/>
        <v>0</v>
      </c>
      <c r="GM263" s="1">
        <f t="shared" si="1098"/>
        <v>0</v>
      </c>
      <c r="GN263" s="1">
        <f t="shared" si="1099"/>
        <v>0</v>
      </c>
      <c r="GO263" s="1">
        <f t="shared" si="1100"/>
        <v>1</v>
      </c>
      <c r="GP263" s="1">
        <f t="shared" si="1035"/>
        <v>1</v>
      </c>
      <c r="GQ263" s="1">
        <f t="shared" si="1101"/>
        <v>1</v>
      </c>
      <c r="GS263" s="1" t="str">
        <f t="shared" si="1102"/>
        <v/>
      </c>
      <c r="GT263" s="1" t="str">
        <f t="shared" si="1103"/>
        <v/>
      </c>
      <c r="GU263" s="1">
        <f t="shared" si="1036"/>
        <v>0</v>
      </c>
      <c r="GV263" s="1">
        <f t="shared" si="1037"/>
        <v>0</v>
      </c>
      <c r="GW263" s="1">
        <f t="shared" si="1038"/>
        <v>0</v>
      </c>
      <c r="GX263" s="1">
        <f t="shared" si="1039"/>
        <v>0</v>
      </c>
      <c r="GY263" s="1">
        <f t="shared" si="1040"/>
        <v>0</v>
      </c>
      <c r="GZ263" s="1"/>
      <c r="HA263" s="1">
        <f t="shared" si="1104"/>
        <v>0</v>
      </c>
      <c r="HB263" s="1">
        <f t="shared" si="1105"/>
        <v>0</v>
      </c>
      <c r="HC263" s="1">
        <f t="shared" si="1106"/>
        <v>0</v>
      </c>
      <c r="HD263" s="1">
        <f t="shared" si="1107"/>
        <v>0</v>
      </c>
      <c r="HE263" s="1">
        <f t="shared" si="1108"/>
        <v>0</v>
      </c>
      <c r="HF263" s="1">
        <f t="shared" si="1109"/>
        <v>0</v>
      </c>
      <c r="HH263" s="1">
        <f t="shared" si="1110"/>
        <v>0</v>
      </c>
      <c r="HI263" s="1">
        <f t="shared" si="1111"/>
        <v>0</v>
      </c>
      <c r="HJ263" s="1">
        <f t="shared" si="1112"/>
        <v>0</v>
      </c>
      <c r="HK263" s="1">
        <f t="shared" si="1113"/>
        <v>0</v>
      </c>
      <c r="HL263" s="1">
        <f t="shared" si="1114"/>
        <v>0</v>
      </c>
      <c r="HM263" s="1">
        <f t="shared" si="1115"/>
        <v>0</v>
      </c>
      <c r="HO263" s="1">
        <f t="shared" si="944"/>
        <v>1</v>
      </c>
      <c r="HP263" s="1" t="str">
        <f t="shared" si="945"/>
        <v/>
      </c>
      <c r="HQ263" s="1">
        <f t="shared" si="1116"/>
        <v>1</v>
      </c>
      <c r="HR263" s="1" t="str">
        <f t="shared" si="1117"/>
        <v/>
      </c>
      <c r="HS263" s="1">
        <f t="shared" si="1118"/>
        <v>1</v>
      </c>
      <c r="HT263" s="1" t="str">
        <f t="shared" si="1119"/>
        <v/>
      </c>
      <c r="HU263" s="1" t="str">
        <f t="shared" si="1120"/>
        <v/>
      </c>
      <c r="HV263" s="1" t="str">
        <f t="shared" si="1121"/>
        <v/>
      </c>
      <c r="HW263" s="1" t="str">
        <f t="shared" si="1122"/>
        <v/>
      </c>
      <c r="HX263" s="1" t="str">
        <f t="shared" si="1123"/>
        <v/>
      </c>
      <c r="HZ263" s="1">
        <f t="shared" si="988"/>
        <v>1</v>
      </c>
      <c r="IA263" s="1" t="str">
        <f t="shared" si="989"/>
        <v/>
      </c>
      <c r="IB263" s="1">
        <f t="shared" si="990"/>
        <v>1</v>
      </c>
      <c r="IC263" s="1" t="str">
        <f t="shared" si="991"/>
        <v/>
      </c>
      <c r="ID263" s="1">
        <f t="shared" si="992"/>
        <v>1</v>
      </c>
      <c r="IE263" s="1" t="str">
        <f t="shared" si="993"/>
        <v/>
      </c>
      <c r="IF263" s="1" t="str">
        <f t="shared" si="994"/>
        <v/>
      </c>
      <c r="IG263" s="1" t="str">
        <f t="shared" si="995"/>
        <v/>
      </c>
      <c r="IH263" s="1" t="str">
        <f t="shared" si="996"/>
        <v/>
      </c>
      <c r="II263" s="1" t="str">
        <f t="shared" si="997"/>
        <v/>
      </c>
    </row>
    <row r="264" spans="1:243" x14ac:dyDescent="0.2">
      <c r="A264" s="14">
        <f t="shared" si="1129"/>
        <v>264</v>
      </c>
      <c r="C264" s="2">
        <v>42495</v>
      </c>
      <c r="G264" s="3">
        <v>109.13200000000001</v>
      </c>
      <c r="H264" s="3">
        <v>121.092</v>
      </c>
      <c r="I264" s="3">
        <v>130.23500000000001</v>
      </c>
      <c r="J264" s="4">
        <v>165.13</v>
      </c>
      <c r="P264" s="128">
        <f t="shared" si="1025"/>
        <v>3501.2500000000005</v>
      </c>
      <c r="Q264" s="5">
        <f t="shared" si="1026"/>
        <v>3881.25</v>
      </c>
      <c r="R264" s="6">
        <f t="shared" si="1027"/>
        <v>4183.5000000000018</v>
      </c>
      <c r="S264" s="7">
        <f t="shared" si="1028"/>
        <v>5293</v>
      </c>
      <c r="Y264" s="4">
        <f t="shared" si="1042"/>
        <v>1.5</v>
      </c>
      <c r="Z264" s="1">
        <f t="shared" si="1043"/>
        <v>5</v>
      </c>
      <c r="AA264" s="1">
        <f t="shared" si="1044"/>
        <v>9.500000000003638</v>
      </c>
      <c r="AB264" s="1">
        <f t="shared" si="1045"/>
        <v>33</v>
      </c>
      <c r="AC264" s="1"/>
      <c r="AD264" s="1"/>
      <c r="AE264" s="126"/>
      <c r="AF264" s="126"/>
      <c r="AG264" s="126"/>
      <c r="AH264" s="4">
        <f t="shared" si="1139"/>
        <v>0.33333333333333348</v>
      </c>
      <c r="AI264" s="4">
        <f t="shared" si="1140"/>
        <v>0</v>
      </c>
      <c r="AJ264" s="4">
        <f t="shared" si="1141"/>
        <v>0.70000000000218243</v>
      </c>
      <c r="AK264" s="4">
        <f t="shared" si="1142"/>
        <v>1.3333333333357587</v>
      </c>
      <c r="AL264" s="4">
        <f t="shared" si="1143"/>
        <v>0.24999999999818101</v>
      </c>
      <c r="AM264" s="4">
        <f t="shared" si="1144"/>
        <v>1.499999999996362</v>
      </c>
      <c r="AN264" s="4">
        <f t="shared" si="1145"/>
        <v>3.6999999999963613</v>
      </c>
      <c r="AO264" s="4">
        <f t="shared" si="1146"/>
        <v>1</v>
      </c>
      <c r="AP264" s="4">
        <f t="shared" si="1147"/>
        <v>1.3333333333357587</v>
      </c>
      <c r="AQ264" s="4">
        <f t="shared" si="1148"/>
        <v>0.50000000000727596</v>
      </c>
      <c r="AR264" s="4">
        <f t="shared" si="1149"/>
        <v>0.8000000000014551</v>
      </c>
      <c r="AS264" s="4">
        <f t="shared" si="1150"/>
        <v>2.333333333333333</v>
      </c>
      <c r="AT264" s="4">
        <f t="shared" si="1151"/>
        <v>1.4000000000000004</v>
      </c>
      <c r="AU264" s="1"/>
      <c r="BA264" s="11">
        <f t="shared" si="1130"/>
        <v>1.5</v>
      </c>
      <c r="BB264" s="11">
        <f t="shared" si="1131"/>
        <v>5</v>
      </c>
      <c r="BC264" s="12">
        <f t="shared" si="1132"/>
        <v>9.500000000003638</v>
      </c>
      <c r="BD264" s="13">
        <f t="shared" si="1133"/>
        <v>33</v>
      </c>
      <c r="BJ264" s="11">
        <f t="shared" si="1046"/>
        <v>-0.33333333333333348</v>
      </c>
      <c r="BK264" s="11">
        <f t="shared" si="1047"/>
        <v>0</v>
      </c>
      <c r="BL264" s="11">
        <f t="shared" si="1048"/>
        <v>-0.70000000000218243</v>
      </c>
      <c r="BM264" s="11">
        <f t="shared" si="1049"/>
        <v>-1.3333333333357587</v>
      </c>
      <c r="BN264" s="11">
        <f t="shared" si="1050"/>
        <v>0.24999999999818101</v>
      </c>
      <c r="BO264" s="11">
        <f t="shared" si="1051"/>
        <v>-1.499999999996362</v>
      </c>
      <c r="BP264" s="11">
        <f t="shared" si="1052"/>
        <v>-3.6999999999963613</v>
      </c>
      <c r="BQ264" s="1">
        <v>1</v>
      </c>
      <c r="BR264" s="11">
        <f t="shared" si="1053"/>
        <v>-1.3333333333357587</v>
      </c>
      <c r="BS264" s="11">
        <f t="shared" si="1054"/>
        <v>0.50000000000727596</v>
      </c>
      <c r="BT264" s="11">
        <f t="shared" si="1055"/>
        <v>-0.8000000000014551</v>
      </c>
      <c r="BU264" s="11">
        <f t="shared" si="1056"/>
        <v>-2.333333333333333</v>
      </c>
      <c r="BV264" s="11">
        <f t="shared" si="998"/>
        <v>-1.4000000000000004</v>
      </c>
      <c r="BY264" s="126"/>
      <c r="BZ264" s="126"/>
      <c r="CB264" s="1">
        <f t="shared" si="999"/>
        <v>1</v>
      </c>
      <c r="CC264" s="1">
        <f t="shared" si="1000"/>
        <v>1</v>
      </c>
      <c r="CD264" s="1">
        <f t="shared" si="1001"/>
        <v>1</v>
      </c>
      <c r="CE264" s="126">
        <f t="shared" si="1152"/>
        <v>0</v>
      </c>
      <c r="CF264" s="1">
        <f t="shared" si="1057"/>
        <v>0</v>
      </c>
      <c r="CG264" s="1" t="str">
        <f t="shared" si="1002"/>
        <v/>
      </c>
      <c r="CH264" s="1">
        <f t="shared" si="1153"/>
        <v>1</v>
      </c>
      <c r="CI264" s="1">
        <f t="shared" si="1058"/>
        <v>1</v>
      </c>
      <c r="CJ264" s="1" t="str">
        <f t="shared" si="1154"/>
        <v/>
      </c>
      <c r="CK264" s="1" t="str">
        <f t="shared" si="1155"/>
        <v/>
      </c>
      <c r="CL264" s="1">
        <f t="shared" si="1041"/>
        <v>1</v>
      </c>
      <c r="CM264" s="1">
        <f t="shared" si="1059"/>
        <v>1</v>
      </c>
      <c r="CN264" s="1">
        <f t="shared" si="934"/>
        <v>1</v>
      </c>
      <c r="CO264" s="1" t="str">
        <f t="shared" si="1137"/>
        <v/>
      </c>
      <c r="CP264" s="1">
        <f t="shared" si="936"/>
        <v>1</v>
      </c>
      <c r="CQ264" s="1" t="str">
        <f t="shared" si="937"/>
        <v/>
      </c>
      <c r="CS264" s="1">
        <f t="shared" si="1003"/>
        <v>0</v>
      </c>
      <c r="CT264" s="1">
        <f t="shared" si="1004"/>
        <v>0</v>
      </c>
      <c r="CU264" s="1">
        <f t="shared" si="1005"/>
        <v>0</v>
      </c>
      <c r="CV264" s="126">
        <f t="shared" si="1156"/>
        <v>0</v>
      </c>
      <c r="CW264" s="1">
        <f t="shared" si="1127"/>
        <v>1</v>
      </c>
      <c r="CX264" s="1" t="str">
        <f t="shared" si="1138"/>
        <v/>
      </c>
      <c r="CY264" s="1" t="str">
        <f t="shared" si="1060"/>
        <v/>
      </c>
      <c r="CZ264" s="1" t="str">
        <f t="shared" si="1061"/>
        <v/>
      </c>
      <c r="DA264" s="1" t="str">
        <f t="shared" si="1062"/>
        <v/>
      </c>
      <c r="DB264" s="1">
        <f t="shared" si="1063"/>
        <v>0</v>
      </c>
      <c r="DC264" s="1">
        <f t="shared" si="1064"/>
        <v>1</v>
      </c>
      <c r="DD264" s="1" t="str">
        <f t="shared" si="1065"/>
        <v/>
      </c>
      <c r="DE264" s="1" t="str">
        <f t="shared" si="939"/>
        <v/>
      </c>
      <c r="DF264" s="1"/>
      <c r="DG264" s="126">
        <f t="shared" si="1157"/>
        <v>0</v>
      </c>
      <c r="DH264" s="1">
        <f t="shared" si="1006"/>
        <v>0</v>
      </c>
      <c r="DI264" s="1">
        <f t="shared" si="1007"/>
        <v>0</v>
      </c>
      <c r="DJ264" s="1">
        <f t="shared" si="1008"/>
        <v>0</v>
      </c>
      <c r="DK264" s="1">
        <f t="shared" si="1066"/>
        <v>0</v>
      </c>
      <c r="DL264" s="1"/>
      <c r="DM264" s="1">
        <f t="shared" si="1067"/>
        <v>1</v>
      </c>
      <c r="DN264" s="1" t="str">
        <f t="shared" si="1068"/>
        <v/>
      </c>
      <c r="DO264" s="1" t="str">
        <f t="shared" si="1069"/>
        <v/>
      </c>
      <c r="DP264" s="1" t="str">
        <f t="shared" si="1070"/>
        <v/>
      </c>
      <c r="DQ264" s="1" t="str">
        <f t="shared" si="1071"/>
        <v/>
      </c>
      <c r="DR264" s="1" t="str">
        <f t="shared" si="1072"/>
        <v/>
      </c>
      <c r="DS264" s="1" t="str">
        <f t="shared" si="1073"/>
        <v/>
      </c>
      <c r="DT264" s="1" t="str">
        <f t="shared" si="1074"/>
        <v/>
      </c>
      <c r="DU264" s="1" t="str">
        <f t="shared" si="1075"/>
        <v/>
      </c>
      <c r="DV264" s="1">
        <f t="shared" si="1029"/>
        <v>0</v>
      </c>
      <c r="DW264" s="1">
        <f t="shared" si="940"/>
        <v>0</v>
      </c>
      <c r="DX264" s="1" t="str">
        <f t="shared" si="1076"/>
        <v/>
      </c>
      <c r="DY264" s="1" t="str">
        <f t="shared" si="1077"/>
        <v/>
      </c>
      <c r="EA264" s="1">
        <f t="shared" si="1009"/>
        <v>0</v>
      </c>
      <c r="EB264" s="1">
        <f t="shared" si="1010"/>
        <v>0</v>
      </c>
      <c r="EC264" s="1">
        <f t="shared" si="1011"/>
        <v>0</v>
      </c>
      <c r="ED264" s="1">
        <f t="shared" si="1012"/>
        <v>0</v>
      </c>
      <c r="EF264" s="1">
        <f t="shared" si="1078"/>
        <v>1</v>
      </c>
      <c r="EG264" s="1">
        <f t="shared" si="1079"/>
        <v>1</v>
      </c>
      <c r="EH264" s="1">
        <f t="shared" si="1080"/>
        <v>1</v>
      </c>
      <c r="EI264" s="1">
        <f t="shared" si="1081"/>
        <v>1</v>
      </c>
      <c r="EK264" s="1">
        <f t="shared" si="1013"/>
        <v>1</v>
      </c>
      <c r="EL264" s="1">
        <f t="shared" si="1014"/>
        <v>1</v>
      </c>
      <c r="EM264" s="1">
        <f t="shared" si="1015"/>
        <v>1</v>
      </c>
      <c r="EO264" s="1">
        <f t="shared" si="1016"/>
        <v>1</v>
      </c>
      <c r="EP264" s="1">
        <f t="shared" si="1017"/>
        <v>1</v>
      </c>
      <c r="EQ264" s="1">
        <f t="shared" si="1018"/>
        <v>1</v>
      </c>
      <c r="ES264" s="1">
        <f t="shared" si="1019"/>
        <v>1</v>
      </c>
      <c r="ET264" s="1">
        <f t="shared" si="1020"/>
        <v>1</v>
      </c>
      <c r="EU264" s="1">
        <f t="shared" si="1021"/>
        <v>1</v>
      </c>
      <c r="EV264" s="1">
        <f t="shared" si="1128"/>
        <v>1</v>
      </c>
      <c r="EW264" s="1">
        <f t="shared" si="1125"/>
        <v>0</v>
      </c>
      <c r="EY264" s="1">
        <f t="shared" si="1022"/>
        <v>1</v>
      </c>
      <c r="EZ264" s="1">
        <f t="shared" si="1023"/>
        <v>1</v>
      </c>
      <c r="FA264" s="1">
        <f t="shared" si="1024"/>
        <v>1</v>
      </c>
      <c r="FC264" s="1">
        <f t="shared" si="1030"/>
        <v>1</v>
      </c>
      <c r="FD264" s="1">
        <f t="shared" si="1126"/>
        <v>1</v>
      </c>
      <c r="FE264" s="1"/>
      <c r="FF264" s="1">
        <f t="shared" si="1031"/>
        <v>1</v>
      </c>
      <c r="FG264" s="1">
        <f t="shared" si="1032"/>
        <v>1</v>
      </c>
      <c r="FH264" s="1">
        <f t="shared" si="1033"/>
        <v>1</v>
      </c>
      <c r="FI264" s="1">
        <f t="shared" si="1082"/>
        <v>0</v>
      </c>
      <c r="FJ264" s="1">
        <f t="shared" si="1083"/>
        <v>0</v>
      </c>
      <c r="FK264" s="1">
        <f t="shared" si="1084"/>
        <v>0</v>
      </c>
      <c r="FL264" s="1">
        <f t="shared" si="1085"/>
        <v>0</v>
      </c>
      <c r="FN264" s="1" t="str">
        <f t="shared" si="1086"/>
        <v/>
      </c>
      <c r="FO264" s="1" t="str">
        <f t="shared" si="1087"/>
        <v/>
      </c>
      <c r="FP264" s="1" t="str">
        <f t="shared" si="1088"/>
        <v/>
      </c>
      <c r="FV264" s="1">
        <f t="shared" si="1134"/>
        <v>0</v>
      </c>
      <c r="FW264" s="1">
        <f t="shared" si="1135"/>
        <v>0</v>
      </c>
      <c r="FX264" s="1">
        <f t="shared" si="1136"/>
        <v>1</v>
      </c>
      <c r="GA264" s="1">
        <f t="shared" si="1089"/>
        <v>0</v>
      </c>
      <c r="GB264" s="1">
        <f t="shared" si="1090"/>
        <v>0</v>
      </c>
      <c r="GC264" s="1">
        <f t="shared" si="1091"/>
        <v>0</v>
      </c>
      <c r="GD264" s="1">
        <f t="shared" si="1092"/>
        <v>0</v>
      </c>
      <c r="GE264" s="1">
        <f t="shared" si="1093"/>
        <v>1</v>
      </c>
      <c r="GF264" s="1">
        <f t="shared" si="1034"/>
        <v>1</v>
      </c>
      <c r="GG264" s="1">
        <f t="shared" si="1094"/>
        <v>1</v>
      </c>
      <c r="GI264" s="1">
        <f t="shared" si="1095"/>
        <v>0</v>
      </c>
      <c r="GK264" s="1">
        <f t="shared" si="1096"/>
        <v>1</v>
      </c>
      <c r="GL264" s="1">
        <f t="shared" si="1097"/>
        <v>1</v>
      </c>
      <c r="GM264" s="1">
        <f t="shared" si="1098"/>
        <v>1</v>
      </c>
      <c r="GN264" s="1">
        <f t="shared" si="1099"/>
        <v>1</v>
      </c>
      <c r="GO264" s="1">
        <f t="shared" si="1100"/>
        <v>0</v>
      </c>
      <c r="GP264" s="1">
        <f t="shared" si="1035"/>
        <v>0</v>
      </c>
      <c r="GQ264" s="1">
        <f t="shared" si="1101"/>
        <v>0</v>
      </c>
      <c r="GS264" s="1">
        <f t="shared" si="1102"/>
        <v>0</v>
      </c>
      <c r="GT264" s="1" t="str">
        <f t="shared" si="1103"/>
        <v/>
      </c>
      <c r="GU264" s="1">
        <f t="shared" si="1036"/>
        <v>1</v>
      </c>
      <c r="GV264" s="1">
        <f t="shared" si="1037"/>
        <v>0</v>
      </c>
      <c r="GW264" s="1">
        <f t="shared" si="1038"/>
        <v>0</v>
      </c>
      <c r="GX264" s="1">
        <f t="shared" si="1039"/>
        <v>0</v>
      </c>
      <c r="GY264" s="1">
        <f t="shared" si="1040"/>
        <v>0</v>
      </c>
      <c r="GZ264" s="1"/>
      <c r="HA264" s="1">
        <f t="shared" si="1104"/>
        <v>0</v>
      </c>
      <c r="HB264" s="1">
        <f t="shared" si="1105"/>
        <v>0</v>
      </c>
      <c r="HC264" s="1">
        <f t="shared" si="1106"/>
        <v>0</v>
      </c>
      <c r="HD264" s="1">
        <f t="shared" si="1107"/>
        <v>0</v>
      </c>
      <c r="HE264" s="1">
        <f t="shared" si="1108"/>
        <v>0</v>
      </c>
      <c r="HF264" s="1">
        <f t="shared" si="1109"/>
        <v>0</v>
      </c>
      <c r="HH264" s="1">
        <f t="shared" si="1110"/>
        <v>0</v>
      </c>
      <c r="HI264" s="1">
        <f t="shared" si="1111"/>
        <v>0</v>
      </c>
      <c r="HJ264" s="1">
        <f t="shared" si="1112"/>
        <v>0</v>
      </c>
      <c r="HK264" s="1">
        <f t="shared" si="1113"/>
        <v>0</v>
      </c>
      <c r="HL264" s="1">
        <f t="shared" si="1114"/>
        <v>0</v>
      </c>
      <c r="HM264" s="1">
        <f t="shared" si="1115"/>
        <v>0</v>
      </c>
      <c r="HO264" s="1">
        <f t="shared" si="944"/>
        <v>1</v>
      </c>
      <c r="HP264" s="1" t="str">
        <f t="shared" si="945"/>
        <v/>
      </c>
      <c r="HQ264" s="1">
        <f t="shared" si="1116"/>
        <v>1</v>
      </c>
      <c r="HR264" s="1" t="str">
        <f t="shared" si="1117"/>
        <v/>
      </c>
      <c r="HS264" s="1">
        <f t="shared" si="1118"/>
        <v>1</v>
      </c>
      <c r="HT264" s="1" t="str">
        <f t="shared" si="1119"/>
        <v/>
      </c>
      <c r="HU264" s="1">
        <f t="shared" si="1120"/>
        <v>1</v>
      </c>
      <c r="HV264" s="1" t="str">
        <f t="shared" si="1121"/>
        <v/>
      </c>
      <c r="HW264" s="1" t="str">
        <f t="shared" si="1122"/>
        <v/>
      </c>
      <c r="HX264" s="1" t="str">
        <f t="shared" si="1123"/>
        <v/>
      </c>
      <c r="HZ264" s="1">
        <f t="shared" si="988"/>
        <v>1</v>
      </c>
      <c r="IA264" s="1" t="str">
        <f t="shared" si="989"/>
        <v/>
      </c>
      <c r="IB264" s="1">
        <f t="shared" si="990"/>
        <v>1</v>
      </c>
      <c r="IC264" s="1" t="str">
        <f t="shared" si="991"/>
        <v/>
      </c>
      <c r="ID264" s="1">
        <f t="shared" si="992"/>
        <v>1</v>
      </c>
      <c r="IE264" s="1" t="str">
        <f t="shared" si="993"/>
        <v/>
      </c>
      <c r="IF264" s="1">
        <f t="shared" si="994"/>
        <v>1</v>
      </c>
      <c r="IG264" s="1" t="str">
        <f t="shared" si="995"/>
        <v/>
      </c>
      <c r="IH264" s="1" t="str">
        <f t="shared" si="996"/>
        <v/>
      </c>
      <c r="II264" s="1" t="str">
        <f t="shared" si="997"/>
        <v/>
      </c>
    </row>
    <row r="265" spans="1:243" x14ac:dyDescent="0.2">
      <c r="A265" s="14">
        <f t="shared" si="1129"/>
        <v>265</v>
      </c>
      <c r="B265" t="s">
        <v>57</v>
      </c>
      <c r="C265" s="2">
        <v>42496</v>
      </c>
      <c r="G265" s="3">
        <v>109.122</v>
      </c>
      <c r="H265" s="3">
        <v>121.057</v>
      </c>
      <c r="I265" s="3">
        <v>130.16999999999999</v>
      </c>
      <c r="J265" s="4">
        <v>165.01</v>
      </c>
      <c r="P265" s="128">
        <f t="shared" si="1025"/>
        <v>3500.25</v>
      </c>
      <c r="Q265" s="5">
        <f t="shared" si="1026"/>
        <v>3877.75</v>
      </c>
      <c r="R265" s="6">
        <f t="shared" si="1027"/>
        <v>4176.9999999999991</v>
      </c>
      <c r="S265" s="7">
        <f t="shared" si="1028"/>
        <v>5280.9999999999991</v>
      </c>
      <c r="Y265" s="4">
        <f t="shared" si="1042"/>
        <v>1.0000000000004547</v>
      </c>
      <c r="Z265" s="1">
        <f t="shared" si="1043"/>
        <v>3.5</v>
      </c>
      <c r="AA265" s="1">
        <f t="shared" si="1044"/>
        <v>6.5000000000027285</v>
      </c>
      <c r="AB265" s="1">
        <f t="shared" si="1045"/>
        <v>12.000000000000909</v>
      </c>
      <c r="AC265" s="1"/>
      <c r="AD265" s="1"/>
      <c r="AE265" s="126"/>
      <c r="AF265" s="126"/>
      <c r="AG265" s="126"/>
      <c r="AH265" s="4">
        <f t="shared" si="1139"/>
        <v>0.33333333333242399</v>
      </c>
      <c r="AI265" s="4">
        <f t="shared" si="1140"/>
        <v>9.9999999999090594E-2</v>
      </c>
      <c r="AJ265" s="4">
        <f t="shared" si="1141"/>
        <v>0.40000000000163682</v>
      </c>
      <c r="AK265" s="4">
        <f t="shared" si="1142"/>
        <v>0.83333333333515203</v>
      </c>
      <c r="AL265" s="4">
        <f t="shared" si="1143"/>
        <v>0.24999999999863576</v>
      </c>
      <c r="AM265" s="4">
        <f t="shared" si="1144"/>
        <v>2.5000000000024256</v>
      </c>
      <c r="AN265" s="4">
        <f t="shared" si="1145"/>
        <v>1.7000000000023645</v>
      </c>
      <c r="AO265" s="4">
        <f t="shared" si="1146"/>
        <v>1</v>
      </c>
      <c r="AP265" s="4">
        <f t="shared" si="1147"/>
        <v>0.66666666667000096</v>
      </c>
      <c r="AQ265" s="4">
        <f t="shared" si="1148"/>
        <v>3.7500000000051537</v>
      </c>
      <c r="AR265" s="4">
        <f t="shared" si="1149"/>
        <v>0.60000000000018172</v>
      </c>
      <c r="AS265" s="4">
        <f t="shared" si="1150"/>
        <v>0.83333333333313142</v>
      </c>
      <c r="AT265" s="4">
        <f t="shared" si="1151"/>
        <v>0.40000000000078817</v>
      </c>
      <c r="AU265" s="1"/>
      <c r="BA265" s="11">
        <f t="shared" si="1130"/>
        <v>-1.0000000000004547</v>
      </c>
      <c r="BB265" s="11">
        <f t="shared" si="1131"/>
        <v>-3.5</v>
      </c>
      <c r="BC265" s="12">
        <f t="shared" si="1132"/>
        <v>-6.5000000000027285</v>
      </c>
      <c r="BD265" s="13">
        <f t="shared" si="1133"/>
        <v>-12.000000000000909</v>
      </c>
      <c r="BJ265" s="11">
        <f t="shared" si="1046"/>
        <v>0.33333333333242399</v>
      </c>
      <c r="BK265" s="11">
        <f t="shared" si="1047"/>
        <v>9.9999999999090594E-2</v>
      </c>
      <c r="BL265" s="11">
        <f t="shared" si="1048"/>
        <v>0.40000000000163682</v>
      </c>
      <c r="BM265" s="11">
        <f t="shared" si="1049"/>
        <v>0.83333333333515203</v>
      </c>
      <c r="BN265" s="11">
        <f t="shared" si="1050"/>
        <v>-0.24999999999863576</v>
      </c>
      <c r="BO265" s="11">
        <f t="shared" si="1051"/>
        <v>-2.5000000000024256</v>
      </c>
      <c r="BP265" s="11">
        <f t="shared" si="1052"/>
        <v>-1.7000000000023645</v>
      </c>
      <c r="BQ265" s="1">
        <v>1</v>
      </c>
      <c r="BR265" s="11">
        <f t="shared" si="1053"/>
        <v>0.66666666667000096</v>
      </c>
      <c r="BS265" s="11">
        <f t="shared" si="1054"/>
        <v>-3.7500000000051537</v>
      </c>
      <c r="BT265" s="11">
        <f t="shared" si="1055"/>
        <v>0.60000000000018172</v>
      </c>
      <c r="BU265" s="11">
        <f t="shared" si="1056"/>
        <v>-0.83333333333313142</v>
      </c>
      <c r="BV265" s="11">
        <f t="shared" si="998"/>
        <v>-0.40000000000078817</v>
      </c>
      <c r="BY265" s="126"/>
      <c r="BZ265" s="126"/>
      <c r="CB265" s="1">
        <f t="shared" si="999"/>
        <v>0</v>
      </c>
      <c r="CC265" s="1">
        <f t="shared" si="1000"/>
        <v>0</v>
      </c>
      <c r="CD265" s="1">
        <f t="shared" si="1001"/>
        <v>0</v>
      </c>
      <c r="CE265" s="126">
        <f t="shared" si="1152"/>
        <v>0</v>
      </c>
      <c r="CF265" s="1">
        <f t="shared" si="1057"/>
        <v>0</v>
      </c>
      <c r="CG265" s="1" t="str">
        <f t="shared" si="1002"/>
        <v/>
      </c>
      <c r="CH265" s="1" t="str">
        <f t="shared" si="1153"/>
        <v/>
      </c>
      <c r="CI265" s="1">
        <f t="shared" si="1058"/>
        <v>1</v>
      </c>
      <c r="CJ265" s="1">
        <f t="shared" si="1154"/>
        <v>1</v>
      </c>
      <c r="CK265" s="1" t="str">
        <f t="shared" si="1155"/>
        <v/>
      </c>
      <c r="CL265" s="1">
        <f t="shared" si="1041"/>
        <v>1</v>
      </c>
      <c r="CM265" s="1">
        <f t="shared" si="1059"/>
        <v>1</v>
      </c>
      <c r="CN265" s="1">
        <f t="shared" ref="CN265:CN280" si="1158">IF(CE265=0,IF(OR(BK265=0,BM265=0),1,IF(BK265&gt;0,IF(BM265&gt;0,1,0),IF(BM265&lt;0,1,0))),"")</f>
        <v>1</v>
      </c>
      <c r="CO265" s="1" t="str">
        <f t="shared" si="1137"/>
        <v/>
      </c>
      <c r="CP265" s="1" t="str">
        <f t="shared" ref="CP265:CP280" si="1159">IF(CB265=1,IF(OR(BK265=0,BM265=0),1,IF(BK265&gt;0,IF(BM265&gt;0,1,0),IF(BM265&lt;0,1,0))),"")</f>
        <v/>
      </c>
      <c r="CQ265" s="1">
        <f t="shared" ref="CQ265:CQ280" si="1160">IF(CB265=0,IF(OR(BK265=0,BM265=0),1,IF(BK265&gt;0,IF(BM265&gt;0,1,0),IF(BM265&lt;0,1,0))),"")</f>
        <v>1</v>
      </c>
      <c r="CS265" s="1">
        <f t="shared" si="1003"/>
        <v>0</v>
      </c>
      <c r="CT265" s="1">
        <f t="shared" si="1004"/>
        <v>0</v>
      </c>
      <c r="CU265" s="1">
        <f t="shared" si="1005"/>
        <v>0</v>
      </c>
      <c r="CV265" s="126">
        <f t="shared" si="1156"/>
        <v>0</v>
      </c>
      <c r="CW265" s="1">
        <f t="shared" si="1127"/>
        <v>1</v>
      </c>
      <c r="CX265" s="1" t="str">
        <f t="shared" si="1138"/>
        <v/>
      </c>
      <c r="CY265" s="1" t="str">
        <f t="shared" si="1060"/>
        <v/>
      </c>
      <c r="CZ265" s="1" t="str">
        <f t="shared" si="1061"/>
        <v/>
      </c>
      <c r="DA265" s="1" t="str">
        <f t="shared" si="1062"/>
        <v/>
      </c>
      <c r="DB265" s="1">
        <f t="shared" si="1063"/>
        <v>1</v>
      </c>
      <c r="DC265" s="1" t="str">
        <f t="shared" si="1064"/>
        <v/>
      </c>
      <c r="DD265" s="1">
        <f t="shared" si="1065"/>
        <v>1</v>
      </c>
      <c r="DE265" s="1" t="str">
        <f t="shared" si="939"/>
        <v/>
      </c>
      <c r="DF265" s="1"/>
      <c r="DG265" s="126">
        <f t="shared" si="1157"/>
        <v>1</v>
      </c>
      <c r="DH265" s="1">
        <f t="shared" si="1006"/>
        <v>1</v>
      </c>
      <c r="DI265" s="1">
        <f t="shared" si="1007"/>
        <v>1</v>
      </c>
      <c r="DJ265" s="1">
        <f t="shared" si="1008"/>
        <v>1</v>
      </c>
      <c r="DK265" s="1" t="str">
        <f t="shared" si="1066"/>
        <v/>
      </c>
      <c r="DL265" s="1"/>
      <c r="DM265" s="1" t="str">
        <f t="shared" si="1067"/>
        <v/>
      </c>
      <c r="DN265" s="1">
        <f t="shared" si="1068"/>
        <v>0</v>
      </c>
      <c r="DO265" s="1">
        <f t="shared" si="1069"/>
        <v>1</v>
      </c>
      <c r="DP265" s="1">
        <f t="shared" si="1070"/>
        <v>0</v>
      </c>
      <c r="DQ265" s="1">
        <f t="shared" si="1071"/>
        <v>1</v>
      </c>
      <c r="DR265" s="1">
        <f t="shared" si="1072"/>
        <v>0</v>
      </c>
      <c r="DS265" s="1">
        <f t="shared" si="1073"/>
        <v>1</v>
      </c>
      <c r="DT265" s="1">
        <f t="shared" si="1074"/>
        <v>0</v>
      </c>
      <c r="DU265" s="1">
        <f t="shared" si="1075"/>
        <v>1</v>
      </c>
      <c r="DV265" s="1">
        <f t="shared" si="1029"/>
        <v>1</v>
      </c>
      <c r="DW265" s="1">
        <f t="shared" si="940"/>
        <v>0</v>
      </c>
      <c r="DX265" s="1" t="str">
        <f t="shared" si="1076"/>
        <v/>
      </c>
      <c r="DY265" s="1" t="str">
        <f t="shared" si="1077"/>
        <v/>
      </c>
      <c r="EA265" s="1">
        <f t="shared" si="1009"/>
        <v>1</v>
      </c>
      <c r="EB265" s="1">
        <f t="shared" si="1010"/>
        <v>1</v>
      </c>
      <c r="EC265" s="1">
        <f t="shared" si="1011"/>
        <v>1</v>
      </c>
      <c r="ED265" s="1">
        <f t="shared" si="1012"/>
        <v>1</v>
      </c>
      <c r="EF265" s="1">
        <f t="shared" si="1078"/>
        <v>1</v>
      </c>
      <c r="EG265" s="1">
        <f t="shared" si="1079"/>
        <v>1</v>
      </c>
      <c r="EH265" s="1">
        <f t="shared" si="1080"/>
        <v>1</v>
      </c>
      <c r="EI265" s="1">
        <f t="shared" si="1081"/>
        <v>1</v>
      </c>
      <c r="EK265" s="1">
        <f t="shared" si="1013"/>
        <v>1</v>
      </c>
      <c r="EL265" s="1">
        <f t="shared" si="1014"/>
        <v>1</v>
      </c>
      <c r="EM265" s="1">
        <f t="shared" si="1015"/>
        <v>1</v>
      </c>
      <c r="EO265" s="1">
        <f t="shared" si="1016"/>
        <v>1</v>
      </c>
      <c r="EP265" s="1">
        <f t="shared" si="1017"/>
        <v>1</v>
      </c>
      <c r="EQ265" s="1">
        <f t="shared" si="1018"/>
        <v>1</v>
      </c>
      <c r="ES265" s="1">
        <f t="shared" si="1019"/>
        <v>1</v>
      </c>
      <c r="ET265" s="1">
        <f t="shared" si="1020"/>
        <v>1</v>
      </c>
      <c r="EU265" s="1">
        <f t="shared" si="1021"/>
        <v>1</v>
      </c>
      <c r="EV265" s="1">
        <f t="shared" si="1128"/>
        <v>1</v>
      </c>
      <c r="EW265" s="1">
        <f t="shared" si="1125"/>
        <v>0</v>
      </c>
      <c r="EY265" s="1">
        <f t="shared" si="1022"/>
        <v>1</v>
      </c>
      <c r="EZ265" s="1">
        <f t="shared" si="1023"/>
        <v>1</v>
      </c>
      <c r="FA265" s="1">
        <f t="shared" si="1024"/>
        <v>1</v>
      </c>
      <c r="FC265" s="1">
        <f t="shared" si="1030"/>
        <v>0</v>
      </c>
      <c r="FD265" s="1" t="str">
        <f t="shared" si="1126"/>
        <v/>
      </c>
      <c r="FE265" s="1"/>
      <c r="FF265" s="1">
        <f t="shared" si="1031"/>
        <v>1</v>
      </c>
      <c r="FG265" s="1">
        <f t="shared" si="1032"/>
        <v>0</v>
      </c>
      <c r="FH265" s="1">
        <f t="shared" si="1033"/>
        <v>0</v>
      </c>
      <c r="FI265" s="1" t="str">
        <f t="shared" si="1082"/>
        <v/>
      </c>
      <c r="FJ265" s="1" t="str">
        <f t="shared" si="1083"/>
        <v/>
      </c>
      <c r="FK265" s="1" t="str">
        <f t="shared" si="1084"/>
        <v/>
      </c>
      <c r="FL265" s="1" t="str">
        <f t="shared" si="1085"/>
        <v/>
      </c>
      <c r="FN265" s="1" t="str">
        <f t="shared" si="1086"/>
        <v/>
      </c>
      <c r="FO265" s="1" t="str">
        <f t="shared" si="1087"/>
        <v/>
      </c>
      <c r="FP265" s="1" t="str">
        <f t="shared" si="1088"/>
        <v/>
      </c>
      <c r="FV265" s="1">
        <f t="shared" si="1134"/>
        <v>0</v>
      </c>
      <c r="FW265" s="1">
        <f t="shared" si="1135"/>
        <v>0</v>
      </c>
      <c r="FX265" s="1">
        <f t="shared" si="1136"/>
        <v>1</v>
      </c>
      <c r="GA265" s="1">
        <f t="shared" si="1089"/>
        <v>0</v>
      </c>
      <c r="GB265" s="1">
        <f t="shared" si="1090"/>
        <v>0</v>
      </c>
      <c r="GC265" s="1">
        <f t="shared" si="1091"/>
        <v>0</v>
      </c>
      <c r="GD265" s="1">
        <f t="shared" si="1092"/>
        <v>0</v>
      </c>
      <c r="GE265" s="1">
        <f t="shared" si="1093"/>
        <v>1</v>
      </c>
      <c r="GF265" s="1">
        <f t="shared" si="1034"/>
        <v>1</v>
      </c>
      <c r="GG265" s="1">
        <f t="shared" si="1094"/>
        <v>0</v>
      </c>
      <c r="GI265" s="1">
        <f t="shared" si="1095"/>
        <v>0</v>
      </c>
      <c r="GK265" s="1">
        <f t="shared" si="1096"/>
        <v>1</v>
      </c>
      <c r="GL265" s="1">
        <f t="shared" si="1097"/>
        <v>1</v>
      </c>
      <c r="GM265" s="1">
        <f t="shared" si="1098"/>
        <v>1</v>
      </c>
      <c r="GN265" s="1">
        <f t="shared" si="1099"/>
        <v>1</v>
      </c>
      <c r="GO265" s="1">
        <f t="shared" si="1100"/>
        <v>0</v>
      </c>
      <c r="GP265" s="1">
        <f t="shared" si="1035"/>
        <v>0</v>
      </c>
      <c r="GQ265" s="1">
        <f t="shared" si="1101"/>
        <v>1</v>
      </c>
      <c r="GS265" s="1" t="str">
        <f t="shared" si="1102"/>
        <v/>
      </c>
      <c r="GT265" s="1" t="str">
        <f t="shared" si="1103"/>
        <v/>
      </c>
      <c r="GU265" s="1">
        <f t="shared" si="1036"/>
        <v>0</v>
      </c>
      <c r="GV265" s="1">
        <f t="shared" si="1037"/>
        <v>0</v>
      </c>
      <c r="GW265" s="1">
        <f t="shared" si="1038"/>
        <v>0</v>
      </c>
      <c r="GX265" s="1">
        <f t="shared" si="1039"/>
        <v>0</v>
      </c>
      <c r="GY265" s="1">
        <f t="shared" si="1040"/>
        <v>0</v>
      </c>
      <c r="GZ265" s="1"/>
      <c r="HA265" s="1">
        <f t="shared" si="1104"/>
        <v>1</v>
      </c>
      <c r="HB265" s="1">
        <f t="shared" si="1105"/>
        <v>0</v>
      </c>
      <c r="HC265" s="1">
        <f t="shared" si="1106"/>
        <v>0</v>
      </c>
      <c r="HD265" s="1">
        <f t="shared" si="1107"/>
        <v>0</v>
      </c>
      <c r="HE265" s="1">
        <f t="shared" si="1108"/>
        <v>0</v>
      </c>
      <c r="HF265" s="1">
        <f t="shared" si="1109"/>
        <v>0</v>
      </c>
      <c r="HH265" s="1">
        <f t="shared" si="1110"/>
        <v>1</v>
      </c>
      <c r="HI265" s="1">
        <f t="shared" si="1111"/>
        <v>1</v>
      </c>
      <c r="HJ265" s="1">
        <f t="shared" si="1112"/>
        <v>0</v>
      </c>
      <c r="HK265" s="1">
        <f t="shared" si="1113"/>
        <v>0</v>
      </c>
      <c r="HL265" s="1">
        <f t="shared" si="1114"/>
        <v>0</v>
      </c>
      <c r="HM265" s="1">
        <f t="shared" si="1115"/>
        <v>0</v>
      </c>
      <c r="HO265" s="1" t="str">
        <f t="shared" si="944"/>
        <v/>
      </c>
      <c r="HP265" s="1">
        <f t="shared" si="945"/>
        <v>1</v>
      </c>
      <c r="HQ265" s="1" t="str">
        <f t="shared" si="1116"/>
        <v/>
      </c>
      <c r="HR265" s="1">
        <f t="shared" si="1117"/>
        <v>1</v>
      </c>
      <c r="HS265" s="1" t="str">
        <f t="shared" si="1118"/>
        <v/>
      </c>
      <c r="HT265" s="1" t="str">
        <f t="shared" si="1119"/>
        <v/>
      </c>
      <c r="HU265" s="1" t="str">
        <f t="shared" si="1120"/>
        <v/>
      </c>
      <c r="HV265" s="1" t="str">
        <f t="shared" si="1121"/>
        <v/>
      </c>
      <c r="HW265" s="1" t="str">
        <f t="shared" si="1122"/>
        <v/>
      </c>
      <c r="HX265" s="1" t="str">
        <f t="shared" si="1123"/>
        <v/>
      </c>
      <c r="HZ265" s="1" t="str">
        <f t="shared" si="988"/>
        <v/>
      </c>
      <c r="IA265" s="1">
        <f t="shared" si="989"/>
        <v>0</v>
      </c>
      <c r="IB265" s="1" t="str">
        <f t="shared" si="990"/>
        <v/>
      </c>
      <c r="IC265" s="1">
        <f t="shared" si="991"/>
        <v>0</v>
      </c>
      <c r="ID265" s="1" t="str">
        <f t="shared" si="992"/>
        <v/>
      </c>
      <c r="IE265" s="1" t="str">
        <f t="shared" si="993"/>
        <v/>
      </c>
      <c r="IF265" s="1" t="str">
        <f t="shared" si="994"/>
        <v/>
      </c>
      <c r="IG265" s="1" t="str">
        <f t="shared" si="995"/>
        <v/>
      </c>
      <c r="IH265" s="1" t="str">
        <f t="shared" si="996"/>
        <v/>
      </c>
      <c r="II265" s="1" t="str">
        <f t="shared" si="997"/>
        <v/>
      </c>
    </row>
    <row r="266" spans="1:243" x14ac:dyDescent="0.2">
      <c r="A266" s="14">
        <f t="shared" si="1129"/>
        <v>266</v>
      </c>
      <c r="C266" s="2">
        <v>42499</v>
      </c>
      <c r="G266" s="3">
        <v>109.14</v>
      </c>
      <c r="H266" s="3">
        <v>121.11199999999999</v>
      </c>
      <c r="I266" s="3">
        <v>130.255</v>
      </c>
      <c r="J266" s="4">
        <v>165.15</v>
      </c>
      <c r="P266" s="128">
        <f t="shared" si="1025"/>
        <v>3502</v>
      </c>
      <c r="Q266" s="5">
        <f t="shared" si="1026"/>
        <v>3883.2499999999995</v>
      </c>
      <c r="R266" s="6">
        <f t="shared" si="1027"/>
        <v>4185.5</v>
      </c>
      <c r="S266" s="7">
        <f t="shared" si="1028"/>
        <v>5295.0000000000009</v>
      </c>
      <c r="Y266" s="4">
        <f t="shared" si="1042"/>
        <v>1.75</v>
      </c>
      <c r="Z266" s="1">
        <f t="shared" si="1043"/>
        <v>5.4999999999995453</v>
      </c>
      <c r="AA266" s="1">
        <f t="shared" si="1044"/>
        <v>8.5000000000009095</v>
      </c>
      <c r="AB266" s="1">
        <f t="shared" si="1045"/>
        <v>14.000000000001819</v>
      </c>
      <c r="AC266" s="1"/>
      <c r="AD266" s="1"/>
      <c r="AE266" s="126"/>
      <c r="AF266" s="126"/>
      <c r="AG266" s="126"/>
      <c r="AH266" s="4">
        <f t="shared" si="1139"/>
        <v>0.16666666666636365</v>
      </c>
      <c r="AI266" s="4">
        <f t="shared" si="1140"/>
        <v>0.20000000000027285</v>
      </c>
      <c r="AJ266" s="4">
        <f t="shared" si="1141"/>
        <v>0.39999999999899938</v>
      </c>
      <c r="AK266" s="4">
        <f t="shared" si="1142"/>
        <v>0.16666666666772745</v>
      </c>
      <c r="AL266" s="4">
        <f t="shared" si="1143"/>
        <v>1.2499999999990905</v>
      </c>
      <c r="AM266" s="4">
        <f t="shared" si="1144"/>
        <v>3.8333333333336368</v>
      </c>
      <c r="AN266" s="4">
        <f t="shared" si="1145"/>
        <v>2.9000000000001815</v>
      </c>
      <c r="AO266" s="4">
        <f t="shared" si="1146"/>
        <v>1</v>
      </c>
      <c r="AP266" s="4">
        <f t="shared" si="1147"/>
        <v>0.50000000000151557</v>
      </c>
      <c r="AQ266" s="4">
        <f t="shared" si="1148"/>
        <v>4.0833333333352275</v>
      </c>
      <c r="AR266" s="4">
        <f t="shared" si="1149"/>
        <v>9.999999999963638E-2</v>
      </c>
      <c r="AS266" s="4">
        <f t="shared" si="1150"/>
        <v>2.38888888888803</v>
      </c>
      <c r="AT266" s="4">
        <f t="shared" si="1151"/>
        <v>1.6333333333330908</v>
      </c>
      <c r="AU266" s="1"/>
      <c r="BA266" s="11">
        <f t="shared" si="1130"/>
        <v>1.75</v>
      </c>
      <c r="BB266" s="11">
        <f t="shared" si="1131"/>
        <v>5.4999999999995453</v>
      </c>
      <c r="BC266" s="12">
        <f t="shared" si="1132"/>
        <v>8.5000000000009095</v>
      </c>
      <c r="BD266" s="13">
        <f t="shared" si="1133"/>
        <v>14.000000000001819</v>
      </c>
      <c r="BJ266" s="11">
        <f t="shared" si="1046"/>
        <v>-0.16666666666636365</v>
      </c>
      <c r="BK266" s="11">
        <f t="shared" si="1047"/>
        <v>0.20000000000027285</v>
      </c>
      <c r="BL266" s="11">
        <f t="shared" si="1048"/>
        <v>0.39999999999899938</v>
      </c>
      <c r="BM266" s="11">
        <f t="shared" si="1049"/>
        <v>-0.16666666666772745</v>
      </c>
      <c r="BN266" s="11">
        <f t="shared" si="1050"/>
        <v>1.2499999999990905</v>
      </c>
      <c r="BO266" s="11">
        <f t="shared" si="1051"/>
        <v>3.8333333333336368</v>
      </c>
      <c r="BP266" s="11">
        <f t="shared" si="1052"/>
        <v>2.9000000000001815</v>
      </c>
      <c r="BQ266" s="1">
        <v>1</v>
      </c>
      <c r="BR266" s="11">
        <f t="shared" si="1053"/>
        <v>-0.50000000000151557</v>
      </c>
      <c r="BS266" s="11">
        <f t="shared" si="1054"/>
        <v>4.0833333333352275</v>
      </c>
      <c r="BT266" s="11">
        <f t="shared" si="1055"/>
        <v>9.999999999963638E-2</v>
      </c>
      <c r="BU266" s="11">
        <f t="shared" si="1056"/>
        <v>2.38888888888803</v>
      </c>
      <c r="BV266" s="11">
        <f t="shared" si="998"/>
        <v>1.6333333333330908</v>
      </c>
      <c r="BY266" s="126"/>
      <c r="BZ266" s="126"/>
      <c r="CB266" s="1">
        <f t="shared" si="999"/>
        <v>1</v>
      </c>
      <c r="CC266" s="1">
        <f t="shared" si="1000"/>
        <v>1</v>
      </c>
      <c r="CD266" s="1">
        <f t="shared" si="1001"/>
        <v>1</v>
      </c>
      <c r="CE266" s="126">
        <f t="shared" si="1152"/>
        <v>1</v>
      </c>
      <c r="CF266" s="1">
        <f t="shared" si="1057"/>
        <v>1</v>
      </c>
      <c r="CG266" s="1">
        <f t="shared" si="1002"/>
        <v>1</v>
      </c>
      <c r="CH266" s="1" t="str">
        <f t="shared" si="1153"/>
        <v/>
      </c>
      <c r="CI266" s="1">
        <f t="shared" si="1058"/>
        <v>0</v>
      </c>
      <c r="CJ266" s="1">
        <f t="shared" si="1154"/>
        <v>0</v>
      </c>
      <c r="CK266" s="1" t="str">
        <f t="shared" si="1155"/>
        <v/>
      </c>
      <c r="CL266" s="1">
        <f t="shared" ref="CL266:CL280" si="1161">IF(OR(BK266=0,BM266=0),1,IF(BK266&gt;0,IF(BM266&gt;0,1,0),IF(BM266&lt;0,1,0)))</f>
        <v>0</v>
      </c>
      <c r="CM266" s="1" t="str">
        <f t="shared" si="1059"/>
        <v/>
      </c>
      <c r="CN266" s="1" t="str">
        <f t="shared" si="1158"/>
        <v/>
      </c>
      <c r="CO266" s="1">
        <f t="shared" si="1137"/>
        <v>0</v>
      </c>
      <c r="CP266" s="1">
        <f t="shared" si="1159"/>
        <v>0</v>
      </c>
      <c r="CQ266" s="1" t="str">
        <f t="shared" si="1160"/>
        <v/>
      </c>
      <c r="CS266" s="1">
        <f t="shared" si="1003"/>
        <v>0</v>
      </c>
      <c r="CT266" s="1">
        <f t="shared" si="1004"/>
        <v>0</v>
      </c>
      <c r="CU266" s="1">
        <f t="shared" si="1005"/>
        <v>0</v>
      </c>
      <c r="CV266" s="126">
        <f t="shared" si="1156"/>
        <v>0</v>
      </c>
      <c r="CW266" s="1">
        <f t="shared" si="1127"/>
        <v>1</v>
      </c>
      <c r="CX266" s="1" t="str">
        <f t="shared" si="1138"/>
        <v/>
      </c>
      <c r="CY266" s="1" t="str">
        <f t="shared" si="1060"/>
        <v/>
      </c>
      <c r="CZ266" s="1" t="str">
        <f t="shared" si="1061"/>
        <v/>
      </c>
      <c r="DA266" s="1" t="str">
        <f t="shared" si="1062"/>
        <v/>
      </c>
      <c r="DB266" s="1">
        <f t="shared" si="1063"/>
        <v>1</v>
      </c>
      <c r="DC266" s="1" t="str">
        <f t="shared" si="1064"/>
        <v/>
      </c>
      <c r="DD266" s="1">
        <f t="shared" si="1065"/>
        <v>1</v>
      </c>
      <c r="DE266" s="1" t="str">
        <f t="shared" si="939"/>
        <v/>
      </c>
      <c r="DF266" s="1"/>
      <c r="DG266" s="126">
        <f t="shared" si="1157"/>
        <v>1</v>
      </c>
      <c r="DH266" s="1">
        <f t="shared" si="1006"/>
        <v>1</v>
      </c>
      <c r="DI266" s="1">
        <f t="shared" si="1007"/>
        <v>1</v>
      </c>
      <c r="DJ266" s="1">
        <f t="shared" si="1008"/>
        <v>1</v>
      </c>
      <c r="DK266" s="1" t="str">
        <f t="shared" si="1066"/>
        <v/>
      </c>
      <c r="DL266" s="1"/>
      <c r="DM266" s="1" t="str">
        <f t="shared" si="1067"/>
        <v/>
      </c>
      <c r="DN266" s="1">
        <f t="shared" si="1068"/>
        <v>0</v>
      </c>
      <c r="DO266" s="1">
        <f t="shared" si="1069"/>
        <v>0</v>
      </c>
      <c r="DP266" s="1">
        <f t="shared" si="1070"/>
        <v>1</v>
      </c>
      <c r="DQ266" s="1">
        <f t="shared" si="1071"/>
        <v>0</v>
      </c>
      <c r="DR266" s="1">
        <f t="shared" si="1072"/>
        <v>0</v>
      </c>
      <c r="DS266" s="1">
        <f t="shared" si="1073"/>
        <v>0</v>
      </c>
      <c r="DT266" s="1">
        <f t="shared" si="1074"/>
        <v>0</v>
      </c>
      <c r="DU266" s="1">
        <f t="shared" si="1075"/>
        <v>0</v>
      </c>
      <c r="DV266" s="1">
        <f t="shared" si="1029"/>
        <v>1</v>
      </c>
      <c r="DW266" s="1">
        <f t="shared" si="940"/>
        <v>0</v>
      </c>
      <c r="DX266" s="1" t="str">
        <f t="shared" si="1076"/>
        <v/>
      </c>
      <c r="DY266" s="1" t="str">
        <f t="shared" si="1077"/>
        <v/>
      </c>
      <c r="EA266" s="1">
        <f t="shared" si="1009"/>
        <v>1</v>
      </c>
      <c r="EB266" s="1">
        <f t="shared" si="1010"/>
        <v>1</v>
      </c>
      <c r="EC266" s="1">
        <f t="shared" si="1011"/>
        <v>1</v>
      </c>
      <c r="ED266" s="1">
        <f t="shared" si="1012"/>
        <v>1</v>
      </c>
      <c r="EF266" s="1">
        <f t="shared" si="1078"/>
        <v>1</v>
      </c>
      <c r="EG266" s="1">
        <f t="shared" si="1079"/>
        <v>1</v>
      </c>
      <c r="EH266" s="1">
        <f t="shared" si="1080"/>
        <v>1</v>
      </c>
      <c r="EI266" s="1">
        <f t="shared" si="1081"/>
        <v>1</v>
      </c>
      <c r="EK266" s="1">
        <f t="shared" si="1013"/>
        <v>1</v>
      </c>
      <c r="EL266" s="1">
        <f t="shared" si="1014"/>
        <v>1</v>
      </c>
      <c r="EM266" s="1">
        <f t="shared" si="1015"/>
        <v>1</v>
      </c>
      <c r="EO266" s="1">
        <f t="shared" si="1016"/>
        <v>1</v>
      </c>
      <c r="EP266" s="1">
        <f t="shared" si="1017"/>
        <v>1</v>
      </c>
      <c r="EQ266" s="1">
        <f t="shared" si="1018"/>
        <v>1</v>
      </c>
      <c r="ES266" s="1">
        <f t="shared" si="1019"/>
        <v>1</v>
      </c>
      <c r="ET266" s="1">
        <f t="shared" si="1020"/>
        <v>1</v>
      </c>
      <c r="EU266" s="1">
        <f t="shared" si="1021"/>
        <v>1</v>
      </c>
      <c r="EV266" s="1">
        <f t="shared" si="1128"/>
        <v>1</v>
      </c>
      <c r="EW266" s="1">
        <f t="shared" si="1125"/>
        <v>0</v>
      </c>
      <c r="EY266" s="1">
        <f t="shared" si="1022"/>
        <v>1</v>
      </c>
      <c r="EZ266" s="1">
        <f t="shared" si="1023"/>
        <v>1</v>
      </c>
      <c r="FA266" s="1">
        <f t="shared" si="1024"/>
        <v>1</v>
      </c>
      <c r="FC266" s="1">
        <f t="shared" si="1030"/>
        <v>0</v>
      </c>
      <c r="FD266" s="1" t="str">
        <f t="shared" si="1126"/>
        <v/>
      </c>
      <c r="FE266" s="1"/>
      <c r="FF266" s="1">
        <f t="shared" si="1031"/>
        <v>0</v>
      </c>
      <c r="FG266" s="1">
        <f t="shared" si="1032"/>
        <v>1</v>
      </c>
      <c r="FH266" s="1">
        <f t="shared" si="1033"/>
        <v>0</v>
      </c>
      <c r="FI266" s="1" t="str">
        <f t="shared" si="1082"/>
        <v/>
      </c>
      <c r="FJ266" s="1" t="str">
        <f t="shared" si="1083"/>
        <v/>
      </c>
      <c r="FK266" s="1" t="str">
        <f t="shared" si="1084"/>
        <v/>
      </c>
      <c r="FL266" s="1" t="str">
        <f t="shared" si="1085"/>
        <v/>
      </c>
      <c r="FN266" s="1" t="str">
        <f t="shared" si="1086"/>
        <v/>
      </c>
      <c r="FO266" s="1" t="str">
        <f t="shared" si="1087"/>
        <v/>
      </c>
      <c r="FP266" s="1" t="str">
        <f t="shared" si="1088"/>
        <v/>
      </c>
      <c r="FV266" s="1">
        <f t="shared" si="1134"/>
        <v>1</v>
      </c>
      <c r="FW266" s="1">
        <f t="shared" si="1135"/>
        <v>1</v>
      </c>
      <c r="FX266" s="1">
        <f t="shared" si="1136"/>
        <v>0</v>
      </c>
      <c r="GA266" s="1">
        <f t="shared" si="1089"/>
        <v>0</v>
      </c>
      <c r="GB266" s="1">
        <f t="shared" si="1090"/>
        <v>0</v>
      </c>
      <c r="GC266" s="1">
        <f t="shared" si="1091"/>
        <v>0</v>
      </c>
      <c r="GD266" s="1">
        <f t="shared" si="1092"/>
        <v>0</v>
      </c>
      <c r="GE266" s="1">
        <f t="shared" si="1093"/>
        <v>0</v>
      </c>
      <c r="GF266" s="1">
        <f t="shared" si="1034"/>
        <v>1</v>
      </c>
      <c r="GG266" s="1">
        <f t="shared" si="1094"/>
        <v>0</v>
      </c>
      <c r="GI266" s="1">
        <f t="shared" si="1095"/>
        <v>0</v>
      </c>
      <c r="GK266" s="1">
        <f t="shared" si="1096"/>
        <v>1</v>
      </c>
      <c r="GL266" s="1">
        <f t="shared" si="1097"/>
        <v>1</v>
      </c>
      <c r="GM266" s="1">
        <f t="shared" si="1098"/>
        <v>1</v>
      </c>
      <c r="GN266" s="1">
        <f t="shared" si="1099"/>
        <v>1</v>
      </c>
      <c r="GO266" s="1">
        <f t="shared" si="1100"/>
        <v>1</v>
      </c>
      <c r="GP266" s="1">
        <f t="shared" si="1035"/>
        <v>0</v>
      </c>
      <c r="GQ266" s="1">
        <f t="shared" si="1101"/>
        <v>1</v>
      </c>
      <c r="GS266" s="1" t="str">
        <f t="shared" si="1102"/>
        <v/>
      </c>
      <c r="GT266" s="1" t="str">
        <f t="shared" si="1103"/>
        <v/>
      </c>
      <c r="GU266" s="1">
        <f t="shared" si="1036"/>
        <v>0</v>
      </c>
      <c r="GV266" s="1">
        <f t="shared" si="1037"/>
        <v>0</v>
      </c>
      <c r="GW266" s="1">
        <f t="shared" si="1038"/>
        <v>0</v>
      </c>
      <c r="GX266" s="1">
        <f t="shared" si="1039"/>
        <v>0</v>
      </c>
      <c r="GY266" s="1">
        <f t="shared" si="1040"/>
        <v>0</v>
      </c>
      <c r="GZ266" s="1"/>
      <c r="HA266" s="1">
        <f t="shared" si="1104"/>
        <v>1</v>
      </c>
      <c r="HB266" s="1">
        <f t="shared" si="1105"/>
        <v>0</v>
      </c>
      <c r="HC266" s="1">
        <f t="shared" si="1106"/>
        <v>0</v>
      </c>
      <c r="HD266" s="1">
        <f t="shared" si="1107"/>
        <v>0</v>
      </c>
      <c r="HE266" s="1">
        <f t="shared" si="1108"/>
        <v>0</v>
      </c>
      <c r="HF266" s="1">
        <f t="shared" si="1109"/>
        <v>0</v>
      </c>
      <c r="HH266" s="1">
        <f t="shared" si="1110"/>
        <v>1</v>
      </c>
      <c r="HI266" s="1">
        <f t="shared" si="1111"/>
        <v>1</v>
      </c>
      <c r="HJ266" s="1">
        <f t="shared" si="1112"/>
        <v>0</v>
      </c>
      <c r="HK266" s="1">
        <f t="shared" si="1113"/>
        <v>0</v>
      </c>
      <c r="HL266" s="1">
        <f t="shared" si="1114"/>
        <v>0</v>
      </c>
      <c r="HM266" s="1">
        <f t="shared" si="1115"/>
        <v>0</v>
      </c>
      <c r="HO266" s="1">
        <f t="shared" si="944"/>
        <v>1</v>
      </c>
      <c r="HP266" s="1" t="str">
        <f t="shared" si="945"/>
        <v/>
      </c>
      <c r="HQ266" s="1">
        <f t="shared" si="1116"/>
        <v>1</v>
      </c>
      <c r="HR266" s="1" t="str">
        <f t="shared" si="1117"/>
        <v/>
      </c>
      <c r="HS266" s="1" t="str">
        <f t="shared" si="1118"/>
        <v/>
      </c>
      <c r="HT266" s="1" t="str">
        <f t="shared" si="1119"/>
        <v/>
      </c>
      <c r="HU266" s="1" t="str">
        <f t="shared" si="1120"/>
        <v/>
      </c>
      <c r="HV266" s="1" t="str">
        <f t="shared" si="1121"/>
        <v/>
      </c>
      <c r="HW266" s="1" t="str">
        <f t="shared" si="1122"/>
        <v/>
      </c>
      <c r="HX266" s="1" t="str">
        <f t="shared" si="1123"/>
        <v/>
      </c>
      <c r="HZ266" s="1">
        <f t="shared" si="988"/>
        <v>0</v>
      </c>
      <c r="IA266" s="1" t="str">
        <f t="shared" si="989"/>
        <v/>
      </c>
      <c r="IB266" s="1">
        <f t="shared" si="990"/>
        <v>0</v>
      </c>
      <c r="IC266" s="1" t="str">
        <f t="shared" si="991"/>
        <v/>
      </c>
      <c r="ID266" s="1" t="str">
        <f t="shared" si="992"/>
        <v/>
      </c>
      <c r="IE266" s="1" t="str">
        <f t="shared" si="993"/>
        <v/>
      </c>
      <c r="IF266" s="1" t="str">
        <f t="shared" si="994"/>
        <v/>
      </c>
      <c r="IG266" s="1" t="str">
        <f t="shared" si="995"/>
        <v/>
      </c>
      <c r="IH266" s="1" t="str">
        <f t="shared" si="996"/>
        <v/>
      </c>
      <c r="II266" s="1" t="str">
        <f t="shared" si="997"/>
        <v/>
      </c>
    </row>
    <row r="267" spans="1:243" x14ac:dyDescent="0.2">
      <c r="A267" s="14">
        <f t="shared" si="1129"/>
        <v>267</v>
      </c>
      <c r="C267" s="2">
        <v>42500</v>
      </c>
      <c r="G267" s="3">
        <v>109.13200000000001</v>
      </c>
      <c r="H267" s="3">
        <v>121.11</v>
      </c>
      <c r="I267" s="3">
        <v>130.25</v>
      </c>
      <c r="J267" s="4">
        <v>165.18</v>
      </c>
      <c r="P267" s="128">
        <f t="shared" si="1025"/>
        <v>3501.2500000000005</v>
      </c>
      <c r="Q267" s="5">
        <f t="shared" si="1026"/>
        <v>3883</v>
      </c>
      <c r="R267" s="6">
        <f t="shared" si="1027"/>
        <v>4185</v>
      </c>
      <c r="S267" s="7">
        <f t="shared" si="1028"/>
        <v>5298.0000000000009</v>
      </c>
      <c r="Y267" s="4">
        <f t="shared" si="1042"/>
        <v>0.74999999999954525</v>
      </c>
      <c r="Z267" s="1">
        <f t="shared" si="1043"/>
        <v>0.24999999999954525</v>
      </c>
      <c r="AA267" s="1">
        <f t="shared" si="1044"/>
        <v>0.5</v>
      </c>
      <c r="AB267" s="1">
        <f t="shared" si="1045"/>
        <v>3</v>
      </c>
      <c r="AC267" s="1"/>
      <c r="AD267" s="1"/>
      <c r="AE267" s="126"/>
      <c r="AF267" s="126"/>
      <c r="AG267" s="126"/>
      <c r="AH267" s="4">
        <f t="shared" si="1139"/>
        <v>1.3333333333327271</v>
      </c>
      <c r="AI267" s="4">
        <f t="shared" si="1140"/>
        <v>1.3499999999993633</v>
      </c>
      <c r="AJ267" s="4">
        <f t="shared" si="1141"/>
        <v>5.0000000000454736E-2</v>
      </c>
      <c r="AK267" s="4">
        <f t="shared" si="1142"/>
        <v>8.3333333333788062E-2</v>
      </c>
      <c r="AL267" s="4">
        <f t="shared" si="1143"/>
        <v>4.5474735088646412E-13</v>
      </c>
      <c r="AM267" s="4">
        <f t="shared" si="1144"/>
        <v>1.5</v>
      </c>
      <c r="AN267" s="4">
        <f t="shared" si="1145"/>
        <v>1.7</v>
      </c>
      <c r="AO267" s="4">
        <f t="shared" si="1146"/>
        <v>1</v>
      </c>
      <c r="AP267" s="4">
        <f t="shared" si="1147"/>
        <v>2.3333333333327273</v>
      </c>
      <c r="AQ267" s="4">
        <f t="shared" si="1148"/>
        <v>1.6250000000006821</v>
      </c>
      <c r="AR267" s="4">
        <f t="shared" si="1149"/>
        <v>1.2999999999990905</v>
      </c>
      <c r="AS267" s="4">
        <f t="shared" si="1150"/>
        <v>0.91666666666621188</v>
      </c>
      <c r="AT267" s="4">
        <f t="shared" si="1151"/>
        <v>1.8999999999990904</v>
      </c>
      <c r="AU267" s="1"/>
      <c r="BA267" s="11">
        <f t="shared" si="1130"/>
        <v>-0.74999999999954525</v>
      </c>
      <c r="BB267" s="11">
        <f t="shared" si="1131"/>
        <v>-0.24999999999954525</v>
      </c>
      <c r="BC267" s="12">
        <f t="shared" si="1132"/>
        <v>-0.5</v>
      </c>
      <c r="BD267" s="13">
        <f t="shared" si="1133"/>
        <v>3</v>
      </c>
      <c r="BJ267" s="11">
        <f t="shared" si="1046"/>
        <v>-1.3333333333327271</v>
      </c>
      <c r="BK267" s="11">
        <f t="shared" si="1047"/>
        <v>-1.3499999999993633</v>
      </c>
      <c r="BL267" s="11">
        <f t="shared" si="1048"/>
        <v>5.0000000000454736E-2</v>
      </c>
      <c r="BM267" s="11">
        <f t="shared" si="1049"/>
        <v>8.3333333333788062E-2</v>
      </c>
      <c r="BN267" s="11">
        <f t="shared" si="1050"/>
        <v>4.5474735088646412E-13</v>
      </c>
      <c r="BO267" s="11">
        <f t="shared" si="1051"/>
        <v>-1.5</v>
      </c>
      <c r="BP267" s="11">
        <f t="shared" si="1052"/>
        <v>-1.7</v>
      </c>
      <c r="BQ267" s="1">
        <v>1</v>
      </c>
      <c r="BR267" s="11">
        <f t="shared" si="1053"/>
        <v>2.3333333333327273</v>
      </c>
      <c r="BS267" s="11">
        <f t="shared" si="1054"/>
        <v>-1.6250000000006821</v>
      </c>
      <c r="BT267" s="11">
        <f t="shared" si="1055"/>
        <v>-1.2999999999990905</v>
      </c>
      <c r="BU267" s="11">
        <f t="shared" si="1056"/>
        <v>-0.91666666666621188</v>
      </c>
      <c r="BV267" s="11">
        <f t="shared" si="998"/>
        <v>-1.8999999999990904</v>
      </c>
      <c r="BY267" s="126"/>
      <c r="BZ267" s="126"/>
      <c r="CB267" s="1">
        <f t="shared" si="999"/>
        <v>1</v>
      </c>
      <c r="CC267" s="1">
        <f t="shared" si="1000"/>
        <v>1</v>
      </c>
      <c r="CD267" s="1">
        <f t="shared" si="1001"/>
        <v>1</v>
      </c>
      <c r="CE267" s="126">
        <f t="shared" si="1152"/>
        <v>0</v>
      </c>
      <c r="CF267" s="1">
        <f t="shared" si="1057"/>
        <v>0</v>
      </c>
      <c r="CG267" s="1" t="str">
        <f t="shared" si="1002"/>
        <v/>
      </c>
      <c r="CH267" s="1">
        <f t="shared" si="1153"/>
        <v>1</v>
      </c>
      <c r="CI267" s="1" t="str">
        <f t="shared" si="1058"/>
        <v/>
      </c>
      <c r="CJ267" s="1">
        <f t="shared" si="1154"/>
        <v>1</v>
      </c>
      <c r="CK267" s="1">
        <f t="shared" si="1155"/>
        <v>1</v>
      </c>
      <c r="CL267" s="1">
        <f t="shared" si="1161"/>
        <v>0</v>
      </c>
      <c r="CM267" s="1" t="str">
        <f t="shared" si="1059"/>
        <v/>
      </c>
      <c r="CN267" s="1">
        <f t="shared" si="1158"/>
        <v>0</v>
      </c>
      <c r="CO267" s="1" t="str">
        <f t="shared" si="1137"/>
        <v/>
      </c>
      <c r="CP267" s="1">
        <f t="shared" si="1159"/>
        <v>0</v>
      </c>
      <c r="CQ267" s="1" t="str">
        <f t="shared" si="1160"/>
        <v/>
      </c>
      <c r="CS267" s="1">
        <f t="shared" si="1003"/>
        <v>0</v>
      </c>
      <c r="CT267" s="1">
        <f t="shared" si="1004"/>
        <v>0</v>
      </c>
      <c r="CU267" s="1">
        <f t="shared" si="1005"/>
        <v>0</v>
      </c>
      <c r="CV267" s="126">
        <f t="shared" si="1156"/>
        <v>1</v>
      </c>
      <c r="CW267" s="1" t="str">
        <f t="shared" si="1127"/>
        <v/>
      </c>
      <c r="CX267" s="1">
        <f t="shared" si="1138"/>
        <v>1</v>
      </c>
      <c r="CY267" s="1">
        <f t="shared" si="1060"/>
        <v>1</v>
      </c>
      <c r="CZ267" s="1">
        <f t="shared" si="1061"/>
        <v>0</v>
      </c>
      <c r="DA267" s="1">
        <f t="shared" si="1062"/>
        <v>0</v>
      </c>
      <c r="DB267" s="1" t="str">
        <f t="shared" si="1063"/>
        <v/>
      </c>
      <c r="DC267" s="1">
        <f t="shared" si="1064"/>
        <v>0</v>
      </c>
      <c r="DD267" s="1" t="str">
        <f t="shared" si="1065"/>
        <v/>
      </c>
      <c r="DE267" s="1" t="str">
        <f t="shared" si="939"/>
        <v/>
      </c>
      <c r="DF267" s="1"/>
      <c r="DG267" s="126">
        <f t="shared" si="1157"/>
        <v>1</v>
      </c>
      <c r="DH267" s="1">
        <f t="shared" si="1006"/>
        <v>1</v>
      </c>
      <c r="DI267" s="1">
        <f t="shared" si="1007"/>
        <v>1</v>
      </c>
      <c r="DJ267" s="1">
        <f t="shared" si="1008"/>
        <v>0</v>
      </c>
      <c r="DK267" s="1">
        <f t="shared" si="1066"/>
        <v>1</v>
      </c>
      <c r="DL267" s="1"/>
      <c r="DM267" s="1">
        <f t="shared" si="1067"/>
        <v>0</v>
      </c>
      <c r="DN267" s="1" t="str">
        <f t="shared" si="1068"/>
        <v/>
      </c>
      <c r="DO267" s="1" t="str">
        <f t="shared" si="1069"/>
        <v/>
      </c>
      <c r="DP267" s="1" t="str">
        <f t="shared" si="1070"/>
        <v/>
      </c>
      <c r="DQ267" s="1" t="str">
        <f t="shared" si="1071"/>
        <v/>
      </c>
      <c r="DR267" s="1" t="str">
        <f t="shared" si="1072"/>
        <v/>
      </c>
      <c r="DS267" s="1" t="str">
        <f t="shared" si="1073"/>
        <v/>
      </c>
      <c r="DT267" s="1" t="str">
        <f t="shared" si="1074"/>
        <v/>
      </c>
      <c r="DU267" s="1" t="str">
        <f t="shared" si="1075"/>
        <v/>
      </c>
      <c r="DV267" s="1">
        <f t="shared" si="1029"/>
        <v>0</v>
      </c>
      <c r="DW267" s="1">
        <f t="shared" ref="DW267:DW280" si="1162">IF(OR(AND(BD267&gt;0, BC267 &lt;0),AND(BD267&lt;0, BC267 &gt;0)),1,0)</f>
        <v>1</v>
      </c>
      <c r="DX267" s="1">
        <f t="shared" si="1076"/>
        <v>0</v>
      </c>
      <c r="DY267" s="1">
        <f t="shared" si="1077"/>
        <v>0</v>
      </c>
      <c r="EA267" s="1">
        <f t="shared" si="1009"/>
        <v>1</v>
      </c>
      <c r="EB267" s="1">
        <f t="shared" si="1010"/>
        <v>1</v>
      </c>
      <c r="EC267" s="1">
        <f t="shared" si="1011"/>
        <v>1</v>
      </c>
      <c r="ED267" s="1">
        <f t="shared" si="1012"/>
        <v>0</v>
      </c>
      <c r="EF267" s="1">
        <f t="shared" si="1078"/>
        <v>1</v>
      </c>
      <c r="EG267" s="1">
        <f t="shared" si="1079"/>
        <v>1</v>
      </c>
      <c r="EH267" s="1">
        <f t="shared" si="1080"/>
        <v>1</v>
      </c>
      <c r="EI267" s="1">
        <f t="shared" si="1081"/>
        <v>0</v>
      </c>
      <c r="EK267" s="1">
        <f t="shared" si="1013"/>
        <v>1</v>
      </c>
      <c r="EL267" s="1">
        <f t="shared" si="1014"/>
        <v>1</v>
      </c>
      <c r="EM267" s="1">
        <f t="shared" si="1015"/>
        <v>0</v>
      </c>
      <c r="EO267" s="1">
        <f t="shared" si="1016"/>
        <v>1</v>
      </c>
      <c r="EP267" s="1">
        <f t="shared" si="1017"/>
        <v>1</v>
      </c>
      <c r="EQ267" s="1">
        <f t="shared" si="1018"/>
        <v>0</v>
      </c>
      <c r="ES267" s="1">
        <f t="shared" si="1019"/>
        <v>1</v>
      </c>
      <c r="ET267" s="1">
        <f t="shared" si="1020"/>
        <v>1</v>
      </c>
      <c r="EU267" s="1">
        <f t="shared" si="1021"/>
        <v>0</v>
      </c>
      <c r="EV267" s="1" t="str">
        <f t="shared" si="1128"/>
        <v/>
      </c>
      <c r="EW267" s="1" t="str">
        <f t="shared" si="1125"/>
        <v/>
      </c>
      <c r="EY267" s="1">
        <f t="shared" si="1022"/>
        <v>0</v>
      </c>
      <c r="EZ267" s="1">
        <f t="shared" si="1023"/>
        <v>0</v>
      </c>
      <c r="FA267" s="1">
        <f t="shared" si="1024"/>
        <v>0</v>
      </c>
      <c r="FC267" s="1">
        <f t="shared" si="1030"/>
        <v>0</v>
      </c>
      <c r="FD267" s="1" t="str">
        <f t="shared" si="1126"/>
        <v/>
      </c>
      <c r="FE267" s="1"/>
      <c r="FF267" s="1">
        <f t="shared" si="1031"/>
        <v>0</v>
      </c>
      <c r="FG267" s="1">
        <f t="shared" si="1032"/>
        <v>1</v>
      </c>
      <c r="FH267" s="1">
        <f t="shared" si="1033"/>
        <v>0</v>
      </c>
      <c r="FI267" s="1" t="str">
        <f t="shared" si="1082"/>
        <v/>
      </c>
      <c r="FJ267" s="1" t="str">
        <f t="shared" si="1083"/>
        <v/>
      </c>
      <c r="FK267" s="1" t="str">
        <f t="shared" si="1084"/>
        <v/>
      </c>
      <c r="FL267" s="1" t="str">
        <f t="shared" si="1085"/>
        <v/>
      </c>
      <c r="FN267" s="1" t="str">
        <f t="shared" si="1086"/>
        <v/>
      </c>
      <c r="FO267" s="1" t="str">
        <f t="shared" si="1087"/>
        <v/>
      </c>
      <c r="FP267" s="1" t="str">
        <f t="shared" si="1088"/>
        <v/>
      </c>
      <c r="FV267" s="1">
        <f t="shared" si="1134"/>
        <v>0</v>
      </c>
      <c r="FW267" s="1">
        <f t="shared" si="1135"/>
        <v>1</v>
      </c>
      <c r="FX267" s="1">
        <f t="shared" si="1136"/>
        <v>0</v>
      </c>
      <c r="GA267" s="1">
        <f t="shared" si="1089"/>
        <v>0</v>
      </c>
      <c r="GB267" s="1">
        <f t="shared" si="1090"/>
        <v>0</v>
      </c>
      <c r="GC267" s="1">
        <f t="shared" si="1091"/>
        <v>0</v>
      </c>
      <c r="GD267" s="1">
        <f t="shared" si="1092"/>
        <v>1</v>
      </c>
      <c r="GE267" s="1">
        <f t="shared" si="1093"/>
        <v>0</v>
      </c>
      <c r="GF267" s="1">
        <f t="shared" si="1034"/>
        <v>1</v>
      </c>
      <c r="GG267" s="1">
        <f t="shared" si="1094"/>
        <v>0</v>
      </c>
      <c r="GI267" s="1">
        <f t="shared" si="1095"/>
        <v>0</v>
      </c>
      <c r="GK267" s="1">
        <f t="shared" si="1096"/>
        <v>1</v>
      </c>
      <c r="GL267" s="1">
        <f t="shared" si="1097"/>
        <v>1</v>
      </c>
      <c r="GM267" s="1">
        <f t="shared" si="1098"/>
        <v>1</v>
      </c>
      <c r="GN267" s="1">
        <f t="shared" si="1099"/>
        <v>0</v>
      </c>
      <c r="GO267" s="1">
        <f t="shared" si="1100"/>
        <v>1</v>
      </c>
      <c r="GP267" s="1">
        <f t="shared" si="1035"/>
        <v>0</v>
      </c>
      <c r="GQ267" s="1">
        <f t="shared" si="1101"/>
        <v>1</v>
      </c>
      <c r="GS267" s="1" t="str">
        <f t="shared" si="1102"/>
        <v/>
      </c>
      <c r="GT267" s="1" t="str">
        <f t="shared" si="1103"/>
        <v/>
      </c>
      <c r="GU267" s="1">
        <f t="shared" si="1036"/>
        <v>0</v>
      </c>
      <c r="GV267" s="1">
        <f t="shared" si="1037"/>
        <v>0</v>
      </c>
      <c r="GW267" s="1">
        <f t="shared" si="1038"/>
        <v>0</v>
      </c>
      <c r="GX267" s="1">
        <f t="shared" si="1039"/>
        <v>0</v>
      </c>
      <c r="GY267" s="1">
        <f t="shared" si="1040"/>
        <v>0</v>
      </c>
      <c r="GZ267" s="1"/>
      <c r="HA267" s="1">
        <f t="shared" si="1104"/>
        <v>0</v>
      </c>
      <c r="HB267" s="1">
        <f t="shared" si="1105"/>
        <v>0</v>
      </c>
      <c r="HC267" s="1">
        <f t="shared" si="1106"/>
        <v>0</v>
      </c>
      <c r="HD267" s="1">
        <f t="shared" si="1107"/>
        <v>0</v>
      </c>
      <c r="HE267" s="1">
        <f t="shared" si="1108"/>
        <v>0</v>
      </c>
      <c r="HF267" s="1">
        <f t="shared" si="1109"/>
        <v>0</v>
      </c>
      <c r="HH267" s="1">
        <f t="shared" si="1110"/>
        <v>1</v>
      </c>
      <c r="HI267" s="1">
        <f t="shared" si="1111"/>
        <v>0</v>
      </c>
      <c r="HJ267" s="1">
        <f t="shared" si="1112"/>
        <v>0</v>
      </c>
      <c r="HK267" s="1">
        <f t="shared" si="1113"/>
        <v>0</v>
      </c>
      <c r="HL267" s="1">
        <f t="shared" si="1114"/>
        <v>0</v>
      </c>
      <c r="HM267" s="1">
        <f t="shared" si="1115"/>
        <v>0</v>
      </c>
      <c r="HO267" s="1">
        <f t="shared" si="944"/>
        <v>0</v>
      </c>
      <c r="HP267" s="1" t="str">
        <f t="shared" si="945"/>
        <v/>
      </c>
      <c r="HQ267" s="1" t="str">
        <f t="shared" si="1116"/>
        <v/>
      </c>
      <c r="HR267" s="1" t="str">
        <f t="shared" si="1117"/>
        <v/>
      </c>
      <c r="HS267" s="1" t="str">
        <f t="shared" si="1118"/>
        <v/>
      </c>
      <c r="HT267" s="1" t="str">
        <f t="shared" si="1119"/>
        <v/>
      </c>
      <c r="HU267" s="1" t="str">
        <f t="shared" si="1120"/>
        <v/>
      </c>
      <c r="HV267" s="1" t="str">
        <f t="shared" si="1121"/>
        <v/>
      </c>
      <c r="HW267" s="1" t="str">
        <f t="shared" si="1122"/>
        <v/>
      </c>
      <c r="HX267" s="1" t="str">
        <f t="shared" si="1123"/>
        <v/>
      </c>
      <c r="HZ267" s="1">
        <f t="shared" si="988"/>
        <v>1</v>
      </c>
      <c r="IA267" s="1" t="str">
        <f t="shared" si="989"/>
        <v/>
      </c>
      <c r="IB267" s="1" t="str">
        <f t="shared" si="990"/>
        <v/>
      </c>
      <c r="IC267" s="1" t="str">
        <f t="shared" si="991"/>
        <v/>
      </c>
      <c r="ID267" s="1" t="str">
        <f t="shared" si="992"/>
        <v/>
      </c>
      <c r="IE267" s="1" t="str">
        <f t="shared" si="993"/>
        <v/>
      </c>
      <c r="IF267" s="1" t="str">
        <f t="shared" si="994"/>
        <v/>
      </c>
      <c r="IG267" s="1" t="str">
        <f t="shared" si="995"/>
        <v/>
      </c>
      <c r="IH267" s="1" t="str">
        <f t="shared" si="996"/>
        <v/>
      </c>
      <c r="II267" s="1" t="str">
        <f t="shared" si="997"/>
        <v/>
      </c>
    </row>
    <row r="268" spans="1:243" x14ac:dyDescent="0.2">
      <c r="A268" s="14">
        <f t="shared" si="1129"/>
        <v>268</v>
      </c>
      <c r="C268" s="2">
        <v>42501</v>
      </c>
      <c r="G268" s="3">
        <v>109.127</v>
      </c>
      <c r="H268" s="3">
        <v>121.11199999999999</v>
      </c>
      <c r="I268" s="3">
        <v>130.29</v>
      </c>
      <c r="J268" s="4">
        <v>166.06</v>
      </c>
      <c r="P268" s="128">
        <f t="shared" si="1025"/>
        <v>3500.7499999999995</v>
      </c>
      <c r="Q268" s="5">
        <f t="shared" si="1026"/>
        <v>3883.2499999999995</v>
      </c>
      <c r="R268" s="6">
        <f t="shared" si="1027"/>
        <v>4188.9999999999991</v>
      </c>
      <c r="S268" s="7">
        <f t="shared" si="1028"/>
        <v>5318</v>
      </c>
      <c r="Y268" s="4">
        <f t="shared" si="1042"/>
        <v>0.50000000000090949</v>
      </c>
      <c r="Z268" s="1">
        <f t="shared" si="1043"/>
        <v>0.24999999999954525</v>
      </c>
      <c r="AA268" s="1">
        <f t="shared" si="1044"/>
        <v>3.9999999999990905</v>
      </c>
      <c r="AB268" s="1">
        <f t="shared" si="1045"/>
        <v>19.999999999999091</v>
      </c>
      <c r="AC268" s="1"/>
      <c r="AD268" s="1"/>
      <c r="AE268" s="126"/>
      <c r="AF268" s="126"/>
      <c r="AG268" s="126"/>
      <c r="AH268" s="4">
        <f t="shared" si="1139"/>
        <v>1.1666666666681824</v>
      </c>
      <c r="AI268" s="4">
        <f t="shared" si="1140"/>
        <v>1.1500000000015462</v>
      </c>
      <c r="AJ268" s="4">
        <f t="shared" si="1141"/>
        <v>2.1499999999999089</v>
      </c>
      <c r="AK268" s="4">
        <f t="shared" si="1142"/>
        <v>2.4166666666665151</v>
      </c>
      <c r="AL268" s="4">
        <f t="shared" si="1143"/>
        <v>1.75</v>
      </c>
      <c r="AM268" s="4">
        <f t="shared" si="1144"/>
        <v>2.6666666666672727</v>
      </c>
      <c r="AN268" s="4">
        <f t="shared" si="1145"/>
        <v>4.0000000000005453</v>
      </c>
      <c r="AO268" s="4">
        <f t="shared" si="1146"/>
        <v>1</v>
      </c>
      <c r="AP268" s="4">
        <f t="shared" si="1147"/>
        <v>0.49999999999727129</v>
      </c>
      <c r="AQ268" s="4">
        <f t="shared" si="1148"/>
        <v>0.95833333333249993</v>
      </c>
      <c r="AR268" s="4">
        <f t="shared" si="1149"/>
        <v>2.6000000000014554</v>
      </c>
      <c r="AS268" s="4">
        <f t="shared" si="1150"/>
        <v>4.1944444444446969</v>
      </c>
      <c r="AT268" s="4">
        <f t="shared" si="1151"/>
        <v>3.6666666666683643</v>
      </c>
      <c r="AU268" s="1"/>
      <c r="BA268" s="11">
        <f t="shared" si="1130"/>
        <v>-0.50000000000090949</v>
      </c>
      <c r="BB268" s="11">
        <f t="shared" si="1131"/>
        <v>0.24999999999954525</v>
      </c>
      <c r="BC268" s="12">
        <f t="shared" si="1132"/>
        <v>3.9999999999990905</v>
      </c>
      <c r="BD268" s="13">
        <f t="shared" si="1133"/>
        <v>19.999999999999091</v>
      </c>
      <c r="BJ268" s="11">
        <f t="shared" si="1046"/>
        <v>-1.1666666666681824</v>
      </c>
      <c r="BK268" s="11">
        <f t="shared" si="1047"/>
        <v>-1.1500000000015462</v>
      </c>
      <c r="BL268" s="11">
        <f t="shared" si="1048"/>
        <v>-2.1499999999999089</v>
      </c>
      <c r="BM268" s="11">
        <f t="shared" si="1049"/>
        <v>-2.4166666666665151</v>
      </c>
      <c r="BN268" s="11">
        <f t="shared" si="1050"/>
        <v>-1.75</v>
      </c>
      <c r="BO268" s="11">
        <f t="shared" si="1051"/>
        <v>-2.6666666666672727</v>
      </c>
      <c r="BP268" s="11">
        <f t="shared" si="1052"/>
        <v>-4.0000000000005453</v>
      </c>
      <c r="BQ268" s="1">
        <v>1</v>
      </c>
      <c r="BR268" s="11">
        <f t="shared" si="1053"/>
        <v>-0.49999999999727129</v>
      </c>
      <c r="BS268" s="11">
        <f t="shared" si="1054"/>
        <v>0.95833333333249993</v>
      </c>
      <c r="BT268" s="11">
        <f t="shared" si="1055"/>
        <v>-2.6000000000014554</v>
      </c>
      <c r="BU268" s="11">
        <f t="shared" si="1056"/>
        <v>-4.1944444444446969</v>
      </c>
      <c r="BV268" s="11">
        <f t="shared" si="998"/>
        <v>-3.6666666666683643</v>
      </c>
      <c r="BY268" s="126"/>
      <c r="BZ268" s="126"/>
      <c r="CB268" s="1">
        <f t="shared" si="999"/>
        <v>1</v>
      </c>
      <c r="CC268" s="1">
        <f t="shared" si="1000"/>
        <v>0</v>
      </c>
      <c r="CD268" s="1">
        <f t="shared" si="1001"/>
        <v>0</v>
      </c>
      <c r="CE268" s="126">
        <f t="shared" si="1152"/>
        <v>0</v>
      </c>
      <c r="CF268" s="1">
        <f t="shared" si="1057"/>
        <v>0</v>
      </c>
      <c r="CG268" s="1" t="str">
        <f t="shared" si="1002"/>
        <v/>
      </c>
      <c r="CH268" s="1">
        <f t="shared" si="1153"/>
        <v>1</v>
      </c>
      <c r="CI268" s="1">
        <f t="shared" si="1058"/>
        <v>1</v>
      </c>
      <c r="CJ268" s="1" t="str">
        <f t="shared" si="1154"/>
        <v/>
      </c>
      <c r="CK268" s="1" t="str">
        <f t="shared" si="1155"/>
        <v/>
      </c>
      <c r="CL268" s="1">
        <f t="shared" si="1161"/>
        <v>1</v>
      </c>
      <c r="CM268" s="1">
        <f t="shared" si="1059"/>
        <v>1</v>
      </c>
      <c r="CN268" s="1">
        <f t="shared" si="1158"/>
        <v>1</v>
      </c>
      <c r="CO268" s="1" t="str">
        <f t="shared" si="1137"/>
        <v/>
      </c>
      <c r="CP268" s="1">
        <f t="shared" si="1159"/>
        <v>1</v>
      </c>
      <c r="CQ268" s="1" t="str">
        <f t="shared" si="1160"/>
        <v/>
      </c>
      <c r="CS268" s="1">
        <f t="shared" si="1003"/>
        <v>1</v>
      </c>
      <c r="CT268" s="1">
        <f t="shared" si="1004"/>
        <v>0</v>
      </c>
      <c r="CU268" s="1">
        <f t="shared" si="1005"/>
        <v>0</v>
      </c>
      <c r="CV268" s="126">
        <f t="shared" si="1156"/>
        <v>0</v>
      </c>
      <c r="CW268" s="1">
        <f t="shared" si="1127"/>
        <v>1</v>
      </c>
      <c r="CX268" s="1" t="str">
        <f t="shared" si="1138"/>
        <v/>
      </c>
      <c r="CY268" s="1" t="str">
        <f t="shared" si="1060"/>
        <v/>
      </c>
      <c r="CZ268" s="1" t="str">
        <f t="shared" si="1061"/>
        <v/>
      </c>
      <c r="DA268" s="1" t="str">
        <f t="shared" si="1062"/>
        <v/>
      </c>
      <c r="DB268" s="1">
        <f t="shared" si="1063"/>
        <v>0</v>
      </c>
      <c r="DC268" s="1">
        <f t="shared" si="1064"/>
        <v>1</v>
      </c>
      <c r="DD268" s="1" t="str">
        <f t="shared" si="1065"/>
        <v/>
      </c>
      <c r="DE268" s="1" t="str">
        <f t="shared" si="939"/>
        <v/>
      </c>
      <c r="DF268" s="1"/>
      <c r="DG268" s="126">
        <f t="shared" si="1157"/>
        <v>1</v>
      </c>
      <c r="DH268" s="1">
        <f t="shared" si="1006"/>
        <v>0</v>
      </c>
      <c r="DI268" s="1">
        <f t="shared" si="1007"/>
        <v>0</v>
      </c>
      <c r="DJ268" s="1">
        <f t="shared" si="1008"/>
        <v>0</v>
      </c>
      <c r="DK268" s="1">
        <f t="shared" si="1066"/>
        <v>0</v>
      </c>
      <c r="DL268" s="1"/>
      <c r="DM268" s="1">
        <f t="shared" si="1067"/>
        <v>1</v>
      </c>
      <c r="DN268" s="1" t="str">
        <f t="shared" si="1068"/>
        <v/>
      </c>
      <c r="DO268" s="1" t="str">
        <f t="shared" si="1069"/>
        <v/>
      </c>
      <c r="DP268" s="1" t="str">
        <f t="shared" si="1070"/>
        <v/>
      </c>
      <c r="DQ268" s="1" t="str">
        <f t="shared" si="1071"/>
        <v/>
      </c>
      <c r="DR268" s="1" t="str">
        <f t="shared" si="1072"/>
        <v/>
      </c>
      <c r="DS268" s="1" t="str">
        <f t="shared" si="1073"/>
        <v/>
      </c>
      <c r="DT268" s="1" t="str">
        <f t="shared" si="1074"/>
        <v/>
      </c>
      <c r="DU268" s="1" t="str">
        <f t="shared" si="1075"/>
        <v/>
      </c>
      <c r="DV268" s="1">
        <f t="shared" si="1029"/>
        <v>0</v>
      </c>
      <c r="DW268" s="1">
        <f t="shared" si="1162"/>
        <v>0</v>
      </c>
      <c r="DX268" s="1" t="str">
        <f t="shared" si="1076"/>
        <v/>
      </c>
      <c r="DY268" s="1" t="str">
        <f t="shared" si="1077"/>
        <v/>
      </c>
      <c r="EA268" s="1">
        <f t="shared" si="1009"/>
        <v>1</v>
      </c>
      <c r="EB268" s="1">
        <f t="shared" si="1010"/>
        <v>0</v>
      </c>
      <c r="EC268" s="1">
        <f t="shared" si="1011"/>
        <v>0</v>
      </c>
      <c r="ED268" s="1">
        <f t="shared" si="1012"/>
        <v>0</v>
      </c>
      <c r="EF268" s="1">
        <f t="shared" si="1078"/>
        <v>0</v>
      </c>
      <c r="EG268" s="1">
        <f t="shared" si="1079"/>
        <v>1</v>
      </c>
      <c r="EH268" s="1">
        <f t="shared" si="1080"/>
        <v>1</v>
      </c>
      <c r="EI268" s="1">
        <f t="shared" si="1081"/>
        <v>1</v>
      </c>
      <c r="EK268" s="1">
        <f t="shared" si="1013"/>
        <v>0</v>
      </c>
      <c r="EL268" s="1">
        <f t="shared" si="1014"/>
        <v>0</v>
      </c>
      <c r="EM268" s="1">
        <f t="shared" si="1015"/>
        <v>0</v>
      </c>
      <c r="EO268" s="1">
        <f t="shared" si="1016"/>
        <v>0</v>
      </c>
      <c r="EP268" s="1">
        <f t="shared" si="1017"/>
        <v>1</v>
      </c>
      <c r="EQ268" s="1">
        <f t="shared" si="1018"/>
        <v>1</v>
      </c>
      <c r="ES268" s="1">
        <f t="shared" si="1019"/>
        <v>0</v>
      </c>
      <c r="ET268" s="1">
        <f t="shared" si="1020"/>
        <v>1</v>
      </c>
      <c r="EU268" s="1">
        <f t="shared" si="1021"/>
        <v>1</v>
      </c>
      <c r="EV268" s="1">
        <f t="shared" si="1128"/>
        <v>1</v>
      </c>
      <c r="EW268" s="1">
        <f t="shared" si="1125"/>
        <v>0</v>
      </c>
      <c r="EY268" s="1">
        <f t="shared" si="1022"/>
        <v>0</v>
      </c>
      <c r="EZ268" s="1">
        <f t="shared" si="1023"/>
        <v>1</v>
      </c>
      <c r="FA268" s="1">
        <f t="shared" si="1024"/>
        <v>1</v>
      </c>
      <c r="FC268" s="1">
        <f t="shared" si="1030"/>
        <v>1</v>
      </c>
      <c r="FD268" s="1">
        <f t="shared" si="1126"/>
        <v>1</v>
      </c>
      <c r="FE268" s="1"/>
      <c r="FF268" s="1">
        <f t="shared" si="1031"/>
        <v>1</v>
      </c>
      <c r="FG268" s="1">
        <f t="shared" si="1032"/>
        <v>1</v>
      </c>
      <c r="FH268" s="1">
        <f t="shared" si="1033"/>
        <v>1</v>
      </c>
      <c r="FI268" s="1">
        <f t="shared" si="1082"/>
        <v>0</v>
      </c>
      <c r="FJ268" s="1">
        <f t="shared" si="1083"/>
        <v>0</v>
      </c>
      <c r="FK268" s="1">
        <f t="shared" si="1084"/>
        <v>0</v>
      </c>
      <c r="FL268" s="1">
        <f t="shared" si="1085"/>
        <v>1</v>
      </c>
      <c r="FN268" s="1" t="str">
        <f t="shared" si="1086"/>
        <v/>
      </c>
      <c r="FO268" s="1" t="str">
        <f t="shared" si="1087"/>
        <v/>
      </c>
      <c r="FP268" s="1">
        <f t="shared" si="1088"/>
        <v>0</v>
      </c>
      <c r="FV268" s="1">
        <f t="shared" si="1134"/>
        <v>1</v>
      </c>
      <c r="FW268" s="1">
        <f t="shared" si="1135"/>
        <v>0</v>
      </c>
      <c r="FX268" s="1">
        <f t="shared" si="1136"/>
        <v>1</v>
      </c>
      <c r="GA268" s="1">
        <f t="shared" si="1089"/>
        <v>1</v>
      </c>
      <c r="GB268" s="1">
        <f t="shared" si="1090"/>
        <v>0</v>
      </c>
      <c r="GC268" s="1">
        <f t="shared" si="1091"/>
        <v>0</v>
      </c>
      <c r="GD268" s="1">
        <f t="shared" si="1092"/>
        <v>0</v>
      </c>
      <c r="GE268" s="1">
        <f t="shared" si="1093"/>
        <v>1</v>
      </c>
      <c r="GF268" s="1">
        <f t="shared" si="1034"/>
        <v>1</v>
      </c>
      <c r="GG268" s="1">
        <f t="shared" si="1094"/>
        <v>1</v>
      </c>
      <c r="GI268" s="1">
        <f t="shared" si="1095"/>
        <v>0</v>
      </c>
      <c r="GK268" s="1">
        <f t="shared" si="1096"/>
        <v>0</v>
      </c>
      <c r="GL268" s="1">
        <f t="shared" si="1097"/>
        <v>1</v>
      </c>
      <c r="GM268" s="1">
        <f t="shared" si="1098"/>
        <v>1</v>
      </c>
      <c r="GN268" s="1">
        <f t="shared" si="1099"/>
        <v>1</v>
      </c>
      <c r="GO268" s="1">
        <f t="shared" si="1100"/>
        <v>0</v>
      </c>
      <c r="GP268" s="1">
        <f t="shared" si="1035"/>
        <v>0</v>
      </c>
      <c r="GQ268" s="1">
        <f t="shared" si="1101"/>
        <v>0</v>
      </c>
      <c r="GS268" s="1" t="str">
        <f t="shared" si="1102"/>
        <v/>
      </c>
      <c r="GT268" s="1" t="str">
        <f t="shared" si="1103"/>
        <v/>
      </c>
      <c r="GU268" s="1">
        <f t="shared" si="1036"/>
        <v>1</v>
      </c>
      <c r="GV268" s="1">
        <f t="shared" si="1037"/>
        <v>1</v>
      </c>
      <c r="GW268" s="1">
        <f t="shared" si="1038"/>
        <v>1</v>
      </c>
      <c r="GX268" s="1">
        <f t="shared" si="1039"/>
        <v>0</v>
      </c>
      <c r="GY268" s="1">
        <f t="shared" si="1040"/>
        <v>0</v>
      </c>
      <c r="GZ268" s="1"/>
      <c r="HA268" s="1">
        <f t="shared" si="1104"/>
        <v>1</v>
      </c>
      <c r="HB268" s="1">
        <f t="shared" si="1105"/>
        <v>0</v>
      </c>
      <c r="HC268" s="1">
        <f t="shared" si="1106"/>
        <v>0</v>
      </c>
      <c r="HD268" s="1">
        <f t="shared" si="1107"/>
        <v>0</v>
      </c>
      <c r="HE268" s="1">
        <f t="shared" si="1108"/>
        <v>0</v>
      </c>
      <c r="HF268" s="1">
        <f t="shared" si="1109"/>
        <v>0</v>
      </c>
      <c r="HH268" s="1">
        <f t="shared" si="1110"/>
        <v>0</v>
      </c>
      <c r="HI268" s="1">
        <f t="shared" si="1111"/>
        <v>0</v>
      </c>
      <c r="HJ268" s="1">
        <f t="shared" si="1112"/>
        <v>0</v>
      </c>
      <c r="HK268" s="1">
        <f t="shared" si="1113"/>
        <v>0</v>
      </c>
      <c r="HL268" s="1">
        <f t="shared" si="1114"/>
        <v>0</v>
      </c>
      <c r="HM268" s="1">
        <f t="shared" si="1115"/>
        <v>0</v>
      </c>
      <c r="HO268" s="1">
        <f t="shared" si="944"/>
        <v>1</v>
      </c>
      <c r="HP268" s="1" t="str">
        <f t="shared" si="945"/>
        <v/>
      </c>
      <c r="HQ268" s="1">
        <f t="shared" si="1116"/>
        <v>1</v>
      </c>
      <c r="HR268" s="1" t="str">
        <f t="shared" si="1117"/>
        <v/>
      </c>
      <c r="HS268" s="1">
        <f t="shared" si="1118"/>
        <v>1</v>
      </c>
      <c r="HT268" s="1" t="str">
        <f t="shared" si="1119"/>
        <v/>
      </c>
      <c r="HU268" s="1" t="str">
        <f t="shared" si="1120"/>
        <v/>
      </c>
      <c r="HV268" s="1" t="str">
        <f t="shared" si="1121"/>
        <v/>
      </c>
      <c r="HW268" s="1" t="str">
        <f t="shared" si="1122"/>
        <v/>
      </c>
      <c r="HX268" s="1" t="str">
        <f t="shared" si="1123"/>
        <v/>
      </c>
      <c r="HZ268" s="1">
        <f t="shared" si="988"/>
        <v>1</v>
      </c>
      <c r="IA268" s="1" t="str">
        <f t="shared" si="989"/>
        <v/>
      </c>
      <c r="IB268" s="1">
        <f t="shared" si="990"/>
        <v>1</v>
      </c>
      <c r="IC268" s="1" t="str">
        <f t="shared" si="991"/>
        <v/>
      </c>
      <c r="ID268" s="1">
        <f t="shared" si="992"/>
        <v>1</v>
      </c>
      <c r="IE268" s="1" t="str">
        <f t="shared" si="993"/>
        <v/>
      </c>
      <c r="IF268" s="1" t="str">
        <f t="shared" si="994"/>
        <v/>
      </c>
      <c r="IG268" s="1" t="str">
        <f t="shared" si="995"/>
        <v/>
      </c>
      <c r="IH268" s="1" t="str">
        <f t="shared" si="996"/>
        <v/>
      </c>
      <c r="II268" s="1" t="str">
        <f t="shared" si="997"/>
        <v/>
      </c>
    </row>
    <row r="269" spans="1:243" x14ac:dyDescent="0.2">
      <c r="A269" s="14">
        <f t="shared" si="1129"/>
        <v>269</v>
      </c>
      <c r="C269" s="2">
        <v>42502</v>
      </c>
      <c r="G269" s="3">
        <v>109.105</v>
      </c>
      <c r="H269" s="3">
        <v>121.042</v>
      </c>
      <c r="I269" s="3">
        <v>130.19</v>
      </c>
      <c r="J269" s="4">
        <v>165.14</v>
      </c>
      <c r="P269" s="128">
        <f t="shared" si="1025"/>
        <v>3498.5000000000005</v>
      </c>
      <c r="Q269" s="5">
        <f t="shared" si="1026"/>
        <v>3876.25</v>
      </c>
      <c r="R269" s="6">
        <f t="shared" si="1027"/>
        <v>4179</v>
      </c>
      <c r="S269" s="7">
        <f t="shared" si="1028"/>
        <v>5293.9999999999982</v>
      </c>
      <c r="Y269" s="4">
        <f t="shared" si="1042"/>
        <v>2.2499999999990905</v>
      </c>
      <c r="Z269" s="1">
        <f t="shared" si="1043"/>
        <v>6.9999999999995453</v>
      </c>
      <c r="AA269" s="1">
        <f t="shared" si="1044"/>
        <v>9.9999999999990905</v>
      </c>
      <c r="AB269" s="1">
        <f t="shared" si="1045"/>
        <v>24.000000000001819</v>
      </c>
      <c r="AC269" s="1"/>
      <c r="AD269" s="1"/>
      <c r="AE269" s="126"/>
      <c r="AF269" s="126"/>
      <c r="AG269" s="126"/>
      <c r="AH269" s="4">
        <f t="shared" si="1139"/>
        <v>0.1666666666681822</v>
      </c>
      <c r="AI269" s="4">
        <f t="shared" si="1140"/>
        <v>0.29999999999845439</v>
      </c>
      <c r="AJ269" s="4">
        <f t="shared" si="1141"/>
        <v>1.0000000000000915</v>
      </c>
      <c r="AK269" s="4">
        <f t="shared" si="1142"/>
        <v>0.33333333333348492</v>
      </c>
      <c r="AL269" s="4">
        <f t="shared" si="1143"/>
        <v>2</v>
      </c>
      <c r="AM269" s="4">
        <f t="shared" si="1144"/>
        <v>1.9999999999984848</v>
      </c>
      <c r="AN269" s="4">
        <f t="shared" si="1145"/>
        <v>0.39999999999836255</v>
      </c>
      <c r="AO269" s="4">
        <f t="shared" si="1146"/>
        <v>1</v>
      </c>
      <c r="AP269" s="4">
        <f t="shared" si="1147"/>
        <v>0.16666666666393909</v>
      </c>
      <c r="AQ269" s="4">
        <f t="shared" si="1148"/>
        <v>1.4999999999982574</v>
      </c>
      <c r="AR269" s="4">
        <f t="shared" si="1149"/>
        <v>0.49999999999854472</v>
      </c>
      <c r="AS269" s="4">
        <f t="shared" si="1150"/>
        <v>1.6666666666658081</v>
      </c>
      <c r="AT269" s="4">
        <f t="shared" si="1151"/>
        <v>1.2999999999979384</v>
      </c>
      <c r="AU269" s="1"/>
      <c r="BA269" s="11">
        <f t="shared" si="1130"/>
        <v>-2.2499999999990905</v>
      </c>
      <c r="BB269" s="11">
        <f t="shared" si="1131"/>
        <v>-6.9999999999995453</v>
      </c>
      <c r="BC269" s="12">
        <f t="shared" si="1132"/>
        <v>-9.9999999999990905</v>
      </c>
      <c r="BD269" s="13">
        <f t="shared" si="1133"/>
        <v>-24.000000000001819</v>
      </c>
      <c r="BJ269" s="11">
        <f t="shared" si="1046"/>
        <v>0.1666666666681822</v>
      </c>
      <c r="BK269" s="11">
        <f t="shared" si="1047"/>
        <v>-0.29999999999845439</v>
      </c>
      <c r="BL269" s="11">
        <f t="shared" si="1048"/>
        <v>-1.0000000000000915</v>
      </c>
      <c r="BM269" s="11">
        <f t="shared" si="1049"/>
        <v>-0.33333333333348492</v>
      </c>
      <c r="BN269" s="11">
        <f t="shared" si="1050"/>
        <v>-2</v>
      </c>
      <c r="BO269" s="11">
        <f t="shared" si="1051"/>
        <v>-1.9999999999984848</v>
      </c>
      <c r="BP269" s="11">
        <f t="shared" si="1052"/>
        <v>-0.39999999999836255</v>
      </c>
      <c r="BQ269" s="1">
        <v>1</v>
      </c>
      <c r="BR269" s="11">
        <f t="shared" si="1053"/>
        <v>0.16666666666393909</v>
      </c>
      <c r="BS269" s="11">
        <f t="shared" si="1054"/>
        <v>-1.4999999999982574</v>
      </c>
      <c r="BT269" s="11">
        <f t="shared" si="1055"/>
        <v>-0.49999999999854472</v>
      </c>
      <c r="BU269" s="11">
        <f t="shared" si="1056"/>
        <v>-1.6666666666658081</v>
      </c>
      <c r="BV269" s="11">
        <f t="shared" ref="BV269:BV280" si="1163">(BA269*2)-(BD269/BV$3)</f>
        <v>-1.2999999999979384</v>
      </c>
      <c r="BY269" s="126"/>
      <c r="BZ269" s="126"/>
      <c r="CB269" s="1">
        <f t="shared" si="999"/>
        <v>1</v>
      </c>
      <c r="CC269" s="1">
        <f t="shared" si="1000"/>
        <v>1</v>
      </c>
      <c r="CD269" s="1">
        <f t="shared" si="1001"/>
        <v>1</v>
      </c>
      <c r="CE269" s="126">
        <f t="shared" si="1152"/>
        <v>1</v>
      </c>
      <c r="CF269" s="1">
        <f t="shared" si="1057"/>
        <v>1</v>
      </c>
      <c r="CG269" s="1">
        <f t="shared" si="1002"/>
        <v>1</v>
      </c>
      <c r="CH269" s="1" t="str">
        <f t="shared" si="1153"/>
        <v/>
      </c>
      <c r="CI269" s="1" t="str">
        <f t="shared" si="1058"/>
        <v/>
      </c>
      <c r="CJ269" s="1">
        <f t="shared" si="1154"/>
        <v>0</v>
      </c>
      <c r="CK269" s="1">
        <f t="shared" si="1155"/>
        <v>0</v>
      </c>
      <c r="CL269" s="1">
        <f t="shared" si="1161"/>
        <v>1</v>
      </c>
      <c r="CM269" s="1">
        <f t="shared" si="1059"/>
        <v>0</v>
      </c>
      <c r="CN269" s="1" t="str">
        <f t="shared" si="1158"/>
        <v/>
      </c>
      <c r="CO269" s="1">
        <f t="shared" si="1137"/>
        <v>1</v>
      </c>
      <c r="CP269" s="1">
        <f t="shared" si="1159"/>
        <v>1</v>
      </c>
      <c r="CQ269" s="1" t="str">
        <f t="shared" si="1160"/>
        <v/>
      </c>
      <c r="CS269" s="1">
        <f t="shared" si="1003"/>
        <v>1</v>
      </c>
      <c r="CT269" s="1">
        <f t="shared" si="1004"/>
        <v>1</v>
      </c>
      <c r="CU269" s="1">
        <f t="shared" si="1005"/>
        <v>1</v>
      </c>
      <c r="CV269" s="126">
        <f t="shared" si="1156"/>
        <v>1</v>
      </c>
      <c r="CW269" s="1">
        <f t="shared" si="1127"/>
        <v>1</v>
      </c>
      <c r="CX269" s="1">
        <f t="shared" si="1138"/>
        <v>1</v>
      </c>
      <c r="CY269" s="1">
        <f t="shared" si="1060"/>
        <v>1</v>
      </c>
      <c r="CZ269" s="1">
        <f t="shared" si="1061"/>
        <v>1</v>
      </c>
      <c r="DA269" s="1">
        <f t="shared" si="1062"/>
        <v>1</v>
      </c>
      <c r="DB269" s="1" t="str">
        <f t="shared" si="1063"/>
        <v/>
      </c>
      <c r="DC269" s="1" t="str">
        <f t="shared" si="1064"/>
        <v/>
      </c>
      <c r="DD269" s="1">
        <f t="shared" si="1065"/>
        <v>0</v>
      </c>
      <c r="DE269" s="1" t="str">
        <f t="shared" si="939"/>
        <v/>
      </c>
      <c r="DF269" s="1"/>
      <c r="DG269" s="126">
        <f t="shared" si="1157"/>
        <v>1</v>
      </c>
      <c r="DH269" s="1">
        <f t="shared" si="1006"/>
        <v>1</v>
      </c>
      <c r="DI269" s="1">
        <f t="shared" si="1007"/>
        <v>1</v>
      </c>
      <c r="DJ269" s="1">
        <f t="shared" si="1008"/>
        <v>1</v>
      </c>
      <c r="DK269" s="1" t="str">
        <f t="shared" si="1066"/>
        <v/>
      </c>
      <c r="DL269" s="1"/>
      <c r="DM269" s="1" t="str">
        <f t="shared" si="1067"/>
        <v/>
      </c>
      <c r="DN269" s="1">
        <f t="shared" si="1068"/>
        <v>1</v>
      </c>
      <c r="DO269" s="1">
        <f t="shared" si="1069"/>
        <v>1</v>
      </c>
      <c r="DP269" s="1">
        <f t="shared" si="1070"/>
        <v>1</v>
      </c>
      <c r="DQ269" s="1">
        <f t="shared" si="1071"/>
        <v>1</v>
      </c>
      <c r="DR269" s="1">
        <f t="shared" si="1072"/>
        <v>1</v>
      </c>
      <c r="DS269" s="1">
        <f t="shared" si="1073"/>
        <v>1</v>
      </c>
      <c r="DT269" s="1">
        <f t="shared" si="1074"/>
        <v>1</v>
      </c>
      <c r="DU269" s="1">
        <f t="shared" si="1075"/>
        <v>0</v>
      </c>
      <c r="DV269" s="1">
        <f t="shared" si="1029"/>
        <v>1</v>
      </c>
      <c r="DW269" s="1">
        <f t="shared" si="1162"/>
        <v>0</v>
      </c>
      <c r="DX269" s="1" t="str">
        <f t="shared" si="1076"/>
        <v/>
      </c>
      <c r="DY269" s="1" t="str">
        <f t="shared" si="1077"/>
        <v/>
      </c>
      <c r="EA269" s="1">
        <f t="shared" si="1009"/>
        <v>1</v>
      </c>
      <c r="EB269" s="1">
        <f t="shared" si="1010"/>
        <v>1</v>
      </c>
      <c r="EC269" s="1">
        <f t="shared" si="1011"/>
        <v>1</v>
      </c>
      <c r="ED269" s="1">
        <f t="shared" si="1012"/>
        <v>1</v>
      </c>
      <c r="EF269" s="1">
        <f t="shared" si="1078"/>
        <v>1</v>
      </c>
      <c r="EG269" s="1">
        <f t="shared" si="1079"/>
        <v>1</v>
      </c>
      <c r="EH269" s="1">
        <f t="shared" si="1080"/>
        <v>1</v>
      </c>
      <c r="EI269" s="1">
        <f t="shared" si="1081"/>
        <v>1</v>
      </c>
      <c r="EK269" s="1">
        <f t="shared" si="1013"/>
        <v>1</v>
      </c>
      <c r="EL269" s="1">
        <f t="shared" si="1014"/>
        <v>1</v>
      </c>
      <c r="EM269" s="1">
        <f t="shared" si="1015"/>
        <v>1</v>
      </c>
      <c r="EO269" s="1">
        <f t="shared" si="1016"/>
        <v>1</v>
      </c>
      <c r="EP269" s="1">
        <f t="shared" si="1017"/>
        <v>1</v>
      </c>
      <c r="EQ269" s="1">
        <f t="shared" si="1018"/>
        <v>1</v>
      </c>
      <c r="ES269" s="1">
        <f t="shared" si="1019"/>
        <v>1</v>
      </c>
      <c r="ET269" s="1">
        <f t="shared" si="1020"/>
        <v>1</v>
      </c>
      <c r="EU269" s="1">
        <f t="shared" si="1021"/>
        <v>1</v>
      </c>
      <c r="EV269" s="1">
        <f t="shared" si="1128"/>
        <v>1</v>
      </c>
      <c r="EW269" s="1">
        <f t="shared" si="1125"/>
        <v>1</v>
      </c>
      <c r="EY269" s="1">
        <f t="shared" si="1022"/>
        <v>1</v>
      </c>
      <c r="EZ269" s="1">
        <f t="shared" si="1023"/>
        <v>1</v>
      </c>
      <c r="FA269" s="1">
        <f t="shared" si="1024"/>
        <v>1</v>
      </c>
      <c r="FC269" s="1">
        <f t="shared" si="1030"/>
        <v>1</v>
      </c>
      <c r="FD269" s="1">
        <f t="shared" si="1126"/>
        <v>0</v>
      </c>
      <c r="FE269" s="1"/>
      <c r="FF269" s="1">
        <f t="shared" si="1031"/>
        <v>1</v>
      </c>
      <c r="FG269" s="1">
        <f t="shared" si="1032"/>
        <v>1</v>
      </c>
      <c r="FH269" s="1">
        <f t="shared" si="1033"/>
        <v>1</v>
      </c>
      <c r="FI269" s="1">
        <f t="shared" si="1082"/>
        <v>1</v>
      </c>
      <c r="FJ269" s="1">
        <f t="shared" si="1083"/>
        <v>1</v>
      </c>
      <c r="FK269" s="1">
        <f t="shared" si="1084"/>
        <v>1</v>
      </c>
      <c r="FL269" s="1">
        <f t="shared" si="1085"/>
        <v>1</v>
      </c>
      <c r="FN269" s="1" t="str">
        <f t="shared" si="1086"/>
        <v/>
      </c>
      <c r="FO269" s="1" t="str">
        <f t="shared" si="1087"/>
        <v/>
      </c>
      <c r="FP269" s="1" t="str">
        <f t="shared" si="1088"/>
        <v/>
      </c>
      <c r="FV269" s="1">
        <f t="shared" si="1134"/>
        <v>1</v>
      </c>
      <c r="FW269" s="1">
        <f t="shared" si="1135"/>
        <v>1</v>
      </c>
      <c r="FX269" s="1">
        <f t="shared" si="1136"/>
        <v>1</v>
      </c>
      <c r="GA269" s="1">
        <f t="shared" si="1089"/>
        <v>0</v>
      </c>
      <c r="GB269" s="1">
        <f t="shared" si="1090"/>
        <v>0</v>
      </c>
      <c r="GC269" s="1">
        <f t="shared" si="1091"/>
        <v>0</v>
      </c>
      <c r="GD269" s="1">
        <f t="shared" si="1092"/>
        <v>0</v>
      </c>
      <c r="GE269" s="1">
        <f t="shared" si="1093"/>
        <v>0</v>
      </c>
      <c r="GF269" s="1">
        <f t="shared" si="1034"/>
        <v>0</v>
      </c>
      <c r="GG269" s="1">
        <f t="shared" si="1094"/>
        <v>0</v>
      </c>
      <c r="GI269" s="1">
        <f t="shared" si="1095"/>
        <v>0</v>
      </c>
      <c r="GK269" s="1">
        <f t="shared" si="1096"/>
        <v>1</v>
      </c>
      <c r="GL269" s="1">
        <f t="shared" si="1097"/>
        <v>1</v>
      </c>
      <c r="GM269" s="1">
        <f t="shared" si="1098"/>
        <v>1</v>
      </c>
      <c r="GN269" s="1">
        <f t="shared" si="1099"/>
        <v>1</v>
      </c>
      <c r="GO269" s="1">
        <f t="shared" si="1100"/>
        <v>1</v>
      </c>
      <c r="GP269" s="1">
        <f t="shared" si="1035"/>
        <v>1</v>
      </c>
      <c r="GQ269" s="1">
        <f t="shared" si="1101"/>
        <v>1</v>
      </c>
      <c r="GS269" s="1" t="str">
        <f t="shared" si="1102"/>
        <v/>
      </c>
      <c r="GT269" s="1" t="str">
        <f t="shared" si="1103"/>
        <v/>
      </c>
      <c r="GU269" s="1">
        <f t="shared" si="1036"/>
        <v>0</v>
      </c>
      <c r="GV269" s="1">
        <f t="shared" si="1037"/>
        <v>0</v>
      </c>
      <c r="GW269" s="1">
        <f t="shared" si="1038"/>
        <v>0</v>
      </c>
      <c r="GX269" s="1">
        <f t="shared" si="1039"/>
        <v>0</v>
      </c>
      <c r="GY269" s="1">
        <f t="shared" si="1040"/>
        <v>0</v>
      </c>
      <c r="GZ269" s="1"/>
      <c r="HA269" s="1">
        <f t="shared" si="1104"/>
        <v>0</v>
      </c>
      <c r="HB269" s="1">
        <f t="shared" si="1105"/>
        <v>0</v>
      </c>
      <c r="HC269" s="1">
        <f t="shared" si="1106"/>
        <v>0</v>
      </c>
      <c r="HD269" s="1">
        <f t="shared" si="1107"/>
        <v>0</v>
      </c>
      <c r="HE269" s="1">
        <f t="shared" si="1108"/>
        <v>0</v>
      </c>
      <c r="HF269" s="1">
        <f t="shared" si="1109"/>
        <v>0</v>
      </c>
      <c r="HH269" s="1">
        <f t="shared" si="1110"/>
        <v>0</v>
      </c>
      <c r="HI269" s="1">
        <f t="shared" si="1111"/>
        <v>0</v>
      </c>
      <c r="HJ269" s="1">
        <f t="shared" si="1112"/>
        <v>0</v>
      </c>
      <c r="HK269" s="1">
        <f t="shared" si="1113"/>
        <v>0</v>
      </c>
      <c r="HL269" s="1">
        <f t="shared" si="1114"/>
        <v>0</v>
      </c>
      <c r="HM269" s="1">
        <f t="shared" si="1115"/>
        <v>0</v>
      </c>
      <c r="HO269" s="1" t="str">
        <f t="shared" si="944"/>
        <v/>
      </c>
      <c r="HP269" s="1">
        <f t="shared" si="945"/>
        <v>0</v>
      </c>
      <c r="HQ269" s="1" t="str">
        <f t="shared" si="1116"/>
        <v/>
      </c>
      <c r="HR269" s="1">
        <f t="shared" si="1117"/>
        <v>0</v>
      </c>
      <c r="HS269" s="1" t="str">
        <f t="shared" si="1118"/>
        <v/>
      </c>
      <c r="HT269" s="1">
        <f t="shared" si="1119"/>
        <v>0</v>
      </c>
      <c r="HU269" s="1" t="str">
        <f t="shared" si="1120"/>
        <v/>
      </c>
      <c r="HV269" s="1" t="str">
        <f t="shared" si="1121"/>
        <v/>
      </c>
      <c r="HW269" s="1" t="str">
        <f t="shared" si="1122"/>
        <v/>
      </c>
      <c r="HX269" s="1" t="str">
        <f t="shared" si="1123"/>
        <v/>
      </c>
      <c r="HZ269" s="1" t="str">
        <f t="shared" si="988"/>
        <v/>
      </c>
      <c r="IA269" s="1">
        <f t="shared" si="989"/>
        <v>0</v>
      </c>
      <c r="IB269" s="1" t="str">
        <f t="shared" si="990"/>
        <v/>
      </c>
      <c r="IC269" s="1">
        <f t="shared" si="991"/>
        <v>0</v>
      </c>
      <c r="ID269" s="1" t="str">
        <f t="shared" si="992"/>
        <v/>
      </c>
      <c r="IE269" s="1">
        <f t="shared" si="993"/>
        <v>0</v>
      </c>
      <c r="IF269" s="1" t="str">
        <f t="shared" si="994"/>
        <v/>
      </c>
      <c r="IG269" s="1" t="str">
        <f t="shared" si="995"/>
        <v/>
      </c>
      <c r="IH269" s="1" t="str">
        <f t="shared" si="996"/>
        <v/>
      </c>
      <c r="II269" s="1" t="str">
        <f t="shared" si="997"/>
        <v/>
      </c>
    </row>
    <row r="270" spans="1:243" x14ac:dyDescent="0.2">
      <c r="A270" s="14">
        <f t="shared" si="1129"/>
        <v>270</v>
      </c>
      <c r="C270" s="2">
        <v>42503</v>
      </c>
      <c r="G270" s="3">
        <v>109.11</v>
      </c>
      <c r="H270" s="3">
        <v>121.095</v>
      </c>
      <c r="I270" s="3">
        <v>130.31</v>
      </c>
      <c r="J270" s="4">
        <v>166.23</v>
      </c>
      <c r="P270" s="128">
        <f t="shared" si="1025"/>
        <v>3499</v>
      </c>
      <c r="Q270" s="5">
        <f t="shared" si="1026"/>
        <v>3881.5</v>
      </c>
      <c r="R270" s="6">
        <f t="shared" si="1027"/>
        <v>4191</v>
      </c>
      <c r="S270" s="7">
        <f t="shared" si="1028"/>
        <v>5334.9999999999991</v>
      </c>
      <c r="Y270" s="4">
        <f t="shared" si="1042"/>
        <v>0.49999999999954525</v>
      </c>
      <c r="Z270" s="1">
        <f t="shared" si="1043"/>
        <v>5.25</v>
      </c>
      <c r="AA270" s="1">
        <f t="shared" si="1044"/>
        <v>12</v>
      </c>
      <c r="AB270" s="1">
        <f t="shared" si="1045"/>
        <v>41.000000000000909</v>
      </c>
      <c r="AC270" s="1"/>
      <c r="AD270" s="1"/>
      <c r="AE270" s="126"/>
      <c r="AF270" s="126"/>
      <c r="AG270" s="126"/>
      <c r="AH270" s="4">
        <f t="shared" si="1139"/>
        <v>2.5000000000009095</v>
      </c>
      <c r="AI270" s="4">
        <f t="shared" si="1140"/>
        <v>2.1500000000009094</v>
      </c>
      <c r="AJ270" s="4">
        <f t="shared" si="1141"/>
        <v>1.9499999999999993</v>
      </c>
      <c r="AK270" s="4">
        <f t="shared" si="1142"/>
        <v>2.75</v>
      </c>
      <c r="AL270" s="4">
        <f t="shared" si="1143"/>
        <v>0.75</v>
      </c>
      <c r="AM270" s="4">
        <f t="shared" si="1144"/>
        <v>1.6666666666669698</v>
      </c>
      <c r="AN270" s="4">
        <f t="shared" si="1145"/>
        <v>4.4000000000003645</v>
      </c>
      <c r="AO270" s="4">
        <f t="shared" si="1146"/>
        <v>1</v>
      </c>
      <c r="AP270" s="4">
        <f t="shared" si="1147"/>
        <v>0.83333333333484916</v>
      </c>
      <c r="AQ270" s="4">
        <f t="shared" si="1148"/>
        <v>2.4583333333330302</v>
      </c>
      <c r="AR270" s="4">
        <f t="shared" si="1149"/>
        <v>3.8000000000009093</v>
      </c>
      <c r="AS270" s="4">
        <f t="shared" si="1150"/>
        <v>3.8611111111113132</v>
      </c>
      <c r="AT270" s="4">
        <f t="shared" si="1151"/>
        <v>4.4666666666676971</v>
      </c>
      <c r="AU270" s="1"/>
      <c r="BA270" s="11">
        <f t="shared" si="1130"/>
        <v>0.49999999999954525</v>
      </c>
      <c r="BB270" s="11">
        <f t="shared" si="1131"/>
        <v>5.25</v>
      </c>
      <c r="BC270" s="12">
        <f t="shared" si="1132"/>
        <v>12</v>
      </c>
      <c r="BD270" s="13">
        <f t="shared" si="1133"/>
        <v>41.000000000000909</v>
      </c>
      <c r="BJ270" s="11">
        <f t="shared" si="1046"/>
        <v>-2.5000000000009095</v>
      </c>
      <c r="BK270" s="11">
        <f t="shared" si="1047"/>
        <v>-2.1500000000009094</v>
      </c>
      <c r="BL270" s="11">
        <f t="shared" si="1048"/>
        <v>-1.9499999999999993</v>
      </c>
      <c r="BM270" s="11">
        <f t="shared" si="1049"/>
        <v>-2.75</v>
      </c>
      <c r="BN270" s="11">
        <f t="shared" si="1050"/>
        <v>-0.75</v>
      </c>
      <c r="BO270" s="11">
        <f t="shared" si="1051"/>
        <v>-1.6666666666669698</v>
      </c>
      <c r="BP270" s="11">
        <f t="shared" si="1052"/>
        <v>-4.4000000000003645</v>
      </c>
      <c r="BQ270" s="1">
        <v>1</v>
      </c>
      <c r="BR270" s="11">
        <f t="shared" si="1053"/>
        <v>0.83333333333484916</v>
      </c>
      <c r="BS270" s="11">
        <f t="shared" si="1054"/>
        <v>2.4583333333330302</v>
      </c>
      <c r="BT270" s="11">
        <f t="shared" si="1055"/>
        <v>-3.8000000000009093</v>
      </c>
      <c r="BU270" s="11">
        <f t="shared" si="1056"/>
        <v>-3.8611111111113132</v>
      </c>
      <c r="BV270" s="11">
        <f t="shared" si="1163"/>
        <v>-4.4666666666676971</v>
      </c>
      <c r="BY270" s="126"/>
      <c r="BZ270" s="126"/>
      <c r="CB270" s="1">
        <f t="shared" si="999"/>
        <v>0</v>
      </c>
      <c r="CC270" s="1">
        <f t="shared" si="1000"/>
        <v>0</v>
      </c>
      <c r="CD270" s="1">
        <f t="shared" si="1001"/>
        <v>0</v>
      </c>
      <c r="CE270" s="126">
        <f t="shared" si="1152"/>
        <v>0</v>
      </c>
      <c r="CF270" s="1">
        <f t="shared" si="1057"/>
        <v>0</v>
      </c>
      <c r="CG270" s="1" t="str">
        <f t="shared" si="1002"/>
        <v/>
      </c>
      <c r="CH270" s="1">
        <f t="shared" si="1153"/>
        <v>1</v>
      </c>
      <c r="CI270" s="1">
        <f t="shared" si="1058"/>
        <v>1</v>
      </c>
      <c r="CJ270" s="1" t="str">
        <f t="shared" si="1154"/>
        <v/>
      </c>
      <c r="CK270" s="1" t="str">
        <f t="shared" si="1155"/>
        <v/>
      </c>
      <c r="CL270" s="1">
        <f t="shared" si="1161"/>
        <v>1</v>
      </c>
      <c r="CM270" s="1">
        <f t="shared" si="1059"/>
        <v>1</v>
      </c>
      <c r="CN270" s="1">
        <f t="shared" si="1158"/>
        <v>1</v>
      </c>
      <c r="CO270" s="1" t="str">
        <f t="shared" si="1137"/>
        <v/>
      </c>
      <c r="CP270" s="1" t="str">
        <f t="shared" si="1159"/>
        <v/>
      </c>
      <c r="CQ270" s="1">
        <f t="shared" si="1160"/>
        <v>1</v>
      </c>
      <c r="CS270" s="1">
        <f t="shared" si="1003"/>
        <v>0</v>
      </c>
      <c r="CT270" s="1">
        <f t="shared" si="1004"/>
        <v>0</v>
      </c>
      <c r="CU270" s="1">
        <f t="shared" si="1005"/>
        <v>0</v>
      </c>
      <c r="CV270" s="126">
        <f t="shared" si="1156"/>
        <v>0</v>
      </c>
      <c r="CW270" s="1">
        <f t="shared" si="1127"/>
        <v>1</v>
      </c>
      <c r="CX270" s="1" t="str">
        <f t="shared" si="1138"/>
        <v/>
      </c>
      <c r="CY270" s="1" t="str">
        <f t="shared" si="1060"/>
        <v/>
      </c>
      <c r="CZ270" s="1" t="str">
        <f t="shared" si="1061"/>
        <v/>
      </c>
      <c r="DA270" s="1" t="str">
        <f t="shared" si="1062"/>
        <v/>
      </c>
      <c r="DB270" s="1">
        <f t="shared" si="1063"/>
        <v>0</v>
      </c>
      <c r="DC270" s="1">
        <f t="shared" si="1064"/>
        <v>1</v>
      </c>
      <c r="DD270" s="1" t="str">
        <f t="shared" si="1065"/>
        <v/>
      </c>
      <c r="DE270" s="1" t="str">
        <f t="shared" si="939"/>
        <v/>
      </c>
      <c r="DF270" s="1"/>
      <c r="DG270" s="126">
        <f t="shared" si="1157"/>
        <v>0</v>
      </c>
      <c r="DH270" s="1">
        <f t="shared" si="1006"/>
        <v>0</v>
      </c>
      <c r="DI270" s="1">
        <f t="shared" si="1007"/>
        <v>0</v>
      </c>
      <c r="DJ270" s="1">
        <f t="shared" si="1008"/>
        <v>0</v>
      </c>
      <c r="DK270" s="1">
        <f t="shared" si="1066"/>
        <v>0</v>
      </c>
      <c r="DL270" s="1"/>
      <c r="DM270" s="1">
        <f t="shared" si="1067"/>
        <v>1</v>
      </c>
      <c r="DN270" s="1" t="str">
        <f t="shared" si="1068"/>
        <v/>
      </c>
      <c r="DO270" s="1" t="str">
        <f t="shared" si="1069"/>
        <v/>
      </c>
      <c r="DP270" s="1" t="str">
        <f t="shared" si="1070"/>
        <v/>
      </c>
      <c r="DQ270" s="1" t="str">
        <f t="shared" si="1071"/>
        <v/>
      </c>
      <c r="DR270" s="1" t="str">
        <f t="shared" si="1072"/>
        <v/>
      </c>
      <c r="DS270" s="1" t="str">
        <f t="shared" si="1073"/>
        <v/>
      </c>
      <c r="DT270" s="1" t="str">
        <f t="shared" si="1074"/>
        <v/>
      </c>
      <c r="DU270" s="1" t="str">
        <f t="shared" si="1075"/>
        <v/>
      </c>
      <c r="DV270" s="1">
        <f t="shared" si="1029"/>
        <v>0</v>
      </c>
      <c r="DW270" s="1">
        <f t="shared" si="1162"/>
        <v>0</v>
      </c>
      <c r="DX270" s="1" t="str">
        <f t="shared" si="1076"/>
        <v/>
      </c>
      <c r="DY270" s="1" t="str">
        <f t="shared" si="1077"/>
        <v/>
      </c>
      <c r="EA270" s="1">
        <f t="shared" si="1009"/>
        <v>0</v>
      </c>
      <c r="EB270" s="1">
        <f t="shared" si="1010"/>
        <v>0</v>
      </c>
      <c r="EC270" s="1">
        <f t="shared" si="1011"/>
        <v>0</v>
      </c>
      <c r="ED270" s="1">
        <f t="shared" si="1012"/>
        <v>0</v>
      </c>
      <c r="EF270" s="1">
        <f t="shared" si="1078"/>
        <v>1</v>
      </c>
      <c r="EG270" s="1">
        <f t="shared" si="1079"/>
        <v>1</v>
      </c>
      <c r="EH270" s="1">
        <f t="shared" si="1080"/>
        <v>1</v>
      </c>
      <c r="EI270" s="1">
        <f t="shared" si="1081"/>
        <v>1</v>
      </c>
      <c r="EK270" s="1">
        <f t="shared" si="1013"/>
        <v>1</v>
      </c>
      <c r="EL270" s="1">
        <f t="shared" si="1014"/>
        <v>1</v>
      </c>
      <c r="EM270" s="1">
        <f t="shared" si="1015"/>
        <v>1</v>
      </c>
      <c r="EO270" s="1">
        <f t="shared" si="1016"/>
        <v>1</v>
      </c>
      <c r="EP270" s="1">
        <f t="shared" si="1017"/>
        <v>1</v>
      </c>
      <c r="EQ270" s="1">
        <f t="shared" si="1018"/>
        <v>1</v>
      </c>
      <c r="ES270" s="1">
        <f t="shared" si="1019"/>
        <v>1</v>
      </c>
      <c r="ET270" s="1">
        <f t="shared" si="1020"/>
        <v>1</v>
      </c>
      <c r="EU270" s="1">
        <f t="shared" si="1021"/>
        <v>1</v>
      </c>
      <c r="EV270" s="1">
        <f t="shared" si="1128"/>
        <v>1</v>
      </c>
      <c r="EW270" s="1">
        <f t="shared" si="1125"/>
        <v>0</v>
      </c>
      <c r="EY270" s="1">
        <f t="shared" si="1022"/>
        <v>1</v>
      </c>
      <c r="EZ270" s="1">
        <f t="shared" si="1023"/>
        <v>1</v>
      </c>
      <c r="FA270" s="1">
        <f t="shared" si="1024"/>
        <v>1</v>
      </c>
      <c r="FC270" s="1">
        <f t="shared" si="1030"/>
        <v>1</v>
      </c>
      <c r="FD270" s="1">
        <f t="shared" si="1126"/>
        <v>1</v>
      </c>
      <c r="FE270" s="1"/>
      <c r="FF270" s="1">
        <f t="shared" si="1031"/>
        <v>1</v>
      </c>
      <c r="FG270" s="1">
        <f t="shared" si="1032"/>
        <v>1</v>
      </c>
      <c r="FH270" s="1">
        <f t="shared" si="1033"/>
        <v>1</v>
      </c>
      <c r="FI270" s="1">
        <f t="shared" si="1082"/>
        <v>0</v>
      </c>
      <c r="FJ270" s="1">
        <f t="shared" si="1083"/>
        <v>0</v>
      </c>
      <c r="FK270" s="1">
        <f t="shared" si="1084"/>
        <v>0</v>
      </c>
      <c r="FL270" s="1">
        <f t="shared" si="1085"/>
        <v>0</v>
      </c>
      <c r="FN270" s="1" t="str">
        <f t="shared" si="1086"/>
        <v/>
      </c>
      <c r="FO270" s="1" t="str">
        <f t="shared" si="1087"/>
        <v/>
      </c>
      <c r="FP270" s="1" t="str">
        <f t="shared" si="1088"/>
        <v/>
      </c>
      <c r="FV270" s="1">
        <f t="shared" si="1134"/>
        <v>1</v>
      </c>
      <c r="FW270" s="1">
        <f t="shared" si="1135"/>
        <v>1</v>
      </c>
      <c r="FX270" s="1">
        <f t="shared" si="1136"/>
        <v>1</v>
      </c>
      <c r="GA270" s="1">
        <f t="shared" si="1089"/>
        <v>1</v>
      </c>
      <c r="GB270" s="1">
        <f t="shared" si="1090"/>
        <v>1</v>
      </c>
      <c r="GC270" s="1">
        <f t="shared" si="1091"/>
        <v>1</v>
      </c>
      <c r="GD270" s="1">
        <f t="shared" si="1092"/>
        <v>1</v>
      </c>
      <c r="GE270" s="1">
        <f t="shared" si="1093"/>
        <v>0</v>
      </c>
      <c r="GF270" s="1">
        <f t="shared" si="1034"/>
        <v>0</v>
      </c>
      <c r="GG270" s="1">
        <f t="shared" si="1094"/>
        <v>0</v>
      </c>
      <c r="GI270" s="1">
        <f t="shared" si="1095"/>
        <v>1</v>
      </c>
      <c r="GK270" s="1">
        <f t="shared" si="1096"/>
        <v>1</v>
      </c>
      <c r="GL270" s="1">
        <f t="shared" si="1097"/>
        <v>1</v>
      </c>
      <c r="GM270" s="1">
        <f t="shared" si="1098"/>
        <v>1</v>
      </c>
      <c r="GN270" s="1">
        <f t="shared" si="1099"/>
        <v>1</v>
      </c>
      <c r="GO270" s="1">
        <f t="shared" si="1100"/>
        <v>0</v>
      </c>
      <c r="GP270" s="1">
        <f t="shared" si="1035"/>
        <v>0</v>
      </c>
      <c r="GQ270" s="1">
        <f t="shared" si="1101"/>
        <v>0</v>
      </c>
      <c r="GS270" s="1">
        <f t="shared" si="1102"/>
        <v>1</v>
      </c>
      <c r="GT270" s="1">
        <f t="shared" si="1103"/>
        <v>1</v>
      </c>
      <c r="GU270" s="1">
        <f t="shared" si="1036"/>
        <v>1</v>
      </c>
      <c r="GV270" s="1">
        <f t="shared" si="1037"/>
        <v>1</v>
      </c>
      <c r="GW270" s="1">
        <f t="shared" si="1038"/>
        <v>1</v>
      </c>
      <c r="GX270" s="1">
        <f t="shared" si="1039"/>
        <v>1</v>
      </c>
      <c r="GY270" s="1">
        <f t="shared" si="1040"/>
        <v>0</v>
      </c>
      <c r="GZ270" s="1"/>
      <c r="HA270" s="1">
        <f t="shared" si="1104"/>
        <v>0</v>
      </c>
      <c r="HB270" s="1">
        <f t="shared" si="1105"/>
        <v>0</v>
      </c>
      <c r="HC270" s="1">
        <f t="shared" si="1106"/>
        <v>0</v>
      </c>
      <c r="HD270" s="1">
        <f t="shared" si="1107"/>
        <v>0</v>
      </c>
      <c r="HE270" s="1">
        <f t="shared" si="1108"/>
        <v>0</v>
      </c>
      <c r="HF270" s="1">
        <f t="shared" si="1109"/>
        <v>0</v>
      </c>
      <c r="HH270" s="1">
        <f t="shared" si="1110"/>
        <v>1</v>
      </c>
      <c r="HI270" s="1">
        <f t="shared" si="1111"/>
        <v>0</v>
      </c>
      <c r="HJ270" s="1">
        <f t="shared" si="1112"/>
        <v>0</v>
      </c>
      <c r="HK270" s="1">
        <f t="shared" si="1113"/>
        <v>0</v>
      </c>
      <c r="HL270" s="1">
        <f t="shared" si="1114"/>
        <v>0</v>
      </c>
      <c r="HM270" s="1">
        <f t="shared" si="1115"/>
        <v>0</v>
      </c>
      <c r="HO270" s="1">
        <f t="shared" si="944"/>
        <v>1</v>
      </c>
      <c r="HP270" s="1" t="str">
        <f t="shared" si="945"/>
        <v/>
      </c>
      <c r="HQ270" s="1">
        <f t="shared" si="1116"/>
        <v>1</v>
      </c>
      <c r="HR270" s="1" t="str">
        <f t="shared" si="1117"/>
        <v/>
      </c>
      <c r="HS270" s="1">
        <f t="shared" si="1118"/>
        <v>1</v>
      </c>
      <c r="HT270" s="1" t="str">
        <f t="shared" si="1119"/>
        <v/>
      </c>
      <c r="HU270" s="1">
        <f t="shared" si="1120"/>
        <v>1</v>
      </c>
      <c r="HV270" s="1" t="str">
        <f t="shared" si="1121"/>
        <v/>
      </c>
      <c r="HW270" s="1" t="str">
        <f t="shared" si="1122"/>
        <v/>
      </c>
      <c r="HX270" s="1" t="str">
        <f t="shared" si="1123"/>
        <v/>
      </c>
      <c r="HZ270" s="1">
        <f t="shared" si="988"/>
        <v>1</v>
      </c>
      <c r="IA270" s="1" t="str">
        <f t="shared" si="989"/>
        <v/>
      </c>
      <c r="IB270" s="1">
        <f t="shared" si="990"/>
        <v>1</v>
      </c>
      <c r="IC270" s="1" t="str">
        <f t="shared" si="991"/>
        <v/>
      </c>
      <c r="ID270" s="1">
        <f t="shared" si="992"/>
        <v>1</v>
      </c>
      <c r="IE270" s="1" t="str">
        <f t="shared" si="993"/>
        <v/>
      </c>
      <c r="IF270" s="1">
        <f t="shared" si="994"/>
        <v>1</v>
      </c>
      <c r="IG270" s="1" t="str">
        <f t="shared" si="995"/>
        <v/>
      </c>
      <c r="IH270" s="1" t="str">
        <f t="shared" si="996"/>
        <v/>
      </c>
      <c r="II270" s="1" t="str">
        <f t="shared" si="997"/>
        <v/>
      </c>
    </row>
    <row r="271" spans="1:243" x14ac:dyDescent="0.2">
      <c r="A271" s="14">
        <f t="shared" si="1129"/>
        <v>271</v>
      </c>
      <c r="C271" s="2">
        <v>42506</v>
      </c>
      <c r="G271" s="3">
        <v>109.08499999999999</v>
      </c>
      <c r="H271" s="3">
        <v>121.00700000000001</v>
      </c>
      <c r="I271" s="3">
        <v>130.16499999999999</v>
      </c>
      <c r="J271" s="4">
        <v>165.18</v>
      </c>
      <c r="P271" s="128">
        <f t="shared" si="1025"/>
        <v>3496.4999999999995</v>
      </c>
      <c r="Q271" s="5">
        <f t="shared" si="1026"/>
        <v>3872.7500000000005</v>
      </c>
      <c r="R271" s="6">
        <f t="shared" si="1027"/>
        <v>4176.4999999999991</v>
      </c>
      <c r="S271" s="7">
        <f t="shared" si="1028"/>
        <v>5298.0000000000009</v>
      </c>
      <c r="Y271" s="4">
        <f t="shared" si="1042"/>
        <v>2.5000000000004547</v>
      </c>
      <c r="Z271" s="1">
        <f t="shared" si="1043"/>
        <v>8.7499999999995453</v>
      </c>
      <c r="AA271" s="1">
        <f t="shared" si="1044"/>
        <v>14.500000000000909</v>
      </c>
      <c r="AB271" s="1">
        <f t="shared" si="1045"/>
        <v>36.999999999998181</v>
      </c>
      <c r="AC271" s="1"/>
      <c r="AD271" s="1"/>
      <c r="AE271" s="126"/>
      <c r="AF271" s="126"/>
      <c r="AG271" s="126"/>
      <c r="AH271" s="4">
        <f t="shared" si="1139"/>
        <v>0.83333333333212067</v>
      </c>
      <c r="AI271" s="4">
        <f t="shared" si="1140"/>
        <v>0.24999999999881783</v>
      </c>
      <c r="AJ271" s="4">
        <f t="shared" si="1141"/>
        <v>4.9999999999000622E-2</v>
      </c>
      <c r="AK271" s="4">
        <f t="shared" si="1142"/>
        <v>0.91666666666772834</v>
      </c>
      <c r="AL271" s="4">
        <f t="shared" si="1143"/>
        <v>1.4999999999990905</v>
      </c>
      <c r="AM271" s="4">
        <f t="shared" si="1144"/>
        <v>2.1666666666681831</v>
      </c>
      <c r="AN271" s="4">
        <f t="shared" si="1145"/>
        <v>0.29999999999836291</v>
      </c>
      <c r="AO271" s="4">
        <f t="shared" si="1146"/>
        <v>1</v>
      </c>
      <c r="AP271" s="4">
        <f t="shared" si="1147"/>
        <v>0.50000000000303191</v>
      </c>
      <c r="AQ271" s="4">
        <f t="shared" si="1148"/>
        <v>3.5416666666697756</v>
      </c>
      <c r="AR271" s="4">
        <f t="shared" si="1149"/>
        <v>0.79999999999945448</v>
      </c>
      <c r="AS271" s="4">
        <f t="shared" si="1150"/>
        <v>0.52777777777772705</v>
      </c>
      <c r="AT271" s="4">
        <f t="shared" si="1151"/>
        <v>6.6666666667818397E-2</v>
      </c>
      <c r="AU271" s="1"/>
      <c r="BA271" s="11">
        <f t="shared" si="1130"/>
        <v>-2.5000000000004547</v>
      </c>
      <c r="BB271" s="11">
        <f t="shared" si="1131"/>
        <v>-8.7499999999995453</v>
      </c>
      <c r="BC271" s="12">
        <f t="shared" si="1132"/>
        <v>-14.500000000000909</v>
      </c>
      <c r="BD271" s="13">
        <f t="shared" si="1133"/>
        <v>-36.999999999998181</v>
      </c>
      <c r="BJ271" s="11">
        <f t="shared" si="1046"/>
        <v>0.83333333333212067</v>
      </c>
      <c r="BK271" s="11">
        <f t="shared" si="1047"/>
        <v>0.24999999999881783</v>
      </c>
      <c r="BL271" s="11">
        <f t="shared" si="1048"/>
        <v>-4.9999999999000622E-2</v>
      </c>
      <c r="BM271" s="11">
        <f t="shared" si="1049"/>
        <v>0.91666666666772834</v>
      </c>
      <c r="BN271" s="11">
        <f t="shared" si="1050"/>
        <v>-1.4999999999990905</v>
      </c>
      <c r="BO271" s="11">
        <f t="shared" si="1051"/>
        <v>-2.1666666666681831</v>
      </c>
      <c r="BP271" s="11">
        <f t="shared" si="1052"/>
        <v>0.29999999999836291</v>
      </c>
      <c r="BQ271" s="1">
        <v>1</v>
      </c>
      <c r="BR271" s="11">
        <f t="shared" si="1053"/>
        <v>0.50000000000303191</v>
      </c>
      <c r="BS271" s="11">
        <f t="shared" si="1054"/>
        <v>-3.5416666666697756</v>
      </c>
      <c r="BT271" s="11">
        <f t="shared" si="1055"/>
        <v>0.79999999999945448</v>
      </c>
      <c r="BU271" s="11">
        <f t="shared" si="1056"/>
        <v>-0.52777777777772705</v>
      </c>
      <c r="BV271" s="11">
        <f t="shared" si="1163"/>
        <v>-6.6666666667818397E-2</v>
      </c>
      <c r="BY271" s="126"/>
      <c r="BZ271" s="126"/>
      <c r="CB271" s="1">
        <f t="shared" si="999"/>
        <v>0</v>
      </c>
      <c r="CC271" s="1">
        <f t="shared" si="1000"/>
        <v>0</v>
      </c>
      <c r="CD271" s="1">
        <f t="shared" si="1001"/>
        <v>0</v>
      </c>
      <c r="CE271" s="126">
        <f t="shared" si="1152"/>
        <v>0</v>
      </c>
      <c r="CF271" s="1">
        <f t="shared" si="1057"/>
        <v>0</v>
      </c>
      <c r="CG271" s="1" t="str">
        <f t="shared" si="1002"/>
        <v/>
      </c>
      <c r="CH271" s="1" t="str">
        <f t="shared" si="1153"/>
        <v/>
      </c>
      <c r="CI271" s="1">
        <f t="shared" si="1058"/>
        <v>1</v>
      </c>
      <c r="CJ271" s="1">
        <f t="shared" si="1154"/>
        <v>1</v>
      </c>
      <c r="CK271" s="1" t="str">
        <f t="shared" si="1155"/>
        <v/>
      </c>
      <c r="CL271" s="1">
        <f t="shared" si="1161"/>
        <v>1</v>
      </c>
      <c r="CM271" s="1">
        <f t="shared" si="1059"/>
        <v>1</v>
      </c>
      <c r="CN271" s="1">
        <f t="shared" si="1158"/>
        <v>1</v>
      </c>
      <c r="CO271" s="1" t="str">
        <f t="shared" si="1137"/>
        <v/>
      </c>
      <c r="CP271" s="1" t="str">
        <f t="shared" si="1159"/>
        <v/>
      </c>
      <c r="CQ271" s="1">
        <f t="shared" si="1160"/>
        <v>1</v>
      </c>
      <c r="CS271" s="1">
        <f t="shared" si="1003"/>
        <v>0</v>
      </c>
      <c r="CT271" s="1">
        <f t="shared" si="1004"/>
        <v>0</v>
      </c>
      <c r="CU271" s="1">
        <f t="shared" si="1005"/>
        <v>0</v>
      </c>
      <c r="CV271" s="126">
        <f t="shared" si="1156"/>
        <v>0</v>
      </c>
      <c r="CW271" s="1">
        <f t="shared" si="1127"/>
        <v>1</v>
      </c>
      <c r="CX271" s="1" t="str">
        <f t="shared" si="1138"/>
        <v/>
      </c>
      <c r="CY271" s="1" t="str">
        <f t="shared" si="1060"/>
        <v/>
      </c>
      <c r="CZ271" s="1" t="str">
        <f t="shared" si="1061"/>
        <v/>
      </c>
      <c r="DA271" s="1" t="str">
        <f t="shared" si="1062"/>
        <v/>
      </c>
      <c r="DB271" s="1">
        <f t="shared" si="1063"/>
        <v>1</v>
      </c>
      <c r="DC271" s="1" t="str">
        <f t="shared" si="1064"/>
        <v/>
      </c>
      <c r="DD271" s="1">
        <f t="shared" si="1065"/>
        <v>1</v>
      </c>
      <c r="DE271" s="1" t="str">
        <f t="shared" ref="DE271:DE280" si="1164">IF(DD271="",IF(CV271+DC271=1,"",1),IF(CV271+DD271=1,"",1))</f>
        <v/>
      </c>
      <c r="DF271" s="1"/>
      <c r="DG271" s="126">
        <f t="shared" si="1157"/>
        <v>1</v>
      </c>
      <c r="DH271" s="1">
        <f t="shared" si="1006"/>
        <v>1</v>
      </c>
      <c r="DI271" s="1">
        <f t="shared" si="1007"/>
        <v>1</v>
      </c>
      <c r="DJ271" s="1">
        <f t="shared" si="1008"/>
        <v>1</v>
      </c>
      <c r="DK271" s="1" t="str">
        <f t="shared" si="1066"/>
        <v/>
      </c>
      <c r="DL271" s="1"/>
      <c r="DM271" s="1" t="str">
        <f t="shared" si="1067"/>
        <v/>
      </c>
      <c r="DN271" s="1">
        <f t="shared" si="1068"/>
        <v>0</v>
      </c>
      <c r="DO271" s="1">
        <f t="shared" si="1069"/>
        <v>1</v>
      </c>
      <c r="DP271" s="1">
        <f t="shared" si="1070"/>
        <v>0</v>
      </c>
      <c r="DQ271" s="1">
        <f t="shared" si="1071"/>
        <v>1</v>
      </c>
      <c r="DR271" s="1">
        <f t="shared" si="1072"/>
        <v>1</v>
      </c>
      <c r="DS271" s="1">
        <f t="shared" si="1073"/>
        <v>1</v>
      </c>
      <c r="DT271" s="1">
        <f t="shared" si="1074"/>
        <v>0</v>
      </c>
      <c r="DU271" s="1">
        <f t="shared" si="1075"/>
        <v>1</v>
      </c>
      <c r="DV271" s="1">
        <f t="shared" si="1029"/>
        <v>1</v>
      </c>
      <c r="DW271" s="1">
        <f t="shared" si="1162"/>
        <v>0</v>
      </c>
      <c r="DX271" s="1" t="str">
        <f t="shared" si="1076"/>
        <v/>
      </c>
      <c r="DY271" s="1" t="str">
        <f t="shared" si="1077"/>
        <v/>
      </c>
      <c r="EA271" s="1">
        <f t="shared" si="1009"/>
        <v>1</v>
      </c>
      <c r="EB271" s="1">
        <f t="shared" si="1010"/>
        <v>1</v>
      </c>
      <c r="EC271" s="1">
        <f t="shared" si="1011"/>
        <v>1</v>
      </c>
      <c r="ED271" s="1">
        <f t="shared" si="1012"/>
        <v>1</v>
      </c>
      <c r="EF271" s="1">
        <f t="shared" si="1078"/>
        <v>1</v>
      </c>
      <c r="EG271" s="1">
        <f t="shared" si="1079"/>
        <v>1</v>
      </c>
      <c r="EH271" s="1">
        <f t="shared" si="1080"/>
        <v>1</v>
      </c>
      <c r="EI271" s="1">
        <f t="shared" si="1081"/>
        <v>1</v>
      </c>
      <c r="EK271" s="1">
        <f t="shared" si="1013"/>
        <v>1</v>
      </c>
      <c r="EL271" s="1">
        <f t="shared" si="1014"/>
        <v>1</v>
      </c>
      <c r="EM271" s="1">
        <f t="shared" si="1015"/>
        <v>1</v>
      </c>
      <c r="EO271" s="1">
        <f t="shared" si="1016"/>
        <v>1</v>
      </c>
      <c r="EP271" s="1">
        <f t="shared" si="1017"/>
        <v>1</v>
      </c>
      <c r="EQ271" s="1">
        <f t="shared" si="1018"/>
        <v>1</v>
      </c>
      <c r="ES271" s="1">
        <f t="shared" si="1019"/>
        <v>1</v>
      </c>
      <c r="ET271" s="1">
        <f t="shared" si="1020"/>
        <v>1</v>
      </c>
      <c r="EU271" s="1">
        <f t="shared" si="1021"/>
        <v>1</v>
      </c>
      <c r="EV271" s="1">
        <f t="shared" si="1128"/>
        <v>1</v>
      </c>
      <c r="EW271" s="1">
        <f t="shared" si="1125"/>
        <v>0</v>
      </c>
      <c r="EY271" s="1">
        <f t="shared" si="1022"/>
        <v>1</v>
      </c>
      <c r="EZ271" s="1">
        <f t="shared" si="1023"/>
        <v>1</v>
      </c>
      <c r="FA271" s="1">
        <f t="shared" si="1024"/>
        <v>1</v>
      </c>
      <c r="FC271" s="1">
        <f t="shared" si="1030"/>
        <v>0</v>
      </c>
      <c r="FD271" s="1" t="str">
        <f t="shared" si="1126"/>
        <v/>
      </c>
      <c r="FE271" s="1"/>
      <c r="FF271" s="1">
        <f t="shared" si="1031"/>
        <v>1</v>
      </c>
      <c r="FG271" s="1">
        <f t="shared" si="1032"/>
        <v>0</v>
      </c>
      <c r="FH271" s="1">
        <f t="shared" si="1033"/>
        <v>0</v>
      </c>
      <c r="FI271" s="1" t="str">
        <f t="shared" si="1082"/>
        <v/>
      </c>
      <c r="FJ271" s="1" t="str">
        <f t="shared" si="1083"/>
        <v/>
      </c>
      <c r="FK271" s="1" t="str">
        <f t="shared" si="1084"/>
        <v/>
      </c>
      <c r="FL271" s="1" t="str">
        <f t="shared" si="1085"/>
        <v/>
      </c>
      <c r="FN271" s="1" t="str">
        <f t="shared" si="1086"/>
        <v/>
      </c>
      <c r="FO271" s="1" t="str">
        <f t="shared" si="1087"/>
        <v/>
      </c>
      <c r="FP271" s="1" t="str">
        <f t="shared" si="1088"/>
        <v/>
      </c>
      <c r="FV271" s="1">
        <f t="shared" si="1134"/>
        <v>0</v>
      </c>
      <c r="FW271" s="1">
        <f t="shared" si="1135"/>
        <v>1</v>
      </c>
      <c r="FX271" s="1">
        <f t="shared" si="1136"/>
        <v>1</v>
      </c>
      <c r="GA271" s="1">
        <f t="shared" si="1089"/>
        <v>0</v>
      </c>
      <c r="GB271" s="1">
        <f t="shared" si="1090"/>
        <v>0</v>
      </c>
      <c r="GC271" s="1">
        <f t="shared" si="1091"/>
        <v>0</v>
      </c>
      <c r="GD271" s="1">
        <f t="shared" si="1092"/>
        <v>0</v>
      </c>
      <c r="GE271" s="1">
        <f t="shared" si="1093"/>
        <v>1</v>
      </c>
      <c r="GF271" s="1">
        <f t="shared" si="1034"/>
        <v>1</v>
      </c>
      <c r="GG271" s="1">
        <f t="shared" si="1094"/>
        <v>0</v>
      </c>
      <c r="GI271" s="1">
        <f t="shared" si="1095"/>
        <v>0</v>
      </c>
      <c r="GK271" s="1">
        <f t="shared" si="1096"/>
        <v>1</v>
      </c>
      <c r="GL271" s="1">
        <f t="shared" si="1097"/>
        <v>1</v>
      </c>
      <c r="GM271" s="1">
        <f t="shared" si="1098"/>
        <v>1</v>
      </c>
      <c r="GN271" s="1">
        <f t="shared" si="1099"/>
        <v>1</v>
      </c>
      <c r="GO271" s="1">
        <f t="shared" si="1100"/>
        <v>0</v>
      </c>
      <c r="GP271" s="1">
        <f t="shared" si="1035"/>
        <v>0</v>
      </c>
      <c r="GQ271" s="1">
        <f t="shared" si="1101"/>
        <v>1</v>
      </c>
      <c r="GS271" s="1">
        <f t="shared" si="1102"/>
        <v>0</v>
      </c>
      <c r="GT271" s="1" t="str">
        <f t="shared" si="1103"/>
        <v/>
      </c>
      <c r="GU271" s="1">
        <f t="shared" si="1036"/>
        <v>0</v>
      </c>
      <c r="GV271" s="1">
        <f t="shared" si="1037"/>
        <v>0</v>
      </c>
      <c r="GW271" s="1">
        <f t="shared" si="1038"/>
        <v>0</v>
      </c>
      <c r="GX271" s="1">
        <f t="shared" si="1039"/>
        <v>0</v>
      </c>
      <c r="GY271" s="1">
        <f t="shared" si="1040"/>
        <v>0</v>
      </c>
      <c r="GZ271" s="1"/>
      <c r="HA271" s="1">
        <f t="shared" si="1104"/>
        <v>1</v>
      </c>
      <c r="HB271" s="1">
        <f t="shared" si="1105"/>
        <v>0</v>
      </c>
      <c r="HC271" s="1">
        <f t="shared" si="1106"/>
        <v>0</v>
      </c>
      <c r="HD271" s="1">
        <f t="shared" si="1107"/>
        <v>0</v>
      </c>
      <c r="HE271" s="1">
        <f t="shared" si="1108"/>
        <v>0</v>
      </c>
      <c r="HF271" s="1">
        <f t="shared" si="1109"/>
        <v>0</v>
      </c>
      <c r="HH271" s="1">
        <f t="shared" si="1110"/>
        <v>1</v>
      </c>
      <c r="HI271" s="1">
        <f t="shared" si="1111"/>
        <v>1</v>
      </c>
      <c r="HJ271" s="1">
        <f t="shared" si="1112"/>
        <v>0</v>
      </c>
      <c r="HK271" s="1">
        <f t="shared" si="1113"/>
        <v>0</v>
      </c>
      <c r="HL271" s="1">
        <f t="shared" si="1114"/>
        <v>0</v>
      </c>
      <c r="HM271" s="1">
        <f t="shared" si="1115"/>
        <v>0</v>
      </c>
      <c r="HO271" s="1" t="str">
        <f t="shared" si="944"/>
        <v/>
      </c>
      <c r="HP271" s="1">
        <f t="shared" si="945"/>
        <v>1</v>
      </c>
      <c r="HQ271" s="1" t="str">
        <f t="shared" si="1116"/>
        <v/>
      </c>
      <c r="HR271" s="1">
        <f t="shared" si="1117"/>
        <v>1</v>
      </c>
      <c r="HS271" s="1" t="str">
        <f t="shared" si="1118"/>
        <v/>
      </c>
      <c r="HT271" s="1">
        <f t="shared" si="1119"/>
        <v>1</v>
      </c>
      <c r="HU271" s="1" t="str">
        <f t="shared" si="1120"/>
        <v/>
      </c>
      <c r="HV271" s="1">
        <f t="shared" si="1121"/>
        <v>1</v>
      </c>
      <c r="HW271" s="1" t="str">
        <f t="shared" si="1122"/>
        <v/>
      </c>
      <c r="HX271" s="1" t="str">
        <f t="shared" si="1123"/>
        <v/>
      </c>
      <c r="HZ271" s="1" t="str">
        <f t="shared" si="988"/>
        <v/>
      </c>
      <c r="IA271" s="1">
        <f t="shared" si="989"/>
        <v>0</v>
      </c>
      <c r="IB271" s="1" t="str">
        <f t="shared" si="990"/>
        <v/>
      </c>
      <c r="IC271" s="1">
        <f t="shared" si="991"/>
        <v>0</v>
      </c>
      <c r="ID271" s="1" t="str">
        <f t="shared" si="992"/>
        <v/>
      </c>
      <c r="IE271" s="1">
        <f t="shared" si="993"/>
        <v>0</v>
      </c>
      <c r="IF271" s="1" t="str">
        <f t="shared" si="994"/>
        <v/>
      </c>
      <c r="IG271" s="1">
        <f t="shared" si="995"/>
        <v>0</v>
      </c>
      <c r="IH271" s="1" t="str">
        <f t="shared" si="996"/>
        <v/>
      </c>
      <c r="II271" s="1" t="str">
        <f t="shared" si="997"/>
        <v/>
      </c>
    </row>
    <row r="272" spans="1:243" x14ac:dyDescent="0.2">
      <c r="A272" s="14">
        <f t="shared" si="1129"/>
        <v>272</v>
      </c>
      <c r="C272" s="2">
        <v>42507</v>
      </c>
      <c r="G272" s="3">
        <v>109.062</v>
      </c>
      <c r="H272" s="3">
        <v>120.28700000000001</v>
      </c>
      <c r="I272" s="3">
        <v>130.13</v>
      </c>
      <c r="J272" s="4">
        <v>165.24</v>
      </c>
      <c r="P272" s="128">
        <f t="shared" si="1025"/>
        <v>3494.2499999999995</v>
      </c>
      <c r="Q272" s="5">
        <f t="shared" si="1026"/>
        <v>3868.7500000000005</v>
      </c>
      <c r="R272" s="6">
        <f t="shared" si="1027"/>
        <v>4173</v>
      </c>
      <c r="S272" s="7">
        <f t="shared" si="1028"/>
        <v>5304.0000000000009</v>
      </c>
      <c r="Y272" s="4">
        <f t="shared" si="1042"/>
        <v>2.25</v>
      </c>
      <c r="Z272" s="1">
        <f t="shared" si="1043"/>
        <v>4</v>
      </c>
      <c r="AA272" s="1">
        <f t="shared" si="1044"/>
        <v>3.4999999999990905</v>
      </c>
      <c r="AB272" s="1">
        <f t="shared" si="1045"/>
        <v>6</v>
      </c>
      <c r="AC272" s="1"/>
      <c r="AD272" s="1"/>
      <c r="AE272" s="126"/>
      <c r="AF272" s="126"/>
      <c r="AG272" s="126"/>
      <c r="AH272" s="4">
        <f t="shared" si="1139"/>
        <v>1.8333333333333335</v>
      </c>
      <c r="AI272" s="4">
        <f t="shared" si="1140"/>
        <v>2.1</v>
      </c>
      <c r="AJ272" s="4">
        <f t="shared" si="1141"/>
        <v>1.9000000000005457</v>
      </c>
      <c r="AK272" s="4">
        <f t="shared" si="1142"/>
        <v>1.6666666666672731</v>
      </c>
      <c r="AL272" s="4">
        <f t="shared" si="1143"/>
        <v>2.2500000000004547</v>
      </c>
      <c r="AM272" s="4">
        <f t="shared" si="1144"/>
        <v>5.4999999999990905</v>
      </c>
      <c r="AN272" s="4">
        <f t="shared" si="1145"/>
        <v>5.8999999999990909</v>
      </c>
      <c r="AO272" s="4">
        <f t="shared" si="1146"/>
        <v>1</v>
      </c>
      <c r="AP272" s="4">
        <f t="shared" si="1147"/>
        <v>1.8333333333327273</v>
      </c>
      <c r="AQ272" s="4">
        <f t="shared" si="1148"/>
        <v>2.999999999998181</v>
      </c>
      <c r="AR272" s="4">
        <f t="shared" si="1149"/>
        <v>3.1000000000003638</v>
      </c>
      <c r="AS272" s="4">
        <f t="shared" si="1150"/>
        <v>5.333333333333333</v>
      </c>
      <c r="AT272" s="4">
        <f t="shared" si="1151"/>
        <v>5.3</v>
      </c>
      <c r="AU272" s="1"/>
      <c r="BA272" s="11">
        <f t="shared" si="1130"/>
        <v>-2.25</v>
      </c>
      <c r="BB272" s="11">
        <f t="shared" si="1131"/>
        <v>-4</v>
      </c>
      <c r="BC272" s="12">
        <f t="shared" si="1132"/>
        <v>-3.4999999999990905</v>
      </c>
      <c r="BD272" s="13">
        <f t="shared" si="1133"/>
        <v>6</v>
      </c>
      <c r="BJ272" s="11">
        <f t="shared" si="1046"/>
        <v>-1.8333333333333335</v>
      </c>
      <c r="BK272" s="11">
        <f t="shared" si="1047"/>
        <v>-2.1</v>
      </c>
      <c r="BL272" s="11">
        <f t="shared" si="1048"/>
        <v>-1.9000000000005457</v>
      </c>
      <c r="BM272" s="11">
        <f t="shared" si="1049"/>
        <v>-1.6666666666672731</v>
      </c>
      <c r="BN272" s="11">
        <f t="shared" si="1050"/>
        <v>-2.2500000000004547</v>
      </c>
      <c r="BO272" s="11">
        <f t="shared" si="1051"/>
        <v>-5.4999999999990905</v>
      </c>
      <c r="BP272" s="11">
        <f t="shared" si="1052"/>
        <v>-5.8999999999990909</v>
      </c>
      <c r="BQ272" s="1">
        <v>1</v>
      </c>
      <c r="BR272" s="11">
        <f t="shared" si="1053"/>
        <v>1.8333333333327273</v>
      </c>
      <c r="BS272" s="11">
        <f t="shared" si="1054"/>
        <v>-2.999999999998181</v>
      </c>
      <c r="BT272" s="11">
        <f t="shared" si="1055"/>
        <v>-3.1000000000003638</v>
      </c>
      <c r="BU272" s="11">
        <f t="shared" si="1056"/>
        <v>-5.333333333333333</v>
      </c>
      <c r="BV272" s="11">
        <f t="shared" si="1163"/>
        <v>-5.3</v>
      </c>
      <c r="BY272" s="126"/>
      <c r="BZ272" s="126"/>
      <c r="CB272" s="1">
        <f t="shared" si="999"/>
        <v>1</v>
      </c>
      <c r="CC272" s="1">
        <f t="shared" si="1000"/>
        <v>1</v>
      </c>
      <c r="CD272" s="1">
        <f t="shared" si="1001"/>
        <v>1</v>
      </c>
      <c r="CE272" s="126">
        <f t="shared" si="1152"/>
        <v>0</v>
      </c>
      <c r="CF272" s="1">
        <f t="shared" si="1057"/>
        <v>0</v>
      </c>
      <c r="CG272" s="1" t="str">
        <f t="shared" si="1002"/>
        <v/>
      </c>
      <c r="CH272" s="1">
        <f t="shared" si="1153"/>
        <v>1</v>
      </c>
      <c r="CI272" s="1">
        <f t="shared" si="1058"/>
        <v>1</v>
      </c>
      <c r="CJ272" s="1">
        <f t="shared" si="1154"/>
        <v>1</v>
      </c>
      <c r="CK272" s="1" t="str">
        <f t="shared" si="1155"/>
        <v/>
      </c>
      <c r="CL272" s="1">
        <f t="shared" si="1161"/>
        <v>1</v>
      </c>
      <c r="CM272" s="1">
        <f t="shared" si="1059"/>
        <v>1</v>
      </c>
      <c r="CN272" s="1">
        <f t="shared" si="1158"/>
        <v>1</v>
      </c>
      <c r="CO272" s="1" t="str">
        <f t="shared" si="1137"/>
        <v/>
      </c>
      <c r="CP272" s="1">
        <f t="shared" si="1159"/>
        <v>1</v>
      </c>
      <c r="CQ272" s="1" t="str">
        <f t="shared" si="1160"/>
        <v/>
      </c>
      <c r="CS272" s="1">
        <f t="shared" si="1003"/>
        <v>1</v>
      </c>
      <c r="CT272" s="1">
        <f t="shared" si="1004"/>
        <v>1</v>
      </c>
      <c r="CU272" s="1">
        <f t="shared" si="1005"/>
        <v>1</v>
      </c>
      <c r="CV272" s="126">
        <f t="shared" si="1156"/>
        <v>0</v>
      </c>
      <c r="CW272" s="1" t="str">
        <f t="shared" si="1127"/>
        <v/>
      </c>
      <c r="CX272" s="1" t="str">
        <f t="shared" si="1138"/>
        <v/>
      </c>
      <c r="CY272" s="1" t="str">
        <f t="shared" si="1060"/>
        <v/>
      </c>
      <c r="CZ272" s="1" t="str">
        <f t="shared" si="1061"/>
        <v/>
      </c>
      <c r="DA272" s="1" t="str">
        <f t="shared" si="1062"/>
        <v/>
      </c>
      <c r="DB272" s="1">
        <f t="shared" si="1063"/>
        <v>0</v>
      </c>
      <c r="DC272" s="1">
        <f t="shared" si="1064"/>
        <v>1</v>
      </c>
      <c r="DD272" s="1" t="str">
        <f t="shared" si="1065"/>
        <v/>
      </c>
      <c r="DE272" s="1" t="str">
        <f t="shared" si="1164"/>
        <v/>
      </c>
      <c r="DF272" s="1"/>
      <c r="DG272" s="126">
        <f t="shared" si="1157"/>
        <v>1</v>
      </c>
      <c r="DH272" s="1">
        <f t="shared" si="1006"/>
        <v>1</v>
      </c>
      <c r="DI272" s="1">
        <f t="shared" si="1007"/>
        <v>1</v>
      </c>
      <c r="DJ272" s="1">
        <f t="shared" si="1008"/>
        <v>0</v>
      </c>
      <c r="DK272" s="1">
        <f t="shared" si="1066"/>
        <v>0</v>
      </c>
      <c r="DL272" s="1"/>
      <c r="DM272" s="1">
        <f t="shared" si="1067"/>
        <v>1</v>
      </c>
      <c r="DN272" s="1" t="str">
        <f t="shared" si="1068"/>
        <v/>
      </c>
      <c r="DO272" s="1" t="str">
        <f t="shared" si="1069"/>
        <v/>
      </c>
      <c r="DP272" s="1" t="str">
        <f t="shared" si="1070"/>
        <v/>
      </c>
      <c r="DQ272" s="1" t="str">
        <f t="shared" si="1071"/>
        <v/>
      </c>
      <c r="DR272" s="1" t="str">
        <f t="shared" si="1072"/>
        <v/>
      </c>
      <c r="DS272" s="1" t="str">
        <f t="shared" si="1073"/>
        <v/>
      </c>
      <c r="DT272" s="1" t="str">
        <f t="shared" si="1074"/>
        <v/>
      </c>
      <c r="DU272" s="1" t="str">
        <f t="shared" si="1075"/>
        <v/>
      </c>
      <c r="DV272" s="1">
        <f t="shared" si="1029"/>
        <v>0</v>
      </c>
      <c r="DW272" s="1">
        <f t="shared" si="1162"/>
        <v>1</v>
      </c>
      <c r="DX272" s="1">
        <f t="shared" si="1076"/>
        <v>1</v>
      </c>
      <c r="DY272" s="1" t="str">
        <f t="shared" si="1077"/>
        <v/>
      </c>
      <c r="EA272" s="1">
        <f t="shared" si="1009"/>
        <v>1</v>
      </c>
      <c r="EB272" s="1">
        <f t="shared" si="1010"/>
        <v>1</v>
      </c>
      <c r="EC272" s="1">
        <f t="shared" si="1011"/>
        <v>1</v>
      </c>
      <c r="ED272" s="1">
        <f t="shared" si="1012"/>
        <v>0</v>
      </c>
      <c r="EF272" s="1">
        <f t="shared" si="1078"/>
        <v>1</v>
      </c>
      <c r="EG272" s="1">
        <f t="shared" si="1079"/>
        <v>1</v>
      </c>
      <c r="EH272" s="1">
        <f t="shared" si="1080"/>
        <v>1</v>
      </c>
      <c r="EI272" s="1">
        <f t="shared" si="1081"/>
        <v>0</v>
      </c>
      <c r="EK272" s="1">
        <f t="shared" si="1013"/>
        <v>1</v>
      </c>
      <c r="EL272" s="1">
        <f t="shared" si="1014"/>
        <v>1</v>
      </c>
      <c r="EM272" s="1">
        <f t="shared" si="1015"/>
        <v>0</v>
      </c>
      <c r="EO272" s="1">
        <f t="shared" si="1016"/>
        <v>1</v>
      </c>
      <c r="EP272" s="1">
        <f t="shared" si="1017"/>
        <v>1</v>
      </c>
      <c r="EQ272" s="1">
        <f t="shared" si="1018"/>
        <v>0</v>
      </c>
      <c r="ES272" s="1">
        <f t="shared" si="1019"/>
        <v>1</v>
      </c>
      <c r="ET272" s="1">
        <f t="shared" si="1020"/>
        <v>1</v>
      </c>
      <c r="EU272" s="1">
        <f t="shared" si="1021"/>
        <v>0</v>
      </c>
      <c r="EV272" s="1" t="str">
        <f t="shared" si="1128"/>
        <v/>
      </c>
      <c r="EW272" s="1" t="str">
        <f t="shared" si="1125"/>
        <v/>
      </c>
      <c r="EY272" s="1">
        <f t="shared" si="1022"/>
        <v>0</v>
      </c>
      <c r="EZ272" s="1">
        <f t="shared" si="1023"/>
        <v>0</v>
      </c>
      <c r="FA272" s="1">
        <f t="shared" si="1024"/>
        <v>0</v>
      </c>
      <c r="FC272" s="1">
        <f t="shared" si="1030"/>
        <v>1</v>
      </c>
      <c r="FD272" s="1">
        <f t="shared" si="1126"/>
        <v>1</v>
      </c>
      <c r="FE272" s="1"/>
      <c r="FF272" s="1">
        <f t="shared" si="1031"/>
        <v>1</v>
      </c>
      <c r="FG272" s="1">
        <f t="shared" si="1032"/>
        <v>1</v>
      </c>
      <c r="FH272" s="1">
        <f t="shared" si="1033"/>
        <v>1</v>
      </c>
      <c r="FI272" s="1">
        <f t="shared" si="1082"/>
        <v>0</v>
      </c>
      <c r="FJ272" s="1">
        <f t="shared" si="1083"/>
        <v>1</v>
      </c>
      <c r="FK272" s="1">
        <f t="shared" si="1084"/>
        <v>1</v>
      </c>
      <c r="FL272" s="1">
        <f t="shared" si="1085"/>
        <v>1</v>
      </c>
      <c r="FN272" s="1" t="str">
        <f t="shared" si="1086"/>
        <v/>
      </c>
      <c r="FO272" s="1" t="str">
        <f t="shared" si="1087"/>
        <v/>
      </c>
      <c r="FP272" s="1" t="str">
        <f t="shared" si="1088"/>
        <v/>
      </c>
      <c r="FV272" s="1">
        <f t="shared" si="1134"/>
        <v>0</v>
      </c>
      <c r="FW272" s="1">
        <f t="shared" si="1135"/>
        <v>1</v>
      </c>
      <c r="FX272" s="1">
        <f t="shared" si="1136"/>
        <v>1</v>
      </c>
      <c r="GA272" s="1">
        <f t="shared" si="1089"/>
        <v>0</v>
      </c>
      <c r="GB272" s="1">
        <f t="shared" si="1090"/>
        <v>0</v>
      </c>
      <c r="GC272" s="1">
        <f t="shared" si="1091"/>
        <v>0</v>
      </c>
      <c r="GD272" s="1">
        <f t="shared" si="1092"/>
        <v>1</v>
      </c>
      <c r="GE272" s="1">
        <f t="shared" si="1093"/>
        <v>0</v>
      </c>
      <c r="GF272" s="1">
        <f t="shared" si="1034"/>
        <v>0</v>
      </c>
      <c r="GG272" s="1">
        <f t="shared" si="1094"/>
        <v>0</v>
      </c>
      <c r="GI272" s="1">
        <f t="shared" si="1095"/>
        <v>0</v>
      </c>
      <c r="GK272" s="1">
        <f t="shared" si="1096"/>
        <v>1</v>
      </c>
      <c r="GL272" s="1">
        <f t="shared" si="1097"/>
        <v>1</v>
      </c>
      <c r="GM272" s="1">
        <f t="shared" si="1098"/>
        <v>1</v>
      </c>
      <c r="GN272" s="1">
        <f t="shared" si="1099"/>
        <v>0</v>
      </c>
      <c r="GO272" s="1">
        <f t="shared" si="1100"/>
        <v>1</v>
      </c>
      <c r="GP272" s="1">
        <f t="shared" si="1035"/>
        <v>1</v>
      </c>
      <c r="GQ272" s="1">
        <f t="shared" si="1101"/>
        <v>1</v>
      </c>
      <c r="GS272" s="1" t="str">
        <f t="shared" si="1102"/>
        <v/>
      </c>
      <c r="GT272" s="1" t="str">
        <f t="shared" si="1103"/>
        <v/>
      </c>
      <c r="GU272" s="1">
        <f t="shared" si="1036"/>
        <v>1</v>
      </c>
      <c r="GV272" s="1">
        <f t="shared" si="1037"/>
        <v>1</v>
      </c>
      <c r="GW272" s="1">
        <f t="shared" si="1038"/>
        <v>0</v>
      </c>
      <c r="GX272" s="1">
        <f t="shared" si="1039"/>
        <v>0</v>
      </c>
      <c r="GY272" s="1">
        <f t="shared" si="1040"/>
        <v>0</v>
      </c>
      <c r="GZ272" s="1"/>
      <c r="HA272" s="1">
        <f t="shared" si="1104"/>
        <v>1</v>
      </c>
      <c r="HB272" s="1">
        <f t="shared" si="1105"/>
        <v>1</v>
      </c>
      <c r="HC272" s="1">
        <f t="shared" si="1106"/>
        <v>1</v>
      </c>
      <c r="HD272" s="1">
        <f t="shared" si="1107"/>
        <v>0</v>
      </c>
      <c r="HE272" s="1">
        <f t="shared" si="1108"/>
        <v>0</v>
      </c>
      <c r="HF272" s="1">
        <f t="shared" si="1109"/>
        <v>0</v>
      </c>
      <c r="HH272" s="1">
        <f t="shared" si="1110"/>
        <v>1</v>
      </c>
      <c r="HI272" s="1">
        <f t="shared" si="1111"/>
        <v>0</v>
      </c>
      <c r="HJ272" s="1">
        <f t="shared" si="1112"/>
        <v>0</v>
      </c>
      <c r="HK272" s="1">
        <f t="shared" si="1113"/>
        <v>0</v>
      </c>
      <c r="HL272" s="1">
        <f t="shared" si="1114"/>
        <v>0</v>
      </c>
      <c r="HM272" s="1">
        <f t="shared" si="1115"/>
        <v>0</v>
      </c>
      <c r="HO272" s="1">
        <f t="shared" si="944"/>
        <v>1</v>
      </c>
      <c r="HP272" s="1" t="str">
        <f t="shared" si="945"/>
        <v/>
      </c>
      <c r="HQ272" s="1" t="str">
        <f t="shared" si="1116"/>
        <v/>
      </c>
      <c r="HR272" s="1" t="str">
        <f t="shared" si="1117"/>
        <v/>
      </c>
      <c r="HS272" s="1" t="str">
        <f t="shared" si="1118"/>
        <v/>
      </c>
      <c r="HT272" s="1" t="str">
        <f t="shared" si="1119"/>
        <v/>
      </c>
      <c r="HU272" s="1" t="str">
        <f t="shared" si="1120"/>
        <v/>
      </c>
      <c r="HV272" s="1" t="str">
        <f t="shared" si="1121"/>
        <v/>
      </c>
      <c r="HW272" s="1" t="str">
        <f t="shared" si="1122"/>
        <v/>
      </c>
      <c r="HX272" s="1" t="str">
        <f t="shared" si="1123"/>
        <v/>
      </c>
      <c r="HZ272" s="1">
        <f t="shared" si="988"/>
        <v>1</v>
      </c>
      <c r="IA272" s="1" t="str">
        <f t="shared" si="989"/>
        <v/>
      </c>
      <c r="IB272" s="1" t="str">
        <f t="shared" si="990"/>
        <v/>
      </c>
      <c r="IC272" s="1" t="str">
        <f t="shared" si="991"/>
        <v/>
      </c>
      <c r="ID272" s="1" t="str">
        <f t="shared" si="992"/>
        <v/>
      </c>
      <c r="IE272" s="1" t="str">
        <f t="shared" si="993"/>
        <v/>
      </c>
      <c r="IF272" s="1" t="str">
        <f t="shared" si="994"/>
        <v/>
      </c>
      <c r="IG272" s="1" t="str">
        <f t="shared" si="995"/>
        <v/>
      </c>
      <c r="IH272" s="1" t="str">
        <f t="shared" si="996"/>
        <v/>
      </c>
      <c r="II272" s="1" t="str">
        <f t="shared" si="997"/>
        <v/>
      </c>
    </row>
    <row r="273" spans="1:243" x14ac:dyDescent="0.2">
      <c r="A273" s="14">
        <f t="shared" si="1129"/>
        <v>273</v>
      </c>
      <c r="B273" t="s">
        <v>192</v>
      </c>
      <c r="C273" s="2">
        <v>42508</v>
      </c>
      <c r="G273" s="3">
        <v>109.00700000000001</v>
      </c>
      <c r="H273" s="3">
        <v>120.087</v>
      </c>
      <c r="I273" s="3">
        <v>129.12</v>
      </c>
      <c r="J273" s="4">
        <v>163.08000000000001</v>
      </c>
      <c r="P273" s="128">
        <f t="shared" si="1025"/>
        <v>3488.7500000000005</v>
      </c>
      <c r="Q273" s="5">
        <f t="shared" si="1026"/>
        <v>3848.7500000000005</v>
      </c>
      <c r="R273" s="6">
        <f t="shared" si="1027"/>
        <v>4140</v>
      </c>
      <c r="S273" s="7">
        <f t="shared" si="1028"/>
        <v>5224.0000000000009</v>
      </c>
      <c r="Y273" s="4">
        <f t="shared" si="1042"/>
        <v>5.4999999999990905</v>
      </c>
      <c r="Z273" s="1">
        <f t="shared" si="1043"/>
        <v>20</v>
      </c>
      <c r="AA273" s="1">
        <f t="shared" si="1044"/>
        <v>33</v>
      </c>
      <c r="AB273" s="1">
        <f t="shared" si="1045"/>
        <v>80</v>
      </c>
      <c r="AC273" s="1"/>
      <c r="AD273" s="1"/>
      <c r="AE273" s="126"/>
      <c r="AF273" s="126"/>
      <c r="AG273" s="126"/>
      <c r="AH273" s="4">
        <f t="shared" si="1139"/>
        <v>2.3333333333351529</v>
      </c>
      <c r="AI273" s="4">
        <f t="shared" si="1140"/>
        <v>1.000000000001819</v>
      </c>
      <c r="AJ273" s="4">
        <f t="shared" si="1141"/>
        <v>0.19999999999999929</v>
      </c>
      <c r="AK273" s="4">
        <f t="shared" si="1142"/>
        <v>2</v>
      </c>
      <c r="AL273" s="4">
        <f t="shared" si="1143"/>
        <v>3.5</v>
      </c>
      <c r="AM273" s="4">
        <f t="shared" si="1144"/>
        <v>6.3333333333333321</v>
      </c>
      <c r="AN273" s="4">
        <f t="shared" si="1145"/>
        <v>1</v>
      </c>
      <c r="AO273" s="4">
        <f t="shared" si="1146"/>
        <v>1</v>
      </c>
      <c r="AP273" s="4">
        <f t="shared" si="1147"/>
        <v>0.33333333333030168</v>
      </c>
      <c r="AQ273" s="4">
        <f t="shared" si="1148"/>
        <v>9.3333333333333321</v>
      </c>
      <c r="AR273" s="4">
        <f t="shared" si="1149"/>
        <v>2.2000000000018183</v>
      </c>
      <c r="AS273" s="4">
        <f t="shared" si="1150"/>
        <v>2.2222222222222214</v>
      </c>
      <c r="AT273" s="4">
        <f t="shared" si="1151"/>
        <v>0.33333333333151494</v>
      </c>
      <c r="AU273" s="1"/>
      <c r="BA273" s="11">
        <f t="shared" si="1130"/>
        <v>-5.4999999999990905</v>
      </c>
      <c r="BB273" s="11">
        <f t="shared" si="1131"/>
        <v>-20</v>
      </c>
      <c r="BC273" s="12">
        <f t="shared" si="1132"/>
        <v>-33</v>
      </c>
      <c r="BD273" s="13">
        <f t="shared" si="1133"/>
        <v>-80</v>
      </c>
      <c r="BJ273" s="11">
        <f t="shared" si="1046"/>
        <v>2.3333333333351529</v>
      </c>
      <c r="BK273" s="11">
        <f t="shared" si="1047"/>
        <v>1.000000000001819</v>
      </c>
      <c r="BL273" s="11">
        <f t="shared" si="1048"/>
        <v>-0.19999999999999929</v>
      </c>
      <c r="BM273" s="11">
        <f t="shared" si="1049"/>
        <v>2</v>
      </c>
      <c r="BN273" s="11">
        <f t="shared" si="1050"/>
        <v>-3.5</v>
      </c>
      <c r="BO273" s="11">
        <f t="shared" si="1051"/>
        <v>-6.3333333333333321</v>
      </c>
      <c r="BP273" s="11">
        <f t="shared" si="1052"/>
        <v>-1</v>
      </c>
      <c r="BQ273" s="1">
        <v>1</v>
      </c>
      <c r="BR273" s="11">
        <f t="shared" si="1053"/>
        <v>0.33333333333030168</v>
      </c>
      <c r="BS273" s="11">
        <f t="shared" si="1054"/>
        <v>-9.3333333333333321</v>
      </c>
      <c r="BT273" s="11">
        <f t="shared" si="1055"/>
        <v>2.2000000000018183</v>
      </c>
      <c r="BU273" s="11">
        <f t="shared" si="1056"/>
        <v>-2.2222222222222214</v>
      </c>
      <c r="BV273" s="11">
        <f t="shared" si="1163"/>
        <v>-0.33333333333151494</v>
      </c>
      <c r="BY273" s="126"/>
      <c r="BZ273" s="126"/>
      <c r="CB273" s="1">
        <f t="shared" si="999"/>
        <v>0</v>
      </c>
      <c r="CC273" s="1">
        <f t="shared" si="1000"/>
        <v>0</v>
      </c>
      <c r="CD273" s="1">
        <f t="shared" si="1001"/>
        <v>0</v>
      </c>
      <c r="CE273" s="126">
        <f t="shared" si="1152"/>
        <v>0</v>
      </c>
      <c r="CF273" s="1">
        <f t="shared" si="1057"/>
        <v>0</v>
      </c>
      <c r="CG273" s="1" t="str">
        <f t="shared" si="1002"/>
        <v/>
      </c>
      <c r="CH273" s="1" t="str">
        <f t="shared" si="1153"/>
        <v/>
      </c>
      <c r="CI273" s="1">
        <f t="shared" si="1058"/>
        <v>1</v>
      </c>
      <c r="CJ273" s="1">
        <f t="shared" si="1154"/>
        <v>1</v>
      </c>
      <c r="CK273" s="1" t="str">
        <f t="shared" si="1155"/>
        <v/>
      </c>
      <c r="CL273" s="1">
        <f t="shared" si="1161"/>
        <v>1</v>
      </c>
      <c r="CM273" s="1">
        <f t="shared" si="1059"/>
        <v>1</v>
      </c>
      <c r="CN273" s="1">
        <f t="shared" si="1158"/>
        <v>1</v>
      </c>
      <c r="CO273" s="1" t="str">
        <f t="shared" si="1137"/>
        <v/>
      </c>
      <c r="CP273" s="1" t="str">
        <f t="shared" si="1159"/>
        <v/>
      </c>
      <c r="CQ273" s="1">
        <f t="shared" si="1160"/>
        <v>1</v>
      </c>
      <c r="CS273" s="1">
        <f t="shared" si="1003"/>
        <v>0</v>
      </c>
      <c r="CT273" s="1">
        <f t="shared" si="1004"/>
        <v>0</v>
      </c>
      <c r="CU273" s="1">
        <f t="shared" si="1005"/>
        <v>0</v>
      </c>
      <c r="CV273" s="126">
        <f t="shared" si="1156"/>
        <v>0</v>
      </c>
      <c r="CW273" s="1">
        <f t="shared" si="1127"/>
        <v>1</v>
      </c>
      <c r="CX273" s="1" t="str">
        <f t="shared" si="1138"/>
        <v/>
      </c>
      <c r="CY273" s="1" t="str">
        <f t="shared" si="1060"/>
        <v/>
      </c>
      <c r="CZ273" s="1" t="str">
        <f t="shared" si="1061"/>
        <v/>
      </c>
      <c r="DA273" s="1" t="str">
        <f t="shared" si="1062"/>
        <v/>
      </c>
      <c r="DB273" s="1">
        <f t="shared" si="1063"/>
        <v>1</v>
      </c>
      <c r="DC273" s="1" t="str">
        <f t="shared" si="1064"/>
        <v/>
      </c>
      <c r="DD273" s="1">
        <f t="shared" si="1065"/>
        <v>1</v>
      </c>
      <c r="DE273" s="1" t="str">
        <f t="shared" si="1164"/>
        <v/>
      </c>
      <c r="DF273" s="1"/>
      <c r="DG273" s="126">
        <f t="shared" si="1157"/>
        <v>1</v>
      </c>
      <c r="DH273" s="1">
        <f t="shared" si="1006"/>
        <v>1</v>
      </c>
      <c r="DI273" s="1">
        <f t="shared" si="1007"/>
        <v>1</v>
      </c>
      <c r="DJ273" s="1">
        <f t="shared" si="1008"/>
        <v>1</v>
      </c>
      <c r="DK273" s="1" t="str">
        <f t="shared" si="1066"/>
        <v/>
      </c>
      <c r="DL273" s="1"/>
      <c r="DM273" s="1" t="str">
        <f t="shared" si="1067"/>
        <v/>
      </c>
      <c r="DN273" s="1">
        <f t="shared" si="1068"/>
        <v>0</v>
      </c>
      <c r="DO273" s="1">
        <f t="shared" si="1069"/>
        <v>1</v>
      </c>
      <c r="DP273" s="1">
        <f t="shared" si="1070"/>
        <v>0</v>
      </c>
      <c r="DQ273" s="1">
        <f t="shared" si="1071"/>
        <v>1</v>
      </c>
      <c r="DR273" s="1">
        <f t="shared" si="1072"/>
        <v>0</v>
      </c>
      <c r="DS273" s="1">
        <f t="shared" si="1073"/>
        <v>1</v>
      </c>
      <c r="DT273" s="1">
        <f t="shared" si="1074"/>
        <v>0</v>
      </c>
      <c r="DU273" s="1">
        <f t="shared" si="1075"/>
        <v>1</v>
      </c>
      <c r="DV273" s="1">
        <f t="shared" si="1029"/>
        <v>1</v>
      </c>
      <c r="DW273" s="1">
        <f t="shared" si="1162"/>
        <v>0</v>
      </c>
      <c r="DX273" s="1" t="str">
        <f t="shared" si="1076"/>
        <v/>
      </c>
      <c r="DY273" s="1" t="str">
        <f t="shared" si="1077"/>
        <v/>
      </c>
      <c r="EA273" s="1">
        <f t="shared" si="1009"/>
        <v>1</v>
      </c>
      <c r="EB273" s="1">
        <f t="shared" si="1010"/>
        <v>1</v>
      </c>
      <c r="EC273" s="1">
        <f t="shared" si="1011"/>
        <v>1</v>
      </c>
      <c r="ED273" s="1">
        <f t="shared" si="1012"/>
        <v>1</v>
      </c>
      <c r="EF273" s="1">
        <f t="shared" si="1078"/>
        <v>1</v>
      </c>
      <c r="EG273" s="1">
        <f t="shared" si="1079"/>
        <v>1</v>
      </c>
      <c r="EH273" s="1">
        <f t="shared" si="1080"/>
        <v>1</v>
      </c>
      <c r="EI273" s="1">
        <f t="shared" si="1081"/>
        <v>1</v>
      </c>
      <c r="EK273" s="1">
        <f t="shared" si="1013"/>
        <v>1</v>
      </c>
      <c r="EL273" s="1">
        <f t="shared" si="1014"/>
        <v>1</v>
      </c>
      <c r="EM273" s="1">
        <f t="shared" si="1015"/>
        <v>1</v>
      </c>
      <c r="EO273" s="1">
        <f t="shared" si="1016"/>
        <v>1</v>
      </c>
      <c r="EP273" s="1">
        <f t="shared" si="1017"/>
        <v>1</v>
      </c>
      <c r="EQ273" s="1">
        <f t="shared" si="1018"/>
        <v>1</v>
      </c>
      <c r="ES273" s="1">
        <f t="shared" si="1019"/>
        <v>1</v>
      </c>
      <c r="ET273" s="1">
        <f t="shared" si="1020"/>
        <v>1</v>
      </c>
      <c r="EU273" s="1">
        <f t="shared" si="1021"/>
        <v>1</v>
      </c>
      <c r="EV273" s="1">
        <f t="shared" si="1128"/>
        <v>1</v>
      </c>
      <c r="EW273" s="1">
        <f t="shared" si="1125"/>
        <v>0</v>
      </c>
      <c r="EY273" s="1">
        <f t="shared" si="1022"/>
        <v>1</v>
      </c>
      <c r="EZ273" s="1">
        <f t="shared" si="1023"/>
        <v>1</v>
      </c>
      <c r="FA273" s="1">
        <f t="shared" si="1024"/>
        <v>1</v>
      </c>
      <c r="FC273" s="1">
        <f t="shared" si="1030"/>
        <v>0</v>
      </c>
      <c r="FD273" s="1" t="str">
        <f t="shared" si="1126"/>
        <v/>
      </c>
      <c r="FE273" s="1"/>
      <c r="FF273" s="1">
        <f t="shared" si="1031"/>
        <v>1</v>
      </c>
      <c r="FG273" s="1">
        <f t="shared" si="1032"/>
        <v>0</v>
      </c>
      <c r="FH273" s="1">
        <f t="shared" si="1033"/>
        <v>0</v>
      </c>
      <c r="FI273" s="1" t="str">
        <f t="shared" si="1082"/>
        <v/>
      </c>
      <c r="FJ273" s="1" t="str">
        <f t="shared" si="1083"/>
        <v/>
      </c>
      <c r="FK273" s="1" t="str">
        <f t="shared" si="1084"/>
        <v/>
      </c>
      <c r="FL273" s="1" t="str">
        <f t="shared" si="1085"/>
        <v/>
      </c>
      <c r="FN273" s="1">
        <f t="shared" si="1086"/>
        <v>1</v>
      </c>
      <c r="FO273" s="1">
        <f t="shared" si="1087"/>
        <v>0</v>
      </c>
      <c r="FP273" s="1" t="str">
        <f t="shared" si="1088"/>
        <v/>
      </c>
      <c r="FV273" s="1">
        <f t="shared" si="1134"/>
        <v>0</v>
      </c>
      <c r="FW273" s="1">
        <f t="shared" si="1135"/>
        <v>1</v>
      </c>
      <c r="FX273" s="1">
        <f t="shared" si="1136"/>
        <v>1</v>
      </c>
      <c r="GA273" s="1">
        <f t="shared" si="1089"/>
        <v>0</v>
      </c>
      <c r="GB273" s="1">
        <f t="shared" si="1090"/>
        <v>0</v>
      </c>
      <c r="GC273" s="1">
        <f t="shared" si="1091"/>
        <v>0</v>
      </c>
      <c r="GD273" s="1">
        <f t="shared" si="1092"/>
        <v>0</v>
      </c>
      <c r="GE273" s="1">
        <f t="shared" si="1093"/>
        <v>1</v>
      </c>
      <c r="GF273" s="1">
        <f t="shared" si="1034"/>
        <v>1</v>
      </c>
      <c r="GG273" s="1">
        <f t="shared" si="1094"/>
        <v>0</v>
      </c>
      <c r="GI273" s="1">
        <f t="shared" si="1095"/>
        <v>0</v>
      </c>
      <c r="GK273" s="1">
        <f t="shared" si="1096"/>
        <v>1</v>
      </c>
      <c r="GL273" s="1">
        <f t="shared" si="1097"/>
        <v>1</v>
      </c>
      <c r="GM273" s="1">
        <f t="shared" si="1098"/>
        <v>1</v>
      </c>
      <c r="GN273" s="1">
        <f t="shared" si="1099"/>
        <v>1</v>
      </c>
      <c r="GO273" s="1">
        <f t="shared" si="1100"/>
        <v>0</v>
      </c>
      <c r="GP273" s="1">
        <f t="shared" si="1035"/>
        <v>0</v>
      </c>
      <c r="GQ273" s="1">
        <f t="shared" si="1101"/>
        <v>1</v>
      </c>
      <c r="GS273" s="1">
        <f t="shared" si="1102"/>
        <v>0</v>
      </c>
      <c r="GT273" s="1">
        <f t="shared" si="1103"/>
        <v>0</v>
      </c>
      <c r="GU273" s="1">
        <f t="shared" si="1036"/>
        <v>1</v>
      </c>
      <c r="GV273" s="1">
        <f t="shared" si="1037"/>
        <v>1</v>
      </c>
      <c r="GW273" s="1">
        <f t="shared" si="1038"/>
        <v>1</v>
      </c>
      <c r="GX273" s="1">
        <f t="shared" si="1039"/>
        <v>0</v>
      </c>
      <c r="GY273" s="1">
        <f t="shared" si="1040"/>
        <v>0</v>
      </c>
      <c r="GZ273" s="1"/>
      <c r="HA273" s="1">
        <f t="shared" si="1104"/>
        <v>1</v>
      </c>
      <c r="HB273" s="1">
        <f t="shared" si="1105"/>
        <v>1</v>
      </c>
      <c r="HC273" s="1">
        <f t="shared" si="1106"/>
        <v>1</v>
      </c>
      <c r="HD273" s="1">
        <f t="shared" si="1107"/>
        <v>1</v>
      </c>
      <c r="HE273" s="1">
        <f t="shared" si="1108"/>
        <v>0</v>
      </c>
      <c r="HF273" s="1">
        <f t="shared" si="1109"/>
        <v>0</v>
      </c>
      <c r="HH273" s="1">
        <f t="shared" si="1110"/>
        <v>1</v>
      </c>
      <c r="HI273" s="1">
        <f t="shared" si="1111"/>
        <v>1</v>
      </c>
      <c r="HJ273" s="1">
        <f t="shared" si="1112"/>
        <v>1</v>
      </c>
      <c r="HK273" s="1">
        <f t="shared" si="1113"/>
        <v>1</v>
      </c>
      <c r="HL273" s="1">
        <f t="shared" si="1114"/>
        <v>1</v>
      </c>
      <c r="HM273" s="1">
        <f t="shared" si="1115"/>
        <v>1</v>
      </c>
      <c r="HO273" s="1" t="str">
        <f t="shared" si="944"/>
        <v/>
      </c>
      <c r="HP273" s="1">
        <f t="shared" si="945"/>
        <v>1</v>
      </c>
      <c r="HQ273" s="1" t="str">
        <f t="shared" si="1116"/>
        <v/>
      </c>
      <c r="HR273" s="1">
        <f t="shared" si="1117"/>
        <v>1</v>
      </c>
      <c r="HS273" s="1" t="str">
        <f t="shared" si="1118"/>
        <v/>
      </c>
      <c r="HT273" s="1">
        <f t="shared" si="1119"/>
        <v>1</v>
      </c>
      <c r="HU273" s="1" t="str">
        <f t="shared" si="1120"/>
        <v/>
      </c>
      <c r="HV273" s="1">
        <f t="shared" si="1121"/>
        <v>1</v>
      </c>
      <c r="HW273" s="1" t="str">
        <f t="shared" si="1122"/>
        <v/>
      </c>
      <c r="HX273" s="1">
        <f t="shared" si="1123"/>
        <v>1</v>
      </c>
      <c r="HZ273" s="1" t="str">
        <f t="shared" si="988"/>
        <v/>
      </c>
      <c r="IA273" s="1">
        <f t="shared" si="989"/>
        <v>0</v>
      </c>
      <c r="IB273" s="1" t="str">
        <f t="shared" si="990"/>
        <v/>
      </c>
      <c r="IC273" s="1">
        <f t="shared" si="991"/>
        <v>0</v>
      </c>
      <c r="ID273" s="1" t="str">
        <f t="shared" si="992"/>
        <v/>
      </c>
      <c r="IE273" s="1">
        <f t="shared" si="993"/>
        <v>0</v>
      </c>
      <c r="IF273" s="1" t="str">
        <f t="shared" si="994"/>
        <v/>
      </c>
      <c r="IG273" s="1">
        <f t="shared" si="995"/>
        <v>0</v>
      </c>
      <c r="IH273" s="1" t="str">
        <f t="shared" si="996"/>
        <v/>
      </c>
      <c r="II273" s="1">
        <f t="shared" si="997"/>
        <v>0</v>
      </c>
    </row>
    <row r="274" spans="1:243" x14ac:dyDescent="0.2">
      <c r="A274" s="14">
        <f t="shared" si="1129"/>
        <v>274</v>
      </c>
      <c r="C274" s="2">
        <v>42509</v>
      </c>
      <c r="G274" s="3">
        <v>109.02500000000001</v>
      </c>
      <c r="H274" s="3">
        <v>120.142</v>
      </c>
      <c r="I274" s="3">
        <v>129.215</v>
      </c>
      <c r="J274" s="4">
        <v>164.11</v>
      </c>
      <c r="P274" s="128">
        <f t="shared" si="1025"/>
        <v>3490.5000000000005</v>
      </c>
      <c r="Q274" s="5">
        <f t="shared" si="1026"/>
        <v>3854.2499999999995</v>
      </c>
      <c r="R274" s="6">
        <f t="shared" si="1027"/>
        <v>4149.5</v>
      </c>
      <c r="S274" s="7">
        <f t="shared" si="1028"/>
        <v>5259.0000000000018</v>
      </c>
      <c r="Y274" s="4">
        <f t="shared" si="1042"/>
        <v>1.75</v>
      </c>
      <c r="Z274" s="1">
        <f t="shared" si="1043"/>
        <v>5.4999999999990905</v>
      </c>
      <c r="AA274" s="1">
        <f t="shared" si="1044"/>
        <v>9.5</v>
      </c>
      <c r="AB274" s="1">
        <f t="shared" si="1045"/>
        <v>35.000000000000909</v>
      </c>
      <c r="AC274" s="1"/>
      <c r="AD274" s="1"/>
      <c r="AE274" s="126"/>
      <c r="AF274" s="126"/>
      <c r="AG274" s="126"/>
      <c r="AH274" s="4">
        <f t="shared" si="1139"/>
        <v>0.16666666666606034</v>
      </c>
      <c r="AI274" s="4">
        <f t="shared" si="1140"/>
        <v>0.20000000000054596</v>
      </c>
      <c r="AJ274" s="4">
        <f t="shared" si="1141"/>
        <v>0.20000000000090967</v>
      </c>
      <c r="AK274" s="4">
        <f t="shared" si="1142"/>
        <v>0.83333333333424253</v>
      </c>
      <c r="AL274" s="4">
        <f t="shared" si="1143"/>
        <v>0.74999999999909051</v>
      </c>
      <c r="AM274" s="4">
        <f t="shared" si="1144"/>
        <v>2.1666666666669698</v>
      </c>
      <c r="AN274" s="4">
        <f t="shared" si="1145"/>
        <v>4.5000000000003642</v>
      </c>
      <c r="AO274" s="4">
        <f t="shared" si="1146"/>
        <v>1</v>
      </c>
      <c r="AP274" s="4">
        <f t="shared" si="1147"/>
        <v>1.166666666668486</v>
      </c>
      <c r="AQ274" s="4">
        <f t="shared" si="1148"/>
        <v>0.91666666666560603</v>
      </c>
      <c r="AR274" s="4">
        <f t="shared" si="1149"/>
        <v>0.29999999999999982</v>
      </c>
      <c r="AS274" s="4">
        <f t="shared" si="1150"/>
        <v>2.2777777777788897</v>
      </c>
      <c r="AT274" s="4">
        <f t="shared" si="1151"/>
        <v>1.1666666666667878</v>
      </c>
      <c r="AU274" s="1"/>
      <c r="BA274" s="11">
        <f t="shared" si="1130"/>
        <v>1.75</v>
      </c>
      <c r="BB274" s="11">
        <f t="shared" si="1131"/>
        <v>5.4999999999990905</v>
      </c>
      <c r="BC274" s="12">
        <f t="shared" si="1132"/>
        <v>9.5</v>
      </c>
      <c r="BD274" s="13">
        <f t="shared" si="1133"/>
        <v>35.000000000000909</v>
      </c>
      <c r="BJ274" s="11">
        <f t="shared" si="1046"/>
        <v>-0.16666666666606034</v>
      </c>
      <c r="BK274" s="11">
        <f t="shared" si="1047"/>
        <v>0.20000000000054596</v>
      </c>
      <c r="BL274" s="11">
        <f t="shared" si="1048"/>
        <v>-0.20000000000090967</v>
      </c>
      <c r="BM274" s="11">
        <f t="shared" si="1049"/>
        <v>-0.83333333333424253</v>
      </c>
      <c r="BN274" s="11">
        <f t="shared" si="1050"/>
        <v>0.74999999999909051</v>
      </c>
      <c r="BO274" s="11">
        <f t="shared" si="1051"/>
        <v>-2.1666666666669698</v>
      </c>
      <c r="BP274" s="11">
        <f t="shared" si="1052"/>
        <v>-4.5000000000003642</v>
      </c>
      <c r="BQ274" s="1">
        <v>1</v>
      </c>
      <c r="BR274" s="11">
        <f t="shared" si="1053"/>
        <v>-1.166666666668486</v>
      </c>
      <c r="BS274" s="11">
        <f t="shared" si="1054"/>
        <v>-0.91666666666560603</v>
      </c>
      <c r="BT274" s="11">
        <f t="shared" si="1055"/>
        <v>-0.29999999999999982</v>
      </c>
      <c r="BU274" s="11">
        <f t="shared" si="1056"/>
        <v>-2.2777777777788897</v>
      </c>
      <c r="BV274" s="11">
        <f t="shared" si="1163"/>
        <v>-1.1666666666667878</v>
      </c>
      <c r="BY274" s="126"/>
      <c r="BZ274" s="126"/>
      <c r="CB274" s="1">
        <f t="shared" si="999"/>
        <v>1</v>
      </c>
      <c r="CC274" s="1">
        <f t="shared" si="1000"/>
        <v>1</v>
      </c>
      <c r="CD274" s="1">
        <f t="shared" si="1001"/>
        <v>1</v>
      </c>
      <c r="CE274" s="126">
        <f t="shared" si="1152"/>
        <v>1</v>
      </c>
      <c r="CF274" s="1">
        <f t="shared" si="1057"/>
        <v>1</v>
      </c>
      <c r="CG274" s="1">
        <f t="shared" si="1002"/>
        <v>0</v>
      </c>
      <c r="CH274" s="1">
        <f t="shared" si="1153"/>
        <v>0</v>
      </c>
      <c r="CI274" s="1">
        <f t="shared" si="1058"/>
        <v>0</v>
      </c>
      <c r="CJ274" s="1" t="str">
        <f t="shared" si="1154"/>
        <v/>
      </c>
      <c r="CK274" s="1" t="str">
        <f t="shared" si="1155"/>
        <v/>
      </c>
      <c r="CL274" s="1">
        <f t="shared" si="1161"/>
        <v>0</v>
      </c>
      <c r="CM274" s="1" t="str">
        <f t="shared" si="1059"/>
        <v/>
      </c>
      <c r="CN274" s="1" t="str">
        <f t="shared" si="1158"/>
        <v/>
      </c>
      <c r="CO274" s="1">
        <f t="shared" si="1137"/>
        <v>0</v>
      </c>
      <c r="CP274" s="1">
        <f t="shared" si="1159"/>
        <v>0</v>
      </c>
      <c r="CQ274" s="1" t="str">
        <f t="shared" si="1160"/>
        <v/>
      </c>
      <c r="CS274" s="1">
        <f t="shared" si="1003"/>
        <v>0</v>
      </c>
      <c r="CT274" s="1">
        <f t="shared" si="1004"/>
        <v>0</v>
      </c>
      <c r="CU274" s="1">
        <f t="shared" si="1005"/>
        <v>0</v>
      </c>
      <c r="CV274" s="126">
        <f t="shared" si="1156"/>
        <v>0</v>
      </c>
      <c r="CW274" s="1">
        <f t="shared" si="1127"/>
        <v>1</v>
      </c>
      <c r="CX274" s="1" t="str">
        <f t="shared" si="1138"/>
        <v/>
      </c>
      <c r="CY274" s="1" t="str">
        <f t="shared" si="1060"/>
        <v/>
      </c>
      <c r="CZ274" s="1" t="str">
        <f t="shared" si="1061"/>
        <v/>
      </c>
      <c r="DA274" s="1" t="str">
        <f t="shared" si="1062"/>
        <v/>
      </c>
      <c r="DB274" s="1">
        <f t="shared" si="1063"/>
        <v>0</v>
      </c>
      <c r="DC274" s="1">
        <f t="shared" si="1064"/>
        <v>1</v>
      </c>
      <c r="DD274" s="1" t="str">
        <f t="shared" si="1065"/>
        <v/>
      </c>
      <c r="DE274" s="1" t="str">
        <f t="shared" si="1164"/>
        <v/>
      </c>
      <c r="DF274" s="1"/>
      <c r="DG274" s="126">
        <f t="shared" si="1157"/>
        <v>0</v>
      </c>
      <c r="DH274" s="1">
        <f t="shared" si="1006"/>
        <v>0</v>
      </c>
      <c r="DI274" s="1">
        <f t="shared" si="1007"/>
        <v>0</v>
      </c>
      <c r="DJ274" s="1">
        <f t="shared" si="1008"/>
        <v>0</v>
      </c>
      <c r="DK274" s="1">
        <f t="shared" si="1066"/>
        <v>0</v>
      </c>
      <c r="DL274" s="1"/>
      <c r="DM274" s="1">
        <f t="shared" si="1067"/>
        <v>0</v>
      </c>
      <c r="DN274" s="1" t="str">
        <f t="shared" si="1068"/>
        <v/>
      </c>
      <c r="DO274" s="1" t="str">
        <f t="shared" si="1069"/>
        <v/>
      </c>
      <c r="DP274" s="1" t="str">
        <f t="shared" si="1070"/>
        <v/>
      </c>
      <c r="DQ274" s="1" t="str">
        <f t="shared" si="1071"/>
        <v/>
      </c>
      <c r="DR274" s="1" t="str">
        <f t="shared" si="1072"/>
        <v/>
      </c>
      <c r="DS274" s="1" t="str">
        <f t="shared" si="1073"/>
        <v/>
      </c>
      <c r="DT274" s="1" t="str">
        <f t="shared" si="1074"/>
        <v/>
      </c>
      <c r="DU274" s="1" t="str">
        <f t="shared" si="1075"/>
        <v/>
      </c>
      <c r="DV274" s="1">
        <f t="shared" si="1029"/>
        <v>0</v>
      </c>
      <c r="DW274" s="1">
        <f t="shared" si="1162"/>
        <v>0</v>
      </c>
      <c r="DX274" s="1" t="str">
        <f t="shared" si="1076"/>
        <v/>
      </c>
      <c r="DY274" s="1" t="str">
        <f t="shared" si="1077"/>
        <v/>
      </c>
      <c r="EA274" s="1">
        <f t="shared" si="1009"/>
        <v>0</v>
      </c>
      <c r="EB274" s="1">
        <f t="shared" si="1010"/>
        <v>0</v>
      </c>
      <c r="EC274" s="1">
        <f t="shared" si="1011"/>
        <v>0</v>
      </c>
      <c r="ED274" s="1">
        <f t="shared" si="1012"/>
        <v>0</v>
      </c>
      <c r="EF274" s="1">
        <f t="shared" si="1078"/>
        <v>0</v>
      </c>
      <c r="EG274" s="1">
        <f t="shared" si="1079"/>
        <v>0</v>
      </c>
      <c r="EH274" s="1">
        <f t="shared" si="1080"/>
        <v>0</v>
      </c>
      <c r="EI274" s="1">
        <f t="shared" si="1081"/>
        <v>0</v>
      </c>
      <c r="EK274" s="1">
        <f t="shared" si="1013"/>
        <v>1</v>
      </c>
      <c r="EL274" s="1">
        <f t="shared" si="1014"/>
        <v>1</v>
      </c>
      <c r="EM274" s="1">
        <f t="shared" si="1015"/>
        <v>1</v>
      </c>
      <c r="EO274" s="1">
        <f t="shared" si="1016"/>
        <v>1</v>
      </c>
      <c r="EP274" s="1">
        <f t="shared" si="1017"/>
        <v>1</v>
      </c>
      <c r="EQ274" s="1">
        <f t="shared" si="1018"/>
        <v>1</v>
      </c>
      <c r="ES274" s="1">
        <f t="shared" si="1019"/>
        <v>1</v>
      </c>
      <c r="ET274" s="1">
        <f t="shared" si="1020"/>
        <v>1</v>
      </c>
      <c r="EU274" s="1">
        <f t="shared" si="1021"/>
        <v>1</v>
      </c>
      <c r="EV274" s="1">
        <f t="shared" si="1128"/>
        <v>1</v>
      </c>
      <c r="EW274" s="1">
        <f t="shared" si="1125"/>
        <v>0</v>
      </c>
      <c r="EY274" s="1">
        <f t="shared" si="1022"/>
        <v>1</v>
      </c>
      <c r="EZ274" s="1">
        <f t="shared" si="1023"/>
        <v>1</v>
      </c>
      <c r="FA274" s="1">
        <f t="shared" si="1024"/>
        <v>1</v>
      </c>
      <c r="FC274" s="1">
        <f t="shared" si="1030"/>
        <v>1</v>
      </c>
      <c r="FD274" s="1">
        <f t="shared" si="1126"/>
        <v>1</v>
      </c>
      <c r="FE274" s="1"/>
      <c r="FF274" s="1">
        <f t="shared" si="1031"/>
        <v>0</v>
      </c>
      <c r="FG274" s="1">
        <f t="shared" si="1032"/>
        <v>0</v>
      </c>
      <c r="FH274" s="1">
        <f t="shared" si="1033"/>
        <v>0</v>
      </c>
      <c r="FI274" s="1" t="str">
        <f t="shared" si="1082"/>
        <v/>
      </c>
      <c r="FJ274" s="1" t="str">
        <f t="shared" si="1083"/>
        <v/>
      </c>
      <c r="FK274" s="1" t="str">
        <f t="shared" si="1084"/>
        <v/>
      </c>
      <c r="FL274" s="1" t="str">
        <f t="shared" si="1085"/>
        <v/>
      </c>
      <c r="FN274" s="1" t="str">
        <f t="shared" si="1086"/>
        <v/>
      </c>
      <c r="FO274" s="1" t="str">
        <f t="shared" si="1087"/>
        <v/>
      </c>
      <c r="FP274" s="1" t="str">
        <f t="shared" si="1088"/>
        <v/>
      </c>
      <c r="FV274" s="1">
        <f t="shared" si="1134"/>
        <v>1</v>
      </c>
      <c r="FW274" s="1">
        <f t="shared" si="1135"/>
        <v>1</v>
      </c>
      <c r="FX274" s="1">
        <f t="shared" si="1136"/>
        <v>1</v>
      </c>
      <c r="GA274" s="1">
        <f t="shared" si="1089"/>
        <v>0</v>
      </c>
      <c r="GB274" s="1">
        <f t="shared" si="1090"/>
        <v>0</v>
      </c>
      <c r="GC274" s="1">
        <f t="shared" si="1091"/>
        <v>0</v>
      </c>
      <c r="GD274" s="1">
        <f t="shared" si="1092"/>
        <v>0</v>
      </c>
      <c r="GE274" s="1">
        <f t="shared" si="1093"/>
        <v>0</v>
      </c>
      <c r="GF274" s="1">
        <f t="shared" si="1034"/>
        <v>1</v>
      </c>
      <c r="GG274" s="1">
        <f t="shared" si="1094"/>
        <v>1</v>
      </c>
      <c r="GI274" s="1">
        <f t="shared" si="1095"/>
        <v>1</v>
      </c>
      <c r="GK274" s="1">
        <f t="shared" si="1096"/>
        <v>0</v>
      </c>
      <c r="GL274" s="1">
        <f t="shared" si="1097"/>
        <v>0</v>
      </c>
      <c r="GM274" s="1">
        <f t="shared" si="1098"/>
        <v>0</v>
      </c>
      <c r="GN274" s="1">
        <f t="shared" si="1099"/>
        <v>0</v>
      </c>
      <c r="GO274" s="1">
        <f t="shared" si="1100"/>
        <v>0</v>
      </c>
      <c r="GP274" s="1">
        <f t="shared" si="1035"/>
        <v>1</v>
      </c>
      <c r="GQ274" s="1">
        <f t="shared" si="1101"/>
        <v>1</v>
      </c>
      <c r="GS274" s="1">
        <f t="shared" si="1102"/>
        <v>0</v>
      </c>
      <c r="GT274" s="1" t="str">
        <f t="shared" si="1103"/>
        <v/>
      </c>
      <c r="GU274" s="1">
        <f t="shared" si="1036"/>
        <v>0</v>
      </c>
      <c r="GV274" s="1">
        <f t="shared" si="1037"/>
        <v>0</v>
      </c>
      <c r="GW274" s="1">
        <f t="shared" si="1038"/>
        <v>0</v>
      </c>
      <c r="GX274" s="1">
        <f t="shared" si="1039"/>
        <v>0</v>
      </c>
      <c r="GY274" s="1">
        <f t="shared" si="1040"/>
        <v>0</v>
      </c>
      <c r="GZ274" s="1"/>
      <c r="HA274" s="1">
        <f t="shared" si="1104"/>
        <v>1</v>
      </c>
      <c r="HB274" s="1">
        <f t="shared" si="1105"/>
        <v>0</v>
      </c>
      <c r="HC274" s="1">
        <f t="shared" si="1106"/>
        <v>0</v>
      </c>
      <c r="HD274" s="1">
        <f t="shared" si="1107"/>
        <v>0</v>
      </c>
      <c r="HE274" s="1">
        <f t="shared" si="1108"/>
        <v>0</v>
      </c>
      <c r="HF274" s="1">
        <f t="shared" si="1109"/>
        <v>0</v>
      </c>
      <c r="HH274" s="1">
        <f t="shared" si="1110"/>
        <v>0</v>
      </c>
      <c r="HI274" s="1">
        <f t="shared" si="1111"/>
        <v>0</v>
      </c>
      <c r="HJ274" s="1">
        <f t="shared" si="1112"/>
        <v>0</v>
      </c>
      <c r="HK274" s="1">
        <f t="shared" si="1113"/>
        <v>0</v>
      </c>
      <c r="HL274" s="1">
        <f t="shared" si="1114"/>
        <v>0</v>
      </c>
      <c r="HM274" s="1">
        <f t="shared" si="1115"/>
        <v>0</v>
      </c>
      <c r="HO274" s="1">
        <f t="shared" si="944"/>
        <v>1</v>
      </c>
      <c r="HP274" s="1" t="str">
        <f t="shared" si="945"/>
        <v/>
      </c>
      <c r="HQ274" s="1">
        <f t="shared" si="1116"/>
        <v>1</v>
      </c>
      <c r="HR274" s="1" t="str">
        <f t="shared" si="1117"/>
        <v/>
      </c>
      <c r="HS274" s="1">
        <f t="shared" si="1118"/>
        <v>1</v>
      </c>
      <c r="HT274" s="1" t="str">
        <f t="shared" si="1119"/>
        <v/>
      </c>
      <c r="HU274" s="1">
        <f t="shared" si="1120"/>
        <v>1</v>
      </c>
      <c r="HV274" s="1" t="str">
        <f t="shared" si="1121"/>
        <v/>
      </c>
      <c r="HW274" s="1" t="str">
        <f t="shared" si="1122"/>
        <v/>
      </c>
      <c r="HX274" s="1" t="str">
        <f t="shared" si="1123"/>
        <v/>
      </c>
      <c r="HZ274" s="1">
        <f t="shared" si="988"/>
        <v>1</v>
      </c>
      <c r="IA274" s="1" t="str">
        <f t="shared" si="989"/>
        <v/>
      </c>
      <c r="IB274" s="1">
        <f t="shared" si="990"/>
        <v>1</v>
      </c>
      <c r="IC274" s="1" t="str">
        <f t="shared" si="991"/>
        <v/>
      </c>
      <c r="ID274" s="1">
        <f t="shared" si="992"/>
        <v>1</v>
      </c>
      <c r="IE274" s="1" t="str">
        <f t="shared" si="993"/>
        <v/>
      </c>
      <c r="IF274" s="1">
        <f t="shared" si="994"/>
        <v>1</v>
      </c>
      <c r="IG274" s="1" t="str">
        <f t="shared" si="995"/>
        <v/>
      </c>
      <c r="IH274" s="1" t="str">
        <f t="shared" si="996"/>
        <v/>
      </c>
      <c r="II274" s="1" t="str">
        <f t="shared" si="997"/>
        <v/>
      </c>
    </row>
    <row r="275" spans="1:243" x14ac:dyDescent="0.2">
      <c r="A275" s="14">
        <f t="shared" si="1129"/>
        <v>275</v>
      </c>
      <c r="C275" s="2">
        <v>42510</v>
      </c>
      <c r="G275" s="3">
        <v>109.02</v>
      </c>
      <c r="H275" s="3">
        <v>120.145</v>
      </c>
      <c r="I275" s="3">
        <v>129.22499999999999</v>
      </c>
      <c r="J275" s="4">
        <v>164.08</v>
      </c>
      <c r="P275" s="128">
        <f t="shared" ref="P275:P306" si="1165">(INT(G275)*32)+(IF(INT(RIGHT(G275*1000,1))=7,(G275-INT(G275))+0.0005,IF(INT(RIGHT(G275*1000,1))=2,(G275-INT(G275))+0.0005,G275-INT(G275))))*100</f>
        <v>3489.9999999999995</v>
      </c>
      <c r="Q275" s="5">
        <f t="shared" ref="Q275:Q306" si="1166">(INT(H275)*32)+(IF(INT(RIGHT(H275*1000,1))=7,(H275-INT(H275))+0.0005,IF(INT(RIGHT(H275*1000,1))=2,(H275-INT(H275))+0.0005,H275-INT(H275))))*100</f>
        <v>3854.4999999999995</v>
      </c>
      <c r="R275" s="6">
        <f t="shared" ref="R275:R306" si="1167">INT(I275)*32+(I275-INT(I275))*100</f>
        <v>4150.4999999999991</v>
      </c>
      <c r="S275" s="7">
        <f t="shared" ref="S275:S306" si="1168">INT(J275)*32+(J275-INT(J275))*100</f>
        <v>5256.0000000000009</v>
      </c>
      <c r="Y275" s="4">
        <f t="shared" si="1042"/>
        <v>0.50000000000090949</v>
      </c>
      <c r="Z275" s="1">
        <f t="shared" si="1043"/>
        <v>0.25</v>
      </c>
      <c r="AA275" s="1">
        <f t="shared" si="1044"/>
        <v>0.99999999999909051</v>
      </c>
      <c r="AB275" s="1">
        <f t="shared" si="1045"/>
        <v>3.0000000000009095</v>
      </c>
      <c r="AC275" s="1"/>
      <c r="AD275" s="1"/>
      <c r="AE275" s="126"/>
      <c r="AF275" s="126"/>
      <c r="AG275" s="126"/>
      <c r="AH275" s="4">
        <f t="shared" si="1139"/>
        <v>1.1666666666684857</v>
      </c>
      <c r="AI275" s="4">
        <f t="shared" si="1140"/>
        <v>1.1500000000018189</v>
      </c>
      <c r="AJ275" s="4">
        <f t="shared" si="1141"/>
        <v>0.3499999999994543</v>
      </c>
      <c r="AK275" s="4">
        <f t="shared" si="1142"/>
        <v>0.41666666666606034</v>
      </c>
      <c r="AL275" s="4">
        <f t="shared" si="1143"/>
        <v>0.24999999999954525</v>
      </c>
      <c r="AM275" s="4">
        <f t="shared" si="1144"/>
        <v>1.9999999999993936</v>
      </c>
      <c r="AN275" s="4">
        <f t="shared" si="1145"/>
        <v>2.1999999999994544</v>
      </c>
      <c r="AO275" s="4">
        <f t="shared" si="1146"/>
        <v>1</v>
      </c>
      <c r="AP275" s="4">
        <f t="shared" si="1147"/>
        <v>1.500000000003638</v>
      </c>
      <c r="AQ275" s="4">
        <f t="shared" si="1148"/>
        <v>2.6249999999984839</v>
      </c>
      <c r="AR275" s="4">
        <f t="shared" si="1149"/>
        <v>1.4000000000014552</v>
      </c>
      <c r="AS275" s="4">
        <f t="shared" si="1150"/>
        <v>0.9166666666668688</v>
      </c>
      <c r="AT275" s="4">
        <f t="shared" si="1151"/>
        <v>0.60000000000169773</v>
      </c>
      <c r="AU275" s="1"/>
      <c r="BA275" s="11">
        <f t="shared" si="1130"/>
        <v>-0.50000000000090949</v>
      </c>
      <c r="BB275" s="11">
        <f t="shared" si="1131"/>
        <v>0.25</v>
      </c>
      <c r="BC275" s="12">
        <f t="shared" si="1132"/>
        <v>0.99999999999909051</v>
      </c>
      <c r="BD275" s="13">
        <f t="shared" si="1133"/>
        <v>-3.0000000000009095</v>
      </c>
      <c r="BJ275" s="11">
        <f t="shared" si="1046"/>
        <v>-1.1666666666684857</v>
      </c>
      <c r="BK275" s="11">
        <f t="shared" si="1047"/>
        <v>-1.1500000000018189</v>
      </c>
      <c r="BL275" s="11">
        <f t="shared" si="1048"/>
        <v>-0.3499999999994543</v>
      </c>
      <c r="BM275" s="11">
        <f t="shared" si="1049"/>
        <v>-0.41666666666606034</v>
      </c>
      <c r="BN275" s="11">
        <f t="shared" si="1050"/>
        <v>-0.24999999999954525</v>
      </c>
      <c r="BO275" s="11">
        <f t="shared" si="1051"/>
        <v>1.9999999999993936</v>
      </c>
      <c r="BP275" s="11">
        <f t="shared" si="1052"/>
        <v>2.1999999999994544</v>
      </c>
      <c r="BQ275" s="1">
        <v>1</v>
      </c>
      <c r="BR275" s="11">
        <f t="shared" si="1053"/>
        <v>1.500000000003638</v>
      </c>
      <c r="BS275" s="11">
        <f t="shared" si="1054"/>
        <v>2.6249999999984839</v>
      </c>
      <c r="BT275" s="11">
        <f t="shared" si="1055"/>
        <v>-1.4000000000014552</v>
      </c>
      <c r="BU275" s="11">
        <f t="shared" si="1056"/>
        <v>0.9166666666668688</v>
      </c>
      <c r="BV275" s="11">
        <f t="shared" si="1163"/>
        <v>-0.60000000000169773</v>
      </c>
      <c r="BY275" s="126"/>
      <c r="BZ275" s="126"/>
      <c r="CB275" s="1">
        <f t="shared" si="999"/>
        <v>1</v>
      </c>
      <c r="CC275" s="1">
        <f t="shared" si="1000"/>
        <v>0</v>
      </c>
      <c r="CD275" s="1">
        <f t="shared" si="1001"/>
        <v>0</v>
      </c>
      <c r="CE275" s="126">
        <f t="shared" si="1152"/>
        <v>1</v>
      </c>
      <c r="CF275" s="1">
        <f t="shared" si="1057"/>
        <v>1</v>
      </c>
      <c r="CG275" s="1">
        <f t="shared" si="1002"/>
        <v>0</v>
      </c>
      <c r="CH275" s="1">
        <f t="shared" si="1153"/>
        <v>0</v>
      </c>
      <c r="CI275" s="1" t="str">
        <f t="shared" si="1058"/>
        <v/>
      </c>
      <c r="CJ275" s="1">
        <f t="shared" si="1154"/>
        <v>0</v>
      </c>
      <c r="CK275" s="1">
        <f t="shared" si="1155"/>
        <v>0</v>
      </c>
      <c r="CL275" s="1">
        <f t="shared" si="1161"/>
        <v>1</v>
      </c>
      <c r="CM275" s="1">
        <f t="shared" si="1059"/>
        <v>0</v>
      </c>
      <c r="CN275" s="1" t="str">
        <f t="shared" si="1158"/>
        <v/>
      </c>
      <c r="CO275" s="1">
        <f t="shared" si="1137"/>
        <v>1</v>
      </c>
      <c r="CP275" s="1">
        <f t="shared" si="1159"/>
        <v>1</v>
      </c>
      <c r="CQ275" s="1" t="str">
        <f t="shared" si="1160"/>
        <v/>
      </c>
      <c r="CS275" s="1">
        <f t="shared" si="1003"/>
        <v>1</v>
      </c>
      <c r="CT275" s="1">
        <f t="shared" si="1004"/>
        <v>0</v>
      </c>
      <c r="CU275" s="1">
        <f t="shared" si="1005"/>
        <v>0</v>
      </c>
      <c r="CV275" s="126">
        <f t="shared" si="1156"/>
        <v>1</v>
      </c>
      <c r="CW275" s="1" t="str">
        <f t="shared" si="1127"/>
        <v/>
      </c>
      <c r="CX275" s="1">
        <f t="shared" si="1138"/>
        <v>1</v>
      </c>
      <c r="CY275" s="1">
        <f t="shared" si="1060"/>
        <v>1</v>
      </c>
      <c r="CZ275" s="1">
        <f t="shared" si="1061"/>
        <v>1</v>
      </c>
      <c r="DA275" s="1">
        <f t="shared" si="1062"/>
        <v>0</v>
      </c>
      <c r="DB275" s="1" t="str">
        <f t="shared" si="1063"/>
        <v/>
      </c>
      <c r="DC275" s="1">
        <f t="shared" si="1064"/>
        <v>0</v>
      </c>
      <c r="DD275" s="1" t="str">
        <f t="shared" si="1065"/>
        <v/>
      </c>
      <c r="DE275" s="1" t="str">
        <f t="shared" si="1164"/>
        <v/>
      </c>
      <c r="DF275" s="1"/>
      <c r="DG275" s="126">
        <f t="shared" si="1157"/>
        <v>0</v>
      </c>
      <c r="DH275" s="1">
        <f t="shared" si="1006"/>
        <v>1</v>
      </c>
      <c r="DI275" s="1">
        <f t="shared" si="1007"/>
        <v>1</v>
      </c>
      <c r="DJ275" s="1">
        <f t="shared" si="1008"/>
        <v>0</v>
      </c>
      <c r="DK275" s="1">
        <f t="shared" si="1066"/>
        <v>1</v>
      </c>
      <c r="DL275" s="1"/>
      <c r="DM275" s="1">
        <f t="shared" si="1067"/>
        <v>1</v>
      </c>
      <c r="DN275" s="1" t="str">
        <f t="shared" si="1068"/>
        <v/>
      </c>
      <c r="DO275" s="1" t="str">
        <f t="shared" si="1069"/>
        <v/>
      </c>
      <c r="DP275" s="1" t="str">
        <f t="shared" si="1070"/>
        <v/>
      </c>
      <c r="DQ275" s="1" t="str">
        <f t="shared" si="1071"/>
        <v/>
      </c>
      <c r="DR275" s="1" t="str">
        <f t="shared" si="1072"/>
        <v/>
      </c>
      <c r="DS275" s="1" t="str">
        <f t="shared" si="1073"/>
        <v/>
      </c>
      <c r="DT275" s="1" t="str">
        <f t="shared" si="1074"/>
        <v/>
      </c>
      <c r="DU275" s="1" t="str">
        <f t="shared" si="1075"/>
        <v/>
      </c>
      <c r="DV275" s="1">
        <f t="shared" si="1029"/>
        <v>0</v>
      </c>
      <c r="DW275" s="1">
        <f t="shared" si="1162"/>
        <v>1</v>
      </c>
      <c r="DX275" s="1">
        <f t="shared" si="1076"/>
        <v>0</v>
      </c>
      <c r="DY275" s="1">
        <f t="shared" si="1077"/>
        <v>1</v>
      </c>
      <c r="EA275" s="1">
        <f t="shared" si="1009"/>
        <v>0</v>
      </c>
      <c r="EB275" s="1">
        <f t="shared" si="1010"/>
        <v>1</v>
      </c>
      <c r="EC275" s="1">
        <f t="shared" si="1011"/>
        <v>1</v>
      </c>
      <c r="ED275" s="1">
        <f t="shared" si="1012"/>
        <v>0</v>
      </c>
      <c r="EF275" s="1">
        <f t="shared" si="1078"/>
        <v>0</v>
      </c>
      <c r="EG275" s="1">
        <f t="shared" si="1079"/>
        <v>1</v>
      </c>
      <c r="EH275" s="1">
        <f t="shared" si="1080"/>
        <v>1</v>
      </c>
      <c r="EI275" s="1">
        <f t="shared" si="1081"/>
        <v>0</v>
      </c>
      <c r="EK275" s="1">
        <f t="shared" si="1013"/>
        <v>0</v>
      </c>
      <c r="EL275" s="1">
        <f t="shared" si="1014"/>
        <v>0</v>
      </c>
      <c r="EM275" s="1">
        <f t="shared" si="1015"/>
        <v>1</v>
      </c>
      <c r="EO275" s="1">
        <f t="shared" si="1016"/>
        <v>0</v>
      </c>
      <c r="EP275" s="1">
        <f t="shared" si="1017"/>
        <v>1</v>
      </c>
      <c r="EQ275" s="1">
        <f t="shared" si="1018"/>
        <v>0</v>
      </c>
      <c r="ES275" s="1">
        <f t="shared" si="1019"/>
        <v>0</v>
      </c>
      <c r="ET275" s="1">
        <f t="shared" si="1020"/>
        <v>1</v>
      </c>
      <c r="EU275" s="1">
        <f t="shared" si="1021"/>
        <v>0</v>
      </c>
      <c r="EV275" s="1" t="str">
        <f t="shared" si="1128"/>
        <v/>
      </c>
      <c r="EW275" s="1" t="str">
        <f t="shared" si="1125"/>
        <v/>
      </c>
      <c r="EY275" s="1">
        <f t="shared" si="1022"/>
        <v>1</v>
      </c>
      <c r="EZ275" s="1">
        <f t="shared" si="1023"/>
        <v>0</v>
      </c>
      <c r="FA275" s="1">
        <f t="shared" si="1024"/>
        <v>0</v>
      </c>
      <c r="FC275" s="1">
        <f t="shared" si="1030"/>
        <v>0</v>
      </c>
      <c r="FD275" s="1" t="str">
        <f t="shared" si="1126"/>
        <v/>
      </c>
      <c r="FE275" s="1"/>
      <c r="FF275" s="1">
        <f t="shared" si="1031"/>
        <v>1</v>
      </c>
      <c r="FG275" s="1">
        <f t="shared" si="1032"/>
        <v>0</v>
      </c>
      <c r="FH275" s="1">
        <f t="shared" si="1033"/>
        <v>0</v>
      </c>
      <c r="FI275" s="1" t="str">
        <f t="shared" si="1082"/>
        <v/>
      </c>
      <c r="FJ275" s="1" t="str">
        <f t="shared" si="1083"/>
        <v/>
      </c>
      <c r="FK275" s="1" t="str">
        <f t="shared" si="1084"/>
        <v/>
      </c>
      <c r="FL275" s="1" t="str">
        <f t="shared" si="1085"/>
        <v/>
      </c>
      <c r="FN275" s="1" t="str">
        <f t="shared" si="1086"/>
        <v/>
      </c>
      <c r="FO275" s="1" t="str">
        <f t="shared" si="1087"/>
        <v/>
      </c>
      <c r="FP275" s="1" t="str">
        <f t="shared" si="1088"/>
        <v/>
      </c>
      <c r="FV275" s="1">
        <f t="shared" si="1134"/>
        <v>0</v>
      </c>
      <c r="FW275" s="1">
        <f t="shared" si="1135"/>
        <v>1</v>
      </c>
      <c r="FX275" s="1">
        <f t="shared" si="1136"/>
        <v>0</v>
      </c>
      <c r="GA275" s="1">
        <f t="shared" si="1089"/>
        <v>0</v>
      </c>
      <c r="GB275" s="1">
        <f t="shared" si="1090"/>
        <v>1</v>
      </c>
      <c r="GC275" s="1">
        <f t="shared" si="1091"/>
        <v>1</v>
      </c>
      <c r="GD275" s="1">
        <f t="shared" si="1092"/>
        <v>0</v>
      </c>
      <c r="GE275" s="1">
        <f t="shared" si="1093"/>
        <v>0</v>
      </c>
      <c r="GF275" s="1">
        <f t="shared" si="1034"/>
        <v>0</v>
      </c>
      <c r="GG275" s="1">
        <f t="shared" si="1094"/>
        <v>1</v>
      </c>
      <c r="GI275" s="1">
        <f t="shared" si="1095"/>
        <v>1</v>
      </c>
      <c r="GK275" s="1">
        <f t="shared" si="1096"/>
        <v>0</v>
      </c>
      <c r="GL275" s="1">
        <f t="shared" si="1097"/>
        <v>1</v>
      </c>
      <c r="GM275" s="1">
        <f t="shared" si="1098"/>
        <v>1</v>
      </c>
      <c r="GN275" s="1">
        <f t="shared" si="1099"/>
        <v>0</v>
      </c>
      <c r="GO275" s="1">
        <f t="shared" si="1100"/>
        <v>0</v>
      </c>
      <c r="GP275" s="1">
        <f t="shared" si="1035"/>
        <v>0</v>
      </c>
      <c r="GQ275" s="1">
        <f t="shared" si="1101"/>
        <v>1</v>
      </c>
      <c r="GS275" s="1" t="str">
        <f t="shared" si="1102"/>
        <v/>
      </c>
      <c r="GT275" s="1" t="str">
        <f t="shared" si="1103"/>
        <v/>
      </c>
      <c r="GU275" s="1">
        <f t="shared" si="1036"/>
        <v>0</v>
      </c>
      <c r="GV275" s="1">
        <f t="shared" si="1037"/>
        <v>0</v>
      </c>
      <c r="GW275" s="1">
        <f t="shared" si="1038"/>
        <v>0</v>
      </c>
      <c r="GX275" s="1">
        <f t="shared" si="1039"/>
        <v>0</v>
      </c>
      <c r="GY275" s="1">
        <f t="shared" si="1040"/>
        <v>0</v>
      </c>
      <c r="GZ275" s="1"/>
      <c r="HA275" s="1">
        <f t="shared" si="1104"/>
        <v>0</v>
      </c>
      <c r="HB275" s="1">
        <f t="shared" si="1105"/>
        <v>0</v>
      </c>
      <c r="HC275" s="1">
        <f t="shared" si="1106"/>
        <v>0</v>
      </c>
      <c r="HD275" s="1">
        <f t="shared" si="1107"/>
        <v>0</v>
      </c>
      <c r="HE275" s="1">
        <f t="shared" si="1108"/>
        <v>0</v>
      </c>
      <c r="HF275" s="1">
        <f t="shared" si="1109"/>
        <v>0</v>
      </c>
      <c r="HH275" s="1">
        <f t="shared" si="1110"/>
        <v>1</v>
      </c>
      <c r="HI275" s="1">
        <f t="shared" si="1111"/>
        <v>0</v>
      </c>
      <c r="HJ275" s="1">
        <f t="shared" si="1112"/>
        <v>0</v>
      </c>
      <c r="HK275" s="1">
        <f t="shared" si="1113"/>
        <v>0</v>
      </c>
      <c r="HL275" s="1">
        <f t="shared" si="1114"/>
        <v>0</v>
      </c>
      <c r="HM275" s="1">
        <f t="shared" si="1115"/>
        <v>0</v>
      </c>
      <c r="HO275" s="1" t="str">
        <f t="shared" si="944"/>
        <v/>
      </c>
      <c r="HP275" s="1">
        <f t="shared" si="945"/>
        <v>0</v>
      </c>
      <c r="HQ275" s="1" t="str">
        <f t="shared" si="1116"/>
        <v/>
      </c>
      <c r="HR275" s="1" t="str">
        <f t="shared" si="1117"/>
        <v/>
      </c>
      <c r="HS275" s="1" t="str">
        <f t="shared" si="1118"/>
        <v/>
      </c>
      <c r="HT275" s="1" t="str">
        <f t="shared" si="1119"/>
        <v/>
      </c>
      <c r="HU275" s="1" t="str">
        <f t="shared" si="1120"/>
        <v/>
      </c>
      <c r="HV275" s="1" t="str">
        <f t="shared" si="1121"/>
        <v/>
      </c>
      <c r="HW275" s="1" t="str">
        <f t="shared" si="1122"/>
        <v/>
      </c>
      <c r="HX275" s="1" t="str">
        <f t="shared" si="1123"/>
        <v/>
      </c>
      <c r="HZ275" s="1" t="str">
        <f t="shared" si="988"/>
        <v/>
      </c>
      <c r="IA275" s="1">
        <f t="shared" si="989"/>
        <v>1</v>
      </c>
      <c r="IB275" s="1" t="str">
        <f t="shared" si="990"/>
        <v/>
      </c>
      <c r="IC275" s="1" t="str">
        <f t="shared" si="991"/>
        <v/>
      </c>
      <c r="ID275" s="1" t="str">
        <f t="shared" si="992"/>
        <v/>
      </c>
      <c r="IE275" s="1" t="str">
        <f t="shared" si="993"/>
        <v/>
      </c>
      <c r="IF275" s="1" t="str">
        <f t="shared" si="994"/>
        <v/>
      </c>
      <c r="IG275" s="1" t="str">
        <f t="shared" si="995"/>
        <v/>
      </c>
      <c r="IH275" s="1" t="str">
        <f t="shared" si="996"/>
        <v/>
      </c>
      <c r="II275" s="1" t="str">
        <f t="shared" si="997"/>
        <v/>
      </c>
    </row>
    <row r="276" spans="1:243" x14ac:dyDescent="0.2">
      <c r="A276" s="14">
        <f t="shared" si="1129"/>
        <v>276</v>
      </c>
      <c r="C276" s="2">
        <v>42513</v>
      </c>
      <c r="G276" s="3">
        <v>109.015</v>
      </c>
      <c r="H276" s="3">
        <v>120.145</v>
      </c>
      <c r="I276" s="3">
        <v>129.24</v>
      </c>
      <c r="J276" s="4">
        <v>164.15</v>
      </c>
      <c r="P276" s="128">
        <f t="shared" si="1165"/>
        <v>3489.5</v>
      </c>
      <c r="Q276" s="5">
        <f t="shared" si="1166"/>
        <v>3854.4999999999995</v>
      </c>
      <c r="R276" s="6">
        <f t="shared" si="1167"/>
        <v>4152.0000000000009</v>
      </c>
      <c r="S276" s="7">
        <f t="shared" si="1168"/>
        <v>5263.0000000000009</v>
      </c>
      <c r="Y276" s="4">
        <f t="shared" si="1042"/>
        <v>0.49999999999954525</v>
      </c>
      <c r="Z276" s="1">
        <f t="shared" si="1043"/>
        <v>0</v>
      </c>
      <c r="AA276" s="1">
        <f t="shared" si="1044"/>
        <v>1.500000000001819</v>
      </c>
      <c r="AB276" s="1">
        <f t="shared" si="1045"/>
        <v>7</v>
      </c>
      <c r="AC276" s="1"/>
      <c r="AD276" s="1"/>
      <c r="AE276" s="126"/>
      <c r="AF276" s="126"/>
      <c r="AG276" s="126"/>
      <c r="AH276" s="4">
        <f t="shared" si="1139"/>
        <v>0.99999999999909051</v>
      </c>
      <c r="AI276" s="4">
        <f t="shared" si="1140"/>
        <v>0.99999999999909051</v>
      </c>
      <c r="AJ276" s="4">
        <f t="shared" si="1141"/>
        <v>0.90000000000109137</v>
      </c>
      <c r="AK276" s="4">
        <f t="shared" si="1142"/>
        <v>1.0000000000012126</v>
      </c>
      <c r="AL276" s="4">
        <f t="shared" si="1143"/>
        <v>0.75000000000090949</v>
      </c>
      <c r="AM276" s="4">
        <f t="shared" si="1144"/>
        <v>0.83333333333151449</v>
      </c>
      <c r="AN276" s="4">
        <f t="shared" si="1145"/>
        <v>1.2999999999981808</v>
      </c>
      <c r="AO276" s="4">
        <f t="shared" si="1146"/>
        <v>1</v>
      </c>
      <c r="AP276" s="4">
        <f t="shared" si="1147"/>
        <v>0.66666666666393826</v>
      </c>
      <c r="AQ276" s="4">
        <f t="shared" si="1148"/>
        <v>0.6666666666703045</v>
      </c>
      <c r="AR276" s="4">
        <f t="shared" si="1149"/>
        <v>1.599999999999818</v>
      </c>
      <c r="AS276" s="4">
        <f t="shared" si="1150"/>
        <v>1.5555555555555556</v>
      </c>
      <c r="AT276" s="4">
        <f t="shared" si="1151"/>
        <v>1.9333333333324239</v>
      </c>
      <c r="AU276" s="1"/>
      <c r="BA276" s="11">
        <f t="shared" si="1130"/>
        <v>-0.49999999999954525</v>
      </c>
      <c r="BB276" s="11">
        <f t="shared" si="1131"/>
        <v>0</v>
      </c>
      <c r="BC276" s="12">
        <f t="shared" si="1132"/>
        <v>1.500000000001819</v>
      </c>
      <c r="BD276" s="13">
        <f t="shared" si="1133"/>
        <v>7</v>
      </c>
      <c r="BJ276" s="11">
        <f t="shared" si="1046"/>
        <v>-0.99999999999909051</v>
      </c>
      <c r="BK276" s="11">
        <f t="shared" si="1047"/>
        <v>-0.99999999999909051</v>
      </c>
      <c r="BL276" s="11">
        <f t="shared" si="1048"/>
        <v>-0.90000000000109137</v>
      </c>
      <c r="BM276" s="11">
        <f t="shared" si="1049"/>
        <v>-1.0000000000012126</v>
      </c>
      <c r="BN276" s="11">
        <f t="shared" si="1050"/>
        <v>-0.75000000000090949</v>
      </c>
      <c r="BO276" s="11">
        <f t="shared" si="1051"/>
        <v>-0.83333333333151449</v>
      </c>
      <c r="BP276" s="11">
        <f t="shared" si="1052"/>
        <v>-1.2999999999981808</v>
      </c>
      <c r="BQ276" s="1">
        <v>1</v>
      </c>
      <c r="BR276" s="11">
        <f t="shared" si="1053"/>
        <v>0.66666666666393826</v>
      </c>
      <c r="BS276" s="11">
        <f t="shared" si="1054"/>
        <v>0.6666666666703045</v>
      </c>
      <c r="BT276" s="11">
        <f t="shared" si="1055"/>
        <v>-1.599999999999818</v>
      </c>
      <c r="BU276" s="11">
        <f t="shared" si="1056"/>
        <v>-1.5555555555555556</v>
      </c>
      <c r="BV276" s="11">
        <f t="shared" si="1163"/>
        <v>-1.9333333333324239</v>
      </c>
      <c r="BY276" s="126"/>
      <c r="BZ276" s="126"/>
      <c r="CB276" s="1">
        <f t="shared" si="999"/>
        <v>1</v>
      </c>
      <c r="CC276" s="1">
        <f t="shared" si="1000"/>
        <v>1</v>
      </c>
      <c r="CD276" s="1">
        <f t="shared" si="1001"/>
        <v>0</v>
      </c>
      <c r="CE276" s="126">
        <f t="shared" si="1152"/>
        <v>0</v>
      </c>
      <c r="CF276" s="1">
        <f t="shared" si="1057"/>
        <v>0</v>
      </c>
      <c r="CG276" s="1" t="str">
        <f t="shared" si="1002"/>
        <v/>
      </c>
      <c r="CH276" s="1">
        <f t="shared" si="1153"/>
        <v>1</v>
      </c>
      <c r="CI276" s="1">
        <f t="shared" si="1058"/>
        <v>1</v>
      </c>
      <c r="CJ276" s="1" t="str">
        <f t="shared" si="1154"/>
        <v/>
      </c>
      <c r="CK276" s="1" t="str">
        <f t="shared" si="1155"/>
        <v/>
      </c>
      <c r="CL276" s="1">
        <f t="shared" si="1161"/>
        <v>1</v>
      </c>
      <c r="CM276" s="1">
        <f t="shared" si="1059"/>
        <v>1</v>
      </c>
      <c r="CN276" s="1">
        <f t="shared" si="1158"/>
        <v>1</v>
      </c>
      <c r="CO276" s="1" t="str">
        <f t="shared" si="1137"/>
        <v/>
      </c>
      <c r="CP276" s="1">
        <f t="shared" si="1159"/>
        <v>1</v>
      </c>
      <c r="CQ276" s="1" t="str">
        <f t="shared" si="1160"/>
        <v/>
      </c>
      <c r="CS276" s="1">
        <f t="shared" si="1003"/>
        <v>1</v>
      </c>
      <c r="CT276" s="1">
        <f t="shared" si="1004"/>
        <v>1</v>
      </c>
      <c r="CU276" s="1">
        <f t="shared" si="1005"/>
        <v>0</v>
      </c>
      <c r="CV276" s="126">
        <f t="shared" si="1156"/>
        <v>0</v>
      </c>
      <c r="CW276" s="1">
        <f t="shared" si="1127"/>
        <v>1</v>
      </c>
      <c r="CX276" s="1" t="str">
        <f t="shared" si="1138"/>
        <v/>
      </c>
      <c r="CY276" s="1" t="str">
        <f t="shared" si="1060"/>
        <v/>
      </c>
      <c r="CZ276" s="1" t="str">
        <f t="shared" si="1061"/>
        <v/>
      </c>
      <c r="DA276" s="1" t="str">
        <f t="shared" si="1062"/>
        <v/>
      </c>
      <c r="DB276" s="1">
        <f t="shared" si="1063"/>
        <v>0</v>
      </c>
      <c r="DC276" s="1">
        <f t="shared" si="1064"/>
        <v>1</v>
      </c>
      <c r="DD276" s="1" t="str">
        <f t="shared" si="1065"/>
        <v/>
      </c>
      <c r="DE276" s="1" t="str">
        <f t="shared" si="1164"/>
        <v/>
      </c>
      <c r="DF276" s="1"/>
      <c r="DG276" s="126">
        <f t="shared" si="1157"/>
        <v>1</v>
      </c>
      <c r="DH276" s="1">
        <f t="shared" si="1006"/>
        <v>1</v>
      </c>
      <c r="DI276" s="1">
        <f t="shared" si="1007"/>
        <v>0</v>
      </c>
      <c r="DJ276" s="1">
        <f t="shared" si="1008"/>
        <v>0</v>
      </c>
      <c r="DK276" s="1">
        <f t="shared" si="1066"/>
        <v>0</v>
      </c>
      <c r="DL276" s="1"/>
      <c r="DM276" s="1">
        <f t="shared" si="1067"/>
        <v>1</v>
      </c>
      <c r="DN276" s="1" t="str">
        <f t="shared" si="1068"/>
        <v/>
      </c>
      <c r="DO276" s="1" t="str">
        <f t="shared" si="1069"/>
        <v/>
      </c>
      <c r="DP276" s="1" t="str">
        <f t="shared" si="1070"/>
        <v/>
      </c>
      <c r="DQ276" s="1" t="str">
        <f t="shared" si="1071"/>
        <v/>
      </c>
      <c r="DR276" s="1" t="str">
        <f t="shared" si="1072"/>
        <v/>
      </c>
      <c r="DS276" s="1" t="str">
        <f t="shared" si="1073"/>
        <v/>
      </c>
      <c r="DT276" s="1" t="str">
        <f t="shared" si="1074"/>
        <v/>
      </c>
      <c r="DU276" s="1" t="str">
        <f t="shared" si="1075"/>
        <v/>
      </c>
      <c r="DV276" s="1">
        <f t="shared" si="1029"/>
        <v>0</v>
      </c>
      <c r="DW276" s="1">
        <f t="shared" si="1162"/>
        <v>0</v>
      </c>
      <c r="DX276" s="1" t="str">
        <f t="shared" si="1076"/>
        <v/>
      </c>
      <c r="DY276" s="1" t="str">
        <f t="shared" si="1077"/>
        <v/>
      </c>
      <c r="EA276" s="1">
        <f t="shared" si="1009"/>
        <v>1</v>
      </c>
      <c r="EB276" s="1">
        <f t="shared" si="1010"/>
        <v>1</v>
      </c>
      <c r="EC276" s="1">
        <f t="shared" si="1011"/>
        <v>0</v>
      </c>
      <c r="ED276" s="1">
        <f t="shared" si="1012"/>
        <v>0</v>
      </c>
      <c r="EF276" s="1">
        <f t="shared" si="1078"/>
        <v>0</v>
      </c>
      <c r="EG276" s="1">
        <f t="shared" si="1079"/>
        <v>0</v>
      </c>
      <c r="EH276" s="1">
        <f t="shared" si="1080"/>
        <v>1</v>
      </c>
      <c r="EI276" s="1">
        <f t="shared" si="1081"/>
        <v>1</v>
      </c>
      <c r="EK276" s="1">
        <f t="shared" si="1013"/>
        <v>1</v>
      </c>
      <c r="EL276" s="1">
        <f t="shared" si="1014"/>
        <v>0</v>
      </c>
      <c r="EM276" s="1">
        <f t="shared" si="1015"/>
        <v>0</v>
      </c>
      <c r="EO276" s="1">
        <f t="shared" si="1016"/>
        <v>1</v>
      </c>
      <c r="EP276" s="1">
        <f t="shared" si="1017"/>
        <v>1</v>
      </c>
      <c r="EQ276" s="1">
        <f t="shared" si="1018"/>
        <v>1</v>
      </c>
      <c r="ES276" s="1">
        <f t="shared" si="1019"/>
        <v>0</v>
      </c>
      <c r="ET276" s="1">
        <f t="shared" si="1020"/>
        <v>1</v>
      </c>
      <c r="EU276" s="1">
        <f t="shared" si="1021"/>
        <v>1</v>
      </c>
      <c r="EV276" s="1">
        <f t="shared" si="1128"/>
        <v>1</v>
      </c>
      <c r="EW276" s="1">
        <f t="shared" si="1125"/>
        <v>0</v>
      </c>
      <c r="EY276" s="1">
        <f t="shared" si="1022"/>
        <v>0</v>
      </c>
      <c r="EZ276" s="1">
        <f t="shared" si="1023"/>
        <v>1</v>
      </c>
      <c r="FA276" s="1">
        <f t="shared" si="1024"/>
        <v>1</v>
      </c>
      <c r="FC276" s="1">
        <f t="shared" si="1030"/>
        <v>1</v>
      </c>
      <c r="FD276" s="1">
        <f t="shared" si="1126"/>
        <v>1</v>
      </c>
      <c r="FE276" s="1"/>
      <c r="FF276" s="1">
        <f t="shared" si="1031"/>
        <v>1</v>
      </c>
      <c r="FG276" s="1">
        <f t="shared" si="1032"/>
        <v>1</v>
      </c>
      <c r="FH276" s="1">
        <f t="shared" si="1033"/>
        <v>1</v>
      </c>
      <c r="FI276" s="1">
        <f t="shared" si="1082"/>
        <v>0</v>
      </c>
      <c r="FJ276" s="1">
        <f t="shared" si="1083"/>
        <v>0</v>
      </c>
      <c r="FK276" s="1">
        <f t="shared" si="1084"/>
        <v>0</v>
      </c>
      <c r="FL276" s="1">
        <f t="shared" si="1085"/>
        <v>1</v>
      </c>
      <c r="FN276" s="1" t="str">
        <f t="shared" si="1086"/>
        <v/>
      </c>
      <c r="FO276" s="1" t="str">
        <f t="shared" si="1087"/>
        <v/>
      </c>
      <c r="FP276" s="1" t="str">
        <f t="shared" si="1088"/>
        <v/>
      </c>
      <c r="FV276" s="1">
        <f t="shared" si="1134"/>
        <v>1</v>
      </c>
      <c r="FW276" s="1">
        <f t="shared" si="1135"/>
        <v>1</v>
      </c>
      <c r="FX276" s="1">
        <f t="shared" si="1136"/>
        <v>0</v>
      </c>
      <c r="GA276" s="1">
        <f t="shared" si="1089"/>
        <v>0</v>
      </c>
      <c r="GB276" s="1">
        <f t="shared" si="1090"/>
        <v>0</v>
      </c>
      <c r="GC276" s="1">
        <f t="shared" si="1091"/>
        <v>1</v>
      </c>
      <c r="GD276" s="1">
        <f t="shared" si="1092"/>
        <v>1</v>
      </c>
      <c r="GE276" s="1">
        <f t="shared" si="1093"/>
        <v>0</v>
      </c>
      <c r="GF276" s="1">
        <f t="shared" si="1034"/>
        <v>0</v>
      </c>
      <c r="GG276" s="1">
        <f t="shared" si="1094"/>
        <v>0</v>
      </c>
      <c r="GI276" s="1">
        <f t="shared" si="1095"/>
        <v>1</v>
      </c>
      <c r="GK276" s="1">
        <f t="shared" si="1096"/>
        <v>0</v>
      </c>
      <c r="GL276" s="1">
        <f t="shared" si="1097"/>
        <v>0</v>
      </c>
      <c r="GM276" s="1">
        <f t="shared" si="1098"/>
        <v>1</v>
      </c>
      <c r="GN276" s="1">
        <f t="shared" si="1099"/>
        <v>1</v>
      </c>
      <c r="GO276" s="1">
        <f t="shared" si="1100"/>
        <v>0</v>
      </c>
      <c r="GP276" s="1">
        <f t="shared" si="1035"/>
        <v>0</v>
      </c>
      <c r="GQ276" s="1">
        <f t="shared" si="1101"/>
        <v>0</v>
      </c>
      <c r="GS276" s="1" t="str">
        <f t="shared" si="1102"/>
        <v/>
      </c>
      <c r="GT276" s="1" t="str">
        <f t="shared" si="1103"/>
        <v/>
      </c>
      <c r="GU276" s="1">
        <f t="shared" si="1036"/>
        <v>1</v>
      </c>
      <c r="GV276" s="1">
        <f t="shared" si="1037"/>
        <v>0</v>
      </c>
      <c r="GW276" s="1">
        <f t="shared" si="1038"/>
        <v>0</v>
      </c>
      <c r="GX276" s="1">
        <f t="shared" si="1039"/>
        <v>0</v>
      </c>
      <c r="GY276" s="1">
        <f t="shared" si="1040"/>
        <v>0</v>
      </c>
      <c r="GZ276" s="1"/>
      <c r="HA276" s="1">
        <f t="shared" si="1104"/>
        <v>0</v>
      </c>
      <c r="HB276" s="1">
        <f t="shared" si="1105"/>
        <v>0</v>
      </c>
      <c r="HC276" s="1">
        <f t="shared" si="1106"/>
        <v>0</v>
      </c>
      <c r="HD276" s="1">
        <f t="shared" si="1107"/>
        <v>0</v>
      </c>
      <c r="HE276" s="1">
        <f t="shared" si="1108"/>
        <v>0</v>
      </c>
      <c r="HF276" s="1">
        <f t="shared" si="1109"/>
        <v>0</v>
      </c>
      <c r="HH276" s="1">
        <f t="shared" si="1110"/>
        <v>0</v>
      </c>
      <c r="HI276" s="1">
        <f t="shared" si="1111"/>
        <v>0</v>
      </c>
      <c r="HJ276" s="1">
        <f t="shared" si="1112"/>
        <v>0</v>
      </c>
      <c r="HK276" s="1">
        <f t="shared" si="1113"/>
        <v>0</v>
      </c>
      <c r="HL276" s="1">
        <f t="shared" si="1114"/>
        <v>0</v>
      </c>
      <c r="HM276" s="1">
        <f t="shared" si="1115"/>
        <v>0</v>
      </c>
      <c r="HO276" s="1">
        <f t="shared" si="944"/>
        <v>1</v>
      </c>
      <c r="HP276" s="1" t="str">
        <f t="shared" si="945"/>
        <v/>
      </c>
      <c r="HQ276" s="1" t="str">
        <f t="shared" si="1116"/>
        <v/>
      </c>
      <c r="HR276" s="1" t="str">
        <f t="shared" si="1117"/>
        <v/>
      </c>
      <c r="HS276" s="1" t="str">
        <f t="shared" si="1118"/>
        <v/>
      </c>
      <c r="HT276" s="1" t="str">
        <f t="shared" si="1119"/>
        <v/>
      </c>
      <c r="HU276" s="1" t="str">
        <f t="shared" si="1120"/>
        <v/>
      </c>
      <c r="HV276" s="1" t="str">
        <f t="shared" si="1121"/>
        <v/>
      </c>
      <c r="HW276" s="1" t="str">
        <f t="shared" si="1122"/>
        <v/>
      </c>
      <c r="HX276" s="1" t="str">
        <f t="shared" si="1123"/>
        <v/>
      </c>
      <c r="HZ276" s="1">
        <f t="shared" si="988"/>
        <v>1</v>
      </c>
      <c r="IA276" s="1" t="str">
        <f t="shared" si="989"/>
        <v/>
      </c>
      <c r="IB276" s="1" t="str">
        <f t="shared" si="990"/>
        <v/>
      </c>
      <c r="IC276" s="1" t="str">
        <f t="shared" si="991"/>
        <v/>
      </c>
      <c r="ID276" s="1" t="str">
        <f t="shared" si="992"/>
        <v/>
      </c>
      <c r="IE276" s="1" t="str">
        <f t="shared" si="993"/>
        <v/>
      </c>
      <c r="IF276" s="1" t="str">
        <f t="shared" si="994"/>
        <v/>
      </c>
      <c r="IG276" s="1" t="str">
        <f t="shared" si="995"/>
        <v/>
      </c>
      <c r="IH276" s="1" t="str">
        <f t="shared" si="996"/>
        <v/>
      </c>
      <c r="II276" s="1" t="str">
        <f t="shared" si="997"/>
        <v/>
      </c>
    </row>
    <row r="277" spans="1:243" x14ac:dyDescent="0.2">
      <c r="A277" s="14">
        <f t="shared" si="1129"/>
        <v>277</v>
      </c>
      <c r="C277" s="2">
        <v>42514</v>
      </c>
      <c r="G277" s="3">
        <v>109.00700000000001</v>
      </c>
      <c r="H277" s="3">
        <v>120.11</v>
      </c>
      <c r="I277" s="3">
        <v>129.18</v>
      </c>
      <c r="J277" s="4">
        <v>164.02</v>
      </c>
      <c r="P277" s="128">
        <f t="shared" si="1165"/>
        <v>3488.7500000000005</v>
      </c>
      <c r="Q277" s="5">
        <f t="shared" si="1166"/>
        <v>3851</v>
      </c>
      <c r="R277" s="6">
        <f t="shared" si="1167"/>
        <v>4146.0000000000009</v>
      </c>
      <c r="S277" s="7">
        <f t="shared" si="1168"/>
        <v>5250.0000000000009</v>
      </c>
      <c r="Y277" s="4">
        <f t="shared" si="1042"/>
        <v>0.74999999999954525</v>
      </c>
      <c r="Z277" s="1">
        <f t="shared" si="1043"/>
        <v>3.4999999999995453</v>
      </c>
      <c r="AA277" s="1">
        <f t="shared" si="1044"/>
        <v>6</v>
      </c>
      <c r="AB277" s="1">
        <f t="shared" si="1045"/>
        <v>13</v>
      </c>
      <c r="AC277" s="1"/>
      <c r="AD277" s="1"/>
      <c r="AE277" s="126"/>
      <c r="AF277" s="126"/>
      <c r="AG277" s="126"/>
      <c r="AH277" s="4">
        <f t="shared" si="1139"/>
        <v>0.83333333333393966</v>
      </c>
      <c r="AI277" s="4">
        <f t="shared" si="1140"/>
        <v>0.60000000000063647</v>
      </c>
      <c r="AJ277" s="4">
        <f t="shared" si="1141"/>
        <v>0.10000000000045439</v>
      </c>
      <c r="AK277" s="4">
        <f t="shared" si="1142"/>
        <v>0.50000000000045475</v>
      </c>
      <c r="AL277" s="4">
        <f t="shared" si="1143"/>
        <v>0.49999999999954525</v>
      </c>
      <c r="AM277" s="4">
        <f t="shared" si="1144"/>
        <v>1.666666666666667</v>
      </c>
      <c r="AN277" s="4">
        <f t="shared" si="1145"/>
        <v>0.79999999999999982</v>
      </c>
      <c r="AO277" s="4">
        <f t="shared" si="1146"/>
        <v>1</v>
      </c>
      <c r="AP277" s="4">
        <f t="shared" si="1147"/>
        <v>0.50000000000060618</v>
      </c>
      <c r="AQ277" s="4">
        <f t="shared" si="1148"/>
        <v>2.4166666666673491</v>
      </c>
      <c r="AR277" s="4">
        <f t="shared" si="1149"/>
        <v>0.90000000000090941</v>
      </c>
      <c r="AS277" s="4">
        <f t="shared" si="1150"/>
        <v>0.61111111111065641</v>
      </c>
      <c r="AT277" s="4">
        <f t="shared" si="1151"/>
        <v>0.23333333333424289</v>
      </c>
      <c r="AU277" s="1"/>
      <c r="BA277" s="11">
        <f t="shared" si="1130"/>
        <v>-0.74999999999954525</v>
      </c>
      <c r="BB277" s="11">
        <f t="shared" si="1131"/>
        <v>-3.4999999999995453</v>
      </c>
      <c r="BC277" s="12">
        <f t="shared" si="1132"/>
        <v>-6</v>
      </c>
      <c r="BD277" s="13">
        <f t="shared" si="1133"/>
        <v>-13</v>
      </c>
      <c r="BJ277" s="11">
        <f t="shared" si="1046"/>
        <v>0.83333333333393966</v>
      </c>
      <c r="BK277" s="11">
        <f t="shared" si="1047"/>
        <v>0.60000000000063647</v>
      </c>
      <c r="BL277" s="11">
        <f t="shared" si="1048"/>
        <v>0.10000000000045439</v>
      </c>
      <c r="BM277" s="11">
        <f t="shared" si="1049"/>
        <v>0.50000000000045475</v>
      </c>
      <c r="BN277" s="11">
        <f t="shared" si="1050"/>
        <v>-0.49999999999954525</v>
      </c>
      <c r="BO277" s="11">
        <f t="shared" si="1051"/>
        <v>-1.666666666666667</v>
      </c>
      <c r="BP277" s="11">
        <f t="shared" si="1052"/>
        <v>-0.79999999999999982</v>
      </c>
      <c r="BQ277" s="1">
        <v>1</v>
      </c>
      <c r="BR277" s="11">
        <f t="shared" si="1053"/>
        <v>-0.50000000000060618</v>
      </c>
      <c r="BS277" s="11">
        <f t="shared" si="1054"/>
        <v>-2.4166666666673491</v>
      </c>
      <c r="BT277" s="11">
        <f t="shared" si="1055"/>
        <v>0.90000000000090941</v>
      </c>
      <c r="BU277" s="11">
        <f t="shared" si="1056"/>
        <v>-0.61111111111065641</v>
      </c>
      <c r="BV277" s="11">
        <f t="shared" si="1163"/>
        <v>0.23333333333424289</v>
      </c>
      <c r="BY277" s="126"/>
      <c r="BZ277" s="126"/>
      <c r="CB277" s="1">
        <f t="shared" si="999"/>
        <v>0</v>
      </c>
      <c r="CC277" s="1">
        <f t="shared" si="1000"/>
        <v>0</v>
      </c>
      <c r="CD277" s="1">
        <f t="shared" si="1001"/>
        <v>0</v>
      </c>
      <c r="CE277" s="126">
        <f t="shared" si="1152"/>
        <v>0</v>
      </c>
      <c r="CF277" s="1">
        <f t="shared" si="1057"/>
        <v>0</v>
      </c>
      <c r="CG277" s="1" t="str">
        <f t="shared" si="1002"/>
        <v/>
      </c>
      <c r="CH277" s="1" t="str">
        <f t="shared" si="1153"/>
        <v/>
      </c>
      <c r="CI277" s="1">
        <f t="shared" si="1058"/>
        <v>1</v>
      </c>
      <c r="CJ277" s="1">
        <f t="shared" si="1154"/>
        <v>1</v>
      </c>
      <c r="CK277" s="1" t="str">
        <f t="shared" si="1155"/>
        <v/>
      </c>
      <c r="CL277" s="1">
        <f t="shared" si="1161"/>
        <v>1</v>
      </c>
      <c r="CM277" s="1">
        <f t="shared" si="1059"/>
        <v>1</v>
      </c>
      <c r="CN277" s="1">
        <f t="shared" si="1158"/>
        <v>1</v>
      </c>
      <c r="CO277" s="1" t="str">
        <f t="shared" si="1137"/>
        <v/>
      </c>
      <c r="CP277" s="1" t="str">
        <f t="shared" si="1159"/>
        <v/>
      </c>
      <c r="CQ277" s="1">
        <f t="shared" si="1160"/>
        <v>1</v>
      </c>
      <c r="CS277" s="1">
        <f t="shared" si="1003"/>
        <v>0</v>
      </c>
      <c r="CT277" s="1">
        <f t="shared" si="1004"/>
        <v>0</v>
      </c>
      <c r="CU277" s="1">
        <f t="shared" si="1005"/>
        <v>0</v>
      </c>
      <c r="CV277" s="126">
        <f t="shared" si="1156"/>
        <v>0</v>
      </c>
      <c r="CW277" s="1">
        <f t="shared" si="1127"/>
        <v>1</v>
      </c>
      <c r="CX277" s="1" t="str">
        <f t="shared" si="1138"/>
        <v/>
      </c>
      <c r="CY277" s="1" t="str">
        <f t="shared" si="1060"/>
        <v/>
      </c>
      <c r="CZ277" s="1" t="str">
        <f t="shared" si="1061"/>
        <v/>
      </c>
      <c r="DA277" s="1" t="str">
        <f t="shared" si="1062"/>
        <v/>
      </c>
      <c r="DB277" s="1">
        <f t="shared" si="1063"/>
        <v>1</v>
      </c>
      <c r="DC277" s="1" t="str">
        <f t="shared" si="1064"/>
        <v/>
      </c>
      <c r="DD277" s="1">
        <f t="shared" si="1065"/>
        <v>1</v>
      </c>
      <c r="DE277" s="1" t="str">
        <f t="shared" si="1164"/>
        <v/>
      </c>
      <c r="DF277" s="1"/>
      <c r="DG277" s="126">
        <f t="shared" si="1157"/>
        <v>1</v>
      </c>
      <c r="DH277" s="1">
        <f t="shared" si="1006"/>
        <v>1</v>
      </c>
      <c r="DI277" s="1">
        <f t="shared" si="1007"/>
        <v>1</v>
      </c>
      <c r="DJ277" s="1">
        <f t="shared" si="1008"/>
        <v>1</v>
      </c>
      <c r="DK277" s="1" t="str">
        <f t="shared" si="1066"/>
        <v/>
      </c>
      <c r="DL277" s="1"/>
      <c r="DM277" s="1" t="str">
        <f t="shared" si="1067"/>
        <v/>
      </c>
      <c r="DN277" s="1">
        <f t="shared" si="1068"/>
        <v>0</v>
      </c>
      <c r="DO277" s="1">
        <f t="shared" si="1069"/>
        <v>1</v>
      </c>
      <c r="DP277" s="1">
        <f t="shared" si="1070"/>
        <v>0</v>
      </c>
      <c r="DQ277" s="1">
        <f t="shared" si="1071"/>
        <v>1</v>
      </c>
      <c r="DR277" s="1">
        <f t="shared" si="1072"/>
        <v>0</v>
      </c>
      <c r="DS277" s="1">
        <f t="shared" si="1073"/>
        <v>1</v>
      </c>
      <c r="DT277" s="1">
        <f t="shared" si="1074"/>
        <v>0</v>
      </c>
      <c r="DU277" s="1">
        <f t="shared" si="1075"/>
        <v>1</v>
      </c>
      <c r="DV277" s="1">
        <f t="shared" si="1029"/>
        <v>1</v>
      </c>
      <c r="DW277" s="1">
        <f t="shared" si="1162"/>
        <v>0</v>
      </c>
      <c r="DX277" s="1" t="str">
        <f t="shared" si="1076"/>
        <v/>
      </c>
      <c r="DY277" s="1" t="str">
        <f t="shared" si="1077"/>
        <v/>
      </c>
      <c r="EA277" s="1">
        <f t="shared" si="1009"/>
        <v>1</v>
      </c>
      <c r="EB277" s="1">
        <f t="shared" si="1010"/>
        <v>1</v>
      </c>
      <c r="EC277" s="1">
        <f t="shared" si="1011"/>
        <v>1</v>
      </c>
      <c r="ED277" s="1">
        <f t="shared" si="1012"/>
        <v>1</v>
      </c>
      <c r="EF277" s="1">
        <f t="shared" si="1078"/>
        <v>1</v>
      </c>
      <c r="EG277" s="1">
        <f t="shared" si="1079"/>
        <v>1</v>
      </c>
      <c r="EH277" s="1">
        <f t="shared" si="1080"/>
        <v>1</v>
      </c>
      <c r="EI277" s="1">
        <f t="shared" si="1081"/>
        <v>1</v>
      </c>
      <c r="EK277" s="1">
        <f t="shared" si="1013"/>
        <v>1</v>
      </c>
      <c r="EL277" s="1">
        <f t="shared" si="1014"/>
        <v>1</v>
      </c>
      <c r="EM277" s="1">
        <f t="shared" si="1015"/>
        <v>1</v>
      </c>
      <c r="EO277" s="1">
        <f t="shared" si="1016"/>
        <v>1</v>
      </c>
      <c r="EP277" s="1">
        <f t="shared" si="1017"/>
        <v>1</v>
      </c>
      <c r="EQ277" s="1">
        <f t="shared" si="1018"/>
        <v>1</v>
      </c>
      <c r="ES277" s="1">
        <f t="shared" si="1019"/>
        <v>1</v>
      </c>
      <c r="ET277" s="1">
        <f t="shared" si="1020"/>
        <v>1</v>
      </c>
      <c r="EU277" s="1">
        <f t="shared" si="1021"/>
        <v>1</v>
      </c>
      <c r="EV277" s="1">
        <f t="shared" si="1128"/>
        <v>1</v>
      </c>
      <c r="EW277" s="1">
        <f t="shared" si="1125"/>
        <v>0</v>
      </c>
      <c r="EY277" s="1">
        <f t="shared" si="1022"/>
        <v>1</v>
      </c>
      <c r="EZ277" s="1">
        <f t="shared" si="1023"/>
        <v>1</v>
      </c>
      <c r="FA277" s="1">
        <f t="shared" si="1024"/>
        <v>1</v>
      </c>
      <c r="FC277" s="1">
        <f t="shared" si="1030"/>
        <v>0</v>
      </c>
      <c r="FD277" s="1" t="str">
        <f t="shared" si="1126"/>
        <v/>
      </c>
      <c r="FE277" s="1"/>
      <c r="FF277" s="1">
        <f t="shared" si="1031"/>
        <v>1</v>
      </c>
      <c r="FG277" s="1">
        <f t="shared" si="1032"/>
        <v>0</v>
      </c>
      <c r="FH277" s="1">
        <f t="shared" si="1033"/>
        <v>0</v>
      </c>
      <c r="FI277" s="1" t="str">
        <f t="shared" si="1082"/>
        <v/>
      </c>
      <c r="FJ277" s="1" t="str">
        <f t="shared" si="1083"/>
        <v/>
      </c>
      <c r="FK277" s="1" t="str">
        <f t="shared" si="1084"/>
        <v/>
      </c>
      <c r="FL277" s="1" t="str">
        <f t="shared" si="1085"/>
        <v/>
      </c>
      <c r="FN277" s="1" t="str">
        <f t="shared" si="1086"/>
        <v/>
      </c>
      <c r="FO277" s="1" t="str">
        <f t="shared" si="1087"/>
        <v/>
      </c>
      <c r="FP277" s="1" t="str">
        <f t="shared" si="1088"/>
        <v/>
      </c>
      <c r="FV277" s="1">
        <f t="shared" si="1134"/>
        <v>0</v>
      </c>
      <c r="FW277" s="1">
        <f t="shared" si="1135"/>
        <v>0</v>
      </c>
      <c r="FX277" s="1">
        <f t="shared" si="1136"/>
        <v>1</v>
      </c>
      <c r="GA277" s="1">
        <f t="shared" si="1089"/>
        <v>1</v>
      </c>
      <c r="GB277" s="1">
        <f t="shared" si="1090"/>
        <v>1</v>
      </c>
      <c r="GC277" s="1">
        <f t="shared" si="1091"/>
        <v>1</v>
      </c>
      <c r="GD277" s="1">
        <f t="shared" si="1092"/>
        <v>1</v>
      </c>
      <c r="GE277" s="1">
        <f t="shared" si="1093"/>
        <v>0</v>
      </c>
      <c r="GF277" s="1">
        <f t="shared" si="1034"/>
        <v>0</v>
      </c>
      <c r="GG277" s="1">
        <f t="shared" si="1094"/>
        <v>1</v>
      </c>
      <c r="GI277" s="1">
        <f t="shared" si="1095"/>
        <v>1</v>
      </c>
      <c r="GK277" s="1">
        <f t="shared" si="1096"/>
        <v>1</v>
      </c>
      <c r="GL277" s="1">
        <f t="shared" si="1097"/>
        <v>1</v>
      </c>
      <c r="GM277" s="1">
        <f t="shared" si="1098"/>
        <v>1</v>
      </c>
      <c r="GN277" s="1">
        <f t="shared" si="1099"/>
        <v>1</v>
      </c>
      <c r="GO277" s="1">
        <f t="shared" si="1100"/>
        <v>0</v>
      </c>
      <c r="GP277" s="1">
        <f t="shared" si="1035"/>
        <v>0</v>
      </c>
      <c r="GQ277" s="1">
        <f t="shared" si="1101"/>
        <v>1</v>
      </c>
      <c r="GS277" s="1" t="str">
        <f t="shared" si="1102"/>
        <v/>
      </c>
      <c r="GT277" s="1" t="str">
        <f t="shared" si="1103"/>
        <v/>
      </c>
      <c r="GU277" s="1">
        <f t="shared" si="1036"/>
        <v>0</v>
      </c>
      <c r="GV277" s="1">
        <f t="shared" si="1037"/>
        <v>0</v>
      </c>
      <c r="GW277" s="1">
        <f t="shared" si="1038"/>
        <v>0</v>
      </c>
      <c r="GX277" s="1">
        <f t="shared" si="1039"/>
        <v>0</v>
      </c>
      <c r="GY277" s="1">
        <f t="shared" si="1040"/>
        <v>0</v>
      </c>
      <c r="GZ277" s="1"/>
      <c r="HA277" s="1">
        <f t="shared" si="1104"/>
        <v>0</v>
      </c>
      <c r="HB277" s="1">
        <f t="shared" si="1105"/>
        <v>0</v>
      </c>
      <c r="HC277" s="1">
        <f t="shared" si="1106"/>
        <v>0</v>
      </c>
      <c r="HD277" s="1">
        <f t="shared" si="1107"/>
        <v>0</v>
      </c>
      <c r="HE277" s="1">
        <f t="shared" si="1108"/>
        <v>0</v>
      </c>
      <c r="HF277" s="1">
        <f t="shared" si="1109"/>
        <v>0</v>
      </c>
      <c r="HH277" s="1">
        <f t="shared" si="1110"/>
        <v>1</v>
      </c>
      <c r="HI277" s="1">
        <f t="shared" si="1111"/>
        <v>0</v>
      </c>
      <c r="HJ277" s="1">
        <f t="shared" si="1112"/>
        <v>0</v>
      </c>
      <c r="HK277" s="1">
        <f t="shared" si="1113"/>
        <v>0</v>
      </c>
      <c r="HL277" s="1">
        <f t="shared" si="1114"/>
        <v>0</v>
      </c>
      <c r="HM277" s="1">
        <f t="shared" si="1115"/>
        <v>0</v>
      </c>
      <c r="HO277" s="1" t="str">
        <f t="shared" si="944"/>
        <v/>
      </c>
      <c r="HP277" s="1">
        <f t="shared" si="945"/>
        <v>1</v>
      </c>
      <c r="HQ277" s="1" t="str">
        <f t="shared" si="1116"/>
        <v/>
      </c>
      <c r="HR277" s="1">
        <f t="shared" si="1117"/>
        <v>1</v>
      </c>
      <c r="HS277" s="1" t="str">
        <f t="shared" si="1118"/>
        <v/>
      </c>
      <c r="HT277" s="1" t="str">
        <f t="shared" si="1119"/>
        <v/>
      </c>
      <c r="HU277" s="1" t="str">
        <f t="shared" si="1120"/>
        <v/>
      </c>
      <c r="HV277" s="1" t="str">
        <f t="shared" si="1121"/>
        <v/>
      </c>
      <c r="HW277" s="1" t="str">
        <f t="shared" si="1122"/>
        <v/>
      </c>
      <c r="HX277" s="1" t="str">
        <f t="shared" si="1123"/>
        <v/>
      </c>
      <c r="HZ277" s="1" t="str">
        <f t="shared" si="988"/>
        <v/>
      </c>
      <c r="IA277" s="1">
        <f t="shared" si="989"/>
        <v>0</v>
      </c>
      <c r="IB277" s="1" t="str">
        <f t="shared" si="990"/>
        <v/>
      </c>
      <c r="IC277" s="1">
        <f t="shared" si="991"/>
        <v>0</v>
      </c>
      <c r="ID277" s="1" t="str">
        <f t="shared" si="992"/>
        <v/>
      </c>
      <c r="IE277" s="1" t="str">
        <f t="shared" si="993"/>
        <v/>
      </c>
      <c r="IF277" s="1" t="str">
        <f t="shared" si="994"/>
        <v/>
      </c>
      <c r="IG277" s="1" t="str">
        <f t="shared" si="995"/>
        <v/>
      </c>
      <c r="IH277" s="1" t="str">
        <f t="shared" si="996"/>
        <v/>
      </c>
      <c r="II277" s="1" t="str">
        <f t="shared" si="997"/>
        <v/>
      </c>
    </row>
    <row r="278" spans="1:243" x14ac:dyDescent="0.2">
      <c r="A278" s="14">
        <f t="shared" si="1129"/>
        <v>278</v>
      </c>
      <c r="C278" s="2">
        <v>42515</v>
      </c>
      <c r="G278" s="3">
        <v>109.012</v>
      </c>
      <c r="H278" s="3">
        <v>120.1</v>
      </c>
      <c r="I278" s="3">
        <v>129.15</v>
      </c>
      <c r="J278" s="4">
        <v>163.19</v>
      </c>
      <c r="P278" s="128">
        <f t="shared" si="1165"/>
        <v>3489.25</v>
      </c>
      <c r="Q278" s="5">
        <f t="shared" si="1166"/>
        <v>3849.9999999999995</v>
      </c>
      <c r="R278" s="6">
        <f t="shared" si="1167"/>
        <v>4143.0000000000009</v>
      </c>
      <c r="S278" s="7">
        <f t="shared" si="1168"/>
        <v>5235</v>
      </c>
      <c r="Y278" s="4">
        <f t="shared" si="1042"/>
        <v>0.49999999999954525</v>
      </c>
      <c r="Z278" s="1">
        <f t="shared" si="1043"/>
        <v>1.0000000000004547</v>
      </c>
      <c r="AA278" s="1">
        <f t="shared" si="1044"/>
        <v>3</v>
      </c>
      <c r="AB278" s="1">
        <f t="shared" si="1045"/>
        <v>15.000000000000909</v>
      </c>
      <c r="AC278" s="1"/>
      <c r="AD278" s="1"/>
      <c r="AE278" s="126"/>
      <c r="AF278" s="126"/>
      <c r="AG278" s="126"/>
      <c r="AH278" s="4">
        <f t="shared" si="1139"/>
        <v>1.6666666666660603</v>
      </c>
      <c r="AI278" s="4">
        <f t="shared" si="1140"/>
        <v>1.5999999999993633</v>
      </c>
      <c r="AJ278" s="4">
        <f t="shared" si="1141"/>
        <v>0.79999999999954508</v>
      </c>
      <c r="AK278" s="4">
        <f t="shared" si="1142"/>
        <v>0.99999999999954525</v>
      </c>
      <c r="AL278" s="4">
        <f t="shared" si="1143"/>
        <v>0.49999999999954525</v>
      </c>
      <c r="AM278" s="4">
        <f t="shared" si="1144"/>
        <v>2.0000000000003029</v>
      </c>
      <c r="AN278" s="4">
        <f t="shared" si="1145"/>
        <v>3.0000000000003642</v>
      </c>
      <c r="AO278" s="4">
        <f t="shared" si="1146"/>
        <v>1</v>
      </c>
      <c r="AP278" s="4">
        <f t="shared" si="1147"/>
        <v>1.6666666666660603</v>
      </c>
      <c r="AQ278" s="4">
        <f t="shared" si="1148"/>
        <v>0.50000000000098499</v>
      </c>
      <c r="AR278" s="4">
        <f t="shared" si="1149"/>
        <v>2.1999999999990907</v>
      </c>
      <c r="AS278" s="4">
        <f t="shared" si="1150"/>
        <v>2.3333333333330808</v>
      </c>
      <c r="AT278" s="4">
        <f t="shared" si="1151"/>
        <v>2.9999999999992117</v>
      </c>
      <c r="AU278" s="1"/>
      <c r="BA278" s="11">
        <f t="shared" si="1130"/>
        <v>0.49999999999954525</v>
      </c>
      <c r="BB278" s="11">
        <f t="shared" si="1131"/>
        <v>-1.0000000000004547</v>
      </c>
      <c r="BC278" s="12">
        <f t="shared" si="1132"/>
        <v>-3</v>
      </c>
      <c r="BD278" s="13">
        <f t="shared" si="1133"/>
        <v>-15.000000000000909</v>
      </c>
      <c r="BJ278" s="11">
        <f t="shared" si="1046"/>
        <v>1.6666666666660603</v>
      </c>
      <c r="BK278" s="11">
        <f t="shared" si="1047"/>
        <v>1.5999999999993633</v>
      </c>
      <c r="BL278" s="11">
        <f t="shared" si="1048"/>
        <v>0.79999999999954508</v>
      </c>
      <c r="BM278" s="11">
        <f t="shared" si="1049"/>
        <v>0.99999999999954525</v>
      </c>
      <c r="BN278" s="11">
        <f t="shared" si="1050"/>
        <v>0.49999999999954525</v>
      </c>
      <c r="BO278" s="11">
        <f t="shared" si="1051"/>
        <v>2.0000000000003029</v>
      </c>
      <c r="BP278" s="11">
        <f t="shared" si="1052"/>
        <v>3.0000000000003642</v>
      </c>
      <c r="BQ278" s="1">
        <v>1</v>
      </c>
      <c r="BR278" s="11">
        <f t="shared" si="1053"/>
        <v>-1.6666666666660603</v>
      </c>
      <c r="BS278" s="11">
        <f t="shared" si="1054"/>
        <v>0.50000000000098499</v>
      </c>
      <c r="BT278" s="11">
        <f t="shared" si="1055"/>
        <v>2.1999999999990907</v>
      </c>
      <c r="BU278" s="11">
        <f t="shared" si="1056"/>
        <v>2.3333333333330808</v>
      </c>
      <c r="BV278" s="11">
        <f t="shared" si="1163"/>
        <v>2.9999999999992117</v>
      </c>
      <c r="BY278" s="126"/>
      <c r="BZ278" s="126"/>
      <c r="CB278" s="1">
        <f t="shared" si="999"/>
        <v>1</v>
      </c>
      <c r="CC278" s="1">
        <f t="shared" si="1000"/>
        <v>0</v>
      </c>
      <c r="CD278" s="1">
        <f t="shared" si="1001"/>
        <v>0</v>
      </c>
      <c r="CE278" s="126">
        <f t="shared" si="1152"/>
        <v>0</v>
      </c>
      <c r="CF278" s="1">
        <f t="shared" si="1057"/>
        <v>0</v>
      </c>
      <c r="CG278" s="1" t="str">
        <f t="shared" si="1002"/>
        <v/>
      </c>
      <c r="CH278" s="1">
        <f t="shared" si="1153"/>
        <v>1</v>
      </c>
      <c r="CI278" s="1">
        <f t="shared" si="1058"/>
        <v>1</v>
      </c>
      <c r="CJ278" s="1" t="str">
        <f t="shared" si="1154"/>
        <v/>
      </c>
      <c r="CK278" s="1" t="str">
        <f t="shared" si="1155"/>
        <v/>
      </c>
      <c r="CL278" s="1">
        <f t="shared" si="1161"/>
        <v>1</v>
      </c>
      <c r="CM278" s="1">
        <f t="shared" si="1059"/>
        <v>1</v>
      </c>
      <c r="CN278" s="1">
        <f t="shared" si="1158"/>
        <v>1</v>
      </c>
      <c r="CO278" s="1" t="str">
        <f t="shared" si="1137"/>
        <v/>
      </c>
      <c r="CP278" s="1">
        <f t="shared" si="1159"/>
        <v>1</v>
      </c>
      <c r="CQ278" s="1" t="str">
        <f t="shared" si="1160"/>
        <v/>
      </c>
      <c r="CS278" s="1">
        <f t="shared" si="1003"/>
        <v>1</v>
      </c>
      <c r="CT278" s="1">
        <f t="shared" si="1004"/>
        <v>0</v>
      </c>
      <c r="CU278" s="1">
        <f t="shared" si="1005"/>
        <v>0</v>
      </c>
      <c r="CV278" s="126">
        <f t="shared" si="1156"/>
        <v>0</v>
      </c>
      <c r="CW278" s="1">
        <f t="shared" si="1127"/>
        <v>1</v>
      </c>
      <c r="CX278" s="1" t="str">
        <f t="shared" si="1138"/>
        <v/>
      </c>
      <c r="CY278" s="1" t="str">
        <f t="shared" si="1060"/>
        <v/>
      </c>
      <c r="CZ278" s="1" t="str">
        <f t="shared" si="1061"/>
        <v/>
      </c>
      <c r="DA278" s="1" t="str">
        <f t="shared" si="1062"/>
        <v/>
      </c>
      <c r="DB278" s="1">
        <f t="shared" si="1063"/>
        <v>0</v>
      </c>
      <c r="DC278" s="1">
        <f t="shared" si="1064"/>
        <v>1</v>
      </c>
      <c r="DD278" s="1" t="str">
        <f t="shared" si="1065"/>
        <v/>
      </c>
      <c r="DE278" s="1" t="str">
        <f t="shared" si="1164"/>
        <v/>
      </c>
      <c r="DF278" s="1"/>
      <c r="DG278" s="126">
        <f t="shared" si="1157"/>
        <v>1</v>
      </c>
      <c r="DH278" s="1">
        <f t="shared" si="1006"/>
        <v>0</v>
      </c>
      <c r="DI278" s="1">
        <f t="shared" si="1007"/>
        <v>0</v>
      </c>
      <c r="DJ278" s="1">
        <f t="shared" si="1008"/>
        <v>0</v>
      </c>
      <c r="DK278" s="1">
        <f t="shared" si="1066"/>
        <v>0</v>
      </c>
      <c r="DL278" s="1"/>
      <c r="DM278" s="1">
        <f t="shared" si="1067"/>
        <v>1</v>
      </c>
      <c r="DN278" s="1" t="str">
        <f t="shared" si="1068"/>
        <v/>
      </c>
      <c r="DO278" s="1" t="str">
        <f t="shared" si="1069"/>
        <v/>
      </c>
      <c r="DP278" s="1" t="str">
        <f t="shared" si="1070"/>
        <v/>
      </c>
      <c r="DQ278" s="1" t="str">
        <f t="shared" si="1071"/>
        <v/>
      </c>
      <c r="DR278" s="1" t="str">
        <f t="shared" si="1072"/>
        <v/>
      </c>
      <c r="DS278" s="1" t="str">
        <f t="shared" si="1073"/>
        <v/>
      </c>
      <c r="DT278" s="1" t="str">
        <f t="shared" si="1074"/>
        <v/>
      </c>
      <c r="DU278" s="1" t="str">
        <f t="shared" si="1075"/>
        <v/>
      </c>
      <c r="DV278" s="1">
        <f t="shared" si="1029"/>
        <v>0</v>
      </c>
      <c r="DW278" s="1">
        <f t="shared" si="1162"/>
        <v>0</v>
      </c>
      <c r="DX278" s="1" t="str">
        <f t="shared" si="1076"/>
        <v/>
      </c>
      <c r="DY278" s="1" t="str">
        <f t="shared" si="1077"/>
        <v/>
      </c>
      <c r="EA278" s="1">
        <f t="shared" si="1009"/>
        <v>1</v>
      </c>
      <c r="EB278" s="1">
        <f t="shared" si="1010"/>
        <v>0</v>
      </c>
      <c r="EC278" s="1">
        <f t="shared" si="1011"/>
        <v>0</v>
      </c>
      <c r="ED278" s="1">
        <f t="shared" si="1012"/>
        <v>0</v>
      </c>
      <c r="EF278" s="1">
        <f t="shared" si="1078"/>
        <v>1</v>
      </c>
      <c r="EG278" s="1">
        <f t="shared" si="1079"/>
        <v>0</v>
      </c>
      <c r="EH278" s="1">
        <f t="shared" si="1080"/>
        <v>0</v>
      </c>
      <c r="EI278" s="1">
        <f t="shared" si="1081"/>
        <v>0</v>
      </c>
      <c r="EK278" s="1">
        <f t="shared" si="1013"/>
        <v>0</v>
      </c>
      <c r="EL278" s="1">
        <f t="shared" si="1014"/>
        <v>0</v>
      </c>
      <c r="EM278" s="1">
        <f t="shared" si="1015"/>
        <v>0</v>
      </c>
      <c r="EO278" s="1">
        <f t="shared" si="1016"/>
        <v>0</v>
      </c>
      <c r="EP278" s="1">
        <f t="shared" si="1017"/>
        <v>1</v>
      </c>
      <c r="EQ278" s="1">
        <f t="shared" si="1018"/>
        <v>1</v>
      </c>
      <c r="ES278" s="1">
        <f t="shared" si="1019"/>
        <v>0</v>
      </c>
      <c r="ET278" s="1">
        <f t="shared" si="1020"/>
        <v>1</v>
      </c>
      <c r="EU278" s="1">
        <f t="shared" si="1021"/>
        <v>1</v>
      </c>
      <c r="EV278" s="1">
        <f t="shared" si="1128"/>
        <v>1</v>
      </c>
      <c r="EW278" s="1">
        <f t="shared" si="1125"/>
        <v>0</v>
      </c>
      <c r="EY278" s="1">
        <f t="shared" si="1022"/>
        <v>0</v>
      </c>
      <c r="EZ278" s="1">
        <f t="shared" si="1023"/>
        <v>1</v>
      </c>
      <c r="FA278" s="1">
        <f t="shared" si="1024"/>
        <v>1</v>
      </c>
      <c r="FC278" s="1">
        <f t="shared" si="1030"/>
        <v>1</v>
      </c>
      <c r="FD278" s="1">
        <f t="shared" si="1126"/>
        <v>1</v>
      </c>
      <c r="FE278" s="1"/>
      <c r="FF278" s="1">
        <f t="shared" si="1031"/>
        <v>1</v>
      </c>
      <c r="FG278" s="1">
        <f t="shared" si="1032"/>
        <v>1</v>
      </c>
      <c r="FH278" s="1">
        <f t="shared" si="1033"/>
        <v>1</v>
      </c>
      <c r="FI278" s="1">
        <f t="shared" si="1082"/>
        <v>0</v>
      </c>
      <c r="FJ278" s="1">
        <f t="shared" si="1083"/>
        <v>0</v>
      </c>
      <c r="FK278" s="1">
        <f t="shared" si="1084"/>
        <v>0</v>
      </c>
      <c r="FL278" s="1">
        <f t="shared" si="1085"/>
        <v>1</v>
      </c>
      <c r="FN278" s="1" t="str">
        <f t="shared" si="1086"/>
        <v/>
      </c>
      <c r="FO278" s="1" t="str">
        <f t="shared" si="1087"/>
        <v/>
      </c>
      <c r="FP278" s="1" t="str">
        <f t="shared" si="1088"/>
        <v/>
      </c>
      <c r="FV278" s="1">
        <f t="shared" si="1134"/>
        <v>1</v>
      </c>
      <c r="FW278" s="1">
        <f t="shared" si="1135"/>
        <v>1</v>
      </c>
      <c r="FX278" s="1">
        <f t="shared" si="1136"/>
        <v>0</v>
      </c>
      <c r="GA278" s="1">
        <f t="shared" si="1089"/>
        <v>0</v>
      </c>
      <c r="GB278" s="1">
        <f t="shared" si="1090"/>
        <v>1</v>
      </c>
      <c r="GC278" s="1">
        <f t="shared" si="1091"/>
        <v>1</v>
      </c>
      <c r="GD278" s="1">
        <f t="shared" si="1092"/>
        <v>1</v>
      </c>
      <c r="GE278" s="1">
        <f t="shared" si="1093"/>
        <v>0</v>
      </c>
      <c r="GF278" s="1">
        <f t="shared" si="1034"/>
        <v>0</v>
      </c>
      <c r="GG278" s="1">
        <f t="shared" si="1094"/>
        <v>0</v>
      </c>
      <c r="GI278" s="1">
        <f t="shared" si="1095"/>
        <v>0</v>
      </c>
      <c r="GK278" s="1">
        <f t="shared" si="1096"/>
        <v>1</v>
      </c>
      <c r="GL278" s="1">
        <f t="shared" si="1097"/>
        <v>0</v>
      </c>
      <c r="GM278" s="1">
        <f t="shared" si="1098"/>
        <v>0</v>
      </c>
      <c r="GN278" s="1">
        <f t="shared" si="1099"/>
        <v>0</v>
      </c>
      <c r="GO278" s="1">
        <f t="shared" si="1100"/>
        <v>1</v>
      </c>
      <c r="GP278" s="1">
        <f t="shared" si="1035"/>
        <v>1</v>
      </c>
      <c r="GQ278" s="1">
        <f t="shared" si="1101"/>
        <v>1</v>
      </c>
      <c r="GS278" s="1" t="str">
        <f t="shared" si="1102"/>
        <v/>
      </c>
      <c r="GT278" s="1" t="str">
        <f t="shared" si="1103"/>
        <v/>
      </c>
      <c r="GU278" s="1">
        <f t="shared" si="1036"/>
        <v>0</v>
      </c>
      <c r="GV278" s="1">
        <f t="shared" si="1037"/>
        <v>0</v>
      </c>
      <c r="GW278" s="1">
        <f t="shared" si="1038"/>
        <v>0</v>
      </c>
      <c r="GX278" s="1">
        <f t="shared" si="1039"/>
        <v>0</v>
      </c>
      <c r="GY278" s="1">
        <f t="shared" si="1040"/>
        <v>0</v>
      </c>
      <c r="GZ278" s="1"/>
      <c r="HA278" s="1">
        <f t="shared" si="1104"/>
        <v>1</v>
      </c>
      <c r="HB278" s="1">
        <f t="shared" si="1105"/>
        <v>0</v>
      </c>
      <c r="HC278" s="1">
        <f t="shared" si="1106"/>
        <v>0</v>
      </c>
      <c r="HD278" s="1">
        <f t="shared" si="1107"/>
        <v>0</v>
      </c>
      <c r="HE278" s="1">
        <f t="shared" si="1108"/>
        <v>0</v>
      </c>
      <c r="HF278" s="1">
        <f t="shared" si="1109"/>
        <v>0</v>
      </c>
      <c r="HH278" s="1">
        <f t="shared" si="1110"/>
        <v>0</v>
      </c>
      <c r="HI278" s="1">
        <f t="shared" si="1111"/>
        <v>0</v>
      </c>
      <c r="HJ278" s="1">
        <f t="shared" si="1112"/>
        <v>0</v>
      </c>
      <c r="HK278" s="1">
        <f t="shared" si="1113"/>
        <v>0</v>
      </c>
      <c r="HL278" s="1">
        <f t="shared" si="1114"/>
        <v>0</v>
      </c>
      <c r="HM278" s="1">
        <f t="shared" si="1115"/>
        <v>0</v>
      </c>
      <c r="HO278" s="1" t="str">
        <f t="shared" si="944"/>
        <v/>
      </c>
      <c r="HP278" s="1">
        <f t="shared" si="945"/>
        <v>1</v>
      </c>
      <c r="HQ278" s="1" t="str">
        <f t="shared" si="1116"/>
        <v/>
      </c>
      <c r="HR278" s="1">
        <f t="shared" si="1117"/>
        <v>1</v>
      </c>
      <c r="HS278" s="1" t="str">
        <f t="shared" si="1118"/>
        <v/>
      </c>
      <c r="HT278" s="1" t="str">
        <f t="shared" si="1119"/>
        <v/>
      </c>
      <c r="HU278" s="1" t="str">
        <f t="shared" si="1120"/>
        <v/>
      </c>
      <c r="HV278" s="1" t="str">
        <f t="shared" si="1121"/>
        <v/>
      </c>
      <c r="HW278" s="1" t="str">
        <f t="shared" si="1122"/>
        <v/>
      </c>
      <c r="HX278" s="1" t="str">
        <f t="shared" si="1123"/>
        <v/>
      </c>
      <c r="HZ278" s="1" t="str">
        <f t="shared" si="988"/>
        <v/>
      </c>
      <c r="IA278" s="1">
        <f t="shared" si="989"/>
        <v>1</v>
      </c>
      <c r="IB278" s="1" t="str">
        <f t="shared" si="990"/>
        <v/>
      </c>
      <c r="IC278" s="1">
        <f t="shared" si="991"/>
        <v>1</v>
      </c>
      <c r="ID278" s="1" t="str">
        <f t="shared" si="992"/>
        <v/>
      </c>
      <c r="IE278" s="1" t="str">
        <f t="shared" si="993"/>
        <v/>
      </c>
      <c r="IF278" s="1" t="str">
        <f t="shared" si="994"/>
        <v/>
      </c>
      <c r="IG278" s="1" t="str">
        <f t="shared" si="995"/>
        <v/>
      </c>
      <c r="IH278" s="1" t="str">
        <f t="shared" si="996"/>
        <v/>
      </c>
      <c r="II278" s="1" t="str">
        <f t="shared" si="997"/>
        <v/>
      </c>
    </row>
    <row r="279" spans="1:243" x14ac:dyDescent="0.2">
      <c r="A279" s="14">
        <f t="shared" si="1129"/>
        <v>279</v>
      </c>
      <c r="C279" s="2">
        <v>42516</v>
      </c>
      <c r="G279" s="3">
        <v>109.042</v>
      </c>
      <c r="H279" s="3">
        <v>120.19</v>
      </c>
      <c r="I279" s="3">
        <v>129.285</v>
      </c>
      <c r="J279" s="4">
        <v>164.18</v>
      </c>
      <c r="P279" s="128">
        <f t="shared" si="1165"/>
        <v>3492.25</v>
      </c>
      <c r="Q279" s="5">
        <f t="shared" si="1166"/>
        <v>3859</v>
      </c>
      <c r="R279" s="6">
        <f t="shared" si="1167"/>
        <v>4156.5</v>
      </c>
      <c r="S279" s="7">
        <f t="shared" si="1168"/>
        <v>5266.0000000000009</v>
      </c>
      <c r="Y279" s="4">
        <f t="shared" si="1042"/>
        <v>3</v>
      </c>
      <c r="Z279" s="1">
        <f t="shared" si="1043"/>
        <v>9.0000000000004547</v>
      </c>
      <c r="AA279" s="1">
        <f t="shared" si="1044"/>
        <v>13.499999999999091</v>
      </c>
      <c r="AB279" s="1">
        <f t="shared" si="1045"/>
        <v>31.000000000000909</v>
      </c>
      <c r="AC279" s="1"/>
      <c r="AD279" s="1"/>
      <c r="AE279" s="126"/>
      <c r="AF279" s="126"/>
      <c r="AG279" s="126"/>
      <c r="AH279" s="4">
        <f t="shared" si="1139"/>
        <v>3.028688411177427E-13</v>
      </c>
      <c r="AI279" s="4">
        <f t="shared" si="1140"/>
        <v>0.59999999999972697</v>
      </c>
      <c r="AJ279" s="4">
        <f t="shared" si="1141"/>
        <v>0.90000000000100044</v>
      </c>
      <c r="AK279" s="4">
        <f t="shared" si="1142"/>
        <v>1.0604850331219495E-12</v>
      </c>
      <c r="AL279" s="4">
        <f t="shared" si="1143"/>
        <v>2.2500000000009095</v>
      </c>
      <c r="AM279" s="4">
        <f t="shared" si="1144"/>
        <v>3.1666666666654546</v>
      </c>
      <c r="AN279" s="4">
        <f t="shared" si="1145"/>
        <v>1.099999999998726</v>
      </c>
      <c r="AO279" s="4">
        <f t="shared" si="1146"/>
        <v>1</v>
      </c>
      <c r="AP279" s="4">
        <f t="shared" si="1147"/>
        <v>0.99999999999848455</v>
      </c>
      <c r="AQ279" s="4">
        <f t="shared" si="1148"/>
        <v>3.1666666666638639</v>
      </c>
      <c r="AR279" s="4">
        <f t="shared" si="1149"/>
        <v>0.6000000000003638</v>
      </c>
      <c r="AS279" s="4">
        <f t="shared" si="1150"/>
        <v>2.1111111111113638</v>
      </c>
      <c r="AT279" s="4">
        <f t="shared" si="1151"/>
        <v>1.8666666666665455</v>
      </c>
      <c r="AU279" s="1"/>
      <c r="BA279" s="11">
        <f t="shared" si="1130"/>
        <v>3</v>
      </c>
      <c r="BB279" s="11">
        <f t="shared" si="1131"/>
        <v>9.0000000000004547</v>
      </c>
      <c r="BC279" s="12">
        <f t="shared" si="1132"/>
        <v>13.499999999999091</v>
      </c>
      <c r="BD279" s="13">
        <f t="shared" si="1133"/>
        <v>31.000000000000909</v>
      </c>
      <c r="BJ279" s="11">
        <f t="shared" si="1046"/>
        <v>-3.028688411177427E-13</v>
      </c>
      <c r="BK279" s="11">
        <f t="shared" si="1047"/>
        <v>0.59999999999972697</v>
      </c>
      <c r="BL279" s="11">
        <f t="shared" si="1048"/>
        <v>0.90000000000100044</v>
      </c>
      <c r="BM279" s="11">
        <f t="shared" si="1049"/>
        <v>1.0604850331219495E-12</v>
      </c>
      <c r="BN279" s="11">
        <f t="shared" si="1050"/>
        <v>2.2500000000009095</v>
      </c>
      <c r="BO279" s="11">
        <f t="shared" si="1051"/>
        <v>3.1666666666654546</v>
      </c>
      <c r="BP279" s="11">
        <f t="shared" si="1052"/>
        <v>1.099999999998726</v>
      </c>
      <c r="BQ279" s="1">
        <v>1</v>
      </c>
      <c r="BR279" s="11">
        <f t="shared" si="1053"/>
        <v>-0.99999999999848455</v>
      </c>
      <c r="BS279" s="11">
        <f t="shared" si="1054"/>
        <v>3.1666666666638639</v>
      </c>
      <c r="BT279" s="11">
        <f t="shared" si="1055"/>
        <v>0.6000000000003638</v>
      </c>
      <c r="BU279" s="11">
        <f t="shared" si="1056"/>
        <v>2.1111111111113638</v>
      </c>
      <c r="BV279" s="11">
        <f t="shared" si="1163"/>
        <v>1.8666666666665455</v>
      </c>
      <c r="BY279" s="126"/>
      <c r="BZ279" s="126"/>
      <c r="CB279" s="1">
        <f t="shared" si="999"/>
        <v>1</v>
      </c>
      <c r="CC279" s="1">
        <f t="shared" si="1000"/>
        <v>1</v>
      </c>
      <c r="CD279" s="1">
        <f t="shared" si="1001"/>
        <v>1</v>
      </c>
      <c r="CE279" s="126">
        <f t="shared" si="1152"/>
        <v>1</v>
      </c>
      <c r="CF279" s="1">
        <f t="shared" si="1057"/>
        <v>1</v>
      </c>
      <c r="CG279" s="1">
        <f t="shared" si="1002"/>
        <v>1</v>
      </c>
      <c r="CH279" s="1" t="str">
        <f t="shared" si="1153"/>
        <v/>
      </c>
      <c r="CI279" s="1">
        <f t="shared" si="1058"/>
        <v>0</v>
      </c>
      <c r="CJ279" s="1">
        <f t="shared" si="1154"/>
        <v>0</v>
      </c>
      <c r="CK279" s="1" t="str">
        <f t="shared" si="1155"/>
        <v/>
      </c>
      <c r="CL279" s="1">
        <f t="shared" si="1161"/>
        <v>1</v>
      </c>
      <c r="CM279" s="1">
        <f t="shared" si="1059"/>
        <v>0</v>
      </c>
      <c r="CN279" s="1" t="str">
        <f t="shared" si="1158"/>
        <v/>
      </c>
      <c r="CO279" s="1">
        <f t="shared" si="1137"/>
        <v>1</v>
      </c>
      <c r="CP279" s="1">
        <f t="shared" si="1159"/>
        <v>1</v>
      </c>
      <c r="CQ279" s="1" t="str">
        <f t="shared" si="1160"/>
        <v/>
      </c>
      <c r="CS279" s="1">
        <f t="shared" si="1003"/>
        <v>1</v>
      </c>
      <c r="CT279" s="1">
        <f t="shared" si="1004"/>
        <v>1</v>
      </c>
      <c r="CU279" s="1">
        <f t="shared" si="1005"/>
        <v>1</v>
      </c>
      <c r="CV279" s="126">
        <f t="shared" si="1156"/>
        <v>0</v>
      </c>
      <c r="CW279" s="1">
        <f t="shared" si="1127"/>
        <v>1</v>
      </c>
      <c r="CX279" s="1" t="str">
        <f t="shared" si="1138"/>
        <v/>
      </c>
      <c r="CY279" s="1" t="str">
        <f t="shared" si="1060"/>
        <v/>
      </c>
      <c r="CZ279" s="1" t="str">
        <f t="shared" si="1061"/>
        <v/>
      </c>
      <c r="DA279" s="1" t="str">
        <f t="shared" si="1062"/>
        <v/>
      </c>
      <c r="DB279" s="1">
        <f t="shared" si="1063"/>
        <v>1</v>
      </c>
      <c r="DC279" s="1" t="str">
        <f t="shared" si="1064"/>
        <v/>
      </c>
      <c r="DD279" s="1">
        <f t="shared" si="1065"/>
        <v>1</v>
      </c>
      <c r="DE279" s="1" t="str">
        <f t="shared" si="1164"/>
        <v/>
      </c>
      <c r="DF279" s="1"/>
      <c r="DG279" s="126">
        <f t="shared" si="1157"/>
        <v>1</v>
      </c>
      <c r="DH279" s="1">
        <f t="shared" si="1006"/>
        <v>1</v>
      </c>
      <c r="DI279" s="1">
        <f t="shared" si="1007"/>
        <v>1</v>
      </c>
      <c r="DJ279" s="1">
        <f t="shared" si="1008"/>
        <v>1</v>
      </c>
      <c r="DK279" s="1" t="str">
        <f t="shared" si="1066"/>
        <v/>
      </c>
      <c r="DL279" s="1"/>
      <c r="DM279" s="1" t="str">
        <f t="shared" si="1067"/>
        <v/>
      </c>
      <c r="DN279" s="1">
        <f t="shared" si="1068"/>
        <v>1</v>
      </c>
      <c r="DO279" s="1">
        <f t="shared" si="1069"/>
        <v>1</v>
      </c>
      <c r="DP279" s="1">
        <f t="shared" si="1070"/>
        <v>1</v>
      </c>
      <c r="DQ279" s="1">
        <f t="shared" si="1071"/>
        <v>1</v>
      </c>
      <c r="DR279" s="1">
        <f t="shared" si="1072"/>
        <v>1</v>
      </c>
      <c r="DS279" s="1">
        <f t="shared" si="1073"/>
        <v>1</v>
      </c>
      <c r="DT279" s="1">
        <f t="shared" si="1074"/>
        <v>1</v>
      </c>
      <c r="DU279" s="1">
        <f t="shared" si="1075"/>
        <v>0</v>
      </c>
      <c r="DV279" s="1">
        <f t="shared" si="1029"/>
        <v>1</v>
      </c>
      <c r="DW279" s="1">
        <f t="shared" si="1162"/>
        <v>0</v>
      </c>
      <c r="DX279" s="1" t="str">
        <f t="shared" si="1076"/>
        <v/>
      </c>
      <c r="DY279" s="1" t="str">
        <f t="shared" si="1077"/>
        <v/>
      </c>
      <c r="EA279" s="1">
        <f t="shared" si="1009"/>
        <v>1</v>
      </c>
      <c r="EB279" s="1">
        <f t="shared" si="1010"/>
        <v>1</v>
      </c>
      <c r="EC279" s="1">
        <f t="shared" si="1011"/>
        <v>1</v>
      </c>
      <c r="ED279" s="1">
        <f t="shared" si="1012"/>
        <v>1</v>
      </c>
      <c r="EF279" s="1">
        <f t="shared" si="1078"/>
        <v>1</v>
      </c>
      <c r="EG279" s="1">
        <f t="shared" si="1079"/>
        <v>1</v>
      </c>
      <c r="EH279" s="1">
        <f t="shared" si="1080"/>
        <v>1</v>
      </c>
      <c r="EI279" s="1">
        <f t="shared" si="1081"/>
        <v>1</v>
      </c>
      <c r="EK279" s="1">
        <f t="shared" si="1013"/>
        <v>1</v>
      </c>
      <c r="EL279" s="1">
        <f t="shared" si="1014"/>
        <v>1</v>
      </c>
      <c r="EM279" s="1">
        <f t="shared" si="1015"/>
        <v>1</v>
      </c>
      <c r="EO279" s="1">
        <f t="shared" si="1016"/>
        <v>1</v>
      </c>
      <c r="EP279" s="1">
        <f t="shared" si="1017"/>
        <v>1</v>
      </c>
      <c r="EQ279" s="1">
        <f t="shared" si="1018"/>
        <v>1</v>
      </c>
      <c r="ES279" s="1">
        <f t="shared" si="1019"/>
        <v>1</v>
      </c>
      <c r="ET279" s="1">
        <f t="shared" si="1020"/>
        <v>1</v>
      </c>
      <c r="EU279" s="1">
        <f t="shared" si="1021"/>
        <v>1</v>
      </c>
      <c r="EV279" s="1">
        <f t="shared" si="1128"/>
        <v>1</v>
      </c>
      <c r="EW279" s="1">
        <f t="shared" si="1125"/>
        <v>1</v>
      </c>
      <c r="EY279" s="1">
        <f t="shared" si="1022"/>
        <v>1</v>
      </c>
      <c r="EZ279" s="1">
        <f t="shared" si="1023"/>
        <v>1</v>
      </c>
      <c r="FA279" s="1">
        <f t="shared" si="1024"/>
        <v>1</v>
      </c>
      <c r="FC279" s="1">
        <f t="shared" si="1030"/>
        <v>1</v>
      </c>
      <c r="FD279" s="1">
        <f t="shared" si="1126"/>
        <v>0</v>
      </c>
      <c r="FE279" s="1"/>
      <c r="FF279" s="1">
        <f t="shared" si="1031"/>
        <v>1</v>
      </c>
      <c r="FG279" s="1">
        <f t="shared" si="1032"/>
        <v>1</v>
      </c>
      <c r="FH279" s="1">
        <f t="shared" si="1033"/>
        <v>1</v>
      </c>
      <c r="FI279" s="1">
        <f t="shared" si="1082"/>
        <v>1</v>
      </c>
      <c r="FJ279" s="1">
        <f t="shared" si="1083"/>
        <v>1</v>
      </c>
      <c r="FK279" s="1">
        <f t="shared" si="1084"/>
        <v>1</v>
      </c>
      <c r="FL279" s="1">
        <f t="shared" si="1085"/>
        <v>1</v>
      </c>
      <c r="FN279" s="1" t="str">
        <f t="shared" si="1086"/>
        <v/>
      </c>
      <c r="FO279" s="1" t="str">
        <f t="shared" si="1087"/>
        <v/>
      </c>
      <c r="FP279" s="1" t="str">
        <f t="shared" si="1088"/>
        <v/>
      </c>
      <c r="FV279" s="1">
        <f t="shared" si="1134"/>
        <v>1</v>
      </c>
      <c r="FW279" s="1">
        <f t="shared" si="1135"/>
        <v>1</v>
      </c>
      <c r="FX279" s="1">
        <f t="shared" si="1136"/>
        <v>1</v>
      </c>
      <c r="GA279" s="1">
        <f t="shared" si="1089"/>
        <v>0</v>
      </c>
      <c r="GB279" s="1">
        <f t="shared" si="1090"/>
        <v>0</v>
      </c>
      <c r="GC279" s="1">
        <f t="shared" si="1091"/>
        <v>0</v>
      </c>
      <c r="GD279" s="1">
        <f t="shared" si="1092"/>
        <v>0</v>
      </c>
      <c r="GE279" s="1">
        <f t="shared" si="1093"/>
        <v>0</v>
      </c>
      <c r="GF279" s="1">
        <f t="shared" si="1034"/>
        <v>0</v>
      </c>
      <c r="GG279" s="1">
        <f t="shared" si="1094"/>
        <v>0</v>
      </c>
      <c r="GI279" s="1">
        <f t="shared" si="1095"/>
        <v>0</v>
      </c>
      <c r="GK279" s="1">
        <f t="shared" si="1096"/>
        <v>1</v>
      </c>
      <c r="GL279" s="1">
        <f t="shared" si="1097"/>
        <v>1</v>
      </c>
      <c r="GM279" s="1">
        <f t="shared" si="1098"/>
        <v>1</v>
      </c>
      <c r="GN279" s="1">
        <f t="shared" si="1099"/>
        <v>1</v>
      </c>
      <c r="GO279" s="1">
        <f t="shared" si="1100"/>
        <v>1</v>
      </c>
      <c r="GP279" s="1">
        <f t="shared" si="1035"/>
        <v>1</v>
      </c>
      <c r="GQ279" s="1">
        <f t="shared" si="1101"/>
        <v>1</v>
      </c>
      <c r="GS279" s="1" t="str">
        <f t="shared" si="1102"/>
        <v/>
      </c>
      <c r="GT279" s="1" t="str">
        <f t="shared" si="1103"/>
        <v/>
      </c>
      <c r="GU279" s="1">
        <f t="shared" si="1036"/>
        <v>0</v>
      </c>
      <c r="GV279" s="1">
        <f t="shared" si="1037"/>
        <v>0</v>
      </c>
      <c r="GW279" s="1">
        <f t="shared" si="1038"/>
        <v>0</v>
      </c>
      <c r="GX279" s="1">
        <f t="shared" si="1039"/>
        <v>0</v>
      </c>
      <c r="GY279" s="1">
        <f t="shared" si="1040"/>
        <v>0</v>
      </c>
      <c r="GZ279" s="1"/>
      <c r="HA279" s="1">
        <f t="shared" si="1104"/>
        <v>1</v>
      </c>
      <c r="HB279" s="1">
        <f t="shared" si="1105"/>
        <v>0</v>
      </c>
      <c r="HC279" s="1">
        <f t="shared" si="1106"/>
        <v>0</v>
      </c>
      <c r="HD279" s="1">
        <f t="shared" si="1107"/>
        <v>0</v>
      </c>
      <c r="HE279" s="1">
        <f t="shared" si="1108"/>
        <v>0</v>
      </c>
      <c r="HF279" s="1">
        <f t="shared" si="1109"/>
        <v>0</v>
      </c>
      <c r="HH279" s="1">
        <f t="shared" si="1110"/>
        <v>1</v>
      </c>
      <c r="HI279" s="1">
        <f t="shared" si="1111"/>
        <v>1</v>
      </c>
      <c r="HJ279" s="1">
        <f t="shared" si="1112"/>
        <v>0</v>
      </c>
      <c r="HK279" s="1">
        <f t="shared" si="1113"/>
        <v>0</v>
      </c>
      <c r="HL279" s="1">
        <f t="shared" si="1114"/>
        <v>0</v>
      </c>
      <c r="HM279" s="1">
        <f t="shared" si="1115"/>
        <v>0</v>
      </c>
      <c r="HO279" s="1">
        <f t="shared" si="944"/>
        <v>1</v>
      </c>
      <c r="HP279" s="1" t="str">
        <f t="shared" si="945"/>
        <v/>
      </c>
      <c r="HQ279" s="1">
        <f t="shared" si="1116"/>
        <v>1</v>
      </c>
      <c r="HR279" s="1" t="str">
        <f t="shared" si="1117"/>
        <v/>
      </c>
      <c r="HS279" s="1">
        <f t="shared" si="1118"/>
        <v>1</v>
      </c>
      <c r="HT279" s="1" t="str">
        <f t="shared" si="1119"/>
        <v/>
      </c>
      <c r="HU279" s="1" t="str">
        <f t="shared" si="1120"/>
        <v/>
      </c>
      <c r="HV279" s="1" t="str">
        <f t="shared" si="1121"/>
        <v/>
      </c>
      <c r="HW279" s="1" t="str">
        <f t="shared" si="1122"/>
        <v/>
      </c>
      <c r="HX279" s="1" t="str">
        <f t="shared" si="1123"/>
        <v/>
      </c>
      <c r="HZ279" s="1">
        <f t="shared" si="988"/>
        <v>0</v>
      </c>
      <c r="IA279" s="1" t="str">
        <f t="shared" si="989"/>
        <v/>
      </c>
      <c r="IB279" s="1">
        <f t="shared" si="990"/>
        <v>0</v>
      </c>
      <c r="IC279" s="1" t="str">
        <f t="shared" si="991"/>
        <v/>
      </c>
      <c r="ID279" s="1">
        <f t="shared" si="992"/>
        <v>0</v>
      </c>
      <c r="IE279" s="1" t="str">
        <f t="shared" si="993"/>
        <v/>
      </c>
      <c r="IF279" s="1" t="str">
        <f t="shared" si="994"/>
        <v/>
      </c>
      <c r="IG279" s="1" t="str">
        <f t="shared" si="995"/>
        <v/>
      </c>
      <c r="IH279" s="1" t="str">
        <f t="shared" si="996"/>
        <v/>
      </c>
      <c r="II279" s="1" t="str">
        <f t="shared" si="997"/>
        <v/>
      </c>
    </row>
    <row r="280" spans="1:243" x14ac:dyDescent="0.2">
      <c r="A280" s="14">
        <f t="shared" si="1129"/>
        <v>280</v>
      </c>
      <c r="B280" t="s">
        <v>91</v>
      </c>
      <c r="C280" s="2">
        <v>42517</v>
      </c>
      <c r="G280" s="3">
        <v>109.032</v>
      </c>
      <c r="H280" s="3">
        <v>120.16500000000001</v>
      </c>
      <c r="I280" s="3">
        <v>129.255</v>
      </c>
      <c r="J280" s="4">
        <v>164.1</v>
      </c>
      <c r="P280" s="128">
        <f t="shared" si="1165"/>
        <v>3491.2499999999995</v>
      </c>
      <c r="Q280" s="5">
        <f t="shared" si="1166"/>
        <v>3856.5000000000005</v>
      </c>
      <c r="R280" s="6">
        <f t="shared" si="1167"/>
        <v>4153.5</v>
      </c>
      <c r="S280" s="7">
        <f t="shared" si="1168"/>
        <v>5257.9999999999991</v>
      </c>
      <c r="Y280" s="4">
        <f t="shared" si="1042"/>
        <v>1.0000000000004547</v>
      </c>
      <c r="Z280" s="1">
        <f t="shared" si="1043"/>
        <v>2.4999999999995453</v>
      </c>
      <c r="AA280" s="1">
        <f t="shared" si="1044"/>
        <v>3</v>
      </c>
      <c r="AB280" s="1">
        <f t="shared" si="1045"/>
        <v>8.000000000001819</v>
      </c>
      <c r="AC280" s="1"/>
      <c r="AD280" s="1"/>
      <c r="AE280" s="126"/>
      <c r="AF280" s="126"/>
      <c r="AG280" s="126"/>
      <c r="AH280" s="4">
        <f t="shared" si="1139"/>
        <v>0.33333333333454607</v>
      </c>
      <c r="AI280" s="4">
        <f t="shared" si="1140"/>
        <v>0.50000000000118239</v>
      </c>
      <c r="AJ280" s="4">
        <f t="shared" si="1141"/>
        <v>0.69999999999954543</v>
      </c>
      <c r="AK280" s="4">
        <f t="shared" si="1142"/>
        <v>0.49999999999954525</v>
      </c>
      <c r="AL280" s="4">
        <f t="shared" si="1143"/>
        <v>0.99999999999954525</v>
      </c>
      <c r="AM280" s="4">
        <f t="shared" si="1144"/>
        <v>0.33333333333272686</v>
      </c>
      <c r="AN280" s="4">
        <f t="shared" si="1145"/>
        <v>0.2000000000007276</v>
      </c>
      <c r="AO280" s="4">
        <f t="shared" si="1146"/>
        <v>1</v>
      </c>
      <c r="AP280" s="4">
        <f t="shared" si="1147"/>
        <v>0.33333333333575876</v>
      </c>
      <c r="AQ280" s="4">
        <f t="shared" si="1148"/>
        <v>0.41666666666659102</v>
      </c>
      <c r="AR280" s="4">
        <f t="shared" si="1149"/>
        <v>0.80000000000090954</v>
      </c>
      <c r="AS280" s="4">
        <f t="shared" si="1150"/>
        <v>0.72222222222136323</v>
      </c>
      <c r="AT280" s="4">
        <f t="shared" si="1151"/>
        <v>0.93333333333400037</v>
      </c>
      <c r="AU280" s="1"/>
      <c r="BA280" s="11">
        <f t="shared" si="1130"/>
        <v>-1.0000000000004547</v>
      </c>
      <c r="BB280" s="11">
        <f t="shared" si="1131"/>
        <v>-2.4999999999995453</v>
      </c>
      <c r="BC280" s="12">
        <f t="shared" si="1132"/>
        <v>-3</v>
      </c>
      <c r="BD280" s="13">
        <f t="shared" si="1133"/>
        <v>-8.000000000001819</v>
      </c>
      <c r="BJ280" s="11">
        <f t="shared" si="1046"/>
        <v>-0.33333333333454607</v>
      </c>
      <c r="BK280" s="11">
        <f t="shared" si="1047"/>
        <v>-0.50000000000118239</v>
      </c>
      <c r="BL280" s="11">
        <f t="shared" si="1048"/>
        <v>-0.69999999999954543</v>
      </c>
      <c r="BM280" s="11">
        <f t="shared" si="1049"/>
        <v>-0.49999999999954525</v>
      </c>
      <c r="BN280" s="11">
        <f t="shared" si="1050"/>
        <v>-0.99999999999954525</v>
      </c>
      <c r="BO280" s="11">
        <f t="shared" si="1051"/>
        <v>-0.33333333333272686</v>
      </c>
      <c r="BP280" s="11">
        <f t="shared" si="1052"/>
        <v>0.2000000000007276</v>
      </c>
      <c r="BQ280" s="1">
        <v>1</v>
      </c>
      <c r="BR280" s="11">
        <f t="shared" si="1053"/>
        <v>0.33333333333575876</v>
      </c>
      <c r="BS280" s="11">
        <f t="shared" si="1054"/>
        <v>0.41666666666659102</v>
      </c>
      <c r="BT280" s="11">
        <f t="shared" si="1055"/>
        <v>-0.80000000000090954</v>
      </c>
      <c r="BU280" s="11">
        <f t="shared" si="1056"/>
        <v>-0.72222222222136323</v>
      </c>
      <c r="BV280" s="11">
        <f t="shared" si="1163"/>
        <v>-0.93333333333400037</v>
      </c>
      <c r="BY280" s="126"/>
      <c r="BZ280" s="126"/>
      <c r="CB280" s="1">
        <f t="shared" si="999"/>
        <v>1</v>
      </c>
      <c r="CC280" s="1">
        <f t="shared" si="1000"/>
        <v>1</v>
      </c>
      <c r="CD280" s="1">
        <f t="shared" si="1001"/>
        <v>1</v>
      </c>
      <c r="CE280" s="126">
        <f t="shared" si="1152"/>
        <v>1</v>
      </c>
      <c r="CF280" s="1">
        <f t="shared" si="1057"/>
        <v>1</v>
      </c>
      <c r="CG280" s="1">
        <f t="shared" si="1002"/>
        <v>1</v>
      </c>
      <c r="CH280" s="1" t="str">
        <f t="shared" si="1153"/>
        <v/>
      </c>
      <c r="CI280" s="1" t="str">
        <f t="shared" si="1058"/>
        <v/>
      </c>
      <c r="CJ280" s="1">
        <f t="shared" si="1154"/>
        <v>0</v>
      </c>
      <c r="CK280" s="1">
        <f t="shared" si="1155"/>
        <v>0</v>
      </c>
      <c r="CL280" s="1">
        <f t="shared" si="1161"/>
        <v>1</v>
      </c>
      <c r="CM280" s="1">
        <f>IF(CL280=1,IF(OR(BD280=0,BK280=0),1,IF(BD280&gt;0,IF(BK280&lt;0,1,0),IF(BK280&gt;0,1,0))),"")</f>
        <v>0</v>
      </c>
      <c r="CN280" s="1" t="str">
        <f t="shared" si="1158"/>
        <v/>
      </c>
      <c r="CO280" s="1">
        <f t="shared" si="1137"/>
        <v>1</v>
      </c>
      <c r="CP280" s="1">
        <f t="shared" si="1159"/>
        <v>1</v>
      </c>
      <c r="CQ280" s="1" t="str">
        <f t="shared" si="1160"/>
        <v/>
      </c>
      <c r="CS280" s="1">
        <f t="shared" si="1003"/>
        <v>1</v>
      </c>
      <c r="CT280" s="1">
        <f t="shared" si="1004"/>
        <v>1</v>
      </c>
      <c r="CU280" s="1">
        <f t="shared" si="1005"/>
        <v>1</v>
      </c>
      <c r="CV280" s="126">
        <f t="shared" si="1156"/>
        <v>1</v>
      </c>
      <c r="CW280" s="1">
        <f t="shared" si="1127"/>
        <v>1</v>
      </c>
      <c r="CX280" s="1">
        <f t="shared" si="1138"/>
        <v>1</v>
      </c>
      <c r="CY280" s="1">
        <f>IF(CX280=1,IF(OR(BA280=0,BK280=0),1,IF(BA280&gt;0,IF(BK280&gt;0,1,0),IF(BK280&lt;0,1,0))),"")</f>
        <v>1</v>
      </c>
      <c r="CZ280" s="1">
        <f t="shared" si="1061"/>
        <v>1</v>
      </c>
      <c r="DA280" s="1">
        <f t="shared" si="1062"/>
        <v>1</v>
      </c>
      <c r="DB280" s="1" t="str">
        <f t="shared" si="1063"/>
        <v/>
      </c>
      <c r="DC280" s="1" t="str">
        <f t="shared" si="1064"/>
        <v/>
      </c>
      <c r="DD280" s="1">
        <f t="shared" si="1065"/>
        <v>0</v>
      </c>
      <c r="DE280" s="1" t="str">
        <f t="shared" si="1164"/>
        <v/>
      </c>
      <c r="DF280" s="1"/>
      <c r="DG280" s="126">
        <f t="shared" si="1157"/>
        <v>1</v>
      </c>
      <c r="DH280" s="1">
        <f t="shared" si="1006"/>
        <v>1</v>
      </c>
      <c r="DI280" s="1">
        <f t="shared" si="1007"/>
        <v>1</v>
      </c>
      <c r="DJ280" s="1">
        <f t="shared" si="1008"/>
        <v>1</v>
      </c>
      <c r="DK280" s="1" t="str">
        <f>IF(DJ280=0,IF(OR(BD280=0,BM280=0),1,IF(BD280&gt;0,IF(BM280&gt;0,1,0),IF(BM280&lt;0,1,0))),"")</f>
        <v/>
      </c>
      <c r="DL280" s="1"/>
      <c r="DM280" s="1" t="str">
        <f t="shared" si="1067"/>
        <v/>
      </c>
      <c r="DN280" s="1">
        <f t="shared" si="1068"/>
        <v>1</v>
      </c>
      <c r="DO280" s="1">
        <f t="shared" si="1069"/>
        <v>1</v>
      </c>
      <c r="DP280" s="1">
        <f t="shared" si="1070"/>
        <v>1</v>
      </c>
      <c r="DQ280" s="1">
        <f t="shared" si="1071"/>
        <v>1</v>
      </c>
      <c r="DR280" s="1">
        <f t="shared" si="1072"/>
        <v>0</v>
      </c>
      <c r="DS280" s="1">
        <f t="shared" si="1073"/>
        <v>1</v>
      </c>
      <c r="DT280" s="1">
        <f t="shared" si="1074"/>
        <v>1</v>
      </c>
      <c r="DU280" s="1">
        <f t="shared" si="1075"/>
        <v>0</v>
      </c>
      <c r="DV280" s="1">
        <f t="shared" si="1029"/>
        <v>1</v>
      </c>
      <c r="DW280" s="1">
        <f t="shared" si="1162"/>
        <v>0</v>
      </c>
      <c r="DX280" s="1" t="str">
        <f>IF(DW280=1,IF(OR(AND(BD280&gt;0,BM280&lt;0.001),AND(BD280&lt;0,BM280&gt;-0.001)),1,0),"")</f>
        <v/>
      </c>
      <c r="DY280" s="1" t="str">
        <f t="shared" si="1077"/>
        <v/>
      </c>
      <c r="EA280" s="1">
        <f t="shared" si="1009"/>
        <v>1</v>
      </c>
      <c r="EB280" s="1">
        <f t="shared" si="1010"/>
        <v>1</v>
      </c>
      <c r="EC280" s="1">
        <f t="shared" si="1011"/>
        <v>1</v>
      </c>
      <c r="ED280" s="1">
        <f t="shared" si="1012"/>
        <v>1</v>
      </c>
      <c r="EF280" s="1">
        <f t="shared" si="1078"/>
        <v>0</v>
      </c>
      <c r="EG280" s="1">
        <f t="shared" si="1079"/>
        <v>0</v>
      </c>
      <c r="EH280" s="1">
        <f t="shared" si="1080"/>
        <v>0</v>
      </c>
      <c r="EI280" s="1">
        <f t="shared" si="1081"/>
        <v>0</v>
      </c>
      <c r="EK280" s="1">
        <f t="shared" si="1013"/>
        <v>1</v>
      </c>
      <c r="EL280" s="1">
        <f t="shared" si="1014"/>
        <v>1</v>
      </c>
      <c r="EM280" s="1">
        <f t="shared" si="1015"/>
        <v>1</v>
      </c>
      <c r="EO280" s="1">
        <f t="shared" si="1016"/>
        <v>1</v>
      </c>
      <c r="EP280" s="1">
        <f t="shared" si="1017"/>
        <v>1</v>
      </c>
      <c r="EQ280" s="1">
        <f t="shared" si="1018"/>
        <v>1</v>
      </c>
      <c r="ES280" s="1">
        <f t="shared" si="1019"/>
        <v>1</v>
      </c>
      <c r="ET280" s="1">
        <f t="shared" si="1020"/>
        <v>1</v>
      </c>
      <c r="EU280" s="1">
        <f t="shared" si="1021"/>
        <v>1</v>
      </c>
      <c r="EV280" s="1">
        <f t="shared" si="1128"/>
        <v>1</v>
      </c>
      <c r="EW280" s="1">
        <f t="shared" si="1125"/>
        <v>1</v>
      </c>
      <c r="EY280" s="1">
        <f t="shared" si="1022"/>
        <v>1</v>
      </c>
      <c r="EZ280" s="1">
        <f t="shared" si="1023"/>
        <v>1</v>
      </c>
      <c r="FA280" s="1">
        <f t="shared" si="1024"/>
        <v>1</v>
      </c>
      <c r="FC280" s="1">
        <f t="shared" si="1030"/>
        <v>1</v>
      </c>
      <c r="FD280" s="1">
        <f t="shared" si="1126"/>
        <v>0</v>
      </c>
      <c r="FE280" s="1"/>
      <c r="FF280" s="1">
        <f t="shared" si="1031"/>
        <v>1</v>
      </c>
      <c r="FG280" s="1">
        <f t="shared" si="1032"/>
        <v>1</v>
      </c>
      <c r="FH280" s="1">
        <f t="shared" si="1033"/>
        <v>1</v>
      </c>
      <c r="FI280" s="1">
        <f>IF(FH280=0,"",(IF(BO280&gt;0,IF(BD280&gt;0,1,0),IF(BD280&lt;0,1,0))))</f>
        <v>1</v>
      </c>
      <c r="FJ280" s="1">
        <f t="shared" si="1083"/>
        <v>1</v>
      </c>
      <c r="FK280" s="1">
        <f t="shared" si="1084"/>
        <v>1</v>
      </c>
      <c r="FL280" s="1">
        <f t="shared" si="1085"/>
        <v>1</v>
      </c>
      <c r="FN280" s="1" t="str">
        <f t="shared" si="1086"/>
        <v/>
      </c>
      <c r="FO280" s="1" t="str">
        <f>IF(FN280=1,IF(BB280&gt;0,IF(BL280&lt;0,1,0),IF(BL280&gt;0,1,0)),"")</f>
        <v/>
      </c>
      <c r="FP280" s="1" t="str">
        <f t="shared" si="1088"/>
        <v/>
      </c>
      <c r="FV280" s="1">
        <f t="shared" si="1134"/>
        <v>0</v>
      </c>
      <c r="FW280" s="1">
        <f t="shared" si="1135"/>
        <v>0</v>
      </c>
      <c r="FX280" s="1">
        <f t="shared" si="1136"/>
        <v>0</v>
      </c>
      <c r="GA280" s="1">
        <f t="shared" si="1089"/>
        <v>0</v>
      </c>
      <c r="GB280" s="1">
        <f t="shared" si="1090"/>
        <v>0</v>
      </c>
      <c r="GC280" s="1">
        <f t="shared" si="1091"/>
        <v>0</v>
      </c>
      <c r="GD280" s="1">
        <f t="shared" si="1092"/>
        <v>0</v>
      </c>
      <c r="GE280" s="1">
        <f t="shared" si="1093"/>
        <v>0</v>
      </c>
      <c r="GF280" s="1">
        <f t="shared" si="1034"/>
        <v>0</v>
      </c>
      <c r="GG280" s="1">
        <f t="shared" si="1094"/>
        <v>0</v>
      </c>
      <c r="GI280" s="1">
        <f t="shared" si="1095"/>
        <v>1</v>
      </c>
      <c r="GK280" s="1">
        <f t="shared" si="1096"/>
        <v>0</v>
      </c>
      <c r="GL280" s="1">
        <f t="shared" si="1097"/>
        <v>0</v>
      </c>
      <c r="GM280" s="1">
        <f t="shared" si="1098"/>
        <v>0</v>
      </c>
      <c r="GN280" s="1">
        <f t="shared" si="1099"/>
        <v>0</v>
      </c>
      <c r="GO280" s="1">
        <f t="shared" si="1100"/>
        <v>0</v>
      </c>
      <c r="GP280" s="1">
        <f t="shared" si="1035"/>
        <v>0</v>
      </c>
      <c r="GQ280" s="1">
        <f t="shared" si="1101"/>
        <v>0</v>
      </c>
      <c r="GS280" s="1" t="str">
        <f t="shared" si="1102"/>
        <v/>
      </c>
      <c r="GT280" s="1" t="str">
        <f t="shared" si="1103"/>
        <v/>
      </c>
      <c r="GU280" s="1">
        <f t="shared" si="1036"/>
        <v>0</v>
      </c>
      <c r="GV280" s="1">
        <f t="shared" si="1037"/>
        <v>0</v>
      </c>
      <c r="GW280" s="1">
        <f t="shared" si="1038"/>
        <v>0</v>
      </c>
      <c r="GX280" s="1">
        <f t="shared" si="1039"/>
        <v>0</v>
      </c>
      <c r="GY280" s="1">
        <f t="shared" si="1040"/>
        <v>0</v>
      </c>
      <c r="GZ280" s="1"/>
      <c r="HA280" s="1">
        <f t="shared" si="1104"/>
        <v>0</v>
      </c>
      <c r="HB280" s="1">
        <f t="shared" si="1105"/>
        <v>0</v>
      </c>
      <c r="HC280" s="1">
        <f t="shared" si="1106"/>
        <v>0</v>
      </c>
      <c r="HD280" s="1">
        <f t="shared" si="1107"/>
        <v>0</v>
      </c>
      <c r="HE280" s="1">
        <f t="shared" si="1108"/>
        <v>0</v>
      </c>
      <c r="HF280" s="1">
        <f t="shared" si="1109"/>
        <v>0</v>
      </c>
      <c r="HH280" s="1">
        <f t="shared" si="1110"/>
        <v>0</v>
      </c>
      <c r="HI280" s="1">
        <f t="shared" si="1111"/>
        <v>0</v>
      </c>
      <c r="HJ280" s="1">
        <f t="shared" si="1112"/>
        <v>0</v>
      </c>
      <c r="HK280" s="1">
        <f t="shared" si="1113"/>
        <v>0</v>
      </c>
      <c r="HL280" s="1">
        <f t="shared" si="1114"/>
        <v>0</v>
      </c>
      <c r="HM280" s="1">
        <f t="shared" si="1115"/>
        <v>0</v>
      </c>
      <c r="HO280" s="1" t="str">
        <f t="shared" si="944"/>
        <v/>
      </c>
      <c r="HP280" s="1">
        <f t="shared" si="945"/>
        <v>0</v>
      </c>
      <c r="HQ280" s="1" t="str">
        <f t="shared" si="1116"/>
        <v/>
      </c>
      <c r="HR280" s="1" t="str">
        <f t="shared" si="1117"/>
        <v/>
      </c>
      <c r="HS280" s="1" t="str">
        <f t="shared" si="1118"/>
        <v/>
      </c>
      <c r="HT280" s="1" t="str">
        <f t="shared" si="1119"/>
        <v/>
      </c>
      <c r="HU280" s="1" t="str">
        <f t="shared" si="1120"/>
        <v/>
      </c>
      <c r="HV280" s="1" t="str">
        <f t="shared" si="1121"/>
        <v/>
      </c>
      <c r="HW280" s="1" t="str">
        <f t="shared" si="1122"/>
        <v/>
      </c>
      <c r="HX280" s="1" t="str">
        <f t="shared" si="1123"/>
        <v/>
      </c>
      <c r="HZ280" s="1" t="str">
        <f t="shared" si="988"/>
        <v/>
      </c>
      <c r="IA280" s="1">
        <f t="shared" si="989"/>
        <v>0</v>
      </c>
      <c r="IB280" s="1" t="str">
        <f t="shared" si="990"/>
        <v/>
      </c>
      <c r="IC280" s="1" t="str">
        <f t="shared" si="991"/>
        <v/>
      </c>
      <c r="ID280" s="1" t="str">
        <f t="shared" si="992"/>
        <v/>
      </c>
      <c r="IE280" s="1" t="str">
        <f t="shared" si="993"/>
        <v/>
      </c>
      <c r="IF280" s="1" t="str">
        <f t="shared" si="994"/>
        <v/>
      </c>
      <c r="IG280" s="1" t="str">
        <f t="shared" si="995"/>
        <v/>
      </c>
      <c r="IH280" s="1" t="str">
        <f t="shared" si="996"/>
        <v/>
      </c>
      <c r="II280" s="1" t="str">
        <f t="shared" si="997"/>
        <v/>
      </c>
    </row>
    <row r="281" spans="1:243" x14ac:dyDescent="0.2">
      <c r="A281" s="14">
        <f t="shared" si="1129"/>
        <v>281</v>
      </c>
      <c r="B281" t="s">
        <v>177</v>
      </c>
      <c r="C281" s="2">
        <v>42517</v>
      </c>
      <c r="G281" s="3">
        <v>108.30500000000001</v>
      </c>
      <c r="H281" s="3">
        <v>120.035</v>
      </c>
      <c r="I281" s="3">
        <v>129.22499999999999</v>
      </c>
      <c r="J281" s="4">
        <v>162.30000000000001</v>
      </c>
      <c r="P281" s="128">
        <f t="shared" si="1165"/>
        <v>3486.5000000000009</v>
      </c>
      <c r="Q281" s="5">
        <f t="shared" si="1166"/>
        <v>3843.4999999999995</v>
      </c>
      <c r="R281" s="6">
        <f t="shared" si="1167"/>
        <v>4150.4999999999991</v>
      </c>
      <c r="S281" s="7">
        <f t="shared" si="1168"/>
        <v>5214.0000000000009</v>
      </c>
      <c r="Y281" s="4"/>
      <c r="Z281" s="1"/>
      <c r="AA281" s="1"/>
      <c r="AB281" s="1"/>
      <c r="AC281" s="1"/>
      <c r="AD281" s="1"/>
      <c r="AE281" s="126"/>
      <c r="AF281" s="126"/>
      <c r="AG281" s="126"/>
      <c r="AH281" s="4"/>
      <c r="AI281" s="4"/>
      <c r="AJ281" s="4"/>
      <c r="AK281" s="4"/>
      <c r="AL281" s="4"/>
      <c r="AM281" s="4"/>
      <c r="AN281" s="4"/>
      <c r="AO281" s="4"/>
      <c r="AP281" s="4"/>
      <c r="AQ281" s="4"/>
      <c r="AR281" s="4"/>
      <c r="AS281" s="4"/>
      <c r="AT281" s="4"/>
      <c r="AU281" s="1"/>
      <c r="BA281" s="11"/>
      <c r="BB281" s="11"/>
      <c r="BC281" s="12"/>
      <c r="BD281" s="13"/>
      <c r="BJ281" s="11"/>
      <c r="BK281" s="11"/>
      <c r="BL281" s="11"/>
      <c r="BM281" s="11"/>
      <c r="BN281" s="11"/>
      <c r="BO281" s="11"/>
      <c r="BP281" s="11"/>
      <c r="BR281" s="11"/>
      <c r="BS281" s="11"/>
      <c r="BT281" s="11"/>
      <c r="BU281" s="11"/>
      <c r="BV281" s="11"/>
      <c r="BY281" s="126"/>
      <c r="BZ281" s="126"/>
      <c r="CB281" s="1"/>
      <c r="CC281" s="1"/>
      <c r="CD281" s="1"/>
      <c r="CE281" s="126" t="str">
        <f t="shared" si="1152"/>
        <v/>
      </c>
      <c r="CF281" s="1"/>
      <c r="CG281" s="1"/>
      <c r="CH281" s="1"/>
      <c r="CI281" s="1"/>
      <c r="CJ281" s="1"/>
      <c r="CK281" s="1"/>
      <c r="CL281" s="1"/>
      <c r="CM281" s="1"/>
      <c r="CN281" s="1"/>
      <c r="CO281" s="1"/>
      <c r="CP281" s="1"/>
      <c r="CQ281" s="1"/>
      <c r="CS281" s="1"/>
      <c r="CT281" s="1"/>
      <c r="CU281" s="1"/>
      <c r="CV281" s="126" t="str">
        <f t="shared" si="1156"/>
        <v/>
      </c>
      <c r="CW281" s="1"/>
      <c r="CX281" s="1"/>
      <c r="CY281" s="1"/>
      <c r="CZ281" s="1"/>
      <c r="DA281" s="1"/>
      <c r="DB281" s="1"/>
      <c r="DC281" s="1"/>
      <c r="DD281" s="1"/>
      <c r="DE281" s="1"/>
      <c r="DF281" s="1"/>
      <c r="DG281" s="126"/>
      <c r="DH281" s="1"/>
      <c r="DI281" s="1"/>
      <c r="DJ281" s="1"/>
      <c r="DK281" s="1"/>
      <c r="DL281" s="1"/>
      <c r="DM281" s="1"/>
      <c r="DN281" s="1"/>
      <c r="DO281" s="1"/>
      <c r="DP281" s="1"/>
      <c r="DQ281" s="1"/>
      <c r="DR281" s="1"/>
      <c r="DS281" s="1"/>
      <c r="DT281" s="1"/>
      <c r="DU281" s="1"/>
      <c r="DV281" s="1"/>
      <c r="DW281" s="1"/>
      <c r="DX281" s="1"/>
      <c r="DY281" s="1"/>
      <c r="EA281" s="1"/>
      <c r="EB281" s="1"/>
      <c r="EC281" s="1"/>
      <c r="ED281" s="1"/>
      <c r="EF281" s="1"/>
      <c r="EG281" s="1"/>
      <c r="EH281" s="1"/>
      <c r="EI281" s="1"/>
      <c r="EK281" s="1"/>
      <c r="EL281" s="1"/>
      <c r="EM281" s="1"/>
      <c r="EO281" s="1"/>
      <c r="EP281" s="1"/>
      <c r="EQ281" s="1"/>
      <c r="ES281" s="1"/>
      <c r="ET281" s="1"/>
      <c r="EU281" s="1"/>
      <c r="EV281" s="1"/>
      <c r="EW281" s="1"/>
      <c r="EY281" s="1"/>
      <c r="EZ281" s="1"/>
      <c r="FA281" s="1"/>
      <c r="FC281" s="1"/>
      <c r="FD281" s="1"/>
      <c r="FE281" s="1"/>
      <c r="FF281" s="1"/>
      <c r="FG281" s="1"/>
      <c r="FH281" s="1"/>
      <c r="FI281" s="1"/>
      <c r="FJ281" s="1"/>
      <c r="FK281" s="1"/>
      <c r="FL281" s="1"/>
      <c r="FV281" s="1"/>
      <c r="FW281" s="1"/>
      <c r="FX281" s="1"/>
      <c r="GA281" s="1"/>
      <c r="GB281" s="1"/>
      <c r="GC281" s="1"/>
      <c r="GD281" s="1"/>
      <c r="GE281" s="1"/>
      <c r="GF281" s="1"/>
      <c r="GG281" s="1"/>
      <c r="GI281" s="1"/>
      <c r="GK281" s="1"/>
      <c r="GL281" s="1"/>
      <c r="GM281" s="1"/>
      <c r="GN281" s="1"/>
      <c r="GO281" s="1"/>
      <c r="GP281" s="1"/>
      <c r="GQ281" s="1"/>
      <c r="GS281" s="1"/>
      <c r="GT281" s="1"/>
      <c r="GU281" s="1"/>
      <c r="GV281" s="1"/>
      <c r="GW281" s="1"/>
      <c r="GX281" s="1"/>
      <c r="GY281" s="1"/>
      <c r="GZ281" s="1"/>
      <c r="HA281" s="1"/>
      <c r="HB281" s="1"/>
      <c r="HC281" s="1"/>
      <c r="HD281" s="1"/>
      <c r="HE281" s="1"/>
      <c r="HF281" s="1"/>
      <c r="HH281" s="1"/>
      <c r="HI281" s="1"/>
      <c r="HJ281" s="1"/>
      <c r="HK281" s="1"/>
      <c r="HL281" s="1"/>
      <c r="HM281" s="1"/>
      <c r="HO281" s="1"/>
      <c r="HP281" s="1"/>
      <c r="HQ281" s="1"/>
      <c r="HR281" s="1"/>
      <c r="HS281" s="1"/>
      <c r="HT281" s="1"/>
      <c r="HU281" s="1"/>
      <c r="HV281" s="1"/>
      <c r="HW281" s="1"/>
      <c r="HX281" s="1"/>
      <c r="HZ281" s="1"/>
      <c r="IA281" s="1"/>
      <c r="IB281" s="1"/>
      <c r="IC281" s="1"/>
      <c r="ID281" s="1"/>
      <c r="IE281" s="1"/>
      <c r="IF281" s="1"/>
      <c r="IG281" s="1"/>
      <c r="IH281" s="1"/>
      <c r="II281" s="1"/>
    </row>
    <row r="282" spans="1:243" x14ac:dyDescent="0.2">
      <c r="A282" s="14">
        <f t="shared" si="1129"/>
        <v>282</v>
      </c>
      <c r="C282" s="2">
        <v>42521</v>
      </c>
      <c r="G282" s="3">
        <v>108.30500000000001</v>
      </c>
      <c r="H282" s="3">
        <v>120.03700000000001</v>
      </c>
      <c r="I282" s="3">
        <v>129.22</v>
      </c>
      <c r="J282" s="4">
        <v>163.1</v>
      </c>
      <c r="P282" s="128">
        <f t="shared" si="1165"/>
        <v>3486.5000000000009</v>
      </c>
      <c r="Q282" s="5">
        <f t="shared" si="1166"/>
        <v>3843.7500000000005</v>
      </c>
      <c r="R282" s="6">
        <f t="shared" si="1167"/>
        <v>4150</v>
      </c>
      <c r="S282" s="7">
        <f t="shared" si="1168"/>
        <v>5225.9999999999991</v>
      </c>
      <c r="Y282" s="4">
        <f t="shared" ref="Y282:Y313" si="1169">ABS(BA282)</f>
        <v>0</v>
      </c>
      <c r="Z282" s="1">
        <f t="shared" ref="Z282:Z313" si="1170">ABS(BB282)</f>
        <v>0.25000000000090949</v>
      </c>
      <c r="AA282" s="1">
        <f t="shared" ref="AA282:AA313" si="1171">ABS(BC282)</f>
        <v>0.49999999999909051</v>
      </c>
      <c r="AB282" s="1">
        <f t="shared" ref="AB282:AB313" si="1172">ABS(BD282)</f>
        <v>11.999999999998181</v>
      </c>
      <c r="AC282" s="1"/>
      <c r="AD282" s="1"/>
      <c r="AE282" s="126"/>
      <c r="AF282" s="126"/>
      <c r="AG282" s="126"/>
      <c r="AH282" s="4">
        <f t="shared" si="1139"/>
        <v>0.16666666666727301</v>
      </c>
      <c r="AI282" s="4">
        <f t="shared" si="1140"/>
        <v>0.1500000000005457</v>
      </c>
      <c r="AJ282" s="4">
        <f t="shared" si="1141"/>
        <v>0.55000000000036375</v>
      </c>
      <c r="AK282" s="4">
        <f t="shared" si="1142"/>
        <v>0.58333333333363657</v>
      </c>
      <c r="AL282" s="4">
        <f t="shared" si="1143"/>
        <v>0.50000000000045475</v>
      </c>
      <c r="AM282" s="4">
        <f t="shared" si="1144"/>
        <v>4.4999999999984848</v>
      </c>
      <c r="AN282" s="4">
        <f t="shared" si="1145"/>
        <v>5.2999999999983629</v>
      </c>
      <c r="AO282" s="4">
        <f t="shared" si="1146"/>
        <v>1</v>
      </c>
      <c r="AP282" s="4">
        <f t="shared" si="1147"/>
        <v>0.83333333333454607</v>
      </c>
      <c r="AQ282" s="4">
        <f t="shared" si="1148"/>
        <v>5.3749999999989395</v>
      </c>
      <c r="AR282" s="4">
        <f t="shared" si="1149"/>
        <v>0.19999999999963619</v>
      </c>
      <c r="AS282" s="4">
        <f t="shared" si="1150"/>
        <v>2.4166666666653529</v>
      </c>
      <c r="AT282" s="4">
        <f t="shared" si="1151"/>
        <v>1.5999999999997574</v>
      </c>
      <c r="AU282" s="1"/>
      <c r="BA282" s="11">
        <f t="shared" ref="BA282:BD285" si="1173">P282-P281</f>
        <v>0</v>
      </c>
      <c r="BB282" s="11">
        <f t="shared" si="1173"/>
        <v>0.25000000000090949</v>
      </c>
      <c r="BC282" s="12">
        <f t="shared" si="1173"/>
        <v>-0.49999999999909051</v>
      </c>
      <c r="BD282" s="13">
        <f t="shared" si="1173"/>
        <v>11.999999999998181</v>
      </c>
      <c r="BJ282" s="11">
        <f t="shared" ref="BJ282:BJ313" si="1174">((BA282*2)-(BB282/BJ$3))</f>
        <v>-0.16666666666727301</v>
      </c>
      <c r="BK282" s="11">
        <f t="shared" ref="BK282:BK313" si="1175">((BA282*2)-(BB282/BK$3))</f>
        <v>-0.1500000000005457</v>
      </c>
      <c r="BL282" s="11">
        <f t="shared" ref="BL282:BL313" si="1176">BB282-(BC282/BL$3)</f>
        <v>0.55000000000036375</v>
      </c>
      <c r="BM282" s="11">
        <f t="shared" ref="BM282:BM313" si="1177">BB282-(BC282/BM$3)</f>
        <v>0.58333333333363657</v>
      </c>
      <c r="BN282" s="11">
        <f t="shared" ref="BN282:BN313" si="1178">BB282-(BC282/BN$3)</f>
        <v>0.50000000000045475</v>
      </c>
      <c r="BO282" s="11">
        <f t="shared" ref="BO282:BO313" si="1179">BC282-(BD282/BO$3)</f>
        <v>-4.4999999999984848</v>
      </c>
      <c r="BP282" s="11">
        <f t="shared" ref="BP282:BP313" si="1180">BC282-(BD282/BP$3)</f>
        <v>-5.2999999999983629</v>
      </c>
      <c r="BQ282" s="1">
        <v>1</v>
      </c>
      <c r="BR282" s="11">
        <f t="shared" ref="BR282:BR313" si="1181">-(BK282*BK$3-BM282)</f>
        <v>0.83333333333454607</v>
      </c>
      <c r="BS282" s="11">
        <f t="shared" ref="BS282:BS313" si="1182">-(BM282*BM$3-BO282)</f>
        <v>-5.3749999999989395</v>
      </c>
      <c r="BT282" s="11">
        <f t="shared" ref="BT282:BT313" si="1183">((BA282*2)-(BC282/BT$3))</f>
        <v>0.19999999999963619</v>
      </c>
      <c r="BU282" s="11">
        <f t="shared" ref="BU282:BU313" si="1184">BB282-(BD282/BU$3)</f>
        <v>-2.4166666666653529</v>
      </c>
      <c r="BV282" s="11">
        <f t="shared" ref="BV282:BV313" si="1185">(BA282*2)-(BD282/BV$3)</f>
        <v>-1.5999999999997574</v>
      </c>
      <c r="BY282" s="126"/>
      <c r="BZ282" s="126"/>
      <c r="CB282" s="1">
        <f t="shared" ref="CB282:CB313" si="1186">IF(OR(BA282=0,BK282=0),1,IF(BA282&gt;0,IF(BK282&gt;0,1,0),IF(BK282&lt;0,1,0)))</f>
        <v>1</v>
      </c>
      <c r="CC282" s="1">
        <f t="shared" ref="CC282:CC313" si="1187">IF(OR(BB282=0,BK282=0),1,IF(BB282&gt;0,IF(BK282&gt;0,1,0),IF(BK282&lt;0,1,0)))</f>
        <v>0</v>
      </c>
      <c r="CD282" s="1">
        <f t="shared" ref="CD282:CD313" si="1188">IF(OR(BC282=0,BK282=0),1,IF(BC282&gt;0,IF(BK282&gt;0,1,0),IF(BK282&lt;0,1,0)))</f>
        <v>1</v>
      </c>
      <c r="CE282" s="126">
        <f t="shared" si="1152"/>
        <v>0</v>
      </c>
      <c r="CF282" s="1">
        <f t="shared" ref="CF282:CF313" si="1189">IF(OR(AND(BD282&gt;-0.001,BD282&lt;0.001),AND(BK282&gt;-0.001,BK282&lt;0.001)),0,IF(BD282&gt;0,IF(BK282&gt;0,1,0),IF(BK282&lt;0,1,0)))</f>
        <v>0</v>
      </c>
      <c r="CG282" s="1" t="str">
        <f t="shared" ref="CG282:CG313" si="1190">IF(CE282=0,"",IF(OR(BK282=0,BO282=0),1,IF(BK282&gt;0,IF(BO282&gt;0,1,0),IF(BO282&lt;0,1,0))))</f>
        <v/>
      </c>
      <c r="CH282" s="1">
        <f t="shared" si="1153"/>
        <v>1</v>
      </c>
      <c r="CI282" s="1" t="str">
        <f t="shared" ref="CI282:CI313" si="1191">IF(CV282=0,IF(AND(BK282&gt;-0.001,BD282&lt;0.001),1,IF(AND(BK282&lt;0.001,BD282&gt;-0.001),1,0)),"")</f>
        <v/>
      </c>
      <c r="CJ282" s="1">
        <f t="shared" ref="CJ282:CJ313" si="1192">IF(DI282=1,IF(AND(BK282&gt;-0.001,BD282&lt;0.001),1,IF(AND(BK282&lt;0.001,BD282&gt;-0.001),1,0)),"")</f>
        <v>1</v>
      </c>
      <c r="CK282" s="1">
        <f t="shared" ref="CK282:CK313" si="1193">IF(CV282=1,IF(AND(BK282&gt;-0.001,BD282&lt;0.001),1,IF(AND(BK282&lt;0.001,BD282&gt;-0.001),1,0)),"")</f>
        <v>1</v>
      </c>
      <c r="CL282" s="1">
        <f t="shared" ref="CL282:CL313" si="1194">IF(OR(BK282=0,BM282=0),1,IF(BK282&gt;0,IF(BM282&gt;0,1,0),IF(BM282&lt;0,1,0)))</f>
        <v>0</v>
      </c>
      <c r="CM282" s="1" t="str">
        <f t="shared" ref="CM282:CM313" si="1195">IF(CL282=1,IF(OR(BD282=0,BK282=0),1,IF(BD282&gt;0,IF(BK282&lt;0,1,0),IF(BK282&gt;0,1,0))),"")</f>
        <v/>
      </c>
      <c r="CN282" s="1">
        <f t="shared" ref="CN282:CN306" si="1196">IF(CE282=0,IF(OR(BK282=0,BM282=0),1,IF(BK282&gt;0,IF(BM282&gt;0,1,0),IF(BM282&lt;0,1,0))),"")</f>
        <v>0</v>
      </c>
      <c r="CO282" s="1" t="str">
        <f t="shared" ref="CO282:CO306" si="1197">IF(CE282=1,IF(OR(BK282=0,BM282=0),1,IF(BK282&gt;0,IF(BM282&gt;0,1,0),IF(BM282&lt;0,1,0))),"")</f>
        <v/>
      </c>
      <c r="CP282" s="1">
        <f t="shared" ref="CP282:CP306" si="1198">IF(CB282=1,IF(OR(BK282=0,BM282=0),1,IF(BK282&gt;0,IF(BM282&gt;0,1,0),IF(BM282&lt;0,1,0))),"")</f>
        <v>0</v>
      </c>
      <c r="CQ282" s="1" t="str">
        <f t="shared" ref="CQ282:CQ306" si="1199">IF(CB282=0,IF(OR(BK282=0,BM282=0),1,IF(BK282&gt;0,IF(BM282&gt;0,1,0),IF(BM282&lt;0,1,0))),"")</f>
        <v/>
      </c>
      <c r="CS282" s="1">
        <f t="shared" ref="CS282:CS313" si="1200">IF(OR(BA282=0,BM282=0),1,IF(BA282&gt;0,IF(BM282&gt;0,1,0),IF(BM282&lt;0,1,0)))</f>
        <v>1</v>
      </c>
      <c r="CT282" s="1">
        <f t="shared" ref="CT282:CT313" si="1201">IF(OR(BB282=0,BM282=0),1,IF(BB282&gt;0,IF(BM282&gt;0,1,0),IF(BM282&lt;0,1,0)))</f>
        <v>1</v>
      </c>
      <c r="CU282" s="1">
        <f t="shared" ref="CU282:CU313" si="1202">IF(OR(BC282=0,BM282=0),1,IF(BC282&gt;0,IF(BM282&gt;0,1,0),IF(BM282&lt;0,1,0)))</f>
        <v>0</v>
      </c>
      <c r="CV282" s="126">
        <f t="shared" si="1156"/>
        <v>1</v>
      </c>
      <c r="CW282" s="1" t="str">
        <f t="shared" ref="CW282:CW313" si="1203">IF(AND(BC282&gt;-0.0001,BD282 &gt;-0.0001),1,IF(AND(BC282&lt;0.0001,BD282&lt;0.0001),1,""))</f>
        <v/>
      </c>
      <c r="CX282" s="1">
        <f t="shared" ref="CX282:CX313" si="1204">IF(CV282=1,1,"")</f>
        <v>1</v>
      </c>
      <c r="CY282" s="1">
        <f t="shared" ref="CY282:CY313" si="1205">IF(CX282=1,IF(OR(BA282=0,BK282=0),1,IF(BA282&gt;0,IF(BK282&gt;0,1,0),IF(BK282&lt;0,1,0))),"")</f>
        <v>1</v>
      </c>
      <c r="CZ282" s="1">
        <f t="shared" ref="CZ282:CZ313" si="1206">IF(CX282=1,IF(OR(BD282=0,BK282=0),1,IF(BD282&gt;0,IF(BK282&gt;0,1,0),IF(BK282&lt;0,1,0))),"")</f>
        <v>0</v>
      </c>
      <c r="DA282" s="1">
        <f t="shared" ref="DA282:DA313" si="1207">IF(CX282=1,IF(OR(BD282=0,BO282=0),1,IF(BD282&gt;0,IF(BO282&gt;0,1,0),IF(BO282&lt;0,1,0))),"")</f>
        <v>0</v>
      </c>
      <c r="DB282" s="1" t="str">
        <f t="shared" ref="DB282:DB313" si="1208">IF(CX282="",IF(OR(BD282=0,BO282=0),1,IF(BD282&gt;0,IF(BO282&gt;0,1,0),IF(BO282&lt;0,1,0))),"")</f>
        <v/>
      </c>
      <c r="DC282" s="1">
        <f t="shared" ref="DC282:DC313" si="1209">IF(DJ282=0,IF(AND(BM282&gt;-0.001,BD282&lt;0.001),1,IF(AND(BM282&lt;0.001,BD282&gt;-0.001),1,0)),"")</f>
        <v>0</v>
      </c>
      <c r="DD282" s="1" t="str">
        <f t="shared" ref="DD282:DD313" si="1210">IF(DJ282=1,IF(AND(BM282&gt;-0.001,BD282&lt;0.001),1,IF(AND(BM282&lt;0.001,BD282&gt;-0.001),1,0)),"")</f>
        <v/>
      </c>
      <c r="DE282" s="1" t="str">
        <f t="shared" ref="DE282:DE306" si="1211">IF(DD282="",IF(CV282+DC282=1,"",1),IF(CV282+DD282=1,"",1))</f>
        <v/>
      </c>
      <c r="DF282" s="1"/>
      <c r="DG282" s="126">
        <f t="shared" si="1157"/>
        <v>1</v>
      </c>
      <c r="DH282" s="1">
        <f t="shared" ref="DH282:DH313" si="1212">IF(OR(BB282=0,BO282=0),1,IF(BB282&gt;0,IF(BO282&gt;0,1,0),IF(BO282&lt;0,1,0)))</f>
        <v>0</v>
      </c>
      <c r="DI282" s="1">
        <f t="shared" ref="DI282:DI313" si="1213">IF(OR(BC282=0,BO282=0),1,IF(BC282&gt;0,IF(BO282&gt;0,1,0),IF(BO282&lt;0,1,0)))</f>
        <v>1</v>
      </c>
      <c r="DJ282" s="1">
        <f t="shared" ref="DJ282:DJ313" si="1214">IF(OR(BD282=0,BO282=0),1,IF(BD282&gt;0,IF(BO282&gt;0,1,0),IF(BO282&lt;0,1,0)))</f>
        <v>0</v>
      </c>
      <c r="DK282" s="1">
        <f t="shared" ref="DK282:DK313" si="1215">IF(DJ282=0,IF(OR(BD282=0,BM282=0),1,IF(BD282&gt;0,IF(BM282&gt;0,1,0),IF(BM282&lt;0,1,0))),"")</f>
        <v>1</v>
      </c>
      <c r="DL282" s="1"/>
      <c r="DM282" s="1">
        <f t="shared" ref="DM282:DM313" si="1216">IF(DJ282=0,IF(OR(BK282=0,BM282=0),1,IF(BK282&gt;0,IF(BM282&gt;0,1,0),IF(BM282&lt;0,1,0))),"")</f>
        <v>0</v>
      </c>
      <c r="DN282" s="1" t="str">
        <f t="shared" ref="DN282:DN313" si="1217">IF(DJ282=1,IF(OR(BD282=0,BM282=0),1,IF(BD282&gt;0,IF(BM282&gt;0,1,0),IF(BM282&lt;0,1,0))),"")</f>
        <v/>
      </c>
      <c r="DO282" s="1" t="str">
        <f t="shared" ref="DO282:DO313" si="1218">IF(DJ282=1,IF(OR(BK282=0,BM282=0),1,IF(BK282&gt;0,IF(BM282&gt;0,1,0),IF(BM282&lt;0,1,0))),"")</f>
        <v/>
      </c>
      <c r="DP282" s="1" t="str">
        <f t="shared" ref="DP282:DP313" si="1219">IF(DJ282=1,IF(OR(BD282=0,BK282=0),1,IF(BD282&gt;0,IF(BK282&gt;0,1,0),IF(BK282&lt;0,1,0))),"")</f>
        <v/>
      </c>
      <c r="DQ282" s="1" t="str">
        <f t="shared" ref="DQ282:DQ313" si="1220">IF(DJ282=1,IF(OR(BK282=0,BM282=0),1,IF(BK282&gt;0,IF(BM282&gt;0,1,0),IF(BM282&lt;0,1,0))),"")</f>
        <v/>
      </c>
      <c r="DR282" s="1" t="str">
        <f t="shared" ref="DR282:DR313" si="1221">IF(DJ282=1,IF(OR(BM282=0,BP282=0),1,IF(BM282&gt;0,IF(BP282&gt;0,1,0),IF(BP282&lt;0,1,0))),"")</f>
        <v/>
      </c>
      <c r="DS282" s="1" t="str">
        <f t="shared" ref="DS282:DS313" si="1222">IF(DJ282=1,IF(OR(BM282=0,BT282=0),1,IF(BM282&gt;0,IF(BT282&gt;0,1,0),IF(BT282&lt;0,1,0))),"")</f>
        <v/>
      </c>
      <c r="DT282" s="1" t="str">
        <f t="shared" ref="DT282:DT313" si="1223">IF(DJ282=1,IF(OR(BM282=0,BU282=0),1,IF(BM282&gt;0,IF(BU282&gt;0,1,0),IF(BU282&lt;0,1,0))),"")</f>
        <v/>
      </c>
      <c r="DU282" s="1" t="str">
        <f t="shared" ref="DU282:DU313" si="1224">IF(DJ282=1,IF(OR(AND(BO282&gt;-0.001,BM282&lt;0.001, BK282&lt;0.001),AND(BO282&lt;0.001,BM282&gt;-0.001,BK282&gt;-0.001)),1,0),"")</f>
        <v/>
      </c>
      <c r="DV282" s="1">
        <f t="shared" ref="DV282:DV313" si="1225">IF(OR(AND(BD282&gt;-0.001, BD282 &lt;0.001),AND(BO282&gt;-0.001,BO282&lt;0.001)),1,IF(BD282&gt;-0.001,IF(BO282&gt;-0.001,1,0),IF(BO282&lt;0.001,1,0)))</f>
        <v>0</v>
      </c>
      <c r="DW282" s="1">
        <f t="shared" ref="DW282:DW313" si="1226">IF(OR(AND(BD282&gt;0, BC282 &lt;0),AND(BD282&lt;0, BC282 &gt;0)),1,0)</f>
        <v>1</v>
      </c>
      <c r="DX282" s="1">
        <f t="shared" ref="DX282:DX313" si="1227">IF(DW282=1,IF(OR(AND(BD282&gt;0,BM282&lt;0.001),AND(BD282&lt;0,BM282&gt;-0.001)),1,0),"")</f>
        <v>0</v>
      </c>
      <c r="DY282" s="1">
        <f t="shared" ref="DY282:DY313" si="1228">IF(DK282=1,IF(OR(AND(BK282&gt;-0.001,BM282&gt;-0.001),AND(BK282&lt;0.001,BM282&lt;0.001)),1,0),"")</f>
        <v>0</v>
      </c>
      <c r="EA282" s="1">
        <f t="shared" ref="EA282:EA313" si="1229">IF(OR(BA282=0,BU282=0),1,IF(BA282&gt;0,IF(BU282&gt;0,1,0),IF(BU282&lt;0,1,0)))</f>
        <v>1</v>
      </c>
      <c r="EB282" s="1">
        <f t="shared" ref="EB282:EB313" si="1230">IF(OR(BB282=0,BU282=0),1,IF(BB282&gt;0,IF(BU282&gt;0,1,0),IF(BU282&lt;0,1,0)))</f>
        <v>0</v>
      </c>
      <c r="EC282" s="1">
        <f t="shared" ref="EC282:EC313" si="1231">IF(OR(BC282=0,BU282=0),1,IF(BC282&gt;0,IF(BU282&gt;0,1,0),IF(BU282&lt;0,1,0)))</f>
        <v>1</v>
      </c>
      <c r="ED282" s="1">
        <f t="shared" ref="ED282:ED313" si="1232">IF(OR(BD282=0,BU282=0),1,IF(BD282&gt;0,IF(BU282&gt;0,1,0),IF(BU282&lt;0,1,0)))</f>
        <v>0</v>
      </c>
      <c r="EF282" s="1">
        <f t="shared" ref="EF282:EF313" si="1233">IF(BA282&gt;0,IF(BS282&gt;0,1,0),IF(BS282&lt;0,1,0))</f>
        <v>1</v>
      </c>
      <c r="EG282" s="1">
        <f t="shared" ref="EG282:EG313" si="1234">IF(BB282&gt;0,IF(BS282&gt;0,1,0),IF(BS282&lt;0,1,0))</f>
        <v>0</v>
      </c>
      <c r="EH282" s="1">
        <f t="shared" ref="EH282:EH313" si="1235">IF(BC282&gt;0,IF(BS282&gt;0,1,0),IF(BS282&lt;0,1,0))</f>
        <v>1</v>
      </c>
      <c r="EI282" s="1">
        <f t="shared" ref="EI282:EI313" si="1236">IF(BD282&gt;0,IF(BS282&gt;0,1,0),IF(BS282&lt;0,1,0))</f>
        <v>0</v>
      </c>
      <c r="EK282" s="1">
        <f t="shared" ref="EK282:EK313" si="1237">IF(OR(BA282=0,BB282=0),1,IF(BA282&gt;0,IF(BB282&gt;0,1,0),IF(BB282&lt;0,1,0)))</f>
        <v>1</v>
      </c>
      <c r="EL282" s="1">
        <f t="shared" ref="EL282:EL313" si="1238">IF(OR(BA282=0,BC282=0),1,IF(BA282&gt;0,IF(BC282&gt;0,1,0),IF(BC282&lt;0,1,0)))</f>
        <v>1</v>
      </c>
      <c r="EM282" s="1">
        <f t="shared" ref="EM282:EM313" si="1239">IF(OR(BA282=0,BD282=0),1,IF(BA282&gt;0,IF(BD282&gt;0,1,0),IF(BD282&lt;0,1,0)))</f>
        <v>1</v>
      </c>
      <c r="EO282" s="1">
        <f t="shared" ref="EO282:EO313" si="1240">IF(OR(BA282=0,BB282=0),1,IF(BB282&gt;0,IF(BA282&gt;0,1,0),IF(BA282&lt;0,1,0)))</f>
        <v>1</v>
      </c>
      <c r="EP282" s="1">
        <f t="shared" ref="EP282:EP313" si="1241">IF(OR(BB282=0,BC282=0),1,IF(BB282&gt;0,IF(BC282&gt;0,1,0),IF(BC282&lt;0,1,0)))</f>
        <v>0</v>
      </c>
      <c r="EQ282" s="1">
        <f t="shared" ref="EQ282:EQ313" si="1242">IF(OR(BB282=0,BD282=0),1,IF(BB282&gt;0,IF(BD282&gt;0,1,0),IF(BD282&lt;0,1,0)))</f>
        <v>1</v>
      </c>
      <c r="ES282" s="1">
        <f t="shared" ref="ES282:ES313" si="1243">IF(OR(BC282=0,BA282=0),1,IF(BC282&gt;0,IF(BA282&gt;0,1,0),IF(BA282&lt;0,1,0)))</f>
        <v>1</v>
      </c>
      <c r="ET282" s="1">
        <f t="shared" ref="ET282:ET313" si="1244">IF(OR(BC282=0,BB282=0),1,IF(BC282&gt;0,IF(BB282&gt;0,1,0),IF(BB282&lt;0,1,0)))</f>
        <v>0</v>
      </c>
      <c r="EU282" s="1">
        <f t="shared" ref="EU282:EU313" si="1245">IF(OR(BC282=0,BD282=0),1,IF(BC282&gt;0,IF(BD282&gt;0,1,0),IF(BD282&lt;0,1,0)))</f>
        <v>0</v>
      </c>
      <c r="EV282" s="1" t="str">
        <f t="shared" ref="EV282:EV313" si="1246">IF(AND(BC282&gt;-0.0001,BD282 &gt;-0.0001),1,IF(AND(BC282&lt;0.0001,BD282&lt;0.0001),1,""))</f>
        <v/>
      </c>
      <c r="EW282" s="1" t="str">
        <f t="shared" ref="EW282:EW313" si="1247">IF(EU282=1,IF(OR(BD282=0,BM282=0),1,IF(BD282&gt;0,IF(BM282&gt;0,1,0),IF(BM282&lt;0,1,0))),"")</f>
        <v/>
      </c>
      <c r="EY282" s="1">
        <f t="shared" ref="EY282:EY313" si="1248">IF(OR(BD282=0,BA282=0),1,IF(BD282&gt;0,IF(BA282&gt;0,1,0),IF(BA282&lt;0,1,0)))</f>
        <v>1</v>
      </c>
      <c r="EZ282" s="1">
        <f t="shared" ref="EZ282:EZ313" si="1249">IF(OR(BD282=0,BB282=0),1,IF(BD282&gt;0,IF(BB282&gt;0,1,0),IF(BB282&lt;0,1,0)))</f>
        <v>1</v>
      </c>
      <c r="FA282" s="1">
        <f t="shared" ref="FA282:FA313" si="1250">IF(OR(BD282=0,BC282=0),1,IF(BD282&gt;0,IF(BC282&gt;0,1,0),IF(BC282&lt;0,1,0)))</f>
        <v>0</v>
      </c>
      <c r="FC282" s="1">
        <f t="shared" ref="FC282:FC313" si="1251">IF(OR(BM282=0,BO282=0),1,IF(BM282&gt;0,IF(BO282&gt;0,1,0),IF(BO282&lt;0,1,0)))</f>
        <v>0</v>
      </c>
      <c r="FD282" s="1" t="str">
        <f t="shared" ref="FD282:FD313" si="1252">IF(FC282=1,IF(AND(BD282&gt;0,BO282&lt;0),1,IF(AND(BD282&lt;0,BO282&gt;0),1,0)),"")</f>
        <v/>
      </c>
      <c r="FE282" s="1"/>
      <c r="FF282" s="1">
        <f t="shared" ref="FF282:FF313" si="1253">IF(OR(BK282=0,BM282=0),1,IF(BK282&gt;0,IF(BM282&gt;0,1,0),IF(BM282&lt;0,1,0)))</f>
        <v>0</v>
      </c>
      <c r="FG282" s="1">
        <f t="shared" ref="FG282:FG313" si="1254">IF(OR(BK282=0,BO282=0),1,IF(BK282&gt;0,IF(BO282&gt;0,1,0),IF(BO282&lt;0,1,0)))</f>
        <v>1</v>
      </c>
      <c r="FH282" s="1">
        <f t="shared" ref="FH282:FH313" si="1255">IF(BK282&gt;0,IF(BM282&gt;0,IF(BO282&gt;0,1,0),0),IF(BM282&lt;0,IF(BO282&lt;0,1,0),0))</f>
        <v>0</v>
      </c>
      <c r="FI282" s="1" t="str">
        <f t="shared" ref="FI282:FI313" si="1256">IF(FH282=0,"",(IF(BO282&gt;0,IF(BD282&gt;0,1,0),IF(BD282&lt;0,1,0))))</f>
        <v/>
      </c>
      <c r="FJ282" s="1" t="str">
        <f t="shared" ref="FJ282:FJ313" si="1257">IF(FH282=0,"",(IF(BO282&gt;0,IF(BC282&gt;0,1,0),IF(BC282&lt;0,1,0))))</f>
        <v/>
      </c>
      <c r="FK282" s="1" t="str">
        <f t="shared" ref="FK282:FK313" si="1258">IF(FH282=0,"",(IF(BO282&gt;0,IF(BB282&gt;0,1,0),IF(BB282&lt;0,1,0))))</f>
        <v/>
      </c>
      <c r="FL282" s="1" t="str">
        <f t="shared" ref="FL282:FL313" si="1259">IF(FH282=0,"",(IF(BO282&gt;0,IF(BA282&gt;0,1,0),IF(BA282&lt;0,1,0))))</f>
        <v/>
      </c>
      <c r="FN282" s="1" t="str">
        <f t="shared" ref="FN282:FN313" si="1260">IF(ABS(BB282)&gt;9.76,1,"")</f>
        <v/>
      </c>
      <c r="FO282" s="1" t="str">
        <f t="shared" ref="FO282:FO313" si="1261">IF(FN282=1,IF(BB282&gt;0,IF(BL282&lt;0,1,0),IF(BL282&gt;0,1,0)),"")</f>
        <v/>
      </c>
      <c r="FP282" s="1" t="str">
        <f t="shared" ref="FP282:FP313" si="1262">IF(BL282&gt;1.96, IF(BB282&gt;9.76,1,0),IF(BL282&lt;-1.96, IF(BB282&lt;-9.76,1,0),""))</f>
        <v/>
      </c>
      <c r="FV282" s="1">
        <f t="shared" ref="FV282:FW285" si="1263">IF(BK281&gt;0,IF(BK282&gt;0,1,0),IF(BK282&lt;0,1,0))</f>
        <v>1</v>
      </c>
      <c r="FW282" s="1">
        <f t="shared" si="1263"/>
        <v>0</v>
      </c>
      <c r="FX282" s="1">
        <f t="shared" ref="FX282:FX306" si="1264">IF(BO281&gt;0,IF(BO282&gt;0,1,0),IF(BO282&lt;0,1,0))</f>
        <v>1</v>
      </c>
      <c r="GA282" s="1">
        <f t="shared" ref="GA282:GA313" si="1265">IF(BA282&gt;0,IF(BR282&gt;0,1,0),IF(BR282&lt;0,1,0))</f>
        <v>0</v>
      </c>
      <c r="GB282" s="1">
        <f t="shared" ref="GB282:GB313" si="1266">IF(BB282&gt;0,IF(BR282&gt;0,1,0),IF(BR282&lt;0,1,0))</f>
        <v>1</v>
      </c>
      <c r="GC282" s="1">
        <f t="shared" ref="GC282:GC313" si="1267">IF(BC282&gt;0,IF(BR282&gt;0,1,0),IF(BR282&lt;0,1,0))</f>
        <v>0</v>
      </c>
      <c r="GD282" s="1">
        <f t="shared" ref="GD282:GD313" si="1268">IF(BD282&gt;0,IF(BR282&gt;0,1,0),IF(BR282&lt;0,1,0))</f>
        <v>1</v>
      </c>
      <c r="GE282" s="1">
        <f t="shared" ref="GE282:GE313" si="1269">IF(BK282&gt;0,IF(BR282&gt;0,1,0),IF(BR282&lt;0,1,0))</f>
        <v>0</v>
      </c>
      <c r="GF282" s="1">
        <f t="shared" ref="GF282:GF313" si="1270">IF(BM282&gt;0,IF(BR282&gt;0,1,0),IF(BR282&lt;0,1,0))</f>
        <v>1</v>
      </c>
      <c r="GG282" s="1">
        <f t="shared" ref="GG282:GG313" si="1271">IF(BO282&gt;0,IF(BR282&gt;0,1,0),IF(BR282&lt;0,1,0))</f>
        <v>0</v>
      </c>
      <c r="GI282" s="1">
        <f t="shared" ref="GI282:GI313" si="1272">IF(BR282&gt;0,IF(BS282&gt;0,1,0),IF(BS282&lt;0,1,0))</f>
        <v>0</v>
      </c>
      <c r="GK282" s="1">
        <f t="shared" ref="GK282:GK313" si="1273">IF(BA282&gt;0,IF(BS282&gt;0,1,0),IF(BS282&lt;0,1,0))</f>
        <v>1</v>
      </c>
      <c r="GL282" s="1">
        <f t="shared" ref="GL282:GL313" si="1274">IF(BB282&gt;0,IF(BS282&gt;0,1,0),IF(BS282&lt;0,1,0))</f>
        <v>0</v>
      </c>
      <c r="GM282" s="1">
        <f t="shared" ref="GM282:GM313" si="1275">IF(BC282&gt;0,IF(BS282&gt;0,1,0),IF(BS282&lt;0,1,0))</f>
        <v>1</v>
      </c>
      <c r="GN282" s="1">
        <f t="shared" ref="GN282:GN313" si="1276">IF(BD282&gt;0,IF(BS282&gt;0,1,0),IF(BS282&lt;0,1,0))</f>
        <v>0</v>
      </c>
      <c r="GO282" s="1">
        <f t="shared" ref="GO282:GO313" si="1277">IF(BK282&gt;0,IF(BS282&gt;0,1,0),IF(BS282&lt;0,1,0))</f>
        <v>1</v>
      </c>
      <c r="GP282" s="1">
        <f t="shared" ref="GP282:GP313" si="1278">IF(BM282&gt;0,IF(BS282&gt;0,1,0),IF(BS282&lt;0,1,0))</f>
        <v>0</v>
      </c>
      <c r="GQ282" s="1">
        <f t="shared" ref="GQ282:GQ313" si="1279">IF(BO282&gt;0,IF(BS282&gt;0,1,0),IF(BS282&lt;0,1,0))</f>
        <v>1</v>
      </c>
      <c r="GS282" s="1" t="str">
        <f t="shared" ref="GS282:GS313" si="1280">IF(ABS(BD282)&gt;32,IF(ABS(BM282)&gt;2,1,0),"")</f>
        <v/>
      </c>
      <c r="GT282" s="1" t="str">
        <f t="shared" ref="GT282:GT313" si="1281">IF(ABS(BD282)&gt;40,IF(ABS(BM282)&gt;2,1,0),"")</f>
        <v/>
      </c>
      <c r="GU282" s="1">
        <f t="shared" ref="GU282:GU313" si="1282">IF(ABS(BM282)&gt;1,1,0)</f>
        <v>0</v>
      </c>
      <c r="GV282" s="1">
        <f t="shared" ref="GV282:GV313" si="1283">IF(ABS(BM282)&gt;1.5,1,0)</f>
        <v>0</v>
      </c>
      <c r="GW282" s="1">
        <f t="shared" ref="GW282:GW313" si="1284">IF(ABS(BM282)&gt;1.99,1,0)</f>
        <v>0</v>
      </c>
      <c r="GX282" s="1">
        <f t="shared" ref="GX282:GX313" si="1285">IF(ABS(BM282)&gt;2.5,1,0)</f>
        <v>0</v>
      </c>
      <c r="GY282" s="1">
        <f t="shared" ref="GY282:GY313" si="1286">IF(ABS(BM282)&gt;3,1,0)</f>
        <v>0</v>
      </c>
      <c r="GZ282" s="1"/>
      <c r="HA282" s="1">
        <f t="shared" ref="HA282:HA313" si="1287">IF(ABS(BO282)&gt;2,1,0)</f>
        <v>1</v>
      </c>
      <c r="HB282" s="1">
        <f t="shared" ref="HB282:HB313" si="1288">IF(ABS(BO282)&gt;4,1,0)</f>
        <v>1</v>
      </c>
      <c r="HC282" s="1">
        <f t="shared" ref="HC282:HC313" si="1289">IF(ABS(BO282)&gt;5,1,0)</f>
        <v>0</v>
      </c>
      <c r="HD282" s="1">
        <f t="shared" ref="HD282:HD313" si="1290">IF(ABS(BO282)&gt;6,1,0)</f>
        <v>0</v>
      </c>
      <c r="HE282" s="1">
        <f t="shared" ref="HE282:HE313" si="1291">IF(ABS(BO282)&gt;8,1,0)</f>
        <v>0</v>
      </c>
      <c r="HF282" s="1">
        <f t="shared" ref="HF282:HF313" si="1292">IF(ABS(BO282)&gt;10,1,0)</f>
        <v>0</v>
      </c>
      <c r="HH282" s="1">
        <f t="shared" ref="HH282:HH313" si="1293">IF(ABS(BS282)&gt;1.5,1,0)</f>
        <v>1</v>
      </c>
      <c r="HI282" s="1">
        <f t="shared" ref="HI282:HI313" si="1294">IF(ABS(BS282)&gt;3,1,0)</f>
        <v>1</v>
      </c>
      <c r="HJ282" s="1">
        <f t="shared" ref="HJ282:HJ313" si="1295">IF(ABS(BS282)&gt;4.5,1,0)</f>
        <v>1</v>
      </c>
      <c r="HK282" s="1">
        <f t="shared" ref="HK282:HK313" si="1296">IF(ABS(BS282)&gt;6,1,0)</f>
        <v>0</v>
      </c>
      <c r="HL282" s="1">
        <f t="shared" ref="HL282:HL313" si="1297">IF(ABS(BS282)&gt;7.5,1,0)</f>
        <v>0</v>
      </c>
      <c r="HM282" s="1">
        <f t="shared" ref="HM282:HM313" si="1298">IF(ABS(BS282)&gt;9,1,0)</f>
        <v>0</v>
      </c>
      <c r="HO282" s="1">
        <f t="shared" si="944"/>
        <v>0</v>
      </c>
      <c r="HP282" s="1" t="str">
        <f t="shared" si="945"/>
        <v/>
      </c>
      <c r="HQ282" s="1">
        <f t="shared" ref="HQ282:HQ306" si="1299">IF(BD282&gt;9.1,IF(BM282&lt;0.001,1,0),"")</f>
        <v>0</v>
      </c>
      <c r="HR282" s="1" t="str">
        <f t="shared" ref="HR282:HR306" si="1300">IF(BD282&lt;-9.1,IF(BM282&gt;-0.001,1,0),"")</f>
        <v/>
      </c>
      <c r="HS282" s="1" t="str">
        <f t="shared" ref="HS282:HS288" si="1301">IF(BD282&gt;15.1,IF(BM282&lt;0.001,1,0),"")</f>
        <v/>
      </c>
      <c r="HT282" s="1" t="str">
        <f t="shared" ref="HT282:HT288" si="1302">IF(BD282&lt;-15.1,IF(BM282&gt;-0.001,1,0),"")</f>
        <v/>
      </c>
      <c r="HU282" s="1" t="str">
        <f t="shared" ref="HU282:HU288" si="1303">IF(BD282&gt;31.1,IF(BM282&lt;0.001,1,0),"")</f>
        <v/>
      </c>
      <c r="HV282" s="1" t="str">
        <f t="shared" ref="HV282:HV288" si="1304">IF(BD282&lt;-31.1,IF(BM282&gt;-0.001,1,0),"")</f>
        <v/>
      </c>
      <c r="HW282" s="1" t="str">
        <f t="shared" ref="HW282:HW288" si="1305">IF(BD282&gt;47.1,IF(BM282&lt;0.001,1,0),"")</f>
        <v/>
      </c>
      <c r="HX282" s="1" t="str">
        <f t="shared" ref="HX282:HX288" si="1306">IF(BD282&lt;-47.1,IF(BM282&gt;-0.001,1,0),"")</f>
        <v/>
      </c>
      <c r="HZ282" s="1">
        <f t="shared" si="988"/>
        <v>1</v>
      </c>
      <c r="IA282" s="1" t="str">
        <f t="shared" si="989"/>
        <v/>
      </c>
      <c r="IB282" s="1">
        <f t="shared" si="990"/>
        <v>1</v>
      </c>
      <c r="IC282" s="1" t="str">
        <f t="shared" si="991"/>
        <v/>
      </c>
      <c r="ID282" s="1" t="str">
        <f t="shared" si="992"/>
        <v/>
      </c>
      <c r="IE282" s="1" t="str">
        <f t="shared" si="993"/>
        <v/>
      </c>
      <c r="IF282" s="1" t="str">
        <f t="shared" si="994"/>
        <v/>
      </c>
      <c r="IG282" s="1" t="str">
        <f t="shared" si="995"/>
        <v/>
      </c>
      <c r="IH282" s="1" t="str">
        <f t="shared" si="996"/>
        <v/>
      </c>
      <c r="II282" s="1" t="str">
        <f t="shared" si="997"/>
        <v/>
      </c>
    </row>
    <row r="283" spans="1:243" x14ac:dyDescent="0.2">
      <c r="A283" s="14">
        <f t="shared" si="1129"/>
        <v>283</v>
      </c>
      <c r="C283" s="2">
        <v>42522</v>
      </c>
      <c r="G283" s="3">
        <v>108.285</v>
      </c>
      <c r="H283" s="3">
        <v>119.31</v>
      </c>
      <c r="I283" s="3">
        <v>129.17500000000001</v>
      </c>
      <c r="J283" s="4">
        <v>163.16999999999999</v>
      </c>
      <c r="P283" s="128">
        <f t="shared" si="1165"/>
        <v>3484.4999999999995</v>
      </c>
      <c r="Q283" s="5">
        <f t="shared" si="1166"/>
        <v>3839</v>
      </c>
      <c r="R283" s="6">
        <f t="shared" si="1167"/>
        <v>4145.5000000000009</v>
      </c>
      <c r="S283" s="7">
        <f t="shared" si="1168"/>
        <v>5232.9999999999991</v>
      </c>
      <c r="Y283" s="4">
        <f t="shared" si="1169"/>
        <v>2.0000000000013642</v>
      </c>
      <c r="Z283" s="1">
        <f t="shared" si="1170"/>
        <v>4.7500000000004547</v>
      </c>
      <c r="AA283" s="1">
        <f t="shared" si="1171"/>
        <v>4.4999999999990905</v>
      </c>
      <c r="AB283" s="1">
        <f t="shared" si="1172"/>
        <v>7</v>
      </c>
      <c r="AC283" s="1"/>
      <c r="AD283" s="1"/>
      <c r="AE283" s="126"/>
      <c r="AF283" s="126"/>
      <c r="AG283" s="126"/>
      <c r="AH283" s="4">
        <f t="shared" si="1139"/>
        <v>0.83333333333575865</v>
      </c>
      <c r="AI283" s="4">
        <f t="shared" si="1140"/>
        <v>1.1500000000024557</v>
      </c>
      <c r="AJ283" s="4">
        <f t="shared" si="1141"/>
        <v>2.0500000000010004</v>
      </c>
      <c r="AK283" s="4">
        <f t="shared" si="1142"/>
        <v>1.7500000000010609</v>
      </c>
      <c r="AL283" s="4">
        <f t="shared" si="1143"/>
        <v>2.5000000000009095</v>
      </c>
      <c r="AM283" s="4">
        <f t="shared" si="1144"/>
        <v>6.8333333333324244</v>
      </c>
      <c r="AN283" s="4">
        <f t="shared" si="1145"/>
        <v>7.2999999999990903</v>
      </c>
      <c r="AO283" s="4">
        <f t="shared" si="1146"/>
        <v>1</v>
      </c>
      <c r="AP283" s="4">
        <f t="shared" si="1147"/>
        <v>0.16666666666969876</v>
      </c>
      <c r="AQ283" s="4">
        <f t="shared" si="1148"/>
        <v>4.2083333333308328</v>
      </c>
      <c r="AR283" s="4">
        <f t="shared" si="1149"/>
        <v>2.2000000000030924</v>
      </c>
      <c r="AS283" s="4">
        <f t="shared" si="1150"/>
        <v>6.3055555555560101</v>
      </c>
      <c r="AT283" s="4">
        <f t="shared" si="1151"/>
        <v>4.9333333333360621</v>
      </c>
      <c r="AU283" s="1"/>
      <c r="BA283" s="11">
        <f t="shared" si="1173"/>
        <v>-2.0000000000013642</v>
      </c>
      <c r="BB283" s="11">
        <f t="shared" si="1173"/>
        <v>-4.7500000000004547</v>
      </c>
      <c r="BC283" s="12">
        <f t="shared" si="1173"/>
        <v>-4.4999999999990905</v>
      </c>
      <c r="BD283" s="13">
        <f t="shared" si="1173"/>
        <v>7</v>
      </c>
      <c r="BJ283" s="11">
        <f t="shared" si="1174"/>
        <v>-0.83333333333575865</v>
      </c>
      <c r="BK283" s="11">
        <f t="shared" si="1175"/>
        <v>-1.1500000000024557</v>
      </c>
      <c r="BL283" s="11">
        <f t="shared" si="1176"/>
        <v>-2.0500000000010004</v>
      </c>
      <c r="BM283" s="11">
        <f t="shared" si="1177"/>
        <v>-1.7500000000010609</v>
      </c>
      <c r="BN283" s="11">
        <f t="shared" si="1178"/>
        <v>-2.5000000000009095</v>
      </c>
      <c r="BO283" s="11">
        <f t="shared" si="1179"/>
        <v>-6.8333333333324244</v>
      </c>
      <c r="BP283" s="11">
        <f t="shared" si="1180"/>
        <v>-7.2999999999990903</v>
      </c>
      <c r="BQ283" s="1">
        <v>1</v>
      </c>
      <c r="BR283" s="11">
        <f t="shared" si="1181"/>
        <v>0.16666666666969876</v>
      </c>
      <c r="BS283" s="11">
        <f t="shared" si="1182"/>
        <v>-4.2083333333308328</v>
      </c>
      <c r="BT283" s="11">
        <f t="shared" si="1183"/>
        <v>-2.2000000000030924</v>
      </c>
      <c r="BU283" s="11">
        <f t="shared" si="1184"/>
        <v>-6.3055555555560101</v>
      </c>
      <c r="BV283" s="11">
        <f t="shared" si="1185"/>
        <v>-4.9333333333360621</v>
      </c>
      <c r="BY283" s="126"/>
      <c r="BZ283" s="126"/>
      <c r="CB283" s="1">
        <f t="shared" si="1186"/>
        <v>1</v>
      </c>
      <c r="CC283" s="1">
        <f t="shared" si="1187"/>
        <v>1</v>
      </c>
      <c r="CD283" s="1">
        <f t="shared" si="1188"/>
        <v>1</v>
      </c>
      <c r="CE283" s="126">
        <f t="shared" si="1152"/>
        <v>0</v>
      </c>
      <c r="CF283" s="1">
        <f t="shared" si="1189"/>
        <v>0</v>
      </c>
      <c r="CG283" s="1" t="str">
        <f t="shared" si="1190"/>
        <v/>
      </c>
      <c r="CH283" s="1">
        <f t="shared" si="1153"/>
        <v>1</v>
      </c>
      <c r="CI283" s="1">
        <f t="shared" si="1191"/>
        <v>1</v>
      </c>
      <c r="CJ283" s="1">
        <f t="shared" si="1192"/>
        <v>1</v>
      </c>
      <c r="CK283" s="1" t="str">
        <f t="shared" si="1193"/>
        <v/>
      </c>
      <c r="CL283" s="1">
        <f t="shared" si="1194"/>
        <v>1</v>
      </c>
      <c r="CM283" s="1">
        <f t="shared" si="1195"/>
        <v>1</v>
      </c>
      <c r="CN283" s="1">
        <f t="shared" si="1196"/>
        <v>1</v>
      </c>
      <c r="CO283" s="1" t="str">
        <f t="shared" si="1197"/>
        <v/>
      </c>
      <c r="CP283" s="1">
        <f t="shared" si="1198"/>
        <v>1</v>
      </c>
      <c r="CQ283" s="1" t="str">
        <f t="shared" si="1199"/>
        <v/>
      </c>
      <c r="CS283" s="1">
        <f t="shared" si="1200"/>
        <v>1</v>
      </c>
      <c r="CT283" s="1">
        <f t="shared" si="1201"/>
        <v>1</v>
      </c>
      <c r="CU283" s="1">
        <f t="shared" si="1202"/>
        <v>1</v>
      </c>
      <c r="CV283" s="126">
        <f t="shared" si="1156"/>
        <v>0</v>
      </c>
      <c r="CW283" s="1" t="str">
        <f t="shared" si="1203"/>
        <v/>
      </c>
      <c r="CX283" s="1" t="str">
        <f t="shared" si="1204"/>
        <v/>
      </c>
      <c r="CY283" s="1" t="str">
        <f t="shared" si="1205"/>
        <v/>
      </c>
      <c r="CZ283" s="1" t="str">
        <f t="shared" si="1206"/>
        <v/>
      </c>
      <c r="DA283" s="1" t="str">
        <f t="shared" si="1207"/>
        <v/>
      </c>
      <c r="DB283" s="1">
        <f t="shared" si="1208"/>
        <v>0</v>
      </c>
      <c r="DC283" s="1">
        <f t="shared" si="1209"/>
        <v>1</v>
      </c>
      <c r="DD283" s="1" t="str">
        <f t="shared" si="1210"/>
        <v/>
      </c>
      <c r="DE283" s="1" t="str">
        <f t="shared" si="1211"/>
        <v/>
      </c>
      <c r="DF283" s="1"/>
      <c r="DG283" s="126">
        <f t="shared" si="1157"/>
        <v>1</v>
      </c>
      <c r="DH283" s="1">
        <f t="shared" si="1212"/>
        <v>1</v>
      </c>
      <c r="DI283" s="1">
        <f t="shared" si="1213"/>
        <v>1</v>
      </c>
      <c r="DJ283" s="1">
        <f t="shared" si="1214"/>
        <v>0</v>
      </c>
      <c r="DK283" s="1">
        <f t="shared" si="1215"/>
        <v>0</v>
      </c>
      <c r="DL283" s="1"/>
      <c r="DM283" s="1">
        <f t="shared" si="1216"/>
        <v>1</v>
      </c>
      <c r="DN283" s="1" t="str">
        <f t="shared" si="1217"/>
        <v/>
      </c>
      <c r="DO283" s="1" t="str">
        <f t="shared" si="1218"/>
        <v/>
      </c>
      <c r="DP283" s="1" t="str">
        <f t="shared" si="1219"/>
        <v/>
      </c>
      <c r="DQ283" s="1" t="str">
        <f t="shared" si="1220"/>
        <v/>
      </c>
      <c r="DR283" s="1" t="str">
        <f t="shared" si="1221"/>
        <v/>
      </c>
      <c r="DS283" s="1" t="str">
        <f t="shared" si="1222"/>
        <v/>
      </c>
      <c r="DT283" s="1" t="str">
        <f t="shared" si="1223"/>
        <v/>
      </c>
      <c r="DU283" s="1" t="str">
        <f t="shared" si="1224"/>
        <v/>
      </c>
      <c r="DV283" s="1">
        <f t="shared" si="1225"/>
        <v>0</v>
      </c>
      <c r="DW283" s="1">
        <f t="shared" si="1226"/>
        <v>1</v>
      </c>
      <c r="DX283" s="1">
        <f t="shared" si="1227"/>
        <v>1</v>
      </c>
      <c r="DY283" s="1" t="str">
        <f t="shared" si="1228"/>
        <v/>
      </c>
      <c r="EA283" s="1">
        <f t="shared" si="1229"/>
        <v>1</v>
      </c>
      <c r="EB283" s="1">
        <f t="shared" si="1230"/>
        <v>1</v>
      </c>
      <c r="EC283" s="1">
        <f t="shared" si="1231"/>
        <v>1</v>
      </c>
      <c r="ED283" s="1">
        <f t="shared" si="1232"/>
        <v>0</v>
      </c>
      <c r="EF283" s="1">
        <f t="shared" si="1233"/>
        <v>1</v>
      </c>
      <c r="EG283" s="1">
        <f t="shared" si="1234"/>
        <v>1</v>
      </c>
      <c r="EH283" s="1">
        <f t="shared" si="1235"/>
        <v>1</v>
      </c>
      <c r="EI283" s="1">
        <f t="shared" si="1236"/>
        <v>0</v>
      </c>
      <c r="EK283" s="1">
        <f t="shared" si="1237"/>
        <v>1</v>
      </c>
      <c r="EL283" s="1">
        <f t="shared" si="1238"/>
        <v>1</v>
      </c>
      <c r="EM283" s="1">
        <f t="shared" si="1239"/>
        <v>0</v>
      </c>
      <c r="EO283" s="1">
        <f t="shared" si="1240"/>
        <v>1</v>
      </c>
      <c r="EP283" s="1">
        <f t="shared" si="1241"/>
        <v>1</v>
      </c>
      <c r="EQ283" s="1">
        <f t="shared" si="1242"/>
        <v>0</v>
      </c>
      <c r="ES283" s="1">
        <f t="shared" si="1243"/>
        <v>1</v>
      </c>
      <c r="ET283" s="1">
        <f t="shared" si="1244"/>
        <v>1</v>
      </c>
      <c r="EU283" s="1">
        <f t="shared" si="1245"/>
        <v>0</v>
      </c>
      <c r="EV283" s="1" t="str">
        <f t="shared" si="1246"/>
        <v/>
      </c>
      <c r="EW283" s="1" t="str">
        <f t="shared" si="1247"/>
        <v/>
      </c>
      <c r="EY283" s="1">
        <f t="shared" si="1248"/>
        <v>0</v>
      </c>
      <c r="EZ283" s="1">
        <f t="shared" si="1249"/>
        <v>0</v>
      </c>
      <c r="FA283" s="1">
        <f t="shared" si="1250"/>
        <v>0</v>
      </c>
      <c r="FC283" s="1">
        <f t="shared" si="1251"/>
        <v>1</v>
      </c>
      <c r="FD283" s="1">
        <f t="shared" si="1252"/>
        <v>1</v>
      </c>
      <c r="FE283" s="1"/>
      <c r="FF283" s="1">
        <f t="shared" si="1253"/>
        <v>1</v>
      </c>
      <c r="FG283" s="1">
        <f t="shared" si="1254"/>
        <v>1</v>
      </c>
      <c r="FH283" s="1">
        <f t="shared" si="1255"/>
        <v>1</v>
      </c>
      <c r="FI283" s="1">
        <f t="shared" si="1256"/>
        <v>0</v>
      </c>
      <c r="FJ283" s="1">
        <f t="shared" si="1257"/>
        <v>1</v>
      </c>
      <c r="FK283" s="1">
        <f t="shared" si="1258"/>
        <v>1</v>
      </c>
      <c r="FL283" s="1">
        <f t="shared" si="1259"/>
        <v>1</v>
      </c>
      <c r="FN283" s="1" t="str">
        <f t="shared" si="1260"/>
        <v/>
      </c>
      <c r="FO283" s="1" t="str">
        <f t="shared" si="1261"/>
        <v/>
      </c>
      <c r="FP283" s="1">
        <f t="shared" si="1262"/>
        <v>0</v>
      </c>
      <c r="FV283" s="1">
        <f t="shared" si="1263"/>
        <v>1</v>
      </c>
      <c r="FW283" s="1">
        <f t="shared" si="1263"/>
        <v>0</v>
      </c>
      <c r="FX283" s="1">
        <f t="shared" si="1264"/>
        <v>1</v>
      </c>
      <c r="GA283" s="1">
        <f t="shared" si="1265"/>
        <v>0</v>
      </c>
      <c r="GB283" s="1">
        <f t="shared" si="1266"/>
        <v>0</v>
      </c>
      <c r="GC283" s="1">
        <f t="shared" si="1267"/>
        <v>0</v>
      </c>
      <c r="GD283" s="1">
        <f t="shared" si="1268"/>
        <v>1</v>
      </c>
      <c r="GE283" s="1">
        <f t="shared" si="1269"/>
        <v>0</v>
      </c>
      <c r="GF283" s="1">
        <f t="shared" si="1270"/>
        <v>0</v>
      </c>
      <c r="GG283" s="1">
        <f t="shared" si="1271"/>
        <v>0</v>
      </c>
      <c r="GI283" s="1">
        <f t="shared" si="1272"/>
        <v>0</v>
      </c>
      <c r="GK283" s="1">
        <f t="shared" si="1273"/>
        <v>1</v>
      </c>
      <c r="GL283" s="1">
        <f t="shared" si="1274"/>
        <v>1</v>
      </c>
      <c r="GM283" s="1">
        <f t="shared" si="1275"/>
        <v>1</v>
      </c>
      <c r="GN283" s="1">
        <f t="shared" si="1276"/>
        <v>0</v>
      </c>
      <c r="GO283" s="1">
        <f t="shared" si="1277"/>
        <v>1</v>
      </c>
      <c r="GP283" s="1">
        <f t="shared" si="1278"/>
        <v>1</v>
      </c>
      <c r="GQ283" s="1">
        <f t="shared" si="1279"/>
        <v>1</v>
      </c>
      <c r="GS283" s="1" t="str">
        <f t="shared" si="1280"/>
        <v/>
      </c>
      <c r="GT283" s="1" t="str">
        <f t="shared" si="1281"/>
        <v/>
      </c>
      <c r="GU283" s="1">
        <f t="shared" si="1282"/>
        <v>1</v>
      </c>
      <c r="GV283" s="1">
        <f t="shared" si="1283"/>
        <v>1</v>
      </c>
      <c r="GW283" s="1">
        <f t="shared" si="1284"/>
        <v>0</v>
      </c>
      <c r="GX283" s="1">
        <f t="shared" si="1285"/>
        <v>0</v>
      </c>
      <c r="GY283" s="1">
        <f t="shared" si="1286"/>
        <v>0</v>
      </c>
      <c r="GZ283" s="1"/>
      <c r="HA283" s="1">
        <f t="shared" si="1287"/>
        <v>1</v>
      </c>
      <c r="HB283" s="1">
        <f t="shared" si="1288"/>
        <v>1</v>
      </c>
      <c r="HC283" s="1">
        <f t="shared" si="1289"/>
        <v>1</v>
      </c>
      <c r="HD283" s="1">
        <f t="shared" si="1290"/>
        <v>1</v>
      </c>
      <c r="HE283" s="1">
        <f t="shared" si="1291"/>
        <v>0</v>
      </c>
      <c r="HF283" s="1">
        <f t="shared" si="1292"/>
        <v>0</v>
      </c>
      <c r="HH283" s="1">
        <f t="shared" si="1293"/>
        <v>1</v>
      </c>
      <c r="HI283" s="1">
        <f t="shared" si="1294"/>
        <v>1</v>
      </c>
      <c r="HJ283" s="1">
        <f t="shared" si="1295"/>
        <v>0</v>
      </c>
      <c r="HK283" s="1">
        <f t="shared" si="1296"/>
        <v>0</v>
      </c>
      <c r="HL283" s="1">
        <f t="shared" si="1297"/>
        <v>0</v>
      </c>
      <c r="HM283" s="1">
        <f t="shared" si="1298"/>
        <v>0</v>
      </c>
      <c r="HO283" s="1">
        <f t="shared" si="944"/>
        <v>1</v>
      </c>
      <c r="HP283" s="1" t="str">
        <f t="shared" si="945"/>
        <v/>
      </c>
      <c r="HQ283" s="1" t="str">
        <f t="shared" si="1299"/>
        <v/>
      </c>
      <c r="HR283" s="1" t="str">
        <f t="shared" si="1300"/>
        <v/>
      </c>
      <c r="HS283" s="1" t="str">
        <f t="shared" si="1301"/>
        <v/>
      </c>
      <c r="HT283" s="1" t="str">
        <f t="shared" si="1302"/>
        <v/>
      </c>
      <c r="HU283" s="1" t="str">
        <f t="shared" si="1303"/>
        <v/>
      </c>
      <c r="HV283" s="1" t="str">
        <f t="shared" si="1304"/>
        <v/>
      </c>
      <c r="HW283" s="1" t="str">
        <f t="shared" si="1305"/>
        <v/>
      </c>
      <c r="HX283" s="1" t="str">
        <f t="shared" si="1306"/>
        <v/>
      </c>
      <c r="HZ283" s="1">
        <f t="shared" si="988"/>
        <v>1</v>
      </c>
      <c r="IA283" s="1" t="str">
        <f t="shared" si="989"/>
        <v/>
      </c>
      <c r="IB283" s="1" t="str">
        <f t="shared" si="990"/>
        <v/>
      </c>
      <c r="IC283" s="1" t="str">
        <f t="shared" si="991"/>
        <v/>
      </c>
      <c r="ID283" s="1" t="str">
        <f t="shared" si="992"/>
        <v/>
      </c>
      <c r="IE283" s="1" t="str">
        <f t="shared" si="993"/>
        <v/>
      </c>
      <c r="IF283" s="1" t="str">
        <f t="shared" si="994"/>
        <v/>
      </c>
      <c r="IG283" s="1" t="str">
        <f t="shared" si="995"/>
        <v/>
      </c>
      <c r="IH283" s="1" t="str">
        <f t="shared" si="996"/>
        <v/>
      </c>
      <c r="II283" s="1" t="str">
        <f t="shared" si="997"/>
        <v/>
      </c>
    </row>
    <row r="284" spans="1:243" x14ac:dyDescent="0.2">
      <c r="A284" s="14">
        <f t="shared" si="1129"/>
        <v>284</v>
      </c>
      <c r="C284" s="2">
        <v>42523</v>
      </c>
      <c r="G284" s="3">
        <v>108.295</v>
      </c>
      <c r="H284" s="3">
        <v>120.042</v>
      </c>
      <c r="I284" s="3">
        <v>129.28</v>
      </c>
      <c r="J284" s="4">
        <v>164.21</v>
      </c>
      <c r="P284" s="128">
        <f t="shared" si="1165"/>
        <v>3485.5</v>
      </c>
      <c r="Q284" s="5">
        <f t="shared" si="1166"/>
        <v>3844.25</v>
      </c>
      <c r="R284" s="6">
        <f t="shared" si="1167"/>
        <v>4156</v>
      </c>
      <c r="S284" s="7">
        <f t="shared" si="1168"/>
        <v>5269.0000000000009</v>
      </c>
      <c r="Y284" s="4">
        <f t="shared" si="1169"/>
        <v>1.0000000000004547</v>
      </c>
      <c r="Z284" s="1">
        <f t="shared" si="1170"/>
        <v>5.25</v>
      </c>
      <c r="AA284" s="1">
        <f t="shared" si="1171"/>
        <v>10.499999999999091</v>
      </c>
      <c r="AB284" s="1">
        <f t="shared" si="1172"/>
        <v>36.000000000001819</v>
      </c>
      <c r="AC284" s="1"/>
      <c r="AD284" s="1"/>
      <c r="AE284" s="126"/>
      <c r="AF284" s="126"/>
      <c r="AG284" s="126"/>
      <c r="AH284" s="4">
        <f t="shared" si="1139"/>
        <v>1.4999999999990905</v>
      </c>
      <c r="AI284" s="4">
        <f t="shared" si="1140"/>
        <v>1.1499999999990904</v>
      </c>
      <c r="AJ284" s="4">
        <f t="shared" si="1141"/>
        <v>1.0499999999994536</v>
      </c>
      <c r="AK284" s="4">
        <f t="shared" si="1142"/>
        <v>1.7499999999993934</v>
      </c>
      <c r="AL284" s="4">
        <f t="shared" si="1143"/>
        <v>4.5474735088646412E-13</v>
      </c>
      <c r="AM284" s="4">
        <f t="shared" si="1144"/>
        <v>1.5000000000015152</v>
      </c>
      <c r="AN284" s="4">
        <f t="shared" si="1145"/>
        <v>3.9000000000016364</v>
      </c>
      <c r="AO284" s="4">
        <f t="shared" si="1146"/>
        <v>1</v>
      </c>
      <c r="AP284" s="4">
        <f t="shared" si="1147"/>
        <v>0.16666666666575747</v>
      </c>
      <c r="AQ284" s="4">
        <f t="shared" si="1148"/>
        <v>1.1249999999975748</v>
      </c>
      <c r="AR284" s="4">
        <f t="shared" si="1149"/>
        <v>2.1999999999987265</v>
      </c>
      <c r="AS284" s="4">
        <f t="shared" si="1150"/>
        <v>2.750000000000405</v>
      </c>
      <c r="AT284" s="4">
        <f t="shared" si="1151"/>
        <v>2.7999999999993328</v>
      </c>
      <c r="AU284" s="1"/>
      <c r="BA284" s="11">
        <f t="shared" si="1173"/>
        <v>1.0000000000004547</v>
      </c>
      <c r="BB284" s="11">
        <f t="shared" si="1173"/>
        <v>5.25</v>
      </c>
      <c r="BC284" s="12">
        <f t="shared" si="1173"/>
        <v>10.499999999999091</v>
      </c>
      <c r="BD284" s="13">
        <f t="shared" si="1173"/>
        <v>36.000000000001819</v>
      </c>
      <c r="BJ284" s="11">
        <f t="shared" si="1174"/>
        <v>-1.4999999999990905</v>
      </c>
      <c r="BK284" s="11">
        <f t="shared" si="1175"/>
        <v>-1.1499999999990904</v>
      </c>
      <c r="BL284" s="11">
        <f t="shared" si="1176"/>
        <v>-1.0499999999994536</v>
      </c>
      <c r="BM284" s="11">
        <f t="shared" si="1177"/>
        <v>-1.7499999999993934</v>
      </c>
      <c r="BN284" s="11">
        <f t="shared" si="1178"/>
        <v>4.5474735088646412E-13</v>
      </c>
      <c r="BO284" s="11">
        <f t="shared" si="1179"/>
        <v>-1.5000000000015152</v>
      </c>
      <c r="BP284" s="11">
        <f t="shared" si="1180"/>
        <v>-3.9000000000016364</v>
      </c>
      <c r="BQ284" s="1">
        <v>1</v>
      </c>
      <c r="BR284" s="11">
        <f t="shared" si="1181"/>
        <v>0.16666666666575747</v>
      </c>
      <c r="BS284" s="11">
        <f t="shared" si="1182"/>
        <v>1.1249999999975748</v>
      </c>
      <c r="BT284" s="11">
        <f t="shared" si="1183"/>
        <v>-2.1999999999987265</v>
      </c>
      <c r="BU284" s="11">
        <f t="shared" si="1184"/>
        <v>-2.750000000000405</v>
      </c>
      <c r="BV284" s="11">
        <f t="shared" si="1185"/>
        <v>-2.7999999999993328</v>
      </c>
      <c r="BY284" s="126"/>
      <c r="BZ284" s="126"/>
      <c r="CB284" s="1">
        <f t="shared" si="1186"/>
        <v>0</v>
      </c>
      <c r="CC284" s="1">
        <f t="shared" si="1187"/>
        <v>0</v>
      </c>
      <c r="CD284" s="1">
        <f t="shared" si="1188"/>
        <v>0</v>
      </c>
      <c r="CE284" s="126">
        <f t="shared" si="1152"/>
        <v>0</v>
      </c>
      <c r="CF284" s="1">
        <f t="shared" si="1189"/>
        <v>0</v>
      </c>
      <c r="CG284" s="1" t="str">
        <f t="shared" si="1190"/>
        <v/>
      </c>
      <c r="CH284" s="1">
        <f t="shared" si="1153"/>
        <v>1</v>
      </c>
      <c r="CI284" s="1">
        <f t="shared" si="1191"/>
        <v>1</v>
      </c>
      <c r="CJ284" s="1" t="str">
        <f t="shared" si="1192"/>
        <v/>
      </c>
      <c r="CK284" s="1" t="str">
        <f t="shared" si="1193"/>
        <v/>
      </c>
      <c r="CL284" s="1">
        <f t="shared" si="1194"/>
        <v>1</v>
      </c>
      <c r="CM284" s="1">
        <f t="shared" si="1195"/>
        <v>1</v>
      </c>
      <c r="CN284" s="1">
        <f t="shared" si="1196"/>
        <v>1</v>
      </c>
      <c r="CO284" s="1" t="str">
        <f t="shared" si="1197"/>
        <v/>
      </c>
      <c r="CP284" s="1" t="str">
        <f t="shared" si="1198"/>
        <v/>
      </c>
      <c r="CQ284" s="1">
        <f t="shared" si="1199"/>
        <v>1</v>
      </c>
      <c r="CS284" s="1">
        <f t="shared" si="1200"/>
        <v>0</v>
      </c>
      <c r="CT284" s="1">
        <f t="shared" si="1201"/>
        <v>0</v>
      </c>
      <c r="CU284" s="1">
        <f t="shared" si="1202"/>
        <v>0</v>
      </c>
      <c r="CV284" s="126">
        <f t="shared" si="1156"/>
        <v>0</v>
      </c>
      <c r="CW284" s="1">
        <f t="shared" si="1203"/>
        <v>1</v>
      </c>
      <c r="CX284" s="1" t="str">
        <f t="shared" si="1204"/>
        <v/>
      </c>
      <c r="CY284" s="1" t="str">
        <f t="shared" si="1205"/>
        <v/>
      </c>
      <c r="CZ284" s="1" t="str">
        <f t="shared" si="1206"/>
        <v/>
      </c>
      <c r="DA284" s="1" t="str">
        <f t="shared" si="1207"/>
        <v/>
      </c>
      <c r="DB284" s="1">
        <f t="shared" si="1208"/>
        <v>0</v>
      </c>
      <c r="DC284" s="1">
        <f t="shared" si="1209"/>
        <v>1</v>
      </c>
      <c r="DD284" s="1" t="str">
        <f t="shared" si="1210"/>
        <v/>
      </c>
      <c r="DE284" s="1" t="str">
        <f t="shared" si="1211"/>
        <v/>
      </c>
      <c r="DF284" s="1"/>
      <c r="DG284" s="126">
        <f t="shared" si="1157"/>
        <v>0</v>
      </c>
      <c r="DH284" s="1">
        <f t="shared" si="1212"/>
        <v>0</v>
      </c>
      <c r="DI284" s="1">
        <f t="shared" si="1213"/>
        <v>0</v>
      </c>
      <c r="DJ284" s="1">
        <f t="shared" si="1214"/>
        <v>0</v>
      </c>
      <c r="DK284" s="1">
        <f t="shared" si="1215"/>
        <v>0</v>
      </c>
      <c r="DL284" s="1"/>
      <c r="DM284" s="1">
        <f t="shared" si="1216"/>
        <v>1</v>
      </c>
      <c r="DN284" s="1" t="str">
        <f t="shared" si="1217"/>
        <v/>
      </c>
      <c r="DO284" s="1" t="str">
        <f t="shared" si="1218"/>
        <v/>
      </c>
      <c r="DP284" s="1" t="str">
        <f t="shared" si="1219"/>
        <v/>
      </c>
      <c r="DQ284" s="1" t="str">
        <f t="shared" si="1220"/>
        <v/>
      </c>
      <c r="DR284" s="1" t="str">
        <f t="shared" si="1221"/>
        <v/>
      </c>
      <c r="DS284" s="1" t="str">
        <f t="shared" si="1222"/>
        <v/>
      </c>
      <c r="DT284" s="1" t="str">
        <f t="shared" si="1223"/>
        <v/>
      </c>
      <c r="DU284" s="1" t="str">
        <f t="shared" si="1224"/>
        <v/>
      </c>
      <c r="DV284" s="1">
        <f t="shared" si="1225"/>
        <v>0</v>
      </c>
      <c r="DW284" s="1">
        <f t="shared" si="1226"/>
        <v>0</v>
      </c>
      <c r="DX284" s="1" t="str">
        <f t="shared" si="1227"/>
        <v/>
      </c>
      <c r="DY284" s="1" t="str">
        <f t="shared" si="1228"/>
        <v/>
      </c>
      <c r="EA284" s="1">
        <f t="shared" si="1229"/>
        <v>0</v>
      </c>
      <c r="EB284" s="1">
        <f t="shared" si="1230"/>
        <v>0</v>
      </c>
      <c r="EC284" s="1">
        <f t="shared" si="1231"/>
        <v>0</v>
      </c>
      <c r="ED284" s="1">
        <f t="shared" si="1232"/>
        <v>0</v>
      </c>
      <c r="EF284" s="1">
        <f t="shared" si="1233"/>
        <v>1</v>
      </c>
      <c r="EG284" s="1">
        <f t="shared" si="1234"/>
        <v>1</v>
      </c>
      <c r="EH284" s="1">
        <f t="shared" si="1235"/>
        <v>1</v>
      </c>
      <c r="EI284" s="1">
        <f t="shared" si="1236"/>
        <v>1</v>
      </c>
      <c r="EK284" s="1">
        <f t="shared" si="1237"/>
        <v>1</v>
      </c>
      <c r="EL284" s="1">
        <f t="shared" si="1238"/>
        <v>1</v>
      </c>
      <c r="EM284" s="1">
        <f t="shared" si="1239"/>
        <v>1</v>
      </c>
      <c r="EO284" s="1">
        <f t="shared" si="1240"/>
        <v>1</v>
      </c>
      <c r="EP284" s="1">
        <f t="shared" si="1241"/>
        <v>1</v>
      </c>
      <c r="EQ284" s="1">
        <f t="shared" si="1242"/>
        <v>1</v>
      </c>
      <c r="ES284" s="1">
        <f t="shared" si="1243"/>
        <v>1</v>
      </c>
      <c r="ET284" s="1">
        <f t="shared" si="1244"/>
        <v>1</v>
      </c>
      <c r="EU284" s="1">
        <f t="shared" si="1245"/>
        <v>1</v>
      </c>
      <c r="EV284" s="1">
        <f t="shared" si="1246"/>
        <v>1</v>
      </c>
      <c r="EW284" s="1">
        <f t="shared" si="1247"/>
        <v>0</v>
      </c>
      <c r="EY284" s="1">
        <f t="shared" si="1248"/>
        <v>1</v>
      </c>
      <c r="EZ284" s="1">
        <f t="shared" si="1249"/>
        <v>1</v>
      </c>
      <c r="FA284" s="1">
        <f t="shared" si="1250"/>
        <v>1</v>
      </c>
      <c r="FC284" s="1">
        <f t="shared" si="1251"/>
        <v>1</v>
      </c>
      <c r="FD284" s="1">
        <f t="shared" si="1252"/>
        <v>1</v>
      </c>
      <c r="FE284" s="1"/>
      <c r="FF284" s="1">
        <f t="shared" si="1253"/>
        <v>1</v>
      </c>
      <c r="FG284" s="1">
        <f t="shared" si="1254"/>
        <v>1</v>
      </c>
      <c r="FH284" s="1">
        <f t="shared" si="1255"/>
        <v>1</v>
      </c>
      <c r="FI284" s="1">
        <f t="shared" si="1256"/>
        <v>0</v>
      </c>
      <c r="FJ284" s="1">
        <f t="shared" si="1257"/>
        <v>0</v>
      </c>
      <c r="FK284" s="1">
        <f t="shared" si="1258"/>
        <v>0</v>
      </c>
      <c r="FL284" s="1">
        <f t="shared" si="1259"/>
        <v>0</v>
      </c>
      <c r="FN284" s="1" t="str">
        <f t="shared" si="1260"/>
        <v/>
      </c>
      <c r="FO284" s="1" t="str">
        <f t="shared" si="1261"/>
        <v/>
      </c>
      <c r="FP284" s="1" t="str">
        <f t="shared" si="1262"/>
        <v/>
      </c>
      <c r="FV284" s="1">
        <f t="shared" si="1263"/>
        <v>1</v>
      </c>
      <c r="FW284" s="1">
        <f t="shared" si="1263"/>
        <v>1</v>
      </c>
      <c r="FX284" s="1">
        <f t="shared" si="1264"/>
        <v>1</v>
      </c>
      <c r="GA284" s="1">
        <f t="shared" si="1265"/>
        <v>1</v>
      </c>
      <c r="GB284" s="1">
        <f t="shared" si="1266"/>
        <v>1</v>
      </c>
      <c r="GC284" s="1">
        <f t="shared" si="1267"/>
        <v>1</v>
      </c>
      <c r="GD284" s="1">
        <f t="shared" si="1268"/>
        <v>1</v>
      </c>
      <c r="GE284" s="1">
        <f t="shared" si="1269"/>
        <v>0</v>
      </c>
      <c r="GF284" s="1">
        <f t="shared" si="1270"/>
        <v>0</v>
      </c>
      <c r="GG284" s="1">
        <f t="shared" si="1271"/>
        <v>0</v>
      </c>
      <c r="GI284" s="1">
        <f t="shared" si="1272"/>
        <v>1</v>
      </c>
      <c r="GK284" s="1">
        <f t="shared" si="1273"/>
        <v>1</v>
      </c>
      <c r="GL284" s="1">
        <f t="shared" si="1274"/>
        <v>1</v>
      </c>
      <c r="GM284" s="1">
        <f t="shared" si="1275"/>
        <v>1</v>
      </c>
      <c r="GN284" s="1">
        <f t="shared" si="1276"/>
        <v>1</v>
      </c>
      <c r="GO284" s="1">
        <f t="shared" si="1277"/>
        <v>0</v>
      </c>
      <c r="GP284" s="1">
        <f t="shared" si="1278"/>
        <v>0</v>
      </c>
      <c r="GQ284" s="1">
        <f t="shared" si="1279"/>
        <v>0</v>
      </c>
      <c r="GS284" s="1">
        <f t="shared" si="1280"/>
        <v>0</v>
      </c>
      <c r="GT284" s="1" t="str">
        <f t="shared" si="1281"/>
        <v/>
      </c>
      <c r="GU284" s="1">
        <f t="shared" si="1282"/>
        <v>1</v>
      </c>
      <c r="GV284" s="1">
        <f t="shared" si="1283"/>
        <v>1</v>
      </c>
      <c r="GW284" s="1">
        <f t="shared" si="1284"/>
        <v>0</v>
      </c>
      <c r="GX284" s="1">
        <f t="shared" si="1285"/>
        <v>0</v>
      </c>
      <c r="GY284" s="1">
        <f t="shared" si="1286"/>
        <v>0</v>
      </c>
      <c r="GZ284" s="1"/>
      <c r="HA284" s="1">
        <f t="shared" si="1287"/>
        <v>0</v>
      </c>
      <c r="HB284" s="1">
        <f t="shared" si="1288"/>
        <v>0</v>
      </c>
      <c r="HC284" s="1">
        <f t="shared" si="1289"/>
        <v>0</v>
      </c>
      <c r="HD284" s="1">
        <f t="shared" si="1290"/>
        <v>0</v>
      </c>
      <c r="HE284" s="1">
        <f t="shared" si="1291"/>
        <v>0</v>
      </c>
      <c r="HF284" s="1">
        <f t="shared" si="1292"/>
        <v>0</v>
      </c>
      <c r="HH284" s="1">
        <f t="shared" si="1293"/>
        <v>0</v>
      </c>
      <c r="HI284" s="1">
        <f t="shared" si="1294"/>
        <v>0</v>
      </c>
      <c r="HJ284" s="1">
        <f t="shared" si="1295"/>
        <v>0</v>
      </c>
      <c r="HK284" s="1">
        <f t="shared" si="1296"/>
        <v>0</v>
      </c>
      <c r="HL284" s="1">
        <f t="shared" si="1297"/>
        <v>0</v>
      </c>
      <c r="HM284" s="1">
        <f t="shared" si="1298"/>
        <v>0</v>
      </c>
      <c r="HO284" s="1">
        <f>IF(BD284&gt;-0.1,IF(BM284&lt;0.001,1,0),"")</f>
        <v>1</v>
      </c>
      <c r="HP284" s="1" t="str">
        <f>IF(BD284&lt;0.1,IF(BM284&gt;-0.001,1,0),"")</f>
        <v/>
      </c>
      <c r="HQ284" s="1">
        <f t="shared" si="1299"/>
        <v>1</v>
      </c>
      <c r="HR284" s="1" t="str">
        <f t="shared" si="1300"/>
        <v/>
      </c>
      <c r="HS284" s="1">
        <f t="shared" si="1301"/>
        <v>1</v>
      </c>
      <c r="HT284" s="1" t="str">
        <f t="shared" si="1302"/>
        <v/>
      </c>
      <c r="HU284" s="1">
        <f t="shared" si="1303"/>
        <v>1</v>
      </c>
      <c r="HV284" s="1" t="str">
        <f t="shared" si="1304"/>
        <v/>
      </c>
      <c r="HW284" s="1" t="str">
        <f t="shared" si="1305"/>
        <v/>
      </c>
      <c r="HX284" s="1" t="str">
        <f t="shared" si="1306"/>
        <v/>
      </c>
      <c r="HZ284" s="1">
        <f t="shared" si="988"/>
        <v>1</v>
      </c>
      <c r="IA284" s="1" t="str">
        <f t="shared" si="989"/>
        <v/>
      </c>
      <c r="IB284" s="1">
        <f t="shared" si="990"/>
        <v>1</v>
      </c>
      <c r="IC284" s="1" t="str">
        <f t="shared" si="991"/>
        <v/>
      </c>
      <c r="ID284" s="1">
        <f t="shared" si="992"/>
        <v>1</v>
      </c>
      <c r="IE284" s="1" t="str">
        <f t="shared" si="993"/>
        <v/>
      </c>
      <c r="IF284" s="1">
        <f t="shared" si="994"/>
        <v>1</v>
      </c>
      <c r="IG284" s="1" t="str">
        <f t="shared" si="995"/>
        <v/>
      </c>
      <c r="IH284" s="1" t="str">
        <f t="shared" si="996"/>
        <v/>
      </c>
      <c r="II284" s="1" t="str">
        <f t="shared" si="997"/>
        <v/>
      </c>
    </row>
    <row r="285" spans="1:243" x14ac:dyDescent="0.2">
      <c r="A285" s="14">
        <f t="shared" si="1129"/>
        <v>285</v>
      </c>
      <c r="B285" t="s">
        <v>57</v>
      </c>
      <c r="C285" s="2">
        <v>42524</v>
      </c>
      <c r="G285" s="3">
        <v>109.057</v>
      </c>
      <c r="H285" s="3">
        <v>120.26</v>
      </c>
      <c r="I285" s="3">
        <v>130.31</v>
      </c>
      <c r="J285" s="4">
        <v>166.19</v>
      </c>
      <c r="P285" s="128">
        <f t="shared" si="1165"/>
        <v>3493.75</v>
      </c>
      <c r="Q285" s="5">
        <f t="shared" si="1166"/>
        <v>3866.0000000000005</v>
      </c>
      <c r="R285" s="6">
        <f t="shared" si="1167"/>
        <v>4191</v>
      </c>
      <c r="S285" s="7">
        <f t="shared" si="1168"/>
        <v>5331</v>
      </c>
      <c r="Y285" s="4">
        <f t="shared" si="1169"/>
        <v>8.25</v>
      </c>
      <c r="Z285" s="1">
        <f t="shared" si="1170"/>
        <v>21.750000000000455</v>
      </c>
      <c r="AA285" s="1">
        <f t="shared" si="1171"/>
        <v>35</v>
      </c>
      <c r="AB285" s="1">
        <f t="shared" si="1172"/>
        <v>61.999999999999091</v>
      </c>
      <c r="AC285" s="1"/>
      <c r="AD285" s="1"/>
      <c r="AE285" s="126"/>
      <c r="AF285" s="126"/>
      <c r="AG285" s="126"/>
      <c r="AH285" s="4">
        <f t="shared" si="1139"/>
        <v>1.9999999999996962</v>
      </c>
      <c r="AI285" s="4">
        <f t="shared" si="1140"/>
        <v>3.4499999999997275</v>
      </c>
      <c r="AJ285" s="4">
        <f t="shared" si="1141"/>
        <v>0.75000000000045475</v>
      </c>
      <c r="AK285" s="4">
        <f t="shared" si="1142"/>
        <v>1.5833333333328774</v>
      </c>
      <c r="AL285" s="4">
        <f t="shared" si="1143"/>
        <v>4.2500000000004547</v>
      </c>
      <c r="AM285" s="4">
        <f t="shared" si="1144"/>
        <v>14.333333333333638</v>
      </c>
      <c r="AN285" s="4">
        <f t="shared" si="1145"/>
        <v>10.200000000000365</v>
      </c>
      <c r="AO285" s="4">
        <f t="shared" si="1146"/>
        <v>1</v>
      </c>
      <c r="AP285" s="4">
        <f t="shared" si="1147"/>
        <v>7.3333333333324235</v>
      </c>
      <c r="AQ285" s="4">
        <f t="shared" si="1148"/>
        <v>16.708333333332952</v>
      </c>
      <c r="AR285" s="4">
        <f t="shared" si="1149"/>
        <v>2.5</v>
      </c>
      <c r="AS285" s="4">
        <f t="shared" si="1150"/>
        <v>7.9722222222228787</v>
      </c>
      <c r="AT285" s="4">
        <f t="shared" si="1151"/>
        <v>8.2333333333334551</v>
      </c>
      <c r="AU285" s="1"/>
      <c r="BA285" s="11">
        <f t="shared" si="1173"/>
        <v>8.25</v>
      </c>
      <c r="BB285" s="11">
        <f t="shared" si="1173"/>
        <v>21.750000000000455</v>
      </c>
      <c r="BC285" s="12">
        <f t="shared" si="1173"/>
        <v>35</v>
      </c>
      <c r="BD285" s="13">
        <f t="shared" si="1173"/>
        <v>61.999999999999091</v>
      </c>
      <c r="BJ285" s="11">
        <f t="shared" si="1174"/>
        <v>1.9999999999996962</v>
      </c>
      <c r="BK285" s="11">
        <f t="shared" si="1175"/>
        <v>3.4499999999997275</v>
      </c>
      <c r="BL285" s="11">
        <f t="shared" si="1176"/>
        <v>0.75000000000045475</v>
      </c>
      <c r="BM285" s="11">
        <f t="shared" si="1177"/>
        <v>-1.5833333333328774</v>
      </c>
      <c r="BN285" s="11">
        <f t="shared" si="1178"/>
        <v>4.2500000000004547</v>
      </c>
      <c r="BO285" s="11">
        <f t="shared" si="1179"/>
        <v>14.333333333333638</v>
      </c>
      <c r="BP285" s="11">
        <f t="shared" si="1180"/>
        <v>10.200000000000365</v>
      </c>
      <c r="BQ285" s="1">
        <v>1</v>
      </c>
      <c r="BR285" s="11">
        <f t="shared" si="1181"/>
        <v>-7.3333333333324235</v>
      </c>
      <c r="BS285" s="11">
        <f t="shared" si="1182"/>
        <v>16.708333333332952</v>
      </c>
      <c r="BT285" s="11">
        <f t="shared" si="1183"/>
        <v>2.5</v>
      </c>
      <c r="BU285" s="11">
        <f t="shared" si="1184"/>
        <v>7.9722222222228787</v>
      </c>
      <c r="BV285" s="11">
        <f t="shared" si="1185"/>
        <v>8.2333333333334551</v>
      </c>
      <c r="BY285" s="126"/>
      <c r="BZ285" s="126"/>
      <c r="CB285" s="1">
        <f t="shared" si="1186"/>
        <v>1</v>
      </c>
      <c r="CC285" s="1">
        <f t="shared" si="1187"/>
        <v>1</v>
      </c>
      <c r="CD285" s="1">
        <f t="shared" si="1188"/>
        <v>1</v>
      </c>
      <c r="CE285" s="126">
        <f t="shared" si="1152"/>
        <v>1</v>
      </c>
      <c r="CF285" s="1">
        <f t="shared" si="1189"/>
        <v>1</v>
      </c>
      <c r="CG285" s="1">
        <f t="shared" si="1190"/>
        <v>1</v>
      </c>
      <c r="CH285" s="1" t="str">
        <f t="shared" si="1153"/>
        <v/>
      </c>
      <c r="CI285" s="1">
        <f t="shared" si="1191"/>
        <v>0</v>
      </c>
      <c r="CJ285" s="1">
        <f t="shared" si="1192"/>
        <v>0</v>
      </c>
      <c r="CK285" s="1" t="str">
        <f t="shared" si="1193"/>
        <v/>
      </c>
      <c r="CL285" s="1">
        <f t="shared" si="1194"/>
        <v>0</v>
      </c>
      <c r="CM285" s="1" t="str">
        <f t="shared" si="1195"/>
        <v/>
      </c>
      <c r="CN285" s="1" t="str">
        <f t="shared" si="1196"/>
        <v/>
      </c>
      <c r="CO285" s="1">
        <f t="shared" si="1197"/>
        <v>0</v>
      </c>
      <c r="CP285" s="1">
        <f t="shared" si="1198"/>
        <v>0</v>
      </c>
      <c r="CQ285" s="1" t="str">
        <f t="shared" si="1199"/>
        <v/>
      </c>
      <c r="CS285" s="1">
        <f t="shared" si="1200"/>
        <v>0</v>
      </c>
      <c r="CT285" s="1">
        <f t="shared" si="1201"/>
        <v>0</v>
      </c>
      <c r="CU285" s="1">
        <f t="shared" si="1202"/>
        <v>0</v>
      </c>
      <c r="CV285" s="126">
        <f t="shared" si="1156"/>
        <v>0</v>
      </c>
      <c r="CW285" s="1">
        <f t="shared" si="1203"/>
        <v>1</v>
      </c>
      <c r="CX285" s="1" t="str">
        <f t="shared" si="1204"/>
        <v/>
      </c>
      <c r="CY285" s="1" t="str">
        <f t="shared" si="1205"/>
        <v/>
      </c>
      <c r="CZ285" s="1" t="str">
        <f t="shared" si="1206"/>
        <v/>
      </c>
      <c r="DA285" s="1" t="str">
        <f t="shared" si="1207"/>
        <v/>
      </c>
      <c r="DB285" s="1">
        <f t="shared" si="1208"/>
        <v>1</v>
      </c>
      <c r="DC285" s="1" t="str">
        <f t="shared" si="1209"/>
        <v/>
      </c>
      <c r="DD285" s="1">
        <f t="shared" si="1210"/>
        <v>1</v>
      </c>
      <c r="DE285" s="1" t="str">
        <f t="shared" si="1211"/>
        <v/>
      </c>
      <c r="DF285" s="1"/>
      <c r="DG285" s="126">
        <f t="shared" si="1157"/>
        <v>1</v>
      </c>
      <c r="DH285" s="1">
        <f t="shared" si="1212"/>
        <v>1</v>
      </c>
      <c r="DI285" s="1">
        <f t="shared" si="1213"/>
        <v>1</v>
      </c>
      <c r="DJ285" s="1">
        <f t="shared" si="1214"/>
        <v>1</v>
      </c>
      <c r="DK285" s="1" t="str">
        <f t="shared" si="1215"/>
        <v/>
      </c>
      <c r="DL285" s="1"/>
      <c r="DM285" s="1" t="str">
        <f t="shared" si="1216"/>
        <v/>
      </c>
      <c r="DN285" s="1">
        <f t="shared" si="1217"/>
        <v>0</v>
      </c>
      <c r="DO285" s="1">
        <f t="shared" si="1218"/>
        <v>0</v>
      </c>
      <c r="DP285" s="1">
        <f t="shared" si="1219"/>
        <v>1</v>
      </c>
      <c r="DQ285" s="1">
        <f t="shared" si="1220"/>
        <v>0</v>
      </c>
      <c r="DR285" s="1">
        <f t="shared" si="1221"/>
        <v>0</v>
      </c>
      <c r="DS285" s="1">
        <f t="shared" si="1222"/>
        <v>0</v>
      </c>
      <c r="DT285" s="1">
        <f t="shared" si="1223"/>
        <v>0</v>
      </c>
      <c r="DU285" s="1">
        <f t="shared" si="1224"/>
        <v>0</v>
      </c>
      <c r="DV285" s="1">
        <f t="shared" si="1225"/>
        <v>1</v>
      </c>
      <c r="DW285" s="1">
        <f t="shared" si="1226"/>
        <v>0</v>
      </c>
      <c r="DX285" s="1" t="str">
        <f t="shared" si="1227"/>
        <v/>
      </c>
      <c r="DY285" s="1" t="str">
        <f t="shared" si="1228"/>
        <v/>
      </c>
      <c r="EA285" s="1">
        <f t="shared" si="1229"/>
        <v>1</v>
      </c>
      <c r="EB285" s="1">
        <f t="shared" si="1230"/>
        <v>1</v>
      </c>
      <c r="EC285" s="1">
        <f t="shared" si="1231"/>
        <v>1</v>
      </c>
      <c r="ED285" s="1">
        <f t="shared" si="1232"/>
        <v>1</v>
      </c>
      <c r="EF285" s="1">
        <f t="shared" si="1233"/>
        <v>1</v>
      </c>
      <c r="EG285" s="1">
        <f t="shared" si="1234"/>
        <v>1</v>
      </c>
      <c r="EH285" s="1">
        <f t="shared" si="1235"/>
        <v>1</v>
      </c>
      <c r="EI285" s="1">
        <f t="shared" si="1236"/>
        <v>1</v>
      </c>
      <c r="EK285" s="1">
        <f t="shared" si="1237"/>
        <v>1</v>
      </c>
      <c r="EL285" s="1">
        <f t="shared" si="1238"/>
        <v>1</v>
      </c>
      <c r="EM285" s="1">
        <f t="shared" si="1239"/>
        <v>1</v>
      </c>
      <c r="EO285" s="1">
        <f t="shared" si="1240"/>
        <v>1</v>
      </c>
      <c r="EP285" s="1">
        <f t="shared" si="1241"/>
        <v>1</v>
      </c>
      <c r="EQ285" s="1">
        <f t="shared" si="1242"/>
        <v>1</v>
      </c>
      <c r="ES285" s="1">
        <f t="shared" si="1243"/>
        <v>1</v>
      </c>
      <c r="ET285" s="1">
        <f t="shared" si="1244"/>
        <v>1</v>
      </c>
      <c r="EU285" s="1">
        <f t="shared" si="1245"/>
        <v>1</v>
      </c>
      <c r="EV285" s="1">
        <f t="shared" si="1246"/>
        <v>1</v>
      </c>
      <c r="EW285" s="1">
        <f t="shared" si="1247"/>
        <v>0</v>
      </c>
      <c r="EY285" s="1">
        <f t="shared" si="1248"/>
        <v>1</v>
      </c>
      <c r="EZ285" s="1">
        <f t="shared" si="1249"/>
        <v>1</v>
      </c>
      <c r="FA285" s="1">
        <f t="shared" si="1250"/>
        <v>1</v>
      </c>
      <c r="FC285" s="1">
        <f t="shared" si="1251"/>
        <v>0</v>
      </c>
      <c r="FD285" s="1" t="str">
        <f t="shared" si="1252"/>
        <v/>
      </c>
      <c r="FE285" s="1"/>
      <c r="FF285" s="1">
        <f t="shared" si="1253"/>
        <v>0</v>
      </c>
      <c r="FG285" s="1">
        <f t="shared" si="1254"/>
        <v>1</v>
      </c>
      <c r="FH285" s="1">
        <f t="shared" si="1255"/>
        <v>0</v>
      </c>
      <c r="FI285" s="1" t="str">
        <f t="shared" si="1256"/>
        <v/>
      </c>
      <c r="FJ285" s="1" t="str">
        <f t="shared" si="1257"/>
        <v/>
      </c>
      <c r="FK285" s="1" t="str">
        <f t="shared" si="1258"/>
        <v/>
      </c>
      <c r="FL285" s="1" t="str">
        <f t="shared" si="1259"/>
        <v/>
      </c>
      <c r="FN285" s="1">
        <f t="shared" si="1260"/>
        <v>1</v>
      </c>
      <c r="FO285" s="1">
        <f t="shared" si="1261"/>
        <v>0</v>
      </c>
      <c r="FP285" s="1" t="str">
        <f t="shared" si="1262"/>
        <v/>
      </c>
      <c r="FV285" s="1">
        <f t="shared" si="1263"/>
        <v>0</v>
      </c>
      <c r="FW285" s="1">
        <f t="shared" si="1263"/>
        <v>0</v>
      </c>
      <c r="FX285" s="1">
        <f t="shared" si="1264"/>
        <v>0</v>
      </c>
      <c r="GA285" s="1">
        <f t="shared" si="1265"/>
        <v>0</v>
      </c>
      <c r="GB285" s="1">
        <f t="shared" si="1266"/>
        <v>0</v>
      </c>
      <c r="GC285" s="1">
        <f t="shared" si="1267"/>
        <v>0</v>
      </c>
      <c r="GD285" s="1">
        <f t="shared" si="1268"/>
        <v>0</v>
      </c>
      <c r="GE285" s="1">
        <f t="shared" si="1269"/>
        <v>0</v>
      </c>
      <c r="GF285" s="1">
        <f t="shared" si="1270"/>
        <v>1</v>
      </c>
      <c r="GG285" s="1">
        <f t="shared" si="1271"/>
        <v>0</v>
      </c>
      <c r="GI285" s="1">
        <f t="shared" si="1272"/>
        <v>0</v>
      </c>
      <c r="GK285" s="1">
        <f t="shared" si="1273"/>
        <v>1</v>
      </c>
      <c r="GL285" s="1">
        <f t="shared" si="1274"/>
        <v>1</v>
      </c>
      <c r="GM285" s="1">
        <f t="shared" si="1275"/>
        <v>1</v>
      </c>
      <c r="GN285" s="1">
        <f t="shared" si="1276"/>
        <v>1</v>
      </c>
      <c r="GO285" s="1">
        <f t="shared" si="1277"/>
        <v>1</v>
      </c>
      <c r="GP285" s="1">
        <f t="shared" si="1278"/>
        <v>0</v>
      </c>
      <c r="GQ285" s="1">
        <f t="shared" si="1279"/>
        <v>1</v>
      </c>
      <c r="GS285" s="1">
        <f t="shared" si="1280"/>
        <v>0</v>
      </c>
      <c r="GT285" s="1">
        <f t="shared" si="1281"/>
        <v>0</v>
      </c>
      <c r="GU285" s="1">
        <f t="shared" si="1282"/>
        <v>1</v>
      </c>
      <c r="GV285" s="1">
        <f t="shared" si="1283"/>
        <v>1</v>
      </c>
      <c r="GW285" s="1">
        <f t="shared" si="1284"/>
        <v>0</v>
      </c>
      <c r="GX285" s="1">
        <f t="shared" si="1285"/>
        <v>0</v>
      </c>
      <c r="GY285" s="1">
        <f t="shared" si="1286"/>
        <v>0</v>
      </c>
      <c r="GZ285" s="1"/>
      <c r="HA285" s="1">
        <f t="shared" si="1287"/>
        <v>1</v>
      </c>
      <c r="HB285" s="1">
        <f t="shared" si="1288"/>
        <v>1</v>
      </c>
      <c r="HC285" s="1">
        <f t="shared" si="1289"/>
        <v>1</v>
      </c>
      <c r="HD285" s="1">
        <f t="shared" si="1290"/>
        <v>1</v>
      </c>
      <c r="HE285" s="1">
        <f t="shared" si="1291"/>
        <v>1</v>
      </c>
      <c r="HF285" s="1">
        <f t="shared" si="1292"/>
        <v>1</v>
      </c>
      <c r="HH285" s="1">
        <f t="shared" si="1293"/>
        <v>1</v>
      </c>
      <c r="HI285" s="1">
        <f t="shared" si="1294"/>
        <v>1</v>
      </c>
      <c r="HJ285" s="1">
        <f t="shared" si="1295"/>
        <v>1</v>
      </c>
      <c r="HK285" s="1">
        <f t="shared" si="1296"/>
        <v>1</v>
      </c>
      <c r="HL285" s="1">
        <f t="shared" si="1297"/>
        <v>1</v>
      </c>
      <c r="HM285" s="1">
        <f t="shared" si="1298"/>
        <v>1</v>
      </c>
      <c r="HO285" s="1">
        <f>IF(BD285&gt;-0.1,IF(BM285&lt;0.001,1,0),"")</f>
        <v>1</v>
      </c>
      <c r="HP285" s="1" t="str">
        <f>IF(BD285&lt;0.1,IF(BM285&gt;-0.001,1,0),"")</f>
        <v/>
      </c>
      <c r="HQ285" s="1">
        <f t="shared" si="1299"/>
        <v>1</v>
      </c>
      <c r="HR285" s="1" t="str">
        <f t="shared" si="1300"/>
        <v/>
      </c>
      <c r="HS285" s="1">
        <f t="shared" si="1301"/>
        <v>1</v>
      </c>
      <c r="HT285" s="1" t="str">
        <f t="shared" si="1302"/>
        <v/>
      </c>
      <c r="HU285" s="1">
        <f t="shared" si="1303"/>
        <v>1</v>
      </c>
      <c r="HV285" s="1" t="str">
        <f t="shared" si="1304"/>
        <v/>
      </c>
      <c r="HW285" s="1">
        <f t="shared" si="1305"/>
        <v>1</v>
      </c>
      <c r="HX285" s="1" t="str">
        <f t="shared" si="1306"/>
        <v/>
      </c>
      <c r="HZ285" s="1">
        <f t="shared" ref="HZ285:HZ290" si="1307">IF(BD285&gt;-0.1,IF(BO285&lt;0.001,1,0),"")</f>
        <v>0</v>
      </c>
      <c r="IA285" s="1" t="str">
        <f t="shared" ref="IA285:IA290" si="1308">IF(BD285&lt;0.1,IF(BO285&gt;-0.001,1,0),"")</f>
        <v/>
      </c>
      <c r="IB285" s="1">
        <f t="shared" ref="IB285:IB290" si="1309">IF(BD285&gt;9.1,IF(BO285&lt;0.001,1,0),"")</f>
        <v>0</v>
      </c>
      <c r="IC285" s="1" t="str">
        <f t="shared" ref="IC285:IC290" si="1310">IF(BD285&lt;-9.1,IF(BO285&gt;-0.001,1,0),"")</f>
        <v/>
      </c>
      <c r="ID285" s="1">
        <f t="shared" ref="ID285:ID290" si="1311">IF(BD285&gt;15.1,IF(BO285&lt;0.001,1,0),"")</f>
        <v>0</v>
      </c>
      <c r="IE285" s="1" t="str">
        <f t="shared" ref="IE285:IE290" si="1312">IF(BD285&lt;-15.1,IF(BO285&gt;-0.001,1,0),"")</f>
        <v/>
      </c>
      <c r="IF285" s="1">
        <f t="shared" ref="IF285:IF290" si="1313">IF(BD285&gt;31.1,IF(BO285&lt;0.001,1,0),"")</f>
        <v>0</v>
      </c>
      <c r="IG285" s="1" t="str">
        <f t="shared" ref="IG285:IG290" si="1314">IF(BD285&lt;-31.1,IF(BO285&gt;-0.001,1,0),"")</f>
        <v/>
      </c>
      <c r="IH285" s="1">
        <f t="shared" ref="IH285:IH290" si="1315">IF(BD285&gt;47.1,IF(BO285&lt;0.001,1,0),"")</f>
        <v>0</v>
      </c>
      <c r="II285" s="1" t="str">
        <f t="shared" ref="II285:II290" si="1316">IF(BD285&lt;-47.1,IF(BO285&gt;-0.001,1,0),"")</f>
        <v/>
      </c>
    </row>
    <row r="286" spans="1:243" x14ac:dyDescent="0.2">
      <c r="A286" s="14">
        <f t="shared" si="1129"/>
        <v>286</v>
      </c>
      <c r="C286" s="2">
        <v>42527</v>
      </c>
      <c r="G286" s="3">
        <v>109.047</v>
      </c>
      <c r="H286" s="3">
        <v>120.252</v>
      </c>
      <c r="I286" s="3">
        <v>130.28</v>
      </c>
      <c r="J286" s="4">
        <v>166.03</v>
      </c>
      <c r="P286" s="128">
        <f t="shared" si="1165"/>
        <v>3492.7499999999995</v>
      </c>
      <c r="Q286" s="5">
        <f t="shared" si="1166"/>
        <v>3865.2499999999995</v>
      </c>
      <c r="R286" s="6">
        <f t="shared" si="1167"/>
        <v>4188</v>
      </c>
      <c r="S286" s="7">
        <f t="shared" si="1168"/>
        <v>5315</v>
      </c>
      <c r="Y286" s="4">
        <f t="shared" si="1169"/>
        <v>1.0000000000004547</v>
      </c>
      <c r="Z286" s="1">
        <f t="shared" si="1170"/>
        <v>0.75000000000090949</v>
      </c>
      <c r="AA286" s="1">
        <f t="shared" si="1171"/>
        <v>3</v>
      </c>
      <c r="AB286" s="1">
        <f t="shared" si="1172"/>
        <v>16</v>
      </c>
      <c r="AC286" s="1"/>
      <c r="AD286" s="1"/>
      <c r="AE286" s="126"/>
      <c r="AF286" s="126"/>
      <c r="AG286" s="126"/>
      <c r="AH286" s="4">
        <f t="shared" si="1139"/>
        <v>1.5000000000003033</v>
      </c>
      <c r="AI286" s="4">
        <f t="shared" si="1140"/>
        <v>1.5500000000003638</v>
      </c>
      <c r="AJ286" s="4">
        <f t="shared" si="1141"/>
        <v>1.0499999999990903</v>
      </c>
      <c r="AK286" s="4">
        <f t="shared" si="1142"/>
        <v>1.2499999999990905</v>
      </c>
      <c r="AL286" s="4">
        <f t="shared" si="1143"/>
        <v>0.74999999999909051</v>
      </c>
      <c r="AM286" s="4">
        <f t="shared" si="1144"/>
        <v>2.333333333333333</v>
      </c>
      <c r="AN286" s="4">
        <f t="shared" si="1145"/>
        <v>3.4000000000000004</v>
      </c>
      <c r="AO286" s="4">
        <f t="shared" si="1146"/>
        <v>1</v>
      </c>
      <c r="AP286" s="4">
        <f t="shared" si="1147"/>
        <v>3.8333333333330302</v>
      </c>
      <c r="AQ286" s="4">
        <f t="shared" si="1148"/>
        <v>0.45833333333469728</v>
      </c>
      <c r="AR286" s="4">
        <f t="shared" si="1149"/>
        <v>0.80000000000090954</v>
      </c>
      <c r="AS286" s="4">
        <f t="shared" si="1150"/>
        <v>2.8055555555546459</v>
      </c>
      <c r="AT286" s="4">
        <f t="shared" si="1151"/>
        <v>0.13333333333242381</v>
      </c>
      <c r="AU286" s="1"/>
      <c r="BA286" s="11">
        <f t="shared" ref="BA286:BA325" si="1317">P286-P285</f>
        <v>-1.0000000000004547</v>
      </c>
      <c r="BB286" s="11">
        <f t="shared" ref="BB286:BB325" si="1318">Q286-Q285</f>
        <v>-0.75000000000090949</v>
      </c>
      <c r="BC286" s="12">
        <f t="shared" ref="BC286:BC325" si="1319">R286-R285</f>
        <v>-3</v>
      </c>
      <c r="BD286" s="13">
        <f t="shared" ref="BD286:BD325" si="1320">S286-S285</f>
        <v>-16</v>
      </c>
      <c r="BJ286" s="11">
        <f t="shared" si="1174"/>
        <v>-1.5000000000003033</v>
      </c>
      <c r="BK286" s="11">
        <f t="shared" si="1175"/>
        <v>-1.5500000000003638</v>
      </c>
      <c r="BL286" s="11">
        <f t="shared" si="1176"/>
        <v>1.0499999999990903</v>
      </c>
      <c r="BM286" s="11">
        <f t="shared" si="1177"/>
        <v>1.2499999999990905</v>
      </c>
      <c r="BN286" s="11">
        <f t="shared" si="1178"/>
        <v>0.74999999999909051</v>
      </c>
      <c r="BO286" s="11">
        <f t="shared" si="1179"/>
        <v>2.333333333333333</v>
      </c>
      <c r="BP286" s="11">
        <f t="shared" si="1180"/>
        <v>3.4000000000000004</v>
      </c>
      <c r="BQ286" s="1">
        <v>1</v>
      </c>
      <c r="BR286" s="11">
        <f t="shared" si="1181"/>
        <v>3.8333333333330302</v>
      </c>
      <c r="BS286" s="11">
        <f t="shared" si="1182"/>
        <v>0.45833333333469728</v>
      </c>
      <c r="BT286" s="11">
        <f t="shared" si="1183"/>
        <v>-0.80000000000090954</v>
      </c>
      <c r="BU286" s="11">
        <f t="shared" si="1184"/>
        <v>2.8055555555546459</v>
      </c>
      <c r="BV286" s="11">
        <f t="shared" si="1185"/>
        <v>0.13333333333242381</v>
      </c>
      <c r="BY286" s="126"/>
      <c r="BZ286" s="126"/>
      <c r="CB286" s="1">
        <f t="shared" si="1186"/>
        <v>1</v>
      </c>
      <c r="CC286" s="1">
        <f t="shared" si="1187"/>
        <v>1</v>
      </c>
      <c r="CD286" s="1">
        <f t="shared" si="1188"/>
        <v>1</v>
      </c>
      <c r="CE286" s="126">
        <f t="shared" si="1152"/>
        <v>1</v>
      </c>
      <c r="CF286" s="1">
        <f t="shared" si="1189"/>
        <v>1</v>
      </c>
      <c r="CG286" s="1">
        <f t="shared" si="1190"/>
        <v>0</v>
      </c>
      <c r="CH286" s="1">
        <f t="shared" si="1153"/>
        <v>0</v>
      </c>
      <c r="CI286" s="1">
        <f t="shared" si="1191"/>
        <v>0</v>
      </c>
      <c r="CJ286" s="1" t="str">
        <f t="shared" si="1192"/>
        <v/>
      </c>
      <c r="CK286" s="1" t="str">
        <f t="shared" si="1193"/>
        <v/>
      </c>
      <c r="CL286" s="1">
        <f t="shared" si="1194"/>
        <v>0</v>
      </c>
      <c r="CM286" s="1" t="str">
        <f t="shared" si="1195"/>
        <v/>
      </c>
      <c r="CN286" s="1" t="str">
        <f t="shared" si="1196"/>
        <v/>
      </c>
      <c r="CO286" s="1">
        <f t="shared" si="1197"/>
        <v>0</v>
      </c>
      <c r="CP286" s="1">
        <f t="shared" si="1198"/>
        <v>0</v>
      </c>
      <c r="CQ286" s="1" t="str">
        <f t="shared" si="1199"/>
        <v/>
      </c>
      <c r="CS286" s="1">
        <f t="shared" si="1200"/>
        <v>0</v>
      </c>
      <c r="CT286" s="1">
        <f t="shared" si="1201"/>
        <v>0</v>
      </c>
      <c r="CU286" s="1">
        <f t="shared" si="1202"/>
        <v>0</v>
      </c>
      <c r="CV286" s="126">
        <f t="shared" si="1156"/>
        <v>0</v>
      </c>
      <c r="CW286" s="1">
        <f t="shared" si="1203"/>
        <v>1</v>
      </c>
      <c r="CX286" s="1" t="str">
        <f t="shared" si="1204"/>
        <v/>
      </c>
      <c r="CY286" s="1" t="str">
        <f t="shared" si="1205"/>
        <v/>
      </c>
      <c r="CZ286" s="1" t="str">
        <f t="shared" si="1206"/>
        <v/>
      </c>
      <c r="DA286" s="1" t="str">
        <f t="shared" si="1207"/>
        <v/>
      </c>
      <c r="DB286" s="1">
        <f t="shared" si="1208"/>
        <v>0</v>
      </c>
      <c r="DC286" s="1">
        <f t="shared" si="1209"/>
        <v>1</v>
      </c>
      <c r="DD286" s="1" t="str">
        <f t="shared" si="1210"/>
        <v/>
      </c>
      <c r="DE286" s="1" t="str">
        <f t="shared" si="1211"/>
        <v/>
      </c>
      <c r="DF286" s="1"/>
      <c r="DG286" s="126">
        <f t="shared" si="1157"/>
        <v>0</v>
      </c>
      <c r="DH286" s="1">
        <f t="shared" si="1212"/>
        <v>0</v>
      </c>
      <c r="DI286" s="1">
        <f t="shared" si="1213"/>
        <v>0</v>
      </c>
      <c r="DJ286" s="1">
        <f t="shared" si="1214"/>
        <v>0</v>
      </c>
      <c r="DK286" s="1">
        <f t="shared" si="1215"/>
        <v>0</v>
      </c>
      <c r="DL286" s="1"/>
      <c r="DM286" s="1">
        <f t="shared" si="1216"/>
        <v>0</v>
      </c>
      <c r="DN286" s="1" t="str">
        <f t="shared" si="1217"/>
        <v/>
      </c>
      <c r="DO286" s="1" t="str">
        <f t="shared" si="1218"/>
        <v/>
      </c>
      <c r="DP286" s="1" t="str">
        <f t="shared" si="1219"/>
        <v/>
      </c>
      <c r="DQ286" s="1" t="str">
        <f t="shared" si="1220"/>
        <v/>
      </c>
      <c r="DR286" s="1" t="str">
        <f t="shared" si="1221"/>
        <v/>
      </c>
      <c r="DS286" s="1" t="str">
        <f t="shared" si="1222"/>
        <v/>
      </c>
      <c r="DT286" s="1" t="str">
        <f t="shared" si="1223"/>
        <v/>
      </c>
      <c r="DU286" s="1" t="str">
        <f t="shared" si="1224"/>
        <v/>
      </c>
      <c r="DV286" s="1">
        <f t="shared" si="1225"/>
        <v>0</v>
      </c>
      <c r="DW286" s="1">
        <f t="shared" si="1226"/>
        <v>0</v>
      </c>
      <c r="DX286" s="1" t="str">
        <f t="shared" si="1227"/>
        <v/>
      </c>
      <c r="DY286" s="1" t="str">
        <f t="shared" si="1228"/>
        <v/>
      </c>
      <c r="EA286" s="1">
        <f t="shared" si="1229"/>
        <v>0</v>
      </c>
      <c r="EB286" s="1">
        <f t="shared" si="1230"/>
        <v>0</v>
      </c>
      <c r="EC286" s="1">
        <f t="shared" si="1231"/>
        <v>0</v>
      </c>
      <c r="ED286" s="1">
        <f t="shared" si="1232"/>
        <v>0</v>
      </c>
      <c r="EF286" s="1">
        <f t="shared" si="1233"/>
        <v>0</v>
      </c>
      <c r="EG286" s="1">
        <f t="shared" si="1234"/>
        <v>0</v>
      </c>
      <c r="EH286" s="1">
        <f t="shared" si="1235"/>
        <v>0</v>
      </c>
      <c r="EI286" s="1">
        <f t="shared" si="1236"/>
        <v>0</v>
      </c>
      <c r="EK286" s="1">
        <f t="shared" si="1237"/>
        <v>1</v>
      </c>
      <c r="EL286" s="1">
        <f t="shared" si="1238"/>
        <v>1</v>
      </c>
      <c r="EM286" s="1">
        <f t="shared" si="1239"/>
        <v>1</v>
      </c>
      <c r="EO286" s="1">
        <f t="shared" si="1240"/>
        <v>1</v>
      </c>
      <c r="EP286" s="1">
        <f t="shared" si="1241"/>
        <v>1</v>
      </c>
      <c r="EQ286" s="1">
        <f t="shared" si="1242"/>
        <v>1</v>
      </c>
      <c r="ES286" s="1">
        <f t="shared" si="1243"/>
        <v>1</v>
      </c>
      <c r="ET286" s="1">
        <f t="shared" si="1244"/>
        <v>1</v>
      </c>
      <c r="EU286" s="1">
        <f t="shared" si="1245"/>
        <v>1</v>
      </c>
      <c r="EV286" s="1">
        <f t="shared" si="1246"/>
        <v>1</v>
      </c>
      <c r="EW286" s="1">
        <f t="shared" si="1247"/>
        <v>0</v>
      </c>
      <c r="EY286" s="1">
        <f t="shared" si="1248"/>
        <v>1</v>
      </c>
      <c r="EZ286" s="1">
        <f t="shared" si="1249"/>
        <v>1</v>
      </c>
      <c r="FA286" s="1">
        <f t="shared" si="1250"/>
        <v>1</v>
      </c>
      <c r="FC286" s="1">
        <f t="shared" si="1251"/>
        <v>1</v>
      </c>
      <c r="FD286" s="1">
        <f t="shared" si="1252"/>
        <v>1</v>
      </c>
      <c r="FE286" s="1"/>
      <c r="FF286" s="1">
        <f t="shared" si="1253"/>
        <v>0</v>
      </c>
      <c r="FG286" s="1">
        <f t="shared" si="1254"/>
        <v>0</v>
      </c>
      <c r="FH286" s="1">
        <f t="shared" si="1255"/>
        <v>0</v>
      </c>
      <c r="FI286" s="1" t="str">
        <f t="shared" si="1256"/>
        <v/>
      </c>
      <c r="FJ286" s="1" t="str">
        <f t="shared" si="1257"/>
        <v/>
      </c>
      <c r="FK286" s="1" t="str">
        <f t="shared" si="1258"/>
        <v/>
      </c>
      <c r="FL286" s="1" t="str">
        <f t="shared" si="1259"/>
        <v/>
      </c>
      <c r="FN286" s="1" t="str">
        <f t="shared" si="1260"/>
        <v/>
      </c>
      <c r="FO286" s="1" t="str">
        <f t="shared" si="1261"/>
        <v/>
      </c>
      <c r="FP286" s="1" t="str">
        <f t="shared" si="1262"/>
        <v/>
      </c>
      <c r="FV286" s="1">
        <f t="shared" ref="FV286:FV325" si="1321">IF(BK285&gt;0,IF(BK286&gt;0,1,0),IF(BK286&lt;0,1,0))</f>
        <v>0</v>
      </c>
      <c r="FW286" s="1">
        <f t="shared" ref="FW286:FW325" si="1322">IF(BL285&gt;0,IF(BL286&gt;0,1,0),IF(BL286&lt;0,1,0))</f>
        <v>1</v>
      </c>
      <c r="FX286" s="1">
        <f t="shared" si="1264"/>
        <v>1</v>
      </c>
      <c r="GA286" s="1">
        <f t="shared" si="1265"/>
        <v>0</v>
      </c>
      <c r="GB286" s="1">
        <f t="shared" si="1266"/>
        <v>0</v>
      </c>
      <c r="GC286" s="1">
        <f t="shared" si="1267"/>
        <v>0</v>
      </c>
      <c r="GD286" s="1">
        <f t="shared" si="1268"/>
        <v>0</v>
      </c>
      <c r="GE286" s="1">
        <f t="shared" si="1269"/>
        <v>0</v>
      </c>
      <c r="GF286" s="1">
        <f t="shared" si="1270"/>
        <v>1</v>
      </c>
      <c r="GG286" s="1">
        <f t="shared" si="1271"/>
        <v>1</v>
      </c>
      <c r="GI286" s="1">
        <f t="shared" si="1272"/>
        <v>1</v>
      </c>
      <c r="GK286" s="1">
        <f t="shared" si="1273"/>
        <v>0</v>
      </c>
      <c r="GL286" s="1">
        <f t="shared" si="1274"/>
        <v>0</v>
      </c>
      <c r="GM286" s="1">
        <f t="shared" si="1275"/>
        <v>0</v>
      </c>
      <c r="GN286" s="1">
        <f t="shared" si="1276"/>
        <v>0</v>
      </c>
      <c r="GO286" s="1">
        <f t="shared" si="1277"/>
        <v>0</v>
      </c>
      <c r="GP286" s="1">
        <f t="shared" si="1278"/>
        <v>1</v>
      </c>
      <c r="GQ286" s="1">
        <f t="shared" si="1279"/>
        <v>1</v>
      </c>
      <c r="GS286" s="1" t="str">
        <f t="shared" si="1280"/>
        <v/>
      </c>
      <c r="GT286" s="1" t="str">
        <f t="shared" si="1281"/>
        <v/>
      </c>
      <c r="GU286" s="1">
        <f t="shared" si="1282"/>
        <v>1</v>
      </c>
      <c r="GV286" s="1">
        <f t="shared" si="1283"/>
        <v>0</v>
      </c>
      <c r="GW286" s="1">
        <f t="shared" si="1284"/>
        <v>0</v>
      </c>
      <c r="GX286" s="1">
        <f t="shared" si="1285"/>
        <v>0</v>
      </c>
      <c r="GY286" s="1">
        <f t="shared" si="1286"/>
        <v>0</v>
      </c>
      <c r="GZ286" s="1"/>
      <c r="HA286" s="1">
        <f t="shared" si="1287"/>
        <v>1</v>
      </c>
      <c r="HB286" s="1">
        <f t="shared" si="1288"/>
        <v>0</v>
      </c>
      <c r="HC286" s="1">
        <f t="shared" si="1289"/>
        <v>0</v>
      </c>
      <c r="HD286" s="1">
        <f t="shared" si="1290"/>
        <v>0</v>
      </c>
      <c r="HE286" s="1">
        <f t="shared" si="1291"/>
        <v>0</v>
      </c>
      <c r="HF286" s="1">
        <f t="shared" si="1292"/>
        <v>0</v>
      </c>
      <c r="HH286" s="1">
        <f t="shared" si="1293"/>
        <v>0</v>
      </c>
      <c r="HI286" s="1">
        <f t="shared" si="1294"/>
        <v>0</v>
      </c>
      <c r="HJ286" s="1">
        <f t="shared" si="1295"/>
        <v>0</v>
      </c>
      <c r="HK286" s="1">
        <f t="shared" si="1296"/>
        <v>0</v>
      </c>
      <c r="HL286" s="1">
        <f t="shared" si="1297"/>
        <v>0</v>
      </c>
      <c r="HM286" s="1">
        <f t="shared" si="1298"/>
        <v>0</v>
      </c>
      <c r="HO286" s="1" t="str">
        <f>IF(BD286&gt;-0.1,IF(BM286&lt;0.001,1,0),"")</f>
        <v/>
      </c>
      <c r="HP286" s="1">
        <f>IF(BD286&lt;0.1,IF(BM286&gt;-0.001,1,0),"")</f>
        <v>1</v>
      </c>
      <c r="HQ286" s="1" t="str">
        <f t="shared" si="1299"/>
        <v/>
      </c>
      <c r="HR286" s="1">
        <f t="shared" si="1300"/>
        <v>1</v>
      </c>
      <c r="HS286" s="1" t="str">
        <f t="shared" si="1301"/>
        <v/>
      </c>
      <c r="HT286" s="1">
        <f t="shared" si="1302"/>
        <v>1</v>
      </c>
      <c r="HU286" s="1" t="str">
        <f t="shared" si="1303"/>
        <v/>
      </c>
      <c r="HV286" s="1" t="str">
        <f t="shared" si="1304"/>
        <v/>
      </c>
      <c r="HW286" s="1" t="str">
        <f t="shared" si="1305"/>
        <v/>
      </c>
      <c r="HX286" s="1" t="str">
        <f t="shared" si="1306"/>
        <v/>
      </c>
      <c r="HZ286" s="1" t="str">
        <f t="shared" si="1307"/>
        <v/>
      </c>
      <c r="IA286" s="1">
        <f t="shared" si="1308"/>
        <v>1</v>
      </c>
      <c r="IB286" s="1" t="str">
        <f t="shared" si="1309"/>
        <v/>
      </c>
      <c r="IC286" s="1">
        <f t="shared" si="1310"/>
        <v>1</v>
      </c>
      <c r="ID286" s="1" t="str">
        <f t="shared" si="1311"/>
        <v/>
      </c>
      <c r="IE286" s="1">
        <f t="shared" si="1312"/>
        <v>1</v>
      </c>
      <c r="IF286" s="1" t="str">
        <f t="shared" si="1313"/>
        <v/>
      </c>
      <c r="IG286" s="1" t="str">
        <f t="shared" si="1314"/>
        <v/>
      </c>
      <c r="IH286" s="1" t="str">
        <f t="shared" si="1315"/>
        <v/>
      </c>
      <c r="II286" s="1" t="str">
        <f t="shared" si="1316"/>
        <v/>
      </c>
    </row>
    <row r="287" spans="1:243" x14ac:dyDescent="0.2">
      <c r="A287" s="14">
        <f t="shared" si="1129"/>
        <v>287</v>
      </c>
      <c r="C287" s="2">
        <v>42528</v>
      </c>
      <c r="G287" s="3">
        <v>109.057</v>
      </c>
      <c r="H287" s="3">
        <v>120.27200000000001</v>
      </c>
      <c r="I287" s="3">
        <v>130.30500000000001</v>
      </c>
      <c r="J287" s="4">
        <v>166.15</v>
      </c>
      <c r="P287" s="128">
        <f t="shared" si="1165"/>
        <v>3493.75</v>
      </c>
      <c r="Q287" s="5">
        <f t="shared" si="1166"/>
        <v>3867.2500000000005</v>
      </c>
      <c r="R287" s="6">
        <f t="shared" si="1167"/>
        <v>4190.5000000000009</v>
      </c>
      <c r="S287" s="7">
        <f t="shared" si="1168"/>
        <v>5327.0000000000009</v>
      </c>
      <c r="Y287" s="4">
        <f t="shared" si="1169"/>
        <v>1.0000000000004547</v>
      </c>
      <c r="Z287" s="1">
        <f t="shared" si="1170"/>
        <v>2.0000000000009095</v>
      </c>
      <c r="AA287" s="1">
        <f t="shared" si="1171"/>
        <v>2.5000000000009095</v>
      </c>
      <c r="AB287" s="1">
        <f t="shared" si="1172"/>
        <v>12.000000000000909</v>
      </c>
      <c r="AC287" s="1"/>
      <c r="AD287" s="1"/>
      <c r="AE287" s="126"/>
      <c r="AF287" s="126"/>
      <c r="AG287" s="126"/>
      <c r="AH287" s="4">
        <f t="shared" si="1139"/>
        <v>0.66666666666696983</v>
      </c>
      <c r="AI287" s="4">
        <f t="shared" si="1140"/>
        <v>0.80000000000036375</v>
      </c>
      <c r="AJ287" s="4">
        <f t="shared" si="1141"/>
        <v>0.50000000000036393</v>
      </c>
      <c r="AK287" s="4">
        <f t="shared" si="1142"/>
        <v>0.33333333333363657</v>
      </c>
      <c r="AL287" s="4">
        <f t="shared" si="1143"/>
        <v>0.75000000000045475</v>
      </c>
      <c r="AM287" s="4">
        <f t="shared" si="1144"/>
        <v>1.4999999999993934</v>
      </c>
      <c r="AN287" s="4">
        <f t="shared" si="1145"/>
        <v>2.2999999999994545</v>
      </c>
      <c r="AO287" s="4">
        <f t="shared" si="1146"/>
        <v>1</v>
      </c>
      <c r="AP287" s="4">
        <f t="shared" si="1147"/>
        <v>1.0000000000003031</v>
      </c>
      <c r="AQ287" s="4">
        <f t="shared" si="1148"/>
        <v>1.9999999999998481</v>
      </c>
      <c r="AR287" s="4">
        <f t="shared" si="1149"/>
        <v>1.0000000000005458</v>
      </c>
      <c r="AS287" s="4">
        <f t="shared" si="1150"/>
        <v>0.66666666666595908</v>
      </c>
      <c r="AT287" s="4">
        <f t="shared" si="1151"/>
        <v>0.40000000000078817</v>
      </c>
      <c r="AU287" s="1"/>
      <c r="BA287" s="11">
        <f t="shared" si="1317"/>
        <v>1.0000000000004547</v>
      </c>
      <c r="BB287" s="11">
        <f t="shared" si="1318"/>
        <v>2.0000000000009095</v>
      </c>
      <c r="BC287" s="12">
        <f t="shared" si="1319"/>
        <v>2.5000000000009095</v>
      </c>
      <c r="BD287" s="13">
        <f t="shared" si="1320"/>
        <v>12.000000000000909</v>
      </c>
      <c r="BJ287" s="11">
        <f t="shared" si="1174"/>
        <v>0.66666666666696983</v>
      </c>
      <c r="BK287" s="11">
        <f t="shared" si="1175"/>
        <v>0.80000000000036375</v>
      </c>
      <c r="BL287" s="11">
        <f t="shared" si="1176"/>
        <v>0.50000000000036393</v>
      </c>
      <c r="BM287" s="11">
        <f t="shared" si="1177"/>
        <v>0.33333333333363657</v>
      </c>
      <c r="BN287" s="11">
        <f t="shared" si="1178"/>
        <v>0.75000000000045475</v>
      </c>
      <c r="BO287" s="11">
        <f t="shared" si="1179"/>
        <v>-1.4999999999993934</v>
      </c>
      <c r="BP287" s="11">
        <f t="shared" si="1180"/>
        <v>-2.2999999999994545</v>
      </c>
      <c r="BQ287" s="1">
        <v>1</v>
      </c>
      <c r="BR287" s="11">
        <f t="shared" si="1181"/>
        <v>-1.0000000000003031</v>
      </c>
      <c r="BS287" s="11">
        <f t="shared" si="1182"/>
        <v>-1.9999999999998481</v>
      </c>
      <c r="BT287" s="11">
        <f t="shared" si="1183"/>
        <v>1.0000000000005458</v>
      </c>
      <c r="BU287" s="11">
        <f t="shared" si="1184"/>
        <v>-0.66666666666595908</v>
      </c>
      <c r="BV287" s="11">
        <f t="shared" si="1185"/>
        <v>0.40000000000078817</v>
      </c>
      <c r="BY287" s="126"/>
      <c r="BZ287" s="126"/>
      <c r="CB287" s="1">
        <f t="shared" si="1186"/>
        <v>1</v>
      </c>
      <c r="CC287" s="1">
        <f t="shared" si="1187"/>
        <v>1</v>
      </c>
      <c r="CD287" s="1">
        <f t="shared" si="1188"/>
        <v>1</v>
      </c>
      <c r="CE287" s="126">
        <f t="shared" si="1152"/>
        <v>1</v>
      </c>
      <c r="CF287" s="1">
        <f t="shared" si="1189"/>
        <v>1</v>
      </c>
      <c r="CG287" s="1">
        <f t="shared" si="1190"/>
        <v>0</v>
      </c>
      <c r="CH287" s="1">
        <f t="shared" si="1153"/>
        <v>0</v>
      </c>
      <c r="CI287" s="1" t="str">
        <f t="shared" si="1191"/>
        <v/>
      </c>
      <c r="CJ287" s="1" t="str">
        <f t="shared" si="1192"/>
        <v/>
      </c>
      <c r="CK287" s="1">
        <f t="shared" si="1193"/>
        <v>0</v>
      </c>
      <c r="CL287" s="1">
        <f t="shared" si="1194"/>
        <v>1</v>
      </c>
      <c r="CM287" s="1">
        <f t="shared" si="1195"/>
        <v>0</v>
      </c>
      <c r="CN287" s="1" t="str">
        <f t="shared" si="1196"/>
        <v/>
      </c>
      <c r="CO287" s="1">
        <f t="shared" si="1197"/>
        <v>1</v>
      </c>
      <c r="CP287" s="1">
        <f t="shared" si="1198"/>
        <v>1</v>
      </c>
      <c r="CQ287" s="1" t="str">
        <f t="shared" si="1199"/>
        <v/>
      </c>
      <c r="CS287" s="1">
        <f t="shared" si="1200"/>
        <v>1</v>
      </c>
      <c r="CT287" s="1">
        <f t="shared" si="1201"/>
        <v>1</v>
      </c>
      <c r="CU287" s="1">
        <f t="shared" si="1202"/>
        <v>1</v>
      </c>
      <c r="CV287" s="126">
        <f t="shared" si="1156"/>
        <v>1</v>
      </c>
      <c r="CW287" s="1">
        <f t="shared" si="1203"/>
        <v>1</v>
      </c>
      <c r="CX287" s="1">
        <f t="shared" si="1204"/>
        <v>1</v>
      </c>
      <c r="CY287" s="1">
        <f t="shared" si="1205"/>
        <v>1</v>
      </c>
      <c r="CZ287" s="1">
        <f t="shared" si="1206"/>
        <v>1</v>
      </c>
      <c r="DA287" s="1">
        <f t="shared" si="1207"/>
        <v>0</v>
      </c>
      <c r="DB287" s="1" t="str">
        <f t="shared" si="1208"/>
        <v/>
      </c>
      <c r="DC287" s="1">
        <f t="shared" si="1209"/>
        <v>0</v>
      </c>
      <c r="DD287" s="1" t="str">
        <f t="shared" si="1210"/>
        <v/>
      </c>
      <c r="DE287" s="1" t="str">
        <f t="shared" si="1211"/>
        <v/>
      </c>
      <c r="DF287" s="1"/>
      <c r="DG287" s="126">
        <f t="shared" si="1157"/>
        <v>0</v>
      </c>
      <c r="DH287" s="1">
        <f t="shared" si="1212"/>
        <v>0</v>
      </c>
      <c r="DI287" s="1">
        <f t="shared" si="1213"/>
        <v>0</v>
      </c>
      <c r="DJ287" s="1">
        <f t="shared" si="1214"/>
        <v>0</v>
      </c>
      <c r="DK287" s="1">
        <f t="shared" si="1215"/>
        <v>1</v>
      </c>
      <c r="DL287" s="1"/>
      <c r="DM287" s="1">
        <f t="shared" si="1216"/>
        <v>1</v>
      </c>
      <c r="DN287" s="1" t="str">
        <f t="shared" si="1217"/>
        <v/>
      </c>
      <c r="DO287" s="1" t="str">
        <f t="shared" si="1218"/>
        <v/>
      </c>
      <c r="DP287" s="1" t="str">
        <f t="shared" si="1219"/>
        <v/>
      </c>
      <c r="DQ287" s="1" t="str">
        <f t="shared" si="1220"/>
        <v/>
      </c>
      <c r="DR287" s="1" t="str">
        <f t="shared" si="1221"/>
        <v/>
      </c>
      <c r="DS287" s="1" t="str">
        <f t="shared" si="1222"/>
        <v/>
      </c>
      <c r="DT287" s="1" t="str">
        <f t="shared" si="1223"/>
        <v/>
      </c>
      <c r="DU287" s="1" t="str">
        <f t="shared" si="1224"/>
        <v/>
      </c>
      <c r="DV287" s="1">
        <f t="shared" si="1225"/>
        <v>0</v>
      </c>
      <c r="DW287" s="1">
        <f t="shared" si="1226"/>
        <v>0</v>
      </c>
      <c r="DX287" s="1" t="str">
        <f t="shared" si="1227"/>
        <v/>
      </c>
      <c r="DY287" s="1">
        <f t="shared" si="1228"/>
        <v>1</v>
      </c>
      <c r="EA287" s="1">
        <f t="shared" si="1229"/>
        <v>0</v>
      </c>
      <c r="EB287" s="1">
        <f t="shared" si="1230"/>
        <v>0</v>
      </c>
      <c r="EC287" s="1">
        <f t="shared" si="1231"/>
        <v>0</v>
      </c>
      <c r="ED287" s="1">
        <f t="shared" si="1232"/>
        <v>0</v>
      </c>
      <c r="EF287" s="1">
        <f t="shared" si="1233"/>
        <v>0</v>
      </c>
      <c r="EG287" s="1">
        <f t="shared" si="1234"/>
        <v>0</v>
      </c>
      <c r="EH287" s="1">
        <f t="shared" si="1235"/>
        <v>0</v>
      </c>
      <c r="EI287" s="1">
        <f t="shared" si="1236"/>
        <v>0</v>
      </c>
      <c r="EK287" s="1">
        <f t="shared" si="1237"/>
        <v>1</v>
      </c>
      <c r="EL287" s="1">
        <f t="shared" si="1238"/>
        <v>1</v>
      </c>
      <c r="EM287" s="1">
        <f t="shared" si="1239"/>
        <v>1</v>
      </c>
      <c r="EO287" s="1">
        <f t="shared" si="1240"/>
        <v>1</v>
      </c>
      <c r="EP287" s="1">
        <f t="shared" si="1241"/>
        <v>1</v>
      </c>
      <c r="EQ287" s="1">
        <f t="shared" si="1242"/>
        <v>1</v>
      </c>
      <c r="ES287" s="1">
        <f t="shared" si="1243"/>
        <v>1</v>
      </c>
      <c r="ET287" s="1">
        <f t="shared" si="1244"/>
        <v>1</v>
      </c>
      <c r="EU287" s="1">
        <f t="shared" si="1245"/>
        <v>1</v>
      </c>
      <c r="EV287" s="1">
        <f t="shared" si="1246"/>
        <v>1</v>
      </c>
      <c r="EW287" s="1">
        <f t="shared" si="1247"/>
        <v>1</v>
      </c>
      <c r="EY287" s="1">
        <f t="shared" si="1248"/>
        <v>1</v>
      </c>
      <c r="EZ287" s="1">
        <f t="shared" si="1249"/>
        <v>1</v>
      </c>
      <c r="FA287" s="1">
        <f t="shared" si="1250"/>
        <v>1</v>
      </c>
      <c r="FC287" s="1">
        <f t="shared" si="1251"/>
        <v>0</v>
      </c>
      <c r="FD287" s="1" t="str">
        <f t="shared" si="1252"/>
        <v/>
      </c>
      <c r="FE287" s="1"/>
      <c r="FF287" s="1">
        <f t="shared" si="1253"/>
        <v>1</v>
      </c>
      <c r="FG287" s="1">
        <f t="shared" si="1254"/>
        <v>0</v>
      </c>
      <c r="FH287" s="1">
        <f t="shared" si="1255"/>
        <v>0</v>
      </c>
      <c r="FI287" s="1" t="str">
        <f t="shared" si="1256"/>
        <v/>
      </c>
      <c r="FJ287" s="1" t="str">
        <f t="shared" si="1257"/>
        <v/>
      </c>
      <c r="FK287" s="1" t="str">
        <f t="shared" si="1258"/>
        <v/>
      </c>
      <c r="FL287" s="1" t="str">
        <f t="shared" si="1259"/>
        <v/>
      </c>
      <c r="FN287" s="1" t="str">
        <f t="shared" si="1260"/>
        <v/>
      </c>
      <c r="FO287" s="1" t="str">
        <f t="shared" si="1261"/>
        <v/>
      </c>
      <c r="FP287" s="1" t="str">
        <f t="shared" si="1262"/>
        <v/>
      </c>
      <c r="FV287" s="1">
        <f t="shared" si="1321"/>
        <v>0</v>
      </c>
      <c r="FW287" s="1">
        <f t="shared" si="1322"/>
        <v>1</v>
      </c>
      <c r="FX287" s="1">
        <f t="shared" si="1264"/>
        <v>0</v>
      </c>
      <c r="GA287" s="1">
        <f t="shared" si="1265"/>
        <v>0</v>
      </c>
      <c r="GB287" s="1">
        <f t="shared" si="1266"/>
        <v>0</v>
      </c>
      <c r="GC287" s="1">
        <f t="shared" si="1267"/>
        <v>0</v>
      </c>
      <c r="GD287" s="1">
        <f t="shared" si="1268"/>
        <v>0</v>
      </c>
      <c r="GE287" s="1">
        <f t="shared" si="1269"/>
        <v>0</v>
      </c>
      <c r="GF287" s="1">
        <f t="shared" si="1270"/>
        <v>0</v>
      </c>
      <c r="GG287" s="1">
        <f t="shared" si="1271"/>
        <v>1</v>
      </c>
      <c r="GI287" s="1">
        <f t="shared" si="1272"/>
        <v>1</v>
      </c>
      <c r="GK287" s="1">
        <f t="shared" si="1273"/>
        <v>0</v>
      </c>
      <c r="GL287" s="1">
        <f t="shared" si="1274"/>
        <v>0</v>
      </c>
      <c r="GM287" s="1">
        <f t="shared" si="1275"/>
        <v>0</v>
      </c>
      <c r="GN287" s="1">
        <f t="shared" si="1276"/>
        <v>0</v>
      </c>
      <c r="GO287" s="1">
        <f t="shared" si="1277"/>
        <v>0</v>
      </c>
      <c r="GP287" s="1">
        <f t="shared" si="1278"/>
        <v>0</v>
      </c>
      <c r="GQ287" s="1">
        <f t="shared" si="1279"/>
        <v>1</v>
      </c>
      <c r="GS287" s="1" t="str">
        <f t="shared" si="1280"/>
        <v/>
      </c>
      <c r="GT287" s="1" t="str">
        <f t="shared" si="1281"/>
        <v/>
      </c>
      <c r="GU287" s="1">
        <f t="shared" si="1282"/>
        <v>0</v>
      </c>
      <c r="GV287" s="1">
        <f t="shared" si="1283"/>
        <v>0</v>
      </c>
      <c r="GW287" s="1">
        <f t="shared" si="1284"/>
        <v>0</v>
      </c>
      <c r="GX287" s="1">
        <f t="shared" si="1285"/>
        <v>0</v>
      </c>
      <c r="GY287" s="1">
        <f t="shared" si="1286"/>
        <v>0</v>
      </c>
      <c r="GZ287" s="1"/>
      <c r="HA287" s="1">
        <f t="shared" si="1287"/>
        <v>0</v>
      </c>
      <c r="HB287" s="1">
        <f t="shared" si="1288"/>
        <v>0</v>
      </c>
      <c r="HC287" s="1">
        <f t="shared" si="1289"/>
        <v>0</v>
      </c>
      <c r="HD287" s="1">
        <f t="shared" si="1290"/>
        <v>0</v>
      </c>
      <c r="HE287" s="1">
        <f t="shared" si="1291"/>
        <v>0</v>
      </c>
      <c r="HF287" s="1">
        <f t="shared" si="1292"/>
        <v>0</v>
      </c>
      <c r="HH287" s="1">
        <f t="shared" si="1293"/>
        <v>1</v>
      </c>
      <c r="HI287" s="1">
        <f t="shared" si="1294"/>
        <v>0</v>
      </c>
      <c r="HJ287" s="1">
        <f t="shared" si="1295"/>
        <v>0</v>
      </c>
      <c r="HK287" s="1">
        <f t="shared" si="1296"/>
        <v>0</v>
      </c>
      <c r="HL287" s="1">
        <f t="shared" si="1297"/>
        <v>0</v>
      </c>
      <c r="HM287" s="1">
        <f t="shared" si="1298"/>
        <v>0</v>
      </c>
      <c r="HO287" s="1">
        <f>IF(BD287&gt;-0.1,IF(BM287&lt;0.001,1,0),"")</f>
        <v>0</v>
      </c>
      <c r="HP287" s="1" t="str">
        <f>IF(BD287&lt;0.1,IF(BM287&gt;-0.001,1,0),"")</f>
        <v/>
      </c>
      <c r="HQ287" s="1">
        <f t="shared" si="1299"/>
        <v>0</v>
      </c>
      <c r="HR287" s="1" t="str">
        <f t="shared" si="1300"/>
        <v/>
      </c>
      <c r="HS287" s="1" t="str">
        <f t="shared" si="1301"/>
        <v/>
      </c>
      <c r="HT287" s="1" t="str">
        <f t="shared" si="1302"/>
        <v/>
      </c>
      <c r="HU287" s="1" t="str">
        <f t="shared" si="1303"/>
        <v/>
      </c>
      <c r="HV287" s="1" t="str">
        <f t="shared" si="1304"/>
        <v/>
      </c>
      <c r="HW287" s="1" t="str">
        <f t="shared" si="1305"/>
        <v/>
      </c>
      <c r="HX287" s="1" t="str">
        <f t="shared" si="1306"/>
        <v/>
      </c>
      <c r="HZ287" s="1">
        <f t="shared" si="1307"/>
        <v>1</v>
      </c>
      <c r="IA287" s="1" t="str">
        <f t="shared" si="1308"/>
        <v/>
      </c>
      <c r="IB287" s="1">
        <f t="shared" si="1309"/>
        <v>1</v>
      </c>
      <c r="IC287" s="1" t="str">
        <f t="shared" si="1310"/>
        <v/>
      </c>
      <c r="ID287" s="1" t="str">
        <f t="shared" si="1311"/>
        <v/>
      </c>
      <c r="IE287" s="1" t="str">
        <f t="shared" si="1312"/>
        <v/>
      </c>
      <c r="IF287" s="1" t="str">
        <f t="shared" si="1313"/>
        <v/>
      </c>
      <c r="IG287" s="1" t="str">
        <f t="shared" si="1314"/>
        <v/>
      </c>
      <c r="IH287" s="1" t="str">
        <f t="shared" si="1315"/>
        <v/>
      </c>
      <c r="II287" s="1" t="str">
        <f t="shared" si="1316"/>
        <v/>
      </c>
    </row>
    <row r="288" spans="1:243" x14ac:dyDescent="0.2">
      <c r="A288" s="14">
        <f t="shared" si="1129"/>
        <v>288</v>
      </c>
      <c r="C288" s="2">
        <v>42529</v>
      </c>
      <c r="G288" s="3">
        <v>109.06</v>
      </c>
      <c r="H288" s="3">
        <v>120.267</v>
      </c>
      <c r="I288" s="3">
        <v>130.29</v>
      </c>
      <c r="J288" s="4">
        <v>166.27</v>
      </c>
      <c r="P288" s="128">
        <f t="shared" si="1165"/>
        <v>3494</v>
      </c>
      <c r="Q288" s="5">
        <f t="shared" si="1166"/>
        <v>3866.7499999999995</v>
      </c>
      <c r="R288" s="6">
        <f t="shared" si="1167"/>
        <v>4188.9999999999991</v>
      </c>
      <c r="S288" s="7">
        <f t="shared" si="1168"/>
        <v>5339.0000000000009</v>
      </c>
      <c r="Y288" s="4">
        <f t="shared" si="1169"/>
        <v>0.25</v>
      </c>
      <c r="Z288" s="1">
        <f t="shared" si="1170"/>
        <v>0.50000000000090949</v>
      </c>
      <c r="AA288" s="1">
        <f t="shared" si="1171"/>
        <v>1.500000000001819</v>
      </c>
      <c r="AB288" s="1">
        <f t="shared" si="1172"/>
        <v>12</v>
      </c>
      <c r="AC288" s="1"/>
      <c r="AD288" s="1"/>
      <c r="AE288" s="126"/>
      <c r="AF288" s="126"/>
      <c r="AG288" s="126"/>
      <c r="AH288" s="4">
        <f t="shared" si="1139"/>
        <v>0.83333333333393966</v>
      </c>
      <c r="AI288" s="4">
        <f t="shared" si="1140"/>
        <v>0.80000000000054561</v>
      </c>
      <c r="AJ288" s="4">
        <f t="shared" si="1141"/>
        <v>0.40000000000018188</v>
      </c>
      <c r="AK288" s="4">
        <f t="shared" si="1142"/>
        <v>0.50000000000030309</v>
      </c>
      <c r="AL288" s="4">
        <f t="shared" si="1143"/>
        <v>0.25</v>
      </c>
      <c r="AM288" s="4">
        <f t="shared" si="1144"/>
        <v>5.500000000001819</v>
      </c>
      <c r="AN288" s="4">
        <f t="shared" si="1145"/>
        <v>6.3000000000018188</v>
      </c>
      <c r="AO288" s="4">
        <f t="shared" si="1146"/>
        <v>1</v>
      </c>
      <c r="AP288" s="4">
        <f t="shared" si="1147"/>
        <v>0.83333333333393966</v>
      </c>
      <c r="AQ288" s="4">
        <f t="shared" si="1148"/>
        <v>6.2500000000022737</v>
      </c>
      <c r="AR288" s="4">
        <f t="shared" si="1149"/>
        <v>1.1000000000007275</v>
      </c>
      <c r="AS288" s="4">
        <f t="shared" si="1150"/>
        <v>3.166666666667576</v>
      </c>
      <c r="AT288" s="4">
        <f t="shared" si="1151"/>
        <v>1.1000000000000001</v>
      </c>
      <c r="AU288" s="1"/>
      <c r="BA288" s="11">
        <f t="shared" si="1317"/>
        <v>0.25</v>
      </c>
      <c r="BB288" s="11">
        <f t="shared" si="1318"/>
        <v>-0.50000000000090949</v>
      </c>
      <c r="BC288" s="12">
        <f t="shared" si="1319"/>
        <v>-1.500000000001819</v>
      </c>
      <c r="BD288" s="13">
        <f t="shared" si="1320"/>
        <v>12</v>
      </c>
      <c r="BJ288" s="11">
        <f t="shared" si="1174"/>
        <v>0.83333333333393966</v>
      </c>
      <c r="BK288" s="11">
        <f t="shared" si="1175"/>
        <v>0.80000000000054561</v>
      </c>
      <c r="BL288" s="11">
        <f t="shared" si="1176"/>
        <v>0.40000000000018188</v>
      </c>
      <c r="BM288" s="11">
        <f t="shared" si="1177"/>
        <v>0.50000000000030309</v>
      </c>
      <c r="BN288" s="11">
        <f t="shared" si="1178"/>
        <v>0.25</v>
      </c>
      <c r="BO288" s="11">
        <f t="shared" si="1179"/>
        <v>-5.500000000001819</v>
      </c>
      <c r="BP288" s="11">
        <f t="shared" si="1180"/>
        <v>-6.3000000000018188</v>
      </c>
      <c r="BQ288" s="1">
        <v>1</v>
      </c>
      <c r="BR288" s="11">
        <f t="shared" si="1181"/>
        <v>-0.83333333333393966</v>
      </c>
      <c r="BS288" s="11">
        <f t="shared" si="1182"/>
        <v>-6.2500000000022737</v>
      </c>
      <c r="BT288" s="11">
        <f t="shared" si="1183"/>
        <v>1.1000000000007275</v>
      </c>
      <c r="BU288" s="11">
        <f t="shared" si="1184"/>
        <v>-3.166666666667576</v>
      </c>
      <c r="BV288" s="11">
        <f t="shared" si="1185"/>
        <v>-1.1000000000000001</v>
      </c>
      <c r="BY288" s="126"/>
      <c r="BZ288" s="126"/>
      <c r="CB288" s="1">
        <f t="shared" si="1186"/>
        <v>1</v>
      </c>
      <c r="CC288" s="1">
        <f t="shared" si="1187"/>
        <v>0</v>
      </c>
      <c r="CD288" s="1">
        <f t="shared" si="1188"/>
        <v>0</v>
      </c>
      <c r="CE288" s="126">
        <f t="shared" si="1152"/>
        <v>1</v>
      </c>
      <c r="CF288" s="1">
        <f t="shared" si="1189"/>
        <v>1</v>
      </c>
      <c r="CG288" s="1">
        <f t="shared" si="1190"/>
        <v>0</v>
      </c>
      <c r="CH288" s="1">
        <f t="shared" si="1153"/>
        <v>0</v>
      </c>
      <c r="CI288" s="1" t="str">
        <f t="shared" si="1191"/>
        <v/>
      </c>
      <c r="CJ288" s="1">
        <f t="shared" si="1192"/>
        <v>0</v>
      </c>
      <c r="CK288" s="1">
        <f t="shared" si="1193"/>
        <v>0</v>
      </c>
      <c r="CL288" s="1">
        <f t="shared" si="1194"/>
        <v>1</v>
      </c>
      <c r="CM288" s="1">
        <f t="shared" si="1195"/>
        <v>0</v>
      </c>
      <c r="CN288" s="1" t="str">
        <f t="shared" si="1196"/>
        <v/>
      </c>
      <c r="CO288" s="1">
        <f t="shared" si="1197"/>
        <v>1</v>
      </c>
      <c r="CP288" s="1">
        <f t="shared" si="1198"/>
        <v>1</v>
      </c>
      <c r="CQ288" s="1" t="str">
        <f t="shared" si="1199"/>
        <v/>
      </c>
      <c r="CS288" s="1">
        <f t="shared" si="1200"/>
        <v>1</v>
      </c>
      <c r="CT288" s="1">
        <f t="shared" si="1201"/>
        <v>0</v>
      </c>
      <c r="CU288" s="1">
        <f t="shared" si="1202"/>
        <v>0</v>
      </c>
      <c r="CV288" s="126">
        <f t="shared" si="1156"/>
        <v>1</v>
      </c>
      <c r="CW288" s="1" t="str">
        <f t="shared" si="1203"/>
        <v/>
      </c>
      <c r="CX288" s="1">
        <f t="shared" si="1204"/>
        <v>1</v>
      </c>
      <c r="CY288" s="1">
        <f t="shared" si="1205"/>
        <v>1</v>
      </c>
      <c r="CZ288" s="1">
        <f t="shared" si="1206"/>
        <v>1</v>
      </c>
      <c r="DA288" s="1">
        <f t="shared" si="1207"/>
        <v>0</v>
      </c>
      <c r="DB288" s="1" t="str">
        <f t="shared" si="1208"/>
        <v/>
      </c>
      <c r="DC288" s="1">
        <f t="shared" si="1209"/>
        <v>0</v>
      </c>
      <c r="DD288" s="1" t="str">
        <f t="shared" si="1210"/>
        <v/>
      </c>
      <c r="DE288" s="1" t="str">
        <f t="shared" si="1211"/>
        <v/>
      </c>
      <c r="DF288" s="1"/>
      <c r="DG288" s="126">
        <f t="shared" si="1157"/>
        <v>0</v>
      </c>
      <c r="DH288" s="1">
        <f t="shared" si="1212"/>
        <v>1</v>
      </c>
      <c r="DI288" s="1">
        <f t="shared" si="1213"/>
        <v>1</v>
      </c>
      <c r="DJ288" s="1">
        <f t="shared" si="1214"/>
        <v>0</v>
      </c>
      <c r="DK288" s="1">
        <f t="shared" si="1215"/>
        <v>1</v>
      </c>
      <c r="DL288" s="1"/>
      <c r="DM288" s="1">
        <f t="shared" si="1216"/>
        <v>1</v>
      </c>
      <c r="DN288" s="1" t="str">
        <f t="shared" si="1217"/>
        <v/>
      </c>
      <c r="DO288" s="1" t="str">
        <f t="shared" si="1218"/>
        <v/>
      </c>
      <c r="DP288" s="1" t="str">
        <f t="shared" si="1219"/>
        <v/>
      </c>
      <c r="DQ288" s="1" t="str">
        <f t="shared" si="1220"/>
        <v/>
      </c>
      <c r="DR288" s="1" t="str">
        <f t="shared" si="1221"/>
        <v/>
      </c>
      <c r="DS288" s="1" t="str">
        <f t="shared" si="1222"/>
        <v/>
      </c>
      <c r="DT288" s="1" t="str">
        <f t="shared" si="1223"/>
        <v/>
      </c>
      <c r="DU288" s="1" t="str">
        <f t="shared" si="1224"/>
        <v/>
      </c>
      <c r="DV288" s="1">
        <f t="shared" si="1225"/>
        <v>0</v>
      </c>
      <c r="DW288" s="1">
        <f t="shared" si="1226"/>
        <v>1</v>
      </c>
      <c r="DX288" s="1">
        <f t="shared" si="1227"/>
        <v>0</v>
      </c>
      <c r="DY288" s="1">
        <f t="shared" si="1228"/>
        <v>1</v>
      </c>
      <c r="EA288" s="1">
        <f t="shared" si="1229"/>
        <v>0</v>
      </c>
      <c r="EB288" s="1">
        <f t="shared" si="1230"/>
        <v>1</v>
      </c>
      <c r="EC288" s="1">
        <f t="shared" si="1231"/>
        <v>1</v>
      </c>
      <c r="ED288" s="1">
        <f t="shared" si="1232"/>
        <v>0</v>
      </c>
      <c r="EF288" s="1">
        <f t="shared" si="1233"/>
        <v>0</v>
      </c>
      <c r="EG288" s="1">
        <f t="shared" si="1234"/>
        <v>1</v>
      </c>
      <c r="EH288" s="1">
        <f t="shared" si="1235"/>
        <v>1</v>
      </c>
      <c r="EI288" s="1">
        <f t="shared" si="1236"/>
        <v>0</v>
      </c>
      <c r="EK288" s="1">
        <f t="shared" si="1237"/>
        <v>0</v>
      </c>
      <c r="EL288" s="1">
        <f t="shared" si="1238"/>
        <v>0</v>
      </c>
      <c r="EM288" s="1">
        <f t="shared" si="1239"/>
        <v>1</v>
      </c>
      <c r="EO288" s="1">
        <f t="shared" si="1240"/>
        <v>0</v>
      </c>
      <c r="EP288" s="1">
        <f t="shared" si="1241"/>
        <v>1</v>
      </c>
      <c r="EQ288" s="1">
        <f t="shared" si="1242"/>
        <v>0</v>
      </c>
      <c r="ES288" s="1">
        <f t="shared" si="1243"/>
        <v>0</v>
      </c>
      <c r="ET288" s="1">
        <f t="shared" si="1244"/>
        <v>1</v>
      </c>
      <c r="EU288" s="1">
        <f t="shared" si="1245"/>
        <v>0</v>
      </c>
      <c r="EV288" s="1" t="str">
        <f t="shared" si="1246"/>
        <v/>
      </c>
      <c r="EW288" s="1" t="str">
        <f t="shared" si="1247"/>
        <v/>
      </c>
      <c r="EY288" s="1">
        <f t="shared" si="1248"/>
        <v>1</v>
      </c>
      <c r="EZ288" s="1">
        <f t="shared" si="1249"/>
        <v>0</v>
      </c>
      <c r="FA288" s="1">
        <f t="shared" si="1250"/>
        <v>0</v>
      </c>
      <c r="FC288" s="1">
        <f t="shared" si="1251"/>
        <v>0</v>
      </c>
      <c r="FD288" s="1" t="str">
        <f t="shared" si="1252"/>
        <v/>
      </c>
      <c r="FE288" s="1"/>
      <c r="FF288" s="1">
        <f t="shared" si="1253"/>
        <v>1</v>
      </c>
      <c r="FG288" s="1">
        <f t="shared" si="1254"/>
        <v>0</v>
      </c>
      <c r="FH288" s="1">
        <f t="shared" si="1255"/>
        <v>0</v>
      </c>
      <c r="FI288" s="1" t="str">
        <f t="shared" si="1256"/>
        <v/>
      </c>
      <c r="FJ288" s="1" t="str">
        <f t="shared" si="1257"/>
        <v/>
      </c>
      <c r="FK288" s="1" t="str">
        <f t="shared" si="1258"/>
        <v/>
      </c>
      <c r="FL288" s="1" t="str">
        <f t="shared" si="1259"/>
        <v/>
      </c>
      <c r="FN288" s="1" t="str">
        <f t="shared" si="1260"/>
        <v/>
      </c>
      <c r="FO288" s="1" t="str">
        <f t="shared" si="1261"/>
        <v/>
      </c>
      <c r="FP288" s="1" t="str">
        <f t="shared" si="1262"/>
        <v/>
      </c>
      <c r="FV288" s="1">
        <f t="shared" si="1321"/>
        <v>1</v>
      </c>
      <c r="FW288" s="1">
        <f t="shared" si="1322"/>
        <v>1</v>
      </c>
      <c r="FX288" s="1">
        <f t="shared" si="1264"/>
        <v>1</v>
      </c>
      <c r="GA288" s="1">
        <f t="shared" si="1265"/>
        <v>0</v>
      </c>
      <c r="GB288" s="1">
        <f t="shared" si="1266"/>
        <v>1</v>
      </c>
      <c r="GC288" s="1">
        <f t="shared" si="1267"/>
        <v>1</v>
      </c>
      <c r="GD288" s="1">
        <f t="shared" si="1268"/>
        <v>0</v>
      </c>
      <c r="GE288" s="1">
        <f t="shared" si="1269"/>
        <v>0</v>
      </c>
      <c r="GF288" s="1">
        <f t="shared" si="1270"/>
        <v>0</v>
      </c>
      <c r="GG288" s="1">
        <f t="shared" si="1271"/>
        <v>1</v>
      </c>
      <c r="GI288" s="1">
        <f t="shared" si="1272"/>
        <v>1</v>
      </c>
      <c r="GK288" s="1">
        <f t="shared" si="1273"/>
        <v>0</v>
      </c>
      <c r="GL288" s="1">
        <f t="shared" si="1274"/>
        <v>1</v>
      </c>
      <c r="GM288" s="1">
        <f t="shared" si="1275"/>
        <v>1</v>
      </c>
      <c r="GN288" s="1">
        <f t="shared" si="1276"/>
        <v>0</v>
      </c>
      <c r="GO288" s="1">
        <f t="shared" si="1277"/>
        <v>0</v>
      </c>
      <c r="GP288" s="1">
        <f t="shared" si="1278"/>
        <v>0</v>
      </c>
      <c r="GQ288" s="1">
        <f t="shared" si="1279"/>
        <v>1</v>
      </c>
      <c r="GS288" s="1" t="str">
        <f t="shared" si="1280"/>
        <v/>
      </c>
      <c r="GT288" s="1" t="str">
        <f t="shared" si="1281"/>
        <v/>
      </c>
      <c r="GU288" s="1">
        <f t="shared" si="1282"/>
        <v>0</v>
      </c>
      <c r="GV288" s="1">
        <f t="shared" si="1283"/>
        <v>0</v>
      </c>
      <c r="GW288" s="1">
        <f t="shared" si="1284"/>
        <v>0</v>
      </c>
      <c r="GX288" s="1">
        <f t="shared" si="1285"/>
        <v>0</v>
      </c>
      <c r="GY288" s="1">
        <f t="shared" si="1286"/>
        <v>0</v>
      </c>
      <c r="GZ288" s="1"/>
      <c r="HA288" s="1">
        <f t="shared" si="1287"/>
        <v>1</v>
      </c>
      <c r="HB288" s="1">
        <f t="shared" si="1288"/>
        <v>1</v>
      </c>
      <c r="HC288" s="1">
        <f t="shared" si="1289"/>
        <v>1</v>
      </c>
      <c r="HD288" s="1">
        <f t="shared" si="1290"/>
        <v>0</v>
      </c>
      <c r="HE288" s="1">
        <f t="shared" si="1291"/>
        <v>0</v>
      </c>
      <c r="HF288" s="1">
        <f t="shared" si="1292"/>
        <v>0</v>
      </c>
      <c r="HH288" s="1">
        <f t="shared" si="1293"/>
        <v>1</v>
      </c>
      <c r="HI288" s="1">
        <f t="shared" si="1294"/>
        <v>1</v>
      </c>
      <c r="HJ288" s="1">
        <f t="shared" si="1295"/>
        <v>1</v>
      </c>
      <c r="HK288" s="1">
        <f t="shared" si="1296"/>
        <v>1</v>
      </c>
      <c r="HL288" s="1">
        <f t="shared" si="1297"/>
        <v>0</v>
      </c>
      <c r="HM288" s="1">
        <f t="shared" si="1298"/>
        <v>0</v>
      </c>
      <c r="HO288" s="1">
        <f>IF(BD288&gt;-0.1,IF(BM288&lt;0.001,1,0),"")</f>
        <v>0</v>
      </c>
      <c r="HP288" s="1" t="str">
        <f>IF(BD288&lt;0.1,IF(BM288&gt;-0.001,1,0),"")</f>
        <v/>
      </c>
      <c r="HQ288" s="1">
        <f t="shared" si="1299"/>
        <v>0</v>
      </c>
      <c r="HR288" s="1" t="str">
        <f t="shared" si="1300"/>
        <v/>
      </c>
      <c r="HS288" s="1" t="str">
        <f t="shared" si="1301"/>
        <v/>
      </c>
      <c r="HT288" s="1" t="str">
        <f t="shared" si="1302"/>
        <v/>
      </c>
      <c r="HU288" s="1" t="str">
        <f t="shared" si="1303"/>
        <v/>
      </c>
      <c r="HV288" s="1" t="str">
        <f t="shared" si="1304"/>
        <v/>
      </c>
      <c r="HW288" s="1" t="str">
        <f t="shared" si="1305"/>
        <v/>
      </c>
      <c r="HX288" s="1" t="str">
        <f t="shared" si="1306"/>
        <v/>
      </c>
      <c r="HZ288" s="1">
        <f t="shared" si="1307"/>
        <v>1</v>
      </c>
      <c r="IA288" s="1" t="str">
        <f t="shared" si="1308"/>
        <v/>
      </c>
      <c r="IB288" s="1">
        <f t="shared" si="1309"/>
        <v>1</v>
      </c>
      <c r="IC288" s="1" t="str">
        <f t="shared" si="1310"/>
        <v/>
      </c>
      <c r="ID288" s="1" t="str">
        <f t="shared" si="1311"/>
        <v/>
      </c>
      <c r="IE288" s="1" t="str">
        <f t="shared" si="1312"/>
        <v/>
      </c>
      <c r="IF288" s="1" t="str">
        <f t="shared" si="1313"/>
        <v/>
      </c>
      <c r="IG288" s="1" t="str">
        <f t="shared" si="1314"/>
        <v/>
      </c>
      <c r="IH288" s="1" t="str">
        <f t="shared" si="1315"/>
        <v/>
      </c>
      <c r="II288" s="1" t="str">
        <f t="shared" si="1316"/>
        <v/>
      </c>
    </row>
    <row r="289" spans="1:243" x14ac:dyDescent="0.2">
      <c r="A289" s="14">
        <f t="shared" si="1129"/>
        <v>289</v>
      </c>
      <c r="C289" s="2">
        <v>42530</v>
      </c>
      <c r="G289" s="3">
        <v>109.072</v>
      </c>
      <c r="H289" s="3">
        <v>120.3</v>
      </c>
      <c r="I289" s="3">
        <v>131.03</v>
      </c>
      <c r="J289" s="4">
        <v>167.17</v>
      </c>
      <c r="P289" s="128">
        <f t="shared" si="1165"/>
        <v>3495.2500000000005</v>
      </c>
      <c r="Q289" s="5">
        <f t="shared" si="1166"/>
        <v>3869.9999999999995</v>
      </c>
      <c r="R289" s="6">
        <f t="shared" si="1167"/>
        <v>4195</v>
      </c>
      <c r="S289" s="7">
        <f t="shared" si="1168"/>
        <v>5360.9999999999991</v>
      </c>
      <c r="Y289" s="4">
        <f t="shared" si="1169"/>
        <v>1.2500000000004547</v>
      </c>
      <c r="Z289" s="1">
        <f t="shared" si="1170"/>
        <v>3.25</v>
      </c>
      <c r="AA289" s="1">
        <f t="shared" si="1171"/>
        <v>6.0000000000009095</v>
      </c>
      <c r="AB289" s="1">
        <f t="shared" si="1172"/>
        <v>21.999999999998181</v>
      </c>
      <c r="AC289" s="1"/>
      <c r="AD289" s="1"/>
      <c r="AE289" s="126"/>
      <c r="AF289" s="126"/>
      <c r="AG289" s="126"/>
      <c r="AH289" s="4">
        <f t="shared" si="1139"/>
        <v>0.33333333333424298</v>
      </c>
      <c r="AI289" s="4">
        <f t="shared" si="1140"/>
        <v>0.55000000000090954</v>
      </c>
      <c r="AJ289" s="4">
        <f t="shared" si="1141"/>
        <v>0.35000000000054543</v>
      </c>
      <c r="AK289" s="4">
        <f t="shared" si="1142"/>
        <v>0.75000000000060663</v>
      </c>
      <c r="AL289" s="4">
        <f t="shared" si="1143"/>
        <v>0.24999999999954525</v>
      </c>
      <c r="AM289" s="4">
        <f t="shared" si="1144"/>
        <v>1.3333333333318178</v>
      </c>
      <c r="AN289" s="4">
        <f t="shared" si="1145"/>
        <v>2.7999999999983629</v>
      </c>
      <c r="AO289" s="4">
        <f t="shared" si="1146"/>
        <v>1</v>
      </c>
      <c r="AP289" s="4">
        <f t="shared" si="1147"/>
        <v>1.6666666666687893</v>
      </c>
      <c r="AQ289" s="4">
        <f t="shared" si="1148"/>
        <v>0.20833333333090787</v>
      </c>
      <c r="AR289" s="4">
        <f t="shared" si="1149"/>
        <v>0.10000000000054587</v>
      </c>
      <c r="AS289" s="4">
        <f t="shared" si="1150"/>
        <v>1.6388888888884843</v>
      </c>
      <c r="AT289" s="4">
        <f t="shared" si="1151"/>
        <v>0.43333333333218116</v>
      </c>
      <c r="AU289" s="1"/>
      <c r="BA289" s="11">
        <f t="shared" si="1317"/>
        <v>1.2500000000004547</v>
      </c>
      <c r="BB289" s="11">
        <f t="shared" si="1318"/>
        <v>3.25</v>
      </c>
      <c r="BC289" s="12">
        <f t="shared" si="1319"/>
        <v>6.0000000000009095</v>
      </c>
      <c r="BD289" s="13">
        <f t="shared" si="1320"/>
        <v>21.999999999998181</v>
      </c>
      <c r="BJ289" s="11">
        <f t="shared" si="1174"/>
        <v>0.33333333333424298</v>
      </c>
      <c r="BK289" s="11">
        <f t="shared" si="1175"/>
        <v>0.55000000000090954</v>
      </c>
      <c r="BL289" s="11">
        <f t="shared" si="1176"/>
        <v>-0.35000000000054543</v>
      </c>
      <c r="BM289" s="11">
        <f t="shared" si="1177"/>
        <v>-0.75000000000060663</v>
      </c>
      <c r="BN289" s="11">
        <f t="shared" si="1178"/>
        <v>0.24999999999954525</v>
      </c>
      <c r="BO289" s="11">
        <f t="shared" si="1179"/>
        <v>-1.3333333333318178</v>
      </c>
      <c r="BP289" s="11">
        <f t="shared" si="1180"/>
        <v>-2.7999999999983629</v>
      </c>
      <c r="BQ289" s="1">
        <v>1</v>
      </c>
      <c r="BR289" s="11">
        <f t="shared" si="1181"/>
        <v>-1.6666666666687893</v>
      </c>
      <c r="BS289" s="11">
        <f t="shared" si="1182"/>
        <v>-0.20833333333090787</v>
      </c>
      <c r="BT289" s="11">
        <f t="shared" si="1183"/>
        <v>0.10000000000054587</v>
      </c>
      <c r="BU289" s="11">
        <f t="shared" si="1184"/>
        <v>-1.6388888888884843</v>
      </c>
      <c r="BV289" s="11">
        <f t="shared" si="1185"/>
        <v>-0.43333333333218116</v>
      </c>
      <c r="BY289" s="126"/>
      <c r="BZ289" s="126"/>
      <c r="CB289" s="1">
        <f t="shared" si="1186"/>
        <v>1</v>
      </c>
      <c r="CC289" s="1">
        <f t="shared" si="1187"/>
        <v>1</v>
      </c>
      <c r="CD289" s="1">
        <f t="shared" si="1188"/>
        <v>1</v>
      </c>
      <c r="CE289" s="126">
        <f t="shared" si="1152"/>
        <v>1</v>
      </c>
      <c r="CF289" s="1">
        <f t="shared" si="1189"/>
        <v>1</v>
      </c>
      <c r="CG289" s="1">
        <f t="shared" si="1190"/>
        <v>0</v>
      </c>
      <c r="CH289" s="1">
        <f t="shared" si="1153"/>
        <v>0</v>
      </c>
      <c r="CI289" s="1">
        <f t="shared" si="1191"/>
        <v>0</v>
      </c>
      <c r="CJ289" s="1" t="str">
        <f t="shared" si="1192"/>
        <v/>
      </c>
      <c r="CK289" s="1" t="str">
        <f t="shared" si="1193"/>
        <v/>
      </c>
      <c r="CL289" s="1">
        <f t="shared" si="1194"/>
        <v>0</v>
      </c>
      <c r="CM289" s="1" t="str">
        <f t="shared" si="1195"/>
        <v/>
      </c>
      <c r="CN289" s="1" t="str">
        <f t="shared" si="1196"/>
        <v/>
      </c>
      <c r="CO289" s="1">
        <f t="shared" si="1197"/>
        <v>0</v>
      </c>
      <c r="CP289" s="1">
        <f t="shared" si="1198"/>
        <v>0</v>
      </c>
      <c r="CQ289" s="1" t="str">
        <f t="shared" si="1199"/>
        <v/>
      </c>
      <c r="CS289" s="1">
        <f t="shared" si="1200"/>
        <v>0</v>
      </c>
      <c r="CT289" s="1">
        <f t="shared" si="1201"/>
        <v>0</v>
      </c>
      <c r="CU289" s="1">
        <f t="shared" si="1202"/>
        <v>0</v>
      </c>
      <c r="CV289" s="126">
        <f t="shared" si="1156"/>
        <v>0</v>
      </c>
      <c r="CW289" s="1">
        <f t="shared" si="1203"/>
        <v>1</v>
      </c>
      <c r="CX289" s="1" t="str">
        <f t="shared" si="1204"/>
        <v/>
      </c>
      <c r="CY289" s="1" t="str">
        <f t="shared" si="1205"/>
        <v/>
      </c>
      <c r="CZ289" s="1" t="str">
        <f t="shared" si="1206"/>
        <v/>
      </c>
      <c r="DA289" s="1" t="str">
        <f t="shared" si="1207"/>
        <v/>
      </c>
      <c r="DB289" s="1">
        <f t="shared" si="1208"/>
        <v>0</v>
      </c>
      <c r="DC289" s="1">
        <f t="shared" si="1209"/>
        <v>1</v>
      </c>
      <c r="DD289" s="1" t="str">
        <f t="shared" si="1210"/>
        <v/>
      </c>
      <c r="DE289" s="1" t="str">
        <f t="shared" si="1211"/>
        <v/>
      </c>
      <c r="DF289" s="1"/>
      <c r="DG289" s="126">
        <f t="shared" si="1157"/>
        <v>0</v>
      </c>
      <c r="DH289" s="1">
        <f t="shared" si="1212"/>
        <v>0</v>
      </c>
      <c r="DI289" s="1">
        <f t="shared" si="1213"/>
        <v>0</v>
      </c>
      <c r="DJ289" s="1">
        <f t="shared" si="1214"/>
        <v>0</v>
      </c>
      <c r="DK289" s="1">
        <f t="shared" si="1215"/>
        <v>0</v>
      </c>
      <c r="DL289" s="1"/>
      <c r="DM289" s="1">
        <f t="shared" si="1216"/>
        <v>0</v>
      </c>
      <c r="DN289" s="1" t="str">
        <f t="shared" si="1217"/>
        <v/>
      </c>
      <c r="DO289" s="1" t="str">
        <f t="shared" si="1218"/>
        <v/>
      </c>
      <c r="DP289" s="1" t="str">
        <f t="shared" si="1219"/>
        <v/>
      </c>
      <c r="DQ289" s="1" t="str">
        <f t="shared" si="1220"/>
        <v/>
      </c>
      <c r="DR289" s="1" t="str">
        <f t="shared" si="1221"/>
        <v/>
      </c>
      <c r="DS289" s="1" t="str">
        <f t="shared" si="1222"/>
        <v/>
      </c>
      <c r="DT289" s="1" t="str">
        <f t="shared" si="1223"/>
        <v/>
      </c>
      <c r="DU289" s="1" t="str">
        <f t="shared" si="1224"/>
        <v/>
      </c>
      <c r="DV289" s="1">
        <f t="shared" si="1225"/>
        <v>0</v>
      </c>
      <c r="DW289" s="1">
        <f t="shared" si="1226"/>
        <v>0</v>
      </c>
      <c r="DX289" s="1" t="str">
        <f t="shared" si="1227"/>
        <v/>
      </c>
      <c r="DY289" s="1" t="str">
        <f t="shared" si="1228"/>
        <v/>
      </c>
      <c r="EA289" s="1">
        <f t="shared" si="1229"/>
        <v>0</v>
      </c>
      <c r="EB289" s="1">
        <f t="shared" si="1230"/>
        <v>0</v>
      </c>
      <c r="EC289" s="1">
        <f t="shared" si="1231"/>
        <v>0</v>
      </c>
      <c r="ED289" s="1">
        <f t="shared" si="1232"/>
        <v>0</v>
      </c>
      <c r="EF289" s="1">
        <f t="shared" si="1233"/>
        <v>0</v>
      </c>
      <c r="EG289" s="1">
        <f t="shared" si="1234"/>
        <v>0</v>
      </c>
      <c r="EH289" s="1">
        <f t="shared" si="1235"/>
        <v>0</v>
      </c>
      <c r="EI289" s="1">
        <f t="shared" si="1236"/>
        <v>0</v>
      </c>
      <c r="EK289" s="1">
        <f t="shared" si="1237"/>
        <v>1</v>
      </c>
      <c r="EL289" s="1">
        <f t="shared" si="1238"/>
        <v>1</v>
      </c>
      <c r="EM289" s="1">
        <f t="shared" si="1239"/>
        <v>1</v>
      </c>
      <c r="EO289" s="1">
        <f t="shared" si="1240"/>
        <v>1</v>
      </c>
      <c r="EP289" s="1">
        <f t="shared" si="1241"/>
        <v>1</v>
      </c>
      <c r="EQ289" s="1">
        <f t="shared" si="1242"/>
        <v>1</v>
      </c>
      <c r="ES289" s="1">
        <f t="shared" si="1243"/>
        <v>1</v>
      </c>
      <c r="ET289" s="1">
        <f t="shared" si="1244"/>
        <v>1</v>
      </c>
      <c r="EU289" s="1">
        <f t="shared" si="1245"/>
        <v>1</v>
      </c>
      <c r="EV289" s="1">
        <f t="shared" si="1246"/>
        <v>1</v>
      </c>
      <c r="EW289" s="1">
        <f t="shared" si="1247"/>
        <v>0</v>
      </c>
      <c r="EY289" s="1">
        <f t="shared" si="1248"/>
        <v>1</v>
      </c>
      <c r="EZ289" s="1">
        <f t="shared" si="1249"/>
        <v>1</v>
      </c>
      <c r="FA289" s="1">
        <f t="shared" si="1250"/>
        <v>1</v>
      </c>
      <c r="FC289" s="1">
        <f t="shared" si="1251"/>
        <v>1</v>
      </c>
      <c r="FD289" s="1">
        <f t="shared" si="1252"/>
        <v>1</v>
      </c>
      <c r="FE289" s="1"/>
      <c r="FF289" s="1">
        <f t="shared" si="1253"/>
        <v>0</v>
      </c>
      <c r="FG289" s="1">
        <f t="shared" si="1254"/>
        <v>0</v>
      </c>
      <c r="FH289" s="1">
        <f t="shared" si="1255"/>
        <v>0</v>
      </c>
      <c r="FI289" s="1" t="str">
        <f t="shared" si="1256"/>
        <v/>
      </c>
      <c r="FJ289" s="1" t="str">
        <f t="shared" si="1257"/>
        <v/>
      </c>
      <c r="FK289" s="1" t="str">
        <f t="shared" si="1258"/>
        <v/>
      </c>
      <c r="FL289" s="1" t="str">
        <f t="shared" si="1259"/>
        <v/>
      </c>
      <c r="FN289" s="1" t="str">
        <f t="shared" si="1260"/>
        <v/>
      </c>
      <c r="FO289" s="1" t="str">
        <f t="shared" si="1261"/>
        <v/>
      </c>
      <c r="FP289" s="1" t="str">
        <f t="shared" si="1262"/>
        <v/>
      </c>
      <c r="FV289" s="1">
        <f t="shared" si="1321"/>
        <v>1</v>
      </c>
      <c r="FW289" s="1">
        <f t="shared" si="1322"/>
        <v>0</v>
      </c>
      <c r="FX289" s="1">
        <f t="shared" si="1264"/>
        <v>1</v>
      </c>
      <c r="GA289" s="1">
        <f t="shared" si="1265"/>
        <v>0</v>
      </c>
      <c r="GB289" s="1">
        <f t="shared" si="1266"/>
        <v>0</v>
      </c>
      <c r="GC289" s="1">
        <f t="shared" si="1267"/>
        <v>0</v>
      </c>
      <c r="GD289" s="1">
        <f t="shared" si="1268"/>
        <v>0</v>
      </c>
      <c r="GE289" s="1">
        <f t="shared" si="1269"/>
        <v>0</v>
      </c>
      <c r="GF289" s="1">
        <f t="shared" si="1270"/>
        <v>1</v>
      </c>
      <c r="GG289" s="1">
        <f t="shared" si="1271"/>
        <v>1</v>
      </c>
      <c r="GI289" s="1">
        <f t="shared" si="1272"/>
        <v>1</v>
      </c>
      <c r="GK289" s="1">
        <f t="shared" si="1273"/>
        <v>0</v>
      </c>
      <c r="GL289" s="1">
        <f t="shared" si="1274"/>
        <v>0</v>
      </c>
      <c r="GM289" s="1">
        <f t="shared" si="1275"/>
        <v>0</v>
      </c>
      <c r="GN289" s="1">
        <f t="shared" si="1276"/>
        <v>0</v>
      </c>
      <c r="GO289" s="1">
        <f t="shared" si="1277"/>
        <v>0</v>
      </c>
      <c r="GP289" s="1">
        <f t="shared" si="1278"/>
        <v>1</v>
      </c>
      <c r="GQ289" s="1">
        <f t="shared" si="1279"/>
        <v>1</v>
      </c>
      <c r="GS289" s="1" t="str">
        <f t="shared" si="1280"/>
        <v/>
      </c>
      <c r="GT289" s="1" t="str">
        <f t="shared" si="1281"/>
        <v/>
      </c>
      <c r="GU289" s="1">
        <f t="shared" si="1282"/>
        <v>0</v>
      </c>
      <c r="GV289" s="1">
        <f t="shared" si="1283"/>
        <v>0</v>
      </c>
      <c r="GW289" s="1">
        <f t="shared" si="1284"/>
        <v>0</v>
      </c>
      <c r="GX289" s="1">
        <f t="shared" si="1285"/>
        <v>0</v>
      </c>
      <c r="GY289" s="1">
        <f t="shared" si="1286"/>
        <v>0</v>
      </c>
      <c r="GZ289" s="1"/>
      <c r="HA289" s="1">
        <f t="shared" si="1287"/>
        <v>0</v>
      </c>
      <c r="HB289" s="1">
        <f t="shared" si="1288"/>
        <v>0</v>
      </c>
      <c r="HC289" s="1">
        <f t="shared" si="1289"/>
        <v>0</v>
      </c>
      <c r="HD289" s="1">
        <f t="shared" si="1290"/>
        <v>0</v>
      </c>
      <c r="HE289" s="1">
        <f t="shared" si="1291"/>
        <v>0</v>
      </c>
      <c r="HF289" s="1">
        <f t="shared" si="1292"/>
        <v>0</v>
      </c>
      <c r="HH289" s="1">
        <f t="shared" si="1293"/>
        <v>0</v>
      </c>
      <c r="HI289" s="1">
        <f t="shared" si="1294"/>
        <v>0</v>
      </c>
      <c r="HJ289" s="1">
        <f t="shared" si="1295"/>
        <v>0</v>
      </c>
      <c r="HK289" s="1">
        <f t="shared" si="1296"/>
        <v>0</v>
      </c>
      <c r="HL289" s="1">
        <f t="shared" si="1297"/>
        <v>0</v>
      </c>
      <c r="HM289" s="1">
        <f t="shared" si="1298"/>
        <v>0</v>
      </c>
      <c r="HO289" s="1">
        <f t="shared" ref="HO289:HO306" si="1323">IF(BD289&gt;-0.1,IF(BM289&lt;0.001,1,0),"")</f>
        <v>1</v>
      </c>
      <c r="HP289" s="1" t="str">
        <f t="shared" ref="HP289:HP306" si="1324">IF(BD289&lt;0.1,IF(BM289&gt;-0.001,1,0),"")</f>
        <v/>
      </c>
      <c r="HQ289" s="1">
        <f t="shared" si="1299"/>
        <v>1</v>
      </c>
      <c r="HR289" t="str">
        <f t="shared" si="1300"/>
        <v/>
      </c>
      <c r="HS289" s="1">
        <f t="shared" ref="HS289:HS306" si="1325">IF(BD289&gt;15.1,IF(BM289&lt;0.001,1,0),"")</f>
        <v>1</v>
      </c>
      <c r="HT289" t="str">
        <f t="shared" ref="HT289:HT306" si="1326">IF(BD289&lt;-15.1,IF(BM289&gt;-0.001,1,0),"")</f>
        <v/>
      </c>
      <c r="HU289" t="str">
        <f t="shared" ref="HU289:HU306" si="1327">IF(BD289&gt;31.1,IF(BM289&lt;0.001,1,0),"")</f>
        <v/>
      </c>
      <c r="HV289" s="1" t="str">
        <f t="shared" ref="HV289:HV306" si="1328">IF(BD289&lt;-31.1,IF(BM289&gt;-0.001,1,0),"")</f>
        <v/>
      </c>
      <c r="HW289" s="1" t="str">
        <f t="shared" ref="HW289:HW306" si="1329">IF(BD289&gt;47.1,IF(BM289&lt;0.001,1,0),"")</f>
        <v/>
      </c>
      <c r="HX289" s="1" t="str">
        <f t="shared" ref="HX289:HX306" si="1330">IF(BD289&lt;-47.1,IF(BM289&gt;-0.001,1,0),"")</f>
        <v/>
      </c>
      <c r="HZ289" s="1">
        <f t="shared" si="1307"/>
        <v>1</v>
      </c>
      <c r="IA289" s="1" t="str">
        <f t="shared" si="1308"/>
        <v/>
      </c>
      <c r="IB289" s="1">
        <f t="shared" si="1309"/>
        <v>1</v>
      </c>
      <c r="IC289" s="1" t="str">
        <f t="shared" si="1310"/>
        <v/>
      </c>
      <c r="ID289" s="1">
        <f t="shared" si="1311"/>
        <v>1</v>
      </c>
      <c r="IE289" s="1" t="str">
        <f t="shared" si="1312"/>
        <v/>
      </c>
      <c r="IF289" s="1" t="str">
        <f t="shared" si="1313"/>
        <v/>
      </c>
      <c r="IG289" s="1" t="str">
        <f t="shared" si="1314"/>
        <v/>
      </c>
      <c r="IH289" s="1" t="str">
        <f t="shared" si="1315"/>
        <v/>
      </c>
      <c r="II289" s="1" t="str">
        <f t="shared" si="1316"/>
        <v/>
      </c>
    </row>
    <row r="290" spans="1:243" x14ac:dyDescent="0.2">
      <c r="A290" s="14">
        <f t="shared" si="1129"/>
        <v>290</v>
      </c>
      <c r="C290" s="2">
        <v>42531</v>
      </c>
      <c r="G290" s="3">
        <v>109.09699999999999</v>
      </c>
      <c r="H290" s="3">
        <v>121.065</v>
      </c>
      <c r="I290" s="3">
        <v>131.16999999999999</v>
      </c>
      <c r="J290" s="4">
        <v>168.11</v>
      </c>
      <c r="P290" s="128">
        <f t="shared" si="1165"/>
        <v>3497.7499999999995</v>
      </c>
      <c r="Q290" s="5">
        <f t="shared" si="1166"/>
        <v>3878.5</v>
      </c>
      <c r="R290" s="6">
        <f t="shared" si="1167"/>
        <v>4208.9999999999991</v>
      </c>
      <c r="S290" s="7">
        <f t="shared" si="1168"/>
        <v>5387.0000000000018</v>
      </c>
      <c r="Y290" s="4">
        <f t="shared" si="1169"/>
        <v>2.4999999999990905</v>
      </c>
      <c r="Z290" s="1">
        <f t="shared" si="1170"/>
        <v>8.5000000000004547</v>
      </c>
      <c r="AA290" s="1">
        <f t="shared" si="1171"/>
        <v>13.999999999999091</v>
      </c>
      <c r="AB290" s="1">
        <f t="shared" si="1172"/>
        <v>26.000000000002728</v>
      </c>
      <c r="AC290" s="1"/>
      <c r="AD290" s="1"/>
      <c r="AE290" s="126"/>
      <c r="AF290" s="126"/>
      <c r="AG290" s="126"/>
      <c r="AH290" s="4">
        <f t="shared" si="1139"/>
        <v>0.66666666666878882</v>
      </c>
      <c r="AI290" s="4">
        <f t="shared" si="1140"/>
        <v>0.1000000000020913</v>
      </c>
      <c r="AJ290" s="4">
        <f t="shared" si="1141"/>
        <v>0.10000000000100151</v>
      </c>
      <c r="AK290" s="4">
        <f t="shared" si="1142"/>
        <v>0.83333333333227166</v>
      </c>
      <c r="AL290" s="4">
        <f t="shared" si="1143"/>
        <v>1.5000000000009095</v>
      </c>
      <c r="AM290" s="4">
        <f t="shared" si="1144"/>
        <v>5.3333333333315149</v>
      </c>
      <c r="AN290" s="4">
        <f t="shared" si="1145"/>
        <v>3.5999999999979995</v>
      </c>
      <c r="AO290" s="4">
        <f t="shared" si="1146"/>
        <v>1</v>
      </c>
      <c r="AP290" s="4">
        <f t="shared" si="1147"/>
        <v>0.66666666666211949</v>
      </c>
      <c r="AQ290" s="4">
        <f t="shared" si="1148"/>
        <v>6.5833333333299224</v>
      </c>
      <c r="AR290" s="4">
        <f t="shared" si="1149"/>
        <v>0.60000000000145537</v>
      </c>
      <c r="AS290" s="4">
        <f t="shared" si="1150"/>
        <v>2.7222222222220704</v>
      </c>
      <c r="AT290" s="4">
        <f t="shared" si="1151"/>
        <v>1.5333333333311505</v>
      </c>
      <c r="AU290" s="1"/>
      <c r="BA290" s="11">
        <f t="shared" si="1317"/>
        <v>2.4999999999990905</v>
      </c>
      <c r="BB290" s="11">
        <f t="shared" si="1318"/>
        <v>8.5000000000004547</v>
      </c>
      <c r="BC290" s="12">
        <f t="shared" si="1319"/>
        <v>13.999999999999091</v>
      </c>
      <c r="BD290" s="13">
        <f t="shared" si="1320"/>
        <v>26.000000000002728</v>
      </c>
      <c r="BJ290" s="11">
        <f t="shared" si="1174"/>
        <v>-0.66666666666878882</v>
      </c>
      <c r="BK290" s="11">
        <f t="shared" si="1175"/>
        <v>-0.1000000000020913</v>
      </c>
      <c r="BL290" s="11">
        <f t="shared" si="1176"/>
        <v>0.10000000000100151</v>
      </c>
      <c r="BM290" s="11">
        <f t="shared" si="1177"/>
        <v>-0.83333333333227166</v>
      </c>
      <c r="BN290" s="11">
        <f t="shared" si="1178"/>
        <v>1.5000000000009095</v>
      </c>
      <c r="BO290" s="11">
        <f t="shared" si="1179"/>
        <v>5.3333333333315149</v>
      </c>
      <c r="BP290" s="11">
        <f t="shared" si="1180"/>
        <v>3.5999999999979995</v>
      </c>
      <c r="BQ290" s="1">
        <v>1</v>
      </c>
      <c r="BR290" s="11">
        <f t="shared" si="1181"/>
        <v>-0.66666666666211949</v>
      </c>
      <c r="BS290" s="11">
        <f t="shared" si="1182"/>
        <v>6.5833333333299224</v>
      </c>
      <c r="BT290" s="11">
        <f t="shared" si="1183"/>
        <v>-0.60000000000145537</v>
      </c>
      <c r="BU290" s="11">
        <f t="shared" si="1184"/>
        <v>2.7222222222220704</v>
      </c>
      <c r="BV290" s="11">
        <f t="shared" si="1185"/>
        <v>1.5333333333311505</v>
      </c>
      <c r="BY290" s="126"/>
      <c r="BZ290" s="126"/>
      <c r="CB290" s="1">
        <f t="shared" si="1186"/>
        <v>0</v>
      </c>
      <c r="CC290" s="1">
        <f t="shared" si="1187"/>
        <v>0</v>
      </c>
      <c r="CD290" s="1">
        <f t="shared" si="1188"/>
        <v>0</v>
      </c>
      <c r="CE290" s="126">
        <f t="shared" si="1152"/>
        <v>0</v>
      </c>
      <c r="CF290" s="1">
        <f t="shared" si="1189"/>
        <v>0</v>
      </c>
      <c r="CG290" s="1" t="str">
        <f t="shared" si="1190"/>
        <v/>
      </c>
      <c r="CH290" s="1" t="str">
        <f t="shared" si="1153"/>
        <v/>
      </c>
      <c r="CI290" s="1">
        <f t="shared" si="1191"/>
        <v>1</v>
      </c>
      <c r="CJ290" s="1">
        <f t="shared" si="1192"/>
        <v>1</v>
      </c>
      <c r="CK290" s="1" t="str">
        <f t="shared" si="1193"/>
        <v/>
      </c>
      <c r="CL290" s="1">
        <f t="shared" si="1194"/>
        <v>1</v>
      </c>
      <c r="CM290" s="1">
        <f t="shared" si="1195"/>
        <v>1</v>
      </c>
      <c r="CN290" s="1">
        <f t="shared" si="1196"/>
        <v>1</v>
      </c>
      <c r="CO290" s="1" t="str">
        <f t="shared" si="1197"/>
        <v/>
      </c>
      <c r="CP290" s="1" t="str">
        <f t="shared" si="1198"/>
        <v/>
      </c>
      <c r="CQ290" s="1">
        <f t="shared" si="1199"/>
        <v>1</v>
      </c>
      <c r="CS290" s="1">
        <f t="shared" si="1200"/>
        <v>0</v>
      </c>
      <c r="CT290" s="1">
        <f t="shared" si="1201"/>
        <v>0</v>
      </c>
      <c r="CU290" s="1">
        <f t="shared" si="1202"/>
        <v>0</v>
      </c>
      <c r="CV290" s="126">
        <f t="shared" si="1156"/>
        <v>0</v>
      </c>
      <c r="CW290" s="1">
        <f t="shared" si="1203"/>
        <v>1</v>
      </c>
      <c r="CX290" s="1" t="str">
        <f t="shared" si="1204"/>
        <v/>
      </c>
      <c r="CY290" s="1" t="str">
        <f t="shared" si="1205"/>
        <v/>
      </c>
      <c r="CZ290" s="1" t="str">
        <f t="shared" si="1206"/>
        <v/>
      </c>
      <c r="DA290" s="1" t="str">
        <f t="shared" si="1207"/>
        <v/>
      </c>
      <c r="DB290" s="1">
        <f t="shared" si="1208"/>
        <v>1</v>
      </c>
      <c r="DC290" s="1" t="str">
        <f t="shared" si="1209"/>
        <v/>
      </c>
      <c r="DD290" s="1">
        <f t="shared" si="1210"/>
        <v>1</v>
      </c>
      <c r="DE290" s="1" t="str">
        <f t="shared" si="1211"/>
        <v/>
      </c>
      <c r="DF290" s="1"/>
      <c r="DG290" s="126">
        <f t="shared" si="1157"/>
        <v>1</v>
      </c>
      <c r="DH290" s="1">
        <f t="shared" si="1212"/>
        <v>1</v>
      </c>
      <c r="DI290" s="1">
        <f t="shared" si="1213"/>
        <v>1</v>
      </c>
      <c r="DJ290" s="1">
        <f t="shared" si="1214"/>
        <v>1</v>
      </c>
      <c r="DK290" s="1" t="str">
        <f t="shared" si="1215"/>
        <v/>
      </c>
      <c r="DL290" s="1"/>
      <c r="DM290" s="1" t="str">
        <f t="shared" si="1216"/>
        <v/>
      </c>
      <c r="DN290" s="1">
        <f t="shared" si="1217"/>
        <v>0</v>
      </c>
      <c r="DO290" s="1">
        <f t="shared" si="1218"/>
        <v>1</v>
      </c>
      <c r="DP290" s="1">
        <f t="shared" si="1219"/>
        <v>0</v>
      </c>
      <c r="DQ290" s="1">
        <f t="shared" si="1220"/>
        <v>1</v>
      </c>
      <c r="DR290" s="1">
        <f t="shared" si="1221"/>
        <v>0</v>
      </c>
      <c r="DS290" s="1">
        <f t="shared" si="1222"/>
        <v>1</v>
      </c>
      <c r="DT290" s="1">
        <f t="shared" si="1223"/>
        <v>0</v>
      </c>
      <c r="DU290" s="1">
        <f t="shared" si="1224"/>
        <v>1</v>
      </c>
      <c r="DV290" s="1">
        <f t="shared" si="1225"/>
        <v>1</v>
      </c>
      <c r="DW290" s="1">
        <f t="shared" si="1226"/>
        <v>0</v>
      </c>
      <c r="DX290" s="1" t="str">
        <f t="shared" si="1227"/>
        <v/>
      </c>
      <c r="DY290" s="1" t="str">
        <f t="shared" si="1228"/>
        <v/>
      </c>
      <c r="EA290" s="1">
        <f t="shared" si="1229"/>
        <v>1</v>
      </c>
      <c r="EB290" s="1">
        <f t="shared" si="1230"/>
        <v>1</v>
      </c>
      <c r="EC290" s="1">
        <f t="shared" si="1231"/>
        <v>1</v>
      </c>
      <c r="ED290" s="1">
        <f t="shared" si="1232"/>
        <v>1</v>
      </c>
      <c r="EF290" s="1">
        <f t="shared" si="1233"/>
        <v>1</v>
      </c>
      <c r="EG290" s="1">
        <f t="shared" si="1234"/>
        <v>1</v>
      </c>
      <c r="EH290" s="1">
        <f t="shared" si="1235"/>
        <v>1</v>
      </c>
      <c r="EI290" s="1">
        <f t="shared" si="1236"/>
        <v>1</v>
      </c>
      <c r="EK290" s="1">
        <f t="shared" si="1237"/>
        <v>1</v>
      </c>
      <c r="EL290" s="1">
        <f t="shared" si="1238"/>
        <v>1</v>
      </c>
      <c r="EM290" s="1">
        <f t="shared" si="1239"/>
        <v>1</v>
      </c>
      <c r="EO290" s="1">
        <f t="shared" si="1240"/>
        <v>1</v>
      </c>
      <c r="EP290" s="1">
        <f t="shared" si="1241"/>
        <v>1</v>
      </c>
      <c r="EQ290" s="1">
        <f t="shared" si="1242"/>
        <v>1</v>
      </c>
      <c r="ES290" s="1">
        <f t="shared" si="1243"/>
        <v>1</v>
      </c>
      <c r="ET290" s="1">
        <f t="shared" si="1244"/>
        <v>1</v>
      </c>
      <c r="EU290" s="1">
        <f t="shared" si="1245"/>
        <v>1</v>
      </c>
      <c r="EV290" s="1">
        <f t="shared" si="1246"/>
        <v>1</v>
      </c>
      <c r="EW290" s="1">
        <f t="shared" si="1247"/>
        <v>0</v>
      </c>
      <c r="EY290" s="1">
        <f t="shared" si="1248"/>
        <v>1</v>
      </c>
      <c r="EZ290" s="1">
        <f t="shared" si="1249"/>
        <v>1</v>
      </c>
      <c r="FA290" s="1">
        <f t="shared" si="1250"/>
        <v>1</v>
      </c>
      <c r="FC290" s="1">
        <f t="shared" si="1251"/>
        <v>0</v>
      </c>
      <c r="FD290" s="1" t="str">
        <f t="shared" si="1252"/>
        <v/>
      </c>
      <c r="FE290" s="1"/>
      <c r="FF290" s="1">
        <f t="shared" si="1253"/>
        <v>1</v>
      </c>
      <c r="FG290" s="1">
        <f t="shared" si="1254"/>
        <v>0</v>
      </c>
      <c r="FH290" s="1">
        <f t="shared" si="1255"/>
        <v>0</v>
      </c>
      <c r="FI290" s="1" t="str">
        <f t="shared" si="1256"/>
        <v/>
      </c>
      <c r="FJ290" s="1" t="str">
        <f t="shared" si="1257"/>
        <v/>
      </c>
      <c r="FK290" s="1" t="str">
        <f t="shared" si="1258"/>
        <v/>
      </c>
      <c r="FL290" s="1" t="str">
        <f t="shared" si="1259"/>
        <v/>
      </c>
      <c r="FN290" s="1" t="str">
        <f t="shared" si="1260"/>
        <v/>
      </c>
      <c r="FO290" s="1" t="str">
        <f t="shared" si="1261"/>
        <v/>
      </c>
      <c r="FP290" s="1" t="str">
        <f t="shared" si="1262"/>
        <v/>
      </c>
      <c r="FV290" s="1">
        <f t="shared" si="1321"/>
        <v>0</v>
      </c>
      <c r="FW290" s="1">
        <f t="shared" si="1322"/>
        <v>0</v>
      </c>
      <c r="FX290" s="1">
        <f t="shared" si="1264"/>
        <v>0</v>
      </c>
      <c r="GA290" s="1">
        <f t="shared" si="1265"/>
        <v>0</v>
      </c>
      <c r="GB290" s="1">
        <f t="shared" si="1266"/>
        <v>0</v>
      </c>
      <c r="GC290" s="1">
        <f t="shared" si="1267"/>
        <v>0</v>
      </c>
      <c r="GD290" s="1">
        <f t="shared" si="1268"/>
        <v>0</v>
      </c>
      <c r="GE290" s="1">
        <f t="shared" si="1269"/>
        <v>1</v>
      </c>
      <c r="GF290" s="1">
        <f t="shared" si="1270"/>
        <v>1</v>
      </c>
      <c r="GG290" s="1">
        <f t="shared" si="1271"/>
        <v>0</v>
      </c>
      <c r="GI290" s="1">
        <f t="shared" si="1272"/>
        <v>0</v>
      </c>
      <c r="GK290" s="1">
        <f t="shared" si="1273"/>
        <v>1</v>
      </c>
      <c r="GL290" s="1">
        <f t="shared" si="1274"/>
        <v>1</v>
      </c>
      <c r="GM290" s="1">
        <f t="shared" si="1275"/>
        <v>1</v>
      </c>
      <c r="GN290" s="1">
        <f t="shared" si="1276"/>
        <v>1</v>
      </c>
      <c r="GO290" s="1">
        <f t="shared" si="1277"/>
        <v>0</v>
      </c>
      <c r="GP290" s="1">
        <f t="shared" si="1278"/>
        <v>0</v>
      </c>
      <c r="GQ290" s="1">
        <f t="shared" si="1279"/>
        <v>1</v>
      </c>
      <c r="GS290" s="1" t="str">
        <f t="shared" si="1280"/>
        <v/>
      </c>
      <c r="GT290" s="1" t="str">
        <f t="shared" si="1281"/>
        <v/>
      </c>
      <c r="GU290" s="1">
        <f t="shared" si="1282"/>
        <v>0</v>
      </c>
      <c r="GV290" s="1">
        <f t="shared" si="1283"/>
        <v>0</v>
      </c>
      <c r="GW290" s="1">
        <f t="shared" si="1284"/>
        <v>0</v>
      </c>
      <c r="GX290" s="1">
        <f t="shared" si="1285"/>
        <v>0</v>
      </c>
      <c r="GY290" s="1">
        <f t="shared" si="1286"/>
        <v>0</v>
      </c>
      <c r="GZ290" s="1"/>
      <c r="HA290" s="1">
        <f t="shared" si="1287"/>
        <v>1</v>
      </c>
      <c r="HB290" s="1">
        <f t="shared" si="1288"/>
        <v>1</v>
      </c>
      <c r="HC290" s="1">
        <f t="shared" si="1289"/>
        <v>1</v>
      </c>
      <c r="HD290" s="1">
        <f t="shared" si="1290"/>
        <v>0</v>
      </c>
      <c r="HE290" s="1">
        <f t="shared" si="1291"/>
        <v>0</v>
      </c>
      <c r="HF290" s="1">
        <f t="shared" si="1292"/>
        <v>0</v>
      </c>
      <c r="HH290" s="1">
        <f t="shared" si="1293"/>
        <v>1</v>
      </c>
      <c r="HI290" s="1">
        <f t="shared" si="1294"/>
        <v>1</v>
      </c>
      <c r="HJ290" s="1">
        <f t="shared" si="1295"/>
        <v>1</v>
      </c>
      <c r="HK290" s="1">
        <f t="shared" si="1296"/>
        <v>1</v>
      </c>
      <c r="HL290" s="1">
        <f t="shared" si="1297"/>
        <v>0</v>
      </c>
      <c r="HM290" s="1">
        <f t="shared" si="1298"/>
        <v>0</v>
      </c>
      <c r="HO290" s="1">
        <f t="shared" si="1323"/>
        <v>1</v>
      </c>
      <c r="HP290" s="1" t="str">
        <f t="shared" si="1324"/>
        <v/>
      </c>
      <c r="HQ290" s="1">
        <f t="shared" si="1299"/>
        <v>1</v>
      </c>
      <c r="HR290" t="str">
        <f t="shared" si="1300"/>
        <v/>
      </c>
      <c r="HS290" s="1">
        <f t="shared" si="1325"/>
        <v>1</v>
      </c>
      <c r="HT290" t="str">
        <f t="shared" si="1326"/>
        <v/>
      </c>
      <c r="HU290" t="str">
        <f t="shared" si="1327"/>
        <v/>
      </c>
      <c r="HV290" s="1" t="str">
        <f t="shared" si="1328"/>
        <v/>
      </c>
      <c r="HW290" s="1" t="str">
        <f t="shared" si="1329"/>
        <v/>
      </c>
      <c r="HX290" s="1" t="str">
        <f t="shared" si="1330"/>
        <v/>
      </c>
      <c r="HZ290" s="1">
        <f t="shared" si="1307"/>
        <v>0</v>
      </c>
      <c r="IA290" s="1" t="str">
        <f t="shared" si="1308"/>
        <v/>
      </c>
      <c r="IB290" s="1">
        <f t="shared" si="1309"/>
        <v>0</v>
      </c>
      <c r="IC290" s="1" t="str">
        <f t="shared" si="1310"/>
        <v/>
      </c>
      <c r="ID290" s="1">
        <f t="shared" si="1311"/>
        <v>0</v>
      </c>
      <c r="IE290" s="1" t="str">
        <f t="shared" si="1312"/>
        <v/>
      </c>
      <c r="IF290" s="1" t="str">
        <f t="shared" si="1313"/>
        <v/>
      </c>
      <c r="IG290" s="1" t="str">
        <f t="shared" si="1314"/>
        <v/>
      </c>
      <c r="IH290" s="1" t="str">
        <f t="shared" si="1315"/>
        <v/>
      </c>
      <c r="II290" s="1" t="str">
        <f t="shared" si="1316"/>
        <v/>
      </c>
    </row>
    <row r="291" spans="1:243" x14ac:dyDescent="0.2">
      <c r="A291" s="14">
        <f t="shared" si="1129"/>
        <v>291</v>
      </c>
      <c r="C291" s="2">
        <v>42534</v>
      </c>
      <c r="G291" s="3">
        <v>109.11199999999999</v>
      </c>
      <c r="H291" s="3">
        <v>121.122</v>
      </c>
      <c r="I291" s="3">
        <v>131.245</v>
      </c>
      <c r="J291" s="4">
        <v>168.25</v>
      </c>
      <c r="P291" s="128">
        <f t="shared" si="1165"/>
        <v>3499.2499999999995</v>
      </c>
      <c r="Q291" s="5">
        <f t="shared" si="1166"/>
        <v>3884.25</v>
      </c>
      <c r="R291" s="6">
        <f t="shared" si="1167"/>
        <v>4216.5</v>
      </c>
      <c r="S291" s="7">
        <f t="shared" si="1168"/>
        <v>5401</v>
      </c>
      <c r="Y291" s="4">
        <f t="shared" si="1169"/>
        <v>1.5</v>
      </c>
      <c r="Z291" s="1">
        <f t="shared" si="1170"/>
        <v>5.75</v>
      </c>
      <c r="AA291" s="1">
        <f t="shared" si="1171"/>
        <v>7.5000000000009095</v>
      </c>
      <c r="AB291" s="1">
        <f t="shared" si="1172"/>
        <v>13.999999999998181</v>
      </c>
      <c r="AC291" s="1"/>
      <c r="AD291" s="1"/>
      <c r="AE291" s="126"/>
      <c r="AF291" s="126"/>
      <c r="AG291" s="126"/>
      <c r="AH291" s="4">
        <f t="shared" si="1139"/>
        <v>0.83333333333333348</v>
      </c>
      <c r="AI291" s="4">
        <f t="shared" si="1140"/>
        <v>0.44999999999999973</v>
      </c>
      <c r="AJ291" s="4">
        <f t="shared" si="1141"/>
        <v>1.2499999999994547</v>
      </c>
      <c r="AK291" s="4">
        <f t="shared" si="1142"/>
        <v>0.74999999999939337</v>
      </c>
      <c r="AL291" s="4">
        <f t="shared" si="1143"/>
        <v>1.9999999999995453</v>
      </c>
      <c r="AM291" s="4">
        <f t="shared" si="1144"/>
        <v>2.8333333333348492</v>
      </c>
      <c r="AN291" s="4">
        <f t="shared" si="1145"/>
        <v>1.9000000000016373</v>
      </c>
      <c r="AO291" s="4">
        <f t="shared" si="1146"/>
        <v>1</v>
      </c>
      <c r="AP291" s="4">
        <f t="shared" si="1147"/>
        <v>1.4999999999993929</v>
      </c>
      <c r="AQ291" s="4">
        <f t="shared" si="1148"/>
        <v>1.7083333333357591</v>
      </c>
      <c r="AR291" s="4">
        <f t="shared" si="1149"/>
        <v>3.6370906286720128E-13</v>
      </c>
      <c r="AS291" s="4">
        <f t="shared" si="1150"/>
        <v>2.638888888889293</v>
      </c>
      <c r="AT291" s="4">
        <f t="shared" si="1151"/>
        <v>1.1333333333335758</v>
      </c>
      <c r="AU291" s="1"/>
      <c r="BA291" s="11">
        <f t="shared" si="1317"/>
        <v>1.5</v>
      </c>
      <c r="BB291" s="11">
        <f t="shared" si="1318"/>
        <v>5.75</v>
      </c>
      <c r="BC291" s="12">
        <f t="shared" si="1319"/>
        <v>7.5000000000009095</v>
      </c>
      <c r="BD291" s="13">
        <f t="shared" si="1320"/>
        <v>13.999999999998181</v>
      </c>
      <c r="BJ291" s="11">
        <f t="shared" si="1174"/>
        <v>-0.83333333333333348</v>
      </c>
      <c r="BK291" s="11">
        <f t="shared" si="1175"/>
        <v>-0.44999999999999973</v>
      </c>
      <c r="BL291" s="11">
        <f t="shared" si="1176"/>
        <v>1.2499999999994547</v>
      </c>
      <c r="BM291" s="11">
        <f t="shared" si="1177"/>
        <v>0.74999999999939337</v>
      </c>
      <c r="BN291" s="11">
        <f t="shared" si="1178"/>
        <v>1.9999999999995453</v>
      </c>
      <c r="BO291" s="11">
        <f t="shared" si="1179"/>
        <v>2.8333333333348492</v>
      </c>
      <c r="BP291" s="11">
        <f t="shared" si="1180"/>
        <v>1.9000000000016373</v>
      </c>
      <c r="BQ291" s="1">
        <v>1</v>
      </c>
      <c r="BR291" s="11">
        <f t="shared" si="1181"/>
        <v>1.4999999999993929</v>
      </c>
      <c r="BS291" s="11">
        <f t="shared" si="1182"/>
        <v>1.7083333333357591</v>
      </c>
      <c r="BT291" s="11">
        <f t="shared" si="1183"/>
        <v>-3.6370906286720128E-13</v>
      </c>
      <c r="BU291" s="11">
        <f t="shared" si="1184"/>
        <v>2.638888888889293</v>
      </c>
      <c r="BV291" s="11">
        <f t="shared" si="1185"/>
        <v>1.1333333333335758</v>
      </c>
      <c r="BY291" s="126"/>
      <c r="BZ291" s="126"/>
      <c r="CB291" s="1">
        <f t="shared" si="1186"/>
        <v>0</v>
      </c>
      <c r="CC291" s="1">
        <f t="shared" si="1187"/>
        <v>0</v>
      </c>
      <c r="CD291" s="1">
        <f t="shared" si="1188"/>
        <v>0</v>
      </c>
      <c r="CE291" s="126">
        <f t="shared" si="1152"/>
        <v>0</v>
      </c>
      <c r="CF291" s="1">
        <f t="shared" si="1189"/>
        <v>0</v>
      </c>
      <c r="CG291" s="1" t="str">
        <f t="shared" si="1190"/>
        <v/>
      </c>
      <c r="CH291" s="1" t="str">
        <f t="shared" si="1153"/>
        <v/>
      </c>
      <c r="CI291" s="1" t="str">
        <f t="shared" si="1191"/>
        <v/>
      </c>
      <c r="CJ291" s="1">
        <f t="shared" si="1192"/>
        <v>1</v>
      </c>
      <c r="CK291" s="1">
        <f t="shared" si="1193"/>
        <v>1</v>
      </c>
      <c r="CL291" s="1">
        <f t="shared" si="1194"/>
        <v>0</v>
      </c>
      <c r="CM291" s="1" t="str">
        <f t="shared" si="1195"/>
        <v/>
      </c>
      <c r="CN291" s="1">
        <f t="shared" si="1196"/>
        <v>0</v>
      </c>
      <c r="CO291" s="1" t="str">
        <f t="shared" si="1197"/>
        <v/>
      </c>
      <c r="CP291" s="1" t="str">
        <f t="shared" si="1198"/>
        <v/>
      </c>
      <c r="CQ291" s="1">
        <f t="shared" si="1199"/>
        <v>0</v>
      </c>
      <c r="CS291" s="1">
        <f t="shared" si="1200"/>
        <v>1</v>
      </c>
      <c r="CT291" s="1">
        <f t="shared" si="1201"/>
        <v>1</v>
      </c>
      <c r="CU291" s="1">
        <f t="shared" si="1202"/>
        <v>1</v>
      </c>
      <c r="CV291" s="126">
        <f t="shared" si="1156"/>
        <v>1</v>
      </c>
      <c r="CW291" s="1">
        <f t="shared" si="1203"/>
        <v>1</v>
      </c>
      <c r="CX291" s="1">
        <f t="shared" si="1204"/>
        <v>1</v>
      </c>
      <c r="CY291" s="1">
        <f t="shared" si="1205"/>
        <v>0</v>
      </c>
      <c r="CZ291" s="1">
        <f t="shared" si="1206"/>
        <v>0</v>
      </c>
      <c r="DA291" s="1">
        <f t="shared" si="1207"/>
        <v>1</v>
      </c>
      <c r="DB291" s="1" t="str">
        <f t="shared" si="1208"/>
        <v/>
      </c>
      <c r="DC291" s="1" t="str">
        <f t="shared" si="1209"/>
        <v/>
      </c>
      <c r="DD291" s="1">
        <f t="shared" si="1210"/>
        <v>0</v>
      </c>
      <c r="DE291" s="1" t="str">
        <f t="shared" si="1211"/>
        <v/>
      </c>
      <c r="DF291" s="1"/>
      <c r="DG291" s="126">
        <f t="shared" si="1157"/>
        <v>1</v>
      </c>
      <c r="DH291" s="1">
        <f t="shared" si="1212"/>
        <v>1</v>
      </c>
      <c r="DI291" s="1">
        <f t="shared" si="1213"/>
        <v>1</v>
      </c>
      <c r="DJ291" s="1">
        <f t="shared" si="1214"/>
        <v>1</v>
      </c>
      <c r="DK291" s="1" t="str">
        <f t="shared" si="1215"/>
        <v/>
      </c>
      <c r="DL291" s="1"/>
      <c r="DM291" s="1" t="str">
        <f t="shared" si="1216"/>
        <v/>
      </c>
      <c r="DN291" s="1">
        <f t="shared" si="1217"/>
        <v>1</v>
      </c>
      <c r="DO291" s="1">
        <f t="shared" si="1218"/>
        <v>0</v>
      </c>
      <c r="DP291" s="1">
        <f t="shared" si="1219"/>
        <v>0</v>
      </c>
      <c r="DQ291" s="1">
        <f t="shared" si="1220"/>
        <v>0</v>
      </c>
      <c r="DR291" s="1">
        <f t="shared" si="1221"/>
        <v>1</v>
      </c>
      <c r="DS291" s="1">
        <f t="shared" si="1222"/>
        <v>0</v>
      </c>
      <c r="DT291" s="1">
        <f t="shared" si="1223"/>
        <v>1</v>
      </c>
      <c r="DU291" s="1">
        <f t="shared" si="1224"/>
        <v>0</v>
      </c>
      <c r="DV291" s="1">
        <f t="shared" si="1225"/>
        <v>1</v>
      </c>
      <c r="DW291" s="1">
        <f t="shared" si="1226"/>
        <v>0</v>
      </c>
      <c r="DX291" s="1" t="str">
        <f t="shared" si="1227"/>
        <v/>
      </c>
      <c r="DY291" s="1" t="str">
        <f t="shared" si="1228"/>
        <v/>
      </c>
      <c r="EA291" s="1">
        <f t="shared" si="1229"/>
        <v>1</v>
      </c>
      <c r="EB291" s="1">
        <f t="shared" si="1230"/>
        <v>1</v>
      </c>
      <c r="EC291" s="1">
        <f t="shared" si="1231"/>
        <v>1</v>
      </c>
      <c r="ED291" s="1">
        <f t="shared" si="1232"/>
        <v>1</v>
      </c>
      <c r="EF291" s="1">
        <f t="shared" si="1233"/>
        <v>1</v>
      </c>
      <c r="EG291" s="1">
        <f t="shared" si="1234"/>
        <v>1</v>
      </c>
      <c r="EH291" s="1">
        <f t="shared" si="1235"/>
        <v>1</v>
      </c>
      <c r="EI291" s="1">
        <f t="shared" si="1236"/>
        <v>1</v>
      </c>
      <c r="EK291" s="1">
        <f t="shared" si="1237"/>
        <v>1</v>
      </c>
      <c r="EL291" s="1">
        <f t="shared" si="1238"/>
        <v>1</v>
      </c>
      <c r="EM291" s="1">
        <f t="shared" si="1239"/>
        <v>1</v>
      </c>
      <c r="EO291" s="1">
        <f t="shared" si="1240"/>
        <v>1</v>
      </c>
      <c r="EP291" s="1">
        <f t="shared" si="1241"/>
        <v>1</v>
      </c>
      <c r="EQ291" s="1">
        <f t="shared" si="1242"/>
        <v>1</v>
      </c>
      <c r="ES291" s="1">
        <f t="shared" si="1243"/>
        <v>1</v>
      </c>
      <c r="ET291" s="1">
        <f t="shared" si="1244"/>
        <v>1</v>
      </c>
      <c r="EU291" s="1">
        <f t="shared" si="1245"/>
        <v>1</v>
      </c>
      <c r="EV291" s="1">
        <f t="shared" si="1246"/>
        <v>1</v>
      </c>
      <c r="EW291" s="1">
        <f t="shared" si="1247"/>
        <v>1</v>
      </c>
      <c r="EY291" s="1">
        <f t="shared" si="1248"/>
        <v>1</v>
      </c>
      <c r="EZ291" s="1">
        <f t="shared" si="1249"/>
        <v>1</v>
      </c>
      <c r="FA291" s="1">
        <f t="shared" si="1250"/>
        <v>1</v>
      </c>
      <c r="FC291" s="1">
        <f t="shared" si="1251"/>
        <v>1</v>
      </c>
      <c r="FD291" s="1">
        <f t="shared" si="1252"/>
        <v>0</v>
      </c>
      <c r="FE291" s="1"/>
      <c r="FF291" s="1">
        <f t="shared" si="1253"/>
        <v>0</v>
      </c>
      <c r="FG291" s="1">
        <f t="shared" si="1254"/>
        <v>0</v>
      </c>
      <c r="FH291" s="1">
        <f t="shared" si="1255"/>
        <v>0</v>
      </c>
      <c r="FI291" s="1" t="str">
        <f t="shared" si="1256"/>
        <v/>
      </c>
      <c r="FJ291" s="1" t="str">
        <f t="shared" si="1257"/>
        <v/>
      </c>
      <c r="FK291" s="1" t="str">
        <f t="shared" si="1258"/>
        <v/>
      </c>
      <c r="FL291" s="1" t="str">
        <f t="shared" si="1259"/>
        <v/>
      </c>
      <c r="FN291" s="1" t="str">
        <f t="shared" si="1260"/>
        <v/>
      </c>
      <c r="FO291" s="1" t="str">
        <f t="shared" si="1261"/>
        <v/>
      </c>
      <c r="FP291" s="1" t="str">
        <f t="shared" si="1262"/>
        <v/>
      </c>
      <c r="FV291" s="1">
        <f t="shared" si="1321"/>
        <v>1</v>
      </c>
      <c r="FW291" s="1">
        <f t="shared" si="1322"/>
        <v>1</v>
      </c>
      <c r="FX291" s="1">
        <f t="shared" si="1264"/>
        <v>1</v>
      </c>
      <c r="GA291" s="1">
        <f t="shared" si="1265"/>
        <v>1</v>
      </c>
      <c r="GB291" s="1">
        <f t="shared" si="1266"/>
        <v>1</v>
      </c>
      <c r="GC291" s="1">
        <f t="shared" si="1267"/>
        <v>1</v>
      </c>
      <c r="GD291" s="1">
        <f t="shared" si="1268"/>
        <v>1</v>
      </c>
      <c r="GE291" s="1">
        <f t="shared" si="1269"/>
        <v>0</v>
      </c>
      <c r="GF291" s="1">
        <f t="shared" si="1270"/>
        <v>1</v>
      </c>
      <c r="GG291" s="1">
        <f t="shared" si="1271"/>
        <v>1</v>
      </c>
      <c r="GI291" s="1">
        <f t="shared" si="1272"/>
        <v>1</v>
      </c>
      <c r="GK291" s="1">
        <f t="shared" si="1273"/>
        <v>1</v>
      </c>
      <c r="GL291" s="1">
        <f t="shared" si="1274"/>
        <v>1</v>
      </c>
      <c r="GM291" s="1">
        <f t="shared" si="1275"/>
        <v>1</v>
      </c>
      <c r="GN291" s="1">
        <f t="shared" si="1276"/>
        <v>1</v>
      </c>
      <c r="GO291" s="1">
        <f t="shared" si="1277"/>
        <v>0</v>
      </c>
      <c r="GP291" s="1">
        <f t="shared" si="1278"/>
        <v>1</v>
      </c>
      <c r="GQ291" s="1">
        <f t="shared" si="1279"/>
        <v>1</v>
      </c>
      <c r="GS291" s="1" t="str">
        <f t="shared" si="1280"/>
        <v/>
      </c>
      <c r="GT291" s="1" t="str">
        <f t="shared" si="1281"/>
        <v/>
      </c>
      <c r="GU291" s="1">
        <f t="shared" si="1282"/>
        <v>0</v>
      </c>
      <c r="GV291" s="1">
        <f t="shared" si="1283"/>
        <v>0</v>
      </c>
      <c r="GW291" s="1">
        <f t="shared" si="1284"/>
        <v>0</v>
      </c>
      <c r="GX291" s="1">
        <f t="shared" si="1285"/>
        <v>0</v>
      </c>
      <c r="GY291" s="1">
        <f t="shared" si="1286"/>
        <v>0</v>
      </c>
      <c r="GZ291" s="1"/>
      <c r="HA291" s="1">
        <f t="shared" si="1287"/>
        <v>1</v>
      </c>
      <c r="HB291" s="1">
        <f t="shared" si="1288"/>
        <v>0</v>
      </c>
      <c r="HC291" s="1">
        <f t="shared" si="1289"/>
        <v>0</v>
      </c>
      <c r="HD291" s="1">
        <f t="shared" si="1290"/>
        <v>0</v>
      </c>
      <c r="HE291" s="1">
        <f t="shared" si="1291"/>
        <v>0</v>
      </c>
      <c r="HF291" s="1">
        <f t="shared" si="1292"/>
        <v>0</v>
      </c>
      <c r="HH291" s="1">
        <f t="shared" si="1293"/>
        <v>1</v>
      </c>
      <c r="HI291" s="1">
        <f t="shared" si="1294"/>
        <v>0</v>
      </c>
      <c r="HJ291" s="1">
        <f t="shared" si="1295"/>
        <v>0</v>
      </c>
      <c r="HK291" s="1">
        <f t="shared" si="1296"/>
        <v>0</v>
      </c>
      <c r="HL291" s="1">
        <f t="shared" si="1297"/>
        <v>0</v>
      </c>
      <c r="HM291" s="1">
        <f t="shared" si="1298"/>
        <v>0</v>
      </c>
      <c r="HO291" s="1">
        <f t="shared" si="1323"/>
        <v>0</v>
      </c>
      <c r="HP291" s="1" t="str">
        <f t="shared" si="1324"/>
        <v/>
      </c>
      <c r="HQ291" s="1">
        <f t="shared" si="1299"/>
        <v>0</v>
      </c>
      <c r="HR291" t="str">
        <f t="shared" si="1300"/>
        <v/>
      </c>
      <c r="HS291" s="1" t="str">
        <f t="shared" si="1325"/>
        <v/>
      </c>
      <c r="HT291" t="str">
        <f t="shared" si="1326"/>
        <v/>
      </c>
      <c r="HU291" t="str">
        <f t="shared" si="1327"/>
        <v/>
      </c>
      <c r="HV291" s="1" t="str">
        <f t="shared" si="1328"/>
        <v/>
      </c>
      <c r="HW291" s="1" t="str">
        <f t="shared" si="1329"/>
        <v/>
      </c>
      <c r="HX291" s="1" t="str">
        <f t="shared" si="1330"/>
        <v/>
      </c>
      <c r="HZ291" s="1">
        <f t="shared" ref="HZ291:HZ322" si="1331">IF(BD291&gt;-0.1,IF(BO291&lt;0.001,1,0),"")</f>
        <v>0</v>
      </c>
      <c r="IA291" s="1" t="str">
        <f t="shared" ref="IA291:IA322" si="1332">IF(BD291&lt;0.1,IF(BO291&gt;-0.001,1,0),"")</f>
        <v/>
      </c>
      <c r="IB291" s="1">
        <f t="shared" ref="IB291:IB322" si="1333">IF(BD291&gt;9.1,IF(BO291&lt;0.001,1,0),"")</f>
        <v>0</v>
      </c>
      <c r="IC291" s="1" t="str">
        <f t="shared" ref="IC291:IC322" si="1334">IF(BD291&lt;-9.1,IF(BO291&gt;-0.001,1,0),"")</f>
        <v/>
      </c>
      <c r="ID291" s="1" t="str">
        <f t="shared" ref="ID291:ID322" si="1335">IF(BD291&gt;15.1,IF(BO291&lt;0.001,1,0),"")</f>
        <v/>
      </c>
      <c r="IE291" s="1" t="str">
        <f t="shared" ref="IE291:IE322" si="1336">IF(BD291&lt;-15.1,IF(BO291&gt;-0.001,1,0),"")</f>
        <v/>
      </c>
      <c r="IF291" s="1" t="str">
        <f t="shared" ref="IF291:IF322" si="1337">IF(BD291&gt;31.1,IF(BO291&lt;0.001,1,0),"")</f>
        <v/>
      </c>
      <c r="IG291" s="1" t="str">
        <f t="shared" ref="IG291:IG322" si="1338">IF(BD291&lt;-31.1,IF(BO291&gt;-0.001,1,0),"")</f>
        <v/>
      </c>
      <c r="IH291" s="1" t="str">
        <f t="shared" ref="IH291:IH322" si="1339">IF(BD291&gt;47.1,IF(BO291&lt;0.001,1,0),"")</f>
        <v/>
      </c>
      <c r="II291" s="1" t="str">
        <f t="shared" ref="II291:II322" si="1340">IF(BD291&lt;-47.1,IF(BO291&gt;-0.001,1,0),"")</f>
        <v/>
      </c>
    </row>
    <row r="292" spans="1:243" x14ac:dyDescent="0.2">
      <c r="A292" s="14">
        <f t="shared" si="1129"/>
        <v>292</v>
      </c>
      <c r="C292" s="2">
        <v>42535</v>
      </c>
      <c r="G292" s="3">
        <v>109.11</v>
      </c>
      <c r="H292" s="3">
        <v>121.13</v>
      </c>
      <c r="I292" s="3">
        <v>131.25</v>
      </c>
      <c r="J292" s="4">
        <v>168.3</v>
      </c>
      <c r="P292" s="128">
        <f t="shared" si="1165"/>
        <v>3499</v>
      </c>
      <c r="Q292" s="5">
        <f t="shared" si="1166"/>
        <v>3884.9999999999995</v>
      </c>
      <c r="R292" s="6">
        <f t="shared" si="1167"/>
        <v>4217</v>
      </c>
      <c r="S292" s="7">
        <f t="shared" si="1168"/>
        <v>5406.0000000000009</v>
      </c>
      <c r="Y292" s="4">
        <f t="shared" si="1169"/>
        <v>0.24999999999954525</v>
      </c>
      <c r="Z292" s="1">
        <f t="shared" si="1170"/>
        <v>0.74999999999954525</v>
      </c>
      <c r="AA292" s="1">
        <f t="shared" si="1171"/>
        <v>0.5</v>
      </c>
      <c r="AB292" s="1">
        <f t="shared" si="1172"/>
        <v>5.0000000000009095</v>
      </c>
      <c r="AC292" s="1"/>
      <c r="AD292" s="1"/>
      <c r="AE292" s="126"/>
      <c r="AF292" s="126"/>
      <c r="AG292" s="126"/>
      <c r="AH292" s="4">
        <f t="shared" si="1139"/>
        <v>0.99999999999878741</v>
      </c>
      <c r="AI292" s="4">
        <f t="shared" si="1140"/>
        <v>0.94999999999881757</v>
      </c>
      <c r="AJ292" s="4">
        <f t="shared" si="1141"/>
        <v>0.44999999999954526</v>
      </c>
      <c r="AK292" s="4">
        <f t="shared" si="1142"/>
        <v>0.41666666666621194</v>
      </c>
      <c r="AL292" s="4">
        <f t="shared" si="1143"/>
        <v>0.49999999999954525</v>
      </c>
      <c r="AM292" s="4">
        <f t="shared" si="1144"/>
        <v>1.1666666666669698</v>
      </c>
      <c r="AN292" s="4">
        <f t="shared" si="1145"/>
        <v>1.5000000000003637</v>
      </c>
      <c r="AO292" s="4">
        <f t="shared" si="1146"/>
        <v>1</v>
      </c>
      <c r="AP292" s="4">
        <f t="shared" si="1147"/>
        <v>1.9999999999975746</v>
      </c>
      <c r="AQ292" s="4">
        <f t="shared" si="1148"/>
        <v>1.7916666666662877</v>
      </c>
      <c r="AR292" s="4">
        <f t="shared" si="1149"/>
        <v>0.69999999999909046</v>
      </c>
      <c r="AS292" s="4">
        <f t="shared" si="1150"/>
        <v>0.36111111111176797</v>
      </c>
      <c r="AT292" s="4">
        <f t="shared" si="1151"/>
        <v>1.1666666666658785</v>
      </c>
      <c r="AU292" s="1"/>
      <c r="BA292" s="11">
        <f t="shared" si="1317"/>
        <v>-0.24999999999954525</v>
      </c>
      <c r="BB292" s="11">
        <f t="shared" si="1318"/>
        <v>0.74999999999954525</v>
      </c>
      <c r="BC292" s="12">
        <f t="shared" si="1319"/>
        <v>0.5</v>
      </c>
      <c r="BD292" s="13">
        <f t="shared" si="1320"/>
        <v>5.0000000000009095</v>
      </c>
      <c r="BJ292" s="11">
        <f t="shared" si="1174"/>
        <v>-0.99999999999878741</v>
      </c>
      <c r="BK292" s="11">
        <f t="shared" si="1175"/>
        <v>-0.94999999999881757</v>
      </c>
      <c r="BL292" s="11">
        <f t="shared" si="1176"/>
        <v>0.44999999999954526</v>
      </c>
      <c r="BM292" s="11">
        <f t="shared" si="1177"/>
        <v>0.41666666666621194</v>
      </c>
      <c r="BN292" s="11">
        <f t="shared" si="1178"/>
        <v>0.49999999999954525</v>
      </c>
      <c r="BO292" s="11">
        <f t="shared" si="1179"/>
        <v>-1.1666666666669698</v>
      </c>
      <c r="BP292" s="11">
        <f t="shared" si="1180"/>
        <v>-1.5000000000003637</v>
      </c>
      <c r="BQ292" s="1">
        <v>1</v>
      </c>
      <c r="BR292" s="11">
        <f t="shared" si="1181"/>
        <v>1.9999999999975746</v>
      </c>
      <c r="BS292" s="11">
        <f t="shared" si="1182"/>
        <v>-1.7916666666662877</v>
      </c>
      <c r="BT292" s="11">
        <f t="shared" si="1183"/>
        <v>-0.69999999999909046</v>
      </c>
      <c r="BU292" s="11">
        <f t="shared" si="1184"/>
        <v>-0.36111111111176797</v>
      </c>
      <c r="BV292" s="11">
        <f t="shared" si="1185"/>
        <v>-1.1666666666658785</v>
      </c>
      <c r="BY292" s="126"/>
      <c r="BZ292" s="126"/>
      <c r="CB292" s="1">
        <f t="shared" si="1186"/>
        <v>1</v>
      </c>
      <c r="CC292" s="1">
        <f t="shared" si="1187"/>
        <v>0</v>
      </c>
      <c r="CD292" s="1">
        <f t="shared" si="1188"/>
        <v>0</v>
      </c>
      <c r="CE292" s="126">
        <f t="shared" si="1152"/>
        <v>0</v>
      </c>
      <c r="CF292" s="1">
        <f t="shared" si="1189"/>
        <v>0</v>
      </c>
      <c r="CG292" s="1" t="str">
        <f t="shared" si="1190"/>
        <v/>
      </c>
      <c r="CH292" s="1">
        <f t="shared" si="1153"/>
        <v>1</v>
      </c>
      <c r="CI292" s="1" t="str">
        <f t="shared" si="1191"/>
        <v/>
      </c>
      <c r="CJ292" s="1" t="str">
        <f t="shared" si="1192"/>
        <v/>
      </c>
      <c r="CK292" s="1">
        <f t="shared" si="1193"/>
        <v>1</v>
      </c>
      <c r="CL292" s="1">
        <f t="shared" si="1194"/>
        <v>0</v>
      </c>
      <c r="CM292" s="1" t="str">
        <f t="shared" si="1195"/>
        <v/>
      </c>
      <c r="CN292" s="1">
        <f t="shared" si="1196"/>
        <v>0</v>
      </c>
      <c r="CO292" s="1" t="str">
        <f t="shared" si="1197"/>
        <v/>
      </c>
      <c r="CP292" s="1">
        <f t="shared" si="1198"/>
        <v>0</v>
      </c>
      <c r="CQ292" s="1" t="str">
        <f t="shared" si="1199"/>
        <v/>
      </c>
      <c r="CS292" s="1">
        <f t="shared" si="1200"/>
        <v>0</v>
      </c>
      <c r="CT292" s="1">
        <f t="shared" si="1201"/>
        <v>1</v>
      </c>
      <c r="CU292" s="1">
        <f t="shared" si="1202"/>
        <v>1</v>
      </c>
      <c r="CV292" s="126">
        <f t="shared" si="1156"/>
        <v>1</v>
      </c>
      <c r="CW292" s="1">
        <f t="shared" si="1203"/>
        <v>1</v>
      </c>
      <c r="CX292" s="1">
        <f t="shared" si="1204"/>
        <v>1</v>
      </c>
      <c r="CY292" s="1">
        <f t="shared" si="1205"/>
        <v>1</v>
      </c>
      <c r="CZ292" s="1">
        <f t="shared" si="1206"/>
        <v>0</v>
      </c>
      <c r="DA292" s="1">
        <f t="shared" si="1207"/>
        <v>0</v>
      </c>
      <c r="DB292" s="1" t="str">
        <f t="shared" si="1208"/>
        <v/>
      </c>
      <c r="DC292" s="1">
        <f t="shared" si="1209"/>
        <v>0</v>
      </c>
      <c r="DD292" s="1" t="str">
        <f t="shared" si="1210"/>
        <v/>
      </c>
      <c r="DE292" s="1" t="str">
        <f t="shared" si="1211"/>
        <v/>
      </c>
      <c r="DF292" s="1"/>
      <c r="DG292" s="126">
        <f t="shared" si="1157"/>
        <v>1</v>
      </c>
      <c r="DH292" s="1">
        <f t="shared" si="1212"/>
        <v>0</v>
      </c>
      <c r="DI292" s="1">
        <f t="shared" si="1213"/>
        <v>0</v>
      </c>
      <c r="DJ292" s="1">
        <f t="shared" si="1214"/>
        <v>0</v>
      </c>
      <c r="DK292" s="1">
        <f t="shared" si="1215"/>
        <v>1</v>
      </c>
      <c r="DL292" s="1"/>
      <c r="DM292" s="1">
        <f t="shared" si="1216"/>
        <v>0</v>
      </c>
      <c r="DN292" s="1" t="str">
        <f t="shared" si="1217"/>
        <v/>
      </c>
      <c r="DO292" s="1" t="str">
        <f t="shared" si="1218"/>
        <v/>
      </c>
      <c r="DP292" s="1" t="str">
        <f t="shared" si="1219"/>
        <v/>
      </c>
      <c r="DQ292" s="1" t="str">
        <f t="shared" si="1220"/>
        <v/>
      </c>
      <c r="DR292" s="1" t="str">
        <f t="shared" si="1221"/>
        <v/>
      </c>
      <c r="DS292" s="1" t="str">
        <f t="shared" si="1222"/>
        <v/>
      </c>
      <c r="DT292" s="1" t="str">
        <f t="shared" si="1223"/>
        <v/>
      </c>
      <c r="DU292" s="1" t="str">
        <f t="shared" si="1224"/>
        <v/>
      </c>
      <c r="DV292" s="1">
        <f t="shared" si="1225"/>
        <v>0</v>
      </c>
      <c r="DW292" s="1">
        <f t="shared" si="1226"/>
        <v>0</v>
      </c>
      <c r="DX292" s="1" t="str">
        <f t="shared" si="1227"/>
        <v/>
      </c>
      <c r="DY292" s="1">
        <f t="shared" si="1228"/>
        <v>0</v>
      </c>
      <c r="EA292" s="1">
        <f t="shared" si="1229"/>
        <v>1</v>
      </c>
      <c r="EB292" s="1">
        <f t="shared" si="1230"/>
        <v>0</v>
      </c>
      <c r="EC292" s="1">
        <f t="shared" si="1231"/>
        <v>0</v>
      </c>
      <c r="ED292" s="1">
        <f t="shared" si="1232"/>
        <v>0</v>
      </c>
      <c r="EF292" s="1">
        <f t="shared" si="1233"/>
        <v>1</v>
      </c>
      <c r="EG292" s="1">
        <f t="shared" si="1234"/>
        <v>0</v>
      </c>
      <c r="EH292" s="1">
        <f t="shared" si="1235"/>
        <v>0</v>
      </c>
      <c r="EI292" s="1">
        <f t="shared" si="1236"/>
        <v>0</v>
      </c>
      <c r="EK292" s="1">
        <f t="shared" si="1237"/>
        <v>0</v>
      </c>
      <c r="EL292" s="1">
        <f t="shared" si="1238"/>
        <v>0</v>
      </c>
      <c r="EM292" s="1">
        <f t="shared" si="1239"/>
        <v>0</v>
      </c>
      <c r="EO292" s="1">
        <f t="shared" si="1240"/>
        <v>0</v>
      </c>
      <c r="EP292" s="1">
        <f t="shared" si="1241"/>
        <v>1</v>
      </c>
      <c r="EQ292" s="1">
        <f t="shared" si="1242"/>
        <v>1</v>
      </c>
      <c r="ES292" s="1">
        <f t="shared" si="1243"/>
        <v>0</v>
      </c>
      <c r="ET292" s="1">
        <f t="shared" si="1244"/>
        <v>1</v>
      </c>
      <c r="EU292" s="1">
        <f t="shared" si="1245"/>
        <v>1</v>
      </c>
      <c r="EV292" s="1">
        <f t="shared" si="1246"/>
        <v>1</v>
      </c>
      <c r="EW292" s="1">
        <f t="shared" si="1247"/>
        <v>1</v>
      </c>
      <c r="EY292" s="1">
        <f t="shared" si="1248"/>
        <v>0</v>
      </c>
      <c r="EZ292" s="1">
        <f t="shared" si="1249"/>
        <v>1</v>
      </c>
      <c r="FA292" s="1">
        <f t="shared" si="1250"/>
        <v>1</v>
      </c>
      <c r="FC292" s="1">
        <f t="shared" si="1251"/>
        <v>0</v>
      </c>
      <c r="FD292" s="1" t="str">
        <f t="shared" si="1252"/>
        <v/>
      </c>
      <c r="FE292" s="1"/>
      <c r="FF292" s="1">
        <f t="shared" si="1253"/>
        <v>0</v>
      </c>
      <c r="FG292" s="1">
        <f t="shared" si="1254"/>
        <v>1</v>
      </c>
      <c r="FH292" s="1">
        <f t="shared" si="1255"/>
        <v>0</v>
      </c>
      <c r="FI292" s="1" t="str">
        <f t="shared" si="1256"/>
        <v/>
      </c>
      <c r="FJ292" s="1" t="str">
        <f t="shared" si="1257"/>
        <v/>
      </c>
      <c r="FK292" s="1" t="str">
        <f t="shared" si="1258"/>
        <v/>
      </c>
      <c r="FL292" s="1" t="str">
        <f t="shared" si="1259"/>
        <v/>
      </c>
      <c r="FN292" s="1" t="str">
        <f t="shared" si="1260"/>
        <v/>
      </c>
      <c r="FO292" s="1" t="str">
        <f t="shared" si="1261"/>
        <v/>
      </c>
      <c r="FP292" s="1" t="str">
        <f t="shared" si="1262"/>
        <v/>
      </c>
      <c r="FV292" s="1">
        <f t="shared" si="1321"/>
        <v>1</v>
      </c>
      <c r="FW292" s="1">
        <f t="shared" si="1322"/>
        <v>1</v>
      </c>
      <c r="FX292" s="1">
        <f t="shared" si="1264"/>
        <v>0</v>
      </c>
      <c r="GA292" s="1">
        <f t="shared" si="1265"/>
        <v>0</v>
      </c>
      <c r="GB292" s="1">
        <f t="shared" si="1266"/>
        <v>1</v>
      </c>
      <c r="GC292" s="1">
        <f t="shared" si="1267"/>
        <v>1</v>
      </c>
      <c r="GD292" s="1">
        <f t="shared" si="1268"/>
        <v>1</v>
      </c>
      <c r="GE292" s="1">
        <f t="shared" si="1269"/>
        <v>0</v>
      </c>
      <c r="GF292" s="1">
        <f t="shared" si="1270"/>
        <v>1</v>
      </c>
      <c r="GG292" s="1">
        <f t="shared" si="1271"/>
        <v>0</v>
      </c>
      <c r="GI292" s="1">
        <f t="shared" si="1272"/>
        <v>0</v>
      </c>
      <c r="GK292" s="1">
        <f t="shared" si="1273"/>
        <v>1</v>
      </c>
      <c r="GL292" s="1">
        <f t="shared" si="1274"/>
        <v>0</v>
      </c>
      <c r="GM292" s="1">
        <f t="shared" si="1275"/>
        <v>0</v>
      </c>
      <c r="GN292" s="1">
        <f t="shared" si="1276"/>
        <v>0</v>
      </c>
      <c r="GO292" s="1">
        <f t="shared" si="1277"/>
        <v>1</v>
      </c>
      <c r="GP292" s="1">
        <f t="shared" si="1278"/>
        <v>0</v>
      </c>
      <c r="GQ292" s="1">
        <f t="shared" si="1279"/>
        <v>1</v>
      </c>
      <c r="GS292" s="1" t="str">
        <f t="shared" si="1280"/>
        <v/>
      </c>
      <c r="GT292" s="1" t="str">
        <f t="shared" si="1281"/>
        <v/>
      </c>
      <c r="GU292" s="1">
        <f t="shared" si="1282"/>
        <v>0</v>
      </c>
      <c r="GV292" s="1">
        <f t="shared" si="1283"/>
        <v>0</v>
      </c>
      <c r="GW292" s="1">
        <f t="shared" si="1284"/>
        <v>0</v>
      </c>
      <c r="GX292" s="1">
        <f t="shared" si="1285"/>
        <v>0</v>
      </c>
      <c r="GY292" s="1">
        <f t="shared" si="1286"/>
        <v>0</v>
      </c>
      <c r="GZ292" s="1"/>
      <c r="HA292" s="1">
        <f t="shared" si="1287"/>
        <v>0</v>
      </c>
      <c r="HB292" s="1">
        <f t="shared" si="1288"/>
        <v>0</v>
      </c>
      <c r="HC292" s="1">
        <f t="shared" si="1289"/>
        <v>0</v>
      </c>
      <c r="HD292" s="1">
        <f t="shared" si="1290"/>
        <v>0</v>
      </c>
      <c r="HE292" s="1">
        <f t="shared" si="1291"/>
        <v>0</v>
      </c>
      <c r="HF292" s="1">
        <f t="shared" si="1292"/>
        <v>0</v>
      </c>
      <c r="HH292" s="1">
        <f t="shared" si="1293"/>
        <v>1</v>
      </c>
      <c r="HI292" s="1">
        <f t="shared" si="1294"/>
        <v>0</v>
      </c>
      <c r="HJ292" s="1">
        <f t="shared" si="1295"/>
        <v>0</v>
      </c>
      <c r="HK292" s="1">
        <f t="shared" si="1296"/>
        <v>0</v>
      </c>
      <c r="HL292" s="1">
        <f t="shared" si="1297"/>
        <v>0</v>
      </c>
      <c r="HM292" s="1">
        <f t="shared" si="1298"/>
        <v>0</v>
      </c>
      <c r="HO292" s="1">
        <f t="shared" si="1323"/>
        <v>0</v>
      </c>
      <c r="HP292" s="1" t="str">
        <f t="shared" si="1324"/>
        <v/>
      </c>
      <c r="HQ292" s="1" t="str">
        <f t="shared" si="1299"/>
        <v/>
      </c>
      <c r="HR292" t="str">
        <f t="shared" si="1300"/>
        <v/>
      </c>
      <c r="HS292" s="1" t="str">
        <f t="shared" si="1325"/>
        <v/>
      </c>
      <c r="HT292" t="str">
        <f t="shared" si="1326"/>
        <v/>
      </c>
      <c r="HU292" t="str">
        <f t="shared" si="1327"/>
        <v/>
      </c>
      <c r="HV292" s="1" t="str">
        <f t="shared" si="1328"/>
        <v/>
      </c>
      <c r="HW292" s="1" t="str">
        <f t="shared" si="1329"/>
        <v/>
      </c>
      <c r="HX292" s="1" t="str">
        <f t="shared" si="1330"/>
        <v/>
      </c>
      <c r="HZ292" s="1">
        <f t="shared" si="1331"/>
        <v>1</v>
      </c>
      <c r="IA292" s="1" t="str">
        <f t="shared" si="1332"/>
        <v/>
      </c>
      <c r="IB292" s="1" t="str">
        <f t="shared" si="1333"/>
        <v/>
      </c>
      <c r="IC292" s="1" t="str">
        <f t="shared" si="1334"/>
        <v/>
      </c>
      <c r="ID292" s="1" t="str">
        <f t="shared" si="1335"/>
        <v/>
      </c>
      <c r="IE292" s="1" t="str">
        <f t="shared" si="1336"/>
        <v/>
      </c>
      <c r="IF292" s="1" t="str">
        <f t="shared" si="1337"/>
        <v/>
      </c>
      <c r="IG292" s="1" t="str">
        <f t="shared" si="1338"/>
        <v/>
      </c>
      <c r="IH292" s="1" t="str">
        <f t="shared" si="1339"/>
        <v/>
      </c>
      <c r="II292" s="1" t="str">
        <f t="shared" si="1340"/>
        <v/>
      </c>
    </row>
    <row r="293" spans="1:243" x14ac:dyDescent="0.2">
      <c r="A293" s="14">
        <f t="shared" si="1129"/>
        <v>293</v>
      </c>
      <c r="B293" t="s">
        <v>92</v>
      </c>
      <c r="C293" s="2">
        <v>42536</v>
      </c>
      <c r="G293" s="3">
        <v>109.14</v>
      </c>
      <c r="H293" s="3">
        <v>121.19199999999999</v>
      </c>
      <c r="I293" s="3">
        <v>132.02500000000001</v>
      </c>
      <c r="J293" s="4">
        <v>169.07</v>
      </c>
      <c r="P293" s="128">
        <f t="shared" si="1165"/>
        <v>3502</v>
      </c>
      <c r="Q293" s="5">
        <f t="shared" si="1166"/>
        <v>3891.2499999999991</v>
      </c>
      <c r="R293" s="6">
        <f t="shared" si="1167"/>
        <v>4226.5000000000009</v>
      </c>
      <c r="S293" s="7">
        <f t="shared" si="1168"/>
        <v>5414.9999999999991</v>
      </c>
      <c r="Y293" s="4">
        <f t="shared" si="1169"/>
        <v>3</v>
      </c>
      <c r="Z293" s="1">
        <f t="shared" si="1170"/>
        <v>6.2499999999995453</v>
      </c>
      <c r="AA293" s="1">
        <f t="shared" si="1171"/>
        <v>9.5000000000009095</v>
      </c>
      <c r="AB293" s="1">
        <f t="shared" si="1172"/>
        <v>8.999999999998181</v>
      </c>
      <c r="AC293" s="1"/>
      <c r="AD293" s="1"/>
      <c r="AE293" s="126"/>
      <c r="AF293" s="126"/>
      <c r="AG293" s="126"/>
      <c r="AH293" s="4">
        <f t="shared" si="1139"/>
        <v>1.8333333333336368</v>
      </c>
      <c r="AI293" s="4">
        <f t="shared" si="1140"/>
        <v>2.2500000000002731</v>
      </c>
      <c r="AJ293" s="4">
        <f t="shared" si="1141"/>
        <v>0.54999999999899973</v>
      </c>
      <c r="AK293" s="4">
        <f t="shared" si="1142"/>
        <v>8.333333333439441E-2</v>
      </c>
      <c r="AL293" s="4">
        <f t="shared" si="1143"/>
        <v>1.4999999999990905</v>
      </c>
      <c r="AM293" s="4">
        <f t="shared" si="1144"/>
        <v>6.5000000000015152</v>
      </c>
      <c r="AN293" s="4">
        <f t="shared" si="1145"/>
        <v>5.9000000000016373</v>
      </c>
      <c r="AO293" s="4">
        <f t="shared" si="1146"/>
        <v>1</v>
      </c>
      <c r="AP293" s="4">
        <f t="shared" si="1147"/>
        <v>3.8333333333348496</v>
      </c>
      <c r="AQ293" s="4">
        <f t="shared" si="1148"/>
        <v>6.6250000000031068</v>
      </c>
      <c r="AR293" s="4">
        <f t="shared" si="1149"/>
        <v>2.199999999999636</v>
      </c>
      <c r="AS293" s="4">
        <f t="shared" si="1150"/>
        <v>4.2499999999999494</v>
      </c>
      <c r="AT293" s="4">
        <f t="shared" si="1151"/>
        <v>4.8000000000002423</v>
      </c>
      <c r="AU293" s="1"/>
      <c r="BA293" s="11">
        <f t="shared" si="1317"/>
        <v>3</v>
      </c>
      <c r="BB293" s="11">
        <f t="shared" si="1318"/>
        <v>6.2499999999995453</v>
      </c>
      <c r="BC293" s="12">
        <f t="shared" si="1319"/>
        <v>9.5000000000009095</v>
      </c>
      <c r="BD293" s="13">
        <f t="shared" si="1320"/>
        <v>8.999999999998181</v>
      </c>
      <c r="BJ293" s="11">
        <f t="shared" si="1174"/>
        <v>1.8333333333336368</v>
      </c>
      <c r="BK293" s="11">
        <f t="shared" si="1175"/>
        <v>2.2500000000002731</v>
      </c>
      <c r="BL293" s="11">
        <f t="shared" si="1176"/>
        <v>0.54999999999899973</v>
      </c>
      <c r="BM293" s="11">
        <f t="shared" si="1177"/>
        <v>-8.333333333439441E-2</v>
      </c>
      <c r="BN293" s="11">
        <f t="shared" si="1178"/>
        <v>1.4999999999990905</v>
      </c>
      <c r="BO293" s="11">
        <f t="shared" si="1179"/>
        <v>6.5000000000015152</v>
      </c>
      <c r="BP293" s="11">
        <f t="shared" si="1180"/>
        <v>5.9000000000016373</v>
      </c>
      <c r="BQ293" s="1">
        <v>1</v>
      </c>
      <c r="BR293" s="11">
        <f t="shared" si="1181"/>
        <v>-3.8333333333348496</v>
      </c>
      <c r="BS293" s="11">
        <f t="shared" si="1182"/>
        <v>6.6250000000031068</v>
      </c>
      <c r="BT293" s="11">
        <f t="shared" si="1183"/>
        <v>2.199999999999636</v>
      </c>
      <c r="BU293" s="11">
        <f t="shared" si="1184"/>
        <v>4.2499999999999494</v>
      </c>
      <c r="BV293" s="11">
        <f t="shared" si="1185"/>
        <v>4.8000000000002423</v>
      </c>
      <c r="BY293" s="126"/>
      <c r="BZ293" s="126"/>
      <c r="CB293" s="1">
        <f t="shared" si="1186"/>
        <v>1</v>
      </c>
      <c r="CC293" s="1">
        <f t="shared" si="1187"/>
        <v>1</v>
      </c>
      <c r="CD293" s="1">
        <f t="shared" si="1188"/>
        <v>1</v>
      </c>
      <c r="CE293" s="126">
        <f t="shared" si="1152"/>
        <v>1</v>
      </c>
      <c r="CF293" s="1">
        <f t="shared" si="1189"/>
        <v>1</v>
      </c>
      <c r="CG293" s="1">
        <f t="shared" si="1190"/>
        <v>1</v>
      </c>
      <c r="CH293" s="1" t="str">
        <f t="shared" si="1153"/>
        <v/>
      </c>
      <c r="CI293" s="1">
        <f t="shared" si="1191"/>
        <v>0</v>
      </c>
      <c r="CJ293" s="1">
        <f t="shared" si="1192"/>
        <v>0</v>
      </c>
      <c r="CK293" s="1" t="str">
        <f t="shared" si="1193"/>
        <v/>
      </c>
      <c r="CL293" s="1">
        <f t="shared" si="1194"/>
        <v>0</v>
      </c>
      <c r="CM293" s="1" t="str">
        <f t="shared" si="1195"/>
        <v/>
      </c>
      <c r="CN293" s="1" t="str">
        <f t="shared" si="1196"/>
        <v/>
      </c>
      <c r="CO293" s="1">
        <f t="shared" si="1197"/>
        <v>0</v>
      </c>
      <c r="CP293" s="1">
        <f t="shared" si="1198"/>
        <v>0</v>
      </c>
      <c r="CQ293" s="1" t="str">
        <f t="shared" si="1199"/>
        <v/>
      </c>
      <c r="CS293" s="1">
        <f t="shared" si="1200"/>
        <v>0</v>
      </c>
      <c r="CT293" s="1">
        <f t="shared" si="1201"/>
        <v>0</v>
      </c>
      <c r="CU293" s="1">
        <f t="shared" si="1202"/>
        <v>0</v>
      </c>
      <c r="CV293" s="126">
        <f t="shared" si="1156"/>
        <v>0</v>
      </c>
      <c r="CW293" s="1">
        <f t="shared" si="1203"/>
        <v>1</v>
      </c>
      <c r="CX293" s="1" t="str">
        <f t="shared" si="1204"/>
        <v/>
      </c>
      <c r="CY293" s="1" t="str">
        <f t="shared" si="1205"/>
        <v/>
      </c>
      <c r="CZ293" s="1" t="str">
        <f t="shared" si="1206"/>
        <v/>
      </c>
      <c r="DA293" s="1" t="str">
        <f t="shared" si="1207"/>
        <v/>
      </c>
      <c r="DB293" s="1">
        <f t="shared" si="1208"/>
        <v>1</v>
      </c>
      <c r="DC293" s="1" t="str">
        <f t="shared" si="1209"/>
        <v/>
      </c>
      <c r="DD293" s="1">
        <f t="shared" si="1210"/>
        <v>1</v>
      </c>
      <c r="DE293" s="1" t="str">
        <f t="shared" si="1211"/>
        <v/>
      </c>
      <c r="DF293" s="1"/>
      <c r="DG293" s="126">
        <f t="shared" si="1157"/>
        <v>1</v>
      </c>
      <c r="DH293" s="1">
        <f t="shared" si="1212"/>
        <v>1</v>
      </c>
      <c r="DI293" s="1">
        <f t="shared" si="1213"/>
        <v>1</v>
      </c>
      <c r="DJ293" s="1">
        <f t="shared" si="1214"/>
        <v>1</v>
      </c>
      <c r="DK293" s="1" t="str">
        <f t="shared" si="1215"/>
        <v/>
      </c>
      <c r="DL293" s="1"/>
      <c r="DM293" s="1" t="str">
        <f t="shared" si="1216"/>
        <v/>
      </c>
      <c r="DN293" s="1">
        <f t="shared" si="1217"/>
        <v>0</v>
      </c>
      <c r="DO293" s="1">
        <f t="shared" si="1218"/>
        <v>0</v>
      </c>
      <c r="DP293" s="1">
        <f t="shared" si="1219"/>
        <v>1</v>
      </c>
      <c r="DQ293" s="1">
        <f t="shared" si="1220"/>
        <v>0</v>
      </c>
      <c r="DR293" s="1">
        <f t="shared" si="1221"/>
        <v>0</v>
      </c>
      <c r="DS293" s="1">
        <f t="shared" si="1222"/>
        <v>0</v>
      </c>
      <c r="DT293" s="1">
        <f t="shared" si="1223"/>
        <v>0</v>
      </c>
      <c r="DU293" s="1">
        <f t="shared" si="1224"/>
        <v>0</v>
      </c>
      <c r="DV293" s="1">
        <f t="shared" si="1225"/>
        <v>1</v>
      </c>
      <c r="DW293" s="1">
        <f t="shared" si="1226"/>
        <v>0</v>
      </c>
      <c r="DX293" s="1" t="str">
        <f t="shared" si="1227"/>
        <v/>
      </c>
      <c r="DY293" s="1" t="str">
        <f t="shared" si="1228"/>
        <v/>
      </c>
      <c r="EA293" s="1">
        <f t="shared" si="1229"/>
        <v>1</v>
      </c>
      <c r="EB293" s="1">
        <f t="shared" si="1230"/>
        <v>1</v>
      </c>
      <c r="EC293" s="1">
        <f t="shared" si="1231"/>
        <v>1</v>
      </c>
      <c r="ED293" s="1">
        <f t="shared" si="1232"/>
        <v>1</v>
      </c>
      <c r="EF293" s="1">
        <f t="shared" si="1233"/>
        <v>1</v>
      </c>
      <c r="EG293" s="1">
        <f t="shared" si="1234"/>
        <v>1</v>
      </c>
      <c r="EH293" s="1">
        <f t="shared" si="1235"/>
        <v>1</v>
      </c>
      <c r="EI293" s="1">
        <f t="shared" si="1236"/>
        <v>1</v>
      </c>
      <c r="EK293" s="1">
        <f t="shared" si="1237"/>
        <v>1</v>
      </c>
      <c r="EL293" s="1">
        <f t="shared" si="1238"/>
        <v>1</v>
      </c>
      <c r="EM293" s="1">
        <f t="shared" si="1239"/>
        <v>1</v>
      </c>
      <c r="EO293" s="1">
        <f t="shared" si="1240"/>
        <v>1</v>
      </c>
      <c r="EP293" s="1">
        <f t="shared" si="1241"/>
        <v>1</v>
      </c>
      <c r="EQ293" s="1">
        <f t="shared" si="1242"/>
        <v>1</v>
      </c>
      <c r="ES293" s="1">
        <f t="shared" si="1243"/>
        <v>1</v>
      </c>
      <c r="ET293" s="1">
        <f t="shared" si="1244"/>
        <v>1</v>
      </c>
      <c r="EU293" s="1">
        <f t="shared" si="1245"/>
        <v>1</v>
      </c>
      <c r="EV293" s="1">
        <f t="shared" si="1246"/>
        <v>1</v>
      </c>
      <c r="EW293" s="1">
        <f t="shared" si="1247"/>
        <v>0</v>
      </c>
      <c r="EY293" s="1">
        <f t="shared" si="1248"/>
        <v>1</v>
      </c>
      <c r="EZ293" s="1">
        <f t="shared" si="1249"/>
        <v>1</v>
      </c>
      <c r="FA293" s="1">
        <f t="shared" si="1250"/>
        <v>1</v>
      </c>
      <c r="FC293" s="1">
        <f t="shared" si="1251"/>
        <v>0</v>
      </c>
      <c r="FD293" s="1" t="str">
        <f t="shared" si="1252"/>
        <v/>
      </c>
      <c r="FE293" s="1"/>
      <c r="FF293" s="1">
        <f t="shared" si="1253"/>
        <v>0</v>
      </c>
      <c r="FG293" s="1">
        <f t="shared" si="1254"/>
        <v>1</v>
      </c>
      <c r="FH293" s="1">
        <f t="shared" si="1255"/>
        <v>0</v>
      </c>
      <c r="FI293" s="1" t="str">
        <f t="shared" si="1256"/>
        <v/>
      </c>
      <c r="FJ293" s="1" t="str">
        <f t="shared" si="1257"/>
        <v/>
      </c>
      <c r="FK293" s="1" t="str">
        <f t="shared" si="1258"/>
        <v/>
      </c>
      <c r="FL293" s="1" t="str">
        <f t="shared" si="1259"/>
        <v/>
      </c>
      <c r="FN293" s="1" t="str">
        <f t="shared" si="1260"/>
        <v/>
      </c>
      <c r="FO293" s="1" t="str">
        <f t="shared" si="1261"/>
        <v/>
      </c>
      <c r="FP293" s="1" t="str">
        <f t="shared" si="1262"/>
        <v/>
      </c>
      <c r="FV293" s="1">
        <f t="shared" si="1321"/>
        <v>0</v>
      </c>
      <c r="FW293" s="1">
        <f t="shared" si="1322"/>
        <v>1</v>
      </c>
      <c r="FX293" s="1">
        <f t="shared" si="1264"/>
        <v>0</v>
      </c>
      <c r="GA293" s="1">
        <f t="shared" si="1265"/>
        <v>0</v>
      </c>
      <c r="GB293" s="1">
        <f t="shared" si="1266"/>
        <v>0</v>
      </c>
      <c r="GC293" s="1">
        <f t="shared" si="1267"/>
        <v>0</v>
      </c>
      <c r="GD293" s="1">
        <f t="shared" si="1268"/>
        <v>0</v>
      </c>
      <c r="GE293" s="1">
        <f t="shared" si="1269"/>
        <v>0</v>
      </c>
      <c r="GF293" s="1">
        <f t="shared" si="1270"/>
        <v>1</v>
      </c>
      <c r="GG293" s="1">
        <f t="shared" si="1271"/>
        <v>0</v>
      </c>
      <c r="GI293" s="1">
        <f t="shared" si="1272"/>
        <v>0</v>
      </c>
      <c r="GK293" s="1">
        <f t="shared" si="1273"/>
        <v>1</v>
      </c>
      <c r="GL293" s="1">
        <f t="shared" si="1274"/>
        <v>1</v>
      </c>
      <c r="GM293" s="1">
        <f t="shared" si="1275"/>
        <v>1</v>
      </c>
      <c r="GN293" s="1">
        <f t="shared" si="1276"/>
        <v>1</v>
      </c>
      <c r="GO293" s="1">
        <f t="shared" si="1277"/>
        <v>1</v>
      </c>
      <c r="GP293" s="1">
        <f t="shared" si="1278"/>
        <v>0</v>
      </c>
      <c r="GQ293" s="1">
        <f t="shared" si="1279"/>
        <v>1</v>
      </c>
      <c r="GS293" s="1" t="str">
        <f t="shared" si="1280"/>
        <v/>
      </c>
      <c r="GT293" s="1" t="str">
        <f t="shared" si="1281"/>
        <v/>
      </c>
      <c r="GU293" s="1">
        <f t="shared" si="1282"/>
        <v>0</v>
      </c>
      <c r="GV293" s="1">
        <f t="shared" si="1283"/>
        <v>0</v>
      </c>
      <c r="GW293" s="1">
        <f t="shared" si="1284"/>
        <v>0</v>
      </c>
      <c r="GX293" s="1">
        <f t="shared" si="1285"/>
        <v>0</v>
      </c>
      <c r="GY293" s="1">
        <f t="shared" si="1286"/>
        <v>0</v>
      </c>
      <c r="GZ293" s="1"/>
      <c r="HA293" s="1">
        <f t="shared" si="1287"/>
        <v>1</v>
      </c>
      <c r="HB293" s="1">
        <f t="shared" si="1288"/>
        <v>1</v>
      </c>
      <c r="HC293" s="1">
        <f t="shared" si="1289"/>
        <v>1</v>
      </c>
      <c r="HD293" s="1">
        <f t="shared" si="1290"/>
        <v>1</v>
      </c>
      <c r="HE293" s="1">
        <f t="shared" si="1291"/>
        <v>0</v>
      </c>
      <c r="HF293" s="1">
        <f t="shared" si="1292"/>
        <v>0</v>
      </c>
      <c r="HH293" s="1">
        <f t="shared" si="1293"/>
        <v>1</v>
      </c>
      <c r="HI293" s="1">
        <f t="shared" si="1294"/>
        <v>1</v>
      </c>
      <c r="HJ293" s="1">
        <f t="shared" si="1295"/>
        <v>1</v>
      </c>
      <c r="HK293" s="1">
        <f t="shared" si="1296"/>
        <v>1</v>
      </c>
      <c r="HL293" s="1">
        <f t="shared" si="1297"/>
        <v>0</v>
      </c>
      <c r="HM293" s="1">
        <f t="shared" si="1298"/>
        <v>0</v>
      </c>
      <c r="HO293" s="1">
        <f t="shared" si="1323"/>
        <v>1</v>
      </c>
      <c r="HP293" s="1" t="str">
        <f t="shared" si="1324"/>
        <v/>
      </c>
      <c r="HQ293" s="1" t="str">
        <f t="shared" si="1299"/>
        <v/>
      </c>
      <c r="HR293" t="str">
        <f t="shared" si="1300"/>
        <v/>
      </c>
      <c r="HS293" s="1" t="str">
        <f t="shared" si="1325"/>
        <v/>
      </c>
      <c r="HT293" t="str">
        <f t="shared" si="1326"/>
        <v/>
      </c>
      <c r="HU293" t="str">
        <f t="shared" si="1327"/>
        <v/>
      </c>
      <c r="HV293" s="1" t="str">
        <f t="shared" si="1328"/>
        <v/>
      </c>
      <c r="HW293" s="1" t="str">
        <f t="shared" si="1329"/>
        <v/>
      </c>
      <c r="HX293" s="1" t="str">
        <f t="shared" si="1330"/>
        <v/>
      </c>
      <c r="HZ293" s="1">
        <f t="shared" si="1331"/>
        <v>0</v>
      </c>
      <c r="IA293" s="1" t="str">
        <f t="shared" si="1332"/>
        <v/>
      </c>
      <c r="IB293" s="1" t="str">
        <f t="shared" si="1333"/>
        <v/>
      </c>
      <c r="IC293" s="1" t="str">
        <f t="shared" si="1334"/>
        <v/>
      </c>
      <c r="ID293" s="1" t="str">
        <f t="shared" si="1335"/>
        <v/>
      </c>
      <c r="IE293" s="1" t="str">
        <f t="shared" si="1336"/>
        <v/>
      </c>
      <c r="IF293" s="1" t="str">
        <f t="shared" si="1337"/>
        <v/>
      </c>
      <c r="IG293" s="1" t="str">
        <f t="shared" si="1338"/>
        <v/>
      </c>
      <c r="IH293" s="1" t="str">
        <f t="shared" si="1339"/>
        <v/>
      </c>
      <c r="II293" s="1" t="str">
        <f t="shared" si="1340"/>
        <v/>
      </c>
    </row>
    <row r="294" spans="1:243" x14ac:dyDescent="0.2">
      <c r="A294" s="14">
        <f t="shared" si="1129"/>
        <v>294</v>
      </c>
      <c r="C294" s="2">
        <v>42537</v>
      </c>
      <c r="G294" s="3">
        <v>109.14</v>
      </c>
      <c r="H294" s="3">
        <v>121.227</v>
      </c>
      <c r="I294" s="3">
        <v>132.09</v>
      </c>
      <c r="J294" s="4">
        <v>170.06</v>
      </c>
      <c r="P294" s="128">
        <f t="shared" si="1165"/>
        <v>3502</v>
      </c>
      <c r="Q294" s="5">
        <f t="shared" si="1166"/>
        <v>3894.7500000000005</v>
      </c>
      <c r="R294" s="6">
        <f t="shared" si="1167"/>
        <v>4233</v>
      </c>
      <c r="S294" s="7">
        <f t="shared" si="1168"/>
        <v>5446</v>
      </c>
      <c r="Y294" s="4">
        <f t="shared" si="1169"/>
        <v>0</v>
      </c>
      <c r="Z294" s="1">
        <f t="shared" si="1170"/>
        <v>3.5000000000013642</v>
      </c>
      <c r="AA294" s="1">
        <f t="shared" si="1171"/>
        <v>6.4999999999990905</v>
      </c>
      <c r="AB294" s="1">
        <f t="shared" si="1172"/>
        <v>31.000000000000909</v>
      </c>
      <c r="AC294" s="1"/>
      <c r="AD294" s="1"/>
      <c r="AE294" s="126"/>
      <c r="AF294" s="126"/>
      <c r="AG294" s="126"/>
      <c r="AH294" s="4">
        <f t="shared" si="1139"/>
        <v>2.333333333334243</v>
      </c>
      <c r="AI294" s="4">
        <f t="shared" si="1140"/>
        <v>2.1000000000008185</v>
      </c>
      <c r="AJ294" s="4">
        <f t="shared" si="1141"/>
        <v>0.39999999999808988</v>
      </c>
      <c r="AK294" s="4">
        <f t="shared" si="1142"/>
        <v>0.83333333333136306</v>
      </c>
      <c r="AL294" s="4">
        <f t="shared" si="1143"/>
        <v>0.25000000000181899</v>
      </c>
      <c r="AM294" s="4">
        <f t="shared" si="1144"/>
        <v>3.8333333333345454</v>
      </c>
      <c r="AN294" s="4">
        <f t="shared" si="1145"/>
        <v>5.900000000001274</v>
      </c>
      <c r="AO294" s="4">
        <f t="shared" si="1146"/>
        <v>1</v>
      </c>
      <c r="AP294" s="4">
        <f t="shared" si="1147"/>
        <v>2.6666666666700012</v>
      </c>
      <c r="AQ294" s="4">
        <f t="shared" si="1148"/>
        <v>2.5833333333375008</v>
      </c>
      <c r="AR294" s="4">
        <f t="shared" si="1149"/>
        <v>2.5999999999996364</v>
      </c>
      <c r="AS294" s="4">
        <f t="shared" si="1150"/>
        <v>3.3888888888877267</v>
      </c>
      <c r="AT294" s="4">
        <f t="shared" si="1151"/>
        <v>4.1333333333334545</v>
      </c>
      <c r="AU294" s="1"/>
      <c r="BA294" s="11">
        <f t="shared" si="1317"/>
        <v>0</v>
      </c>
      <c r="BB294" s="11">
        <f t="shared" si="1318"/>
        <v>3.5000000000013642</v>
      </c>
      <c r="BC294" s="12">
        <f t="shared" si="1319"/>
        <v>6.4999999999990905</v>
      </c>
      <c r="BD294" s="13">
        <f t="shared" si="1320"/>
        <v>31.000000000000909</v>
      </c>
      <c r="BJ294" s="11">
        <f t="shared" si="1174"/>
        <v>-2.333333333334243</v>
      </c>
      <c r="BK294" s="11">
        <f t="shared" si="1175"/>
        <v>-2.1000000000008185</v>
      </c>
      <c r="BL294" s="11">
        <f t="shared" si="1176"/>
        <v>-0.39999999999808988</v>
      </c>
      <c r="BM294" s="11">
        <f t="shared" si="1177"/>
        <v>-0.83333333333136306</v>
      </c>
      <c r="BN294" s="11">
        <f t="shared" si="1178"/>
        <v>0.25000000000181899</v>
      </c>
      <c r="BO294" s="11">
        <f t="shared" si="1179"/>
        <v>-3.8333333333345454</v>
      </c>
      <c r="BP294" s="11">
        <f t="shared" si="1180"/>
        <v>-5.900000000001274</v>
      </c>
      <c r="BQ294" s="1">
        <v>1</v>
      </c>
      <c r="BR294" s="11">
        <f t="shared" si="1181"/>
        <v>2.6666666666700012</v>
      </c>
      <c r="BS294" s="11">
        <f t="shared" si="1182"/>
        <v>-2.5833333333375008</v>
      </c>
      <c r="BT294" s="11">
        <f t="shared" si="1183"/>
        <v>-2.5999999999996364</v>
      </c>
      <c r="BU294" s="11">
        <f t="shared" si="1184"/>
        <v>-3.3888888888877267</v>
      </c>
      <c r="BV294" s="11">
        <f t="shared" si="1185"/>
        <v>-4.1333333333334545</v>
      </c>
      <c r="BY294" s="126"/>
      <c r="BZ294" s="126"/>
      <c r="CB294" s="1">
        <f t="shared" si="1186"/>
        <v>1</v>
      </c>
      <c r="CC294" s="1">
        <f t="shared" si="1187"/>
        <v>0</v>
      </c>
      <c r="CD294" s="1">
        <f t="shared" si="1188"/>
        <v>0</v>
      </c>
      <c r="CE294" s="126">
        <f t="shared" si="1152"/>
        <v>0</v>
      </c>
      <c r="CF294" s="1">
        <f t="shared" si="1189"/>
        <v>0</v>
      </c>
      <c r="CG294" s="1" t="str">
        <f t="shared" si="1190"/>
        <v/>
      </c>
      <c r="CH294" s="1">
        <f t="shared" si="1153"/>
        <v>1</v>
      </c>
      <c r="CI294" s="1">
        <f t="shared" si="1191"/>
        <v>1</v>
      </c>
      <c r="CJ294" s="1" t="str">
        <f t="shared" si="1192"/>
        <v/>
      </c>
      <c r="CK294" s="1" t="str">
        <f t="shared" si="1193"/>
        <v/>
      </c>
      <c r="CL294" s="1">
        <f t="shared" si="1194"/>
        <v>1</v>
      </c>
      <c r="CM294" s="1">
        <f t="shared" si="1195"/>
        <v>1</v>
      </c>
      <c r="CN294" s="1">
        <f t="shared" si="1196"/>
        <v>1</v>
      </c>
      <c r="CO294" s="1" t="str">
        <f t="shared" si="1197"/>
        <v/>
      </c>
      <c r="CP294" s="1">
        <f t="shared" si="1198"/>
        <v>1</v>
      </c>
      <c r="CQ294" s="1" t="str">
        <f t="shared" si="1199"/>
        <v/>
      </c>
      <c r="CS294" s="1">
        <f t="shared" si="1200"/>
        <v>1</v>
      </c>
      <c r="CT294" s="1">
        <f t="shared" si="1201"/>
        <v>0</v>
      </c>
      <c r="CU294" s="1">
        <f t="shared" si="1202"/>
        <v>0</v>
      </c>
      <c r="CV294" s="126">
        <f t="shared" si="1156"/>
        <v>0</v>
      </c>
      <c r="CW294" s="1">
        <f t="shared" si="1203"/>
        <v>1</v>
      </c>
      <c r="CX294" s="1" t="str">
        <f t="shared" si="1204"/>
        <v/>
      </c>
      <c r="CY294" s="1" t="str">
        <f t="shared" si="1205"/>
        <v/>
      </c>
      <c r="CZ294" s="1" t="str">
        <f t="shared" si="1206"/>
        <v/>
      </c>
      <c r="DA294" s="1" t="str">
        <f t="shared" si="1207"/>
        <v/>
      </c>
      <c r="DB294" s="1">
        <f t="shared" si="1208"/>
        <v>0</v>
      </c>
      <c r="DC294" s="1">
        <f t="shared" si="1209"/>
        <v>1</v>
      </c>
      <c r="DD294" s="1" t="str">
        <f t="shared" si="1210"/>
        <v/>
      </c>
      <c r="DE294" s="1" t="str">
        <f t="shared" si="1211"/>
        <v/>
      </c>
      <c r="DF294" s="1"/>
      <c r="DG294" s="126">
        <f t="shared" si="1157"/>
        <v>1</v>
      </c>
      <c r="DH294" s="1">
        <f t="shared" si="1212"/>
        <v>0</v>
      </c>
      <c r="DI294" s="1">
        <f t="shared" si="1213"/>
        <v>0</v>
      </c>
      <c r="DJ294" s="1">
        <f t="shared" si="1214"/>
        <v>0</v>
      </c>
      <c r="DK294" s="1">
        <f t="shared" si="1215"/>
        <v>0</v>
      </c>
      <c r="DL294" s="1"/>
      <c r="DM294" s="1">
        <f t="shared" si="1216"/>
        <v>1</v>
      </c>
      <c r="DN294" s="1" t="str">
        <f t="shared" si="1217"/>
        <v/>
      </c>
      <c r="DO294" s="1" t="str">
        <f t="shared" si="1218"/>
        <v/>
      </c>
      <c r="DP294" s="1" t="str">
        <f t="shared" si="1219"/>
        <v/>
      </c>
      <c r="DQ294" s="1" t="str">
        <f t="shared" si="1220"/>
        <v/>
      </c>
      <c r="DR294" s="1" t="str">
        <f t="shared" si="1221"/>
        <v/>
      </c>
      <c r="DS294" s="1" t="str">
        <f t="shared" si="1222"/>
        <v/>
      </c>
      <c r="DT294" s="1" t="str">
        <f t="shared" si="1223"/>
        <v/>
      </c>
      <c r="DU294" s="1" t="str">
        <f t="shared" si="1224"/>
        <v/>
      </c>
      <c r="DV294" s="1">
        <f t="shared" si="1225"/>
        <v>0</v>
      </c>
      <c r="DW294" s="1">
        <f t="shared" si="1226"/>
        <v>0</v>
      </c>
      <c r="DX294" s="1" t="str">
        <f t="shared" si="1227"/>
        <v/>
      </c>
      <c r="DY294" s="1" t="str">
        <f t="shared" si="1228"/>
        <v/>
      </c>
      <c r="EA294" s="1">
        <f t="shared" si="1229"/>
        <v>1</v>
      </c>
      <c r="EB294" s="1">
        <f t="shared" si="1230"/>
        <v>0</v>
      </c>
      <c r="EC294" s="1">
        <f t="shared" si="1231"/>
        <v>0</v>
      </c>
      <c r="ED294" s="1">
        <f t="shared" si="1232"/>
        <v>0</v>
      </c>
      <c r="EF294" s="1">
        <f t="shared" si="1233"/>
        <v>1</v>
      </c>
      <c r="EG294" s="1">
        <f t="shared" si="1234"/>
        <v>0</v>
      </c>
      <c r="EH294" s="1">
        <f t="shared" si="1235"/>
        <v>0</v>
      </c>
      <c r="EI294" s="1">
        <f t="shared" si="1236"/>
        <v>0</v>
      </c>
      <c r="EK294" s="1">
        <f t="shared" si="1237"/>
        <v>1</v>
      </c>
      <c r="EL294" s="1">
        <f t="shared" si="1238"/>
        <v>1</v>
      </c>
      <c r="EM294" s="1">
        <f t="shared" si="1239"/>
        <v>1</v>
      </c>
      <c r="EO294" s="1">
        <f t="shared" si="1240"/>
        <v>1</v>
      </c>
      <c r="EP294" s="1">
        <f t="shared" si="1241"/>
        <v>1</v>
      </c>
      <c r="EQ294" s="1">
        <f t="shared" si="1242"/>
        <v>1</v>
      </c>
      <c r="ES294" s="1">
        <f t="shared" si="1243"/>
        <v>1</v>
      </c>
      <c r="ET294" s="1">
        <f t="shared" si="1244"/>
        <v>1</v>
      </c>
      <c r="EU294" s="1">
        <f t="shared" si="1245"/>
        <v>1</v>
      </c>
      <c r="EV294" s="1">
        <f t="shared" si="1246"/>
        <v>1</v>
      </c>
      <c r="EW294" s="1">
        <f t="shared" si="1247"/>
        <v>0</v>
      </c>
      <c r="EY294" s="1">
        <f t="shared" si="1248"/>
        <v>1</v>
      </c>
      <c r="EZ294" s="1">
        <f t="shared" si="1249"/>
        <v>1</v>
      </c>
      <c r="FA294" s="1">
        <f t="shared" si="1250"/>
        <v>1</v>
      </c>
      <c r="FC294" s="1">
        <f t="shared" si="1251"/>
        <v>1</v>
      </c>
      <c r="FD294" s="1">
        <f t="shared" si="1252"/>
        <v>1</v>
      </c>
      <c r="FE294" s="1"/>
      <c r="FF294" s="1">
        <f t="shared" si="1253"/>
        <v>1</v>
      </c>
      <c r="FG294" s="1">
        <f t="shared" si="1254"/>
        <v>1</v>
      </c>
      <c r="FH294" s="1">
        <f t="shared" si="1255"/>
        <v>1</v>
      </c>
      <c r="FI294" s="1">
        <f t="shared" si="1256"/>
        <v>0</v>
      </c>
      <c r="FJ294" s="1">
        <f t="shared" si="1257"/>
        <v>0</v>
      </c>
      <c r="FK294" s="1">
        <f t="shared" si="1258"/>
        <v>0</v>
      </c>
      <c r="FL294" s="1">
        <f t="shared" si="1259"/>
        <v>0</v>
      </c>
      <c r="FN294" s="1" t="str">
        <f t="shared" si="1260"/>
        <v/>
      </c>
      <c r="FO294" s="1" t="str">
        <f t="shared" si="1261"/>
        <v/>
      </c>
      <c r="FP294" s="1" t="str">
        <f t="shared" si="1262"/>
        <v/>
      </c>
      <c r="FV294" s="1">
        <f t="shared" si="1321"/>
        <v>0</v>
      </c>
      <c r="FW294" s="1">
        <f t="shared" si="1322"/>
        <v>0</v>
      </c>
      <c r="FX294" s="1">
        <f t="shared" si="1264"/>
        <v>0</v>
      </c>
      <c r="GA294" s="1">
        <f t="shared" si="1265"/>
        <v>0</v>
      </c>
      <c r="GB294" s="1">
        <f t="shared" si="1266"/>
        <v>1</v>
      </c>
      <c r="GC294" s="1">
        <f t="shared" si="1267"/>
        <v>1</v>
      </c>
      <c r="GD294" s="1">
        <f t="shared" si="1268"/>
        <v>1</v>
      </c>
      <c r="GE294" s="1">
        <f t="shared" si="1269"/>
        <v>0</v>
      </c>
      <c r="GF294" s="1">
        <f t="shared" si="1270"/>
        <v>0</v>
      </c>
      <c r="GG294" s="1">
        <f t="shared" si="1271"/>
        <v>0</v>
      </c>
      <c r="GI294" s="1">
        <f t="shared" si="1272"/>
        <v>0</v>
      </c>
      <c r="GK294" s="1">
        <f t="shared" si="1273"/>
        <v>1</v>
      </c>
      <c r="GL294" s="1">
        <f t="shared" si="1274"/>
        <v>0</v>
      </c>
      <c r="GM294" s="1">
        <f t="shared" si="1275"/>
        <v>0</v>
      </c>
      <c r="GN294" s="1">
        <f t="shared" si="1276"/>
        <v>0</v>
      </c>
      <c r="GO294" s="1">
        <f t="shared" si="1277"/>
        <v>1</v>
      </c>
      <c r="GP294" s="1">
        <f t="shared" si="1278"/>
        <v>1</v>
      </c>
      <c r="GQ294" s="1">
        <f t="shared" si="1279"/>
        <v>1</v>
      </c>
      <c r="GS294" s="1" t="str">
        <f t="shared" si="1280"/>
        <v/>
      </c>
      <c r="GT294" s="1" t="str">
        <f t="shared" si="1281"/>
        <v/>
      </c>
      <c r="GU294" s="1">
        <f t="shared" si="1282"/>
        <v>0</v>
      </c>
      <c r="GV294" s="1">
        <f t="shared" si="1283"/>
        <v>0</v>
      </c>
      <c r="GW294" s="1">
        <f t="shared" si="1284"/>
        <v>0</v>
      </c>
      <c r="GX294" s="1">
        <f t="shared" si="1285"/>
        <v>0</v>
      </c>
      <c r="GY294" s="1">
        <f t="shared" si="1286"/>
        <v>0</v>
      </c>
      <c r="GZ294" s="1"/>
      <c r="HA294" s="1">
        <f t="shared" si="1287"/>
        <v>1</v>
      </c>
      <c r="HB294" s="1">
        <f t="shared" si="1288"/>
        <v>0</v>
      </c>
      <c r="HC294" s="1">
        <f t="shared" si="1289"/>
        <v>0</v>
      </c>
      <c r="HD294" s="1">
        <f t="shared" si="1290"/>
        <v>0</v>
      </c>
      <c r="HE294" s="1">
        <f t="shared" si="1291"/>
        <v>0</v>
      </c>
      <c r="HF294" s="1">
        <f t="shared" si="1292"/>
        <v>0</v>
      </c>
      <c r="HH294" s="1">
        <f t="shared" si="1293"/>
        <v>1</v>
      </c>
      <c r="HI294" s="1">
        <f t="shared" si="1294"/>
        <v>0</v>
      </c>
      <c r="HJ294" s="1">
        <f t="shared" si="1295"/>
        <v>0</v>
      </c>
      <c r="HK294" s="1">
        <f t="shared" si="1296"/>
        <v>0</v>
      </c>
      <c r="HL294" s="1">
        <f t="shared" si="1297"/>
        <v>0</v>
      </c>
      <c r="HM294" s="1">
        <f t="shared" si="1298"/>
        <v>0</v>
      </c>
      <c r="HO294" s="1">
        <f t="shared" si="1323"/>
        <v>1</v>
      </c>
      <c r="HP294" s="1" t="str">
        <f t="shared" si="1324"/>
        <v/>
      </c>
      <c r="HQ294" s="1">
        <f t="shared" si="1299"/>
        <v>1</v>
      </c>
      <c r="HR294" t="str">
        <f t="shared" si="1300"/>
        <v/>
      </c>
      <c r="HS294" s="1">
        <f t="shared" si="1325"/>
        <v>1</v>
      </c>
      <c r="HT294" t="str">
        <f t="shared" si="1326"/>
        <v/>
      </c>
      <c r="HU294" t="str">
        <f t="shared" si="1327"/>
        <v/>
      </c>
      <c r="HV294" s="1" t="str">
        <f t="shared" si="1328"/>
        <v/>
      </c>
      <c r="HW294" s="1" t="str">
        <f t="shared" si="1329"/>
        <v/>
      </c>
      <c r="HX294" s="1" t="str">
        <f t="shared" si="1330"/>
        <v/>
      </c>
      <c r="HZ294" s="1">
        <f t="shared" si="1331"/>
        <v>1</v>
      </c>
      <c r="IA294" s="1" t="str">
        <f t="shared" si="1332"/>
        <v/>
      </c>
      <c r="IB294" s="1">
        <f t="shared" si="1333"/>
        <v>1</v>
      </c>
      <c r="IC294" s="1" t="str">
        <f t="shared" si="1334"/>
        <v/>
      </c>
      <c r="ID294" s="1">
        <f t="shared" si="1335"/>
        <v>1</v>
      </c>
      <c r="IE294" s="1" t="str">
        <f t="shared" si="1336"/>
        <v/>
      </c>
      <c r="IF294" s="1" t="str">
        <f t="shared" si="1337"/>
        <v/>
      </c>
      <c r="IG294" s="1" t="str">
        <f t="shared" si="1338"/>
        <v/>
      </c>
      <c r="IH294" s="1" t="str">
        <f t="shared" si="1339"/>
        <v/>
      </c>
      <c r="II294" s="1" t="str">
        <f t="shared" si="1340"/>
        <v/>
      </c>
    </row>
    <row r="295" spans="1:243" x14ac:dyDescent="0.2">
      <c r="A295" s="14">
        <f t="shared" si="1129"/>
        <v>295</v>
      </c>
      <c r="C295" s="2">
        <v>42538</v>
      </c>
      <c r="G295" s="3">
        <v>109.13</v>
      </c>
      <c r="H295" s="3">
        <v>121.16</v>
      </c>
      <c r="I295" s="3">
        <v>131.27500000000001</v>
      </c>
      <c r="J295" s="4">
        <v>169.05</v>
      </c>
      <c r="P295" s="128">
        <f t="shared" si="1165"/>
        <v>3500.9999999999995</v>
      </c>
      <c r="Q295" s="5">
        <f t="shared" si="1166"/>
        <v>3887.9999999999995</v>
      </c>
      <c r="R295" s="6">
        <f t="shared" si="1167"/>
        <v>4219.5000000000009</v>
      </c>
      <c r="S295" s="7">
        <f t="shared" si="1168"/>
        <v>5413.0000000000009</v>
      </c>
      <c r="Y295" s="4">
        <f t="shared" si="1169"/>
        <v>1.0000000000004547</v>
      </c>
      <c r="Z295" s="1">
        <f t="shared" si="1170"/>
        <v>6.7500000000009095</v>
      </c>
      <c r="AA295" s="1">
        <f t="shared" si="1171"/>
        <v>13.499999999999091</v>
      </c>
      <c r="AB295" s="1">
        <f t="shared" si="1172"/>
        <v>32.999999999999091</v>
      </c>
      <c r="AC295" s="1"/>
      <c r="AD295" s="1"/>
      <c r="AE295" s="126"/>
      <c r="AF295" s="126"/>
      <c r="AG295" s="126"/>
      <c r="AH295" s="4">
        <f t="shared" si="1139"/>
        <v>2.4999999999996971</v>
      </c>
      <c r="AI295" s="4">
        <f t="shared" si="1140"/>
        <v>2.0499999999996357</v>
      </c>
      <c r="AJ295" s="4">
        <f t="shared" si="1141"/>
        <v>1.3499999999985448</v>
      </c>
      <c r="AK295" s="4">
        <f t="shared" si="1142"/>
        <v>2.2499999999984848</v>
      </c>
      <c r="AL295" s="4">
        <f t="shared" si="1143"/>
        <v>1.3642420526593924E-12</v>
      </c>
      <c r="AM295" s="4">
        <f t="shared" si="1144"/>
        <v>2.4999999999993943</v>
      </c>
      <c r="AN295" s="4">
        <f t="shared" si="1145"/>
        <v>0.29999999999945359</v>
      </c>
      <c r="AO295" s="4">
        <f t="shared" si="1146"/>
        <v>1</v>
      </c>
      <c r="AP295" s="4">
        <f t="shared" si="1147"/>
        <v>1.1666666666675747</v>
      </c>
      <c r="AQ295" s="4">
        <f t="shared" si="1148"/>
        <v>5.8749999999971214</v>
      </c>
      <c r="AR295" s="4">
        <f t="shared" si="1149"/>
        <v>3.3999999999987267</v>
      </c>
      <c r="AS295" s="4">
        <f t="shared" si="1150"/>
        <v>0.58333333333222193</v>
      </c>
      <c r="AT295" s="4">
        <f t="shared" si="1151"/>
        <v>2.3999999999989692</v>
      </c>
      <c r="AU295" s="1"/>
      <c r="BA295" s="11">
        <f t="shared" si="1317"/>
        <v>-1.0000000000004547</v>
      </c>
      <c r="BB295" s="11">
        <f t="shared" si="1318"/>
        <v>-6.7500000000009095</v>
      </c>
      <c r="BC295" s="12">
        <f t="shared" si="1319"/>
        <v>-13.499999999999091</v>
      </c>
      <c r="BD295" s="13">
        <f t="shared" si="1320"/>
        <v>-32.999999999999091</v>
      </c>
      <c r="BJ295" s="11">
        <f t="shared" si="1174"/>
        <v>2.4999999999996971</v>
      </c>
      <c r="BK295" s="11">
        <f t="shared" si="1175"/>
        <v>2.0499999999996357</v>
      </c>
      <c r="BL295" s="11">
        <f t="shared" si="1176"/>
        <v>1.3499999999985448</v>
      </c>
      <c r="BM295" s="11">
        <f t="shared" si="1177"/>
        <v>2.2499999999984848</v>
      </c>
      <c r="BN295" s="11">
        <f t="shared" si="1178"/>
        <v>-1.3642420526593924E-12</v>
      </c>
      <c r="BO295" s="11">
        <f t="shared" si="1179"/>
        <v>-2.4999999999993943</v>
      </c>
      <c r="BP295" s="11">
        <f t="shared" si="1180"/>
        <v>-0.29999999999945359</v>
      </c>
      <c r="BQ295" s="1">
        <v>1</v>
      </c>
      <c r="BR295" s="11">
        <f t="shared" si="1181"/>
        <v>-1.1666666666675747</v>
      </c>
      <c r="BS295" s="11">
        <f t="shared" si="1182"/>
        <v>-5.8749999999971214</v>
      </c>
      <c r="BT295" s="11">
        <f t="shared" si="1183"/>
        <v>3.3999999999987267</v>
      </c>
      <c r="BU295" s="11">
        <f t="shared" si="1184"/>
        <v>0.58333333333222193</v>
      </c>
      <c r="BV295" s="11">
        <f t="shared" si="1185"/>
        <v>2.3999999999989692</v>
      </c>
      <c r="BY295" s="126"/>
      <c r="BZ295" s="126"/>
      <c r="CB295" s="1">
        <f t="shared" si="1186"/>
        <v>0</v>
      </c>
      <c r="CC295" s="1">
        <f t="shared" si="1187"/>
        <v>0</v>
      </c>
      <c r="CD295" s="1">
        <f t="shared" si="1188"/>
        <v>0</v>
      </c>
      <c r="CE295" s="126">
        <f t="shared" si="1152"/>
        <v>0</v>
      </c>
      <c r="CF295" s="1">
        <f t="shared" si="1189"/>
        <v>0</v>
      </c>
      <c r="CG295" s="1" t="str">
        <f t="shared" si="1190"/>
        <v/>
      </c>
      <c r="CH295" s="1" t="str">
        <f t="shared" si="1153"/>
        <v/>
      </c>
      <c r="CI295" s="1">
        <f t="shared" si="1191"/>
        <v>1</v>
      </c>
      <c r="CJ295" s="1">
        <f t="shared" si="1192"/>
        <v>1</v>
      </c>
      <c r="CK295" s="1" t="str">
        <f t="shared" si="1193"/>
        <v/>
      </c>
      <c r="CL295" s="1">
        <f t="shared" si="1194"/>
        <v>1</v>
      </c>
      <c r="CM295" s="1">
        <f t="shared" si="1195"/>
        <v>1</v>
      </c>
      <c r="CN295" s="1">
        <f t="shared" si="1196"/>
        <v>1</v>
      </c>
      <c r="CO295" s="1" t="str">
        <f t="shared" si="1197"/>
        <v/>
      </c>
      <c r="CP295" s="1" t="str">
        <f t="shared" si="1198"/>
        <v/>
      </c>
      <c r="CQ295" s="1">
        <f t="shared" si="1199"/>
        <v>1</v>
      </c>
      <c r="CS295" s="1">
        <f t="shared" si="1200"/>
        <v>0</v>
      </c>
      <c r="CT295" s="1">
        <f t="shared" si="1201"/>
        <v>0</v>
      </c>
      <c r="CU295" s="1">
        <f t="shared" si="1202"/>
        <v>0</v>
      </c>
      <c r="CV295" s="126">
        <f t="shared" si="1156"/>
        <v>0</v>
      </c>
      <c r="CW295" s="1">
        <f t="shared" si="1203"/>
        <v>1</v>
      </c>
      <c r="CX295" s="1" t="str">
        <f t="shared" si="1204"/>
        <v/>
      </c>
      <c r="CY295" s="1" t="str">
        <f t="shared" si="1205"/>
        <v/>
      </c>
      <c r="CZ295" s="1" t="str">
        <f t="shared" si="1206"/>
        <v/>
      </c>
      <c r="DA295" s="1" t="str">
        <f t="shared" si="1207"/>
        <v/>
      </c>
      <c r="DB295" s="1">
        <f t="shared" si="1208"/>
        <v>1</v>
      </c>
      <c r="DC295" s="1" t="str">
        <f t="shared" si="1209"/>
        <v/>
      </c>
      <c r="DD295" s="1">
        <f t="shared" si="1210"/>
        <v>1</v>
      </c>
      <c r="DE295" s="1" t="str">
        <f t="shared" si="1211"/>
        <v/>
      </c>
      <c r="DF295" s="1"/>
      <c r="DG295" s="126">
        <f t="shared" si="1157"/>
        <v>1</v>
      </c>
      <c r="DH295" s="1">
        <f t="shared" si="1212"/>
        <v>1</v>
      </c>
      <c r="DI295" s="1">
        <f t="shared" si="1213"/>
        <v>1</v>
      </c>
      <c r="DJ295" s="1">
        <f t="shared" si="1214"/>
        <v>1</v>
      </c>
      <c r="DK295" s="1" t="str">
        <f t="shared" si="1215"/>
        <v/>
      </c>
      <c r="DL295" s="1"/>
      <c r="DM295" s="1" t="str">
        <f t="shared" si="1216"/>
        <v/>
      </c>
      <c r="DN295" s="1">
        <f t="shared" si="1217"/>
        <v>0</v>
      </c>
      <c r="DO295" s="1">
        <f t="shared" si="1218"/>
        <v>1</v>
      </c>
      <c r="DP295" s="1">
        <f t="shared" si="1219"/>
        <v>0</v>
      </c>
      <c r="DQ295" s="1">
        <f t="shared" si="1220"/>
        <v>1</v>
      </c>
      <c r="DR295" s="1">
        <f t="shared" si="1221"/>
        <v>0</v>
      </c>
      <c r="DS295" s="1">
        <f t="shared" si="1222"/>
        <v>1</v>
      </c>
      <c r="DT295" s="1">
        <f t="shared" si="1223"/>
        <v>1</v>
      </c>
      <c r="DU295" s="1">
        <f t="shared" si="1224"/>
        <v>1</v>
      </c>
      <c r="DV295" s="1">
        <f t="shared" si="1225"/>
        <v>1</v>
      </c>
      <c r="DW295" s="1">
        <f t="shared" si="1226"/>
        <v>0</v>
      </c>
      <c r="DX295" s="1" t="str">
        <f t="shared" si="1227"/>
        <v/>
      </c>
      <c r="DY295" s="1" t="str">
        <f t="shared" si="1228"/>
        <v/>
      </c>
      <c r="EA295" s="1">
        <f t="shared" si="1229"/>
        <v>0</v>
      </c>
      <c r="EB295" s="1">
        <f t="shared" si="1230"/>
        <v>0</v>
      </c>
      <c r="EC295" s="1">
        <f t="shared" si="1231"/>
        <v>0</v>
      </c>
      <c r="ED295" s="1">
        <f t="shared" si="1232"/>
        <v>0</v>
      </c>
      <c r="EF295" s="1">
        <f t="shared" si="1233"/>
        <v>1</v>
      </c>
      <c r="EG295" s="1">
        <f t="shared" si="1234"/>
        <v>1</v>
      </c>
      <c r="EH295" s="1">
        <f t="shared" si="1235"/>
        <v>1</v>
      </c>
      <c r="EI295" s="1">
        <f t="shared" si="1236"/>
        <v>1</v>
      </c>
      <c r="EK295" s="1">
        <f t="shared" si="1237"/>
        <v>1</v>
      </c>
      <c r="EL295" s="1">
        <f t="shared" si="1238"/>
        <v>1</v>
      </c>
      <c r="EM295" s="1">
        <f t="shared" si="1239"/>
        <v>1</v>
      </c>
      <c r="EO295" s="1">
        <f t="shared" si="1240"/>
        <v>1</v>
      </c>
      <c r="EP295" s="1">
        <f t="shared" si="1241"/>
        <v>1</v>
      </c>
      <c r="EQ295" s="1">
        <f t="shared" si="1242"/>
        <v>1</v>
      </c>
      <c r="ES295" s="1">
        <f t="shared" si="1243"/>
        <v>1</v>
      </c>
      <c r="ET295" s="1">
        <f t="shared" si="1244"/>
        <v>1</v>
      </c>
      <c r="EU295" s="1">
        <f t="shared" si="1245"/>
        <v>1</v>
      </c>
      <c r="EV295" s="1">
        <f t="shared" si="1246"/>
        <v>1</v>
      </c>
      <c r="EW295" s="1">
        <f t="shared" si="1247"/>
        <v>0</v>
      </c>
      <c r="EY295" s="1">
        <f t="shared" si="1248"/>
        <v>1</v>
      </c>
      <c r="EZ295" s="1">
        <f t="shared" si="1249"/>
        <v>1</v>
      </c>
      <c r="FA295" s="1">
        <f t="shared" si="1250"/>
        <v>1</v>
      </c>
      <c r="FC295" s="1">
        <f t="shared" si="1251"/>
        <v>0</v>
      </c>
      <c r="FD295" s="1" t="str">
        <f t="shared" si="1252"/>
        <v/>
      </c>
      <c r="FE295" s="1"/>
      <c r="FF295" s="1">
        <f t="shared" si="1253"/>
        <v>1</v>
      </c>
      <c r="FG295" s="1">
        <f t="shared" si="1254"/>
        <v>0</v>
      </c>
      <c r="FH295" s="1">
        <f t="shared" si="1255"/>
        <v>0</v>
      </c>
      <c r="FI295" s="1" t="str">
        <f t="shared" si="1256"/>
        <v/>
      </c>
      <c r="FJ295" s="1" t="str">
        <f t="shared" si="1257"/>
        <v/>
      </c>
      <c r="FK295" s="1" t="str">
        <f t="shared" si="1258"/>
        <v/>
      </c>
      <c r="FL295" s="1" t="str">
        <f t="shared" si="1259"/>
        <v/>
      </c>
      <c r="FN295" s="1" t="str">
        <f t="shared" si="1260"/>
        <v/>
      </c>
      <c r="FO295" s="1" t="str">
        <f t="shared" si="1261"/>
        <v/>
      </c>
      <c r="FP295" s="1" t="str">
        <f t="shared" si="1262"/>
        <v/>
      </c>
      <c r="FV295" s="1">
        <f t="shared" si="1321"/>
        <v>0</v>
      </c>
      <c r="FW295" s="1">
        <f t="shared" si="1322"/>
        <v>0</v>
      </c>
      <c r="FX295" s="1">
        <f t="shared" si="1264"/>
        <v>1</v>
      </c>
      <c r="GA295" s="1">
        <f t="shared" si="1265"/>
        <v>1</v>
      </c>
      <c r="GB295" s="1">
        <f t="shared" si="1266"/>
        <v>1</v>
      </c>
      <c r="GC295" s="1">
        <f t="shared" si="1267"/>
        <v>1</v>
      </c>
      <c r="GD295" s="1">
        <f t="shared" si="1268"/>
        <v>1</v>
      </c>
      <c r="GE295" s="1">
        <f t="shared" si="1269"/>
        <v>0</v>
      </c>
      <c r="GF295" s="1">
        <f t="shared" si="1270"/>
        <v>0</v>
      </c>
      <c r="GG295" s="1">
        <f t="shared" si="1271"/>
        <v>1</v>
      </c>
      <c r="GI295" s="1">
        <f t="shared" si="1272"/>
        <v>1</v>
      </c>
      <c r="GK295" s="1">
        <f t="shared" si="1273"/>
        <v>1</v>
      </c>
      <c r="GL295" s="1">
        <f t="shared" si="1274"/>
        <v>1</v>
      </c>
      <c r="GM295" s="1">
        <f t="shared" si="1275"/>
        <v>1</v>
      </c>
      <c r="GN295" s="1">
        <f t="shared" si="1276"/>
        <v>1</v>
      </c>
      <c r="GO295" s="1">
        <f t="shared" si="1277"/>
        <v>0</v>
      </c>
      <c r="GP295" s="1">
        <f t="shared" si="1278"/>
        <v>0</v>
      </c>
      <c r="GQ295" s="1">
        <f t="shared" si="1279"/>
        <v>1</v>
      </c>
      <c r="GS295" s="1">
        <f t="shared" si="1280"/>
        <v>1</v>
      </c>
      <c r="GT295" s="1" t="str">
        <f t="shared" si="1281"/>
        <v/>
      </c>
      <c r="GU295" s="1">
        <f t="shared" si="1282"/>
        <v>1</v>
      </c>
      <c r="GV295" s="1">
        <f t="shared" si="1283"/>
        <v>1</v>
      </c>
      <c r="GW295" s="1">
        <f t="shared" si="1284"/>
        <v>1</v>
      </c>
      <c r="GX295" s="1">
        <f t="shared" si="1285"/>
        <v>0</v>
      </c>
      <c r="GY295" s="1">
        <f t="shared" si="1286"/>
        <v>0</v>
      </c>
      <c r="GZ295" s="1"/>
      <c r="HA295" s="1">
        <f t="shared" si="1287"/>
        <v>1</v>
      </c>
      <c r="HB295" s="1">
        <f t="shared" si="1288"/>
        <v>0</v>
      </c>
      <c r="HC295" s="1">
        <f t="shared" si="1289"/>
        <v>0</v>
      </c>
      <c r="HD295" s="1">
        <f t="shared" si="1290"/>
        <v>0</v>
      </c>
      <c r="HE295" s="1">
        <f t="shared" si="1291"/>
        <v>0</v>
      </c>
      <c r="HF295" s="1">
        <f t="shared" si="1292"/>
        <v>0</v>
      </c>
      <c r="HH295" s="1">
        <f t="shared" si="1293"/>
        <v>1</v>
      </c>
      <c r="HI295" s="1">
        <f t="shared" si="1294"/>
        <v>1</v>
      </c>
      <c r="HJ295" s="1">
        <f t="shared" si="1295"/>
        <v>1</v>
      </c>
      <c r="HK295" s="1">
        <f t="shared" si="1296"/>
        <v>0</v>
      </c>
      <c r="HL295" s="1">
        <f t="shared" si="1297"/>
        <v>0</v>
      </c>
      <c r="HM295" s="1">
        <f t="shared" si="1298"/>
        <v>0</v>
      </c>
      <c r="HO295" s="1" t="str">
        <f t="shared" si="1323"/>
        <v/>
      </c>
      <c r="HP295" s="1">
        <f t="shared" si="1324"/>
        <v>1</v>
      </c>
      <c r="HQ295" s="1" t="str">
        <f t="shared" si="1299"/>
        <v/>
      </c>
      <c r="HR295">
        <f t="shared" si="1300"/>
        <v>1</v>
      </c>
      <c r="HS295" s="1" t="str">
        <f t="shared" si="1325"/>
        <v/>
      </c>
      <c r="HT295">
        <f t="shared" si="1326"/>
        <v>1</v>
      </c>
      <c r="HU295" t="str">
        <f t="shared" si="1327"/>
        <v/>
      </c>
      <c r="HV295" s="1">
        <f t="shared" si="1328"/>
        <v>1</v>
      </c>
      <c r="HW295" s="1" t="str">
        <f t="shared" si="1329"/>
        <v/>
      </c>
      <c r="HX295" s="1" t="str">
        <f t="shared" si="1330"/>
        <v/>
      </c>
      <c r="HZ295" s="1" t="str">
        <f t="shared" si="1331"/>
        <v/>
      </c>
      <c r="IA295" s="1">
        <f t="shared" si="1332"/>
        <v>0</v>
      </c>
      <c r="IB295" s="1" t="str">
        <f t="shared" si="1333"/>
        <v/>
      </c>
      <c r="IC295" s="1">
        <f t="shared" si="1334"/>
        <v>0</v>
      </c>
      <c r="ID295" s="1" t="str">
        <f t="shared" si="1335"/>
        <v/>
      </c>
      <c r="IE295" s="1">
        <f t="shared" si="1336"/>
        <v>0</v>
      </c>
      <c r="IF295" s="1" t="str">
        <f t="shared" si="1337"/>
        <v/>
      </c>
      <c r="IG295" s="1">
        <f t="shared" si="1338"/>
        <v>0</v>
      </c>
      <c r="IH295" s="1" t="str">
        <f t="shared" si="1339"/>
        <v/>
      </c>
      <c r="II295" s="1" t="str">
        <f t="shared" si="1340"/>
        <v/>
      </c>
    </row>
    <row r="296" spans="1:243" x14ac:dyDescent="0.2">
      <c r="A296" s="14">
        <f t="shared" si="1129"/>
        <v>296</v>
      </c>
      <c r="C296" s="2">
        <v>42541</v>
      </c>
      <c r="G296" s="3">
        <v>109.107</v>
      </c>
      <c r="H296" s="3">
        <v>121.09699999999999</v>
      </c>
      <c r="I296" s="3">
        <v>131.14500000000001</v>
      </c>
      <c r="J296" s="4">
        <v>168.01</v>
      </c>
      <c r="P296" s="128">
        <f t="shared" si="1165"/>
        <v>3498.75</v>
      </c>
      <c r="Q296" s="5">
        <f t="shared" si="1166"/>
        <v>3881.7499999999995</v>
      </c>
      <c r="R296" s="6">
        <f t="shared" si="1167"/>
        <v>4206.5000000000009</v>
      </c>
      <c r="S296" s="7">
        <f t="shared" si="1168"/>
        <v>5376.9999999999991</v>
      </c>
      <c r="Y296" s="4">
        <f t="shared" si="1169"/>
        <v>2.2499999999995453</v>
      </c>
      <c r="Z296" s="1">
        <f t="shared" si="1170"/>
        <v>6.25</v>
      </c>
      <c r="AA296" s="1">
        <f t="shared" si="1171"/>
        <v>13</v>
      </c>
      <c r="AB296" s="1">
        <f t="shared" si="1172"/>
        <v>36.000000000001819</v>
      </c>
      <c r="AC296" s="1"/>
      <c r="AD296" s="1"/>
      <c r="AE296" s="126"/>
      <c r="AF296" s="126"/>
      <c r="AG296" s="126"/>
      <c r="AH296" s="4">
        <f t="shared" si="1139"/>
        <v>0.33333333333242354</v>
      </c>
      <c r="AI296" s="4">
        <f t="shared" si="1140"/>
        <v>0.74999999999909051</v>
      </c>
      <c r="AJ296" s="4">
        <f t="shared" si="1141"/>
        <v>1.5499999999999998</v>
      </c>
      <c r="AK296" s="4">
        <f t="shared" si="1142"/>
        <v>2.4166666666666661</v>
      </c>
      <c r="AL296" s="4">
        <f t="shared" si="1143"/>
        <v>0.25</v>
      </c>
      <c r="AM296" s="4">
        <f t="shared" si="1144"/>
        <v>0.99999999999939426</v>
      </c>
      <c r="AN296" s="4">
        <f t="shared" si="1145"/>
        <v>1.4000000000007269</v>
      </c>
      <c r="AO296" s="4">
        <f t="shared" si="1146"/>
        <v>1</v>
      </c>
      <c r="AP296" s="4">
        <f t="shared" si="1147"/>
        <v>3.6666666666651504</v>
      </c>
      <c r="AQ296" s="4">
        <f t="shared" si="1148"/>
        <v>4.6249999999993934</v>
      </c>
      <c r="AR296" s="4">
        <f t="shared" si="1149"/>
        <v>0.70000000000090967</v>
      </c>
      <c r="AS296" s="4">
        <f t="shared" si="1150"/>
        <v>1.750000000000405</v>
      </c>
      <c r="AT296" s="4">
        <f t="shared" si="1151"/>
        <v>0.30000000000115179</v>
      </c>
      <c r="AU296" s="1"/>
      <c r="BA296" s="11">
        <f t="shared" si="1317"/>
        <v>-2.2499999999995453</v>
      </c>
      <c r="BB296" s="11">
        <f t="shared" si="1318"/>
        <v>-6.25</v>
      </c>
      <c r="BC296" s="12">
        <f t="shared" si="1319"/>
        <v>-13</v>
      </c>
      <c r="BD296" s="13">
        <f t="shared" si="1320"/>
        <v>-36.000000000001819</v>
      </c>
      <c r="BJ296" s="11">
        <f t="shared" si="1174"/>
        <v>-0.33333333333242354</v>
      </c>
      <c r="BK296" s="11">
        <f t="shared" si="1175"/>
        <v>-0.74999999999909051</v>
      </c>
      <c r="BL296" s="11">
        <f t="shared" si="1176"/>
        <v>1.5499999999999998</v>
      </c>
      <c r="BM296" s="11">
        <f t="shared" si="1177"/>
        <v>2.4166666666666661</v>
      </c>
      <c r="BN296" s="11">
        <f t="shared" si="1178"/>
        <v>0.25</v>
      </c>
      <c r="BO296" s="11">
        <f t="shared" si="1179"/>
        <v>-0.99999999999939426</v>
      </c>
      <c r="BP296" s="11">
        <f t="shared" si="1180"/>
        <v>1.4000000000007269</v>
      </c>
      <c r="BQ296" s="1">
        <v>1</v>
      </c>
      <c r="BR296" s="11">
        <f t="shared" si="1181"/>
        <v>3.6666666666651504</v>
      </c>
      <c r="BS296" s="11">
        <f t="shared" si="1182"/>
        <v>-4.6249999999993934</v>
      </c>
      <c r="BT296" s="11">
        <f t="shared" si="1183"/>
        <v>0.70000000000090967</v>
      </c>
      <c r="BU296" s="11">
        <f t="shared" si="1184"/>
        <v>1.750000000000405</v>
      </c>
      <c r="BV296" s="11">
        <f t="shared" si="1185"/>
        <v>0.30000000000115179</v>
      </c>
      <c r="BY296" s="126"/>
      <c r="BZ296" s="126"/>
      <c r="CB296" s="1">
        <f t="shared" si="1186"/>
        <v>1</v>
      </c>
      <c r="CC296" s="1">
        <f t="shared" si="1187"/>
        <v>1</v>
      </c>
      <c r="CD296" s="1">
        <f t="shared" si="1188"/>
        <v>1</v>
      </c>
      <c r="CE296" s="126">
        <f t="shared" si="1152"/>
        <v>1</v>
      </c>
      <c r="CF296" s="1">
        <f t="shared" si="1189"/>
        <v>1</v>
      </c>
      <c r="CG296" s="1">
        <f t="shared" si="1190"/>
        <v>1</v>
      </c>
      <c r="CH296" s="1" t="str">
        <f t="shared" si="1153"/>
        <v/>
      </c>
      <c r="CI296" s="1">
        <f t="shared" si="1191"/>
        <v>0</v>
      </c>
      <c r="CJ296" s="1">
        <f t="shared" si="1192"/>
        <v>0</v>
      </c>
      <c r="CK296" s="1" t="str">
        <f t="shared" si="1193"/>
        <v/>
      </c>
      <c r="CL296" s="1">
        <f t="shared" si="1194"/>
        <v>0</v>
      </c>
      <c r="CM296" s="1" t="str">
        <f t="shared" si="1195"/>
        <v/>
      </c>
      <c r="CN296" s="1" t="str">
        <f t="shared" si="1196"/>
        <v/>
      </c>
      <c r="CO296" s="1">
        <f t="shared" si="1197"/>
        <v>0</v>
      </c>
      <c r="CP296" s="1">
        <f t="shared" si="1198"/>
        <v>0</v>
      </c>
      <c r="CQ296" s="1" t="str">
        <f t="shared" si="1199"/>
        <v/>
      </c>
      <c r="CS296" s="1">
        <f t="shared" si="1200"/>
        <v>0</v>
      </c>
      <c r="CT296" s="1">
        <f t="shared" si="1201"/>
        <v>0</v>
      </c>
      <c r="CU296" s="1">
        <f t="shared" si="1202"/>
        <v>0</v>
      </c>
      <c r="CV296" s="126">
        <f t="shared" si="1156"/>
        <v>0</v>
      </c>
      <c r="CW296" s="1">
        <f t="shared" si="1203"/>
        <v>1</v>
      </c>
      <c r="CX296" s="1" t="str">
        <f t="shared" si="1204"/>
        <v/>
      </c>
      <c r="CY296" s="1" t="str">
        <f t="shared" si="1205"/>
        <v/>
      </c>
      <c r="CZ296" s="1" t="str">
        <f t="shared" si="1206"/>
        <v/>
      </c>
      <c r="DA296" s="1" t="str">
        <f t="shared" si="1207"/>
        <v/>
      </c>
      <c r="DB296" s="1">
        <f t="shared" si="1208"/>
        <v>1</v>
      </c>
      <c r="DC296" s="1" t="str">
        <f t="shared" si="1209"/>
        <v/>
      </c>
      <c r="DD296" s="1">
        <f t="shared" si="1210"/>
        <v>1</v>
      </c>
      <c r="DE296" s="1" t="str">
        <f t="shared" si="1211"/>
        <v/>
      </c>
      <c r="DF296" s="1"/>
      <c r="DG296" s="126">
        <f t="shared" si="1157"/>
        <v>1</v>
      </c>
      <c r="DH296" s="1">
        <f t="shared" si="1212"/>
        <v>1</v>
      </c>
      <c r="DI296" s="1">
        <f t="shared" si="1213"/>
        <v>1</v>
      </c>
      <c r="DJ296" s="1">
        <f t="shared" si="1214"/>
        <v>1</v>
      </c>
      <c r="DK296" s="1" t="str">
        <f t="shared" si="1215"/>
        <v/>
      </c>
      <c r="DL296" s="1"/>
      <c r="DM296" s="1" t="str">
        <f t="shared" si="1216"/>
        <v/>
      </c>
      <c r="DN296" s="1">
        <f t="shared" si="1217"/>
        <v>0</v>
      </c>
      <c r="DO296" s="1">
        <f t="shared" si="1218"/>
        <v>0</v>
      </c>
      <c r="DP296" s="1">
        <f t="shared" si="1219"/>
        <v>1</v>
      </c>
      <c r="DQ296" s="1">
        <f t="shared" si="1220"/>
        <v>0</v>
      </c>
      <c r="DR296" s="1">
        <f t="shared" si="1221"/>
        <v>1</v>
      </c>
      <c r="DS296" s="1">
        <f t="shared" si="1222"/>
        <v>1</v>
      </c>
      <c r="DT296" s="1">
        <f t="shared" si="1223"/>
        <v>1</v>
      </c>
      <c r="DU296" s="1">
        <f t="shared" si="1224"/>
        <v>0</v>
      </c>
      <c r="DV296" s="1">
        <f t="shared" si="1225"/>
        <v>1</v>
      </c>
      <c r="DW296" s="1">
        <f t="shared" si="1226"/>
        <v>0</v>
      </c>
      <c r="DX296" s="1" t="str">
        <f t="shared" si="1227"/>
        <v/>
      </c>
      <c r="DY296" s="1" t="str">
        <f t="shared" si="1228"/>
        <v/>
      </c>
      <c r="EA296" s="1">
        <f t="shared" si="1229"/>
        <v>0</v>
      </c>
      <c r="EB296" s="1">
        <f t="shared" si="1230"/>
        <v>0</v>
      </c>
      <c r="EC296" s="1">
        <f t="shared" si="1231"/>
        <v>0</v>
      </c>
      <c r="ED296" s="1">
        <f t="shared" si="1232"/>
        <v>0</v>
      </c>
      <c r="EF296" s="1">
        <f t="shared" si="1233"/>
        <v>1</v>
      </c>
      <c r="EG296" s="1">
        <f t="shared" si="1234"/>
        <v>1</v>
      </c>
      <c r="EH296" s="1">
        <f t="shared" si="1235"/>
        <v>1</v>
      </c>
      <c r="EI296" s="1">
        <f t="shared" si="1236"/>
        <v>1</v>
      </c>
      <c r="EK296" s="1">
        <f t="shared" si="1237"/>
        <v>1</v>
      </c>
      <c r="EL296" s="1">
        <f t="shared" si="1238"/>
        <v>1</v>
      </c>
      <c r="EM296" s="1">
        <f t="shared" si="1239"/>
        <v>1</v>
      </c>
      <c r="EO296" s="1">
        <f t="shared" si="1240"/>
        <v>1</v>
      </c>
      <c r="EP296" s="1">
        <f t="shared" si="1241"/>
        <v>1</v>
      </c>
      <c r="EQ296" s="1">
        <f t="shared" si="1242"/>
        <v>1</v>
      </c>
      <c r="ES296" s="1">
        <f t="shared" si="1243"/>
        <v>1</v>
      </c>
      <c r="ET296" s="1">
        <f t="shared" si="1244"/>
        <v>1</v>
      </c>
      <c r="EU296" s="1">
        <f t="shared" si="1245"/>
        <v>1</v>
      </c>
      <c r="EV296" s="1">
        <f t="shared" si="1246"/>
        <v>1</v>
      </c>
      <c r="EW296" s="1">
        <f t="shared" si="1247"/>
        <v>0</v>
      </c>
      <c r="EY296" s="1">
        <f t="shared" si="1248"/>
        <v>1</v>
      </c>
      <c r="EZ296" s="1">
        <f t="shared" si="1249"/>
        <v>1</v>
      </c>
      <c r="FA296" s="1">
        <f t="shared" si="1250"/>
        <v>1</v>
      </c>
      <c r="FC296" s="1">
        <f t="shared" si="1251"/>
        <v>0</v>
      </c>
      <c r="FD296" s="1" t="str">
        <f t="shared" si="1252"/>
        <v/>
      </c>
      <c r="FE296" s="1"/>
      <c r="FF296" s="1">
        <f t="shared" si="1253"/>
        <v>0</v>
      </c>
      <c r="FG296" s="1">
        <f t="shared" si="1254"/>
        <v>1</v>
      </c>
      <c r="FH296" s="1">
        <f t="shared" si="1255"/>
        <v>0</v>
      </c>
      <c r="FI296" s="1" t="str">
        <f t="shared" si="1256"/>
        <v/>
      </c>
      <c r="FJ296" s="1" t="str">
        <f t="shared" si="1257"/>
        <v/>
      </c>
      <c r="FK296" s="1" t="str">
        <f t="shared" si="1258"/>
        <v/>
      </c>
      <c r="FL296" s="1" t="str">
        <f t="shared" si="1259"/>
        <v/>
      </c>
      <c r="FN296" s="1" t="str">
        <f t="shared" si="1260"/>
        <v/>
      </c>
      <c r="FO296" s="1" t="str">
        <f t="shared" si="1261"/>
        <v/>
      </c>
      <c r="FP296" s="1" t="str">
        <f t="shared" si="1262"/>
        <v/>
      </c>
      <c r="FV296" s="1">
        <f t="shared" si="1321"/>
        <v>0</v>
      </c>
      <c r="FW296" s="1">
        <f t="shared" si="1322"/>
        <v>1</v>
      </c>
      <c r="FX296" s="1">
        <f t="shared" si="1264"/>
        <v>1</v>
      </c>
      <c r="GA296" s="1">
        <f t="shared" si="1265"/>
        <v>0</v>
      </c>
      <c r="GB296" s="1">
        <f t="shared" si="1266"/>
        <v>0</v>
      </c>
      <c r="GC296" s="1">
        <f t="shared" si="1267"/>
        <v>0</v>
      </c>
      <c r="GD296" s="1">
        <f t="shared" si="1268"/>
        <v>0</v>
      </c>
      <c r="GE296" s="1">
        <f t="shared" si="1269"/>
        <v>0</v>
      </c>
      <c r="GF296" s="1">
        <f t="shared" si="1270"/>
        <v>1</v>
      </c>
      <c r="GG296" s="1">
        <f t="shared" si="1271"/>
        <v>0</v>
      </c>
      <c r="GI296" s="1">
        <f t="shared" si="1272"/>
        <v>0</v>
      </c>
      <c r="GK296" s="1">
        <f t="shared" si="1273"/>
        <v>1</v>
      </c>
      <c r="GL296" s="1">
        <f t="shared" si="1274"/>
        <v>1</v>
      </c>
      <c r="GM296" s="1">
        <f t="shared" si="1275"/>
        <v>1</v>
      </c>
      <c r="GN296" s="1">
        <f t="shared" si="1276"/>
        <v>1</v>
      </c>
      <c r="GO296" s="1">
        <f t="shared" si="1277"/>
        <v>1</v>
      </c>
      <c r="GP296" s="1">
        <f t="shared" si="1278"/>
        <v>0</v>
      </c>
      <c r="GQ296" s="1">
        <f t="shared" si="1279"/>
        <v>1</v>
      </c>
      <c r="GS296" s="1">
        <f t="shared" si="1280"/>
        <v>1</v>
      </c>
      <c r="GT296" s="1" t="str">
        <f t="shared" si="1281"/>
        <v/>
      </c>
      <c r="GU296" s="1">
        <f t="shared" si="1282"/>
        <v>1</v>
      </c>
      <c r="GV296" s="1">
        <f t="shared" si="1283"/>
        <v>1</v>
      </c>
      <c r="GW296" s="1">
        <f t="shared" si="1284"/>
        <v>1</v>
      </c>
      <c r="GX296" s="1">
        <f t="shared" si="1285"/>
        <v>0</v>
      </c>
      <c r="GY296" s="1">
        <f t="shared" si="1286"/>
        <v>0</v>
      </c>
      <c r="GZ296" s="1"/>
      <c r="HA296" s="1">
        <f t="shared" si="1287"/>
        <v>0</v>
      </c>
      <c r="HB296" s="1">
        <f t="shared" si="1288"/>
        <v>0</v>
      </c>
      <c r="HC296" s="1">
        <f t="shared" si="1289"/>
        <v>0</v>
      </c>
      <c r="HD296" s="1">
        <f t="shared" si="1290"/>
        <v>0</v>
      </c>
      <c r="HE296" s="1">
        <f t="shared" si="1291"/>
        <v>0</v>
      </c>
      <c r="HF296" s="1">
        <f t="shared" si="1292"/>
        <v>0</v>
      </c>
      <c r="HH296" s="1">
        <f t="shared" si="1293"/>
        <v>1</v>
      </c>
      <c r="HI296" s="1">
        <f t="shared" si="1294"/>
        <v>1</v>
      </c>
      <c r="HJ296" s="1">
        <f t="shared" si="1295"/>
        <v>1</v>
      </c>
      <c r="HK296" s="1">
        <f t="shared" si="1296"/>
        <v>0</v>
      </c>
      <c r="HL296" s="1">
        <f t="shared" si="1297"/>
        <v>0</v>
      </c>
      <c r="HM296" s="1">
        <f t="shared" si="1298"/>
        <v>0</v>
      </c>
      <c r="HO296" s="1" t="str">
        <f t="shared" si="1323"/>
        <v/>
      </c>
      <c r="HP296" s="1">
        <f t="shared" si="1324"/>
        <v>1</v>
      </c>
      <c r="HQ296" s="1" t="str">
        <f t="shared" si="1299"/>
        <v/>
      </c>
      <c r="HR296">
        <f t="shared" si="1300"/>
        <v>1</v>
      </c>
      <c r="HS296" s="1" t="str">
        <f t="shared" si="1325"/>
        <v/>
      </c>
      <c r="HT296">
        <f t="shared" si="1326"/>
        <v>1</v>
      </c>
      <c r="HU296" t="str">
        <f t="shared" si="1327"/>
        <v/>
      </c>
      <c r="HV296" s="1">
        <f t="shared" si="1328"/>
        <v>1</v>
      </c>
      <c r="HW296" s="1" t="str">
        <f t="shared" si="1329"/>
        <v/>
      </c>
      <c r="HX296" s="1" t="str">
        <f t="shared" si="1330"/>
        <v/>
      </c>
      <c r="HZ296" s="1" t="str">
        <f t="shared" si="1331"/>
        <v/>
      </c>
      <c r="IA296" s="1">
        <f t="shared" si="1332"/>
        <v>0</v>
      </c>
      <c r="IB296" s="1" t="str">
        <f t="shared" si="1333"/>
        <v/>
      </c>
      <c r="IC296" s="1">
        <f t="shared" si="1334"/>
        <v>0</v>
      </c>
      <c r="ID296" s="1" t="str">
        <f t="shared" si="1335"/>
        <v/>
      </c>
      <c r="IE296" s="1">
        <f t="shared" si="1336"/>
        <v>0</v>
      </c>
      <c r="IF296" s="1" t="str">
        <f t="shared" si="1337"/>
        <v/>
      </c>
      <c r="IG296" s="1">
        <f t="shared" si="1338"/>
        <v>0</v>
      </c>
      <c r="IH296" s="1" t="str">
        <f t="shared" si="1339"/>
        <v/>
      </c>
      <c r="II296" s="1" t="str">
        <f t="shared" si="1340"/>
        <v/>
      </c>
    </row>
    <row r="297" spans="1:243" x14ac:dyDescent="0.2">
      <c r="A297" s="14">
        <f t="shared" si="1129"/>
        <v>297</v>
      </c>
      <c r="C297" s="2">
        <v>42542</v>
      </c>
      <c r="G297" s="3">
        <v>109.1</v>
      </c>
      <c r="H297" s="3">
        <v>121.047</v>
      </c>
      <c r="I297" s="3">
        <v>131.08000000000001</v>
      </c>
      <c r="J297" s="4">
        <v>167.19</v>
      </c>
      <c r="P297" s="128">
        <f t="shared" si="1165"/>
        <v>3497.9999999999995</v>
      </c>
      <c r="Q297" s="5">
        <f t="shared" si="1166"/>
        <v>3876.7499999999995</v>
      </c>
      <c r="R297" s="6">
        <f t="shared" si="1167"/>
        <v>4200.0000000000009</v>
      </c>
      <c r="S297" s="7">
        <f t="shared" si="1168"/>
        <v>5363</v>
      </c>
      <c r="Y297" s="4">
        <f t="shared" si="1169"/>
        <v>0.75000000000045475</v>
      </c>
      <c r="Z297" s="1">
        <f t="shared" si="1170"/>
        <v>5</v>
      </c>
      <c r="AA297" s="1">
        <f t="shared" si="1171"/>
        <v>6.5</v>
      </c>
      <c r="AB297" s="1">
        <f t="shared" si="1172"/>
        <v>13.999999999999091</v>
      </c>
      <c r="AC297" s="1"/>
      <c r="AD297" s="1"/>
      <c r="AE297" s="126"/>
      <c r="AF297" s="126"/>
      <c r="AG297" s="126"/>
      <c r="AH297" s="4">
        <f t="shared" si="1139"/>
        <v>1.833333333332424</v>
      </c>
      <c r="AI297" s="4">
        <f t="shared" si="1140"/>
        <v>1.4999999999990905</v>
      </c>
      <c r="AJ297" s="4">
        <f t="shared" si="1141"/>
        <v>1.1000000000000001</v>
      </c>
      <c r="AK297" s="4">
        <f t="shared" si="1142"/>
        <v>0.66666666666666696</v>
      </c>
      <c r="AL297" s="4">
        <f t="shared" si="1143"/>
        <v>1.75</v>
      </c>
      <c r="AM297" s="4">
        <f t="shared" si="1144"/>
        <v>1.8333333333336368</v>
      </c>
      <c r="AN297" s="4">
        <f t="shared" si="1145"/>
        <v>0.90000000000036362</v>
      </c>
      <c r="AO297" s="4">
        <f t="shared" si="1146"/>
        <v>1</v>
      </c>
      <c r="AP297" s="4">
        <f t="shared" si="1147"/>
        <v>3.1666666666651513</v>
      </c>
      <c r="AQ297" s="4">
        <f t="shared" si="1148"/>
        <v>0.83333333333363635</v>
      </c>
      <c r="AR297" s="4">
        <f t="shared" si="1149"/>
        <v>1.0999999999990906</v>
      </c>
      <c r="AS297" s="4">
        <f t="shared" si="1150"/>
        <v>1.8888888888890909</v>
      </c>
      <c r="AT297" s="4">
        <f t="shared" si="1151"/>
        <v>0.36666666666563597</v>
      </c>
      <c r="AU297" s="1"/>
      <c r="BA297" s="11">
        <f t="shared" si="1317"/>
        <v>-0.75000000000045475</v>
      </c>
      <c r="BB297" s="11">
        <f t="shared" si="1318"/>
        <v>-5</v>
      </c>
      <c r="BC297" s="12">
        <f t="shared" si="1319"/>
        <v>-6.5</v>
      </c>
      <c r="BD297" s="13">
        <f t="shared" si="1320"/>
        <v>-13.999999999999091</v>
      </c>
      <c r="BJ297" s="11">
        <f t="shared" si="1174"/>
        <v>1.833333333332424</v>
      </c>
      <c r="BK297" s="11">
        <f t="shared" si="1175"/>
        <v>1.4999999999990905</v>
      </c>
      <c r="BL297" s="11">
        <f t="shared" si="1176"/>
        <v>-1.1000000000000001</v>
      </c>
      <c r="BM297" s="11">
        <f t="shared" si="1177"/>
        <v>-0.66666666666666696</v>
      </c>
      <c r="BN297" s="11">
        <f t="shared" si="1178"/>
        <v>-1.75</v>
      </c>
      <c r="BO297" s="11">
        <f t="shared" si="1179"/>
        <v>-1.8333333333336368</v>
      </c>
      <c r="BP297" s="11">
        <f t="shared" si="1180"/>
        <v>-0.90000000000036362</v>
      </c>
      <c r="BQ297" s="1">
        <v>1</v>
      </c>
      <c r="BR297" s="11">
        <f t="shared" si="1181"/>
        <v>-3.1666666666651513</v>
      </c>
      <c r="BS297" s="11">
        <f t="shared" si="1182"/>
        <v>-0.83333333333363635</v>
      </c>
      <c r="BT297" s="11">
        <f t="shared" si="1183"/>
        <v>1.0999999999990906</v>
      </c>
      <c r="BU297" s="11">
        <f t="shared" si="1184"/>
        <v>-1.8888888888890909</v>
      </c>
      <c r="BV297" s="11">
        <f t="shared" si="1185"/>
        <v>0.36666666666563597</v>
      </c>
      <c r="BY297" s="126"/>
      <c r="BZ297" s="126"/>
      <c r="CB297" s="1">
        <f t="shared" si="1186"/>
        <v>0</v>
      </c>
      <c r="CC297" s="1">
        <f t="shared" si="1187"/>
        <v>0</v>
      </c>
      <c r="CD297" s="1">
        <f t="shared" si="1188"/>
        <v>0</v>
      </c>
      <c r="CE297" s="126">
        <f t="shared" si="1152"/>
        <v>0</v>
      </c>
      <c r="CF297" s="1">
        <f t="shared" si="1189"/>
        <v>0</v>
      </c>
      <c r="CG297" s="1" t="str">
        <f t="shared" si="1190"/>
        <v/>
      </c>
      <c r="CH297" s="1" t="str">
        <f t="shared" si="1153"/>
        <v/>
      </c>
      <c r="CI297" s="1" t="str">
        <f t="shared" si="1191"/>
        <v/>
      </c>
      <c r="CJ297" s="1">
        <f t="shared" si="1192"/>
        <v>1</v>
      </c>
      <c r="CK297" s="1">
        <f t="shared" si="1193"/>
        <v>1</v>
      </c>
      <c r="CL297" s="1">
        <f t="shared" si="1194"/>
        <v>0</v>
      </c>
      <c r="CM297" s="1" t="str">
        <f t="shared" si="1195"/>
        <v/>
      </c>
      <c r="CN297" s="1">
        <f t="shared" si="1196"/>
        <v>0</v>
      </c>
      <c r="CO297" s="1" t="str">
        <f t="shared" si="1197"/>
        <v/>
      </c>
      <c r="CP297" s="1" t="str">
        <f t="shared" si="1198"/>
        <v/>
      </c>
      <c r="CQ297" s="1">
        <f t="shared" si="1199"/>
        <v>0</v>
      </c>
      <c r="CS297" s="1">
        <f t="shared" si="1200"/>
        <v>1</v>
      </c>
      <c r="CT297" s="1">
        <f t="shared" si="1201"/>
        <v>1</v>
      </c>
      <c r="CU297" s="1">
        <f t="shared" si="1202"/>
        <v>1</v>
      </c>
      <c r="CV297" s="126">
        <f t="shared" si="1156"/>
        <v>1</v>
      </c>
      <c r="CW297" s="1">
        <f t="shared" si="1203"/>
        <v>1</v>
      </c>
      <c r="CX297" s="1">
        <f t="shared" si="1204"/>
        <v>1</v>
      </c>
      <c r="CY297" s="1">
        <f t="shared" si="1205"/>
        <v>0</v>
      </c>
      <c r="CZ297" s="1">
        <f t="shared" si="1206"/>
        <v>0</v>
      </c>
      <c r="DA297" s="1">
        <f t="shared" si="1207"/>
        <v>1</v>
      </c>
      <c r="DB297" s="1" t="str">
        <f t="shared" si="1208"/>
        <v/>
      </c>
      <c r="DC297" s="1" t="str">
        <f t="shared" si="1209"/>
        <v/>
      </c>
      <c r="DD297" s="1">
        <f t="shared" si="1210"/>
        <v>0</v>
      </c>
      <c r="DE297" s="1" t="str">
        <f t="shared" si="1211"/>
        <v/>
      </c>
      <c r="DF297" s="1"/>
      <c r="DG297" s="126">
        <f t="shared" si="1157"/>
        <v>1</v>
      </c>
      <c r="DH297" s="1">
        <f t="shared" si="1212"/>
        <v>1</v>
      </c>
      <c r="DI297" s="1">
        <f t="shared" si="1213"/>
        <v>1</v>
      </c>
      <c r="DJ297" s="1">
        <f t="shared" si="1214"/>
        <v>1</v>
      </c>
      <c r="DK297" s="1" t="str">
        <f t="shared" si="1215"/>
        <v/>
      </c>
      <c r="DL297" s="1"/>
      <c r="DM297" s="1" t="str">
        <f t="shared" si="1216"/>
        <v/>
      </c>
      <c r="DN297" s="1">
        <f t="shared" si="1217"/>
        <v>1</v>
      </c>
      <c r="DO297" s="1">
        <f t="shared" si="1218"/>
        <v>0</v>
      </c>
      <c r="DP297" s="1">
        <f t="shared" si="1219"/>
        <v>0</v>
      </c>
      <c r="DQ297" s="1">
        <f t="shared" si="1220"/>
        <v>0</v>
      </c>
      <c r="DR297" s="1">
        <f t="shared" si="1221"/>
        <v>1</v>
      </c>
      <c r="DS297" s="1">
        <f t="shared" si="1222"/>
        <v>0</v>
      </c>
      <c r="DT297" s="1">
        <f t="shared" si="1223"/>
        <v>1</v>
      </c>
      <c r="DU297" s="1">
        <f t="shared" si="1224"/>
        <v>0</v>
      </c>
      <c r="DV297" s="1">
        <f t="shared" si="1225"/>
        <v>1</v>
      </c>
      <c r="DW297" s="1">
        <f t="shared" si="1226"/>
        <v>0</v>
      </c>
      <c r="DX297" s="1" t="str">
        <f t="shared" si="1227"/>
        <v/>
      </c>
      <c r="DY297" s="1" t="str">
        <f t="shared" si="1228"/>
        <v/>
      </c>
      <c r="EA297" s="1">
        <f t="shared" si="1229"/>
        <v>1</v>
      </c>
      <c r="EB297" s="1">
        <f t="shared" si="1230"/>
        <v>1</v>
      </c>
      <c r="EC297" s="1">
        <f t="shared" si="1231"/>
        <v>1</v>
      </c>
      <c r="ED297" s="1">
        <f t="shared" si="1232"/>
        <v>1</v>
      </c>
      <c r="EF297" s="1">
        <f t="shared" si="1233"/>
        <v>1</v>
      </c>
      <c r="EG297" s="1">
        <f t="shared" si="1234"/>
        <v>1</v>
      </c>
      <c r="EH297" s="1">
        <f t="shared" si="1235"/>
        <v>1</v>
      </c>
      <c r="EI297" s="1">
        <f t="shared" si="1236"/>
        <v>1</v>
      </c>
      <c r="EK297" s="1">
        <f t="shared" si="1237"/>
        <v>1</v>
      </c>
      <c r="EL297" s="1">
        <f t="shared" si="1238"/>
        <v>1</v>
      </c>
      <c r="EM297" s="1">
        <f t="shared" si="1239"/>
        <v>1</v>
      </c>
      <c r="EO297" s="1">
        <f t="shared" si="1240"/>
        <v>1</v>
      </c>
      <c r="EP297" s="1">
        <f t="shared" si="1241"/>
        <v>1</v>
      </c>
      <c r="EQ297" s="1">
        <f t="shared" si="1242"/>
        <v>1</v>
      </c>
      <c r="ES297" s="1">
        <f t="shared" si="1243"/>
        <v>1</v>
      </c>
      <c r="ET297" s="1">
        <f t="shared" si="1244"/>
        <v>1</v>
      </c>
      <c r="EU297" s="1">
        <f t="shared" si="1245"/>
        <v>1</v>
      </c>
      <c r="EV297" s="1">
        <f t="shared" si="1246"/>
        <v>1</v>
      </c>
      <c r="EW297" s="1">
        <f t="shared" si="1247"/>
        <v>1</v>
      </c>
      <c r="EY297" s="1">
        <f t="shared" si="1248"/>
        <v>1</v>
      </c>
      <c r="EZ297" s="1">
        <f t="shared" si="1249"/>
        <v>1</v>
      </c>
      <c r="FA297" s="1">
        <f t="shared" si="1250"/>
        <v>1</v>
      </c>
      <c r="FC297" s="1">
        <f t="shared" si="1251"/>
        <v>1</v>
      </c>
      <c r="FD297" s="1">
        <f t="shared" si="1252"/>
        <v>0</v>
      </c>
      <c r="FE297" s="1"/>
      <c r="FF297" s="1">
        <f t="shared" si="1253"/>
        <v>0</v>
      </c>
      <c r="FG297" s="1">
        <f t="shared" si="1254"/>
        <v>0</v>
      </c>
      <c r="FH297" s="1">
        <f t="shared" si="1255"/>
        <v>0</v>
      </c>
      <c r="FI297" s="1" t="str">
        <f t="shared" si="1256"/>
        <v/>
      </c>
      <c r="FJ297" s="1" t="str">
        <f t="shared" si="1257"/>
        <v/>
      </c>
      <c r="FK297" s="1" t="str">
        <f t="shared" si="1258"/>
        <v/>
      </c>
      <c r="FL297" s="1" t="str">
        <f t="shared" si="1259"/>
        <v/>
      </c>
      <c r="FN297" s="1" t="str">
        <f t="shared" si="1260"/>
        <v/>
      </c>
      <c r="FO297" s="1" t="str">
        <f t="shared" si="1261"/>
        <v/>
      </c>
      <c r="FP297" s="1" t="str">
        <f t="shared" si="1262"/>
        <v/>
      </c>
      <c r="FV297" s="1">
        <f t="shared" si="1321"/>
        <v>0</v>
      </c>
      <c r="FW297" s="1">
        <f t="shared" si="1322"/>
        <v>0</v>
      </c>
      <c r="FX297" s="1">
        <f t="shared" si="1264"/>
        <v>1</v>
      </c>
      <c r="GA297" s="1">
        <f t="shared" si="1265"/>
        <v>1</v>
      </c>
      <c r="GB297" s="1">
        <f t="shared" si="1266"/>
        <v>1</v>
      </c>
      <c r="GC297" s="1">
        <f t="shared" si="1267"/>
        <v>1</v>
      </c>
      <c r="GD297" s="1">
        <f t="shared" si="1268"/>
        <v>1</v>
      </c>
      <c r="GE297" s="1">
        <f t="shared" si="1269"/>
        <v>0</v>
      </c>
      <c r="GF297" s="1">
        <f t="shared" si="1270"/>
        <v>1</v>
      </c>
      <c r="GG297" s="1">
        <f t="shared" si="1271"/>
        <v>1</v>
      </c>
      <c r="GI297" s="1">
        <f t="shared" si="1272"/>
        <v>1</v>
      </c>
      <c r="GK297" s="1">
        <f t="shared" si="1273"/>
        <v>1</v>
      </c>
      <c r="GL297" s="1">
        <f t="shared" si="1274"/>
        <v>1</v>
      </c>
      <c r="GM297" s="1">
        <f t="shared" si="1275"/>
        <v>1</v>
      </c>
      <c r="GN297" s="1">
        <f t="shared" si="1276"/>
        <v>1</v>
      </c>
      <c r="GO297" s="1">
        <f t="shared" si="1277"/>
        <v>0</v>
      </c>
      <c r="GP297" s="1">
        <f t="shared" si="1278"/>
        <v>1</v>
      </c>
      <c r="GQ297" s="1">
        <f t="shared" si="1279"/>
        <v>1</v>
      </c>
      <c r="GS297" s="1" t="str">
        <f t="shared" si="1280"/>
        <v/>
      </c>
      <c r="GT297" s="1" t="str">
        <f t="shared" si="1281"/>
        <v/>
      </c>
      <c r="GU297" s="1">
        <f t="shared" si="1282"/>
        <v>0</v>
      </c>
      <c r="GV297" s="1">
        <f t="shared" si="1283"/>
        <v>0</v>
      </c>
      <c r="GW297" s="1">
        <f t="shared" si="1284"/>
        <v>0</v>
      </c>
      <c r="GX297" s="1">
        <f t="shared" si="1285"/>
        <v>0</v>
      </c>
      <c r="GY297" s="1">
        <f t="shared" si="1286"/>
        <v>0</v>
      </c>
      <c r="GZ297" s="1"/>
      <c r="HA297" s="1">
        <f t="shared" si="1287"/>
        <v>0</v>
      </c>
      <c r="HB297" s="1">
        <f t="shared" si="1288"/>
        <v>0</v>
      </c>
      <c r="HC297" s="1">
        <f t="shared" si="1289"/>
        <v>0</v>
      </c>
      <c r="HD297" s="1">
        <f t="shared" si="1290"/>
        <v>0</v>
      </c>
      <c r="HE297" s="1">
        <f t="shared" si="1291"/>
        <v>0</v>
      </c>
      <c r="HF297" s="1">
        <f t="shared" si="1292"/>
        <v>0</v>
      </c>
      <c r="HH297" s="1">
        <f t="shared" si="1293"/>
        <v>0</v>
      </c>
      <c r="HI297" s="1">
        <f t="shared" si="1294"/>
        <v>0</v>
      </c>
      <c r="HJ297" s="1">
        <f t="shared" si="1295"/>
        <v>0</v>
      </c>
      <c r="HK297" s="1">
        <f t="shared" si="1296"/>
        <v>0</v>
      </c>
      <c r="HL297" s="1">
        <f t="shared" si="1297"/>
        <v>0</v>
      </c>
      <c r="HM297" s="1">
        <f t="shared" si="1298"/>
        <v>0</v>
      </c>
      <c r="HO297" s="1" t="str">
        <f t="shared" si="1323"/>
        <v/>
      </c>
      <c r="HP297" s="1">
        <f t="shared" si="1324"/>
        <v>0</v>
      </c>
      <c r="HQ297" s="1" t="str">
        <f t="shared" si="1299"/>
        <v/>
      </c>
      <c r="HR297">
        <f t="shared" si="1300"/>
        <v>0</v>
      </c>
      <c r="HS297" s="1" t="str">
        <f t="shared" si="1325"/>
        <v/>
      </c>
      <c r="HT297" t="str">
        <f t="shared" si="1326"/>
        <v/>
      </c>
      <c r="HU297" t="str">
        <f t="shared" si="1327"/>
        <v/>
      </c>
      <c r="HV297" s="1" t="str">
        <f t="shared" si="1328"/>
        <v/>
      </c>
      <c r="HW297" s="1" t="str">
        <f t="shared" si="1329"/>
        <v/>
      </c>
      <c r="HX297" s="1" t="str">
        <f t="shared" si="1330"/>
        <v/>
      </c>
      <c r="HZ297" s="1" t="str">
        <f t="shared" si="1331"/>
        <v/>
      </c>
      <c r="IA297" s="1">
        <f t="shared" si="1332"/>
        <v>0</v>
      </c>
      <c r="IB297" s="1" t="str">
        <f t="shared" si="1333"/>
        <v/>
      </c>
      <c r="IC297" s="1">
        <f t="shared" si="1334"/>
        <v>0</v>
      </c>
      <c r="ID297" s="1" t="str">
        <f t="shared" si="1335"/>
        <v/>
      </c>
      <c r="IE297" s="1" t="str">
        <f t="shared" si="1336"/>
        <v/>
      </c>
      <c r="IF297" s="1" t="str">
        <f t="shared" si="1337"/>
        <v/>
      </c>
      <c r="IG297" s="1" t="str">
        <f t="shared" si="1338"/>
        <v/>
      </c>
      <c r="IH297" s="1" t="str">
        <f t="shared" si="1339"/>
        <v/>
      </c>
      <c r="II297" s="1" t="str">
        <f t="shared" si="1340"/>
        <v/>
      </c>
    </row>
    <row r="298" spans="1:243" x14ac:dyDescent="0.2">
      <c r="A298" s="14">
        <f t="shared" si="1129"/>
        <v>298</v>
      </c>
      <c r="C298" s="2">
        <v>42543</v>
      </c>
      <c r="G298" s="3">
        <v>109.11</v>
      </c>
      <c r="H298" s="3">
        <v>121.07</v>
      </c>
      <c r="I298" s="3">
        <v>131.11000000000001</v>
      </c>
      <c r="J298" s="4">
        <v>167.23</v>
      </c>
      <c r="P298" s="128">
        <f t="shared" si="1165"/>
        <v>3499</v>
      </c>
      <c r="Q298" s="5">
        <f t="shared" si="1166"/>
        <v>3878.9999999999991</v>
      </c>
      <c r="R298" s="6">
        <f t="shared" si="1167"/>
        <v>4203.0000000000018</v>
      </c>
      <c r="S298" s="7">
        <f t="shared" si="1168"/>
        <v>5366.9999999999991</v>
      </c>
      <c r="Y298" s="4">
        <f t="shared" si="1169"/>
        <v>1.0000000000004547</v>
      </c>
      <c r="Z298" s="1">
        <f t="shared" si="1170"/>
        <v>2.2499999999995453</v>
      </c>
      <c r="AA298" s="1">
        <f t="shared" si="1171"/>
        <v>3.0000000000009095</v>
      </c>
      <c r="AB298" s="1">
        <f t="shared" si="1172"/>
        <v>3.9999999999990905</v>
      </c>
      <c r="AC298" s="1"/>
      <c r="AD298" s="1"/>
      <c r="AE298" s="126"/>
      <c r="AF298" s="126"/>
      <c r="AG298" s="126"/>
      <c r="AH298" s="4">
        <f t="shared" si="1139"/>
        <v>0.50000000000121259</v>
      </c>
      <c r="AI298" s="4">
        <f t="shared" si="1140"/>
        <v>0.6500000000011823</v>
      </c>
      <c r="AJ298" s="4">
        <f t="shared" si="1141"/>
        <v>0.44999999999899964</v>
      </c>
      <c r="AK298" s="4">
        <f t="shared" si="1142"/>
        <v>0.24999999999893907</v>
      </c>
      <c r="AL298" s="4">
        <f t="shared" si="1143"/>
        <v>0.74999999999909051</v>
      </c>
      <c r="AM298" s="4">
        <f t="shared" si="1144"/>
        <v>1.6666666666678793</v>
      </c>
      <c r="AN298" s="4">
        <f t="shared" si="1145"/>
        <v>1.4000000000012733</v>
      </c>
      <c r="AO298" s="4">
        <f t="shared" si="1146"/>
        <v>1</v>
      </c>
      <c r="AP298" s="4">
        <f t="shared" si="1147"/>
        <v>0.83333333333636483</v>
      </c>
      <c r="AQ298" s="4">
        <f t="shared" si="1148"/>
        <v>1.2916666666694707</v>
      </c>
      <c r="AR298" s="4">
        <f t="shared" si="1149"/>
        <v>0.80000000000054561</v>
      </c>
      <c r="AS298" s="4">
        <f t="shared" si="1150"/>
        <v>1.3611111111108585</v>
      </c>
      <c r="AT298" s="4">
        <f t="shared" si="1151"/>
        <v>1.4666666666676975</v>
      </c>
      <c r="AU298" s="1"/>
      <c r="BA298" s="11">
        <f t="shared" si="1317"/>
        <v>1.0000000000004547</v>
      </c>
      <c r="BB298" s="11">
        <f t="shared" si="1318"/>
        <v>2.2499999999995453</v>
      </c>
      <c r="BC298" s="12">
        <f t="shared" si="1319"/>
        <v>3.0000000000009095</v>
      </c>
      <c r="BD298" s="13">
        <f t="shared" si="1320"/>
        <v>3.9999999999990905</v>
      </c>
      <c r="BJ298" s="11">
        <f t="shared" si="1174"/>
        <v>0.50000000000121259</v>
      </c>
      <c r="BK298" s="11">
        <f t="shared" si="1175"/>
        <v>0.6500000000011823</v>
      </c>
      <c r="BL298" s="11">
        <f t="shared" si="1176"/>
        <v>0.44999999999899964</v>
      </c>
      <c r="BM298" s="11">
        <f t="shared" si="1177"/>
        <v>0.24999999999893907</v>
      </c>
      <c r="BN298" s="11">
        <f t="shared" si="1178"/>
        <v>0.74999999999909051</v>
      </c>
      <c r="BO298" s="11">
        <f t="shared" si="1179"/>
        <v>1.6666666666678793</v>
      </c>
      <c r="BP298" s="11">
        <f t="shared" si="1180"/>
        <v>1.4000000000012733</v>
      </c>
      <c r="BQ298" s="1">
        <v>1</v>
      </c>
      <c r="BR298" s="11">
        <f t="shared" si="1181"/>
        <v>-0.83333333333636483</v>
      </c>
      <c r="BS298" s="11">
        <f t="shared" si="1182"/>
        <v>1.2916666666694707</v>
      </c>
      <c r="BT298" s="11">
        <f t="shared" si="1183"/>
        <v>0.80000000000054561</v>
      </c>
      <c r="BU298" s="11">
        <f t="shared" si="1184"/>
        <v>1.3611111111108585</v>
      </c>
      <c r="BV298" s="11">
        <f t="shared" si="1185"/>
        <v>1.4666666666676975</v>
      </c>
      <c r="BY298" s="126"/>
      <c r="BZ298" s="126"/>
      <c r="CB298" s="1">
        <f t="shared" si="1186"/>
        <v>1</v>
      </c>
      <c r="CC298" s="1">
        <f t="shared" si="1187"/>
        <v>1</v>
      </c>
      <c r="CD298" s="1">
        <f t="shared" si="1188"/>
        <v>1</v>
      </c>
      <c r="CE298" s="126">
        <f t="shared" si="1152"/>
        <v>1</v>
      </c>
      <c r="CF298" s="1">
        <f t="shared" si="1189"/>
        <v>1</v>
      </c>
      <c r="CG298" s="1">
        <f t="shared" si="1190"/>
        <v>1</v>
      </c>
      <c r="CH298" s="1" t="str">
        <f t="shared" si="1153"/>
        <v/>
      </c>
      <c r="CI298" s="1" t="str">
        <f t="shared" si="1191"/>
        <v/>
      </c>
      <c r="CJ298" s="1">
        <f t="shared" si="1192"/>
        <v>0</v>
      </c>
      <c r="CK298" s="1">
        <f t="shared" si="1193"/>
        <v>0</v>
      </c>
      <c r="CL298" s="1">
        <f t="shared" si="1194"/>
        <v>1</v>
      </c>
      <c r="CM298" s="1">
        <f t="shared" si="1195"/>
        <v>0</v>
      </c>
      <c r="CN298" s="1" t="str">
        <f t="shared" si="1196"/>
        <v/>
      </c>
      <c r="CO298" s="1">
        <f t="shared" si="1197"/>
        <v>1</v>
      </c>
      <c r="CP298" s="1">
        <f t="shared" si="1198"/>
        <v>1</v>
      </c>
      <c r="CQ298" s="1" t="str">
        <f t="shared" si="1199"/>
        <v/>
      </c>
      <c r="CS298" s="1">
        <f t="shared" si="1200"/>
        <v>1</v>
      </c>
      <c r="CT298" s="1">
        <f t="shared" si="1201"/>
        <v>1</v>
      </c>
      <c r="CU298" s="1">
        <f t="shared" si="1202"/>
        <v>1</v>
      </c>
      <c r="CV298" s="126">
        <f t="shared" si="1156"/>
        <v>1</v>
      </c>
      <c r="CW298" s="1">
        <f t="shared" si="1203"/>
        <v>1</v>
      </c>
      <c r="CX298" s="1">
        <f t="shared" si="1204"/>
        <v>1</v>
      </c>
      <c r="CY298" s="1">
        <f t="shared" si="1205"/>
        <v>1</v>
      </c>
      <c r="CZ298" s="1">
        <f t="shared" si="1206"/>
        <v>1</v>
      </c>
      <c r="DA298" s="1">
        <f t="shared" si="1207"/>
        <v>1</v>
      </c>
      <c r="DB298" s="1" t="str">
        <f t="shared" si="1208"/>
        <v/>
      </c>
      <c r="DC298" s="1" t="str">
        <f t="shared" si="1209"/>
        <v/>
      </c>
      <c r="DD298" s="1">
        <f t="shared" si="1210"/>
        <v>0</v>
      </c>
      <c r="DE298" s="1" t="str">
        <f t="shared" si="1211"/>
        <v/>
      </c>
      <c r="DF298" s="1"/>
      <c r="DG298" s="126">
        <f t="shared" si="1157"/>
        <v>1</v>
      </c>
      <c r="DH298" s="1">
        <f t="shared" si="1212"/>
        <v>1</v>
      </c>
      <c r="DI298" s="1">
        <f t="shared" si="1213"/>
        <v>1</v>
      </c>
      <c r="DJ298" s="1">
        <f t="shared" si="1214"/>
        <v>1</v>
      </c>
      <c r="DK298" s="1" t="str">
        <f t="shared" si="1215"/>
        <v/>
      </c>
      <c r="DL298" s="1"/>
      <c r="DM298" s="1" t="str">
        <f t="shared" si="1216"/>
        <v/>
      </c>
      <c r="DN298" s="1">
        <f t="shared" si="1217"/>
        <v>1</v>
      </c>
      <c r="DO298" s="1">
        <f t="shared" si="1218"/>
        <v>1</v>
      </c>
      <c r="DP298" s="1">
        <f t="shared" si="1219"/>
        <v>1</v>
      </c>
      <c r="DQ298" s="1">
        <f t="shared" si="1220"/>
        <v>1</v>
      </c>
      <c r="DR298" s="1">
        <f t="shared" si="1221"/>
        <v>1</v>
      </c>
      <c r="DS298" s="1">
        <f t="shared" si="1222"/>
        <v>1</v>
      </c>
      <c r="DT298" s="1">
        <f t="shared" si="1223"/>
        <v>1</v>
      </c>
      <c r="DU298" s="1">
        <f t="shared" si="1224"/>
        <v>0</v>
      </c>
      <c r="DV298" s="1">
        <f t="shared" si="1225"/>
        <v>1</v>
      </c>
      <c r="DW298" s="1">
        <f t="shared" si="1226"/>
        <v>0</v>
      </c>
      <c r="DX298" s="1" t="str">
        <f t="shared" si="1227"/>
        <v/>
      </c>
      <c r="DY298" s="1" t="str">
        <f t="shared" si="1228"/>
        <v/>
      </c>
      <c r="EA298" s="1">
        <f t="shared" si="1229"/>
        <v>1</v>
      </c>
      <c r="EB298" s="1">
        <f t="shared" si="1230"/>
        <v>1</v>
      </c>
      <c r="EC298" s="1">
        <f t="shared" si="1231"/>
        <v>1</v>
      </c>
      <c r="ED298" s="1">
        <f t="shared" si="1232"/>
        <v>1</v>
      </c>
      <c r="EF298" s="1">
        <f t="shared" si="1233"/>
        <v>1</v>
      </c>
      <c r="EG298" s="1">
        <f t="shared" si="1234"/>
        <v>1</v>
      </c>
      <c r="EH298" s="1">
        <f t="shared" si="1235"/>
        <v>1</v>
      </c>
      <c r="EI298" s="1">
        <f t="shared" si="1236"/>
        <v>1</v>
      </c>
      <c r="EK298" s="1">
        <f t="shared" si="1237"/>
        <v>1</v>
      </c>
      <c r="EL298" s="1">
        <f t="shared" si="1238"/>
        <v>1</v>
      </c>
      <c r="EM298" s="1">
        <f t="shared" si="1239"/>
        <v>1</v>
      </c>
      <c r="EO298" s="1">
        <f t="shared" si="1240"/>
        <v>1</v>
      </c>
      <c r="EP298" s="1">
        <f t="shared" si="1241"/>
        <v>1</v>
      </c>
      <c r="EQ298" s="1">
        <f t="shared" si="1242"/>
        <v>1</v>
      </c>
      <c r="ES298" s="1">
        <f t="shared" si="1243"/>
        <v>1</v>
      </c>
      <c r="ET298" s="1">
        <f t="shared" si="1244"/>
        <v>1</v>
      </c>
      <c r="EU298" s="1">
        <f t="shared" si="1245"/>
        <v>1</v>
      </c>
      <c r="EV298" s="1">
        <f t="shared" si="1246"/>
        <v>1</v>
      </c>
      <c r="EW298" s="1">
        <f t="shared" si="1247"/>
        <v>1</v>
      </c>
      <c r="EY298" s="1">
        <f t="shared" si="1248"/>
        <v>1</v>
      </c>
      <c r="EZ298" s="1">
        <f t="shared" si="1249"/>
        <v>1</v>
      </c>
      <c r="FA298" s="1">
        <f t="shared" si="1250"/>
        <v>1</v>
      </c>
      <c r="FC298" s="1">
        <f t="shared" si="1251"/>
        <v>1</v>
      </c>
      <c r="FD298" s="1">
        <f t="shared" si="1252"/>
        <v>0</v>
      </c>
      <c r="FE298" s="1"/>
      <c r="FF298" s="1">
        <f t="shared" si="1253"/>
        <v>1</v>
      </c>
      <c r="FG298" s="1">
        <f t="shared" si="1254"/>
        <v>1</v>
      </c>
      <c r="FH298" s="1">
        <f t="shared" si="1255"/>
        <v>1</v>
      </c>
      <c r="FI298" s="1">
        <f t="shared" si="1256"/>
        <v>1</v>
      </c>
      <c r="FJ298" s="1">
        <f t="shared" si="1257"/>
        <v>1</v>
      </c>
      <c r="FK298" s="1">
        <f t="shared" si="1258"/>
        <v>1</v>
      </c>
      <c r="FL298" s="1">
        <f t="shared" si="1259"/>
        <v>1</v>
      </c>
      <c r="FN298" s="1" t="str">
        <f t="shared" si="1260"/>
        <v/>
      </c>
      <c r="FO298" s="1" t="str">
        <f t="shared" si="1261"/>
        <v/>
      </c>
      <c r="FP298" s="1" t="str">
        <f t="shared" si="1262"/>
        <v/>
      </c>
      <c r="FV298" s="1">
        <f t="shared" si="1321"/>
        <v>1</v>
      </c>
      <c r="FW298" s="1">
        <f t="shared" si="1322"/>
        <v>0</v>
      </c>
      <c r="FX298" s="1">
        <f t="shared" si="1264"/>
        <v>0</v>
      </c>
      <c r="GA298" s="1">
        <f t="shared" si="1265"/>
        <v>0</v>
      </c>
      <c r="GB298" s="1">
        <f t="shared" si="1266"/>
        <v>0</v>
      </c>
      <c r="GC298" s="1">
        <f t="shared" si="1267"/>
        <v>0</v>
      </c>
      <c r="GD298" s="1">
        <f t="shared" si="1268"/>
        <v>0</v>
      </c>
      <c r="GE298" s="1">
        <f t="shared" si="1269"/>
        <v>0</v>
      </c>
      <c r="GF298" s="1">
        <f t="shared" si="1270"/>
        <v>0</v>
      </c>
      <c r="GG298" s="1">
        <f t="shared" si="1271"/>
        <v>0</v>
      </c>
      <c r="GI298" s="1">
        <f t="shared" si="1272"/>
        <v>0</v>
      </c>
      <c r="GK298" s="1">
        <f t="shared" si="1273"/>
        <v>1</v>
      </c>
      <c r="GL298" s="1">
        <f t="shared" si="1274"/>
        <v>1</v>
      </c>
      <c r="GM298" s="1">
        <f t="shared" si="1275"/>
        <v>1</v>
      </c>
      <c r="GN298" s="1">
        <f t="shared" si="1276"/>
        <v>1</v>
      </c>
      <c r="GO298" s="1">
        <f t="shared" si="1277"/>
        <v>1</v>
      </c>
      <c r="GP298" s="1">
        <f t="shared" si="1278"/>
        <v>1</v>
      </c>
      <c r="GQ298" s="1">
        <f t="shared" si="1279"/>
        <v>1</v>
      </c>
      <c r="GS298" s="1" t="str">
        <f t="shared" si="1280"/>
        <v/>
      </c>
      <c r="GT298" s="1" t="str">
        <f t="shared" si="1281"/>
        <v/>
      </c>
      <c r="GU298" s="1">
        <f t="shared" si="1282"/>
        <v>0</v>
      </c>
      <c r="GV298" s="1">
        <f t="shared" si="1283"/>
        <v>0</v>
      </c>
      <c r="GW298" s="1">
        <f t="shared" si="1284"/>
        <v>0</v>
      </c>
      <c r="GX298" s="1">
        <f t="shared" si="1285"/>
        <v>0</v>
      </c>
      <c r="GY298" s="1">
        <f t="shared" si="1286"/>
        <v>0</v>
      </c>
      <c r="GZ298" s="1"/>
      <c r="HA298" s="1">
        <f t="shared" si="1287"/>
        <v>0</v>
      </c>
      <c r="HB298" s="1">
        <f t="shared" si="1288"/>
        <v>0</v>
      </c>
      <c r="HC298" s="1">
        <f t="shared" si="1289"/>
        <v>0</v>
      </c>
      <c r="HD298" s="1">
        <f t="shared" si="1290"/>
        <v>0</v>
      </c>
      <c r="HE298" s="1">
        <f t="shared" si="1291"/>
        <v>0</v>
      </c>
      <c r="HF298" s="1">
        <f t="shared" si="1292"/>
        <v>0</v>
      </c>
      <c r="HH298" s="1">
        <f t="shared" si="1293"/>
        <v>0</v>
      </c>
      <c r="HI298" s="1">
        <f t="shared" si="1294"/>
        <v>0</v>
      </c>
      <c r="HJ298" s="1">
        <f t="shared" si="1295"/>
        <v>0</v>
      </c>
      <c r="HK298" s="1">
        <f t="shared" si="1296"/>
        <v>0</v>
      </c>
      <c r="HL298" s="1">
        <f t="shared" si="1297"/>
        <v>0</v>
      </c>
      <c r="HM298" s="1">
        <f t="shared" si="1298"/>
        <v>0</v>
      </c>
      <c r="HO298" s="1">
        <f t="shared" si="1323"/>
        <v>0</v>
      </c>
      <c r="HP298" s="1" t="str">
        <f t="shared" si="1324"/>
        <v/>
      </c>
      <c r="HQ298" s="1" t="str">
        <f t="shared" si="1299"/>
        <v/>
      </c>
      <c r="HR298" t="str">
        <f t="shared" si="1300"/>
        <v/>
      </c>
      <c r="HS298" s="1" t="str">
        <f t="shared" si="1325"/>
        <v/>
      </c>
      <c r="HT298" t="str">
        <f t="shared" si="1326"/>
        <v/>
      </c>
      <c r="HU298" t="str">
        <f t="shared" si="1327"/>
        <v/>
      </c>
      <c r="HV298" s="1" t="str">
        <f t="shared" si="1328"/>
        <v/>
      </c>
      <c r="HW298" s="1" t="str">
        <f t="shared" si="1329"/>
        <v/>
      </c>
      <c r="HX298" s="1" t="str">
        <f t="shared" si="1330"/>
        <v/>
      </c>
      <c r="HZ298" s="1">
        <f t="shared" si="1331"/>
        <v>0</v>
      </c>
      <c r="IA298" s="1" t="str">
        <f t="shared" si="1332"/>
        <v/>
      </c>
      <c r="IB298" s="1" t="str">
        <f t="shared" si="1333"/>
        <v/>
      </c>
      <c r="IC298" s="1" t="str">
        <f t="shared" si="1334"/>
        <v/>
      </c>
      <c r="ID298" s="1" t="str">
        <f t="shared" si="1335"/>
        <v/>
      </c>
      <c r="IE298" s="1" t="str">
        <f t="shared" si="1336"/>
        <v/>
      </c>
      <c r="IF298" s="1" t="str">
        <f t="shared" si="1337"/>
        <v/>
      </c>
      <c r="IG298" s="1" t="str">
        <f t="shared" si="1338"/>
        <v/>
      </c>
      <c r="IH298" s="1" t="str">
        <f t="shared" si="1339"/>
        <v/>
      </c>
      <c r="II298" s="1" t="str">
        <f t="shared" si="1340"/>
        <v/>
      </c>
    </row>
    <row r="299" spans="1:243" x14ac:dyDescent="0.2">
      <c r="A299" s="14">
        <f t="shared" si="1129"/>
        <v>299</v>
      </c>
      <c r="C299" s="2">
        <v>42544</v>
      </c>
      <c r="G299" s="3">
        <v>109.08</v>
      </c>
      <c r="H299" s="3">
        <v>120.297</v>
      </c>
      <c r="I299" s="3">
        <v>130.26</v>
      </c>
      <c r="J299" s="4">
        <v>166.03</v>
      </c>
      <c r="P299" s="128">
        <f t="shared" si="1165"/>
        <v>3496</v>
      </c>
      <c r="Q299" s="5">
        <f t="shared" si="1166"/>
        <v>3869.7499999999995</v>
      </c>
      <c r="R299" s="6">
        <f t="shared" si="1167"/>
        <v>4185.9999999999991</v>
      </c>
      <c r="S299" s="7">
        <f t="shared" si="1168"/>
        <v>5315</v>
      </c>
      <c r="Y299" s="4">
        <f t="shared" si="1169"/>
        <v>3</v>
      </c>
      <c r="Z299" s="1">
        <f t="shared" si="1170"/>
        <v>9.2499999999995453</v>
      </c>
      <c r="AA299" s="1">
        <f t="shared" si="1171"/>
        <v>17.000000000002728</v>
      </c>
      <c r="AB299" s="1">
        <f t="shared" si="1172"/>
        <v>51.999999999999091</v>
      </c>
      <c r="AC299" s="1"/>
      <c r="AD299" s="1"/>
      <c r="AE299" s="126"/>
      <c r="AF299" s="126"/>
      <c r="AG299" s="126"/>
      <c r="AH299" s="4">
        <f t="shared" si="1139"/>
        <v>0.16666666666636321</v>
      </c>
      <c r="AI299" s="4">
        <f t="shared" si="1140"/>
        <v>0.45000000000027285</v>
      </c>
      <c r="AJ299" s="4">
        <f t="shared" si="1141"/>
        <v>0.95000000000209184</v>
      </c>
      <c r="AK299" s="4">
        <f t="shared" si="1142"/>
        <v>2.0833333333356077</v>
      </c>
      <c r="AL299" s="4">
        <f t="shared" si="1143"/>
        <v>0.74999999999818101</v>
      </c>
      <c r="AM299" s="4">
        <f t="shared" si="1144"/>
        <v>0.33333333333030168</v>
      </c>
      <c r="AN299" s="4">
        <f t="shared" si="1145"/>
        <v>3.7999999999969063</v>
      </c>
      <c r="AO299" s="4">
        <f t="shared" si="1146"/>
        <v>1</v>
      </c>
      <c r="AP299" s="4">
        <f t="shared" si="1147"/>
        <v>2.8333333333360624</v>
      </c>
      <c r="AQ299" s="4">
        <f t="shared" si="1148"/>
        <v>2.7916666666731098</v>
      </c>
      <c r="AR299" s="4">
        <f t="shared" si="1149"/>
        <v>0.80000000000109139</v>
      </c>
      <c r="AS299" s="4">
        <f t="shared" si="1150"/>
        <v>2.3055555555558076</v>
      </c>
      <c r="AT299" s="4">
        <f t="shared" si="1151"/>
        <v>0.93333333333321189</v>
      </c>
      <c r="AU299" s="1"/>
      <c r="BA299" s="11">
        <f t="shared" si="1317"/>
        <v>-3</v>
      </c>
      <c r="BB299" s="11">
        <f t="shared" si="1318"/>
        <v>-9.2499999999995453</v>
      </c>
      <c r="BC299" s="12">
        <f t="shared" si="1319"/>
        <v>-17.000000000002728</v>
      </c>
      <c r="BD299" s="13">
        <f t="shared" si="1320"/>
        <v>-51.999999999999091</v>
      </c>
      <c r="BJ299" s="11">
        <f t="shared" si="1174"/>
        <v>0.16666666666636321</v>
      </c>
      <c r="BK299" s="11">
        <f t="shared" si="1175"/>
        <v>-0.45000000000027285</v>
      </c>
      <c r="BL299" s="11">
        <f t="shared" si="1176"/>
        <v>0.95000000000209184</v>
      </c>
      <c r="BM299" s="11">
        <f t="shared" si="1177"/>
        <v>2.0833333333356077</v>
      </c>
      <c r="BN299" s="11">
        <f t="shared" si="1178"/>
        <v>-0.74999999999818101</v>
      </c>
      <c r="BO299" s="11">
        <f t="shared" si="1179"/>
        <v>0.33333333333030168</v>
      </c>
      <c r="BP299" s="11">
        <f t="shared" si="1180"/>
        <v>3.7999999999969063</v>
      </c>
      <c r="BQ299" s="1">
        <v>1</v>
      </c>
      <c r="BR299" s="11">
        <f t="shared" si="1181"/>
        <v>2.8333333333360624</v>
      </c>
      <c r="BS299" s="11">
        <f t="shared" si="1182"/>
        <v>-2.7916666666731098</v>
      </c>
      <c r="BT299" s="11">
        <f t="shared" si="1183"/>
        <v>0.80000000000109139</v>
      </c>
      <c r="BU299" s="11">
        <f t="shared" si="1184"/>
        <v>2.3055555555558076</v>
      </c>
      <c r="BV299" s="11">
        <f t="shared" si="1185"/>
        <v>0.93333333333321189</v>
      </c>
      <c r="BY299" s="126"/>
      <c r="BZ299" s="126"/>
      <c r="CB299" s="1">
        <f t="shared" si="1186"/>
        <v>1</v>
      </c>
      <c r="CC299" s="1">
        <f t="shared" si="1187"/>
        <v>1</v>
      </c>
      <c r="CD299" s="1">
        <f t="shared" si="1188"/>
        <v>1</v>
      </c>
      <c r="CE299" s="126">
        <f t="shared" si="1152"/>
        <v>1</v>
      </c>
      <c r="CF299" s="1">
        <f t="shared" si="1189"/>
        <v>1</v>
      </c>
      <c r="CG299" s="1">
        <f t="shared" si="1190"/>
        <v>0</v>
      </c>
      <c r="CH299" s="1">
        <f t="shared" si="1153"/>
        <v>0</v>
      </c>
      <c r="CI299" s="1">
        <f t="shared" si="1191"/>
        <v>0</v>
      </c>
      <c r="CJ299" s="1" t="str">
        <f t="shared" si="1192"/>
        <v/>
      </c>
      <c r="CK299" s="1" t="str">
        <f t="shared" si="1193"/>
        <v/>
      </c>
      <c r="CL299" s="1">
        <f t="shared" si="1194"/>
        <v>0</v>
      </c>
      <c r="CM299" s="1" t="str">
        <f t="shared" si="1195"/>
        <v/>
      </c>
      <c r="CN299" s="1" t="str">
        <f t="shared" si="1196"/>
        <v/>
      </c>
      <c r="CO299" s="1">
        <f t="shared" si="1197"/>
        <v>0</v>
      </c>
      <c r="CP299" s="1">
        <f t="shared" si="1198"/>
        <v>0</v>
      </c>
      <c r="CQ299" s="1" t="str">
        <f t="shared" si="1199"/>
        <v/>
      </c>
      <c r="CS299" s="1">
        <f t="shared" si="1200"/>
        <v>0</v>
      </c>
      <c r="CT299" s="1">
        <f t="shared" si="1201"/>
        <v>0</v>
      </c>
      <c r="CU299" s="1">
        <f t="shared" si="1202"/>
        <v>0</v>
      </c>
      <c r="CV299" s="126">
        <f t="shared" si="1156"/>
        <v>0</v>
      </c>
      <c r="CW299" s="1">
        <f t="shared" si="1203"/>
        <v>1</v>
      </c>
      <c r="CX299" s="1" t="str">
        <f t="shared" si="1204"/>
        <v/>
      </c>
      <c r="CY299" s="1" t="str">
        <f t="shared" si="1205"/>
        <v/>
      </c>
      <c r="CZ299" s="1" t="str">
        <f t="shared" si="1206"/>
        <v/>
      </c>
      <c r="DA299" s="1" t="str">
        <f t="shared" si="1207"/>
        <v/>
      </c>
      <c r="DB299" s="1">
        <f t="shared" si="1208"/>
        <v>0</v>
      </c>
      <c r="DC299" s="1">
        <f t="shared" si="1209"/>
        <v>1</v>
      </c>
      <c r="DD299" s="1" t="str">
        <f t="shared" si="1210"/>
        <v/>
      </c>
      <c r="DE299" s="1" t="str">
        <f t="shared" si="1211"/>
        <v/>
      </c>
      <c r="DF299" s="1"/>
      <c r="DG299" s="126">
        <f t="shared" si="1157"/>
        <v>0</v>
      </c>
      <c r="DH299" s="1">
        <f t="shared" si="1212"/>
        <v>0</v>
      </c>
      <c r="DI299" s="1">
        <f t="shared" si="1213"/>
        <v>0</v>
      </c>
      <c r="DJ299" s="1">
        <f t="shared" si="1214"/>
        <v>0</v>
      </c>
      <c r="DK299" s="1">
        <f t="shared" si="1215"/>
        <v>0</v>
      </c>
      <c r="DL299" s="1"/>
      <c r="DM299" s="1">
        <f t="shared" si="1216"/>
        <v>0</v>
      </c>
      <c r="DN299" s="1" t="str">
        <f t="shared" si="1217"/>
        <v/>
      </c>
      <c r="DO299" s="1" t="str">
        <f t="shared" si="1218"/>
        <v/>
      </c>
      <c r="DP299" s="1" t="str">
        <f t="shared" si="1219"/>
        <v/>
      </c>
      <c r="DQ299" s="1" t="str">
        <f t="shared" si="1220"/>
        <v/>
      </c>
      <c r="DR299" s="1" t="str">
        <f t="shared" si="1221"/>
        <v/>
      </c>
      <c r="DS299" s="1" t="str">
        <f t="shared" si="1222"/>
        <v/>
      </c>
      <c r="DT299" s="1" t="str">
        <f t="shared" si="1223"/>
        <v/>
      </c>
      <c r="DU299" s="1" t="str">
        <f t="shared" si="1224"/>
        <v/>
      </c>
      <c r="DV299" s="1">
        <f t="shared" si="1225"/>
        <v>0</v>
      </c>
      <c r="DW299" s="1">
        <f t="shared" si="1226"/>
        <v>0</v>
      </c>
      <c r="DX299" s="1" t="str">
        <f t="shared" si="1227"/>
        <v/>
      </c>
      <c r="DY299" s="1" t="str">
        <f t="shared" si="1228"/>
        <v/>
      </c>
      <c r="EA299" s="1">
        <f t="shared" si="1229"/>
        <v>0</v>
      </c>
      <c r="EB299" s="1">
        <f t="shared" si="1230"/>
        <v>0</v>
      </c>
      <c r="EC299" s="1">
        <f t="shared" si="1231"/>
        <v>0</v>
      </c>
      <c r="ED299" s="1">
        <f t="shared" si="1232"/>
        <v>0</v>
      </c>
      <c r="EF299" s="1">
        <f t="shared" si="1233"/>
        <v>1</v>
      </c>
      <c r="EG299" s="1">
        <f t="shared" si="1234"/>
        <v>1</v>
      </c>
      <c r="EH299" s="1">
        <f t="shared" si="1235"/>
        <v>1</v>
      </c>
      <c r="EI299" s="1">
        <f t="shared" si="1236"/>
        <v>1</v>
      </c>
      <c r="EK299" s="1">
        <f t="shared" si="1237"/>
        <v>1</v>
      </c>
      <c r="EL299" s="1">
        <f t="shared" si="1238"/>
        <v>1</v>
      </c>
      <c r="EM299" s="1">
        <f t="shared" si="1239"/>
        <v>1</v>
      </c>
      <c r="EO299" s="1">
        <f t="shared" si="1240"/>
        <v>1</v>
      </c>
      <c r="EP299" s="1">
        <f t="shared" si="1241"/>
        <v>1</v>
      </c>
      <c r="EQ299" s="1">
        <f t="shared" si="1242"/>
        <v>1</v>
      </c>
      <c r="ES299" s="1">
        <f t="shared" si="1243"/>
        <v>1</v>
      </c>
      <c r="ET299" s="1">
        <f t="shared" si="1244"/>
        <v>1</v>
      </c>
      <c r="EU299" s="1">
        <f t="shared" si="1245"/>
        <v>1</v>
      </c>
      <c r="EV299" s="1">
        <f t="shared" si="1246"/>
        <v>1</v>
      </c>
      <c r="EW299" s="1">
        <f t="shared" si="1247"/>
        <v>0</v>
      </c>
      <c r="EY299" s="1">
        <f t="shared" si="1248"/>
        <v>1</v>
      </c>
      <c r="EZ299" s="1">
        <f t="shared" si="1249"/>
        <v>1</v>
      </c>
      <c r="FA299" s="1">
        <f t="shared" si="1250"/>
        <v>1</v>
      </c>
      <c r="FC299" s="1">
        <f t="shared" si="1251"/>
        <v>1</v>
      </c>
      <c r="FD299" s="1">
        <f t="shared" si="1252"/>
        <v>1</v>
      </c>
      <c r="FE299" s="1"/>
      <c r="FF299" s="1">
        <f t="shared" si="1253"/>
        <v>0</v>
      </c>
      <c r="FG299" s="1">
        <f t="shared" si="1254"/>
        <v>0</v>
      </c>
      <c r="FH299" s="1">
        <f t="shared" si="1255"/>
        <v>0</v>
      </c>
      <c r="FI299" s="1" t="str">
        <f t="shared" si="1256"/>
        <v/>
      </c>
      <c r="FJ299" s="1" t="str">
        <f t="shared" si="1257"/>
        <v/>
      </c>
      <c r="FK299" s="1" t="str">
        <f t="shared" si="1258"/>
        <v/>
      </c>
      <c r="FL299" s="1" t="str">
        <f t="shared" si="1259"/>
        <v/>
      </c>
      <c r="FN299" s="1" t="str">
        <f t="shared" si="1260"/>
        <v/>
      </c>
      <c r="FO299" s="1" t="str">
        <f t="shared" si="1261"/>
        <v/>
      </c>
      <c r="FP299" s="1" t="str">
        <f t="shared" si="1262"/>
        <v/>
      </c>
      <c r="FV299" s="1">
        <f t="shared" si="1321"/>
        <v>0</v>
      </c>
      <c r="FW299" s="1">
        <f t="shared" si="1322"/>
        <v>1</v>
      </c>
      <c r="FX299" s="1">
        <f t="shared" si="1264"/>
        <v>1</v>
      </c>
      <c r="GA299" s="1">
        <f t="shared" si="1265"/>
        <v>0</v>
      </c>
      <c r="GB299" s="1">
        <f t="shared" si="1266"/>
        <v>0</v>
      </c>
      <c r="GC299" s="1">
        <f t="shared" si="1267"/>
        <v>0</v>
      </c>
      <c r="GD299" s="1">
        <f t="shared" si="1268"/>
        <v>0</v>
      </c>
      <c r="GE299" s="1">
        <f t="shared" si="1269"/>
        <v>0</v>
      </c>
      <c r="GF299" s="1">
        <f t="shared" si="1270"/>
        <v>1</v>
      </c>
      <c r="GG299" s="1">
        <f t="shared" si="1271"/>
        <v>1</v>
      </c>
      <c r="GI299" s="1">
        <f t="shared" si="1272"/>
        <v>0</v>
      </c>
      <c r="GK299" s="1">
        <f t="shared" si="1273"/>
        <v>1</v>
      </c>
      <c r="GL299" s="1">
        <f t="shared" si="1274"/>
        <v>1</v>
      </c>
      <c r="GM299" s="1">
        <f t="shared" si="1275"/>
        <v>1</v>
      </c>
      <c r="GN299" s="1">
        <f t="shared" si="1276"/>
        <v>1</v>
      </c>
      <c r="GO299" s="1">
        <f t="shared" si="1277"/>
        <v>1</v>
      </c>
      <c r="GP299" s="1">
        <f t="shared" si="1278"/>
        <v>0</v>
      </c>
      <c r="GQ299" s="1">
        <f t="shared" si="1279"/>
        <v>0</v>
      </c>
      <c r="GS299" s="1">
        <f t="shared" si="1280"/>
        <v>1</v>
      </c>
      <c r="GT299" s="1">
        <f t="shared" si="1281"/>
        <v>1</v>
      </c>
      <c r="GU299" s="1">
        <f t="shared" si="1282"/>
        <v>1</v>
      </c>
      <c r="GV299" s="1">
        <f t="shared" si="1283"/>
        <v>1</v>
      </c>
      <c r="GW299" s="1">
        <f t="shared" si="1284"/>
        <v>1</v>
      </c>
      <c r="GX299" s="1">
        <f t="shared" si="1285"/>
        <v>0</v>
      </c>
      <c r="GY299" s="1">
        <f t="shared" si="1286"/>
        <v>0</v>
      </c>
      <c r="GZ299" s="1"/>
      <c r="HA299" s="1">
        <f t="shared" si="1287"/>
        <v>0</v>
      </c>
      <c r="HB299" s="1">
        <f t="shared" si="1288"/>
        <v>0</v>
      </c>
      <c r="HC299" s="1">
        <f t="shared" si="1289"/>
        <v>0</v>
      </c>
      <c r="HD299" s="1">
        <f t="shared" si="1290"/>
        <v>0</v>
      </c>
      <c r="HE299" s="1">
        <f t="shared" si="1291"/>
        <v>0</v>
      </c>
      <c r="HF299" s="1">
        <f t="shared" si="1292"/>
        <v>0</v>
      </c>
      <c r="HH299" s="1">
        <f t="shared" si="1293"/>
        <v>1</v>
      </c>
      <c r="HI299" s="1">
        <f t="shared" si="1294"/>
        <v>0</v>
      </c>
      <c r="HJ299" s="1">
        <f t="shared" si="1295"/>
        <v>0</v>
      </c>
      <c r="HK299" s="1">
        <f t="shared" si="1296"/>
        <v>0</v>
      </c>
      <c r="HL299" s="1">
        <f t="shared" si="1297"/>
        <v>0</v>
      </c>
      <c r="HM299" s="1">
        <f t="shared" si="1298"/>
        <v>0</v>
      </c>
      <c r="HO299" s="1" t="str">
        <f t="shared" si="1323"/>
        <v/>
      </c>
      <c r="HP299" s="1">
        <f t="shared" si="1324"/>
        <v>1</v>
      </c>
      <c r="HQ299" s="1" t="str">
        <f t="shared" si="1299"/>
        <v/>
      </c>
      <c r="HR299">
        <f t="shared" si="1300"/>
        <v>1</v>
      </c>
      <c r="HS299" s="1" t="str">
        <f t="shared" si="1325"/>
        <v/>
      </c>
      <c r="HT299">
        <f t="shared" si="1326"/>
        <v>1</v>
      </c>
      <c r="HU299" t="str">
        <f t="shared" si="1327"/>
        <v/>
      </c>
      <c r="HV299" s="1">
        <f t="shared" si="1328"/>
        <v>1</v>
      </c>
      <c r="HW299" s="1" t="str">
        <f t="shared" si="1329"/>
        <v/>
      </c>
      <c r="HX299" s="1">
        <f t="shared" si="1330"/>
        <v>1</v>
      </c>
      <c r="HZ299" s="1" t="str">
        <f t="shared" si="1331"/>
        <v/>
      </c>
      <c r="IA299" s="1">
        <f t="shared" si="1332"/>
        <v>1</v>
      </c>
      <c r="IB299" s="1" t="str">
        <f t="shared" si="1333"/>
        <v/>
      </c>
      <c r="IC299" s="1">
        <f t="shared" si="1334"/>
        <v>1</v>
      </c>
      <c r="ID299" s="1" t="str">
        <f t="shared" si="1335"/>
        <v/>
      </c>
      <c r="IE299" s="1">
        <f t="shared" si="1336"/>
        <v>1</v>
      </c>
      <c r="IF299" s="1" t="str">
        <f t="shared" si="1337"/>
        <v/>
      </c>
      <c r="IG299" s="1">
        <f t="shared" si="1338"/>
        <v>1</v>
      </c>
      <c r="IH299" s="1" t="str">
        <f t="shared" si="1339"/>
        <v/>
      </c>
      <c r="II299" s="1">
        <f t="shared" si="1340"/>
        <v>1</v>
      </c>
    </row>
    <row r="300" spans="1:243" x14ac:dyDescent="0.2">
      <c r="A300" s="14">
        <f t="shared" si="1129"/>
        <v>300</v>
      </c>
      <c r="B300" t="s">
        <v>193</v>
      </c>
      <c r="C300" s="2">
        <v>42545</v>
      </c>
      <c r="G300" s="3">
        <v>109.175</v>
      </c>
      <c r="H300" s="3">
        <v>121.245</v>
      </c>
      <c r="I300" s="3">
        <v>132.12</v>
      </c>
      <c r="J300" s="4">
        <v>169.31</v>
      </c>
      <c r="P300" s="128">
        <f t="shared" si="1165"/>
        <v>3505.4999999999995</v>
      </c>
      <c r="Q300" s="5">
        <f t="shared" si="1166"/>
        <v>3896.5000000000005</v>
      </c>
      <c r="R300" s="6">
        <f t="shared" si="1167"/>
        <v>4236</v>
      </c>
      <c r="S300" s="7">
        <f t="shared" si="1168"/>
        <v>5439</v>
      </c>
      <c r="Y300" s="4">
        <f t="shared" si="1169"/>
        <v>9.4999999999995453</v>
      </c>
      <c r="Z300" s="1">
        <f t="shared" si="1170"/>
        <v>26.750000000000909</v>
      </c>
      <c r="AA300" s="1">
        <f t="shared" si="1171"/>
        <v>50.000000000000909</v>
      </c>
      <c r="AB300" s="1">
        <f t="shared" si="1172"/>
        <v>124</v>
      </c>
      <c r="AC300" s="1"/>
      <c r="AD300" s="1"/>
      <c r="AE300" s="126"/>
      <c r="AF300" s="126"/>
      <c r="AG300" s="126"/>
      <c r="AH300" s="4">
        <f t="shared" si="1139"/>
        <v>1.1666666666651508</v>
      </c>
      <c r="AI300" s="4">
        <f t="shared" si="1140"/>
        <v>2.9499999999985462</v>
      </c>
      <c r="AJ300" s="4">
        <f t="shared" si="1141"/>
        <v>3.2499999999996341</v>
      </c>
      <c r="AK300" s="4">
        <f t="shared" si="1142"/>
        <v>6.5833333333330302</v>
      </c>
      <c r="AL300" s="4">
        <f t="shared" si="1143"/>
        <v>1.7500000000004547</v>
      </c>
      <c r="AM300" s="4">
        <f t="shared" si="1144"/>
        <v>8.6666666666675738</v>
      </c>
      <c r="AN300" s="4">
        <f t="shared" si="1145"/>
        <v>0.40000000000090807</v>
      </c>
      <c r="AO300" s="4">
        <f t="shared" si="1146"/>
        <v>1</v>
      </c>
      <c r="AP300" s="4">
        <f t="shared" si="1147"/>
        <v>11.499999999997275</v>
      </c>
      <c r="AQ300" s="4">
        <f t="shared" si="1148"/>
        <v>18.541666666667119</v>
      </c>
      <c r="AR300" s="4">
        <f t="shared" si="1149"/>
        <v>1.0000000000012719</v>
      </c>
      <c r="AS300" s="4">
        <f t="shared" si="1150"/>
        <v>0.80555555555464764</v>
      </c>
      <c r="AT300" s="4">
        <f t="shared" si="1151"/>
        <v>2.4666666666657555</v>
      </c>
      <c r="AU300" s="1"/>
      <c r="BA300" s="11">
        <f t="shared" si="1317"/>
        <v>9.4999999999995453</v>
      </c>
      <c r="BB300" s="11">
        <f t="shared" si="1318"/>
        <v>26.750000000000909</v>
      </c>
      <c r="BC300" s="12">
        <f t="shared" si="1319"/>
        <v>50.000000000000909</v>
      </c>
      <c r="BD300" s="13">
        <f t="shared" si="1320"/>
        <v>124</v>
      </c>
      <c r="BJ300" s="11">
        <f t="shared" si="1174"/>
        <v>1.1666666666651508</v>
      </c>
      <c r="BK300" s="11">
        <f t="shared" si="1175"/>
        <v>2.9499999999985462</v>
      </c>
      <c r="BL300" s="11">
        <f t="shared" si="1176"/>
        <v>-3.2499999999996341</v>
      </c>
      <c r="BM300" s="11">
        <f t="shared" si="1177"/>
        <v>-6.5833333333330302</v>
      </c>
      <c r="BN300" s="11">
        <f t="shared" si="1178"/>
        <v>1.7500000000004547</v>
      </c>
      <c r="BO300" s="11">
        <f t="shared" si="1179"/>
        <v>8.6666666666675738</v>
      </c>
      <c r="BP300" s="11">
        <f t="shared" si="1180"/>
        <v>0.40000000000090807</v>
      </c>
      <c r="BQ300" s="1">
        <v>1</v>
      </c>
      <c r="BR300" s="11">
        <f t="shared" si="1181"/>
        <v>-11.499999999997275</v>
      </c>
      <c r="BS300" s="11">
        <f t="shared" si="1182"/>
        <v>18.541666666667119</v>
      </c>
      <c r="BT300" s="11">
        <f t="shared" si="1183"/>
        <v>-1.0000000000012719</v>
      </c>
      <c r="BU300" s="11">
        <f t="shared" si="1184"/>
        <v>-0.80555555555464764</v>
      </c>
      <c r="BV300" s="11">
        <f t="shared" si="1185"/>
        <v>2.4666666666657555</v>
      </c>
      <c r="BY300" s="126"/>
      <c r="BZ300" s="126"/>
      <c r="CB300" s="1">
        <f t="shared" si="1186"/>
        <v>1</v>
      </c>
      <c r="CC300" s="1">
        <f t="shared" si="1187"/>
        <v>1</v>
      </c>
      <c r="CD300" s="1">
        <f t="shared" si="1188"/>
        <v>1</v>
      </c>
      <c r="CE300" s="126">
        <f t="shared" si="1152"/>
        <v>1</v>
      </c>
      <c r="CF300" s="1">
        <f t="shared" si="1189"/>
        <v>1</v>
      </c>
      <c r="CG300" s="1">
        <f t="shared" si="1190"/>
        <v>1</v>
      </c>
      <c r="CH300" s="1" t="str">
        <f t="shared" si="1153"/>
        <v/>
      </c>
      <c r="CI300" s="1">
        <f t="shared" si="1191"/>
        <v>0</v>
      </c>
      <c r="CJ300" s="1">
        <f t="shared" si="1192"/>
        <v>0</v>
      </c>
      <c r="CK300" s="1" t="str">
        <f t="shared" si="1193"/>
        <v/>
      </c>
      <c r="CL300" s="1">
        <f t="shared" si="1194"/>
        <v>0</v>
      </c>
      <c r="CM300" s="1" t="str">
        <f t="shared" si="1195"/>
        <v/>
      </c>
      <c r="CN300" s="1" t="str">
        <f t="shared" si="1196"/>
        <v/>
      </c>
      <c r="CO300" s="1">
        <f t="shared" si="1197"/>
        <v>0</v>
      </c>
      <c r="CP300" s="1">
        <f t="shared" si="1198"/>
        <v>0</v>
      </c>
      <c r="CQ300" s="1" t="str">
        <f t="shared" si="1199"/>
        <v/>
      </c>
      <c r="CS300" s="1">
        <f t="shared" si="1200"/>
        <v>0</v>
      </c>
      <c r="CT300" s="1">
        <f t="shared" si="1201"/>
        <v>0</v>
      </c>
      <c r="CU300" s="1">
        <f t="shared" si="1202"/>
        <v>0</v>
      </c>
      <c r="CV300" s="126">
        <f t="shared" si="1156"/>
        <v>0</v>
      </c>
      <c r="CW300" s="1">
        <f t="shared" si="1203"/>
        <v>1</v>
      </c>
      <c r="CX300" s="1" t="str">
        <f t="shared" si="1204"/>
        <v/>
      </c>
      <c r="CY300" s="1" t="str">
        <f t="shared" si="1205"/>
        <v/>
      </c>
      <c r="CZ300" s="1" t="str">
        <f t="shared" si="1206"/>
        <v/>
      </c>
      <c r="DA300" s="1" t="str">
        <f t="shared" si="1207"/>
        <v/>
      </c>
      <c r="DB300" s="1">
        <f t="shared" si="1208"/>
        <v>1</v>
      </c>
      <c r="DC300" s="1" t="str">
        <f t="shared" si="1209"/>
        <v/>
      </c>
      <c r="DD300" s="1">
        <f t="shared" si="1210"/>
        <v>1</v>
      </c>
      <c r="DE300" s="1" t="str">
        <f t="shared" si="1211"/>
        <v/>
      </c>
      <c r="DF300" s="1"/>
      <c r="DG300" s="126">
        <f t="shared" si="1157"/>
        <v>1</v>
      </c>
      <c r="DH300" s="1">
        <f t="shared" si="1212"/>
        <v>1</v>
      </c>
      <c r="DI300" s="1">
        <f t="shared" si="1213"/>
        <v>1</v>
      </c>
      <c r="DJ300" s="1">
        <f t="shared" si="1214"/>
        <v>1</v>
      </c>
      <c r="DK300" s="1" t="str">
        <f t="shared" si="1215"/>
        <v/>
      </c>
      <c r="DL300" s="1"/>
      <c r="DM300" s="1" t="str">
        <f t="shared" si="1216"/>
        <v/>
      </c>
      <c r="DN300" s="1">
        <f t="shared" si="1217"/>
        <v>0</v>
      </c>
      <c r="DO300" s="1">
        <f t="shared" si="1218"/>
        <v>0</v>
      </c>
      <c r="DP300" s="1">
        <f t="shared" si="1219"/>
        <v>1</v>
      </c>
      <c r="DQ300" s="1">
        <f t="shared" si="1220"/>
        <v>0</v>
      </c>
      <c r="DR300" s="1">
        <f t="shared" si="1221"/>
        <v>0</v>
      </c>
      <c r="DS300" s="1">
        <f t="shared" si="1222"/>
        <v>1</v>
      </c>
      <c r="DT300" s="1">
        <f t="shared" si="1223"/>
        <v>1</v>
      </c>
      <c r="DU300" s="1">
        <f t="shared" si="1224"/>
        <v>0</v>
      </c>
      <c r="DV300" s="1">
        <f t="shared" si="1225"/>
        <v>1</v>
      </c>
      <c r="DW300" s="1">
        <f t="shared" si="1226"/>
        <v>0</v>
      </c>
      <c r="DX300" s="1" t="str">
        <f t="shared" si="1227"/>
        <v/>
      </c>
      <c r="DY300" s="1" t="str">
        <f t="shared" si="1228"/>
        <v/>
      </c>
      <c r="EA300" s="1">
        <f t="shared" si="1229"/>
        <v>0</v>
      </c>
      <c r="EB300" s="1">
        <f t="shared" si="1230"/>
        <v>0</v>
      </c>
      <c r="EC300" s="1">
        <f t="shared" si="1231"/>
        <v>0</v>
      </c>
      <c r="ED300" s="1">
        <f t="shared" si="1232"/>
        <v>0</v>
      </c>
      <c r="EF300" s="1">
        <f t="shared" si="1233"/>
        <v>1</v>
      </c>
      <c r="EG300" s="1">
        <f t="shared" si="1234"/>
        <v>1</v>
      </c>
      <c r="EH300" s="1">
        <f t="shared" si="1235"/>
        <v>1</v>
      </c>
      <c r="EI300" s="1">
        <f t="shared" si="1236"/>
        <v>1</v>
      </c>
      <c r="EK300" s="1">
        <f t="shared" si="1237"/>
        <v>1</v>
      </c>
      <c r="EL300" s="1">
        <f t="shared" si="1238"/>
        <v>1</v>
      </c>
      <c r="EM300" s="1">
        <f t="shared" si="1239"/>
        <v>1</v>
      </c>
      <c r="EO300" s="1">
        <f t="shared" si="1240"/>
        <v>1</v>
      </c>
      <c r="EP300" s="1">
        <f t="shared" si="1241"/>
        <v>1</v>
      </c>
      <c r="EQ300" s="1">
        <f t="shared" si="1242"/>
        <v>1</v>
      </c>
      <c r="ES300" s="1">
        <f t="shared" si="1243"/>
        <v>1</v>
      </c>
      <c r="ET300" s="1">
        <f t="shared" si="1244"/>
        <v>1</v>
      </c>
      <c r="EU300" s="1">
        <f t="shared" si="1245"/>
        <v>1</v>
      </c>
      <c r="EV300" s="1">
        <f t="shared" si="1246"/>
        <v>1</v>
      </c>
      <c r="EW300" s="1">
        <f t="shared" si="1247"/>
        <v>0</v>
      </c>
      <c r="EY300" s="1">
        <f t="shared" si="1248"/>
        <v>1</v>
      </c>
      <c r="EZ300" s="1">
        <f t="shared" si="1249"/>
        <v>1</v>
      </c>
      <c r="FA300" s="1">
        <f t="shared" si="1250"/>
        <v>1</v>
      </c>
      <c r="FC300" s="1">
        <f t="shared" si="1251"/>
        <v>0</v>
      </c>
      <c r="FD300" s="1" t="str">
        <f t="shared" si="1252"/>
        <v/>
      </c>
      <c r="FE300" s="1"/>
      <c r="FF300" s="1">
        <f t="shared" si="1253"/>
        <v>0</v>
      </c>
      <c r="FG300" s="1">
        <f t="shared" si="1254"/>
        <v>1</v>
      </c>
      <c r="FH300" s="1">
        <f t="shared" si="1255"/>
        <v>0</v>
      </c>
      <c r="FI300" s="1" t="str">
        <f t="shared" si="1256"/>
        <v/>
      </c>
      <c r="FJ300" s="1" t="str">
        <f t="shared" si="1257"/>
        <v/>
      </c>
      <c r="FK300" s="1" t="str">
        <f t="shared" si="1258"/>
        <v/>
      </c>
      <c r="FL300" s="1" t="str">
        <f t="shared" si="1259"/>
        <v/>
      </c>
      <c r="FN300" s="1">
        <f t="shared" si="1260"/>
        <v>1</v>
      </c>
      <c r="FO300" s="1">
        <f t="shared" si="1261"/>
        <v>1</v>
      </c>
      <c r="FP300" s="1">
        <f t="shared" si="1262"/>
        <v>0</v>
      </c>
      <c r="FV300" s="1">
        <f t="shared" si="1321"/>
        <v>0</v>
      </c>
      <c r="FW300" s="1">
        <f t="shared" si="1322"/>
        <v>0</v>
      </c>
      <c r="FX300" s="1">
        <f t="shared" si="1264"/>
        <v>1</v>
      </c>
      <c r="GA300" s="1">
        <f t="shared" si="1265"/>
        <v>0</v>
      </c>
      <c r="GB300" s="1">
        <f t="shared" si="1266"/>
        <v>0</v>
      </c>
      <c r="GC300" s="1">
        <f t="shared" si="1267"/>
        <v>0</v>
      </c>
      <c r="GD300" s="1">
        <f t="shared" si="1268"/>
        <v>0</v>
      </c>
      <c r="GE300" s="1">
        <f t="shared" si="1269"/>
        <v>0</v>
      </c>
      <c r="GF300" s="1">
        <f t="shared" si="1270"/>
        <v>1</v>
      </c>
      <c r="GG300" s="1">
        <f t="shared" si="1271"/>
        <v>0</v>
      </c>
      <c r="GI300" s="1">
        <f t="shared" si="1272"/>
        <v>0</v>
      </c>
      <c r="GK300" s="1">
        <f t="shared" si="1273"/>
        <v>1</v>
      </c>
      <c r="GL300" s="1">
        <f t="shared" si="1274"/>
        <v>1</v>
      </c>
      <c r="GM300" s="1">
        <f t="shared" si="1275"/>
        <v>1</v>
      </c>
      <c r="GN300" s="1">
        <f t="shared" si="1276"/>
        <v>1</v>
      </c>
      <c r="GO300" s="1">
        <f t="shared" si="1277"/>
        <v>1</v>
      </c>
      <c r="GP300" s="1">
        <f t="shared" si="1278"/>
        <v>0</v>
      </c>
      <c r="GQ300" s="1">
        <f t="shared" si="1279"/>
        <v>1</v>
      </c>
      <c r="GS300" s="1">
        <f t="shared" si="1280"/>
        <v>1</v>
      </c>
      <c r="GT300" s="1">
        <f t="shared" si="1281"/>
        <v>1</v>
      </c>
      <c r="GU300" s="1">
        <f t="shared" si="1282"/>
        <v>1</v>
      </c>
      <c r="GV300" s="1">
        <f t="shared" si="1283"/>
        <v>1</v>
      </c>
      <c r="GW300" s="1">
        <f t="shared" si="1284"/>
        <v>1</v>
      </c>
      <c r="GX300" s="1">
        <f t="shared" si="1285"/>
        <v>1</v>
      </c>
      <c r="GY300" s="1">
        <f t="shared" si="1286"/>
        <v>1</v>
      </c>
      <c r="GZ300" s="1"/>
      <c r="HA300" s="1">
        <f t="shared" si="1287"/>
        <v>1</v>
      </c>
      <c r="HB300" s="1">
        <f t="shared" si="1288"/>
        <v>1</v>
      </c>
      <c r="HC300" s="1">
        <f t="shared" si="1289"/>
        <v>1</v>
      </c>
      <c r="HD300" s="1">
        <f t="shared" si="1290"/>
        <v>1</v>
      </c>
      <c r="HE300" s="1">
        <f t="shared" si="1291"/>
        <v>1</v>
      </c>
      <c r="HF300" s="1">
        <f t="shared" si="1292"/>
        <v>0</v>
      </c>
      <c r="HH300" s="1">
        <f t="shared" si="1293"/>
        <v>1</v>
      </c>
      <c r="HI300" s="1">
        <f t="shared" si="1294"/>
        <v>1</v>
      </c>
      <c r="HJ300" s="1">
        <f t="shared" si="1295"/>
        <v>1</v>
      </c>
      <c r="HK300" s="1">
        <f t="shared" si="1296"/>
        <v>1</v>
      </c>
      <c r="HL300" s="1">
        <f t="shared" si="1297"/>
        <v>1</v>
      </c>
      <c r="HM300" s="1">
        <f t="shared" si="1298"/>
        <v>1</v>
      </c>
      <c r="HO300" s="1">
        <f t="shared" si="1323"/>
        <v>1</v>
      </c>
      <c r="HP300" s="1" t="str">
        <f t="shared" si="1324"/>
        <v/>
      </c>
      <c r="HQ300" s="1">
        <f t="shared" si="1299"/>
        <v>1</v>
      </c>
      <c r="HR300" t="str">
        <f t="shared" si="1300"/>
        <v/>
      </c>
      <c r="HS300" s="1">
        <f t="shared" si="1325"/>
        <v>1</v>
      </c>
      <c r="HT300" t="str">
        <f t="shared" si="1326"/>
        <v/>
      </c>
      <c r="HU300">
        <f t="shared" si="1327"/>
        <v>1</v>
      </c>
      <c r="HV300" s="1" t="str">
        <f t="shared" si="1328"/>
        <v/>
      </c>
      <c r="HW300" s="1">
        <f t="shared" si="1329"/>
        <v>1</v>
      </c>
      <c r="HX300" s="1" t="str">
        <f t="shared" si="1330"/>
        <v/>
      </c>
      <c r="HZ300" s="1">
        <f t="shared" si="1331"/>
        <v>0</v>
      </c>
      <c r="IA300" s="1" t="str">
        <f t="shared" si="1332"/>
        <v/>
      </c>
      <c r="IB300" s="1">
        <f t="shared" si="1333"/>
        <v>0</v>
      </c>
      <c r="IC300" s="1" t="str">
        <f t="shared" si="1334"/>
        <v/>
      </c>
      <c r="ID300" s="1">
        <f t="shared" si="1335"/>
        <v>0</v>
      </c>
      <c r="IE300" s="1" t="str">
        <f t="shared" si="1336"/>
        <v/>
      </c>
      <c r="IF300" s="1">
        <f t="shared" si="1337"/>
        <v>0</v>
      </c>
      <c r="IG300" s="1" t="str">
        <f t="shared" si="1338"/>
        <v/>
      </c>
      <c r="IH300" s="1">
        <f t="shared" si="1339"/>
        <v>0</v>
      </c>
      <c r="II300" s="1" t="str">
        <f t="shared" si="1340"/>
        <v/>
      </c>
    </row>
    <row r="301" spans="1:243" x14ac:dyDescent="0.2">
      <c r="A301" s="14">
        <f t="shared" si="1129"/>
        <v>301</v>
      </c>
      <c r="C301" s="2">
        <v>42548</v>
      </c>
      <c r="G301" s="3">
        <v>109.205</v>
      </c>
      <c r="H301" s="3">
        <v>122.072</v>
      </c>
      <c r="I301" s="3">
        <v>133.09</v>
      </c>
      <c r="J301" s="4">
        <v>173.05</v>
      </c>
      <c r="P301" s="128">
        <f t="shared" si="1165"/>
        <v>3508.5</v>
      </c>
      <c r="Q301" s="5">
        <f t="shared" si="1166"/>
        <v>3911.2500000000005</v>
      </c>
      <c r="R301" s="6">
        <f t="shared" si="1167"/>
        <v>4265</v>
      </c>
      <c r="S301" s="7">
        <f t="shared" si="1168"/>
        <v>5541.0000000000009</v>
      </c>
      <c r="Y301" s="4">
        <f t="shared" si="1169"/>
        <v>3.0000000000004547</v>
      </c>
      <c r="Z301" s="1">
        <f t="shared" si="1170"/>
        <v>14.75</v>
      </c>
      <c r="AA301" s="1">
        <f t="shared" si="1171"/>
        <v>29</v>
      </c>
      <c r="AB301" s="1">
        <f t="shared" si="1172"/>
        <v>102.00000000000091</v>
      </c>
      <c r="AC301" s="1"/>
      <c r="AD301" s="1"/>
      <c r="AE301" s="126"/>
      <c r="AF301" s="126"/>
      <c r="AG301" s="126"/>
      <c r="AH301" s="4">
        <f t="shared" si="1139"/>
        <v>3.8333333333324244</v>
      </c>
      <c r="AI301" s="4">
        <f t="shared" si="1140"/>
        <v>2.8499999999990902</v>
      </c>
      <c r="AJ301" s="4">
        <f t="shared" si="1141"/>
        <v>2.6499999999999986</v>
      </c>
      <c r="AK301" s="4">
        <f t="shared" si="1142"/>
        <v>4.5833333333333321</v>
      </c>
      <c r="AL301" s="4">
        <f t="shared" si="1143"/>
        <v>0.25</v>
      </c>
      <c r="AM301" s="4">
        <f t="shared" si="1144"/>
        <v>5.0000000000003055</v>
      </c>
      <c r="AN301" s="4">
        <f t="shared" si="1145"/>
        <v>11.800000000000367</v>
      </c>
      <c r="AO301" s="4">
        <f t="shared" si="1146"/>
        <v>1</v>
      </c>
      <c r="AP301" s="4">
        <f t="shared" si="1147"/>
        <v>0.16666666666515173</v>
      </c>
      <c r="AQ301" s="4">
        <f t="shared" si="1148"/>
        <v>1.8749999999996927</v>
      </c>
      <c r="AR301" s="4">
        <f t="shared" si="1149"/>
        <v>5.5999999999990902</v>
      </c>
      <c r="AS301" s="4">
        <f t="shared" si="1150"/>
        <v>7.9166666666668704</v>
      </c>
      <c r="AT301" s="4">
        <f t="shared" si="1151"/>
        <v>7.5999999999992109</v>
      </c>
      <c r="AU301" s="1"/>
      <c r="BA301" s="11">
        <f t="shared" si="1317"/>
        <v>3.0000000000004547</v>
      </c>
      <c r="BB301" s="11">
        <f t="shared" si="1318"/>
        <v>14.75</v>
      </c>
      <c r="BC301" s="12">
        <f t="shared" si="1319"/>
        <v>29</v>
      </c>
      <c r="BD301" s="13">
        <f t="shared" si="1320"/>
        <v>102.00000000000091</v>
      </c>
      <c r="BJ301" s="11">
        <f t="shared" si="1174"/>
        <v>-3.8333333333324244</v>
      </c>
      <c r="BK301" s="11">
        <f t="shared" si="1175"/>
        <v>-2.8499999999990902</v>
      </c>
      <c r="BL301" s="11">
        <f t="shared" si="1176"/>
        <v>-2.6499999999999986</v>
      </c>
      <c r="BM301" s="11">
        <f t="shared" si="1177"/>
        <v>-4.5833333333333321</v>
      </c>
      <c r="BN301" s="11">
        <f t="shared" si="1178"/>
        <v>0.25</v>
      </c>
      <c r="BO301" s="11">
        <f t="shared" si="1179"/>
        <v>-5.0000000000003055</v>
      </c>
      <c r="BP301" s="11">
        <f t="shared" si="1180"/>
        <v>-11.800000000000367</v>
      </c>
      <c r="BQ301" s="1">
        <v>1</v>
      </c>
      <c r="BR301" s="11">
        <f t="shared" si="1181"/>
        <v>0.16666666666515173</v>
      </c>
      <c r="BS301" s="11">
        <f t="shared" si="1182"/>
        <v>1.8749999999996927</v>
      </c>
      <c r="BT301" s="11">
        <f t="shared" si="1183"/>
        <v>-5.5999999999990902</v>
      </c>
      <c r="BU301" s="11">
        <f t="shared" si="1184"/>
        <v>-7.9166666666668704</v>
      </c>
      <c r="BV301" s="11">
        <f t="shared" si="1185"/>
        <v>-7.5999999999992109</v>
      </c>
      <c r="BY301" s="126"/>
      <c r="BZ301" s="126"/>
      <c r="CB301" s="1">
        <f t="shared" si="1186"/>
        <v>0</v>
      </c>
      <c r="CC301" s="1">
        <f t="shared" si="1187"/>
        <v>0</v>
      </c>
      <c r="CD301" s="1">
        <f t="shared" si="1188"/>
        <v>0</v>
      </c>
      <c r="CE301" s="126">
        <f t="shared" si="1152"/>
        <v>0</v>
      </c>
      <c r="CF301" s="1">
        <f t="shared" si="1189"/>
        <v>0</v>
      </c>
      <c r="CG301" s="1" t="str">
        <f t="shared" si="1190"/>
        <v/>
      </c>
      <c r="CH301" s="1">
        <f t="shared" si="1153"/>
        <v>1</v>
      </c>
      <c r="CI301" s="1">
        <f t="shared" si="1191"/>
        <v>1</v>
      </c>
      <c r="CJ301" s="1" t="str">
        <f t="shared" si="1192"/>
        <v/>
      </c>
      <c r="CK301" s="1" t="str">
        <f t="shared" si="1193"/>
        <v/>
      </c>
      <c r="CL301" s="1">
        <f t="shared" si="1194"/>
        <v>1</v>
      </c>
      <c r="CM301" s="1">
        <f t="shared" si="1195"/>
        <v>1</v>
      </c>
      <c r="CN301" s="1">
        <f t="shared" si="1196"/>
        <v>1</v>
      </c>
      <c r="CO301" s="1" t="str">
        <f t="shared" si="1197"/>
        <v/>
      </c>
      <c r="CP301" s="1" t="str">
        <f t="shared" si="1198"/>
        <v/>
      </c>
      <c r="CQ301" s="1">
        <f t="shared" si="1199"/>
        <v>1</v>
      </c>
      <c r="CS301" s="1">
        <f t="shared" si="1200"/>
        <v>0</v>
      </c>
      <c r="CT301" s="1">
        <f t="shared" si="1201"/>
        <v>0</v>
      </c>
      <c r="CU301" s="1">
        <f t="shared" si="1202"/>
        <v>0</v>
      </c>
      <c r="CV301" s="126">
        <f t="shared" si="1156"/>
        <v>0</v>
      </c>
      <c r="CW301" s="1">
        <f t="shared" si="1203"/>
        <v>1</v>
      </c>
      <c r="CX301" s="1" t="str">
        <f t="shared" si="1204"/>
        <v/>
      </c>
      <c r="CY301" s="1" t="str">
        <f t="shared" si="1205"/>
        <v/>
      </c>
      <c r="CZ301" s="1" t="str">
        <f t="shared" si="1206"/>
        <v/>
      </c>
      <c r="DA301" s="1" t="str">
        <f t="shared" si="1207"/>
        <v/>
      </c>
      <c r="DB301" s="1">
        <f t="shared" si="1208"/>
        <v>0</v>
      </c>
      <c r="DC301" s="1">
        <f t="shared" si="1209"/>
        <v>1</v>
      </c>
      <c r="DD301" s="1" t="str">
        <f t="shared" si="1210"/>
        <v/>
      </c>
      <c r="DE301" s="1" t="str">
        <f t="shared" si="1211"/>
        <v/>
      </c>
      <c r="DF301" s="1"/>
      <c r="DG301" s="126">
        <f t="shared" si="1157"/>
        <v>0</v>
      </c>
      <c r="DH301" s="1">
        <f t="shared" si="1212"/>
        <v>0</v>
      </c>
      <c r="DI301" s="1">
        <f t="shared" si="1213"/>
        <v>0</v>
      </c>
      <c r="DJ301" s="1">
        <f t="shared" si="1214"/>
        <v>0</v>
      </c>
      <c r="DK301" s="1">
        <f t="shared" si="1215"/>
        <v>0</v>
      </c>
      <c r="DL301" s="1"/>
      <c r="DM301" s="1">
        <f t="shared" si="1216"/>
        <v>1</v>
      </c>
      <c r="DN301" s="1" t="str">
        <f t="shared" si="1217"/>
        <v/>
      </c>
      <c r="DO301" s="1" t="str">
        <f t="shared" si="1218"/>
        <v/>
      </c>
      <c r="DP301" s="1" t="str">
        <f t="shared" si="1219"/>
        <v/>
      </c>
      <c r="DQ301" s="1" t="str">
        <f t="shared" si="1220"/>
        <v/>
      </c>
      <c r="DR301" s="1" t="str">
        <f t="shared" si="1221"/>
        <v/>
      </c>
      <c r="DS301" s="1" t="str">
        <f t="shared" si="1222"/>
        <v/>
      </c>
      <c r="DT301" s="1" t="str">
        <f t="shared" si="1223"/>
        <v/>
      </c>
      <c r="DU301" s="1" t="str">
        <f t="shared" si="1224"/>
        <v/>
      </c>
      <c r="DV301" s="1">
        <f t="shared" si="1225"/>
        <v>0</v>
      </c>
      <c r="DW301" s="1">
        <f t="shared" si="1226"/>
        <v>0</v>
      </c>
      <c r="DX301" s="1" t="str">
        <f t="shared" si="1227"/>
        <v/>
      </c>
      <c r="DY301" s="1" t="str">
        <f t="shared" si="1228"/>
        <v/>
      </c>
      <c r="EA301" s="1">
        <f t="shared" si="1229"/>
        <v>0</v>
      </c>
      <c r="EB301" s="1">
        <f t="shared" si="1230"/>
        <v>0</v>
      </c>
      <c r="EC301" s="1">
        <f t="shared" si="1231"/>
        <v>0</v>
      </c>
      <c r="ED301" s="1">
        <f t="shared" si="1232"/>
        <v>0</v>
      </c>
      <c r="EF301" s="1">
        <f t="shared" si="1233"/>
        <v>1</v>
      </c>
      <c r="EG301" s="1">
        <f t="shared" si="1234"/>
        <v>1</v>
      </c>
      <c r="EH301" s="1">
        <f t="shared" si="1235"/>
        <v>1</v>
      </c>
      <c r="EI301" s="1">
        <f t="shared" si="1236"/>
        <v>1</v>
      </c>
      <c r="EK301" s="1">
        <f t="shared" si="1237"/>
        <v>1</v>
      </c>
      <c r="EL301" s="1">
        <f t="shared" si="1238"/>
        <v>1</v>
      </c>
      <c r="EM301" s="1">
        <f t="shared" si="1239"/>
        <v>1</v>
      </c>
      <c r="EO301" s="1">
        <f t="shared" si="1240"/>
        <v>1</v>
      </c>
      <c r="EP301" s="1">
        <f t="shared" si="1241"/>
        <v>1</v>
      </c>
      <c r="EQ301" s="1">
        <f t="shared" si="1242"/>
        <v>1</v>
      </c>
      <c r="ES301" s="1">
        <f t="shared" si="1243"/>
        <v>1</v>
      </c>
      <c r="ET301" s="1">
        <f t="shared" si="1244"/>
        <v>1</v>
      </c>
      <c r="EU301" s="1">
        <f t="shared" si="1245"/>
        <v>1</v>
      </c>
      <c r="EV301" s="1">
        <f t="shared" si="1246"/>
        <v>1</v>
      </c>
      <c r="EW301" s="1">
        <f t="shared" si="1247"/>
        <v>0</v>
      </c>
      <c r="EY301" s="1">
        <f t="shared" si="1248"/>
        <v>1</v>
      </c>
      <c r="EZ301" s="1">
        <f t="shared" si="1249"/>
        <v>1</v>
      </c>
      <c r="FA301" s="1">
        <f t="shared" si="1250"/>
        <v>1</v>
      </c>
      <c r="FC301" s="1">
        <f t="shared" si="1251"/>
        <v>1</v>
      </c>
      <c r="FD301" s="1">
        <f t="shared" si="1252"/>
        <v>1</v>
      </c>
      <c r="FE301" s="1"/>
      <c r="FF301" s="1">
        <f t="shared" si="1253"/>
        <v>1</v>
      </c>
      <c r="FG301" s="1">
        <f t="shared" si="1254"/>
        <v>1</v>
      </c>
      <c r="FH301" s="1">
        <f t="shared" si="1255"/>
        <v>1</v>
      </c>
      <c r="FI301" s="1">
        <f t="shared" si="1256"/>
        <v>0</v>
      </c>
      <c r="FJ301" s="1">
        <f t="shared" si="1257"/>
        <v>0</v>
      </c>
      <c r="FK301" s="1">
        <f t="shared" si="1258"/>
        <v>0</v>
      </c>
      <c r="FL301" s="1">
        <f t="shared" si="1259"/>
        <v>0</v>
      </c>
      <c r="FN301" s="1">
        <f t="shared" si="1260"/>
        <v>1</v>
      </c>
      <c r="FO301" s="1">
        <f t="shared" si="1261"/>
        <v>1</v>
      </c>
      <c r="FP301" s="1">
        <f t="shared" si="1262"/>
        <v>0</v>
      </c>
      <c r="FV301" s="1">
        <f t="shared" si="1321"/>
        <v>0</v>
      </c>
      <c r="FW301" s="1">
        <f t="shared" si="1322"/>
        <v>1</v>
      </c>
      <c r="FX301" s="1">
        <f t="shared" si="1264"/>
        <v>0</v>
      </c>
      <c r="GA301" s="1">
        <f t="shared" si="1265"/>
        <v>1</v>
      </c>
      <c r="GB301" s="1">
        <f t="shared" si="1266"/>
        <v>1</v>
      </c>
      <c r="GC301" s="1">
        <f t="shared" si="1267"/>
        <v>1</v>
      </c>
      <c r="GD301" s="1">
        <f t="shared" si="1268"/>
        <v>1</v>
      </c>
      <c r="GE301" s="1">
        <f t="shared" si="1269"/>
        <v>0</v>
      </c>
      <c r="GF301" s="1">
        <f t="shared" si="1270"/>
        <v>0</v>
      </c>
      <c r="GG301" s="1">
        <f t="shared" si="1271"/>
        <v>0</v>
      </c>
      <c r="GI301" s="1">
        <f t="shared" si="1272"/>
        <v>1</v>
      </c>
      <c r="GK301" s="1">
        <f t="shared" si="1273"/>
        <v>1</v>
      </c>
      <c r="GL301" s="1">
        <f t="shared" si="1274"/>
        <v>1</v>
      </c>
      <c r="GM301" s="1">
        <f t="shared" si="1275"/>
        <v>1</v>
      </c>
      <c r="GN301" s="1">
        <f t="shared" si="1276"/>
        <v>1</v>
      </c>
      <c r="GO301" s="1">
        <f t="shared" si="1277"/>
        <v>0</v>
      </c>
      <c r="GP301" s="1">
        <f t="shared" si="1278"/>
        <v>0</v>
      </c>
      <c r="GQ301" s="1">
        <f t="shared" si="1279"/>
        <v>0</v>
      </c>
      <c r="GS301" s="1">
        <f t="shared" si="1280"/>
        <v>1</v>
      </c>
      <c r="GT301" s="1">
        <f t="shared" si="1281"/>
        <v>1</v>
      </c>
      <c r="GU301" s="1">
        <f t="shared" si="1282"/>
        <v>1</v>
      </c>
      <c r="GV301" s="1">
        <f t="shared" si="1283"/>
        <v>1</v>
      </c>
      <c r="GW301" s="1">
        <f t="shared" si="1284"/>
        <v>1</v>
      </c>
      <c r="GX301" s="1">
        <f t="shared" si="1285"/>
        <v>1</v>
      </c>
      <c r="GY301" s="1">
        <f t="shared" si="1286"/>
        <v>1</v>
      </c>
      <c r="GZ301" s="1"/>
      <c r="HA301" s="1">
        <f t="shared" si="1287"/>
        <v>1</v>
      </c>
      <c r="HB301" s="1">
        <f t="shared" si="1288"/>
        <v>1</v>
      </c>
      <c r="HC301" s="1">
        <f t="shared" si="1289"/>
        <v>1</v>
      </c>
      <c r="HD301" s="1">
        <f t="shared" si="1290"/>
        <v>0</v>
      </c>
      <c r="HE301" s="1">
        <f t="shared" si="1291"/>
        <v>0</v>
      </c>
      <c r="HF301" s="1">
        <f t="shared" si="1292"/>
        <v>0</v>
      </c>
      <c r="HH301" s="1">
        <f t="shared" si="1293"/>
        <v>1</v>
      </c>
      <c r="HI301" s="1">
        <f t="shared" si="1294"/>
        <v>0</v>
      </c>
      <c r="HJ301" s="1">
        <f t="shared" si="1295"/>
        <v>0</v>
      </c>
      <c r="HK301" s="1">
        <f t="shared" si="1296"/>
        <v>0</v>
      </c>
      <c r="HL301" s="1">
        <f t="shared" si="1297"/>
        <v>0</v>
      </c>
      <c r="HM301" s="1">
        <f t="shared" si="1298"/>
        <v>0</v>
      </c>
      <c r="HO301" s="1">
        <f t="shared" si="1323"/>
        <v>1</v>
      </c>
      <c r="HP301" s="1" t="str">
        <f t="shared" si="1324"/>
        <v/>
      </c>
      <c r="HQ301" s="1">
        <f t="shared" si="1299"/>
        <v>1</v>
      </c>
      <c r="HR301" t="str">
        <f t="shared" si="1300"/>
        <v/>
      </c>
      <c r="HS301" s="1">
        <f t="shared" si="1325"/>
        <v>1</v>
      </c>
      <c r="HT301" t="str">
        <f t="shared" si="1326"/>
        <v/>
      </c>
      <c r="HU301">
        <f t="shared" si="1327"/>
        <v>1</v>
      </c>
      <c r="HV301" s="1" t="str">
        <f t="shared" si="1328"/>
        <v/>
      </c>
      <c r="HW301" s="1">
        <f t="shared" si="1329"/>
        <v>1</v>
      </c>
      <c r="HX301" s="1" t="str">
        <f t="shared" si="1330"/>
        <v/>
      </c>
      <c r="HZ301" s="1">
        <f t="shared" si="1331"/>
        <v>1</v>
      </c>
      <c r="IA301" s="1" t="str">
        <f t="shared" si="1332"/>
        <v/>
      </c>
      <c r="IB301" s="1">
        <f t="shared" si="1333"/>
        <v>1</v>
      </c>
      <c r="IC301" s="1" t="str">
        <f t="shared" si="1334"/>
        <v/>
      </c>
      <c r="ID301" s="1">
        <f t="shared" si="1335"/>
        <v>1</v>
      </c>
      <c r="IE301" s="1" t="str">
        <f t="shared" si="1336"/>
        <v/>
      </c>
      <c r="IF301" s="1">
        <f t="shared" si="1337"/>
        <v>1</v>
      </c>
      <c r="IG301" s="1" t="str">
        <f t="shared" si="1338"/>
        <v/>
      </c>
      <c r="IH301" s="1">
        <f t="shared" si="1339"/>
        <v>1</v>
      </c>
      <c r="II301" s="1" t="str">
        <f t="shared" si="1340"/>
        <v/>
      </c>
    </row>
    <row r="302" spans="1:243" x14ac:dyDescent="0.2">
      <c r="A302" s="14">
        <f t="shared" si="1129"/>
        <v>302</v>
      </c>
      <c r="C302" s="2">
        <v>42549</v>
      </c>
      <c r="G302" s="3">
        <v>109.2</v>
      </c>
      <c r="H302" s="3">
        <v>122.06699999999999</v>
      </c>
      <c r="I302" s="3">
        <v>133.08000000000001</v>
      </c>
      <c r="J302" s="4">
        <v>173.03</v>
      </c>
      <c r="P302" s="128">
        <f t="shared" si="1165"/>
        <v>3508.0000000000005</v>
      </c>
      <c r="Q302" s="5">
        <f t="shared" si="1166"/>
        <v>3910.7499999999991</v>
      </c>
      <c r="R302" s="6">
        <f t="shared" si="1167"/>
        <v>4264.0000000000009</v>
      </c>
      <c r="S302" s="7">
        <f t="shared" si="1168"/>
        <v>5539</v>
      </c>
      <c r="Y302" s="4">
        <f t="shared" si="1169"/>
        <v>0.49999999999954525</v>
      </c>
      <c r="Z302" s="1">
        <f t="shared" si="1170"/>
        <v>0.50000000000136424</v>
      </c>
      <c r="AA302" s="1">
        <f t="shared" si="1171"/>
        <v>0.99999999999909051</v>
      </c>
      <c r="AB302" s="1">
        <f t="shared" si="1172"/>
        <v>2.0000000000009095</v>
      </c>
      <c r="AC302" s="1"/>
      <c r="AD302" s="1"/>
      <c r="AE302" s="126"/>
      <c r="AF302" s="126"/>
      <c r="AG302" s="126"/>
      <c r="AH302" s="4">
        <f t="shared" si="1139"/>
        <v>0.66666666666484775</v>
      </c>
      <c r="AI302" s="4">
        <f t="shared" si="1140"/>
        <v>0.699999999998272</v>
      </c>
      <c r="AJ302" s="4">
        <f t="shared" si="1141"/>
        <v>9.9999999998090061E-2</v>
      </c>
      <c r="AK302" s="4">
        <f t="shared" si="1142"/>
        <v>0.16666666666469609</v>
      </c>
      <c r="AL302" s="4">
        <f t="shared" si="1143"/>
        <v>1.8189894035458565E-12</v>
      </c>
      <c r="AM302" s="4">
        <f t="shared" si="1144"/>
        <v>0.33333333333212067</v>
      </c>
      <c r="AN302" s="4">
        <f t="shared" si="1145"/>
        <v>0.19999999999872675</v>
      </c>
      <c r="AO302" s="4">
        <f t="shared" si="1146"/>
        <v>1</v>
      </c>
      <c r="AP302" s="4">
        <f t="shared" si="1147"/>
        <v>1.3333333333284829</v>
      </c>
      <c r="AQ302" s="4">
        <f t="shared" si="1148"/>
        <v>0.58333333332916482</v>
      </c>
      <c r="AR302" s="4">
        <f t="shared" si="1149"/>
        <v>0.5999999999994543</v>
      </c>
      <c r="AS302" s="4">
        <f t="shared" si="1150"/>
        <v>5.5555555556717706E-2</v>
      </c>
      <c r="AT302" s="4">
        <f t="shared" si="1151"/>
        <v>0.73333333333230255</v>
      </c>
      <c r="AU302" s="1"/>
      <c r="BA302" s="11">
        <f t="shared" si="1317"/>
        <v>-0.49999999999954525</v>
      </c>
      <c r="BB302" s="11">
        <f t="shared" si="1318"/>
        <v>-0.50000000000136424</v>
      </c>
      <c r="BC302" s="12">
        <f t="shared" si="1319"/>
        <v>-0.99999999999909051</v>
      </c>
      <c r="BD302" s="13">
        <f t="shared" si="1320"/>
        <v>-2.0000000000009095</v>
      </c>
      <c r="BJ302" s="11">
        <f t="shared" si="1174"/>
        <v>-0.66666666666484775</v>
      </c>
      <c r="BK302" s="11">
        <f t="shared" si="1175"/>
        <v>-0.699999999998272</v>
      </c>
      <c r="BL302" s="11">
        <f t="shared" si="1176"/>
        <v>9.9999999998090061E-2</v>
      </c>
      <c r="BM302" s="11">
        <f t="shared" si="1177"/>
        <v>0.16666666666469609</v>
      </c>
      <c r="BN302" s="11">
        <f t="shared" si="1178"/>
        <v>-1.8189894035458565E-12</v>
      </c>
      <c r="BO302" s="11">
        <f t="shared" si="1179"/>
        <v>-0.33333333333212067</v>
      </c>
      <c r="BP302" s="11">
        <f t="shared" si="1180"/>
        <v>-0.19999999999872675</v>
      </c>
      <c r="BQ302" s="1">
        <v>1</v>
      </c>
      <c r="BR302" s="11">
        <f t="shared" si="1181"/>
        <v>1.3333333333284829</v>
      </c>
      <c r="BS302" s="11">
        <f t="shared" si="1182"/>
        <v>-0.58333333332916482</v>
      </c>
      <c r="BT302" s="11">
        <f t="shared" si="1183"/>
        <v>-0.5999999999994543</v>
      </c>
      <c r="BU302" s="11">
        <f t="shared" si="1184"/>
        <v>-5.5555555556717706E-2</v>
      </c>
      <c r="BV302" s="11">
        <f t="shared" si="1185"/>
        <v>-0.73333333333230255</v>
      </c>
      <c r="BY302" s="126"/>
      <c r="BZ302" s="126"/>
      <c r="CB302" s="1">
        <f t="shared" si="1186"/>
        <v>1</v>
      </c>
      <c r="CC302" s="1">
        <f t="shared" si="1187"/>
        <v>1</v>
      </c>
      <c r="CD302" s="1">
        <f t="shared" si="1188"/>
        <v>1</v>
      </c>
      <c r="CE302" s="126">
        <f t="shared" si="1152"/>
        <v>1</v>
      </c>
      <c r="CF302" s="1">
        <f t="shared" si="1189"/>
        <v>1</v>
      </c>
      <c r="CG302" s="1">
        <f t="shared" si="1190"/>
        <v>1</v>
      </c>
      <c r="CH302" s="1" t="str">
        <f t="shared" si="1153"/>
        <v/>
      </c>
      <c r="CI302" s="1">
        <f t="shared" si="1191"/>
        <v>0</v>
      </c>
      <c r="CJ302" s="1">
        <f t="shared" si="1192"/>
        <v>0</v>
      </c>
      <c r="CK302" s="1" t="str">
        <f t="shared" si="1193"/>
        <v/>
      </c>
      <c r="CL302" s="1">
        <f t="shared" si="1194"/>
        <v>0</v>
      </c>
      <c r="CM302" s="1" t="str">
        <f t="shared" si="1195"/>
        <v/>
      </c>
      <c r="CN302" s="1" t="str">
        <f t="shared" si="1196"/>
        <v/>
      </c>
      <c r="CO302" s="1">
        <f t="shared" si="1197"/>
        <v>0</v>
      </c>
      <c r="CP302" s="1">
        <f t="shared" si="1198"/>
        <v>0</v>
      </c>
      <c r="CQ302" s="1" t="str">
        <f t="shared" si="1199"/>
        <v/>
      </c>
      <c r="CS302" s="1">
        <f t="shared" si="1200"/>
        <v>0</v>
      </c>
      <c r="CT302" s="1">
        <f t="shared" si="1201"/>
        <v>0</v>
      </c>
      <c r="CU302" s="1">
        <f t="shared" si="1202"/>
        <v>0</v>
      </c>
      <c r="CV302" s="126">
        <f t="shared" si="1156"/>
        <v>0</v>
      </c>
      <c r="CW302" s="1">
        <f t="shared" si="1203"/>
        <v>1</v>
      </c>
      <c r="CX302" s="1" t="str">
        <f t="shared" si="1204"/>
        <v/>
      </c>
      <c r="CY302" s="1" t="str">
        <f t="shared" si="1205"/>
        <v/>
      </c>
      <c r="CZ302" s="1" t="str">
        <f t="shared" si="1206"/>
        <v/>
      </c>
      <c r="DA302" s="1" t="str">
        <f t="shared" si="1207"/>
        <v/>
      </c>
      <c r="DB302" s="1">
        <f t="shared" si="1208"/>
        <v>1</v>
      </c>
      <c r="DC302" s="1" t="str">
        <f t="shared" si="1209"/>
        <v/>
      </c>
      <c r="DD302" s="1">
        <f t="shared" si="1210"/>
        <v>1</v>
      </c>
      <c r="DE302" s="1" t="str">
        <f t="shared" si="1211"/>
        <v/>
      </c>
      <c r="DF302" s="1"/>
      <c r="DG302" s="126">
        <f t="shared" si="1157"/>
        <v>1</v>
      </c>
      <c r="DH302" s="1">
        <f t="shared" si="1212"/>
        <v>1</v>
      </c>
      <c r="DI302" s="1">
        <f t="shared" si="1213"/>
        <v>1</v>
      </c>
      <c r="DJ302" s="1">
        <f t="shared" si="1214"/>
        <v>1</v>
      </c>
      <c r="DK302" s="1" t="str">
        <f t="shared" si="1215"/>
        <v/>
      </c>
      <c r="DL302" s="1"/>
      <c r="DM302" s="1" t="str">
        <f t="shared" si="1216"/>
        <v/>
      </c>
      <c r="DN302" s="1">
        <f t="shared" si="1217"/>
        <v>0</v>
      </c>
      <c r="DO302" s="1">
        <f t="shared" si="1218"/>
        <v>0</v>
      </c>
      <c r="DP302" s="1">
        <f t="shared" si="1219"/>
        <v>1</v>
      </c>
      <c r="DQ302" s="1">
        <f t="shared" si="1220"/>
        <v>0</v>
      </c>
      <c r="DR302" s="1">
        <f t="shared" si="1221"/>
        <v>0</v>
      </c>
      <c r="DS302" s="1">
        <f t="shared" si="1222"/>
        <v>0</v>
      </c>
      <c r="DT302" s="1">
        <f t="shared" si="1223"/>
        <v>0</v>
      </c>
      <c r="DU302" s="1">
        <f t="shared" si="1224"/>
        <v>0</v>
      </c>
      <c r="DV302" s="1">
        <f t="shared" si="1225"/>
        <v>1</v>
      </c>
      <c r="DW302" s="1">
        <f t="shared" si="1226"/>
        <v>0</v>
      </c>
      <c r="DX302" s="1" t="str">
        <f t="shared" si="1227"/>
        <v/>
      </c>
      <c r="DY302" s="1" t="str">
        <f t="shared" si="1228"/>
        <v/>
      </c>
      <c r="EA302" s="1">
        <f t="shared" si="1229"/>
        <v>1</v>
      </c>
      <c r="EB302" s="1">
        <f t="shared" si="1230"/>
        <v>1</v>
      </c>
      <c r="EC302" s="1">
        <f t="shared" si="1231"/>
        <v>1</v>
      </c>
      <c r="ED302" s="1">
        <f t="shared" si="1232"/>
        <v>1</v>
      </c>
      <c r="EF302" s="1">
        <f t="shared" si="1233"/>
        <v>1</v>
      </c>
      <c r="EG302" s="1">
        <f t="shared" si="1234"/>
        <v>1</v>
      </c>
      <c r="EH302" s="1">
        <f t="shared" si="1235"/>
        <v>1</v>
      </c>
      <c r="EI302" s="1">
        <f t="shared" si="1236"/>
        <v>1</v>
      </c>
      <c r="EK302" s="1">
        <f t="shared" si="1237"/>
        <v>1</v>
      </c>
      <c r="EL302" s="1">
        <f t="shared" si="1238"/>
        <v>1</v>
      </c>
      <c r="EM302" s="1">
        <f t="shared" si="1239"/>
        <v>1</v>
      </c>
      <c r="EO302" s="1">
        <f t="shared" si="1240"/>
        <v>1</v>
      </c>
      <c r="EP302" s="1">
        <f t="shared" si="1241"/>
        <v>1</v>
      </c>
      <c r="EQ302" s="1">
        <f t="shared" si="1242"/>
        <v>1</v>
      </c>
      <c r="ES302" s="1">
        <f t="shared" si="1243"/>
        <v>1</v>
      </c>
      <c r="ET302" s="1">
        <f t="shared" si="1244"/>
        <v>1</v>
      </c>
      <c r="EU302" s="1">
        <f t="shared" si="1245"/>
        <v>1</v>
      </c>
      <c r="EV302" s="1">
        <f t="shared" si="1246"/>
        <v>1</v>
      </c>
      <c r="EW302" s="1">
        <f t="shared" si="1247"/>
        <v>0</v>
      </c>
      <c r="EY302" s="1">
        <f t="shared" si="1248"/>
        <v>1</v>
      </c>
      <c r="EZ302" s="1">
        <f t="shared" si="1249"/>
        <v>1</v>
      </c>
      <c r="FA302" s="1">
        <f t="shared" si="1250"/>
        <v>1</v>
      </c>
      <c r="FC302" s="1">
        <f t="shared" si="1251"/>
        <v>0</v>
      </c>
      <c r="FD302" s="1" t="str">
        <f t="shared" si="1252"/>
        <v/>
      </c>
      <c r="FE302" s="1"/>
      <c r="FF302" s="1">
        <f t="shared" si="1253"/>
        <v>0</v>
      </c>
      <c r="FG302" s="1">
        <f t="shared" si="1254"/>
        <v>1</v>
      </c>
      <c r="FH302" s="1">
        <f t="shared" si="1255"/>
        <v>0</v>
      </c>
      <c r="FI302" s="1" t="str">
        <f t="shared" si="1256"/>
        <v/>
      </c>
      <c r="FJ302" s="1" t="str">
        <f t="shared" si="1257"/>
        <v/>
      </c>
      <c r="FK302" s="1" t="str">
        <f t="shared" si="1258"/>
        <v/>
      </c>
      <c r="FL302" s="1" t="str">
        <f t="shared" si="1259"/>
        <v/>
      </c>
      <c r="FN302" s="1" t="str">
        <f t="shared" si="1260"/>
        <v/>
      </c>
      <c r="FO302" s="1" t="str">
        <f t="shared" si="1261"/>
        <v/>
      </c>
      <c r="FP302" s="1" t="str">
        <f t="shared" si="1262"/>
        <v/>
      </c>
      <c r="FV302" s="1">
        <f t="shared" si="1321"/>
        <v>1</v>
      </c>
      <c r="FW302" s="1">
        <f t="shared" si="1322"/>
        <v>0</v>
      </c>
      <c r="FX302" s="1">
        <f t="shared" si="1264"/>
        <v>1</v>
      </c>
      <c r="GA302" s="1">
        <f t="shared" si="1265"/>
        <v>0</v>
      </c>
      <c r="GB302" s="1">
        <f t="shared" si="1266"/>
        <v>0</v>
      </c>
      <c r="GC302" s="1">
        <f t="shared" si="1267"/>
        <v>0</v>
      </c>
      <c r="GD302" s="1">
        <f t="shared" si="1268"/>
        <v>0</v>
      </c>
      <c r="GE302" s="1">
        <f t="shared" si="1269"/>
        <v>0</v>
      </c>
      <c r="GF302" s="1">
        <f t="shared" si="1270"/>
        <v>1</v>
      </c>
      <c r="GG302" s="1">
        <f t="shared" si="1271"/>
        <v>0</v>
      </c>
      <c r="GI302" s="1">
        <f t="shared" si="1272"/>
        <v>0</v>
      </c>
      <c r="GK302" s="1">
        <f t="shared" si="1273"/>
        <v>1</v>
      </c>
      <c r="GL302" s="1">
        <f t="shared" si="1274"/>
        <v>1</v>
      </c>
      <c r="GM302" s="1">
        <f t="shared" si="1275"/>
        <v>1</v>
      </c>
      <c r="GN302" s="1">
        <f t="shared" si="1276"/>
        <v>1</v>
      </c>
      <c r="GO302" s="1">
        <f t="shared" si="1277"/>
        <v>1</v>
      </c>
      <c r="GP302" s="1">
        <f t="shared" si="1278"/>
        <v>0</v>
      </c>
      <c r="GQ302" s="1">
        <f t="shared" si="1279"/>
        <v>1</v>
      </c>
      <c r="GS302" s="1" t="str">
        <f t="shared" si="1280"/>
        <v/>
      </c>
      <c r="GT302" s="1" t="str">
        <f t="shared" si="1281"/>
        <v/>
      </c>
      <c r="GU302" s="1">
        <f t="shared" si="1282"/>
        <v>0</v>
      </c>
      <c r="GV302" s="1">
        <f t="shared" si="1283"/>
        <v>0</v>
      </c>
      <c r="GW302" s="1">
        <f t="shared" si="1284"/>
        <v>0</v>
      </c>
      <c r="GX302" s="1">
        <f t="shared" si="1285"/>
        <v>0</v>
      </c>
      <c r="GY302" s="1">
        <f t="shared" si="1286"/>
        <v>0</v>
      </c>
      <c r="GZ302" s="1"/>
      <c r="HA302" s="1">
        <f t="shared" si="1287"/>
        <v>0</v>
      </c>
      <c r="HB302" s="1">
        <f t="shared" si="1288"/>
        <v>0</v>
      </c>
      <c r="HC302" s="1">
        <f t="shared" si="1289"/>
        <v>0</v>
      </c>
      <c r="HD302" s="1">
        <f t="shared" si="1290"/>
        <v>0</v>
      </c>
      <c r="HE302" s="1">
        <f t="shared" si="1291"/>
        <v>0</v>
      </c>
      <c r="HF302" s="1">
        <f t="shared" si="1292"/>
        <v>0</v>
      </c>
      <c r="HH302" s="1">
        <f t="shared" si="1293"/>
        <v>0</v>
      </c>
      <c r="HI302" s="1">
        <f t="shared" si="1294"/>
        <v>0</v>
      </c>
      <c r="HJ302" s="1">
        <f t="shared" si="1295"/>
        <v>0</v>
      </c>
      <c r="HK302" s="1">
        <f t="shared" si="1296"/>
        <v>0</v>
      </c>
      <c r="HL302" s="1">
        <f t="shared" si="1297"/>
        <v>0</v>
      </c>
      <c r="HM302" s="1">
        <f t="shared" si="1298"/>
        <v>0</v>
      </c>
      <c r="HO302" s="1" t="str">
        <f t="shared" si="1323"/>
        <v/>
      </c>
      <c r="HP302" s="1">
        <f t="shared" si="1324"/>
        <v>1</v>
      </c>
      <c r="HQ302" s="1" t="str">
        <f t="shared" si="1299"/>
        <v/>
      </c>
      <c r="HR302" t="str">
        <f t="shared" si="1300"/>
        <v/>
      </c>
      <c r="HS302" s="1" t="str">
        <f t="shared" si="1325"/>
        <v/>
      </c>
      <c r="HT302" t="str">
        <f t="shared" si="1326"/>
        <v/>
      </c>
      <c r="HU302" t="str">
        <f t="shared" si="1327"/>
        <v/>
      </c>
      <c r="HV302" s="1" t="str">
        <f t="shared" si="1328"/>
        <v/>
      </c>
      <c r="HW302" s="1" t="str">
        <f t="shared" si="1329"/>
        <v/>
      </c>
      <c r="HX302" s="1" t="str">
        <f t="shared" si="1330"/>
        <v/>
      </c>
      <c r="HZ302" s="1" t="str">
        <f t="shared" si="1331"/>
        <v/>
      </c>
      <c r="IA302" s="1">
        <f t="shared" si="1332"/>
        <v>0</v>
      </c>
      <c r="IB302" s="1" t="str">
        <f t="shared" si="1333"/>
        <v/>
      </c>
      <c r="IC302" s="1" t="str">
        <f t="shared" si="1334"/>
        <v/>
      </c>
      <c r="ID302" s="1" t="str">
        <f t="shared" si="1335"/>
        <v/>
      </c>
      <c r="IE302" s="1" t="str">
        <f t="shared" si="1336"/>
        <v/>
      </c>
      <c r="IF302" s="1" t="str">
        <f t="shared" si="1337"/>
        <v/>
      </c>
      <c r="IG302" s="1" t="str">
        <f t="shared" si="1338"/>
        <v/>
      </c>
      <c r="IH302" s="1" t="str">
        <f t="shared" si="1339"/>
        <v/>
      </c>
      <c r="II302" s="1" t="str">
        <f t="shared" si="1340"/>
        <v/>
      </c>
    </row>
    <row r="303" spans="1:243" x14ac:dyDescent="0.2">
      <c r="A303" s="14">
        <f t="shared" si="1129"/>
        <v>303</v>
      </c>
      <c r="C303" s="2">
        <v>42550</v>
      </c>
      <c r="G303" s="3">
        <v>109.19</v>
      </c>
      <c r="H303" s="3">
        <v>122.027</v>
      </c>
      <c r="I303" s="3">
        <v>133.02000000000001</v>
      </c>
      <c r="J303" s="4">
        <v>173</v>
      </c>
      <c r="P303" s="128">
        <f t="shared" si="1165"/>
        <v>3507</v>
      </c>
      <c r="Q303" s="5">
        <f t="shared" si="1166"/>
        <v>3906.75</v>
      </c>
      <c r="R303" s="6">
        <f t="shared" si="1167"/>
        <v>4258.0000000000009</v>
      </c>
      <c r="S303" s="7">
        <f t="shared" si="1168"/>
        <v>5536</v>
      </c>
      <c r="Y303" s="4">
        <f t="shared" si="1169"/>
        <v>1.0000000000004547</v>
      </c>
      <c r="Z303" s="1">
        <f t="shared" si="1170"/>
        <v>3.9999999999990905</v>
      </c>
      <c r="AA303" s="1">
        <f t="shared" si="1171"/>
        <v>6</v>
      </c>
      <c r="AB303" s="1">
        <f t="shared" si="1172"/>
        <v>3</v>
      </c>
      <c r="AC303" s="1"/>
      <c r="AD303" s="1"/>
      <c r="AE303" s="126"/>
      <c r="AF303" s="126"/>
      <c r="AG303" s="126"/>
      <c r="AH303" s="4">
        <f t="shared" si="1139"/>
        <v>0.66666666666515084</v>
      </c>
      <c r="AI303" s="4">
        <f t="shared" si="1140"/>
        <v>0.39999999999854463</v>
      </c>
      <c r="AJ303" s="4">
        <f t="shared" si="1141"/>
        <v>0.39999999999909086</v>
      </c>
      <c r="AK303" s="4">
        <f t="shared" si="1142"/>
        <v>9.0949470177292824E-13</v>
      </c>
      <c r="AL303" s="4">
        <f t="shared" si="1143"/>
        <v>0.99999999999909051</v>
      </c>
      <c r="AM303" s="4">
        <f t="shared" si="1144"/>
        <v>5</v>
      </c>
      <c r="AN303" s="4">
        <f t="shared" si="1145"/>
        <v>4.8</v>
      </c>
      <c r="AO303" s="4">
        <f t="shared" si="1146"/>
        <v>1</v>
      </c>
      <c r="AP303" s="4">
        <f t="shared" si="1147"/>
        <v>0.66666666666333163</v>
      </c>
      <c r="AQ303" s="4">
        <f t="shared" si="1148"/>
        <v>5.0000000000013642</v>
      </c>
      <c r="AR303" s="4">
        <f t="shared" si="1149"/>
        <v>0.39999999999909042</v>
      </c>
      <c r="AS303" s="4">
        <f t="shared" si="1150"/>
        <v>3.333333333332424</v>
      </c>
      <c r="AT303" s="4">
        <f t="shared" si="1151"/>
        <v>1.6000000000009096</v>
      </c>
      <c r="AU303" s="1"/>
      <c r="BA303" s="11">
        <f t="shared" si="1317"/>
        <v>-1.0000000000004547</v>
      </c>
      <c r="BB303" s="11">
        <f t="shared" si="1318"/>
        <v>-3.9999999999990905</v>
      </c>
      <c r="BC303" s="12">
        <f t="shared" si="1319"/>
        <v>-6</v>
      </c>
      <c r="BD303" s="13">
        <f t="shared" si="1320"/>
        <v>-3</v>
      </c>
      <c r="BJ303" s="11">
        <f t="shared" si="1174"/>
        <v>0.66666666666515084</v>
      </c>
      <c r="BK303" s="11">
        <f t="shared" si="1175"/>
        <v>0.39999999999854463</v>
      </c>
      <c r="BL303" s="11">
        <f t="shared" si="1176"/>
        <v>-0.39999999999909086</v>
      </c>
      <c r="BM303" s="11">
        <f t="shared" si="1177"/>
        <v>9.0949470177292824E-13</v>
      </c>
      <c r="BN303" s="11">
        <f t="shared" si="1178"/>
        <v>-0.99999999999909051</v>
      </c>
      <c r="BO303" s="11">
        <f t="shared" si="1179"/>
        <v>-5</v>
      </c>
      <c r="BP303" s="11">
        <f t="shared" si="1180"/>
        <v>-4.8</v>
      </c>
      <c r="BQ303" s="1">
        <v>1</v>
      </c>
      <c r="BR303" s="11">
        <f t="shared" si="1181"/>
        <v>-0.66666666666333163</v>
      </c>
      <c r="BS303" s="11">
        <f t="shared" si="1182"/>
        <v>-5.0000000000013642</v>
      </c>
      <c r="BT303" s="11">
        <f t="shared" si="1183"/>
        <v>0.39999999999909042</v>
      </c>
      <c r="BU303" s="11">
        <f t="shared" si="1184"/>
        <v>-3.333333333332424</v>
      </c>
      <c r="BV303" s="11">
        <f t="shared" si="1185"/>
        <v>-1.6000000000009096</v>
      </c>
      <c r="BY303" s="126"/>
      <c r="BZ303" s="126"/>
      <c r="CB303" s="1">
        <f t="shared" si="1186"/>
        <v>0</v>
      </c>
      <c r="CC303" s="1">
        <f t="shared" si="1187"/>
        <v>0</v>
      </c>
      <c r="CD303" s="1">
        <f t="shared" si="1188"/>
        <v>0</v>
      </c>
      <c r="CE303" s="126">
        <f t="shared" si="1152"/>
        <v>0</v>
      </c>
      <c r="CF303" s="1">
        <f t="shared" si="1189"/>
        <v>0</v>
      </c>
      <c r="CG303" s="1" t="str">
        <f t="shared" si="1190"/>
        <v/>
      </c>
      <c r="CH303" s="1" t="str">
        <f t="shared" si="1153"/>
        <v/>
      </c>
      <c r="CI303" s="1">
        <f t="shared" si="1191"/>
        <v>1</v>
      </c>
      <c r="CJ303" s="1">
        <f t="shared" si="1192"/>
        <v>1</v>
      </c>
      <c r="CK303" s="1" t="str">
        <f t="shared" si="1193"/>
        <v/>
      </c>
      <c r="CL303" s="1">
        <f t="shared" si="1194"/>
        <v>1</v>
      </c>
      <c r="CM303" s="1">
        <f t="shared" si="1195"/>
        <v>1</v>
      </c>
      <c r="CN303" s="1">
        <f t="shared" si="1196"/>
        <v>1</v>
      </c>
      <c r="CO303" s="1" t="str">
        <f t="shared" si="1197"/>
        <v/>
      </c>
      <c r="CP303" s="1" t="str">
        <f t="shared" si="1198"/>
        <v/>
      </c>
      <c r="CQ303" s="1">
        <f t="shared" si="1199"/>
        <v>1</v>
      </c>
      <c r="CS303" s="1">
        <f t="shared" si="1200"/>
        <v>0</v>
      </c>
      <c r="CT303" s="1">
        <f t="shared" si="1201"/>
        <v>0</v>
      </c>
      <c r="CU303" s="1">
        <f t="shared" si="1202"/>
        <v>0</v>
      </c>
      <c r="CV303" s="126">
        <f t="shared" si="1156"/>
        <v>0</v>
      </c>
      <c r="CW303" s="1">
        <f t="shared" si="1203"/>
        <v>1</v>
      </c>
      <c r="CX303" s="1" t="str">
        <f t="shared" si="1204"/>
        <v/>
      </c>
      <c r="CY303" s="1" t="str">
        <f t="shared" si="1205"/>
        <v/>
      </c>
      <c r="CZ303" s="1" t="str">
        <f t="shared" si="1206"/>
        <v/>
      </c>
      <c r="DA303" s="1" t="str">
        <f t="shared" si="1207"/>
        <v/>
      </c>
      <c r="DB303" s="1">
        <f t="shared" si="1208"/>
        <v>1</v>
      </c>
      <c r="DC303" s="1" t="str">
        <f t="shared" si="1209"/>
        <v/>
      </c>
      <c r="DD303" s="1">
        <f t="shared" si="1210"/>
        <v>1</v>
      </c>
      <c r="DE303" s="1" t="str">
        <f t="shared" si="1211"/>
        <v/>
      </c>
      <c r="DF303" s="1"/>
      <c r="DG303" s="126">
        <f t="shared" si="1157"/>
        <v>1</v>
      </c>
      <c r="DH303" s="1">
        <f t="shared" si="1212"/>
        <v>1</v>
      </c>
      <c r="DI303" s="1">
        <f t="shared" si="1213"/>
        <v>1</v>
      </c>
      <c r="DJ303" s="1">
        <f t="shared" si="1214"/>
        <v>1</v>
      </c>
      <c r="DK303" s="1" t="str">
        <f t="shared" si="1215"/>
        <v/>
      </c>
      <c r="DL303" s="1"/>
      <c r="DM303" s="1" t="str">
        <f t="shared" si="1216"/>
        <v/>
      </c>
      <c r="DN303" s="1">
        <f t="shared" si="1217"/>
        <v>0</v>
      </c>
      <c r="DO303" s="1">
        <f t="shared" si="1218"/>
        <v>1</v>
      </c>
      <c r="DP303" s="1">
        <f t="shared" si="1219"/>
        <v>0</v>
      </c>
      <c r="DQ303" s="1">
        <f t="shared" si="1220"/>
        <v>1</v>
      </c>
      <c r="DR303" s="1">
        <f t="shared" si="1221"/>
        <v>0</v>
      </c>
      <c r="DS303" s="1">
        <f t="shared" si="1222"/>
        <v>1</v>
      </c>
      <c r="DT303" s="1">
        <f t="shared" si="1223"/>
        <v>0</v>
      </c>
      <c r="DU303" s="1">
        <f t="shared" si="1224"/>
        <v>1</v>
      </c>
      <c r="DV303" s="1">
        <f t="shared" si="1225"/>
        <v>1</v>
      </c>
      <c r="DW303" s="1">
        <f t="shared" si="1226"/>
        <v>0</v>
      </c>
      <c r="DX303" s="1" t="str">
        <f t="shared" si="1227"/>
        <v/>
      </c>
      <c r="DY303" s="1" t="str">
        <f t="shared" si="1228"/>
        <v/>
      </c>
      <c r="EA303" s="1">
        <f t="shared" si="1229"/>
        <v>1</v>
      </c>
      <c r="EB303" s="1">
        <f t="shared" si="1230"/>
        <v>1</v>
      </c>
      <c r="EC303" s="1">
        <f t="shared" si="1231"/>
        <v>1</v>
      </c>
      <c r="ED303" s="1">
        <f t="shared" si="1232"/>
        <v>1</v>
      </c>
      <c r="EF303" s="1">
        <f t="shared" si="1233"/>
        <v>1</v>
      </c>
      <c r="EG303" s="1">
        <f t="shared" si="1234"/>
        <v>1</v>
      </c>
      <c r="EH303" s="1">
        <f t="shared" si="1235"/>
        <v>1</v>
      </c>
      <c r="EI303" s="1">
        <f t="shared" si="1236"/>
        <v>1</v>
      </c>
      <c r="EK303" s="1">
        <f t="shared" si="1237"/>
        <v>1</v>
      </c>
      <c r="EL303" s="1">
        <f t="shared" si="1238"/>
        <v>1</v>
      </c>
      <c r="EM303" s="1">
        <f t="shared" si="1239"/>
        <v>1</v>
      </c>
      <c r="EO303" s="1">
        <f t="shared" si="1240"/>
        <v>1</v>
      </c>
      <c r="EP303" s="1">
        <f t="shared" si="1241"/>
        <v>1</v>
      </c>
      <c r="EQ303" s="1">
        <f t="shared" si="1242"/>
        <v>1</v>
      </c>
      <c r="ES303" s="1">
        <f t="shared" si="1243"/>
        <v>1</v>
      </c>
      <c r="ET303" s="1">
        <f t="shared" si="1244"/>
        <v>1</v>
      </c>
      <c r="EU303" s="1">
        <f t="shared" si="1245"/>
        <v>1</v>
      </c>
      <c r="EV303" s="1">
        <f t="shared" si="1246"/>
        <v>1</v>
      </c>
      <c r="EW303" s="1">
        <f t="shared" si="1247"/>
        <v>0</v>
      </c>
      <c r="EY303" s="1">
        <f t="shared" si="1248"/>
        <v>1</v>
      </c>
      <c r="EZ303" s="1">
        <f t="shared" si="1249"/>
        <v>1</v>
      </c>
      <c r="FA303" s="1">
        <f t="shared" si="1250"/>
        <v>1</v>
      </c>
      <c r="FC303" s="1">
        <f t="shared" si="1251"/>
        <v>0</v>
      </c>
      <c r="FD303" s="1" t="str">
        <f t="shared" si="1252"/>
        <v/>
      </c>
      <c r="FE303" s="1"/>
      <c r="FF303" s="1">
        <f t="shared" si="1253"/>
        <v>1</v>
      </c>
      <c r="FG303" s="1">
        <f t="shared" si="1254"/>
        <v>0</v>
      </c>
      <c r="FH303" s="1">
        <f t="shared" si="1255"/>
        <v>0</v>
      </c>
      <c r="FI303" s="1" t="str">
        <f t="shared" si="1256"/>
        <v/>
      </c>
      <c r="FJ303" s="1" t="str">
        <f t="shared" si="1257"/>
        <v/>
      </c>
      <c r="FK303" s="1" t="str">
        <f t="shared" si="1258"/>
        <v/>
      </c>
      <c r="FL303" s="1" t="str">
        <f t="shared" si="1259"/>
        <v/>
      </c>
      <c r="FN303" s="1" t="str">
        <f t="shared" si="1260"/>
        <v/>
      </c>
      <c r="FO303" s="1" t="str">
        <f t="shared" si="1261"/>
        <v/>
      </c>
      <c r="FP303" s="1" t="str">
        <f t="shared" si="1262"/>
        <v/>
      </c>
      <c r="FV303" s="1">
        <f t="shared" si="1321"/>
        <v>0</v>
      </c>
      <c r="FW303" s="1">
        <f t="shared" si="1322"/>
        <v>0</v>
      </c>
      <c r="FX303" s="1">
        <f t="shared" si="1264"/>
        <v>1</v>
      </c>
      <c r="GA303" s="1">
        <f t="shared" si="1265"/>
        <v>1</v>
      </c>
      <c r="GB303" s="1">
        <f t="shared" si="1266"/>
        <v>1</v>
      </c>
      <c r="GC303" s="1">
        <f t="shared" si="1267"/>
        <v>1</v>
      </c>
      <c r="GD303" s="1">
        <f t="shared" si="1268"/>
        <v>1</v>
      </c>
      <c r="GE303" s="1">
        <f t="shared" si="1269"/>
        <v>0</v>
      </c>
      <c r="GF303" s="1">
        <f t="shared" si="1270"/>
        <v>0</v>
      </c>
      <c r="GG303" s="1">
        <f t="shared" si="1271"/>
        <v>1</v>
      </c>
      <c r="GI303" s="1">
        <f t="shared" si="1272"/>
        <v>1</v>
      </c>
      <c r="GK303" s="1">
        <f t="shared" si="1273"/>
        <v>1</v>
      </c>
      <c r="GL303" s="1">
        <f t="shared" si="1274"/>
        <v>1</v>
      </c>
      <c r="GM303" s="1">
        <f t="shared" si="1275"/>
        <v>1</v>
      </c>
      <c r="GN303" s="1">
        <f t="shared" si="1276"/>
        <v>1</v>
      </c>
      <c r="GO303" s="1">
        <f t="shared" si="1277"/>
        <v>0</v>
      </c>
      <c r="GP303" s="1">
        <f t="shared" si="1278"/>
        <v>0</v>
      </c>
      <c r="GQ303" s="1">
        <f t="shared" si="1279"/>
        <v>1</v>
      </c>
      <c r="GS303" s="1" t="str">
        <f t="shared" si="1280"/>
        <v/>
      </c>
      <c r="GT303" s="1" t="str">
        <f t="shared" si="1281"/>
        <v/>
      </c>
      <c r="GU303" s="1">
        <f t="shared" si="1282"/>
        <v>0</v>
      </c>
      <c r="GV303" s="1">
        <f t="shared" si="1283"/>
        <v>0</v>
      </c>
      <c r="GW303" s="1">
        <f t="shared" si="1284"/>
        <v>0</v>
      </c>
      <c r="GX303" s="1">
        <f t="shared" si="1285"/>
        <v>0</v>
      </c>
      <c r="GY303" s="1">
        <f t="shared" si="1286"/>
        <v>0</v>
      </c>
      <c r="GZ303" s="1"/>
      <c r="HA303" s="1">
        <f t="shared" si="1287"/>
        <v>1</v>
      </c>
      <c r="HB303" s="1">
        <f t="shared" si="1288"/>
        <v>1</v>
      </c>
      <c r="HC303" s="1">
        <f t="shared" si="1289"/>
        <v>0</v>
      </c>
      <c r="HD303" s="1">
        <f t="shared" si="1290"/>
        <v>0</v>
      </c>
      <c r="HE303" s="1">
        <f t="shared" si="1291"/>
        <v>0</v>
      </c>
      <c r="HF303" s="1">
        <f t="shared" si="1292"/>
        <v>0</v>
      </c>
      <c r="HH303" s="1">
        <f t="shared" si="1293"/>
        <v>1</v>
      </c>
      <c r="HI303" s="1">
        <f t="shared" si="1294"/>
        <v>1</v>
      </c>
      <c r="HJ303" s="1">
        <f t="shared" si="1295"/>
        <v>1</v>
      </c>
      <c r="HK303" s="1">
        <f t="shared" si="1296"/>
        <v>0</v>
      </c>
      <c r="HL303" s="1">
        <f t="shared" si="1297"/>
        <v>0</v>
      </c>
      <c r="HM303" s="1">
        <f t="shared" si="1298"/>
        <v>0</v>
      </c>
      <c r="HO303" s="1" t="str">
        <f t="shared" si="1323"/>
        <v/>
      </c>
      <c r="HP303" s="1">
        <f t="shared" si="1324"/>
        <v>1</v>
      </c>
      <c r="HQ303" s="1" t="str">
        <f t="shared" si="1299"/>
        <v/>
      </c>
      <c r="HR303" t="str">
        <f t="shared" si="1300"/>
        <v/>
      </c>
      <c r="HS303" s="1" t="str">
        <f t="shared" si="1325"/>
        <v/>
      </c>
      <c r="HT303" t="str">
        <f t="shared" si="1326"/>
        <v/>
      </c>
      <c r="HU303" t="str">
        <f t="shared" si="1327"/>
        <v/>
      </c>
      <c r="HV303" s="1" t="str">
        <f t="shared" si="1328"/>
        <v/>
      </c>
      <c r="HW303" s="1" t="str">
        <f t="shared" si="1329"/>
        <v/>
      </c>
      <c r="HX303" s="1" t="str">
        <f t="shared" si="1330"/>
        <v/>
      </c>
      <c r="HZ303" s="1" t="str">
        <f t="shared" si="1331"/>
        <v/>
      </c>
      <c r="IA303" s="1">
        <f t="shared" si="1332"/>
        <v>0</v>
      </c>
      <c r="IB303" s="1" t="str">
        <f t="shared" si="1333"/>
        <v/>
      </c>
      <c r="IC303" s="1" t="str">
        <f t="shared" si="1334"/>
        <v/>
      </c>
      <c r="ID303" s="1" t="str">
        <f t="shared" si="1335"/>
        <v/>
      </c>
      <c r="IE303" s="1" t="str">
        <f t="shared" si="1336"/>
        <v/>
      </c>
      <c r="IF303" s="1" t="str">
        <f t="shared" si="1337"/>
        <v/>
      </c>
      <c r="IG303" s="1" t="str">
        <f t="shared" si="1338"/>
        <v/>
      </c>
      <c r="IH303" s="1" t="str">
        <f t="shared" si="1339"/>
        <v/>
      </c>
      <c r="II303" s="1" t="str">
        <f t="shared" si="1340"/>
        <v/>
      </c>
    </row>
    <row r="304" spans="1:243" x14ac:dyDescent="0.2">
      <c r="A304" s="14">
        <f t="shared" si="1129"/>
        <v>304</v>
      </c>
      <c r="C304" s="2">
        <v>42551</v>
      </c>
      <c r="G304" s="3">
        <v>109.212</v>
      </c>
      <c r="H304" s="3">
        <v>122.05200000000001</v>
      </c>
      <c r="I304" s="3">
        <v>132.315</v>
      </c>
      <c r="J304" s="4">
        <v>172.11</v>
      </c>
      <c r="P304" s="128">
        <f t="shared" si="1165"/>
        <v>3509.2500000000005</v>
      </c>
      <c r="Q304" s="5">
        <f t="shared" si="1166"/>
        <v>3909.2500000000005</v>
      </c>
      <c r="R304" s="6">
        <f t="shared" si="1167"/>
        <v>4255.5</v>
      </c>
      <c r="S304" s="7">
        <f t="shared" si="1168"/>
        <v>5515.0000000000018</v>
      </c>
      <c r="Y304" s="4">
        <f t="shared" si="1169"/>
        <v>2.2500000000004547</v>
      </c>
      <c r="Z304" s="1">
        <f t="shared" si="1170"/>
        <v>2.5000000000004547</v>
      </c>
      <c r="AA304" s="1">
        <f t="shared" si="1171"/>
        <v>2.5000000000009095</v>
      </c>
      <c r="AB304" s="1">
        <f t="shared" si="1172"/>
        <v>20.999999999998181</v>
      </c>
      <c r="AC304" s="1"/>
      <c r="AD304" s="1"/>
      <c r="AE304" s="126"/>
      <c r="AF304" s="126"/>
      <c r="AG304" s="126"/>
      <c r="AH304" s="4">
        <f t="shared" si="1139"/>
        <v>2.8333333333339397</v>
      </c>
      <c r="AI304" s="4">
        <f t="shared" si="1140"/>
        <v>3.0000000000006368</v>
      </c>
      <c r="AJ304" s="4">
        <f t="shared" si="1141"/>
        <v>4.0000000000010001</v>
      </c>
      <c r="AK304" s="4">
        <f t="shared" si="1142"/>
        <v>4.1666666666677274</v>
      </c>
      <c r="AL304" s="4">
        <f t="shared" si="1143"/>
        <v>3.7500000000009095</v>
      </c>
      <c r="AM304" s="4">
        <f t="shared" si="1144"/>
        <v>4.4999999999984839</v>
      </c>
      <c r="AN304" s="4">
        <f t="shared" si="1145"/>
        <v>5.8999999999983626</v>
      </c>
      <c r="AO304" s="4">
        <f t="shared" si="1146"/>
        <v>1</v>
      </c>
      <c r="AP304" s="4">
        <f t="shared" si="1147"/>
        <v>0.83333333333333393</v>
      </c>
      <c r="AQ304" s="4">
        <f t="shared" si="1148"/>
        <v>1.7500000000031077</v>
      </c>
      <c r="AR304" s="4">
        <f t="shared" si="1149"/>
        <v>5.5000000000012736</v>
      </c>
      <c r="AS304" s="4">
        <f t="shared" si="1150"/>
        <v>7.1666666666667176</v>
      </c>
      <c r="AT304" s="4">
        <f t="shared" si="1151"/>
        <v>7.3000000000006668</v>
      </c>
      <c r="AU304" s="1"/>
      <c r="BA304" s="11">
        <f t="shared" si="1317"/>
        <v>2.2500000000004547</v>
      </c>
      <c r="BB304" s="11">
        <f t="shared" si="1318"/>
        <v>2.5000000000004547</v>
      </c>
      <c r="BC304" s="12">
        <f t="shared" si="1319"/>
        <v>-2.5000000000009095</v>
      </c>
      <c r="BD304" s="13">
        <f t="shared" si="1320"/>
        <v>-20.999999999998181</v>
      </c>
      <c r="BJ304" s="11">
        <f t="shared" si="1174"/>
        <v>2.8333333333339397</v>
      </c>
      <c r="BK304" s="11">
        <f t="shared" si="1175"/>
        <v>3.0000000000006368</v>
      </c>
      <c r="BL304" s="11">
        <f t="shared" si="1176"/>
        <v>4.0000000000010001</v>
      </c>
      <c r="BM304" s="11">
        <f t="shared" si="1177"/>
        <v>4.1666666666677274</v>
      </c>
      <c r="BN304" s="11">
        <f t="shared" si="1178"/>
        <v>3.7500000000009095</v>
      </c>
      <c r="BO304" s="11">
        <f t="shared" si="1179"/>
        <v>4.4999999999984839</v>
      </c>
      <c r="BP304" s="11">
        <f t="shared" si="1180"/>
        <v>5.8999999999983626</v>
      </c>
      <c r="BQ304" s="1">
        <v>1</v>
      </c>
      <c r="BR304" s="11">
        <f t="shared" si="1181"/>
        <v>-0.83333333333333393</v>
      </c>
      <c r="BS304" s="11">
        <f t="shared" si="1182"/>
        <v>-1.7500000000031077</v>
      </c>
      <c r="BT304" s="11">
        <f t="shared" si="1183"/>
        <v>5.5000000000012736</v>
      </c>
      <c r="BU304" s="11">
        <f t="shared" si="1184"/>
        <v>7.1666666666667176</v>
      </c>
      <c r="BV304" s="11">
        <f t="shared" si="1185"/>
        <v>7.3000000000006668</v>
      </c>
      <c r="BY304" s="126"/>
      <c r="BZ304" s="126"/>
      <c r="CB304" s="1">
        <f t="shared" si="1186"/>
        <v>1</v>
      </c>
      <c r="CC304" s="1">
        <f t="shared" si="1187"/>
        <v>1</v>
      </c>
      <c r="CD304" s="1">
        <f t="shared" si="1188"/>
        <v>0</v>
      </c>
      <c r="CE304" s="126">
        <f t="shared" si="1152"/>
        <v>0</v>
      </c>
      <c r="CF304" s="1">
        <f t="shared" si="1189"/>
        <v>0</v>
      </c>
      <c r="CG304" s="1" t="str">
        <f t="shared" si="1190"/>
        <v/>
      </c>
      <c r="CH304" s="1">
        <f t="shared" si="1153"/>
        <v>1</v>
      </c>
      <c r="CI304" s="1">
        <f t="shared" si="1191"/>
        <v>1</v>
      </c>
      <c r="CJ304" s="1" t="str">
        <f t="shared" si="1192"/>
        <v/>
      </c>
      <c r="CK304" s="1" t="str">
        <f t="shared" si="1193"/>
        <v/>
      </c>
      <c r="CL304" s="1">
        <f t="shared" si="1194"/>
        <v>1</v>
      </c>
      <c r="CM304" s="1">
        <f t="shared" si="1195"/>
        <v>1</v>
      </c>
      <c r="CN304" s="1">
        <f t="shared" si="1196"/>
        <v>1</v>
      </c>
      <c r="CO304" s="1" t="str">
        <f t="shared" si="1197"/>
        <v/>
      </c>
      <c r="CP304" s="1">
        <f t="shared" si="1198"/>
        <v>1</v>
      </c>
      <c r="CQ304" s="1" t="str">
        <f t="shared" si="1199"/>
        <v/>
      </c>
      <c r="CS304" s="1">
        <f t="shared" si="1200"/>
        <v>1</v>
      </c>
      <c r="CT304" s="1">
        <f t="shared" si="1201"/>
        <v>1</v>
      </c>
      <c r="CU304" s="1">
        <f t="shared" si="1202"/>
        <v>0</v>
      </c>
      <c r="CV304" s="126">
        <f t="shared" si="1156"/>
        <v>0</v>
      </c>
      <c r="CW304" s="1">
        <f t="shared" si="1203"/>
        <v>1</v>
      </c>
      <c r="CX304" s="1" t="str">
        <f t="shared" si="1204"/>
        <v/>
      </c>
      <c r="CY304" s="1" t="str">
        <f t="shared" si="1205"/>
        <v/>
      </c>
      <c r="CZ304" s="1" t="str">
        <f t="shared" si="1206"/>
        <v/>
      </c>
      <c r="DA304" s="1" t="str">
        <f t="shared" si="1207"/>
        <v/>
      </c>
      <c r="DB304" s="1">
        <f t="shared" si="1208"/>
        <v>0</v>
      </c>
      <c r="DC304" s="1">
        <f t="shared" si="1209"/>
        <v>1</v>
      </c>
      <c r="DD304" s="1" t="str">
        <f t="shared" si="1210"/>
        <v/>
      </c>
      <c r="DE304" s="1" t="str">
        <f t="shared" si="1211"/>
        <v/>
      </c>
      <c r="DF304" s="1"/>
      <c r="DG304" s="126">
        <f t="shared" si="1157"/>
        <v>1</v>
      </c>
      <c r="DH304" s="1">
        <f t="shared" si="1212"/>
        <v>1</v>
      </c>
      <c r="DI304" s="1">
        <f t="shared" si="1213"/>
        <v>0</v>
      </c>
      <c r="DJ304" s="1">
        <f t="shared" si="1214"/>
        <v>0</v>
      </c>
      <c r="DK304" s="1">
        <f t="shared" si="1215"/>
        <v>0</v>
      </c>
      <c r="DL304" s="1"/>
      <c r="DM304" s="1">
        <f t="shared" si="1216"/>
        <v>1</v>
      </c>
      <c r="DN304" s="1" t="str">
        <f t="shared" si="1217"/>
        <v/>
      </c>
      <c r="DO304" s="1" t="str">
        <f t="shared" si="1218"/>
        <v/>
      </c>
      <c r="DP304" s="1" t="str">
        <f t="shared" si="1219"/>
        <v/>
      </c>
      <c r="DQ304" s="1" t="str">
        <f t="shared" si="1220"/>
        <v/>
      </c>
      <c r="DR304" s="1" t="str">
        <f t="shared" si="1221"/>
        <v/>
      </c>
      <c r="DS304" s="1" t="str">
        <f t="shared" si="1222"/>
        <v/>
      </c>
      <c r="DT304" s="1" t="str">
        <f t="shared" si="1223"/>
        <v/>
      </c>
      <c r="DU304" s="1" t="str">
        <f t="shared" si="1224"/>
        <v/>
      </c>
      <c r="DV304" s="1">
        <f t="shared" si="1225"/>
        <v>0</v>
      </c>
      <c r="DW304" s="1">
        <f t="shared" si="1226"/>
        <v>0</v>
      </c>
      <c r="DX304" s="1" t="str">
        <f t="shared" si="1227"/>
        <v/>
      </c>
      <c r="DY304" s="1" t="str">
        <f t="shared" si="1228"/>
        <v/>
      </c>
      <c r="EA304" s="1">
        <f t="shared" si="1229"/>
        <v>1</v>
      </c>
      <c r="EB304" s="1">
        <f t="shared" si="1230"/>
        <v>1</v>
      </c>
      <c r="EC304" s="1">
        <f t="shared" si="1231"/>
        <v>0</v>
      </c>
      <c r="ED304" s="1">
        <f t="shared" si="1232"/>
        <v>0</v>
      </c>
      <c r="EF304" s="1">
        <f t="shared" si="1233"/>
        <v>0</v>
      </c>
      <c r="EG304" s="1">
        <f t="shared" si="1234"/>
        <v>0</v>
      </c>
      <c r="EH304" s="1">
        <f t="shared" si="1235"/>
        <v>1</v>
      </c>
      <c r="EI304" s="1">
        <f t="shared" si="1236"/>
        <v>1</v>
      </c>
      <c r="EK304" s="1">
        <f t="shared" si="1237"/>
        <v>1</v>
      </c>
      <c r="EL304" s="1">
        <f t="shared" si="1238"/>
        <v>0</v>
      </c>
      <c r="EM304" s="1">
        <f t="shared" si="1239"/>
        <v>0</v>
      </c>
      <c r="EO304" s="1">
        <f t="shared" si="1240"/>
        <v>1</v>
      </c>
      <c r="EP304" s="1">
        <f t="shared" si="1241"/>
        <v>0</v>
      </c>
      <c r="EQ304" s="1">
        <f t="shared" si="1242"/>
        <v>0</v>
      </c>
      <c r="ES304" s="1">
        <f t="shared" si="1243"/>
        <v>0</v>
      </c>
      <c r="ET304" s="1">
        <f t="shared" si="1244"/>
        <v>0</v>
      </c>
      <c r="EU304" s="1">
        <f t="shared" si="1245"/>
        <v>1</v>
      </c>
      <c r="EV304" s="1">
        <f t="shared" si="1246"/>
        <v>1</v>
      </c>
      <c r="EW304" s="1">
        <f t="shared" si="1247"/>
        <v>0</v>
      </c>
      <c r="EY304" s="1">
        <f t="shared" si="1248"/>
        <v>0</v>
      </c>
      <c r="EZ304" s="1">
        <f t="shared" si="1249"/>
        <v>0</v>
      </c>
      <c r="FA304" s="1">
        <f t="shared" si="1250"/>
        <v>1</v>
      </c>
      <c r="FC304" s="1">
        <f t="shared" si="1251"/>
        <v>1</v>
      </c>
      <c r="FD304" s="1">
        <f t="shared" si="1252"/>
        <v>1</v>
      </c>
      <c r="FE304" s="1"/>
      <c r="FF304" s="1">
        <f t="shared" si="1253"/>
        <v>1</v>
      </c>
      <c r="FG304" s="1">
        <f t="shared" si="1254"/>
        <v>1</v>
      </c>
      <c r="FH304" s="1">
        <f t="shared" si="1255"/>
        <v>1</v>
      </c>
      <c r="FI304" s="1">
        <f t="shared" si="1256"/>
        <v>0</v>
      </c>
      <c r="FJ304" s="1">
        <f t="shared" si="1257"/>
        <v>0</v>
      </c>
      <c r="FK304" s="1">
        <f t="shared" si="1258"/>
        <v>1</v>
      </c>
      <c r="FL304" s="1">
        <f t="shared" si="1259"/>
        <v>1</v>
      </c>
      <c r="FN304" s="1" t="str">
        <f t="shared" si="1260"/>
        <v/>
      </c>
      <c r="FO304" s="1" t="str">
        <f t="shared" si="1261"/>
        <v/>
      </c>
      <c r="FP304" s="1">
        <f t="shared" si="1262"/>
        <v>0</v>
      </c>
      <c r="FV304" s="1">
        <f t="shared" si="1321"/>
        <v>1</v>
      </c>
      <c r="FW304" s="1">
        <f t="shared" si="1322"/>
        <v>0</v>
      </c>
      <c r="FX304" s="1">
        <f t="shared" si="1264"/>
        <v>0</v>
      </c>
      <c r="GA304" s="1">
        <f t="shared" si="1265"/>
        <v>0</v>
      </c>
      <c r="GB304" s="1">
        <f t="shared" si="1266"/>
        <v>0</v>
      </c>
      <c r="GC304" s="1">
        <f t="shared" si="1267"/>
        <v>1</v>
      </c>
      <c r="GD304" s="1">
        <f t="shared" si="1268"/>
        <v>1</v>
      </c>
      <c r="GE304" s="1">
        <f t="shared" si="1269"/>
        <v>0</v>
      </c>
      <c r="GF304" s="1">
        <f t="shared" si="1270"/>
        <v>0</v>
      </c>
      <c r="GG304" s="1">
        <f t="shared" si="1271"/>
        <v>0</v>
      </c>
      <c r="GI304" s="1">
        <f t="shared" si="1272"/>
        <v>1</v>
      </c>
      <c r="GK304" s="1">
        <f t="shared" si="1273"/>
        <v>0</v>
      </c>
      <c r="GL304" s="1">
        <f t="shared" si="1274"/>
        <v>0</v>
      </c>
      <c r="GM304" s="1">
        <f t="shared" si="1275"/>
        <v>1</v>
      </c>
      <c r="GN304" s="1">
        <f t="shared" si="1276"/>
        <v>1</v>
      </c>
      <c r="GO304" s="1">
        <f t="shared" si="1277"/>
        <v>0</v>
      </c>
      <c r="GP304" s="1">
        <f t="shared" si="1278"/>
        <v>0</v>
      </c>
      <c r="GQ304" s="1">
        <f t="shared" si="1279"/>
        <v>0</v>
      </c>
      <c r="GS304" s="1" t="str">
        <f t="shared" si="1280"/>
        <v/>
      </c>
      <c r="GT304" s="1" t="str">
        <f t="shared" si="1281"/>
        <v/>
      </c>
      <c r="GU304" s="1">
        <f t="shared" si="1282"/>
        <v>1</v>
      </c>
      <c r="GV304" s="1">
        <f t="shared" si="1283"/>
        <v>1</v>
      </c>
      <c r="GW304" s="1">
        <f t="shared" si="1284"/>
        <v>1</v>
      </c>
      <c r="GX304" s="1">
        <f t="shared" si="1285"/>
        <v>1</v>
      </c>
      <c r="GY304" s="1">
        <f t="shared" si="1286"/>
        <v>1</v>
      </c>
      <c r="GZ304" s="1"/>
      <c r="HA304" s="1">
        <f t="shared" si="1287"/>
        <v>1</v>
      </c>
      <c r="HB304" s="1">
        <f t="shared" si="1288"/>
        <v>1</v>
      </c>
      <c r="HC304" s="1">
        <f t="shared" si="1289"/>
        <v>0</v>
      </c>
      <c r="HD304" s="1">
        <f t="shared" si="1290"/>
        <v>0</v>
      </c>
      <c r="HE304" s="1">
        <f t="shared" si="1291"/>
        <v>0</v>
      </c>
      <c r="HF304" s="1">
        <f t="shared" si="1292"/>
        <v>0</v>
      </c>
      <c r="HH304" s="1">
        <f t="shared" si="1293"/>
        <v>1</v>
      </c>
      <c r="HI304" s="1">
        <f t="shared" si="1294"/>
        <v>0</v>
      </c>
      <c r="HJ304" s="1">
        <f t="shared" si="1295"/>
        <v>0</v>
      </c>
      <c r="HK304" s="1">
        <f t="shared" si="1296"/>
        <v>0</v>
      </c>
      <c r="HL304" s="1">
        <f t="shared" si="1297"/>
        <v>0</v>
      </c>
      <c r="HM304" s="1">
        <f t="shared" si="1298"/>
        <v>0</v>
      </c>
      <c r="HO304" s="1" t="str">
        <f t="shared" si="1323"/>
        <v/>
      </c>
      <c r="HP304" s="1">
        <f t="shared" si="1324"/>
        <v>1</v>
      </c>
      <c r="HQ304" s="1" t="str">
        <f t="shared" si="1299"/>
        <v/>
      </c>
      <c r="HR304">
        <f t="shared" si="1300"/>
        <v>1</v>
      </c>
      <c r="HS304" s="1" t="str">
        <f t="shared" si="1325"/>
        <v/>
      </c>
      <c r="HT304">
        <f t="shared" si="1326"/>
        <v>1</v>
      </c>
      <c r="HU304" t="str">
        <f t="shared" si="1327"/>
        <v/>
      </c>
      <c r="HV304" s="1" t="str">
        <f t="shared" si="1328"/>
        <v/>
      </c>
      <c r="HW304" s="1" t="str">
        <f t="shared" si="1329"/>
        <v/>
      </c>
      <c r="HX304" s="1" t="str">
        <f t="shared" si="1330"/>
        <v/>
      </c>
      <c r="HZ304" s="1" t="str">
        <f t="shared" si="1331"/>
        <v/>
      </c>
      <c r="IA304" s="1">
        <f t="shared" si="1332"/>
        <v>1</v>
      </c>
      <c r="IB304" s="1" t="str">
        <f t="shared" si="1333"/>
        <v/>
      </c>
      <c r="IC304" s="1">
        <f t="shared" si="1334"/>
        <v>1</v>
      </c>
      <c r="ID304" s="1" t="str">
        <f t="shared" si="1335"/>
        <v/>
      </c>
      <c r="IE304" s="1">
        <f t="shared" si="1336"/>
        <v>1</v>
      </c>
      <c r="IF304" s="1" t="str">
        <f t="shared" si="1337"/>
        <v/>
      </c>
      <c r="IG304" s="1" t="str">
        <f t="shared" si="1338"/>
        <v/>
      </c>
      <c r="IH304" s="1" t="str">
        <f t="shared" si="1339"/>
        <v/>
      </c>
      <c r="II304" s="1" t="str">
        <f t="shared" si="1340"/>
        <v/>
      </c>
    </row>
    <row r="305" spans="1:243" x14ac:dyDescent="0.2">
      <c r="A305" s="14">
        <f t="shared" si="1129"/>
        <v>305</v>
      </c>
      <c r="C305" s="2">
        <v>42552</v>
      </c>
      <c r="G305" s="3">
        <v>109.202</v>
      </c>
      <c r="H305" s="3">
        <v>122.045</v>
      </c>
      <c r="I305" s="3">
        <v>133.02500000000001</v>
      </c>
      <c r="J305" s="4">
        <v>173.22</v>
      </c>
      <c r="P305" s="128">
        <f t="shared" si="1165"/>
        <v>3508.25</v>
      </c>
      <c r="Q305" s="5">
        <f t="shared" si="1166"/>
        <v>3908.5</v>
      </c>
      <c r="R305" s="6">
        <f t="shared" si="1167"/>
        <v>4258.5000000000009</v>
      </c>
      <c r="S305" s="7">
        <f t="shared" si="1168"/>
        <v>5558</v>
      </c>
      <c r="Y305" s="4">
        <f t="shared" si="1169"/>
        <v>1.0000000000004547</v>
      </c>
      <c r="Z305" s="1">
        <f t="shared" si="1170"/>
        <v>0.75000000000045475</v>
      </c>
      <c r="AA305" s="1">
        <f t="shared" si="1171"/>
        <v>3.0000000000009095</v>
      </c>
      <c r="AB305" s="1">
        <f t="shared" si="1172"/>
        <v>42.999999999998181</v>
      </c>
      <c r="AC305" s="1"/>
      <c r="AD305" s="1"/>
      <c r="AE305" s="126"/>
      <c r="AF305" s="126"/>
      <c r="AG305" s="126"/>
      <c r="AH305" s="4">
        <f t="shared" si="1139"/>
        <v>1.5000000000006062</v>
      </c>
      <c r="AI305" s="4">
        <f t="shared" si="1140"/>
        <v>1.5500000000006366</v>
      </c>
      <c r="AJ305" s="4">
        <f t="shared" si="1141"/>
        <v>2.5500000000010004</v>
      </c>
      <c r="AK305" s="4">
        <f t="shared" si="1142"/>
        <v>2.7500000000010609</v>
      </c>
      <c r="AL305" s="4">
        <f t="shared" si="1143"/>
        <v>2.2500000000009095</v>
      </c>
      <c r="AM305" s="4">
        <f t="shared" si="1144"/>
        <v>11.333333333331817</v>
      </c>
      <c r="AN305" s="4">
        <f t="shared" si="1145"/>
        <v>14.199999999998361</v>
      </c>
      <c r="AO305" s="4">
        <f t="shared" si="1146"/>
        <v>1</v>
      </c>
      <c r="AP305" s="4">
        <f t="shared" si="1147"/>
        <v>0.16666666666666652</v>
      </c>
      <c r="AQ305" s="4">
        <f t="shared" si="1148"/>
        <v>7.2083333333302253</v>
      </c>
      <c r="AR305" s="4">
        <f t="shared" si="1149"/>
        <v>3.2000000000012734</v>
      </c>
      <c r="AS305" s="4">
        <f t="shared" si="1150"/>
        <v>10.305555555555607</v>
      </c>
      <c r="AT305" s="4">
        <f t="shared" si="1151"/>
        <v>7.7333333333340004</v>
      </c>
      <c r="AU305" s="1"/>
      <c r="BA305" s="11">
        <f t="shared" si="1317"/>
        <v>-1.0000000000004547</v>
      </c>
      <c r="BB305" s="11">
        <f t="shared" si="1318"/>
        <v>-0.75000000000045475</v>
      </c>
      <c r="BC305" s="12">
        <f t="shared" si="1319"/>
        <v>3.0000000000009095</v>
      </c>
      <c r="BD305" s="13">
        <f t="shared" si="1320"/>
        <v>42.999999999998181</v>
      </c>
      <c r="BJ305" s="11">
        <f t="shared" si="1174"/>
        <v>-1.5000000000006062</v>
      </c>
      <c r="BK305" s="11">
        <f t="shared" si="1175"/>
        <v>-1.5500000000006366</v>
      </c>
      <c r="BL305" s="11">
        <f t="shared" si="1176"/>
        <v>-2.5500000000010004</v>
      </c>
      <c r="BM305" s="11">
        <f t="shared" si="1177"/>
        <v>-2.7500000000010609</v>
      </c>
      <c r="BN305" s="11">
        <f t="shared" si="1178"/>
        <v>-2.2500000000009095</v>
      </c>
      <c r="BO305" s="11">
        <f t="shared" si="1179"/>
        <v>-11.333333333331817</v>
      </c>
      <c r="BP305" s="11">
        <f t="shared" si="1180"/>
        <v>-14.199999999998361</v>
      </c>
      <c r="BQ305" s="1">
        <v>1</v>
      </c>
      <c r="BR305" s="11">
        <f t="shared" si="1181"/>
        <v>-0.16666666666666652</v>
      </c>
      <c r="BS305" s="11">
        <f t="shared" si="1182"/>
        <v>-7.2083333333302253</v>
      </c>
      <c r="BT305" s="11">
        <f t="shared" si="1183"/>
        <v>-3.2000000000012734</v>
      </c>
      <c r="BU305" s="11">
        <f t="shared" si="1184"/>
        <v>-10.305555555555607</v>
      </c>
      <c r="BV305" s="11">
        <f t="shared" si="1185"/>
        <v>-7.7333333333340004</v>
      </c>
      <c r="BY305" s="126"/>
      <c r="BZ305" s="126"/>
      <c r="CB305" s="1">
        <f t="shared" si="1186"/>
        <v>1</v>
      </c>
      <c r="CC305" s="1">
        <f t="shared" si="1187"/>
        <v>1</v>
      </c>
      <c r="CD305" s="1">
        <f t="shared" si="1188"/>
        <v>0</v>
      </c>
      <c r="CE305" s="126">
        <f t="shared" si="1152"/>
        <v>0</v>
      </c>
      <c r="CF305" s="1">
        <f t="shared" si="1189"/>
        <v>0</v>
      </c>
      <c r="CG305" s="1" t="str">
        <f t="shared" si="1190"/>
        <v/>
      </c>
      <c r="CH305" s="1">
        <f t="shared" si="1153"/>
        <v>1</v>
      </c>
      <c r="CI305" s="1">
        <f t="shared" si="1191"/>
        <v>1</v>
      </c>
      <c r="CJ305" s="1" t="str">
        <f t="shared" si="1192"/>
        <v/>
      </c>
      <c r="CK305" s="1" t="str">
        <f t="shared" si="1193"/>
        <v/>
      </c>
      <c r="CL305" s="1">
        <f t="shared" si="1194"/>
        <v>1</v>
      </c>
      <c r="CM305" s="1">
        <f t="shared" si="1195"/>
        <v>1</v>
      </c>
      <c r="CN305" s="1">
        <f t="shared" si="1196"/>
        <v>1</v>
      </c>
      <c r="CO305" s="1" t="str">
        <f t="shared" si="1197"/>
        <v/>
      </c>
      <c r="CP305" s="1">
        <f t="shared" si="1198"/>
        <v>1</v>
      </c>
      <c r="CQ305" s="1" t="str">
        <f t="shared" si="1199"/>
        <v/>
      </c>
      <c r="CS305" s="1">
        <f t="shared" si="1200"/>
        <v>1</v>
      </c>
      <c r="CT305" s="1">
        <f t="shared" si="1201"/>
        <v>1</v>
      </c>
      <c r="CU305" s="1">
        <f t="shared" si="1202"/>
        <v>0</v>
      </c>
      <c r="CV305" s="126">
        <f t="shared" si="1156"/>
        <v>0</v>
      </c>
      <c r="CW305" s="1">
        <f t="shared" si="1203"/>
        <v>1</v>
      </c>
      <c r="CX305" s="1" t="str">
        <f t="shared" si="1204"/>
        <v/>
      </c>
      <c r="CY305" s="1" t="str">
        <f t="shared" si="1205"/>
        <v/>
      </c>
      <c r="CZ305" s="1" t="str">
        <f t="shared" si="1206"/>
        <v/>
      </c>
      <c r="DA305" s="1" t="str">
        <f t="shared" si="1207"/>
        <v/>
      </c>
      <c r="DB305" s="1">
        <f t="shared" si="1208"/>
        <v>0</v>
      </c>
      <c r="DC305" s="1">
        <f t="shared" si="1209"/>
        <v>1</v>
      </c>
      <c r="DD305" s="1" t="str">
        <f t="shared" si="1210"/>
        <v/>
      </c>
      <c r="DE305" s="1" t="str">
        <f t="shared" si="1211"/>
        <v/>
      </c>
      <c r="DF305" s="1"/>
      <c r="DG305" s="126">
        <f t="shared" si="1157"/>
        <v>1</v>
      </c>
      <c r="DH305" s="1">
        <f t="shared" si="1212"/>
        <v>1</v>
      </c>
      <c r="DI305" s="1">
        <f t="shared" si="1213"/>
        <v>0</v>
      </c>
      <c r="DJ305" s="1">
        <f t="shared" si="1214"/>
        <v>0</v>
      </c>
      <c r="DK305" s="1">
        <f t="shared" si="1215"/>
        <v>0</v>
      </c>
      <c r="DL305" s="1"/>
      <c r="DM305" s="1">
        <f t="shared" si="1216"/>
        <v>1</v>
      </c>
      <c r="DN305" s="1" t="str">
        <f t="shared" si="1217"/>
        <v/>
      </c>
      <c r="DO305" s="1" t="str">
        <f t="shared" si="1218"/>
        <v/>
      </c>
      <c r="DP305" s="1" t="str">
        <f t="shared" si="1219"/>
        <v/>
      </c>
      <c r="DQ305" s="1" t="str">
        <f t="shared" si="1220"/>
        <v/>
      </c>
      <c r="DR305" s="1" t="str">
        <f t="shared" si="1221"/>
        <v/>
      </c>
      <c r="DS305" s="1" t="str">
        <f t="shared" si="1222"/>
        <v/>
      </c>
      <c r="DT305" s="1" t="str">
        <f t="shared" si="1223"/>
        <v/>
      </c>
      <c r="DU305" s="1" t="str">
        <f t="shared" si="1224"/>
        <v/>
      </c>
      <c r="DV305" s="1">
        <f t="shared" si="1225"/>
        <v>0</v>
      </c>
      <c r="DW305" s="1">
        <f t="shared" si="1226"/>
        <v>0</v>
      </c>
      <c r="DX305" s="1" t="str">
        <f t="shared" si="1227"/>
        <v/>
      </c>
      <c r="DY305" s="1" t="str">
        <f t="shared" si="1228"/>
        <v/>
      </c>
      <c r="EA305" s="1">
        <f t="shared" si="1229"/>
        <v>1</v>
      </c>
      <c r="EB305" s="1">
        <f t="shared" si="1230"/>
        <v>1</v>
      </c>
      <c r="EC305" s="1">
        <f t="shared" si="1231"/>
        <v>0</v>
      </c>
      <c r="ED305" s="1">
        <f t="shared" si="1232"/>
        <v>0</v>
      </c>
      <c r="EF305" s="1">
        <f t="shared" si="1233"/>
        <v>1</v>
      </c>
      <c r="EG305" s="1">
        <f t="shared" si="1234"/>
        <v>1</v>
      </c>
      <c r="EH305" s="1">
        <f t="shared" si="1235"/>
        <v>0</v>
      </c>
      <c r="EI305" s="1">
        <f t="shared" si="1236"/>
        <v>0</v>
      </c>
      <c r="EK305" s="1">
        <f t="shared" si="1237"/>
        <v>1</v>
      </c>
      <c r="EL305" s="1">
        <f t="shared" si="1238"/>
        <v>0</v>
      </c>
      <c r="EM305" s="1">
        <f t="shared" si="1239"/>
        <v>0</v>
      </c>
      <c r="EO305" s="1">
        <f t="shared" si="1240"/>
        <v>1</v>
      </c>
      <c r="EP305" s="1">
        <f t="shared" si="1241"/>
        <v>0</v>
      </c>
      <c r="EQ305" s="1">
        <f t="shared" si="1242"/>
        <v>0</v>
      </c>
      <c r="ES305" s="1">
        <f t="shared" si="1243"/>
        <v>0</v>
      </c>
      <c r="ET305" s="1">
        <f t="shared" si="1244"/>
        <v>0</v>
      </c>
      <c r="EU305" s="1">
        <f t="shared" si="1245"/>
        <v>1</v>
      </c>
      <c r="EV305" s="1">
        <f t="shared" si="1246"/>
        <v>1</v>
      </c>
      <c r="EW305" s="1">
        <f t="shared" si="1247"/>
        <v>0</v>
      </c>
      <c r="EY305" s="1">
        <f t="shared" si="1248"/>
        <v>0</v>
      </c>
      <c r="EZ305" s="1">
        <f t="shared" si="1249"/>
        <v>0</v>
      </c>
      <c r="FA305" s="1">
        <f t="shared" si="1250"/>
        <v>1</v>
      </c>
      <c r="FC305" s="1">
        <f t="shared" si="1251"/>
        <v>1</v>
      </c>
      <c r="FD305" s="1">
        <f t="shared" si="1252"/>
        <v>1</v>
      </c>
      <c r="FE305" s="1"/>
      <c r="FF305" s="1">
        <f t="shared" si="1253"/>
        <v>1</v>
      </c>
      <c r="FG305" s="1">
        <f t="shared" si="1254"/>
        <v>1</v>
      </c>
      <c r="FH305" s="1">
        <f t="shared" si="1255"/>
        <v>1</v>
      </c>
      <c r="FI305" s="1">
        <f t="shared" si="1256"/>
        <v>0</v>
      </c>
      <c r="FJ305" s="1">
        <f t="shared" si="1257"/>
        <v>0</v>
      </c>
      <c r="FK305" s="1">
        <f t="shared" si="1258"/>
        <v>1</v>
      </c>
      <c r="FL305" s="1">
        <f t="shared" si="1259"/>
        <v>1</v>
      </c>
      <c r="FN305" s="1" t="str">
        <f t="shared" si="1260"/>
        <v/>
      </c>
      <c r="FO305" s="1" t="str">
        <f t="shared" si="1261"/>
        <v/>
      </c>
      <c r="FP305" s="1">
        <f t="shared" si="1262"/>
        <v>0</v>
      </c>
      <c r="FV305" s="1">
        <f t="shared" si="1321"/>
        <v>0</v>
      </c>
      <c r="FW305" s="1">
        <f t="shared" si="1322"/>
        <v>0</v>
      </c>
      <c r="FX305" s="1">
        <f t="shared" si="1264"/>
        <v>0</v>
      </c>
      <c r="GA305" s="1">
        <f t="shared" si="1265"/>
        <v>1</v>
      </c>
      <c r="GB305" s="1">
        <f t="shared" si="1266"/>
        <v>1</v>
      </c>
      <c r="GC305" s="1">
        <f t="shared" si="1267"/>
        <v>0</v>
      </c>
      <c r="GD305" s="1">
        <f t="shared" si="1268"/>
        <v>0</v>
      </c>
      <c r="GE305" s="1">
        <f t="shared" si="1269"/>
        <v>1</v>
      </c>
      <c r="GF305" s="1">
        <f t="shared" si="1270"/>
        <v>1</v>
      </c>
      <c r="GG305" s="1">
        <f t="shared" si="1271"/>
        <v>1</v>
      </c>
      <c r="GI305" s="1">
        <f t="shared" si="1272"/>
        <v>1</v>
      </c>
      <c r="GK305" s="1">
        <f t="shared" si="1273"/>
        <v>1</v>
      </c>
      <c r="GL305" s="1">
        <f t="shared" si="1274"/>
        <v>1</v>
      </c>
      <c r="GM305" s="1">
        <f t="shared" si="1275"/>
        <v>0</v>
      </c>
      <c r="GN305" s="1">
        <f t="shared" si="1276"/>
        <v>0</v>
      </c>
      <c r="GO305" s="1">
        <f t="shared" si="1277"/>
        <v>1</v>
      </c>
      <c r="GP305" s="1">
        <f t="shared" si="1278"/>
        <v>1</v>
      </c>
      <c r="GQ305" s="1">
        <f t="shared" si="1279"/>
        <v>1</v>
      </c>
      <c r="GS305" s="1">
        <f t="shared" si="1280"/>
        <v>1</v>
      </c>
      <c r="GT305" s="1">
        <f t="shared" si="1281"/>
        <v>1</v>
      </c>
      <c r="GU305" s="1">
        <f t="shared" si="1282"/>
        <v>1</v>
      </c>
      <c r="GV305" s="1">
        <f t="shared" si="1283"/>
        <v>1</v>
      </c>
      <c r="GW305" s="1">
        <f t="shared" si="1284"/>
        <v>1</v>
      </c>
      <c r="GX305" s="1">
        <f t="shared" si="1285"/>
        <v>1</v>
      </c>
      <c r="GY305" s="1">
        <f t="shared" si="1286"/>
        <v>0</v>
      </c>
      <c r="GZ305" s="1"/>
      <c r="HA305" s="1">
        <f t="shared" si="1287"/>
        <v>1</v>
      </c>
      <c r="HB305" s="1">
        <f t="shared" si="1288"/>
        <v>1</v>
      </c>
      <c r="HC305" s="1">
        <f t="shared" si="1289"/>
        <v>1</v>
      </c>
      <c r="HD305" s="1">
        <f t="shared" si="1290"/>
        <v>1</v>
      </c>
      <c r="HE305" s="1">
        <f t="shared" si="1291"/>
        <v>1</v>
      </c>
      <c r="HF305" s="1">
        <f t="shared" si="1292"/>
        <v>1</v>
      </c>
      <c r="HH305" s="1">
        <f t="shared" si="1293"/>
        <v>1</v>
      </c>
      <c r="HI305" s="1">
        <f t="shared" si="1294"/>
        <v>1</v>
      </c>
      <c r="HJ305" s="1">
        <f t="shared" si="1295"/>
        <v>1</v>
      </c>
      <c r="HK305" s="1">
        <f t="shared" si="1296"/>
        <v>1</v>
      </c>
      <c r="HL305" s="1">
        <f t="shared" si="1297"/>
        <v>0</v>
      </c>
      <c r="HM305" s="1">
        <f t="shared" si="1298"/>
        <v>0</v>
      </c>
      <c r="HO305" s="1">
        <f t="shared" si="1323"/>
        <v>1</v>
      </c>
      <c r="HP305" s="1" t="str">
        <f t="shared" si="1324"/>
        <v/>
      </c>
      <c r="HQ305" s="1">
        <f t="shared" si="1299"/>
        <v>1</v>
      </c>
      <c r="HR305" t="str">
        <f t="shared" si="1300"/>
        <v/>
      </c>
      <c r="HS305" s="1">
        <f t="shared" si="1325"/>
        <v>1</v>
      </c>
      <c r="HT305" t="str">
        <f t="shared" si="1326"/>
        <v/>
      </c>
      <c r="HU305">
        <f t="shared" si="1327"/>
        <v>1</v>
      </c>
      <c r="HV305" s="1" t="str">
        <f t="shared" si="1328"/>
        <v/>
      </c>
      <c r="HW305" s="1" t="str">
        <f t="shared" si="1329"/>
        <v/>
      </c>
      <c r="HX305" s="1" t="str">
        <f t="shared" si="1330"/>
        <v/>
      </c>
      <c r="HZ305" s="1">
        <f t="shared" si="1331"/>
        <v>1</v>
      </c>
      <c r="IA305" s="1" t="str">
        <f t="shared" si="1332"/>
        <v/>
      </c>
      <c r="IB305" s="1">
        <f t="shared" si="1333"/>
        <v>1</v>
      </c>
      <c r="IC305" s="1" t="str">
        <f t="shared" si="1334"/>
        <v/>
      </c>
      <c r="ID305" s="1">
        <f t="shared" si="1335"/>
        <v>1</v>
      </c>
      <c r="IE305" s="1" t="str">
        <f t="shared" si="1336"/>
        <v/>
      </c>
      <c r="IF305" s="1">
        <f t="shared" si="1337"/>
        <v>1</v>
      </c>
      <c r="IG305" s="1" t="str">
        <f t="shared" si="1338"/>
        <v/>
      </c>
      <c r="IH305" s="1" t="str">
        <f t="shared" si="1339"/>
        <v/>
      </c>
      <c r="II305" s="1" t="str">
        <f t="shared" si="1340"/>
        <v/>
      </c>
    </row>
    <row r="306" spans="1:243" x14ac:dyDescent="0.2">
      <c r="A306" s="14">
        <f t="shared" si="1129"/>
        <v>306</v>
      </c>
      <c r="C306" s="2">
        <v>42556</v>
      </c>
      <c r="G306" s="3">
        <v>109.227</v>
      </c>
      <c r="H306" s="3">
        <v>122.155</v>
      </c>
      <c r="I306" s="3">
        <v>133.285</v>
      </c>
      <c r="J306" s="4">
        <v>176.08</v>
      </c>
      <c r="P306" s="128">
        <f t="shared" si="1165"/>
        <v>3510.7500000000005</v>
      </c>
      <c r="Q306" s="5">
        <f t="shared" si="1166"/>
        <v>3919.5</v>
      </c>
      <c r="R306" s="6">
        <f t="shared" si="1167"/>
        <v>4284.5</v>
      </c>
      <c r="S306" s="7">
        <f t="shared" si="1168"/>
        <v>5640.0000000000009</v>
      </c>
      <c r="Y306" s="4">
        <f t="shared" si="1169"/>
        <v>2.5000000000004547</v>
      </c>
      <c r="Z306" s="1">
        <f t="shared" si="1170"/>
        <v>11</v>
      </c>
      <c r="AA306" s="1">
        <f t="shared" si="1171"/>
        <v>25.999999999999091</v>
      </c>
      <c r="AB306" s="1">
        <f t="shared" si="1172"/>
        <v>82.000000000000909</v>
      </c>
      <c r="AC306" s="1"/>
      <c r="AD306" s="1"/>
      <c r="AE306" s="126"/>
      <c r="AF306" s="126"/>
      <c r="AG306" s="126"/>
      <c r="AH306" s="4">
        <f t="shared" si="1139"/>
        <v>2.3333333333324235</v>
      </c>
      <c r="AI306" s="4">
        <f t="shared" si="1140"/>
        <v>1.5999999999990902</v>
      </c>
      <c r="AJ306" s="4">
        <f t="shared" si="1141"/>
        <v>4.5999999999994543</v>
      </c>
      <c r="AK306" s="4">
        <f t="shared" si="1142"/>
        <v>6.3333333333327282</v>
      </c>
      <c r="AL306" s="4">
        <f t="shared" si="1143"/>
        <v>1.9999999999995453</v>
      </c>
      <c r="AM306" s="4">
        <f t="shared" si="1144"/>
        <v>1.3333333333345472</v>
      </c>
      <c r="AN306" s="4">
        <f t="shared" si="1145"/>
        <v>6.8000000000012761</v>
      </c>
      <c r="AO306" s="4">
        <f t="shared" si="1146"/>
        <v>1</v>
      </c>
      <c r="AP306" s="4">
        <f t="shared" si="1147"/>
        <v>3.6666666666675778</v>
      </c>
      <c r="AQ306" s="4">
        <f t="shared" si="1148"/>
        <v>8.1666666666645451</v>
      </c>
      <c r="AR306" s="4">
        <f t="shared" si="1149"/>
        <v>5.3999999999987267</v>
      </c>
      <c r="AS306" s="4">
        <f t="shared" si="1150"/>
        <v>7.2222222222224239</v>
      </c>
      <c r="AT306" s="4">
        <f t="shared" si="1151"/>
        <v>5.9333333333325449</v>
      </c>
      <c r="AU306" s="1"/>
      <c r="BA306" s="11">
        <f t="shared" si="1317"/>
        <v>2.5000000000004547</v>
      </c>
      <c r="BB306" s="11">
        <f t="shared" si="1318"/>
        <v>11</v>
      </c>
      <c r="BC306" s="12">
        <f t="shared" si="1319"/>
        <v>25.999999999999091</v>
      </c>
      <c r="BD306" s="13">
        <f t="shared" si="1320"/>
        <v>82.000000000000909</v>
      </c>
      <c r="BJ306" s="11">
        <f t="shared" si="1174"/>
        <v>-2.3333333333324235</v>
      </c>
      <c r="BK306" s="11">
        <f t="shared" si="1175"/>
        <v>-1.5999999999990902</v>
      </c>
      <c r="BL306" s="11">
        <f t="shared" si="1176"/>
        <v>-4.5999999999994543</v>
      </c>
      <c r="BM306" s="11">
        <f t="shared" si="1177"/>
        <v>-6.3333333333327282</v>
      </c>
      <c r="BN306" s="11">
        <f t="shared" si="1178"/>
        <v>-1.9999999999995453</v>
      </c>
      <c r="BO306" s="11">
        <f t="shared" si="1179"/>
        <v>-1.3333333333345472</v>
      </c>
      <c r="BP306" s="11">
        <f t="shared" si="1180"/>
        <v>-6.8000000000012761</v>
      </c>
      <c r="BQ306" s="1">
        <v>1</v>
      </c>
      <c r="BR306" s="11">
        <f t="shared" si="1181"/>
        <v>-3.6666666666675778</v>
      </c>
      <c r="BS306" s="11">
        <f t="shared" si="1182"/>
        <v>8.1666666666645451</v>
      </c>
      <c r="BT306" s="11">
        <f t="shared" si="1183"/>
        <v>-5.3999999999987267</v>
      </c>
      <c r="BU306" s="11">
        <f t="shared" si="1184"/>
        <v>-7.2222222222224239</v>
      </c>
      <c r="BV306" s="11">
        <f t="shared" si="1185"/>
        <v>-5.9333333333325449</v>
      </c>
      <c r="BY306" s="126"/>
      <c r="BZ306" s="126"/>
      <c r="CB306" s="1">
        <f t="shared" si="1186"/>
        <v>0</v>
      </c>
      <c r="CC306" s="1">
        <f t="shared" si="1187"/>
        <v>0</v>
      </c>
      <c r="CD306" s="1">
        <f t="shared" si="1188"/>
        <v>0</v>
      </c>
      <c r="CE306" s="126">
        <f t="shared" si="1152"/>
        <v>0</v>
      </c>
      <c r="CF306" s="1">
        <f t="shared" si="1189"/>
        <v>0</v>
      </c>
      <c r="CG306" s="1" t="str">
        <f t="shared" si="1190"/>
        <v/>
      </c>
      <c r="CH306" s="1">
        <f t="shared" si="1153"/>
        <v>1</v>
      </c>
      <c r="CI306" s="1">
        <f t="shared" si="1191"/>
        <v>1</v>
      </c>
      <c r="CJ306" s="1" t="str">
        <f t="shared" si="1192"/>
        <v/>
      </c>
      <c r="CK306" s="1" t="str">
        <f t="shared" si="1193"/>
        <v/>
      </c>
      <c r="CL306" s="1">
        <f t="shared" si="1194"/>
        <v>1</v>
      </c>
      <c r="CM306" s="1">
        <f t="shared" si="1195"/>
        <v>1</v>
      </c>
      <c r="CN306" s="1">
        <f t="shared" si="1196"/>
        <v>1</v>
      </c>
      <c r="CO306" s="1" t="str">
        <f t="shared" si="1197"/>
        <v/>
      </c>
      <c r="CP306" s="1" t="str">
        <f t="shared" si="1198"/>
        <v/>
      </c>
      <c r="CQ306" s="1">
        <f t="shared" si="1199"/>
        <v>1</v>
      </c>
      <c r="CS306" s="1">
        <f t="shared" si="1200"/>
        <v>0</v>
      </c>
      <c r="CT306" s="1">
        <f t="shared" si="1201"/>
        <v>0</v>
      </c>
      <c r="CU306" s="1">
        <f t="shared" si="1202"/>
        <v>0</v>
      </c>
      <c r="CV306" s="126">
        <f t="shared" si="1156"/>
        <v>0</v>
      </c>
      <c r="CW306" s="1">
        <f t="shared" si="1203"/>
        <v>1</v>
      </c>
      <c r="CX306" s="1" t="str">
        <f t="shared" si="1204"/>
        <v/>
      </c>
      <c r="CY306" s="1" t="str">
        <f t="shared" si="1205"/>
        <v/>
      </c>
      <c r="CZ306" s="1" t="str">
        <f t="shared" si="1206"/>
        <v/>
      </c>
      <c r="DA306" s="1" t="str">
        <f t="shared" si="1207"/>
        <v/>
      </c>
      <c r="DB306" s="1">
        <f t="shared" si="1208"/>
        <v>0</v>
      </c>
      <c r="DC306" s="1">
        <f t="shared" si="1209"/>
        <v>1</v>
      </c>
      <c r="DD306" s="1" t="str">
        <f t="shared" si="1210"/>
        <v/>
      </c>
      <c r="DE306" s="1" t="str">
        <f t="shared" si="1211"/>
        <v/>
      </c>
      <c r="DF306" s="1"/>
      <c r="DG306" s="126">
        <f t="shared" si="1157"/>
        <v>0</v>
      </c>
      <c r="DH306" s="1">
        <f t="shared" si="1212"/>
        <v>0</v>
      </c>
      <c r="DI306" s="1">
        <f t="shared" si="1213"/>
        <v>0</v>
      </c>
      <c r="DJ306" s="1">
        <f t="shared" si="1214"/>
        <v>0</v>
      </c>
      <c r="DK306" s="1">
        <f t="shared" si="1215"/>
        <v>0</v>
      </c>
      <c r="DL306" s="1"/>
      <c r="DM306" s="1">
        <f t="shared" si="1216"/>
        <v>1</v>
      </c>
      <c r="DN306" s="1" t="str">
        <f t="shared" si="1217"/>
        <v/>
      </c>
      <c r="DO306" s="1" t="str">
        <f t="shared" si="1218"/>
        <v/>
      </c>
      <c r="DP306" s="1" t="str">
        <f t="shared" si="1219"/>
        <v/>
      </c>
      <c r="DQ306" s="1" t="str">
        <f t="shared" si="1220"/>
        <v/>
      </c>
      <c r="DR306" s="1" t="str">
        <f t="shared" si="1221"/>
        <v/>
      </c>
      <c r="DS306" s="1" t="str">
        <f t="shared" si="1222"/>
        <v/>
      </c>
      <c r="DT306" s="1" t="str">
        <f t="shared" si="1223"/>
        <v/>
      </c>
      <c r="DU306" s="1" t="str">
        <f t="shared" si="1224"/>
        <v/>
      </c>
      <c r="DV306" s="1">
        <f t="shared" si="1225"/>
        <v>0</v>
      </c>
      <c r="DW306" s="1">
        <f t="shared" si="1226"/>
        <v>0</v>
      </c>
      <c r="DX306" s="1" t="str">
        <f t="shared" si="1227"/>
        <v/>
      </c>
      <c r="DY306" s="1" t="str">
        <f t="shared" si="1228"/>
        <v/>
      </c>
      <c r="EA306" s="1">
        <f t="shared" si="1229"/>
        <v>0</v>
      </c>
      <c r="EB306" s="1">
        <f t="shared" si="1230"/>
        <v>0</v>
      </c>
      <c r="EC306" s="1">
        <f t="shared" si="1231"/>
        <v>0</v>
      </c>
      <c r="ED306" s="1">
        <f t="shared" si="1232"/>
        <v>0</v>
      </c>
      <c r="EF306" s="1">
        <f t="shared" si="1233"/>
        <v>1</v>
      </c>
      <c r="EG306" s="1">
        <f t="shared" si="1234"/>
        <v>1</v>
      </c>
      <c r="EH306" s="1">
        <f t="shared" si="1235"/>
        <v>1</v>
      </c>
      <c r="EI306" s="1">
        <f t="shared" si="1236"/>
        <v>1</v>
      </c>
      <c r="EK306" s="1">
        <f t="shared" si="1237"/>
        <v>1</v>
      </c>
      <c r="EL306" s="1">
        <f t="shared" si="1238"/>
        <v>1</v>
      </c>
      <c r="EM306" s="1">
        <f t="shared" si="1239"/>
        <v>1</v>
      </c>
      <c r="EO306" s="1">
        <f t="shared" si="1240"/>
        <v>1</v>
      </c>
      <c r="EP306" s="1">
        <f t="shared" si="1241"/>
        <v>1</v>
      </c>
      <c r="EQ306" s="1">
        <f t="shared" si="1242"/>
        <v>1</v>
      </c>
      <c r="ES306" s="1">
        <f t="shared" si="1243"/>
        <v>1</v>
      </c>
      <c r="ET306" s="1">
        <f t="shared" si="1244"/>
        <v>1</v>
      </c>
      <c r="EU306" s="1">
        <f t="shared" si="1245"/>
        <v>1</v>
      </c>
      <c r="EV306" s="1">
        <f t="shared" si="1246"/>
        <v>1</v>
      </c>
      <c r="EW306" s="1">
        <f t="shared" si="1247"/>
        <v>0</v>
      </c>
      <c r="EY306" s="1">
        <f t="shared" si="1248"/>
        <v>1</v>
      </c>
      <c r="EZ306" s="1">
        <f t="shared" si="1249"/>
        <v>1</v>
      </c>
      <c r="FA306" s="1">
        <f t="shared" si="1250"/>
        <v>1</v>
      </c>
      <c r="FC306" s="1">
        <f t="shared" si="1251"/>
        <v>1</v>
      </c>
      <c r="FD306" s="1">
        <f t="shared" si="1252"/>
        <v>1</v>
      </c>
      <c r="FE306" s="1"/>
      <c r="FF306" s="1">
        <f t="shared" si="1253"/>
        <v>1</v>
      </c>
      <c r="FG306" s="1">
        <f t="shared" si="1254"/>
        <v>1</v>
      </c>
      <c r="FH306" s="1">
        <f t="shared" si="1255"/>
        <v>1</v>
      </c>
      <c r="FI306" s="1">
        <f t="shared" si="1256"/>
        <v>0</v>
      </c>
      <c r="FJ306" s="1">
        <f t="shared" si="1257"/>
        <v>0</v>
      </c>
      <c r="FK306" s="1">
        <f t="shared" si="1258"/>
        <v>0</v>
      </c>
      <c r="FL306" s="1">
        <f t="shared" si="1259"/>
        <v>0</v>
      </c>
      <c r="FN306" s="1">
        <f t="shared" si="1260"/>
        <v>1</v>
      </c>
      <c r="FO306" s="1">
        <f t="shared" si="1261"/>
        <v>1</v>
      </c>
      <c r="FP306" s="1">
        <f t="shared" si="1262"/>
        <v>0</v>
      </c>
      <c r="FV306" s="1">
        <f t="shared" si="1321"/>
        <v>1</v>
      </c>
      <c r="FW306" s="1">
        <f t="shared" si="1322"/>
        <v>1</v>
      </c>
      <c r="FX306" s="1">
        <f t="shared" si="1264"/>
        <v>1</v>
      </c>
      <c r="GA306" s="1">
        <f t="shared" si="1265"/>
        <v>0</v>
      </c>
      <c r="GB306" s="1">
        <f t="shared" si="1266"/>
        <v>0</v>
      </c>
      <c r="GC306" s="1">
        <f t="shared" si="1267"/>
        <v>0</v>
      </c>
      <c r="GD306" s="1">
        <f t="shared" si="1268"/>
        <v>0</v>
      </c>
      <c r="GE306" s="1">
        <f t="shared" si="1269"/>
        <v>1</v>
      </c>
      <c r="GF306" s="1">
        <f t="shared" si="1270"/>
        <v>1</v>
      </c>
      <c r="GG306" s="1">
        <f t="shared" si="1271"/>
        <v>1</v>
      </c>
      <c r="GI306" s="1">
        <f t="shared" si="1272"/>
        <v>0</v>
      </c>
      <c r="GK306" s="1">
        <f t="shared" si="1273"/>
        <v>1</v>
      </c>
      <c r="GL306" s="1">
        <f t="shared" si="1274"/>
        <v>1</v>
      </c>
      <c r="GM306" s="1">
        <f t="shared" si="1275"/>
        <v>1</v>
      </c>
      <c r="GN306" s="1">
        <f t="shared" si="1276"/>
        <v>1</v>
      </c>
      <c r="GO306" s="1">
        <f t="shared" si="1277"/>
        <v>0</v>
      </c>
      <c r="GP306" s="1">
        <f t="shared" si="1278"/>
        <v>0</v>
      </c>
      <c r="GQ306" s="1">
        <f t="shared" si="1279"/>
        <v>0</v>
      </c>
      <c r="GS306" s="1">
        <f t="shared" si="1280"/>
        <v>1</v>
      </c>
      <c r="GT306" s="1">
        <f t="shared" si="1281"/>
        <v>1</v>
      </c>
      <c r="GU306" s="1">
        <f t="shared" si="1282"/>
        <v>1</v>
      </c>
      <c r="GV306" s="1">
        <f t="shared" si="1283"/>
        <v>1</v>
      </c>
      <c r="GW306" s="1">
        <f t="shared" si="1284"/>
        <v>1</v>
      </c>
      <c r="GX306" s="1">
        <f t="shared" si="1285"/>
        <v>1</v>
      </c>
      <c r="GY306" s="1">
        <f t="shared" si="1286"/>
        <v>1</v>
      </c>
      <c r="GZ306" s="1"/>
      <c r="HA306" s="1">
        <f t="shared" si="1287"/>
        <v>0</v>
      </c>
      <c r="HB306" s="1">
        <f t="shared" si="1288"/>
        <v>0</v>
      </c>
      <c r="HC306" s="1">
        <f t="shared" si="1289"/>
        <v>0</v>
      </c>
      <c r="HD306" s="1">
        <f t="shared" si="1290"/>
        <v>0</v>
      </c>
      <c r="HE306" s="1">
        <f t="shared" si="1291"/>
        <v>0</v>
      </c>
      <c r="HF306" s="1">
        <f t="shared" si="1292"/>
        <v>0</v>
      </c>
      <c r="HH306" s="1">
        <f t="shared" si="1293"/>
        <v>1</v>
      </c>
      <c r="HI306" s="1">
        <f t="shared" si="1294"/>
        <v>1</v>
      </c>
      <c r="HJ306" s="1">
        <f t="shared" si="1295"/>
        <v>1</v>
      </c>
      <c r="HK306" s="1">
        <f t="shared" si="1296"/>
        <v>1</v>
      </c>
      <c r="HL306" s="1">
        <f t="shared" si="1297"/>
        <v>1</v>
      </c>
      <c r="HM306" s="1">
        <f t="shared" si="1298"/>
        <v>0</v>
      </c>
      <c r="HO306" s="1">
        <f t="shared" si="1323"/>
        <v>1</v>
      </c>
      <c r="HP306" s="1" t="str">
        <f t="shared" si="1324"/>
        <v/>
      </c>
      <c r="HQ306" s="1">
        <f t="shared" si="1299"/>
        <v>1</v>
      </c>
      <c r="HR306" t="str">
        <f t="shared" si="1300"/>
        <v/>
      </c>
      <c r="HS306" s="1">
        <f t="shared" si="1325"/>
        <v>1</v>
      </c>
      <c r="HT306" t="str">
        <f t="shared" si="1326"/>
        <v/>
      </c>
      <c r="HU306">
        <f t="shared" si="1327"/>
        <v>1</v>
      </c>
      <c r="HV306" s="1" t="str">
        <f t="shared" si="1328"/>
        <v/>
      </c>
      <c r="HW306" s="1">
        <f t="shared" si="1329"/>
        <v>1</v>
      </c>
      <c r="HX306" s="1" t="str">
        <f t="shared" si="1330"/>
        <v/>
      </c>
      <c r="HZ306" s="1">
        <f t="shared" si="1331"/>
        <v>1</v>
      </c>
      <c r="IA306" s="1" t="str">
        <f t="shared" si="1332"/>
        <v/>
      </c>
      <c r="IB306" s="1">
        <f t="shared" si="1333"/>
        <v>1</v>
      </c>
      <c r="IC306" s="1" t="str">
        <f t="shared" si="1334"/>
        <v/>
      </c>
      <c r="ID306" s="1">
        <f t="shared" si="1335"/>
        <v>1</v>
      </c>
      <c r="IE306" s="1" t="str">
        <f t="shared" si="1336"/>
        <v/>
      </c>
      <c r="IF306" s="1">
        <f t="shared" si="1337"/>
        <v>1</v>
      </c>
      <c r="IG306" s="1" t="str">
        <f t="shared" si="1338"/>
        <v/>
      </c>
      <c r="IH306" s="1">
        <f t="shared" si="1339"/>
        <v>1</v>
      </c>
      <c r="II306" s="1" t="str">
        <f t="shared" si="1340"/>
        <v/>
      </c>
    </row>
    <row r="307" spans="1:243" x14ac:dyDescent="0.2">
      <c r="A307" s="14">
        <f t="shared" si="1129"/>
        <v>307</v>
      </c>
      <c r="B307" t="s">
        <v>192</v>
      </c>
      <c r="C307" s="2">
        <v>42557</v>
      </c>
      <c r="G307" s="3">
        <v>109.20699999999999</v>
      </c>
      <c r="H307" s="3">
        <v>122.11199999999999</v>
      </c>
      <c r="I307" s="3">
        <v>133.215</v>
      </c>
      <c r="J307" s="4">
        <v>175.28</v>
      </c>
      <c r="P307" s="128">
        <f t="shared" ref="P307:P338" si="1341">(INT(G307)*32)+(IF(INT(RIGHT(G307*1000,1))=7,(G307-INT(G307))+0.0005,IF(INT(RIGHT(G307*1000,1))=2,(G307-INT(G307))+0.0005,G307-INT(G307))))*100</f>
        <v>3508.7499999999995</v>
      </c>
      <c r="Q307" s="5">
        <f t="shared" ref="Q307:Q338" si="1342">(INT(H307)*32)+(IF(INT(RIGHT(H307*1000,1))=7,(H307-INT(H307))+0.0005,IF(INT(RIGHT(H307*1000,1))=2,(H307-INT(H307))+0.0005,H307-INT(H307))))*100</f>
        <v>3915.2499999999995</v>
      </c>
      <c r="R307" s="6">
        <f t="shared" ref="R307:R338" si="1343">INT(I307)*32+(I307-INT(I307))*100</f>
        <v>4277.5</v>
      </c>
      <c r="S307" s="7">
        <f t="shared" ref="S307:S338" si="1344">INT(J307)*32+(J307-INT(J307))*100</f>
        <v>5628</v>
      </c>
      <c r="Y307" s="4">
        <f t="shared" si="1169"/>
        <v>2.0000000000009095</v>
      </c>
      <c r="Z307" s="1">
        <f t="shared" si="1170"/>
        <v>4.2500000000004547</v>
      </c>
      <c r="AA307" s="1">
        <f t="shared" si="1171"/>
        <v>7</v>
      </c>
      <c r="AB307" s="1">
        <f t="shared" si="1172"/>
        <v>12.000000000000909</v>
      </c>
      <c r="AC307" s="1"/>
      <c r="AD307" s="1"/>
      <c r="AE307" s="126"/>
      <c r="AF307" s="126"/>
      <c r="AG307" s="126"/>
      <c r="AH307" s="4">
        <f t="shared" si="1139"/>
        <v>1.1666666666681826</v>
      </c>
      <c r="AI307" s="4">
        <f t="shared" si="1140"/>
        <v>1.4500000000015461</v>
      </c>
      <c r="AJ307" s="4">
        <f t="shared" si="1141"/>
        <v>5.000000000045457E-2</v>
      </c>
      <c r="AK307" s="4">
        <f t="shared" si="1142"/>
        <v>0.41666666666621222</v>
      </c>
      <c r="AL307" s="4">
        <f t="shared" si="1143"/>
        <v>0.75000000000045475</v>
      </c>
      <c r="AM307" s="4">
        <f t="shared" si="1144"/>
        <v>2.9999999999996971</v>
      </c>
      <c r="AN307" s="4">
        <f t="shared" si="1145"/>
        <v>2.199999999999636</v>
      </c>
      <c r="AO307" s="4">
        <f t="shared" si="1146"/>
        <v>1</v>
      </c>
      <c r="AP307" s="4">
        <f t="shared" si="1147"/>
        <v>2.8333333333354558</v>
      </c>
      <c r="AQ307" s="4">
        <f t="shared" si="1148"/>
        <v>3.6249999999990155</v>
      </c>
      <c r="AR307" s="4">
        <f t="shared" si="1149"/>
        <v>1.2000000000018192</v>
      </c>
      <c r="AS307" s="4">
        <f t="shared" si="1150"/>
        <v>1.5833333333335862</v>
      </c>
      <c r="AT307" s="4">
        <f t="shared" si="1151"/>
        <v>2.4000000000016977</v>
      </c>
      <c r="AU307" s="1"/>
      <c r="BA307" s="11">
        <f t="shared" si="1317"/>
        <v>-2.0000000000009095</v>
      </c>
      <c r="BB307" s="11">
        <f t="shared" si="1318"/>
        <v>-4.2500000000004547</v>
      </c>
      <c r="BC307" s="12">
        <f t="shared" si="1319"/>
        <v>-7</v>
      </c>
      <c r="BD307" s="13">
        <f t="shared" si="1320"/>
        <v>-12.000000000000909</v>
      </c>
      <c r="BJ307" s="11">
        <f t="shared" si="1174"/>
        <v>-1.1666666666681826</v>
      </c>
      <c r="BK307" s="11">
        <f t="shared" si="1175"/>
        <v>-1.4500000000015461</v>
      </c>
      <c r="BL307" s="11">
        <f t="shared" si="1176"/>
        <v>-5.000000000045457E-2</v>
      </c>
      <c r="BM307" s="11">
        <f t="shared" si="1177"/>
        <v>0.41666666666621222</v>
      </c>
      <c r="BN307" s="11">
        <f t="shared" si="1178"/>
        <v>-0.75000000000045475</v>
      </c>
      <c r="BO307" s="11">
        <f t="shared" si="1179"/>
        <v>-2.9999999999996971</v>
      </c>
      <c r="BP307" s="11">
        <f t="shared" si="1180"/>
        <v>-2.199999999999636</v>
      </c>
      <c r="BQ307" s="1">
        <v>1</v>
      </c>
      <c r="BR307" s="11">
        <f t="shared" si="1181"/>
        <v>2.8333333333354558</v>
      </c>
      <c r="BS307" s="11">
        <f t="shared" si="1182"/>
        <v>-3.6249999999990155</v>
      </c>
      <c r="BT307" s="11">
        <f t="shared" si="1183"/>
        <v>-1.2000000000018192</v>
      </c>
      <c r="BU307" s="11">
        <f t="shared" si="1184"/>
        <v>-1.5833333333335862</v>
      </c>
      <c r="BV307" s="11">
        <f t="shared" si="1185"/>
        <v>-2.4000000000016977</v>
      </c>
      <c r="BY307" s="126"/>
      <c r="BZ307" s="126"/>
      <c r="CB307" s="1">
        <f t="shared" si="1186"/>
        <v>1</v>
      </c>
      <c r="CC307" s="1">
        <f t="shared" si="1187"/>
        <v>1</v>
      </c>
      <c r="CD307" s="1">
        <f t="shared" si="1188"/>
        <v>1</v>
      </c>
      <c r="CE307" s="126">
        <f t="shared" si="1152"/>
        <v>1</v>
      </c>
      <c r="CF307" s="1">
        <f t="shared" si="1189"/>
        <v>1</v>
      </c>
      <c r="CG307" s="1">
        <f t="shared" si="1190"/>
        <v>1</v>
      </c>
      <c r="CH307" s="1" t="str">
        <f t="shared" si="1153"/>
        <v/>
      </c>
      <c r="CI307" s="1">
        <f t="shared" si="1191"/>
        <v>0</v>
      </c>
      <c r="CJ307" s="1">
        <f t="shared" si="1192"/>
        <v>0</v>
      </c>
      <c r="CK307" s="1" t="str">
        <f t="shared" si="1193"/>
        <v/>
      </c>
      <c r="CL307" s="1">
        <f t="shared" si="1194"/>
        <v>0</v>
      </c>
      <c r="CM307" s="1" t="str">
        <f t="shared" si="1195"/>
        <v/>
      </c>
      <c r="CN307" s="1" t="str">
        <f t="shared" ref="CN307:CN346" si="1345">IF(CE307=0,IF(OR(BK307=0,BM307=0),1,IF(BK307&gt;0,IF(BM307&gt;0,1,0),IF(BM307&lt;0,1,0))),"")</f>
        <v/>
      </c>
      <c r="CO307" s="1">
        <f t="shared" ref="CO307:CO346" si="1346">IF(CE307=1,IF(OR(BK307=0,BM307=0),1,IF(BK307&gt;0,IF(BM307&gt;0,1,0),IF(BM307&lt;0,1,0))),"")</f>
        <v>0</v>
      </c>
      <c r="CP307" s="1">
        <f t="shared" ref="CP307:CP346" si="1347">IF(CB307=1,IF(OR(BK307=0,BM307=0),1,IF(BK307&gt;0,IF(BM307&gt;0,1,0),IF(BM307&lt;0,1,0))),"")</f>
        <v>0</v>
      </c>
      <c r="CQ307" s="1" t="str">
        <f t="shared" ref="CQ307:CQ346" si="1348">IF(CB307=0,IF(OR(BK307=0,BM307=0),1,IF(BK307&gt;0,IF(BM307&gt;0,1,0),IF(BM307&lt;0,1,0))),"")</f>
        <v/>
      </c>
      <c r="CS307" s="1">
        <f t="shared" si="1200"/>
        <v>0</v>
      </c>
      <c r="CT307" s="1">
        <f t="shared" si="1201"/>
        <v>0</v>
      </c>
      <c r="CU307" s="1">
        <f t="shared" si="1202"/>
        <v>0</v>
      </c>
      <c r="CV307" s="126">
        <f t="shared" si="1156"/>
        <v>0</v>
      </c>
      <c r="CW307" s="1">
        <f t="shared" si="1203"/>
        <v>1</v>
      </c>
      <c r="CX307" s="1" t="str">
        <f t="shared" si="1204"/>
        <v/>
      </c>
      <c r="CY307" s="1" t="str">
        <f t="shared" si="1205"/>
        <v/>
      </c>
      <c r="CZ307" s="1" t="str">
        <f t="shared" si="1206"/>
        <v/>
      </c>
      <c r="DA307" s="1" t="str">
        <f t="shared" si="1207"/>
        <v/>
      </c>
      <c r="DB307" s="1">
        <f t="shared" si="1208"/>
        <v>1</v>
      </c>
      <c r="DC307" s="1" t="str">
        <f t="shared" si="1209"/>
        <v/>
      </c>
      <c r="DD307" s="1">
        <f t="shared" si="1210"/>
        <v>1</v>
      </c>
      <c r="DE307" s="1" t="str">
        <f t="shared" ref="DE307:DE346" si="1349">IF(DD307="",IF(CV307+DC307=1,"",1),IF(CV307+DD307=1,"",1))</f>
        <v/>
      </c>
      <c r="DF307" s="1"/>
      <c r="DG307" s="126">
        <f t="shared" si="1157"/>
        <v>1</v>
      </c>
      <c r="DH307" s="1">
        <f t="shared" si="1212"/>
        <v>1</v>
      </c>
      <c r="DI307" s="1">
        <f t="shared" si="1213"/>
        <v>1</v>
      </c>
      <c r="DJ307" s="1">
        <f t="shared" si="1214"/>
        <v>1</v>
      </c>
      <c r="DK307" s="1" t="str">
        <f t="shared" si="1215"/>
        <v/>
      </c>
      <c r="DL307" s="1"/>
      <c r="DM307" s="1" t="str">
        <f t="shared" si="1216"/>
        <v/>
      </c>
      <c r="DN307" s="1">
        <f t="shared" si="1217"/>
        <v>0</v>
      </c>
      <c r="DO307" s="1">
        <f t="shared" si="1218"/>
        <v>0</v>
      </c>
      <c r="DP307" s="1">
        <f t="shared" si="1219"/>
        <v>1</v>
      </c>
      <c r="DQ307" s="1">
        <f t="shared" si="1220"/>
        <v>0</v>
      </c>
      <c r="DR307" s="1">
        <f t="shared" si="1221"/>
        <v>0</v>
      </c>
      <c r="DS307" s="1">
        <f t="shared" si="1222"/>
        <v>0</v>
      </c>
      <c r="DT307" s="1">
        <f t="shared" si="1223"/>
        <v>0</v>
      </c>
      <c r="DU307" s="1">
        <f t="shared" si="1224"/>
        <v>0</v>
      </c>
      <c r="DV307" s="1">
        <f t="shared" si="1225"/>
        <v>1</v>
      </c>
      <c r="DW307" s="1">
        <f t="shared" si="1226"/>
        <v>0</v>
      </c>
      <c r="DX307" s="1" t="str">
        <f t="shared" si="1227"/>
        <v/>
      </c>
      <c r="DY307" s="1" t="str">
        <f t="shared" si="1228"/>
        <v/>
      </c>
      <c r="EA307" s="1">
        <f t="shared" si="1229"/>
        <v>1</v>
      </c>
      <c r="EB307" s="1">
        <f t="shared" si="1230"/>
        <v>1</v>
      </c>
      <c r="EC307" s="1">
        <f t="shared" si="1231"/>
        <v>1</v>
      </c>
      <c r="ED307" s="1">
        <f t="shared" si="1232"/>
        <v>1</v>
      </c>
      <c r="EF307" s="1">
        <f t="shared" si="1233"/>
        <v>1</v>
      </c>
      <c r="EG307" s="1">
        <f t="shared" si="1234"/>
        <v>1</v>
      </c>
      <c r="EH307" s="1">
        <f t="shared" si="1235"/>
        <v>1</v>
      </c>
      <c r="EI307" s="1">
        <f t="shared" si="1236"/>
        <v>1</v>
      </c>
      <c r="EK307" s="1">
        <f t="shared" si="1237"/>
        <v>1</v>
      </c>
      <c r="EL307" s="1">
        <f t="shared" si="1238"/>
        <v>1</v>
      </c>
      <c r="EM307" s="1">
        <f t="shared" si="1239"/>
        <v>1</v>
      </c>
      <c r="EO307" s="1">
        <f t="shared" si="1240"/>
        <v>1</v>
      </c>
      <c r="EP307" s="1">
        <f t="shared" si="1241"/>
        <v>1</v>
      </c>
      <c r="EQ307" s="1">
        <f t="shared" si="1242"/>
        <v>1</v>
      </c>
      <c r="ES307" s="1">
        <f t="shared" si="1243"/>
        <v>1</v>
      </c>
      <c r="ET307" s="1">
        <f t="shared" si="1244"/>
        <v>1</v>
      </c>
      <c r="EU307" s="1">
        <f t="shared" si="1245"/>
        <v>1</v>
      </c>
      <c r="EV307" s="1">
        <f t="shared" si="1246"/>
        <v>1</v>
      </c>
      <c r="EW307" s="1">
        <f t="shared" si="1247"/>
        <v>0</v>
      </c>
      <c r="EY307" s="1">
        <f t="shared" si="1248"/>
        <v>1</v>
      </c>
      <c r="EZ307" s="1">
        <f t="shared" si="1249"/>
        <v>1</v>
      </c>
      <c r="FA307" s="1">
        <f t="shared" si="1250"/>
        <v>1</v>
      </c>
      <c r="FC307" s="1">
        <f t="shared" si="1251"/>
        <v>0</v>
      </c>
      <c r="FD307" s="1" t="str">
        <f t="shared" si="1252"/>
        <v/>
      </c>
      <c r="FE307" s="1"/>
      <c r="FF307" s="1">
        <f t="shared" si="1253"/>
        <v>0</v>
      </c>
      <c r="FG307" s="1">
        <f t="shared" si="1254"/>
        <v>1</v>
      </c>
      <c r="FH307" s="1">
        <f t="shared" si="1255"/>
        <v>0</v>
      </c>
      <c r="FI307" s="1" t="str">
        <f t="shared" si="1256"/>
        <v/>
      </c>
      <c r="FJ307" s="1" t="str">
        <f t="shared" si="1257"/>
        <v/>
      </c>
      <c r="FK307" s="1" t="str">
        <f t="shared" si="1258"/>
        <v/>
      </c>
      <c r="FL307" s="1" t="str">
        <f t="shared" si="1259"/>
        <v/>
      </c>
      <c r="FN307" s="1" t="str">
        <f t="shared" si="1260"/>
        <v/>
      </c>
      <c r="FO307" s="1" t="str">
        <f t="shared" si="1261"/>
        <v/>
      </c>
      <c r="FP307" s="1" t="str">
        <f t="shared" si="1262"/>
        <v/>
      </c>
      <c r="FV307" s="1">
        <f t="shared" si="1321"/>
        <v>1</v>
      </c>
      <c r="FW307" s="1">
        <f t="shared" si="1322"/>
        <v>1</v>
      </c>
      <c r="FX307" s="1">
        <f t="shared" ref="FX307:FX325" si="1350">IF(BO306&gt;0,IF(BO307&gt;0,1,0),IF(BO307&lt;0,1,0))</f>
        <v>1</v>
      </c>
      <c r="GA307" s="1">
        <f t="shared" si="1265"/>
        <v>0</v>
      </c>
      <c r="GB307" s="1">
        <f t="shared" si="1266"/>
        <v>0</v>
      </c>
      <c r="GC307" s="1">
        <f t="shared" si="1267"/>
        <v>0</v>
      </c>
      <c r="GD307" s="1">
        <f t="shared" si="1268"/>
        <v>0</v>
      </c>
      <c r="GE307" s="1">
        <f t="shared" si="1269"/>
        <v>0</v>
      </c>
      <c r="GF307" s="1">
        <f t="shared" si="1270"/>
        <v>1</v>
      </c>
      <c r="GG307" s="1">
        <f t="shared" si="1271"/>
        <v>0</v>
      </c>
      <c r="GI307" s="1">
        <f t="shared" si="1272"/>
        <v>0</v>
      </c>
      <c r="GK307" s="1">
        <f t="shared" si="1273"/>
        <v>1</v>
      </c>
      <c r="GL307" s="1">
        <f t="shared" si="1274"/>
        <v>1</v>
      </c>
      <c r="GM307" s="1">
        <f t="shared" si="1275"/>
        <v>1</v>
      </c>
      <c r="GN307" s="1">
        <f t="shared" si="1276"/>
        <v>1</v>
      </c>
      <c r="GO307" s="1">
        <f t="shared" si="1277"/>
        <v>1</v>
      </c>
      <c r="GP307" s="1">
        <f t="shared" si="1278"/>
        <v>0</v>
      </c>
      <c r="GQ307" s="1">
        <f t="shared" si="1279"/>
        <v>1</v>
      </c>
      <c r="GS307" s="1" t="str">
        <f t="shared" si="1280"/>
        <v/>
      </c>
      <c r="GT307" s="1" t="str">
        <f t="shared" si="1281"/>
        <v/>
      </c>
      <c r="GU307" s="1">
        <f t="shared" si="1282"/>
        <v>0</v>
      </c>
      <c r="GV307" s="1">
        <f t="shared" si="1283"/>
        <v>0</v>
      </c>
      <c r="GW307" s="1">
        <f t="shared" si="1284"/>
        <v>0</v>
      </c>
      <c r="GX307" s="1">
        <f t="shared" si="1285"/>
        <v>0</v>
      </c>
      <c r="GY307" s="1">
        <f t="shared" si="1286"/>
        <v>0</v>
      </c>
      <c r="GZ307" s="1"/>
      <c r="HA307" s="1">
        <f t="shared" si="1287"/>
        <v>1</v>
      </c>
      <c r="HB307" s="1">
        <f t="shared" si="1288"/>
        <v>0</v>
      </c>
      <c r="HC307" s="1">
        <f t="shared" si="1289"/>
        <v>0</v>
      </c>
      <c r="HD307" s="1">
        <f t="shared" si="1290"/>
        <v>0</v>
      </c>
      <c r="HE307" s="1">
        <f t="shared" si="1291"/>
        <v>0</v>
      </c>
      <c r="HF307" s="1">
        <f t="shared" si="1292"/>
        <v>0</v>
      </c>
      <c r="HH307" s="1">
        <f t="shared" si="1293"/>
        <v>1</v>
      </c>
      <c r="HI307" s="1">
        <f t="shared" si="1294"/>
        <v>1</v>
      </c>
      <c r="HJ307" s="1">
        <f t="shared" si="1295"/>
        <v>0</v>
      </c>
      <c r="HK307" s="1">
        <f t="shared" si="1296"/>
        <v>0</v>
      </c>
      <c r="HL307" s="1">
        <f t="shared" si="1297"/>
        <v>0</v>
      </c>
      <c r="HM307" s="1">
        <f t="shared" si="1298"/>
        <v>0</v>
      </c>
      <c r="HO307" s="1" t="str">
        <f t="shared" ref="HO307:HO346" si="1351">IF(BD307&gt;-0.1,IF(BM307&lt;0.001,1,0),"")</f>
        <v/>
      </c>
      <c r="HP307" s="1">
        <f t="shared" ref="HP307:HP346" si="1352">IF(BD307&lt;0.1,IF(BM307&gt;-0.001,1,0),"")</f>
        <v>1</v>
      </c>
      <c r="HQ307" s="1" t="str">
        <f t="shared" ref="HQ307:HQ346" si="1353">IF(BD307&gt;9.1,IF(BM307&lt;0.001,1,0),"")</f>
        <v/>
      </c>
      <c r="HR307">
        <f t="shared" ref="HR307:HR346" si="1354">IF(BD307&lt;-9.1,IF(BM307&gt;-0.001,1,0),"")</f>
        <v>1</v>
      </c>
      <c r="HS307" s="1" t="str">
        <f t="shared" ref="HS307:HS346" si="1355">IF(BD307&gt;15.1,IF(BM307&lt;0.001,1,0),"")</f>
        <v/>
      </c>
      <c r="HT307" t="str">
        <f t="shared" ref="HT307:HT346" si="1356">IF(BD307&lt;-15.1,IF(BM307&gt;-0.001,1,0),"")</f>
        <v/>
      </c>
      <c r="HU307" t="str">
        <f t="shared" ref="HU307:HU346" si="1357">IF(BD307&gt;31.1,IF(BM307&lt;0.001,1,0),"")</f>
        <v/>
      </c>
      <c r="HV307" s="1" t="str">
        <f t="shared" ref="HV307:HV346" si="1358">IF(BD307&lt;-31.1,IF(BM307&gt;-0.001,1,0),"")</f>
        <v/>
      </c>
      <c r="HW307" s="1" t="str">
        <f t="shared" ref="HW307:HW346" si="1359">IF(BD307&gt;47.1,IF(BM307&lt;0.001,1,0),"")</f>
        <v/>
      </c>
      <c r="HX307" s="1" t="str">
        <f t="shared" ref="HX307:HX346" si="1360">IF(BD307&lt;-47.1,IF(BM307&gt;-0.001,1,0),"")</f>
        <v/>
      </c>
      <c r="HZ307" s="1" t="str">
        <f t="shared" si="1331"/>
        <v/>
      </c>
      <c r="IA307" s="1">
        <f t="shared" si="1332"/>
        <v>0</v>
      </c>
      <c r="IB307" s="1" t="str">
        <f t="shared" si="1333"/>
        <v/>
      </c>
      <c r="IC307" s="1">
        <f t="shared" si="1334"/>
        <v>0</v>
      </c>
      <c r="ID307" s="1" t="str">
        <f t="shared" si="1335"/>
        <v/>
      </c>
      <c r="IE307" s="1" t="str">
        <f t="shared" si="1336"/>
        <v/>
      </c>
      <c r="IF307" s="1" t="str">
        <f t="shared" si="1337"/>
        <v/>
      </c>
      <c r="IG307" s="1" t="str">
        <f t="shared" si="1338"/>
        <v/>
      </c>
      <c r="IH307" s="1" t="str">
        <f t="shared" si="1339"/>
        <v/>
      </c>
      <c r="II307" s="1" t="str">
        <f t="shared" si="1340"/>
        <v/>
      </c>
    </row>
    <row r="308" spans="1:243" x14ac:dyDescent="0.2">
      <c r="A308" s="14">
        <f t="shared" si="1129"/>
        <v>308</v>
      </c>
      <c r="C308" s="2">
        <v>42558</v>
      </c>
      <c r="G308" s="3">
        <v>109.202</v>
      </c>
      <c r="H308" s="3">
        <v>122.117</v>
      </c>
      <c r="I308" s="3">
        <v>133.22</v>
      </c>
      <c r="J308" s="4">
        <v>176.08</v>
      </c>
      <c r="P308" s="128">
        <f t="shared" si="1341"/>
        <v>3508.25</v>
      </c>
      <c r="Q308" s="5">
        <f t="shared" si="1342"/>
        <v>3915.7500000000005</v>
      </c>
      <c r="R308" s="6">
        <f t="shared" si="1343"/>
        <v>4278</v>
      </c>
      <c r="S308" s="7">
        <f t="shared" si="1344"/>
        <v>5640.0000000000009</v>
      </c>
      <c r="Y308" s="4">
        <f t="shared" si="1169"/>
        <v>0.49999999999954525</v>
      </c>
      <c r="Z308" s="1">
        <f t="shared" si="1170"/>
        <v>0.50000000000090949</v>
      </c>
      <c r="AA308" s="1">
        <f t="shared" si="1171"/>
        <v>0.5</v>
      </c>
      <c r="AB308" s="1">
        <f t="shared" si="1172"/>
        <v>12.000000000000909</v>
      </c>
      <c r="AC308" s="1"/>
      <c r="AD308" s="1"/>
      <c r="AE308" s="126"/>
      <c r="AF308" s="126"/>
      <c r="AG308" s="126"/>
      <c r="AH308" s="4">
        <f t="shared" si="1139"/>
        <v>1.3333333333330302</v>
      </c>
      <c r="AI308" s="4">
        <f t="shared" si="1140"/>
        <v>1.2999999999996361</v>
      </c>
      <c r="AJ308" s="4">
        <f t="shared" si="1141"/>
        <v>0.20000000000090951</v>
      </c>
      <c r="AK308" s="4">
        <f t="shared" si="1142"/>
        <v>0.16666666666757618</v>
      </c>
      <c r="AL308" s="4">
        <f t="shared" si="1143"/>
        <v>0.25000000000090949</v>
      </c>
      <c r="AM308" s="4">
        <f t="shared" si="1144"/>
        <v>3.5000000000003029</v>
      </c>
      <c r="AN308" s="4">
        <f t="shared" si="1145"/>
        <v>4.300000000000364</v>
      </c>
      <c r="AO308" s="4">
        <f t="shared" si="1146"/>
        <v>1</v>
      </c>
      <c r="AP308" s="4">
        <f t="shared" si="1147"/>
        <v>2.3333333333336364</v>
      </c>
      <c r="AQ308" s="4">
        <f t="shared" si="1148"/>
        <v>3.7500000000016671</v>
      </c>
      <c r="AR308" s="4">
        <f t="shared" si="1149"/>
        <v>1.1999999999990905</v>
      </c>
      <c r="AS308" s="4">
        <f t="shared" si="1150"/>
        <v>2.1666666666659591</v>
      </c>
      <c r="AT308" s="4">
        <f t="shared" si="1151"/>
        <v>2.5999999999992118</v>
      </c>
      <c r="AU308" s="1"/>
      <c r="BA308" s="11">
        <f t="shared" si="1317"/>
        <v>-0.49999999999954525</v>
      </c>
      <c r="BB308" s="11">
        <f t="shared" si="1318"/>
        <v>0.50000000000090949</v>
      </c>
      <c r="BC308" s="12">
        <f t="shared" si="1319"/>
        <v>0.5</v>
      </c>
      <c r="BD308" s="13">
        <f t="shared" si="1320"/>
        <v>12.000000000000909</v>
      </c>
      <c r="BJ308" s="11">
        <f t="shared" si="1174"/>
        <v>-1.3333333333330302</v>
      </c>
      <c r="BK308" s="11">
        <f t="shared" si="1175"/>
        <v>-1.2999999999996361</v>
      </c>
      <c r="BL308" s="11">
        <f t="shared" si="1176"/>
        <v>0.20000000000090951</v>
      </c>
      <c r="BM308" s="11">
        <f t="shared" si="1177"/>
        <v>0.16666666666757618</v>
      </c>
      <c r="BN308" s="11">
        <f t="shared" si="1178"/>
        <v>0.25000000000090949</v>
      </c>
      <c r="BO308" s="11">
        <f t="shared" si="1179"/>
        <v>-3.5000000000003029</v>
      </c>
      <c r="BP308" s="11">
        <f t="shared" si="1180"/>
        <v>-4.300000000000364</v>
      </c>
      <c r="BQ308" s="1">
        <v>1</v>
      </c>
      <c r="BR308" s="11">
        <f t="shared" si="1181"/>
        <v>2.3333333333336364</v>
      </c>
      <c r="BS308" s="11">
        <f t="shared" si="1182"/>
        <v>-3.7500000000016671</v>
      </c>
      <c r="BT308" s="11">
        <f t="shared" si="1183"/>
        <v>-1.1999999999990905</v>
      </c>
      <c r="BU308" s="11">
        <f t="shared" si="1184"/>
        <v>-2.1666666666659591</v>
      </c>
      <c r="BV308" s="11">
        <f t="shared" si="1185"/>
        <v>-2.5999999999992118</v>
      </c>
      <c r="BY308" s="126"/>
      <c r="BZ308" s="126"/>
      <c r="CB308" s="1">
        <f t="shared" si="1186"/>
        <v>1</v>
      </c>
      <c r="CC308" s="1">
        <f t="shared" si="1187"/>
        <v>0</v>
      </c>
      <c r="CD308" s="1">
        <f t="shared" si="1188"/>
        <v>0</v>
      </c>
      <c r="CE308" s="126">
        <f t="shared" si="1152"/>
        <v>0</v>
      </c>
      <c r="CF308" s="1">
        <f t="shared" si="1189"/>
        <v>0</v>
      </c>
      <c r="CG308" s="1" t="str">
        <f t="shared" si="1190"/>
        <v/>
      </c>
      <c r="CH308" s="1">
        <f t="shared" si="1153"/>
        <v>1</v>
      </c>
      <c r="CI308" s="1" t="str">
        <f t="shared" si="1191"/>
        <v/>
      </c>
      <c r="CJ308" s="1" t="str">
        <f t="shared" si="1192"/>
        <v/>
      </c>
      <c r="CK308" s="1">
        <f t="shared" si="1193"/>
        <v>1</v>
      </c>
      <c r="CL308" s="1">
        <f t="shared" si="1194"/>
        <v>0</v>
      </c>
      <c r="CM308" s="1" t="str">
        <f t="shared" si="1195"/>
        <v/>
      </c>
      <c r="CN308" s="1">
        <f t="shared" si="1345"/>
        <v>0</v>
      </c>
      <c r="CO308" s="1" t="str">
        <f t="shared" si="1346"/>
        <v/>
      </c>
      <c r="CP308" s="1">
        <f t="shared" si="1347"/>
        <v>0</v>
      </c>
      <c r="CQ308" s="1" t="str">
        <f t="shared" si="1348"/>
        <v/>
      </c>
      <c r="CS308" s="1">
        <f t="shared" si="1200"/>
        <v>0</v>
      </c>
      <c r="CT308" s="1">
        <f t="shared" si="1201"/>
        <v>1</v>
      </c>
      <c r="CU308" s="1">
        <f t="shared" si="1202"/>
        <v>1</v>
      </c>
      <c r="CV308" s="126">
        <f t="shared" si="1156"/>
        <v>1</v>
      </c>
      <c r="CW308" s="1">
        <f t="shared" si="1203"/>
        <v>1</v>
      </c>
      <c r="CX308" s="1">
        <f t="shared" si="1204"/>
        <v>1</v>
      </c>
      <c r="CY308" s="1">
        <f t="shared" si="1205"/>
        <v>1</v>
      </c>
      <c r="CZ308" s="1">
        <f t="shared" si="1206"/>
        <v>0</v>
      </c>
      <c r="DA308" s="1">
        <f t="shared" si="1207"/>
        <v>0</v>
      </c>
      <c r="DB308" s="1" t="str">
        <f t="shared" si="1208"/>
        <v/>
      </c>
      <c r="DC308" s="1">
        <f t="shared" si="1209"/>
        <v>0</v>
      </c>
      <c r="DD308" s="1" t="str">
        <f t="shared" si="1210"/>
        <v/>
      </c>
      <c r="DE308" s="1" t="str">
        <f t="shared" si="1349"/>
        <v/>
      </c>
      <c r="DF308" s="1"/>
      <c r="DG308" s="126">
        <f t="shared" si="1157"/>
        <v>1</v>
      </c>
      <c r="DH308" s="1">
        <f t="shared" si="1212"/>
        <v>0</v>
      </c>
      <c r="DI308" s="1">
        <f t="shared" si="1213"/>
        <v>0</v>
      </c>
      <c r="DJ308" s="1">
        <f t="shared" si="1214"/>
        <v>0</v>
      </c>
      <c r="DK308" s="1">
        <f t="shared" si="1215"/>
        <v>1</v>
      </c>
      <c r="DL308" s="1"/>
      <c r="DM308" s="1">
        <f t="shared" si="1216"/>
        <v>0</v>
      </c>
      <c r="DN308" s="1" t="str">
        <f t="shared" si="1217"/>
        <v/>
      </c>
      <c r="DO308" s="1" t="str">
        <f t="shared" si="1218"/>
        <v/>
      </c>
      <c r="DP308" s="1" t="str">
        <f t="shared" si="1219"/>
        <v/>
      </c>
      <c r="DQ308" s="1" t="str">
        <f t="shared" si="1220"/>
        <v/>
      </c>
      <c r="DR308" s="1" t="str">
        <f t="shared" si="1221"/>
        <v/>
      </c>
      <c r="DS308" s="1" t="str">
        <f t="shared" si="1222"/>
        <v/>
      </c>
      <c r="DT308" s="1" t="str">
        <f t="shared" si="1223"/>
        <v/>
      </c>
      <c r="DU308" s="1" t="str">
        <f t="shared" si="1224"/>
        <v/>
      </c>
      <c r="DV308" s="1">
        <f t="shared" si="1225"/>
        <v>0</v>
      </c>
      <c r="DW308" s="1">
        <f t="shared" si="1226"/>
        <v>0</v>
      </c>
      <c r="DX308" s="1" t="str">
        <f t="shared" si="1227"/>
        <v/>
      </c>
      <c r="DY308" s="1">
        <f t="shared" si="1228"/>
        <v>0</v>
      </c>
      <c r="EA308" s="1">
        <f t="shared" si="1229"/>
        <v>1</v>
      </c>
      <c r="EB308" s="1">
        <f t="shared" si="1230"/>
        <v>0</v>
      </c>
      <c r="EC308" s="1">
        <f t="shared" si="1231"/>
        <v>0</v>
      </c>
      <c r="ED308" s="1">
        <f t="shared" si="1232"/>
        <v>0</v>
      </c>
      <c r="EF308" s="1">
        <f t="shared" si="1233"/>
        <v>1</v>
      </c>
      <c r="EG308" s="1">
        <f t="shared" si="1234"/>
        <v>0</v>
      </c>
      <c r="EH308" s="1">
        <f t="shared" si="1235"/>
        <v>0</v>
      </c>
      <c r="EI308" s="1">
        <f t="shared" si="1236"/>
        <v>0</v>
      </c>
      <c r="EK308" s="1">
        <f t="shared" si="1237"/>
        <v>0</v>
      </c>
      <c r="EL308" s="1">
        <f t="shared" si="1238"/>
        <v>0</v>
      </c>
      <c r="EM308" s="1">
        <f t="shared" si="1239"/>
        <v>0</v>
      </c>
      <c r="EO308" s="1">
        <f t="shared" si="1240"/>
        <v>0</v>
      </c>
      <c r="EP308" s="1">
        <f t="shared" si="1241"/>
        <v>1</v>
      </c>
      <c r="EQ308" s="1">
        <f t="shared" si="1242"/>
        <v>1</v>
      </c>
      <c r="ES308" s="1">
        <f t="shared" si="1243"/>
        <v>0</v>
      </c>
      <c r="ET308" s="1">
        <f t="shared" si="1244"/>
        <v>1</v>
      </c>
      <c r="EU308" s="1">
        <f t="shared" si="1245"/>
        <v>1</v>
      </c>
      <c r="EV308" s="1">
        <f t="shared" si="1246"/>
        <v>1</v>
      </c>
      <c r="EW308" s="1">
        <f t="shared" si="1247"/>
        <v>1</v>
      </c>
      <c r="EY308" s="1">
        <f t="shared" si="1248"/>
        <v>0</v>
      </c>
      <c r="EZ308" s="1">
        <f t="shared" si="1249"/>
        <v>1</v>
      </c>
      <c r="FA308" s="1">
        <f t="shared" si="1250"/>
        <v>1</v>
      </c>
      <c r="FC308" s="1">
        <f t="shared" si="1251"/>
        <v>0</v>
      </c>
      <c r="FD308" s="1" t="str">
        <f t="shared" si="1252"/>
        <v/>
      </c>
      <c r="FE308" s="1"/>
      <c r="FF308" s="1">
        <f t="shared" si="1253"/>
        <v>0</v>
      </c>
      <c r="FG308" s="1">
        <f t="shared" si="1254"/>
        <v>1</v>
      </c>
      <c r="FH308" s="1">
        <f t="shared" si="1255"/>
        <v>0</v>
      </c>
      <c r="FI308" s="1" t="str">
        <f t="shared" si="1256"/>
        <v/>
      </c>
      <c r="FJ308" s="1" t="str">
        <f t="shared" si="1257"/>
        <v/>
      </c>
      <c r="FK308" s="1" t="str">
        <f t="shared" si="1258"/>
        <v/>
      </c>
      <c r="FL308" s="1" t="str">
        <f t="shared" si="1259"/>
        <v/>
      </c>
      <c r="FN308" s="1" t="str">
        <f t="shared" si="1260"/>
        <v/>
      </c>
      <c r="FO308" s="1" t="str">
        <f t="shared" si="1261"/>
        <v/>
      </c>
      <c r="FP308" s="1" t="str">
        <f t="shared" si="1262"/>
        <v/>
      </c>
      <c r="FV308" s="1">
        <f t="shared" si="1321"/>
        <v>1</v>
      </c>
      <c r="FW308" s="1">
        <f t="shared" si="1322"/>
        <v>0</v>
      </c>
      <c r="FX308" s="1">
        <f t="shared" si="1350"/>
        <v>1</v>
      </c>
      <c r="GA308" s="1">
        <f t="shared" si="1265"/>
        <v>0</v>
      </c>
      <c r="GB308" s="1">
        <f t="shared" si="1266"/>
        <v>1</v>
      </c>
      <c r="GC308" s="1">
        <f t="shared" si="1267"/>
        <v>1</v>
      </c>
      <c r="GD308" s="1">
        <f t="shared" si="1268"/>
        <v>1</v>
      </c>
      <c r="GE308" s="1">
        <f t="shared" si="1269"/>
        <v>0</v>
      </c>
      <c r="GF308" s="1">
        <f t="shared" si="1270"/>
        <v>1</v>
      </c>
      <c r="GG308" s="1">
        <f t="shared" si="1271"/>
        <v>0</v>
      </c>
      <c r="GI308" s="1">
        <f t="shared" si="1272"/>
        <v>0</v>
      </c>
      <c r="GK308" s="1">
        <f t="shared" si="1273"/>
        <v>1</v>
      </c>
      <c r="GL308" s="1">
        <f t="shared" si="1274"/>
        <v>0</v>
      </c>
      <c r="GM308" s="1">
        <f t="shared" si="1275"/>
        <v>0</v>
      </c>
      <c r="GN308" s="1">
        <f t="shared" si="1276"/>
        <v>0</v>
      </c>
      <c r="GO308" s="1">
        <f t="shared" si="1277"/>
        <v>1</v>
      </c>
      <c r="GP308" s="1">
        <f t="shared" si="1278"/>
        <v>0</v>
      </c>
      <c r="GQ308" s="1">
        <f t="shared" si="1279"/>
        <v>1</v>
      </c>
      <c r="GS308" s="1" t="str">
        <f t="shared" si="1280"/>
        <v/>
      </c>
      <c r="GT308" s="1" t="str">
        <f t="shared" si="1281"/>
        <v/>
      </c>
      <c r="GU308" s="1">
        <f t="shared" si="1282"/>
        <v>0</v>
      </c>
      <c r="GV308" s="1">
        <f t="shared" si="1283"/>
        <v>0</v>
      </c>
      <c r="GW308" s="1">
        <f t="shared" si="1284"/>
        <v>0</v>
      </c>
      <c r="GX308" s="1">
        <f t="shared" si="1285"/>
        <v>0</v>
      </c>
      <c r="GY308" s="1">
        <f t="shared" si="1286"/>
        <v>0</v>
      </c>
      <c r="GZ308" s="1"/>
      <c r="HA308" s="1">
        <f t="shared" si="1287"/>
        <v>1</v>
      </c>
      <c r="HB308" s="1">
        <f t="shared" si="1288"/>
        <v>0</v>
      </c>
      <c r="HC308" s="1">
        <f t="shared" si="1289"/>
        <v>0</v>
      </c>
      <c r="HD308" s="1">
        <f t="shared" si="1290"/>
        <v>0</v>
      </c>
      <c r="HE308" s="1">
        <f t="shared" si="1291"/>
        <v>0</v>
      </c>
      <c r="HF308" s="1">
        <f t="shared" si="1292"/>
        <v>0</v>
      </c>
      <c r="HH308" s="1">
        <f t="shared" si="1293"/>
        <v>1</v>
      </c>
      <c r="HI308" s="1">
        <f t="shared" si="1294"/>
        <v>1</v>
      </c>
      <c r="HJ308" s="1">
        <f t="shared" si="1295"/>
        <v>0</v>
      </c>
      <c r="HK308" s="1">
        <f t="shared" si="1296"/>
        <v>0</v>
      </c>
      <c r="HL308" s="1">
        <f t="shared" si="1297"/>
        <v>0</v>
      </c>
      <c r="HM308" s="1">
        <f t="shared" si="1298"/>
        <v>0</v>
      </c>
      <c r="HO308" s="1">
        <f t="shared" si="1351"/>
        <v>0</v>
      </c>
      <c r="HP308" s="1" t="str">
        <f t="shared" si="1352"/>
        <v/>
      </c>
      <c r="HQ308" s="1">
        <f t="shared" si="1353"/>
        <v>0</v>
      </c>
      <c r="HR308" t="str">
        <f t="shared" si="1354"/>
        <v/>
      </c>
      <c r="HS308" s="1" t="str">
        <f t="shared" si="1355"/>
        <v/>
      </c>
      <c r="HT308" t="str">
        <f t="shared" si="1356"/>
        <v/>
      </c>
      <c r="HU308" t="str">
        <f t="shared" si="1357"/>
        <v/>
      </c>
      <c r="HV308" s="1" t="str">
        <f t="shared" si="1358"/>
        <v/>
      </c>
      <c r="HW308" s="1" t="str">
        <f t="shared" si="1359"/>
        <v/>
      </c>
      <c r="HX308" s="1" t="str">
        <f t="shared" si="1360"/>
        <v/>
      </c>
      <c r="HZ308" s="1">
        <f t="shared" si="1331"/>
        <v>1</v>
      </c>
      <c r="IA308" s="1" t="str">
        <f t="shared" si="1332"/>
        <v/>
      </c>
      <c r="IB308" s="1">
        <f t="shared" si="1333"/>
        <v>1</v>
      </c>
      <c r="IC308" s="1" t="str">
        <f t="shared" si="1334"/>
        <v/>
      </c>
      <c r="ID308" s="1" t="str">
        <f t="shared" si="1335"/>
        <v/>
      </c>
      <c r="IE308" s="1" t="str">
        <f t="shared" si="1336"/>
        <v/>
      </c>
      <c r="IF308" s="1" t="str">
        <f t="shared" si="1337"/>
        <v/>
      </c>
      <c r="IG308" s="1" t="str">
        <f t="shared" si="1338"/>
        <v/>
      </c>
      <c r="IH308" s="1" t="str">
        <f t="shared" si="1339"/>
        <v/>
      </c>
      <c r="II308" s="1" t="str">
        <f t="shared" si="1340"/>
        <v/>
      </c>
    </row>
    <row r="309" spans="1:243" x14ac:dyDescent="0.2">
      <c r="A309" s="14">
        <f t="shared" si="1129"/>
        <v>309</v>
      </c>
      <c r="B309" t="s">
        <v>57</v>
      </c>
      <c r="C309" s="2">
        <v>42559</v>
      </c>
      <c r="G309" s="3">
        <v>109.19</v>
      </c>
      <c r="H309" s="3">
        <v>122.127</v>
      </c>
      <c r="I309" s="3">
        <v>133.255</v>
      </c>
      <c r="J309" s="4">
        <v>176.3</v>
      </c>
      <c r="P309" s="128">
        <f t="shared" si="1341"/>
        <v>3507</v>
      </c>
      <c r="Q309" s="5">
        <f t="shared" si="1342"/>
        <v>3916.7499999999995</v>
      </c>
      <c r="R309" s="6">
        <f t="shared" si="1343"/>
        <v>4281.5</v>
      </c>
      <c r="S309" s="7">
        <f t="shared" si="1344"/>
        <v>5662.0000000000009</v>
      </c>
      <c r="Y309" s="4">
        <f t="shared" si="1169"/>
        <v>1.25</v>
      </c>
      <c r="Z309" s="1">
        <f t="shared" si="1170"/>
        <v>0.99999999999909051</v>
      </c>
      <c r="AA309" s="1">
        <f t="shared" si="1171"/>
        <v>3.5</v>
      </c>
      <c r="AB309" s="1">
        <f t="shared" si="1172"/>
        <v>22</v>
      </c>
      <c r="AC309" s="1"/>
      <c r="AD309" s="1"/>
      <c r="AE309" s="126"/>
      <c r="AF309" s="126"/>
      <c r="AG309" s="126"/>
      <c r="AH309" s="4">
        <f t="shared" si="1139"/>
        <v>3.1666666666660603</v>
      </c>
      <c r="AI309" s="4">
        <f t="shared" si="1140"/>
        <v>3.0999999999994543</v>
      </c>
      <c r="AJ309" s="4">
        <f t="shared" si="1141"/>
        <v>1.1000000000009096</v>
      </c>
      <c r="AK309" s="4">
        <f t="shared" si="1142"/>
        <v>1.333333333334243</v>
      </c>
      <c r="AL309" s="4">
        <f t="shared" si="1143"/>
        <v>0.75000000000090949</v>
      </c>
      <c r="AM309" s="4">
        <f t="shared" si="1144"/>
        <v>3.833333333333333</v>
      </c>
      <c r="AN309" s="4">
        <f t="shared" si="1145"/>
        <v>5.3000000000000007</v>
      </c>
      <c r="AO309" s="4">
        <f t="shared" si="1146"/>
        <v>1</v>
      </c>
      <c r="AP309" s="4">
        <f t="shared" si="1147"/>
        <v>3.8333333333315145</v>
      </c>
      <c r="AQ309" s="4">
        <f t="shared" si="1148"/>
        <v>1.8333333333319688</v>
      </c>
      <c r="AR309" s="4">
        <f t="shared" si="1149"/>
        <v>3.9</v>
      </c>
      <c r="AS309" s="4">
        <f t="shared" si="1150"/>
        <v>3.8888888888897988</v>
      </c>
      <c r="AT309" s="4">
        <f t="shared" si="1151"/>
        <v>5.4333333333333336</v>
      </c>
      <c r="AU309" s="1"/>
      <c r="BA309" s="11">
        <f t="shared" si="1317"/>
        <v>-1.25</v>
      </c>
      <c r="BB309" s="11">
        <f t="shared" si="1318"/>
        <v>0.99999999999909051</v>
      </c>
      <c r="BC309" s="12">
        <f t="shared" si="1319"/>
        <v>3.5</v>
      </c>
      <c r="BD309" s="13">
        <f t="shared" si="1320"/>
        <v>22</v>
      </c>
      <c r="BJ309" s="11">
        <f t="shared" si="1174"/>
        <v>-3.1666666666660603</v>
      </c>
      <c r="BK309" s="11">
        <f t="shared" si="1175"/>
        <v>-3.0999999999994543</v>
      </c>
      <c r="BL309" s="11">
        <f t="shared" si="1176"/>
        <v>-1.1000000000009096</v>
      </c>
      <c r="BM309" s="11">
        <f t="shared" si="1177"/>
        <v>-1.333333333334243</v>
      </c>
      <c r="BN309" s="11">
        <f t="shared" si="1178"/>
        <v>-0.75000000000090949</v>
      </c>
      <c r="BO309" s="11">
        <f t="shared" si="1179"/>
        <v>-3.833333333333333</v>
      </c>
      <c r="BP309" s="11">
        <f t="shared" si="1180"/>
        <v>-5.3000000000000007</v>
      </c>
      <c r="BQ309" s="1">
        <v>1</v>
      </c>
      <c r="BR309" s="11">
        <f t="shared" si="1181"/>
        <v>3.8333333333315145</v>
      </c>
      <c r="BS309" s="11">
        <f t="shared" si="1182"/>
        <v>-1.8333333333319688</v>
      </c>
      <c r="BT309" s="11">
        <f t="shared" si="1183"/>
        <v>-3.9</v>
      </c>
      <c r="BU309" s="11">
        <f t="shared" si="1184"/>
        <v>-3.8888888888897988</v>
      </c>
      <c r="BV309" s="11">
        <f t="shared" si="1185"/>
        <v>-5.4333333333333336</v>
      </c>
      <c r="BY309" s="126"/>
      <c r="BZ309" s="126"/>
      <c r="CB309" s="1">
        <f t="shared" si="1186"/>
        <v>1</v>
      </c>
      <c r="CC309" s="1">
        <f t="shared" si="1187"/>
        <v>0</v>
      </c>
      <c r="CD309" s="1">
        <f t="shared" si="1188"/>
        <v>0</v>
      </c>
      <c r="CE309" s="126">
        <f t="shared" si="1152"/>
        <v>0</v>
      </c>
      <c r="CF309" s="1">
        <f t="shared" si="1189"/>
        <v>0</v>
      </c>
      <c r="CG309" s="1" t="str">
        <f t="shared" si="1190"/>
        <v/>
      </c>
      <c r="CH309" s="1">
        <f t="shared" si="1153"/>
        <v>1</v>
      </c>
      <c r="CI309" s="1">
        <f t="shared" si="1191"/>
        <v>1</v>
      </c>
      <c r="CJ309" s="1" t="str">
        <f t="shared" si="1192"/>
        <v/>
      </c>
      <c r="CK309" s="1" t="str">
        <f t="shared" si="1193"/>
        <v/>
      </c>
      <c r="CL309" s="1">
        <f t="shared" si="1194"/>
        <v>1</v>
      </c>
      <c r="CM309" s="1">
        <f t="shared" si="1195"/>
        <v>1</v>
      </c>
      <c r="CN309" s="1">
        <f t="shared" si="1345"/>
        <v>1</v>
      </c>
      <c r="CO309" s="1" t="str">
        <f t="shared" si="1346"/>
        <v/>
      </c>
      <c r="CP309" s="1">
        <f t="shared" si="1347"/>
        <v>1</v>
      </c>
      <c r="CQ309" s="1" t="str">
        <f t="shared" si="1348"/>
        <v/>
      </c>
      <c r="CS309" s="1">
        <f t="shared" si="1200"/>
        <v>1</v>
      </c>
      <c r="CT309" s="1">
        <f t="shared" si="1201"/>
        <v>0</v>
      </c>
      <c r="CU309" s="1">
        <f t="shared" si="1202"/>
        <v>0</v>
      </c>
      <c r="CV309" s="126">
        <f t="shared" si="1156"/>
        <v>0</v>
      </c>
      <c r="CW309" s="1">
        <f t="shared" si="1203"/>
        <v>1</v>
      </c>
      <c r="CX309" s="1" t="str">
        <f t="shared" si="1204"/>
        <v/>
      </c>
      <c r="CY309" s="1" t="str">
        <f t="shared" si="1205"/>
        <v/>
      </c>
      <c r="CZ309" s="1" t="str">
        <f t="shared" si="1206"/>
        <v/>
      </c>
      <c r="DA309" s="1" t="str">
        <f t="shared" si="1207"/>
        <v/>
      </c>
      <c r="DB309" s="1">
        <f t="shared" si="1208"/>
        <v>0</v>
      </c>
      <c r="DC309" s="1">
        <f t="shared" si="1209"/>
        <v>1</v>
      </c>
      <c r="DD309" s="1" t="str">
        <f t="shared" si="1210"/>
        <v/>
      </c>
      <c r="DE309" s="1" t="str">
        <f t="shared" si="1349"/>
        <v/>
      </c>
      <c r="DF309" s="1"/>
      <c r="DG309" s="126">
        <f t="shared" si="1157"/>
        <v>1</v>
      </c>
      <c r="DH309" s="1">
        <f t="shared" si="1212"/>
        <v>0</v>
      </c>
      <c r="DI309" s="1">
        <f t="shared" si="1213"/>
        <v>0</v>
      </c>
      <c r="DJ309" s="1">
        <f t="shared" si="1214"/>
        <v>0</v>
      </c>
      <c r="DK309" s="1">
        <f t="shared" si="1215"/>
        <v>0</v>
      </c>
      <c r="DL309" s="1"/>
      <c r="DM309" s="1">
        <f t="shared" si="1216"/>
        <v>1</v>
      </c>
      <c r="DN309" s="1" t="str">
        <f t="shared" si="1217"/>
        <v/>
      </c>
      <c r="DO309" s="1" t="str">
        <f t="shared" si="1218"/>
        <v/>
      </c>
      <c r="DP309" s="1" t="str">
        <f t="shared" si="1219"/>
        <v/>
      </c>
      <c r="DQ309" s="1" t="str">
        <f t="shared" si="1220"/>
        <v/>
      </c>
      <c r="DR309" s="1" t="str">
        <f t="shared" si="1221"/>
        <v/>
      </c>
      <c r="DS309" s="1" t="str">
        <f t="shared" si="1222"/>
        <v/>
      </c>
      <c r="DT309" s="1" t="str">
        <f t="shared" si="1223"/>
        <v/>
      </c>
      <c r="DU309" s="1" t="str">
        <f t="shared" si="1224"/>
        <v/>
      </c>
      <c r="DV309" s="1">
        <f t="shared" si="1225"/>
        <v>0</v>
      </c>
      <c r="DW309" s="1">
        <f t="shared" si="1226"/>
        <v>0</v>
      </c>
      <c r="DX309" s="1" t="str">
        <f t="shared" si="1227"/>
        <v/>
      </c>
      <c r="DY309" s="1" t="str">
        <f t="shared" si="1228"/>
        <v/>
      </c>
      <c r="EA309" s="1">
        <f t="shared" si="1229"/>
        <v>1</v>
      </c>
      <c r="EB309" s="1">
        <f t="shared" si="1230"/>
        <v>0</v>
      </c>
      <c r="EC309" s="1">
        <f t="shared" si="1231"/>
        <v>0</v>
      </c>
      <c r="ED309" s="1">
        <f t="shared" si="1232"/>
        <v>0</v>
      </c>
      <c r="EF309" s="1">
        <f t="shared" si="1233"/>
        <v>1</v>
      </c>
      <c r="EG309" s="1">
        <f t="shared" si="1234"/>
        <v>0</v>
      </c>
      <c r="EH309" s="1">
        <f t="shared" si="1235"/>
        <v>0</v>
      </c>
      <c r="EI309" s="1">
        <f t="shared" si="1236"/>
        <v>0</v>
      </c>
      <c r="EK309" s="1">
        <f t="shared" si="1237"/>
        <v>0</v>
      </c>
      <c r="EL309" s="1">
        <f t="shared" si="1238"/>
        <v>0</v>
      </c>
      <c r="EM309" s="1">
        <f t="shared" si="1239"/>
        <v>0</v>
      </c>
      <c r="EO309" s="1">
        <f t="shared" si="1240"/>
        <v>0</v>
      </c>
      <c r="EP309" s="1">
        <f t="shared" si="1241"/>
        <v>1</v>
      </c>
      <c r="EQ309" s="1">
        <f t="shared" si="1242"/>
        <v>1</v>
      </c>
      <c r="ES309" s="1">
        <f t="shared" si="1243"/>
        <v>0</v>
      </c>
      <c r="ET309" s="1">
        <f t="shared" si="1244"/>
        <v>1</v>
      </c>
      <c r="EU309" s="1">
        <f t="shared" si="1245"/>
        <v>1</v>
      </c>
      <c r="EV309" s="1">
        <f t="shared" si="1246"/>
        <v>1</v>
      </c>
      <c r="EW309" s="1">
        <f t="shared" si="1247"/>
        <v>0</v>
      </c>
      <c r="EY309" s="1">
        <f t="shared" si="1248"/>
        <v>0</v>
      </c>
      <c r="EZ309" s="1">
        <f t="shared" si="1249"/>
        <v>1</v>
      </c>
      <c r="FA309" s="1">
        <f t="shared" si="1250"/>
        <v>1</v>
      </c>
      <c r="FC309" s="1">
        <f t="shared" si="1251"/>
        <v>1</v>
      </c>
      <c r="FD309" s="1">
        <f t="shared" si="1252"/>
        <v>1</v>
      </c>
      <c r="FE309" s="1"/>
      <c r="FF309" s="1">
        <f t="shared" si="1253"/>
        <v>1</v>
      </c>
      <c r="FG309" s="1">
        <f t="shared" si="1254"/>
        <v>1</v>
      </c>
      <c r="FH309" s="1">
        <f t="shared" si="1255"/>
        <v>1</v>
      </c>
      <c r="FI309" s="1">
        <f t="shared" si="1256"/>
        <v>0</v>
      </c>
      <c r="FJ309" s="1">
        <f t="shared" si="1257"/>
        <v>0</v>
      </c>
      <c r="FK309" s="1">
        <f t="shared" si="1258"/>
        <v>0</v>
      </c>
      <c r="FL309" s="1">
        <f t="shared" si="1259"/>
        <v>1</v>
      </c>
      <c r="FN309" s="1" t="str">
        <f t="shared" si="1260"/>
        <v/>
      </c>
      <c r="FO309" s="1" t="str">
        <f t="shared" si="1261"/>
        <v/>
      </c>
      <c r="FP309" s="1" t="str">
        <f t="shared" si="1262"/>
        <v/>
      </c>
      <c r="FV309" s="1">
        <f t="shared" si="1321"/>
        <v>1</v>
      </c>
      <c r="FW309" s="1">
        <f t="shared" si="1322"/>
        <v>0</v>
      </c>
      <c r="FX309" s="1">
        <f t="shared" si="1350"/>
        <v>1</v>
      </c>
      <c r="GA309" s="1">
        <f t="shared" si="1265"/>
        <v>0</v>
      </c>
      <c r="GB309" s="1">
        <f t="shared" si="1266"/>
        <v>1</v>
      </c>
      <c r="GC309" s="1">
        <f t="shared" si="1267"/>
        <v>1</v>
      </c>
      <c r="GD309" s="1">
        <f t="shared" si="1268"/>
        <v>1</v>
      </c>
      <c r="GE309" s="1">
        <f t="shared" si="1269"/>
        <v>0</v>
      </c>
      <c r="GF309" s="1">
        <f t="shared" si="1270"/>
        <v>0</v>
      </c>
      <c r="GG309" s="1">
        <f t="shared" si="1271"/>
        <v>0</v>
      </c>
      <c r="GI309" s="1">
        <f t="shared" si="1272"/>
        <v>0</v>
      </c>
      <c r="GK309" s="1">
        <f t="shared" si="1273"/>
        <v>1</v>
      </c>
      <c r="GL309" s="1">
        <f t="shared" si="1274"/>
        <v>0</v>
      </c>
      <c r="GM309" s="1">
        <f t="shared" si="1275"/>
        <v>0</v>
      </c>
      <c r="GN309" s="1">
        <f t="shared" si="1276"/>
        <v>0</v>
      </c>
      <c r="GO309" s="1">
        <f t="shared" si="1277"/>
        <v>1</v>
      </c>
      <c r="GP309" s="1">
        <f t="shared" si="1278"/>
        <v>1</v>
      </c>
      <c r="GQ309" s="1">
        <f t="shared" si="1279"/>
        <v>1</v>
      </c>
      <c r="GS309" s="1" t="str">
        <f t="shared" si="1280"/>
        <v/>
      </c>
      <c r="GT309" s="1" t="str">
        <f t="shared" si="1281"/>
        <v/>
      </c>
      <c r="GU309" s="1">
        <f t="shared" si="1282"/>
        <v>1</v>
      </c>
      <c r="GV309" s="1">
        <f t="shared" si="1283"/>
        <v>0</v>
      </c>
      <c r="GW309" s="1">
        <f t="shared" si="1284"/>
        <v>0</v>
      </c>
      <c r="GX309" s="1">
        <f t="shared" si="1285"/>
        <v>0</v>
      </c>
      <c r="GY309" s="1">
        <f t="shared" si="1286"/>
        <v>0</v>
      </c>
      <c r="GZ309" s="1"/>
      <c r="HA309" s="1">
        <f t="shared" si="1287"/>
        <v>1</v>
      </c>
      <c r="HB309" s="1">
        <f t="shared" si="1288"/>
        <v>0</v>
      </c>
      <c r="HC309" s="1">
        <f t="shared" si="1289"/>
        <v>0</v>
      </c>
      <c r="HD309" s="1">
        <f t="shared" si="1290"/>
        <v>0</v>
      </c>
      <c r="HE309" s="1">
        <f t="shared" si="1291"/>
        <v>0</v>
      </c>
      <c r="HF309" s="1">
        <f t="shared" si="1292"/>
        <v>0</v>
      </c>
      <c r="HH309" s="1">
        <f t="shared" si="1293"/>
        <v>1</v>
      </c>
      <c r="HI309" s="1">
        <f t="shared" si="1294"/>
        <v>0</v>
      </c>
      <c r="HJ309" s="1">
        <f t="shared" si="1295"/>
        <v>0</v>
      </c>
      <c r="HK309" s="1">
        <f t="shared" si="1296"/>
        <v>0</v>
      </c>
      <c r="HL309" s="1">
        <f t="shared" si="1297"/>
        <v>0</v>
      </c>
      <c r="HM309" s="1">
        <f t="shared" si="1298"/>
        <v>0</v>
      </c>
      <c r="HO309" s="1">
        <f t="shared" si="1351"/>
        <v>1</v>
      </c>
      <c r="HP309" s="1" t="str">
        <f t="shared" si="1352"/>
        <v/>
      </c>
      <c r="HQ309" s="1">
        <f t="shared" si="1353"/>
        <v>1</v>
      </c>
      <c r="HR309" t="str">
        <f t="shared" si="1354"/>
        <v/>
      </c>
      <c r="HS309" s="1">
        <f t="shared" si="1355"/>
        <v>1</v>
      </c>
      <c r="HT309" t="str">
        <f t="shared" si="1356"/>
        <v/>
      </c>
      <c r="HU309" t="str">
        <f t="shared" si="1357"/>
        <v/>
      </c>
      <c r="HV309" s="1" t="str">
        <f t="shared" si="1358"/>
        <v/>
      </c>
      <c r="HW309" s="1" t="str">
        <f t="shared" si="1359"/>
        <v/>
      </c>
      <c r="HX309" s="1" t="str">
        <f t="shared" si="1360"/>
        <v/>
      </c>
      <c r="HZ309" s="1">
        <f t="shared" si="1331"/>
        <v>1</v>
      </c>
      <c r="IA309" s="1" t="str">
        <f t="shared" si="1332"/>
        <v/>
      </c>
      <c r="IB309" s="1">
        <f t="shared" si="1333"/>
        <v>1</v>
      </c>
      <c r="IC309" s="1" t="str">
        <f t="shared" si="1334"/>
        <v/>
      </c>
      <c r="ID309" s="1">
        <f t="shared" si="1335"/>
        <v>1</v>
      </c>
      <c r="IE309" s="1" t="str">
        <f t="shared" si="1336"/>
        <v/>
      </c>
      <c r="IF309" s="1" t="str">
        <f t="shared" si="1337"/>
        <v/>
      </c>
      <c r="IG309" s="1" t="str">
        <f t="shared" si="1338"/>
        <v/>
      </c>
      <c r="IH309" s="1" t="str">
        <f t="shared" si="1339"/>
        <v/>
      </c>
      <c r="II309" s="1" t="str">
        <f t="shared" si="1340"/>
        <v/>
      </c>
    </row>
    <row r="310" spans="1:243" x14ac:dyDescent="0.2">
      <c r="A310" s="14">
        <f t="shared" si="1129"/>
        <v>310</v>
      </c>
      <c r="C310" s="2">
        <v>42562</v>
      </c>
      <c r="G310" s="3">
        <v>109.16200000000001</v>
      </c>
      <c r="H310" s="3">
        <v>122.01</v>
      </c>
      <c r="I310" s="3">
        <v>133.05000000000001</v>
      </c>
      <c r="J310" s="4">
        <v>175.22</v>
      </c>
      <c r="P310" s="128">
        <f t="shared" si="1341"/>
        <v>3504.2500000000005</v>
      </c>
      <c r="Q310" s="5">
        <f t="shared" si="1342"/>
        <v>3905.0000000000005</v>
      </c>
      <c r="R310" s="6">
        <f t="shared" si="1343"/>
        <v>4261.0000000000009</v>
      </c>
      <c r="S310" s="7">
        <f t="shared" si="1344"/>
        <v>5622</v>
      </c>
      <c r="Y310" s="4">
        <f t="shared" si="1169"/>
        <v>2.7499999999995453</v>
      </c>
      <c r="Z310" s="1">
        <f t="shared" si="1170"/>
        <v>11.749999999999091</v>
      </c>
      <c r="AA310" s="1">
        <f t="shared" si="1171"/>
        <v>20.499999999999091</v>
      </c>
      <c r="AB310" s="1">
        <f t="shared" si="1172"/>
        <v>40.000000000000909</v>
      </c>
      <c r="AC310" s="1"/>
      <c r="AD310" s="1"/>
      <c r="AE310" s="126"/>
      <c r="AF310" s="126"/>
      <c r="AG310" s="126"/>
      <c r="AH310" s="4">
        <f t="shared" si="1139"/>
        <v>2.3333333333336368</v>
      </c>
      <c r="AI310" s="4">
        <f t="shared" si="1140"/>
        <v>1.5500000000003631</v>
      </c>
      <c r="AJ310" s="4">
        <f t="shared" si="1141"/>
        <v>0.55000000000036309</v>
      </c>
      <c r="AK310" s="4">
        <f t="shared" si="1142"/>
        <v>1.9166666666669698</v>
      </c>
      <c r="AL310" s="4">
        <f t="shared" si="1143"/>
        <v>1.4999999999995453</v>
      </c>
      <c r="AM310" s="4">
        <f t="shared" si="1144"/>
        <v>7.1666666666654546</v>
      </c>
      <c r="AN310" s="4">
        <f t="shared" si="1145"/>
        <v>4.4999999999987281</v>
      </c>
      <c r="AO310" s="4">
        <f t="shared" si="1146"/>
        <v>1</v>
      </c>
      <c r="AP310" s="4">
        <f t="shared" si="1147"/>
        <v>0.66666666666696894</v>
      </c>
      <c r="AQ310" s="4">
        <f t="shared" si="1148"/>
        <v>10.041666666665909</v>
      </c>
      <c r="AR310" s="4">
        <f t="shared" si="1149"/>
        <v>2.7000000000005464</v>
      </c>
      <c r="AS310" s="4">
        <f t="shared" si="1150"/>
        <v>2.8611111111099987</v>
      </c>
      <c r="AT310" s="4">
        <f t="shared" si="1151"/>
        <v>0.16666666666563579</v>
      </c>
      <c r="AU310" s="1"/>
      <c r="BA310" s="11">
        <f t="shared" si="1317"/>
        <v>-2.7499999999995453</v>
      </c>
      <c r="BB310" s="11">
        <f t="shared" si="1318"/>
        <v>-11.749999999999091</v>
      </c>
      <c r="BC310" s="12">
        <f t="shared" si="1319"/>
        <v>-20.499999999999091</v>
      </c>
      <c r="BD310" s="13">
        <f t="shared" si="1320"/>
        <v>-40.000000000000909</v>
      </c>
      <c r="BJ310" s="11">
        <f t="shared" si="1174"/>
        <v>2.3333333333336368</v>
      </c>
      <c r="BK310" s="11">
        <f t="shared" si="1175"/>
        <v>1.5500000000003631</v>
      </c>
      <c r="BL310" s="11">
        <f t="shared" si="1176"/>
        <v>0.55000000000036309</v>
      </c>
      <c r="BM310" s="11">
        <f t="shared" si="1177"/>
        <v>1.9166666666669698</v>
      </c>
      <c r="BN310" s="11">
        <f t="shared" si="1178"/>
        <v>-1.4999999999995453</v>
      </c>
      <c r="BO310" s="11">
        <f t="shared" si="1179"/>
        <v>-7.1666666666654546</v>
      </c>
      <c r="BP310" s="11">
        <f t="shared" si="1180"/>
        <v>-4.4999999999987281</v>
      </c>
      <c r="BQ310" s="1">
        <v>1</v>
      </c>
      <c r="BR310" s="11">
        <f t="shared" si="1181"/>
        <v>-0.66666666666696894</v>
      </c>
      <c r="BS310" s="11">
        <f t="shared" si="1182"/>
        <v>-10.041666666665909</v>
      </c>
      <c r="BT310" s="11">
        <f t="shared" si="1183"/>
        <v>2.7000000000005464</v>
      </c>
      <c r="BU310" s="11">
        <f t="shared" si="1184"/>
        <v>-2.8611111111099987</v>
      </c>
      <c r="BV310" s="11">
        <f t="shared" si="1185"/>
        <v>-0.16666666666563579</v>
      </c>
      <c r="BY310" s="126"/>
      <c r="BZ310" s="126"/>
      <c r="CB310" s="1">
        <f t="shared" si="1186"/>
        <v>0</v>
      </c>
      <c r="CC310" s="1">
        <f t="shared" si="1187"/>
        <v>0</v>
      </c>
      <c r="CD310" s="1">
        <f t="shared" si="1188"/>
        <v>0</v>
      </c>
      <c r="CE310" s="126">
        <f t="shared" si="1152"/>
        <v>0</v>
      </c>
      <c r="CF310" s="1">
        <f t="shared" si="1189"/>
        <v>0</v>
      </c>
      <c r="CG310" s="1" t="str">
        <f t="shared" si="1190"/>
        <v/>
      </c>
      <c r="CH310" s="1" t="str">
        <f t="shared" si="1153"/>
        <v/>
      </c>
      <c r="CI310" s="1">
        <f t="shared" si="1191"/>
        <v>1</v>
      </c>
      <c r="CJ310" s="1">
        <f t="shared" si="1192"/>
        <v>1</v>
      </c>
      <c r="CK310" s="1" t="str">
        <f t="shared" si="1193"/>
        <v/>
      </c>
      <c r="CL310" s="1">
        <f t="shared" si="1194"/>
        <v>1</v>
      </c>
      <c r="CM310" s="1">
        <f t="shared" si="1195"/>
        <v>1</v>
      </c>
      <c r="CN310" s="1">
        <f t="shared" si="1345"/>
        <v>1</v>
      </c>
      <c r="CO310" s="1" t="str">
        <f t="shared" si="1346"/>
        <v/>
      </c>
      <c r="CP310" s="1" t="str">
        <f t="shared" si="1347"/>
        <v/>
      </c>
      <c r="CQ310" s="1">
        <f t="shared" si="1348"/>
        <v>1</v>
      </c>
      <c r="CS310" s="1">
        <f t="shared" si="1200"/>
        <v>0</v>
      </c>
      <c r="CT310" s="1">
        <f t="shared" si="1201"/>
        <v>0</v>
      </c>
      <c r="CU310" s="1">
        <f t="shared" si="1202"/>
        <v>0</v>
      </c>
      <c r="CV310" s="126">
        <f t="shared" si="1156"/>
        <v>0</v>
      </c>
      <c r="CW310" s="1">
        <f t="shared" si="1203"/>
        <v>1</v>
      </c>
      <c r="CX310" s="1" t="str">
        <f t="shared" si="1204"/>
        <v/>
      </c>
      <c r="CY310" s="1" t="str">
        <f t="shared" si="1205"/>
        <v/>
      </c>
      <c r="CZ310" s="1" t="str">
        <f t="shared" si="1206"/>
        <v/>
      </c>
      <c r="DA310" s="1" t="str">
        <f t="shared" si="1207"/>
        <v/>
      </c>
      <c r="DB310" s="1">
        <f t="shared" si="1208"/>
        <v>1</v>
      </c>
      <c r="DC310" s="1" t="str">
        <f t="shared" si="1209"/>
        <v/>
      </c>
      <c r="DD310" s="1">
        <f t="shared" si="1210"/>
        <v>1</v>
      </c>
      <c r="DE310" s="1" t="str">
        <f t="shared" si="1349"/>
        <v/>
      </c>
      <c r="DF310" s="1"/>
      <c r="DG310" s="126">
        <f t="shared" si="1157"/>
        <v>1</v>
      </c>
      <c r="DH310" s="1">
        <f t="shared" si="1212"/>
        <v>1</v>
      </c>
      <c r="DI310" s="1">
        <f t="shared" si="1213"/>
        <v>1</v>
      </c>
      <c r="DJ310" s="1">
        <f t="shared" si="1214"/>
        <v>1</v>
      </c>
      <c r="DK310" s="1" t="str">
        <f t="shared" si="1215"/>
        <v/>
      </c>
      <c r="DL310" s="1"/>
      <c r="DM310" s="1" t="str">
        <f t="shared" si="1216"/>
        <v/>
      </c>
      <c r="DN310" s="1">
        <f t="shared" si="1217"/>
        <v>0</v>
      </c>
      <c r="DO310" s="1">
        <f t="shared" si="1218"/>
        <v>1</v>
      </c>
      <c r="DP310" s="1">
        <f t="shared" si="1219"/>
        <v>0</v>
      </c>
      <c r="DQ310" s="1">
        <f t="shared" si="1220"/>
        <v>1</v>
      </c>
      <c r="DR310" s="1">
        <f t="shared" si="1221"/>
        <v>0</v>
      </c>
      <c r="DS310" s="1">
        <f t="shared" si="1222"/>
        <v>1</v>
      </c>
      <c r="DT310" s="1">
        <f t="shared" si="1223"/>
        <v>0</v>
      </c>
      <c r="DU310" s="1">
        <f t="shared" si="1224"/>
        <v>1</v>
      </c>
      <c r="DV310" s="1">
        <f t="shared" si="1225"/>
        <v>1</v>
      </c>
      <c r="DW310" s="1">
        <f t="shared" si="1226"/>
        <v>0</v>
      </c>
      <c r="DX310" s="1" t="str">
        <f t="shared" si="1227"/>
        <v/>
      </c>
      <c r="DY310" s="1" t="str">
        <f t="shared" si="1228"/>
        <v/>
      </c>
      <c r="EA310" s="1">
        <f t="shared" si="1229"/>
        <v>1</v>
      </c>
      <c r="EB310" s="1">
        <f t="shared" si="1230"/>
        <v>1</v>
      </c>
      <c r="EC310" s="1">
        <f t="shared" si="1231"/>
        <v>1</v>
      </c>
      <c r="ED310" s="1">
        <f t="shared" si="1232"/>
        <v>1</v>
      </c>
      <c r="EF310" s="1">
        <f t="shared" si="1233"/>
        <v>1</v>
      </c>
      <c r="EG310" s="1">
        <f t="shared" si="1234"/>
        <v>1</v>
      </c>
      <c r="EH310" s="1">
        <f t="shared" si="1235"/>
        <v>1</v>
      </c>
      <c r="EI310" s="1">
        <f t="shared" si="1236"/>
        <v>1</v>
      </c>
      <c r="EK310" s="1">
        <f t="shared" si="1237"/>
        <v>1</v>
      </c>
      <c r="EL310" s="1">
        <f t="shared" si="1238"/>
        <v>1</v>
      </c>
      <c r="EM310" s="1">
        <f t="shared" si="1239"/>
        <v>1</v>
      </c>
      <c r="EO310" s="1">
        <f t="shared" si="1240"/>
        <v>1</v>
      </c>
      <c r="EP310" s="1">
        <f t="shared" si="1241"/>
        <v>1</v>
      </c>
      <c r="EQ310" s="1">
        <f t="shared" si="1242"/>
        <v>1</v>
      </c>
      <c r="ES310" s="1">
        <f t="shared" si="1243"/>
        <v>1</v>
      </c>
      <c r="ET310" s="1">
        <f t="shared" si="1244"/>
        <v>1</v>
      </c>
      <c r="EU310" s="1">
        <f t="shared" si="1245"/>
        <v>1</v>
      </c>
      <c r="EV310" s="1">
        <f t="shared" si="1246"/>
        <v>1</v>
      </c>
      <c r="EW310" s="1">
        <f t="shared" si="1247"/>
        <v>0</v>
      </c>
      <c r="EY310" s="1">
        <f t="shared" si="1248"/>
        <v>1</v>
      </c>
      <c r="EZ310" s="1">
        <f t="shared" si="1249"/>
        <v>1</v>
      </c>
      <c r="FA310" s="1">
        <f t="shared" si="1250"/>
        <v>1</v>
      </c>
      <c r="FC310" s="1">
        <f t="shared" si="1251"/>
        <v>0</v>
      </c>
      <c r="FD310" s="1" t="str">
        <f t="shared" si="1252"/>
        <v/>
      </c>
      <c r="FE310" s="1"/>
      <c r="FF310" s="1">
        <f t="shared" si="1253"/>
        <v>1</v>
      </c>
      <c r="FG310" s="1">
        <f t="shared" si="1254"/>
        <v>0</v>
      </c>
      <c r="FH310" s="1">
        <f t="shared" si="1255"/>
        <v>0</v>
      </c>
      <c r="FI310" s="1" t="str">
        <f t="shared" si="1256"/>
        <v/>
      </c>
      <c r="FJ310" s="1" t="str">
        <f t="shared" si="1257"/>
        <v/>
      </c>
      <c r="FK310" s="1" t="str">
        <f t="shared" si="1258"/>
        <v/>
      </c>
      <c r="FL310" s="1" t="str">
        <f t="shared" si="1259"/>
        <v/>
      </c>
      <c r="FN310" s="1">
        <f t="shared" si="1260"/>
        <v>1</v>
      </c>
      <c r="FO310" s="1">
        <f t="shared" si="1261"/>
        <v>1</v>
      </c>
      <c r="FP310" s="1" t="str">
        <f t="shared" si="1262"/>
        <v/>
      </c>
      <c r="FV310" s="1">
        <f t="shared" si="1321"/>
        <v>0</v>
      </c>
      <c r="FW310" s="1">
        <f t="shared" si="1322"/>
        <v>0</v>
      </c>
      <c r="FX310" s="1">
        <f t="shared" si="1350"/>
        <v>1</v>
      </c>
      <c r="GA310" s="1">
        <f t="shared" si="1265"/>
        <v>1</v>
      </c>
      <c r="GB310" s="1">
        <f t="shared" si="1266"/>
        <v>1</v>
      </c>
      <c r="GC310" s="1">
        <f t="shared" si="1267"/>
        <v>1</v>
      </c>
      <c r="GD310" s="1">
        <f t="shared" si="1268"/>
        <v>1</v>
      </c>
      <c r="GE310" s="1">
        <f t="shared" si="1269"/>
        <v>0</v>
      </c>
      <c r="GF310" s="1">
        <f t="shared" si="1270"/>
        <v>0</v>
      </c>
      <c r="GG310" s="1">
        <f t="shared" si="1271"/>
        <v>1</v>
      </c>
      <c r="GI310" s="1">
        <f t="shared" si="1272"/>
        <v>1</v>
      </c>
      <c r="GK310" s="1">
        <f t="shared" si="1273"/>
        <v>1</v>
      </c>
      <c r="GL310" s="1">
        <f t="shared" si="1274"/>
        <v>1</v>
      </c>
      <c r="GM310" s="1">
        <f t="shared" si="1275"/>
        <v>1</v>
      </c>
      <c r="GN310" s="1">
        <f t="shared" si="1276"/>
        <v>1</v>
      </c>
      <c r="GO310" s="1">
        <f t="shared" si="1277"/>
        <v>0</v>
      </c>
      <c r="GP310" s="1">
        <f t="shared" si="1278"/>
        <v>0</v>
      </c>
      <c r="GQ310" s="1">
        <f t="shared" si="1279"/>
        <v>1</v>
      </c>
      <c r="GS310" s="1">
        <f t="shared" si="1280"/>
        <v>0</v>
      </c>
      <c r="GT310" s="1">
        <f t="shared" si="1281"/>
        <v>0</v>
      </c>
      <c r="GU310" s="1">
        <f t="shared" si="1282"/>
        <v>1</v>
      </c>
      <c r="GV310" s="1">
        <f t="shared" si="1283"/>
        <v>1</v>
      </c>
      <c r="GW310" s="1">
        <f t="shared" si="1284"/>
        <v>0</v>
      </c>
      <c r="GX310" s="1">
        <f t="shared" si="1285"/>
        <v>0</v>
      </c>
      <c r="GY310" s="1">
        <f t="shared" si="1286"/>
        <v>0</v>
      </c>
      <c r="GZ310" s="1"/>
      <c r="HA310" s="1">
        <f t="shared" si="1287"/>
        <v>1</v>
      </c>
      <c r="HB310" s="1">
        <f t="shared" si="1288"/>
        <v>1</v>
      </c>
      <c r="HC310" s="1">
        <f t="shared" si="1289"/>
        <v>1</v>
      </c>
      <c r="HD310" s="1">
        <f t="shared" si="1290"/>
        <v>1</v>
      </c>
      <c r="HE310" s="1">
        <f t="shared" si="1291"/>
        <v>0</v>
      </c>
      <c r="HF310" s="1">
        <f t="shared" si="1292"/>
        <v>0</v>
      </c>
      <c r="HH310" s="1">
        <f t="shared" si="1293"/>
        <v>1</v>
      </c>
      <c r="HI310" s="1">
        <f t="shared" si="1294"/>
        <v>1</v>
      </c>
      <c r="HJ310" s="1">
        <f t="shared" si="1295"/>
        <v>1</v>
      </c>
      <c r="HK310" s="1">
        <f t="shared" si="1296"/>
        <v>1</v>
      </c>
      <c r="HL310" s="1">
        <f t="shared" si="1297"/>
        <v>1</v>
      </c>
      <c r="HM310" s="1">
        <f t="shared" si="1298"/>
        <v>1</v>
      </c>
      <c r="HO310" s="1" t="str">
        <f t="shared" si="1351"/>
        <v/>
      </c>
      <c r="HP310" s="1">
        <f t="shared" si="1352"/>
        <v>1</v>
      </c>
      <c r="HQ310" s="1" t="str">
        <f t="shared" si="1353"/>
        <v/>
      </c>
      <c r="HR310">
        <f t="shared" si="1354"/>
        <v>1</v>
      </c>
      <c r="HS310" s="1" t="str">
        <f t="shared" si="1355"/>
        <v/>
      </c>
      <c r="HT310">
        <f t="shared" si="1356"/>
        <v>1</v>
      </c>
      <c r="HU310" t="str">
        <f t="shared" si="1357"/>
        <v/>
      </c>
      <c r="HV310" s="1">
        <f t="shared" si="1358"/>
        <v>1</v>
      </c>
      <c r="HW310" s="1" t="str">
        <f t="shared" si="1359"/>
        <v/>
      </c>
      <c r="HX310" s="1" t="str">
        <f t="shared" si="1360"/>
        <v/>
      </c>
      <c r="HZ310" s="1" t="str">
        <f t="shared" si="1331"/>
        <v/>
      </c>
      <c r="IA310" s="1">
        <f t="shared" si="1332"/>
        <v>0</v>
      </c>
      <c r="IB310" s="1" t="str">
        <f t="shared" si="1333"/>
        <v/>
      </c>
      <c r="IC310" s="1">
        <f t="shared" si="1334"/>
        <v>0</v>
      </c>
      <c r="ID310" s="1" t="str">
        <f t="shared" si="1335"/>
        <v/>
      </c>
      <c r="IE310" s="1">
        <f t="shared" si="1336"/>
        <v>0</v>
      </c>
      <c r="IF310" s="1" t="str">
        <f t="shared" si="1337"/>
        <v/>
      </c>
      <c r="IG310" s="1">
        <f t="shared" si="1338"/>
        <v>0</v>
      </c>
      <c r="IH310" s="1" t="str">
        <f t="shared" si="1339"/>
        <v/>
      </c>
      <c r="II310" s="1" t="str">
        <f t="shared" si="1340"/>
        <v/>
      </c>
    </row>
    <row r="311" spans="1:243" x14ac:dyDescent="0.2">
      <c r="A311" s="14">
        <f t="shared" si="1129"/>
        <v>311</v>
      </c>
      <c r="C311" s="2">
        <v>42563</v>
      </c>
      <c r="G311" s="3">
        <v>109.14</v>
      </c>
      <c r="H311" s="3">
        <v>121.23699999999999</v>
      </c>
      <c r="I311" s="3">
        <v>132.16499999999999</v>
      </c>
      <c r="J311" s="4">
        <v>173.26</v>
      </c>
      <c r="P311" s="128">
        <f t="shared" si="1341"/>
        <v>3502</v>
      </c>
      <c r="Q311" s="5">
        <f t="shared" si="1342"/>
        <v>3895.7499999999995</v>
      </c>
      <c r="R311" s="6">
        <f t="shared" si="1343"/>
        <v>4240.4999999999991</v>
      </c>
      <c r="S311" s="7">
        <f t="shared" si="1344"/>
        <v>5561.9999999999991</v>
      </c>
      <c r="Y311" s="4">
        <f t="shared" si="1169"/>
        <v>2.2500000000004547</v>
      </c>
      <c r="Z311" s="1">
        <f t="shared" si="1170"/>
        <v>9.2500000000009095</v>
      </c>
      <c r="AA311" s="1">
        <f t="shared" si="1171"/>
        <v>20.500000000001819</v>
      </c>
      <c r="AB311" s="1">
        <f t="shared" si="1172"/>
        <v>60.000000000000909</v>
      </c>
      <c r="AC311" s="1"/>
      <c r="AD311" s="1"/>
      <c r="AE311" s="126"/>
      <c r="AF311" s="126"/>
      <c r="AG311" s="126"/>
      <c r="AH311" s="4">
        <f t="shared" si="1139"/>
        <v>1.6666666666663632</v>
      </c>
      <c r="AI311" s="4">
        <f t="shared" si="1140"/>
        <v>1.0499999999996357</v>
      </c>
      <c r="AJ311" s="4">
        <f t="shared" si="1141"/>
        <v>3.0500000000001819</v>
      </c>
      <c r="AK311" s="4">
        <f t="shared" si="1142"/>
        <v>4.4166666666669698</v>
      </c>
      <c r="AL311" s="4">
        <f t="shared" si="1143"/>
        <v>1</v>
      </c>
      <c r="AM311" s="4">
        <f t="shared" si="1144"/>
        <v>0.50000000000151701</v>
      </c>
      <c r="AN311" s="4">
        <f t="shared" si="1145"/>
        <v>3.4999999999985434</v>
      </c>
      <c r="AO311" s="4">
        <f t="shared" si="1146"/>
        <v>1</v>
      </c>
      <c r="AP311" s="4">
        <f t="shared" si="1147"/>
        <v>2.6666666666675769</v>
      </c>
      <c r="AQ311" s="4">
        <f t="shared" si="1148"/>
        <v>7.1250000000019718</v>
      </c>
      <c r="AR311" s="4">
        <f t="shared" si="1149"/>
        <v>3.6999999999998181</v>
      </c>
      <c r="AS311" s="4">
        <f t="shared" si="1150"/>
        <v>4.0833333333326252</v>
      </c>
      <c r="AT311" s="4">
        <f t="shared" si="1151"/>
        <v>3.4999999999992113</v>
      </c>
      <c r="AU311" s="1"/>
      <c r="BA311" s="11">
        <f t="shared" si="1317"/>
        <v>-2.2500000000004547</v>
      </c>
      <c r="BB311" s="11">
        <f t="shared" si="1318"/>
        <v>-9.2500000000009095</v>
      </c>
      <c r="BC311" s="12">
        <f t="shared" si="1319"/>
        <v>-20.500000000001819</v>
      </c>
      <c r="BD311" s="13">
        <f t="shared" si="1320"/>
        <v>-60.000000000000909</v>
      </c>
      <c r="BJ311" s="11">
        <f t="shared" si="1174"/>
        <v>1.6666666666663632</v>
      </c>
      <c r="BK311" s="11">
        <f t="shared" si="1175"/>
        <v>1.0499999999996357</v>
      </c>
      <c r="BL311" s="11">
        <f t="shared" si="1176"/>
        <v>3.0500000000001819</v>
      </c>
      <c r="BM311" s="11">
        <f t="shared" si="1177"/>
        <v>4.4166666666669698</v>
      </c>
      <c r="BN311" s="11">
        <f t="shared" si="1178"/>
        <v>1</v>
      </c>
      <c r="BO311" s="11">
        <f t="shared" si="1179"/>
        <v>-0.50000000000151701</v>
      </c>
      <c r="BP311" s="11">
        <f t="shared" si="1180"/>
        <v>3.4999999999985434</v>
      </c>
      <c r="BQ311" s="1">
        <v>1</v>
      </c>
      <c r="BR311" s="11">
        <f t="shared" si="1181"/>
        <v>2.6666666666675769</v>
      </c>
      <c r="BS311" s="11">
        <f t="shared" si="1182"/>
        <v>-7.1250000000019718</v>
      </c>
      <c r="BT311" s="11">
        <f t="shared" si="1183"/>
        <v>3.6999999999998181</v>
      </c>
      <c r="BU311" s="11">
        <f t="shared" si="1184"/>
        <v>4.0833333333326252</v>
      </c>
      <c r="BV311" s="11">
        <f t="shared" si="1185"/>
        <v>3.4999999999992113</v>
      </c>
      <c r="BY311" s="126"/>
      <c r="BZ311" s="126"/>
      <c r="CB311" s="1">
        <f t="shared" si="1186"/>
        <v>0</v>
      </c>
      <c r="CC311" s="1">
        <f t="shared" si="1187"/>
        <v>0</v>
      </c>
      <c r="CD311" s="1">
        <f t="shared" si="1188"/>
        <v>0</v>
      </c>
      <c r="CE311" s="126">
        <f t="shared" si="1152"/>
        <v>0</v>
      </c>
      <c r="CF311" s="1">
        <f t="shared" si="1189"/>
        <v>0</v>
      </c>
      <c r="CG311" s="1" t="str">
        <f t="shared" si="1190"/>
        <v/>
      </c>
      <c r="CH311" s="1" t="str">
        <f t="shared" si="1153"/>
        <v/>
      </c>
      <c r="CI311" s="1">
        <f t="shared" si="1191"/>
        <v>1</v>
      </c>
      <c r="CJ311" s="1">
        <f t="shared" si="1192"/>
        <v>1</v>
      </c>
      <c r="CK311" s="1" t="str">
        <f t="shared" si="1193"/>
        <v/>
      </c>
      <c r="CL311" s="1">
        <f t="shared" si="1194"/>
        <v>1</v>
      </c>
      <c r="CM311" s="1">
        <f t="shared" si="1195"/>
        <v>1</v>
      </c>
      <c r="CN311" s="1">
        <f t="shared" si="1345"/>
        <v>1</v>
      </c>
      <c r="CO311" s="1" t="str">
        <f t="shared" si="1346"/>
        <v/>
      </c>
      <c r="CP311" s="1" t="str">
        <f t="shared" si="1347"/>
        <v/>
      </c>
      <c r="CQ311" s="1">
        <f t="shared" si="1348"/>
        <v>1</v>
      </c>
      <c r="CS311" s="1">
        <f t="shared" si="1200"/>
        <v>0</v>
      </c>
      <c r="CT311" s="1">
        <f t="shared" si="1201"/>
        <v>0</v>
      </c>
      <c r="CU311" s="1">
        <f t="shared" si="1202"/>
        <v>0</v>
      </c>
      <c r="CV311" s="126">
        <f t="shared" si="1156"/>
        <v>0</v>
      </c>
      <c r="CW311" s="1">
        <f t="shared" si="1203"/>
        <v>1</v>
      </c>
      <c r="CX311" s="1" t="str">
        <f t="shared" si="1204"/>
        <v/>
      </c>
      <c r="CY311" s="1" t="str">
        <f t="shared" si="1205"/>
        <v/>
      </c>
      <c r="CZ311" s="1" t="str">
        <f t="shared" si="1206"/>
        <v/>
      </c>
      <c r="DA311" s="1" t="str">
        <f t="shared" si="1207"/>
        <v/>
      </c>
      <c r="DB311" s="1">
        <f t="shared" si="1208"/>
        <v>1</v>
      </c>
      <c r="DC311" s="1" t="str">
        <f t="shared" si="1209"/>
        <v/>
      </c>
      <c r="DD311" s="1">
        <f t="shared" si="1210"/>
        <v>1</v>
      </c>
      <c r="DE311" s="1" t="str">
        <f t="shared" si="1349"/>
        <v/>
      </c>
      <c r="DF311" s="1"/>
      <c r="DG311" s="126">
        <f t="shared" si="1157"/>
        <v>1</v>
      </c>
      <c r="DH311" s="1">
        <f t="shared" si="1212"/>
        <v>1</v>
      </c>
      <c r="DI311" s="1">
        <f t="shared" si="1213"/>
        <v>1</v>
      </c>
      <c r="DJ311" s="1">
        <f t="shared" si="1214"/>
        <v>1</v>
      </c>
      <c r="DK311" s="1" t="str">
        <f t="shared" si="1215"/>
        <v/>
      </c>
      <c r="DL311" s="1"/>
      <c r="DM311" s="1" t="str">
        <f t="shared" si="1216"/>
        <v/>
      </c>
      <c r="DN311" s="1">
        <f t="shared" si="1217"/>
        <v>0</v>
      </c>
      <c r="DO311" s="1">
        <f t="shared" si="1218"/>
        <v>1</v>
      </c>
      <c r="DP311" s="1">
        <f t="shared" si="1219"/>
        <v>0</v>
      </c>
      <c r="DQ311" s="1">
        <f t="shared" si="1220"/>
        <v>1</v>
      </c>
      <c r="DR311" s="1">
        <f t="shared" si="1221"/>
        <v>1</v>
      </c>
      <c r="DS311" s="1">
        <f t="shared" si="1222"/>
        <v>1</v>
      </c>
      <c r="DT311" s="1">
        <f t="shared" si="1223"/>
        <v>1</v>
      </c>
      <c r="DU311" s="1">
        <f t="shared" si="1224"/>
        <v>1</v>
      </c>
      <c r="DV311" s="1">
        <f t="shared" si="1225"/>
        <v>1</v>
      </c>
      <c r="DW311" s="1">
        <f t="shared" si="1226"/>
        <v>0</v>
      </c>
      <c r="DX311" s="1" t="str">
        <f t="shared" si="1227"/>
        <v/>
      </c>
      <c r="DY311" s="1" t="str">
        <f t="shared" si="1228"/>
        <v/>
      </c>
      <c r="EA311" s="1">
        <f t="shared" si="1229"/>
        <v>0</v>
      </c>
      <c r="EB311" s="1">
        <f t="shared" si="1230"/>
        <v>0</v>
      </c>
      <c r="EC311" s="1">
        <f t="shared" si="1231"/>
        <v>0</v>
      </c>
      <c r="ED311" s="1">
        <f t="shared" si="1232"/>
        <v>0</v>
      </c>
      <c r="EF311" s="1">
        <f t="shared" si="1233"/>
        <v>1</v>
      </c>
      <c r="EG311" s="1">
        <f t="shared" si="1234"/>
        <v>1</v>
      </c>
      <c r="EH311" s="1">
        <f t="shared" si="1235"/>
        <v>1</v>
      </c>
      <c r="EI311" s="1">
        <f t="shared" si="1236"/>
        <v>1</v>
      </c>
      <c r="EK311" s="1">
        <f t="shared" si="1237"/>
        <v>1</v>
      </c>
      <c r="EL311" s="1">
        <f t="shared" si="1238"/>
        <v>1</v>
      </c>
      <c r="EM311" s="1">
        <f t="shared" si="1239"/>
        <v>1</v>
      </c>
      <c r="EO311" s="1">
        <f t="shared" si="1240"/>
        <v>1</v>
      </c>
      <c r="EP311" s="1">
        <f t="shared" si="1241"/>
        <v>1</v>
      </c>
      <c r="EQ311" s="1">
        <f t="shared" si="1242"/>
        <v>1</v>
      </c>
      <c r="ES311" s="1">
        <f t="shared" si="1243"/>
        <v>1</v>
      </c>
      <c r="ET311" s="1">
        <f t="shared" si="1244"/>
        <v>1</v>
      </c>
      <c r="EU311" s="1">
        <f t="shared" si="1245"/>
        <v>1</v>
      </c>
      <c r="EV311" s="1">
        <f t="shared" si="1246"/>
        <v>1</v>
      </c>
      <c r="EW311" s="1">
        <f t="shared" si="1247"/>
        <v>0</v>
      </c>
      <c r="EY311" s="1">
        <f t="shared" si="1248"/>
        <v>1</v>
      </c>
      <c r="EZ311" s="1">
        <f t="shared" si="1249"/>
        <v>1</v>
      </c>
      <c r="FA311" s="1">
        <f t="shared" si="1250"/>
        <v>1</v>
      </c>
      <c r="FC311" s="1">
        <f t="shared" si="1251"/>
        <v>0</v>
      </c>
      <c r="FD311" s="1" t="str">
        <f t="shared" si="1252"/>
        <v/>
      </c>
      <c r="FE311" s="1"/>
      <c r="FF311" s="1">
        <f t="shared" si="1253"/>
        <v>1</v>
      </c>
      <c r="FG311" s="1">
        <f t="shared" si="1254"/>
        <v>0</v>
      </c>
      <c r="FH311" s="1">
        <f t="shared" si="1255"/>
        <v>0</v>
      </c>
      <c r="FI311" s="1" t="str">
        <f t="shared" si="1256"/>
        <v/>
      </c>
      <c r="FJ311" s="1" t="str">
        <f t="shared" si="1257"/>
        <v/>
      </c>
      <c r="FK311" s="1" t="str">
        <f t="shared" si="1258"/>
        <v/>
      </c>
      <c r="FL311" s="1" t="str">
        <f t="shared" si="1259"/>
        <v/>
      </c>
      <c r="FN311" s="1" t="str">
        <f t="shared" si="1260"/>
        <v/>
      </c>
      <c r="FO311" s="1" t="str">
        <f t="shared" si="1261"/>
        <v/>
      </c>
      <c r="FP311" s="1">
        <f t="shared" si="1262"/>
        <v>0</v>
      </c>
      <c r="FV311" s="1">
        <f t="shared" si="1321"/>
        <v>1</v>
      </c>
      <c r="FW311" s="1">
        <f t="shared" si="1322"/>
        <v>1</v>
      </c>
      <c r="FX311" s="1">
        <f t="shared" si="1350"/>
        <v>1</v>
      </c>
      <c r="GA311" s="1">
        <f t="shared" si="1265"/>
        <v>0</v>
      </c>
      <c r="GB311" s="1">
        <f t="shared" si="1266"/>
        <v>0</v>
      </c>
      <c r="GC311" s="1">
        <f t="shared" si="1267"/>
        <v>0</v>
      </c>
      <c r="GD311" s="1">
        <f t="shared" si="1268"/>
        <v>0</v>
      </c>
      <c r="GE311" s="1">
        <f t="shared" si="1269"/>
        <v>1</v>
      </c>
      <c r="GF311" s="1">
        <f t="shared" si="1270"/>
        <v>1</v>
      </c>
      <c r="GG311" s="1">
        <f t="shared" si="1271"/>
        <v>0</v>
      </c>
      <c r="GI311" s="1">
        <f t="shared" si="1272"/>
        <v>0</v>
      </c>
      <c r="GK311" s="1">
        <f t="shared" si="1273"/>
        <v>1</v>
      </c>
      <c r="GL311" s="1">
        <f t="shared" si="1274"/>
        <v>1</v>
      </c>
      <c r="GM311" s="1">
        <f t="shared" si="1275"/>
        <v>1</v>
      </c>
      <c r="GN311" s="1">
        <f t="shared" si="1276"/>
        <v>1</v>
      </c>
      <c r="GO311" s="1">
        <f t="shared" si="1277"/>
        <v>0</v>
      </c>
      <c r="GP311" s="1">
        <f t="shared" si="1278"/>
        <v>0</v>
      </c>
      <c r="GQ311" s="1">
        <f t="shared" si="1279"/>
        <v>1</v>
      </c>
      <c r="GS311" s="1">
        <f t="shared" si="1280"/>
        <v>1</v>
      </c>
      <c r="GT311" s="1">
        <f t="shared" si="1281"/>
        <v>1</v>
      </c>
      <c r="GU311" s="1">
        <f t="shared" si="1282"/>
        <v>1</v>
      </c>
      <c r="GV311" s="1">
        <f t="shared" si="1283"/>
        <v>1</v>
      </c>
      <c r="GW311" s="1">
        <f t="shared" si="1284"/>
        <v>1</v>
      </c>
      <c r="GX311" s="1">
        <f t="shared" si="1285"/>
        <v>1</v>
      </c>
      <c r="GY311" s="1">
        <f t="shared" si="1286"/>
        <v>1</v>
      </c>
      <c r="GZ311" s="1"/>
      <c r="HA311" s="1">
        <f t="shared" si="1287"/>
        <v>0</v>
      </c>
      <c r="HB311" s="1">
        <f t="shared" si="1288"/>
        <v>0</v>
      </c>
      <c r="HC311" s="1">
        <f t="shared" si="1289"/>
        <v>0</v>
      </c>
      <c r="HD311" s="1">
        <f t="shared" si="1290"/>
        <v>0</v>
      </c>
      <c r="HE311" s="1">
        <f t="shared" si="1291"/>
        <v>0</v>
      </c>
      <c r="HF311" s="1">
        <f t="shared" si="1292"/>
        <v>0</v>
      </c>
      <c r="HH311" s="1">
        <f t="shared" si="1293"/>
        <v>1</v>
      </c>
      <c r="HI311" s="1">
        <f t="shared" si="1294"/>
        <v>1</v>
      </c>
      <c r="HJ311" s="1">
        <f t="shared" si="1295"/>
        <v>1</v>
      </c>
      <c r="HK311" s="1">
        <f t="shared" si="1296"/>
        <v>1</v>
      </c>
      <c r="HL311" s="1">
        <f t="shared" si="1297"/>
        <v>0</v>
      </c>
      <c r="HM311" s="1">
        <f t="shared" si="1298"/>
        <v>0</v>
      </c>
      <c r="HO311" s="1" t="str">
        <f t="shared" si="1351"/>
        <v/>
      </c>
      <c r="HP311" s="1">
        <f t="shared" si="1352"/>
        <v>1</v>
      </c>
      <c r="HQ311" s="1" t="str">
        <f t="shared" si="1353"/>
        <v/>
      </c>
      <c r="HR311">
        <f t="shared" si="1354"/>
        <v>1</v>
      </c>
      <c r="HS311" s="1" t="str">
        <f t="shared" si="1355"/>
        <v/>
      </c>
      <c r="HT311">
        <f t="shared" si="1356"/>
        <v>1</v>
      </c>
      <c r="HU311" t="str">
        <f t="shared" si="1357"/>
        <v/>
      </c>
      <c r="HV311" s="1">
        <f t="shared" si="1358"/>
        <v>1</v>
      </c>
      <c r="HW311" s="1" t="str">
        <f t="shared" si="1359"/>
        <v/>
      </c>
      <c r="HX311" s="1">
        <f t="shared" si="1360"/>
        <v>1</v>
      </c>
      <c r="HZ311" s="1" t="str">
        <f t="shared" si="1331"/>
        <v/>
      </c>
      <c r="IA311" s="1">
        <f t="shared" si="1332"/>
        <v>0</v>
      </c>
      <c r="IB311" s="1" t="str">
        <f t="shared" si="1333"/>
        <v/>
      </c>
      <c r="IC311" s="1">
        <f t="shared" si="1334"/>
        <v>0</v>
      </c>
      <c r="ID311" s="1" t="str">
        <f t="shared" si="1335"/>
        <v/>
      </c>
      <c r="IE311" s="1">
        <f t="shared" si="1336"/>
        <v>0</v>
      </c>
      <c r="IF311" s="1" t="str">
        <f t="shared" si="1337"/>
        <v/>
      </c>
      <c r="IG311" s="1">
        <f t="shared" si="1338"/>
        <v>0</v>
      </c>
      <c r="IH311" s="1" t="str">
        <f t="shared" si="1339"/>
        <v/>
      </c>
      <c r="II311" s="1">
        <f t="shared" si="1340"/>
        <v>0</v>
      </c>
    </row>
    <row r="312" spans="1:243" x14ac:dyDescent="0.2">
      <c r="A312" s="14">
        <f t="shared" si="1129"/>
        <v>312</v>
      </c>
      <c r="C312" s="2">
        <v>42564</v>
      </c>
      <c r="G312" s="3">
        <v>109.15</v>
      </c>
      <c r="H312" s="3">
        <v>121.27500000000001</v>
      </c>
      <c r="I312" s="3">
        <v>132.26499999999999</v>
      </c>
      <c r="J312" s="4">
        <v>174.31</v>
      </c>
      <c r="P312" s="128">
        <f t="shared" si="1341"/>
        <v>3503.0000000000005</v>
      </c>
      <c r="Q312" s="5">
        <f t="shared" si="1342"/>
        <v>3899.5000000000005</v>
      </c>
      <c r="R312" s="6">
        <f t="shared" si="1343"/>
        <v>4250.4999999999982</v>
      </c>
      <c r="S312" s="7">
        <f t="shared" si="1344"/>
        <v>5599</v>
      </c>
      <c r="Y312" s="4">
        <f t="shared" si="1169"/>
        <v>1.0000000000004547</v>
      </c>
      <c r="Z312" s="1">
        <f t="shared" si="1170"/>
        <v>3.7500000000009095</v>
      </c>
      <c r="AA312" s="1">
        <f t="shared" si="1171"/>
        <v>9.9999999999990905</v>
      </c>
      <c r="AB312" s="1">
        <f t="shared" si="1172"/>
        <v>37.000000000000909</v>
      </c>
      <c r="AC312" s="1"/>
      <c r="AD312" s="1"/>
      <c r="AE312" s="126"/>
      <c r="AF312" s="126"/>
      <c r="AG312" s="126"/>
      <c r="AH312" s="4">
        <f t="shared" si="1139"/>
        <v>0.49999999999969669</v>
      </c>
      <c r="AI312" s="4">
        <f t="shared" si="1140"/>
        <v>0.24999999999963629</v>
      </c>
      <c r="AJ312" s="4">
        <f t="shared" si="1141"/>
        <v>2.2499999999985443</v>
      </c>
      <c r="AK312" s="4">
        <f t="shared" si="1142"/>
        <v>2.9166666666651508</v>
      </c>
      <c r="AL312" s="4">
        <f t="shared" si="1143"/>
        <v>1.2499999999986358</v>
      </c>
      <c r="AM312" s="4">
        <f t="shared" si="1144"/>
        <v>2.3333333333345454</v>
      </c>
      <c r="AN312" s="4">
        <f t="shared" si="1145"/>
        <v>4.8000000000012726</v>
      </c>
      <c r="AO312" s="4">
        <f t="shared" si="1146"/>
        <v>1</v>
      </c>
      <c r="AP312" s="4">
        <f t="shared" si="1147"/>
        <v>2.4999999999990905</v>
      </c>
      <c r="AQ312" s="4">
        <f t="shared" si="1148"/>
        <v>2.0416666666631809</v>
      </c>
      <c r="AR312" s="4">
        <f t="shared" si="1149"/>
        <v>1.9999999999987268</v>
      </c>
      <c r="AS312" s="4">
        <f t="shared" si="1150"/>
        <v>4.4722222222215144</v>
      </c>
      <c r="AT312" s="4">
        <f t="shared" si="1151"/>
        <v>2.9333333333325449</v>
      </c>
      <c r="AU312" s="1"/>
      <c r="BA312" s="11">
        <f t="shared" si="1317"/>
        <v>1.0000000000004547</v>
      </c>
      <c r="BB312" s="11">
        <f t="shared" si="1318"/>
        <v>3.7500000000009095</v>
      </c>
      <c r="BC312" s="12">
        <f t="shared" si="1319"/>
        <v>9.9999999999990905</v>
      </c>
      <c r="BD312" s="13">
        <f t="shared" si="1320"/>
        <v>37.000000000000909</v>
      </c>
      <c r="BJ312" s="11">
        <f t="shared" si="1174"/>
        <v>-0.49999999999969669</v>
      </c>
      <c r="BK312" s="11">
        <f t="shared" si="1175"/>
        <v>-0.24999999999963629</v>
      </c>
      <c r="BL312" s="11">
        <f t="shared" si="1176"/>
        <v>-2.2499999999985443</v>
      </c>
      <c r="BM312" s="11">
        <f t="shared" si="1177"/>
        <v>-2.9166666666651508</v>
      </c>
      <c r="BN312" s="11">
        <f t="shared" si="1178"/>
        <v>-1.2499999999986358</v>
      </c>
      <c r="BO312" s="11">
        <f t="shared" si="1179"/>
        <v>-2.3333333333345454</v>
      </c>
      <c r="BP312" s="11">
        <f t="shared" si="1180"/>
        <v>-4.8000000000012726</v>
      </c>
      <c r="BQ312" s="1">
        <v>1</v>
      </c>
      <c r="BR312" s="11">
        <f t="shared" si="1181"/>
        <v>-2.4999999999990905</v>
      </c>
      <c r="BS312" s="11">
        <f t="shared" si="1182"/>
        <v>2.0416666666631809</v>
      </c>
      <c r="BT312" s="11">
        <f t="shared" si="1183"/>
        <v>-1.9999999999987268</v>
      </c>
      <c r="BU312" s="11">
        <f t="shared" si="1184"/>
        <v>-4.4722222222215144</v>
      </c>
      <c r="BV312" s="11">
        <f t="shared" si="1185"/>
        <v>-2.9333333333325449</v>
      </c>
      <c r="BY312" s="126"/>
      <c r="BZ312" s="126"/>
      <c r="CB312" s="1">
        <f t="shared" si="1186"/>
        <v>0</v>
      </c>
      <c r="CC312" s="1">
        <f t="shared" si="1187"/>
        <v>0</v>
      </c>
      <c r="CD312" s="1">
        <f t="shared" si="1188"/>
        <v>0</v>
      </c>
      <c r="CE312" s="126">
        <f t="shared" si="1152"/>
        <v>0</v>
      </c>
      <c r="CF312" s="1">
        <f t="shared" si="1189"/>
        <v>0</v>
      </c>
      <c r="CG312" s="1" t="str">
        <f t="shared" si="1190"/>
        <v/>
      </c>
      <c r="CH312" s="1">
        <f t="shared" si="1153"/>
        <v>1</v>
      </c>
      <c r="CI312" s="1">
        <f t="shared" si="1191"/>
        <v>1</v>
      </c>
      <c r="CJ312" s="1" t="str">
        <f t="shared" si="1192"/>
        <v/>
      </c>
      <c r="CK312" s="1" t="str">
        <f t="shared" si="1193"/>
        <v/>
      </c>
      <c r="CL312" s="1">
        <f t="shared" si="1194"/>
        <v>1</v>
      </c>
      <c r="CM312" s="1">
        <f t="shared" si="1195"/>
        <v>1</v>
      </c>
      <c r="CN312" s="1">
        <f t="shared" si="1345"/>
        <v>1</v>
      </c>
      <c r="CO312" s="1" t="str">
        <f t="shared" si="1346"/>
        <v/>
      </c>
      <c r="CP312" s="1" t="str">
        <f t="shared" si="1347"/>
        <v/>
      </c>
      <c r="CQ312" s="1">
        <f t="shared" si="1348"/>
        <v>1</v>
      </c>
      <c r="CS312" s="1">
        <f t="shared" si="1200"/>
        <v>0</v>
      </c>
      <c r="CT312" s="1">
        <f t="shared" si="1201"/>
        <v>0</v>
      </c>
      <c r="CU312" s="1">
        <f t="shared" si="1202"/>
        <v>0</v>
      </c>
      <c r="CV312" s="126">
        <f t="shared" si="1156"/>
        <v>0</v>
      </c>
      <c r="CW312" s="1">
        <f t="shared" si="1203"/>
        <v>1</v>
      </c>
      <c r="CX312" s="1" t="str">
        <f t="shared" si="1204"/>
        <v/>
      </c>
      <c r="CY312" s="1" t="str">
        <f t="shared" si="1205"/>
        <v/>
      </c>
      <c r="CZ312" s="1" t="str">
        <f t="shared" si="1206"/>
        <v/>
      </c>
      <c r="DA312" s="1" t="str">
        <f t="shared" si="1207"/>
        <v/>
      </c>
      <c r="DB312" s="1">
        <f t="shared" si="1208"/>
        <v>0</v>
      </c>
      <c r="DC312" s="1">
        <f t="shared" si="1209"/>
        <v>1</v>
      </c>
      <c r="DD312" s="1" t="str">
        <f t="shared" si="1210"/>
        <v/>
      </c>
      <c r="DE312" s="1" t="str">
        <f t="shared" si="1349"/>
        <v/>
      </c>
      <c r="DF312" s="1"/>
      <c r="DG312" s="126">
        <f t="shared" si="1157"/>
        <v>0</v>
      </c>
      <c r="DH312" s="1">
        <f t="shared" si="1212"/>
        <v>0</v>
      </c>
      <c r="DI312" s="1">
        <f t="shared" si="1213"/>
        <v>0</v>
      </c>
      <c r="DJ312" s="1">
        <f t="shared" si="1214"/>
        <v>0</v>
      </c>
      <c r="DK312" s="1">
        <f t="shared" si="1215"/>
        <v>0</v>
      </c>
      <c r="DL312" s="1"/>
      <c r="DM312" s="1">
        <f t="shared" si="1216"/>
        <v>1</v>
      </c>
      <c r="DN312" s="1" t="str">
        <f t="shared" si="1217"/>
        <v/>
      </c>
      <c r="DO312" s="1" t="str">
        <f t="shared" si="1218"/>
        <v/>
      </c>
      <c r="DP312" s="1" t="str">
        <f t="shared" si="1219"/>
        <v/>
      </c>
      <c r="DQ312" s="1" t="str">
        <f t="shared" si="1220"/>
        <v/>
      </c>
      <c r="DR312" s="1" t="str">
        <f t="shared" si="1221"/>
        <v/>
      </c>
      <c r="DS312" s="1" t="str">
        <f t="shared" si="1222"/>
        <v/>
      </c>
      <c r="DT312" s="1" t="str">
        <f t="shared" si="1223"/>
        <v/>
      </c>
      <c r="DU312" s="1" t="str">
        <f t="shared" si="1224"/>
        <v/>
      </c>
      <c r="DV312" s="1">
        <f t="shared" si="1225"/>
        <v>0</v>
      </c>
      <c r="DW312" s="1">
        <f t="shared" si="1226"/>
        <v>0</v>
      </c>
      <c r="DX312" s="1" t="str">
        <f t="shared" si="1227"/>
        <v/>
      </c>
      <c r="DY312" s="1" t="str">
        <f t="shared" si="1228"/>
        <v/>
      </c>
      <c r="EA312" s="1">
        <f t="shared" si="1229"/>
        <v>0</v>
      </c>
      <c r="EB312" s="1">
        <f t="shared" si="1230"/>
        <v>0</v>
      </c>
      <c r="EC312" s="1">
        <f t="shared" si="1231"/>
        <v>0</v>
      </c>
      <c r="ED312" s="1">
        <f t="shared" si="1232"/>
        <v>0</v>
      </c>
      <c r="EF312" s="1">
        <f t="shared" si="1233"/>
        <v>1</v>
      </c>
      <c r="EG312" s="1">
        <f t="shared" si="1234"/>
        <v>1</v>
      </c>
      <c r="EH312" s="1">
        <f t="shared" si="1235"/>
        <v>1</v>
      </c>
      <c r="EI312" s="1">
        <f t="shared" si="1236"/>
        <v>1</v>
      </c>
      <c r="EK312" s="1">
        <f t="shared" si="1237"/>
        <v>1</v>
      </c>
      <c r="EL312" s="1">
        <f t="shared" si="1238"/>
        <v>1</v>
      </c>
      <c r="EM312" s="1">
        <f t="shared" si="1239"/>
        <v>1</v>
      </c>
      <c r="EO312" s="1">
        <f t="shared" si="1240"/>
        <v>1</v>
      </c>
      <c r="EP312" s="1">
        <f t="shared" si="1241"/>
        <v>1</v>
      </c>
      <c r="EQ312" s="1">
        <f t="shared" si="1242"/>
        <v>1</v>
      </c>
      <c r="ES312" s="1">
        <f t="shared" si="1243"/>
        <v>1</v>
      </c>
      <c r="ET312" s="1">
        <f t="shared" si="1244"/>
        <v>1</v>
      </c>
      <c r="EU312" s="1">
        <f t="shared" si="1245"/>
        <v>1</v>
      </c>
      <c r="EV312" s="1">
        <f t="shared" si="1246"/>
        <v>1</v>
      </c>
      <c r="EW312" s="1">
        <f t="shared" si="1247"/>
        <v>0</v>
      </c>
      <c r="EY312" s="1">
        <f t="shared" si="1248"/>
        <v>1</v>
      </c>
      <c r="EZ312" s="1">
        <f t="shared" si="1249"/>
        <v>1</v>
      </c>
      <c r="FA312" s="1">
        <f t="shared" si="1250"/>
        <v>1</v>
      </c>
      <c r="FC312" s="1">
        <f t="shared" si="1251"/>
        <v>1</v>
      </c>
      <c r="FD312" s="1">
        <f t="shared" si="1252"/>
        <v>1</v>
      </c>
      <c r="FE312" s="1"/>
      <c r="FF312" s="1">
        <f t="shared" si="1253"/>
        <v>1</v>
      </c>
      <c r="FG312" s="1">
        <f t="shared" si="1254"/>
        <v>1</v>
      </c>
      <c r="FH312" s="1">
        <f t="shared" si="1255"/>
        <v>1</v>
      </c>
      <c r="FI312" s="1">
        <f t="shared" si="1256"/>
        <v>0</v>
      </c>
      <c r="FJ312" s="1">
        <f t="shared" si="1257"/>
        <v>0</v>
      </c>
      <c r="FK312" s="1">
        <f t="shared" si="1258"/>
        <v>0</v>
      </c>
      <c r="FL312" s="1">
        <f t="shared" si="1259"/>
        <v>0</v>
      </c>
      <c r="FN312" s="1" t="str">
        <f t="shared" si="1260"/>
        <v/>
      </c>
      <c r="FO312" s="1" t="str">
        <f t="shared" si="1261"/>
        <v/>
      </c>
      <c r="FP312" s="1">
        <f t="shared" si="1262"/>
        <v>0</v>
      </c>
      <c r="FV312" s="1">
        <f t="shared" si="1321"/>
        <v>0</v>
      </c>
      <c r="FW312" s="1">
        <f t="shared" si="1322"/>
        <v>0</v>
      </c>
      <c r="FX312" s="1">
        <f t="shared" si="1350"/>
        <v>1</v>
      </c>
      <c r="GA312" s="1">
        <f t="shared" si="1265"/>
        <v>0</v>
      </c>
      <c r="GB312" s="1">
        <f t="shared" si="1266"/>
        <v>0</v>
      </c>
      <c r="GC312" s="1">
        <f t="shared" si="1267"/>
        <v>0</v>
      </c>
      <c r="GD312" s="1">
        <f t="shared" si="1268"/>
        <v>0</v>
      </c>
      <c r="GE312" s="1">
        <f t="shared" si="1269"/>
        <v>1</v>
      </c>
      <c r="GF312" s="1">
        <f t="shared" si="1270"/>
        <v>1</v>
      </c>
      <c r="GG312" s="1">
        <f t="shared" si="1271"/>
        <v>1</v>
      </c>
      <c r="GI312" s="1">
        <f t="shared" si="1272"/>
        <v>0</v>
      </c>
      <c r="GK312" s="1">
        <f t="shared" si="1273"/>
        <v>1</v>
      </c>
      <c r="GL312" s="1">
        <f t="shared" si="1274"/>
        <v>1</v>
      </c>
      <c r="GM312" s="1">
        <f t="shared" si="1275"/>
        <v>1</v>
      </c>
      <c r="GN312" s="1">
        <f t="shared" si="1276"/>
        <v>1</v>
      </c>
      <c r="GO312" s="1">
        <f t="shared" si="1277"/>
        <v>0</v>
      </c>
      <c r="GP312" s="1">
        <f t="shared" si="1278"/>
        <v>0</v>
      </c>
      <c r="GQ312" s="1">
        <f t="shared" si="1279"/>
        <v>0</v>
      </c>
      <c r="GS312" s="1">
        <f t="shared" si="1280"/>
        <v>1</v>
      </c>
      <c r="GT312" s="1" t="str">
        <f t="shared" si="1281"/>
        <v/>
      </c>
      <c r="GU312" s="1">
        <f t="shared" si="1282"/>
        <v>1</v>
      </c>
      <c r="GV312" s="1">
        <f t="shared" si="1283"/>
        <v>1</v>
      </c>
      <c r="GW312" s="1">
        <f t="shared" si="1284"/>
        <v>1</v>
      </c>
      <c r="GX312" s="1">
        <f t="shared" si="1285"/>
        <v>1</v>
      </c>
      <c r="GY312" s="1">
        <f t="shared" si="1286"/>
        <v>0</v>
      </c>
      <c r="GZ312" s="1"/>
      <c r="HA312" s="1">
        <f t="shared" si="1287"/>
        <v>1</v>
      </c>
      <c r="HB312" s="1">
        <f t="shared" si="1288"/>
        <v>0</v>
      </c>
      <c r="HC312" s="1">
        <f t="shared" si="1289"/>
        <v>0</v>
      </c>
      <c r="HD312" s="1">
        <f t="shared" si="1290"/>
        <v>0</v>
      </c>
      <c r="HE312" s="1">
        <f t="shared" si="1291"/>
        <v>0</v>
      </c>
      <c r="HF312" s="1">
        <f t="shared" si="1292"/>
        <v>0</v>
      </c>
      <c r="HH312" s="1">
        <f t="shared" si="1293"/>
        <v>1</v>
      </c>
      <c r="HI312" s="1">
        <f t="shared" si="1294"/>
        <v>0</v>
      </c>
      <c r="HJ312" s="1">
        <f t="shared" si="1295"/>
        <v>0</v>
      </c>
      <c r="HK312" s="1">
        <f t="shared" si="1296"/>
        <v>0</v>
      </c>
      <c r="HL312" s="1">
        <f t="shared" si="1297"/>
        <v>0</v>
      </c>
      <c r="HM312" s="1">
        <f t="shared" si="1298"/>
        <v>0</v>
      </c>
      <c r="HO312" s="1">
        <f t="shared" si="1351"/>
        <v>1</v>
      </c>
      <c r="HP312" s="1" t="str">
        <f t="shared" si="1352"/>
        <v/>
      </c>
      <c r="HQ312" s="1">
        <f t="shared" si="1353"/>
        <v>1</v>
      </c>
      <c r="HR312" t="str">
        <f t="shared" si="1354"/>
        <v/>
      </c>
      <c r="HS312" s="1">
        <f t="shared" si="1355"/>
        <v>1</v>
      </c>
      <c r="HT312" t="str">
        <f t="shared" si="1356"/>
        <v/>
      </c>
      <c r="HU312">
        <f t="shared" si="1357"/>
        <v>1</v>
      </c>
      <c r="HV312" s="1" t="str">
        <f t="shared" si="1358"/>
        <v/>
      </c>
      <c r="HW312" s="1" t="str">
        <f t="shared" si="1359"/>
        <v/>
      </c>
      <c r="HX312" s="1" t="str">
        <f t="shared" si="1360"/>
        <v/>
      </c>
      <c r="HZ312" s="1">
        <f t="shared" si="1331"/>
        <v>1</v>
      </c>
      <c r="IA312" s="1" t="str">
        <f t="shared" si="1332"/>
        <v/>
      </c>
      <c r="IB312" s="1">
        <f t="shared" si="1333"/>
        <v>1</v>
      </c>
      <c r="IC312" s="1" t="str">
        <f t="shared" si="1334"/>
        <v/>
      </c>
      <c r="ID312" s="1">
        <f t="shared" si="1335"/>
        <v>1</v>
      </c>
      <c r="IE312" s="1" t="str">
        <f t="shared" si="1336"/>
        <v/>
      </c>
      <c r="IF312" s="1">
        <f t="shared" si="1337"/>
        <v>1</v>
      </c>
      <c r="IG312" s="1" t="str">
        <f t="shared" si="1338"/>
        <v/>
      </c>
      <c r="IH312" s="1" t="str">
        <f t="shared" si="1339"/>
        <v/>
      </c>
      <c r="II312" s="1" t="str">
        <f t="shared" si="1340"/>
        <v/>
      </c>
    </row>
    <row r="313" spans="1:243" x14ac:dyDescent="0.2">
      <c r="A313" s="14">
        <f t="shared" si="1129"/>
        <v>313</v>
      </c>
      <c r="C313" s="2">
        <v>42565</v>
      </c>
      <c r="G313" s="3">
        <v>109.13500000000001</v>
      </c>
      <c r="H313" s="3">
        <v>121.215</v>
      </c>
      <c r="I313" s="3">
        <v>132.125</v>
      </c>
      <c r="J313" s="4">
        <v>173</v>
      </c>
      <c r="P313" s="128">
        <f t="shared" si="1341"/>
        <v>3501.5000000000005</v>
      </c>
      <c r="Q313" s="5">
        <f t="shared" si="1342"/>
        <v>3893.5000000000005</v>
      </c>
      <c r="R313" s="6">
        <f t="shared" si="1343"/>
        <v>4236.5</v>
      </c>
      <c r="S313" s="7">
        <f t="shared" si="1344"/>
        <v>5536</v>
      </c>
      <c r="Y313" s="4">
        <f t="shared" si="1169"/>
        <v>1.5</v>
      </c>
      <c r="Z313" s="1">
        <f t="shared" si="1170"/>
        <v>6</v>
      </c>
      <c r="AA313" s="1">
        <f t="shared" si="1171"/>
        <v>13.999999999998181</v>
      </c>
      <c r="AB313" s="1">
        <f t="shared" si="1172"/>
        <v>63</v>
      </c>
      <c r="AC313" s="1"/>
      <c r="AD313" s="1"/>
      <c r="AE313" s="126"/>
      <c r="AF313" s="126"/>
      <c r="AG313" s="126"/>
      <c r="AH313" s="4">
        <f t="shared" si="1139"/>
        <v>1</v>
      </c>
      <c r="AI313" s="4">
        <f t="shared" si="1140"/>
        <v>0.59999999999999964</v>
      </c>
      <c r="AJ313" s="4">
        <f t="shared" si="1141"/>
        <v>2.3999999999989079</v>
      </c>
      <c r="AK313" s="4">
        <f t="shared" si="1142"/>
        <v>3.3333333333321207</v>
      </c>
      <c r="AL313" s="4">
        <f t="shared" si="1143"/>
        <v>0.99999999999909051</v>
      </c>
      <c r="AM313" s="4">
        <f t="shared" si="1144"/>
        <v>7.000000000001819</v>
      </c>
      <c r="AN313" s="4">
        <f t="shared" si="1145"/>
        <v>11.200000000001818</v>
      </c>
      <c r="AO313" s="4">
        <f t="shared" si="1146"/>
        <v>1</v>
      </c>
      <c r="AP313" s="4">
        <f t="shared" si="1147"/>
        <v>2.3333333333321211</v>
      </c>
      <c r="AQ313" s="4">
        <f t="shared" si="1148"/>
        <v>2.000000000003638</v>
      </c>
      <c r="AR313" s="4">
        <f t="shared" si="1149"/>
        <v>2.5999999999992722</v>
      </c>
      <c r="AS313" s="4">
        <f t="shared" si="1150"/>
        <v>8</v>
      </c>
      <c r="AT313" s="4">
        <f t="shared" si="1151"/>
        <v>5.4</v>
      </c>
      <c r="AU313" s="1"/>
      <c r="BA313" s="11">
        <f t="shared" si="1317"/>
        <v>-1.5</v>
      </c>
      <c r="BB313" s="11">
        <f t="shared" si="1318"/>
        <v>-6</v>
      </c>
      <c r="BC313" s="12">
        <f t="shared" si="1319"/>
        <v>-13.999999999998181</v>
      </c>
      <c r="BD313" s="13">
        <f t="shared" si="1320"/>
        <v>-63</v>
      </c>
      <c r="BJ313" s="11">
        <f t="shared" si="1174"/>
        <v>1</v>
      </c>
      <c r="BK313" s="11">
        <f t="shared" si="1175"/>
        <v>0.59999999999999964</v>
      </c>
      <c r="BL313" s="11">
        <f t="shared" si="1176"/>
        <v>2.3999999999989079</v>
      </c>
      <c r="BM313" s="11">
        <f t="shared" si="1177"/>
        <v>3.3333333333321207</v>
      </c>
      <c r="BN313" s="11">
        <f t="shared" si="1178"/>
        <v>0.99999999999909051</v>
      </c>
      <c r="BO313" s="11">
        <f t="shared" si="1179"/>
        <v>7.000000000001819</v>
      </c>
      <c r="BP313" s="11">
        <f t="shared" si="1180"/>
        <v>11.200000000001818</v>
      </c>
      <c r="BQ313" s="1">
        <v>1</v>
      </c>
      <c r="BR313" s="11">
        <f t="shared" si="1181"/>
        <v>2.3333333333321211</v>
      </c>
      <c r="BS313" s="11">
        <f t="shared" si="1182"/>
        <v>2.000000000003638</v>
      </c>
      <c r="BT313" s="11">
        <f t="shared" si="1183"/>
        <v>2.5999999999992722</v>
      </c>
      <c r="BU313" s="11">
        <f t="shared" si="1184"/>
        <v>8</v>
      </c>
      <c r="BV313" s="11">
        <f t="shared" si="1185"/>
        <v>5.4</v>
      </c>
      <c r="BY313" s="126"/>
      <c r="BZ313" s="126"/>
      <c r="CB313" s="1">
        <f t="shared" si="1186"/>
        <v>0</v>
      </c>
      <c r="CC313" s="1">
        <f t="shared" si="1187"/>
        <v>0</v>
      </c>
      <c r="CD313" s="1">
        <f t="shared" si="1188"/>
        <v>0</v>
      </c>
      <c r="CE313" s="126">
        <f t="shared" si="1152"/>
        <v>0</v>
      </c>
      <c r="CF313" s="1">
        <f t="shared" si="1189"/>
        <v>0</v>
      </c>
      <c r="CG313" s="1" t="str">
        <f t="shared" si="1190"/>
        <v/>
      </c>
      <c r="CH313" s="1">
        <f t="shared" si="1153"/>
        <v>1</v>
      </c>
      <c r="CI313" s="1">
        <f t="shared" si="1191"/>
        <v>1</v>
      </c>
      <c r="CJ313" s="1" t="str">
        <f t="shared" si="1192"/>
        <v/>
      </c>
      <c r="CK313" s="1" t="str">
        <f t="shared" si="1193"/>
        <v/>
      </c>
      <c r="CL313" s="1">
        <f t="shared" si="1194"/>
        <v>1</v>
      </c>
      <c r="CM313" s="1">
        <f t="shared" si="1195"/>
        <v>1</v>
      </c>
      <c r="CN313" s="1">
        <f t="shared" si="1345"/>
        <v>1</v>
      </c>
      <c r="CO313" s="1" t="str">
        <f t="shared" si="1346"/>
        <v/>
      </c>
      <c r="CP313" s="1" t="str">
        <f t="shared" si="1347"/>
        <v/>
      </c>
      <c r="CQ313" s="1">
        <f t="shared" si="1348"/>
        <v>1</v>
      </c>
      <c r="CS313" s="1">
        <f t="shared" si="1200"/>
        <v>0</v>
      </c>
      <c r="CT313" s="1">
        <f t="shared" si="1201"/>
        <v>0</v>
      </c>
      <c r="CU313" s="1">
        <f t="shared" si="1202"/>
        <v>0</v>
      </c>
      <c r="CV313" s="126">
        <f t="shared" si="1156"/>
        <v>0</v>
      </c>
      <c r="CW313" s="1">
        <f t="shared" si="1203"/>
        <v>1</v>
      </c>
      <c r="CX313" s="1" t="str">
        <f t="shared" si="1204"/>
        <v/>
      </c>
      <c r="CY313" s="1" t="str">
        <f t="shared" si="1205"/>
        <v/>
      </c>
      <c r="CZ313" s="1" t="str">
        <f t="shared" si="1206"/>
        <v/>
      </c>
      <c r="DA313" s="1" t="str">
        <f t="shared" si="1207"/>
        <v/>
      </c>
      <c r="DB313" s="1">
        <f t="shared" si="1208"/>
        <v>0</v>
      </c>
      <c r="DC313" s="1">
        <f t="shared" si="1209"/>
        <v>1</v>
      </c>
      <c r="DD313" s="1" t="str">
        <f t="shared" si="1210"/>
        <v/>
      </c>
      <c r="DE313" s="1" t="str">
        <f t="shared" si="1349"/>
        <v/>
      </c>
      <c r="DF313" s="1"/>
      <c r="DG313" s="126">
        <f t="shared" si="1157"/>
        <v>0</v>
      </c>
      <c r="DH313" s="1">
        <f t="shared" si="1212"/>
        <v>0</v>
      </c>
      <c r="DI313" s="1">
        <f t="shared" si="1213"/>
        <v>0</v>
      </c>
      <c r="DJ313" s="1">
        <f t="shared" si="1214"/>
        <v>0</v>
      </c>
      <c r="DK313" s="1">
        <f t="shared" si="1215"/>
        <v>0</v>
      </c>
      <c r="DL313" s="1"/>
      <c r="DM313" s="1">
        <f t="shared" si="1216"/>
        <v>1</v>
      </c>
      <c r="DN313" s="1" t="str">
        <f t="shared" si="1217"/>
        <v/>
      </c>
      <c r="DO313" s="1" t="str">
        <f t="shared" si="1218"/>
        <v/>
      </c>
      <c r="DP313" s="1" t="str">
        <f t="shared" si="1219"/>
        <v/>
      </c>
      <c r="DQ313" s="1" t="str">
        <f t="shared" si="1220"/>
        <v/>
      </c>
      <c r="DR313" s="1" t="str">
        <f t="shared" si="1221"/>
        <v/>
      </c>
      <c r="DS313" s="1" t="str">
        <f t="shared" si="1222"/>
        <v/>
      </c>
      <c r="DT313" s="1" t="str">
        <f t="shared" si="1223"/>
        <v/>
      </c>
      <c r="DU313" s="1" t="str">
        <f t="shared" si="1224"/>
        <v/>
      </c>
      <c r="DV313" s="1">
        <f t="shared" si="1225"/>
        <v>0</v>
      </c>
      <c r="DW313" s="1">
        <f t="shared" si="1226"/>
        <v>0</v>
      </c>
      <c r="DX313" s="1" t="str">
        <f t="shared" si="1227"/>
        <v/>
      </c>
      <c r="DY313" s="1" t="str">
        <f t="shared" si="1228"/>
        <v/>
      </c>
      <c r="EA313" s="1">
        <f t="shared" si="1229"/>
        <v>0</v>
      </c>
      <c r="EB313" s="1">
        <f t="shared" si="1230"/>
        <v>0</v>
      </c>
      <c r="EC313" s="1">
        <f t="shared" si="1231"/>
        <v>0</v>
      </c>
      <c r="ED313" s="1">
        <f t="shared" si="1232"/>
        <v>0</v>
      </c>
      <c r="EF313" s="1">
        <f t="shared" si="1233"/>
        <v>0</v>
      </c>
      <c r="EG313" s="1">
        <f t="shared" si="1234"/>
        <v>0</v>
      </c>
      <c r="EH313" s="1">
        <f t="shared" si="1235"/>
        <v>0</v>
      </c>
      <c r="EI313" s="1">
        <f t="shared" si="1236"/>
        <v>0</v>
      </c>
      <c r="EK313" s="1">
        <f t="shared" si="1237"/>
        <v>1</v>
      </c>
      <c r="EL313" s="1">
        <f t="shared" si="1238"/>
        <v>1</v>
      </c>
      <c r="EM313" s="1">
        <f t="shared" si="1239"/>
        <v>1</v>
      </c>
      <c r="EO313" s="1">
        <f t="shared" si="1240"/>
        <v>1</v>
      </c>
      <c r="EP313" s="1">
        <f t="shared" si="1241"/>
        <v>1</v>
      </c>
      <c r="EQ313" s="1">
        <f t="shared" si="1242"/>
        <v>1</v>
      </c>
      <c r="ES313" s="1">
        <f t="shared" si="1243"/>
        <v>1</v>
      </c>
      <c r="ET313" s="1">
        <f t="shared" si="1244"/>
        <v>1</v>
      </c>
      <c r="EU313" s="1">
        <f t="shared" si="1245"/>
        <v>1</v>
      </c>
      <c r="EV313" s="1">
        <f t="shared" si="1246"/>
        <v>1</v>
      </c>
      <c r="EW313" s="1">
        <f t="shared" si="1247"/>
        <v>0</v>
      </c>
      <c r="EY313" s="1">
        <f t="shared" si="1248"/>
        <v>1</v>
      </c>
      <c r="EZ313" s="1">
        <f t="shared" si="1249"/>
        <v>1</v>
      </c>
      <c r="FA313" s="1">
        <f t="shared" si="1250"/>
        <v>1</v>
      </c>
      <c r="FC313" s="1">
        <f t="shared" si="1251"/>
        <v>1</v>
      </c>
      <c r="FD313" s="1">
        <f t="shared" si="1252"/>
        <v>1</v>
      </c>
      <c r="FE313" s="1"/>
      <c r="FF313" s="1">
        <f t="shared" si="1253"/>
        <v>1</v>
      </c>
      <c r="FG313" s="1">
        <f t="shared" si="1254"/>
        <v>1</v>
      </c>
      <c r="FH313" s="1">
        <f t="shared" si="1255"/>
        <v>1</v>
      </c>
      <c r="FI313" s="1">
        <f t="shared" si="1256"/>
        <v>0</v>
      </c>
      <c r="FJ313" s="1">
        <f t="shared" si="1257"/>
        <v>0</v>
      </c>
      <c r="FK313" s="1">
        <f t="shared" si="1258"/>
        <v>0</v>
      </c>
      <c r="FL313" s="1">
        <f t="shared" si="1259"/>
        <v>0</v>
      </c>
      <c r="FN313" s="1" t="str">
        <f t="shared" si="1260"/>
        <v/>
      </c>
      <c r="FO313" s="1" t="str">
        <f t="shared" si="1261"/>
        <v/>
      </c>
      <c r="FP313" s="1">
        <f t="shared" si="1262"/>
        <v>0</v>
      </c>
      <c r="FV313" s="1">
        <f t="shared" si="1321"/>
        <v>0</v>
      </c>
      <c r="FW313" s="1">
        <f t="shared" si="1322"/>
        <v>0</v>
      </c>
      <c r="FX313" s="1">
        <f t="shared" si="1350"/>
        <v>0</v>
      </c>
      <c r="GA313" s="1">
        <f t="shared" si="1265"/>
        <v>0</v>
      </c>
      <c r="GB313" s="1">
        <f t="shared" si="1266"/>
        <v>0</v>
      </c>
      <c r="GC313" s="1">
        <f t="shared" si="1267"/>
        <v>0</v>
      </c>
      <c r="GD313" s="1">
        <f t="shared" si="1268"/>
        <v>0</v>
      </c>
      <c r="GE313" s="1">
        <f t="shared" si="1269"/>
        <v>1</v>
      </c>
      <c r="GF313" s="1">
        <f t="shared" si="1270"/>
        <v>1</v>
      </c>
      <c r="GG313" s="1">
        <f t="shared" si="1271"/>
        <v>1</v>
      </c>
      <c r="GI313" s="1">
        <f t="shared" si="1272"/>
        <v>1</v>
      </c>
      <c r="GK313" s="1">
        <f t="shared" si="1273"/>
        <v>0</v>
      </c>
      <c r="GL313" s="1">
        <f t="shared" si="1274"/>
        <v>0</v>
      </c>
      <c r="GM313" s="1">
        <f t="shared" si="1275"/>
        <v>0</v>
      </c>
      <c r="GN313" s="1">
        <f t="shared" si="1276"/>
        <v>0</v>
      </c>
      <c r="GO313" s="1">
        <f t="shared" si="1277"/>
        <v>1</v>
      </c>
      <c r="GP313" s="1">
        <f t="shared" si="1278"/>
        <v>1</v>
      </c>
      <c r="GQ313" s="1">
        <f t="shared" si="1279"/>
        <v>1</v>
      </c>
      <c r="GS313" s="1">
        <f t="shared" si="1280"/>
        <v>1</v>
      </c>
      <c r="GT313" s="1">
        <f t="shared" si="1281"/>
        <v>1</v>
      </c>
      <c r="GU313" s="1">
        <f t="shared" si="1282"/>
        <v>1</v>
      </c>
      <c r="GV313" s="1">
        <f t="shared" si="1283"/>
        <v>1</v>
      </c>
      <c r="GW313" s="1">
        <f t="shared" si="1284"/>
        <v>1</v>
      </c>
      <c r="GX313" s="1">
        <f t="shared" si="1285"/>
        <v>1</v>
      </c>
      <c r="GY313" s="1">
        <f t="shared" si="1286"/>
        <v>1</v>
      </c>
      <c r="GZ313" s="1"/>
      <c r="HA313" s="1">
        <f t="shared" si="1287"/>
        <v>1</v>
      </c>
      <c r="HB313" s="1">
        <f t="shared" si="1288"/>
        <v>1</v>
      </c>
      <c r="HC313" s="1">
        <f t="shared" si="1289"/>
        <v>1</v>
      </c>
      <c r="HD313" s="1">
        <f t="shared" si="1290"/>
        <v>1</v>
      </c>
      <c r="HE313" s="1">
        <f t="shared" si="1291"/>
        <v>0</v>
      </c>
      <c r="HF313" s="1">
        <f t="shared" si="1292"/>
        <v>0</v>
      </c>
      <c r="HH313" s="1">
        <f t="shared" si="1293"/>
        <v>1</v>
      </c>
      <c r="HI313" s="1">
        <f t="shared" si="1294"/>
        <v>0</v>
      </c>
      <c r="HJ313" s="1">
        <f t="shared" si="1295"/>
        <v>0</v>
      </c>
      <c r="HK313" s="1">
        <f t="shared" si="1296"/>
        <v>0</v>
      </c>
      <c r="HL313" s="1">
        <f t="shared" si="1297"/>
        <v>0</v>
      </c>
      <c r="HM313" s="1">
        <f t="shared" si="1298"/>
        <v>0</v>
      </c>
      <c r="HO313" s="1" t="str">
        <f t="shared" si="1351"/>
        <v/>
      </c>
      <c r="HP313" s="1">
        <f t="shared" si="1352"/>
        <v>1</v>
      </c>
      <c r="HQ313" s="1" t="str">
        <f t="shared" si="1353"/>
        <v/>
      </c>
      <c r="HR313">
        <f t="shared" si="1354"/>
        <v>1</v>
      </c>
      <c r="HS313" s="1" t="str">
        <f t="shared" si="1355"/>
        <v/>
      </c>
      <c r="HT313">
        <f t="shared" si="1356"/>
        <v>1</v>
      </c>
      <c r="HU313" t="str">
        <f t="shared" si="1357"/>
        <v/>
      </c>
      <c r="HV313" s="1">
        <f t="shared" si="1358"/>
        <v>1</v>
      </c>
      <c r="HW313" s="1" t="str">
        <f t="shared" si="1359"/>
        <v/>
      </c>
      <c r="HX313" s="1">
        <f t="shared" si="1360"/>
        <v>1</v>
      </c>
      <c r="HZ313" s="1" t="str">
        <f t="shared" si="1331"/>
        <v/>
      </c>
      <c r="IA313" s="1">
        <f t="shared" si="1332"/>
        <v>1</v>
      </c>
      <c r="IB313" s="1" t="str">
        <f t="shared" si="1333"/>
        <v/>
      </c>
      <c r="IC313" s="1">
        <f t="shared" si="1334"/>
        <v>1</v>
      </c>
      <c r="ID313" s="1" t="str">
        <f t="shared" si="1335"/>
        <v/>
      </c>
      <c r="IE313" s="1">
        <f t="shared" si="1336"/>
        <v>1</v>
      </c>
      <c r="IF313" s="1" t="str">
        <f t="shared" si="1337"/>
        <v/>
      </c>
      <c r="IG313" s="1">
        <f t="shared" si="1338"/>
        <v>1</v>
      </c>
      <c r="IH313" s="1" t="str">
        <f t="shared" si="1339"/>
        <v/>
      </c>
      <c r="II313" s="1">
        <f t="shared" si="1340"/>
        <v>1</v>
      </c>
    </row>
    <row r="314" spans="1:243" x14ac:dyDescent="0.2">
      <c r="A314" s="14">
        <f t="shared" si="1129"/>
        <v>314</v>
      </c>
      <c r="C314" s="2">
        <v>42566</v>
      </c>
      <c r="G314" s="3">
        <v>109.11</v>
      </c>
      <c r="H314" s="3">
        <v>121.117</v>
      </c>
      <c r="I314" s="3">
        <v>131.28</v>
      </c>
      <c r="J314" s="4">
        <v>171.21</v>
      </c>
      <c r="P314" s="128">
        <f t="shared" si="1341"/>
        <v>3499</v>
      </c>
      <c r="Q314" s="5">
        <f t="shared" si="1342"/>
        <v>3883.7500000000005</v>
      </c>
      <c r="R314" s="6">
        <f t="shared" si="1343"/>
        <v>4220</v>
      </c>
      <c r="S314" s="7">
        <f t="shared" si="1344"/>
        <v>5493.0000000000009</v>
      </c>
      <c r="Y314" s="4">
        <f t="shared" ref="Y314:Y346" si="1361">ABS(BA314)</f>
        <v>2.5000000000004547</v>
      </c>
      <c r="Z314" s="1">
        <f t="shared" ref="Z314:Z346" si="1362">ABS(BB314)</f>
        <v>9.75</v>
      </c>
      <c r="AA314" s="1">
        <f t="shared" ref="AA314:AA346" si="1363">ABS(BC314)</f>
        <v>16.5</v>
      </c>
      <c r="AB314" s="1">
        <f t="shared" ref="AB314:AB346" si="1364">ABS(BD314)</f>
        <v>42.999999999999091</v>
      </c>
      <c r="AC314" s="1"/>
      <c r="AD314" s="1"/>
      <c r="AE314" s="126"/>
      <c r="AF314" s="126"/>
      <c r="AG314" s="126"/>
      <c r="AH314" s="4">
        <f t="shared" si="1139"/>
        <v>1.4999999999990905</v>
      </c>
      <c r="AI314" s="4">
        <f t="shared" si="1140"/>
        <v>0.84999999999909015</v>
      </c>
      <c r="AJ314" s="4">
        <f t="shared" si="1141"/>
        <v>0.15000000000000036</v>
      </c>
      <c r="AK314" s="4">
        <f t="shared" si="1142"/>
        <v>1.25</v>
      </c>
      <c r="AL314" s="4">
        <f t="shared" si="1143"/>
        <v>1.5</v>
      </c>
      <c r="AM314" s="4">
        <f t="shared" si="1144"/>
        <v>2.1666666666669698</v>
      </c>
      <c r="AN314" s="4">
        <f t="shared" si="1145"/>
        <v>0.69999999999963691</v>
      </c>
      <c r="AO314" s="4">
        <f t="shared" si="1146"/>
        <v>1</v>
      </c>
      <c r="AP314" s="4">
        <f t="shared" si="1147"/>
        <v>0.1666666666651504</v>
      </c>
      <c r="AQ314" s="4">
        <f t="shared" si="1148"/>
        <v>4.0416666666669698</v>
      </c>
      <c r="AR314" s="4">
        <f t="shared" si="1149"/>
        <v>1.5999999999990902</v>
      </c>
      <c r="AS314" s="4">
        <f t="shared" si="1150"/>
        <v>0.19444444444464715</v>
      </c>
      <c r="AT314" s="4">
        <f t="shared" si="1151"/>
        <v>0.73333333333230222</v>
      </c>
      <c r="AU314" s="1"/>
      <c r="BA314" s="11">
        <f t="shared" si="1317"/>
        <v>-2.5000000000004547</v>
      </c>
      <c r="BB314" s="11">
        <f t="shared" si="1318"/>
        <v>-9.75</v>
      </c>
      <c r="BC314" s="12">
        <f t="shared" si="1319"/>
        <v>-16.5</v>
      </c>
      <c r="BD314" s="13">
        <f t="shared" si="1320"/>
        <v>-42.999999999999091</v>
      </c>
      <c r="BJ314" s="11">
        <f t="shared" ref="BJ314:BJ346" si="1365">((BA314*2)-(BB314/BJ$3))</f>
        <v>1.4999999999990905</v>
      </c>
      <c r="BK314" s="11">
        <f t="shared" ref="BK314:BK346" si="1366">((BA314*2)-(BB314/BK$3))</f>
        <v>0.84999999999909015</v>
      </c>
      <c r="BL314" s="11">
        <f t="shared" ref="BL314:BL346" si="1367">BB314-(BC314/BL$3)</f>
        <v>0.15000000000000036</v>
      </c>
      <c r="BM314" s="11">
        <f t="shared" ref="BM314:BM346" si="1368">BB314-(BC314/BM$3)</f>
        <v>1.25</v>
      </c>
      <c r="BN314" s="11">
        <f t="shared" ref="BN314:BN346" si="1369">BB314-(BC314/BN$3)</f>
        <v>-1.5</v>
      </c>
      <c r="BO314" s="11">
        <f t="shared" ref="BO314:BO346" si="1370">BC314-(BD314/BO$3)</f>
        <v>-2.1666666666669698</v>
      </c>
      <c r="BP314" s="11">
        <f t="shared" ref="BP314:BP346" si="1371">BC314-(BD314/BP$3)</f>
        <v>0.69999999999963691</v>
      </c>
      <c r="BQ314" s="1">
        <v>1</v>
      </c>
      <c r="BR314" s="11">
        <f t="shared" ref="BR314:BR346" si="1372">-(BK314*BK$3-BM314)</f>
        <v>-0.1666666666651504</v>
      </c>
      <c r="BS314" s="11">
        <f t="shared" ref="BS314:BS346" si="1373">-(BM314*BM$3-BO314)</f>
        <v>-4.0416666666669698</v>
      </c>
      <c r="BT314" s="11">
        <f t="shared" ref="BT314:BT346" si="1374">((BA314*2)-(BC314/BT$3))</f>
        <v>1.5999999999990902</v>
      </c>
      <c r="BU314" s="11">
        <f t="shared" ref="BU314:BU346" si="1375">BB314-(BD314/BU$3)</f>
        <v>-0.19444444444464715</v>
      </c>
      <c r="BV314" s="11">
        <f t="shared" ref="BV314:BV346" si="1376">(BA314*2)-(BD314/BV$3)</f>
        <v>0.73333333333230222</v>
      </c>
      <c r="BY314" s="126"/>
      <c r="BZ314" s="126"/>
      <c r="CB314" s="1">
        <f t="shared" ref="CB314:CB346" si="1377">IF(OR(BA314=0,BK314=0),1,IF(BA314&gt;0,IF(BK314&gt;0,1,0),IF(BK314&lt;0,1,0)))</f>
        <v>0</v>
      </c>
      <c r="CC314" s="1">
        <f t="shared" ref="CC314:CC346" si="1378">IF(OR(BB314=0,BK314=0),1,IF(BB314&gt;0,IF(BK314&gt;0,1,0),IF(BK314&lt;0,1,0)))</f>
        <v>0</v>
      </c>
      <c r="CD314" s="1">
        <f t="shared" ref="CD314:CD346" si="1379">IF(OR(BC314=0,BK314=0),1,IF(BC314&gt;0,IF(BK314&gt;0,1,0),IF(BK314&lt;0,1,0)))</f>
        <v>0</v>
      </c>
      <c r="CE314" s="126">
        <f t="shared" si="1152"/>
        <v>0</v>
      </c>
      <c r="CF314" s="1">
        <f t="shared" ref="CF314:CF346" si="1380">IF(OR(AND(BD314&gt;-0.001,BD314&lt;0.001),AND(BK314&gt;-0.001,BK314&lt;0.001)),0,IF(BD314&gt;0,IF(BK314&gt;0,1,0),IF(BK314&lt;0,1,0)))</f>
        <v>0</v>
      </c>
      <c r="CG314" s="1" t="str">
        <f t="shared" ref="CG314:CG345" si="1381">IF(CE314=0,"",IF(OR(BK314=0,BO314=0),1,IF(BK314&gt;0,IF(BO314&gt;0,1,0),IF(BO314&lt;0,1,0))))</f>
        <v/>
      </c>
      <c r="CH314" s="1" t="str">
        <f t="shared" si="1153"/>
        <v/>
      </c>
      <c r="CI314" s="1">
        <f t="shared" ref="CI314:CI346" si="1382">IF(CV314=0,IF(AND(BK314&gt;-0.001,BD314&lt;0.001),1,IF(AND(BK314&lt;0.001,BD314&gt;-0.001),1,0)),"")</f>
        <v>1</v>
      </c>
      <c r="CJ314" s="1">
        <f t="shared" ref="CJ314:CJ346" si="1383">IF(DI314=1,IF(AND(BK314&gt;-0.001,BD314&lt;0.001),1,IF(AND(BK314&lt;0.001,BD314&gt;-0.001),1,0)),"")</f>
        <v>1</v>
      </c>
      <c r="CK314" s="1" t="str">
        <f t="shared" ref="CK314:CK346" si="1384">IF(CV314=1,IF(AND(BK314&gt;-0.001,BD314&lt;0.001),1,IF(AND(BK314&lt;0.001,BD314&gt;-0.001),1,0)),"")</f>
        <v/>
      </c>
      <c r="CL314" s="1">
        <f t="shared" ref="CL314:CL346" si="1385">IF(OR(BK314=0,BM314=0),1,IF(BK314&gt;0,IF(BM314&gt;0,1,0),IF(BM314&lt;0,1,0)))</f>
        <v>1</v>
      </c>
      <c r="CM314" s="1">
        <f t="shared" ref="CM314:CM345" si="1386">IF(CL314=1,IF(OR(BD314=0,BK314=0),1,IF(BD314&gt;0,IF(BK314&lt;0,1,0),IF(BK314&gt;0,1,0))),"")</f>
        <v>1</v>
      </c>
      <c r="CN314" s="1">
        <f t="shared" si="1345"/>
        <v>1</v>
      </c>
      <c r="CO314" s="1" t="str">
        <f t="shared" si="1346"/>
        <v/>
      </c>
      <c r="CP314" s="1" t="str">
        <f t="shared" si="1347"/>
        <v/>
      </c>
      <c r="CQ314" s="1">
        <f t="shared" si="1348"/>
        <v>1</v>
      </c>
      <c r="CS314" s="1">
        <f t="shared" ref="CS314:CS346" si="1387">IF(OR(BA314=0,BM314=0),1,IF(BA314&gt;0,IF(BM314&gt;0,1,0),IF(BM314&lt;0,1,0)))</f>
        <v>0</v>
      </c>
      <c r="CT314" s="1">
        <f t="shared" ref="CT314:CT346" si="1388">IF(OR(BB314=0,BM314=0),1,IF(BB314&gt;0,IF(BM314&gt;0,1,0),IF(BM314&lt;0,1,0)))</f>
        <v>0</v>
      </c>
      <c r="CU314" s="1">
        <f t="shared" ref="CU314:CU346" si="1389">IF(OR(BC314=0,BM314=0),1,IF(BC314&gt;0,IF(BM314&gt;0,1,0),IF(BM314&lt;0,1,0)))</f>
        <v>0</v>
      </c>
      <c r="CV314" s="126">
        <f t="shared" si="1156"/>
        <v>0</v>
      </c>
      <c r="CW314" s="1">
        <f t="shared" ref="CW314:CW346" si="1390">IF(AND(BC314&gt;-0.0001,BD314 &gt;-0.0001),1,IF(AND(BC314&lt;0.0001,BD314&lt;0.0001),1,""))</f>
        <v>1</v>
      </c>
      <c r="CX314" s="1" t="str">
        <f t="shared" ref="CX314:CX346" si="1391">IF(CV314=1,1,"")</f>
        <v/>
      </c>
      <c r="CY314" s="1" t="str">
        <f t="shared" ref="CY314:CY345" si="1392">IF(CX314=1,IF(OR(BA314=0,BK314=0),1,IF(BA314&gt;0,IF(BK314&gt;0,1,0),IF(BK314&lt;0,1,0))),"")</f>
        <v/>
      </c>
      <c r="CZ314" s="1" t="str">
        <f t="shared" ref="CZ314:CZ346" si="1393">IF(CX314=1,IF(OR(BD314=0,BK314=0),1,IF(BD314&gt;0,IF(BK314&gt;0,1,0),IF(BK314&lt;0,1,0))),"")</f>
        <v/>
      </c>
      <c r="DA314" s="1" t="str">
        <f t="shared" ref="DA314:DA346" si="1394">IF(CX314=1,IF(OR(BD314=0,BO314=0),1,IF(BD314&gt;0,IF(BO314&gt;0,1,0),IF(BO314&lt;0,1,0))),"")</f>
        <v/>
      </c>
      <c r="DB314" s="1">
        <f t="shared" ref="DB314:DB346" si="1395">IF(CX314="",IF(OR(BD314=0,BO314=0),1,IF(BD314&gt;0,IF(BO314&gt;0,1,0),IF(BO314&lt;0,1,0))),"")</f>
        <v>1</v>
      </c>
      <c r="DC314" s="1" t="str">
        <f t="shared" ref="DC314:DC346" si="1396">IF(DJ314=0,IF(AND(BM314&gt;-0.001,BD314&lt;0.001),1,IF(AND(BM314&lt;0.001,BD314&gt;-0.001),1,0)),"")</f>
        <v/>
      </c>
      <c r="DD314" s="1">
        <f t="shared" ref="DD314:DD346" si="1397">IF(DJ314=1,IF(AND(BM314&gt;-0.001,BD314&lt;0.001),1,IF(AND(BM314&lt;0.001,BD314&gt;-0.001),1,0)),"")</f>
        <v>1</v>
      </c>
      <c r="DE314" s="1" t="str">
        <f t="shared" si="1349"/>
        <v/>
      </c>
      <c r="DF314" s="1"/>
      <c r="DG314" s="126">
        <f t="shared" si="1157"/>
        <v>1</v>
      </c>
      <c r="DH314" s="1">
        <f t="shared" ref="DH314:DH346" si="1398">IF(OR(BB314=0,BO314=0),1,IF(BB314&gt;0,IF(BO314&gt;0,1,0),IF(BO314&lt;0,1,0)))</f>
        <v>1</v>
      </c>
      <c r="DI314" s="1">
        <f t="shared" ref="DI314:DI346" si="1399">IF(OR(BC314=0,BO314=0),1,IF(BC314&gt;0,IF(BO314&gt;0,1,0),IF(BO314&lt;0,1,0)))</f>
        <v>1</v>
      </c>
      <c r="DJ314" s="1">
        <f t="shared" ref="DJ314:DJ346" si="1400">IF(OR(BD314=0,BO314=0),1,IF(BD314&gt;0,IF(BO314&gt;0,1,0),IF(BO314&lt;0,1,0)))</f>
        <v>1</v>
      </c>
      <c r="DK314" s="1" t="str">
        <f t="shared" ref="DK314:DK345" si="1401">IF(DJ314=0,IF(OR(BD314=0,BM314=0),1,IF(BD314&gt;0,IF(BM314&gt;0,1,0),IF(BM314&lt;0,1,0))),"")</f>
        <v/>
      </c>
      <c r="DL314" s="1"/>
      <c r="DM314" s="1" t="str">
        <f t="shared" ref="DM314:DM346" si="1402">IF(DJ314=0,IF(OR(BK314=0,BM314=0),1,IF(BK314&gt;0,IF(BM314&gt;0,1,0),IF(BM314&lt;0,1,0))),"")</f>
        <v/>
      </c>
      <c r="DN314" s="1">
        <f t="shared" ref="DN314:DN346" si="1403">IF(DJ314=1,IF(OR(BD314=0,BM314=0),1,IF(BD314&gt;0,IF(BM314&gt;0,1,0),IF(BM314&lt;0,1,0))),"")</f>
        <v>0</v>
      </c>
      <c r="DO314" s="1">
        <f t="shared" ref="DO314:DO346" si="1404">IF(DJ314=1,IF(OR(BK314=0,BM314=0),1,IF(BK314&gt;0,IF(BM314&gt;0,1,0),IF(BM314&lt;0,1,0))),"")</f>
        <v>1</v>
      </c>
      <c r="DP314" s="1">
        <f t="shared" ref="DP314:DP346" si="1405">IF(DJ314=1,IF(OR(BD314=0,BK314=0),1,IF(BD314&gt;0,IF(BK314&gt;0,1,0),IF(BK314&lt;0,1,0))),"")</f>
        <v>0</v>
      </c>
      <c r="DQ314" s="1">
        <f t="shared" ref="DQ314:DQ346" si="1406">IF(DJ314=1,IF(OR(BK314=0,BM314=0),1,IF(BK314&gt;0,IF(BM314&gt;0,1,0),IF(BM314&lt;0,1,0))),"")</f>
        <v>1</v>
      </c>
      <c r="DR314" s="1">
        <f t="shared" ref="DR314:DR346" si="1407">IF(DJ314=1,IF(OR(BM314=0,BP314=0),1,IF(BM314&gt;0,IF(BP314&gt;0,1,0),IF(BP314&lt;0,1,0))),"")</f>
        <v>1</v>
      </c>
      <c r="DS314" s="1">
        <f t="shared" ref="DS314:DS346" si="1408">IF(DJ314=1,IF(OR(BM314=0,BT314=0),1,IF(BM314&gt;0,IF(BT314&gt;0,1,0),IF(BT314&lt;0,1,0))),"")</f>
        <v>1</v>
      </c>
      <c r="DT314" s="1">
        <f t="shared" ref="DT314:DT346" si="1409">IF(DJ314=1,IF(OR(BM314=0,BU314=0),1,IF(BM314&gt;0,IF(BU314&gt;0,1,0),IF(BU314&lt;0,1,0))),"")</f>
        <v>0</v>
      </c>
      <c r="DU314" s="1">
        <f t="shared" ref="DU314:DU346" si="1410">IF(DJ314=1,IF(OR(AND(BO314&gt;-0.001,BM314&lt;0.001, BK314&lt;0.001),AND(BO314&lt;0.001,BM314&gt;-0.001,BK314&gt;-0.001)),1,0),"")</f>
        <v>1</v>
      </c>
      <c r="DV314" s="1">
        <f t="shared" ref="DV314:DV346" si="1411">IF(OR(AND(BD314&gt;-0.001, BD314 &lt;0.001),AND(BO314&gt;-0.001,BO314&lt;0.001)),1,IF(BD314&gt;-0.001,IF(BO314&gt;-0.001,1,0),IF(BO314&lt;0.001,1,0)))</f>
        <v>1</v>
      </c>
      <c r="DW314" s="1">
        <f t="shared" ref="DW314:DW346" si="1412">IF(OR(AND(BD314&gt;0, BC314 &lt;0),AND(BD314&lt;0, BC314 &gt;0)),1,0)</f>
        <v>0</v>
      </c>
      <c r="DX314" s="1" t="str">
        <f t="shared" ref="DX314:DX345" si="1413">IF(DW314=1,IF(OR(AND(BD314&gt;0,BM314&lt;0.001),AND(BD314&lt;0,BM314&gt;-0.001)),1,0),"")</f>
        <v/>
      </c>
      <c r="DY314" s="1" t="str">
        <f t="shared" ref="DY314:DY346" si="1414">IF(DK314=1,IF(OR(AND(BK314&gt;-0.001,BM314&gt;-0.001),AND(BK314&lt;0.001,BM314&lt;0.001)),1,0),"")</f>
        <v/>
      </c>
      <c r="EA314" s="1">
        <f t="shared" ref="EA314:EA346" si="1415">IF(OR(BA314=0,BU314=0),1,IF(BA314&gt;0,IF(BU314&gt;0,1,0),IF(BU314&lt;0,1,0)))</f>
        <v>1</v>
      </c>
      <c r="EB314" s="1">
        <f t="shared" ref="EB314:EB346" si="1416">IF(OR(BB314=0,BU314=0),1,IF(BB314&gt;0,IF(BU314&gt;0,1,0),IF(BU314&lt;0,1,0)))</f>
        <v>1</v>
      </c>
      <c r="EC314" s="1">
        <f t="shared" ref="EC314:EC346" si="1417">IF(OR(BC314=0,BU314=0),1,IF(BC314&gt;0,IF(BU314&gt;0,1,0),IF(BU314&lt;0,1,0)))</f>
        <v>1</v>
      </c>
      <c r="ED314" s="1">
        <f t="shared" ref="ED314:ED346" si="1418">IF(OR(BD314=0,BU314=0),1,IF(BD314&gt;0,IF(BU314&gt;0,1,0),IF(BU314&lt;0,1,0)))</f>
        <v>1</v>
      </c>
      <c r="EF314" s="1">
        <f t="shared" ref="EF314:EF346" si="1419">IF(BA314&gt;0,IF(BS314&gt;0,1,0),IF(BS314&lt;0,1,0))</f>
        <v>1</v>
      </c>
      <c r="EG314" s="1">
        <f t="shared" ref="EG314:EG346" si="1420">IF(BB314&gt;0,IF(BS314&gt;0,1,0),IF(BS314&lt;0,1,0))</f>
        <v>1</v>
      </c>
      <c r="EH314" s="1">
        <f t="shared" ref="EH314:EH346" si="1421">IF(BC314&gt;0,IF(BS314&gt;0,1,0),IF(BS314&lt;0,1,0))</f>
        <v>1</v>
      </c>
      <c r="EI314" s="1">
        <f t="shared" ref="EI314:EI346" si="1422">IF(BD314&gt;0,IF(BS314&gt;0,1,0),IF(BS314&lt;0,1,0))</f>
        <v>1</v>
      </c>
      <c r="EK314" s="1">
        <f t="shared" ref="EK314:EK346" si="1423">IF(OR(BA314=0,BB314=0),1,IF(BA314&gt;0,IF(BB314&gt;0,1,0),IF(BB314&lt;0,1,0)))</f>
        <v>1</v>
      </c>
      <c r="EL314" s="1">
        <f t="shared" ref="EL314:EL346" si="1424">IF(OR(BA314=0,BC314=0),1,IF(BA314&gt;0,IF(BC314&gt;0,1,0),IF(BC314&lt;0,1,0)))</f>
        <v>1</v>
      </c>
      <c r="EM314" s="1">
        <f t="shared" ref="EM314:EM346" si="1425">IF(OR(BA314=0,BD314=0),1,IF(BA314&gt;0,IF(BD314&gt;0,1,0),IF(BD314&lt;0,1,0)))</f>
        <v>1</v>
      </c>
      <c r="EO314" s="1">
        <f t="shared" ref="EO314:EO346" si="1426">IF(OR(BA314=0,BB314=0),1,IF(BB314&gt;0,IF(BA314&gt;0,1,0),IF(BA314&lt;0,1,0)))</f>
        <v>1</v>
      </c>
      <c r="EP314" s="1">
        <f t="shared" ref="EP314:EP346" si="1427">IF(OR(BB314=0,BC314=0),1,IF(BB314&gt;0,IF(BC314&gt;0,1,0),IF(BC314&lt;0,1,0)))</f>
        <v>1</v>
      </c>
      <c r="EQ314" s="1">
        <f t="shared" ref="EQ314:EQ346" si="1428">IF(OR(BB314=0,BD314=0),1,IF(BB314&gt;0,IF(BD314&gt;0,1,0),IF(BD314&lt;0,1,0)))</f>
        <v>1</v>
      </c>
      <c r="ES314" s="1">
        <f t="shared" ref="ES314:ES346" si="1429">IF(OR(BC314=0,BA314=0),1,IF(BC314&gt;0,IF(BA314&gt;0,1,0),IF(BA314&lt;0,1,0)))</f>
        <v>1</v>
      </c>
      <c r="ET314" s="1">
        <f t="shared" ref="ET314:ET346" si="1430">IF(OR(BC314=0,BB314=0),1,IF(BC314&gt;0,IF(BB314&gt;0,1,0),IF(BB314&lt;0,1,0)))</f>
        <v>1</v>
      </c>
      <c r="EU314" s="1">
        <f t="shared" ref="EU314:EU346" si="1431">IF(OR(BC314=0,BD314=0),1,IF(BC314&gt;0,IF(BD314&gt;0,1,0),IF(BD314&lt;0,1,0)))</f>
        <v>1</v>
      </c>
      <c r="EV314" s="1">
        <f t="shared" ref="EV314:EV346" si="1432">IF(AND(BC314&gt;-0.0001,BD314 &gt;-0.0001),1,IF(AND(BC314&lt;0.0001,BD314&lt;0.0001),1,""))</f>
        <v>1</v>
      </c>
      <c r="EW314" s="1">
        <f t="shared" ref="EW314:EW346" si="1433">IF(EU314=1,IF(OR(BD314=0,BM314=0),1,IF(BD314&gt;0,IF(BM314&gt;0,1,0),IF(BM314&lt;0,1,0))),"")</f>
        <v>0</v>
      </c>
      <c r="EY314" s="1">
        <f t="shared" ref="EY314:EY346" si="1434">IF(OR(BD314=0,BA314=0),1,IF(BD314&gt;0,IF(BA314&gt;0,1,0),IF(BA314&lt;0,1,0)))</f>
        <v>1</v>
      </c>
      <c r="EZ314" s="1">
        <f t="shared" ref="EZ314:EZ346" si="1435">IF(OR(BD314=0,BB314=0),1,IF(BD314&gt;0,IF(BB314&gt;0,1,0),IF(BB314&lt;0,1,0)))</f>
        <v>1</v>
      </c>
      <c r="FA314" s="1">
        <f t="shared" ref="FA314:FA346" si="1436">IF(OR(BD314=0,BC314=0),1,IF(BD314&gt;0,IF(BC314&gt;0,1,0),IF(BC314&lt;0,1,0)))</f>
        <v>1</v>
      </c>
      <c r="FC314" s="1">
        <f t="shared" ref="FC314:FC346" si="1437">IF(OR(BM314=0,BO314=0),1,IF(BM314&gt;0,IF(BO314&gt;0,1,0),IF(BO314&lt;0,1,0)))</f>
        <v>0</v>
      </c>
      <c r="FD314" s="1" t="str">
        <f t="shared" ref="FD314:FD345" si="1438">IF(FC314=1,IF(AND(BD314&gt;0,BO314&lt;0),1,IF(AND(BD314&lt;0,BO314&gt;0),1,0)),"")</f>
        <v/>
      </c>
      <c r="FE314" s="1"/>
      <c r="FF314" s="1">
        <f t="shared" ref="FF314:FF346" si="1439">IF(OR(BK314=0,BM314=0),1,IF(BK314&gt;0,IF(BM314&gt;0,1,0),IF(BM314&lt;0,1,0)))</f>
        <v>1</v>
      </c>
      <c r="FG314" s="1">
        <f t="shared" ref="FG314:FG346" si="1440">IF(OR(BK314=0,BO314=0),1,IF(BK314&gt;0,IF(BO314&gt;0,1,0),IF(BO314&lt;0,1,0)))</f>
        <v>0</v>
      </c>
      <c r="FH314" s="1">
        <f t="shared" ref="FH314:FH346" si="1441">IF(BK314&gt;0,IF(BM314&gt;0,IF(BO314&gt;0,1,0),0),IF(BM314&lt;0,IF(BO314&lt;0,1,0),0))</f>
        <v>0</v>
      </c>
      <c r="FI314" s="1" t="str">
        <f t="shared" ref="FI314:FI345" si="1442">IF(FH314=0,"",(IF(BO314&gt;0,IF(BD314&gt;0,1,0),IF(BD314&lt;0,1,0))))</f>
        <v/>
      </c>
      <c r="FJ314" s="1" t="str">
        <f t="shared" ref="FJ314:FJ346" si="1443">IF(FH314=0,"",(IF(BO314&gt;0,IF(BC314&gt;0,1,0),IF(BC314&lt;0,1,0))))</f>
        <v/>
      </c>
      <c r="FK314" s="1" t="str">
        <f t="shared" ref="FK314:FK346" si="1444">IF(FH314=0,"",(IF(BO314&gt;0,IF(BB314&gt;0,1,0),IF(BB314&lt;0,1,0))))</f>
        <v/>
      </c>
      <c r="FL314" s="1" t="str">
        <f t="shared" ref="FL314:FL346" si="1445">IF(FH314=0,"",(IF(BO314&gt;0,IF(BA314&gt;0,1,0),IF(BA314&lt;0,1,0))))</f>
        <v/>
      </c>
      <c r="FN314" s="1" t="str">
        <f t="shared" ref="FN314:FN346" si="1446">IF(ABS(BB314)&gt;9.76,1,"")</f>
        <v/>
      </c>
      <c r="FO314" s="1" t="str">
        <f t="shared" ref="FO314:FO345" si="1447">IF(FN314=1,IF(BB314&gt;0,IF(BL314&lt;0,1,0),IF(BL314&gt;0,1,0)),"")</f>
        <v/>
      </c>
      <c r="FP314" s="1" t="str">
        <f t="shared" ref="FP314:FP346" si="1448">IF(BL314&gt;1.96, IF(BB314&gt;9.76,1,0),IF(BL314&lt;-1.96, IF(BB314&lt;-9.76,1,0),""))</f>
        <v/>
      </c>
      <c r="FV314" s="1">
        <f t="shared" si="1321"/>
        <v>1</v>
      </c>
      <c r="FW314" s="1">
        <f t="shared" si="1322"/>
        <v>1</v>
      </c>
      <c r="FX314" s="1">
        <f t="shared" si="1350"/>
        <v>0</v>
      </c>
      <c r="GA314" s="1">
        <f t="shared" ref="GA314:GA346" si="1449">IF(BA314&gt;0,IF(BR314&gt;0,1,0),IF(BR314&lt;0,1,0))</f>
        <v>1</v>
      </c>
      <c r="GB314" s="1">
        <f t="shared" ref="GB314:GB346" si="1450">IF(BB314&gt;0,IF(BR314&gt;0,1,0),IF(BR314&lt;0,1,0))</f>
        <v>1</v>
      </c>
      <c r="GC314" s="1">
        <f t="shared" ref="GC314:GC346" si="1451">IF(BC314&gt;0,IF(BR314&gt;0,1,0),IF(BR314&lt;0,1,0))</f>
        <v>1</v>
      </c>
      <c r="GD314" s="1">
        <f t="shared" ref="GD314:GD346" si="1452">IF(BD314&gt;0,IF(BR314&gt;0,1,0),IF(BR314&lt;0,1,0))</f>
        <v>1</v>
      </c>
      <c r="GE314" s="1">
        <f t="shared" ref="GE314:GE346" si="1453">IF(BK314&gt;0,IF(BR314&gt;0,1,0),IF(BR314&lt;0,1,0))</f>
        <v>0</v>
      </c>
      <c r="GF314" s="1">
        <f t="shared" ref="GF314:GF346" si="1454">IF(BM314&gt;0,IF(BR314&gt;0,1,0),IF(BR314&lt;0,1,0))</f>
        <v>0</v>
      </c>
      <c r="GG314" s="1">
        <f t="shared" ref="GG314:GG346" si="1455">IF(BO314&gt;0,IF(BR314&gt;0,1,0),IF(BR314&lt;0,1,0))</f>
        <v>1</v>
      </c>
      <c r="GI314" s="1">
        <f t="shared" ref="GI314:GI346" si="1456">IF(BR314&gt;0,IF(BS314&gt;0,1,0),IF(BS314&lt;0,1,0))</f>
        <v>1</v>
      </c>
      <c r="GK314" s="1">
        <f t="shared" ref="GK314:GK346" si="1457">IF(BA314&gt;0,IF(BS314&gt;0,1,0),IF(BS314&lt;0,1,0))</f>
        <v>1</v>
      </c>
      <c r="GL314" s="1">
        <f t="shared" ref="GL314:GL346" si="1458">IF(BB314&gt;0,IF(BS314&gt;0,1,0),IF(BS314&lt;0,1,0))</f>
        <v>1</v>
      </c>
      <c r="GM314" s="1">
        <f t="shared" ref="GM314:GM346" si="1459">IF(BC314&gt;0,IF(BS314&gt;0,1,0),IF(BS314&lt;0,1,0))</f>
        <v>1</v>
      </c>
      <c r="GN314" s="1">
        <f t="shared" ref="GN314:GN346" si="1460">IF(BD314&gt;0,IF(BS314&gt;0,1,0),IF(BS314&lt;0,1,0))</f>
        <v>1</v>
      </c>
      <c r="GO314" s="1">
        <f t="shared" ref="GO314:GO346" si="1461">IF(BK314&gt;0,IF(BS314&gt;0,1,0),IF(BS314&lt;0,1,0))</f>
        <v>0</v>
      </c>
      <c r="GP314" s="1">
        <f t="shared" ref="GP314:GP346" si="1462">IF(BM314&gt;0,IF(BS314&gt;0,1,0),IF(BS314&lt;0,1,0))</f>
        <v>0</v>
      </c>
      <c r="GQ314" s="1">
        <f t="shared" ref="GQ314:GQ346" si="1463">IF(BO314&gt;0,IF(BS314&gt;0,1,0),IF(BS314&lt;0,1,0))</f>
        <v>1</v>
      </c>
      <c r="GS314" s="1">
        <f t="shared" ref="GS314:GS346" si="1464">IF(ABS(BD314)&gt;32,IF(ABS(BM314)&gt;2,1,0),"")</f>
        <v>0</v>
      </c>
      <c r="GT314" s="1">
        <f t="shared" ref="GT314:GT346" si="1465">IF(ABS(BD314)&gt;40,IF(ABS(BM314)&gt;2,1,0),"")</f>
        <v>0</v>
      </c>
      <c r="GU314" s="1">
        <f t="shared" ref="GU314:GU346" si="1466">IF(ABS(BM314)&gt;1,1,0)</f>
        <v>1</v>
      </c>
      <c r="GV314" s="1">
        <f t="shared" ref="GV314:GV346" si="1467">IF(ABS(BM314)&gt;1.5,1,0)</f>
        <v>0</v>
      </c>
      <c r="GW314" s="1">
        <f t="shared" ref="GW314:GW346" si="1468">IF(ABS(BM314)&gt;1.99,1,0)</f>
        <v>0</v>
      </c>
      <c r="GX314" s="1">
        <f t="shared" ref="GX314:GX346" si="1469">IF(ABS(BM314)&gt;2.5,1,0)</f>
        <v>0</v>
      </c>
      <c r="GY314" s="1">
        <f t="shared" ref="GY314:GY346" si="1470">IF(ABS(BM314)&gt;3,1,0)</f>
        <v>0</v>
      </c>
      <c r="GZ314" s="1"/>
      <c r="HA314" s="1">
        <f t="shared" ref="HA314:HA346" si="1471">IF(ABS(BO314)&gt;2,1,0)</f>
        <v>1</v>
      </c>
      <c r="HB314" s="1">
        <f t="shared" ref="HB314:HB346" si="1472">IF(ABS(BO314)&gt;4,1,0)</f>
        <v>0</v>
      </c>
      <c r="HC314" s="1">
        <f t="shared" ref="HC314:HC346" si="1473">IF(ABS(BO314)&gt;5,1,0)</f>
        <v>0</v>
      </c>
      <c r="HD314" s="1">
        <f t="shared" ref="HD314:HD346" si="1474">IF(ABS(BO314)&gt;6,1,0)</f>
        <v>0</v>
      </c>
      <c r="HE314" s="1">
        <f t="shared" ref="HE314:HE346" si="1475">IF(ABS(BO314)&gt;8,1,0)</f>
        <v>0</v>
      </c>
      <c r="HF314" s="1">
        <f t="shared" ref="HF314:HF346" si="1476">IF(ABS(BO314)&gt;10,1,0)</f>
        <v>0</v>
      </c>
      <c r="HH314" s="1">
        <f t="shared" ref="HH314:HH346" si="1477">IF(ABS(BS314)&gt;1.5,1,0)</f>
        <v>1</v>
      </c>
      <c r="HI314" s="1">
        <f t="shared" ref="HI314:HI346" si="1478">IF(ABS(BS314)&gt;3,1,0)</f>
        <v>1</v>
      </c>
      <c r="HJ314" s="1">
        <f t="shared" ref="HJ314:HJ346" si="1479">IF(ABS(BS314)&gt;4.5,1,0)</f>
        <v>0</v>
      </c>
      <c r="HK314" s="1">
        <f t="shared" ref="HK314:HK346" si="1480">IF(ABS(BS314)&gt;6,1,0)</f>
        <v>0</v>
      </c>
      <c r="HL314" s="1">
        <f t="shared" ref="HL314:HL346" si="1481">IF(ABS(BS314)&gt;7.5,1,0)</f>
        <v>0</v>
      </c>
      <c r="HM314" s="1">
        <f t="shared" ref="HM314:HM346" si="1482">IF(ABS(BS314)&gt;9,1,0)</f>
        <v>0</v>
      </c>
      <c r="HO314" s="1" t="str">
        <f t="shared" si="1351"/>
        <v/>
      </c>
      <c r="HP314" s="1">
        <f t="shared" si="1352"/>
        <v>1</v>
      </c>
      <c r="HQ314" s="1" t="str">
        <f t="shared" si="1353"/>
        <v/>
      </c>
      <c r="HR314">
        <f t="shared" si="1354"/>
        <v>1</v>
      </c>
      <c r="HS314" s="1" t="str">
        <f t="shared" si="1355"/>
        <v/>
      </c>
      <c r="HT314">
        <f t="shared" si="1356"/>
        <v>1</v>
      </c>
      <c r="HU314" t="str">
        <f t="shared" si="1357"/>
        <v/>
      </c>
      <c r="HV314" s="1">
        <f t="shared" si="1358"/>
        <v>1</v>
      </c>
      <c r="HW314" s="1" t="str">
        <f t="shared" si="1359"/>
        <v/>
      </c>
      <c r="HX314" s="1" t="str">
        <f t="shared" si="1360"/>
        <v/>
      </c>
      <c r="HZ314" s="1" t="str">
        <f t="shared" si="1331"/>
        <v/>
      </c>
      <c r="IA314" s="1">
        <f t="shared" si="1332"/>
        <v>0</v>
      </c>
      <c r="IB314" s="1" t="str">
        <f t="shared" si="1333"/>
        <v/>
      </c>
      <c r="IC314" s="1">
        <f t="shared" si="1334"/>
        <v>0</v>
      </c>
      <c r="ID314" s="1" t="str">
        <f t="shared" si="1335"/>
        <v/>
      </c>
      <c r="IE314" s="1">
        <f t="shared" si="1336"/>
        <v>0</v>
      </c>
      <c r="IF314" s="1" t="str">
        <f t="shared" si="1337"/>
        <v/>
      </c>
      <c r="IG314" s="1">
        <f t="shared" si="1338"/>
        <v>0</v>
      </c>
      <c r="IH314" s="1" t="str">
        <f t="shared" si="1339"/>
        <v/>
      </c>
      <c r="II314" s="1" t="str">
        <f t="shared" si="1340"/>
        <v/>
      </c>
    </row>
    <row r="315" spans="1:243" x14ac:dyDescent="0.2">
      <c r="A315" s="14">
        <f t="shared" si="1129"/>
        <v>315</v>
      </c>
      <c r="C315" s="2">
        <v>42569</v>
      </c>
      <c r="G315" s="3">
        <v>109.117</v>
      </c>
      <c r="H315" s="3">
        <v>121.15</v>
      </c>
      <c r="I315" s="3">
        <v>132.01</v>
      </c>
      <c r="J315" s="4">
        <v>171.18</v>
      </c>
      <c r="P315" s="128">
        <f t="shared" si="1341"/>
        <v>3499.7500000000005</v>
      </c>
      <c r="Q315" s="5">
        <f t="shared" si="1342"/>
        <v>3887.0000000000005</v>
      </c>
      <c r="R315" s="6">
        <f t="shared" si="1343"/>
        <v>4224.9999999999991</v>
      </c>
      <c r="S315" s="7">
        <f t="shared" si="1344"/>
        <v>5490.0000000000009</v>
      </c>
      <c r="Y315" s="4">
        <f t="shared" si="1361"/>
        <v>0.75000000000045475</v>
      </c>
      <c r="Z315" s="1">
        <f t="shared" si="1362"/>
        <v>3.25</v>
      </c>
      <c r="AA315" s="1">
        <f t="shared" si="1363"/>
        <v>4.9999999999990905</v>
      </c>
      <c r="AB315" s="1">
        <f t="shared" si="1364"/>
        <v>3</v>
      </c>
      <c r="AC315" s="1"/>
      <c r="AD315" s="1"/>
      <c r="AE315" s="126"/>
      <c r="AF315" s="126"/>
      <c r="AG315" s="126"/>
      <c r="AH315" s="4">
        <f t="shared" si="1139"/>
        <v>0.66666666666575702</v>
      </c>
      <c r="AI315" s="4">
        <f t="shared" si="1140"/>
        <v>0.44999999999909046</v>
      </c>
      <c r="AJ315" s="4">
        <f t="shared" si="1141"/>
        <v>0.25000000000054579</v>
      </c>
      <c r="AK315" s="4">
        <f t="shared" si="1142"/>
        <v>8.3333333332726856E-2</v>
      </c>
      <c r="AL315" s="4">
        <f t="shared" si="1143"/>
        <v>0.75000000000045475</v>
      </c>
      <c r="AM315" s="4">
        <f t="shared" si="1144"/>
        <v>5.9999999999990905</v>
      </c>
      <c r="AN315" s="4">
        <f t="shared" si="1145"/>
        <v>6.1999999999990907</v>
      </c>
      <c r="AO315" s="4">
        <f t="shared" si="1146"/>
        <v>1</v>
      </c>
      <c r="AP315" s="4">
        <f t="shared" si="1147"/>
        <v>0.66666666666575725</v>
      </c>
      <c r="AQ315" s="4">
        <f t="shared" si="1148"/>
        <v>6.124999999998181</v>
      </c>
      <c r="AR315" s="4">
        <f t="shared" si="1149"/>
        <v>0.4999999999987268</v>
      </c>
      <c r="AS315" s="4">
        <f t="shared" si="1150"/>
        <v>3.9166666666666665</v>
      </c>
      <c r="AT315" s="4">
        <f t="shared" si="1151"/>
        <v>1.9000000000009094</v>
      </c>
      <c r="AU315" s="1"/>
      <c r="BA315" s="11">
        <f t="shared" si="1317"/>
        <v>0.75000000000045475</v>
      </c>
      <c r="BB315" s="11">
        <f t="shared" si="1318"/>
        <v>3.25</v>
      </c>
      <c r="BC315" s="12">
        <f t="shared" si="1319"/>
        <v>4.9999999999990905</v>
      </c>
      <c r="BD315" s="13">
        <f t="shared" si="1320"/>
        <v>-3</v>
      </c>
      <c r="BJ315" s="11">
        <f t="shared" si="1365"/>
        <v>-0.66666666666575702</v>
      </c>
      <c r="BK315" s="11">
        <f t="shared" si="1366"/>
        <v>-0.44999999999909046</v>
      </c>
      <c r="BL315" s="11">
        <f t="shared" si="1367"/>
        <v>0.25000000000054579</v>
      </c>
      <c r="BM315" s="11">
        <f t="shared" si="1368"/>
        <v>-8.3333333332726856E-2</v>
      </c>
      <c r="BN315" s="11">
        <f t="shared" si="1369"/>
        <v>0.75000000000045475</v>
      </c>
      <c r="BO315" s="11">
        <f t="shared" si="1370"/>
        <v>5.9999999999990905</v>
      </c>
      <c r="BP315" s="11">
        <f t="shared" si="1371"/>
        <v>6.1999999999990907</v>
      </c>
      <c r="BQ315" s="1">
        <v>1</v>
      </c>
      <c r="BR315" s="11">
        <f t="shared" si="1372"/>
        <v>0.66666666666575725</v>
      </c>
      <c r="BS315" s="11">
        <f t="shared" si="1373"/>
        <v>6.124999999998181</v>
      </c>
      <c r="BT315" s="11">
        <f t="shared" si="1374"/>
        <v>-0.4999999999987268</v>
      </c>
      <c r="BU315" s="11">
        <f t="shared" si="1375"/>
        <v>3.9166666666666665</v>
      </c>
      <c r="BV315" s="11">
        <f t="shared" si="1376"/>
        <v>1.9000000000009094</v>
      </c>
      <c r="BY315" s="126"/>
      <c r="BZ315" s="126"/>
      <c r="CB315" s="1">
        <f t="shared" si="1377"/>
        <v>0</v>
      </c>
      <c r="CC315" s="1">
        <f t="shared" si="1378"/>
        <v>0</v>
      </c>
      <c r="CD315" s="1">
        <f t="shared" si="1379"/>
        <v>0</v>
      </c>
      <c r="CE315" s="126">
        <f t="shared" si="1152"/>
        <v>1</v>
      </c>
      <c r="CF315" s="1">
        <f t="shared" si="1380"/>
        <v>1</v>
      </c>
      <c r="CG315" s="1">
        <f t="shared" si="1381"/>
        <v>0</v>
      </c>
      <c r="CH315" s="1">
        <f t="shared" si="1153"/>
        <v>0</v>
      </c>
      <c r="CI315" s="1" t="str">
        <f t="shared" si="1382"/>
        <v/>
      </c>
      <c r="CJ315" s="1">
        <f t="shared" si="1383"/>
        <v>0</v>
      </c>
      <c r="CK315" s="1">
        <f t="shared" si="1384"/>
        <v>0</v>
      </c>
      <c r="CL315" s="1">
        <f t="shared" si="1385"/>
        <v>1</v>
      </c>
      <c r="CM315" s="1">
        <f t="shared" si="1386"/>
        <v>0</v>
      </c>
      <c r="CN315" s="1" t="str">
        <f t="shared" si="1345"/>
        <v/>
      </c>
      <c r="CO315" s="1">
        <f t="shared" si="1346"/>
        <v>1</v>
      </c>
      <c r="CP315" s="1" t="str">
        <f t="shared" si="1347"/>
        <v/>
      </c>
      <c r="CQ315" s="1">
        <f t="shared" si="1348"/>
        <v>1</v>
      </c>
      <c r="CS315" s="1">
        <f t="shared" si="1387"/>
        <v>0</v>
      </c>
      <c r="CT315" s="1">
        <f t="shared" si="1388"/>
        <v>0</v>
      </c>
      <c r="CU315" s="1">
        <f t="shared" si="1389"/>
        <v>0</v>
      </c>
      <c r="CV315" s="126">
        <f t="shared" si="1156"/>
        <v>1</v>
      </c>
      <c r="CW315" s="1" t="str">
        <f t="shared" si="1390"/>
        <v/>
      </c>
      <c r="CX315" s="1">
        <f t="shared" si="1391"/>
        <v>1</v>
      </c>
      <c r="CY315" s="1">
        <f t="shared" si="1392"/>
        <v>0</v>
      </c>
      <c r="CZ315" s="1">
        <f t="shared" si="1393"/>
        <v>1</v>
      </c>
      <c r="DA315" s="1">
        <f t="shared" si="1394"/>
        <v>0</v>
      </c>
      <c r="DB315" s="1" t="str">
        <f t="shared" si="1395"/>
        <v/>
      </c>
      <c r="DC315" s="1">
        <f t="shared" si="1396"/>
        <v>0</v>
      </c>
      <c r="DD315" s="1" t="str">
        <f t="shared" si="1397"/>
        <v/>
      </c>
      <c r="DE315" s="1" t="str">
        <f t="shared" si="1349"/>
        <v/>
      </c>
      <c r="DF315" s="1"/>
      <c r="DG315" s="126">
        <f t="shared" si="1157"/>
        <v>1</v>
      </c>
      <c r="DH315" s="1">
        <f t="shared" si="1398"/>
        <v>1</v>
      </c>
      <c r="DI315" s="1">
        <f t="shared" si="1399"/>
        <v>1</v>
      </c>
      <c r="DJ315" s="1">
        <f t="shared" si="1400"/>
        <v>0</v>
      </c>
      <c r="DK315" s="1">
        <f t="shared" si="1401"/>
        <v>1</v>
      </c>
      <c r="DL315" s="1"/>
      <c r="DM315" s="1">
        <f t="shared" si="1402"/>
        <v>1</v>
      </c>
      <c r="DN315" s="1" t="str">
        <f t="shared" si="1403"/>
        <v/>
      </c>
      <c r="DO315" s="1" t="str">
        <f t="shared" si="1404"/>
        <v/>
      </c>
      <c r="DP315" s="1" t="str">
        <f t="shared" si="1405"/>
        <v/>
      </c>
      <c r="DQ315" s="1" t="str">
        <f t="shared" si="1406"/>
        <v/>
      </c>
      <c r="DR315" s="1" t="str">
        <f t="shared" si="1407"/>
        <v/>
      </c>
      <c r="DS315" s="1" t="str">
        <f t="shared" si="1408"/>
        <v/>
      </c>
      <c r="DT315" s="1" t="str">
        <f t="shared" si="1409"/>
        <v/>
      </c>
      <c r="DU315" s="1" t="str">
        <f t="shared" si="1410"/>
        <v/>
      </c>
      <c r="DV315" s="1">
        <f t="shared" si="1411"/>
        <v>0</v>
      </c>
      <c r="DW315" s="1">
        <f t="shared" si="1412"/>
        <v>1</v>
      </c>
      <c r="DX315" s="1">
        <f t="shared" si="1413"/>
        <v>0</v>
      </c>
      <c r="DY315" s="1">
        <f t="shared" si="1414"/>
        <v>1</v>
      </c>
      <c r="EA315" s="1">
        <f t="shared" si="1415"/>
        <v>1</v>
      </c>
      <c r="EB315" s="1">
        <f t="shared" si="1416"/>
        <v>1</v>
      </c>
      <c r="EC315" s="1">
        <f t="shared" si="1417"/>
        <v>1</v>
      </c>
      <c r="ED315" s="1">
        <f t="shared" si="1418"/>
        <v>0</v>
      </c>
      <c r="EF315" s="1">
        <f t="shared" si="1419"/>
        <v>1</v>
      </c>
      <c r="EG315" s="1">
        <f t="shared" si="1420"/>
        <v>1</v>
      </c>
      <c r="EH315" s="1">
        <f t="shared" si="1421"/>
        <v>1</v>
      </c>
      <c r="EI315" s="1">
        <f t="shared" si="1422"/>
        <v>0</v>
      </c>
      <c r="EK315" s="1">
        <f t="shared" si="1423"/>
        <v>1</v>
      </c>
      <c r="EL315" s="1">
        <f t="shared" si="1424"/>
        <v>1</v>
      </c>
      <c r="EM315" s="1">
        <f t="shared" si="1425"/>
        <v>0</v>
      </c>
      <c r="EO315" s="1">
        <f t="shared" si="1426"/>
        <v>1</v>
      </c>
      <c r="EP315" s="1">
        <f t="shared" si="1427"/>
        <v>1</v>
      </c>
      <c r="EQ315" s="1">
        <f t="shared" si="1428"/>
        <v>0</v>
      </c>
      <c r="ES315" s="1">
        <f t="shared" si="1429"/>
        <v>1</v>
      </c>
      <c r="ET315" s="1">
        <f t="shared" si="1430"/>
        <v>1</v>
      </c>
      <c r="EU315" s="1">
        <f t="shared" si="1431"/>
        <v>0</v>
      </c>
      <c r="EV315" s="1" t="str">
        <f t="shared" si="1432"/>
        <v/>
      </c>
      <c r="EW315" s="1" t="str">
        <f t="shared" si="1433"/>
        <v/>
      </c>
      <c r="EY315" s="1">
        <f t="shared" si="1434"/>
        <v>0</v>
      </c>
      <c r="EZ315" s="1">
        <f t="shared" si="1435"/>
        <v>0</v>
      </c>
      <c r="FA315" s="1">
        <f t="shared" si="1436"/>
        <v>0</v>
      </c>
      <c r="FC315" s="1">
        <f t="shared" si="1437"/>
        <v>0</v>
      </c>
      <c r="FD315" s="1" t="str">
        <f t="shared" si="1438"/>
        <v/>
      </c>
      <c r="FE315" s="1"/>
      <c r="FF315" s="1">
        <f t="shared" si="1439"/>
        <v>1</v>
      </c>
      <c r="FG315" s="1">
        <f t="shared" si="1440"/>
        <v>0</v>
      </c>
      <c r="FH315" s="1">
        <f t="shared" si="1441"/>
        <v>0</v>
      </c>
      <c r="FI315" s="1" t="str">
        <f t="shared" si="1442"/>
        <v/>
      </c>
      <c r="FJ315" s="1" t="str">
        <f t="shared" si="1443"/>
        <v/>
      </c>
      <c r="FK315" s="1" t="str">
        <f t="shared" si="1444"/>
        <v/>
      </c>
      <c r="FL315" s="1" t="str">
        <f t="shared" si="1445"/>
        <v/>
      </c>
      <c r="FN315" s="1" t="str">
        <f t="shared" si="1446"/>
        <v/>
      </c>
      <c r="FO315" s="1" t="str">
        <f t="shared" si="1447"/>
        <v/>
      </c>
      <c r="FP315" s="1" t="str">
        <f t="shared" si="1448"/>
        <v/>
      </c>
      <c r="FV315" s="1">
        <f t="shared" si="1321"/>
        <v>0</v>
      </c>
      <c r="FW315" s="1">
        <f t="shared" si="1322"/>
        <v>1</v>
      </c>
      <c r="FX315" s="1">
        <f t="shared" si="1350"/>
        <v>0</v>
      </c>
      <c r="GA315" s="1">
        <f t="shared" si="1449"/>
        <v>1</v>
      </c>
      <c r="GB315" s="1">
        <f t="shared" si="1450"/>
        <v>1</v>
      </c>
      <c r="GC315" s="1">
        <f t="shared" si="1451"/>
        <v>1</v>
      </c>
      <c r="GD315" s="1">
        <f t="shared" si="1452"/>
        <v>0</v>
      </c>
      <c r="GE315" s="1">
        <f t="shared" si="1453"/>
        <v>0</v>
      </c>
      <c r="GF315" s="1">
        <f t="shared" si="1454"/>
        <v>0</v>
      </c>
      <c r="GG315" s="1">
        <f t="shared" si="1455"/>
        <v>1</v>
      </c>
      <c r="GI315" s="1">
        <f t="shared" si="1456"/>
        <v>1</v>
      </c>
      <c r="GK315" s="1">
        <f t="shared" si="1457"/>
        <v>1</v>
      </c>
      <c r="GL315" s="1">
        <f t="shared" si="1458"/>
        <v>1</v>
      </c>
      <c r="GM315" s="1">
        <f t="shared" si="1459"/>
        <v>1</v>
      </c>
      <c r="GN315" s="1">
        <f t="shared" si="1460"/>
        <v>0</v>
      </c>
      <c r="GO315" s="1">
        <f t="shared" si="1461"/>
        <v>0</v>
      </c>
      <c r="GP315" s="1">
        <f t="shared" si="1462"/>
        <v>0</v>
      </c>
      <c r="GQ315" s="1">
        <f t="shared" si="1463"/>
        <v>1</v>
      </c>
      <c r="GS315" s="1" t="str">
        <f t="shared" si="1464"/>
        <v/>
      </c>
      <c r="GT315" s="1" t="str">
        <f t="shared" si="1465"/>
        <v/>
      </c>
      <c r="GU315" s="1">
        <f t="shared" si="1466"/>
        <v>0</v>
      </c>
      <c r="GV315" s="1">
        <f t="shared" si="1467"/>
        <v>0</v>
      </c>
      <c r="GW315" s="1">
        <f t="shared" si="1468"/>
        <v>0</v>
      </c>
      <c r="GX315" s="1">
        <f t="shared" si="1469"/>
        <v>0</v>
      </c>
      <c r="GY315" s="1">
        <f t="shared" si="1470"/>
        <v>0</v>
      </c>
      <c r="GZ315" s="1"/>
      <c r="HA315" s="1">
        <f t="shared" si="1471"/>
        <v>1</v>
      </c>
      <c r="HB315" s="1">
        <f t="shared" si="1472"/>
        <v>1</v>
      </c>
      <c r="HC315" s="1">
        <f t="shared" si="1473"/>
        <v>1</v>
      </c>
      <c r="HD315" s="1">
        <f t="shared" si="1474"/>
        <v>0</v>
      </c>
      <c r="HE315" s="1">
        <f t="shared" si="1475"/>
        <v>0</v>
      </c>
      <c r="HF315" s="1">
        <f t="shared" si="1476"/>
        <v>0</v>
      </c>
      <c r="HH315" s="1">
        <f t="shared" si="1477"/>
        <v>1</v>
      </c>
      <c r="HI315" s="1">
        <f t="shared" si="1478"/>
        <v>1</v>
      </c>
      <c r="HJ315" s="1">
        <f t="shared" si="1479"/>
        <v>1</v>
      </c>
      <c r="HK315" s="1">
        <f t="shared" si="1480"/>
        <v>1</v>
      </c>
      <c r="HL315" s="1">
        <f t="shared" si="1481"/>
        <v>0</v>
      </c>
      <c r="HM315" s="1">
        <f t="shared" si="1482"/>
        <v>0</v>
      </c>
      <c r="HO315" s="1" t="str">
        <f t="shared" si="1351"/>
        <v/>
      </c>
      <c r="HP315" s="1">
        <f t="shared" si="1352"/>
        <v>0</v>
      </c>
      <c r="HQ315" s="1" t="str">
        <f t="shared" si="1353"/>
        <v/>
      </c>
      <c r="HR315" t="str">
        <f t="shared" si="1354"/>
        <v/>
      </c>
      <c r="HS315" s="1" t="str">
        <f t="shared" si="1355"/>
        <v/>
      </c>
      <c r="HT315" t="str">
        <f t="shared" si="1356"/>
        <v/>
      </c>
      <c r="HU315" t="str">
        <f t="shared" si="1357"/>
        <v/>
      </c>
      <c r="HV315" s="1" t="str">
        <f t="shared" si="1358"/>
        <v/>
      </c>
      <c r="HW315" s="1" t="str">
        <f t="shared" si="1359"/>
        <v/>
      </c>
      <c r="HX315" s="1" t="str">
        <f t="shared" si="1360"/>
        <v/>
      </c>
      <c r="HZ315" s="1" t="str">
        <f t="shared" si="1331"/>
        <v/>
      </c>
      <c r="IA315" s="1">
        <f t="shared" si="1332"/>
        <v>1</v>
      </c>
      <c r="IB315" s="1" t="str">
        <f t="shared" si="1333"/>
        <v/>
      </c>
      <c r="IC315" s="1" t="str">
        <f t="shared" si="1334"/>
        <v/>
      </c>
      <c r="ID315" s="1" t="str">
        <f t="shared" si="1335"/>
        <v/>
      </c>
      <c r="IE315" s="1" t="str">
        <f t="shared" si="1336"/>
        <v/>
      </c>
      <c r="IF315" s="1" t="str">
        <f t="shared" si="1337"/>
        <v/>
      </c>
      <c r="IG315" s="1" t="str">
        <f t="shared" si="1338"/>
        <v/>
      </c>
      <c r="IH315" s="1" t="str">
        <f t="shared" si="1339"/>
        <v/>
      </c>
      <c r="II315" s="1" t="str">
        <f t="shared" si="1340"/>
        <v/>
      </c>
    </row>
    <row r="316" spans="1:243" x14ac:dyDescent="0.2">
      <c r="A316" s="14">
        <f t="shared" si="1129"/>
        <v>316</v>
      </c>
      <c r="C316" s="2">
        <v>42570</v>
      </c>
      <c r="G316" s="3">
        <v>109.12</v>
      </c>
      <c r="H316" s="3">
        <v>121.17</v>
      </c>
      <c r="I316" s="3">
        <v>132.07499999999999</v>
      </c>
      <c r="J316" s="4">
        <v>172.07</v>
      </c>
      <c r="P316" s="128">
        <f t="shared" si="1341"/>
        <v>3500.0000000000005</v>
      </c>
      <c r="Q316" s="5">
        <f t="shared" si="1342"/>
        <v>3889</v>
      </c>
      <c r="R316" s="6">
        <f t="shared" si="1343"/>
        <v>4231.4999999999991</v>
      </c>
      <c r="S316" s="7">
        <f t="shared" si="1344"/>
        <v>5510.9999999999991</v>
      </c>
      <c r="Y316" s="4">
        <f t="shared" si="1361"/>
        <v>0.25</v>
      </c>
      <c r="Z316" s="1">
        <f t="shared" si="1362"/>
        <v>1.9999999999995453</v>
      </c>
      <c r="AA316" s="1">
        <f t="shared" si="1363"/>
        <v>6.5</v>
      </c>
      <c r="AB316" s="1">
        <f t="shared" si="1364"/>
        <v>20.999999999998181</v>
      </c>
      <c r="AC316" s="1"/>
      <c r="AD316" s="1"/>
      <c r="AE316" s="126"/>
      <c r="AF316" s="126"/>
      <c r="AG316" s="126"/>
      <c r="AH316" s="4">
        <f t="shared" si="1139"/>
        <v>0.83333333333303017</v>
      </c>
      <c r="AI316" s="4">
        <f t="shared" si="1140"/>
        <v>0.69999999999972706</v>
      </c>
      <c r="AJ316" s="4">
        <f t="shared" si="1141"/>
        <v>1.9000000000004547</v>
      </c>
      <c r="AK316" s="4">
        <f t="shared" si="1142"/>
        <v>2.3333333333337878</v>
      </c>
      <c r="AL316" s="4">
        <f t="shared" si="1143"/>
        <v>1.2500000000004547</v>
      </c>
      <c r="AM316" s="4">
        <f t="shared" si="1144"/>
        <v>0.49999999999939337</v>
      </c>
      <c r="AN316" s="4">
        <f t="shared" si="1145"/>
        <v>1.899999999999272</v>
      </c>
      <c r="AO316" s="4">
        <f t="shared" si="1146"/>
        <v>1</v>
      </c>
      <c r="AP316" s="4">
        <f t="shared" si="1147"/>
        <v>1.166666666667576</v>
      </c>
      <c r="AQ316" s="4">
        <f t="shared" si="1148"/>
        <v>3.0000000000012883</v>
      </c>
      <c r="AR316" s="4">
        <f t="shared" si="1149"/>
        <v>2.1</v>
      </c>
      <c r="AS316" s="4">
        <f t="shared" si="1150"/>
        <v>2.6666666666667176</v>
      </c>
      <c r="AT316" s="4">
        <f t="shared" si="1151"/>
        <v>2.2999999999997573</v>
      </c>
      <c r="AU316" s="1"/>
      <c r="BA316" s="11">
        <f t="shared" si="1317"/>
        <v>0.25</v>
      </c>
      <c r="BB316" s="11">
        <f t="shared" si="1318"/>
        <v>1.9999999999995453</v>
      </c>
      <c r="BC316" s="12">
        <f t="shared" si="1319"/>
        <v>6.5</v>
      </c>
      <c r="BD316" s="13">
        <f t="shared" si="1320"/>
        <v>20.999999999998181</v>
      </c>
      <c r="BJ316" s="11">
        <f t="shared" si="1365"/>
        <v>-0.83333333333303017</v>
      </c>
      <c r="BK316" s="11">
        <f t="shared" si="1366"/>
        <v>-0.69999999999972706</v>
      </c>
      <c r="BL316" s="11">
        <f t="shared" si="1367"/>
        <v>-1.9000000000004547</v>
      </c>
      <c r="BM316" s="11">
        <f t="shared" si="1368"/>
        <v>-2.3333333333337878</v>
      </c>
      <c r="BN316" s="11">
        <f t="shared" si="1369"/>
        <v>-1.2500000000004547</v>
      </c>
      <c r="BO316" s="11">
        <f t="shared" si="1370"/>
        <v>-0.49999999999939337</v>
      </c>
      <c r="BP316" s="11">
        <f t="shared" si="1371"/>
        <v>-1.899999999999272</v>
      </c>
      <c r="BQ316" s="1">
        <v>1</v>
      </c>
      <c r="BR316" s="11">
        <f t="shared" si="1372"/>
        <v>-1.166666666667576</v>
      </c>
      <c r="BS316" s="11">
        <f t="shared" si="1373"/>
        <v>3.0000000000012883</v>
      </c>
      <c r="BT316" s="11">
        <f t="shared" si="1374"/>
        <v>-2.1</v>
      </c>
      <c r="BU316" s="11">
        <f t="shared" si="1375"/>
        <v>-2.6666666666667176</v>
      </c>
      <c r="BV316" s="11">
        <f t="shared" si="1376"/>
        <v>-2.2999999999997573</v>
      </c>
      <c r="BY316" s="126"/>
      <c r="BZ316" s="126"/>
      <c r="CB316" s="1">
        <f t="shared" si="1377"/>
        <v>0</v>
      </c>
      <c r="CC316" s="1">
        <f t="shared" si="1378"/>
        <v>0</v>
      </c>
      <c r="CD316" s="1">
        <f t="shared" si="1379"/>
        <v>0</v>
      </c>
      <c r="CE316" s="126">
        <f t="shared" si="1152"/>
        <v>0</v>
      </c>
      <c r="CF316" s="1">
        <f t="shared" si="1380"/>
        <v>0</v>
      </c>
      <c r="CG316" s="1" t="str">
        <f t="shared" si="1381"/>
        <v/>
      </c>
      <c r="CH316" s="1">
        <f t="shared" si="1153"/>
        <v>1</v>
      </c>
      <c r="CI316" s="1">
        <f t="shared" si="1382"/>
        <v>1</v>
      </c>
      <c r="CJ316" s="1" t="str">
        <f t="shared" si="1383"/>
        <v/>
      </c>
      <c r="CK316" s="1" t="str">
        <f t="shared" si="1384"/>
        <v/>
      </c>
      <c r="CL316" s="1">
        <f t="shared" si="1385"/>
        <v>1</v>
      </c>
      <c r="CM316" s="1">
        <f t="shared" si="1386"/>
        <v>1</v>
      </c>
      <c r="CN316" s="1">
        <f t="shared" si="1345"/>
        <v>1</v>
      </c>
      <c r="CO316" s="1" t="str">
        <f t="shared" si="1346"/>
        <v/>
      </c>
      <c r="CP316" s="1" t="str">
        <f t="shared" si="1347"/>
        <v/>
      </c>
      <c r="CQ316" s="1">
        <f t="shared" si="1348"/>
        <v>1</v>
      </c>
      <c r="CS316" s="1">
        <f t="shared" si="1387"/>
        <v>0</v>
      </c>
      <c r="CT316" s="1">
        <f t="shared" si="1388"/>
        <v>0</v>
      </c>
      <c r="CU316" s="1">
        <f t="shared" si="1389"/>
        <v>0</v>
      </c>
      <c r="CV316" s="126">
        <f t="shared" si="1156"/>
        <v>0</v>
      </c>
      <c r="CW316" s="1">
        <f t="shared" si="1390"/>
        <v>1</v>
      </c>
      <c r="CX316" s="1" t="str">
        <f t="shared" si="1391"/>
        <v/>
      </c>
      <c r="CY316" s="1" t="str">
        <f t="shared" si="1392"/>
        <v/>
      </c>
      <c r="CZ316" s="1" t="str">
        <f t="shared" si="1393"/>
        <v/>
      </c>
      <c r="DA316" s="1" t="str">
        <f t="shared" si="1394"/>
        <v/>
      </c>
      <c r="DB316" s="1">
        <f t="shared" si="1395"/>
        <v>0</v>
      </c>
      <c r="DC316" s="1">
        <f t="shared" si="1396"/>
        <v>1</v>
      </c>
      <c r="DD316" s="1" t="str">
        <f t="shared" si="1397"/>
        <v/>
      </c>
      <c r="DE316" s="1" t="str">
        <f t="shared" si="1349"/>
        <v/>
      </c>
      <c r="DF316" s="1"/>
      <c r="DG316" s="126">
        <f t="shared" si="1157"/>
        <v>0</v>
      </c>
      <c r="DH316" s="1">
        <f t="shared" si="1398"/>
        <v>0</v>
      </c>
      <c r="DI316" s="1">
        <f t="shared" si="1399"/>
        <v>0</v>
      </c>
      <c r="DJ316" s="1">
        <f t="shared" si="1400"/>
        <v>0</v>
      </c>
      <c r="DK316" s="1">
        <f t="shared" si="1401"/>
        <v>0</v>
      </c>
      <c r="DL316" s="1"/>
      <c r="DM316" s="1">
        <f t="shared" si="1402"/>
        <v>1</v>
      </c>
      <c r="DN316" s="1" t="str">
        <f t="shared" si="1403"/>
        <v/>
      </c>
      <c r="DO316" s="1" t="str">
        <f t="shared" si="1404"/>
        <v/>
      </c>
      <c r="DP316" s="1" t="str">
        <f t="shared" si="1405"/>
        <v/>
      </c>
      <c r="DQ316" s="1" t="str">
        <f t="shared" si="1406"/>
        <v/>
      </c>
      <c r="DR316" s="1" t="str">
        <f t="shared" si="1407"/>
        <v/>
      </c>
      <c r="DS316" s="1" t="str">
        <f t="shared" si="1408"/>
        <v/>
      </c>
      <c r="DT316" s="1" t="str">
        <f t="shared" si="1409"/>
        <v/>
      </c>
      <c r="DU316" s="1" t="str">
        <f t="shared" si="1410"/>
        <v/>
      </c>
      <c r="DV316" s="1">
        <f t="shared" si="1411"/>
        <v>0</v>
      </c>
      <c r="DW316" s="1">
        <f t="shared" si="1412"/>
        <v>0</v>
      </c>
      <c r="DX316" s="1" t="str">
        <f t="shared" si="1413"/>
        <v/>
      </c>
      <c r="DY316" s="1" t="str">
        <f t="shared" si="1414"/>
        <v/>
      </c>
      <c r="EA316" s="1">
        <f t="shared" si="1415"/>
        <v>0</v>
      </c>
      <c r="EB316" s="1">
        <f t="shared" si="1416"/>
        <v>0</v>
      </c>
      <c r="EC316" s="1">
        <f t="shared" si="1417"/>
        <v>0</v>
      </c>
      <c r="ED316" s="1">
        <f t="shared" si="1418"/>
        <v>0</v>
      </c>
      <c r="EF316" s="1">
        <f t="shared" si="1419"/>
        <v>1</v>
      </c>
      <c r="EG316" s="1">
        <f t="shared" si="1420"/>
        <v>1</v>
      </c>
      <c r="EH316" s="1">
        <f t="shared" si="1421"/>
        <v>1</v>
      </c>
      <c r="EI316" s="1">
        <f t="shared" si="1422"/>
        <v>1</v>
      </c>
      <c r="EK316" s="1">
        <f t="shared" si="1423"/>
        <v>1</v>
      </c>
      <c r="EL316" s="1">
        <f t="shared" si="1424"/>
        <v>1</v>
      </c>
      <c r="EM316" s="1">
        <f t="shared" si="1425"/>
        <v>1</v>
      </c>
      <c r="EO316" s="1">
        <f t="shared" si="1426"/>
        <v>1</v>
      </c>
      <c r="EP316" s="1">
        <f t="shared" si="1427"/>
        <v>1</v>
      </c>
      <c r="EQ316" s="1">
        <f t="shared" si="1428"/>
        <v>1</v>
      </c>
      <c r="ES316" s="1">
        <f t="shared" si="1429"/>
        <v>1</v>
      </c>
      <c r="ET316" s="1">
        <f t="shared" si="1430"/>
        <v>1</v>
      </c>
      <c r="EU316" s="1">
        <f t="shared" si="1431"/>
        <v>1</v>
      </c>
      <c r="EV316" s="1">
        <f t="shared" si="1432"/>
        <v>1</v>
      </c>
      <c r="EW316" s="1">
        <f t="shared" si="1433"/>
        <v>0</v>
      </c>
      <c r="EY316" s="1">
        <f t="shared" si="1434"/>
        <v>1</v>
      </c>
      <c r="EZ316" s="1">
        <f t="shared" si="1435"/>
        <v>1</v>
      </c>
      <c r="FA316" s="1">
        <f t="shared" si="1436"/>
        <v>1</v>
      </c>
      <c r="FC316" s="1">
        <f t="shared" si="1437"/>
        <v>1</v>
      </c>
      <c r="FD316" s="1">
        <f t="shared" si="1438"/>
        <v>1</v>
      </c>
      <c r="FE316" s="1"/>
      <c r="FF316" s="1">
        <f t="shared" si="1439"/>
        <v>1</v>
      </c>
      <c r="FG316" s="1">
        <f t="shared" si="1440"/>
        <v>1</v>
      </c>
      <c r="FH316" s="1">
        <f t="shared" si="1441"/>
        <v>1</v>
      </c>
      <c r="FI316" s="1">
        <f t="shared" si="1442"/>
        <v>0</v>
      </c>
      <c r="FJ316" s="1">
        <f t="shared" si="1443"/>
        <v>0</v>
      </c>
      <c r="FK316" s="1">
        <f t="shared" si="1444"/>
        <v>0</v>
      </c>
      <c r="FL316" s="1">
        <f t="shared" si="1445"/>
        <v>0</v>
      </c>
      <c r="FN316" s="1" t="str">
        <f t="shared" si="1446"/>
        <v/>
      </c>
      <c r="FO316" s="1" t="str">
        <f t="shared" si="1447"/>
        <v/>
      </c>
      <c r="FP316" s="1" t="str">
        <f t="shared" si="1448"/>
        <v/>
      </c>
      <c r="FV316" s="1">
        <f t="shared" si="1321"/>
        <v>1</v>
      </c>
      <c r="FW316" s="1">
        <f t="shared" si="1322"/>
        <v>0</v>
      </c>
      <c r="FX316" s="1">
        <f t="shared" si="1350"/>
        <v>0</v>
      </c>
      <c r="GA316" s="1">
        <f t="shared" si="1449"/>
        <v>0</v>
      </c>
      <c r="GB316" s="1">
        <f t="shared" si="1450"/>
        <v>0</v>
      </c>
      <c r="GC316" s="1">
        <f t="shared" si="1451"/>
        <v>0</v>
      </c>
      <c r="GD316" s="1">
        <f t="shared" si="1452"/>
        <v>0</v>
      </c>
      <c r="GE316" s="1">
        <f t="shared" si="1453"/>
        <v>1</v>
      </c>
      <c r="GF316" s="1">
        <f t="shared" si="1454"/>
        <v>1</v>
      </c>
      <c r="GG316" s="1">
        <f t="shared" si="1455"/>
        <v>1</v>
      </c>
      <c r="GI316" s="1">
        <f t="shared" si="1456"/>
        <v>0</v>
      </c>
      <c r="GK316" s="1">
        <f t="shared" si="1457"/>
        <v>1</v>
      </c>
      <c r="GL316" s="1">
        <f t="shared" si="1458"/>
        <v>1</v>
      </c>
      <c r="GM316" s="1">
        <f t="shared" si="1459"/>
        <v>1</v>
      </c>
      <c r="GN316" s="1">
        <f t="shared" si="1460"/>
        <v>1</v>
      </c>
      <c r="GO316" s="1">
        <f t="shared" si="1461"/>
        <v>0</v>
      </c>
      <c r="GP316" s="1">
        <f t="shared" si="1462"/>
        <v>0</v>
      </c>
      <c r="GQ316" s="1">
        <f t="shared" si="1463"/>
        <v>0</v>
      </c>
      <c r="GS316" s="1" t="str">
        <f t="shared" si="1464"/>
        <v/>
      </c>
      <c r="GT316" s="1" t="str">
        <f t="shared" si="1465"/>
        <v/>
      </c>
      <c r="GU316" s="1">
        <f t="shared" si="1466"/>
        <v>1</v>
      </c>
      <c r="GV316" s="1">
        <f t="shared" si="1467"/>
        <v>1</v>
      </c>
      <c r="GW316" s="1">
        <f t="shared" si="1468"/>
        <v>1</v>
      </c>
      <c r="GX316" s="1">
        <f t="shared" si="1469"/>
        <v>0</v>
      </c>
      <c r="GY316" s="1">
        <f t="shared" si="1470"/>
        <v>0</v>
      </c>
      <c r="GZ316" s="1"/>
      <c r="HA316" s="1">
        <f t="shared" si="1471"/>
        <v>0</v>
      </c>
      <c r="HB316" s="1">
        <f t="shared" si="1472"/>
        <v>0</v>
      </c>
      <c r="HC316" s="1">
        <f t="shared" si="1473"/>
        <v>0</v>
      </c>
      <c r="HD316" s="1">
        <f t="shared" si="1474"/>
        <v>0</v>
      </c>
      <c r="HE316" s="1">
        <f t="shared" si="1475"/>
        <v>0</v>
      </c>
      <c r="HF316" s="1">
        <f t="shared" si="1476"/>
        <v>0</v>
      </c>
      <c r="HH316" s="1">
        <f t="shared" si="1477"/>
        <v>1</v>
      </c>
      <c r="HI316" s="1">
        <f t="shared" si="1478"/>
        <v>1</v>
      </c>
      <c r="HJ316" s="1">
        <f t="shared" si="1479"/>
        <v>0</v>
      </c>
      <c r="HK316" s="1">
        <f t="shared" si="1480"/>
        <v>0</v>
      </c>
      <c r="HL316" s="1">
        <f t="shared" si="1481"/>
        <v>0</v>
      </c>
      <c r="HM316" s="1">
        <f t="shared" si="1482"/>
        <v>0</v>
      </c>
      <c r="HO316" s="1">
        <f t="shared" si="1351"/>
        <v>1</v>
      </c>
      <c r="HP316" s="1" t="str">
        <f t="shared" si="1352"/>
        <v/>
      </c>
      <c r="HQ316" s="1">
        <f t="shared" si="1353"/>
        <v>1</v>
      </c>
      <c r="HR316" t="str">
        <f t="shared" si="1354"/>
        <v/>
      </c>
      <c r="HS316" s="1">
        <f t="shared" si="1355"/>
        <v>1</v>
      </c>
      <c r="HT316" t="str">
        <f t="shared" si="1356"/>
        <v/>
      </c>
      <c r="HU316" t="str">
        <f t="shared" si="1357"/>
        <v/>
      </c>
      <c r="HV316" s="1" t="str">
        <f t="shared" si="1358"/>
        <v/>
      </c>
      <c r="HW316" s="1" t="str">
        <f t="shared" si="1359"/>
        <v/>
      </c>
      <c r="HX316" s="1" t="str">
        <f t="shared" si="1360"/>
        <v/>
      </c>
      <c r="HZ316" s="1">
        <f t="shared" si="1331"/>
        <v>1</v>
      </c>
      <c r="IA316" s="1" t="str">
        <f t="shared" si="1332"/>
        <v/>
      </c>
      <c r="IB316" s="1">
        <f t="shared" si="1333"/>
        <v>1</v>
      </c>
      <c r="IC316" s="1" t="str">
        <f t="shared" si="1334"/>
        <v/>
      </c>
      <c r="ID316" s="1">
        <f t="shared" si="1335"/>
        <v>1</v>
      </c>
      <c r="IE316" s="1" t="str">
        <f t="shared" si="1336"/>
        <v/>
      </c>
      <c r="IF316" s="1" t="str">
        <f t="shared" si="1337"/>
        <v/>
      </c>
      <c r="IG316" s="1" t="str">
        <f t="shared" si="1338"/>
        <v/>
      </c>
      <c r="IH316" s="1" t="str">
        <f t="shared" si="1339"/>
        <v/>
      </c>
      <c r="II316" s="1" t="str">
        <f t="shared" si="1340"/>
        <v/>
      </c>
    </row>
    <row r="317" spans="1:243" x14ac:dyDescent="0.2">
      <c r="A317" s="14">
        <f t="shared" si="1129"/>
        <v>317</v>
      </c>
      <c r="C317" s="2">
        <v>42571</v>
      </c>
      <c r="G317" s="3">
        <v>109.105</v>
      </c>
      <c r="H317" s="3">
        <v>121.122</v>
      </c>
      <c r="I317" s="3">
        <v>131.315</v>
      </c>
      <c r="J317" s="4">
        <v>171.15</v>
      </c>
      <c r="P317" s="128">
        <f t="shared" si="1341"/>
        <v>3498.5000000000005</v>
      </c>
      <c r="Q317" s="5">
        <f t="shared" si="1342"/>
        <v>3884.25</v>
      </c>
      <c r="R317" s="6">
        <f t="shared" si="1343"/>
        <v>4223.5</v>
      </c>
      <c r="S317" s="7">
        <f t="shared" si="1344"/>
        <v>5487.0000000000009</v>
      </c>
      <c r="Y317" s="4">
        <f t="shared" si="1361"/>
        <v>1.5</v>
      </c>
      <c r="Z317" s="1">
        <f t="shared" si="1362"/>
        <v>4.75</v>
      </c>
      <c r="AA317" s="1">
        <f t="shared" si="1363"/>
        <v>7.9999999999990905</v>
      </c>
      <c r="AB317" s="1">
        <f t="shared" si="1364"/>
        <v>23.999999999998181</v>
      </c>
      <c r="AC317" s="1"/>
      <c r="AD317" s="1"/>
      <c r="AE317" s="126"/>
      <c r="AF317" s="126"/>
      <c r="AG317" s="126"/>
      <c r="AH317" s="4">
        <f t="shared" si="1139"/>
        <v>0.16666666666666652</v>
      </c>
      <c r="AI317" s="4">
        <f t="shared" si="1140"/>
        <v>0.14999999999999991</v>
      </c>
      <c r="AJ317" s="4">
        <f t="shared" si="1141"/>
        <v>4.9999999999454481E-2</v>
      </c>
      <c r="AK317" s="4">
        <f t="shared" si="1142"/>
        <v>0.5833333333327273</v>
      </c>
      <c r="AL317" s="4">
        <f t="shared" si="1143"/>
        <v>0.75000000000045475</v>
      </c>
      <c r="AM317" s="4">
        <f t="shared" si="1144"/>
        <v>3.028688411177427E-13</v>
      </c>
      <c r="AN317" s="4">
        <f t="shared" si="1145"/>
        <v>1.6000000000001826</v>
      </c>
      <c r="AO317" s="4">
        <f t="shared" si="1146"/>
        <v>1</v>
      </c>
      <c r="AP317" s="4">
        <f t="shared" si="1147"/>
        <v>0.83333333333272719</v>
      </c>
      <c r="AQ317" s="4">
        <f t="shared" si="1148"/>
        <v>0.87499999999878808</v>
      </c>
      <c r="AR317" s="4">
        <f t="shared" si="1149"/>
        <v>0.19999999999963602</v>
      </c>
      <c r="AS317" s="4">
        <f t="shared" si="1150"/>
        <v>0.58333333333292892</v>
      </c>
      <c r="AT317" s="4">
        <f t="shared" si="1151"/>
        <v>0.19999999999975726</v>
      </c>
      <c r="AU317" s="1"/>
      <c r="BA317" s="11">
        <f t="shared" si="1317"/>
        <v>-1.5</v>
      </c>
      <c r="BB317" s="11">
        <f t="shared" si="1318"/>
        <v>-4.75</v>
      </c>
      <c r="BC317" s="12">
        <f t="shared" si="1319"/>
        <v>-7.9999999999990905</v>
      </c>
      <c r="BD317" s="13">
        <f t="shared" si="1320"/>
        <v>-23.999999999998181</v>
      </c>
      <c r="BJ317" s="11">
        <f t="shared" si="1365"/>
        <v>0.16666666666666652</v>
      </c>
      <c r="BK317" s="11">
        <f t="shared" si="1366"/>
        <v>-0.14999999999999991</v>
      </c>
      <c r="BL317" s="11">
        <f t="shared" si="1367"/>
        <v>4.9999999999454481E-2</v>
      </c>
      <c r="BM317" s="11">
        <f t="shared" si="1368"/>
        <v>0.5833333333327273</v>
      </c>
      <c r="BN317" s="11">
        <f t="shared" si="1369"/>
        <v>-0.75000000000045475</v>
      </c>
      <c r="BO317" s="11">
        <f t="shared" si="1370"/>
        <v>3.028688411177427E-13</v>
      </c>
      <c r="BP317" s="11">
        <f t="shared" si="1371"/>
        <v>1.6000000000001826</v>
      </c>
      <c r="BQ317" s="1">
        <v>1</v>
      </c>
      <c r="BR317" s="11">
        <f t="shared" si="1372"/>
        <v>0.83333333333272719</v>
      </c>
      <c r="BS317" s="11">
        <f t="shared" si="1373"/>
        <v>-0.87499999999878808</v>
      </c>
      <c r="BT317" s="11">
        <f t="shared" si="1374"/>
        <v>0.19999999999963602</v>
      </c>
      <c r="BU317" s="11">
        <f t="shared" si="1375"/>
        <v>0.58333333333292892</v>
      </c>
      <c r="BV317" s="11">
        <f t="shared" si="1376"/>
        <v>0.19999999999975726</v>
      </c>
      <c r="BY317" s="126"/>
      <c r="BZ317" s="126"/>
      <c r="CB317" s="1">
        <f t="shared" si="1377"/>
        <v>1</v>
      </c>
      <c r="CC317" s="1">
        <f t="shared" si="1378"/>
        <v>1</v>
      </c>
      <c r="CD317" s="1">
        <f t="shared" si="1379"/>
        <v>1</v>
      </c>
      <c r="CE317" s="126">
        <f t="shared" si="1152"/>
        <v>1</v>
      </c>
      <c r="CF317" s="1">
        <f t="shared" si="1380"/>
        <v>1</v>
      </c>
      <c r="CG317" s="1">
        <f t="shared" si="1381"/>
        <v>0</v>
      </c>
      <c r="CH317" s="1">
        <f t="shared" si="1153"/>
        <v>0</v>
      </c>
      <c r="CI317" s="1">
        <f t="shared" si="1382"/>
        <v>0</v>
      </c>
      <c r="CJ317" s="1" t="str">
        <f t="shared" si="1383"/>
        <v/>
      </c>
      <c r="CK317" s="1" t="str">
        <f t="shared" si="1384"/>
        <v/>
      </c>
      <c r="CL317" s="1">
        <f t="shared" si="1385"/>
        <v>0</v>
      </c>
      <c r="CM317" s="1" t="str">
        <f t="shared" si="1386"/>
        <v/>
      </c>
      <c r="CN317" s="1" t="str">
        <f t="shared" si="1345"/>
        <v/>
      </c>
      <c r="CO317" s="1">
        <f t="shared" si="1346"/>
        <v>0</v>
      </c>
      <c r="CP317" s="1">
        <f t="shared" si="1347"/>
        <v>0</v>
      </c>
      <c r="CQ317" s="1" t="str">
        <f t="shared" si="1348"/>
        <v/>
      </c>
      <c r="CS317" s="1">
        <f t="shared" si="1387"/>
        <v>0</v>
      </c>
      <c r="CT317" s="1">
        <f t="shared" si="1388"/>
        <v>0</v>
      </c>
      <c r="CU317" s="1">
        <f t="shared" si="1389"/>
        <v>0</v>
      </c>
      <c r="CV317" s="126">
        <f t="shared" si="1156"/>
        <v>0</v>
      </c>
      <c r="CW317" s="1">
        <f t="shared" si="1390"/>
        <v>1</v>
      </c>
      <c r="CX317" s="1" t="str">
        <f t="shared" si="1391"/>
        <v/>
      </c>
      <c r="CY317" s="1" t="str">
        <f t="shared" si="1392"/>
        <v/>
      </c>
      <c r="CZ317" s="1" t="str">
        <f t="shared" si="1393"/>
        <v/>
      </c>
      <c r="DA317" s="1" t="str">
        <f t="shared" si="1394"/>
        <v/>
      </c>
      <c r="DB317" s="1">
        <f t="shared" si="1395"/>
        <v>0</v>
      </c>
      <c r="DC317" s="1">
        <f t="shared" si="1396"/>
        <v>1</v>
      </c>
      <c r="DD317" s="1" t="str">
        <f t="shared" si="1397"/>
        <v/>
      </c>
      <c r="DE317" s="1" t="str">
        <f t="shared" si="1349"/>
        <v/>
      </c>
      <c r="DF317" s="1"/>
      <c r="DG317" s="126">
        <f t="shared" si="1157"/>
        <v>1</v>
      </c>
      <c r="DH317" s="1">
        <f t="shared" si="1398"/>
        <v>0</v>
      </c>
      <c r="DI317" s="1">
        <f t="shared" si="1399"/>
        <v>0</v>
      </c>
      <c r="DJ317" s="1">
        <f t="shared" si="1400"/>
        <v>0</v>
      </c>
      <c r="DK317" s="1">
        <f t="shared" si="1401"/>
        <v>0</v>
      </c>
      <c r="DL317" s="1"/>
      <c r="DM317" s="1">
        <f t="shared" si="1402"/>
        <v>0</v>
      </c>
      <c r="DN317" s="1" t="str">
        <f t="shared" si="1403"/>
        <v/>
      </c>
      <c r="DO317" s="1" t="str">
        <f t="shared" si="1404"/>
        <v/>
      </c>
      <c r="DP317" s="1" t="str">
        <f t="shared" si="1405"/>
        <v/>
      </c>
      <c r="DQ317" s="1" t="str">
        <f t="shared" si="1406"/>
        <v/>
      </c>
      <c r="DR317" s="1" t="str">
        <f t="shared" si="1407"/>
        <v/>
      </c>
      <c r="DS317" s="1" t="str">
        <f t="shared" si="1408"/>
        <v/>
      </c>
      <c r="DT317" s="1" t="str">
        <f t="shared" si="1409"/>
        <v/>
      </c>
      <c r="DU317" s="1" t="str">
        <f t="shared" si="1410"/>
        <v/>
      </c>
      <c r="DV317" s="1">
        <f t="shared" si="1411"/>
        <v>1</v>
      </c>
      <c r="DW317" s="1">
        <f t="shared" si="1412"/>
        <v>0</v>
      </c>
      <c r="DX317" s="1" t="str">
        <f t="shared" si="1413"/>
        <v/>
      </c>
      <c r="DY317" s="1" t="str">
        <f t="shared" si="1414"/>
        <v/>
      </c>
      <c r="EA317" s="1">
        <f t="shared" si="1415"/>
        <v>0</v>
      </c>
      <c r="EB317" s="1">
        <f t="shared" si="1416"/>
        <v>0</v>
      </c>
      <c r="EC317" s="1">
        <f t="shared" si="1417"/>
        <v>0</v>
      </c>
      <c r="ED317" s="1">
        <f t="shared" si="1418"/>
        <v>0</v>
      </c>
      <c r="EF317" s="1">
        <f t="shared" si="1419"/>
        <v>1</v>
      </c>
      <c r="EG317" s="1">
        <f t="shared" si="1420"/>
        <v>1</v>
      </c>
      <c r="EH317" s="1">
        <f t="shared" si="1421"/>
        <v>1</v>
      </c>
      <c r="EI317" s="1">
        <f t="shared" si="1422"/>
        <v>1</v>
      </c>
      <c r="EK317" s="1">
        <f t="shared" si="1423"/>
        <v>1</v>
      </c>
      <c r="EL317" s="1">
        <f t="shared" si="1424"/>
        <v>1</v>
      </c>
      <c r="EM317" s="1">
        <f t="shared" si="1425"/>
        <v>1</v>
      </c>
      <c r="EO317" s="1">
        <f t="shared" si="1426"/>
        <v>1</v>
      </c>
      <c r="EP317" s="1">
        <f t="shared" si="1427"/>
        <v>1</v>
      </c>
      <c r="EQ317" s="1">
        <f t="shared" si="1428"/>
        <v>1</v>
      </c>
      <c r="ES317" s="1">
        <f t="shared" si="1429"/>
        <v>1</v>
      </c>
      <c r="ET317" s="1">
        <f t="shared" si="1430"/>
        <v>1</v>
      </c>
      <c r="EU317" s="1">
        <f t="shared" si="1431"/>
        <v>1</v>
      </c>
      <c r="EV317" s="1">
        <f t="shared" si="1432"/>
        <v>1</v>
      </c>
      <c r="EW317" s="1">
        <f t="shared" si="1433"/>
        <v>0</v>
      </c>
      <c r="EY317" s="1">
        <f t="shared" si="1434"/>
        <v>1</v>
      </c>
      <c r="EZ317" s="1">
        <f t="shared" si="1435"/>
        <v>1</v>
      </c>
      <c r="FA317" s="1">
        <f t="shared" si="1436"/>
        <v>1</v>
      </c>
      <c r="FC317" s="1">
        <f t="shared" si="1437"/>
        <v>1</v>
      </c>
      <c r="FD317" s="1">
        <f t="shared" si="1438"/>
        <v>1</v>
      </c>
      <c r="FE317" s="1"/>
      <c r="FF317" s="1">
        <f t="shared" si="1439"/>
        <v>0</v>
      </c>
      <c r="FG317" s="1">
        <f t="shared" si="1440"/>
        <v>0</v>
      </c>
      <c r="FH317" s="1">
        <f t="shared" si="1441"/>
        <v>0</v>
      </c>
      <c r="FI317" s="1" t="str">
        <f t="shared" si="1442"/>
        <v/>
      </c>
      <c r="FJ317" s="1" t="str">
        <f t="shared" si="1443"/>
        <v/>
      </c>
      <c r="FK317" s="1" t="str">
        <f t="shared" si="1444"/>
        <v/>
      </c>
      <c r="FL317" s="1" t="str">
        <f t="shared" si="1445"/>
        <v/>
      </c>
      <c r="FN317" s="1" t="str">
        <f t="shared" si="1446"/>
        <v/>
      </c>
      <c r="FO317" s="1" t="str">
        <f t="shared" si="1447"/>
        <v/>
      </c>
      <c r="FP317" s="1" t="str">
        <f t="shared" si="1448"/>
        <v/>
      </c>
      <c r="FV317" s="1">
        <f t="shared" si="1321"/>
        <v>1</v>
      </c>
      <c r="FW317" s="1">
        <f t="shared" si="1322"/>
        <v>0</v>
      </c>
      <c r="FX317" s="1">
        <f t="shared" si="1350"/>
        <v>0</v>
      </c>
      <c r="GA317" s="1">
        <f t="shared" si="1449"/>
        <v>0</v>
      </c>
      <c r="GB317" s="1">
        <f t="shared" si="1450"/>
        <v>0</v>
      </c>
      <c r="GC317" s="1">
        <f t="shared" si="1451"/>
        <v>0</v>
      </c>
      <c r="GD317" s="1">
        <f t="shared" si="1452"/>
        <v>0</v>
      </c>
      <c r="GE317" s="1">
        <f t="shared" si="1453"/>
        <v>0</v>
      </c>
      <c r="GF317" s="1">
        <f t="shared" si="1454"/>
        <v>1</v>
      </c>
      <c r="GG317" s="1">
        <f t="shared" si="1455"/>
        <v>1</v>
      </c>
      <c r="GI317" s="1">
        <f t="shared" si="1456"/>
        <v>0</v>
      </c>
      <c r="GK317" s="1">
        <f t="shared" si="1457"/>
        <v>1</v>
      </c>
      <c r="GL317" s="1">
        <f t="shared" si="1458"/>
        <v>1</v>
      </c>
      <c r="GM317" s="1">
        <f t="shared" si="1459"/>
        <v>1</v>
      </c>
      <c r="GN317" s="1">
        <f t="shared" si="1460"/>
        <v>1</v>
      </c>
      <c r="GO317" s="1">
        <f t="shared" si="1461"/>
        <v>1</v>
      </c>
      <c r="GP317" s="1">
        <f t="shared" si="1462"/>
        <v>0</v>
      </c>
      <c r="GQ317" s="1">
        <f t="shared" si="1463"/>
        <v>0</v>
      </c>
      <c r="GS317" s="1" t="str">
        <f t="shared" si="1464"/>
        <v/>
      </c>
      <c r="GT317" s="1" t="str">
        <f t="shared" si="1465"/>
        <v/>
      </c>
      <c r="GU317" s="1">
        <f t="shared" si="1466"/>
        <v>0</v>
      </c>
      <c r="GV317" s="1">
        <f t="shared" si="1467"/>
        <v>0</v>
      </c>
      <c r="GW317" s="1">
        <f t="shared" si="1468"/>
        <v>0</v>
      </c>
      <c r="GX317" s="1">
        <f t="shared" si="1469"/>
        <v>0</v>
      </c>
      <c r="GY317" s="1">
        <f t="shared" si="1470"/>
        <v>0</v>
      </c>
      <c r="GZ317" s="1"/>
      <c r="HA317" s="1">
        <f t="shared" si="1471"/>
        <v>0</v>
      </c>
      <c r="HB317" s="1">
        <f t="shared" si="1472"/>
        <v>0</v>
      </c>
      <c r="HC317" s="1">
        <f t="shared" si="1473"/>
        <v>0</v>
      </c>
      <c r="HD317" s="1">
        <f t="shared" si="1474"/>
        <v>0</v>
      </c>
      <c r="HE317" s="1">
        <f t="shared" si="1475"/>
        <v>0</v>
      </c>
      <c r="HF317" s="1">
        <f t="shared" si="1476"/>
        <v>0</v>
      </c>
      <c r="HH317" s="1">
        <f t="shared" si="1477"/>
        <v>0</v>
      </c>
      <c r="HI317" s="1">
        <f t="shared" si="1478"/>
        <v>0</v>
      </c>
      <c r="HJ317" s="1">
        <f t="shared" si="1479"/>
        <v>0</v>
      </c>
      <c r="HK317" s="1">
        <f t="shared" si="1480"/>
        <v>0</v>
      </c>
      <c r="HL317" s="1">
        <f t="shared" si="1481"/>
        <v>0</v>
      </c>
      <c r="HM317" s="1">
        <f t="shared" si="1482"/>
        <v>0</v>
      </c>
      <c r="HO317" s="1" t="str">
        <f t="shared" si="1351"/>
        <v/>
      </c>
      <c r="HP317" s="1">
        <f t="shared" si="1352"/>
        <v>1</v>
      </c>
      <c r="HQ317" s="1" t="str">
        <f t="shared" si="1353"/>
        <v/>
      </c>
      <c r="HR317">
        <f t="shared" si="1354"/>
        <v>1</v>
      </c>
      <c r="HS317" s="1" t="str">
        <f t="shared" si="1355"/>
        <v/>
      </c>
      <c r="HT317">
        <f t="shared" si="1356"/>
        <v>1</v>
      </c>
      <c r="HU317" t="str">
        <f t="shared" si="1357"/>
        <v/>
      </c>
      <c r="HV317" s="1" t="str">
        <f t="shared" si="1358"/>
        <v/>
      </c>
      <c r="HW317" s="1" t="str">
        <f t="shared" si="1359"/>
        <v/>
      </c>
      <c r="HX317" s="1" t="str">
        <f t="shared" si="1360"/>
        <v/>
      </c>
      <c r="HZ317" s="1" t="str">
        <f t="shared" si="1331"/>
        <v/>
      </c>
      <c r="IA317" s="1">
        <f t="shared" si="1332"/>
        <v>1</v>
      </c>
      <c r="IB317" s="1" t="str">
        <f t="shared" si="1333"/>
        <v/>
      </c>
      <c r="IC317" s="1">
        <f t="shared" si="1334"/>
        <v>1</v>
      </c>
      <c r="ID317" s="1" t="str">
        <f t="shared" si="1335"/>
        <v/>
      </c>
      <c r="IE317" s="1">
        <f t="shared" si="1336"/>
        <v>1</v>
      </c>
      <c r="IF317" s="1" t="str">
        <f t="shared" si="1337"/>
        <v/>
      </c>
      <c r="IG317" s="1" t="str">
        <f t="shared" si="1338"/>
        <v/>
      </c>
      <c r="IH317" s="1" t="str">
        <f t="shared" si="1339"/>
        <v/>
      </c>
      <c r="II317" s="1" t="str">
        <f t="shared" si="1340"/>
        <v/>
      </c>
    </row>
    <row r="318" spans="1:243" x14ac:dyDescent="0.2">
      <c r="A318" s="14">
        <f t="shared" si="1129"/>
        <v>318</v>
      </c>
      <c r="C318" s="2">
        <v>42572</v>
      </c>
      <c r="G318" s="3">
        <v>109.125</v>
      </c>
      <c r="H318" s="3">
        <v>121.187</v>
      </c>
      <c r="I318" s="3">
        <v>132.07499999999999</v>
      </c>
      <c r="J318" s="4">
        <v>171.15</v>
      </c>
      <c r="P318" s="128">
        <f t="shared" si="1341"/>
        <v>3500.5</v>
      </c>
      <c r="Q318" s="5">
        <f t="shared" si="1342"/>
        <v>3890.7499999999995</v>
      </c>
      <c r="R318" s="6">
        <f t="shared" si="1343"/>
        <v>4231.4999999999991</v>
      </c>
      <c r="S318" s="7">
        <f t="shared" si="1344"/>
        <v>5487.0000000000009</v>
      </c>
      <c r="Y318" s="4">
        <f t="shared" si="1361"/>
        <v>1.9999999999995453</v>
      </c>
      <c r="Z318" s="1">
        <f t="shared" si="1362"/>
        <v>6.4999999999995453</v>
      </c>
      <c r="AA318" s="1">
        <f t="shared" si="1363"/>
        <v>7.9999999999990905</v>
      </c>
      <c r="AB318" s="1">
        <f t="shared" si="1364"/>
        <v>0</v>
      </c>
      <c r="AC318" s="1"/>
      <c r="AD318" s="1"/>
      <c r="AE318" s="126"/>
      <c r="AF318" s="126"/>
      <c r="AG318" s="126"/>
      <c r="AH318" s="4">
        <f t="shared" si="1139"/>
        <v>0.33333333333393966</v>
      </c>
      <c r="AI318" s="4">
        <f t="shared" si="1140"/>
        <v>9.9999999999363709E-2</v>
      </c>
      <c r="AJ318" s="4">
        <f t="shared" si="1141"/>
        <v>1.7000000000000908</v>
      </c>
      <c r="AK318" s="4">
        <f t="shared" si="1142"/>
        <v>1.166666666666818</v>
      </c>
      <c r="AL318" s="4">
        <f t="shared" si="1143"/>
        <v>2.5</v>
      </c>
      <c r="AM318" s="4">
        <f t="shared" si="1144"/>
        <v>7.9999999999990905</v>
      </c>
      <c r="AN318" s="4">
        <f t="shared" si="1145"/>
        <v>7.9999999999990905</v>
      </c>
      <c r="AO318" s="4">
        <f t="shared" si="1146"/>
        <v>1</v>
      </c>
      <c r="AP318" s="4">
        <f t="shared" si="1147"/>
        <v>1.0000000000012117</v>
      </c>
      <c r="AQ318" s="4">
        <f t="shared" si="1148"/>
        <v>6.2499999999988631</v>
      </c>
      <c r="AR318" s="4">
        <f t="shared" si="1149"/>
        <v>0.79999999999945448</v>
      </c>
      <c r="AS318" s="4">
        <f t="shared" si="1150"/>
        <v>6.4999999999995453</v>
      </c>
      <c r="AT318" s="4">
        <f t="shared" si="1151"/>
        <v>3.9999999999990905</v>
      </c>
      <c r="AU318" s="1"/>
      <c r="BA318" s="11">
        <f t="shared" si="1317"/>
        <v>1.9999999999995453</v>
      </c>
      <c r="BB318" s="11">
        <f t="shared" si="1318"/>
        <v>6.4999999999995453</v>
      </c>
      <c r="BC318" s="12">
        <f t="shared" si="1319"/>
        <v>7.9999999999990905</v>
      </c>
      <c r="BD318" s="13">
        <f t="shared" si="1320"/>
        <v>0</v>
      </c>
      <c r="BJ318" s="11">
        <f t="shared" si="1365"/>
        <v>-0.33333333333393966</v>
      </c>
      <c r="BK318" s="11">
        <f t="shared" si="1366"/>
        <v>9.9999999999363709E-2</v>
      </c>
      <c r="BL318" s="11">
        <f t="shared" si="1367"/>
        <v>1.7000000000000908</v>
      </c>
      <c r="BM318" s="11">
        <f t="shared" si="1368"/>
        <v>1.166666666666818</v>
      </c>
      <c r="BN318" s="11">
        <f t="shared" si="1369"/>
        <v>2.5</v>
      </c>
      <c r="BO318" s="11">
        <f t="shared" si="1370"/>
        <v>7.9999999999990905</v>
      </c>
      <c r="BP318" s="11">
        <f t="shared" si="1371"/>
        <v>7.9999999999990905</v>
      </c>
      <c r="BQ318" s="1">
        <v>1</v>
      </c>
      <c r="BR318" s="11">
        <f t="shared" si="1372"/>
        <v>1.0000000000012117</v>
      </c>
      <c r="BS318" s="11">
        <f t="shared" si="1373"/>
        <v>6.2499999999988631</v>
      </c>
      <c r="BT318" s="11">
        <f t="shared" si="1374"/>
        <v>0.79999999999945448</v>
      </c>
      <c r="BU318" s="11">
        <f t="shared" si="1375"/>
        <v>6.4999999999995453</v>
      </c>
      <c r="BV318" s="11">
        <f t="shared" si="1376"/>
        <v>3.9999999999990905</v>
      </c>
      <c r="BY318" s="126"/>
      <c r="BZ318" s="126"/>
      <c r="CB318" s="1">
        <f t="shared" si="1377"/>
        <v>1</v>
      </c>
      <c r="CC318" s="1">
        <f t="shared" si="1378"/>
        <v>1</v>
      </c>
      <c r="CD318" s="1">
        <f t="shared" si="1379"/>
        <v>1</v>
      </c>
      <c r="CE318" s="126">
        <f t="shared" si="1152"/>
        <v>0</v>
      </c>
      <c r="CF318" s="1">
        <f t="shared" si="1380"/>
        <v>0</v>
      </c>
      <c r="CG318" s="1" t="str">
        <f t="shared" si="1381"/>
        <v/>
      </c>
      <c r="CH318" s="1" t="str">
        <f t="shared" si="1153"/>
        <v/>
      </c>
      <c r="CI318" s="1">
        <f t="shared" si="1382"/>
        <v>1</v>
      </c>
      <c r="CJ318" s="1">
        <f t="shared" si="1383"/>
        <v>1</v>
      </c>
      <c r="CK318" s="1" t="str">
        <f t="shared" si="1384"/>
        <v/>
      </c>
      <c r="CL318" s="1">
        <f t="shared" si="1385"/>
        <v>1</v>
      </c>
      <c r="CM318" s="1">
        <f t="shared" si="1386"/>
        <v>1</v>
      </c>
      <c r="CN318" s="1">
        <f t="shared" si="1345"/>
        <v>1</v>
      </c>
      <c r="CO318" s="1" t="str">
        <f t="shared" si="1346"/>
        <v/>
      </c>
      <c r="CP318" s="1">
        <f t="shared" si="1347"/>
        <v>1</v>
      </c>
      <c r="CQ318" s="1" t="str">
        <f t="shared" si="1348"/>
        <v/>
      </c>
      <c r="CS318" s="1">
        <f t="shared" si="1387"/>
        <v>1</v>
      </c>
      <c r="CT318" s="1">
        <f t="shared" si="1388"/>
        <v>1</v>
      </c>
      <c r="CU318" s="1">
        <f t="shared" si="1389"/>
        <v>1</v>
      </c>
      <c r="CV318" s="126">
        <f t="shared" si="1156"/>
        <v>0</v>
      </c>
      <c r="CW318" s="1">
        <f t="shared" si="1390"/>
        <v>1</v>
      </c>
      <c r="CX318" s="1" t="str">
        <f t="shared" si="1391"/>
        <v/>
      </c>
      <c r="CY318" s="1" t="str">
        <f t="shared" si="1392"/>
        <v/>
      </c>
      <c r="CZ318" s="1" t="str">
        <f t="shared" si="1393"/>
        <v/>
      </c>
      <c r="DA318" s="1" t="str">
        <f t="shared" si="1394"/>
        <v/>
      </c>
      <c r="DB318" s="1">
        <f t="shared" si="1395"/>
        <v>1</v>
      </c>
      <c r="DC318" s="1" t="str">
        <f t="shared" si="1396"/>
        <v/>
      </c>
      <c r="DD318" s="1">
        <f t="shared" si="1397"/>
        <v>1</v>
      </c>
      <c r="DE318" s="1" t="str">
        <f t="shared" si="1349"/>
        <v/>
      </c>
      <c r="DF318" s="1"/>
      <c r="DG318" s="126">
        <f t="shared" si="1157"/>
        <v>1</v>
      </c>
      <c r="DH318" s="1">
        <f t="shared" si="1398"/>
        <v>1</v>
      </c>
      <c r="DI318" s="1">
        <f t="shared" si="1399"/>
        <v>1</v>
      </c>
      <c r="DJ318" s="1">
        <f t="shared" si="1400"/>
        <v>1</v>
      </c>
      <c r="DK318" s="1" t="str">
        <f t="shared" si="1401"/>
        <v/>
      </c>
      <c r="DL318" s="1"/>
      <c r="DM318" s="1" t="str">
        <f t="shared" si="1402"/>
        <v/>
      </c>
      <c r="DN318" s="1">
        <f t="shared" si="1403"/>
        <v>1</v>
      </c>
      <c r="DO318" s="1">
        <f t="shared" si="1404"/>
        <v>1</v>
      </c>
      <c r="DP318" s="1">
        <f t="shared" si="1405"/>
        <v>1</v>
      </c>
      <c r="DQ318" s="1">
        <f t="shared" si="1406"/>
        <v>1</v>
      </c>
      <c r="DR318" s="1">
        <f t="shared" si="1407"/>
        <v>1</v>
      </c>
      <c r="DS318" s="1">
        <f t="shared" si="1408"/>
        <v>1</v>
      </c>
      <c r="DT318" s="1">
        <f t="shared" si="1409"/>
        <v>1</v>
      </c>
      <c r="DU318" s="1">
        <f t="shared" si="1410"/>
        <v>0</v>
      </c>
      <c r="DV318" s="1">
        <f t="shared" si="1411"/>
        <v>1</v>
      </c>
      <c r="DW318" s="1">
        <f t="shared" si="1412"/>
        <v>0</v>
      </c>
      <c r="DX318" s="1" t="str">
        <f t="shared" si="1413"/>
        <v/>
      </c>
      <c r="DY318" s="1" t="str">
        <f t="shared" si="1414"/>
        <v/>
      </c>
      <c r="EA318" s="1">
        <f t="shared" si="1415"/>
        <v>1</v>
      </c>
      <c r="EB318" s="1">
        <f t="shared" si="1416"/>
        <v>1</v>
      </c>
      <c r="EC318" s="1">
        <f t="shared" si="1417"/>
        <v>1</v>
      </c>
      <c r="ED318" s="1">
        <f t="shared" si="1418"/>
        <v>1</v>
      </c>
      <c r="EF318" s="1">
        <f t="shared" si="1419"/>
        <v>1</v>
      </c>
      <c r="EG318" s="1">
        <f t="shared" si="1420"/>
        <v>1</v>
      </c>
      <c r="EH318" s="1">
        <f t="shared" si="1421"/>
        <v>1</v>
      </c>
      <c r="EI318" s="1">
        <f t="shared" si="1422"/>
        <v>0</v>
      </c>
      <c r="EK318" s="1">
        <f t="shared" si="1423"/>
        <v>1</v>
      </c>
      <c r="EL318" s="1">
        <f t="shared" si="1424"/>
        <v>1</v>
      </c>
      <c r="EM318" s="1">
        <f t="shared" si="1425"/>
        <v>1</v>
      </c>
      <c r="EO318" s="1">
        <f t="shared" si="1426"/>
        <v>1</v>
      </c>
      <c r="EP318" s="1">
        <f t="shared" si="1427"/>
        <v>1</v>
      </c>
      <c r="EQ318" s="1">
        <f t="shared" si="1428"/>
        <v>1</v>
      </c>
      <c r="ES318" s="1">
        <f t="shared" si="1429"/>
        <v>1</v>
      </c>
      <c r="ET318" s="1">
        <f t="shared" si="1430"/>
        <v>1</v>
      </c>
      <c r="EU318" s="1">
        <f t="shared" si="1431"/>
        <v>1</v>
      </c>
      <c r="EV318" s="1">
        <f t="shared" si="1432"/>
        <v>1</v>
      </c>
      <c r="EW318" s="1">
        <f t="shared" si="1433"/>
        <v>1</v>
      </c>
      <c r="EY318" s="1">
        <f t="shared" si="1434"/>
        <v>1</v>
      </c>
      <c r="EZ318" s="1">
        <f t="shared" si="1435"/>
        <v>1</v>
      </c>
      <c r="FA318" s="1">
        <f t="shared" si="1436"/>
        <v>1</v>
      </c>
      <c r="FC318" s="1">
        <f t="shared" si="1437"/>
        <v>1</v>
      </c>
      <c r="FD318" s="1">
        <f t="shared" si="1438"/>
        <v>0</v>
      </c>
      <c r="FE318" s="1"/>
      <c r="FF318" s="1">
        <f t="shared" si="1439"/>
        <v>1</v>
      </c>
      <c r="FG318" s="1">
        <f t="shared" si="1440"/>
        <v>1</v>
      </c>
      <c r="FH318" s="1">
        <f t="shared" si="1441"/>
        <v>1</v>
      </c>
      <c r="FI318" s="1">
        <f t="shared" si="1442"/>
        <v>0</v>
      </c>
      <c r="FJ318" s="1">
        <f t="shared" si="1443"/>
        <v>1</v>
      </c>
      <c r="FK318" s="1">
        <f t="shared" si="1444"/>
        <v>1</v>
      </c>
      <c r="FL318" s="1">
        <f t="shared" si="1445"/>
        <v>1</v>
      </c>
      <c r="FN318" s="1" t="str">
        <f t="shared" si="1446"/>
        <v/>
      </c>
      <c r="FO318" s="1" t="str">
        <f t="shared" si="1447"/>
        <v/>
      </c>
      <c r="FP318" s="1" t="str">
        <f t="shared" si="1448"/>
        <v/>
      </c>
      <c r="FV318" s="1">
        <f t="shared" si="1321"/>
        <v>0</v>
      </c>
      <c r="FW318" s="1">
        <f t="shared" si="1322"/>
        <v>1</v>
      </c>
      <c r="FX318" s="1">
        <f t="shared" si="1350"/>
        <v>1</v>
      </c>
      <c r="GA318" s="1">
        <f t="shared" si="1449"/>
        <v>1</v>
      </c>
      <c r="GB318" s="1">
        <f t="shared" si="1450"/>
        <v>1</v>
      </c>
      <c r="GC318" s="1">
        <f t="shared" si="1451"/>
        <v>1</v>
      </c>
      <c r="GD318" s="1">
        <f t="shared" si="1452"/>
        <v>0</v>
      </c>
      <c r="GE318" s="1">
        <f t="shared" si="1453"/>
        <v>1</v>
      </c>
      <c r="GF318" s="1">
        <f t="shared" si="1454"/>
        <v>1</v>
      </c>
      <c r="GG318" s="1">
        <f t="shared" si="1455"/>
        <v>1</v>
      </c>
      <c r="GI318" s="1">
        <f t="shared" si="1456"/>
        <v>1</v>
      </c>
      <c r="GK318" s="1">
        <f t="shared" si="1457"/>
        <v>1</v>
      </c>
      <c r="GL318" s="1">
        <f t="shared" si="1458"/>
        <v>1</v>
      </c>
      <c r="GM318" s="1">
        <f t="shared" si="1459"/>
        <v>1</v>
      </c>
      <c r="GN318" s="1">
        <f t="shared" si="1460"/>
        <v>0</v>
      </c>
      <c r="GO318" s="1">
        <f t="shared" si="1461"/>
        <v>1</v>
      </c>
      <c r="GP318" s="1">
        <f t="shared" si="1462"/>
        <v>1</v>
      </c>
      <c r="GQ318" s="1">
        <f t="shared" si="1463"/>
        <v>1</v>
      </c>
      <c r="GS318" s="1" t="str">
        <f t="shared" si="1464"/>
        <v/>
      </c>
      <c r="GT318" s="1" t="str">
        <f t="shared" si="1465"/>
        <v/>
      </c>
      <c r="GU318" s="1">
        <f t="shared" si="1466"/>
        <v>1</v>
      </c>
      <c r="GV318" s="1">
        <f t="shared" si="1467"/>
        <v>0</v>
      </c>
      <c r="GW318" s="1">
        <f t="shared" si="1468"/>
        <v>0</v>
      </c>
      <c r="GX318" s="1">
        <f t="shared" si="1469"/>
        <v>0</v>
      </c>
      <c r="GY318" s="1">
        <f t="shared" si="1470"/>
        <v>0</v>
      </c>
      <c r="GZ318" s="1"/>
      <c r="HA318" s="1">
        <f t="shared" si="1471"/>
        <v>1</v>
      </c>
      <c r="HB318" s="1">
        <f t="shared" si="1472"/>
        <v>1</v>
      </c>
      <c r="HC318" s="1">
        <f t="shared" si="1473"/>
        <v>1</v>
      </c>
      <c r="HD318" s="1">
        <f t="shared" si="1474"/>
        <v>1</v>
      </c>
      <c r="HE318" s="1">
        <f t="shared" si="1475"/>
        <v>0</v>
      </c>
      <c r="HF318" s="1">
        <f t="shared" si="1476"/>
        <v>0</v>
      </c>
      <c r="HH318" s="1">
        <f t="shared" si="1477"/>
        <v>1</v>
      </c>
      <c r="HI318" s="1">
        <f t="shared" si="1478"/>
        <v>1</v>
      </c>
      <c r="HJ318" s="1">
        <f t="shared" si="1479"/>
        <v>1</v>
      </c>
      <c r="HK318" s="1">
        <f t="shared" si="1480"/>
        <v>1</v>
      </c>
      <c r="HL318" s="1">
        <f t="shared" si="1481"/>
        <v>0</v>
      </c>
      <c r="HM318" s="1">
        <f t="shared" si="1482"/>
        <v>0</v>
      </c>
      <c r="HO318" s="1">
        <f t="shared" si="1351"/>
        <v>0</v>
      </c>
      <c r="HP318" s="1">
        <f t="shared" si="1352"/>
        <v>1</v>
      </c>
      <c r="HQ318" s="1" t="str">
        <f t="shared" si="1353"/>
        <v/>
      </c>
      <c r="HR318" t="str">
        <f t="shared" si="1354"/>
        <v/>
      </c>
      <c r="HS318" s="1" t="str">
        <f t="shared" si="1355"/>
        <v/>
      </c>
      <c r="HT318" t="str">
        <f t="shared" si="1356"/>
        <v/>
      </c>
      <c r="HU318" t="str">
        <f t="shared" si="1357"/>
        <v/>
      </c>
      <c r="HV318" s="1" t="str">
        <f t="shared" si="1358"/>
        <v/>
      </c>
      <c r="HW318" s="1" t="str">
        <f t="shared" si="1359"/>
        <v/>
      </c>
      <c r="HX318" s="1" t="str">
        <f t="shared" si="1360"/>
        <v/>
      </c>
      <c r="HZ318" s="1">
        <f t="shared" si="1331"/>
        <v>0</v>
      </c>
      <c r="IA318" s="1">
        <f t="shared" si="1332"/>
        <v>1</v>
      </c>
      <c r="IB318" s="1" t="str">
        <f t="shared" si="1333"/>
        <v/>
      </c>
      <c r="IC318" s="1" t="str">
        <f t="shared" si="1334"/>
        <v/>
      </c>
      <c r="ID318" s="1" t="str">
        <f t="shared" si="1335"/>
        <v/>
      </c>
      <c r="IE318" s="1" t="str">
        <f t="shared" si="1336"/>
        <v/>
      </c>
      <c r="IF318" s="1" t="str">
        <f t="shared" si="1337"/>
        <v/>
      </c>
      <c r="IG318" s="1" t="str">
        <f t="shared" si="1338"/>
        <v/>
      </c>
      <c r="IH318" s="1" t="str">
        <f t="shared" si="1339"/>
        <v/>
      </c>
      <c r="II318" s="1" t="str">
        <f t="shared" si="1340"/>
        <v/>
      </c>
    </row>
    <row r="319" spans="1:243" x14ac:dyDescent="0.2">
      <c r="A319" s="14">
        <f t="shared" si="1129"/>
        <v>319</v>
      </c>
      <c r="C319" s="2">
        <v>42573</v>
      </c>
      <c r="G319" s="3">
        <v>109.11199999999999</v>
      </c>
      <c r="H319" s="3">
        <v>121.157</v>
      </c>
      <c r="I319" s="3">
        <v>132.04</v>
      </c>
      <c r="J319" s="4">
        <v>171.2</v>
      </c>
      <c r="P319" s="128">
        <f t="shared" si="1341"/>
        <v>3499.2499999999995</v>
      </c>
      <c r="Q319" s="5">
        <f t="shared" si="1342"/>
        <v>3887.7499999999995</v>
      </c>
      <c r="R319" s="6">
        <f t="shared" si="1343"/>
        <v>4227.9999999999991</v>
      </c>
      <c r="S319" s="7">
        <f t="shared" si="1344"/>
        <v>5491.9999999999991</v>
      </c>
      <c r="Y319" s="4">
        <f t="shared" si="1361"/>
        <v>1.2500000000004547</v>
      </c>
      <c r="Z319" s="1">
        <f t="shared" si="1362"/>
        <v>3</v>
      </c>
      <c r="AA319" s="1">
        <f t="shared" si="1363"/>
        <v>3.5</v>
      </c>
      <c r="AB319" s="1">
        <f t="shared" si="1364"/>
        <v>4.999999999998181</v>
      </c>
      <c r="AC319" s="1"/>
      <c r="AD319" s="1"/>
      <c r="AE319" s="126"/>
      <c r="AF319" s="126"/>
      <c r="AG319" s="126"/>
      <c r="AH319" s="4">
        <f t="shared" si="1139"/>
        <v>0.50000000000090949</v>
      </c>
      <c r="AI319" s="4">
        <f t="shared" si="1140"/>
        <v>0.70000000000090967</v>
      </c>
      <c r="AJ319" s="4">
        <f t="shared" si="1141"/>
        <v>0.89999999999999991</v>
      </c>
      <c r="AK319" s="4">
        <f t="shared" si="1142"/>
        <v>0.66666666666666652</v>
      </c>
      <c r="AL319" s="4">
        <f t="shared" si="1143"/>
        <v>1.25</v>
      </c>
      <c r="AM319" s="4">
        <f t="shared" si="1144"/>
        <v>5.1666666666660603</v>
      </c>
      <c r="AN319" s="4">
        <f t="shared" si="1145"/>
        <v>5.4999999999992726</v>
      </c>
      <c r="AO319" s="4">
        <f t="shared" si="1146"/>
        <v>1</v>
      </c>
      <c r="AP319" s="4">
        <f t="shared" si="1147"/>
        <v>0.50000000000151634</v>
      </c>
      <c r="AQ319" s="4">
        <f t="shared" si="1148"/>
        <v>4.1666666666660603</v>
      </c>
      <c r="AR319" s="4">
        <f t="shared" si="1149"/>
        <v>1.1000000000009096</v>
      </c>
      <c r="AS319" s="4">
        <f t="shared" si="1150"/>
        <v>4.1111111111107066</v>
      </c>
      <c r="AT319" s="4">
        <f t="shared" si="1151"/>
        <v>3.1666666666673335</v>
      </c>
      <c r="AU319" s="1"/>
      <c r="BA319" s="11">
        <f t="shared" si="1317"/>
        <v>-1.2500000000004547</v>
      </c>
      <c r="BB319" s="11">
        <f t="shared" si="1318"/>
        <v>-3</v>
      </c>
      <c r="BC319" s="12">
        <f t="shared" si="1319"/>
        <v>-3.5</v>
      </c>
      <c r="BD319" s="13">
        <f t="shared" si="1320"/>
        <v>4.999999999998181</v>
      </c>
      <c r="BJ319" s="11">
        <f t="shared" si="1365"/>
        <v>-0.50000000000090949</v>
      </c>
      <c r="BK319" s="11">
        <f t="shared" si="1366"/>
        <v>-0.70000000000090967</v>
      </c>
      <c r="BL319" s="11">
        <f t="shared" si="1367"/>
        <v>-0.89999999999999991</v>
      </c>
      <c r="BM319" s="11">
        <f t="shared" si="1368"/>
        <v>-0.66666666666666652</v>
      </c>
      <c r="BN319" s="11">
        <f t="shared" si="1369"/>
        <v>-1.25</v>
      </c>
      <c r="BO319" s="11">
        <f t="shared" si="1370"/>
        <v>-5.1666666666660603</v>
      </c>
      <c r="BP319" s="11">
        <f t="shared" si="1371"/>
        <v>-5.4999999999992726</v>
      </c>
      <c r="BQ319" s="1">
        <v>1</v>
      </c>
      <c r="BR319" s="11">
        <f t="shared" si="1372"/>
        <v>0.50000000000151634</v>
      </c>
      <c r="BS319" s="11">
        <f t="shared" si="1373"/>
        <v>-4.1666666666660603</v>
      </c>
      <c r="BT319" s="11">
        <f t="shared" si="1374"/>
        <v>-1.1000000000009096</v>
      </c>
      <c r="BU319" s="11">
        <f t="shared" si="1375"/>
        <v>-4.1111111111107066</v>
      </c>
      <c r="BV319" s="11">
        <f t="shared" si="1376"/>
        <v>-3.1666666666673335</v>
      </c>
      <c r="BY319" s="126"/>
      <c r="BZ319" s="126"/>
      <c r="CB319" s="1">
        <f t="shared" si="1377"/>
        <v>1</v>
      </c>
      <c r="CC319" s="1">
        <f t="shared" si="1378"/>
        <v>1</v>
      </c>
      <c r="CD319" s="1">
        <f t="shared" si="1379"/>
        <v>1</v>
      </c>
      <c r="CE319" s="126">
        <f t="shared" si="1152"/>
        <v>0</v>
      </c>
      <c r="CF319" s="1">
        <f t="shared" si="1380"/>
        <v>0</v>
      </c>
      <c r="CG319" s="1" t="str">
        <f t="shared" si="1381"/>
        <v/>
      </c>
      <c r="CH319" s="1">
        <f t="shared" si="1153"/>
        <v>1</v>
      </c>
      <c r="CI319" s="1">
        <f t="shared" si="1382"/>
        <v>1</v>
      </c>
      <c r="CJ319" s="1">
        <f t="shared" si="1383"/>
        <v>1</v>
      </c>
      <c r="CK319" s="1" t="str">
        <f t="shared" si="1384"/>
        <v/>
      </c>
      <c r="CL319" s="1">
        <f t="shared" si="1385"/>
        <v>1</v>
      </c>
      <c r="CM319" s="1">
        <f t="shared" si="1386"/>
        <v>1</v>
      </c>
      <c r="CN319" s="1">
        <f t="shared" si="1345"/>
        <v>1</v>
      </c>
      <c r="CO319" s="1" t="str">
        <f t="shared" si="1346"/>
        <v/>
      </c>
      <c r="CP319" s="1">
        <f t="shared" si="1347"/>
        <v>1</v>
      </c>
      <c r="CQ319" s="1" t="str">
        <f t="shared" si="1348"/>
        <v/>
      </c>
      <c r="CS319" s="1">
        <f t="shared" si="1387"/>
        <v>1</v>
      </c>
      <c r="CT319" s="1">
        <f t="shared" si="1388"/>
        <v>1</v>
      </c>
      <c r="CU319" s="1">
        <f t="shared" si="1389"/>
        <v>1</v>
      </c>
      <c r="CV319" s="126">
        <f t="shared" si="1156"/>
        <v>0</v>
      </c>
      <c r="CW319" s="1" t="str">
        <f t="shared" si="1390"/>
        <v/>
      </c>
      <c r="CX319" s="1" t="str">
        <f t="shared" si="1391"/>
        <v/>
      </c>
      <c r="CY319" s="1" t="str">
        <f t="shared" si="1392"/>
        <v/>
      </c>
      <c r="CZ319" s="1" t="str">
        <f t="shared" si="1393"/>
        <v/>
      </c>
      <c r="DA319" s="1" t="str">
        <f t="shared" si="1394"/>
        <v/>
      </c>
      <c r="DB319" s="1">
        <f t="shared" si="1395"/>
        <v>0</v>
      </c>
      <c r="DC319" s="1">
        <f t="shared" si="1396"/>
        <v>1</v>
      </c>
      <c r="DD319" s="1" t="str">
        <f t="shared" si="1397"/>
        <v/>
      </c>
      <c r="DE319" s="1" t="str">
        <f t="shared" si="1349"/>
        <v/>
      </c>
      <c r="DF319" s="1"/>
      <c r="DG319" s="126">
        <f t="shared" si="1157"/>
        <v>1</v>
      </c>
      <c r="DH319" s="1">
        <f t="shared" si="1398"/>
        <v>1</v>
      </c>
      <c r="DI319" s="1">
        <f t="shared" si="1399"/>
        <v>1</v>
      </c>
      <c r="DJ319" s="1">
        <f t="shared" si="1400"/>
        <v>0</v>
      </c>
      <c r="DK319" s="1">
        <f t="shared" si="1401"/>
        <v>0</v>
      </c>
      <c r="DL319" s="1"/>
      <c r="DM319" s="1">
        <f t="shared" si="1402"/>
        <v>1</v>
      </c>
      <c r="DN319" s="1" t="str">
        <f t="shared" si="1403"/>
        <v/>
      </c>
      <c r="DO319" s="1" t="str">
        <f t="shared" si="1404"/>
        <v/>
      </c>
      <c r="DP319" s="1" t="str">
        <f t="shared" si="1405"/>
        <v/>
      </c>
      <c r="DQ319" s="1" t="str">
        <f t="shared" si="1406"/>
        <v/>
      </c>
      <c r="DR319" s="1" t="str">
        <f t="shared" si="1407"/>
        <v/>
      </c>
      <c r="DS319" s="1" t="str">
        <f t="shared" si="1408"/>
        <v/>
      </c>
      <c r="DT319" s="1" t="str">
        <f t="shared" si="1409"/>
        <v/>
      </c>
      <c r="DU319" s="1" t="str">
        <f t="shared" si="1410"/>
        <v/>
      </c>
      <c r="DV319" s="1">
        <f t="shared" si="1411"/>
        <v>0</v>
      </c>
      <c r="DW319" s="1">
        <f t="shared" si="1412"/>
        <v>1</v>
      </c>
      <c r="DX319" s="1">
        <f t="shared" si="1413"/>
        <v>1</v>
      </c>
      <c r="DY319" s="1" t="str">
        <f t="shared" si="1414"/>
        <v/>
      </c>
      <c r="EA319" s="1">
        <f t="shared" si="1415"/>
        <v>1</v>
      </c>
      <c r="EB319" s="1">
        <f t="shared" si="1416"/>
        <v>1</v>
      </c>
      <c r="EC319" s="1">
        <f t="shared" si="1417"/>
        <v>1</v>
      </c>
      <c r="ED319" s="1">
        <f t="shared" si="1418"/>
        <v>0</v>
      </c>
      <c r="EF319" s="1">
        <f t="shared" si="1419"/>
        <v>1</v>
      </c>
      <c r="EG319" s="1">
        <f t="shared" si="1420"/>
        <v>1</v>
      </c>
      <c r="EH319" s="1">
        <f t="shared" si="1421"/>
        <v>1</v>
      </c>
      <c r="EI319" s="1">
        <f t="shared" si="1422"/>
        <v>0</v>
      </c>
      <c r="EK319" s="1">
        <f t="shared" si="1423"/>
        <v>1</v>
      </c>
      <c r="EL319" s="1">
        <f t="shared" si="1424"/>
        <v>1</v>
      </c>
      <c r="EM319" s="1">
        <f t="shared" si="1425"/>
        <v>0</v>
      </c>
      <c r="EO319" s="1">
        <f t="shared" si="1426"/>
        <v>1</v>
      </c>
      <c r="EP319" s="1">
        <f t="shared" si="1427"/>
        <v>1</v>
      </c>
      <c r="EQ319" s="1">
        <f t="shared" si="1428"/>
        <v>0</v>
      </c>
      <c r="ES319" s="1">
        <f t="shared" si="1429"/>
        <v>1</v>
      </c>
      <c r="ET319" s="1">
        <f t="shared" si="1430"/>
        <v>1</v>
      </c>
      <c r="EU319" s="1">
        <f t="shared" si="1431"/>
        <v>0</v>
      </c>
      <c r="EV319" s="1" t="str">
        <f t="shared" si="1432"/>
        <v/>
      </c>
      <c r="EW319" s="1" t="str">
        <f t="shared" si="1433"/>
        <v/>
      </c>
      <c r="EY319" s="1">
        <f t="shared" si="1434"/>
        <v>0</v>
      </c>
      <c r="EZ319" s="1">
        <f t="shared" si="1435"/>
        <v>0</v>
      </c>
      <c r="FA319" s="1">
        <f t="shared" si="1436"/>
        <v>0</v>
      </c>
      <c r="FC319" s="1">
        <f t="shared" si="1437"/>
        <v>1</v>
      </c>
      <c r="FD319" s="1">
        <f t="shared" si="1438"/>
        <v>1</v>
      </c>
      <c r="FE319" s="1"/>
      <c r="FF319" s="1">
        <f t="shared" si="1439"/>
        <v>1</v>
      </c>
      <c r="FG319" s="1">
        <f t="shared" si="1440"/>
        <v>1</v>
      </c>
      <c r="FH319" s="1">
        <f t="shared" si="1441"/>
        <v>1</v>
      </c>
      <c r="FI319" s="1">
        <f t="shared" si="1442"/>
        <v>0</v>
      </c>
      <c r="FJ319" s="1">
        <f t="shared" si="1443"/>
        <v>1</v>
      </c>
      <c r="FK319" s="1">
        <f t="shared" si="1444"/>
        <v>1</v>
      </c>
      <c r="FL319" s="1">
        <f t="shared" si="1445"/>
        <v>1</v>
      </c>
      <c r="FN319" s="1" t="str">
        <f t="shared" si="1446"/>
        <v/>
      </c>
      <c r="FO319" s="1" t="str">
        <f t="shared" si="1447"/>
        <v/>
      </c>
      <c r="FP319" s="1" t="str">
        <f t="shared" si="1448"/>
        <v/>
      </c>
      <c r="FV319" s="1">
        <f t="shared" si="1321"/>
        <v>0</v>
      </c>
      <c r="FW319" s="1">
        <f t="shared" si="1322"/>
        <v>0</v>
      </c>
      <c r="FX319" s="1">
        <f t="shared" si="1350"/>
        <v>0</v>
      </c>
      <c r="GA319" s="1">
        <f t="shared" si="1449"/>
        <v>0</v>
      </c>
      <c r="GB319" s="1">
        <f t="shared" si="1450"/>
        <v>0</v>
      </c>
      <c r="GC319" s="1">
        <f t="shared" si="1451"/>
        <v>0</v>
      </c>
      <c r="GD319" s="1">
        <f t="shared" si="1452"/>
        <v>1</v>
      </c>
      <c r="GE319" s="1">
        <f t="shared" si="1453"/>
        <v>0</v>
      </c>
      <c r="GF319" s="1">
        <f t="shared" si="1454"/>
        <v>0</v>
      </c>
      <c r="GG319" s="1">
        <f t="shared" si="1455"/>
        <v>0</v>
      </c>
      <c r="GI319" s="1">
        <f t="shared" si="1456"/>
        <v>0</v>
      </c>
      <c r="GK319" s="1">
        <f t="shared" si="1457"/>
        <v>1</v>
      </c>
      <c r="GL319" s="1">
        <f t="shared" si="1458"/>
        <v>1</v>
      </c>
      <c r="GM319" s="1">
        <f t="shared" si="1459"/>
        <v>1</v>
      </c>
      <c r="GN319" s="1">
        <f t="shared" si="1460"/>
        <v>0</v>
      </c>
      <c r="GO319" s="1">
        <f t="shared" si="1461"/>
        <v>1</v>
      </c>
      <c r="GP319" s="1">
        <f t="shared" si="1462"/>
        <v>1</v>
      </c>
      <c r="GQ319" s="1">
        <f t="shared" si="1463"/>
        <v>1</v>
      </c>
      <c r="GS319" s="1" t="str">
        <f t="shared" si="1464"/>
        <v/>
      </c>
      <c r="GT319" s="1" t="str">
        <f t="shared" si="1465"/>
        <v/>
      </c>
      <c r="GU319" s="1">
        <f t="shared" si="1466"/>
        <v>0</v>
      </c>
      <c r="GV319" s="1">
        <f t="shared" si="1467"/>
        <v>0</v>
      </c>
      <c r="GW319" s="1">
        <f t="shared" si="1468"/>
        <v>0</v>
      </c>
      <c r="GX319" s="1">
        <f t="shared" si="1469"/>
        <v>0</v>
      </c>
      <c r="GY319" s="1">
        <f t="shared" si="1470"/>
        <v>0</v>
      </c>
      <c r="GZ319" s="1"/>
      <c r="HA319" s="1">
        <f t="shared" si="1471"/>
        <v>1</v>
      </c>
      <c r="HB319" s="1">
        <f t="shared" si="1472"/>
        <v>1</v>
      </c>
      <c r="HC319" s="1">
        <f t="shared" si="1473"/>
        <v>1</v>
      </c>
      <c r="HD319" s="1">
        <f t="shared" si="1474"/>
        <v>0</v>
      </c>
      <c r="HE319" s="1">
        <f t="shared" si="1475"/>
        <v>0</v>
      </c>
      <c r="HF319" s="1">
        <f t="shared" si="1476"/>
        <v>0</v>
      </c>
      <c r="HH319" s="1">
        <f t="shared" si="1477"/>
        <v>1</v>
      </c>
      <c r="HI319" s="1">
        <f t="shared" si="1478"/>
        <v>1</v>
      </c>
      <c r="HJ319" s="1">
        <f t="shared" si="1479"/>
        <v>0</v>
      </c>
      <c r="HK319" s="1">
        <f t="shared" si="1480"/>
        <v>0</v>
      </c>
      <c r="HL319" s="1">
        <f t="shared" si="1481"/>
        <v>0</v>
      </c>
      <c r="HM319" s="1">
        <f t="shared" si="1482"/>
        <v>0</v>
      </c>
      <c r="HO319" s="1">
        <f t="shared" si="1351"/>
        <v>1</v>
      </c>
      <c r="HP319" s="1" t="str">
        <f t="shared" si="1352"/>
        <v/>
      </c>
      <c r="HQ319" s="1" t="str">
        <f t="shared" si="1353"/>
        <v/>
      </c>
      <c r="HR319" t="str">
        <f t="shared" si="1354"/>
        <v/>
      </c>
      <c r="HS319" s="1" t="str">
        <f t="shared" si="1355"/>
        <v/>
      </c>
      <c r="HT319" t="str">
        <f t="shared" si="1356"/>
        <v/>
      </c>
      <c r="HU319" t="str">
        <f t="shared" si="1357"/>
        <v/>
      </c>
      <c r="HV319" s="1" t="str">
        <f t="shared" si="1358"/>
        <v/>
      </c>
      <c r="HW319" s="1" t="str">
        <f t="shared" si="1359"/>
        <v/>
      </c>
      <c r="HX319" s="1" t="str">
        <f t="shared" si="1360"/>
        <v/>
      </c>
      <c r="HZ319" s="1">
        <f t="shared" si="1331"/>
        <v>1</v>
      </c>
      <c r="IA319" s="1" t="str">
        <f t="shared" si="1332"/>
        <v/>
      </c>
      <c r="IB319" s="1" t="str">
        <f t="shared" si="1333"/>
        <v/>
      </c>
      <c r="IC319" s="1" t="str">
        <f t="shared" si="1334"/>
        <v/>
      </c>
      <c r="ID319" s="1" t="str">
        <f t="shared" si="1335"/>
        <v/>
      </c>
      <c r="IE319" s="1" t="str">
        <f t="shared" si="1336"/>
        <v/>
      </c>
      <c r="IF319" s="1" t="str">
        <f t="shared" si="1337"/>
        <v/>
      </c>
      <c r="IG319" s="1" t="str">
        <f t="shared" si="1338"/>
        <v/>
      </c>
      <c r="IH319" s="1" t="str">
        <f t="shared" si="1339"/>
        <v/>
      </c>
      <c r="II319" s="1" t="str">
        <f t="shared" si="1340"/>
        <v/>
      </c>
    </row>
    <row r="320" spans="1:243" x14ac:dyDescent="0.2">
      <c r="A320" s="14">
        <f t="shared" si="1129"/>
        <v>320</v>
      </c>
      <c r="C320" s="2">
        <v>42576</v>
      </c>
      <c r="G320" s="3">
        <v>109.095</v>
      </c>
      <c r="H320" s="3">
        <v>121.127</v>
      </c>
      <c r="I320" s="3">
        <v>132.02000000000001</v>
      </c>
      <c r="J320" s="4">
        <v>171.18</v>
      </c>
      <c r="P320" s="128">
        <f t="shared" si="1341"/>
        <v>3497.5</v>
      </c>
      <c r="Q320" s="5">
        <f t="shared" si="1342"/>
        <v>3884.7499999999995</v>
      </c>
      <c r="R320" s="6">
        <f t="shared" si="1343"/>
        <v>4226.0000000000009</v>
      </c>
      <c r="S320" s="7">
        <f t="shared" si="1344"/>
        <v>5490.0000000000009</v>
      </c>
      <c r="Y320" s="4">
        <f t="shared" si="1361"/>
        <v>1.7499999999995453</v>
      </c>
      <c r="Z320" s="1">
        <f t="shared" si="1362"/>
        <v>3</v>
      </c>
      <c r="AA320" s="1">
        <f t="shared" si="1363"/>
        <v>1.999999999998181</v>
      </c>
      <c r="AB320" s="1">
        <f t="shared" si="1364"/>
        <v>1.999999999998181</v>
      </c>
      <c r="AC320" s="1"/>
      <c r="AD320" s="1"/>
      <c r="AE320" s="126"/>
      <c r="AF320" s="126"/>
      <c r="AG320" s="126"/>
      <c r="AH320" s="4">
        <f t="shared" si="1139"/>
        <v>1.4999999999990905</v>
      </c>
      <c r="AI320" s="4">
        <f t="shared" si="1140"/>
        <v>1.6999999999990907</v>
      </c>
      <c r="AJ320" s="4">
        <f t="shared" si="1141"/>
        <v>1.8000000000010914</v>
      </c>
      <c r="AK320" s="4">
        <f t="shared" si="1142"/>
        <v>1.6666666666678793</v>
      </c>
      <c r="AL320" s="4">
        <f t="shared" si="1143"/>
        <v>2.0000000000009095</v>
      </c>
      <c r="AM320" s="4">
        <f t="shared" si="1144"/>
        <v>1.3333333333321207</v>
      </c>
      <c r="AN320" s="4">
        <f t="shared" si="1145"/>
        <v>1.1999999999989086</v>
      </c>
      <c r="AO320" s="4">
        <f t="shared" si="1146"/>
        <v>1</v>
      </c>
      <c r="AP320" s="4">
        <f t="shared" si="1147"/>
        <v>1.1666666666639385</v>
      </c>
      <c r="AQ320" s="4">
        <f t="shared" si="1148"/>
        <v>1.1666666666696983</v>
      </c>
      <c r="AR320" s="4">
        <f t="shared" si="1149"/>
        <v>2.6999999999998181</v>
      </c>
      <c r="AS320" s="4">
        <f t="shared" si="1150"/>
        <v>2.5555555555559599</v>
      </c>
      <c r="AT320" s="4">
        <f t="shared" si="1151"/>
        <v>3.2333333333326664</v>
      </c>
      <c r="AU320" s="1"/>
      <c r="BA320" s="11">
        <f t="shared" si="1317"/>
        <v>-1.7499999999995453</v>
      </c>
      <c r="BB320" s="11">
        <f t="shared" si="1318"/>
        <v>-3</v>
      </c>
      <c r="BC320" s="12">
        <f t="shared" si="1319"/>
        <v>-1.999999999998181</v>
      </c>
      <c r="BD320" s="13">
        <f t="shared" si="1320"/>
        <v>-1.999999999998181</v>
      </c>
      <c r="BJ320" s="11">
        <f t="shared" si="1365"/>
        <v>-1.4999999999990905</v>
      </c>
      <c r="BK320" s="11">
        <f t="shared" si="1366"/>
        <v>-1.6999999999990907</v>
      </c>
      <c r="BL320" s="11">
        <f t="shared" si="1367"/>
        <v>-1.8000000000010914</v>
      </c>
      <c r="BM320" s="11">
        <f t="shared" si="1368"/>
        <v>-1.6666666666678793</v>
      </c>
      <c r="BN320" s="11">
        <f t="shared" si="1369"/>
        <v>-2.0000000000009095</v>
      </c>
      <c r="BO320" s="11">
        <f t="shared" si="1370"/>
        <v>-1.3333333333321207</v>
      </c>
      <c r="BP320" s="11">
        <f t="shared" si="1371"/>
        <v>-1.1999999999989086</v>
      </c>
      <c r="BQ320" s="1">
        <v>1</v>
      </c>
      <c r="BR320" s="11">
        <f t="shared" si="1372"/>
        <v>1.1666666666639385</v>
      </c>
      <c r="BS320" s="11">
        <f t="shared" si="1373"/>
        <v>1.1666666666696983</v>
      </c>
      <c r="BT320" s="11">
        <f t="shared" si="1374"/>
        <v>-2.6999999999998181</v>
      </c>
      <c r="BU320" s="11">
        <f t="shared" si="1375"/>
        <v>-2.5555555555559599</v>
      </c>
      <c r="BV320" s="11">
        <f t="shared" si="1376"/>
        <v>-3.2333333333326664</v>
      </c>
      <c r="BY320" s="126"/>
      <c r="BZ320" s="126"/>
      <c r="CB320" s="1">
        <f t="shared" si="1377"/>
        <v>1</v>
      </c>
      <c r="CC320" s="1">
        <f t="shared" si="1378"/>
        <v>1</v>
      </c>
      <c r="CD320" s="1">
        <f t="shared" si="1379"/>
        <v>1</v>
      </c>
      <c r="CE320" s="126">
        <f t="shared" si="1152"/>
        <v>1</v>
      </c>
      <c r="CF320" s="1">
        <f t="shared" si="1380"/>
        <v>1</v>
      </c>
      <c r="CG320" s="1">
        <f t="shared" si="1381"/>
        <v>1</v>
      </c>
      <c r="CH320" s="1" t="str">
        <f t="shared" si="1153"/>
        <v/>
      </c>
      <c r="CI320" s="1" t="str">
        <f t="shared" si="1382"/>
        <v/>
      </c>
      <c r="CJ320" s="1">
        <f t="shared" si="1383"/>
        <v>0</v>
      </c>
      <c r="CK320" s="1">
        <f t="shared" si="1384"/>
        <v>0</v>
      </c>
      <c r="CL320" s="1">
        <f t="shared" si="1385"/>
        <v>1</v>
      </c>
      <c r="CM320" s="1">
        <f t="shared" si="1386"/>
        <v>0</v>
      </c>
      <c r="CN320" s="1" t="str">
        <f t="shared" si="1345"/>
        <v/>
      </c>
      <c r="CO320" s="1">
        <f t="shared" si="1346"/>
        <v>1</v>
      </c>
      <c r="CP320" s="1">
        <f t="shared" si="1347"/>
        <v>1</v>
      </c>
      <c r="CQ320" s="1" t="str">
        <f t="shared" si="1348"/>
        <v/>
      </c>
      <c r="CS320" s="1">
        <f t="shared" si="1387"/>
        <v>1</v>
      </c>
      <c r="CT320" s="1">
        <f t="shared" si="1388"/>
        <v>1</v>
      </c>
      <c r="CU320" s="1">
        <f t="shared" si="1389"/>
        <v>1</v>
      </c>
      <c r="CV320" s="126">
        <f t="shared" si="1156"/>
        <v>1</v>
      </c>
      <c r="CW320" s="1">
        <f t="shared" si="1390"/>
        <v>1</v>
      </c>
      <c r="CX320" s="1">
        <f t="shared" si="1391"/>
        <v>1</v>
      </c>
      <c r="CY320" s="1">
        <f t="shared" si="1392"/>
        <v>1</v>
      </c>
      <c r="CZ320" s="1">
        <f t="shared" si="1393"/>
        <v>1</v>
      </c>
      <c r="DA320" s="1">
        <f t="shared" si="1394"/>
        <v>1</v>
      </c>
      <c r="DB320" s="1" t="str">
        <f t="shared" si="1395"/>
        <v/>
      </c>
      <c r="DC320" s="1" t="str">
        <f t="shared" si="1396"/>
        <v/>
      </c>
      <c r="DD320" s="1">
        <f t="shared" si="1397"/>
        <v>0</v>
      </c>
      <c r="DE320" s="1" t="str">
        <f t="shared" si="1349"/>
        <v/>
      </c>
      <c r="DF320" s="1"/>
      <c r="DG320" s="126">
        <f t="shared" si="1157"/>
        <v>1</v>
      </c>
      <c r="DH320" s="1">
        <f t="shared" si="1398"/>
        <v>1</v>
      </c>
      <c r="DI320" s="1">
        <f t="shared" si="1399"/>
        <v>1</v>
      </c>
      <c r="DJ320" s="1">
        <f t="shared" si="1400"/>
        <v>1</v>
      </c>
      <c r="DK320" s="1" t="str">
        <f t="shared" si="1401"/>
        <v/>
      </c>
      <c r="DL320" s="1"/>
      <c r="DM320" s="1" t="str">
        <f t="shared" si="1402"/>
        <v/>
      </c>
      <c r="DN320" s="1">
        <f t="shared" si="1403"/>
        <v>1</v>
      </c>
      <c r="DO320" s="1">
        <f t="shared" si="1404"/>
        <v>1</v>
      </c>
      <c r="DP320" s="1">
        <f t="shared" si="1405"/>
        <v>1</v>
      </c>
      <c r="DQ320" s="1">
        <f t="shared" si="1406"/>
        <v>1</v>
      </c>
      <c r="DR320" s="1">
        <f t="shared" si="1407"/>
        <v>1</v>
      </c>
      <c r="DS320" s="1">
        <f t="shared" si="1408"/>
        <v>1</v>
      </c>
      <c r="DT320" s="1">
        <f t="shared" si="1409"/>
        <v>1</v>
      </c>
      <c r="DU320" s="1">
        <f t="shared" si="1410"/>
        <v>0</v>
      </c>
      <c r="DV320" s="1">
        <f t="shared" si="1411"/>
        <v>1</v>
      </c>
      <c r="DW320" s="1">
        <f t="shared" si="1412"/>
        <v>0</v>
      </c>
      <c r="DX320" s="1" t="str">
        <f t="shared" si="1413"/>
        <v/>
      </c>
      <c r="DY320" s="1" t="str">
        <f t="shared" si="1414"/>
        <v/>
      </c>
      <c r="EA320" s="1">
        <f t="shared" si="1415"/>
        <v>1</v>
      </c>
      <c r="EB320" s="1">
        <f t="shared" si="1416"/>
        <v>1</v>
      </c>
      <c r="EC320" s="1">
        <f t="shared" si="1417"/>
        <v>1</v>
      </c>
      <c r="ED320" s="1">
        <f t="shared" si="1418"/>
        <v>1</v>
      </c>
      <c r="EF320" s="1">
        <f t="shared" si="1419"/>
        <v>0</v>
      </c>
      <c r="EG320" s="1">
        <f t="shared" si="1420"/>
        <v>0</v>
      </c>
      <c r="EH320" s="1">
        <f t="shared" si="1421"/>
        <v>0</v>
      </c>
      <c r="EI320" s="1">
        <f t="shared" si="1422"/>
        <v>0</v>
      </c>
      <c r="EK320" s="1">
        <f t="shared" si="1423"/>
        <v>1</v>
      </c>
      <c r="EL320" s="1">
        <f t="shared" si="1424"/>
        <v>1</v>
      </c>
      <c r="EM320" s="1">
        <f t="shared" si="1425"/>
        <v>1</v>
      </c>
      <c r="EO320" s="1">
        <f t="shared" si="1426"/>
        <v>1</v>
      </c>
      <c r="EP320" s="1">
        <f t="shared" si="1427"/>
        <v>1</v>
      </c>
      <c r="EQ320" s="1">
        <f t="shared" si="1428"/>
        <v>1</v>
      </c>
      <c r="ES320" s="1">
        <f t="shared" si="1429"/>
        <v>1</v>
      </c>
      <c r="ET320" s="1">
        <f t="shared" si="1430"/>
        <v>1</v>
      </c>
      <c r="EU320" s="1">
        <f t="shared" si="1431"/>
        <v>1</v>
      </c>
      <c r="EV320" s="1">
        <f t="shared" si="1432"/>
        <v>1</v>
      </c>
      <c r="EW320" s="1">
        <f t="shared" si="1433"/>
        <v>1</v>
      </c>
      <c r="EY320" s="1">
        <f t="shared" si="1434"/>
        <v>1</v>
      </c>
      <c r="EZ320" s="1">
        <f t="shared" si="1435"/>
        <v>1</v>
      </c>
      <c r="FA320" s="1">
        <f t="shared" si="1436"/>
        <v>1</v>
      </c>
      <c r="FC320" s="1">
        <f t="shared" si="1437"/>
        <v>1</v>
      </c>
      <c r="FD320" s="1">
        <f t="shared" si="1438"/>
        <v>0</v>
      </c>
      <c r="FE320" s="1"/>
      <c r="FF320" s="1">
        <f t="shared" si="1439"/>
        <v>1</v>
      </c>
      <c r="FG320" s="1">
        <f t="shared" si="1440"/>
        <v>1</v>
      </c>
      <c r="FH320" s="1">
        <f t="shared" si="1441"/>
        <v>1</v>
      </c>
      <c r="FI320" s="1">
        <f t="shared" si="1442"/>
        <v>1</v>
      </c>
      <c r="FJ320" s="1">
        <f t="shared" si="1443"/>
        <v>1</v>
      </c>
      <c r="FK320" s="1">
        <f t="shared" si="1444"/>
        <v>1</v>
      </c>
      <c r="FL320" s="1">
        <f t="shared" si="1445"/>
        <v>1</v>
      </c>
      <c r="FN320" s="1" t="str">
        <f t="shared" si="1446"/>
        <v/>
      </c>
      <c r="FO320" s="1" t="str">
        <f t="shared" si="1447"/>
        <v/>
      </c>
      <c r="FP320" s="1" t="str">
        <f t="shared" si="1448"/>
        <v/>
      </c>
      <c r="FV320" s="1">
        <f t="shared" si="1321"/>
        <v>1</v>
      </c>
      <c r="FW320" s="1">
        <f t="shared" si="1322"/>
        <v>1</v>
      </c>
      <c r="FX320" s="1">
        <f t="shared" si="1350"/>
        <v>1</v>
      </c>
      <c r="GA320" s="1">
        <f t="shared" si="1449"/>
        <v>0</v>
      </c>
      <c r="GB320" s="1">
        <f t="shared" si="1450"/>
        <v>0</v>
      </c>
      <c r="GC320" s="1">
        <f t="shared" si="1451"/>
        <v>0</v>
      </c>
      <c r="GD320" s="1">
        <f t="shared" si="1452"/>
        <v>0</v>
      </c>
      <c r="GE320" s="1">
        <f t="shared" si="1453"/>
        <v>0</v>
      </c>
      <c r="GF320" s="1">
        <f t="shared" si="1454"/>
        <v>0</v>
      </c>
      <c r="GG320" s="1">
        <f t="shared" si="1455"/>
        <v>0</v>
      </c>
      <c r="GI320" s="1">
        <f t="shared" si="1456"/>
        <v>1</v>
      </c>
      <c r="GK320" s="1">
        <f t="shared" si="1457"/>
        <v>0</v>
      </c>
      <c r="GL320" s="1">
        <f t="shared" si="1458"/>
        <v>0</v>
      </c>
      <c r="GM320" s="1">
        <f t="shared" si="1459"/>
        <v>0</v>
      </c>
      <c r="GN320" s="1">
        <f t="shared" si="1460"/>
        <v>0</v>
      </c>
      <c r="GO320" s="1">
        <f t="shared" si="1461"/>
        <v>0</v>
      </c>
      <c r="GP320" s="1">
        <f t="shared" si="1462"/>
        <v>0</v>
      </c>
      <c r="GQ320" s="1">
        <f t="shared" si="1463"/>
        <v>0</v>
      </c>
      <c r="GS320" s="1" t="str">
        <f t="shared" si="1464"/>
        <v/>
      </c>
      <c r="GT320" s="1" t="str">
        <f t="shared" si="1465"/>
        <v/>
      </c>
      <c r="GU320" s="1">
        <f t="shared" si="1466"/>
        <v>1</v>
      </c>
      <c r="GV320" s="1">
        <f t="shared" si="1467"/>
        <v>1</v>
      </c>
      <c r="GW320" s="1">
        <f t="shared" si="1468"/>
        <v>0</v>
      </c>
      <c r="GX320" s="1">
        <f t="shared" si="1469"/>
        <v>0</v>
      </c>
      <c r="GY320" s="1">
        <f t="shared" si="1470"/>
        <v>0</v>
      </c>
      <c r="GZ320" s="1"/>
      <c r="HA320" s="1">
        <f t="shared" si="1471"/>
        <v>0</v>
      </c>
      <c r="HB320" s="1">
        <f t="shared" si="1472"/>
        <v>0</v>
      </c>
      <c r="HC320" s="1">
        <f t="shared" si="1473"/>
        <v>0</v>
      </c>
      <c r="HD320" s="1">
        <f t="shared" si="1474"/>
        <v>0</v>
      </c>
      <c r="HE320" s="1">
        <f t="shared" si="1475"/>
        <v>0</v>
      </c>
      <c r="HF320" s="1">
        <f t="shared" si="1476"/>
        <v>0</v>
      </c>
      <c r="HH320" s="1">
        <f t="shared" si="1477"/>
        <v>0</v>
      </c>
      <c r="HI320" s="1">
        <f t="shared" si="1478"/>
        <v>0</v>
      </c>
      <c r="HJ320" s="1">
        <f t="shared" si="1479"/>
        <v>0</v>
      </c>
      <c r="HK320" s="1">
        <f t="shared" si="1480"/>
        <v>0</v>
      </c>
      <c r="HL320" s="1">
        <f t="shared" si="1481"/>
        <v>0</v>
      </c>
      <c r="HM320" s="1">
        <f t="shared" si="1482"/>
        <v>0</v>
      </c>
      <c r="HO320" s="1" t="str">
        <f t="shared" si="1351"/>
        <v/>
      </c>
      <c r="HP320" s="1">
        <f t="shared" si="1352"/>
        <v>0</v>
      </c>
      <c r="HQ320" s="1" t="str">
        <f t="shared" si="1353"/>
        <v/>
      </c>
      <c r="HR320" t="str">
        <f t="shared" si="1354"/>
        <v/>
      </c>
      <c r="HS320" s="1" t="str">
        <f t="shared" si="1355"/>
        <v/>
      </c>
      <c r="HT320" t="str">
        <f t="shared" si="1356"/>
        <v/>
      </c>
      <c r="HU320" t="str">
        <f t="shared" si="1357"/>
        <v/>
      </c>
      <c r="HV320" s="1" t="str">
        <f t="shared" si="1358"/>
        <v/>
      </c>
      <c r="HW320" s="1" t="str">
        <f t="shared" si="1359"/>
        <v/>
      </c>
      <c r="HX320" s="1" t="str">
        <f t="shared" si="1360"/>
        <v/>
      </c>
      <c r="HZ320" s="1" t="str">
        <f t="shared" si="1331"/>
        <v/>
      </c>
      <c r="IA320" s="1">
        <f t="shared" si="1332"/>
        <v>0</v>
      </c>
      <c r="IB320" s="1" t="str">
        <f t="shared" si="1333"/>
        <v/>
      </c>
      <c r="IC320" s="1" t="str">
        <f t="shared" si="1334"/>
        <v/>
      </c>
      <c r="ID320" s="1" t="str">
        <f t="shared" si="1335"/>
        <v/>
      </c>
      <c r="IE320" s="1" t="str">
        <f t="shared" si="1336"/>
        <v/>
      </c>
      <c r="IF320" s="1" t="str">
        <f t="shared" si="1337"/>
        <v/>
      </c>
      <c r="IG320" s="1" t="str">
        <f t="shared" si="1338"/>
        <v/>
      </c>
      <c r="IH320" s="1" t="str">
        <f t="shared" si="1339"/>
        <v/>
      </c>
      <c r="II320" s="1" t="str">
        <f t="shared" si="1340"/>
        <v/>
      </c>
    </row>
    <row r="321" spans="1:243" x14ac:dyDescent="0.2">
      <c r="A321" s="14">
        <f t="shared" si="1129"/>
        <v>321</v>
      </c>
      <c r="C321" s="2">
        <v>42577</v>
      </c>
      <c r="G321" s="3">
        <v>109.095</v>
      </c>
      <c r="H321" s="3">
        <v>121.13500000000001</v>
      </c>
      <c r="I321" s="3">
        <v>132.04</v>
      </c>
      <c r="J321" s="4">
        <v>171.28</v>
      </c>
      <c r="P321" s="128">
        <f t="shared" si="1341"/>
        <v>3497.5</v>
      </c>
      <c r="Q321" s="5">
        <f t="shared" si="1342"/>
        <v>3885.5000000000005</v>
      </c>
      <c r="R321" s="6">
        <f t="shared" si="1343"/>
        <v>4227.9999999999991</v>
      </c>
      <c r="S321" s="7">
        <f t="shared" si="1344"/>
        <v>5500</v>
      </c>
      <c r="Y321" s="4">
        <f t="shared" si="1361"/>
        <v>0</v>
      </c>
      <c r="Z321" s="1">
        <f t="shared" si="1362"/>
        <v>0.75000000000090949</v>
      </c>
      <c r="AA321" s="1">
        <f t="shared" si="1363"/>
        <v>1.999999999998181</v>
      </c>
      <c r="AB321" s="1">
        <f t="shared" si="1364"/>
        <v>9.9999999999990905</v>
      </c>
      <c r="AC321" s="1"/>
      <c r="AD321" s="1"/>
      <c r="AE321" s="126"/>
      <c r="AF321" s="126"/>
      <c r="AG321" s="126"/>
      <c r="AH321" s="4">
        <f t="shared" si="1139"/>
        <v>0.50000000000060629</v>
      </c>
      <c r="AI321" s="4">
        <f t="shared" si="1140"/>
        <v>0.45000000000054569</v>
      </c>
      <c r="AJ321" s="4">
        <f t="shared" si="1141"/>
        <v>0.44999999999799911</v>
      </c>
      <c r="AK321" s="4">
        <f t="shared" si="1142"/>
        <v>0.58333333333121118</v>
      </c>
      <c r="AL321" s="4">
        <f t="shared" si="1143"/>
        <v>0.24999999999818101</v>
      </c>
      <c r="AM321" s="4">
        <f t="shared" si="1144"/>
        <v>1.3333333333348492</v>
      </c>
      <c r="AN321" s="4">
        <f t="shared" si="1145"/>
        <v>2.0000000000014553</v>
      </c>
      <c r="AO321" s="4">
        <f t="shared" si="1146"/>
        <v>1</v>
      </c>
      <c r="AP321" s="4">
        <f t="shared" si="1147"/>
        <v>0.16666666666969832</v>
      </c>
      <c r="AQ321" s="4">
        <f t="shared" si="1148"/>
        <v>0.45833333333803239</v>
      </c>
      <c r="AR321" s="4">
        <f t="shared" si="1149"/>
        <v>0.7999999999992724</v>
      </c>
      <c r="AS321" s="4">
        <f t="shared" si="1150"/>
        <v>1.4722222222211108</v>
      </c>
      <c r="AT321" s="4">
        <f t="shared" si="1151"/>
        <v>1.333333333333212</v>
      </c>
      <c r="AU321" s="1"/>
      <c r="BA321" s="11">
        <f t="shared" si="1317"/>
        <v>0</v>
      </c>
      <c r="BB321" s="11">
        <f t="shared" si="1318"/>
        <v>0.75000000000090949</v>
      </c>
      <c r="BC321" s="12">
        <f t="shared" si="1319"/>
        <v>1.999999999998181</v>
      </c>
      <c r="BD321" s="13">
        <f t="shared" si="1320"/>
        <v>9.9999999999990905</v>
      </c>
      <c r="BJ321" s="11">
        <f t="shared" si="1365"/>
        <v>-0.50000000000060629</v>
      </c>
      <c r="BK321" s="11">
        <f t="shared" si="1366"/>
        <v>-0.45000000000054569</v>
      </c>
      <c r="BL321" s="11">
        <f t="shared" si="1367"/>
        <v>-0.44999999999799911</v>
      </c>
      <c r="BM321" s="11">
        <f t="shared" si="1368"/>
        <v>-0.58333333333121118</v>
      </c>
      <c r="BN321" s="11">
        <f t="shared" si="1369"/>
        <v>-0.24999999999818101</v>
      </c>
      <c r="BO321" s="11">
        <f t="shared" si="1370"/>
        <v>-1.3333333333348492</v>
      </c>
      <c r="BP321" s="11">
        <f t="shared" si="1371"/>
        <v>-2.0000000000014553</v>
      </c>
      <c r="BQ321" s="1">
        <v>1</v>
      </c>
      <c r="BR321" s="11">
        <f t="shared" si="1372"/>
        <v>0.16666666666969832</v>
      </c>
      <c r="BS321" s="11">
        <f t="shared" si="1373"/>
        <v>-0.45833333333803239</v>
      </c>
      <c r="BT321" s="11">
        <f t="shared" si="1374"/>
        <v>-0.7999999999992724</v>
      </c>
      <c r="BU321" s="11">
        <f t="shared" si="1375"/>
        <v>-1.4722222222211108</v>
      </c>
      <c r="BV321" s="11">
        <f t="shared" si="1376"/>
        <v>-1.333333333333212</v>
      </c>
      <c r="BY321" s="126"/>
      <c r="BZ321" s="126"/>
      <c r="CB321" s="1">
        <f t="shared" si="1377"/>
        <v>1</v>
      </c>
      <c r="CC321" s="1">
        <f t="shared" si="1378"/>
        <v>0</v>
      </c>
      <c r="CD321" s="1">
        <f t="shared" si="1379"/>
        <v>0</v>
      </c>
      <c r="CE321" s="126">
        <f t="shared" si="1152"/>
        <v>0</v>
      </c>
      <c r="CF321" s="1">
        <f t="shared" si="1380"/>
        <v>0</v>
      </c>
      <c r="CG321" s="1" t="str">
        <f t="shared" si="1381"/>
        <v/>
      </c>
      <c r="CH321" s="1">
        <f t="shared" si="1153"/>
        <v>1</v>
      </c>
      <c r="CI321" s="1">
        <f t="shared" si="1382"/>
        <v>1</v>
      </c>
      <c r="CJ321" s="1" t="str">
        <f t="shared" si="1383"/>
        <v/>
      </c>
      <c r="CK321" s="1" t="str">
        <f t="shared" si="1384"/>
        <v/>
      </c>
      <c r="CL321" s="1">
        <f t="shared" si="1385"/>
        <v>1</v>
      </c>
      <c r="CM321" s="1">
        <f t="shared" si="1386"/>
        <v>1</v>
      </c>
      <c r="CN321" s="1">
        <f t="shared" si="1345"/>
        <v>1</v>
      </c>
      <c r="CO321" s="1" t="str">
        <f t="shared" si="1346"/>
        <v/>
      </c>
      <c r="CP321" s="1">
        <f t="shared" si="1347"/>
        <v>1</v>
      </c>
      <c r="CQ321" s="1" t="str">
        <f t="shared" si="1348"/>
        <v/>
      </c>
      <c r="CS321" s="1">
        <f t="shared" si="1387"/>
        <v>1</v>
      </c>
      <c r="CT321" s="1">
        <f t="shared" si="1388"/>
        <v>0</v>
      </c>
      <c r="CU321" s="1">
        <f t="shared" si="1389"/>
        <v>0</v>
      </c>
      <c r="CV321" s="126">
        <f t="shared" si="1156"/>
        <v>0</v>
      </c>
      <c r="CW321" s="1">
        <f t="shared" si="1390"/>
        <v>1</v>
      </c>
      <c r="CX321" s="1" t="str">
        <f t="shared" si="1391"/>
        <v/>
      </c>
      <c r="CY321" s="1" t="str">
        <f t="shared" si="1392"/>
        <v/>
      </c>
      <c r="CZ321" s="1" t="str">
        <f t="shared" si="1393"/>
        <v/>
      </c>
      <c r="DA321" s="1" t="str">
        <f t="shared" si="1394"/>
        <v/>
      </c>
      <c r="DB321" s="1">
        <f t="shared" si="1395"/>
        <v>0</v>
      </c>
      <c r="DC321" s="1">
        <f t="shared" si="1396"/>
        <v>1</v>
      </c>
      <c r="DD321" s="1" t="str">
        <f t="shared" si="1397"/>
        <v/>
      </c>
      <c r="DE321" s="1" t="str">
        <f t="shared" si="1349"/>
        <v/>
      </c>
      <c r="DF321" s="1"/>
      <c r="DG321" s="126">
        <f t="shared" si="1157"/>
        <v>1</v>
      </c>
      <c r="DH321" s="1">
        <f t="shared" si="1398"/>
        <v>0</v>
      </c>
      <c r="DI321" s="1">
        <f t="shared" si="1399"/>
        <v>0</v>
      </c>
      <c r="DJ321" s="1">
        <f t="shared" si="1400"/>
        <v>0</v>
      </c>
      <c r="DK321" s="1">
        <f t="shared" si="1401"/>
        <v>0</v>
      </c>
      <c r="DL321" s="1"/>
      <c r="DM321" s="1">
        <f t="shared" si="1402"/>
        <v>1</v>
      </c>
      <c r="DN321" s="1" t="str">
        <f t="shared" si="1403"/>
        <v/>
      </c>
      <c r="DO321" s="1" t="str">
        <f t="shared" si="1404"/>
        <v/>
      </c>
      <c r="DP321" s="1" t="str">
        <f t="shared" si="1405"/>
        <v/>
      </c>
      <c r="DQ321" s="1" t="str">
        <f t="shared" si="1406"/>
        <v/>
      </c>
      <c r="DR321" s="1" t="str">
        <f t="shared" si="1407"/>
        <v/>
      </c>
      <c r="DS321" s="1" t="str">
        <f t="shared" si="1408"/>
        <v/>
      </c>
      <c r="DT321" s="1" t="str">
        <f t="shared" si="1409"/>
        <v/>
      </c>
      <c r="DU321" s="1" t="str">
        <f t="shared" si="1410"/>
        <v/>
      </c>
      <c r="DV321" s="1">
        <f t="shared" si="1411"/>
        <v>0</v>
      </c>
      <c r="DW321" s="1">
        <f t="shared" si="1412"/>
        <v>0</v>
      </c>
      <c r="DX321" s="1" t="str">
        <f t="shared" si="1413"/>
        <v/>
      </c>
      <c r="DY321" s="1" t="str">
        <f t="shared" si="1414"/>
        <v/>
      </c>
      <c r="EA321" s="1">
        <f t="shared" si="1415"/>
        <v>1</v>
      </c>
      <c r="EB321" s="1">
        <f t="shared" si="1416"/>
        <v>0</v>
      </c>
      <c r="EC321" s="1">
        <f t="shared" si="1417"/>
        <v>0</v>
      </c>
      <c r="ED321" s="1">
        <f t="shared" si="1418"/>
        <v>0</v>
      </c>
      <c r="EF321" s="1">
        <f t="shared" si="1419"/>
        <v>1</v>
      </c>
      <c r="EG321" s="1">
        <f t="shared" si="1420"/>
        <v>0</v>
      </c>
      <c r="EH321" s="1">
        <f t="shared" si="1421"/>
        <v>0</v>
      </c>
      <c r="EI321" s="1">
        <f t="shared" si="1422"/>
        <v>0</v>
      </c>
      <c r="EK321" s="1">
        <f t="shared" si="1423"/>
        <v>1</v>
      </c>
      <c r="EL321" s="1">
        <f t="shared" si="1424"/>
        <v>1</v>
      </c>
      <c r="EM321" s="1">
        <f t="shared" si="1425"/>
        <v>1</v>
      </c>
      <c r="EO321" s="1">
        <f t="shared" si="1426"/>
        <v>1</v>
      </c>
      <c r="EP321" s="1">
        <f t="shared" si="1427"/>
        <v>1</v>
      </c>
      <c r="EQ321" s="1">
        <f t="shared" si="1428"/>
        <v>1</v>
      </c>
      <c r="ES321" s="1">
        <f t="shared" si="1429"/>
        <v>1</v>
      </c>
      <c r="ET321" s="1">
        <f t="shared" si="1430"/>
        <v>1</v>
      </c>
      <c r="EU321" s="1">
        <f t="shared" si="1431"/>
        <v>1</v>
      </c>
      <c r="EV321" s="1">
        <f t="shared" si="1432"/>
        <v>1</v>
      </c>
      <c r="EW321" s="1">
        <f t="shared" si="1433"/>
        <v>0</v>
      </c>
      <c r="EY321" s="1">
        <f t="shared" si="1434"/>
        <v>1</v>
      </c>
      <c r="EZ321" s="1">
        <f t="shared" si="1435"/>
        <v>1</v>
      </c>
      <c r="FA321" s="1">
        <f t="shared" si="1436"/>
        <v>1</v>
      </c>
      <c r="FC321" s="1">
        <f t="shared" si="1437"/>
        <v>1</v>
      </c>
      <c r="FD321" s="1">
        <f t="shared" si="1438"/>
        <v>1</v>
      </c>
      <c r="FE321" s="1"/>
      <c r="FF321" s="1">
        <f t="shared" si="1439"/>
        <v>1</v>
      </c>
      <c r="FG321" s="1">
        <f t="shared" si="1440"/>
        <v>1</v>
      </c>
      <c r="FH321" s="1">
        <f t="shared" si="1441"/>
        <v>1</v>
      </c>
      <c r="FI321" s="1">
        <f t="shared" si="1442"/>
        <v>0</v>
      </c>
      <c r="FJ321" s="1">
        <f t="shared" si="1443"/>
        <v>0</v>
      </c>
      <c r="FK321" s="1">
        <f t="shared" si="1444"/>
        <v>0</v>
      </c>
      <c r="FL321" s="1">
        <f t="shared" si="1445"/>
        <v>0</v>
      </c>
      <c r="FN321" s="1" t="str">
        <f t="shared" si="1446"/>
        <v/>
      </c>
      <c r="FO321" s="1" t="str">
        <f t="shared" si="1447"/>
        <v/>
      </c>
      <c r="FP321" s="1" t="str">
        <f t="shared" si="1448"/>
        <v/>
      </c>
      <c r="FV321" s="1">
        <f t="shared" si="1321"/>
        <v>1</v>
      </c>
      <c r="FW321" s="1">
        <f t="shared" si="1322"/>
        <v>1</v>
      </c>
      <c r="FX321" s="1">
        <f t="shared" si="1350"/>
        <v>1</v>
      </c>
      <c r="GA321" s="1">
        <f t="shared" si="1449"/>
        <v>0</v>
      </c>
      <c r="GB321" s="1">
        <f t="shared" si="1450"/>
        <v>1</v>
      </c>
      <c r="GC321" s="1">
        <f t="shared" si="1451"/>
        <v>1</v>
      </c>
      <c r="GD321" s="1">
        <f t="shared" si="1452"/>
        <v>1</v>
      </c>
      <c r="GE321" s="1">
        <f t="shared" si="1453"/>
        <v>0</v>
      </c>
      <c r="GF321" s="1">
        <f t="shared" si="1454"/>
        <v>0</v>
      </c>
      <c r="GG321" s="1">
        <f t="shared" si="1455"/>
        <v>0</v>
      </c>
      <c r="GI321" s="1">
        <f t="shared" si="1456"/>
        <v>0</v>
      </c>
      <c r="GK321" s="1">
        <f t="shared" si="1457"/>
        <v>1</v>
      </c>
      <c r="GL321" s="1">
        <f t="shared" si="1458"/>
        <v>0</v>
      </c>
      <c r="GM321" s="1">
        <f t="shared" si="1459"/>
        <v>0</v>
      </c>
      <c r="GN321" s="1">
        <f t="shared" si="1460"/>
        <v>0</v>
      </c>
      <c r="GO321" s="1">
        <f t="shared" si="1461"/>
        <v>1</v>
      </c>
      <c r="GP321" s="1">
        <f t="shared" si="1462"/>
        <v>1</v>
      </c>
      <c r="GQ321" s="1">
        <f t="shared" si="1463"/>
        <v>1</v>
      </c>
      <c r="GS321" s="1" t="str">
        <f t="shared" si="1464"/>
        <v/>
      </c>
      <c r="GT321" s="1" t="str">
        <f t="shared" si="1465"/>
        <v/>
      </c>
      <c r="GU321" s="1">
        <f t="shared" si="1466"/>
        <v>0</v>
      </c>
      <c r="GV321" s="1">
        <f t="shared" si="1467"/>
        <v>0</v>
      </c>
      <c r="GW321" s="1">
        <f t="shared" si="1468"/>
        <v>0</v>
      </c>
      <c r="GX321" s="1">
        <f t="shared" si="1469"/>
        <v>0</v>
      </c>
      <c r="GY321" s="1">
        <f t="shared" si="1470"/>
        <v>0</v>
      </c>
      <c r="GZ321" s="1"/>
      <c r="HA321" s="1">
        <f t="shared" si="1471"/>
        <v>0</v>
      </c>
      <c r="HB321" s="1">
        <f t="shared" si="1472"/>
        <v>0</v>
      </c>
      <c r="HC321" s="1">
        <f t="shared" si="1473"/>
        <v>0</v>
      </c>
      <c r="HD321" s="1">
        <f t="shared" si="1474"/>
        <v>0</v>
      </c>
      <c r="HE321" s="1">
        <f t="shared" si="1475"/>
        <v>0</v>
      </c>
      <c r="HF321" s="1">
        <f t="shared" si="1476"/>
        <v>0</v>
      </c>
      <c r="HH321" s="1">
        <f t="shared" si="1477"/>
        <v>0</v>
      </c>
      <c r="HI321" s="1">
        <f t="shared" si="1478"/>
        <v>0</v>
      </c>
      <c r="HJ321" s="1">
        <f t="shared" si="1479"/>
        <v>0</v>
      </c>
      <c r="HK321" s="1">
        <f t="shared" si="1480"/>
        <v>0</v>
      </c>
      <c r="HL321" s="1">
        <f t="shared" si="1481"/>
        <v>0</v>
      </c>
      <c r="HM321" s="1">
        <f t="shared" si="1482"/>
        <v>0</v>
      </c>
      <c r="HO321" s="1">
        <f t="shared" si="1351"/>
        <v>1</v>
      </c>
      <c r="HP321" s="1" t="str">
        <f t="shared" si="1352"/>
        <v/>
      </c>
      <c r="HQ321" s="1">
        <f t="shared" si="1353"/>
        <v>1</v>
      </c>
      <c r="HR321" t="str">
        <f t="shared" si="1354"/>
        <v/>
      </c>
      <c r="HS321" s="1" t="str">
        <f t="shared" si="1355"/>
        <v/>
      </c>
      <c r="HT321" t="str">
        <f t="shared" si="1356"/>
        <v/>
      </c>
      <c r="HU321" t="str">
        <f t="shared" si="1357"/>
        <v/>
      </c>
      <c r="HV321" s="1" t="str">
        <f t="shared" si="1358"/>
        <v/>
      </c>
      <c r="HW321" s="1" t="str">
        <f t="shared" si="1359"/>
        <v/>
      </c>
      <c r="HX321" s="1" t="str">
        <f t="shared" si="1360"/>
        <v/>
      </c>
      <c r="HZ321" s="1">
        <f t="shared" si="1331"/>
        <v>1</v>
      </c>
      <c r="IA321" s="1" t="str">
        <f t="shared" si="1332"/>
        <v/>
      </c>
      <c r="IB321" s="1">
        <f t="shared" si="1333"/>
        <v>1</v>
      </c>
      <c r="IC321" s="1" t="str">
        <f t="shared" si="1334"/>
        <v/>
      </c>
      <c r="ID321" s="1" t="str">
        <f t="shared" si="1335"/>
        <v/>
      </c>
      <c r="IE321" s="1" t="str">
        <f t="shared" si="1336"/>
        <v/>
      </c>
      <c r="IF321" s="1" t="str">
        <f t="shared" si="1337"/>
        <v/>
      </c>
      <c r="IG321" s="1" t="str">
        <f t="shared" si="1338"/>
        <v/>
      </c>
      <c r="IH321" s="1" t="str">
        <f t="shared" si="1339"/>
        <v/>
      </c>
      <c r="II321" s="1" t="str">
        <f t="shared" si="1340"/>
        <v/>
      </c>
    </row>
    <row r="322" spans="1:243" x14ac:dyDescent="0.2">
      <c r="A322" s="14">
        <f t="shared" si="1129"/>
        <v>322</v>
      </c>
      <c r="B322" t="s">
        <v>92</v>
      </c>
      <c r="C322" s="2">
        <v>42578</v>
      </c>
      <c r="G322" s="3">
        <v>109.12</v>
      </c>
      <c r="H322" s="3">
        <v>121.22</v>
      </c>
      <c r="I322" s="3">
        <v>132.17500000000001</v>
      </c>
      <c r="J322" s="4">
        <v>173.07</v>
      </c>
      <c r="P322" s="128">
        <f t="shared" si="1341"/>
        <v>3500.0000000000005</v>
      </c>
      <c r="Q322" s="5">
        <f t="shared" si="1342"/>
        <v>3894</v>
      </c>
      <c r="R322" s="6">
        <f t="shared" si="1343"/>
        <v>4241.5000000000009</v>
      </c>
      <c r="S322" s="7">
        <f t="shared" si="1344"/>
        <v>5542.9999999999991</v>
      </c>
      <c r="Y322" s="4">
        <f t="shared" si="1361"/>
        <v>2.5000000000004547</v>
      </c>
      <c r="Z322" s="1">
        <f t="shared" si="1362"/>
        <v>8.4999999999995453</v>
      </c>
      <c r="AA322" s="1">
        <f t="shared" si="1363"/>
        <v>13.500000000001819</v>
      </c>
      <c r="AB322" s="1">
        <f t="shared" si="1364"/>
        <v>42.999999999999091</v>
      </c>
      <c r="AC322" s="1"/>
      <c r="AD322" s="1"/>
      <c r="AE322" s="126"/>
      <c r="AF322" s="126"/>
      <c r="AG322" s="126"/>
      <c r="AH322" s="4">
        <f t="shared" si="1139"/>
        <v>0.66666666666545371</v>
      </c>
      <c r="AI322" s="4">
        <f t="shared" si="1140"/>
        <v>9.9999999998817479E-2</v>
      </c>
      <c r="AJ322" s="4">
        <f t="shared" si="1141"/>
        <v>0.39999999999845492</v>
      </c>
      <c r="AK322" s="4">
        <f t="shared" si="1142"/>
        <v>0.500000000001668</v>
      </c>
      <c r="AL322" s="4">
        <f t="shared" si="1143"/>
        <v>1.7499999999986358</v>
      </c>
      <c r="AM322" s="4">
        <f t="shared" si="1144"/>
        <v>0.83333333333121118</v>
      </c>
      <c r="AN322" s="4">
        <f t="shared" si="1145"/>
        <v>3.6999999999978179</v>
      </c>
      <c r="AO322" s="4">
        <f t="shared" si="1146"/>
        <v>1</v>
      </c>
      <c r="AP322" s="4">
        <f t="shared" si="1147"/>
        <v>0.33333333333697218</v>
      </c>
      <c r="AQ322" s="4">
        <f t="shared" si="1148"/>
        <v>8.333333332870918E-2</v>
      </c>
      <c r="AR322" s="4">
        <f t="shared" si="1149"/>
        <v>0.39999999999981828</v>
      </c>
      <c r="AS322" s="4">
        <f t="shared" si="1150"/>
        <v>1.0555555555558076</v>
      </c>
      <c r="AT322" s="4">
        <f t="shared" si="1151"/>
        <v>0.73333333333230222</v>
      </c>
      <c r="AU322" s="1"/>
      <c r="BA322" s="11">
        <f t="shared" si="1317"/>
        <v>2.5000000000004547</v>
      </c>
      <c r="BB322" s="11">
        <f t="shared" si="1318"/>
        <v>8.4999999999995453</v>
      </c>
      <c r="BC322" s="12">
        <f t="shared" si="1319"/>
        <v>13.500000000001819</v>
      </c>
      <c r="BD322" s="13">
        <f t="shared" si="1320"/>
        <v>42.999999999999091</v>
      </c>
      <c r="BJ322" s="11">
        <f t="shared" si="1365"/>
        <v>-0.66666666666545371</v>
      </c>
      <c r="BK322" s="11">
        <f t="shared" si="1366"/>
        <v>-9.9999999998817479E-2</v>
      </c>
      <c r="BL322" s="11">
        <f t="shared" si="1367"/>
        <v>0.39999999999845492</v>
      </c>
      <c r="BM322" s="11">
        <f t="shared" si="1368"/>
        <v>-0.500000000001668</v>
      </c>
      <c r="BN322" s="11">
        <f t="shared" si="1369"/>
        <v>1.7499999999986358</v>
      </c>
      <c r="BO322" s="11">
        <f t="shared" si="1370"/>
        <v>-0.83333333333121118</v>
      </c>
      <c r="BP322" s="11">
        <f t="shared" si="1371"/>
        <v>-3.6999999999978179</v>
      </c>
      <c r="BQ322" s="1">
        <v>1</v>
      </c>
      <c r="BR322" s="11">
        <f t="shared" si="1372"/>
        <v>-0.33333333333697218</v>
      </c>
      <c r="BS322" s="11">
        <f t="shared" si="1373"/>
        <v>-8.333333332870918E-2</v>
      </c>
      <c r="BT322" s="11">
        <f t="shared" si="1374"/>
        <v>-0.39999999999981828</v>
      </c>
      <c r="BU322" s="11">
        <f t="shared" si="1375"/>
        <v>-1.0555555555558076</v>
      </c>
      <c r="BV322" s="11">
        <f t="shared" si="1376"/>
        <v>-0.73333333333230222</v>
      </c>
      <c r="BY322" s="126"/>
      <c r="BZ322" s="126"/>
      <c r="CB322" s="1">
        <f t="shared" si="1377"/>
        <v>0</v>
      </c>
      <c r="CC322" s="1">
        <f t="shared" si="1378"/>
        <v>0</v>
      </c>
      <c r="CD322" s="1">
        <f t="shared" si="1379"/>
        <v>0</v>
      </c>
      <c r="CE322" s="126">
        <f t="shared" si="1152"/>
        <v>0</v>
      </c>
      <c r="CF322" s="1">
        <f t="shared" si="1380"/>
        <v>0</v>
      </c>
      <c r="CG322" s="1" t="str">
        <f t="shared" si="1381"/>
        <v/>
      </c>
      <c r="CH322" s="1">
        <f t="shared" si="1153"/>
        <v>1</v>
      </c>
      <c r="CI322" s="1">
        <f t="shared" si="1382"/>
        <v>1</v>
      </c>
      <c r="CJ322" s="1" t="str">
        <f t="shared" si="1383"/>
        <v/>
      </c>
      <c r="CK322" s="1" t="str">
        <f t="shared" si="1384"/>
        <v/>
      </c>
      <c r="CL322" s="1">
        <f t="shared" si="1385"/>
        <v>1</v>
      </c>
      <c r="CM322" s="1">
        <f t="shared" si="1386"/>
        <v>1</v>
      </c>
      <c r="CN322" s="1">
        <f t="shared" si="1345"/>
        <v>1</v>
      </c>
      <c r="CO322" s="1" t="str">
        <f t="shared" si="1346"/>
        <v/>
      </c>
      <c r="CP322" s="1" t="str">
        <f t="shared" si="1347"/>
        <v/>
      </c>
      <c r="CQ322" s="1">
        <f t="shared" si="1348"/>
        <v>1</v>
      </c>
      <c r="CS322" s="1">
        <f t="shared" si="1387"/>
        <v>0</v>
      </c>
      <c r="CT322" s="1">
        <f t="shared" si="1388"/>
        <v>0</v>
      </c>
      <c r="CU322" s="1">
        <f t="shared" si="1389"/>
        <v>0</v>
      </c>
      <c r="CV322" s="126">
        <f t="shared" si="1156"/>
        <v>0</v>
      </c>
      <c r="CW322" s="1">
        <f t="shared" si="1390"/>
        <v>1</v>
      </c>
      <c r="CX322" s="1" t="str">
        <f t="shared" si="1391"/>
        <v/>
      </c>
      <c r="CY322" s="1" t="str">
        <f t="shared" si="1392"/>
        <v/>
      </c>
      <c r="CZ322" s="1" t="str">
        <f t="shared" si="1393"/>
        <v/>
      </c>
      <c r="DA322" s="1" t="str">
        <f t="shared" si="1394"/>
        <v/>
      </c>
      <c r="DB322" s="1">
        <f t="shared" si="1395"/>
        <v>0</v>
      </c>
      <c r="DC322" s="1">
        <f t="shared" si="1396"/>
        <v>1</v>
      </c>
      <c r="DD322" s="1" t="str">
        <f t="shared" si="1397"/>
        <v/>
      </c>
      <c r="DE322" s="1" t="str">
        <f t="shared" si="1349"/>
        <v/>
      </c>
      <c r="DF322" s="1"/>
      <c r="DG322" s="126">
        <f t="shared" si="1157"/>
        <v>0</v>
      </c>
      <c r="DH322" s="1">
        <f t="shared" si="1398"/>
        <v>0</v>
      </c>
      <c r="DI322" s="1">
        <f t="shared" si="1399"/>
        <v>0</v>
      </c>
      <c r="DJ322" s="1">
        <f t="shared" si="1400"/>
        <v>0</v>
      </c>
      <c r="DK322" s="1">
        <f t="shared" si="1401"/>
        <v>0</v>
      </c>
      <c r="DL322" s="1"/>
      <c r="DM322" s="1">
        <f t="shared" si="1402"/>
        <v>1</v>
      </c>
      <c r="DN322" s="1" t="str">
        <f t="shared" si="1403"/>
        <v/>
      </c>
      <c r="DO322" s="1" t="str">
        <f t="shared" si="1404"/>
        <v/>
      </c>
      <c r="DP322" s="1" t="str">
        <f t="shared" si="1405"/>
        <v/>
      </c>
      <c r="DQ322" s="1" t="str">
        <f t="shared" si="1406"/>
        <v/>
      </c>
      <c r="DR322" s="1" t="str">
        <f t="shared" si="1407"/>
        <v/>
      </c>
      <c r="DS322" s="1" t="str">
        <f t="shared" si="1408"/>
        <v/>
      </c>
      <c r="DT322" s="1" t="str">
        <f t="shared" si="1409"/>
        <v/>
      </c>
      <c r="DU322" s="1" t="str">
        <f t="shared" si="1410"/>
        <v/>
      </c>
      <c r="DV322" s="1">
        <f t="shared" si="1411"/>
        <v>0</v>
      </c>
      <c r="DW322" s="1">
        <f t="shared" si="1412"/>
        <v>0</v>
      </c>
      <c r="DX322" s="1" t="str">
        <f t="shared" si="1413"/>
        <v/>
      </c>
      <c r="DY322" s="1" t="str">
        <f t="shared" si="1414"/>
        <v/>
      </c>
      <c r="EA322" s="1">
        <f t="shared" si="1415"/>
        <v>0</v>
      </c>
      <c r="EB322" s="1">
        <f t="shared" si="1416"/>
        <v>0</v>
      </c>
      <c r="EC322" s="1">
        <f t="shared" si="1417"/>
        <v>0</v>
      </c>
      <c r="ED322" s="1">
        <f t="shared" si="1418"/>
        <v>0</v>
      </c>
      <c r="EF322" s="1">
        <f t="shared" si="1419"/>
        <v>0</v>
      </c>
      <c r="EG322" s="1">
        <f t="shared" si="1420"/>
        <v>0</v>
      </c>
      <c r="EH322" s="1">
        <f t="shared" si="1421"/>
        <v>0</v>
      </c>
      <c r="EI322" s="1">
        <f t="shared" si="1422"/>
        <v>0</v>
      </c>
      <c r="EK322" s="1">
        <f t="shared" si="1423"/>
        <v>1</v>
      </c>
      <c r="EL322" s="1">
        <f t="shared" si="1424"/>
        <v>1</v>
      </c>
      <c r="EM322" s="1">
        <f t="shared" si="1425"/>
        <v>1</v>
      </c>
      <c r="EO322" s="1">
        <f t="shared" si="1426"/>
        <v>1</v>
      </c>
      <c r="EP322" s="1">
        <f t="shared" si="1427"/>
        <v>1</v>
      </c>
      <c r="EQ322" s="1">
        <f t="shared" si="1428"/>
        <v>1</v>
      </c>
      <c r="ES322" s="1">
        <f t="shared" si="1429"/>
        <v>1</v>
      </c>
      <c r="ET322" s="1">
        <f t="shared" si="1430"/>
        <v>1</v>
      </c>
      <c r="EU322" s="1">
        <f t="shared" si="1431"/>
        <v>1</v>
      </c>
      <c r="EV322" s="1">
        <f t="shared" si="1432"/>
        <v>1</v>
      </c>
      <c r="EW322" s="1">
        <f t="shared" si="1433"/>
        <v>0</v>
      </c>
      <c r="EY322" s="1">
        <f t="shared" si="1434"/>
        <v>1</v>
      </c>
      <c r="EZ322" s="1">
        <f t="shared" si="1435"/>
        <v>1</v>
      </c>
      <c r="FA322" s="1">
        <f t="shared" si="1436"/>
        <v>1</v>
      </c>
      <c r="FC322" s="1">
        <f t="shared" si="1437"/>
        <v>1</v>
      </c>
      <c r="FD322" s="1">
        <f t="shared" si="1438"/>
        <v>1</v>
      </c>
      <c r="FE322" s="1"/>
      <c r="FF322" s="1">
        <f t="shared" si="1439"/>
        <v>1</v>
      </c>
      <c r="FG322" s="1">
        <f t="shared" si="1440"/>
        <v>1</v>
      </c>
      <c r="FH322" s="1">
        <f t="shared" si="1441"/>
        <v>1</v>
      </c>
      <c r="FI322" s="1">
        <f t="shared" si="1442"/>
        <v>0</v>
      </c>
      <c r="FJ322" s="1">
        <f t="shared" si="1443"/>
        <v>0</v>
      </c>
      <c r="FK322" s="1">
        <f t="shared" si="1444"/>
        <v>0</v>
      </c>
      <c r="FL322" s="1">
        <f t="shared" si="1445"/>
        <v>0</v>
      </c>
      <c r="FN322" s="1" t="str">
        <f t="shared" si="1446"/>
        <v/>
      </c>
      <c r="FO322" s="1" t="str">
        <f t="shared" si="1447"/>
        <v/>
      </c>
      <c r="FP322" s="1" t="str">
        <f t="shared" si="1448"/>
        <v/>
      </c>
      <c r="FV322" s="1">
        <f t="shared" si="1321"/>
        <v>1</v>
      </c>
      <c r="FW322" s="1">
        <f t="shared" si="1322"/>
        <v>0</v>
      </c>
      <c r="FX322" s="1">
        <f t="shared" si="1350"/>
        <v>1</v>
      </c>
      <c r="GA322" s="1">
        <f t="shared" si="1449"/>
        <v>0</v>
      </c>
      <c r="GB322" s="1">
        <f t="shared" si="1450"/>
        <v>0</v>
      </c>
      <c r="GC322" s="1">
        <f t="shared" si="1451"/>
        <v>0</v>
      </c>
      <c r="GD322" s="1">
        <f t="shared" si="1452"/>
        <v>0</v>
      </c>
      <c r="GE322" s="1">
        <f t="shared" si="1453"/>
        <v>1</v>
      </c>
      <c r="GF322" s="1">
        <f t="shared" si="1454"/>
        <v>1</v>
      </c>
      <c r="GG322" s="1">
        <f t="shared" si="1455"/>
        <v>1</v>
      </c>
      <c r="GI322" s="1">
        <f t="shared" si="1456"/>
        <v>1</v>
      </c>
      <c r="GK322" s="1">
        <f t="shared" si="1457"/>
        <v>0</v>
      </c>
      <c r="GL322" s="1">
        <f t="shared" si="1458"/>
        <v>0</v>
      </c>
      <c r="GM322" s="1">
        <f t="shared" si="1459"/>
        <v>0</v>
      </c>
      <c r="GN322" s="1">
        <f t="shared" si="1460"/>
        <v>0</v>
      </c>
      <c r="GO322" s="1">
        <f t="shared" si="1461"/>
        <v>1</v>
      </c>
      <c r="GP322" s="1">
        <f t="shared" si="1462"/>
        <v>1</v>
      </c>
      <c r="GQ322" s="1">
        <f t="shared" si="1463"/>
        <v>1</v>
      </c>
      <c r="GS322" s="1">
        <f t="shared" si="1464"/>
        <v>0</v>
      </c>
      <c r="GT322" s="1">
        <f t="shared" si="1465"/>
        <v>0</v>
      </c>
      <c r="GU322" s="1">
        <f t="shared" si="1466"/>
        <v>0</v>
      </c>
      <c r="GV322" s="1">
        <f t="shared" si="1467"/>
        <v>0</v>
      </c>
      <c r="GW322" s="1">
        <f t="shared" si="1468"/>
        <v>0</v>
      </c>
      <c r="GX322" s="1">
        <f t="shared" si="1469"/>
        <v>0</v>
      </c>
      <c r="GY322" s="1">
        <f t="shared" si="1470"/>
        <v>0</v>
      </c>
      <c r="GZ322" s="1"/>
      <c r="HA322" s="1">
        <f t="shared" si="1471"/>
        <v>0</v>
      </c>
      <c r="HB322" s="1">
        <f t="shared" si="1472"/>
        <v>0</v>
      </c>
      <c r="HC322" s="1">
        <f t="shared" si="1473"/>
        <v>0</v>
      </c>
      <c r="HD322" s="1">
        <f t="shared" si="1474"/>
        <v>0</v>
      </c>
      <c r="HE322" s="1">
        <f t="shared" si="1475"/>
        <v>0</v>
      </c>
      <c r="HF322" s="1">
        <f t="shared" si="1476"/>
        <v>0</v>
      </c>
      <c r="HH322" s="1">
        <f t="shared" si="1477"/>
        <v>0</v>
      </c>
      <c r="HI322" s="1">
        <f t="shared" si="1478"/>
        <v>0</v>
      </c>
      <c r="HJ322" s="1">
        <f t="shared" si="1479"/>
        <v>0</v>
      </c>
      <c r="HK322" s="1">
        <f t="shared" si="1480"/>
        <v>0</v>
      </c>
      <c r="HL322" s="1">
        <f t="shared" si="1481"/>
        <v>0</v>
      </c>
      <c r="HM322" s="1">
        <f t="shared" si="1482"/>
        <v>0</v>
      </c>
      <c r="HO322" s="1">
        <f t="shared" si="1351"/>
        <v>1</v>
      </c>
      <c r="HP322" s="1" t="str">
        <f t="shared" si="1352"/>
        <v/>
      </c>
      <c r="HQ322" s="1">
        <f t="shared" si="1353"/>
        <v>1</v>
      </c>
      <c r="HR322" t="str">
        <f t="shared" si="1354"/>
        <v/>
      </c>
      <c r="HS322" s="1">
        <f t="shared" si="1355"/>
        <v>1</v>
      </c>
      <c r="HT322" t="str">
        <f t="shared" si="1356"/>
        <v/>
      </c>
      <c r="HU322">
        <f t="shared" si="1357"/>
        <v>1</v>
      </c>
      <c r="HV322" s="1" t="str">
        <f t="shared" si="1358"/>
        <v/>
      </c>
      <c r="HW322" s="1" t="str">
        <f t="shared" si="1359"/>
        <v/>
      </c>
      <c r="HX322" s="1" t="str">
        <f t="shared" si="1360"/>
        <v/>
      </c>
      <c r="HZ322" s="1">
        <f t="shared" si="1331"/>
        <v>1</v>
      </c>
      <c r="IA322" s="1" t="str">
        <f t="shared" si="1332"/>
        <v/>
      </c>
      <c r="IB322" s="1">
        <f t="shared" si="1333"/>
        <v>1</v>
      </c>
      <c r="IC322" s="1" t="str">
        <f t="shared" si="1334"/>
        <v/>
      </c>
      <c r="ID322" s="1">
        <f t="shared" si="1335"/>
        <v>1</v>
      </c>
      <c r="IE322" s="1" t="str">
        <f t="shared" si="1336"/>
        <v/>
      </c>
      <c r="IF322" s="1">
        <f t="shared" si="1337"/>
        <v>1</v>
      </c>
      <c r="IG322" s="1" t="str">
        <f t="shared" si="1338"/>
        <v/>
      </c>
      <c r="IH322" s="1" t="str">
        <f t="shared" si="1339"/>
        <v/>
      </c>
      <c r="II322" s="1" t="str">
        <f t="shared" si="1340"/>
        <v/>
      </c>
    </row>
    <row r="323" spans="1:243" x14ac:dyDescent="0.2">
      <c r="A323" s="14">
        <f t="shared" ref="A323:A355" si="1483">A322+1</f>
        <v>323</v>
      </c>
      <c r="C323" s="2">
        <v>42579</v>
      </c>
      <c r="G323" s="3">
        <v>109.122</v>
      </c>
      <c r="H323" s="3">
        <v>121.22499999999999</v>
      </c>
      <c r="I323" s="3">
        <v>132.18</v>
      </c>
      <c r="J323" s="4">
        <v>173.11</v>
      </c>
      <c r="P323" s="128">
        <f t="shared" si="1341"/>
        <v>3500.25</v>
      </c>
      <c r="Q323" s="5">
        <f t="shared" si="1342"/>
        <v>3894.4999999999995</v>
      </c>
      <c r="R323" s="6">
        <f t="shared" si="1343"/>
        <v>4242.0000000000009</v>
      </c>
      <c r="S323" s="7">
        <f t="shared" si="1344"/>
        <v>5547.0000000000018</v>
      </c>
      <c r="Y323" s="4">
        <f t="shared" si="1361"/>
        <v>0.24999999999954525</v>
      </c>
      <c r="Z323" s="1">
        <f t="shared" si="1362"/>
        <v>0.49999999999954525</v>
      </c>
      <c r="AA323" s="1">
        <f t="shared" si="1363"/>
        <v>0.5</v>
      </c>
      <c r="AB323" s="1">
        <f t="shared" si="1364"/>
        <v>4.0000000000027285</v>
      </c>
      <c r="AC323" s="1"/>
      <c r="AD323" s="1"/>
      <c r="AE323" s="126"/>
      <c r="AF323" s="126"/>
      <c r="AG323" s="126"/>
      <c r="AH323" s="4">
        <f t="shared" si="1139"/>
        <v>0.16666666666606034</v>
      </c>
      <c r="AI323" s="4">
        <f t="shared" si="1140"/>
        <v>0.19999999999936335</v>
      </c>
      <c r="AJ323" s="4">
        <f t="shared" si="1141"/>
        <v>0.19999999999954526</v>
      </c>
      <c r="AK323" s="4">
        <f t="shared" si="1142"/>
        <v>0.16666666666621194</v>
      </c>
      <c r="AL323" s="4">
        <f t="shared" si="1143"/>
        <v>0.24999999999954525</v>
      </c>
      <c r="AM323" s="4">
        <f t="shared" si="1144"/>
        <v>0.83333333333424275</v>
      </c>
      <c r="AN323" s="4">
        <f t="shared" si="1145"/>
        <v>1.1000000000010914</v>
      </c>
      <c r="AO323" s="4">
        <f t="shared" si="1146"/>
        <v>1</v>
      </c>
      <c r="AP323" s="4">
        <f t="shared" si="1147"/>
        <v>0.16666666666606034</v>
      </c>
      <c r="AQ323" s="4">
        <f t="shared" si="1148"/>
        <v>1.0833333333335606</v>
      </c>
      <c r="AR323" s="4">
        <f t="shared" si="1149"/>
        <v>0.29999999999909049</v>
      </c>
      <c r="AS323" s="4">
        <f t="shared" si="1150"/>
        <v>0.38888888888994999</v>
      </c>
      <c r="AT323" s="4">
        <f t="shared" si="1151"/>
        <v>3.3333333334606641E-2</v>
      </c>
      <c r="AU323" s="1"/>
      <c r="BA323" s="11">
        <f t="shared" si="1317"/>
        <v>0.24999999999954525</v>
      </c>
      <c r="BB323" s="11">
        <f t="shared" si="1318"/>
        <v>0.49999999999954525</v>
      </c>
      <c r="BC323" s="12">
        <f t="shared" si="1319"/>
        <v>0.5</v>
      </c>
      <c r="BD323" s="13">
        <f t="shared" si="1320"/>
        <v>4.0000000000027285</v>
      </c>
      <c r="BJ323" s="11">
        <f t="shared" si="1365"/>
        <v>0.16666666666606034</v>
      </c>
      <c r="BK323" s="11">
        <f t="shared" si="1366"/>
        <v>0.19999999999936335</v>
      </c>
      <c r="BL323" s="11">
        <f t="shared" si="1367"/>
        <v>0.19999999999954526</v>
      </c>
      <c r="BM323" s="11">
        <f t="shared" si="1368"/>
        <v>0.16666666666621194</v>
      </c>
      <c r="BN323" s="11">
        <f t="shared" si="1369"/>
        <v>0.24999999999954525</v>
      </c>
      <c r="BO323" s="11">
        <f t="shared" si="1370"/>
        <v>-0.83333333333424275</v>
      </c>
      <c r="BP323" s="11">
        <f t="shared" si="1371"/>
        <v>-1.1000000000010914</v>
      </c>
      <c r="BQ323" s="1">
        <v>1</v>
      </c>
      <c r="BR323" s="11">
        <f t="shared" si="1372"/>
        <v>-0.16666666666606034</v>
      </c>
      <c r="BS323" s="11">
        <f t="shared" si="1373"/>
        <v>-1.0833333333335606</v>
      </c>
      <c r="BT323" s="11">
        <f t="shared" si="1374"/>
        <v>0.29999999999909049</v>
      </c>
      <c r="BU323" s="11">
        <f t="shared" si="1375"/>
        <v>-0.38888888888994999</v>
      </c>
      <c r="BV323" s="11">
        <f t="shared" si="1376"/>
        <v>-3.3333333334606641E-2</v>
      </c>
      <c r="BY323" s="126"/>
      <c r="BZ323" s="126"/>
      <c r="CB323" s="1">
        <f t="shared" si="1377"/>
        <v>1</v>
      </c>
      <c r="CC323" s="1">
        <f t="shared" si="1378"/>
        <v>1</v>
      </c>
      <c r="CD323" s="1">
        <f t="shared" si="1379"/>
        <v>1</v>
      </c>
      <c r="CE323" s="126">
        <f t="shared" si="1152"/>
        <v>1</v>
      </c>
      <c r="CF323" s="1">
        <f t="shared" si="1380"/>
        <v>1</v>
      </c>
      <c r="CG323" s="1">
        <f t="shared" si="1381"/>
        <v>0</v>
      </c>
      <c r="CH323" s="1">
        <f t="shared" si="1153"/>
        <v>0</v>
      </c>
      <c r="CI323" s="1" t="str">
        <f t="shared" si="1382"/>
        <v/>
      </c>
      <c r="CJ323" s="1" t="str">
        <f t="shared" si="1383"/>
        <v/>
      </c>
      <c r="CK323" s="1">
        <f t="shared" si="1384"/>
        <v>0</v>
      </c>
      <c r="CL323" s="1">
        <f t="shared" si="1385"/>
        <v>1</v>
      </c>
      <c r="CM323" s="1">
        <f t="shared" si="1386"/>
        <v>0</v>
      </c>
      <c r="CN323" s="1" t="str">
        <f t="shared" si="1345"/>
        <v/>
      </c>
      <c r="CO323" s="1">
        <f t="shared" si="1346"/>
        <v>1</v>
      </c>
      <c r="CP323" s="1">
        <f t="shared" si="1347"/>
        <v>1</v>
      </c>
      <c r="CQ323" s="1" t="str">
        <f t="shared" si="1348"/>
        <v/>
      </c>
      <c r="CS323" s="1">
        <f t="shared" si="1387"/>
        <v>1</v>
      </c>
      <c r="CT323" s="1">
        <f t="shared" si="1388"/>
        <v>1</v>
      </c>
      <c r="CU323" s="1">
        <f t="shared" si="1389"/>
        <v>1</v>
      </c>
      <c r="CV323" s="126">
        <f t="shared" si="1156"/>
        <v>1</v>
      </c>
      <c r="CW323" s="1">
        <f t="shared" si="1390"/>
        <v>1</v>
      </c>
      <c r="CX323" s="1">
        <f t="shared" si="1391"/>
        <v>1</v>
      </c>
      <c r="CY323" s="1">
        <f t="shared" si="1392"/>
        <v>1</v>
      </c>
      <c r="CZ323" s="1">
        <f t="shared" si="1393"/>
        <v>1</v>
      </c>
      <c r="DA323" s="1">
        <f t="shared" si="1394"/>
        <v>0</v>
      </c>
      <c r="DB323" s="1" t="str">
        <f t="shared" si="1395"/>
        <v/>
      </c>
      <c r="DC323" s="1">
        <f t="shared" si="1396"/>
        <v>0</v>
      </c>
      <c r="DD323" s="1" t="str">
        <f t="shared" si="1397"/>
        <v/>
      </c>
      <c r="DE323" s="1" t="str">
        <f t="shared" si="1349"/>
        <v/>
      </c>
      <c r="DF323" s="1"/>
      <c r="DG323" s="126">
        <f t="shared" si="1157"/>
        <v>0</v>
      </c>
      <c r="DH323" s="1">
        <f t="shared" si="1398"/>
        <v>0</v>
      </c>
      <c r="DI323" s="1">
        <f t="shared" si="1399"/>
        <v>0</v>
      </c>
      <c r="DJ323" s="1">
        <f t="shared" si="1400"/>
        <v>0</v>
      </c>
      <c r="DK323" s="1">
        <f t="shared" si="1401"/>
        <v>1</v>
      </c>
      <c r="DL323" s="1"/>
      <c r="DM323" s="1">
        <f t="shared" si="1402"/>
        <v>1</v>
      </c>
      <c r="DN323" s="1" t="str">
        <f t="shared" si="1403"/>
        <v/>
      </c>
      <c r="DO323" s="1" t="str">
        <f t="shared" si="1404"/>
        <v/>
      </c>
      <c r="DP323" s="1" t="str">
        <f t="shared" si="1405"/>
        <v/>
      </c>
      <c r="DQ323" s="1" t="str">
        <f t="shared" si="1406"/>
        <v/>
      </c>
      <c r="DR323" s="1" t="str">
        <f t="shared" si="1407"/>
        <v/>
      </c>
      <c r="DS323" s="1" t="str">
        <f t="shared" si="1408"/>
        <v/>
      </c>
      <c r="DT323" s="1" t="str">
        <f t="shared" si="1409"/>
        <v/>
      </c>
      <c r="DU323" s="1" t="str">
        <f t="shared" si="1410"/>
        <v/>
      </c>
      <c r="DV323" s="1">
        <f t="shared" si="1411"/>
        <v>0</v>
      </c>
      <c r="DW323" s="1">
        <f t="shared" si="1412"/>
        <v>0</v>
      </c>
      <c r="DX323" s="1" t="str">
        <f t="shared" si="1413"/>
        <v/>
      </c>
      <c r="DY323" s="1">
        <f t="shared" si="1414"/>
        <v>1</v>
      </c>
      <c r="EA323" s="1">
        <f t="shared" si="1415"/>
        <v>0</v>
      </c>
      <c r="EB323" s="1">
        <f t="shared" si="1416"/>
        <v>0</v>
      </c>
      <c r="EC323" s="1">
        <f t="shared" si="1417"/>
        <v>0</v>
      </c>
      <c r="ED323" s="1">
        <f t="shared" si="1418"/>
        <v>0</v>
      </c>
      <c r="EF323" s="1">
        <f t="shared" si="1419"/>
        <v>0</v>
      </c>
      <c r="EG323" s="1">
        <f t="shared" si="1420"/>
        <v>0</v>
      </c>
      <c r="EH323" s="1">
        <f t="shared" si="1421"/>
        <v>0</v>
      </c>
      <c r="EI323" s="1">
        <f t="shared" si="1422"/>
        <v>0</v>
      </c>
      <c r="EK323" s="1">
        <f t="shared" si="1423"/>
        <v>1</v>
      </c>
      <c r="EL323" s="1">
        <f t="shared" si="1424"/>
        <v>1</v>
      </c>
      <c r="EM323" s="1">
        <f t="shared" si="1425"/>
        <v>1</v>
      </c>
      <c r="EO323" s="1">
        <f t="shared" si="1426"/>
        <v>1</v>
      </c>
      <c r="EP323" s="1">
        <f t="shared" si="1427"/>
        <v>1</v>
      </c>
      <c r="EQ323" s="1">
        <f t="shared" si="1428"/>
        <v>1</v>
      </c>
      <c r="ES323" s="1">
        <f t="shared" si="1429"/>
        <v>1</v>
      </c>
      <c r="ET323" s="1">
        <f t="shared" si="1430"/>
        <v>1</v>
      </c>
      <c r="EU323" s="1">
        <f t="shared" si="1431"/>
        <v>1</v>
      </c>
      <c r="EV323" s="1">
        <f t="shared" si="1432"/>
        <v>1</v>
      </c>
      <c r="EW323" s="1">
        <f t="shared" si="1433"/>
        <v>1</v>
      </c>
      <c r="EY323" s="1">
        <f t="shared" si="1434"/>
        <v>1</v>
      </c>
      <c r="EZ323" s="1">
        <f t="shared" si="1435"/>
        <v>1</v>
      </c>
      <c r="FA323" s="1">
        <f t="shared" si="1436"/>
        <v>1</v>
      </c>
      <c r="FC323" s="1">
        <f t="shared" si="1437"/>
        <v>0</v>
      </c>
      <c r="FD323" s="1" t="str">
        <f t="shared" si="1438"/>
        <v/>
      </c>
      <c r="FE323" s="1"/>
      <c r="FF323" s="1">
        <f t="shared" si="1439"/>
        <v>1</v>
      </c>
      <c r="FG323" s="1">
        <f t="shared" si="1440"/>
        <v>0</v>
      </c>
      <c r="FH323" s="1">
        <f t="shared" si="1441"/>
        <v>0</v>
      </c>
      <c r="FI323" s="1" t="str">
        <f t="shared" si="1442"/>
        <v/>
      </c>
      <c r="FJ323" s="1" t="str">
        <f t="shared" si="1443"/>
        <v/>
      </c>
      <c r="FK323" s="1" t="str">
        <f t="shared" si="1444"/>
        <v/>
      </c>
      <c r="FL323" s="1" t="str">
        <f t="shared" si="1445"/>
        <v/>
      </c>
      <c r="FN323" s="1" t="str">
        <f t="shared" si="1446"/>
        <v/>
      </c>
      <c r="FO323" s="1" t="str">
        <f t="shared" si="1447"/>
        <v/>
      </c>
      <c r="FP323" s="1" t="str">
        <f t="shared" si="1448"/>
        <v/>
      </c>
      <c r="FV323" s="1">
        <f t="shared" si="1321"/>
        <v>0</v>
      </c>
      <c r="FW323" s="1">
        <f t="shared" si="1322"/>
        <v>1</v>
      </c>
      <c r="FX323" s="1">
        <f t="shared" si="1350"/>
        <v>1</v>
      </c>
      <c r="GA323" s="1">
        <f t="shared" si="1449"/>
        <v>0</v>
      </c>
      <c r="GB323" s="1">
        <f t="shared" si="1450"/>
        <v>0</v>
      </c>
      <c r="GC323" s="1">
        <f t="shared" si="1451"/>
        <v>0</v>
      </c>
      <c r="GD323" s="1">
        <f t="shared" si="1452"/>
        <v>0</v>
      </c>
      <c r="GE323" s="1">
        <f t="shared" si="1453"/>
        <v>0</v>
      </c>
      <c r="GF323" s="1">
        <f t="shared" si="1454"/>
        <v>0</v>
      </c>
      <c r="GG323" s="1">
        <f t="shared" si="1455"/>
        <v>1</v>
      </c>
      <c r="GI323" s="1">
        <f t="shared" si="1456"/>
        <v>1</v>
      </c>
      <c r="GK323" s="1">
        <f t="shared" si="1457"/>
        <v>0</v>
      </c>
      <c r="GL323" s="1">
        <f t="shared" si="1458"/>
        <v>0</v>
      </c>
      <c r="GM323" s="1">
        <f t="shared" si="1459"/>
        <v>0</v>
      </c>
      <c r="GN323" s="1">
        <f t="shared" si="1460"/>
        <v>0</v>
      </c>
      <c r="GO323" s="1">
        <f t="shared" si="1461"/>
        <v>0</v>
      </c>
      <c r="GP323" s="1">
        <f t="shared" si="1462"/>
        <v>0</v>
      </c>
      <c r="GQ323" s="1">
        <f t="shared" si="1463"/>
        <v>1</v>
      </c>
      <c r="GS323" s="1" t="str">
        <f t="shared" si="1464"/>
        <v/>
      </c>
      <c r="GT323" s="1" t="str">
        <f t="shared" si="1465"/>
        <v/>
      </c>
      <c r="GU323" s="1">
        <f t="shared" si="1466"/>
        <v>0</v>
      </c>
      <c r="GV323" s="1">
        <f t="shared" si="1467"/>
        <v>0</v>
      </c>
      <c r="GW323" s="1">
        <f t="shared" si="1468"/>
        <v>0</v>
      </c>
      <c r="GX323" s="1">
        <f t="shared" si="1469"/>
        <v>0</v>
      </c>
      <c r="GY323" s="1">
        <f t="shared" si="1470"/>
        <v>0</v>
      </c>
      <c r="GZ323" s="1"/>
      <c r="HA323" s="1">
        <f t="shared" si="1471"/>
        <v>0</v>
      </c>
      <c r="HB323" s="1">
        <f t="shared" si="1472"/>
        <v>0</v>
      </c>
      <c r="HC323" s="1">
        <f t="shared" si="1473"/>
        <v>0</v>
      </c>
      <c r="HD323" s="1">
        <f t="shared" si="1474"/>
        <v>0</v>
      </c>
      <c r="HE323" s="1">
        <f t="shared" si="1475"/>
        <v>0</v>
      </c>
      <c r="HF323" s="1">
        <f t="shared" si="1476"/>
        <v>0</v>
      </c>
      <c r="HH323" s="1">
        <f t="shared" si="1477"/>
        <v>0</v>
      </c>
      <c r="HI323" s="1">
        <f t="shared" si="1478"/>
        <v>0</v>
      </c>
      <c r="HJ323" s="1">
        <f t="shared" si="1479"/>
        <v>0</v>
      </c>
      <c r="HK323" s="1">
        <f t="shared" si="1480"/>
        <v>0</v>
      </c>
      <c r="HL323" s="1">
        <f t="shared" si="1481"/>
        <v>0</v>
      </c>
      <c r="HM323" s="1">
        <f t="shared" si="1482"/>
        <v>0</v>
      </c>
      <c r="HO323" s="1">
        <f t="shared" si="1351"/>
        <v>0</v>
      </c>
      <c r="HP323" s="1" t="str">
        <f t="shared" si="1352"/>
        <v/>
      </c>
      <c r="HQ323" s="1" t="str">
        <f t="shared" si="1353"/>
        <v/>
      </c>
      <c r="HR323" t="str">
        <f t="shared" si="1354"/>
        <v/>
      </c>
      <c r="HS323" s="1" t="str">
        <f t="shared" si="1355"/>
        <v/>
      </c>
      <c r="HT323" t="str">
        <f t="shared" si="1356"/>
        <v/>
      </c>
      <c r="HU323" t="str">
        <f t="shared" si="1357"/>
        <v/>
      </c>
      <c r="HV323" s="1" t="str">
        <f t="shared" si="1358"/>
        <v/>
      </c>
      <c r="HW323" s="1" t="str">
        <f t="shared" si="1359"/>
        <v/>
      </c>
      <c r="HX323" s="1" t="str">
        <f t="shared" si="1360"/>
        <v/>
      </c>
      <c r="HZ323" s="1">
        <f t="shared" ref="HZ323:HZ346" si="1484">IF(BD323&gt;-0.1,IF(BO323&lt;0.001,1,0),"")</f>
        <v>1</v>
      </c>
      <c r="IA323" s="1" t="str">
        <f t="shared" ref="IA323:IA346" si="1485">IF(BD323&lt;0.1,IF(BO323&gt;-0.001,1,0),"")</f>
        <v/>
      </c>
      <c r="IB323" s="1" t="str">
        <f t="shared" ref="IB323:IB346" si="1486">IF(BD323&gt;9.1,IF(BO323&lt;0.001,1,0),"")</f>
        <v/>
      </c>
      <c r="IC323" s="1" t="str">
        <f t="shared" ref="IC323:IC346" si="1487">IF(BD323&lt;-9.1,IF(BO323&gt;-0.001,1,0),"")</f>
        <v/>
      </c>
      <c r="ID323" s="1" t="str">
        <f t="shared" ref="ID323:ID346" si="1488">IF(BD323&gt;15.1,IF(BO323&lt;0.001,1,0),"")</f>
        <v/>
      </c>
      <c r="IE323" s="1" t="str">
        <f t="shared" ref="IE323:IE346" si="1489">IF(BD323&lt;-15.1,IF(BO323&gt;-0.001,1,0),"")</f>
        <v/>
      </c>
      <c r="IF323" s="1" t="str">
        <f t="shared" ref="IF323:IF346" si="1490">IF(BD323&gt;31.1,IF(BO323&lt;0.001,1,0),"")</f>
        <v/>
      </c>
      <c r="IG323" s="1" t="str">
        <f t="shared" ref="IG323:IG346" si="1491">IF(BD323&lt;-31.1,IF(BO323&gt;-0.001,1,0),"")</f>
        <v/>
      </c>
      <c r="IH323" s="1" t="str">
        <f t="shared" ref="IH323:IH346" si="1492">IF(BD323&gt;47.1,IF(BO323&lt;0.001,1,0),"")</f>
        <v/>
      </c>
      <c r="II323" s="1" t="str">
        <f t="shared" ref="II323:II346" si="1493">IF(BD323&lt;-47.1,IF(BO323&gt;-0.001,1,0),"")</f>
        <v/>
      </c>
    </row>
    <row r="324" spans="1:243" x14ac:dyDescent="0.2">
      <c r="A324" s="14">
        <f t="shared" si="1483"/>
        <v>324</v>
      </c>
      <c r="C324" s="2">
        <v>42580</v>
      </c>
      <c r="G324" s="3">
        <v>109.16</v>
      </c>
      <c r="H324" s="3">
        <v>122.005</v>
      </c>
      <c r="I324" s="3">
        <v>133.01499999999999</v>
      </c>
      <c r="J324" s="4">
        <v>174.14</v>
      </c>
      <c r="P324" s="128">
        <f t="shared" si="1341"/>
        <v>3503.9999999999995</v>
      </c>
      <c r="Q324" s="5">
        <f t="shared" si="1342"/>
        <v>3904.4999999999995</v>
      </c>
      <c r="R324" s="6">
        <f t="shared" si="1343"/>
        <v>4257.4999999999982</v>
      </c>
      <c r="S324" s="7">
        <f t="shared" si="1344"/>
        <v>5581.9999999999982</v>
      </c>
      <c r="Y324" s="4">
        <f t="shared" si="1361"/>
        <v>3.7499999999995453</v>
      </c>
      <c r="Z324" s="1">
        <f t="shared" si="1362"/>
        <v>10</v>
      </c>
      <c r="AA324" s="1">
        <f t="shared" si="1363"/>
        <v>15.499999999997272</v>
      </c>
      <c r="AB324" s="1">
        <f t="shared" si="1364"/>
        <v>34.999999999996362</v>
      </c>
      <c r="AC324" s="1"/>
      <c r="AD324" s="1"/>
      <c r="AE324" s="126"/>
      <c r="AF324" s="126"/>
      <c r="AG324" s="126"/>
      <c r="AH324" s="4">
        <f t="shared" si="1139"/>
        <v>0.83333333333242354</v>
      </c>
      <c r="AI324" s="4">
        <f t="shared" si="1140"/>
        <v>1.4999999999990905</v>
      </c>
      <c r="AJ324" s="4">
        <f t="shared" si="1141"/>
        <v>0.70000000000163709</v>
      </c>
      <c r="AK324" s="4">
        <f t="shared" si="1142"/>
        <v>0.33333333333151494</v>
      </c>
      <c r="AL324" s="4">
        <f t="shared" si="1143"/>
        <v>2.2500000000013642</v>
      </c>
      <c r="AM324" s="4">
        <f t="shared" si="1144"/>
        <v>3.8333333333318169</v>
      </c>
      <c r="AN324" s="4">
        <f t="shared" si="1145"/>
        <v>1.4999999999987264</v>
      </c>
      <c r="AO324" s="4">
        <f t="shared" si="1146"/>
        <v>1</v>
      </c>
      <c r="AP324" s="4">
        <f t="shared" si="1147"/>
        <v>2.8333333333299993</v>
      </c>
      <c r="AQ324" s="4">
        <f t="shared" si="1148"/>
        <v>4.3333333333290893</v>
      </c>
      <c r="AR324" s="4">
        <f t="shared" si="1149"/>
        <v>1.3000000000001819</v>
      </c>
      <c r="AS324" s="4">
        <f t="shared" si="1150"/>
        <v>2.2222222222230306</v>
      </c>
      <c r="AT324" s="4">
        <f t="shared" si="1151"/>
        <v>2.8333333333329085</v>
      </c>
      <c r="AU324" s="1"/>
      <c r="BA324" s="11">
        <f t="shared" si="1317"/>
        <v>3.7499999999995453</v>
      </c>
      <c r="BB324" s="11">
        <f t="shared" si="1318"/>
        <v>10</v>
      </c>
      <c r="BC324" s="12">
        <f t="shared" si="1319"/>
        <v>15.499999999997272</v>
      </c>
      <c r="BD324" s="13">
        <f t="shared" si="1320"/>
        <v>34.999999999996362</v>
      </c>
      <c r="BJ324" s="11">
        <f t="shared" si="1365"/>
        <v>0.83333333333242354</v>
      </c>
      <c r="BK324" s="11">
        <f t="shared" si="1366"/>
        <v>1.4999999999990905</v>
      </c>
      <c r="BL324" s="11">
        <f t="shared" si="1367"/>
        <v>0.70000000000163709</v>
      </c>
      <c r="BM324" s="11">
        <f t="shared" si="1368"/>
        <v>-0.33333333333151494</v>
      </c>
      <c r="BN324" s="11">
        <f t="shared" si="1369"/>
        <v>2.2500000000013642</v>
      </c>
      <c r="BO324" s="11">
        <f t="shared" si="1370"/>
        <v>3.8333333333318169</v>
      </c>
      <c r="BP324" s="11">
        <f t="shared" si="1371"/>
        <v>1.4999999999987264</v>
      </c>
      <c r="BQ324" s="1">
        <v>1</v>
      </c>
      <c r="BR324" s="11">
        <f t="shared" si="1372"/>
        <v>-2.8333333333299993</v>
      </c>
      <c r="BS324" s="11">
        <f t="shared" si="1373"/>
        <v>4.3333333333290893</v>
      </c>
      <c r="BT324" s="11">
        <f t="shared" si="1374"/>
        <v>1.3000000000001819</v>
      </c>
      <c r="BU324" s="11">
        <f t="shared" si="1375"/>
        <v>2.2222222222230306</v>
      </c>
      <c r="BV324" s="11">
        <f t="shared" si="1376"/>
        <v>2.8333333333329085</v>
      </c>
      <c r="BY324" s="126"/>
      <c r="BZ324" s="126"/>
      <c r="CB324" s="1">
        <f t="shared" si="1377"/>
        <v>1</v>
      </c>
      <c r="CC324" s="1">
        <f t="shared" si="1378"/>
        <v>1</v>
      </c>
      <c r="CD324" s="1">
        <f t="shared" si="1379"/>
        <v>1</v>
      </c>
      <c r="CE324" s="126">
        <f t="shared" si="1152"/>
        <v>1</v>
      </c>
      <c r="CF324" s="1">
        <f t="shared" si="1380"/>
        <v>1</v>
      </c>
      <c r="CG324" s="1">
        <f t="shared" si="1381"/>
        <v>1</v>
      </c>
      <c r="CH324" s="1" t="str">
        <f t="shared" si="1153"/>
        <v/>
      </c>
      <c r="CI324" s="1">
        <f t="shared" si="1382"/>
        <v>0</v>
      </c>
      <c r="CJ324" s="1">
        <f t="shared" si="1383"/>
        <v>0</v>
      </c>
      <c r="CK324" s="1" t="str">
        <f t="shared" si="1384"/>
        <v/>
      </c>
      <c r="CL324" s="1">
        <f t="shared" si="1385"/>
        <v>0</v>
      </c>
      <c r="CM324" s="1" t="str">
        <f t="shared" si="1386"/>
        <v/>
      </c>
      <c r="CN324" s="1" t="str">
        <f t="shared" si="1345"/>
        <v/>
      </c>
      <c r="CO324" s="1">
        <f t="shared" si="1346"/>
        <v>0</v>
      </c>
      <c r="CP324" s="1">
        <f t="shared" si="1347"/>
        <v>0</v>
      </c>
      <c r="CQ324" s="1" t="str">
        <f t="shared" si="1348"/>
        <v/>
      </c>
      <c r="CS324" s="1">
        <f t="shared" si="1387"/>
        <v>0</v>
      </c>
      <c r="CT324" s="1">
        <f t="shared" si="1388"/>
        <v>0</v>
      </c>
      <c r="CU324" s="1">
        <f t="shared" si="1389"/>
        <v>0</v>
      </c>
      <c r="CV324" s="126">
        <f t="shared" si="1156"/>
        <v>0</v>
      </c>
      <c r="CW324" s="1">
        <f t="shared" si="1390"/>
        <v>1</v>
      </c>
      <c r="CX324" s="1" t="str">
        <f t="shared" si="1391"/>
        <v/>
      </c>
      <c r="CY324" s="1" t="str">
        <f t="shared" si="1392"/>
        <v/>
      </c>
      <c r="CZ324" s="1" t="str">
        <f t="shared" si="1393"/>
        <v/>
      </c>
      <c r="DA324" s="1" t="str">
        <f t="shared" si="1394"/>
        <v/>
      </c>
      <c r="DB324" s="1">
        <f t="shared" si="1395"/>
        <v>1</v>
      </c>
      <c r="DC324" s="1" t="str">
        <f t="shared" si="1396"/>
        <v/>
      </c>
      <c r="DD324" s="1">
        <f t="shared" si="1397"/>
        <v>1</v>
      </c>
      <c r="DE324" s="1" t="str">
        <f t="shared" si="1349"/>
        <v/>
      </c>
      <c r="DF324" s="1"/>
      <c r="DG324" s="126">
        <f t="shared" si="1157"/>
        <v>1</v>
      </c>
      <c r="DH324" s="1">
        <f t="shared" si="1398"/>
        <v>1</v>
      </c>
      <c r="DI324" s="1">
        <f t="shared" si="1399"/>
        <v>1</v>
      </c>
      <c r="DJ324" s="1">
        <f t="shared" si="1400"/>
        <v>1</v>
      </c>
      <c r="DK324" s="1" t="str">
        <f t="shared" si="1401"/>
        <v/>
      </c>
      <c r="DL324" s="1"/>
      <c r="DM324" s="1" t="str">
        <f t="shared" si="1402"/>
        <v/>
      </c>
      <c r="DN324" s="1">
        <f t="shared" si="1403"/>
        <v>0</v>
      </c>
      <c r="DO324" s="1">
        <f t="shared" si="1404"/>
        <v>0</v>
      </c>
      <c r="DP324" s="1">
        <f t="shared" si="1405"/>
        <v>1</v>
      </c>
      <c r="DQ324" s="1">
        <f t="shared" si="1406"/>
        <v>0</v>
      </c>
      <c r="DR324" s="1">
        <f t="shared" si="1407"/>
        <v>0</v>
      </c>
      <c r="DS324" s="1">
        <f t="shared" si="1408"/>
        <v>0</v>
      </c>
      <c r="DT324" s="1">
        <f t="shared" si="1409"/>
        <v>0</v>
      </c>
      <c r="DU324" s="1">
        <f t="shared" si="1410"/>
        <v>0</v>
      </c>
      <c r="DV324" s="1">
        <f t="shared" si="1411"/>
        <v>1</v>
      </c>
      <c r="DW324" s="1">
        <f t="shared" si="1412"/>
        <v>0</v>
      </c>
      <c r="DX324" s="1" t="str">
        <f t="shared" si="1413"/>
        <v/>
      </c>
      <c r="DY324" s="1" t="str">
        <f t="shared" si="1414"/>
        <v/>
      </c>
      <c r="EA324" s="1">
        <f t="shared" si="1415"/>
        <v>1</v>
      </c>
      <c r="EB324" s="1">
        <f t="shared" si="1416"/>
        <v>1</v>
      </c>
      <c r="EC324" s="1">
        <f t="shared" si="1417"/>
        <v>1</v>
      </c>
      <c r="ED324" s="1">
        <f t="shared" si="1418"/>
        <v>1</v>
      </c>
      <c r="EF324" s="1">
        <f t="shared" si="1419"/>
        <v>1</v>
      </c>
      <c r="EG324" s="1">
        <f t="shared" si="1420"/>
        <v>1</v>
      </c>
      <c r="EH324" s="1">
        <f t="shared" si="1421"/>
        <v>1</v>
      </c>
      <c r="EI324" s="1">
        <f t="shared" si="1422"/>
        <v>1</v>
      </c>
      <c r="EK324" s="1">
        <f t="shared" si="1423"/>
        <v>1</v>
      </c>
      <c r="EL324" s="1">
        <f t="shared" si="1424"/>
        <v>1</v>
      </c>
      <c r="EM324" s="1">
        <f t="shared" si="1425"/>
        <v>1</v>
      </c>
      <c r="EO324" s="1">
        <f t="shared" si="1426"/>
        <v>1</v>
      </c>
      <c r="EP324" s="1">
        <f t="shared" si="1427"/>
        <v>1</v>
      </c>
      <c r="EQ324" s="1">
        <f t="shared" si="1428"/>
        <v>1</v>
      </c>
      <c r="ES324" s="1">
        <f t="shared" si="1429"/>
        <v>1</v>
      </c>
      <c r="ET324" s="1">
        <f t="shared" si="1430"/>
        <v>1</v>
      </c>
      <c r="EU324" s="1">
        <f t="shared" si="1431"/>
        <v>1</v>
      </c>
      <c r="EV324" s="1">
        <f t="shared" si="1432"/>
        <v>1</v>
      </c>
      <c r="EW324" s="1">
        <f t="shared" si="1433"/>
        <v>0</v>
      </c>
      <c r="EY324" s="1">
        <f t="shared" si="1434"/>
        <v>1</v>
      </c>
      <c r="EZ324" s="1">
        <f t="shared" si="1435"/>
        <v>1</v>
      </c>
      <c r="FA324" s="1">
        <f t="shared" si="1436"/>
        <v>1</v>
      </c>
      <c r="FC324" s="1">
        <f t="shared" si="1437"/>
        <v>0</v>
      </c>
      <c r="FD324" s="1" t="str">
        <f t="shared" si="1438"/>
        <v/>
      </c>
      <c r="FE324" s="1"/>
      <c r="FF324" s="1">
        <f t="shared" si="1439"/>
        <v>0</v>
      </c>
      <c r="FG324" s="1">
        <f t="shared" si="1440"/>
        <v>1</v>
      </c>
      <c r="FH324" s="1">
        <f t="shared" si="1441"/>
        <v>0</v>
      </c>
      <c r="FI324" s="1" t="str">
        <f t="shared" si="1442"/>
        <v/>
      </c>
      <c r="FJ324" s="1" t="str">
        <f t="shared" si="1443"/>
        <v/>
      </c>
      <c r="FK324" s="1" t="str">
        <f t="shared" si="1444"/>
        <v/>
      </c>
      <c r="FL324" s="1" t="str">
        <f t="shared" si="1445"/>
        <v/>
      </c>
      <c r="FN324" s="1">
        <f t="shared" si="1446"/>
        <v>1</v>
      </c>
      <c r="FO324" s="1">
        <f t="shared" si="1447"/>
        <v>0</v>
      </c>
      <c r="FP324" s="1" t="str">
        <f t="shared" si="1448"/>
        <v/>
      </c>
      <c r="FV324" s="1">
        <f t="shared" si="1321"/>
        <v>1</v>
      </c>
      <c r="FW324" s="1">
        <f t="shared" si="1322"/>
        <v>1</v>
      </c>
      <c r="FX324" s="1">
        <f t="shared" si="1350"/>
        <v>0</v>
      </c>
      <c r="GA324" s="1">
        <f t="shared" si="1449"/>
        <v>0</v>
      </c>
      <c r="GB324" s="1">
        <f t="shared" si="1450"/>
        <v>0</v>
      </c>
      <c r="GC324" s="1">
        <f t="shared" si="1451"/>
        <v>0</v>
      </c>
      <c r="GD324" s="1">
        <f t="shared" si="1452"/>
        <v>0</v>
      </c>
      <c r="GE324" s="1">
        <f t="shared" si="1453"/>
        <v>0</v>
      </c>
      <c r="GF324" s="1">
        <f t="shared" si="1454"/>
        <v>1</v>
      </c>
      <c r="GG324" s="1">
        <f t="shared" si="1455"/>
        <v>0</v>
      </c>
      <c r="GI324" s="1">
        <f t="shared" si="1456"/>
        <v>0</v>
      </c>
      <c r="GK324" s="1">
        <f t="shared" si="1457"/>
        <v>1</v>
      </c>
      <c r="GL324" s="1">
        <f t="shared" si="1458"/>
        <v>1</v>
      </c>
      <c r="GM324" s="1">
        <f t="shared" si="1459"/>
        <v>1</v>
      </c>
      <c r="GN324" s="1">
        <f t="shared" si="1460"/>
        <v>1</v>
      </c>
      <c r="GO324" s="1">
        <f t="shared" si="1461"/>
        <v>1</v>
      </c>
      <c r="GP324" s="1">
        <f t="shared" si="1462"/>
        <v>0</v>
      </c>
      <c r="GQ324" s="1">
        <f t="shared" si="1463"/>
        <v>1</v>
      </c>
      <c r="GS324" s="1">
        <f t="shared" si="1464"/>
        <v>0</v>
      </c>
      <c r="GT324" s="1" t="str">
        <f t="shared" si="1465"/>
        <v/>
      </c>
      <c r="GU324" s="1">
        <f t="shared" si="1466"/>
        <v>0</v>
      </c>
      <c r="GV324" s="1">
        <f t="shared" si="1467"/>
        <v>0</v>
      </c>
      <c r="GW324" s="1">
        <f t="shared" si="1468"/>
        <v>0</v>
      </c>
      <c r="GX324" s="1">
        <f t="shared" si="1469"/>
        <v>0</v>
      </c>
      <c r="GY324" s="1">
        <f t="shared" si="1470"/>
        <v>0</v>
      </c>
      <c r="GZ324" s="1"/>
      <c r="HA324" s="1">
        <f t="shared" si="1471"/>
        <v>1</v>
      </c>
      <c r="HB324" s="1">
        <f t="shared" si="1472"/>
        <v>0</v>
      </c>
      <c r="HC324" s="1">
        <f t="shared" si="1473"/>
        <v>0</v>
      </c>
      <c r="HD324" s="1">
        <f t="shared" si="1474"/>
        <v>0</v>
      </c>
      <c r="HE324" s="1">
        <f t="shared" si="1475"/>
        <v>0</v>
      </c>
      <c r="HF324" s="1">
        <f t="shared" si="1476"/>
        <v>0</v>
      </c>
      <c r="HH324" s="1">
        <f t="shared" si="1477"/>
        <v>1</v>
      </c>
      <c r="HI324" s="1">
        <f t="shared" si="1478"/>
        <v>1</v>
      </c>
      <c r="HJ324" s="1">
        <f t="shared" si="1479"/>
        <v>0</v>
      </c>
      <c r="HK324" s="1">
        <f t="shared" si="1480"/>
        <v>0</v>
      </c>
      <c r="HL324" s="1">
        <f t="shared" si="1481"/>
        <v>0</v>
      </c>
      <c r="HM324" s="1">
        <f t="shared" si="1482"/>
        <v>0</v>
      </c>
      <c r="HO324" s="1">
        <f t="shared" si="1351"/>
        <v>1</v>
      </c>
      <c r="HP324" s="1" t="str">
        <f t="shared" si="1352"/>
        <v/>
      </c>
      <c r="HQ324" s="1">
        <f t="shared" si="1353"/>
        <v>1</v>
      </c>
      <c r="HR324" t="str">
        <f t="shared" si="1354"/>
        <v/>
      </c>
      <c r="HS324" s="1">
        <f t="shared" si="1355"/>
        <v>1</v>
      </c>
      <c r="HT324" t="str">
        <f t="shared" si="1356"/>
        <v/>
      </c>
      <c r="HU324">
        <f t="shared" si="1357"/>
        <v>1</v>
      </c>
      <c r="HV324" s="1" t="str">
        <f t="shared" si="1358"/>
        <v/>
      </c>
      <c r="HW324" s="1" t="str">
        <f t="shared" si="1359"/>
        <v/>
      </c>
      <c r="HX324" s="1" t="str">
        <f t="shared" si="1360"/>
        <v/>
      </c>
      <c r="HZ324" s="1">
        <f t="shared" si="1484"/>
        <v>0</v>
      </c>
      <c r="IA324" s="1" t="str">
        <f t="shared" si="1485"/>
        <v/>
      </c>
      <c r="IB324" s="1">
        <f t="shared" si="1486"/>
        <v>0</v>
      </c>
      <c r="IC324" s="1" t="str">
        <f t="shared" si="1487"/>
        <v/>
      </c>
      <c r="ID324" s="1">
        <f t="shared" si="1488"/>
        <v>0</v>
      </c>
      <c r="IE324" s="1" t="str">
        <f t="shared" si="1489"/>
        <v/>
      </c>
      <c r="IF324" s="1">
        <f t="shared" si="1490"/>
        <v>0</v>
      </c>
      <c r="IG324" s="1" t="str">
        <f t="shared" si="1491"/>
        <v/>
      </c>
      <c r="IH324" s="1" t="str">
        <f t="shared" si="1492"/>
        <v/>
      </c>
      <c r="II324" s="1" t="str">
        <f t="shared" si="1493"/>
        <v/>
      </c>
    </row>
    <row r="325" spans="1:243" x14ac:dyDescent="0.2">
      <c r="A325" s="14">
        <f t="shared" si="1483"/>
        <v>325</v>
      </c>
      <c r="C325" s="2">
        <v>42583</v>
      </c>
      <c r="G325" s="3">
        <v>109.14700000000001</v>
      </c>
      <c r="H325" s="3">
        <v>121.3</v>
      </c>
      <c r="I325" s="3">
        <v>132.255</v>
      </c>
      <c r="J325" s="4">
        <v>173.19</v>
      </c>
      <c r="P325" s="128">
        <f t="shared" si="1341"/>
        <v>3502.7500000000005</v>
      </c>
      <c r="Q325" s="5">
        <f t="shared" si="1342"/>
        <v>3901.9999999999995</v>
      </c>
      <c r="R325" s="6">
        <f t="shared" si="1343"/>
        <v>4249.5</v>
      </c>
      <c r="S325" s="7">
        <f t="shared" si="1344"/>
        <v>5555</v>
      </c>
      <c r="Y325" s="4">
        <f t="shared" si="1361"/>
        <v>1.2499999999990905</v>
      </c>
      <c r="Z325" s="1">
        <f t="shared" si="1362"/>
        <v>2.5</v>
      </c>
      <c r="AA325" s="1">
        <f t="shared" si="1363"/>
        <v>7.999999999998181</v>
      </c>
      <c r="AB325" s="1">
        <f t="shared" si="1364"/>
        <v>26.999999999998181</v>
      </c>
      <c r="AC325" s="1"/>
      <c r="AD325" s="1"/>
      <c r="AE325" s="126"/>
      <c r="AF325" s="126"/>
      <c r="AG325" s="126"/>
      <c r="AH325" s="4">
        <f t="shared" si="1139"/>
        <v>0.83333333333151427</v>
      </c>
      <c r="AI325" s="4">
        <f t="shared" si="1140"/>
        <v>0.99999999999818101</v>
      </c>
      <c r="AJ325" s="4">
        <f t="shared" si="1141"/>
        <v>2.2999999999989083</v>
      </c>
      <c r="AK325" s="4">
        <f t="shared" si="1142"/>
        <v>2.8333333333321207</v>
      </c>
      <c r="AL325" s="4">
        <f t="shared" si="1143"/>
        <v>1.4999999999990905</v>
      </c>
      <c r="AM325" s="4">
        <f t="shared" si="1144"/>
        <v>1.0000000000012133</v>
      </c>
      <c r="AN325" s="4">
        <f t="shared" si="1145"/>
        <v>2.8000000000010914</v>
      </c>
      <c r="AO325" s="4">
        <f t="shared" si="1146"/>
        <v>1</v>
      </c>
      <c r="AP325" s="4">
        <f t="shared" si="1147"/>
        <v>4.4999999999957563</v>
      </c>
      <c r="AQ325" s="4">
        <f t="shared" si="1148"/>
        <v>3.2499999999969678</v>
      </c>
      <c r="AR325" s="4">
        <f t="shared" si="1149"/>
        <v>0.7000000000010913</v>
      </c>
      <c r="AS325" s="4">
        <f t="shared" si="1150"/>
        <v>3.4999999999995959</v>
      </c>
      <c r="AT325" s="4">
        <f t="shared" si="1151"/>
        <v>1.1000000000015766</v>
      </c>
      <c r="AU325" s="1"/>
      <c r="BA325" s="11">
        <f t="shared" si="1317"/>
        <v>-1.2499999999990905</v>
      </c>
      <c r="BB325" s="11">
        <f t="shared" si="1318"/>
        <v>-2.5</v>
      </c>
      <c r="BC325" s="12">
        <f t="shared" si="1319"/>
        <v>-7.999999999998181</v>
      </c>
      <c r="BD325" s="13">
        <f t="shared" si="1320"/>
        <v>-26.999999999998181</v>
      </c>
      <c r="BJ325" s="11">
        <f t="shared" si="1365"/>
        <v>-0.83333333333151427</v>
      </c>
      <c r="BK325" s="11">
        <f t="shared" si="1366"/>
        <v>-0.99999999999818101</v>
      </c>
      <c r="BL325" s="11">
        <f t="shared" si="1367"/>
        <v>2.2999999999989083</v>
      </c>
      <c r="BM325" s="11">
        <f t="shared" si="1368"/>
        <v>2.8333333333321207</v>
      </c>
      <c r="BN325" s="11">
        <f t="shared" si="1369"/>
        <v>1.4999999999990905</v>
      </c>
      <c r="BO325" s="11">
        <f t="shared" si="1370"/>
        <v>1.0000000000012133</v>
      </c>
      <c r="BP325" s="11">
        <f t="shared" si="1371"/>
        <v>2.8000000000010914</v>
      </c>
      <c r="BQ325" s="1">
        <v>1</v>
      </c>
      <c r="BR325" s="11">
        <f t="shared" si="1372"/>
        <v>4.4999999999957563</v>
      </c>
      <c r="BS325" s="11">
        <f t="shared" si="1373"/>
        <v>-3.2499999999969678</v>
      </c>
      <c r="BT325" s="11">
        <f t="shared" si="1374"/>
        <v>0.7000000000010913</v>
      </c>
      <c r="BU325" s="11">
        <f t="shared" si="1375"/>
        <v>3.4999999999995959</v>
      </c>
      <c r="BV325" s="11">
        <f t="shared" si="1376"/>
        <v>1.1000000000015766</v>
      </c>
      <c r="BY325" s="126"/>
      <c r="BZ325" s="126"/>
      <c r="CB325" s="1">
        <f t="shared" si="1377"/>
        <v>1</v>
      </c>
      <c r="CC325" s="1">
        <f t="shared" si="1378"/>
        <v>1</v>
      </c>
      <c r="CD325" s="1">
        <f t="shared" si="1379"/>
        <v>1</v>
      </c>
      <c r="CE325" s="126">
        <f t="shared" si="1152"/>
        <v>1</v>
      </c>
      <c r="CF325" s="1">
        <f t="shared" si="1380"/>
        <v>1</v>
      </c>
      <c r="CG325" s="1">
        <f t="shared" si="1381"/>
        <v>0</v>
      </c>
      <c r="CH325" s="1">
        <f t="shared" si="1153"/>
        <v>0</v>
      </c>
      <c r="CI325" s="1">
        <f t="shared" si="1382"/>
        <v>0</v>
      </c>
      <c r="CJ325" s="1" t="str">
        <f t="shared" si="1383"/>
        <v/>
      </c>
      <c r="CK325" s="1" t="str">
        <f t="shared" si="1384"/>
        <v/>
      </c>
      <c r="CL325" s="1">
        <f t="shared" si="1385"/>
        <v>0</v>
      </c>
      <c r="CM325" s="1" t="str">
        <f t="shared" si="1386"/>
        <v/>
      </c>
      <c r="CN325" s="1" t="str">
        <f t="shared" si="1345"/>
        <v/>
      </c>
      <c r="CO325" s="1">
        <f t="shared" si="1346"/>
        <v>0</v>
      </c>
      <c r="CP325" s="1">
        <f t="shared" si="1347"/>
        <v>0</v>
      </c>
      <c r="CQ325" s="1" t="str">
        <f t="shared" si="1348"/>
        <v/>
      </c>
      <c r="CS325" s="1">
        <f t="shared" si="1387"/>
        <v>0</v>
      </c>
      <c r="CT325" s="1">
        <f t="shared" si="1388"/>
        <v>0</v>
      </c>
      <c r="CU325" s="1">
        <f t="shared" si="1389"/>
        <v>0</v>
      </c>
      <c r="CV325" s="126">
        <f t="shared" si="1156"/>
        <v>0</v>
      </c>
      <c r="CW325" s="1">
        <f t="shared" si="1390"/>
        <v>1</v>
      </c>
      <c r="CX325" s="1" t="str">
        <f t="shared" si="1391"/>
        <v/>
      </c>
      <c r="CY325" s="1" t="str">
        <f t="shared" si="1392"/>
        <v/>
      </c>
      <c r="CZ325" s="1" t="str">
        <f t="shared" si="1393"/>
        <v/>
      </c>
      <c r="DA325" s="1" t="str">
        <f t="shared" si="1394"/>
        <v/>
      </c>
      <c r="DB325" s="1">
        <f t="shared" si="1395"/>
        <v>0</v>
      </c>
      <c r="DC325" s="1">
        <f t="shared" si="1396"/>
        <v>1</v>
      </c>
      <c r="DD325" s="1" t="str">
        <f t="shared" si="1397"/>
        <v/>
      </c>
      <c r="DE325" s="1" t="str">
        <f t="shared" si="1349"/>
        <v/>
      </c>
      <c r="DF325" s="1"/>
      <c r="DG325" s="126">
        <f t="shared" si="1157"/>
        <v>0</v>
      </c>
      <c r="DH325" s="1">
        <f t="shared" si="1398"/>
        <v>0</v>
      </c>
      <c r="DI325" s="1">
        <f t="shared" si="1399"/>
        <v>0</v>
      </c>
      <c r="DJ325" s="1">
        <f t="shared" si="1400"/>
        <v>0</v>
      </c>
      <c r="DK325" s="1">
        <f t="shared" si="1401"/>
        <v>0</v>
      </c>
      <c r="DL325" s="1"/>
      <c r="DM325" s="1">
        <f t="shared" si="1402"/>
        <v>0</v>
      </c>
      <c r="DN325" s="1" t="str">
        <f t="shared" si="1403"/>
        <v/>
      </c>
      <c r="DO325" s="1" t="str">
        <f t="shared" si="1404"/>
        <v/>
      </c>
      <c r="DP325" s="1" t="str">
        <f t="shared" si="1405"/>
        <v/>
      </c>
      <c r="DQ325" s="1" t="str">
        <f t="shared" si="1406"/>
        <v/>
      </c>
      <c r="DR325" s="1" t="str">
        <f t="shared" si="1407"/>
        <v/>
      </c>
      <c r="DS325" s="1" t="str">
        <f t="shared" si="1408"/>
        <v/>
      </c>
      <c r="DT325" s="1" t="str">
        <f t="shared" si="1409"/>
        <v/>
      </c>
      <c r="DU325" s="1" t="str">
        <f t="shared" si="1410"/>
        <v/>
      </c>
      <c r="DV325" s="1">
        <f t="shared" si="1411"/>
        <v>0</v>
      </c>
      <c r="DW325" s="1">
        <f t="shared" si="1412"/>
        <v>0</v>
      </c>
      <c r="DX325" s="1" t="str">
        <f t="shared" si="1413"/>
        <v/>
      </c>
      <c r="DY325" s="1" t="str">
        <f t="shared" si="1414"/>
        <v/>
      </c>
      <c r="EA325" s="1">
        <f t="shared" si="1415"/>
        <v>0</v>
      </c>
      <c r="EB325" s="1">
        <f t="shared" si="1416"/>
        <v>0</v>
      </c>
      <c r="EC325" s="1">
        <f t="shared" si="1417"/>
        <v>0</v>
      </c>
      <c r="ED325" s="1">
        <f t="shared" si="1418"/>
        <v>0</v>
      </c>
      <c r="EF325" s="1">
        <f t="shared" si="1419"/>
        <v>1</v>
      </c>
      <c r="EG325" s="1">
        <f t="shared" si="1420"/>
        <v>1</v>
      </c>
      <c r="EH325" s="1">
        <f t="shared" si="1421"/>
        <v>1</v>
      </c>
      <c r="EI325" s="1">
        <f t="shared" si="1422"/>
        <v>1</v>
      </c>
      <c r="EK325" s="1">
        <f t="shared" si="1423"/>
        <v>1</v>
      </c>
      <c r="EL325" s="1">
        <f t="shared" si="1424"/>
        <v>1</v>
      </c>
      <c r="EM325" s="1">
        <f t="shared" si="1425"/>
        <v>1</v>
      </c>
      <c r="EO325" s="1">
        <f t="shared" si="1426"/>
        <v>1</v>
      </c>
      <c r="EP325" s="1">
        <f t="shared" si="1427"/>
        <v>1</v>
      </c>
      <c r="EQ325" s="1">
        <f t="shared" si="1428"/>
        <v>1</v>
      </c>
      <c r="ES325" s="1">
        <f t="shared" si="1429"/>
        <v>1</v>
      </c>
      <c r="ET325" s="1">
        <f t="shared" si="1430"/>
        <v>1</v>
      </c>
      <c r="EU325" s="1">
        <f t="shared" si="1431"/>
        <v>1</v>
      </c>
      <c r="EV325" s="1">
        <f t="shared" si="1432"/>
        <v>1</v>
      </c>
      <c r="EW325" s="1">
        <f t="shared" si="1433"/>
        <v>0</v>
      </c>
      <c r="EY325" s="1">
        <f t="shared" si="1434"/>
        <v>1</v>
      </c>
      <c r="EZ325" s="1">
        <f t="shared" si="1435"/>
        <v>1</v>
      </c>
      <c r="FA325" s="1">
        <f t="shared" si="1436"/>
        <v>1</v>
      </c>
      <c r="FC325" s="1">
        <f t="shared" si="1437"/>
        <v>1</v>
      </c>
      <c r="FD325" s="1">
        <f t="shared" si="1438"/>
        <v>1</v>
      </c>
      <c r="FE325" s="1"/>
      <c r="FF325" s="1">
        <f t="shared" si="1439"/>
        <v>0</v>
      </c>
      <c r="FG325" s="1">
        <f t="shared" si="1440"/>
        <v>0</v>
      </c>
      <c r="FH325" s="1">
        <f t="shared" si="1441"/>
        <v>0</v>
      </c>
      <c r="FI325" s="1" t="str">
        <f t="shared" si="1442"/>
        <v/>
      </c>
      <c r="FJ325" s="1" t="str">
        <f t="shared" si="1443"/>
        <v/>
      </c>
      <c r="FK325" s="1" t="str">
        <f t="shared" si="1444"/>
        <v/>
      </c>
      <c r="FL325" s="1" t="str">
        <f t="shared" si="1445"/>
        <v/>
      </c>
      <c r="FN325" s="1" t="str">
        <f t="shared" si="1446"/>
        <v/>
      </c>
      <c r="FO325" s="1" t="str">
        <f t="shared" si="1447"/>
        <v/>
      </c>
      <c r="FP325" s="1">
        <f t="shared" si="1448"/>
        <v>0</v>
      </c>
      <c r="FV325" s="1">
        <f t="shared" si="1321"/>
        <v>0</v>
      </c>
      <c r="FW325" s="1">
        <f t="shared" si="1322"/>
        <v>1</v>
      </c>
      <c r="FX325" s="1">
        <f t="shared" si="1350"/>
        <v>1</v>
      </c>
      <c r="GA325" s="1">
        <f t="shared" si="1449"/>
        <v>0</v>
      </c>
      <c r="GB325" s="1">
        <f t="shared" si="1450"/>
        <v>0</v>
      </c>
      <c r="GC325" s="1">
        <f t="shared" si="1451"/>
        <v>0</v>
      </c>
      <c r="GD325" s="1">
        <f t="shared" si="1452"/>
        <v>0</v>
      </c>
      <c r="GE325" s="1">
        <f t="shared" si="1453"/>
        <v>0</v>
      </c>
      <c r="GF325" s="1">
        <f t="shared" si="1454"/>
        <v>1</v>
      </c>
      <c r="GG325" s="1">
        <f t="shared" si="1455"/>
        <v>1</v>
      </c>
      <c r="GI325" s="1">
        <f t="shared" si="1456"/>
        <v>0</v>
      </c>
      <c r="GK325" s="1">
        <f t="shared" si="1457"/>
        <v>1</v>
      </c>
      <c r="GL325" s="1">
        <f t="shared" si="1458"/>
        <v>1</v>
      </c>
      <c r="GM325" s="1">
        <f t="shared" si="1459"/>
        <v>1</v>
      </c>
      <c r="GN325" s="1">
        <f t="shared" si="1460"/>
        <v>1</v>
      </c>
      <c r="GO325" s="1">
        <f t="shared" si="1461"/>
        <v>1</v>
      </c>
      <c r="GP325" s="1">
        <f t="shared" si="1462"/>
        <v>0</v>
      </c>
      <c r="GQ325" s="1">
        <f t="shared" si="1463"/>
        <v>0</v>
      </c>
      <c r="GS325" s="1" t="str">
        <f t="shared" si="1464"/>
        <v/>
      </c>
      <c r="GT325" s="1" t="str">
        <f t="shared" si="1465"/>
        <v/>
      </c>
      <c r="GU325" s="1">
        <f t="shared" si="1466"/>
        <v>1</v>
      </c>
      <c r="GV325" s="1">
        <f t="shared" si="1467"/>
        <v>1</v>
      </c>
      <c r="GW325" s="1">
        <f t="shared" si="1468"/>
        <v>1</v>
      </c>
      <c r="GX325" s="1">
        <f t="shared" si="1469"/>
        <v>1</v>
      </c>
      <c r="GY325" s="1">
        <f t="shared" si="1470"/>
        <v>0</v>
      </c>
      <c r="GZ325" s="1"/>
      <c r="HA325" s="1">
        <f t="shared" si="1471"/>
        <v>0</v>
      </c>
      <c r="HB325" s="1">
        <f t="shared" si="1472"/>
        <v>0</v>
      </c>
      <c r="HC325" s="1">
        <f t="shared" si="1473"/>
        <v>0</v>
      </c>
      <c r="HD325" s="1">
        <f t="shared" si="1474"/>
        <v>0</v>
      </c>
      <c r="HE325" s="1">
        <f t="shared" si="1475"/>
        <v>0</v>
      </c>
      <c r="HF325" s="1">
        <f t="shared" si="1476"/>
        <v>0</v>
      </c>
      <c r="HH325" s="1">
        <f t="shared" si="1477"/>
        <v>1</v>
      </c>
      <c r="HI325" s="1">
        <f t="shared" si="1478"/>
        <v>1</v>
      </c>
      <c r="HJ325" s="1">
        <f t="shared" si="1479"/>
        <v>0</v>
      </c>
      <c r="HK325" s="1">
        <f t="shared" si="1480"/>
        <v>0</v>
      </c>
      <c r="HL325" s="1">
        <f t="shared" si="1481"/>
        <v>0</v>
      </c>
      <c r="HM325" s="1">
        <f t="shared" si="1482"/>
        <v>0</v>
      </c>
      <c r="HO325" s="1" t="str">
        <f t="shared" si="1351"/>
        <v/>
      </c>
      <c r="HP325" s="1">
        <f t="shared" si="1352"/>
        <v>1</v>
      </c>
      <c r="HQ325" s="1" t="str">
        <f t="shared" si="1353"/>
        <v/>
      </c>
      <c r="HR325">
        <f t="shared" si="1354"/>
        <v>1</v>
      </c>
      <c r="HS325" s="1" t="str">
        <f t="shared" si="1355"/>
        <v/>
      </c>
      <c r="HT325">
        <f t="shared" si="1356"/>
        <v>1</v>
      </c>
      <c r="HU325" t="str">
        <f t="shared" si="1357"/>
        <v/>
      </c>
      <c r="HV325" s="1" t="str">
        <f t="shared" si="1358"/>
        <v/>
      </c>
      <c r="HW325" s="1" t="str">
        <f t="shared" si="1359"/>
        <v/>
      </c>
      <c r="HX325" s="1" t="str">
        <f t="shared" si="1360"/>
        <v/>
      </c>
      <c r="HZ325" s="1" t="str">
        <f t="shared" si="1484"/>
        <v/>
      </c>
      <c r="IA325" s="1">
        <f t="shared" si="1485"/>
        <v>1</v>
      </c>
      <c r="IB325" s="1" t="str">
        <f t="shared" si="1486"/>
        <v/>
      </c>
      <c r="IC325" s="1">
        <f t="shared" si="1487"/>
        <v>1</v>
      </c>
      <c r="ID325" s="1" t="str">
        <f t="shared" si="1488"/>
        <v/>
      </c>
      <c r="IE325" s="1">
        <f t="shared" si="1489"/>
        <v>1</v>
      </c>
      <c r="IF325" s="1" t="str">
        <f t="shared" si="1490"/>
        <v/>
      </c>
      <c r="IG325" s="1" t="str">
        <f t="shared" si="1491"/>
        <v/>
      </c>
      <c r="IH325" s="1" t="str">
        <f t="shared" si="1492"/>
        <v/>
      </c>
      <c r="II325" s="1" t="str">
        <f t="shared" si="1493"/>
        <v/>
      </c>
    </row>
    <row r="326" spans="1:243" x14ac:dyDescent="0.2">
      <c r="A326" s="14">
        <f t="shared" si="1483"/>
        <v>326</v>
      </c>
      <c r="C326" s="2">
        <v>42584</v>
      </c>
      <c r="G326" s="3">
        <v>109.15</v>
      </c>
      <c r="H326" s="3">
        <v>121.27</v>
      </c>
      <c r="I326" s="3">
        <v>132.17500000000001</v>
      </c>
      <c r="J326" s="4">
        <v>172.11</v>
      </c>
      <c r="P326" s="128">
        <f t="shared" si="1341"/>
        <v>3503.0000000000005</v>
      </c>
      <c r="Q326" s="5">
        <f t="shared" si="1342"/>
        <v>3898.9999999999995</v>
      </c>
      <c r="R326" s="6">
        <f t="shared" si="1343"/>
        <v>4241.5000000000009</v>
      </c>
      <c r="S326" s="7">
        <f t="shared" si="1344"/>
        <v>5515.0000000000018</v>
      </c>
      <c r="Y326" s="4">
        <f t="shared" si="1361"/>
        <v>0.25</v>
      </c>
      <c r="Z326" s="1">
        <f t="shared" si="1362"/>
        <v>3</v>
      </c>
      <c r="AA326" s="1">
        <f t="shared" si="1363"/>
        <v>7.9999999999990905</v>
      </c>
      <c r="AB326" s="1">
        <f t="shared" si="1364"/>
        <v>39.999999999998181</v>
      </c>
      <c r="AC326" s="1"/>
      <c r="AD326" s="1"/>
      <c r="AE326" s="126"/>
      <c r="AF326" s="126"/>
      <c r="AG326" s="126"/>
      <c r="AH326" s="4">
        <f t="shared" ref="AH326:AH389" si="1494">ABS(BJ326)</f>
        <v>2.5</v>
      </c>
      <c r="AI326" s="4">
        <f t="shared" ref="AI326:AI389" si="1495">ABS(BK326)</f>
        <v>2.2999999999999998</v>
      </c>
      <c r="AJ326" s="4">
        <f t="shared" ref="AJ326:AJ389" si="1496">ABS(BL326)</f>
        <v>1.7999999999994545</v>
      </c>
      <c r="AK326" s="4">
        <f t="shared" ref="AK326:AK389" si="1497">ABS(BM326)</f>
        <v>2.3333333333327273</v>
      </c>
      <c r="AL326" s="4">
        <f t="shared" ref="AL326:AL389" si="1498">ABS(BN326)</f>
        <v>0.99999999999954525</v>
      </c>
      <c r="AM326" s="4">
        <f t="shared" ref="AM326:AM389" si="1499">ABS(BO326)</f>
        <v>5.3333333333336359</v>
      </c>
      <c r="AN326" s="4">
        <f t="shared" ref="AN326:AN389" si="1500">ABS(BP326)</f>
        <v>8.0000000000001812</v>
      </c>
      <c r="AO326" s="4">
        <f t="shared" ref="AO326:AO389" si="1501">ABS(BQ326)</f>
        <v>1</v>
      </c>
      <c r="AP326" s="4">
        <f t="shared" ref="AP326:AP389" si="1502">ABS(BR326)</f>
        <v>1.5000000000006057</v>
      </c>
      <c r="AQ326" s="4">
        <f t="shared" ref="AQ326:AQ389" si="1503">ABS(BS326)</f>
        <v>1.833333333334545</v>
      </c>
      <c r="AR326" s="4">
        <f t="shared" ref="AR326:AR389" si="1504">ABS(BT326)</f>
        <v>3.699999999999636</v>
      </c>
      <c r="AS326" s="4">
        <f t="shared" ref="AS326:AS389" si="1505">ABS(BU326)</f>
        <v>5.8888888888884843</v>
      </c>
      <c r="AT326" s="4">
        <f t="shared" ref="AT326:AT389" si="1506">ABS(BV326)</f>
        <v>5.8333333333330906</v>
      </c>
      <c r="AU326" s="1"/>
      <c r="BA326" s="11">
        <f t="shared" ref="BA326:BA346" si="1507">P326-P325</f>
        <v>0.25</v>
      </c>
      <c r="BB326" s="11">
        <f t="shared" ref="BB326:BB346" si="1508">Q326-Q325</f>
        <v>-3</v>
      </c>
      <c r="BC326" s="12">
        <f t="shared" ref="BC326:BC346" si="1509">R326-R325</f>
        <v>-7.9999999999990905</v>
      </c>
      <c r="BD326" s="13">
        <f t="shared" ref="BD326:BD346" si="1510">S326-S325</f>
        <v>-39.999999999998181</v>
      </c>
      <c r="BJ326" s="11">
        <f t="shared" si="1365"/>
        <v>2.5</v>
      </c>
      <c r="BK326" s="11">
        <f t="shared" si="1366"/>
        <v>2.2999999999999998</v>
      </c>
      <c r="BL326" s="11">
        <f t="shared" si="1367"/>
        <v>1.7999999999994545</v>
      </c>
      <c r="BM326" s="11">
        <f t="shared" si="1368"/>
        <v>2.3333333333327273</v>
      </c>
      <c r="BN326" s="11">
        <f t="shared" si="1369"/>
        <v>0.99999999999954525</v>
      </c>
      <c r="BO326" s="11">
        <f t="shared" si="1370"/>
        <v>5.3333333333336359</v>
      </c>
      <c r="BP326" s="11">
        <f t="shared" si="1371"/>
        <v>8.0000000000001812</v>
      </c>
      <c r="BQ326" s="1">
        <v>1</v>
      </c>
      <c r="BR326" s="11">
        <f t="shared" si="1372"/>
        <v>-1.5000000000006057</v>
      </c>
      <c r="BS326" s="11">
        <f t="shared" si="1373"/>
        <v>1.833333333334545</v>
      </c>
      <c r="BT326" s="11">
        <f t="shared" si="1374"/>
        <v>3.699999999999636</v>
      </c>
      <c r="BU326" s="11">
        <f t="shared" si="1375"/>
        <v>5.8888888888884843</v>
      </c>
      <c r="BV326" s="11">
        <f t="shared" si="1376"/>
        <v>5.8333333333330906</v>
      </c>
      <c r="BY326" s="126"/>
      <c r="BZ326" s="126"/>
      <c r="CB326" s="1">
        <f t="shared" si="1377"/>
        <v>1</v>
      </c>
      <c r="CC326" s="1">
        <f t="shared" si="1378"/>
        <v>0</v>
      </c>
      <c r="CD326" s="1">
        <f t="shared" si="1379"/>
        <v>0</v>
      </c>
      <c r="CE326" s="126">
        <f t="shared" ref="CE326:CE389" si="1511">IF(BD326="","",IF(OR(AND(BD326&gt;-0.001,BD326&lt;0.001),AND(BK326&gt;-0.001,BK326&lt;0.001)),0,IF(BD326&gt;0,IF(BK326&gt;0,1,0),IF(BK326&lt;0,1,0))))</f>
        <v>0</v>
      </c>
      <c r="CF326" s="1">
        <f t="shared" si="1380"/>
        <v>0</v>
      </c>
      <c r="CG326" s="1" t="str">
        <f t="shared" si="1381"/>
        <v/>
      </c>
      <c r="CH326" s="1">
        <f t="shared" ref="CH326:CH389" si="1512">IF(DJ326=0,IF(AND(BK326&gt;-0.001,BD326&lt;0.001),1,IF(AND(BK326&lt;0.001,BD326&gt;-0.001),1,0)),"")</f>
        <v>1</v>
      </c>
      <c r="CI326" s="1">
        <f t="shared" si="1382"/>
        <v>1</v>
      </c>
      <c r="CJ326" s="1" t="str">
        <f t="shared" si="1383"/>
        <v/>
      </c>
      <c r="CK326" s="1" t="str">
        <f t="shared" si="1384"/>
        <v/>
      </c>
      <c r="CL326" s="1">
        <f t="shared" si="1385"/>
        <v>1</v>
      </c>
      <c r="CM326" s="1">
        <f t="shared" si="1386"/>
        <v>1</v>
      </c>
      <c r="CN326" s="1">
        <f t="shared" si="1345"/>
        <v>1</v>
      </c>
      <c r="CO326" s="1" t="str">
        <f t="shared" si="1346"/>
        <v/>
      </c>
      <c r="CP326" s="1">
        <f t="shared" si="1347"/>
        <v>1</v>
      </c>
      <c r="CQ326" s="1" t="str">
        <f t="shared" si="1348"/>
        <v/>
      </c>
      <c r="CS326" s="1">
        <f t="shared" si="1387"/>
        <v>1</v>
      </c>
      <c r="CT326" s="1">
        <f t="shared" si="1388"/>
        <v>0</v>
      </c>
      <c r="CU326" s="1">
        <f t="shared" si="1389"/>
        <v>0</v>
      </c>
      <c r="CV326" s="126">
        <f t="shared" ref="CV326:CV389" si="1513">IF(BD326="","",IF(OR(AND(BD326&gt;-0.001,BD326&lt;0.001),AND(BM326&gt;-0.001,BM326&lt;0.001)),0,IF(BD326&gt;0,IF(BM326&gt;0,1,0),IF(BM326&lt;0,1,0))))</f>
        <v>0</v>
      </c>
      <c r="CW326" s="1">
        <f t="shared" si="1390"/>
        <v>1</v>
      </c>
      <c r="CX326" s="1" t="str">
        <f t="shared" si="1391"/>
        <v/>
      </c>
      <c r="CY326" s="1" t="str">
        <f t="shared" si="1392"/>
        <v/>
      </c>
      <c r="CZ326" s="1" t="str">
        <f t="shared" si="1393"/>
        <v/>
      </c>
      <c r="DA326" s="1" t="str">
        <f t="shared" si="1394"/>
        <v/>
      </c>
      <c r="DB326" s="1">
        <f t="shared" si="1395"/>
        <v>0</v>
      </c>
      <c r="DC326" s="1">
        <f t="shared" si="1396"/>
        <v>1</v>
      </c>
      <c r="DD326" s="1" t="str">
        <f t="shared" si="1397"/>
        <v/>
      </c>
      <c r="DE326" s="1" t="str">
        <f t="shared" si="1349"/>
        <v/>
      </c>
      <c r="DF326" s="1"/>
      <c r="DG326" s="126">
        <f t="shared" ref="DG326:DG389" si="1514">IF(OR(AND(BA326&gt;-0.001,BA326&lt;0.001),AND(BO326&gt;-0.001,BO326&lt;0.001)),1,IF(BA326&gt;0,IF(BO326&gt;0,1,0),IF(BO326&lt;0,1,0)))</f>
        <v>1</v>
      </c>
      <c r="DH326" s="1">
        <f t="shared" si="1398"/>
        <v>0</v>
      </c>
      <c r="DI326" s="1">
        <f t="shared" si="1399"/>
        <v>0</v>
      </c>
      <c r="DJ326" s="1">
        <f t="shared" si="1400"/>
        <v>0</v>
      </c>
      <c r="DK326" s="1">
        <f t="shared" si="1401"/>
        <v>0</v>
      </c>
      <c r="DL326" s="1"/>
      <c r="DM326" s="1">
        <f t="shared" si="1402"/>
        <v>1</v>
      </c>
      <c r="DN326" s="1" t="str">
        <f t="shared" si="1403"/>
        <v/>
      </c>
      <c r="DO326" s="1" t="str">
        <f t="shared" si="1404"/>
        <v/>
      </c>
      <c r="DP326" s="1" t="str">
        <f t="shared" si="1405"/>
        <v/>
      </c>
      <c r="DQ326" s="1" t="str">
        <f t="shared" si="1406"/>
        <v/>
      </c>
      <c r="DR326" s="1" t="str">
        <f t="shared" si="1407"/>
        <v/>
      </c>
      <c r="DS326" s="1" t="str">
        <f t="shared" si="1408"/>
        <v/>
      </c>
      <c r="DT326" s="1" t="str">
        <f t="shared" si="1409"/>
        <v/>
      </c>
      <c r="DU326" s="1" t="str">
        <f t="shared" si="1410"/>
        <v/>
      </c>
      <c r="DV326" s="1">
        <f t="shared" si="1411"/>
        <v>0</v>
      </c>
      <c r="DW326" s="1">
        <f t="shared" si="1412"/>
        <v>0</v>
      </c>
      <c r="DX326" s="1" t="str">
        <f t="shared" si="1413"/>
        <v/>
      </c>
      <c r="DY326" s="1" t="str">
        <f t="shared" si="1414"/>
        <v/>
      </c>
      <c r="EA326" s="1">
        <f t="shared" si="1415"/>
        <v>1</v>
      </c>
      <c r="EB326" s="1">
        <f t="shared" si="1416"/>
        <v>0</v>
      </c>
      <c r="EC326" s="1">
        <f t="shared" si="1417"/>
        <v>0</v>
      </c>
      <c r="ED326" s="1">
        <f t="shared" si="1418"/>
        <v>0</v>
      </c>
      <c r="EF326" s="1">
        <f t="shared" si="1419"/>
        <v>1</v>
      </c>
      <c r="EG326" s="1">
        <f t="shared" si="1420"/>
        <v>0</v>
      </c>
      <c r="EH326" s="1">
        <f t="shared" si="1421"/>
        <v>0</v>
      </c>
      <c r="EI326" s="1">
        <f t="shared" si="1422"/>
        <v>0</v>
      </c>
      <c r="EK326" s="1">
        <f t="shared" si="1423"/>
        <v>0</v>
      </c>
      <c r="EL326" s="1">
        <f t="shared" si="1424"/>
        <v>0</v>
      </c>
      <c r="EM326" s="1">
        <f t="shared" si="1425"/>
        <v>0</v>
      </c>
      <c r="EO326" s="1">
        <f t="shared" si="1426"/>
        <v>0</v>
      </c>
      <c r="EP326" s="1">
        <f t="shared" si="1427"/>
        <v>1</v>
      </c>
      <c r="EQ326" s="1">
        <f t="shared" si="1428"/>
        <v>1</v>
      </c>
      <c r="ES326" s="1">
        <f t="shared" si="1429"/>
        <v>0</v>
      </c>
      <c r="ET326" s="1">
        <f t="shared" si="1430"/>
        <v>1</v>
      </c>
      <c r="EU326" s="1">
        <f t="shared" si="1431"/>
        <v>1</v>
      </c>
      <c r="EV326" s="1">
        <f t="shared" si="1432"/>
        <v>1</v>
      </c>
      <c r="EW326" s="1">
        <f t="shared" si="1433"/>
        <v>0</v>
      </c>
      <c r="EY326" s="1">
        <f t="shared" si="1434"/>
        <v>0</v>
      </c>
      <c r="EZ326" s="1">
        <f t="shared" si="1435"/>
        <v>1</v>
      </c>
      <c r="FA326" s="1">
        <f t="shared" si="1436"/>
        <v>1</v>
      </c>
      <c r="FC326" s="1">
        <f t="shared" si="1437"/>
        <v>1</v>
      </c>
      <c r="FD326" s="1">
        <f t="shared" si="1438"/>
        <v>1</v>
      </c>
      <c r="FE326" s="1"/>
      <c r="FF326" s="1">
        <f t="shared" si="1439"/>
        <v>1</v>
      </c>
      <c r="FG326" s="1">
        <f t="shared" si="1440"/>
        <v>1</v>
      </c>
      <c r="FH326" s="1">
        <f t="shared" si="1441"/>
        <v>1</v>
      </c>
      <c r="FI326" s="1">
        <f t="shared" si="1442"/>
        <v>0</v>
      </c>
      <c r="FJ326" s="1">
        <f t="shared" si="1443"/>
        <v>0</v>
      </c>
      <c r="FK326" s="1">
        <f t="shared" si="1444"/>
        <v>0</v>
      </c>
      <c r="FL326" s="1">
        <f t="shared" si="1445"/>
        <v>1</v>
      </c>
      <c r="FN326" s="1" t="str">
        <f t="shared" si="1446"/>
        <v/>
      </c>
      <c r="FO326" s="1" t="str">
        <f t="shared" si="1447"/>
        <v/>
      </c>
      <c r="FP326" s="1" t="str">
        <f t="shared" si="1448"/>
        <v/>
      </c>
      <c r="FV326" s="1">
        <f t="shared" ref="FV326:FV346" si="1515">IF(BK325&gt;0,IF(BK326&gt;0,1,0),IF(BK326&lt;0,1,0))</f>
        <v>0</v>
      </c>
      <c r="FW326" s="1">
        <f t="shared" ref="FW326:FW346" si="1516">IF(BL325&gt;0,IF(BL326&gt;0,1,0),IF(BL326&lt;0,1,0))</f>
        <v>1</v>
      </c>
      <c r="FX326" s="1">
        <f t="shared" ref="FX326:FX346" si="1517">IF(BO325&gt;0,IF(BO326&gt;0,1,0),IF(BO326&lt;0,1,0))</f>
        <v>1</v>
      </c>
      <c r="GA326" s="1">
        <f t="shared" si="1449"/>
        <v>0</v>
      </c>
      <c r="GB326" s="1">
        <f t="shared" si="1450"/>
        <v>1</v>
      </c>
      <c r="GC326" s="1">
        <f t="shared" si="1451"/>
        <v>1</v>
      </c>
      <c r="GD326" s="1">
        <f t="shared" si="1452"/>
        <v>1</v>
      </c>
      <c r="GE326" s="1">
        <f t="shared" si="1453"/>
        <v>0</v>
      </c>
      <c r="GF326" s="1">
        <f t="shared" si="1454"/>
        <v>0</v>
      </c>
      <c r="GG326" s="1">
        <f t="shared" si="1455"/>
        <v>0</v>
      </c>
      <c r="GI326" s="1">
        <f t="shared" si="1456"/>
        <v>0</v>
      </c>
      <c r="GK326" s="1">
        <f t="shared" si="1457"/>
        <v>1</v>
      </c>
      <c r="GL326" s="1">
        <f t="shared" si="1458"/>
        <v>0</v>
      </c>
      <c r="GM326" s="1">
        <f t="shared" si="1459"/>
        <v>0</v>
      </c>
      <c r="GN326" s="1">
        <f t="shared" si="1460"/>
        <v>0</v>
      </c>
      <c r="GO326" s="1">
        <f t="shared" si="1461"/>
        <v>1</v>
      </c>
      <c r="GP326" s="1">
        <f t="shared" si="1462"/>
        <v>1</v>
      </c>
      <c r="GQ326" s="1">
        <f t="shared" si="1463"/>
        <v>1</v>
      </c>
      <c r="GS326" s="1">
        <f t="shared" si="1464"/>
        <v>1</v>
      </c>
      <c r="GT326" s="1" t="str">
        <f t="shared" si="1465"/>
        <v/>
      </c>
      <c r="GU326" s="1">
        <f t="shared" si="1466"/>
        <v>1</v>
      </c>
      <c r="GV326" s="1">
        <f t="shared" si="1467"/>
        <v>1</v>
      </c>
      <c r="GW326" s="1">
        <f t="shared" si="1468"/>
        <v>1</v>
      </c>
      <c r="GX326" s="1">
        <f t="shared" si="1469"/>
        <v>0</v>
      </c>
      <c r="GY326" s="1">
        <f t="shared" si="1470"/>
        <v>0</v>
      </c>
      <c r="GZ326" s="1"/>
      <c r="HA326" s="1">
        <f t="shared" si="1471"/>
        <v>1</v>
      </c>
      <c r="HB326" s="1">
        <f t="shared" si="1472"/>
        <v>1</v>
      </c>
      <c r="HC326" s="1">
        <f t="shared" si="1473"/>
        <v>1</v>
      </c>
      <c r="HD326" s="1">
        <f t="shared" si="1474"/>
        <v>0</v>
      </c>
      <c r="HE326" s="1">
        <f t="shared" si="1475"/>
        <v>0</v>
      </c>
      <c r="HF326" s="1">
        <f t="shared" si="1476"/>
        <v>0</v>
      </c>
      <c r="HH326" s="1">
        <f t="shared" si="1477"/>
        <v>1</v>
      </c>
      <c r="HI326" s="1">
        <f t="shared" si="1478"/>
        <v>0</v>
      </c>
      <c r="HJ326" s="1">
        <f t="shared" si="1479"/>
        <v>0</v>
      </c>
      <c r="HK326" s="1">
        <f t="shared" si="1480"/>
        <v>0</v>
      </c>
      <c r="HL326" s="1">
        <f t="shared" si="1481"/>
        <v>0</v>
      </c>
      <c r="HM326" s="1">
        <f t="shared" si="1482"/>
        <v>0</v>
      </c>
      <c r="HO326" s="1" t="str">
        <f t="shared" si="1351"/>
        <v/>
      </c>
      <c r="HP326" s="1">
        <f t="shared" si="1352"/>
        <v>1</v>
      </c>
      <c r="HQ326" s="1" t="str">
        <f t="shared" si="1353"/>
        <v/>
      </c>
      <c r="HR326">
        <f t="shared" si="1354"/>
        <v>1</v>
      </c>
      <c r="HS326" s="1" t="str">
        <f t="shared" si="1355"/>
        <v/>
      </c>
      <c r="HT326">
        <f t="shared" si="1356"/>
        <v>1</v>
      </c>
      <c r="HU326" t="str">
        <f t="shared" si="1357"/>
        <v/>
      </c>
      <c r="HV326" s="1">
        <f t="shared" si="1358"/>
        <v>1</v>
      </c>
      <c r="HW326" s="1" t="str">
        <f t="shared" si="1359"/>
        <v/>
      </c>
      <c r="HX326" s="1" t="str">
        <f t="shared" si="1360"/>
        <v/>
      </c>
      <c r="HZ326" s="1" t="str">
        <f t="shared" si="1484"/>
        <v/>
      </c>
      <c r="IA326" s="1">
        <f t="shared" si="1485"/>
        <v>1</v>
      </c>
      <c r="IB326" s="1" t="str">
        <f t="shared" si="1486"/>
        <v/>
      </c>
      <c r="IC326" s="1">
        <f t="shared" si="1487"/>
        <v>1</v>
      </c>
      <c r="ID326" s="1" t="str">
        <f t="shared" si="1488"/>
        <v/>
      </c>
      <c r="IE326" s="1">
        <f t="shared" si="1489"/>
        <v>1</v>
      </c>
      <c r="IF326" s="1" t="str">
        <f t="shared" si="1490"/>
        <v/>
      </c>
      <c r="IG326" s="1">
        <f t="shared" si="1491"/>
        <v>1</v>
      </c>
      <c r="IH326" s="1" t="str">
        <f t="shared" si="1492"/>
        <v/>
      </c>
      <c r="II326" s="1" t="str">
        <f t="shared" si="1493"/>
        <v/>
      </c>
    </row>
    <row r="327" spans="1:243" x14ac:dyDescent="0.2">
      <c r="A327" s="14">
        <f t="shared" si="1483"/>
        <v>327</v>
      </c>
      <c r="C327" s="2">
        <v>42585</v>
      </c>
      <c r="G327" s="3">
        <v>109.14700000000001</v>
      </c>
      <c r="H327" s="3">
        <v>121.28</v>
      </c>
      <c r="I327" s="3">
        <v>132.185</v>
      </c>
      <c r="J327" s="4">
        <v>172.05</v>
      </c>
      <c r="P327" s="128">
        <f t="shared" si="1341"/>
        <v>3502.7500000000005</v>
      </c>
      <c r="Q327" s="5">
        <f t="shared" si="1342"/>
        <v>3900</v>
      </c>
      <c r="R327" s="6">
        <f t="shared" si="1343"/>
        <v>4242.5</v>
      </c>
      <c r="S327" s="7">
        <f t="shared" si="1344"/>
        <v>5509.0000000000009</v>
      </c>
      <c r="Y327" s="4">
        <f t="shared" si="1361"/>
        <v>0.25</v>
      </c>
      <c r="Z327" s="1">
        <f t="shared" si="1362"/>
        <v>1.0000000000004547</v>
      </c>
      <c r="AA327" s="1">
        <f t="shared" si="1363"/>
        <v>0.99999999999909051</v>
      </c>
      <c r="AB327" s="1">
        <f t="shared" si="1364"/>
        <v>6.0000000000009095</v>
      </c>
      <c r="AC327" s="1"/>
      <c r="AD327" s="1"/>
      <c r="AE327" s="126"/>
      <c r="AF327" s="126"/>
      <c r="AG327" s="126"/>
      <c r="AH327" s="4">
        <f t="shared" si="1494"/>
        <v>1.1666666666669698</v>
      </c>
      <c r="AI327" s="4">
        <f t="shared" si="1495"/>
        <v>1.1000000000002728</v>
      </c>
      <c r="AJ327" s="4">
        <f t="shared" si="1496"/>
        <v>0.40000000000100044</v>
      </c>
      <c r="AK327" s="4">
        <f t="shared" si="1497"/>
        <v>0.33333333333439441</v>
      </c>
      <c r="AL327" s="4">
        <f t="shared" si="1498"/>
        <v>0.50000000000090949</v>
      </c>
      <c r="AM327" s="4">
        <f t="shared" si="1499"/>
        <v>2.9999999999993938</v>
      </c>
      <c r="AN327" s="4">
        <f t="shared" si="1500"/>
        <v>3.3999999999994541</v>
      </c>
      <c r="AO327" s="4">
        <f t="shared" si="1501"/>
        <v>1</v>
      </c>
      <c r="AP327" s="4">
        <f t="shared" si="1502"/>
        <v>2.1666666666681822</v>
      </c>
      <c r="AQ327" s="4">
        <f t="shared" si="1503"/>
        <v>2.4999999999978022</v>
      </c>
      <c r="AR327" s="4">
        <f t="shared" si="1504"/>
        <v>0.8999999999996362</v>
      </c>
      <c r="AS327" s="4">
        <f t="shared" si="1505"/>
        <v>2.3333333333339903</v>
      </c>
      <c r="AT327" s="4">
        <f t="shared" si="1506"/>
        <v>0.30000000000012128</v>
      </c>
      <c r="AU327" s="1"/>
      <c r="BA327" s="11">
        <f t="shared" si="1507"/>
        <v>-0.25</v>
      </c>
      <c r="BB327" s="11">
        <f t="shared" si="1508"/>
        <v>1.0000000000004547</v>
      </c>
      <c r="BC327" s="12">
        <f t="shared" si="1509"/>
        <v>0.99999999999909051</v>
      </c>
      <c r="BD327" s="13">
        <f t="shared" si="1510"/>
        <v>-6.0000000000009095</v>
      </c>
      <c r="BJ327" s="11">
        <f t="shared" si="1365"/>
        <v>-1.1666666666669698</v>
      </c>
      <c r="BK327" s="11">
        <f t="shared" si="1366"/>
        <v>-1.1000000000002728</v>
      </c>
      <c r="BL327" s="11">
        <f t="shared" si="1367"/>
        <v>0.40000000000100044</v>
      </c>
      <c r="BM327" s="11">
        <f t="shared" si="1368"/>
        <v>0.33333333333439441</v>
      </c>
      <c r="BN327" s="11">
        <f t="shared" si="1369"/>
        <v>0.50000000000090949</v>
      </c>
      <c r="BO327" s="11">
        <f t="shared" si="1370"/>
        <v>2.9999999999993938</v>
      </c>
      <c r="BP327" s="11">
        <f t="shared" si="1371"/>
        <v>3.3999999999994541</v>
      </c>
      <c r="BQ327" s="1">
        <v>1</v>
      </c>
      <c r="BR327" s="11">
        <f t="shared" si="1372"/>
        <v>2.1666666666681822</v>
      </c>
      <c r="BS327" s="11">
        <f t="shared" si="1373"/>
        <v>2.4999999999978022</v>
      </c>
      <c r="BT327" s="11">
        <f t="shared" si="1374"/>
        <v>-0.8999999999996362</v>
      </c>
      <c r="BU327" s="11">
        <f t="shared" si="1375"/>
        <v>2.3333333333339903</v>
      </c>
      <c r="BV327" s="11">
        <f t="shared" si="1376"/>
        <v>0.30000000000012128</v>
      </c>
      <c r="BY327" s="126"/>
      <c r="BZ327" s="126"/>
      <c r="CB327" s="1">
        <f t="shared" si="1377"/>
        <v>1</v>
      </c>
      <c r="CC327" s="1">
        <f t="shared" si="1378"/>
        <v>0</v>
      </c>
      <c r="CD327" s="1">
        <f t="shared" si="1379"/>
        <v>0</v>
      </c>
      <c r="CE327" s="126">
        <f t="shared" si="1511"/>
        <v>1</v>
      </c>
      <c r="CF327" s="1">
        <f t="shared" si="1380"/>
        <v>1</v>
      </c>
      <c r="CG327" s="1">
        <f t="shared" si="1381"/>
        <v>0</v>
      </c>
      <c r="CH327" s="1">
        <f t="shared" si="1512"/>
        <v>0</v>
      </c>
      <c r="CI327" s="1">
        <f t="shared" si="1382"/>
        <v>0</v>
      </c>
      <c r="CJ327" s="1">
        <f t="shared" si="1383"/>
        <v>0</v>
      </c>
      <c r="CK327" s="1" t="str">
        <f t="shared" si="1384"/>
        <v/>
      </c>
      <c r="CL327" s="1">
        <f t="shared" si="1385"/>
        <v>0</v>
      </c>
      <c r="CM327" s="1" t="str">
        <f t="shared" si="1386"/>
        <v/>
      </c>
      <c r="CN327" s="1" t="str">
        <f t="shared" si="1345"/>
        <v/>
      </c>
      <c r="CO327" s="1">
        <f t="shared" si="1346"/>
        <v>0</v>
      </c>
      <c r="CP327" s="1">
        <f t="shared" si="1347"/>
        <v>0</v>
      </c>
      <c r="CQ327" s="1" t="str">
        <f t="shared" si="1348"/>
        <v/>
      </c>
      <c r="CS327" s="1">
        <f t="shared" si="1387"/>
        <v>0</v>
      </c>
      <c r="CT327" s="1">
        <f t="shared" si="1388"/>
        <v>1</v>
      </c>
      <c r="CU327" s="1">
        <f t="shared" si="1389"/>
        <v>1</v>
      </c>
      <c r="CV327" s="126">
        <f t="shared" si="1513"/>
        <v>0</v>
      </c>
      <c r="CW327" s="1" t="str">
        <f t="shared" si="1390"/>
        <v/>
      </c>
      <c r="CX327" s="1" t="str">
        <f t="shared" si="1391"/>
        <v/>
      </c>
      <c r="CY327" s="1" t="str">
        <f t="shared" si="1392"/>
        <v/>
      </c>
      <c r="CZ327" s="1" t="str">
        <f t="shared" si="1393"/>
        <v/>
      </c>
      <c r="DA327" s="1" t="str">
        <f t="shared" si="1394"/>
        <v/>
      </c>
      <c r="DB327" s="1">
        <f t="shared" si="1395"/>
        <v>0</v>
      </c>
      <c r="DC327" s="1">
        <f t="shared" si="1396"/>
        <v>1</v>
      </c>
      <c r="DD327" s="1" t="str">
        <f t="shared" si="1397"/>
        <v/>
      </c>
      <c r="DE327" s="1" t="str">
        <f t="shared" si="1349"/>
        <v/>
      </c>
      <c r="DF327" s="1"/>
      <c r="DG327" s="126">
        <f t="shared" si="1514"/>
        <v>0</v>
      </c>
      <c r="DH327" s="1">
        <f t="shared" si="1398"/>
        <v>1</v>
      </c>
      <c r="DI327" s="1">
        <f t="shared" si="1399"/>
        <v>1</v>
      </c>
      <c r="DJ327" s="1">
        <f t="shared" si="1400"/>
        <v>0</v>
      </c>
      <c r="DK327" s="1">
        <f t="shared" si="1401"/>
        <v>0</v>
      </c>
      <c r="DL327" s="1"/>
      <c r="DM327" s="1">
        <f t="shared" si="1402"/>
        <v>0</v>
      </c>
      <c r="DN327" s="1" t="str">
        <f t="shared" si="1403"/>
        <v/>
      </c>
      <c r="DO327" s="1" t="str">
        <f t="shared" si="1404"/>
        <v/>
      </c>
      <c r="DP327" s="1" t="str">
        <f t="shared" si="1405"/>
        <v/>
      </c>
      <c r="DQ327" s="1" t="str">
        <f t="shared" si="1406"/>
        <v/>
      </c>
      <c r="DR327" s="1" t="str">
        <f t="shared" si="1407"/>
        <v/>
      </c>
      <c r="DS327" s="1" t="str">
        <f t="shared" si="1408"/>
        <v/>
      </c>
      <c r="DT327" s="1" t="str">
        <f t="shared" si="1409"/>
        <v/>
      </c>
      <c r="DU327" s="1" t="str">
        <f t="shared" si="1410"/>
        <v/>
      </c>
      <c r="DV327" s="1">
        <f t="shared" si="1411"/>
        <v>0</v>
      </c>
      <c r="DW327" s="1">
        <f t="shared" si="1412"/>
        <v>1</v>
      </c>
      <c r="DX327" s="1">
        <f t="shared" si="1413"/>
        <v>1</v>
      </c>
      <c r="DY327" s="1" t="str">
        <f t="shared" si="1414"/>
        <v/>
      </c>
      <c r="EA327" s="1">
        <f t="shared" si="1415"/>
        <v>0</v>
      </c>
      <c r="EB327" s="1">
        <f t="shared" si="1416"/>
        <v>1</v>
      </c>
      <c r="EC327" s="1">
        <f t="shared" si="1417"/>
        <v>1</v>
      </c>
      <c r="ED327" s="1">
        <f t="shared" si="1418"/>
        <v>0</v>
      </c>
      <c r="EF327" s="1">
        <f t="shared" si="1419"/>
        <v>0</v>
      </c>
      <c r="EG327" s="1">
        <f t="shared" si="1420"/>
        <v>1</v>
      </c>
      <c r="EH327" s="1">
        <f t="shared" si="1421"/>
        <v>1</v>
      </c>
      <c r="EI327" s="1">
        <f t="shared" si="1422"/>
        <v>0</v>
      </c>
      <c r="EK327" s="1">
        <f t="shared" si="1423"/>
        <v>0</v>
      </c>
      <c r="EL327" s="1">
        <f t="shared" si="1424"/>
        <v>0</v>
      </c>
      <c r="EM327" s="1">
        <f t="shared" si="1425"/>
        <v>1</v>
      </c>
      <c r="EO327" s="1">
        <f t="shared" si="1426"/>
        <v>0</v>
      </c>
      <c r="EP327" s="1">
        <f t="shared" si="1427"/>
        <v>1</v>
      </c>
      <c r="EQ327" s="1">
        <f t="shared" si="1428"/>
        <v>0</v>
      </c>
      <c r="ES327" s="1">
        <f t="shared" si="1429"/>
        <v>0</v>
      </c>
      <c r="ET327" s="1">
        <f t="shared" si="1430"/>
        <v>1</v>
      </c>
      <c r="EU327" s="1">
        <f t="shared" si="1431"/>
        <v>0</v>
      </c>
      <c r="EV327" s="1" t="str">
        <f t="shared" si="1432"/>
        <v/>
      </c>
      <c r="EW327" s="1" t="str">
        <f t="shared" si="1433"/>
        <v/>
      </c>
      <c r="EY327" s="1">
        <f t="shared" si="1434"/>
        <v>1</v>
      </c>
      <c r="EZ327" s="1">
        <f t="shared" si="1435"/>
        <v>0</v>
      </c>
      <c r="FA327" s="1">
        <f t="shared" si="1436"/>
        <v>0</v>
      </c>
      <c r="FC327" s="1">
        <f t="shared" si="1437"/>
        <v>1</v>
      </c>
      <c r="FD327" s="1">
        <f t="shared" si="1438"/>
        <v>1</v>
      </c>
      <c r="FE327" s="1"/>
      <c r="FF327" s="1">
        <f t="shared" si="1439"/>
        <v>0</v>
      </c>
      <c r="FG327" s="1">
        <f t="shared" si="1440"/>
        <v>0</v>
      </c>
      <c r="FH327" s="1">
        <f t="shared" si="1441"/>
        <v>0</v>
      </c>
      <c r="FI327" s="1" t="str">
        <f t="shared" si="1442"/>
        <v/>
      </c>
      <c r="FJ327" s="1" t="str">
        <f t="shared" si="1443"/>
        <v/>
      </c>
      <c r="FK327" s="1" t="str">
        <f t="shared" si="1444"/>
        <v/>
      </c>
      <c r="FL327" s="1" t="str">
        <f t="shared" si="1445"/>
        <v/>
      </c>
      <c r="FN327" s="1" t="str">
        <f t="shared" si="1446"/>
        <v/>
      </c>
      <c r="FO327" s="1" t="str">
        <f t="shared" si="1447"/>
        <v/>
      </c>
      <c r="FP327" s="1" t="str">
        <f t="shared" si="1448"/>
        <v/>
      </c>
      <c r="FV327" s="1">
        <f t="shared" si="1515"/>
        <v>0</v>
      </c>
      <c r="FW327" s="1">
        <f t="shared" si="1516"/>
        <v>1</v>
      </c>
      <c r="FX327" s="1">
        <f t="shared" si="1517"/>
        <v>1</v>
      </c>
      <c r="GA327" s="1">
        <f t="shared" si="1449"/>
        <v>0</v>
      </c>
      <c r="GB327" s="1">
        <f t="shared" si="1450"/>
        <v>1</v>
      </c>
      <c r="GC327" s="1">
        <f t="shared" si="1451"/>
        <v>1</v>
      </c>
      <c r="GD327" s="1">
        <f t="shared" si="1452"/>
        <v>0</v>
      </c>
      <c r="GE327" s="1">
        <f t="shared" si="1453"/>
        <v>0</v>
      </c>
      <c r="GF327" s="1">
        <f t="shared" si="1454"/>
        <v>1</v>
      </c>
      <c r="GG327" s="1">
        <f t="shared" si="1455"/>
        <v>1</v>
      </c>
      <c r="GI327" s="1">
        <f t="shared" si="1456"/>
        <v>1</v>
      </c>
      <c r="GK327" s="1">
        <f t="shared" si="1457"/>
        <v>0</v>
      </c>
      <c r="GL327" s="1">
        <f t="shared" si="1458"/>
        <v>1</v>
      </c>
      <c r="GM327" s="1">
        <f t="shared" si="1459"/>
        <v>1</v>
      </c>
      <c r="GN327" s="1">
        <f t="shared" si="1460"/>
        <v>0</v>
      </c>
      <c r="GO327" s="1">
        <f t="shared" si="1461"/>
        <v>0</v>
      </c>
      <c r="GP327" s="1">
        <f t="shared" si="1462"/>
        <v>1</v>
      </c>
      <c r="GQ327" s="1">
        <f t="shared" si="1463"/>
        <v>1</v>
      </c>
      <c r="GS327" s="1" t="str">
        <f t="shared" si="1464"/>
        <v/>
      </c>
      <c r="GT327" s="1" t="str">
        <f t="shared" si="1465"/>
        <v/>
      </c>
      <c r="GU327" s="1">
        <f t="shared" si="1466"/>
        <v>0</v>
      </c>
      <c r="GV327" s="1">
        <f t="shared" si="1467"/>
        <v>0</v>
      </c>
      <c r="GW327" s="1">
        <f t="shared" si="1468"/>
        <v>0</v>
      </c>
      <c r="GX327" s="1">
        <f t="shared" si="1469"/>
        <v>0</v>
      </c>
      <c r="GY327" s="1">
        <f t="shared" si="1470"/>
        <v>0</v>
      </c>
      <c r="GZ327" s="1"/>
      <c r="HA327" s="1">
        <f t="shared" si="1471"/>
        <v>1</v>
      </c>
      <c r="HB327" s="1">
        <f t="shared" si="1472"/>
        <v>0</v>
      </c>
      <c r="HC327" s="1">
        <f t="shared" si="1473"/>
        <v>0</v>
      </c>
      <c r="HD327" s="1">
        <f t="shared" si="1474"/>
        <v>0</v>
      </c>
      <c r="HE327" s="1">
        <f t="shared" si="1475"/>
        <v>0</v>
      </c>
      <c r="HF327" s="1">
        <f t="shared" si="1476"/>
        <v>0</v>
      </c>
      <c r="HH327" s="1">
        <f t="shared" si="1477"/>
        <v>1</v>
      </c>
      <c r="HI327" s="1">
        <f t="shared" si="1478"/>
        <v>0</v>
      </c>
      <c r="HJ327" s="1">
        <f t="shared" si="1479"/>
        <v>0</v>
      </c>
      <c r="HK327" s="1">
        <f t="shared" si="1480"/>
        <v>0</v>
      </c>
      <c r="HL327" s="1">
        <f t="shared" si="1481"/>
        <v>0</v>
      </c>
      <c r="HM327" s="1">
        <f t="shared" si="1482"/>
        <v>0</v>
      </c>
      <c r="HO327" s="1" t="str">
        <f t="shared" si="1351"/>
        <v/>
      </c>
      <c r="HP327" s="1">
        <f t="shared" si="1352"/>
        <v>1</v>
      </c>
      <c r="HQ327" s="1" t="str">
        <f t="shared" si="1353"/>
        <v/>
      </c>
      <c r="HR327" t="str">
        <f t="shared" si="1354"/>
        <v/>
      </c>
      <c r="HS327" s="1" t="str">
        <f t="shared" si="1355"/>
        <v/>
      </c>
      <c r="HT327" t="str">
        <f t="shared" si="1356"/>
        <v/>
      </c>
      <c r="HU327" t="str">
        <f t="shared" si="1357"/>
        <v/>
      </c>
      <c r="HV327" s="1" t="str">
        <f t="shared" si="1358"/>
        <v/>
      </c>
      <c r="HW327" s="1" t="str">
        <f t="shared" si="1359"/>
        <v/>
      </c>
      <c r="HX327" s="1" t="str">
        <f t="shared" si="1360"/>
        <v/>
      </c>
      <c r="HZ327" s="1" t="str">
        <f t="shared" si="1484"/>
        <v/>
      </c>
      <c r="IA327" s="1">
        <f t="shared" si="1485"/>
        <v>1</v>
      </c>
      <c r="IB327" s="1" t="str">
        <f t="shared" si="1486"/>
        <v/>
      </c>
      <c r="IC327" s="1" t="str">
        <f t="shared" si="1487"/>
        <v/>
      </c>
      <c r="ID327" s="1" t="str">
        <f t="shared" si="1488"/>
        <v/>
      </c>
      <c r="IE327" s="1" t="str">
        <f t="shared" si="1489"/>
        <v/>
      </c>
      <c r="IF327" s="1" t="str">
        <f t="shared" si="1490"/>
        <v/>
      </c>
      <c r="IG327" s="1" t="str">
        <f t="shared" si="1491"/>
        <v/>
      </c>
      <c r="IH327" s="1" t="str">
        <f t="shared" si="1492"/>
        <v/>
      </c>
      <c r="II327" s="1" t="str">
        <f t="shared" si="1493"/>
        <v/>
      </c>
    </row>
    <row r="328" spans="1:243" x14ac:dyDescent="0.2">
      <c r="A328" s="14">
        <f t="shared" si="1483"/>
        <v>328</v>
      </c>
      <c r="C328" s="2">
        <v>42586</v>
      </c>
      <c r="G328" s="3">
        <v>109.16500000000001</v>
      </c>
      <c r="H328" s="3">
        <v>122.02200000000001</v>
      </c>
      <c r="I328" s="3">
        <v>132.30500000000001</v>
      </c>
      <c r="J328" s="4">
        <v>173.05</v>
      </c>
      <c r="P328" s="128">
        <f t="shared" si="1341"/>
        <v>3504.5000000000005</v>
      </c>
      <c r="Q328" s="5">
        <f t="shared" si="1342"/>
        <v>3906.2500000000005</v>
      </c>
      <c r="R328" s="6">
        <f t="shared" si="1343"/>
        <v>4254.5000000000009</v>
      </c>
      <c r="S328" s="7">
        <f t="shared" si="1344"/>
        <v>5541.0000000000009</v>
      </c>
      <c r="Y328" s="4">
        <f t="shared" si="1361"/>
        <v>1.75</v>
      </c>
      <c r="Z328" s="1">
        <f t="shared" si="1362"/>
        <v>6.2500000000004547</v>
      </c>
      <c r="AA328" s="1">
        <f t="shared" si="1363"/>
        <v>12.000000000000909</v>
      </c>
      <c r="AB328" s="1">
        <f t="shared" si="1364"/>
        <v>32</v>
      </c>
      <c r="AC328" s="1"/>
      <c r="AD328" s="1"/>
      <c r="AE328" s="126"/>
      <c r="AF328" s="126"/>
      <c r="AG328" s="126"/>
      <c r="AH328" s="4">
        <f t="shared" si="1494"/>
        <v>0.66666666666696983</v>
      </c>
      <c r="AI328" s="4">
        <f t="shared" si="1495"/>
        <v>0.25000000000027267</v>
      </c>
      <c r="AJ328" s="4">
        <f t="shared" si="1496"/>
        <v>0.95000000000009077</v>
      </c>
      <c r="AK328" s="4">
        <f t="shared" si="1497"/>
        <v>1.750000000000151</v>
      </c>
      <c r="AL328" s="4">
        <f t="shared" si="1498"/>
        <v>0.25</v>
      </c>
      <c r="AM328" s="4">
        <f t="shared" si="1499"/>
        <v>1.3333333333342434</v>
      </c>
      <c r="AN328" s="4">
        <f t="shared" si="1500"/>
        <v>0.79999999999909122</v>
      </c>
      <c r="AO328" s="4">
        <f t="shared" si="1501"/>
        <v>1</v>
      </c>
      <c r="AP328" s="4">
        <f t="shared" si="1502"/>
        <v>1.3333333333330297</v>
      </c>
      <c r="AQ328" s="4">
        <f t="shared" si="1503"/>
        <v>3.9583333333344699</v>
      </c>
      <c r="AR328" s="4">
        <f t="shared" si="1504"/>
        <v>1.300000000000364</v>
      </c>
      <c r="AS328" s="4">
        <f t="shared" si="1505"/>
        <v>0.86111111111065597</v>
      </c>
      <c r="AT328" s="4">
        <f t="shared" si="1506"/>
        <v>0.76666666666666661</v>
      </c>
      <c r="AU328" s="1"/>
      <c r="BA328" s="11">
        <f t="shared" si="1507"/>
        <v>1.75</v>
      </c>
      <c r="BB328" s="11">
        <f t="shared" si="1508"/>
        <v>6.2500000000004547</v>
      </c>
      <c r="BC328" s="12">
        <f t="shared" si="1509"/>
        <v>12.000000000000909</v>
      </c>
      <c r="BD328" s="13">
        <f t="shared" si="1510"/>
        <v>32</v>
      </c>
      <c r="BJ328" s="11">
        <f t="shared" si="1365"/>
        <v>-0.66666666666696983</v>
      </c>
      <c r="BK328" s="11">
        <f t="shared" si="1366"/>
        <v>-0.25000000000027267</v>
      </c>
      <c r="BL328" s="11">
        <f t="shared" si="1367"/>
        <v>-0.95000000000009077</v>
      </c>
      <c r="BM328" s="11">
        <f t="shared" si="1368"/>
        <v>-1.750000000000151</v>
      </c>
      <c r="BN328" s="11">
        <f t="shared" si="1369"/>
        <v>0.25</v>
      </c>
      <c r="BO328" s="11">
        <f t="shared" si="1370"/>
        <v>1.3333333333342434</v>
      </c>
      <c r="BP328" s="11">
        <f t="shared" si="1371"/>
        <v>-0.79999999999909122</v>
      </c>
      <c r="BQ328" s="1">
        <v>1</v>
      </c>
      <c r="BR328" s="11">
        <f t="shared" si="1372"/>
        <v>-1.3333333333330297</v>
      </c>
      <c r="BS328" s="11">
        <f t="shared" si="1373"/>
        <v>3.9583333333344699</v>
      </c>
      <c r="BT328" s="11">
        <f t="shared" si="1374"/>
        <v>-1.300000000000364</v>
      </c>
      <c r="BU328" s="11">
        <f t="shared" si="1375"/>
        <v>-0.86111111111065597</v>
      </c>
      <c r="BV328" s="11">
        <f t="shared" si="1376"/>
        <v>-0.76666666666666661</v>
      </c>
      <c r="BY328" s="126"/>
      <c r="BZ328" s="126"/>
      <c r="CB328" s="1">
        <f t="shared" si="1377"/>
        <v>0</v>
      </c>
      <c r="CC328" s="1">
        <f t="shared" si="1378"/>
        <v>0</v>
      </c>
      <c r="CD328" s="1">
        <f t="shared" si="1379"/>
        <v>0</v>
      </c>
      <c r="CE328" s="126">
        <f t="shared" si="1511"/>
        <v>0</v>
      </c>
      <c r="CF328" s="1">
        <f t="shared" si="1380"/>
        <v>0</v>
      </c>
      <c r="CG328" s="1" t="str">
        <f t="shared" si="1381"/>
        <v/>
      </c>
      <c r="CH328" s="1" t="str">
        <f t="shared" si="1512"/>
        <v/>
      </c>
      <c r="CI328" s="1">
        <f t="shared" si="1382"/>
        <v>1</v>
      </c>
      <c r="CJ328" s="1">
        <f t="shared" si="1383"/>
        <v>1</v>
      </c>
      <c r="CK328" s="1" t="str">
        <f t="shared" si="1384"/>
        <v/>
      </c>
      <c r="CL328" s="1">
        <f t="shared" si="1385"/>
        <v>1</v>
      </c>
      <c r="CM328" s="1">
        <f t="shared" si="1386"/>
        <v>1</v>
      </c>
      <c r="CN328" s="1">
        <f t="shared" si="1345"/>
        <v>1</v>
      </c>
      <c r="CO328" s="1" t="str">
        <f t="shared" si="1346"/>
        <v/>
      </c>
      <c r="CP328" s="1" t="str">
        <f t="shared" si="1347"/>
        <v/>
      </c>
      <c r="CQ328" s="1">
        <f t="shared" si="1348"/>
        <v>1</v>
      </c>
      <c r="CS328" s="1">
        <f t="shared" si="1387"/>
        <v>0</v>
      </c>
      <c r="CT328" s="1">
        <f t="shared" si="1388"/>
        <v>0</v>
      </c>
      <c r="CU328" s="1">
        <f t="shared" si="1389"/>
        <v>0</v>
      </c>
      <c r="CV328" s="126">
        <f t="shared" si="1513"/>
        <v>0</v>
      </c>
      <c r="CW328" s="1">
        <f t="shared" si="1390"/>
        <v>1</v>
      </c>
      <c r="CX328" s="1" t="str">
        <f t="shared" si="1391"/>
        <v/>
      </c>
      <c r="CY328" s="1" t="str">
        <f t="shared" si="1392"/>
        <v/>
      </c>
      <c r="CZ328" s="1" t="str">
        <f t="shared" si="1393"/>
        <v/>
      </c>
      <c r="DA328" s="1" t="str">
        <f t="shared" si="1394"/>
        <v/>
      </c>
      <c r="DB328" s="1">
        <f t="shared" si="1395"/>
        <v>1</v>
      </c>
      <c r="DC328" s="1" t="str">
        <f t="shared" si="1396"/>
        <v/>
      </c>
      <c r="DD328" s="1">
        <f t="shared" si="1397"/>
        <v>1</v>
      </c>
      <c r="DE328" s="1" t="str">
        <f t="shared" si="1349"/>
        <v/>
      </c>
      <c r="DF328" s="1"/>
      <c r="DG328" s="126">
        <f t="shared" si="1514"/>
        <v>1</v>
      </c>
      <c r="DH328" s="1">
        <f t="shared" si="1398"/>
        <v>1</v>
      </c>
      <c r="DI328" s="1">
        <f t="shared" si="1399"/>
        <v>1</v>
      </c>
      <c r="DJ328" s="1">
        <f t="shared" si="1400"/>
        <v>1</v>
      </c>
      <c r="DK328" s="1" t="str">
        <f t="shared" si="1401"/>
        <v/>
      </c>
      <c r="DL328" s="1"/>
      <c r="DM328" s="1" t="str">
        <f t="shared" si="1402"/>
        <v/>
      </c>
      <c r="DN328" s="1">
        <f t="shared" si="1403"/>
        <v>0</v>
      </c>
      <c r="DO328" s="1">
        <f t="shared" si="1404"/>
        <v>1</v>
      </c>
      <c r="DP328" s="1">
        <f t="shared" si="1405"/>
        <v>0</v>
      </c>
      <c r="DQ328" s="1">
        <f t="shared" si="1406"/>
        <v>1</v>
      </c>
      <c r="DR328" s="1">
        <f t="shared" si="1407"/>
        <v>1</v>
      </c>
      <c r="DS328" s="1">
        <f t="shared" si="1408"/>
        <v>1</v>
      </c>
      <c r="DT328" s="1">
        <f t="shared" si="1409"/>
        <v>1</v>
      </c>
      <c r="DU328" s="1">
        <f t="shared" si="1410"/>
        <v>1</v>
      </c>
      <c r="DV328" s="1">
        <f t="shared" si="1411"/>
        <v>1</v>
      </c>
      <c r="DW328" s="1">
        <f t="shared" si="1412"/>
        <v>0</v>
      </c>
      <c r="DX328" s="1" t="str">
        <f t="shared" si="1413"/>
        <v/>
      </c>
      <c r="DY328" s="1" t="str">
        <f t="shared" si="1414"/>
        <v/>
      </c>
      <c r="EA328" s="1">
        <f t="shared" si="1415"/>
        <v>0</v>
      </c>
      <c r="EB328" s="1">
        <f t="shared" si="1416"/>
        <v>0</v>
      </c>
      <c r="EC328" s="1">
        <f t="shared" si="1417"/>
        <v>0</v>
      </c>
      <c r="ED328" s="1">
        <f t="shared" si="1418"/>
        <v>0</v>
      </c>
      <c r="EF328" s="1">
        <f t="shared" si="1419"/>
        <v>1</v>
      </c>
      <c r="EG328" s="1">
        <f t="shared" si="1420"/>
        <v>1</v>
      </c>
      <c r="EH328" s="1">
        <f t="shared" si="1421"/>
        <v>1</v>
      </c>
      <c r="EI328" s="1">
        <f t="shared" si="1422"/>
        <v>1</v>
      </c>
      <c r="EK328" s="1">
        <f t="shared" si="1423"/>
        <v>1</v>
      </c>
      <c r="EL328" s="1">
        <f t="shared" si="1424"/>
        <v>1</v>
      </c>
      <c r="EM328" s="1">
        <f t="shared" si="1425"/>
        <v>1</v>
      </c>
      <c r="EO328" s="1">
        <f t="shared" si="1426"/>
        <v>1</v>
      </c>
      <c r="EP328" s="1">
        <f t="shared" si="1427"/>
        <v>1</v>
      </c>
      <c r="EQ328" s="1">
        <f t="shared" si="1428"/>
        <v>1</v>
      </c>
      <c r="ES328" s="1">
        <f t="shared" si="1429"/>
        <v>1</v>
      </c>
      <c r="ET328" s="1">
        <f t="shared" si="1430"/>
        <v>1</v>
      </c>
      <c r="EU328" s="1">
        <f t="shared" si="1431"/>
        <v>1</v>
      </c>
      <c r="EV328" s="1">
        <f t="shared" si="1432"/>
        <v>1</v>
      </c>
      <c r="EW328" s="1">
        <f t="shared" si="1433"/>
        <v>0</v>
      </c>
      <c r="EY328" s="1">
        <f t="shared" si="1434"/>
        <v>1</v>
      </c>
      <c r="EZ328" s="1">
        <f t="shared" si="1435"/>
        <v>1</v>
      </c>
      <c r="FA328" s="1">
        <f t="shared" si="1436"/>
        <v>1</v>
      </c>
      <c r="FC328" s="1">
        <f t="shared" si="1437"/>
        <v>0</v>
      </c>
      <c r="FD328" s="1" t="str">
        <f t="shared" si="1438"/>
        <v/>
      </c>
      <c r="FE328" s="1"/>
      <c r="FF328" s="1">
        <f t="shared" si="1439"/>
        <v>1</v>
      </c>
      <c r="FG328" s="1">
        <f t="shared" si="1440"/>
        <v>0</v>
      </c>
      <c r="FH328" s="1">
        <f t="shared" si="1441"/>
        <v>0</v>
      </c>
      <c r="FI328" s="1" t="str">
        <f t="shared" si="1442"/>
        <v/>
      </c>
      <c r="FJ328" s="1" t="str">
        <f t="shared" si="1443"/>
        <v/>
      </c>
      <c r="FK328" s="1" t="str">
        <f t="shared" si="1444"/>
        <v/>
      </c>
      <c r="FL328" s="1" t="str">
        <f t="shared" si="1445"/>
        <v/>
      </c>
      <c r="FN328" s="1" t="str">
        <f t="shared" si="1446"/>
        <v/>
      </c>
      <c r="FO328" s="1" t="str">
        <f t="shared" si="1447"/>
        <v/>
      </c>
      <c r="FP328" s="1" t="str">
        <f t="shared" si="1448"/>
        <v/>
      </c>
      <c r="FV328" s="1">
        <f t="shared" si="1515"/>
        <v>1</v>
      </c>
      <c r="FW328" s="1">
        <f t="shared" si="1516"/>
        <v>0</v>
      </c>
      <c r="FX328" s="1">
        <f t="shared" si="1517"/>
        <v>1</v>
      </c>
      <c r="GA328" s="1">
        <f t="shared" si="1449"/>
        <v>0</v>
      </c>
      <c r="GB328" s="1">
        <f t="shared" si="1450"/>
        <v>0</v>
      </c>
      <c r="GC328" s="1">
        <f t="shared" si="1451"/>
        <v>0</v>
      </c>
      <c r="GD328" s="1">
        <f t="shared" si="1452"/>
        <v>0</v>
      </c>
      <c r="GE328" s="1">
        <f t="shared" si="1453"/>
        <v>1</v>
      </c>
      <c r="GF328" s="1">
        <f t="shared" si="1454"/>
        <v>1</v>
      </c>
      <c r="GG328" s="1">
        <f t="shared" si="1455"/>
        <v>0</v>
      </c>
      <c r="GI328" s="1">
        <f t="shared" si="1456"/>
        <v>0</v>
      </c>
      <c r="GK328" s="1">
        <f t="shared" si="1457"/>
        <v>1</v>
      </c>
      <c r="GL328" s="1">
        <f t="shared" si="1458"/>
        <v>1</v>
      </c>
      <c r="GM328" s="1">
        <f t="shared" si="1459"/>
        <v>1</v>
      </c>
      <c r="GN328" s="1">
        <f t="shared" si="1460"/>
        <v>1</v>
      </c>
      <c r="GO328" s="1">
        <f t="shared" si="1461"/>
        <v>0</v>
      </c>
      <c r="GP328" s="1">
        <f t="shared" si="1462"/>
        <v>0</v>
      </c>
      <c r="GQ328" s="1">
        <f t="shared" si="1463"/>
        <v>1</v>
      </c>
      <c r="GS328" s="1" t="str">
        <f t="shared" si="1464"/>
        <v/>
      </c>
      <c r="GT328" s="1" t="str">
        <f t="shared" si="1465"/>
        <v/>
      </c>
      <c r="GU328" s="1">
        <f t="shared" si="1466"/>
        <v>1</v>
      </c>
      <c r="GV328" s="1">
        <f t="shared" si="1467"/>
        <v>1</v>
      </c>
      <c r="GW328" s="1">
        <f t="shared" si="1468"/>
        <v>0</v>
      </c>
      <c r="GX328" s="1">
        <f t="shared" si="1469"/>
        <v>0</v>
      </c>
      <c r="GY328" s="1">
        <f t="shared" si="1470"/>
        <v>0</v>
      </c>
      <c r="GZ328" s="1"/>
      <c r="HA328" s="1">
        <f t="shared" si="1471"/>
        <v>0</v>
      </c>
      <c r="HB328" s="1">
        <f t="shared" si="1472"/>
        <v>0</v>
      </c>
      <c r="HC328" s="1">
        <f t="shared" si="1473"/>
        <v>0</v>
      </c>
      <c r="HD328" s="1">
        <f t="shared" si="1474"/>
        <v>0</v>
      </c>
      <c r="HE328" s="1">
        <f t="shared" si="1475"/>
        <v>0</v>
      </c>
      <c r="HF328" s="1">
        <f t="shared" si="1476"/>
        <v>0</v>
      </c>
      <c r="HH328" s="1">
        <f t="shared" si="1477"/>
        <v>1</v>
      </c>
      <c r="HI328" s="1">
        <f t="shared" si="1478"/>
        <v>1</v>
      </c>
      <c r="HJ328" s="1">
        <f t="shared" si="1479"/>
        <v>0</v>
      </c>
      <c r="HK328" s="1">
        <f t="shared" si="1480"/>
        <v>0</v>
      </c>
      <c r="HL328" s="1">
        <f t="shared" si="1481"/>
        <v>0</v>
      </c>
      <c r="HM328" s="1">
        <f t="shared" si="1482"/>
        <v>0</v>
      </c>
      <c r="HO328" s="1">
        <f t="shared" si="1351"/>
        <v>1</v>
      </c>
      <c r="HP328" s="1" t="str">
        <f t="shared" si="1352"/>
        <v/>
      </c>
      <c r="HQ328" s="1">
        <f t="shared" si="1353"/>
        <v>1</v>
      </c>
      <c r="HR328" t="str">
        <f t="shared" si="1354"/>
        <v/>
      </c>
      <c r="HS328" s="1">
        <f t="shared" si="1355"/>
        <v>1</v>
      </c>
      <c r="HT328" t="str">
        <f t="shared" si="1356"/>
        <v/>
      </c>
      <c r="HU328">
        <f t="shared" si="1357"/>
        <v>1</v>
      </c>
      <c r="HV328" s="1" t="str">
        <f t="shared" si="1358"/>
        <v/>
      </c>
      <c r="HW328" s="1" t="str">
        <f t="shared" si="1359"/>
        <v/>
      </c>
      <c r="HX328" s="1" t="str">
        <f t="shared" si="1360"/>
        <v/>
      </c>
      <c r="HZ328" s="1">
        <f t="shared" si="1484"/>
        <v>0</v>
      </c>
      <c r="IA328" s="1" t="str">
        <f t="shared" si="1485"/>
        <v/>
      </c>
      <c r="IB328" s="1">
        <f t="shared" si="1486"/>
        <v>0</v>
      </c>
      <c r="IC328" s="1" t="str">
        <f t="shared" si="1487"/>
        <v/>
      </c>
      <c r="ID328" s="1">
        <f t="shared" si="1488"/>
        <v>0</v>
      </c>
      <c r="IE328" s="1" t="str">
        <f t="shared" si="1489"/>
        <v/>
      </c>
      <c r="IF328" s="1">
        <f t="shared" si="1490"/>
        <v>0</v>
      </c>
      <c r="IG328" s="1" t="str">
        <f t="shared" si="1491"/>
        <v/>
      </c>
      <c r="IH328" s="1" t="str">
        <f t="shared" si="1492"/>
        <v/>
      </c>
      <c r="II328" s="1" t="str">
        <f t="shared" si="1493"/>
        <v/>
      </c>
    </row>
    <row r="329" spans="1:243" x14ac:dyDescent="0.2">
      <c r="A329" s="14">
        <f t="shared" si="1483"/>
        <v>329</v>
      </c>
      <c r="B329" t="s">
        <v>57</v>
      </c>
      <c r="C329" s="2">
        <v>42587</v>
      </c>
      <c r="G329" s="3">
        <v>109.11499999999999</v>
      </c>
      <c r="H329" s="3">
        <v>121.17</v>
      </c>
      <c r="I329" s="3">
        <v>132.04499999999999</v>
      </c>
      <c r="J329" s="4">
        <v>171.18</v>
      </c>
      <c r="P329" s="128">
        <f t="shared" si="1341"/>
        <v>3499.4999999999995</v>
      </c>
      <c r="Q329" s="5">
        <f t="shared" si="1342"/>
        <v>3889</v>
      </c>
      <c r="R329" s="6">
        <f t="shared" si="1343"/>
        <v>4228.4999999999991</v>
      </c>
      <c r="S329" s="7">
        <f t="shared" si="1344"/>
        <v>5490.0000000000009</v>
      </c>
      <c r="Y329" s="4">
        <f t="shared" si="1361"/>
        <v>5.0000000000009095</v>
      </c>
      <c r="Z329" s="1">
        <f t="shared" si="1362"/>
        <v>17.250000000000455</v>
      </c>
      <c r="AA329" s="1">
        <f t="shared" si="1363"/>
        <v>26.000000000001819</v>
      </c>
      <c r="AB329" s="1">
        <f t="shared" si="1364"/>
        <v>51</v>
      </c>
      <c r="AC329" s="1"/>
      <c r="AD329" s="1"/>
      <c r="AE329" s="126"/>
      <c r="AF329" s="126"/>
      <c r="AG329" s="126"/>
      <c r="AH329" s="4">
        <f t="shared" si="1494"/>
        <v>1.4999999999984848</v>
      </c>
      <c r="AI329" s="4">
        <f t="shared" si="1495"/>
        <v>0.34999999999845421</v>
      </c>
      <c r="AJ329" s="4">
        <f t="shared" si="1496"/>
        <v>1.6499999999993644</v>
      </c>
      <c r="AK329" s="4">
        <f t="shared" si="1497"/>
        <v>8.333333333409243E-2</v>
      </c>
      <c r="AL329" s="4">
        <f t="shared" si="1498"/>
        <v>4.2499999999995453</v>
      </c>
      <c r="AM329" s="4">
        <f t="shared" si="1499"/>
        <v>9.000000000001819</v>
      </c>
      <c r="AN329" s="4">
        <f t="shared" si="1500"/>
        <v>5.6000000000018204</v>
      </c>
      <c r="AO329" s="4">
        <f t="shared" si="1501"/>
        <v>1</v>
      </c>
      <c r="AP329" s="4">
        <f t="shared" si="1502"/>
        <v>0.49999999999666467</v>
      </c>
      <c r="AQ329" s="4">
        <f t="shared" si="1503"/>
        <v>9.1250000000029576</v>
      </c>
      <c r="AR329" s="4">
        <f t="shared" si="1504"/>
        <v>0.3999999999989079</v>
      </c>
      <c r="AS329" s="4">
        <f t="shared" si="1505"/>
        <v>5.9166666666671208</v>
      </c>
      <c r="AT329" s="4">
        <f t="shared" si="1506"/>
        <v>3.2000000000018192</v>
      </c>
      <c r="AU329" s="1"/>
      <c r="BA329" s="11">
        <f t="shared" si="1507"/>
        <v>-5.0000000000009095</v>
      </c>
      <c r="BB329" s="11">
        <f t="shared" si="1508"/>
        <v>-17.250000000000455</v>
      </c>
      <c r="BC329" s="12">
        <f t="shared" si="1509"/>
        <v>-26.000000000001819</v>
      </c>
      <c r="BD329" s="13">
        <f t="shared" si="1510"/>
        <v>-51</v>
      </c>
      <c r="BJ329" s="11">
        <f t="shared" si="1365"/>
        <v>1.4999999999984848</v>
      </c>
      <c r="BK329" s="11">
        <f t="shared" si="1366"/>
        <v>0.34999999999845421</v>
      </c>
      <c r="BL329" s="11">
        <f t="shared" si="1367"/>
        <v>-1.6499999999993644</v>
      </c>
      <c r="BM329" s="11">
        <f t="shared" si="1368"/>
        <v>8.333333333409243E-2</v>
      </c>
      <c r="BN329" s="11">
        <f t="shared" si="1369"/>
        <v>-4.2499999999995453</v>
      </c>
      <c r="BO329" s="11">
        <f t="shared" si="1370"/>
        <v>-9.000000000001819</v>
      </c>
      <c r="BP329" s="11">
        <f t="shared" si="1371"/>
        <v>-5.6000000000018204</v>
      </c>
      <c r="BQ329" s="1">
        <v>1</v>
      </c>
      <c r="BR329" s="11">
        <f t="shared" si="1372"/>
        <v>-0.49999999999666467</v>
      </c>
      <c r="BS329" s="11">
        <f t="shared" si="1373"/>
        <v>-9.1250000000029576</v>
      </c>
      <c r="BT329" s="11">
        <f t="shared" si="1374"/>
        <v>0.3999999999989079</v>
      </c>
      <c r="BU329" s="11">
        <f t="shared" si="1375"/>
        <v>-5.9166666666671208</v>
      </c>
      <c r="BV329" s="11">
        <f t="shared" si="1376"/>
        <v>-3.2000000000018192</v>
      </c>
      <c r="BY329" s="126"/>
      <c r="BZ329" s="126"/>
      <c r="CB329" s="1">
        <f t="shared" si="1377"/>
        <v>0</v>
      </c>
      <c r="CC329" s="1">
        <f t="shared" si="1378"/>
        <v>0</v>
      </c>
      <c r="CD329" s="1">
        <f t="shared" si="1379"/>
        <v>0</v>
      </c>
      <c r="CE329" s="126">
        <f t="shared" si="1511"/>
        <v>0</v>
      </c>
      <c r="CF329" s="1">
        <f t="shared" si="1380"/>
        <v>0</v>
      </c>
      <c r="CG329" s="1" t="str">
        <f t="shared" si="1381"/>
        <v/>
      </c>
      <c r="CH329" s="1" t="str">
        <f t="shared" si="1512"/>
        <v/>
      </c>
      <c r="CI329" s="1">
        <f t="shared" si="1382"/>
        <v>1</v>
      </c>
      <c r="CJ329" s="1">
        <f t="shared" si="1383"/>
        <v>1</v>
      </c>
      <c r="CK329" s="1" t="str">
        <f t="shared" si="1384"/>
        <v/>
      </c>
      <c r="CL329" s="1">
        <f t="shared" si="1385"/>
        <v>1</v>
      </c>
      <c r="CM329" s="1">
        <f t="shared" si="1386"/>
        <v>1</v>
      </c>
      <c r="CN329" s="1">
        <f t="shared" si="1345"/>
        <v>1</v>
      </c>
      <c r="CO329" s="1" t="str">
        <f t="shared" si="1346"/>
        <v/>
      </c>
      <c r="CP329" s="1" t="str">
        <f t="shared" si="1347"/>
        <v/>
      </c>
      <c r="CQ329" s="1">
        <f t="shared" si="1348"/>
        <v>1</v>
      </c>
      <c r="CS329" s="1">
        <f t="shared" si="1387"/>
        <v>0</v>
      </c>
      <c r="CT329" s="1">
        <f t="shared" si="1388"/>
        <v>0</v>
      </c>
      <c r="CU329" s="1">
        <f t="shared" si="1389"/>
        <v>0</v>
      </c>
      <c r="CV329" s="126">
        <f t="shared" si="1513"/>
        <v>0</v>
      </c>
      <c r="CW329" s="1">
        <f t="shared" si="1390"/>
        <v>1</v>
      </c>
      <c r="CX329" s="1" t="str">
        <f t="shared" si="1391"/>
        <v/>
      </c>
      <c r="CY329" s="1" t="str">
        <f t="shared" si="1392"/>
        <v/>
      </c>
      <c r="CZ329" s="1" t="str">
        <f t="shared" si="1393"/>
        <v/>
      </c>
      <c r="DA329" s="1" t="str">
        <f t="shared" si="1394"/>
        <v/>
      </c>
      <c r="DB329" s="1">
        <f t="shared" si="1395"/>
        <v>1</v>
      </c>
      <c r="DC329" s="1" t="str">
        <f t="shared" si="1396"/>
        <v/>
      </c>
      <c r="DD329" s="1">
        <f t="shared" si="1397"/>
        <v>1</v>
      </c>
      <c r="DE329" s="1" t="str">
        <f t="shared" si="1349"/>
        <v/>
      </c>
      <c r="DF329" s="1"/>
      <c r="DG329" s="126">
        <f t="shared" si="1514"/>
        <v>1</v>
      </c>
      <c r="DH329" s="1">
        <f t="shared" si="1398"/>
        <v>1</v>
      </c>
      <c r="DI329" s="1">
        <f t="shared" si="1399"/>
        <v>1</v>
      </c>
      <c r="DJ329" s="1">
        <f t="shared" si="1400"/>
        <v>1</v>
      </c>
      <c r="DK329" s="1" t="str">
        <f t="shared" si="1401"/>
        <v/>
      </c>
      <c r="DL329" s="1"/>
      <c r="DM329" s="1" t="str">
        <f t="shared" si="1402"/>
        <v/>
      </c>
      <c r="DN329" s="1">
        <f t="shared" si="1403"/>
        <v>0</v>
      </c>
      <c r="DO329" s="1">
        <f t="shared" si="1404"/>
        <v>1</v>
      </c>
      <c r="DP329" s="1">
        <f t="shared" si="1405"/>
        <v>0</v>
      </c>
      <c r="DQ329" s="1">
        <f t="shared" si="1406"/>
        <v>1</v>
      </c>
      <c r="DR329" s="1">
        <f t="shared" si="1407"/>
        <v>0</v>
      </c>
      <c r="DS329" s="1">
        <f t="shared" si="1408"/>
        <v>1</v>
      </c>
      <c r="DT329" s="1">
        <f t="shared" si="1409"/>
        <v>0</v>
      </c>
      <c r="DU329" s="1">
        <f t="shared" si="1410"/>
        <v>1</v>
      </c>
      <c r="DV329" s="1">
        <f t="shared" si="1411"/>
        <v>1</v>
      </c>
      <c r="DW329" s="1">
        <f t="shared" si="1412"/>
        <v>0</v>
      </c>
      <c r="DX329" s="1" t="str">
        <f t="shared" si="1413"/>
        <v/>
      </c>
      <c r="DY329" s="1" t="str">
        <f t="shared" si="1414"/>
        <v/>
      </c>
      <c r="EA329" s="1">
        <f t="shared" si="1415"/>
        <v>1</v>
      </c>
      <c r="EB329" s="1">
        <f t="shared" si="1416"/>
        <v>1</v>
      </c>
      <c r="EC329" s="1">
        <f t="shared" si="1417"/>
        <v>1</v>
      </c>
      <c r="ED329" s="1">
        <f t="shared" si="1418"/>
        <v>1</v>
      </c>
      <c r="EF329" s="1">
        <f t="shared" si="1419"/>
        <v>1</v>
      </c>
      <c r="EG329" s="1">
        <f t="shared" si="1420"/>
        <v>1</v>
      </c>
      <c r="EH329" s="1">
        <f t="shared" si="1421"/>
        <v>1</v>
      </c>
      <c r="EI329" s="1">
        <f t="shared" si="1422"/>
        <v>1</v>
      </c>
      <c r="EK329" s="1">
        <f t="shared" si="1423"/>
        <v>1</v>
      </c>
      <c r="EL329" s="1">
        <f t="shared" si="1424"/>
        <v>1</v>
      </c>
      <c r="EM329" s="1">
        <f t="shared" si="1425"/>
        <v>1</v>
      </c>
      <c r="EO329" s="1">
        <f t="shared" si="1426"/>
        <v>1</v>
      </c>
      <c r="EP329" s="1">
        <f t="shared" si="1427"/>
        <v>1</v>
      </c>
      <c r="EQ329" s="1">
        <f t="shared" si="1428"/>
        <v>1</v>
      </c>
      <c r="ES329" s="1">
        <f t="shared" si="1429"/>
        <v>1</v>
      </c>
      <c r="ET329" s="1">
        <f t="shared" si="1430"/>
        <v>1</v>
      </c>
      <c r="EU329" s="1">
        <f t="shared" si="1431"/>
        <v>1</v>
      </c>
      <c r="EV329" s="1">
        <f t="shared" si="1432"/>
        <v>1</v>
      </c>
      <c r="EW329" s="1">
        <f t="shared" si="1433"/>
        <v>0</v>
      </c>
      <c r="EY329" s="1">
        <f t="shared" si="1434"/>
        <v>1</v>
      </c>
      <c r="EZ329" s="1">
        <f t="shared" si="1435"/>
        <v>1</v>
      </c>
      <c r="FA329" s="1">
        <f t="shared" si="1436"/>
        <v>1</v>
      </c>
      <c r="FC329" s="1">
        <f t="shared" si="1437"/>
        <v>0</v>
      </c>
      <c r="FD329" s="1" t="str">
        <f t="shared" si="1438"/>
        <v/>
      </c>
      <c r="FE329" s="1"/>
      <c r="FF329" s="1">
        <f t="shared" si="1439"/>
        <v>1</v>
      </c>
      <c r="FG329" s="1">
        <f t="shared" si="1440"/>
        <v>0</v>
      </c>
      <c r="FH329" s="1">
        <f t="shared" si="1441"/>
        <v>0</v>
      </c>
      <c r="FI329" s="1" t="str">
        <f t="shared" si="1442"/>
        <v/>
      </c>
      <c r="FJ329" s="1" t="str">
        <f t="shared" si="1443"/>
        <v/>
      </c>
      <c r="FK329" s="1" t="str">
        <f t="shared" si="1444"/>
        <v/>
      </c>
      <c r="FL329" s="1" t="str">
        <f t="shared" si="1445"/>
        <v/>
      </c>
      <c r="FN329" s="1">
        <f t="shared" si="1446"/>
        <v>1</v>
      </c>
      <c r="FO329" s="1">
        <f t="shared" si="1447"/>
        <v>0</v>
      </c>
      <c r="FP329" s="1" t="str">
        <f t="shared" si="1448"/>
        <v/>
      </c>
      <c r="FV329" s="1">
        <f t="shared" si="1515"/>
        <v>0</v>
      </c>
      <c r="FW329" s="1">
        <f t="shared" si="1516"/>
        <v>1</v>
      </c>
      <c r="FX329" s="1">
        <f t="shared" si="1517"/>
        <v>0</v>
      </c>
      <c r="GA329" s="1">
        <f t="shared" si="1449"/>
        <v>1</v>
      </c>
      <c r="GB329" s="1">
        <f t="shared" si="1450"/>
        <v>1</v>
      </c>
      <c r="GC329" s="1">
        <f t="shared" si="1451"/>
        <v>1</v>
      </c>
      <c r="GD329" s="1">
        <f t="shared" si="1452"/>
        <v>1</v>
      </c>
      <c r="GE329" s="1">
        <f t="shared" si="1453"/>
        <v>0</v>
      </c>
      <c r="GF329" s="1">
        <f t="shared" si="1454"/>
        <v>0</v>
      </c>
      <c r="GG329" s="1">
        <f t="shared" si="1455"/>
        <v>1</v>
      </c>
      <c r="GI329" s="1">
        <f t="shared" si="1456"/>
        <v>1</v>
      </c>
      <c r="GK329" s="1">
        <f t="shared" si="1457"/>
        <v>1</v>
      </c>
      <c r="GL329" s="1">
        <f t="shared" si="1458"/>
        <v>1</v>
      </c>
      <c r="GM329" s="1">
        <f t="shared" si="1459"/>
        <v>1</v>
      </c>
      <c r="GN329" s="1">
        <f t="shared" si="1460"/>
        <v>1</v>
      </c>
      <c r="GO329" s="1">
        <f t="shared" si="1461"/>
        <v>0</v>
      </c>
      <c r="GP329" s="1">
        <f t="shared" si="1462"/>
        <v>0</v>
      </c>
      <c r="GQ329" s="1">
        <f t="shared" si="1463"/>
        <v>1</v>
      </c>
      <c r="GS329" s="1">
        <f t="shared" si="1464"/>
        <v>0</v>
      </c>
      <c r="GT329" s="1">
        <f t="shared" si="1465"/>
        <v>0</v>
      </c>
      <c r="GU329" s="1">
        <f t="shared" si="1466"/>
        <v>0</v>
      </c>
      <c r="GV329" s="1">
        <f t="shared" si="1467"/>
        <v>0</v>
      </c>
      <c r="GW329" s="1">
        <f t="shared" si="1468"/>
        <v>0</v>
      </c>
      <c r="GX329" s="1">
        <f t="shared" si="1469"/>
        <v>0</v>
      </c>
      <c r="GY329" s="1">
        <f t="shared" si="1470"/>
        <v>0</v>
      </c>
      <c r="GZ329" s="1"/>
      <c r="HA329" s="1">
        <f t="shared" si="1471"/>
        <v>1</v>
      </c>
      <c r="HB329" s="1">
        <f t="shared" si="1472"/>
        <v>1</v>
      </c>
      <c r="HC329" s="1">
        <f t="shared" si="1473"/>
        <v>1</v>
      </c>
      <c r="HD329" s="1">
        <f t="shared" si="1474"/>
        <v>1</v>
      </c>
      <c r="HE329" s="1">
        <f t="shared" si="1475"/>
        <v>1</v>
      </c>
      <c r="HF329" s="1">
        <f t="shared" si="1476"/>
        <v>0</v>
      </c>
      <c r="HH329" s="1">
        <f t="shared" si="1477"/>
        <v>1</v>
      </c>
      <c r="HI329" s="1">
        <f t="shared" si="1478"/>
        <v>1</v>
      </c>
      <c r="HJ329" s="1">
        <f t="shared" si="1479"/>
        <v>1</v>
      </c>
      <c r="HK329" s="1">
        <f t="shared" si="1480"/>
        <v>1</v>
      </c>
      <c r="HL329" s="1">
        <f t="shared" si="1481"/>
        <v>1</v>
      </c>
      <c r="HM329" s="1">
        <f t="shared" si="1482"/>
        <v>1</v>
      </c>
      <c r="HO329" s="1" t="str">
        <f t="shared" si="1351"/>
        <v/>
      </c>
      <c r="HP329" s="1">
        <f t="shared" si="1352"/>
        <v>1</v>
      </c>
      <c r="HQ329" s="1" t="str">
        <f t="shared" si="1353"/>
        <v/>
      </c>
      <c r="HR329">
        <f t="shared" si="1354"/>
        <v>1</v>
      </c>
      <c r="HS329" s="1" t="str">
        <f t="shared" si="1355"/>
        <v/>
      </c>
      <c r="HT329">
        <f t="shared" si="1356"/>
        <v>1</v>
      </c>
      <c r="HU329" t="str">
        <f t="shared" si="1357"/>
        <v/>
      </c>
      <c r="HV329" s="1">
        <f t="shared" si="1358"/>
        <v>1</v>
      </c>
      <c r="HW329" s="1" t="str">
        <f t="shared" si="1359"/>
        <v/>
      </c>
      <c r="HX329" s="1">
        <f t="shared" si="1360"/>
        <v>1</v>
      </c>
      <c r="HZ329" s="1" t="str">
        <f t="shared" si="1484"/>
        <v/>
      </c>
      <c r="IA329" s="1">
        <f t="shared" si="1485"/>
        <v>0</v>
      </c>
      <c r="IB329" s="1" t="str">
        <f t="shared" si="1486"/>
        <v/>
      </c>
      <c r="IC329" s="1">
        <f t="shared" si="1487"/>
        <v>0</v>
      </c>
      <c r="ID329" s="1" t="str">
        <f t="shared" si="1488"/>
        <v/>
      </c>
      <c r="IE329" s="1">
        <f t="shared" si="1489"/>
        <v>0</v>
      </c>
      <c r="IF329" s="1" t="str">
        <f t="shared" si="1490"/>
        <v/>
      </c>
      <c r="IG329" s="1">
        <f t="shared" si="1491"/>
        <v>0</v>
      </c>
      <c r="IH329" s="1" t="str">
        <f t="shared" si="1492"/>
        <v/>
      </c>
      <c r="II329" s="1">
        <f t="shared" si="1493"/>
        <v>0</v>
      </c>
    </row>
    <row r="330" spans="1:243" x14ac:dyDescent="0.2">
      <c r="A330" s="14">
        <f t="shared" si="1483"/>
        <v>330</v>
      </c>
      <c r="C330" s="2">
        <v>42590</v>
      </c>
      <c r="G330" s="3">
        <v>109.11499999999999</v>
      </c>
      <c r="H330" s="3">
        <v>121.16</v>
      </c>
      <c r="I330" s="3">
        <v>132.01499999999999</v>
      </c>
      <c r="J330" s="4">
        <v>171.17</v>
      </c>
      <c r="P330" s="128">
        <f t="shared" si="1341"/>
        <v>3499.4999999999995</v>
      </c>
      <c r="Q330" s="5">
        <f t="shared" si="1342"/>
        <v>3887.9999999999995</v>
      </c>
      <c r="R330" s="6">
        <f t="shared" si="1343"/>
        <v>4225.4999999999982</v>
      </c>
      <c r="S330" s="7">
        <f t="shared" si="1344"/>
        <v>5488.9999999999991</v>
      </c>
      <c r="Y330" s="4">
        <f t="shared" si="1361"/>
        <v>0</v>
      </c>
      <c r="Z330" s="1">
        <f t="shared" si="1362"/>
        <v>1.0000000000004547</v>
      </c>
      <c r="AA330" s="1">
        <f t="shared" si="1363"/>
        <v>3.0000000000009095</v>
      </c>
      <c r="AB330" s="1">
        <f t="shared" si="1364"/>
        <v>1.000000000001819</v>
      </c>
      <c r="AC330" s="1"/>
      <c r="AD330" s="1"/>
      <c r="AE330" s="126"/>
      <c r="AF330" s="126"/>
      <c r="AG330" s="126"/>
      <c r="AH330" s="4">
        <f t="shared" si="1494"/>
        <v>0.66666666666696983</v>
      </c>
      <c r="AI330" s="4">
        <f t="shared" si="1495"/>
        <v>0.60000000000027287</v>
      </c>
      <c r="AJ330" s="4">
        <f t="shared" si="1496"/>
        <v>0.80000000000009086</v>
      </c>
      <c r="AK330" s="4">
        <f t="shared" si="1497"/>
        <v>1.0000000000001514</v>
      </c>
      <c r="AL330" s="4">
        <f t="shared" si="1498"/>
        <v>0.5</v>
      </c>
      <c r="AM330" s="4">
        <f t="shared" si="1499"/>
        <v>2.6666666666669698</v>
      </c>
      <c r="AN330" s="4">
        <f t="shared" si="1500"/>
        <v>2.6000000000001817</v>
      </c>
      <c r="AO330" s="4">
        <f t="shared" si="1501"/>
        <v>1</v>
      </c>
      <c r="AP330" s="4">
        <f t="shared" si="1502"/>
        <v>3.0331293032759277E-13</v>
      </c>
      <c r="AQ330" s="4">
        <f t="shared" si="1503"/>
        <v>4.1666666666671972</v>
      </c>
      <c r="AR330" s="4">
        <f t="shared" si="1504"/>
        <v>1.2000000000003639</v>
      </c>
      <c r="AS330" s="4">
        <f t="shared" si="1505"/>
        <v>0.77777777777782831</v>
      </c>
      <c r="AT330" s="4">
        <f t="shared" si="1506"/>
        <v>0.13333333333357586</v>
      </c>
      <c r="AU330" s="1"/>
      <c r="BA330" s="11">
        <f t="shared" si="1507"/>
        <v>0</v>
      </c>
      <c r="BB330" s="11">
        <f t="shared" si="1508"/>
        <v>-1.0000000000004547</v>
      </c>
      <c r="BC330" s="12">
        <f t="shared" si="1509"/>
        <v>-3.0000000000009095</v>
      </c>
      <c r="BD330" s="13">
        <f t="shared" si="1510"/>
        <v>-1.000000000001819</v>
      </c>
      <c r="BJ330" s="11">
        <f t="shared" si="1365"/>
        <v>0.66666666666696983</v>
      </c>
      <c r="BK330" s="11">
        <f t="shared" si="1366"/>
        <v>0.60000000000027287</v>
      </c>
      <c r="BL330" s="11">
        <f t="shared" si="1367"/>
        <v>0.80000000000009086</v>
      </c>
      <c r="BM330" s="11">
        <f t="shared" si="1368"/>
        <v>1.0000000000001514</v>
      </c>
      <c r="BN330" s="11">
        <f t="shared" si="1369"/>
        <v>0.5</v>
      </c>
      <c r="BO330" s="11">
        <f t="shared" si="1370"/>
        <v>-2.6666666666669698</v>
      </c>
      <c r="BP330" s="11">
        <f t="shared" si="1371"/>
        <v>-2.6000000000001817</v>
      </c>
      <c r="BQ330" s="1">
        <v>1</v>
      </c>
      <c r="BR330" s="11">
        <f t="shared" si="1372"/>
        <v>-3.0331293032759277E-13</v>
      </c>
      <c r="BS330" s="11">
        <f t="shared" si="1373"/>
        <v>-4.1666666666671972</v>
      </c>
      <c r="BT330" s="11">
        <f t="shared" si="1374"/>
        <v>1.2000000000003639</v>
      </c>
      <c r="BU330" s="11">
        <f t="shared" si="1375"/>
        <v>-0.77777777777782831</v>
      </c>
      <c r="BV330" s="11">
        <f t="shared" si="1376"/>
        <v>0.13333333333357586</v>
      </c>
      <c r="BY330" s="126"/>
      <c r="BZ330" s="126"/>
      <c r="CB330" s="1">
        <f t="shared" si="1377"/>
        <v>1</v>
      </c>
      <c r="CC330" s="1">
        <f t="shared" si="1378"/>
        <v>0</v>
      </c>
      <c r="CD330" s="1">
        <f t="shared" si="1379"/>
        <v>0</v>
      </c>
      <c r="CE330" s="126">
        <f t="shared" si="1511"/>
        <v>0</v>
      </c>
      <c r="CF330" s="1">
        <f t="shared" si="1380"/>
        <v>0</v>
      </c>
      <c r="CG330" s="1" t="str">
        <f t="shared" si="1381"/>
        <v/>
      </c>
      <c r="CH330" s="1" t="str">
        <f t="shared" si="1512"/>
        <v/>
      </c>
      <c r="CI330" s="1">
        <f t="shared" si="1382"/>
        <v>1</v>
      </c>
      <c r="CJ330" s="1">
        <f t="shared" si="1383"/>
        <v>1</v>
      </c>
      <c r="CK330" s="1" t="str">
        <f t="shared" si="1384"/>
        <v/>
      </c>
      <c r="CL330" s="1">
        <f t="shared" si="1385"/>
        <v>1</v>
      </c>
      <c r="CM330" s="1">
        <f t="shared" si="1386"/>
        <v>1</v>
      </c>
      <c r="CN330" s="1">
        <f t="shared" si="1345"/>
        <v>1</v>
      </c>
      <c r="CO330" s="1" t="str">
        <f t="shared" si="1346"/>
        <v/>
      </c>
      <c r="CP330" s="1">
        <f t="shared" si="1347"/>
        <v>1</v>
      </c>
      <c r="CQ330" s="1" t="str">
        <f t="shared" si="1348"/>
        <v/>
      </c>
      <c r="CS330" s="1">
        <f t="shared" si="1387"/>
        <v>1</v>
      </c>
      <c r="CT330" s="1">
        <f t="shared" si="1388"/>
        <v>0</v>
      </c>
      <c r="CU330" s="1">
        <f t="shared" si="1389"/>
        <v>0</v>
      </c>
      <c r="CV330" s="126">
        <f t="shared" si="1513"/>
        <v>0</v>
      </c>
      <c r="CW330" s="1">
        <f t="shared" si="1390"/>
        <v>1</v>
      </c>
      <c r="CX330" s="1" t="str">
        <f t="shared" si="1391"/>
        <v/>
      </c>
      <c r="CY330" s="1" t="str">
        <f t="shared" si="1392"/>
        <v/>
      </c>
      <c r="CZ330" s="1" t="str">
        <f t="shared" si="1393"/>
        <v/>
      </c>
      <c r="DA330" s="1" t="str">
        <f t="shared" si="1394"/>
        <v/>
      </c>
      <c r="DB330" s="1">
        <f t="shared" si="1395"/>
        <v>1</v>
      </c>
      <c r="DC330" s="1" t="str">
        <f t="shared" si="1396"/>
        <v/>
      </c>
      <c r="DD330" s="1">
        <f t="shared" si="1397"/>
        <v>1</v>
      </c>
      <c r="DE330" s="1" t="str">
        <f t="shared" si="1349"/>
        <v/>
      </c>
      <c r="DF330" s="1"/>
      <c r="DG330" s="126">
        <f t="shared" si="1514"/>
        <v>1</v>
      </c>
      <c r="DH330" s="1">
        <f t="shared" si="1398"/>
        <v>1</v>
      </c>
      <c r="DI330" s="1">
        <f t="shared" si="1399"/>
        <v>1</v>
      </c>
      <c r="DJ330" s="1">
        <f t="shared" si="1400"/>
        <v>1</v>
      </c>
      <c r="DK330" s="1" t="str">
        <f t="shared" si="1401"/>
        <v/>
      </c>
      <c r="DL330" s="1"/>
      <c r="DM330" s="1" t="str">
        <f t="shared" si="1402"/>
        <v/>
      </c>
      <c r="DN330" s="1">
        <f t="shared" si="1403"/>
        <v>0</v>
      </c>
      <c r="DO330" s="1">
        <f t="shared" si="1404"/>
        <v>1</v>
      </c>
      <c r="DP330" s="1">
        <f t="shared" si="1405"/>
        <v>0</v>
      </c>
      <c r="DQ330" s="1">
        <f t="shared" si="1406"/>
        <v>1</v>
      </c>
      <c r="DR330" s="1">
        <f t="shared" si="1407"/>
        <v>0</v>
      </c>
      <c r="DS330" s="1">
        <f t="shared" si="1408"/>
        <v>1</v>
      </c>
      <c r="DT330" s="1">
        <f t="shared" si="1409"/>
        <v>0</v>
      </c>
      <c r="DU330" s="1">
        <f t="shared" si="1410"/>
        <v>1</v>
      </c>
      <c r="DV330" s="1">
        <f t="shared" si="1411"/>
        <v>1</v>
      </c>
      <c r="DW330" s="1">
        <f t="shared" si="1412"/>
        <v>0</v>
      </c>
      <c r="DX330" s="1" t="str">
        <f t="shared" si="1413"/>
        <v/>
      </c>
      <c r="DY330" s="1" t="str">
        <f t="shared" si="1414"/>
        <v/>
      </c>
      <c r="EA330" s="1">
        <f t="shared" si="1415"/>
        <v>1</v>
      </c>
      <c r="EB330" s="1">
        <f t="shared" si="1416"/>
        <v>1</v>
      </c>
      <c r="EC330" s="1">
        <f t="shared" si="1417"/>
        <v>1</v>
      </c>
      <c r="ED330" s="1">
        <f t="shared" si="1418"/>
        <v>1</v>
      </c>
      <c r="EF330" s="1">
        <f t="shared" si="1419"/>
        <v>1</v>
      </c>
      <c r="EG330" s="1">
        <f t="shared" si="1420"/>
        <v>1</v>
      </c>
      <c r="EH330" s="1">
        <f t="shared" si="1421"/>
        <v>1</v>
      </c>
      <c r="EI330" s="1">
        <f t="shared" si="1422"/>
        <v>1</v>
      </c>
      <c r="EK330" s="1">
        <f t="shared" si="1423"/>
        <v>1</v>
      </c>
      <c r="EL330" s="1">
        <f t="shared" si="1424"/>
        <v>1</v>
      </c>
      <c r="EM330" s="1">
        <f t="shared" si="1425"/>
        <v>1</v>
      </c>
      <c r="EO330" s="1">
        <f t="shared" si="1426"/>
        <v>1</v>
      </c>
      <c r="EP330" s="1">
        <f t="shared" si="1427"/>
        <v>1</v>
      </c>
      <c r="EQ330" s="1">
        <f t="shared" si="1428"/>
        <v>1</v>
      </c>
      <c r="ES330" s="1">
        <f t="shared" si="1429"/>
        <v>1</v>
      </c>
      <c r="ET330" s="1">
        <f t="shared" si="1430"/>
        <v>1</v>
      </c>
      <c r="EU330" s="1">
        <f t="shared" si="1431"/>
        <v>1</v>
      </c>
      <c r="EV330" s="1">
        <f t="shared" si="1432"/>
        <v>1</v>
      </c>
      <c r="EW330" s="1">
        <f t="shared" si="1433"/>
        <v>0</v>
      </c>
      <c r="EY330" s="1">
        <f t="shared" si="1434"/>
        <v>1</v>
      </c>
      <c r="EZ330" s="1">
        <f t="shared" si="1435"/>
        <v>1</v>
      </c>
      <c r="FA330" s="1">
        <f t="shared" si="1436"/>
        <v>1</v>
      </c>
      <c r="FC330" s="1">
        <f t="shared" si="1437"/>
        <v>0</v>
      </c>
      <c r="FD330" s="1" t="str">
        <f t="shared" si="1438"/>
        <v/>
      </c>
      <c r="FE330" s="1"/>
      <c r="FF330" s="1">
        <f t="shared" si="1439"/>
        <v>1</v>
      </c>
      <c r="FG330" s="1">
        <f t="shared" si="1440"/>
        <v>0</v>
      </c>
      <c r="FH330" s="1">
        <f t="shared" si="1441"/>
        <v>0</v>
      </c>
      <c r="FI330" s="1" t="str">
        <f t="shared" si="1442"/>
        <v/>
      </c>
      <c r="FJ330" s="1" t="str">
        <f t="shared" si="1443"/>
        <v/>
      </c>
      <c r="FK330" s="1" t="str">
        <f t="shared" si="1444"/>
        <v/>
      </c>
      <c r="FL330" s="1" t="str">
        <f t="shared" si="1445"/>
        <v/>
      </c>
      <c r="FN330" s="1" t="str">
        <f t="shared" si="1446"/>
        <v/>
      </c>
      <c r="FO330" s="1" t="str">
        <f t="shared" si="1447"/>
        <v/>
      </c>
      <c r="FP330" s="1" t="str">
        <f t="shared" si="1448"/>
        <v/>
      </c>
      <c r="FV330" s="1">
        <f t="shared" si="1515"/>
        <v>1</v>
      </c>
      <c r="FW330" s="1">
        <f t="shared" si="1516"/>
        <v>0</v>
      </c>
      <c r="FX330" s="1">
        <f t="shared" si="1517"/>
        <v>1</v>
      </c>
      <c r="GA330" s="1">
        <f t="shared" si="1449"/>
        <v>1</v>
      </c>
      <c r="GB330" s="1">
        <f t="shared" si="1450"/>
        <v>1</v>
      </c>
      <c r="GC330" s="1">
        <f t="shared" si="1451"/>
        <v>1</v>
      </c>
      <c r="GD330" s="1">
        <f t="shared" si="1452"/>
        <v>1</v>
      </c>
      <c r="GE330" s="1">
        <f t="shared" si="1453"/>
        <v>0</v>
      </c>
      <c r="GF330" s="1">
        <f t="shared" si="1454"/>
        <v>0</v>
      </c>
      <c r="GG330" s="1">
        <f t="shared" si="1455"/>
        <v>1</v>
      </c>
      <c r="GI330" s="1">
        <f t="shared" si="1456"/>
        <v>1</v>
      </c>
      <c r="GK330" s="1">
        <f t="shared" si="1457"/>
        <v>1</v>
      </c>
      <c r="GL330" s="1">
        <f t="shared" si="1458"/>
        <v>1</v>
      </c>
      <c r="GM330" s="1">
        <f t="shared" si="1459"/>
        <v>1</v>
      </c>
      <c r="GN330" s="1">
        <f t="shared" si="1460"/>
        <v>1</v>
      </c>
      <c r="GO330" s="1">
        <f t="shared" si="1461"/>
        <v>0</v>
      </c>
      <c r="GP330" s="1">
        <f t="shared" si="1462"/>
        <v>0</v>
      </c>
      <c r="GQ330" s="1">
        <f t="shared" si="1463"/>
        <v>1</v>
      </c>
      <c r="GS330" s="1" t="str">
        <f t="shared" si="1464"/>
        <v/>
      </c>
      <c r="GT330" s="1" t="str">
        <f t="shared" si="1465"/>
        <v/>
      </c>
      <c r="GU330" s="1">
        <f t="shared" si="1466"/>
        <v>1</v>
      </c>
      <c r="GV330" s="1">
        <f t="shared" si="1467"/>
        <v>0</v>
      </c>
      <c r="GW330" s="1">
        <f t="shared" si="1468"/>
        <v>0</v>
      </c>
      <c r="GX330" s="1">
        <f t="shared" si="1469"/>
        <v>0</v>
      </c>
      <c r="GY330" s="1">
        <f t="shared" si="1470"/>
        <v>0</v>
      </c>
      <c r="GZ330" s="1"/>
      <c r="HA330" s="1">
        <f t="shared" si="1471"/>
        <v>1</v>
      </c>
      <c r="HB330" s="1">
        <f t="shared" si="1472"/>
        <v>0</v>
      </c>
      <c r="HC330" s="1">
        <f t="shared" si="1473"/>
        <v>0</v>
      </c>
      <c r="HD330" s="1">
        <f t="shared" si="1474"/>
        <v>0</v>
      </c>
      <c r="HE330" s="1">
        <f t="shared" si="1475"/>
        <v>0</v>
      </c>
      <c r="HF330" s="1">
        <f t="shared" si="1476"/>
        <v>0</v>
      </c>
      <c r="HH330" s="1">
        <f t="shared" si="1477"/>
        <v>1</v>
      </c>
      <c r="HI330" s="1">
        <f t="shared" si="1478"/>
        <v>1</v>
      </c>
      <c r="HJ330" s="1">
        <f t="shared" si="1479"/>
        <v>0</v>
      </c>
      <c r="HK330" s="1">
        <f t="shared" si="1480"/>
        <v>0</v>
      </c>
      <c r="HL330" s="1">
        <f t="shared" si="1481"/>
        <v>0</v>
      </c>
      <c r="HM330" s="1">
        <f t="shared" si="1482"/>
        <v>0</v>
      </c>
      <c r="HO330" s="1" t="str">
        <f t="shared" si="1351"/>
        <v/>
      </c>
      <c r="HP330" s="1">
        <f t="shared" si="1352"/>
        <v>1</v>
      </c>
      <c r="HQ330" s="1" t="str">
        <f t="shared" si="1353"/>
        <v/>
      </c>
      <c r="HR330" t="str">
        <f t="shared" si="1354"/>
        <v/>
      </c>
      <c r="HS330" s="1" t="str">
        <f t="shared" si="1355"/>
        <v/>
      </c>
      <c r="HT330" t="str">
        <f t="shared" si="1356"/>
        <v/>
      </c>
      <c r="HU330" t="str">
        <f t="shared" si="1357"/>
        <v/>
      </c>
      <c r="HV330" s="1" t="str">
        <f t="shared" si="1358"/>
        <v/>
      </c>
      <c r="HW330" s="1" t="str">
        <f t="shared" si="1359"/>
        <v/>
      </c>
      <c r="HX330" s="1" t="str">
        <f t="shared" si="1360"/>
        <v/>
      </c>
      <c r="HZ330" s="1" t="str">
        <f t="shared" si="1484"/>
        <v/>
      </c>
      <c r="IA330" s="1">
        <f t="shared" si="1485"/>
        <v>0</v>
      </c>
      <c r="IB330" s="1" t="str">
        <f t="shared" si="1486"/>
        <v/>
      </c>
      <c r="IC330" s="1" t="str">
        <f t="shared" si="1487"/>
        <v/>
      </c>
      <c r="ID330" s="1" t="str">
        <f t="shared" si="1488"/>
        <v/>
      </c>
      <c r="IE330" s="1" t="str">
        <f t="shared" si="1489"/>
        <v/>
      </c>
      <c r="IF330" s="1" t="str">
        <f t="shared" si="1490"/>
        <v/>
      </c>
      <c r="IG330" s="1" t="str">
        <f t="shared" si="1491"/>
        <v/>
      </c>
      <c r="IH330" s="1" t="str">
        <f t="shared" si="1492"/>
        <v/>
      </c>
      <c r="II330" s="1" t="str">
        <f t="shared" si="1493"/>
        <v/>
      </c>
    </row>
    <row r="331" spans="1:243" x14ac:dyDescent="0.2">
      <c r="A331" s="14">
        <f t="shared" si="1483"/>
        <v>331</v>
      </c>
      <c r="C331" s="2">
        <v>42591</v>
      </c>
      <c r="G331" s="3">
        <v>109.125</v>
      </c>
      <c r="H331" s="3">
        <v>121.205</v>
      </c>
      <c r="I331" s="3">
        <v>132.11000000000001</v>
      </c>
      <c r="J331" s="4">
        <v>172.23</v>
      </c>
      <c r="P331" s="128">
        <f t="shared" si="1341"/>
        <v>3500.5</v>
      </c>
      <c r="Q331" s="5">
        <f t="shared" si="1342"/>
        <v>3892.5</v>
      </c>
      <c r="R331" s="6">
        <f t="shared" si="1343"/>
        <v>4235.0000000000018</v>
      </c>
      <c r="S331" s="7">
        <f t="shared" si="1344"/>
        <v>5526.9999999999991</v>
      </c>
      <c r="Y331" s="4">
        <f t="shared" si="1361"/>
        <v>1.0000000000004547</v>
      </c>
      <c r="Z331" s="1">
        <f t="shared" si="1362"/>
        <v>4.5000000000004547</v>
      </c>
      <c r="AA331" s="1">
        <f t="shared" si="1363"/>
        <v>9.500000000003638</v>
      </c>
      <c r="AB331" s="1">
        <f t="shared" si="1364"/>
        <v>38</v>
      </c>
      <c r="AC331" s="1"/>
      <c r="AD331" s="1"/>
      <c r="AE331" s="126"/>
      <c r="AF331" s="126"/>
      <c r="AG331" s="126"/>
      <c r="AH331" s="4">
        <f t="shared" si="1494"/>
        <v>0.99999999999939382</v>
      </c>
      <c r="AI331" s="4">
        <f t="shared" si="1495"/>
        <v>0.69999999999936335</v>
      </c>
      <c r="AJ331" s="4">
        <f t="shared" si="1496"/>
        <v>1.2000000000017277</v>
      </c>
      <c r="AK331" s="4">
        <f t="shared" si="1497"/>
        <v>1.8333333333353039</v>
      </c>
      <c r="AL331" s="4">
        <f t="shared" si="1498"/>
        <v>0.25000000000136424</v>
      </c>
      <c r="AM331" s="4">
        <f t="shared" si="1499"/>
        <v>3.1666666666630281</v>
      </c>
      <c r="AN331" s="4">
        <f t="shared" si="1500"/>
        <v>5.6999999999963613</v>
      </c>
      <c r="AO331" s="4">
        <f t="shared" si="1501"/>
        <v>1</v>
      </c>
      <c r="AP331" s="4">
        <f t="shared" si="1502"/>
        <v>0.66666666666969832</v>
      </c>
      <c r="AQ331" s="4">
        <f t="shared" si="1503"/>
        <v>0.41666666666007224</v>
      </c>
      <c r="AR331" s="4">
        <f t="shared" si="1504"/>
        <v>1.8000000000005456</v>
      </c>
      <c r="AS331" s="4">
        <f t="shared" si="1505"/>
        <v>3.9444444444439899</v>
      </c>
      <c r="AT331" s="4">
        <f t="shared" si="1506"/>
        <v>3.0666666666657569</v>
      </c>
      <c r="AU331" s="1"/>
      <c r="BA331" s="11">
        <f t="shared" si="1507"/>
        <v>1.0000000000004547</v>
      </c>
      <c r="BB331" s="11">
        <f t="shared" si="1508"/>
        <v>4.5000000000004547</v>
      </c>
      <c r="BC331" s="12">
        <f t="shared" si="1509"/>
        <v>9.500000000003638</v>
      </c>
      <c r="BD331" s="13">
        <f t="shared" si="1510"/>
        <v>38</v>
      </c>
      <c r="BJ331" s="11">
        <f t="shared" si="1365"/>
        <v>-0.99999999999939382</v>
      </c>
      <c r="BK331" s="11">
        <f t="shared" si="1366"/>
        <v>-0.69999999999936335</v>
      </c>
      <c r="BL331" s="11">
        <f t="shared" si="1367"/>
        <v>-1.2000000000017277</v>
      </c>
      <c r="BM331" s="11">
        <f t="shared" si="1368"/>
        <v>-1.8333333333353039</v>
      </c>
      <c r="BN331" s="11">
        <f t="shared" si="1369"/>
        <v>-0.25000000000136424</v>
      </c>
      <c r="BO331" s="11">
        <f t="shared" si="1370"/>
        <v>-3.1666666666630281</v>
      </c>
      <c r="BP331" s="11">
        <f t="shared" si="1371"/>
        <v>-5.6999999999963613</v>
      </c>
      <c r="BQ331" s="1">
        <v>1</v>
      </c>
      <c r="BR331" s="11">
        <f t="shared" si="1372"/>
        <v>-0.66666666666969832</v>
      </c>
      <c r="BS331" s="11">
        <f t="shared" si="1373"/>
        <v>-0.41666666666007224</v>
      </c>
      <c r="BT331" s="11">
        <f t="shared" si="1374"/>
        <v>-1.8000000000005456</v>
      </c>
      <c r="BU331" s="11">
        <f t="shared" si="1375"/>
        <v>-3.9444444444439899</v>
      </c>
      <c r="BV331" s="11">
        <f t="shared" si="1376"/>
        <v>-3.0666666666657569</v>
      </c>
      <c r="BY331" s="126"/>
      <c r="BZ331" s="126"/>
      <c r="CB331" s="1">
        <f t="shared" si="1377"/>
        <v>0</v>
      </c>
      <c r="CC331" s="1">
        <f t="shared" si="1378"/>
        <v>0</v>
      </c>
      <c r="CD331" s="1">
        <f t="shared" si="1379"/>
        <v>0</v>
      </c>
      <c r="CE331" s="126">
        <f t="shared" si="1511"/>
        <v>0</v>
      </c>
      <c r="CF331" s="1">
        <f t="shared" si="1380"/>
        <v>0</v>
      </c>
      <c r="CG331" s="1" t="str">
        <f t="shared" si="1381"/>
        <v/>
      </c>
      <c r="CH331" s="1">
        <f t="shared" si="1512"/>
        <v>1</v>
      </c>
      <c r="CI331" s="1">
        <f t="shared" si="1382"/>
        <v>1</v>
      </c>
      <c r="CJ331" s="1" t="str">
        <f t="shared" si="1383"/>
        <v/>
      </c>
      <c r="CK331" s="1" t="str">
        <f t="shared" si="1384"/>
        <v/>
      </c>
      <c r="CL331" s="1">
        <f t="shared" si="1385"/>
        <v>1</v>
      </c>
      <c r="CM331" s="1">
        <f t="shared" si="1386"/>
        <v>1</v>
      </c>
      <c r="CN331" s="1">
        <f t="shared" si="1345"/>
        <v>1</v>
      </c>
      <c r="CO331" s="1" t="str">
        <f t="shared" si="1346"/>
        <v/>
      </c>
      <c r="CP331" s="1" t="str">
        <f t="shared" si="1347"/>
        <v/>
      </c>
      <c r="CQ331" s="1">
        <f t="shared" si="1348"/>
        <v>1</v>
      </c>
      <c r="CS331" s="1">
        <f t="shared" si="1387"/>
        <v>0</v>
      </c>
      <c r="CT331" s="1">
        <f t="shared" si="1388"/>
        <v>0</v>
      </c>
      <c r="CU331" s="1">
        <f t="shared" si="1389"/>
        <v>0</v>
      </c>
      <c r="CV331" s="126">
        <f t="shared" si="1513"/>
        <v>0</v>
      </c>
      <c r="CW331" s="1">
        <f t="shared" si="1390"/>
        <v>1</v>
      </c>
      <c r="CX331" s="1" t="str">
        <f t="shared" si="1391"/>
        <v/>
      </c>
      <c r="CY331" s="1" t="str">
        <f t="shared" si="1392"/>
        <v/>
      </c>
      <c r="CZ331" s="1" t="str">
        <f t="shared" si="1393"/>
        <v/>
      </c>
      <c r="DA331" s="1" t="str">
        <f t="shared" si="1394"/>
        <v/>
      </c>
      <c r="DB331" s="1">
        <f t="shared" si="1395"/>
        <v>0</v>
      </c>
      <c r="DC331" s="1">
        <f t="shared" si="1396"/>
        <v>1</v>
      </c>
      <c r="DD331" s="1" t="str">
        <f t="shared" si="1397"/>
        <v/>
      </c>
      <c r="DE331" s="1" t="str">
        <f t="shared" si="1349"/>
        <v/>
      </c>
      <c r="DF331" s="1"/>
      <c r="DG331" s="126">
        <f t="shared" si="1514"/>
        <v>0</v>
      </c>
      <c r="DH331" s="1">
        <f t="shared" si="1398"/>
        <v>0</v>
      </c>
      <c r="DI331" s="1">
        <f t="shared" si="1399"/>
        <v>0</v>
      </c>
      <c r="DJ331" s="1">
        <f t="shared" si="1400"/>
        <v>0</v>
      </c>
      <c r="DK331" s="1">
        <f t="shared" si="1401"/>
        <v>0</v>
      </c>
      <c r="DL331" s="1"/>
      <c r="DM331" s="1">
        <f t="shared" si="1402"/>
        <v>1</v>
      </c>
      <c r="DN331" s="1" t="str">
        <f t="shared" si="1403"/>
        <v/>
      </c>
      <c r="DO331" s="1" t="str">
        <f t="shared" si="1404"/>
        <v/>
      </c>
      <c r="DP331" s="1" t="str">
        <f t="shared" si="1405"/>
        <v/>
      </c>
      <c r="DQ331" s="1" t="str">
        <f t="shared" si="1406"/>
        <v/>
      </c>
      <c r="DR331" s="1" t="str">
        <f t="shared" si="1407"/>
        <v/>
      </c>
      <c r="DS331" s="1" t="str">
        <f t="shared" si="1408"/>
        <v/>
      </c>
      <c r="DT331" s="1" t="str">
        <f t="shared" si="1409"/>
        <v/>
      </c>
      <c r="DU331" s="1" t="str">
        <f t="shared" si="1410"/>
        <v/>
      </c>
      <c r="DV331" s="1">
        <f t="shared" si="1411"/>
        <v>0</v>
      </c>
      <c r="DW331" s="1">
        <f t="shared" si="1412"/>
        <v>0</v>
      </c>
      <c r="DX331" s="1" t="str">
        <f t="shared" si="1413"/>
        <v/>
      </c>
      <c r="DY331" s="1" t="str">
        <f t="shared" si="1414"/>
        <v/>
      </c>
      <c r="EA331" s="1">
        <f t="shared" si="1415"/>
        <v>0</v>
      </c>
      <c r="EB331" s="1">
        <f t="shared" si="1416"/>
        <v>0</v>
      </c>
      <c r="EC331" s="1">
        <f t="shared" si="1417"/>
        <v>0</v>
      </c>
      <c r="ED331" s="1">
        <f t="shared" si="1418"/>
        <v>0</v>
      </c>
      <c r="EF331" s="1">
        <f t="shared" si="1419"/>
        <v>0</v>
      </c>
      <c r="EG331" s="1">
        <f t="shared" si="1420"/>
        <v>0</v>
      </c>
      <c r="EH331" s="1">
        <f t="shared" si="1421"/>
        <v>0</v>
      </c>
      <c r="EI331" s="1">
        <f t="shared" si="1422"/>
        <v>0</v>
      </c>
      <c r="EK331" s="1">
        <f t="shared" si="1423"/>
        <v>1</v>
      </c>
      <c r="EL331" s="1">
        <f t="shared" si="1424"/>
        <v>1</v>
      </c>
      <c r="EM331" s="1">
        <f t="shared" si="1425"/>
        <v>1</v>
      </c>
      <c r="EO331" s="1">
        <f t="shared" si="1426"/>
        <v>1</v>
      </c>
      <c r="EP331" s="1">
        <f t="shared" si="1427"/>
        <v>1</v>
      </c>
      <c r="EQ331" s="1">
        <f t="shared" si="1428"/>
        <v>1</v>
      </c>
      <c r="ES331" s="1">
        <f t="shared" si="1429"/>
        <v>1</v>
      </c>
      <c r="ET331" s="1">
        <f t="shared" si="1430"/>
        <v>1</v>
      </c>
      <c r="EU331" s="1">
        <f t="shared" si="1431"/>
        <v>1</v>
      </c>
      <c r="EV331" s="1">
        <f t="shared" si="1432"/>
        <v>1</v>
      </c>
      <c r="EW331" s="1">
        <f t="shared" si="1433"/>
        <v>0</v>
      </c>
      <c r="EY331" s="1">
        <f t="shared" si="1434"/>
        <v>1</v>
      </c>
      <c r="EZ331" s="1">
        <f t="shared" si="1435"/>
        <v>1</v>
      </c>
      <c r="FA331" s="1">
        <f t="shared" si="1436"/>
        <v>1</v>
      </c>
      <c r="FC331" s="1">
        <f t="shared" si="1437"/>
        <v>1</v>
      </c>
      <c r="FD331" s="1">
        <f t="shared" si="1438"/>
        <v>1</v>
      </c>
      <c r="FE331" s="1"/>
      <c r="FF331" s="1">
        <f t="shared" si="1439"/>
        <v>1</v>
      </c>
      <c r="FG331" s="1">
        <f t="shared" si="1440"/>
        <v>1</v>
      </c>
      <c r="FH331" s="1">
        <f t="shared" si="1441"/>
        <v>1</v>
      </c>
      <c r="FI331" s="1">
        <f t="shared" si="1442"/>
        <v>0</v>
      </c>
      <c r="FJ331" s="1">
        <f t="shared" si="1443"/>
        <v>0</v>
      </c>
      <c r="FK331" s="1">
        <f t="shared" si="1444"/>
        <v>0</v>
      </c>
      <c r="FL331" s="1">
        <f t="shared" si="1445"/>
        <v>0</v>
      </c>
      <c r="FN331" s="1" t="str">
        <f t="shared" si="1446"/>
        <v/>
      </c>
      <c r="FO331" s="1" t="str">
        <f t="shared" si="1447"/>
        <v/>
      </c>
      <c r="FP331" s="1" t="str">
        <f t="shared" si="1448"/>
        <v/>
      </c>
      <c r="FV331" s="1">
        <f t="shared" si="1515"/>
        <v>0</v>
      </c>
      <c r="FW331" s="1">
        <f t="shared" si="1516"/>
        <v>0</v>
      </c>
      <c r="FX331" s="1">
        <f t="shared" si="1517"/>
        <v>1</v>
      </c>
      <c r="GA331" s="1">
        <f t="shared" si="1449"/>
        <v>0</v>
      </c>
      <c r="GB331" s="1">
        <f t="shared" si="1450"/>
        <v>0</v>
      </c>
      <c r="GC331" s="1">
        <f t="shared" si="1451"/>
        <v>0</v>
      </c>
      <c r="GD331" s="1">
        <f t="shared" si="1452"/>
        <v>0</v>
      </c>
      <c r="GE331" s="1">
        <f t="shared" si="1453"/>
        <v>1</v>
      </c>
      <c r="GF331" s="1">
        <f t="shared" si="1454"/>
        <v>1</v>
      </c>
      <c r="GG331" s="1">
        <f t="shared" si="1455"/>
        <v>1</v>
      </c>
      <c r="GI331" s="1">
        <f t="shared" si="1456"/>
        <v>1</v>
      </c>
      <c r="GK331" s="1">
        <f t="shared" si="1457"/>
        <v>0</v>
      </c>
      <c r="GL331" s="1">
        <f t="shared" si="1458"/>
        <v>0</v>
      </c>
      <c r="GM331" s="1">
        <f t="shared" si="1459"/>
        <v>0</v>
      </c>
      <c r="GN331" s="1">
        <f t="shared" si="1460"/>
        <v>0</v>
      </c>
      <c r="GO331" s="1">
        <f t="shared" si="1461"/>
        <v>1</v>
      </c>
      <c r="GP331" s="1">
        <f t="shared" si="1462"/>
        <v>1</v>
      </c>
      <c r="GQ331" s="1">
        <f t="shared" si="1463"/>
        <v>1</v>
      </c>
      <c r="GS331" s="1">
        <f t="shared" si="1464"/>
        <v>0</v>
      </c>
      <c r="GT331" s="1" t="str">
        <f t="shared" si="1465"/>
        <v/>
      </c>
      <c r="GU331" s="1">
        <f t="shared" si="1466"/>
        <v>1</v>
      </c>
      <c r="GV331" s="1">
        <f t="shared" si="1467"/>
        <v>1</v>
      </c>
      <c r="GW331" s="1">
        <f t="shared" si="1468"/>
        <v>0</v>
      </c>
      <c r="GX331" s="1">
        <f t="shared" si="1469"/>
        <v>0</v>
      </c>
      <c r="GY331" s="1">
        <f t="shared" si="1470"/>
        <v>0</v>
      </c>
      <c r="GZ331" s="1"/>
      <c r="HA331" s="1">
        <f t="shared" si="1471"/>
        <v>1</v>
      </c>
      <c r="HB331" s="1">
        <f t="shared" si="1472"/>
        <v>0</v>
      </c>
      <c r="HC331" s="1">
        <f t="shared" si="1473"/>
        <v>0</v>
      </c>
      <c r="HD331" s="1">
        <f t="shared" si="1474"/>
        <v>0</v>
      </c>
      <c r="HE331" s="1">
        <f t="shared" si="1475"/>
        <v>0</v>
      </c>
      <c r="HF331" s="1">
        <f t="shared" si="1476"/>
        <v>0</v>
      </c>
      <c r="HH331" s="1">
        <f t="shared" si="1477"/>
        <v>0</v>
      </c>
      <c r="HI331" s="1">
        <f t="shared" si="1478"/>
        <v>0</v>
      </c>
      <c r="HJ331" s="1">
        <f t="shared" si="1479"/>
        <v>0</v>
      </c>
      <c r="HK331" s="1">
        <f t="shared" si="1480"/>
        <v>0</v>
      </c>
      <c r="HL331" s="1">
        <f t="shared" si="1481"/>
        <v>0</v>
      </c>
      <c r="HM331" s="1">
        <f t="shared" si="1482"/>
        <v>0</v>
      </c>
      <c r="HO331" s="1">
        <f t="shared" si="1351"/>
        <v>1</v>
      </c>
      <c r="HP331" s="1" t="str">
        <f t="shared" si="1352"/>
        <v/>
      </c>
      <c r="HQ331" s="1">
        <f t="shared" si="1353"/>
        <v>1</v>
      </c>
      <c r="HR331" t="str">
        <f t="shared" si="1354"/>
        <v/>
      </c>
      <c r="HS331" s="1">
        <f t="shared" si="1355"/>
        <v>1</v>
      </c>
      <c r="HT331" t="str">
        <f t="shared" si="1356"/>
        <v/>
      </c>
      <c r="HU331">
        <f t="shared" si="1357"/>
        <v>1</v>
      </c>
      <c r="HV331" s="1" t="str">
        <f t="shared" si="1358"/>
        <v/>
      </c>
      <c r="HW331" s="1" t="str">
        <f t="shared" si="1359"/>
        <v/>
      </c>
      <c r="HX331" s="1" t="str">
        <f t="shared" si="1360"/>
        <v/>
      </c>
      <c r="HZ331" s="1">
        <f t="shared" si="1484"/>
        <v>1</v>
      </c>
      <c r="IA331" s="1" t="str">
        <f t="shared" si="1485"/>
        <v/>
      </c>
      <c r="IB331" s="1">
        <f t="shared" si="1486"/>
        <v>1</v>
      </c>
      <c r="IC331" s="1" t="str">
        <f t="shared" si="1487"/>
        <v/>
      </c>
      <c r="ID331" s="1">
        <f t="shared" si="1488"/>
        <v>1</v>
      </c>
      <c r="IE331" s="1" t="str">
        <f t="shared" si="1489"/>
        <v/>
      </c>
      <c r="IF331" s="1">
        <f t="shared" si="1490"/>
        <v>1</v>
      </c>
      <c r="IG331" s="1" t="str">
        <f t="shared" si="1491"/>
        <v/>
      </c>
      <c r="IH331" s="1" t="str">
        <f t="shared" si="1492"/>
        <v/>
      </c>
      <c r="II331" s="1" t="str">
        <f t="shared" si="1493"/>
        <v/>
      </c>
    </row>
    <row r="332" spans="1:243" x14ac:dyDescent="0.2">
      <c r="A332" s="14">
        <f t="shared" si="1483"/>
        <v>332</v>
      </c>
      <c r="C332" s="2">
        <v>42592</v>
      </c>
      <c r="G332" s="3">
        <v>109.145</v>
      </c>
      <c r="H332" s="3">
        <v>121.27</v>
      </c>
      <c r="I332" s="3">
        <v>132.23500000000001</v>
      </c>
      <c r="J332" s="4">
        <v>173.15</v>
      </c>
      <c r="P332" s="128">
        <f t="shared" si="1341"/>
        <v>3502.4999999999995</v>
      </c>
      <c r="Q332" s="5">
        <f t="shared" si="1342"/>
        <v>3898.9999999999995</v>
      </c>
      <c r="R332" s="6">
        <f t="shared" si="1343"/>
        <v>4247.5000000000018</v>
      </c>
      <c r="S332" s="7">
        <f t="shared" si="1344"/>
        <v>5551.0000000000009</v>
      </c>
      <c r="Y332" s="4">
        <f t="shared" si="1361"/>
        <v>1.9999999999995453</v>
      </c>
      <c r="Z332" s="1">
        <f t="shared" si="1362"/>
        <v>6.4999999999995453</v>
      </c>
      <c r="AA332" s="1">
        <f t="shared" si="1363"/>
        <v>12.5</v>
      </c>
      <c r="AB332" s="1">
        <f t="shared" si="1364"/>
        <v>24.000000000001819</v>
      </c>
      <c r="AC332" s="1"/>
      <c r="AD332" s="1"/>
      <c r="AE332" s="126"/>
      <c r="AF332" s="126"/>
      <c r="AG332" s="126"/>
      <c r="AH332" s="4">
        <f t="shared" si="1494"/>
        <v>0.33333333333393966</v>
      </c>
      <c r="AI332" s="4">
        <f t="shared" si="1495"/>
        <v>9.9999999999363709E-2</v>
      </c>
      <c r="AJ332" s="4">
        <f t="shared" si="1496"/>
        <v>1.0000000000004547</v>
      </c>
      <c r="AK332" s="4">
        <f t="shared" si="1497"/>
        <v>1.8333333333337887</v>
      </c>
      <c r="AL332" s="4">
        <f t="shared" si="1498"/>
        <v>0.24999999999954525</v>
      </c>
      <c r="AM332" s="4">
        <f t="shared" si="1499"/>
        <v>4.4999999999993943</v>
      </c>
      <c r="AN332" s="4">
        <f t="shared" si="1500"/>
        <v>2.899999999999272</v>
      </c>
      <c r="AO332" s="4">
        <f t="shared" si="1501"/>
        <v>1</v>
      </c>
      <c r="AP332" s="4">
        <f t="shared" si="1502"/>
        <v>1.9999999999993949</v>
      </c>
      <c r="AQ332" s="4">
        <f t="shared" si="1503"/>
        <v>7.2500000000000773</v>
      </c>
      <c r="AR332" s="4">
        <f t="shared" si="1504"/>
        <v>1.0000000000009095</v>
      </c>
      <c r="AS332" s="4">
        <f t="shared" si="1505"/>
        <v>1.1666666666658081</v>
      </c>
      <c r="AT332" s="4">
        <f t="shared" si="1506"/>
        <v>0.79999999999884785</v>
      </c>
      <c r="AU332" s="1"/>
      <c r="BA332" s="11">
        <f t="shared" si="1507"/>
        <v>1.9999999999995453</v>
      </c>
      <c r="BB332" s="11">
        <f t="shared" si="1508"/>
        <v>6.4999999999995453</v>
      </c>
      <c r="BC332" s="12">
        <f t="shared" si="1509"/>
        <v>12.5</v>
      </c>
      <c r="BD332" s="13">
        <f t="shared" si="1510"/>
        <v>24.000000000001819</v>
      </c>
      <c r="BJ332" s="11">
        <f t="shared" si="1365"/>
        <v>-0.33333333333393966</v>
      </c>
      <c r="BK332" s="11">
        <f t="shared" si="1366"/>
        <v>9.9999999999363709E-2</v>
      </c>
      <c r="BL332" s="11">
        <f t="shared" si="1367"/>
        <v>-1.0000000000004547</v>
      </c>
      <c r="BM332" s="11">
        <f t="shared" si="1368"/>
        <v>-1.8333333333337887</v>
      </c>
      <c r="BN332" s="11">
        <f t="shared" si="1369"/>
        <v>0.24999999999954525</v>
      </c>
      <c r="BO332" s="11">
        <f t="shared" si="1370"/>
        <v>4.4999999999993943</v>
      </c>
      <c r="BP332" s="11">
        <f t="shared" si="1371"/>
        <v>2.899999999999272</v>
      </c>
      <c r="BQ332" s="1">
        <v>1</v>
      </c>
      <c r="BR332" s="11">
        <f t="shared" si="1372"/>
        <v>-1.9999999999993949</v>
      </c>
      <c r="BS332" s="11">
        <f t="shared" si="1373"/>
        <v>7.2500000000000773</v>
      </c>
      <c r="BT332" s="11">
        <f t="shared" si="1374"/>
        <v>-1.0000000000009095</v>
      </c>
      <c r="BU332" s="11">
        <f t="shared" si="1375"/>
        <v>1.1666666666658081</v>
      </c>
      <c r="BV332" s="11">
        <f t="shared" si="1376"/>
        <v>0.79999999999884785</v>
      </c>
      <c r="BY332" s="126"/>
      <c r="BZ332" s="126"/>
      <c r="CB332" s="1">
        <f t="shared" si="1377"/>
        <v>1</v>
      </c>
      <c r="CC332" s="1">
        <f t="shared" si="1378"/>
        <v>1</v>
      </c>
      <c r="CD332" s="1">
        <f t="shared" si="1379"/>
        <v>1</v>
      </c>
      <c r="CE332" s="126">
        <f t="shared" si="1511"/>
        <v>1</v>
      </c>
      <c r="CF332" s="1">
        <f t="shared" si="1380"/>
        <v>1</v>
      </c>
      <c r="CG332" s="1">
        <f t="shared" si="1381"/>
        <v>1</v>
      </c>
      <c r="CH332" s="1" t="str">
        <f t="shared" si="1512"/>
        <v/>
      </c>
      <c r="CI332" s="1">
        <f t="shared" si="1382"/>
        <v>0</v>
      </c>
      <c r="CJ332" s="1">
        <f t="shared" si="1383"/>
        <v>0</v>
      </c>
      <c r="CK332" s="1" t="str">
        <f t="shared" si="1384"/>
        <v/>
      </c>
      <c r="CL332" s="1">
        <f t="shared" si="1385"/>
        <v>0</v>
      </c>
      <c r="CM332" s="1" t="str">
        <f t="shared" si="1386"/>
        <v/>
      </c>
      <c r="CN332" s="1" t="str">
        <f t="shared" si="1345"/>
        <v/>
      </c>
      <c r="CO332" s="1">
        <f t="shared" si="1346"/>
        <v>0</v>
      </c>
      <c r="CP332" s="1">
        <f t="shared" si="1347"/>
        <v>0</v>
      </c>
      <c r="CQ332" s="1" t="str">
        <f t="shared" si="1348"/>
        <v/>
      </c>
      <c r="CS332" s="1">
        <f t="shared" si="1387"/>
        <v>0</v>
      </c>
      <c r="CT332" s="1">
        <f t="shared" si="1388"/>
        <v>0</v>
      </c>
      <c r="CU332" s="1">
        <f t="shared" si="1389"/>
        <v>0</v>
      </c>
      <c r="CV332" s="126">
        <f t="shared" si="1513"/>
        <v>0</v>
      </c>
      <c r="CW332" s="1">
        <f t="shared" si="1390"/>
        <v>1</v>
      </c>
      <c r="CX332" s="1" t="str">
        <f t="shared" si="1391"/>
        <v/>
      </c>
      <c r="CY332" s="1" t="str">
        <f t="shared" si="1392"/>
        <v/>
      </c>
      <c r="CZ332" s="1" t="str">
        <f t="shared" si="1393"/>
        <v/>
      </c>
      <c r="DA332" s="1" t="str">
        <f t="shared" si="1394"/>
        <v/>
      </c>
      <c r="DB332" s="1">
        <f t="shared" si="1395"/>
        <v>1</v>
      </c>
      <c r="DC332" s="1" t="str">
        <f t="shared" si="1396"/>
        <v/>
      </c>
      <c r="DD332" s="1">
        <f t="shared" si="1397"/>
        <v>1</v>
      </c>
      <c r="DE332" s="1" t="str">
        <f t="shared" si="1349"/>
        <v/>
      </c>
      <c r="DF332" s="1"/>
      <c r="DG332" s="126">
        <f t="shared" si="1514"/>
        <v>1</v>
      </c>
      <c r="DH332" s="1">
        <f t="shared" si="1398"/>
        <v>1</v>
      </c>
      <c r="DI332" s="1">
        <f t="shared" si="1399"/>
        <v>1</v>
      </c>
      <c r="DJ332" s="1">
        <f t="shared" si="1400"/>
        <v>1</v>
      </c>
      <c r="DK332" s="1" t="str">
        <f t="shared" si="1401"/>
        <v/>
      </c>
      <c r="DL332" s="1"/>
      <c r="DM332" s="1" t="str">
        <f t="shared" si="1402"/>
        <v/>
      </c>
      <c r="DN332" s="1">
        <f t="shared" si="1403"/>
        <v>0</v>
      </c>
      <c r="DO332" s="1">
        <f t="shared" si="1404"/>
        <v>0</v>
      </c>
      <c r="DP332" s="1">
        <f t="shared" si="1405"/>
        <v>1</v>
      </c>
      <c r="DQ332" s="1">
        <f t="shared" si="1406"/>
        <v>0</v>
      </c>
      <c r="DR332" s="1">
        <f t="shared" si="1407"/>
        <v>0</v>
      </c>
      <c r="DS332" s="1">
        <f t="shared" si="1408"/>
        <v>1</v>
      </c>
      <c r="DT332" s="1">
        <f t="shared" si="1409"/>
        <v>0</v>
      </c>
      <c r="DU332" s="1">
        <f t="shared" si="1410"/>
        <v>0</v>
      </c>
      <c r="DV332" s="1">
        <f t="shared" si="1411"/>
        <v>1</v>
      </c>
      <c r="DW332" s="1">
        <f t="shared" si="1412"/>
        <v>0</v>
      </c>
      <c r="DX332" s="1" t="str">
        <f t="shared" si="1413"/>
        <v/>
      </c>
      <c r="DY332" s="1" t="str">
        <f t="shared" si="1414"/>
        <v/>
      </c>
      <c r="EA332" s="1">
        <f t="shared" si="1415"/>
        <v>1</v>
      </c>
      <c r="EB332" s="1">
        <f t="shared" si="1416"/>
        <v>1</v>
      </c>
      <c r="EC332" s="1">
        <f t="shared" si="1417"/>
        <v>1</v>
      </c>
      <c r="ED332" s="1">
        <f t="shared" si="1418"/>
        <v>1</v>
      </c>
      <c r="EF332" s="1">
        <f t="shared" si="1419"/>
        <v>1</v>
      </c>
      <c r="EG332" s="1">
        <f t="shared" si="1420"/>
        <v>1</v>
      </c>
      <c r="EH332" s="1">
        <f t="shared" si="1421"/>
        <v>1</v>
      </c>
      <c r="EI332" s="1">
        <f t="shared" si="1422"/>
        <v>1</v>
      </c>
      <c r="EK332" s="1">
        <f t="shared" si="1423"/>
        <v>1</v>
      </c>
      <c r="EL332" s="1">
        <f t="shared" si="1424"/>
        <v>1</v>
      </c>
      <c r="EM332" s="1">
        <f t="shared" si="1425"/>
        <v>1</v>
      </c>
      <c r="EO332" s="1">
        <f t="shared" si="1426"/>
        <v>1</v>
      </c>
      <c r="EP332" s="1">
        <f t="shared" si="1427"/>
        <v>1</v>
      </c>
      <c r="EQ332" s="1">
        <f t="shared" si="1428"/>
        <v>1</v>
      </c>
      <c r="ES332" s="1">
        <f t="shared" si="1429"/>
        <v>1</v>
      </c>
      <c r="ET332" s="1">
        <f t="shared" si="1430"/>
        <v>1</v>
      </c>
      <c r="EU332" s="1">
        <f t="shared" si="1431"/>
        <v>1</v>
      </c>
      <c r="EV332" s="1">
        <f t="shared" si="1432"/>
        <v>1</v>
      </c>
      <c r="EW332" s="1">
        <f t="shared" si="1433"/>
        <v>0</v>
      </c>
      <c r="EY332" s="1">
        <f t="shared" si="1434"/>
        <v>1</v>
      </c>
      <c r="EZ332" s="1">
        <f t="shared" si="1435"/>
        <v>1</v>
      </c>
      <c r="FA332" s="1">
        <f t="shared" si="1436"/>
        <v>1</v>
      </c>
      <c r="FC332" s="1">
        <f t="shared" si="1437"/>
        <v>0</v>
      </c>
      <c r="FD332" s="1" t="str">
        <f t="shared" si="1438"/>
        <v/>
      </c>
      <c r="FE332" s="1"/>
      <c r="FF332" s="1">
        <f t="shared" si="1439"/>
        <v>0</v>
      </c>
      <c r="FG332" s="1">
        <f t="shared" si="1440"/>
        <v>1</v>
      </c>
      <c r="FH332" s="1">
        <f t="shared" si="1441"/>
        <v>0</v>
      </c>
      <c r="FI332" s="1" t="str">
        <f t="shared" si="1442"/>
        <v/>
      </c>
      <c r="FJ332" s="1" t="str">
        <f t="shared" si="1443"/>
        <v/>
      </c>
      <c r="FK332" s="1" t="str">
        <f t="shared" si="1444"/>
        <v/>
      </c>
      <c r="FL332" s="1" t="str">
        <f t="shared" si="1445"/>
        <v/>
      </c>
      <c r="FN332" s="1" t="str">
        <f t="shared" si="1446"/>
        <v/>
      </c>
      <c r="FO332" s="1" t="str">
        <f t="shared" si="1447"/>
        <v/>
      </c>
      <c r="FP332" s="1" t="str">
        <f t="shared" si="1448"/>
        <v/>
      </c>
      <c r="FV332" s="1">
        <f t="shared" si="1515"/>
        <v>0</v>
      </c>
      <c r="FW332" s="1">
        <f t="shared" si="1516"/>
        <v>1</v>
      </c>
      <c r="FX332" s="1">
        <f t="shared" si="1517"/>
        <v>0</v>
      </c>
      <c r="GA332" s="1">
        <f t="shared" si="1449"/>
        <v>0</v>
      </c>
      <c r="GB332" s="1">
        <f t="shared" si="1450"/>
        <v>0</v>
      </c>
      <c r="GC332" s="1">
        <f t="shared" si="1451"/>
        <v>0</v>
      </c>
      <c r="GD332" s="1">
        <f t="shared" si="1452"/>
        <v>0</v>
      </c>
      <c r="GE332" s="1">
        <f t="shared" si="1453"/>
        <v>0</v>
      </c>
      <c r="GF332" s="1">
        <f t="shared" si="1454"/>
        <v>1</v>
      </c>
      <c r="GG332" s="1">
        <f t="shared" si="1455"/>
        <v>0</v>
      </c>
      <c r="GI332" s="1">
        <f t="shared" si="1456"/>
        <v>0</v>
      </c>
      <c r="GK332" s="1">
        <f t="shared" si="1457"/>
        <v>1</v>
      </c>
      <c r="GL332" s="1">
        <f t="shared" si="1458"/>
        <v>1</v>
      </c>
      <c r="GM332" s="1">
        <f t="shared" si="1459"/>
        <v>1</v>
      </c>
      <c r="GN332" s="1">
        <f t="shared" si="1460"/>
        <v>1</v>
      </c>
      <c r="GO332" s="1">
        <f t="shared" si="1461"/>
        <v>1</v>
      </c>
      <c r="GP332" s="1">
        <f t="shared" si="1462"/>
        <v>0</v>
      </c>
      <c r="GQ332" s="1">
        <f t="shared" si="1463"/>
        <v>1</v>
      </c>
      <c r="GS332" s="1" t="str">
        <f t="shared" si="1464"/>
        <v/>
      </c>
      <c r="GT332" s="1" t="str">
        <f t="shared" si="1465"/>
        <v/>
      </c>
      <c r="GU332" s="1">
        <f t="shared" si="1466"/>
        <v>1</v>
      </c>
      <c r="GV332" s="1">
        <f t="shared" si="1467"/>
        <v>1</v>
      </c>
      <c r="GW332" s="1">
        <f t="shared" si="1468"/>
        <v>0</v>
      </c>
      <c r="GX332" s="1">
        <f t="shared" si="1469"/>
        <v>0</v>
      </c>
      <c r="GY332" s="1">
        <f t="shared" si="1470"/>
        <v>0</v>
      </c>
      <c r="GZ332" s="1"/>
      <c r="HA332" s="1">
        <f t="shared" si="1471"/>
        <v>1</v>
      </c>
      <c r="HB332" s="1">
        <f t="shared" si="1472"/>
        <v>1</v>
      </c>
      <c r="HC332" s="1">
        <f t="shared" si="1473"/>
        <v>0</v>
      </c>
      <c r="HD332" s="1">
        <f t="shared" si="1474"/>
        <v>0</v>
      </c>
      <c r="HE332" s="1">
        <f t="shared" si="1475"/>
        <v>0</v>
      </c>
      <c r="HF332" s="1">
        <f t="shared" si="1476"/>
        <v>0</v>
      </c>
      <c r="HH332" s="1">
        <f t="shared" si="1477"/>
        <v>1</v>
      </c>
      <c r="HI332" s="1">
        <f t="shared" si="1478"/>
        <v>1</v>
      </c>
      <c r="HJ332" s="1">
        <f t="shared" si="1479"/>
        <v>1</v>
      </c>
      <c r="HK332" s="1">
        <f t="shared" si="1480"/>
        <v>1</v>
      </c>
      <c r="HL332" s="1">
        <f t="shared" si="1481"/>
        <v>0</v>
      </c>
      <c r="HM332" s="1">
        <f t="shared" si="1482"/>
        <v>0</v>
      </c>
      <c r="HO332" s="1">
        <f t="shared" si="1351"/>
        <v>1</v>
      </c>
      <c r="HP332" s="1" t="str">
        <f t="shared" si="1352"/>
        <v/>
      </c>
      <c r="HQ332" s="1">
        <f t="shared" si="1353"/>
        <v>1</v>
      </c>
      <c r="HR332" t="str">
        <f t="shared" si="1354"/>
        <v/>
      </c>
      <c r="HS332" s="1">
        <f t="shared" si="1355"/>
        <v>1</v>
      </c>
      <c r="HT332" t="str">
        <f t="shared" si="1356"/>
        <v/>
      </c>
      <c r="HU332" t="str">
        <f t="shared" si="1357"/>
        <v/>
      </c>
      <c r="HV332" s="1" t="str">
        <f t="shared" si="1358"/>
        <v/>
      </c>
      <c r="HW332" s="1" t="str">
        <f t="shared" si="1359"/>
        <v/>
      </c>
      <c r="HX332" s="1" t="str">
        <f t="shared" si="1360"/>
        <v/>
      </c>
      <c r="HZ332" s="1">
        <f t="shared" si="1484"/>
        <v>0</v>
      </c>
      <c r="IA332" s="1" t="str">
        <f t="shared" si="1485"/>
        <v/>
      </c>
      <c r="IB332" s="1">
        <f t="shared" si="1486"/>
        <v>0</v>
      </c>
      <c r="IC332" s="1" t="str">
        <f t="shared" si="1487"/>
        <v/>
      </c>
      <c r="ID332" s="1">
        <f t="shared" si="1488"/>
        <v>0</v>
      </c>
      <c r="IE332" s="1" t="str">
        <f t="shared" si="1489"/>
        <v/>
      </c>
      <c r="IF332" s="1" t="str">
        <f t="shared" si="1490"/>
        <v/>
      </c>
      <c r="IG332" s="1" t="str">
        <f t="shared" si="1491"/>
        <v/>
      </c>
      <c r="IH332" s="1" t="str">
        <f t="shared" si="1492"/>
        <v/>
      </c>
      <c r="II332" s="1" t="str">
        <f t="shared" si="1493"/>
        <v/>
      </c>
    </row>
    <row r="333" spans="1:243" x14ac:dyDescent="0.2">
      <c r="A333" s="14">
        <f t="shared" si="1483"/>
        <v>333</v>
      </c>
      <c r="C333" s="2">
        <v>42593</v>
      </c>
      <c r="G333" s="3">
        <v>109.105</v>
      </c>
      <c r="H333" s="3">
        <v>121.137</v>
      </c>
      <c r="I333" s="3">
        <v>132.01499999999999</v>
      </c>
      <c r="J333" s="4">
        <v>171.25</v>
      </c>
      <c r="P333" s="128">
        <f t="shared" si="1341"/>
        <v>3498.5000000000005</v>
      </c>
      <c r="Q333" s="5">
        <f t="shared" si="1342"/>
        <v>3885.75</v>
      </c>
      <c r="R333" s="6">
        <f t="shared" si="1343"/>
        <v>4225.4999999999982</v>
      </c>
      <c r="S333" s="7">
        <f t="shared" si="1344"/>
        <v>5497</v>
      </c>
      <c r="Y333" s="4">
        <f t="shared" si="1361"/>
        <v>3.9999999999990905</v>
      </c>
      <c r="Z333" s="1">
        <f t="shared" si="1362"/>
        <v>13.249999999999545</v>
      </c>
      <c r="AA333" s="1">
        <f t="shared" si="1363"/>
        <v>22.000000000003638</v>
      </c>
      <c r="AB333" s="1">
        <f t="shared" si="1364"/>
        <v>54.000000000000909</v>
      </c>
      <c r="AC333" s="1"/>
      <c r="AD333" s="1"/>
      <c r="AE333" s="126"/>
      <c r="AF333" s="126"/>
      <c r="AG333" s="126"/>
      <c r="AH333" s="4">
        <f t="shared" si="1494"/>
        <v>0.83333333333484916</v>
      </c>
      <c r="AI333" s="4">
        <f t="shared" si="1495"/>
        <v>4.9999999998454392E-2</v>
      </c>
      <c r="AJ333" s="4">
        <f t="shared" si="1496"/>
        <v>4.9999999997362821E-2</v>
      </c>
      <c r="AK333" s="4">
        <f t="shared" si="1497"/>
        <v>1.4166666666695473</v>
      </c>
      <c r="AL333" s="4">
        <f t="shared" si="1498"/>
        <v>2.2499999999977263</v>
      </c>
      <c r="AM333" s="4">
        <f t="shared" si="1499"/>
        <v>4.000000000003336</v>
      </c>
      <c r="AN333" s="4">
        <f t="shared" si="1500"/>
        <v>0.40000000000327418</v>
      </c>
      <c r="AO333" s="4">
        <f t="shared" si="1501"/>
        <v>1</v>
      </c>
      <c r="AP333" s="4">
        <f t="shared" si="1502"/>
        <v>1.5000000000003046</v>
      </c>
      <c r="AQ333" s="4">
        <f t="shared" si="1503"/>
        <v>6.125000000007657</v>
      </c>
      <c r="AR333" s="4">
        <f t="shared" si="1504"/>
        <v>0.80000000000327454</v>
      </c>
      <c r="AS333" s="4">
        <f t="shared" si="1505"/>
        <v>1.2499999999993427</v>
      </c>
      <c r="AT333" s="4">
        <f t="shared" si="1506"/>
        <v>0.79999999999806004</v>
      </c>
      <c r="AU333" s="1"/>
      <c r="BA333" s="11">
        <f t="shared" si="1507"/>
        <v>-3.9999999999990905</v>
      </c>
      <c r="BB333" s="11">
        <f t="shared" si="1508"/>
        <v>-13.249999999999545</v>
      </c>
      <c r="BC333" s="12">
        <f t="shared" si="1509"/>
        <v>-22.000000000003638</v>
      </c>
      <c r="BD333" s="13">
        <f t="shared" si="1510"/>
        <v>-54.000000000000909</v>
      </c>
      <c r="BJ333" s="11">
        <f t="shared" si="1365"/>
        <v>0.83333333333484916</v>
      </c>
      <c r="BK333" s="11">
        <f t="shared" si="1366"/>
        <v>-4.9999999998454392E-2</v>
      </c>
      <c r="BL333" s="11">
        <f t="shared" si="1367"/>
        <v>-4.9999999997362821E-2</v>
      </c>
      <c r="BM333" s="11">
        <f t="shared" si="1368"/>
        <v>1.4166666666695473</v>
      </c>
      <c r="BN333" s="11">
        <f t="shared" si="1369"/>
        <v>-2.2499999999977263</v>
      </c>
      <c r="BO333" s="11">
        <f t="shared" si="1370"/>
        <v>-4.000000000003336</v>
      </c>
      <c r="BP333" s="11">
        <f t="shared" si="1371"/>
        <v>-0.40000000000327418</v>
      </c>
      <c r="BQ333" s="1">
        <v>1</v>
      </c>
      <c r="BR333" s="11">
        <f t="shared" si="1372"/>
        <v>1.5000000000003046</v>
      </c>
      <c r="BS333" s="11">
        <f t="shared" si="1373"/>
        <v>-6.125000000007657</v>
      </c>
      <c r="BT333" s="11">
        <f t="shared" si="1374"/>
        <v>0.80000000000327454</v>
      </c>
      <c r="BU333" s="11">
        <f t="shared" si="1375"/>
        <v>-1.2499999999993427</v>
      </c>
      <c r="BV333" s="11">
        <f t="shared" si="1376"/>
        <v>-0.79999999999806004</v>
      </c>
      <c r="BY333" s="126"/>
      <c r="BZ333" s="126"/>
      <c r="CB333" s="1">
        <f t="shared" si="1377"/>
        <v>1</v>
      </c>
      <c r="CC333" s="1">
        <f t="shared" si="1378"/>
        <v>1</v>
      </c>
      <c r="CD333" s="1">
        <f t="shared" si="1379"/>
        <v>1</v>
      </c>
      <c r="CE333" s="126">
        <f t="shared" si="1511"/>
        <v>1</v>
      </c>
      <c r="CF333" s="1">
        <f t="shared" si="1380"/>
        <v>1</v>
      </c>
      <c r="CG333" s="1">
        <f t="shared" si="1381"/>
        <v>1</v>
      </c>
      <c r="CH333" s="1" t="str">
        <f t="shared" si="1512"/>
        <v/>
      </c>
      <c r="CI333" s="1">
        <f t="shared" si="1382"/>
        <v>0</v>
      </c>
      <c r="CJ333" s="1">
        <f t="shared" si="1383"/>
        <v>0</v>
      </c>
      <c r="CK333" s="1" t="str">
        <f t="shared" si="1384"/>
        <v/>
      </c>
      <c r="CL333" s="1">
        <f t="shared" si="1385"/>
        <v>0</v>
      </c>
      <c r="CM333" s="1" t="str">
        <f t="shared" si="1386"/>
        <v/>
      </c>
      <c r="CN333" s="1" t="str">
        <f t="shared" si="1345"/>
        <v/>
      </c>
      <c r="CO333" s="1">
        <f t="shared" si="1346"/>
        <v>0</v>
      </c>
      <c r="CP333" s="1">
        <f t="shared" si="1347"/>
        <v>0</v>
      </c>
      <c r="CQ333" s="1" t="str">
        <f t="shared" si="1348"/>
        <v/>
      </c>
      <c r="CS333" s="1">
        <f t="shared" si="1387"/>
        <v>0</v>
      </c>
      <c r="CT333" s="1">
        <f t="shared" si="1388"/>
        <v>0</v>
      </c>
      <c r="CU333" s="1">
        <f t="shared" si="1389"/>
        <v>0</v>
      </c>
      <c r="CV333" s="126">
        <f t="shared" si="1513"/>
        <v>0</v>
      </c>
      <c r="CW333" s="1">
        <f t="shared" si="1390"/>
        <v>1</v>
      </c>
      <c r="CX333" s="1" t="str">
        <f t="shared" si="1391"/>
        <v/>
      </c>
      <c r="CY333" s="1" t="str">
        <f t="shared" si="1392"/>
        <v/>
      </c>
      <c r="CZ333" s="1" t="str">
        <f t="shared" si="1393"/>
        <v/>
      </c>
      <c r="DA333" s="1" t="str">
        <f t="shared" si="1394"/>
        <v/>
      </c>
      <c r="DB333" s="1">
        <f t="shared" si="1395"/>
        <v>1</v>
      </c>
      <c r="DC333" s="1" t="str">
        <f t="shared" si="1396"/>
        <v/>
      </c>
      <c r="DD333" s="1">
        <f t="shared" si="1397"/>
        <v>1</v>
      </c>
      <c r="DE333" s="1" t="str">
        <f t="shared" si="1349"/>
        <v/>
      </c>
      <c r="DF333" s="1"/>
      <c r="DG333" s="126">
        <f t="shared" si="1514"/>
        <v>1</v>
      </c>
      <c r="DH333" s="1">
        <f t="shared" si="1398"/>
        <v>1</v>
      </c>
      <c r="DI333" s="1">
        <f t="shared" si="1399"/>
        <v>1</v>
      </c>
      <c r="DJ333" s="1">
        <f t="shared" si="1400"/>
        <v>1</v>
      </c>
      <c r="DK333" s="1" t="str">
        <f t="shared" si="1401"/>
        <v/>
      </c>
      <c r="DL333" s="1"/>
      <c r="DM333" s="1" t="str">
        <f t="shared" si="1402"/>
        <v/>
      </c>
      <c r="DN333" s="1">
        <f t="shared" si="1403"/>
        <v>0</v>
      </c>
      <c r="DO333" s="1">
        <f t="shared" si="1404"/>
        <v>0</v>
      </c>
      <c r="DP333" s="1">
        <f t="shared" si="1405"/>
        <v>1</v>
      </c>
      <c r="DQ333" s="1">
        <f t="shared" si="1406"/>
        <v>0</v>
      </c>
      <c r="DR333" s="1">
        <f t="shared" si="1407"/>
        <v>0</v>
      </c>
      <c r="DS333" s="1">
        <f t="shared" si="1408"/>
        <v>1</v>
      </c>
      <c r="DT333" s="1">
        <f t="shared" si="1409"/>
        <v>0</v>
      </c>
      <c r="DU333" s="1">
        <f t="shared" si="1410"/>
        <v>0</v>
      </c>
      <c r="DV333" s="1">
        <f t="shared" si="1411"/>
        <v>1</v>
      </c>
      <c r="DW333" s="1">
        <f t="shared" si="1412"/>
        <v>0</v>
      </c>
      <c r="DX333" s="1" t="str">
        <f t="shared" si="1413"/>
        <v/>
      </c>
      <c r="DY333" s="1" t="str">
        <f t="shared" si="1414"/>
        <v/>
      </c>
      <c r="EA333" s="1">
        <f t="shared" si="1415"/>
        <v>1</v>
      </c>
      <c r="EB333" s="1">
        <f t="shared" si="1416"/>
        <v>1</v>
      </c>
      <c r="EC333" s="1">
        <f t="shared" si="1417"/>
        <v>1</v>
      </c>
      <c r="ED333" s="1">
        <f t="shared" si="1418"/>
        <v>1</v>
      </c>
      <c r="EF333" s="1">
        <f t="shared" si="1419"/>
        <v>1</v>
      </c>
      <c r="EG333" s="1">
        <f t="shared" si="1420"/>
        <v>1</v>
      </c>
      <c r="EH333" s="1">
        <f t="shared" si="1421"/>
        <v>1</v>
      </c>
      <c r="EI333" s="1">
        <f t="shared" si="1422"/>
        <v>1</v>
      </c>
      <c r="EK333" s="1">
        <f t="shared" si="1423"/>
        <v>1</v>
      </c>
      <c r="EL333" s="1">
        <f t="shared" si="1424"/>
        <v>1</v>
      </c>
      <c r="EM333" s="1">
        <f t="shared" si="1425"/>
        <v>1</v>
      </c>
      <c r="EO333" s="1">
        <f t="shared" si="1426"/>
        <v>1</v>
      </c>
      <c r="EP333" s="1">
        <f t="shared" si="1427"/>
        <v>1</v>
      </c>
      <c r="EQ333" s="1">
        <f t="shared" si="1428"/>
        <v>1</v>
      </c>
      <c r="ES333" s="1">
        <f t="shared" si="1429"/>
        <v>1</v>
      </c>
      <c r="ET333" s="1">
        <f t="shared" si="1430"/>
        <v>1</v>
      </c>
      <c r="EU333" s="1">
        <f t="shared" si="1431"/>
        <v>1</v>
      </c>
      <c r="EV333" s="1">
        <f t="shared" si="1432"/>
        <v>1</v>
      </c>
      <c r="EW333" s="1">
        <f t="shared" si="1433"/>
        <v>0</v>
      </c>
      <c r="EY333" s="1">
        <f t="shared" si="1434"/>
        <v>1</v>
      </c>
      <c r="EZ333" s="1">
        <f t="shared" si="1435"/>
        <v>1</v>
      </c>
      <c r="FA333" s="1">
        <f t="shared" si="1436"/>
        <v>1</v>
      </c>
      <c r="FC333" s="1">
        <f t="shared" si="1437"/>
        <v>0</v>
      </c>
      <c r="FD333" s="1" t="str">
        <f t="shared" si="1438"/>
        <v/>
      </c>
      <c r="FE333" s="1"/>
      <c r="FF333" s="1">
        <f t="shared" si="1439"/>
        <v>0</v>
      </c>
      <c r="FG333" s="1">
        <f t="shared" si="1440"/>
        <v>1</v>
      </c>
      <c r="FH333" s="1">
        <f t="shared" si="1441"/>
        <v>0</v>
      </c>
      <c r="FI333" s="1" t="str">
        <f t="shared" si="1442"/>
        <v/>
      </c>
      <c r="FJ333" s="1" t="str">
        <f t="shared" si="1443"/>
        <v/>
      </c>
      <c r="FK333" s="1" t="str">
        <f t="shared" si="1444"/>
        <v/>
      </c>
      <c r="FL333" s="1" t="str">
        <f t="shared" si="1445"/>
        <v/>
      </c>
      <c r="FN333" s="1">
        <f t="shared" si="1446"/>
        <v>1</v>
      </c>
      <c r="FO333" s="1">
        <f t="shared" si="1447"/>
        <v>0</v>
      </c>
      <c r="FP333" s="1" t="str">
        <f t="shared" si="1448"/>
        <v/>
      </c>
      <c r="FV333" s="1">
        <f t="shared" si="1515"/>
        <v>0</v>
      </c>
      <c r="FW333" s="1">
        <f t="shared" si="1516"/>
        <v>1</v>
      </c>
      <c r="FX333" s="1">
        <f t="shared" si="1517"/>
        <v>0</v>
      </c>
      <c r="GA333" s="1">
        <f t="shared" si="1449"/>
        <v>0</v>
      </c>
      <c r="GB333" s="1">
        <f t="shared" si="1450"/>
        <v>0</v>
      </c>
      <c r="GC333" s="1">
        <f t="shared" si="1451"/>
        <v>0</v>
      </c>
      <c r="GD333" s="1">
        <f t="shared" si="1452"/>
        <v>0</v>
      </c>
      <c r="GE333" s="1">
        <f t="shared" si="1453"/>
        <v>0</v>
      </c>
      <c r="GF333" s="1">
        <f t="shared" si="1454"/>
        <v>1</v>
      </c>
      <c r="GG333" s="1">
        <f t="shared" si="1455"/>
        <v>0</v>
      </c>
      <c r="GI333" s="1">
        <f t="shared" si="1456"/>
        <v>0</v>
      </c>
      <c r="GK333" s="1">
        <f t="shared" si="1457"/>
        <v>1</v>
      </c>
      <c r="GL333" s="1">
        <f t="shared" si="1458"/>
        <v>1</v>
      </c>
      <c r="GM333" s="1">
        <f t="shared" si="1459"/>
        <v>1</v>
      </c>
      <c r="GN333" s="1">
        <f t="shared" si="1460"/>
        <v>1</v>
      </c>
      <c r="GO333" s="1">
        <f t="shared" si="1461"/>
        <v>1</v>
      </c>
      <c r="GP333" s="1">
        <f t="shared" si="1462"/>
        <v>0</v>
      </c>
      <c r="GQ333" s="1">
        <f t="shared" si="1463"/>
        <v>1</v>
      </c>
      <c r="GS333" s="1">
        <f t="shared" si="1464"/>
        <v>0</v>
      </c>
      <c r="GT333" s="1">
        <f t="shared" si="1465"/>
        <v>0</v>
      </c>
      <c r="GU333" s="1">
        <f t="shared" si="1466"/>
        <v>1</v>
      </c>
      <c r="GV333" s="1">
        <f t="shared" si="1467"/>
        <v>0</v>
      </c>
      <c r="GW333" s="1">
        <f t="shared" si="1468"/>
        <v>0</v>
      </c>
      <c r="GX333" s="1">
        <f t="shared" si="1469"/>
        <v>0</v>
      </c>
      <c r="GY333" s="1">
        <f t="shared" si="1470"/>
        <v>0</v>
      </c>
      <c r="GZ333" s="1"/>
      <c r="HA333" s="1">
        <f t="shared" si="1471"/>
        <v>1</v>
      </c>
      <c r="HB333" s="1">
        <f t="shared" si="1472"/>
        <v>1</v>
      </c>
      <c r="HC333" s="1">
        <f t="shared" si="1473"/>
        <v>0</v>
      </c>
      <c r="HD333" s="1">
        <f t="shared" si="1474"/>
        <v>0</v>
      </c>
      <c r="HE333" s="1">
        <f t="shared" si="1475"/>
        <v>0</v>
      </c>
      <c r="HF333" s="1">
        <f t="shared" si="1476"/>
        <v>0</v>
      </c>
      <c r="HH333" s="1">
        <f t="shared" si="1477"/>
        <v>1</v>
      </c>
      <c r="HI333" s="1">
        <f t="shared" si="1478"/>
        <v>1</v>
      </c>
      <c r="HJ333" s="1">
        <f t="shared" si="1479"/>
        <v>1</v>
      </c>
      <c r="HK333" s="1">
        <f t="shared" si="1480"/>
        <v>1</v>
      </c>
      <c r="HL333" s="1">
        <f t="shared" si="1481"/>
        <v>0</v>
      </c>
      <c r="HM333" s="1">
        <f t="shared" si="1482"/>
        <v>0</v>
      </c>
      <c r="HO333" s="1" t="str">
        <f t="shared" si="1351"/>
        <v/>
      </c>
      <c r="HP333" s="1">
        <f t="shared" si="1352"/>
        <v>1</v>
      </c>
      <c r="HQ333" s="1" t="str">
        <f t="shared" si="1353"/>
        <v/>
      </c>
      <c r="HR333">
        <f t="shared" si="1354"/>
        <v>1</v>
      </c>
      <c r="HS333" s="1" t="str">
        <f t="shared" si="1355"/>
        <v/>
      </c>
      <c r="HT333">
        <f t="shared" si="1356"/>
        <v>1</v>
      </c>
      <c r="HU333" t="str">
        <f t="shared" si="1357"/>
        <v/>
      </c>
      <c r="HV333" s="1">
        <f t="shared" si="1358"/>
        <v>1</v>
      </c>
      <c r="HW333" s="1" t="str">
        <f t="shared" si="1359"/>
        <v/>
      </c>
      <c r="HX333" s="1">
        <f t="shared" si="1360"/>
        <v>1</v>
      </c>
      <c r="HZ333" s="1" t="str">
        <f t="shared" si="1484"/>
        <v/>
      </c>
      <c r="IA333" s="1">
        <f t="shared" si="1485"/>
        <v>0</v>
      </c>
      <c r="IB333" s="1" t="str">
        <f t="shared" si="1486"/>
        <v/>
      </c>
      <c r="IC333" s="1">
        <f t="shared" si="1487"/>
        <v>0</v>
      </c>
      <c r="ID333" s="1" t="str">
        <f t="shared" si="1488"/>
        <v/>
      </c>
      <c r="IE333" s="1">
        <f t="shared" si="1489"/>
        <v>0</v>
      </c>
      <c r="IF333" s="1" t="str">
        <f t="shared" si="1490"/>
        <v/>
      </c>
      <c r="IG333" s="1">
        <f t="shared" si="1491"/>
        <v>0</v>
      </c>
      <c r="IH333" s="1" t="str">
        <f t="shared" si="1492"/>
        <v/>
      </c>
      <c r="II333" s="1">
        <f t="shared" si="1493"/>
        <v>0</v>
      </c>
    </row>
    <row r="334" spans="1:243" x14ac:dyDescent="0.2">
      <c r="A334" s="14">
        <f t="shared" si="1483"/>
        <v>334</v>
      </c>
      <c r="C334" s="2">
        <v>42594</v>
      </c>
      <c r="G334" s="3">
        <v>109.13200000000001</v>
      </c>
      <c r="H334" s="3">
        <v>121.22199999999999</v>
      </c>
      <c r="I334" s="3">
        <v>132.16999999999999</v>
      </c>
      <c r="J334" s="4">
        <v>172.31</v>
      </c>
      <c r="P334" s="128">
        <f t="shared" si="1341"/>
        <v>3501.2500000000005</v>
      </c>
      <c r="Q334" s="5">
        <f t="shared" si="1342"/>
        <v>3894.2499999999995</v>
      </c>
      <c r="R334" s="6">
        <f t="shared" si="1343"/>
        <v>4240.9999999999991</v>
      </c>
      <c r="S334" s="7">
        <f t="shared" si="1344"/>
        <v>5535</v>
      </c>
      <c r="Y334" s="4">
        <f t="shared" si="1361"/>
        <v>2.75</v>
      </c>
      <c r="Z334" s="1">
        <f t="shared" si="1362"/>
        <v>8.4999999999995453</v>
      </c>
      <c r="AA334" s="1">
        <f t="shared" si="1363"/>
        <v>15.500000000000909</v>
      </c>
      <c r="AB334" s="1">
        <f t="shared" si="1364"/>
        <v>38</v>
      </c>
      <c r="AC334" s="1"/>
      <c r="AD334" s="1"/>
      <c r="AE334" s="126"/>
      <c r="AF334" s="126"/>
      <c r="AG334" s="126"/>
      <c r="AH334" s="4">
        <f t="shared" si="1494"/>
        <v>0.16666666666636321</v>
      </c>
      <c r="AI334" s="4">
        <f t="shared" si="1495"/>
        <v>0.40000000000027303</v>
      </c>
      <c r="AJ334" s="4">
        <f t="shared" si="1496"/>
        <v>0.8000000000010008</v>
      </c>
      <c r="AK334" s="4">
        <f t="shared" si="1497"/>
        <v>1.8333333333343944</v>
      </c>
      <c r="AL334" s="4">
        <f t="shared" si="1498"/>
        <v>0.74999999999909051</v>
      </c>
      <c r="AM334" s="4">
        <f t="shared" si="1499"/>
        <v>2.8333333333342434</v>
      </c>
      <c r="AN334" s="4">
        <f t="shared" si="1500"/>
        <v>0.30000000000091021</v>
      </c>
      <c r="AO334" s="4">
        <f t="shared" si="1501"/>
        <v>1</v>
      </c>
      <c r="AP334" s="4">
        <f t="shared" si="1502"/>
        <v>2.5000000000015161</v>
      </c>
      <c r="AQ334" s="4">
        <f t="shared" si="1503"/>
        <v>5.583333333335835</v>
      </c>
      <c r="AR334" s="4">
        <f t="shared" si="1504"/>
        <v>0.70000000000036344</v>
      </c>
      <c r="AS334" s="4">
        <f t="shared" si="1505"/>
        <v>5.5555555555100611E-2</v>
      </c>
      <c r="AT334" s="4">
        <f t="shared" si="1506"/>
        <v>0.43333333333333357</v>
      </c>
      <c r="AU334" s="1"/>
      <c r="BA334" s="11">
        <f t="shared" si="1507"/>
        <v>2.75</v>
      </c>
      <c r="BB334" s="11">
        <f t="shared" si="1508"/>
        <v>8.4999999999995453</v>
      </c>
      <c r="BC334" s="12">
        <f t="shared" si="1509"/>
        <v>15.500000000000909</v>
      </c>
      <c r="BD334" s="13">
        <f t="shared" si="1510"/>
        <v>38</v>
      </c>
      <c r="BJ334" s="11">
        <f t="shared" si="1365"/>
        <v>-0.16666666666636321</v>
      </c>
      <c r="BK334" s="11">
        <f t="shared" si="1366"/>
        <v>0.40000000000027303</v>
      </c>
      <c r="BL334" s="11">
        <f t="shared" si="1367"/>
        <v>-0.8000000000010008</v>
      </c>
      <c r="BM334" s="11">
        <f t="shared" si="1368"/>
        <v>-1.8333333333343944</v>
      </c>
      <c r="BN334" s="11">
        <f t="shared" si="1369"/>
        <v>0.74999999999909051</v>
      </c>
      <c r="BO334" s="11">
        <f t="shared" si="1370"/>
        <v>2.8333333333342434</v>
      </c>
      <c r="BP334" s="11">
        <f t="shared" si="1371"/>
        <v>0.30000000000091021</v>
      </c>
      <c r="BQ334" s="1">
        <v>1</v>
      </c>
      <c r="BR334" s="11">
        <f t="shared" si="1372"/>
        <v>-2.5000000000015161</v>
      </c>
      <c r="BS334" s="11">
        <f t="shared" si="1373"/>
        <v>5.583333333335835</v>
      </c>
      <c r="BT334" s="11">
        <f t="shared" si="1374"/>
        <v>-0.70000000000036344</v>
      </c>
      <c r="BU334" s="11">
        <f t="shared" si="1375"/>
        <v>5.5555555555100611E-2</v>
      </c>
      <c r="BV334" s="11">
        <f t="shared" si="1376"/>
        <v>0.43333333333333357</v>
      </c>
      <c r="BY334" s="126"/>
      <c r="BZ334" s="126"/>
      <c r="CB334" s="1">
        <f t="shared" si="1377"/>
        <v>1</v>
      </c>
      <c r="CC334" s="1">
        <f t="shared" si="1378"/>
        <v>1</v>
      </c>
      <c r="CD334" s="1">
        <f t="shared" si="1379"/>
        <v>1</v>
      </c>
      <c r="CE334" s="126">
        <f t="shared" si="1511"/>
        <v>1</v>
      </c>
      <c r="CF334" s="1">
        <f t="shared" si="1380"/>
        <v>1</v>
      </c>
      <c r="CG334" s="1">
        <f t="shared" si="1381"/>
        <v>1</v>
      </c>
      <c r="CH334" s="1" t="str">
        <f t="shared" si="1512"/>
        <v/>
      </c>
      <c r="CI334" s="1">
        <f t="shared" si="1382"/>
        <v>0</v>
      </c>
      <c r="CJ334" s="1">
        <f t="shared" si="1383"/>
        <v>0</v>
      </c>
      <c r="CK334" s="1" t="str">
        <f t="shared" si="1384"/>
        <v/>
      </c>
      <c r="CL334" s="1">
        <f t="shared" si="1385"/>
        <v>0</v>
      </c>
      <c r="CM334" s="1" t="str">
        <f t="shared" si="1386"/>
        <v/>
      </c>
      <c r="CN334" s="1" t="str">
        <f t="shared" si="1345"/>
        <v/>
      </c>
      <c r="CO334" s="1">
        <f t="shared" si="1346"/>
        <v>0</v>
      </c>
      <c r="CP334" s="1">
        <f t="shared" si="1347"/>
        <v>0</v>
      </c>
      <c r="CQ334" s="1" t="str">
        <f t="shared" si="1348"/>
        <v/>
      </c>
      <c r="CS334" s="1">
        <f t="shared" si="1387"/>
        <v>0</v>
      </c>
      <c r="CT334" s="1">
        <f t="shared" si="1388"/>
        <v>0</v>
      </c>
      <c r="CU334" s="1">
        <f t="shared" si="1389"/>
        <v>0</v>
      </c>
      <c r="CV334" s="126">
        <f t="shared" si="1513"/>
        <v>0</v>
      </c>
      <c r="CW334" s="1">
        <f t="shared" si="1390"/>
        <v>1</v>
      </c>
      <c r="CX334" s="1" t="str">
        <f t="shared" si="1391"/>
        <v/>
      </c>
      <c r="CY334" s="1" t="str">
        <f t="shared" si="1392"/>
        <v/>
      </c>
      <c r="CZ334" s="1" t="str">
        <f t="shared" si="1393"/>
        <v/>
      </c>
      <c r="DA334" s="1" t="str">
        <f t="shared" si="1394"/>
        <v/>
      </c>
      <c r="DB334" s="1">
        <f t="shared" si="1395"/>
        <v>1</v>
      </c>
      <c r="DC334" s="1" t="str">
        <f t="shared" si="1396"/>
        <v/>
      </c>
      <c r="DD334" s="1">
        <f t="shared" si="1397"/>
        <v>1</v>
      </c>
      <c r="DE334" s="1" t="str">
        <f t="shared" si="1349"/>
        <v/>
      </c>
      <c r="DF334" s="1"/>
      <c r="DG334" s="126">
        <f t="shared" si="1514"/>
        <v>1</v>
      </c>
      <c r="DH334" s="1">
        <f t="shared" si="1398"/>
        <v>1</v>
      </c>
      <c r="DI334" s="1">
        <f t="shared" si="1399"/>
        <v>1</v>
      </c>
      <c r="DJ334" s="1">
        <f t="shared" si="1400"/>
        <v>1</v>
      </c>
      <c r="DK334" s="1" t="str">
        <f t="shared" si="1401"/>
        <v/>
      </c>
      <c r="DL334" s="1"/>
      <c r="DM334" s="1" t="str">
        <f t="shared" si="1402"/>
        <v/>
      </c>
      <c r="DN334" s="1">
        <f t="shared" si="1403"/>
        <v>0</v>
      </c>
      <c r="DO334" s="1">
        <f t="shared" si="1404"/>
        <v>0</v>
      </c>
      <c r="DP334" s="1">
        <f t="shared" si="1405"/>
        <v>1</v>
      </c>
      <c r="DQ334" s="1">
        <f t="shared" si="1406"/>
        <v>0</v>
      </c>
      <c r="DR334" s="1">
        <f t="shared" si="1407"/>
        <v>0</v>
      </c>
      <c r="DS334" s="1">
        <f t="shared" si="1408"/>
        <v>1</v>
      </c>
      <c r="DT334" s="1">
        <f t="shared" si="1409"/>
        <v>0</v>
      </c>
      <c r="DU334" s="1">
        <f t="shared" si="1410"/>
        <v>0</v>
      </c>
      <c r="DV334" s="1">
        <f t="shared" si="1411"/>
        <v>1</v>
      </c>
      <c r="DW334" s="1">
        <f t="shared" si="1412"/>
        <v>0</v>
      </c>
      <c r="DX334" s="1" t="str">
        <f t="shared" si="1413"/>
        <v/>
      </c>
      <c r="DY334" s="1" t="str">
        <f t="shared" si="1414"/>
        <v/>
      </c>
      <c r="EA334" s="1">
        <f t="shared" si="1415"/>
        <v>1</v>
      </c>
      <c r="EB334" s="1">
        <f t="shared" si="1416"/>
        <v>1</v>
      </c>
      <c r="EC334" s="1">
        <f t="shared" si="1417"/>
        <v>1</v>
      </c>
      <c r="ED334" s="1">
        <f t="shared" si="1418"/>
        <v>1</v>
      </c>
      <c r="EF334" s="1">
        <f t="shared" si="1419"/>
        <v>1</v>
      </c>
      <c r="EG334" s="1">
        <f t="shared" si="1420"/>
        <v>1</v>
      </c>
      <c r="EH334" s="1">
        <f t="shared" si="1421"/>
        <v>1</v>
      </c>
      <c r="EI334" s="1">
        <f t="shared" si="1422"/>
        <v>1</v>
      </c>
      <c r="EK334" s="1">
        <f t="shared" si="1423"/>
        <v>1</v>
      </c>
      <c r="EL334" s="1">
        <f t="shared" si="1424"/>
        <v>1</v>
      </c>
      <c r="EM334" s="1">
        <f t="shared" si="1425"/>
        <v>1</v>
      </c>
      <c r="EO334" s="1">
        <f t="shared" si="1426"/>
        <v>1</v>
      </c>
      <c r="EP334" s="1">
        <f t="shared" si="1427"/>
        <v>1</v>
      </c>
      <c r="EQ334" s="1">
        <f t="shared" si="1428"/>
        <v>1</v>
      </c>
      <c r="ES334" s="1">
        <f t="shared" si="1429"/>
        <v>1</v>
      </c>
      <c r="ET334" s="1">
        <f t="shared" si="1430"/>
        <v>1</v>
      </c>
      <c r="EU334" s="1">
        <f t="shared" si="1431"/>
        <v>1</v>
      </c>
      <c r="EV334" s="1">
        <f t="shared" si="1432"/>
        <v>1</v>
      </c>
      <c r="EW334" s="1">
        <f t="shared" si="1433"/>
        <v>0</v>
      </c>
      <c r="EY334" s="1">
        <f t="shared" si="1434"/>
        <v>1</v>
      </c>
      <c r="EZ334" s="1">
        <f t="shared" si="1435"/>
        <v>1</v>
      </c>
      <c r="FA334" s="1">
        <f t="shared" si="1436"/>
        <v>1</v>
      </c>
      <c r="FC334" s="1">
        <f t="shared" si="1437"/>
        <v>0</v>
      </c>
      <c r="FD334" s="1" t="str">
        <f t="shared" si="1438"/>
        <v/>
      </c>
      <c r="FE334" s="1"/>
      <c r="FF334" s="1">
        <f t="shared" si="1439"/>
        <v>0</v>
      </c>
      <c r="FG334" s="1">
        <f t="shared" si="1440"/>
        <v>1</v>
      </c>
      <c r="FH334" s="1">
        <f t="shared" si="1441"/>
        <v>0</v>
      </c>
      <c r="FI334" s="1" t="str">
        <f t="shared" si="1442"/>
        <v/>
      </c>
      <c r="FJ334" s="1" t="str">
        <f t="shared" si="1443"/>
        <v/>
      </c>
      <c r="FK334" s="1" t="str">
        <f t="shared" si="1444"/>
        <v/>
      </c>
      <c r="FL334" s="1" t="str">
        <f t="shared" si="1445"/>
        <v/>
      </c>
      <c r="FN334" s="1" t="str">
        <f t="shared" si="1446"/>
        <v/>
      </c>
      <c r="FO334" s="1" t="str">
        <f t="shared" si="1447"/>
        <v/>
      </c>
      <c r="FP334" s="1" t="str">
        <f t="shared" si="1448"/>
        <v/>
      </c>
      <c r="FV334" s="1">
        <f t="shared" si="1515"/>
        <v>0</v>
      </c>
      <c r="FW334" s="1">
        <f t="shared" si="1516"/>
        <v>1</v>
      </c>
      <c r="FX334" s="1">
        <f t="shared" si="1517"/>
        <v>0</v>
      </c>
      <c r="GA334" s="1">
        <f t="shared" si="1449"/>
        <v>0</v>
      </c>
      <c r="GB334" s="1">
        <f t="shared" si="1450"/>
        <v>0</v>
      </c>
      <c r="GC334" s="1">
        <f t="shared" si="1451"/>
        <v>0</v>
      </c>
      <c r="GD334" s="1">
        <f t="shared" si="1452"/>
        <v>0</v>
      </c>
      <c r="GE334" s="1">
        <f t="shared" si="1453"/>
        <v>0</v>
      </c>
      <c r="GF334" s="1">
        <f t="shared" si="1454"/>
        <v>1</v>
      </c>
      <c r="GG334" s="1">
        <f t="shared" si="1455"/>
        <v>0</v>
      </c>
      <c r="GI334" s="1">
        <f t="shared" si="1456"/>
        <v>0</v>
      </c>
      <c r="GK334" s="1">
        <f t="shared" si="1457"/>
        <v>1</v>
      </c>
      <c r="GL334" s="1">
        <f t="shared" si="1458"/>
        <v>1</v>
      </c>
      <c r="GM334" s="1">
        <f t="shared" si="1459"/>
        <v>1</v>
      </c>
      <c r="GN334" s="1">
        <f t="shared" si="1460"/>
        <v>1</v>
      </c>
      <c r="GO334" s="1">
        <f t="shared" si="1461"/>
        <v>1</v>
      </c>
      <c r="GP334" s="1">
        <f t="shared" si="1462"/>
        <v>0</v>
      </c>
      <c r="GQ334" s="1">
        <f t="shared" si="1463"/>
        <v>1</v>
      </c>
      <c r="GS334" s="1">
        <f t="shared" si="1464"/>
        <v>0</v>
      </c>
      <c r="GT334" s="1" t="str">
        <f t="shared" si="1465"/>
        <v/>
      </c>
      <c r="GU334" s="1">
        <f t="shared" si="1466"/>
        <v>1</v>
      </c>
      <c r="GV334" s="1">
        <f t="shared" si="1467"/>
        <v>1</v>
      </c>
      <c r="GW334" s="1">
        <f t="shared" si="1468"/>
        <v>0</v>
      </c>
      <c r="GX334" s="1">
        <f t="shared" si="1469"/>
        <v>0</v>
      </c>
      <c r="GY334" s="1">
        <f t="shared" si="1470"/>
        <v>0</v>
      </c>
      <c r="GZ334" s="1"/>
      <c r="HA334" s="1">
        <f t="shared" si="1471"/>
        <v>1</v>
      </c>
      <c r="HB334" s="1">
        <f t="shared" si="1472"/>
        <v>0</v>
      </c>
      <c r="HC334" s="1">
        <f t="shared" si="1473"/>
        <v>0</v>
      </c>
      <c r="HD334" s="1">
        <f t="shared" si="1474"/>
        <v>0</v>
      </c>
      <c r="HE334" s="1">
        <f t="shared" si="1475"/>
        <v>0</v>
      </c>
      <c r="HF334" s="1">
        <f t="shared" si="1476"/>
        <v>0</v>
      </c>
      <c r="HH334" s="1">
        <f t="shared" si="1477"/>
        <v>1</v>
      </c>
      <c r="HI334" s="1">
        <f t="shared" si="1478"/>
        <v>1</v>
      </c>
      <c r="HJ334" s="1">
        <f t="shared" si="1479"/>
        <v>1</v>
      </c>
      <c r="HK334" s="1">
        <f t="shared" si="1480"/>
        <v>0</v>
      </c>
      <c r="HL334" s="1">
        <f t="shared" si="1481"/>
        <v>0</v>
      </c>
      <c r="HM334" s="1">
        <f t="shared" si="1482"/>
        <v>0</v>
      </c>
      <c r="HO334" s="1">
        <f t="shared" si="1351"/>
        <v>1</v>
      </c>
      <c r="HP334" s="1" t="str">
        <f t="shared" si="1352"/>
        <v/>
      </c>
      <c r="HQ334" s="1">
        <f t="shared" si="1353"/>
        <v>1</v>
      </c>
      <c r="HR334" t="str">
        <f t="shared" si="1354"/>
        <v/>
      </c>
      <c r="HS334" s="1">
        <f t="shared" si="1355"/>
        <v>1</v>
      </c>
      <c r="HT334" t="str">
        <f t="shared" si="1356"/>
        <v/>
      </c>
      <c r="HU334">
        <f t="shared" si="1357"/>
        <v>1</v>
      </c>
      <c r="HV334" s="1" t="str">
        <f t="shared" si="1358"/>
        <v/>
      </c>
      <c r="HW334" s="1" t="str">
        <f t="shared" si="1359"/>
        <v/>
      </c>
      <c r="HX334" s="1" t="str">
        <f t="shared" si="1360"/>
        <v/>
      </c>
      <c r="HZ334" s="1">
        <f t="shared" si="1484"/>
        <v>0</v>
      </c>
      <c r="IA334" s="1" t="str">
        <f t="shared" si="1485"/>
        <v/>
      </c>
      <c r="IB334" s="1">
        <f t="shared" si="1486"/>
        <v>0</v>
      </c>
      <c r="IC334" s="1" t="str">
        <f t="shared" si="1487"/>
        <v/>
      </c>
      <c r="ID334" s="1">
        <f t="shared" si="1488"/>
        <v>0</v>
      </c>
      <c r="IE334" s="1" t="str">
        <f t="shared" si="1489"/>
        <v/>
      </c>
      <c r="IF334" s="1">
        <f t="shared" si="1490"/>
        <v>0</v>
      </c>
      <c r="IG334" s="1" t="str">
        <f t="shared" si="1491"/>
        <v/>
      </c>
      <c r="IH334" s="1" t="str">
        <f t="shared" si="1492"/>
        <v/>
      </c>
      <c r="II334" s="1" t="str">
        <f t="shared" si="1493"/>
        <v/>
      </c>
    </row>
    <row r="335" spans="1:243" x14ac:dyDescent="0.2">
      <c r="A335" s="14">
        <f t="shared" si="1483"/>
        <v>335</v>
      </c>
      <c r="C335" s="2">
        <v>42597</v>
      </c>
      <c r="G335" s="3">
        <v>109.12</v>
      </c>
      <c r="H335" s="3">
        <v>121.175</v>
      </c>
      <c r="I335" s="3">
        <v>132.07499999999999</v>
      </c>
      <c r="J335" s="4">
        <v>171.21</v>
      </c>
      <c r="P335" s="128">
        <f t="shared" si="1341"/>
        <v>3500.0000000000005</v>
      </c>
      <c r="Q335" s="5">
        <f t="shared" si="1342"/>
        <v>3889.4999999999995</v>
      </c>
      <c r="R335" s="6">
        <f t="shared" si="1343"/>
        <v>4231.4999999999991</v>
      </c>
      <c r="S335" s="7">
        <f t="shared" si="1344"/>
        <v>5493.0000000000009</v>
      </c>
      <c r="Y335" s="4">
        <f t="shared" si="1361"/>
        <v>1.25</v>
      </c>
      <c r="Z335" s="1">
        <f t="shared" si="1362"/>
        <v>4.75</v>
      </c>
      <c r="AA335" s="1">
        <f t="shared" si="1363"/>
        <v>9.5</v>
      </c>
      <c r="AB335" s="1">
        <f t="shared" si="1364"/>
        <v>41.999999999999091</v>
      </c>
      <c r="AC335" s="1"/>
      <c r="AD335" s="1"/>
      <c r="AE335" s="126"/>
      <c r="AF335" s="126"/>
      <c r="AG335" s="126"/>
      <c r="AH335" s="4">
        <f t="shared" si="1494"/>
        <v>0.66666666666666652</v>
      </c>
      <c r="AI335" s="4">
        <f t="shared" si="1495"/>
        <v>0.35000000000000009</v>
      </c>
      <c r="AJ335" s="4">
        <f t="shared" si="1496"/>
        <v>0.95000000000000018</v>
      </c>
      <c r="AK335" s="4">
        <f t="shared" si="1497"/>
        <v>1.583333333333333</v>
      </c>
      <c r="AL335" s="4">
        <f t="shared" si="1498"/>
        <v>0</v>
      </c>
      <c r="AM335" s="4">
        <f t="shared" si="1499"/>
        <v>4.4999999999996962</v>
      </c>
      <c r="AN335" s="4">
        <f t="shared" si="1500"/>
        <v>7.2999999999996348</v>
      </c>
      <c r="AO335" s="4">
        <f t="shared" si="1501"/>
        <v>1</v>
      </c>
      <c r="AP335" s="4">
        <f t="shared" si="1502"/>
        <v>0.99999999999999956</v>
      </c>
      <c r="AQ335" s="4">
        <f t="shared" si="1503"/>
        <v>2.1249999999996967</v>
      </c>
      <c r="AR335" s="4">
        <f t="shared" si="1504"/>
        <v>1.2999999999999998</v>
      </c>
      <c r="AS335" s="4">
        <f t="shared" si="1505"/>
        <v>4.5833333333331314</v>
      </c>
      <c r="AT335" s="4">
        <f t="shared" si="1506"/>
        <v>3.0999999999998789</v>
      </c>
      <c r="AU335" s="1"/>
      <c r="BA335" s="11">
        <f t="shared" si="1507"/>
        <v>-1.25</v>
      </c>
      <c r="BB335" s="11">
        <f t="shared" si="1508"/>
        <v>-4.75</v>
      </c>
      <c r="BC335" s="12">
        <f t="shared" si="1509"/>
        <v>-9.5</v>
      </c>
      <c r="BD335" s="13">
        <f t="shared" si="1510"/>
        <v>-41.999999999999091</v>
      </c>
      <c r="BJ335" s="11">
        <f t="shared" si="1365"/>
        <v>0.66666666666666652</v>
      </c>
      <c r="BK335" s="11">
        <f t="shared" si="1366"/>
        <v>0.35000000000000009</v>
      </c>
      <c r="BL335" s="11">
        <f t="shared" si="1367"/>
        <v>0.95000000000000018</v>
      </c>
      <c r="BM335" s="11">
        <f t="shared" si="1368"/>
        <v>1.583333333333333</v>
      </c>
      <c r="BN335" s="11">
        <f t="shared" si="1369"/>
        <v>0</v>
      </c>
      <c r="BO335" s="11">
        <f t="shared" si="1370"/>
        <v>4.4999999999996962</v>
      </c>
      <c r="BP335" s="11">
        <f t="shared" si="1371"/>
        <v>7.2999999999996348</v>
      </c>
      <c r="BQ335" s="1">
        <v>1</v>
      </c>
      <c r="BR335" s="11">
        <f t="shared" si="1372"/>
        <v>0.99999999999999956</v>
      </c>
      <c r="BS335" s="11">
        <f t="shared" si="1373"/>
        <v>2.1249999999996967</v>
      </c>
      <c r="BT335" s="11">
        <f t="shared" si="1374"/>
        <v>1.2999999999999998</v>
      </c>
      <c r="BU335" s="11">
        <f t="shared" si="1375"/>
        <v>4.5833333333331314</v>
      </c>
      <c r="BV335" s="11">
        <f t="shared" si="1376"/>
        <v>3.0999999999998789</v>
      </c>
      <c r="BY335" s="126"/>
      <c r="BZ335" s="126"/>
      <c r="CB335" s="1">
        <f t="shared" si="1377"/>
        <v>0</v>
      </c>
      <c r="CC335" s="1">
        <f t="shared" si="1378"/>
        <v>0</v>
      </c>
      <c r="CD335" s="1">
        <f t="shared" si="1379"/>
        <v>0</v>
      </c>
      <c r="CE335" s="126">
        <f t="shared" si="1511"/>
        <v>0</v>
      </c>
      <c r="CF335" s="1">
        <f t="shared" si="1380"/>
        <v>0</v>
      </c>
      <c r="CG335" s="1" t="str">
        <f t="shared" si="1381"/>
        <v/>
      </c>
      <c r="CH335" s="1">
        <f t="shared" si="1512"/>
        <v>1</v>
      </c>
      <c r="CI335" s="1">
        <f t="shared" si="1382"/>
        <v>1</v>
      </c>
      <c r="CJ335" s="1" t="str">
        <f t="shared" si="1383"/>
        <v/>
      </c>
      <c r="CK335" s="1" t="str">
        <f t="shared" si="1384"/>
        <v/>
      </c>
      <c r="CL335" s="1">
        <f t="shared" si="1385"/>
        <v>1</v>
      </c>
      <c r="CM335" s="1">
        <f t="shared" si="1386"/>
        <v>1</v>
      </c>
      <c r="CN335" s="1">
        <f t="shared" si="1345"/>
        <v>1</v>
      </c>
      <c r="CO335" s="1" t="str">
        <f t="shared" si="1346"/>
        <v/>
      </c>
      <c r="CP335" s="1" t="str">
        <f t="shared" si="1347"/>
        <v/>
      </c>
      <c r="CQ335" s="1">
        <f t="shared" si="1348"/>
        <v>1</v>
      </c>
      <c r="CS335" s="1">
        <f t="shared" si="1387"/>
        <v>0</v>
      </c>
      <c r="CT335" s="1">
        <f t="shared" si="1388"/>
        <v>0</v>
      </c>
      <c r="CU335" s="1">
        <f t="shared" si="1389"/>
        <v>0</v>
      </c>
      <c r="CV335" s="126">
        <f t="shared" si="1513"/>
        <v>0</v>
      </c>
      <c r="CW335" s="1">
        <f t="shared" si="1390"/>
        <v>1</v>
      </c>
      <c r="CX335" s="1" t="str">
        <f t="shared" si="1391"/>
        <v/>
      </c>
      <c r="CY335" s="1" t="str">
        <f t="shared" si="1392"/>
        <v/>
      </c>
      <c r="CZ335" s="1" t="str">
        <f t="shared" si="1393"/>
        <v/>
      </c>
      <c r="DA335" s="1" t="str">
        <f t="shared" si="1394"/>
        <v/>
      </c>
      <c r="DB335" s="1">
        <f t="shared" si="1395"/>
        <v>0</v>
      </c>
      <c r="DC335" s="1">
        <f t="shared" si="1396"/>
        <v>1</v>
      </c>
      <c r="DD335" s="1" t="str">
        <f t="shared" si="1397"/>
        <v/>
      </c>
      <c r="DE335" s="1" t="str">
        <f t="shared" si="1349"/>
        <v/>
      </c>
      <c r="DF335" s="1"/>
      <c r="DG335" s="126">
        <f t="shared" si="1514"/>
        <v>0</v>
      </c>
      <c r="DH335" s="1">
        <f t="shared" si="1398"/>
        <v>0</v>
      </c>
      <c r="DI335" s="1">
        <f t="shared" si="1399"/>
        <v>0</v>
      </c>
      <c r="DJ335" s="1">
        <f t="shared" si="1400"/>
        <v>0</v>
      </c>
      <c r="DK335" s="1">
        <f t="shared" si="1401"/>
        <v>0</v>
      </c>
      <c r="DL335" s="1"/>
      <c r="DM335" s="1">
        <f t="shared" si="1402"/>
        <v>1</v>
      </c>
      <c r="DN335" s="1" t="str">
        <f t="shared" si="1403"/>
        <v/>
      </c>
      <c r="DO335" s="1" t="str">
        <f t="shared" si="1404"/>
        <v/>
      </c>
      <c r="DP335" s="1" t="str">
        <f t="shared" si="1405"/>
        <v/>
      </c>
      <c r="DQ335" s="1" t="str">
        <f t="shared" si="1406"/>
        <v/>
      </c>
      <c r="DR335" s="1" t="str">
        <f t="shared" si="1407"/>
        <v/>
      </c>
      <c r="DS335" s="1" t="str">
        <f t="shared" si="1408"/>
        <v/>
      </c>
      <c r="DT335" s="1" t="str">
        <f t="shared" si="1409"/>
        <v/>
      </c>
      <c r="DU335" s="1" t="str">
        <f t="shared" si="1410"/>
        <v/>
      </c>
      <c r="DV335" s="1">
        <f t="shared" si="1411"/>
        <v>0</v>
      </c>
      <c r="DW335" s="1">
        <f t="shared" si="1412"/>
        <v>0</v>
      </c>
      <c r="DX335" s="1" t="str">
        <f t="shared" si="1413"/>
        <v/>
      </c>
      <c r="DY335" s="1" t="str">
        <f t="shared" si="1414"/>
        <v/>
      </c>
      <c r="EA335" s="1">
        <f t="shared" si="1415"/>
        <v>0</v>
      </c>
      <c r="EB335" s="1">
        <f t="shared" si="1416"/>
        <v>0</v>
      </c>
      <c r="EC335" s="1">
        <f t="shared" si="1417"/>
        <v>0</v>
      </c>
      <c r="ED335" s="1">
        <f t="shared" si="1418"/>
        <v>0</v>
      </c>
      <c r="EF335" s="1">
        <f t="shared" si="1419"/>
        <v>0</v>
      </c>
      <c r="EG335" s="1">
        <f t="shared" si="1420"/>
        <v>0</v>
      </c>
      <c r="EH335" s="1">
        <f t="shared" si="1421"/>
        <v>0</v>
      </c>
      <c r="EI335" s="1">
        <f t="shared" si="1422"/>
        <v>0</v>
      </c>
      <c r="EK335" s="1">
        <f t="shared" si="1423"/>
        <v>1</v>
      </c>
      <c r="EL335" s="1">
        <f t="shared" si="1424"/>
        <v>1</v>
      </c>
      <c r="EM335" s="1">
        <f t="shared" si="1425"/>
        <v>1</v>
      </c>
      <c r="EO335" s="1">
        <f t="shared" si="1426"/>
        <v>1</v>
      </c>
      <c r="EP335" s="1">
        <f t="shared" si="1427"/>
        <v>1</v>
      </c>
      <c r="EQ335" s="1">
        <f t="shared" si="1428"/>
        <v>1</v>
      </c>
      <c r="ES335" s="1">
        <f t="shared" si="1429"/>
        <v>1</v>
      </c>
      <c r="ET335" s="1">
        <f t="shared" si="1430"/>
        <v>1</v>
      </c>
      <c r="EU335" s="1">
        <f t="shared" si="1431"/>
        <v>1</v>
      </c>
      <c r="EV335" s="1">
        <f t="shared" si="1432"/>
        <v>1</v>
      </c>
      <c r="EW335" s="1">
        <f t="shared" si="1433"/>
        <v>0</v>
      </c>
      <c r="EY335" s="1">
        <f t="shared" si="1434"/>
        <v>1</v>
      </c>
      <c r="EZ335" s="1">
        <f t="shared" si="1435"/>
        <v>1</v>
      </c>
      <c r="FA335" s="1">
        <f t="shared" si="1436"/>
        <v>1</v>
      </c>
      <c r="FC335" s="1">
        <f t="shared" si="1437"/>
        <v>1</v>
      </c>
      <c r="FD335" s="1">
        <f t="shared" si="1438"/>
        <v>1</v>
      </c>
      <c r="FE335" s="1"/>
      <c r="FF335" s="1">
        <f t="shared" si="1439"/>
        <v>1</v>
      </c>
      <c r="FG335" s="1">
        <f t="shared" si="1440"/>
        <v>1</v>
      </c>
      <c r="FH335" s="1">
        <f t="shared" si="1441"/>
        <v>1</v>
      </c>
      <c r="FI335" s="1">
        <f t="shared" si="1442"/>
        <v>0</v>
      </c>
      <c r="FJ335" s="1">
        <f t="shared" si="1443"/>
        <v>0</v>
      </c>
      <c r="FK335" s="1">
        <f t="shared" si="1444"/>
        <v>0</v>
      </c>
      <c r="FL335" s="1">
        <f t="shared" si="1445"/>
        <v>0</v>
      </c>
      <c r="FN335" s="1" t="str">
        <f t="shared" si="1446"/>
        <v/>
      </c>
      <c r="FO335" s="1" t="str">
        <f t="shared" si="1447"/>
        <v/>
      </c>
      <c r="FP335" s="1" t="str">
        <f t="shared" si="1448"/>
        <v/>
      </c>
      <c r="FV335" s="1">
        <f t="shared" si="1515"/>
        <v>1</v>
      </c>
      <c r="FW335" s="1">
        <f t="shared" si="1516"/>
        <v>0</v>
      </c>
      <c r="FX335" s="1">
        <f t="shared" si="1517"/>
        <v>1</v>
      </c>
      <c r="GA335" s="1">
        <f t="shared" si="1449"/>
        <v>0</v>
      </c>
      <c r="GB335" s="1">
        <f t="shared" si="1450"/>
        <v>0</v>
      </c>
      <c r="GC335" s="1">
        <f t="shared" si="1451"/>
        <v>0</v>
      </c>
      <c r="GD335" s="1">
        <f t="shared" si="1452"/>
        <v>0</v>
      </c>
      <c r="GE335" s="1">
        <f t="shared" si="1453"/>
        <v>1</v>
      </c>
      <c r="GF335" s="1">
        <f t="shared" si="1454"/>
        <v>1</v>
      </c>
      <c r="GG335" s="1">
        <f t="shared" si="1455"/>
        <v>1</v>
      </c>
      <c r="GI335" s="1">
        <f t="shared" si="1456"/>
        <v>1</v>
      </c>
      <c r="GK335" s="1">
        <f t="shared" si="1457"/>
        <v>0</v>
      </c>
      <c r="GL335" s="1">
        <f t="shared" si="1458"/>
        <v>0</v>
      </c>
      <c r="GM335" s="1">
        <f t="shared" si="1459"/>
        <v>0</v>
      </c>
      <c r="GN335" s="1">
        <f t="shared" si="1460"/>
        <v>0</v>
      </c>
      <c r="GO335" s="1">
        <f t="shared" si="1461"/>
        <v>1</v>
      </c>
      <c r="GP335" s="1">
        <f t="shared" si="1462"/>
        <v>1</v>
      </c>
      <c r="GQ335" s="1">
        <f t="shared" si="1463"/>
        <v>1</v>
      </c>
      <c r="GS335" s="1">
        <f t="shared" si="1464"/>
        <v>0</v>
      </c>
      <c r="GT335" s="1">
        <f t="shared" si="1465"/>
        <v>0</v>
      </c>
      <c r="GU335" s="1">
        <f t="shared" si="1466"/>
        <v>1</v>
      </c>
      <c r="GV335" s="1">
        <f t="shared" si="1467"/>
        <v>1</v>
      </c>
      <c r="GW335" s="1">
        <f t="shared" si="1468"/>
        <v>0</v>
      </c>
      <c r="GX335" s="1">
        <f t="shared" si="1469"/>
        <v>0</v>
      </c>
      <c r="GY335" s="1">
        <f t="shared" si="1470"/>
        <v>0</v>
      </c>
      <c r="GZ335" s="1"/>
      <c r="HA335" s="1">
        <f t="shared" si="1471"/>
        <v>1</v>
      </c>
      <c r="HB335" s="1">
        <f t="shared" si="1472"/>
        <v>1</v>
      </c>
      <c r="HC335" s="1">
        <f t="shared" si="1473"/>
        <v>0</v>
      </c>
      <c r="HD335" s="1">
        <f t="shared" si="1474"/>
        <v>0</v>
      </c>
      <c r="HE335" s="1">
        <f t="shared" si="1475"/>
        <v>0</v>
      </c>
      <c r="HF335" s="1">
        <f t="shared" si="1476"/>
        <v>0</v>
      </c>
      <c r="HH335" s="1">
        <f t="shared" si="1477"/>
        <v>1</v>
      </c>
      <c r="HI335" s="1">
        <f t="shared" si="1478"/>
        <v>0</v>
      </c>
      <c r="HJ335" s="1">
        <f t="shared" si="1479"/>
        <v>0</v>
      </c>
      <c r="HK335" s="1">
        <f t="shared" si="1480"/>
        <v>0</v>
      </c>
      <c r="HL335" s="1">
        <f t="shared" si="1481"/>
        <v>0</v>
      </c>
      <c r="HM335" s="1">
        <f t="shared" si="1482"/>
        <v>0</v>
      </c>
      <c r="HO335" s="1" t="str">
        <f t="shared" si="1351"/>
        <v/>
      </c>
      <c r="HP335" s="1">
        <f t="shared" si="1352"/>
        <v>1</v>
      </c>
      <c r="HQ335" s="1" t="str">
        <f t="shared" si="1353"/>
        <v/>
      </c>
      <c r="HR335">
        <f t="shared" si="1354"/>
        <v>1</v>
      </c>
      <c r="HS335" s="1" t="str">
        <f t="shared" si="1355"/>
        <v/>
      </c>
      <c r="HT335">
        <f t="shared" si="1356"/>
        <v>1</v>
      </c>
      <c r="HU335" t="str">
        <f t="shared" si="1357"/>
        <v/>
      </c>
      <c r="HV335" s="1">
        <f t="shared" si="1358"/>
        <v>1</v>
      </c>
      <c r="HW335" s="1" t="str">
        <f t="shared" si="1359"/>
        <v/>
      </c>
      <c r="HX335" s="1" t="str">
        <f t="shared" si="1360"/>
        <v/>
      </c>
      <c r="HZ335" s="1" t="str">
        <f t="shared" si="1484"/>
        <v/>
      </c>
      <c r="IA335" s="1">
        <f t="shared" si="1485"/>
        <v>1</v>
      </c>
      <c r="IB335" s="1" t="str">
        <f t="shared" si="1486"/>
        <v/>
      </c>
      <c r="IC335" s="1">
        <f t="shared" si="1487"/>
        <v>1</v>
      </c>
      <c r="ID335" s="1" t="str">
        <f t="shared" si="1488"/>
        <v/>
      </c>
      <c r="IE335" s="1">
        <f t="shared" si="1489"/>
        <v>1</v>
      </c>
      <c r="IF335" s="1" t="str">
        <f t="shared" si="1490"/>
        <v/>
      </c>
      <c r="IG335" s="1">
        <f t="shared" si="1491"/>
        <v>1</v>
      </c>
      <c r="IH335" s="1" t="str">
        <f t="shared" si="1492"/>
        <v/>
      </c>
      <c r="II335" s="1" t="str">
        <f t="shared" si="1493"/>
        <v/>
      </c>
    </row>
    <row r="336" spans="1:243" x14ac:dyDescent="0.2">
      <c r="A336" s="14">
        <f t="shared" si="1483"/>
        <v>336</v>
      </c>
      <c r="C336" s="2">
        <v>42598</v>
      </c>
      <c r="G336" s="3">
        <v>109.102</v>
      </c>
      <c r="H336" s="3">
        <v>121.127</v>
      </c>
      <c r="I336" s="3">
        <v>131.315</v>
      </c>
      <c r="J336" s="4">
        <v>171.06</v>
      </c>
      <c r="P336" s="128">
        <f t="shared" si="1341"/>
        <v>3498.2500000000005</v>
      </c>
      <c r="Q336" s="5">
        <f t="shared" si="1342"/>
        <v>3884.7499999999995</v>
      </c>
      <c r="R336" s="6">
        <f t="shared" si="1343"/>
        <v>4223.5</v>
      </c>
      <c r="S336" s="7">
        <f t="shared" si="1344"/>
        <v>5478</v>
      </c>
      <c r="Y336" s="4">
        <f t="shared" si="1361"/>
        <v>1.75</v>
      </c>
      <c r="Z336" s="1">
        <f t="shared" si="1362"/>
        <v>4.75</v>
      </c>
      <c r="AA336" s="1">
        <f t="shared" si="1363"/>
        <v>7.9999999999990905</v>
      </c>
      <c r="AB336" s="1">
        <f t="shared" si="1364"/>
        <v>15.000000000000909</v>
      </c>
      <c r="AC336" s="1"/>
      <c r="AD336" s="1"/>
      <c r="AE336" s="126"/>
      <c r="AF336" s="126"/>
      <c r="AG336" s="126"/>
      <c r="AH336" s="4">
        <f t="shared" si="1494"/>
        <v>0.33333333333333348</v>
      </c>
      <c r="AI336" s="4">
        <f t="shared" si="1495"/>
        <v>0.64999999999999991</v>
      </c>
      <c r="AJ336" s="4">
        <f t="shared" si="1496"/>
        <v>4.9999999999454481E-2</v>
      </c>
      <c r="AK336" s="4">
        <f t="shared" si="1497"/>
        <v>0.5833333333327273</v>
      </c>
      <c r="AL336" s="4">
        <f t="shared" si="1498"/>
        <v>0.75000000000045475</v>
      </c>
      <c r="AM336" s="4">
        <f t="shared" si="1499"/>
        <v>2.9999999999987876</v>
      </c>
      <c r="AN336" s="4">
        <f t="shared" si="1500"/>
        <v>1.9999999999987264</v>
      </c>
      <c r="AO336" s="4">
        <f t="shared" si="1501"/>
        <v>1</v>
      </c>
      <c r="AP336" s="4">
        <f t="shared" si="1502"/>
        <v>1.6666666666660606</v>
      </c>
      <c r="AQ336" s="4">
        <f t="shared" si="1503"/>
        <v>3.8749999999978786</v>
      </c>
      <c r="AR336" s="4">
        <f t="shared" si="1504"/>
        <v>0.30000000000036398</v>
      </c>
      <c r="AS336" s="4">
        <f t="shared" si="1505"/>
        <v>1.4166666666664645</v>
      </c>
      <c r="AT336" s="4">
        <f t="shared" si="1506"/>
        <v>1.4999999999998788</v>
      </c>
      <c r="AU336" s="1"/>
      <c r="BA336" s="11">
        <f t="shared" si="1507"/>
        <v>-1.75</v>
      </c>
      <c r="BB336" s="11">
        <f t="shared" si="1508"/>
        <v>-4.75</v>
      </c>
      <c r="BC336" s="12">
        <f t="shared" si="1509"/>
        <v>-7.9999999999990905</v>
      </c>
      <c r="BD336" s="13">
        <f t="shared" si="1510"/>
        <v>-15.000000000000909</v>
      </c>
      <c r="BJ336" s="11">
        <f t="shared" si="1365"/>
        <v>-0.33333333333333348</v>
      </c>
      <c r="BK336" s="11">
        <f t="shared" si="1366"/>
        <v>-0.64999999999999991</v>
      </c>
      <c r="BL336" s="11">
        <f t="shared" si="1367"/>
        <v>4.9999999999454481E-2</v>
      </c>
      <c r="BM336" s="11">
        <f t="shared" si="1368"/>
        <v>0.5833333333327273</v>
      </c>
      <c r="BN336" s="11">
        <f t="shared" si="1369"/>
        <v>-0.75000000000045475</v>
      </c>
      <c r="BO336" s="11">
        <f t="shared" si="1370"/>
        <v>-2.9999999999987876</v>
      </c>
      <c r="BP336" s="11">
        <f t="shared" si="1371"/>
        <v>-1.9999999999987264</v>
      </c>
      <c r="BQ336" s="1">
        <v>1</v>
      </c>
      <c r="BR336" s="11">
        <f t="shared" si="1372"/>
        <v>1.6666666666660606</v>
      </c>
      <c r="BS336" s="11">
        <f t="shared" si="1373"/>
        <v>-3.8749999999978786</v>
      </c>
      <c r="BT336" s="11">
        <f t="shared" si="1374"/>
        <v>-0.30000000000036398</v>
      </c>
      <c r="BU336" s="11">
        <f t="shared" si="1375"/>
        <v>-1.4166666666664645</v>
      </c>
      <c r="BV336" s="11">
        <f t="shared" si="1376"/>
        <v>-1.4999999999998788</v>
      </c>
      <c r="BY336" s="126"/>
      <c r="BZ336" s="126"/>
      <c r="CB336" s="1">
        <f t="shared" si="1377"/>
        <v>1</v>
      </c>
      <c r="CC336" s="1">
        <f t="shared" si="1378"/>
        <v>1</v>
      </c>
      <c r="CD336" s="1">
        <f t="shared" si="1379"/>
        <v>1</v>
      </c>
      <c r="CE336" s="126">
        <f t="shared" si="1511"/>
        <v>1</v>
      </c>
      <c r="CF336" s="1">
        <f t="shared" si="1380"/>
        <v>1</v>
      </c>
      <c r="CG336" s="1">
        <f t="shared" si="1381"/>
        <v>1</v>
      </c>
      <c r="CH336" s="1" t="str">
        <f t="shared" si="1512"/>
        <v/>
      </c>
      <c r="CI336" s="1">
        <f t="shared" si="1382"/>
        <v>0</v>
      </c>
      <c r="CJ336" s="1">
        <f t="shared" si="1383"/>
        <v>0</v>
      </c>
      <c r="CK336" s="1" t="str">
        <f t="shared" si="1384"/>
        <v/>
      </c>
      <c r="CL336" s="1">
        <f t="shared" si="1385"/>
        <v>0</v>
      </c>
      <c r="CM336" s="1" t="str">
        <f t="shared" si="1386"/>
        <v/>
      </c>
      <c r="CN336" s="1" t="str">
        <f t="shared" si="1345"/>
        <v/>
      </c>
      <c r="CO336" s="1">
        <f t="shared" si="1346"/>
        <v>0</v>
      </c>
      <c r="CP336" s="1">
        <f t="shared" si="1347"/>
        <v>0</v>
      </c>
      <c r="CQ336" s="1" t="str">
        <f t="shared" si="1348"/>
        <v/>
      </c>
      <c r="CS336" s="1">
        <f t="shared" si="1387"/>
        <v>0</v>
      </c>
      <c r="CT336" s="1">
        <f t="shared" si="1388"/>
        <v>0</v>
      </c>
      <c r="CU336" s="1">
        <f t="shared" si="1389"/>
        <v>0</v>
      </c>
      <c r="CV336" s="126">
        <f t="shared" si="1513"/>
        <v>0</v>
      </c>
      <c r="CW336" s="1">
        <f t="shared" si="1390"/>
        <v>1</v>
      </c>
      <c r="CX336" s="1" t="str">
        <f t="shared" si="1391"/>
        <v/>
      </c>
      <c r="CY336" s="1" t="str">
        <f t="shared" si="1392"/>
        <v/>
      </c>
      <c r="CZ336" s="1" t="str">
        <f t="shared" si="1393"/>
        <v/>
      </c>
      <c r="DA336" s="1" t="str">
        <f t="shared" si="1394"/>
        <v/>
      </c>
      <c r="DB336" s="1">
        <f t="shared" si="1395"/>
        <v>1</v>
      </c>
      <c r="DC336" s="1" t="str">
        <f t="shared" si="1396"/>
        <v/>
      </c>
      <c r="DD336" s="1">
        <f t="shared" si="1397"/>
        <v>1</v>
      </c>
      <c r="DE336" s="1" t="str">
        <f t="shared" si="1349"/>
        <v/>
      </c>
      <c r="DF336" s="1"/>
      <c r="DG336" s="126">
        <f t="shared" si="1514"/>
        <v>1</v>
      </c>
      <c r="DH336" s="1">
        <f t="shared" si="1398"/>
        <v>1</v>
      </c>
      <c r="DI336" s="1">
        <f t="shared" si="1399"/>
        <v>1</v>
      </c>
      <c r="DJ336" s="1">
        <f t="shared" si="1400"/>
        <v>1</v>
      </c>
      <c r="DK336" s="1" t="str">
        <f t="shared" si="1401"/>
        <v/>
      </c>
      <c r="DL336" s="1"/>
      <c r="DM336" s="1" t="str">
        <f t="shared" si="1402"/>
        <v/>
      </c>
      <c r="DN336" s="1">
        <f t="shared" si="1403"/>
        <v>0</v>
      </c>
      <c r="DO336" s="1">
        <f t="shared" si="1404"/>
        <v>0</v>
      </c>
      <c r="DP336" s="1">
        <f t="shared" si="1405"/>
        <v>1</v>
      </c>
      <c r="DQ336" s="1">
        <f t="shared" si="1406"/>
        <v>0</v>
      </c>
      <c r="DR336" s="1">
        <f t="shared" si="1407"/>
        <v>0</v>
      </c>
      <c r="DS336" s="1">
        <f t="shared" si="1408"/>
        <v>0</v>
      </c>
      <c r="DT336" s="1">
        <f t="shared" si="1409"/>
        <v>0</v>
      </c>
      <c r="DU336" s="1">
        <f t="shared" si="1410"/>
        <v>0</v>
      </c>
      <c r="DV336" s="1">
        <f t="shared" si="1411"/>
        <v>1</v>
      </c>
      <c r="DW336" s="1">
        <f t="shared" si="1412"/>
        <v>0</v>
      </c>
      <c r="DX336" s="1" t="str">
        <f t="shared" si="1413"/>
        <v/>
      </c>
      <c r="DY336" s="1" t="str">
        <f t="shared" si="1414"/>
        <v/>
      </c>
      <c r="EA336" s="1">
        <f t="shared" si="1415"/>
        <v>1</v>
      </c>
      <c r="EB336" s="1">
        <f t="shared" si="1416"/>
        <v>1</v>
      </c>
      <c r="EC336" s="1">
        <f t="shared" si="1417"/>
        <v>1</v>
      </c>
      <c r="ED336" s="1">
        <f t="shared" si="1418"/>
        <v>1</v>
      </c>
      <c r="EF336" s="1">
        <f t="shared" si="1419"/>
        <v>1</v>
      </c>
      <c r="EG336" s="1">
        <f t="shared" si="1420"/>
        <v>1</v>
      </c>
      <c r="EH336" s="1">
        <f t="shared" si="1421"/>
        <v>1</v>
      </c>
      <c r="EI336" s="1">
        <f t="shared" si="1422"/>
        <v>1</v>
      </c>
      <c r="EK336" s="1">
        <f t="shared" si="1423"/>
        <v>1</v>
      </c>
      <c r="EL336" s="1">
        <f t="shared" si="1424"/>
        <v>1</v>
      </c>
      <c r="EM336" s="1">
        <f t="shared" si="1425"/>
        <v>1</v>
      </c>
      <c r="EO336" s="1">
        <f t="shared" si="1426"/>
        <v>1</v>
      </c>
      <c r="EP336" s="1">
        <f t="shared" si="1427"/>
        <v>1</v>
      </c>
      <c r="EQ336" s="1">
        <f t="shared" si="1428"/>
        <v>1</v>
      </c>
      <c r="ES336" s="1">
        <f t="shared" si="1429"/>
        <v>1</v>
      </c>
      <c r="ET336" s="1">
        <f t="shared" si="1430"/>
        <v>1</v>
      </c>
      <c r="EU336" s="1">
        <f t="shared" si="1431"/>
        <v>1</v>
      </c>
      <c r="EV336" s="1">
        <f t="shared" si="1432"/>
        <v>1</v>
      </c>
      <c r="EW336" s="1">
        <f t="shared" si="1433"/>
        <v>0</v>
      </c>
      <c r="EY336" s="1">
        <f t="shared" si="1434"/>
        <v>1</v>
      </c>
      <c r="EZ336" s="1">
        <f t="shared" si="1435"/>
        <v>1</v>
      </c>
      <c r="FA336" s="1">
        <f t="shared" si="1436"/>
        <v>1</v>
      </c>
      <c r="FC336" s="1">
        <f t="shared" si="1437"/>
        <v>0</v>
      </c>
      <c r="FD336" s="1" t="str">
        <f t="shared" si="1438"/>
        <v/>
      </c>
      <c r="FE336" s="1"/>
      <c r="FF336" s="1">
        <f t="shared" si="1439"/>
        <v>0</v>
      </c>
      <c r="FG336" s="1">
        <f t="shared" si="1440"/>
        <v>1</v>
      </c>
      <c r="FH336" s="1">
        <f t="shared" si="1441"/>
        <v>0</v>
      </c>
      <c r="FI336" s="1" t="str">
        <f t="shared" si="1442"/>
        <v/>
      </c>
      <c r="FJ336" s="1" t="str">
        <f t="shared" si="1443"/>
        <v/>
      </c>
      <c r="FK336" s="1" t="str">
        <f t="shared" si="1444"/>
        <v/>
      </c>
      <c r="FL336" s="1" t="str">
        <f t="shared" si="1445"/>
        <v/>
      </c>
      <c r="FN336" s="1" t="str">
        <f t="shared" si="1446"/>
        <v/>
      </c>
      <c r="FO336" s="1" t="str">
        <f t="shared" si="1447"/>
        <v/>
      </c>
      <c r="FP336" s="1" t="str">
        <f t="shared" si="1448"/>
        <v/>
      </c>
      <c r="FV336" s="1">
        <f t="shared" si="1515"/>
        <v>0</v>
      </c>
      <c r="FW336" s="1">
        <f t="shared" si="1516"/>
        <v>1</v>
      </c>
      <c r="FX336" s="1">
        <f t="shared" si="1517"/>
        <v>0</v>
      </c>
      <c r="GA336" s="1">
        <f t="shared" si="1449"/>
        <v>0</v>
      </c>
      <c r="GB336" s="1">
        <f t="shared" si="1450"/>
        <v>0</v>
      </c>
      <c r="GC336" s="1">
        <f t="shared" si="1451"/>
        <v>0</v>
      </c>
      <c r="GD336" s="1">
        <f t="shared" si="1452"/>
        <v>0</v>
      </c>
      <c r="GE336" s="1">
        <f t="shared" si="1453"/>
        <v>0</v>
      </c>
      <c r="GF336" s="1">
        <f t="shared" si="1454"/>
        <v>1</v>
      </c>
      <c r="GG336" s="1">
        <f t="shared" si="1455"/>
        <v>0</v>
      </c>
      <c r="GI336" s="1">
        <f t="shared" si="1456"/>
        <v>0</v>
      </c>
      <c r="GK336" s="1">
        <f t="shared" si="1457"/>
        <v>1</v>
      </c>
      <c r="GL336" s="1">
        <f t="shared" si="1458"/>
        <v>1</v>
      </c>
      <c r="GM336" s="1">
        <f t="shared" si="1459"/>
        <v>1</v>
      </c>
      <c r="GN336" s="1">
        <f t="shared" si="1460"/>
        <v>1</v>
      </c>
      <c r="GO336" s="1">
        <f t="shared" si="1461"/>
        <v>1</v>
      </c>
      <c r="GP336" s="1">
        <f t="shared" si="1462"/>
        <v>0</v>
      </c>
      <c r="GQ336" s="1">
        <f t="shared" si="1463"/>
        <v>1</v>
      </c>
      <c r="GS336" s="1" t="str">
        <f t="shared" si="1464"/>
        <v/>
      </c>
      <c r="GT336" s="1" t="str">
        <f t="shared" si="1465"/>
        <v/>
      </c>
      <c r="GU336" s="1">
        <f t="shared" si="1466"/>
        <v>0</v>
      </c>
      <c r="GV336" s="1">
        <f t="shared" si="1467"/>
        <v>0</v>
      </c>
      <c r="GW336" s="1">
        <f t="shared" si="1468"/>
        <v>0</v>
      </c>
      <c r="GX336" s="1">
        <f t="shared" si="1469"/>
        <v>0</v>
      </c>
      <c r="GY336" s="1">
        <f t="shared" si="1470"/>
        <v>0</v>
      </c>
      <c r="GZ336" s="1"/>
      <c r="HA336" s="1">
        <f t="shared" si="1471"/>
        <v>1</v>
      </c>
      <c r="HB336" s="1">
        <f t="shared" si="1472"/>
        <v>0</v>
      </c>
      <c r="HC336" s="1">
        <f t="shared" si="1473"/>
        <v>0</v>
      </c>
      <c r="HD336" s="1">
        <f t="shared" si="1474"/>
        <v>0</v>
      </c>
      <c r="HE336" s="1">
        <f t="shared" si="1475"/>
        <v>0</v>
      </c>
      <c r="HF336" s="1">
        <f t="shared" si="1476"/>
        <v>0</v>
      </c>
      <c r="HH336" s="1">
        <f t="shared" si="1477"/>
        <v>1</v>
      </c>
      <c r="HI336" s="1">
        <f t="shared" si="1478"/>
        <v>1</v>
      </c>
      <c r="HJ336" s="1">
        <f t="shared" si="1479"/>
        <v>0</v>
      </c>
      <c r="HK336" s="1">
        <f t="shared" si="1480"/>
        <v>0</v>
      </c>
      <c r="HL336" s="1">
        <f t="shared" si="1481"/>
        <v>0</v>
      </c>
      <c r="HM336" s="1">
        <f t="shared" si="1482"/>
        <v>0</v>
      </c>
      <c r="HO336" s="1" t="str">
        <f t="shared" si="1351"/>
        <v/>
      </c>
      <c r="HP336" s="1">
        <f t="shared" si="1352"/>
        <v>1</v>
      </c>
      <c r="HQ336" s="1" t="str">
        <f t="shared" si="1353"/>
        <v/>
      </c>
      <c r="HR336">
        <f t="shared" si="1354"/>
        <v>1</v>
      </c>
      <c r="HS336" s="1" t="str">
        <f t="shared" si="1355"/>
        <v/>
      </c>
      <c r="HT336" t="str">
        <f t="shared" si="1356"/>
        <v/>
      </c>
      <c r="HU336" t="str">
        <f t="shared" si="1357"/>
        <v/>
      </c>
      <c r="HV336" s="1" t="str">
        <f t="shared" si="1358"/>
        <v/>
      </c>
      <c r="HW336" s="1" t="str">
        <f t="shared" si="1359"/>
        <v/>
      </c>
      <c r="HX336" s="1" t="str">
        <f t="shared" si="1360"/>
        <v/>
      </c>
      <c r="HZ336" s="1" t="str">
        <f t="shared" si="1484"/>
        <v/>
      </c>
      <c r="IA336" s="1">
        <f t="shared" si="1485"/>
        <v>0</v>
      </c>
      <c r="IB336" s="1" t="str">
        <f t="shared" si="1486"/>
        <v/>
      </c>
      <c r="IC336" s="1">
        <f t="shared" si="1487"/>
        <v>0</v>
      </c>
      <c r="ID336" s="1" t="str">
        <f t="shared" si="1488"/>
        <v/>
      </c>
      <c r="IE336" s="1" t="str">
        <f t="shared" si="1489"/>
        <v/>
      </c>
      <c r="IF336" s="1" t="str">
        <f t="shared" si="1490"/>
        <v/>
      </c>
      <c r="IG336" s="1" t="str">
        <f t="shared" si="1491"/>
        <v/>
      </c>
      <c r="IH336" s="1" t="str">
        <f t="shared" si="1492"/>
        <v/>
      </c>
      <c r="II336" s="1" t="str">
        <f t="shared" si="1493"/>
        <v/>
      </c>
    </row>
    <row r="337" spans="1:243" x14ac:dyDescent="0.2">
      <c r="A337" s="14">
        <f t="shared" si="1483"/>
        <v>337</v>
      </c>
      <c r="B337" t="s">
        <v>192</v>
      </c>
      <c r="C337" s="2">
        <v>42599</v>
      </c>
      <c r="G337" s="3">
        <v>109.105</v>
      </c>
      <c r="H337" s="3">
        <v>121.14</v>
      </c>
      <c r="I337" s="3">
        <v>132.065</v>
      </c>
      <c r="J337" s="4">
        <v>171.19</v>
      </c>
      <c r="P337" s="128">
        <f t="shared" si="1341"/>
        <v>3498.5000000000005</v>
      </c>
      <c r="Q337" s="5">
        <f t="shared" si="1342"/>
        <v>3886</v>
      </c>
      <c r="R337" s="6">
        <f t="shared" si="1343"/>
        <v>4230.5</v>
      </c>
      <c r="S337" s="7">
        <f t="shared" si="1344"/>
        <v>5491</v>
      </c>
      <c r="Y337" s="4">
        <f t="shared" si="1361"/>
        <v>0.25</v>
      </c>
      <c r="Z337" s="1">
        <f t="shared" si="1362"/>
        <v>1.2500000000004547</v>
      </c>
      <c r="AA337" s="1">
        <f t="shared" si="1363"/>
        <v>7</v>
      </c>
      <c r="AB337" s="1">
        <f t="shared" si="1364"/>
        <v>13</v>
      </c>
      <c r="AC337" s="1"/>
      <c r="AD337" s="1"/>
      <c r="AE337" s="126"/>
      <c r="AF337" s="126"/>
      <c r="AG337" s="126"/>
      <c r="AH337" s="4">
        <f t="shared" si="1494"/>
        <v>0.33333333333363646</v>
      </c>
      <c r="AI337" s="4">
        <f t="shared" si="1495"/>
        <v>0.25000000000027278</v>
      </c>
      <c r="AJ337" s="4">
        <f t="shared" si="1496"/>
        <v>2.9499999999995454</v>
      </c>
      <c r="AK337" s="4">
        <f t="shared" si="1497"/>
        <v>3.4166666666662122</v>
      </c>
      <c r="AL337" s="4">
        <f t="shared" si="1498"/>
        <v>2.2499999999995453</v>
      </c>
      <c r="AM337" s="4">
        <f t="shared" si="1499"/>
        <v>2.666666666666667</v>
      </c>
      <c r="AN337" s="4">
        <f t="shared" si="1500"/>
        <v>1.7999999999999998</v>
      </c>
      <c r="AO337" s="4">
        <f t="shared" si="1501"/>
        <v>1</v>
      </c>
      <c r="AP337" s="4">
        <f t="shared" si="1502"/>
        <v>2.9999999999990909</v>
      </c>
      <c r="AQ337" s="4">
        <f t="shared" si="1503"/>
        <v>7.7916666666659848</v>
      </c>
      <c r="AR337" s="4">
        <f t="shared" si="1504"/>
        <v>2.2999999999999998</v>
      </c>
      <c r="AS337" s="4">
        <f t="shared" si="1505"/>
        <v>1.6388888888884341</v>
      </c>
      <c r="AT337" s="4">
        <f t="shared" si="1506"/>
        <v>1.2333333333333334</v>
      </c>
      <c r="AU337" s="1"/>
      <c r="BA337" s="11">
        <f t="shared" si="1507"/>
        <v>0.25</v>
      </c>
      <c r="BB337" s="11">
        <f t="shared" si="1508"/>
        <v>1.2500000000004547</v>
      </c>
      <c r="BC337" s="12">
        <f t="shared" si="1509"/>
        <v>7</v>
      </c>
      <c r="BD337" s="13">
        <f t="shared" si="1510"/>
        <v>13</v>
      </c>
      <c r="BJ337" s="11">
        <f t="shared" si="1365"/>
        <v>-0.33333333333363646</v>
      </c>
      <c r="BK337" s="11">
        <f t="shared" si="1366"/>
        <v>-0.25000000000027278</v>
      </c>
      <c r="BL337" s="11">
        <f t="shared" si="1367"/>
        <v>-2.9499999999995454</v>
      </c>
      <c r="BM337" s="11">
        <f t="shared" si="1368"/>
        <v>-3.4166666666662122</v>
      </c>
      <c r="BN337" s="11">
        <f t="shared" si="1369"/>
        <v>-2.2499999999995453</v>
      </c>
      <c r="BO337" s="11">
        <f t="shared" si="1370"/>
        <v>2.666666666666667</v>
      </c>
      <c r="BP337" s="11">
        <f t="shared" si="1371"/>
        <v>1.7999999999999998</v>
      </c>
      <c r="BQ337" s="1">
        <v>1</v>
      </c>
      <c r="BR337" s="11">
        <f t="shared" si="1372"/>
        <v>-2.9999999999990909</v>
      </c>
      <c r="BS337" s="11">
        <f t="shared" si="1373"/>
        <v>7.7916666666659848</v>
      </c>
      <c r="BT337" s="11">
        <f t="shared" si="1374"/>
        <v>-2.2999999999999998</v>
      </c>
      <c r="BU337" s="11">
        <f t="shared" si="1375"/>
        <v>-1.6388888888884341</v>
      </c>
      <c r="BV337" s="11">
        <f t="shared" si="1376"/>
        <v>-1.2333333333333334</v>
      </c>
      <c r="BY337" s="126"/>
      <c r="BZ337" s="126"/>
      <c r="CB337" s="1">
        <f t="shared" si="1377"/>
        <v>0</v>
      </c>
      <c r="CC337" s="1">
        <f t="shared" si="1378"/>
        <v>0</v>
      </c>
      <c r="CD337" s="1">
        <f t="shared" si="1379"/>
        <v>0</v>
      </c>
      <c r="CE337" s="126">
        <f t="shared" si="1511"/>
        <v>0</v>
      </c>
      <c r="CF337" s="1">
        <f t="shared" si="1380"/>
        <v>0</v>
      </c>
      <c r="CG337" s="1" t="str">
        <f t="shared" si="1381"/>
        <v/>
      </c>
      <c r="CH337" s="1" t="str">
        <f t="shared" si="1512"/>
        <v/>
      </c>
      <c r="CI337" s="1">
        <f t="shared" si="1382"/>
        <v>1</v>
      </c>
      <c r="CJ337" s="1">
        <f t="shared" si="1383"/>
        <v>1</v>
      </c>
      <c r="CK337" s="1" t="str">
        <f t="shared" si="1384"/>
        <v/>
      </c>
      <c r="CL337" s="1">
        <f t="shared" si="1385"/>
        <v>1</v>
      </c>
      <c r="CM337" s="1">
        <f t="shared" si="1386"/>
        <v>1</v>
      </c>
      <c r="CN337" s="1">
        <f t="shared" si="1345"/>
        <v>1</v>
      </c>
      <c r="CO337" s="1" t="str">
        <f t="shared" si="1346"/>
        <v/>
      </c>
      <c r="CP337" s="1" t="str">
        <f t="shared" si="1347"/>
        <v/>
      </c>
      <c r="CQ337" s="1">
        <f t="shared" si="1348"/>
        <v>1</v>
      </c>
      <c r="CS337" s="1">
        <f t="shared" si="1387"/>
        <v>0</v>
      </c>
      <c r="CT337" s="1">
        <f t="shared" si="1388"/>
        <v>0</v>
      </c>
      <c r="CU337" s="1">
        <f t="shared" si="1389"/>
        <v>0</v>
      </c>
      <c r="CV337" s="126">
        <f t="shared" si="1513"/>
        <v>0</v>
      </c>
      <c r="CW337" s="1">
        <f t="shared" si="1390"/>
        <v>1</v>
      </c>
      <c r="CX337" s="1" t="str">
        <f t="shared" si="1391"/>
        <v/>
      </c>
      <c r="CY337" s="1" t="str">
        <f t="shared" si="1392"/>
        <v/>
      </c>
      <c r="CZ337" s="1" t="str">
        <f t="shared" si="1393"/>
        <v/>
      </c>
      <c r="DA337" s="1" t="str">
        <f t="shared" si="1394"/>
        <v/>
      </c>
      <c r="DB337" s="1">
        <f t="shared" si="1395"/>
        <v>1</v>
      </c>
      <c r="DC337" s="1" t="str">
        <f t="shared" si="1396"/>
        <v/>
      </c>
      <c r="DD337" s="1">
        <f t="shared" si="1397"/>
        <v>1</v>
      </c>
      <c r="DE337" s="1" t="str">
        <f t="shared" si="1349"/>
        <v/>
      </c>
      <c r="DF337" s="1"/>
      <c r="DG337" s="126">
        <f t="shared" si="1514"/>
        <v>1</v>
      </c>
      <c r="DH337" s="1">
        <f t="shared" si="1398"/>
        <v>1</v>
      </c>
      <c r="DI337" s="1">
        <f t="shared" si="1399"/>
        <v>1</v>
      </c>
      <c r="DJ337" s="1">
        <f t="shared" si="1400"/>
        <v>1</v>
      </c>
      <c r="DK337" s="1" t="str">
        <f t="shared" si="1401"/>
        <v/>
      </c>
      <c r="DL337" s="1"/>
      <c r="DM337" s="1" t="str">
        <f t="shared" si="1402"/>
        <v/>
      </c>
      <c r="DN337" s="1">
        <f t="shared" si="1403"/>
        <v>0</v>
      </c>
      <c r="DO337" s="1">
        <f t="shared" si="1404"/>
        <v>1</v>
      </c>
      <c r="DP337" s="1">
        <f t="shared" si="1405"/>
        <v>0</v>
      </c>
      <c r="DQ337" s="1">
        <f t="shared" si="1406"/>
        <v>1</v>
      </c>
      <c r="DR337" s="1">
        <f t="shared" si="1407"/>
        <v>0</v>
      </c>
      <c r="DS337" s="1">
        <f t="shared" si="1408"/>
        <v>1</v>
      </c>
      <c r="DT337" s="1">
        <f t="shared" si="1409"/>
        <v>1</v>
      </c>
      <c r="DU337" s="1">
        <f t="shared" si="1410"/>
        <v>1</v>
      </c>
      <c r="DV337" s="1">
        <f t="shared" si="1411"/>
        <v>1</v>
      </c>
      <c r="DW337" s="1">
        <f t="shared" si="1412"/>
        <v>0</v>
      </c>
      <c r="DX337" s="1" t="str">
        <f t="shared" si="1413"/>
        <v/>
      </c>
      <c r="DY337" s="1" t="str">
        <f t="shared" si="1414"/>
        <v/>
      </c>
      <c r="EA337" s="1">
        <f t="shared" si="1415"/>
        <v>0</v>
      </c>
      <c r="EB337" s="1">
        <f t="shared" si="1416"/>
        <v>0</v>
      </c>
      <c r="EC337" s="1">
        <f t="shared" si="1417"/>
        <v>0</v>
      </c>
      <c r="ED337" s="1">
        <f t="shared" si="1418"/>
        <v>0</v>
      </c>
      <c r="EF337" s="1">
        <f t="shared" si="1419"/>
        <v>1</v>
      </c>
      <c r="EG337" s="1">
        <f t="shared" si="1420"/>
        <v>1</v>
      </c>
      <c r="EH337" s="1">
        <f t="shared" si="1421"/>
        <v>1</v>
      </c>
      <c r="EI337" s="1">
        <f t="shared" si="1422"/>
        <v>1</v>
      </c>
      <c r="EK337" s="1">
        <f t="shared" si="1423"/>
        <v>1</v>
      </c>
      <c r="EL337" s="1">
        <f t="shared" si="1424"/>
        <v>1</v>
      </c>
      <c r="EM337" s="1">
        <f t="shared" si="1425"/>
        <v>1</v>
      </c>
      <c r="EO337" s="1">
        <f t="shared" si="1426"/>
        <v>1</v>
      </c>
      <c r="EP337" s="1">
        <f t="shared" si="1427"/>
        <v>1</v>
      </c>
      <c r="EQ337" s="1">
        <f t="shared" si="1428"/>
        <v>1</v>
      </c>
      <c r="ES337" s="1">
        <f t="shared" si="1429"/>
        <v>1</v>
      </c>
      <c r="ET337" s="1">
        <f t="shared" si="1430"/>
        <v>1</v>
      </c>
      <c r="EU337" s="1">
        <f t="shared" si="1431"/>
        <v>1</v>
      </c>
      <c r="EV337" s="1">
        <f t="shared" si="1432"/>
        <v>1</v>
      </c>
      <c r="EW337" s="1">
        <f t="shared" si="1433"/>
        <v>0</v>
      </c>
      <c r="EY337" s="1">
        <f t="shared" si="1434"/>
        <v>1</v>
      </c>
      <c r="EZ337" s="1">
        <f t="shared" si="1435"/>
        <v>1</v>
      </c>
      <c r="FA337" s="1">
        <f t="shared" si="1436"/>
        <v>1</v>
      </c>
      <c r="FC337" s="1">
        <f t="shared" si="1437"/>
        <v>0</v>
      </c>
      <c r="FD337" s="1" t="str">
        <f t="shared" si="1438"/>
        <v/>
      </c>
      <c r="FE337" s="1"/>
      <c r="FF337" s="1">
        <f t="shared" si="1439"/>
        <v>1</v>
      </c>
      <c r="FG337" s="1">
        <f t="shared" si="1440"/>
        <v>0</v>
      </c>
      <c r="FH337" s="1">
        <f t="shared" si="1441"/>
        <v>0</v>
      </c>
      <c r="FI337" s="1" t="str">
        <f t="shared" si="1442"/>
        <v/>
      </c>
      <c r="FJ337" s="1" t="str">
        <f t="shared" si="1443"/>
        <v/>
      </c>
      <c r="FK337" s="1" t="str">
        <f t="shared" si="1444"/>
        <v/>
      </c>
      <c r="FL337" s="1" t="str">
        <f t="shared" si="1445"/>
        <v/>
      </c>
      <c r="FN337" s="1" t="str">
        <f t="shared" si="1446"/>
        <v/>
      </c>
      <c r="FO337" s="1" t="str">
        <f t="shared" si="1447"/>
        <v/>
      </c>
      <c r="FP337" s="1">
        <f t="shared" si="1448"/>
        <v>0</v>
      </c>
      <c r="FV337" s="1">
        <f t="shared" si="1515"/>
        <v>1</v>
      </c>
      <c r="FW337" s="1">
        <f t="shared" si="1516"/>
        <v>0</v>
      </c>
      <c r="FX337" s="1">
        <f t="shared" si="1517"/>
        <v>0</v>
      </c>
      <c r="GA337" s="1">
        <f t="shared" si="1449"/>
        <v>0</v>
      </c>
      <c r="GB337" s="1">
        <f t="shared" si="1450"/>
        <v>0</v>
      </c>
      <c r="GC337" s="1">
        <f t="shared" si="1451"/>
        <v>0</v>
      </c>
      <c r="GD337" s="1">
        <f t="shared" si="1452"/>
        <v>0</v>
      </c>
      <c r="GE337" s="1">
        <f t="shared" si="1453"/>
        <v>1</v>
      </c>
      <c r="GF337" s="1">
        <f t="shared" si="1454"/>
        <v>1</v>
      </c>
      <c r="GG337" s="1">
        <f t="shared" si="1455"/>
        <v>0</v>
      </c>
      <c r="GI337" s="1">
        <f t="shared" si="1456"/>
        <v>0</v>
      </c>
      <c r="GK337" s="1">
        <f t="shared" si="1457"/>
        <v>1</v>
      </c>
      <c r="GL337" s="1">
        <f t="shared" si="1458"/>
        <v>1</v>
      </c>
      <c r="GM337" s="1">
        <f t="shared" si="1459"/>
        <v>1</v>
      </c>
      <c r="GN337" s="1">
        <f t="shared" si="1460"/>
        <v>1</v>
      </c>
      <c r="GO337" s="1">
        <f t="shared" si="1461"/>
        <v>0</v>
      </c>
      <c r="GP337" s="1">
        <f t="shared" si="1462"/>
        <v>0</v>
      </c>
      <c r="GQ337" s="1">
        <f t="shared" si="1463"/>
        <v>1</v>
      </c>
      <c r="GS337" s="1" t="str">
        <f t="shared" si="1464"/>
        <v/>
      </c>
      <c r="GT337" s="1" t="str">
        <f t="shared" si="1465"/>
        <v/>
      </c>
      <c r="GU337" s="1">
        <f t="shared" si="1466"/>
        <v>1</v>
      </c>
      <c r="GV337" s="1">
        <f t="shared" si="1467"/>
        <v>1</v>
      </c>
      <c r="GW337" s="1">
        <f t="shared" si="1468"/>
        <v>1</v>
      </c>
      <c r="GX337" s="1">
        <f t="shared" si="1469"/>
        <v>1</v>
      </c>
      <c r="GY337" s="1">
        <f t="shared" si="1470"/>
        <v>1</v>
      </c>
      <c r="GZ337" s="1"/>
      <c r="HA337" s="1">
        <f t="shared" si="1471"/>
        <v>1</v>
      </c>
      <c r="HB337" s="1">
        <f t="shared" si="1472"/>
        <v>0</v>
      </c>
      <c r="HC337" s="1">
        <f t="shared" si="1473"/>
        <v>0</v>
      </c>
      <c r="HD337" s="1">
        <f t="shared" si="1474"/>
        <v>0</v>
      </c>
      <c r="HE337" s="1">
        <f t="shared" si="1475"/>
        <v>0</v>
      </c>
      <c r="HF337" s="1">
        <f t="shared" si="1476"/>
        <v>0</v>
      </c>
      <c r="HH337" s="1">
        <f t="shared" si="1477"/>
        <v>1</v>
      </c>
      <c r="HI337" s="1">
        <f t="shared" si="1478"/>
        <v>1</v>
      </c>
      <c r="HJ337" s="1">
        <f t="shared" si="1479"/>
        <v>1</v>
      </c>
      <c r="HK337" s="1">
        <f t="shared" si="1480"/>
        <v>1</v>
      </c>
      <c r="HL337" s="1">
        <f t="shared" si="1481"/>
        <v>1</v>
      </c>
      <c r="HM337" s="1">
        <f t="shared" si="1482"/>
        <v>0</v>
      </c>
      <c r="HO337" s="1">
        <f t="shared" si="1351"/>
        <v>1</v>
      </c>
      <c r="HP337" s="1" t="str">
        <f t="shared" si="1352"/>
        <v/>
      </c>
      <c r="HQ337" s="1">
        <f t="shared" si="1353"/>
        <v>1</v>
      </c>
      <c r="HR337" t="str">
        <f t="shared" si="1354"/>
        <v/>
      </c>
      <c r="HS337" s="1" t="str">
        <f t="shared" si="1355"/>
        <v/>
      </c>
      <c r="HT337" t="str">
        <f t="shared" si="1356"/>
        <v/>
      </c>
      <c r="HU337" t="str">
        <f t="shared" si="1357"/>
        <v/>
      </c>
      <c r="HV337" s="1" t="str">
        <f t="shared" si="1358"/>
        <v/>
      </c>
      <c r="HW337" s="1" t="str">
        <f t="shared" si="1359"/>
        <v/>
      </c>
      <c r="HX337" s="1" t="str">
        <f t="shared" si="1360"/>
        <v/>
      </c>
      <c r="HZ337" s="1">
        <f t="shared" si="1484"/>
        <v>0</v>
      </c>
      <c r="IA337" s="1" t="str">
        <f t="shared" si="1485"/>
        <v/>
      </c>
      <c r="IB337" s="1">
        <f t="shared" si="1486"/>
        <v>0</v>
      </c>
      <c r="IC337" s="1" t="str">
        <f t="shared" si="1487"/>
        <v/>
      </c>
      <c r="ID337" s="1" t="str">
        <f t="shared" si="1488"/>
        <v/>
      </c>
      <c r="IE337" s="1" t="str">
        <f t="shared" si="1489"/>
        <v/>
      </c>
      <c r="IF337" s="1" t="str">
        <f t="shared" si="1490"/>
        <v/>
      </c>
      <c r="IG337" s="1" t="str">
        <f t="shared" si="1491"/>
        <v/>
      </c>
      <c r="IH337" s="1" t="str">
        <f t="shared" si="1492"/>
        <v/>
      </c>
      <c r="II337" s="1" t="str">
        <f t="shared" si="1493"/>
        <v/>
      </c>
    </row>
    <row r="338" spans="1:243" x14ac:dyDescent="0.2">
      <c r="A338" s="14">
        <f t="shared" si="1483"/>
        <v>338</v>
      </c>
      <c r="C338" s="2">
        <v>42600</v>
      </c>
      <c r="G338" s="3">
        <v>109.122</v>
      </c>
      <c r="H338" s="3">
        <v>121.202</v>
      </c>
      <c r="I338" s="3">
        <v>132.13499999999999</v>
      </c>
      <c r="J338" s="4">
        <v>171.31</v>
      </c>
      <c r="P338" s="128">
        <f t="shared" si="1341"/>
        <v>3500.25</v>
      </c>
      <c r="Q338" s="5">
        <f t="shared" si="1342"/>
        <v>3892.25</v>
      </c>
      <c r="R338" s="6">
        <f t="shared" si="1343"/>
        <v>4237.4999999999991</v>
      </c>
      <c r="S338" s="7">
        <f t="shared" si="1344"/>
        <v>5503</v>
      </c>
      <c r="Y338" s="4">
        <f t="shared" si="1361"/>
        <v>1.7499999999995453</v>
      </c>
      <c r="Z338" s="1">
        <f t="shared" si="1362"/>
        <v>6.25</v>
      </c>
      <c r="AA338" s="1">
        <f t="shared" si="1363"/>
        <v>6.9999999999990905</v>
      </c>
      <c r="AB338" s="1">
        <f t="shared" si="1364"/>
        <v>12</v>
      </c>
      <c r="AC338" s="1"/>
      <c r="AD338" s="1"/>
      <c r="AE338" s="126"/>
      <c r="AF338" s="126"/>
      <c r="AG338" s="126"/>
      <c r="AH338" s="4">
        <f t="shared" si="1494"/>
        <v>0.66666666666757646</v>
      </c>
      <c r="AI338" s="4">
        <f t="shared" si="1495"/>
        <v>0.25000000000090949</v>
      </c>
      <c r="AJ338" s="4">
        <f t="shared" si="1496"/>
        <v>2.0500000000005461</v>
      </c>
      <c r="AK338" s="4">
        <f t="shared" si="1497"/>
        <v>1.5833333333339397</v>
      </c>
      <c r="AL338" s="4">
        <f t="shared" si="1498"/>
        <v>2.7500000000004547</v>
      </c>
      <c r="AM338" s="4">
        <f t="shared" si="1499"/>
        <v>2.9999999999990905</v>
      </c>
      <c r="AN338" s="4">
        <f t="shared" si="1500"/>
        <v>2.1999999999990907</v>
      </c>
      <c r="AO338" s="4">
        <f t="shared" si="1501"/>
        <v>1</v>
      </c>
      <c r="AP338" s="4">
        <f t="shared" si="1502"/>
        <v>2.0000000000021223</v>
      </c>
      <c r="AQ338" s="4">
        <f t="shared" si="1503"/>
        <v>0.62499999999818101</v>
      </c>
      <c r="AR338" s="4">
        <f t="shared" si="1504"/>
        <v>0.69999999999945439</v>
      </c>
      <c r="AS338" s="4">
        <f t="shared" si="1505"/>
        <v>3.5833333333333335</v>
      </c>
      <c r="AT338" s="4">
        <f t="shared" si="1506"/>
        <v>1.8999999999990904</v>
      </c>
      <c r="AU338" s="1"/>
      <c r="BA338" s="11">
        <f t="shared" si="1507"/>
        <v>1.7499999999995453</v>
      </c>
      <c r="BB338" s="11">
        <f t="shared" si="1508"/>
        <v>6.25</v>
      </c>
      <c r="BC338" s="12">
        <f t="shared" si="1509"/>
        <v>6.9999999999990905</v>
      </c>
      <c r="BD338" s="13">
        <f t="shared" si="1510"/>
        <v>12</v>
      </c>
      <c r="BJ338" s="11">
        <f t="shared" si="1365"/>
        <v>-0.66666666666757646</v>
      </c>
      <c r="BK338" s="11">
        <f t="shared" si="1366"/>
        <v>-0.25000000000090949</v>
      </c>
      <c r="BL338" s="11">
        <f t="shared" si="1367"/>
        <v>2.0500000000005461</v>
      </c>
      <c r="BM338" s="11">
        <f t="shared" si="1368"/>
        <v>1.5833333333339397</v>
      </c>
      <c r="BN338" s="11">
        <f t="shared" si="1369"/>
        <v>2.7500000000004547</v>
      </c>
      <c r="BO338" s="11">
        <f t="shared" si="1370"/>
        <v>2.9999999999990905</v>
      </c>
      <c r="BP338" s="11">
        <f t="shared" si="1371"/>
        <v>2.1999999999990907</v>
      </c>
      <c r="BQ338" s="1">
        <v>1</v>
      </c>
      <c r="BR338" s="11">
        <f t="shared" si="1372"/>
        <v>2.0000000000021223</v>
      </c>
      <c r="BS338" s="11">
        <f t="shared" si="1373"/>
        <v>0.62499999999818101</v>
      </c>
      <c r="BT338" s="11">
        <f t="shared" si="1374"/>
        <v>0.69999999999945439</v>
      </c>
      <c r="BU338" s="11">
        <f t="shared" si="1375"/>
        <v>3.5833333333333335</v>
      </c>
      <c r="BV338" s="11">
        <f t="shared" si="1376"/>
        <v>1.8999999999990904</v>
      </c>
      <c r="BY338" s="126"/>
      <c r="BZ338" s="126"/>
      <c r="CB338" s="1">
        <f t="shared" si="1377"/>
        <v>0</v>
      </c>
      <c r="CC338" s="1">
        <f t="shared" si="1378"/>
        <v>0</v>
      </c>
      <c r="CD338" s="1">
        <f t="shared" si="1379"/>
        <v>0</v>
      </c>
      <c r="CE338" s="126">
        <f t="shared" si="1511"/>
        <v>0</v>
      </c>
      <c r="CF338" s="1">
        <f t="shared" si="1380"/>
        <v>0</v>
      </c>
      <c r="CG338" s="1" t="str">
        <f t="shared" si="1381"/>
        <v/>
      </c>
      <c r="CH338" s="1" t="str">
        <f t="shared" si="1512"/>
        <v/>
      </c>
      <c r="CI338" s="1" t="str">
        <f t="shared" si="1382"/>
        <v/>
      </c>
      <c r="CJ338" s="1">
        <f t="shared" si="1383"/>
        <v>1</v>
      </c>
      <c r="CK338" s="1">
        <f t="shared" si="1384"/>
        <v>1</v>
      </c>
      <c r="CL338" s="1">
        <f t="shared" si="1385"/>
        <v>0</v>
      </c>
      <c r="CM338" s="1" t="str">
        <f t="shared" si="1386"/>
        <v/>
      </c>
      <c r="CN338" s="1">
        <f t="shared" si="1345"/>
        <v>0</v>
      </c>
      <c r="CO338" s="1" t="str">
        <f t="shared" si="1346"/>
        <v/>
      </c>
      <c r="CP338" s="1" t="str">
        <f t="shared" si="1347"/>
        <v/>
      </c>
      <c r="CQ338" s="1">
        <f t="shared" si="1348"/>
        <v>0</v>
      </c>
      <c r="CS338" s="1">
        <f t="shared" si="1387"/>
        <v>1</v>
      </c>
      <c r="CT338" s="1">
        <f t="shared" si="1388"/>
        <v>1</v>
      </c>
      <c r="CU338" s="1">
        <f t="shared" si="1389"/>
        <v>1</v>
      </c>
      <c r="CV338" s="126">
        <f t="shared" si="1513"/>
        <v>1</v>
      </c>
      <c r="CW338" s="1">
        <f t="shared" si="1390"/>
        <v>1</v>
      </c>
      <c r="CX338" s="1">
        <f t="shared" si="1391"/>
        <v>1</v>
      </c>
      <c r="CY338" s="1">
        <f t="shared" si="1392"/>
        <v>0</v>
      </c>
      <c r="CZ338" s="1">
        <f t="shared" si="1393"/>
        <v>0</v>
      </c>
      <c r="DA338" s="1">
        <f t="shared" si="1394"/>
        <v>1</v>
      </c>
      <c r="DB338" s="1" t="str">
        <f t="shared" si="1395"/>
        <v/>
      </c>
      <c r="DC338" s="1" t="str">
        <f t="shared" si="1396"/>
        <v/>
      </c>
      <c r="DD338" s="1">
        <f t="shared" si="1397"/>
        <v>0</v>
      </c>
      <c r="DE338" s="1" t="str">
        <f t="shared" si="1349"/>
        <v/>
      </c>
      <c r="DF338" s="1"/>
      <c r="DG338" s="126">
        <f t="shared" si="1514"/>
        <v>1</v>
      </c>
      <c r="DH338" s="1">
        <f t="shared" si="1398"/>
        <v>1</v>
      </c>
      <c r="DI338" s="1">
        <f t="shared" si="1399"/>
        <v>1</v>
      </c>
      <c r="DJ338" s="1">
        <f t="shared" si="1400"/>
        <v>1</v>
      </c>
      <c r="DK338" s="1" t="str">
        <f t="shared" si="1401"/>
        <v/>
      </c>
      <c r="DL338" s="1"/>
      <c r="DM338" s="1" t="str">
        <f t="shared" si="1402"/>
        <v/>
      </c>
      <c r="DN338" s="1">
        <f t="shared" si="1403"/>
        <v>1</v>
      </c>
      <c r="DO338" s="1">
        <f t="shared" si="1404"/>
        <v>0</v>
      </c>
      <c r="DP338" s="1">
        <f t="shared" si="1405"/>
        <v>0</v>
      </c>
      <c r="DQ338" s="1">
        <f t="shared" si="1406"/>
        <v>0</v>
      </c>
      <c r="DR338" s="1">
        <f t="shared" si="1407"/>
        <v>1</v>
      </c>
      <c r="DS338" s="1">
        <f t="shared" si="1408"/>
        <v>1</v>
      </c>
      <c r="DT338" s="1">
        <f t="shared" si="1409"/>
        <v>1</v>
      </c>
      <c r="DU338" s="1">
        <f t="shared" si="1410"/>
        <v>0</v>
      </c>
      <c r="DV338" s="1">
        <f t="shared" si="1411"/>
        <v>1</v>
      </c>
      <c r="DW338" s="1">
        <f t="shared" si="1412"/>
        <v>0</v>
      </c>
      <c r="DX338" s="1" t="str">
        <f t="shared" si="1413"/>
        <v/>
      </c>
      <c r="DY338" s="1" t="str">
        <f t="shared" si="1414"/>
        <v/>
      </c>
      <c r="EA338" s="1">
        <f t="shared" si="1415"/>
        <v>1</v>
      </c>
      <c r="EB338" s="1">
        <f t="shared" si="1416"/>
        <v>1</v>
      </c>
      <c r="EC338" s="1">
        <f t="shared" si="1417"/>
        <v>1</v>
      </c>
      <c r="ED338" s="1">
        <f t="shared" si="1418"/>
        <v>1</v>
      </c>
      <c r="EF338" s="1">
        <f t="shared" si="1419"/>
        <v>1</v>
      </c>
      <c r="EG338" s="1">
        <f t="shared" si="1420"/>
        <v>1</v>
      </c>
      <c r="EH338" s="1">
        <f t="shared" si="1421"/>
        <v>1</v>
      </c>
      <c r="EI338" s="1">
        <f t="shared" si="1422"/>
        <v>1</v>
      </c>
      <c r="EK338" s="1">
        <f t="shared" si="1423"/>
        <v>1</v>
      </c>
      <c r="EL338" s="1">
        <f t="shared" si="1424"/>
        <v>1</v>
      </c>
      <c r="EM338" s="1">
        <f t="shared" si="1425"/>
        <v>1</v>
      </c>
      <c r="EO338" s="1">
        <f t="shared" si="1426"/>
        <v>1</v>
      </c>
      <c r="EP338" s="1">
        <f t="shared" si="1427"/>
        <v>1</v>
      </c>
      <c r="EQ338" s="1">
        <f t="shared" si="1428"/>
        <v>1</v>
      </c>
      <c r="ES338" s="1">
        <f t="shared" si="1429"/>
        <v>1</v>
      </c>
      <c r="ET338" s="1">
        <f t="shared" si="1430"/>
        <v>1</v>
      </c>
      <c r="EU338" s="1">
        <f t="shared" si="1431"/>
        <v>1</v>
      </c>
      <c r="EV338" s="1">
        <f t="shared" si="1432"/>
        <v>1</v>
      </c>
      <c r="EW338" s="1">
        <f t="shared" si="1433"/>
        <v>1</v>
      </c>
      <c r="EY338" s="1">
        <f t="shared" si="1434"/>
        <v>1</v>
      </c>
      <c r="EZ338" s="1">
        <f t="shared" si="1435"/>
        <v>1</v>
      </c>
      <c r="FA338" s="1">
        <f t="shared" si="1436"/>
        <v>1</v>
      </c>
      <c r="FC338" s="1">
        <f t="shared" si="1437"/>
        <v>1</v>
      </c>
      <c r="FD338" s="1">
        <f t="shared" si="1438"/>
        <v>0</v>
      </c>
      <c r="FE338" s="1"/>
      <c r="FF338" s="1">
        <f t="shared" si="1439"/>
        <v>0</v>
      </c>
      <c r="FG338" s="1">
        <f t="shared" si="1440"/>
        <v>0</v>
      </c>
      <c r="FH338" s="1">
        <f t="shared" si="1441"/>
        <v>0</v>
      </c>
      <c r="FI338" s="1" t="str">
        <f t="shared" si="1442"/>
        <v/>
      </c>
      <c r="FJ338" s="1" t="str">
        <f t="shared" si="1443"/>
        <v/>
      </c>
      <c r="FK338" s="1" t="str">
        <f t="shared" si="1444"/>
        <v/>
      </c>
      <c r="FL338" s="1" t="str">
        <f t="shared" si="1445"/>
        <v/>
      </c>
      <c r="FN338" s="1" t="str">
        <f t="shared" si="1446"/>
        <v/>
      </c>
      <c r="FO338" s="1" t="str">
        <f t="shared" si="1447"/>
        <v/>
      </c>
      <c r="FP338" s="1">
        <f t="shared" si="1448"/>
        <v>0</v>
      </c>
      <c r="FV338" s="1">
        <f t="shared" si="1515"/>
        <v>1</v>
      </c>
      <c r="FW338" s="1">
        <f t="shared" si="1516"/>
        <v>0</v>
      </c>
      <c r="FX338" s="1">
        <f t="shared" si="1517"/>
        <v>1</v>
      </c>
      <c r="GA338" s="1">
        <f t="shared" si="1449"/>
        <v>1</v>
      </c>
      <c r="GB338" s="1">
        <f t="shared" si="1450"/>
        <v>1</v>
      </c>
      <c r="GC338" s="1">
        <f t="shared" si="1451"/>
        <v>1</v>
      </c>
      <c r="GD338" s="1">
        <f t="shared" si="1452"/>
        <v>1</v>
      </c>
      <c r="GE338" s="1">
        <f t="shared" si="1453"/>
        <v>0</v>
      </c>
      <c r="GF338" s="1">
        <f t="shared" si="1454"/>
        <v>1</v>
      </c>
      <c r="GG338" s="1">
        <f t="shared" si="1455"/>
        <v>1</v>
      </c>
      <c r="GI338" s="1">
        <f t="shared" si="1456"/>
        <v>1</v>
      </c>
      <c r="GK338" s="1">
        <f t="shared" si="1457"/>
        <v>1</v>
      </c>
      <c r="GL338" s="1">
        <f t="shared" si="1458"/>
        <v>1</v>
      </c>
      <c r="GM338" s="1">
        <f t="shared" si="1459"/>
        <v>1</v>
      </c>
      <c r="GN338" s="1">
        <f t="shared" si="1460"/>
        <v>1</v>
      </c>
      <c r="GO338" s="1">
        <f t="shared" si="1461"/>
        <v>0</v>
      </c>
      <c r="GP338" s="1">
        <f t="shared" si="1462"/>
        <v>1</v>
      </c>
      <c r="GQ338" s="1">
        <f t="shared" si="1463"/>
        <v>1</v>
      </c>
      <c r="GS338" s="1" t="str">
        <f t="shared" si="1464"/>
        <v/>
      </c>
      <c r="GT338" s="1" t="str">
        <f t="shared" si="1465"/>
        <v/>
      </c>
      <c r="GU338" s="1">
        <f t="shared" si="1466"/>
        <v>1</v>
      </c>
      <c r="GV338" s="1">
        <f t="shared" si="1467"/>
        <v>1</v>
      </c>
      <c r="GW338" s="1">
        <f t="shared" si="1468"/>
        <v>0</v>
      </c>
      <c r="GX338" s="1">
        <f t="shared" si="1469"/>
        <v>0</v>
      </c>
      <c r="GY338" s="1">
        <f t="shared" si="1470"/>
        <v>0</v>
      </c>
      <c r="GZ338" s="1"/>
      <c r="HA338" s="1">
        <f t="shared" si="1471"/>
        <v>1</v>
      </c>
      <c r="HB338" s="1">
        <f t="shared" si="1472"/>
        <v>0</v>
      </c>
      <c r="HC338" s="1">
        <f t="shared" si="1473"/>
        <v>0</v>
      </c>
      <c r="HD338" s="1">
        <f t="shared" si="1474"/>
        <v>0</v>
      </c>
      <c r="HE338" s="1">
        <f t="shared" si="1475"/>
        <v>0</v>
      </c>
      <c r="HF338" s="1">
        <f t="shared" si="1476"/>
        <v>0</v>
      </c>
      <c r="HH338" s="1">
        <f t="shared" si="1477"/>
        <v>0</v>
      </c>
      <c r="HI338" s="1">
        <f t="shared" si="1478"/>
        <v>0</v>
      </c>
      <c r="HJ338" s="1">
        <f t="shared" si="1479"/>
        <v>0</v>
      </c>
      <c r="HK338" s="1">
        <f t="shared" si="1480"/>
        <v>0</v>
      </c>
      <c r="HL338" s="1">
        <f t="shared" si="1481"/>
        <v>0</v>
      </c>
      <c r="HM338" s="1">
        <f t="shared" si="1482"/>
        <v>0</v>
      </c>
      <c r="HO338" s="1">
        <f t="shared" si="1351"/>
        <v>0</v>
      </c>
      <c r="HP338" s="1" t="str">
        <f t="shared" si="1352"/>
        <v/>
      </c>
      <c r="HQ338" s="1">
        <f t="shared" si="1353"/>
        <v>0</v>
      </c>
      <c r="HR338" t="str">
        <f t="shared" si="1354"/>
        <v/>
      </c>
      <c r="HS338" s="1" t="str">
        <f t="shared" si="1355"/>
        <v/>
      </c>
      <c r="HT338" t="str">
        <f t="shared" si="1356"/>
        <v/>
      </c>
      <c r="HU338" t="str">
        <f t="shared" si="1357"/>
        <v/>
      </c>
      <c r="HV338" s="1" t="str">
        <f t="shared" si="1358"/>
        <v/>
      </c>
      <c r="HW338" s="1" t="str">
        <f t="shared" si="1359"/>
        <v/>
      </c>
      <c r="HX338" s="1" t="str">
        <f t="shared" si="1360"/>
        <v/>
      </c>
      <c r="HZ338" s="1">
        <f t="shared" si="1484"/>
        <v>0</v>
      </c>
      <c r="IA338" s="1" t="str">
        <f t="shared" si="1485"/>
        <v/>
      </c>
      <c r="IB338" s="1">
        <f t="shared" si="1486"/>
        <v>0</v>
      </c>
      <c r="IC338" s="1" t="str">
        <f t="shared" si="1487"/>
        <v/>
      </c>
      <c r="ID338" s="1" t="str">
        <f t="shared" si="1488"/>
        <v/>
      </c>
      <c r="IE338" s="1" t="str">
        <f t="shared" si="1489"/>
        <v/>
      </c>
      <c r="IF338" s="1" t="str">
        <f t="shared" si="1490"/>
        <v/>
      </c>
      <c r="IG338" s="1" t="str">
        <f t="shared" si="1491"/>
        <v/>
      </c>
      <c r="IH338" s="1" t="str">
        <f t="shared" si="1492"/>
        <v/>
      </c>
      <c r="II338" s="1" t="str">
        <f t="shared" si="1493"/>
        <v/>
      </c>
    </row>
    <row r="339" spans="1:243" x14ac:dyDescent="0.2">
      <c r="A339" s="14">
        <f t="shared" si="1483"/>
        <v>339</v>
      </c>
      <c r="C339" s="2">
        <v>42601</v>
      </c>
      <c r="G339" s="3">
        <v>109.1</v>
      </c>
      <c r="H339" s="3">
        <v>121.122</v>
      </c>
      <c r="I339" s="3">
        <v>131.30500000000001</v>
      </c>
      <c r="J339" s="4">
        <v>171.03</v>
      </c>
      <c r="P339" s="128">
        <f t="shared" ref="P339:P370" si="1518">(INT(G339)*32)+(IF(INT(RIGHT(G339*1000,1))=7,(G339-INT(G339))+0.0005,IF(INT(RIGHT(G339*1000,1))=2,(G339-INT(G339))+0.0005,G339-INT(G339))))*100</f>
        <v>3497.9999999999995</v>
      </c>
      <c r="Q339" s="5">
        <f t="shared" ref="Q339:Q370" si="1519">(INT(H339)*32)+(IF(INT(RIGHT(H339*1000,1))=7,(H339-INT(H339))+0.0005,IF(INT(RIGHT(H339*1000,1))=2,(H339-INT(H339))+0.0005,H339-INT(H339))))*100</f>
        <v>3884.25</v>
      </c>
      <c r="R339" s="6">
        <f t="shared" ref="R339:R370" si="1520">INT(I339)*32+(I339-INT(I339))*100</f>
        <v>4222.5000000000009</v>
      </c>
      <c r="S339" s="7">
        <f t="shared" ref="S339:S370" si="1521">INT(J339)*32+(J339-INT(J339))*100</f>
        <v>5475</v>
      </c>
      <c r="Y339" s="4">
        <f t="shared" si="1361"/>
        <v>2.2500000000004547</v>
      </c>
      <c r="Z339" s="1">
        <f t="shared" si="1362"/>
        <v>8</v>
      </c>
      <c r="AA339" s="1">
        <f t="shared" si="1363"/>
        <v>14.999999999998181</v>
      </c>
      <c r="AB339" s="1">
        <f t="shared" si="1364"/>
        <v>28</v>
      </c>
      <c r="AC339" s="1"/>
      <c r="AD339" s="1"/>
      <c r="AE339" s="126"/>
      <c r="AF339" s="126"/>
      <c r="AG339" s="126"/>
      <c r="AH339" s="4">
        <f t="shared" si="1494"/>
        <v>0.83333333333242354</v>
      </c>
      <c r="AI339" s="4">
        <f t="shared" si="1495"/>
        <v>0.29999999999909033</v>
      </c>
      <c r="AJ339" s="4">
        <f t="shared" si="1496"/>
        <v>0.99999999999890754</v>
      </c>
      <c r="AK339" s="4">
        <f t="shared" si="1497"/>
        <v>1.9999999999987867</v>
      </c>
      <c r="AL339" s="4">
        <f t="shared" si="1498"/>
        <v>0.50000000000090949</v>
      </c>
      <c r="AM339" s="4">
        <f t="shared" si="1499"/>
        <v>5.6666666666648471</v>
      </c>
      <c r="AN339" s="4">
        <f t="shared" si="1500"/>
        <v>3.7999999999981817</v>
      </c>
      <c r="AO339" s="4">
        <f t="shared" si="1501"/>
        <v>1</v>
      </c>
      <c r="AP339" s="4">
        <f t="shared" si="1502"/>
        <v>1.5000000000003029</v>
      </c>
      <c r="AQ339" s="4">
        <f t="shared" si="1503"/>
        <v>8.6666666666630263</v>
      </c>
      <c r="AR339" s="4">
        <f t="shared" si="1504"/>
        <v>1.4999999999983631</v>
      </c>
      <c r="AS339" s="4">
        <f t="shared" si="1505"/>
        <v>1.7777777777777777</v>
      </c>
      <c r="AT339" s="4">
        <f t="shared" si="1506"/>
        <v>0.7666666666675761</v>
      </c>
      <c r="AU339" s="1"/>
      <c r="BA339" s="11">
        <f t="shared" si="1507"/>
        <v>-2.2500000000004547</v>
      </c>
      <c r="BB339" s="11">
        <f t="shared" si="1508"/>
        <v>-8</v>
      </c>
      <c r="BC339" s="12">
        <f t="shared" si="1509"/>
        <v>-14.999999999998181</v>
      </c>
      <c r="BD339" s="13">
        <f t="shared" si="1510"/>
        <v>-28</v>
      </c>
      <c r="BJ339" s="11">
        <f t="shared" si="1365"/>
        <v>0.83333333333242354</v>
      </c>
      <c r="BK339" s="11">
        <f t="shared" si="1366"/>
        <v>0.29999999999909033</v>
      </c>
      <c r="BL339" s="11">
        <f t="shared" si="1367"/>
        <v>0.99999999999890754</v>
      </c>
      <c r="BM339" s="11">
        <f t="shared" si="1368"/>
        <v>1.9999999999987867</v>
      </c>
      <c r="BN339" s="11">
        <f t="shared" si="1369"/>
        <v>-0.50000000000090949</v>
      </c>
      <c r="BO339" s="11">
        <f t="shared" si="1370"/>
        <v>-5.6666666666648471</v>
      </c>
      <c r="BP339" s="11">
        <f t="shared" si="1371"/>
        <v>-3.7999999999981817</v>
      </c>
      <c r="BQ339" s="1">
        <v>1</v>
      </c>
      <c r="BR339" s="11">
        <f t="shared" si="1372"/>
        <v>1.5000000000003029</v>
      </c>
      <c r="BS339" s="11">
        <f t="shared" si="1373"/>
        <v>-8.6666666666630263</v>
      </c>
      <c r="BT339" s="11">
        <f t="shared" si="1374"/>
        <v>1.4999999999983631</v>
      </c>
      <c r="BU339" s="11">
        <f t="shared" si="1375"/>
        <v>-1.7777777777777777</v>
      </c>
      <c r="BV339" s="11">
        <f t="shared" si="1376"/>
        <v>-0.7666666666675761</v>
      </c>
      <c r="BY339" s="126"/>
      <c r="BZ339" s="126"/>
      <c r="CB339" s="1">
        <f t="shared" si="1377"/>
        <v>0</v>
      </c>
      <c r="CC339" s="1">
        <f t="shared" si="1378"/>
        <v>0</v>
      </c>
      <c r="CD339" s="1">
        <f t="shared" si="1379"/>
        <v>0</v>
      </c>
      <c r="CE339" s="126">
        <f t="shared" si="1511"/>
        <v>0</v>
      </c>
      <c r="CF339" s="1">
        <f t="shared" si="1380"/>
        <v>0</v>
      </c>
      <c r="CG339" s="1" t="str">
        <f t="shared" si="1381"/>
        <v/>
      </c>
      <c r="CH339" s="1" t="str">
        <f t="shared" si="1512"/>
        <v/>
      </c>
      <c r="CI339" s="1">
        <f t="shared" si="1382"/>
        <v>1</v>
      </c>
      <c r="CJ339" s="1">
        <f t="shared" si="1383"/>
        <v>1</v>
      </c>
      <c r="CK339" s="1" t="str">
        <f t="shared" si="1384"/>
        <v/>
      </c>
      <c r="CL339" s="1">
        <f t="shared" si="1385"/>
        <v>1</v>
      </c>
      <c r="CM339" s="1">
        <f t="shared" si="1386"/>
        <v>1</v>
      </c>
      <c r="CN339" s="1">
        <f t="shared" si="1345"/>
        <v>1</v>
      </c>
      <c r="CO339" s="1" t="str">
        <f t="shared" si="1346"/>
        <v/>
      </c>
      <c r="CP339" s="1" t="str">
        <f t="shared" si="1347"/>
        <v/>
      </c>
      <c r="CQ339" s="1">
        <f t="shared" si="1348"/>
        <v>1</v>
      </c>
      <c r="CS339" s="1">
        <f t="shared" si="1387"/>
        <v>0</v>
      </c>
      <c r="CT339" s="1">
        <f t="shared" si="1388"/>
        <v>0</v>
      </c>
      <c r="CU339" s="1">
        <f t="shared" si="1389"/>
        <v>0</v>
      </c>
      <c r="CV339" s="126">
        <f t="shared" si="1513"/>
        <v>0</v>
      </c>
      <c r="CW339" s="1">
        <f t="shared" si="1390"/>
        <v>1</v>
      </c>
      <c r="CX339" s="1" t="str">
        <f t="shared" si="1391"/>
        <v/>
      </c>
      <c r="CY339" s="1" t="str">
        <f t="shared" si="1392"/>
        <v/>
      </c>
      <c r="CZ339" s="1" t="str">
        <f t="shared" si="1393"/>
        <v/>
      </c>
      <c r="DA339" s="1" t="str">
        <f t="shared" si="1394"/>
        <v/>
      </c>
      <c r="DB339" s="1">
        <f t="shared" si="1395"/>
        <v>1</v>
      </c>
      <c r="DC339" s="1" t="str">
        <f t="shared" si="1396"/>
        <v/>
      </c>
      <c r="DD339" s="1">
        <f t="shared" si="1397"/>
        <v>1</v>
      </c>
      <c r="DE339" s="1" t="str">
        <f t="shared" si="1349"/>
        <v/>
      </c>
      <c r="DF339" s="1"/>
      <c r="DG339" s="126">
        <f t="shared" si="1514"/>
        <v>1</v>
      </c>
      <c r="DH339" s="1">
        <f t="shared" si="1398"/>
        <v>1</v>
      </c>
      <c r="DI339" s="1">
        <f t="shared" si="1399"/>
        <v>1</v>
      </c>
      <c r="DJ339" s="1">
        <f t="shared" si="1400"/>
        <v>1</v>
      </c>
      <c r="DK339" s="1" t="str">
        <f t="shared" si="1401"/>
        <v/>
      </c>
      <c r="DL339" s="1"/>
      <c r="DM339" s="1" t="str">
        <f t="shared" si="1402"/>
        <v/>
      </c>
      <c r="DN339" s="1">
        <f t="shared" si="1403"/>
        <v>0</v>
      </c>
      <c r="DO339" s="1">
        <f t="shared" si="1404"/>
        <v>1</v>
      </c>
      <c r="DP339" s="1">
        <f t="shared" si="1405"/>
        <v>0</v>
      </c>
      <c r="DQ339" s="1">
        <f t="shared" si="1406"/>
        <v>1</v>
      </c>
      <c r="DR339" s="1">
        <f t="shared" si="1407"/>
        <v>0</v>
      </c>
      <c r="DS339" s="1">
        <f t="shared" si="1408"/>
        <v>1</v>
      </c>
      <c r="DT339" s="1">
        <f t="shared" si="1409"/>
        <v>0</v>
      </c>
      <c r="DU339" s="1">
        <f t="shared" si="1410"/>
        <v>1</v>
      </c>
      <c r="DV339" s="1">
        <f t="shared" si="1411"/>
        <v>1</v>
      </c>
      <c r="DW339" s="1">
        <f t="shared" si="1412"/>
        <v>0</v>
      </c>
      <c r="DX339" s="1" t="str">
        <f t="shared" si="1413"/>
        <v/>
      </c>
      <c r="DY339" s="1" t="str">
        <f t="shared" si="1414"/>
        <v/>
      </c>
      <c r="EA339" s="1">
        <f t="shared" si="1415"/>
        <v>1</v>
      </c>
      <c r="EB339" s="1">
        <f t="shared" si="1416"/>
        <v>1</v>
      </c>
      <c r="EC339" s="1">
        <f t="shared" si="1417"/>
        <v>1</v>
      </c>
      <c r="ED339" s="1">
        <f t="shared" si="1418"/>
        <v>1</v>
      </c>
      <c r="EF339" s="1">
        <f t="shared" si="1419"/>
        <v>1</v>
      </c>
      <c r="EG339" s="1">
        <f t="shared" si="1420"/>
        <v>1</v>
      </c>
      <c r="EH339" s="1">
        <f t="shared" si="1421"/>
        <v>1</v>
      </c>
      <c r="EI339" s="1">
        <f t="shared" si="1422"/>
        <v>1</v>
      </c>
      <c r="EK339" s="1">
        <f t="shared" si="1423"/>
        <v>1</v>
      </c>
      <c r="EL339" s="1">
        <f t="shared" si="1424"/>
        <v>1</v>
      </c>
      <c r="EM339" s="1">
        <f t="shared" si="1425"/>
        <v>1</v>
      </c>
      <c r="EO339" s="1">
        <f t="shared" si="1426"/>
        <v>1</v>
      </c>
      <c r="EP339" s="1">
        <f t="shared" si="1427"/>
        <v>1</v>
      </c>
      <c r="EQ339" s="1">
        <f t="shared" si="1428"/>
        <v>1</v>
      </c>
      <c r="ES339" s="1">
        <f t="shared" si="1429"/>
        <v>1</v>
      </c>
      <c r="ET339" s="1">
        <f t="shared" si="1430"/>
        <v>1</v>
      </c>
      <c r="EU339" s="1">
        <f t="shared" si="1431"/>
        <v>1</v>
      </c>
      <c r="EV339" s="1">
        <f t="shared" si="1432"/>
        <v>1</v>
      </c>
      <c r="EW339" s="1">
        <f t="shared" si="1433"/>
        <v>0</v>
      </c>
      <c r="EY339" s="1">
        <f t="shared" si="1434"/>
        <v>1</v>
      </c>
      <c r="EZ339" s="1">
        <f t="shared" si="1435"/>
        <v>1</v>
      </c>
      <c r="FA339" s="1">
        <f t="shared" si="1436"/>
        <v>1</v>
      </c>
      <c r="FC339" s="1">
        <f t="shared" si="1437"/>
        <v>0</v>
      </c>
      <c r="FD339" s="1" t="str">
        <f t="shared" si="1438"/>
        <v/>
      </c>
      <c r="FE339" s="1"/>
      <c r="FF339" s="1">
        <f t="shared" si="1439"/>
        <v>1</v>
      </c>
      <c r="FG339" s="1">
        <f t="shared" si="1440"/>
        <v>0</v>
      </c>
      <c r="FH339" s="1">
        <f t="shared" si="1441"/>
        <v>0</v>
      </c>
      <c r="FI339" s="1" t="str">
        <f t="shared" si="1442"/>
        <v/>
      </c>
      <c r="FJ339" s="1" t="str">
        <f t="shared" si="1443"/>
        <v/>
      </c>
      <c r="FK339" s="1" t="str">
        <f t="shared" si="1444"/>
        <v/>
      </c>
      <c r="FL339" s="1" t="str">
        <f t="shared" si="1445"/>
        <v/>
      </c>
      <c r="FN339" s="1" t="str">
        <f t="shared" si="1446"/>
        <v/>
      </c>
      <c r="FO339" s="1" t="str">
        <f t="shared" si="1447"/>
        <v/>
      </c>
      <c r="FP339" s="1" t="str">
        <f t="shared" si="1448"/>
        <v/>
      </c>
      <c r="FV339" s="1">
        <f t="shared" si="1515"/>
        <v>0</v>
      </c>
      <c r="FW339" s="1">
        <f t="shared" si="1516"/>
        <v>1</v>
      </c>
      <c r="FX339" s="1">
        <f t="shared" si="1517"/>
        <v>0</v>
      </c>
      <c r="GA339" s="1">
        <f t="shared" si="1449"/>
        <v>0</v>
      </c>
      <c r="GB339" s="1">
        <f t="shared" si="1450"/>
        <v>0</v>
      </c>
      <c r="GC339" s="1">
        <f t="shared" si="1451"/>
        <v>0</v>
      </c>
      <c r="GD339" s="1">
        <f t="shared" si="1452"/>
        <v>0</v>
      </c>
      <c r="GE339" s="1">
        <f t="shared" si="1453"/>
        <v>1</v>
      </c>
      <c r="GF339" s="1">
        <f t="shared" si="1454"/>
        <v>1</v>
      </c>
      <c r="GG339" s="1">
        <f t="shared" si="1455"/>
        <v>0</v>
      </c>
      <c r="GI339" s="1">
        <f t="shared" si="1456"/>
        <v>0</v>
      </c>
      <c r="GK339" s="1">
        <f t="shared" si="1457"/>
        <v>1</v>
      </c>
      <c r="GL339" s="1">
        <f t="shared" si="1458"/>
        <v>1</v>
      </c>
      <c r="GM339" s="1">
        <f t="shared" si="1459"/>
        <v>1</v>
      </c>
      <c r="GN339" s="1">
        <f t="shared" si="1460"/>
        <v>1</v>
      </c>
      <c r="GO339" s="1">
        <f t="shared" si="1461"/>
        <v>0</v>
      </c>
      <c r="GP339" s="1">
        <f t="shared" si="1462"/>
        <v>0</v>
      </c>
      <c r="GQ339" s="1">
        <f t="shared" si="1463"/>
        <v>1</v>
      </c>
      <c r="GS339" s="1" t="str">
        <f t="shared" si="1464"/>
        <v/>
      </c>
      <c r="GT339" s="1" t="str">
        <f t="shared" si="1465"/>
        <v/>
      </c>
      <c r="GU339" s="1">
        <f t="shared" si="1466"/>
        <v>1</v>
      </c>
      <c r="GV339" s="1">
        <f t="shared" si="1467"/>
        <v>1</v>
      </c>
      <c r="GW339" s="1">
        <f t="shared" si="1468"/>
        <v>1</v>
      </c>
      <c r="GX339" s="1">
        <f t="shared" si="1469"/>
        <v>0</v>
      </c>
      <c r="GY339" s="1">
        <f t="shared" si="1470"/>
        <v>0</v>
      </c>
      <c r="GZ339" s="1"/>
      <c r="HA339" s="1">
        <f t="shared" si="1471"/>
        <v>1</v>
      </c>
      <c r="HB339" s="1">
        <f t="shared" si="1472"/>
        <v>1</v>
      </c>
      <c r="HC339" s="1">
        <f t="shared" si="1473"/>
        <v>1</v>
      </c>
      <c r="HD339" s="1">
        <f t="shared" si="1474"/>
        <v>0</v>
      </c>
      <c r="HE339" s="1">
        <f t="shared" si="1475"/>
        <v>0</v>
      </c>
      <c r="HF339" s="1">
        <f t="shared" si="1476"/>
        <v>0</v>
      </c>
      <c r="HH339" s="1">
        <f t="shared" si="1477"/>
        <v>1</v>
      </c>
      <c r="HI339" s="1">
        <f t="shared" si="1478"/>
        <v>1</v>
      </c>
      <c r="HJ339" s="1">
        <f t="shared" si="1479"/>
        <v>1</v>
      </c>
      <c r="HK339" s="1">
        <f t="shared" si="1480"/>
        <v>1</v>
      </c>
      <c r="HL339" s="1">
        <f t="shared" si="1481"/>
        <v>1</v>
      </c>
      <c r="HM339" s="1">
        <f t="shared" si="1482"/>
        <v>0</v>
      </c>
      <c r="HO339" s="1" t="str">
        <f t="shared" si="1351"/>
        <v/>
      </c>
      <c r="HP339" s="1">
        <f t="shared" si="1352"/>
        <v>1</v>
      </c>
      <c r="HQ339" s="1" t="str">
        <f t="shared" si="1353"/>
        <v/>
      </c>
      <c r="HR339">
        <f t="shared" si="1354"/>
        <v>1</v>
      </c>
      <c r="HS339" s="1" t="str">
        <f t="shared" si="1355"/>
        <v/>
      </c>
      <c r="HT339">
        <f t="shared" si="1356"/>
        <v>1</v>
      </c>
      <c r="HU339" t="str">
        <f t="shared" si="1357"/>
        <v/>
      </c>
      <c r="HV339" s="1" t="str">
        <f t="shared" si="1358"/>
        <v/>
      </c>
      <c r="HW339" s="1" t="str">
        <f t="shared" si="1359"/>
        <v/>
      </c>
      <c r="HX339" s="1" t="str">
        <f t="shared" si="1360"/>
        <v/>
      </c>
      <c r="HZ339" s="1" t="str">
        <f t="shared" si="1484"/>
        <v/>
      </c>
      <c r="IA339" s="1">
        <f t="shared" si="1485"/>
        <v>0</v>
      </c>
      <c r="IB339" s="1" t="str">
        <f t="shared" si="1486"/>
        <v/>
      </c>
      <c r="IC339" s="1">
        <f t="shared" si="1487"/>
        <v>0</v>
      </c>
      <c r="ID339" s="1" t="str">
        <f t="shared" si="1488"/>
        <v/>
      </c>
      <c r="IE339" s="1">
        <f t="shared" si="1489"/>
        <v>0</v>
      </c>
      <c r="IF339" s="1" t="str">
        <f t="shared" si="1490"/>
        <v/>
      </c>
      <c r="IG339" s="1" t="str">
        <f t="shared" si="1491"/>
        <v/>
      </c>
      <c r="IH339" s="1" t="str">
        <f t="shared" si="1492"/>
        <v/>
      </c>
      <c r="II339" s="1" t="str">
        <f t="shared" si="1493"/>
        <v/>
      </c>
    </row>
    <row r="340" spans="1:243" x14ac:dyDescent="0.2">
      <c r="A340" s="14">
        <f t="shared" si="1483"/>
        <v>340</v>
      </c>
      <c r="C340" s="2">
        <v>42604</v>
      </c>
      <c r="G340" s="3">
        <v>109.105</v>
      </c>
      <c r="H340" s="3">
        <v>121.167</v>
      </c>
      <c r="I340" s="3">
        <v>132.08500000000001</v>
      </c>
      <c r="J340" s="4">
        <v>172.12</v>
      </c>
      <c r="P340" s="128">
        <f t="shared" si="1518"/>
        <v>3498.5000000000005</v>
      </c>
      <c r="Q340" s="5">
        <f t="shared" si="1519"/>
        <v>3888.75</v>
      </c>
      <c r="R340" s="6">
        <f t="shared" si="1520"/>
        <v>4232.5000000000009</v>
      </c>
      <c r="S340" s="7">
        <f t="shared" si="1521"/>
        <v>5516</v>
      </c>
      <c r="Y340" s="4">
        <f t="shared" si="1361"/>
        <v>0.50000000000090949</v>
      </c>
      <c r="Z340" s="1">
        <f t="shared" si="1362"/>
        <v>4.5</v>
      </c>
      <c r="AA340" s="1">
        <f t="shared" si="1363"/>
        <v>10</v>
      </c>
      <c r="AB340" s="1">
        <f t="shared" si="1364"/>
        <v>41</v>
      </c>
      <c r="AC340" s="1"/>
      <c r="AD340" s="1"/>
      <c r="AE340" s="126"/>
      <c r="AF340" s="126"/>
      <c r="AG340" s="126"/>
      <c r="AH340" s="4">
        <f t="shared" si="1494"/>
        <v>1.999999999998181</v>
      </c>
      <c r="AI340" s="4">
        <f t="shared" si="1495"/>
        <v>1.6999999999981807</v>
      </c>
      <c r="AJ340" s="4">
        <f t="shared" si="1496"/>
        <v>1.5</v>
      </c>
      <c r="AK340" s="4">
        <f t="shared" si="1497"/>
        <v>2.166666666666667</v>
      </c>
      <c r="AL340" s="4">
        <f t="shared" si="1498"/>
        <v>0.5</v>
      </c>
      <c r="AM340" s="4">
        <f t="shared" si="1499"/>
        <v>3.6666666666666661</v>
      </c>
      <c r="AN340" s="4">
        <f t="shared" si="1500"/>
        <v>6.3999999999999986</v>
      </c>
      <c r="AO340" s="4">
        <f t="shared" si="1501"/>
        <v>1</v>
      </c>
      <c r="AP340" s="4">
        <f t="shared" si="1502"/>
        <v>0.66666666666363428</v>
      </c>
      <c r="AQ340" s="4">
        <f t="shared" si="1503"/>
        <v>0.41666666666666563</v>
      </c>
      <c r="AR340" s="4">
        <f t="shared" si="1504"/>
        <v>2.999999999998181</v>
      </c>
      <c r="AS340" s="4">
        <f t="shared" si="1505"/>
        <v>4.6111111111111107</v>
      </c>
      <c r="AT340" s="4">
        <f t="shared" si="1506"/>
        <v>4.4666666666648478</v>
      </c>
      <c r="AU340" s="1"/>
      <c r="BA340" s="11">
        <f t="shared" si="1507"/>
        <v>0.50000000000090949</v>
      </c>
      <c r="BB340" s="11">
        <f t="shared" si="1508"/>
        <v>4.5</v>
      </c>
      <c r="BC340" s="12">
        <f t="shared" si="1509"/>
        <v>10</v>
      </c>
      <c r="BD340" s="13">
        <f t="shared" si="1510"/>
        <v>41</v>
      </c>
      <c r="BJ340" s="11">
        <f t="shared" si="1365"/>
        <v>-1.999999999998181</v>
      </c>
      <c r="BK340" s="11">
        <f t="shared" si="1366"/>
        <v>-1.6999999999981807</v>
      </c>
      <c r="BL340" s="11">
        <f t="shared" si="1367"/>
        <v>-1.5</v>
      </c>
      <c r="BM340" s="11">
        <f t="shared" si="1368"/>
        <v>-2.166666666666667</v>
      </c>
      <c r="BN340" s="11">
        <f t="shared" si="1369"/>
        <v>-0.5</v>
      </c>
      <c r="BO340" s="11">
        <f t="shared" si="1370"/>
        <v>-3.6666666666666661</v>
      </c>
      <c r="BP340" s="11">
        <f t="shared" si="1371"/>
        <v>-6.3999999999999986</v>
      </c>
      <c r="BQ340" s="1">
        <v>1</v>
      </c>
      <c r="BR340" s="11">
        <f t="shared" si="1372"/>
        <v>0.66666666666363428</v>
      </c>
      <c r="BS340" s="11">
        <f t="shared" si="1373"/>
        <v>-0.41666666666666563</v>
      </c>
      <c r="BT340" s="11">
        <f t="shared" si="1374"/>
        <v>-2.999999999998181</v>
      </c>
      <c r="BU340" s="11">
        <f t="shared" si="1375"/>
        <v>-4.6111111111111107</v>
      </c>
      <c r="BV340" s="11">
        <f t="shared" si="1376"/>
        <v>-4.4666666666648478</v>
      </c>
      <c r="BY340" s="126"/>
      <c r="BZ340" s="126"/>
      <c r="CB340" s="1">
        <f t="shared" si="1377"/>
        <v>0</v>
      </c>
      <c r="CC340" s="1">
        <f t="shared" si="1378"/>
        <v>0</v>
      </c>
      <c r="CD340" s="1">
        <f t="shared" si="1379"/>
        <v>0</v>
      </c>
      <c r="CE340" s="126">
        <f t="shared" si="1511"/>
        <v>0</v>
      </c>
      <c r="CF340" s="1">
        <f t="shared" si="1380"/>
        <v>0</v>
      </c>
      <c r="CG340" s="1" t="str">
        <f t="shared" si="1381"/>
        <v/>
      </c>
      <c r="CH340" s="1">
        <f t="shared" si="1512"/>
        <v>1</v>
      </c>
      <c r="CI340" s="1">
        <f t="shared" si="1382"/>
        <v>1</v>
      </c>
      <c r="CJ340" s="1" t="str">
        <f t="shared" si="1383"/>
        <v/>
      </c>
      <c r="CK340" s="1" t="str">
        <f t="shared" si="1384"/>
        <v/>
      </c>
      <c r="CL340" s="1">
        <f t="shared" si="1385"/>
        <v>1</v>
      </c>
      <c r="CM340" s="1">
        <f t="shared" si="1386"/>
        <v>1</v>
      </c>
      <c r="CN340" s="1">
        <f t="shared" si="1345"/>
        <v>1</v>
      </c>
      <c r="CO340" s="1" t="str">
        <f t="shared" si="1346"/>
        <v/>
      </c>
      <c r="CP340" s="1" t="str">
        <f t="shared" si="1347"/>
        <v/>
      </c>
      <c r="CQ340" s="1">
        <f t="shared" si="1348"/>
        <v>1</v>
      </c>
      <c r="CS340" s="1">
        <f t="shared" si="1387"/>
        <v>0</v>
      </c>
      <c r="CT340" s="1">
        <f t="shared" si="1388"/>
        <v>0</v>
      </c>
      <c r="CU340" s="1">
        <f t="shared" si="1389"/>
        <v>0</v>
      </c>
      <c r="CV340" s="126">
        <f t="shared" si="1513"/>
        <v>0</v>
      </c>
      <c r="CW340" s="1">
        <f t="shared" si="1390"/>
        <v>1</v>
      </c>
      <c r="CX340" s="1" t="str">
        <f t="shared" si="1391"/>
        <v/>
      </c>
      <c r="CY340" s="1" t="str">
        <f t="shared" si="1392"/>
        <v/>
      </c>
      <c r="CZ340" s="1" t="str">
        <f t="shared" si="1393"/>
        <v/>
      </c>
      <c r="DA340" s="1" t="str">
        <f t="shared" si="1394"/>
        <v/>
      </c>
      <c r="DB340" s="1">
        <f t="shared" si="1395"/>
        <v>0</v>
      </c>
      <c r="DC340" s="1">
        <f t="shared" si="1396"/>
        <v>1</v>
      </c>
      <c r="DD340" s="1" t="str">
        <f t="shared" si="1397"/>
        <v/>
      </c>
      <c r="DE340" s="1" t="str">
        <f t="shared" si="1349"/>
        <v/>
      </c>
      <c r="DF340" s="1"/>
      <c r="DG340" s="126">
        <f t="shared" si="1514"/>
        <v>0</v>
      </c>
      <c r="DH340" s="1">
        <f t="shared" si="1398"/>
        <v>0</v>
      </c>
      <c r="DI340" s="1">
        <f t="shared" si="1399"/>
        <v>0</v>
      </c>
      <c r="DJ340" s="1">
        <f t="shared" si="1400"/>
        <v>0</v>
      </c>
      <c r="DK340" s="1">
        <f t="shared" si="1401"/>
        <v>0</v>
      </c>
      <c r="DL340" s="1"/>
      <c r="DM340" s="1">
        <f t="shared" si="1402"/>
        <v>1</v>
      </c>
      <c r="DN340" s="1" t="str">
        <f t="shared" si="1403"/>
        <v/>
      </c>
      <c r="DO340" s="1" t="str">
        <f t="shared" si="1404"/>
        <v/>
      </c>
      <c r="DP340" s="1" t="str">
        <f t="shared" si="1405"/>
        <v/>
      </c>
      <c r="DQ340" s="1" t="str">
        <f t="shared" si="1406"/>
        <v/>
      </c>
      <c r="DR340" s="1" t="str">
        <f t="shared" si="1407"/>
        <v/>
      </c>
      <c r="DS340" s="1" t="str">
        <f t="shared" si="1408"/>
        <v/>
      </c>
      <c r="DT340" s="1" t="str">
        <f t="shared" si="1409"/>
        <v/>
      </c>
      <c r="DU340" s="1" t="str">
        <f t="shared" si="1410"/>
        <v/>
      </c>
      <c r="DV340" s="1">
        <f t="shared" si="1411"/>
        <v>0</v>
      </c>
      <c r="DW340" s="1">
        <f t="shared" si="1412"/>
        <v>0</v>
      </c>
      <c r="DX340" s="1" t="str">
        <f t="shared" si="1413"/>
        <v/>
      </c>
      <c r="DY340" s="1" t="str">
        <f t="shared" si="1414"/>
        <v/>
      </c>
      <c r="EA340" s="1">
        <f t="shared" si="1415"/>
        <v>0</v>
      </c>
      <c r="EB340" s="1">
        <f t="shared" si="1416"/>
        <v>0</v>
      </c>
      <c r="EC340" s="1">
        <f t="shared" si="1417"/>
        <v>0</v>
      </c>
      <c r="ED340" s="1">
        <f t="shared" si="1418"/>
        <v>0</v>
      </c>
      <c r="EF340" s="1">
        <f t="shared" si="1419"/>
        <v>0</v>
      </c>
      <c r="EG340" s="1">
        <f t="shared" si="1420"/>
        <v>0</v>
      </c>
      <c r="EH340" s="1">
        <f t="shared" si="1421"/>
        <v>0</v>
      </c>
      <c r="EI340" s="1">
        <f t="shared" si="1422"/>
        <v>0</v>
      </c>
      <c r="EK340" s="1">
        <f t="shared" si="1423"/>
        <v>1</v>
      </c>
      <c r="EL340" s="1">
        <f t="shared" si="1424"/>
        <v>1</v>
      </c>
      <c r="EM340" s="1">
        <f t="shared" si="1425"/>
        <v>1</v>
      </c>
      <c r="EO340" s="1">
        <f t="shared" si="1426"/>
        <v>1</v>
      </c>
      <c r="EP340" s="1">
        <f t="shared" si="1427"/>
        <v>1</v>
      </c>
      <c r="EQ340" s="1">
        <f t="shared" si="1428"/>
        <v>1</v>
      </c>
      <c r="ES340" s="1">
        <f t="shared" si="1429"/>
        <v>1</v>
      </c>
      <c r="ET340" s="1">
        <f t="shared" si="1430"/>
        <v>1</v>
      </c>
      <c r="EU340" s="1">
        <f t="shared" si="1431"/>
        <v>1</v>
      </c>
      <c r="EV340" s="1">
        <f t="shared" si="1432"/>
        <v>1</v>
      </c>
      <c r="EW340" s="1">
        <f t="shared" si="1433"/>
        <v>0</v>
      </c>
      <c r="EY340" s="1">
        <f t="shared" si="1434"/>
        <v>1</v>
      </c>
      <c r="EZ340" s="1">
        <f t="shared" si="1435"/>
        <v>1</v>
      </c>
      <c r="FA340" s="1">
        <f t="shared" si="1436"/>
        <v>1</v>
      </c>
      <c r="FC340" s="1">
        <f t="shared" si="1437"/>
        <v>1</v>
      </c>
      <c r="FD340" s="1">
        <f t="shared" si="1438"/>
        <v>1</v>
      </c>
      <c r="FE340" s="1"/>
      <c r="FF340" s="1">
        <f t="shared" si="1439"/>
        <v>1</v>
      </c>
      <c r="FG340" s="1">
        <f t="shared" si="1440"/>
        <v>1</v>
      </c>
      <c r="FH340" s="1">
        <f t="shared" si="1441"/>
        <v>1</v>
      </c>
      <c r="FI340" s="1">
        <f t="shared" si="1442"/>
        <v>0</v>
      </c>
      <c r="FJ340" s="1">
        <f t="shared" si="1443"/>
        <v>0</v>
      </c>
      <c r="FK340" s="1">
        <f t="shared" si="1444"/>
        <v>0</v>
      </c>
      <c r="FL340" s="1">
        <f t="shared" si="1445"/>
        <v>0</v>
      </c>
      <c r="FN340" s="1" t="str">
        <f t="shared" si="1446"/>
        <v/>
      </c>
      <c r="FO340" s="1" t="str">
        <f t="shared" si="1447"/>
        <v/>
      </c>
      <c r="FP340" s="1" t="str">
        <f t="shared" si="1448"/>
        <v/>
      </c>
      <c r="FV340" s="1">
        <f t="shared" si="1515"/>
        <v>0</v>
      </c>
      <c r="FW340" s="1">
        <f t="shared" si="1516"/>
        <v>0</v>
      </c>
      <c r="FX340" s="1">
        <f t="shared" si="1517"/>
        <v>1</v>
      </c>
      <c r="GA340" s="1">
        <f t="shared" si="1449"/>
        <v>1</v>
      </c>
      <c r="GB340" s="1">
        <f t="shared" si="1450"/>
        <v>1</v>
      </c>
      <c r="GC340" s="1">
        <f t="shared" si="1451"/>
        <v>1</v>
      </c>
      <c r="GD340" s="1">
        <f t="shared" si="1452"/>
        <v>1</v>
      </c>
      <c r="GE340" s="1">
        <f t="shared" si="1453"/>
        <v>0</v>
      </c>
      <c r="GF340" s="1">
        <f t="shared" si="1454"/>
        <v>0</v>
      </c>
      <c r="GG340" s="1">
        <f t="shared" si="1455"/>
        <v>0</v>
      </c>
      <c r="GI340" s="1">
        <f t="shared" si="1456"/>
        <v>0</v>
      </c>
      <c r="GK340" s="1">
        <f t="shared" si="1457"/>
        <v>0</v>
      </c>
      <c r="GL340" s="1">
        <f t="shared" si="1458"/>
        <v>0</v>
      </c>
      <c r="GM340" s="1">
        <f t="shared" si="1459"/>
        <v>0</v>
      </c>
      <c r="GN340" s="1">
        <f t="shared" si="1460"/>
        <v>0</v>
      </c>
      <c r="GO340" s="1">
        <f t="shared" si="1461"/>
        <v>1</v>
      </c>
      <c r="GP340" s="1">
        <f t="shared" si="1462"/>
        <v>1</v>
      </c>
      <c r="GQ340" s="1">
        <f t="shared" si="1463"/>
        <v>1</v>
      </c>
      <c r="GS340" s="1">
        <f t="shared" si="1464"/>
        <v>1</v>
      </c>
      <c r="GT340" s="1">
        <f t="shared" si="1465"/>
        <v>1</v>
      </c>
      <c r="GU340" s="1">
        <f t="shared" si="1466"/>
        <v>1</v>
      </c>
      <c r="GV340" s="1">
        <f t="shared" si="1467"/>
        <v>1</v>
      </c>
      <c r="GW340" s="1">
        <f t="shared" si="1468"/>
        <v>1</v>
      </c>
      <c r="GX340" s="1">
        <f t="shared" si="1469"/>
        <v>0</v>
      </c>
      <c r="GY340" s="1">
        <f t="shared" si="1470"/>
        <v>0</v>
      </c>
      <c r="GZ340" s="1"/>
      <c r="HA340" s="1">
        <f t="shared" si="1471"/>
        <v>1</v>
      </c>
      <c r="HB340" s="1">
        <f t="shared" si="1472"/>
        <v>0</v>
      </c>
      <c r="HC340" s="1">
        <f t="shared" si="1473"/>
        <v>0</v>
      </c>
      <c r="HD340" s="1">
        <f t="shared" si="1474"/>
        <v>0</v>
      </c>
      <c r="HE340" s="1">
        <f t="shared" si="1475"/>
        <v>0</v>
      </c>
      <c r="HF340" s="1">
        <f t="shared" si="1476"/>
        <v>0</v>
      </c>
      <c r="HH340" s="1">
        <f t="shared" si="1477"/>
        <v>0</v>
      </c>
      <c r="HI340" s="1">
        <f t="shared" si="1478"/>
        <v>0</v>
      </c>
      <c r="HJ340" s="1">
        <f t="shared" si="1479"/>
        <v>0</v>
      </c>
      <c r="HK340" s="1">
        <f t="shared" si="1480"/>
        <v>0</v>
      </c>
      <c r="HL340" s="1">
        <f t="shared" si="1481"/>
        <v>0</v>
      </c>
      <c r="HM340" s="1">
        <f t="shared" si="1482"/>
        <v>0</v>
      </c>
      <c r="HO340" s="1">
        <f t="shared" si="1351"/>
        <v>1</v>
      </c>
      <c r="HP340" s="1" t="str">
        <f t="shared" si="1352"/>
        <v/>
      </c>
      <c r="HQ340" s="1">
        <f t="shared" si="1353"/>
        <v>1</v>
      </c>
      <c r="HR340" t="str">
        <f t="shared" si="1354"/>
        <v/>
      </c>
      <c r="HS340" s="1">
        <f t="shared" si="1355"/>
        <v>1</v>
      </c>
      <c r="HT340" t="str">
        <f t="shared" si="1356"/>
        <v/>
      </c>
      <c r="HU340">
        <f t="shared" si="1357"/>
        <v>1</v>
      </c>
      <c r="HV340" s="1" t="str">
        <f t="shared" si="1358"/>
        <v/>
      </c>
      <c r="HW340" s="1" t="str">
        <f t="shared" si="1359"/>
        <v/>
      </c>
      <c r="HX340" s="1" t="str">
        <f t="shared" si="1360"/>
        <v/>
      </c>
      <c r="HZ340" s="1">
        <f t="shared" si="1484"/>
        <v>1</v>
      </c>
      <c r="IA340" s="1" t="str">
        <f t="shared" si="1485"/>
        <v/>
      </c>
      <c r="IB340" s="1">
        <f t="shared" si="1486"/>
        <v>1</v>
      </c>
      <c r="IC340" s="1" t="str">
        <f t="shared" si="1487"/>
        <v/>
      </c>
      <c r="ID340" s="1">
        <f t="shared" si="1488"/>
        <v>1</v>
      </c>
      <c r="IE340" s="1" t="str">
        <f t="shared" si="1489"/>
        <v/>
      </c>
      <c r="IF340" s="1">
        <f t="shared" si="1490"/>
        <v>1</v>
      </c>
      <c r="IG340" s="1" t="str">
        <f t="shared" si="1491"/>
        <v/>
      </c>
      <c r="IH340" s="1" t="str">
        <f t="shared" si="1492"/>
        <v/>
      </c>
      <c r="II340" s="1" t="str">
        <f t="shared" si="1493"/>
        <v/>
      </c>
    </row>
    <row r="341" spans="1:243" x14ac:dyDescent="0.2">
      <c r="A341" s="14">
        <f t="shared" si="1483"/>
        <v>341</v>
      </c>
      <c r="C341" s="2">
        <v>42605</v>
      </c>
      <c r="G341" s="3">
        <v>109.09699999999999</v>
      </c>
      <c r="H341" s="3">
        <v>121.16200000000001</v>
      </c>
      <c r="I341" s="3">
        <v>132.07</v>
      </c>
      <c r="J341" s="4">
        <v>172.14</v>
      </c>
      <c r="P341" s="128">
        <f t="shared" si="1518"/>
        <v>3497.7499999999995</v>
      </c>
      <c r="Q341" s="5">
        <f t="shared" si="1519"/>
        <v>3888.2500000000005</v>
      </c>
      <c r="R341" s="6">
        <f t="shared" si="1520"/>
        <v>4230.9999999999991</v>
      </c>
      <c r="S341" s="7">
        <f t="shared" si="1521"/>
        <v>5517.9999999999982</v>
      </c>
      <c r="Y341" s="4">
        <f t="shared" si="1361"/>
        <v>0.75000000000090949</v>
      </c>
      <c r="Z341" s="1">
        <f t="shared" si="1362"/>
        <v>0.49999999999954525</v>
      </c>
      <c r="AA341" s="1">
        <f t="shared" si="1363"/>
        <v>1.500000000001819</v>
      </c>
      <c r="AB341" s="1">
        <f t="shared" si="1364"/>
        <v>1.999999999998181</v>
      </c>
      <c r="AC341" s="1"/>
      <c r="AD341" s="1"/>
      <c r="AE341" s="126"/>
      <c r="AF341" s="126"/>
      <c r="AG341" s="126"/>
      <c r="AH341" s="4">
        <f t="shared" si="1494"/>
        <v>1.1666666666687888</v>
      </c>
      <c r="AI341" s="4">
        <f t="shared" si="1495"/>
        <v>1.2000000000020918</v>
      </c>
      <c r="AJ341" s="4">
        <f t="shared" si="1496"/>
        <v>0.40000000000154612</v>
      </c>
      <c r="AK341" s="4">
        <f t="shared" si="1497"/>
        <v>0.50000000000166733</v>
      </c>
      <c r="AL341" s="4">
        <f t="shared" si="1498"/>
        <v>0.25000000000136424</v>
      </c>
      <c r="AM341" s="4">
        <f t="shared" si="1499"/>
        <v>2.1666666666678793</v>
      </c>
      <c r="AN341" s="4">
        <f t="shared" si="1500"/>
        <v>2.3000000000010914</v>
      </c>
      <c r="AO341" s="4">
        <f t="shared" si="1501"/>
        <v>1</v>
      </c>
      <c r="AP341" s="4">
        <f t="shared" si="1502"/>
        <v>2.5000000000051541</v>
      </c>
      <c r="AQ341" s="4">
        <f t="shared" si="1503"/>
        <v>2.9166666666703804</v>
      </c>
      <c r="AR341" s="4">
        <f t="shared" si="1504"/>
        <v>0.90000000000109137</v>
      </c>
      <c r="AS341" s="4">
        <f t="shared" si="1505"/>
        <v>0.94444444444358555</v>
      </c>
      <c r="AT341" s="4">
        <f t="shared" si="1506"/>
        <v>1.7666666666682431</v>
      </c>
      <c r="AU341" s="1"/>
      <c r="BA341" s="11">
        <f t="shared" si="1507"/>
        <v>-0.75000000000090949</v>
      </c>
      <c r="BB341" s="11">
        <f t="shared" si="1508"/>
        <v>-0.49999999999954525</v>
      </c>
      <c r="BC341" s="12">
        <f t="shared" si="1509"/>
        <v>-1.500000000001819</v>
      </c>
      <c r="BD341" s="13">
        <f t="shared" si="1510"/>
        <v>1.999999999998181</v>
      </c>
      <c r="BJ341" s="11">
        <f t="shared" si="1365"/>
        <v>-1.1666666666687888</v>
      </c>
      <c r="BK341" s="11">
        <f t="shared" si="1366"/>
        <v>-1.2000000000020918</v>
      </c>
      <c r="BL341" s="11">
        <f t="shared" si="1367"/>
        <v>0.40000000000154612</v>
      </c>
      <c r="BM341" s="11">
        <f t="shared" si="1368"/>
        <v>0.50000000000166733</v>
      </c>
      <c r="BN341" s="11">
        <f t="shared" si="1369"/>
        <v>0.25000000000136424</v>
      </c>
      <c r="BO341" s="11">
        <f t="shared" si="1370"/>
        <v>-2.1666666666678793</v>
      </c>
      <c r="BP341" s="11">
        <f t="shared" si="1371"/>
        <v>-2.3000000000010914</v>
      </c>
      <c r="BQ341" s="1">
        <v>1</v>
      </c>
      <c r="BR341" s="11">
        <f t="shared" si="1372"/>
        <v>2.5000000000051541</v>
      </c>
      <c r="BS341" s="11">
        <f t="shared" si="1373"/>
        <v>-2.9166666666703804</v>
      </c>
      <c r="BT341" s="11">
        <f t="shared" si="1374"/>
        <v>-0.90000000000109137</v>
      </c>
      <c r="BU341" s="11">
        <f t="shared" si="1375"/>
        <v>-0.94444444444358555</v>
      </c>
      <c r="BV341" s="11">
        <f t="shared" si="1376"/>
        <v>-1.7666666666682431</v>
      </c>
      <c r="BY341" s="126"/>
      <c r="BZ341" s="126"/>
      <c r="CB341" s="1">
        <f t="shared" si="1377"/>
        <v>1</v>
      </c>
      <c r="CC341" s="1">
        <f t="shared" si="1378"/>
        <v>1</v>
      </c>
      <c r="CD341" s="1">
        <f t="shared" si="1379"/>
        <v>1</v>
      </c>
      <c r="CE341" s="126">
        <f t="shared" si="1511"/>
        <v>0</v>
      </c>
      <c r="CF341" s="1">
        <f t="shared" si="1380"/>
        <v>0</v>
      </c>
      <c r="CG341" s="1" t="str">
        <f t="shared" si="1381"/>
        <v/>
      </c>
      <c r="CH341" s="1">
        <f t="shared" si="1512"/>
        <v>1</v>
      </c>
      <c r="CI341" s="1" t="str">
        <f t="shared" si="1382"/>
        <v/>
      </c>
      <c r="CJ341" s="1">
        <f t="shared" si="1383"/>
        <v>1</v>
      </c>
      <c r="CK341" s="1">
        <f t="shared" si="1384"/>
        <v>1</v>
      </c>
      <c r="CL341" s="1">
        <f t="shared" si="1385"/>
        <v>0</v>
      </c>
      <c r="CM341" s="1" t="str">
        <f t="shared" si="1386"/>
        <v/>
      </c>
      <c r="CN341" s="1">
        <f t="shared" si="1345"/>
        <v>0</v>
      </c>
      <c r="CO341" s="1" t="str">
        <f t="shared" si="1346"/>
        <v/>
      </c>
      <c r="CP341" s="1">
        <f t="shared" si="1347"/>
        <v>0</v>
      </c>
      <c r="CQ341" s="1" t="str">
        <f t="shared" si="1348"/>
        <v/>
      </c>
      <c r="CS341" s="1">
        <f t="shared" si="1387"/>
        <v>0</v>
      </c>
      <c r="CT341" s="1">
        <f t="shared" si="1388"/>
        <v>0</v>
      </c>
      <c r="CU341" s="1">
        <f t="shared" si="1389"/>
        <v>0</v>
      </c>
      <c r="CV341" s="126">
        <f t="shared" si="1513"/>
        <v>1</v>
      </c>
      <c r="CW341" s="1" t="str">
        <f t="shared" si="1390"/>
        <v/>
      </c>
      <c r="CX341" s="1">
        <f t="shared" si="1391"/>
        <v>1</v>
      </c>
      <c r="CY341" s="1">
        <f t="shared" si="1392"/>
        <v>1</v>
      </c>
      <c r="CZ341" s="1">
        <f t="shared" si="1393"/>
        <v>0</v>
      </c>
      <c r="DA341" s="1">
        <f t="shared" si="1394"/>
        <v>0</v>
      </c>
      <c r="DB341" s="1" t="str">
        <f t="shared" si="1395"/>
        <v/>
      </c>
      <c r="DC341" s="1">
        <f t="shared" si="1396"/>
        <v>0</v>
      </c>
      <c r="DD341" s="1" t="str">
        <f t="shared" si="1397"/>
        <v/>
      </c>
      <c r="DE341" s="1" t="str">
        <f t="shared" si="1349"/>
        <v/>
      </c>
      <c r="DF341" s="1"/>
      <c r="DG341" s="126">
        <f t="shared" si="1514"/>
        <v>1</v>
      </c>
      <c r="DH341" s="1">
        <f t="shared" si="1398"/>
        <v>1</v>
      </c>
      <c r="DI341" s="1">
        <f t="shared" si="1399"/>
        <v>1</v>
      </c>
      <c r="DJ341" s="1">
        <f t="shared" si="1400"/>
        <v>0</v>
      </c>
      <c r="DK341" s="1">
        <f t="shared" si="1401"/>
        <v>1</v>
      </c>
      <c r="DL341" s="1"/>
      <c r="DM341" s="1">
        <f t="shared" si="1402"/>
        <v>0</v>
      </c>
      <c r="DN341" s="1" t="str">
        <f t="shared" si="1403"/>
        <v/>
      </c>
      <c r="DO341" s="1" t="str">
        <f t="shared" si="1404"/>
        <v/>
      </c>
      <c r="DP341" s="1" t="str">
        <f t="shared" si="1405"/>
        <v/>
      </c>
      <c r="DQ341" s="1" t="str">
        <f t="shared" si="1406"/>
        <v/>
      </c>
      <c r="DR341" s="1" t="str">
        <f t="shared" si="1407"/>
        <v/>
      </c>
      <c r="DS341" s="1" t="str">
        <f t="shared" si="1408"/>
        <v/>
      </c>
      <c r="DT341" s="1" t="str">
        <f t="shared" si="1409"/>
        <v/>
      </c>
      <c r="DU341" s="1" t="str">
        <f t="shared" si="1410"/>
        <v/>
      </c>
      <c r="DV341" s="1">
        <f t="shared" si="1411"/>
        <v>0</v>
      </c>
      <c r="DW341" s="1">
        <f t="shared" si="1412"/>
        <v>1</v>
      </c>
      <c r="DX341" s="1">
        <f t="shared" si="1413"/>
        <v>0</v>
      </c>
      <c r="DY341" s="1">
        <f t="shared" si="1414"/>
        <v>0</v>
      </c>
      <c r="EA341" s="1">
        <f t="shared" si="1415"/>
        <v>1</v>
      </c>
      <c r="EB341" s="1">
        <f t="shared" si="1416"/>
        <v>1</v>
      </c>
      <c r="EC341" s="1">
        <f t="shared" si="1417"/>
        <v>1</v>
      </c>
      <c r="ED341" s="1">
        <f t="shared" si="1418"/>
        <v>0</v>
      </c>
      <c r="EF341" s="1">
        <f t="shared" si="1419"/>
        <v>1</v>
      </c>
      <c r="EG341" s="1">
        <f t="shared" si="1420"/>
        <v>1</v>
      </c>
      <c r="EH341" s="1">
        <f t="shared" si="1421"/>
        <v>1</v>
      </c>
      <c r="EI341" s="1">
        <f t="shared" si="1422"/>
        <v>0</v>
      </c>
      <c r="EK341" s="1">
        <f t="shared" si="1423"/>
        <v>1</v>
      </c>
      <c r="EL341" s="1">
        <f t="shared" si="1424"/>
        <v>1</v>
      </c>
      <c r="EM341" s="1">
        <f t="shared" si="1425"/>
        <v>0</v>
      </c>
      <c r="EO341" s="1">
        <f t="shared" si="1426"/>
        <v>1</v>
      </c>
      <c r="EP341" s="1">
        <f t="shared" si="1427"/>
        <v>1</v>
      </c>
      <c r="EQ341" s="1">
        <f t="shared" si="1428"/>
        <v>0</v>
      </c>
      <c r="ES341" s="1">
        <f t="shared" si="1429"/>
        <v>1</v>
      </c>
      <c r="ET341" s="1">
        <f t="shared" si="1430"/>
        <v>1</v>
      </c>
      <c r="EU341" s="1">
        <f t="shared" si="1431"/>
        <v>0</v>
      </c>
      <c r="EV341" s="1" t="str">
        <f t="shared" si="1432"/>
        <v/>
      </c>
      <c r="EW341" s="1" t="str">
        <f t="shared" si="1433"/>
        <v/>
      </c>
      <c r="EY341" s="1">
        <f t="shared" si="1434"/>
        <v>0</v>
      </c>
      <c r="EZ341" s="1">
        <f t="shared" si="1435"/>
        <v>0</v>
      </c>
      <c r="FA341" s="1">
        <f t="shared" si="1436"/>
        <v>0</v>
      </c>
      <c r="FC341" s="1">
        <f t="shared" si="1437"/>
        <v>0</v>
      </c>
      <c r="FD341" s="1" t="str">
        <f t="shared" si="1438"/>
        <v/>
      </c>
      <c r="FE341" s="1"/>
      <c r="FF341" s="1">
        <f t="shared" si="1439"/>
        <v>0</v>
      </c>
      <c r="FG341" s="1">
        <f t="shared" si="1440"/>
        <v>1</v>
      </c>
      <c r="FH341" s="1">
        <f t="shared" si="1441"/>
        <v>0</v>
      </c>
      <c r="FI341" s="1" t="str">
        <f t="shared" si="1442"/>
        <v/>
      </c>
      <c r="FJ341" s="1" t="str">
        <f t="shared" si="1443"/>
        <v/>
      </c>
      <c r="FK341" s="1" t="str">
        <f t="shared" si="1444"/>
        <v/>
      </c>
      <c r="FL341" s="1" t="str">
        <f t="shared" si="1445"/>
        <v/>
      </c>
      <c r="FN341" s="1" t="str">
        <f t="shared" si="1446"/>
        <v/>
      </c>
      <c r="FO341" s="1" t="str">
        <f t="shared" si="1447"/>
        <v/>
      </c>
      <c r="FP341" s="1" t="str">
        <f t="shared" si="1448"/>
        <v/>
      </c>
      <c r="FV341" s="1">
        <f t="shared" si="1515"/>
        <v>1</v>
      </c>
      <c r="FW341" s="1">
        <f t="shared" si="1516"/>
        <v>0</v>
      </c>
      <c r="FX341" s="1">
        <f t="shared" si="1517"/>
        <v>1</v>
      </c>
      <c r="GA341" s="1">
        <f t="shared" si="1449"/>
        <v>0</v>
      </c>
      <c r="GB341" s="1">
        <f t="shared" si="1450"/>
        <v>0</v>
      </c>
      <c r="GC341" s="1">
        <f t="shared" si="1451"/>
        <v>0</v>
      </c>
      <c r="GD341" s="1">
        <f t="shared" si="1452"/>
        <v>1</v>
      </c>
      <c r="GE341" s="1">
        <f t="shared" si="1453"/>
        <v>0</v>
      </c>
      <c r="GF341" s="1">
        <f t="shared" si="1454"/>
        <v>1</v>
      </c>
      <c r="GG341" s="1">
        <f t="shared" si="1455"/>
        <v>0</v>
      </c>
      <c r="GI341" s="1">
        <f t="shared" si="1456"/>
        <v>0</v>
      </c>
      <c r="GK341" s="1">
        <f t="shared" si="1457"/>
        <v>1</v>
      </c>
      <c r="GL341" s="1">
        <f t="shared" si="1458"/>
        <v>1</v>
      </c>
      <c r="GM341" s="1">
        <f t="shared" si="1459"/>
        <v>1</v>
      </c>
      <c r="GN341" s="1">
        <f t="shared" si="1460"/>
        <v>0</v>
      </c>
      <c r="GO341" s="1">
        <f t="shared" si="1461"/>
        <v>1</v>
      </c>
      <c r="GP341" s="1">
        <f t="shared" si="1462"/>
        <v>0</v>
      </c>
      <c r="GQ341" s="1">
        <f t="shared" si="1463"/>
        <v>1</v>
      </c>
      <c r="GS341" s="1" t="str">
        <f t="shared" si="1464"/>
        <v/>
      </c>
      <c r="GT341" s="1" t="str">
        <f t="shared" si="1465"/>
        <v/>
      </c>
      <c r="GU341" s="1">
        <f t="shared" si="1466"/>
        <v>0</v>
      </c>
      <c r="GV341" s="1">
        <f t="shared" si="1467"/>
        <v>0</v>
      </c>
      <c r="GW341" s="1">
        <f t="shared" si="1468"/>
        <v>0</v>
      </c>
      <c r="GX341" s="1">
        <f t="shared" si="1469"/>
        <v>0</v>
      </c>
      <c r="GY341" s="1">
        <f t="shared" si="1470"/>
        <v>0</v>
      </c>
      <c r="GZ341" s="1"/>
      <c r="HA341" s="1">
        <f t="shared" si="1471"/>
        <v>1</v>
      </c>
      <c r="HB341" s="1">
        <f t="shared" si="1472"/>
        <v>0</v>
      </c>
      <c r="HC341" s="1">
        <f t="shared" si="1473"/>
        <v>0</v>
      </c>
      <c r="HD341" s="1">
        <f t="shared" si="1474"/>
        <v>0</v>
      </c>
      <c r="HE341" s="1">
        <f t="shared" si="1475"/>
        <v>0</v>
      </c>
      <c r="HF341" s="1">
        <f t="shared" si="1476"/>
        <v>0</v>
      </c>
      <c r="HH341" s="1">
        <f t="shared" si="1477"/>
        <v>1</v>
      </c>
      <c r="HI341" s="1">
        <f t="shared" si="1478"/>
        <v>0</v>
      </c>
      <c r="HJ341" s="1">
        <f t="shared" si="1479"/>
        <v>0</v>
      </c>
      <c r="HK341" s="1">
        <f t="shared" si="1480"/>
        <v>0</v>
      </c>
      <c r="HL341" s="1">
        <f t="shared" si="1481"/>
        <v>0</v>
      </c>
      <c r="HM341" s="1">
        <f t="shared" si="1482"/>
        <v>0</v>
      </c>
      <c r="HO341" s="1">
        <f t="shared" si="1351"/>
        <v>0</v>
      </c>
      <c r="HP341" s="1" t="str">
        <f t="shared" si="1352"/>
        <v/>
      </c>
      <c r="HQ341" s="1" t="str">
        <f t="shared" si="1353"/>
        <v/>
      </c>
      <c r="HR341" t="str">
        <f t="shared" si="1354"/>
        <v/>
      </c>
      <c r="HS341" s="1" t="str">
        <f t="shared" si="1355"/>
        <v/>
      </c>
      <c r="HT341" t="str">
        <f t="shared" si="1356"/>
        <v/>
      </c>
      <c r="HU341" t="str">
        <f t="shared" si="1357"/>
        <v/>
      </c>
      <c r="HV341" s="1" t="str">
        <f t="shared" si="1358"/>
        <v/>
      </c>
      <c r="HW341" s="1" t="str">
        <f t="shared" si="1359"/>
        <v/>
      </c>
      <c r="HX341" s="1" t="str">
        <f t="shared" si="1360"/>
        <v/>
      </c>
      <c r="HZ341" s="1">
        <f t="shared" si="1484"/>
        <v>1</v>
      </c>
      <c r="IA341" s="1" t="str">
        <f t="shared" si="1485"/>
        <v/>
      </c>
      <c r="IB341" s="1" t="str">
        <f t="shared" si="1486"/>
        <v/>
      </c>
      <c r="IC341" s="1" t="str">
        <f t="shared" si="1487"/>
        <v/>
      </c>
      <c r="ID341" s="1" t="str">
        <f t="shared" si="1488"/>
        <v/>
      </c>
      <c r="IE341" s="1" t="str">
        <f t="shared" si="1489"/>
        <v/>
      </c>
      <c r="IF341" s="1" t="str">
        <f t="shared" si="1490"/>
        <v/>
      </c>
      <c r="IG341" s="1" t="str">
        <f t="shared" si="1491"/>
        <v/>
      </c>
      <c r="IH341" s="1" t="str">
        <f t="shared" si="1492"/>
        <v/>
      </c>
      <c r="II341" s="1" t="str">
        <f t="shared" si="1493"/>
        <v/>
      </c>
    </row>
    <row r="342" spans="1:243" x14ac:dyDescent="0.2">
      <c r="A342" s="14">
        <f t="shared" si="1483"/>
        <v>342</v>
      </c>
      <c r="C342" s="2">
        <v>42606</v>
      </c>
      <c r="G342" s="3">
        <v>109.095</v>
      </c>
      <c r="H342" s="3">
        <v>121.152</v>
      </c>
      <c r="I342" s="3">
        <v>132.07</v>
      </c>
      <c r="J342" s="4">
        <v>172.08</v>
      </c>
      <c r="P342" s="128">
        <f t="shared" si="1518"/>
        <v>3497.5</v>
      </c>
      <c r="Q342" s="5">
        <f t="shared" si="1519"/>
        <v>3887.25</v>
      </c>
      <c r="R342" s="6">
        <f t="shared" si="1520"/>
        <v>4230.9999999999991</v>
      </c>
      <c r="S342" s="7">
        <f t="shared" si="1521"/>
        <v>5512.0000000000009</v>
      </c>
      <c r="Y342" s="4">
        <f t="shared" si="1361"/>
        <v>0.24999999999954525</v>
      </c>
      <c r="Z342" s="1">
        <f t="shared" si="1362"/>
        <v>1.0000000000004547</v>
      </c>
      <c r="AA342" s="1">
        <f t="shared" si="1363"/>
        <v>0</v>
      </c>
      <c r="AB342" s="1">
        <f t="shared" si="1364"/>
        <v>5.9999999999972715</v>
      </c>
      <c r="AC342" s="1"/>
      <c r="AD342" s="1"/>
      <c r="AE342" s="126"/>
      <c r="AF342" s="126"/>
      <c r="AG342" s="126"/>
      <c r="AH342" s="4">
        <f t="shared" si="1494"/>
        <v>0.16666666666787933</v>
      </c>
      <c r="AI342" s="4">
        <f t="shared" si="1495"/>
        <v>0.10000000000118237</v>
      </c>
      <c r="AJ342" s="4">
        <f t="shared" si="1496"/>
        <v>1.0000000000004547</v>
      </c>
      <c r="AK342" s="4">
        <f t="shared" si="1497"/>
        <v>1.0000000000004547</v>
      </c>
      <c r="AL342" s="4">
        <f t="shared" si="1498"/>
        <v>1.0000000000004547</v>
      </c>
      <c r="AM342" s="4">
        <f t="shared" si="1499"/>
        <v>1.9999999999990905</v>
      </c>
      <c r="AN342" s="4">
        <f t="shared" si="1500"/>
        <v>2.3999999999989088</v>
      </c>
      <c r="AO342" s="4">
        <f t="shared" si="1501"/>
        <v>1</v>
      </c>
      <c r="AP342" s="4">
        <f t="shared" si="1502"/>
        <v>1.1666666666690921</v>
      </c>
      <c r="AQ342" s="4">
        <f t="shared" si="1503"/>
        <v>3.4999999999997726</v>
      </c>
      <c r="AR342" s="4">
        <f t="shared" si="1504"/>
        <v>0.49999999999909051</v>
      </c>
      <c r="AS342" s="4">
        <f t="shared" si="1505"/>
        <v>0.33333333333227233</v>
      </c>
      <c r="AT342" s="4">
        <f t="shared" si="1506"/>
        <v>0.30000000000054572</v>
      </c>
      <c r="AU342" s="1"/>
      <c r="BA342" s="11">
        <f t="shared" si="1507"/>
        <v>-0.24999999999954525</v>
      </c>
      <c r="BB342" s="11">
        <f t="shared" si="1508"/>
        <v>-1.0000000000004547</v>
      </c>
      <c r="BC342" s="12">
        <f t="shared" si="1509"/>
        <v>0</v>
      </c>
      <c r="BD342" s="13">
        <f t="shared" si="1510"/>
        <v>-5.9999999999972715</v>
      </c>
      <c r="BJ342" s="11">
        <f t="shared" si="1365"/>
        <v>0.16666666666787933</v>
      </c>
      <c r="BK342" s="11">
        <f t="shared" si="1366"/>
        <v>0.10000000000118237</v>
      </c>
      <c r="BL342" s="11">
        <f t="shared" si="1367"/>
        <v>-1.0000000000004547</v>
      </c>
      <c r="BM342" s="11">
        <f t="shared" si="1368"/>
        <v>-1.0000000000004547</v>
      </c>
      <c r="BN342" s="11">
        <f t="shared" si="1369"/>
        <v>-1.0000000000004547</v>
      </c>
      <c r="BO342" s="11">
        <f t="shared" si="1370"/>
        <v>1.9999999999990905</v>
      </c>
      <c r="BP342" s="11">
        <f t="shared" si="1371"/>
        <v>2.3999999999989088</v>
      </c>
      <c r="BQ342" s="1">
        <v>1</v>
      </c>
      <c r="BR342" s="11">
        <f t="shared" si="1372"/>
        <v>-1.1666666666690921</v>
      </c>
      <c r="BS342" s="11">
        <f t="shared" si="1373"/>
        <v>3.4999999999997726</v>
      </c>
      <c r="BT342" s="11">
        <f t="shared" si="1374"/>
        <v>-0.49999999999909051</v>
      </c>
      <c r="BU342" s="11">
        <f t="shared" si="1375"/>
        <v>0.33333333333227233</v>
      </c>
      <c r="BV342" s="11">
        <f t="shared" si="1376"/>
        <v>0.30000000000054572</v>
      </c>
      <c r="BY342" s="126"/>
      <c r="BZ342" s="126"/>
      <c r="CB342" s="1">
        <f t="shared" si="1377"/>
        <v>0</v>
      </c>
      <c r="CC342" s="1">
        <f t="shared" si="1378"/>
        <v>0</v>
      </c>
      <c r="CD342" s="1">
        <f t="shared" si="1379"/>
        <v>1</v>
      </c>
      <c r="CE342" s="126">
        <f t="shared" si="1511"/>
        <v>0</v>
      </c>
      <c r="CF342" s="1">
        <f t="shared" si="1380"/>
        <v>0</v>
      </c>
      <c r="CG342" s="1" t="str">
        <f t="shared" si="1381"/>
        <v/>
      </c>
      <c r="CH342" s="1">
        <f t="shared" si="1512"/>
        <v>1</v>
      </c>
      <c r="CI342" s="1" t="str">
        <f t="shared" si="1382"/>
        <v/>
      </c>
      <c r="CJ342" s="1">
        <f t="shared" si="1383"/>
        <v>1</v>
      </c>
      <c r="CK342" s="1">
        <f t="shared" si="1384"/>
        <v>1</v>
      </c>
      <c r="CL342" s="1">
        <f t="shared" si="1385"/>
        <v>0</v>
      </c>
      <c r="CM342" s="1" t="str">
        <f t="shared" si="1386"/>
        <v/>
      </c>
      <c r="CN342" s="1">
        <f t="shared" si="1345"/>
        <v>0</v>
      </c>
      <c r="CO342" s="1" t="str">
        <f t="shared" si="1346"/>
        <v/>
      </c>
      <c r="CP342" s="1" t="str">
        <f t="shared" si="1347"/>
        <v/>
      </c>
      <c r="CQ342" s="1">
        <f t="shared" si="1348"/>
        <v>0</v>
      </c>
      <c r="CS342" s="1">
        <f t="shared" si="1387"/>
        <v>1</v>
      </c>
      <c r="CT342" s="1">
        <f t="shared" si="1388"/>
        <v>1</v>
      </c>
      <c r="CU342" s="1">
        <f t="shared" si="1389"/>
        <v>1</v>
      </c>
      <c r="CV342" s="126">
        <f t="shared" si="1513"/>
        <v>1</v>
      </c>
      <c r="CW342" s="1">
        <f t="shared" si="1390"/>
        <v>1</v>
      </c>
      <c r="CX342" s="1">
        <f t="shared" si="1391"/>
        <v>1</v>
      </c>
      <c r="CY342" s="1">
        <f t="shared" si="1392"/>
        <v>0</v>
      </c>
      <c r="CZ342" s="1">
        <f t="shared" si="1393"/>
        <v>0</v>
      </c>
      <c r="DA342" s="1">
        <f t="shared" si="1394"/>
        <v>0</v>
      </c>
      <c r="DB342" s="1" t="str">
        <f t="shared" si="1395"/>
        <v/>
      </c>
      <c r="DC342" s="1">
        <f t="shared" si="1396"/>
        <v>0</v>
      </c>
      <c r="DD342" s="1" t="str">
        <f t="shared" si="1397"/>
        <v/>
      </c>
      <c r="DE342" s="1" t="str">
        <f t="shared" si="1349"/>
        <v/>
      </c>
      <c r="DF342" s="1"/>
      <c r="DG342" s="126">
        <f t="shared" si="1514"/>
        <v>0</v>
      </c>
      <c r="DH342" s="1">
        <f t="shared" si="1398"/>
        <v>0</v>
      </c>
      <c r="DI342" s="1">
        <f t="shared" si="1399"/>
        <v>1</v>
      </c>
      <c r="DJ342" s="1">
        <f t="shared" si="1400"/>
        <v>0</v>
      </c>
      <c r="DK342" s="1">
        <f t="shared" si="1401"/>
        <v>1</v>
      </c>
      <c r="DL342" s="1"/>
      <c r="DM342" s="1">
        <f t="shared" si="1402"/>
        <v>0</v>
      </c>
      <c r="DN342" s="1" t="str">
        <f t="shared" si="1403"/>
        <v/>
      </c>
      <c r="DO342" s="1" t="str">
        <f t="shared" si="1404"/>
        <v/>
      </c>
      <c r="DP342" s="1" t="str">
        <f t="shared" si="1405"/>
        <v/>
      </c>
      <c r="DQ342" s="1" t="str">
        <f t="shared" si="1406"/>
        <v/>
      </c>
      <c r="DR342" s="1" t="str">
        <f t="shared" si="1407"/>
        <v/>
      </c>
      <c r="DS342" s="1" t="str">
        <f t="shared" si="1408"/>
        <v/>
      </c>
      <c r="DT342" s="1" t="str">
        <f t="shared" si="1409"/>
        <v/>
      </c>
      <c r="DU342" s="1" t="str">
        <f t="shared" si="1410"/>
        <v/>
      </c>
      <c r="DV342" s="1">
        <f t="shared" si="1411"/>
        <v>0</v>
      </c>
      <c r="DW342" s="1">
        <f t="shared" si="1412"/>
        <v>0</v>
      </c>
      <c r="DX342" s="1" t="str">
        <f t="shared" si="1413"/>
        <v/>
      </c>
      <c r="DY342" s="1">
        <f t="shared" si="1414"/>
        <v>0</v>
      </c>
      <c r="EA342" s="1">
        <f t="shared" si="1415"/>
        <v>0</v>
      </c>
      <c r="EB342" s="1">
        <f t="shared" si="1416"/>
        <v>0</v>
      </c>
      <c r="EC342" s="1">
        <f t="shared" si="1417"/>
        <v>1</v>
      </c>
      <c r="ED342" s="1">
        <f t="shared" si="1418"/>
        <v>0</v>
      </c>
      <c r="EF342" s="1">
        <f t="shared" si="1419"/>
        <v>0</v>
      </c>
      <c r="EG342" s="1">
        <f t="shared" si="1420"/>
        <v>0</v>
      </c>
      <c r="EH342" s="1">
        <f t="shared" si="1421"/>
        <v>0</v>
      </c>
      <c r="EI342" s="1">
        <f t="shared" si="1422"/>
        <v>0</v>
      </c>
      <c r="EK342" s="1">
        <f t="shared" si="1423"/>
        <v>1</v>
      </c>
      <c r="EL342" s="1">
        <f t="shared" si="1424"/>
        <v>1</v>
      </c>
      <c r="EM342" s="1">
        <f t="shared" si="1425"/>
        <v>1</v>
      </c>
      <c r="EO342" s="1">
        <f t="shared" si="1426"/>
        <v>1</v>
      </c>
      <c r="EP342" s="1">
        <f t="shared" si="1427"/>
        <v>1</v>
      </c>
      <c r="EQ342" s="1">
        <f t="shared" si="1428"/>
        <v>1</v>
      </c>
      <c r="ES342" s="1">
        <f t="shared" si="1429"/>
        <v>1</v>
      </c>
      <c r="ET342" s="1">
        <f t="shared" si="1430"/>
        <v>1</v>
      </c>
      <c r="EU342" s="1">
        <f t="shared" si="1431"/>
        <v>1</v>
      </c>
      <c r="EV342" s="1">
        <f t="shared" si="1432"/>
        <v>1</v>
      </c>
      <c r="EW342" s="1">
        <f t="shared" si="1433"/>
        <v>1</v>
      </c>
      <c r="EY342" s="1">
        <f t="shared" si="1434"/>
        <v>1</v>
      </c>
      <c r="EZ342" s="1">
        <f t="shared" si="1435"/>
        <v>1</v>
      </c>
      <c r="FA342" s="1">
        <f t="shared" si="1436"/>
        <v>1</v>
      </c>
      <c r="FC342" s="1">
        <f t="shared" si="1437"/>
        <v>0</v>
      </c>
      <c r="FD342" s="1" t="str">
        <f t="shared" si="1438"/>
        <v/>
      </c>
      <c r="FE342" s="1"/>
      <c r="FF342" s="1">
        <f t="shared" si="1439"/>
        <v>0</v>
      </c>
      <c r="FG342" s="1">
        <f t="shared" si="1440"/>
        <v>1</v>
      </c>
      <c r="FH342" s="1">
        <f t="shared" si="1441"/>
        <v>0</v>
      </c>
      <c r="FI342" s="1" t="str">
        <f t="shared" si="1442"/>
        <v/>
      </c>
      <c r="FJ342" s="1" t="str">
        <f t="shared" si="1443"/>
        <v/>
      </c>
      <c r="FK342" s="1" t="str">
        <f t="shared" si="1444"/>
        <v/>
      </c>
      <c r="FL342" s="1" t="str">
        <f t="shared" si="1445"/>
        <v/>
      </c>
      <c r="FN342" s="1" t="str">
        <f t="shared" si="1446"/>
        <v/>
      </c>
      <c r="FO342" s="1" t="str">
        <f t="shared" si="1447"/>
        <v/>
      </c>
      <c r="FP342" s="1" t="str">
        <f t="shared" si="1448"/>
        <v/>
      </c>
      <c r="FV342" s="1">
        <f t="shared" si="1515"/>
        <v>0</v>
      </c>
      <c r="FW342" s="1">
        <f t="shared" si="1516"/>
        <v>0</v>
      </c>
      <c r="FX342" s="1">
        <f t="shared" si="1517"/>
        <v>0</v>
      </c>
      <c r="GA342" s="1">
        <f t="shared" si="1449"/>
        <v>1</v>
      </c>
      <c r="GB342" s="1">
        <f t="shared" si="1450"/>
        <v>1</v>
      </c>
      <c r="GC342" s="1">
        <f t="shared" si="1451"/>
        <v>1</v>
      </c>
      <c r="GD342" s="1">
        <f t="shared" si="1452"/>
        <v>1</v>
      </c>
      <c r="GE342" s="1">
        <f t="shared" si="1453"/>
        <v>0</v>
      </c>
      <c r="GF342" s="1">
        <f t="shared" si="1454"/>
        <v>1</v>
      </c>
      <c r="GG342" s="1">
        <f t="shared" si="1455"/>
        <v>0</v>
      </c>
      <c r="GI342" s="1">
        <f t="shared" si="1456"/>
        <v>0</v>
      </c>
      <c r="GK342" s="1">
        <f t="shared" si="1457"/>
        <v>0</v>
      </c>
      <c r="GL342" s="1">
        <f t="shared" si="1458"/>
        <v>0</v>
      </c>
      <c r="GM342" s="1">
        <f t="shared" si="1459"/>
        <v>0</v>
      </c>
      <c r="GN342" s="1">
        <f t="shared" si="1460"/>
        <v>0</v>
      </c>
      <c r="GO342" s="1">
        <f t="shared" si="1461"/>
        <v>1</v>
      </c>
      <c r="GP342" s="1">
        <f t="shared" si="1462"/>
        <v>0</v>
      </c>
      <c r="GQ342" s="1">
        <f t="shared" si="1463"/>
        <v>1</v>
      </c>
      <c r="GS342" s="1" t="str">
        <f t="shared" si="1464"/>
        <v/>
      </c>
      <c r="GT342" s="1" t="str">
        <f t="shared" si="1465"/>
        <v/>
      </c>
      <c r="GU342" s="1">
        <f t="shared" si="1466"/>
        <v>1</v>
      </c>
      <c r="GV342" s="1">
        <f t="shared" si="1467"/>
        <v>0</v>
      </c>
      <c r="GW342" s="1">
        <f t="shared" si="1468"/>
        <v>0</v>
      </c>
      <c r="GX342" s="1">
        <f t="shared" si="1469"/>
        <v>0</v>
      </c>
      <c r="GY342" s="1">
        <f t="shared" si="1470"/>
        <v>0</v>
      </c>
      <c r="GZ342" s="1"/>
      <c r="HA342" s="1">
        <f t="shared" si="1471"/>
        <v>0</v>
      </c>
      <c r="HB342" s="1">
        <f t="shared" si="1472"/>
        <v>0</v>
      </c>
      <c r="HC342" s="1">
        <f t="shared" si="1473"/>
        <v>0</v>
      </c>
      <c r="HD342" s="1">
        <f t="shared" si="1474"/>
        <v>0</v>
      </c>
      <c r="HE342" s="1">
        <f t="shared" si="1475"/>
        <v>0</v>
      </c>
      <c r="HF342" s="1">
        <f t="shared" si="1476"/>
        <v>0</v>
      </c>
      <c r="HH342" s="1">
        <f t="shared" si="1477"/>
        <v>1</v>
      </c>
      <c r="HI342" s="1">
        <f t="shared" si="1478"/>
        <v>1</v>
      </c>
      <c r="HJ342" s="1">
        <f t="shared" si="1479"/>
        <v>0</v>
      </c>
      <c r="HK342" s="1">
        <f t="shared" si="1480"/>
        <v>0</v>
      </c>
      <c r="HL342" s="1">
        <f t="shared" si="1481"/>
        <v>0</v>
      </c>
      <c r="HM342" s="1">
        <f t="shared" si="1482"/>
        <v>0</v>
      </c>
      <c r="HO342" s="1" t="str">
        <f t="shared" si="1351"/>
        <v/>
      </c>
      <c r="HP342" s="1">
        <f t="shared" si="1352"/>
        <v>0</v>
      </c>
      <c r="HQ342" s="1" t="str">
        <f t="shared" si="1353"/>
        <v/>
      </c>
      <c r="HR342" t="str">
        <f t="shared" si="1354"/>
        <v/>
      </c>
      <c r="HS342" s="1" t="str">
        <f t="shared" si="1355"/>
        <v/>
      </c>
      <c r="HT342" t="str">
        <f t="shared" si="1356"/>
        <v/>
      </c>
      <c r="HU342" t="str">
        <f t="shared" si="1357"/>
        <v/>
      </c>
      <c r="HV342" s="1" t="str">
        <f t="shared" si="1358"/>
        <v/>
      </c>
      <c r="HW342" s="1" t="str">
        <f t="shared" si="1359"/>
        <v/>
      </c>
      <c r="HX342" s="1" t="str">
        <f t="shared" si="1360"/>
        <v/>
      </c>
      <c r="HZ342" s="1" t="str">
        <f t="shared" si="1484"/>
        <v/>
      </c>
      <c r="IA342" s="1">
        <f t="shared" si="1485"/>
        <v>1</v>
      </c>
      <c r="IB342" s="1" t="str">
        <f t="shared" si="1486"/>
        <v/>
      </c>
      <c r="IC342" s="1" t="str">
        <f t="shared" si="1487"/>
        <v/>
      </c>
      <c r="ID342" s="1" t="str">
        <f t="shared" si="1488"/>
        <v/>
      </c>
      <c r="IE342" s="1" t="str">
        <f t="shared" si="1489"/>
        <v/>
      </c>
      <c r="IF342" s="1" t="str">
        <f t="shared" si="1490"/>
        <v/>
      </c>
      <c r="IG342" s="1" t="str">
        <f t="shared" si="1491"/>
        <v/>
      </c>
      <c r="IH342" s="1" t="str">
        <f t="shared" si="1492"/>
        <v/>
      </c>
      <c r="II342" s="1" t="str">
        <f t="shared" si="1493"/>
        <v/>
      </c>
    </row>
    <row r="343" spans="1:243" x14ac:dyDescent="0.2">
      <c r="A343" s="14">
        <f t="shared" si="1483"/>
        <v>343</v>
      </c>
      <c r="C343" s="2">
        <v>42607</v>
      </c>
      <c r="G343" s="3">
        <v>109.08499999999999</v>
      </c>
      <c r="H343" s="3">
        <v>121.12</v>
      </c>
      <c r="I343" s="3">
        <v>132.02000000000001</v>
      </c>
      <c r="J343" s="4">
        <v>171.23</v>
      </c>
      <c r="P343" s="128">
        <f t="shared" si="1518"/>
        <v>3496.4999999999995</v>
      </c>
      <c r="Q343" s="5">
        <f t="shared" si="1519"/>
        <v>3884.0000000000005</v>
      </c>
      <c r="R343" s="6">
        <f t="shared" si="1520"/>
        <v>4226.0000000000009</v>
      </c>
      <c r="S343" s="7">
        <f t="shared" si="1521"/>
        <v>5494.9999999999991</v>
      </c>
      <c r="Y343" s="4">
        <f t="shared" si="1361"/>
        <v>1.0000000000004547</v>
      </c>
      <c r="Z343" s="1">
        <f t="shared" si="1362"/>
        <v>3.2499999999995453</v>
      </c>
      <c r="AA343" s="1">
        <f t="shared" si="1363"/>
        <v>4.999999999998181</v>
      </c>
      <c r="AB343" s="1">
        <f t="shared" si="1364"/>
        <v>17.000000000001819</v>
      </c>
      <c r="AC343" s="1"/>
      <c r="AD343" s="1"/>
      <c r="AE343" s="126"/>
      <c r="AF343" s="126"/>
      <c r="AG343" s="126"/>
      <c r="AH343" s="4">
        <f t="shared" si="1494"/>
        <v>0.16666666666545416</v>
      </c>
      <c r="AI343" s="4">
        <f t="shared" si="1495"/>
        <v>5.0000000001182432E-2</v>
      </c>
      <c r="AJ343" s="4">
        <f t="shared" si="1496"/>
        <v>0.25000000000063682</v>
      </c>
      <c r="AK343" s="4">
        <f t="shared" si="1497"/>
        <v>8.3333333332575421E-2</v>
      </c>
      <c r="AL343" s="4">
        <f t="shared" si="1498"/>
        <v>0.75000000000045475</v>
      </c>
      <c r="AM343" s="4">
        <f t="shared" si="1499"/>
        <v>0.66666666666909169</v>
      </c>
      <c r="AN343" s="4">
        <f t="shared" si="1500"/>
        <v>1.8000000000025462</v>
      </c>
      <c r="AO343" s="4">
        <f t="shared" si="1501"/>
        <v>1</v>
      </c>
      <c r="AP343" s="4">
        <f t="shared" si="1502"/>
        <v>0.16666666666787949</v>
      </c>
      <c r="AQ343" s="4">
        <f t="shared" si="1503"/>
        <v>0.54166666667022856</v>
      </c>
      <c r="AR343" s="4">
        <f t="shared" si="1504"/>
        <v>1.6371348721122558E-12</v>
      </c>
      <c r="AS343" s="4">
        <f t="shared" si="1505"/>
        <v>0.52777777777863655</v>
      </c>
      <c r="AT343" s="4">
        <f t="shared" si="1506"/>
        <v>0.26666666666599959</v>
      </c>
      <c r="AU343" s="1"/>
      <c r="BA343" s="11">
        <f t="shared" si="1507"/>
        <v>-1.0000000000004547</v>
      </c>
      <c r="BB343" s="11">
        <f t="shared" si="1508"/>
        <v>-3.2499999999995453</v>
      </c>
      <c r="BC343" s="12">
        <f t="shared" si="1509"/>
        <v>-4.999999999998181</v>
      </c>
      <c r="BD343" s="13">
        <f t="shared" si="1510"/>
        <v>-17.000000000001819</v>
      </c>
      <c r="BJ343" s="11">
        <f t="shared" si="1365"/>
        <v>0.16666666666545416</v>
      </c>
      <c r="BK343" s="11">
        <f t="shared" si="1366"/>
        <v>-5.0000000001182432E-2</v>
      </c>
      <c r="BL343" s="11">
        <f t="shared" si="1367"/>
        <v>-0.25000000000063682</v>
      </c>
      <c r="BM343" s="11">
        <f t="shared" si="1368"/>
        <v>8.3333333332575421E-2</v>
      </c>
      <c r="BN343" s="11">
        <f t="shared" si="1369"/>
        <v>-0.75000000000045475</v>
      </c>
      <c r="BO343" s="11">
        <f t="shared" si="1370"/>
        <v>0.66666666666909169</v>
      </c>
      <c r="BP343" s="11">
        <f t="shared" si="1371"/>
        <v>1.8000000000025462</v>
      </c>
      <c r="BQ343" s="1">
        <v>1</v>
      </c>
      <c r="BR343" s="11">
        <f t="shared" si="1372"/>
        <v>0.16666666666787949</v>
      </c>
      <c r="BS343" s="11">
        <f t="shared" si="1373"/>
        <v>0.54166666667022856</v>
      </c>
      <c r="BT343" s="11">
        <f t="shared" si="1374"/>
        <v>-1.6371348721122558E-12</v>
      </c>
      <c r="BU343" s="11">
        <f t="shared" si="1375"/>
        <v>0.52777777777863655</v>
      </c>
      <c r="BV343" s="11">
        <f t="shared" si="1376"/>
        <v>0.26666666666599959</v>
      </c>
      <c r="BY343" s="126"/>
      <c r="BZ343" s="126"/>
      <c r="CB343" s="1">
        <f t="shared" si="1377"/>
        <v>1</v>
      </c>
      <c r="CC343" s="1">
        <f t="shared" si="1378"/>
        <v>1</v>
      </c>
      <c r="CD343" s="1">
        <f t="shared" si="1379"/>
        <v>1</v>
      </c>
      <c r="CE343" s="126">
        <f t="shared" si="1511"/>
        <v>1</v>
      </c>
      <c r="CF343" s="1">
        <f t="shared" si="1380"/>
        <v>1</v>
      </c>
      <c r="CG343" s="1">
        <f t="shared" si="1381"/>
        <v>0</v>
      </c>
      <c r="CH343" s="1">
        <f t="shared" si="1512"/>
        <v>0</v>
      </c>
      <c r="CI343" s="1">
        <f t="shared" si="1382"/>
        <v>0</v>
      </c>
      <c r="CJ343" s="1" t="str">
        <f t="shared" si="1383"/>
        <v/>
      </c>
      <c r="CK343" s="1" t="str">
        <f t="shared" si="1384"/>
        <v/>
      </c>
      <c r="CL343" s="1">
        <f t="shared" si="1385"/>
        <v>0</v>
      </c>
      <c r="CM343" s="1" t="str">
        <f t="shared" si="1386"/>
        <v/>
      </c>
      <c r="CN343" s="1" t="str">
        <f t="shared" si="1345"/>
        <v/>
      </c>
      <c r="CO343" s="1">
        <f t="shared" si="1346"/>
        <v>0</v>
      </c>
      <c r="CP343" s="1">
        <f t="shared" si="1347"/>
        <v>0</v>
      </c>
      <c r="CQ343" s="1" t="str">
        <f t="shared" si="1348"/>
        <v/>
      </c>
      <c r="CS343" s="1">
        <f t="shared" si="1387"/>
        <v>0</v>
      </c>
      <c r="CT343" s="1">
        <f t="shared" si="1388"/>
        <v>0</v>
      </c>
      <c r="CU343" s="1">
        <f t="shared" si="1389"/>
        <v>0</v>
      </c>
      <c r="CV343" s="126">
        <f t="shared" si="1513"/>
        <v>0</v>
      </c>
      <c r="CW343" s="1">
        <f t="shared" si="1390"/>
        <v>1</v>
      </c>
      <c r="CX343" s="1" t="str">
        <f t="shared" si="1391"/>
        <v/>
      </c>
      <c r="CY343" s="1" t="str">
        <f t="shared" si="1392"/>
        <v/>
      </c>
      <c r="CZ343" s="1" t="str">
        <f t="shared" si="1393"/>
        <v/>
      </c>
      <c r="DA343" s="1" t="str">
        <f t="shared" si="1394"/>
        <v/>
      </c>
      <c r="DB343" s="1">
        <f t="shared" si="1395"/>
        <v>0</v>
      </c>
      <c r="DC343" s="1">
        <f t="shared" si="1396"/>
        <v>1</v>
      </c>
      <c r="DD343" s="1" t="str">
        <f t="shared" si="1397"/>
        <v/>
      </c>
      <c r="DE343" s="1" t="str">
        <f t="shared" si="1349"/>
        <v/>
      </c>
      <c r="DF343" s="1"/>
      <c r="DG343" s="126">
        <f t="shared" si="1514"/>
        <v>0</v>
      </c>
      <c r="DH343" s="1">
        <f t="shared" si="1398"/>
        <v>0</v>
      </c>
      <c r="DI343" s="1">
        <f t="shared" si="1399"/>
        <v>0</v>
      </c>
      <c r="DJ343" s="1">
        <f t="shared" si="1400"/>
        <v>0</v>
      </c>
      <c r="DK343" s="1">
        <f t="shared" si="1401"/>
        <v>0</v>
      </c>
      <c r="DL343" s="1"/>
      <c r="DM343" s="1">
        <f t="shared" si="1402"/>
        <v>0</v>
      </c>
      <c r="DN343" s="1" t="str">
        <f t="shared" si="1403"/>
        <v/>
      </c>
      <c r="DO343" s="1" t="str">
        <f t="shared" si="1404"/>
        <v/>
      </c>
      <c r="DP343" s="1" t="str">
        <f t="shared" si="1405"/>
        <v/>
      </c>
      <c r="DQ343" s="1" t="str">
        <f t="shared" si="1406"/>
        <v/>
      </c>
      <c r="DR343" s="1" t="str">
        <f t="shared" si="1407"/>
        <v/>
      </c>
      <c r="DS343" s="1" t="str">
        <f t="shared" si="1408"/>
        <v/>
      </c>
      <c r="DT343" s="1" t="str">
        <f t="shared" si="1409"/>
        <v/>
      </c>
      <c r="DU343" s="1" t="str">
        <f t="shared" si="1410"/>
        <v/>
      </c>
      <c r="DV343" s="1">
        <f t="shared" si="1411"/>
        <v>0</v>
      </c>
      <c r="DW343" s="1">
        <f t="shared" si="1412"/>
        <v>0</v>
      </c>
      <c r="DX343" s="1" t="str">
        <f t="shared" si="1413"/>
        <v/>
      </c>
      <c r="DY343" s="1" t="str">
        <f t="shared" si="1414"/>
        <v/>
      </c>
      <c r="EA343" s="1">
        <f t="shared" si="1415"/>
        <v>0</v>
      </c>
      <c r="EB343" s="1">
        <f t="shared" si="1416"/>
        <v>0</v>
      </c>
      <c r="EC343" s="1">
        <f t="shared" si="1417"/>
        <v>0</v>
      </c>
      <c r="ED343" s="1">
        <f t="shared" si="1418"/>
        <v>0</v>
      </c>
      <c r="EF343" s="1">
        <f t="shared" si="1419"/>
        <v>0</v>
      </c>
      <c r="EG343" s="1">
        <f t="shared" si="1420"/>
        <v>0</v>
      </c>
      <c r="EH343" s="1">
        <f t="shared" si="1421"/>
        <v>0</v>
      </c>
      <c r="EI343" s="1">
        <f t="shared" si="1422"/>
        <v>0</v>
      </c>
      <c r="EK343" s="1">
        <f t="shared" si="1423"/>
        <v>1</v>
      </c>
      <c r="EL343" s="1">
        <f t="shared" si="1424"/>
        <v>1</v>
      </c>
      <c r="EM343" s="1">
        <f t="shared" si="1425"/>
        <v>1</v>
      </c>
      <c r="EO343" s="1">
        <f t="shared" si="1426"/>
        <v>1</v>
      </c>
      <c r="EP343" s="1">
        <f t="shared" si="1427"/>
        <v>1</v>
      </c>
      <c r="EQ343" s="1">
        <f t="shared" si="1428"/>
        <v>1</v>
      </c>
      <c r="ES343" s="1">
        <f t="shared" si="1429"/>
        <v>1</v>
      </c>
      <c r="ET343" s="1">
        <f t="shared" si="1430"/>
        <v>1</v>
      </c>
      <c r="EU343" s="1">
        <f t="shared" si="1431"/>
        <v>1</v>
      </c>
      <c r="EV343" s="1">
        <f t="shared" si="1432"/>
        <v>1</v>
      </c>
      <c r="EW343" s="1">
        <f t="shared" si="1433"/>
        <v>0</v>
      </c>
      <c r="EY343" s="1">
        <f t="shared" si="1434"/>
        <v>1</v>
      </c>
      <c r="EZ343" s="1">
        <f t="shared" si="1435"/>
        <v>1</v>
      </c>
      <c r="FA343" s="1">
        <f t="shared" si="1436"/>
        <v>1</v>
      </c>
      <c r="FC343" s="1">
        <f t="shared" si="1437"/>
        <v>1</v>
      </c>
      <c r="FD343" s="1">
        <f t="shared" si="1438"/>
        <v>1</v>
      </c>
      <c r="FE343" s="1"/>
      <c r="FF343" s="1">
        <f t="shared" si="1439"/>
        <v>0</v>
      </c>
      <c r="FG343" s="1">
        <f t="shared" si="1440"/>
        <v>0</v>
      </c>
      <c r="FH343" s="1">
        <f t="shared" si="1441"/>
        <v>0</v>
      </c>
      <c r="FI343" s="1" t="str">
        <f t="shared" si="1442"/>
        <v/>
      </c>
      <c r="FJ343" s="1" t="str">
        <f t="shared" si="1443"/>
        <v/>
      </c>
      <c r="FK343" s="1" t="str">
        <f t="shared" si="1444"/>
        <v/>
      </c>
      <c r="FL343" s="1" t="str">
        <f t="shared" si="1445"/>
        <v/>
      </c>
      <c r="FN343" s="1" t="str">
        <f t="shared" si="1446"/>
        <v/>
      </c>
      <c r="FO343" s="1" t="str">
        <f t="shared" si="1447"/>
        <v/>
      </c>
      <c r="FP343" s="1" t="str">
        <f t="shared" si="1448"/>
        <v/>
      </c>
      <c r="FV343" s="1">
        <f t="shared" si="1515"/>
        <v>0</v>
      </c>
      <c r="FW343" s="1">
        <f t="shared" si="1516"/>
        <v>1</v>
      </c>
      <c r="FX343" s="1">
        <f t="shared" si="1517"/>
        <v>1</v>
      </c>
      <c r="GA343" s="1">
        <f t="shared" si="1449"/>
        <v>0</v>
      </c>
      <c r="GB343" s="1">
        <f t="shared" si="1450"/>
        <v>0</v>
      </c>
      <c r="GC343" s="1">
        <f t="shared" si="1451"/>
        <v>0</v>
      </c>
      <c r="GD343" s="1">
        <f t="shared" si="1452"/>
        <v>0</v>
      </c>
      <c r="GE343" s="1">
        <f t="shared" si="1453"/>
        <v>0</v>
      </c>
      <c r="GF343" s="1">
        <f t="shared" si="1454"/>
        <v>1</v>
      </c>
      <c r="GG343" s="1">
        <f t="shared" si="1455"/>
        <v>1</v>
      </c>
      <c r="GI343" s="1">
        <f t="shared" si="1456"/>
        <v>1</v>
      </c>
      <c r="GK343" s="1">
        <f t="shared" si="1457"/>
        <v>0</v>
      </c>
      <c r="GL343" s="1">
        <f t="shared" si="1458"/>
        <v>0</v>
      </c>
      <c r="GM343" s="1">
        <f t="shared" si="1459"/>
        <v>0</v>
      </c>
      <c r="GN343" s="1">
        <f t="shared" si="1460"/>
        <v>0</v>
      </c>
      <c r="GO343" s="1">
        <f t="shared" si="1461"/>
        <v>0</v>
      </c>
      <c r="GP343" s="1">
        <f t="shared" si="1462"/>
        <v>1</v>
      </c>
      <c r="GQ343" s="1">
        <f t="shared" si="1463"/>
        <v>1</v>
      </c>
      <c r="GS343" s="1" t="str">
        <f t="shared" si="1464"/>
        <v/>
      </c>
      <c r="GT343" s="1" t="str">
        <f t="shared" si="1465"/>
        <v/>
      </c>
      <c r="GU343" s="1">
        <f t="shared" si="1466"/>
        <v>0</v>
      </c>
      <c r="GV343" s="1">
        <f t="shared" si="1467"/>
        <v>0</v>
      </c>
      <c r="GW343" s="1">
        <f t="shared" si="1468"/>
        <v>0</v>
      </c>
      <c r="GX343" s="1">
        <f t="shared" si="1469"/>
        <v>0</v>
      </c>
      <c r="GY343" s="1">
        <f t="shared" si="1470"/>
        <v>0</v>
      </c>
      <c r="GZ343" s="1"/>
      <c r="HA343" s="1">
        <f t="shared" si="1471"/>
        <v>0</v>
      </c>
      <c r="HB343" s="1">
        <f t="shared" si="1472"/>
        <v>0</v>
      </c>
      <c r="HC343" s="1">
        <f t="shared" si="1473"/>
        <v>0</v>
      </c>
      <c r="HD343" s="1">
        <f t="shared" si="1474"/>
        <v>0</v>
      </c>
      <c r="HE343" s="1">
        <f t="shared" si="1475"/>
        <v>0</v>
      </c>
      <c r="HF343" s="1">
        <f t="shared" si="1476"/>
        <v>0</v>
      </c>
      <c r="HH343" s="1">
        <f t="shared" si="1477"/>
        <v>0</v>
      </c>
      <c r="HI343" s="1">
        <f t="shared" si="1478"/>
        <v>0</v>
      </c>
      <c r="HJ343" s="1">
        <f t="shared" si="1479"/>
        <v>0</v>
      </c>
      <c r="HK343" s="1">
        <f t="shared" si="1480"/>
        <v>0</v>
      </c>
      <c r="HL343" s="1">
        <f t="shared" si="1481"/>
        <v>0</v>
      </c>
      <c r="HM343" s="1">
        <f t="shared" si="1482"/>
        <v>0</v>
      </c>
      <c r="HO343" s="1" t="str">
        <f t="shared" si="1351"/>
        <v/>
      </c>
      <c r="HP343" s="1">
        <f t="shared" si="1352"/>
        <v>1</v>
      </c>
      <c r="HQ343" s="1" t="str">
        <f t="shared" si="1353"/>
        <v/>
      </c>
      <c r="HR343">
        <f t="shared" si="1354"/>
        <v>1</v>
      </c>
      <c r="HS343" s="1" t="str">
        <f t="shared" si="1355"/>
        <v/>
      </c>
      <c r="HT343">
        <f t="shared" si="1356"/>
        <v>1</v>
      </c>
      <c r="HU343" t="str">
        <f t="shared" si="1357"/>
        <v/>
      </c>
      <c r="HV343" s="1" t="str">
        <f t="shared" si="1358"/>
        <v/>
      </c>
      <c r="HW343" s="1" t="str">
        <f t="shared" si="1359"/>
        <v/>
      </c>
      <c r="HX343" s="1" t="str">
        <f t="shared" si="1360"/>
        <v/>
      </c>
      <c r="HZ343" s="1" t="str">
        <f t="shared" si="1484"/>
        <v/>
      </c>
      <c r="IA343" s="1">
        <f t="shared" si="1485"/>
        <v>1</v>
      </c>
      <c r="IB343" s="1" t="str">
        <f t="shared" si="1486"/>
        <v/>
      </c>
      <c r="IC343" s="1">
        <f t="shared" si="1487"/>
        <v>1</v>
      </c>
      <c r="ID343" s="1" t="str">
        <f t="shared" si="1488"/>
        <v/>
      </c>
      <c r="IE343" s="1">
        <f t="shared" si="1489"/>
        <v>1</v>
      </c>
      <c r="IF343" s="1" t="str">
        <f t="shared" si="1490"/>
        <v/>
      </c>
      <c r="IG343" s="1" t="str">
        <f t="shared" si="1491"/>
        <v/>
      </c>
      <c r="IH343" s="1" t="str">
        <f t="shared" si="1492"/>
        <v/>
      </c>
      <c r="II343" s="1" t="str">
        <f t="shared" si="1493"/>
        <v/>
      </c>
    </row>
    <row r="344" spans="1:243" x14ac:dyDescent="0.2">
      <c r="A344" s="14">
        <f t="shared" si="1483"/>
        <v>344</v>
      </c>
      <c r="C344" s="2">
        <v>42608</v>
      </c>
      <c r="G344" s="3">
        <v>109.045</v>
      </c>
      <c r="H344" s="3">
        <v>120.297</v>
      </c>
      <c r="I344" s="3">
        <v>131.12</v>
      </c>
      <c r="J344" s="4">
        <v>170.1</v>
      </c>
      <c r="P344" s="128">
        <f t="shared" si="1518"/>
        <v>3492.5</v>
      </c>
      <c r="Q344" s="5">
        <f t="shared" si="1519"/>
        <v>3869.7499999999995</v>
      </c>
      <c r="R344" s="6">
        <f t="shared" si="1520"/>
        <v>4204</v>
      </c>
      <c r="S344" s="7">
        <f t="shared" si="1521"/>
        <v>5449.9999999999991</v>
      </c>
      <c r="Y344" s="4">
        <f t="shared" si="1361"/>
        <v>3.9999999999995453</v>
      </c>
      <c r="Z344" s="1">
        <f t="shared" si="1362"/>
        <v>14.250000000000909</v>
      </c>
      <c r="AA344" s="1">
        <f t="shared" si="1363"/>
        <v>22.000000000000909</v>
      </c>
      <c r="AB344" s="1">
        <f t="shared" si="1364"/>
        <v>45</v>
      </c>
      <c r="AC344" s="1"/>
      <c r="AD344" s="1"/>
      <c r="AE344" s="126"/>
      <c r="AF344" s="126"/>
      <c r="AG344" s="126"/>
      <c r="AH344" s="4">
        <f t="shared" si="1494"/>
        <v>1.5000000000015152</v>
      </c>
      <c r="AI344" s="4">
        <f t="shared" si="1495"/>
        <v>0.55000000000145555</v>
      </c>
      <c r="AJ344" s="4">
        <f t="shared" si="1496"/>
        <v>1.0500000000003649</v>
      </c>
      <c r="AK344" s="4">
        <f t="shared" si="1497"/>
        <v>0.41666666666636409</v>
      </c>
      <c r="AL344" s="4">
        <f t="shared" si="1498"/>
        <v>3.2500000000004547</v>
      </c>
      <c r="AM344" s="4">
        <f t="shared" si="1499"/>
        <v>7.0000000000009095</v>
      </c>
      <c r="AN344" s="4">
        <f t="shared" si="1500"/>
        <v>4.0000000000009095</v>
      </c>
      <c r="AO344" s="4">
        <f t="shared" si="1501"/>
        <v>1</v>
      </c>
      <c r="AP344" s="4">
        <f t="shared" si="1502"/>
        <v>0.50000000000272848</v>
      </c>
      <c r="AQ344" s="4">
        <f t="shared" si="1503"/>
        <v>7.6250000000004556</v>
      </c>
      <c r="AR344" s="4">
        <f t="shared" si="1504"/>
        <v>0.80000000000127258</v>
      </c>
      <c r="AS344" s="4">
        <f t="shared" si="1505"/>
        <v>4.2500000000009095</v>
      </c>
      <c r="AT344" s="4">
        <f t="shared" si="1506"/>
        <v>1.9999999999990905</v>
      </c>
      <c r="AU344" s="1"/>
      <c r="BA344" s="11">
        <f t="shared" si="1507"/>
        <v>-3.9999999999995453</v>
      </c>
      <c r="BB344" s="11">
        <f t="shared" si="1508"/>
        <v>-14.250000000000909</v>
      </c>
      <c r="BC344" s="12">
        <f t="shared" si="1509"/>
        <v>-22.000000000000909</v>
      </c>
      <c r="BD344" s="13">
        <f t="shared" si="1510"/>
        <v>-45</v>
      </c>
      <c r="BJ344" s="11">
        <f t="shared" si="1365"/>
        <v>1.5000000000015152</v>
      </c>
      <c r="BK344" s="11">
        <f t="shared" si="1366"/>
        <v>0.55000000000145555</v>
      </c>
      <c r="BL344" s="11">
        <f t="shared" si="1367"/>
        <v>-1.0500000000003649</v>
      </c>
      <c r="BM344" s="11">
        <f t="shared" si="1368"/>
        <v>0.41666666666636409</v>
      </c>
      <c r="BN344" s="11">
        <f t="shared" si="1369"/>
        <v>-3.2500000000004547</v>
      </c>
      <c r="BO344" s="11">
        <f t="shared" si="1370"/>
        <v>-7.0000000000009095</v>
      </c>
      <c r="BP344" s="11">
        <f t="shared" si="1371"/>
        <v>-4.0000000000009095</v>
      </c>
      <c r="BQ344" s="1">
        <v>1</v>
      </c>
      <c r="BR344" s="11">
        <f t="shared" si="1372"/>
        <v>-0.50000000000272848</v>
      </c>
      <c r="BS344" s="11">
        <f t="shared" si="1373"/>
        <v>-7.6250000000004556</v>
      </c>
      <c r="BT344" s="11">
        <f t="shared" si="1374"/>
        <v>0.80000000000127258</v>
      </c>
      <c r="BU344" s="11">
        <f t="shared" si="1375"/>
        <v>-4.2500000000009095</v>
      </c>
      <c r="BV344" s="11">
        <f t="shared" si="1376"/>
        <v>-1.9999999999990905</v>
      </c>
      <c r="BY344" s="126"/>
      <c r="BZ344" s="126"/>
      <c r="CB344" s="1">
        <f t="shared" si="1377"/>
        <v>0</v>
      </c>
      <c r="CC344" s="1">
        <f t="shared" si="1378"/>
        <v>0</v>
      </c>
      <c r="CD344" s="1">
        <f t="shared" si="1379"/>
        <v>0</v>
      </c>
      <c r="CE344" s="126">
        <f t="shared" si="1511"/>
        <v>0</v>
      </c>
      <c r="CF344" s="1">
        <f t="shared" si="1380"/>
        <v>0</v>
      </c>
      <c r="CG344" s="1" t="str">
        <f t="shared" si="1381"/>
        <v/>
      </c>
      <c r="CH344" s="1" t="str">
        <f t="shared" si="1512"/>
        <v/>
      </c>
      <c r="CI344" s="1">
        <f t="shared" si="1382"/>
        <v>1</v>
      </c>
      <c r="CJ344" s="1">
        <f t="shared" si="1383"/>
        <v>1</v>
      </c>
      <c r="CK344" s="1" t="str">
        <f t="shared" si="1384"/>
        <v/>
      </c>
      <c r="CL344" s="1">
        <f t="shared" si="1385"/>
        <v>1</v>
      </c>
      <c r="CM344" s="1">
        <f t="shared" si="1386"/>
        <v>1</v>
      </c>
      <c r="CN344" s="1">
        <f t="shared" si="1345"/>
        <v>1</v>
      </c>
      <c r="CO344" s="1" t="str">
        <f t="shared" si="1346"/>
        <v/>
      </c>
      <c r="CP344" s="1" t="str">
        <f t="shared" si="1347"/>
        <v/>
      </c>
      <c r="CQ344" s="1">
        <f t="shared" si="1348"/>
        <v>1</v>
      </c>
      <c r="CS344" s="1">
        <f t="shared" si="1387"/>
        <v>0</v>
      </c>
      <c r="CT344" s="1">
        <f t="shared" si="1388"/>
        <v>0</v>
      </c>
      <c r="CU344" s="1">
        <f t="shared" si="1389"/>
        <v>0</v>
      </c>
      <c r="CV344" s="126">
        <f t="shared" si="1513"/>
        <v>0</v>
      </c>
      <c r="CW344" s="1">
        <f t="shared" si="1390"/>
        <v>1</v>
      </c>
      <c r="CX344" s="1" t="str">
        <f t="shared" si="1391"/>
        <v/>
      </c>
      <c r="CY344" s="1" t="str">
        <f t="shared" si="1392"/>
        <v/>
      </c>
      <c r="CZ344" s="1" t="str">
        <f t="shared" si="1393"/>
        <v/>
      </c>
      <c r="DA344" s="1" t="str">
        <f t="shared" si="1394"/>
        <v/>
      </c>
      <c r="DB344" s="1">
        <f t="shared" si="1395"/>
        <v>1</v>
      </c>
      <c r="DC344" s="1" t="str">
        <f t="shared" si="1396"/>
        <v/>
      </c>
      <c r="DD344" s="1">
        <f t="shared" si="1397"/>
        <v>1</v>
      </c>
      <c r="DE344" s="1" t="str">
        <f t="shared" si="1349"/>
        <v/>
      </c>
      <c r="DF344" s="1"/>
      <c r="DG344" s="126">
        <f t="shared" si="1514"/>
        <v>1</v>
      </c>
      <c r="DH344" s="1">
        <f t="shared" si="1398"/>
        <v>1</v>
      </c>
      <c r="DI344" s="1">
        <f t="shared" si="1399"/>
        <v>1</v>
      </c>
      <c r="DJ344" s="1">
        <f t="shared" si="1400"/>
        <v>1</v>
      </c>
      <c r="DK344" s="1" t="str">
        <f t="shared" si="1401"/>
        <v/>
      </c>
      <c r="DL344" s="1"/>
      <c r="DM344" s="1" t="str">
        <f t="shared" si="1402"/>
        <v/>
      </c>
      <c r="DN344" s="1">
        <f t="shared" si="1403"/>
        <v>0</v>
      </c>
      <c r="DO344" s="1">
        <f t="shared" si="1404"/>
        <v>1</v>
      </c>
      <c r="DP344" s="1">
        <f t="shared" si="1405"/>
        <v>0</v>
      </c>
      <c r="DQ344" s="1">
        <f t="shared" si="1406"/>
        <v>1</v>
      </c>
      <c r="DR344" s="1">
        <f t="shared" si="1407"/>
        <v>0</v>
      </c>
      <c r="DS344" s="1">
        <f t="shared" si="1408"/>
        <v>1</v>
      </c>
      <c r="DT344" s="1">
        <f t="shared" si="1409"/>
        <v>0</v>
      </c>
      <c r="DU344" s="1">
        <f t="shared" si="1410"/>
        <v>1</v>
      </c>
      <c r="DV344" s="1">
        <f t="shared" si="1411"/>
        <v>1</v>
      </c>
      <c r="DW344" s="1">
        <f t="shared" si="1412"/>
        <v>0</v>
      </c>
      <c r="DX344" s="1" t="str">
        <f t="shared" si="1413"/>
        <v/>
      </c>
      <c r="DY344" s="1" t="str">
        <f t="shared" si="1414"/>
        <v/>
      </c>
      <c r="EA344" s="1">
        <f t="shared" si="1415"/>
        <v>1</v>
      </c>
      <c r="EB344" s="1">
        <f t="shared" si="1416"/>
        <v>1</v>
      </c>
      <c r="EC344" s="1">
        <f t="shared" si="1417"/>
        <v>1</v>
      </c>
      <c r="ED344" s="1">
        <f t="shared" si="1418"/>
        <v>1</v>
      </c>
      <c r="EF344" s="1">
        <f t="shared" si="1419"/>
        <v>1</v>
      </c>
      <c r="EG344" s="1">
        <f t="shared" si="1420"/>
        <v>1</v>
      </c>
      <c r="EH344" s="1">
        <f t="shared" si="1421"/>
        <v>1</v>
      </c>
      <c r="EI344" s="1">
        <f t="shared" si="1422"/>
        <v>1</v>
      </c>
      <c r="EK344" s="1">
        <f t="shared" si="1423"/>
        <v>1</v>
      </c>
      <c r="EL344" s="1">
        <f t="shared" si="1424"/>
        <v>1</v>
      </c>
      <c r="EM344" s="1">
        <f t="shared" si="1425"/>
        <v>1</v>
      </c>
      <c r="EO344" s="1">
        <f t="shared" si="1426"/>
        <v>1</v>
      </c>
      <c r="EP344" s="1">
        <f t="shared" si="1427"/>
        <v>1</v>
      </c>
      <c r="EQ344" s="1">
        <f t="shared" si="1428"/>
        <v>1</v>
      </c>
      <c r="ES344" s="1">
        <f t="shared" si="1429"/>
        <v>1</v>
      </c>
      <c r="ET344" s="1">
        <f t="shared" si="1430"/>
        <v>1</v>
      </c>
      <c r="EU344" s="1">
        <f t="shared" si="1431"/>
        <v>1</v>
      </c>
      <c r="EV344" s="1">
        <f t="shared" si="1432"/>
        <v>1</v>
      </c>
      <c r="EW344" s="1">
        <f t="shared" si="1433"/>
        <v>0</v>
      </c>
      <c r="EY344" s="1">
        <f t="shared" si="1434"/>
        <v>1</v>
      </c>
      <c r="EZ344" s="1">
        <f t="shared" si="1435"/>
        <v>1</v>
      </c>
      <c r="FA344" s="1">
        <f t="shared" si="1436"/>
        <v>1</v>
      </c>
      <c r="FC344" s="1">
        <f t="shared" si="1437"/>
        <v>0</v>
      </c>
      <c r="FD344" s="1" t="str">
        <f t="shared" si="1438"/>
        <v/>
      </c>
      <c r="FE344" s="1"/>
      <c r="FF344" s="1">
        <f t="shared" si="1439"/>
        <v>1</v>
      </c>
      <c r="FG344" s="1">
        <f t="shared" si="1440"/>
        <v>0</v>
      </c>
      <c r="FH344" s="1">
        <f t="shared" si="1441"/>
        <v>0</v>
      </c>
      <c r="FI344" s="1" t="str">
        <f t="shared" si="1442"/>
        <v/>
      </c>
      <c r="FJ344" s="1" t="str">
        <f t="shared" si="1443"/>
        <v/>
      </c>
      <c r="FK344" s="1" t="str">
        <f t="shared" si="1444"/>
        <v/>
      </c>
      <c r="FL344" s="1" t="str">
        <f t="shared" si="1445"/>
        <v/>
      </c>
      <c r="FN344" s="1">
        <f t="shared" si="1446"/>
        <v>1</v>
      </c>
      <c r="FO344" s="1">
        <f t="shared" si="1447"/>
        <v>0</v>
      </c>
      <c r="FP344" s="1" t="str">
        <f t="shared" si="1448"/>
        <v/>
      </c>
      <c r="FV344" s="1">
        <f t="shared" si="1515"/>
        <v>0</v>
      </c>
      <c r="FW344" s="1">
        <f t="shared" si="1516"/>
        <v>1</v>
      </c>
      <c r="FX344" s="1">
        <f t="shared" si="1517"/>
        <v>0</v>
      </c>
      <c r="GA344" s="1">
        <f t="shared" si="1449"/>
        <v>1</v>
      </c>
      <c r="GB344" s="1">
        <f t="shared" si="1450"/>
        <v>1</v>
      </c>
      <c r="GC344" s="1">
        <f t="shared" si="1451"/>
        <v>1</v>
      </c>
      <c r="GD344" s="1">
        <f t="shared" si="1452"/>
        <v>1</v>
      </c>
      <c r="GE344" s="1">
        <f t="shared" si="1453"/>
        <v>0</v>
      </c>
      <c r="GF344" s="1">
        <f t="shared" si="1454"/>
        <v>0</v>
      </c>
      <c r="GG344" s="1">
        <f t="shared" si="1455"/>
        <v>1</v>
      </c>
      <c r="GI344" s="1">
        <f t="shared" si="1456"/>
        <v>1</v>
      </c>
      <c r="GK344" s="1">
        <f t="shared" si="1457"/>
        <v>1</v>
      </c>
      <c r="GL344" s="1">
        <f t="shared" si="1458"/>
        <v>1</v>
      </c>
      <c r="GM344" s="1">
        <f t="shared" si="1459"/>
        <v>1</v>
      </c>
      <c r="GN344" s="1">
        <f t="shared" si="1460"/>
        <v>1</v>
      </c>
      <c r="GO344" s="1">
        <f t="shared" si="1461"/>
        <v>0</v>
      </c>
      <c r="GP344" s="1">
        <f t="shared" si="1462"/>
        <v>0</v>
      </c>
      <c r="GQ344" s="1">
        <f t="shared" si="1463"/>
        <v>1</v>
      </c>
      <c r="GS344" s="1">
        <f t="shared" si="1464"/>
        <v>0</v>
      </c>
      <c r="GT344" s="1">
        <f t="shared" si="1465"/>
        <v>0</v>
      </c>
      <c r="GU344" s="1">
        <f t="shared" si="1466"/>
        <v>0</v>
      </c>
      <c r="GV344" s="1">
        <f t="shared" si="1467"/>
        <v>0</v>
      </c>
      <c r="GW344" s="1">
        <f t="shared" si="1468"/>
        <v>0</v>
      </c>
      <c r="GX344" s="1">
        <f t="shared" si="1469"/>
        <v>0</v>
      </c>
      <c r="GY344" s="1">
        <f t="shared" si="1470"/>
        <v>0</v>
      </c>
      <c r="GZ344" s="1"/>
      <c r="HA344" s="1">
        <f t="shared" si="1471"/>
        <v>1</v>
      </c>
      <c r="HB344" s="1">
        <f t="shared" si="1472"/>
        <v>1</v>
      </c>
      <c r="HC344" s="1">
        <f t="shared" si="1473"/>
        <v>1</v>
      </c>
      <c r="HD344" s="1">
        <f t="shared" si="1474"/>
        <v>1</v>
      </c>
      <c r="HE344" s="1">
        <f t="shared" si="1475"/>
        <v>0</v>
      </c>
      <c r="HF344" s="1">
        <f t="shared" si="1476"/>
        <v>0</v>
      </c>
      <c r="HH344" s="1">
        <f t="shared" si="1477"/>
        <v>1</v>
      </c>
      <c r="HI344" s="1">
        <f t="shared" si="1478"/>
        <v>1</v>
      </c>
      <c r="HJ344" s="1">
        <f t="shared" si="1479"/>
        <v>1</v>
      </c>
      <c r="HK344" s="1">
        <f t="shared" si="1480"/>
        <v>1</v>
      </c>
      <c r="HL344" s="1">
        <f t="shared" si="1481"/>
        <v>1</v>
      </c>
      <c r="HM344" s="1">
        <f t="shared" si="1482"/>
        <v>0</v>
      </c>
      <c r="HO344" s="1" t="str">
        <f t="shared" si="1351"/>
        <v/>
      </c>
      <c r="HP344" s="1">
        <f t="shared" si="1352"/>
        <v>1</v>
      </c>
      <c r="HQ344" s="1" t="str">
        <f t="shared" si="1353"/>
        <v/>
      </c>
      <c r="HR344">
        <f t="shared" si="1354"/>
        <v>1</v>
      </c>
      <c r="HS344" s="1" t="str">
        <f t="shared" si="1355"/>
        <v/>
      </c>
      <c r="HT344">
        <f t="shared" si="1356"/>
        <v>1</v>
      </c>
      <c r="HU344" t="str">
        <f t="shared" si="1357"/>
        <v/>
      </c>
      <c r="HV344" s="1">
        <f t="shared" si="1358"/>
        <v>1</v>
      </c>
      <c r="HW344" s="1" t="str">
        <f t="shared" si="1359"/>
        <v/>
      </c>
      <c r="HX344" s="1" t="str">
        <f t="shared" si="1360"/>
        <v/>
      </c>
      <c r="HZ344" s="1" t="str">
        <f t="shared" si="1484"/>
        <v/>
      </c>
      <c r="IA344" s="1">
        <f t="shared" si="1485"/>
        <v>0</v>
      </c>
      <c r="IB344" s="1" t="str">
        <f t="shared" si="1486"/>
        <v/>
      </c>
      <c r="IC344" s="1">
        <f t="shared" si="1487"/>
        <v>0</v>
      </c>
      <c r="ID344" s="1" t="str">
        <f t="shared" si="1488"/>
        <v/>
      </c>
      <c r="IE344" s="1">
        <f t="shared" si="1489"/>
        <v>0</v>
      </c>
      <c r="IF344" s="1" t="str">
        <f t="shared" si="1490"/>
        <v/>
      </c>
      <c r="IG344" s="1">
        <f t="shared" si="1491"/>
        <v>0</v>
      </c>
      <c r="IH344" s="1" t="str">
        <f t="shared" si="1492"/>
        <v/>
      </c>
      <c r="II344" s="1" t="str">
        <f t="shared" si="1493"/>
        <v/>
      </c>
    </row>
    <row r="345" spans="1:243" x14ac:dyDescent="0.2">
      <c r="A345" s="14">
        <f t="shared" si="1483"/>
        <v>345</v>
      </c>
      <c r="C345" s="2">
        <v>42611</v>
      </c>
      <c r="G345" s="3">
        <v>109.072</v>
      </c>
      <c r="H345" s="3">
        <v>121.08199999999999</v>
      </c>
      <c r="I345" s="3">
        <v>131.30500000000001</v>
      </c>
      <c r="J345" s="4">
        <v>172.03</v>
      </c>
      <c r="P345" s="128">
        <f t="shared" si="1518"/>
        <v>3495.2500000000005</v>
      </c>
      <c r="Q345" s="5">
        <f t="shared" si="1519"/>
        <v>3880.2499999999995</v>
      </c>
      <c r="R345" s="6">
        <f t="shared" si="1520"/>
        <v>4222.5000000000009</v>
      </c>
      <c r="S345" s="7">
        <f t="shared" si="1521"/>
        <v>5507</v>
      </c>
      <c r="Y345" s="4">
        <f t="shared" si="1361"/>
        <v>2.7500000000004547</v>
      </c>
      <c r="Z345" s="1">
        <f t="shared" si="1362"/>
        <v>10.5</v>
      </c>
      <c r="AA345" s="1">
        <f t="shared" si="1363"/>
        <v>18.500000000000909</v>
      </c>
      <c r="AB345" s="1">
        <f t="shared" si="1364"/>
        <v>57.000000000000909</v>
      </c>
      <c r="AC345" s="1"/>
      <c r="AD345" s="1"/>
      <c r="AE345" s="126"/>
      <c r="AF345" s="126"/>
      <c r="AG345" s="126"/>
      <c r="AH345" s="4">
        <f t="shared" si="1494"/>
        <v>1.4999999999990905</v>
      </c>
      <c r="AI345" s="4">
        <f t="shared" si="1495"/>
        <v>0.79999999999909033</v>
      </c>
      <c r="AJ345" s="4">
        <f t="shared" si="1496"/>
        <v>0.60000000000054499</v>
      </c>
      <c r="AK345" s="4">
        <f t="shared" si="1497"/>
        <v>1.8333333333339397</v>
      </c>
      <c r="AL345" s="4">
        <f t="shared" si="1498"/>
        <v>1.2499999999995453</v>
      </c>
      <c r="AM345" s="4">
        <f t="shared" si="1499"/>
        <v>0.49999999999939249</v>
      </c>
      <c r="AN345" s="4">
        <f t="shared" si="1500"/>
        <v>4.2999999999994536</v>
      </c>
      <c r="AO345" s="4">
        <f t="shared" si="1501"/>
        <v>1</v>
      </c>
      <c r="AP345" s="4">
        <f t="shared" si="1502"/>
        <v>0.5000000000021223</v>
      </c>
      <c r="AQ345" s="4">
        <f t="shared" si="1503"/>
        <v>2.250000000001517</v>
      </c>
      <c r="AR345" s="4">
        <f t="shared" si="1504"/>
        <v>1.8999999999994541</v>
      </c>
      <c r="AS345" s="4">
        <f t="shared" si="1505"/>
        <v>2.1666666666668686</v>
      </c>
      <c r="AT345" s="4">
        <f t="shared" si="1506"/>
        <v>2.0999999999992118</v>
      </c>
      <c r="AU345" s="1"/>
      <c r="BA345" s="11">
        <f t="shared" si="1507"/>
        <v>2.7500000000004547</v>
      </c>
      <c r="BB345" s="11">
        <f t="shared" si="1508"/>
        <v>10.5</v>
      </c>
      <c r="BC345" s="12">
        <f t="shared" si="1509"/>
        <v>18.500000000000909</v>
      </c>
      <c r="BD345" s="13">
        <f t="shared" si="1510"/>
        <v>57.000000000000909</v>
      </c>
      <c r="BJ345" s="11">
        <f t="shared" si="1365"/>
        <v>-1.4999999999990905</v>
      </c>
      <c r="BK345" s="11">
        <f t="shared" si="1366"/>
        <v>-0.79999999999909033</v>
      </c>
      <c r="BL345" s="11">
        <f t="shared" si="1367"/>
        <v>-0.60000000000054499</v>
      </c>
      <c r="BM345" s="11">
        <f t="shared" si="1368"/>
        <v>-1.8333333333339397</v>
      </c>
      <c r="BN345" s="11">
        <f t="shared" si="1369"/>
        <v>1.2499999999995453</v>
      </c>
      <c r="BO345" s="11">
        <f t="shared" si="1370"/>
        <v>-0.49999999999939249</v>
      </c>
      <c r="BP345" s="11">
        <f t="shared" si="1371"/>
        <v>-4.2999999999994536</v>
      </c>
      <c r="BQ345" s="1">
        <v>1</v>
      </c>
      <c r="BR345" s="11">
        <f t="shared" si="1372"/>
        <v>-0.5000000000021223</v>
      </c>
      <c r="BS345" s="11">
        <f t="shared" si="1373"/>
        <v>2.250000000001517</v>
      </c>
      <c r="BT345" s="11">
        <f t="shared" si="1374"/>
        <v>-1.8999999999994541</v>
      </c>
      <c r="BU345" s="11">
        <f t="shared" si="1375"/>
        <v>-2.1666666666668686</v>
      </c>
      <c r="BV345" s="11">
        <f t="shared" si="1376"/>
        <v>-2.0999999999992118</v>
      </c>
      <c r="BY345" s="126"/>
      <c r="BZ345" s="126"/>
      <c r="CB345" s="1">
        <f t="shared" si="1377"/>
        <v>0</v>
      </c>
      <c r="CC345" s="1">
        <f t="shared" si="1378"/>
        <v>0</v>
      </c>
      <c r="CD345" s="1">
        <f t="shared" si="1379"/>
        <v>0</v>
      </c>
      <c r="CE345" s="126">
        <f t="shared" si="1511"/>
        <v>0</v>
      </c>
      <c r="CF345" s="1">
        <f t="shared" si="1380"/>
        <v>0</v>
      </c>
      <c r="CG345" s="1" t="str">
        <f t="shared" si="1381"/>
        <v/>
      </c>
      <c r="CH345" s="1">
        <f t="shared" si="1512"/>
        <v>1</v>
      </c>
      <c r="CI345" s="1">
        <f t="shared" si="1382"/>
        <v>1</v>
      </c>
      <c r="CJ345" s="1" t="str">
        <f t="shared" si="1383"/>
        <v/>
      </c>
      <c r="CK345" s="1" t="str">
        <f t="shared" si="1384"/>
        <v/>
      </c>
      <c r="CL345" s="1">
        <f t="shared" si="1385"/>
        <v>1</v>
      </c>
      <c r="CM345" s="1">
        <f t="shared" si="1386"/>
        <v>1</v>
      </c>
      <c r="CN345" s="1">
        <f t="shared" si="1345"/>
        <v>1</v>
      </c>
      <c r="CO345" s="1" t="str">
        <f t="shared" si="1346"/>
        <v/>
      </c>
      <c r="CP345" s="1" t="str">
        <f t="shared" si="1347"/>
        <v/>
      </c>
      <c r="CQ345" s="1">
        <f t="shared" si="1348"/>
        <v>1</v>
      </c>
      <c r="CS345" s="1">
        <f t="shared" si="1387"/>
        <v>0</v>
      </c>
      <c r="CT345" s="1">
        <f t="shared" si="1388"/>
        <v>0</v>
      </c>
      <c r="CU345" s="1">
        <f t="shared" si="1389"/>
        <v>0</v>
      </c>
      <c r="CV345" s="126">
        <f t="shared" si="1513"/>
        <v>0</v>
      </c>
      <c r="CW345" s="1">
        <f t="shared" si="1390"/>
        <v>1</v>
      </c>
      <c r="CX345" s="1" t="str">
        <f t="shared" si="1391"/>
        <v/>
      </c>
      <c r="CY345" s="1" t="str">
        <f t="shared" si="1392"/>
        <v/>
      </c>
      <c r="CZ345" s="1" t="str">
        <f t="shared" si="1393"/>
        <v/>
      </c>
      <c r="DA345" s="1" t="str">
        <f t="shared" si="1394"/>
        <v/>
      </c>
      <c r="DB345" s="1">
        <f t="shared" si="1395"/>
        <v>0</v>
      </c>
      <c r="DC345" s="1">
        <f t="shared" si="1396"/>
        <v>1</v>
      </c>
      <c r="DD345" s="1" t="str">
        <f t="shared" si="1397"/>
        <v/>
      </c>
      <c r="DE345" s="1" t="str">
        <f t="shared" si="1349"/>
        <v/>
      </c>
      <c r="DF345" s="1"/>
      <c r="DG345" s="126">
        <f t="shared" si="1514"/>
        <v>0</v>
      </c>
      <c r="DH345" s="1">
        <f t="shared" si="1398"/>
        <v>0</v>
      </c>
      <c r="DI345" s="1">
        <f t="shared" si="1399"/>
        <v>0</v>
      </c>
      <c r="DJ345" s="1">
        <f t="shared" si="1400"/>
        <v>0</v>
      </c>
      <c r="DK345" s="1">
        <f t="shared" si="1401"/>
        <v>0</v>
      </c>
      <c r="DL345" s="1"/>
      <c r="DM345" s="1">
        <f t="shared" si="1402"/>
        <v>1</v>
      </c>
      <c r="DN345" s="1" t="str">
        <f t="shared" si="1403"/>
        <v/>
      </c>
      <c r="DO345" s="1" t="str">
        <f t="shared" si="1404"/>
        <v/>
      </c>
      <c r="DP345" s="1" t="str">
        <f t="shared" si="1405"/>
        <v/>
      </c>
      <c r="DQ345" s="1" t="str">
        <f t="shared" si="1406"/>
        <v/>
      </c>
      <c r="DR345" s="1" t="str">
        <f t="shared" si="1407"/>
        <v/>
      </c>
      <c r="DS345" s="1" t="str">
        <f t="shared" si="1408"/>
        <v/>
      </c>
      <c r="DT345" s="1" t="str">
        <f t="shared" si="1409"/>
        <v/>
      </c>
      <c r="DU345" s="1" t="str">
        <f t="shared" si="1410"/>
        <v/>
      </c>
      <c r="DV345" s="1">
        <f t="shared" si="1411"/>
        <v>0</v>
      </c>
      <c r="DW345" s="1">
        <f t="shared" si="1412"/>
        <v>0</v>
      </c>
      <c r="DX345" s="1" t="str">
        <f t="shared" si="1413"/>
        <v/>
      </c>
      <c r="DY345" s="1" t="str">
        <f t="shared" si="1414"/>
        <v/>
      </c>
      <c r="EA345" s="1">
        <f t="shared" si="1415"/>
        <v>0</v>
      </c>
      <c r="EB345" s="1">
        <f t="shared" si="1416"/>
        <v>0</v>
      </c>
      <c r="EC345" s="1">
        <f t="shared" si="1417"/>
        <v>0</v>
      </c>
      <c r="ED345" s="1">
        <f t="shared" si="1418"/>
        <v>0</v>
      </c>
      <c r="EF345" s="1">
        <f t="shared" si="1419"/>
        <v>1</v>
      </c>
      <c r="EG345" s="1">
        <f t="shared" si="1420"/>
        <v>1</v>
      </c>
      <c r="EH345" s="1">
        <f t="shared" si="1421"/>
        <v>1</v>
      </c>
      <c r="EI345" s="1">
        <f t="shared" si="1422"/>
        <v>1</v>
      </c>
      <c r="EK345" s="1">
        <f t="shared" si="1423"/>
        <v>1</v>
      </c>
      <c r="EL345" s="1">
        <f t="shared" si="1424"/>
        <v>1</v>
      </c>
      <c r="EM345" s="1">
        <f t="shared" si="1425"/>
        <v>1</v>
      </c>
      <c r="EO345" s="1">
        <f t="shared" si="1426"/>
        <v>1</v>
      </c>
      <c r="EP345" s="1">
        <f t="shared" si="1427"/>
        <v>1</v>
      </c>
      <c r="EQ345" s="1">
        <f t="shared" si="1428"/>
        <v>1</v>
      </c>
      <c r="ES345" s="1">
        <f t="shared" si="1429"/>
        <v>1</v>
      </c>
      <c r="ET345" s="1">
        <f t="shared" si="1430"/>
        <v>1</v>
      </c>
      <c r="EU345" s="1">
        <f t="shared" si="1431"/>
        <v>1</v>
      </c>
      <c r="EV345" s="1">
        <f t="shared" si="1432"/>
        <v>1</v>
      </c>
      <c r="EW345" s="1">
        <f t="shared" si="1433"/>
        <v>0</v>
      </c>
      <c r="EY345" s="1">
        <f t="shared" si="1434"/>
        <v>1</v>
      </c>
      <c r="EZ345" s="1">
        <f t="shared" si="1435"/>
        <v>1</v>
      </c>
      <c r="FA345" s="1">
        <f t="shared" si="1436"/>
        <v>1</v>
      </c>
      <c r="FC345" s="1">
        <f t="shared" si="1437"/>
        <v>1</v>
      </c>
      <c r="FD345" s="1">
        <f t="shared" si="1438"/>
        <v>1</v>
      </c>
      <c r="FE345" s="1"/>
      <c r="FF345" s="1">
        <f t="shared" si="1439"/>
        <v>1</v>
      </c>
      <c r="FG345" s="1">
        <f t="shared" si="1440"/>
        <v>1</v>
      </c>
      <c r="FH345" s="1">
        <f t="shared" si="1441"/>
        <v>1</v>
      </c>
      <c r="FI345" s="1">
        <f t="shared" si="1442"/>
        <v>0</v>
      </c>
      <c r="FJ345" s="1">
        <f t="shared" si="1443"/>
        <v>0</v>
      </c>
      <c r="FK345" s="1">
        <f t="shared" si="1444"/>
        <v>0</v>
      </c>
      <c r="FL345" s="1">
        <f t="shared" si="1445"/>
        <v>0</v>
      </c>
      <c r="FN345" s="1">
        <f t="shared" si="1446"/>
        <v>1</v>
      </c>
      <c r="FO345" s="1">
        <f t="shared" si="1447"/>
        <v>1</v>
      </c>
      <c r="FP345" s="1" t="str">
        <f t="shared" si="1448"/>
        <v/>
      </c>
      <c r="FV345" s="1">
        <f t="shared" si="1515"/>
        <v>0</v>
      </c>
      <c r="FW345" s="1">
        <f t="shared" si="1516"/>
        <v>1</v>
      </c>
      <c r="FX345" s="1">
        <f t="shared" si="1517"/>
        <v>1</v>
      </c>
      <c r="GA345" s="1">
        <f t="shared" si="1449"/>
        <v>0</v>
      </c>
      <c r="GB345" s="1">
        <f t="shared" si="1450"/>
        <v>0</v>
      </c>
      <c r="GC345" s="1">
        <f t="shared" si="1451"/>
        <v>0</v>
      </c>
      <c r="GD345" s="1">
        <f t="shared" si="1452"/>
        <v>0</v>
      </c>
      <c r="GE345" s="1">
        <f t="shared" si="1453"/>
        <v>1</v>
      </c>
      <c r="GF345" s="1">
        <f t="shared" si="1454"/>
        <v>1</v>
      </c>
      <c r="GG345" s="1">
        <f t="shared" si="1455"/>
        <v>1</v>
      </c>
      <c r="GI345" s="1">
        <f t="shared" si="1456"/>
        <v>0</v>
      </c>
      <c r="GK345" s="1">
        <f t="shared" si="1457"/>
        <v>1</v>
      </c>
      <c r="GL345" s="1">
        <f t="shared" si="1458"/>
        <v>1</v>
      </c>
      <c r="GM345" s="1">
        <f t="shared" si="1459"/>
        <v>1</v>
      </c>
      <c r="GN345" s="1">
        <f t="shared" si="1460"/>
        <v>1</v>
      </c>
      <c r="GO345" s="1">
        <f t="shared" si="1461"/>
        <v>0</v>
      </c>
      <c r="GP345" s="1">
        <f t="shared" si="1462"/>
        <v>0</v>
      </c>
      <c r="GQ345" s="1">
        <f t="shared" si="1463"/>
        <v>0</v>
      </c>
      <c r="GS345" s="1">
        <f t="shared" si="1464"/>
        <v>0</v>
      </c>
      <c r="GT345" s="1">
        <f t="shared" si="1465"/>
        <v>0</v>
      </c>
      <c r="GU345" s="1">
        <f t="shared" si="1466"/>
        <v>1</v>
      </c>
      <c r="GV345" s="1">
        <f t="shared" si="1467"/>
        <v>1</v>
      </c>
      <c r="GW345" s="1">
        <f t="shared" si="1468"/>
        <v>0</v>
      </c>
      <c r="GX345" s="1">
        <f t="shared" si="1469"/>
        <v>0</v>
      </c>
      <c r="GY345" s="1">
        <f t="shared" si="1470"/>
        <v>0</v>
      </c>
      <c r="GZ345" s="1"/>
      <c r="HA345" s="1">
        <f t="shared" si="1471"/>
        <v>0</v>
      </c>
      <c r="HB345" s="1">
        <f t="shared" si="1472"/>
        <v>0</v>
      </c>
      <c r="HC345" s="1">
        <f t="shared" si="1473"/>
        <v>0</v>
      </c>
      <c r="HD345" s="1">
        <f t="shared" si="1474"/>
        <v>0</v>
      </c>
      <c r="HE345" s="1">
        <f t="shared" si="1475"/>
        <v>0</v>
      </c>
      <c r="HF345" s="1">
        <f t="shared" si="1476"/>
        <v>0</v>
      </c>
      <c r="HH345" s="1">
        <f t="shared" si="1477"/>
        <v>1</v>
      </c>
      <c r="HI345" s="1">
        <f t="shared" si="1478"/>
        <v>0</v>
      </c>
      <c r="HJ345" s="1">
        <f t="shared" si="1479"/>
        <v>0</v>
      </c>
      <c r="HK345" s="1">
        <f t="shared" si="1480"/>
        <v>0</v>
      </c>
      <c r="HL345" s="1">
        <f t="shared" si="1481"/>
        <v>0</v>
      </c>
      <c r="HM345" s="1">
        <f t="shared" si="1482"/>
        <v>0</v>
      </c>
      <c r="HO345" s="1">
        <f t="shared" si="1351"/>
        <v>1</v>
      </c>
      <c r="HP345" s="1" t="str">
        <f t="shared" si="1352"/>
        <v/>
      </c>
      <c r="HQ345" s="1">
        <f t="shared" si="1353"/>
        <v>1</v>
      </c>
      <c r="HR345" t="str">
        <f t="shared" si="1354"/>
        <v/>
      </c>
      <c r="HS345" s="1">
        <f t="shared" si="1355"/>
        <v>1</v>
      </c>
      <c r="HT345" t="str">
        <f t="shared" si="1356"/>
        <v/>
      </c>
      <c r="HU345">
        <f t="shared" si="1357"/>
        <v>1</v>
      </c>
      <c r="HV345" s="1" t="str">
        <f t="shared" si="1358"/>
        <v/>
      </c>
      <c r="HW345" s="1">
        <f t="shared" si="1359"/>
        <v>1</v>
      </c>
      <c r="HX345" s="1" t="str">
        <f t="shared" si="1360"/>
        <v/>
      </c>
      <c r="HZ345" s="1">
        <f t="shared" si="1484"/>
        <v>1</v>
      </c>
      <c r="IA345" s="1" t="str">
        <f t="shared" si="1485"/>
        <v/>
      </c>
      <c r="IB345" s="1">
        <f t="shared" si="1486"/>
        <v>1</v>
      </c>
      <c r="IC345" s="1" t="str">
        <f t="shared" si="1487"/>
        <v/>
      </c>
      <c r="ID345" s="1">
        <f t="shared" si="1488"/>
        <v>1</v>
      </c>
      <c r="IE345" s="1" t="str">
        <f t="shared" si="1489"/>
        <v/>
      </c>
      <c r="IF345" s="1">
        <f t="shared" si="1490"/>
        <v>1</v>
      </c>
      <c r="IG345" s="1" t="str">
        <f t="shared" si="1491"/>
        <v/>
      </c>
      <c r="IH345" s="1">
        <f t="shared" si="1492"/>
        <v>1</v>
      </c>
      <c r="II345" s="1" t="str">
        <f t="shared" si="1493"/>
        <v/>
      </c>
    </row>
    <row r="346" spans="1:243" x14ac:dyDescent="0.2">
      <c r="A346" s="14">
        <f t="shared" si="1483"/>
        <v>346</v>
      </c>
      <c r="B346" t="s">
        <v>194</v>
      </c>
      <c r="C346" s="2">
        <v>42612</v>
      </c>
      <c r="G346" s="3">
        <v>109.075</v>
      </c>
      <c r="H346" s="3">
        <v>121.075</v>
      </c>
      <c r="I346" s="3">
        <v>131.285</v>
      </c>
      <c r="J346" s="4">
        <v>171.25</v>
      </c>
      <c r="P346" s="128">
        <f t="shared" si="1518"/>
        <v>3495.5000000000005</v>
      </c>
      <c r="Q346" s="5">
        <f t="shared" si="1519"/>
        <v>3879.5000000000005</v>
      </c>
      <c r="R346" s="6">
        <f t="shared" si="1520"/>
        <v>4220.5</v>
      </c>
      <c r="S346" s="7">
        <f t="shared" si="1521"/>
        <v>5497</v>
      </c>
      <c r="Y346" s="4">
        <f t="shared" si="1361"/>
        <v>0.25</v>
      </c>
      <c r="Z346" s="1">
        <f t="shared" si="1362"/>
        <v>0.74999999999909051</v>
      </c>
      <c r="AA346" s="1">
        <f t="shared" si="1363"/>
        <v>2.0000000000009095</v>
      </c>
      <c r="AB346" s="1">
        <f t="shared" si="1364"/>
        <v>10</v>
      </c>
      <c r="AC346" s="1"/>
      <c r="AD346" s="1"/>
      <c r="AE346" s="126"/>
      <c r="AF346" s="126"/>
      <c r="AG346" s="126"/>
      <c r="AH346" s="4">
        <f t="shared" si="1494"/>
        <v>0.9999999999993936</v>
      </c>
      <c r="AI346" s="4">
        <f t="shared" si="1495"/>
        <v>0.94999999999945428</v>
      </c>
      <c r="AJ346" s="4">
        <f t="shared" si="1496"/>
        <v>0.45000000000145524</v>
      </c>
      <c r="AK346" s="4">
        <f t="shared" si="1497"/>
        <v>0.58333333333484916</v>
      </c>
      <c r="AL346" s="4">
        <f t="shared" si="1498"/>
        <v>0.25000000000136424</v>
      </c>
      <c r="AM346" s="4">
        <f t="shared" si="1499"/>
        <v>1.333333333332424</v>
      </c>
      <c r="AN346" s="4">
        <f t="shared" si="1500"/>
        <v>1.9999999999990905</v>
      </c>
      <c r="AO346" s="4">
        <f t="shared" si="1501"/>
        <v>1</v>
      </c>
      <c r="AP346" s="4">
        <f t="shared" si="1502"/>
        <v>0.99999999999757461</v>
      </c>
      <c r="AQ346" s="4">
        <f t="shared" si="1503"/>
        <v>0.45833333333015025</v>
      </c>
      <c r="AR346" s="4">
        <f t="shared" si="1504"/>
        <v>1.3000000000003638</v>
      </c>
      <c r="AS346" s="4">
        <f t="shared" si="1505"/>
        <v>1.4722222222231318</v>
      </c>
      <c r="AT346" s="4">
        <f t="shared" si="1506"/>
        <v>1.8333333333333333</v>
      </c>
      <c r="AU346" s="1"/>
      <c r="BA346" s="11">
        <f t="shared" si="1507"/>
        <v>0.25</v>
      </c>
      <c r="BB346" s="11">
        <f t="shared" si="1508"/>
        <v>-0.74999999999909051</v>
      </c>
      <c r="BC346" s="12">
        <f t="shared" si="1509"/>
        <v>-2.0000000000009095</v>
      </c>
      <c r="BD346" s="13">
        <f t="shared" si="1510"/>
        <v>-10</v>
      </c>
      <c r="BJ346" s="11">
        <f t="shared" si="1365"/>
        <v>0.9999999999993936</v>
      </c>
      <c r="BK346" s="11">
        <f t="shared" si="1366"/>
        <v>0.94999999999945428</v>
      </c>
      <c r="BL346" s="11">
        <f t="shared" si="1367"/>
        <v>0.45000000000145524</v>
      </c>
      <c r="BM346" s="11">
        <f t="shared" si="1368"/>
        <v>0.58333333333484916</v>
      </c>
      <c r="BN346" s="11">
        <f t="shared" si="1369"/>
        <v>0.25000000000136424</v>
      </c>
      <c r="BO346" s="11">
        <f t="shared" si="1370"/>
        <v>1.333333333332424</v>
      </c>
      <c r="BP346" s="11">
        <f t="shared" si="1371"/>
        <v>1.9999999999990905</v>
      </c>
      <c r="BQ346" s="1">
        <v>1</v>
      </c>
      <c r="BR346" s="11">
        <f t="shared" si="1372"/>
        <v>-0.99999999999757461</v>
      </c>
      <c r="BS346" s="11">
        <f t="shared" si="1373"/>
        <v>0.45833333333015025</v>
      </c>
      <c r="BT346" s="11">
        <f t="shared" si="1374"/>
        <v>1.3000000000003638</v>
      </c>
      <c r="BU346" s="11">
        <f t="shared" si="1375"/>
        <v>1.4722222222231318</v>
      </c>
      <c r="BV346" s="11">
        <f t="shared" si="1376"/>
        <v>1.8333333333333333</v>
      </c>
      <c r="BY346" s="126"/>
      <c r="BZ346" s="126"/>
      <c r="CB346" s="1">
        <f t="shared" si="1377"/>
        <v>1</v>
      </c>
      <c r="CC346" s="1">
        <f t="shared" si="1378"/>
        <v>0</v>
      </c>
      <c r="CD346" s="1">
        <f t="shared" si="1379"/>
        <v>0</v>
      </c>
      <c r="CE346" s="126">
        <f t="shared" si="1511"/>
        <v>0</v>
      </c>
      <c r="CF346" s="1">
        <f t="shared" si="1380"/>
        <v>0</v>
      </c>
      <c r="CG346" s="1" t="str">
        <f>IF(CE346=0,"",IF(OR(BK346=0,BO346=0),1,IF(BK346&gt;0,IF(BO346&gt;0,1,0),IF(BO346&lt;0,1,0))))</f>
        <v/>
      </c>
      <c r="CH346" s="1">
        <f t="shared" si="1512"/>
        <v>1</v>
      </c>
      <c r="CI346" s="1">
        <f t="shared" si="1382"/>
        <v>1</v>
      </c>
      <c r="CJ346" s="1" t="str">
        <f t="shared" si="1383"/>
        <v/>
      </c>
      <c r="CK346" s="1" t="str">
        <f t="shared" si="1384"/>
        <v/>
      </c>
      <c r="CL346" s="1">
        <f t="shared" si="1385"/>
        <v>1</v>
      </c>
      <c r="CM346" s="1">
        <f>IF(CL346=1,IF(OR(BD346=0,BK346=0),1,IF(BD346&gt;0,IF(BK346&lt;0,1,0),IF(BK346&gt;0,1,0))),"")</f>
        <v>1</v>
      </c>
      <c r="CN346" s="1">
        <f t="shared" si="1345"/>
        <v>1</v>
      </c>
      <c r="CO346" s="1" t="str">
        <f t="shared" si="1346"/>
        <v/>
      </c>
      <c r="CP346" s="1">
        <f t="shared" si="1347"/>
        <v>1</v>
      </c>
      <c r="CQ346" s="1" t="str">
        <f t="shared" si="1348"/>
        <v/>
      </c>
      <c r="CS346" s="1">
        <f t="shared" si="1387"/>
        <v>1</v>
      </c>
      <c r="CT346" s="1">
        <f t="shared" si="1388"/>
        <v>0</v>
      </c>
      <c r="CU346" s="1">
        <f t="shared" si="1389"/>
        <v>0</v>
      </c>
      <c r="CV346" s="126">
        <f t="shared" si="1513"/>
        <v>0</v>
      </c>
      <c r="CW346" s="1">
        <f t="shared" si="1390"/>
        <v>1</v>
      </c>
      <c r="CX346" s="1" t="str">
        <f t="shared" si="1391"/>
        <v/>
      </c>
      <c r="CY346" s="1" t="str">
        <f>IF(CX346=1,IF(OR(BA346=0,BK346=0),1,IF(BA346&gt;0,IF(BK346&gt;0,1,0),IF(BK346&lt;0,1,0))),"")</f>
        <v/>
      </c>
      <c r="CZ346" s="1" t="str">
        <f t="shared" si="1393"/>
        <v/>
      </c>
      <c r="DA346" s="1" t="str">
        <f t="shared" si="1394"/>
        <v/>
      </c>
      <c r="DB346" s="1">
        <f t="shared" si="1395"/>
        <v>0</v>
      </c>
      <c r="DC346" s="1">
        <f t="shared" si="1396"/>
        <v>1</v>
      </c>
      <c r="DD346" s="1" t="str">
        <f t="shared" si="1397"/>
        <v/>
      </c>
      <c r="DE346" s="1" t="str">
        <f t="shared" si="1349"/>
        <v/>
      </c>
      <c r="DF346" s="1"/>
      <c r="DG346" s="126">
        <f t="shared" si="1514"/>
        <v>1</v>
      </c>
      <c r="DH346" s="1">
        <f t="shared" si="1398"/>
        <v>0</v>
      </c>
      <c r="DI346" s="1">
        <f t="shared" si="1399"/>
        <v>0</v>
      </c>
      <c r="DJ346" s="1">
        <f t="shared" si="1400"/>
        <v>0</v>
      </c>
      <c r="DK346" s="1">
        <f>IF(DJ346=0,IF(OR(BD346=0,BM346=0),1,IF(BD346&gt;0,IF(BM346&gt;0,1,0),IF(BM346&lt;0,1,0))),"")</f>
        <v>0</v>
      </c>
      <c r="DL346" s="1"/>
      <c r="DM346" s="1">
        <f t="shared" si="1402"/>
        <v>1</v>
      </c>
      <c r="DN346" s="1" t="str">
        <f t="shared" si="1403"/>
        <v/>
      </c>
      <c r="DO346" s="1" t="str">
        <f t="shared" si="1404"/>
        <v/>
      </c>
      <c r="DP346" s="1" t="str">
        <f t="shared" si="1405"/>
        <v/>
      </c>
      <c r="DQ346" s="1" t="str">
        <f t="shared" si="1406"/>
        <v/>
      </c>
      <c r="DR346" s="1" t="str">
        <f t="shared" si="1407"/>
        <v/>
      </c>
      <c r="DS346" s="1" t="str">
        <f t="shared" si="1408"/>
        <v/>
      </c>
      <c r="DT346" s="1" t="str">
        <f t="shared" si="1409"/>
        <v/>
      </c>
      <c r="DU346" s="1" t="str">
        <f t="shared" si="1410"/>
        <v/>
      </c>
      <c r="DV346" s="1">
        <f t="shared" si="1411"/>
        <v>0</v>
      </c>
      <c r="DW346" s="1">
        <f t="shared" si="1412"/>
        <v>0</v>
      </c>
      <c r="DX346" s="1" t="str">
        <f>IF(DW346=1,IF(OR(AND(BD346&gt;0,BM346&lt;0.001),AND(BD346&lt;0,BM346&gt;-0.001)),1,0),"")</f>
        <v/>
      </c>
      <c r="DY346" s="1" t="str">
        <f t="shared" si="1414"/>
        <v/>
      </c>
      <c r="EA346" s="1">
        <f t="shared" si="1415"/>
        <v>1</v>
      </c>
      <c r="EB346" s="1">
        <f t="shared" si="1416"/>
        <v>0</v>
      </c>
      <c r="EC346" s="1">
        <f t="shared" si="1417"/>
        <v>0</v>
      </c>
      <c r="ED346" s="1">
        <f t="shared" si="1418"/>
        <v>0</v>
      </c>
      <c r="EF346" s="1">
        <f t="shared" si="1419"/>
        <v>1</v>
      </c>
      <c r="EG346" s="1">
        <f t="shared" si="1420"/>
        <v>0</v>
      </c>
      <c r="EH346" s="1">
        <f t="shared" si="1421"/>
        <v>0</v>
      </c>
      <c r="EI346" s="1">
        <f t="shared" si="1422"/>
        <v>0</v>
      </c>
      <c r="EK346" s="1">
        <f t="shared" si="1423"/>
        <v>0</v>
      </c>
      <c r="EL346" s="1">
        <f t="shared" si="1424"/>
        <v>0</v>
      </c>
      <c r="EM346" s="1">
        <f t="shared" si="1425"/>
        <v>0</v>
      </c>
      <c r="EO346" s="1">
        <f t="shared" si="1426"/>
        <v>0</v>
      </c>
      <c r="EP346" s="1">
        <f t="shared" si="1427"/>
        <v>1</v>
      </c>
      <c r="EQ346" s="1">
        <f t="shared" si="1428"/>
        <v>1</v>
      </c>
      <c r="ES346" s="1">
        <f t="shared" si="1429"/>
        <v>0</v>
      </c>
      <c r="ET346" s="1">
        <f t="shared" si="1430"/>
        <v>1</v>
      </c>
      <c r="EU346" s="1">
        <f t="shared" si="1431"/>
        <v>1</v>
      </c>
      <c r="EV346" s="1">
        <f t="shared" si="1432"/>
        <v>1</v>
      </c>
      <c r="EW346" s="1">
        <f t="shared" si="1433"/>
        <v>0</v>
      </c>
      <c r="EY346" s="1">
        <f t="shared" si="1434"/>
        <v>0</v>
      </c>
      <c r="EZ346" s="1">
        <f t="shared" si="1435"/>
        <v>1</v>
      </c>
      <c r="FA346" s="1">
        <f t="shared" si="1436"/>
        <v>1</v>
      </c>
      <c r="FC346" s="1">
        <f t="shared" si="1437"/>
        <v>1</v>
      </c>
      <c r="FD346" s="1">
        <f>IF(FC346=1,IF(AND(BD346&gt;0,BO346&lt;0),1,IF(AND(BD346&lt;0,BO346&gt;0),1,0)),"")</f>
        <v>1</v>
      </c>
      <c r="FE346" s="1"/>
      <c r="FF346" s="1">
        <f t="shared" si="1439"/>
        <v>1</v>
      </c>
      <c r="FG346" s="1">
        <f t="shared" si="1440"/>
        <v>1</v>
      </c>
      <c r="FH346" s="1">
        <f t="shared" si="1441"/>
        <v>1</v>
      </c>
      <c r="FI346" s="1">
        <f>IF(FH346=0,"",(IF(BO346&gt;0,IF(BD346&gt;0,1,0),IF(BD346&lt;0,1,0))))</f>
        <v>0</v>
      </c>
      <c r="FJ346" s="1">
        <f t="shared" si="1443"/>
        <v>0</v>
      </c>
      <c r="FK346" s="1">
        <f t="shared" si="1444"/>
        <v>0</v>
      </c>
      <c r="FL346" s="1">
        <f t="shared" si="1445"/>
        <v>1</v>
      </c>
      <c r="FN346" s="1" t="str">
        <f t="shared" si="1446"/>
        <v/>
      </c>
      <c r="FO346" s="1" t="str">
        <f>IF(FN346=1,IF(BB346&gt;0,IF(BL346&lt;0,1,0),IF(BL346&gt;0,1,0)),"")</f>
        <v/>
      </c>
      <c r="FP346" s="1" t="str">
        <f t="shared" si="1448"/>
        <v/>
      </c>
      <c r="FV346" s="1">
        <f t="shared" si="1515"/>
        <v>0</v>
      </c>
      <c r="FW346" s="1">
        <f t="shared" si="1516"/>
        <v>0</v>
      </c>
      <c r="FX346" s="1">
        <f t="shared" si="1517"/>
        <v>0</v>
      </c>
      <c r="GA346" s="1">
        <f t="shared" si="1449"/>
        <v>0</v>
      </c>
      <c r="GB346" s="1">
        <f t="shared" si="1450"/>
        <v>1</v>
      </c>
      <c r="GC346" s="1">
        <f t="shared" si="1451"/>
        <v>1</v>
      </c>
      <c r="GD346" s="1">
        <f t="shared" si="1452"/>
        <v>1</v>
      </c>
      <c r="GE346" s="1">
        <f t="shared" si="1453"/>
        <v>0</v>
      </c>
      <c r="GF346" s="1">
        <f t="shared" si="1454"/>
        <v>0</v>
      </c>
      <c r="GG346" s="1">
        <f t="shared" si="1455"/>
        <v>0</v>
      </c>
      <c r="GI346" s="1">
        <f t="shared" si="1456"/>
        <v>0</v>
      </c>
      <c r="GK346" s="1">
        <f t="shared" si="1457"/>
        <v>1</v>
      </c>
      <c r="GL346" s="1">
        <f t="shared" si="1458"/>
        <v>0</v>
      </c>
      <c r="GM346" s="1">
        <f t="shared" si="1459"/>
        <v>0</v>
      </c>
      <c r="GN346" s="1">
        <f t="shared" si="1460"/>
        <v>0</v>
      </c>
      <c r="GO346" s="1">
        <f t="shared" si="1461"/>
        <v>1</v>
      </c>
      <c r="GP346" s="1">
        <f t="shared" si="1462"/>
        <v>1</v>
      </c>
      <c r="GQ346" s="1">
        <f t="shared" si="1463"/>
        <v>1</v>
      </c>
      <c r="GS346" s="1" t="str">
        <f t="shared" si="1464"/>
        <v/>
      </c>
      <c r="GT346" s="1" t="str">
        <f t="shared" si="1465"/>
        <v/>
      </c>
      <c r="GU346" s="1">
        <f t="shared" si="1466"/>
        <v>0</v>
      </c>
      <c r="GV346" s="1">
        <f t="shared" si="1467"/>
        <v>0</v>
      </c>
      <c r="GW346" s="1">
        <f t="shared" si="1468"/>
        <v>0</v>
      </c>
      <c r="GX346" s="1">
        <f t="shared" si="1469"/>
        <v>0</v>
      </c>
      <c r="GY346" s="1">
        <f t="shared" si="1470"/>
        <v>0</v>
      </c>
      <c r="GZ346" s="1"/>
      <c r="HA346" s="1">
        <f t="shared" si="1471"/>
        <v>0</v>
      </c>
      <c r="HB346" s="1">
        <f t="shared" si="1472"/>
        <v>0</v>
      </c>
      <c r="HC346" s="1">
        <f t="shared" si="1473"/>
        <v>0</v>
      </c>
      <c r="HD346" s="1">
        <f t="shared" si="1474"/>
        <v>0</v>
      </c>
      <c r="HE346" s="1">
        <f t="shared" si="1475"/>
        <v>0</v>
      </c>
      <c r="HF346" s="1">
        <f t="shared" si="1476"/>
        <v>0</v>
      </c>
      <c r="HH346" s="1">
        <f t="shared" si="1477"/>
        <v>0</v>
      </c>
      <c r="HI346" s="1">
        <f t="shared" si="1478"/>
        <v>0</v>
      </c>
      <c r="HJ346" s="1">
        <f t="shared" si="1479"/>
        <v>0</v>
      </c>
      <c r="HK346" s="1">
        <f t="shared" si="1480"/>
        <v>0</v>
      </c>
      <c r="HL346" s="1">
        <f t="shared" si="1481"/>
        <v>0</v>
      </c>
      <c r="HM346" s="1">
        <f t="shared" si="1482"/>
        <v>0</v>
      </c>
      <c r="HO346" s="1" t="str">
        <f t="shared" si="1351"/>
        <v/>
      </c>
      <c r="HP346" s="1">
        <f t="shared" si="1352"/>
        <v>1</v>
      </c>
      <c r="HQ346" s="1" t="str">
        <f t="shared" si="1353"/>
        <v/>
      </c>
      <c r="HR346">
        <f t="shared" si="1354"/>
        <v>1</v>
      </c>
      <c r="HS346" s="1" t="str">
        <f t="shared" si="1355"/>
        <v/>
      </c>
      <c r="HT346" t="str">
        <f t="shared" si="1356"/>
        <v/>
      </c>
      <c r="HU346" t="str">
        <f t="shared" si="1357"/>
        <v/>
      </c>
      <c r="HV346" s="1" t="str">
        <f t="shared" si="1358"/>
        <v/>
      </c>
      <c r="HW346" s="1" t="str">
        <f t="shared" si="1359"/>
        <v/>
      </c>
      <c r="HX346" s="1" t="str">
        <f t="shared" si="1360"/>
        <v/>
      </c>
      <c r="HZ346" s="1" t="str">
        <f t="shared" si="1484"/>
        <v/>
      </c>
      <c r="IA346" s="1">
        <f t="shared" si="1485"/>
        <v>1</v>
      </c>
      <c r="IB346" s="1" t="str">
        <f t="shared" si="1486"/>
        <v/>
      </c>
      <c r="IC346" s="1">
        <f t="shared" si="1487"/>
        <v>1</v>
      </c>
      <c r="ID346" s="1" t="str">
        <f t="shared" si="1488"/>
        <v/>
      </c>
      <c r="IE346" s="1" t="str">
        <f t="shared" si="1489"/>
        <v/>
      </c>
      <c r="IF346" s="1" t="str">
        <f t="shared" si="1490"/>
        <v/>
      </c>
      <c r="IG346" s="1" t="str">
        <f t="shared" si="1491"/>
        <v/>
      </c>
      <c r="IH346" s="1" t="str">
        <f t="shared" si="1492"/>
        <v/>
      </c>
      <c r="II346" s="1" t="str">
        <f t="shared" si="1493"/>
        <v/>
      </c>
    </row>
    <row r="347" spans="1:243" x14ac:dyDescent="0.2">
      <c r="A347" s="14">
        <f t="shared" si="1483"/>
        <v>347</v>
      </c>
      <c r="B347" t="s">
        <v>195</v>
      </c>
      <c r="C347" s="2">
        <v>42612</v>
      </c>
      <c r="G347" s="3">
        <v>109.045</v>
      </c>
      <c r="H347" s="3">
        <v>121.075</v>
      </c>
      <c r="I347" s="3">
        <v>130.29499999999999</v>
      </c>
      <c r="J347" s="4">
        <v>170.1</v>
      </c>
      <c r="P347" s="128">
        <f t="shared" si="1518"/>
        <v>3492.5</v>
      </c>
      <c r="Q347" s="5">
        <f t="shared" si="1519"/>
        <v>3879.5000000000005</v>
      </c>
      <c r="R347" s="6">
        <f t="shared" si="1520"/>
        <v>4189.4999999999991</v>
      </c>
      <c r="S347" s="7">
        <f t="shared" si="1521"/>
        <v>5449.9999999999991</v>
      </c>
      <c r="Y347" s="4"/>
      <c r="Z347" s="1"/>
      <c r="AA347" s="1"/>
      <c r="AB347" s="1"/>
      <c r="AC347" s="1"/>
      <c r="AD347" s="1"/>
      <c r="AE347" s="126"/>
      <c r="AF347" s="126"/>
      <c r="AG347" s="126"/>
      <c r="AH347" s="4"/>
      <c r="AI347" s="4"/>
      <c r="AJ347" s="4"/>
      <c r="AK347" s="4"/>
      <c r="AL347" s="4"/>
      <c r="AM347" s="4"/>
      <c r="AN347" s="4"/>
      <c r="AO347" s="4"/>
      <c r="AP347" s="4"/>
      <c r="AQ347" s="4"/>
      <c r="AR347" s="4"/>
      <c r="AS347" s="4"/>
      <c r="AT347" s="4"/>
      <c r="AU347" s="1"/>
      <c r="BA347" s="11"/>
      <c r="BB347" s="11"/>
      <c r="BC347" s="12"/>
      <c r="BD347" s="13"/>
      <c r="BJ347" s="11"/>
      <c r="BK347" s="11"/>
      <c r="BL347" s="11"/>
      <c r="BM347" s="11"/>
      <c r="BN347" s="11"/>
      <c r="BO347" s="11"/>
      <c r="BP347" s="11"/>
      <c r="BR347" s="11"/>
      <c r="BS347" s="11"/>
      <c r="BT347" s="11"/>
      <c r="BU347" s="11"/>
      <c r="BV347" s="11"/>
      <c r="BY347" s="126"/>
      <c r="BZ347" s="126"/>
      <c r="CB347" s="1"/>
      <c r="CC347" s="1"/>
      <c r="CD347" s="1"/>
      <c r="CE347" s="126" t="str">
        <f t="shared" si="1511"/>
        <v/>
      </c>
      <c r="CF347" s="1"/>
      <c r="CG347" s="1"/>
      <c r="CH347" s="1"/>
      <c r="CI347" s="1"/>
      <c r="CJ347" s="1"/>
      <c r="CK347" s="1"/>
      <c r="CL347" s="1"/>
      <c r="CM347" s="1"/>
      <c r="CN347" s="1"/>
      <c r="CO347" s="1"/>
      <c r="CP347" s="1"/>
      <c r="CQ347" s="1"/>
      <c r="CS347" s="1"/>
      <c r="CT347" s="1"/>
      <c r="CU347" s="1"/>
      <c r="CV347" s="126" t="str">
        <f t="shared" si="1513"/>
        <v/>
      </c>
      <c r="CW347" s="1"/>
      <c r="CX347" s="1"/>
      <c r="CY347" s="1"/>
      <c r="CZ347" s="1"/>
      <c r="DA347" s="1"/>
      <c r="DB347" s="1"/>
      <c r="DC347" s="1"/>
      <c r="DD347" s="1"/>
      <c r="DE347" s="1"/>
      <c r="DF347" s="1"/>
      <c r="DG347" s="126"/>
      <c r="DH347" s="1"/>
      <c r="DI347" s="1"/>
      <c r="DJ347" s="1"/>
      <c r="DK347" s="1"/>
      <c r="DL347" s="1"/>
      <c r="DM347" s="1"/>
      <c r="DN347" s="1"/>
      <c r="DO347" s="1"/>
      <c r="DP347" s="1"/>
      <c r="DQ347" s="1"/>
      <c r="DR347" s="1"/>
      <c r="DS347" s="1"/>
      <c r="DT347" s="1"/>
      <c r="DU347" s="1"/>
      <c r="DV347" s="1"/>
      <c r="DW347" s="1"/>
      <c r="DX347" s="1"/>
      <c r="DY347" s="1"/>
      <c r="EA347" s="1"/>
      <c r="EB347" s="1"/>
      <c r="EC347" s="1"/>
      <c r="ED347" s="1"/>
      <c r="EF347" s="1"/>
      <c r="EG347" s="1"/>
      <c r="EH347" s="1"/>
      <c r="EI347" s="1"/>
      <c r="EK347" s="1"/>
      <c r="EL347" s="1"/>
      <c r="EM347" s="1"/>
      <c r="EO347" s="1"/>
      <c r="EP347" s="1"/>
      <c r="EQ347" s="1"/>
      <c r="ES347" s="1"/>
      <c r="ET347" s="1"/>
      <c r="EU347" s="1"/>
      <c r="EV347" s="1"/>
      <c r="EW347" s="1"/>
      <c r="EY347" s="1"/>
      <c r="EZ347" s="1"/>
      <c r="FA347" s="1"/>
      <c r="FC347" s="1"/>
      <c r="FD347" s="1"/>
      <c r="FE347" s="1"/>
      <c r="FF347" s="1"/>
      <c r="FG347" s="1"/>
      <c r="FH347" s="1"/>
      <c r="FI347" s="1"/>
      <c r="FJ347" s="1"/>
      <c r="FK347" s="1"/>
      <c r="FL347" s="1"/>
      <c r="FV347" s="1"/>
      <c r="FW347" s="1"/>
      <c r="FX347" s="1"/>
      <c r="GA347" s="1"/>
      <c r="GB347" s="1"/>
      <c r="GC347" s="1"/>
      <c r="GD347" s="1"/>
      <c r="GE347" s="1"/>
      <c r="GF347" s="1"/>
      <c r="GG347" s="1"/>
      <c r="GI347" s="1"/>
      <c r="GK347" s="1"/>
      <c r="GL347" s="1"/>
      <c r="GM347" s="1"/>
      <c r="GN347" s="1"/>
      <c r="GO347" s="1"/>
      <c r="GP347" s="1"/>
      <c r="GQ347" s="1"/>
      <c r="GS347" s="1"/>
      <c r="GT347" s="1"/>
      <c r="GU347" s="1"/>
      <c r="GV347" s="1"/>
      <c r="GW347" s="1"/>
      <c r="GX347" s="1"/>
      <c r="GY347" s="1"/>
      <c r="GZ347" s="1"/>
      <c r="HA347" s="1"/>
      <c r="HB347" s="1"/>
      <c r="HC347" s="1"/>
      <c r="HD347" s="1"/>
      <c r="HE347" s="1"/>
      <c r="HF347" s="1"/>
      <c r="HH347" s="1"/>
      <c r="HI347" s="1"/>
      <c r="HJ347" s="1"/>
      <c r="HK347" s="1"/>
      <c r="HL347" s="1"/>
      <c r="HM347" s="1"/>
      <c r="HO347" s="1"/>
      <c r="HP347" s="1"/>
      <c r="HQ347" s="1"/>
      <c r="HS347" s="1"/>
      <c r="HV347" s="1"/>
      <c r="HW347" s="1"/>
      <c r="HX347" s="1"/>
      <c r="HZ347" s="1"/>
      <c r="IA347" s="1"/>
      <c r="IB347" s="1"/>
      <c r="IC347" s="1"/>
      <c r="ID347" s="1"/>
      <c r="IE347" s="1"/>
      <c r="IF347" s="1"/>
      <c r="IG347" s="1"/>
      <c r="IH347" s="1"/>
      <c r="II347" s="1"/>
    </row>
    <row r="348" spans="1:243" x14ac:dyDescent="0.2">
      <c r="A348" s="14">
        <f t="shared" si="1483"/>
        <v>348</v>
      </c>
      <c r="C348" s="2">
        <v>42613</v>
      </c>
      <c r="G348" s="3">
        <v>109.05</v>
      </c>
      <c r="H348" s="3">
        <v>121.08</v>
      </c>
      <c r="I348" s="3">
        <v>130.29499999999999</v>
      </c>
      <c r="J348" s="4">
        <v>170.12</v>
      </c>
      <c r="P348" s="128">
        <f t="shared" si="1518"/>
        <v>3492.9999999999995</v>
      </c>
      <c r="Q348" s="5">
        <f t="shared" si="1519"/>
        <v>3880</v>
      </c>
      <c r="R348" s="6">
        <f t="shared" si="1520"/>
        <v>4189.4999999999991</v>
      </c>
      <c r="S348" s="7">
        <f t="shared" si="1521"/>
        <v>5452</v>
      </c>
      <c r="Y348" s="4">
        <f t="shared" ref="Y348:Y379" si="1522">ABS(BA348)</f>
        <v>0.49999999999954525</v>
      </c>
      <c r="Z348" s="1">
        <f t="shared" ref="Z348:Z379" si="1523">ABS(BB348)</f>
        <v>0.49999999999954525</v>
      </c>
      <c r="AA348" s="1">
        <f t="shared" ref="AA348:AA379" si="1524">ABS(BC348)</f>
        <v>0</v>
      </c>
      <c r="AB348" s="1">
        <f t="shared" ref="AB348:AB379" si="1525">ABS(BD348)</f>
        <v>2.0000000000009095</v>
      </c>
      <c r="AC348" s="1"/>
      <c r="AD348" s="1"/>
      <c r="AE348" s="126"/>
      <c r="AF348" s="126"/>
      <c r="AG348" s="126"/>
      <c r="AH348" s="4">
        <f t="shared" si="1494"/>
        <v>0.66666666666606034</v>
      </c>
      <c r="AI348" s="4">
        <f t="shared" si="1495"/>
        <v>0.69999999999936335</v>
      </c>
      <c r="AJ348" s="4">
        <f t="shared" si="1496"/>
        <v>0.49999999999954525</v>
      </c>
      <c r="AK348" s="4">
        <f t="shared" si="1497"/>
        <v>0.49999999999954525</v>
      </c>
      <c r="AL348" s="4">
        <f t="shared" si="1498"/>
        <v>0.49999999999954525</v>
      </c>
      <c r="AM348" s="4">
        <f t="shared" si="1499"/>
        <v>0.66666666666696983</v>
      </c>
      <c r="AN348" s="4">
        <f t="shared" si="1500"/>
        <v>0.80000000000036375</v>
      </c>
      <c r="AO348" s="4">
        <f t="shared" si="1501"/>
        <v>1</v>
      </c>
      <c r="AP348" s="4">
        <f t="shared" si="1502"/>
        <v>0.66666666666606034</v>
      </c>
      <c r="AQ348" s="4">
        <f t="shared" si="1503"/>
        <v>1.4166666666662877</v>
      </c>
      <c r="AR348" s="4">
        <f t="shared" si="1504"/>
        <v>0.99999999999909051</v>
      </c>
      <c r="AS348" s="4">
        <f t="shared" si="1505"/>
        <v>5.5555555554898717E-2</v>
      </c>
      <c r="AT348" s="4">
        <f t="shared" si="1506"/>
        <v>0.73333333333230255</v>
      </c>
      <c r="AU348" s="1"/>
      <c r="BA348" s="11">
        <f t="shared" ref="BA348:BA373" si="1526">P348-P347</f>
        <v>0.49999999999954525</v>
      </c>
      <c r="BB348" s="11">
        <f t="shared" ref="BB348:BB373" si="1527">Q348-Q347</f>
        <v>0.49999999999954525</v>
      </c>
      <c r="BC348" s="12">
        <f t="shared" ref="BC348:BC373" si="1528">R348-R347</f>
        <v>0</v>
      </c>
      <c r="BD348" s="13">
        <f t="shared" ref="BD348:BD373" si="1529">S348-S347</f>
        <v>2.0000000000009095</v>
      </c>
      <c r="BJ348" s="11">
        <f t="shared" ref="BJ348:BJ379" si="1530">((BA348*2)-(BB348/BJ$3))</f>
        <v>0.66666666666606034</v>
      </c>
      <c r="BK348" s="11">
        <f t="shared" ref="BK348:BK379" si="1531">((BA348*2)-(BB348/BK$3))</f>
        <v>0.69999999999936335</v>
      </c>
      <c r="BL348" s="11">
        <f t="shared" ref="BL348:BL379" si="1532">BB348-(BC348/BL$3)</f>
        <v>0.49999999999954525</v>
      </c>
      <c r="BM348" s="11">
        <f t="shared" ref="BM348:BM379" si="1533">BB348-(BC348/BM$3)</f>
        <v>0.49999999999954525</v>
      </c>
      <c r="BN348" s="11">
        <f t="shared" ref="BN348:BN379" si="1534">BB348-(BC348/BN$3)</f>
        <v>0.49999999999954525</v>
      </c>
      <c r="BO348" s="11">
        <f t="shared" ref="BO348:BO379" si="1535">BC348-(BD348/BO$3)</f>
        <v>-0.66666666666696983</v>
      </c>
      <c r="BP348" s="11">
        <f t="shared" ref="BP348:BP379" si="1536">BC348-(BD348/BP$3)</f>
        <v>-0.80000000000036375</v>
      </c>
      <c r="BQ348" s="1">
        <v>1</v>
      </c>
      <c r="BR348" s="11">
        <f t="shared" ref="BR348:BR379" si="1537">-(BK348*BK$3-BM348)</f>
        <v>-0.66666666666606034</v>
      </c>
      <c r="BS348" s="11">
        <f t="shared" ref="BS348:BS379" si="1538">-(BM348*BM$3-BO348)</f>
        <v>-1.4166666666662877</v>
      </c>
      <c r="BT348" s="11">
        <f t="shared" ref="BT348:BT379" si="1539">((BA348*2)-(BC348/BT$3))</f>
        <v>0.99999999999909051</v>
      </c>
      <c r="BU348" s="11">
        <f t="shared" ref="BU348:BU379" si="1540">BB348-(BD348/BU$3)</f>
        <v>5.5555555554898717E-2</v>
      </c>
      <c r="BV348" s="11">
        <f t="shared" ref="BV348:BV379" si="1541">(BA348*2)-(BD348/BV$3)</f>
        <v>0.73333333333230255</v>
      </c>
      <c r="BY348" s="126"/>
      <c r="BZ348" s="126"/>
      <c r="CB348" s="1">
        <f t="shared" ref="CB348:CB379" si="1542">IF(OR(BA348=0,BK348=0),1,IF(BA348&gt;0,IF(BK348&gt;0,1,0),IF(BK348&lt;0,1,0)))</f>
        <v>1</v>
      </c>
      <c r="CC348" s="1">
        <f t="shared" ref="CC348:CC379" si="1543">IF(OR(BB348=0,BK348=0),1,IF(BB348&gt;0,IF(BK348&gt;0,1,0),IF(BK348&lt;0,1,0)))</f>
        <v>1</v>
      </c>
      <c r="CD348" s="1">
        <f t="shared" ref="CD348:CD379" si="1544">IF(OR(BC348=0,BK348=0),1,IF(BC348&gt;0,IF(BK348&gt;0,1,0),IF(BK348&lt;0,1,0)))</f>
        <v>1</v>
      </c>
      <c r="CE348" s="126">
        <f t="shared" si="1511"/>
        <v>1</v>
      </c>
      <c r="CF348" s="1">
        <f t="shared" ref="CF348:CF379" si="1545">IF(OR(AND(BD348&gt;-0.001,BD348&lt;0.001),AND(BK348&gt;-0.001,BK348&lt;0.001)),0,IF(BD348&gt;0,IF(BK348&gt;0,1,0),IF(BK348&lt;0,1,0)))</f>
        <v>1</v>
      </c>
      <c r="CG348" s="1">
        <f t="shared" ref="CG348:CG379" si="1546">IF(CE348=0,"",IF(OR(BK348=0,BO348=0),1,IF(BK348&gt;0,IF(BO348&gt;0,1,0),IF(BO348&lt;0,1,0))))</f>
        <v>0</v>
      </c>
      <c r="CH348" s="1">
        <f t="shared" si="1512"/>
        <v>0</v>
      </c>
      <c r="CI348" s="1" t="str">
        <f t="shared" ref="CI348:CI379" si="1547">IF(CV348=0,IF(AND(BK348&gt;-0.001,BD348&lt;0.001),1,IF(AND(BK348&lt;0.001,BD348&gt;-0.001),1,0)),"")</f>
        <v/>
      </c>
      <c r="CJ348" s="1">
        <f t="shared" ref="CJ348:CJ379" si="1548">IF(DI348=1,IF(AND(BK348&gt;-0.001,BD348&lt;0.001),1,IF(AND(BK348&lt;0.001,BD348&gt;-0.001),1,0)),"")</f>
        <v>0</v>
      </c>
      <c r="CK348" s="1">
        <f t="shared" ref="CK348:CK379" si="1549">IF(CV348=1,IF(AND(BK348&gt;-0.001,BD348&lt;0.001),1,IF(AND(BK348&lt;0.001,BD348&gt;-0.001),1,0)),"")</f>
        <v>0</v>
      </c>
      <c r="CL348" s="1">
        <f t="shared" ref="CL348:CL379" si="1550">IF(OR(BK348=0,BM348=0),1,IF(BK348&gt;0,IF(BM348&gt;0,1,0),IF(BM348&lt;0,1,0)))</f>
        <v>1</v>
      </c>
      <c r="CM348" s="1">
        <f t="shared" ref="CM348:CM379" si="1551">IF(CL348=1,IF(OR(BD348=0,BK348=0),1,IF(BD348&gt;0,IF(BK348&lt;0,1,0),IF(BK348&gt;0,1,0))),"")</f>
        <v>0</v>
      </c>
      <c r="CN348" s="1" t="str">
        <f t="shared" ref="CN348:CN379" si="1552">IF(CE348=0,IF(OR(BK348=0,BM348=0),1,IF(BK348&gt;0,IF(BM348&gt;0,1,0),IF(BM348&lt;0,1,0))),"")</f>
        <v/>
      </c>
      <c r="CO348" s="1">
        <f t="shared" ref="CO348:CO379" si="1553">IF(CE348=1,IF(OR(BK348=0,BM348=0),1,IF(BK348&gt;0,IF(BM348&gt;0,1,0),IF(BM348&lt;0,1,0))),"")</f>
        <v>1</v>
      </c>
      <c r="CP348" s="1">
        <f t="shared" ref="CP348:CP379" si="1554">IF(CB348=1,IF(OR(BK348=0,BM348=0),1,IF(BK348&gt;0,IF(BM348&gt;0,1,0),IF(BM348&lt;0,1,0))),"")</f>
        <v>1</v>
      </c>
      <c r="CQ348" s="1" t="str">
        <f t="shared" ref="CQ348:CQ379" si="1555">IF(CB348=0,IF(OR(BK348=0,BM348=0),1,IF(BK348&gt;0,IF(BM348&gt;0,1,0),IF(BM348&lt;0,1,0))),"")</f>
        <v/>
      </c>
      <c r="CS348" s="1">
        <f t="shared" ref="CS348:CS379" si="1556">IF(OR(BA348=0,BM348=0),1,IF(BA348&gt;0,IF(BM348&gt;0,1,0),IF(BM348&lt;0,1,0)))</f>
        <v>1</v>
      </c>
      <c r="CT348" s="1">
        <f t="shared" ref="CT348:CT379" si="1557">IF(OR(BB348=0,BM348=0),1,IF(BB348&gt;0,IF(BM348&gt;0,1,0),IF(BM348&lt;0,1,0)))</f>
        <v>1</v>
      </c>
      <c r="CU348" s="1">
        <f t="shared" ref="CU348:CU379" si="1558">IF(OR(BC348=0,BM348=0),1,IF(BC348&gt;0,IF(BM348&gt;0,1,0),IF(BM348&lt;0,1,0)))</f>
        <v>1</v>
      </c>
      <c r="CV348" s="126">
        <f t="shared" si="1513"/>
        <v>1</v>
      </c>
      <c r="CW348" s="1">
        <f t="shared" ref="CW348:CW379" si="1559">IF(AND(BC348&gt;-0.0001,BD348 &gt;-0.0001),1,IF(AND(BC348&lt;0.0001,BD348&lt;0.0001),1,""))</f>
        <v>1</v>
      </c>
      <c r="CX348" s="1">
        <f t="shared" ref="CX348:CX379" si="1560">IF(CV348=1,1,"")</f>
        <v>1</v>
      </c>
      <c r="CY348" s="1">
        <f t="shared" ref="CY348:CY379" si="1561">IF(CX348=1,IF(OR(BA348=0,BK348=0),1,IF(BA348&gt;0,IF(BK348&gt;0,1,0),IF(BK348&lt;0,1,0))),"")</f>
        <v>1</v>
      </c>
      <c r="CZ348" s="1">
        <f t="shared" ref="CZ348:CZ379" si="1562">IF(CX348=1,IF(OR(BD348=0,BK348=0),1,IF(BD348&gt;0,IF(BK348&gt;0,1,0),IF(BK348&lt;0,1,0))),"")</f>
        <v>1</v>
      </c>
      <c r="DA348" s="1">
        <f t="shared" ref="DA348:DA379" si="1563">IF(CX348=1,IF(OR(BD348=0,BO348=0),1,IF(BD348&gt;0,IF(BO348&gt;0,1,0),IF(BO348&lt;0,1,0))),"")</f>
        <v>0</v>
      </c>
      <c r="DB348" s="1" t="str">
        <f t="shared" ref="DB348:DB379" si="1564">IF(CX348="",IF(OR(BD348=0,BO348=0),1,IF(BD348&gt;0,IF(BO348&gt;0,1,0),IF(BO348&lt;0,1,0))),"")</f>
        <v/>
      </c>
      <c r="DC348" s="1">
        <f t="shared" ref="DC348:DC379" si="1565">IF(DJ348=0,IF(AND(BM348&gt;-0.001,BD348&lt;0.001),1,IF(AND(BM348&lt;0.001,BD348&gt;-0.001),1,0)),"")</f>
        <v>0</v>
      </c>
      <c r="DD348" s="1" t="str">
        <f t="shared" ref="DD348:DD379" si="1566">IF(DJ348=1,IF(AND(BM348&gt;-0.001,BD348&lt;0.001),1,IF(AND(BM348&lt;0.001,BD348&gt;-0.001),1,0)),"")</f>
        <v/>
      </c>
      <c r="DE348" s="1" t="str">
        <f t="shared" ref="DE348:DE379" si="1567">IF(DD348="",IF(CV348+DC348=1,"",1),IF(CV348+DD348=1,"",1))</f>
        <v/>
      </c>
      <c r="DF348" s="1"/>
      <c r="DG348" s="126">
        <f t="shared" si="1514"/>
        <v>0</v>
      </c>
      <c r="DH348" s="1">
        <f t="shared" ref="DH348:DH379" si="1568">IF(OR(BB348=0,BO348=0),1,IF(BB348&gt;0,IF(BO348&gt;0,1,0),IF(BO348&lt;0,1,0)))</f>
        <v>0</v>
      </c>
      <c r="DI348" s="1">
        <f t="shared" ref="DI348:DI379" si="1569">IF(OR(BC348=0,BO348=0),1,IF(BC348&gt;0,IF(BO348&gt;0,1,0),IF(BO348&lt;0,1,0)))</f>
        <v>1</v>
      </c>
      <c r="DJ348" s="1">
        <f t="shared" ref="DJ348:DJ379" si="1570">IF(OR(BD348=0,BO348=0),1,IF(BD348&gt;0,IF(BO348&gt;0,1,0),IF(BO348&lt;0,1,0)))</f>
        <v>0</v>
      </c>
      <c r="DK348" s="1">
        <f t="shared" ref="DK348:DK379" si="1571">IF(DJ348=0,IF(OR(BD348=0,BM348=0),1,IF(BD348&gt;0,IF(BM348&gt;0,1,0),IF(BM348&lt;0,1,0))),"")</f>
        <v>1</v>
      </c>
      <c r="DL348" s="1"/>
      <c r="DM348" s="1">
        <f t="shared" ref="DM348:DM379" si="1572">IF(DJ348=0,IF(OR(BK348=0,BM348=0),1,IF(BK348&gt;0,IF(BM348&gt;0,1,0),IF(BM348&lt;0,1,0))),"")</f>
        <v>1</v>
      </c>
      <c r="DN348" s="1" t="str">
        <f t="shared" ref="DN348:DN379" si="1573">IF(DJ348=1,IF(OR(BD348=0,BM348=0),1,IF(BD348&gt;0,IF(BM348&gt;0,1,0),IF(BM348&lt;0,1,0))),"")</f>
        <v/>
      </c>
      <c r="DO348" s="1" t="str">
        <f t="shared" ref="DO348:DO379" si="1574">IF(DJ348=1,IF(OR(BK348=0,BM348=0),1,IF(BK348&gt;0,IF(BM348&gt;0,1,0),IF(BM348&lt;0,1,0))),"")</f>
        <v/>
      </c>
      <c r="DP348" s="1" t="str">
        <f t="shared" ref="DP348:DP379" si="1575">IF(DJ348=1,IF(OR(BD348=0,BK348=0),1,IF(BD348&gt;0,IF(BK348&gt;0,1,0),IF(BK348&lt;0,1,0))),"")</f>
        <v/>
      </c>
      <c r="DQ348" s="1" t="str">
        <f t="shared" ref="DQ348:DQ379" si="1576">IF(DJ348=1,IF(OR(BK348=0,BM348=0),1,IF(BK348&gt;0,IF(BM348&gt;0,1,0),IF(BM348&lt;0,1,0))),"")</f>
        <v/>
      </c>
      <c r="DR348" s="1" t="str">
        <f t="shared" ref="DR348:DR379" si="1577">IF(DJ348=1,IF(OR(BM348=0,BP348=0),1,IF(BM348&gt;0,IF(BP348&gt;0,1,0),IF(BP348&lt;0,1,0))),"")</f>
        <v/>
      </c>
      <c r="DS348" s="1" t="str">
        <f t="shared" ref="DS348:DS379" si="1578">IF(DJ348=1,IF(OR(BM348=0,BT348=0),1,IF(BM348&gt;0,IF(BT348&gt;0,1,0),IF(BT348&lt;0,1,0))),"")</f>
        <v/>
      </c>
      <c r="DT348" s="1" t="str">
        <f t="shared" ref="DT348:DT379" si="1579">IF(DJ348=1,IF(OR(BM348=0,BU348=0),1,IF(BM348&gt;0,IF(BU348&gt;0,1,0),IF(BU348&lt;0,1,0))),"")</f>
        <v/>
      </c>
      <c r="DU348" s="1" t="str">
        <f t="shared" ref="DU348:DU379" si="1580">IF(DJ348=1,IF(OR(AND(BO348&gt;-0.001,BM348&lt;0.001, BK348&lt;0.001),AND(BO348&lt;0.001,BM348&gt;-0.001,BK348&gt;-0.001)),1,0),"")</f>
        <v/>
      </c>
      <c r="DV348" s="1">
        <f t="shared" ref="DV348:DV379" si="1581">IF(OR(AND(BD348&gt;-0.001, BD348 &lt;0.001),AND(BO348&gt;-0.001,BO348&lt;0.001)),1,IF(BD348&gt;-0.001,IF(BO348&gt;-0.001,1,0),IF(BO348&lt;0.001,1,0)))</f>
        <v>0</v>
      </c>
      <c r="DW348" s="1">
        <f t="shared" ref="DW348:DW379" si="1582">IF(OR(AND(BD348&gt;0, BC348 &lt;0),AND(BD348&lt;0, BC348 &gt;0)),1,0)</f>
        <v>0</v>
      </c>
      <c r="DX348" s="1" t="str">
        <f t="shared" ref="DX348:DX379" si="1583">IF(DW348=1,IF(OR(AND(BD348&gt;0,BM348&lt;0.001),AND(BD348&lt;0,BM348&gt;-0.001)),1,0),"")</f>
        <v/>
      </c>
      <c r="DY348" s="1">
        <f t="shared" ref="DY348:DY379" si="1584">IF(DK348=1,IF(OR(AND(BK348&gt;-0.001,BM348&gt;-0.001),AND(BK348&lt;0.001,BM348&lt;0.001)),1,0),"")</f>
        <v>1</v>
      </c>
      <c r="EA348" s="1">
        <f t="shared" ref="EA348:EA379" si="1585">IF(OR(BA348=0,BU348=0),1,IF(BA348&gt;0,IF(BU348&gt;0,1,0),IF(BU348&lt;0,1,0)))</f>
        <v>1</v>
      </c>
      <c r="EB348" s="1">
        <f t="shared" ref="EB348:EB379" si="1586">IF(OR(BB348=0,BU348=0),1,IF(BB348&gt;0,IF(BU348&gt;0,1,0),IF(BU348&lt;0,1,0)))</f>
        <v>1</v>
      </c>
      <c r="EC348" s="1">
        <f t="shared" ref="EC348:EC379" si="1587">IF(OR(BC348=0,BU348=0),1,IF(BC348&gt;0,IF(BU348&gt;0,1,0),IF(BU348&lt;0,1,0)))</f>
        <v>1</v>
      </c>
      <c r="ED348" s="1">
        <f t="shared" ref="ED348:ED379" si="1588">IF(OR(BD348=0,BU348=0),1,IF(BD348&gt;0,IF(BU348&gt;0,1,0),IF(BU348&lt;0,1,0)))</f>
        <v>1</v>
      </c>
      <c r="EF348" s="1">
        <f t="shared" ref="EF348:EF379" si="1589">IF(BA348&gt;0,IF(BS348&gt;0,1,0),IF(BS348&lt;0,1,0))</f>
        <v>0</v>
      </c>
      <c r="EG348" s="1">
        <f t="shared" ref="EG348:EG379" si="1590">IF(BB348&gt;0,IF(BS348&gt;0,1,0),IF(BS348&lt;0,1,0))</f>
        <v>0</v>
      </c>
      <c r="EH348" s="1">
        <f t="shared" ref="EH348:EH379" si="1591">IF(BC348&gt;0,IF(BS348&gt;0,1,0),IF(BS348&lt;0,1,0))</f>
        <v>1</v>
      </c>
      <c r="EI348" s="1">
        <f t="shared" ref="EI348:EI379" si="1592">IF(BD348&gt;0,IF(BS348&gt;0,1,0),IF(BS348&lt;0,1,0))</f>
        <v>0</v>
      </c>
      <c r="EK348" s="1">
        <f t="shared" ref="EK348:EK379" si="1593">IF(OR(BA348=0,BB348=0),1,IF(BA348&gt;0,IF(BB348&gt;0,1,0),IF(BB348&lt;0,1,0)))</f>
        <v>1</v>
      </c>
      <c r="EL348" s="1">
        <f t="shared" ref="EL348:EL379" si="1594">IF(OR(BA348=0,BC348=0),1,IF(BA348&gt;0,IF(BC348&gt;0,1,0),IF(BC348&lt;0,1,0)))</f>
        <v>1</v>
      </c>
      <c r="EM348" s="1">
        <f t="shared" ref="EM348:EM379" si="1595">IF(OR(BA348=0,BD348=0),1,IF(BA348&gt;0,IF(BD348&gt;0,1,0),IF(BD348&lt;0,1,0)))</f>
        <v>1</v>
      </c>
      <c r="EO348" s="1">
        <f t="shared" ref="EO348:EO379" si="1596">IF(OR(BA348=0,BB348=0),1,IF(BB348&gt;0,IF(BA348&gt;0,1,0),IF(BA348&lt;0,1,0)))</f>
        <v>1</v>
      </c>
      <c r="EP348" s="1">
        <f t="shared" ref="EP348:EP379" si="1597">IF(OR(BB348=0,BC348=0),1,IF(BB348&gt;0,IF(BC348&gt;0,1,0),IF(BC348&lt;0,1,0)))</f>
        <v>1</v>
      </c>
      <c r="EQ348" s="1">
        <f t="shared" ref="EQ348:EQ379" si="1598">IF(OR(BB348=0,BD348=0),1,IF(BB348&gt;0,IF(BD348&gt;0,1,0),IF(BD348&lt;0,1,0)))</f>
        <v>1</v>
      </c>
      <c r="ES348" s="1">
        <f t="shared" ref="ES348:ES379" si="1599">IF(OR(BC348=0,BA348=0),1,IF(BC348&gt;0,IF(BA348&gt;0,1,0),IF(BA348&lt;0,1,0)))</f>
        <v>1</v>
      </c>
      <c r="ET348" s="1">
        <f t="shared" ref="ET348:ET379" si="1600">IF(OR(BC348=0,BB348=0),1,IF(BC348&gt;0,IF(BB348&gt;0,1,0),IF(BB348&lt;0,1,0)))</f>
        <v>1</v>
      </c>
      <c r="EU348" s="1">
        <f t="shared" ref="EU348:EU379" si="1601">IF(OR(BC348=0,BD348=0),1,IF(BC348&gt;0,IF(BD348&gt;0,1,0),IF(BD348&lt;0,1,0)))</f>
        <v>1</v>
      </c>
      <c r="EV348" s="1">
        <f t="shared" ref="EV348:EV379" si="1602">IF(AND(BC348&gt;-0.0001,BD348 &gt;-0.0001),1,IF(AND(BC348&lt;0.0001,BD348&lt;0.0001),1,""))</f>
        <v>1</v>
      </c>
      <c r="EW348" s="1">
        <f t="shared" ref="EW348:EW379" si="1603">IF(EU348=1,IF(OR(BD348=0,BM348=0),1,IF(BD348&gt;0,IF(BM348&gt;0,1,0),IF(BM348&lt;0,1,0))),"")</f>
        <v>1</v>
      </c>
      <c r="EY348" s="1">
        <f t="shared" ref="EY348:EY379" si="1604">IF(OR(BD348=0,BA348=0),1,IF(BD348&gt;0,IF(BA348&gt;0,1,0),IF(BA348&lt;0,1,0)))</f>
        <v>1</v>
      </c>
      <c r="EZ348" s="1">
        <f t="shared" ref="EZ348:EZ379" si="1605">IF(OR(BD348=0,BB348=0),1,IF(BD348&gt;0,IF(BB348&gt;0,1,0),IF(BB348&lt;0,1,0)))</f>
        <v>1</v>
      </c>
      <c r="FA348" s="1">
        <f t="shared" ref="FA348:FA379" si="1606">IF(OR(BD348=0,BC348=0),1,IF(BD348&gt;0,IF(BC348&gt;0,1,0),IF(BC348&lt;0,1,0)))</f>
        <v>1</v>
      </c>
      <c r="FC348" s="1">
        <f t="shared" ref="FC348:FC379" si="1607">IF(OR(BM348=0,BO348=0),1,IF(BM348&gt;0,IF(BO348&gt;0,1,0),IF(BO348&lt;0,1,0)))</f>
        <v>0</v>
      </c>
      <c r="FD348" s="1" t="str">
        <f t="shared" ref="FD348:FD379" si="1608">IF(FC348=1,IF(AND(BD348&gt;0,BO348&lt;0),1,IF(AND(BD348&lt;0,BO348&gt;0),1,0)),"")</f>
        <v/>
      </c>
      <c r="FE348" s="1"/>
      <c r="FF348" s="1">
        <f t="shared" ref="FF348:FF379" si="1609">IF(OR(BK348=0,BM348=0),1,IF(BK348&gt;0,IF(BM348&gt;0,1,0),IF(BM348&lt;0,1,0)))</f>
        <v>1</v>
      </c>
      <c r="FG348" s="1">
        <f t="shared" ref="FG348:FG379" si="1610">IF(OR(BK348=0,BO348=0),1,IF(BK348&gt;0,IF(BO348&gt;0,1,0),IF(BO348&lt;0,1,0)))</f>
        <v>0</v>
      </c>
      <c r="FH348" s="1">
        <f t="shared" ref="FH348:FH379" si="1611">IF(BK348&gt;0,IF(BM348&gt;0,IF(BO348&gt;0,1,0),0),IF(BM348&lt;0,IF(BO348&lt;0,1,0),0))</f>
        <v>0</v>
      </c>
      <c r="FI348" s="1" t="str">
        <f t="shared" ref="FI348:FI379" si="1612">IF(FH348=0,"",(IF(BO348&gt;0,IF(BD348&gt;0,1,0),IF(BD348&lt;0,1,0))))</f>
        <v/>
      </c>
      <c r="FJ348" s="1" t="str">
        <f t="shared" ref="FJ348:FJ379" si="1613">IF(FH348=0,"",(IF(BO348&gt;0,IF(BC348&gt;0,1,0),IF(BC348&lt;0,1,0))))</f>
        <v/>
      </c>
      <c r="FK348" s="1" t="str">
        <f t="shared" ref="FK348:FK379" si="1614">IF(FH348=0,"",(IF(BO348&gt;0,IF(BB348&gt;0,1,0),IF(BB348&lt;0,1,0))))</f>
        <v/>
      </c>
      <c r="FL348" s="1" t="str">
        <f t="shared" ref="FL348:FL379" si="1615">IF(FH348=0,"",(IF(BO348&gt;0,IF(BA348&gt;0,1,0),IF(BA348&lt;0,1,0))))</f>
        <v/>
      </c>
      <c r="FN348" s="1" t="str">
        <f t="shared" ref="FN348:FN379" si="1616">IF(ABS(BB348)&gt;9.76,1,"")</f>
        <v/>
      </c>
      <c r="FO348" s="1" t="str">
        <f t="shared" ref="FO348:FO379" si="1617">IF(FN348=1,IF(BB348&gt;0,IF(BL348&lt;0,1,0),IF(BL348&gt;0,1,0)),"")</f>
        <v/>
      </c>
      <c r="FP348" s="1" t="str">
        <f t="shared" ref="FP348:FP379" si="1618">IF(BL348&gt;1.96, IF(BB348&gt;9.76,1,0),IF(BL348&lt;-1.96, IF(BB348&lt;-9.76,1,0),""))</f>
        <v/>
      </c>
      <c r="FV348" s="1">
        <f t="shared" ref="FV348:FV373" si="1619">IF(BK347&gt;0,IF(BK348&gt;0,1,0),IF(BK348&lt;0,1,0))</f>
        <v>0</v>
      </c>
      <c r="FW348" s="1">
        <f t="shared" ref="FW348:FW373" si="1620">IF(BL347&gt;0,IF(BL348&gt;0,1,0),IF(BL348&lt;0,1,0))</f>
        <v>0</v>
      </c>
      <c r="FX348" s="1">
        <f t="shared" ref="FX348:FX373" si="1621">IF(BO347&gt;0,IF(BO348&gt;0,1,0),IF(BO348&lt;0,1,0))</f>
        <v>1</v>
      </c>
      <c r="GA348" s="1">
        <f t="shared" ref="GA348:GA379" si="1622">IF(BA348&gt;0,IF(BR348&gt;0,1,0),IF(BR348&lt;0,1,0))</f>
        <v>0</v>
      </c>
      <c r="GB348" s="1">
        <f t="shared" ref="GB348:GB379" si="1623">IF(BB348&gt;0,IF(BR348&gt;0,1,0),IF(BR348&lt;0,1,0))</f>
        <v>0</v>
      </c>
      <c r="GC348" s="1">
        <f t="shared" ref="GC348:GC379" si="1624">IF(BC348&gt;0,IF(BR348&gt;0,1,0),IF(BR348&lt;0,1,0))</f>
        <v>1</v>
      </c>
      <c r="GD348" s="1">
        <f t="shared" ref="GD348:GD379" si="1625">IF(BD348&gt;0,IF(BR348&gt;0,1,0),IF(BR348&lt;0,1,0))</f>
        <v>0</v>
      </c>
      <c r="GE348" s="1">
        <f t="shared" ref="GE348:GE379" si="1626">IF(BK348&gt;0,IF(BR348&gt;0,1,0),IF(BR348&lt;0,1,0))</f>
        <v>0</v>
      </c>
      <c r="GF348" s="1">
        <f t="shared" ref="GF348:GF379" si="1627">IF(BM348&gt;0,IF(BR348&gt;0,1,0),IF(BR348&lt;0,1,0))</f>
        <v>0</v>
      </c>
      <c r="GG348" s="1">
        <f t="shared" ref="GG348:GG379" si="1628">IF(BO348&gt;0,IF(BR348&gt;0,1,0),IF(BR348&lt;0,1,0))</f>
        <v>1</v>
      </c>
      <c r="GI348" s="1">
        <f t="shared" ref="GI348:GI379" si="1629">IF(BR348&gt;0,IF(BS348&gt;0,1,0),IF(BS348&lt;0,1,0))</f>
        <v>1</v>
      </c>
      <c r="GK348" s="1">
        <f t="shared" ref="GK348:GK379" si="1630">IF(BA348&gt;0,IF(BS348&gt;0,1,0),IF(BS348&lt;0,1,0))</f>
        <v>0</v>
      </c>
      <c r="GL348" s="1">
        <f t="shared" ref="GL348:GL379" si="1631">IF(BB348&gt;0,IF(BS348&gt;0,1,0),IF(BS348&lt;0,1,0))</f>
        <v>0</v>
      </c>
      <c r="GM348" s="1">
        <f t="shared" ref="GM348:GM379" si="1632">IF(BC348&gt;0,IF(BS348&gt;0,1,0),IF(BS348&lt;0,1,0))</f>
        <v>1</v>
      </c>
      <c r="GN348" s="1">
        <f t="shared" ref="GN348:GN379" si="1633">IF(BD348&gt;0,IF(BS348&gt;0,1,0),IF(BS348&lt;0,1,0))</f>
        <v>0</v>
      </c>
      <c r="GO348" s="1">
        <f t="shared" ref="GO348:GO379" si="1634">IF(BK348&gt;0,IF(BS348&gt;0,1,0),IF(BS348&lt;0,1,0))</f>
        <v>0</v>
      </c>
      <c r="GP348" s="1">
        <f t="shared" ref="GP348:GP379" si="1635">IF(BM348&gt;0,IF(BS348&gt;0,1,0),IF(BS348&lt;0,1,0))</f>
        <v>0</v>
      </c>
      <c r="GQ348" s="1">
        <f t="shared" ref="GQ348:GQ379" si="1636">IF(BO348&gt;0,IF(BS348&gt;0,1,0),IF(BS348&lt;0,1,0))</f>
        <v>1</v>
      </c>
      <c r="GS348" s="1" t="str">
        <f t="shared" ref="GS348:GS379" si="1637">IF(ABS(BD348)&gt;32,IF(ABS(BM348)&gt;2,1,0),"")</f>
        <v/>
      </c>
      <c r="GT348" s="1" t="str">
        <f t="shared" ref="GT348:GT379" si="1638">IF(ABS(BD348)&gt;40,IF(ABS(BM348)&gt;2,1,0),"")</f>
        <v/>
      </c>
      <c r="GU348" s="1">
        <f t="shared" ref="GU348:GU379" si="1639">IF(ABS(BM348)&gt;1,1,0)</f>
        <v>0</v>
      </c>
      <c r="GV348" s="1">
        <f t="shared" ref="GV348:GV379" si="1640">IF(ABS(BM348)&gt;1.5,1,0)</f>
        <v>0</v>
      </c>
      <c r="GW348" s="1">
        <f t="shared" ref="GW348:GW379" si="1641">IF(ABS(BM348)&gt;1.99,1,0)</f>
        <v>0</v>
      </c>
      <c r="GX348" s="1">
        <f t="shared" ref="GX348:GX379" si="1642">IF(ABS(BM348)&gt;2.5,1,0)</f>
        <v>0</v>
      </c>
      <c r="GY348" s="1">
        <f t="shared" ref="GY348:GY379" si="1643">IF(ABS(BM348)&gt;3,1,0)</f>
        <v>0</v>
      </c>
      <c r="GZ348" s="1"/>
      <c r="HA348" s="1">
        <f t="shared" ref="HA348:HA379" si="1644">IF(ABS(BO348)&gt;2,1,0)</f>
        <v>0</v>
      </c>
      <c r="HB348" s="1">
        <f t="shared" ref="HB348:HB379" si="1645">IF(ABS(BO348)&gt;4,1,0)</f>
        <v>0</v>
      </c>
      <c r="HC348" s="1">
        <f t="shared" ref="HC348:HC379" si="1646">IF(ABS(BO348)&gt;5,1,0)</f>
        <v>0</v>
      </c>
      <c r="HD348" s="1">
        <f t="shared" ref="HD348:HD379" si="1647">IF(ABS(BO348)&gt;6,1,0)</f>
        <v>0</v>
      </c>
      <c r="HE348" s="1">
        <f t="shared" ref="HE348:HE379" si="1648">IF(ABS(BO348)&gt;8,1,0)</f>
        <v>0</v>
      </c>
      <c r="HF348" s="1">
        <f t="shared" ref="HF348:HF379" si="1649">IF(ABS(BO348)&gt;10,1,0)</f>
        <v>0</v>
      </c>
      <c r="HH348" s="1">
        <f t="shared" ref="HH348:HH379" si="1650">IF(ABS(BS348)&gt;1.5,1,0)</f>
        <v>0</v>
      </c>
      <c r="HI348" s="1">
        <f t="shared" ref="HI348:HI379" si="1651">IF(ABS(BS348)&gt;3,1,0)</f>
        <v>0</v>
      </c>
      <c r="HJ348" s="1">
        <f t="shared" ref="HJ348:HJ379" si="1652">IF(ABS(BS348)&gt;4.5,1,0)</f>
        <v>0</v>
      </c>
      <c r="HK348" s="1">
        <f t="shared" ref="HK348:HK379" si="1653">IF(ABS(BS348)&gt;6,1,0)</f>
        <v>0</v>
      </c>
      <c r="HL348" s="1">
        <f t="shared" ref="HL348:HL379" si="1654">IF(ABS(BS348)&gt;7.5,1,0)</f>
        <v>0</v>
      </c>
      <c r="HM348" s="1">
        <f t="shared" ref="HM348:HM379" si="1655">IF(ABS(BS348)&gt;9,1,0)</f>
        <v>0</v>
      </c>
      <c r="HO348" s="1">
        <f t="shared" ref="HO348:HO379" si="1656">IF(BD348&gt;-0.1,IF(BM348&lt;0.001,1,0),"")</f>
        <v>0</v>
      </c>
      <c r="HP348" s="1" t="str">
        <f t="shared" ref="HP348:HP379" si="1657">IF(BD348&lt;0.1,IF(BM348&gt;-0.001,1,0),"")</f>
        <v/>
      </c>
      <c r="HQ348" s="1" t="str">
        <f t="shared" ref="HQ348:HQ379" si="1658">IF(BD348&gt;9.1,IF(BM348&lt;0.001,1,0),"")</f>
        <v/>
      </c>
      <c r="HR348" t="str">
        <f t="shared" ref="HR348:HR379" si="1659">IF(BD348&lt;-9.1,IF(BM348&gt;-0.001,1,0),"")</f>
        <v/>
      </c>
      <c r="HS348" s="1" t="str">
        <f t="shared" ref="HS348:HS379" si="1660">IF(BD348&gt;15.1,IF(BM348&lt;0.001,1,0),"")</f>
        <v/>
      </c>
      <c r="HT348" t="str">
        <f t="shared" ref="HT348:HT379" si="1661">IF(BD348&lt;-15.1,IF(BM348&gt;-0.001,1,0),"")</f>
        <v/>
      </c>
      <c r="HU348" t="str">
        <f t="shared" ref="HU348:HU379" si="1662">IF(BD348&gt;31.1,IF(BM348&lt;0.001,1,0),"")</f>
        <v/>
      </c>
      <c r="HV348" s="1" t="str">
        <f t="shared" ref="HV348:HV379" si="1663">IF(BD348&lt;-31.1,IF(BM348&gt;-0.001,1,0),"")</f>
        <v/>
      </c>
      <c r="HW348" s="1" t="str">
        <f t="shared" ref="HW348:HW379" si="1664">IF(BD348&gt;47.1,IF(BM348&lt;0.001,1,0),"")</f>
        <v/>
      </c>
      <c r="HX348" s="1" t="str">
        <f t="shared" ref="HX348:HX379" si="1665">IF(BD348&lt;-47.1,IF(BM348&gt;-0.001,1,0),"")</f>
        <v/>
      </c>
      <c r="HZ348" s="1">
        <f t="shared" ref="HZ348:HZ379" si="1666">IF(BD348&gt;-0.1,IF(BO348&lt;0.001,1,0),"")</f>
        <v>1</v>
      </c>
      <c r="IA348" s="1" t="str">
        <f t="shared" ref="IA348:IA379" si="1667">IF(BD348&lt;0.1,IF(BO348&gt;-0.001,1,0),"")</f>
        <v/>
      </c>
      <c r="IB348" s="1" t="str">
        <f t="shared" ref="IB348:IB379" si="1668">IF(BD348&gt;9.1,IF(BO348&lt;0.001,1,0),"")</f>
        <v/>
      </c>
      <c r="IC348" s="1" t="str">
        <f t="shared" ref="IC348:IC379" si="1669">IF(BD348&lt;-9.1,IF(BO348&gt;-0.001,1,0),"")</f>
        <v/>
      </c>
      <c r="ID348" s="1" t="str">
        <f t="shared" ref="ID348:ID379" si="1670">IF(BD348&gt;15.1,IF(BO348&lt;0.001,1,0),"")</f>
        <v/>
      </c>
      <c r="IE348" s="1" t="str">
        <f t="shared" ref="IE348:IE379" si="1671">IF(BD348&lt;-15.1,IF(BO348&gt;-0.001,1,0),"")</f>
        <v/>
      </c>
      <c r="IF348" s="1" t="str">
        <f t="shared" ref="IF348:IF379" si="1672">IF(BD348&gt;31.1,IF(BO348&lt;0.001,1,0),"")</f>
        <v/>
      </c>
      <c r="IG348" s="1" t="str">
        <f t="shared" ref="IG348:IG379" si="1673">IF(BD348&lt;-31.1,IF(BO348&gt;-0.001,1,0),"")</f>
        <v/>
      </c>
      <c r="IH348" s="1" t="str">
        <f t="shared" ref="IH348:IH379" si="1674">IF(BD348&gt;47.1,IF(BO348&lt;0.001,1,0),"")</f>
        <v/>
      </c>
      <c r="II348" s="1" t="str">
        <f t="shared" ref="II348:II379" si="1675">IF(BD348&lt;-47.1,IF(BO348&gt;-0.001,1,0),"")</f>
        <v/>
      </c>
    </row>
    <row r="349" spans="1:243" x14ac:dyDescent="0.2">
      <c r="A349" s="14">
        <f t="shared" si="1483"/>
        <v>349</v>
      </c>
      <c r="C349" s="2">
        <v>42614</v>
      </c>
      <c r="G349" s="3">
        <v>109.05</v>
      </c>
      <c r="H349" s="3">
        <v>121.08</v>
      </c>
      <c r="I349" s="3">
        <v>130.30500000000001</v>
      </c>
      <c r="J349" s="4">
        <v>170.15</v>
      </c>
      <c r="P349" s="128">
        <f t="shared" si="1518"/>
        <v>3492.9999999999995</v>
      </c>
      <c r="Q349" s="5">
        <f t="shared" si="1519"/>
        <v>3880</v>
      </c>
      <c r="R349" s="6">
        <f t="shared" si="1520"/>
        <v>4190.5000000000009</v>
      </c>
      <c r="S349" s="7">
        <f t="shared" si="1521"/>
        <v>5455.0000000000009</v>
      </c>
      <c r="Y349" s="4">
        <f t="shared" si="1522"/>
        <v>0</v>
      </c>
      <c r="Z349" s="1">
        <f t="shared" si="1523"/>
        <v>0</v>
      </c>
      <c r="AA349" s="1">
        <f t="shared" si="1524"/>
        <v>1.000000000001819</v>
      </c>
      <c r="AB349" s="1">
        <f t="shared" si="1525"/>
        <v>3.0000000000009095</v>
      </c>
      <c r="AC349" s="1"/>
      <c r="AD349" s="1"/>
      <c r="AE349" s="126"/>
      <c r="AF349" s="126"/>
      <c r="AG349" s="126"/>
      <c r="AH349" s="4">
        <f t="shared" si="1494"/>
        <v>0</v>
      </c>
      <c r="AI349" s="4">
        <f t="shared" si="1495"/>
        <v>0</v>
      </c>
      <c r="AJ349" s="4">
        <f t="shared" si="1496"/>
        <v>0.60000000000109133</v>
      </c>
      <c r="AK349" s="4">
        <f t="shared" si="1497"/>
        <v>0.66666666666787933</v>
      </c>
      <c r="AL349" s="4">
        <f t="shared" si="1498"/>
        <v>0.50000000000090949</v>
      </c>
      <c r="AM349" s="4">
        <f t="shared" si="1499"/>
        <v>1.5158985178231887E-12</v>
      </c>
      <c r="AN349" s="4">
        <f t="shared" si="1500"/>
        <v>0.1999999999985449</v>
      </c>
      <c r="AO349" s="4">
        <f t="shared" si="1501"/>
        <v>1</v>
      </c>
      <c r="AP349" s="4">
        <f t="shared" si="1502"/>
        <v>0.66666666666787933</v>
      </c>
      <c r="AQ349" s="4">
        <f t="shared" si="1503"/>
        <v>1.0000000000033349</v>
      </c>
      <c r="AR349" s="4">
        <f t="shared" si="1504"/>
        <v>0.40000000000072761</v>
      </c>
      <c r="AS349" s="4">
        <f t="shared" si="1505"/>
        <v>0.6666666666668688</v>
      </c>
      <c r="AT349" s="4">
        <f t="shared" si="1506"/>
        <v>0.40000000000012126</v>
      </c>
      <c r="AU349" s="1"/>
      <c r="BA349" s="11">
        <f t="shared" si="1526"/>
        <v>0</v>
      </c>
      <c r="BB349" s="11">
        <f t="shared" si="1527"/>
        <v>0</v>
      </c>
      <c r="BC349" s="12">
        <f t="shared" si="1528"/>
        <v>1.000000000001819</v>
      </c>
      <c r="BD349" s="13">
        <f t="shared" si="1529"/>
        <v>3.0000000000009095</v>
      </c>
      <c r="BJ349" s="11">
        <f t="shared" si="1530"/>
        <v>0</v>
      </c>
      <c r="BK349" s="11">
        <f t="shared" si="1531"/>
        <v>0</v>
      </c>
      <c r="BL349" s="11">
        <f t="shared" si="1532"/>
        <v>-0.60000000000109133</v>
      </c>
      <c r="BM349" s="11">
        <f t="shared" si="1533"/>
        <v>-0.66666666666787933</v>
      </c>
      <c r="BN349" s="11">
        <f t="shared" si="1534"/>
        <v>-0.50000000000090949</v>
      </c>
      <c r="BO349" s="11">
        <f t="shared" si="1535"/>
        <v>1.5158985178231887E-12</v>
      </c>
      <c r="BP349" s="11">
        <f t="shared" si="1536"/>
        <v>-0.1999999999985449</v>
      </c>
      <c r="BQ349" s="1">
        <v>1</v>
      </c>
      <c r="BR349" s="11">
        <f t="shared" si="1537"/>
        <v>-0.66666666666787933</v>
      </c>
      <c r="BS349" s="11">
        <f t="shared" si="1538"/>
        <v>1.0000000000033349</v>
      </c>
      <c r="BT349" s="11">
        <f t="shared" si="1539"/>
        <v>-0.40000000000072761</v>
      </c>
      <c r="BU349" s="11">
        <f t="shared" si="1540"/>
        <v>-0.6666666666668688</v>
      </c>
      <c r="BV349" s="11">
        <f t="shared" si="1541"/>
        <v>-0.40000000000012126</v>
      </c>
      <c r="BY349" s="126"/>
      <c r="BZ349" s="126"/>
      <c r="CB349" s="1">
        <f t="shared" si="1542"/>
        <v>1</v>
      </c>
      <c r="CC349" s="1">
        <f t="shared" si="1543"/>
        <v>1</v>
      </c>
      <c r="CD349" s="1">
        <f t="shared" si="1544"/>
        <v>1</v>
      </c>
      <c r="CE349" s="126">
        <f t="shared" si="1511"/>
        <v>0</v>
      </c>
      <c r="CF349" s="1">
        <f t="shared" si="1545"/>
        <v>0</v>
      </c>
      <c r="CG349" s="1" t="str">
        <f t="shared" si="1546"/>
        <v/>
      </c>
      <c r="CH349" s="1" t="str">
        <f t="shared" si="1512"/>
        <v/>
      </c>
      <c r="CI349" s="1">
        <f t="shared" si="1547"/>
        <v>1</v>
      </c>
      <c r="CJ349" s="1">
        <f t="shared" si="1548"/>
        <v>1</v>
      </c>
      <c r="CK349" s="1" t="str">
        <f t="shared" si="1549"/>
        <v/>
      </c>
      <c r="CL349" s="1">
        <f t="shared" si="1550"/>
        <v>1</v>
      </c>
      <c r="CM349" s="1">
        <f t="shared" si="1551"/>
        <v>1</v>
      </c>
      <c r="CN349" s="1">
        <f t="shared" si="1552"/>
        <v>1</v>
      </c>
      <c r="CO349" s="1" t="str">
        <f t="shared" si="1553"/>
        <v/>
      </c>
      <c r="CP349" s="1">
        <f t="shared" si="1554"/>
        <v>1</v>
      </c>
      <c r="CQ349" s="1" t="str">
        <f t="shared" si="1555"/>
        <v/>
      </c>
      <c r="CS349" s="1">
        <f t="shared" si="1556"/>
        <v>1</v>
      </c>
      <c r="CT349" s="1">
        <f t="shared" si="1557"/>
        <v>1</v>
      </c>
      <c r="CU349" s="1">
        <f t="shared" si="1558"/>
        <v>0</v>
      </c>
      <c r="CV349" s="126">
        <f t="shared" si="1513"/>
        <v>0</v>
      </c>
      <c r="CW349" s="1">
        <f t="shared" si="1559"/>
        <v>1</v>
      </c>
      <c r="CX349" s="1" t="str">
        <f t="shared" si="1560"/>
        <v/>
      </c>
      <c r="CY349" s="1" t="str">
        <f t="shared" si="1561"/>
        <v/>
      </c>
      <c r="CZ349" s="1" t="str">
        <f t="shared" si="1562"/>
        <v/>
      </c>
      <c r="DA349" s="1" t="str">
        <f t="shared" si="1563"/>
        <v/>
      </c>
      <c r="DB349" s="1">
        <f t="shared" si="1564"/>
        <v>1</v>
      </c>
      <c r="DC349" s="1" t="str">
        <f t="shared" si="1565"/>
        <v/>
      </c>
      <c r="DD349" s="1">
        <f t="shared" si="1566"/>
        <v>1</v>
      </c>
      <c r="DE349" s="1" t="str">
        <f t="shared" si="1567"/>
        <v/>
      </c>
      <c r="DF349" s="1"/>
      <c r="DG349" s="126">
        <f t="shared" si="1514"/>
        <v>1</v>
      </c>
      <c r="DH349" s="1">
        <f t="shared" si="1568"/>
        <v>1</v>
      </c>
      <c r="DI349" s="1">
        <f t="shared" si="1569"/>
        <v>1</v>
      </c>
      <c r="DJ349" s="1">
        <f t="shared" si="1570"/>
        <v>1</v>
      </c>
      <c r="DK349" s="1" t="str">
        <f t="shared" si="1571"/>
        <v/>
      </c>
      <c r="DL349" s="1"/>
      <c r="DM349" s="1" t="str">
        <f t="shared" si="1572"/>
        <v/>
      </c>
      <c r="DN349" s="1">
        <f t="shared" si="1573"/>
        <v>0</v>
      </c>
      <c r="DO349" s="1">
        <f t="shared" si="1574"/>
        <v>1</v>
      </c>
      <c r="DP349" s="1">
        <f t="shared" si="1575"/>
        <v>1</v>
      </c>
      <c r="DQ349" s="1">
        <f t="shared" si="1576"/>
        <v>1</v>
      </c>
      <c r="DR349" s="1">
        <f t="shared" si="1577"/>
        <v>1</v>
      </c>
      <c r="DS349" s="1">
        <f t="shared" si="1578"/>
        <v>1</v>
      </c>
      <c r="DT349" s="1">
        <f t="shared" si="1579"/>
        <v>1</v>
      </c>
      <c r="DU349" s="1">
        <f t="shared" si="1580"/>
        <v>1</v>
      </c>
      <c r="DV349" s="1">
        <f t="shared" si="1581"/>
        <v>1</v>
      </c>
      <c r="DW349" s="1">
        <f t="shared" si="1582"/>
        <v>0</v>
      </c>
      <c r="DX349" s="1" t="str">
        <f t="shared" si="1583"/>
        <v/>
      </c>
      <c r="DY349" s="1" t="str">
        <f t="shared" si="1584"/>
        <v/>
      </c>
      <c r="EA349" s="1">
        <f t="shared" si="1585"/>
        <v>1</v>
      </c>
      <c r="EB349" s="1">
        <f t="shared" si="1586"/>
        <v>1</v>
      </c>
      <c r="EC349" s="1">
        <f t="shared" si="1587"/>
        <v>0</v>
      </c>
      <c r="ED349" s="1">
        <f t="shared" si="1588"/>
        <v>0</v>
      </c>
      <c r="EF349" s="1">
        <f t="shared" si="1589"/>
        <v>0</v>
      </c>
      <c r="EG349" s="1">
        <f t="shared" si="1590"/>
        <v>0</v>
      </c>
      <c r="EH349" s="1">
        <f t="shared" si="1591"/>
        <v>1</v>
      </c>
      <c r="EI349" s="1">
        <f t="shared" si="1592"/>
        <v>1</v>
      </c>
      <c r="EK349" s="1">
        <f t="shared" si="1593"/>
        <v>1</v>
      </c>
      <c r="EL349" s="1">
        <f t="shared" si="1594"/>
        <v>1</v>
      </c>
      <c r="EM349" s="1">
        <f t="shared" si="1595"/>
        <v>1</v>
      </c>
      <c r="EO349" s="1">
        <f t="shared" si="1596"/>
        <v>1</v>
      </c>
      <c r="EP349" s="1">
        <f t="shared" si="1597"/>
        <v>1</v>
      </c>
      <c r="EQ349" s="1">
        <f t="shared" si="1598"/>
        <v>1</v>
      </c>
      <c r="ES349" s="1">
        <f t="shared" si="1599"/>
        <v>1</v>
      </c>
      <c r="ET349" s="1">
        <f t="shared" si="1600"/>
        <v>1</v>
      </c>
      <c r="EU349" s="1">
        <f t="shared" si="1601"/>
        <v>1</v>
      </c>
      <c r="EV349" s="1">
        <f t="shared" si="1602"/>
        <v>1</v>
      </c>
      <c r="EW349" s="1">
        <f t="shared" si="1603"/>
        <v>0</v>
      </c>
      <c r="EY349" s="1">
        <f t="shared" si="1604"/>
        <v>1</v>
      </c>
      <c r="EZ349" s="1">
        <f t="shared" si="1605"/>
        <v>1</v>
      </c>
      <c r="FA349" s="1">
        <f t="shared" si="1606"/>
        <v>1</v>
      </c>
      <c r="FC349" s="1">
        <f t="shared" si="1607"/>
        <v>0</v>
      </c>
      <c r="FD349" s="1" t="str">
        <f t="shared" si="1608"/>
        <v/>
      </c>
      <c r="FE349" s="1"/>
      <c r="FF349" s="1">
        <f t="shared" si="1609"/>
        <v>1</v>
      </c>
      <c r="FG349" s="1">
        <f t="shared" si="1610"/>
        <v>1</v>
      </c>
      <c r="FH349" s="1">
        <f t="shared" si="1611"/>
        <v>0</v>
      </c>
      <c r="FI349" s="1" t="str">
        <f t="shared" si="1612"/>
        <v/>
      </c>
      <c r="FJ349" s="1" t="str">
        <f t="shared" si="1613"/>
        <v/>
      </c>
      <c r="FK349" s="1" t="str">
        <f t="shared" si="1614"/>
        <v/>
      </c>
      <c r="FL349" s="1" t="str">
        <f t="shared" si="1615"/>
        <v/>
      </c>
      <c r="FN349" s="1" t="str">
        <f t="shared" si="1616"/>
        <v/>
      </c>
      <c r="FO349" s="1" t="str">
        <f t="shared" si="1617"/>
        <v/>
      </c>
      <c r="FP349" s="1" t="str">
        <f t="shared" si="1618"/>
        <v/>
      </c>
      <c r="FV349" s="1">
        <f t="shared" si="1619"/>
        <v>0</v>
      </c>
      <c r="FW349" s="1">
        <f t="shared" si="1620"/>
        <v>0</v>
      </c>
      <c r="FX349" s="1">
        <f t="shared" si="1621"/>
        <v>0</v>
      </c>
      <c r="GA349" s="1">
        <f t="shared" si="1622"/>
        <v>1</v>
      </c>
      <c r="GB349" s="1">
        <f t="shared" si="1623"/>
        <v>1</v>
      </c>
      <c r="GC349" s="1">
        <f t="shared" si="1624"/>
        <v>0</v>
      </c>
      <c r="GD349" s="1">
        <f t="shared" si="1625"/>
        <v>0</v>
      </c>
      <c r="GE349" s="1">
        <f t="shared" si="1626"/>
        <v>1</v>
      </c>
      <c r="GF349" s="1">
        <f t="shared" si="1627"/>
        <v>1</v>
      </c>
      <c r="GG349" s="1">
        <f t="shared" si="1628"/>
        <v>0</v>
      </c>
      <c r="GI349" s="1">
        <f t="shared" si="1629"/>
        <v>0</v>
      </c>
      <c r="GK349" s="1">
        <f t="shared" si="1630"/>
        <v>0</v>
      </c>
      <c r="GL349" s="1">
        <f t="shared" si="1631"/>
        <v>0</v>
      </c>
      <c r="GM349" s="1">
        <f t="shared" si="1632"/>
        <v>1</v>
      </c>
      <c r="GN349" s="1">
        <f t="shared" si="1633"/>
        <v>1</v>
      </c>
      <c r="GO349" s="1">
        <f t="shared" si="1634"/>
        <v>0</v>
      </c>
      <c r="GP349" s="1">
        <f t="shared" si="1635"/>
        <v>0</v>
      </c>
      <c r="GQ349" s="1">
        <f t="shared" si="1636"/>
        <v>1</v>
      </c>
      <c r="GS349" s="1" t="str">
        <f t="shared" si="1637"/>
        <v/>
      </c>
      <c r="GT349" s="1" t="str">
        <f t="shared" si="1638"/>
        <v/>
      </c>
      <c r="GU349" s="1">
        <f t="shared" si="1639"/>
        <v>0</v>
      </c>
      <c r="GV349" s="1">
        <f t="shared" si="1640"/>
        <v>0</v>
      </c>
      <c r="GW349" s="1">
        <f t="shared" si="1641"/>
        <v>0</v>
      </c>
      <c r="GX349" s="1">
        <f t="shared" si="1642"/>
        <v>0</v>
      </c>
      <c r="GY349" s="1">
        <f t="shared" si="1643"/>
        <v>0</v>
      </c>
      <c r="GZ349" s="1"/>
      <c r="HA349" s="1">
        <f t="shared" si="1644"/>
        <v>0</v>
      </c>
      <c r="HB349" s="1">
        <f t="shared" si="1645"/>
        <v>0</v>
      </c>
      <c r="HC349" s="1">
        <f t="shared" si="1646"/>
        <v>0</v>
      </c>
      <c r="HD349" s="1">
        <f t="shared" si="1647"/>
        <v>0</v>
      </c>
      <c r="HE349" s="1">
        <f t="shared" si="1648"/>
        <v>0</v>
      </c>
      <c r="HF349" s="1">
        <f t="shared" si="1649"/>
        <v>0</v>
      </c>
      <c r="HH349" s="1">
        <f t="shared" si="1650"/>
        <v>0</v>
      </c>
      <c r="HI349" s="1">
        <f t="shared" si="1651"/>
        <v>0</v>
      </c>
      <c r="HJ349" s="1">
        <f t="shared" si="1652"/>
        <v>0</v>
      </c>
      <c r="HK349" s="1">
        <f t="shared" si="1653"/>
        <v>0</v>
      </c>
      <c r="HL349" s="1">
        <f t="shared" si="1654"/>
        <v>0</v>
      </c>
      <c r="HM349" s="1">
        <f t="shared" si="1655"/>
        <v>0</v>
      </c>
      <c r="HO349" s="1">
        <f t="shared" si="1656"/>
        <v>1</v>
      </c>
      <c r="HP349" s="1" t="str">
        <f t="shared" si="1657"/>
        <v/>
      </c>
      <c r="HQ349" s="1" t="str">
        <f t="shared" si="1658"/>
        <v/>
      </c>
      <c r="HR349" t="str">
        <f t="shared" si="1659"/>
        <v/>
      </c>
      <c r="HS349" s="1" t="str">
        <f t="shared" si="1660"/>
        <v/>
      </c>
      <c r="HT349" t="str">
        <f t="shared" si="1661"/>
        <v/>
      </c>
      <c r="HU349" t="str">
        <f t="shared" si="1662"/>
        <v/>
      </c>
      <c r="HV349" s="1" t="str">
        <f t="shared" si="1663"/>
        <v/>
      </c>
      <c r="HW349" s="1" t="str">
        <f t="shared" si="1664"/>
        <v/>
      </c>
      <c r="HX349" s="1" t="str">
        <f t="shared" si="1665"/>
        <v/>
      </c>
      <c r="HZ349" s="1">
        <f t="shared" si="1666"/>
        <v>1</v>
      </c>
      <c r="IA349" s="1" t="str">
        <f t="shared" si="1667"/>
        <v/>
      </c>
      <c r="IB349" s="1" t="str">
        <f t="shared" si="1668"/>
        <v/>
      </c>
      <c r="IC349" s="1" t="str">
        <f t="shared" si="1669"/>
        <v/>
      </c>
      <c r="ID349" s="1" t="str">
        <f t="shared" si="1670"/>
        <v/>
      </c>
      <c r="IE349" s="1" t="str">
        <f t="shared" si="1671"/>
        <v/>
      </c>
      <c r="IF349" s="1" t="str">
        <f t="shared" si="1672"/>
        <v/>
      </c>
      <c r="IG349" s="1" t="str">
        <f t="shared" si="1673"/>
        <v/>
      </c>
      <c r="IH349" s="1" t="str">
        <f t="shared" si="1674"/>
        <v/>
      </c>
      <c r="II349" s="1" t="str">
        <f t="shared" si="1675"/>
        <v/>
      </c>
    </row>
    <row r="350" spans="1:243" x14ac:dyDescent="0.2">
      <c r="A350" s="14">
        <f t="shared" si="1483"/>
        <v>350</v>
      </c>
      <c r="B350" t="s">
        <v>57</v>
      </c>
      <c r="C350" s="2">
        <v>42615</v>
      </c>
      <c r="G350" s="3">
        <v>109.045</v>
      </c>
      <c r="H350" s="3">
        <v>121.075</v>
      </c>
      <c r="I350" s="3">
        <v>130.25</v>
      </c>
      <c r="J350" s="4">
        <v>169.16</v>
      </c>
      <c r="P350" s="128">
        <f t="shared" si="1518"/>
        <v>3492.5</v>
      </c>
      <c r="Q350" s="5">
        <f t="shared" si="1519"/>
        <v>3879.5000000000005</v>
      </c>
      <c r="R350" s="6">
        <f t="shared" si="1520"/>
        <v>4185</v>
      </c>
      <c r="S350" s="7">
        <f t="shared" si="1521"/>
        <v>5424</v>
      </c>
      <c r="Y350" s="4">
        <f t="shared" si="1522"/>
        <v>0.49999999999954525</v>
      </c>
      <c r="Z350" s="1">
        <f t="shared" si="1523"/>
        <v>0.49999999999954525</v>
      </c>
      <c r="AA350" s="1">
        <f t="shared" si="1524"/>
        <v>5.5000000000009095</v>
      </c>
      <c r="AB350" s="1">
        <f t="shared" si="1525"/>
        <v>31.000000000000909</v>
      </c>
      <c r="AC350" s="1"/>
      <c r="AD350" s="1"/>
      <c r="AE350" s="126"/>
      <c r="AF350" s="126"/>
      <c r="AG350" s="126"/>
      <c r="AH350" s="4">
        <f t="shared" si="1494"/>
        <v>0.66666666666606034</v>
      </c>
      <c r="AI350" s="4">
        <f t="shared" si="1495"/>
        <v>0.69999999999936335</v>
      </c>
      <c r="AJ350" s="4">
        <f t="shared" si="1496"/>
        <v>2.8000000000010004</v>
      </c>
      <c r="AK350" s="4">
        <f t="shared" si="1497"/>
        <v>3.1666666666677279</v>
      </c>
      <c r="AL350" s="4">
        <f t="shared" si="1498"/>
        <v>2.2500000000009095</v>
      </c>
      <c r="AM350" s="4">
        <f t="shared" si="1499"/>
        <v>4.8333333333327264</v>
      </c>
      <c r="AN350" s="4">
        <f t="shared" si="1500"/>
        <v>6.899999999999455</v>
      </c>
      <c r="AO350" s="4">
        <f t="shared" si="1501"/>
        <v>1</v>
      </c>
      <c r="AP350" s="4">
        <f t="shared" si="1502"/>
        <v>4.3333333333333339</v>
      </c>
      <c r="AQ350" s="4">
        <f t="shared" si="1503"/>
        <v>8.3333333331134796E-2</v>
      </c>
      <c r="AR350" s="4">
        <f t="shared" si="1504"/>
        <v>1.2000000000012734</v>
      </c>
      <c r="AS350" s="4">
        <f t="shared" si="1505"/>
        <v>6.3888888888895456</v>
      </c>
      <c r="AT350" s="4">
        <f t="shared" si="1506"/>
        <v>3.133333333334364</v>
      </c>
      <c r="AU350" s="1"/>
      <c r="BA350" s="11">
        <f t="shared" si="1526"/>
        <v>-0.49999999999954525</v>
      </c>
      <c r="BB350" s="11">
        <f t="shared" si="1527"/>
        <v>-0.49999999999954525</v>
      </c>
      <c r="BC350" s="12">
        <f t="shared" si="1528"/>
        <v>-5.5000000000009095</v>
      </c>
      <c r="BD350" s="13">
        <f t="shared" si="1529"/>
        <v>-31.000000000000909</v>
      </c>
      <c r="BJ350" s="11">
        <f t="shared" si="1530"/>
        <v>-0.66666666666606034</v>
      </c>
      <c r="BK350" s="11">
        <f t="shared" si="1531"/>
        <v>-0.69999999999936335</v>
      </c>
      <c r="BL350" s="11">
        <f t="shared" si="1532"/>
        <v>2.8000000000010004</v>
      </c>
      <c r="BM350" s="11">
        <f t="shared" si="1533"/>
        <v>3.1666666666677279</v>
      </c>
      <c r="BN350" s="11">
        <f t="shared" si="1534"/>
        <v>2.2500000000009095</v>
      </c>
      <c r="BO350" s="11">
        <f t="shared" si="1535"/>
        <v>4.8333333333327264</v>
      </c>
      <c r="BP350" s="11">
        <f t="shared" si="1536"/>
        <v>6.899999999999455</v>
      </c>
      <c r="BQ350" s="1">
        <v>1</v>
      </c>
      <c r="BR350" s="11">
        <f t="shared" si="1537"/>
        <v>4.3333333333333339</v>
      </c>
      <c r="BS350" s="11">
        <f t="shared" si="1538"/>
        <v>8.3333333331134796E-2</v>
      </c>
      <c r="BT350" s="11">
        <f t="shared" si="1539"/>
        <v>1.2000000000012734</v>
      </c>
      <c r="BU350" s="11">
        <f t="shared" si="1540"/>
        <v>6.3888888888895456</v>
      </c>
      <c r="BV350" s="11">
        <f t="shared" si="1541"/>
        <v>3.133333333334364</v>
      </c>
      <c r="BY350" s="126"/>
      <c r="BZ350" s="126"/>
      <c r="CB350" s="1">
        <f t="shared" si="1542"/>
        <v>1</v>
      </c>
      <c r="CC350" s="1">
        <f t="shared" si="1543"/>
        <v>1</v>
      </c>
      <c r="CD350" s="1">
        <f t="shared" si="1544"/>
        <v>1</v>
      </c>
      <c r="CE350" s="126">
        <f t="shared" si="1511"/>
        <v>1</v>
      </c>
      <c r="CF350" s="1">
        <f t="shared" si="1545"/>
        <v>1</v>
      </c>
      <c r="CG350" s="1">
        <f t="shared" si="1546"/>
        <v>0</v>
      </c>
      <c r="CH350" s="1">
        <f t="shared" si="1512"/>
        <v>0</v>
      </c>
      <c r="CI350" s="1">
        <f t="shared" si="1547"/>
        <v>0</v>
      </c>
      <c r="CJ350" s="1" t="str">
        <f t="shared" si="1548"/>
        <v/>
      </c>
      <c r="CK350" s="1" t="str">
        <f t="shared" si="1549"/>
        <v/>
      </c>
      <c r="CL350" s="1">
        <f t="shared" si="1550"/>
        <v>0</v>
      </c>
      <c r="CM350" s="1" t="str">
        <f t="shared" si="1551"/>
        <v/>
      </c>
      <c r="CN350" s="1" t="str">
        <f t="shared" si="1552"/>
        <v/>
      </c>
      <c r="CO350" s="1">
        <f t="shared" si="1553"/>
        <v>0</v>
      </c>
      <c r="CP350" s="1">
        <f t="shared" si="1554"/>
        <v>0</v>
      </c>
      <c r="CQ350" s="1" t="str">
        <f t="shared" si="1555"/>
        <v/>
      </c>
      <c r="CS350" s="1">
        <f t="shared" si="1556"/>
        <v>0</v>
      </c>
      <c r="CT350" s="1">
        <f t="shared" si="1557"/>
        <v>0</v>
      </c>
      <c r="CU350" s="1">
        <f t="shared" si="1558"/>
        <v>0</v>
      </c>
      <c r="CV350" s="126">
        <f t="shared" si="1513"/>
        <v>0</v>
      </c>
      <c r="CW350" s="1">
        <f t="shared" si="1559"/>
        <v>1</v>
      </c>
      <c r="CX350" s="1" t="str">
        <f t="shared" si="1560"/>
        <v/>
      </c>
      <c r="CY350" s="1" t="str">
        <f t="shared" si="1561"/>
        <v/>
      </c>
      <c r="CZ350" s="1" t="str">
        <f t="shared" si="1562"/>
        <v/>
      </c>
      <c r="DA350" s="1" t="str">
        <f t="shared" si="1563"/>
        <v/>
      </c>
      <c r="DB350" s="1">
        <f t="shared" si="1564"/>
        <v>0</v>
      </c>
      <c r="DC350" s="1">
        <f t="shared" si="1565"/>
        <v>1</v>
      </c>
      <c r="DD350" s="1" t="str">
        <f t="shared" si="1566"/>
        <v/>
      </c>
      <c r="DE350" s="1" t="str">
        <f t="shared" si="1567"/>
        <v/>
      </c>
      <c r="DF350" s="1"/>
      <c r="DG350" s="126">
        <f t="shared" si="1514"/>
        <v>0</v>
      </c>
      <c r="DH350" s="1">
        <f t="shared" si="1568"/>
        <v>0</v>
      </c>
      <c r="DI350" s="1">
        <f t="shared" si="1569"/>
        <v>0</v>
      </c>
      <c r="DJ350" s="1">
        <f t="shared" si="1570"/>
        <v>0</v>
      </c>
      <c r="DK350" s="1">
        <f t="shared" si="1571"/>
        <v>0</v>
      </c>
      <c r="DL350" s="1"/>
      <c r="DM350" s="1">
        <f t="shared" si="1572"/>
        <v>0</v>
      </c>
      <c r="DN350" s="1" t="str">
        <f t="shared" si="1573"/>
        <v/>
      </c>
      <c r="DO350" s="1" t="str">
        <f t="shared" si="1574"/>
        <v/>
      </c>
      <c r="DP350" s="1" t="str">
        <f t="shared" si="1575"/>
        <v/>
      </c>
      <c r="DQ350" s="1" t="str">
        <f t="shared" si="1576"/>
        <v/>
      </c>
      <c r="DR350" s="1" t="str">
        <f t="shared" si="1577"/>
        <v/>
      </c>
      <c r="DS350" s="1" t="str">
        <f t="shared" si="1578"/>
        <v/>
      </c>
      <c r="DT350" s="1" t="str">
        <f t="shared" si="1579"/>
        <v/>
      </c>
      <c r="DU350" s="1" t="str">
        <f t="shared" si="1580"/>
        <v/>
      </c>
      <c r="DV350" s="1">
        <f t="shared" si="1581"/>
        <v>0</v>
      </c>
      <c r="DW350" s="1">
        <f t="shared" si="1582"/>
        <v>0</v>
      </c>
      <c r="DX350" s="1" t="str">
        <f t="shared" si="1583"/>
        <v/>
      </c>
      <c r="DY350" s="1" t="str">
        <f t="shared" si="1584"/>
        <v/>
      </c>
      <c r="EA350" s="1">
        <f t="shared" si="1585"/>
        <v>0</v>
      </c>
      <c r="EB350" s="1">
        <f t="shared" si="1586"/>
        <v>0</v>
      </c>
      <c r="EC350" s="1">
        <f t="shared" si="1587"/>
        <v>0</v>
      </c>
      <c r="ED350" s="1">
        <f t="shared" si="1588"/>
        <v>0</v>
      </c>
      <c r="EF350" s="1">
        <f t="shared" si="1589"/>
        <v>0</v>
      </c>
      <c r="EG350" s="1">
        <f t="shared" si="1590"/>
        <v>0</v>
      </c>
      <c r="EH350" s="1">
        <f t="shared" si="1591"/>
        <v>0</v>
      </c>
      <c r="EI350" s="1">
        <f t="shared" si="1592"/>
        <v>0</v>
      </c>
      <c r="EK350" s="1">
        <f t="shared" si="1593"/>
        <v>1</v>
      </c>
      <c r="EL350" s="1">
        <f t="shared" si="1594"/>
        <v>1</v>
      </c>
      <c r="EM350" s="1">
        <f t="shared" si="1595"/>
        <v>1</v>
      </c>
      <c r="EO350" s="1">
        <f t="shared" si="1596"/>
        <v>1</v>
      </c>
      <c r="EP350" s="1">
        <f t="shared" si="1597"/>
        <v>1</v>
      </c>
      <c r="EQ350" s="1">
        <f t="shared" si="1598"/>
        <v>1</v>
      </c>
      <c r="ES350" s="1">
        <f t="shared" si="1599"/>
        <v>1</v>
      </c>
      <c r="ET350" s="1">
        <f t="shared" si="1600"/>
        <v>1</v>
      </c>
      <c r="EU350" s="1">
        <f t="shared" si="1601"/>
        <v>1</v>
      </c>
      <c r="EV350" s="1">
        <f t="shared" si="1602"/>
        <v>1</v>
      </c>
      <c r="EW350" s="1">
        <f t="shared" si="1603"/>
        <v>0</v>
      </c>
      <c r="EY350" s="1">
        <f t="shared" si="1604"/>
        <v>1</v>
      </c>
      <c r="EZ350" s="1">
        <f t="shared" si="1605"/>
        <v>1</v>
      </c>
      <c r="FA350" s="1">
        <f t="shared" si="1606"/>
        <v>1</v>
      </c>
      <c r="FC350" s="1">
        <f t="shared" si="1607"/>
        <v>1</v>
      </c>
      <c r="FD350" s="1">
        <f t="shared" si="1608"/>
        <v>1</v>
      </c>
      <c r="FE350" s="1"/>
      <c r="FF350" s="1">
        <f t="shared" si="1609"/>
        <v>0</v>
      </c>
      <c r="FG350" s="1">
        <f t="shared" si="1610"/>
        <v>0</v>
      </c>
      <c r="FH350" s="1">
        <f t="shared" si="1611"/>
        <v>0</v>
      </c>
      <c r="FI350" s="1" t="str">
        <f t="shared" si="1612"/>
        <v/>
      </c>
      <c r="FJ350" s="1" t="str">
        <f t="shared" si="1613"/>
        <v/>
      </c>
      <c r="FK350" s="1" t="str">
        <f t="shared" si="1614"/>
        <v/>
      </c>
      <c r="FL350" s="1" t="str">
        <f t="shared" si="1615"/>
        <v/>
      </c>
      <c r="FN350" s="1" t="str">
        <f t="shared" si="1616"/>
        <v/>
      </c>
      <c r="FO350" s="1" t="str">
        <f t="shared" si="1617"/>
        <v/>
      </c>
      <c r="FP350" s="1">
        <f t="shared" si="1618"/>
        <v>0</v>
      </c>
      <c r="FV350" s="1">
        <f t="shared" si="1619"/>
        <v>1</v>
      </c>
      <c r="FW350" s="1">
        <f t="shared" si="1620"/>
        <v>0</v>
      </c>
      <c r="FX350" s="1">
        <f t="shared" si="1621"/>
        <v>1</v>
      </c>
      <c r="GA350" s="1">
        <f t="shared" si="1622"/>
        <v>0</v>
      </c>
      <c r="GB350" s="1">
        <f t="shared" si="1623"/>
        <v>0</v>
      </c>
      <c r="GC350" s="1">
        <f t="shared" si="1624"/>
        <v>0</v>
      </c>
      <c r="GD350" s="1">
        <f t="shared" si="1625"/>
        <v>0</v>
      </c>
      <c r="GE350" s="1">
        <f t="shared" si="1626"/>
        <v>0</v>
      </c>
      <c r="GF350" s="1">
        <f t="shared" si="1627"/>
        <v>1</v>
      </c>
      <c r="GG350" s="1">
        <f t="shared" si="1628"/>
        <v>1</v>
      </c>
      <c r="GI350" s="1">
        <f t="shared" si="1629"/>
        <v>1</v>
      </c>
      <c r="GK350" s="1">
        <f t="shared" si="1630"/>
        <v>0</v>
      </c>
      <c r="GL350" s="1">
        <f t="shared" si="1631"/>
        <v>0</v>
      </c>
      <c r="GM350" s="1">
        <f t="shared" si="1632"/>
        <v>0</v>
      </c>
      <c r="GN350" s="1">
        <f t="shared" si="1633"/>
        <v>0</v>
      </c>
      <c r="GO350" s="1">
        <f t="shared" si="1634"/>
        <v>0</v>
      </c>
      <c r="GP350" s="1">
        <f t="shared" si="1635"/>
        <v>1</v>
      </c>
      <c r="GQ350" s="1">
        <f t="shared" si="1636"/>
        <v>1</v>
      </c>
      <c r="GS350" s="1" t="str">
        <f t="shared" si="1637"/>
        <v/>
      </c>
      <c r="GT350" s="1" t="str">
        <f t="shared" si="1638"/>
        <v/>
      </c>
      <c r="GU350" s="1">
        <f t="shared" si="1639"/>
        <v>1</v>
      </c>
      <c r="GV350" s="1">
        <f t="shared" si="1640"/>
        <v>1</v>
      </c>
      <c r="GW350" s="1">
        <f t="shared" si="1641"/>
        <v>1</v>
      </c>
      <c r="GX350" s="1">
        <f t="shared" si="1642"/>
        <v>1</v>
      </c>
      <c r="GY350" s="1">
        <f t="shared" si="1643"/>
        <v>1</v>
      </c>
      <c r="GZ350" s="1"/>
      <c r="HA350" s="1">
        <f t="shared" si="1644"/>
        <v>1</v>
      </c>
      <c r="HB350" s="1">
        <f t="shared" si="1645"/>
        <v>1</v>
      </c>
      <c r="HC350" s="1">
        <f t="shared" si="1646"/>
        <v>0</v>
      </c>
      <c r="HD350" s="1">
        <f t="shared" si="1647"/>
        <v>0</v>
      </c>
      <c r="HE350" s="1">
        <f t="shared" si="1648"/>
        <v>0</v>
      </c>
      <c r="HF350" s="1">
        <f t="shared" si="1649"/>
        <v>0</v>
      </c>
      <c r="HH350" s="1">
        <f t="shared" si="1650"/>
        <v>0</v>
      </c>
      <c r="HI350" s="1">
        <f t="shared" si="1651"/>
        <v>0</v>
      </c>
      <c r="HJ350" s="1">
        <f t="shared" si="1652"/>
        <v>0</v>
      </c>
      <c r="HK350" s="1">
        <f t="shared" si="1653"/>
        <v>0</v>
      </c>
      <c r="HL350" s="1">
        <f t="shared" si="1654"/>
        <v>0</v>
      </c>
      <c r="HM350" s="1">
        <f t="shared" si="1655"/>
        <v>0</v>
      </c>
      <c r="HO350" s="1" t="str">
        <f t="shared" si="1656"/>
        <v/>
      </c>
      <c r="HP350" s="1">
        <f t="shared" si="1657"/>
        <v>1</v>
      </c>
      <c r="HQ350" s="1" t="str">
        <f t="shared" si="1658"/>
        <v/>
      </c>
      <c r="HR350">
        <f t="shared" si="1659"/>
        <v>1</v>
      </c>
      <c r="HS350" s="1" t="str">
        <f t="shared" si="1660"/>
        <v/>
      </c>
      <c r="HT350">
        <f t="shared" si="1661"/>
        <v>1</v>
      </c>
      <c r="HU350" t="str">
        <f t="shared" si="1662"/>
        <v/>
      </c>
      <c r="HV350" s="1" t="str">
        <f t="shared" si="1663"/>
        <v/>
      </c>
      <c r="HW350" s="1" t="str">
        <f t="shared" si="1664"/>
        <v/>
      </c>
      <c r="HX350" s="1" t="str">
        <f t="shared" si="1665"/>
        <v/>
      </c>
      <c r="HZ350" s="1" t="str">
        <f t="shared" si="1666"/>
        <v/>
      </c>
      <c r="IA350" s="1">
        <f t="shared" si="1667"/>
        <v>1</v>
      </c>
      <c r="IB350" s="1" t="str">
        <f t="shared" si="1668"/>
        <v/>
      </c>
      <c r="IC350" s="1">
        <f t="shared" si="1669"/>
        <v>1</v>
      </c>
      <c r="ID350" s="1" t="str">
        <f t="shared" si="1670"/>
        <v/>
      </c>
      <c r="IE350" s="1">
        <f t="shared" si="1671"/>
        <v>1</v>
      </c>
      <c r="IF350" s="1" t="str">
        <f t="shared" si="1672"/>
        <v/>
      </c>
      <c r="IG350" s="1" t="str">
        <f t="shared" si="1673"/>
        <v/>
      </c>
      <c r="IH350" s="1" t="str">
        <f t="shared" si="1674"/>
        <v/>
      </c>
      <c r="II350" s="1" t="str">
        <f t="shared" si="1675"/>
        <v/>
      </c>
    </row>
    <row r="351" spans="1:243" x14ac:dyDescent="0.2">
      <c r="A351" s="14">
        <f t="shared" si="1483"/>
        <v>351</v>
      </c>
      <c r="B351" t="s">
        <v>196</v>
      </c>
      <c r="C351" s="2">
        <v>42619</v>
      </c>
      <c r="G351" s="3">
        <v>109.08</v>
      </c>
      <c r="H351" s="3">
        <v>121.19</v>
      </c>
      <c r="I351" s="3">
        <v>131.11500000000001</v>
      </c>
      <c r="J351" s="4">
        <v>170.21</v>
      </c>
      <c r="P351" s="128">
        <f t="shared" si="1518"/>
        <v>3496</v>
      </c>
      <c r="Q351" s="5">
        <f t="shared" si="1519"/>
        <v>3891</v>
      </c>
      <c r="R351" s="6">
        <f t="shared" si="1520"/>
        <v>4203.5000000000009</v>
      </c>
      <c r="S351" s="7">
        <f t="shared" si="1521"/>
        <v>5461.0000000000009</v>
      </c>
      <c r="Y351" s="4">
        <f t="shared" si="1522"/>
        <v>3.5</v>
      </c>
      <c r="Z351" s="1">
        <f t="shared" si="1523"/>
        <v>11.499999999999545</v>
      </c>
      <c r="AA351" s="1">
        <f t="shared" si="1524"/>
        <v>18.500000000000909</v>
      </c>
      <c r="AB351" s="1">
        <f t="shared" si="1525"/>
        <v>37.000000000000909</v>
      </c>
      <c r="AC351" s="1"/>
      <c r="AD351" s="1"/>
      <c r="AE351" s="126"/>
      <c r="AF351" s="126"/>
      <c r="AG351" s="126"/>
      <c r="AH351" s="4">
        <f t="shared" si="1494"/>
        <v>0.66666666666636321</v>
      </c>
      <c r="AI351" s="4">
        <f t="shared" si="1495"/>
        <v>0.1000000000002732</v>
      </c>
      <c r="AJ351" s="4">
        <f t="shared" si="1496"/>
        <v>0.39999999999900027</v>
      </c>
      <c r="AK351" s="4">
        <f t="shared" si="1497"/>
        <v>0.83333333333439441</v>
      </c>
      <c r="AL351" s="4">
        <f t="shared" si="1498"/>
        <v>2.2499999999990905</v>
      </c>
      <c r="AM351" s="4">
        <f t="shared" si="1499"/>
        <v>6.1666666666672736</v>
      </c>
      <c r="AN351" s="4">
        <f t="shared" si="1500"/>
        <v>3.7000000000005464</v>
      </c>
      <c r="AO351" s="4">
        <f t="shared" si="1501"/>
        <v>1</v>
      </c>
      <c r="AP351" s="4">
        <f t="shared" si="1502"/>
        <v>1.0000000000015163</v>
      </c>
      <c r="AQ351" s="4">
        <f t="shared" si="1503"/>
        <v>7.4166666666688652</v>
      </c>
      <c r="AR351" s="4">
        <f t="shared" si="1504"/>
        <v>0.40000000000036362</v>
      </c>
      <c r="AS351" s="4">
        <f t="shared" si="1505"/>
        <v>3.2777777777771213</v>
      </c>
      <c r="AT351" s="4">
        <f t="shared" si="1506"/>
        <v>2.0666666666665456</v>
      </c>
      <c r="AU351" s="1"/>
      <c r="BA351" s="11">
        <f t="shared" si="1526"/>
        <v>3.5</v>
      </c>
      <c r="BB351" s="11">
        <f t="shared" si="1527"/>
        <v>11.499999999999545</v>
      </c>
      <c r="BC351" s="12">
        <f t="shared" si="1528"/>
        <v>18.500000000000909</v>
      </c>
      <c r="BD351" s="13">
        <f t="shared" si="1529"/>
        <v>37.000000000000909</v>
      </c>
      <c r="BJ351" s="11">
        <f t="shared" si="1530"/>
        <v>-0.66666666666636321</v>
      </c>
      <c r="BK351" s="11">
        <f t="shared" si="1531"/>
        <v>0.1000000000002732</v>
      </c>
      <c r="BL351" s="11">
        <f t="shared" si="1532"/>
        <v>0.39999999999900027</v>
      </c>
      <c r="BM351" s="11">
        <f t="shared" si="1533"/>
        <v>-0.83333333333439441</v>
      </c>
      <c r="BN351" s="11">
        <f t="shared" si="1534"/>
        <v>2.2499999999990905</v>
      </c>
      <c r="BO351" s="11">
        <f t="shared" si="1535"/>
        <v>6.1666666666672736</v>
      </c>
      <c r="BP351" s="11">
        <f t="shared" si="1536"/>
        <v>3.7000000000005464</v>
      </c>
      <c r="BQ351" s="1">
        <v>1</v>
      </c>
      <c r="BR351" s="11">
        <f t="shared" si="1537"/>
        <v>-1.0000000000015163</v>
      </c>
      <c r="BS351" s="11">
        <f t="shared" si="1538"/>
        <v>7.4166666666688652</v>
      </c>
      <c r="BT351" s="11">
        <f t="shared" si="1539"/>
        <v>-0.40000000000036362</v>
      </c>
      <c r="BU351" s="11">
        <f t="shared" si="1540"/>
        <v>3.2777777777771213</v>
      </c>
      <c r="BV351" s="11">
        <f t="shared" si="1541"/>
        <v>2.0666666666665456</v>
      </c>
      <c r="BY351" s="126"/>
      <c r="BZ351" s="126"/>
      <c r="CB351" s="1">
        <f t="shared" si="1542"/>
        <v>1</v>
      </c>
      <c r="CC351" s="1">
        <f t="shared" si="1543"/>
        <v>1</v>
      </c>
      <c r="CD351" s="1">
        <f t="shared" si="1544"/>
        <v>1</v>
      </c>
      <c r="CE351" s="126">
        <f t="shared" si="1511"/>
        <v>1</v>
      </c>
      <c r="CF351" s="1">
        <f t="shared" si="1545"/>
        <v>1</v>
      </c>
      <c r="CG351" s="1">
        <f t="shared" si="1546"/>
        <v>1</v>
      </c>
      <c r="CH351" s="1" t="str">
        <f t="shared" si="1512"/>
        <v/>
      </c>
      <c r="CI351" s="1">
        <f t="shared" si="1547"/>
        <v>0</v>
      </c>
      <c r="CJ351" s="1">
        <f t="shared" si="1548"/>
        <v>0</v>
      </c>
      <c r="CK351" s="1" t="str">
        <f t="shared" si="1549"/>
        <v/>
      </c>
      <c r="CL351" s="1">
        <f t="shared" si="1550"/>
        <v>0</v>
      </c>
      <c r="CM351" s="1" t="str">
        <f t="shared" si="1551"/>
        <v/>
      </c>
      <c r="CN351" s="1" t="str">
        <f t="shared" si="1552"/>
        <v/>
      </c>
      <c r="CO351" s="1">
        <f t="shared" si="1553"/>
        <v>0</v>
      </c>
      <c r="CP351" s="1">
        <f t="shared" si="1554"/>
        <v>0</v>
      </c>
      <c r="CQ351" s="1" t="str">
        <f t="shared" si="1555"/>
        <v/>
      </c>
      <c r="CS351" s="1">
        <f t="shared" si="1556"/>
        <v>0</v>
      </c>
      <c r="CT351" s="1">
        <f t="shared" si="1557"/>
        <v>0</v>
      </c>
      <c r="CU351" s="1">
        <f t="shared" si="1558"/>
        <v>0</v>
      </c>
      <c r="CV351" s="126">
        <f t="shared" si="1513"/>
        <v>0</v>
      </c>
      <c r="CW351" s="1">
        <f t="shared" si="1559"/>
        <v>1</v>
      </c>
      <c r="CX351" s="1" t="str">
        <f t="shared" si="1560"/>
        <v/>
      </c>
      <c r="CY351" s="1" t="str">
        <f t="shared" si="1561"/>
        <v/>
      </c>
      <c r="CZ351" s="1" t="str">
        <f t="shared" si="1562"/>
        <v/>
      </c>
      <c r="DA351" s="1" t="str">
        <f t="shared" si="1563"/>
        <v/>
      </c>
      <c r="DB351" s="1">
        <f t="shared" si="1564"/>
        <v>1</v>
      </c>
      <c r="DC351" s="1" t="str">
        <f t="shared" si="1565"/>
        <v/>
      </c>
      <c r="DD351" s="1">
        <f t="shared" si="1566"/>
        <v>1</v>
      </c>
      <c r="DE351" s="1" t="str">
        <f t="shared" si="1567"/>
        <v/>
      </c>
      <c r="DF351" s="1"/>
      <c r="DG351" s="126">
        <f t="shared" si="1514"/>
        <v>1</v>
      </c>
      <c r="DH351" s="1">
        <f t="shared" si="1568"/>
        <v>1</v>
      </c>
      <c r="DI351" s="1">
        <f t="shared" si="1569"/>
        <v>1</v>
      </c>
      <c r="DJ351" s="1">
        <f t="shared" si="1570"/>
        <v>1</v>
      </c>
      <c r="DK351" s="1" t="str">
        <f t="shared" si="1571"/>
        <v/>
      </c>
      <c r="DL351" s="1"/>
      <c r="DM351" s="1" t="str">
        <f t="shared" si="1572"/>
        <v/>
      </c>
      <c r="DN351" s="1">
        <f t="shared" si="1573"/>
        <v>0</v>
      </c>
      <c r="DO351" s="1">
        <f t="shared" si="1574"/>
        <v>0</v>
      </c>
      <c r="DP351" s="1">
        <f t="shared" si="1575"/>
        <v>1</v>
      </c>
      <c r="DQ351" s="1">
        <f t="shared" si="1576"/>
        <v>0</v>
      </c>
      <c r="DR351" s="1">
        <f t="shared" si="1577"/>
        <v>0</v>
      </c>
      <c r="DS351" s="1">
        <f t="shared" si="1578"/>
        <v>1</v>
      </c>
      <c r="DT351" s="1">
        <f t="shared" si="1579"/>
        <v>0</v>
      </c>
      <c r="DU351" s="1">
        <f t="shared" si="1580"/>
        <v>0</v>
      </c>
      <c r="DV351" s="1">
        <f t="shared" si="1581"/>
        <v>1</v>
      </c>
      <c r="DW351" s="1">
        <f t="shared" si="1582"/>
        <v>0</v>
      </c>
      <c r="DX351" s="1" t="str">
        <f t="shared" si="1583"/>
        <v/>
      </c>
      <c r="DY351" s="1" t="str">
        <f t="shared" si="1584"/>
        <v/>
      </c>
      <c r="EA351" s="1">
        <f t="shared" si="1585"/>
        <v>1</v>
      </c>
      <c r="EB351" s="1">
        <f t="shared" si="1586"/>
        <v>1</v>
      </c>
      <c r="EC351" s="1">
        <f t="shared" si="1587"/>
        <v>1</v>
      </c>
      <c r="ED351" s="1">
        <f t="shared" si="1588"/>
        <v>1</v>
      </c>
      <c r="EF351" s="1">
        <f t="shared" si="1589"/>
        <v>1</v>
      </c>
      <c r="EG351" s="1">
        <f t="shared" si="1590"/>
        <v>1</v>
      </c>
      <c r="EH351" s="1">
        <f t="shared" si="1591"/>
        <v>1</v>
      </c>
      <c r="EI351" s="1">
        <f t="shared" si="1592"/>
        <v>1</v>
      </c>
      <c r="EK351" s="1">
        <f t="shared" si="1593"/>
        <v>1</v>
      </c>
      <c r="EL351" s="1">
        <f t="shared" si="1594"/>
        <v>1</v>
      </c>
      <c r="EM351" s="1">
        <f t="shared" si="1595"/>
        <v>1</v>
      </c>
      <c r="EO351" s="1">
        <f t="shared" si="1596"/>
        <v>1</v>
      </c>
      <c r="EP351" s="1">
        <f t="shared" si="1597"/>
        <v>1</v>
      </c>
      <c r="EQ351" s="1">
        <f t="shared" si="1598"/>
        <v>1</v>
      </c>
      <c r="ES351" s="1">
        <f t="shared" si="1599"/>
        <v>1</v>
      </c>
      <c r="ET351" s="1">
        <f t="shared" si="1600"/>
        <v>1</v>
      </c>
      <c r="EU351" s="1">
        <f t="shared" si="1601"/>
        <v>1</v>
      </c>
      <c r="EV351" s="1">
        <f t="shared" si="1602"/>
        <v>1</v>
      </c>
      <c r="EW351" s="1">
        <f t="shared" si="1603"/>
        <v>0</v>
      </c>
      <c r="EY351" s="1">
        <f t="shared" si="1604"/>
        <v>1</v>
      </c>
      <c r="EZ351" s="1">
        <f t="shared" si="1605"/>
        <v>1</v>
      </c>
      <c r="FA351" s="1">
        <f t="shared" si="1606"/>
        <v>1</v>
      </c>
      <c r="FC351" s="1">
        <f t="shared" si="1607"/>
        <v>0</v>
      </c>
      <c r="FD351" s="1" t="str">
        <f t="shared" si="1608"/>
        <v/>
      </c>
      <c r="FE351" s="1"/>
      <c r="FF351" s="1">
        <f t="shared" si="1609"/>
        <v>0</v>
      </c>
      <c r="FG351" s="1">
        <f t="shared" si="1610"/>
        <v>1</v>
      </c>
      <c r="FH351" s="1">
        <f t="shared" si="1611"/>
        <v>0</v>
      </c>
      <c r="FI351" s="1" t="str">
        <f t="shared" si="1612"/>
        <v/>
      </c>
      <c r="FJ351" s="1" t="str">
        <f t="shared" si="1613"/>
        <v/>
      </c>
      <c r="FK351" s="1" t="str">
        <f t="shared" si="1614"/>
        <v/>
      </c>
      <c r="FL351" s="1" t="str">
        <f t="shared" si="1615"/>
        <v/>
      </c>
      <c r="FN351" s="1">
        <f t="shared" si="1616"/>
        <v>1</v>
      </c>
      <c r="FO351" s="1">
        <f t="shared" si="1617"/>
        <v>0</v>
      </c>
      <c r="FP351" s="1" t="str">
        <f t="shared" si="1618"/>
        <v/>
      </c>
      <c r="FV351" s="1">
        <f t="shared" si="1619"/>
        <v>0</v>
      </c>
      <c r="FW351" s="1">
        <f t="shared" si="1620"/>
        <v>1</v>
      </c>
      <c r="FX351" s="1">
        <f t="shared" si="1621"/>
        <v>1</v>
      </c>
      <c r="GA351" s="1">
        <f t="shared" si="1622"/>
        <v>0</v>
      </c>
      <c r="GB351" s="1">
        <f t="shared" si="1623"/>
        <v>0</v>
      </c>
      <c r="GC351" s="1">
        <f t="shared" si="1624"/>
        <v>0</v>
      </c>
      <c r="GD351" s="1">
        <f t="shared" si="1625"/>
        <v>0</v>
      </c>
      <c r="GE351" s="1">
        <f t="shared" si="1626"/>
        <v>0</v>
      </c>
      <c r="GF351" s="1">
        <f t="shared" si="1627"/>
        <v>1</v>
      </c>
      <c r="GG351" s="1">
        <f t="shared" si="1628"/>
        <v>0</v>
      </c>
      <c r="GI351" s="1">
        <f t="shared" si="1629"/>
        <v>0</v>
      </c>
      <c r="GK351" s="1">
        <f t="shared" si="1630"/>
        <v>1</v>
      </c>
      <c r="GL351" s="1">
        <f t="shared" si="1631"/>
        <v>1</v>
      </c>
      <c r="GM351" s="1">
        <f t="shared" si="1632"/>
        <v>1</v>
      </c>
      <c r="GN351" s="1">
        <f t="shared" si="1633"/>
        <v>1</v>
      </c>
      <c r="GO351" s="1">
        <f t="shared" si="1634"/>
        <v>1</v>
      </c>
      <c r="GP351" s="1">
        <f t="shared" si="1635"/>
        <v>0</v>
      </c>
      <c r="GQ351" s="1">
        <f t="shared" si="1636"/>
        <v>1</v>
      </c>
      <c r="GS351" s="1">
        <f t="shared" si="1637"/>
        <v>0</v>
      </c>
      <c r="GT351" s="1" t="str">
        <f t="shared" si="1638"/>
        <v/>
      </c>
      <c r="GU351" s="1">
        <f t="shared" si="1639"/>
        <v>0</v>
      </c>
      <c r="GV351" s="1">
        <f t="shared" si="1640"/>
        <v>0</v>
      </c>
      <c r="GW351" s="1">
        <f t="shared" si="1641"/>
        <v>0</v>
      </c>
      <c r="GX351" s="1">
        <f t="shared" si="1642"/>
        <v>0</v>
      </c>
      <c r="GY351" s="1">
        <f t="shared" si="1643"/>
        <v>0</v>
      </c>
      <c r="GZ351" s="1"/>
      <c r="HA351" s="1">
        <f t="shared" si="1644"/>
        <v>1</v>
      </c>
      <c r="HB351" s="1">
        <f t="shared" si="1645"/>
        <v>1</v>
      </c>
      <c r="HC351" s="1">
        <f t="shared" si="1646"/>
        <v>1</v>
      </c>
      <c r="HD351" s="1">
        <f t="shared" si="1647"/>
        <v>1</v>
      </c>
      <c r="HE351" s="1">
        <f t="shared" si="1648"/>
        <v>0</v>
      </c>
      <c r="HF351" s="1">
        <f t="shared" si="1649"/>
        <v>0</v>
      </c>
      <c r="HH351" s="1">
        <f t="shared" si="1650"/>
        <v>1</v>
      </c>
      <c r="HI351" s="1">
        <f t="shared" si="1651"/>
        <v>1</v>
      </c>
      <c r="HJ351" s="1">
        <f t="shared" si="1652"/>
        <v>1</v>
      </c>
      <c r="HK351" s="1">
        <f t="shared" si="1653"/>
        <v>1</v>
      </c>
      <c r="HL351" s="1">
        <f t="shared" si="1654"/>
        <v>0</v>
      </c>
      <c r="HM351" s="1">
        <f t="shared" si="1655"/>
        <v>0</v>
      </c>
      <c r="HO351" s="1">
        <f t="shared" si="1656"/>
        <v>1</v>
      </c>
      <c r="HP351" s="1" t="str">
        <f t="shared" si="1657"/>
        <v/>
      </c>
      <c r="HQ351" s="1">
        <f t="shared" si="1658"/>
        <v>1</v>
      </c>
      <c r="HR351" t="str">
        <f t="shared" si="1659"/>
        <v/>
      </c>
      <c r="HS351" s="1">
        <f t="shared" si="1660"/>
        <v>1</v>
      </c>
      <c r="HT351" t="str">
        <f t="shared" si="1661"/>
        <v/>
      </c>
      <c r="HU351">
        <f t="shared" si="1662"/>
        <v>1</v>
      </c>
      <c r="HV351" s="1" t="str">
        <f t="shared" si="1663"/>
        <v/>
      </c>
      <c r="HW351" s="1" t="str">
        <f t="shared" si="1664"/>
        <v/>
      </c>
      <c r="HX351" s="1" t="str">
        <f t="shared" si="1665"/>
        <v/>
      </c>
      <c r="HZ351" s="1">
        <f t="shared" si="1666"/>
        <v>0</v>
      </c>
      <c r="IA351" s="1" t="str">
        <f t="shared" si="1667"/>
        <v/>
      </c>
      <c r="IB351" s="1">
        <f t="shared" si="1668"/>
        <v>0</v>
      </c>
      <c r="IC351" s="1" t="str">
        <f t="shared" si="1669"/>
        <v/>
      </c>
      <c r="ID351" s="1">
        <f t="shared" si="1670"/>
        <v>0</v>
      </c>
      <c r="IE351" s="1" t="str">
        <f t="shared" si="1671"/>
        <v/>
      </c>
      <c r="IF351" s="1">
        <f t="shared" si="1672"/>
        <v>0</v>
      </c>
      <c r="IG351" s="1" t="str">
        <f t="shared" si="1673"/>
        <v/>
      </c>
      <c r="IH351" s="1" t="str">
        <f t="shared" si="1674"/>
        <v/>
      </c>
      <c r="II351" s="1" t="str">
        <f t="shared" si="1675"/>
        <v/>
      </c>
    </row>
    <row r="352" spans="1:243" x14ac:dyDescent="0.2">
      <c r="A352" s="14">
        <f t="shared" si="1483"/>
        <v>352</v>
      </c>
      <c r="C352" s="2">
        <v>42620</v>
      </c>
      <c r="G352" s="3">
        <v>109.077</v>
      </c>
      <c r="H352" s="3">
        <v>121.187</v>
      </c>
      <c r="I352" s="3">
        <v>131.11500000000001</v>
      </c>
      <c r="J352" s="4">
        <v>170.23</v>
      </c>
      <c r="P352" s="128">
        <f t="shared" si="1518"/>
        <v>3495.75</v>
      </c>
      <c r="Q352" s="5">
        <f t="shared" si="1519"/>
        <v>3890.7499999999995</v>
      </c>
      <c r="R352" s="6">
        <f t="shared" si="1520"/>
        <v>4203.5000000000009</v>
      </c>
      <c r="S352" s="7">
        <f t="shared" si="1521"/>
        <v>5462.9999999999991</v>
      </c>
      <c r="Y352" s="4">
        <f t="shared" si="1522"/>
        <v>0.25</v>
      </c>
      <c r="Z352" s="1">
        <f t="shared" si="1523"/>
        <v>0.25000000000045475</v>
      </c>
      <c r="AA352" s="1">
        <f t="shared" si="1524"/>
        <v>0</v>
      </c>
      <c r="AB352" s="1">
        <f t="shared" si="1525"/>
        <v>1.999999999998181</v>
      </c>
      <c r="AC352" s="1"/>
      <c r="AD352" s="1"/>
      <c r="AE352" s="126"/>
      <c r="AF352" s="126"/>
      <c r="AG352" s="126"/>
      <c r="AH352" s="4">
        <f t="shared" si="1494"/>
        <v>0.33333333333303017</v>
      </c>
      <c r="AI352" s="4">
        <f t="shared" si="1495"/>
        <v>0.3499999999997272</v>
      </c>
      <c r="AJ352" s="4">
        <f t="shared" si="1496"/>
        <v>0.25000000000045475</v>
      </c>
      <c r="AK352" s="4">
        <f t="shared" si="1497"/>
        <v>0.25000000000045475</v>
      </c>
      <c r="AL352" s="4">
        <f t="shared" si="1498"/>
        <v>0.25000000000045475</v>
      </c>
      <c r="AM352" s="4">
        <f t="shared" si="1499"/>
        <v>0.66666666666606034</v>
      </c>
      <c r="AN352" s="4">
        <f t="shared" si="1500"/>
        <v>0.7999999999992724</v>
      </c>
      <c r="AO352" s="4">
        <f t="shared" si="1501"/>
        <v>1</v>
      </c>
      <c r="AP352" s="4">
        <f t="shared" si="1502"/>
        <v>0.33333333333242399</v>
      </c>
      <c r="AQ352" s="4">
        <f t="shared" si="1503"/>
        <v>0.29166666666537822</v>
      </c>
      <c r="AR352" s="4">
        <f t="shared" si="1504"/>
        <v>0.5</v>
      </c>
      <c r="AS352" s="4">
        <f t="shared" si="1505"/>
        <v>0.69444444444449505</v>
      </c>
      <c r="AT352" s="4">
        <f t="shared" si="1506"/>
        <v>0.76666666666642413</v>
      </c>
      <c r="AU352" s="1"/>
      <c r="BA352" s="11">
        <f t="shared" si="1526"/>
        <v>-0.25</v>
      </c>
      <c r="BB352" s="11">
        <f t="shared" si="1527"/>
        <v>-0.25000000000045475</v>
      </c>
      <c r="BC352" s="12">
        <f t="shared" si="1528"/>
        <v>0</v>
      </c>
      <c r="BD352" s="13">
        <f t="shared" si="1529"/>
        <v>1.999999999998181</v>
      </c>
      <c r="BJ352" s="11">
        <f t="shared" si="1530"/>
        <v>-0.33333333333303017</v>
      </c>
      <c r="BK352" s="11">
        <f t="shared" si="1531"/>
        <v>-0.3499999999997272</v>
      </c>
      <c r="BL352" s="11">
        <f t="shared" si="1532"/>
        <v>-0.25000000000045475</v>
      </c>
      <c r="BM352" s="11">
        <f t="shared" si="1533"/>
        <v>-0.25000000000045475</v>
      </c>
      <c r="BN352" s="11">
        <f t="shared" si="1534"/>
        <v>-0.25000000000045475</v>
      </c>
      <c r="BO352" s="11">
        <f t="shared" si="1535"/>
        <v>-0.66666666666606034</v>
      </c>
      <c r="BP352" s="11">
        <f t="shared" si="1536"/>
        <v>-0.7999999999992724</v>
      </c>
      <c r="BQ352" s="1">
        <v>1</v>
      </c>
      <c r="BR352" s="11">
        <f t="shared" si="1537"/>
        <v>0.33333333333242399</v>
      </c>
      <c r="BS352" s="11">
        <f t="shared" si="1538"/>
        <v>-0.29166666666537822</v>
      </c>
      <c r="BT352" s="11">
        <f t="shared" si="1539"/>
        <v>-0.5</v>
      </c>
      <c r="BU352" s="11">
        <f t="shared" si="1540"/>
        <v>-0.69444444444449505</v>
      </c>
      <c r="BV352" s="11">
        <f t="shared" si="1541"/>
        <v>-0.76666666666642413</v>
      </c>
      <c r="BY352" s="126"/>
      <c r="BZ352" s="126"/>
      <c r="CB352" s="1">
        <f t="shared" si="1542"/>
        <v>1</v>
      </c>
      <c r="CC352" s="1">
        <f t="shared" si="1543"/>
        <v>1</v>
      </c>
      <c r="CD352" s="1">
        <f t="shared" si="1544"/>
        <v>1</v>
      </c>
      <c r="CE352" s="126">
        <f t="shared" si="1511"/>
        <v>0</v>
      </c>
      <c r="CF352" s="1">
        <f t="shared" si="1545"/>
        <v>0</v>
      </c>
      <c r="CG352" s="1" t="str">
        <f t="shared" si="1546"/>
        <v/>
      </c>
      <c r="CH352" s="1">
        <f t="shared" si="1512"/>
        <v>1</v>
      </c>
      <c r="CI352" s="1">
        <f t="shared" si="1547"/>
        <v>1</v>
      </c>
      <c r="CJ352" s="1">
        <f t="shared" si="1548"/>
        <v>1</v>
      </c>
      <c r="CK352" s="1" t="str">
        <f t="shared" si="1549"/>
        <v/>
      </c>
      <c r="CL352" s="1">
        <f t="shared" si="1550"/>
        <v>1</v>
      </c>
      <c r="CM352" s="1">
        <f t="shared" si="1551"/>
        <v>1</v>
      </c>
      <c r="CN352" s="1">
        <f t="shared" si="1552"/>
        <v>1</v>
      </c>
      <c r="CO352" s="1" t="str">
        <f t="shared" si="1553"/>
        <v/>
      </c>
      <c r="CP352" s="1">
        <f t="shared" si="1554"/>
        <v>1</v>
      </c>
      <c r="CQ352" s="1" t="str">
        <f t="shared" si="1555"/>
        <v/>
      </c>
      <c r="CS352" s="1">
        <f t="shared" si="1556"/>
        <v>1</v>
      </c>
      <c r="CT352" s="1">
        <f t="shared" si="1557"/>
        <v>1</v>
      </c>
      <c r="CU352" s="1">
        <f t="shared" si="1558"/>
        <v>1</v>
      </c>
      <c r="CV352" s="126">
        <f t="shared" si="1513"/>
        <v>0</v>
      </c>
      <c r="CW352" s="1">
        <f t="shared" si="1559"/>
        <v>1</v>
      </c>
      <c r="CX352" s="1" t="str">
        <f t="shared" si="1560"/>
        <v/>
      </c>
      <c r="CY352" s="1" t="str">
        <f t="shared" si="1561"/>
        <v/>
      </c>
      <c r="CZ352" s="1" t="str">
        <f t="shared" si="1562"/>
        <v/>
      </c>
      <c r="DA352" s="1" t="str">
        <f t="shared" si="1563"/>
        <v/>
      </c>
      <c r="DB352" s="1">
        <f t="shared" si="1564"/>
        <v>0</v>
      </c>
      <c r="DC352" s="1">
        <f t="shared" si="1565"/>
        <v>1</v>
      </c>
      <c r="DD352" s="1" t="str">
        <f t="shared" si="1566"/>
        <v/>
      </c>
      <c r="DE352" s="1" t="str">
        <f t="shared" si="1567"/>
        <v/>
      </c>
      <c r="DF352" s="1"/>
      <c r="DG352" s="126">
        <f t="shared" si="1514"/>
        <v>1</v>
      </c>
      <c r="DH352" s="1">
        <f t="shared" si="1568"/>
        <v>1</v>
      </c>
      <c r="DI352" s="1">
        <f t="shared" si="1569"/>
        <v>1</v>
      </c>
      <c r="DJ352" s="1">
        <f t="shared" si="1570"/>
        <v>0</v>
      </c>
      <c r="DK352" s="1">
        <f t="shared" si="1571"/>
        <v>0</v>
      </c>
      <c r="DL352" s="1"/>
      <c r="DM352" s="1">
        <f t="shared" si="1572"/>
        <v>1</v>
      </c>
      <c r="DN352" s="1" t="str">
        <f t="shared" si="1573"/>
        <v/>
      </c>
      <c r="DO352" s="1" t="str">
        <f t="shared" si="1574"/>
        <v/>
      </c>
      <c r="DP352" s="1" t="str">
        <f t="shared" si="1575"/>
        <v/>
      </c>
      <c r="DQ352" s="1" t="str">
        <f t="shared" si="1576"/>
        <v/>
      </c>
      <c r="DR352" s="1" t="str">
        <f t="shared" si="1577"/>
        <v/>
      </c>
      <c r="DS352" s="1" t="str">
        <f t="shared" si="1578"/>
        <v/>
      </c>
      <c r="DT352" s="1" t="str">
        <f t="shared" si="1579"/>
        <v/>
      </c>
      <c r="DU352" s="1" t="str">
        <f t="shared" si="1580"/>
        <v/>
      </c>
      <c r="DV352" s="1">
        <f t="shared" si="1581"/>
        <v>0</v>
      </c>
      <c r="DW352" s="1">
        <f t="shared" si="1582"/>
        <v>0</v>
      </c>
      <c r="DX352" s="1" t="str">
        <f t="shared" si="1583"/>
        <v/>
      </c>
      <c r="DY352" s="1" t="str">
        <f t="shared" si="1584"/>
        <v/>
      </c>
      <c r="EA352" s="1">
        <f t="shared" si="1585"/>
        <v>1</v>
      </c>
      <c r="EB352" s="1">
        <f t="shared" si="1586"/>
        <v>1</v>
      </c>
      <c r="EC352" s="1">
        <f t="shared" si="1587"/>
        <v>1</v>
      </c>
      <c r="ED352" s="1">
        <f t="shared" si="1588"/>
        <v>0</v>
      </c>
      <c r="EF352" s="1">
        <f t="shared" si="1589"/>
        <v>1</v>
      </c>
      <c r="EG352" s="1">
        <f t="shared" si="1590"/>
        <v>1</v>
      </c>
      <c r="EH352" s="1">
        <f t="shared" si="1591"/>
        <v>1</v>
      </c>
      <c r="EI352" s="1">
        <f t="shared" si="1592"/>
        <v>0</v>
      </c>
      <c r="EK352" s="1">
        <f t="shared" si="1593"/>
        <v>1</v>
      </c>
      <c r="EL352" s="1">
        <f t="shared" si="1594"/>
        <v>1</v>
      </c>
      <c r="EM352" s="1">
        <f t="shared" si="1595"/>
        <v>0</v>
      </c>
      <c r="EO352" s="1">
        <f t="shared" si="1596"/>
        <v>1</v>
      </c>
      <c r="EP352" s="1">
        <f t="shared" si="1597"/>
        <v>1</v>
      </c>
      <c r="EQ352" s="1">
        <f t="shared" si="1598"/>
        <v>0</v>
      </c>
      <c r="ES352" s="1">
        <f t="shared" si="1599"/>
        <v>1</v>
      </c>
      <c r="ET352" s="1">
        <f t="shared" si="1600"/>
        <v>1</v>
      </c>
      <c r="EU352" s="1">
        <f t="shared" si="1601"/>
        <v>1</v>
      </c>
      <c r="EV352" s="1">
        <f t="shared" si="1602"/>
        <v>1</v>
      </c>
      <c r="EW352" s="1">
        <f t="shared" si="1603"/>
        <v>0</v>
      </c>
      <c r="EY352" s="1">
        <f t="shared" si="1604"/>
        <v>0</v>
      </c>
      <c r="EZ352" s="1">
        <f t="shared" si="1605"/>
        <v>0</v>
      </c>
      <c r="FA352" s="1">
        <f t="shared" si="1606"/>
        <v>1</v>
      </c>
      <c r="FC352" s="1">
        <f t="shared" si="1607"/>
        <v>1</v>
      </c>
      <c r="FD352" s="1">
        <f t="shared" si="1608"/>
        <v>1</v>
      </c>
      <c r="FE352" s="1"/>
      <c r="FF352" s="1">
        <f t="shared" si="1609"/>
        <v>1</v>
      </c>
      <c r="FG352" s="1">
        <f t="shared" si="1610"/>
        <v>1</v>
      </c>
      <c r="FH352" s="1">
        <f t="shared" si="1611"/>
        <v>1</v>
      </c>
      <c r="FI352" s="1">
        <f t="shared" si="1612"/>
        <v>0</v>
      </c>
      <c r="FJ352" s="1">
        <f t="shared" si="1613"/>
        <v>0</v>
      </c>
      <c r="FK352" s="1">
        <f t="shared" si="1614"/>
        <v>1</v>
      </c>
      <c r="FL352" s="1">
        <f t="shared" si="1615"/>
        <v>1</v>
      </c>
      <c r="FN352" s="1" t="str">
        <f t="shared" si="1616"/>
        <v/>
      </c>
      <c r="FO352" s="1" t="str">
        <f t="shared" si="1617"/>
        <v/>
      </c>
      <c r="FP352" s="1" t="str">
        <f t="shared" si="1618"/>
        <v/>
      </c>
      <c r="FV352" s="1">
        <f t="shared" si="1619"/>
        <v>0</v>
      </c>
      <c r="FW352" s="1">
        <f t="shared" si="1620"/>
        <v>0</v>
      </c>
      <c r="FX352" s="1">
        <f t="shared" si="1621"/>
        <v>0</v>
      </c>
      <c r="GA352" s="1">
        <f t="shared" si="1622"/>
        <v>0</v>
      </c>
      <c r="GB352" s="1">
        <f t="shared" si="1623"/>
        <v>0</v>
      </c>
      <c r="GC352" s="1">
        <f t="shared" si="1624"/>
        <v>0</v>
      </c>
      <c r="GD352" s="1">
        <f t="shared" si="1625"/>
        <v>1</v>
      </c>
      <c r="GE352" s="1">
        <f t="shared" si="1626"/>
        <v>0</v>
      </c>
      <c r="GF352" s="1">
        <f t="shared" si="1627"/>
        <v>0</v>
      </c>
      <c r="GG352" s="1">
        <f t="shared" si="1628"/>
        <v>0</v>
      </c>
      <c r="GI352" s="1">
        <f t="shared" si="1629"/>
        <v>0</v>
      </c>
      <c r="GK352" s="1">
        <f t="shared" si="1630"/>
        <v>1</v>
      </c>
      <c r="GL352" s="1">
        <f t="shared" si="1631"/>
        <v>1</v>
      </c>
      <c r="GM352" s="1">
        <f t="shared" si="1632"/>
        <v>1</v>
      </c>
      <c r="GN352" s="1">
        <f t="shared" si="1633"/>
        <v>0</v>
      </c>
      <c r="GO352" s="1">
        <f t="shared" si="1634"/>
        <v>1</v>
      </c>
      <c r="GP352" s="1">
        <f t="shared" si="1635"/>
        <v>1</v>
      </c>
      <c r="GQ352" s="1">
        <f t="shared" si="1636"/>
        <v>1</v>
      </c>
      <c r="GS352" s="1" t="str">
        <f t="shared" si="1637"/>
        <v/>
      </c>
      <c r="GT352" s="1" t="str">
        <f t="shared" si="1638"/>
        <v/>
      </c>
      <c r="GU352" s="1">
        <f t="shared" si="1639"/>
        <v>0</v>
      </c>
      <c r="GV352" s="1">
        <f t="shared" si="1640"/>
        <v>0</v>
      </c>
      <c r="GW352" s="1">
        <f t="shared" si="1641"/>
        <v>0</v>
      </c>
      <c r="GX352" s="1">
        <f t="shared" si="1642"/>
        <v>0</v>
      </c>
      <c r="GY352" s="1">
        <f t="shared" si="1643"/>
        <v>0</v>
      </c>
      <c r="GZ352" s="1"/>
      <c r="HA352" s="1">
        <f t="shared" si="1644"/>
        <v>0</v>
      </c>
      <c r="HB352" s="1">
        <f t="shared" si="1645"/>
        <v>0</v>
      </c>
      <c r="HC352" s="1">
        <f t="shared" si="1646"/>
        <v>0</v>
      </c>
      <c r="HD352" s="1">
        <f t="shared" si="1647"/>
        <v>0</v>
      </c>
      <c r="HE352" s="1">
        <f t="shared" si="1648"/>
        <v>0</v>
      </c>
      <c r="HF352" s="1">
        <f t="shared" si="1649"/>
        <v>0</v>
      </c>
      <c r="HH352" s="1">
        <f t="shared" si="1650"/>
        <v>0</v>
      </c>
      <c r="HI352" s="1">
        <f t="shared" si="1651"/>
        <v>0</v>
      </c>
      <c r="HJ352" s="1">
        <f t="shared" si="1652"/>
        <v>0</v>
      </c>
      <c r="HK352" s="1">
        <f t="shared" si="1653"/>
        <v>0</v>
      </c>
      <c r="HL352" s="1">
        <f t="shared" si="1654"/>
        <v>0</v>
      </c>
      <c r="HM352" s="1">
        <f t="shared" si="1655"/>
        <v>0</v>
      </c>
      <c r="HO352" s="1">
        <f t="shared" si="1656"/>
        <v>1</v>
      </c>
      <c r="HP352" s="1" t="str">
        <f t="shared" si="1657"/>
        <v/>
      </c>
      <c r="HQ352" s="1" t="str">
        <f t="shared" si="1658"/>
        <v/>
      </c>
      <c r="HR352" t="str">
        <f t="shared" si="1659"/>
        <v/>
      </c>
      <c r="HS352" s="1" t="str">
        <f t="shared" si="1660"/>
        <v/>
      </c>
      <c r="HT352" t="str">
        <f t="shared" si="1661"/>
        <v/>
      </c>
      <c r="HU352" t="str">
        <f t="shared" si="1662"/>
        <v/>
      </c>
      <c r="HV352" s="1" t="str">
        <f t="shared" si="1663"/>
        <v/>
      </c>
      <c r="HW352" s="1" t="str">
        <f t="shared" si="1664"/>
        <v/>
      </c>
      <c r="HX352" s="1" t="str">
        <f t="shared" si="1665"/>
        <v/>
      </c>
      <c r="HZ352" s="1">
        <f t="shared" si="1666"/>
        <v>1</v>
      </c>
      <c r="IA352" s="1" t="str">
        <f t="shared" si="1667"/>
        <v/>
      </c>
      <c r="IB352" s="1" t="str">
        <f t="shared" si="1668"/>
        <v/>
      </c>
      <c r="IC352" s="1" t="str">
        <f t="shared" si="1669"/>
        <v/>
      </c>
      <c r="ID352" s="1" t="str">
        <f t="shared" si="1670"/>
        <v/>
      </c>
      <c r="IE352" s="1" t="str">
        <f t="shared" si="1671"/>
        <v/>
      </c>
      <c r="IF352" s="1" t="str">
        <f t="shared" si="1672"/>
        <v/>
      </c>
      <c r="IG352" s="1" t="str">
        <f t="shared" si="1673"/>
        <v/>
      </c>
      <c r="IH352" s="1" t="str">
        <f t="shared" si="1674"/>
        <v/>
      </c>
      <c r="II352" s="1" t="str">
        <f t="shared" si="1675"/>
        <v/>
      </c>
    </row>
    <row r="353" spans="1:243" x14ac:dyDescent="0.2">
      <c r="A353" s="14">
        <f t="shared" si="1483"/>
        <v>353</v>
      </c>
      <c r="C353" s="2">
        <v>42621</v>
      </c>
      <c r="G353" s="3">
        <v>109.05</v>
      </c>
      <c r="H353" s="3">
        <v>121.072</v>
      </c>
      <c r="I353" s="3">
        <v>130.22999999999999</v>
      </c>
      <c r="J353" s="4">
        <v>168.14</v>
      </c>
      <c r="P353" s="128">
        <f t="shared" si="1518"/>
        <v>3492.9999999999995</v>
      </c>
      <c r="Q353" s="5">
        <f t="shared" si="1519"/>
        <v>3879.2500000000005</v>
      </c>
      <c r="R353" s="6">
        <f t="shared" si="1520"/>
        <v>4182.9999999999991</v>
      </c>
      <c r="S353" s="7">
        <f t="shared" si="1521"/>
        <v>5389.9999999999982</v>
      </c>
      <c r="Y353" s="4">
        <f t="shared" si="1522"/>
        <v>2.7500000000004547</v>
      </c>
      <c r="Z353" s="1">
        <f t="shared" si="1523"/>
        <v>11.499999999999091</v>
      </c>
      <c r="AA353" s="1">
        <f t="shared" si="1524"/>
        <v>20.500000000001819</v>
      </c>
      <c r="AB353" s="1">
        <f t="shared" si="1525"/>
        <v>73.000000000000909</v>
      </c>
      <c r="AC353" s="1"/>
      <c r="AD353" s="1"/>
      <c r="AE353" s="126"/>
      <c r="AF353" s="126"/>
      <c r="AG353" s="126"/>
      <c r="AH353" s="4">
        <f t="shared" si="1494"/>
        <v>2.1666666666651508</v>
      </c>
      <c r="AI353" s="4">
        <f t="shared" si="1495"/>
        <v>1.3999999999985446</v>
      </c>
      <c r="AJ353" s="4">
        <f t="shared" si="1496"/>
        <v>0.80000000000200089</v>
      </c>
      <c r="AK353" s="4">
        <f t="shared" si="1497"/>
        <v>2.1666666666687888</v>
      </c>
      <c r="AL353" s="4">
        <f t="shared" si="1498"/>
        <v>1.249999999998181</v>
      </c>
      <c r="AM353" s="4">
        <f t="shared" si="1499"/>
        <v>3.8333333333318187</v>
      </c>
      <c r="AN353" s="4">
        <f t="shared" si="1500"/>
        <v>8.6999999999985462</v>
      </c>
      <c r="AO353" s="4">
        <f t="shared" si="1501"/>
        <v>1</v>
      </c>
      <c r="AP353" s="4">
        <f t="shared" si="1502"/>
        <v>0.16666666666211905</v>
      </c>
      <c r="AQ353" s="4">
        <f t="shared" si="1503"/>
        <v>0.58333333332863546</v>
      </c>
      <c r="AR353" s="4">
        <f t="shared" si="1504"/>
        <v>2.6999999999998181</v>
      </c>
      <c r="AS353" s="4">
        <f t="shared" si="1505"/>
        <v>4.7222222222233334</v>
      </c>
      <c r="AT353" s="4">
        <f t="shared" si="1506"/>
        <v>4.2333333333325456</v>
      </c>
      <c r="AU353" s="1"/>
      <c r="BA353" s="11">
        <f t="shared" si="1526"/>
        <v>-2.7500000000004547</v>
      </c>
      <c r="BB353" s="11">
        <f t="shared" si="1527"/>
        <v>-11.499999999999091</v>
      </c>
      <c r="BC353" s="12">
        <f t="shared" si="1528"/>
        <v>-20.500000000001819</v>
      </c>
      <c r="BD353" s="13">
        <f t="shared" si="1529"/>
        <v>-73.000000000000909</v>
      </c>
      <c r="BJ353" s="11">
        <f t="shared" si="1530"/>
        <v>2.1666666666651508</v>
      </c>
      <c r="BK353" s="11">
        <f t="shared" si="1531"/>
        <v>1.3999999999985446</v>
      </c>
      <c r="BL353" s="11">
        <f t="shared" si="1532"/>
        <v>0.80000000000200089</v>
      </c>
      <c r="BM353" s="11">
        <f t="shared" si="1533"/>
        <v>2.1666666666687888</v>
      </c>
      <c r="BN353" s="11">
        <f t="shared" si="1534"/>
        <v>-1.249999999998181</v>
      </c>
      <c r="BO353" s="11">
        <f t="shared" si="1535"/>
        <v>3.8333333333318187</v>
      </c>
      <c r="BP353" s="11">
        <f t="shared" si="1536"/>
        <v>8.6999999999985462</v>
      </c>
      <c r="BQ353" s="1">
        <v>1</v>
      </c>
      <c r="BR353" s="11">
        <f t="shared" si="1537"/>
        <v>-0.16666666666211905</v>
      </c>
      <c r="BS353" s="11">
        <f t="shared" si="1538"/>
        <v>0.58333333332863546</v>
      </c>
      <c r="BT353" s="11">
        <f t="shared" si="1539"/>
        <v>2.6999999999998181</v>
      </c>
      <c r="BU353" s="11">
        <f t="shared" si="1540"/>
        <v>4.7222222222233334</v>
      </c>
      <c r="BV353" s="11">
        <f t="shared" si="1541"/>
        <v>4.2333333333325456</v>
      </c>
      <c r="BY353" s="126"/>
      <c r="BZ353" s="126"/>
      <c r="CB353" s="1">
        <f t="shared" si="1542"/>
        <v>0</v>
      </c>
      <c r="CC353" s="1">
        <f t="shared" si="1543"/>
        <v>0</v>
      </c>
      <c r="CD353" s="1">
        <f t="shared" si="1544"/>
        <v>0</v>
      </c>
      <c r="CE353" s="126">
        <f t="shared" si="1511"/>
        <v>0</v>
      </c>
      <c r="CF353" s="1">
        <f t="shared" si="1545"/>
        <v>0</v>
      </c>
      <c r="CG353" s="1" t="str">
        <f t="shared" si="1546"/>
        <v/>
      </c>
      <c r="CH353" s="1">
        <f t="shared" si="1512"/>
        <v>1</v>
      </c>
      <c r="CI353" s="1">
        <f t="shared" si="1547"/>
        <v>1</v>
      </c>
      <c r="CJ353" s="1" t="str">
        <f t="shared" si="1548"/>
        <v/>
      </c>
      <c r="CK353" s="1" t="str">
        <f t="shared" si="1549"/>
        <v/>
      </c>
      <c r="CL353" s="1">
        <f t="shared" si="1550"/>
        <v>1</v>
      </c>
      <c r="CM353" s="1">
        <f t="shared" si="1551"/>
        <v>1</v>
      </c>
      <c r="CN353" s="1">
        <f t="shared" si="1552"/>
        <v>1</v>
      </c>
      <c r="CO353" s="1" t="str">
        <f t="shared" si="1553"/>
        <v/>
      </c>
      <c r="CP353" s="1" t="str">
        <f t="shared" si="1554"/>
        <v/>
      </c>
      <c r="CQ353" s="1">
        <f t="shared" si="1555"/>
        <v>1</v>
      </c>
      <c r="CS353" s="1">
        <f t="shared" si="1556"/>
        <v>0</v>
      </c>
      <c r="CT353" s="1">
        <f t="shared" si="1557"/>
        <v>0</v>
      </c>
      <c r="CU353" s="1">
        <f t="shared" si="1558"/>
        <v>0</v>
      </c>
      <c r="CV353" s="126">
        <f t="shared" si="1513"/>
        <v>0</v>
      </c>
      <c r="CW353" s="1">
        <f t="shared" si="1559"/>
        <v>1</v>
      </c>
      <c r="CX353" s="1" t="str">
        <f t="shared" si="1560"/>
        <v/>
      </c>
      <c r="CY353" s="1" t="str">
        <f t="shared" si="1561"/>
        <v/>
      </c>
      <c r="CZ353" s="1" t="str">
        <f t="shared" si="1562"/>
        <v/>
      </c>
      <c r="DA353" s="1" t="str">
        <f t="shared" si="1563"/>
        <v/>
      </c>
      <c r="DB353" s="1">
        <f t="shared" si="1564"/>
        <v>0</v>
      </c>
      <c r="DC353" s="1">
        <f t="shared" si="1565"/>
        <v>1</v>
      </c>
      <c r="DD353" s="1" t="str">
        <f t="shared" si="1566"/>
        <v/>
      </c>
      <c r="DE353" s="1" t="str">
        <f t="shared" si="1567"/>
        <v/>
      </c>
      <c r="DF353" s="1"/>
      <c r="DG353" s="126">
        <f t="shared" si="1514"/>
        <v>0</v>
      </c>
      <c r="DH353" s="1">
        <f t="shared" si="1568"/>
        <v>0</v>
      </c>
      <c r="DI353" s="1">
        <f t="shared" si="1569"/>
        <v>0</v>
      </c>
      <c r="DJ353" s="1">
        <f t="shared" si="1570"/>
        <v>0</v>
      </c>
      <c r="DK353" s="1">
        <f t="shared" si="1571"/>
        <v>0</v>
      </c>
      <c r="DL353" s="1"/>
      <c r="DM353" s="1">
        <f t="shared" si="1572"/>
        <v>1</v>
      </c>
      <c r="DN353" s="1" t="str">
        <f t="shared" si="1573"/>
        <v/>
      </c>
      <c r="DO353" s="1" t="str">
        <f t="shared" si="1574"/>
        <v/>
      </c>
      <c r="DP353" s="1" t="str">
        <f t="shared" si="1575"/>
        <v/>
      </c>
      <c r="DQ353" s="1" t="str">
        <f t="shared" si="1576"/>
        <v/>
      </c>
      <c r="DR353" s="1" t="str">
        <f t="shared" si="1577"/>
        <v/>
      </c>
      <c r="DS353" s="1" t="str">
        <f t="shared" si="1578"/>
        <v/>
      </c>
      <c r="DT353" s="1" t="str">
        <f t="shared" si="1579"/>
        <v/>
      </c>
      <c r="DU353" s="1" t="str">
        <f t="shared" si="1580"/>
        <v/>
      </c>
      <c r="DV353" s="1">
        <f t="shared" si="1581"/>
        <v>0</v>
      </c>
      <c r="DW353" s="1">
        <f t="shared" si="1582"/>
        <v>0</v>
      </c>
      <c r="DX353" s="1" t="str">
        <f t="shared" si="1583"/>
        <v/>
      </c>
      <c r="DY353" s="1" t="str">
        <f t="shared" si="1584"/>
        <v/>
      </c>
      <c r="EA353" s="1">
        <f t="shared" si="1585"/>
        <v>0</v>
      </c>
      <c r="EB353" s="1">
        <f t="shared" si="1586"/>
        <v>0</v>
      </c>
      <c r="EC353" s="1">
        <f t="shared" si="1587"/>
        <v>0</v>
      </c>
      <c r="ED353" s="1">
        <f t="shared" si="1588"/>
        <v>0</v>
      </c>
      <c r="EF353" s="1">
        <f t="shared" si="1589"/>
        <v>0</v>
      </c>
      <c r="EG353" s="1">
        <f t="shared" si="1590"/>
        <v>0</v>
      </c>
      <c r="EH353" s="1">
        <f t="shared" si="1591"/>
        <v>0</v>
      </c>
      <c r="EI353" s="1">
        <f t="shared" si="1592"/>
        <v>0</v>
      </c>
      <c r="EK353" s="1">
        <f t="shared" si="1593"/>
        <v>1</v>
      </c>
      <c r="EL353" s="1">
        <f t="shared" si="1594"/>
        <v>1</v>
      </c>
      <c r="EM353" s="1">
        <f t="shared" si="1595"/>
        <v>1</v>
      </c>
      <c r="EO353" s="1">
        <f t="shared" si="1596"/>
        <v>1</v>
      </c>
      <c r="EP353" s="1">
        <f t="shared" si="1597"/>
        <v>1</v>
      </c>
      <c r="EQ353" s="1">
        <f t="shared" si="1598"/>
        <v>1</v>
      </c>
      <c r="ES353" s="1">
        <f t="shared" si="1599"/>
        <v>1</v>
      </c>
      <c r="ET353" s="1">
        <f t="shared" si="1600"/>
        <v>1</v>
      </c>
      <c r="EU353" s="1">
        <f t="shared" si="1601"/>
        <v>1</v>
      </c>
      <c r="EV353" s="1">
        <f t="shared" si="1602"/>
        <v>1</v>
      </c>
      <c r="EW353" s="1">
        <f t="shared" si="1603"/>
        <v>0</v>
      </c>
      <c r="EY353" s="1">
        <f t="shared" si="1604"/>
        <v>1</v>
      </c>
      <c r="EZ353" s="1">
        <f t="shared" si="1605"/>
        <v>1</v>
      </c>
      <c r="FA353" s="1">
        <f t="shared" si="1606"/>
        <v>1</v>
      </c>
      <c r="FC353" s="1">
        <f t="shared" si="1607"/>
        <v>1</v>
      </c>
      <c r="FD353" s="1">
        <f t="shared" si="1608"/>
        <v>1</v>
      </c>
      <c r="FE353" s="1"/>
      <c r="FF353" s="1">
        <f t="shared" si="1609"/>
        <v>1</v>
      </c>
      <c r="FG353" s="1">
        <f t="shared" si="1610"/>
        <v>1</v>
      </c>
      <c r="FH353" s="1">
        <f t="shared" si="1611"/>
        <v>1</v>
      </c>
      <c r="FI353" s="1">
        <f t="shared" si="1612"/>
        <v>0</v>
      </c>
      <c r="FJ353" s="1">
        <f t="shared" si="1613"/>
        <v>0</v>
      </c>
      <c r="FK353" s="1">
        <f t="shared" si="1614"/>
        <v>0</v>
      </c>
      <c r="FL353" s="1">
        <f t="shared" si="1615"/>
        <v>0</v>
      </c>
      <c r="FN353" s="1">
        <f t="shared" si="1616"/>
        <v>1</v>
      </c>
      <c r="FO353" s="1">
        <f t="shared" si="1617"/>
        <v>1</v>
      </c>
      <c r="FP353" s="1" t="str">
        <f t="shared" si="1618"/>
        <v/>
      </c>
      <c r="FV353" s="1">
        <f t="shared" si="1619"/>
        <v>0</v>
      </c>
      <c r="FW353" s="1">
        <f t="shared" si="1620"/>
        <v>0</v>
      </c>
      <c r="FX353" s="1">
        <f t="shared" si="1621"/>
        <v>0</v>
      </c>
      <c r="GA353" s="1">
        <f t="shared" si="1622"/>
        <v>1</v>
      </c>
      <c r="GB353" s="1">
        <f t="shared" si="1623"/>
        <v>1</v>
      </c>
      <c r="GC353" s="1">
        <f t="shared" si="1624"/>
        <v>1</v>
      </c>
      <c r="GD353" s="1">
        <f t="shared" si="1625"/>
        <v>1</v>
      </c>
      <c r="GE353" s="1">
        <f t="shared" si="1626"/>
        <v>0</v>
      </c>
      <c r="GF353" s="1">
        <f t="shared" si="1627"/>
        <v>0</v>
      </c>
      <c r="GG353" s="1">
        <f t="shared" si="1628"/>
        <v>0</v>
      </c>
      <c r="GI353" s="1">
        <f t="shared" si="1629"/>
        <v>0</v>
      </c>
      <c r="GK353" s="1">
        <f t="shared" si="1630"/>
        <v>0</v>
      </c>
      <c r="GL353" s="1">
        <f t="shared" si="1631"/>
        <v>0</v>
      </c>
      <c r="GM353" s="1">
        <f t="shared" si="1632"/>
        <v>0</v>
      </c>
      <c r="GN353" s="1">
        <f t="shared" si="1633"/>
        <v>0</v>
      </c>
      <c r="GO353" s="1">
        <f t="shared" si="1634"/>
        <v>1</v>
      </c>
      <c r="GP353" s="1">
        <f t="shared" si="1635"/>
        <v>1</v>
      </c>
      <c r="GQ353" s="1">
        <f t="shared" si="1636"/>
        <v>1</v>
      </c>
      <c r="GS353" s="1">
        <f t="shared" si="1637"/>
        <v>1</v>
      </c>
      <c r="GT353" s="1">
        <f t="shared" si="1638"/>
        <v>1</v>
      </c>
      <c r="GU353" s="1">
        <f t="shared" si="1639"/>
        <v>1</v>
      </c>
      <c r="GV353" s="1">
        <f t="shared" si="1640"/>
        <v>1</v>
      </c>
      <c r="GW353" s="1">
        <f t="shared" si="1641"/>
        <v>1</v>
      </c>
      <c r="GX353" s="1">
        <f t="shared" si="1642"/>
        <v>0</v>
      </c>
      <c r="GY353" s="1">
        <f t="shared" si="1643"/>
        <v>0</v>
      </c>
      <c r="GZ353" s="1"/>
      <c r="HA353" s="1">
        <f t="shared" si="1644"/>
        <v>1</v>
      </c>
      <c r="HB353" s="1">
        <f t="shared" si="1645"/>
        <v>0</v>
      </c>
      <c r="HC353" s="1">
        <f t="shared" si="1646"/>
        <v>0</v>
      </c>
      <c r="HD353" s="1">
        <f t="shared" si="1647"/>
        <v>0</v>
      </c>
      <c r="HE353" s="1">
        <f t="shared" si="1648"/>
        <v>0</v>
      </c>
      <c r="HF353" s="1">
        <f t="shared" si="1649"/>
        <v>0</v>
      </c>
      <c r="HH353" s="1">
        <f t="shared" si="1650"/>
        <v>0</v>
      </c>
      <c r="HI353" s="1">
        <f t="shared" si="1651"/>
        <v>0</v>
      </c>
      <c r="HJ353" s="1">
        <f t="shared" si="1652"/>
        <v>0</v>
      </c>
      <c r="HK353" s="1">
        <f t="shared" si="1653"/>
        <v>0</v>
      </c>
      <c r="HL353" s="1">
        <f t="shared" si="1654"/>
        <v>0</v>
      </c>
      <c r="HM353" s="1">
        <f t="shared" si="1655"/>
        <v>0</v>
      </c>
      <c r="HO353" s="1" t="str">
        <f t="shared" si="1656"/>
        <v/>
      </c>
      <c r="HP353" s="1">
        <f t="shared" si="1657"/>
        <v>1</v>
      </c>
      <c r="HQ353" s="1" t="str">
        <f t="shared" si="1658"/>
        <v/>
      </c>
      <c r="HR353">
        <f t="shared" si="1659"/>
        <v>1</v>
      </c>
      <c r="HS353" s="1" t="str">
        <f t="shared" si="1660"/>
        <v/>
      </c>
      <c r="HT353">
        <f t="shared" si="1661"/>
        <v>1</v>
      </c>
      <c r="HU353" t="str">
        <f t="shared" si="1662"/>
        <v/>
      </c>
      <c r="HV353" s="1">
        <f t="shared" si="1663"/>
        <v>1</v>
      </c>
      <c r="HW353" s="1" t="str">
        <f t="shared" si="1664"/>
        <v/>
      </c>
      <c r="HX353" s="1">
        <f t="shared" si="1665"/>
        <v>1</v>
      </c>
      <c r="HZ353" s="1" t="str">
        <f t="shared" si="1666"/>
        <v/>
      </c>
      <c r="IA353" s="1">
        <f t="shared" si="1667"/>
        <v>1</v>
      </c>
      <c r="IB353" s="1" t="str">
        <f t="shared" si="1668"/>
        <v/>
      </c>
      <c r="IC353" s="1">
        <f t="shared" si="1669"/>
        <v>1</v>
      </c>
      <c r="ID353" s="1" t="str">
        <f t="shared" si="1670"/>
        <v/>
      </c>
      <c r="IE353" s="1">
        <f t="shared" si="1671"/>
        <v>1</v>
      </c>
      <c r="IF353" s="1" t="str">
        <f t="shared" si="1672"/>
        <v/>
      </c>
      <c r="IG353" s="1">
        <f t="shared" si="1673"/>
        <v>1</v>
      </c>
      <c r="IH353" s="1" t="str">
        <f t="shared" si="1674"/>
        <v/>
      </c>
      <c r="II353" s="1">
        <f t="shared" si="1675"/>
        <v>1</v>
      </c>
    </row>
    <row r="354" spans="1:243" x14ac:dyDescent="0.2">
      <c r="A354" s="14">
        <f t="shared" si="1483"/>
        <v>354</v>
      </c>
      <c r="C354" s="2">
        <v>42622</v>
      </c>
      <c r="G354" s="3">
        <v>109.03700000000001</v>
      </c>
      <c r="H354" s="3">
        <v>121.017</v>
      </c>
      <c r="I354" s="3">
        <v>130.11500000000001</v>
      </c>
      <c r="J354" s="4">
        <v>166.27</v>
      </c>
      <c r="P354" s="128">
        <f t="shared" si="1518"/>
        <v>3491.7500000000005</v>
      </c>
      <c r="Q354" s="5">
        <f t="shared" si="1519"/>
        <v>3873.7499999999995</v>
      </c>
      <c r="R354" s="6">
        <f t="shared" si="1520"/>
        <v>4171.5000000000009</v>
      </c>
      <c r="S354" s="7">
        <f t="shared" si="1521"/>
        <v>5339.0000000000009</v>
      </c>
      <c r="Y354" s="4">
        <f t="shared" si="1522"/>
        <v>1.2499999999990905</v>
      </c>
      <c r="Z354" s="1">
        <f t="shared" si="1523"/>
        <v>5.5000000000009095</v>
      </c>
      <c r="AA354" s="1">
        <f t="shared" si="1524"/>
        <v>11.499999999998181</v>
      </c>
      <c r="AB354" s="1">
        <f t="shared" si="1525"/>
        <v>50.999999999997272</v>
      </c>
      <c r="AC354" s="1"/>
      <c r="AD354" s="1"/>
      <c r="AE354" s="126"/>
      <c r="AF354" s="126"/>
      <c r="AG354" s="126"/>
      <c r="AH354" s="4">
        <f t="shared" si="1494"/>
        <v>1.1666666666690921</v>
      </c>
      <c r="AI354" s="4">
        <f t="shared" si="1495"/>
        <v>0.8000000000023646</v>
      </c>
      <c r="AJ354" s="4">
        <f t="shared" si="1496"/>
        <v>1.3999999999979984</v>
      </c>
      <c r="AK354" s="4">
        <f t="shared" si="1497"/>
        <v>2.1666666666645442</v>
      </c>
      <c r="AL354" s="4">
        <f t="shared" si="1498"/>
        <v>0.24999999999818101</v>
      </c>
      <c r="AM354" s="4">
        <f t="shared" si="1499"/>
        <v>5.5000000000009095</v>
      </c>
      <c r="AN354" s="4">
        <f t="shared" si="1500"/>
        <v>8.9000000000007269</v>
      </c>
      <c r="AO354" s="4">
        <f t="shared" si="1501"/>
        <v>1</v>
      </c>
      <c r="AP354" s="4">
        <f t="shared" si="1502"/>
        <v>0.83333333332726989</v>
      </c>
      <c r="AQ354" s="4">
        <f t="shared" si="1503"/>
        <v>2.2500000000040932</v>
      </c>
      <c r="AR354" s="4">
        <f t="shared" si="1504"/>
        <v>2.1000000000010912</v>
      </c>
      <c r="AS354" s="4">
        <f t="shared" si="1505"/>
        <v>5.8333333333318169</v>
      </c>
      <c r="AT354" s="4">
        <f t="shared" si="1506"/>
        <v>4.3000000000014555</v>
      </c>
      <c r="AU354" s="1"/>
      <c r="BA354" s="11">
        <f t="shared" si="1526"/>
        <v>-1.2499999999990905</v>
      </c>
      <c r="BB354" s="11">
        <f t="shared" si="1527"/>
        <v>-5.5000000000009095</v>
      </c>
      <c r="BC354" s="12">
        <f t="shared" si="1528"/>
        <v>-11.499999999998181</v>
      </c>
      <c r="BD354" s="13">
        <f t="shared" si="1529"/>
        <v>-50.999999999997272</v>
      </c>
      <c r="BJ354" s="11">
        <f t="shared" si="1530"/>
        <v>1.1666666666690921</v>
      </c>
      <c r="BK354" s="11">
        <f t="shared" si="1531"/>
        <v>0.8000000000023646</v>
      </c>
      <c r="BL354" s="11">
        <f t="shared" si="1532"/>
        <v>1.3999999999979984</v>
      </c>
      <c r="BM354" s="11">
        <f t="shared" si="1533"/>
        <v>2.1666666666645442</v>
      </c>
      <c r="BN354" s="11">
        <f t="shared" si="1534"/>
        <v>0.24999999999818101</v>
      </c>
      <c r="BO354" s="11">
        <f t="shared" si="1535"/>
        <v>5.5000000000009095</v>
      </c>
      <c r="BP354" s="11">
        <f t="shared" si="1536"/>
        <v>8.9000000000007269</v>
      </c>
      <c r="BQ354" s="1">
        <v>1</v>
      </c>
      <c r="BR354" s="11">
        <f t="shared" si="1537"/>
        <v>0.83333333332726989</v>
      </c>
      <c r="BS354" s="11">
        <f t="shared" si="1538"/>
        <v>2.2500000000040932</v>
      </c>
      <c r="BT354" s="11">
        <f t="shared" si="1539"/>
        <v>2.1000000000010912</v>
      </c>
      <c r="BU354" s="11">
        <f t="shared" si="1540"/>
        <v>5.8333333333318169</v>
      </c>
      <c r="BV354" s="11">
        <f t="shared" si="1541"/>
        <v>4.3000000000014555</v>
      </c>
      <c r="BY354" s="126"/>
      <c r="BZ354" s="126"/>
      <c r="CB354" s="1">
        <f t="shared" si="1542"/>
        <v>0</v>
      </c>
      <c r="CC354" s="1">
        <f t="shared" si="1543"/>
        <v>0</v>
      </c>
      <c r="CD354" s="1">
        <f t="shared" si="1544"/>
        <v>0</v>
      </c>
      <c r="CE354" s="126">
        <f t="shared" si="1511"/>
        <v>0</v>
      </c>
      <c r="CF354" s="1">
        <f t="shared" si="1545"/>
        <v>0</v>
      </c>
      <c r="CG354" s="1" t="str">
        <f t="shared" si="1546"/>
        <v/>
      </c>
      <c r="CH354" s="1">
        <f t="shared" si="1512"/>
        <v>1</v>
      </c>
      <c r="CI354" s="1">
        <f t="shared" si="1547"/>
        <v>1</v>
      </c>
      <c r="CJ354" s="1" t="str">
        <f t="shared" si="1548"/>
        <v/>
      </c>
      <c r="CK354" s="1" t="str">
        <f t="shared" si="1549"/>
        <v/>
      </c>
      <c r="CL354" s="1">
        <f t="shared" si="1550"/>
        <v>1</v>
      </c>
      <c r="CM354" s="1">
        <f t="shared" si="1551"/>
        <v>1</v>
      </c>
      <c r="CN354" s="1">
        <f t="shared" si="1552"/>
        <v>1</v>
      </c>
      <c r="CO354" s="1" t="str">
        <f t="shared" si="1553"/>
        <v/>
      </c>
      <c r="CP354" s="1" t="str">
        <f t="shared" si="1554"/>
        <v/>
      </c>
      <c r="CQ354" s="1">
        <f t="shared" si="1555"/>
        <v>1</v>
      </c>
      <c r="CS354" s="1">
        <f t="shared" si="1556"/>
        <v>0</v>
      </c>
      <c r="CT354" s="1">
        <f t="shared" si="1557"/>
        <v>0</v>
      </c>
      <c r="CU354" s="1">
        <f t="shared" si="1558"/>
        <v>0</v>
      </c>
      <c r="CV354" s="126">
        <f t="shared" si="1513"/>
        <v>0</v>
      </c>
      <c r="CW354" s="1">
        <f t="shared" si="1559"/>
        <v>1</v>
      </c>
      <c r="CX354" s="1" t="str">
        <f t="shared" si="1560"/>
        <v/>
      </c>
      <c r="CY354" s="1" t="str">
        <f t="shared" si="1561"/>
        <v/>
      </c>
      <c r="CZ354" s="1" t="str">
        <f t="shared" si="1562"/>
        <v/>
      </c>
      <c r="DA354" s="1" t="str">
        <f t="shared" si="1563"/>
        <v/>
      </c>
      <c r="DB354" s="1">
        <f t="shared" si="1564"/>
        <v>0</v>
      </c>
      <c r="DC354" s="1">
        <f t="shared" si="1565"/>
        <v>1</v>
      </c>
      <c r="DD354" s="1" t="str">
        <f t="shared" si="1566"/>
        <v/>
      </c>
      <c r="DE354" s="1" t="str">
        <f t="shared" si="1567"/>
        <v/>
      </c>
      <c r="DF354" s="1"/>
      <c r="DG354" s="126">
        <f t="shared" si="1514"/>
        <v>0</v>
      </c>
      <c r="DH354" s="1">
        <f t="shared" si="1568"/>
        <v>0</v>
      </c>
      <c r="DI354" s="1">
        <f t="shared" si="1569"/>
        <v>0</v>
      </c>
      <c r="DJ354" s="1">
        <f t="shared" si="1570"/>
        <v>0</v>
      </c>
      <c r="DK354" s="1">
        <f t="shared" si="1571"/>
        <v>0</v>
      </c>
      <c r="DL354" s="1"/>
      <c r="DM354" s="1">
        <f t="shared" si="1572"/>
        <v>1</v>
      </c>
      <c r="DN354" s="1" t="str">
        <f t="shared" si="1573"/>
        <v/>
      </c>
      <c r="DO354" s="1" t="str">
        <f t="shared" si="1574"/>
        <v/>
      </c>
      <c r="DP354" s="1" t="str">
        <f t="shared" si="1575"/>
        <v/>
      </c>
      <c r="DQ354" s="1" t="str">
        <f t="shared" si="1576"/>
        <v/>
      </c>
      <c r="DR354" s="1" t="str">
        <f t="shared" si="1577"/>
        <v/>
      </c>
      <c r="DS354" s="1" t="str">
        <f t="shared" si="1578"/>
        <v/>
      </c>
      <c r="DT354" s="1" t="str">
        <f t="shared" si="1579"/>
        <v/>
      </c>
      <c r="DU354" s="1" t="str">
        <f t="shared" si="1580"/>
        <v/>
      </c>
      <c r="DV354" s="1">
        <f t="shared" si="1581"/>
        <v>0</v>
      </c>
      <c r="DW354" s="1">
        <f t="shared" si="1582"/>
        <v>0</v>
      </c>
      <c r="DX354" s="1" t="str">
        <f t="shared" si="1583"/>
        <v/>
      </c>
      <c r="DY354" s="1" t="str">
        <f t="shared" si="1584"/>
        <v/>
      </c>
      <c r="EA354" s="1">
        <f t="shared" si="1585"/>
        <v>0</v>
      </c>
      <c r="EB354" s="1">
        <f t="shared" si="1586"/>
        <v>0</v>
      </c>
      <c r="EC354" s="1">
        <f t="shared" si="1587"/>
        <v>0</v>
      </c>
      <c r="ED354" s="1">
        <f t="shared" si="1588"/>
        <v>0</v>
      </c>
      <c r="EF354" s="1">
        <f t="shared" si="1589"/>
        <v>0</v>
      </c>
      <c r="EG354" s="1">
        <f t="shared" si="1590"/>
        <v>0</v>
      </c>
      <c r="EH354" s="1">
        <f t="shared" si="1591"/>
        <v>0</v>
      </c>
      <c r="EI354" s="1">
        <f t="shared" si="1592"/>
        <v>0</v>
      </c>
      <c r="EK354" s="1">
        <f t="shared" si="1593"/>
        <v>1</v>
      </c>
      <c r="EL354" s="1">
        <f t="shared" si="1594"/>
        <v>1</v>
      </c>
      <c r="EM354" s="1">
        <f t="shared" si="1595"/>
        <v>1</v>
      </c>
      <c r="EO354" s="1">
        <f t="shared" si="1596"/>
        <v>1</v>
      </c>
      <c r="EP354" s="1">
        <f t="shared" si="1597"/>
        <v>1</v>
      </c>
      <c r="EQ354" s="1">
        <f t="shared" si="1598"/>
        <v>1</v>
      </c>
      <c r="ES354" s="1">
        <f t="shared" si="1599"/>
        <v>1</v>
      </c>
      <c r="ET354" s="1">
        <f t="shared" si="1600"/>
        <v>1</v>
      </c>
      <c r="EU354" s="1">
        <f t="shared" si="1601"/>
        <v>1</v>
      </c>
      <c r="EV354" s="1">
        <f t="shared" si="1602"/>
        <v>1</v>
      </c>
      <c r="EW354" s="1">
        <f t="shared" si="1603"/>
        <v>0</v>
      </c>
      <c r="EY354" s="1">
        <f t="shared" si="1604"/>
        <v>1</v>
      </c>
      <c r="EZ354" s="1">
        <f t="shared" si="1605"/>
        <v>1</v>
      </c>
      <c r="FA354" s="1">
        <f t="shared" si="1606"/>
        <v>1</v>
      </c>
      <c r="FC354" s="1">
        <f t="shared" si="1607"/>
        <v>1</v>
      </c>
      <c r="FD354" s="1">
        <f t="shared" si="1608"/>
        <v>1</v>
      </c>
      <c r="FE354" s="1"/>
      <c r="FF354" s="1">
        <f t="shared" si="1609"/>
        <v>1</v>
      </c>
      <c r="FG354" s="1">
        <f t="shared" si="1610"/>
        <v>1</v>
      </c>
      <c r="FH354" s="1">
        <f t="shared" si="1611"/>
        <v>1</v>
      </c>
      <c r="FI354" s="1">
        <f t="shared" si="1612"/>
        <v>0</v>
      </c>
      <c r="FJ354" s="1">
        <f t="shared" si="1613"/>
        <v>0</v>
      </c>
      <c r="FK354" s="1">
        <f t="shared" si="1614"/>
        <v>0</v>
      </c>
      <c r="FL354" s="1">
        <f t="shared" si="1615"/>
        <v>0</v>
      </c>
      <c r="FN354" s="1" t="str">
        <f t="shared" si="1616"/>
        <v/>
      </c>
      <c r="FO354" s="1" t="str">
        <f t="shared" si="1617"/>
        <v/>
      </c>
      <c r="FP354" s="1" t="str">
        <f t="shared" si="1618"/>
        <v/>
      </c>
      <c r="FV354" s="1">
        <f t="shared" si="1619"/>
        <v>1</v>
      </c>
      <c r="FW354" s="1">
        <f t="shared" si="1620"/>
        <v>1</v>
      </c>
      <c r="FX354" s="1">
        <f t="shared" si="1621"/>
        <v>1</v>
      </c>
      <c r="GA354" s="1">
        <f t="shared" si="1622"/>
        <v>0</v>
      </c>
      <c r="GB354" s="1">
        <f t="shared" si="1623"/>
        <v>0</v>
      </c>
      <c r="GC354" s="1">
        <f t="shared" si="1624"/>
        <v>0</v>
      </c>
      <c r="GD354" s="1">
        <f t="shared" si="1625"/>
        <v>0</v>
      </c>
      <c r="GE354" s="1">
        <f t="shared" si="1626"/>
        <v>1</v>
      </c>
      <c r="GF354" s="1">
        <f t="shared" si="1627"/>
        <v>1</v>
      </c>
      <c r="GG354" s="1">
        <f t="shared" si="1628"/>
        <v>1</v>
      </c>
      <c r="GI354" s="1">
        <f t="shared" si="1629"/>
        <v>1</v>
      </c>
      <c r="GK354" s="1">
        <f t="shared" si="1630"/>
        <v>0</v>
      </c>
      <c r="GL354" s="1">
        <f t="shared" si="1631"/>
        <v>0</v>
      </c>
      <c r="GM354" s="1">
        <f t="shared" si="1632"/>
        <v>0</v>
      </c>
      <c r="GN354" s="1">
        <f t="shared" si="1633"/>
        <v>0</v>
      </c>
      <c r="GO354" s="1">
        <f t="shared" si="1634"/>
        <v>1</v>
      </c>
      <c r="GP354" s="1">
        <f t="shared" si="1635"/>
        <v>1</v>
      </c>
      <c r="GQ354" s="1">
        <f t="shared" si="1636"/>
        <v>1</v>
      </c>
      <c r="GS354" s="1">
        <f t="shared" si="1637"/>
        <v>1</v>
      </c>
      <c r="GT354" s="1">
        <f t="shared" si="1638"/>
        <v>1</v>
      </c>
      <c r="GU354" s="1">
        <f t="shared" si="1639"/>
        <v>1</v>
      </c>
      <c r="GV354" s="1">
        <f t="shared" si="1640"/>
        <v>1</v>
      </c>
      <c r="GW354" s="1">
        <f t="shared" si="1641"/>
        <v>1</v>
      </c>
      <c r="GX354" s="1">
        <f t="shared" si="1642"/>
        <v>0</v>
      </c>
      <c r="GY354" s="1">
        <f t="shared" si="1643"/>
        <v>0</v>
      </c>
      <c r="GZ354" s="1"/>
      <c r="HA354" s="1">
        <f t="shared" si="1644"/>
        <v>1</v>
      </c>
      <c r="HB354" s="1">
        <f t="shared" si="1645"/>
        <v>1</v>
      </c>
      <c r="HC354" s="1">
        <f t="shared" si="1646"/>
        <v>1</v>
      </c>
      <c r="HD354" s="1">
        <f t="shared" si="1647"/>
        <v>0</v>
      </c>
      <c r="HE354" s="1">
        <f t="shared" si="1648"/>
        <v>0</v>
      </c>
      <c r="HF354" s="1">
        <f t="shared" si="1649"/>
        <v>0</v>
      </c>
      <c r="HH354" s="1">
        <f t="shared" si="1650"/>
        <v>1</v>
      </c>
      <c r="HI354" s="1">
        <f t="shared" si="1651"/>
        <v>0</v>
      </c>
      <c r="HJ354" s="1">
        <f t="shared" si="1652"/>
        <v>0</v>
      </c>
      <c r="HK354" s="1">
        <f t="shared" si="1653"/>
        <v>0</v>
      </c>
      <c r="HL354" s="1">
        <f t="shared" si="1654"/>
        <v>0</v>
      </c>
      <c r="HM354" s="1">
        <f t="shared" si="1655"/>
        <v>0</v>
      </c>
      <c r="HO354" s="1" t="str">
        <f t="shared" si="1656"/>
        <v/>
      </c>
      <c r="HP354" s="1">
        <f t="shared" si="1657"/>
        <v>1</v>
      </c>
      <c r="HQ354" s="1" t="str">
        <f t="shared" si="1658"/>
        <v/>
      </c>
      <c r="HR354">
        <f t="shared" si="1659"/>
        <v>1</v>
      </c>
      <c r="HS354" s="1" t="str">
        <f t="shared" si="1660"/>
        <v/>
      </c>
      <c r="HT354">
        <f t="shared" si="1661"/>
        <v>1</v>
      </c>
      <c r="HU354" t="str">
        <f t="shared" si="1662"/>
        <v/>
      </c>
      <c r="HV354" s="1">
        <f t="shared" si="1663"/>
        <v>1</v>
      </c>
      <c r="HW354" s="1" t="str">
        <f t="shared" si="1664"/>
        <v/>
      </c>
      <c r="HX354" s="1">
        <f t="shared" si="1665"/>
        <v>1</v>
      </c>
      <c r="HZ354" s="1" t="str">
        <f t="shared" si="1666"/>
        <v/>
      </c>
      <c r="IA354" s="1">
        <f t="shared" si="1667"/>
        <v>1</v>
      </c>
      <c r="IB354" s="1" t="str">
        <f t="shared" si="1668"/>
        <v/>
      </c>
      <c r="IC354" s="1">
        <f t="shared" si="1669"/>
        <v>1</v>
      </c>
      <c r="ID354" s="1" t="str">
        <f t="shared" si="1670"/>
        <v/>
      </c>
      <c r="IE354" s="1">
        <f t="shared" si="1671"/>
        <v>1</v>
      </c>
      <c r="IF354" s="1" t="str">
        <f t="shared" si="1672"/>
        <v/>
      </c>
      <c r="IG354" s="1">
        <f t="shared" si="1673"/>
        <v>1</v>
      </c>
      <c r="IH354" s="1" t="str">
        <f t="shared" si="1674"/>
        <v/>
      </c>
      <c r="II354" s="1">
        <f t="shared" si="1675"/>
        <v>1</v>
      </c>
    </row>
    <row r="355" spans="1:243" x14ac:dyDescent="0.2">
      <c r="A355" s="14">
        <f t="shared" si="1483"/>
        <v>355</v>
      </c>
      <c r="C355" s="2">
        <v>42625</v>
      </c>
      <c r="G355" s="3">
        <v>109.05500000000001</v>
      </c>
      <c r="H355" s="3">
        <v>121.06</v>
      </c>
      <c r="I355" s="3">
        <v>130.16</v>
      </c>
      <c r="J355" s="4">
        <v>166.25</v>
      </c>
      <c r="P355" s="128">
        <f t="shared" si="1518"/>
        <v>3493.5000000000009</v>
      </c>
      <c r="Q355" s="5">
        <f t="shared" si="1519"/>
        <v>3878</v>
      </c>
      <c r="R355" s="6">
        <f t="shared" si="1520"/>
        <v>4176</v>
      </c>
      <c r="S355" s="7">
        <f t="shared" si="1521"/>
        <v>5337</v>
      </c>
      <c r="Y355" s="4">
        <f t="shared" si="1522"/>
        <v>1.7500000000004547</v>
      </c>
      <c r="Z355" s="1">
        <f t="shared" si="1523"/>
        <v>4.2500000000004547</v>
      </c>
      <c r="AA355" s="1">
        <f t="shared" si="1524"/>
        <v>4.4999999999990905</v>
      </c>
      <c r="AB355" s="1">
        <f t="shared" si="1525"/>
        <v>2.0000000000009095</v>
      </c>
      <c r="AC355" s="1"/>
      <c r="AD355" s="1"/>
      <c r="AE355" s="126"/>
      <c r="AF355" s="126"/>
      <c r="AG355" s="126"/>
      <c r="AH355" s="4">
        <f t="shared" si="1494"/>
        <v>0.66666666666727314</v>
      </c>
      <c r="AI355" s="4">
        <f t="shared" si="1495"/>
        <v>0.95000000000063656</v>
      </c>
      <c r="AJ355" s="4">
        <f t="shared" si="1496"/>
        <v>1.5500000000010004</v>
      </c>
      <c r="AK355" s="4">
        <f t="shared" si="1497"/>
        <v>1.2500000000010609</v>
      </c>
      <c r="AL355" s="4">
        <f t="shared" si="1498"/>
        <v>2.0000000000009095</v>
      </c>
      <c r="AM355" s="4">
        <f t="shared" si="1499"/>
        <v>5.1666666666660603</v>
      </c>
      <c r="AN355" s="4">
        <f t="shared" si="1500"/>
        <v>5.2999999999994545</v>
      </c>
      <c r="AO355" s="4">
        <f t="shared" si="1501"/>
        <v>1</v>
      </c>
      <c r="AP355" s="4">
        <f t="shared" si="1502"/>
        <v>0.33333333333333348</v>
      </c>
      <c r="AQ355" s="4">
        <f t="shared" si="1503"/>
        <v>3.2916666666644687</v>
      </c>
      <c r="AR355" s="4">
        <f t="shared" si="1504"/>
        <v>1.7000000000012734</v>
      </c>
      <c r="AS355" s="4">
        <f t="shared" si="1505"/>
        <v>4.694444444445101</v>
      </c>
      <c r="AT355" s="4">
        <f t="shared" si="1506"/>
        <v>3.7666666666676973</v>
      </c>
      <c r="AU355" s="1"/>
      <c r="BA355" s="11">
        <f t="shared" si="1526"/>
        <v>1.7500000000004547</v>
      </c>
      <c r="BB355" s="11">
        <f t="shared" si="1527"/>
        <v>4.2500000000004547</v>
      </c>
      <c r="BC355" s="12">
        <f t="shared" si="1528"/>
        <v>4.4999999999990905</v>
      </c>
      <c r="BD355" s="13">
        <f t="shared" si="1529"/>
        <v>-2.0000000000009095</v>
      </c>
      <c r="BJ355" s="11">
        <f t="shared" si="1530"/>
        <v>0.66666666666727314</v>
      </c>
      <c r="BK355" s="11">
        <f t="shared" si="1531"/>
        <v>0.95000000000063656</v>
      </c>
      <c r="BL355" s="11">
        <f t="shared" si="1532"/>
        <v>1.5500000000010004</v>
      </c>
      <c r="BM355" s="11">
        <f t="shared" si="1533"/>
        <v>1.2500000000010609</v>
      </c>
      <c r="BN355" s="11">
        <f t="shared" si="1534"/>
        <v>2.0000000000009095</v>
      </c>
      <c r="BO355" s="11">
        <f t="shared" si="1535"/>
        <v>5.1666666666660603</v>
      </c>
      <c r="BP355" s="11">
        <f t="shared" si="1536"/>
        <v>5.2999999999994545</v>
      </c>
      <c r="BQ355" s="1">
        <v>1</v>
      </c>
      <c r="BR355" s="11">
        <f t="shared" si="1537"/>
        <v>-0.33333333333333348</v>
      </c>
      <c r="BS355" s="11">
        <f t="shared" si="1538"/>
        <v>3.2916666666644687</v>
      </c>
      <c r="BT355" s="11">
        <f t="shared" si="1539"/>
        <v>1.7000000000012734</v>
      </c>
      <c r="BU355" s="11">
        <f t="shared" si="1540"/>
        <v>4.694444444445101</v>
      </c>
      <c r="BV355" s="11">
        <f t="shared" si="1541"/>
        <v>3.7666666666676973</v>
      </c>
      <c r="BY355" s="126"/>
      <c r="BZ355" s="126"/>
      <c r="CB355" s="1">
        <f t="shared" si="1542"/>
        <v>1</v>
      </c>
      <c r="CC355" s="1">
        <f t="shared" si="1543"/>
        <v>1</v>
      </c>
      <c r="CD355" s="1">
        <f t="shared" si="1544"/>
        <v>1</v>
      </c>
      <c r="CE355" s="126">
        <f t="shared" si="1511"/>
        <v>0</v>
      </c>
      <c r="CF355" s="1">
        <f t="shared" si="1545"/>
        <v>0</v>
      </c>
      <c r="CG355" s="1" t="str">
        <f t="shared" si="1546"/>
        <v/>
      </c>
      <c r="CH355" s="1">
        <f t="shared" si="1512"/>
        <v>1</v>
      </c>
      <c r="CI355" s="1">
        <f t="shared" si="1547"/>
        <v>1</v>
      </c>
      <c r="CJ355" s="1">
        <f t="shared" si="1548"/>
        <v>1</v>
      </c>
      <c r="CK355" s="1" t="str">
        <f t="shared" si="1549"/>
        <v/>
      </c>
      <c r="CL355" s="1">
        <f t="shared" si="1550"/>
        <v>1</v>
      </c>
      <c r="CM355" s="1">
        <f t="shared" si="1551"/>
        <v>1</v>
      </c>
      <c r="CN355" s="1">
        <f t="shared" si="1552"/>
        <v>1</v>
      </c>
      <c r="CO355" s="1" t="str">
        <f t="shared" si="1553"/>
        <v/>
      </c>
      <c r="CP355" s="1">
        <f t="shared" si="1554"/>
        <v>1</v>
      </c>
      <c r="CQ355" s="1" t="str">
        <f t="shared" si="1555"/>
        <v/>
      </c>
      <c r="CS355" s="1">
        <f t="shared" si="1556"/>
        <v>1</v>
      </c>
      <c r="CT355" s="1">
        <f t="shared" si="1557"/>
        <v>1</v>
      </c>
      <c r="CU355" s="1">
        <f t="shared" si="1558"/>
        <v>1</v>
      </c>
      <c r="CV355" s="126">
        <f t="shared" si="1513"/>
        <v>0</v>
      </c>
      <c r="CW355" s="1" t="str">
        <f t="shared" si="1559"/>
        <v/>
      </c>
      <c r="CX355" s="1" t="str">
        <f t="shared" si="1560"/>
        <v/>
      </c>
      <c r="CY355" s="1" t="str">
        <f t="shared" si="1561"/>
        <v/>
      </c>
      <c r="CZ355" s="1" t="str">
        <f t="shared" si="1562"/>
        <v/>
      </c>
      <c r="DA355" s="1" t="str">
        <f t="shared" si="1563"/>
        <v/>
      </c>
      <c r="DB355" s="1">
        <f t="shared" si="1564"/>
        <v>0</v>
      </c>
      <c r="DC355" s="1">
        <f t="shared" si="1565"/>
        <v>1</v>
      </c>
      <c r="DD355" s="1" t="str">
        <f t="shared" si="1566"/>
        <v/>
      </c>
      <c r="DE355" s="1" t="str">
        <f t="shared" si="1567"/>
        <v/>
      </c>
      <c r="DF355" s="1"/>
      <c r="DG355" s="126">
        <f t="shared" si="1514"/>
        <v>1</v>
      </c>
      <c r="DH355" s="1">
        <f t="shared" si="1568"/>
        <v>1</v>
      </c>
      <c r="DI355" s="1">
        <f t="shared" si="1569"/>
        <v>1</v>
      </c>
      <c r="DJ355" s="1">
        <f t="shared" si="1570"/>
        <v>0</v>
      </c>
      <c r="DK355" s="1">
        <f t="shared" si="1571"/>
        <v>0</v>
      </c>
      <c r="DL355" s="1"/>
      <c r="DM355" s="1">
        <f t="shared" si="1572"/>
        <v>1</v>
      </c>
      <c r="DN355" s="1" t="str">
        <f t="shared" si="1573"/>
        <v/>
      </c>
      <c r="DO355" s="1" t="str">
        <f t="shared" si="1574"/>
        <v/>
      </c>
      <c r="DP355" s="1" t="str">
        <f t="shared" si="1575"/>
        <v/>
      </c>
      <c r="DQ355" s="1" t="str">
        <f t="shared" si="1576"/>
        <v/>
      </c>
      <c r="DR355" s="1" t="str">
        <f t="shared" si="1577"/>
        <v/>
      </c>
      <c r="DS355" s="1" t="str">
        <f t="shared" si="1578"/>
        <v/>
      </c>
      <c r="DT355" s="1" t="str">
        <f t="shared" si="1579"/>
        <v/>
      </c>
      <c r="DU355" s="1" t="str">
        <f t="shared" si="1580"/>
        <v/>
      </c>
      <c r="DV355" s="1">
        <f t="shared" si="1581"/>
        <v>0</v>
      </c>
      <c r="DW355" s="1">
        <f t="shared" si="1582"/>
        <v>1</v>
      </c>
      <c r="DX355" s="1">
        <f t="shared" si="1583"/>
        <v>1</v>
      </c>
      <c r="DY355" s="1" t="str">
        <f t="shared" si="1584"/>
        <v/>
      </c>
      <c r="EA355" s="1">
        <f t="shared" si="1585"/>
        <v>1</v>
      </c>
      <c r="EB355" s="1">
        <f t="shared" si="1586"/>
        <v>1</v>
      </c>
      <c r="EC355" s="1">
        <f t="shared" si="1587"/>
        <v>1</v>
      </c>
      <c r="ED355" s="1">
        <f t="shared" si="1588"/>
        <v>0</v>
      </c>
      <c r="EF355" s="1">
        <f t="shared" si="1589"/>
        <v>1</v>
      </c>
      <c r="EG355" s="1">
        <f t="shared" si="1590"/>
        <v>1</v>
      </c>
      <c r="EH355" s="1">
        <f t="shared" si="1591"/>
        <v>1</v>
      </c>
      <c r="EI355" s="1">
        <f t="shared" si="1592"/>
        <v>0</v>
      </c>
      <c r="EK355" s="1">
        <f t="shared" si="1593"/>
        <v>1</v>
      </c>
      <c r="EL355" s="1">
        <f t="shared" si="1594"/>
        <v>1</v>
      </c>
      <c r="EM355" s="1">
        <f t="shared" si="1595"/>
        <v>0</v>
      </c>
      <c r="EO355" s="1">
        <f t="shared" si="1596"/>
        <v>1</v>
      </c>
      <c r="EP355" s="1">
        <f t="shared" si="1597"/>
        <v>1</v>
      </c>
      <c r="EQ355" s="1">
        <f t="shared" si="1598"/>
        <v>0</v>
      </c>
      <c r="ES355" s="1">
        <f t="shared" si="1599"/>
        <v>1</v>
      </c>
      <c r="ET355" s="1">
        <f t="shared" si="1600"/>
        <v>1</v>
      </c>
      <c r="EU355" s="1">
        <f t="shared" si="1601"/>
        <v>0</v>
      </c>
      <c r="EV355" s="1" t="str">
        <f t="shared" si="1602"/>
        <v/>
      </c>
      <c r="EW355" s="1" t="str">
        <f t="shared" si="1603"/>
        <v/>
      </c>
      <c r="EY355" s="1">
        <f t="shared" si="1604"/>
        <v>0</v>
      </c>
      <c r="EZ355" s="1">
        <f t="shared" si="1605"/>
        <v>0</v>
      </c>
      <c r="FA355" s="1">
        <f t="shared" si="1606"/>
        <v>0</v>
      </c>
      <c r="FC355" s="1">
        <f t="shared" si="1607"/>
        <v>1</v>
      </c>
      <c r="FD355" s="1">
        <f t="shared" si="1608"/>
        <v>1</v>
      </c>
      <c r="FE355" s="1"/>
      <c r="FF355" s="1">
        <f t="shared" si="1609"/>
        <v>1</v>
      </c>
      <c r="FG355" s="1">
        <f t="shared" si="1610"/>
        <v>1</v>
      </c>
      <c r="FH355" s="1">
        <f t="shared" si="1611"/>
        <v>1</v>
      </c>
      <c r="FI355" s="1">
        <f t="shared" si="1612"/>
        <v>0</v>
      </c>
      <c r="FJ355" s="1">
        <f t="shared" si="1613"/>
        <v>1</v>
      </c>
      <c r="FK355" s="1">
        <f t="shared" si="1614"/>
        <v>1</v>
      </c>
      <c r="FL355" s="1">
        <f t="shared" si="1615"/>
        <v>1</v>
      </c>
      <c r="FN355" s="1" t="str">
        <f t="shared" si="1616"/>
        <v/>
      </c>
      <c r="FO355" s="1" t="str">
        <f t="shared" si="1617"/>
        <v/>
      </c>
      <c r="FP355" s="1" t="str">
        <f t="shared" si="1618"/>
        <v/>
      </c>
      <c r="FV355" s="1">
        <f t="shared" si="1619"/>
        <v>1</v>
      </c>
      <c r="FW355" s="1">
        <f t="shared" si="1620"/>
        <v>1</v>
      </c>
      <c r="FX355" s="1">
        <f t="shared" si="1621"/>
        <v>1</v>
      </c>
      <c r="GA355" s="1">
        <f t="shared" si="1622"/>
        <v>0</v>
      </c>
      <c r="GB355" s="1">
        <f t="shared" si="1623"/>
        <v>0</v>
      </c>
      <c r="GC355" s="1">
        <f t="shared" si="1624"/>
        <v>0</v>
      </c>
      <c r="GD355" s="1">
        <f t="shared" si="1625"/>
        <v>1</v>
      </c>
      <c r="GE355" s="1">
        <f t="shared" si="1626"/>
        <v>0</v>
      </c>
      <c r="GF355" s="1">
        <f t="shared" si="1627"/>
        <v>0</v>
      </c>
      <c r="GG355" s="1">
        <f t="shared" si="1628"/>
        <v>0</v>
      </c>
      <c r="GI355" s="1">
        <f t="shared" si="1629"/>
        <v>0</v>
      </c>
      <c r="GK355" s="1">
        <f t="shared" si="1630"/>
        <v>1</v>
      </c>
      <c r="GL355" s="1">
        <f t="shared" si="1631"/>
        <v>1</v>
      </c>
      <c r="GM355" s="1">
        <f t="shared" si="1632"/>
        <v>1</v>
      </c>
      <c r="GN355" s="1">
        <f t="shared" si="1633"/>
        <v>0</v>
      </c>
      <c r="GO355" s="1">
        <f t="shared" si="1634"/>
        <v>1</v>
      </c>
      <c r="GP355" s="1">
        <f t="shared" si="1635"/>
        <v>1</v>
      </c>
      <c r="GQ355" s="1">
        <f t="shared" si="1636"/>
        <v>1</v>
      </c>
      <c r="GS355" s="1" t="str">
        <f t="shared" si="1637"/>
        <v/>
      </c>
      <c r="GT355" s="1" t="str">
        <f t="shared" si="1638"/>
        <v/>
      </c>
      <c r="GU355" s="1">
        <f t="shared" si="1639"/>
        <v>1</v>
      </c>
      <c r="GV355" s="1">
        <f t="shared" si="1640"/>
        <v>0</v>
      </c>
      <c r="GW355" s="1">
        <f t="shared" si="1641"/>
        <v>0</v>
      </c>
      <c r="GX355" s="1">
        <f t="shared" si="1642"/>
        <v>0</v>
      </c>
      <c r="GY355" s="1">
        <f t="shared" si="1643"/>
        <v>0</v>
      </c>
      <c r="GZ355" s="1"/>
      <c r="HA355" s="1">
        <f t="shared" si="1644"/>
        <v>1</v>
      </c>
      <c r="HB355" s="1">
        <f t="shared" si="1645"/>
        <v>1</v>
      </c>
      <c r="HC355" s="1">
        <f t="shared" si="1646"/>
        <v>1</v>
      </c>
      <c r="HD355" s="1">
        <f t="shared" si="1647"/>
        <v>0</v>
      </c>
      <c r="HE355" s="1">
        <f t="shared" si="1648"/>
        <v>0</v>
      </c>
      <c r="HF355" s="1">
        <f t="shared" si="1649"/>
        <v>0</v>
      </c>
      <c r="HH355" s="1">
        <f t="shared" si="1650"/>
        <v>1</v>
      </c>
      <c r="HI355" s="1">
        <f t="shared" si="1651"/>
        <v>1</v>
      </c>
      <c r="HJ355" s="1">
        <f t="shared" si="1652"/>
        <v>0</v>
      </c>
      <c r="HK355" s="1">
        <f t="shared" si="1653"/>
        <v>0</v>
      </c>
      <c r="HL355" s="1">
        <f t="shared" si="1654"/>
        <v>0</v>
      </c>
      <c r="HM355" s="1">
        <f t="shared" si="1655"/>
        <v>0</v>
      </c>
      <c r="HO355" s="1" t="str">
        <f t="shared" si="1656"/>
        <v/>
      </c>
      <c r="HP355" s="1">
        <f t="shared" si="1657"/>
        <v>1</v>
      </c>
      <c r="HQ355" s="1" t="str">
        <f t="shared" si="1658"/>
        <v/>
      </c>
      <c r="HR355" t="str">
        <f t="shared" si="1659"/>
        <v/>
      </c>
      <c r="HS355" s="1" t="str">
        <f t="shared" si="1660"/>
        <v/>
      </c>
      <c r="HT355" t="str">
        <f t="shared" si="1661"/>
        <v/>
      </c>
      <c r="HU355" t="str">
        <f t="shared" si="1662"/>
        <v/>
      </c>
      <c r="HV355" s="1" t="str">
        <f t="shared" si="1663"/>
        <v/>
      </c>
      <c r="HW355" s="1" t="str">
        <f t="shared" si="1664"/>
        <v/>
      </c>
      <c r="HX355" s="1" t="str">
        <f t="shared" si="1665"/>
        <v/>
      </c>
      <c r="HZ355" s="1" t="str">
        <f t="shared" si="1666"/>
        <v/>
      </c>
      <c r="IA355" s="1">
        <f t="shared" si="1667"/>
        <v>1</v>
      </c>
      <c r="IB355" s="1" t="str">
        <f t="shared" si="1668"/>
        <v/>
      </c>
      <c r="IC355" s="1" t="str">
        <f t="shared" si="1669"/>
        <v/>
      </c>
      <c r="ID355" s="1" t="str">
        <f t="shared" si="1670"/>
        <v/>
      </c>
      <c r="IE355" s="1" t="str">
        <f t="shared" si="1671"/>
        <v/>
      </c>
      <c r="IF355" s="1" t="str">
        <f t="shared" si="1672"/>
        <v/>
      </c>
      <c r="IG355" s="1" t="str">
        <f t="shared" si="1673"/>
        <v/>
      </c>
      <c r="IH355" s="1" t="str">
        <f t="shared" si="1674"/>
        <v/>
      </c>
      <c r="II355" s="1" t="str">
        <f t="shared" si="1675"/>
        <v/>
      </c>
    </row>
    <row r="356" spans="1:243" x14ac:dyDescent="0.2">
      <c r="A356" s="14">
        <f t="shared" ref="A356:A372" si="1676">A355+1</f>
        <v>356</v>
      </c>
      <c r="C356" s="2">
        <v>42626</v>
      </c>
      <c r="G356" s="3">
        <v>109.032</v>
      </c>
      <c r="H356" s="3">
        <v>120.292</v>
      </c>
      <c r="I356" s="3">
        <v>129.315</v>
      </c>
      <c r="J356" s="4">
        <v>165.09</v>
      </c>
      <c r="P356" s="128">
        <f t="shared" si="1518"/>
        <v>3491.2499999999995</v>
      </c>
      <c r="Q356" s="5">
        <f t="shared" si="1519"/>
        <v>3869.25</v>
      </c>
      <c r="R356" s="6">
        <f t="shared" si="1520"/>
        <v>4159.5</v>
      </c>
      <c r="S356" s="7">
        <f t="shared" si="1521"/>
        <v>5289</v>
      </c>
      <c r="Y356" s="4">
        <f t="shared" si="1522"/>
        <v>2.2500000000013642</v>
      </c>
      <c r="Z356" s="1">
        <f t="shared" si="1523"/>
        <v>8.75</v>
      </c>
      <c r="AA356" s="1">
        <f t="shared" si="1524"/>
        <v>16.5</v>
      </c>
      <c r="AB356" s="1">
        <f t="shared" si="1525"/>
        <v>48</v>
      </c>
      <c r="AC356" s="1"/>
      <c r="AD356" s="1"/>
      <c r="AE356" s="126"/>
      <c r="AF356" s="126"/>
      <c r="AG356" s="126"/>
      <c r="AH356" s="4">
        <f t="shared" si="1494"/>
        <v>1.3333333333306046</v>
      </c>
      <c r="AI356" s="4">
        <f t="shared" si="1495"/>
        <v>0.74999999999727152</v>
      </c>
      <c r="AJ356" s="4">
        <f t="shared" si="1496"/>
        <v>1.1500000000000004</v>
      </c>
      <c r="AK356" s="4">
        <f t="shared" si="1497"/>
        <v>2.25</v>
      </c>
      <c r="AL356" s="4">
        <f t="shared" si="1498"/>
        <v>0.5</v>
      </c>
      <c r="AM356" s="4">
        <f t="shared" si="1499"/>
        <v>0.5</v>
      </c>
      <c r="AN356" s="4">
        <f t="shared" si="1500"/>
        <v>2.6999999999999993</v>
      </c>
      <c r="AO356" s="4">
        <f t="shared" si="1501"/>
        <v>1</v>
      </c>
      <c r="AP356" s="4">
        <f t="shared" si="1502"/>
        <v>1.0000000000045475</v>
      </c>
      <c r="AQ356" s="4">
        <f t="shared" si="1503"/>
        <v>3.875</v>
      </c>
      <c r="AR356" s="4">
        <f t="shared" si="1504"/>
        <v>2.0999999999972712</v>
      </c>
      <c r="AS356" s="4">
        <f t="shared" si="1505"/>
        <v>1.9166666666666661</v>
      </c>
      <c r="AT356" s="4">
        <f t="shared" si="1506"/>
        <v>1.8999999999972719</v>
      </c>
      <c r="AU356" s="1"/>
      <c r="BA356" s="11">
        <f t="shared" si="1526"/>
        <v>-2.2500000000013642</v>
      </c>
      <c r="BB356" s="11">
        <f t="shared" si="1527"/>
        <v>-8.75</v>
      </c>
      <c r="BC356" s="12">
        <f t="shared" si="1528"/>
        <v>-16.5</v>
      </c>
      <c r="BD356" s="13">
        <f t="shared" si="1529"/>
        <v>-48</v>
      </c>
      <c r="BJ356" s="11">
        <f t="shared" si="1530"/>
        <v>1.3333333333306046</v>
      </c>
      <c r="BK356" s="11">
        <f t="shared" si="1531"/>
        <v>0.74999999999727152</v>
      </c>
      <c r="BL356" s="11">
        <f t="shared" si="1532"/>
        <v>1.1500000000000004</v>
      </c>
      <c r="BM356" s="11">
        <f t="shared" si="1533"/>
        <v>2.25</v>
      </c>
      <c r="BN356" s="11">
        <f t="shared" si="1534"/>
        <v>-0.5</v>
      </c>
      <c r="BO356" s="11">
        <f t="shared" si="1535"/>
        <v>-0.5</v>
      </c>
      <c r="BP356" s="11">
        <f t="shared" si="1536"/>
        <v>2.6999999999999993</v>
      </c>
      <c r="BQ356" s="1">
        <v>1</v>
      </c>
      <c r="BR356" s="11">
        <f t="shared" si="1537"/>
        <v>1.0000000000045475</v>
      </c>
      <c r="BS356" s="11">
        <f t="shared" si="1538"/>
        <v>-3.875</v>
      </c>
      <c r="BT356" s="11">
        <f t="shared" si="1539"/>
        <v>2.0999999999972712</v>
      </c>
      <c r="BU356" s="11">
        <f t="shared" si="1540"/>
        <v>1.9166666666666661</v>
      </c>
      <c r="BV356" s="11">
        <f t="shared" si="1541"/>
        <v>1.8999999999972719</v>
      </c>
      <c r="BY356" s="126"/>
      <c r="BZ356" s="126"/>
      <c r="CB356" s="1">
        <f t="shared" si="1542"/>
        <v>0</v>
      </c>
      <c r="CC356" s="1">
        <f t="shared" si="1543"/>
        <v>0</v>
      </c>
      <c r="CD356" s="1">
        <f t="shared" si="1544"/>
        <v>0</v>
      </c>
      <c r="CE356" s="126">
        <f t="shared" si="1511"/>
        <v>0</v>
      </c>
      <c r="CF356" s="1">
        <f t="shared" si="1545"/>
        <v>0</v>
      </c>
      <c r="CG356" s="1" t="str">
        <f t="shared" si="1546"/>
        <v/>
      </c>
      <c r="CH356" s="1" t="str">
        <f t="shared" si="1512"/>
        <v/>
      </c>
      <c r="CI356" s="1">
        <f t="shared" si="1547"/>
        <v>1</v>
      </c>
      <c r="CJ356" s="1">
        <f t="shared" si="1548"/>
        <v>1</v>
      </c>
      <c r="CK356" s="1" t="str">
        <f t="shared" si="1549"/>
        <v/>
      </c>
      <c r="CL356" s="1">
        <f t="shared" si="1550"/>
        <v>1</v>
      </c>
      <c r="CM356" s="1">
        <f t="shared" si="1551"/>
        <v>1</v>
      </c>
      <c r="CN356" s="1">
        <f t="shared" si="1552"/>
        <v>1</v>
      </c>
      <c r="CO356" s="1" t="str">
        <f t="shared" si="1553"/>
        <v/>
      </c>
      <c r="CP356" s="1" t="str">
        <f t="shared" si="1554"/>
        <v/>
      </c>
      <c r="CQ356" s="1">
        <f t="shared" si="1555"/>
        <v>1</v>
      </c>
      <c r="CS356" s="1">
        <f t="shared" si="1556"/>
        <v>0</v>
      </c>
      <c r="CT356" s="1">
        <f t="shared" si="1557"/>
        <v>0</v>
      </c>
      <c r="CU356" s="1">
        <f t="shared" si="1558"/>
        <v>0</v>
      </c>
      <c r="CV356" s="126">
        <f t="shared" si="1513"/>
        <v>0</v>
      </c>
      <c r="CW356" s="1">
        <f t="shared" si="1559"/>
        <v>1</v>
      </c>
      <c r="CX356" s="1" t="str">
        <f t="shared" si="1560"/>
        <v/>
      </c>
      <c r="CY356" s="1" t="str">
        <f t="shared" si="1561"/>
        <v/>
      </c>
      <c r="CZ356" s="1" t="str">
        <f t="shared" si="1562"/>
        <v/>
      </c>
      <c r="DA356" s="1" t="str">
        <f t="shared" si="1563"/>
        <v/>
      </c>
      <c r="DB356" s="1">
        <f t="shared" si="1564"/>
        <v>1</v>
      </c>
      <c r="DC356" s="1" t="str">
        <f t="shared" si="1565"/>
        <v/>
      </c>
      <c r="DD356" s="1">
        <f t="shared" si="1566"/>
        <v>1</v>
      </c>
      <c r="DE356" s="1" t="str">
        <f t="shared" si="1567"/>
        <v/>
      </c>
      <c r="DF356" s="1"/>
      <c r="DG356" s="126">
        <f t="shared" si="1514"/>
        <v>1</v>
      </c>
      <c r="DH356" s="1">
        <f t="shared" si="1568"/>
        <v>1</v>
      </c>
      <c r="DI356" s="1">
        <f t="shared" si="1569"/>
        <v>1</v>
      </c>
      <c r="DJ356" s="1">
        <f t="shared" si="1570"/>
        <v>1</v>
      </c>
      <c r="DK356" s="1" t="str">
        <f t="shared" si="1571"/>
        <v/>
      </c>
      <c r="DL356" s="1"/>
      <c r="DM356" s="1" t="str">
        <f t="shared" si="1572"/>
        <v/>
      </c>
      <c r="DN356" s="1">
        <f t="shared" si="1573"/>
        <v>0</v>
      </c>
      <c r="DO356" s="1">
        <f t="shared" si="1574"/>
        <v>1</v>
      </c>
      <c r="DP356" s="1">
        <f t="shared" si="1575"/>
        <v>0</v>
      </c>
      <c r="DQ356" s="1">
        <f t="shared" si="1576"/>
        <v>1</v>
      </c>
      <c r="DR356" s="1">
        <f t="shared" si="1577"/>
        <v>1</v>
      </c>
      <c r="DS356" s="1">
        <f t="shared" si="1578"/>
        <v>1</v>
      </c>
      <c r="DT356" s="1">
        <f t="shared" si="1579"/>
        <v>1</v>
      </c>
      <c r="DU356" s="1">
        <f t="shared" si="1580"/>
        <v>1</v>
      </c>
      <c r="DV356" s="1">
        <f t="shared" si="1581"/>
        <v>1</v>
      </c>
      <c r="DW356" s="1">
        <f t="shared" si="1582"/>
        <v>0</v>
      </c>
      <c r="DX356" s="1" t="str">
        <f t="shared" si="1583"/>
        <v/>
      </c>
      <c r="DY356" s="1" t="str">
        <f t="shared" si="1584"/>
        <v/>
      </c>
      <c r="EA356" s="1">
        <f t="shared" si="1585"/>
        <v>0</v>
      </c>
      <c r="EB356" s="1">
        <f t="shared" si="1586"/>
        <v>0</v>
      </c>
      <c r="EC356" s="1">
        <f t="shared" si="1587"/>
        <v>0</v>
      </c>
      <c r="ED356" s="1">
        <f t="shared" si="1588"/>
        <v>0</v>
      </c>
      <c r="EF356" s="1">
        <f t="shared" si="1589"/>
        <v>1</v>
      </c>
      <c r="EG356" s="1">
        <f t="shared" si="1590"/>
        <v>1</v>
      </c>
      <c r="EH356" s="1">
        <f t="shared" si="1591"/>
        <v>1</v>
      </c>
      <c r="EI356" s="1">
        <f t="shared" si="1592"/>
        <v>1</v>
      </c>
      <c r="EK356" s="1">
        <f t="shared" si="1593"/>
        <v>1</v>
      </c>
      <c r="EL356" s="1">
        <f t="shared" si="1594"/>
        <v>1</v>
      </c>
      <c r="EM356" s="1">
        <f t="shared" si="1595"/>
        <v>1</v>
      </c>
      <c r="EO356" s="1">
        <f t="shared" si="1596"/>
        <v>1</v>
      </c>
      <c r="EP356" s="1">
        <f t="shared" si="1597"/>
        <v>1</v>
      </c>
      <c r="EQ356" s="1">
        <f t="shared" si="1598"/>
        <v>1</v>
      </c>
      <c r="ES356" s="1">
        <f t="shared" si="1599"/>
        <v>1</v>
      </c>
      <c r="ET356" s="1">
        <f t="shared" si="1600"/>
        <v>1</v>
      </c>
      <c r="EU356" s="1">
        <f t="shared" si="1601"/>
        <v>1</v>
      </c>
      <c r="EV356" s="1">
        <f t="shared" si="1602"/>
        <v>1</v>
      </c>
      <c r="EW356" s="1">
        <f t="shared" si="1603"/>
        <v>0</v>
      </c>
      <c r="EY356" s="1">
        <f t="shared" si="1604"/>
        <v>1</v>
      </c>
      <c r="EZ356" s="1">
        <f t="shared" si="1605"/>
        <v>1</v>
      </c>
      <c r="FA356" s="1">
        <f t="shared" si="1606"/>
        <v>1</v>
      </c>
      <c r="FC356" s="1">
        <f t="shared" si="1607"/>
        <v>0</v>
      </c>
      <c r="FD356" s="1" t="str">
        <f t="shared" si="1608"/>
        <v/>
      </c>
      <c r="FE356" s="1"/>
      <c r="FF356" s="1">
        <f t="shared" si="1609"/>
        <v>1</v>
      </c>
      <c r="FG356" s="1">
        <f t="shared" si="1610"/>
        <v>0</v>
      </c>
      <c r="FH356" s="1">
        <f t="shared" si="1611"/>
        <v>0</v>
      </c>
      <c r="FI356" s="1" t="str">
        <f t="shared" si="1612"/>
        <v/>
      </c>
      <c r="FJ356" s="1" t="str">
        <f t="shared" si="1613"/>
        <v/>
      </c>
      <c r="FK356" s="1" t="str">
        <f t="shared" si="1614"/>
        <v/>
      </c>
      <c r="FL356" s="1" t="str">
        <f t="shared" si="1615"/>
        <v/>
      </c>
      <c r="FN356" s="1" t="str">
        <f t="shared" si="1616"/>
        <v/>
      </c>
      <c r="FO356" s="1" t="str">
        <f t="shared" si="1617"/>
        <v/>
      </c>
      <c r="FP356" s="1" t="str">
        <f t="shared" si="1618"/>
        <v/>
      </c>
      <c r="FV356" s="1">
        <f t="shared" si="1619"/>
        <v>1</v>
      </c>
      <c r="FW356" s="1">
        <f t="shared" si="1620"/>
        <v>1</v>
      </c>
      <c r="FX356" s="1">
        <f t="shared" si="1621"/>
        <v>0</v>
      </c>
      <c r="GA356" s="1">
        <f t="shared" si="1622"/>
        <v>0</v>
      </c>
      <c r="GB356" s="1">
        <f t="shared" si="1623"/>
        <v>0</v>
      </c>
      <c r="GC356" s="1">
        <f t="shared" si="1624"/>
        <v>0</v>
      </c>
      <c r="GD356" s="1">
        <f t="shared" si="1625"/>
        <v>0</v>
      </c>
      <c r="GE356" s="1">
        <f t="shared" si="1626"/>
        <v>1</v>
      </c>
      <c r="GF356" s="1">
        <f t="shared" si="1627"/>
        <v>1</v>
      </c>
      <c r="GG356" s="1">
        <f t="shared" si="1628"/>
        <v>0</v>
      </c>
      <c r="GI356" s="1">
        <f t="shared" si="1629"/>
        <v>0</v>
      </c>
      <c r="GK356" s="1">
        <f t="shared" si="1630"/>
        <v>1</v>
      </c>
      <c r="GL356" s="1">
        <f t="shared" si="1631"/>
        <v>1</v>
      </c>
      <c r="GM356" s="1">
        <f t="shared" si="1632"/>
        <v>1</v>
      </c>
      <c r="GN356" s="1">
        <f t="shared" si="1633"/>
        <v>1</v>
      </c>
      <c r="GO356" s="1">
        <f t="shared" si="1634"/>
        <v>0</v>
      </c>
      <c r="GP356" s="1">
        <f t="shared" si="1635"/>
        <v>0</v>
      </c>
      <c r="GQ356" s="1">
        <f t="shared" si="1636"/>
        <v>1</v>
      </c>
      <c r="GS356" s="1">
        <f t="shared" si="1637"/>
        <v>1</v>
      </c>
      <c r="GT356" s="1">
        <f t="shared" si="1638"/>
        <v>1</v>
      </c>
      <c r="GU356" s="1">
        <f t="shared" si="1639"/>
        <v>1</v>
      </c>
      <c r="GV356" s="1">
        <f t="shared" si="1640"/>
        <v>1</v>
      </c>
      <c r="GW356" s="1">
        <f t="shared" si="1641"/>
        <v>1</v>
      </c>
      <c r="GX356" s="1">
        <f t="shared" si="1642"/>
        <v>0</v>
      </c>
      <c r="GY356" s="1">
        <f t="shared" si="1643"/>
        <v>0</v>
      </c>
      <c r="GZ356" s="1"/>
      <c r="HA356" s="1">
        <f t="shared" si="1644"/>
        <v>0</v>
      </c>
      <c r="HB356" s="1">
        <f t="shared" si="1645"/>
        <v>0</v>
      </c>
      <c r="HC356" s="1">
        <f t="shared" si="1646"/>
        <v>0</v>
      </c>
      <c r="HD356" s="1">
        <f t="shared" si="1647"/>
        <v>0</v>
      </c>
      <c r="HE356" s="1">
        <f t="shared" si="1648"/>
        <v>0</v>
      </c>
      <c r="HF356" s="1">
        <f t="shared" si="1649"/>
        <v>0</v>
      </c>
      <c r="HH356" s="1">
        <f t="shared" si="1650"/>
        <v>1</v>
      </c>
      <c r="HI356" s="1">
        <f t="shared" si="1651"/>
        <v>1</v>
      </c>
      <c r="HJ356" s="1">
        <f t="shared" si="1652"/>
        <v>0</v>
      </c>
      <c r="HK356" s="1">
        <f t="shared" si="1653"/>
        <v>0</v>
      </c>
      <c r="HL356" s="1">
        <f t="shared" si="1654"/>
        <v>0</v>
      </c>
      <c r="HM356" s="1">
        <f t="shared" si="1655"/>
        <v>0</v>
      </c>
      <c r="HO356" s="1" t="str">
        <f t="shared" si="1656"/>
        <v/>
      </c>
      <c r="HP356" s="1">
        <f t="shared" si="1657"/>
        <v>1</v>
      </c>
      <c r="HQ356" s="1" t="str">
        <f t="shared" si="1658"/>
        <v/>
      </c>
      <c r="HR356">
        <f t="shared" si="1659"/>
        <v>1</v>
      </c>
      <c r="HS356" s="1" t="str">
        <f t="shared" si="1660"/>
        <v/>
      </c>
      <c r="HT356">
        <f t="shared" si="1661"/>
        <v>1</v>
      </c>
      <c r="HU356" t="str">
        <f t="shared" si="1662"/>
        <v/>
      </c>
      <c r="HV356" s="1">
        <f t="shared" si="1663"/>
        <v>1</v>
      </c>
      <c r="HW356" s="1" t="str">
        <f t="shared" si="1664"/>
        <v/>
      </c>
      <c r="HX356" s="1">
        <f t="shared" si="1665"/>
        <v>1</v>
      </c>
      <c r="HZ356" s="1" t="str">
        <f t="shared" si="1666"/>
        <v/>
      </c>
      <c r="IA356" s="1">
        <f t="shared" si="1667"/>
        <v>0</v>
      </c>
      <c r="IB356" s="1" t="str">
        <f t="shared" si="1668"/>
        <v/>
      </c>
      <c r="IC356" s="1">
        <f t="shared" si="1669"/>
        <v>0</v>
      </c>
      <c r="ID356" s="1" t="str">
        <f t="shared" si="1670"/>
        <v/>
      </c>
      <c r="IE356" s="1">
        <f t="shared" si="1671"/>
        <v>0</v>
      </c>
      <c r="IF356" s="1" t="str">
        <f t="shared" si="1672"/>
        <v/>
      </c>
      <c r="IG356" s="1">
        <f t="shared" si="1673"/>
        <v>0</v>
      </c>
      <c r="IH356" s="1" t="str">
        <f t="shared" si="1674"/>
        <v/>
      </c>
      <c r="II356" s="1">
        <f t="shared" si="1675"/>
        <v>0</v>
      </c>
    </row>
    <row r="357" spans="1:243" x14ac:dyDescent="0.2">
      <c r="A357" s="14">
        <f t="shared" si="1676"/>
        <v>357</v>
      </c>
      <c r="C357" s="2">
        <v>42627</v>
      </c>
      <c r="G357" s="3">
        <v>109.06699999999999</v>
      </c>
      <c r="H357" s="3">
        <v>121.077</v>
      </c>
      <c r="I357" s="3">
        <v>130.13999999999999</v>
      </c>
      <c r="J357" s="4">
        <v>165.28</v>
      </c>
      <c r="P357" s="128">
        <f t="shared" si="1518"/>
        <v>3494.7499999999991</v>
      </c>
      <c r="Q357" s="5">
        <f t="shared" si="1519"/>
        <v>3879.75</v>
      </c>
      <c r="R357" s="6">
        <f t="shared" si="1520"/>
        <v>4173.9999999999982</v>
      </c>
      <c r="S357" s="7">
        <f t="shared" si="1521"/>
        <v>5308</v>
      </c>
      <c r="Y357" s="4">
        <f t="shared" si="1522"/>
        <v>3.4999999999995453</v>
      </c>
      <c r="Z357" s="1">
        <f t="shared" si="1523"/>
        <v>10.5</v>
      </c>
      <c r="AA357" s="1">
        <f t="shared" si="1524"/>
        <v>14.499999999998181</v>
      </c>
      <c r="AB357" s="1">
        <f t="shared" si="1525"/>
        <v>19</v>
      </c>
      <c r="AC357" s="1"/>
      <c r="AD357" s="1"/>
      <c r="AE357" s="126"/>
      <c r="AF357" s="126"/>
      <c r="AG357" s="126"/>
      <c r="AH357" s="4">
        <f t="shared" si="1494"/>
        <v>9.0949470177292824E-13</v>
      </c>
      <c r="AI357" s="4">
        <f t="shared" si="1495"/>
        <v>0.69999999999909068</v>
      </c>
      <c r="AJ357" s="4">
        <f t="shared" si="1496"/>
        <v>1.8000000000010914</v>
      </c>
      <c r="AK357" s="4">
        <f t="shared" si="1497"/>
        <v>0.8333333333345454</v>
      </c>
      <c r="AL357" s="4">
        <f t="shared" si="1498"/>
        <v>3.2500000000009095</v>
      </c>
      <c r="AM357" s="4">
        <f t="shared" si="1499"/>
        <v>8.1666666666648489</v>
      </c>
      <c r="AN357" s="4">
        <f t="shared" si="1500"/>
        <v>6.8999999999981814</v>
      </c>
      <c r="AO357" s="4">
        <f t="shared" si="1501"/>
        <v>1</v>
      </c>
      <c r="AP357" s="4">
        <f t="shared" si="1502"/>
        <v>0.33333333333060589</v>
      </c>
      <c r="AQ357" s="4">
        <f t="shared" si="1503"/>
        <v>6.9166666666630308</v>
      </c>
      <c r="AR357" s="4">
        <f t="shared" si="1504"/>
        <v>1.1999999999998181</v>
      </c>
      <c r="AS357" s="4">
        <f t="shared" si="1505"/>
        <v>6.2777777777777777</v>
      </c>
      <c r="AT357" s="4">
        <f t="shared" si="1506"/>
        <v>4.4666666666657573</v>
      </c>
      <c r="AU357" s="1"/>
      <c r="BA357" s="11">
        <f t="shared" si="1526"/>
        <v>3.4999999999995453</v>
      </c>
      <c r="BB357" s="11">
        <f t="shared" si="1527"/>
        <v>10.5</v>
      </c>
      <c r="BC357" s="12">
        <f t="shared" si="1528"/>
        <v>14.499999999998181</v>
      </c>
      <c r="BD357" s="13">
        <f t="shared" si="1529"/>
        <v>19</v>
      </c>
      <c r="BJ357" s="11">
        <f t="shared" si="1530"/>
        <v>-9.0949470177292824E-13</v>
      </c>
      <c r="BK357" s="11">
        <f t="shared" si="1531"/>
        <v>0.69999999999909068</v>
      </c>
      <c r="BL357" s="11">
        <f t="shared" si="1532"/>
        <v>1.8000000000010914</v>
      </c>
      <c r="BM357" s="11">
        <f t="shared" si="1533"/>
        <v>0.8333333333345454</v>
      </c>
      <c r="BN357" s="11">
        <f t="shared" si="1534"/>
        <v>3.2500000000009095</v>
      </c>
      <c r="BO357" s="11">
        <f t="shared" si="1535"/>
        <v>8.1666666666648489</v>
      </c>
      <c r="BP357" s="11">
        <f t="shared" si="1536"/>
        <v>6.8999999999981814</v>
      </c>
      <c r="BQ357" s="1">
        <v>1</v>
      </c>
      <c r="BR357" s="11">
        <f t="shared" si="1537"/>
        <v>-0.33333333333060589</v>
      </c>
      <c r="BS357" s="11">
        <f t="shared" si="1538"/>
        <v>6.9166666666630308</v>
      </c>
      <c r="BT357" s="11">
        <f t="shared" si="1539"/>
        <v>1.1999999999998181</v>
      </c>
      <c r="BU357" s="11">
        <f t="shared" si="1540"/>
        <v>6.2777777777777777</v>
      </c>
      <c r="BV357" s="11">
        <f t="shared" si="1541"/>
        <v>4.4666666666657573</v>
      </c>
      <c r="BY357" s="126"/>
      <c r="BZ357" s="126"/>
      <c r="CB357" s="1">
        <f t="shared" si="1542"/>
        <v>1</v>
      </c>
      <c r="CC357" s="1">
        <f t="shared" si="1543"/>
        <v>1</v>
      </c>
      <c r="CD357" s="1">
        <f t="shared" si="1544"/>
        <v>1</v>
      </c>
      <c r="CE357" s="126">
        <f t="shared" si="1511"/>
        <v>1</v>
      </c>
      <c r="CF357" s="1">
        <f t="shared" si="1545"/>
        <v>1</v>
      </c>
      <c r="CG357" s="1">
        <f t="shared" si="1546"/>
        <v>1</v>
      </c>
      <c r="CH357" s="1" t="str">
        <f t="shared" si="1512"/>
        <v/>
      </c>
      <c r="CI357" s="1" t="str">
        <f t="shared" si="1547"/>
        <v/>
      </c>
      <c r="CJ357" s="1">
        <f t="shared" si="1548"/>
        <v>0</v>
      </c>
      <c r="CK357" s="1">
        <f t="shared" si="1549"/>
        <v>0</v>
      </c>
      <c r="CL357" s="1">
        <f t="shared" si="1550"/>
        <v>1</v>
      </c>
      <c r="CM357" s="1">
        <f t="shared" si="1551"/>
        <v>0</v>
      </c>
      <c r="CN357" s="1" t="str">
        <f t="shared" si="1552"/>
        <v/>
      </c>
      <c r="CO357" s="1">
        <f t="shared" si="1553"/>
        <v>1</v>
      </c>
      <c r="CP357" s="1">
        <f t="shared" si="1554"/>
        <v>1</v>
      </c>
      <c r="CQ357" s="1" t="str">
        <f t="shared" si="1555"/>
        <v/>
      </c>
      <c r="CS357" s="1">
        <f t="shared" si="1556"/>
        <v>1</v>
      </c>
      <c r="CT357" s="1">
        <f t="shared" si="1557"/>
        <v>1</v>
      </c>
      <c r="CU357" s="1">
        <f t="shared" si="1558"/>
        <v>1</v>
      </c>
      <c r="CV357" s="126">
        <f t="shared" si="1513"/>
        <v>1</v>
      </c>
      <c r="CW357" s="1">
        <f t="shared" si="1559"/>
        <v>1</v>
      </c>
      <c r="CX357" s="1">
        <f t="shared" si="1560"/>
        <v>1</v>
      </c>
      <c r="CY357" s="1">
        <f t="shared" si="1561"/>
        <v>1</v>
      </c>
      <c r="CZ357" s="1">
        <f t="shared" si="1562"/>
        <v>1</v>
      </c>
      <c r="DA357" s="1">
        <f t="shared" si="1563"/>
        <v>1</v>
      </c>
      <c r="DB357" s="1" t="str">
        <f t="shared" si="1564"/>
        <v/>
      </c>
      <c r="DC357" s="1" t="str">
        <f t="shared" si="1565"/>
        <v/>
      </c>
      <c r="DD357" s="1">
        <f t="shared" si="1566"/>
        <v>0</v>
      </c>
      <c r="DE357" s="1" t="str">
        <f t="shared" si="1567"/>
        <v/>
      </c>
      <c r="DF357" s="1"/>
      <c r="DG357" s="126">
        <f t="shared" si="1514"/>
        <v>1</v>
      </c>
      <c r="DH357" s="1">
        <f t="shared" si="1568"/>
        <v>1</v>
      </c>
      <c r="DI357" s="1">
        <f t="shared" si="1569"/>
        <v>1</v>
      </c>
      <c r="DJ357" s="1">
        <f t="shared" si="1570"/>
        <v>1</v>
      </c>
      <c r="DK357" s="1" t="str">
        <f t="shared" si="1571"/>
        <v/>
      </c>
      <c r="DL357" s="1"/>
      <c r="DM357" s="1" t="str">
        <f t="shared" si="1572"/>
        <v/>
      </c>
      <c r="DN357" s="1">
        <f t="shared" si="1573"/>
        <v>1</v>
      </c>
      <c r="DO357" s="1">
        <f t="shared" si="1574"/>
        <v>1</v>
      </c>
      <c r="DP357" s="1">
        <f t="shared" si="1575"/>
        <v>1</v>
      </c>
      <c r="DQ357" s="1">
        <f t="shared" si="1576"/>
        <v>1</v>
      </c>
      <c r="DR357" s="1">
        <f t="shared" si="1577"/>
        <v>1</v>
      </c>
      <c r="DS357" s="1">
        <f t="shared" si="1578"/>
        <v>1</v>
      </c>
      <c r="DT357" s="1">
        <f t="shared" si="1579"/>
        <v>1</v>
      </c>
      <c r="DU357" s="1">
        <f t="shared" si="1580"/>
        <v>0</v>
      </c>
      <c r="DV357" s="1">
        <f t="shared" si="1581"/>
        <v>1</v>
      </c>
      <c r="DW357" s="1">
        <f t="shared" si="1582"/>
        <v>0</v>
      </c>
      <c r="DX357" s="1" t="str">
        <f t="shared" si="1583"/>
        <v/>
      </c>
      <c r="DY357" s="1" t="str">
        <f t="shared" si="1584"/>
        <v/>
      </c>
      <c r="EA357" s="1">
        <f t="shared" si="1585"/>
        <v>1</v>
      </c>
      <c r="EB357" s="1">
        <f t="shared" si="1586"/>
        <v>1</v>
      </c>
      <c r="EC357" s="1">
        <f t="shared" si="1587"/>
        <v>1</v>
      </c>
      <c r="ED357" s="1">
        <f t="shared" si="1588"/>
        <v>1</v>
      </c>
      <c r="EF357" s="1">
        <f t="shared" si="1589"/>
        <v>1</v>
      </c>
      <c r="EG357" s="1">
        <f t="shared" si="1590"/>
        <v>1</v>
      </c>
      <c r="EH357" s="1">
        <f t="shared" si="1591"/>
        <v>1</v>
      </c>
      <c r="EI357" s="1">
        <f t="shared" si="1592"/>
        <v>1</v>
      </c>
      <c r="EK357" s="1">
        <f t="shared" si="1593"/>
        <v>1</v>
      </c>
      <c r="EL357" s="1">
        <f t="shared" si="1594"/>
        <v>1</v>
      </c>
      <c r="EM357" s="1">
        <f t="shared" si="1595"/>
        <v>1</v>
      </c>
      <c r="EO357" s="1">
        <f t="shared" si="1596"/>
        <v>1</v>
      </c>
      <c r="EP357" s="1">
        <f t="shared" si="1597"/>
        <v>1</v>
      </c>
      <c r="EQ357" s="1">
        <f t="shared" si="1598"/>
        <v>1</v>
      </c>
      <c r="ES357" s="1">
        <f t="shared" si="1599"/>
        <v>1</v>
      </c>
      <c r="ET357" s="1">
        <f t="shared" si="1600"/>
        <v>1</v>
      </c>
      <c r="EU357" s="1">
        <f t="shared" si="1601"/>
        <v>1</v>
      </c>
      <c r="EV357" s="1">
        <f t="shared" si="1602"/>
        <v>1</v>
      </c>
      <c r="EW357" s="1">
        <f t="shared" si="1603"/>
        <v>1</v>
      </c>
      <c r="EY357" s="1">
        <f t="shared" si="1604"/>
        <v>1</v>
      </c>
      <c r="EZ357" s="1">
        <f t="shared" si="1605"/>
        <v>1</v>
      </c>
      <c r="FA357" s="1">
        <f t="shared" si="1606"/>
        <v>1</v>
      </c>
      <c r="FC357" s="1">
        <f t="shared" si="1607"/>
        <v>1</v>
      </c>
      <c r="FD357" s="1">
        <f t="shared" si="1608"/>
        <v>0</v>
      </c>
      <c r="FE357" s="1"/>
      <c r="FF357" s="1">
        <f t="shared" si="1609"/>
        <v>1</v>
      </c>
      <c r="FG357" s="1">
        <f t="shared" si="1610"/>
        <v>1</v>
      </c>
      <c r="FH357" s="1">
        <f t="shared" si="1611"/>
        <v>1</v>
      </c>
      <c r="FI357" s="1">
        <f t="shared" si="1612"/>
        <v>1</v>
      </c>
      <c r="FJ357" s="1">
        <f t="shared" si="1613"/>
        <v>1</v>
      </c>
      <c r="FK357" s="1">
        <f t="shared" si="1614"/>
        <v>1</v>
      </c>
      <c r="FL357" s="1">
        <f t="shared" si="1615"/>
        <v>1</v>
      </c>
      <c r="FN357" s="1">
        <f t="shared" si="1616"/>
        <v>1</v>
      </c>
      <c r="FO357" s="1">
        <f t="shared" si="1617"/>
        <v>0</v>
      </c>
      <c r="FP357" s="1" t="str">
        <f t="shared" si="1618"/>
        <v/>
      </c>
      <c r="FV357" s="1">
        <f t="shared" si="1619"/>
        <v>1</v>
      </c>
      <c r="FW357" s="1">
        <f t="shared" si="1620"/>
        <v>1</v>
      </c>
      <c r="FX357" s="1">
        <f t="shared" si="1621"/>
        <v>0</v>
      </c>
      <c r="GA357" s="1">
        <f t="shared" si="1622"/>
        <v>0</v>
      </c>
      <c r="GB357" s="1">
        <f t="shared" si="1623"/>
        <v>0</v>
      </c>
      <c r="GC357" s="1">
        <f t="shared" si="1624"/>
        <v>0</v>
      </c>
      <c r="GD357" s="1">
        <f t="shared" si="1625"/>
        <v>0</v>
      </c>
      <c r="GE357" s="1">
        <f t="shared" si="1626"/>
        <v>0</v>
      </c>
      <c r="GF357" s="1">
        <f t="shared" si="1627"/>
        <v>0</v>
      </c>
      <c r="GG357" s="1">
        <f t="shared" si="1628"/>
        <v>0</v>
      </c>
      <c r="GI357" s="1">
        <f t="shared" si="1629"/>
        <v>0</v>
      </c>
      <c r="GK357" s="1">
        <f t="shared" si="1630"/>
        <v>1</v>
      </c>
      <c r="GL357" s="1">
        <f t="shared" si="1631"/>
        <v>1</v>
      </c>
      <c r="GM357" s="1">
        <f t="shared" si="1632"/>
        <v>1</v>
      </c>
      <c r="GN357" s="1">
        <f t="shared" si="1633"/>
        <v>1</v>
      </c>
      <c r="GO357" s="1">
        <f t="shared" si="1634"/>
        <v>1</v>
      </c>
      <c r="GP357" s="1">
        <f t="shared" si="1635"/>
        <v>1</v>
      </c>
      <c r="GQ357" s="1">
        <f t="shared" si="1636"/>
        <v>1</v>
      </c>
      <c r="GS357" s="1" t="str">
        <f t="shared" si="1637"/>
        <v/>
      </c>
      <c r="GT357" s="1" t="str">
        <f t="shared" si="1638"/>
        <v/>
      </c>
      <c r="GU357" s="1">
        <f t="shared" si="1639"/>
        <v>0</v>
      </c>
      <c r="GV357" s="1">
        <f t="shared" si="1640"/>
        <v>0</v>
      </c>
      <c r="GW357" s="1">
        <f t="shared" si="1641"/>
        <v>0</v>
      </c>
      <c r="GX357" s="1">
        <f t="shared" si="1642"/>
        <v>0</v>
      </c>
      <c r="GY357" s="1">
        <f t="shared" si="1643"/>
        <v>0</v>
      </c>
      <c r="GZ357" s="1"/>
      <c r="HA357" s="1">
        <f t="shared" si="1644"/>
        <v>1</v>
      </c>
      <c r="HB357" s="1">
        <f t="shared" si="1645"/>
        <v>1</v>
      </c>
      <c r="HC357" s="1">
        <f t="shared" si="1646"/>
        <v>1</v>
      </c>
      <c r="HD357" s="1">
        <f t="shared" si="1647"/>
        <v>1</v>
      </c>
      <c r="HE357" s="1">
        <f t="shared" si="1648"/>
        <v>1</v>
      </c>
      <c r="HF357" s="1">
        <f t="shared" si="1649"/>
        <v>0</v>
      </c>
      <c r="HH357" s="1">
        <f t="shared" si="1650"/>
        <v>1</v>
      </c>
      <c r="HI357" s="1">
        <f t="shared" si="1651"/>
        <v>1</v>
      </c>
      <c r="HJ357" s="1">
        <f t="shared" si="1652"/>
        <v>1</v>
      </c>
      <c r="HK357" s="1">
        <f t="shared" si="1653"/>
        <v>1</v>
      </c>
      <c r="HL357" s="1">
        <f t="shared" si="1654"/>
        <v>0</v>
      </c>
      <c r="HM357" s="1">
        <f t="shared" si="1655"/>
        <v>0</v>
      </c>
      <c r="HO357" s="1">
        <f t="shared" si="1656"/>
        <v>0</v>
      </c>
      <c r="HP357" s="1" t="str">
        <f t="shared" si="1657"/>
        <v/>
      </c>
      <c r="HQ357" s="1">
        <f t="shared" si="1658"/>
        <v>0</v>
      </c>
      <c r="HR357" t="str">
        <f t="shared" si="1659"/>
        <v/>
      </c>
      <c r="HS357" s="1">
        <f t="shared" si="1660"/>
        <v>0</v>
      </c>
      <c r="HT357" t="str">
        <f t="shared" si="1661"/>
        <v/>
      </c>
      <c r="HU357" t="str">
        <f t="shared" si="1662"/>
        <v/>
      </c>
      <c r="HV357" s="1" t="str">
        <f t="shared" si="1663"/>
        <v/>
      </c>
      <c r="HW357" s="1" t="str">
        <f t="shared" si="1664"/>
        <v/>
      </c>
      <c r="HX357" s="1" t="str">
        <f t="shared" si="1665"/>
        <v/>
      </c>
      <c r="HZ357" s="1">
        <f t="shared" si="1666"/>
        <v>0</v>
      </c>
      <c r="IA357" s="1" t="str">
        <f t="shared" si="1667"/>
        <v/>
      </c>
      <c r="IB357" s="1">
        <f t="shared" si="1668"/>
        <v>0</v>
      </c>
      <c r="IC357" s="1" t="str">
        <f t="shared" si="1669"/>
        <v/>
      </c>
      <c r="ID357" s="1">
        <f t="shared" si="1670"/>
        <v>0</v>
      </c>
      <c r="IE357" s="1" t="str">
        <f t="shared" si="1671"/>
        <v/>
      </c>
      <c r="IF357" s="1" t="str">
        <f t="shared" si="1672"/>
        <v/>
      </c>
      <c r="IG357" s="1" t="str">
        <f t="shared" si="1673"/>
        <v/>
      </c>
      <c r="IH357" s="1" t="str">
        <f t="shared" si="1674"/>
        <v/>
      </c>
      <c r="II357" s="1" t="str">
        <f t="shared" si="1675"/>
        <v/>
      </c>
    </row>
    <row r="358" spans="1:243" x14ac:dyDescent="0.2">
      <c r="A358" s="14">
        <f t="shared" si="1676"/>
        <v>358</v>
      </c>
      <c r="C358" s="2">
        <v>42628</v>
      </c>
      <c r="G358" s="3">
        <v>109.077</v>
      </c>
      <c r="H358" s="3">
        <v>121.092</v>
      </c>
      <c r="I358" s="3">
        <v>130.14500000000001</v>
      </c>
      <c r="J358" s="4">
        <v>165.13</v>
      </c>
      <c r="P358" s="128">
        <f t="shared" si="1518"/>
        <v>3495.75</v>
      </c>
      <c r="Q358" s="5">
        <f t="shared" si="1519"/>
        <v>3881.25</v>
      </c>
      <c r="R358" s="6">
        <f t="shared" si="1520"/>
        <v>4174.5000000000009</v>
      </c>
      <c r="S358" s="7">
        <f t="shared" si="1521"/>
        <v>5293</v>
      </c>
      <c r="Y358" s="4">
        <f t="shared" si="1522"/>
        <v>1.0000000000009095</v>
      </c>
      <c r="Z358" s="1">
        <f t="shared" si="1523"/>
        <v>1.5</v>
      </c>
      <c r="AA358" s="1">
        <f t="shared" si="1524"/>
        <v>0.50000000000272848</v>
      </c>
      <c r="AB358" s="1">
        <f t="shared" si="1525"/>
        <v>15</v>
      </c>
      <c r="AC358" s="1"/>
      <c r="AD358" s="1"/>
      <c r="AE358" s="126"/>
      <c r="AF358" s="126"/>
      <c r="AG358" s="126"/>
      <c r="AH358" s="4">
        <f t="shared" si="1494"/>
        <v>1.000000000001819</v>
      </c>
      <c r="AI358" s="4">
        <f t="shared" si="1495"/>
        <v>1.1000000000018191</v>
      </c>
      <c r="AJ358" s="4">
        <f t="shared" si="1496"/>
        <v>1.1999999999983628</v>
      </c>
      <c r="AK358" s="4">
        <f t="shared" si="1497"/>
        <v>1.1666666666648478</v>
      </c>
      <c r="AL358" s="4">
        <f t="shared" si="1498"/>
        <v>1.2499999999986358</v>
      </c>
      <c r="AM358" s="4">
        <f t="shared" si="1499"/>
        <v>5.5000000000027285</v>
      </c>
      <c r="AN358" s="4">
        <f t="shared" si="1500"/>
        <v>6.5000000000027285</v>
      </c>
      <c r="AO358" s="4">
        <f t="shared" si="1501"/>
        <v>1</v>
      </c>
      <c r="AP358" s="4">
        <f t="shared" si="1502"/>
        <v>0.66666666667151753</v>
      </c>
      <c r="AQ358" s="4">
        <f t="shared" si="1503"/>
        <v>3.750000000005457</v>
      </c>
      <c r="AR358" s="4">
        <f t="shared" si="1504"/>
        <v>1.8000000000007277</v>
      </c>
      <c r="AS358" s="4">
        <f t="shared" si="1505"/>
        <v>4.8333333333333339</v>
      </c>
      <c r="AT358" s="4">
        <f t="shared" si="1506"/>
        <v>4.000000000001819</v>
      </c>
      <c r="AU358" s="1"/>
      <c r="BA358" s="11">
        <f t="shared" si="1526"/>
        <v>1.0000000000009095</v>
      </c>
      <c r="BB358" s="11">
        <f t="shared" si="1527"/>
        <v>1.5</v>
      </c>
      <c r="BC358" s="12">
        <f t="shared" si="1528"/>
        <v>0.50000000000272848</v>
      </c>
      <c r="BD358" s="13">
        <f t="shared" si="1529"/>
        <v>-15</v>
      </c>
      <c r="BJ358" s="11">
        <f t="shared" si="1530"/>
        <v>1.000000000001819</v>
      </c>
      <c r="BK358" s="11">
        <f t="shared" si="1531"/>
        <v>1.1000000000018191</v>
      </c>
      <c r="BL358" s="11">
        <f t="shared" si="1532"/>
        <v>1.1999999999983628</v>
      </c>
      <c r="BM358" s="11">
        <f t="shared" si="1533"/>
        <v>1.1666666666648478</v>
      </c>
      <c r="BN358" s="11">
        <f t="shared" si="1534"/>
        <v>1.2499999999986358</v>
      </c>
      <c r="BO358" s="11">
        <f t="shared" si="1535"/>
        <v>5.5000000000027285</v>
      </c>
      <c r="BP358" s="11">
        <f t="shared" si="1536"/>
        <v>6.5000000000027285</v>
      </c>
      <c r="BQ358" s="1">
        <v>1</v>
      </c>
      <c r="BR358" s="11">
        <f t="shared" si="1537"/>
        <v>-0.66666666667151753</v>
      </c>
      <c r="BS358" s="11">
        <f t="shared" si="1538"/>
        <v>3.750000000005457</v>
      </c>
      <c r="BT358" s="11">
        <f t="shared" si="1539"/>
        <v>1.8000000000007277</v>
      </c>
      <c r="BU358" s="11">
        <f t="shared" si="1540"/>
        <v>4.8333333333333339</v>
      </c>
      <c r="BV358" s="11">
        <f t="shared" si="1541"/>
        <v>4.000000000001819</v>
      </c>
      <c r="BY358" s="126"/>
      <c r="BZ358" s="126"/>
      <c r="CB358" s="1">
        <f t="shared" si="1542"/>
        <v>1</v>
      </c>
      <c r="CC358" s="1">
        <f t="shared" si="1543"/>
        <v>1</v>
      </c>
      <c r="CD358" s="1">
        <f t="shared" si="1544"/>
        <v>1</v>
      </c>
      <c r="CE358" s="126">
        <f t="shared" si="1511"/>
        <v>0</v>
      </c>
      <c r="CF358" s="1">
        <f t="shared" si="1545"/>
        <v>0</v>
      </c>
      <c r="CG358" s="1" t="str">
        <f t="shared" si="1546"/>
        <v/>
      </c>
      <c r="CH358" s="1">
        <f t="shared" si="1512"/>
        <v>1</v>
      </c>
      <c r="CI358" s="1">
        <f t="shared" si="1547"/>
        <v>1</v>
      </c>
      <c r="CJ358" s="1">
        <f t="shared" si="1548"/>
        <v>1</v>
      </c>
      <c r="CK358" s="1" t="str">
        <f t="shared" si="1549"/>
        <v/>
      </c>
      <c r="CL358" s="1">
        <f t="shared" si="1550"/>
        <v>1</v>
      </c>
      <c r="CM358" s="1">
        <f t="shared" si="1551"/>
        <v>1</v>
      </c>
      <c r="CN358" s="1">
        <f t="shared" si="1552"/>
        <v>1</v>
      </c>
      <c r="CO358" s="1" t="str">
        <f t="shared" si="1553"/>
        <v/>
      </c>
      <c r="CP358" s="1">
        <f t="shared" si="1554"/>
        <v>1</v>
      </c>
      <c r="CQ358" s="1" t="str">
        <f t="shared" si="1555"/>
        <v/>
      </c>
      <c r="CS358" s="1">
        <f t="shared" si="1556"/>
        <v>1</v>
      </c>
      <c r="CT358" s="1">
        <f t="shared" si="1557"/>
        <v>1</v>
      </c>
      <c r="CU358" s="1">
        <f t="shared" si="1558"/>
        <v>1</v>
      </c>
      <c r="CV358" s="126">
        <f t="shared" si="1513"/>
        <v>0</v>
      </c>
      <c r="CW358" s="1" t="str">
        <f t="shared" si="1559"/>
        <v/>
      </c>
      <c r="CX358" s="1" t="str">
        <f t="shared" si="1560"/>
        <v/>
      </c>
      <c r="CY358" s="1" t="str">
        <f t="shared" si="1561"/>
        <v/>
      </c>
      <c r="CZ358" s="1" t="str">
        <f t="shared" si="1562"/>
        <v/>
      </c>
      <c r="DA358" s="1" t="str">
        <f t="shared" si="1563"/>
        <v/>
      </c>
      <c r="DB358" s="1">
        <f t="shared" si="1564"/>
        <v>0</v>
      </c>
      <c r="DC358" s="1">
        <f t="shared" si="1565"/>
        <v>1</v>
      </c>
      <c r="DD358" s="1" t="str">
        <f t="shared" si="1566"/>
        <v/>
      </c>
      <c r="DE358" s="1" t="str">
        <f t="shared" si="1567"/>
        <v/>
      </c>
      <c r="DF358" s="1"/>
      <c r="DG358" s="126">
        <f t="shared" si="1514"/>
        <v>1</v>
      </c>
      <c r="DH358" s="1">
        <f t="shared" si="1568"/>
        <v>1</v>
      </c>
      <c r="DI358" s="1">
        <f t="shared" si="1569"/>
        <v>1</v>
      </c>
      <c r="DJ358" s="1">
        <f t="shared" si="1570"/>
        <v>0</v>
      </c>
      <c r="DK358" s="1">
        <f t="shared" si="1571"/>
        <v>0</v>
      </c>
      <c r="DL358" s="1"/>
      <c r="DM358" s="1">
        <f t="shared" si="1572"/>
        <v>1</v>
      </c>
      <c r="DN358" s="1" t="str">
        <f t="shared" si="1573"/>
        <v/>
      </c>
      <c r="DO358" s="1" t="str">
        <f t="shared" si="1574"/>
        <v/>
      </c>
      <c r="DP358" s="1" t="str">
        <f t="shared" si="1575"/>
        <v/>
      </c>
      <c r="DQ358" s="1" t="str">
        <f t="shared" si="1576"/>
        <v/>
      </c>
      <c r="DR358" s="1" t="str">
        <f t="shared" si="1577"/>
        <v/>
      </c>
      <c r="DS358" s="1" t="str">
        <f t="shared" si="1578"/>
        <v/>
      </c>
      <c r="DT358" s="1" t="str">
        <f t="shared" si="1579"/>
        <v/>
      </c>
      <c r="DU358" s="1" t="str">
        <f t="shared" si="1580"/>
        <v/>
      </c>
      <c r="DV358" s="1">
        <f t="shared" si="1581"/>
        <v>0</v>
      </c>
      <c r="DW358" s="1">
        <f t="shared" si="1582"/>
        <v>1</v>
      </c>
      <c r="DX358" s="1">
        <f t="shared" si="1583"/>
        <v>1</v>
      </c>
      <c r="DY358" s="1" t="str">
        <f t="shared" si="1584"/>
        <v/>
      </c>
      <c r="EA358" s="1">
        <f t="shared" si="1585"/>
        <v>1</v>
      </c>
      <c r="EB358" s="1">
        <f t="shared" si="1586"/>
        <v>1</v>
      </c>
      <c r="EC358" s="1">
        <f t="shared" si="1587"/>
        <v>1</v>
      </c>
      <c r="ED358" s="1">
        <f t="shared" si="1588"/>
        <v>0</v>
      </c>
      <c r="EF358" s="1">
        <f t="shared" si="1589"/>
        <v>1</v>
      </c>
      <c r="EG358" s="1">
        <f t="shared" si="1590"/>
        <v>1</v>
      </c>
      <c r="EH358" s="1">
        <f t="shared" si="1591"/>
        <v>1</v>
      </c>
      <c r="EI358" s="1">
        <f t="shared" si="1592"/>
        <v>0</v>
      </c>
      <c r="EK358" s="1">
        <f t="shared" si="1593"/>
        <v>1</v>
      </c>
      <c r="EL358" s="1">
        <f t="shared" si="1594"/>
        <v>1</v>
      </c>
      <c r="EM358" s="1">
        <f t="shared" si="1595"/>
        <v>0</v>
      </c>
      <c r="EO358" s="1">
        <f t="shared" si="1596"/>
        <v>1</v>
      </c>
      <c r="EP358" s="1">
        <f t="shared" si="1597"/>
        <v>1</v>
      </c>
      <c r="EQ358" s="1">
        <f t="shared" si="1598"/>
        <v>0</v>
      </c>
      <c r="ES358" s="1">
        <f t="shared" si="1599"/>
        <v>1</v>
      </c>
      <c r="ET358" s="1">
        <f t="shared" si="1600"/>
        <v>1</v>
      </c>
      <c r="EU358" s="1">
        <f t="shared" si="1601"/>
        <v>0</v>
      </c>
      <c r="EV358" s="1" t="str">
        <f t="shared" si="1602"/>
        <v/>
      </c>
      <c r="EW358" s="1" t="str">
        <f t="shared" si="1603"/>
        <v/>
      </c>
      <c r="EY358" s="1">
        <f t="shared" si="1604"/>
        <v>0</v>
      </c>
      <c r="EZ358" s="1">
        <f t="shared" si="1605"/>
        <v>0</v>
      </c>
      <c r="FA358" s="1">
        <f t="shared" si="1606"/>
        <v>0</v>
      </c>
      <c r="FC358" s="1">
        <f t="shared" si="1607"/>
        <v>1</v>
      </c>
      <c r="FD358" s="1">
        <f t="shared" si="1608"/>
        <v>1</v>
      </c>
      <c r="FE358" s="1"/>
      <c r="FF358" s="1">
        <f t="shared" si="1609"/>
        <v>1</v>
      </c>
      <c r="FG358" s="1">
        <f t="shared" si="1610"/>
        <v>1</v>
      </c>
      <c r="FH358" s="1">
        <f t="shared" si="1611"/>
        <v>1</v>
      </c>
      <c r="FI358" s="1">
        <f t="shared" si="1612"/>
        <v>0</v>
      </c>
      <c r="FJ358" s="1">
        <f t="shared" si="1613"/>
        <v>1</v>
      </c>
      <c r="FK358" s="1">
        <f t="shared" si="1614"/>
        <v>1</v>
      </c>
      <c r="FL358" s="1">
        <f t="shared" si="1615"/>
        <v>1</v>
      </c>
      <c r="FN358" s="1" t="str">
        <f t="shared" si="1616"/>
        <v/>
      </c>
      <c r="FO358" s="1" t="str">
        <f t="shared" si="1617"/>
        <v/>
      </c>
      <c r="FP358" s="1" t="str">
        <f t="shared" si="1618"/>
        <v/>
      </c>
      <c r="FV358" s="1">
        <f t="shared" si="1619"/>
        <v>1</v>
      </c>
      <c r="FW358" s="1">
        <f t="shared" si="1620"/>
        <v>1</v>
      </c>
      <c r="FX358" s="1">
        <f t="shared" si="1621"/>
        <v>1</v>
      </c>
      <c r="GA358" s="1">
        <f t="shared" si="1622"/>
        <v>0</v>
      </c>
      <c r="GB358" s="1">
        <f t="shared" si="1623"/>
        <v>0</v>
      </c>
      <c r="GC358" s="1">
        <f t="shared" si="1624"/>
        <v>0</v>
      </c>
      <c r="GD358" s="1">
        <f t="shared" si="1625"/>
        <v>1</v>
      </c>
      <c r="GE358" s="1">
        <f t="shared" si="1626"/>
        <v>0</v>
      </c>
      <c r="GF358" s="1">
        <f t="shared" si="1627"/>
        <v>0</v>
      </c>
      <c r="GG358" s="1">
        <f t="shared" si="1628"/>
        <v>0</v>
      </c>
      <c r="GI358" s="1">
        <f t="shared" si="1629"/>
        <v>0</v>
      </c>
      <c r="GK358" s="1">
        <f t="shared" si="1630"/>
        <v>1</v>
      </c>
      <c r="GL358" s="1">
        <f t="shared" si="1631"/>
        <v>1</v>
      </c>
      <c r="GM358" s="1">
        <f t="shared" si="1632"/>
        <v>1</v>
      </c>
      <c r="GN358" s="1">
        <f t="shared" si="1633"/>
        <v>0</v>
      </c>
      <c r="GO358" s="1">
        <f t="shared" si="1634"/>
        <v>1</v>
      </c>
      <c r="GP358" s="1">
        <f t="shared" si="1635"/>
        <v>1</v>
      </c>
      <c r="GQ358" s="1">
        <f t="shared" si="1636"/>
        <v>1</v>
      </c>
      <c r="GS358" s="1" t="str">
        <f t="shared" si="1637"/>
        <v/>
      </c>
      <c r="GT358" s="1" t="str">
        <f t="shared" si="1638"/>
        <v/>
      </c>
      <c r="GU358" s="1">
        <f t="shared" si="1639"/>
        <v>1</v>
      </c>
      <c r="GV358" s="1">
        <f t="shared" si="1640"/>
        <v>0</v>
      </c>
      <c r="GW358" s="1">
        <f t="shared" si="1641"/>
        <v>0</v>
      </c>
      <c r="GX358" s="1">
        <f t="shared" si="1642"/>
        <v>0</v>
      </c>
      <c r="GY358" s="1">
        <f t="shared" si="1643"/>
        <v>0</v>
      </c>
      <c r="GZ358" s="1"/>
      <c r="HA358" s="1">
        <f t="shared" si="1644"/>
        <v>1</v>
      </c>
      <c r="HB358" s="1">
        <f t="shared" si="1645"/>
        <v>1</v>
      </c>
      <c r="HC358" s="1">
        <f t="shared" si="1646"/>
        <v>1</v>
      </c>
      <c r="HD358" s="1">
        <f t="shared" si="1647"/>
        <v>0</v>
      </c>
      <c r="HE358" s="1">
        <f t="shared" si="1648"/>
        <v>0</v>
      </c>
      <c r="HF358" s="1">
        <f t="shared" si="1649"/>
        <v>0</v>
      </c>
      <c r="HH358" s="1">
        <f t="shared" si="1650"/>
        <v>1</v>
      </c>
      <c r="HI358" s="1">
        <f t="shared" si="1651"/>
        <v>1</v>
      </c>
      <c r="HJ358" s="1">
        <f t="shared" si="1652"/>
        <v>0</v>
      </c>
      <c r="HK358" s="1">
        <f t="shared" si="1653"/>
        <v>0</v>
      </c>
      <c r="HL358" s="1">
        <f t="shared" si="1654"/>
        <v>0</v>
      </c>
      <c r="HM358" s="1">
        <f t="shared" si="1655"/>
        <v>0</v>
      </c>
      <c r="HO358" s="1" t="str">
        <f t="shared" si="1656"/>
        <v/>
      </c>
      <c r="HP358" s="1">
        <f t="shared" si="1657"/>
        <v>1</v>
      </c>
      <c r="HQ358" s="1" t="str">
        <f t="shared" si="1658"/>
        <v/>
      </c>
      <c r="HR358">
        <f t="shared" si="1659"/>
        <v>1</v>
      </c>
      <c r="HS358" s="1" t="str">
        <f t="shared" si="1660"/>
        <v/>
      </c>
      <c r="HT358" t="str">
        <f t="shared" si="1661"/>
        <v/>
      </c>
      <c r="HU358" t="str">
        <f t="shared" si="1662"/>
        <v/>
      </c>
      <c r="HV358" s="1" t="str">
        <f t="shared" si="1663"/>
        <v/>
      </c>
      <c r="HW358" s="1" t="str">
        <f t="shared" si="1664"/>
        <v/>
      </c>
      <c r="HX358" s="1" t="str">
        <f t="shared" si="1665"/>
        <v/>
      </c>
      <c r="HZ358" s="1" t="str">
        <f t="shared" si="1666"/>
        <v/>
      </c>
      <c r="IA358" s="1">
        <f t="shared" si="1667"/>
        <v>1</v>
      </c>
      <c r="IB358" s="1" t="str">
        <f t="shared" si="1668"/>
        <v/>
      </c>
      <c r="IC358" s="1">
        <f t="shared" si="1669"/>
        <v>1</v>
      </c>
      <c r="ID358" s="1" t="str">
        <f t="shared" si="1670"/>
        <v/>
      </c>
      <c r="IE358" s="1" t="str">
        <f t="shared" si="1671"/>
        <v/>
      </c>
      <c r="IF358" s="1" t="str">
        <f t="shared" si="1672"/>
        <v/>
      </c>
      <c r="IG358" s="1" t="str">
        <f t="shared" si="1673"/>
        <v/>
      </c>
      <c r="IH358" s="1" t="str">
        <f t="shared" si="1674"/>
        <v/>
      </c>
      <c r="II358" s="1" t="str">
        <f t="shared" si="1675"/>
        <v/>
      </c>
    </row>
    <row r="359" spans="1:243" x14ac:dyDescent="0.2">
      <c r="A359" s="14">
        <f t="shared" si="1676"/>
        <v>359</v>
      </c>
      <c r="C359" s="2">
        <v>42629</v>
      </c>
      <c r="G359" s="3">
        <v>109.047</v>
      </c>
      <c r="H359" s="3">
        <v>121.05500000000001</v>
      </c>
      <c r="I359" s="3">
        <v>130.13</v>
      </c>
      <c r="J359" s="4">
        <v>165.21</v>
      </c>
      <c r="P359" s="128">
        <f t="shared" si="1518"/>
        <v>3492.7499999999995</v>
      </c>
      <c r="Q359" s="5">
        <f t="shared" si="1519"/>
        <v>3877.5000000000009</v>
      </c>
      <c r="R359" s="6">
        <f t="shared" si="1520"/>
        <v>4173</v>
      </c>
      <c r="S359" s="7">
        <f t="shared" si="1521"/>
        <v>5301.0000000000009</v>
      </c>
      <c r="Y359" s="4">
        <f t="shared" si="1522"/>
        <v>3.0000000000004547</v>
      </c>
      <c r="Z359" s="1">
        <f t="shared" si="1523"/>
        <v>3.7499999999990905</v>
      </c>
      <c r="AA359" s="1">
        <f t="shared" si="1524"/>
        <v>1.5000000000009095</v>
      </c>
      <c r="AB359" s="1">
        <f t="shared" si="1525"/>
        <v>8.0000000000009095</v>
      </c>
      <c r="AC359" s="1"/>
      <c r="AD359" s="1"/>
      <c r="AE359" s="126"/>
      <c r="AF359" s="126"/>
      <c r="AG359" s="126"/>
      <c r="AH359" s="4">
        <f t="shared" si="1494"/>
        <v>3.5000000000015157</v>
      </c>
      <c r="AI359" s="4">
        <f t="shared" si="1495"/>
        <v>3.7500000000014553</v>
      </c>
      <c r="AJ359" s="4">
        <f t="shared" si="1496"/>
        <v>2.8499999999985448</v>
      </c>
      <c r="AK359" s="4">
        <f t="shared" si="1497"/>
        <v>2.7499999999984839</v>
      </c>
      <c r="AL359" s="4">
        <f t="shared" si="1498"/>
        <v>2.9999999999986358</v>
      </c>
      <c r="AM359" s="4">
        <f t="shared" si="1499"/>
        <v>4.1666666666678793</v>
      </c>
      <c r="AN359" s="4">
        <f t="shared" si="1500"/>
        <v>4.7000000000012729</v>
      </c>
      <c r="AO359" s="4">
        <f t="shared" si="1501"/>
        <v>1</v>
      </c>
      <c r="AP359" s="4">
        <f t="shared" si="1502"/>
        <v>3.5000000000039417</v>
      </c>
      <c r="AQ359" s="4">
        <f t="shared" si="1503"/>
        <v>4.1666666670153063E-2</v>
      </c>
      <c r="AR359" s="4">
        <f t="shared" si="1504"/>
        <v>5.4000000000005457</v>
      </c>
      <c r="AS359" s="4">
        <f t="shared" si="1505"/>
        <v>5.5277777777770707</v>
      </c>
      <c r="AT359" s="4">
        <f t="shared" si="1506"/>
        <v>7.0666666666676976</v>
      </c>
      <c r="AU359" s="1"/>
      <c r="BA359" s="11">
        <f t="shared" si="1526"/>
        <v>-3.0000000000004547</v>
      </c>
      <c r="BB359" s="11">
        <f t="shared" si="1527"/>
        <v>-3.7499999999990905</v>
      </c>
      <c r="BC359" s="12">
        <f t="shared" si="1528"/>
        <v>-1.5000000000009095</v>
      </c>
      <c r="BD359" s="13">
        <f t="shared" si="1529"/>
        <v>8.0000000000009095</v>
      </c>
      <c r="BJ359" s="11">
        <f t="shared" si="1530"/>
        <v>-3.5000000000015157</v>
      </c>
      <c r="BK359" s="11">
        <f t="shared" si="1531"/>
        <v>-3.7500000000014553</v>
      </c>
      <c r="BL359" s="11">
        <f t="shared" si="1532"/>
        <v>-2.8499999999985448</v>
      </c>
      <c r="BM359" s="11">
        <f t="shared" si="1533"/>
        <v>-2.7499999999984839</v>
      </c>
      <c r="BN359" s="11">
        <f t="shared" si="1534"/>
        <v>-2.9999999999986358</v>
      </c>
      <c r="BO359" s="11">
        <f t="shared" si="1535"/>
        <v>-4.1666666666678793</v>
      </c>
      <c r="BP359" s="11">
        <f t="shared" si="1536"/>
        <v>-4.7000000000012729</v>
      </c>
      <c r="BQ359" s="1">
        <v>1</v>
      </c>
      <c r="BR359" s="11">
        <f t="shared" si="1537"/>
        <v>3.5000000000039417</v>
      </c>
      <c r="BS359" s="11">
        <f t="shared" si="1538"/>
        <v>-4.1666666670153063E-2</v>
      </c>
      <c r="BT359" s="11">
        <f t="shared" si="1539"/>
        <v>-5.4000000000005457</v>
      </c>
      <c r="BU359" s="11">
        <f t="shared" si="1540"/>
        <v>-5.5277777777770707</v>
      </c>
      <c r="BV359" s="11">
        <f t="shared" si="1541"/>
        <v>-7.0666666666676976</v>
      </c>
      <c r="BY359" s="126"/>
      <c r="BZ359" s="126"/>
      <c r="CB359" s="1">
        <f t="shared" si="1542"/>
        <v>1</v>
      </c>
      <c r="CC359" s="1">
        <f t="shared" si="1543"/>
        <v>1</v>
      </c>
      <c r="CD359" s="1">
        <f t="shared" si="1544"/>
        <v>1</v>
      </c>
      <c r="CE359" s="126">
        <f t="shared" si="1511"/>
        <v>0</v>
      </c>
      <c r="CF359" s="1">
        <f t="shared" si="1545"/>
        <v>0</v>
      </c>
      <c r="CG359" s="1" t="str">
        <f t="shared" si="1546"/>
        <v/>
      </c>
      <c r="CH359" s="1">
        <f t="shared" si="1512"/>
        <v>1</v>
      </c>
      <c r="CI359" s="1">
        <f t="shared" si="1547"/>
        <v>1</v>
      </c>
      <c r="CJ359" s="1">
        <f t="shared" si="1548"/>
        <v>1</v>
      </c>
      <c r="CK359" s="1" t="str">
        <f t="shared" si="1549"/>
        <v/>
      </c>
      <c r="CL359" s="1">
        <f t="shared" si="1550"/>
        <v>1</v>
      </c>
      <c r="CM359" s="1">
        <f t="shared" si="1551"/>
        <v>1</v>
      </c>
      <c r="CN359" s="1">
        <f t="shared" si="1552"/>
        <v>1</v>
      </c>
      <c r="CO359" s="1" t="str">
        <f t="shared" si="1553"/>
        <v/>
      </c>
      <c r="CP359" s="1">
        <f t="shared" si="1554"/>
        <v>1</v>
      </c>
      <c r="CQ359" s="1" t="str">
        <f t="shared" si="1555"/>
        <v/>
      </c>
      <c r="CS359" s="1">
        <f t="shared" si="1556"/>
        <v>1</v>
      </c>
      <c r="CT359" s="1">
        <f t="shared" si="1557"/>
        <v>1</v>
      </c>
      <c r="CU359" s="1">
        <f t="shared" si="1558"/>
        <v>1</v>
      </c>
      <c r="CV359" s="126">
        <f t="shared" si="1513"/>
        <v>0</v>
      </c>
      <c r="CW359" s="1" t="str">
        <f t="shared" si="1559"/>
        <v/>
      </c>
      <c r="CX359" s="1" t="str">
        <f t="shared" si="1560"/>
        <v/>
      </c>
      <c r="CY359" s="1" t="str">
        <f t="shared" si="1561"/>
        <v/>
      </c>
      <c r="CZ359" s="1" t="str">
        <f t="shared" si="1562"/>
        <v/>
      </c>
      <c r="DA359" s="1" t="str">
        <f t="shared" si="1563"/>
        <v/>
      </c>
      <c r="DB359" s="1">
        <f t="shared" si="1564"/>
        <v>0</v>
      </c>
      <c r="DC359" s="1">
        <f t="shared" si="1565"/>
        <v>1</v>
      </c>
      <c r="DD359" s="1" t="str">
        <f t="shared" si="1566"/>
        <v/>
      </c>
      <c r="DE359" s="1" t="str">
        <f t="shared" si="1567"/>
        <v/>
      </c>
      <c r="DF359" s="1"/>
      <c r="DG359" s="126">
        <f t="shared" si="1514"/>
        <v>1</v>
      </c>
      <c r="DH359" s="1">
        <f t="shared" si="1568"/>
        <v>1</v>
      </c>
      <c r="DI359" s="1">
        <f t="shared" si="1569"/>
        <v>1</v>
      </c>
      <c r="DJ359" s="1">
        <f t="shared" si="1570"/>
        <v>0</v>
      </c>
      <c r="DK359" s="1">
        <f t="shared" si="1571"/>
        <v>0</v>
      </c>
      <c r="DL359" s="1"/>
      <c r="DM359" s="1">
        <f t="shared" si="1572"/>
        <v>1</v>
      </c>
      <c r="DN359" s="1" t="str">
        <f t="shared" si="1573"/>
        <v/>
      </c>
      <c r="DO359" s="1" t="str">
        <f t="shared" si="1574"/>
        <v/>
      </c>
      <c r="DP359" s="1" t="str">
        <f t="shared" si="1575"/>
        <v/>
      </c>
      <c r="DQ359" s="1" t="str">
        <f t="shared" si="1576"/>
        <v/>
      </c>
      <c r="DR359" s="1" t="str">
        <f t="shared" si="1577"/>
        <v/>
      </c>
      <c r="DS359" s="1" t="str">
        <f t="shared" si="1578"/>
        <v/>
      </c>
      <c r="DT359" s="1" t="str">
        <f t="shared" si="1579"/>
        <v/>
      </c>
      <c r="DU359" s="1" t="str">
        <f t="shared" si="1580"/>
        <v/>
      </c>
      <c r="DV359" s="1">
        <f t="shared" si="1581"/>
        <v>0</v>
      </c>
      <c r="DW359" s="1">
        <f t="shared" si="1582"/>
        <v>1</v>
      </c>
      <c r="DX359" s="1">
        <f t="shared" si="1583"/>
        <v>1</v>
      </c>
      <c r="DY359" s="1" t="str">
        <f t="shared" si="1584"/>
        <v/>
      </c>
      <c r="EA359" s="1">
        <f t="shared" si="1585"/>
        <v>1</v>
      </c>
      <c r="EB359" s="1">
        <f t="shared" si="1586"/>
        <v>1</v>
      </c>
      <c r="EC359" s="1">
        <f t="shared" si="1587"/>
        <v>1</v>
      </c>
      <c r="ED359" s="1">
        <f t="shared" si="1588"/>
        <v>0</v>
      </c>
      <c r="EF359" s="1">
        <f t="shared" si="1589"/>
        <v>1</v>
      </c>
      <c r="EG359" s="1">
        <f t="shared" si="1590"/>
        <v>1</v>
      </c>
      <c r="EH359" s="1">
        <f t="shared" si="1591"/>
        <v>1</v>
      </c>
      <c r="EI359" s="1">
        <f t="shared" si="1592"/>
        <v>0</v>
      </c>
      <c r="EK359" s="1">
        <f t="shared" si="1593"/>
        <v>1</v>
      </c>
      <c r="EL359" s="1">
        <f t="shared" si="1594"/>
        <v>1</v>
      </c>
      <c r="EM359" s="1">
        <f t="shared" si="1595"/>
        <v>0</v>
      </c>
      <c r="EO359" s="1">
        <f t="shared" si="1596"/>
        <v>1</v>
      </c>
      <c r="EP359" s="1">
        <f t="shared" si="1597"/>
        <v>1</v>
      </c>
      <c r="EQ359" s="1">
        <f t="shared" si="1598"/>
        <v>0</v>
      </c>
      <c r="ES359" s="1">
        <f t="shared" si="1599"/>
        <v>1</v>
      </c>
      <c r="ET359" s="1">
        <f t="shared" si="1600"/>
        <v>1</v>
      </c>
      <c r="EU359" s="1">
        <f t="shared" si="1601"/>
        <v>0</v>
      </c>
      <c r="EV359" s="1" t="str">
        <f t="shared" si="1602"/>
        <v/>
      </c>
      <c r="EW359" s="1" t="str">
        <f t="shared" si="1603"/>
        <v/>
      </c>
      <c r="EY359" s="1">
        <f t="shared" si="1604"/>
        <v>0</v>
      </c>
      <c r="EZ359" s="1">
        <f t="shared" si="1605"/>
        <v>0</v>
      </c>
      <c r="FA359" s="1">
        <f t="shared" si="1606"/>
        <v>0</v>
      </c>
      <c r="FC359" s="1">
        <f t="shared" si="1607"/>
        <v>1</v>
      </c>
      <c r="FD359" s="1">
        <f t="shared" si="1608"/>
        <v>1</v>
      </c>
      <c r="FE359" s="1"/>
      <c r="FF359" s="1">
        <f t="shared" si="1609"/>
        <v>1</v>
      </c>
      <c r="FG359" s="1">
        <f t="shared" si="1610"/>
        <v>1</v>
      </c>
      <c r="FH359" s="1">
        <f t="shared" si="1611"/>
        <v>1</v>
      </c>
      <c r="FI359" s="1">
        <f t="shared" si="1612"/>
        <v>0</v>
      </c>
      <c r="FJ359" s="1">
        <f t="shared" si="1613"/>
        <v>1</v>
      </c>
      <c r="FK359" s="1">
        <f t="shared" si="1614"/>
        <v>1</v>
      </c>
      <c r="FL359" s="1">
        <f t="shared" si="1615"/>
        <v>1</v>
      </c>
      <c r="FN359" s="1" t="str">
        <f t="shared" si="1616"/>
        <v/>
      </c>
      <c r="FO359" s="1" t="str">
        <f t="shared" si="1617"/>
        <v/>
      </c>
      <c r="FP359" s="1">
        <f t="shared" si="1618"/>
        <v>0</v>
      </c>
      <c r="FV359" s="1">
        <f t="shared" si="1619"/>
        <v>0</v>
      </c>
      <c r="FW359" s="1">
        <f t="shared" si="1620"/>
        <v>0</v>
      </c>
      <c r="FX359" s="1">
        <f t="shared" si="1621"/>
        <v>0</v>
      </c>
      <c r="GA359" s="1">
        <f t="shared" si="1622"/>
        <v>0</v>
      </c>
      <c r="GB359" s="1">
        <f t="shared" si="1623"/>
        <v>0</v>
      </c>
      <c r="GC359" s="1">
        <f t="shared" si="1624"/>
        <v>0</v>
      </c>
      <c r="GD359" s="1">
        <f t="shared" si="1625"/>
        <v>1</v>
      </c>
      <c r="GE359" s="1">
        <f t="shared" si="1626"/>
        <v>0</v>
      </c>
      <c r="GF359" s="1">
        <f t="shared" si="1627"/>
        <v>0</v>
      </c>
      <c r="GG359" s="1">
        <f t="shared" si="1628"/>
        <v>0</v>
      </c>
      <c r="GI359" s="1">
        <f t="shared" si="1629"/>
        <v>0</v>
      </c>
      <c r="GK359" s="1">
        <f t="shared" si="1630"/>
        <v>1</v>
      </c>
      <c r="GL359" s="1">
        <f t="shared" si="1631"/>
        <v>1</v>
      </c>
      <c r="GM359" s="1">
        <f t="shared" si="1632"/>
        <v>1</v>
      </c>
      <c r="GN359" s="1">
        <f t="shared" si="1633"/>
        <v>0</v>
      </c>
      <c r="GO359" s="1">
        <f t="shared" si="1634"/>
        <v>1</v>
      </c>
      <c r="GP359" s="1">
        <f t="shared" si="1635"/>
        <v>1</v>
      </c>
      <c r="GQ359" s="1">
        <f t="shared" si="1636"/>
        <v>1</v>
      </c>
      <c r="GS359" s="1" t="str">
        <f t="shared" si="1637"/>
        <v/>
      </c>
      <c r="GT359" s="1" t="str">
        <f t="shared" si="1638"/>
        <v/>
      </c>
      <c r="GU359" s="1">
        <f t="shared" si="1639"/>
        <v>1</v>
      </c>
      <c r="GV359" s="1">
        <f t="shared" si="1640"/>
        <v>1</v>
      </c>
      <c r="GW359" s="1">
        <f t="shared" si="1641"/>
        <v>1</v>
      </c>
      <c r="GX359" s="1">
        <f t="shared" si="1642"/>
        <v>1</v>
      </c>
      <c r="GY359" s="1">
        <f t="shared" si="1643"/>
        <v>0</v>
      </c>
      <c r="GZ359" s="1"/>
      <c r="HA359" s="1">
        <f t="shared" si="1644"/>
        <v>1</v>
      </c>
      <c r="HB359" s="1">
        <f t="shared" si="1645"/>
        <v>1</v>
      </c>
      <c r="HC359" s="1">
        <f t="shared" si="1646"/>
        <v>0</v>
      </c>
      <c r="HD359" s="1">
        <f t="shared" si="1647"/>
        <v>0</v>
      </c>
      <c r="HE359" s="1">
        <f t="shared" si="1648"/>
        <v>0</v>
      </c>
      <c r="HF359" s="1">
        <f t="shared" si="1649"/>
        <v>0</v>
      </c>
      <c r="HH359" s="1">
        <f t="shared" si="1650"/>
        <v>0</v>
      </c>
      <c r="HI359" s="1">
        <f t="shared" si="1651"/>
        <v>0</v>
      </c>
      <c r="HJ359" s="1">
        <f t="shared" si="1652"/>
        <v>0</v>
      </c>
      <c r="HK359" s="1">
        <f t="shared" si="1653"/>
        <v>0</v>
      </c>
      <c r="HL359" s="1">
        <f t="shared" si="1654"/>
        <v>0</v>
      </c>
      <c r="HM359" s="1">
        <f t="shared" si="1655"/>
        <v>0</v>
      </c>
      <c r="HO359" s="1">
        <f t="shared" si="1656"/>
        <v>1</v>
      </c>
      <c r="HP359" s="1" t="str">
        <f t="shared" si="1657"/>
        <v/>
      </c>
      <c r="HQ359" s="1" t="str">
        <f t="shared" si="1658"/>
        <v/>
      </c>
      <c r="HR359" t="str">
        <f t="shared" si="1659"/>
        <v/>
      </c>
      <c r="HS359" s="1" t="str">
        <f t="shared" si="1660"/>
        <v/>
      </c>
      <c r="HT359" t="str">
        <f t="shared" si="1661"/>
        <v/>
      </c>
      <c r="HU359" t="str">
        <f t="shared" si="1662"/>
        <v/>
      </c>
      <c r="HV359" s="1" t="str">
        <f t="shared" si="1663"/>
        <v/>
      </c>
      <c r="HW359" s="1" t="str">
        <f t="shared" si="1664"/>
        <v/>
      </c>
      <c r="HX359" s="1" t="str">
        <f t="shared" si="1665"/>
        <v/>
      </c>
      <c r="HZ359" s="1">
        <f t="shared" si="1666"/>
        <v>1</v>
      </c>
      <c r="IA359" s="1" t="str">
        <f t="shared" si="1667"/>
        <v/>
      </c>
      <c r="IB359" s="1" t="str">
        <f t="shared" si="1668"/>
        <v/>
      </c>
      <c r="IC359" s="1" t="str">
        <f t="shared" si="1669"/>
        <v/>
      </c>
      <c r="ID359" s="1" t="str">
        <f t="shared" si="1670"/>
        <v/>
      </c>
      <c r="IE359" s="1" t="str">
        <f t="shared" si="1671"/>
        <v/>
      </c>
      <c r="IF359" s="1" t="str">
        <f t="shared" si="1672"/>
        <v/>
      </c>
      <c r="IG359" s="1" t="str">
        <f t="shared" si="1673"/>
        <v/>
      </c>
      <c r="IH359" s="1" t="str">
        <f t="shared" si="1674"/>
        <v/>
      </c>
      <c r="II359" s="1" t="str">
        <f t="shared" si="1675"/>
        <v/>
      </c>
    </row>
    <row r="360" spans="1:243" x14ac:dyDescent="0.2">
      <c r="A360" s="14">
        <f t="shared" si="1676"/>
        <v>360</v>
      </c>
      <c r="C360" s="2">
        <v>42632</v>
      </c>
      <c r="G360" s="3">
        <v>109.05</v>
      </c>
      <c r="H360" s="3">
        <v>121.06</v>
      </c>
      <c r="I360" s="3">
        <v>130.13499999999999</v>
      </c>
      <c r="J360" s="4">
        <v>165.23</v>
      </c>
      <c r="P360" s="128">
        <f t="shared" si="1518"/>
        <v>3492.9999999999995</v>
      </c>
      <c r="Q360" s="5">
        <f t="shared" si="1519"/>
        <v>3878</v>
      </c>
      <c r="R360" s="6">
        <f t="shared" si="1520"/>
        <v>4173.4999999999991</v>
      </c>
      <c r="S360" s="7">
        <f t="shared" si="1521"/>
        <v>5302.9999999999991</v>
      </c>
      <c r="Y360" s="4">
        <f t="shared" si="1522"/>
        <v>0.25</v>
      </c>
      <c r="Z360" s="1">
        <f t="shared" si="1523"/>
        <v>0.49999999999909051</v>
      </c>
      <c r="AA360" s="1">
        <f t="shared" si="1524"/>
        <v>0.49999999999909051</v>
      </c>
      <c r="AB360" s="1">
        <f t="shared" si="1525"/>
        <v>1.999999999998181</v>
      </c>
      <c r="AC360" s="1"/>
      <c r="AD360" s="1"/>
      <c r="AE360" s="126"/>
      <c r="AF360" s="126"/>
      <c r="AG360" s="126"/>
      <c r="AH360" s="4">
        <f t="shared" si="1494"/>
        <v>0.16666666666727298</v>
      </c>
      <c r="AI360" s="4">
        <f t="shared" si="1495"/>
        <v>0.20000000000054569</v>
      </c>
      <c r="AJ360" s="4">
        <f t="shared" si="1496"/>
        <v>0.19999999999963619</v>
      </c>
      <c r="AK360" s="4">
        <f t="shared" si="1497"/>
        <v>0.16666666666636348</v>
      </c>
      <c r="AL360" s="4">
        <f t="shared" si="1498"/>
        <v>0.24999999999954525</v>
      </c>
      <c r="AM360" s="4">
        <f t="shared" si="1499"/>
        <v>0.16666666666696983</v>
      </c>
      <c r="AN360" s="4">
        <f t="shared" si="1500"/>
        <v>0.3000000000001819</v>
      </c>
      <c r="AO360" s="4">
        <f t="shared" si="1501"/>
        <v>1</v>
      </c>
      <c r="AP360" s="4">
        <f t="shared" si="1502"/>
        <v>0.16666666666787933</v>
      </c>
      <c r="AQ360" s="4">
        <f t="shared" si="1503"/>
        <v>0.41666666666651508</v>
      </c>
      <c r="AR360" s="4">
        <f t="shared" si="1504"/>
        <v>0.30000000000036381</v>
      </c>
      <c r="AS360" s="4">
        <f t="shared" si="1505"/>
        <v>5.5555555555050262E-2</v>
      </c>
      <c r="AT360" s="4">
        <f t="shared" si="1506"/>
        <v>0.23333333333357587</v>
      </c>
      <c r="AU360" s="1"/>
      <c r="BA360" s="11">
        <f t="shared" si="1526"/>
        <v>0.25</v>
      </c>
      <c r="BB360" s="11">
        <f t="shared" si="1527"/>
        <v>0.49999999999909051</v>
      </c>
      <c r="BC360" s="12">
        <f t="shared" si="1528"/>
        <v>0.49999999999909051</v>
      </c>
      <c r="BD360" s="13">
        <f t="shared" si="1529"/>
        <v>1.999999999998181</v>
      </c>
      <c r="BJ360" s="11">
        <f t="shared" si="1530"/>
        <v>0.16666666666727298</v>
      </c>
      <c r="BK360" s="11">
        <f t="shared" si="1531"/>
        <v>0.20000000000054569</v>
      </c>
      <c r="BL360" s="11">
        <f t="shared" si="1532"/>
        <v>0.19999999999963619</v>
      </c>
      <c r="BM360" s="11">
        <f t="shared" si="1533"/>
        <v>0.16666666666636348</v>
      </c>
      <c r="BN360" s="11">
        <f t="shared" si="1534"/>
        <v>0.24999999999954525</v>
      </c>
      <c r="BO360" s="11">
        <f t="shared" si="1535"/>
        <v>-0.16666666666696983</v>
      </c>
      <c r="BP360" s="11">
        <f t="shared" si="1536"/>
        <v>-0.3000000000001819</v>
      </c>
      <c r="BQ360" s="1">
        <v>1</v>
      </c>
      <c r="BR360" s="11">
        <f t="shared" si="1537"/>
        <v>-0.16666666666787933</v>
      </c>
      <c r="BS360" s="11">
        <f t="shared" si="1538"/>
        <v>-0.41666666666651508</v>
      </c>
      <c r="BT360" s="11">
        <f t="shared" si="1539"/>
        <v>0.30000000000036381</v>
      </c>
      <c r="BU360" s="11">
        <f t="shared" si="1540"/>
        <v>5.5555555555050262E-2</v>
      </c>
      <c r="BV360" s="11">
        <f t="shared" si="1541"/>
        <v>0.23333333333357587</v>
      </c>
      <c r="BY360" s="126"/>
      <c r="BZ360" s="126"/>
      <c r="CB360" s="1">
        <f t="shared" si="1542"/>
        <v>1</v>
      </c>
      <c r="CC360" s="1">
        <f t="shared" si="1543"/>
        <v>1</v>
      </c>
      <c r="CD360" s="1">
        <f t="shared" si="1544"/>
        <v>1</v>
      </c>
      <c r="CE360" s="126">
        <f t="shared" si="1511"/>
        <v>1</v>
      </c>
      <c r="CF360" s="1">
        <f t="shared" si="1545"/>
        <v>1</v>
      </c>
      <c r="CG360" s="1">
        <f t="shared" si="1546"/>
        <v>0</v>
      </c>
      <c r="CH360" s="1">
        <f t="shared" si="1512"/>
        <v>0</v>
      </c>
      <c r="CI360" s="1" t="str">
        <f t="shared" si="1547"/>
        <v/>
      </c>
      <c r="CJ360" s="1" t="str">
        <f t="shared" si="1548"/>
        <v/>
      </c>
      <c r="CK360" s="1">
        <f t="shared" si="1549"/>
        <v>0</v>
      </c>
      <c r="CL360" s="1">
        <f t="shared" si="1550"/>
        <v>1</v>
      </c>
      <c r="CM360" s="1">
        <f t="shared" si="1551"/>
        <v>0</v>
      </c>
      <c r="CN360" s="1" t="str">
        <f t="shared" si="1552"/>
        <v/>
      </c>
      <c r="CO360" s="1">
        <f t="shared" si="1553"/>
        <v>1</v>
      </c>
      <c r="CP360" s="1">
        <f t="shared" si="1554"/>
        <v>1</v>
      </c>
      <c r="CQ360" s="1" t="str">
        <f t="shared" si="1555"/>
        <v/>
      </c>
      <c r="CS360" s="1">
        <f t="shared" si="1556"/>
        <v>1</v>
      </c>
      <c r="CT360" s="1">
        <f t="shared" si="1557"/>
        <v>1</v>
      </c>
      <c r="CU360" s="1">
        <f t="shared" si="1558"/>
        <v>1</v>
      </c>
      <c r="CV360" s="126">
        <f t="shared" si="1513"/>
        <v>1</v>
      </c>
      <c r="CW360" s="1">
        <f t="shared" si="1559"/>
        <v>1</v>
      </c>
      <c r="CX360" s="1">
        <f t="shared" si="1560"/>
        <v>1</v>
      </c>
      <c r="CY360" s="1">
        <f t="shared" si="1561"/>
        <v>1</v>
      </c>
      <c r="CZ360" s="1">
        <f t="shared" si="1562"/>
        <v>1</v>
      </c>
      <c r="DA360" s="1">
        <f t="shared" si="1563"/>
        <v>0</v>
      </c>
      <c r="DB360" s="1" t="str">
        <f t="shared" si="1564"/>
        <v/>
      </c>
      <c r="DC360" s="1">
        <f t="shared" si="1565"/>
        <v>0</v>
      </c>
      <c r="DD360" s="1" t="str">
        <f t="shared" si="1566"/>
        <v/>
      </c>
      <c r="DE360" s="1" t="str">
        <f t="shared" si="1567"/>
        <v/>
      </c>
      <c r="DF360" s="1"/>
      <c r="DG360" s="126">
        <f t="shared" si="1514"/>
        <v>0</v>
      </c>
      <c r="DH360" s="1">
        <f t="shared" si="1568"/>
        <v>0</v>
      </c>
      <c r="DI360" s="1">
        <f t="shared" si="1569"/>
        <v>0</v>
      </c>
      <c r="DJ360" s="1">
        <f t="shared" si="1570"/>
        <v>0</v>
      </c>
      <c r="DK360" s="1">
        <f t="shared" si="1571"/>
        <v>1</v>
      </c>
      <c r="DL360" s="1"/>
      <c r="DM360" s="1">
        <f t="shared" si="1572"/>
        <v>1</v>
      </c>
      <c r="DN360" s="1" t="str">
        <f t="shared" si="1573"/>
        <v/>
      </c>
      <c r="DO360" s="1" t="str">
        <f t="shared" si="1574"/>
        <v/>
      </c>
      <c r="DP360" s="1" t="str">
        <f t="shared" si="1575"/>
        <v/>
      </c>
      <c r="DQ360" s="1" t="str">
        <f t="shared" si="1576"/>
        <v/>
      </c>
      <c r="DR360" s="1" t="str">
        <f t="shared" si="1577"/>
        <v/>
      </c>
      <c r="DS360" s="1" t="str">
        <f t="shared" si="1578"/>
        <v/>
      </c>
      <c r="DT360" s="1" t="str">
        <f t="shared" si="1579"/>
        <v/>
      </c>
      <c r="DU360" s="1" t="str">
        <f t="shared" si="1580"/>
        <v/>
      </c>
      <c r="DV360" s="1">
        <f t="shared" si="1581"/>
        <v>0</v>
      </c>
      <c r="DW360" s="1">
        <f t="shared" si="1582"/>
        <v>0</v>
      </c>
      <c r="DX360" s="1" t="str">
        <f t="shared" si="1583"/>
        <v/>
      </c>
      <c r="DY360" s="1">
        <f t="shared" si="1584"/>
        <v>1</v>
      </c>
      <c r="EA360" s="1">
        <f t="shared" si="1585"/>
        <v>1</v>
      </c>
      <c r="EB360" s="1">
        <f t="shared" si="1586"/>
        <v>1</v>
      </c>
      <c r="EC360" s="1">
        <f t="shared" si="1587"/>
        <v>1</v>
      </c>
      <c r="ED360" s="1">
        <f t="shared" si="1588"/>
        <v>1</v>
      </c>
      <c r="EF360" s="1">
        <f t="shared" si="1589"/>
        <v>0</v>
      </c>
      <c r="EG360" s="1">
        <f t="shared" si="1590"/>
        <v>0</v>
      </c>
      <c r="EH360" s="1">
        <f t="shared" si="1591"/>
        <v>0</v>
      </c>
      <c r="EI360" s="1">
        <f t="shared" si="1592"/>
        <v>0</v>
      </c>
      <c r="EK360" s="1">
        <f t="shared" si="1593"/>
        <v>1</v>
      </c>
      <c r="EL360" s="1">
        <f t="shared" si="1594"/>
        <v>1</v>
      </c>
      <c r="EM360" s="1">
        <f t="shared" si="1595"/>
        <v>1</v>
      </c>
      <c r="EO360" s="1">
        <f t="shared" si="1596"/>
        <v>1</v>
      </c>
      <c r="EP360" s="1">
        <f t="shared" si="1597"/>
        <v>1</v>
      </c>
      <c r="EQ360" s="1">
        <f t="shared" si="1598"/>
        <v>1</v>
      </c>
      <c r="ES360" s="1">
        <f t="shared" si="1599"/>
        <v>1</v>
      </c>
      <c r="ET360" s="1">
        <f t="shared" si="1600"/>
        <v>1</v>
      </c>
      <c r="EU360" s="1">
        <f t="shared" si="1601"/>
        <v>1</v>
      </c>
      <c r="EV360" s="1">
        <f t="shared" si="1602"/>
        <v>1</v>
      </c>
      <c r="EW360" s="1">
        <f t="shared" si="1603"/>
        <v>1</v>
      </c>
      <c r="EY360" s="1">
        <f t="shared" si="1604"/>
        <v>1</v>
      </c>
      <c r="EZ360" s="1">
        <f t="shared" si="1605"/>
        <v>1</v>
      </c>
      <c r="FA360" s="1">
        <f t="shared" si="1606"/>
        <v>1</v>
      </c>
      <c r="FC360" s="1">
        <f t="shared" si="1607"/>
        <v>0</v>
      </c>
      <c r="FD360" s="1" t="str">
        <f t="shared" si="1608"/>
        <v/>
      </c>
      <c r="FE360" s="1"/>
      <c r="FF360" s="1">
        <f t="shared" si="1609"/>
        <v>1</v>
      </c>
      <c r="FG360" s="1">
        <f t="shared" si="1610"/>
        <v>0</v>
      </c>
      <c r="FH360" s="1">
        <f t="shared" si="1611"/>
        <v>0</v>
      </c>
      <c r="FI360" s="1" t="str">
        <f t="shared" si="1612"/>
        <v/>
      </c>
      <c r="FJ360" s="1" t="str">
        <f t="shared" si="1613"/>
        <v/>
      </c>
      <c r="FK360" s="1" t="str">
        <f t="shared" si="1614"/>
        <v/>
      </c>
      <c r="FL360" s="1" t="str">
        <f t="shared" si="1615"/>
        <v/>
      </c>
      <c r="FN360" s="1" t="str">
        <f t="shared" si="1616"/>
        <v/>
      </c>
      <c r="FO360" s="1" t="str">
        <f t="shared" si="1617"/>
        <v/>
      </c>
      <c r="FP360" s="1" t="str">
        <f t="shared" si="1618"/>
        <v/>
      </c>
      <c r="FV360" s="1">
        <f t="shared" si="1619"/>
        <v>0</v>
      </c>
      <c r="FW360" s="1">
        <f t="shared" si="1620"/>
        <v>0</v>
      </c>
      <c r="FX360" s="1">
        <f t="shared" si="1621"/>
        <v>1</v>
      </c>
      <c r="GA360" s="1">
        <f t="shared" si="1622"/>
        <v>0</v>
      </c>
      <c r="GB360" s="1">
        <f t="shared" si="1623"/>
        <v>0</v>
      </c>
      <c r="GC360" s="1">
        <f t="shared" si="1624"/>
        <v>0</v>
      </c>
      <c r="GD360" s="1">
        <f t="shared" si="1625"/>
        <v>0</v>
      </c>
      <c r="GE360" s="1">
        <f t="shared" si="1626"/>
        <v>0</v>
      </c>
      <c r="GF360" s="1">
        <f t="shared" si="1627"/>
        <v>0</v>
      </c>
      <c r="GG360" s="1">
        <f t="shared" si="1628"/>
        <v>1</v>
      </c>
      <c r="GI360" s="1">
        <f t="shared" si="1629"/>
        <v>1</v>
      </c>
      <c r="GK360" s="1">
        <f t="shared" si="1630"/>
        <v>0</v>
      </c>
      <c r="GL360" s="1">
        <f t="shared" si="1631"/>
        <v>0</v>
      </c>
      <c r="GM360" s="1">
        <f t="shared" si="1632"/>
        <v>0</v>
      </c>
      <c r="GN360" s="1">
        <f t="shared" si="1633"/>
        <v>0</v>
      </c>
      <c r="GO360" s="1">
        <f t="shared" si="1634"/>
        <v>0</v>
      </c>
      <c r="GP360" s="1">
        <f t="shared" si="1635"/>
        <v>0</v>
      </c>
      <c r="GQ360" s="1">
        <f t="shared" si="1636"/>
        <v>1</v>
      </c>
      <c r="GS360" s="1" t="str">
        <f t="shared" si="1637"/>
        <v/>
      </c>
      <c r="GT360" s="1" t="str">
        <f t="shared" si="1638"/>
        <v/>
      </c>
      <c r="GU360" s="1">
        <f t="shared" si="1639"/>
        <v>0</v>
      </c>
      <c r="GV360" s="1">
        <f t="shared" si="1640"/>
        <v>0</v>
      </c>
      <c r="GW360" s="1">
        <f t="shared" si="1641"/>
        <v>0</v>
      </c>
      <c r="GX360" s="1">
        <f t="shared" si="1642"/>
        <v>0</v>
      </c>
      <c r="GY360" s="1">
        <f t="shared" si="1643"/>
        <v>0</v>
      </c>
      <c r="GZ360" s="1"/>
      <c r="HA360" s="1">
        <f t="shared" si="1644"/>
        <v>0</v>
      </c>
      <c r="HB360" s="1">
        <f t="shared" si="1645"/>
        <v>0</v>
      </c>
      <c r="HC360" s="1">
        <f t="shared" si="1646"/>
        <v>0</v>
      </c>
      <c r="HD360" s="1">
        <f t="shared" si="1647"/>
        <v>0</v>
      </c>
      <c r="HE360" s="1">
        <f t="shared" si="1648"/>
        <v>0</v>
      </c>
      <c r="HF360" s="1">
        <f t="shared" si="1649"/>
        <v>0</v>
      </c>
      <c r="HH360" s="1">
        <f t="shared" si="1650"/>
        <v>0</v>
      </c>
      <c r="HI360" s="1">
        <f t="shared" si="1651"/>
        <v>0</v>
      </c>
      <c r="HJ360" s="1">
        <f t="shared" si="1652"/>
        <v>0</v>
      </c>
      <c r="HK360" s="1">
        <f t="shared" si="1653"/>
        <v>0</v>
      </c>
      <c r="HL360" s="1">
        <f t="shared" si="1654"/>
        <v>0</v>
      </c>
      <c r="HM360" s="1">
        <f t="shared" si="1655"/>
        <v>0</v>
      </c>
      <c r="HO360" s="1">
        <f t="shared" si="1656"/>
        <v>0</v>
      </c>
      <c r="HP360" s="1" t="str">
        <f t="shared" si="1657"/>
        <v/>
      </c>
      <c r="HQ360" s="1" t="str">
        <f t="shared" si="1658"/>
        <v/>
      </c>
      <c r="HR360" t="str">
        <f t="shared" si="1659"/>
        <v/>
      </c>
      <c r="HS360" s="1" t="str">
        <f t="shared" si="1660"/>
        <v/>
      </c>
      <c r="HT360" t="str">
        <f t="shared" si="1661"/>
        <v/>
      </c>
      <c r="HU360" t="str">
        <f t="shared" si="1662"/>
        <v/>
      </c>
      <c r="HV360" s="1" t="str">
        <f t="shared" si="1663"/>
        <v/>
      </c>
      <c r="HW360" s="1" t="str">
        <f t="shared" si="1664"/>
        <v/>
      </c>
      <c r="HX360" s="1" t="str">
        <f t="shared" si="1665"/>
        <v/>
      </c>
      <c r="HZ360" s="1">
        <f t="shared" si="1666"/>
        <v>1</v>
      </c>
      <c r="IA360" s="1" t="str">
        <f t="shared" si="1667"/>
        <v/>
      </c>
      <c r="IB360" s="1" t="str">
        <f t="shared" si="1668"/>
        <v/>
      </c>
      <c r="IC360" s="1" t="str">
        <f t="shared" si="1669"/>
        <v/>
      </c>
      <c r="ID360" s="1" t="str">
        <f t="shared" si="1670"/>
        <v/>
      </c>
      <c r="IE360" s="1" t="str">
        <f t="shared" si="1671"/>
        <v/>
      </c>
      <c r="IF360" s="1" t="str">
        <f t="shared" si="1672"/>
        <v/>
      </c>
      <c r="IG360" s="1" t="str">
        <f t="shared" si="1673"/>
        <v/>
      </c>
      <c r="IH360" s="1" t="str">
        <f t="shared" si="1674"/>
        <v/>
      </c>
      <c r="II360" s="1" t="str">
        <f t="shared" si="1675"/>
        <v/>
      </c>
    </row>
    <row r="361" spans="1:243" x14ac:dyDescent="0.2">
      <c r="A361" s="14">
        <f t="shared" si="1676"/>
        <v>361</v>
      </c>
      <c r="C361" s="2">
        <v>42633</v>
      </c>
      <c r="G361" s="3">
        <v>109.047</v>
      </c>
      <c r="H361" s="3">
        <v>121.065</v>
      </c>
      <c r="I361" s="3">
        <v>130.16</v>
      </c>
      <c r="J361" s="4">
        <v>166</v>
      </c>
      <c r="P361" s="128">
        <f t="shared" si="1518"/>
        <v>3492.7499999999995</v>
      </c>
      <c r="Q361" s="5">
        <f t="shared" si="1519"/>
        <v>3878.5</v>
      </c>
      <c r="R361" s="6">
        <f t="shared" si="1520"/>
        <v>4176</v>
      </c>
      <c r="S361" s="7">
        <f t="shared" si="1521"/>
        <v>5312</v>
      </c>
      <c r="Y361" s="4">
        <f t="shared" si="1522"/>
        <v>0.25</v>
      </c>
      <c r="Z361" s="1">
        <f t="shared" si="1523"/>
        <v>0.5</v>
      </c>
      <c r="AA361" s="1">
        <f t="shared" si="1524"/>
        <v>2.5000000000009095</v>
      </c>
      <c r="AB361" s="1">
        <f t="shared" si="1525"/>
        <v>9.0000000000009095</v>
      </c>
      <c r="AC361" s="1"/>
      <c r="AD361" s="1"/>
      <c r="AE361" s="126"/>
      <c r="AF361" s="126"/>
      <c r="AG361" s="126"/>
      <c r="AH361" s="4">
        <f t="shared" si="1494"/>
        <v>0.83333333333333326</v>
      </c>
      <c r="AI361" s="4">
        <f t="shared" si="1495"/>
        <v>0.8</v>
      </c>
      <c r="AJ361" s="4">
        <f t="shared" si="1496"/>
        <v>1.0000000000005456</v>
      </c>
      <c r="AK361" s="4">
        <f t="shared" si="1497"/>
        <v>1.1666666666672729</v>
      </c>
      <c r="AL361" s="4">
        <f t="shared" si="1498"/>
        <v>0.75000000000045475</v>
      </c>
      <c r="AM361" s="4">
        <f t="shared" si="1499"/>
        <v>0.49999999999939382</v>
      </c>
      <c r="AN361" s="4">
        <f t="shared" si="1500"/>
        <v>1.0999999999994543</v>
      </c>
      <c r="AO361" s="4">
        <f t="shared" si="1501"/>
        <v>1</v>
      </c>
      <c r="AP361" s="4">
        <f t="shared" si="1502"/>
        <v>0.16666666666606056</v>
      </c>
      <c r="AQ361" s="4">
        <f t="shared" si="1503"/>
        <v>1.2500000000015157</v>
      </c>
      <c r="AR361" s="4">
        <f t="shared" si="1504"/>
        <v>1.5000000000003637</v>
      </c>
      <c r="AS361" s="4">
        <f t="shared" si="1505"/>
        <v>1.5000000000002021</v>
      </c>
      <c r="AT361" s="4">
        <f t="shared" si="1506"/>
        <v>1.7000000000001212</v>
      </c>
      <c r="AU361" s="1"/>
      <c r="BA361" s="11">
        <f t="shared" si="1526"/>
        <v>-0.25</v>
      </c>
      <c r="BB361" s="11">
        <f t="shared" si="1527"/>
        <v>0.5</v>
      </c>
      <c r="BC361" s="12">
        <f t="shared" si="1528"/>
        <v>2.5000000000009095</v>
      </c>
      <c r="BD361" s="13">
        <f t="shared" si="1529"/>
        <v>9.0000000000009095</v>
      </c>
      <c r="BJ361" s="11">
        <f t="shared" si="1530"/>
        <v>-0.83333333333333326</v>
      </c>
      <c r="BK361" s="11">
        <f t="shared" si="1531"/>
        <v>-0.8</v>
      </c>
      <c r="BL361" s="11">
        <f t="shared" si="1532"/>
        <v>-1.0000000000005456</v>
      </c>
      <c r="BM361" s="11">
        <f t="shared" si="1533"/>
        <v>-1.1666666666672729</v>
      </c>
      <c r="BN361" s="11">
        <f t="shared" si="1534"/>
        <v>-0.75000000000045475</v>
      </c>
      <c r="BO361" s="11">
        <f t="shared" si="1535"/>
        <v>-0.49999999999939382</v>
      </c>
      <c r="BP361" s="11">
        <f t="shared" si="1536"/>
        <v>-1.0999999999994543</v>
      </c>
      <c r="BQ361" s="1">
        <v>1</v>
      </c>
      <c r="BR361" s="11">
        <f t="shared" si="1537"/>
        <v>0.16666666666606056</v>
      </c>
      <c r="BS361" s="11">
        <f t="shared" si="1538"/>
        <v>1.2500000000015157</v>
      </c>
      <c r="BT361" s="11">
        <f t="shared" si="1539"/>
        <v>-1.5000000000003637</v>
      </c>
      <c r="BU361" s="11">
        <f t="shared" si="1540"/>
        <v>-1.5000000000002021</v>
      </c>
      <c r="BV361" s="11">
        <f t="shared" si="1541"/>
        <v>-1.7000000000001212</v>
      </c>
      <c r="BY361" s="126"/>
      <c r="BZ361" s="126"/>
      <c r="CB361" s="1">
        <f t="shared" si="1542"/>
        <v>1</v>
      </c>
      <c r="CC361" s="1">
        <f t="shared" si="1543"/>
        <v>0</v>
      </c>
      <c r="CD361" s="1">
        <f t="shared" si="1544"/>
        <v>0</v>
      </c>
      <c r="CE361" s="126">
        <f t="shared" si="1511"/>
        <v>0</v>
      </c>
      <c r="CF361" s="1">
        <f t="shared" si="1545"/>
        <v>0</v>
      </c>
      <c r="CG361" s="1" t="str">
        <f t="shared" si="1546"/>
        <v/>
      </c>
      <c r="CH361" s="1">
        <f t="shared" si="1512"/>
        <v>1</v>
      </c>
      <c r="CI361" s="1">
        <f t="shared" si="1547"/>
        <v>1</v>
      </c>
      <c r="CJ361" s="1" t="str">
        <f t="shared" si="1548"/>
        <v/>
      </c>
      <c r="CK361" s="1" t="str">
        <f t="shared" si="1549"/>
        <v/>
      </c>
      <c r="CL361" s="1">
        <f t="shared" si="1550"/>
        <v>1</v>
      </c>
      <c r="CM361" s="1">
        <f t="shared" si="1551"/>
        <v>1</v>
      </c>
      <c r="CN361" s="1">
        <f t="shared" si="1552"/>
        <v>1</v>
      </c>
      <c r="CO361" s="1" t="str">
        <f t="shared" si="1553"/>
        <v/>
      </c>
      <c r="CP361" s="1">
        <f t="shared" si="1554"/>
        <v>1</v>
      </c>
      <c r="CQ361" s="1" t="str">
        <f t="shared" si="1555"/>
        <v/>
      </c>
      <c r="CS361" s="1">
        <f t="shared" si="1556"/>
        <v>1</v>
      </c>
      <c r="CT361" s="1">
        <f t="shared" si="1557"/>
        <v>0</v>
      </c>
      <c r="CU361" s="1">
        <f t="shared" si="1558"/>
        <v>0</v>
      </c>
      <c r="CV361" s="126">
        <f t="shared" si="1513"/>
        <v>0</v>
      </c>
      <c r="CW361" s="1">
        <f t="shared" si="1559"/>
        <v>1</v>
      </c>
      <c r="CX361" s="1" t="str">
        <f t="shared" si="1560"/>
        <v/>
      </c>
      <c r="CY361" s="1" t="str">
        <f t="shared" si="1561"/>
        <v/>
      </c>
      <c r="CZ361" s="1" t="str">
        <f t="shared" si="1562"/>
        <v/>
      </c>
      <c r="DA361" s="1" t="str">
        <f t="shared" si="1563"/>
        <v/>
      </c>
      <c r="DB361" s="1">
        <f t="shared" si="1564"/>
        <v>0</v>
      </c>
      <c r="DC361" s="1">
        <f t="shared" si="1565"/>
        <v>1</v>
      </c>
      <c r="DD361" s="1" t="str">
        <f t="shared" si="1566"/>
        <v/>
      </c>
      <c r="DE361" s="1" t="str">
        <f t="shared" si="1567"/>
        <v/>
      </c>
      <c r="DF361" s="1"/>
      <c r="DG361" s="126">
        <f t="shared" si="1514"/>
        <v>1</v>
      </c>
      <c r="DH361" s="1">
        <f t="shared" si="1568"/>
        <v>0</v>
      </c>
      <c r="DI361" s="1">
        <f t="shared" si="1569"/>
        <v>0</v>
      </c>
      <c r="DJ361" s="1">
        <f t="shared" si="1570"/>
        <v>0</v>
      </c>
      <c r="DK361" s="1">
        <f t="shared" si="1571"/>
        <v>0</v>
      </c>
      <c r="DL361" s="1"/>
      <c r="DM361" s="1">
        <f t="shared" si="1572"/>
        <v>1</v>
      </c>
      <c r="DN361" s="1" t="str">
        <f t="shared" si="1573"/>
        <v/>
      </c>
      <c r="DO361" s="1" t="str">
        <f t="shared" si="1574"/>
        <v/>
      </c>
      <c r="DP361" s="1" t="str">
        <f t="shared" si="1575"/>
        <v/>
      </c>
      <c r="DQ361" s="1" t="str">
        <f t="shared" si="1576"/>
        <v/>
      </c>
      <c r="DR361" s="1" t="str">
        <f t="shared" si="1577"/>
        <v/>
      </c>
      <c r="DS361" s="1" t="str">
        <f t="shared" si="1578"/>
        <v/>
      </c>
      <c r="DT361" s="1" t="str">
        <f t="shared" si="1579"/>
        <v/>
      </c>
      <c r="DU361" s="1" t="str">
        <f t="shared" si="1580"/>
        <v/>
      </c>
      <c r="DV361" s="1">
        <f t="shared" si="1581"/>
        <v>0</v>
      </c>
      <c r="DW361" s="1">
        <f t="shared" si="1582"/>
        <v>0</v>
      </c>
      <c r="DX361" s="1" t="str">
        <f t="shared" si="1583"/>
        <v/>
      </c>
      <c r="DY361" s="1" t="str">
        <f t="shared" si="1584"/>
        <v/>
      </c>
      <c r="EA361" s="1">
        <f t="shared" si="1585"/>
        <v>1</v>
      </c>
      <c r="EB361" s="1">
        <f t="shared" si="1586"/>
        <v>0</v>
      </c>
      <c r="EC361" s="1">
        <f t="shared" si="1587"/>
        <v>0</v>
      </c>
      <c r="ED361" s="1">
        <f t="shared" si="1588"/>
        <v>0</v>
      </c>
      <c r="EF361" s="1">
        <f t="shared" si="1589"/>
        <v>0</v>
      </c>
      <c r="EG361" s="1">
        <f t="shared" si="1590"/>
        <v>1</v>
      </c>
      <c r="EH361" s="1">
        <f t="shared" si="1591"/>
        <v>1</v>
      </c>
      <c r="EI361" s="1">
        <f t="shared" si="1592"/>
        <v>1</v>
      </c>
      <c r="EK361" s="1">
        <f t="shared" si="1593"/>
        <v>0</v>
      </c>
      <c r="EL361" s="1">
        <f t="shared" si="1594"/>
        <v>0</v>
      </c>
      <c r="EM361" s="1">
        <f t="shared" si="1595"/>
        <v>0</v>
      </c>
      <c r="EO361" s="1">
        <f t="shared" si="1596"/>
        <v>0</v>
      </c>
      <c r="EP361" s="1">
        <f t="shared" si="1597"/>
        <v>1</v>
      </c>
      <c r="EQ361" s="1">
        <f t="shared" si="1598"/>
        <v>1</v>
      </c>
      <c r="ES361" s="1">
        <f t="shared" si="1599"/>
        <v>0</v>
      </c>
      <c r="ET361" s="1">
        <f t="shared" si="1600"/>
        <v>1</v>
      </c>
      <c r="EU361" s="1">
        <f t="shared" si="1601"/>
        <v>1</v>
      </c>
      <c r="EV361" s="1">
        <f t="shared" si="1602"/>
        <v>1</v>
      </c>
      <c r="EW361" s="1">
        <f t="shared" si="1603"/>
        <v>0</v>
      </c>
      <c r="EY361" s="1">
        <f t="shared" si="1604"/>
        <v>0</v>
      </c>
      <c r="EZ361" s="1">
        <f t="shared" si="1605"/>
        <v>1</v>
      </c>
      <c r="FA361" s="1">
        <f t="shared" si="1606"/>
        <v>1</v>
      </c>
      <c r="FC361" s="1">
        <f t="shared" si="1607"/>
        <v>1</v>
      </c>
      <c r="FD361" s="1">
        <f t="shared" si="1608"/>
        <v>1</v>
      </c>
      <c r="FE361" s="1"/>
      <c r="FF361" s="1">
        <f t="shared" si="1609"/>
        <v>1</v>
      </c>
      <c r="FG361" s="1">
        <f t="shared" si="1610"/>
        <v>1</v>
      </c>
      <c r="FH361" s="1">
        <f t="shared" si="1611"/>
        <v>1</v>
      </c>
      <c r="FI361" s="1">
        <f t="shared" si="1612"/>
        <v>0</v>
      </c>
      <c r="FJ361" s="1">
        <f t="shared" si="1613"/>
        <v>0</v>
      </c>
      <c r="FK361" s="1">
        <f t="shared" si="1614"/>
        <v>0</v>
      </c>
      <c r="FL361" s="1">
        <f t="shared" si="1615"/>
        <v>1</v>
      </c>
      <c r="FN361" s="1" t="str">
        <f t="shared" si="1616"/>
        <v/>
      </c>
      <c r="FO361" s="1" t="str">
        <f t="shared" si="1617"/>
        <v/>
      </c>
      <c r="FP361" s="1" t="str">
        <f t="shared" si="1618"/>
        <v/>
      </c>
      <c r="FV361" s="1">
        <f t="shared" si="1619"/>
        <v>0</v>
      </c>
      <c r="FW361" s="1">
        <f t="shared" si="1620"/>
        <v>0</v>
      </c>
      <c r="FX361" s="1">
        <f t="shared" si="1621"/>
        <v>1</v>
      </c>
      <c r="GA361" s="1">
        <f t="shared" si="1622"/>
        <v>0</v>
      </c>
      <c r="GB361" s="1">
        <f t="shared" si="1623"/>
        <v>1</v>
      </c>
      <c r="GC361" s="1">
        <f t="shared" si="1624"/>
        <v>1</v>
      </c>
      <c r="GD361" s="1">
        <f t="shared" si="1625"/>
        <v>1</v>
      </c>
      <c r="GE361" s="1">
        <f t="shared" si="1626"/>
        <v>0</v>
      </c>
      <c r="GF361" s="1">
        <f t="shared" si="1627"/>
        <v>0</v>
      </c>
      <c r="GG361" s="1">
        <f t="shared" si="1628"/>
        <v>0</v>
      </c>
      <c r="GI361" s="1">
        <f t="shared" si="1629"/>
        <v>1</v>
      </c>
      <c r="GK361" s="1">
        <f t="shared" si="1630"/>
        <v>0</v>
      </c>
      <c r="GL361" s="1">
        <f t="shared" si="1631"/>
        <v>1</v>
      </c>
      <c r="GM361" s="1">
        <f t="shared" si="1632"/>
        <v>1</v>
      </c>
      <c r="GN361" s="1">
        <f t="shared" si="1633"/>
        <v>1</v>
      </c>
      <c r="GO361" s="1">
        <f t="shared" si="1634"/>
        <v>0</v>
      </c>
      <c r="GP361" s="1">
        <f t="shared" si="1635"/>
        <v>0</v>
      </c>
      <c r="GQ361" s="1">
        <f t="shared" si="1636"/>
        <v>0</v>
      </c>
      <c r="GS361" s="1" t="str">
        <f t="shared" si="1637"/>
        <v/>
      </c>
      <c r="GT361" s="1" t="str">
        <f t="shared" si="1638"/>
        <v/>
      </c>
      <c r="GU361" s="1">
        <f t="shared" si="1639"/>
        <v>1</v>
      </c>
      <c r="GV361" s="1">
        <f t="shared" si="1640"/>
        <v>0</v>
      </c>
      <c r="GW361" s="1">
        <f t="shared" si="1641"/>
        <v>0</v>
      </c>
      <c r="GX361" s="1">
        <f t="shared" si="1642"/>
        <v>0</v>
      </c>
      <c r="GY361" s="1">
        <f t="shared" si="1643"/>
        <v>0</v>
      </c>
      <c r="GZ361" s="1"/>
      <c r="HA361" s="1">
        <f t="shared" si="1644"/>
        <v>0</v>
      </c>
      <c r="HB361" s="1">
        <f t="shared" si="1645"/>
        <v>0</v>
      </c>
      <c r="HC361" s="1">
        <f t="shared" si="1646"/>
        <v>0</v>
      </c>
      <c r="HD361" s="1">
        <f t="shared" si="1647"/>
        <v>0</v>
      </c>
      <c r="HE361" s="1">
        <f t="shared" si="1648"/>
        <v>0</v>
      </c>
      <c r="HF361" s="1">
        <f t="shared" si="1649"/>
        <v>0</v>
      </c>
      <c r="HH361" s="1">
        <f t="shared" si="1650"/>
        <v>0</v>
      </c>
      <c r="HI361" s="1">
        <f t="shared" si="1651"/>
        <v>0</v>
      </c>
      <c r="HJ361" s="1">
        <f t="shared" si="1652"/>
        <v>0</v>
      </c>
      <c r="HK361" s="1">
        <f t="shared" si="1653"/>
        <v>0</v>
      </c>
      <c r="HL361" s="1">
        <f t="shared" si="1654"/>
        <v>0</v>
      </c>
      <c r="HM361" s="1">
        <f t="shared" si="1655"/>
        <v>0</v>
      </c>
      <c r="HO361" s="1">
        <f t="shared" si="1656"/>
        <v>1</v>
      </c>
      <c r="HP361" s="1" t="str">
        <f t="shared" si="1657"/>
        <v/>
      </c>
      <c r="HQ361" s="1" t="str">
        <f t="shared" si="1658"/>
        <v/>
      </c>
      <c r="HR361" t="str">
        <f t="shared" si="1659"/>
        <v/>
      </c>
      <c r="HS361" s="1" t="str">
        <f t="shared" si="1660"/>
        <v/>
      </c>
      <c r="HT361" t="str">
        <f t="shared" si="1661"/>
        <v/>
      </c>
      <c r="HU361" t="str">
        <f t="shared" si="1662"/>
        <v/>
      </c>
      <c r="HV361" s="1" t="str">
        <f t="shared" si="1663"/>
        <v/>
      </c>
      <c r="HW361" s="1" t="str">
        <f t="shared" si="1664"/>
        <v/>
      </c>
      <c r="HX361" s="1" t="str">
        <f t="shared" si="1665"/>
        <v/>
      </c>
      <c r="HZ361" s="1">
        <f t="shared" si="1666"/>
        <v>1</v>
      </c>
      <c r="IA361" s="1" t="str">
        <f t="shared" si="1667"/>
        <v/>
      </c>
      <c r="IB361" s="1" t="str">
        <f t="shared" si="1668"/>
        <v/>
      </c>
      <c r="IC361" s="1" t="str">
        <f t="shared" si="1669"/>
        <v/>
      </c>
      <c r="ID361" s="1" t="str">
        <f t="shared" si="1670"/>
        <v/>
      </c>
      <c r="IE361" s="1" t="str">
        <f t="shared" si="1671"/>
        <v/>
      </c>
      <c r="IF361" s="1" t="str">
        <f t="shared" si="1672"/>
        <v/>
      </c>
      <c r="IG361" s="1" t="str">
        <f t="shared" si="1673"/>
        <v/>
      </c>
      <c r="IH361" s="1" t="str">
        <f t="shared" si="1674"/>
        <v/>
      </c>
      <c r="II361" s="1" t="str">
        <f t="shared" si="1675"/>
        <v/>
      </c>
    </row>
    <row r="362" spans="1:243" x14ac:dyDescent="0.2">
      <c r="A362" s="14">
        <f t="shared" si="1676"/>
        <v>362</v>
      </c>
      <c r="B362" t="s">
        <v>58</v>
      </c>
      <c r="C362" s="2">
        <v>42634</v>
      </c>
      <c r="G362" s="3">
        <v>109.03700000000001</v>
      </c>
      <c r="H362" s="3">
        <v>121.062</v>
      </c>
      <c r="I362" s="3">
        <v>130.19</v>
      </c>
      <c r="J362" s="4">
        <v>166.19</v>
      </c>
      <c r="P362" s="128">
        <f t="shared" si="1518"/>
        <v>3491.7500000000005</v>
      </c>
      <c r="Q362" s="5">
        <f t="shared" si="1519"/>
        <v>3878.2499999999995</v>
      </c>
      <c r="R362" s="6">
        <f t="shared" si="1520"/>
        <v>4179</v>
      </c>
      <c r="S362" s="7">
        <f t="shared" si="1521"/>
        <v>5331</v>
      </c>
      <c r="Y362" s="4">
        <f t="shared" si="1522"/>
        <v>0.99999999999909051</v>
      </c>
      <c r="Z362" s="1">
        <f t="shared" si="1523"/>
        <v>0.25000000000045475</v>
      </c>
      <c r="AA362" s="1">
        <f t="shared" si="1524"/>
        <v>3</v>
      </c>
      <c r="AB362" s="1">
        <f t="shared" si="1525"/>
        <v>19</v>
      </c>
      <c r="AC362" s="1"/>
      <c r="AD362" s="1"/>
      <c r="AE362" s="126"/>
      <c r="AF362" s="126"/>
      <c r="AG362" s="126"/>
      <c r="AH362" s="4">
        <f t="shared" si="1494"/>
        <v>1.8333333333312112</v>
      </c>
      <c r="AI362" s="4">
        <f t="shared" si="1495"/>
        <v>1.8499999999979082</v>
      </c>
      <c r="AJ362" s="4">
        <f t="shared" si="1496"/>
        <v>2.0500000000004546</v>
      </c>
      <c r="AK362" s="4">
        <f t="shared" si="1497"/>
        <v>2.2500000000004547</v>
      </c>
      <c r="AL362" s="4">
        <f t="shared" si="1498"/>
        <v>1.7500000000004547</v>
      </c>
      <c r="AM362" s="4">
        <f t="shared" si="1499"/>
        <v>3.333333333333333</v>
      </c>
      <c r="AN362" s="4">
        <f t="shared" si="1500"/>
        <v>4.5999999999999996</v>
      </c>
      <c r="AO362" s="4">
        <f t="shared" si="1501"/>
        <v>1</v>
      </c>
      <c r="AP362" s="4">
        <f t="shared" si="1502"/>
        <v>0.83333333332939219</v>
      </c>
      <c r="AQ362" s="4">
        <f t="shared" si="1503"/>
        <v>4.1666666667349084E-2</v>
      </c>
      <c r="AR362" s="4">
        <f t="shared" si="1504"/>
        <v>3.1999999999981812</v>
      </c>
      <c r="AS362" s="4">
        <f t="shared" si="1505"/>
        <v>4.4722222222226771</v>
      </c>
      <c r="AT362" s="4">
        <f t="shared" si="1506"/>
        <v>4.5333333333315142</v>
      </c>
      <c r="AU362" s="1"/>
      <c r="BA362" s="11">
        <f t="shared" si="1526"/>
        <v>-0.99999999999909051</v>
      </c>
      <c r="BB362" s="11">
        <f t="shared" si="1527"/>
        <v>-0.25000000000045475</v>
      </c>
      <c r="BC362" s="12">
        <f t="shared" si="1528"/>
        <v>3</v>
      </c>
      <c r="BD362" s="13">
        <f t="shared" si="1529"/>
        <v>19</v>
      </c>
      <c r="BJ362" s="11">
        <f t="shared" si="1530"/>
        <v>-1.8333333333312112</v>
      </c>
      <c r="BK362" s="11">
        <f t="shared" si="1531"/>
        <v>-1.8499999999979082</v>
      </c>
      <c r="BL362" s="11">
        <f t="shared" si="1532"/>
        <v>-2.0500000000004546</v>
      </c>
      <c r="BM362" s="11">
        <f t="shared" si="1533"/>
        <v>-2.2500000000004547</v>
      </c>
      <c r="BN362" s="11">
        <f t="shared" si="1534"/>
        <v>-1.7500000000004547</v>
      </c>
      <c r="BO362" s="11">
        <f t="shared" si="1535"/>
        <v>-3.333333333333333</v>
      </c>
      <c r="BP362" s="11">
        <f t="shared" si="1536"/>
        <v>-4.5999999999999996</v>
      </c>
      <c r="BQ362" s="1">
        <v>1</v>
      </c>
      <c r="BR362" s="11">
        <f t="shared" si="1537"/>
        <v>0.83333333332939219</v>
      </c>
      <c r="BS362" s="11">
        <f t="shared" si="1538"/>
        <v>4.1666666667349084E-2</v>
      </c>
      <c r="BT362" s="11">
        <f t="shared" si="1539"/>
        <v>-3.1999999999981812</v>
      </c>
      <c r="BU362" s="11">
        <f t="shared" si="1540"/>
        <v>-4.4722222222226771</v>
      </c>
      <c r="BV362" s="11">
        <f t="shared" si="1541"/>
        <v>-4.5333333333315142</v>
      </c>
      <c r="BY362" s="126"/>
      <c r="BZ362" s="126"/>
      <c r="CB362" s="1">
        <f t="shared" si="1542"/>
        <v>1</v>
      </c>
      <c r="CC362" s="1">
        <f t="shared" si="1543"/>
        <v>1</v>
      </c>
      <c r="CD362" s="1">
        <f t="shared" si="1544"/>
        <v>0</v>
      </c>
      <c r="CE362" s="126">
        <f t="shared" si="1511"/>
        <v>0</v>
      </c>
      <c r="CF362" s="1">
        <f t="shared" si="1545"/>
        <v>0</v>
      </c>
      <c r="CG362" s="1" t="str">
        <f t="shared" si="1546"/>
        <v/>
      </c>
      <c r="CH362" s="1">
        <f t="shared" si="1512"/>
        <v>1</v>
      </c>
      <c r="CI362" s="1">
        <f t="shared" si="1547"/>
        <v>1</v>
      </c>
      <c r="CJ362" s="1" t="str">
        <f t="shared" si="1548"/>
        <v/>
      </c>
      <c r="CK362" s="1" t="str">
        <f t="shared" si="1549"/>
        <v/>
      </c>
      <c r="CL362" s="1">
        <f t="shared" si="1550"/>
        <v>1</v>
      </c>
      <c r="CM362" s="1">
        <f t="shared" si="1551"/>
        <v>1</v>
      </c>
      <c r="CN362" s="1">
        <f t="shared" si="1552"/>
        <v>1</v>
      </c>
      <c r="CO362" s="1" t="str">
        <f t="shared" si="1553"/>
        <v/>
      </c>
      <c r="CP362" s="1">
        <f t="shared" si="1554"/>
        <v>1</v>
      </c>
      <c r="CQ362" s="1" t="str">
        <f t="shared" si="1555"/>
        <v/>
      </c>
      <c r="CS362" s="1">
        <f t="shared" si="1556"/>
        <v>1</v>
      </c>
      <c r="CT362" s="1">
        <f t="shared" si="1557"/>
        <v>1</v>
      </c>
      <c r="CU362" s="1">
        <f t="shared" si="1558"/>
        <v>0</v>
      </c>
      <c r="CV362" s="126">
        <f t="shared" si="1513"/>
        <v>0</v>
      </c>
      <c r="CW362" s="1">
        <f t="shared" si="1559"/>
        <v>1</v>
      </c>
      <c r="CX362" s="1" t="str">
        <f t="shared" si="1560"/>
        <v/>
      </c>
      <c r="CY362" s="1" t="str">
        <f t="shared" si="1561"/>
        <v/>
      </c>
      <c r="CZ362" s="1" t="str">
        <f t="shared" si="1562"/>
        <v/>
      </c>
      <c r="DA362" s="1" t="str">
        <f t="shared" si="1563"/>
        <v/>
      </c>
      <c r="DB362" s="1">
        <f t="shared" si="1564"/>
        <v>0</v>
      </c>
      <c r="DC362" s="1">
        <f t="shared" si="1565"/>
        <v>1</v>
      </c>
      <c r="DD362" s="1" t="str">
        <f t="shared" si="1566"/>
        <v/>
      </c>
      <c r="DE362" s="1" t="str">
        <f t="shared" si="1567"/>
        <v/>
      </c>
      <c r="DF362" s="1"/>
      <c r="DG362" s="126">
        <f t="shared" si="1514"/>
        <v>1</v>
      </c>
      <c r="DH362" s="1">
        <f t="shared" si="1568"/>
        <v>1</v>
      </c>
      <c r="DI362" s="1">
        <f t="shared" si="1569"/>
        <v>0</v>
      </c>
      <c r="DJ362" s="1">
        <f t="shared" si="1570"/>
        <v>0</v>
      </c>
      <c r="DK362" s="1">
        <f t="shared" si="1571"/>
        <v>0</v>
      </c>
      <c r="DL362" s="1"/>
      <c r="DM362" s="1">
        <f t="shared" si="1572"/>
        <v>1</v>
      </c>
      <c r="DN362" s="1" t="str">
        <f t="shared" si="1573"/>
        <v/>
      </c>
      <c r="DO362" s="1" t="str">
        <f t="shared" si="1574"/>
        <v/>
      </c>
      <c r="DP362" s="1" t="str">
        <f t="shared" si="1575"/>
        <v/>
      </c>
      <c r="DQ362" s="1" t="str">
        <f t="shared" si="1576"/>
        <v/>
      </c>
      <c r="DR362" s="1" t="str">
        <f t="shared" si="1577"/>
        <v/>
      </c>
      <c r="DS362" s="1" t="str">
        <f t="shared" si="1578"/>
        <v/>
      </c>
      <c r="DT362" s="1" t="str">
        <f t="shared" si="1579"/>
        <v/>
      </c>
      <c r="DU362" s="1" t="str">
        <f t="shared" si="1580"/>
        <v/>
      </c>
      <c r="DV362" s="1">
        <f t="shared" si="1581"/>
        <v>0</v>
      </c>
      <c r="DW362" s="1">
        <f t="shared" si="1582"/>
        <v>0</v>
      </c>
      <c r="DX362" s="1" t="str">
        <f t="shared" si="1583"/>
        <v/>
      </c>
      <c r="DY362" s="1" t="str">
        <f t="shared" si="1584"/>
        <v/>
      </c>
      <c r="EA362" s="1">
        <f t="shared" si="1585"/>
        <v>1</v>
      </c>
      <c r="EB362" s="1">
        <f t="shared" si="1586"/>
        <v>1</v>
      </c>
      <c r="EC362" s="1">
        <f t="shared" si="1587"/>
        <v>0</v>
      </c>
      <c r="ED362" s="1">
        <f t="shared" si="1588"/>
        <v>0</v>
      </c>
      <c r="EF362" s="1">
        <f t="shared" si="1589"/>
        <v>0</v>
      </c>
      <c r="EG362" s="1">
        <f t="shared" si="1590"/>
        <v>0</v>
      </c>
      <c r="EH362" s="1">
        <f t="shared" si="1591"/>
        <v>1</v>
      </c>
      <c r="EI362" s="1">
        <f t="shared" si="1592"/>
        <v>1</v>
      </c>
      <c r="EK362" s="1">
        <f t="shared" si="1593"/>
        <v>1</v>
      </c>
      <c r="EL362" s="1">
        <f t="shared" si="1594"/>
        <v>0</v>
      </c>
      <c r="EM362" s="1">
        <f t="shared" si="1595"/>
        <v>0</v>
      </c>
      <c r="EO362" s="1">
        <f t="shared" si="1596"/>
        <v>1</v>
      </c>
      <c r="EP362" s="1">
        <f t="shared" si="1597"/>
        <v>0</v>
      </c>
      <c r="EQ362" s="1">
        <f t="shared" si="1598"/>
        <v>0</v>
      </c>
      <c r="ES362" s="1">
        <f t="shared" si="1599"/>
        <v>0</v>
      </c>
      <c r="ET362" s="1">
        <f t="shared" si="1600"/>
        <v>0</v>
      </c>
      <c r="EU362" s="1">
        <f t="shared" si="1601"/>
        <v>1</v>
      </c>
      <c r="EV362" s="1">
        <f t="shared" si="1602"/>
        <v>1</v>
      </c>
      <c r="EW362" s="1">
        <f t="shared" si="1603"/>
        <v>0</v>
      </c>
      <c r="EY362" s="1">
        <f t="shared" si="1604"/>
        <v>0</v>
      </c>
      <c r="EZ362" s="1">
        <f t="shared" si="1605"/>
        <v>0</v>
      </c>
      <c r="FA362" s="1">
        <f t="shared" si="1606"/>
        <v>1</v>
      </c>
      <c r="FC362" s="1">
        <f t="shared" si="1607"/>
        <v>1</v>
      </c>
      <c r="FD362" s="1">
        <f t="shared" si="1608"/>
        <v>1</v>
      </c>
      <c r="FE362" s="1"/>
      <c r="FF362" s="1">
        <f t="shared" si="1609"/>
        <v>1</v>
      </c>
      <c r="FG362" s="1">
        <f t="shared" si="1610"/>
        <v>1</v>
      </c>
      <c r="FH362" s="1">
        <f t="shared" si="1611"/>
        <v>1</v>
      </c>
      <c r="FI362" s="1">
        <f t="shared" si="1612"/>
        <v>0</v>
      </c>
      <c r="FJ362" s="1">
        <f t="shared" si="1613"/>
        <v>0</v>
      </c>
      <c r="FK362" s="1">
        <f t="shared" si="1614"/>
        <v>1</v>
      </c>
      <c r="FL362" s="1">
        <f t="shared" si="1615"/>
        <v>1</v>
      </c>
      <c r="FN362" s="1" t="str">
        <f t="shared" si="1616"/>
        <v/>
      </c>
      <c r="FO362" s="1" t="str">
        <f t="shared" si="1617"/>
        <v/>
      </c>
      <c r="FP362" s="1">
        <f t="shared" si="1618"/>
        <v>0</v>
      </c>
      <c r="FV362" s="1">
        <f t="shared" si="1619"/>
        <v>1</v>
      </c>
      <c r="FW362" s="1">
        <f t="shared" si="1620"/>
        <v>1</v>
      </c>
      <c r="FX362" s="1">
        <f t="shared" si="1621"/>
        <v>1</v>
      </c>
      <c r="GA362" s="1">
        <f t="shared" si="1622"/>
        <v>0</v>
      </c>
      <c r="GB362" s="1">
        <f t="shared" si="1623"/>
        <v>0</v>
      </c>
      <c r="GC362" s="1">
        <f t="shared" si="1624"/>
        <v>1</v>
      </c>
      <c r="GD362" s="1">
        <f t="shared" si="1625"/>
        <v>1</v>
      </c>
      <c r="GE362" s="1">
        <f t="shared" si="1626"/>
        <v>0</v>
      </c>
      <c r="GF362" s="1">
        <f t="shared" si="1627"/>
        <v>0</v>
      </c>
      <c r="GG362" s="1">
        <f t="shared" si="1628"/>
        <v>0</v>
      </c>
      <c r="GI362" s="1">
        <f t="shared" si="1629"/>
        <v>1</v>
      </c>
      <c r="GK362" s="1">
        <f t="shared" si="1630"/>
        <v>0</v>
      </c>
      <c r="GL362" s="1">
        <f t="shared" si="1631"/>
        <v>0</v>
      </c>
      <c r="GM362" s="1">
        <f t="shared" si="1632"/>
        <v>1</v>
      </c>
      <c r="GN362" s="1">
        <f t="shared" si="1633"/>
        <v>1</v>
      </c>
      <c r="GO362" s="1">
        <f t="shared" si="1634"/>
        <v>0</v>
      </c>
      <c r="GP362" s="1">
        <f t="shared" si="1635"/>
        <v>0</v>
      </c>
      <c r="GQ362" s="1">
        <f t="shared" si="1636"/>
        <v>0</v>
      </c>
      <c r="GS362" s="1" t="str">
        <f t="shared" si="1637"/>
        <v/>
      </c>
      <c r="GT362" s="1" t="str">
        <f t="shared" si="1638"/>
        <v/>
      </c>
      <c r="GU362" s="1">
        <f t="shared" si="1639"/>
        <v>1</v>
      </c>
      <c r="GV362" s="1">
        <f t="shared" si="1640"/>
        <v>1</v>
      </c>
      <c r="GW362" s="1">
        <f t="shared" si="1641"/>
        <v>1</v>
      </c>
      <c r="GX362" s="1">
        <f t="shared" si="1642"/>
        <v>0</v>
      </c>
      <c r="GY362" s="1">
        <f t="shared" si="1643"/>
        <v>0</v>
      </c>
      <c r="GZ362" s="1"/>
      <c r="HA362" s="1">
        <f t="shared" si="1644"/>
        <v>1</v>
      </c>
      <c r="HB362" s="1">
        <f t="shared" si="1645"/>
        <v>0</v>
      </c>
      <c r="HC362" s="1">
        <f t="shared" si="1646"/>
        <v>0</v>
      </c>
      <c r="HD362" s="1">
        <f t="shared" si="1647"/>
        <v>0</v>
      </c>
      <c r="HE362" s="1">
        <f t="shared" si="1648"/>
        <v>0</v>
      </c>
      <c r="HF362" s="1">
        <f t="shared" si="1649"/>
        <v>0</v>
      </c>
      <c r="HH362" s="1">
        <f t="shared" si="1650"/>
        <v>0</v>
      </c>
      <c r="HI362" s="1">
        <f t="shared" si="1651"/>
        <v>0</v>
      </c>
      <c r="HJ362" s="1">
        <f t="shared" si="1652"/>
        <v>0</v>
      </c>
      <c r="HK362" s="1">
        <f t="shared" si="1653"/>
        <v>0</v>
      </c>
      <c r="HL362" s="1">
        <f t="shared" si="1654"/>
        <v>0</v>
      </c>
      <c r="HM362" s="1">
        <f t="shared" si="1655"/>
        <v>0</v>
      </c>
      <c r="HO362" s="1">
        <f t="shared" si="1656"/>
        <v>1</v>
      </c>
      <c r="HP362" s="1" t="str">
        <f t="shared" si="1657"/>
        <v/>
      </c>
      <c r="HQ362" s="1">
        <f t="shared" si="1658"/>
        <v>1</v>
      </c>
      <c r="HR362" t="str">
        <f t="shared" si="1659"/>
        <v/>
      </c>
      <c r="HS362" s="1">
        <f t="shared" si="1660"/>
        <v>1</v>
      </c>
      <c r="HT362" t="str">
        <f t="shared" si="1661"/>
        <v/>
      </c>
      <c r="HU362" t="str">
        <f t="shared" si="1662"/>
        <v/>
      </c>
      <c r="HV362" s="1" t="str">
        <f t="shared" si="1663"/>
        <v/>
      </c>
      <c r="HW362" s="1" t="str">
        <f t="shared" si="1664"/>
        <v/>
      </c>
      <c r="HX362" s="1" t="str">
        <f t="shared" si="1665"/>
        <v/>
      </c>
      <c r="HZ362" s="1">
        <f t="shared" si="1666"/>
        <v>1</v>
      </c>
      <c r="IA362" s="1" t="str">
        <f t="shared" si="1667"/>
        <v/>
      </c>
      <c r="IB362" s="1">
        <f t="shared" si="1668"/>
        <v>1</v>
      </c>
      <c r="IC362" s="1" t="str">
        <f t="shared" si="1669"/>
        <v/>
      </c>
      <c r="ID362" s="1">
        <f t="shared" si="1670"/>
        <v>1</v>
      </c>
      <c r="IE362" s="1" t="str">
        <f t="shared" si="1671"/>
        <v/>
      </c>
      <c r="IF362" s="1" t="str">
        <f t="shared" si="1672"/>
        <v/>
      </c>
      <c r="IG362" s="1" t="str">
        <f t="shared" si="1673"/>
        <v/>
      </c>
      <c r="IH362" s="1" t="str">
        <f t="shared" si="1674"/>
        <v/>
      </c>
      <c r="II362" s="1" t="str">
        <f t="shared" si="1675"/>
        <v/>
      </c>
    </row>
    <row r="363" spans="1:243" x14ac:dyDescent="0.2">
      <c r="A363" s="14">
        <f t="shared" si="1676"/>
        <v>363</v>
      </c>
      <c r="C363" s="2">
        <v>42635</v>
      </c>
      <c r="G363" s="3">
        <v>109.05</v>
      </c>
      <c r="H363" s="3">
        <v>121.105</v>
      </c>
      <c r="I363" s="3">
        <v>130.27500000000001</v>
      </c>
      <c r="J363" s="4">
        <v>167.16</v>
      </c>
      <c r="P363" s="128">
        <f t="shared" si="1518"/>
        <v>3492.9999999999995</v>
      </c>
      <c r="Q363" s="5">
        <f t="shared" si="1519"/>
        <v>3882.5000000000005</v>
      </c>
      <c r="R363" s="6">
        <f t="shared" si="1520"/>
        <v>4187.5000000000009</v>
      </c>
      <c r="S363" s="7">
        <f t="shared" si="1521"/>
        <v>5360</v>
      </c>
      <c r="Y363" s="4">
        <f t="shared" si="1522"/>
        <v>1.2499999999990905</v>
      </c>
      <c r="Z363" s="1">
        <f t="shared" si="1523"/>
        <v>4.2500000000009095</v>
      </c>
      <c r="AA363" s="1">
        <f t="shared" si="1524"/>
        <v>8.5000000000009095</v>
      </c>
      <c r="AB363" s="1">
        <f t="shared" si="1525"/>
        <v>29</v>
      </c>
      <c r="AC363" s="1"/>
      <c r="AD363" s="1"/>
      <c r="AE363" s="126"/>
      <c r="AF363" s="126"/>
      <c r="AG363" s="126"/>
      <c r="AH363" s="4">
        <f t="shared" si="1494"/>
        <v>0.33333333333575865</v>
      </c>
      <c r="AI363" s="4">
        <f t="shared" si="1495"/>
        <v>5.0000000002364597E-2</v>
      </c>
      <c r="AJ363" s="4">
        <f t="shared" si="1496"/>
        <v>0.84999999999963638</v>
      </c>
      <c r="AK363" s="4">
        <f t="shared" si="1497"/>
        <v>1.4166666666663632</v>
      </c>
      <c r="AL363" s="4">
        <f t="shared" si="1498"/>
        <v>4.5474735088646412E-13</v>
      </c>
      <c r="AM363" s="4">
        <f t="shared" si="1499"/>
        <v>1.1666666666657566</v>
      </c>
      <c r="AN363" s="4">
        <f t="shared" si="1500"/>
        <v>3.0999999999990902</v>
      </c>
      <c r="AO363" s="4">
        <f t="shared" si="1501"/>
        <v>1</v>
      </c>
      <c r="AP363" s="4">
        <f t="shared" si="1502"/>
        <v>1.3333333333290889</v>
      </c>
      <c r="AQ363" s="4">
        <f t="shared" si="1503"/>
        <v>0.95833333333378823</v>
      </c>
      <c r="AR363" s="4">
        <f t="shared" si="1504"/>
        <v>0.90000000000218261</v>
      </c>
      <c r="AS363" s="4">
        <f t="shared" si="1505"/>
        <v>2.1944444444435351</v>
      </c>
      <c r="AT363" s="4">
        <f t="shared" si="1506"/>
        <v>1.3666666666684857</v>
      </c>
      <c r="AU363" s="1"/>
      <c r="BA363" s="11">
        <f t="shared" si="1526"/>
        <v>1.2499999999990905</v>
      </c>
      <c r="BB363" s="11">
        <f t="shared" si="1527"/>
        <v>4.2500000000009095</v>
      </c>
      <c r="BC363" s="12">
        <f t="shared" si="1528"/>
        <v>8.5000000000009095</v>
      </c>
      <c r="BD363" s="13">
        <f t="shared" si="1529"/>
        <v>29</v>
      </c>
      <c r="BJ363" s="11">
        <f t="shared" si="1530"/>
        <v>-0.33333333333575865</v>
      </c>
      <c r="BK363" s="11">
        <f t="shared" si="1531"/>
        <v>-5.0000000002364597E-2</v>
      </c>
      <c r="BL363" s="11">
        <f t="shared" si="1532"/>
        <v>-0.84999999999963638</v>
      </c>
      <c r="BM363" s="11">
        <f t="shared" si="1533"/>
        <v>-1.4166666666663632</v>
      </c>
      <c r="BN363" s="11">
        <f t="shared" si="1534"/>
        <v>4.5474735088646412E-13</v>
      </c>
      <c r="BO363" s="11">
        <f t="shared" si="1535"/>
        <v>-1.1666666666657566</v>
      </c>
      <c r="BP363" s="11">
        <f t="shared" si="1536"/>
        <v>-3.0999999999990902</v>
      </c>
      <c r="BQ363" s="1">
        <v>1</v>
      </c>
      <c r="BR363" s="11">
        <f t="shared" si="1537"/>
        <v>-1.3333333333290889</v>
      </c>
      <c r="BS363" s="11">
        <f t="shared" si="1538"/>
        <v>0.95833333333378823</v>
      </c>
      <c r="BT363" s="11">
        <f t="shared" si="1539"/>
        <v>-0.90000000000218261</v>
      </c>
      <c r="BU363" s="11">
        <f t="shared" si="1540"/>
        <v>-2.1944444444435351</v>
      </c>
      <c r="BV363" s="11">
        <f t="shared" si="1541"/>
        <v>-1.3666666666684857</v>
      </c>
      <c r="BY363" s="126"/>
      <c r="BZ363" s="126"/>
      <c r="CB363" s="1">
        <f t="shared" si="1542"/>
        <v>0</v>
      </c>
      <c r="CC363" s="1">
        <f t="shared" si="1543"/>
        <v>0</v>
      </c>
      <c r="CD363" s="1">
        <f t="shared" si="1544"/>
        <v>0</v>
      </c>
      <c r="CE363" s="126">
        <f t="shared" si="1511"/>
        <v>0</v>
      </c>
      <c r="CF363" s="1">
        <f t="shared" si="1545"/>
        <v>0</v>
      </c>
      <c r="CG363" s="1" t="str">
        <f t="shared" si="1546"/>
        <v/>
      </c>
      <c r="CH363" s="1">
        <f t="shared" si="1512"/>
        <v>1</v>
      </c>
      <c r="CI363" s="1">
        <f t="shared" si="1547"/>
        <v>1</v>
      </c>
      <c r="CJ363" s="1" t="str">
        <f t="shared" si="1548"/>
        <v/>
      </c>
      <c r="CK363" s="1" t="str">
        <f t="shared" si="1549"/>
        <v/>
      </c>
      <c r="CL363" s="1">
        <f t="shared" si="1550"/>
        <v>1</v>
      </c>
      <c r="CM363" s="1">
        <f t="shared" si="1551"/>
        <v>1</v>
      </c>
      <c r="CN363" s="1">
        <f t="shared" si="1552"/>
        <v>1</v>
      </c>
      <c r="CO363" s="1" t="str">
        <f t="shared" si="1553"/>
        <v/>
      </c>
      <c r="CP363" s="1" t="str">
        <f t="shared" si="1554"/>
        <v/>
      </c>
      <c r="CQ363" s="1">
        <f t="shared" si="1555"/>
        <v>1</v>
      </c>
      <c r="CS363" s="1">
        <f t="shared" si="1556"/>
        <v>0</v>
      </c>
      <c r="CT363" s="1">
        <f t="shared" si="1557"/>
        <v>0</v>
      </c>
      <c r="CU363" s="1">
        <f t="shared" si="1558"/>
        <v>0</v>
      </c>
      <c r="CV363" s="126">
        <f t="shared" si="1513"/>
        <v>0</v>
      </c>
      <c r="CW363" s="1">
        <f t="shared" si="1559"/>
        <v>1</v>
      </c>
      <c r="CX363" s="1" t="str">
        <f t="shared" si="1560"/>
        <v/>
      </c>
      <c r="CY363" s="1" t="str">
        <f t="shared" si="1561"/>
        <v/>
      </c>
      <c r="CZ363" s="1" t="str">
        <f t="shared" si="1562"/>
        <v/>
      </c>
      <c r="DA363" s="1" t="str">
        <f t="shared" si="1563"/>
        <v/>
      </c>
      <c r="DB363" s="1">
        <f t="shared" si="1564"/>
        <v>0</v>
      </c>
      <c r="DC363" s="1">
        <f t="shared" si="1565"/>
        <v>1</v>
      </c>
      <c r="DD363" s="1" t="str">
        <f t="shared" si="1566"/>
        <v/>
      </c>
      <c r="DE363" s="1" t="str">
        <f t="shared" si="1567"/>
        <v/>
      </c>
      <c r="DF363" s="1"/>
      <c r="DG363" s="126">
        <f t="shared" si="1514"/>
        <v>0</v>
      </c>
      <c r="DH363" s="1">
        <f t="shared" si="1568"/>
        <v>0</v>
      </c>
      <c r="DI363" s="1">
        <f t="shared" si="1569"/>
        <v>0</v>
      </c>
      <c r="DJ363" s="1">
        <f t="shared" si="1570"/>
        <v>0</v>
      </c>
      <c r="DK363" s="1">
        <f t="shared" si="1571"/>
        <v>0</v>
      </c>
      <c r="DL363" s="1"/>
      <c r="DM363" s="1">
        <f t="shared" si="1572"/>
        <v>1</v>
      </c>
      <c r="DN363" s="1" t="str">
        <f t="shared" si="1573"/>
        <v/>
      </c>
      <c r="DO363" s="1" t="str">
        <f t="shared" si="1574"/>
        <v/>
      </c>
      <c r="DP363" s="1" t="str">
        <f t="shared" si="1575"/>
        <v/>
      </c>
      <c r="DQ363" s="1" t="str">
        <f t="shared" si="1576"/>
        <v/>
      </c>
      <c r="DR363" s="1" t="str">
        <f t="shared" si="1577"/>
        <v/>
      </c>
      <c r="DS363" s="1" t="str">
        <f t="shared" si="1578"/>
        <v/>
      </c>
      <c r="DT363" s="1" t="str">
        <f t="shared" si="1579"/>
        <v/>
      </c>
      <c r="DU363" s="1" t="str">
        <f t="shared" si="1580"/>
        <v/>
      </c>
      <c r="DV363" s="1">
        <f t="shared" si="1581"/>
        <v>0</v>
      </c>
      <c r="DW363" s="1">
        <f t="shared" si="1582"/>
        <v>0</v>
      </c>
      <c r="DX363" s="1" t="str">
        <f t="shared" si="1583"/>
        <v/>
      </c>
      <c r="DY363" s="1" t="str">
        <f t="shared" si="1584"/>
        <v/>
      </c>
      <c r="EA363" s="1">
        <f t="shared" si="1585"/>
        <v>0</v>
      </c>
      <c r="EB363" s="1">
        <f t="shared" si="1586"/>
        <v>0</v>
      </c>
      <c r="EC363" s="1">
        <f t="shared" si="1587"/>
        <v>0</v>
      </c>
      <c r="ED363" s="1">
        <f t="shared" si="1588"/>
        <v>0</v>
      </c>
      <c r="EF363" s="1">
        <f t="shared" si="1589"/>
        <v>1</v>
      </c>
      <c r="EG363" s="1">
        <f t="shared" si="1590"/>
        <v>1</v>
      </c>
      <c r="EH363" s="1">
        <f t="shared" si="1591"/>
        <v>1</v>
      </c>
      <c r="EI363" s="1">
        <f t="shared" si="1592"/>
        <v>1</v>
      </c>
      <c r="EK363" s="1">
        <f t="shared" si="1593"/>
        <v>1</v>
      </c>
      <c r="EL363" s="1">
        <f t="shared" si="1594"/>
        <v>1</v>
      </c>
      <c r="EM363" s="1">
        <f t="shared" si="1595"/>
        <v>1</v>
      </c>
      <c r="EO363" s="1">
        <f t="shared" si="1596"/>
        <v>1</v>
      </c>
      <c r="EP363" s="1">
        <f t="shared" si="1597"/>
        <v>1</v>
      </c>
      <c r="EQ363" s="1">
        <f t="shared" si="1598"/>
        <v>1</v>
      </c>
      <c r="ES363" s="1">
        <f t="shared" si="1599"/>
        <v>1</v>
      </c>
      <c r="ET363" s="1">
        <f t="shared" si="1600"/>
        <v>1</v>
      </c>
      <c r="EU363" s="1">
        <f t="shared" si="1601"/>
        <v>1</v>
      </c>
      <c r="EV363" s="1">
        <f t="shared" si="1602"/>
        <v>1</v>
      </c>
      <c r="EW363" s="1">
        <f t="shared" si="1603"/>
        <v>0</v>
      </c>
      <c r="EY363" s="1">
        <f t="shared" si="1604"/>
        <v>1</v>
      </c>
      <c r="EZ363" s="1">
        <f t="shared" si="1605"/>
        <v>1</v>
      </c>
      <c r="FA363" s="1">
        <f t="shared" si="1606"/>
        <v>1</v>
      </c>
      <c r="FC363" s="1">
        <f t="shared" si="1607"/>
        <v>1</v>
      </c>
      <c r="FD363" s="1">
        <f t="shared" si="1608"/>
        <v>1</v>
      </c>
      <c r="FE363" s="1"/>
      <c r="FF363" s="1">
        <f t="shared" si="1609"/>
        <v>1</v>
      </c>
      <c r="FG363" s="1">
        <f t="shared" si="1610"/>
        <v>1</v>
      </c>
      <c r="FH363" s="1">
        <f t="shared" si="1611"/>
        <v>1</v>
      </c>
      <c r="FI363" s="1">
        <f t="shared" si="1612"/>
        <v>0</v>
      </c>
      <c r="FJ363" s="1">
        <f t="shared" si="1613"/>
        <v>0</v>
      </c>
      <c r="FK363" s="1">
        <f t="shared" si="1614"/>
        <v>0</v>
      </c>
      <c r="FL363" s="1">
        <f t="shared" si="1615"/>
        <v>0</v>
      </c>
      <c r="FN363" s="1" t="str">
        <f t="shared" si="1616"/>
        <v/>
      </c>
      <c r="FO363" s="1" t="str">
        <f t="shared" si="1617"/>
        <v/>
      </c>
      <c r="FP363" s="1" t="str">
        <f t="shared" si="1618"/>
        <v/>
      </c>
      <c r="FV363" s="1">
        <f t="shared" si="1619"/>
        <v>1</v>
      </c>
      <c r="FW363" s="1">
        <f t="shared" si="1620"/>
        <v>1</v>
      </c>
      <c r="FX363" s="1">
        <f t="shared" si="1621"/>
        <v>1</v>
      </c>
      <c r="GA363" s="1">
        <f t="shared" si="1622"/>
        <v>0</v>
      </c>
      <c r="GB363" s="1">
        <f t="shared" si="1623"/>
        <v>0</v>
      </c>
      <c r="GC363" s="1">
        <f t="shared" si="1624"/>
        <v>0</v>
      </c>
      <c r="GD363" s="1">
        <f t="shared" si="1625"/>
        <v>0</v>
      </c>
      <c r="GE363" s="1">
        <f t="shared" si="1626"/>
        <v>1</v>
      </c>
      <c r="GF363" s="1">
        <f t="shared" si="1627"/>
        <v>1</v>
      </c>
      <c r="GG363" s="1">
        <f t="shared" si="1628"/>
        <v>1</v>
      </c>
      <c r="GI363" s="1">
        <f t="shared" si="1629"/>
        <v>0</v>
      </c>
      <c r="GK363" s="1">
        <f t="shared" si="1630"/>
        <v>1</v>
      </c>
      <c r="GL363" s="1">
        <f t="shared" si="1631"/>
        <v>1</v>
      </c>
      <c r="GM363" s="1">
        <f t="shared" si="1632"/>
        <v>1</v>
      </c>
      <c r="GN363" s="1">
        <f t="shared" si="1633"/>
        <v>1</v>
      </c>
      <c r="GO363" s="1">
        <f t="shared" si="1634"/>
        <v>0</v>
      </c>
      <c r="GP363" s="1">
        <f t="shared" si="1635"/>
        <v>0</v>
      </c>
      <c r="GQ363" s="1">
        <f t="shared" si="1636"/>
        <v>0</v>
      </c>
      <c r="GS363" s="1" t="str">
        <f t="shared" si="1637"/>
        <v/>
      </c>
      <c r="GT363" s="1" t="str">
        <f t="shared" si="1638"/>
        <v/>
      </c>
      <c r="GU363" s="1">
        <f t="shared" si="1639"/>
        <v>1</v>
      </c>
      <c r="GV363" s="1">
        <f t="shared" si="1640"/>
        <v>0</v>
      </c>
      <c r="GW363" s="1">
        <f t="shared" si="1641"/>
        <v>0</v>
      </c>
      <c r="GX363" s="1">
        <f t="shared" si="1642"/>
        <v>0</v>
      </c>
      <c r="GY363" s="1">
        <f t="shared" si="1643"/>
        <v>0</v>
      </c>
      <c r="GZ363" s="1"/>
      <c r="HA363" s="1">
        <f t="shared" si="1644"/>
        <v>0</v>
      </c>
      <c r="HB363" s="1">
        <f t="shared" si="1645"/>
        <v>0</v>
      </c>
      <c r="HC363" s="1">
        <f t="shared" si="1646"/>
        <v>0</v>
      </c>
      <c r="HD363" s="1">
        <f t="shared" si="1647"/>
        <v>0</v>
      </c>
      <c r="HE363" s="1">
        <f t="shared" si="1648"/>
        <v>0</v>
      </c>
      <c r="HF363" s="1">
        <f t="shared" si="1649"/>
        <v>0</v>
      </c>
      <c r="HH363" s="1">
        <f t="shared" si="1650"/>
        <v>0</v>
      </c>
      <c r="HI363" s="1">
        <f t="shared" si="1651"/>
        <v>0</v>
      </c>
      <c r="HJ363" s="1">
        <f t="shared" si="1652"/>
        <v>0</v>
      </c>
      <c r="HK363" s="1">
        <f t="shared" si="1653"/>
        <v>0</v>
      </c>
      <c r="HL363" s="1">
        <f t="shared" si="1654"/>
        <v>0</v>
      </c>
      <c r="HM363" s="1">
        <f t="shared" si="1655"/>
        <v>0</v>
      </c>
      <c r="HO363" s="1">
        <f t="shared" si="1656"/>
        <v>1</v>
      </c>
      <c r="HP363" s="1" t="str">
        <f t="shared" si="1657"/>
        <v/>
      </c>
      <c r="HQ363" s="1">
        <f t="shared" si="1658"/>
        <v>1</v>
      </c>
      <c r="HR363" t="str">
        <f t="shared" si="1659"/>
        <v/>
      </c>
      <c r="HS363" s="1">
        <f t="shared" si="1660"/>
        <v>1</v>
      </c>
      <c r="HT363" t="str">
        <f t="shared" si="1661"/>
        <v/>
      </c>
      <c r="HU363" t="str">
        <f t="shared" si="1662"/>
        <v/>
      </c>
      <c r="HV363" s="1" t="str">
        <f t="shared" si="1663"/>
        <v/>
      </c>
      <c r="HW363" s="1" t="str">
        <f t="shared" si="1664"/>
        <v/>
      </c>
      <c r="HX363" s="1" t="str">
        <f t="shared" si="1665"/>
        <v/>
      </c>
      <c r="HZ363" s="1">
        <f t="shared" si="1666"/>
        <v>1</v>
      </c>
      <c r="IA363" s="1" t="str">
        <f t="shared" si="1667"/>
        <v/>
      </c>
      <c r="IB363" s="1">
        <f t="shared" si="1668"/>
        <v>1</v>
      </c>
      <c r="IC363" s="1" t="str">
        <f t="shared" si="1669"/>
        <v/>
      </c>
      <c r="ID363" s="1">
        <f t="shared" si="1670"/>
        <v>1</v>
      </c>
      <c r="IE363" s="1" t="str">
        <f t="shared" si="1671"/>
        <v/>
      </c>
      <c r="IF363" s="1" t="str">
        <f t="shared" si="1672"/>
        <v/>
      </c>
      <c r="IG363" s="1" t="str">
        <f t="shared" si="1673"/>
        <v/>
      </c>
      <c r="IH363" s="1" t="str">
        <f t="shared" si="1674"/>
        <v/>
      </c>
      <c r="II363" s="1" t="str">
        <f t="shared" si="1675"/>
        <v/>
      </c>
    </row>
    <row r="364" spans="1:243" x14ac:dyDescent="0.2">
      <c r="A364" s="14">
        <f t="shared" si="1676"/>
        <v>364</v>
      </c>
      <c r="C364" s="2">
        <v>42636</v>
      </c>
      <c r="G364" s="3">
        <v>109.06699999999999</v>
      </c>
      <c r="H364" s="3">
        <v>121.14700000000001</v>
      </c>
      <c r="I364" s="3">
        <v>131.01</v>
      </c>
      <c r="J364" s="4">
        <v>167.26</v>
      </c>
      <c r="P364" s="128">
        <f t="shared" si="1518"/>
        <v>3494.7499999999991</v>
      </c>
      <c r="Q364" s="5">
        <f t="shared" si="1519"/>
        <v>3886.7500000000005</v>
      </c>
      <c r="R364" s="6">
        <f t="shared" si="1520"/>
        <v>4192.9999999999991</v>
      </c>
      <c r="S364" s="7">
        <f t="shared" si="1521"/>
        <v>5369.9999999999991</v>
      </c>
      <c r="Y364" s="4">
        <f t="shared" si="1522"/>
        <v>1.7499999999995453</v>
      </c>
      <c r="Z364" s="1">
        <f t="shared" si="1523"/>
        <v>4.25</v>
      </c>
      <c r="AA364" s="1">
        <f t="shared" si="1524"/>
        <v>5.499999999998181</v>
      </c>
      <c r="AB364" s="1">
        <f t="shared" si="1525"/>
        <v>9.9999999999990905</v>
      </c>
      <c r="AC364" s="1"/>
      <c r="AD364" s="1"/>
      <c r="AE364" s="126"/>
      <c r="AF364" s="126"/>
      <c r="AG364" s="126"/>
      <c r="AH364" s="4">
        <f t="shared" si="1494"/>
        <v>0.66666666666575702</v>
      </c>
      <c r="AI364" s="4">
        <f t="shared" si="1495"/>
        <v>0.94999999999909068</v>
      </c>
      <c r="AJ364" s="4">
        <f t="shared" si="1496"/>
        <v>0.95000000000109175</v>
      </c>
      <c r="AK364" s="4">
        <f t="shared" si="1497"/>
        <v>0.58333333333454584</v>
      </c>
      <c r="AL364" s="4">
        <f t="shared" si="1498"/>
        <v>1.5000000000009095</v>
      </c>
      <c r="AM364" s="4">
        <f t="shared" si="1499"/>
        <v>2.1666666666651508</v>
      </c>
      <c r="AN364" s="4">
        <f t="shared" si="1500"/>
        <v>1.4999999999985447</v>
      </c>
      <c r="AO364" s="4">
        <f t="shared" si="1501"/>
        <v>1</v>
      </c>
      <c r="AP364" s="4">
        <f t="shared" si="1502"/>
        <v>0.99999999999727196</v>
      </c>
      <c r="AQ364" s="4">
        <f t="shared" si="1503"/>
        <v>1.2916666666633321</v>
      </c>
      <c r="AR364" s="4">
        <f t="shared" si="1504"/>
        <v>1.2999999999998182</v>
      </c>
      <c r="AS364" s="4">
        <f t="shared" si="1505"/>
        <v>2.0277777777779797</v>
      </c>
      <c r="AT364" s="4">
        <f t="shared" si="1506"/>
        <v>2.1666666666658783</v>
      </c>
      <c r="AU364" s="1"/>
      <c r="BA364" s="11">
        <f t="shared" si="1526"/>
        <v>1.7499999999995453</v>
      </c>
      <c r="BB364" s="11">
        <f t="shared" si="1527"/>
        <v>4.25</v>
      </c>
      <c r="BC364" s="12">
        <f t="shared" si="1528"/>
        <v>5.499999999998181</v>
      </c>
      <c r="BD364" s="13">
        <f t="shared" si="1529"/>
        <v>9.9999999999990905</v>
      </c>
      <c r="BJ364" s="11">
        <f t="shared" si="1530"/>
        <v>0.66666666666575702</v>
      </c>
      <c r="BK364" s="11">
        <f t="shared" si="1531"/>
        <v>0.94999999999909068</v>
      </c>
      <c r="BL364" s="11">
        <f t="shared" si="1532"/>
        <v>0.95000000000109175</v>
      </c>
      <c r="BM364" s="11">
        <f t="shared" si="1533"/>
        <v>0.58333333333454584</v>
      </c>
      <c r="BN364" s="11">
        <f t="shared" si="1534"/>
        <v>1.5000000000009095</v>
      </c>
      <c r="BO364" s="11">
        <f t="shared" si="1535"/>
        <v>2.1666666666651508</v>
      </c>
      <c r="BP364" s="11">
        <f t="shared" si="1536"/>
        <v>1.4999999999985447</v>
      </c>
      <c r="BQ364" s="1">
        <v>1</v>
      </c>
      <c r="BR364" s="11">
        <f t="shared" si="1537"/>
        <v>-0.99999999999727196</v>
      </c>
      <c r="BS364" s="11">
        <f t="shared" si="1538"/>
        <v>1.2916666666633321</v>
      </c>
      <c r="BT364" s="11">
        <f t="shared" si="1539"/>
        <v>1.2999999999998182</v>
      </c>
      <c r="BU364" s="11">
        <f t="shared" si="1540"/>
        <v>2.0277777777779797</v>
      </c>
      <c r="BV364" s="11">
        <f t="shared" si="1541"/>
        <v>2.1666666666658783</v>
      </c>
      <c r="BY364" s="126"/>
      <c r="BZ364" s="126"/>
      <c r="CB364" s="1">
        <f t="shared" si="1542"/>
        <v>1</v>
      </c>
      <c r="CC364" s="1">
        <f t="shared" si="1543"/>
        <v>1</v>
      </c>
      <c r="CD364" s="1">
        <f t="shared" si="1544"/>
        <v>1</v>
      </c>
      <c r="CE364" s="126">
        <f t="shared" si="1511"/>
        <v>1</v>
      </c>
      <c r="CF364" s="1">
        <f t="shared" si="1545"/>
        <v>1</v>
      </c>
      <c r="CG364" s="1">
        <f t="shared" si="1546"/>
        <v>1</v>
      </c>
      <c r="CH364" s="1" t="str">
        <f t="shared" si="1512"/>
        <v/>
      </c>
      <c r="CI364" s="1" t="str">
        <f t="shared" si="1547"/>
        <v/>
      </c>
      <c r="CJ364" s="1">
        <f t="shared" si="1548"/>
        <v>0</v>
      </c>
      <c r="CK364" s="1">
        <f t="shared" si="1549"/>
        <v>0</v>
      </c>
      <c r="CL364" s="1">
        <f t="shared" si="1550"/>
        <v>1</v>
      </c>
      <c r="CM364" s="1">
        <f t="shared" si="1551"/>
        <v>0</v>
      </c>
      <c r="CN364" s="1" t="str">
        <f t="shared" si="1552"/>
        <v/>
      </c>
      <c r="CO364" s="1">
        <f t="shared" si="1553"/>
        <v>1</v>
      </c>
      <c r="CP364" s="1">
        <f t="shared" si="1554"/>
        <v>1</v>
      </c>
      <c r="CQ364" s="1" t="str">
        <f t="shared" si="1555"/>
        <v/>
      </c>
      <c r="CS364" s="1">
        <f t="shared" si="1556"/>
        <v>1</v>
      </c>
      <c r="CT364" s="1">
        <f t="shared" si="1557"/>
        <v>1</v>
      </c>
      <c r="CU364" s="1">
        <f t="shared" si="1558"/>
        <v>1</v>
      </c>
      <c r="CV364" s="126">
        <f t="shared" si="1513"/>
        <v>1</v>
      </c>
      <c r="CW364" s="1">
        <f t="shared" si="1559"/>
        <v>1</v>
      </c>
      <c r="CX364" s="1">
        <f t="shared" si="1560"/>
        <v>1</v>
      </c>
      <c r="CY364" s="1">
        <f t="shared" si="1561"/>
        <v>1</v>
      </c>
      <c r="CZ364" s="1">
        <f t="shared" si="1562"/>
        <v>1</v>
      </c>
      <c r="DA364" s="1">
        <f t="shared" si="1563"/>
        <v>1</v>
      </c>
      <c r="DB364" s="1" t="str">
        <f t="shared" si="1564"/>
        <v/>
      </c>
      <c r="DC364" s="1" t="str">
        <f t="shared" si="1565"/>
        <v/>
      </c>
      <c r="DD364" s="1">
        <f t="shared" si="1566"/>
        <v>0</v>
      </c>
      <c r="DE364" s="1" t="str">
        <f t="shared" si="1567"/>
        <v/>
      </c>
      <c r="DF364" s="1"/>
      <c r="DG364" s="126">
        <f t="shared" si="1514"/>
        <v>1</v>
      </c>
      <c r="DH364" s="1">
        <f t="shared" si="1568"/>
        <v>1</v>
      </c>
      <c r="DI364" s="1">
        <f t="shared" si="1569"/>
        <v>1</v>
      </c>
      <c r="DJ364" s="1">
        <f t="shared" si="1570"/>
        <v>1</v>
      </c>
      <c r="DK364" s="1" t="str">
        <f t="shared" si="1571"/>
        <v/>
      </c>
      <c r="DL364" s="1"/>
      <c r="DM364" s="1" t="str">
        <f t="shared" si="1572"/>
        <v/>
      </c>
      <c r="DN364" s="1">
        <f t="shared" si="1573"/>
        <v>1</v>
      </c>
      <c r="DO364" s="1">
        <f t="shared" si="1574"/>
        <v>1</v>
      </c>
      <c r="DP364" s="1">
        <f t="shared" si="1575"/>
        <v>1</v>
      </c>
      <c r="DQ364" s="1">
        <f t="shared" si="1576"/>
        <v>1</v>
      </c>
      <c r="DR364" s="1">
        <f t="shared" si="1577"/>
        <v>1</v>
      </c>
      <c r="DS364" s="1">
        <f t="shared" si="1578"/>
        <v>1</v>
      </c>
      <c r="DT364" s="1">
        <f t="shared" si="1579"/>
        <v>1</v>
      </c>
      <c r="DU364" s="1">
        <f t="shared" si="1580"/>
        <v>0</v>
      </c>
      <c r="DV364" s="1">
        <f t="shared" si="1581"/>
        <v>1</v>
      </c>
      <c r="DW364" s="1">
        <f t="shared" si="1582"/>
        <v>0</v>
      </c>
      <c r="DX364" s="1" t="str">
        <f t="shared" si="1583"/>
        <v/>
      </c>
      <c r="DY364" s="1" t="str">
        <f t="shared" si="1584"/>
        <v/>
      </c>
      <c r="EA364" s="1">
        <f t="shared" si="1585"/>
        <v>1</v>
      </c>
      <c r="EB364" s="1">
        <f t="shared" si="1586"/>
        <v>1</v>
      </c>
      <c r="EC364" s="1">
        <f t="shared" si="1587"/>
        <v>1</v>
      </c>
      <c r="ED364" s="1">
        <f t="shared" si="1588"/>
        <v>1</v>
      </c>
      <c r="EF364" s="1">
        <f t="shared" si="1589"/>
        <v>1</v>
      </c>
      <c r="EG364" s="1">
        <f t="shared" si="1590"/>
        <v>1</v>
      </c>
      <c r="EH364" s="1">
        <f t="shared" si="1591"/>
        <v>1</v>
      </c>
      <c r="EI364" s="1">
        <f t="shared" si="1592"/>
        <v>1</v>
      </c>
      <c r="EK364" s="1">
        <f t="shared" si="1593"/>
        <v>1</v>
      </c>
      <c r="EL364" s="1">
        <f t="shared" si="1594"/>
        <v>1</v>
      </c>
      <c r="EM364" s="1">
        <f t="shared" si="1595"/>
        <v>1</v>
      </c>
      <c r="EO364" s="1">
        <f t="shared" si="1596"/>
        <v>1</v>
      </c>
      <c r="EP364" s="1">
        <f t="shared" si="1597"/>
        <v>1</v>
      </c>
      <c r="EQ364" s="1">
        <f t="shared" si="1598"/>
        <v>1</v>
      </c>
      <c r="ES364" s="1">
        <f t="shared" si="1599"/>
        <v>1</v>
      </c>
      <c r="ET364" s="1">
        <f t="shared" si="1600"/>
        <v>1</v>
      </c>
      <c r="EU364" s="1">
        <f t="shared" si="1601"/>
        <v>1</v>
      </c>
      <c r="EV364" s="1">
        <f t="shared" si="1602"/>
        <v>1</v>
      </c>
      <c r="EW364" s="1">
        <f t="shared" si="1603"/>
        <v>1</v>
      </c>
      <c r="EY364" s="1">
        <f t="shared" si="1604"/>
        <v>1</v>
      </c>
      <c r="EZ364" s="1">
        <f t="shared" si="1605"/>
        <v>1</v>
      </c>
      <c r="FA364" s="1">
        <f t="shared" si="1606"/>
        <v>1</v>
      </c>
      <c r="FC364" s="1">
        <f t="shared" si="1607"/>
        <v>1</v>
      </c>
      <c r="FD364" s="1">
        <f t="shared" si="1608"/>
        <v>0</v>
      </c>
      <c r="FE364" s="1"/>
      <c r="FF364" s="1">
        <f t="shared" si="1609"/>
        <v>1</v>
      </c>
      <c r="FG364" s="1">
        <f t="shared" si="1610"/>
        <v>1</v>
      </c>
      <c r="FH364" s="1">
        <f t="shared" si="1611"/>
        <v>1</v>
      </c>
      <c r="FI364" s="1">
        <f t="shared" si="1612"/>
        <v>1</v>
      </c>
      <c r="FJ364" s="1">
        <f t="shared" si="1613"/>
        <v>1</v>
      </c>
      <c r="FK364" s="1">
        <f t="shared" si="1614"/>
        <v>1</v>
      </c>
      <c r="FL364" s="1">
        <f t="shared" si="1615"/>
        <v>1</v>
      </c>
      <c r="FN364" s="1" t="str">
        <f t="shared" si="1616"/>
        <v/>
      </c>
      <c r="FO364" s="1" t="str">
        <f t="shared" si="1617"/>
        <v/>
      </c>
      <c r="FP364" s="1" t="str">
        <f t="shared" si="1618"/>
        <v/>
      </c>
      <c r="FV364" s="1">
        <f t="shared" si="1619"/>
        <v>0</v>
      </c>
      <c r="FW364" s="1">
        <f t="shared" si="1620"/>
        <v>0</v>
      </c>
      <c r="FX364" s="1">
        <f t="shared" si="1621"/>
        <v>0</v>
      </c>
      <c r="GA364" s="1">
        <f t="shared" si="1622"/>
        <v>0</v>
      </c>
      <c r="GB364" s="1">
        <f t="shared" si="1623"/>
        <v>0</v>
      </c>
      <c r="GC364" s="1">
        <f t="shared" si="1624"/>
        <v>0</v>
      </c>
      <c r="GD364" s="1">
        <f t="shared" si="1625"/>
        <v>0</v>
      </c>
      <c r="GE364" s="1">
        <f t="shared" si="1626"/>
        <v>0</v>
      </c>
      <c r="GF364" s="1">
        <f t="shared" si="1627"/>
        <v>0</v>
      </c>
      <c r="GG364" s="1">
        <f t="shared" si="1628"/>
        <v>0</v>
      </c>
      <c r="GI364" s="1">
        <f t="shared" si="1629"/>
        <v>0</v>
      </c>
      <c r="GK364" s="1">
        <f t="shared" si="1630"/>
        <v>1</v>
      </c>
      <c r="GL364" s="1">
        <f t="shared" si="1631"/>
        <v>1</v>
      </c>
      <c r="GM364" s="1">
        <f t="shared" si="1632"/>
        <v>1</v>
      </c>
      <c r="GN364" s="1">
        <f t="shared" si="1633"/>
        <v>1</v>
      </c>
      <c r="GO364" s="1">
        <f t="shared" si="1634"/>
        <v>1</v>
      </c>
      <c r="GP364" s="1">
        <f t="shared" si="1635"/>
        <v>1</v>
      </c>
      <c r="GQ364" s="1">
        <f t="shared" si="1636"/>
        <v>1</v>
      </c>
      <c r="GS364" s="1" t="str">
        <f t="shared" si="1637"/>
        <v/>
      </c>
      <c r="GT364" s="1" t="str">
        <f t="shared" si="1638"/>
        <v/>
      </c>
      <c r="GU364" s="1">
        <f t="shared" si="1639"/>
        <v>0</v>
      </c>
      <c r="GV364" s="1">
        <f t="shared" si="1640"/>
        <v>0</v>
      </c>
      <c r="GW364" s="1">
        <f t="shared" si="1641"/>
        <v>0</v>
      </c>
      <c r="GX364" s="1">
        <f t="shared" si="1642"/>
        <v>0</v>
      </c>
      <c r="GY364" s="1">
        <f t="shared" si="1643"/>
        <v>0</v>
      </c>
      <c r="GZ364" s="1"/>
      <c r="HA364" s="1">
        <f t="shared" si="1644"/>
        <v>1</v>
      </c>
      <c r="HB364" s="1">
        <f t="shared" si="1645"/>
        <v>0</v>
      </c>
      <c r="HC364" s="1">
        <f t="shared" si="1646"/>
        <v>0</v>
      </c>
      <c r="HD364" s="1">
        <f t="shared" si="1647"/>
        <v>0</v>
      </c>
      <c r="HE364" s="1">
        <f t="shared" si="1648"/>
        <v>0</v>
      </c>
      <c r="HF364" s="1">
        <f t="shared" si="1649"/>
        <v>0</v>
      </c>
      <c r="HH364" s="1">
        <f t="shared" si="1650"/>
        <v>0</v>
      </c>
      <c r="HI364" s="1">
        <f t="shared" si="1651"/>
        <v>0</v>
      </c>
      <c r="HJ364" s="1">
        <f t="shared" si="1652"/>
        <v>0</v>
      </c>
      <c r="HK364" s="1">
        <f t="shared" si="1653"/>
        <v>0</v>
      </c>
      <c r="HL364" s="1">
        <f t="shared" si="1654"/>
        <v>0</v>
      </c>
      <c r="HM364" s="1">
        <f t="shared" si="1655"/>
        <v>0</v>
      </c>
      <c r="HO364" s="1">
        <f t="shared" si="1656"/>
        <v>0</v>
      </c>
      <c r="HP364" s="1" t="str">
        <f t="shared" si="1657"/>
        <v/>
      </c>
      <c r="HQ364" s="1">
        <f t="shared" si="1658"/>
        <v>0</v>
      </c>
      <c r="HR364" t="str">
        <f t="shared" si="1659"/>
        <v/>
      </c>
      <c r="HS364" s="1" t="str">
        <f t="shared" si="1660"/>
        <v/>
      </c>
      <c r="HT364" t="str">
        <f t="shared" si="1661"/>
        <v/>
      </c>
      <c r="HU364" t="str">
        <f t="shared" si="1662"/>
        <v/>
      </c>
      <c r="HV364" s="1" t="str">
        <f t="shared" si="1663"/>
        <v/>
      </c>
      <c r="HW364" s="1" t="str">
        <f t="shared" si="1664"/>
        <v/>
      </c>
      <c r="HX364" s="1" t="str">
        <f t="shared" si="1665"/>
        <v/>
      </c>
      <c r="HZ364" s="1">
        <f t="shared" si="1666"/>
        <v>0</v>
      </c>
      <c r="IA364" s="1" t="str">
        <f t="shared" si="1667"/>
        <v/>
      </c>
      <c r="IB364" s="1">
        <f t="shared" si="1668"/>
        <v>0</v>
      </c>
      <c r="IC364" s="1" t="str">
        <f t="shared" si="1669"/>
        <v/>
      </c>
      <c r="ID364" s="1" t="str">
        <f t="shared" si="1670"/>
        <v/>
      </c>
      <c r="IE364" s="1" t="str">
        <f t="shared" si="1671"/>
        <v/>
      </c>
      <c r="IF364" s="1" t="str">
        <f t="shared" si="1672"/>
        <v/>
      </c>
      <c r="IG364" s="1" t="str">
        <f t="shared" si="1673"/>
        <v/>
      </c>
      <c r="IH364" s="1" t="str">
        <f t="shared" si="1674"/>
        <v/>
      </c>
      <c r="II364" s="1" t="str">
        <f t="shared" si="1675"/>
        <v/>
      </c>
    </row>
    <row r="365" spans="1:243" x14ac:dyDescent="0.2">
      <c r="A365" s="14">
        <f t="shared" si="1676"/>
        <v>365</v>
      </c>
      <c r="C365" s="2">
        <v>42639</v>
      </c>
      <c r="G365" s="3">
        <v>109.08199999999999</v>
      </c>
      <c r="H365" s="3">
        <v>121.19499999999999</v>
      </c>
      <c r="I365" s="3">
        <v>131.1</v>
      </c>
      <c r="J365" s="4">
        <v>168.08</v>
      </c>
      <c r="P365" s="128">
        <f t="shared" si="1518"/>
        <v>3496.2499999999995</v>
      </c>
      <c r="Q365" s="5">
        <f t="shared" si="1519"/>
        <v>3891.4999999999991</v>
      </c>
      <c r="R365" s="6">
        <f t="shared" si="1520"/>
        <v>4201.9999999999991</v>
      </c>
      <c r="S365" s="7">
        <f t="shared" si="1521"/>
        <v>5384.0000000000009</v>
      </c>
      <c r="Y365" s="4">
        <f t="shared" si="1522"/>
        <v>1.5000000000004547</v>
      </c>
      <c r="Z365" s="1">
        <f t="shared" si="1523"/>
        <v>4.7499999999986358</v>
      </c>
      <c r="AA365" s="1">
        <f t="shared" si="1524"/>
        <v>9</v>
      </c>
      <c r="AB365" s="1">
        <f t="shared" si="1525"/>
        <v>14.000000000001819</v>
      </c>
      <c r="AC365" s="1"/>
      <c r="AD365" s="1"/>
      <c r="AE365" s="126"/>
      <c r="AF365" s="126"/>
      <c r="AG365" s="126"/>
      <c r="AH365" s="4">
        <f t="shared" si="1494"/>
        <v>0.16666666666484753</v>
      </c>
      <c r="AI365" s="4">
        <f t="shared" si="1495"/>
        <v>0.15000000000172831</v>
      </c>
      <c r="AJ365" s="4">
        <f t="shared" si="1496"/>
        <v>0.65000000000136371</v>
      </c>
      <c r="AK365" s="4">
        <f t="shared" si="1497"/>
        <v>1.2500000000013642</v>
      </c>
      <c r="AL365" s="4">
        <f t="shared" si="1498"/>
        <v>0.24999999999863576</v>
      </c>
      <c r="AM365" s="4">
        <f t="shared" si="1499"/>
        <v>4.3333333333327273</v>
      </c>
      <c r="AN365" s="4">
        <f t="shared" si="1500"/>
        <v>3.399999999999272</v>
      </c>
      <c r="AO365" s="4">
        <f t="shared" si="1501"/>
        <v>1</v>
      </c>
      <c r="AP365" s="4">
        <f t="shared" si="1502"/>
        <v>1.5000000000042448</v>
      </c>
      <c r="AQ365" s="4">
        <f t="shared" si="1503"/>
        <v>6.2083333333347737</v>
      </c>
      <c r="AR365" s="4">
        <f t="shared" si="1504"/>
        <v>0.59999999999909059</v>
      </c>
      <c r="AS365" s="4">
        <f t="shared" si="1505"/>
        <v>1.6388888888871205</v>
      </c>
      <c r="AT365" s="4">
        <f t="shared" si="1506"/>
        <v>1.1333333333340003</v>
      </c>
      <c r="AU365" s="1"/>
      <c r="BA365" s="11">
        <f t="shared" si="1526"/>
        <v>1.5000000000004547</v>
      </c>
      <c r="BB365" s="11">
        <f t="shared" si="1527"/>
        <v>4.7499999999986358</v>
      </c>
      <c r="BC365" s="12">
        <f t="shared" si="1528"/>
        <v>9</v>
      </c>
      <c r="BD365" s="13">
        <f t="shared" si="1529"/>
        <v>14.000000000001819</v>
      </c>
      <c r="BJ365" s="11">
        <f t="shared" si="1530"/>
        <v>-0.16666666666484753</v>
      </c>
      <c r="BK365" s="11">
        <f t="shared" si="1531"/>
        <v>0.15000000000172831</v>
      </c>
      <c r="BL365" s="11">
        <f t="shared" si="1532"/>
        <v>-0.65000000000136371</v>
      </c>
      <c r="BM365" s="11">
        <f t="shared" si="1533"/>
        <v>-1.2500000000013642</v>
      </c>
      <c r="BN365" s="11">
        <f t="shared" si="1534"/>
        <v>0.24999999999863576</v>
      </c>
      <c r="BO365" s="11">
        <f t="shared" si="1535"/>
        <v>4.3333333333327273</v>
      </c>
      <c r="BP365" s="11">
        <f t="shared" si="1536"/>
        <v>3.399999999999272</v>
      </c>
      <c r="BQ365" s="1">
        <v>1</v>
      </c>
      <c r="BR365" s="11">
        <f t="shared" si="1537"/>
        <v>-1.5000000000042448</v>
      </c>
      <c r="BS365" s="11">
        <f t="shared" si="1538"/>
        <v>6.2083333333347737</v>
      </c>
      <c r="BT365" s="11">
        <f t="shared" si="1539"/>
        <v>-0.59999999999909059</v>
      </c>
      <c r="BU365" s="11">
        <f t="shared" si="1540"/>
        <v>1.6388888888871205</v>
      </c>
      <c r="BV365" s="11">
        <f t="shared" si="1541"/>
        <v>1.1333333333340003</v>
      </c>
      <c r="BY365" s="126"/>
      <c r="BZ365" s="126"/>
      <c r="CB365" s="1">
        <f t="shared" si="1542"/>
        <v>1</v>
      </c>
      <c r="CC365" s="1">
        <f t="shared" si="1543"/>
        <v>1</v>
      </c>
      <c r="CD365" s="1">
        <f t="shared" si="1544"/>
        <v>1</v>
      </c>
      <c r="CE365" s="126">
        <f t="shared" si="1511"/>
        <v>1</v>
      </c>
      <c r="CF365" s="1">
        <f t="shared" si="1545"/>
        <v>1</v>
      </c>
      <c r="CG365" s="1">
        <f t="shared" si="1546"/>
        <v>1</v>
      </c>
      <c r="CH365" s="1" t="str">
        <f t="shared" si="1512"/>
        <v/>
      </c>
      <c r="CI365" s="1">
        <f t="shared" si="1547"/>
        <v>0</v>
      </c>
      <c r="CJ365" s="1">
        <f t="shared" si="1548"/>
        <v>0</v>
      </c>
      <c r="CK365" s="1" t="str">
        <f t="shared" si="1549"/>
        <v/>
      </c>
      <c r="CL365" s="1">
        <f t="shared" si="1550"/>
        <v>0</v>
      </c>
      <c r="CM365" s="1" t="str">
        <f t="shared" si="1551"/>
        <v/>
      </c>
      <c r="CN365" s="1" t="str">
        <f t="shared" si="1552"/>
        <v/>
      </c>
      <c r="CO365" s="1">
        <f t="shared" si="1553"/>
        <v>0</v>
      </c>
      <c r="CP365" s="1">
        <f t="shared" si="1554"/>
        <v>0</v>
      </c>
      <c r="CQ365" s="1" t="str">
        <f t="shared" si="1555"/>
        <v/>
      </c>
      <c r="CS365" s="1">
        <f t="shared" si="1556"/>
        <v>0</v>
      </c>
      <c r="CT365" s="1">
        <f t="shared" si="1557"/>
        <v>0</v>
      </c>
      <c r="CU365" s="1">
        <f t="shared" si="1558"/>
        <v>0</v>
      </c>
      <c r="CV365" s="126">
        <f t="shared" si="1513"/>
        <v>0</v>
      </c>
      <c r="CW365" s="1">
        <f t="shared" si="1559"/>
        <v>1</v>
      </c>
      <c r="CX365" s="1" t="str">
        <f t="shared" si="1560"/>
        <v/>
      </c>
      <c r="CY365" s="1" t="str">
        <f t="shared" si="1561"/>
        <v/>
      </c>
      <c r="CZ365" s="1" t="str">
        <f t="shared" si="1562"/>
        <v/>
      </c>
      <c r="DA365" s="1" t="str">
        <f t="shared" si="1563"/>
        <v/>
      </c>
      <c r="DB365" s="1">
        <f t="shared" si="1564"/>
        <v>1</v>
      </c>
      <c r="DC365" s="1" t="str">
        <f t="shared" si="1565"/>
        <v/>
      </c>
      <c r="DD365" s="1">
        <f t="shared" si="1566"/>
        <v>1</v>
      </c>
      <c r="DE365" s="1" t="str">
        <f t="shared" si="1567"/>
        <v/>
      </c>
      <c r="DF365" s="1"/>
      <c r="DG365" s="126">
        <f t="shared" si="1514"/>
        <v>1</v>
      </c>
      <c r="DH365" s="1">
        <f t="shared" si="1568"/>
        <v>1</v>
      </c>
      <c r="DI365" s="1">
        <f t="shared" si="1569"/>
        <v>1</v>
      </c>
      <c r="DJ365" s="1">
        <f t="shared" si="1570"/>
        <v>1</v>
      </c>
      <c r="DK365" s="1" t="str">
        <f t="shared" si="1571"/>
        <v/>
      </c>
      <c r="DL365" s="1"/>
      <c r="DM365" s="1" t="str">
        <f t="shared" si="1572"/>
        <v/>
      </c>
      <c r="DN365" s="1">
        <f t="shared" si="1573"/>
        <v>0</v>
      </c>
      <c r="DO365" s="1">
        <f t="shared" si="1574"/>
        <v>0</v>
      </c>
      <c r="DP365" s="1">
        <f t="shared" si="1575"/>
        <v>1</v>
      </c>
      <c r="DQ365" s="1">
        <f t="shared" si="1576"/>
        <v>0</v>
      </c>
      <c r="DR365" s="1">
        <f t="shared" si="1577"/>
        <v>0</v>
      </c>
      <c r="DS365" s="1">
        <f t="shared" si="1578"/>
        <v>1</v>
      </c>
      <c r="DT365" s="1">
        <f t="shared" si="1579"/>
        <v>0</v>
      </c>
      <c r="DU365" s="1">
        <f t="shared" si="1580"/>
        <v>0</v>
      </c>
      <c r="DV365" s="1">
        <f t="shared" si="1581"/>
        <v>1</v>
      </c>
      <c r="DW365" s="1">
        <f t="shared" si="1582"/>
        <v>0</v>
      </c>
      <c r="DX365" s="1" t="str">
        <f t="shared" si="1583"/>
        <v/>
      </c>
      <c r="DY365" s="1" t="str">
        <f t="shared" si="1584"/>
        <v/>
      </c>
      <c r="EA365" s="1">
        <f t="shared" si="1585"/>
        <v>1</v>
      </c>
      <c r="EB365" s="1">
        <f t="shared" si="1586"/>
        <v>1</v>
      </c>
      <c r="EC365" s="1">
        <f t="shared" si="1587"/>
        <v>1</v>
      </c>
      <c r="ED365" s="1">
        <f t="shared" si="1588"/>
        <v>1</v>
      </c>
      <c r="EF365" s="1">
        <f t="shared" si="1589"/>
        <v>1</v>
      </c>
      <c r="EG365" s="1">
        <f t="shared" si="1590"/>
        <v>1</v>
      </c>
      <c r="EH365" s="1">
        <f t="shared" si="1591"/>
        <v>1</v>
      </c>
      <c r="EI365" s="1">
        <f t="shared" si="1592"/>
        <v>1</v>
      </c>
      <c r="EK365" s="1">
        <f t="shared" si="1593"/>
        <v>1</v>
      </c>
      <c r="EL365" s="1">
        <f t="shared" si="1594"/>
        <v>1</v>
      </c>
      <c r="EM365" s="1">
        <f t="shared" si="1595"/>
        <v>1</v>
      </c>
      <c r="EO365" s="1">
        <f t="shared" si="1596"/>
        <v>1</v>
      </c>
      <c r="EP365" s="1">
        <f t="shared" si="1597"/>
        <v>1</v>
      </c>
      <c r="EQ365" s="1">
        <f t="shared" si="1598"/>
        <v>1</v>
      </c>
      <c r="ES365" s="1">
        <f t="shared" si="1599"/>
        <v>1</v>
      </c>
      <c r="ET365" s="1">
        <f t="shared" si="1600"/>
        <v>1</v>
      </c>
      <c r="EU365" s="1">
        <f t="shared" si="1601"/>
        <v>1</v>
      </c>
      <c r="EV365" s="1">
        <f t="shared" si="1602"/>
        <v>1</v>
      </c>
      <c r="EW365" s="1">
        <f t="shared" si="1603"/>
        <v>0</v>
      </c>
      <c r="EY365" s="1">
        <f t="shared" si="1604"/>
        <v>1</v>
      </c>
      <c r="EZ365" s="1">
        <f t="shared" si="1605"/>
        <v>1</v>
      </c>
      <c r="FA365" s="1">
        <f t="shared" si="1606"/>
        <v>1</v>
      </c>
      <c r="FC365" s="1">
        <f t="shared" si="1607"/>
        <v>0</v>
      </c>
      <c r="FD365" s="1" t="str">
        <f t="shared" si="1608"/>
        <v/>
      </c>
      <c r="FE365" s="1"/>
      <c r="FF365" s="1">
        <f t="shared" si="1609"/>
        <v>0</v>
      </c>
      <c r="FG365" s="1">
        <f t="shared" si="1610"/>
        <v>1</v>
      </c>
      <c r="FH365" s="1">
        <f t="shared" si="1611"/>
        <v>0</v>
      </c>
      <c r="FI365" s="1" t="str">
        <f t="shared" si="1612"/>
        <v/>
      </c>
      <c r="FJ365" s="1" t="str">
        <f t="shared" si="1613"/>
        <v/>
      </c>
      <c r="FK365" s="1" t="str">
        <f t="shared" si="1614"/>
        <v/>
      </c>
      <c r="FL365" s="1" t="str">
        <f t="shared" si="1615"/>
        <v/>
      </c>
      <c r="FN365" s="1" t="str">
        <f t="shared" si="1616"/>
        <v/>
      </c>
      <c r="FO365" s="1" t="str">
        <f t="shared" si="1617"/>
        <v/>
      </c>
      <c r="FP365" s="1" t="str">
        <f t="shared" si="1618"/>
        <v/>
      </c>
      <c r="FV365" s="1">
        <f t="shared" si="1619"/>
        <v>1</v>
      </c>
      <c r="FW365" s="1">
        <f t="shared" si="1620"/>
        <v>0</v>
      </c>
      <c r="FX365" s="1">
        <f t="shared" si="1621"/>
        <v>1</v>
      </c>
      <c r="GA365" s="1">
        <f t="shared" si="1622"/>
        <v>0</v>
      </c>
      <c r="GB365" s="1">
        <f t="shared" si="1623"/>
        <v>0</v>
      </c>
      <c r="GC365" s="1">
        <f t="shared" si="1624"/>
        <v>0</v>
      </c>
      <c r="GD365" s="1">
        <f t="shared" si="1625"/>
        <v>0</v>
      </c>
      <c r="GE365" s="1">
        <f t="shared" si="1626"/>
        <v>0</v>
      </c>
      <c r="GF365" s="1">
        <f t="shared" si="1627"/>
        <v>1</v>
      </c>
      <c r="GG365" s="1">
        <f t="shared" si="1628"/>
        <v>0</v>
      </c>
      <c r="GI365" s="1">
        <f t="shared" si="1629"/>
        <v>0</v>
      </c>
      <c r="GK365" s="1">
        <f t="shared" si="1630"/>
        <v>1</v>
      </c>
      <c r="GL365" s="1">
        <f t="shared" si="1631"/>
        <v>1</v>
      </c>
      <c r="GM365" s="1">
        <f t="shared" si="1632"/>
        <v>1</v>
      </c>
      <c r="GN365" s="1">
        <f t="shared" si="1633"/>
        <v>1</v>
      </c>
      <c r="GO365" s="1">
        <f t="shared" si="1634"/>
        <v>1</v>
      </c>
      <c r="GP365" s="1">
        <f t="shared" si="1635"/>
        <v>0</v>
      </c>
      <c r="GQ365" s="1">
        <f t="shared" si="1636"/>
        <v>1</v>
      </c>
      <c r="GS365" s="1" t="str">
        <f t="shared" si="1637"/>
        <v/>
      </c>
      <c r="GT365" s="1" t="str">
        <f t="shared" si="1638"/>
        <v/>
      </c>
      <c r="GU365" s="1">
        <f t="shared" si="1639"/>
        <v>1</v>
      </c>
      <c r="GV365" s="1">
        <f t="shared" si="1640"/>
        <v>0</v>
      </c>
      <c r="GW365" s="1">
        <f t="shared" si="1641"/>
        <v>0</v>
      </c>
      <c r="GX365" s="1">
        <f t="shared" si="1642"/>
        <v>0</v>
      </c>
      <c r="GY365" s="1">
        <f t="shared" si="1643"/>
        <v>0</v>
      </c>
      <c r="GZ365" s="1"/>
      <c r="HA365" s="1">
        <f t="shared" si="1644"/>
        <v>1</v>
      </c>
      <c r="HB365" s="1">
        <f t="shared" si="1645"/>
        <v>1</v>
      </c>
      <c r="HC365" s="1">
        <f t="shared" si="1646"/>
        <v>0</v>
      </c>
      <c r="HD365" s="1">
        <f t="shared" si="1647"/>
        <v>0</v>
      </c>
      <c r="HE365" s="1">
        <f t="shared" si="1648"/>
        <v>0</v>
      </c>
      <c r="HF365" s="1">
        <f t="shared" si="1649"/>
        <v>0</v>
      </c>
      <c r="HH365" s="1">
        <f t="shared" si="1650"/>
        <v>1</v>
      </c>
      <c r="HI365" s="1">
        <f t="shared" si="1651"/>
        <v>1</v>
      </c>
      <c r="HJ365" s="1">
        <f t="shared" si="1652"/>
        <v>1</v>
      </c>
      <c r="HK365" s="1">
        <f t="shared" si="1653"/>
        <v>1</v>
      </c>
      <c r="HL365" s="1">
        <f t="shared" si="1654"/>
        <v>0</v>
      </c>
      <c r="HM365" s="1">
        <f t="shared" si="1655"/>
        <v>0</v>
      </c>
      <c r="HO365" s="1">
        <f t="shared" si="1656"/>
        <v>1</v>
      </c>
      <c r="HP365" s="1" t="str">
        <f t="shared" si="1657"/>
        <v/>
      </c>
      <c r="HQ365" s="1">
        <f t="shared" si="1658"/>
        <v>1</v>
      </c>
      <c r="HR365" t="str">
        <f t="shared" si="1659"/>
        <v/>
      </c>
      <c r="HS365" s="1" t="str">
        <f t="shared" si="1660"/>
        <v/>
      </c>
      <c r="HT365" t="str">
        <f t="shared" si="1661"/>
        <v/>
      </c>
      <c r="HU365" t="str">
        <f t="shared" si="1662"/>
        <v/>
      </c>
      <c r="HV365" s="1" t="str">
        <f t="shared" si="1663"/>
        <v/>
      </c>
      <c r="HW365" s="1" t="str">
        <f t="shared" si="1664"/>
        <v/>
      </c>
      <c r="HX365" s="1" t="str">
        <f t="shared" si="1665"/>
        <v/>
      </c>
      <c r="HZ365" s="1">
        <f t="shared" si="1666"/>
        <v>0</v>
      </c>
      <c r="IA365" s="1" t="str">
        <f t="shared" si="1667"/>
        <v/>
      </c>
      <c r="IB365" s="1">
        <f t="shared" si="1668"/>
        <v>0</v>
      </c>
      <c r="IC365" s="1" t="str">
        <f t="shared" si="1669"/>
        <v/>
      </c>
      <c r="ID365" s="1" t="str">
        <f t="shared" si="1670"/>
        <v/>
      </c>
      <c r="IE365" s="1" t="str">
        <f t="shared" si="1671"/>
        <v/>
      </c>
      <c r="IF365" s="1" t="str">
        <f t="shared" si="1672"/>
        <v/>
      </c>
      <c r="IG365" s="1" t="str">
        <f t="shared" si="1673"/>
        <v/>
      </c>
      <c r="IH365" s="1" t="str">
        <f t="shared" si="1674"/>
        <v/>
      </c>
      <c r="II365" s="1" t="str">
        <f t="shared" si="1675"/>
        <v/>
      </c>
    </row>
    <row r="366" spans="1:243" x14ac:dyDescent="0.2">
      <c r="A366" s="14">
        <f t="shared" si="1676"/>
        <v>366</v>
      </c>
      <c r="C366" s="2">
        <v>42640</v>
      </c>
      <c r="G366" s="3">
        <v>109.092</v>
      </c>
      <c r="H366" s="3">
        <v>121.22499999999999</v>
      </c>
      <c r="I366" s="3">
        <v>131.16999999999999</v>
      </c>
      <c r="J366" s="4">
        <v>169.14</v>
      </c>
      <c r="P366" s="128">
        <f t="shared" si="1518"/>
        <v>3497.25</v>
      </c>
      <c r="Q366" s="5">
        <f t="shared" si="1519"/>
        <v>3894.4999999999995</v>
      </c>
      <c r="R366" s="6">
        <f t="shared" si="1520"/>
        <v>4208.9999999999991</v>
      </c>
      <c r="S366" s="7">
        <f t="shared" si="1521"/>
        <v>5421.9999999999982</v>
      </c>
      <c r="Y366" s="4">
        <f t="shared" si="1522"/>
        <v>1.0000000000004547</v>
      </c>
      <c r="Z366" s="1">
        <f t="shared" si="1523"/>
        <v>3.0000000000004547</v>
      </c>
      <c r="AA366" s="1">
        <f t="shared" si="1524"/>
        <v>7</v>
      </c>
      <c r="AB366" s="1">
        <f t="shared" si="1525"/>
        <v>37.999999999997272</v>
      </c>
      <c r="AC366" s="1"/>
      <c r="AD366" s="1"/>
      <c r="AE366" s="126"/>
      <c r="AF366" s="126"/>
      <c r="AG366" s="126"/>
      <c r="AH366" s="4">
        <f t="shared" si="1494"/>
        <v>6.0618177144533547E-13</v>
      </c>
      <c r="AI366" s="4">
        <f t="shared" si="1495"/>
        <v>0.20000000000063678</v>
      </c>
      <c r="AJ366" s="4">
        <f t="shared" si="1496"/>
        <v>1.1999999999995454</v>
      </c>
      <c r="AK366" s="4">
        <f t="shared" si="1497"/>
        <v>1.6666666666662122</v>
      </c>
      <c r="AL366" s="4">
        <f t="shared" si="1498"/>
        <v>0.49999999999954525</v>
      </c>
      <c r="AM366" s="4">
        <f t="shared" si="1499"/>
        <v>5.6666666666657566</v>
      </c>
      <c r="AN366" s="4">
        <f t="shared" si="1500"/>
        <v>8.1999999999989086</v>
      </c>
      <c r="AO366" s="4">
        <f t="shared" si="1501"/>
        <v>1</v>
      </c>
      <c r="AP366" s="4">
        <f t="shared" si="1502"/>
        <v>2.0000000000006066</v>
      </c>
      <c r="AQ366" s="4">
        <f t="shared" si="1503"/>
        <v>3.1666666666664383</v>
      </c>
      <c r="AR366" s="4">
        <f t="shared" si="1504"/>
        <v>0.79999999999909033</v>
      </c>
      <c r="AS366" s="4">
        <f t="shared" si="1505"/>
        <v>5.4444444444433842</v>
      </c>
      <c r="AT366" s="4">
        <f t="shared" si="1506"/>
        <v>3.0666666666653937</v>
      </c>
      <c r="AU366" s="1"/>
      <c r="BA366" s="11">
        <f t="shared" si="1526"/>
        <v>1.0000000000004547</v>
      </c>
      <c r="BB366" s="11">
        <f t="shared" si="1527"/>
        <v>3.0000000000004547</v>
      </c>
      <c r="BC366" s="12">
        <f t="shared" si="1528"/>
        <v>7</v>
      </c>
      <c r="BD366" s="13">
        <f t="shared" si="1529"/>
        <v>37.999999999997272</v>
      </c>
      <c r="BJ366" s="11">
        <f t="shared" si="1530"/>
        <v>6.0618177144533547E-13</v>
      </c>
      <c r="BK366" s="11">
        <f t="shared" si="1531"/>
        <v>0.20000000000063678</v>
      </c>
      <c r="BL366" s="11">
        <f t="shared" si="1532"/>
        <v>-1.1999999999995454</v>
      </c>
      <c r="BM366" s="11">
        <f t="shared" si="1533"/>
        <v>-1.6666666666662122</v>
      </c>
      <c r="BN366" s="11">
        <f t="shared" si="1534"/>
        <v>-0.49999999999954525</v>
      </c>
      <c r="BO366" s="11">
        <f t="shared" si="1535"/>
        <v>-5.6666666666657566</v>
      </c>
      <c r="BP366" s="11">
        <f t="shared" si="1536"/>
        <v>-8.1999999999989086</v>
      </c>
      <c r="BQ366" s="1">
        <v>1</v>
      </c>
      <c r="BR366" s="11">
        <f t="shared" si="1537"/>
        <v>-2.0000000000006066</v>
      </c>
      <c r="BS366" s="11">
        <f t="shared" si="1538"/>
        <v>-3.1666666666664383</v>
      </c>
      <c r="BT366" s="11">
        <f t="shared" si="1539"/>
        <v>-0.79999999999909033</v>
      </c>
      <c r="BU366" s="11">
        <f t="shared" si="1540"/>
        <v>-5.4444444444433842</v>
      </c>
      <c r="BV366" s="11">
        <f t="shared" si="1541"/>
        <v>-3.0666666666653937</v>
      </c>
      <c r="BY366" s="126"/>
      <c r="BZ366" s="126"/>
      <c r="CB366" s="1">
        <f t="shared" si="1542"/>
        <v>1</v>
      </c>
      <c r="CC366" s="1">
        <f t="shared" si="1543"/>
        <v>1</v>
      </c>
      <c r="CD366" s="1">
        <f t="shared" si="1544"/>
        <v>1</v>
      </c>
      <c r="CE366" s="126">
        <f t="shared" si="1511"/>
        <v>1</v>
      </c>
      <c r="CF366" s="1">
        <f t="shared" si="1545"/>
        <v>1</v>
      </c>
      <c r="CG366" s="1">
        <f t="shared" si="1546"/>
        <v>0</v>
      </c>
      <c r="CH366" s="1">
        <f t="shared" si="1512"/>
        <v>0</v>
      </c>
      <c r="CI366" s="1">
        <f t="shared" si="1547"/>
        <v>0</v>
      </c>
      <c r="CJ366" s="1" t="str">
        <f t="shared" si="1548"/>
        <v/>
      </c>
      <c r="CK366" s="1" t="str">
        <f t="shared" si="1549"/>
        <v/>
      </c>
      <c r="CL366" s="1">
        <f t="shared" si="1550"/>
        <v>0</v>
      </c>
      <c r="CM366" s="1" t="str">
        <f t="shared" si="1551"/>
        <v/>
      </c>
      <c r="CN366" s="1" t="str">
        <f t="shared" si="1552"/>
        <v/>
      </c>
      <c r="CO366" s="1">
        <f t="shared" si="1553"/>
        <v>0</v>
      </c>
      <c r="CP366" s="1">
        <f t="shared" si="1554"/>
        <v>0</v>
      </c>
      <c r="CQ366" s="1" t="str">
        <f t="shared" si="1555"/>
        <v/>
      </c>
      <c r="CS366" s="1">
        <f t="shared" si="1556"/>
        <v>0</v>
      </c>
      <c r="CT366" s="1">
        <f t="shared" si="1557"/>
        <v>0</v>
      </c>
      <c r="CU366" s="1">
        <f t="shared" si="1558"/>
        <v>0</v>
      </c>
      <c r="CV366" s="126">
        <f t="shared" si="1513"/>
        <v>0</v>
      </c>
      <c r="CW366" s="1">
        <f t="shared" si="1559"/>
        <v>1</v>
      </c>
      <c r="CX366" s="1" t="str">
        <f t="shared" si="1560"/>
        <v/>
      </c>
      <c r="CY366" s="1" t="str">
        <f t="shared" si="1561"/>
        <v/>
      </c>
      <c r="CZ366" s="1" t="str">
        <f t="shared" si="1562"/>
        <v/>
      </c>
      <c r="DA366" s="1" t="str">
        <f t="shared" si="1563"/>
        <v/>
      </c>
      <c r="DB366" s="1">
        <f t="shared" si="1564"/>
        <v>0</v>
      </c>
      <c r="DC366" s="1">
        <f t="shared" si="1565"/>
        <v>1</v>
      </c>
      <c r="DD366" s="1" t="str">
        <f t="shared" si="1566"/>
        <v/>
      </c>
      <c r="DE366" s="1" t="str">
        <f t="shared" si="1567"/>
        <v/>
      </c>
      <c r="DF366" s="1"/>
      <c r="DG366" s="126">
        <f t="shared" si="1514"/>
        <v>0</v>
      </c>
      <c r="DH366" s="1">
        <f t="shared" si="1568"/>
        <v>0</v>
      </c>
      <c r="DI366" s="1">
        <f t="shared" si="1569"/>
        <v>0</v>
      </c>
      <c r="DJ366" s="1">
        <f t="shared" si="1570"/>
        <v>0</v>
      </c>
      <c r="DK366" s="1">
        <f t="shared" si="1571"/>
        <v>0</v>
      </c>
      <c r="DL366" s="1"/>
      <c r="DM366" s="1">
        <f t="shared" si="1572"/>
        <v>0</v>
      </c>
      <c r="DN366" s="1" t="str">
        <f t="shared" si="1573"/>
        <v/>
      </c>
      <c r="DO366" s="1" t="str">
        <f t="shared" si="1574"/>
        <v/>
      </c>
      <c r="DP366" s="1" t="str">
        <f t="shared" si="1575"/>
        <v/>
      </c>
      <c r="DQ366" s="1" t="str">
        <f t="shared" si="1576"/>
        <v/>
      </c>
      <c r="DR366" s="1" t="str">
        <f t="shared" si="1577"/>
        <v/>
      </c>
      <c r="DS366" s="1" t="str">
        <f t="shared" si="1578"/>
        <v/>
      </c>
      <c r="DT366" s="1" t="str">
        <f t="shared" si="1579"/>
        <v/>
      </c>
      <c r="DU366" s="1" t="str">
        <f t="shared" si="1580"/>
        <v/>
      </c>
      <c r="DV366" s="1">
        <f t="shared" si="1581"/>
        <v>0</v>
      </c>
      <c r="DW366" s="1">
        <f t="shared" si="1582"/>
        <v>0</v>
      </c>
      <c r="DX366" s="1" t="str">
        <f t="shared" si="1583"/>
        <v/>
      </c>
      <c r="DY366" s="1" t="str">
        <f t="shared" si="1584"/>
        <v/>
      </c>
      <c r="EA366" s="1">
        <f t="shared" si="1585"/>
        <v>0</v>
      </c>
      <c r="EB366" s="1">
        <f t="shared" si="1586"/>
        <v>0</v>
      </c>
      <c r="EC366" s="1">
        <f t="shared" si="1587"/>
        <v>0</v>
      </c>
      <c r="ED366" s="1">
        <f t="shared" si="1588"/>
        <v>0</v>
      </c>
      <c r="EF366" s="1">
        <f t="shared" si="1589"/>
        <v>0</v>
      </c>
      <c r="EG366" s="1">
        <f t="shared" si="1590"/>
        <v>0</v>
      </c>
      <c r="EH366" s="1">
        <f t="shared" si="1591"/>
        <v>0</v>
      </c>
      <c r="EI366" s="1">
        <f t="shared" si="1592"/>
        <v>0</v>
      </c>
      <c r="EK366" s="1">
        <f t="shared" si="1593"/>
        <v>1</v>
      </c>
      <c r="EL366" s="1">
        <f t="shared" si="1594"/>
        <v>1</v>
      </c>
      <c r="EM366" s="1">
        <f t="shared" si="1595"/>
        <v>1</v>
      </c>
      <c r="EO366" s="1">
        <f t="shared" si="1596"/>
        <v>1</v>
      </c>
      <c r="EP366" s="1">
        <f t="shared" si="1597"/>
        <v>1</v>
      </c>
      <c r="EQ366" s="1">
        <f t="shared" si="1598"/>
        <v>1</v>
      </c>
      <c r="ES366" s="1">
        <f t="shared" si="1599"/>
        <v>1</v>
      </c>
      <c r="ET366" s="1">
        <f t="shared" si="1600"/>
        <v>1</v>
      </c>
      <c r="EU366" s="1">
        <f t="shared" si="1601"/>
        <v>1</v>
      </c>
      <c r="EV366" s="1">
        <f t="shared" si="1602"/>
        <v>1</v>
      </c>
      <c r="EW366" s="1">
        <f t="shared" si="1603"/>
        <v>0</v>
      </c>
      <c r="EY366" s="1">
        <f t="shared" si="1604"/>
        <v>1</v>
      </c>
      <c r="EZ366" s="1">
        <f t="shared" si="1605"/>
        <v>1</v>
      </c>
      <c r="FA366" s="1">
        <f t="shared" si="1606"/>
        <v>1</v>
      </c>
      <c r="FC366" s="1">
        <f t="shared" si="1607"/>
        <v>1</v>
      </c>
      <c r="FD366" s="1">
        <f t="shared" si="1608"/>
        <v>1</v>
      </c>
      <c r="FE366" s="1"/>
      <c r="FF366" s="1">
        <f t="shared" si="1609"/>
        <v>0</v>
      </c>
      <c r="FG366" s="1">
        <f t="shared" si="1610"/>
        <v>0</v>
      </c>
      <c r="FH366" s="1">
        <f t="shared" si="1611"/>
        <v>0</v>
      </c>
      <c r="FI366" s="1" t="str">
        <f t="shared" si="1612"/>
        <v/>
      </c>
      <c r="FJ366" s="1" t="str">
        <f t="shared" si="1613"/>
        <v/>
      </c>
      <c r="FK366" s="1" t="str">
        <f t="shared" si="1614"/>
        <v/>
      </c>
      <c r="FL366" s="1" t="str">
        <f t="shared" si="1615"/>
        <v/>
      </c>
      <c r="FN366" s="1" t="str">
        <f t="shared" si="1616"/>
        <v/>
      </c>
      <c r="FO366" s="1" t="str">
        <f t="shared" si="1617"/>
        <v/>
      </c>
      <c r="FP366" s="1" t="str">
        <f t="shared" si="1618"/>
        <v/>
      </c>
      <c r="FV366" s="1">
        <f t="shared" si="1619"/>
        <v>1</v>
      </c>
      <c r="FW366" s="1">
        <f t="shared" si="1620"/>
        <v>1</v>
      </c>
      <c r="FX366" s="1">
        <f t="shared" si="1621"/>
        <v>0</v>
      </c>
      <c r="GA366" s="1">
        <f t="shared" si="1622"/>
        <v>0</v>
      </c>
      <c r="GB366" s="1">
        <f t="shared" si="1623"/>
        <v>0</v>
      </c>
      <c r="GC366" s="1">
        <f t="shared" si="1624"/>
        <v>0</v>
      </c>
      <c r="GD366" s="1">
        <f t="shared" si="1625"/>
        <v>0</v>
      </c>
      <c r="GE366" s="1">
        <f t="shared" si="1626"/>
        <v>0</v>
      </c>
      <c r="GF366" s="1">
        <f t="shared" si="1627"/>
        <v>1</v>
      </c>
      <c r="GG366" s="1">
        <f t="shared" si="1628"/>
        <v>1</v>
      </c>
      <c r="GI366" s="1">
        <f t="shared" si="1629"/>
        <v>1</v>
      </c>
      <c r="GK366" s="1">
        <f t="shared" si="1630"/>
        <v>0</v>
      </c>
      <c r="GL366" s="1">
        <f t="shared" si="1631"/>
        <v>0</v>
      </c>
      <c r="GM366" s="1">
        <f t="shared" si="1632"/>
        <v>0</v>
      </c>
      <c r="GN366" s="1">
        <f t="shared" si="1633"/>
        <v>0</v>
      </c>
      <c r="GO366" s="1">
        <f t="shared" si="1634"/>
        <v>0</v>
      </c>
      <c r="GP366" s="1">
        <f t="shared" si="1635"/>
        <v>1</v>
      </c>
      <c r="GQ366" s="1">
        <f t="shared" si="1636"/>
        <v>1</v>
      </c>
      <c r="GS366" s="1">
        <f t="shared" si="1637"/>
        <v>0</v>
      </c>
      <c r="GT366" s="1" t="str">
        <f t="shared" si="1638"/>
        <v/>
      </c>
      <c r="GU366" s="1">
        <f t="shared" si="1639"/>
        <v>1</v>
      </c>
      <c r="GV366" s="1">
        <f t="shared" si="1640"/>
        <v>1</v>
      </c>
      <c r="GW366" s="1">
        <f t="shared" si="1641"/>
        <v>0</v>
      </c>
      <c r="GX366" s="1">
        <f t="shared" si="1642"/>
        <v>0</v>
      </c>
      <c r="GY366" s="1">
        <f t="shared" si="1643"/>
        <v>0</v>
      </c>
      <c r="GZ366" s="1"/>
      <c r="HA366" s="1">
        <f t="shared" si="1644"/>
        <v>1</v>
      </c>
      <c r="HB366" s="1">
        <f t="shared" si="1645"/>
        <v>1</v>
      </c>
      <c r="HC366" s="1">
        <f t="shared" si="1646"/>
        <v>1</v>
      </c>
      <c r="HD366" s="1">
        <f t="shared" si="1647"/>
        <v>0</v>
      </c>
      <c r="HE366" s="1">
        <f t="shared" si="1648"/>
        <v>0</v>
      </c>
      <c r="HF366" s="1">
        <f t="shared" si="1649"/>
        <v>0</v>
      </c>
      <c r="HH366" s="1">
        <f t="shared" si="1650"/>
        <v>1</v>
      </c>
      <c r="HI366" s="1">
        <f t="shared" si="1651"/>
        <v>1</v>
      </c>
      <c r="HJ366" s="1">
        <f t="shared" si="1652"/>
        <v>0</v>
      </c>
      <c r="HK366" s="1">
        <f t="shared" si="1653"/>
        <v>0</v>
      </c>
      <c r="HL366" s="1">
        <f t="shared" si="1654"/>
        <v>0</v>
      </c>
      <c r="HM366" s="1">
        <f t="shared" si="1655"/>
        <v>0</v>
      </c>
      <c r="HO366" s="1">
        <f t="shared" si="1656"/>
        <v>1</v>
      </c>
      <c r="HP366" s="1" t="str">
        <f t="shared" si="1657"/>
        <v/>
      </c>
      <c r="HQ366" s="1">
        <f t="shared" si="1658"/>
        <v>1</v>
      </c>
      <c r="HR366" t="str">
        <f t="shared" si="1659"/>
        <v/>
      </c>
      <c r="HS366" s="1">
        <f t="shared" si="1660"/>
        <v>1</v>
      </c>
      <c r="HT366" t="str">
        <f t="shared" si="1661"/>
        <v/>
      </c>
      <c r="HU366">
        <f t="shared" si="1662"/>
        <v>1</v>
      </c>
      <c r="HV366" s="1" t="str">
        <f t="shared" si="1663"/>
        <v/>
      </c>
      <c r="HW366" s="1" t="str">
        <f t="shared" si="1664"/>
        <v/>
      </c>
      <c r="HX366" s="1" t="str">
        <f t="shared" si="1665"/>
        <v/>
      </c>
      <c r="HZ366" s="1">
        <f t="shared" si="1666"/>
        <v>1</v>
      </c>
      <c r="IA366" s="1" t="str">
        <f t="shared" si="1667"/>
        <v/>
      </c>
      <c r="IB366" s="1">
        <f t="shared" si="1668"/>
        <v>1</v>
      </c>
      <c r="IC366" s="1" t="str">
        <f t="shared" si="1669"/>
        <v/>
      </c>
      <c r="ID366" s="1">
        <f t="shared" si="1670"/>
        <v>1</v>
      </c>
      <c r="IE366" s="1" t="str">
        <f t="shared" si="1671"/>
        <v/>
      </c>
      <c r="IF366" s="1">
        <f t="shared" si="1672"/>
        <v>1</v>
      </c>
      <c r="IG366" s="1" t="str">
        <f t="shared" si="1673"/>
        <v/>
      </c>
      <c r="IH366" s="1" t="str">
        <f t="shared" si="1674"/>
        <v/>
      </c>
      <c r="II366" s="1" t="str">
        <f t="shared" si="1675"/>
        <v/>
      </c>
    </row>
    <row r="367" spans="1:243" x14ac:dyDescent="0.2">
      <c r="A367" s="14">
        <f t="shared" si="1676"/>
        <v>367</v>
      </c>
      <c r="C367" s="2">
        <v>42641</v>
      </c>
      <c r="G367" s="3">
        <v>109.08499999999999</v>
      </c>
      <c r="H367" s="3">
        <v>121.212</v>
      </c>
      <c r="I367" s="3">
        <v>131.13999999999999</v>
      </c>
      <c r="J367" s="4">
        <v>169.08</v>
      </c>
      <c r="P367" s="128">
        <f t="shared" si="1518"/>
        <v>3496.4999999999995</v>
      </c>
      <c r="Q367" s="5">
        <f t="shared" si="1519"/>
        <v>3893.2500000000005</v>
      </c>
      <c r="R367" s="6">
        <f t="shared" si="1520"/>
        <v>4205.9999999999982</v>
      </c>
      <c r="S367" s="7">
        <f t="shared" si="1521"/>
        <v>5416.0000000000009</v>
      </c>
      <c r="Y367" s="4">
        <f t="shared" si="1522"/>
        <v>0.75000000000045475</v>
      </c>
      <c r="Z367" s="1">
        <f t="shared" si="1523"/>
        <v>1.2499999999990905</v>
      </c>
      <c r="AA367" s="1">
        <f t="shared" si="1524"/>
        <v>3.0000000000009095</v>
      </c>
      <c r="AB367" s="1">
        <f t="shared" si="1525"/>
        <v>5.9999999999972715</v>
      </c>
      <c r="AC367" s="1"/>
      <c r="AD367" s="1"/>
      <c r="AE367" s="126"/>
      <c r="AF367" s="126"/>
      <c r="AG367" s="126"/>
      <c r="AH367" s="4">
        <f t="shared" si="1494"/>
        <v>0.66666666666818253</v>
      </c>
      <c r="AI367" s="4">
        <f t="shared" si="1495"/>
        <v>0.75000000000145528</v>
      </c>
      <c r="AJ367" s="4">
        <f t="shared" si="1496"/>
        <v>0.5500000000014551</v>
      </c>
      <c r="AK367" s="4">
        <f t="shared" si="1497"/>
        <v>0.75000000000151568</v>
      </c>
      <c r="AL367" s="4">
        <f t="shared" si="1498"/>
        <v>0.25000000000136424</v>
      </c>
      <c r="AM367" s="4">
        <f t="shared" si="1499"/>
        <v>1.000000000001819</v>
      </c>
      <c r="AN367" s="4">
        <f t="shared" si="1500"/>
        <v>0.60000000000200071</v>
      </c>
      <c r="AO367" s="4">
        <f t="shared" si="1501"/>
        <v>1</v>
      </c>
      <c r="AP367" s="4">
        <f t="shared" si="1502"/>
        <v>2.0000000000039413</v>
      </c>
      <c r="AQ367" s="4">
        <f t="shared" si="1503"/>
        <v>2.1250000000040927</v>
      </c>
      <c r="AR367" s="4">
        <f t="shared" si="1504"/>
        <v>0.30000000000054561</v>
      </c>
      <c r="AS367" s="4">
        <f t="shared" si="1505"/>
        <v>8.3333333333636572E-2</v>
      </c>
      <c r="AT367" s="4">
        <f t="shared" si="1506"/>
        <v>0.70000000000127327</v>
      </c>
      <c r="AU367" s="1"/>
      <c r="BA367" s="11">
        <f t="shared" si="1526"/>
        <v>-0.75000000000045475</v>
      </c>
      <c r="BB367" s="11">
        <f t="shared" si="1527"/>
        <v>-1.2499999999990905</v>
      </c>
      <c r="BC367" s="12">
        <f t="shared" si="1528"/>
        <v>-3.0000000000009095</v>
      </c>
      <c r="BD367" s="13">
        <f t="shared" si="1529"/>
        <v>-5.9999999999972715</v>
      </c>
      <c r="BJ367" s="11">
        <f t="shared" si="1530"/>
        <v>-0.66666666666818253</v>
      </c>
      <c r="BK367" s="11">
        <f t="shared" si="1531"/>
        <v>-0.75000000000145528</v>
      </c>
      <c r="BL367" s="11">
        <f t="shared" si="1532"/>
        <v>0.5500000000014551</v>
      </c>
      <c r="BM367" s="11">
        <f t="shared" si="1533"/>
        <v>0.75000000000151568</v>
      </c>
      <c r="BN367" s="11">
        <f t="shared" si="1534"/>
        <v>0.25000000000136424</v>
      </c>
      <c r="BO367" s="11">
        <f t="shared" si="1535"/>
        <v>-1.000000000001819</v>
      </c>
      <c r="BP367" s="11">
        <f t="shared" si="1536"/>
        <v>-0.60000000000200071</v>
      </c>
      <c r="BQ367" s="1">
        <v>1</v>
      </c>
      <c r="BR367" s="11">
        <f t="shared" si="1537"/>
        <v>2.0000000000039413</v>
      </c>
      <c r="BS367" s="11">
        <f t="shared" si="1538"/>
        <v>-2.1250000000040927</v>
      </c>
      <c r="BT367" s="11">
        <f t="shared" si="1539"/>
        <v>-0.30000000000054561</v>
      </c>
      <c r="BU367" s="11">
        <f t="shared" si="1540"/>
        <v>8.3333333333636572E-2</v>
      </c>
      <c r="BV367" s="11">
        <f t="shared" si="1541"/>
        <v>-0.70000000000127327</v>
      </c>
      <c r="BY367" s="126"/>
      <c r="BZ367" s="126"/>
      <c r="CB367" s="1">
        <f t="shared" si="1542"/>
        <v>1</v>
      </c>
      <c r="CC367" s="1">
        <f t="shared" si="1543"/>
        <v>1</v>
      </c>
      <c r="CD367" s="1">
        <f t="shared" si="1544"/>
        <v>1</v>
      </c>
      <c r="CE367" s="126">
        <f t="shared" si="1511"/>
        <v>1</v>
      </c>
      <c r="CF367" s="1">
        <f t="shared" si="1545"/>
        <v>1</v>
      </c>
      <c r="CG367" s="1">
        <f t="shared" si="1546"/>
        <v>1</v>
      </c>
      <c r="CH367" s="1" t="str">
        <f t="shared" si="1512"/>
        <v/>
      </c>
      <c r="CI367" s="1">
        <f t="shared" si="1547"/>
        <v>0</v>
      </c>
      <c r="CJ367" s="1">
        <f t="shared" si="1548"/>
        <v>0</v>
      </c>
      <c r="CK367" s="1" t="str">
        <f t="shared" si="1549"/>
        <v/>
      </c>
      <c r="CL367" s="1">
        <f t="shared" si="1550"/>
        <v>0</v>
      </c>
      <c r="CM367" s="1" t="str">
        <f t="shared" si="1551"/>
        <v/>
      </c>
      <c r="CN367" s="1" t="str">
        <f t="shared" si="1552"/>
        <v/>
      </c>
      <c r="CO367" s="1">
        <f t="shared" si="1553"/>
        <v>0</v>
      </c>
      <c r="CP367" s="1">
        <f t="shared" si="1554"/>
        <v>0</v>
      </c>
      <c r="CQ367" s="1" t="str">
        <f t="shared" si="1555"/>
        <v/>
      </c>
      <c r="CS367" s="1">
        <f t="shared" si="1556"/>
        <v>0</v>
      </c>
      <c r="CT367" s="1">
        <f t="shared" si="1557"/>
        <v>0</v>
      </c>
      <c r="CU367" s="1">
        <f t="shared" si="1558"/>
        <v>0</v>
      </c>
      <c r="CV367" s="126">
        <f t="shared" si="1513"/>
        <v>0</v>
      </c>
      <c r="CW367" s="1">
        <f t="shared" si="1559"/>
        <v>1</v>
      </c>
      <c r="CX367" s="1" t="str">
        <f t="shared" si="1560"/>
        <v/>
      </c>
      <c r="CY367" s="1" t="str">
        <f t="shared" si="1561"/>
        <v/>
      </c>
      <c r="CZ367" s="1" t="str">
        <f t="shared" si="1562"/>
        <v/>
      </c>
      <c r="DA367" s="1" t="str">
        <f t="shared" si="1563"/>
        <v/>
      </c>
      <c r="DB367" s="1">
        <f t="shared" si="1564"/>
        <v>1</v>
      </c>
      <c r="DC367" s="1" t="str">
        <f t="shared" si="1565"/>
        <v/>
      </c>
      <c r="DD367" s="1">
        <f t="shared" si="1566"/>
        <v>1</v>
      </c>
      <c r="DE367" s="1" t="str">
        <f t="shared" si="1567"/>
        <v/>
      </c>
      <c r="DF367" s="1"/>
      <c r="DG367" s="126">
        <f t="shared" si="1514"/>
        <v>1</v>
      </c>
      <c r="DH367" s="1">
        <f t="shared" si="1568"/>
        <v>1</v>
      </c>
      <c r="DI367" s="1">
        <f t="shared" si="1569"/>
        <v>1</v>
      </c>
      <c r="DJ367" s="1">
        <f t="shared" si="1570"/>
        <v>1</v>
      </c>
      <c r="DK367" s="1" t="str">
        <f t="shared" si="1571"/>
        <v/>
      </c>
      <c r="DL367" s="1"/>
      <c r="DM367" s="1" t="str">
        <f t="shared" si="1572"/>
        <v/>
      </c>
      <c r="DN367" s="1">
        <f t="shared" si="1573"/>
        <v>0</v>
      </c>
      <c r="DO367" s="1">
        <f t="shared" si="1574"/>
        <v>0</v>
      </c>
      <c r="DP367" s="1">
        <f t="shared" si="1575"/>
        <v>1</v>
      </c>
      <c r="DQ367" s="1">
        <f t="shared" si="1576"/>
        <v>0</v>
      </c>
      <c r="DR367" s="1">
        <f t="shared" si="1577"/>
        <v>0</v>
      </c>
      <c r="DS367" s="1">
        <f t="shared" si="1578"/>
        <v>0</v>
      </c>
      <c r="DT367" s="1">
        <f t="shared" si="1579"/>
        <v>1</v>
      </c>
      <c r="DU367" s="1">
        <f t="shared" si="1580"/>
        <v>0</v>
      </c>
      <c r="DV367" s="1">
        <f t="shared" si="1581"/>
        <v>1</v>
      </c>
      <c r="DW367" s="1">
        <f t="shared" si="1582"/>
        <v>0</v>
      </c>
      <c r="DX367" s="1" t="str">
        <f t="shared" si="1583"/>
        <v/>
      </c>
      <c r="DY367" s="1" t="str">
        <f t="shared" si="1584"/>
        <v/>
      </c>
      <c r="EA367" s="1">
        <f t="shared" si="1585"/>
        <v>0</v>
      </c>
      <c r="EB367" s="1">
        <f t="shared" si="1586"/>
        <v>0</v>
      </c>
      <c r="EC367" s="1">
        <f t="shared" si="1587"/>
        <v>0</v>
      </c>
      <c r="ED367" s="1">
        <f t="shared" si="1588"/>
        <v>0</v>
      </c>
      <c r="EF367" s="1">
        <f t="shared" si="1589"/>
        <v>1</v>
      </c>
      <c r="EG367" s="1">
        <f t="shared" si="1590"/>
        <v>1</v>
      </c>
      <c r="EH367" s="1">
        <f t="shared" si="1591"/>
        <v>1</v>
      </c>
      <c r="EI367" s="1">
        <f t="shared" si="1592"/>
        <v>1</v>
      </c>
      <c r="EK367" s="1">
        <f t="shared" si="1593"/>
        <v>1</v>
      </c>
      <c r="EL367" s="1">
        <f t="shared" si="1594"/>
        <v>1</v>
      </c>
      <c r="EM367" s="1">
        <f t="shared" si="1595"/>
        <v>1</v>
      </c>
      <c r="EO367" s="1">
        <f t="shared" si="1596"/>
        <v>1</v>
      </c>
      <c r="EP367" s="1">
        <f t="shared" si="1597"/>
        <v>1</v>
      </c>
      <c r="EQ367" s="1">
        <f t="shared" si="1598"/>
        <v>1</v>
      </c>
      <c r="ES367" s="1">
        <f t="shared" si="1599"/>
        <v>1</v>
      </c>
      <c r="ET367" s="1">
        <f t="shared" si="1600"/>
        <v>1</v>
      </c>
      <c r="EU367" s="1">
        <f t="shared" si="1601"/>
        <v>1</v>
      </c>
      <c r="EV367" s="1">
        <f t="shared" si="1602"/>
        <v>1</v>
      </c>
      <c r="EW367" s="1">
        <f t="shared" si="1603"/>
        <v>0</v>
      </c>
      <c r="EY367" s="1">
        <f t="shared" si="1604"/>
        <v>1</v>
      </c>
      <c r="EZ367" s="1">
        <f t="shared" si="1605"/>
        <v>1</v>
      </c>
      <c r="FA367" s="1">
        <f t="shared" si="1606"/>
        <v>1</v>
      </c>
      <c r="FC367" s="1">
        <f t="shared" si="1607"/>
        <v>0</v>
      </c>
      <c r="FD367" s="1" t="str">
        <f t="shared" si="1608"/>
        <v/>
      </c>
      <c r="FE367" s="1"/>
      <c r="FF367" s="1">
        <f t="shared" si="1609"/>
        <v>0</v>
      </c>
      <c r="FG367" s="1">
        <f t="shared" si="1610"/>
        <v>1</v>
      </c>
      <c r="FH367" s="1">
        <f t="shared" si="1611"/>
        <v>0</v>
      </c>
      <c r="FI367" s="1" t="str">
        <f t="shared" si="1612"/>
        <v/>
      </c>
      <c r="FJ367" s="1" t="str">
        <f t="shared" si="1613"/>
        <v/>
      </c>
      <c r="FK367" s="1" t="str">
        <f t="shared" si="1614"/>
        <v/>
      </c>
      <c r="FL367" s="1" t="str">
        <f t="shared" si="1615"/>
        <v/>
      </c>
      <c r="FN367" s="1" t="str">
        <f t="shared" si="1616"/>
        <v/>
      </c>
      <c r="FO367" s="1" t="str">
        <f t="shared" si="1617"/>
        <v/>
      </c>
      <c r="FP367" s="1" t="str">
        <f t="shared" si="1618"/>
        <v/>
      </c>
      <c r="FV367" s="1">
        <f t="shared" si="1619"/>
        <v>0</v>
      </c>
      <c r="FW367" s="1">
        <f t="shared" si="1620"/>
        <v>0</v>
      </c>
      <c r="FX367" s="1">
        <f t="shared" si="1621"/>
        <v>1</v>
      </c>
      <c r="GA367" s="1">
        <f t="shared" si="1622"/>
        <v>0</v>
      </c>
      <c r="GB367" s="1">
        <f t="shared" si="1623"/>
        <v>0</v>
      </c>
      <c r="GC367" s="1">
        <f t="shared" si="1624"/>
        <v>0</v>
      </c>
      <c r="GD367" s="1">
        <f t="shared" si="1625"/>
        <v>0</v>
      </c>
      <c r="GE367" s="1">
        <f t="shared" si="1626"/>
        <v>0</v>
      </c>
      <c r="GF367" s="1">
        <f t="shared" si="1627"/>
        <v>1</v>
      </c>
      <c r="GG367" s="1">
        <f t="shared" si="1628"/>
        <v>0</v>
      </c>
      <c r="GI367" s="1">
        <f t="shared" si="1629"/>
        <v>0</v>
      </c>
      <c r="GK367" s="1">
        <f t="shared" si="1630"/>
        <v>1</v>
      </c>
      <c r="GL367" s="1">
        <f t="shared" si="1631"/>
        <v>1</v>
      </c>
      <c r="GM367" s="1">
        <f t="shared" si="1632"/>
        <v>1</v>
      </c>
      <c r="GN367" s="1">
        <f t="shared" si="1633"/>
        <v>1</v>
      </c>
      <c r="GO367" s="1">
        <f t="shared" si="1634"/>
        <v>1</v>
      </c>
      <c r="GP367" s="1">
        <f t="shared" si="1635"/>
        <v>0</v>
      </c>
      <c r="GQ367" s="1">
        <f t="shared" si="1636"/>
        <v>1</v>
      </c>
      <c r="GS367" s="1" t="str">
        <f t="shared" si="1637"/>
        <v/>
      </c>
      <c r="GT367" s="1" t="str">
        <f t="shared" si="1638"/>
        <v/>
      </c>
      <c r="GU367" s="1">
        <f t="shared" si="1639"/>
        <v>0</v>
      </c>
      <c r="GV367" s="1">
        <f t="shared" si="1640"/>
        <v>0</v>
      </c>
      <c r="GW367" s="1">
        <f t="shared" si="1641"/>
        <v>0</v>
      </c>
      <c r="GX367" s="1">
        <f t="shared" si="1642"/>
        <v>0</v>
      </c>
      <c r="GY367" s="1">
        <f t="shared" si="1643"/>
        <v>0</v>
      </c>
      <c r="GZ367" s="1"/>
      <c r="HA367" s="1">
        <f t="shared" si="1644"/>
        <v>0</v>
      </c>
      <c r="HB367" s="1">
        <f t="shared" si="1645"/>
        <v>0</v>
      </c>
      <c r="HC367" s="1">
        <f t="shared" si="1646"/>
        <v>0</v>
      </c>
      <c r="HD367" s="1">
        <f t="shared" si="1647"/>
        <v>0</v>
      </c>
      <c r="HE367" s="1">
        <f t="shared" si="1648"/>
        <v>0</v>
      </c>
      <c r="HF367" s="1">
        <f t="shared" si="1649"/>
        <v>0</v>
      </c>
      <c r="HH367" s="1">
        <f t="shared" si="1650"/>
        <v>1</v>
      </c>
      <c r="HI367" s="1">
        <f t="shared" si="1651"/>
        <v>0</v>
      </c>
      <c r="HJ367" s="1">
        <f t="shared" si="1652"/>
        <v>0</v>
      </c>
      <c r="HK367" s="1">
        <f t="shared" si="1653"/>
        <v>0</v>
      </c>
      <c r="HL367" s="1">
        <f t="shared" si="1654"/>
        <v>0</v>
      </c>
      <c r="HM367" s="1">
        <f t="shared" si="1655"/>
        <v>0</v>
      </c>
      <c r="HO367" s="1" t="str">
        <f t="shared" si="1656"/>
        <v/>
      </c>
      <c r="HP367" s="1">
        <f t="shared" si="1657"/>
        <v>1</v>
      </c>
      <c r="HQ367" s="1" t="str">
        <f t="shared" si="1658"/>
        <v/>
      </c>
      <c r="HR367" t="str">
        <f t="shared" si="1659"/>
        <v/>
      </c>
      <c r="HS367" s="1" t="str">
        <f t="shared" si="1660"/>
        <v/>
      </c>
      <c r="HT367" t="str">
        <f t="shared" si="1661"/>
        <v/>
      </c>
      <c r="HU367" t="str">
        <f t="shared" si="1662"/>
        <v/>
      </c>
      <c r="HV367" s="1" t="str">
        <f t="shared" si="1663"/>
        <v/>
      </c>
      <c r="HW367" s="1" t="str">
        <f t="shared" si="1664"/>
        <v/>
      </c>
      <c r="HX367" s="1" t="str">
        <f t="shared" si="1665"/>
        <v/>
      </c>
      <c r="HZ367" s="1" t="str">
        <f t="shared" si="1666"/>
        <v/>
      </c>
      <c r="IA367" s="1">
        <f t="shared" si="1667"/>
        <v>0</v>
      </c>
      <c r="IB367" s="1" t="str">
        <f t="shared" si="1668"/>
        <v/>
      </c>
      <c r="IC367" s="1" t="str">
        <f t="shared" si="1669"/>
        <v/>
      </c>
      <c r="ID367" s="1" t="str">
        <f t="shared" si="1670"/>
        <v/>
      </c>
      <c r="IE367" s="1" t="str">
        <f t="shared" si="1671"/>
        <v/>
      </c>
      <c r="IF367" s="1" t="str">
        <f t="shared" si="1672"/>
        <v/>
      </c>
      <c r="IG367" s="1" t="str">
        <f t="shared" si="1673"/>
        <v/>
      </c>
      <c r="IH367" s="1" t="str">
        <f t="shared" si="1674"/>
        <v/>
      </c>
      <c r="II367" s="1" t="str">
        <f t="shared" si="1675"/>
        <v/>
      </c>
    </row>
    <row r="368" spans="1:243" x14ac:dyDescent="0.2">
      <c r="A368" s="14">
        <f t="shared" si="1676"/>
        <v>368</v>
      </c>
      <c r="C368" s="2">
        <v>42642</v>
      </c>
      <c r="G368" s="3">
        <v>109.09</v>
      </c>
      <c r="H368" s="3">
        <v>121.232</v>
      </c>
      <c r="I368" s="3">
        <v>131.17500000000001</v>
      </c>
      <c r="J368" s="4">
        <v>169.2</v>
      </c>
      <c r="P368" s="128">
        <f t="shared" si="1518"/>
        <v>3497.0000000000005</v>
      </c>
      <c r="Q368" s="5">
        <f t="shared" si="1519"/>
        <v>3895.25</v>
      </c>
      <c r="R368" s="6">
        <f t="shared" si="1520"/>
        <v>4209.5000000000009</v>
      </c>
      <c r="S368" s="7">
        <f t="shared" si="1521"/>
        <v>5427.9999999999991</v>
      </c>
      <c r="Y368" s="4">
        <f t="shared" si="1522"/>
        <v>0.50000000000090949</v>
      </c>
      <c r="Z368" s="1">
        <f t="shared" si="1523"/>
        <v>1.9999999999995453</v>
      </c>
      <c r="AA368" s="1">
        <f t="shared" si="1524"/>
        <v>3.5000000000027285</v>
      </c>
      <c r="AB368" s="1">
        <f t="shared" si="1525"/>
        <v>11.999999999998181</v>
      </c>
      <c r="AC368" s="1"/>
      <c r="AD368" s="1"/>
      <c r="AE368" s="126"/>
      <c r="AF368" s="126"/>
      <c r="AG368" s="126"/>
      <c r="AH368" s="4">
        <f t="shared" si="1494"/>
        <v>0.33333333333121118</v>
      </c>
      <c r="AI368" s="4">
        <f t="shared" si="1495"/>
        <v>0.19999999999790807</v>
      </c>
      <c r="AJ368" s="4">
        <f t="shared" si="1496"/>
        <v>0.10000000000209175</v>
      </c>
      <c r="AK368" s="4">
        <f t="shared" si="1497"/>
        <v>0.33333333333560722</v>
      </c>
      <c r="AL368" s="4">
        <f t="shared" si="1498"/>
        <v>0.24999999999818101</v>
      </c>
      <c r="AM368" s="4">
        <f t="shared" si="1499"/>
        <v>0.49999999999666533</v>
      </c>
      <c r="AN368" s="4">
        <f t="shared" si="1500"/>
        <v>1.2999999999965439</v>
      </c>
      <c r="AO368" s="4">
        <f t="shared" si="1501"/>
        <v>1</v>
      </c>
      <c r="AP368" s="4">
        <f t="shared" si="1502"/>
        <v>5.7603921632676247E-12</v>
      </c>
      <c r="AQ368" s="4">
        <f t="shared" si="1503"/>
        <v>6.7454930530175261E-12</v>
      </c>
      <c r="AR368" s="4">
        <f t="shared" si="1504"/>
        <v>0.39999999999927249</v>
      </c>
      <c r="AS368" s="4">
        <f t="shared" si="1505"/>
        <v>0.66666666666671714</v>
      </c>
      <c r="AT368" s="4">
        <f t="shared" si="1506"/>
        <v>0.5999999999979384</v>
      </c>
      <c r="AU368" s="1"/>
      <c r="BA368" s="11">
        <f t="shared" si="1526"/>
        <v>0.50000000000090949</v>
      </c>
      <c r="BB368" s="11">
        <f t="shared" si="1527"/>
        <v>1.9999999999995453</v>
      </c>
      <c r="BC368" s="12">
        <f t="shared" si="1528"/>
        <v>3.5000000000027285</v>
      </c>
      <c r="BD368" s="13">
        <f t="shared" si="1529"/>
        <v>11.999999999998181</v>
      </c>
      <c r="BJ368" s="11">
        <f t="shared" si="1530"/>
        <v>-0.33333333333121118</v>
      </c>
      <c r="BK368" s="11">
        <f t="shared" si="1531"/>
        <v>-0.19999999999790807</v>
      </c>
      <c r="BL368" s="11">
        <f t="shared" si="1532"/>
        <v>-0.10000000000209175</v>
      </c>
      <c r="BM368" s="11">
        <f t="shared" si="1533"/>
        <v>-0.33333333333560722</v>
      </c>
      <c r="BN368" s="11">
        <f t="shared" si="1534"/>
        <v>0.24999999999818101</v>
      </c>
      <c r="BO368" s="11">
        <f t="shared" si="1535"/>
        <v>-0.49999999999666533</v>
      </c>
      <c r="BP368" s="11">
        <f t="shared" si="1536"/>
        <v>-1.2999999999965439</v>
      </c>
      <c r="BQ368" s="1">
        <v>1</v>
      </c>
      <c r="BR368" s="11">
        <f t="shared" si="1537"/>
        <v>-5.7603921632676247E-12</v>
      </c>
      <c r="BS368" s="11">
        <f t="shared" si="1538"/>
        <v>6.7454930530175261E-12</v>
      </c>
      <c r="BT368" s="11">
        <f t="shared" si="1539"/>
        <v>-0.39999999999927249</v>
      </c>
      <c r="BU368" s="11">
        <f t="shared" si="1540"/>
        <v>-0.66666666666671714</v>
      </c>
      <c r="BV368" s="11">
        <f t="shared" si="1541"/>
        <v>-0.5999999999979384</v>
      </c>
      <c r="BY368" s="126"/>
      <c r="BZ368" s="126"/>
      <c r="CB368" s="1">
        <f t="shared" si="1542"/>
        <v>0</v>
      </c>
      <c r="CC368" s="1">
        <f t="shared" si="1543"/>
        <v>0</v>
      </c>
      <c r="CD368" s="1">
        <f t="shared" si="1544"/>
        <v>0</v>
      </c>
      <c r="CE368" s="126">
        <f t="shared" si="1511"/>
        <v>0</v>
      </c>
      <c r="CF368" s="1">
        <f t="shared" si="1545"/>
        <v>0</v>
      </c>
      <c r="CG368" s="1" t="str">
        <f t="shared" si="1546"/>
        <v/>
      </c>
      <c r="CH368" s="1">
        <f t="shared" si="1512"/>
        <v>1</v>
      </c>
      <c r="CI368" s="1">
        <f t="shared" si="1547"/>
        <v>1</v>
      </c>
      <c r="CJ368" s="1" t="str">
        <f t="shared" si="1548"/>
        <v/>
      </c>
      <c r="CK368" s="1" t="str">
        <f t="shared" si="1549"/>
        <v/>
      </c>
      <c r="CL368" s="1">
        <f t="shared" si="1550"/>
        <v>1</v>
      </c>
      <c r="CM368" s="1">
        <f t="shared" si="1551"/>
        <v>1</v>
      </c>
      <c r="CN368" s="1">
        <f t="shared" si="1552"/>
        <v>1</v>
      </c>
      <c r="CO368" s="1" t="str">
        <f t="shared" si="1553"/>
        <v/>
      </c>
      <c r="CP368" s="1" t="str">
        <f t="shared" si="1554"/>
        <v/>
      </c>
      <c r="CQ368" s="1">
        <f t="shared" si="1555"/>
        <v>1</v>
      </c>
      <c r="CS368" s="1">
        <f t="shared" si="1556"/>
        <v>0</v>
      </c>
      <c r="CT368" s="1">
        <f t="shared" si="1557"/>
        <v>0</v>
      </c>
      <c r="CU368" s="1">
        <f t="shared" si="1558"/>
        <v>0</v>
      </c>
      <c r="CV368" s="126">
        <f t="shared" si="1513"/>
        <v>0</v>
      </c>
      <c r="CW368" s="1">
        <f t="shared" si="1559"/>
        <v>1</v>
      </c>
      <c r="CX368" s="1" t="str">
        <f t="shared" si="1560"/>
        <v/>
      </c>
      <c r="CY368" s="1" t="str">
        <f t="shared" si="1561"/>
        <v/>
      </c>
      <c r="CZ368" s="1" t="str">
        <f t="shared" si="1562"/>
        <v/>
      </c>
      <c r="DA368" s="1" t="str">
        <f t="shared" si="1563"/>
        <v/>
      </c>
      <c r="DB368" s="1">
        <f t="shared" si="1564"/>
        <v>0</v>
      </c>
      <c r="DC368" s="1">
        <f t="shared" si="1565"/>
        <v>1</v>
      </c>
      <c r="DD368" s="1" t="str">
        <f t="shared" si="1566"/>
        <v/>
      </c>
      <c r="DE368" s="1" t="str">
        <f t="shared" si="1567"/>
        <v/>
      </c>
      <c r="DF368" s="1"/>
      <c r="DG368" s="126">
        <f t="shared" si="1514"/>
        <v>0</v>
      </c>
      <c r="DH368" s="1">
        <f t="shared" si="1568"/>
        <v>0</v>
      </c>
      <c r="DI368" s="1">
        <f t="shared" si="1569"/>
        <v>0</v>
      </c>
      <c r="DJ368" s="1">
        <f t="shared" si="1570"/>
        <v>0</v>
      </c>
      <c r="DK368" s="1">
        <f t="shared" si="1571"/>
        <v>0</v>
      </c>
      <c r="DL368" s="1"/>
      <c r="DM368" s="1">
        <f t="shared" si="1572"/>
        <v>1</v>
      </c>
      <c r="DN368" s="1" t="str">
        <f t="shared" si="1573"/>
        <v/>
      </c>
      <c r="DO368" s="1" t="str">
        <f t="shared" si="1574"/>
        <v/>
      </c>
      <c r="DP368" s="1" t="str">
        <f t="shared" si="1575"/>
        <v/>
      </c>
      <c r="DQ368" s="1" t="str">
        <f t="shared" si="1576"/>
        <v/>
      </c>
      <c r="DR368" s="1" t="str">
        <f t="shared" si="1577"/>
        <v/>
      </c>
      <c r="DS368" s="1" t="str">
        <f t="shared" si="1578"/>
        <v/>
      </c>
      <c r="DT368" s="1" t="str">
        <f t="shared" si="1579"/>
        <v/>
      </c>
      <c r="DU368" s="1" t="str">
        <f t="shared" si="1580"/>
        <v/>
      </c>
      <c r="DV368" s="1">
        <f t="shared" si="1581"/>
        <v>0</v>
      </c>
      <c r="DW368" s="1">
        <f t="shared" si="1582"/>
        <v>0</v>
      </c>
      <c r="DX368" s="1" t="str">
        <f t="shared" si="1583"/>
        <v/>
      </c>
      <c r="DY368" s="1" t="str">
        <f t="shared" si="1584"/>
        <v/>
      </c>
      <c r="EA368" s="1">
        <f t="shared" si="1585"/>
        <v>0</v>
      </c>
      <c r="EB368" s="1">
        <f t="shared" si="1586"/>
        <v>0</v>
      </c>
      <c r="EC368" s="1">
        <f t="shared" si="1587"/>
        <v>0</v>
      </c>
      <c r="ED368" s="1">
        <f t="shared" si="1588"/>
        <v>0</v>
      </c>
      <c r="EF368" s="1">
        <f t="shared" si="1589"/>
        <v>1</v>
      </c>
      <c r="EG368" s="1">
        <f t="shared" si="1590"/>
        <v>1</v>
      </c>
      <c r="EH368" s="1">
        <f t="shared" si="1591"/>
        <v>1</v>
      </c>
      <c r="EI368" s="1">
        <f t="shared" si="1592"/>
        <v>1</v>
      </c>
      <c r="EK368" s="1">
        <f t="shared" si="1593"/>
        <v>1</v>
      </c>
      <c r="EL368" s="1">
        <f t="shared" si="1594"/>
        <v>1</v>
      </c>
      <c r="EM368" s="1">
        <f t="shared" si="1595"/>
        <v>1</v>
      </c>
      <c r="EO368" s="1">
        <f t="shared" si="1596"/>
        <v>1</v>
      </c>
      <c r="EP368" s="1">
        <f t="shared" si="1597"/>
        <v>1</v>
      </c>
      <c r="EQ368" s="1">
        <f t="shared" si="1598"/>
        <v>1</v>
      </c>
      <c r="ES368" s="1">
        <f t="shared" si="1599"/>
        <v>1</v>
      </c>
      <c r="ET368" s="1">
        <f t="shared" si="1600"/>
        <v>1</v>
      </c>
      <c r="EU368" s="1">
        <f t="shared" si="1601"/>
        <v>1</v>
      </c>
      <c r="EV368" s="1">
        <f t="shared" si="1602"/>
        <v>1</v>
      </c>
      <c r="EW368" s="1">
        <f t="shared" si="1603"/>
        <v>0</v>
      </c>
      <c r="EY368" s="1">
        <f t="shared" si="1604"/>
        <v>1</v>
      </c>
      <c r="EZ368" s="1">
        <f t="shared" si="1605"/>
        <v>1</v>
      </c>
      <c r="FA368" s="1">
        <f t="shared" si="1606"/>
        <v>1</v>
      </c>
      <c r="FC368" s="1">
        <f t="shared" si="1607"/>
        <v>1</v>
      </c>
      <c r="FD368" s="1">
        <f t="shared" si="1608"/>
        <v>1</v>
      </c>
      <c r="FE368" s="1"/>
      <c r="FF368" s="1">
        <f t="shared" si="1609"/>
        <v>1</v>
      </c>
      <c r="FG368" s="1">
        <f t="shared" si="1610"/>
        <v>1</v>
      </c>
      <c r="FH368" s="1">
        <f t="shared" si="1611"/>
        <v>1</v>
      </c>
      <c r="FI368" s="1">
        <f t="shared" si="1612"/>
        <v>0</v>
      </c>
      <c r="FJ368" s="1">
        <f t="shared" si="1613"/>
        <v>0</v>
      </c>
      <c r="FK368" s="1">
        <f t="shared" si="1614"/>
        <v>0</v>
      </c>
      <c r="FL368" s="1">
        <f t="shared" si="1615"/>
        <v>0</v>
      </c>
      <c r="FN368" s="1" t="str">
        <f t="shared" si="1616"/>
        <v/>
      </c>
      <c r="FO368" s="1" t="str">
        <f t="shared" si="1617"/>
        <v/>
      </c>
      <c r="FP368" s="1" t="str">
        <f t="shared" si="1618"/>
        <v/>
      </c>
      <c r="FV368" s="1">
        <f t="shared" si="1619"/>
        <v>1</v>
      </c>
      <c r="FW368" s="1">
        <f t="shared" si="1620"/>
        <v>0</v>
      </c>
      <c r="FX368" s="1">
        <f t="shared" si="1621"/>
        <v>1</v>
      </c>
      <c r="GA368" s="1">
        <f t="shared" si="1622"/>
        <v>0</v>
      </c>
      <c r="GB368" s="1">
        <f t="shared" si="1623"/>
        <v>0</v>
      </c>
      <c r="GC368" s="1">
        <f t="shared" si="1624"/>
        <v>0</v>
      </c>
      <c r="GD368" s="1">
        <f t="shared" si="1625"/>
        <v>0</v>
      </c>
      <c r="GE368" s="1">
        <f t="shared" si="1626"/>
        <v>1</v>
      </c>
      <c r="GF368" s="1">
        <f t="shared" si="1627"/>
        <v>1</v>
      </c>
      <c r="GG368" s="1">
        <f t="shared" si="1628"/>
        <v>1</v>
      </c>
      <c r="GI368" s="1">
        <f t="shared" si="1629"/>
        <v>0</v>
      </c>
      <c r="GK368" s="1">
        <f t="shared" si="1630"/>
        <v>1</v>
      </c>
      <c r="GL368" s="1">
        <f t="shared" si="1631"/>
        <v>1</v>
      </c>
      <c r="GM368" s="1">
        <f t="shared" si="1632"/>
        <v>1</v>
      </c>
      <c r="GN368" s="1">
        <f t="shared" si="1633"/>
        <v>1</v>
      </c>
      <c r="GO368" s="1">
        <f t="shared" si="1634"/>
        <v>0</v>
      </c>
      <c r="GP368" s="1">
        <f t="shared" si="1635"/>
        <v>0</v>
      </c>
      <c r="GQ368" s="1">
        <f t="shared" si="1636"/>
        <v>0</v>
      </c>
      <c r="GS368" s="1" t="str">
        <f t="shared" si="1637"/>
        <v/>
      </c>
      <c r="GT368" s="1" t="str">
        <f t="shared" si="1638"/>
        <v/>
      </c>
      <c r="GU368" s="1">
        <f t="shared" si="1639"/>
        <v>0</v>
      </c>
      <c r="GV368" s="1">
        <f t="shared" si="1640"/>
        <v>0</v>
      </c>
      <c r="GW368" s="1">
        <f t="shared" si="1641"/>
        <v>0</v>
      </c>
      <c r="GX368" s="1">
        <f t="shared" si="1642"/>
        <v>0</v>
      </c>
      <c r="GY368" s="1">
        <f t="shared" si="1643"/>
        <v>0</v>
      </c>
      <c r="GZ368" s="1"/>
      <c r="HA368" s="1">
        <f t="shared" si="1644"/>
        <v>0</v>
      </c>
      <c r="HB368" s="1">
        <f t="shared" si="1645"/>
        <v>0</v>
      </c>
      <c r="HC368" s="1">
        <f t="shared" si="1646"/>
        <v>0</v>
      </c>
      <c r="HD368" s="1">
        <f t="shared" si="1647"/>
        <v>0</v>
      </c>
      <c r="HE368" s="1">
        <f t="shared" si="1648"/>
        <v>0</v>
      </c>
      <c r="HF368" s="1">
        <f t="shared" si="1649"/>
        <v>0</v>
      </c>
      <c r="HH368" s="1">
        <f t="shared" si="1650"/>
        <v>0</v>
      </c>
      <c r="HI368" s="1">
        <f t="shared" si="1651"/>
        <v>0</v>
      </c>
      <c r="HJ368" s="1">
        <f t="shared" si="1652"/>
        <v>0</v>
      </c>
      <c r="HK368" s="1">
        <f t="shared" si="1653"/>
        <v>0</v>
      </c>
      <c r="HL368" s="1">
        <f t="shared" si="1654"/>
        <v>0</v>
      </c>
      <c r="HM368" s="1">
        <f t="shared" si="1655"/>
        <v>0</v>
      </c>
      <c r="HO368" s="1">
        <f t="shared" si="1656"/>
        <v>1</v>
      </c>
      <c r="HP368" s="1" t="str">
        <f t="shared" si="1657"/>
        <v/>
      </c>
      <c r="HQ368" s="1">
        <f t="shared" si="1658"/>
        <v>1</v>
      </c>
      <c r="HR368" t="str">
        <f t="shared" si="1659"/>
        <v/>
      </c>
      <c r="HS368" s="1" t="str">
        <f t="shared" si="1660"/>
        <v/>
      </c>
      <c r="HT368" t="str">
        <f t="shared" si="1661"/>
        <v/>
      </c>
      <c r="HU368" t="str">
        <f t="shared" si="1662"/>
        <v/>
      </c>
      <c r="HV368" s="1" t="str">
        <f t="shared" si="1663"/>
        <v/>
      </c>
      <c r="HW368" s="1" t="str">
        <f t="shared" si="1664"/>
        <v/>
      </c>
      <c r="HX368" s="1" t="str">
        <f t="shared" si="1665"/>
        <v/>
      </c>
      <c r="HZ368" s="1">
        <f t="shared" si="1666"/>
        <v>1</v>
      </c>
      <c r="IA368" s="1" t="str">
        <f t="shared" si="1667"/>
        <v/>
      </c>
      <c r="IB368" s="1">
        <f t="shared" si="1668"/>
        <v>1</v>
      </c>
      <c r="IC368" s="1" t="str">
        <f t="shared" si="1669"/>
        <v/>
      </c>
      <c r="ID368" s="1" t="str">
        <f t="shared" si="1670"/>
        <v/>
      </c>
      <c r="IE368" s="1" t="str">
        <f t="shared" si="1671"/>
        <v/>
      </c>
      <c r="IF368" s="1" t="str">
        <f t="shared" si="1672"/>
        <v/>
      </c>
      <c r="IG368" s="1" t="str">
        <f t="shared" si="1673"/>
        <v/>
      </c>
      <c r="IH368" s="1" t="str">
        <f t="shared" si="1674"/>
        <v/>
      </c>
      <c r="II368" s="1" t="str">
        <f t="shared" si="1675"/>
        <v/>
      </c>
    </row>
    <row r="369" spans="1:243" x14ac:dyDescent="0.2">
      <c r="A369" s="14">
        <f t="shared" si="1676"/>
        <v>369</v>
      </c>
      <c r="C369" s="2">
        <v>42643</v>
      </c>
      <c r="G369" s="3">
        <v>109.075</v>
      </c>
      <c r="H369" s="3">
        <v>121.16500000000001</v>
      </c>
      <c r="I369" s="3">
        <v>131.04</v>
      </c>
      <c r="J369" s="4">
        <v>168.05</v>
      </c>
      <c r="P369" s="128">
        <f t="shared" si="1518"/>
        <v>3495.5000000000005</v>
      </c>
      <c r="Q369" s="5">
        <f t="shared" si="1519"/>
        <v>3888.5000000000005</v>
      </c>
      <c r="R369" s="6">
        <f t="shared" si="1520"/>
        <v>4195.9999999999991</v>
      </c>
      <c r="S369" s="7">
        <f t="shared" si="1521"/>
        <v>5381.0000000000009</v>
      </c>
      <c r="Y369" s="4">
        <f t="shared" si="1522"/>
        <v>1.5</v>
      </c>
      <c r="Z369" s="1">
        <f t="shared" si="1523"/>
        <v>6.7499999999995453</v>
      </c>
      <c r="AA369" s="1">
        <f t="shared" si="1524"/>
        <v>13.500000000001819</v>
      </c>
      <c r="AB369" s="1">
        <f t="shared" si="1525"/>
        <v>46.999999999998181</v>
      </c>
      <c r="AC369" s="1"/>
      <c r="AD369" s="1"/>
      <c r="AE369" s="126"/>
      <c r="AF369" s="126"/>
      <c r="AG369" s="126"/>
      <c r="AH369" s="4">
        <f t="shared" si="1494"/>
        <v>1.4999999999996971</v>
      </c>
      <c r="AI369" s="4">
        <f t="shared" si="1495"/>
        <v>1.0499999999997272</v>
      </c>
      <c r="AJ369" s="4">
        <f t="shared" si="1496"/>
        <v>1.3500000000015451</v>
      </c>
      <c r="AK369" s="4">
        <f t="shared" si="1497"/>
        <v>2.250000000001668</v>
      </c>
      <c r="AL369" s="4">
        <f t="shared" si="1498"/>
        <v>1.3642420526593924E-12</v>
      </c>
      <c r="AM369" s="4">
        <f t="shared" si="1499"/>
        <v>2.1666666666642413</v>
      </c>
      <c r="AN369" s="4">
        <f t="shared" si="1500"/>
        <v>5.2999999999974534</v>
      </c>
      <c r="AO369" s="4">
        <f t="shared" si="1501"/>
        <v>1</v>
      </c>
      <c r="AP369" s="4">
        <f t="shared" si="1502"/>
        <v>0.50000000000212275</v>
      </c>
      <c r="AQ369" s="4">
        <f t="shared" si="1503"/>
        <v>1.2083333333382607</v>
      </c>
      <c r="AR369" s="4">
        <f t="shared" si="1504"/>
        <v>2.4000000000007278</v>
      </c>
      <c r="AS369" s="4">
        <f t="shared" si="1505"/>
        <v>3.6944444444444944</v>
      </c>
      <c r="AT369" s="4">
        <f t="shared" si="1506"/>
        <v>3.2666666666664241</v>
      </c>
      <c r="AU369" s="1"/>
      <c r="BA369" s="11">
        <f t="shared" si="1526"/>
        <v>-1.5</v>
      </c>
      <c r="BB369" s="11">
        <f t="shared" si="1527"/>
        <v>-6.7499999999995453</v>
      </c>
      <c r="BC369" s="12">
        <f t="shared" si="1528"/>
        <v>-13.500000000001819</v>
      </c>
      <c r="BD369" s="13">
        <f t="shared" si="1529"/>
        <v>-46.999999999998181</v>
      </c>
      <c r="BJ369" s="11">
        <f t="shared" si="1530"/>
        <v>1.4999999999996971</v>
      </c>
      <c r="BK369" s="11">
        <f t="shared" si="1531"/>
        <v>1.0499999999997272</v>
      </c>
      <c r="BL369" s="11">
        <f t="shared" si="1532"/>
        <v>1.3500000000015451</v>
      </c>
      <c r="BM369" s="11">
        <f t="shared" si="1533"/>
        <v>2.250000000001668</v>
      </c>
      <c r="BN369" s="11">
        <f t="shared" si="1534"/>
        <v>1.3642420526593924E-12</v>
      </c>
      <c r="BO369" s="11">
        <f t="shared" si="1535"/>
        <v>2.1666666666642413</v>
      </c>
      <c r="BP369" s="11">
        <f t="shared" si="1536"/>
        <v>5.2999999999974534</v>
      </c>
      <c r="BQ369" s="1">
        <v>1</v>
      </c>
      <c r="BR369" s="11">
        <f t="shared" si="1537"/>
        <v>0.50000000000212275</v>
      </c>
      <c r="BS369" s="11">
        <f t="shared" si="1538"/>
        <v>-1.2083333333382607</v>
      </c>
      <c r="BT369" s="11">
        <f t="shared" si="1539"/>
        <v>2.4000000000007278</v>
      </c>
      <c r="BU369" s="11">
        <f t="shared" si="1540"/>
        <v>3.6944444444444944</v>
      </c>
      <c r="BV369" s="11">
        <f t="shared" si="1541"/>
        <v>3.2666666666664241</v>
      </c>
      <c r="BY369" s="126"/>
      <c r="BZ369" s="126"/>
      <c r="CB369" s="1">
        <f t="shared" si="1542"/>
        <v>0</v>
      </c>
      <c r="CC369" s="1">
        <f t="shared" si="1543"/>
        <v>0</v>
      </c>
      <c r="CD369" s="1">
        <f t="shared" si="1544"/>
        <v>0</v>
      </c>
      <c r="CE369" s="126">
        <f t="shared" si="1511"/>
        <v>0</v>
      </c>
      <c r="CF369" s="1">
        <f t="shared" si="1545"/>
        <v>0</v>
      </c>
      <c r="CG369" s="1" t="str">
        <f t="shared" si="1546"/>
        <v/>
      </c>
      <c r="CH369" s="1">
        <f t="shared" si="1512"/>
        <v>1</v>
      </c>
      <c r="CI369" s="1">
        <f t="shared" si="1547"/>
        <v>1</v>
      </c>
      <c r="CJ369" s="1" t="str">
        <f t="shared" si="1548"/>
        <v/>
      </c>
      <c r="CK369" s="1" t="str">
        <f t="shared" si="1549"/>
        <v/>
      </c>
      <c r="CL369" s="1">
        <f t="shared" si="1550"/>
        <v>1</v>
      </c>
      <c r="CM369" s="1">
        <f t="shared" si="1551"/>
        <v>1</v>
      </c>
      <c r="CN369" s="1">
        <f t="shared" si="1552"/>
        <v>1</v>
      </c>
      <c r="CO369" s="1" t="str">
        <f t="shared" si="1553"/>
        <v/>
      </c>
      <c r="CP369" s="1" t="str">
        <f t="shared" si="1554"/>
        <v/>
      </c>
      <c r="CQ369" s="1">
        <f t="shared" si="1555"/>
        <v>1</v>
      </c>
      <c r="CS369" s="1">
        <f t="shared" si="1556"/>
        <v>0</v>
      </c>
      <c r="CT369" s="1">
        <f t="shared" si="1557"/>
        <v>0</v>
      </c>
      <c r="CU369" s="1">
        <f t="shared" si="1558"/>
        <v>0</v>
      </c>
      <c r="CV369" s="126">
        <f t="shared" si="1513"/>
        <v>0</v>
      </c>
      <c r="CW369" s="1">
        <f t="shared" si="1559"/>
        <v>1</v>
      </c>
      <c r="CX369" s="1" t="str">
        <f t="shared" si="1560"/>
        <v/>
      </c>
      <c r="CY369" s="1" t="str">
        <f t="shared" si="1561"/>
        <v/>
      </c>
      <c r="CZ369" s="1" t="str">
        <f t="shared" si="1562"/>
        <v/>
      </c>
      <c r="DA369" s="1" t="str">
        <f t="shared" si="1563"/>
        <v/>
      </c>
      <c r="DB369" s="1">
        <f t="shared" si="1564"/>
        <v>0</v>
      </c>
      <c r="DC369" s="1">
        <f t="shared" si="1565"/>
        <v>1</v>
      </c>
      <c r="DD369" s="1" t="str">
        <f t="shared" si="1566"/>
        <v/>
      </c>
      <c r="DE369" s="1" t="str">
        <f t="shared" si="1567"/>
        <v/>
      </c>
      <c r="DF369" s="1"/>
      <c r="DG369" s="126">
        <f t="shared" si="1514"/>
        <v>0</v>
      </c>
      <c r="DH369" s="1">
        <f t="shared" si="1568"/>
        <v>0</v>
      </c>
      <c r="DI369" s="1">
        <f t="shared" si="1569"/>
        <v>0</v>
      </c>
      <c r="DJ369" s="1">
        <f t="shared" si="1570"/>
        <v>0</v>
      </c>
      <c r="DK369" s="1">
        <f t="shared" si="1571"/>
        <v>0</v>
      </c>
      <c r="DL369" s="1"/>
      <c r="DM369" s="1">
        <f t="shared" si="1572"/>
        <v>1</v>
      </c>
      <c r="DN369" s="1" t="str">
        <f t="shared" si="1573"/>
        <v/>
      </c>
      <c r="DO369" s="1" t="str">
        <f t="shared" si="1574"/>
        <v/>
      </c>
      <c r="DP369" s="1" t="str">
        <f t="shared" si="1575"/>
        <v/>
      </c>
      <c r="DQ369" s="1" t="str">
        <f t="shared" si="1576"/>
        <v/>
      </c>
      <c r="DR369" s="1" t="str">
        <f t="shared" si="1577"/>
        <v/>
      </c>
      <c r="DS369" s="1" t="str">
        <f t="shared" si="1578"/>
        <v/>
      </c>
      <c r="DT369" s="1" t="str">
        <f t="shared" si="1579"/>
        <v/>
      </c>
      <c r="DU369" s="1" t="str">
        <f t="shared" si="1580"/>
        <v/>
      </c>
      <c r="DV369" s="1">
        <f t="shared" si="1581"/>
        <v>0</v>
      </c>
      <c r="DW369" s="1">
        <f t="shared" si="1582"/>
        <v>0</v>
      </c>
      <c r="DX369" s="1" t="str">
        <f t="shared" si="1583"/>
        <v/>
      </c>
      <c r="DY369" s="1" t="str">
        <f t="shared" si="1584"/>
        <v/>
      </c>
      <c r="EA369" s="1">
        <f t="shared" si="1585"/>
        <v>0</v>
      </c>
      <c r="EB369" s="1">
        <f t="shared" si="1586"/>
        <v>0</v>
      </c>
      <c r="EC369" s="1">
        <f t="shared" si="1587"/>
        <v>0</v>
      </c>
      <c r="ED369" s="1">
        <f t="shared" si="1588"/>
        <v>0</v>
      </c>
      <c r="EF369" s="1">
        <f t="shared" si="1589"/>
        <v>1</v>
      </c>
      <c r="EG369" s="1">
        <f t="shared" si="1590"/>
        <v>1</v>
      </c>
      <c r="EH369" s="1">
        <f t="shared" si="1591"/>
        <v>1</v>
      </c>
      <c r="EI369" s="1">
        <f t="shared" si="1592"/>
        <v>1</v>
      </c>
      <c r="EK369" s="1">
        <f t="shared" si="1593"/>
        <v>1</v>
      </c>
      <c r="EL369" s="1">
        <f t="shared" si="1594"/>
        <v>1</v>
      </c>
      <c r="EM369" s="1">
        <f t="shared" si="1595"/>
        <v>1</v>
      </c>
      <c r="EO369" s="1">
        <f t="shared" si="1596"/>
        <v>1</v>
      </c>
      <c r="EP369" s="1">
        <f t="shared" si="1597"/>
        <v>1</v>
      </c>
      <c r="EQ369" s="1">
        <f t="shared" si="1598"/>
        <v>1</v>
      </c>
      <c r="ES369" s="1">
        <f t="shared" si="1599"/>
        <v>1</v>
      </c>
      <c r="ET369" s="1">
        <f t="shared" si="1600"/>
        <v>1</v>
      </c>
      <c r="EU369" s="1">
        <f t="shared" si="1601"/>
        <v>1</v>
      </c>
      <c r="EV369" s="1">
        <f t="shared" si="1602"/>
        <v>1</v>
      </c>
      <c r="EW369" s="1">
        <f t="shared" si="1603"/>
        <v>0</v>
      </c>
      <c r="EY369" s="1">
        <f t="shared" si="1604"/>
        <v>1</v>
      </c>
      <c r="EZ369" s="1">
        <f t="shared" si="1605"/>
        <v>1</v>
      </c>
      <c r="FA369" s="1">
        <f t="shared" si="1606"/>
        <v>1</v>
      </c>
      <c r="FC369" s="1">
        <f t="shared" si="1607"/>
        <v>1</v>
      </c>
      <c r="FD369" s="1">
        <f t="shared" si="1608"/>
        <v>1</v>
      </c>
      <c r="FE369" s="1"/>
      <c r="FF369" s="1">
        <f t="shared" si="1609"/>
        <v>1</v>
      </c>
      <c r="FG369" s="1">
        <f t="shared" si="1610"/>
        <v>1</v>
      </c>
      <c r="FH369" s="1">
        <f t="shared" si="1611"/>
        <v>1</v>
      </c>
      <c r="FI369" s="1">
        <f t="shared" si="1612"/>
        <v>0</v>
      </c>
      <c r="FJ369" s="1">
        <f t="shared" si="1613"/>
        <v>0</v>
      </c>
      <c r="FK369" s="1">
        <f t="shared" si="1614"/>
        <v>0</v>
      </c>
      <c r="FL369" s="1">
        <f t="shared" si="1615"/>
        <v>0</v>
      </c>
      <c r="FN369" s="1" t="str">
        <f t="shared" si="1616"/>
        <v/>
      </c>
      <c r="FO369" s="1" t="str">
        <f t="shared" si="1617"/>
        <v/>
      </c>
      <c r="FP369" s="1" t="str">
        <f t="shared" si="1618"/>
        <v/>
      </c>
      <c r="FV369" s="1">
        <f t="shared" si="1619"/>
        <v>0</v>
      </c>
      <c r="FW369" s="1">
        <f t="shared" si="1620"/>
        <v>0</v>
      </c>
      <c r="FX369" s="1">
        <f t="shared" si="1621"/>
        <v>0</v>
      </c>
      <c r="GA369" s="1">
        <f t="shared" si="1622"/>
        <v>0</v>
      </c>
      <c r="GB369" s="1">
        <f t="shared" si="1623"/>
        <v>0</v>
      </c>
      <c r="GC369" s="1">
        <f t="shared" si="1624"/>
        <v>0</v>
      </c>
      <c r="GD369" s="1">
        <f t="shared" si="1625"/>
        <v>0</v>
      </c>
      <c r="GE369" s="1">
        <f t="shared" si="1626"/>
        <v>1</v>
      </c>
      <c r="GF369" s="1">
        <f t="shared" si="1627"/>
        <v>1</v>
      </c>
      <c r="GG369" s="1">
        <f t="shared" si="1628"/>
        <v>1</v>
      </c>
      <c r="GI369" s="1">
        <f t="shared" si="1629"/>
        <v>0</v>
      </c>
      <c r="GK369" s="1">
        <f t="shared" si="1630"/>
        <v>1</v>
      </c>
      <c r="GL369" s="1">
        <f t="shared" si="1631"/>
        <v>1</v>
      </c>
      <c r="GM369" s="1">
        <f t="shared" si="1632"/>
        <v>1</v>
      </c>
      <c r="GN369" s="1">
        <f t="shared" si="1633"/>
        <v>1</v>
      </c>
      <c r="GO369" s="1">
        <f t="shared" si="1634"/>
        <v>0</v>
      </c>
      <c r="GP369" s="1">
        <f t="shared" si="1635"/>
        <v>0</v>
      </c>
      <c r="GQ369" s="1">
        <f t="shared" si="1636"/>
        <v>0</v>
      </c>
      <c r="GS369" s="1">
        <f t="shared" si="1637"/>
        <v>1</v>
      </c>
      <c r="GT369" s="1">
        <f t="shared" si="1638"/>
        <v>1</v>
      </c>
      <c r="GU369" s="1">
        <f t="shared" si="1639"/>
        <v>1</v>
      </c>
      <c r="GV369" s="1">
        <f t="shared" si="1640"/>
        <v>1</v>
      </c>
      <c r="GW369" s="1">
        <f t="shared" si="1641"/>
        <v>1</v>
      </c>
      <c r="GX369" s="1">
        <f t="shared" si="1642"/>
        <v>0</v>
      </c>
      <c r="GY369" s="1">
        <f t="shared" si="1643"/>
        <v>0</v>
      </c>
      <c r="GZ369" s="1"/>
      <c r="HA369" s="1">
        <f t="shared" si="1644"/>
        <v>1</v>
      </c>
      <c r="HB369" s="1">
        <f t="shared" si="1645"/>
        <v>0</v>
      </c>
      <c r="HC369" s="1">
        <f t="shared" si="1646"/>
        <v>0</v>
      </c>
      <c r="HD369" s="1">
        <f t="shared" si="1647"/>
        <v>0</v>
      </c>
      <c r="HE369" s="1">
        <f t="shared" si="1648"/>
        <v>0</v>
      </c>
      <c r="HF369" s="1">
        <f t="shared" si="1649"/>
        <v>0</v>
      </c>
      <c r="HH369" s="1">
        <f t="shared" si="1650"/>
        <v>0</v>
      </c>
      <c r="HI369" s="1">
        <f t="shared" si="1651"/>
        <v>0</v>
      </c>
      <c r="HJ369" s="1">
        <f t="shared" si="1652"/>
        <v>0</v>
      </c>
      <c r="HK369" s="1">
        <f t="shared" si="1653"/>
        <v>0</v>
      </c>
      <c r="HL369" s="1">
        <f t="shared" si="1654"/>
        <v>0</v>
      </c>
      <c r="HM369" s="1">
        <f t="shared" si="1655"/>
        <v>0</v>
      </c>
      <c r="HO369" s="1" t="str">
        <f t="shared" si="1656"/>
        <v/>
      </c>
      <c r="HP369" s="1">
        <f t="shared" si="1657"/>
        <v>1</v>
      </c>
      <c r="HQ369" s="1" t="str">
        <f t="shared" si="1658"/>
        <v/>
      </c>
      <c r="HR369">
        <f t="shared" si="1659"/>
        <v>1</v>
      </c>
      <c r="HS369" s="1" t="str">
        <f t="shared" si="1660"/>
        <v/>
      </c>
      <c r="HT369">
        <f t="shared" si="1661"/>
        <v>1</v>
      </c>
      <c r="HU369" t="str">
        <f t="shared" si="1662"/>
        <v/>
      </c>
      <c r="HV369" s="1">
        <f t="shared" si="1663"/>
        <v>1</v>
      </c>
      <c r="HW369" s="1" t="str">
        <f t="shared" si="1664"/>
        <v/>
      </c>
      <c r="HX369" s="1" t="str">
        <f t="shared" si="1665"/>
        <v/>
      </c>
      <c r="HZ369" s="1" t="str">
        <f t="shared" si="1666"/>
        <v/>
      </c>
      <c r="IA369" s="1">
        <f t="shared" si="1667"/>
        <v>1</v>
      </c>
      <c r="IB369" s="1" t="str">
        <f t="shared" si="1668"/>
        <v/>
      </c>
      <c r="IC369" s="1">
        <f t="shared" si="1669"/>
        <v>1</v>
      </c>
      <c r="ID369" s="1" t="str">
        <f t="shared" si="1670"/>
        <v/>
      </c>
      <c r="IE369" s="1">
        <f t="shared" si="1671"/>
        <v>1</v>
      </c>
      <c r="IF369" s="1" t="str">
        <f t="shared" si="1672"/>
        <v/>
      </c>
      <c r="IG369" s="1">
        <f t="shared" si="1673"/>
        <v>1</v>
      </c>
      <c r="IH369" s="1" t="str">
        <f t="shared" si="1674"/>
        <v/>
      </c>
      <c r="II369" s="1" t="str">
        <f t="shared" si="1675"/>
        <v/>
      </c>
    </row>
    <row r="370" spans="1:243" x14ac:dyDescent="0.2">
      <c r="A370" s="14">
        <f t="shared" si="1676"/>
        <v>370</v>
      </c>
      <c r="C370" s="2">
        <v>42646</v>
      </c>
      <c r="G370" s="3">
        <v>109.047</v>
      </c>
      <c r="H370" s="3">
        <v>121.11</v>
      </c>
      <c r="I370" s="3">
        <v>130.30500000000001</v>
      </c>
      <c r="J370" s="4">
        <v>168.02</v>
      </c>
      <c r="P370" s="128">
        <f t="shared" si="1518"/>
        <v>3492.7499999999995</v>
      </c>
      <c r="Q370" s="5">
        <f t="shared" si="1519"/>
        <v>3883</v>
      </c>
      <c r="R370" s="6">
        <f t="shared" si="1520"/>
        <v>4190.5000000000009</v>
      </c>
      <c r="S370" s="7">
        <f t="shared" si="1521"/>
        <v>5378.0000000000009</v>
      </c>
      <c r="Y370" s="4">
        <f t="shared" si="1522"/>
        <v>2.7500000000009095</v>
      </c>
      <c r="Z370" s="1">
        <f t="shared" si="1523"/>
        <v>5.5000000000004547</v>
      </c>
      <c r="AA370" s="1">
        <f t="shared" si="1524"/>
        <v>5.499999999998181</v>
      </c>
      <c r="AB370" s="1">
        <f t="shared" si="1525"/>
        <v>3</v>
      </c>
      <c r="AC370" s="1"/>
      <c r="AD370" s="1"/>
      <c r="AE370" s="126"/>
      <c r="AF370" s="126"/>
      <c r="AG370" s="126"/>
      <c r="AH370" s="4">
        <f t="shared" si="1494"/>
        <v>1.8333333333348492</v>
      </c>
      <c r="AI370" s="4">
        <f t="shared" si="1495"/>
        <v>2.2000000000015465</v>
      </c>
      <c r="AJ370" s="4">
        <f t="shared" si="1496"/>
        <v>2.2000000000015465</v>
      </c>
      <c r="AK370" s="4">
        <f t="shared" si="1497"/>
        <v>1.8333333333350006</v>
      </c>
      <c r="AL370" s="4">
        <f t="shared" si="1498"/>
        <v>2.7500000000013642</v>
      </c>
      <c r="AM370" s="4">
        <f t="shared" si="1499"/>
        <v>4.499999999998181</v>
      </c>
      <c r="AN370" s="4">
        <f t="shared" si="1500"/>
        <v>4.2999999999981808</v>
      </c>
      <c r="AO370" s="4">
        <f t="shared" si="1501"/>
        <v>1</v>
      </c>
      <c r="AP370" s="4">
        <f t="shared" si="1502"/>
        <v>1.8333333333342439</v>
      </c>
      <c r="AQ370" s="4">
        <f t="shared" si="1503"/>
        <v>1.7499999999956799</v>
      </c>
      <c r="AR370" s="4">
        <f t="shared" si="1504"/>
        <v>3.3000000000025467</v>
      </c>
      <c r="AS370" s="4">
        <f t="shared" si="1505"/>
        <v>4.8333333333337878</v>
      </c>
      <c r="AT370" s="4">
        <f t="shared" si="1506"/>
        <v>5.1000000000018186</v>
      </c>
      <c r="AU370" s="1"/>
      <c r="BA370" s="11">
        <f t="shared" si="1526"/>
        <v>-2.7500000000009095</v>
      </c>
      <c r="BB370" s="11">
        <f t="shared" si="1527"/>
        <v>-5.5000000000004547</v>
      </c>
      <c r="BC370" s="12">
        <f t="shared" si="1528"/>
        <v>-5.499999999998181</v>
      </c>
      <c r="BD370" s="13">
        <f t="shared" si="1529"/>
        <v>-3</v>
      </c>
      <c r="BJ370" s="11">
        <f t="shared" si="1530"/>
        <v>-1.8333333333348492</v>
      </c>
      <c r="BK370" s="11">
        <f t="shared" si="1531"/>
        <v>-2.2000000000015465</v>
      </c>
      <c r="BL370" s="11">
        <f t="shared" si="1532"/>
        <v>-2.2000000000015465</v>
      </c>
      <c r="BM370" s="11">
        <f t="shared" si="1533"/>
        <v>-1.8333333333350006</v>
      </c>
      <c r="BN370" s="11">
        <f t="shared" si="1534"/>
        <v>-2.7500000000013642</v>
      </c>
      <c r="BO370" s="11">
        <f t="shared" si="1535"/>
        <v>-4.499999999998181</v>
      </c>
      <c r="BP370" s="11">
        <f t="shared" si="1536"/>
        <v>-4.2999999999981808</v>
      </c>
      <c r="BQ370" s="1">
        <v>1</v>
      </c>
      <c r="BR370" s="11">
        <f t="shared" si="1537"/>
        <v>1.8333333333342439</v>
      </c>
      <c r="BS370" s="11">
        <f t="shared" si="1538"/>
        <v>-1.7499999999956799</v>
      </c>
      <c r="BT370" s="11">
        <f t="shared" si="1539"/>
        <v>-3.3000000000025467</v>
      </c>
      <c r="BU370" s="11">
        <f t="shared" si="1540"/>
        <v>-4.8333333333337878</v>
      </c>
      <c r="BV370" s="11">
        <f t="shared" si="1541"/>
        <v>-5.1000000000018186</v>
      </c>
      <c r="BY370" s="126"/>
      <c r="BZ370" s="126"/>
      <c r="CB370" s="1">
        <f t="shared" si="1542"/>
        <v>1</v>
      </c>
      <c r="CC370" s="1">
        <f t="shared" si="1543"/>
        <v>1</v>
      </c>
      <c r="CD370" s="1">
        <f t="shared" si="1544"/>
        <v>1</v>
      </c>
      <c r="CE370" s="126">
        <f t="shared" si="1511"/>
        <v>1</v>
      </c>
      <c r="CF370" s="1">
        <f t="shared" si="1545"/>
        <v>1</v>
      </c>
      <c r="CG370" s="1">
        <f t="shared" si="1546"/>
        <v>1</v>
      </c>
      <c r="CH370" s="1" t="str">
        <f t="shared" si="1512"/>
        <v/>
      </c>
      <c r="CI370" s="1" t="str">
        <f t="shared" si="1547"/>
        <v/>
      </c>
      <c r="CJ370" s="1">
        <f t="shared" si="1548"/>
        <v>0</v>
      </c>
      <c r="CK370" s="1">
        <f t="shared" si="1549"/>
        <v>0</v>
      </c>
      <c r="CL370" s="1">
        <f t="shared" si="1550"/>
        <v>1</v>
      </c>
      <c r="CM370" s="1">
        <f t="shared" si="1551"/>
        <v>0</v>
      </c>
      <c r="CN370" s="1" t="str">
        <f t="shared" si="1552"/>
        <v/>
      </c>
      <c r="CO370" s="1">
        <f t="shared" si="1553"/>
        <v>1</v>
      </c>
      <c r="CP370" s="1">
        <f t="shared" si="1554"/>
        <v>1</v>
      </c>
      <c r="CQ370" s="1" t="str">
        <f t="shared" si="1555"/>
        <v/>
      </c>
      <c r="CS370" s="1">
        <f t="shared" si="1556"/>
        <v>1</v>
      </c>
      <c r="CT370" s="1">
        <f t="shared" si="1557"/>
        <v>1</v>
      </c>
      <c r="CU370" s="1">
        <f t="shared" si="1558"/>
        <v>1</v>
      </c>
      <c r="CV370" s="126">
        <f t="shared" si="1513"/>
        <v>1</v>
      </c>
      <c r="CW370" s="1">
        <f t="shared" si="1559"/>
        <v>1</v>
      </c>
      <c r="CX370" s="1">
        <f t="shared" si="1560"/>
        <v>1</v>
      </c>
      <c r="CY370" s="1">
        <f t="shared" si="1561"/>
        <v>1</v>
      </c>
      <c r="CZ370" s="1">
        <f t="shared" si="1562"/>
        <v>1</v>
      </c>
      <c r="DA370" s="1">
        <f t="shared" si="1563"/>
        <v>1</v>
      </c>
      <c r="DB370" s="1" t="str">
        <f t="shared" si="1564"/>
        <v/>
      </c>
      <c r="DC370" s="1" t="str">
        <f t="shared" si="1565"/>
        <v/>
      </c>
      <c r="DD370" s="1">
        <f t="shared" si="1566"/>
        <v>0</v>
      </c>
      <c r="DE370" s="1" t="str">
        <f t="shared" si="1567"/>
        <v/>
      </c>
      <c r="DF370" s="1"/>
      <c r="DG370" s="126">
        <f t="shared" si="1514"/>
        <v>1</v>
      </c>
      <c r="DH370" s="1">
        <f t="shared" si="1568"/>
        <v>1</v>
      </c>
      <c r="DI370" s="1">
        <f t="shared" si="1569"/>
        <v>1</v>
      </c>
      <c r="DJ370" s="1">
        <f t="shared" si="1570"/>
        <v>1</v>
      </c>
      <c r="DK370" s="1" t="str">
        <f t="shared" si="1571"/>
        <v/>
      </c>
      <c r="DL370" s="1"/>
      <c r="DM370" s="1" t="str">
        <f t="shared" si="1572"/>
        <v/>
      </c>
      <c r="DN370" s="1">
        <f t="shared" si="1573"/>
        <v>1</v>
      </c>
      <c r="DO370" s="1">
        <f t="shared" si="1574"/>
        <v>1</v>
      </c>
      <c r="DP370" s="1">
        <f t="shared" si="1575"/>
        <v>1</v>
      </c>
      <c r="DQ370" s="1">
        <f t="shared" si="1576"/>
        <v>1</v>
      </c>
      <c r="DR370" s="1">
        <f t="shared" si="1577"/>
        <v>1</v>
      </c>
      <c r="DS370" s="1">
        <f t="shared" si="1578"/>
        <v>1</v>
      </c>
      <c r="DT370" s="1">
        <f t="shared" si="1579"/>
        <v>1</v>
      </c>
      <c r="DU370" s="1">
        <f t="shared" si="1580"/>
        <v>0</v>
      </c>
      <c r="DV370" s="1">
        <f t="shared" si="1581"/>
        <v>1</v>
      </c>
      <c r="DW370" s="1">
        <f t="shared" si="1582"/>
        <v>0</v>
      </c>
      <c r="DX370" s="1" t="str">
        <f t="shared" si="1583"/>
        <v/>
      </c>
      <c r="DY370" s="1" t="str">
        <f t="shared" si="1584"/>
        <v/>
      </c>
      <c r="EA370" s="1">
        <f t="shared" si="1585"/>
        <v>1</v>
      </c>
      <c r="EB370" s="1">
        <f t="shared" si="1586"/>
        <v>1</v>
      </c>
      <c r="EC370" s="1">
        <f t="shared" si="1587"/>
        <v>1</v>
      </c>
      <c r="ED370" s="1">
        <f t="shared" si="1588"/>
        <v>1</v>
      </c>
      <c r="EF370" s="1">
        <f t="shared" si="1589"/>
        <v>1</v>
      </c>
      <c r="EG370" s="1">
        <f t="shared" si="1590"/>
        <v>1</v>
      </c>
      <c r="EH370" s="1">
        <f t="shared" si="1591"/>
        <v>1</v>
      </c>
      <c r="EI370" s="1">
        <f t="shared" si="1592"/>
        <v>1</v>
      </c>
      <c r="EK370" s="1">
        <f t="shared" si="1593"/>
        <v>1</v>
      </c>
      <c r="EL370" s="1">
        <f t="shared" si="1594"/>
        <v>1</v>
      </c>
      <c r="EM370" s="1">
        <f t="shared" si="1595"/>
        <v>1</v>
      </c>
      <c r="EO370" s="1">
        <f t="shared" si="1596"/>
        <v>1</v>
      </c>
      <c r="EP370" s="1">
        <f t="shared" si="1597"/>
        <v>1</v>
      </c>
      <c r="EQ370" s="1">
        <f t="shared" si="1598"/>
        <v>1</v>
      </c>
      <c r="ES370" s="1">
        <f t="shared" si="1599"/>
        <v>1</v>
      </c>
      <c r="ET370" s="1">
        <f t="shared" si="1600"/>
        <v>1</v>
      </c>
      <c r="EU370" s="1">
        <f t="shared" si="1601"/>
        <v>1</v>
      </c>
      <c r="EV370" s="1">
        <f t="shared" si="1602"/>
        <v>1</v>
      </c>
      <c r="EW370" s="1">
        <f t="shared" si="1603"/>
        <v>1</v>
      </c>
      <c r="EY370" s="1">
        <f t="shared" si="1604"/>
        <v>1</v>
      </c>
      <c r="EZ370" s="1">
        <f t="shared" si="1605"/>
        <v>1</v>
      </c>
      <c r="FA370" s="1">
        <f t="shared" si="1606"/>
        <v>1</v>
      </c>
      <c r="FC370" s="1">
        <f t="shared" si="1607"/>
        <v>1</v>
      </c>
      <c r="FD370" s="1">
        <f t="shared" si="1608"/>
        <v>0</v>
      </c>
      <c r="FE370" s="1"/>
      <c r="FF370" s="1">
        <f t="shared" si="1609"/>
        <v>1</v>
      </c>
      <c r="FG370" s="1">
        <f t="shared" si="1610"/>
        <v>1</v>
      </c>
      <c r="FH370" s="1">
        <f t="shared" si="1611"/>
        <v>1</v>
      </c>
      <c r="FI370" s="1">
        <f t="shared" si="1612"/>
        <v>1</v>
      </c>
      <c r="FJ370" s="1">
        <f t="shared" si="1613"/>
        <v>1</v>
      </c>
      <c r="FK370" s="1">
        <f t="shared" si="1614"/>
        <v>1</v>
      </c>
      <c r="FL370" s="1">
        <f t="shared" si="1615"/>
        <v>1</v>
      </c>
      <c r="FN370" s="1" t="str">
        <f t="shared" si="1616"/>
        <v/>
      </c>
      <c r="FO370" s="1" t="str">
        <f t="shared" si="1617"/>
        <v/>
      </c>
      <c r="FP370" s="1">
        <f t="shared" si="1618"/>
        <v>0</v>
      </c>
      <c r="FV370" s="1">
        <f t="shared" si="1619"/>
        <v>0</v>
      </c>
      <c r="FW370" s="1">
        <f t="shared" si="1620"/>
        <v>0</v>
      </c>
      <c r="FX370" s="1">
        <f t="shared" si="1621"/>
        <v>0</v>
      </c>
      <c r="GA370" s="1">
        <f t="shared" si="1622"/>
        <v>0</v>
      </c>
      <c r="GB370" s="1">
        <f t="shared" si="1623"/>
        <v>0</v>
      </c>
      <c r="GC370" s="1">
        <f t="shared" si="1624"/>
        <v>0</v>
      </c>
      <c r="GD370" s="1">
        <f t="shared" si="1625"/>
        <v>0</v>
      </c>
      <c r="GE370" s="1">
        <f t="shared" si="1626"/>
        <v>0</v>
      </c>
      <c r="GF370" s="1">
        <f t="shared" si="1627"/>
        <v>0</v>
      </c>
      <c r="GG370" s="1">
        <f t="shared" si="1628"/>
        <v>0</v>
      </c>
      <c r="GI370" s="1">
        <f t="shared" si="1629"/>
        <v>0</v>
      </c>
      <c r="GK370" s="1">
        <f t="shared" si="1630"/>
        <v>1</v>
      </c>
      <c r="GL370" s="1">
        <f t="shared" si="1631"/>
        <v>1</v>
      </c>
      <c r="GM370" s="1">
        <f t="shared" si="1632"/>
        <v>1</v>
      </c>
      <c r="GN370" s="1">
        <f t="shared" si="1633"/>
        <v>1</v>
      </c>
      <c r="GO370" s="1">
        <f t="shared" si="1634"/>
        <v>1</v>
      </c>
      <c r="GP370" s="1">
        <f t="shared" si="1635"/>
        <v>1</v>
      </c>
      <c r="GQ370" s="1">
        <f t="shared" si="1636"/>
        <v>1</v>
      </c>
      <c r="GS370" s="1" t="str">
        <f t="shared" si="1637"/>
        <v/>
      </c>
      <c r="GT370" s="1" t="str">
        <f t="shared" si="1638"/>
        <v/>
      </c>
      <c r="GU370" s="1">
        <f t="shared" si="1639"/>
        <v>1</v>
      </c>
      <c r="GV370" s="1">
        <f t="shared" si="1640"/>
        <v>1</v>
      </c>
      <c r="GW370" s="1">
        <f t="shared" si="1641"/>
        <v>0</v>
      </c>
      <c r="GX370" s="1">
        <f t="shared" si="1642"/>
        <v>0</v>
      </c>
      <c r="GY370" s="1">
        <f t="shared" si="1643"/>
        <v>0</v>
      </c>
      <c r="GZ370" s="1"/>
      <c r="HA370" s="1">
        <f t="shared" si="1644"/>
        <v>1</v>
      </c>
      <c r="HB370" s="1">
        <f t="shared" si="1645"/>
        <v>1</v>
      </c>
      <c r="HC370" s="1">
        <f t="shared" si="1646"/>
        <v>0</v>
      </c>
      <c r="HD370" s="1">
        <f t="shared" si="1647"/>
        <v>0</v>
      </c>
      <c r="HE370" s="1">
        <f t="shared" si="1648"/>
        <v>0</v>
      </c>
      <c r="HF370" s="1">
        <f t="shared" si="1649"/>
        <v>0</v>
      </c>
      <c r="HH370" s="1">
        <f t="shared" si="1650"/>
        <v>1</v>
      </c>
      <c r="HI370" s="1">
        <f t="shared" si="1651"/>
        <v>0</v>
      </c>
      <c r="HJ370" s="1">
        <f t="shared" si="1652"/>
        <v>0</v>
      </c>
      <c r="HK370" s="1">
        <f t="shared" si="1653"/>
        <v>0</v>
      </c>
      <c r="HL370" s="1">
        <f t="shared" si="1654"/>
        <v>0</v>
      </c>
      <c r="HM370" s="1">
        <f t="shared" si="1655"/>
        <v>0</v>
      </c>
      <c r="HO370" s="1" t="str">
        <f t="shared" si="1656"/>
        <v/>
      </c>
      <c r="HP370" s="1">
        <f t="shared" si="1657"/>
        <v>0</v>
      </c>
      <c r="HQ370" s="1" t="str">
        <f t="shared" si="1658"/>
        <v/>
      </c>
      <c r="HR370" t="str">
        <f t="shared" si="1659"/>
        <v/>
      </c>
      <c r="HS370" s="1" t="str">
        <f t="shared" si="1660"/>
        <v/>
      </c>
      <c r="HT370" t="str">
        <f t="shared" si="1661"/>
        <v/>
      </c>
      <c r="HU370" t="str">
        <f t="shared" si="1662"/>
        <v/>
      </c>
      <c r="HV370" s="1" t="str">
        <f t="shared" si="1663"/>
        <v/>
      </c>
      <c r="HW370" s="1" t="str">
        <f t="shared" si="1664"/>
        <v/>
      </c>
      <c r="HX370" s="1" t="str">
        <f t="shared" si="1665"/>
        <v/>
      </c>
      <c r="HZ370" s="1" t="str">
        <f t="shared" si="1666"/>
        <v/>
      </c>
      <c r="IA370" s="1">
        <f t="shared" si="1667"/>
        <v>0</v>
      </c>
      <c r="IB370" s="1" t="str">
        <f t="shared" si="1668"/>
        <v/>
      </c>
      <c r="IC370" s="1" t="str">
        <f t="shared" si="1669"/>
        <v/>
      </c>
      <c r="ID370" s="1" t="str">
        <f t="shared" si="1670"/>
        <v/>
      </c>
      <c r="IE370" s="1" t="str">
        <f t="shared" si="1671"/>
        <v/>
      </c>
      <c r="IF370" s="1" t="str">
        <f t="shared" si="1672"/>
        <v/>
      </c>
      <c r="IG370" s="1" t="str">
        <f t="shared" si="1673"/>
        <v/>
      </c>
      <c r="IH370" s="1" t="str">
        <f t="shared" si="1674"/>
        <v/>
      </c>
      <c r="II370" s="1" t="str">
        <f t="shared" si="1675"/>
        <v/>
      </c>
    </row>
    <row r="371" spans="1:243" x14ac:dyDescent="0.2">
      <c r="A371" s="14">
        <f t="shared" si="1676"/>
        <v>371</v>
      </c>
      <c r="C371" s="2">
        <v>42647</v>
      </c>
      <c r="G371" s="3">
        <v>109.032</v>
      </c>
      <c r="H371" s="3">
        <v>121.042</v>
      </c>
      <c r="I371" s="3">
        <v>130.16</v>
      </c>
      <c r="J371" s="4">
        <v>166.14</v>
      </c>
      <c r="P371" s="128">
        <f t="shared" ref="P371:P402" si="1677">(INT(G371)*32)+(IF(INT(RIGHT(G371*1000,1))=7,(G371-INT(G371))+0.0005,IF(INT(RIGHT(G371*1000,1))=2,(G371-INT(G371))+0.0005,G371-INT(G371))))*100</f>
        <v>3491.2499999999995</v>
      </c>
      <c r="Q371" s="5">
        <f t="shared" ref="Q371:Q402" si="1678">(INT(H371)*32)+(IF(INT(RIGHT(H371*1000,1))=7,(H371-INT(H371))+0.0005,IF(INT(RIGHT(H371*1000,1))=2,(H371-INT(H371))+0.0005,H371-INT(H371))))*100</f>
        <v>3876.25</v>
      </c>
      <c r="R371" s="6">
        <f t="shared" ref="R371:R402" si="1679">INT(I371)*32+(I371-INT(I371))*100</f>
        <v>4176</v>
      </c>
      <c r="S371" s="7">
        <f t="shared" ref="S371:S402" si="1680">INT(J371)*32+(J371-INT(J371))*100</f>
        <v>5325.9999999999982</v>
      </c>
      <c r="Y371" s="4">
        <f t="shared" si="1522"/>
        <v>1.5</v>
      </c>
      <c r="Z371" s="1">
        <f t="shared" si="1523"/>
        <v>6.75</v>
      </c>
      <c r="AA371" s="1">
        <f t="shared" si="1524"/>
        <v>14.500000000000909</v>
      </c>
      <c r="AB371" s="1">
        <f t="shared" si="1525"/>
        <v>52.000000000002728</v>
      </c>
      <c r="AC371" s="1"/>
      <c r="AD371" s="1"/>
      <c r="AE371" s="126"/>
      <c r="AF371" s="126"/>
      <c r="AG371" s="126"/>
      <c r="AH371" s="4">
        <f t="shared" si="1494"/>
        <v>1.5</v>
      </c>
      <c r="AI371" s="4">
        <f t="shared" si="1495"/>
        <v>1.0499999999999998</v>
      </c>
      <c r="AJ371" s="4">
        <f t="shared" si="1496"/>
        <v>1.9500000000005446</v>
      </c>
      <c r="AK371" s="4">
        <f t="shared" si="1497"/>
        <v>2.9166666666672736</v>
      </c>
      <c r="AL371" s="4">
        <f t="shared" si="1498"/>
        <v>0.50000000000045475</v>
      </c>
      <c r="AM371" s="4">
        <f t="shared" si="1499"/>
        <v>2.8333333333333321</v>
      </c>
      <c r="AN371" s="4">
        <f t="shared" si="1500"/>
        <v>6.3000000000001819</v>
      </c>
      <c r="AO371" s="4">
        <f t="shared" si="1501"/>
        <v>1</v>
      </c>
      <c r="AP371" s="4">
        <f t="shared" si="1502"/>
        <v>1.1666666666672738</v>
      </c>
      <c r="AQ371" s="4">
        <f t="shared" si="1503"/>
        <v>1.5416666666675782</v>
      </c>
      <c r="AR371" s="4">
        <f t="shared" si="1504"/>
        <v>2.800000000000364</v>
      </c>
      <c r="AS371" s="4">
        <f t="shared" si="1505"/>
        <v>4.8055555555561611</v>
      </c>
      <c r="AT371" s="4">
        <f t="shared" si="1506"/>
        <v>3.9333333333336968</v>
      </c>
      <c r="AU371" s="1"/>
      <c r="BA371" s="11">
        <f t="shared" si="1526"/>
        <v>-1.5</v>
      </c>
      <c r="BB371" s="11">
        <f t="shared" si="1527"/>
        <v>-6.75</v>
      </c>
      <c r="BC371" s="12">
        <f t="shared" si="1528"/>
        <v>-14.500000000000909</v>
      </c>
      <c r="BD371" s="13">
        <f t="shared" si="1529"/>
        <v>-52.000000000002728</v>
      </c>
      <c r="BJ371" s="11">
        <f t="shared" si="1530"/>
        <v>1.5</v>
      </c>
      <c r="BK371" s="11">
        <f t="shared" si="1531"/>
        <v>1.0499999999999998</v>
      </c>
      <c r="BL371" s="11">
        <f t="shared" si="1532"/>
        <v>1.9500000000005446</v>
      </c>
      <c r="BM371" s="11">
        <f t="shared" si="1533"/>
        <v>2.9166666666672736</v>
      </c>
      <c r="BN371" s="11">
        <f t="shared" si="1534"/>
        <v>0.50000000000045475</v>
      </c>
      <c r="BO371" s="11">
        <f t="shared" si="1535"/>
        <v>2.8333333333333321</v>
      </c>
      <c r="BP371" s="11">
        <f t="shared" si="1536"/>
        <v>6.3000000000001819</v>
      </c>
      <c r="BQ371" s="1">
        <v>1</v>
      </c>
      <c r="BR371" s="11">
        <f t="shared" si="1537"/>
        <v>1.1666666666672738</v>
      </c>
      <c r="BS371" s="11">
        <f t="shared" si="1538"/>
        <v>-1.5416666666675782</v>
      </c>
      <c r="BT371" s="11">
        <f t="shared" si="1539"/>
        <v>2.800000000000364</v>
      </c>
      <c r="BU371" s="11">
        <f t="shared" si="1540"/>
        <v>4.8055555555561611</v>
      </c>
      <c r="BV371" s="11">
        <f t="shared" si="1541"/>
        <v>3.9333333333336968</v>
      </c>
      <c r="BY371" s="126"/>
      <c r="BZ371" s="126"/>
      <c r="CB371" s="1">
        <f t="shared" si="1542"/>
        <v>0</v>
      </c>
      <c r="CC371" s="1">
        <f t="shared" si="1543"/>
        <v>0</v>
      </c>
      <c r="CD371" s="1">
        <f t="shared" si="1544"/>
        <v>0</v>
      </c>
      <c r="CE371" s="126">
        <f t="shared" si="1511"/>
        <v>0</v>
      </c>
      <c r="CF371" s="1">
        <f t="shared" si="1545"/>
        <v>0</v>
      </c>
      <c r="CG371" s="1" t="str">
        <f t="shared" si="1546"/>
        <v/>
      </c>
      <c r="CH371" s="1">
        <f t="shared" si="1512"/>
        <v>1</v>
      </c>
      <c r="CI371" s="1">
        <f t="shared" si="1547"/>
        <v>1</v>
      </c>
      <c r="CJ371" s="1" t="str">
        <f t="shared" si="1548"/>
        <v/>
      </c>
      <c r="CK371" s="1" t="str">
        <f t="shared" si="1549"/>
        <v/>
      </c>
      <c r="CL371" s="1">
        <f t="shared" si="1550"/>
        <v>1</v>
      </c>
      <c r="CM371" s="1">
        <f t="shared" si="1551"/>
        <v>1</v>
      </c>
      <c r="CN371" s="1">
        <f t="shared" si="1552"/>
        <v>1</v>
      </c>
      <c r="CO371" s="1" t="str">
        <f t="shared" si="1553"/>
        <v/>
      </c>
      <c r="CP371" s="1" t="str">
        <f t="shared" si="1554"/>
        <v/>
      </c>
      <c r="CQ371" s="1">
        <f t="shared" si="1555"/>
        <v>1</v>
      </c>
      <c r="CS371" s="1">
        <f t="shared" si="1556"/>
        <v>0</v>
      </c>
      <c r="CT371" s="1">
        <f t="shared" si="1557"/>
        <v>0</v>
      </c>
      <c r="CU371" s="1">
        <f t="shared" si="1558"/>
        <v>0</v>
      </c>
      <c r="CV371" s="126">
        <f t="shared" si="1513"/>
        <v>0</v>
      </c>
      <c r="CW371" s="1">
        <f t="shared" si="1559"/>
        <v>1</v>
      </c>
      <c r="CX371" s="1" t="str">
        <f t="shared" si="1560"/>
        <v/>
      </c>
      <c r="CY371" s="1" t="str">
        <f t="shared" si="1561"/>
        <v/>
      </c>
      <c r="CZ371" s="1" t="str">
        <f t="shared" si="1562"/>
        <v/>
      </c>
      <c r="DA371" s="1" t="str">
        <f t="shared" si="1563"/>
        <v/>
      </c>
      <c r="DB371" s="1">
        <f t="shared" si="1564"/>
        <v>0</v>
      </c>
      <c r="DC371" s="1">
        <f t="shared" si="1565"/>
        <v>1</v>
      </c>
      <c r="DD371" s="1" t="str">
        <f t="shared" si="1566"/>
        <v/>
      </c>
      <c r="DE371" s="1" t="str">
        <f t="shared" si="1567"/>
        <v/>
      </c>
      <c r="DF371" s="1"/>
      <c r="DG371" s="126">
        <f t="shared" si="1514"/>
        <v>0</v>
      </c>
      <c r="DH371" s="1">
        <f t="shared" si="1568"/>
        <v>0</v>
      </c>
      <c r="DI371" s="1">
        <f t="shared" si="1569"/>
        <v>0</v>
      </c>
      <c r="DJ371" s="1">
        <f t="shared" si="1570"/>
        <v>0</v>
      </c>
      <c r="DK371" s="1">
        <f t="shared" si="1571"/>
        <v>0</v>
      </c>
      <c r="DL371" s="1"/>
      <c r="DM371" s="1">
        <f t="shared" si="1572"/>
        <v>1</v>
      </c>
      <c r="DN371" s="1" t="str">
        <f t="shared" si="1573"/>
        <v/>
      </c>
      <c r="DO371" s="1" t="str">
        <f t="shared" si="1574"/>
        <v/>
      </c>
      <c r="DP371" s="1" t="str">
        <f t="shared" si="1575"/>
        <v/>
      </c>
      <c r="DQ371" s="1" t="str">
        <f t="shared" si="1576"/>
        <v/>
      </c>
      <c r="DR371" s="1" t="str">
        <f t="shared" si="1577"/>
        <v/>
      </c>
      <c r="DS371" s="1" t="str">
        <f t="shared" si="1578"/>
        <v/>
      </c>
      <c r="DT371" s="1" t="str">
        <f t="shared" si="1579"/>
        <v/>
      </c>
      <c r="DU371" s="1" t="str">
        <f t="shared" si="1580"/>
        <v/>
      </c>
      <c r="DV371" s="1">
        <f t="shared" si="1581"/>
        <v>0</v>
      </c>
      <c r="DW371" s="1">
        <f t="shared" si="1582"/>
        <v>0</v>
      </c>
      <c r="DX371" s="1" t="str">
        <f t="shared" si="1583"/>
        <v/>
      </c>
      <c r="DY371" s="1" t="str">
        <f t="shared" si="1584"/>
        <v/>
      </c>
      <c r="EA371" s="1">
        <f t="shared" si="1585"/>
        <v>0</v>
      </c>
      <c r="EB371" s="1">
        <f t="shared" si="1586"/>
        <v>0</v>
      </c>
      <c r="EC371" s="1">
        <f t="shared" si="1587"/>
        <v>0</v>
      </c>
      <c r="ED371" s="1">
        <f t="shared" si="1588"/>
        <v>0</v>
      </c>
      <c r="EF371" s="1">
        <f t="shared" si="1589"/>
        <v>1</v>
      </c>
      <c r="EG371" s="1">
        <f t="shared" si="1590"/>
        <v>1</v>
      </c>
      <c r="EH371" s="1">
        <f t="shared" si="1591"/>
        <v>1</v>
      </c>
      <c r="EI371" s="1">
        <f t="shared" si="1592"/>
        <v>1</v>
      </c>
      <c r="EK371" s="1">
        <f t="shared" si="1593"/>
        <v>1</v>
      </c>
      <c r="EL371" s="1">
        <f t="shared" si="1594"/>
        <v>1</v>
      </c>
      <c r="EM371" s="1">
        <f t="shared" si="1595"/>
        <v>1</v>
      </c>
      <c r="EO371" s="1">
        <f t="shared" si="1596"/>
        <v>1</v>
      </c>
      <c r="EP371" s="1">
        <f t="shared" si="1597"/>
        <v>1</v>
      </c>
      <c r="EQ371" s="1">
        <f t="shared" si="1598"/>
        <v>1</v>
      </c>
      <c r="ES371" s="1">
        <f t="shared" si="1599"/>
        <v>1</v>
      </c>
      <c r="ET371" s="1">
        <f t="shared" si="1600"/>
        <v>1</v>
      </c>
      <c r="EU371" s="1">
        <f t="shared" si="1601"/>
        <v>1</v>
      </c>
      <c r="EV371" s="1">
        <f t="shared" si="1602"/>
        <v>1</v>
      </c>
      <c r="EW371" s="1">
        <f t="shared" si="1603"/>
        <v>0</v>
      </c>
      <c r="EY371" s="1">
        <f t="shared" si="1604"/>
        <v>1</v>
      </c>
      <c r="EZ371" s="1">
        <f t="shared" si="1605"/>
        <v>1</v>
      </c>
      <c r="FA371" s="1">
        <f t="shared" si="1606"/>
        <v>1</v>
      </c>
      <c r="FC371" s="1">
        <f t="shared" si="1607"/>
        <v>1</v>
      </c>
      <c r="FD371" s="1">
        <f t="shared" si="1608"/>
        <v>1</v>
      </c>
      <c r="FE371" s="1"/>
      <c r="FF371" s="1">
        <f t="shared" si="1609"/>
        <v>1</v>
      </c>
      <c r="FG371" s="1">
        <f t="shared" si="1610"/>
        <v>1</v>
      </c>
      <c r="FH371" s="1">
        <f t="shared" si="1611"/>
        <v>1</v>
      </c>
      <c r="FI371" s="1">
        <f t="shared" si="1612"/>
        <v>0</v>
      </c>
      <c r="FJ371" s="1">
        <f t="shared" si="1613"/>
        <v>0</v>
      </c>
      <c r="FK371" s="1">
        <f t="shared" si="1614"/>
        <v>0</v>
      </c>
      <c r="FL371" s="1">
        <f t="shared" si="1615"/>
        <v>0</v>
      </c>
      <c r="FN371" s="1" t="str">
        <f t="shared" si="1616"/>
        <v/>
      </c>
      <c r="FO371" s="1" t="str">
        <f t="shared" si="1617"/>
        <v/>
      </c>
      <c r="FP371" s="1" t="str">
        <f t="shared" si="1618"/>
        <v/>
      </c>
      <c r="FV371" s="1">
        <f t="shared" si="1619"/>
        <v>0</v>
      </c>
      <c r="FW371" s="1">
        <f t="shared" si="1620"/>
        <v>0</v>
      </c>
      <c r="FX371" s="1">
        <f t="shared" si="1621"/>
        <v>0</v>
      </c>
      <c r="GA371" s="1">
        <f t="shared" si="1622"/>
        <v>0</v>
      </c>
      <c r="GB371" s="1">
        <f t="shared" si="1623"/>
        <v>0</v>
      </c>
      <c r="GC371" s="1">
        <f t="shared" si="1624"/>
        <v>0</v>
      </c>
      <c r="GD371" s="1">
        <f t="shared" si="1625"/>
        <v>0</v>
      </c>
      <c r="GE371" s="1">
        <f t="shared" si="1626"/>
        <v>1</v>
      </c>
      <c r="GF371" s="1">
        <f t="shared" si="1627"/>
        <v>1</v>
      </c>
      <c r="GG371" s="1">
        <f t="shared" si="1628"/>
        <v>1</v>
      </c>
      <c r="GI371" s="1">
        <f t="shared" si="1629"/>
        <v>0</v>
      </c>
      <c r="GK371" s="1">
        <f t="shared" si="1630"/>
        <v>1</v>
      </c>
      <c r="GL371" s="1">
        <f t="shared" si="1631"/>
        <v>1</v>
      </c>
      <c r="GM371" s="1">
        <f t="shared" si="1632"/>
        <v>1</v>
      </c>
      <c r="GN371" s="1">
        <f t="shared" si="1633"/>
        <v>1</v>
      </c>
      <c r="GO371" s="1">
        <f t="shared" si="1634"/>
        <v>0</v>
      </c>
      <c r="GP371" s="1">
        <f t="shared" si="1635"/>
        <v>0</v>
      </c>
      <c r="GQ371" s="1">
        <f t="shared" si="1636"/>
        <v>0</v>
      </c>
      <c r="GS371" s="1">
        <f t="shared" si="1637"/>
        <v>1</v>
      </c>
      <c r="GT371" s="1">
        <f t="shared" si="1638"/>
        <v>1</v>
      </c>
      <c r="GU371" s="1">
        <f t="shared" si="1639"/>
        <v>1</v>
      </c>
      <c r="GV371" s="1">
        <f t="shared" si="1640"/>
        <v>1</v>
      </c>
      <c r="GW371" s="1">
        <f t="shared" si="1641"/>
        <v>1</v>
      </c>
      <c r="GX371" s="1">
        <f t="shared" si="1642"/>
        <v>1</v>
      </c>
      <c r="GY371" s="1">
        <f t="shared" si="1643"/>
        <v>0</v>
      </c>
      <c r="GZ371" s="1"/>
      <c r="HA371" s="1">
        <f t="shared" si="1644"/>
        <v>1</v>
      </c>
      <c r="HB371" s="1">
        <f t="shared" si="1645"/>
        <v>0</v>
      </c>
      <c r="HC371" s="1">
        <f t="shared" si="1646"/>
        <v>0</v>
      </c>
      <c r="HD371" s="1">
        <f t="shared" si="1647"/>
        <v>0</v>
      </c>
      <c r="HE371" s="1">
        <f t="shared" si="1648"/>
        <v>0</v>
      </c>
      <c r="HF371" s="1">
        <f t="shared" si="1649"/>
        <v>0</v>
      </c>
      <c r="HH371" s="1">
        <f t="shared" si="1650"/>
        <v>1</v>
      </c>
      <c r="HI371" s="1">
        <f t="shared" si="1651"/>
        <v>0</v>
      </c>
      <c r="HJ371" s="1">
        <f t="shared" si="1652"/>
        <v>0</v>
      </c>
      <c r="HK371" s="1">
        <f t="shared" si="1653"/>
        <v>0</v>
      </c>
      <c r="HL371" s="1">
        <f t="shared" si="1654"/>
        <v>0</v>
      </c>
      <c r="HM371" s="1">
        <f t="shared" si="1655"/>
        <v>0</v>
      </c>
      <c r="HO371" s="1" t="str">
        <f t="shared" si="1656"/>
        <v/>
      </c>
      <c r="HP371" s="1">
        <f t="shared" si="1657"/>
        <v>1</v>
      </c>
      <c r="HQ371" s="1" t="str">
        <f t="shared" si="1658"/>
        <v/>
      </c>
      <c r="HR371">
        <f t="shared" si="1659"/>
        <v>1</v>
      </c>
      <c r="HS371" s="1" t="str">
        <f t="shared" si="1660"/>
        <v/>
      </c>
      <c r="HT371">
        <f t="shared" si="1661"/>
        <v>1</v>
      </c>
      <c r="HU371" t="str">
        <f t="shared" si="1662"/>
        <v/>
      </c>
      <c r="HV371" s="1">
        <f t="shared" si="1663"/>
        <v>1</v>
      </c>
      <c r="HW371" s="1" t="str">
        <f t="shared" si="1664"/>
        <v/>
      </c>
      <c r="HX371" s="1">
        <f t="shared" si="1665"/>
        <v>1</v>
      </c>
      <c r="HZ371" s="1" t="str">
        <f t="shared" si="1666"/>
        <v/>
      </c>
      <c r="IA371" s="1">
        <f t="shared" si="1667"/>
        <v>1</v>
      </c>
      <c r="IB371" s="1" t="str">
        <f t="shared" si="1668"/>
        <v/>
      </c>
      <c r="IC371" s="1">
        <f t="shared" si="1669"/>
        <v>1</v>
      </c>
      <c r="ID371" s="1" t="str">
        <f t="shared" si="1670"/>
        <v/>
      </c>
      <c r="IE371" s="1">
        <f t="shared" si="1671"/>
        <v>1</v>
      </c>
      <c r="IF371" s="1" t="str">
        <f t="shared" si="1672"/>
        <v/>
      </c>
      <c r="IG371" s="1">
        <f t="shared" si="1673"/>
        <v>1</v>
      </c>
      <c r="IH371" s="1" t="str">
        <f t="shared" si="1674"/>
        <v/>
      </c>
      <c r="II371" s="1">
        <f t="shared" si="1675"/>
        <v>1</v>
      </c>
    </row>
    <row r="372" spans="1:243" x14ac:dyDescent="0.2">
      <c r="A372" s="14">
        <f t="shared" si="1676"/>
        <v>372</v>
      </c>
      <c r="C372" s="2">
        <v>42648</v>
      </c>
      <c r="G372" s="3">
        <v>109.017</v>
      </c>
      <c r="H372" s="3">
        <v>120.31</v>
      </c>
      <c r="I372" s="3">
        <v>130.07</v>
      </c>
      <c r="J372" s="4">
        <v>165.23</v>
      </c>
      <c r="P372" s="128">
        <f t="shared" si="1677"/>
        <v>3489.7499999999995</v>
      </c>
      <c r="Q372" s="5">
        <f t="shared" si="1678"/>
        <v>3871</v>
      </c>
      <c r="R372" s="6">
        <f t="shared" si="1679"/>
        <v>4166.9999999999991</v>
      </c>
      <c r="S372" s="7">
        <f t="shared" si="1680"/>
        <v>5302.9999999999991</v>
      </c>
      <c r="Y372" s="4">
        <f t="shared" si="1522"/>
        <v>1.5</v>
      </c>
      <c r="Z372" s="1">
        <f t="shared" si="1523"/>
        <v>5.25</v>
      </c>
      <c r="AA372" s="1">
        <f t="shared" si="1524"/>
        <v>9.0000000000009095</v>
      </c>
      <c r="AB372" s="1">
        <f t="shared" si="1525"/>
        <v>22.999999999999091</v>
      </c>
      <c r="AC372" s="1"/>
      <c r="AD372" s="1"/>
      <c r="AE372" s="126"/>
      <c r="AF372" s="126"/>
      <c r="AG372" s="126"/>
      <c r="AH372" s="4">
        <f t="shared" si="1494"/>
        <v>0.5</v>
      </c>
      <c r="AI372" s="4">
        <f t="shared" si="1495"/>
        <v>0.14999999999999991</v>
      </c>
      <c r="AJ372" s="4">
        <f t="shared" si="1496"/>
        <v>0.1500000000005457</v>
      </c>
      <c r="AK372" s="4">
        <f t="shared" si="1497"/>
        <v>0.75000000000060663</v>
      </c>
      <c r="AL372" s="4">
        <f t="shared" si="1498"/>
        <v>0.74999999999954525</v>
      </c>
      <c r="AM372" s="4">
        <f t="shared" si="1499"/>
        <v>1.3333333333345463</v>
      </c>
      <c r="AN372" s="4">
        <f t="shared" si="1500"/>
        <v>0.19999999999872742</v>
      </c>
      <c r="AO372" s="4">
        <f t="shared" si="1501"/>
        <v>1</v>
      </c>
      <c r="AP372" s="4">
        <f t="shared" si="1502"/>
        <v>0.50000000000060674</v>
      </c>
      <c r="AQ372" s="4">
        <f t="shared" si="1503"/>
        <v>2.4583333333354562</v>
      </c>
      <c r="AR372" s="4">
        <f t="shared" si="1504"/>
        <v>0.6000000000003638</v>
      </c>
      <c r="AS372" s="4">
        <f t="shared" si="1505"/>
        <v>0.1388888888890909</v>
      </c>
      <c r="AT372" s="4">
        <f t="shared" si="1506"/>
        <v>6.6666666666545193E-2</v>
      </c>
      <c r="AU372" s="1"/>
      <c r="BA372" s="11">
        <f t="shared" si="1526"/>
        <v>-1.5</v>
      </c>
      <c r="BB372" s="11">
        <f t="shared" si="1527"/>
        <v>-5.25</v>
      </c>
      <c r="BC372" s="12">
        <f t="shared" si="1528"/>
        <v>-9.0000000000009095</v>
      </c>
      <c r="BD372" s="13">
        <f t="shared" si="1529"/>
        <v>-22.999999999999091</v>
      </c>
      <c r="BJ372" s="11">
        <f t="shared" si="1530"/>
        <v>0.5</v>
      </c>
      <c r="BK372" s="11">
        <f t="shared" si="1531"/>
        <v>0.14999999999999991</v>
      </c>
      <c r="BL372" s="11">
        <f t="shared" si="1532"/>
        <v>0.1500000000005457</v>
      </c>
      <c r="BM372" s="11">
        <f t="shared" si="1533"/>
        <v>0.75000000000060663</v>
      </c>
      <c r="BN372" s="11">
        <f t="shared" si="1534"/>
        <v>-0.74999999999954525</v>
      </c>
      <c r="BO372" s="11">
        <f t="shared" si="1535"/>
        <v>-1.3333333333345463</v>
      </c>
      <c r="BP372" s="11">
        <f t="shared" si="1536"/>
        <v>0.19999999999872742</v>
      </c>
      <c r="BQ372" s="1">
        <v>1</v>
      </c>
      <c r="BR372" s="11">
        <f t="shared" si="1537"/>
        <v>0.50000000000060674</v>
      </c>
      <c r="BS372" s="11">
        <f t="shared" si="1538"/>
        <v>-2.4583333333354562</v>
      </c>
      <c r="BT372" s="11">
        <f t="shared" si="1539"/>
        <v>0.6000000000003638</v>
      </c>
      <c r="BU372" s="11">
        <f t="shared" si="1540"/>
        <v>-0.1388888888890909</v>
      </c>
      <c r="BV372" s="11">
        <f t="shared" si="1541"/>
        <v>6.6666666666545193E-2</v>
      </c>
      <c r="BY372" s="126"/>
      <c r="BZ372" s="126"/>
      <c r="CB372" s="1">
        <f t="shared" si="1542"/>
        <v>0</v>
      </c>
      <c r="CC372" s="1">
        <f t="shared" si="1543"/>
        <v>0</v>
      </c>
      <c r="CD372" s="1">
        <f t="shared" si="1544"/>
        <v>0</v>
      </c>
      <c r="CE372" s="126">
        <f t="shared" si="1511"/>
        <v>0</v>
      </c>
      <c r="CF372" s="1">
        <f t="shared" si="1545"/>
        <v>0</v>
      </c>
      <c r="CG372" s="1" t="str">
        <f t="shared" si="1546"/>
        <v/>
      </c>
      <c r="CH372" s="1" t="str">
        <f t="shared" si="1512"/>
        <v/>
      </c>
      <c r="CI372" s="1">
        <f t="shared" si="1547"/>
        <v>1</v>
      </c>
      <c r="CJ372" s="1">
        <f t="shared" si="1548"/>
        <v>1</v>
      </c>
      <c r="CK372" s="1" t="str">
        <f t="shared" si="1549"/>
        <v/>
      </c>
      <c r="CL372" s="1">
        <f t="shared" si="1550"/>
        <v>1</v>
      </c>
      <c r="CM372" s="1">
        <f t="shared" si="1551"/>
        <v>1</v>
      </c>
      <c r="CN372" s="1">
        <f t="shared" si="1552"/>
        <v>1</v>
      </c>
      <c r="CO372" s="1" t="str">
        <f t="shared" si="1553"/>
        <v/>
      </c>
      <c r="CP372" s="1" t="str">
        <f t="shared" si="1554"/>
        <v/>
      </c>
      <c r="CQ372" s="1">
        <f t="shared" si="1555"/>
        <v>1</v>
      </c>
      <c r="CS372" s="1">
        <f t="shared" si="1556"/>
        <v>0</v>
      </c>
      <c r="CT372" s="1">
        <f t="shared" si="1557"/>
        <v>0</v>
      </c>
      <c r="CU372" s="1">
        <f t="shared" si="1558"/>
        <v>0</v>
      </c>
      <c r="CV372" s="126">
        <f t="shared" si="1513"/>
        <v>0</v>
      </c>
      <c r="CW372" s="1">
        <f t="shared" si="1559"/>
        <v>1</v>
      </c>
      <c r="CX372" s="1" t="str">
        <f t="shared" si="1560"/>
        <v/>
      </c>
      <c r="CY372" s="1" t="str">
        <f t="shared" si="1561"/>
        <v/>
      </c>
      <c r="CZ372" s="1" t="str">
        <f t="shared" si="1562"/>
        <v/>
      </c>
      <c r="DA372" s="1" t="str">
        <f t="shared" si="1563"/>
        <v/>
      </c>
      <c r="DB372" s="1">
        <f t="shared" si="1564"/>
        <v>1</v>
      </c>
      <c r="DC372" s="1" t="str">
        <f t="shared" si="1565"/>
        <v/>
      </c>
      <c r="DD372" s="1">
        <f t="shared" si="1566"/>
        <v>1</v>
      </c>
      <c r="DE372" s="1" t="str">
        <f t="shared" si="1567"/>
        <v/>
      </c>
      <c r="DF372" s="1"/>
      <c r="DG372" s="126">
        <f t="shared" si="1514"/>
        <v>1</v>
      </c>
      <c r="DH372" s="1">
        <f t="shared" si="1568"/>
        <v>1</v>
      </c>
      <c r="DI372" s="1">
        <f t="shared" si="1569"/>
        <v>1</v>
      </c>
      <c r="DJ372" s="1">
        <f t="shared" si="1570"/>
        <v>1</v>
      </c>
      <c r="DK372" s="1" t="str">
        <f t="shared" si="1571"/>
        <v/>
      </c>
      <c r="DL372" s="1"/>
      <c r="DM372" s="1" t="str">
        <f t="shared" si="1572"/>
        <v/>
      </c>
      <c r="DN372" s="1">
        <f t="shared" si="1573"/>
        <v>0</v>
      </c>
      <c r="DO372" s="1">
        <f t="shared" si="1574"/>
        <v>1</v>
      </c>
      <c r="DP372" s="1">
        <f t="shared" si="1575"/>
        <v>0</v>
      </c>
      <c r="DQ372" s="1">
        <f t="shared" si="1576"/>
        <v>1</v>
      </c>
      <c r="DR372" s="1">
        <f t="shared" si="1577"/>
        <v>1</v>
      </c>
      <c r="DS372" s="1">
        <f t="shared" si="1578"/>
        <v>1</v>
      </c>
      <c r="DT372" s="1">
        <f t="shared" si="1579"/>
        <v>0</v>
      </c>
      <c r="DU372" s="1">
        <f t="shared" si="1580"/>
        <v>1</v>
      </c>
      <c r="DV372" s="1">
        <f t="shared" si="1581"/>
        <v>1</v>
      </c>
      <c r="DW372" s="1">
        <f t="shared" si="1582"/>
        <v>0</v>
      </c>
      <c r="DX372" s="1" t="str">
        <f t="shared" si="1583"/>
        <v/>
      </c>
      <c r="DY372" s="1" t="str">
        <f t="shared" si="1584"/>
        <v/>
      </c>
      <c r="EA372" s="1">
        <f t="shared" si="1585"/>
        <v>1</v>
      </c>
      <c r="EB372" s="1">
        <f t="shared" si="1586"/>
        <v>1</v>
      </c>
      <c r="EC372" s="1">
        <f t="shared" si="1587"/>
        <v>1</v>
      </c>
      <c r="ED372" s="1">
        <f t="shared" si="1588"/>
        <v>1</v>
      </c>
      <c r="EF372" s="1">
        <f t="shared" si="1589"/>
        <v>1</v>
      </c>
      <c r="EG372" s="1">
        <f t="shared" si="1590"/>
        <v>1</v>
      </c>
      <c r="EH372" s="1">
        <f t="shared" si="1591"/>
        <v>1</v>
      </c>
      <c r="EI372" s="1">
        <f t="shared" si="1592"/>
        <v>1</v>
      </c>
      <c r="EK372" s="1">
        <f t="shared" si="1593"/>
        <v>1</v>
      </c>
      <c r="EL372" s="1">
        <f t="shared" si="1594"/>
        <v>1</v>
      </c>
      <c r="EM372" s="1">
        <f t="shared" si="1595"/>
        <v>1</v>
      </c>
      <c r="EO372" s="1">
        <f t="shared" si="1596"/>
        <v>1</v>
      </c>
      <c r="EP372" s="1">
        <f t="shared" si="1597"/>
        <v>1</v>
      </c>
      <c r="EQ372" s="1">
        <f t="shared" si="1598"/>
        <v>1</v>
      </c>
      <c r="ES372" s="1">
        <f t="shared" si="1599"/>
        <v>1</v>
      </c>
      <c r="ET372" s="1">
        <f t="shared" si="1600"/>
        <v>1</v>
      </c>
      <c r="EU372" s="1">
        <f t="shared" si="1601"/>
        <v>1</v>
      </c>
      <c r="EV372" s="1">
        <f t="shared" si="1602"/>
        <v>1</v>
      </c>
      <c r="EW372" s="1">
        <f t="shared" si="1603"/>
        <v>0</v>
      </c>
      <c r="EY372" s="1">
        <f t="shared" si="1604"/>
        <v>1</v>
      </c>
      <c r="EZ372" s="1">
        <f t="shared" si="1605"/>
        <v>1</v>
      </c>
      <c r="FA372" s="1">
        <f t="shared" si="1606"/>
        <v>1</v>
      </c>
      <c r="FC372" s="1">
        <f t="shared" si="1607"/>
        <v>0</v>
      </c>
      <c r="FD372" s="1" t="str">
        <f t="shared" si="1608"/>
        <v/>
      </c>
      <c r="FE372" s="1"/>
      <c r="FF372" s="1">
        <f t="shared" si="1609"/>
        <v>1</v>
      </c>
      <c r="FG372" s="1">
        <f t="shared" si="1610"/>
        <v>0</v>
      </c>
      <c r="FH372" s="1">
        <f t="shared" si="1611"/>
        <v>0</v>
      </c>
      <c r="FI372" s="1" t="str">
        <f t="shared" si="1612"/>
        <v/>
      </c>
      <c r="FJ372" s="1" t="str">
        <f t="shared" si="1613"/>
        <v/>
      </c>
      <c r="FK372" s="1" t="str">
        <f t="shared" si="1614"/>
        <v/>
      </c>
      <c r="FL372" s="1" t="str">
        <f t="shared" si="1615"/>
        <v/>
      </c>
      <c r="FN372" s="1" t="str">
        <f t="shared" si="1616"/>
        <v/>
      </c>
      <c r="FO372" s="1" t="str">
        <f t="shared" si="1617"/>
        <v/>
      </c>
      <c r="FP372" s="1" t="str">
        <f t="shared" si="1618"/>
        <v/>
      </c>
      <c r="FV372" s="1">
        <f t="shared" si="1619"/>
        <v>1</v>
      </c>
      <c r="FW372" s="1">
        <f t="shared" si="1620"/>
        <v>1</v>
      </c>
      <c r="FX372" s="1">
        <f t="shared" si="1621"/>
        <v>0</v>
      </c>
      <c r="GA372" s="1">
        <f t="shared" si="1622"/>
        <v>0</v>
      </c>
      <c r="GB372" s="1">
        <f t="shared" si="1623"/>
        <v>0</v>
      </c>
      <c r="GC372" s="1">
        <f t="shared" si="1624"/>
        <v>0</v>
      </c>
      <c r="GD372" s="1">
        <f t="shared" si="1625"/>
        <v>0</v>
      </c>
      <c r="GE372" s="1">
        <f t="shared" si="1626"/>
        <v>1</v>
      </c>
      <c r="GF372" s="1">
        <f t="shared" si="1627"/>
        <v>1</v>
      </c>
      <c r="GG372" s="1">
        <f t="shared" si="1628"/>
        <v>0</v>
      </c>
      <c r="GI372" s="1">
        <f t="shared" si="1629"/>
        <v>0</v>
      </c>
      <c r="GK372" s="1">
        <f t="shared" si="1630"/>
        <v>1</v>
      </c>
      <c r="GL372" s="1">
        <f t="shared" si="1631"/>
        <v>1</v>
      </c>
      <c r="GM372" s="1">
        <f t="shared" si="1632"/>
        <v>1</v>
      </c>
      <c r="GN372" s="1">
        <f t="shared" si="1633"/>
        <v>1</v>
      </c>
      <c r="GO372" s="1">
        <f t="shared" si="1634"/>
        <v>0</v>
      </c>
      <c r="GP372" s="1">
        <f t="shared" si="1635"/>
        <v>0</v>
      </c>
      <c r="GQ372" s="1">
        <f t="shared" si="1636"/>
        <v>1</v>
      </c>
      <c r="GS372" s="1" t="str">
        <f t="shared" si="1637"/>
        <v/>
      </c>
      <c r="GT372" s="1" t="str">
        <f t="shared" si="1638"/>
        <v/>
      </c>
      <c r="GU372" s="1">
        <f t="shared" si="1639"/>
        <v>0</v>
      </c>
      <c r="GV372" s="1">
        <f t="shared" si="1640"/>
        <v>0</v>
      </c>
      <c r="GW372" s="1">
        <f t="shared" si="1641"/>
        <v>0</v>
      </c>
      <c r="GX372" s="1">
        <f t="shared" si="1642"/>
        <v>0</v>
      </c>
      <c r="GY372" s="1">
        <f t="shared" si="1643"/>
        <v>0</v>
      </c>
      <c r="GZ372" s="1"/>
      <c r="HA372" s="1">
        <f t="shared" si="1644"/>
        <v>0</v>
      </c>
      <c r="HB372" s="1">
        <f t="shared" si="1645"/>
        <v>0</v>
      </c>
      <c r="HC372" s="1">
        <f t="shared" si="1646"/>
        <v>0</v>
      </c>
      <c r="HD372" s="1">
        <f t="shared" si="1647"/>
        <v>0</v>
      </c>
      <c r="HE372" s="1">
        <f t="shared" si="1648"/>
        <v>0</v>
      </c>
      <c r="HF372" s="1">
        <f t="shared" si="1649"/>
        <v>0</v>
      </c>
      <c r="HH372" s="1">
        <f t="shared" si="1650"/>
        <v>1</v>
      </c>
      <c r="HI372" s="1">
        <f t="shared" si="1651"/>
        <v>0</v>
      </c>
      <c r="HJ372" s="1">
        <f t="shared" si="1652"/>
        <v>0</v>
      </c>
      <c r="HK372" s="1">
        <f t="shared" si="1653"/>
        <v>0</v>
      </c>
      <c r="HL372" s="1">
        <f t="shared" si="1654"/>
        <v>0</v>
      </c>
      <c r="HM372" s="1">
        <f t="shared" si="1655"/>
        <v>0</v>
      </c>
      <c r="HO372" s="1" t="str">
        <f t="shared" si="1656"/>
        <v/>
      </c>
      <c r="HP372" s="1">
        <f t="shared" si="1657"/>
        <v>1</v>
      </c>
      <c r="HQ372" s="1" t="str">
        <f t="shared" si="1658"/>
        <v/>
      </c>
      <c r="HR372">
        <f t="shared" si="1659"/>
        <v>1</v>
      </c>
      <c r="HS372" s="1" t="str">
        <f t="shared" si="1660"/>
        <v/>
      </c>
      <c r="HT372">
        <f t="shared" si="1661"/>
        <v>1</v>
      </c>
      <c r="HU372" t="str">
        <f t="shared" si="1662"/>
        <v/>
      </c>
      <c r="HV372" s="1" t="str">
        <f t="shared" si="1663"/>
        <v/>
      </c>
      <c r="HW372" s="1" t="str">
        <f t="shared" si="1664"/>
        <v/>
      </c>
      <c r="HX372" s="1" t="str">
        <f t="shared" si="1665"/>
        <v/>
      </c>
      <c r="HZ372" s="1" t="str">
        <f t="shared" si="1666"/>
        <v/>
      </c>
      <c r="IA372" s="1">
        <f t="shared" si="1667"/>
        <v>0</v>
      </c>
      <c r="IB372" s="1" t="str">
        <f t="shared" si="1668"/>
        <v/>
      </c>
      <c r="IC372" s="1">
        <f t="shared" si="1669"/>
        <v>0</v>
      </c>
      <c r="ID372" s="1" t="str">
        <f t="shared" si="1670"/>
        <v/>
      </c>
      <c r="IE372" s="1">
        <f t="shared" si="1671"/>
        <v>0</v>
      </c>
      <c r="IF372" s="1" t="str">
        <f t="shared" si="1672"/>
        <v/>
      </c>
      <c r="IG372" s="1" t="str">
        <f t="shared" si="1673"/>
        <v/>
      </c>
      <c r="IH372" s="1" t="str">
        <f t="shared" si="1674"/>
        <v/>
      </c>
      <c r="II372" s="1" t="str">
        <f t="shared" si="1675"/>
        <v/>
      </c>
    </row>
    <row r="373" spans="1:243" x14ac:dyDescent="0.2">
      <c r="A373" s="14">
        <f t="shared" ref="A373:A488" si="1681">A372+1</f>
        <v>373</v>
      </c>
      <c r="C373" s="2">
        <v>42649</v>
      </c>
      <c r="G373" s="3">
        <v>109.01</v>
      </c>
      <c r="H373" s="3">
        <v>120.25700000000001</v>
      </c>
      <c r="I373" s="3">
        <v>129.30500000000001</v>
      </c>
      <c r="J373" s="4">
        <v>165.02</v>
      </c>
      <c r="P373" s="128">
        <f t="shared" si="1677"/>
        <v>3489.0000000000005</v>
      </c>
      <c r="Q373" s="5">
        <f t="shared" si="1678"/>
        <v>3865.7500000000005</v>
      </c>
      <c r="R373" s="6">
        <f t="shared" si="1679"/>
        <v>4158.5000000000009</v>
      </c>
      <c r="S373" s="7">
        <f t="shared" si="1680"/>
        <v>5282.0000000000009</v>
      </c>
      <c r="Y373" s="4">
        <f t="shared" si="1522"/>
        <v>0.74999999999909051</v>
      </c>
      <c r="Z373" s="1">
        <f t="shared" si="1523"/>
        <v>5.2499999999995453</v>
      </c>
      <c r="AA373" s="1">
        <f t="shared" si="1524"/>
        <v>8.499999999998181</v>
      </c>
      <c r="AB373" s="1">
        <f t="shared" si="1525"/>
        <v>20.999999999998181</v>
      </c>
      <c r="AC373" s="1"/>
      <c r="AD373" s="1"/>
      <c r="AE373" s="126"/>
      <c r="AF373" s="126"/>
      <c r="AG373" s="126"/>
      <c r="AH373" s="4">
        <f t="shared" si="1494"/>
        <v>2.0000000000015157</v>
      </c>
      <c r="AI373" s="4">
        <f t="shared" si="1495"/>
        <v>1.6500000000015458</v>
      </c>
      <c r="AJ373" s="4">
        <f t="shared" si="1496"/>
        <v>0.15000000000063718</v>
      </c>
      <c r="AK373" s="4">
        <f t="shared" si="1497"/>
        <v>0.41666666666590846</v>
      </c>
      <c r="AL373" s="4">
        <f t="shared" si="1498"/>
        <v>1.0000000000004547</v>
      </c>
      <c r="AM373" s="4">
        <f t="shared" si="1499"/>
        <v>1.4999999999987876</v>
      </c>
      <c r="AN373" s="4">
        <f t="shared" si="1500"/>
        <v>9.9999999998908962E-2</v>
      </c>
      <c r="AO373" s="4">
        <f t="shared" si="1501"/>
        <v>1</v>
      </c>
      <c r="AP373" s="4">
        <f t="shared" si="1502"/>
        <v>2.3333333333366681</v>
      </c>
      <c r="AQ373" s="4">
        <f t="shared" si="1503"/>
        <v>2.1249999999976503</v>
      </c>
      <c r="AR373" s="4">
        <f t="shared" si="1504"/>
        <v>1.9000000000010915</v>
      </c>
      <c r="AS373" s="4">
        <f t="shared" si="1505"/>
        <v>0.58333333333328241</v>
      </c>
      <c r="AT373" s="4">
        <f t="shared" si="1506"/>
        <v>1.3000000000015763</v>
      </c>
      <c r="AU373" s="1"/>
      <c r="BA373" s="11">
        <f t="shared" si="1526"/>
        <v>-0.74999999999909051</v>
      </c>
      <c r="BB373" s="11">
        <f t="shared" si="1527"/>
        <v>-5.2499999999995453</v>
      </c>
      <c r="BC373" s="12">
        <f t="shared" si="1528"/>
        <v>-8.499999999998181</v>
      </c>
      <c r="BD373" s="13">
        <f t="shared" si="1529"/>
        <v>-20.999999999998181</v>
      </c>
      <c r="BJ373" s="11">
        <f t="shared" si="1530"/>
        <v>2.0000000000015157</v>
      </c>
      <c r="BK373" s="11">
        <f t="shared" si="1531"/>
        <v>1.6500000000015458</v>
      </c>
      <c r="BL373" s="11">
        <f t="shared" si="1532"/>
        <v>-0.15000000000063718</v>
      </c>
      <c r="BM373" s="11">
        <f t="shared" si="1533"/>
        <v>0.41666666666590846</v>
      </c>
      <c r="BN373" s="11">
        <f t="shared" si="1534"/>
        <v>-1.0000000000004547</v>
      </c>
      <c r="BO373" s="11">
        <f t="shared" si="1535"/>
        <v>-1.4999999999987876</v>
      </c>
      <c r="BP373" s="11">
        <f t="shared" si="1536"/>
        <v>-9.9999999998908962E-2</v>
      </c>
      <c r="BQ373" s="1">
        <v>1</v>
      </c>
      <c r="BR373" s="11">
        <f t="shared" si="1537"/>
        <v>-2.3333333333366681</v>
      </c>
      <c r="BS373" s="11">
        <f t="shared" si="1538"/>
        <v>-2.1249999999976503</v>
      </c>
      <c r="BT373" s="11">
        <f t="shared" si="1539"/>
        <v>1.9000000000010915</v>
      </c>
      <c r="BU373" s="11">
        <f t="shared" si="1540"/>
        <v>-0.58333333333328241</v>
      </c>
      <c r="BV373" s="11">
        <f t="shared" si="1541"/>
        <v>1.3000000000015763</v>
      </c>
      <c r="BY373" s="126"/>
      <c r="BZ373" s="126"/>
      <c r="CB373" s="1">
        <f t="shared" si="1542"/>
        <v>0</v>
      </c>
      <c r="CC373" s="1">
        <f t="shared" si="1543"/>
        <v>0</v>
      </c>
      <c r="CD373" s="1">
        <f t="shared" si="1544"/>
        <v>0</v>
      </c>
      <c r="CE373" s="126">
        <f t="shared" si="1511"/>
        <v>0</v>
      </c>
      <c r="CF373" s="1">
        <f t="shared" si="1545"/>
        <v>0</v>
      </c>
      <c r="CG373" s="1" t="str">
        <f t="shared" si="1546"/>
        <v/>
      </c>
      <c r="CH373" s="1" t="str">
        <f t="shared" si="1512"/>
        <v/>
      </c>
      <c r="CI373" s="1">
        <f t="shared" si="1547"/>
        <v>1</v>
      </c>
      <c r="CJ373" s="1">
        <f t="shared" si="1548"/>
        <v>1</v>
      </c>
      <c r="CK373" s="1" t="str">
        <f t="shared" si="1549"/>
        <v/>
      </c>
      <c r="CL373" s="1">
        <f t="shared" si="1550"/>
        <v>1</v>
      </c>
      <c r="CM373" s="1">
        <f t="shared" si="1551"/>
        <v>1</v>
      </c>
      <c r="CN373" s="1">
        <f t="shared" si="1552"/>
        <v>1</v>
      </c>
      <c r="CO373" s="1" t="str">
        <f t="shared" si="1553"/>
        <v/>
      </c>
      <c r="CP373" s="1" t="str">
        <f t="shared" si="1554"/>
        <v/>
      </c>
      <c r="CQ373" s="1">
        <f t="shared" si="1555"/>
        <v>1</v>
      </c>
      <c r="CS373" s="1">
        <f t="shared" si="1556"/>
        <v>0</v>
      </c>
      <c r="CT373" s="1">
        <f t="shared" si="1557"/>
        <v>0</v>
      </c>
      <c r="CU373" s="1">
        <f t="shared" si="1558"/>
        <v>0</v>
      </c>
      <c r="CV373" s="126">
        <f t="shared" si="1513"/>
        <v>0</v>
      </c>
      <c r="CW373" s="1">
        <f t="shared" si="1559"/>
        <v>1</v>
      </c>
      <c r="CX373" s="1" t="str">
        <f t="shared" si="1560"/>
        <v/>
      </c>
      <c r="CY373" s="1" t="str">
        <f t="shared" si="1561"/>
        <v/>
      </c>
      <c r="CZ373" s="1" t="str">
        <f t="shared" si="1562"/>
        <v/>
      </c>
      <c r="DA373" s="1" t="str">
        <f t="shared" si="1563"/>
        <v/>
      </c>
      <c r="DB373" s="1">
        <f t="shared" si="1564"/>
        <v>1</v>
      </c>
      <c r="DC373" s="1" t="str">
        <f t="shared" si="1565"/>
        <v/>
      </c>
      <c r="DD373" s="1">
        <f t="shared" si="1566"/>
        <v>1</v>
      </c>
      <c r="DE373" s="1" t="str">
        <f t="shared" si="1567"/>
        <v/>
      </c>
      <c r="DF373" s="1"/>
      <c r="DG373" s="126">
        <f t="shared" si="1514"/>
        <v>1</v>
      </c>
      <c r="DH373" s="1">
        <f t="shared" si="1568"/>
        <v>1</v>
      </c>
      <c r="DI373" s="1">
        <f t="shared" si="1569"/>
        <v>1</v>
      </c>
      <c r="DJ373" s="1">
        <f t="shared" si="1570"/>
        <v>1</v>
      </c>
      <c r="DK373" s="1" t="str">
        <f t="shared" si="1571"/>
        <v/>
      </c>
      <c r="DL373" s="1"/>
      <c r="DM373" s="1" t="str">
        <f t="shared" si="1572"/>
        <v/>
      </c>
      <c r="DN373" s="1">
        <f t="shared" si="1573"/>
        <v>0</v>
      </c>
      <c r="DO373" s="1">
        <f t="shared" si="1574"/>
        <v>1</v>
      </c>
      <c r="DP373" s="1">
        <f t="shared" si="1575"/>
        <v>0</v>
      </c>
      <c r="DQ373" s="1">
        <f t="shared" si="1576"/>
        <v>1</v>
      </c>
      <c r="DR373" s="1">
        <f t="shared" si="1577"/>
        <v>0</v>
      </c>
      <c r="DS373" s="1">
        <f t="shared" si="1578"/>
        <v>1</v>
      </c>
      <c r="DT373" s="1">
        <f t="shared" si="1579"/>
        <v>0</v>
      </c>
      <c r="DU373" s="1">
        <f t="shared" si="1580"/>
        <v>1</v>
      </c>
      <c r="DV373" s="1">
        <f t="shared" si="1581"/>
        <v>1</v>
      </c>
      <c r="DW373" s="1">
        <f t="shared" si="1582"/>
        <v>0</v>
      </c>
      <c r="DX373" s="1" t="str">
        <f t="shared" si="1583"/>
        <v/>
      </c>
      <c r="DY373" s="1" t="str">
        <f t="shared" si="1584"/>
        <v/>
      </c>
      <c r="EA373" s="1">
        <f t="shared" si="1585"/>
        <v>1</v>
      </c>
      <c r="EB373" s="1">
        <f t="shared" si="1586"/>
        <v>1</v>
      </c>
      <c r="EC373" s="1">
        <f t="shared" si="1587"/>
        <v>1</v>
      </c>
      <c r="ED373" s="1">
        <f t="shared" si="1588"/>
        <v>1</v>
      </c>
      <c r="EF373" s="1">
        <f t="shared" si="1589"/>
        <v>1</v>
      </c>
      <c r="EG373" s="1">
        <f t="shared" si="1590"/>
        <v>1</v>
      </c>
      <c r="EH373" s="1">
        <f t="shared" si="1591"/>
        <v>1</v>
      </c>
      <c r="EI373" s="1">
        <f t="shared" si="1592"/>
        <v>1</v>
      </c>
      <c r="EK373" s="1">
        <f t="shared" si="1593"/>
        <v>1</v>
      </c>
      <c r="EL373" s="1">
        <f t="shared" si="1594"/>
        <v>1</v>
      </c>
      <c r="EM373" s="1">
        <f t="shared" si="1595"/>
        <v>1</v>
      </c>
      <c r="EO373" s="1">
        <f t="shared" si="1596"/>
        <v>1</v>
      </c>
      <c r="EP373" s="1">
        <f t="shared" si="1597"/>
        <v>1</v>
      </c>
      <c r="EQ373" s="1">
        <f t="shared" si="1598"/>
        <v>1</v>
      </c>
      <c r="ES373" s="1">
        <f t="shared" si="1599"/>
        <v>1</v>
      </c>
      <c r="ET373" s="1">
        <f t="shared" si="1600"/>
        <v>1</v>
      </c>
      <c r="EU373" s="1">
        <f t="shared" si="1601"/>
        <v>1</v>
      </c>
      <c r="EV373" s="1">
        <f t="shared" si="1602"/>
        <v>1</v>
      </c>
      <c r="EW373" s="1">
        <f t="shared" si="1603"/>
        <v>0</v>
      </c>
      <c r="EY373" s="1">
        <f t="shared" si="1604"/>
        <v>1</v>
      </c>
      <c r="EZ373" s="1">
        <f t="shared" si="1605"/>
        <v>1</v>
      </c>
      <c r="FA373" s="1">
        <f t="shared" si="1606"/>
        <v>1</v>
      </c>
      <c r="FC373" s="1">
        <f t="shared" si="1607"/>
        <v>0</v>
      </c>
      <c r="FD373" s="1" t="str">
        <f t="shared" si="1608"/>
        <v/>
      </c>
      <c r="FE373" s="1"/>
      <c r="FF373" s="1">
        <f t="shared" si="1609"/>
        <v>1</v>
      </c>
      <c r="FG373" s="1">
        <f t="shared" si="1610"/>
        <v>0</v>
      </c>
      <c r="FH373" s="1">
        <f t="shared" si="1611"/>
        <v>0</v>
      </c>
      <c r="FI373" s="1" t="str">
        <f t="shared" si="1612"/>
        <v/>
      </c>
      <c r="FJ373" s="1" t="str">
        <f t="shared" si="1613"/>
        <v/>
      </c>
      <c r="FK373" s="1" t="str">
        <f t="shared" si="1614"/>
        <v/>
      </c>
      <c r="FL373" s="1" t="str">
        <f t="shared" si="1615"/>
        <v/>
      </c>
      <c r="FN373" s="1" t="str">
        <f t="shared" si="1616"/>
        <v/>
      </c>
      <c r="FO373" s="1" t="str">
        <f t="shared" si="1617"/>
        <v/>
      </c>
      <c r="FP373" s="1" t="str">
        <f t="shared" si="1618"/>
        <v/>
      </c>
      <c r="FV373" s="1">
        <f t="shared" si="1619"/>
        <v>1</v>
      </c>
      <c r="FW373" s="1">
        <f t="shared" si="1620"/>
        <v>0</v>
      </c>
      <c r="FX373" s="1">
        <f t="shared" si="1621"/>
        <v>1</v>
      </c>
      <c r="GA373" s="1">
        <f t="shared" si="1622"/>
        <v>1</v>
      </c>
      <c r="GB373" s="1">
        <f t="shared" si="1623"/>
        <v>1</v>
      </c>
      <c r="GC373" s="1">
        <f t="shared" si="1624"/>
        <v>1</v>
      </c>
      <c r="GD373" s="1">
        <f t="shared" si="1625"/>
        <v>1</v>
      </c>
      <c r="GE373" s="1">
        <f t="shared" si="1626"/>
        <v>0</v>
      </c>
      <c r="GF373" s="1">
        <f t="shared" si="1627"/>
        <v>0</v>
      </c>
      <c r="GG373" s="1">
        <f t="shared" si="1628"/>
        <v>1</v>
      </c>
      <c r="GI373" s="1">
        <f t="shared" si="1629"/>
        <v>1</v>
      </c>
      <c r="GK373" s="1">
        <f t="shared" si="1630"/>
        <v>1</v>
      </c>
      <c r="GL373" s="1">
        <f t="shared" si="1631"/>
        <v>1</v>
      </c>
      <c r="GM373" s="1">
        <f t="shared" si="1632"/>
        <v>1</v>
      </c>
      <c r="GN373" s="1">
        <f t="shared" si="1633"/>
        <v>1</v>
      </c>
      <c r="GO373" s="1">
        <f t="shared" si="1634"/>
        <v>0</v>
      </c>
      <c r="GP373" s="1">
        <f t="shared" si="1635"/>
        <v>0</v>
      </c>
      <c r="GQ373" s="1">
        <f t="shared" si="1636"/>
        <v>1</v>
      </c>
      <c r="GS373" s="1" t="str">
        <f t="shared" si="1637"/>
        <v/>
      </c>
      <c r="GT373" s="1" t="str">
        <f t="shared" si="1638"/>
        <v/>
      </c>
      <c r="GU373" s="1">
        <f t="shared" si="1639"/>
        <v>0</v>
      </c>
      <c r="GV373" s="1">
        <f t="shared" si="1640"/>
        <v>0</v>
      </c>
      <c r="GW373" s="1">
        <f t="shared" si="1641"/>
        <v>0</v>
      </c>
      <c r="GX373" s="1">
        <f t="shared" si="1642"/>
        <v>0</v>
      </c>
      <c r="GY373" s="1">
        <f t="shared" si="1643"/>
        <v>0</v>
      </c>
      <c r="GZ373" s="1"/>
      <c r="HA373" s="1">
        <f t="shared" si="1644"/>
        <v>0</v>
      </c>
      <c r="HB373" s="1">
        <f t="shared" si="1645"/>
        <v>0</v>
      </c>
      <c r="HC373" s="1">
        <f t="shared" si="1646"/>
        <v>0</v>
      </c>
      <c r="HD373" s="1">
        <f t="shared" si="1647"/>
        <v>0</v>
      </c>
      <c r="HE373" s="1">
        <f t="shared" si="1648"/>
        <v>0</v>
      </c>
      <c r="HF373" s="1">
        <f t="shared" si="1649"/>
        <v>0</v>
      </c>
      <c r="HH373" s="1">
        <f t="shared" si="1650"/>
        <v>1</v>
      </c>
      <c r="HI373" s="1">
        <f t="shared" si="1651"/>
        <v>0</v>
      </c>
      <c r="HJ373" s="1">
        <f t="shared" si="1652"/>
        <v>0</v>
      </c>
      <c r="HK373" s="1">
        <f t="shared" si="1653"/>
        <v>0</v>
      </c>
      <c r="HL373" s="1">
        <f t="shared" si="1654"/>
        <v>0</v>
      </c>
      <c r="HM373" s="1">
        <f t="shared" si="1655"/>
        <v>0</v>
      </c>
      <c r="HO373" s="1" t="str">
        <f t="shared" si="1656"/>
        <v/>
      </c>
      <c r="HP373" s="1">
        <f t="shared" si="1657"/>
        <v>1</v>
      </c>
      <c r="HQ373" s="1" t="str">
        <f t="shared" si="1658"/>
        <v/>
      </c>
      <c r="HR373">
        <f t="shared" si="1659"/>
        <v>1</v>
      </c>
      <c r="HS373" s="1" t="str">
        <f t="shared" si="1660"/>
        <v/>
      </c>
      <c r="HT373">
        <f t="shared" si="1661"/>
        <v>1</v>
      </c>
      <c r="HU373" t="str">
        <f t="shared" si="1662"/>
        <v/>
      </c>
      <c r="HV373" s="1" t="str">
        <f t="shared" si="1663"/>
        <v/>
      </c>
      <c r="HW373" s="1" t="str">
        <f t="shared" si="1664"/>
        <v/>
      </c>
      <c r="HX373" s="1" t="str">
        <f t="shared" si="1665"/>
        <v/>
      </c>
      <c r="HZ373" s="1" t="str">
        <f t="shared" si="1666"/>
        <v/>
      </c>
      <c r="IA373" s="1">
        <f t="shared" si="1667"/>
        <v>0</v>
      </c>
      <c r="IB373" s="1" t="str">
        <f t="shared" si="1668"/>
        <v/>
      </c>
      <c r="IC373" s="1">
        <f t="shared" si="1669"/>
        <v>0</v>
      </c>
      <c r="ID373" s="1" t="str">
        <f t="shared" si="1670"/>
        <v/>
      </c>
      <c r="IE373" s="1">
        <f t="shared" si="1671"/>
        <v>0</v>
      </c>
      <c r="IF373" s="1" t="str">
        <f t="shared" si="1672"/>
        <v/>
      </c>
      <c r="IG373" s="1" t="str">
        <f t="shared" si="1673"/>
        <v/>
      </c>
      <c r="IH373" s="1" t="str">
        <f t="shared" si="1674"/>
        <v/>
      </c>
      <c r="II373" s="1" t="str">
        <f t="shared" si="1675"/>
        <v/>
      </c>
    </row>
    <row r="374" spans="1:243" x14ac:dyDescent="0.2">
      <c r="A374" s="14">
        <f t="shared" si="1681"/>
        <v>374</v>
      </c>
      <c r="B374" t="s">
        <v>57</v>
      </c>
      <c r="C374" s="2">
        <v>42650</v>
      </c>
      <c r="G374" s="3">
        <v>109.01</v>
      </c>
      <c r="H374" s="3">
        <v>120.277</v>
      </c>
      <c r="I374" s="3">
        <v>130.02000000000001</v>
      </c>
      <c r="J374" s="4">
        <v>164.29</v>
      </c>
      <c r="P374" s="128">
        <f t="shared" si="1677"/>
        <v>3489.0000000000005</v>
      </c>
      <c r="Q374" s="5">
        <f t="shared" si="1678"/>
        <v>3867.75</v>
      </c>
      <c r="R374" s="6">
        <f t="shared" si="1679"/>
        <v>4162.0000000000009</v>
      </c>
      <c r="S374" s="7">
        <f t="shared" si="1680"/>
        <v>5276.9999999999991</v>
      </c>
      <c r="Y374" s="4">
        <f t="shared" si="1522"/>
        <v>0</v>
      </c>
      <c r="Z374" s="1">
        <f t="shared" si="1523"/>
        <v>1.9999999999995453</v>
      </c>
      <c r="AA374" s="1">
        <f t="shared" si="1524"/>
        <v>3.5</v>
      </c>
      <c r="AB374" s="1">
        <f t="shared" si="1525"/>
        <v>5.000000000001819</v>
      </c>
      <c r="AC374" s="1"/>
      <c r="AD374" s="1"/>
      <c r="AE374" s="126"/>
      <c r="AF374" s="126"/>
      <c r="AG374" s="126"/>
      <c r="AH374" s="4">
        <f t="shared" si="1494"/>
        <v>1.3333333333330302</v>
      </c>
      <c r="AI374" s="4">
        <f t="shared" si="1495"/>
        <v>1.1999999999997271</v>
      </c>
      <c r="AJ374" s="4">
        <f t="shared" si="1496"/>
        <v>0.10000000000045484</v>
      </c>
      <c r="AK374" s="4">
        <f t="shared" si="1497"/>
        <v>0.33333333333378823</v>
      </c>
      <c r="AL374" s="4">
        <f t="shared" si="1498"/>
        <v>0.24999999999954525</v>
      </c>
      <c r="AM374" s="4">
        <f t="shared" si="1499"/>
        <v>5.1666666666672727</v>
      </c>
      <c r="AN374" s="4">
        <f t="shared" si="1500"/>
        <v>5.5000000000007274</v>
      </c>
      <c r="AO374" s="4">
        <f t="shared" si="1501"/>
        <v>1</v>
      </c>
      <c r="AP374" s="4">
        <f t="shared" si="1502"/>
        <v>1.666666666665757</v>
      </c>
      <c r="AQ374" s="4">
        <f t="shared" si="1503"/>
        <v>5.6666666666679548</v>
      </c>
      <c r="AR374" s="4">
        <f t="shared" si="1504"/>
        <v>1.4</v>
      </c>
      <c r="AS374" s="4">
        <f t="shared" si="1505"/>
        <v>3.1111111111110605</v>
      </c>
      <c r="AT374" s="4">
        <f t="shared" si="1506"/>
        <v>0.66666666666690921</v>
      </c>
      <c r="AU374" s="1"/>
      <c r="BA374" s="11">
        <f t="shared" ref="BA374:BA410" si="1682">P374-P373</f>
        <v>0</v>
      </c>
      <c r="BB374" s="11">
        <f t="shared" ref="BB374:BB410" si="1683">Q374-Q373</f>
        <v>1.9999999999995453</v>
      </c>
      <c r="BC374" s="12">
        <f t="shared" ref="BC374:BC410" si="1684">R374-R373</f>
        <v>3.5</v>
      </c>
      <c r="BD374" s="13">
        <f t="shared" ref="BD374:BD410" si="1685">S374-S373</f>
        <v>-5.000000000001819</v>
      </c>
      <c r="BJ374" s="11">
        <f t="shared" si="1530"/>
        <v>-1.3333333333330302</v>
      </c>
      <c r="BK374" s="11">
        <f t="shared" si="1531"/>
        <v>-1.1999999999997271</v>
      </c>
      <c r="BL374" s="11">
        <f t="shared" si="1532"/>
        <v>-0.10000000000045484</v>
      </c>
      <c r="BM374" s="11">
        <f t="shared" si="1533"/>
        <v>-0.33333333333378823</v>
      </c>
      <c r="BN374" s="11">
        <f t="shared" si="1534"/>
        <v>0.24999999999954525</v>
      </c>
      <c r="BO374" s="11">
        <f t="shared" si="1535"/>
        <v>5.1666666666672727</v>
      </c>
      <c r="BP374" s="11">
        <f t="shared" si="1536"/>
        <v>5.5000000000007274</v>
      </c>
      <c r="BQ374" s="1">
        <v>1</v>
      </c>
      <c r="BR374" s="11">
        <f t="shared" si="1537"/>
        <v>1.666666666665757</v>
      </c>
      <c r="BS374" s="11">
        <f t="shared" si="1538"/>
        <v>5.6666666666679548</v>
      </c>
      <c r="BT374" s="11">
        <f t="shared" si="1539"/>
        <v>-1.4</v>
      </c>
      <c r="BU374" s="11">
        <f t="shared" si="1540"/>
        <v>3.1111111111110605</v>
      </c>
      <c r="BV374" s="11">
        <f t="shared" si="1541"/>
        <v>0.66666666666690921</v>
      </c>
      <c r="BY374" s="126"/>
      <c r="BZ374" s="126"/>
      <c r="CB374" s="1">
        <f t="shared" si="1542"/>
        <v>1</v>
      </c>
      <c r="CC374" s="1">
        <f t="shared" si="1543"/>
        <v>0</v>
      </c>
      <c r="CD374" s="1">
        <f t="shared" si="1544"/>
        <v>0</v>
      </c>
      <c r="CE374" s="126">
        <f t="shared" si="1511"/>
        <v>1</v>
      </c>
      <c r="CF374" s="1">
        <f t="shared" si="1545"/>
        <v>1</v>
      </c>
      <c r="CG374" s="1">
        <f t="shared" si="1546"/>
        <v>0</v>
      </c>
      <c r="CH374" s="1">
        <f t="shared" si="1512"/>
        <v>0</v>
      </c>
      <c r="CI374" s="1" t="str">
        <f t="shared" si="1547"/>
        <v/>
      </c>
      <c r="CJ374" s="1">
        <f t="shared" si="1548"/>
        <v>0</v>
      </c>
      <c r="CK374" s="1">
        <f t="shared" si="1549"/>
        <v>0</v>
      </c>
      <c r="CL374" s="1">
        <f t="shared" si="1550"/>
        <v>1</v>
      </c>
      <c r="CM374" s="1">
        <f t="shared" si="1551"/>
        <v>0</v>
      </c>
      <c r="CN374" s="1" t="str">
        <f t="shared" si="1552"/>
        <v/>
      </c>
      <c r="CO374" s="1">
        <f t="shared" si="1553"/>
        <v>1</v>
      </c>
      <c r="CP374" s="1">
        <f t="shared" si="1554"/>
        <v>1</v>
      </c>
      <c r="CQ374" s="1" t="str">
        <f t="shared" si="1555"/>
        <v/>
      </c>
      <c r="CS374" s="1">
        <f t="shared" si="1556"/>
        <v>1</v>
      </c>
      <c r="CT374" s="1">
        <f t="shared" si="1557"/>
        <v>0</v>
      </c>
      <c r="CU374" s="1">
        <f t="shared" si="1558"/>
        <v>0</v>
      </c>
      <c r="CV374" s="126">
        <f t="shared" si="1513"/>
        <v>1</v>
      </c>
      <c r="CW374" s="1" t="str">
        <f t="shared" si="1559"/>
        <v/>
      </c>
      <c r="CX374" s="1">
        <f t="shared" si="1560"/>
        <v>1</v>
      </c>
      <c r="CY374" s="1">
        <f t="shared" si="1561"/>
        <v>1</v>
      </c>
      <c r="CZ374" s="1">
        <f t="shared" si="1562"/>
        <v>1</v>
      </c>
      <c r="DA374" s="1">
        <f t="shared" si="1563"/>
        <v>0</v>
      </c>
      <c r="DB374" s="1" t="str">
        <f t="shared" si="1564"/>
        <v/>
      </c>
      <c r="DC374" s="1">
        <f t="shared" si="1565"/>
        <v>0</v>
      </c>
      <c r="DD374" s="1" t="str">
        <f t="shared" si="1566"/>
        <v/>
      </c>
      <c r="DE374" s="1" t="str">
        <f t="shared" si="1567"/>
        <v/>
      </c>
      <c r="DF374" s="1"/>
      <c r="DG374" s="126">
        <f t="shared" si="1514"/>
        <v>1</v>
      </c>
      <c r="DH374" s="1">
        <f t="shared" si="1568"/>
        <v>1</v>
      </c>
      <c r="DI374" s="1">
        <f t="shared" si="1569"/>
        <v>1</v>
      </c>
      <c r="DJ374" s="1">
        <f t="shared" si="1570"/>
        <v>0</v>
      </c>
      <c r="DK374" s="1">
        <f t="shared" si="1571"/>
        <v>1</v>
      </c>
      <c r="DL374" s="1"/>
      <c r="DM374" s="1">
        <f t="shared" si="1572"/>
        <v>1</v>
      </c>
      <c r="DN374" s="1" t="str">
        <f t="shared" si="1573"/>
        <v/>
      </c>
      <c r="DO374" s="1" t="str">
        <f t="shared" si="1574"/>
        <v/>
      </c>
      <c r="DP374" s="1" t="str">
        <f t="shared" si="1575"/>
        <v/>
      </c>
      <c r="DQ374" s="1" t="str">
        <f t="shared" si="1576"/>
        <v/>
      </c>
      <c r="DR374" s="1" t="str">
        <f t="shared" si="1577"/>
        <v/>
      </c>
      <c r="DS374" s="1" t="str">
        <f t="shared" si="1578"/>
        <v/>
      </c>
      <c r="DT374" s="1" t="str">
        <f t="shared" si="1579"/>
        <v/>
      </c>
      <c r="DU374" s="1" t="str">
        <f t="shared" si="1580"/>
        <v/>
      </c>
      <c r="DV374" s="1">
        <f t="shared" si="1581"/>
        <v>0</v>
      </c>
      <c r="DW374" s="1">
        <f t="shared" si="1582"/>
        <v>1</v>
      </c>
      <c r="DX374" s="1">
        <f t="shared" si="1583"/>
        <v>0</v>
      </c>
      <c r="DY374" s="1">
        <f t="shared" si="1584"/>
        <v>1</v>
      </c>
      <c r="EA374" s="1">
        <f t="shared" si="1585"/>
        <v>1</v>
      </c>
      <c r="EB374" s="1">
        <f t="shared" si="1586"/>
        <v>1</v>
      </c>
      <c r="EC374" s="1">
        <f t="shared" si="1587"/>
        <v>1</v>
      </c>
      <c r="ED374" s="1">
        <f t="shared" si="1588"/>
        <v>0</v>
      </c>
      <c r="EF374" s="1">
        <f t="shared" si="1589"/>
        <v>0</v>
      </c>
      <c r="EG374" s="1">
        <f t="shared" si="1590"/>
        <v>1</v>
      </c>
      <c r="EH374" s="1">
        <f t="shared" si="1591"/>
        <v>1</v>
      </c>
      <c r="EI374" s="1">
        <f t="shared" si="1592"/>
        <v>0</v>
      </c>
      <c r="EK374" s="1">
        <f t="shared" si="1593"/>
        <v>1</v>
      </c>
      <c r="EL374" s="1">
        <f t="shared" si="1594"/>
        <v>1</v>
      </c>
      <c r="EM374" s="1">
        <f t="shared" si="1595"/>
        <v>1</v>
      </c>
      <c r="EO374" s="1">
        <f t="shared" si="1596"/>
        <v>1</v>
      </c>
      <c r="EP374" s="1">
        <f t="shared" si="1597"/>
        <v>1</v>
      </c>
      <c r="EQ374" s="1">
        <f t="shared" si="1598"/>
        <v>0</v>
      </c>
      <c r="ES374" s="1">
        <f t="shared" si="1599"/>
        <v>1</v>
      </c>
      <c r="ET374" s="1">
        <f t="shared" si="1600"/>
        <v>1</v>
      </c>
      <c r="EU374" s="1">
        <f t="shared" si="1601"/>
        <v>0</v>
      </c>
      <c r="EV374" s="1" t="str">
        <f t="shared" si="1602"/>
        <v/>
      </c>
      <c r="EW374" s="1" t="str">
        <f t="shared" si="1603"/>
        <v/>
      </c>
      <c r="EY374" s="1">
        <f t="shared" si="1604"/>
        <v>1</v>
      </c>
      <c r="EZ374" s="1">
        <f t="shared" si="1605"/>
        <v>0</v>
      </c>
      <c r="FA374" s="1">
        <f t="shared" si="1606"/>
        <v>0</v>
      </c>
      <c r="FC374" s="1">
        <f t="shared" si="1607"/>
        <v>0</v>
      </c>
      <c r="FD374" s="1" t="str">
        <f t="shared" si="1608"/>
        <v/>
      </c>
      <c r="FE374" s="1"/>
      <c r="FF374" s="1">
        <f t="shared" si="1609"/>
        <v>1</v>
      </c>
      <c r="FG374" s="1">
        <f t="shared" si="1610"/>
        <v>0</v>
      </c>
      <c r="FH374" s="1">
        <f t="shared" si="1611"/>
        <v>0</v>
      </c>
      <c r="FI374" s="1" t="str">
        <f t="shared" si="1612"/>
        <v/>
      </c>
      <c r="FJ374" s="1" t="str">
        <f t="shared" si="1613"/>
        <v/>
      </c>
      <c r="FK374" s="1" t="str">
        <f t="shared" si="1614"/>
        <v/>
      </c>
      <c r="FL374" s="1" t="str">
        <f t="shared" si="1615"/>
        <v/>
      </c>
      <c r="FN374" s="1" t="str">
        <f t="shared" si="1616"/>
        <v/>
      </c>
      <c r="FO374" s="1" t="str">
        <f t="shared" si="1617"/>
        <v/>
      </c>
      <c r="FP374" s="1" t="str">
        <f t="shared" si="1618"/>
        <v/>
      </c>
      <c r="FV374" s="1">
        <f t="shared" ref="FV374:FV410" si="1686">IF(BK373&gt;0,IF(BK374&gt;0,1,0),IF(BK374&lt;0,1,0))</f>
        <v>0</v>
      </c>
      <c r="FW374" s="1">
        <f t="shared" ref="FW374:FW410" si="1687">IF(BL373&gt;0,IF(BL374&gt;0,1,0),IF(BL374&lt;0,1,0))</f>
        <v>1</v>
      </c>
      <c r="FX374" s="1">
        <f t="shared" ref="FX374:FX410" si="1688">IF(BO373&gt;0,IF(BO374&gt;0,1,0),IF(BO374&lt;0,1,0))</f>
        <v>0</v>
      </c>
      <c r="GA374" s="1">
        <f t="shared" si="1622"/>
        <v>0</v>
      </c>
      <c r="GB374" s="1">
        <f t="shared" si="1623"/>
        <v>1</v>
      </c>
      <c r="GC374" s="1">
        <f t="shared" si="1624"/>
        <v>1</v>
      </c>
      <c r="GD374" s="1">
        <f t="shared" si="1625"/>
        <v>0</v>
      </c>
      <c r="GE374" s="1">
        <f t="shared" si="1626"/>
        <v>0</v>
      </c>
      <c r="GF374" s="1">
        <f t="shared" si="1627"/>
        <v>0</v>
      </c>
      <c r="GG374" s="1">
        <f t="shared" si="1628"/>
        <v>1</v>
      </c>
      <c r="GI374" s="1">
        <f t="shared" si="1629"/>
        <v>1</v>
      </c>
      <c r="GK374" s="1">
        <f t="shared" si="1630"/>
        <v>0</v>
      </c>
      <c r="GL374" s="1">
        <f t="shared" si="1631"/>
        <v>1</v>
      </c>
      <c r="GM374" s="1">
        <f t="shared" si="1632"/>
        <v>1</v>
      </c>
      <c r="GN374" s="1">
        <f t="shared" si="1633"/>
        <v>0</v>
      </c>
      <c r="GO374" s="1">
        <f t="shared" si="1634"/>
        <v>0</v>
      </c>
      <c r="GP374" s="1">
        <f t="shared" si="1635"/>
        <v>0</v>
      </c>
      <c r="GQ374" s="1">
        <f t="shared" si="1636"/>
        <v>1</v>
      </c>
      <c r="GS374" s="1" t="str">
        <f t="shared" si="1637"/>
        <v/>
      </c>
      <c r="GT374" s="1" t="str">
        <f t="shared" si="1638"/>
        <v/>
      </c>
      <c r="GU374" s="1">
        <f t="shared" si="1639"/>
        <v>0</v>
      </c>
      <c r="GV374" s="1">
        <f t="shared" si="1640"/>
        <v>0</v>
      </c>
      <c r="GW374" s="1">
        <f t="shared" si="1641"/>
        <v>0</v>
      </c>
      <c r="GX374" s="1">
        <f t="shared" si="1642"/>
        <v>0</v>
      </c>
      <c r="GY374" s="1">
        <f t="shared" si="1643"/>
        <v>0</v>
      </c>
      <c r="GZ374" s="1"/>
      <c r="HA374" s="1">
        <f t="shared" si="1644"/>
        <v>1</v>
      </c>
      <c r="HB374" s="1">
        <f t="shared" si="1645"/>
        <v>1</v>
      </c>
      <c r="HC374" s="1">
        <f t="shared" si="1646"/>
        <v>1</v>
      </c>
      <c r="HD374" s="1">
        <f t="shared" si="1647"/>
        <v>0</v>
      </c>
      <c r="HE374" s="1">
        <f t="shared" si="1648"/>
        <v>0</v>
      </c>
      <c r="HF374" s="1">
        <f t="shared" si="1649"/>
        <v>0</v>
      </c>
      <c r="HH374" s="1">
        <f t="shared" si="1650"/>
        <v>1</v>
      </c>
      <c r="HI374" s="1">
        <f t="shared" si="1651"/>
        <v>1</v>
      </c>
      <c r="HJ374" s="1">
        <f t="shared" si="1652"/>
        <v>1</v>
      </c>
      <c r="HK374" s="1">
        <f t="shared" si="1653"/>
        <v>0</v>
      </c>
      <c r="HL374" s="1">
        <f t="shared" si="1654"/>
        <v>0</v>
      </c>
      <c r="HM374" s="1">
        <f t="shared" si="1655"/>
        <v>0</v>
      </c>
      <c r="HO374" s="1" t="str">
        <f t="shared" si="1656"/>
        <v/>
      </c>
      <c r="HP374" s="1">
        <f t="shared" si="1657"/>
        <v>0</v>
      </c>
      <c r="HQ374" s="1" t="str">
        <f t="shared" si="1658"/>
        <v/>
      </c>
      <c r="HR374" t="str">
        <f t="shared" si="1659"/>
        <v/>
      </c>
      <c r="HS374" s="1" t="str">
        <f t="shared" si="1660"/>
        <v/>
      </c>
      <c r="HT374" t="str">
        <f t="shared" si="1661"/>
        <v/>
      </c>
      <c r="HU374" t="str">
        <f t="shared" si="1662"/>
        <v/>
      </c>
      <c r="HV374" s="1" t="str">
        <f t="shared" si="1663"/>
        <v/>
      </c>
      <c r="HW374" s="1" t="str">
        <f t="shared" si="1664"/>
        <v/>
      </c>
      <c r="HX374" s="1" t="str">
        <f t="shared" si="1665"/>
        <v/>
      </c>
      <c r="HZ374" s="1" t="str">
        <f t="shared" si="1666"/>
        <v/>
      </c>
      <c r="IA374" s="1">
        <f t="shared" si="1667"/>
        <v>1</v>
      </c>
      <c r="IB374" s="1" t="str">
        <f t="shared" si="1668"/>
        <v/>
      </c>
      <c r="IC374" s="1" t="str">
        <f t="shared" si="1669"/>
        <v/>
      </c>
      <c r="ID374" s="1" t="str">
        <f t="shared" si="1670"/>
        <v/>
      </c>
      <c r="IE374" s="1" t="str">
        <f t="shared" si="1671"/>
        <v/>
      </c>
      <c r="IF374" s="1" t="str">
        <f t="shared" si="1672"/>
        <v/>
      </c>
      <c r="IG374" s="1" t="str">
        <f t="shared" si="1673"/>
        <v/>
      </c>
      <c r="IH374" s="1" t="str">
        <f t="shared" si="1674"/>
        <v/>
      </c>
      <c r="II374" s="1" t="str">
        <f t="shared" si="1675"/>
        <v/>
      </c>
    </row>
    <row r="375" spans="1:243" x14ac:dyDescent="0.2">
      <c r="A375" s="14">
        <f t="shared" si="1681"/>
        <v>375</v>
      </c>
      <c r="C375" s="2">
        <v>42653</v>
      </c>
      <c r="G375" s="3">
        <v>108.315</v>
      </c>
      <c r="H375" s="3">
        <v>120.217</v>
      </c>
      <c r="I375" s="3">
        <v>129.255</v>
      </c>
      <c r="J375" s="4">
        <v>164.05</v>
      </c>
      <c r="P375" s="128">
        <f t="shared" si="1677"/>
        <v>3487.5</v>
      </c>
      <c r="Q375" s="5">
        <f t="shared" si="1678"/>
        <v>3861.75</v>
      </c>
      <c r="R375" s="6">
        <f t="shared" si="1679"/>
        <v>4153.5</v>
      </c>
      <c r="S375" s="7">
        <f t="shared" si="1680"/>
        <v>5253.0000000000009</v>
      </c>
      <c r="Y375" s="4">
        <f t="shared" si="1522"/>
        <v>1.5000000000004547</v>
      </c>
      <c r="Z375" s="1">
        <f t="shared" si="1523"/>
        <v>6</v>
      </c>
      <c r="AA375" s="1">
        <f t="shared" si="1524"/>
        <v>8.5000000000009095</v>
      </c>
      <c r="AB375" s="1">
        <f t="shared" si="1525"/>
        <v>23.999999999998181</v>
      </c>
      <c r="AC375" s="1"/>
      <c r="AD375" s="1"/>
      <c r="AE375" s="126"/>
      <c r="AF375" s="126"/>
      <c r="AG375" s="126"/>
      <c r="AH375" s="4">
        <f t="shared" si="1494"/>
        <v>0.99999999999909051</v>
      </c>
      <c r="AI375" s="4">
        <f t="shared" si="1495"/>
        <v>0.59999999999909015</v>
      </c>
      <c r="AJ375" s="4">
        <f t="shared" si="1496"/>
        <v>0.89999999999945413</v>
      </c>
      <c r="AK375" s="4">
        <f t="shared" si="1497"/>
        <v>0.3333333333327273</v>
      </c>
      <c r="AL375" s="4">
        <f t="shared" si="1498"/>
        <v>1.7499999999995453</v>
      </c>
      <c r="AM375" s="4">
        <f t="shared" si="1499"/>
        <v>0.50000000000151612</v>
      </c>
      <c r="AN375" s="4">
        <f t="shared" si="1500"/>
        <v>1.0999999999983636</v>
      </c>
      <c r="AO375" s="4">
        <f t="shared" si="1501"/>
        <v>1</v>
      </c>
      <c r="AP375" s="4">
        <f t="shared" si="1502"/>
        <v>1.333333333331211</v>
      </c>
      <c r="AQ375" s="4">
        <f t="shared" si="1503"/>
        <v>2.4251711749911919E-12</v>
      </c>
      <c r="AR375" s="4">
        <f t="shared" si="1504"/>
        <v>0.39999999999945413</v>
      </c>
      <c r="AS375" s="4">
        <f t="shared" si="1505"/>
        <v>0.66666666666707108</v>
      </c>
      <c r="AT375" s="4">
        <f t="shared" si="1506"/>
        <v>0.19999999999884777</v>
      </c>
      <c r="AU375" s="1"/>
      <c r="BA375" s="11">
        <f t="shared" si="1682"/>
        <v>-1.5000000000004547</v>
      </c>
      <c r="BB375" s="11">
        <f t="shared" si="1683"/>
        <v>-6</v>
      </c>
      <c r="BC375" s="12">
        <f t="shared" si="1684"/>
        <v>-8.5000000000009095</v>
      </c>
      <c r="BD375" s="13">
        <f t="shared" si="1685"/>
        <v>-23.999999999998181</v>
      </c>
      <c r="BJ375" s="11">
        <f t="shared" si="1530"/>
        <v>0.99999999999909051</v>
      </c>
      <c r="BK375" s="11">
        <f t="shared" si="1531"/>
        <v>0.59999999999909015</v>
      </c>
      <c r="BL375" s="11">
        <f t="shared" si="1532"/>
        <v>-0.89999999999945413</v>
      </c>
      <c r="BM375" s="11">
        <f t="shared" si="1533"/>
        <v>-0.3333333333327273</v>
      </c>
      <c r="BN375" s="11">
        <f t="shared" si="1534"/>
        <v>-1.7499999999995453</v>
      </c>
      <c r="BO375" s="11">
        <f t="shared" si="1535"/>
        <v>-0.50000000000151612</v>
      </c>
      <c r="BP375" s="11">
        <f t="shared" si="1536"/>
        <v>1.0999999999983636</v>
      </c>
      <c r="BQ375" s="1">
        <v>1</v>
      </c>
      <c r="BR375" s="11">
        <f t="shared" si="1537"/>
        <v>-1.333333333331211</v>
      </c>
      <c r="BS375" s="11">
        <f t="shared" si="1538"/>
        <v>-2.4251711749911919E-12</v>
      </c>
      <c r="BT375" s="11">
        <f t="shared" si="1539"/>
        <v>0.39999999999945413</v>
      </c>
      <c r="BU375" s="11">
        <f t="shared" si="1540"/>
        <v>-0.66666666666707108</v>
      </c>
      <c r="BV375" s="11">
        <f t="shared" si="1541"/>
        <v>0.19999999999884777</v>
      </c>
      <c r="BY375" s="126"/>
      <c r="BZ375" s="126"/>
      <c r="CB375" s="1">
        <f t="shared" si="1542"/>
        <v>0</v>
      </c>
      <c r="CC375" s="1">
        <f t="shared" si="1543"/>
        <v>0</v>
      </c>
      <c r="CD375" s="1">
        <f t="shared" si="1544"/>
        <v>0</v>
      </c>
      <c r="CE375" s="126">
        <f t="shared" si="1511"/>
        <v>0</v>
      </c>
      <c r="CF375" s="1">
        <f t="shared" si="1545"/>
        <v>0</v>
      </c>
      <c r="CG375" s="1" t="str">
        <f t="shared" si="1546"/>
        <v/>
      </c>
      <c r="CH375" s="1" t="str">
        <f t="shared" si="1512"/>
        <v/>
      </c>
      <c r="CI375" s="1" t="str">
        <f t="shared" si="1547"/>
        <v/>
      </c>
      <c r="CJ375" s="1">
        <f t="shared" si="1548"/>
        <v>1</v>
      </c>
      <c r="CK375" s="1">
        <f t="shared" si="1549"/>
        <v>1</v>
      </c>
      <c r="CL375" s="1">
        <f t="shared" si="1550"/>
        <v>0</v>
      </c>
      <c r="CM375" s="1" t="str">
        <f t="shared" si="1551"/>
        <v/>
      </c>
      <c r="CN375" s="1">
        <f t="shared" si="1552"/>
        <v>0</v>
      </c>
      <c r="CO375" s="1" t="str">
        <f t="shared" si="1553"/>
        <v/>
      </c>
      <c r="CP375" s="1" t="str">
        <f t="shared" si="1554"/>
        <v/>
      </c>
      <c r="CQ375" s="1">
        <f t="shared" si="1555"/>
        <v>0</v>
      </c>
      <c r="CS375" s="1">
        <f t="shared" si="1556"/>
        <v>1</v>
      </c>
      <c r="CT375" s="1">
        <f t="shared" si="1557"/>
        <v>1</v>
      </c>
      <c r="CU375" s="1">
        <f t="shared" si="1558"/>
        <v>1</v>
      </c>
      <c r="CV375" s="126">
        <f t="shared" si="1513"/>
        <v>1</v>
      </c>
      <c r="CW375" s="1">
        <f t="shared" si="1559"/>
        <v>1</v>
      </c>
      <c r="CX375" s="1">
        <f t="shared" si="1560"/>
        <v>1</v>
      </c>
      <c r="CY375" s="1">
        <f t="shared" si="1561"/>
        <v>0</v>
      </c>
      <c r="CZ375" s="1">
        <f t="shared" si="1562"/>
        <v>0</v>
      </c>
      <c r="DA375" s="1">
        <f t="shared" si="1563"/>
        <v>1</v>
      </c>
      <c r="DB375" s="1" t="str">
        <f t="shared" si="1564"/>
        <v/>
      </c>
      <c r="DC375" s="1" t="str">
        <f t="shared" si="1565"/>
        <v/>
      </c>
      <c r="DD375" s="1">
        <f t="shared" si="1566"/>
        <v>0</v>
      </c>
      <c r="DE375" s="1" t="str">
        <f t="shared" si="1567"/>
        <v/>
      </c>
      <c r="DF375" s="1"/>
      <c r="DG375" s="126">
        <f t="shared" si="1514"/>
        <v>1</v>
      </c>
      <c r="DH375" s="1">
        <f t="shared" si="1568"/>
        <v>1</v>
      </c>
      <c r="DI375" s="1">
        <f t="shared" si="1569"/>
        <v>1</v>
      </c>
      <c r="DJ375" s="1">
        <f t="shared" si="1570"/>
        <v>1</v>
      </c>
      <c r="DK375" s="1" t="str">
        <f t="shared" si="1571"/>
        <v/>
      </c>
      <c r="DL375" s="1"/>
      <c r="DM375" s="1" t="str">
        <f t="shared" si="1572"/>
        <v/>
      </c>
      <c r="DN375" s="1">
        <f t="shared" si="1573"/>
        <v>1</v>
      </c>
      <c r="DO375" s="1">
        <f t="shared" si="1574"/>
        <v>0</v>
      </c>
      <c r="DP375" s="1">
        <f t="shared" si="1575"/>
        <v>0</v>
      </c>
      <c r="DQ375" s="1">
        <f t="shared" si="1576"/>
        <v>0</v>
      </c>
      <c r="DR375" s="1">
        <f t="shared" si="1577"/>
        <v>0</v>
      </c>
      <c r="DS375" s="1">
        <f t="shared" si="1578"/>
        <v>0</v>
      </c>
      <c r="DT375" s="1">
        <f t="shared" si="1579"/>
        <v>1</v>
      </c>
      <c r="DU375" s="1">
        <f t="shared" si="1580"/>
        <v>0</v>
      </c>
      <c r="DV375" s="1">
        <f t="shared" si="1581"/>
        <v>1</v>
      </c>
      <c r="DW375" s="1">
        <f t="shared" si="1582"/>
        <v>0</v>
      </c>
      <c r="DX375" s="1" t="str">
        <f t="shared" si="1583"/>
        <v/>
      </c>
      <c r="DY375" s="1" t="str">
        <f t="shared" si="1584"/>
        <v/>
      </c>
      <c r="EA375" s="1">
        <f t="shared" si="1585"/>
        <v>1</v>
      </c>
      <c r="EB375" s="1">
        <f t="shared" si="1586"/>
        <v>1</v>
      </c>
      <c r="EC375" s="1">
        <f t="shared" si="1587"/>
        <v>1</v>
      </c>
      <c r="ED375" s="1">
        <f t="shared" si="1588"/>
        <v>1</v>
      </c>
      <c r="EF375" s="1">
        <f t="shared" si="1589"/>
        <v>1</v>
      </c>
      <c r="EG375" s="1">
        <f t="shared" si="1590"/>
        <v>1</v>
      </c>
      <c r="EH375" s="1">
        <f t="shared" si="1591"/>
        <v>1</v>
      </c>
      <c r="EI375" s="1">
        <f t="shared" si="1592"/>
        <v>1</v>
      </c>
      <c r="EK375" s="1">
        <f t="shared" si="1593"/>
        <v>1</v>
      </c>
      <c r="EL375" s="1">
        <f t="shared" si="1594"/>
        <v>1</v>
      </c>
      <c r="EM375" s="1">
        <f t="shared" si="1595"/>
        <v>1</v>
      </c>
      <c r="EO375" s="1">
        <f t="shared" si="1596"/>
        <v>1</v>
      </c>
      <c r="EP375" s="1">
        <f t="shared" si="1597"/>
        <v>1</v>
      </c>
      <c r="EQ375" s="1">
        <f t="shared" si="1598"/>
        <v>1</v>
      </c>
      <c r="ES375" s="1">
        <f t="shared" si="1599"/>
        <v>1</v>
      </c>
      <c r="ET375" s="1">
        <f t="shared" si="1600"/>
        <v>1</v>
      </c>
      <c r="EU375" s="1">
        <f t="shared" si="1601"/>
        <v>1</v>
      </c>
      <c r="EV375" s="1">
        <f t="shared" si="1602"/>
        <v>1</v>
      </c>
      <c r="EW375" s="1">
        <f t="shared" si="1603"/>
        <v>1</v>
      </c>
      <c r="EY375" s="1">
        <f t="shared" si="1604"/>
        <v>1</v>
      </c>
      <c r="EZ375" s="1">
        <f t="shared" si="1605"/>
        <v>1</v>
      </c>
      <c r="FA375" s="1">
        <f t="shared" si="1606"/>
        <v>1</v>
      </c>
      <c r="FC375" s="1">
        <f t="shared" si="1607"/>
        <v>1</v>
      </c>
      <c r="FD375" s="1">
        <f t="shared" si="1608"/>
        <v>0</v>
      </c>
      <c r="FE375" s="1"/>
      <c r="FF375" s="1">
        <f t="shared" si="1609"/>
        <v>0</v>
      </c>
      <c r="FG375" s="1">
        <f t="shared" si="1610"/>
        <v>0</v>
      </c>
      <c r="FH375" s="1">
        <f t="shared" si="1611"/>
        <v>0</v>
      </c>
      <c r="FI375" s="1" t="str">
        <f t="shared" si="1612"/>
        <v/>
      </c>
      <c r="FJ375" s="1" t="str">
        <f t="shared" si="1613"/>
        <v/>
      </c>
      <c r="FK375" s="1" t="str">
        <f t="shared" si="1614"/>
        <v/>
      </c>
      <c r="FL375" s="1" t="str">
        <f t="shared" si="1615"/>
        <v/>
      </c>
      <c r="FN375" s="1" t="str">
        <f t="shared" si="1616"/>
        <v/>
      </c>
      <c r="FO375" s="1" t="str">
        <f t="shared" si="1617"/>
        <v/>
      </c>
      <c r="FP375" s="1" t="str">
        <f t="shared" si="1618"/>
        <v/>
      </c>
      <c r="FV375" s="1">
        <f t="shared" si="1686"/>
        <v>0</v>
      </c>
      <c r="FW375" s="1">
        <f t="shared" si="1687"/>
        <v>1</v>
      </c>
      <c r="FX375" s="1">
        <f t="shared" si="1688"/>
        <v>0</v>
      </c>
      <c r="GA375" s="1">
        <f t="shared" si="1622"/>
        <v>1</v>
      </c>
      <c r="GB375" s="1">
        <f t="shared" si="1623"/>
        <v>1</v>
      </c>
      <c r="GC375" s="1">
        <f t="shared" si="1624"/>
        <v>1</v>
      </c>
      <c r="GD375" s="1">
        <f t="shared" si="1625"/>
        <v>1</v>
      </c>
      <c r="GE375" s="1">
        <f t="shared" si="1626"/>
        <v>0</v>
      </c>
      <c r="GF375" s="1">
        <f t="shared" si="1627"/>
        <v>1</v>
      </c>
      <c r="GG375" s="1">
        <f t="shared" si="1628"/>
        <v>1</v>
      </c>
      <c r="GI375" s="1">
        <f t="shared" si="1629"/>
        <v>1</v>
      </c>
      <c r="GK375" s="1">
        <f t="shared" si="1630"/>
        <v>1</v>
      </c>
      <c r="GL375" s="1">
        <f t="shared" si="1631"/>
        <v>1</v>
      </c>
      <c r="GM375" s="1">
        <f t="shared" si="1632"/>
        <v>1</v>
      </c>
      <c r="GN375" s="1">
        <f t="shared" si="1633"/>
        <v>1</v>
      </c>
      <c r="GO375" s="1">
        <f t="shared" si="1634"/>
        <v>0</v>
      </c>
      <c r="GP375" s="1">
        <f t="shared" si="1635"/>
        <v>1</v>
      </c>
      <c r="GQ375" s="1">
        <f t="shared" si="1636"/>
        <v>1</v>
      </c>
      <c r="GS375" s="1" t="str">
        <f t="shared" si="1637"/>
        <v/>
      </c>
      <c r="GT375" s="1" t="str">
        <f t="shared" si="1638"/>
        <v/>
      </c>
      <c r="GU375" s="1">
        <f t="shared" si="1639"/>
        <v>0</v>
      </c>
      <c r="GV375" s="1">
        <f t="shared" si="1640"/>
        <v>0</v>
      </c>
      <c r="GW375" s="1">
        <f t="shared" si="1641"/>
        <v>0</v>
      </c>
      <c r="GX375" s="1">
        <f t="shared" si="1642"/>
        <v>0</v>
      </c>
      <c r="GY375" s="1">
        <f t="shared" si="1643"/>
        <v>0</v>
      </c>
      <c r="GZ375" s="1"/>
      <c r="HA375" s="1">
        <f t="shared" si="1644"/>
        <v>0</v>
      </c>
      <c r="HB375" s="1">
        <f t="shared" si="1645"/>
        <v>0</v>
      </c>
      <c r="HC375" s="1">
        <f t="shared" si="1646"/>
        <v>0</v>
      </c>
      <c r="HD375" s="1">
        <f t="shared" si="1647"/>
        <v>0</v>
      </c>
      <c r="HE375" s="1">
        <f t="shared" si="1648"/>
        <v>0</v>
      </c>
      <c r="HF375" s="1">
        <f t="shared" si="1649"/>
        <v>0</v>
      </c>
      <c r="HH375" s="1">
        <f t="shared" si="1650"/>
        <v>0</v>
      </c>
      <c r="HI375" s="1">
        <f t="shared" si="1651"/>
        <v>0</v>
      </c>
      <c r="HJ375" s="1">
        <f t="shared" si="1652"/>
        <v>0</v>
      </c>
      <c r="HK375" s="1">
        <f t="shared" si="1653"/>
        <v>0</v>
      </c>
      <c r="HL375" s="1">
        <f t="shared" si="1654"/>
        <v>0</v>
      </c>
      <c r="HM375" s="1">
        <f t="shared" si="1655"/>
        <v>0</v>
      </c>
      <c r="HO375" s="1" t="str">
        <f t="shared" si="1656"/>
        <v/>
      </c>
      <c r="HP375" s="1">
        <f t="shared" si="1657"/>
        <v>0</v>
      </c>
      <c r="HQ375" s="1" t="str">
        <f t="shared" si="1658"/>
        <v/>
      </c>
      <c r="HR375">
        <f t="shared" si="1659"/>
        <v>0</v>
      </c>
      <c r="HS375" s="1" t="str">
        <f t="shared" si="1660"/>
        <v/>
      </c>
      <c r="HT375">
        <f t="shared" si="1661"/>
        <v>0</v>
      </c>
      <c r="HU375" t="str">
        <f t="shared" si="1662"/>
        <v/>
      </c>
      <c r="HV375" s="1" t="str">
        <f t="shared" si="1663"/>
        <v/>
      </c>
      <c r="HW375" s="1" t="str">
        <f t="shared" si="1664"/>
        <v/>
      </c>
      <c r="HX375" s="1" t="str">
        <f t="shared" si="1665"/>
        <v/>
      </c>
      <c r="HZ375" s="1" t="str">
        <f t="shared" si="1666"/>
        <v/>
      </c>
      <c r="IA375" s="1">
        <f t="shared" si="1667"/>
        <v>0</v>
      </c>
      <c r="IB375" s="1" t="str">
        <f t="shared" si="1668"/>
        <v/>
      </c>
      <c r="IC375" s="1">
        <f t="shared" si="1669"/>
        <v>0</v>
      </c>
      <c r="ID375" s="1" t="str">
        <f t="shared" si="1670"/>
        <v/>
      </c>
      <c r="IE375" s="1">
        <f t="shared" si="1671"/>
        <v>0</v>
      </c>
      <c r="IF375" s="1" t="str">
        <f t="shared" si="1672"/>
        <v/>
      </c>
      <c r="IG375" s="1" t="str">
        <f t="shared" si="1673"/>
        <v/>
      </c>
      <c r="IH375" s="1" t="str">
        <f t="shared" si="1674"/>
        <v/>
      </c>
      <c r="II375" s="1" t="str">
        <f t="shared" si="1675"/>
        <v/>
      </c>
    </row>
    <row r="376" spans="1:243" x14ac:dyDescent="0.2">
      <c r="A376" s="14">
        <f t="shared" si="1681"/>
        <v>376</v>
      </c>
      <c r="C376" s="2">
        <v>42654</v>
      </c>
      <c r="G376" s="3">
        <v>108.312</v>
      </c>
      <c r="H376" s="3">
        <v>120.23699999999999</v>
      </c>
      <c r="I376" s="3">
        <v>129.285</v>
      </c>
      <c r="J376" s="4">
        <v>164.11</v>
      </c>
      <c r="P376" s="128">
        <f t="shared" si="1677"/>
        <v>3487.2499999999995</v>
      </c>
      <c r="Q376" s="5">
        <f t="shared" si="1678"/>
        <v>3863.7499999999995</v>
      </c>
      <c r="R376" s="6">
        <f t="shared" si="1679"/>
        <v>4156.5</v>
      </c>
      <c r="S376" s="7">
        <f t="shared" si="1680"/>
        <v>5259.0000000000018</v>
      </c>
      <c r="Y376" s="4">
        <f t="shared" si="1522"/>
        <v>0.25000000000045475</v>
      </c>
      <c r="Z376" s="1">
        <f t="shared" si="1523"/>
        <v>1.9999999999995453</v>
      </c>
      <c r="AA376" s="1">
        <f t="shared" si="1524"/>
        <v>3</v>
      </c>
      <c r="AB376" s="1">
        <f t="shared" si="1525"/>
        <v>6.0000000000009095</v>
      </c>
      <c r="AC376" s="1"/>
      <c r="AD376" s="1"/>
      <c r="AE376" s="126"/>
      <c r="AF376" s="126"/>
      <c r="AG376" s="126"/>
      <c r="AH376" s="4">
        <f t="shared" si="1494"/>
        <v>1.8333333333339397</v>
      </c>
      <c r="AI376" s="4">
        <f t="shared" si="1495"/>
        <v>1.7000000000006366</v>
      </c>
      <c r="AJ376" s="4">
        <f t="shared" si="1496"/>
        <v>0.19999999999954543</v>
      </c>
      <c r="AK376" s="4">
        <f t="shared" si="1497"/>
        <v>4.5474735088646412E-13</v>
      </c>
      <c r="AL376" s="4">
        <f t="shared" si="1498"/>
        <v>0.49999999999954525</v>
      </c>
      <c r="AM376" s="4">
        <f t="shared" si="1499"/>
        <v>0.99999999999969669</v>
      </c>
      <c r="AN376" s="4">
        <f t="shared" si="1500"/>
        <v>0.59999999999963638</v>
      </c>
      <c r="AO376" s="4">
        <f t="shared" si="1501"/>
        <v>1</v>
      </c>
      <c r="AP376" s="4">
        <f t="shared" si="1502"/>
        <v>2.8333333333339397</v>
      </c>
      <c r="AQ376" s="4">
        <f t="shared" si="1503"/>
        <v>1.0000000000003788</v>
      </c>
      <c r="AR376" s="4">
        <f t="shared" si="1504"/>
        <v>1.7000000000009095</v>
      </c>
      <c r="AS376" s="4">
        <f t="shared" si="1505"/>
        <v>0.66666666666600971</v>
      </c>
      <c r="AT376" s="4">
        <f t="shared" si="1506"/>
        <v>1.3000000000010308</v>
      </c>
      <c r="AU376" s="1"/>
      <c r="BA376" s="11">
        <f t="shared" si="1682"/>
        <v>-0.25000000000045475</v>
      </c>
      <c r="BB376" s="11">
        <f t="shared" si="1683"/>
        <v>1.9999999999995453</v>
      </c>
      <c r="BC376" s="12">
        <f t="shared" si="1684"/>
        <v>3</v>
      </c>
      <c r="BD376" s="13">
        <f t="shared" si="1685"/>
        <v>6.0000000000009095</v>
      </c>
      <c r="BJ376" s="11">
        <f t="shared" si="1530"/>
        <v>-1.8333333333339397</v>
      </c>
      <c r="BK376" s="11">
        <f t="shared" si="1531"/>
        <v>-1.7000000000006366</v>
      </c>
      <c r="BL376" s="11">
        <f t="shared" si="1532"/>
        <v>0.19999999999954543</v>
      </c>
      <c r="BM376" s="11">
        <f t="shared" si="1533"/>
        <v>-4.5474735088646412E-13</v>
      </c>
      <c r="BN376" s="11">
        <f t="shared" si="1534"/>
        <v>0.49999999999954525</v>
      </c>
      <c r="BO376" s="11">
        <f t="shared" si="1535"/>
        <v>0.99999999999969669</v>
      </c>
      <c r="BP376" s="11">
        <f t="shared" si="1536"/>
        <v>0.59999999999963638</v>
      </c>
      <c r="BQ376" s="1">
        <v>1</v>
      </c>
      <c r="BR376" s="11">
        <f t="shared" si="1537"/>
        <v>2.8333333333339397</v>
      </c>
      <c r="BS376" s="11">
        <f t="shared" si="1538"/>
        <v>1.0000000000003788</v>
      </c>
      <c r="BT376" s="11">
        <f t="shared" si="1539"/>
        <v>-1.7000000000009095</v>
      </c>
      <c r="BU376" s="11">
        <f t="shared" si="1540"/>
        <v>0.66666666666600971</v>
      </c>
      <c r="BV376" s="11">
        <f t="shared" si="1541"/>
        <v>-1.3000000000010308</v>
      </c>
      <c r="BY376" s="126"/>
      <c r="BZ376" s="126"/>
      <c r="CB376" s="1">
        <f t="shared" si="1542"/>
        <v>1</v>
      </c>
      <c r="CC376" s="1">
        <f t="shared" si="1543"/>
        <v>0</v>
      </c>
      <c r="CD376" s="1">
        <f t="shared" si="1544"/>
        <v>0</v>
      </c>
      <c r="CE376" s="126">
        <f t="shared" si="1511"/>
        <v>0</v>
      </c>
      <c r="CF376" s="1">
        <f t="shared" si="1545"/>
        <v>0</v>
      </c>
      <c r="CG376" s="1" t="str">
        <f t="shared" si="1546"/>
        <v/>
      </c>
      <c r="CH376" s="1" t="str">
        <f t="shared" si="1512"/>
        <v/>
      </c>
      <c r="CI376" s="1">
        <f t="shared" si="1547"/>
        <v>1</v>
      </c>
      <c r="CJ376" s="1">
        <f t="shared" si="1548"/>
        <v>1</v>
      </c>
      <c r="CK376" s="1" t="str">
        <f t="shared" si="1549"/>
        <v/>
      </c>
      <c r="CL376" s="1">
        <f t="shared" si="1550"/>
        <v>1</v>
      </c>
      <c r="CM376" s="1">
        <f t="shared" si="1551"/>
        <v>1</v>
      </c>
      <c r="CN376" s="1">
        <f t="shared" si="1552"/>
        <v>1</v>
      </c>
      <c r="CO376" s="1" t="str">
        <f t="shared" si="1553"/>
        <v/>
      </c>
      <c r="CP376" s="1">
        <f t="shared" si="1554"/>
        <v>1</v>
      </c>
      <c r="CQ376" s="1" t="str">
        <f t="shared" si="1555"/>
        <v/>
      </c>
      <c r="CS376" s="1">
        <f t="shared" si="1556"/>
        <v>1</v>
      </c>
      <c r="CT376" s="1">
        <f t="shared" si="1557"/>
        <v>0</v>
      </c>
      <c r="CU376" s="1">
        <f t="shared" si="1558"/>
        <v>0</v>
      </c>
      <c r="CV376" s="126">
        <f t="shared" si="1513"/>
        <v>0</v>
      </c>
      <c r="CW376" s="1">
        <f t="shared" si="1559"/>
        <v>1</v>
      </c>
      <c r="CX376" s="1" t="str">
        <f t="shared" si="1560"/>
        <v/>
      </c>
      <c r="CY376" s="1" t="str">
        <f t="shared" si="1561"/>
        <v/>
      </c>
      <c r="CZ376" s="1" t="str">
        <f t="shared" si="1562"/>
        <v/>
      </c>
      <c r="DA376" s="1" t="str">
        <f t="shared" si="1563"/>
        <v/>
      </c>
      <c r="DB376" s="1">
        <f t="shared" si="1564"/>
        <v>1</v>
      </c>
      <c r="DC376" s="1" t="str">
        <f t="shared" si="1565"/>
        <v/>
      </c>
      <c r="DD376" s="1">
        <f t="shared" si="1566"/>
        <v>1</v>
      </c>
      <c r="DE376" s="1" t="str">
        <f t="shared" si="1567"/>
        <v/>
      </c>
      <c r="DF376" s="1"/>
      <c r="DG376" s="126">
        <f t="shared" si="1514"/>
        <v>0</v>
      </c>
      <c r="DH376" s="1">
        <f t="shared" si="1568"/>
        <v>1</v>
      </c>
      <c r="DI376" s="1">
        <f t="shared" si="1569"/>
        <v>1</v>
      </c>
      <c r="DJ376" s="1">
        <f t="shared" si="1570"/>
        <v>1</v>
      </c>
      <c r="DK376" s="1" t="str">
        <f t="shared" si="1571"/>
        <v/>
      </c>
      <c r="DL376" s="1"/>
      <c r="DM376" s="1" t="str">
        <f t="shared" si="1572"/>
        <v/>
      </c>
      <c r="DN376" s="1">
        <f t="shared" si="1573"/>
        <v>0</v>
      </c>
      <c r="DO376" s="1">
        <f t="shared" si="1574"/>
        <v>1</v>
      </c>
      <c r="DP376" s="1">
        <f t="shared" si="1575"/>
        <v>0</v>
      </c>
      <c r="DQ376" s="1">
        <f t="shared" si="1576"/>
        <v>1</v>
      </c>
      <c r="DR376" s="1">
        <f t="shared" si="1577"/>
        <v>0</v>
      </c>
      <c r="DS376" s="1">
        <f t="shared" si="1578"/>
        <v>1</v>
      </c>
      <c r="DT376" s="1">
        <f t="shared" si="1579"/>
        <v>0</v>
      </c>
      <c r="DU376" s="1">
        <f t="shared" si="1580"/>
        <v>1</v>
      </c>
      <c r="DV376" s="1">
        <f t="shared" si="1581"/>
        <v>1</v>
      </c>
      <c r="DW376" s="1">
        <f t="shared" si="1582"/>
        <v>0</v>
      </c>
      <c r="DX376" s="1" t="str">
        <f t="shared" si="1583"/>
        <v/>
      </c>
      <c r="DY376" s="1" t="str">
        <f t="shared" si="1584"/>
        <v/>
      </c>
      <c r="EA376" s="1">
        <f t="shared" si="1585"/>
        <v>0</v>
      </c>
      <c r="EB376" s="1">
        <f t="shared" si="1586"/>
        <v>1</v>
      </c>
      <c r="EC376" s="1">
        <f t="shared" si="1587"/>
        <v>1</v>
      </c>
      <c r="ED376" s="1">
        <f t="shared" si="1588"/>
        <v>1</v>
      </c>
      <c r="EF376" s="1">
        <f t="shared" si="1589"/>
        <v>0</v>
      </c>
      <c r="EG376" s="1">
        <f t="shared" si="1590"/>
        <v>1</v>
      </c>
      <c r="EH376" s="1">
        <f t="shared" si="1591"/>
        <v>1</v>
      </c>
      <c r="EI376" s="1">
        <f t="shared" si="1592"/>
        <v>1</v>
      </c>
      <c r="EK376" s="1">
        <f t="shared" si="1593"/>
        <v>0</v>
      </c>
      <c r="EL376" s="1">
        <f t="shared" si="1594"/>
        <v>0</v>
      </c>
      <c r="EM376" s="1">
        <f t="shared" si="1595"/>
        <v>0</v>
      </c>
      <c r="EO376" s="1">
        <f t="shared" si="1596"/>
        <v>0</v>
      </c>
      <c r="EP376" s="1">
        <f t="shared" si="1597"/>
        <v>1</v>
      </c>
      <c r="EQ376" s="1">
        <f t="shared" si="1598"/>
        <v>1</v>
      </c>
      <c r="ES376" s="1">
        <f t="shared" si="1599"/>
        <v>0</v>
      </c>
      <c r="ET376" s="1">
        <f t="shared" si="1600"/>
        <v>1</v>
      </c>
      <c r="EU376" s="1">
        <f t="shared" si="1601"/>
        <v>1</v>
      </c>
      <c r="EV376" s="1">
        <f t="shared" si="1602"/>
        <v>1</v>
      </c>
      <c r="EW376" s="1">
        <f t="shared" si="1603"/>
        <v>0</v>
      </c>
      <c r="EY376" s="1">
        <f t="shared" si="1604"/>
        <v>0</v>
      </c>
      <c r="EZ376" s="1">
        <f t="shared" si="1605"/>
        <v>1</v>
      </c>
      <c r="FA376" s="1">
        <f t="shared" si="1606"/>
        <v>1</v>
      </c>
      <c r="FC376" s="1">
        <f t="shared" si="1607"/>
        <v>0</v>
      </c>
      <c r="FD376" s="1" t="str">
        <f t="shared" si="1608"/>
        <v/>
      </c>
      <c r="FE376" s="1"/>
      <c r="FF376" s="1">
        <f t="shared" si="1609"/>
        <v>1</v>
      </c>
      <c r="FG376" s="1">
        <f t="shared" si="1610"/>
        <v>0</v>
      </c>
      <c r="FH376" s="1">
        <f t="shared" si="1611"/>
        <v>0</v>
      </c>
      <c r="FI376" s="1" t="str">
        <f t="shared" si="1612"/>
        <v/>
      </c>
      <c r="FJ376" s="1" t="str">
        <f t="shared" si="1613"/>
        <v/>
      </c>
      <c r="FK376" s="1" t="str">
        <f t="shared" si="1614"/>
        <v/>
      </c>
      <c r="FL376" s="1" t="str">
        <f t="shared" si="1615"/>
        <v/>
      </c>
      <c r="FN376" s="1" t="str">
        <f t="shared" si="1616"/>
        <v/>
      </c>
      <c r="FO376" s="1" t="str">
        <f t="shared" si="1617"/>
        <v/>
      </c>
      <c r="FP376" s="1" t="str">
        <f t="shared" si="1618"/>
        <v/>
      </c>
      <c r="FV376" s="1">
        <f t="shared" si="1686"/>
        <v>0</v>
      </c>
      <c r="FW376" s="1">
        <f t="shared" si="1687"/>
        <v>0</v>
      </c>
      <c r="FX376" s="1">
        <f t="shared" si="1688"/>
        <v>0</v>
      </c>
      <c r="GA376" s="1">
        <f t="shared" si="1622"/>
        <v>0</v>
      </c>
      <c r="GB376" s="1">
        <f t="shared" si="1623"/>
        <v>1</v>
      </c>
      <c r="GC376" s="1">
        <f t="shared" si="1624"/>
        <v>1</v>
      </c>
      <c r="GD376" s="1">
        <f t="shared" si="1625"/>
        <v>1</v>
      </c>
      <c r="GE376" s="1">
        <f t="shared" si="1626"/>
        <v>0</v>
      </c>
      <c r="GF376" s="1">
        <f t="shared" si="1627"/>
        <v>0</v>
      </c>
      <c r="GG376" s="1">
        <f t="shared" si="1628"/>
        <v>1</v>
      </c>
      <c r="GI376" s="1">
        <f t="shared" si="1629"/>
        <v>1</v>
      </c>
      <c r="GK376" s="1">
        <f t="shared" si="1630"/>
        <v>0</v>
      </c>
      <c r="GL376" s="1">
        <f t="shared" si="1631"/>
        <v>1</v>
      </c>
      <c r="GM376" s="1">
        <f t="shared" si="1632"/>
        <v>1</v>
      </c>
      <c r="GN376" s="1">
        <f t="shared" si="1633"/>
        <v>1</v>
      </c>
      <c r="GO376" s="1">
        <f t="shared" si="1634"/>
        <v>0</v>
      </c>
      <c r="GP376" s="1">
        <f t="shared" si="1635"/>
        <v>0</v>
      </c>
      <c r="GQ376" s="1">
        <f t="shared" si="1636"/>
        <v>1</v>
      </c>
      <c r="GS376" s="1" t="str">
        <f t="shared" si="1637"/>
        <v/>
      </c>
      <c r="GT376" s="1" t="str">
        <f t="shared" si="1638"/>
        <v/>
      </c>
      <c r="GU376" s="1">
        <f t="shared" si="1639"/>
        <v>0</v>
      </c>
      <c r="GV376" s="1">
        <f t="shared" si="1640"/>
        <v>0</v>
      </c>
      <c r="GW376" s="1">
        <f t="shared" si="1641"/>
        <v>0</v>
      </c>
      <c r="GX376" s="1">
        <f t="shared" si="1642"/>
        <v>0</v>
      </c>
      <c r="GY376" s="1">
        <f t="shared" si="1643"/>
        <v>0</v>
      </c>
      <c r="GZ376" s="1"/>
      <c r="HA376" s="1">
        <f t="shared" si="1644"/>
        <v>0</v>
      </c>
      <c r="HB376" s="1">
        <f t="shared" si="1645"/>
        <v>0</v>
      </c>
      <c r="HC376" s="1">
        <f t="shared" si="1646"/>
        <v>0</v>
      </c>
      <c r="HD376" s="1">
        <f t="shared" si="1647"/>
        <v>0</v>
      </c>
      <c r="HE376" s="1">
        <f t="shared" si="1648"/>
        <v>0</v>
      </c>
      <c r="HF376" s="1">
        <f t="shared" si="1649"/>
        <v>0</v>
      </c>
      <c r="HH376" s="1">
        <f t="shared" si="1650"/>
        <v>0</v>
      </c>
      <c r="HI376" s="1">
        <f t="shared" si="1651"/>
        <v>0</v>
      </c>
      <c r="HJ376" s="1">
        <f t="shared" si="1652"/>
        <v>0</v>
      </c>
      <c r="HK376" s="1">
        <f t="shared" si="1653"/>
        <v>0</v>
      </c>
      <c r="HL376" s="1">
        <f t="shared" si="1654"/>
        <v>0</v>
      </c>
      <c r="HM376" s="1">
        <f t="shared" si="1655"/>
        <v>0</v>
      </c>
      <c r="HO376" s="1">
        <f t="shared" si="1656"/>
        <v>1</v>
      </c>
      <c r="HP376" s="1" t="str">
        <f t="shared" si="1657"/>
        <v/>
      </c>
      <c r="HQ376" s="1" t="str">
        <f t="shared" si="1658"/>
        <v/>
      </c>
      <c r="HR376" t="str">
        <f t="shared" si="1659"/>
        <v/>
      </c>
      <c r="HS376" s="1" t="str">
        <f t="shared" si="1660"/>
        <v/>
      </c>
      <c r="HT376" t="str">
        <f t="shared" si="1661"/>
        <v/>
      </c>
      <c r="HU376" t="str">
        <f t="shared" si="1662"/>
        <v/>
      </c>
      <c r="HV376" s="1" t="str">
        <f t="shared" si="1663"/>
        <v/>
      </c>
      <c r="HW376" s="1" t="str">
        <f t="shared" si="1664"/>
        <v/>
      </c>
      <c r="HX376" s="1" t="str">
        <f t="shared" si="1665"/>
        <v/>
      </c>
      <c r="HZ376" s="1">
        <f t="shared" si="1666"/>
        <v>0</v>
      </c>
      <c r="IA376" s="1" t="str">
        <f t="shared" si="1667"/>
        <v/>
      </c>
      <c r="IB376" s="1" t="str">
        <f t="shared" si="1668"/>
        <v/>
      </c>
      <c r="IC376" s="1" t="str">
        <f t="shared" si="1669"/>
        <v/>
      </c>
      <c r="ID376" s="1" t="str">
        <f t="shared" si="1670"/>
        <v/>
      </c>
      <c r="IE376" s="1" t="str">
        <f t="shared" si="1671"/>
        <v/>
      </c>
      <c r="IF376" s="1" t="str">
        <f t="shared" si="1672"/>
        <v/>
      </c>
      <c r="IG376" s="1" t="str">
        <f t="shared" si="1673"/>
        <v/>
      </c>
      <c r="IH376" s="1" t="str">
        <f t="shared" si="1674"/>
        <v/>
      </c>
      <c r="II376" s="1" t="str">
        <f t="shared" si="1675"/>
        <v/>
      </c>
    </row>
    <row r="377" spans="1:243" x14ac:dyDescent="0.2">
      <c r="A377" s="14">
        <f t="shared" si="1681"/>
        <v>377</v>
      </c>
      <c r="B377" t="s">
        <v>59</v>
      </c>
      <c r="C377" s="2">
        <v>42655</v>
      </c>
      <c r="G377" s="3">
        <v>108.307</v>
      </c>
      <c r="H377" s="3">
        <v>120.22499999999999</v>
      </c>
      <c r="I377" s="3">
        <v>129.26</v>
      </c>
      <c r="J377" s="4">
        <v>164.03</v>
      </c>
      <c r="P377" s="128">
        <f t="shared" si="1677"/>
        <v>3486.75</v>
      </c>
      <c r="Q377" s="5">
        <f t="shared" si="1678"/>
        <v>3862.4999999999995</v>
      </c>
      <c r="R377" s="6">
        <f t="shared" si="1679"/>
        <v>4153.9999999999991</v>
      </c>
      <c r="S377" s="7">
        <f t="shared" si="1680"/>
        <v>5251</v>
      </c>
      <c r="Y377" s="4">
        <f t="shared" si="1522"/>
        <v>0.49999999999954525</v>
      </c>
      <c r="Z377" s="1">
        <f t="shared" si="1523"/>
        <v>1.25</v>
      </c>
      <c r="AA377" s="1">
        <f t="shared" si="1524"/>
        <v>2.5000000000009095</v>
      </c>
      <c r="AB377" s="1">
        <f t="shared" si="1525"/>
        <v>8.000000000001819</v>
      </c>
      <c r="AC377" s="1"/>
      <c r="AD377" s="1"/>
      <c r="AE377" s="126"/>
      <c r="AF377" s="126"/>
      <c r="AG377" s="126"/>
      <c r="AH377" s="4">
        <f t="shared" si="1494"/>
        <v>0.16666666666575713</v>
      </c>
      <c r="AI377" s="4">
        <f t="shared" si="1495"/>
        <v>0.24999999999909051</v>
      </c>
      <c r="AJ377" s="4">
        <f t="shared" si="1496"/>
        <v>0.25000000000054556</v>
      </c>
      <c r="AK377" s="4">
        <f t="shared" si="1497"/>
        <v>0.41666666666727292</v>
      </c>
      <c r="AL377" s="4">
        <f t="shared" si="1498"/>
        <v>4.5474735088646412E-13</v>
      </c>
      <c r="AM377" s="4">
        <f t="shared" si="1499"/>
        <v>0.16666666666636365</v>
      </c>
      <c r="AN377" s="4">
        <f t="shared" si="1500"/>
        <v>0.6999999999998181</v>
      </c>
      <c r="AO377" s="4">
        <f t="shared" si="1501"/>
        <v>1</v>
      </c>
      <c r="AP377" s="4">
        <f t="shared" si="1502"/>
        <v>0.83333333333242376</v>
      </c>
      <c r="AQ377" s="4">
        <f t="shared" si="1503"/>
        <v>0.45833333333454573</v>
      </c>
      <c r="AR377" s="4">
        <f t="shared" si="1504"/>
        <v>1.2732037646401295E-12</v>
      </c>
      <c r="AS377" s="4">
        <f t="shared" si="1505"/>
        <v>0.52777777777818202</v>
      </c>
      <c r="AT377" s="4">
        <f t="shared" si="1506"/>
        <v>6.6666666667818619E-2</v>
      </c>
      <c r="AU377" s="1"/>
      <c r="BA377" s="11">
        <f t="shared" si="1682"/>
        <v>-0.49999999999954525</v>
      </c>
      <c r="BB377" s="11">
        <f t="shared" si="1683"/>
        <v>-1.25</v>
      </c>
      <c r="BC377" s="12">
        <f t="shared" si="1684"/>
        <v>-2.5000000000009095</v>
      </c>
      <c r="BD377" s="13">
        <f t="shared" si="1685"/>
        <v>-8.000000000001819</v>
      </c>
      <c r="BJ377" s="11">
        <f t="shared" si="1530"/>
        <v>-0.16666666666575713</v>
      </c>
      <c r="BK377" s="11">
        <f t="shared" si="1531"/>
        <v>-0.24999999999909051</v>
      </c>
      <c r="BL377" s="11">
        <f t="shared" si="1532"/>
        <v>0.25000000000054556</v>
      </c>
      <c r="BM377" s="11">
        <f t="shared" si="1533"/>
        <v>0.41666666666727292</v>
      </c>
      <c r="BN377" s="11">
        <f t="shared" si="1534"/>
        <v>4.5474735088646412E-13</v>
      </c>
      <c r="BO377" s="11">
        <f t="shared" si="1535"/>
        <v>0.16666666666636365</v>
      </c>
      <c r="BP377" s="11">
        <f t="shared" si="1536"/>
        <v>0.6999999999998181</v>
      </c>
      <c r="BQ377" s="1">
        <v>1</v>
      </c>
      <c r="BR377" s="11">
        <f t="shared" si="1537"/>
        <v>0.83333333333242376</v>
      </c>
      <c r="BS377" s="11">
        <f t="shared" si="1538"/>
        <v>-0.45833333333454573</v>
      </c>
      <c r="BT377" s="11">
        <f t="shared" si="1539"/>
        <v>1.2732037646401295E-12</v>
      </c>
      <c r="BU377" s="11">
        <f t="shared" si="1540"/>
        <v>0.52777777777818202</v>
      </c>
      <c r="BV377" s="11">
        <f t="shared" si="1541"/>
        <v>6.6666666667818619E-2</v>
      </c>
      <c r="BY377" s="126"/>
      <c r="BZ377" s="126"/>
      <c r="CB377" s="1">
        <f t="shared" si="1542"/>
        <v>1</v>
      </c>
      <c r="CC377" s="1">
        <f t="shared" si="1543"/>
        <v>1</v>
      </c>
      <c r="CD377" s="1">
        <f t="shared" si="1544"/>
        <v>1</v>
      </c>
      <c r="CE377" s="126">
        <f t="shared" si="1511"/>
        <v>1</v>
      </c>
      <c r="CF377" s="1">
        <f t="shared" si="1545"/>
        <v>1</v>
      </c>
      <c r="CG377" s="1">
        <f t="shared" si="1546"/>
        <v>0</v>
      </c>
      <c r="CH377" s="1">
        <f t="shared" si="1512"/>
        <v>0</v>
      </c>
      <c r="CI377" s="1">
        <f t="shared" si="1547"/>
        <v>0</v>
      </c>
      <c r="CJ377" s="1" t="str">
        <f t="shared" si="1548"/>
        <v/>
      </c>
      <c r="CK377" s="1" t="str">
        <f t="shared" si="1549"/>
        <v/>
      </c>
      <c r="CL377" s="1">
        <f t="shared" si="1550"/>
        <v>0</v>
      </c>
      <c r="CM377" s="1" t="str">
        <f t="shared" si="1551"/>
        <v/>
      </c>
      <c r="CN377" s="1" t="str">
        <f t="shared" si="1552"/>
        <v/>
      </c>
      <c r="CO377" s="1">
        <f t="shared" si="1553"/>
        <v>0</v>
      </c>
      <c r="CP377" s="1">
        <f t="shared" si="1554"/>
        <v>0</v>
      </c>
      <c r="CQ377" s="1" t="str">
        <f t="shared" si="1555"/>
        <v/>
      </c>
      <c r="CS377" s="1">
        <f t="shared" si="1556"/>
        <v>0</v>
      </c>
      <c r="CT377" s="1">
        <f t="shared" si="1557"/>
        <v>0</v>
      </c>
      <c r="CU377" s="1">
        <f t="shared" si="1558"/>
        <v>0</v>
      </c>
      <c r="CV377" s="126">
        <f t="shared" si="1513"/>
        <v>0</v>
      </c>
      <c r="CW377" s="1">
        <f t="shared" si="1559"/>
        <v>1</v>
      </c>
      <c r="CX377" s="1" t="str">
        <f t="shared" si="1560"/>
        <v/>
      </c>
      <c r="CY377" s="1" t="str">
        <f t="shared" si="1561"/>
        <v/>
      </c>
      <c r="CZ377" s="1" t="str">
        <f t="shared" si="1562"/>
        <v/>
      </c>
      <c r="DA377" s="1" t="str">
        <f t="shared" si="1563"/>
        <v/>
      </c>
      <c r="DB377" s="1">
        <f t="shared" si="1564"/>
        <v>0</v>
      </c>
      <c r="DC377" s="1">
        <f t="shared" si="1565"/>
        <v>1</v>
      </c>
      <c r="DD377" s="1" t="str">
        <f t="shared" si="1566"/>
        <v/>
      </c>
      <c r="DE377" s="1" t="str">
        <f t="shared" si="1567"/>
        <v/>
      </c>
      <c r="DF377" s="1"/>
      <c r="DG377" s="126">
        <f t="shared" si="1514"/>
        <v>0</v>
      </c>
      <c r="DH377" s="1">
        <f t="shared" si="1568"/>
        <v>0</v>
      </c>
      <c r="DI377" s="1">
        <f t="shared" si="1569"/>
        <v>0</v>
      </c>
      <c r="DJ377" s="1">
        <f t="shared" si="1570"/>
        <v>0</v>
      </c>
      <c r="DK377" s="1">
        <f t="shared" si="1571"/>
        <v>0</v>
      </c>
      <c r="DL377" s="1"/>
      <c r="DM377" s="1">
        <f t="shared" si="1572"/>
        <v>0</v>
      </c>
      <c r="DN377" s="1" t="str">
        <f t="shared" si="1573"/>
        <v/>
      </c>
      <c r="DO377" s="1" t="str">
        <f t="shared" si="1574"/>
        <v/>
      </c>
      <c r="DP377" s="1" t="str">
        <f t="shared" si="1575"/>
        <v/>
      </c>
      <c r="DQ377" s="1" t="str">
        <f t="shared" si="1576"/>
        <v/>
      </c>
      <c r="DR377" s="1" t="str">
        <f t="shared" si="1577"/>
        <v/>
      </c>
      <c r="DS377" s="1" t="str">
        <f t="shared" si="1578"/>
        <v/>
      </c>
      <c r="DT377" s="1" t="str">
        <f t="shared" si="1579"/>
        <v/>
      </c>
      <c r="DU377" s="1" t="str">
        <f t="shared" si="1580"/>
        <v/>
      </c>
      <c r="DV377" s="1">
        <f t="shared" si="1581"/>
        <v>0</v>
      </c>
      <c r="DW377" s="1">
        <f t="shared" si="1582"/>
        <v>0</v>
      </c>
      <c r="DX377" s="1" t="str">
        <f t="shared" si="1583"/>
        <v/>
      </c>
      <c r="DY377" s="1" t="str">
        <f t="shared" si="1584"/>
        <v/>
      </c>
      <c r="EA377" s="1">
        <f t="shared" si="1585"/>
        <v>0</v>
      </c>
      <c r="EB377" s="1">
        <f t="shared" si="1586"/>
        <v>0</v>
      </c>
      <c r="EC377" s="1">
        <f t="shared" si="1587"/>
        <v>0</v>
      </c>
      <c r="ED377" s="1">
        <f t="shared" si="1588"/>
        <v>0</v>
      </c>
      <c r="EF377" s="1">
        <f t="shared" si="1589"/>
        <v>1</v>
      </c>
      <c r="EG377" s="1">
        <f t="shared" si="1590"/>
        <v>1</v>
      </c>
      <c r="EH377" s="1">
        <f t="shared" si="1591"/>
        <v>1</v>
      </c>
      <c r="EI377" s="1">
        <f t="shared" si="1592"/>
        <v>1</v>
      </c>
      <c r="EK377" s="1">
        <f t="shared" si="1593"/>
        <v>1</v>
      </c>
      <c r="EL377" s="1">
        <f t="shared" si="1594"/>
        <v>1</v>
      </c>
      <c r="EM377" s="1">
        <f t="shared" si="1595"/>
        <v>1</v>
      </c>
      <c r="EO377" s="1">
        <f t="shared" si="1596"/>
        <v>1</v>
      </c>
      <c r="EP377" s="1">
        <f t="shared" si="1597"/>
        <v>1</v>
      </c>
      <c r="EQ377" s="1">
        <f t="shared" si="1598"/>
        <v>1</v>
      </c>
      <c r="ES377" s="1">
        <f t="shared" si="1599"/>
        <v>1</v>
      </c>
      <c r="ET377" s="1">
        <f t="shared" si="1600"/>
        <v>1</v>
      </c>
      <c r="EU377" s="1">
        <f t="shared" si="1601"/>
        <v>1</v>
      </c>
      <c r="EV377" s="1">
        <f t="shared" si="1602"/>
        <v>1</v>
      </c>
      <c r="EW377" s="1">
        <f t="shared" si="1603"/>
        <v>0</v>
      </c>
      <c r="EY377" s="1">
        <f t="shared" si="1604"/>
        <v>1</v>
      </c>
      <c r="EZ377" s="1">
        <f t="shared" si="1605"/>
        <v>1</v>
      </c>
      <c r="FA377" s="1">
        <f t="shared" si="1606"/>
        <v>1</v>
      </c>
      <c r="FC377" s="1">
        <f t="shared" si="1607"/>
        <v>1</v>
      </c>
      <c r="FD377" s="1">
        <f t="shared" si="1608"/>
        <v>1</v>
      </c>
      <c r="FE377" s="1"/>
      <c r="FF377" s="1">
        <f t="shared" si="1609"/>
        <v>0</v>
      </c>
      <c r="FG377" s="1">
        <f t="shared" si="1610"/>
        <v>0</v>
      </c>
      <c r="FH377" s="1">
        <f t="shared" si="1611"/>
        <v>0</v>
      </c>
      <c r="FI377" s="1" t="str">
        <f t="shared" si="1612"/>
        <v/>
      </c>
      <c r="FJ377" s="1" t="str">
        <f t="shared" si="1613"/>
        <v/>
      </c>
      <c r="FK377" s="1" t="str">
        <f t="shared" si="1614"/>
        <v/>
      </c>
      <c r="FL377" s="1" t="str">
        <f t="shared" si="1615"/>
        <v/>
      </c>
      <c r="FN377" s="1" t="str">
        <f t="shared" si="1616"/>
        <v/>
      </c>
      <c r="FO377" s="1" t="str">
        <f t="shared" si="1617"/>
        <v/>
      </c>
      <c r="FP377" s="1" t="str">
        <f t="shared" si="1618"/>
        <v/>
      </c>
      <c r="FV377" s="1">
        <f t="shared" si="1686"/>
        <v>1</v>
      </c>
      <c r="FW377" s="1">
        <f t="shared" si="1687"/>
        <v>1</v>
      </c>
      <c r="FX377" s="1">
        <f t="shared" si="1688"/>
        <v>1</v>
      </c>
      <c r="GA377" s="1">
        <f t="shared" si="1622"/>
        <v>0</v>
      </c>
      <c r="GB377" s="1">
        <f t="shared" si="1623"/>
        <v>0</v>
      </c>
      <c r="GC377" s="1">
        <f t="shared" si="1624"/>
        <v>0</v>
      </c>
      <c r="GD377" s="1">
        <f t="shared" si="1625"/>
        <v>0</v>
      </c>
      <c r="GE377" s="1">
        <f t="shared" si="1626"/>
        <v>0</v>
      </c>
      <c r="GF377" s="1">
        <f t="shared" si="1627"/>
        <v>1</v>
      </c>
      <c r="GG377" s="1">
        <f t="shared" si="1628"/>
        <v>1</v>
      </c>
      <c r="GI377" s="1">
        <f t="shared" si="1629"/>
        <v>0</v>
      </c>
      <c r="GK377" s="1">
        <f t="shared" si="1630"/>
        <v>1</v>
      </c>
      <c r="GL377" s="1">
        <f t="shared" si="1631"/>
        <v>1</v>
      </c>
      <c r="GM377" s="1">
        <f t="shared" si="1632"/>
        <v>1</v>
      </c>
      <c r="GN377" s="1">
        <f t="shared" si="1633"/>
        <v>1</v>
      </c>
      <c r="GO377" s="1">
        <f t="shared" si="1634"/>
        <v>1</v>
      </c>
      <c r="GP377" s="1">
        <f t="shared" si="1635"/>
        <v>0</v>
      </c>
      <c r="GQ377" s="1">
        <f t="shared" si="1636"/>
        <v>0</v>
      </c>
      <c r="GS377" s="1" t="str">
        <f t="shared" si="1637"/>
        <v/>
      </c>
      <c r="GT377" s="1" t="str">
        <f t="shared" si="1638"/>
        <v/>
      </c>
      <c r="GU377" s="1">
        <f t="shared" si="1639"/>
        <v>0</v>
      </c>
      <c r="GV377" s="1">
        <f t="shared" si="1640"/>
        <v>0</v>
      </c>
      <c r="GW377" s="1">
        <f t="shared" si="1641"/>
        <v>0</v>
      </c>
      <c r="GX377" s="1">
        <f t="shared" si="1642"/>
        <v>0</v>
      </c>
      <c r="GY377" s="1">
        <f t="shared" si="1643"/>
        <v>0</v>
      </c>
      <c r="GZ377" s="1"/>
      <c r="HA377" s="1">
        <f t="shared" si="1644"/>
        <v>0</v>
      </c>
      <c r="HB377" s="1">
        <f t="shared" si="1645"/>
        <v>0</v>
      </c>
      <c r="HC377" s="1">
        <f t="shared" si="1646"/>
        <v>0</v>
      </c>
      <c r="HD377" s="1">
        <f t="shared" si="1647"/>
        <v>0</v>
      </c>
      <c r="HE377" s="1">
        <f t="shared" si="1648"/>
        <v>0</v>
      </c>
      <c r="HF377" s="1">
        <f t="shared" si="1649"/>
        <v>0</v>
      </c>
      <c r="HH377" s="1">
        <f t="shared" si="1650"/>
        <v>0</v>
      </c>
      <c r="HI377" s="1">
        <f t="shared" si="1651"/>
        <v>0</v>
      </c>
      <c r="HJ377" s="1">
        <f t="shared" si="1652"/>
        <v>0</v>
      </c>
      <c r="HK377" s="1">
        <f t="shared" si="1653"/>
        <v>0</v>
      </c>
      <c r="HL377" s="1">
        <f t="shared" si="1654"/>
        <v>0</v>
      </c>
      <c r="HM377" s="1">
        <f t="shared" si="1655"/>
        <v>0</v>
      </c>
      <c r="HO377" s="1" t="str">
        <f t="shared" si="1656"/>
        <v/>
      </c>
      <c r="HP377" s="1">
        <f t="shared" si="1657"/>
        <v>1</v>
      </c>
      <c r="HQ377" s="1" t="str">
        <f t="shared" si="1658"/>
        <v/>
      </c>
      <c r="HR377" t="str">
        <f t="shared" si="1659"/>
        <v/>
      </c>
      <c r="HS377" s="1" t="str">
        <f t="shared" si="1660"/>
        <v/>
      </c>
      <c r="HT377" t="str">
        <f t="shared" si="1661"/>
        <v/>
      </c>
      <c r="HU377" t="str">
        <f t="shared" si="1662"/>
        <v/>
      </c>
      <c r="HV377" s="1" t="str">
        <f t="shared" si="1663"/>
        <v/>
      </c>
      <c r="HW377" s="1" t="str">
        <f t="shared" si="1664"/>
        <v/>
      </c>
      <c r="HX377" s="1" t="str">
        <f t="shared" si="1665"/>
        <v/>
      </c>
      <c r="HZ377" s="1" t="str">
        <f t="shared" si="1666"/>
        <v/>
      </c>
      <c r="IA377" s="1">
        <f t="shared" si="1667"/>
        <v>1</v>
      </c>
      <c r="IB377" s="1" t="str">
        <f t="shared" si="1668"/>
        <v/>
      </c>
      <c r="IC377" s="1" t="str">
        <f t="shared" si="1669"/>
        <v/>
      </c>
      <c r="ID377" s="1" t="str">
        <f t="shared" si="1670"/>
        <v/>
      </c>
      <c r="IE377" s="1" t="str">
        <f t="shared" si="1671"/>
        <v/>
      </c>
      <c r="IF377" s="1" t="str">
        <f t="shared" si="1672"/>
        <v/>
      </c>
      <c r="IG377" s="1" t="str">
        <f t="shared" si="1673"/>
        <v/>
      </c>
      <c r="IH377" s="1" t="str">
        <f t="shared" si="1674"/>
        <v/>
      </c>
      <c r="II377" s="1" t="str">
        <f t="shared" si="1675"/>
        <v/>
      </c>
    </row>
    <row r="378" spans="1:243" x14ac:dyDescent="0.2">
      <c r="A378" s="14">
        <f t="shared" si="1681"/>
        <v>378</v>
      </c>
      <c r="C378" s="2">
        <v>42656</v>
      </c>
      <c r="G378" s="3">
        <v>109.012</v>
      </c>
      <c r="H378" s="3">
        <v>120.3</v>
      </c>
      <c r="I378" s="3">
        <v>130.06</v>
      </c>
      <c r="J378" s="4">
        <v>164.31</v>
      </c>
      <c r="P378" s="128">
        <f t="shared" si="1677"/>
        <v>3489.25</v>
      </c>
      <c r="Q378" s="5">
        <f t="shared" si="1678"/>
        <v>3869.9999999999995</v>
      </c>
      <c r="R378" s="6">
        <f t="shared" si="1679"/>
        <v>4166</v>
      </c>
      <c r="S378" s="7">
        <f t="shared" si="1680"/>
        <v>5279</v>
      </c>
      <c r="Y378" s="4">
        <f t="shared" si="1522"/>
        <v>2.5</v>
      </c>
      <c r="Z378" s="1">
        <f t="shared" si="1523"/>
        <v>7.5</v>
      </c>
      <c r="AA378" s="1">
        <f t="shared" si="1524"/>
        <v>12.000000000000909</v>
      </c>
      <c r="AB378" s="1">
        <f t="shared" si="1525"/>
        <v>28</v>
      </c>
      <c r="AC378" s="1"/>
      <c r="AD378" s="1"/>
      <c r="AE378" s="126"/>
      <c r="AF378" s="126"/>
      <c r="AG378" s="126"/>
      <c r="AH378" s="4">
        <f t="shared" si="1494"/>
        <v>0</v>
      </c>
      <c r="AI378" s="4">
        <f t="shared" si="1495"/>
        <v>0.5</v>
      </c>
      <c r="AJ378" s="4">
        <f t="shared" si="1496"/>
        <v>0.29999999999945448</v>
      </c>
      <c r="AK378" s="4">
        <f t="shared" si="1497"/>
        <v>0.50000000000060574</v>
      </c>
      <c r="AL378" s="4">
        <f t="shared" si="1498"/>
        <v>1.4999999999995453</v>
      </c>
      <c r="AM378" s="4">
        <f t="shared" si="1499"/>
        <v>2.6666666666675756</v>
      </c>
      <c r="AN378" s="4">
        <f t="shared" si="1500"/>
        <v>0.80000000000091021</v>
      </c>
      <c r="AO378" s="4">
        <f t="shared" si="1501"/>
        <v>1</v>
      </c>
      <c r="AP378" s="4">
        <f t="shared" si="1502"/>
        <v>1.3333333333339392</v>
      </c>
      <c r="AQ378" s="4">
        <f t="shared" si="1503"/>
        <v>3.4166666666684842</v>
      </c>
      <c r="AR378" s="4">
        <f t="shared" si="1504"/>
        <v>0.19999999999963602</v>
      </c>
      <c r="AS378" s="4">
        <f t="shared" si="1505"/>
        <v>1.2777777777777777</v>
      </c>
      <c r="AT378" s="4">
        <f t="shared" si="1506"/>
        <v>1.2666666666666666</v>
      </c>
      <c r="AU378" s="1"/>
      <c r="BA378" s="11">
        <f t="shared" si="1682"/>
        <v>2.5</v>
      </c>
      <c r="BB378" s="11">
        <f t="shared" si="1683"/>
        <v>7.5</v>
      </c>
      <c r="BC378" s="12">
        <f t="shared" si="1684"/>
        <v>12.000000000000909</v>
      </c>
      <c r="BD378" s="13">
        <f t="shared" si="1685"/>
        <v>28</v>
      </c>
      <c r="BJ378" s="11">
        <f t="shared" si="1530"/>
        <v>0</v>
      </c>
      <c r="BK378" s="11">
        <f t="shared" si="1531"/>
        <v>0.5</v>
      </c>
      <c r="BL378" s="11">
        <f t="shared" si="1532"/>
        <v>0.29999999999945448</v>
      </c>
      <c r="BM378" s="11">
        <f t="shared" si="1533"/>
        <v>-0.50000000000060574</v>
      </c>
      <c r="BN378" s="11">
        <f t="shared" si="1534"/>
        <v>1.4999999999995453</v>
      </c>
      <c r="BO378" s="11">
        <f t="shared" si="1535"/>
        <v>2.6666666666675756</v>
      </c>
      <c r="BP378" s="11">
        <f t="shared" si="1536"/>
        <v>0.80000000000091021</v>
      </c>
      <c r="BQ378" s="1">
        <v>1</v>
      </c>
      <c r="BR378" s="11">
        <f t="shared" si="1537"/>
        <v>-1.3333333333339392</v>
      </c>
      <c r="BS378" s="11">
        <f t="shared" si="1538"/>
        <v>3.4166666666684842</v>
      </c>
      <c r="BT378" s="11">
        <f t="shared" si="1539"/>
        <v>0.19999999999963602</v>
      </c>
      <c r="BU378" s="11">
        <f t="shared" si="1540"/>
        <v>1.2777777777777777</v>
      </c>
      <c r="BV378" s="11">
        <f t="shared" si="1541"/>
        <v>1.2666666666666666</v>
      </c>
      <c r="BY378" s="126"/>
      <c r="BZ378" s="126"/>
      <c r="CB378" s="1">
        <f t="shared" si="1542"/>
        <v>1</v>
      </c>
      <c r="CC378" s="1">
        <f t="shared" si="1543"/>
        <v>1</v>
      </c>
      <c r="CD378" s="1">
        <f t="shared" si="1544"/>
        <v>1</v>
      </c>
      <c r="CE378" s="126">
        <f t="shared" si="1511"/>
        <v>1</v>
      </c>
      <c r="CF378" s="1">
        <f t="shared" si="1545"/>
        <v>1</v>
      </c>
      <c r="CG378" s="1">
        <f t="shared" si="1546"/>
        <v>1</v>
      </c>
      <c r="CH378" s="1" t="str">
        <f t="shared" si="1512"/>
        <v/>
      </c>
      <c r="CI378" s="1">
        <f t="shared" si="1547"/>
        <v>0</v>
      </c>
      <c r="CJ378" s="1">
        <f t="shared" si="1548"/>
        <v>0</v>
      </c>
      <c r="CK378" s="1" t="str">
        <f t="shared" si="1549"/>
        <v/>
      </c>
      <c r="CL378" s="1">
        <f t="shared" si="1550"/>
        <v>0</v>
      </c>
      <c r="CM378" s="1" t="str">
        <f t="shared" si="1551"/>
        <v/>
      </c>
      <c r="CN378" s="1" t="str">
        <f t="shared" si="1552"/>
        <v/>
      </c>
      <c r="CO378" s="1">
        <f t="shared" si="1553"/>
        <v>0</v>
      </c>
      <c r="CP378" s="1">
        <f t="shared" si="1554"/>
        <v>0</v>
      </c>
      <c r="CQ378" s="1" t="str">
        <f t="shared" si="1555"/>
        <v/>
      </c>
      <c r="CS378" s="1">
        <f t="shared" si="1556"/>
        <v>0</v>
      </c>
      <c r="CT378" s="1">
        <f t="shared" si="1557"/>
        <v>0</v>
      </c>
      <c r="CU378" s="1">
        <f t="shared" si="1558"/>
        <v>0</v>
      </c>
      <c r="CV378" s="126">
        <f t="shared" si="1513"/>
        <v>0</v>
      </c>
      <c r="CW378" s="1">
        <f t="shared" si="1559"/>
        <v>1</v>
      </c>
      <c r="CX378" s="1" t="str">
        <f t="shared" si="1560"/>
        <v/>
      </c>
      <c r="CY378" s="1" t="str">
        <f t="shared" si="1561"/>
        <v/>
      </c>
      <c r="CZ378" s="1" t="str">
        <f t="shared" si="1562"/>
        <v/>
      </c>
      <c r="DA378" s="1" t="str">
        <f t="shared" si="1563"/>
        <v/>
      </c>
      <c r="DB378" s="1">
        <f t="shared" si="1564"/>
        <v>1</v>
      </c>
      <c r="DC378" s="1" t="str">
        <f t="shared" si="1565"/>
        <v/>
      </c>
      <c r="DD378" s="1">
        <f t="shared" si="1566"/>
        <v>1</v>
      </c>
      <c r="DE378" s="1" t="str">
        <f t="shared" si="1567"/>
        <v/>
      </c>
      <c r="DF378" s="1"/>
      <c r="DG378" s="126">
        <f t="shared" si="1514"/>
        <v>1</v>
      </c>
      <c r="DH378" s="1">
        <f t="shared" si="1568"/>
        <v>1</v>
      </c>
      <c r="DI378" s="1">
        <f t="shared" si="1569"/>
        <v>1</v>
      </c>
      <c r="DJ378" s="1">
        <f t="shared" si="1570"/>
        <v>1</v>
      </c>
      <c r="DK378" s="1" t="str">
        <f t="shared" si="1571"/>
        <v/>
      </c>
      <c r="DL378" s="1"/>
      <c r="DM378" s="1" t="str">
        <f t="shared" si="1572"/>
        <v/>
      </c>
      <c r="DN378" s="1">
        <f t="shared" si="1573"/>
        <v>0</v>
      </c>
      <c r="DO378" s="1">
        <f t="shared" si="1574"/>
        <v>0</v>
      </c>
      <c r="DP378" s="1">
        <f t="shared" si="1575"/>
        <v>1</v>
      </c>
      <c r="DQ378" s="1">
        <f t="shared" si="1576"/>
        <v>0</v>
      </c>
      <c r="DR378" s="1">
        <f t="shared" si="1577"/>
        <v>0</v>
      </c>
      <c r="DS378" s="1">
        <f t="shared" si="1578"/>
        <v>0</v>
      </c>
      <c r="DT378" s="1">
        <f t="shared" si="1579"/>
        <v>0</v>
      </c>
      <c r="DU378" s="1">
        <f t="shared" si="1580"/>
        <v>0</v>
      </c>
      <c r="DV378" s="1">
        <f t="shared" si="1581"/>
        <v>1</v>
      </c>
      <c r="DW378" s="1">
        <f t="shared" si="1582"/>
        <v>0</v>
      </c>
      <c r="DX378" s="1" t="str">
        <f t="shared" si="1583"/>
        <v/>
      </c>
      <c r="DY378" s="1" t="str">
        <f t="shared" si="1584"/>
        <v/>
      </c>
      <c r="EA378" s="1">
        <f t="shared" si="1585"/>
        <v>1</v>
      </c>
      <c r="EB378" s="1">
        <f t="shared" si="1586"/>
        <v>1</v>
      </c>
      <c r="EC378" s="1">
        <f t="shared" si="1587"/>
        <v>1</v>
      </c>
      <c r="ED378" s="1">
        <f t="shared" si="1588"/>
        <v>1</v>
      </c>
      <c r="EF378" s="1">
        <f t="shared" si="1589"/>
        <v>1</v>
      </c>
      <c r="EG378" s="1">
        <f t="shared" si="1590"/>
        <v>1</v>
      </c>
      <c r="EH378" s="1">
        <f t="shared" si="1591"/>
        <v>1</v>
      </c>
      <c r="EI378" s="1">
        <f t="shared" si="1592"/>
        <v>1</v>
      </c>
      <c r="EK378" s="1">
        <f t="shared" si="1593"/>
        <v>1</v>
      </c>
      <c r="EL378" s="1">
        <f t="shared" si="1594"/>
        <v>1</v>
      </c>
      <c r="EM378" s="1">
        <f t="shared" si="1595"/>
        <v>1</v>
      </c>
      <c r="EO378" s="1">
        <f t="shared" si="1596"/>
        <v>1</v>
      </c>
      <c r="EP378" s="1">
        <f t="shared" si="1597"/>
        <v>1</v>
      </c>
      <c r="EQ378" s="1">
        <f t="shared" si="1598"/>
        <v>1</v>
      </c>
      <c r="ES378" s="1">
        <f t="shared" si="1599"/>
        <v>1</v>
      </c>
      <c r="ET378" s="1">
        <f t="shared" si="1600"/>
        <v>1</v>
      </c>
      <c r="EU378" s="1">
        <f t="shared" si="1601"/>
        <v>1</v>
      </c>
      <c r="EV378" s="1">
        <f t="shared" si="1602"/>
        <v>1</v>
      </c>
      <c r="EW378" s="1">
        <f t="shared" si="1603"/>
        <v>0</v>
      </c>
      <c r="EY378" s="1">
        <f t="shared" si="1604"/>
        <v>1</v>
      </c>
      <c r="EZ378" s="1">
        <f t="shared" si="1605"/>
        <v>1</v>
      </c>
      <c r="FA378" s="1">
        <f t="shared" si="1606"/>
        <v>1</v>
      </c>
      <c r="FC378" s="1">
        <f t="shared" si="1607"/>
        <v>0</v>
      </c>
      <c r="FD378" s="1" t="str">
        <f t="shared" si="1608"/>
        <v/>
      </c>
      <c r="FE378" s="1"/>
      <c r="FF378" s="1">
        <f t="shared" si="1609"/>
        <v>0</v>
      </c>
      <c r="FG378" s="1">
        <f t="shared" si="1610"/>
        <v>1</v>
      </c>
      <c r="FH378" s="1">
        <f t="shared" si="1611"/>
        <v>0</v>
      </c>
      <c r="FI378" s="1" t="str">
        <f t="shared" si="1612"/>
        <v/>
      </c>
      <c r="FJ378" s="1" t="str">
        <f t="shared" si="1613"/>
        <v/>
      </c>
      <c r="FK378" s="1" t="str">
        <f t="shared" si="1614"/>
        <v/>
      </c>
      <c r="FL378" s="1" t="str">
        <f t="shared" si="1615"/>
        <v/>
      </c>
      <c r="FN378" s="1" t="str">
        <f t="shared" si="1616"/>
        <v/>
      </c>
      <c r="FO378" s="1" t="str">
        <f t="shared" si="1617"/>
        <v/>
      </c>
      <c r="FP378" s="1" t="str">
        <f t="shared" si="1618"/>
        <v/>
      </c>
      <c r="FV378" s="1">
        <f t="shared" si="1686"/>
        <v>0</v>
      </c>
      <c r="FW378" s="1">
        <f t="shared" si="1687"/>
        <v>1</v>
      </c>
      <c r="FX378" s="1">
        <f t="shared" si="1688"/>
        <v>1</v>
      </c>
      <c r="GA378" s="1">
        <f t="shared" si="1622"/>
        <v>0</v>
      </c>
      <c r="GB378" s="1">
        <f t="shared" si="1623"/>
        <v>0</v>
      </c>
      <c r="GC378" s="1">
        <f t="shared" si="1624"/>
        <v>0</v>
      </c>
      <c r="GD378" s="1">
        <f t="shared" si="1625"/>
        <v>0</v>
      </c>
      <c r="GE378" s="1">
        <f t="shared" si="1626"/>
        <v>0</v>
      </c>
      <c r="GF378" s="1">
        <f t="shared" si="1627"/>
        <v>1</v>
      </c>
      <c r="GG378" s="1">
        <f t="shared" si="1628"/>
        <v>0</v>
      </c>
      <c r="GI378" s="1">
        <f t="shared" si="1629"/>
        <v>0</v>
      </c>
      <c r="GK378" s="1">
        <f t="shared" si="1630"/>
        <v>1</v>
      </c>
      <c r="GL378" s="1">
        <f t="shared" si="1631"/>
        <v>1</v>
      </c>
      <c r="GM378" s="1">
        <f t="shared" si="1632"/>
        <v>1</v>
      </c>
      <c r="GN378" s="1">
        <f t="shared" si="1633"/>
        <v>1</v>
      </c>
      <c r="GO378" s="1">
        <f t="shared" si="1634"/>
        <v>1</v>
      </c>
      <c r="GP378" s="1">
        <f t="shared" si="1635"/>
        <v>0</v>
      </c>
      <c r="GQ378" s="1">
        <f t="shared" si="1636"/>
        <v>1</v>
      </c>
      <c r="GS378" s="1" t="str">
        <f t="shared" si="1637"/>
        <v/>
      </c>
      <c r="GT378" s="1" t="str">
        <f t="shared" si="1638"/>
        <v/>
      </c>
      <c r="GU378" s="1">
        <f t="shared" si="1639"/>
        <v>0</v>
      </c>
      <c r="GV378" s="1">
        <f t="shared" si="1640"/>
        <v>0</v>
      </c>
      <c r="GW378" s="1">
        <f t="shared" si="1641"/>
        <v>0</v>
      </c>
      <c r="GX378" s="1">
        <f t="shared" si="1642"/>
        <v>0</v>
      </c>
      <c r="GY378" s="1">
        <f t="shared" si="1643"/>
        <v>0</v>
      </c>
      <c r="GZ378" s="1"/>
      <c r="HA378" s="1">
        <f t="shared" si="1644"/>
        <v>1</v>
      </c>
      <c r="HB378" s="1">
        <f t="shared" si="1645"/>
        <v>0</v>
      </c>
      <c r="HC378" s="1">
        <f t="shared" si="1646"/>
        <v>0</v>
      </c>
      <c r="HD378" s="1">
        <f t="shared" si="1647"/>
        <v>0</v>
      </c>
      <c r="HE378" s="1">
        <f t="shared" si="1648"/>
        <v>0</v>
      </c>
      <c r="HF378" s="1">
        <f t="shared" si="1649"/>
        <v>0</v>
      </c>
      <c r="HH378" s="1">
        <f t="shared" si="1650"/>
        <v>1</v>
      </c>
      <c r="HI378" s="1">
        <f t="shared" si="1651"/>
        <v>1</v>
      </c>
      <c r="HJ378" s="1">
        <f t="shared" si="1652"/>
        <v>0</v>
      </c>
      <c r="HK378" s="1">
        <f t="shared" si="1653"/>
        <v>0</v>
      </c>
      <c r="HL378" s="1">
        <f t="shared" si="1654"/>
        <v>0</v>
      </c>
      <c r="HM378" s="1">
        <f t="shared" si="1655"/>
        <v>0</v>
      </c>
      <c r="HO378" s="1">
        <f t="shared" si="1656"/>
        <v>1</v>
      </c>
      <c r="HP378" s="1" t="str">
        <f t="shared" si="1657"/>
        <v/>
      </c>
      <c r="HQ378" s="1">
        <f t="shared" si="1658"/>
        <v>1</v>
      </c>
      <c r="HR378" t="str">
        <f t="shared" si="1659"/>
        <v/>
      </c>
      <c r="HS378" s="1">
        <f t="shared" si="1660"/>
        <v>1</v>
      </c>
      <c r="HT378" t="str">
        <f t="shared" si="1661"/>
        <v/>
      </c>
      <c r="HU378" t="str">
        <f t="shared" si="1662"/>
        <v/>
      </c>
      <c r="HV378" s="1" t="str">
        <f t="shared" si="1663"/>
        <v/>
      </c>
      <c r="HW378" s="1" t="str">
        <f t="shared" si="1664"/>
        <v/>
      </c>
      <c r="HX378" s="1" t="str">
        <f t="shared" si="1665"/>
        <v/>
      </c>
      <c r="HZ378" s="1">
        <f t="shared" si="1666"/>
        <v>0</v>
      </c>
      <c r="IA378" s="1" t="str">
        <f t="shared" si="1667"/>
        <v/>
      </c>
      <c r="IB378" s="1">
        <f t="shared" si="1668"/>
        <v>0</v>
      </c>
      <c r="IC378" s="1" t="str">
        <f t="shared" si="1669"/>
        <v/>
      </c>
      <c r="ID378" s="1">
        <f t="shared" si="1670"/>
        <v>0</v>
      </c>
      <c r="IE378" s="1" t="str">
        <f t="shared" si="1671"/>
        <v/>
      </c>
      <c r="IF378" s="1" t="str">
        <f t="shared" si="1672"/>
        <v/>
      </c>
      <c r="IG378" s="1" t="str">
        <f t="shared" si="1673"/>
        <v/>
      </c>
      <c r="IH378" s="1" t="str">
        <f t="shared" si="1674"/>
        <v/>
      </c>
      <c r="II378" s="1" t="str">
        <f t="shared" si="1675"/>
        <v/>
      </c>
    </row>
    <row r="379" spans="1:243" x14ac:dyDescent="0.2">
      <c r="A379" s="14">
        <f t="shared" si="1681"/>
        <v>379</v>
      </c>
      <c r="C379" s="2">
        <v>42657</v>
      </c>
      <c r="G379" s="3">
        <v>109.012</v>
      </c>
      <c r="H379" s="3">
        <v>120.265</v>
      </c>
      <c r="I379" s="3">
        <v>129.27500000000001</v>
      </c>
      <c r="J379" s="4">
        <v>163.07</v>
      </c>
      <c r="P379" s="128">
        <f t="shared" si="1677"/>
        <v>3489.25</v>
      </c>
      <c r="Q379" s="5">
        <f t="shared" si="1678"/>
        <v>3866.5</v>
      </c>
      <c r="R379" s="6">
        <f t="shared" si="1679"/>
        <v>4155.5000000000009</v>
      </c>
      <c r="S379" s="7">
        <f t="shared" si="1680"/>
        <v>5222.9999999999991</v>
      </c>
      <c r="Y379" s="4">
        <f t="shared" si="1522"/>
        <v>0</v>
      </c>
      <c r="Z379" s="1">
        <f t="shared" si="1523"/>
        <v>3.4999999999995453</v>
      </c>
      <c r="AA379" s="1">
        <f t="shared" si="1524"/>
        <v>10.499999999999091</v>
      </c>
      <c r="AB379" s="1">
        <f t="shared" si="1525"/>
        <v>56.000000000000909</v>
      </c>
      <c r="AC379" s="1"/>
      <c r="AD379" s="1"/>
      <c r="AE379" s="126"/>
      <c r="AF379" s="126"/>
      <c r="AG379" s="126"/>
      <c r="AH379" s="4">
        <f t="shared" si="1494"/>
        <v>2.3333333333330302</v>
      </c>
      <c r="AI379" s="4">
        <f t="shared" si="1495"/>
        <v>2.099999999999727</v>
      </c>
      <c r="AJ379" s="4">
        <f t="shared" si="1496"/>
        <v>2.7999999999999083</v>
      </c>
      <c r="AK379" s="4">
        <f t="shared" si="1497"/>
        <v>3.4999999999998481</v>
      </c>
      <c r="AL379" s="4">
        <f t="shared" si="1498"/>
        <v>1.75</v>
      </c>
      <c r="AM379" s="4">
        <f t="shared" si="1499"/>
        <v>8.1666666666678793</v>
      </c>
      <c r="AN379" s="4">
        <f t="shared" si="1500"/>
        <v>11.900000000001274</v>
      </c>
      <c r="AO379" s="4">
        <f t="shared" si="1501"/>
        <v>1</v>
      </c>
      <c r="AP379" s="4">
        <f t="shared" si="1502"/>
        <v>3.028688411177427E-13</v>
      </c>
      <c r="AQ379" s="4">
        <f t="shared" si="1503"/>
        <v>2.9166666666681067</v>
      </c>
      <c r="AR379" s="4">
        <f t="shared" si="1504"/>
        <v>4.199999999999636</v>
      </c>
      <c r="AS379" s="4">
        <f t="shared" si="1505"/>
        <v>8.9444444444451019</v>
      </c>
      <c r="AT379" s="4">
        <f t="shared" si="1506"/>
        <v>7.4666666666667876</v>
      </c>
      <c r="AU379" s="1"/>
      <c r="BA379" s="11">
        <f t="shared" si="1682"/>
        <v>0</v>
      </c>
      <c r="BB379" s="11">
        <f t="shared" si="1683"/>
        <v>-3.4999999999995453</v>
      </c>
      <c r="BC379" s="12">
        <f t="shared" si="1684"/>
        <v>-10.499999999999091</v>
      </c>
      <c r="BD379" s="13">
        <f t="shared" si="1685"/>
        <v>-56.000000000000909</v>
      </c>
      <c r="BJ379" s="11">
        <f t="shared" si="1530"/>
        <v>2.3333333333330302</v>
      </c>
      <c r="BK379" s="11">
        <f t="shared" si="1531"/>
        <v>2.099999999999727</v>
      </c>
      <c r="BL379" s="11">
        <f t="shared" si="1532"/>
        <v>2.7999999999999083</v>
      </c>
      <c r="BM379" s="11">
        <f t="shared" si="1533"/>
        <v>3.4999999999998481</v>
      </c>
      <c r="BN379" s="11">
        <f t="shared" si="1534"/>
        <v>1.75</v>
      </c>
      <c r="BO379" s="11">
        <f t="shared" si="1535"/>
        <v>8.1666666666678793</v>
      </c>
      <c r="BP379" s="11">
        <f t="shared" si="1536"/>
        <v>11.900000000001274</v>
      </c>
      <c r="BQ379" s="1">
        <v>1</v>
      </c>
      <c r="BR379" s="11">
        <f t="shared" si="1537"/>
        <v>3.028688411177427E-13</v>
      </c>
      <c r="BS379" s="11">
        <f t="shared" si="1538"/>
        <v>2.9166666666681067</v>
      </c>
      <c r="BT379" s="11">
        <f t="shared" si="1539"/>
        <v>4.199999999999636</v>
      </c>
      <c r="BU379" s="11">
        <f t="shared" si="1540"/>
        <v>8.9444444444451019</v>
      </c>
      <c r="BV379" s="11">
        <f t="shared" si="1541"/>
        <v>7.4666666666667876</v>
      </c>
      <c r="BY379" s="126"/>
      <c r="BZ379" s="126"/>
      <c r="CB379" s="1">
        <f t="shared" si="1542"/>
        <v>1</v>
      </c>
      <c r="CC379" s="1">
        <f t="shared" si="1543"/>
        <v>0</v>
      </c>
      <c r="CD379" s="1">
        <f t="shared" si="1544"/>
        <v>0</v>
      </c>
      <c r="CE379" s="126">
        <f t="shared" si="1511"/>
        <v>0</v>
      </c>
      <c r="CF379" s="1">
        <f t="shared" si="1545"/>
        <v>0</v>
      </c>
      <c r="CG379" s="1" t="str">
        <f t="shared" si="1546"/>
        <v/>
      </c>
      <c r="CH379" s="1">
        <f t="shared" si="1512"/>
        <v>1</v>
      </c>
      <c r="CI379" s="1">
        <f t="shared" si="1547"/>
        <v>1</v>
      </c>
      <c r="CJ379" s="1" t="str">
        <f t="shared" si="1548"/>
        <v/>
      </c>
      <c r="CK379" s="1" t="str">
        <f t="shared" si="1549"/>
        <v/>
      </c>
      <c r="CL379" s="1">
        <f t="shared" si="1550"/>
        <v>1</v>
      </c>
      <c r="CM379" s="1">
        <f t="shared" si="1551"/>
        <v>1</v>
      </c>
      <c r="CN379" s="1">
        <f t="shared" si="1552"/>
        <v>1</v>
      </c>
      <c r="CO379" s="1" t="str">
        <f t="shared" si="1553"/>
        <v/>
      </c>
      <c r="CP379" s="1">
        <f t="shared" si="1554"/>
        <v>1</v>
      </c>
      <c r="CQ379" s="1" t="str">
        <f t="shared" si="1555"/>
        <v/>
      </c>
      <c r="CS379" s="1">
        <f t="shared" si="1556"/>
        <v>1</v>
      </c>
      <c r="CT379" s="1">
        <f t="shared" si="1557"/>
        <v>0</v>
      </c>
      <c r="CU379" s="1">
        <f t="shared" si="1558"/>
        <v>0</v>
      </c>
      <c r="CV379" s="126">
        <f t="shared" si="1513"/>
        <v>0</v>
      </c>
      <c r="CW379" s="1">
        <f t="shared" si="1559"/>
        <v>1</v>
      </c>
      <c r="CX379" s="1" t="str">
        <f t="shared" si="1560"/>
        <v/>
      </c>
      <c r="CY379" s="1" t="str">
        <f t="shared" si="1561"/>
        <v/>
      </c>
      <c r="CZ379" s="1" t="str">
        <f t="shared" si="1562"/>
        <v/>
      </c>
      <c r="DA379" s="1" t="str">
        <f t="shared" si="1563"/>
        <v/>
      </c>
      <c r="DB379" s="1">
        <f t="shared" si="1564"/>
        <v>0</v>
      </c>
      <c r="DC379" s="1">
        <f t="shared" si="1565"/>
        <v>1</v>
      </c>
      <c r="DD379" s="1" t="str">
        <f t="shared" si="1566"/>
        <v/>
      </c>
      <c r="DE379" s="1" t="str">
        <f t="shared" si="1567"/>
        <v/>
      </c>
      <c r="DF379" s="1"/>
      <c r="DG379" s="126">
        <f t="shared" si="1514"/>
        <v>1</v>
      </c>
      <c r="DH379" s="1">
        <f t="shared" si="1568"/>
        <v>0</v>
      </c>
      <c r="DI379" s="1">
        <f t="shared" si="1569"/>
        <v>0</v>
      </c>
      <c r="DJ379" s="1">
        <f t="shared" si="1570"/>
        <v>0</v>
      </c>
      <c r="DK379" s="1">
        <f t="shared" si="1571"/>
        <v>0</v>
      </c>
      <c r="DL379" s="1"/>
      <c r="DM379" s="1">
        <f t="shared" si="1572"/>
        <v>1</v>
      </c>
      <c r="DN379" s="1" t="str">
        <f t="shared" si="1573"/>
        <v/>
      </c>
      <c r="DO379" s="1" t="str">
        <f t="shared" si="1574"/>
        <v/>
      </c>
      <c r="DP379" s="1" t="str">
        <f t="shared" si="1575"/>
        <v/>
      </c>
      <c r="DQ379" s="1" t="str">
        <f t="shared" si="1576"/>
        <v/>
      </c>
      <c r="DR379" s="1" t="str">
        <f t="shared" si="1577"/>
        <v/>
      </c>
      <c r="DS379" s="1" t="str">
        <f t="shared" si="1578"/>
        <v/>
      </c>
      <c r="DT379" s="1" t="str">
        <f t="shared" si="1579"/>
        <v/>
      </c>
      <c r="DU379" s="1" t="str">
        <f t="shared" si="1580"/>
        <v/>
      </c>
      <c r="DV379" s="1">
        <f t="shared" si="1581"/>
        <v>0</v>
      </c>
      <c r="DW379" s="1">
        <f t="shared" si="1582"/>
        <v>0</v>
      </c>
      <c r="DX379" s="1" t="str">
        <f t="shared" si="1583"/>
        <v/>
      </c>
      <c r="DY379" s="1" t="str">
        <f t="shared" si="1584"/>
        <v/>
      </c>
      <c r="EA379" s="1">
        <f t="shared" si="1585"/>
        <v>1</v>
      </c>
      <c r="EB379" s="1">
        <f t="shared" si="1586"/>
        <v>0</v>
      </c>
      <c r="EC379" s="1">
        <f t="shared" si="1587"/>
        <v>0</v>
      </c>
      <c r="ED379" s="1">
        <f t="shared" si="1588"/>
        <v>0</v>
      </c>
      <c r="EF379" s="1">
        <f t="shared" si="1589"/>
        <v>0</v>
      </c>
      <c r="EG379" s="1">
        <f t="shared" si="1590"/>
        <v>0</v>
      </c>
      <c r="EH379" s="1">
        <f t="shared" si="1591"/>
        <v>0</v>
      </c>
      <c r="EI379" s="1">
        <f t="shared" si="1592"/>
        <v>0</v>
      </c>
      <c r="EK379" s="1">
        <f t="shared" si="1593"/>
        <v>1</v>
      </c>
      <c r="EL379" s="1">
        <f t="shared" si="1594"/>
        <v>1</v>
      </c>
      <c r="EM379" s="1">
        <f t="shared" si="1595"/>
        <v>1</v>
      </c>
      <c r="EO379" s="1">
        <f t="shared" si="1596"/>
        <v>1</v>
      </c>
      <c r="EP379" s="1">
        <f t="shared" si="1597"/>
        <v>1</v>
      </c>
      <c r="EQ379" s="1">
        <f t="shared" si="1598"/>
        <v>1</v>
      </c>
      <c r="ES379" s="1">
        <f t="shared" si="1599"/>
        <v>1</v>
      </c>
      <c r="ET379" s="1">
        <f t="shared" si="1600"/>
        <v>1</v>
      </c>
      <c r="EU379" s="1">
        <f t="shared" si="1601"/>
        <v>1</v>
      </c>
      <c r="EV379" s="1">
        <f t="shared" si="1602"/>
        <v>1</v>
      </c>
      <c r="EW379" s="1">
        <f t="shared" si="1603"/>
        <v>0</v>
      </c>
      <c r="EY379" s="1">
        <f t="shared" si="1604"/>
        <v>1</v>
      </c>
      <c r="EZ379" s="1">
        <f t="shared" si="1605"/>
        <v>1</v>
      </c>
      <c r="FA379" s="1">
        <f t="shared" si="1606"/>
        <v>1</v>
      </c>
      <c r="FC379" s="1">
        <f t="shared" si="1607"/>
        <v>1</v>
      </c>
      <c r="FD379" s="1">
        <f t="shared" si="1608"/>
        <v>1</v>
      </c>
      <c r="FE379" s="1"/>
      <c r="FF379" s="1">
        <f t="shared" si="1609"/>
        <v>1</v>
      </c>
      <c r="FG379" s="1">
        <f t="shared" si="1610"/>
        <v>1</v>
      </c>
      <c r="FH379" s="1">
        <f t="shared" si="1611"/>
        <v>1</v>
      </c>
      <c r="FI379" s="1">
        <f t="shared" si="1612"/>
        <v>0</v>
      </c>
      <c r="FJ379" s="1">
        <f t="shared" si="1613"/>
        <v>0</v>
      </c>
      <c r="FK379" s="1">
        <f t="shared" si="1614"/>
        <v>0</v>
      </c>
      <c r="FL379" s="1">
        <f t="shared" si="1615"/>
        <v>0</v>
      </c>
      <c r="FN379" s="1" t="str">
        <f t="shared" si="1616"/>
        <v/>
      </c>
      <c r="FO379" s="1" t="str">
        <f t="shared" si="1617"/>
        <v/>
      </c>
      <c r="FP379" s="1">
        <f t="shared" si="1618"/>
        <v>0</v>
      </c>
      <c r="FV379" s="1">
        <f t="shared" si="1686"/>
        <v>1</v>
      </c>
      <c r="FW379" s="1">
        <f t="shared" si="1687"/>
        <v>1</v>
      </c>
      <c r="FX379" s="1">
        <f t="shared" si="1688"/>
        <v>1</v>
      </c>
      <c r="GA379" s="1">
        <f t="shared" si="1622"/>
        <v>0</v>
      </c>
      <c r="GB379" s="1">
        <f t="shared" si="1623"/>
        <v>0</v>
      </c>
      <c r="GC379" s="1">
        <f t="shared" si="1624"/>
        <v>0</v>
      </c>
      <c r="GD379" s="1">
        <f t="shared" si="1625"/>
        <v>0</v>
      </c>
      <c r="GE379" s="1">
        <f t="shared" si="1626"/>
        <v>1</v>
      </c>
      <c r="GF379" s="1">
        <f t="shared" si="1627"/>
        <v>1</v>
      </c>
      <c r="GG379" s="1">
        <f t="shared" si="1628"/>
        <v>1</v>
      </c>
      <c r="GI379" s="1">
        <f t="shared" si="1629"/>
        <v>1</v>
      </c>
      <c r="GK379" s="1">
        <f t="shared" si="1630"/>
        <v>0</v>
      </c>
      <c r="GL379" s="1">
        <f t="shared" si="1631"/>
        <v>0</v>
      </c>
      <c r="GM379" s="1">
        <f t="shared" si="1632"/>
        <v>0</v>
      </c>
      <c r="GN379" s="1">
        <f t="shared" si="1633"/>
        <v>0</v>
      </c>
      <c r="GO379" s="1">
        <f t="shared" si="1634"/>
        <v>1</v>
      </c>
      <c r="GP379" s="1">
        <f t="shared" si="1635"/>
        <v>1</v>
      </c>
      <c r="GQ379" s="1">
        <f t="shared" si="1636"/>
        <v>1</v>
      </c>
      <c r="GS379" s="1">
        <f t="shared" si="1637"/>
        <v>1</v>
      </c>
      <c r="GT379" s="1">
        <f t="shared" si="1638"/>
        <v>1</v>
      </c>
      <c r="GU379" s="1">
        <f t="shared" si="1639"/>
        <v>1</v>
      </c>
      <c r="GV379" s="1">
        <f t="shared" si="1640"/>
        <v>1</v>
      </c>
      <c r="GW379" s="1">
        <f t="shared" si="1641"/>
        <v>1</v>
      </c>
      <c r="GX379" s="1">
        <f t="shared" si="1642"/>
        <v>1</v>
      </c>
      <c r="GY379" s="1">
        <f t="shared" si="1643"/>
        <v>1</v>
      </c>
      <c r="GZ379" s="1"/>
      <c r="HA379" s="1">
        <f t="shared" si="1644"/>
        <v>1</v>
      </c>
      <c r="HB379" s="1">
        <f t="shared" si="1645"/>
        <v>1</v>
      </c>
      <c r="HC379" s="1">
        <f t="shared" si="1646"/>
        <v>1</v>
      </c>
      <c r="HD379" s="1">
        <f t="shared" si="1647"/>
        <v>1</v>
      </c>
      <c r="HE379" s="1">
        <f t="shared" si="1648"/>
        <v>1</v>
      </c>
      <c r="HF379" s="1">
        <f t="shared" si="1649"/>
        <v>0</v>
      </c>
      <c r="HH379" s="1">
        <f t="shared" si="1650"/>
        <v>1</v>
      </c>
      <c r="HI379" s="1">
        <f t="shared" si="1651"/>
        <v>0</v>
      </c>
      <c r="HJ379" s="1">
        <f t="shared" si="1652"/>
        <v>0</v>
      </c>
      <c r="HK379" s="1">
        <f t="shared" si="1653"/>
        <v>0</v>
      </c>
      <c r="HL379" s="1">
        <f t="shared" si="1654"/>
        <v>0</v>
      </c>
      <c r="HM379" s="1">
        <f t="shared" si="1655"/>
        <v>0</v>
      </c>
      <c r="HO379" s="1" t="str">
        <f t="shared" si="1656"/>
        <v/>
      </c>
      <c r="HP379" s="1">
        <f t="shared" si="1657"/>
        <v>1</v>
      </c>
      <c r="HQ379" s="1" t="str">
        <f t="shared" si="1658"/>
        <v/>
      </c>
      <c r="HR379">
        <f t="shared" si="1659"/>
        <v>1</v>
      </c>
      <c r="HS379" s="1" t="str">
        <f t="shared" si="1660"/>
        <v/>
      </c>
      <c r="HT379">
        <f t="shared" si="1661"/>
        <v>1</v>
      </c>
      <c r="HU379" t="str">
        <f t="shared" si="1662"/>
        <v/>
      </c>
      <c r="HV379" s="1">
        <f t="shared" si="1663"/>
        <v>1</v>
      </c>
      <c r="HW379" s="1" t="str">
        <f t="shared" si="1664"/>
        <v/>
      </c>
      <c r="HX379" s="1">
        <f t="shared" si="1665"/>
        <v>1</v>
      </c>
      <c r="HZ379" s="1" t="str">
        <f t="shared" si="1666"/>
        <v/>
      </c>
      <c r="IA379" s="1">
        <f t="shared" si="1667"/>
        <v>1</v>
      </c>
      <c r="IB379" s="1" t="str">
        <f t="shared" si="1668"/>
        <v/>
      </c>
      <c r="IC379" s="1">
        <f t="shared" si="1669"/>
        <v>1</v>
      </c>
      <c r="ID379" s="1" t="str">
        <f t="shared" si="1670"/>
        <v/>
      </c>
      <c r="IE379" s="1">
        <f t="shared" si="1671"/>
        <v>1</v>
      </c>
      <c r="IF379" s="1" t="str">
        <f t="shared" si="1672"/>
        <v/>
      </c>
      <c r="IG379" s="1">
        <f t="shared" si="1673"/>
        <v>1</v>
      </c>
      <c r="IH379" s="1" t="str">
        <f t="shared" si="1674"/>
        <v/>
      </c>
      <c r="II379" s="1">
        <f t="shared" si="1675"/>
        <v>1</v>
      </c>
    </row>
    <row r="380" spans="1:243" x14ac:dyDescent="0.2">
      <c r="A380" s="14">
        <f t="shared" si="1681"/>
        <v>380</v>
      </c>
      <c r="C380" s="2">
        <v>42660</v>
      </c>
      <c r="G380" s="3">
        <v>109.02200000000001</v>
      </c>
      <c r="H380" s="3">
        <v>120.312</v>
      </c>
      <c r="I380" s="3">
        <v>130.04</v>
      </c>
      <c r="J380" s="4">
        <v>163.30000000000001</v>
      </c>
      <c r="P380" s="128">
        <f t="shared" si="1677"/>
        <v>3490.2500000000005</v>
      </c>
      <c r="Q380" s="5">
        <f t="shared" si="1678"/>
        <v>3871.2499999999995</v>
      </c>
      <c r="R380" s="6">
        <f t="shared" si="1679"/>
        <v>4163.9999999999991</v>
      </c>
      <c r="S380" s="7">
        <f t="shared" si="1680"/>
        <v>5246.0000000000009</v>
      </c>
      <c r="Y380" s="4">
        <f t="shared" ref="Y380:Y410" si="1689">ABS(BA380)</f>
        <v>1.0000000000004547</v>
      </c>
      <c r="Z380" s="1">
        <f t="shared" ref="Z380:Z410" si="1690">ABS(BB380)</f>
        <v>4.7499999999995453</v>
      </c>
      <c r="AA380" s="1">
        <f t="shared" ref="AA380:AA410" si="1691">ABS(BC380)</f>
        <v>8.499999999998181</v>
      </c>
      <c r="AB380" s="1">
        <f t="shared" ref="AB380:AB410" si="1692">ABS(BD380)</f>
        <v>23.000000000001819</v>
      </c>
      <c r="AC380" s="1"/>
      <c r="AD380" s="1"/>
      <c r="AE380" s="126"/>
      <c r="AF380" s="126"/>
      <c r="AG380" s="126"/>
      <c r="AH380" s="4">
        <f t="shared" si="1494"/>
        <v>1.1666666666654542</v>
      </c>
      <c r="AI380" s="4">
        <f t="shared" si="1495"/>
        <v>0.84999999999881748</v>
      </c>
      <c r="AJ380" s="4">
        <f t="shared" si="1496"/>
        <v>0.34999999999936282</v>
      </c>
      <c r="AK380" s="4">
        <f t="shared" si="1497"/>
        <v>0.91666666666590846</v>
      </c>
      <c r="AL380" s="4">
        <f t="shared" si="1498"/>
        <v>0.50000000000045475</v>
      </c>
      <c r="AM380" s="4">
        <f t="shared" si="1499"/>
        <v>0.83333333333090831</v>
      </c>
      <c r="AN380" s="4">
        <f t="shared" si="1500"/>
        <v>0.70000000000254659</v>
      </c>
      <c r="AO380" s="4">
        <f t="shared" si="1501"/>
        <v>1</v>
      </c>
      <c r="AP380" s="4">
        <f t="shared" si="1502"/>
        <v>0.49999999999878741</v>
      </c>
      <c r="AQ380" s="4">
        <f t="shared" si="1503"/>
        <v>2.208333333329771</v>
      </c>
      <c r="AR380" s="4">
        <f t="shared" si="1504"/>
        <v>1.399999999998363</v>
      </c>
      <c r="AS380" s="4">
        <f t="shared" si="1505"/>
        <v>0.36111111111197047</v>
      </c>
      <c r="AT380" s="4">
        <f t="shared" si="1506"/>
        <v>1.0666666666659999</v>
      </c>
      <c r="AU380" s="1"/>
      <c r="BA380" s="11">
        <f t="shared" si="1682"/>
        <v>1.0000000000004547</v>
      </c>
      <c r="BB380" s="11">
        <f t="shared" si="1683"/>
        <v>4.7499999999995453</v>
      </c>
      <c r="BC380" s="12">
        <f t="shared" si="1684"/>
        <v>8.499999999998181</v>
      </c>
      <c r="BD380" s="13">
        <f t="shared" si="1685"/>
        <v>23.000000000001819</v>
      </c>
      <c r="BJ380" s="11">
        <f t="shared" ref="BJ380:BJ410" si="1693">((BA380*2)-(BB380/BJ$3))</f>
        <v>-1.1666666666654542</v>
      </c>
      <c r="BK380" s="11">
        <f t="shared" ref="BK380:BK410" si="1694">((BA380*2)-(BB380/BK$3))</f>
        <v>-0.84999999999881748</v>
      </c>
      <c r="BL380" s="11">
        <f t="shared" ref="BL380:BL410" si="1695">BB380-(BC380/BL$3)</f>
        <v>-0.34999999999936282</v>
      </c>
      <c r="BM380" s="11">
        <f t="shared" ref="BM380:BM410" si="1696">BB380-(BC380/BM$3)</f>
        <v>-0.91666666666590846</v>
      </c>
      <c r="BN380" s="11">
        <f t="shared" ref="BN380:BN410" si="1697">BB380-(BC380/BN$3)</f>
        <v>0.50000000000045475</v>
      </c>
      <c r="BO380" s="11">
        <f t="shared" ref="BO380:BO410" si="1698">BC380-(BD380/BO$3)</f>
        <v>0.83333333333090831</v>
      </c>
      <c r="BP380" s="11">
        <f t="shared" ref="BP380:BP410" si="1699">BC380-(BD380/BP$3)</f>
        <v>-0.70000000000254659</v>
      </c>
      <c r="BQ380" s="1">
        <v>1</v>
      </c>
      <c r="BR380" s="11">
        <f t="shared" ref="BR380:BR410" si="1700">-(BK380*BK$3-BM380)</f>
        <v>0.49999999999878741</v>
      </c>
      <c r="BS380" s="11">
        <f t="shared" ref="BS380:BS410" si="1701">-(BM380*BM$3-BO380)</f>
        <v>2.208333333329771</v>
      </c>
      <c r="BT380" s="11">
        <f t="shared" ref="BT380:BT410" si="1702">((BA380*2)-(BC380/BT$3))</f>
        <v>-1.399999999998363</v>
      </c>
      <c r="BU380" s="11">
        <f t="shared" ref="BU380:BU410" si="1703">BB380-(BD380/BU$3)</f>
        <v>-0.36111111111197047</v>
      </c>
      <c r="BV380" s="11">
        <f t="shared" ref="BV380:BV410" si="1704">(BA380*2)-(BD380/BV$3)</f>
        <v>-1.0666666666659999</v>
      </c>
      <c r="BY380" s="126"/>
      <c r="BZ380" s="126"/>
      <c r="CB380" s="1">
        <f t="shared" ref="CB380:CB410" si="1705">IF(OR(BA380=0,BK380=0),1,IF(BA380&gt;0,IF(BK380&gt;0,1,0),IF(BK380&lt;0,1,0)))</f>
        <v>0</v>
      </c>
      <c r="CC380" s="1">
        <f t="shared" ref="CC380:CC410" si="1706">IF(OR(BB380=0,BK380=0),1,IF(BB380&gt;0,IF(BK380&gt;0,1,0),IF(BK380&lt;0,1,0)))</f>
        <v>0</v>
      </c>
      <c r="CD380" s="1">
        <f t="shared" ref="CD380:CD410" si="1707">IF(OR(BC380=0,BK380=0),1,IF(BC380&gt;0,IF(BK380&gt;0,1,0),IF(BK380&lt;0,1,0)))</f>
        <v>0</v>
      </c>
      <c r="CE380" s="126">
        <f t="shared" si="1511"/>
        <v>0</v>
      </c>
      <c r="CF380" s="1">
        <f t="shared" ref="CF380:CF410" si="1708">IF(OR(AND(BD380&gt;-0.001,BD380&lt;0.001),AND(BK380&gt;-0.001,BK380&lt;0.001)),0,IF(BD380&gt;0,IF(BK380&gt;0,1,0),IF(BK380&lt;0,1,0)))</f>
        <v>0</v>
      </c>
      <c r="CG380" s="1" t="str">
        <f t="shared" ref="CG380:CG410" si="1709">IF(CE380=0,"",IF(OR(BK380=0,BO380=0),1,IF(BK380&gt;0,IF(BO380&gt;0,1,0),IF(BO380&lt;0,1,0))))</f>
        <v/>
      </c>
      <c r="CH380" s="1" t="str">
        <f t="shared" si="1512"/>
        <v/>
      </c>
      <c r="CI380" s="1">
        <f t="shared" ref="CI380:CI410" si="1710">IF(CV380=0,IF(AND(BK380&gt;-0.001,BD380&lt;0.001),1,IF(AND(BK380&lt;0.001,BD380&gt;-0.001),1,0)),"")</f>
        <v>1</v>
      </c>
      <c r="CJ380" s="1">
        <f t="shared" ref="CJ380:CJ410" si="1711">IF(DI380=1,IF(AND(BK380&gt;-0.001,BD380&lt;0.001),1,IF(AND(BK380&lt;0.001,BD380&gt;-0.001),1,0)),"")</f>
        <v>1</v>
      </c>
      <c r="CK380" s="1" t="str">
        <f t="shared" ref="CK380:CK410" si="1712">IF(CV380=1,IF(AND(BK380&gt;-0.001,BD380&lt;0.001),1,IF(AND(BK380&lt;0.001,BD380&gt;-0.001),1,0)),"")</f>
        <v/>
      </c>
      <c r="CL380" s="1">
        <f t="shared" ref="CL380:CL410" si="1713">IF(OR(BK380=0,BM380=0),1,IF(BK380&gt;0,IF(BM380&gt;0,1,0),IF(BM380&lt;0,1,0)))</f>
        <v>1</v>
      </c>
      <c r="CM380" s="1">
        <f t="shared" ref="CM380:CM410" si="1714">IF(CL380=1,IF(OR(BD380=0,BK380=0),1,IF(BD380&gt;0,IF(BK380&lt;0,1,0),IF(BK380&gt;0,1,0))),"")</f>
        <v>1</v>
      </c>
      <c r="CN380" s="1">
        <f t="shared" ref="CN380:CN410" si="1715">IF(CE380=0,IF(OR(BK380=0,BM380=0),1,IF(BK380&gt;0,IF(BM380&gt;0,1,0),IF(BM380&lt;0,1,0))),"")</f>
        <v>1</v>
      </c>
      <c r="CO380" s="1" t="str">
        <f t="shared" ref="CO380:CO410" si="1716">IF(CE380=1,IF(OR(BK380=0,BM380=0),1,IF(BK380&gt;0,IF(BM380&gt;0,1,0),IF(BM380&lt;0,1,0))),"")</f>
        <v/>
      </c>
      <c r="CP380" s="1" t="str">
        <f t="shared" ref="CP380:CP410" si="1717">IF(CB380=1,IF(OR(BK380=0,BM380=0),1,IF(BK380&gt;0,IF(BM380&gt;0,1,0),IF(BM380&lt;0,1,0))),"")</f>
        <v/>
      </c>
      <c r="CQ380" s="1">
        <f t="shared" ref="CQ380:CQ410" si="1718">IF(CB380=0,IF(OR(BK380=0,BM380=0),1,IF(BK380&gt;0,IF(BM380&gt;0,1,0),IF(BM380&lt;0,1,0))),"")</f>
        <v>1</v>
      </c>
      <c r="CS380" s="1">
        <f t="shared" ref="CS380:CS410" si="1719">IF(OR(BA380=0,BM380=0),1,IF(BA380&gt;0,IF(BM380&gt;0,1,0),IF(BM380&lt;0,1,0)))</f>
        <v>0</v>
      </c>
      <c r="CT380" s="1">
        <f t="shared" ref="CT380:CT410" si="1720">IF(OR(BB380=0,BM380=0),1,IF(BB380&gt;0,IF(BM380&gt;0,1,0),IF(BM380&lt;0,1,0)))</f>
        <v>0</v>
      </c>
      <c r="CU380" s="1">
        <f t="shared" ref="CU380:CU410" si="1721">IF(OR(BC380=0,BM380=0),1,IF(BC380&gt;0,IF(BM380&gt;0,1,0),IF(BM380&lt;0,1,0)))</f>
        <v>0</v>
      </c>
      <c r="CV380" s="126">
        <f t="shared" si="1513"/>
        <v>0</v>
      </c>
      <c r="CW380" s="1">
        <f t="shared" ref="CW380:CW410" si="1722">IF(AND(BC380&gt;-0.0001,BD380 &gt;-0.0001),1,IF(AND(BC380&lt;0.0001,BD380&lt;0.0001),1,""))</f>
        <v>1</v>
      </c>
      <c r="CX380" s="1" t="str">
        <f t="shared" ref="CX380:CX410" si="1723">IF(CV380=1,1,"")</f>
        <v/>
      </c>
      <c r="CY380" s="1" t="str">
        <f t="shared" ref="CY380:CY410" si="1724">IF(CX380=1,IF(OR(BA380=0,BK380=0),1,IF(BA380&gt;0,IF(BK380&gt;0,1,0),IF(BK380&lt;0,1,0))),"")</f>
        <v/>
      </c>
      <c r="CZ380" s="1" t="str">
        <f t="shared" ref="CZ380:CZ410" si="1725">IF(CX380=1,IF(OR(BD380=0,BK380=0),1,IF(BD380&gt;0,IF(BK380&gt;0,1,0),IF(BK380&lt;0,1,0))),"")</f>
        <v/>
      </c>
      <c r="DA380" s="1" t="str">
        <f t="shared" ref="DA380:DA410" si="1726">IF(CX380=1,IF(OR(BD380=0,BO380=0),1,IF(BD380&gt;0,IF(BO380&gt;0,1,0),IF(BO380&lt;0,1,0))),"")</f>
        <v/>
      </c>
      <c r="DB380" s="1">
        <f t="shared" ref="DB380:DB410" si="1727">IF(CX380="",IF(OR(BD380=0,BO380=0),1,IF(BD380&gt;0,IF(BO380&gt;0,1,0),IF(BO380&lt;0,1,0))),"")</f>
        <v>1</v>
      </c>
      <c r="DC380" s="1" t="str">
        <f t="shared" ref="DC380:DC410" si="1728">IF(DJ380=0,IF(AND(BM380&gt;-0.001,BD380&lt;0.001),1,IF(AND(BM380&lt;0.001,BD380&gt;-0.001),1,0)),"")</f>
        <v/>
      </c>
      <c r="DD380" s="1">
        <f t="shared" ref="DD380:DD410" si="1729">IF(DJ380=1,IF(AND(BM380&gt;-0.001,BD380&lt;0.001),1,IF(AND(BM380&lt;0.001,BD380&gt;-0.001),1,0)),"")</f>
        <v>1</v>
      </c>
      <c r="DE380" s="1" t="str">
        <f t="shared" ref="DE380:DE410" si="1730">IF(DD380="",IF(CV380+DC380=1,"",1),IF(CV380+DD380=1,"",1))</f>
        <v/>
      </c>
      <c r="DF380" s="1"/>
      <c r="DG380" s="126">
        <f t="shared" si="1514"/>
        <v>1</v>
      </c>
      <c r="DH380" s="1">
        <f t="shared" ref="DH380:DH410" si="1731">IF(OR(BB380=0,BO380=0),1,IF(BB380&gt;0,IF(BO380&gt;0,1,0),IF(BO380&lt;0,1,0)))</f>
        <v>1</v>
      </c>
      <c r="DI380" s="1">
        <f t="shared" ref="DI380:DI410" si="1732">IF(OR(BC380=0,BO380=0),1,IF(BC380&gt;0,IF(BO380&gt;0,1,0),IF(BO380&lt;0,1,0)))</f>
        <v>1</v>
      </c>
      <c r="DJ380" s="1">
        <f t="shared" ref="DJ380:DJ410" si="1733">IF(OR(BD380=0,BO380=0),1,IF(BD380&gt;0,IF(BO380&gt;0,1,0),IF(BO380&lt;0,1,0)))</f>
        <v>1</v>
      </c>
      <c r="DK380" s="1" t="str">
        <f t="shared" ref="DK380:DK410" si="1734">IF(DJ380=0,IF(OR(BD380=0,BM380=0),1,IF(BD380&gt;0,IF(BM380&gt;0,1,0),IF(BM380&lt;0,1,0))),"")</f>
        <v/>
      </c>
      <c r="DL380" s="1"/>
      <c r="DM380" s="1" t="str">
        <f t="shared" ref="DM380:DM410" si="1735">IF(DJ380=0,IF(OR(BK380=0,BM380=0),1,IF(BK380&gt;0,IF(BM380&gt;0,1,0),IF(BM380&lt;0,1,0))),"")</f>
        <v/>
      </c>
      <c r="DN380" s="1">
        <f t="shared" ref="DN380:DN410" si="1736">IF(DJ380=1,IF(OR(BD380=0,BM380=0),1,IF(BD380&gt;0,IF(BM380&gt;0,1,0),IF(BM380&lt;0,1,0))),"")</f>
        <v>0</v>
      </c>
      <c r="DO380" s="1">
        <f t="shared" ref="DO380:DO410" si="1737">IF(DJ380=1,IF(OR(BK380=0,BM380=0),1,IF(BK380&gt;0,IF(BM380&gt;0,1,0),IF(BM380&lt;0,1,0))),"")</f>
        <v>1</v>
      </c>
      <c r="DP380" s="1">
        <f t="shared" ref="DP380:DP410" si="1738">IF(DJ380=1,IF(OR(BD380=0,BK380=0),1,IF(BD380&gt;0,IF(BK380&gt;0,1,0),IF(BK380&lt;0,1,0))),"")</f>
        <v>0</v>
      </c>
      <c r="DQ380" s="1">
        <f t="shared" ref="DQ380:DQ410" si="1739">IF(DJ380=1,IF(OR(BK380=0,BM380=0),1,IF(BK380&gt;0,IF(BM380&gt;0,1,0),IF(BM380&lt;0,1,0))),"")</f>
        <v>1</v>
      </c>
      <c r="DR380" s="1">
        <f t="shared" ref="DR380:DR410" si="1740">IF(DJ380=1,IF(OR(BM380=0,BP380=0),1,IF(BM380&gt;0,IF(BP380&gt;0,1,0),IF(BP380&lt;0,1,0))),"")</f>
        <v>1</v>
      </c>
      <c r="DS380" s="1">
        <f t="shared" ref="DS380:DS410" si="1741">IF(DJ380=1,IF(OR(BM380=0,BT380=0),1,IF(BM380&gt;0,IF(BT380&gt;0,1,0),IF(BT380&lt;0,1,0))),"")</f>
        <v>1</v>
      </c>
      <c r="DT380" s="1">
        <f t="shared" ref="DT380:DT410" si="1742">IF(DJ380=1,IF(OR(BM380=0,BU380=0),1,IF(BM380&gt;0,IF(BU380&gt;0,1,0),IF(BU380&lt;0,1,0))),"")</f>
        <v>1</v>
      </c>
      <c r="DU380" s="1">
        <f t="shared" ref="DU380:DU410" si="1743">IF(DJ380=1,IF(OR(AND(BO380&gt;-0.001,BM380&lt;0.001, BK380&lt;0.001),AND(BO380&lt;0.001,BM380&gt;-0.001,BK380&gt;-0.001)),1,0),"")</f>
        <v>1</v>
      </c>
      <c r="DV380" s="1">
        <f t="shared" ref="DV380:DV410" si="1744">IF(OR(AND(BD380&gt;-0.001, BD380 &lt;0.001),AND(BO380&gt;-0.001,BO380&lt;0.001)),1,IF(BD380&gt;-0.001,IF(BO380&gt;-0.001,1,0),IF(BO380&lt;0.001,1,0)))</f>
        <v>1</v>
      </c>
      <c r="DW380" s="1">
        <f t="shared" ref="DW380:DW410" si="1745">IF(OR(AND(BD380&gt;0, BC380 &lt;0),AND(BD380&lt;0, BC380 &gt;0)),1,0)</f>
        <v>0</v>
      </c>
      <c r="DX380" s="1" t="str">
        <f t="shared" ref="DX380:DX410" si="1746">IF(DW380=1,IF(OR(AND(BD380&gt;0,BM380&lt;0.001),AND(BD380&lt;0,BM380&gt;-0.001)),1,0),"")</f>
        <v/>
      </c>
      <c r="DY380" s="1" t="str">
        <f t="shared" ref="DY380:DY410" si="1747">IF(DK380=1,IF(OR(AND(BK380&gt;-0.001,BM380&gt;-0.001),AND(BK380&lt;0.001,BM380&lt;0.001)),1,0),"")</f>
        <v/>
      </c>
      <c r="EA380" s="1">
        <f t="shared" ref="EA380:EA410" si="1748">IF(OR(BA380=0,BU380=0),1,IF(BA380&gt;0,IF(BU380&gt;0,1,0),IF(BU380&lt;0,1,0)))</f>
        <v>0</v>
      </c>
      <c r="EB380" s="1">
        <f t="shared" ref="EB380:EB410" si="1749">IF(OR(BB380=0,BU380=0),1,IF(BB380&gt;0,IF(BU380&gt;0,1,0),IF(BU380&lt;0,1,0)))</f>
        <v>0</v>
      </c>
      <c r="EC380" s="1">
        <f t="shared" ref="EC380:EC410" si="1750">IF(OR(BC380=0,BU380=0),1,IF(BC380&gt;0,IF(BU380&gt;0,1,0),IF(BU380&lt;0,1,0)))</f>
        <v>0</v>
      </c>
      <c r="ED380" s="1">
        <f t="shared" ref="ED380:ED410" si="1751">IF(OR(BD380=0,BU380=0),1,IF(BD380&gt;0,IF(BU380&gt;0,1,0),IF(BU380&lt;0,1,0)))</f>
        <v>0</v>
      </c>
      <c r="EF380" s="1">
        <f t="shared" ref="EF380:EF410" si="1752">IF(BA380&gt;0,IF(BS380&gt;0,1,0),IF(BS380&lt;0,1,0))</f>
        <v>1</v>
      </c>
      <c r="EG380" s="1">
        <f t="shared" ref="EG380:EG410" si="1753">IF(BB380&gt;0,IF(BS380&gt;0,1,0),IF(BS380&lt;0,1,0))</f>
        <v>1</v>
      </c>
      <c r="EH380" s="1">
        <f t="shared" ref="EH380:EH410" si="1754">IF(BC380&gt;0,IF(BS380&gt;0,1,0),IF(BS380&lt;0,1,0))</f>
        <v>1</v>
      </c>
      <c r="EI380" s="1">
        <f t="shared" ref="EI380:EI410" si="1755">IF(BD380&gt;0,IF(BS380&gt;0,1,0),IF(BS380&lt;0,1,0))</f>
        <v>1</v>
      </c>
      <c r="EK380" s="1">
        <f t="shared" ref="EK380:EK410" si="1756">IF(OR(BA380=0,BB380=0),1,IF(BA380&gt;0,IF(BB380&gt;0,1,0),IF(BB380&lt;0,1,0)))</f>
        <v>1</v>
      </c>
      <c r="EL380" s="1">
        <f t="shared" ref="EL380:EL410" si="1757">IF(OR(BA380=0,BC380=0),1,IF(BA380&gt;0,IF(BC380&gt;0,1,0),IF(BC380&lt;0,1,0)))</f>
        <v>1</v>
      </c>
      <c r="EM380" s="1">
        <f t="shared" ref="EM380:EM410" si="1758">IF(OR(BA380=0,BD380=0),1,IF(BA380&gt;0,IF(BD380&gt;0,1,0),IF(BD380&lt;0,1,0)))</f>
        <v>1</v>
      </c>
      <c r="EO380" s="1">
        <f t="shared" ref="EO380:EO410" si="1759">IF(OR(BA380=0,BB380=0),1,IF(BB380&gt;0,IF(BA380&gt;0,1,0),IF(BA380&lt;0,1,0)))</f>
        <v>1</v>
      </c>
      <c r="EP380" s="1">
        <f t="shared" ref="EP380:EP410" si="1760">IF(OR(BB380=0,BC380=0),1,IF(BB380&gt;0,IF(BC380&gt;0,1,0),IF(BC380&lt;0,1,0)))</f>
        <v>1</v>
      </c>
      <c r="EQ380" s="1">
        <f t="shared" ref="EQ380:EQ410" si="1761">IF(OR(BB380=0,BD380=0),1,IF(BB380&gt;0,IF(BD380&gt;0,1,0),IF(BD380&lt;0,1,0)))</f>
        <v>1</v>
      </c>
      <c r="ES380" s="1">
        <f t="shared" ref="ES380:ES410" si="1762">IF(OR(BC380=0,BA380=0),1,IF(BC380&gt;0,IF(BA380&gt;0,1,0),IF(BA380&lt;0,1,0)))</f>
        <v>1</v>
      </c>
      <c r="ET380" s="1">
        <f t="shared" ref="ET380:ET410" si="1763">IF(OR(BC380=0,BB380=0),1,IF(BC380&gt;0,IF(BB380&gt;0,1,0),IF(BB380&lt;0,1,0)))</f>
        <v>1</v>
      </c>
      <c r="EU380" s="1">
        <f t="shared" ref="EU380:EU410" si="1764">IF(OR(BC380=0,BD380=0),1,IF(BC380&gt;0,IF(BD380&gt;0,1,0),IF(BD380&lt;0,1,0)))</f>
        <v>1</v>
      </c>
      <c r="EV380" s="1">
        <f t="shared" ref="EV380:EV410" si="1765">IF(AND(BC380&gt;-0.0001,BD380 &gt;-0.0001),1,IF(AND(BC380&lt;0.0001,BD380&lt;0.0001),1,""))</f>
        <v>1</v>
      </c>
      <c r="EW380" s="1">
        <f t="shared" ref="EW380:EW410" si="1766">IF(EU380=1,IF(OR(BD380=0,BM380=0),1,IF(BD380&gt;0,IF(BM380&gt;0,1,0),IF(BM380&lt;0,1,0))),"")</f>
        <v>0</v>
      </c>
      <c r="EY380" s="1">
        <f t="shared" ref="EY380:EY410" si="1767">IF(OR(BD380=0,BA380=0),1,IF(BD380&gt;0,IF(BA380&gt;0,1,0),IF(BA380&lt;0,1,0)))</f>
        <v>1</v>
      </c>
      <c r="EZ380" s="1">
        <f t="shared" ref="EZ380:EZ410" si="1768">IF(OR(BD380=0,BB380=0),1,IF(BD380&gt;0,IF(BB380&gt;0,1,0),IF(BB380&lt;0,1,0)))</f>
        <v>1</v>
      </c>
      <c r="FA380" s="1">
        <f t="shared" ref="FA380:FA410" si="1769">IF(OR(BD380=0,BC380=0),1,IF(BD380&gt;0,IF(BC380&gt;0,1,0),IF(BC380&lt;0,1,0)))</f>
        <v>1</v>
      </c>
      <c r="FC380" s="1">
        <f t="shared" ref="FC380:FC410" si="1770">IF(OR(BM380=0,BO380=0),1,IF(BM380&gt;0,IF(BO380&gt;0,1,0),IF(BO380&lt;0,1,0)))</f>
        <v>0</v>
      </c>
      <c r="FD380" s="1" t="str">
        <f t="shared" ref="FD380:FD410" si="1771">IF(FC380=1,IF(AND(BD380&gt;0,BO380&lt;0),1,IF(AND(BD380&lt;0,BO380&gt;0),1,0)),"")</f>
        <v/>
      </c>
      <c r="FE380" s="1"/>
      <c r="FF380" s="1">
        <f t="shared" ref="FF380:FF410" si="1772">IF(OR(BK380=0,BM380=0),1,IF(BK380&gt;0,IF(BM380&gt;0,1,0),IF(BM380&lt;0,1,0)))</f>
        <v>1</v>
      </c>
      <c r="FG380" s="1">
        <f t="shared" ref="FG380:FG410" si="1773">IF(OR(BK380=0,BO380=0),1,IF(BK380&gt;0,IF(BO380&gt;0,1,0),IF(BO380&lt;0,1,0)))</f>
        <v>0</v>
      </c>
      <c r="FH380" s="1">
        <f t="shared" ref="FH380:FH410" si="1774">IF(BK380&gt;0,IF(BM380&gt;0,IF(BO380&gt;0,1,0),0),IF(BM380&lt;0,IF(BO380&lt;0,1,0),0))</f>
        <v>0</v>
      </c>
      <c r="FI380" s="1" t="str">
        <f t="shared" ref="FI380:FI410" si="1775">IF(FH380=0,"",(IF(BO380&gt;0,IF(BD380&gt;0,1,0),IF(BD380&lt;0,1,0))))</f>
        <v/>
      </c>
      <c r="FJ380" s="1" t="str">
        <f t="shared" ref="FJ380:FJ410" si="1776">IF(FH380=0,"",(IF(BO380&gt;0,IF(BC380&gt;0,1,0),IF(BC380&lt;0,1,0))))</f>
        <v/>
      </c>
      <c r="FK380" s="1" t="str">
        <f t="shared" ref="FK380:FK410" si="1777">IF(FH380=0,"",(IF(BO380&gt;0,IF(BB380&gt;0,1,0),IF(BB380&lt;0,1,0))))</f>
        <v/>
      </c>
      <c r="FL380" s="1" t="str">
        <f t="shared" ref="FL380:FL410" si="1778">IF(FH380=0,"",(IF(BO380&gt;0,IF(BA380&gt;0,1,0),IF(BA380&lt;0,1,0))))</f>
        <v/>
      </c>
      <c r="FN380" s="1" t="str">
        <f t="shared" ref="FN380:FN410" si="1779">IF(ABS(BB380)&gt;9.76,1,"")</f>
        <v/>
      </c>
      <c r="FO380" s="1" t="str">
        <f t="shared" ref="FO380:FO410" si="1780">IF(FN380=1,IF(BB380&gt;0,IF(BL380&lt;0,1,0),IF(BL380&gt;0,1,0)),"")</f>
        <v/>
      </c>
      <c r="FP380" s="1" t="str">
        <f t="shared" ref="FP380:FP410" si="1781">IF(BL380&gt;1.96, IF(BB380&gt;9.76,1,0),IF(BL380&lt;-1.96, IF(BB380&lt;-9.76,1,0),""))</f>
        <v/>
      </c>
      <c r="FV380" s="1">
        <f t="shared" si="1686"/>
        <v>0</v>
      </c>
      <c r="FW380" s="1">
        <f t="shared" si="1687"/>
        <v>0</v>
      </c>
      <c r="FX380" s="1">
        <f t="shared" si="1688"/>
        <v>1</v>
      </c>
      <c r="GA380" s="1">
        <f t="shared" ref="GA380:GA410" si="1782">IF(BA380&gt;0,IF(BR380&gt;0,1,0),IF(BR380&lt;0,1,0))</f>
        <v>1</v>
      </c>
      <c r="GB380" s="1">
        <f t="shared" ref="GB380:GB410" si="1783">IF(BB380&gt;0,IF(BR380&gt;0,1,0),IF(BR380&lt;0,1,0))</f>
        <v>1</v>
      </c>
      <c r="GC380" s="1">
        <f t="shared" ref="GC380:GC410" si="1784">IF(BC380&gt;0,IF(BR380&gt;0,1,0),IF(BR380&lt;0,1,0))</f>
        <v>1</v>
      </c>
      <c r="GD380" s="1">
        <f t="shared" ref="GD380:GD410" si="1785">IF(BD380&gt;0,IF(BR380&gt;0,1,0),IF(BR380&lt;0,1,0))</f>
        <v>1</v>
      </c>
      <c r="GE380" s="1">
        <f t="shared" ref="GE380:GE410" si="1786">IF(BK380&gt;0,IF(BR380&gt;0,1,0),IF(BR380&lt;0,1,0))</f>
        <v>0</v>
      </c>
      <c r="GF380" s="1">
        <f t="shared" ref="GF380:GF410" si="1787">IF(BM380&gt;0,IF(BR380&gt;0,1,0),IF(BR380&lt;0,1,0))</f>
        <v>0</v>
      </c>
      <c r="GG380" s="1">
        <f t="shared" ref="GG380:GG410" si="1788">IF(BO380&gt;0,IF(BR380&gt;0,1,0),IF(BR380&lt;0,1,0))</f>
        <v>1</v>
      </c>
      <c r="GI380" s="1">
        <f t="shared" ref="GI380:GI410" si="1789">IF(BR380&gt;0,IF(BS380&gt;0,1,0),IF(BS380&lt;0,1,0))</f>
        <v>1</v>
      </c>
      <c r="GK380" s="1">
        <f t="shared" ref="GK380:GK410" si="1790">IF(BA380&gt;0,IF(BS380&gt;0,1,0),IF(BS380&lt;0,1,0))</f>
        <v>1</v>
      </c>
      <c r="GL380" s="1">
        <f t="shared" ref="GL380:GL410" si="1791">IF(BB380&gt;0,IF(BS380&gt;0,1,0),IF(BS380&lt;0,1,0))</f>
        <v>1</v>
      </c>
      <c r="GM380" s="1">
        <f t="shared" ref="GM380:GM410" si="1792">IF(BC380&gt;0,IF(BS380&gt;0,1,0),IF(BS380&lt;0,1,0))</f>
        <v>1</v>
      </c>
      <c r="GN380" s="1">
        <f t="shared" ref="GN380:GN410" si="1793">IF(BD380&gt;0,IF(BS380&gt;0,1,0),IF(BS380&lt;0,1,0))</f>
        <v>1</v>
      </c>
      <c r="GO380" s="1">
        <f t="shared" ref="GO380:GO410" si="1794">IF(BK380&gt;0,IF(BS380&gt;0,1,0),IF(BS380&lt;0,1,0))</f>
        <v>0</v>
      </c>
      <c r="GP380" s="1">
        <f t="shared" ref="GP380:GP410" si="1795">IF(BM380&gt;0,IF(BS380&gt;0,1,0),IF(BS380&lt;0,1,0))</f>
        <v>0</v>
      </c>
      <c r="GQ380" s="1">
        <f t="shared" ref="GQ380:GQ410" si="1796">IF(BO380&gt;0,IF(BS380&gt;0,1,0),IF(BS380&lt;0,1,0))</f>
        <v>1</v>
      </c>
      <c r="GS380" s="1" t="str">
        <f t="shared" ref="GS380:GS410" si="1797">IF(ABS(BD380)&gt;32,IF(ABS(BM380)&gt;2,1,0),"")</f>
        <v/>
      </c>
      <c r="GT380" s="1" t="str">
        <f t="shared" ref="GT380:GT410" si="1798">IF(ABS(BD380)&gt;40,IF(ABS(BM380)&gt;2,1,0),"")</f>
        <v/>
      </c>
      <c r="GU380" s="1">
        <f t="shared" ref="GU380:GU410" si="1799">IF(ABS(BM380)&gt;1,1,0)</f>
        <v>0</v>
      </c>
      <c r="GV380" s="1">
        <f t="shared" ref="GV380:GV410" si="1800">IF(ABS(BM380)&gt;1.5,1,0)</f>
        <v>0</v>
      </c>
      <c r="GW380" s="1">
        <f t="shared" ref="GW380:GW410" si="1801">IF(ABS(BM380)&gt;1.99,1,0)</f>
        <v>0</v>
      </c>
      <c r="GX380" s="1">
        <f t="shared" ref="GX380:GX410" si="1802">IF(ABS(BM380)&gt;2.5,1,0)</f>
        <v>0</v>
      </c>
      <c r="GY380" s="1">
        <f t="shared" ref="GY380:GY410" si="1803">IF(ABS(BM380)&gt;3,1,0)</f>
        <v>0</v>
      </c>
      <c r="GZ380" s="1"/>
      <c r="HA380" s="1">
        <f t="shared" ref="HA380:HA410" si="1804">IF(ABS(BO380)&gt;2,1,0)</f>
        <v>0</v>
      </c>
      <c r="HB380" s="1">
        <f t="shared" ref="HB380:HB410" si="1805">IF(ABS(BO380)&gt;4,1,0)</f>
        <v>0</v>
      </c>
      <c r="HC380" s="1">
        <f t="shared" ref="HC380:HC410" si="1806">IF(ABS(BO380)&gt;5,1,0)</f>
        <v>0</v>
      </c>
      <c r="HD380" s="1">
        <f t="shared" ref="HD380:HD410" si="1807">IF(ABS(BO380)&gt;6,1,0)</f>
        <v>0</v>
      </c>
      <c r="HE380" s="1">
        <f t="shared" ref="HE380:HE410" si="1808">IF(ABS(BO380)&gt;8,1,0)</f>
        <v>0</v>
      </c>
      <c r="HF380" s="1">
        <f t="shared" ref="HF380:HF410" si="1809">IF(ABS(BO380)&gt;10,1,0)</f>
        <v>0</v>
      </c>
      <c r="HH380" s="1">
        <f t="shared" ref="HH380:HH410" si="1810">IF(ABS(BS380)&gt;1.5,1,0)</f>
        <v>1</v>
      </c>
      <c r="HI380" s="1">
        <f t="shared" ref="HI380:HI410" si="1811">IF(ABS(BS380)&gt;3,1,0)</f>
        <v>0</v>
      </c>
      <c r="HJ380" s="1">
        <f t="shared" ref="HJ380:HJ410" si="1812">IF(ABS(BS380)&gt;4.5,1,0)</f>
        <v>0</v>
      </c>
      <c r="HK380" s="1">
        <f t="shared" ref="HK380:HK410" si="1813">IF(ABS(BS380)&gt;6,1,0)</f>
        <v>0</v>
      </c>
      <c r="HL380" s="1">
        <f t="shared" ref="HL380:HL410" si="1814">IF(ABS(BS380)&gt;7.5,1,0)</f>
        <v>0</v>
      </c>
      <c r="HM380" s="1">
        <f t="shared" ref="HM380:HM410" si="1815">IF(ABS(BS380)&gt;9,1,0)</f>
        <v>0</v>
      </c>
      <c r="HO380" s="1">
        <f t="shared" ref="HO380:HO410" si="1816">IF(BD380&gt;-0.1,IF(BM380&lt;0.001,1,0),"")</f>
        <v>1</v>
      </c>
      <c r="HP380" s="1" t="str">
        <f t="shared" ref="HP380:HP410" si="1817">IF(BD380&lt;0.1,IF(BM380&gt;-0.001,1,0),"")</f>
        <v/>
      </c>
      <c r="HQ380" s="1">
        <f t="shared" ref="HQ380:HQ410" si="1818">IF(BD380&gt;9.1,IF(BM380&lt;0.001,1,0),"")</f>
        <v>1</v>
      </c>
      <c r="HR380" t="str">
        <f t="shared" ref="HR380:HR410" si="1819">IF(BD380&lt;-9.1,IF(BM380&gt;-0.001,1,0),"")</f>
        <v/>
      </c>
      <c r="HS380" s="1">
        <f t="shared" ref="HS380:HS410" si="1820">IF(BD380&gt;15.1,IF(BM380&lt;0.001,1,0),"")</f>
        <v>1</v>
      </c>
      <c r="HT380" t="str">
        <f t="shared" ref="HT380:HT410" si="1821">IF(BD380&lt;-15.1,IF(BM380&gt;-0.001,1,0),"")</f>
        <v/>
      </c>
      <c r="HU380" t="str">
        <f t="shared" ref="HU380:HU410" si="1822">IF(BD380&gt;31.1,IF(BM380&lt;0.001,1,0),"")</f>
        <v/>
      </c>
      <c r="HV380" s="1" t="str">
        <f t="shared" ref="HV380:HV410" si="1823">IF(BD380&lt;-31.1,IF(BM380&gt;-0.001,1,0),"")</f>
        <v/>
      </c>
      <c r="HW380" s="1" t="str">
        <f t="shared" ref="HW380:HW410" si="1824">IF(BD380&gt;47.1,IF(BM380&lt;0.001,1,0),"")</f>
        <v/>
      </c>
      <c r="HX380" s="1" t="str">
        <f t="shared" ref="HX380:HX410" si="1825">IF(BD380&lt;-47.1,IF(BM380&gt;-0.001,1,0),"")</f>
        <v/>
      </c>
      <c r="HZ380" s="1">
        <f t="shared" ref="HZ380:HZ410" si="1826">IF(BD380&gt;-0.1,IF(BO380&lt;0.001,1,0),"")</f>
        <v>0</v>
      </c>
      <c r="IA380" s="1" t="str">
        <f t="shared" ref="IA380:IA410" si="1827">IF(BD380&lt;0.1,IF(BO380&gt;-0.001,1,0),"")</f>
        <v/>
      </c>
      <c r="IB380" s="1">
        <f t="shared" ref="IB380:IB410" si="1828">IF(BD380&gt;9.1,IF(BO380&lt;0.001,1,0),"")</f>
        <v>0</v>
      </c>
      <c r="IC380" s="1" t="str">
        <f t="shared" ref="IC380:IC410" si="1829">IF(BD380&lt;-9.1,IF(BO380&gt;-0.001,1,0),"")</f>
        <v/>
      </c>
      <c r="ID380" s="1">
        <f t="shared" ref="ID380:ID410" si="1830">IF(BD380&gt;15.1,IF(BO380&lt;0.001,1,0),"")</f>
        <v>0</v>
      </c>
      <c r="IE380" s="1" t="str">
        <f t="shared" ref="IE380:IE410" si="1831">IF(BD380&lt;-15.1,IF(BO380&gt;-0.001,1,0),"")</f>
        <v/>
      </c>
      <c r="IF380" s="1" t="str">
        <f t="shared" ref="IF380:IF410" si="1832">IF(BD380&gt;31.1,IF(BO380&lt;0.001,1,0),"")</f>
        <v/>
      </c>
      <c r="IG380" s="1" t="str">
        <f t="shared" ref="IG380:IG410" si="1833">IF(BD380&lt;-31.1,IF(BO380&gt;-0.001,1,0),"")</f>
        <v/>
      </c>
      <c r="IH380" s="1" t="str">
        <f t="shared" ref="IH380:IH410" si="1834">IF(BD380&gt;47.1,IF(BO380&lt;0.001,1,0),"")</f>
        <v/>
      </c>
      <c r="II380" s="1" t="str">
        <f t="shared" ref="II380:II410" si="1835">IF(BD380&lt;-47.1,IF(BO380&gt;-0.001,1,0),"")</f>
        <v/>
      </c>
    </row>
    <row r="381" spans="1:243" x14ac:dyDescent="0.2">
      <c r="A381" s="14">
        <f t="shared" si="1681"/>
        <v>381</v>
      </c>
      <c r="C381" s="2">
        <v>42661</v>
      </c>
      <c r="G381" s="3">
        <v>109.032</v>
      </c>
      <c r="H381" s="3">
        <v>121.02200000000001</v>
      </c>
      <c r="I381" s="3">
        <v>130.095</v>
      </c>
      <c r="J381" s="4">
        <v>164.09</v>
      </c>
      <c r="P381" s="128">
        <f t="shared" si="1677"/>
        <v>3491.2499999999995</v>
      </c>
      <c r="Q381" s="5">
        <f t="shared" si="1678"/>
        <v>3874.2500000000005</v>
      </c>
      <c r="R381" s="6">
        <f t="shared" si="1679"/>
        <v>4169.5</v>
      </c>
      <c r="S381" s="7">
        <f t="shared" si="1680"/>
        <v>5257</v>
      </c>
      <c r="Y381" s="4">
        <f t="shared" si="1689"/>
        <v>0.99999999999909051</v>
      </c>
      <c r="Z381" s="1">
        <f t="shared" si="1690"/>
        <v>3.0000000000009095</v>
      </c>
      <c r="AA381" s="1">
        <f t="shared" si="1691"/>
        <v>5.5000000000009095</v>
      </c>
      <c r="AB381" s="1">
        <f t="shared" si="1692"/>
        <v>10.999999999999091</v>
      </c>
      <c r="AC381" s="1"/>
      <c r="AD381" s="1"/>
      <c r="AE381" s="126"/>
      <c r="AF381" s="126"/>
      <c r="AG381" s="126"/>
      <c r="AH381" s="4">
        <f t="shared" si="1494"/>
        <v>2.4251711749911919E-12</v>
      </c>
      <c r="AI381" s="4">
        <f t="shared" si="1495"/>
        <v>0.1999999999976354</v>
      </c>
      <c r="AJ381" s="4">
        <f t="shared" si="1496"/>
        <v>0.29999999999963611</v>
      </c>
      <c r="AK381" s="4">
        <f t="shared" si="1497"/>
        <v>0.66666666666636365</v>
      </c>
      <c r="AL381" s="4">
        <f t="shared" si="1498"/>
        <v>0.25000000000045475</v>
      </c>
      <c r="AM381" s="4">
        <f t="shared" si="1499"/>
        <v>1.8333333333345458</v>
      </c>
      <c r="AN381" s="4">
        <f t="shared" si="1500"/>
        <v>1.1000000000012733</v>
      </c>
      <c r="AO381" s="4">
        <f t="shared" si="1501"/>
        <v>1</v>
      </c>
      <c r="AP381" s="4">
        <f t="shared" si="1502"/>
        <v>0.99999999999575606</v>
      </c>
      <c r="AQ381" s="4">
        <f t="shared" si="1503"/>
        <v>2.8333333333340915</v>
      </c>
      <c r="AR381" s="4">
        <f t="shared" si="1504"/>
        <v>0.20000000000218288</v>
      </c>
      <c r="AS381" s="4">
        <f t="shared" si="1505"/>
        <v>0.55555555555666736</v>
      </c>
      <c r="AT381" s="4">
        <f t="shared" si="1506"/>
        <v>0.53333333333163568</v>
      </c>
      <c r="AU381" s="1"/>
      <c r="BA381" s="11">
        <f t="shared" si="1682"/>
        <v>0.99999999999909051</v>
      </c>
      <c r="BB381" s="11">
        <f t="shared" si="1683"/>
        <v>3.0000000000009095</v>
      </c>
      <c r="BC381" s="12">
        <f t="shared" si="1684"/>
        <v>5.5000000000009095</v>
      </c>
      <c r="BD381" s="13">
        <f t="shared" si="1685"/>
        <v>10.999999999999091</v>
      </c>
      <c r="BJ381" s="11">
        <f t="shared" si="1693"/>
        <v>-2.4251711749911919E-12</v>
      </c>
      <c r="BK381" s="11">
        <f t="shared" si="1694"/>
        <v>0.1999999999976354</v>
      </c>
      <c r="BL381" s="11">
        <f t="shared" si="1695"/>
        <v>-0.29999999999963611</v>
      </c>
      <c r="BM381" s="11">
        <f t="shared" si="1696"/>
        <v>-0.66666666666636365</v>
      </c>
      <c r="BN381" s="11">
        <f t="shared" si="1697"/>
        <v>0.25000000000045475</v>
      </c>
      <c r="BO381" s="11">
        <f t="shared" si="1698"/>
        <v>1.8333333333345458</v>
      </c>
      <c r="BP381" s="11">
        <f t="shared" si="1699"/>
        <v>1.1000000000012733</v>
      </c>
      <c r="BQ381" s="1">
        <v>1</v>
      </c>
      <c r="BR381" s="11">
        <f t="shared" si="1700"/>
        <v>-0.99999999999575606</v>
      </c>
      <c r="BS381" s="11">
        <f t="shared" si="1701"/>
        <v>2.8333333333340915</v>
      </c>
      <c r="BT381" s="11">
        <f t="shared" si="1702"/>
        <v>-0.20000000000218288</v>
      </c>
      <c r="BU381" s="11">
        <f t="shared" si="1703"/>
        <v>0.55555555555666736</v>
      </c>
      <c r="BV381" s="11">
        <f t="shared" si="1704"/>
        <v>0.53333333333163568</v>
      </c>
      <c r="BY381" s="126"/>
      <c r="BZ381" s="126"/>
      <c r="CB381" s="1">
        <f t="shared" si="1705"/>
        <v>1</v>
      </c>
      <c r="CC381" s="1">
        <f t="shared" si="1706"/>
        <v>1</v>
      </c>
      <c r="CD381" s="1">
        <f t="shared" si="1707"/>
        <v>1</v>
      </c>
      <c r="CE381" s="126">
        <f t="shared" si="1511"/>
        <v>1</v>
      </c>
      <c r="CF381" s="1">
        <f t="shared" si="1708"/>
        <v>1</v>
      </c>
      <c r="CG381" s="1">
        <f t="shared" si="1709"/>
        <v>1</v>
      </c>
      <c r="CH381" s="1" t="str">
        <f t="shared" si="1512"/>
        <v/>
      </c>
      <c r="CI381" s="1">
        <f t="shared" si="1710"/>
        <v>0</v>
      </c>
      <c r="CJ381" s="1">
        <f t="shared" si="1711"/>
        <v>0</v>
      </c>
      <c r="CK381" s="1" t="str">
        <f t="shared" si="1712"/>
        <v/>
      </c>
      <c r="CL381" s="1">
        <f t="shared" si="1713"/>
        <v>0</v>
      </c>
      <c r="CM381" s="1" t="str">
        <f t="shared" si="1714"/>
        <v/>
      </c>
      <c r="CN381" s="1" t="str">
        <f t="shared" si="1715"/>
        <v/>
      </c>
      <c r="CO381" s="1">
        <f t="shared" si="1716"/>
        <v>0</v>
      </c>
      <c r="CP381" s="1">
        <f t="shared" si="1717"/>
        <v>0</v>
      </c>
      <c r="CQ381" s="1" t="str">
        <f t="shared" si="1718"/>
        <v/>
      </c>
      <c r="CS381" s="1">
        <f t="shared" si="1719"/>
        <v>0</v>
      </c>
      <c r="CT381" s="1">
        <f t="shared" si="1720"/>
        <v>0</v>
      </c>
      <c r="CU381" s="1">
        <f t="shared" si="1721"/>
        <v>0</v>
      </c>
      <c r="CV381" s="126">
        <f t="shared" si="1513"/>
        <v>0</v>
      </c>
      <c r="CW381" s="1">
        <f t="shared" si="1722"/>
        <v>1</v>
      </c>
      <c r="CX381" s="1" t="str">
        <f t="shared" si="1723"/>
        <v/>
      </c>
      <c r="CY381" s="1" t="str">
        <f t="shared" si="1724"/>
        <v/>
      </c>
      <c r="CZ381" s="1" t="str">
        <f t="shared" si="1725"/>
        <v/>
      </c>
      <c r="DA381" s="1" t="str">
        <f t="shared" si="1726"/>
        <v/>
      </c>
      <c r="DB381" s="1">
        <f t="shared" si="1727"/>
        <v>1</v>
      </c>
      <c r="DC381" s="1" t="str">
        <f t="shared" si="1728"/>
        <v/>
      </c>
      <c r="DD381" s="1">
        <f t="shared" si="1729"/>
        <v>1</v>
      </c>
      <c r="DE381" s="1" t="str">
        <f t="shared" si="1730"/>
        <v/>
      </c>
      <c r="DF381" s="1"/>
      <c r="DG381" s="126">
        <f t="shared" si="1514"/>
        <v>1</v>
      </c>
      <c r="DH381" s="1">
        <f t="shared" si="1731"/>
        <v>1</v>
      </c>
      <c r="DI381" s="1">
        <f t="shared" si="1732"/>
        <v>1</v>
      </c>
      <c r="DJ381" s="1">
        <f t="shared" si="1733"/>
        <v>1</v>
      </c>
      <c r="DK381" s="1" t="str">
        <f t="shared" si="1734"/>
        <v/>
      </c>
      <c r="DL381" s="1"/>
      <c r="DM381" s="1" t="str">
        <f t="shared" si="1735"/>
        <v/>
      </c>
      <c r="DN381" s="1">
        <f t="shared" si="1736"/>
        <v>0</v>
      </c>
      <c r="DO381" s="1">
        <f t="shared" si="1737"/>
        <v>0</v>
      </c>
      <c r="DP381" s="1">
        <f t="shared" si="1738"/>
        <v>1</v>
      </c>
      <c r="DQ381" s="1">
        <f t="shared" si="1739"/>
        <v>0</v>
      </c>
      <c r="DR381" s="1">
        <f t="shared" si="1740"/>
        <v>0</v>
      </c>
      <c r="DS381" s="1">
        <f t="shared" si="1741"/>
        <v>1</v>
      </c>
      <c r="DT381" s="1">
        <f t="shared" si="1742"/>
        <v>0</v>
      </c>
      <c r="DU381" s="1">
        <f t="shared" si="1743"/>
        <v>0</v>
      </c>
      <c r="DV381" s="1">
        <f t="shared" si="1744"/>
        <v>1</v>
      </c>
      <c r="DW381" s="1">
        <f t="shared" si="1745"/>
        <v>0</v>
      </c>
      <c r="DX381" s="1" t="str">
        <f t="shared" si="1746"/>
        <v/>
      </c>
      <c r="DY381" s="1" t="str">
        <f t="shared" si="1747"/>
        <v/>
      </c>
      <c r="EA381" s="1">
        <f t="shared" si="1748"/>
        <v>1</v>
      </c>
      <c r="EB381" s="1">
        <f t="shared" si="1749"/>
        <v>1</v>
      </c>
      <c r="EC381" s="1">
        <f t="shared" si="1750"/>
        <v>1</v>
      </c>
      <c r="ED381" s="1">
        <f t="shared" si="1751"/>
        <v>1</v>
      </c>
      <c r="EF381" s="1">
        <f t="shared" si="1752"/>
        <v>1</v>
      </c>
      <c r="EG381" s="1">
        <f t="shared" si="1753"/>
        <v>1</v>
      </c>
      <c r="EH381" s="1">
        <f t="shared" si="1754"/>
        <v>1</v>
      </c>
      <c r="EI381" s="1">
        <f t="shared" si="1755"/>
        <v>1</v>
      </c>
      <c r="EK381" s="1">
        <f t="shared" si="1756"/>
        <v>1</v>
      </c>
      <c r="EL381" s="1">
        <f t="shared" si="1757"/>
        <v>1</v>
      </c>
      <c r="EM381" s="1">
        <f t="shared" si="1758"/>
        <v>1</v>
      </c>
      <c r="EO381" s="1">
        <f t="shared" si="1759"/>
        <v>1</v>
      </c>
      <c r="EP381" s="1">
        <f t="shared" si="1760"/>
        <v>1</v>
      </c>
      <c r="EQ381" s="1">
        <f t="shared" si="1761"/>
        <v>1</v>
      </c>
      <c r="ES381" s="1">
        <f t="shared" si="1762"/>
        <v>1</v>
      </c>
      <c r="ET381" s="1">
        <f t="shared" si="1763"/>
        <v>1</v>
      </c>
      <c r="EU381" s="1">
        <f t="shared" si="1764"/>
        <v>1</v>
      </c>
      <c r="EV381" s="1">
        <f t="shared" si="1765"/>
        <v>1</v>
      </c>
      <c r="EW381" s="1">
        <f t="shared" si="1766"/>
        <v>0</v>
      </c>
      <c r="EY381" s="1">
        <f t="shared" si="1767"/>
        <v>1</v>
      </c>
      <c r="EZ381" s="1">
        <f t="shared" si="1768"/>
        <v>1</v>
      </c>
      <c r="FA381" s="1">
        <f t="shared" si="1769"/>
        <v>1</v>
      </c>
      <c r="FC381" s="1">
        <f t="shared" si="1770"/>
        <v>0</v>
      </c>
      <c r="FD381" s="1" t="str">
        <f t="shared" si="1771"/>
        <v/>
      </c>
      <c r="FE381" s="1"/>
      <c r="FF381" s="1">
        <f t="shared" si="1772"/>
        <v>0</v>
      </c>
      <c r="FG381" s="1">
        <f t="shared" si="1773"/>
        <v>1</v>
      </c>
      <c r="FH381" s="1">
        <f t="shared" si="1774"/>
        <v>0</v>
      </c>
      <c r="FI381" s="1" t="str">
        <f t="shared" si="1775"/>
        <v/>
      </c>
      <c r="FJ381" s="1" t="str">
        <f t="shared" si="1776"/>
        <v/>
      </c>
      <c r="FK381" s="1" t="str">
        <f t="shared" si="1777"/>
        <v/>
      </c>
      <c r="FL381" s="1" t="str">
        <f t="shared" si="1778"/>
        <v/>
      </c>
      <c r="FN381" s="1" t="str">
        <f t="shared" si="1779"/>
        <v/>
      </c>
      <c r="FO381" s="1" t="str">
        <f t="shared" si="1780"/>
        <v/>
      </c>
      <c r="FP381" s="1" t="str">
        <f t="shared" si="1781"/>
        <v/>
      </c>
      <c r="FV381" s="1">
        <f t="shared" si="1686"/>
        <v>0</v>
      </c>
      <c r="FW381" s="1">
        <f t="shared" si="1687"/>
        <v>1</v>
      </c>
      <c r="FX381" s="1">
        <f t="shared" si="1688"/>
        <v>1</v>
      </c>
      <c r="GA381" s="1">
        <f t="shared" si="1782"/>
        <v>0</v>
      </c>
      <c r="GB381" s="1">
        <f t="shared" si="1783"/>
        <v>0</v>
      </c>
      <c r="GC381" s="1">
        <f t="shared" si="1784"/>
        <v>0</v>
      </c>
      <c r="GD381" s="1">
        <f t="shared" si="1785"/>
        <v>0</v>
      </c>
      <c r="GE381" s="1">
        <f t="shared" si="1786"/>
        <v>0</v>
      </c>
      <c r="GF381" s="1">
        <f t="shared" si="1787"/>
        <v>1</v>
      </c>
      <c r="GG381" s="1">
        <f t="shared" si="1788"/>
        <v>0</v>
      </c>
      <c r="GI381" s="1">
        <f t="shared" si="1789"/>
        <v>0</v>
      </c>
      <c r="GK381" s="1">
        <f t="shared" si="1790"/>
        <v>1</v>
      </c>
      <c r="GL381" s="1">
        <f t="shared" si="1791"/>
        <v>1</v>
      </c>
      <c r="GM381" s="1">
        <f t="shared" si="1792"/>
        <v>1</v>
      </c>
      <c r="GN381" s="1">
        <f t="shared" si="1793"/>
        <v>1</v>
      </c>
      <c r="GO381" s="1">
        <f t="shared" si="1794"/>
        <v>1</v>
      </c>
      <c r="GP381" s="1">
        <f t="shared" si="1795"/>
        <v>0</v>
      </c>
      <c r="GQ381" s="1">
        <f t="shared" si="1796"/>
        <v>1</v>
      </c>
      <c r="GS381" s="1" t="str">
        <f t="shared" si="1797"/>
        <v/>
      </c>
      <c r="GT381" s="1" t="str">
        <f t="shared" si="1798"/>
        <v/>
      </c>
      <c r="GU381" s="1">
        <f t="shared" si="1799"/>
        <v>0</v>
      </c>
      <c r="GV381" s="1">
        <f t="shared" si="1800"/>
        <v>0</v>
      </c>
      <c r="GW381" s="1">
        <f t="shared" si="1801"/>
        <v>0</v>
      </c>
      <c r="GX381" s="1">
        <f t="shared" si="1802"/>
        <v>0</v>
      </c>
      <c r="GY381" s="1">
        <f t="shared" si="1803"/>
        <v>0</v>
      </c>
      <c r="GZ381" s="1"/>
      <c r="HA381" s="1">
        <f t="shared" si="1804"/>
        <v>0</v>
      </c>
      <c r="HB381" s="1">
        <f t="shared" si="1805"/>
        <v>0</v>
      </c>
      <c r="HC381" s="1">
        <f t="shared" si="1806"/>
        <v>0</v>
      </c>
      <c r="HD381" s="1">
        <f t="shared" si="1807"/>
        <v>0</v>
      </c>
      <c r="HE381" s="1">
        <f t="shared" si="1808"/>
        <v>0</v>
      </c>
      <c r="HF381" s="1">
        <f t="shared" si="1809"/>
        <v>0</v>
      </c>
      <c r="HH381" s="1">
        <f t="shared" si="1810"/>
        <v>1</v>
      </c>
      <c r="HI381" s="1">
        <f t="shared" si="1811"/>
        <v>0</v>
      </c>
      <c r="HJ381" s="1">
        <f t="shared" si="1812"/>
        <v>0</v>
      </c>
      <c r="HK381" s="1">
        <f t="shared" si="1813"/>
        <v>0</v>
      </c>
      <c r="HL381" s="1">
        <f t="shared" si="1814"/>
        <v>0</v>
      </c>
      <c r="HM381" s="1">
        <f t="shared" si="1815"/>
        <v>0</v>
      </c>
      <c r="HO381" s="1">
        <f t="shared" si="1816"/>
        <v>1</v>
      </c>
      <c r="HP381" s="1" t="str">
        <f t="shared" si="1817"/>
        <v/>
      </c>
      <c r="HQ381" s="1">
        <f t="shared" si="1818"/>
        <v>1</v>
      </c>
      <c r="HR381" t="str">
        <f t="shared" si="1819"/>
        <v/>
      </c>
      <c r="HS381" s="1" t="str">
        <f t="shared" si="1820"/>
        <v/>
      </c>
      <c r="HT381" t="str">
        <f t="shared" si="1821"/>
        <v/>
      </c>
      <c r="HU381" t="str">
        <f t="shared" si="1822"/>
        <v/>
      </c>
      <c r="HV381" s="1" t="str">
        <f t="shared" si="1823"/>
        <v/>
      </c>
      <c r="HW381" s="1" t="str">
        <f t="shared" si="1824"/>
        <v/>
      </c>
      <c r="HX381" s="1" t="str">
        <f t="shared" si="1825"/>
        <v/>
      </c>
      <c r="HZ381" s="1">
        <f t="shared" si="1826"/>
        <v>0</v>
      </c>
      <c r="IA381" s="1" t="str">
        <f t="shared" si="1827"/>
        <v/>
      </c>
      <c r="IB381" s="1">
        <f t="shared" si="1828"/>
        <v>0</v>
      </c>
      <c r="IC381" s="1" t="str">
        <f t="shared" si="1829"/>
        <v/>
      </c>
      <c r="ID381" s="1" t="str">
        <f t="shared" si="1830"/>
        <v/>
      </c>
      <c r="IE381" s="1" t="str">
        <f t="shared" si="1831"/>
        <v/>
      </c>
      <c r="IF381" s="1" t="str">
        <f t="shared" si="1832"/>
        <v/>
      </c>
      <c r="IG381" s="1" t="str">
        <f t="shared" si="1833"/>
        <v/>
      </c>
      <c r="IH381" s="1" t="str">
        <f t="shared" si="1834"/>
        <v/>
      </c>
      <c r="II381" s="1" t="str">
        <f t="shared" si="1835"/>
        <v/>
      </c>
    </row>
    <row r="382" spans="1:243" x14ac:dyDescent="0.2">
      <c r="A382" s="14">
        <f t="shared" si="1681"/>
        <v>382</v>
      </c>
      <c r="C382" s="2">
        <v>42662</v>
      </c>
      <c r="G382" s="3">
        <v>109.03700000000001</v>
      </c>
      <c r="H382" s="3">
        <v>121.02200000000001</v>
      </c>
      <c r="I382" s="3">
        <v>130.08500000000001</v>
      </c>
      <c r="J382" s="4">
        <v>164.07</v>
      </c>
      <c r="P382" s="128">
        <f t="shared" si="1677"/>
        <v>3491.7500000000005</v>
      </c>
      <c r="Q382" s="5">
        <f t="shared" si="1678"/>
        <v>3874.2500000000005</v>
      </c>
      <c r="R382" s="6">
        <f t="shared" si="1679"/>
        <v>4168.5000000000009</v>
      </c>
      <c r="S382" s="7">
        <f t="shared" si="1680"/>
        <v>5254.9999999999991</v>
      </c>
      <c r="Y382" s="4">
        <f t="shared" si="1689"/>
        <v>0.50000000000090949</v>
      </c>
      <c r="Z382" s="1">
        <f t="shared" si="1690"/>
        <v>0</v>
      </c>
      <c r="AA382" s="1">
        <f t="shared" si="1691"/>
        <v>0.99999999999909051</v>
      </c>
      <c r="AB382" s="1">
        <f t="shared" si="1692"/>
        <v>2.0000000000009095</v>
      </c>
      <c r="AC382" s="1"/>
      <c r="AD382" s="1"/>
      <c r="AE382" s="126"/>
      <c r="AF382" s="126"/>
      <c r="AG382" s="126"/>
      <c r="AH382" s="4">
        <f t="shared" si="1494"/>
        <v>1.000000000001819</v>
      </c>
      <c r="AI382" s="4">
        <f t="shared" si="1495"/>
        <v>1.000000000001819</v>
      </c>
      <c r="AJ382" s="4">
        <f t="shared" si="1496"/>
        <v>0.5999999999994543</v>
      </c>
      <c r="AK382" s="4">
        <f t="shared" si="1497"/>
        <v>0.66666666666606034</v>
      </c>
      <c r="AL382" s="4">
        <f t="shared" si="1498"/>
        <v>0.49999999999954525</v>
      </c>
      <c r="AM382" s="4">
        <f t="shared" si="1499"/>
        <v>0.33333333333212067</v>
      </c>
      <c r="AN382" s="4">
        <f t="shared" si="1500"/>
        <v>0.19999999999872675</v>
      </c>
      <c r="AO382" s="4">
        <f t="shared" si="1501"/>
        <v>1</v>
      </c>
      <c r="AP382" s="4">
        <f t="shared" si="1502"/>
        <v>1.000000000003638</v>
      </c>
      <c r="AQ382" s="4">
        <f t="shared" si="1503"/>
        <v>1.3333333333312112</v>
      </c>
      <c r="AR382" s="4">
        <f t="shared" si="1504"/>
        <v>1.4000000000014552</v>
      </c>
      <c r="AS382" s="4">
        <f t="shared" si="1505"/>
        <v>0.44444444444464654</v>
      </c>
      <c r="AT382" s="4">
        <f t="shared" si="1506"/>
        <v>1.2666666666686068</v>
      </c>
      <c r="AU382" s="1"/>
      <c r="BA382" s="11">
        <f t="shared" si="1682"/>
        <v>0.50000000000090949</v>
      </c>
      <c r="BB382" s="11">
        <f t="shared" si="1683"/>
        <v>0</v>
      </c>
      <c r="BC382" s="12">
        <f t="shared" si="1684"/>
        <v>-0.99999999999909051</v>
      </c>
      <c r="BD382" s="13">
        <f t="shared" si="1685"/>
        <v>-2.0000000000009095</v>
      </c>
      <c r="BJ382" s="11">
        <f t="shared" si="1693"/>
        <v>1.000000000001819</v>
      </c>
      <c r="BK382" s="11">
        <f t="shared" si="1694"/>
        <v>1.000000000001819</v>
      </c>
      <c r="BL382" s="11">
        <f t="shared" si="1695"/>
        <v>0.5999999999994543</v>
      </c>
      <c r="BM382" s="11">
        <f t="shared" si="1696"/>
        <v>0.66666666666606034</v>
      </c>
      <c r="BN382" s="11">
        <f t="shared" si="1697"/>
        <v>0.49999999999954525</v>
      </c>
      <c r="BO382" s="11">
        <f t="shared" si="1698"/>
        <v>-0.33333333333212067</v>
      </c>
      <c r="BP382" s="11">
        <f t="shared" si="1699"/>
        <v>-0.19999999999872675</v>
      </c>
      <c r="BQ382" s="1">
        <v>1</v>
      </c>
      <c r="BR382" s="11">
        <f t="shared" si="1700"/>
        <v>-1.000000000003638</v>
      </c>
      <c r="BS382" s="11">
        <f t="shared" si="1701"/>
        <v>-1.3333333333312112</v>
      </c>
      <c r="BT382" s="11">
        <f t="shared" si="1702"/>
        <v>1.4000000000014552</v>
      </c>
      <c r="BU382" s="11">
        <f t="shared" si="1703"/>
        <v>0.44444444444464654</v>
      </c>
      <c r="BV382" s="11">
        <f t="shared" si="1704"/>
        <v>1.2666666666686068</v>
      </c>
      <c r="BY382" s="126"/>
      <c r="BZ382" s="126"/>
      <c r="CB382" s="1">
        <f t="shared" si="1705"/>
        <v>1</v>
      </c>
      <c r="CC382" s="1">
        <f t="shared" si="1706"/>
        <v>1</v>
      </c>
      <c r="CD382" s="1">
        <f t="shared" si="1707"/>
        <v>0</v>
      </c>
      <c r="CE382" s="126">
        <f t="shared" si="1511"/>
        <v>0</v>
      </c>
      <c r="CF382" s="1">
        <f t="shared" si="1708"/>
        <v>0</v>
      </c>
      <c r="CG382" s="1" t="str">
        <f t="shared" si="1709"/>
        <v/>
      </c>
      <c r="CH382" s="1" t="str">
        <f t="shared" si="1512"/>
        <v/>
      </c>
      <c r="CI382" s="1">
        <f t="shared" si="1710"/>
        <v>1</v>
      </c>
      <c r="CJ382" s="1">
        <f t="shared" si="1711"/>
        <v>1</v>
      </c>
      <c r="CK382" s="1" t="str">
        <f t="shared" si="1712"/>
        <v/>
      </c>
      <c r="CL382" s="1">
        <f t="shared" si="1713"/>
        <v>1</v>
      </c>
      <c r="CM382" s="1">
        <f t="shared" si="1714"/>
        <v>1</v>
      </c>
      <c r="CN382" s="1">
        <f t="shared" si="1715"/>
        <v>1</v>
      </c>
      <c r="CO382" s="1" t="str">
        <f t="shared" si="1716"/>
        <v/>
      </c>
      <c r="CP382" s="1">
        <f t="shared" si="1717"/>
        <v>1</v>
      </c>
      <c r="CQ382" s="1" t="str">
        <f t="shared" si="1718"/>
        <v/>
      </c>
      <c r="CS382" s="1">
        <f t="shared" si="1719"/>
        <v>1</v>
      </c>
      <c r="CT382" s="1">
        <f t="shared" si="1720"/>
        <v>1</v>
      </c>
      <c r="CU382" s="1">
        <f t="shared" si="1721"/>
        <v>0</v>
      </c>
      <c r="CV382" s="126">
        <f t="shared" si="1513"/>
        <v>0</v>
      </c>
      <c r="CW382" s="1">
        <f t="shared" si="1722"/>
        <v>1</v>
      </c>
      <c r="CX382" s="1" t="str">
        <f t="shared" si="1723"/>
        <v/>
      </c>
      <c r="CY382" s="1" t="str">
        <f t="shared" si="1724"/>
        <v/>
      </c>
      <c r="CZ382" s="1" t="str">
        <f t="shared" si="1725"/>
        <v/>
      </c>
      <c r="DA382" s="1" t="str">
        <f t="shared" si="1726"/>
        <v/>
      </c>
      <c r="DB382" s="1">
        <f t="shared" si="1727"/>
        <v>1</v>
      </c>
      <c r="DC382" s="1" t="str">
        <f t="shared" si="1728"/>
        <v/>
      </c>
      <c r="DD382" s="1">
        <f t="shared" si="1729"/>
        <v>1</v>
      </c>
      <c r="DE382" s="1" t="str">
        <f t="shared" si="1730"/>
        <v/>
      </c>
      <c r="DF382" s="1"/>
      <c r="DG382" s="126">
        <f t="shared" si="1514"/>
        <v>0</v>
      </c>
      <c r="DH382" s="1">
        <f t="shared" si="1731"/>
        <v>1</v>
      </c>
      <c r="DI382" s="1">
        <f t="shared" si="1732"/>
        <v>1</v>
      </c>
      <c r="DJ382" s="1">
        <f t="shared" si="1733"/>
        <v>1</v>
      </c>
      <c r="DK382" s="1" t="str">
        <f t="shared" si="1734"/>
        <v/>
      </c>
      <c r="DL382" s="1"/>
      <c r="DM382" s="1" t="str">
        <f t="shared" si="1735"/>
        <v/>
      </c>
      <c r="DN382" s="1">
        <f t="shared" si="1736"/>
        <v>0</v>
      </c>
      <c r="DO382" s="1">
        <f t="shared" si="1737"/>
        <v>1</v>
      </c>
      <c r="DP382" s="1">
        <f t="shared" si="1738"/>
        <v>0</v>
      </c>
      <c r="DQ382" s="1">
        <f t="shared" si="1739"/>
        <v>1</v>
      </c>
      <c r="DR382" s="1">
        <f t="shared" si="1740"/>
        <v>0</v>
      </c>
      <c r="DS382" s="1">
        <f t="shared" si="1741"/>
        <v>1</v>
      </c>
      <c r="DT382" s="1">
        <f t="shared" si="1742"/>
        <v>1</v>
      </c>
      <c r="DU382" s="1">
        <f t="shared" si="1743"/>
        <v>1</v>
      </c>
      <c r="DV382" s="1">
        <f t="shared" si="1744"/>
        <v>1</v>
      </c>
      <c r="DW382" s="1">
        <f t="shared" si="1745"/>
        <v>0</v>
      </c>
      <c r="DX382" s="1" t="str">
        <f t="shared" si="1746"/>
        <v/>
      </c>
      <c r="DY382" s="1" t="str">
        <f t="shared" si="1747"/>
        <v/>
      </c>
      <c r="EA382" s="1">
        <f t="shared" si="1748"/>
        <v>1</v>
      </c>
      <c r="EB382" s="1">
        <f t="shared" si="1749"/>
        <v>1</v>
      </c>
      <c r="EC382" s="1">
        <f t="shared" si="1750"/>
        <v>0</v>
      </c>
      <c r="ED382" s="1">
        <f t="shared" si="1751"/>
        <v>0</v>
      </c>
      <c r="EF382" s="1">
        <f t="shared" si="1752"/>
        <v>0</v>
      </c>
      <c r="EG382" s="1">
        <f t="shared" si="1753"/>
        <v>1</v>
      </c>
      <c r="EH382" s="1">
        <f t="shared" si="1754"/>
        <v>1</v>
      </c>
      <c r="EI382" s="1">
        <f t="shared" si="1755"/>
        <v>1</v>
      </c>
      <c r="EK382" s="1">
        <f t="shared" si="1756"/>
        <v>1</v>
      </c>
      <c r="EL382" s="1">
        <f t="shared" si="1757"/>
        <v>0</v>
      </c>
      <c r="EM382" s="1">
        <f t="shared" si="1758"/>
        <v>0</v>
      </c>
      <c r="EO382" s="1">
        <f t="shared" si="1759"/>
        <v>1</v>
      </c>
      <c r="EP382" s="1">
        <f t="shared" si="1760"/>
        <v>1</v>
      </c>
      <c r="EQ382" s="1">
        <f t="shared" si="1761"/>
        <v>1</v>
      </c>
      <c r="ES382" s="1">
        <f t="shared" si="1762"/>
        <v>0</v>
      </c>
      <c r="ET382" s="1">
        <f t="shared" si="1763"/>
        <v>1</v>
      </c>
      <c r="EU382" s="1">
        <f t="shared" si="1764"/>
        <v>1</v>
      </c>
      <c r="EV382" s="1">
        <f t="shared" si="1765"/>
        <v>1</v>
      </c>
      <c r="EW382" s="1">
        <f t="shared" si="1766"/>
        <v>0</v>
      </c>
      <c r="EY382" s="1">
        <f t="shared" si="1767"/>
        <v>0</v>
      </c>
      <c r="EZ382" s="1">
        <f t="shared" si="1768"/>
        <v>1</v>
      </c>
      <c r="FA382" s="1">
        <f t="shared" si="1769"/>
        <v>1</v>
      </c>
      <c r="FC382" s="1">
        <f t="shared" si="1770"/>
        <v>0</v>
      </c>
      <c r="FD382" s="1" t="str">
        <f t="shared" si="1771"/>
        <v/>
      </c>
      <c r="FE382" s="1"/>
      <c r="FF382" s="1">
        <f t="shared" si="1772"/>
        <v>1</v>
      </c>
      <c r="FG382" s="1">
        <f t="shared" si="1773"/>
        <v>0</v>
      </c>
      <c r="FH382" s="1">
        <f t="shared" si="1774"/>
        <v>0</v>
      </c>
      <c r="FI382" s="1" t="str">
        <f t="shared" si="1775"/>
        <v/>
      </c>
      <c r="FJ382" s="1" t="str">
        <f t="shared" si="1776"/>
        <v/>
      </c>
      <c r="FK382" s="1" t="str">
        <f t="shared" si="1777"/>
        <v/>
      </c>
      <c r="FL382" s="1" t="str">
        <f t="shared" si="1778"/>
        <v/>
      </c>
      <c r="FN382" s="1" t="str">
        <f t="shared" si="1779"/>
        <v/>
      </c>
      <c r="FO382" s="1" t="str">
        <f t="shared" si="1780"/>
        <v/>
      </c>
      <c r="FP382" s="1" t="str">
        <f t="shared" si="1781"/>
        <v/>
      </c>
      <c r="FV382" s="1">
        <f t="shared" si="1686"/>
        <v>1</v>
      </c>
      <c r="FW382" s="1">
        <f t="shared" si="1687"/>
        <v>0</v>
      </c>
      <c r="FX382" s="1">
        <f t="shared" si="1688"/>
        <v>0</v>
      </c>
      <c r="GA382" s="1">
        <f t="shared" si="1782"/>
        <v>0</v>
      </c>
      <c r="GB382" s="1">
        <f t="shared" si="1783"/>
        <v>1</v>
      </c>
      <c r="GC382" s="1">
        <f t="shared" si="1784"/>
        <v>1</v>
      </c>
      <c r="GD382" s="1">
        <f t="shared" si="1785"/>
        <v>1</v>
      </c>
      <c r="GE382" s="1">
        <f t="shared" si="1786"/>
        <v>0</v>
      </c>
      <c r="GF382" s="1">
        <f t="shared" si="1787"/>
        <v>0</v>
      </c>
      <c r="GG382" s="1">
        <f t="shared" si="1788"/>
        <v>1</v>
      </c>
      <c r="GI382" s="1">
        <f t="shared" si="1789"/>
        <v>1</v>
      </c>
      <c r="GK382" s="1">
        <f t="shared" si="1790"/>
        <v>0</v>
      </c>
      <c r="GL382" s="1">
        <f t="shared" si="1791"/>
        <v>1</v>
      </c>
      <c r="GM382" s="1">
        <f t="shared" si="1792"/>
        <v>1</v>
      </c>
      <c r="GN382" s="1">
        <f t="shared" si="1793"/>
        <v>1</v>
      </c>
      <c r="GO382" s="1">
        <f t="shared" si="1794"/>
        <v>0</v>
      </c>
      <c r="GP382" s="1">
        <f t="shared" si="1795"/>
        <v>0</v>
      </c>
      <c r="GQ382" s="1">
        <f t="shared" si="1796"/>
        <v>1</v>
      </c>
      <c r="GS382" s="1" t="str">
        <f t="shared" si="1797"/>
        <v/>
      </c>
      <c r="GT382" s="1" t="str">
        <f t="shared" si="1798"/>
        <v/>
      </c>
      <c r="GU382" s="1">
        <f t="shared" si="1799"/>
        <v>0</v>
      </c>
      <c r="GV382" s="1">
        <f t="shared" si="1800"/>
        <v>0</v>
      </c>
      <c r="GW382" s="1">
        <f t="shared" si="1801"/>
        <v>0</v>
      </c>
      <c r="GX382" s="1">
        <f t="shared" si="1802"/>
        <v>0</v>
      </c>
      <c r="GY382" s="1">
        <f t="shared" si="1803"/>
        <v>0</v>
      </c>
      <c r="GZ382" s="1"/>
      <c r="HA382" s="1">
        <f t="shared" si="1804"/>
        <v>0</v>
      </c>
      <c r="HB382" s="1">
        <f t="shared" si="1805"/>
        <v>0</v>
      </c>
      <c r="HC382" s="1">
        <f t="shared" si="1806"/>
        <v>0</v>
      </c>
      <c r="HD382" s="1">
        <f t="shared" si="1807"/>
        <v>0</v>
      </c>
      <c r="HE382" s="1">
        <f t="shared" si="1808"/>
        <v>0</v>
      </c>
      <c r="HF382" s="1">
        <f t="shared" si="1809"/>
        <v>0</v>
      </c>
      <c r="HH382" s="1">
        <f t="shared" si="1810"/>
        <v>0</v>
      </c>
      <c r="HI382" s="1">
        <f t="shared" si="1811"/>
        <v>0</v>
      </c>
      <c r="HJ382" s="1">
        <f t="shared" si="1812"/>
        <v>0</v>
      </c>
      <c r="HK382" s="1">
        <f t="shared" si="1813"/>
        <v>0</v>
      </c>
      <c r="HL382" s="1">
        <f t="shared" si="1814"/>
        <v>0</v>
      </c>
      <c r="HM382" s="1">
        <f t="shared" si="1815"/>
        <v>0</v>
      </c>
      <c r="HO382" s="1" t="str">
        <f t="shared" si="1816"/>
        <v/>
      </c>
      <c r="HP382" s="1">
        <f t="shared" si="1817"/>
        <v>1</v>
      </c>
      <c r="HQ382" s="1" t="str">
        <f t="shared" si="1818"/>
        <v/>
      </c>
      <c r="HR382" t="str">
        <f t="shared" si="1819"/>
        <v/>
      </c>
      <c r="HS382" s="1" t="str">
        <f t="shared" si="1820"/>
        <v/>
      </c>
      <c r="HT382" t="str">
        <f t="shared" si="1821"/>
        <v/>
      </c>
      <c r="HU382" t="str">
        <f t="shared" si="1822"/>
        <v/>
      </c>
      <c r="HV382" s="1" t="str">
        <f t="shared" si="1823"/>
        <v/>
      </c>
      <c r="HW382" s="1" t="str">
        <f t="shared" si="1824"/>
        <v/>
      </c>
      <c r="HX382" s="1" t="str">
        <f t="shared" si="1825"/>
        <v/>
      </c>
      <c r="HZ382" s="1" t="str">
        <f t="shared" si="1826"/>
        <v/>
      </c>
      <c r="IA382" s="1">
        <f t="shared" si="1827"/>
        <v>0</v>
      </c>
      <c r="IB382" s="1" t="str">
        <f t="shared" si="1828"/>
        <v/>
      </c>
      <c r="IC382" s="1" t="str">
        <f t="shared" si="1829"/>
        <v/>
      </c>
      <c r="ID382" s="1" t="str">
        <f t="shared" si="1830"/>
        <v/>
      </c>
      <c r="IE382" s="1" t="str">
        <f t="shared" si="1831"/>
        <v/>
      </c>
      <c r="IF382" s="1" t="str">
        <f t="shared" si="1832"/>
        <v/>
      </c>
      <c r="IG382" s="1" t="str">
        <f t="shared" si="1833"/>
        <v/>
      </c>
      <c r="IH382" s="1" t="str">
        <f t="shared" si="1834"/>
        <v/>
      </c>
      <c r="II382" s="1" t="str">
        <f t="shared" si="1835"/>
        <v/>
      </c>
    </row>
    <row r="383" spans="1:243" x14ac:dyDescent="0.2">
      <c r="A383" s="14">
        <f t="shared" si="1681"/>
        <v>383</v>
      </c>
      <c r="C383" s="2">
        <v>42663</v>
      </c>
      <c r="G383" s="3">
        <v>109.03</v>
      </c>
      <c r="H383" s="3">
        <v>121.01</v>
      </c>
      <c r="I383" s="3">
        <v>130.09</v>
      </c>
      <c r="J383" s="4">
        <v>164.21</v>
      </c>
      <c r="P383" s="128">
        <f t="shared" si="1677"/>
        <v>3491</v>
      </c>
      <c r="Q383" s="5">
        <f t="shared" si="1678"/>
        <v>3873.0000000000005</v>
      </c>
      <c r="R383" s="6">
        <f t="shared" si="1679"/>
        <v>4169</v>
      </c>
      <c r="S383" s="7">
        <f t="shared" si="1680"/>
        <v>5269.0000000000009</v>
      </c>
      <c r="Y383" s="4">
        <f t="shared" si="1689"/>
        <v>0.75000000000045475</v>
      </c>
      <c r="Z383" s="1">
        <f t="shared" si="1690"/>
        <v>1.25</v>
      </c>
      <c r="AA383" s="1">
        <f t="shared" si="1691"/>
        <v>0.49999999999909051</v>
      </c>
      <c r="AB383" s="1">
        <f t="shared" si="1692"/>
        <v>14.000000000001819</v>
      </c>
      <c r="AC383" s="1"/>
      <c r="AD383" s="1"/>
      <c r="AE383" s="126"/>
      <c r="AF383" s="126"/>
      <c r="AG383" s="126"/>
      <c r="AH383" s="4">
        <f t="shared" si="1494"/>
        <v>0.66666666666757612</v>
      </c>
      <c r="AI383" s="4">
        <f t="shared" si="1495"/>
        <v>0.75000000000090949</v>
      </c>
      <c r="AJ383" s="4">
        <f t="shared" si="1496"/>
        <v>1.5499999999994543</v>
      </c>
      <c r="AK383" s="4">
        <f t="shared" si="1497"/>
        <v>1.5833333333327271</v>
      </c>
      <c r="AL383" s="4">
        <f t="shared" si="1498"/>
        <v>1.4999999999995453</v>
      </c>
      <c r="AM383" s="4">
        <f t="shared" si="1499"/>
        <v>4.1666666666681822</v>
      </c>
      <c r="AN383" s="4">
        <f t="shared" si="1500"/>
        <v>5.1000000000016374</v>
      </c>
      <c r="AO383" s="4">
        <f t="shared" si="1501"/>
        <v>1</v>
      </c>
      <c r="AP383" s="4">
        <f t="shared" si="1502"/>
        <v>0.33333333333121118</v>
      </c>
      <c r="AQ383" s="4">
        <f t="shared" si="1503"/>
        <v>1.7916666666690917</v>
      </c>
      <c r="AR383" s="4">
        <f t="shared" si="1504"/>
        <v>1.7000000000005457</v>
      </c>
      <c r="AS383" s="4">
        <f t="shared" si="1505"/>
        <v>4.3611111111115157</v>
      </c>
      <c r="AT383" s="4">
        <f t="shared" si="1506"/>
        <v>3.3666666666678187</v>
      </c>
      <c r="AU383" s="1"/>
      <c r="BA383" s="11">
        <f t="shared" si="1682"/>
        <v>-0.75000000000045475</v>
      </c>
      <c r="BB383" s="11">
        <f t="shared" si="1683"/>
        <v>-1.25</v>
      </c>
      <c r="BC383" s="12">
        <f t="shared" si="1684"/>
        <v>0.49999999999909051</v>
      </c>
      <c r="BD383" s="13">
        <f t="shared" si="1685"/>
        <v>14.000000000001819</v>
      </c>
      <c r="BJ383" s="11">
        <f t="shared" si="1693"/>
        <v>-0.66666666666757612</v>
      </c>
      <c r="BK383" s="11">
        <f t="shared" si="1694"/>
        <v>-0.75000000000090949</v>
      </c>
      <c r="BL383" s="11">
        <f t="shared" si="1695"/>
        <v>-1.5499999999994543</v>
      </c>
      <c r="BM383" s="11">
        <f t="shared" si="1696"/>
        <v>-1.5833333333327271</v>
      </c>
      <c r="BN383" s="11">
        <f t="shared" si="1697"/>
        <v>-1.4999999999995453</v>
      </c>
      <c r="BO383" s="11">
        <f t="shared" si="1698"/>
        <v>-4.1666666666681822</v>
      </c>
      <c r="BP383" s="11">
        <f t="shared" si="1699"/>
        <v>-5.1000000000016374</v>
      </c>
      <c r="BQ383" s="1">
        <v>1</v>
      </c>
      <c r="BR383" s="11">
        <f t="shared" si="1700"/>
        <v>-0.33333333333121118</v>
      </c>
      <c r="BS383" s="11">
        <f t="shared" si="1701"/>
        <v>-1.7916666666690917</v>
      </c>
      <c r="BT383" s="11">
        <f t="shared" si="1702"/>
        <v>-1.7000000000005457</v>
      </c>
      <c r="BU383" s="11">
        <f t="shared" si="1703"/>
        <v>-4.3611111111115157</v>
      </c>
      <c r="BV383" s="11">
        <f t="shared" si="1704"/>
        <v>-3.3666666666678187</v>
      </c>
      <c r="BY383" s="126"/>
      <c r="BZ383" s="126"/>
      <c r="CB383" s="1">
        <f t="shared" si="1705"/>
        <v>1</v>
      </c>
      <c r="CC383" s="1">
        <f t="shared" si="1706"/>
        <v>1</v>
      </c>
      <c r="CD383" s="1">
        <f t="shared" si="1707"/>
        <v>0</v>
      </c>
      <c r="CE383" s="126">
        <f t="shared" si="1511"/>
        <v>0</v>
      </c>
      <c r="CF383" s="1">
        <f t="shared" si="1708"/>
        <v>0</v>
      </c>
      <c r="CG383" s="1" t="str">
        <f t="shared" si="1709"/>
        <v/>
      </c>
      <c r="CH383" s="1">
        <f t="shared" si="1512"/>
        <v>1</v>
      </c>
      <c r="CI383" s="1">
        <f t="shared" si="1710"/>
        <v>1</v>
      </c>
      <c r="CJ383" s="1" t="str">
        <f t="shared" si="1711"/>
        <v/>
      </c>
      <c r="CK383" s="1" t="str">
        <f t="shared" si="1712"/>
        <v/>
      </c>
      <c r="CL383" s="1">
        <f t="shared" si="1713"/>
        <v>1</v>
      </c>
      <c r="CM383" s="1">
        <f t="shared" si="1714"/>
        <v>1</v>
      </c>
      <c r="CN383" s="1">
        <f t="shared" si="1715"/>
        <v>1</v>
      </c>
      <c r="CO383" s="1" t="str">
        <f t="shared" si="1716"/>
        <v/>
      </c>
      <c r="CP383" s="1">
        <f t="shared" si="1717"/>
        <v>1</v>
      </c>
      <c r="CQ383" s="1" t="str">
        <f t="shared" si="1718"/>
        <v/>
      </c>
      <c r="CS383" s="1">
        <f t="shared" si="1719"/>
        <v>1</v>
      </c>
      <c r="CT383" s="1">
        <f t="shared" si="1720"/>
        <v>1</v>
      </c>
      <c r="CU383" s="1">
        <f t="shared" si="1721"/>
        <v>0</v>
      </c>
      <c r="CV383" s="126">
        <f t="shared" si="1513"/>
        <v>0</v>
      </c>
      <c r="CW383" s="1">
        <f t="shared" si="1722"/>
        <v>1</v>
      </c>
      <c r="CX383" s="1" t="str">
        <f t="shared" si="1723"/>
        <v/>
      </c>
      <c r="CY383" s="1" t="str">
        <f t="shared" si="1724"/>
        <v/>
      </c>
      <c r="CZ383" s="1" t="str">
        <f t="shared" si="1725"/>
        <v/>
      </c>
      <c r="DA383" s="1" t="str">
        <f t="shared" si="1726"/>
        <v/>
      </c>
      <c r="DB383" s="1">
        <f t="shared" si="1727"/>
        <v>0</v>
      </c>
      <c r="DC383" s="1">
        <f t="shared" si="1728"/>
        <v>1</v>
      </c>
      <c r="DD383" s="1" t="str">
        <f t="shared" si="1729"/>
        <v/>
      </c>
      <c r="DE383" s="1" t="str">
        <f t="shared" si="1730"/>
        <v/>
      </c>
      <c r="DF383" s="1"/>
      <c r="DG383" s="126">
        <f t="shared" si="1514"/>
        <v>1</v>
      </c>
      <c r="DH383" s="1">
        <f t="shared" si="1731"/>
        <v>1</v>
      </c>
      <c r="DI383" s="1">
        <f t="shared" si="1732"/>
        <v>0</v>
      </c>
      <c r="DJ383" s="1">
        <f t="shared" si="1733"/>
        <v>0</v>
      </c>
      <c r="DK383" s="1">
        <f t="shared" si="1734"/>
        <v>0</v>
      </c>
      <c r="DL383" s="1"/>
      <c r="DM383" s="1">
        <f t="shared" si="1735"/>
        <v>1</v>
      </c>
      <c r="DN383" s="1" t="str">
        <f t="shared" si="1736"/>
        <v/>
      </c>
      <c r="DO383" s="1" t="str">
        <f t="shared" si="1737"/>
        <v/>
      </c>
      <c r="DP383" s="1" t="str">
        <f t="shared" si="1738"/>
        <v/>
      </c>
      <c r="DQ383" s="1" t="str">
        <f t="shared" si="1739"/>
        <v/>
      </c>
      <c r="DR383" s="1" t="str">
        <f t="shared" si="1740"/>
        <v/>
      </c>
      <c r="DS383" s="1" t="str">
        <f t="shared" si="1741"/>
        <v/>
      </c>
      <c r="DT383" s="1" t="str">
        <f t="shared" si="1742"/>
        <v/>
      </c>
      <c r="DU383" s="1" t="str">
        <f t="shared" si="1743"/>
        <v/>
      </c>
      <c r="DV383" s="1">
        <f t="shared" si="1744"/>
        <v>0</v>
      </c>
      <c r="DW383" s="1">
        <f t="shared" si="1745"/>
        <v>0</v>
      </c>
      <c r="DX383" s="1" t="str">
        <f t="shared" si="1746"/>
        <v/>
      </c>
      <c r="DY383" s="1" t="str">
        <f t="shared" si="1747"/>
        <v/>
      </c>
      <c r="EA383" s="1">
        <f t="shared" si="1748"/>
        <v>1</v>
      </c>
      <c r="EB383" s="1">
        <f t="shared" si="1749"/>
        <v>1</v>
      </c>
      <c r="EC383" s="1">
        <f t="shared" si="1750"/>
        <v>0</v>
      </c>
      <c r="ED383" s="1">
        <f t="shared" si="1751"/>
        <v>0</v>
      </c>
      <c r="EF383" s="1">
        <f t="shared" si="1752"/>
        <v>1</v>
      </c>
      <c r="EG383" s="1">
        <f t="shared" si="1753"/>
        <v>1</v>
      </c>
      <c r="EH383" s="1">
        <f t="shared" si="1754"/>
        <v>0</v>
      </c>
      <c r="EI383" s="1">
        <f t="shared" si="1755"/>
        <v>0</v>
      </c>
      <c r="EK383" s="1">
        <f t="shared" si="1756"/>
        <v>1</v>
      </c>
      <c r="EL383" s="1">
        <f t="shared" si="1757"/>
        <v>0</v>
      </c>
      <c r="EM383" s="1">
        <f t="shared" si="1758"/>
        <v>0</v>
      </c>
      <c r="EO383" s="1">
        <f t="shared" si="1759"/>
        <v>1</v>
      </c>
      <c r="EP383" s="1">
        <f t="shared" si="1760"/>
        <v>0</v>
      </c>
      <c r="EQ383" s="1">
        <f t="shared" si="1761"/>
        <v>0</v>
      </c>
      <c r="ES383" s="1">
        <f t="shared" si="1762"/>
        <v>0</v>
      </c>
      <c r="ET383" s="1">
        <f t="shared" si="1763"/>
        <v>0</v>
      </c>
      <c r="EU383" s="1">
        <f t="shared" si="1764"/>
        <v>1</v>
      </c>
      <c r="EV383" s="1">
        <f t="shared" si="1765"/>
        <v>1</v>
      </c>
      <c r="EW383" s="1">
        <f t="shared" si="1766"/>
        <v>0</v>
      </c>
      <c r="EY383" s="1">
        <f t="shared" si="1767"/>
        <v>0</v>
      </c>
      <c r="EZ383" s="1">
        <f t="shared" si="1768"/>
        <v>0</v>
      </c>
      <c r="FA383" s="1">
        <f t="shared" si="1769"/>
        <v>1</v>
      </c>
      <c r="FC383" s="1">
        <f t="shared" si="1770"/>
        <v>1</v>
      </c>
      <c r="FD383" s="1">
        <f t="shared" si="1771"/>
        <v>1</v>
      </c>
      <c r="FE383" s="1"/>
      <c r="FF383" s="1">
        <f t="shared" si="1772"/>
        <v>1</v>
      </c>
      <c r="FG383" s="1">
        <f t="shared" si="1773"/>
        <v>1</v>
      </c>
      <c r="FH383" s="1">
        <f t="shared" si="1774"/>
        <v>1</v>
      </c>
      <c r="FI383" s="1">
        <f t="shared" si="1775"/>
        <v>0</v>
      </c>
      <c r="FJ383" s="1">
        <f t="shared" si="1776"/>
        <v>0</v>
      </c>
      <c r="FK383" s="1">
        <f t="shared" si="1777"/>
        <v>1</v>
      </c>
      <c r="FL383" s="1">
        <f t="shared" si="1778"/>
        <v>1</v>
      </c>
      <c r="FN383" s="1" t="str">
        <f t="shared" si="1779"/>
        <v/>
      </c>
      <c r="FO383" s="1" t="str">
        <f t="shared" si="1780"/>
        <v/>
      </c>
      <c r="FP383" s="1" t="str">
        <f t="shared" si="1781"/>
        <v/>
      </c>
      <c r="FV383" s="1">
        <f t="shared" si="1686"/>
        <v>0</v>
      </c>
      <c r="FW383" s="1">
        <f t="shared" si="1687"/>
        <v>0</v>
      </c>
      <c r="FX383" s="1">
        <f t="shared" si="1688"/>
        <v>1</v>
      </c>
      <c r="GA383" s="1">
        <f t="shared" si="1782"/>
        <v>1</v>
      </c>
      <c r="GB383" s="1">
        <f t="shared" si="1783"/>
        <v>1</v>
      </c>
      <c r="GC383" s="1">
        <f t="shared" si="1784"/>
        <v>0</v>
      </c>
      <c r="GD383" s="1">
        <f t="shared" si="1785"/>
        <v>0</v>
      </c>
      <c r="GE383" s="1">
        <f t="shared" si="1786"/>
        <v>1</v>
      </c>
      <c r="GF383" s="1">
        <f t="shared" si="1787"/>
        <v>1</v>
      </c>
      <c r="GG383" s="1">
        <f t="shared" si="1788"/>
        <v>1</v>
      </c>
      <c r="GI383" s="1">
        <f t="shared" si="1789"/>
        <v>1</v>
      </c>
      <c r="GK383" s="1">
        <f t="shared" si="1790"/>
        <v>1</v>
      </c>
      <c r="GL383" s="1">
        <f t="shared" si="1791"/>
        <v>1</v>
      </c>
      <c r="GM383" s="1">
        <f t="shared" si="1792"/>
        <v>0</v>
      </c>
      <c r="GN383" s="1">
        <f t="shared" si="1793"/>
        <v>0</v>
      </c>
      <c r="GO383" s="1">
        <f t="shared" si="1794"/>
        <v>1</v>
      </c>
      <c r="GP383" s="1">
        <f t="shared" si="1795"/>
        <v>1</v>
      </c>
      <c r="GQ383" s="1">
        <f t="shared" si="1796"/>
        <v>1</v>
      </c>
      <c r="GS383" s="1" t="str">
        <f t="shared" si="1797"/>
        <v/>
      </c>
      <c r="GT383" s="1" t="str">
        <f t="shared" si="1798"/>
        <v/>
      </c>
      <c r="GU383" s="1">
        <f t="shared" si="1799"/>
        <v>1</v>
      </c>
      <c r="GV383" s="1">
        <f t="shared" si="1800"/>
        <v>1</v>
      </c>
      <c r="GW383" s="1">
        <f t="shared" si="1801"/>
        <v>0</v>
      </c>
      <c r="GX383" s="1">
        <f t="shared" si="1802"/>
        <v>0</v>
      </c>
      <c r="GY383" s="1">
        <f t="shared" si="1803"/>
        <v>0</v>
      </c>
      <c r="GZ383" s="1"/>
      <c r="HA383" s="1">
        <f t="shared" si="1804"/>
        <v>1</v>
      </c>
      <c r="HB383" s="1">
        <f t="shared" si="1805"/>
        <v>1</v>
      </c>
      <c r="HC383" s="1">
        <f t="shared" si="1806"/>
        <v>0</v>
      </c>
      <c r="HD383" s="1">
        <f t="shared" si="1807"/>
        <v>0</v>
      </c>
      <c r="HE383" s="1">
        <f t="shared" si="1808"/>
        <v>0</v>
      </c>
      <c r="HF383" s="1">
        <f t="shared" si="1809"/>
        <v>0</v>
      </c>
      <c r="HH383" s="1">
        <f t="shared" si="1810"/>
        <v>1</v>
      </c>
      <c r="HI383" s="1">
        <f t="shared" si="1811"/>
        <v>0</v>
      </c>
      <c r="HJ383" s="1">
        <f t="shared" si="1812"/>
        <v>0</v>
      </c>
      <c r="HK383" s="1">
        <f t="shared" si="1813"/>
        <v>0</v>
      </c>
      <c r="HL383" s="1">
        <f t="shared" si="1814"/>
        <v>0</v>
      </c>
      <c r="HM383" s="1">
        <f t="shared" si="1815"/>
        <v>0</v>
      </c>
      <c r="HO383" s="1">
        <f t="shared" si="1816"/>
        <v>1</v>
      </c>
      <c r="HP383" s="1" t="str">
        <f t="shared" si="1817"/>
        <v/>
      </c>
      <c r="HQ383" s="1">
        <f t="shared" si="1818"/>
        <v>1</v>
      </c>
      <c r="HR383" t="str">
        <f t="shared" si="1819"/>
        <v/>
      </c>
      <c r="HS383" s="1" t="str">
        <f t="shared" si="1820"/>
        <v/>
      </c>
      <c r="HT383" t="str">
        <f t="shared" si="1821"/>
        <v/>
      </c>
      <c r="HU383" t="str">
        <f t="shared" si="1822"/>
        <v/>
      </c>
      <c r="HV383" s="1" t="str">
        <f t="shared" si="1823"/>
        <v/>
      </c>
      <c r="HW383" s="1" t="str">
        <f t="shared" si="1824"/>
        <v/>
      </c>
      <c r="HX383" s="1" t="str">
        <f t="shared" si="1825"/>
        <v/>
      </c>
      <c r="HZ383" s="1">
        <f t="shared" si="1826"/>
        <v>1</v>
      </c>
      <c r="IA383" s="1" t="str">
        <f t="shared" si="1827"/>
        <v/>
      </c>
      <c r="IB383" s="1">
        <f t="shared" si="1828"/>
        <v>1</v>
      </c>
      <c r="IC383" s="1" t="str">
        <f t="shared" si="1829"/>
        <v/>
      </c>
      <c r="ID383" s="1" t="str">
        <f t="shared" si="1830"/>
        <v/>
      </c>
      <c r="IE383" s="1" t="str">
        <f t="shared" si="1831"/>
        <v/>
      </c>
      <c r="IF383" s="1" t="str">
        <f t="shared" si="1832"/>
        <v/>
      </c>
      <c r="IG383" s="1" t="str">
        <f t="shared" si="1833"/>
        <v/>
      </c>
      <c r="IH383" s="1" t="str">
        <f t="shared" si="1834"/>
        <v/>
      </c>
      <c r="II383" s="1" t="str">
        <f t="shared" si="1835"/>
        <v/>
      </c>
    </row>
    <row r="384" spans="1:243" x14ac:dyDescent="0.2">
      <c r="A384" s="14">
        <f t="shared" si="1681"/>
        <v>384</v>
      </c>
      <c r="C384" s="2">
        <v>42664</v>
      </c>
      <c r="G384" s="3">
        <v>109.03</v>
      </c>
      <c r="H384" s="3">
        <v>121.017</v>
      </c>
      <c r="I384" s="3">
        <v>130.11000000000001</v>
      </c>
      <c r="J384" s="4">
        <v>164.26</v>
      </c>
      <c r="P384" s="128">
        <f t="shared" si="1677"/>
        <v>3491</v>
      </c>
      <c r="Q384" s="5">
        <f t="shared" si="1678"/>
        <v>3873.7499999999995</v>
      </c>
      <c r="R384" s="6">
        <f t="shared" si="1679"/>
        <v>4171.0000000000018</v>
      </c>
      <c r="S384" s="7">
        <f t="shared" si="1680"/>
        <v>5273.9999999999991</v>
      </c>
      <c r="Y384" s="4">
        <f t="shared" si="1689"/>
        <v>0</v>
      </c>
      <c r="Z384" s="1">
        <f t="shared" si="1690"/>
        <v>0.74999999999909051</v>
      </c>
      <c r="AA384" s="1">
        <f t="shared" si="1691"/>
        <v>2.000000000001819</v>
      </c>
      <c r="AB384" s="1">
        <f t="shared" si="1692"/>
        <v>4.999999999998181</v>
      </c>
      <c r="AC384" s="1"/>
      <c r="AD384" s="1"/>
      <c r="AE384" s="126"/>
      <c r="AF384" s="126"/>
      <c r="AG384" s="126"/>
      <c r="AH384" s="4">
        <f t="shared" si="1494"/>
        <v>0.49999999999939365</v>
      </c>
      <c r="AI384" s="4">
        <f t="shared" si="1495"/>
        <v>0.44999999999945428</v>
      </c>
      <c r="AJ384" s="4">
        <f t="shared" si="1496"/>
        <v>0.4500000000020008</v>
      </c>
      <c r="AK384" s="4">
        <f t="shared" si="1497"/>
        <v>0.58333333333545556</v>
      </c>
      <c r="AL384" s="4">
        <f t="shared" si="1498"/>
        <v>0.25000000000181899</v>
      </c>
      <c r="AM384" s="4">
        <f t="shared" si="1499"/>
        <v>0.33333333333575865</v>
      </c>
      <c r="AN384" s="4">
        <f t="shared" si="1500"/>
        <v>2.5466295738851841E-12</v>
      </c>
      <c r="AO384" s="4">
        <f t="shared" si="1501"/>
        <v>1</v>
      </c>
      <c r="AP384" s="4">
        <f t="shared" si="1502"/>
        <v>0.16666666666363494</v>
      </c>
      <c r="AQ384" s="4">
        <f t="shared" si="1503"/>
        <v>1.2083333333389419</v>
      </c>
      <c r="AR384" s="4">
        <f t="shared" si="1504"/>
        <v>0.80000000000072757</v>
      </c>
      <c r="AS384" s="4">
        <f t="shared" si="1505"/>
        <v>0.36111111111161631</v>
      </c>
      <c r="AT384" s="4">
        <f t="shared" si="1506"/>
        <v>0.66666666666642416</v>
      </c>
      <c r="AU384" s="1"/>
      <c r="BA384" s="11">
        <f t="shared" si="1682"/>
        <v>0</v>
      </c>
      <c r="BB384" s="11">
        <f t="shared" si="1683"/>
        <v>0.74999999999909051</v>
      </c>
      <c r="BC384" s="12">
        <f t="shared" si="1684"/>
        <v>2.000000000001819</v>
      </c>
      <c r="BD384" s="13">
        <f t="shared" si="1685"/>
        <v>4.999999999998181</v>
      </c>
      <c r="BJ384" s="11">
        <f t="shared" si="1693"/>
        <v>-0.49999999999939365</v>
      </c>
      <c r="BK384" s="11">
        <f t="shared" si="1694"/>
        <v>-0.44999999999945428</v>
      </c>
      <c r="BL384" s="11">
        <f t="shared" si="1695"/>
        <v>-0.4500000000020008</v>
      </c>
      <c r="BM384" s="11">
        <f t="shared" si="1696"/>
        <v>-0.58333333333545556</v>
      </c>
      <c r="BN384" s="11">
        <f t="shared" si="1697"/>
        <v>-0.25000000000181899</v>
      </c>
      <c r="BO384" s="11">
        <f t="shared" si="1698"/>
        <v>0.33333333333575865</v>
      </c>
      <c r="BP384" s="11">
        <f t="shared" si="1699"/>
        <v>2.5466295738851841E-12</v>
      </c>
      <c r="BQ384" s="1">
        <v>1</v>
      </c>
      <c r="BR384" s="11">
        <f t="shared" si="1700"/>
        <v>0.16666666666363494</v>
      </c>
      <c r="BS384" s="11">
        <f t="shared" si="1701"/>
        <v>1.2083333333389419</v>
      </c>
      <c r="BT384" s="11">
        <f t="shared" si="1702"/>
        <v>-0.80000000000072757</v>
      </c>
      <c r="BU384" s="11">
        <f t="shared" si="1703"/>
        <v>-0.36111111111161631</v>
      </c>
      <c r="BV384" s="11">
        <f t="shared" si="1704"/>
        <v>-0.66666666666642416</v>
      </c>
      <c r="BY384" s="126"/>
      <c r="BZ384" s="126"/>
      <c r="CB384" s="1">
        <f t="shared" si="1705"/>
        <v>1</v>
      </c>
      <c r="CC384" s="1">
        <f t="shared" si="1706"/>
        <v>0</v>
      </c>
      <c r="CD384" s="1">
        <f t="shared" si="1707"/>
        <v>0</v>
      </c>
      <c r="CE384" s="126">
        <f t="shared" si="1511"/>
        <v>0</v>
      </c>
      <c r="CF384" s="1">
        <f t="shared" si="1708"/>
        <v>0</v>
      </c>
      <c r="CG384" s="1" t="str">
        <f t="shared" si="1709"/>
        <v/>
      </c>
      <c r="CH384" s="1" t="str">
        <f t="shared" si="1512"/>
        <v/>
      </c>
      <c r="CI384" s="1">
        <f t="shared" si="1710"/>
        <v>1</v>
      </c>
      <c r="CJ384" s="1">
        <f t="shared" si="1711"/>
        <v>1</v>
      </c>
      <c r="CK384" s="1" t="str">
        <f t="shared" si="1712"/>
        <v/>
      </c>
      <c r="CL384" s="1">
        <f t="shared" si="1713"/>
        <v>1</v>
      </c>
      <c r="CM384" s="1">
        <f t="shared" si="1714"/>
        <v>1</v>
      </c>
      <c r="CN384" s="1">
        <f t="shared" si="1715"/>
        <v>1</v>
      </c>
      <c r="CO384" s="1" t="str">
        <f t="shared" si="1716"/>
        <v/>
      </c>
      <c r="CP384" s="1">
        <f t="shared" si="1717"/>
        <v>1</v>
      </c>
      <c r="CQ384" s="1" t="str">
        <f t="shared" si="1718"/>
        <v/>
      </c>
      <c r="CS384" s="1">
        <f t="shared" si="1719"/>
        <v>1</v>
      </c>
      <c r="CT384" s="1">
        <f t="shared" si="1720"/>
        <v>0</v>
      </c>
      <c r="CU384" s="1">
        <f t="shared" si="1721"/>
        <v>0</v>
      </c>
      <c r="CV384" s="126">
        <f t="shared" si="1513"/>
        <v>0</v>
      </c>
      <c r="CW384" s="1">
        <f t="shared" si="1722"/>
        <v>1</v>
      </c>
      <c r="CX384" s="1" t="str">
        <f t="shared" si="1723"/>
        <v/>
      </c>
      <c r="CY384" s="1" t="str">
        <f t="shared" si="1724"/>
        <v/>
      </c>
      <c r="CZ384" s="1" t="str">
        <f t="shared" si="1725"/>
        <v/>
      </c>
      <c r="DA384" s="1" t="str">
        <f t="shared" si="1726"/>
        <v/>
      </c>
      <c r="DB384" s="1">
        <f t="shared" si="1727"/>
        <v>1</v>
      </c>
      <c r="DC384" s="1" t="str">
        <f t="shared" si="1728"/>
        <v/>
      </c>
      <c r="DD384" s="1">
        <f t="shared" si="1729"/>
        <v>1</v>
      </c>
      <c r="DE384" s="1" t="str">
        <f t="shared" si="1730"/>
        <v/>
      </c>
      <c r="DF384" s="1"/>
      <c r="DG384" s="126">
        <f t="shared" si="1514"/>
        <v>1</v>
      </c>
      <c r="DH384" s="1">
        <f t="shared" si="1731"/>
        <v>1</v>
      </c>
      <c r="DI384" s="1">
        <f t="shared" si="1732"/>
        <v>1</v>
      </c>
      <c r="DJ384" s="1">
        <f t="shared" si="1733"/>
        <v>1</v>
      </c>
      <c r="DK384" s="1" t="str">
        <f t="shared" si="1734"/>
        <v/>
      </c>
      <c r="DL384" s="1"/>
      <c r="DM384" s="1" t="str">
        <f t="shared" si="1735"/>
        <v/>
      </c>
      <c r="DN384" s="1">
        <f t="shared" si="1736"/>
        <v>0</v>
      </c>
      <c r="DO384" s="1">
        <f t="shared" si="1737"/>
        <v>1</v>
      </c>
      <c r="DP384" s="1">
        <f t="shared" si="1738"/>
        <v>0</v>
      </c>
      <c r="DQ384" s="1">
        <f t="shared" si="1739"/>
        <v>1</v>
      </c>
      <c r="DR384" s="1">
        <f t="shared" si="1740"/>
        <v>0</v>
      </c>
      <c r="DS384" s="1">
        <f t="shared" si="1741"/>
        <v>1</v>
      </c>
      <c r="DT384" s="1">
        <f t="shared" si="1742"/>
        <v>1</v>
      </c>
      <c r="DU384" s="1">
        <f t="shared" si="1743"/>
        <v>1</v>
      </c>
      <c r="DV384" s="1">
        <f t="shared" si="1744"/>
        <v>1</v>
      </c>
      <c r="DW384" s="1">
        <f t="shared" si="1745"/>
        <v>0</v>
      </c>
      <c r="DX384" s="1" t="str">
        <f t="shared" si="1746"/>
        <v/>
      </c>
      <c r="DY384" s="1" t="str">
        <f t="shared" si="1747"/>
        <v/>
      </c>
      <c r="EA384" s="1">
        <f t="shared" si="1748"/>
        <v>1</v>
      </c>
      <c r="EB384" s="1">
        <f t="shared" si="1749"/>
        <v>0</v>
      </c>
      <c r="EC384" s="1">
        <f t="shared" si="1750"/>
        <v>0</v>
      </c>
      <c r="ED384" s="1">
        <f t="shared" si="1751"/>
        <v>0</v>
      </c>
      <c r="EF384" s="1">
        <f t="shared" si="1752"/>
        <v>0</v>
      </c>
      <c r="EG384" s="1">
        <f t="shared" si="1753"/>
        <v>1</v>
      </c>
      <c r="EH384" s="1">
        <f t="shared" si="1754"/>
        <v>1</v>
      </c>
      <c r="EI384" s="1">
        <f t="shared" si="1755"/>
        <v>1</v>
      </c>
      <c r="EK384" s="1">
        <f t="shared" si="1756"/>
        <v>1</v>
      </c>
      <c r="EL384" s="1">
        <f t="shared" si="1757"/>
        <v>1</v>
      </c>
      <c r="EM384" s="1">
        <f t="shared" si="1758"/>
        <v>1</v>
      </c>
      <c r="EO384" s="1">
        <f t="shared" si="1759"/>
        <v>1</v>
      </c>
      <c r="EP384" s="1">
        <f t="shared" si="1760"/>
        <v>1</v>
      </c>
      <c r="EQ384" s="1">
        <f t="shared" si="1761"/>
        <v>1</v>
      </c>
      <c r="ES384" s="1">
        <f t="shared" si="1762"/>
        <v>1</v>
      </c>
      <c r="ET384" s="1">
        <f t="shared" si="1763"/>
        <v>1</v>
      </c>
      <c r="EU384" s="1">
        <f t="shared" si="1764"/>
        <v>1</v>
      </c>
      <c r="EV384" s="1">
        <f t="shared" si="1765"/>
        <v>1</v>
      </c>
      <c r="EW384" s="1">
        <f t="shared" si="1766"/>
        <v>0</v>
      </c>
      <c r="EY384" s="1">
        <f t="shared" si="1767"/>
        <v>1</v>
      </c>
      <c r="EZ384" s="1">
        <f t="shared" si="1768"/>
        <v>1</v>
      </c>
      <c r="FA384" s="1">
        <f t="shared" si="1769"/>
        <v>1</v>
      </c>
      <c r="FC384" s="1">
        <f t="shared" si="1770"/>
        <v>0</v>
      </c>
      <c r="FD384" s="1" t="str">
        <f t="shared" si="1771"/>
        <v/>
      </c>
      <c r="FE384" s="1"/>
      <c r="FF384" s="1">
        <f t="shared" si="1772"/>
        <v>1</v>
      </c>
      <c r="FG384" s="1">
        <f t="shared" si="1773"/>
        <v>0</v>
      </c>
      <c r="FH384" s="1">
        <f t="shared" si="1774"/>
        <v>0</v>
      </c>
      <c r="FI384" s="1" t="str">
        <f t="shared" si="1775"/>
        <v/>
      </c>
      <c r="FJ384" s="1" t="str">
        <f t="shared" si="1776"/>
        <v/>
      </c>
      <c r="FK384" s="1" t="str">
        <f t="shared" si="1777"/>
        <v/>
      </c>
      <c r="FL384" s="1" t="str">
        <f t="shared" si="1778"/>
        <v/>
      </c>
      <c r="FN384" s="1" t="str">
        <f t="shared" si="1779"/>
        <v/>
      </c>
      <c r="FO384" s="1" t="str">
        <f t="shared" si="1780"/>
        <v/>
      </c>
      <c r="FP384" s="1" t="str">
        <f t="shared" si="1781"/>
        <v/>
      </c>
      <c r="FV384" s="1">
        <f t="shared" si="1686"/>
        <v>1</v>
      </c>
      <c r="FW384" s="1">
        <f t="shared" si="1687"/>
        <v>1</v>
      </c>
      <c r="FX384" s="1">
        <f t="shared" si="1688"/>
        <v>0</v>
      </c>
      <c r="GA384" s="1">
        <f t="shared" si="1782"/>
        <v>0</v>
      </c>
      <c r="GB384" s="1">
        <f t="shared" si="1783"/>
        <v>1</v>
      </c>
      <c r="GC384" s="1">
        <f t="shared" si="1784"/>
        <v>1</v>
      </c>
      <c r="GD384" s="1">
        <f t="shared" si="1785"/>
        <v>1</v>
      </c>
      <c r="GE384" s="1">
        <f t="shared" si="1786"/>
        <v>0</v>
      </c>
      <c r="GF384" s="1">
        <f t="shared" si="1787"/>
        <v>0</v>
      </c>
      <c r="GG384" s="1">
        <f t="shared" si="1788"/>
        <v>1</v>
      </c>
      <c r="GI384" s="1">
        <f t="shared" si="1789"/>
        <v>1</v>
      </c>
      <c r="GK384" s="1">
        <f t="shared" si="1790"/>
        <v>0</v>
      </c>
      <c r="GL384" s="1">
        <f t="shared" si="1791"/>
        <v>1</v>
      </c>
      <c r="GM384" s="1">
        <f t="shared" si="1792"/>
        <v>1</v>
      </c>
      <c r="GN384" s="1">
        <f t="shared" si="1793"/>
        <v>1</v>
      </c>
      <c r="GO384" s="1">
        <f t="shared" si="1794"/>
        <v>0</v>
      </c>
      <c r="GP384" s="1">
        <f t="shared" si="1795"/>
        <v>0</v>
      </c>
      <c r="GQ384" s="1">
        <f t="shared" si="1796"/>
        <v>1</v>
      </c>
      <c r="GS384" s="1" t="str">
        <f t="shared" si="1797"/>
        <v/>
      </c>
      <c r="GT384" s="1" t="str">
        <f t="shared" si="1798"/>
        <v/>
      </c>
      <c r="GU384" s="1">
        <f t="shared" si="1799"/>
        <v>0</v>
      </c>
      <c r="GV384" s="1">
        <f t="shared" si="1800"/>
        <v>0</v>
      </c>
      <c r="GW384" s="1">
        <f t="shared" si="1801"/>
        <v>0</v>
      </c>
      <c r="GX384" s="1">
        <f t="shared" si="1802"/>
        <v>0</v>
      </c>
      <c r="GY384" s="1">
        <f t="shared" si="1803"/>
        <v>0</v>
      </c>
      <c r="GZ384" s="1"/>
      <c r="HA384" s="1">
        <f t="shared" si="1804"/>
        <v>0</v>
      </c>
      <c r="HB384" s="1">
        <f t="shared" si="1805"/>
        <v>0</v>
      </c>
      <c r="HC384" s="1">
        <f t="shared" si="1806"/>
        <v>0</v>
      </c>
      <c r="HD384" s="1">
        <f t="shared" si="1807"/>
        <v>0</v>
      </c>
      <c r="HE384" s="1">
        <f t="shared" si="1808"/>
        <v>0</v>
      </c>
      <c r="HF384" s="1">
        <f t="shared" si="1809"/>
        <v>0</v>
      </c>
      <c r="HH384" s="1">
        <f t="shared" si="1810"/>
        <v>0</v>
      </c>
      <c r="HI384" s="1">
        <f t="shared" si="1811"/>
        <v>0</v>
      </c>
      <c r="HJ384" s="1">
        <f t="shared" si="1812"/>
        <v>0</v>
      </c>
      <c r="HK384" s="1">
        <f t="shared" si="1813"/>
        <v>0</v>
      </c>
      <c r="HL384" s="1">
        <f t="shared" si="1814"/>
        <v>0</v>
      </c>
      <c r="HM384" s="1">
        <f t="shared" si="1815"/>
        <v>0</v>
      </c>
      <c r="HO384" s="1">
        <f t="shared" si="1816"/>
        <v>1</v>
      </c>
      <c r="HP384" s="1" t="str">
        <f t="shared" si="1817"/>
        <v/>
      </c>
      <c r="HQ384" s="1" t="str">
        <f t="shared" si="1818"/>
        <v/>
      </c>
      <c r="HR384" t="str">
        <f t="shared" si="1819"/>
        <v/>
      </c>
      <c r="HS384" s="1" t="str">
        <f t="shared" si="1820"/>
        <v/>
      </c>
      <c r="HT384" t="str">
        <f t="shared" si="1821"/>
        <v/>
      </c>
      <c r="HU384" t="str">
        <f t="shared" si="1822"/>
        <v/>
      </c>
      <c r="HV384" s="1" t="str">
        <f t="shared" si="1823"/>
        <v/>
      </c>
      <c r="HW384" s="1" t="str">
        <f t="shared" si="1824"/>
        <v/>
      </c>
      <c r="HX384" s="1" t="str">
        <f t="shared" si="1825"/>
        <v/>
      </c>
      <c r="HZ384" s="1">
        <f t="shared" si="1826"/>
        <v>0</v>
      </c>
      <c r="IA384" s="1" t="str">
        <f t="shared" si="1827"/>
        <v/>
      </c>
      <c r="IB384" s="1" t="str">
        <f t="shared" si="1828"/>
        <v/>
      </c>
      <c r="IC384" s="1" t="str">
        <f t="shared" si="1829"/>
        <v/>
      </c>
      <c r="ID384" s="1" t="str">
        <f t="shared" si="1830"/>
        <v/>
      </c>
      <c r="IE384" s="1" t="str">
        <f t="shared" si="1831"/>
        <v/>
      </c>
      <c r="IF384" s="1" t="str">
        <f t="shared" si="1832"/>
        <v/>
      </c>
      <c r="IG384" s="1" t="str">
        <f t="shared" si="1833"/>
        <v/>
      </c>
      <c r="IH384" s="1" t="str">
        <f t="shared" si="1834"/>
        <v/>
      </c>
      <c r="II384" s="1" t="str">
        <f t="shared" si="1835"/>
        <v/>
      </c>
    </row>
    <row r="385" spans="1:243" x14ac:dyDescent="0.2">
      <c r="A385" s="14">
        <f t="shared" si="1681"/>
        <v>385</v>
      </c>
      <c r="C385" s="2">
        <v>42667</v>
      </c>
      <c r="G385" s="3">
        <v>109.02200000000001</v>
      </c>
      <c r="H385" s="3">
        <v>120.30500000000001</v>
      </c>
      <c r="I385" s="3">
        <v>130.05500000000001</v>
      </c>
      <c r="J385" s="4">
        <v>164.1</v>
      </c>
      <c r="P385" s="128">
        <f t="shared" si="1677"/>
        <v>3490.2500000000005</v>
      </c>
      <c r="Q385" s="5">
        <f t="shared" si="1678"/>
        <v>3870.5000000000009</v>
      </c>
      <c r="R385" s="6">
        <f t="shared" si="1679"/>
        <v>4165.5000000000009</v>
      </c>
      <c r="S385" s="7">
        <f t="shared" si="1680"/>
        <v>5257.9999999999991</v>
      </c>
      <c r="Y385" s="4">
        <f t="shared" si="1689"/>
        <v>0.74999999999954525</v>
      </c>
      <c r="Z385" s="1">
        <f t="shared" si="1690"/>
        <v>3.2499999999986358</v>
      </c>
      <c r="AA385" s="1">
        <f t="shared" si="1691"/>
        <v>5.5000000000009095</v>
      </c>
      <c r="AB385" s="1">
        <f t="shared" si="1692"/>
        <v>16</v>
      </c>
      <c r="AC385" s="1"/>
      <c r="AD385" s="1"/>
      <c r="AE385" s="126"/>
      <c r="AF385" s="126"/>
      <c r="AG385" s="126"/>
      <c r="AH385" s="4">
        <f t="shared" si="1494"/>
        <v>0.66666666666666652</v>
      </c>
      <c r="AI385" s="4">
        <f t="shared" si="1495"/>
        <v>0.45000000000009077</v>
      </c>
      <c r="AJ385" s="4">
        <f t="shared" si="1496"/>
        <v>5.000000000190985E-2</v>
      </c>
      <c r="AK385" s="4">
        <f t="shared" si="1497"/>
        <v>0.41666666666863739</v>
      </c>
      <c r="AL385" s="4">
        <f t="shared" si="1498"/>
        <v>0.49999999999818101</v>
      </c>
      <c r="AM385" s="4">
        <f t="shared" si="1499"/>
        <v>0.16666666666757646</v>
      </c>
      <c r="AN385" s="4">
        <f t="shared" si="1500"/>
        <v>0.89999999999909086</v>
      </c>
      <c r="AO385" s="4">
        <f t="shared" si="1501"/>
        <v>1</v>
      </c>
      <c r="AP385" s="4">
        <f t="shared" si="1502"/>
        <v>0.33333333333151394</v>
      </c>
      <c r="AQ385" s="4">
        <f t="shared" si="1503"/>
        <v>0.79166666667053254</v>
      </c>
      <c r="AR385" s="4">
        <f t="shared" si="1504"/>
        <v>0.70000000000127338</v>
      </c>
      <c r="AS385" s="4">
        <f t="shared" si="1505"/>
        <v>0.3055555555569196</v>
      </c>
      <c r="AT385" s="4">
        <f t="shared" si="1506"/>
        <v>0.6333333333342428</v>
      </c>
      <c r="AU385" s="1"/>
      <c r="BA385" s="11">
        <f t="shared" si="1682"/>
        <v>-0.74999999999954525</v>
      </c>
      <c r="BB385" s="11">
        <f t="shared" si="1683"/>
        <v>-3.2499999999986358</v>
      </c>
      <c r="BC385" s="12">
        <f t="shared" si="1684"/>
        <v>-5.5000000000009095</v>
      </c>
      <c r="BD385" s="13">
        <f t="shared" si="1685"/>
        <v>-16</v>
      </c>
      <c r="BJ385" s="11">
        <f t="shared" si="1693"/>
        <v>0.66666666666666652</v>
      </c>
      <c r="BK385" s="11">
        <f t="shared" si="1694"/>
        <v>0.45000000000009077</v>
      </c>
      <c r="BL385" s="11">
        <f t="shared" si="1695"/>
        <v>5.000000000190985E-2</v>
      </c>
      <c r="BM385" s="11">
        <f t="shared" si="1696"/>
        <v>0.41666666666863739</v>
      </c>
      <c r="BN385" s="11">
        <f t="shared" si="1697"/>
        <v>-0.49999999999818101</v>
      </c>
      <c r="BO385" s="11">
        <f t="shared" si="1698"/>
        <v>-0.16666666666757646</v>
      </c>
      <c r="BP385" s="11">
        <f t="shared" si="1699"/>
        <v>0.89999999999909086</v>
      </c>
      <c r="BQ385" s="1">
        <v>1</v>
      </c>
      <c r="BR385" s="11">
        <f t="shared" si="1700"/>
        <v>-0.33333333333151394</v>
      </c>
      <c r="BS385" s="11">
        <f t="shared" si="1701"/>
        <v>-0.79166666667053254</v>
      </c>
      <c r="BT385" s="11">
        <f t="shared" si="1702"/>
        <v>0.70000000000127338</v>
      </c>
      <c r="BU385" s="11">
        <f t="shared" si="1703"/>
        <v>0.3055555555569196</v>
      </c>
      <c r="BV385" s="11">
        <f t="shared" si="1704"/>
        <v>0.6333333333342428</v>
      </c>
      <c r="BY385" s="126"/>
      <c r="BZ385" s="126"/>
      <c r="CB385" s="1">
        <f t="shared" si="1705"/>
        <v>0</v>
      </c>
      <c r="CC385" s="1">
        <f t="shared" si="1706"/>
        <v>0</v>
      </c>
      <c r="CD385" s="1">
        <f t="shared" si="1707"/>
        <v>0</v>
      </c>
      <c r="CE385" s="126">
        <f t="shared" si="1511"/>
        <v>0</v>
      </c>
      <c r="CF385" s="1">
        <f t="shared" si="1708"/>
        <v>0</v>
      </c>
      <c r="CG385" s="1" t="str">
        <f t="shared" si="1709"/>
        <v/>
      </c>
      <c r="CH385" s="1" t="str">
        <f t="shared" si="1512"/>
        <v/>
      </c>
      <c r="CI385" s="1">
        <f t="shared" si="1710"/>
        <v>1</v>
      </c>
      <c r="CJ385" s="1">
        <f t="shared" si="1711"/>
        <v>1</v>
      </c>
      <c r="CK385" s="1" t="str">
        <f t="shared" si="1712"/>
        <v/>
      </c>
      <c r="CL385" s="1">
        <f t="shared" si="1713"/>
        <v>1</v>
      </c>
      <c r="CM385" s="1">
        <f t="shared" si="1714"/>
        <v>1</v>
      </c>
      <c r="CN385" s="1">
        <f t="shared" si="1715"/>
        <v>1</v>
      </c>
      <c r="CO385" s="1" t="str">
        <f t="shared" si="1716"/>
        <v/>
      </c>
      <c r="CP385" s="1" t="str">
        <f t="shared" si="1717"/>
        <v/>
      </c>
      <c r="CQ385" s="1">
        <f t="shared" si="1718"/>
        <v>1</v>
      </c>
      <c r="CS385" s="1">
        <f t="shared" si="1719"/>
        <v>0</v>
      </c>
      <c r="CT385" s="1">
        <f t="shared" si="1720"/>
        <v>0</v>
      </c>
      <c r="CU385" s="1">
        <f t="shared" si="1721"/>
        <v>0</v>
      </c>
      <c r="CV385" s="126">
        <f t="shared" si="1513"/>
        <v>0</v>
      </c>
      <c r="CW385" s="1">
        <f t="shared" si="1722"/>
        <v>1</v>
      </c>
      <c r="CX385" s="1" t="str">
        <f t="shared" si="1723"/>
        <v/>
      </c>
      <c r="CY385" s="1" t="str">
        <f t="shared" si="1724"/>
        <v/>
      </c>
      <c r="CZ385" s="1" t="str">
        <f t="shared" si="1725"/>
        <v/>
      </c>
      <c r="DA385" s="1" t="str">
        <f t="shared" si="1726"/>
        <v/>
      </c>
      <c r="DB385" s="1">
        <f t="shared" si="1727"/>
        <v>1</v>
      </c>
      <c r="DC385" s="1" t="str">
        <f t="shared" si="1728"/>
        <v/>
      </c>
      <c r="DD385" s="1">
        <f t="shared" si="1729"/>
        <v>1</v>
      </c>
      <c r="DE385" s="1" t="str">
        <f t="shared" si="1730"/>
        <v/>
      </c>
      <c r="DF385" s="1"/>
      <c r="DG385" s="126">
        <f t="shared" si="1514"/>
        <v>1</v>
      </c>
      <c r="DH385" s="1">
        <f t="shared" si="1731"/>
        <v>1</v>
      </c>
      <c r="DI385" s="1">
        <f t="shared" si="1732"/>
        <v>1</v>
      </c>
      <c r="DJ385" s="1">
        <f t="shared" si="1733"/>
        <v>1</v>
      </c>
      <c r="DK385" s="1" t="str">
        <f t="shared" si="1734"/>
        <v/>
      </c>
      <c r="DL385" s="1"/>
      <c r="DM385" s="1" t="str">
        <f t="shared" si="1735"/>
        <v/>
      </c>
      <c r="DN385" s="1">
        <f t="shared" si="1736"/>
        <v>0</v>
      </c>
      <c r="DO385" s="1">
        <f t="shared" si="1737"/>
        <v>1</v>
      </c>
      <c r="DP385" s="1">
        <f t="shared" si="1738"/>
        <v>0</v>
      </c>
      <c r="DQ385" s="1">
        <f t="shared" si="1739"/>
        <v>1</v>
      </c>
      <c r="DR385" s="1">
        <f t="shared" si="1740"/>
        <v>1</v>
      </c>
      <c r="DS385" s="1">
        <f t="shared" si="1741"/>
        <v>1</v>
      </c>
      <c r="DT385" s="1">
        <f t="shared" si="1742"/>
        <v>1</v>
      </c>
      <c r="DU385" s="1">
        <f t="shared" si="1743"/>
        <v>1</v>
      </c>
      <c r="DV385" s="1">
        <f t="shared" si="1744"/>
        <v>1</v>
      </c>
      <c r="DW385" s="1">
        <f t="shared" si="1745"/>
        <v>0</v>
      </c>
      <c r="DX385" s="1" t="str">
        <f t="shared" si="1746"/>
        <v/>
      </c>
      <c r="DY385" s="1" t="str">
        <f t="shared" si="1747"/>
        <v/>
      </c>
      <c r="EA385" s="1">
        <f t="shared" si="1748"/>
        <v>0</v>
      </c>
      <c r="EB385" s="1">
        <f t="shared" si="1749"/>
        <v>0</v>
      </c>
      <c r="EC385" s="1">
        <f t="shared" si="1750"/>
        <v>0</v>
      </c>
      <c r="ED385" s="1">
        <f t="shared" si="1751"/>
        <v>0</v>
      </c>
      <c r="EF385" s="1">
        <f t="shared" si="1752"/>
        <v>1</v>
      </c>
      <c r="EG385" s="1">
        <f t="shared" si="1753"/>
        <v>1</v>
      </c>
      <c r="EH385" s="1">
        <f t="shared" si="1754"/>
        <v>1</v>
      </c>
      <c r="EI385" s="1">
        <f t="shared" si="1755"/>
        <v>1</v>
      </c>
      <c r="EK385" s="1">
        <f t="shared" si="1756"/>
        <v>1</v>
      </c>
      <c r="EL385" s="1">
        <f t="shared" si="1757"/>
        <v>1</v>
      </c>
      <c r="EM385" s="1">
        <f t="shared" si="1758"/>
        <v>1</v>
      </c>
      <c r="EO385" s="1">
        <f t="shared" si="1759"/>
        <v>1</v>
      </c>
      <c r="EP385" s="1">
        <f t="shared" si="1760"/>
        <v>1</v>
      </c>
      <c r="EQ385" s="1">
        <f t="shared" si="1761"/>
        <v>1</v>
      </c>
      <c r="ES385" s="1">
        <f t="shared" si="1762"/>
        <v>1</v>
      </c>
      <c r="ET385" s="1">
        <f t="shared" si="1763"/>
        <v>1</v>
      </c>
      <c r="EU385" s="1">
        <f t="shared" si="1764"/>
        <v>1</v>
      </c>
      <c r="EV385" s="1">
        <f t="shared" si="1765"/>
        <v>1</v>
      </c>
      <c r="EW385" s="1">
        <f t="shared" si="1766"/>
        <v>0</v>
      </c>
      <c r="EY385" s="1">
        <f t="shared" si="1767"/>
        <v>1</v>
      </c>
      <c r="EZ385" s="1">
        <f t="shared" si="1768"/>
        <v>1</v>
      </c>
      <c r="FA385" s="1">
        <f t="shared" si="1769"/>
        <v>1</v>
      </c>
      <c r="FC385" s="1">
        <f t="shared" si="1770"/>
        <v>0</v>
      </c>
      <c r="FD385" s="1" t="str">
        <f t="shared" si="1771"/>
        <v/>
      </c>
      <c r="FE385" s="1"/>
      <c r="FF385" s="1">
        <f t="shared" si="1772"/>
        <v>1</v>
      </c>
      <c r="FG385" s="1">
        <f t="shared" si="1773"/>
        <v>0</v>
      </c>
      <c r="FH385" s="1">
        <f t="shared" si="1774"/>
        <v>0</v>
      </c>
      <c r="FI385" s="1" t="str">
        <f t="shared" si="1775"/>
        <v/>
      </c>
      <c r="FJ385" s="1" t="str">
        <f t="shared" si="1776"/>
        <v/>
      </c>
      <c r="FK385" s="1" t="str">
        <f t="shared" si="1777"/>
        <v/>
      </c>
      <c r="FL385" s="1" t="str">
        <f t="shared" si="1778"/>
        <v/>
      </c>
      <c r="FN385" s="1" t="str">
        <f t="shared" si="1779"/>
        <v/>
      </c>
      <c r="FO385" s="1" t="str">
        <f t="shared" si="1780"/>
        <v/>
      </c>
      <c r="FP385" s="1" t="str">
        <f t="shared" si="1781"/>
        <v/>
      </c>
      <c r="FV385" s="1">
        <f t="shared" si="1686"/>
        <v>0</v>
      </c>
      <c r="FW385" s="1">
        <f t="shared" si="1687"/>
        <v>0</v>
      </c>
      <c r="FX385" s="1">
        <f t="shared" si="1688"/>
        <v>0</v>
      </c>
      <c r="GA385" s="1">
        <f t="shared" si="1782"/>
        <v>1</v>
      </c>
      <c r="GB385" s="1">
        <f t="shared" si="1783"/>
        <v>1</v>
      </c>
      <c r="GC385" s="1">
        <f t="shared" si="1784"/>
        <v>1</v>
      </c>
      <c r="GD385" s="1">
        <f t="shared" si="1785"/>
        <v>1</v>
      </c>
      <c r="GE385" s="1">
        <f t="shared" si="1786"/>
        <v>0</v>
      </c>
      <c r="GF385" s="1">
        <f t="shared" si="1787"/>
        <v>0</v>
      </c>
      <c r="GG385" s="1">
        <f t="shared" si="1788"/>
        <v>1</v>
      </c>
      <c r="GI385" s="1">
        <f t="shared" si="1789"/>
        <v>1</v>
      </c>
      <c r="GK385" s="1">
        <f t="shared" si="1790"/>
        <v>1</v>
      </c>
      <c r="GL385" s="1">
        <f t="shared" si="1791"/>
        <v>1</v>
      </c>
      <c r="GM385" s="1">
        <f t="shared" si="1792"/>
        <v>1</v>
      </c>
      <c r="GN385" s="1">
        <f t="shared" si="1793"/>
        <v>1</v>
      </c>
      <c r="GO385" s="1">
        <f t="shared" si="1794"/>
        <v>0</v>
      </c>
      <c r="GP385" s="1">
        <f t="shared" si="1795"/>
        <v>0</v>
      </c>
      <c r="GQ385" s="1">
        <f t="shared" si="1796"/>
        <v>1</v>
      </c>
      <c r="GS385" s="1" t="str">
        <f t="shared" si="1797"/>
        <v/>
      </c>
      <c r="GT385" s="1" t="str">
        <f t="shared" si="1798"/>
        <v/>
      </c>
      <c r="GU385" s="1">
        <f t="shared" si="1799"/>
        <v>0</v>
      </c>
      <c r="GV385" s="1">
        <f t="shared" si="1800"/>
        <v>0</v>
      </c>
      <c r="GW385" s="1">
        <f t="shared" si="1801"/>
        <v>0</v>
      </c>
      <c r="GX385" s="1">
        <f t="shared" si="1802"/>
        <v>0</v>
      </c>
      <c r="GY385" s="1">
        <f t="shared" si="1803"/>
        <v>0</v>
      </c>
      <c r="GZ385" s="1"/>
      <c r="HA385" s="1">
        <f t="shared" si="1804"/>
        <v>0</v>
      </c>
      <c r="HB385" s="1">
        <f t="shared" si="1805"/>
        <v>0</v>
      </c>
      <c r="HC385" s="1">
        <f t="shared" si="1806"/>
        <v>0</v>
      </c>
      <c r="HD385" s="1">
        <f t="shared" si="1807"/>
        <v>0</v>
      </c>
      <c r="HE385" s="1">
        <f t="shared" si="1808"/>
        <v>0</v>
      </c>
      <c r="HF385" s="1">
        <f t="shared" si="1809"/>
        <v>0</v>
      </c>
      <c r="HH385" s="1">
        <f t="shared" si="1810"/>
        <v>0</v>
      </c>
      <c r="HI385" s="1">
        <f t="shared" si="1811"/>
        <v>0</v>
      </c>
      <c r="HJ385" s="1">
        <f t="shared" si="1812"/>
        <v>0</v>
      </c>
      <c r="HK385" s="1">
        <f t="shared" si="1813"/>
        <v>0</v>
      </c>
      <c r="HL385" s="1">
        <f t="shared" si="1814"/>
        <v>0</v>
      </c>
      <c r="HM385" s="1">
        <f t="shared" si="1815"/>
        <v>0</v>
      </c>
      <c r="HO385" s="1" t="str">
        <f t="shared" si="1816"/>
        <v/>
      </c>
      <c r="HP385" s="1">
        <f t="shared" si="1817"/>
        <v>1</v>
      </c>
      <c r="HQ385" s="1" t="str">
        <f t="shared" si="1818"/>
        <v/>
      </c>
      <c r="HR385">
        <f t="shared" si="1819"/>
        <v>1</v>
      </c>
      <c r="HS385" s="1" t="str">
        <f t="shared" si="1820"/>
        <v/>
      </c>
      <c r="HT385">
        <f t="shared" si="1821"/>
        <v>1</v>
      </c>
      <c r="HU385" t="str">
        <f t="shared" si="1822"/>
        <v/>
      </c>
      <c r="HV385" s="1" t="str">
        <f t="shared" si="1823"/>
        <v/>
      </c>
      <c r="HW385" s="1" t="str">
        <f t="shared" si="1824"/>
        <v/>
      </c>
      <c r="HX385" s="1" t="str">
        <f t="shared" si="1825"/>
        <v/>
      </c>
      <c r="HZ385" s="1" t="str">
        <f t="shared" si="1826"/>
        <v/>
      </c>
      <c r="IA385" s="1">
        <f t="shared" si="1827"/>
        <v>0</v>
      </c>
      <c r="IB385" s="1" t="str">
        <f t="shared" si="1828"/>
        <v/>
      </c>
      <c r="IC385" s="1">
        <f t="shared" si="1829"/>
        <v>0</v>
      </c>
      <c r="ID385" s="1" t="str">
        <f t="shared" si="1830"/>
        <v/>
      </c>
      <c r="IE385" s="1">
        <f t="shared" si="1831"/>
        <v>0</v>
      </c>
      <c r="IF385" s="1" t="str">
        <f t="shared" si="1832"/>
        <v/>
      </c>
      <c r="IG385" s="1" t="str">
        <f t="shared" si="1833"/>
        <v/>
      </c>
      <c r="IH385" s="1" t="str">
        <f t="shared" si="1834"/>
        <v/>
      </c>
      <c r="II385" s="1" t="str">
        <f t="shared" si="1835"/>
        <v/>
      </c>
    </row>
    <row r="386" spans="1:243" x14ac:dyDescent="0.2">
      <c r="A386" s="14">
        <f t="shared" si="1681"/>
        <v>386</v>
      </c>
      <c r="C386" s="2">
        <v>42668</v>
      </c>
      <c r="G386" s="3">
        <v>109.017</v>
      </c>
      <c r="H386" s="3">
        <v>120.30200000000001</v>
      </c>
      <c r="I386" s="3">
        <v>130.05500000000001</v>
      </c>
      <c r="J386" s="4">
        <v>164.22</v>
      </c>
      <c r="P386" s="128">
        <f t="shared" si="1677"/>
        <v>3489.7499999999995</v>
      </c>
      <c r="Q386" s="5">
        <f t="shared" si="1678"/>
        <v>3870.2500000000005</v>
      </c>
      <c r="R386" s="6">
        <f t="shared" si="1679"/>
        <v>4165.5000000000009</v>
      </c>
      <c r="S386" s="7">
        <f t="shared" si="1680"/>
        <v>5270</v>
      </c>
      <c r="Y386" s="4">
        <f t="shared" si="1689"/>
        <v>0.50000000000090949</v>
      </c>
      <c r="Z386" s="1">
        <f t="shared" si="1690"/>
        <v>0.25000000000045475</v>
      </c>
      <c r="AA386" s="1">
        <f t="shared" si="1691"/>
        <v>0</v>
      </c>
      <c r="AB386" s="1">
        <f t="shared" si="1692"/>
        <v>12.000000000000909</v>
      </c>
      <c r="AC386" s="1"/>
      <c r="AD386" s="1"/>
      <c r="AE386" s="126"/>
      <c r="AF386" s="126"/>
      <c r="AG386" s="126"/>
      <c r="AH386" s="4">
        <f t="shared" si="1494"/>
        <v>0.83333333333484916</v>
      </c>
      <c r="AI386" s="4">
        <f t="shared" si="1495"/>
        <v>0.85000000000154619</v>
      </c>
      <c r="AJ386" s="4">
        <f t="shared" si="1496"/>
        <v>0.25000000000045475</v>
      </c>
      <c r="AK386" s="4">
        <f t="shared" si="1497"/>
        <v>0.25000000000045475</v>
      </c>
      <c r="AL386" s="4">
        <f t="shared" si="1498"/>
        <v>0.25000000000045475</v>
      </c>
      <c r="AM386" s="4">
        <f t="shared" si="1499"/>
        <v>4.0000000000003029</v>
      </c>
      <c r="AN386" s="4">
        <f t="shared" si="1500"/>
        <v>4.800000000000364</v>
      </c>
      <c r="AO386" s="4">
        <f t="shared" si="1501"/>
        <v>1</v>
      </c>
      <c r="AP386" s="4">
        <f t="shared" si="1502"/>
        <v>1.166666666668789</v>
      </c>
      <c r="AQ386" s="4">
        <f t="shared" si="1503"/>
        <v>3.6249999999996207</v>
      </c>
      <c r="AR386" s="4">
        <f t="shared" si="1504"/>
        <v>1.000000000001819</v>
      </c>
      <c r="AS386" s="4">
        <f t="shared" si="1505"/>
        <v>2.9166666666673233</v>
      </c>
      <c r="AT386" s="4">
        <f t="shared" si="1506"/>
        <v>2.6000000000019403</v>
      </c>
      <c r="AU386" s="1"/>
      <c r="BA386" s="11">
        <f t="shared" si="1682"/>
        <v>-0.50000000000090949</v>
      </c>
      <c r="BB386" s="11">
        <f t="shared" si="1683"/>
        <v>-0.25000000000045475</v>
      </c>
      <c r="BC386" s="12">
        <f t="shared" si="1684"/>
        <v>0</v>
      </c>
      <c r="BD386" s="13">
        <f t="shared" si="1685"/>
        <v>12.000000000000909</v>
      </c>
      <c r="BJ386" s="11">
        <f t="shared" si="1693"/>
        <v>-0.83333333333484916</v>
      </c>
      <c r="BK386" s="11">
        <f t="shared" si="1694"/>
        <v>-0.85000000000154619</v>
      </c>
      <c r="BL386" s="11">
        <f t="shared" si="1695"/>
        <v>-0.25000000000045475</v>
      </c>
      <c r="BM386" s="11">
        <f t="shared" si="1696"/>
        <v>-0.25000000000045475</v>
      </c>
      <c r="BN386" s="11">
        <f t="shared" si="1697"/>
        <v>-0.25000000000045475</v>
      </c>
      <c r="BO386" s="11">
        <f t="shared" si="1698"/>
        <v>-4.0000000000003029</v>
      </c>
      <c r="BP386" s="11">
        <f t="shared" si="1699"/>
        <v>-4.800000000000364</v>
      </c>
      <c r="BQ386" s="1">
        <v>1</v>
      </c>
      <c r="BR386" s="11">
        <f t="shared" si="1700"/>
        <v>1.166666666668789</v>
      </c>
      <c r="BS386" s="11">
        <f t="shared" si="1701"/>
        <v>-3.6249999999996207</v>
      </c>
      <c r="BT386" s="11">
        <f t="shared" si="1702"/>
        <v>-1.000000000001819</v>
      </c>
      <c r="BU386" s="11">
        <f t="shared" si="1703"/>
        <v>-2.9166666666673233</v>
      </c>
      <c r="BV386" s="11">
        <f t="shared" si="1704"/>
        <v>-2.6000000000019403</v>
      </c>
      <c r="BY386" s="126"/>
      <c r="BZ386" s="126"/>
      <c r="CB386" s="1">
        <f t="shared" si="1705"/>
        <v>1</v>
      </c>
      <c r="CC386" s="1">
        <f t="shared" si="1706"/>
        <v>1</v>
      </c>
      <c r="CD386" s="1">
        <f t="shared" si="1707"/>
        <v>1</v>
      </c>
      <c r="CE386" s="126">
        <f t="shared" si="1511"/>
        <v>0</v>
      </c>
      <c r="CF386" s="1">
        <f t="shared" si="1708"/>
        <v>0</v>
      </c>
      <c r="CG386" s="1" t="str">
        <f t="shared" si="1709"/>
        <v/>
      </c>
      <c r="CH386" s="1">
        <f t="shared" si="1512"/>
        <v>1</v>
      </c>
      <c r="CI386" s="1">
        <f t="shared" si="1710"/>
        <v>1</v>
      </c>
      <c r="CJ386" s="1">
        <f t="shared" si="1711"/>
        <v>1</v>
      </c>
      <c r="CK386" s="1" t="str">
        <f t="shared" si="1712"/>
        <v/>
      </c>
      <c r="CL386" s="1">
        <f t="shared" si="1713"/>
        <v>1</v>
      </c>
      <c r="CM386" s="1">
        <f t="shared" si="1714"/>
        <v>1</v>
      </c>
      <c r="CN386" s="1">
        <f t="shared" si="1715"/>
        <v>1</v>
      </c>
      <c r="CO386" s="1" t="str">
        <f t="shared" si="1716"/>
        <v/>
      </c>
      <c r="CP386" s="1">
        <f t="shared" si="1717"/>
        <v>1</v>
      </c>
      <c r="CQ386" s="1" t="str">
        <f t="shared" si="1718"/>
        <v/>
      </c>
      <c r="CS386" s="1">
        <f t="shared" si="1719"/>
        <v>1</v>
      </c>
      <c r="CT386" s="1">
        <f t="shared" si="1720"/>
        <v>1</v>
      </c>
      <c r="CU386" s="1">
        <f t="shared" si="1721"/>
        <v>1</v>
      </c>
      <c r="CV386" s="126">
        <f t="shared" si="1513"/>
        <v>0</v>
      </c>
      <c r="CW386" s="1">
        <f t="shared" si="1722"/>
        <v>1</v>
      </c>
      <c r="CX386" s="1" t="str">
        <f t="shared" si="1723"/>
        <v/>
      </c>
      <c r="CY386" s="1" t="str">
        <f t="shared" si="1724"/>
        <v/>
      </c>
      <c r="CZ386" s="1" t="str">
        <f t="shared" si="1725"/>
        <v/>
      </c>
      <c r="DA386" s="1" t="str">
        <f t="shared" si="1726"/>
        <v/>
      </c>
      <c r="DB386" s="1">
        <f t="shared" si="1727"/>
        <v>0</v>
      </c>
      <c r="DC386" s="1">
        <f t="shared" si="1728"/>
        <v>1</v>
      </c>
      <c r="DD386" s="1" t="str">
        <f t="shared" si="1729"/>
        <v/>
      </c>
      <c r="DE386" s="1" t="str">
        <f t="shared" si="1730"/>
        <v/>
      </c>
      <c r="DF386" s="1"/>
      <c r="DG386" s="126">
        <f t="shared" si="1514"/>
        <v>1</v>
      </c>
      <c r="DH386" s="1">
        <f t="shared" si="1731"/>
        <v>1</v>
      </c>
      <c r="DI386" s="1">
        <f t="shared" si="1732"/>
        <v>1</v>
      </c>
      <c r="DJ386" s="1">
        <f t="shared" si="1733"/>
        <v>0</v>
      </c>
      <c r="DK386" s="1">
        <f t="shared" si="1734"/>
        <v>0</v>
      </c>
      <c r="DL386" s="1"/>
      <c r="DM386" s="1">
        <f t="shared" si="1735"/>
        <v>1</v>
      </c>
      <c r="DN386" s="1" t="str">
        <f t="shared" si="1736"/>
        <v/>
      </c>
      <c r="DO386" s="1" t="str">
        <f t="shared" si="1737"/>
        <v/>
      </c>
      <c r="DP386" s="1" t="str">
        <f t="shared" si="1738"/>
        <v/>
      </c>
      <c r="DQ386" s="1" t="str">
        <f t="shared" si="1739"/>
        <v/>
      </c>
      <c r="DR386" s="1" t="str">
        <f t="shared" si="1740"/>
        <v/>
      </c>
      <c r="DS386" s="1" t="str">
        <f t="shared" si="1741"/>
        <v/>
      </c>
      <c r="DT386" s="1" t="str">
        <f t="shared" si="1742"/>
        <v/>
      </c>
      <c r="DU386" s="1" t="str">
        <f t="shared" si="1743"/>
        <v/>
      </c>
      <c r="DV386" s="1">
        <f t="shared" si="1744"/>
        <v>0</v>
      </c>
      <c r="DW386" s="1">
        <f t="shared" si="1745"/>
        <v>0</v>
      </c>
      <c r="DX386" s="1" t="str">
        <f t="shared" si="1746"/>
        <v/>
      </c>
      <c r="DY386" s="1" t="str">
        <f t="shared" si="1747"/>
        <v/>
      </c>
      <c r="EA386" s="1">
        <f t="shared" si="1748"/>
        <v>1</v>
      </c>
      <c r="EB386" s="1">
        <f t="shared" si="1749"/>
        <v>1</v>
      </c>
      <c r="EC386" s="1">
        <f t="shared" si="1750"/>
        <v>1</v>
      </c>
      <c r="ED386" s="1">
        <f t="shared" si="1751"/>
        <v>0</v>
      </c>
      <c r="EF386" s="1">
        <f t="shared" si="1752"/>
        <v>1</v>
      </c>
      <c r="EG386" s="1">
        <f t="shared" si="1753"/>
        <v>1</v>
      </c>
      <c r="EH386" s="1">
        <f t="shared" si="1754"/>
        <v>1</v>
      </c>
      <c r="EI386" s="1">
        <f t="shared" si="1755"/>
        <v>0</v>
      </c>
      <c r="EK386" s="1">
        <f t="shared" si="1756"/>
        <v>1</v>
      </c>
      <c r="EL386" s="1">
        <f t="shared" si="1757"/>
        <v>1</v>
      </c>
      <c r="EM386" s="1">
        <f t="shared" si="1758"/>
        <v>0</v>
      </c>
      <c r="EO386" s="1">
        <f t="shared" si="1759"/>
        <v>1</v>
      </c>
      <c r="EP386" s="1">
        <f t="shared" si="1760"/>
        <v>1</v>
      </c>
      <c r="EQ386" s="1">
        <f t="shared" si="1761"/>
        <v>0</v>
      </c>
      <c r="ES386" s="1">
        <f t="shared" si="1762"/>
        <v>1</v>
      </c>
      <c r="ET386" s="1">
        <f t="shared" si="1763"/>
        <v>1</v>
      </c>
      <c r="EU386" s="1">
        <f t="shared" si="1764"/>
        <v>1</v>
      </c>
      <c r="EV386" s="1">
        <f t="shared" si="1765"/>
        <v>1</v>
      </c>
      <c r="EW386" s="1">
        <f t="shared" si="1766"/>
        <v>0</v>
      </c>
      <c r="EY386" s="1">
        <f t="shared" si="1767"/>
        <v>0</v>
      </c>
      <c r="EZ386" s="1">
        <f t="shared" si="1768"/>
        <v>0</v>
      </c>
      <c r="FA386" s="1">
        <f t="shared" si="1769"/>
        <v>1</v>
      </c>
      <c r="FC386" s="1">
        <f t="shared" si="1770"/>
        <v>1</v>
      </c>
      <c r="FD386" s="1">
        <f t="shared" si="1771"/>
        <v>1</v>
      </c>
      <c r="FE386" s="1"/>
      <c r="FF386" s="1">
        <f t="shared" si="1772"/>
        <v>1</v>
      </c>
      <c r="FG386" s="1">
        <f t="shared" si="1773"/>
        <v>1</v>
      </c>
      <c r="FH386" s="1">
        <f t="shared" si="1774"/>
        <v>1</v>
      </c>
      <c r="FI386" s="1">
        <f t="shared" si="1775"/>
        <v>0</v>
      </c>
      <c r="FJ386" s="1">
        <f t="shared" si="1776"/>
        <v>0</v>
      </c>
      <c r="FK386" s="1">
        <f t="shared" si="1777"/>
        <v>1</v>
      </c>
      <c r="FL386" s="1">
        <f t="shared" si="1778"/>
        <v>1</v>
      </c>
      <c r="FN386" s="1" t="str">
        <f t="shared" si="1779"/>
        <v/>
      </c>
      <c r="FO386" s="1" t="str">
        <f t="shared" si="1780"/>
        <v/>
      </c>
      <c r="FP386" s="1" t="str">
        <f t="shared" si="1781"/>
        <v/>
      </c>
      <c r="FV386" s="1">
        <f t="shared" si="1686"/>
        <v>0</v>
      </c>
      <c r="FW386" s="1">
        <f t="shared" si="1687"/>
        <v>0</v>
      </c>
      <c r="FX386" s="1">
        <f t="shared" si="1688"/>
        <v>1</v>
      </c>
      <c r="GA386" s="1">
        <f t="shared" si="1782"/>
        <v>0</v>
      </c>
      <c r="GB386" s="1">
        <f t="shared" si="1783"/>
        <v>0</v>
      </c>
      <c r="GC386" s="1">
        <f t="shared" si="1784"/>
        <v>0</v>
      </c>
      <c r="GD386" s="1">
        <f t="shared" si="1785"/>
        <v>1</v>
      </c>
      <c r="GE386" s="1">
        <f t="shared" si="1786"/>
        <v>0</v>
      </c>
      <c r="GF386" s="1">
        <f t="shared" si="1787"/>
        <v>0</v>
      </c>
      <c r="GG386" s="1">
        <f t="shared" si="1788"/>
        <v>0</v>
      </c>
      <c r="GI386" s="1">
        <f t="shared" si="1789"/>
        <v>0</v>
      </c>
      <c r="GK386" s="1">
        <f t="shared" si="1790"/>
        <v>1</v>
      </c>
      <c r="GL386" s="1">
        <f t="shared" si="1791"/>
        <v>1</v>
      </c>
      <c r="GM386" s="1">
        <f t="shared" si="1792"/>
        <v>1</v>
      </c>
      <c r="GN386" s="1">
        <f t="shared" si="1793"/>
        <v>0</v>
      </c>
      <c r="GO386" s="1">
        <f t="shared" si="1794"/>
        <v>1</v>
      </c>
      <c r="GP386" s="1">
        <f t="shared" si="1795"/>
        <v>1</v>
      </c>
      <c r="GQ386" s="1">
        <f t="shared" si="1796"/>
        <v>1</v>
      </c>
      <c r="GS386" s="1" t="str">
        <f t="shared" si="1797"/>
        <v/>
      </c>
      <c r="GT386" s="1" t="str">
        <f t="shared" si="1798"/>
        <v/>
      </c>
      <c r="GU386" s="1">
        <f t="shared" si="1799"/>
        <v>0</v>
      </c>
      <c r="GV386" s="1">
        <f t="shared" si="1800"/>
        <v>0</v>
      </c>
      <c r="GW386" s="1">
        <f t="shared" si="1801"/>
        <v>0</v>
      </c>
      <c r="GX386" s="1">
        <f t="shared" si="1802"/>
        <v>0</v>
      </c>
      <c r="GY386" s="1">
        <f t="shared" si="1803"/>
        <v>0</v>
      </c>
      <c r="GZ386" s="1"/>
      <c r="HA386" s="1">
        <f t="shared" si="1804"/>
        <v>1</v>
      </c>
      <c r="HB386" s="1">
        <f t="shared" si="1805"/>
        <v>1</v>
      </c>
      <c r="HC386" s="1">
        <f t="shared" si="1806"/>
        <v>0</v>
      </c>
      <c r="HD386" s="1">
        <f t="shared" si="1807"/>
        <v>0</v>
      </c>
      <c r="HE386" s="1">
        <f t="shared" si="1808"/>
        <v>0</v>
      </c>
      <c r="HF386" s="1">
        <f t="shared" si="1809"/>
        <v>0</v>
      </c>
      <c r="HH386" s="1">
        <f t="shared" si="1810"/>
        <v>1</v>
      </c>
      <c r="HI386" s="1">
        <f t="shared" si="1811"/>
        <v>1</v>
      </c>
      <c r="HJ386" s="1">
        <f t="shared" si="1812"/>
        <v>0</v>
      </c>
      <c r="HK386" s="1">
        <f t="shared" si="1813"/>
        <v>0</v>
      </c>
      <c r="HL386" s="1">
        <f t="shared" si="1814"/>
        <v>0</v>
      </c>
      <c r="HM386" s="1">
        <f t="shared" si="1815"/>
        <v>0</v>
      </c>
      <c r="HO386" s="1">
        <f t="shared" si="1816"/>
        <v>1</v>
      </c>
      <c r="HP386" s="1" t="str">
        <f t="shared" si="1817"/>
        <v/>
      </c>
      <c r="HQ386" s="1">
        <f t="shared" si="1818"/>
        <v>1</v>
      </c>
      <c r="HR386" t="str">
        <f t="shared" si="1819"/>
        <v/>
      </c>
      <c r="HS386" s="1" t="str">
        <f t="shared" si="1820"/>
        <v/>
      </c>
      <c r="HT386" t="str">
        <f t="shared" si="1821"/>
        <v/>
      </c>
      <c r="HU386" t="str">
        <f t="shared" si="1822"/>
        <v/>
      </c>
      <c r="HV386" s="1" t="str">
        <f t="shared" si="1823"/>
        <v/>
      </c>
      <c r="HW386" s="1" t="str">
        <f t="shared" si="1824"/>
        <v/>
      </c>
      <c r="HX386" s="1" t="str">
        <f t="shared" si="1825"/>
        <v/>
      </c>
      <c r="HZ386" s="1">
        <f t="shared" si="1826"/>
        <v>1</v>
      </c>
      <c r="IA386" s="1" t="str">
        <f t="shared" si="1827"/>
        <v/>
      </c>
      <c r="IB386" s="1">
        <f t="shared" si="1828"/>
        <v>1</v>
      </c>
      <c r="IC386" s="1" t="str">
        <f t="shared" si="1829"/>
        <v/>
      </c>
      <c r="ID386" s="1" t="str">
        <f t="shared" si="1830"/>
        <v/>
      </c>
      <c r="IE386" s="1" t="str">
        <f t="shared" si="1831"/>
        <v/>
      </c>
      <c r="IF386" s="1" t="str">
        <f t="shared" si="1832"/>
        <v/>
      </c>
      <c r="IG386" s="1" t="str">
        <f t="shared" si="1833"/>
        <v/>
      </c>
      <c r="IH386" s="1" t="str">
        <f t="shared" si="1834"/>
        <v/>
      </c>
      <c r="II386" s="1" t="str">
        <f t="shared" si="1835"/>
        <v/>
      </c>
    </row>
    <row r="387" spans="1:243" x14ac:dyDescent="0.2">
      <c r="A387" s="14">
        <f t="shared" si="1681"/>
        <v>387</v>
      </c>
      <c r="C387" s="2">
        <v>42669</v>
      </c>
      <c r="G387" s="3">
        <v>109.01</v>
      </c>
      <c r="H387" s="3">
        <v>120.267</v>
      </c>
      <c r="I387" s="3">
        <v>129.30000000000001</v>
      </c>
      <c r="J387" s="4">
        <v>163.30000000000001</v>
      </c>
      <c r="P387" s="128">
        <f t="shared" si="1677"/>
        <v>3489.0000000000005</v>
      </c>
      <c r="Q387" s="5">
        <f t="shared" si="1678"/>
        <v>3866.7499999999995</v>
      </c>
      <c r="R387" s="6">
        <f t="shared" si="1679"/>
        <v>4158.0000000000009</v>
      </c>
      <c r="S387" s="7">
        <f t="shared" si="1680"/>
        <v>5246.0000000000009</v>
      </c>
      <c r="Y387" s="4">
        <f t="shared" si="1689"/>
        <v>0.74999999999909051</v>
      </c>
      <c r="Z387" s="1">
        <f t="shared" si="1690"/>
        <v>3.5000000000009095</v>
      </c>
      <c r="AA387" s="1">
        <f t="shared" si="1691"/>
        <v>7.5</v>
      </c>
      <c r="AB387" s="1">
        <f t="shared" si="1692"/>
        <v>23.999999999999091</v>
      </c>
      <c r="AC387" s="1"/>
      <c r="AD387" s="1"/>
      <c r="AE387" s="126"/>
      <c r="AF387" s="126"/>
      <c r="AG387" s="126"/>
      <c r="AH387" s="4">
        <f t="shared" si="1494"/>
        <v>0.83333333333575865</v>
      </c>
      <c r="AI387" s="4">
        <f t="shared" si="1495"/>
        <v>0.60000000000236442</v>
      </c>
      <c r="AJ387" s="4">
        <f t="shared" si="1496"/>
        <v>0.99999999999909051</v>
      </c>
      <c r="AK387" s="4">
        <f t="shared" si="1497"/>
        <v>1.4999999999990905</v>
      </c>
      <c r="AL387" s="4">
        <f t="shared" si="1498"/>
        <v>0.24999999999909051</v>
      </c>
      <c r="AM387" s="4">
        <f t="shared" si="1499"/>
        <v>0.49999999999969713</v>
      </c>
      <c r="AN387" s="4">
        <f t="shared" si="1500"/>
        <v>2.0999999999996355</v>
      </c>
      <c r="AO387" s="4">
        <f t="shared" si="1501"/>
        <v>1</v>
      </c>
      <c r="AP387" s="4">
        <f t="shared" si="1502"/>
        <v>0.49999999999514966</v>
      </c>
      <c r="AQ387" s="4">
        <f t="shared" si="1503"/>
        <v>1.7499999999989386</v>
      </c>
      <c r="AR387" s="4">
        <f t="shared" si="1504"/>
        <v>1.500000000001819</v>
      </c>
      <c r="AS387" s="4">
        <f t="shared" si="1505"/>
        <v>1.8333333333322219</v>
      </c>
      <c r="AT387" s="4">
        <f t="shared" si="1506"/>
        <v>1.7000000000016979</v>
      </c>
      <c r="AU387" s="1"/>
      <c r="BA387" s="11">
        <f t="shared" si="1682"/>
        <v>-0.74999999999909051</v>
      </c>
      <c r="BB387" s="11">
        <f t="shared" si="1683"/>
        <v>-3.5000000000009095</v>
      </c>
      <c r="BC387" s="12">
        <f t="shared" si="1684"/>
        <v>-7.5</v>
      </c>
      <c r="BD387" s="13">
        <f t="shared" si="1685"/>
        <v>-23.999999999999091</v>
      </c>
      <c r="BJ387" s="11">
        <f t="shared" si="1693"/>
        <v>0.83333333333575865</v>
      </c>
      <c r="BK387" s="11">
        <f t="shared" si="1694"/>
        <v>0.60000000000236442</v>
      </c>
      <c r="BL387" s="11">
        <f t="shared" si="1695"/>
        <v>0.99999999999909051</v>
      </c>
      <c r="BM387" s="11">
        <f t="shared" si="1696"/>
        <v>1.4999999999990905</v>
      </c>
      <c r="BN387" s="11">
        <f t="shared" si="1697"/>
        <v>0.24999999999909051</v>
      </c>
      <c r="BO387" s="11">
        <f t="shared" si="1698"/>
        <v>0.49999999999969713</v>
      </c>
      <c r="BP387" s="11">
        <f t="shared" si="1699"/>
        <v>2.0999999999996355</v>
      </c>
      <c r="BQ387" s="1">
        <v>1</v>
      </c>
      <c r="BR387" s="11">
        <f t="shared" si="1700"/>
        <v>0.49999999999514966</v>
      </c>
      <c r="BS387" s="11">
        <f t="shared" si="1701"/>
        <v>-1.7499999999989386</v>
      </c>
      <c r="BT387" s="11">
        <f t="shared" si="1702"/>
        <v>1.500000000001819</v>
      </c>
      <c r="BU387" s="11">
        <f t="shared" si="1703"/>
        <v>1.8333333333322219</v>
      </c>
      <c r="BV387" s="11">
        <f t="shared" si="1704"/>
        <v>1.7000000000016979</v>
      </c>
      <c r="BY387" s="126"/>
      <c r="BZ387" s="126"/>
      <c r="CB387" s="1">
        <f t="shared" si="1705"/>
        <v>0</v>
      </c>
      <c r="CC387" s="1">
        <f t="shared" si="1706"/>
        <v>0</v>
      </c>
      <c r="CD387" s="1">
        <f t="shared" si="1707"/>
        <v>0</v>
      </c>
      <c r="CE387" s="126">
        <f t="shared" si="1511"/>
        <v>0</v>
      </c>
      <c r="CF387" s="1">
        <f t="shared" si="1708"/>
        <v>0</v>
      </c>
      <c r="CG387" s="1" t="str">
        <f t="shared" si="1709"/>
        <v/>
      </c>
      <c r="CH387" s="1">
        <f t="shared" si="1512"/>
        <v>1</v>
      </c>
      <c r="CI387" s="1">
        <f t="shared" si="1710"/>
        <v>1</v>
      </c>
      <c r="CJ387" s="1" t="str">
        <f t="shared" si="1711"/>
        <v/>
      </c>
      <c r="CK387" s="1" t="str">
        <f t="shared" si="1712"/>
        <v/>
      </c>
      <c r="CL387" s="1">
        <f t="shared" si="1713"/>
        <v>1</v>
      </c>
      <c r="CM387" s="1">
        <f t="shared" si="1714"/>
        <v>1</v>
      </c>
      <c r="CN387" s="1">
        <f t="shared" si="1715"/>
        <v>1</v>
      </c>
      <c r="CO387" s="1" t="str">
        <f t="shared" si="1716"/>
        <v/>
      </c>
      <c r="CP387" s="1" t="str">
        <f t="shared" si="1717"/>
        <v/>
      </c>
      <c r="CQ387" s="1">
        <f t="shared" si="1718"/>
        <v>1</v>
      </c>
      <c r="CS387" s="1">
        <f t="shared" si="1719"/>
        <v>0</v>
      </c>
      <c r="CT387" s="1">
        <f t="shared" si="1720"/>
        <v>0</v>
      </c>
      <c r="CU387" s="1">
        <f t="shared" si="1721"/>
        <v>0</v>
      </c>
      <c r="CV387" s="126">
        <f t="shared" si="1513"/>
        <v>0</v>
      </c>
      <c r="CW387" s="1">
        <f t="shared" si="1722"/>
        <v>1</v>
      </c>
      <c r="CX387" s="1" t="str">
        <f t="shared" si="1723"/>
        <v/>
      </c>
      <c r="CY387" s="1" t="str">
        <f t="shared" si="1724"/>
        <v/>
      </c>
      <c r="CZ387" s="1" t="str">
        <f t="shared" si="1725"/>
        <v/>
      </c>
      <c r="DA387" s="1" t="str">
        <f t="shared" si="1726"/>
        <v/>
      </c>
      <c r="DB387" s="1">
        <f t="shared" si="1727"/>
        <v>0</v>
      </c>
      <c r="DC387" s="1">
        <f t="shared" si="1728"/>
        <v>1</v>
      </c>
      <c r="DD387" s="1" t="str">
        <f t="shared" si="1729"/>
        <v/>
      </c>
      <c r="DE387" s="1" t="str">
        <f t="shared" si="1730"/>
        <v/>
      </c>
      <c r="DF387" s="1"/>
      <c r="DG387" s="126">
        <f t="shared" si="1514"/>
        <v>0</v>
      </c>
      <c r="DH387" s="1">
        <f t="shared" si="1731"/>
        <v>0</v>
      </c>
      <c r="DI387" s="1">
        <f t="shared" si="1732"/>
        <v>0</v>
      </c>
      <c r="DJ387" s="1">
        <f t="shared" si="1733"/>
        <v>0</v>
      </c>
      <c r="DK387" s="1">
        <f t="shared" si="1734"/>
        <v>0</v>
      </c>
      <c r="DL387" s="1"/>
      <c r="DM387" s="1">
        <f t="shared" si="1735"/>
        <v>1</v>
      </c>
      <c r="DN387" s="1" t="str">
        <f t="shared" si="1736"/>
        <v/>
      </c>
      <c r="DO387" s="1" t="str">
        <f t="shared" si="1737"/>
        <v/>
      </c>
      <c r="DP387" s="1" t="str">
        <f t="shared" si="1738"/>
        <v/>
      </c>
      <c r="DQ387" s="1" t="str">
        <f t="shared" si="1739"/>
        <v/>
      </c>
      <c r="DR387" s="1" t="str">
        <f t="shared" si="1740"/>
        <v/>
      </c>
      <c r="DS387" s="1" t="str">
        <f t="shared" si="1741"/>
        <v/>
      </c>
      <c r="DT387" s="1" t="str">
        <f t="shared" si="1742"/>
        <v/>
      </c>
      <c r="DU387" s="1" t="str">
        <f t="shared" si="1743"/>
        <v/>
      </c>
      <c r="DV387" s="1">
        <f t="shared" si="1744"/>
        <v>0</v>
      </c>
      <c r="DW387" s="1">
        <f t="shared" si="1745"/>
        <v>0</v>
      </c>
      <c r="DX387" s="1" t="str">
        <f t="shared" si="1746"/>
        <v/>
      </c>
      <c r="DY387" s="1" t="str">
        <f t="shared" si="1747"/>
        <v/>
      </c>
      <c r="EA387" s="1">
        <f t="shared" si="1748"/>
        <v>0</v>
      </c>
      <c r="EB387" s="1">
        <f t="shared" si="1749"/>
        <v>0</v>
      </c>
      <c r="EC387" s="1">
        <f t="shared" si="1750"/>
        <v>0</v>
      </c>
      <c r="ED387" s="1">
        <f t="shared" si="1751"/>
        <v>0</v>
      </c>
      <c r="EF387" s="1">
        <f t="shared" si="1752"/>
        <v>1</v>
      </c>
      <c r="EG387" s="1">
        <f t="shared" si="1753"/>
        <v>1</v>
      </c>
      <c r="EH387" s="1">
        <f t="shared" si="1754"/>
        <v>1</v>
      </c>
      <c r="EI387" s="1">
        <f t="shared" si="1755"/>
        <v>1</v>
      </c>
      <c r="EK387" s="1">
        <f t="shared" si="1756"/>
        <v>1</v>
      </c>
      <c r="EL387" s="1">
        <f t="shared" si="1757"/>
        <v>1</v>
      </c>
      <c r="EM387" s="1">
        <f t="shared" si="1758"/>
        <v>1</v>
      </c>
      <c r="EO387" s="1">
        <f t="shared" si="1759"/>
        <v>1</v>
      </c>
      <c r="EP387" s="1">
        <f t="shared" si="1760"/>
        <v>1</v>
      </c>
      <c r="EQ387" s="1">
        <f t="shared" si="1761"/>
        <v>1</v>
      </c>
      <c r="ES387" s="1">
        <f t="shared" si="1762"/>
        <v>1</v>
      </c>
      <c r="ET387" s="1">
        <f t="shared" si="1763"/>
        <v>1</v>
      </c>
      <c r="EU387" s="1">
        <f t="shared" si="1764"/>
        <v>1</v>
      </c>
      <c r="EV387" s="1">
        <f t="shared" si="1765"/>
        <v>1</v>
      </c>
      <c r="EW387" s="1">
        <f t="shared" si="1766"/>
        <v>0</v>
      </c>
      <c r="EY387" s="1">
        <f t="shared" si="1767"/>
        <v>1</v>
      </c>
      <c r="EZ387" s="1">
        <f t="shared" si="1768"/>
        <v>1</v>
      </c>
      <c r="FA387" s="1">
        <f t="shared" si="1769"/>
        <v>1</v>
      </c>
      <c r="FC387" s="1">
        <f t="shared" si="1770"/>
        <v>1</v>
      </c>
      <c r="FD387" s="1">
        <f t="shared" si="1771"/>
        <v>1</v>
      </c>
      <c r="FE387" s="1"/>
      <c r="FF387" s="1">
        <f t="shared" si="1772"/>
        <v>1</v>
      </c>
      <c r="FG387" s="1">
        <f t="shared" si="1773"/>
        <v>1</v>
      </c>
      <c r="FH387" s="1">
        <f t="shared" si="1774"/>
        <v>1</v>
      </c>
      <c r="FI387" s="1">
        <f t="shared" si="1775"/>
        <v>0</v>
      </c>
      <c r="FJ387" s="1">
        <f t="shared" si="1776"/>
        <v>0</v>
      </c>
      <c r="FK387" s="1">
        <f t="shared" si="1777"/>
        <v>0</v>
      </c>
      <c r="FL387" s="1">
        <f t="shared" si="1778"/>
        <v>0</v>
      </c>
      <c r="FN387" s="1" t="str">
        <f t="shared" si="1779"/>
        <v/>
      </c>
      <c r="FO387" s="1" t="str">
        <f t="shared" si="1780"/>
        <v/>
      </c>
      <c r="FP387" s="1" t="str">
        <f t="shared" si="1781"/>
        <v/>
      </c>
      <c r="FV387" s="1">
        <f t="shared" si="1686"/>
        <v>0</v>
      </c>
      <c r="FW387" s="1">
        <f t="shared" si="1687"/>
        <v>0</v>
      </c>
      <c r="FX387" s="1">
        <f t="shared" si="1688"/>
        <v>0</v>
      </c>
      <c r="GA387" s="1">
        <f t="shared" si="1782"/>
        <v>0</v>
      </c>
      <c r="GB387" s="1">
        <f t="shared" si="1783"/>
        <v>0</v>
      </c>
      <c r="GC387" s="1">
        <f t="shared" si="1784"/>
        <v>0</v>
      </c>
      <c r="GD387" s="1">
        <f t="shared" si="1785"/>
        <v>0</v>
      </c>
      <c r="GE387" s="1">
        <f t="shared" si="1786"/>
        <v>1</v>
      </c>
      <c r="GF387" s="1">
        <f t="shared" si="1787"/>
        <v>1</v>
      </c>
      <c r="GG387" s="1">
        <f t="shared" si="1788"/>
        <v>1</v>
      </c>
      <c r="GI387" s="1">
        <f t="shared" si="1789"/>
        <v>0</v>
      </c>
      <c r="GK387" s="1">
        <f t="shared" si="1790"/>
        <v>1</v>
      </c>
      <c r="GL387" s="1">
        <f t="shared" si="1791"/>
        <v>1</v>
      </c>
      <c r="GM387" s="1">
        <f t="shared" si="1792"/>
        <v>1</v>
      </c>
      <c r="GN387" s="1">
        <f t="shared" si="1793"/>
        <v>1</v>
      </c>
      <c r="GO387" s="1">
        <f t="shared" si="1794"/>
        <v>0</v>
      </c>
      <c r="GP387" s="1">
        <f t="shared" si="1795"/>
        <v>0</v>
      </c>
      <c r="GQ387" s="1">
        <f t="shared" si="1796"/>
        <v>0</v>
      </c>
      <c r="GS387" s="1" t="str">
        <f t="shared" si="1797"/>
        <v/>
      </c>
      <c r="GT387" s="1" t="str">
        <f t="shared" si="1798"/>
        <v/>
      </c>
      <c r="GU387" s="1">
        <f t="shared" si="1799"/>
        <v>1</v>
      </c>
      <c r="GV387" s="1">
        <f t="shared" si="1800"/>
        <v>0</v>
      </c>
      <c r="GW387" s="1">
        <f t="shared" si="1801"/>
        <v>0</v>
      </c>
      <c r="GX387" s="1">
        <f t="shared" si="1802"/>
        <v>0</v>
      </c>
      <c r="GY387" s="1">
        <f t="shared" si="1803"/>
        <v>0</v>
      </c>
      <c r="GZ387" s="1"/>
      <c r="HA387" s="1">
        <f t="shared" si="1804"/>
        <v>0</v>
      </c>
      <c r="HB387" s="1">
        <f t="shared" si="1805"/>
        <v>0</v>
      </c>
      <c r="HC387" s="1">
        <f t="shared" si="1806"/>
        <v>0</v>
      </c>
      <c r="HD387" s="1">
        <f t="shared" si="1807"/>
        <v>0</v>
      </c>
      <c r="HE387" s="1">
        <f t="shared" si="1808"/>
        <v>0</v>
      </c>
      <c r="HF387" s="1">
        <f t="shared" si="1809"/>
        <v>0</v>
      </c>
      <c r="HH387" s="1">
        <f t="shared" si="1810"/>
        <v>1</v>
      </c>
      <c r="HI387" s="1">
        <f t="shared" si="1811"/>
        <v>0</v>
      </c>
      <c r="HJ387" s="1">
        <f t="shared" si="1812"/>
        <v>0</v>
      </c>
      <c r="HK387" s="1">
        <f t="shared" si="1813"/>
        <v>0</v>
      </c>
      <c r="HL387" s="1">
        <f t="shared" si="1814"/>
        <v>0</v>
      </c>
      <c r="HM387" s="1">
        <f t="shared" si="1815"/>
        <v>0</v>
      </c>
      <c r="HO387" s="1" t="str">
        <f t="shared" si="1816"/>
        <v/>
      </c>
      <c r="HP387" s="1">
        <f t="shared" si="1817"/>
        <v>1</v>
      </c>
      <c r="HQ387" s="1" t="str">
        <f t="shared" si="1818"/>
        <v/>
      </c>
      <c r="HR387">
        <f t="shared" si="1819"/>
        <v>1</v>
      </c>
      <c r="HS387" s="1" t="str">
        <f t="shared" si="1820"/>
        <v/>
      </c>
      <c r="HT387">
        <f t="shared" si="1821"/>
        <v>1</v>
      </c>
      <c r="HU387" t="str">
        <f t="shared" si="1822"/>
        <v/>
      </c>
      <c r="HV387" s="1" t="str">
        <f t="shared" si="1823"/>
        <v/>
      </c>
      <c r="HW387" s="1" t="str">
        <f t="shared" si="1824"/>
        <v/>
      </c>
      <c r="HX387" s="1" t="str">
        <f t="shared" si="1825"/>
        <v/>
      </c>
      <c r="HZ387" s="1" t="str">
        <f t="shared" si="1826"/>
        <v/>
      </c>
      <c r="IA387" s="1">
        <f t="shared" si="1827"/>
        <v>1</v>
      </c>
      <c r="IB387" s="1" t="str">
        <f t="shared" si="1828"/>
        <v/>
      </c>
      <c r="IC387" s="1">
        <f t="shared" si="1829"/>
        <v>1</v>
      </c>
      <c r="ID387" s="1" t="str">
        <f t="shared" si="1830"/>
        <v/>
      </c>
      <c r="IE387" s="1">
        <f t="shared" si="1831"/>
        <v>1</v>
      </c>
      <c r="IF387" s="1" t="str">
        <f t="shared" si="1832"/>
        <v/>
      </c>
      <c r="IG387" s="1" t="str">
        <f t="shared" si="1833"/>
        <v/>
      </c>
      <c r="IH387" s="1" t="str">
        <f t="shared" si="1834"/>
        <v/>
      </c>
      <c r="II387" s="1" t="str">
        <f t="shared" si="1835"/>
        <v/>
      </c>
    </row>
    <row r="388" spans="1:243" x14ac:dyDescent="0.2">
      <c r="A388" s="14">
        <f t="shared" si="1681"/>
        <v>388</v>
      </c>
      <c r="C388" s="2">
        <v>42670</v>
      </c>
      <c r="G388" s="3">
        <v>109</v>
      </c>
      <c r="H388" s="3">
        <v>120.205</v>
      </c>
      <c r="I388" s="3">
        <v>129.16499999999999</v>
      </c>
      <c r="J388" s="4">
        <v>162.13999999999999</v>
      </c>
      <c r="P388" s="128">
        <f t="shared" si="1677"/>
        <v>3488</v>
      </c>
      <c r="Q388" s="5">
        <f t="shared" si="1678"/>
        <v>3860.5</v>
      </c>
      <c r="R388" s="6">
        <f t="shared" si="1679"/>
        <v>4144.4999999999991</v>
      </c>
      <c r="S388" s="7">
        <f t="shared" si="1680"/>
        <v>5197.9999999999982</v>
      </c>
      <c r="Y388" s="4">
        <f t="shared" si="1689"/>
        <v>1.0000000000004547</v>
      </c>
      <c r="Z388" s="1">
        <f t="shared" si="1690"/>
        <v>6.2499999999995453</v>
      </c>
      <c r="AA388" s="1">
        <f t="shared" si="1691"/>
        <v>13.500000000001819</v>
      </c>
      <c r="AB388" s="1">
        <f t="shared" si="1692"/>
        <v>48.000000000002728</v>
      </c>
      <c r="AC388" s="1"/>
      <c r="AD388" s="1"/>
      <c r="AE388" s="126"/>
      <c r="AF388" s="126"/>
      <c r="AG388" s="126"/>
      <c r="AH388" s="4">
        <f t="shared" si="1494"/>
        <v>2.1666666666654537</v>
      </c>
      <c r="AI388" s="4">
        <f t="shared" si="1495"/>
        <v>1.7499999999988174</v>
      </c>
      <c r="AJ388" s="4">
        <f t="shared" si="1496"/>
        <v>1.8500000000015451</v>
      </c>
      <c r="AK388" s="4">
        <f t="shared" si="1497"/>
        <v>2.750000000001668</v>
      </c>
      <c r="AL388" s="4">
        <f t="shared" si="1498"/>
        <v>0.50000000000136424</v>
      </c>
      <c r="AM388" s="4">
        <f t="shared" si="1499"/>
        <v>2.4999999999990905</v>
      </c>
      <c r="AN388" s="4">
        <f t="shared" si="1500"/>
        <v>5.699999999999271</v>
      </c>
      <c r="AO388" s="4">
        <f t="shared" si="1501"/>
        <v>1</v>
      </c>
      <c r="AP388" s="4">
        <f t="shared" si="1502"/>
        <v>0.16666666666302765</v>
      </c>
      <c r="AQ388" s="4">
        <f t="shared" si="1503"/>
        <v>1.6250000000034115</v>
      </c>
      <c r="AR388" s="4">
        <f t="shared" si="1504"/>
        <v>3.3999999999998183</v>
      </c>
      <c r="AS388" s="4">
        <f t="shared" si="1505"/>
        <v>4.4166666666677283</v>
      </c>
      <c r="AT388" s="4">
        <f t="shared" si="1506"/>
        <v>4.3999999999994541</v>
      </c>
      <c r="AU388" s="1"/>
      <c r="BA388" s="11">
        <f t="shared" si="1682"/>
        <v>-1.0000000000004547</v>
      </c>
      <c r="BB388" s="11">
        <f t="shared" si="1683"/>
        <v>-6.2499999999995453</v>
      </c>
      <c r="BC388" s="12">
        <f t="shared" si="1684"/>
        <v>-13.500000000001819</v>
      </c>
      <c r="BD388" s="13">
        <f t="shared" si="1685"/>
        <v>-48.000000000002728</v>
      </c>
      <c r="BJ388" s="11">
        <f t="shared" si="1693"/>
        <v>2.1666666666654537</v>
      </c>
      <c r="BK388" s="11">
        <f t="shared" si="1694"/>
        <v>1.7499999999988174</v>
      </c>
      <c r="BL388" s="11">
        <f t="shared" si="1695"/>
        <v>1.8500000000015451</v>
      </c>
      <c r="BM388" s="11">
        <f t="shared" si="1696"/>
        <v>2.750000000001668</v>
      </c>
      <c r="BN388" s="11">
        <f t="shared" si="1697"/>
        <v>0.50000000000136424</v>
      </c>
      <c r="BO388" s="11">
        <f t="shared" si="1698"/>
        <v>2.4999999999990905</v>
      </c>
      <c r="BP388" s="11">
        <f t="shared" si="1699"/>
        <v>5.699999999999271</v>
      </c>
      <c r="BQ388" s="1">
        <v>1</v>
      </c>
      <c r="BR388" s="11">
        <f t="shared" si="1700"/>
        <v>-0.16666666666302765</v>
      </c>
      <c r="BS388" s="11">
        <f t="shared" si="1701"/>
        <v>-1.6250000000034115</v>
      </c>
      <c r="BT388" s="11">
        <f t="shared" si="1702"/>
        <v>3.3999999999998183</v>
      </c>
      <c r="BU388" s="11">
        <f t="shared" si="1703"/>
        <v>4.4166666666677283</v>
      </c>
      <c r="BV388" s="11">
        <f t="shared" si="1704"/>
        <v>4.3999999999994541</v>
      </c>
      <c r="BY388" s="126"/>
      <c r="BZ388" s="126"/>
      <c r="CB388" s="1">
        <f t="shared" si="1705"/>
        <v>0</v>
      </c>
      <c r="CC388" s="1">
        <f t="shared" si="1706"/>
        <v>0</v>
      </c>
      <c r="CD388" s="1">
        <f t="shared" si="1707"/>
        <v>0</v>
      </c>
      <c r="CE388" s="126">
        <f t="shared" si="1511"/>
        <v>0</v>
      </c>
      <c r="CF388" s="1">
        <f t="shared" si="1708"/>
        <v>0</v>
      </c>
      <c r="CG388" s="1" t="str">
        <f t="shared" si="1709"/>
        <v/>
      </c>
      <c r="CH388" s="1">
        <f t="shared" si="1512"/>
        <v>1</v>
      </c>
      <c r="CI388" s="1">
        <f t="shared" si="1710"/>
        <v>1</v>
      </c>
      <c r="CJ388" s="1" t="str">
        <f t="shared" si="1711"/>
        <v/>
      </c>
      <c r="CK388" s="1" t="str">
        <f t="shared" si="1712"/>
        <v/>
      </c>
      <c r="CL388" s="1">
        <f t="shared" si="1713"/>
        <v>1</v>
      </c>
      <c r="CM388" s="1">
        <f t="shared" si="1714"/>
        <v>1</v>
      </c>
      <c r="CN388" s="1">
        <f t="shared" si="1715"/>
        <v>1</v>
      </c>
      <c r="CO388" s="1" t="str">
        <f t="shared" si="1716"/>
        <v/>
      </c>
      <c r="CP388" s="1" t="str">
        <f t="shared" si="1717"/>
        <v/>
      </c>
      <c r="CQ388" s="1">
        <f t="shared" si="1718"/>
        <v>1</v>
      </c>
      <c r="CS388" s="1">
        <f t="shared" si="1719"/>
        <v>0</v>
      </c>
      <c r="CT388" s="1">
        <f t="shared" si="1720"/>
        <v>0</v>
      </c>
      <c r="CU388" s="1">
        <f t="shared" si="1721"/>
        <v>0</v>
      </c>
      <c r="CV388" s="126">
        <f t="shared" si="1513"/>
        <v>0</v>
      </c>
      <c r="CW388" s="1">
        <f t="shared" si="1722"/>
        <v>1</v>
      </c>
      <c r="CX388" s="1" t="str">
        <f t="shared" si="1723"/>
        <v/>
      </c>
      <c r="CY388" s="1" t="str">
        <f t="shared" si="1724"/>
        <v/>
      </c>
      <c r="CZ388" s="1" t="str">
        <f t="shared" si="1725"/>
        <v/>
      </c>
      <c r="DA388" s="1" t="str">
        <f t="shared" si="1726"/>
        <v/>
      </c>
      <c r="DB388" s="1">
        <f t="shared" si="1727"/>
        <v>0</v>
      </c>
      <c r="DC388" s="1">
        <f t="shared" si="1728"/>
        <v>1</v>
      </c>
      <c r="DD388" s="1" t="str">
        <f t="shared" si="1729"/>
        <v/>
      </c>
      <c r="DE388" s="1" t="str">
        <f t="shared" si="1730"/>
        <v/>
      </c>
      <c r="DF388" s="1"/>
      <c r="DG388" s="126">
        <f t="shared" si="1514"/>
        <v>0</v>
      </c>
      <c r="DH388" s="1">
        <f t="shared" si="1731"/>
        <v>0</v>
      </c>
      <c r="DI388" s="1">
        <f t="shared" si="1732"/>
        <v>0</v>
      </c>
      <c r="DJ388" s="1">
        <f t="shared" si="1733"/>
        <v>0</v>
      </c>
      <c r="DK388" s="1">
        <f t="shared" si="1734"/>
        <v>0</v>
      </c>
      <c r="DL388" s="1"/>
      <c r="DM388" s="1">
        <f t="shared" si="1735"/>
        <v>1</v>
      </c>
      <c r="DN388" s="1" t="str">
        <f t="shared" si="1736"/>
        <v/>
      </c>
      <c r="DO388" s="1" t="str">
        <f t="shared" si="1737"/>
        <v/>
      </c>
      <c r="DP388" s="1" t="str">
        <f t="shared" si="1738"/>
        <v/>
      </c>
      <c r="DQ388" s="1" t="str">
        <f t="shared" si="1739"/>
        <v/>
      </c>
      <c r="DR388" s="1" t="str">
        <f t="shared" si="1740"/>
        <v/>
      </c>
      <c r="DS388" s="1" t="str">
        <f t="shared" si="1741"/>
        <v/>
      </c>
      <c r="DT388" s="1" t="str">
        <f t="shared" si="1742"/>
        <v/>
      </c>
      <c r="DU388" s="1" t="str">
        <f t="shared" si="1743"/>
        <v/>
      </c>
      <c r="DV388" s="1">
        <f t="shared" si="1744"/>
        <v>0</v>
      </c>
      <c r="DW388" s="1">
        <f t="shared" si="1745"/>
        <v>0</v>
      </c>
      <c r="DX388" s="1" t="str">
        <f t="shared" si="1746"/>
        <v/>
      </c>
      <c r="DY388" s="1" t="str">
        <f t="shared" si="1747"/>
        <v/>
      </c>
      <c r="EA388" s="1">
        <f t="shared" si="1748"/>
        <v>0</v>
      </c>
      <c r="EB388" s="1">
        <f t="shared" si="1749"/>
        <v>0</v>
      </c>
      <c r="EC388" s="1">
        <f t="shared" si="1750"/>
        <v>0</v>
      </c>
      <c r="ED388" s="1">
        <f t="shared" si="1751"/>
        <v>0</v>
      </c>
      <c r="EF388" s="1">
        <f t="shared" si="1752"/>
        <v>1</v>
      </c>
      <c r="EG388" s="1">
        <f t="shared" si="1753"/>
        <v>1</v>
      </c>
      <c r="EH388" s="1">
        <f t="shared" si="1754"/>
        <v>1</v>
      </c>
      <c r="EI388" s="1">
        <f t="shared" si="1755"/>
        <v>1</v>
      </c>
      <c r="EK388" s="1">
        <f t="shared" si="1756"/>
        <v>1</v>
      </c>
      <c r="EL388" s="1">
        <f t="shared" si="1757"/>
        <v>1</v>
      </c>
      <c r="EM388" s="1">
        <f t="shared" si="1758"/>
        <v>1</v>
      </c>
      <c r="EO388" s="1">
        <f t="shared" si="1759"/>
        <v>1</v>
      </c>
      <c r="EP388" s="1">
        <f t="shared" si="1760"/>
        <v>1</v>
      </c>
      <c r="EQ388" s="1">
        <f t="shared" si="1761"/>
        <v>1</v>
      </c>
      <c r="ES388" s="1">
        <f t="shared" si="1762"/>
        <v>1</v>
      </c>
      <c r="ET388" s="1">
        <f t="shared" si="1763"/>
        <v>1</v>
      </c>
      <c r="EU388" s="1">
        <f t="shared" si="1764"/>
        <v>1</v>
      </c>
      <c r="EV388" s="1">
        <f t="shared" si="1765"/>
        <v>1</v>
      </c>
      <c r="EW388" s="1">
        <f t="shared" si="1766"/>
        <v>0</v>
      </c>
      <c r="EY388" s="1">
        <f t="shared" si="1767"/>
        <v>1</v>
      </c>
      <c r="EZ388" s="1">
        <f t="shared" si="1768"/>
        <v>1</v>
      </c>
      <c r="FA388" s="1">
        <f t="shared" si="1769"/>
        <v>1</v>
      </c>
      <c r="FC388" s="1">
        <f t="shared" si="1770"/>
        <v>1</v>
      </c>
      <c r="FD388" s="1">
        <f t="shared" si="1771"/>
        <v>1</v>
      </c>
      <c r="FE388" s="1"/>
      <c r="FF388" s="1">
        <f t="shared" si="1772"/>
        <v>1</v>
      </c>
      <c r="FG388" s="1">
        <f t="shared" si="1773"/>
        <v>1</v>
      </c>
      <c r="FH388" s="1">
        <f t="shared" si="1774"/>
        <v>1</v>
      </c>
      <c r="FI388" s="1">
        <f t="shared" si="1775"/>
        <v>0</v>
      </c>
      <c r="FJ388" s="1">
        <f t="shared" si="1776"/>
        <v>0</v>
      </c>
      <c r="FK388" s="1">
        <f t="shared" si="1777"/>
        <v>0</v>
      </c>
      <c r="FL388" s="1">
        <f t="shared" si="1778"/>
        <v>0</v>
      </c>
      <c r="FN388" s="1" t="str">
        <f t="shared" si="1779"/>
        <v/>
      </c>
      <c r="FO388" s="1" t="str">
        <f t="shared" si="1780"/>
        <v/>
      </c>
      <c r="FP388" s="1" t="str">
        <f t="shared" si="1781"/>
        <v/>
      </c>
      <c r="FV388" s="1">
        <f t="shared" si="1686"/>
        <v>1</v>
      </c>
      <c r="FW388" s="1">
        <f t="shared" si="1687"/>
        <v>1</v>
      </c>
      <c r="FX388" s="1">
        <f t="shared" si="1688"/>
        <v>1</v>
      </c>
      <c r="GA388" s="1">
        <f t="shared" si="1782"/>
        <v>1</v>
      </c>
      <c r="GB388" s="1">
        <f t="shared" si="1783"/>
        <v>1</v>
      </c>
      <c r="GC388" s="1">
        <f t="shared" si="1784"/>
        <v>1</v>
      </c>
      <c r="GD388" s="1">
        <f t="shared" si="1785"/>
        <v>1</v>
      </c>
      <c r="GE388" s="1">
        <f t="shared" si="1786"/>
        <v>0</v>
      </c>
      <c r="GF388" s="1">
        <f t="shared" si="1787"/>
        <v>0</v>
      </c>
      <c r="GG388" s="1">
        <f t="shared" si="1788"/>
        <v>0</v>
      </c>
      <c r="GI388" s="1">
        <f t="shared" si="1789"/>
        <v>1</v>
      </c>
      <c r="GK388" s="1">
        <f t="shared" si="1790"/>
        <v>1</v>
      </c>
      <c r="GL388" s="1">
        <f t="shared" si="1791"/>
        <v>1</v>
      </c>
      <c r="GM388" s="1">
        <f t="shared" si="1792"/>
        <v>1</v>
      </c>
      <c r="GN388" s="1">
        <f t="shared" si="1793"/>
        <v>1</v>
      </c>
      <c r="GO388" s="1">
        <f t="shared" si="1794"/>
        <v>0</v>
      </c>
      <c r="GP388" s="1">
        <f t="shared" si="1795"/>
        <v>0</v>
      </c>
      <c r="GQ388" s="1">
        <f t="shared" si="1796"/>
        <v>0</v>
      </c>
      <c r="GS388" s="1">
        <f t="shared" si="1797"/>
        <v>1</v>
      </c>
      <c r="GT388" s="1">
        <f t="shared" si="1798"/>
        <v>1</v>
      </c>
      <c r="GU388" s="1">
        <f t="shared" si="1799"/>
        <v>1</v>
      </c>
      <c r="GV388" s="1">
        <f t="shared" si="1800"/>
        <v>1</v>
      </c>
      <c r="GW388" s="1">
        <f t="shared" si="1801"/>
        <v>1</v>
      </c>
      <c r="GX388" s="1">
        <f t="shared" si="1802"/>
        <v>1</v>
      </c>
      <c r="GY388" s="1">
        <f t="shared" si="1803"/>
        <v>0</v>
      </c>
      <c r="GZ388" s="1"/>
      <c r="HA388" s="1">
        <f t="shared" si="1804"/>
        <v>1</v>
      </c>
      <c r="HB388" s="1">
        <f t="shared" si="1805"/>
        <v>0</v>
      </c>
      <c r="HC388" s="1">
        <f t="shared" si="1806"/>
        <v>0</v>
      </c>
      <c r="HD388" s="1">
        <f t="shared" si="1807"/>
        <v>0</v>
      </c>
      <c r="HE388" s="1">
        <f t="shared" si="1808"/>
        <v>0</v>
      </c>
      <c r="HF388" s="1">
        <f t="shared" si="1809"/>
        <v>0</v>
      </c>
      <c r="HH388" s="1">
        <f t="shared" si="1810"/>
        <v>1</v>
      </c>
      <c r="HI388" s="1">
        <f t="shared" si="1811"/>
        <v>0</v>
      </c>
      <c r="HJ388" s="1">
        <f t="shared" si="1812"/>
        <v>0</v>
      </c>
      <c r="HK388" s="1">
        <f t="shared" si="1813"/>
        <v>0</v>
      </c>
      <c r="HL388" s="1">
        <f t="shared" si="1814"/>
        <v>0</v>
      </c>
      <c r="HM388" s="1">
        <f t="shared" si="1815"/>
        <v>0</v>
      </c>
      <c r="HO388" s="1" t="str">
        <f t="shared" si="1816"/>
        <v/>
      </c>
      <c r="HP388" s="1">
        <f t="shared" si="1817"/>
        <v>1</v>
      </c>
      <c r="HQ388" s="1" t="str">
        <f t="shared" si="1818"/>
        <v/>
      </c>
      <c r="HR388">
        <f t="shared" si="1819"/>
        <v>1</v>
      </c>
      <c r="HS388" s="1" t="str">
        <f t="shared" si="1820"/>
        <v/>
      </c>
      <c r="HT388">
        <f t="shared" si="1821"/>
        <v>1</v>
      </c>
      <c r="HU388" t="str">
        <f t="shared" si="1822"/>
        <v/>
      </c>
      <c r="HV388" s="1">
        <f t="shared" si="1823"/>
        <v>1</v>
      </c>
      <c r="HW388" s="1" t="str">
        <f t="shared" si="1824"/>
        <v/>
      </c>
      <c r="HX388" s="1">
        <f t="shared" si="1825"/>
        <v>1</v>
      </c>
      <c r="HZ388" s="1" t="str">
        <f t="shared" si="1826"/>
        <v/>
      </c>
      <c r="IA388" s="1">
        <f t="shared" si="1827"/>
        <v>1</v>
      </c>
      <c r="IB388" s="1" t="str">
        <f t="shared" si="1828"/>
        <v/>
      </c>
      <c r="IC388" s="1">
        <f t="shared" si="1829"/>
        <v>1</v>
      </c>
      <c r="ID388" s="1" t="str">
        <f t="shared" si="1830"/>
        <v/>
      </c>
      <c r="IE388" s="1">
        <f t="shared" si="1831"/>
        <v>1</v>
      </c>
      <c r="IF388" s="1" t="str">
        <f t="shared" si="1832"/>
        <v/>
      </c>
      <c r="IG388" s="1">
        <f t="shared" si="1833"/>
        <v>1</v>
      </c>
      <c r="IH388" s="1" t="str">
        <f t="shared" si="1834"/>
        <v/>
      </c>
      <c r="II388" s="1">
        <f t="shared" si="1835"/>
        <v>1</v>
      </c>
    </row>
    <row r="389" spans="1:243" x14ac:dyDescent="0.2">
      <c r="A389" s="14">
        <f t="shared" si="1681"/>
        <v>389</v>
      </c>
      <c r="C389" s="2">
        <v>42671</v>
      </c>
      <c r="G389" s="3">
        <v>109.015</v>
      </c>
      <c r="H389" s="3">
        <v>120.235</v>
      </c>
      <c r="I389" s="3">
        <v>129.17500000000001</v>
      </c>
      <c r="J389" s="4">
        <v>162.06</v>
      </c>
      <c r="P389" s="128">
        <f t="shared" si="1677"/>
        <v>3489.5</v>
      </c>
      <c r="Q389" s="5">
        <f t="shared" si="1678"/>
        <v>3863.5</v>
      </c>
      <c r="R389" s="6">
        <f t="shared" si="1679"/>
        <v>4145.5000000000009</v>
      </c>
      <c r="S389" s="7">
        <f t="shared" si="1680"/>
        <v>5190</v>
      </c>
      <c r="Y389" s="4">
        <f t="shared" si="1689"/>
        <v>1.5</v>
      </c>
      <c r="Z389" s="1">
        <f t="shared" si="1690"/>
        <v>3</v>
      </c>
      <c r="AA389" s="1">
        <f t="shared" si="1691"/>
        <v>1.000000000001819</v>
      </c>
      <c r="AB389" s="1">
        <f t="shared" si="1692"/>
        <v>7.999999999998181</v>
      </c>
      <c r="AC389" s="1"/>
      <c r="AD389" s="1"/>
      <c r="AE389" s="126"/>
      <c r="AF389" s="126"/>
      <c r="AG389" s="126"/>
      <c r="AH389" s="4">
        <f t="shared" si="1494"/>
        <v>1</v>
      </c>
      <c r="AI389" s="4">
        <f t="shared" si="1495"/>
        <v>1.2000000000000002</v>
      </c>
      <c r="AJ389" s="4">
        <f t="shared" si="1496"/>
        <v>2.3999999999989088</v>
      </c>
      <c r="AK389" s="4">
        <f t="shared" si="1497"/>
        <v>2.3333333333321207</v>
      </c>
      <c r="AL389" s="4">
        <f t="shared" si="1498"/>
        <v>2.4999999999990905</v>
      </c>
      <c r="AM389" s="4">
        <f t="shared" si="1499"/>
        <v>3.6666666666678793</v>
      </c>
      <c r="AN389" s="4">
        <f t="shared" si="1500"/>
        <v>4.2000000000010917</v>
      </c>
      <c r="AO389" s="4">
        <f t="shared" si="1501"/>
        <v>1</v>
      </c>
      <c r="AP389" s="4">
        <f t="shared" si="1502"/>
        <v>0.33333333333212023</v>
      </c>
      <c r="AQ389" s="4">
        <f t="shared" si="1503"/>
        <v>0.16666666666969832</v>
      </c>
      <c r="AR389" s="4">
        <f t="shared" si="1504"/>
        <v>2.5999999999992722</v>
      </c>
      <c r="AS389" s="4">
        <f t="shared" si="1505"/>
        <v>4.7777777777773736</v>
      </c>
      <c r="AT389" s="4">
        <f t="shared" si="1506"/>
        <v>4.066666666666424</v>
      </c>
      <c r="AU389" s="1"/>
      <c r="BA389" s="11">
        <f t="shared" si="1682"/>
        <v>1.5</v>
      </c>
      <c r="BB389" s="11">
        <f t="shared" si="1683"/>
        <v>3</v>
      </c>
      <c r="BC389" s="12">
        <f t="shared" si="1684"/>
        <v>1.000000000001819</v>
      </c>
      <c r="BD389" s="13">
        <f t="shared" si="1685"/>
        <v>-7.999999999998181</v>
      </c>
      <c r="BJ389" s="11">
        <f t="shared" si="1693"/>
        <v>1</v>
      </c>
      <c r="BK389" s="11">
        <f t="shared" si="1694"/>
        <v>1.2000000000000002</v>
      </c>
      <c r="BL389" s="11">
        <f t="shared" si="1695"/>
        <v>2.3999999999989088</v>
      </c>
      <c r="BM389" s="11">
        <f t="shared" si="1696"/>
        <v>2.3333333333321207</v>
      </c>
      <c r="BN389" s="11">
        <f t="shared" si="1697"/>
        <v>2.4999999999990905</v>
      </c>
      <c r="BO389" s="11">
        <f t="shared" si="1698"/>
        <v>3.6666666666678793</v>
      </c>
      <c r="BP389" s="11">
        <f t="shared" si="1699"/>
        <v>4.2000000000010917</v>
      </c>
      <c r="BQ389" s="1">
        <v>1</v>
      </c>
      <c r="BR389" s="11">
        <f t="shared" si="1700"/>
        <v>0.33333333333212023</v>
      </c>
      <c r="BS389" s="11">
        <f t="shared" si="1701"/>
        <v>0.16666666666969832</v>
      </c>
      <c r="BT389" s="11">
        <f t="shared" si="1702"/>
        <v>2.5999999999992722</v>
      </c>
      <c r="BU389" s="11">
        <f t="shared" si="1703"/>
        <v>4.7777777777773736</v>
      </c>
      <c r="BV389" s="11">
        <f t="shared" si="1704"/>
        <v>4.066666666666424</v>
      </c>
      <c r="BY389" s="126"/>
      <c r="BZ389" s="126"/>
      <c r="CB389" s="1">
        <f t="shared" si="1705"/>
        <v>1</v>
      </c>
      <c r="CC389" s="1">
        <f t="shared" si="1706"/>
        <v>1</v>
      </c>
      <c r="CD389" s="1">
        <f t="shared" si="1707"/>
        <v>1</v>
      </c>
      <c r="CE389" s="126">
        <f t="shared" si="1511"/>
        <v>0</v>
      </c>
      <c r="CF389" s="1">
        <f t="shared" si="1708"/>
        <v>0</v>
      </c>
      <c r="CG389" s="1" t="str">
        <f t="shared" si="1709"/>
        <v/>
      </c>
      <c r="CH389" s="1">
        <f t="shared" si="1512"/>
        <v>1</v>
      </c>
      <c r="CI389" s="1">
        <f t="shared" si="1710"/>
        <v>1</v>
      </c>
      <c r="CJ389" s="1">
        <f t="shared" si="1711"/>
        <v>1</v>
      </c>
      <c r="CK389" s="1" t="str">
        <f t="shared" si="1712"/>
        <v/>
      </c>
      <c r="CL389" s="1">
        <f t="shared" si="1713"/>
        <v>1</v>
      </c>
      <c r="CM389" s="1">
        <f t="shared" si="1714"/>
        <v>1</v>
      </c>
      <c r="CN389" s="1">
        <f t="shared" si="1715"/>
        <v>1</v>
      </c>
      <c r="CO389" s="1" t="str">
        <f t="shared" si="1716"/>
        <v/>
      </c>
      <c r="CP389" s="1">
        <f t="shared" si="1717"/>
        <v>1</v>
      </c>
      <c r="CQ389" s="1" t="str">
        <f t="shared" si="1718"/>
        <v/>
      </c>
      <c r="CS389" s="1">
        <f t="shared" si="1719"/>
        <v>1</v>
      </c>
      <c r="CT389" s="1">
        <f t="shared" si="1720"/>
        <v>1</v>
      </c>
      <c r="CU389" s="1">
        <f t="shared" si="1721"/>
        <v>1</v>
      </c>
      <c r="CV389" s="126">
        <f t="shared" si="1513"/>
        <v>0</v>
      </c>
      <c r="CW389" s="1" t="str">
        <f t="shared" si="1722"/>
        <v/>
      </c>
      <c r="CX389" s="1" t="str">
        <f t="shared" si="1723"/>
        <v/>
      </c>
      <c r="CY389" s="1" t="str">
        <f t="shared" si="1724"/>
        <v/>
      </c>
      <c r="CZ389" s="1" t="str">
        <f t="shared" si="1725"/>
        <v/>
      </c>
      <c r="DA389" s="1" t="str">
        <f t="shared" si="1726"/>
        <v/>
      </c>
      <c r="DB389" s="1">
        <f t="shared" si="1727"/>
        <v>0</v>
      </c>
      <c r="DC389" s="1">
        <f t="shared" si="1728"/>
        <v>1</v>
      </c>
      <c r="DD389" s="1" t="str">
        <f t="shared" si="1729"/>
        <v/>
      </c>
      <c r="DE389" s="1" t="str">
        <f t="shared" si="1730"/>
        <v/>
      </c>
      <c r="DF389" s="1"/>
      <c r="DG389" s="126">
        <f t="shared" si="1514"/>
        <v>1</v>
      </c>
      <c r="DH389" s="1">
        <f t="shared" si="1731"/>
        <v>1</v>
      </c>
      <c r="DI389" s="1">
        <f t="shared" si="1732"/>
        <v>1</v>
      </c>
      <c r="DJ389" s="1">
        <f t="shared" si="1733"/>
        <v>0</v>
      </c>
      <c r="DK389" s="1">
        <f t="shared" si="1734"/>
        <v>0</v>
      </c>
      <c r="DL389" s="1"/>
      <c r="DM389" s="1">
        <f t="shared" si="1735"/>
        <v>1</v>
      </c>
      <c r="DN389" s="1" t="str">
        <f t="shared" si="1736"/>
        <v/>
      </c>
      <c r="DO389" s="1" t="str">
        <f t="shared" si="1737"/>
        <v/>
      </c>
      <c r="DP389" s="1" t="str">
        <f t="shared" si="1738"/>
        <v/>
      </c>
      <c r="DQ389" s="1" t="str">
        <f t="shared" si="1739"/>
        <v/>
      </c>
      <c r="DR389" s="1" t="str">
        <f t="shared" si="1740"/>
        <v/>
      </c>
      <c r="DS389" s="1" t="str">
        <f t="shared" si="1741"/>
        <v/>
      </c>
      <c r="DT389" s="1" t="str">
        <f t="shared" si="1742"/>
        <v/>
      </c>
      <c r="DU389" s="1" t="str">
        <f t="shared" si="1743"/>
        <v/>
      </c>
      <c r="DV389" s="1">
        <f t="shared" si="1744"/>
        <v>0</v>
      </c>
      <c r="DW389" s="1">
        <f t="shared" si="1745"/>
        <v>1</v>
      </c>
      <c r="DX389" s="1">
        <f t="shared" si="1746"/>
        <v>1</v>
      </c>
      <c r="DY389" s="1" t="str">
        <f t="shared" si="1747"/>
        <v/>
      </c>
      <c r="EA389" s="1">
        <f t="shared" si="1748"/>
        <v>1</v>
      </c>
      <c r="EB389" s="1">
        <f t="shared" si="1749"/>
        <v>1</v>
      </c>
      <c r="EC389" s="1">
        <f t="shared" si="1750"/>
        <v>1</v>
      </c>
      <c r="ED389" s="1">
        <f t="shared" si="1751"/>
        <v>0</v>
      </c>
      <c r="EF389" s="1">
        <f t="shared" si="1752"/>
        <v>1</v>
      </c>
      <c r="EG389" s="1">
        <f t="shared" si="1753"/>
        <v>1</v>
      </c>
      <c r="EH389" s="1">
        <f t="shared" si="1754"/>
        <v>1</v>
      </c>
      <c r="EI389" s="1">
        <f t="shared" si="1755"/>
        <v>0</v>
      </c>
      <c r="EK389" s="1">
        <f t="shared" si="1756"/>
        <v>1</v>
      </c>
      <c r="EL389" s="1">
        <f t="shared" si="1757"/>
        <v>1</v>
      </c>
      <c r="EM389" s="1">
        <f t="shared" si="1758"/>
        <v>0</v>
      </c>
      <c r="EO389" s="1">
        <f t="shared" si="1759"/>
        <v>1</v>
      </c>
      <c r="EP389" s="1">
        <f t="shared" si="1760"/>
        <v>1</v>
      </c>
      <c r="EQ389" s="1">
        <f t="shared" si="1761"/>
        <v>0</v>
      </c>
      <c r="ES389" s="1">
        <f t="shared" si="1762"/>
        <v>1</v>
      </c>
      <c r="ET389" s="1">
        <f t="shared" si="1763"/>
        <v>1</v>
      </c>
      <c r="EU389" s="1">
        <f t="shared" si="1764"/>
        <v>0</v>
      </c>
      <c r="EV389" s="1" t="str">
        <f t="shared" si="1765"/>
        <v/>
      </c>
      <c r="EW389" s="1" t="str">
        <f t="shared" si="1766"/>
        <v/>
      </c>
      <c r="EY389" s="1">
        <f t="shared" si="1767"/>
        <v>0</v>
      </c>
      <c r="EZ389" s="1">
        <f t="shared" si="1768"/>
        <v>0</v>
      </c>
      <c r="FA389" s="1">
        <f t="shared" si="1769"/>
        <v>0</v>
      </c>
      <c r="FC389" s="1">
        <f t="shared" si="1770"/>
        <v>1</v>
      </c>
      <c r="FD389" s="1">
        <f t="shared" si="1771"/>
        <v>1</v>
      </c>
      <c r="FE389" s="1"/>
      <c r="FF389" s="1">
        <f t="shared" si="1772"/>
        <v>1</v>
      </c>
      <c r="FG389" s="1">
        <f t="shared" si="1773"/>
        <v>1</v>
      </c>
      <c r="FH389" s="1">
        <f t="shared" si="1774"/>
        <v>1</v>
      </c>
      <c r="FI389" s="1">
        <f t="shared" si="1775"/>
        <v>0</v>
      </c>
      <c r="FJ389" s="1">
        <f t="shared" si="1776"/>
        <v>1</v>
      </c>
      <c r="FK389" s="1">
        <f t="shared" si="1777"/>
        <v>1</v>
      </c>
      <c r="FL389" s="1">
        <f t="shared" si="1778"/>
        <v>1</v>
      </c>
      <c r="FN389" s="1" t="str">
        <f t="shared" si="1779"/>
        <v/>
      </c>
      <c r="FO389" s="1" t="str">
        <f t="shared" si="1780"/>
        <v/>
      </c>
      <c r="FP389" s="1">
        <f t="shared" si="1781"/>
        <v>0</v>
      </c>
      <c r="FV389" s="1">
        <f t="shared" si="1686"/>
        <v>1</v>
      </c>
      <c r="FW389" s="1">
        <f t="shared" si="1687"/>
        <v>1</v>
      </c>
      <c r="FX389" s="1">
        <f t="shared" si="1688"/>
        <v>1</v>
      </c>
      <c r="GA389" s="1">
        <f t="shared" si="1782"/>
        <v>1</v>
      </c>
      <c r="GB389" s="1">
        <f t="shared" si="1783"/>
        <v>1</v>
      </c>
      <c r="GC389" s="1">
        <f t="shared" si="1784"/>
        <v>1</v>
      </c>
      <c r="GD389" s="1">
        <f t="shared" si="1785"/>
        <v>0</v>
      </c>
      <c r="GE389" s="1">
        <f t="shared" si="1786"/>
        <v>1</v>
      </c>
      <c r="GF389" s="1">
        <f t="shared" si="1787"/>
        <v>1</v>
      </c>
      <c r="GG389" s="1">
        <f t="shared" si="1788"/>
        <v>1</v>
      </c>
      <c r="GI389" s="1">
        <f t="shared" si="1789"/>
        <v>1</v>
      </c>
      <c r="GK389" s="1">
        <f t="shared" si="1790"/>
        <v>1</v>
      </c>
      <c r="GL389" s="1">
        <f t="shared" si="1791"/>
        <v>1</v>
      </c>
      <c r="GM389" s="1">
        <f t="shared" si="1792"/>
        <v>1</v>
      </c>
      <c r="GN389" s="1">
        <f t="shared" si="1793"/>
        <v>0</v>
      </c>
      <c r="GO389" s="1">
        <f t="shared" si="1794"/>
        <v>1</v>
      </c>
      <c r="GP389" s="1">
        <f t="shared" si="1795"/>
        <v>1</v>
      </c>
      <c r="GQ389" s="1">
        <f t="shared" si="1796"/>
        <v>1</v>
      </c>
      <c r="GS389" s="1" t="str">
        <f t="shared" si="1797"/>
        <v/>
      </c>
      <c r="GT389" s="1" t="str">
        <f t="shared" si="1798"/>
        <v/>
      </c>
      <c r="GU389" s="1">
        <f t="shared" si="1799"/>
        <v>1</v>
      </c>
      <c r="GV389" s="1">
        <f t="shared" si="1800"/>
        <v>1</v>
      </c>
      <c r="GW389" s="1">
        <f t="shared" si="1801"/>
        <v>1</v>
      </c>
      <c r="GX389" s="1">
        <f t="shared" si="1802"/>
        <v>0</v>
      </c>
      <c r="GY389" s="1">
        <f t="shared" si="1803"/>
        <v>0</v>
      </c>
      <c r="GZ389" s="1"/>
      <c r="HA389" s="1">
        <f t="shared" si="1804"/>
        <v>1</v>
      </c>
      <c r="HB389" s="1">
        <f t="shared" si="1805"/>
        <v>0</v>
      </c>
      <c r="HC389" s="1">
        <f t="shared" si="1806"/>
        <v>0</v>
      </c>
      <c r="HD389" s="1">
        <f t="shared" si="1807"/>
        <v>0</v>
      </c>
      <c r="HE389" s="1">
        <f t="shared" si="1808"/>
        <v>0</v>
      </c>
      <c r="HF389" s="1">
        <f t="shared" si="1809"/>
        <v>0</v>
      </c>
      <c r="HH389" s="1">
        <f t="shared" si="1810"/>
        <v>0</v>
      </c>
      <c r="HI389" s="1">
        <f t="shared" si="1811"/>
        <v>0</v>
      </c>
      <c r="HJ389" s="1">
        <f t="shared" si="1812"/>
        <v>0</v>
      </c>
      <c r="HK389" s="1">
        <f t="shared" si="1813"/>
        <v>0</v>
      </c>
      <c r="HL389" s="1">
        <f t="shared" si="1814"/>
        <v>0</v>
      </c>
      <c r="HM389" s="1">
        <f t="shared" si="1815"/>
        <v>0</v>
      </c>
      <c r="HO389" s="1" t="str">
        <f t="shared" si="1816"/>
        <v/>
      </c>
      <c r="HP389" s="1">
        <f t="shared" si="1817"/>
        <v>1</v>
      </c>
      <c r="HQ389" s="1" t="str">
        <f t="shared" si="1818"/>
        <v/>
      </c>
      <c r="HR389" t="str">
        <f t="shared" si="1819"/>
        <v/>
      </c>
      <c r="HS389" s="1" t="str">
        <f t="shared" si="1820"/>
        <v/>
      </c>
      <c r="HT389" t="str">
        <f t="shared" si="1821"/>
        <v/>
      </c>
      <c r="HU389" t="str">
        <f t="shared" si="1822"/>
        <v/>
      </c>
      <c r="HV389" s="1" t="str">
        <f t="shared" si="1823"/>
        <v/>
      </c>
      <c r="HW389" s="1" t="str">
        <f t="shared" si="1824"/>
        <v/>
      </c>
      <c r="HX389" s="1" t="str">
        <f t="shared" si="1825"/>
        <v/>
      </c>
      <c r="HZ389" s="1" t="str">
        <f t="shared" si="1826"/>
        <v/>
      </c>
      <c r="IA389" s="1">
        <f t="shared" si="1827"/>
        <v>1</v>
      </c>
      <c r="IB389" s="1" t="str">
        <f t="shared" si="1828"/>
        <v/>
      </c>
      <c r="IC389" s="1" t="str">
        <f t="shared" si="1829"/>
        <v/>
      </c>
      <c r="ID389" s="1" t="str">
        <f t="shared" si="1830"/>
        <v/>
      </c>
      <c r="IE389" s="1" t="str">
        <f t="shared" si="1831"/>
        <v/>
      </c>
      <c r="IF389" s="1" t="str">
        <f t="shared" si="1832"/>
        <v/>
      </c>
      <c r="IG389" s="1" t="str">
        <f t="shared" si="1833"/>
        <v/>
      </c>
      <c r="IH389" s="1" t="str">
        <f t="shared" si="1834"/>
        <v/>
      </c>
      <c r="II389" s="1" t="str">
        <f t="shared" si="1835"/>
        <v/>
      </c>
    </row>
    <row r="390" spans="1:243" x14ac:dyDescent="0.2">
      <c r="A390" s="14">
        <f t="shared" si="1681"/>
        <v>390</v>
      </c>
      <c r="C390" s="2">
        <v>42674</v>
      </c>
      <c r="G390" s="3">
        <v>109.02200000000001</v>
      </c>
      <c r="H390" s="3">
        <v>120.255</v>
      </c>
      <c r="I390" s="3">
        <v>129.19999999999999</v>
      </c>
      <c r="J390" s="4">
        <v>162.22999999999999</v>
      </c>
      <c r="P390" s="128">
        <f t="shared" si="1677"/>
        <v>3490.2500000000005</v>
      </c>
      <c r="Q390" s="5">
        <f t="shared" si="1678"/>
        <v>3865.4999999999995</v>
      </c>
      <c r="R390" s="6">
        <f t="shared" si="1679"/>
        <v>4147.9999999999991</v>
      </c>
      <c r="S390" s="7">
        <f t="shared" si="1680"/>
        <v>5206.9999999999991</v>
      </c>
      <c r="Y390" s="4">
        <f t="shared" si="1689"/>
        <v>0.75000000000045475</v>
      </c>
      <c r="Z390" s="1">
        <f t="shared" si="1690"/>
        <v>1.9999999999995453</v>
      </c>
      <c r="AA390" s="1">
        <f t="shared" si="1691"/>
        <v>2.499999999998181</v>
      </c>
      <c r="AB390" s="1">
        <f t="shared" si="1692"/>
        <v>16.999999999999091</v>
      </c>
      <c r="AC390" s="1"/>
      <c r="AD390" s="1"/>
      <c r="AE390" s="126"/>
      <c r="AF390" s="126"/>
      <c r="AG390" s="126"/>
      <c r="AH390" s="4">
        <f t="shared" ref="AH390:AH452" si="1836">ABS(BJ390)</f>
        <v>0.16666666666787933</v>
      </c>
      <c r="AI390" s="4">
        <f t="shared" ref="AI390:AI452" si="1837">ABS(BK390)</f>
        <v>0.30000000000118243</v>
      </c>
      <c r="AJ390" s="4">
        <f t="shared" ref="AJ390:AJ452" si="1838">ABS(BL390)</f>
        <v>0.50000000000063682</v>
      </c>
      <c r="AK390" s="4">
        <f t="shared" ref="AK390:AK452" si="1839">ABS(BM390)</f>
        <v>0.33333333333409132</v>
      </c>
      <c r="AL390" s="4">
        <f t="shared" ref="AL390:AL452" si="1840">ABS(BN390)</f>
        <v>0.75000000000045475</v>
      </c>
      <c r="AM390" s="4">
        <f t="shared" ref="AM390:AM452" si="1841">ABS(BO390)</f>
        <v>3.1666666666681822</v>
      </c>
      <c r="AN390" s="4">
        <f t="shared" ref="AN390:AN452" si="1842">ABS(BP390)</f>
        <v>4.3000000000014555</v>
      </c>
      <c r="AO390" s="4">
        <f t="shared" ref="AO390:AO452" si="1843">ABS(BQ390)</f>
        <v>1</v>
      </c>
      <c r="AP390" s="4">
        <f t="shared" ref="AP390:AP452" si="1844">ABS(BR390)</f>
        <v>0.16666666666787944</v>
      </c>
      <c r="AQ390" s="4">
        <f t="shared" ref="AQ390:AQ452" si="1845">ABS(BS390)</f>
        <v>3.6666666666693191</v>
      </c>
      <c r="AR390" s="4">
        <f t="shared" ref="AR390:AR452" si="1846">ABS(BT390)</f>
        <v>0.50000000000163713</v>
      </c>
      <c r="AS390" s="4">
        <f t="shared" ref="AS390:AS452" si="1847">ABS(BU390)</f>
        <v>1.7777777777780304</v>
      </c>
      <c r="AT390" s="4">
        <f t="shared" ref="AT390:AT452" si="1848">ABS(BV390)</f>
        <v>0.76666666666563588</v>
      </c>
      <c r="AU390" s="1"/>
      <c r="BA390" s="11">
        <f t="shared" si="1682"/>
        <v>0.75000000000045475</v>
      </c>
      <c r="BB390" s="11">
        <f t="shared" si="1683"/>
        <v>1.9999999999995453</v>
      </c>
      <c r="BC390" s="12">
        <f t="shared" si="1684"/>
        <v>2.499999999998181</v>
      </c>
      <c r="BD390" s="13">
        <f t="shared" si="1685"/>
        <v>16.999999999999091</v>
      </c>
      <c r="BJ390" s="11">
        <f t="shared" si="1693"/>
        <v>0.16666666666787933</v>
      </c>
      <c r="BK390" s="11">
        <f t="shared" si="1694"/>
        <v>0.30000000000118243</v>
      </c>
      <c r="BL390" s="11">
        <f t="shared" si="1695"/>
        <v>0.50000000000063682</v>
      </c>
      <c r="BM390" s="11">
        <f t="shared" si="1696"/>
        <v>0.33333333333409132</v>
      </c>
      <c r="BN390" s="11">
        <f t="shared" si="1697"/>
        <v>0.75000000000045475</v>
      </c>
      <c r="BO390" s="11">
        <f t="shared" si="1698"/>
        <v>-3.1666666666681822</v>
      </c>
      <c r="BP390" s="11">
        <f t="shared" si="1699"/>
        <v>-4.3000000000014555</v>
      </c>
      <c r="BQ390" s="1">
        <v>1</v>
      </c>
      <c r="BR390" s="11">
        <f t="shared" si="1700"/>
        <v>-0.16666666666787944</v>
      </c>
      <c r="BS390" s="11">
        <f t="shared" si="1701"/>
        <v>-3.6666666666693191</v>
      </c>
      <c r="BT390" s="11">
        <f t="shared" si="1702"/>
        <v>0.50000000000163713</v>
      </c>
      <c r="BU390" s="11">
        <f t="shared" si="1703"/>
        <v>-1.7777777777780304</v>
      </c>
      <c r="BV390" s="11">
        <f t="shared" si="1704"/>
        <v>-0.76666666666563588</v>
      </c>
      <c r="BY390" s="126"/>
      <c r="BZ390" s="126"/>
      <c r="CB390" s="1">
        <f t="shared" si="1705"/>
        <v>1</v>
      </c>
      <c r="CC390" s="1">
        <f t="shared" si="1706"/>
        <v>1</v>
      </c>
      <c r="CD390" s="1">
        <f t="shared" si="1707"/>
        <v>1</v>
      </c>
      <c r="CE390" s="126">
        <f t="shared" ref="CE390:CE453" si="1849">IF(BD390="","",IF(OR(AND(BD390&gt;-0.001,BD390&lt;0.001),AND(BK390&gt;-0.001,BK390&lt;0.001)),0,IF(BD390&gt;0,IF(BK390&gt;0,1,0),IF(BK390&lt;0,1,0))))</f>
        <v>1</v>
      </c>
      <c r="CF390" s="1">
        <f t="shared" si="1708"/>
        <v>1</v>
      </c>
      <c r="CG390" s="1">
        <f t="shared" si="1709"/>
        <v>0</v>
      </c>
      <c r="CH390" s="1">
        <f t="shared" ref="CH390:CH453" si="1850">IF(DJ390=0,IF(AND(BK390&gt;-0.001,BD390&lt;0.001),1,IF(AND(BK390&lt;0.001,BD390&gt;-0.001),1,0)),"")</f>
        <v>0</v>
      </c>
      <c r="CI390" s="1" t="str">
        <f t="shared" si="1710"/>
        <v/>
      </c>
      <c r="CJ390" s="1" t="str">
        <f t="shared" si="1711"/>
        <v/>
      </c>
      <c r="CK390" s="1">
        <f t="shared" si="1712"/>
        <v>0</v>
      </c>
      <c r="CL390" s="1">
        <f t="shared" si="1713"/>
        <v>1</v>
      </c>
      <c r="CM390" s="1">
        <f t="shared" si="1714"/>
        <v>0</v>
      </c>
      <c r="CN390" s="1" t="str">
        <f t="shared" si="1715"/>
        <v/>
      </c>
      <c r="CO390" s="1">
        <f t="shared" si="1716"/>
        <v>1</v>
      </c>
      <c r="CP390" s="1">
        <f t="shared" si="1717"/>
        <v>1</v>
      </c>
      <c r="CQ390" s="1" t="str">
        <f t="shared" si="1718"/>
        <v/>
      </c>
      <c r="CS390" s="1">
        <f t="shared" si="1719"/>
        <v>1</v>
      </c>
      <c r="CT390" s="1">
        <f t="shared" si="1720"/>
        <v>1</v>
      </c>
      <c r="CU390" s="1">
        <f t="shared" si="1721"/>
        <v>1</v>
      </c>
      <c r="CV390" s="126">
        <f t="shared" ref="CV390:CV453" si="1851">IF(BD390="","",IF(OR(AND(BD390&gt;-0.001,BD390&lt;0.001),AND(BM390&gt;-0.001,BM390&lt;0.001)),0,IF(BD390&gt;0,IF(BM390&gt;0,1,0),IF(BM390&lt;0,1,0))))</f>
        <v>1</v>
      </c>
      <c r="CW390" s="1">
        <f t="shared" si="1722"/>
        <v>1</v>
      </c>
      <c r="CX390" s="1">
        <f t="shared" si="1723"/>
        <v>1</v>
      </c>
      <c r="CY390" s="1">
        <f t="shared" si="1724"/>
        <v>1</v>
      </c>
      <c r="CZ390" s="1">
        <f t="shared" si="1725"/>
        <v>1</v>
      </c>
      <c r="DA390" s="1">
        <f t="shared" si="1726"/>
        <v>0</v>
      </c>
      <c r="DB390" s="1" t="str">
        <f t="shared" si="1727"/>
        <v/>
      </c>
      <c r="DC390" s="1">
        <f t="shared" si="1728"/>
        <v>0</v>
      </c>
      <c r="DD390" s="1" t="str">
        <f t="shared" si="1729"/>
        <v/>
      </c>
      <c r="DE390" s="1" t="str">
        <f t="shared" si="1730"/>
        <v/>
      </c>
      <c r="DF390" s="1"/>
      <c r="DG390" s="126">
        <f t="shared" ref="DG390:DG453" si="1852">IF(OR(AND(BA390&gt;-0.001,BA390&lt;0.001),AND(BO390&gt;-0.001,BO390&lt;0.001)),1,IF(BA390&gt;0,IF(BO390&gt;0,1,0),IF(BO390&lt;0,1,0)))</f>
        <v>0</v>
      </c>
      <c r="DH390" s="1">
        <f t="shared" si="1731"/>
        <v>0</v>
      </c>
      <c r="DI390" s="1">
        <f t="shared" si="1732"/>
        <v>0</v>
      </c>
      <c r="DJ390" s="1">
        <f t="shared" si="1733"/>
        <v>0</v>
      </c>
      <c r="DK390" s="1">
        <f t="shared" si="1734"/>
        <v>1</v>
      </c>
      <c r="DL390" s="1"/>
      <c r="DM390" s="1">
        <f t="shared" si="1735"/>
        <v>1</v>
      </c>
      <c r="DN390" s="1" t="str">
        <f t="shared" si="1736"/>
        <v/>
      </c>
      <c r="DO390" s="1" t="str">
        <f t="shared" si="1737"/>
        <v/>
      </c>
      <c r="DP390" s="1" t="str">
        <f t="shared" si="1738"/>
        <v/>
      </c>
      <c r="DQ390" s="1" t="str">
        <f t="shared" si="1739"/>
        <v/>
      </c>
      <c r="DR390" s="1" t="str">
        <f t="shared" si="1740"/>
        <v/>
      </c>
      <c r="DS390" s="1" t="str">
        <f t="shared" si="1741"/>
        <v/>
      </c>
      <c r="DT390" s="1" t="str">
        <f t="shared" si="1742"/>
        <v/>
      </c>
      <c r="DU390" s="1" t="str">
        <f t="shared" si="1743"/>
        <v/>
      </c>
      <c r="DV390" s="1">
        <f t="shared" si="1744"/>
        <v>0</v>
      </c>
      <c r="DW390" s="1">
        <f t="shared" si="1745"/>
        <v>0</v>
      </c>
      <c r="DX390" s="1" t="str">
        <f t="shared" si="1746"/>
        <v/>
      </c>
      <c r="DY390" s="1">
        <f t="shared" si="1747"/>
        <v>1</v>
      </c>
      <c r="EA390" s="1">
        <f t="shared" si="1748"/>
        <v>0</v>
      </c>
      <c r="EB390" s="1">
        <f t="shared" si="1749"/>
        <v>0</v>
      </c>
      <c r="EC390" s="1">
        <f t="shared" si="1750"/>
        <v>0</v>
      </c>
      <c r="ED390" s="1">
        <f t="shared" si="1751"/>
        <v>0</v>
      </c>
      <c r="EF390" s="1">
        <f t="shared" si="1752"/>
        <v>0</v>
      </c>
      <c r="EG390" s="1">
        <f t="shared" si="1753"/>
        <v>0</v>
      </c>
      <c r="EH390" s="1">
        <f t="shared" si="1754"/>
        <v>0</v>
      </c>
      <c r="EI390" s="1">
        <f t="shared" si="1755"/>
        <v>0</v>
      </c>
      <c r="EK390" s="1">
        <f t="shared" si="1756"/>
        <v>1</v>
      </c>
      <c r="EL390" s="1">
        <f t="shared" si="1757"/>
        <v>1</v>
      </c>
      <c r="EM390" s="1">
        <f t="shared" si="1758"/>
        <v>1</v>
      </c>
      <c r="EO390" s="1">
        <f t="shared" si="1759"/>
        <v>1</v>
      </c>
      <c r="EP390" s="1">
        <f t="shared" si="1760"/>
        <v>1</v>
      </c>
      <c r="EQ390" s="1">
        <f t="shared" si="1761"/>
        <v>1</v>
      </c>
      <c r="ES390" s="1">
        <f t="shared" si="1762"/>
        <v>1</v>
      </c>
      <c r="ET390" s="1">
        <f t="shared" si="1763"/>
        <v>1</v>
      </c>
      <c r="EU390" s="1">
        <f t="shared" si="1764"/>
        <v>1</v>
      </c>
      <c r="EV390" s="1">
        <f t="shared" si="1765"/>
        <v>1</v>
      </c>
      <c r="EW390" s="1">
        <f t="shared" si="1766"/>
        <v>1</v>
      </c>
      <c r="EY390" s="1">
        <f t="shared" si="1767"/>
        <v>1</v>
      </c>
      <c r="EZ390" s="1">
        <f t="shared" si="1768"/>
        <v>1</v>
      </c>
      <c r="FA390" s="1">
        <f t="shared" si="1769"/>
        <v>1</v>
      </c>
      <c r="FC390" s="1">
        <f t="shared" si="1770"/>
        <v>0</v>
      </c>
      <c r="FD390" s="1" t="str">
        <f t="shared" si="1771"/>
        <v/>
      </c>
      <c r="FE390" s="1"/>
      <c r="FF390" s="1">
        <f t="shared" si="1772"/>
        <v>1</v>
      </c>
      <c r="FG390" s="1">
        <f t="shared" si="1773"/>
        <v>0</v>
      </c>
      <c r="FH390" s="1">
        <f t="shared" si="1774"/>
        <v>0</v>
      </c>
      <c r="FI390" s="1" t="str">
        <f t="shared" si="1775"/>
        <v/>
      </c>
      <c r="FJ390" s="1" t="str">
        <f t="shared" si="1776"/>
        <v/>
      </c>
      <c r="FK390" s="1" t="str">
        <f t="shared" si="1777"/>
        <v/>
      </c>
      <c r="FL390" s="1" t="str">
        <f t="shared" si="1778"/>
        <v/>
      </c>
      <c r="FN390" s="1" t="str">
        <f t="shared" si="1779"/>
        <v/>
      </c>
      <c r="FO390" s="1" t="str">
        <f t="shared" si="1780"/>
        <v/>
      </c>
      <c r="FP390" s="1" t="str">
        <f t="shared" si="1781"/>
        <v/>
      </c>
      <c r="FV390" s="1">
        <f t="shared" si="1686"/>
        <v>1</v>
      </c>
      <c r="FW390" s="1">
        <f t="shared" si="1687"/>
        <v>1</v>
      </c>
      <c r="FX390" s="1">
        <f t="shared" si="1688"/>
        <v>0</v>
      </c>
      <c r="GA390" s="1">
        <f t="shared" si="1782"/>
        <v>0</v>
      </c>
      <c r="GB390" s="1">
        <f t="shared" si="1783"/>
        <v>0</v>
      </c>
      <c r="GC390" s="1">
        <f t="shared" si="1784"/>
        <v>0</v>
      </c>
      <c r="GD390" s="1">
        <f t="shared" si="1785"/>
        <v>0</v>
      </c>
      <c r="GE390" s="1">
        <f t="shared" si="1786"/>
        <v>0</v>
      </c>
      <c r="GF390" s="1">
        <f t="shared" si="1787"/>
        <v>0</v>
      </c>
      <c r="GG390" s="1">
        <f t="shared" si="1788"/>
        <v>1</v>
      </c>
      <c r="GI390" s="1">
        <f t="shared" si="1789"/>
        <v>1</v>
      </c>
      <c r="GK390" s="1">
        <f t="shared" si="1790"/>
        <v>0</v>
      </c>
      <c r="GL390" s="1">
        <f t="shared" si="1791"/>
        <v>0</v>
      </c>
      <c r="GM390" s="1">
        <f t="shared" si="1792"/>
        <v>0</v>
      </c>
      <c r="GN390" s="1">
        <f t="shared" si="1793"/>
        <v>0</v>
      </c>
      <c r="GO390" s="1">
        <f t="shared" si="1794"/>
        <v>0</v>
      </c>
      <c r="GP390" s="1">
        <f t="shared" si="1795"/>
        <v>0</v>
      </c>
      <c r="GQ390" s="1">
        <f t="shared" si="1796"/>
        <v>1</v>
      </c>
      <c r="GS390" s="1" t="str">
        <f t="shared" si="1797"/>
        <v/>
      </c>
      <c r="GT390" s="1" t="str">
        <f t="shared" si="1798"/>
        <v/>
      </c>
      <c r="GU390" s="1">
        <f t="shared" si="1799"/>
        <v>0</v>
      </c>
      <c r="GV390" s="1">
        <f t="shared" si="1800"/>
        <v>0</v>
      </c>
      <c r="GW390" s="1">
        <f t="shared" si="1801"/>
        <v>0</v>
      </c>
      <c r="GX390" s="1">
        <f t="shared" si="1802"/>
        <v>0</v>
      </c>
      <c r="GY390" s="1">
        <f t="shared" si="1803"/>
        <v>0</v>
      </c>
      <c r="GZ390" s="1"/>
      <c r="HA390" s="1">
        <f t="shared" si="1804"/>
        <v>1</v>
      </c>
      <c r="HB390" s="1">
        <f t="shared" si="1805"/>
        <v>0</v>
      </c>
      <c r="HC390" s="1">
        <f t="shared" si="1806"/>
        <v>0</v>
      </c>
      <c r="HD390" s="1">
        <f t="shared" si="1807"/>
        <v>0</v>
      </c>
      <c r="HE390" s="1">
        <f t="shared" si="1808"/>
        <v>0</v>
      </c>
      <c r="HF390" s="1">
        <f t="shared" si="1809"/>
        <v>0</v>
      </c>
      <c r="HH390" s="1">
        <f t="shared" si="1810"/>
        <v>1</v>
      </c>
      <c r="HI390" s="1">
        <f t="shared" si="1811"/>
        <v>1</v>
      </c>
      <c r="HJ390" s="1">
        <f t="shared" si="1812"/>
        <v>0</v>
      </c>
      <c r="HK390" s="1">
        <f t="shared" si="1813"/>
        <v>0</v>
      </c>
      <c r="HL390" s="1">
        <f t="shared" si="1814"/>
        <v>0</v>
      </c>
      <c r="HM390" s="1">
        <f t="shared" si="1815"/>
        <v>0</v>
      </c>
      <c r="HO390" s="1">
        <f t="shared" si="1816"/>
        <v>0</v>
      </c>
      <c r="HP390" s="1" t="str">
        <f t="shared" si="1817"/>
        <v/>
      </c>
      <c r="HQ390" s="1">
        <f t="shared" si="1818"/>
        <v>0</v>
      </c>
      <c r="HR390" t="str">
        <f t="shared" si="1819"/>
        <v/>
      </c>
      <c r="HS390" s="1">
        <f t="shared" si="1820"/>
        <v>0</v>
      </c>
      <c r="HT390" t="str">
        <f t="shared" si="1821"/>
        <v/>
      </c>
      <c r="HU390" t="str">
        <f t="shared" si="1822"/>
        <v/>
      </c>
      <c r="HV390" s="1" t="str">
        <f t="shared" si="1823"/>
        <v/>
      </c>
      <c r="HW390" s="1" t="str">
        <f t="shared" si="1824"/>
        <v/>
      </c>
      <c r="HX390" s="1" t="str">
        <f t="shared" si="1825"/>
        <v/>
      </c>
      <c r="HZ390" s="1">
        <f t="shared" si="1826"/>
        <v>1</v>
      </c>
      <c r="IA390" s="1" t="str">
        <f t="shared" si="1827"/>
        <v/>
      </c>
      <c r="IB390" s="1">
        <f t="shared" si="1828"/>
        <v>1</v>
      </c>
      <c r="IC390" s="1" t="str">
        <f t="shared" si="1829"/>
        <v/>
      </c>
      <c r="ID390" s="1">
        <f t="shared" si="1830"/>
        <v>1</v>
      </c>
      <c r="IE390" s="1" t="str">
        <f t="shared" si="1831"/>
        <v/>
      </c>
      <c r="IF390" s="1" t="str">
        <f t="shared" si="1832"/>
        <v/>
      </c>
      <c r="IG390" s="1" t="str">
        <f t="shared" si="1833"/>
        <v/>
      </c>
      <c r="IH390" s="1" t="str">
        <f t="shared" si="1834"/>
        <v/>
      </c>
      <c r="II390" s="1" t="str">
        <f t="shared" si="1835"/>
        <v/>
      </c>
    </row>
    <row r="391" spans="1:243" x14ac:dyDescent="0.2">
      <c r="A391" s="14">
        <f t="shared" si="1681"/>
        <v>391</v>
      </c>
      <c r="C391" s="2">
        <v>42675</v>
      </c>
      <c r="G391" s="3">
        <v>109.035</v>
      </c>
      <c r="H391" s="3">
        <v>120.3</v>
      </c>
      <c r="I391" s="3">
        <v>129.255</v>
      </c>
      <c r="J391" s="4">
        <v>163.02000000000001</v>
      </c>
      <c r="P391" s="128">
        <f t="shared" si="1677"/>
        <v>3491.4999999999995</v>
      </c>
      <c r="Q391" s="5">
        <f t="shared" si="1678"/>
        <v>3869.9999999999995</v>
      </c>
      <c r="R391" s="6">
        <f t="shared" si="1679"/>
        <v>4153.5</v>
      </c>
      <c r="S391" s="7">
        <f t="shared" si="1680"/>
        <v>5218.0000000000009</v>
      </c>
      <c r="Y391" s="4">
        <f t="shared" si="1689"/>
        <v>1.2499999999990905</v>
      </c>
      <c r="Z391" s="1">
        <f t="shared" si="1690"/>
        <v>4.5</v>
      </c>
      <c r="AA391" s="1">
        <f t="shared" si="1691"/>
        <v>5.5000000000009095</v>
      </c>
      <c r="AB391" s="1">
        <f t="shared" si="1692"/>
        <v>11.000000000001819</v>
      </c>
      <c r="AC391" s="1"/>
      <c r="AD391" s="1"/>
      <c r="AE391" s="126"/>
      <c r="AF391" s="126"/>
      <c r="AG391" s="126"/>
      <c r="AH391" s="4">
        <f t="shared" si="1836"/>
        <v>0.50000000000181899</v>
      </c>
      <c r="AI391" s="4">
        <f t="shared" si="1837"/>
        <v>0.20000000000181872</v>
      </c>
      <c r="AJ391" s="4">
        <f t="shared" si="1838"/>
        <v>1.1999999999994544</v>
      </c>
      <c r="AK391" s="4">
        <f t="shared" si="1839"/>
        <v>0.83333333333272686</v>
      </c>
      <c r="AL391" s="4">
        <f t="shared" si="1840"/>
        <v>1.7499999999995453</v>
      </c>
      <c r="AM391" s="4">
        <f t="shared" si="1841"/>
        <v>1.8333333333336364</v>
      </c>
      <c r="AN391" s="4">
        <f t="shared" si="1842"/>
        <v>1.1000000000001817</v>
      </c>
      <c r="AO391" s="4">
        <f t="shared" si="1843"/>
        <v>1</v>
      </c>
      <c r="AP391" s="4">
        <f t="shared" si="1844"/>
        <v>1.1666666666690915</v>
      </c>
      <c r="AQ391" s="4">
        <f t="shared" si="1845"/>
        <v>0.58333333333454607</v>
      </c>
      <c r="AR391" s="4">
        <f t="shared" si="1846"/>
        <v>0.29999999999781712</v>
      </c>
      <c r="AS391" s="4">
        <f t="shared" si="1847"/>
        <v>2.0555555555551512</v>
      </c>
      <c r="AT391" s="4">
        <f t="shared" si="1848"/>
        <v>1.0333333333312718</v>
      </c>
      <c r="AU391" s="1"/>
      <c r="BA391" s="11">
        <f t="shared" si="1682"/>
        <v>1.2499999999990905</v>
      </c>
      <c r="BB391" s="11">
        <f t="shared" si="1683"/>
        <v>4.5</v>
      </c>
      <c r="BC391" s="12">
        <f t="shared" si="1684"/>
        <v>5.5000000000009095</v>
      </c>
      <c r="BD391" s="13">
        <f t="shared" si="1685"/>
        <v>11.000000000001819</v>
      </c>
      <c r="BJ391" s="11">
        <f t="shared" si="1693"/>
        <v>-0.50000000000181899</v>
      </c>
      <c r="BK391" s="11">
        <f t="shared" si="1694"/>
        <v>-0.20000000000181872</v>
      </c>
      <c r="BL391" s="11">
        <f t="shared" si="1695"/>
        <v>1.1999999999994544</v>
      </c>
      <c r="BM391" s="11">
        <f t="shared" si="1696"/>
        <v>0.83333333333272686</v>
      </c>
      <c r="BN391" s="11">
        <f t="shared" si="1697"/>
        <v>1.7499999999995453</v>
      </c>
      <c r="BO391" s="11">
        <f t="shared" si="1698"/>
        <v>1.8333333333336364</v>
      </c>
      <c r="BP391" s="11">
        <f t="shared" si="1699"/>
        <v>1.1000000000001817</v>
      </c>
      <c r="BQ391" s="1">
        <v>1</v>
      </c>
      <c r="BR391" s="11">
        <f t="shared" si="1700"/>
        <v>1.1666666666690915</v>
      </c>
      <c r="BS391" s="11">
        <f t="shared" si="1701"/>
        <v>0.58333333333454607</v>
      </c>
      <c r="BT391" s="11">
        <f t="shared" si="1702"/>
        <v>0.29999999999781712</v>
      </c>
      <c r="BU391" s="11">
        <f t="shared" si="1703"/>
        <v>2.0555555555551512</v>
      </c>
      <c r="BV391" s="11">
        <f t="shared" si="1704"/>
        <v>1.0333333333312718</v>
      </c>
      <c r="BY391" s="126"/>
      <c r="BZ391" s="126"/>
      <c r="CB391" s="1">
        <f t="shared" si="1705"/>
        <v>0</v>
      </c>
      <c r="CC391" s="1">
        <f t="shared" si="1706"/>
        <v>0</v>
      </c>
      <c r="CD391" s="1">
        <f t="shared" si="1707"/>
        <v>0</v>
      </c>
      <c r="CE391" s="126">
        <f t="shared" si="1849"/>
        <v>0</v>
      </c>
      <c r="CF391" s="1">
        <f t="shared" si="1708"/>
        <v>0</v>
      </c>
      <c r="CG391" s="1" t="str">
        <f t="shared" si="1709"/>
        <v/>
      </c>
      <c r="CH391" s="1" t="str">
        <f t="shared" si="1850"/>
        <v/>
      </c>
      <c r="CI391" s="1" t="str">
        <f t="shared" si="1710"/>
        <v/>
      </c>
      <c r="CJ391" s="1">
        <f t="shared" si="1711"/>
        <v>1</v>
      </c>
      <c r="CK391" s="1">
        <f t="shared" si="1712"/>
        <v>1</v>
      </c>
      <c r="CL391" s="1">
        <f t="shared" si="1713"/>
        <v>0</v>
      </c>
      <c r="CM391" s="1" t="str">
        <f t="shared" si="1714"/>
        <v/>
      </c>
      <c r="CN391" s="1">
        <f t="shared" si="1715"/>
        <v>0</v>
      </c>
      <c r="CO391" s="1" t="str">
        <f t="shared" si="1716"/>
        <v/>
      </c>
      <c r="CP391" s="1" t="str">
        <f t="shared" si="1717"/>
        <v/>
      </c>
      <c r="CQ391" s="1">
        <f t="shared" si="1718"/>
        <v>0</v>
      </c>
      <c r="CS391" s="1">
        <f t="shared" si="1719"/>
        <v>1</v>
      </c>
      <c r="CT391" s="1">
        <f t="shared" si="1720"/>
        <v>1</v>
      </c>
      <c r="CU391" s="1">
        <f t="shared" si="1721"/>
        <v>1</v>
      </c>
      <c r="CV391" s="126">
        <f t="shared" si="1851"/>
        <v>1</v>
      </c>
      <c r="CW391" s="1">
        <f t="shared" si="1722"/>
        <v>1</v>
      </c>
      <c r="CX391" s="1">
        <f t="shared" si="1723"/>
        <v>1</v>
      </c>
      <c r="CY391" s="1">
        <f t="shared" si="1724"/>
        <v>0</v>
      </c>
      <c r="CZ391" s="1">
        <f t="shared" si="1725"/>
        <v>0</v>
      </c>
      <c r="DA391" s="1">
        <f t="shared" si="1726"/>
        <v>1</v>
      </c>
      <c r="DB391" s="1" t="str">
        <f t="shared" si="1727"/>
        <v/>
      </c>
      <c r="DC391" s="1" t="str">
        <f t="shared" si="1728"/>
        <v/>
      </c>
      <c r="DD391" s="1">
        <f t="shared" si="1729"/>
        <v>0</v>
      </c>
      <c r="DE391" s="1" t="str">
        <f t="shared" si="1730"/>
        <v/>
      </c>
      <c r="DF391" s="1"/>
      <c r="DG391" s="126">
        <f t="shared" si="1852"/>
        <v>1</v>
      </c>
      <c r="DH391" s="1">
        <f t="shared" si="1731"/>
        <v>1</v>
      </c>
      <c r="DI391" s="1">
        <f t="shared" si="1732"/>
        <v>1</v>
      </c>
      <c r="DJ391" s="1">
        <f t="shared" si="1733"/>
        <v>1</v>
      </c>
      <c r="DK391" s="1" t="str">
        <f t="shared" si="1734"/>
        <v/>
      </c>
      <c r="DL391" s="1"/>
      <c r="DM391" s="1" t="str">
        <f t="shared" si="1735"/>
        <v/>
      </c>
      <c r="DN391" s="1">
        <f t="shared" si="1736"/>
        <v>1</v>
      </c>
      <c r="DO391" s="1">
        <f t="shared" si="1737"/>
        <v>0</v>
      </c>
      <c r="DP391" s="1">
        <f t="shared" si="1738"/>
        <v>0</v>
      </c>
      <c r="DQ391" s="1">
        <f t="shared" si="1739"/>
        <v>0</v>
      </c>
      <c r="DR391" s="1">
        <f t="shared" si="1740"/>
        <v>1</v>
      </c>
      <c r="DS391" s="1">
        <f t="shared" si="1741"/>
        <v>1</v>
      </c>
      <c r="DT391" s="1">
        <f t="shared" si="1742"/>
        <v>1</v>
      </c>
      <c r="DU391" s="1">
        <f t="shared" si="1743"/>
        <v>0</v>
      </c>
      <c r="DV391" s="1">
        <f t="shared" si="1744"/>
        <v>1</v>
      </c>
      <c r="DW391" s="1">
        <f t="shared" si="1745"/>
        <v>0</v>
      </c>
      <c r="DX391" s="1" t="str">
        <f t="shared" si="1746"/>
        <v/>
      </c>
      <c r="DY391" s="1" t="str">
        <f t="shared" si="1747"/>
        <v/>
      </c>
      <c r="EA391" s="1">
        <f t="shared" si="1748"/>
        <v>1</v>
      </c>
      <c r="EB391" s="1">
        <f t="shared" si="1749"/>
        <v>1</v>
      </c>
      <c r="EC391" s="1">
        <f t="shared" si="1750"/>
        <v>1</v>
      </c>
      <c r="ED391" s="1">
        <f t="shared" si="1751"/>
        <v>1</v>
      </c>
      <c r="EF391" s="1">
        <f t="shared" si="1752"/>
        <v>1</v>
      </c>
      <c r="EG391" s="1">
        <f t="shared" si="1753"/>
        <v>1</v>
      </c>
      <c r="EH391" s="1">
        <f t="shared" si="1754"/>
        <v>1</v>
      </c>
      <c r="EI391" s="1">
        <f t="shared" si="1755"/>
        <v>1</v>
      </c>
      <c r="EK391" s="1">
        <f t="shared" si="1756"/>
        <v>1</v>
      </c>
      <c r="EL391" s="1">
        <f t="shared" si="1757"/>
        <v>1</v>
      </c>
      <c r="EM391" s="1">
        <f t="shared" si="1758"/>
        <v>1</v>
      </c>
      <c r="EO391" s="1">
        <f t="shared" si="1759"/>
        <v>1</v>
      </c>
      <c r="EP391" s="1">
        <f t="shared" si="1760"/>
        <v>1</v>
      </c>
      <c r="EQ391" s="1">
        <f t="shared" si="1761"/>
        <v>1</v>
      </c>
      <c r="ES391" s="1">
        <f t="shared" si="1762"/>
        <v>1</v>
      </c>
      <c r="ET391" s="1">
        <f t="shared" si="1763"/>
        <v>1</v>
      </c>
      <c r="EU391" s="1">
        <f t="shared" si="1764"/>
        <v>1</v>
      </c>
      <c r="EV391" s="1">
        <f t="shared" si="1765"/>
        <v>1</v>
      </c>
      <c r="EW391" s="1">
        <f t="shared" si="1766"/>
        <v>1</v>
      </c>
      <c r="EY391" s="1">
        <f t="shared" si="1767"/>
        <v>1</v>
      </c>
      <c r="EZ391" s="1">
        <f t="shared" si="1768"/>
        <v>1</v>
      </c>
      <c r="FA391" s="1">
        <f t="shared" si="1769"/>
        <v>1</v>
      </c>
      <c r="FC391" s="1">
        <f t="shared" si="1770"/>
        <v>1</v>
      </c>
      <c r="FD391" s="1">
        <f t="shared" si="1771"/>
        <v>0</v>
      </c>
      <c r="FE391" s="1"/>
      <c r="FF391" s="1">
        <f t="shared" si="1772"/>
        <v>0</v>
      </c>
      <c r="FG391" s="1">
        <f t="shared" si="1773"/>
        <v>0</v>
      </c>
      <c r="FH391" s="1">
        <f t="shared" si="1774"/>
        <v>0</v>
      </c>
      <c r="FI391" s="1" t="str">
        <f t="shared" si="1775"/>
        <v/>
      </c>
      <c r="FJ391" s="1" t="str">
        <f t="shared" si="1776"/>
        <v/>
      </c>
      <c r="FK391" s="1" t="str">
        <f t="shared" si="1777"/>
        <v/>
      </c>
      <c r="FL391" s="1" t="str">
        <f t="shared" si="1778"/>
        <v/>
      </c>
      <c r="FN391" s="1" t="str">
        <f t="shared" si="1779"/>
        <v/>
      </c>
      <c r="FO391" s="1" t="str">
        <f t="shared" si="1780"/>
        <v/>
      </c>
      <c r="FP391" s="1" t="str">
        <f t="shared" si="1781"/>
        <v/>
      </c>
      <c r="FV391" s="1">
        <f t="shared" si="1686"/>
        <v>0</v>
      </c>
      <c r="FW391" s="1">
        <f t="shared" si="1687"/>
        <v>1</v>
      </c>
      <c r="FX391" s="1">
        <f t="shared" si="1688"/>
        <v>0</v>
      </c>
      <c r="GA391" s="1">
        <f t="shared" si="1782"/>
        <v>1</v>
      </c>
      <c r="GB391" s="1">
        <f t="shared" si="1783"/>
        <v>1</v>
      </c>
      <c r="GC391" s="1">
        <f t="shared" si="1784"/>
        <v>1</v>
      </c>
      <c r="GD391" s="1">
        <f t="shared" si="1785"/>
        <v>1</v>
      </c>
      <c r="GE391" s="1">
        <f t="shared" si="1786"/>
        <v>0</v>
      </c>
      <c r="GF391" s="1">
        <f t="shared" si="1787"/>
        <v>1</v>
      </c>
      <c r="GG391" s="1">
        <f t="shared" si="1788"/>
        <v>1</v>
      </c>
      <c r="GI391" s="1">
        <f t="shared" si="1789"/>
        <v>1</v>
      </c>
      <c r="GK391" s="1">
        <f t="shared" si="1790"/>
        <v>1</v>
      </c>
      <c r="GL391" s="1">
        <f t="shared" si="1791"/>
        <v>1</v>
      </c>
      <c r="GM391" s="1">
        <f t="shared" si="1792"/>
        <v>1</v>
      </c>
      <c r="GN391" s="1">
        <f t="shared" si="1793"/>
        <v>1</v>
      </c>
      <c r="GO391" s="1">
        <f t="shared" si="1794"/>
        <v>0</v>
      </c>
      <c r="GP391" s="1">
        <f t="shared" si="1795"/>
        <v>1</v>
      </c>
      <c r="GQ391" s="1">
        <f t="shared" si="1796"/>
        <v>1</v>
      </c>
      <c r="GS391" s="1" t="str">
        <f t="shared" si="1797"/>
        <v/>
      </c>
      <c r="GT391" s="1" t="str">
        <f t="shared" si="1798"/>
        <v/>
      </c>
      <c r="GU391" s="1">
        <f t="shared" si="1799"/>
        <v>0</v>
      </c>
      <c r="GV391" s="1">
        <f t="shared" si="1800"/>
        <v>0</v>
      </c>
      <c r="GW391" s="1">
        <f t="shared" si="1801"/>
        <v>0</v>
      </c>
      <c r="GX391" s="1">
        <f t="shared" si="1802"/>
        <v>0</v>
      </c>
      <c r="GY391" s="1">
        <f t="shared" si="1803"/>
        <v>0</v>
      </c>
      <c r="GZ391" s="1"/>
      <c r="HA391" s="1">
        <f t="shared" si="1804"/>
        <v>0</v>
      </c>
      <c r="HB391" s="1">
        <f t="shared" si="1805"/>
        <v>0</v>
      </c>
      <c r="HC391" s="1">
        <f t="shared" si="1806"/>
        <v>0</v>
      </c>
      <c r="HD391" s="1">
        <f t="shared" si="1807"/>
        <v>0</v>
      </c>
      <c r="HE391" s="1">
        <f t="shared" si="1808"/>
        <v>0</v>
      </c>
      <c r="HF391" s="1">
        <f t="shared" si="1809"/>
        <v>0</v>
      </c>
      <c r="HH391" s="1">
        <f t="shared" si="1810"/>
        <v>0</v>
      </c>
      <c r="HI391" s="1">
        <f t="shared" si="1811"/>
        <v>0</v>
      </c>
      <c r="HJ391" s="1">
        <f t="shared" si="1812"/>
        <v>0</v>
      </c>
      <c r="HK391" s="1">
        <f t="shared" si="1813"/>
        <v>0</v>
      </c>
      <c r="HL391" s="1">
        <f t="shared" si="1814"/>
        <v>0</v>
      </c>
      <c r="HM391" s="1">
        <f t="shared" si="1815"/>
        <v>0</v>
      </c>
      <c r="HO391" s="1">
        <f t="shared" si="1816"/>
        <v>0</v>
      </c>
      <c r="HP391" s="1" t="str">
        <f t="shared" si="1817"/>
        <v/>
      </c>
      <c r="HQ391" s="1">
        <f t="shared" si="1818"/>
        <v>0</v>
      </c>
      <c r="HR391" t="str">
        <f t="shared" si="1819"/>
        <v/>
      </c>
      <c r="HS391" s="1" t="str">
        <f t="shared" si="1820"/>
        <v/>
      </c>
      <c r="HT391" t="str">
        <f t="shared" si="1821"/>
        <v/>
      </c>
      <c r="HU391" t="str">
        <f t="shared" si="1822"/>
        <v/>
      </c>
      <c r="HV391" s="1" t="str">
        <f t="shared" si="1823"/>
        <v/>
      </c>
      <c r="HW391" s="1" t="str">
        <f t="shared" si="1824"/>
        <v/>
      </c>
      <c r="HX391" s="1" t="str">
        <f t="shared" si="1825"/>
        <v/>
      </c>
      <c r="HZ391" s="1">
        <f t="shared" si="1826"/>
        <v>0</v>
      </c>
      <c r="IA391" s="1" t="str">
        <f t="shared" si="1827"/>
        <v/>
      </c>
      <c r="IB391" s="1">
        <f t="shared" si="1828"/>
        <v>0</v>
      </c>
      <c r="IC391" s="1" t="str">
        <f t="shared" si="1829"/>
        <v/>
      </c>
      <c r="ID391" s="1" t="str">
        <f t="shared" si="1830"/>
        <v/>
      </c>
      <c r="IE391" s="1" t="str">
        <f t="shared" si="1831"/>
        <v/>
      </c>
      <c r="IF391" s="1" t="str">
        <f t="shared" si="1832"/>
        <v/>
      </c>
      <c r="IG391" s="1" t="str">
        <f t="shared" si="1833"/>
        <v/>
      </c>
      <c r="IH391" s="1" t="str">
        <f t="shared" si="1834"/>
        <v/>
      </c>
      <c r="II391" s="1" t="str">
        <f t="shared" si="1835"/>
        <v/>
      </c>
    </row>
    <row r="392" spans="1:243" x14ac:dyDescent="0.2">
      <c r="A392" s="14">
        <f t="shared" si="1681"/>
        <v>392</v>
      </c>
      <c r="B392" t="s">
        <v>58</v>
      </c>
      <c r="C392" s="2">
        <v>42676</v>
      </c>
      <c r="G392" s="3">
        <v>109.045</v>
      </c>
      <c r="H392" s="3">
        <v>121.02</v>
      </c>
      <c r="I392" s="3">
        <v>130.01</v>
      </c>
      <c r="J392" s="4">
        <v>163.08000000000001</v>
      </c>
      <c r="P392" s="128">
        <f t="shared" si="1677"/>
        <v>3492.5</v>
      </c>
      <c r="Q392" s="5">
        <f t="shared" si="1678"/>
        <v>3873.9999999999995</v>
      </c>
      <c r="R392" s="6">
        <f t="shared" si="1679"/>
        <v>4160.9999999999991</v>
      </c>
      <c r="S392" s="7">
        <f t="shared" si="1680"/>
        <v>5224.0000000000009</v>
      </c>
      <c r="Y392" s="4">
        <f t="shared" si="1689"/>
        <v>1.0000000000004547</v>
      </c>
      <c r="Z392" s="1">
        <f t="shared" si="1690"/>
        <v>4</v>
      </c>
      <c r="AA392" s="1">
        <f t="shared" si="1691"/>
        <v>7.4999999999990905</v>
      </c>
      <c r="AB392" s="1">
        <f t="shared" si="1692"/>
        <v>6</v>
      </c>
      <c r="AC392" s="1"/>
      <c r="AD392" s="1"/>
      <c r="AE392" s="126"/>
      <c r="AF392" s="126"/>
      <c r="AG392" s="126"/>
      <c r="AH392" s="4">
        <f t="shared" si="1836"/>
        <v>0.66666666666575702</v>
      </c>
      <c r="AI392" s="4">
        <f t="shared" si="1837"/>
        <v>0.39999999999909042</v>
      </c>
      <c r="AJ392" s="4">
        <f t="shared" si="1838"/>
        <v>0.49999999999945377</v>
      </c>
      <c r="AK392" s="4">
        <f t="shared" si="1839"/>
        <v>0.99999999999939337</v>
      </c>
      <c r="AL392" s="4">
        <f t="shared" si="1840"/>
        <v>0.25000000000045475</v>
      </c>
      <c r="AM392" s="4">
        <f t="shared" si="1841"/>
        <v>5.4999999999990905</v>
      </c>
      <c r="AN392" s="4">
        <f t="shared" si="1842"/>
        <v>5.0999999999990902</v>
      </c>
      <c r="AO392" s="4">
        <f t="shared" si="1843"/>
        <v>1</v>
      </c>
      <c r="AP392" s="4">
        <f t="shared" si="1844"/>
        <v>0.33333333333424264</v>
      </c>
      <c r="AQ392" s="4">
        <f t="shared" si="1845"/>
        <v>6.999999999998181</v>
      </c>
      <c r="AR392" s="4">
        <f t="shared" si="1846"/>
        <v>0.9999999999987268</v>
      </c>
      <c r="AS392" s="4">
        <f t="shared" si="1847"/>
        <v>2.666666666666667</v>
      </c>
      <c r="AT392" s="4">
        <f t="shared" si="1848"/>
        <v>1.2000000000009095</v>
      </c>
      <c r="AU392" s="1"/>
      <c r="BA392" s="11">
        <f t="shared" si="1682"/>
        <v>1.0000000000004547</v>
      </c>
      <c r="BB392" s="11">
        <f t="shared" si="1683"/>
        <v>4</v>
      </c>
      <c r="BC392" s="12">
        <f t="shared" si="1684"/>
        <v>7.4999999999990905</v>
      </c>
      <c r="BD392" s="13">
        <f t="shared" si="1685"/>
        <v>6</v>
      </c>
      <c r="BJ392" s="11">
        <f t="shared" si="1693"/>
        <v>-0.66666666666575702</v>
      </c>
      <c r="BK392" s="11">
        <f t="shared" si="1694"/>
        <v>-0.39999999999909042</v>
      </c>
      <c r="BL392" s="11">
        <f t="shared" si="1695"/>
        <v>-0.49999999999945377</v>
      </c>
      <c r="BM392" s="11">
        <f t="shared" si="1696"/>
        <v>-0.99999999999939337</v>
      </c>
      <c r="BN392" s="11">
        <f t="shared" si="1697"/>
        <v>0.25000000000045475</v>
      </c>
      <c r="BO392" s="11">
        <f t="shared" si="1698"/>
        <v>5.4999999999990905</v>
      </c>
      <c r="BP392" s="11">
        <f t="shared" si="1699"/>
        <v>5.0999999999990902</v>
      </c>
      <c r="BQ392" s="1">
        <v>1</v>
      </c>
      <c r="BR392" s="11">
        <f t="shared" si="1700"/>
        <v>-0.33333333333424264</v>
      </c>
      <c r="BS392" s="11">
        <f t="shared" si="1701"/>
        <v>6.999999999998181</v>
      </c>
      <c r="BT392" s="11">
        <f t="shared" si="1702"/>
        <v>-0.9999999999987268</v>
      </c>
      <c r="BU392" s="11">
        <f t="shared" si="1703"/>
        <v>2.666666666666667</v>
      </c>
      <c r="BV392" s="11">
        <f t="shared" si="1704"/>
        <v>1.2000000000009095</v>
      </c>
      <c r="BY392" s="126"/>
      <c r="BZ392" s="126"/>
      <c r="CB392" s="1">
        <f t="shared" si="1705"/>
        <v>0</v>
      </c>
      <c r="CC392" s="1">
        <f t="shared" si="1706"/>
        <v>0</v>
      </c>
      <c r="CD392" s="1">
        <f t="shared" si="1707"/>
        <v>0</v>
      </c>
      <c r="CE392" s="126">
        <f t="shared" si="1849"/>
        <v>0</v>
      </c>
      <c r="CF392" s="1">
        <f t="shared" si="1708"/>
        <v>0</v>
      </c>
      <c r="CG392" s="1" t="str">
        <f t="shared" si="1709"/>
        <v/>
      </c>
      <c r="CH392" s="1" t="str">
        <f t="shared" si="1850"/>
        <v/>
      </c>
      <c r="CI392" s="1">
        <f t="shared" si="1710"/>
        <v>1</v>
      </c>
      <c r="CJ392" s="1">
        <f t="shared" si="1711"/>
        <v>1</v>
      </c>
      <c r="CK392" s="1" t="str">
        <f t="shared" si="1712"/>
        <v/>
      </c>
      <c r="CL392" s="1">
        <f t="shared" si="1713"/>
        <v>1</v>
      </c>
      <c r="CM392" s="1">
        <f t="shared" si="1714"/>
        <v>1</v>
      </c>
      <c r="CN392" s="1">
        <f t="shared" si="1715"/>
        <v>1</v>
      </c>
      <c r="CO392" s="1" t="str">
        <f t="shared" si="1716"/>
        <v/>
      </c>
      <c r="CP392" s="1" t="str">
        <f t="shared" si="1717"/>
        <v/>
      </c>
      <c r="CQ392" s="1">
        <f t="shared" si="1718"/>
        <v>1</v>
      </c>
      <c r="CS392" s="1">
        <f t="shared" si="1719"/>
        <v>0</v>
      </c>
      <c r="CT392" s="1">
        <f t="shared" si="1720"/>
        <v>0</v>
      </c>
      <c r="CU392" s="1">
        <f t="shared" si="1721"/>
        <v>0</v>
      </c>
      <c r="CV392" s="126">
        <f t="shared" si="1851"/>
        <v>0</v>
      </c>
      <c r="CW392" s="1">
        <f t="shared" si="1722"/>
        <v>1</v>
      </c>
      <c r="CX392" s="1" t="str">
        <f t="shared" si="1723"/>
        <v/>
      </c>
      <c r="CY392" s="1" t="str">
        <f t="shared" si="1724"/>
        <v/>
      </c>
      <c r="CZ392" s="1" t="str">
        <f t="shared" si="1725"/>
        <v/>
      </c>
      <c r="DA392" s="1" t="str">
        <f t="shared" si="1726"/>
        <v/>
      </c>
      <c r="DB392" s="1">
        <f t="shared" si="1727"/>
        <v>1</v>
      </c>
      <c r="DC392" s="1" t="str">
        <f t="shared" si="1728"/>
        <v/>
      </c>
      <c r="DD392" s="1">
        <f t="shared" si="1729"/>
        <v>1</v>
      </c>
      <c r="DE392" s="1" t="str">
        <f t="shared" si="1730"/>
        <v/>
      </c>
      <c r="DF392" s="1"/>
      <c r="DG392" s="126">
        <f t="shared" si="1852"/>
        <v>1</v>
      </c>
      <c r="DH392" s="1">
        <f t="shared" si="1731"/>
        <v>1</v>
      </c>
      <c r="DI392" s="1">
        <f t="shared" si="1732"/>
        <v>1</v>
      </c>
      <c r="DJ392" s="1">
        <f t="shared" si="1733"/>
        <v>1</v>
      </c>
      <c r="DK392" s="1" t="str">
        <f t="shared" si="1734"/>
        <v/>
      </c>
      <c r="DL392" s="1"/>
      <c r="DM392" s="1" t="str">
        <f t="shared" si="1735"/>
        <v/>
      </c>
      <c r="DN392" s="1">
        <f t="shared" si="1736"/>
        <v>0</v>
      </c>
      <c r="DO392" s="1">
        <f t="shared" si="1737"/>
        <v>1</v>
      </c>
      <c r="DP392" s="1">
        <f t="shared" si="1738"/>
        <v>0</v>
      </c>
      <c r="DQ392" s="1">
        <f t="shared" si="1739"/>
        <v>1</v>
      </c>
      <c r="DR392" s="1">
        <f t="shared" si="1740"/>
        <v>0</v>
      </c>
      <c r="DS392" s="1">
        <f t="shared" si="1741"/>
        <v>1</v>
      </c>
      <c r="DT392" s="1">
        <f t="shared" si="1742"/>
        <v>0</v>
      </c>
      <c r="DU392" s="1">
        <f t="shared" si="1743"/>
        <v>1</v>
      </c>
      <c r="DV392" s="1">
        <f t="shared" si="1744"/>
        <v>1</v>
      </c>
      <c r="DW392" s="1">
        <f t="shared" si="1745"/>
        <v>0</v>
      </c>
      <c r="DX392" s="1" t="str">
        <f t="shared" si="1746"/>
        <v/>
      </c>
      <c r="DY392" s="1" t="str">
        <f t="shared" si="1747"/>
        <v/>
      </c>
      <c r="EA392" s="1">
        <f t="shared" si="1748"/>
        <v>1</v>
      </c>
      <c r="EB392" s="1">
        <f t="shared" si="1749"/>
        <v>1</v>
      </c>
      <c r="EC392" s="1">
        <f t="shared" si="1750"/>
        <v>1</v>
      </c>
      <c r="ED392" s="1">
        <f t="shared" si="1751"/>
        <v>1</v>
      </c>
      <c r="EF392" s="1">
        <f t="shared" si="1752"/>
        <v>1</v>
      </c>
      <c r="EG392" s="1">
        <f t="shared" si="1753"/>
        <v>1</v>
      </c>
      <c r="EH392" s="1">
        <f t="shared" si="1754"/>
        <v>1</v>
      </c>
      <c r="EI392" s="1">
        <f t="shared" si="1755"/>
        <v>1</v>
      </c>
      <c r="EK392" s="1">
        <f t="shared" si="1756"/>
        <v>1</v>
      </c>
      <c r="EL392" s="1">
        <f t="shared" si="1757"/>
        <v>1</v>
      </c>
      <c r="EM392" s="1">
        <f t="shared" si="1758"/>
        <v>1</v>
      </c>
      <c r="EO392" s="1">
        <f t="shared" si="1759"/>
        <v>1</v>
      </c>
      <c r="EP392" s="1">
        <f t="shared" si="1760"/>
        <v>1</v>
      </c>
      <c r="EQ392" s="1">
        <f t="shared" si="1761"/>
        <v>1</v>
      </c>
      <c r="ES392" s="1">
        <f t="shared" si="1762"/>
        <v>1</v>
      </c>
      <c r="ET392" s="1">
        <f t="shared" si="1763"/>
        <v>1</v>
      </c>
      <c r="EU392" s="1">
        <f t="shared" si="1764"/>
        <v>1</v>
      </c>
      <c r="EV392" s="1">
        <f t="shared" si="1765"/>
        <v>1</v>
      </c>
      <c r="EW392" s="1">
        <f t="shared" si="1766"/>
        <v>0</v>
      </c>
      <c r="EY392" s="1">
        <f t="shared" si="1767"/>
        <v>1</v>
      </c>
      <c r="EZ392" s="1">
        <f t="shared" si="1768"/>
        <v>1</v>
      </c>
      <c r="FA392" s="1">
        <f t="shared" si="1769"/>
        <v>1</v>
      </c>
      <c r="FC392" s="1">
        <f t="shared" si="1770"/>
        <v>0</v>
      </c>
      <c r="FD392" s="1" t="str">
        <f t="shared" si="1771"/>
        <v/>
      </c>
      <c r="FE392" s="1"/>
      <c r="FF392" s="1">
        <f t="shared" si="1772"/>
        <v>1</v>
      </c>
      <c r="FG392" s="1">
        <f t="shared" si="1773"/>
        <v>0</v>
      </c>
      <c r="FH392" s="1">
        <f t="shared" si="1774"/>
        <v>0</v>
      </c>
      <c r="FI392" s="1" t="str">
        <f t="shared" si="1775"/>
        <v/>
      </c>
      <c r="FJ392" s="1" t="str">
        <f t="shared" si="1776"/>
        <v/>
      </c>
      <c r="FK392" s="1" t="str">
        <f t="shared" si="1777"/>
        <v/>
      </c>
      <c r="FL392" s="1" t="str">
        <f t="shared" si="1778"/>
        <v/>
      </c>
      <c r="FN392" s="1" t="str">
        <f t="shared" si="1779"/>
        <v/>
      </c>
      <c r="FO392" s="1" t="str">
        <f t="shared" si="1780"/>
        <v/>
      </c>
      <c r="FP392" s="1" t="str">
        <f t="shared" si="1781"/>
        <v/>
      </c>
      <c r="FV392" s="1">
        <f t="shared" si="1686"/>
        <v>1</v>
      </c>
      <c r="FW392" s="1">
        <f t="shared" si="1687"/>
        <v>0</v>
      </c>
      <c r="FX392" s="1">
        <f t="shared" si="1688"/>
        <v>1</v>
      </c>
      <c r="GA392" s="1">
        <f t="shared" si="1782"/>
        <v>0</v>
      </c>
      <c r="GB392" s="1">
        <f t="shared" si="1783"/>
        <v>0</v>
      </c>
      <c r="GC392" s="1">
        <f t="shared" si="1784"/>
        <v>0</v>
      </c>
      <c r="GD392" s="1">
        <f t="shared" si="1785"/>
        <v>0</v>
      </c>
      <c r="GE392" s="1">
        <f t="shared" si="1786"/>
        <v>1</v>
      </c>
      <c r="GF392" s="1">
        <f t="shared" si="1787"/>
        <v>1</v>
      </c>
      <c r="GG392" s="1">
        <f t="shared" si="1788"/>
        <v>0</v>
      </c>
      <c r="GI392" s="1">
        <f t="shared" si="1789"/>
        <v>0</v>
      </c>
      <c r="GK392" s="1">
        <f t="shared" si="1790"/>
        <v>1</v>
      </c>
      <c r="GL392" s="1">
        <f t="shared" si="1791"/>
        <v>1</v>
      </c>
      <c r="GM392" s="1">
        <f t="shared" si="1792"/>
        <v>1</v>
      </c>
      <c r="GN392" s="1">
        <f t="shared" si="1793"/>
        <v>1</v>
      </c>
      <c r="GO392" s="1">
        <f t="shared" si="1794"/>
        <v>0</v>
      </c>
      <c r="GP392" s="1">
        <f t="shared" si="1795"/>
        <v>0</v>
      </c>
      <c r="GQ392" s="1">
        <f t="shared" si="1796"/>
        <v>1</v>
      </c>
      <c r="GS392" s="1" t="str">
        <f t="shared" si="1797"/>
        <v/>
      </c>
      <c r="GT392" s="1" t="str">
        <f t="shared" si="1798"/>
        <v/>
      </c>
      <c r="GU392" s="1">
        <f t="shared" si="1799"/>
        <v>0</v>
      </c>
      <c r="GV392" s="1">
        <f t="shared" si="1800"/>
        <v>0</v>
      </c>
      <c r="GW392" s="1">
        <f t="shared" si="1801"/>
        <v>0</v>
      </c>
      <c r="GX392" s="1">
        <f t="shared" si="1802"/>
        <v>0</v>
      </c>
      <c r="GY392" s="1">
        <f t="shared" si="1803"/>
        <v>0</v>
      </c>
      <c r="GZ392" s="1"/>
      <c r="HA392" s="1">
        <f t="shared" si="1804"/>
        <v>1</v>
      </c>
      <c r="HB392" s="1">
        <f t="shared" si="1805"/>
        <v>1</v>
      </c>
      <c r="HC392" s="1">
        <f t="shared" si="1806"/>
        <v>1</v>
      </c>
      <c r="HD392" s="1">
        <f t="shared" si="1807"/>
        <v>0</v>
      </c>
      <c r="HE392" s="1">
        <f t="shared" si="1808"/>
        <v>0</v>
      </c>
      <c r="HF392" s="1">
        <f t="shared" si="1809"/>
        <v>0</v>
      </c>
      <c r="HH392" s="1">
        <f t="shared" si="1810"/>
        <v>1</v>
      </c>
      <c r="HI392" s="1">
        <f t="shared" si="1811"/>
        <v>1</v>
      </c>
      <c r="HJ392" s="1">
        <f t="shared" si="1812"/>
        <v>1</v>
      </c>
      <c r="HK392" s="1">
        <f t="shared" si="1813"/>
        <v>1</v>
      </c>
      <c r="HL392" s="1">
        <f t="shared" si="1814"/>
        <v>0</v>
      </c>
      <c r="HM392" s="1">
        <f t="shared" si="1815"/>
        <v>0</v>
      </c>
      <c r="HO392" s="1">
        <f t="shared" si="1816"/>
        <v>1</v>
      </c>
      <c r="HP392" s="1" t="str">
        <f t="shared" si="1817"/>
        <v/>
      </c>
      <c r="HQ392" s="1" t="str">
        <f t="shared" si="1818"/>
        <v/>
      </c>
      <c r="HR392" t="str">
        <f t="shared" si="1819"/>
        <v/>
      </c>
      <c r="HS392" s="1" t="str">
        <f t="shared" si="1820"/>
        <v/>
      </c>
      <c r="HT392" t="str">
        <f t="shared" si="1821"/>
        <v/>
      </c>
      <c r="HU392" t="str">
        <f t="shared" si="1822"/>
        <v/>
      </c>
      <c r="HV392" s="1" t="str">
        <f t="shared" si="1823"/>
        <v/>
      </c>
      <c r="HW392" s="1" t="str">
        <f t="shared" si="1824"/>
        <v/>
      </c>
      <c r="HX392" s="1" t="str">
        <f t="shared" si="1825"/>
        <v/>
      </c>
      <c r="HZ392" s="1">
        <f t="shared" si="1826"/>
        <v>0</v>
      </c>
      <c r="IA392" s="1" t="str">
        <f t="shared" si="1827"/>
        <v/>
      </c>
      <c r="IB392" s="1" t="str">
        <f t="shared" si="1828"/>
        <v/>
      </c>
      <c r="IC392" s="1" t="str">
        <f t="shared" si="1829"/>
        <v/>
      </c>
      <c r="ID392" s="1" t="str">
        <f t="shared" si="1830"/>
        <v/>
      </c>
      <c r="IE392" s="1" t="str">
        <f t="shared" si="1831"/>
        <v/>
      </c>
      <c r="IF392" s="1" t="str">
        <f t="shared" si="1832"/>
        <v/>
      </c>
      <c r="IG392" s="1" t="str">
        <f t="shared" si="1833"/>
        <v/>
      </c>
      <c r="IH392" s="1" t="str">
        <f t="shared" si="1834"/>
        <v/>
      </c>
      <c r="II392" s="1" t="str">
        <f t="shared" si="1835"/>
        <v/>
      </c>
    </row>
    <row r="393" spans="1:243" x14ac:dyDescent="0.2">
      <c r="A393" s="14">
        <f t="shared" si="1681"/>
        <v>393</v>
      </c>
      <c r="C393" s="2">
        <v>42677</v>
      </c>
      <c r="G393" s="3">
        <v>109.05200000000001</v>
      </c>
      <c r="H393" s="3">
        <v>121.02200000000001</v>
      </c>
      <c r="I393" s="3">
        <v>130.01</v>
      </c>
      <c r="J393" s="4">
        <v>162.22999999999999</v>
      </c>
      <c r="P393" s="128">
        <f t="shared" si="1677"/>
        <v>3493.2500000000005</v>
      </c>
      <c r="Q393" s="5">
        <f t="shared" si="1678"/>
        <v>3874.2500000000005</v>
      </c>
      <c r="R393" s="6">
        <f t="shared" si="1679"/>
        <v>4160.9999999999991</v>
      </c>
      <c r="S393" s="7">
        <f t="shared" si="1680"/>
        <v>5206.9999999999991</v>
      </c>
      <c r="Y393" s="4">
        <f t="shared" si="1689"/>
        <v>0.75000000000045475</v>
      </c>
      <c r="Z393" s="1">
        <f t="shared" si="1690"/>
        <v>0.25000000000090949</v>
      </c>
      <c r="AA393" s="1">
        <f t="shared" si="1691"/>
        <v>0</v>
      </c>
      <c r="AB393" s="1">
        <f t="shared" si="1692"/>
        <v>17.000000000001819</v>
      </c>
      <c r="AC393" s="1"/>
      <c r="AD393" s="1"/>
      <c r="AE393" s="126"/>
      <c r="AF393" s="126"/>
      <c r="AG393" s="126"/>
      <c r="AH393" s="4">
        <f t="shared" si="1836"/>
        <v>1.3333333333336366</v>
      </c>
      <c r="AI393" s="4">
        <f t="shared" si="1837"/>
        <v>1.3500000000003638</v>
      </c>
      <c r="AJ393" s="4">
        <f t="shared" si="1838"/>
        <v>0.25000000000090949</v>
      </c>
      <c r="AK393" s="4">
        <f t="shared" si="1839"/>
        <v>0.25000000000090949</v>
      </c>
      <c r="AL393" s="4">
        <f t="shared" si="1840"/>
        <v>0.25000000000090949</v>
      </c>
      <c r="AM393" s="4">
        <f t="shared" si="1841"/>
        <v>5.6666666666672727</v>
      </c>
      <c r="AN393" s="4">
        <f t="shared" si="1842"/>
        <v>6.8000000000007272</v>
      </c>
      <c r="AO393" s="4">
        <f t="shared" si="1843"/>
        <v>1</v>
      </c>
      <c r="AP393" s="4">
        <f t="shared" si="1844"/>
        <v>1.9999999999996971</v>
      </c>
      <c r="AQ393" s="4">
        <f t="shared" si="1845"/>
        <v>5.2916666666659085</v>
      </c>
      <c r="AR393" s="4">
        <f t="shared" si="1846"/>
        <v>1.5000000000009095</v>
      </c>
      <c r="AS393" s="4">
        <f t="shared" si="1847"/>
        <v>4.0277777777790913</v>
      </c>
      <c r="AT393" s="4">
        <f t="shared" si="1848"/>
        <v>3.7666666666678186</v>
      </c>
      <c r="AU393" s="1"/>
      <c r="BA393" s="11">
        <f t="shared" si="1682"/>
        <v>0.75000000000045475</v>
      </c>
      <c r="BB393" s="11">
        <f t="shared" si="1683"/>
        <v>0.25000000000090949</v>
      </c>
      <c r="BC393" s="12">
        <f t="shared" si="1684"/>
        <v>0</v>
      </c>
      <c r="BD393" s="13">
        <f t="shared" si="1685"/>
        <v>-17.000000000001819</v>
      </c>
      <c r="BJ393" s="11">
        <f t="shared" si="1693"/>
        <v>1.3333333333336366</v>
      </c>
      <c r="BK393" s="11">
        <f t="shared" si="1694"/>
        <v>1.3500000000003638</v>
      </c>
      <c r="BL393" s="11">
        <f t="shared" si="1695"/>
        <v>0.25000000000090949</v>
      </c>
      <c r="BM393" s="11">
        <f t="shared" si="1696"/>
        <v>0.25000000000090949</v>
      </c>
      <c r="BN393" s="11">
        <f t="shared" si="1697"/>
        <v>0.25000000000090949</v>
      </c>
      <c r="BO393" s="11">
        <f t="shared" si="1698"/>
        <v>5.6666666666672727</v>
      </c>
      <c r="BP393" s="11">
        <f t="shared" si="1699"/>
        <v>6.8000000000007272</v>
      </c>
      <c r="BQ393" s="1">
        <v>1</v>
      </c>
      <c r="BR393" s="11">
        <f t="shared" si="1700"/>
        <v>-1.9999999999996971</v>
      </c>
      <c r="BS393" s="11">
        <f t="shared" si="1701"/>
        <v>5.2916666666659085</v>
      </c>
      <c r="BT393" s="11">
        <f t="shared" si="1702"/>
        <v>1.5000000000009095</v>
      </c>
      <c r="BU393" s="11">
        <f t="shared" si="1703"/>
        <v>4.0277777777790913</v>
      </c>
      <c r="BV393" s="11">
        <f t="shared" si="1704"/>
        <v>3.7666666666678186</v>
      </c>
      <c r="BY393" s="126"/>
      <c r="BZ393" s="126"/>
      <c r="CB393" s="1">
        <f t="shared" si="1705"/>
        <v>1</v>
      </c>
      <c r="CC393" s="1">
        <f t="shared" si="1706"/>
        <v>1</v>
      </c>
      <c r="CD393" s="1">
        <f t="shared" si="1707"/>
        <v>1</v>
      </c>
      <c r="CE393" s="126">
        <f t="shared" si="1849"/>
        <v>0</v>
      </c>
      <c r="CF393" s="1">
        <f t="shared" si="1708"/>
        <v>0</v>
      </c>
      <c r="CG393" s="1" t="str">
        <f t="shared" si="1709"/>
        <v/>
      </c>
      <c r="CH393" s="1">
        <f t="shared" si="1850"/>
        <v>1</v>
      </c>
      <c r="CI393" s="1">
        <f t="shared" si="1710"/>
        <v>1</v>
      </c>
      <c r="CJ393" s="1">
        <f t="shared" si="1711"/>
        <v>1</v>
      </c>
      <c r="CK393" s="1" t="str">
        <f t="shared" si="1712"/>
        <v/>
      </c>
      <c r="CL393" s="1">
        <f t="shared" si="1713"/>
        <v>1</v>
      </c>
      <c r="CM393" s="1">
        <f t="shared" si="1714"/>
        <v>1</v>
      </c>
      <c r="CN393" s="1">
        <f t="shared" si="1715"/>
        <v>1</v>
      </c>
      <c r="CO393" s="1" t="str">
        <f t="shared" si="1716"/>
        <v/>
      </c>
      <c r="CP393" s="1">
        <f t="shared" si="1717"/>
        <v>1</v>
      </c>
      <c r="CQ393" s="1" t="str">
        <f t="shared" si="1718"/>
        <v/>
      </c>
      <c r="CS393" s="1">
        <f t="shared" si="1719"/>
        <v>1</v>
      </c>
      <c r="CT393" s="1">
        <f t="shared" si="1720"/>
        <v>1</v>
      </c>
      <c r="CU393" s="1">
        <f t="shared" si="1721"/>
        <v>1</v>
      </c>
      <c r="CV393" s="126">
        <f t="shared" si="1851"/>
        <v>0</v>
      </c>
      <c r="CW393" s="1">
        <f t="shared" si="1722"/>
        <v>1</v>
      </c>
      <c r="CX393" s="1" t="str">
        <f t="shared" si="1723"/>
        <v/>
      </c>
      <c r="CY393" s="1" t="str">
        <f t="shared" si="1724"/>
        <v/>
      </c>
      <c r="CZ393" s="1" t="str">
        <f t="shared" si="1725"/>
        <v/>
      </c>
      <c r="DA393" s="1" t="str">
        <f t="shared" si="1726"/>
        <v/>
      </c>
      <c r="DB393" s="1">
        <f t="shared" si="1727"/>
        <v>0</v>
      </c>
      <c r="DC393" s="1">
        <f t="shared" si="1728"/>
        <v>1</v>
      </c>
      <c r="DD393" s="1" t="str">
        <f t="shared" si="1729"/>
        <v/>
      </c>
      <c r="DE393" s="1" t="str">
        <f t="shared" si="1730"/>
        <v/>
      </c>
      <c r="DF393" s="1"/>
      <c r="DG393" s="126">
        <f t="shared" si="1852"/>
        <v>1</v>
      </c>
      <c r="DH393" s="1">
        <f t="shared" si="1731"/>
        <v>1</v>
      </c>
      <c r="DI393" s="1">
        <f t="shared" si="1732"/>
        <v>1</v>
      </c>
      <c r="DJ393" s="1">
        <f t="shared" si="1733"/>
        <v>0</v>
      </c>
      <c r="DK393" s="1">
        <f t="shared" si="1734"/>
        <v>0</v>
      </c>
      <c r="DL393" s="1"/>
      <c r="DM393" s="1">
        <f t="shared" si="1735"/>
        <v>1</v>
      </c>
      <c r="DN393" s="1" t="str">
        <f t="shared" si="1736"/>
        <v/>
      </c>
      <c r="DO393" s="1" t="str">
        <f t="shared" si="1737"/>
        <v/>
      </c>
      <c r="DP393" s="1" t="str">
        <f t="shared" si="1738"/>
        <v/>
      </c>
      <c r="DQ393" s="1" t="str">
        <f t="shared" si="1739"/>
        <v/>
      </c>
      <c r="DR393" s="1" t="str">
        <f t="shared" si="1740"/>
        <v/>
      </c>
      <c r="DS393" s="1" t="str">
        <f t="shared" si="1741"/>
        <v/>
      </c>
      <c r="DT393" s="1" t="str">
        <f t="shared" si="1742"/>
        <v/>
      </c>
      <c r="DU393" s="1" t="str">
        <f t="shared" si="1743"/>
        <v/>
      </c>
      <c r="DV393" s="1">
        <f t="shared" si="1744"/>
        <v>0</v>
      </c>
      <c r="DW393" s="1">
        <f t="shared" si="1745"/>
        <v>0</v>
      </c>
      <c r="DX393" s="1" t="str">
        <f t="shared" si="1746"/>
        <v/>
      </c>
      <c r="DY393" s="1" t="str">
        <f t="shared" si="1747"/>
        <v/>
      </c>
      <c r="EA393" s="1">
        <f t="shared" si="1748"/>
        <v>1</v>
      </c>
      <c r="EB393" s="1">
        <f t="shared" si="1749"/>
        <v>1</v>
      </c>
      <c r="EC393" s="1">
        <f t="shared" si="1750"/>
        <v>1</v>
      </c>
      <c r="ED393" s="1">
        <f t="shared" si="1751"/>
        <v>0</v>
      </c>
      <c r="EF393" s="1">
        <f t="shared" si="1752"/>
        <v>1</v>
      </c>
      <c r="EG393" s="1">
        <f t="shared" si="1753"/>
        <v>1</v>
      </c>
      <c r="EH393" s="1">
        <f t="shared" si="1754"/>
        <v>0</v>
      </c>
      <c r="EI393" s="1">
        <f t="shared" si="1755"/>
        <v>0</v>
      </c>
      <c r="EK393" s="1">
        <f t="shared" si="1756"/>
        <v>1</v>
      </c>
      <c r="EL393" s="1">
        <f t="shared" si="1757"/>
        <v>1</v>
      </c>
      <c r="EM393" s="1">
        <f t="shared" si="1758"/>
        <v>0</v>
      </c>
      <c r="EO393" s="1">
        <f t="shared" si="1759"/>
        <v>1</v>
      </c>
      <c r="EP393" s="1">
        <f t="shared" si="1760"/>
        <v>1</v>
      </c>
      <c r="EQ393" s="1">
        <f t="shared" si="1761"/>
        <v>0</v>
      </c>
      <c r="ES393" s="1">
        <f t="shared" si="1762"/>
        <v>1</v>
      </c>
      <c r="ET393" s="1">
        <f t="shared" si="1763"/>
        <v>1</v>
      </c>
      <c r="EU393" s="1">
        <f t="shared" si="1764"/>
        <v>1</v>
      </c>
      <c r="EV393" s="1">
        <f t="shared" si="1765"/>
        <v>1</v>
      </c>
      <c r="EW393" s="1">
        <f t="shared" si="1766"/>
        <v>0</v>
      </c>
      <c r="EY393" s="1">
        <f t="shared" si="1767"/>
        <v>0</v>
      </c>
      <c r="EZ393" s="1">
        <f t="shared" si="1768"/>
        <v>0</v>
      </c>
      <c r="FA393" s="1">
        <f t="shared" si="1769"/>
        <v>1</v>
      </c>
      <c r="FC393" s="1">
        <f t="shared" si="1770"/>
        <v>1</v>
      </c>
      <c r="FD393" s="1">
        <f t="shared" si="1771"/>
        <v>1</v>
      </c>
      <c r="FE393" s="1"/>
      <c r="FF393" s="1">
        <f t="shared" si="1772"/>
        <v>1</v>
      </c>
      <c r="FG393" s="1">
        <f t="shared" si="1773"/>
        <v>1</v>
      </c>
      <c r="FH393" s="1">
        <f t="shared" si="1774"/>
        <v>1</v>
      </c>
      <c r="FI393" s="1">
        <f t="shared" si="1775"/>
        <v>0</v>
      </c>
      <c r="FJ393" s="1">
        <f t="shared" si="1776"/>
        <v>0</v>
      </c>
      <c r="FK393" s="1">
        <f t="shared" si="1777"/>
        <v>1</v>
      </c>
      <c r="FL393" s="1">
        <f t="shared" si="1778"/>
        <v>1</v>
      </c>
      <c r="FN393" s="1" t="str">
        <f t="shared" si="1779"/>
        <v/>
      </c>
      <c r="FO393" s="1" t="str">
        <f t="shared" si="1780"/>
        <v/>
      </c>
      <c r="FP393" s="1" t="str">
        <f t="shared" si="1781"/>
        <v/>
      </c>
      <c r="FV393" s="1">
        <f t="shared" si="1686"/>
        <v>0</v>
      </c>
      <c r="FW393" s="1">
        <f t="shared" si="1687"/>
        <v>0</v>
      </c>
      <c r="FX393" s="1">
        <f t="shared" si="1688"/>
        <v>1</v>
      </c>
      <c r="GA393" s="1">
        <f t="shared" si="1782"/>
        <v>0</v>
      </c>
      <c r="GB393" s="1">
        <f t="shared" si="1783"/>
        <v>0</v>
      </c>
      <c r="GC393" s="1">
        <f t="shared" si="1784"/>
        <v>1</v>
      </c>
      <c r="GD393" s="1">
        <f t="shared" si="1785"/>
        <v>1</v>
      </c>
      <c r="GE393" s="1">
        <f t="shared" si="1786"/>
        <v>0</v>
      </c>
      <c r="GF393" s="1">
        <f t="shared" si="1787"/>
        <v>0</v>
      </c>
      <c r="GG393" s="1">
        <f t="shared" si="1788"/>
        <v>0</v>
      </c>
      <c r="GI393" s="1">
        <f t="shared" si="1789"/>
        <v>0</v>
      </c>
      <c r="GK393" s="1">
        <f t="shared" si="1790"/>
        <v>1</v>
      </c>
      <c r="GL393" s="1">
        <f t="shared" si="1791"/>
        <v>1</v>
      </c>
      <c r="GM393" s="1">
        <f t="shared" si="1792"/>
        <v>0</v>
      </c>
      <c r="GN393" s="1">
        <f t="shared" si="1793"/>
        <v>0</v>
      </c>
      <c r="GO393" s="1">
        <f t="shared" si="1794"/>
        <v>1</v>
      </c>
      <c r="GP393" s="1">
        <f t="shared" si="1795"/>
        <v>1</v>
      </c>
      <c r="GQ393" s="1">
        <f t="shared" si="1796"/>
        <v>1</v>
      </c>
      <c r="GS393" s="1" t="str">
        <f t="shared" si="1797"/>
        <v/>
      </c>
      <c r="GT393" s="1" t="str">
        <f t="shared" si="1798"/>
        <v/>
      </c>
      <c r="GU393" s="1">
        <f t="shared" si="1799"/>
        <v>0</v>
      </c>
      <c r="GV393" s="1">
        <f t="shared" si="1800"/>
        <v>0</v>
      </c>
      <c r="GW393" s="1">
        <f t="shared" si="1801"/>
        <v>0</v>
      </c>
      <c r="GX393" s="1">
        <f t="shared" si="1802"/>
        <v>0</v>
      </c>
      <c r="GY393" s="1">
        <f t="shared" si="1803"/>
        <v>0</v>
      </c>
      <c r="GZ393" s="1"/>
      <c r="HA393" s="1">
        <f t="shared" si="1804"/>
        <v>1</v>
      </c>
      <c r="HB393" s="1">
        <f t="shared" si="1805"/>
        <v>1</v>
      </c>
      <c r="HC393" s="1">
        <f t="shared" si="1806"/>
        <v>1</v>
      </c>
      <c r="HD393" s="1">
        <f t="shared" si="1807"/>
        <v>0</v>
      </c>
      <c r="HE393" s="1">
        <f t="shared" si="1808"/>
        <v>0</v>
      </c>
      <c r="HF393" s="1">
        <f t="shared" si="1809"/>
        <v>0</v>
      </c>
      <c r="HH393" s="1">
        <f t="shared" si="1810"/>
        <v>1</v>
      </c>
      <c r="HI393" s="1">
        <f t="shared" si="1811"/>
        <v>1</v>
      </c>
      <c r="HJ393" s="1">
        <f t="shared" si="1812"/>
        <v>1</v>
      </c>
      <c r="HK393" s="1">
        <f t="shared" si="1813"/>
        <v>0</v>
      </c>
      <c r="HL393" s="1">
        <f t="shared" si="1814"/>
        <v>0</v>
      </c>
      <c r="HM393" s="1">
        <f t="shared" si="1815"/>
        <v>0</v>
      </c>
      <c r="HO393" s="1" t="str">
        <f t="shared" si="1816"/>
        <v/>
      </c>
      <c r="HP393" s="1">
        <f t="shared" si="1817"/>
        <v>1</v>
      </c>
      <c r="HQ393" s="1" t="str">
        <f t="shared" si="1818"/>
        <v/>
      </c>
      <c r="HR393">
        <f t="shared" si="1819"/>
        <v>1</v>
      </c>
      <c r="HS393" s="1" t="str">
        <f t="shared" si="1820"/>
        <v/>
      </c>
      <c r="HT393">
        <f t="shared" si="1821"/>
        <v>1</v>
      </c>
      <c r="HU393" t="str">
        <f t="shared" si="1822"/>
        <v/>
      </c>
      <c r="HV393" s="1" t="str">
        <f t="shared" si="1823"/>
        <v/>
      </c>
      <c r="HW393" s="1" t="str">
        <f t="shared" si="1824"/>
        <v/>
      </c>
      <c r="HX393" s="1" t="str">
        <f t="shared" si="1825"/>
        <v/>
      </c>
      <c r="HZ393" s="1" t="str">
        <f t="shared" si="1826"/>
        <v/>
      </c>
      <c r="IA393" s="1">
        <f t="shared" si="1827"/>
        <v>1</v>
      </c>
      <c r="IB393" s="1" t="str">
        <f t="shared" si="1828"/>
        <v/>
      </c>
      <c r="IC393" s="1">
        <f t="shared" si="1829"/>
        <v>1</v>
      </c>
      <c r="ID393" s="1" t="str">
        <f t="shared" si="1830"/>
        <v/>
      </c>
      <c r="IE393" s="1">
        <f t="shared" si="1831"/>
        <v>1</v>
      </c>
      <c r="IF393" s="1" t="str">
        <f t="shared" si="1832"/>
        <v/>
      </c>
      <c r="IG393" s="1" t="str">
        <f t="shared" si="1833"/>
        <v/>
      </c>
      <c r="IH393" s="1" t="str">
        <f t="shared" si="1834"/>
        <v/>
      </c>
      <c r="II393" s="1" t="str">
        <f t="shared" si="1835"/>
        <v/>
      </c>
    </row>
    <row r="394" spans="1:243" x14ac:dyDescent="0.2">
      <c r="A394" s="14">
        <f t="shared" si="1681"/>
        <v>394</v>
      </c>
      <c r="B394" t="s">
        <v>57</v>
      </c>
      <c r="C394" s="2">
        <v>42678</v>
      </c>
      <c r="G394" s="3">
        <v>109.06699999999999</v>
      </c>
      <c r="H394" s="3">
        <v>121.057</v>
      </c>
      <c r="I394" s="3">
        <v>130.08000000000001</v>
      </c>
      <c r="J394" s="4">
        <v>163.11000000000001</v>
      </c>
      <c r="P394" s="128">
        <f t="shared" si="1677"/>
        <v>3494.7499999999991</v>
      </c>
      <c r="Q394" s="5">
        <f t="shared" si="1678"/>
        <v>3877.75</v>
      </c>
      <c r="R394" s="6">
        <f t="shared" si="1679"/>
        <v>4168.0000000000009</v>
      </c>
      <c r="S394" s="7">
        <f t="shared" si="1680"/>
        <v>5227.0000000000018</v>
      </c>
      <c r="Y394" s="4">
        <f t="shared" si="1689"/>
        <v>1.4999999999986358</v>
      </c>
      <c r="Z394" s="1">
        <f t="shared" si="1690"/>
        <v>3.4999999999995453</v>
      </c>
      <c r="AA394" s="1">
        <f t="shared" si="1691"/>
        <v>7.000000000001819</v>
      </c>
      <c r="AB394" s="1">
        <f t="shared" si="1692"/>
        <v>20.000000000002728</v>
      </c>
      <c r="AC394" s="1"/>
      <c r="AD394" s="1"/>
      <c r="AE394" s="126"/>
      <c r="AF394" s="126"/>
      <c r="AG394" s="126"/>
      <c r="AH394" s="4">
        <f t="shared" si="1836"/>
        <v>0.66666666666424135</v>
      </c>
      <c r="AI394" s="4">
        <f t="shared" si="1837"/>
        <v>0.89999999999754454</v>
      </c>
      <c r="AJ394" s="4">
        <f t="shared" si="1838"/>
        <v>0.70000000000154561</v>
      </c>
      <c r="AK394" s="4">
        <f t="shared" si="1839"/>
        <v>1.1666666666683341</v>
      </c>
      <c r="AL394" s="4">
        <f t="shared" si="1840"/>
        <v>1.3642420526593924E-12</v>
      </c>
      <c r="AM394" s="4">
        <f t="shared" si="1841"/>
        <v>0.33333333333424253</v>
      </c>
      <c r="AN394" s="4">
        <f t="shared" si="1842"/>
        <v>0.99999999999927169</v>
      </c>
      <c r="AO394" s="4">
        <f t="shared" si="1843"/>
        <v>1</v>
      </c>
      <c r="AP394" s="4">
        <f t="shared" si="1844"/>
        <v>2.6666666666642418</v>
      </c>
      <c r="AQ394" s="4">
        <f t="shared" si="1845"/>
        <v>2.0833333333367436</v>
      </c>
      <c r="AR394" s="4">
        <f t="shared" si="1846"/>
        <v>0.19999999999654383</v>
      </c>
      <c r="AS394" s="4">
        <f t="shared" si="1847"/>
        <v>0.94444444444550513</v>
      </c>
      <c r="AT394" s="4">
        <f t="shared" si="1848"/>
        <v>0.33333333333024084</v>
      </c>
      <c r="AU394" s="1"/>
      <c r="BA394" s="11">
        <f t="shared" si="1682"/>
        <v>1.4999999999986358</v>
      </c>
      <c r="BB394" s="11">
        <f t="shared" si="1683"/>
        <v>3.4999999999995453</v>
      </c>
      <c r="BC394" s="12">
        <f t="shared" si="1684"/>
        <v>7.000000000001819</v>
      </c>
      <c r="BD394" s="13">
        <f t="shared" si="1685"/>
        <v>20.000000000002728</v>
      </c>
      <c r="BJ394" s="11">
        <f t="shared" si="1693"/>
        <v>0.66666666666424135</v>
      </c>
      <c r="BK394" s="11">
        <f t="shared" si="1694"/>
        <v>0.89999999999754454</v>
      </c>
      <c r="BL394" s="11">
        <f t="shared" si="1695"/>
        <v>-0.70000000000154561</v>
      </c>
      <c r="BM394" s="11">
        <f t="shared" si="1696"/>
        <v>-1.1666666666683341</v>
      </c>
      <c r="BN394" s="11">
        <f t="shared" si="1697"/>
        <v>-1.3642420526593924E-12</v>
      </c>
      <c r="BO394" s="11">
        <f t="shared" si="1698"/>
        <v>0.33333333333424253</v>
      </c>
      <c r="BP394" s="11">
        <f t="shared" si="1699"/>
        <v>-0.99999999999927169</v>
      </c>
      <c r="BQ394" s="1">
        <v>1</v>
      </c>
      <c r="BR394" s="11">
        <f t="shared" si="1700"/>
        <v>-2.6666666666642418</v>
      </c>
      <c r="BS394" s="11">
        <f t="shared" si="1701"/>
        <v>2.0833333333367436</v>
      </c>
      <c r="BT394" s="11">
        <f t="shared" si="1702"/>
        <v>0.19999999999654383</v>
      </c>
      <c r="BU394" s="11">
        <f t="shared" si="1703"/>
        <v>-0.94444444444550513</v>
      </c>
      <c r="BV394" s="11">
        <f t="shared" si="1704"/>
        <v>0.33333333333024084</v>
      </c>
      <c r="BY394" s="126"/>
      <c r="BZ394" s="126"/>
      <c r="CB394" s="1">
        <f t="shared" si="1705"/>
        <v>1</v>
      </c>
      <c r="CC394" s="1">
        <f t="shared" si="1706"/>
        <v>1</v>
      </c>
      <c r="CD394" s="1">
        <f t="shared" si="1707"/>
        <v>1</v>
      </c>
      <c r="CE394" s="126">
        <f t="shared" si="1849"/>
        <v>1</v>
      </c>
      <c r="CF394" s="1">
        <f t="shared" si="1708"/>
        <v>1</v>
      </c>
      <c r="CG394" s="1">
        <f t="shared" si="1709"/>
        <v>1</v>
      </c>
      <c r="CH394" s="1" t="str">
        <f t="shared" si="1850"/>
        <v/>
      </c>
      <c r="CI394" s="1">
        <f t="shared" si="1710"/>
        <v>0</v>
      </c>
      <c r="CJ394" s="1">
        <f t="shared" si="1711"/>
        <v>0</v>
      </c>
      <c r="CK394" s="1" t="str">
        <f t="shared" si="1712"/>
        <v/>
      </c>
      <c r="CL394" s="1">
        <f t="shared" si="1713"/>
        <v>0</v>
      </c>
      <c r="CM394" s="1" t="str">
        <f t="shared" si="1714"/>
        <v/>
      </c>
      <c r="CN394" s="1" t="str">
        <f t="shared" si="1715"/>
        <v/>
      </c>
      <c r="CO394" s="1">
        <f t="shared" si="1716"/>
        <v>0</v>
      </c>
      <c r="CP394" s="1">
        <f t="shared" si="1717"/>
        <v>0</v>
      </c>
      <c r="CQ394" s="1" t="str">
        <f t="shared" si="1718"/>
        <v/>
      </c>
      <c r="CS394" s="1">
        <f t="shared" si="1719"/>
        <v>0</v>
      </c>
      <c r="CT394" s="1">
        <f t="shared" si="1720"/>
        <v>0</v>
      </c>
      <c r="CU394" s="1">
        <f t="shared" si="1721"/>
        <v>0</v>
      </c>
      <c r="CV394" s="126">
        <f t="shared" si="1851"/>
        <v>0</v>
      </c>
      <c r="CW394" s="1">
        <f t="shared" si="1722"/>
        <v>1</v>
      </c>
      <c r="CX394" s="1" t="str">
        <f t="shared" si="1723"/>
        <v/>
      </c>
      <c r="CY394" s="1" t="str">
        <f t="shared" si="1724"/>
        <v/>
      </c>
      <c r="CZ394" s="1" t="str">
        <f t="shared" si="1725"/>
        <v/>
      </c>
      <c r="DA394" s="1" t="str">
        <f t="shared" si="1726"/>
        <v/>
      </c>
      <c r="DB394" s="1">
        <f t="shared" si="1727"/>
        <v>1</v>
      </c>
      <c r="DC394" s="1" t="str">
        <f t="shared" si="1728"/>
        <v/>
      </c>
      <c r="DD394" s="1">
        <f t="shared" si="1729"/>
        <v>1</v>
      </c>
      <c r="DE394" s="1" t="str">
        <f t="shared" si="1730"/>
        <v/>
      </c>
      <c r="DF394" s="1"/>
      <c r="DG394" s="126">
        <f t="shared" si="1852"/>
        <v>1</v>
      </c>
      <c r="DH394" s="1">
        <f t="shared" si="1731"/>
        <v>1</v>
      </c>
      <c r="DI394" s="1">
        <f t="shared" si="1732"/>
        <v>1</v>
      </c>
      <c r="DJ394" s="1">
        <f t="shared" si="1733"/>
        <v>1</v>
      </c>
      <c r="DK394" s="1" t="str">
        <f t="shared" si="1734"/>
        <v/>
      </c>
      <c r="DL394" s="1"/>
      <c r="DM394" s="1" t="str">
        <f t="shared" si="1735"/>
        <v/>
      </c>
      <c r="DN394" s="1">
        <f t="shared" si="1736"/>
        <v>0</v>
      </c>
      <c r="DO394" s="1">
        <f t="shared" si="1737"/>
        <v>0</v>
      </c>
      <c r="DP394" s="1">
        <f t="shared" si="1738"/>
        <v>1</v>
      </c>
      <c r="DQ394" s="1">
        <f t="shared" si="1739"/>
        <v>0</v>
      </c>
      <c r="DR394" s="1">
        <f t="shared" si="1740"/>
        <v>1</v>
      </c>
      <c r="DS394" s="1">
        <f t="shared" si="1741"/>
        <v>0</v>
      </c>
      <c r="DT394" s="1">
        <f t="shared" si="1742"/>
        <v>1</v>
      </c>
      <c r="DU394" s="1">
        <f t="shared" si="1743"/>
        <v>0</v>
      </c>
      <c r="DV394" s="1">
        <f t="shared" si="1744"/>
        <v>1</v>
      </c>
      <c r="DW394" s="1">
        <f t="shared" si="1745"/>
        <v>0</v>
      </c>
      <c r="DX394" s="1" t="str">
        <f t="shared" si="1746"/>
        <v/>
      </c>
      <c r="DY394" s="1" t="str">
        <f t="shared" si="1747"/>
        <v/>
      </c>
      <c r="EA394" s="1">
        <f t="shared" si="1748"/>
        <v>0</v>
      </c>
      <c r="EB394" s="1">
        <f t="shared" si="1749"/>
        <v>0</v>
      </c>
      <c r="EC394" s="1">
        <f t="shared" si="1750"/>
        <v>0</v>
      </c>
      <c r="ED394" s="1">
        <f t="shared" si="1751"/>
        <v>0</v>
      </c>
      <c r="EF394" s="1">
        <f t="shared" si="1752"/>
        <v>1</v>
      </c>
      <c r="EG394" s="1">
        <f t="shared" si="1753"/>
        <v>1</v>
      </c>
      <c r="EH394" s="1">
        <f t="shared" si="1754"/>
        <v>1</v>
      </c>
      <c r="EI394" s="1">
        <f t="shared" si="1755"/>
        <v>1</v>
      </c>
      <c r="EK394" s="1">
        <f t="shared" si="1756"/>
        <v>1</v>
      </c>
      <c r="EL394" s="1">
        <f t="shared" si="1757"/>
        <v>1</v>
      </c>
      <c r="EM394" s="1">
        <f t="shared" si="1758"/>
        <v>1</v>
      </c>
      <c r="EO394" s="1">
        <f t="shared" si="1759"/>
        <v>1</v>
      </c>
      <c r="EP394" s="1">
        <f t="shared" si="1760"/>
        <v>1</v>
      </c>
      <c r="EQ394" s="1">
        <f t="shared" si="1761"/>
        <v>1</v>
      </c>
      <c r="ES394" s="1">
        <f t="shared" si="1762"/>
        <v>1</v>
      </c>
      <c r="ET394" s="1">
        <f t="shared" si="1763"/>
        <v>1</v>
      </c>
      <c r="EU394" s="1">
        <f t="shared" si="1764"/>
        <v>1</v>
      </c>
      <c r="EV394" s="1">
        <f t="shared" si="1765"/>
        <v>1</v>
      </c>
      <c r="EW394" s="1">
        <f t="shared" si="1766"/>
        <v>0</v>
      </c>
      <c r="EY394" s="1">
        <f t="shared" si="1767"/>
        <v>1</v>
      </c>
      <c r="EZ394" s="1">
        <f t="shared" si="1768"/>
        <v>1</v>
      </c>
      <c r="FA394" s="1">
        <f t="shared" si="1769"/>
        <v>1</v>
      </c>
      <c r="FC394" s="1">
        <f t="shared" si="1770"/>
        <v>0</v>
      </c>
      <c r="FD394" s="1" t="str">
        <f t="shared" si="1771"/>
        <v/>
      </c>
      <c r="FE394" s="1"/>
      <c r="FF394" s="1">
        <f t="shared" si="1772"/>
        <v>0</v>
      </c>
      <c r="FG394" s="1">
        <f t="shared" si="1773"/>
        <v>1</v>
      </c>
      <c r="FH394" s="1">
        <f t="shared" si="1774"/>
        <v>0</v>
      </c>
      <c r="FI394" s="1" t="str">
        <f t="shared" si="1775"/>
        <v/>
      </c>
      <c r="FJ394" s="1" t="str">
        <f t="shared" si="1776"/>
        <v/>
      </c>
      <c r="FK394" s="1" t="str">
        <f t="shared" si="1777"/>
        <v/>
      </c>
      <c r="FL394" s="1" t="str">
        <f t="shared" si="1778"/>
        <v/>
      </c>
      <c r="FN394" s="1" t="str">
        <f t="shared" si="1779"/>
        <v/>
      </c>
      <c r="FO394" s="1" t="str">
        <f t="shared" si="1780"/>
        <v/>
      </c>
      <c r="FP394" s="1" t="str">
        <f t="shared" si="1781"/>
        <v/>
      </c>
      <c r="FV394" s="1">
        <f t="shared" si="1686"/>
        <v>1</v>
      </c>
      <c r="FW394" s="1">
        <f t="shared" si="1687"/>
        <v>0</v>
      </c>
      <c r="FX394" s="1">
        <f t="shared" si="1688"/>
        <v>1</v>
      </c>
      <c r="GA394" s="1">
        <f t="shared" si="1782"/>
        <v>0</v>
      </c>
      <c r="GB394" s="1">
        <f t="shared" si="1783"/>
        <v>0</v>
      </c>
      <c r="GC394" s="1">
        <f t="shared" si="1784"/>
        <v>0</v>
      </c>
      <c r="GD394" s="1">
        <f t="shared" si="1785"/>
        <v>0</v>
      </c>
      <c r="GE394" s="1">
        <f t="shared" si="1786"/>
        <v>0</v>
      </c>
      <c r="GF394" s="1">
        <f t="shared" si="1787"/>
        <v>1</v>
      </c>
      <c r="GG394" s="1">
        <f t="shared" si="1788"/>
        <v>0</v>
      </c>
      <c r="GI394" s="1">
        <f t="shared" si="1789"/>
        <v>0</v>
      </c>
      <c r="GK394" s="1">
        <f t="shared" si="1790"/>
        <v>1</v>
      </c>
      <c r="GL394" s="1">
        <f t="shared" si="1791"/>
        <v>1</v>
      </c>
      <c r="GM394" s="1">
        <f t="shared" si="1792"/>
        <v>1</v>
      </c>
      <c r="GN394" s="1">
        <f t="shared" si="1793"/>
        <v>1</v>
      </c>
      <c r="GO394" s="1">
        <f t="shared" si="1794"/>
        <v>1</v>
      </c>
      <c r="GP394" s="1">
        <f t="shared" si="1795"/>
        <v>0</v>
      </c>
      <c r="GQ394" s="1">
        <f t="shared" si="1796"/>
        <v>1</v>
      </c>
      <c r="GS394" s="1" t="str">
        <f t="shared" si="1797"/>
        <v/>
      </c>
      <c r="GT394" s="1" t="str">
        <f t="shared" si="1798"/>
        <v/>
      </c>
      <c r="GU394" s="1">
        <f t="shared" si="1799"/>
        <v>1</v>
      </c>
      <c r="GV394" s="1">
        <f t="shared" si="1800"/>
        <v>0</v>
      </c>
      <c r="GW394" s="1">
        <f t="shared" si="1801"/>
        <v>0</v>
      </c>
      <c r="GX394" s="1">
        <f t="shared" si="1802"/>
        <v>0</v>
      </c>
      <c r="GY394" s="1">
        <f t="shared" si="1803"/>
        <v>0</v>
      </c>
      <c r="GZ394" s="1"/>
      <c r="HA394" s="1">
        <f t="shared" si="1804"/>
        <v>0</v>
      </c>
      <c r="HB394" s="1">
        <f t="shared" si="1805"/>
        <v>0</v>
      </c>
      <c r="HC394" s="1">
        <f t="shared" si="1806"/>
        <v>0</v>
      </c>
      <c r="HD394" s="1">
        <f t="shared" si="1807"/>
        <v>0</v>
      </c>
      <c r="HE394" s="1">
        <f t="shared" si="1808"/>
        <v>0</v>
      </c>
      <c r="HF394" s="1">
        <f t="shared" si="1809"/>
        <v>0</v>
      </c>
      <c r="HH394" s="1">
        <f t="shared" si="1810"/>
        <v>1</v>
      </c>
      <c r="HI394" s="1">
        <f t="shared" si="1811"/>
        <v>0</v>
      </c>
      <c r="HJ394" s="1">
        <f t="shared" si="1812"/>
        <v>0</v>
      </c>
      <c r="HK394" s="1">
        <f t="shared" si="1813"/>
        <v>0</v>
      </c>
      <c r="HL394" s="1">
        <f t="shared" si="1814"/>
        <v>0</v>
      </c>
      <c r="HM394" s="1">
        <f t="shared" si="1815"/>
        <v>0</v>
      </c>
      <c r="HO394" s="1">
        <f t="shared" si="1816"/>
        <v>1</v>
      </c>
      <c r="HP394" s="1" t="str">
        <f t="shared" si="1817"/>
        <v/>
      </c>
      <c r="HQ394" s="1">
        <f t="shared" si="1818"/>
        <v>1</v>
      </c>
      <c r="HR394" t="str">
        <f t="shared" si="1819"/>
        <v/>
      </c>
      <c r="HS394" s="1">
        <f t="shared" si="1820"/>
        <v>1</v>
      </c>
      <c r="HT394" t="str">
        <f t="shared" si="1821"/>
        <v/>
      </c>
      <c r="HU394" t="str">
        <f t="shared" si="1822"/>
        <v/>
      </c>
      <c r="HV394" s="1" t="str">
        <f t="shared" si="1823"/>
        <v/>
      </c>
      <c r="HW394" s="1" t="str">
        <f t="shared" si="1824"/>
        <v/>
      </c>
      <c r="HX394" s="1" t="str">
        <f t="shared" si="1825"/>
        <v/>
      </c>
      <c r="HZ394" s="1">
        <f t="shared" si="1826"/>
        <v>0</v>
      </c>
      <c r="IA394" s="1" t="str">
        <f t="shared" si="1827"/>
        <v/>
      </c>
      <c r="IB394" s="1">
        <f t="shared" si="1828"/>
        <v>0</v>
      </c>
      <c r="IC394" s="1" t="str">
        <f t="shared" si="1829"/>
        <v/>
      </c>
      <c r="ID394" s="1">
        <f t="shared" si="1830"/>
        <v>0</v>
      </c>
      <c r="IE394" s="1" t="str">
        <f t="shared" si="1831"/>
        <v/>
      </c>
      <c r="IF394" s="1" t="str">
        <f t="shared" si="1832"/>
        <v/>
      </c>
      <c r="IG394" s="1" t="str">
        <f t="shared" si="1833"/>
        <v/>
      </c>
      <c r="IH394" s="1" t="str">
        <f t="shared" si="1834"/>
        <v/>
      </c>
      <c r="II394" s="1" t="str">
        <f t="shared" si="1835"/>
        <v/>
      </c>
    </row>
    <row r="395" spans="1:243" x14ac:dyDescent="0.2">
      <c r="A395" s="14">
        <f t="shared" si="1681"/>
        <v>395</v>
      </c>
      <c r="C395" s="2">
        <v>42681</v>
      </c>
      <c r="G395" s="3">
        <v>109.05200000000001</v>
      </c>
      <c r="H395" s="3">
        <v>120.3</v>
      </c>
      <c r="I395" s="3">
        <v>129.27000000000001</v>
      </c>
      <c r="J395" s="4">
        <v>162.19</v>
      </c>
      <c r="P395" s="128">
        <f t="shared" si="1677"/>
        <v>3493.2500000000005</v>
      </c>
      <c r="Q395" s="5">
        <f t="shared" si="1678"/>
        <v>3869.9999999999995</v>
      </c>
      <c r="R395" s="6">
        <f t="shared" si="1679"/>
        <v>4155.0000000000009</v>
      </c>
      <c r="S395" s="7">
        <f t="shared" si="1680"/>
        <v>5203</v>
      </c>
      <c r="Y395" s="4">
        <f t="shared" si="1689"/>
        <v>1.4999999999986358</v>
      </c>
      <c r="Z395" s="1">
        <f t="shared" si="1690"/>
        <v>7.7500000000004547</v>
      </c>
      <c r="AA395" s="1">
        <f t="shared" si="1691"/>
        <v>13</v>
      </c>
      <c r="AB395" s="1">
        <f t="shared" si="1692"/>
        <v>24.000000000001819</v>
      </c>
      <c r="AC395" s="1"/>
      <c r="AD395" s="1"/>
      <c r="AE395" s="126"/>
      <c r="AF395" s="126"/>
      <c r="AG395" s="126"/>
      <c r="AH395" s="4">
        <f t="shared" si="1836"/>
        <v>2.1666666666696983</v>
      </c>
      <c r="AI395" s="4">
        <f t="shared" si="1837"/>
        <v>1.6500000000030015</v>
      </c>
      <c r="AJ395" s="4">
        <f t="shared" si="1838"/>
        <v>4.9999999999545075E-2</v>
      </c>
      <c r="AK395" s="4">
        <f t="shared" si="1839"/>
        <v>0.91666666666621133</v>
      </c>
      <c r="AL395" s="4">
        <f t="shared" si="1840"/>
        <v>1.2500000000004547</v>
      </c>
      <c r="AM395" s="4">
        <f t="shared" si="1841"/>
        <v>4.9999999999993943</v>
      </c>
      <c r="AN395" s="4">
        <f t="shared" si="1842"/>
        <v>3.399999999999272</v>
      </c>
      <c r="AO395" s="4">
        <f t="shared" si="1843"/>
        <v>1</v>
      </c>
      <c r="AP395" s="4">
        <f t="shared" si="1844"/>
        <v>1.8333333333387913</v>
      </c>
      <c r="AQ395" s="4">
        <f t="shared" si="1845"/>
        <v>6.3749999999987113</v>
      </c>
      <c r="AR395" s="4">
        <f t="shared" si="1846"/>
        <v>2.2000000000027287</v>
      </c>
      <c r="AS395" s="4">
        <f t="shared" si="1847"/>
        <v>2.4166666666667176</v>
      </c>
      <c r="AT395" s="4">
        <f t="shared" si="1848"/>
        <v>0.20000000000297113</v>
      </c>
      <c r="AU395" s="1"/>
      <c r="BA395" s="11">
        <f t="shared" si="1682"/>
        <v>-1.4999999999986358</v>
      </c>
      <c r="BB395" s="11">
        <f t="shared" si="1683"/>
        <v>-7.7500000000004547</v>
      </c>
      <c r="BC395" s="12">
        <f t="shared" si="1684"/>
        <v>-13</v>
      </c>
      <c r="BD395" s="13">
        <f t="shared" si="1685"/>
        <v>-24.000000000001819</v>
      </c>
      <c r="BJ395" s="11">
        <f t="shared" si="1693"/>
        <v>2.1666666666696983</v>
      </c>
      <c r="BK395" s="11">
        <f t="shared" si="1694"/>
        <v>1.6500000000030015</v>
      </c>
      <c r="BL395" s="11">
        <f t="shared" si="1695"/>
        <v>4.9999999999545075E-2</v>
      </c>
      <c r="BM395" s="11">
        <f t="shared" si="1696"/>
        <v>0.91666666666621133</v>
      </c>
      <c r="BN395" s="11">
        <f t="shared" si="1697"/>
        <v>-1.2500000000004547</v>
      </c>
      <c r="BO395" s="11">
        <f t="shared" si="1698"/>
        <v>-4.9999999999993943</v>
      </c>
      <c r="BP395" s="11">
        <f t="shared" si="1699"/>
        <v>-3.399999999999272</v>
      </c>
      <c r="BQ395" s="1">
        <v>1</v>
      </c>
      <c r="BR395" s="11">
        <f t="shared" si="1700"/>
        <v>-1.8333333333387913</v>
      </c>
      <c r="BS395" s="11">
        <f t="shared" si="1701"/>
        <v>-6.3749999999987113</v>
      </c>
      <c r="BT395" s="11">
        <f t="shared" si="1702"/>
        <v>2.2000000000027287</v>
      </c>
      <c r="BU395" s="11">
        <f t="shared" si="1703"/>
        <v>-2.4166666666667176</v>
      </c>
      <c r="BV395" s="11">
        <f t="shared" si="1704"/>
        <v>0.20000000000297113</v>
      </c>
      <c r="BY395" s="126"/>
      <c r="BZ395" s="126"/>
      <c r="CB395" s="1">
        <f t="shared" si="1705"/>
        <v>0</v>
      </c>
      <c r="CC395" s="1">
        <f t="shared" si="1706"/>
        <v>0</v>
      </c>
      <c r="CD395" s="1">
        <f t="shared" si="1707"/>
        <v>0</v>
      </c>
      <c r="CE395" s="126">
        <f t="shared" si="1849"/>
        <v>0</v>
      </c>
      <c r="CF395" s="1">
        <f t="shared" si="1708"/>
        <v>0</v>
      </c>
      <c r="CG395" s="1" t="str">
        <f t="shared" si="1709"/>
        <v/>
      </c>
      <c r="CH395" s="1" t="str">
        <f t="shared" si="1850"/>
        <v/>
      </c>
      <c r="CI395" s="1">
        <f t="shared" si="1710"/>
        <v>1</v>
      </c>
      <c r="CJ395" s="1">
        <f t="shared" si="1711"/>
        <v>1</v>
      </c>
      <c r="CK395" s="1" t="str">
        <f t="shared" si="1712"/>
        <v/>
      </c>
      <c r="CL395" s="1">
        <f t="shared" si="1713"/>
        <v>1</v>
      </c>
      <c r="CM395" s="1">
        <f t="shared" si="1714"/>
        <v>1</v>
      </c>
      <c r="CN395" s="1">
        <f t="shared" si="1715"/>
        <v>1</v>
      </c>
      <c r="CO395" s="1" t="str">
        <f t="shared" si="1716"/>
        <v/>
      </c>
      <c r="CP395" s="1" t="str">
        <f t="shared" si="1717"/>
        <v/>
      </c>
      <c r="CQ395" s="1">
        <f t="shared" si="1718"/>
        <v>1</v>
      </c>
      <c r="CS395" s="1">
        <f t="shared" si="1719"/>
        <v>0</v>
      </c>
      <c r="CT395" s="1">
        <f t="shared" si="1720"/>
        <v>0</v>
      </c>
      <c r="CU395" s="1">
        <f t="shared" si="1721"/>
        <v>0</v>
      </c>
      <c r="CV395" s="126">
        <f t="shared" si="1851"/>
        <v>0</v>
      </c>
      <c r="CW395" s="1">
        <f t="shared" si="1722"/>
        <v>1</v>
      </c>
      <c r="CX395" s="1" t="str">
        <f t="shared" si="1723"/>
        <v/>
      </c>
      <c r="CY395" s="1" t="str">
        <f t="shared" si="1724"/>
        <v/>
      </c>
      <c r="CZ395" s="1" t="str">
        <f t="shared" si="1725"/>
        <v/>
      </c>
      <c r="DA395" s="1" t="str">
        <f t="shared" si="1726"/>
        <v/>
      </c>
      <c r="DB395" s="1">
        <f t="shared" si="1727"/>
        <v>1</v>
      </c>
      <c r="DC395" s="1" t="str">
        <f t="shared" si="1728"/>
        <v/>
      </c>
      <c r="DD395" s="1">
        <f t="shared" si="1729"/>
        <v>1</v>
      </c>
      <c r="DE395" s="1" t="str">
        <f t="shared" si="1730"/>
        <v/>
      </c>
      <c r="DF395" s="1"/>
      <c r="DG395" s="126">
        <f t="shared" si="1852"/>
        <v>1</v>
      </c>
      <c r="DH395" s="1">
        <f t="shared" si="1731"/>
        <v>1</v>
      </c>
      <c r="DI395" s="1">
        <f t="shared" si="1732"/>
        <v>1</v>
      </c>
      <c r="DJ395" s="1">
        <f t="shared" si="1733"/>
        <v>1</v>
      </c>
      <c r="DK395" s="1" t="str">
        <f t="shared" si="1734"/>
        <v/>
      </c>
      <c r="DL395" s="1"/>
      <c r="DM395" s="1" t="str">
        <f t="shared" si="1735"/>
        <v/>
      </c>
      <c r="DN395" s="1">
        <f t="shared" si="1736"/>
        <v>0</v>
      </c>
      <c r="DO395" s="1">
        <f t="shared" si="1737"/>
        <v>1</v>
      </c>
      <c r="DP395" s="1">
        <f t="shared" si="1738"/>
        <v>0</v>
      </c>
      <c r="DQ395" s="1">
        <f t="shared" si="1739"/>
        <v>1</v>
      </c>
      <c r="DR395" s="1">
        <f t="shared" si="1740"/>
        <v>0</v>
      </c>
      <c r="DS395" s="1">
        <f t="shared" si="1741"/>
        <v>1</v>
      </c>
      <c r="DT395" s="1">
        <f t="shared" si="1742"/>
        <v>0</v>
      </c>
      <c r="DU395" s="1">
        <f t="shared" si="1743"/>
        <v>1</v>
      </c>
      <c r="DV395" s="1">
        <f t="shared" si="1744"/>
        <v>1</v>
      </c>
      <c r="DW395" s="1">
        <f t="shared" si="1745"/>
        <v>0</v>
      </c>
      <c r="DX395" s="1" t="str">
        <f t="shared" si="1746"/>
        <v/>
      </c>
      <c r="DY395" s="1" t="str">
        <f t="shared" si="1747"/>
        <v/>
      </c>
      <c r="EA395" s="1">
        <f t="shared" si="1748"/>
        <v>1</v>
      </c>
      <c r="EB395" s="1">
        <f t="shared" si="1749"/>
        <v>1</v>
      </c>
      <c r="EC395" s="1">
        <f t="shared" si="1750"/>
        <v>1</v>
      </c>
      <c r="ED395" s="1">
        <f t="shared" si="1751"/>
        <v>1</v>
      </c>
      <c r="EF395" s="1">
        <f t="shared" si="1752"/>
        <v>1</v>
      </c>
      <c r="EG395" s="1">
        <f t="shared" si="1753"/>
        <v>1</v>
      </c>
      <c r="EH395" s="1">
        <f t="shared" si="1754"/>
        <v>1</v>
      </c>
      <c r="EI395" s="1">
        <f t="shared" si="1755"/>
        <v>1</v>
      </c>
      <c r="EK395" s="1">
        <f t="shared" si="1756"/>
        <v>1</v>
      </c>
      <c r="EL395" s="1">
        <f t="shared" si="1757"/>
        <v>1</v>
      </c>
      <c r="EM395" s="1">
        <f t="shared" si="1758"/>
        <v>1</v>
      </c>
      <c r="EO395" s="1">
        <f t="shared" si="1759"/>
        <v>1</v>
      </c>
      <c r="EP395" s="1">
        <f t="shared" si="1760"/>
        <v>1</v>
      </c>
      <c r="EQ395" s="1">
        <f t="shared" si="1761"/>
        <v>1</v>
      </c>
      <c r="ES395" s="1">
        <f t="shared" si="1762"/>
        <v>1</v>
      </c>
      <c r="ET395" s="1">
        <f t="shared" si="1763"/>
        <v>1</v>
      </c>
      <c r="EU395" s="1">
        <f t="shared" si="1764"/>
        <v>1</v>
      </c>
      <c r="EV395" s="1">
        <f t="shared" si="1765"/>
        <v>1</v>
      </c>
      <c r="EW395" s="1">
        <f t="shared" si="1766"/>
        <v>0</v>
      </c>
      <c r="EY395" s="1">
        <f t="shared" si="1767"/>
        <v>1</v>
      </c>
      <c r="EZ395" s="1">
        <f t="shared" si="1768"/>
        <v>1</v>
      </c>
      <c r="FA395" s="1">
        <f t="shared" si="1769"/>
        <v>1</v>
      </c>
      <c r="FC395" s="1">
        <f t="shared" si="1770"/>
        <v>0</v>
      </c>
      <c r="FD395" s="1" t="str">
        <f t="shared" si="1771"/>
        <v/>
      </c>
      <c r="FE395" s="1"/>
      <c r="FF395" s="1">
        <f t="shared" si="1772"/>
        <v>1</v>
      </c>
      <c r="FG395" s="1">
        <f t="shared" si="1773"/>
        <v>0</v>
      </c>
      <c r="FH395" s="1">
        <f t="shared" si="1774"/>
        <v>0</v>
      </c>
      <c r="FI395" s="1" t="str">
        <f t="shared" si="1775"/>
        <v/>
      </c>
      <c r="FJ395" s="1" t="str">
        <f t="shared" si="1776"/>
        <v/>
      </c>
      <c r="FK395" s="1" t="str">
        <f t="shared" si="1777"/>
        <v/>
      </c>
      <c r="FL395" s="1" t="str">
        <f t="shared" si="1778"/>
        <v/>
      </c>
      <c r="FN395" s="1" t="str">
        <f t="shared" si="1779"/>
        <v/>
      </c>
      <c r="FO395" s="1" t="str">
        <f t="shared" si="1780"/>
        <v/>
      </c>
      <c r="FP395" s="1" t="str">
        <f t="shared" si="1781"/>
        <v/>
      </c>
      <c r="FV395" s="1">
        <f t="shared" si="1686"/>
        <v>1</v>
      </c>
      <c r="FW395" s="1">
        <f t="shared" si="1687"/>
        <v>0</v>
      </c>
      <c r="FX395" s="1">
        <f t="shared" si="1688"/>
        <v>0</v>
      </c>
      <c r="GA395" s="1">
        <f t="shared" si="1782"/>
        <v>1</v>
      </c>
      <c r="GB395" s="1">
        <f t="shared" si="1783"/>
        <v>1</v>
      </c>
      <c r="GC395" s="1">
        <f t="shared" si="1784"/>
        <v>1</v>
      </c>
      <c r="GD395" s="1">
        <f t="shared" si="1785"/>
        <v>1</v>
      </c>
      <c r="GE395" s="1">
        <f t="shared" si="1786"/>
        <v>0</v>
      </c>
      <c r="GF395" s="1">
        <f t="shared" si="1787"/>
        <v>0</v>
      </c>
      <c r="GG395" s="1">
        <f t="shared" si="1788"/>
        <v>1</v>
      </c>
      <c r="GI395" s="1">
        <f t="shared" si="1789"/>
        <v>1</v>
      </c>
      <c r="GK395" s="1">
        <f t="shared" si="1790"/>
        <v>1</v>
      </c>
      <c r="GL395" s="1">
        <f t="shared" si="1791"/>
        <v>1</v>
      </c>
      <c r="GM395" s="1">
        <f t="shared" si="1792"/>
        <v>1</v>
      </c>
      <c r="GN395" s="1">
        <f t="shared" si="1793"/>
        <v>1</v>
      </c>
      <c r="GO395" s="1">
        <f t="shared" si="1794"/>
        <v>0</v>
      </c>
      <c r="GP395" s="1">
        <f t="shared" si="1795"/>
        <v>0</v>
      </c>
      <c r="GQ395" s="1">
        <f t="shared" si="1796"/>
        <v>1</v>
      </c>
      <c r="GS395" s="1" t="str">
        <f t="shared" si="1797"/>
        <v/>
      </c>
      <c r="GT395" s="1" t="str">
        <f t="shared" si="1798"/>
        <v/>
      </c>
      <c r="GU395" s="1">
        <f t="shared" si="1799"/>
        <v>0</v>
      </c>
      <c r="GV395" s="1">
        <f t="shared" si="1800"/>
        <v>0</v>
      </c>
      <c r="GW395" s="1">
        <f t="shared" si="1801"/>
        <v>0</v>
      </c>
      <c r="GX395" s="1">
        <f t="shared" si="1802"/>
        <v>0</v>
      </c>
      <c r="GY395" s="1">
        <f t="shared" si="1803"/>
        <v>0</v>
      </c>
      <c r="GZ395" s="1"/>
      <c r="HA395" s="1">
        <f t="shared" si="1804"/>
        <v>1</v>
      </c>
      <c r="HB395" s="1">
        <f t="shared" si="1805"/>
        <v>1</v>
      </c>
      <c r="HC395" s="1">
        <f t="shared" si="1806"/>
        <v>0</v>
      </c>
      <c r="HD395" s="1">
        <f t="shared" si="1807"/>
        <v>0</v>
      </c>
      <c r="HE395" s="1">
        <f t="shared" si="1808"/>
        <v>0</v>
      </c>
      <c r="HF395" s="1">
        <f t="shared" si="1809"/>
        <v>0</v>
      </c>
      <c r="HH395" s="1">
        <f t="shared" si="1810"/>
        <v>1</v>
      </c>
      <c r="HI395" s="1">
        <f t="shared" si="1811"/>
        <v>1</v>
      </c>
      <c r="HJ395" s="1">
        <f t="shared" si="1812"/>
        <v>1</v>
      </c>
      <c r="HK395" s="1">
        <f t="shared" si="1813"/>
        <v>1</v>
      </c>
      <c r="HL395" s="1">
        <f t="shared" si="1814"/>
        <v>0</v>
      </c>
      <c r="HM395" s="1">
        <f t="shared" si="1815"/>
        <v>0</v>
      </c>
      <c r="HO395" s="1" t="str">
        <f t="shared" si="1816"/>
        <v/>
      </c>
      <c r="HP395" s="1">
        <f t="shared" si="1817"/>
        <v>1</v>
      </c>
      <c r="HQ395" s="1" t="str">
        <f t="shared" si="1818"/>
        <v/>
      </c>
      <c r="HR395">
        <f t="shared" si="1819"/>
        <v>1</v>
      </c>
      <c r="HS395" s="1" t="str">
        <f t="shared" si="1820"/>
        <v/>
      </c>
      <c r="HT395">
        <f t="shared" si="1821"/>
        <v>1</v>
      </c>
      <c r="HU395" t="str">
        <f t="shared" si="1822"/>
        <v/>
      </c>
      <c r="HV395" s="1" t="str">
        <f t="shared" si="1823"/>
        <v/>
      </c>
      <c r="HW395" s="1" t="str">
        <f t="shared" si="1824"/>
        <v/>
      </c>
      <c r="HX395" s="1" t="str">
        <f t="shared" si="1825"/>
        <v/>
      </c>
      <c r="HZ395" s="1" t="str">
        <f t="shared" si="1826"/>
        <v/>
      </c>
      <c r="IA395" s="1">
        <f t="shared" si="1827"/>
        <v>0</v>
      </c>
      <c r="IB395" s="1" t="str">
        <f t="shared" si="1828"/>
        <v/>
      </c>
      <c r="IC395" s="1">
        <f t="shared" si="1829"/>
        <v>0</v>
      </c>
      <c r="ID395" s="1" t="str">
        <f t="shared" si="1830"/>
        <v/>
      </c>
      <c r="IE395" s="1">
        <f t="shared" si="1831"/>
        <v>0</v>
      </c>
      <c r="IF395" s="1" t="str">
        <f t="shared" si="1832"/>
        <v/>
      </c>
      <c r="IG395" s="1" t="str">
        <f t="shared" si="1833"/>
        <v/>
      </c>
      <c r="IH395" s="1" t="str">
        <f t="shared" si="1834"/>
        <v/>
      </c>
      <c r="II395" s="1" t="str">
        <f t="shared" si="1835"/>
        <v/>
      </c>
    </row>
    <row r="396" spans="1:243" x14ac:dyDescent="0.2">
      <c r="A396" s="14">
        <f t="shared" si="1681"/>
        <v>396</v>
      </c>
      <c r="C396" s="2">
        <v>42682</v>
      </c>
      <c r="G396" s="3">
        <v>109.02500000000001</v>
      </c>
      <c r="H396" s="3">
        <v>120.227</v>
      </c>
      <c r="I396" s="3">
        <v>129.16</v>
      </c>
      <c r="J396" s="4">
        <v>162.03</v>
      </c>
      <c r="P396" s="128">
        <f t="shared" si="1677"/>
        <v>3490.5000000000005</v>
      </c>
      <c r="Q396" s="5">
        <f t="shared" si="1678"/>
        <v>3862.7500000000005</v>
      </c>
      <c r="R396" s="6">
        <f t="shared" si="1679"/>
        <v>4144</v>
      </c>
      <c r="S396" s="7">
        <f t="shared" si="1680"/>
        <v>5187</v>
      </c>
      <c r="Y396" s="4">
        <f t="shared" si="1689"/>
        <v>2.75</v>
      </c>
      <c r="Z396" s="1">
        <f t="shared" si="1690"/>
        <v>7.2499999999990905</v>
      </c>
      <c r="AA396" s="1">
        <f t="shared" si="1691"/>
        <v>11.000000000000909</v>
      </c>
      <c r="AB396" s="1">
        <f t="shared" si="1692"/>
        <v>16</v>
      </c>
      <c r="AC396" s="1"/>
      <c r="AD396" s="1"/>
      <c r="AE396" s="126"/>
      <c r="AF396" s="126"/>
      <c r="AG396" s="126"/>
      <c r="AH396" s="4">
        <f t="shared" si="1836"/>
        <v>0.6666666666672727</v>
      </c>
      <c r="AI396" s="4">
        <f t="shared" si="1837"/>
        <v>1.1500000000005457</v>
      </c>
      <c r="AJ396" s="4">
        <f t="shared" si="1838"/>
        <v>0.64999999999854552</v>
      </c>
      <c r="AK396" s="4">
        <f t="shared" si="1839"/>
        <v>8.3333333334849158E-2</v>
      </c>
      <c r="AL396" s="4">
        <f t="shared" si="1840"/>
        <v>1.7499999999986358</v>
      </c>
      <c r="AM396" s="4">
        <f t="shared" si="1841"/>
        <v>5.6666666666675765</v>
      </c>
      <c r="AN396" s="4">
        <f t="shared" si="1842"/>
        <v>4.6000000000009091</v>
      </c>
      <c r="AO396" s="4">
        <f t="shared" si="1843"/>
        <v>1</v>
      </c>
      <c r="AP396" s="4">
        <f t="shared" si="1844"/>
        <v>2.0000000000024256</v>
      </c>
      <c r="AQ396" s="4">
        <f t="shared" si="1845"/>
        <v>5.7916666666698502</v>
      </c>
      <c r="AR396" s="4">
        <f t="shared" si="1846"/>
        <v>1.0999999999996364</v>
      </c>
      <c r="AS396" s="4">
        <f t="shared" si="1847"/>
        <v>3.6944444444435351</v>
      </c>
      <c r="AT396" s="4">
        <f t="shared" si="1848"/>
        <v>3.3666666666666667</v>
      </c>
      <c r="AU396" s="1"/>
      <c r="BA396" s="11">
        <f t="shared" si="1682"/>
        <v>-2.75</v>
      </c>
      <c r="BB396" s="11">
        <f t="shared" si="1683"/>
        <v>-7.2499999999990905</v>
      </c>
      <c r="BC396" s="12">
        <f t="shared" si="1684"/>
        <v>-11.000000000000909</v>
      </c>
      <c r="BD396" s="13">
        <f t="shared" si="1685"/>
        <v>-16</v>
      </c>
      <c r="BJ396" s="11">
        <f t="shared" si="1693"/>
        <v>-0.6666666666672727</v>
      </c>
      <c r="BK396" s="11">
        <f t="shared" si="1694"/>
        <v>-1.1500000000005457</v>
      </c>
      <c r="BL396" s="11">
        <f t="shared" si="1695"/>
        <v>-0.64999999999854552</v>
      </c>
      <c r="BM396" s="11">
        <f t="shared" si="1696"/>
        <v>8.3333333334849158E-2</v>
      </c>
      <c r="BN396" s="11">
        <f t="shared" si="1697"/>
        <v>-1.7499999999986358</v>
      </c>
      <c r="BO396" s="11">
        <f t="shared" si="1698"/>
        <v>-5.6666666666675765</v>
      </c>
      <c r="BP396" s="11">
        <f t="shared" si="1699"/>
        <v>-4.6000000000009091</v>
      </c>
      <c r="BQ396" s="1">
        <v>1</v>
      </c>
      <c r="BR396" s="11">
        <f t="shared" si="1700"/>
        <v>2.0000000000024256</v>
      </c>
      <c r="BS396" s="11">
        <f t="shared" si="1701"/>
        <v>-5.7916666666698502</v>
      </c>
      <c r="BT396" s="11">
        <f t="shared" si="1702"/>
        <v>-1.0999999999996364</v>
      </c>
      <c r="BU396" s="11">
        <f t="shared" si="1703"/>
        <v>-3.6944444444435351</v>
      </c>
      <c r="BV396" s="11">
        <f t="shared" si="1704"/>
        <v>-3.3666666666666667</v>
      </c>
      <c r="BY396" s="126"/>
      <c r="BZ396" s="126"/>
      <c r="CB396" s="1">
        <f t="shared" si="1705"/>
        <v>1</v>
      </c>
      <c r="CC396" s="1">
        <f t="shared" si="1706"/>
        <v>1</v>
      </c>
      <c r="CD396" s="1">
        <f t="shared" si="1707"/>
        <v>1</v>
      </c>
      <c r="CE396" s="126">
        <f t="shared" si="1849"/>
        <v>1</v>
      </c>
      <c r="CF396" s="1">
        <f t="shared" si="1708"/>
        <v>1</v>
      </c>
      <c r="CG396" s="1">
        <f t="shared" si="1709"/>
        <v>1</v>
      </c>
      <c r="CH396" s="1" t="str">
        <f t="shared" si="1850"/>
        <v/>
      </c>
      <c r="CI396" s="1">
        <f t="shared" si="1710"/>
        <v>0</v>
      </c>
      <c r="CJ396" s="1">
        <f t="shared" si="1711"/>
        <v>0</v>
      </c>
      <c r="CK396" s="1" t="str">
        <f t="shared" si="1712"/>
        <v/>
      </c>
      <c r="CL396" s="1">
        <f t="shared" si="1713"/>
        <v>0</v>
      </c>
      <c r="CM396" s="1" t="str">
        <f t="shared" si="1714"/>
        <v/>
      </c>
      <c r="CN396" s="1" t="str">
        <f t="shared" si="1715"/>
        <v/>
      </c>
      <c r="CO396" s="1">
        <f t="shared" si="1716"/>
        <v>0</v>
      </c>
      <c r="CP396" s="1">
        <f t="shared" si="1717"/>
        <v>0</v>
      </c>
      <c r="CQ396" s="1" t="str">
        <f t="shared" si="1718"/>
        <v/>
      </c>
      <c r="CS396" s="1">
        <f t="shared" si="1719"/>
        <v>0</v>
      </c>
      <c r="CT396" s="1">
        <f t="shared" si="1720"/>
        <v>0</v>
      </c>
      <c r="CU396" s="1">
        <f t="shared" si="1721"/>
        <v>0</v>
      </c>
      <c r="CV396" s="126">
        <f t="shared" si="1851"/>
        <v>0</v>
      </c>
      <c r="CW396" s="1">
        <f t="shared" si="1722"/>
        <v>1</v>
      </c>
      <c r="CX396" s="1" t="str">
        <f t="shared" si="1723"/>
        <v/>
      </c>
      <c r="CY396" s="1" t="str">
        <f t="shared" si="1724"/>
        <v/>
      </c>
      <c r="CZ396" s="1" t="str">
        <f t="shared" si="1725"/>
        <v/>
      </c>
      <c r="DA396" s="1" t="str">
        <f t="shared" si="1726"/>
        <v/>
      </c>
      <c r="DB396" s="1">
        <f t="shared" si="1727"/>
        <v>1</v>
      </c>
      <c r="DC396" s="1" t="str">
        <f t="shared" si="1728"/>
        <v/>
      </c>
      <c r="DD396" s="1">
        <f t="shared" si="1729"/>
        <v>1</v>
      </c>
      <c r="DE396" s="1" t="str">
        <f t="shared" si="1730"/>
        <v/>
      </c>
      <c r="DF396" s="1"/>
      <c r="DG396" s="126">
        <f t="shared" si="1852"/>
        <v>1</v>
      </c>
      <c r="DH396" s="1">
        <f t="shared" si="1731"/>
        <v>1</v>
      </c>
      <c r="DI396" s="1">
        <f t="shared" si="1732"/>
        <v>1</v>
      </c>
      <c r="DJ396" s="1">
        <f t="shared" si="1733"/>
        <v>1</v>
      </c>
      <c r="DK396" s="1" t="str">
        <f t="shared" si="1734"/>
        <v/>
      </c>
      <c r="DL396" s="1"/>
      <c r="DM396" s="1" t="str">
        <f t="shared" si="1735"/>
        <v/>
      </c>
      <c r="DN396" s="1">
        <f t="shared" si="1736"/>
        <v>0</v>
      </c>
      <c r="DO396" s="1">
        <f t="shared" si="1737"/>
        <v>0</v>
      </c>
      <c r="DP396" s="1">
        <f t="shared" si="1738"/>
        <v>1</v>
      </c>
      <c r="DQ396" s="1">
        <f t="shared" si="1739"/>
        <v>0</v>
      </c>
      <c r="DR396" s="1">
        <f t="shared" si="1740"/>
        <v>0</v>
      </c>
      <c r="DS396" s="1">
        <f t="shared" si="1741"/>
        <v>0</v>
      </c>
      <c r="DT396" s="1">
        <f t="shared" si="1742"/>
        <v>0</v>
      </c>
      <c r="DU396" s="1">
        <f t="shared" si="1743"/>
        <v>0</v>
      </c>
      <c r="DV396" s="1">
        <f t="shared" si="1744"/>
        <v>1</v>
      </c>
      <c r="DW396" s="1">
        <f t="shared" si="1745"/>
        <v>0</v>
      </c>
      <c r="DX396" s="1" t="str">
        <f t="shared" si="1746"/>
        <v/>
      </c>
      <c r="DY396" s="1" t="str">
        <f t="shared" si="1747"/>
        <v/>
      </c>
      <c r="EA396" s="1">
        <f t="shared" si="1748"/>
        <v>1</v>
      </c>
      <c r="EB396" s="1">
        <f t="shared" si="1749"/>
        <v>1</v>
      </c>
      <c r="EC396" s="1">
        <f t="shared" si="1750"/>
        <v>1</v>
      </c>
      <c r="ED396" s="1">
        <f t="shared" si="1751"/>
        <v>1</v>
      </c>
      <c r="EF396" s="1">
        <f t="shared" si="1752"/>
        <v>1</v>
      </c>
      <c r="EG396" s="1">
        <f t="shared" si="1753"/>
        <v>1</v>
      </c>
      <c r="EH396" s="1">
        <f t="shared" si="1754"/>
        <v>1</v>
      </c>
      <c r="EI396" s="1">
        <f t="shared" si="1755"/>
        <v>1</v>
      </c>
      <c r="EK396" s="1">
        <f t="shared" si="1756"/>
        <v>1</v>
      </c>
      <c r="EL396" s="1">
        <f t="shared" si="1757"/>
        <v>1</v>
      </c>
      <c r="EM396" s="1">
        <f t="shared" si="1758"/>
        <v>1</v>
      </c>
      <c r="EO396" s="1">
        <f t="shared" si="1759"/>
        <v>1</v>
      </c>
      <c r="EP396" s="1">
        <f t="shared" si="1760"/>
        <v>1</v>
      </c>
      <c r="EQ396" s="1">
        <f t="shared" si="1761"/>
        <v>1</v>
      </c>
      <c r="ES396" s="1">
        <f t="shared" si="1762"/>
        <v>1</v>
      </c>
      <c r="ET396" s="1">
        <f t="shared" si="1763"/>
        <v>1</v>
      </c>
      <c r="EU396" s="1">
        <f t="shared" si="1764"/>
        <v>1</v>
      </c>
      <c r="EV396" s="1">
        <f t="shared" si="1765"/>
        <v>1</v>
      </c>
      <c r="EW396" s="1">
        <f t="shared" si="1766"/>
        <v>0</v>
      </c>
      <c r="EY396" s="1">
        <f t="shared" si="1767"/>
        <v>1</v>
      </c>
      <c r="EZ396" s="1">
        <f t="shared" si="1768"/>
        <v>1</v>
      </c>
      <c r="FA396" s="1">
        <f t="shared" si="1769"/>
        <v>1</v>
      </c>
      <c r="FC396" s="1">
        <f t="shared" si="1770"/>
        <v>0</v>
      </c>
      <c r="FD396" s="1" t="str">
        <f t="shared" si="1771"/>
        <v/>
      </c>
      <c r="FE396" s="1"/>
      <c r="FF396" s="1">
        <f t="shared" si="1772"/>
        <v>0</v>
      </c>
      <c r="FG396" s="1">
        <f t="shared" si="1773"/>
        <v>1</v>
      </c>
      <c r="FH396" s="1">
        <f t="shared" si="1774"/>
        <v>0</v>
      </c>
      <c r="FI396" s="1" t="str">
        <f t="shared" si="1775"/>
        <v/>
      </c>
      <c r="FJ396" s="1" t="str">
        <f t="shared" si="1776"/>
        <v/>
      </c>
      <c r="FK396" s="1" t="str">
        <f t="shared" si="1777"/>
        <v/>
      </c>
      <c r="FL396" s="1" t="str">
        <f t="shared" si="1778"/>
        <v/>
      </c>
      <c r="FN396" s="1" t="str">
        <f t="shared" si="1779"/>
        <v/>
      </c>
      <c r="FO396" s="1" t="str">
        <f t="shared" si="1780"/>
        <v/>
      </c>
      <c r="FP396" s="1" t="str">
        <f t="shared" si="1781"/>
        <v/>
      </c>
      <c r="FV396" s="1">
        <f t="shared" si="1686"/>
        <v>0</v>
      </c>
      <c r="FW396" s="1">
        <f t="shared" si="1687"/>
        <v>0</v>
      </c>
      <c r="FX396" s="1">
        <f t="shared" si="1688"/>
        <v>1</v>
      </c>
      <c r="GA396" s="1">
        <f t="shared" si="1782"/>
        <v>0</v>
      </c>
      <c r="GB396" s="1">
        <f t="shared" si="1783"/>
        <v>0</v>
      </c>
      <c r="GC396" s="1">
        <f t="shared" si="1784"/>
        <v>0</v>
      </c>
      <c r="GD396" s="1">
        <f t="shared" si="1785"/>
        <v>0</v>
      </c>
      <c r="GE396" s="1">
        <f t="shared" si="1786"/>
        <v>0</v>
      </c>
      <c r="GF396" s="1">
        <f t="shared" si="1787"/>
        <v>1</v>
      </c>
      <c r="GG396" s="1">
        <f t="shared" si="1788"/>
        <v>0</v>
      </c>
      <c r="GI396" s="1">
        <f t="shared" si="1789"/>
        <v>0</v>
      </c>
      <c r="GK396" s="1">
        <f t="shared" si="1790"/>
        <v>1</v>
      </c>
      <c r="GL396" s="1">
        <f t="shared" si="1791"/>
        <v>1</v>
      </c>
      <c r="GM396" s="1">
        <f t="shared" si="1792"/>
        <v>1</v>
      </c>
      <c r="GN396" s="1">
        <f t="shared" si="1793"/>
        <v>1</v>
      </c>
      <c r="GO396" s="1">
        <f t="shared" si="1794"/>
        <v>1</v>
      </c>
      <c r="GP396" s="1">
        <f t="shared" si="1795"/>
        <v>0</v>
      </c>
      <c r="GQ396" s="1">
        <f t="shared" si="1796"/>
        <v>1</v>
      </c>
      <c r="GS396" s="1" t="str">
        <f t="shared" si="1797"/>
        <v/>
      </c>
      <c r="GT396" s="1" t="str">
        <f t="shared" si="1798"/>
        <v/>
      </c>
      <c r="GU396" s="1">
        <f t="shared" si="1799"/>
        <v>0</v>
      </c>
      <c r="GV396" s="1">
        <f t="shared" si="1800"/>
        <v>0</v>
      </c>
      <c r="GW396" s="1">
        <f t="shared" si="1801"/>
        <v>0</v>
      </c>
      <c r="GX396" s="1">
        <f t="shared" si="1802"/>
        <v>0</v>
      </c>
      <c r="GY396" s="1">
        <f t="shared" si="1803"/>
        <v>0</v>
      </c>
      <c r="GZ396" s="1"/>
      <c r="HA396" s="1">
        <f t="shared" si="1804"/>
        <v>1</v>
      </c>
      <c r="HB396" s="1">
        <f t="shared" si="1805"/>
        <v>1</v>
      </c>
      <c r="HC396" s="1">
        <f t="shared" si="1806"/>
        <v>1</v>
      </c>
      <c r="HD396" s="1">
        <f t="shared" si="1807"/>
        <v>0</v>
      </c>
      <c r="HE396" s="1">
        <f t="shared" si="1808"/>
        <v>0</v>
      </c>
      <c r="HF396" s="1">
        <f t="shared" si="1809"/>
        <v>0</v>
      </c>
      <c r="HH396" s="1">
        <f t="shared" si="1810"/>
        <v>1</v>
      </c>
      <c r="HI396" s="1">
        <f t="shared" si="1811"/>
        <v>1</v>
      </c>
      <c r="HJ396" s="1">
        <f t="shared" si="1812"/>
        <v>1</v>
      </c>
      <c r="HK396" s="1">
        <f t="shared" si="1813"/>
        <v>0</v>
      </c>
      <c r="HL396" s="1">
        <f t="shared" si="1814"/>
        <v>0</v>
      </c>
      <c r="HM396" s="1">
        <f t="shared" si="1815"/>
        <v>0</v>
      </c>
      <c r="HO396" s="1" t="str">
        <f t="shared" si="1816"/>
        <v/>
      </c>
      <c r="HP396" s="1">
        <f t="shared" si="1817"/>
        <v>1</v>
      </c>
      <c r="HQ396" s="1" t="str">
        <f t="shared" si="1818"/>
        <v/>
      </c>
      <c r="HR396">
        <f t="shared" si="1819"/>
        <v>1</v>
      </c>
      <c r="HS396" s="1" t="str">
        <f t="shared" si="1820"/>
        <v/>
      </c>
      <c r="HT396">
        <f t="shared" si="1821"/>
        <v>1</v>
      </c>
      <c r="HU396" t="str">
        <f t="shared" si="1822"/>
        <v/>
      </c>
      <c r="HV396" s="1" t="str">
        <f t="shared" si="1823"/>
        <v/>
      </c>
      <c r="HW396" s="1" t="str">
        <f t="shared" si="1824"/>
        <v/>
      </c>
      <c r="HX396" s="1" t="str">
        <f t="shared" si="1825"/>
        <v/>
      </c>
      <c r="HZ396" s="1" t="str">
        <f t="shared" si="1826"/>
        <v/>
      </c>
      <c r="IA396" s="1">
        <f t="shared" si="1827"/>
        <v>0</v>
      </c>
      <c r="IB396" s="1" t="str">
        <f t="shared" si="1828"/>
        <v/>
      </c>
      <c r="IC396" s="1">
        <f t="shared" si="1829"/>
        <v>0</v>
      </c>
      <c r="ID396" s="1" t="str">
        <f t="shared" si="1830"/>
        <v/>
      </c>
      <c r="IE396" s="1">
        <f t="shared" si="1831"/>
        <v>0</v>
      </c>
      <c r="IF396" s="1" t="str">
        <f t="shared" si="1832"/>
        <v/>
      </c>
      <c r="IG396" s="1" t="str">
        <f t="shared" si="1833"/>
        <v/>
      </c>
      <c r="IH396" s="1" t="str">
        <f t="shared" si="1834"/>
        <v/>
      </c>
      <c r="II396" s="1" t="str">
        <f t="shared" si="1835"/>
        <v/>
      </c>
    </row>
    <row r="397" spans="1:243" x14ac:dyDescent="0.2">
      <c r="A397" s="14">
        <f t="shared" si="1681"/>
        <v>397</v>
      </c>
      <c r="B397" t="s">
        <v>199</v>
      </c>
      <c r="C397" s="2">
        <v>42683</v>
      </c>
      <c r="G397" s="3">
        <v>109.005</v>
      </c>
      <c r="H397" s="3">
        <v>120.00700000000001</v>
      </c>
      <c r="I397" s="3">
        <v>128.01</v>
      </c>
      <c r="J397" s="4">
        <v>156.31</v>
      </c>
      <c r="P397" s="128">
        <f t="shared" si="1677"/>
        <v>3488.4999999999995</v>
      </c>
      <c r="Q397" s="5">
        <f t="shared" si="1678"/>
        <v>3840.7500000000005</v>
      </c>
      <c r="R397" s="6">
        <f t="shared" si="1679"/>
        <v>4096.9999999999991</v>
      </c>
      <c r="S397" s="7">
        <f t="shared" si="1680"/>
        <v>5023</v>
      </c>
      <c r="Y397" s="4">
        <f t="shared" si="1689"/>
        <v>2.0000000000009095</v>
      </c>
      <c r="Z397" s="1">
        <f t="shared" si="1690"/>
        <v>22</v>
      </c>
      <c r="AA397" s="1">
        <f t="shared" si="1691"/>
        <v>47.000000000000909</v>
      </c>
      <c r="AB397" s="1">
        <f t="shared" si="1692"/>
        <v>164</v>
      </c>
      <c r="AC397" s="1"/>
      <c r="AD397" s="1"/>
      <c r="AE397" s="126"/>
      <c r="AF397" s="126"/>
      <c r="AG397" s="126"/>
      <c r="AH397" s="4">
        <f t="shared" si="1836"/>
        <v>10.666666666664847</v>
      </c>
      <c r="AI397" s="4">
        <f t="shared" si="1837"/>
        <v>9.1999999999981803</v>
      </c>
      <c r="AJ397" s="4">
        <f t="shared" si="1838"/>
        <v>6.2000000000005429</v>
      </c>
      <c r="AK397" s="4">
        <f t="shared" si="1839"/>
        <v>9.3333333333339397</v>
      </c>
      <c r="AL397" s="4">
        <f t="shared" si="1840"/>
        <v>1.5000000000004547</v>
      </c>
      <c r="AM397" s="4">
        <f t="shared" si="1841"/>
        <v>7.6666666666657548</v>
      </c>
      <c r="AN397" s="4">
        <f t="shared" si="1842"/>
        <v>18.599999999999085</v>
      </c>
      <c r="AO397" s="4">
        <f t="shared" si="1843"/>
        <v>1</v>
      </c>
      <c r="AP397" s="4">
        <f t="shared" si="1844"/>
        <v>5.999999999996362</v>
      </c>
      <c r="AQ397" s="4">
        <f t="shared" si="1845"/>
        <v>6.3333333333351547</v>
      </c>
      <c r="AR397" s="4">
        <f t="shared" si="1846"/>
        <v>14.799999999998544</v>
      </c>
      <c r="AS397" s="4">
        <f t="shared" si="1847"/>
        <v>14.444444444444443</v>
      </c>
      <c r="AT397" s="4">
        <f t="shared" si="1848"/>
        <v>17.866666666664848</v>
      </c>
      <c r="AU397" s="1"/>
      <c r="BA397" s="11">
        <f t="shared" si="1682"/>
        <v>-2.0000000000009095</v>
      </c>
      <c r="BB397" s="11">
        <f t="shared" si="1683"/>
        <v>-22</v>
      </c>
      <c r="BC397" s="12">
        <f t="shared" si="1684"/>
        <v>-47.000000000000909</v>
      </c>
      <c r="BD397" s="13">
        <f t="shared" si="1685"/>
        <v>-164</v>
      </c>
      <c r="BJ397" s="11">
        <f t="shared" si="1693"/>
        <v>10.666666666664847</v>
      </c>
      <c r="BK397" s="11">
        <f t="shared" si="1694"/>
        <v>9.1999999999981803</v>
      </c>
      <c r="BL397" s="11">
        <f t="shared" si="1695"/>
        <v>6.2000000000005429</v>
      </c>
      <c r="BM397" s="11">
        <f t="shared" si="1696"/>
        <v>9.3333333333339397</v>
      </c>
      <c r="BN397" s="11">
        <f t="shared" si="1697"/>
        <v>1.5000000000004547</v>
      </c>
      <c r="BO397" s="11">
        <f t="shared" si="1698"/>
        <v>7.6666666666657548</v>
      </c>
      <c r="BP397" s="11">
        <f t="shared" si="1699"/>
        <v>18.599999999999085</v>
      </c>
      <c r="BQ397" s="1">
        <v>1</v>
      </c>
      <c r="BR397" s="11">
        <f t="shared" si="1700"/>
        <v>-5.999999999996362</v>
      </c>
      <c r="BS397" s="11">
        <f t="shared" si="1701"/>
        <v>-6.3333333333351547</v>
      </c>
      <c r="BT397" s="11">
        <f t="shared" si="1702"/>
        <v>14.799999999998544</v>
      </c>
      <c r="BU397" s="11">
        <f t="shared" si="1703"/>
        <v>14.444444444444443</v>
      </c>
      <c r="BV397" s="11">
        <f t="shared" si="1704"/>
        <v>17.866666666664848</v>
      </c>
      <c r="BY397" s="126"/>
      <c r="BZ397" s="126"/>
      <c r="CB397" s="1">
        <f t="shared" si="1705"/>
        <v>0</v>
      </c>
      <c r="CC397" s="1">
        <f t="shared" si="1706"/>
        <v>0</v>
      </c>
      <c r="CD397" s="1">
        <f t="shared" si="1707"/>
        <v>0</v>
      </c>
      <c r="CE397" s="126">
        <f t="shared" si="1849"/>
        <v>0</v>
      </c>
      <c r="CF397" s="1">
        <f t="shared" si="1708"/>
        <v>0</v>
      </c>
      <c r="CG397" s="1" t="str">
        <f t="shared" si="1709"/>
        <v/>
      </c>
      <c r="CH397" s="1">
        <f t="shared" si="1850"/>
        <v>1</v>
      </c>
      <c r="CI397" s="1">
        <f t="shared" si="1710"/>
        <v>1</v>
      </c>
      <c r="CJ397" s="1" t="str">
        <f t="shared" si="1711"/>
        <v/>
      </c>
      <c r="CK397" s="1" t="str">
        <f t="shared" si="1712"/>
        <v/>
      </c>
      <c r="CL397" s="1">
        <f t="shared" si="1713"/>
        <v>1</v>
      </c>
      <c r="CM397" s="1">
        <f t="shared" si="1714"/>
        <v>1</v>
      </c>
      <c r="CN397" s="1">
        <f t="shared" si="1715"/>
        <v>1</v>
      </c>
      <c r="CO397" s="1" t="str">
        <f t="shared" si="1716"/>
        <v/>
      </c>
      <c r="CP397" s="1" t="str">
        <f t="shared" si="1717"/>
        <v/>
      </c>
      <c r="CQ397" s="1">
        <f t="shared" si="1718"/>
        <v>1</v>
      </c>
      <c r="CS397" s="1">
        <f t="shared" si="1719"/>
        <v>0</v>
      </c>
      <c r="CT397" s="1">
        <f t="shared" si="1720"/>
        <v>0</v>
      </c>
      <c r="CU397" s="1">
        <f t="shared" si="1721"/>
        <v>0</v>
      </c>
      <c r="CV397" s="126">
        <f t="shared" si="1851"/>
        <v>0</v>
      </c>
      <c r="CW397" s="1">
        <f t="shared" si="1722"/>
        <v>1</v>
      </c>
      <c r="CX397" s="1" t="str">
        <f t="shared" si="1723"/>
        <v/>
      </c>
      <c r="CY397" s="1" t="str">
        <f t="shared" si="1724"/>
        <v/>
      </c>
      <c r="CZ397" s="1" t="str">
        <f t="shared" si="1725"/>
        <v/>
      </c>
      <c r="DA397" s="1" t="str">
        <f t="shared" si="1726"/>
        <v/>
      </c>
      <c r="DB397" s="1">
        <f t="shared" si="1727"/>
        <v>0</v>
      </c>
      <c r="DC397" s="1">
        <f t="shared" si="1728"/>
        <v>1</v>
      </c>
      <c r="DD397" s="1" t="str">
        <f t="shared" si="1729"/>
        <v/>
      </c>
      <c r="DE397" s="1" t="str">
        <f t="shared" si="1730"/>
        <v/>
      </c>
      <c r="DF397" s="1"/>
      <c r="DG397" s="126">
        <f t="shared" si="1852"/>
        <v>0</v>
      </c>
      <c r="DH397" s="1">
        <f t="shared" si="1731"/>
        <v>0</v>
      </c>
      <c r="DI397" s="1">
        <f t="shared" si="1732"/>
        <v>0</v>
      </c>
      <c r="DJ397" s="1">
        <f t="shared" si="1733"/>
        <v>0</v>
      </c>
      <c r="DK397" s="1">
        <f t="shared" si="1734"/>
        <v>0</v>
      </c>
      <c r="DL397" s="1"/>
      <c r="DM397" s="1">
        <f t="shared" si="1735"/>
        <v>1</v>
      </c>
      <c r="DN397" s="1" t="str">
        <f t="shared" si="1736"/>
        <v/>
      </c>
      <c r="DO397" s="1" t="str">
        <f t="shared" si="1737"/>
        <v/>
      </c>
      <c r="DP397" s="1" t="str">
        <f t="shared" si="1738"/>
        <v/>
      </c>
      <c r="DQ397" s="1" t="str">
        <f t="shared" si="1739"/>
        <v/>
      </c>
      <c r="DR397" s="1" t="str">
        <f t="shared" si="1740"/>
        <v/>
      </c>
      <c r="DS397" s="1" t="str">
        <f t="shared" si="1741"/>
        <v/>
      </c>
      <c r="DT397" s="1" t="str">
        <f t="shared" si="1742"/>
        <v/>
      </c>
      <c r="DU397" s="1" t="str">
        <f t="shared" si="1743"/>
        <v/>
      </c>
      <c r="DV397" s="1">
        <f t="shared" si="1744"/>
        <v>0</v>
      </c>
      <c r="DW397" s="1">
        <f t="shared" si="1745"/>
        <v>0</v>
      </c>
      <c r="DX397" s="1" t="str">
        <f t="shared" si="1746"/>
        <v/>
      </c>
      <c r="DY397" s="1" t="str">
        <f t="shared" si="1747"/>
        <v/>
      </c>
      <c r="EA397" s="1">
        <f t="shared" si="1748"/>
        <v>0</v>
      </c>
      <c r="EB397" s="1">
        <f t="shared" si="1749"/>
        <v>0</v>
      </c>
      <c r="EC397" s="1">
        <f t="shared" si="1750"/>
        <v>0</v>
      </c>
      <c r="ED397" s="1">
        <f t="shared" si="1751"/>
        <v>0</v>
      </c>
      <c r="EF397" s="1">
        <f t="shared" si="1752"/>
        <v>1</v>
      </c>
      <c r="EG397" s="1">
        <f t="shared" si="1753"/>
        <v>1</v>
      </c>
      <c r="EH397" s="1">
        <f t="shared" si="1754"/>
        <v>1</v>
      </c>
      <c r="EI397" s="1">
        <f t="shared" si="1755"/>
        <v>1</v>
      </c>
      <c r="EK397" s="1">
        <f t="shared" si="1756"/>
        <v>1</v>
      </c>
      <c r="EL397" s="1">
        <f t="shared" si="1757"/>
        <v>1</v>
      </c>
      <c r="EM397" s="1">
        <f t="shared" si="1758"/>
        <v>1</v>
      </c>
      <c r="EO397" s="1">
        <f t="shared" si="1759"/>
        <v>1</v>
      </c>
      <c r="EP397" s="1">
        <f t="shared" si="1760"/>
        <v>1</v>
      </c>
      <c r="EQ397" s="1">
        <f t="shared" si="1761"/>
        <v>1</v>
      </c>
      <c r="ES397" s="1">
        <f t="shared" si="1762"/>
        <v>1</v>
      </c>
      <c r="ET397" s="1">
        <f t="shared" si="1763"/>
        <v>1</v>
      </c>
      <c r="EU397" s="1">
        <f t="shared" si="1764"/>
        <v>1</v>
      </c>
      <c r="EV397" s="1">
        <f t="shared" si="1765"/>
        <v>1</v>
      </c>
      <c r="EW397" s="1">
        <f t="shared" si="1766"/>
        <v>0</v>
      </c>
      <c r="EY397" s="1">
        <f t="shared" si="1767"/>
        <v>1</v>
      </c>
      <c r="EZ397" s="1">
        <f t="shared" si="1768"/>
        <v>1</v>
      </c>
      <c r="FA397" s="1">
        <f t="shared" si="1769"/>
        <v>1</v>
      </c>
      <c r="FC397" s="1">
        <f t="shared" si="1770"/>
        <v>1</v>
      </c>
      <c r="FD397" s="1">
        <f t="shared" si="1771"/>
        <v>1</v>
      </c>
      <c r="FE397" s="1"/>
      <c r="FF397" s="1">
        <f t="shared" si="1772"/>
        <v>1</v>
      </c>
      <c r="FG397" s="1">
        <f t="shared" si="1773"/>
        <v>1</v>
      </c>
      <c r="FH397" s="1">
        <f t="shared" si="1774"/>
        <v>1</v>
      </c>
      <c r="FI397" s="1">
        <f t="shared" si="1775"/>
        <v>0</v>
      </c>
      <c r="FJ397" s="1">
        <f t="shared" si="1776"/>
        <v>0</v>
      </c>
      <c r="FK397" s="1">
        <f t="shared" si="1777"/>
        <v>0</v>
      </c>
      <c r="FL397" s="1">
        <f t="shared" si="1778"/>
        <v>0</v>
      </c>
      <c r="FN397" s="1">
        <f t="shared" si="1779"/>
        <v>1</v>
      </c>
      <c r="FO397" s="1">
        <f t="shared" si="1780"/>
        <v>1</v>
      </c>
      <c r="FP397" s="1">
        <f t="shared" si="1781"/>
        <v>0</v>
      </c>
      <c r="FV397" s="1">
        <f t="shared" si="1686"/>
        <v>0</v>
      </c>
      <c r="FW397" s="1">
        <f t="shared" si="1687"/>
        <v>0</v>
      </c>
      <c r="FX397" s="1">
        <f t="shared" si="1688"/>
        <v>0</v>
      </c>
      <c r="GA397" s="1">
        <f t="shared" si="1782"/>
        <v>1</v>
      </c>
      <c r="GB397" s="1">
        <f t="shared" si="1783"/>
        <v>1</v>
      </c>
      <c r="GC397" s="1">
        <f t="shared" si="1784"/>
        <v>1</v>
      </c>
      <c r="GD397" s="1">
        <f t="shared" si="1785"/>
        <v>1</v>
      </c>
      <c r="GE397" s="1">
        <f t="shared" si="1786"/>
        <v>0</v>
      </c>
      <c r="GF397" s="1">
        <f t="shared" si="1787"/>
        <v>0</v>
      </c>
      <c r="GG397" s="1">
        <f t="shared" si="1788"/>
        <v>0</v>
      </c>
      <c r="GI397" s="1">
        <f t="shared" si="1789"/>
        <v>1</v>
      </c>
      <c r="GK397" s="1">
        <f t="shared" si="1790"/>
        <v>1</v>
      </c>
      <c r="GL397" s="1">
        <f t="shared" si="1791"/>
        <v>1</v>
      </c>
      <c r="GM397" s="1">
        <f t="shared" si="1792"/>
        <v>1</v>
      </c>
      <c r="GN397" s="1">
        <f t="shared" si="1793"/>
        <v>1</v>
      </c>
      <c r="GO397" s="1">
        <f t="shared" si="1794"/>
        <v>0</v>
      </c>
      <c r="GP397" s="1">
        <f t="shared" si="1795"/>
        <v>0</v>
      </c>
      <c r="GQ397" s="1">
        <f t="shared" si="1796"/>
        <v>0</v>
      </c>
      <c r="GS397" s="1">
        <f t="shared" si="1797"/>
        <v>1</v>
      </c>
      <c r="GT397" s="1">
        <f t="shared" si="1798"/>
        <v>1</v>
      </c>
      <c r="GU397" s="1">
        <f t="shared" si="1799"/>
        <v>1</v>
      </c>
      <c r="GV397" s="1">
        <f t="shared" si="1800"/>
        <v>1</v>
      </c>
      <c r="GW397" s="1">
        <f t="shared" si="1801"/>
        <v>1</v>
      </c>
      <c r="GX397" s="1">
        <f t="shared" si="1802"/>
        <v>1</v>
      </c>
      <c r="GY397" s="1">
        <f t="shared" si="1803"/>
        <v>1</v>
      </c>
      <c r="GZ397" s="1"/>
      <c r="HA397" s="1">
        <f t="shared" si="1804"/>
        <v>1</v>
      </c>
      <c r="HB397" s="1">
        <f t="shared" si="1805"/>
        <v>1</v>
      </c>
      <c r="HC397" s="1">
        <f t="shared" si="1806"/>
        <v>1</v>
      </c>
      <c r="HD397" s="1">
        <f t="shared" si="1807"/>
        <v>1</v>
      </c>
      <c r="HE397" s="1">
        <f t="shared" si="1808"/>
        <v>0</v>
      </c>
      <c r="HF397" s="1">
        <f t="shared" si="1809"/>
        <v>0</v>
      </c>
      <c r="HH397" s="1">
        <f t="shared" si="1810"/>
        <v>1</v>
      </c>
      <c r="HI397" s="1">
        <f t="shared" si="1811"/>
        <v>1</v>
      </c>
      <c r="HJ397" s="1">
        <f t="shared" si="1812"/>
        <v>1</v>
      </c>
      <c r="HK397" s="1">
        <f t="shared" si="1813"/>
        <v>1</v>
      </c>
      <c r="HL397" s="1">
        <f t="shared" si="1814"/>
        <v>0</v>
      </c>
      <c r="HM397" s="1">
        <f t="shared" si="1815"/>
        <v>0</v>
      </c>
      <c r="HO397" s="1" t="str">
        <f t="shared" si="1816"/>
        <v/>
      </c>
      <c r="HP397" s="1">
        <f t="shared" si="1817"/>
        <v>1</v>
      </c>
      <c r="HQ397" s="1" t="str">
        <f t="shared" si="1818"/>
        <v/>
      </c>
      <c r="HR397">
        <f t="shared" si="1819"/>
        <v>1</v>
      </c>
      <c r="HS397" s="1" t="str">
        <f t="shared" si="1820"/>
        <v/>
      </c>
      <c r="HT397">
        <f t="shared" si="1821"/>
        <v>1</v>
      </c>
      <c r="HU397" t="str">
        <f t="shared" si="1822"/>
        <v/>
      </c>
      <c r="HV397" s="1">
        <f t="shared" si="1823"/>
        <v>1</v>
      </c>
      <c r="HW397" s="1" t="str">
        <f t="shared" si="1824"/>
        <v/>
      </c>
      <c r="HX397" s="1">
        <f t="shared" si="1825"/>
        <v>1</v>
      </c>
      <c r="HZ397" s="1" t="str">
        <f t="shared" si="1826"/>
        <v/>
      </c>
      <c r="IA397" s="1">
        <f t="shared" si="1827"/>
        <v>1</v>
      </c>
      <c r="IB397" s="1" t="str">
        <f t="shared" si="1828"/>
        <v/>
      </c>
      <c r="IC397" s="1">
        <f t="shared" si="1829"/>
        <v>1</v>
      </c>
      <c r="ID397" s="1" t="str">
        <f t="shared" si="1830"/>
        <v/>
      </c>
      <c r="IE397" s="1">
        <f t="shared" si="1831"/>
        <v>1</v>
      </c>
      <c r="IF397" s="1" t="str">
        <f t="shared" si="1832"/>
        <v/>
      </c>
      <c r="IG397" s="1">
        <f t="shared" si="1833"/>
        <v>1</v>
      </c>
      <c r="IH397" s="1" t="str">
        <f t="shared" si="1834"/>
        <v/>
      </c>
      <c r="II397" s="1">
        <f t="shared" si="1835"/>
        <v>1</v>
      </c>
    </row>
    <row r="398" spans="1:243" x14ac:dyDescent="0.2">
      <c r="A398" s="14">
        <f t="shared" si="1681"/>
        <v>398</v>
      </c>
      <c r="C398" s="2">
        <v>42684</v>
      </c>
      <c r="G398" s="3">
        <v>109</v>
      </c>
      <c r="H398" s="3">
        <v>119.25</v>
      </c>
      <c r="I398" s="3">
        <v>127.18</v>
      </c>
      <c r="J398" s="4">
        <v>156.07</v>
      </c>
      <c r="P398" s="128">
        <f t="shared" si="1677"/>
        <v>3488</v>
      </c>
      <c r="Q398" s="5">
        <f t="shared" si="1678"/>
        <v>3833</v>
      </c>
      <c r="R398" s="6">
        <f t="shared" si="1679"/>
        <v>4082.0000000000009</v>
      </c>
      <c r="S398" s="7">
        <f t="shared" si="1680"/>
        <v>4998.9999999999991</v>
      </c>
      <c r="Y398" s="4">
        <f t="shared" si="1689"/>
        <v>0.49999999999954525</v>
      </c>
      <c r="Z398" s="1">
        <f t="shared" si="1690"/>
        <v>7.7500000000004547</v>
      </c>
      <c r="AA398" s="1">
        <f t="shared" si="1691"/>
        <v>14.999999999998181</v>
      </c>
      <c r="AB398" s="1">
        <f t="shared" si="1692"/>
        <v>24.000000000000909</v>
      </c>
      <c r="AC398" s="1"/>
      <c r="AD398" s="1"/>
      <c r="AE398" s="126"/>
      <c r="AF398" s="126"/>
      <c r="AG398" s="126"/>
      <c r="AH398" s="4">
        <f t="shared" si="1836"/>
        <v>4.1666666666678793</v>
      </c>
      <c r="AI398" s="4">
        <f t="shared" si="1837"/>
        <v>3.6500000000011825</v>
      </c>
      <c r="AJ398" s="4">
        <f t="shared" si="1838"/>
        <v>1.2499999999984528</v>
      </c>
      <c r="AK398" s="4">
        <f t="shared" si="1839"/>
        <v>2.249999999998332</v>
      </c>
      <c r="AL398" s="4">
        <f t="shared" si="1840"/>
        <v>0.25000000000136424</v>
      </c>
      <c r="AM398" s="4">
        <f t="shared" si="1841"/>
        <v>6.9999999999978773</v>
      </c>
      <c r="AN398" s="4">
        <f t="shared" si="1842"/>
        <v>5.3999999999978172</v>
      </c>
      <c r="AO398" s="4">
        <f t="shared" si="1843"/>
        <v>1</v>
      </c>
      <c r="AP398" s="4">
        <f t="shared" si="1844"/>
        <v>3.8333333333369728</v>
      </c>
      <c r="AQ398" s="4">
        <f t="shared" si="1845"/>
        <v>10.374999999995374</v>
      </c>
      <c r="AR398" s="4">
        <f t="shared" si="1846"/>
        <v>5.0000000000001821</v>
      </c>
      <c r="AS398" s="4">
        <f t="shared" si="1847"/>
        <v>2.4166666666669192</v>
      </c>
      <c r="AT398" s="4">
        <f t="shared" si="1848"/>
        <v>2.2000000000010309</v>
      </c>
      <c r="AU398" s="1"/>
      <c r="BA398" s="11">
        <f t="shared" si="1682"/>
        <v>-0.49999999999954525</v>
      </c>
      <c r="BB398" s="11">
        <f t="shared" si="1683"/>
        <v>-7.7500000000004547</v>
      </c>
      <c r="BC398" s="12">
        <f t="shared" si="1684"/>
        <v>-14.999999999998181</v>
      </c>
      <c r="BD398" s="13">
        <f t="shared" si="1685"/>
        <v>-24.000000000000909</v>
      </c>
      <c r="BJ398" s="11">
        <f t="shared" si="1693"/>
        <v>4.1666666666678793</v>
      </c>
      <c r="BK398" s="11">
        <f t="shared" si="1694"/>
        <v>3.6500000000011825</v>
      </c>
      <c r="BL398" s="11">
        <f t="shared" si="1695"/>
        <v>1.2499999999984528</v>
      </c>
      <c r="BM398" s="11">
        <f t="shared" si="1696"/>
        <v>2.249999999998332</v>
      </c>
      <c r="BN398" s="11">
        <f t="shared" si="1697"/>
        <v>-0.25000000000136424</v>
      </c>
      <c r="BO398" s="11">
        <f t="shared" si="1698"/>
        <v>-6.9999999999978773</v>
      </c>
      <c r="BP398" s="11">
        <f t="shared" si="1699"/>
        <v>-5.3999999999978172</v>
      </c>
      <c r="BQ398" s="1">
        <v>1</v>
      </c>
      <c r="BR398" s="11">
        <f t="shared" si="1700"/>
        <v>-3.8333333333369728</v>
      </c>
      <c r="BS398" s="11">
        <f t="shared" si="1701"/>
        <v>-10.374999999995374</v>
      </c>
      <c r="BT398" s="11">
        <f t="shared" si="1702"/>
        <v>5.0000000000001821</v>
      </c>
      <c r="BU398" s="11">
        <f t="shared" si="1703"/>
        <v>-2.4166666666669192</v>
      </c>
      <c r="BV398" s="11">
        <f t="shared" si="1704"/>
        <v>2.2000000000010309</v>
      </c>
      <c r="BY398" s="126"/>
      <c r="BZ398" s="126"/>
      <c r="CB398" s="1">
        <f t="shared" si="1705"/>
        <v>0</v>
      </c>
      <c r="CC398" s="1">
        <f t="shared" si="1706"/>
        <v>0</v>
      </c>
      <c r="CD398" s="1">
        <f t="shared" si="1707"/>
        <v>0</v>
      </c>
      <c r="CE398" s="126">
        <f t="shared" si="1849"/>
        <v>0</v>
      </c>
      <c r="CF398" s="1">
        <f t="shared" si="1708"/>
        <v>0</v>
      </c>
      <c r="CG398" s="1" t="str">
        <f t="shared" si="1709"/>
        <v/>
      </c>
      <c r="CH398" s="1" t="str">
        <f t="shared" si="1850"/>
        <v/>
      </c>
      <c r="CI398" s="1">
        <f t="shared" si="1710"/>
        <v>1</v>
      </c>
      <c r="CJ398" s="1">
        <f t="shared" si="1711"/>
        <v>1</v>
      </c>
      <c r="CK398" s="1" t="str">
        <f t="shared" si="1712"/>
        <v/>
      </c>
      <c r="CL398" s="1">
        <f t="shared" si="1713"/>
        <v>1</v>
      </c>
      <c r="CM398" s="1">
        <f t="shared" si="1714"/>
        <v>1</v>
      </c>
      <c r="CN398" s="1">
        <f t="shared" si="1715"/>
        <v>1</v>
      </c>
      <c r="CO398" s="1" t="str">
        <f t="shared" si="1716"/>
        <v/>
      </c>
      <c r="CP398" s="1" t="str">
        <f t="shared" si="1717"/>
        <v/>
      </c>
      <c r="CQ398" s="1">
        <f t="shared" si="1718"/>
        <v>1</v>
      </c>
      <c r="CS398" s="1">
        <f t="shared" si="1719"/>
        <v>0</v>
      </c>
      <c r="CT398" s="1">
        <f t="shared" si="1720"/>
        <v>0</v>
      </c>
      <c r="CU398" s="1">
        <f t="shared" si="1721"/>
        <v>0</v>
      </c>
      <c r="CV398" s="126">
        <f t="shared" si="1851"/>
        <v>0</v>
      </c>
      <c r="CW398" s="1">
        <f t="shared" si="1722"/>
        <v>1</v>
      </c>
      <c r="CX398" s="1" t="str">
        <f t="shared" si="1723"/>
        <v/>
      </c>
      <c r="CY398" s="1" t="str">
        <f t="shared" si="1724"/>
        <v/>
      </c>
      <c r="CZ398" s="1" t="str">
        <f t="shared" si="1725"/>
        <v/>
      </c>
      <c r="DA398" s="1" t="str">
        <f t="shared" si="1726"/>
        <v/>
      </c>
      <c r="DB398" s="1">
        <f t="shared" si="1727"/>
        <v>1</v>
      </c>
      <c r="DC398" s="1" t="str">
        <f t="shared" si="1728"/>
        <v/>
      </c>
      <c r="DD398" s="1">
        <f t="shared" si="1729"/>
        <v>1</v>
      </c>
      <c r="DE398" s="1" t="str">
        <f t="shared" si="1730"/>
        <v/>
      </c>
      <c r="DF398" s="1"/>
      <c r="DG398" s="126">
        <f t="shared" si="1852"/>
        <v>1</v>
      </c>
      <c r="DH398" s="1">
        <f t="shared" si="1731"/>
        <v>1</v>
      </c>
      <c r="DI398" s="1">
        <f t="shared" si="1732"/>
        <v>1</v>
      </c>
      <c r="DJ398" s="1">
        <f t="shared" si="1733"/>
        <v>1</v>
      </c>
      <c r="DK398" s="1" t="str">
        <f t="shared" si="1734"/>
        <v/>
      </c>
      <c r="DL398" s="1"/>
      <c r="DM398" s="1" t="str">
        <f t="shared" si="1735"/>
        <v/>
      </c>
      <c r="DN398" s="1">
        <f t="shared" si="1736"/>
        <v>0</v>
      </c>
      <c r="DO398" s="1">
        <f t="shared" si="1737"/>
        <v>1</v>
      </c>
      <c r="DP398" s="1">
        <f t="shared" si="1738"/>
        <v>0</v>
      </c>
      <c r="DQ398" s="1">
        <f t="shared" si="1739"/>
        <v>1</v>
      </c>
      <c r="DR398" s="1">
        <f t="shared" si="1740"/>
        <v>0</v>
      </c>
      <c r="DS398" s="1">
        <f t="shared" si="1741"/>
        <v>1</v>
      </c>
      <c r="DT398" s="1">
        <f t="shared" si="1742"/>
        <v>0</v>
      </c>
      <c r="DU398" s="1">
        <f t="shared" si="1743"/>
        <v>1</v>
      </c>
      <c r="DV398" s="1">
        <f t="shared" si="1744"/>
        <v>1</v>
      </c>
      <c r="DW398" s="1">
        <f t="shared" si="1745"/>
        <v>0</v>
      </c>
      <c r="DX398" s="1" t="str">
        <f t="shared" si="1746"/>
        <v/>
      </c>
      <c r="DY398" s="1" t="str">
        <f t="shared" si="1747"/>
        <v/>
      </c>
      <c r="EA398" s="1">
        <f t="shared" si="1748"/>
        <v>1</v>
      </c>
      <c r="EB398" s="1">
        <f t="shared" si="1749"/>
        <v>1</v>
      </c>
      <c r="EC398" s="1">
        <f t="shared" si="1750"/>
        <v>1</v>
      </c>
      <c r="ED398" s="1">
        <f t="shared" si="1751"/>
        <v>1</v>
      </c>
      <c r="EF398" s="1">
        <f t="shared" si="1752"/>
        <v>1</v>
      </c>
      <c r="EG398" s="1">
        <f t="shared" si="1753"/>
        <v>1</v>
      </c>
      <c r="EH398" s="1">
        <f t="shared" si="1754"/>
        <v>1</v>
      </c>
      <c r="EI398" s="1">
        <f t="shared" si="1755"/>
        <v>1</v>
      </c>
      <c r="EK398" s="1">
        <f t="shared" si="1756"/>
        <v>1</v>
      </c>
      <c r="EL398" s="1">
        <f t="shared" si="1757"/>
        <v>1</v>
      </c>
      <c r="EM398" s="1">
        <f t="shared" si="1758"/>
        <v>1</v>
      </c>
      <c r="EO398" s="1">
        <f t="shared" si="1759"/>
        <v>1</v>
      </c>
      <c r="EP398" s="1">
        <f t="shared" si="1760"/>
        <v>1</v>
      </c>
      <c r="EQ398" s="1">
        <f t="shared" si="1761"/>
        <v>1</v>
      </c>
      <c r="ES398" s="1">
        <f t="shared" si="1762"/>
        <v>1</v>
      </c>
      <c r="ET398" s="1">
        <f t="shared" si="1763"/>
        <v>1</v>
      </c>
      <c r="EU398" s="1">
        <f t="shared" si="1764"/>
        <v>1</v>
      </c>
      <c r="EV398" s="1">
        <f t="shared" si="1765"/>
        <v>1</v>
      </c>
      <c r="EW398" s="1">
        <f t="shared" si="1766"/>
        <v>0</v>
      </c>
      <c r="EY398" s="1">
        <f t="shared" si="1767"/>
        <v>1</v>
      </c>
      <c r="EZ398" s="1">
        <f t="shared" si="1768"/>
        <v>1</v>
      </c>
      <c r="FA398" s="1">
        <f t="shared" si="1769"/>
        <v>1</v>
      </c>
      <c r="FC398" s="1">
        <f t="shared" si="1770"/>
        <v>0</v>
      </c>
      <c r="FD398" s="1" t="str">
        <f t="shared" si="1771"/>
        <v/>
      </c>
      <c r="FE398" s="1"/>
      <c r="FF398" s="1">
        <f t="shared" si="1772"/>
        <v>1</v>
      </c>
      <c r="FG398" s="1">
        <f t="shared" si="1773"/>
        <v>0</v>
      </c>
      <c r="FH398" s="1">
        <f t="shared" si="1774"/>
        <v>0</v>
      </c>
      <c r="FI398" s="1" t="str">
        <f t="shared" si="1775"/>
        <v/>
      </c>
      <c r="FJ398" s="1" t="str">
        <f t="shared" si="1776"/>
        <v/>
      </c>
      <c r="FK398" s="1" t="str">
        <f t="shared" si="1777"/>
        <v/>
      </c>
      <c r="FL398" s="1" t="str">
        <f t="shared" si="1778"/>
        <v/>
      </c>
      <c r="FN398" s="1" t="str">
        <f t="shared" si="1779"/>
        <v/>
      </c>
      <c r="FO398" s="1" t="str">
        <f t="shared" si="1780"/>
        <v/>
      </c>
      <c r="FP398" s="1" t="str">
        <f t="shared" si="1781"/>
        <v/>
      </c>
      <c r="FV398" s="1">
        <f t="shared" si="1686"/>
        <v>1</v>
      </c>
      <c r="FW398" s="1">
        <f t="shared" si="1687"/>
        <v>1</v>
      </c>
      <c r="FX398" s="1">
        <f t="shared" si="1688"/>
        <v>0</v>
      </c>
      <c r="GA398" s="1">
        <f t="shared" si="1782"/>
        <v>1</v>
      </c>
      <c r="GB398" s="1">
        <f t="shared" si="1783"/>
        <v>1</v>
      </c>
      <c r="GC398" s="1">
        <f t="shared" si="1784"/>
        <v>1</v>
      </c>
      <c r="GD398" s="1">
        <f t="shared" si="1785"/>
        <v>1</v>
      </c>
      <c r="GE398" s="1">
        <f t="shared" si="1786"/>
        <v>0</v>
      </c>
      <c r="GF398" s="1">
        <f t="shared" si="1787"/>
        <v>0</v>
      </c>
      <c r="GG398" s="1">
        <f t="shared" si="1788"/>
        <v>1</v>
      </c>
      <c r="GI398" s="1">
        <f t="shared" si="1789"/>
        <v>1</v>
      </c>
      <c r="GK398" s="1">
        <f t="shared" si="1790"/>
        <v>1</v>
      </c>
      <c r="GL398" s="1">
        <f t="shared" si="1791"/>
        <v>1</v>
      </c>
      <c r="GM398" s="1">
        <f t="shared" si="1792"/>
        <v>1</v>
      </c>
      <c r="GN398" s="1">
        <f t="shared" si="1793"/>
        <v>1</v>
      </c>
      <c r="GO398" s="1">
        <f t="shared" si="1794"/>
        <v>0</v>
      </c>
      <c r="GP398" s="1">
        <f t="shared" si="1795"/>
        <v>0</v>
      </c>
      <c r="GQ398" s="1">
        <f t="shared" si="1796"/>
        <v>1</v>
      </c>
      <c r="GS398" s="1" t="str">
        <f t="shared" si="1797"/>
        <v/>
      </c>
      <c r="GT398" s="1" t="str">
        <f t="shared" si="1798"/>
        <v/>
      </c>
      <c r="GU398" s="1">
        <f t="shared" si="1799"/>
        <v>1</v>
      </c>
      <c r="GV398" s="1">
        <f t="shared" si="1800"/>
        <v>1</v>
      </c>
      <c r="GW398" s="1">
        <f t="shared" si="1801"/>
        <v>1</v>
      </c>
      <c r="GX398" s="1">
        <f t="shared" si="1802"/>
        <v>0</v>
      </c>
      <c r="GY398" s="1">
        <f t="shared" si="1803"/>
        <v>0</v>
      </c>
      <c r="GZ398" s="1"/>
      <c r="HA398" s="1">
        <f t="shared" si="1804"/>
        <v>1</v>
      </c>
      <c r="HB398" s="1">
        <f t="shared" si="1805"/>
        <v>1</v>
      </c>
      <c r="HC398" s="1">
        <f t="shared" si="1806"/>
        <v>1</v>
      </c>
      <c r="HD398" s="1">
        <f t="shared" si="1807"/>
        <v>1</v>
      </c>
      <c r="HE398" s="1">
        <f t="shared" si="1808"/>
        <v>0</v>
      </c>
      <c r="HF398" s="1">
        <f t="shared" si="1809"/>
        <v>0</v>
      </c>
      <c r="HH398" s="1">
        <f t="shared" si="1810"/>
        <v>1</v>
      </c>
      <c r="HI398" s="1">
        <f t="shared" si="1811"/>
        <v>1</v>
      </c>
      <c r="HJ398" s="1">
        <f t="shared" si="1812"/>
        <v>1</v>
      </c>
      <c r="HK398" s="1">
        <f t="shared" si="1813"/>
        <v>1</v>
      </c>
      <c r="HL398" s="1">
        <f t="shared" si="1814"/>
        <v>1</v>
      </c>
      <c r="HM398" s="1">
        <f t="shared" si="1815"/>
        <v>1</v>
      </c>
      <c r="HO398" s="1" t="str">
        <f t="shared" si="1816"/>
        <v/>
      </c>
      <c r="HP398" s="1">
        <f t="shared" si="1817"/>
        <v>1</v>
      </c>
      <c r="HQ398" s="1" t="str">
        <f t="shared" si="1818"/>
        <v/>
      </c>
      <c r="HR398">
        <f t="shared" si="1819"/>
        <v>1</v>
      </c>
      <c r="HS398" s="1" t="str">
        <f t="shared" si="1820"/>
        <v/>
      </c>
      <c r="HT398">
        <f t="shared" si="1821"/>
        <v>1</v>
      </c>
      <c r="HU398" t="str">
        <f t="shared" si="1822"/>
        <v/>
      </c>
      <c r="HV398" s="1" t="str">
        <f t="shared" si="1823"/>
        <v/>
      </c>
      <c r="HW398" s="1" t="str">
        <f t="shared" si="1824"/>
        <v/>
      </c>
      <c r="HX398" s="1" t="str">
        <f t="shared" si="1825"/>
        <v/>
      </c>
      <c r="HZ398" s="1" t="str">
        <f t="shared" si="1826"/>
        <v/>
      </c>
      <c r="IA398" s="1">
        <f t="shared" si="1827"/>
        <v>0</v>
      </c>
      <c r="IB398" s="1" t="str">
        <f t="shared" si="1828"/>
        <v/>
      </c>
      <c r="IC398" s="1">
        <f t="shared" si="1829"/>
        <v>0</v>
      </c>
      <c r="ID398" s="1" t="str">
        <f t="shared" si="1830"/>
        <v/>
      </c>
      <c r="IE398" s="1">
        <f t="shared" si="1831"/>
        <v>0</v>
      </c>
      <c r="IF398" s="1" t="str">
        <f t="shared" si="1832"/>
        <v/>
      </c>
      <c r="IG398" s="1" t="str">
        <f t="shared" si="1833"/>
        <v/>
      </c>
      <c r="IH398" s="1" t="str">
        <f t="shared" si="1834"/>
        <v/>
      </c>
      <c r="II398" s="1" t="str">
        <f t="shared" si="1835"/>
        <v/>
      </c>
    </row>
    <row r="399" spans="1:243" x14ac:dyDescent="0.2">
      <c r="A399" s="14">
        <f t="shared" si="1681"/>
        <v>399</v>
      </c>
      <c r="C399" s="2">
        <v>42685</v>
      </c>
      <c r="G399" s="3">
        <v>108.3</v>
      </c>
      <c r="H399" s="3">
        <v>119.16200000000001</v>
      </c>
      <c r="I399" s="3">
        <v>127.05500000000001</v>
      </c>
      <c r="J399" s="4">
        <v>155.05000000000001</v>
      </c>
      <c r="P399" s="128">
        <f t="shared" si="1677"/>
        <v>3485.9999999999995</v>
      </c>
      <c r="Q399" s="5">
        <f t="shared" si="1678"/>
        <v>3824.2500000000005</v>
      </c>
      <c r="R399" s="6">
        <f t="shared" si="1679"/>
        <v>4069.5000000000009</v>
      </c>
      <c r="S399" s="7">
        <f t="shared" si="1680"/>
        <v>4965.0000000000009</v>
      </c>
      <c r="Y399" s="4">
        <f t="shared" si="1689"/>
        <v>2.0000000000004547</v>
      </c>
      <c r="Z399" s="1">
        <f t="shared" si="1690"/>
        <v>8.7499999999995453</v>
      </c>
      <c r="AA399" s="1">
        <f t="shared" si="1691"/>
        <v>12.5</v>
      </c>
      <c r="AB399" s="1">
        <f t="shared" si="1692"/>
        <v>33.999999999998181</v>
      </c>
      <c r="AC399" s="1"/>
      <c r="AD399" s="1"/>
      <c r="AE399" s="126"/>
      <c r="AF399" s="126"/>
      <c r="AG399" s="126"/>
      <c r="AH399" s="4">
        <f t="shared" si="1836"/>
        <v>1.8333333333321207</v>
      </c>
      <c r="AI399" s="4">
        <f t="shared" si="1837"/>
        <v>1.2499999999988178</v>
      </c>
      <c r="AJ399" s="4">
        <f t="shared" si="1838"/>
        <v>1.2499999999995453</v>
      </c>
      <c r="AK399" s="4">
        <f t="shared" si="1839"/>
        <v>0.41666666666621133</v>
      </c>
      <c r="AL399" s="4">
        <f t="shared" si="1840"/>
        <v>2.4999999999995453</v>
      </c>
      <c r="AM399" s="4">
        <f t="shared" si="1841"/>
        <v>1.1666666666672736</v>
      </c>
      <c r="AN399" s="4">
        <f t="shared" si="1842"/>
        <v>1.0999999999992731</v>
      </c>
      <c r="AO399" s="4">
        <f t="shared" si="1843"/>
        <v>1</v>
      </c>
      <c r="AP399" s="4">
        <f t="shared" si="1844"/>
        <v>2.4999999999975744</v>
      </c>
      <c r="AQ399" s="4">
        <f t="shared" si="1845"/>
        <v>0.5416666666679566</v>
      </c>
      <c r="AR399" s="4">
        <f t="shared" si="1846"/>
        <v>0.99999999999909051</v>
      </c>
      <c r="AS399" s="4">
        <f t="shared" si="1847"/>
        <v>1.194444444444394</v>
      </c>
      <c r="AT399" s="4">
        <f t="shared" si="1848"/>
        <v>0.53333333333218125</v>
      </c>
      <c r="AU399" s="1"/>
      <c r="BA399" s="11">
        <f t="shared" si="1682"/>
        <v>-2.0000000000004547</v>
      </c>
      <c r="BB399" s="11">
        <f t="shared" si="1683"/>
        <v>-8.7499999999995453</v>
      </c>
      <c r="BC399" s="12">
        <f t="shared" si="1684"/>
        <v>-12.5</v>
      </c>
      <c r="BD399" s="13">
        <f t="shared" si="1685"/>
        <v>-33.999999999998181</v>
      </c>
      <c r="BJ399" s="11">
        <f t="shared" si="1693"/>
        <v>1.8333333333321207</v>
      </c>
      <c r="BK399" s="11">
        <f t="shared" si="1694"/>
        <v>1.2499999999988178</v>
      </c>
      <c r="BL399" s="11">
        <f t="shared" si="1695"/>
        <v>-1.2499999999995453</v>
      </c>
      <c r="BM399" s="11">
        <f t="shared" si="1696"/>
        <v>-0.41666666666621133</v>
      </c>
      <c r="BN399" s="11">
        <f t="shared" si="1697"/>
        <v>-2.4999999999995453</v>
      </c>
      <c r="BO399" s="11">
        <f t="shared" si="1698"/>
        <v>-1.1666666666672736</v>
      </c>
      <c r="BP399" s="11">
        <f t="shared" si="1699"/>
        <v>1.0999999999992731</v>
      </c>
      <c r="BQ399" s="1">
        <v>1</v>
      </c>
      <c r="BR399" s="11">
        <f t="shared" si="1700"/>
        <v>-2.4999999999975744</v>
      </c>
      <c r="BS399" s="11">
        <f t="shared" si="1701"/>
        <v>-0.5416666666679566</v>
      </c>
      <c r="BT399" s="11">
        <f t="shared" si="1702"/>
        <v>0.99999999999909051</v>
      </c>
      <c r="BU399" s="11">
        <f t="shared" si="1703"/>
        <v>-1.194444444444394</v>
      </c>
      <c r="BV399" s="11">
        <f t="shared" si="1704"/>
        <v>0.53333333333218125</v>
      </c>
      <c r="BY399" s="126"/>
      <c r="BZ399" s="126"/>
      <c r="CB399" s="1">
        <f t="shared" si="1705"/>
        <v>0</v>
      </c>
      <c r="CC399" s="1">
        <f t="shared" si="1706"/>
        <v>0</v>
      </c>
      <c r="CD399" s="1">
        <f t="shared" si="1707"/>
        <v>0</v>
      </c>
      <c r="CE399" s="126">
        <f t="shared" si="1849"/>
        <v>0</v>
      </c>
      <c r="CF399" s="1">
        <f t="shared" si="1708"/>
        <v>0</v>
      </c>
      <c r="CG399" s="1" t="str">
        <f t="shared" si="1709"/>
        <v/>
      </c>
      <c r="CH399" s="1" t="str">
        <f t="shared" si="1850"/>
        <v/>
      </c>
      <c r="CI399" s="1" t="str">
        <f t="shared" si="1710"/>
        <v/>
      </c>
      <c r="CJ399" s="1">
        <f t="shared" si="1711"/>
        <v>1</v>
      </c>
      <c r="CK399" s="1">
        <f t="shared" si="1712"/>
        <v>1</v>
      </c>
      <c r="CL399" s="1">
        <f t="shared" si="1713"/>
        <v>0</v>
      </c>
      <c r="CM399" s="1" t="str">
        <f t="shared" si="1714"/>
        <v/>
      </c>
      <c r="CN399" s="1">
        <f t="shared" si="1715"/>
        <v>0</v>
      </c>
      <c r="CO399" s="1" t="str">
        <f t="shared" si="1716"/>
        <v/>
      </c>
      <c r="CP399" s="1" t="str">
        <f t="shared" si="1717"/>
        <v/>
      </c>
      <c r="CQ399" s="1">
        <f t="shared" si="1718"/>
        <v>0</v>
      </c>
      <c r="CS399" s="1">
        <f t="shared" si="1719"/>
        <v>1</v>
      </c>
      <c r="CT399" s="1">
        <f t="shared" si="1720"/>
        <v>1</v>
      </c>
      <c r="CU399" s="1">
        <f t="shared" si="1721"/>
        <v>1</v>
      </c>
      <c r="CV399" s="126">
        <f t="shared" si="1851"/>
        <v>1</v>
      </c>
      <c r="CW399" s="1">
        <f t="shared" si="1722"/>
        <v>1</v>
      </c>
      <c r="CX399" s="1">
        <f t="shared" si="1723"/>
        <v>1</v>
      </c>
      <c r="CY399" s="1">
        <f t="shared" si="1724"/>
        <v>0</v>
      </c>
      <c r="CZ399" s="1">
        <f t="shared" si="1725"/>
        <v>0</v>
      </c>
      <c r="DA399" s="1">
        <f t="shared" si="1726"/>
        <v>1</v>
      </c>
      <c r="DB399" s="1" t="str">
        <f t="shared" si="1727"/>
        <v/>
      </c>
      <c r="DC399" s="1" t="str">
        <f t="shared" si="1728"/>
        <v/>
      </c>
      <c r="DD399" s="1">
        <f t="shared" si="1729"/>
        <v>0</v>
      </c>
      <c r="DE399" s="1" t="str">
        <f t="shared" si="1730"/>
        <v/>
      </c>
      <c r="DF399" s="1"/>
      <c r="DG399" s="126">
        <f t="shared" si="1852"/>
        <v>1</v>
      </c>
      <c r="DH399" s="1">
        <f t="shared" si="1731"/>
        <v>1</v>
      </c>
      <c r="DI399" s="1">
        <f t="shared" si="1732"/>
        <v>1</v>
      </c>
      <c r="DJ399" s="1">
        <f t="shared" si="1733"/>
        <v>1</v>
      </c>
      <c r="DK399" s="1" t="str">
        <f t="shared" si="1734"/>
        <v/>
      </c>
      <c r="DL399" s="1"/>
      <c r="DM399" s="1" t="str">
        <f t="shared" si="1735"/>
        <v/>
      </c>
      <c r="DN399" s="1">
        <f t="shared" si="1736"/>
        <v>1</v>
      </c>
      <c r="DO399" s="1">
        <f t="shared" si="1737"/>
        <v>0</v>
      </c>
      <c r="DP399" s="1">
        <f t="shared" si="1738"/>
        <v>0</v>
      </c>
      <c r="DQ399" s="1">
        <f t="shared" si="1739"/>
        <v>0</v>
      </c>
      <c r="DR399" s="1">
        <f t="shared" si="1740"/>
        <v>0</v>
      </c>
      <c r="DS399" s="1">
        <f t="shared" si="1741"/>
        <v>0</v>
      </c>
      <c r="DT399" s="1">
        <f t="shared" si="1742"/>
        <v>1</v>
      </c>
      <c r="DU399" s="1">
        <f t="shared" si="1743"/>
        <v>0</v>
      </c>
      <c r="DV399" s="1">
        <f t="shared" si="1744"/>
        <v>1</v>
      </c>
      <c r="DW399" s="1">
        <f t="shared" si="1745"/>
        <v>0</v>
      </c>
      <c r="DX399" s="1" t="str">
        <f t="shared" si="1746"/>
        <v/>
      </c>
      <c r="DY399" s="1" t="str">
        <f t="shared" si="1747"/>
        <v/>
      </c>
      <c r="EA399" s="1">
        <f t="shared" si="1748"/>
        <v>1</v>
      </c>
      <c r="EB399" s="1">
        <f t="shared" si="1749"/>
        <v>1</v>
      </c>
      <c r="EC399" s="1">
        <f t="shared" si="1750"/>
        <v>1</v>
      </c>
      <c r="ED399" s="1">
        <f t="shared" si="1751"/>
        <v>1</v>
      </c>
      <c r="EF399" s="1">
        <f t="shared" si="1752"/>
        <v>1</v>
      </c>
      <c r="EG399" s="1">
        <f t="shared" si="1753"/>
        <v>1</v>
      </c>
      <c r="EH399" s="1">
        <f t="shared" si="1754"/>
        <v>1</v>
      </c>
      <c r="EI399" s="1">
        <f t="shared" si="1755"/>
        <v>1</v>
      </c>
      <c r="EK399" s="1">
        <f t="shared" si="1756"/>
        <v>1</v>
      </c>
      <c r="EL399" s="1">
        <f t="shared" si="1757"/>
        <v>1</v>
      </c>
      <c r="EM399" s="1">
        <f t="shared" si="1758"/>
        <v>1</v>
      </c>
      <c r="EO399" s="1">
        <f t="shared" si="1759"/>
        <v>1</v>
      </c>
      <c r="EP399" s="1">
        <f t="shared" si="1760"/>
        <v>1</v>
      </c>
      <c r="EQ399" s="1">
        <f t="shared" si="1761"/>
        <v>1</v>
      </c>
      <c r="ES399" s="1">
        <f t="shared" si="1762"/>
        <v>1</v>
      </c>
      <c r="ET399" s="1">
        <f t="shared" si="1763"/>
        <v>1</v>
      </c>
      <c r="EU399" s="1">
        <f t="shared" si="1764"/>
        <v>1</v>
      </c>
      <c r="EV399" s="1">
        <f t="shared" si="1765"/>
        <v>1</v>
      </c>
      <c r="EW399" s="1">
        <f t="shared" si="1766"/>
        <v>1</v>
      </c>
      <c r="EY399" s="1">
        <f t="shared" si="1767"/>
        <v>1</v>
      </c>
      <c r="EZ399" s="1">
        <f t="shared" si="1768"/>
        <v>1</v>
      </c>
      <c r="FA399" s="1">
        <f t="shared" si="1769"/>
        <v>1</v>
      </c>
      <c r="FC399" s="1">
        <f t="shared" si="1770"/>
        <v>1</v>
      </c>
      <c r="FD399" s="1">
        <f t="shared" si="1771"/>
        <v>0</v>
      </c>
      <c r="FE399" s="1"/>
      <c r="FF399" s="1">
        <f t="shared" si="1772"/>
        <v>0</v>
      </c>
      <c r="FG399" s="1">
        <f t="shared" si="1773"/>
        <v>0</v>
      </c>
      <c r="FH399" s="1">
        <f t="shared" si="1774"/>
        <v>0</v>
      </c>
      <c r="FI399" s="1" t="str">
        <f t="shared" si="1775"/>
        <v/>
      </c>
      <c r="FJ399" s="1" t="str">
        <f t="shared" si="1776"/>
        <v/>
      </c>
      <c r="FK399" s="1" t="str">
        <f t="shared" si="1777"/>
        <v/>
      </c>
      <c r="FL399" s="1" t="str">
        <f t="shared" si="1778"/>
        <v/>
      </c>
      <c r="FN399" s="1" t="str">
        <f t="shared" si="1779"/>
        <v/>
      </c>
      <c r="FO399" s="1" t="str">
        <f t="shared" si="1780"/>
        <v/>
      </c>
      <c r="FP399" s="1" t="str">
        <f t="shared" si="1781"/>
        <v/>
      </c>
      <c r="FV399" s="1">
        <f t="shared" si="1686"/>
        <v>1</v>
      </c>
      <c r="FW399" s="1">
        <f t="shared" si="1687"/>
        <v>0</v>
      </c>
      <c r="FX399" s="1">
        <f t="shared" si="1688"/>
        <v>1</v>
      </c>
      <c r="GA399" s="1">
        <f t="shared" si="1782"/>
        <v>1</v>
      </c>
      <c r="GB399" s="1">
        <f t="shared" si="1783"/>
        <v>1</v>
      </c>
      <c r="GC399" s="1">
        <f t="shared" si="1784"/>
        <v>1</v>
      </c>
      <c r="GD399" s="1">
        <f t="shared" si="1785"/>
        <v>1</v>
      </c>
      <c r="GE399" s="1">
        <f t="shared" si="1786"/>
        <v>0</v>
      </c>
      <c r="GF399" s="1">
        <f t="shared" si="1787"/>
        <v>1</v>
      </c>
      <c r="GG399" s="1">
        <f t="shared" si="1788"/>
        <v>1</v>
      </c>
      <c r="GI399" s="1">
        <f t="shared" si="1789"/>
        <v>1</v>
      </c>
      <c r="GK399" s="1">
        <f t="shared" si="1790"/>
        <v>1</v>
      </c>
      <c r="GL399" s="1">
        <f t="shared" si="1791"/>
        <v>1</v>
      </c>
      <c r="GM399" s="1">
        <f t="shared" si="1792"/>
        <v>1</v>
      </c>
      <c r="GN399" s="1">
        <f t="shared" si="1793"/>
        <v>1</v>
      </c>
      <c r="GO399" s="1">
        <f t="shared" si="1794"/>
        <v>0</v>
      </c>
      <c r="GP399" s="1">
        <f t="shared" si="1795"/>
        <v>1</v>
      </c>
      <c r="GQ399" s="1">
        <f t="shared" si="1796"/>
        <v>1</v>
      </c>
      <c r="GS399" s="1">
        <f t="shared" si="1797"/>
        <v>0</v>
      </c>
      <c r="GT399" s="1" t="str">
        <f t="shared" si="1798"/>
        <v/>
      </c>
      <c r="GU399" s="1">
        <f t="shared" si="1799"/>
        <v>0</v>
      </c>
      <c r="GV399" s="1">
        <f t="shared" si="1800"/>
        <v>0</v>
      </c>
      <c r="GW399" s="1">
        <f t="shared" si="1801"/>
        <v>0</v>
      </c>
      <c r="GX399" s="1">
        <f t="shared" si="1802"/>
        <v>0</v>
      </c>
      <c r="GY399" s="1">
        <f t="shared" si="1803"/>
        <v>0</v>
      </c>
      <c r="GZ399" s="1"/>
      <c r="HA399" s="1">
        <f t="shared" si="1804"/>
        <v>0</v>
      </c>
      <c r="HB399" s="1">
        <f t="shared" si="1805"/>
        <v>0</v>
      </c>
      <c r="HC399" s="1">
        <f t="shared" si="1806"/>
        <v>0</v>
      </c>
      <c r="HD399" s="1">
        <f t="shared" si="1807"/>
        <v>0</v>
      </c>
      <c r="HE399" s="1">
        <f t="shared" si="1808"/>
        <v>0</v>
      </c>
      <c r="HF399" s="1">
        <f t="shared" si="1809"/>
        <v>0</v>
      </c>
      <c r="HH399" s="1">
        <f t="shared" si="1810"/>
        <v>0</v>
      </c>
      <c r="HI399" s="1">
        <f t="shared" si="1811"/>
        <v>0</v>
      </c>
      <c r="HJ399" s="1">
        <f t="shared" si="1812"/>
        <v>0</v>
      </c>
      <c r="HK399" s="1">
        <f t="shared" si="1813"/>
        <v>0</v>
      </c>
      <c r="HL399" s="1">
        <f t="shared" si="1814"/>
        <v>0</v>
      </c>
      <c r="HM399" s="1">
        <f t="shared" si="1815"/>
        <v>0</v>
      </c>
      <c r="HO399" s="1" t="str">
        <f t="shared" si="1816"/>
        <v/>
      </c>
      <c r="HP399" s="1">
        <f t="shared" si="1817"/>
        <v>0</v>
      </c>
      <c r="HQ399" s="1" t="str">
        <f t="shared" si="1818"/>
        <v/>
      </c>
      <c r="HR399">
        <f t="shared" si="1819"/>
        <v>0</v>
      </c>
      <c r="HS399" s="1" t="str">
        <f t="shared" si="1820"/>
        <v/>
      </c>
      <c r="HT399">
        <f t="shared" si="1821"/>
        <v>0</v>
      </c>
      <c r="HU399" t="str">
        <f t="shared" si="1822"/>
        <v/>
      </c>
      <c r="HV399" s="1">
        <f t="shared" si="1823"/>
        <v>0</v>
      </c>
      <c r="HW399" s="1" t="str">
        <f t="shared" si="1824"/>
        <v/>
      </c>
      <c r="HX399" s="1" t="str">
        <f t="shared" si="1825"/>
        <v/>
      </c>
      <c r="HZ399" s="1" t="str">
        <f t="shared" si="1826"/>
        <v/>
      </c>
      <c r="IA399" s="1">
        <f t="shared" si="1827"/>
        <v>0</v>
      </c>
      <c r="IB399" s="1" t="str">
        <f t="shared" si="1828"/>
        <v/>
      </c>
      <c r="IC399" s="1">
        <f t="shared" si="1829"/>
        <v>0</v>
      </c>
      <c r="ID399" s="1" t="str">
        <f t="shared" si="1830"/>
        <v/>
      </c>
      <c r="IE399" s="1">
        <f t="shared" si="1831"/>
        <v>0</v>
      </c>
      <c r="IF399" s="1" t="str">
        <f t="shared" si="1832"/>
        <v/>
      </c>
      <c r="IG399" s="1">
        <f t="shared" si="1833"/>
        <v>0</v>
      </c>
      <c r="IH399" s="1" t="str">
        <f t="shared" si="1834"/>
        <v/>
      </c>
      <c r="II399" s="1" t="str">
        <f t="shared" si="1835"/>
        <v/>
      </c>
    </row>
    <row r="400" spans="1:243" x14ac:dyDescent="0.2">
      <c r="A400" s="14">
        <f t="shared" si="1681"/>
        <v>400</v>
      </c>
      <c r="C400" s="2">
        <v>42688</v>
      </c>
      <c r="G400" s="3">
        <v>108.267</v>
      </c>
      <c r="H400" s="3">
        <v>119.05500000000001</v>
      </c>
      <c r="I400" s="3">
        <v>126.21</v>
      </c>
      <c r="J400" s="4">
        <v>154.13</v>
      </c>
      <c r="P400" s="128">
        <f t="shared" si="1677"/>
        <v>3482.7499999999995</v>
      </c>
      <c r="Q400" s="5">
        <f t="shared" si="1678"/>
        <v>3813.5000000000009</v>
      </c>
      <c r="R400" s="6">
        <f t="shared" si="1679"/>
        <v>4052.9999999999995</v>
      </c>
      <c r="S400" s="7">
        <f t="shared" si="1680"/>
        <v>4941</v>
      </c>
      <c r="Y400" s="4">
        <f t="shared" si="1689"/>
        <v>3.25</v>
      </c>
      <c r="Z400" s="1">
        <f t="shared" si="1690"/>
        <v>10.749999999999545</v>
      </c>
      <c r="AA400" s="1">
        <f t="shared" si="1691"/>
        <v>16.500000000001364</v>
      </c>
      <c r="AB400" s="1">
        <f t="shared" si="1692"/>
        <v>24.000000000000909</v>
      </c>
      <c r="AC400" s="1"/>
      <c r="AD400" s="1"/>
      <c r="AE400" s="126"/>
      <c r="AF400" s="126"/>
      <c r="AG400" s="126"/>
      <c r="AH400" s="4">
        <f t="shared" si="1836"/>
        <v>0.66666666666636321</v>
      </c>
      <c r="AI400" s="4">
        <f t="shared" si="1837"/>
        <v>5.0000000000273381E-2</v>
      </c>
      <c r="AJ400" s="4">
        <f t="shared" si="1838"/>
        <v>0.84999999999872777</v>
      </c>
      <c r="AK400" s="4">
        <f t="shared" si="1839"/>
        <v>0.25000000000136424</v>
      </c>
      <c r="AL400" s="4">
        <f t="shared" si="1840"/>
        <v>2.4999999999988631</v>
      </c>
      <c r="AM400" s="4">
        <f t="shared" si="1841"/>
        <v>8.5000000000010605</v>
      </c>
      <c r="AN400" s="4">
        <f t="shared" si="1842"/>
        <v>6.9000000000010004</v>
      </c>
      <c r="AO400" s="4">
        <f t="shared" si="1843"/>
        <v>1</v>
      </c>
      <c r="AP400" s="4">
        <f t="shared" si="1844"/>
        <v>0.33333333333515325</v>
      </c>
      <c r="AQ400" s="4">
        <f t="shared" si="1845"/>
        <v>8.8750000000031068</v>
      </c>
      <c r="AR400" s="4">
        <f t="shared" si="1846"/>
        <v>0.10000000000054587</v>
      </c>
      <c r="AS400" s="4">
        <f t="shared" si="1847"/>
        <v>5.4166666666660097</v>
      </c>
      <c r="AT400" s="4">
        <f t="shared" si="1848"/>
        <v>3.2999999999998786</v>
      </c>
      <c r="AU400" s="1"/>
      <c r="BA400" s="11">
        <f t="shared" si="1682"/>
        <v>-3.25</v>
      </c>
      <c r="BB400" s="11">
        <f t="shared" si="1683"/>
        <v>-10.749999999999545</v>
      </c>
      <c r="BC400" s="12">
        <f t="shared" si="1684"/>
        <v>-16.500000000001364</v>
      </c>
      <c r="BD400" s="13">
        <f t="shared" si="1685"/>
        <v>-24.000000000000909</v>
      </c>
      <c r="BJ400" s="11">
        <f t="shared" si="1693"/>
        <v>0.66666666666636321</v>
      </c>
      <c r="BK400" s="11">
        <f t="shared" si="1694"/>
        <v>-5.0000000000273381E-2</v>
      </c>
      <c r="BL400" s="11">
        <f t="shared" si="1695"/>
        <v>-0.84999999999872777</v>
      </c>
      <c r="BM400" s="11">
        <f t="shared" si="1696"/>
        <v>0.25000000000136424</v>
      </c>
      <c r="BN400" s="11">
        <f t="shared" si="1697"/>
        <v>-2.4999999999988631</v>
      </c>
      <c r="BO400" s="11">
        <f t="shared" si="1698"/>
        <v>-8.5000000000010605</v>
      </c>
      <c r="BP400" s="11">
        <f t="shared" si="1699"/>
        <v>-6.9000000000010004</v>
      </c>
      <c r="BQ400" s="1">
        <v>1</v>
      </c>
      <c r="BR400" s="11">
        <f t="shared" si="1700"/>
        <v>0.33333333333515325</v>
      </c>
      <c r="BS400" s="11">
        <f t="shared" si="1701"/>
        <v>-8.8750000000031068</v>
      </c>
      <c r="BT400" s="11">
        <f t="shared" si="1702"/>
        <v>0.10000000000054587</v>
      </c>
      <c r="BU400" s="11">
        <f t="shared" si="1703"/>
        <v>-5.4166666666660097</v>
      </c>
      <c r="BV400" s="11">
        <f t="shared" si="1704"/>
        <v>-3.2999999999998786</v>
      </c>
      <c r="BY400" s="126"/>
      <c r="BZ400" s="126"/>
      <c r="CB400" s="1">
        <f t="shared" si="1705"/>
        <v>1</v>
      </c>
      <c r="CC400" s="1">
        <f t="shared" si="1706"/>
        <v>1</v>
      </c>
      <c r="CD400" s="1">
        <f t="shared" si="1707"/>
        <v>1</v>
      </c>
      <c r="CE400" s="126">
        <f t="shared" si="1849"/>
        <v>1</v>
      </c>
      <c r="CF400" s="1">
        <f t="shared" si="1708"/>
        <v>1</v>
      </c>
      <c r="CG400" s="1">
        <f t="shared" si="1709"/>
        <v>1</v>
      </c>
      <c r="CH400" s="1" t="str">
        <f t="shared" si="1850"/>
        <v/>
      </c>
      <c r="CI400" s="1">
        <f t="shared" si="1710"/>
        <v>0</v>
      </c>
      <c r="CJ400" s="1">
        <f t="shared" si="1711"/>
        <v>0</v>
      </c>
      <c r="CK400" s="1" t="str">
        <f t="shared" si="1712"/>
        <v/>
      </c>
      <c r="CL400" s="1">
        <f t="shared" si="1713"/>
        <v>0</v>
      </c>
      <c r="CM400" s="1" t="str">
        <f t="shared" si="1714"/>
        <v/>
      </c>
      <c r="CN400" s="1" t="str">
        <f t="shared" si="1715"/>
        <v/>
      </c>
      <c r="CO400" s="1">
        <f t="shared" si="1716"/>
        <v>0</v>
      </c>
      <c r="CP400" s="1">
        <f t="shared" si="1717"/>
        <v>0</v>
      </c>
      <c r="CQ400" s="1" t="str">
        <f t="shared" si="1718"/>
        <v/>
      </c>
      <c r="CS400" s="1">
        <f t="shared" si="1719"/>
        <v>0</v>
      </c>
      <c r="CT400" s="1">
        <f t="shared" si="1720"/>
        <v>0</v>
      </c>
      <c r="CU400" s="1">
        <f t="shared" si="1721"/>
        <v>0</v>
      </c>
      <c r="CV400" s="126">
        <f t="shared" si="1851"/>
        <v>0</v>
      </c>
      <c r="CW400" s="1">
        <f t="shared" si="1722"/>
        <v>1</v>
      </c>
      <c r="CX400" s="1" t="str">
        <f t="shared" si="1723"/>
        <v/>
      </c>
      <c r="CY400" s="1" t="str">
        <f t="shared" si="1724"/>
        <v/>
      </c>
      <c r="CZ400" s="1" t="str">
        <f t="shared" si="1725"/>
        <v/>
      </c>
      <c r="DA400" s="1" t="str">
        <f t="shared" si="1726"/>
        <v/>
      </c>
      <c r="DB400" s="1">
        <f t="shared" si="1727"/>
        <v>1</v>
      </c>
      <c r="DC400" s="1" t="str">
        <f t="shared" si="1728"/>
        <v/>
      </c>
      <c r="DD400" s="1">
        <f t="shared" si="1729"/>
        <v>1</v>
      </c>
      <c r="DE400" s="1" t="str">
        <f t="shared" si="1730"/>
        <v/>
      </c>
      <c r="DF400" s="1"/>
      <c r="DG400" s="126">
        <f t="shared" si="1852"/>
        <v>1</v>
      </c>
      <c r="DH400" s="1">
        <f t="shared" si="1731"/>
        <v>1</v>
      </c>
      <c r="DI400" s="1">
        <f t="shared" si="1732"/>
        <v>1</v>
      </c>
      <c r="DJ400" s="1">
        <f t="shared" si="1733"/>
        <v>1</v>
      </c>
      <c r="DK400" s="1" t="str">
        <f t="shared" si="1734"/>
        <v/>
      </c>
      <c r="DL400" s="1"/>
      <c r="DM400" s="1" t="str">
        <f t="shared" si="1735"/>
        <v/>
      </c>
      <c r="DN400" s="1">
        <f t="shared" si="1736"/>
        <v>0</v>
      </c>
      <c r="DO400" s="1">
        <f t="shared" si="1737"/>
        <v>0</v>
      </c>
      <c r="DP400" s="1">
        <f t="shared" si="1738"/>
        <v>1</v>
      </c>
      <c r="DQ400" s="1">
        <f t="shared" si="1739"/>
        <v>0</v>
      </c>
      <c r="DR400" s="1">
        <f t="shared" si="1740"/>
        <v>0</v>
      </c>
      <c r="DS400" s="1">
        <f t="shared" si="1741"/>
        <v>1</v>
      </c>
      <c r="DT400" s="1">
        <f t="shared" si="1742"/>
        <v>0</v>
      </c>
      <c r="DU400" s="1">
        <f t="shared" si="1743"/>
        <v>0</v>
      </c>
      <c r="DV400" s="1">
        <f t="shared" si="1744"/>
        <v>1</v>
      </c>
      <c r="DW400" s="1">
        <f t="shared" si="1745"/>
        <v>0</v>
      </c>
      <c r="DX400" s="1" t="str">
        <f t="shared" si="1746"/>
        <v/>
      </c>
      <c r="DY400" s="1" t="str">
        <f t="shared" si="1747"/>
        <v/>
      </c>
      <c r="EA400" s="1">
        <f t="shared" si="1748"/>
        <v>1</v>
      </c>
      <c r="EB400" s="1">
        <f t="shared" si="1749"/>
        <v>1</v>
      </c>
      <c r="EC400" s="1">
        <f t="shared" si="1750"/>
        <v>1</v>
      </c>
      <c r="ED400" s="1">
        <f t="shared" si="1751"/>
        <v>1</v>
      </c>
      <c r="EF400" s="1">
        <f t="shared" si="1752"/>
        <v>1</v>
      </c>
      <c r="EG400" s="1">
        <f t="shared" si="1753"/>
        <v>1</v>
      </c>
      <c r="EH400" s="1">
        <f t="shared" si="1754"/>
        <v>1</v>
      </c>
      <c r="EI400" s="1">
        <f t="shared" si="1755"/>
        <v>1</v>
      </c>
      <c r="EK400" s="1">
        <f t="shared" si="1756"/>
        <v>1</v>
      </c>
      <c r="EL400" s="1">
        <f t="shared" si="1757"/>
        <v>1</v>
      </c>
      <c r="EM400" s="1">
        <f t="shared" si="1758"/>
        <v>1</v>
      </c>
      <c r="EO400" s="1">
        <f t="shared" si="1759"/>
        <v>1</v>
      </c>
      <c r="EP400" s="1">
        <f t="shared" si="1760"/>
        <v>1</v>
      </c>
      <c r="EQ400" s="1">
        <f t="shared" si="1761"/>
        <v>1</v>
      </c>
      <c r="ES400" s="1">
        <f t="shared" si="1762"/>
        <v>1</v>
      </c>
      <c r="ET400" s="1">
        <f t="shared" si="1763"/>
        <v>1</v>
      </c>
      <c r="EU400" s="1">
        <f t="shared" si="1764"/>
        <v>1</v>
      </c>
      <c r="EV400" s="1">
        <f t="shared" si="1765"/>
        <v>1</v>
      </c>
      <c r="EW400" s="1">
        <f t="shared" si="1766"/>
        <v>0</v>
      </c>
      <c r="EY400" s="1">
        <f t="shared" si="1767"/>
        <v>1</v>
      </c>
      <c r="EZ400" s="1">
        <f t="shared" si="1768"/>
        <v>1</v>
      </c>
      <c r="FA400" s="1">
        <f t="shared" si="1769"/>
        <v>1</v>
      </c>
      <c r="FC400" s="1">
        <f t="shared" si="1770"/>
        <v>0</v>
      </c>
      <c r="FD400" s="1" t="str">
        <f t="shared" si="1771"/>
        <v/>
      </c>
      <c r="FE400" s="1"/>
      <c r="FF400" s="1">
        <f t="shared" si="1772"/>
        <v>0</v>
      </c>
      <c r="FG400" s="1">
        <f t="shared" si="1773"/>
        <v>1</v>
      </c>
      <c r="FH400" s="1">
        <f t="shared" si="1774"/>
        <v>0</v>
      </c>
      <c r="FI400" s="1" t="str">
        <f t="shared" si="1775"/>
        <v/>
      </c>
      <c r="FJ400" s="1" t="str">
        <f t="shared" si="1776"/>
        <v/>
      </c>
      <c r="FK400" s="1" t="str">
        <f t="shared" si="1777"/>
        <v/>
      </c>
      <c r="FL400" s="1" t="str">
        <f t="shared" si="1778"/>
        <v/>
      </c>
      <c r="FN400" s="1">
        <f t="shared" si="1779"/>
        <v>1</v>
      </c>
      <c r="FO400" s="1">
        <f t="shared" si="1780"/>
        <v>0</v>
      </c>
      <c r="FP400" s="1" t="str">
        <f t="shared" si="1781"/>
        <v/>
      </c>
      <c r="FV400" s="1">
        <f t="shared" si="1686"/>
        <v>0</v>
      </c>
      <c r="FW400" s="1">
        <f t="shared" si="1687"/>
        <v>1</v>
      </c>
      <c r="FX400" s="1">
        <f t="shared" si="1688"/>
        <v>1</v>
      </c>
      <c r="GA400" s="1">
        <f t="shared" si="1782"/>
        <v>0</v>
      </c>
      <c r="GB400" s="1">
        <f t="shared" si="1783"/>
        <v>0</v>
      </c>
      <c r="GC400" s="1">
        <f t="shared" si="1784"/>
        <v>0</v>
      </c>
      <c r="GD400" s="1">
        <f t="shared" si="1785"/>
        <v>0</v>
      </c>
      <c r="GE400" s="1">
        <f t="shared" si="1786"/>
        <v>0</v>
      </c>
      <c r="GF400" s="1">
        <f t="shared" si="1787"/>
        <v>1</v>
      </c>
      <c r="GG400" s="1">
        <f t="shared" si="1788"/>
        <v>0</v>
      </c>
      <c r="GI400" s="1">
        <f t="shared" si="1789"/>
        <v>0</v>
      </c>
      <c r="GK400" s="1">
        <f t="shared" si="1790"/>
        <v>1</v>
      </c>
      <c r="GL400" s="1">
        <f t="shared" si="1791"/>
        <v>1</v>
      </c>
      <c r="GM400" s="1">
        <f t="shared" si="1792"/>
        <v>1</v>
      </c>
      <c r="GN400" s="1">
        <f t="shared" si="1793"/>
        <v>1</v>
      </c>
      <c r="GO400" s="1">
        <f t="shared" si="1794"/>
        <v>1</v>
      </c>
      <c r="GP400" s="1">
        <f t="shared" si="1795"/>
        <v>0</v>
      </c>
      <c r="GQ400" s="1">
        <f t="shared" si="1796"/>
        <v>1</v>
      </c>
      <c r="GS400" s="1" t="str">
        <f t="shared" si="1797"/>
        <v/>
      </c>
      <c r="GT400" s="1" t="str">
        <f t="shared" si="1798"/>
        <v/>
      </c>
      <c r="GU400" s="1">
        <f t="shared" si="1799"/>
        <v>0</v>
      </c>
      <c r="GV400" s="1">
        <f t="shared" si="1800"/>
        <v>0</v>
      </c>
      <c r="GW400" s="1">
        <f t="shared" si="1801"/>
        <v>0</v>
      </c>
      <c r="GX400" s="1">
        <f t="shared" si="1802"/>
        <v>0</v>
      </c>
      <c r="GY400" s="1">
        <f t="shared" si="1803"/>
        <v>0</v>
      </c>
      <c r="GZ400" s="1"/>
      <c r="HA400" s="1">
        <f t="shared" si="1804"/>
        <v>1</v>
      </c>
      <c r="HB400" s="1">
        <f t="shared" si="1805"/>
        <v>1</v>
      </c>
      <c r="HC400" s="1">
        <f t="shared" si="1806"/>
        <v>1</v>
      </c>
      <c r="HD400" s="1">
        <f t="shared" si="1807"/>
        <v>1</v>
      </c>
      <c r="HE400" s="1">
        <f t="shared" si="1808"/>
        <v>1</v>
      </c>
      <c r="HF400" s="1">
        <f t="shared" si="1809"/>
        <v>0</v>
      </c>
      <c r="HH400" s="1">
        <f t="shared" si="1810"/>
        <v>1</v>
      </c>
      <c r="HI400" s="1">
        <f t="shared" si="1811"/>
        <v>1</v>
      </c>
      <c r="HJ400" s="1">
        <f t="shared" si="1812"/>
        <v>1</v>
      </c>
      <c r="HK400" s="1">
        <f t="shared" si="1813"/>
        <v>1</v>
      </c>
      <c r="HL400" s="1">
        <f t="shared" si="1814"/>
        <v>1</v>
      </c>
      <c r="HM400" s="1">
        <f t="shared" si="1815"/>
        <v>0</v>
      </c>
      <c r="HO400" s="1" t="str">
        <f t="shared" si="1816"/>
        <v/>
      </c>
      <c r="HP400" s="1">
        <f t="shared" si="1817"/>
        <v>1</v>
      </c>
      <c r="HQ400" s="1" t="str">
        <f t="shared" si="1818"/>
        <v/>
      </c>
      <c r="HR400">
        <f t="shared" si="1819"/>
        <v>1</v>
      </c>
      <c r="HS400" s="1" t="str">
        <f t="shared" si="1820"/>
        <v/>
      </c>
      <c r="HT400">
        <f t="shared" si="1821"/>
        <v>1</v>
      </c>
      <c r="HU400" t="str">
        <f t="shared" si="1822"/>
        <v/>
      </c>
      <c r="HV400" s="1" t="str">
        <f t="shared" si="1823"/>
        <v/>
      </c>
      <c r="HW400" s="1" t="str">
        <f t="shared" si="1824"/>
        <v/>
      </c>
      <c r="HX400" s="1" t="str">
        <f t="shared" si="1825"/>
        <v/>
      </c>
      <c r="HZ400" s="1" t="str">
        <f t="shared" si="1826"/>
        <v/>
      </c>
      <c r="IA400" s="1">
        <f t="shared" si="1827"/>
        <v>0</v>
      </c>
      <c r="IB400" s="1" t="str">
        <f t="shared" si="1828"/>
        <v/>
      </c>
      <c r="IC400" s="1">
        <f t="shared" si="1829"/>
        <v>0</v>
      </c>
      <c r="ID400" s="1" t="str">
        <f t="shared" si="1830"/>
        <v/>
      </c>
      <c r="IE400" s="1">
        <f t="shared" si="1831"/>
        <v>0</v>
      </c>
      <c r="IF400" s="1" t="str">
        <f t="shared" si="1832"/>
        <v/>
      </c>
      <c r="IG400" s="1" t="str">
        <f t="shared" si="1833"/>
        <v/>
      </c>
      <c r="IH400" s="1" t="str">
        <f t="shared" si="1834"/>
        <v/>
      </c>
      <c r="II400" s="1" t="str">
        <f t="shared" si="1835"/>
        <v/>
      </c>
    </row>
    <row r="401" spans="1:243" x14ac:dyDescent="0.2">
      <c r="A401" s="14">
        <f t="shared" si="1681"/>
        <v>401</v>
      </c>
      <c r="C401" s="2">
        <v>42689</v>
      </c>
      <c r="G401" s="3">
        <v>108.25700000000001</v>
      </c>
      <c r="H401" s="3">
        <v>119.00700000000001</v>
      </c>
      <c r="I401" s="3">
        <v>126.13500000000001</v>
      </c>
      <c r="J401" s="4">
        <v>154.09</v>
      </c>
      <c r="P401" s="128">
        <f t="shared" si="1677"/>
        <v>3481.7500000000005</v>
      </c>
      <c r="Q401" s="5">
        <f t="shared" si="1678"/>
        <v>3808.7500000000005</v>
      </c>
      <c r="R401" s="6">
        <f t="shared" si="1679"/>
        <v>4045.5000000000005</v>
      </c>
      <c r="S401" s="7">
        <f t="shared" si="1680"/>
        <v>4937</v>
      </c>
      <c r="Y401" s="4">
        <f t="shared" si="1689"/>
        <v>0.99999999999909051</v>
      </c>
      <c r="Z401" s="1">
        <f t="shared" si="1690"/>
        <v>4.7500000000004547</v>
      </c>
      <c r="AA401" s="1">
        <f t="shared" si="1691"/>
        <v>7.4999999999990905</v>
      </c>
      <c r="AB401" s="1">
        <f t="shared" si="1692"/>
        <v>4</v>
      </c>
      <c r="AC401" s="1"/>
      <c r="AD401" s="1"/>
      <c r="AE401" s="126"/>
      <c r="AF401" s="126"/>
      <c r="AG401" s="126"/>
      <c r="AH401" s="4">
        <f t="shared" si="1836"/>
        <v>1.1666666666687888</v>
      </c>
      <c r="AI401" s="4">
        <f t="shared" si="1837"/>
        <v>0.85000000000209175</v>
      </c>
      <c r="AJ401" s="4">
        <f t="shared" si="1838"/>
        <v>0.25000000000100098</v>
      </c>
      <c r="AK401" s="4">
        <f t="shared" si="1839"/>
        <v>0.24999999999893863</v>
      </c>
      <c r="AL401" s="4">
        <f t="shared" si="1840"/>
        <v>1.0000000000009095</v>
      </c>
      <c r="AM401" s="4">
        <f t="shared" si="1841"/>
        <v>6.1666666666657575</v>
      </c>
      <c r="AN401" s="4">
        <f t="shared" si="1842"/>
        <v>5.8999999999990909</v>
      </c>
      <c r="AO401" s="4">
        <f t="shared" si="1843"/>
        <v>1</v>
      </c>
      <c r="AP401" s="4">
        <f t="shared" si="1844"/>
        <v>1.1666666666712144</v>
      </c>
      <c r="AQ401" s="4">
        <f t="shared" si="1845"/>
        <v>6.541666666664165</v>
      </c>
      <c r="AR401" s="4">
        <f t="shared" si="1846"/>
        <v>1.0000000000014553</v>
      </c>
      <c r="AS401" s="4">
        <f t="shared" si="1847"/>
        <v>3.8611111111115659</v>
      </c>
      <c r="AT401" s="4">
        <f t="shared" si="1848"/>
        <v>1.4666666666648478</v>
      </c>
      <c r="AU401" s="1"/>
      <c r="BA401" s="11">
        <f t="shared" si="1682"/>
        <v>-0.99999999999909051</v>
      </c>
      <c r="BB401" s="11">
        <f t="shared" si="1683"/>
        <v>-4.7500000000004547</v>
      </c>
      <c r="BC401" s="12">
        <f t="shared" si="1684"/>
        <v>-7.4999999999990905</v>
      </c>
      <c r="BD401" s="13">
        <f t="shared" si="1685"/>
        <v>-4</v>
      </c>
      <c r="BJ401" s="11">
        <f t="shared" si="1693"/>
        <v>1.1666666666687888</v>
      </c>
      <c r="BK401" s="11">
        <f t="shared" si="1694"/>
        <v>0.85000000000209175</v>
      </c>
      <c r="BL401" s="11">
        <f t="shared" si="1695"/>
        <v>-0.25000000000100098</v>
      </c>
      <c r="BM401" s="11">
        <f t="shared" si="1696"/>
        <v>0.24999999999893863</v>
      </c>
      <c r="BN401" s="11">
        <f t="shared" si="1697"/>
        <v>-1.0000000000009095</v>
      </c>
      <c r="BO401" s="11">
        <f t="shared" si="1698"/>
        <v>-6.1666666666657575</v>
      </c>
      <c r="BP401" s="11">
        <f t="shared" si="1699"/>
        <v>-5.8999999999990909</v>
      </c>
      <c r="BQ401" s="1">
        <v>1</v>
      </c>
      <c r="BR401" s="11">
        <f t="shared" si="1700"/>
        <v>-1.1666666666712144</v>
      </c>
      <c r="BS401" s="11">
        <f t="shared" si="1701"/>
        <v>-6.541666666664165</v>
      </c>
      <c r="BT401" s="11">
        <f t="shared" si="1702"/>
        <v>1.0000000000014553</v>
      </c>
      <c r="BU401" s="11">
        <f t="shared" si="1703"/>
        <v>-3.8611111111115659</v>
      </c>
      <c r="BV401" s="11">
        <f t="shared" si="1704"/>
        <v>-1.4666666666648478</v>
      </c>
      <c r="BY401" s="126"/>
      <c r="BZ401" s="126"/>
      <c r="CB401" s="1">
        <f t="shared" si="1705"/>
        <v>0</v>
      </c>
      <c r="CC401" s="1">
        <f t="shared" si="1706"/>
        <v>0</v>
      </c>
      <c r="CD401" s="1">
        <f t="shared" si="1707"/>
        <v>0</v>
      </c>
      <c r="CE401" s="126">
        <f t="shared" si="1849"/>
        <v>0</v>
      </c>
      <c r="CF401" s="1">
        <f t="shared" si="1708"/>
        <v>0</v>
      </c>
      <c r="CG401" s="1" t="str">
        <f t="shared" si="1709"/>
        <v/>
      </c>
      <c r="CH401" s="1" t="str">
        <f t="shared" si="1850"/>
        <v/>
      </c>
      <c r="CI401" s="1">
        <f t="shared" si="1710"/>
        <v>1</v>
      </c>
      <c r="CJ401" s="1">
        <f t="shared" si="1711"/>
        <v>1</v>
      </c>
      <c r="CK401" s="1" t="str">
        <f t="shared" si="1712"/>
        <v/>
      </c>
      <c r="CL401" s="1">
        <f t="shared" si="1713"/>
        <v>1</v>
      </c>
      <c r="CM401" s="1">
        <f t="shared" si="1714"/>
        <v>1</v>
      </c>
      <c r="CN401" s="1">
        <f t="shared" si="1715"/>
        <v>1</v>
      </c>
      <c r="CO401" s="1" t="str">
        <f t="shared" si="1716"/>
        <v/>
      </c>
      <c r="CP401" s="1" t="str">
        <f t="shared" si="1717"/>
        <v/>
      </c>
      <c r="CQ401" s="1">
        <f t="shared" si="1718"/>
        <v>1</v>
      </c>
      <c r="CS401" s="1">
        <f t="shared" si="1719"/>
        <v>0</v>
      </c>
      <c r="CT401" s="1">
        <f t="shared" si="1720"/>
        <v>0</v>
      </c>
      <c r="CU401" s="1">
        <f t="shared" si="1721"/>
        <v>0</v>
      </c>
      <c r="CV401" s="126">
        <f t="shared" si="1851"/>
        <v>0</v>
      </c>
      <c r="CW401" s="1">
        <f t="shared" si="1722"/>
        <v>1</v>
      </c>
      <c r="CX401" s="1" t="str">
        <f t="shared" si="1723"/>
        <v/>
      </c>
      <c r="CY401" s="1" t="str">
        <f t="shared" si="1724"/>
        <v/>
      </c>
      <c r="CZ401" s="1" t="str">
        <f t="shared" si="1725"/>
        <v/>
      </c>
      <c r="DA401" s="1" t="str">
        <f t="shared" si="1726"/>
        <v/>
      </c>
      <c r="DB401" s="1">
        <f t="shared" si="1727"/>
        <v>1</v>
      </c>
      <c r="DC401" s="1" t="str">
        <f t="shared" si="1728"/>
        <v/>
      </c>
      <c r="DD401" s="1">
        <f t="shared" si="1729"/>
        <v>1</v>
      </c>
      <c r="DE401" s="1" t="str">
        <f t="shared" si="1730"/>
        <v/>
      </c>
      <c r="DF401" s="1"/>
      <c r="DG401" s="126">
        <f t="shared" si="1852"/>
        <v>1</v>
      </c>
      <c r="DH401" s="1">
        <f t="shared" si="1731"/>
        <v>1</v>
      </c>
      <c r="DI401" s="1">
        <f t="shared" si="1732"/>
        <v>1</v>
      </c>
      <c r="DJ401" s="1">
        <f t="shared" si="1733"/>
        <v>1</v>
      </c>
      <c r="DK401" s="1" t="str">
        <f t="shared" si="1734"/>
        <v/>
      </c>
      <c r="DL401" s="1"/>
      <c r="DM401" s="1" t="str">
        <f t="shared" si="1735"/>
        <v/>
      </c>
      <c r="DN401" s="1">
        <f t="shared" si="1736"/>
        <v>0</v>
      </c>
      <c r="DO401" s="1">
        <f t="shared" si="1737"/>
        <v>1</v>
      </c>
      <c r="DP401" s="1">
        <f t="shared" si="1738"/>
        <v>0</v>
      </c>
      <c r="DQ401" s="1">
        <f t="shared" si="1739"/>
        <v>1</v>
      </c>
      <c r="DR401" s="1">
        <f t="shared" si="1740"/>
        <v>0</v>
      </c>
      <c r="DS401" s="1">
        <f t="shared" si="1741"/>
        <v>1</v>
      </c>
      <c r="DT401" s="1">
        <f t="shared" si="1742"/>
        <v>0</v>
      </c>
      <c r="DU401" s="1">
        <f t="shared" si="1743"/>
        <v>1</v>
      </c>
      <c r="DV401" s="1">
        <f t="shared" si="1744"/>
        <v>1</v>
      </c>
      <c r="DW401" s="1">
        <f t="shared" si="1745"/>
        <v>0</v>
      </c>
      <c r="DX401" s="1" t="str">
        <f t="shared" si="1746"/>
        <v/>
      </c>
      <c r="DY401" s="1" t="str">
        <f t="shared" si="1747"/>
        <v/>
      </c>
      <c r="EA401" s="1">
        <f t="shared" si="1748"/>
        <v>1</v>
      </c>
      <c r="EB401" s="1">
        <f t="shared" si="1749"/>
        <v>1</v>
      </c>
      <c r="EC401" s="1">
        <f t="shared" si="1750"/>
        <v>1</v>
      </c>
      <c r="ED401" s="1">
        <f t="shared" si="1751"/>
        <v>1</v>
      </c>
      <c r="EF401" s="1">
        <f t="shared" si="1752"/>
        <v>1</v>
      </c>
      <c r="EG401" s="1">
        <f t="shared" si="1753"/>
        <v>1</v>
      </c>
      <c r="EH401" s="1">
        <f t="shared" si="1754"/>
        <v>1</v>
      </c>
      <c r="EI401" s="1">
        <f t="shared" si="1755"/>
        <v>1</v>
      </c>
      <c r="EK401" s="1">
        <f t="shared" si="1756"/>
        <v>1</v>
      </c>
      <c r="EL401" s="1">
        <f t="shared" si="1757"/>
        <v>1</v>
      </c>
      <c r="EM401" s="1">
        <f t="shared" si="1758"/>
        <v>1</v>
      </c>
      <c r="EO401" s="1">
        <f t="shared" si="1759"/>
        <v>1</v>
      </c>
      <c r="EP401" s="1">
        <f t="shared" si="1760"/>
        <v>1</v>
      </c>
      <c r="EQ401" s="1">
        <f t="shared" si="1761"/>
        <v>1</v>
      </c>
      <c r="ES401" s="1">
        <f t="shared" si="1762"/>
        <v>1</v>
      </c>
      <c r="ET401" s="1">
        <f t="shared" si="1763"/>
        <v>1</v>
      </c>
      <c r="EU401" s="1">
        <f t="shared" si="1764"/>
        <v>1</v>
      </c>
      <c r="EV401" s="1">
        <f t="shared" si="1765"/>
        <v>1</v>
      </c>
      <c r="EW401" s="1">
        <f t="shared" si="1766"/>
        <v>0</v>
      </c>
      <c r="EY401" s="1">
        <f t="shared" si="1767"/>
        <v>1</v>
      </c>
      <c r="EZ401" s="1">
        <f t="shared" si="1768"/>
        <v>1</v>
      </c>
      <c r="FA401" s="1">
        <f t="shared" si="1769"/>
        <v>1</v>
      </c>
      <c r="FC401" s="1">
        <f t="shared" si="1770"/>
        <v>0</v>
      </c>
      <c r="FD401" s="1" t="str">
        <f t="shared" si="1771"/>
        <v/>
      </c>
      <c r="FE401" s="1"/>
      <c r="FF401" s="1">
        <f t="shared" si="1772"/>
        <v>1</v>
      </c>
      <c r="FG401" s="1">
        <f t="shared" si="1773"/>
        <v>0</v>
      </c>
      <c r="FH401" s="1">
        <f t="shared" si="1774"/>
        <v>0</v>
      </c>
      <c r="FI401" s="1" t="str">
        <f t="shared" si="1775"/>
        <v/>
      </c>
      <c r="FJ401" s="1" t="str">
        <f t="shared" si="1776"/>
        <v/>
      </c>
      <c r="FK401" s="1" t="str">
        <f t="shared" si="1777"/>
        <v/>
      </c>
      <c r="FL401" s="1" t="str">
        <f t="shared" si="1778"/>
        <v/>
      </c>
      <c r="FN401" s="1" t="str">
        <f t="shared" si="1779"/>
        <v/>
      </c>
      <c r="FO401" s="1" t="str">
        <f t="shared" si="1780"/>
        <v/>
      </c>
      <c r="FP401" s="1" t="str">
        <f t="shared" si="1781"/>
        <v/>
      </c>
      <c r="FV401" s="1">
        <f t="shared" si="1686"/>
        <v>0</v>
      </c>
      <c r="FW401" s="1">
        <f t="shared" si="1687"/>
        <v>1</v>
      </c>
      <c r="FX401" s="1">
        <f t="shared" si="1688"/>
        <v>1</v>
      </c>
      <c r="GA401" s="1">
        <f t="shared" si="1782"/>
        <v>1</v>
      </c>
      <c r="GB401" s="1">
        <f t="shared" si="1783"/>
        <v>1</v>
      </c>
      <c r="GC401" s="1">
        <f t="shared" si="1784"/>
        <v>1</v>
      </c>
      <c r="GD401" s="1">
        <f t="shared" si="1785"/>
        <v>1</v>
      </c>
      <c r="GE401" s="1">
        <f t="shared" si="1786"/>
        <v>0</v>
      </c>
      <c r="GF401" s="1">
        <f t="shared" si="1787"/>
        <v>0</v>
      </c>
      <c r="GG401" s="1">
        <f t="shared" si="1788"/>
        <v>1</v>
      </c>
      <c r="GI401" s="1">
        <f t="shared" si="1789"/>
        <v>1</v>
      </c>
      <c r="GK401" s="1">
        <f t="shared" si="1790"/>
        <v>1</v>
      </c>
      <c r="GL401" s="1">
        <f t="shared" si="1791"/>
        <v>1</v>
      </c>
      <c r="GM401" s="1">
        <f t="shared" si="1792"/>
        <v>1</v>
      </c>
      <c r="GN401" s="1">
        <f t="shared" si="1793"/>
        <v>1</v>
      </c>
      <c r="GO401" s="1">
        <f t="shared" si="1794"/>
        <v>0</v>
      </c>
      <c r="GP401" s="1">
        <f t="shared" si="1795"/>
        <v>0</v>
      </c>
      <c r="GQ401" s="1">
        <f t="shared" si="1796"/>
        <v>1</v>
      </c>
      <c r="GS401" s="1" t="str">
        <f t="shared" si="1797"/>
        <v/>
      </c>
      <c r="GT401" s="1" t="str">
        <f t="shared" si="1798"/>
        <v/>
      </c>
      <c r="GU401" s="1">
        <f t="shared" si="1799"/>
        <v>0</v>
      </c>
      <c r="GV401" s="1">
        <f t="shared" si="1800"/>
        <v>0</v>
      </c>
      <c r="GW401" s="1">
        <f t="shared" si="1801"/>
        <v>0</v>
      </c>
      <c r="GX401" s="1">
        <f t="shared" si="1802"/>
        <v>0</v>
      </c>
      <c r="GY401" s="1">
        <f t="shared" si="1803"/>
        <v>0</v>
      </c>
      <c r="GZ401" s="1"/>
      <c r="HA401" s="1">
        <f t="shared" si="1804"/>
        <v>1</v>
      </c>
      <c r="HB401" s="1">
        <f t="shared" si="1805"/>
        <v>1</v>
      </c>
      <c r="HC401" s="1">
        <f t="shared" si="1806"/>
        <v>1</v>
      </c>
      <c r="HD401" s="1">
        <f t="shared" si="1807"/>
        <v>1</v>
      </c>
      <c r="HE401" s="1">
        <f t="shared" si="1808"/>
        <v>0</v>
      </c>
      <c r="HF401" s="1">
        <f t="shared" si="1809"/>
        <v>0</v>
      </c>
      <c r="HH401" s="1">
        <f t="shared" si="1810"/>
        <v>1</v>
      </c>
      <c r="HI401" s="1">
        <f t="shared" si="1811"/>
        <v>1</v>
      </c>
      <c r="HJ401" s="1">
        <f t="shared" si="1812"/>
        <v>1</v>
      </c>
      <c r="HK401" s="1">
        <f t="shared" si="1813"/>
        <v>1</v>
      </c>
      <c r="HL401" s="1">
        <f t="shared" si="1814"/>
        <v>0</v>
      </c>
      <c r="HM401" s="1">
        <f t="shared" si="1815"/>
        <v>0</v>
      </c>
      <c r="HO401" s="1" t="str">
        <f t="shared" si="1816"/>
        <v/>
      </c>
      <c r="HP401" s="1">
        <f t="shared" si="1817"/>
        <v>1</v>
      </c>
      <c r="HQ401" s="1" t="str">
        <f t="shared" si="1818"/>
        <v/>
      </c>
      <c r="HR401" t="str">
        <f t="shared" si="1819"/>
        <v/>
      </c>
      <c r="HS401" s="1" t="str">
        <f t="shared" si="1820"/>
        <v/>
      </c>
      <c r="HT401" t="str">
        <f t="shared" si="1821"/>
        <v/>
      </c>
      <c r="HU401" t="str">
        <f t="shared" si="1822"/>
        <v/>
      </c>
      <c r="HV401" s="1" t="str">
        <f t="shared" si="1823"/>
        <v/>
      </c>
      <c r="HW401" s="1" t="str">
        <f t="shared" si="1824"/>
        <v/>
      </c>
      <c r="HX401" s="1" t="str">
        <f t="shared" si="1825"/>
        <v/>
      </c>
      <c r="HZ401" s="1" t="str">
        <f t="shared" si="1826"/>
        <v/>
      </c>
      <c r="IA401" s="1">
        <f t="shared" si="1827"/>
        <v>0</v>
      </c>
      <c r="IB401" s="1" t="str">
        <f t="shared" si="1828"/>
        <v/>
      </c>
      <c r="IC401" s="1" t="str">
        <f t="shared" si="1829"/>
        <v/>
      </c>
      <c r="ID401" s="1" t="str">
        <f t="shared" si="1830"/>
        <v/>
      </c>
      <c r="IE401" s="1" t="str">
        <f t="shared" si="1831"/>
        <v/>
      </c>
      <c r="IF401" s="1" t="str">
        <f t="shared" si="1832"/>
        <v/>
      </c>
      <c r="IG401" s="1" t="str">
        <f t="shared" si="1833"/>
        <v/>
      </c>
      <c r="IH401" s="1" t="str">
        <f t="shared" si="1834"/>
        <v/>
      </c>
      <c r="II401" s="1" t="str">
        <f t="shared" si="1835"/>
        <v/>
      </c>
    </row>
    <row r="402" spans="1:243" x14ac:dyDescent="0.2">
      <c r="A402" s="14">
        <f t="shared" si="1681"/>
        <v>402</v>
      </c>
      <c r="C402" s="2">
        <v>42690</v>
      </c>
      <c r="G402" s="3">
        <v>108.26</v>
      </c>
      <c r="H402" s="3">
        <v>119.002</v>
      </c>
      <c r="I402" s="3">
        <v>126.15</v>
      </c>
      <c r="J402" s="4">
        <v>155.01</v>
      </c>
      <c r="P402" s="128">
        <f t="shared" si="1677"/>
        <v>3482.0000000000005</v>
      </c>
      <c r="Q402" s="5">
        <f t="shared" si="1678"/>
        <v>3808.2499999999995</v>
      </c>
      <c r="R402" s="6">
        <f t="shared" si="1679"/>
        <v>4047.0000000000005</v>
      </c>
      <c r="S402" s="7">
        <f t="shared" si="1680"/>
        <v>4960.9999999999991</v>
      </c>
      <c r="Y402" s="4">
        <f t="shared" si="1689"/>
        <v>0.25</v>
      </c>
      <c r="Z402" s="1">
        <f t="shared" si="1690"/>
        <v>0.50000000000090949</v>
      </c>
      <c r="AA402" s="1">
        <f t="shared" si="1691"/>
        <v>1.5</v>
      </c>
      <c r="AB402" s="1">
        <f t="shared" si="1692"/>
        <v>23.999999999999091</v>
      </c>
      <c r="AC402" s="1"/>
      <c r="AD402" s="1"/>
      <c r="AE402" s="126"/>
      <c r="AF402" s="126"/>
      <c r="AG402" s="126"/>
      <c r="AH402" s="4">
        <f t="shared" si="1836"/>
        <v>0.83333333333393966</v>
      </c>
      <c r="AI402" s="4">
        <f t="shared" si="1837"/>
        <v>0.80000000000054561</v>
      </c>
      <c r="AJ402" s="4">
        <f t="shared" si="1838"/>
        <v>1.4000000000009094</v>
      </c>
      <c r="AK402" s="4">
        <f t="shared" si="1839"/>
        <v>1.5000000000009095</v>
      </c>
      <c r="AL402" s="4">
        <f t="shared" si="1840"/>
        <v>1.2500000000009095</v>
      </c>
      <c r="AM402" s="4">
        <f t="shared" si="1841"/>
        <v>6.4999999999996971</v>
      </c>
      <c r="AN402" s="4">
        <f t="shared" si="1842"/>
        <v>8.0999999999996355</v>
      </c>
      <c r="AO402" s="4">
        <f t="shared" si="1843"/>
        <v>1</v>
      </c>
      <c r="AP402" s="4">
        <f t="shared" si="1844"/>
        <v>2.833333333335152</v>
      </c>
      <c r="AQ402" s="4">
        <f t="shared" si="1845"/>
        <v>4.2499999999983329</v>
      </c>
      <c r="AR402" s="4">
        <f t="shared" si="1846"/>
        <v>9.9999999999999978E-2</v>
      </c>
      <c r="AS402" s="4">
        <f t="shared" si="1847"/>
        <v>5.8333333333340409</v>
      </c>
      <c r="AT402" s="4">
        <f t="shared" si="1848"/>
        <v>2.6999999999998789</v>
      </c>
      <c r="AU402" s="1"/>
      <c r="BA402" s="11">
        <f t="shared" si="1682"/>
        <v>0.25</v>
      </c>
      <c r="BB402" s="11">
        <f t="shared" si="1683"/>
        <v>-0.50000000000090949</v>
      </c>
      <c r="BC402" s="12">
        <f t="shared" si="1684"/>
        <v>1.5</v>
      </c>
      <c r="BD402" s="13">
        <f t="shared" si="1685"/>
        <v>23.999999999999091</v>
      </c>
      <c r="BJ402" s="11">
        <f t="shared" si="1693"/>
        <v>0.83333333333393966</v>
      </c>
      <c r="BK402" s="11">
        <f t="shared" si="1694"/>
        <v>0.80000000000054561</v>
      </c>
      <c r="BL402" s="11">
        <f t="shared" si="1695"/>
        <v>-1.4000000000009094</v>
      </c>
      <c r="BM402" s="11">
        <f t="shared" si="1696"/>
        <v>-1.5000000000009095</v>
      </c>
      <c r="BN402" s="11">
        <f t="shared" si="1697"/>
        <v>-1.2500000000009095</v>
      </c>
      <c r="BO402" s="11">
        <f t="shared" si="1698"/>
        <v>-6.4999999999996971</v>
      </c>
      <c r="BP402" s="11">
        <f t="shared" si="1699"/>
        <v>-8.0999999999996355</v>
      </c>
      <c r="BQ402" s="1">
        <v>1</v>
      </c>
      <c r="BR402" s="11">
        <f t="shared" si="1700"/>
        <v>-2.833333333335152</v>
      </c>
      <c r="BS402" s="11">
        <f t="shared" si="1701"/>
        <v>-4.2499999999983329</v>
      </c>
      <c r="BT402" s="11">
        <f t="shared" si="1702"/>
        <v>-9.9999999999999978E-2</v>
      </c>
      <c r="BU402" s="11">
        <f t="shared" si="1703"/>
        <v>-5.8333333333340409</v>
      </c>
      <c r="BV402" s="11">
        <f t="shared" si="1704"/>
        <v>-2.6999999999998789</v>
      </c>
      <c r="BY402" s="126"/>
      <c r="BZ402" s="126"/>
      <c r="CB402" s="1">
        <f t="shared" si="1705"/>
        <v>1</v>
      </c>
      <c r="CC402" s="1">
        <f t="shared" si="1706"/>
        <v>0</v>
      </c>
      <c r="CD402" s="1">
        <f t="shared" si="1707"/>
        <v>1</v>
      </c>
      <c r="CE402" s="126">
        <f t="shared" si="1849"/>
        <v>1</v>
      </c>
      <c r="CF402" s="1">
        <f t="shared" si="1708"/>
        <v>1</v>
      </c>
      <c r="CG402" s="1">
        <f t="shared" si="1709"/>
        <v>0</v>
      </c>
      <c r="CH402" s="1">
        <f t="shared" si="1850"/>
        <v>0</v>
      </c>
      <c r="CI402" s="1">
        <f t="shared" si="1710"/>
        <v>0</v>
      </c>
      <c r="CJ402" s="1" t="str">
        <f t="shared" si="1711"/>
        <v/>
      </c>
      <c r="CK402" s="1" t="str">
        <f t="shared" si="1712"/>
        <v/>
      </c>
      <c r="CL402" s="1">
        <f t="shared" si="1713"/>
        <v>0</v>
      </c>
      <c r="CM402" s="1" t="str">
        <f t="shared" si="1714"/>
        <v/>
      </c>
      <c r="CN402" s="1" t="str">
        <f t="shared" si="1715"/>
        <v/>
      </c>
      <c r="CO402" s="1">
        <f t="shared" si="1716"/>
        <v>0</v>
      </c>
      <c r="CP402" s="1">
        <f t="shared" si="1717"/>
        <v>0</v>
      </c>
      <c r="CQ402" s="1" t="str">
        <f t="shared" si="1718"/>
        <v/>
      </c>
      <c r="CS402" s="1">
        <f t="shared" si="1719"/>
        <v>0</v>
      </c>
      <c r="CT402" s="1">
        <f t="shared" si="1720"/>
        <v>1</v>
      </c>
      <c r="CU402" s="1">
        <f t="shared" si="1721"/>
        <v>0</v>
      </c>
      <c r="CV402" s="126">
        <f t="shared" si="1851"/>
        <v>0</v>
      </c>
      <c r="CW402" s="1">
        <f t="shared" si="1722"/>
        <v>1</v>
      </c>
      <c r="CX402" s="1" t="str">
        <f t="shared" si="1723"/>
        <v/>
      </c>
      <c r="CY402" s="1" t="str">
        <f t="shared" si="1724"/>
        <v/>
      </c>
      <c r="CZ402" s="1" t="str">
        <f t="shared" si="1725"/>
        <v/>
      </c>
      <c r="DA402" s="1" t="str">
        <f t="shared" si="1726"/>
        <v/>
      </c>
      <c r="DB402" s="1">
        <f t="shared" si="1727"/>
        <v>0</v>
      </c>
      <c r="DC402" s="1">
        <f t="shared" si="1728"/>
        <v>1</v>
      </c>
      <c r="DD402" s="1" t="str">
        <f t="shared" si="1729"/>
        <v/>
      </c>
      <c r="DE402" s="1" t="str">
        <f t="shared" si="1730"/>
        <v/>
      </c>
      <c r="DF402" s="1"/>
      <c r="DG402" s="126">
        <f t="shared" si="1852"/>
        <v>0</v>
      </c>
      <c r="DH402" s="1">
        <f t="shared" si="1731"/>
        <v>1</v>
      </c>
      <c r="DI402" s="1">
        <f t="shared" si="1732"/>
        <v>0</v>
      </c>
      <c r="DJ402" s="1">
        <f t="shared" si="1733"/>
        <v>0</v>
      </c>
      <c r="DK402" s="1">
        <f t="shared" si="1734"/>
        <v>0</v>
      </c>
      <c r="DL402" s="1"/>
      <c r="DM402" s="1">
        <f t="shared" si="1735"/>
        <v>0</v>
      </c>
      <c r="DN402" s="1" t="str">
        <f t="shared" si="1736"/>
        <v/>
      </c>
      <c r="DO402" s="1" t="str">
        <f t="shared" si="1737"/>
        <v/>
      </c>
      <c r="DP402" s="1" t="str">
        <f t="shared" si="1738"/>
        <v/>
      </c>
      <c r="DQ402" s="1" t="str">
        <f t="shared" si="1739"/>
        <v/>
      </c>
      <c r="DR402" s="1" t="str">
        <f t="shared" si="1740"/>
        <v/>
      </c>
      <c r="DS402" s="1" t="str">
        <f t="shared" si="1741"/>
        <v/>
      </c>
      <c r="DT402" s="1" t="str">
        <f t="shared" si="1742"/>
        <v/>
      </c>
      <c r="DU402" s="1" t="str">
        <f t="shared" si="1743"/>
        <v/>
      </c>
      <c r="DV402" s="1">
        <f t="shared" si="1744"/>
        <v>0</v>
      </c>
      <c r="DW402" s="1">
        <f t="shared" si="1745"/>
        <v>0</v>
      </c>
      <c r="DX402" s="1" t="str">
        <f t="shared" si="1746"/>
        <v/>
      </c>
      <c r="DY402" s="1" t="str">
        <f t="shared" si="1747"/>
        <v/>
      </c>
      <c r="EA402" s="1">
        <f t="shared" si="1748"/>
        <v>0</v>
      </c>
      <c r="EB402" s="1">
        <f t="shared" si="1749"/>
        <v>1</v>
      </c>
      <c r="EC402" s="1">
        <f t="shared" si="1750"/>
        <v>0</v>
      </c>
      <c r="ED402" s="1">
        <f t="shared" si="1751"/>
        <v>0</v>
      </c>
      <c r="EF402" s="1">
        <f t="shared" si="1752"/>
        <v>0</v>
      </c>
      <c r="EG402" s="1">
        <f t="shared" si="1753"/>
        <v>1</v>
      </c>
      <c r="EH402" s="1">
        <f t="shared" si="1754"/>
        <v>0</v>
      </c>
      <c r="EI402" s="1">
        <f t="shared" si="1755"/>
        <v>0</v>
      </c>
      <c r="EK402" s="1">
        <f t="shared" si="1756"/>
        <v>0</v>
      </c>
      <c r="EL402" s="1">
        <f t="shared" si="1757"/>
        <v>1</v>
      </c>
      <c r="EM402" s="1">
        <f t="shared" si="1758"/>
        <v>1</v>
      </c>
      <c r="EO402" s="1">
        <f t="shared" si="1759"/>
        <v>0</v>
      </c>
      <c r="EP402" s="1">
        <f t="shared" si="1760"/>
        <v>0</v>
      </c>
      <c r="EQ402" s="1">
        <f t="shared" si="1761"/>
        <v>0</v>
      </c>
      <c r="ES402" s="1">
        <f t="shared" si="1762"/>
        <v>1</v>
      </c>
      <c r="ET402" s="1">
        <f t="shared" si="1763"/>
        <v>0</v>
      </c>
      <c r="EU402" s="1">
        <f t="shared" si="1764"/>
        <v>1</v>
      </c>
      <c r="EV402" s="1">
        <f t="shared" si="1765"/>
        <v>1</v>
      </c>
      <c r="EW402" s="1">
        <f t="shared" si="1766"/>
        <v>0</v>
      </c>
      <c r="EY402" s="1">
        <f t="shared" si="1767"/>
        <v>1</v>
      </c>
      <c r="EZ402" s="1">
        <f t="shared" si="1768"/>
        <v>0</v>
      </c>
      <c r="FA402" s="1">
        <f t="shared" si="1769"/>
        <v>1</v>
      </c>
      <c r="FC402" s="1">
        <f t="shared" si="1770"/>
        <v>1</v>
      </c>
      <c r="FD402" s="1">
        <f t="shared" si="1771"/>
        <v>1</v>
      </c>
      <c r="FE402" s="1"/>
      <c r="FF402" s="1">
        <f t="shared" si="1772"/>
        <v>0</v>
      </c>
      <c r="FG402" s="1">
        <f t="shared" si="1773"/>
        <v>0</v>
      </c>
      <c r="FH402" s="1">
        <f t="shared" si="1774"/>
        <v>0</v>
      </c>
      <c r="FI402" s="1" t="str">
        <f t="shared" si="1775"/>
        <v/>
      </c>
      <c r="FJ402" s="1" t="str">
        <f t="shared" si="1776"/>
        <v/>
      </c>
      <c r="FK402" s="1" t="str">
        <f t="shared" si="1777"/>
        <v/>
      </c>
      <c r="FL402" s="1" t="str">
        <f t="shared" si="1778"/>
        <v/>
      </c>
      <c r="FN402" s="1" t="str">
        <f t="shared" si="1779"/>
        <v/>
      </c>
      <c r="FO402" s="1" t="str">
        <f t="shared" si="1780"/>
        <v/>
      </c>
      <c r="FP402" s="1" t="str">
        <f t="shared" si="1781"/>
        <v/>
      </c>
      <c r="FV402" s="1">
        <f t="shared" si="1686"/>
        <v>1</v>
      </c>
      <c r="FW402" s="1">
        <f t="shared" si="1687"/>
        <v>1</v>
      </c>
      <c r="FX402" s="1">
        <f t="shared" si="1688"/>
        <v>1</v>
      </c>
      <c r="GA402" s="1">
        <f t="shared" si="1782"/>
        <v>0</v>
      </c>
      <c r="GB402" s="1">
        <f t="shared" si="1783"/>
        <v>1</v>
      </c>
      <c r="GC402" s="1">
        <f t="shared" si="1784"/>
        <v>0</v>
      </c>
      <c r="GD402" s="1">
        <f t="shared" si="1785"/>
        <v>0</v>
      </c>
      <c r="GE402" s="1">
        <f t="shared" si="1786"/>
        <v>0</v>
      </c>
      <c r="GF402" s="1">
        <f t="shared" si="1787"/>
        <v>1</v>
      </c>
      <c r="GG402" s="1">
        <f t="shared" si="1788"/>
        <v>1</v>
      </c>
      <c r="GI402" s="1">
        <f t="shared" si="1789"/>
        <v>1</v>
      </c>
      <c r="GK402" s="1">
        <f t="shared" si="1790"/>
        <v>0</v>
      </c>
      <c r="GL402" s="1">
        <f t="shared" si="1791"/>
        <v>1</v>
      </c>
      <c r="GM402" s="1">
        <f t="shared" si="1792"/>
        <v>0</v>
      </c>
      <c r="GN402" s="1">
        <f t="shared" si="1793"/>
        <v>0</v>
      </c>
      <c r="GO402" s="1">
        <f t="shared" si="1794"/>
        <v>0</v>
      </c>
      <c r="GP402" s="1">
        <f t="shared" si="1795"/>
        <v>1</v>
      </c>
      <c r="GQ402" s="1">
        <f t="shared" si="1796"/>
        <v>1</v>
      </c>
      <c r="GS402" s="1" t="str">
        <f t="shared" si="1797"/>
        <v/>
      </c>
      <c r="GT402" s="1" t="str">
        <f t="shared" si="1798"/>
        <v/>
      </c>
      <c r="GU402" s="1">
        <f t="shared" si="1799"/>
        <v>1</v>
      </c>
      <c r="GV402" s="1">
        <f t="shared" si="1800"/>
        <v>1</v>
      </c>
      <c r="GW402" s="1">
        <f t="shared" si="1801"/>
        <v>0</v>
      </c>
      <c r="GX402" s="1">
        <f t="shared" si="1802"/>
        <v>0</v>
      </c>
      <c r="GY402" s="1">
        <f t="shared" si="1803"/>
        <v>0</v>
      </c>
      <c r="GZ402" s="1"/>
      <c r="HA402" s="1">
        <f t="shared" si="1804"/>
        <v>1</v>
      </c>
      <c r="HB402" s="1">
        <f t="shared" si="1805"/>
        <v>1</v>
      </c>
      <c r="HC402" s="1">
        <f t="shared" si="1806"/>
        <v>1</v>
      </c>
      <c r="HD402" s="1">
        <f t="shared" si="1807"/>
        <v>1</v>
      </c>
      <c r="HE402" s="1">
        <f t="shared" si="1808"/>
        <v>0</v>
      </c>
      <c r="HF402" s="1">
        <f t="shared" si="1809"/>
        <v>0</v>
      </c>
      <c r="HH402" s="1">
        <f t="shared" si="1810"/>
        <v>1</v>
      </c>
      <c r="HI402" s="1">
        <f t="shared" si="1811"/>
        <v>1</v>
      </c>
      <c r="HJ402" s="1">
        <f t="shared" si="1812"/>
        <v>0</v>
      </c>
      <c r="HK402" s="1">
        <f t="shared" si="1813"/>
        <v>0</v>
      </c>
      <c r="HL402" s="1">
        <f t="shared" si="1814"/>
        <v>0</v>
      </c>
      <c r="HM402" s="1">
        <f t="shared" si="1815"/>
        <v>0</v>
      </c>
      <c r="HO402" s="1">
        <f t="shared" si="1816"/>
        <v>1</v>
      </c>
      <c r="HP402" s="1" t="str">
        <f t="shared" si="1817"/>
        <v/>
      </c>
      <c r="HQ402" s="1">
        <f t="shared" si="1818"/>
        <v>1</v>
      </c>
      <c r="HR402" t="str">
        <f t="shared" si="1819"/>
        <v/>
      </c>
      <c r="HS402" s="1">
        <f t="shared" si="1820"/>
        <v>1</v>
      </c>
      <c r="HT402" t="str">
        <f t="shared" si="1821"/>
        <v/>
      </c>
      <c r="HU402" t="str">
        <f t="shared" si="1822"/>
        <v/>
      </c>
      <c r="HV402" s="1" t="str">
        <f t="shared" si="1823"/>
        <v/>
      </c>
      <c r="HW402" s="1" t="str">
        <f t="shared" si="1824"/>
        <v/>
      </c>
      <c r="HX402" s="1" t="str">
        <f t="shared" si="1825"/>
        <v/>
      </c>
      <c r="HZ402" s="1">
        <f t="shared" si="1826"/>
        <v>1</v>
      </c>
      <c r="IA402" s="1" t="str">
        <f t="shared" si="1827"/>
        <v/>
      </c>
      <c r="IB402" s="1">
        <f t="shared" si="1828"/>
        <v>1</v>
      </c>
      <c r="IC402" s="1" t="str">
        <f t="shared" si="1829"/>
        <v/>
      </c>
      <c r="ID402" s="1">
        <f t="shared" si="1830"/>
        <v>1</v>
      </c>
      <c r="IE402" s="1" t="str">
        <f t="shared" si="1831"/>
        <v/>
      </c>
      <c r="IF402" s="1" t="str">
        <f t="shared" si="1832"/>
        <v/>
      </c>
      <c r="IG402" s="1" t="str">
        <f t="shared" si="1833"/>
        <v/>
      </c>
      <c r="IH402" s="1" t="str">
        <f t="shared" si="1834"/>
        <v/>
      </c>
      <c r="II402" s="1" t="str">
        <f t="shared" si="1835"/>
        <v/>
      </c>
    </row>
    <row r="403" spans="1:243" x14ac:dyDescent="0.2">
      <c r="A403" s="14">
        <f t="shared" si="1681"/>
        <v>403</v>
      </c>
      <c r="C403" s="2">
        <v>42691</v>
      </c>
      <c r="G403" s="3">
        <v>108.242</v>
      </c>
      <c r="H403" s="3">
        <v>118.27</v>
      </c>
      <c r="I403" s="3">
        <v>126.02500000000001</v>
      </c>
      <c r="J403" s="4">
        <v>153.25</v>
      </c>
      <c r="P403" s="128">
        <f t="shared" ref="P403:P416" si="1853">(INT(G403)*32)+(IF(INT(RIGHT(G403*1000,1))=7,(G403-INT(G403))+0.0005,IF(INT(RIGHT(G403*1000,1))=2,(G403-INT(G403))+0.0005,G403-INT(G403))))*100</f>
        <v>3480.2500000000005</v>
      </c>
      <c r="Q403" s="5">
        <f t="shared" ref="Q403:Q416" si="1854">(INT(H403)*32)+(IF(INT(RIGHT(H403*1000,1))=7,(H403-INT(H403))+0.0005,IF(INT(RIGHT(H403*1000,1))=2,(H403-INT(H403))+0.0005,H403-INT(H403))))*100</f>
        <v>3802.9999999999995</v>
      </c>
      <c r="R403" s="6">
        <f t="shared" ref="R403:R416" si="1855">INT(I403)*32+(I403-INT(I403))*100</f>
        <v>4034.5000000000005</v>
      </c>
      <c r="S403" s="7">
        <f t="shared" ref="S403:S416" si="1856">INT(J403)*32+(J403-INT(J403))*100</f>
        <v>4921</v>
      </c>
      <c r="Y403" s="4">
        <f t="shared" si="1689"/>
        <v>1.75</v>
      </c>
      <c r="Z403" s="1">
        <f t="shared" si="1690"/>
        <v>5.25</v>
      </c>
      <c r="AA403" s="1">
        <f t="shared" si="1691"/>
        <v>12.5</v>
      </c>
      <c r="AB403" s="1">
        <f t="shared" si="1692"/>
        <v>39.999999999999091</v>
      </c>
      <c r="AC403" s="1"/>
      <c r="AD403" s="1"/>
      <c r="AE403" s="126"/>
      <c r="AF403" s="126"/>
      <c r="AG403" s="126"/>
      <c r="AH403" s="4">
        <f t="shared" si="1836"/>
        <v>0</v>
      </c>
      <c r="AI403" s="4">
        <f t="shared" si="1837"/>
        <v>0.35000000000000009</v>
      </c>
      <c r="AJ403" s="4">
        <f t="shared" si="1838"/>
        <v>2.25</v>
      </c>
      <c r="AK403" s="4">
        <f t="shared" si="1839"/>
        <v>3.0833333333333339</v>
      </c>
      <c r="AL403" s="4">
        <f t="shared" si="1840"/>
        <v>1</v>
      </c>
      <c r="AM403" s="4">
        <f t="shared" si="1841"/>
        <v>0.83333333333303017</v>
      </c>
      <c r="AN403" s="4">
        <f t="shared" si="1842"/>
        <v>3.4999999999996358</v>
      </c>
      <c r="AO403" s="4">
        <f t="shared" si="1843"/>
        <v>1</v>
      </c>
      <c r="AP403" s="4">
        <f t="shared" si="1844"/>
        <v>3.6666666666666674</v>
      </c>
      <c r="AQ403" s="4">
        <f t="shared" si="1845"/>
        <v>3.7916666666669707</v>
      </c>
      <c r="AR403" s="4">
        <f t="shared" si="1846"/>
        <v>1.5</v>
      </c>
      <c r="AS403" s="4">
        <f t="shared" si="1847"/>
        <v>3.6388888888886868</v>
      </c>
      <c r="AT403" s="4">
        <f t="shared" si="1848"/>
        <v>1.8333333333332122</v>
      </c>
      <c r="AU403" s="1"/>
      <c r="BA403" s="11">
        <f t="shared" si="1682"/>
        <v>-1.75</v>
      </c>
      <c r="BB403" s="11">
        <f t="shared" si="1683"/>
        <v>-5.25</v>
      </c>
      <c r="BC403" s="12">
        <f t="shared" si="1684"/>
        <v>-12.5</v>
      </c>
      <c r="BD403" s="13">
        <f t="shared" si="1685"/>
        <v>-39.999999999999091</v>
      </c>
      <c r="BJ403" s="11">
        <f t="shared" si="1693"/>
        <v>0</v>
      </c>
      <c r="BK403" s="11">
        <f t="shared" si="1694"/>
        <v>-0.35000000000000009</v>
      </c>
      <c r="BL403" s="11">
        <f t="shared" si="1695"/>
        <v>2.25</v>
      </c>
      <c r="BM403" s="11">
        <f t="shared" si="1696"/>
        <v>3.0833333333333339</v>
      </c>
      <c r="BN403" s="11">
        <f t="shared" si="1697"/>
        <v>1</v>
      </c>
      <c r="BO403" s="11">
        <f t="shared" si="1698"/>
        <v>0.83333333333303017</v>
      </c>
      <c r="BP403" s="11">
        <f t="shared" si="1699"/>
        <v>3.4999999999996358</v>
      </c>
      <c r="BQ403" s="1">
        <v>1</v>
      </c>
      <c r="BR403" s="11">
        <f t="shared" si="1700"/>
        <v>3.6666666666666674</v>
      </c>
      <c r="BS403" s="11">
        <f t="shared" si="1701"/>
        <v>-3.7916666666669707</v>
      </c>
      <c r="BT403" s="11">
        <f t="shared" si="1702"/>
        <v>1.5</v>
      </c>
      <c r="BU403" s="11">
        <f t="shared" si="1703"/>
        <v>3.6388888888886868</v>
      </c>
      <c r="BV403" s="11">
        <f t="shared" si="1704"/>
        <v>1.8333333333332122</v>
      </c>
      <c r="BY403" s="126"/>
      <c r="BZ403" s="126"/>
      <c r="CB403" s="1">
        <f t="shared" si="1705"/>
        <v>1</v>
      </c>
      <c r="CC403" s="1">
        <f t="shared" si="1706"/>
        <v>1</v>
      </c>
      <c r="CD403" s="1">
        <f t="shared" si="1707"/>
        <v>1</v>
      </c>
      <c r="CE403" s="126">
        <f t="shared" si="1849"/>
        <v>1</v>
      </c>
      <c r="CF403" s="1">
        <f t="shared" si="1708"/>
        <v>1</v>
      </c>
      <c r="CG403" s="1">
        <f t="shared" si="1709"/>
        <v>0</v>
      </c>
      <c r="CH403" s="1">
        <f t="shared" si="1850"/>
        <v>0</v>
      </c>
      <c r="CI403" s="1">
        <f t="shared" si="1710"/>
        <v>0</v>
      </c>
      <c r="CJ403" s="1" t="str">
        <f t="shared" si="1711"/>
        <v/>
      </c>
      <c r="CK403" s="1" t="str">
        <f t="shared" si="1712"/>
        <v/>
      </c>
      <c r="CL403" s="1">
        <f t="shared" si="1713"/>
        <v>0</v>
      </c>
      <c r="CM403" s="1" t="str">
        <f t="shared" si="1714"/>
        <v/>
      </c>
      <c r="CN403" s="1" t="str">
        <f t="shared" si="1715"/>
        <v/>
      </c>
      <c r="CO403" s="1">
        <f t="shared" si="1716"/>
        <v>0</v>
      </c>
      <c r="CP403" s="1">
        <f t="shared" si="1717"/>
        <v>0</v>
      </c>
      <c r="CQ403" s="1" t="str">
        <f t="shared" si="1718"/>
        <v/>
      </c>
      <c r="CS403" s="1">
        <f t="shared" si="1719"/>
        <v>0</v>
      </c>
      <c r="CT403" s="1">
        <f t="shared" si="1720"/>
        <v>0</v>
      </c>
      <c r="CU403" s="1">
        <f t="shared" si="1721"/>
        <v>0</v>
      </c>
      <c r="CV403" s="126">
        <f t="shared" si="1851"/>
        <v>0</v>
      </c>
      <c r="CW403" s="1">
        <f t="shared" si="1722"/>
        <v>1</v>
      </c>
      <c r="CX403" s="1" t="str">
        <f t="shared" si="1723"/>
        <v/>
      </c>
      <c r="CY403" s="1" t="str">
        <f t="shared" si="1724"/>
        <v/>
      </c>
      <c r="CZ403" s="1" t="str">
        <f t="shared" si="1725"/>
        <v/>
      </c>
      <c r="DA403" s="1" t="str">
        <f t="shared" si="1726"/>
        <v/>
      </c>
      <c r="DB403" s="1">
        <f t="shared" si="1727"/>
        <v>0</v>
      </c>
      <c r="DC403" s="1">
        <f t="shared" si="1728"/>
        <v>1</v>
      </c>
      <c r="DD403" s="1" t="str">
        <f t="shared" si="1729"/>
        <v/>
      </c>
      <c r="DE403" s="1" t="str">
        <f t="shared" si="1730"/>
        <v/>
      </c>
      <c r="DF403" s="1"/>
      <c r="DG403" s="126">
        <f t="shared" si="1852"/>
        <v>0</v>
      </c>
      <c r="DH403" s="1">
        <f t="shared" si="1731"/>
        <v>0</v>
      </c>
      <c r="DI403" s="1">
        <f t="shared" si="1732"/>
        <v>0</v>
      </c>
      <c r="DJ403" s="1">
        <f t="shared" si="1733"/>
        <v>0</v>
      </c>
      <c r="DK403" s="1">
        <f t="shared" si="1734"/>
        <v>0</v>
      </c>
      <c r="DL403" s="1"/>
      <c r="DM403" s="1">
        <f t="shared" si="1735"/>
        <v>0</v>
      </c>
      <c r="DN403" s="1" t="str">
        <f t="shared" si="1736"/>
        <v/>
      </c>
      <c r="DO403" s="1" t="str">
        <f t="shared" si="1737"/>
        <v/>
      </c>
      <c r="DP403" s="1" t="str">
        <f t="shared" si="1738"/>
        <v/>
      </c>
      <c r="DQ403" s="1" t="str">
        <f t="shared" si="1739"/>
        <v/>
      </c>
      <c r="DR403" s="1" t="str">
        <f t="shared" si="1740"/>
        <v/>
      </c>
      <c r="DS403" s="1" t="str">
        <f t="shared" si="1741"/>
        <v/>
      </c>
      <c r="DT403" s="1" t="str">
        <f t="shared" si="1742"/>
        <v/>
      </c>
      <c r="DU403" s="1" t="str">
        <f t="shared" si="1743"/>
        <v/>
      </c>
      <c r="DV403" s="1">
        <f t="shared" si="1744"/>
        <v>0</v>
      </c>
      <c r="DW403" s="1">
        <f t="shared" si="1745"/>
        <v>0</v>
      </c>
      <c r="DX403" s="1" t="str">
        <f t="shared" si="1746"/>
        <v/>
      </c>
      <c r="DY403" s="1" t="str">
        <f t="shared" si="1747"/>
        <v/>
      </c>
      <c r="EA403" s="1">
        <f t="shared" si="1748"/>
        <v>0</v>
      </c>
      <c r="EB403" s="1">
        <f t="shared" si="1749"/>
        <v>0</v>
      </c>
      <c r="EC403" s="1">
        <f t="shared" si="1750"/>
        <v>0</v>
      </c>
      <c r="ED403" s="1">
        <f t="shared" si="1751"/>
        <v>0</v>
      </c>
      <c r="EF403" s="1">
        <f t="shared" si="1752"/>
        <v>1</v>
      </c>
      <c r="EG403" s="1">
        <f t="shared" si="1753"/>
        <v>1</v>
      </c>
      <c r="EH403" s="1">
        <f t="shared" si="1754"/>
        <v>1</v>
      </c>
      <c r="EI403" s="1">
        <f t="shared" si="1755"/>
        <v>1</v>
      </c>
      <c r="EK403" s="1">
        <f t="shared" si="1756"/>
        <v>1</v>
      </c>
      <c r="EL403" s="1">
        <f t="shared" si="1757"/>
        <v>1</v>
      </c>
      <c r="EM403" s="1">
        <f t="shared" si="1758"/>
        <v>1</v>
      </c>
      <c r="EO403" s="1">
        <f t="shared" si="1759"/>
        <v>1</v>
      </c>
      <c r="EP403" s="1">
        <f t="shared" si="1760"/>
        <v>1</v>
      </c>
      <c r="EQ403" s="1">
        <f t="shared" si="1761"/>
        <v>1</v>
      </c>
      <c r="ES403" s="1">
        <f t="shared" si="1762"/>
        <v>1</v>
      </c>
      <c r="ET403" s="1">
        <f t="shared" si="1763"/>
        <v>1</v>
      </c>
      <c r="EU403" s="1">
        <f t="shared" si="1764"/>
        <v>1</v>
      </c>
      <c r="EV403" s="1">
        <f t="shared" si="1765"/>
        <v>1</v>
      </c>
      <c r="EW403" s="1">
        <f t="shared" si="1766"/>
        <v>0</v>
      </c>
      <c r="EY403" s="1">
        <f t="shared" si="1767"/>
        <v>1</v>
      </c>
      <c r="EZ403" s="1">
        <f t="shared" si="1768"/>
        <v>1</v>
      </c>
      <c r="FA403" s="1">
        <f t="shared" si="1769"/>
        <v>1</v>
      </c>
      <c r="FC403" s="1">
        <f t="shared" si="1770"/>
        <v>1</v>
      </c>
      <c r="FD403" s="1">
        <f t="shared" si="1771"/>
        <v>1</v>
      </c>
      <c r="FE403" s="1"/>
      <c r="FF403" s="1">
        <f t="shared" si="1772"/>
        <v>0</v>
      </c>
      <c r="FG403" s="1">
        <f t="shared" si="1773"/>
        <v>0</v>
      </c>
      <c r="FH403" s="1">
        <f t="shared" si="1774"/>
        <v>0</v>
      </c>
      <c r="FI403" s="1" t="str">
        <f t="shared" si="1775"/>
        <v/>
      </c>
      <c r="FJ403" s="1" t="str">
        <f t="shared" si="1776"/>
        <v/>
      </c>
      <c r="FK403" s="1" t="str">
        <f t="shared" si="1777"/>
        <v/>
      </c>
      <c r="FL403" s="1" t="str">
        <f t="shared" si="1778"/>
        <v/>
      </c>
      <c r="FN403" s="1" t="str">
        <f t="shared" si="1779"/>
        <v/>
      </c>
      <c r="FO403" s="1" t="str">
        <f t="shared" si="1780"/>
        <v/>
      </c>
      <c r="FP403" s="1">
        <f t="shared" si="1781"/>
        <v>0</v>
      </c>
      <c r="FV403" s="1">
        <f t="shared" si="1686"/>
        <v>0</v>
      </c>
      <c r="FW403" s="1">
        <f t="shared" si="1687"/>
        <v>0</v>
      </c>
      <c r="FX403" s="1">
        <f t="shared" si="1688"/>
        <v>0</v>
      </c>
      <c r="GA403" s="1">
        <f t="shared" si="1782"/>
        <v>0</v>
      </c>
      <c r="GB403" s="1">
        <f t="shared" si="1783"/>
        <v>0</v>
      </c>
      <c r="GC403" s="1">
        <f t="shared" si="1784"/>
        <v>0</v>
      </c>
      <c r="GD403" s="1">
        <f t="shared" si="1785"/>
        <v>0</v>
      </c>
      <c r="GE403" s="1">
        <f t="shared" si="1786"/>
        <v>0</v>
      </c>
      <c r="GF403" s="1">
        <f t="shared" si="1787"/>
        <v>1</v>
      </c>
      <c r="GG403" s="1">
        <f t="shared" si="1788"/>
        <v>1</v>
      </c>
      <c r="GI403" s="1">
        <f t="shared" si="1789"/>
        <v>0</v>
      </c>
      <c r="GK403" s="1">
        <f t="shared" si="1790"/>
        <v>1</v>
      </c>
      <c r="GL403" s="1">
        <f t="shared" si="1791"/>
        <v>1</v>
      </c>
      <c r="GM403" s="1">
        <f t="shared" si="1792"/>
        <v>1</v>
      </c>
      <c r="GN403" s="1">
        <f t="shared" si="1793"/>
        <v>1</v>
      </c>
      <c r="GO403" s="1">
        <f t="shared" si="1794"/>
        <v>1</v>
      </c>
      <c r="GP403" s="1">
        <f t="shared" si="1795"/>
        <v>0</v>
      </c>
      <c r="GQ403" s="1">
        <f t="shared" si="1796"/>
        <v>0</v>
      </c>
      <c r="GS403" s="1">
        <f t="shared" si="1797"/>
        <v>1</v>
      </c>
      <c r="GT403" s="1" t="str">
        <f t="shared" si="1798"/>
        <v/>
      </c>
      <c r="GU403" s="1">
        <f t="shared" si="1799"/>
        <v>1</v>
      </c>
      <c r="GV403" s="1">
        <f t="shared" si="1800"/>
        <v>1</v>
      </c>
      <c r="GW403" s="1">
        <f t="shared" si="1801"/>
        <v>1</v>
      </c>
      <c r="GX403" s="1">
        <f t="shared" si="1802"/>
        <v>1</v>
      </c>
      <c r="GY403" s="1">
        <f t="shared" si="1803"/>
        <v>1</v>
      </c>
      <c r="GZ403" s="1"/>
      <c r="HA403" s="1">
        <f t="shared" si="1804"/>
        <v>0</v>
      </c>
      <c r="HB403" s="1">
        <f t="shared" si="1805"/>
        <v>0</v>
      </c>
      <c r="HC403" s="1">
        <f t="shared" si="1806"/>
        <v>0</v>
      </c>
      <c r="HD403" s="1">
        <f t="shared" si="1807"/>
        <v>0</v>
      </c>
      <c r="HE403" s="1">
        <f t="shared" si="1808"/>
        <v>0</v>
      </c>
      <c r="HF403" s="1">
        <f t="shared" si="1809"/>
        <v>0</v>
      </c>
      <c r="HH403" s="1">
        <f t="shared" si="1810"/>
        <v>1</v>
      </c>
      <c r="HI403" s="1">
        <f t="shared" si="1811"/>
        <v>1</v>
      </c>
      <c r="HJ403" s="1">
        <f t="shared" si="1812"/>
        <v>0</v>
      </c>
      <c r="HK403" s="1">
        <f t="shared" si="1813"/>
        <v>0</v>
      </c>
      <c r="HL403" s="1">
        <f t="shared" si="1814"/>
        <v>0</v>
      </c>
      <c r="HM403" s="1">
        <f t="shared" si="1815"/>
        <v>0</v>
      </c>
      <c r="HO403" s="1" t="str">
        <f t="shared" si="1816"/>
        <v/>
      </c>
      <c r="HP403" s="1">
        <f t="shared" si="1817"/>
        <v>1</v>
      </c>
      <c r="HQ403" s="1" t="str">
        <f t="shared" si="1818"/>
        <v/>
      </c>
      <c r="HR403">
        <f t="shared" si="1819"/>
        <v>1</v>
      </c>
      <c r="HS403" s="1" t="str">
        <f t="shared" si="1820"/>
        <v/>
      </c>
      <c r="HT403">
        <f t="shared" si="1821"/>
        <v>1</v>
      </c>
      <c r="HU403" t="str">
        <f t="shared" si="1822"/>
        <v/>
      </c>
      <c r="HV403" s="1">
        <f t="shared" si="1823"/>
        <v>1</v>
      </c>
      <c r="HW403" s="1" t="str">
        <f t="shared" si="1824"/>
        <v/>
      </c>
      <c r="HX403" s="1" t="str">
        <f t="shared" si="1825"/>
        <v/>
      </c>
      <c r="HZ403" s="1" t="str">
        <f t="shared" si="1826"/>
        <v/>
      </c>
      <c r="IA403" s="1">
        <f t="shared" si="1827"/>
        <v>1</v>
      </c>
      <c r="IB403" s="1" t="str">
        <f t="shared" si="1828"/>
        <v/>
      </c>
      <c r="IC403" s="1">
        <f t="shared" si="1829"/>
        <v>1</v>
      </c>
      <c r="ID403" s="1" t="str">
        <f t="shared" si="1830"/>
        <v/>
      </c>
      <c r="IE403" s="1">
        <f t="shared" si="1831"/>
        <v>1</v>
      </c>
      <c r="IF403" s="1" t="str">
        <f t="shared" si="1832"/>
        <v/>
      </c>
      <c r="IG403" s="1">
        <f t="shared" si="1833"/>
        <v>1</v>
      </c>
      <c r="IH403" s="1" t="str">
        <f t="shared" si="1834"/>
        <v/>
      </c>
      <c r="II403" s="1" t="str">
        <f t="shared" si="1835"/>
        <v/>
      </c>
    </row>
    <row r="404" spans="1:243" x14ac:dyDescent="0.2">
      <c r="A404" s="14">
        <f t="shared" si="1681"/>
        <v>404</v>
      </c>
      <c r="C404" s="2">
        <v>42692</v>
      </c>
      <c r="G404" s="3">
        <v>108.22499999999999</v>
      </c>
      <c r="H404" s="3">
        <v>118.185</v>
      </c>
      <c r="I404" s="3">
        <v>125.18</v>
      </c>
      <c r="J404" s="4">
        <v>153.05000000000001</v>
      </c>
      <c r="P404" s="128">
        <f t="shared" si="1853"/>
        <v>3478.4999999999995</v>
      </c>
      <c r="Q404" s="5">
        <f t="shared" si="1854"/>
        <v>3794.5</v>
      </c>
      <c r="R404" s="6">
        <f t="shared" si="1855"/>
        <v>4018.0000000000009</v>
      </c>
      <c r="S404" s="7">
        <f t="shared" si="1856"/>
        <v>4901.0000000000009</v>
      </c>
      <c r="Y404" s="4">
        <f t="shared" si="1689"/>
        <v>1.7500000000009095</v>
      </c>
      <c r="Z404" s="1">
        <f t="shared" si="1690"/>
        <v>8.4999999999995453</v>
      </c>
      <c r="AA404" s="1">
        <f t="shared" si="1691"/>
        <v>16.499999999999545</v>
      </c>
      <c r="AB404" s="1">
        <f t="shared" si="1692"/>
        <v>19.999999999999091</v>
      </c>
      <c r="AC404" s="1"/>
      <c r="AD404" s="1"/>
      <c r="AE404" s="126"/>
      <c r="AF404" s="126"/>
      <c r="AG404" s="126"/>
      <c r="AH404" s="4">
        <f t="shared" si="1836"/>
        <v>2.1666666666645442</v>
      </c>
      <c r="AI404" s="4">
        <f t="shared" si="1837"/>
        <v>1.599999999997908</v>
      </c>
      <c r="AJ404" s="4">
        <f t="shared" si="1838"/>
        <v>1.4000000000001815</v>
      </c>
      <c r="AK404" s="4">
        <f t="shared" si="1839"/>
        <v>2.500000000000151</v>
      </c>
      <c r="AL404" s="4">
        <f t="shared" si="1840"/>
        <v>0.24999999999977263</v>
      </c>
      <c r="AM404" s="4">
        <f t="shared" si="1841"/>
        <v>9.8333333333331829</v>
      </c>
      <c r="AN404" s="4">
        <f t="shared" si="1842"/>
        <v>8.4999999999999094</v>
      </c>
      <c r="AO404" s="4">
        <f t="shared" si="1843"/>
        <v>1</v>
      </c>
      <c r="AP404" s="4">
        <f t="shared" si="1844"/>
        <v>0.16666666666302898</v>
      </c>
      <c r="AQ404" s="4">
        <f t="shared" si="1845"/>
        <v>13.58333333333341</v>
      </c>
      <c r="AR404" s="4">
        <f t="shared" si="1846"/>
        <v>3.0999999999979995</v>
      </c>
      <c r="AS404" s="4">
        <f t="shared" si="1847"/>
        <v>4.0555555555553031</v>
      </c>
      <c r="AT404" s="4">
        <f t="shared" si="1848"/>
        <v>0.83333333333527371</v>
      </c>
      <c r="AU404" s="1"/>
      <c r="BA404" s="11">
        <f t="shared" si="1682"/>
        <v>-1.7500000000009095</v>
      </c>
      <c r="BB404" s="11">
        <f t="shared" si="1683"/>
        <v>-8.4999999999995453</v>
      </c>
      <c r="BC404" s="12">
        <f t="shared" si="1684"/>
        <v>-16.499999999999545</v>
      </c>
      <c r="BD404" s="13">
        <f t="shared" si="1685"/>
        <v>-19.999999999999091</v>
      </c>
      <c r="BJ404" s="11">
        <f t="shared" si="1693"/>
        <v>2.1666666666645442</v>
      </c>
      <c r="BK404" s="11">
        <f t="shared" si="1694"/>
        <v>1.599999999997908</v>
      </c>
      <c r="BL404" s="11">
        <f t="shared" si="1695"/>
        <v>1.4000000000001815</v>
      </c>
      <c r="BM404" s="11">
        <f t="shared" si="1696"/>
        <v>2.500000000000151</v>
      </c>
      <c r="BN404" s="11">
        <f t="shared" si="1697"/>
        <v>-0.24999999999977263</v>
      </c>
      <c r="BO404" s="11">
        <f t="shared" si="1698"/>
        <v>-9.8333333333331829</v>
      </c>
      <c r="BP404" s="11">
        <f t="shared" si="1699"/>
        <v>-8.4999999999999094</v>
      </c>
      <c r="BQ404" s="1">
        <v>1</v>
      </c>
      <c r="BR404" s="11">
        <f t="shared" si="1700"/>
        <v>-0.16666666666302898</v>
      </c>
      <c r="BS404" s="11">
        <f t="shared" si="1701"/>
        <v>-13.58333333333341</v>
      </c>
      <c r="BT404" s="11">
        <f t="shared" si="1702"/>
        <v>3.0999999999979995</v>
      </c>
      <c r="BU404" s="11">
        <f t="shared" si="1703"/>
        <v>-4.0555555555553031</v>
      </c>
      <c r="BV404" s="11">
        <f t="shared" si="1704"/>
        <v>-0.83333333333527371</v>
      </c>
      <c r="BY404" s="126"/>
      <c r="BZ404" s="126"/>
      <c r="CB404" s="1">
        <f t="shared" si="1705"/>
        <v>0</v>
      </c>
      <c r="CC404" s="1">
        <f t="shared" si="1706"/>
        <v>0</v>
      </c>
      <c r="CD404" s="1">
        <f t="shared" si="1707"/>
        <v>0</v>
      </c>
      <c r="CE404" s="126">
        <f t="shared" si="1849"/>
        <v>0</v>
      </c>
      <c r="CF404" s="1">
        <f t="shared" si="1708"/>
        <v>0</v>
      </c>
      <c r="CG404" s="1" t="str">
        <f t="shared" si="1709"/>
        <v/>
      </c>
      <c r="CH404" s="1" t="str">
        <f t="shared" si="1850"/>
        <v/>
      </c>
      <c r="CI404" s="1">
        <f t="shared" si="1710"/>
        <v>1</v>
      </c>
      <c r="CJ404" s="1">
        <f t="shared" si="1711"/>
        <v>1</v>
      </c>
      <c r="CK404" s="1" t="str">
        <f t="shared" si="1712"/>
        <v/>
      </c>
      <c r="CL404" s="1">
        <f t="shared" si="1713"/>
        <v>1</v>
      </c>
      <c r="CM404" s="1">
        <f t="shared" si="1714"/>
        <v>1</v>
      </c>
      <c r="CN404" s="1">
        <f t="shared" si="1715"/>
        <v>1</v>
      </c>
      <c r="CO404" s="1" t="str">
        <f t="shared" si="1716"/>
        <v/>
      </c>
      <c r="CP404" s="1" t="str">
        <f t="shared" si="1717"/>
        <v/>
      </c>
      <c r="CQ404" s="1">
        <f t="shared" si="1718"/>
        <v>1</v>
      </c>
      <c r="CS404" s="1">
        <f t="shared" si="1719"/>
        <v>0</v>
      </c>
      <c r="CT404" s="1">
        <f t="shared" si="1720"/>
        <v>0</v>
      </c>
      <c r="CU404" s="1">
        <f t="shared" si="1721"/>
        <v>0</v>
      </c>
      <c r="CV404" s="126">
        <f t="shared" si="1851"/>
        <v>0</v>
      </c>
      <c r="CW404" s="1">
        <f t="shared" si="1722"/>
        <v>1</v>
      </c>
      <c r="CX404" s="1" t="str">
        <f t="shared" si="1723"/>
        <v/>
      </c>
      <c r="CY404" s="1" t="str">
        <f t="shared" si="1724"/>
        <v/>
      </c>
      <c r="CZ404" s="1" t="str">
        <f t="shared" si="1725"/>
        <v/>
      </c>
      <c r="DA404" s="1" t="str">
        <f t="shared" si="1726"/>
        <v/>
      </c>
      <c r="DB404" s="1">
        <f t="shared" si="1727"/>
        <v>1</v>
      </c>
      <c r="DC404" s="1" t="str">
        <f t="shared" si="1728"/>
        <v/>
      </c>
      <c r="DD404" s="1">
        <f t="shared" si="1729"/>
        <v>1</v>
      </c>
      <c r="DE404" s="1" t="str">
        <f t="shared" si="1730"/>
        <v/>
      </c>
      <c r="DF404" s="1"/>
      <c r="DG404" s="126">
        <f t="shared" si="1852"/>
        <v>1</v>
      </c>
      <c r="DH404" s="1">
        <f t="shared" si="1731"/>
        <v>1</v>
      </c>
      <c r="DI404" s="1">
        <f t="shared" si="1732"/>
        <v>1</v>
      </c>
      <c r="DJ404" s="1">
        <f t="shared" si="1733"/>
        <v>1</v>
      </c>
      <c r="DK404" s="1" t="str">
        <f t="shared" si="1734"/>
        <v/>
      </c>
      <c r="DL404" s="1"/>
      <c r="DM404" s="1" t="str">
        <f t="shared" si="1735"/>
        <v/>
      </c>
      <c r="DN404" s="1">
        <f t="shared" si="1736"/>
        <v>0</v>
      </c>
      <c r="DO404" s="1">
        <f t="shared" si="1737"/>
        <v>1</v>
      </c>
      <c r="DP404" s="1">
        <f t="shared" si="1738"/>
        <v>0</v>
      </c>
      <c r="DQ404" s="1">
        <f t="shared" si="1739"/>
        <v>1</v>
      </c>
      <c r="DR404" s="1">
        <f t="shared" si="1740"/>
        <v>0</v>
      </c>
      <c r="DS404" s="1">
        <f t="shared" si="1741"/>
        <v>1</v>
      </c>
      <c r="DT404" s="1">
        <f t="shared" si="1742"/>
        <v>0</v>
      </c>
      <c r="DU404" s="1">
        <f t="shared" si="1743"/>
        <v>1</v>
      </c>
      <c r="DV404" s="1">
        <f t="shared" si="1744"/>
        <v>1</v>
      </c>
      <c r="DW404" s="1">
        <f t="shared" si="1745"/>
        <v>0</v>
      </c>
      <c r="DX404" s="1" t="str">
        <f t="shared" si="1746"/>
        <v/>
      </c>
      <c r="DY404" s="1" t="str">
        <f t="shared" si="1747"/>
        <v/>
      </c>
      <c r="EA404" s="1">
        <f t="shared" si="1748"/>
        <v>1</v>
      </c>
      <c r="EB404" s="1">
        <f t="shared" si="1749"/>
        <v>1</v>
      </c>
      <c r="EC404" s="1">
        <f t="shared" si="1750"/>
        <v>1</v>
      </c>
      <c r="ED404" s="1">
        <f t="shared" si="1751"/>
        <v>1</v>
      </c>
      <c r="EF404" s="1">
        <f t="shared" si="1752"/>
        <v>1</v>
      </c>
      <c r="EG404" s="1">
        <f t="shared" si="1753"/>
        <v>1</v>
      </c>
      <c r="EH404" s="1">
        <f t="shared" si="1754"/>
        <v>1</v>
      </c>
      <c r="EI404" s="1">
        <f t="shared" si="1755"/>
        <v>1</v>
      </c>
      <c r="EK404" s="1">
        <f t="shared" si="1756"/>
        <v>1</v>
      </c>
      <c r="EL404" s="1">
        <f t="shared" si="1757"/>
        <v>1</v>
      </c>
      <c r="EM404" s="1">
        <f t="shared" si="1758"/>
        <v>1</v>
      </c>
      <c r="EO404" s="1">
        <f t="shared" si="1759"/>
        <v>1</v>
      </c>
      <c r="EP404" s="1">
        <f t="shared" si="1760"/>
        <v>1</v>
      </c>
      <c r="EQ404" s="1">
        <f t="shared" si="1761"/>
        <v>1</v>
      </c>
      <c r="ES404" s="1">
        <f t="shared" si="1762"/>
        <v>1</v>
      </c>
      <c r="ET404" s="1">
        <f t="shared" si="1763"/>
        <v>1</v>
      </c>
      <c r="EU404" s="1">
        <f t="shared" si="1764"/>
        <v>1</v>
      </c>
      <c r="EV404" s="1">
        <f t="shared" si="1765"/>
        <v>1</v>
      </c>
      <c r="EW404" s="1">
        <f t="shared" si="1766"/>
        <v>0</v>
      </c>
      <c r="EY404" s="1">
        <f t="shared" si="1767"/>
        <v>1</v>
      </c>
      <c r="EZ404" s="1">
        <f t="shared" si="1768"/>
        <v>1</v>
      </c>
      <c r="FA404" s="1">
        <f t="shared" si="1769"/>
        <v>1</v>
      </c>
      <c r="FC404" s="1">
        <f t="shared" si="1770"/>
        <v>0</v>
      </c>
      <c r="FD404" s="1" t="str">
        <f t="shared" si="1771"/>
        <v/>
      </c>
      <c r="FE404" s="1"/>
      <c r="FF404" s="1">
        <f t="shared" si="1772"/>
        <v>1</v>
      </c>
      <c r="FG404" s="1">
        <f t="shared" si="1773"/>
        <v>0</v>
      </c>
      <c r="FH404" s="1">
        <f t="shared" si="1774"/>
        <v>0</v>
      </c>
      <c r="FI404" s="1" t="str">
        <f t="shared" si="1775"/>
        <v/>
      </c>
      <c r="FJ404" s="1" t="str">
        <f t="shared" si="1776"/>
        <v/>
      </c>
      <c r="FK404" s="1" t="str">
        <f t="shared" si="1777"/>
        <v/>
      </c>
      <c r="FL404" s="1" t="str">
        <f t="shared" si="1778"/>
        <v/>
      </c>
      <c r="FN404" s="1" t="str">
        <f t="shared" si="1779"/>
        <v/>
      </c>
      <c r="FO404" s="1" t="str">
        <f t="shared" si="1780"/>
        <v/>
      </c>
      <c r="FP404" s="1" t="str">
        <f t="shared" si="1781"/>
        <v/>
      </c>
      <c r="FV404" s="1">
        <f t="shared" si="1686"/>
        <v>0</v>
      </c>
      <c r="FW404" s="1">
        <f t="shared" si="1687"/>
        <v>1</v>
      </c>
      <c r="FX404" s="1">
        <f t="shared" si="1688"/>
        <v>0</v>
      </c>
      <c r="GA404" s="1">
        <f t="shared" si="1782"/>
        <v>1</v>
      </c>
      <c r="GB404" s="1">
        <f t="shared" si="1783"/>
        <v>1</v>
      </c>
      <c r="GC404" s="1">
        <f t="shared" si="1784"/>
        <v>1</v>
      </c>
      <c r="GD404" s="1">
        <f t="shared" si="1785"/>
        <v>1</v>
      </c>
      <c r="GE404" s="1">
        <f t="shared" si="1786"/>
        <v>0</v>
      </c>
      <c r="GF404" s="1">
        <f t="shared" si="1787"/>
        <v>0</v>
      </c>
      <c r="GG404" s="1">
        <f t="shared" si="1788"/>
        <v>1</v>
      </c>
      <c r="GI404" s="1">
        <f t="shared" si="1789"/>
        <v>1</v>
      </c>
      <c r="GK404" s="1">
        <f t="shared" si="1790"/>
        <v>1</v>
      </c>
      <c r="GL404" s="1">
        <f t="shared" si="1791"/>
        <v>1</v>
      </c>
      <c r="GM404" s="1">
        <f t="shared" si="1792"/>
        <v>1</v>
      </c>
      <c r="GN404" s="1">
        <f t="shared" si="1793"/>
        <v>1</v>
      </c>
      <c r="GO404" s="1">
        <f t="shared" si="1794"/>
        <v>0</v>
      </c>
      <c r="GP404" s="1">
        <f t="shared" si="1795"/>
        <v>0</v>
      </c>
      <c r="GQ404" s="1">
        <f t="shared" si="1796"/>
        <v>1</v>
      </c>
      <c r="GS404" s="1" t="str">
        <f t="shared" si="1797"/>
        <v/>
      </c>
      <c r="GT404" s="1" t="str">
        <f t="shared" si="1798"/>
        <v/>
      </c>
      <c r="GU404" s="1">
        <f t="shared" si="1799"/>
        <v>1</v>
      </c>
      <c r="GV404" s="1">
        <f t="shared" si="1800"/>
        <v>1</v>
      </c>
      <c r="GW404" s="1">
        <f t="shared" si="1801"/>
        <v>1</v>
      </c>
      <c r="GX404" s="1">
        <f t="shared" si="1802"/>
        <v>1</v>
      </c>
      <c r="GY404" s="1">
        <f t="shared" si="1803"/>
        <v>0</v>
      </c>
      <c r="GZ404" s="1"/>
      <c r="HA404" s="1">
        <f t="shared" si="1804"/>
        <v>1</v>
      </c>
      <c r="HB404" s="1">
        <f t="shared" si="1805"/>
        <v>1</v>
      </c>
      <c r="HC404" s="1">
        <f t="shared" si="1806"/>
        <v>1</v>
      </c>
      <c r="HD404" s="1">
        <f t="shared" si="1807"/>
        <v>1</v>
      </c>
      <c r="HE404" s="1">
        <f t="shared" si="1808"/>
        <v>1</v>
      </c>
      <c r="HF404" s="1">
        <f t="shared" si="1809"/>
        <v>0</v>
      </c>
      <c r="HH404" s="1">
        <f t="shared" si="1810"/>
        <v>1</v>
      </c>
      <c r="HI404" s="1">
        <f t="shared" si="1811"/>
        <v>1</v>
      </c>
      <c r="HJ404" s="1">
        <f t="shared" si="1812"/>
        <v>1</v>
      </c>
      <c r="HK404" s="1">
        <f t="shared" si="1813"/>
        <v>1</v>
      </c>
      <c r="HL404" s="1">
        <f t="shared" si="1814"/>
        <v>1</v>
      </c>
      <c r="HM404" s="1">
        <f t="shared" si="1815"/>
        <v>1</v>
      </c>
      <c r="HO404" s="1" t="str">
        <f t="shared" si="1816"/>
        <v/>
      </c>
      <c r="HP404" s="1">
        <f t="shared" si="1817"/>
        <v>1</v>
      </c>
      <c r="HQ404" s="1" t="str">
        <f t="shared" si="1818"/>
        <v/>
      </c>
      <c r="HR404">
        <f t="shared" si="1819"/>
        <v>1</v>
      </c>
      <c r="HS404" s="1" t="str">
        <f t="shared" si="1820"/>
        <v/>
      </c>
      <c r="HT404">
        <f t="shared" si="1821"/>
        <v>1</v>
      </c>
      <c r="HU404" t="str">
        <f t="shared" si="1822"/>
        <v/>
      </c>
      <c r="HV404" s="1" t="str">
        <f t="shared" si="1823"/>
        <v/>
      </c>
      <c r="HW404" s="1" t="str">
        <f t="shared" si="1824"/>
        <v/>
      </c>
      <c r="HX404" s="1" t="str">
        <f t="shared" si="1825"/>
        <v/>
      </c>
      <c r="HZ404" s="1" t="str">
        <f t="shared" si="1826"/>
        <v/>
      </c>
      <c r="IA404" s="1">
        <f t="shared" si="1827"/>
        <v>0</v>
      </c>
      <c r="IB404" s="1" t="str">
        <f t="shared" si="1828"/>
        <v/>
      </c>
      <c r="IC404" s="1">
        <f t="shared" si="1829"/>
        <v>0</v>
      </c>
      <c r="ID404" s="1" t="str">
        <f t="shared" si="1830"/>
        <v/>
      </c>
      <c r="IE404" s="1">
        <f t="shared" si="1831"/>
        <v>0</v>
      </c>
      <c r="IF404" s="1" t="str">
        <f t="shared" si="1832"/>
        <v/>
      </c>
      <c r="IG404" s="1" t="str">
        <f t="shared" si="1833"/>
        <v/>
      </c>
      <c r="IH404" s="1" t="str">
        <f t="shared" si="1834"/>
        <v/>
      </c>
      <c r="II404" s="1" t="str">
        <f t="shared" si="1835"/>
        <v/>
      </c>
    </row>
    <row r="405" spans="1:243" x14ac:dyDescent="0.2">
      <c r="A405" s="14">
        <f t="shared" si="1681"/>
        <v>405</v>
      </c>
      <c r="C405" s="2">
        <v>42695</v>
      </c>
      <c r="G405" s="3">
        <v>108.215</v>
      </c>
      <c r="H405" s="3">
        <v>118.17</v>
      </c>
      <c r="I405" s="3">
        <v>125.175</v>
      </c>
      <c r="J405" s="4">
        <v>153.06</v>
      </c>
      <c r="P405" s="128">
        <f t="shared" si="1853"/>
        <v>3477.5000000000005</v>
      </c>
      <c r="Q405" s="5">
        <f t="shared" si="1854"/>
        <v>3793</v>
      </c>
      <c r="R405" s="6">
        <f t="shared" si="1855"/>
        <v>4017.4999999999995</v>
      </c>
      <c r="S405" s="7">
        <f t="shared" si="1856"/>
        <v>4902</v>
      </c>
      <c r="Y405" s="4">
        <f t="shared" si="1689"/>
        <v>0.99999999999909051</v>
      </c>
      <c r="Z405" s="1">
        <f t="shared" si="1690"/>
        <v>1.5</v>
      </c>
      <c r="AA405" s="1">
        <f t="shared" si="1691"/>
        <v>0.50000000000136424</v>
      </c>
      <c r="AB405" s="1">
        <f t="shared" si="1692"/>
        <v>0.99999999999909051</v>
      </c>
      <c r="AC405" s="1"/>
      <c r="AD405" s="1"/>
      <c r="AE405" s="126"/>
      <c r="AF405" s="126"/>
      <c r="AG405" s="126"/>
      <c r="AH405" s="4">
        <f t="shared" si="1836"/>
        <v>0.99999999999818101</v>
      </c>
      <c r="AI405" s="4">
        <f t="shared" si="1837"/>
        <v>1.0999999999981811</v>
      </c>
      <c r="AJ405" s="4">
        <f t="shared" si="1838"/>
        <v>1.1999999999991815</v>
      </c>
      <c r="AK405" s="4">
        <f t="shared" si="1839"/>
        <v>1.1666666666657572</v>
      </c>
      <c r="AL405" s="4">
        <f t="shared" si="1840"/>
        <v>1.2499999999993179</v>
      </c>
      <c r="AM405" s="4">
        <f t="shared" si="1841"/>
        <v>0.83333333333439441</v>
      </c>
      <c r="AN405" s="4">
        <f t="shared" si="1842"/>
        <v>0.90000000000100044</v>
      </c>
      <c r="AO405" s="4">
        <f t="shared" si="1843"/>
        <v>1</v>
      </c>
      <c r="AP405" s="4">
        <f t="shared" si="1844"/>
        <v>0.66666666666454466</v>
      </c>
      <c r="AQ405" s="4">
        <f t="shared" si="1845"/>
        <v>0.91666666666424135</v>
      </c>
      <c r="AR405" s="4">
        <f t="shared" si="1846"/>
        <v>1.7999999999976353</v>
      </c>
      <c r="AS405" s="4">
        <f t="shared" si="1847"/>
        <v>1.72222222222202</v>
      </c>
      <c r="AT405" s="4">
        <f t="shared" si="1848"/>
        <v>2.1333333333313931</v>
      </c>
      <c r="AU405" s="1"/>
      <c r="BA405" s="11">
        <f t="shared" si="1682"/>
        <v>-0.99999999999909051</v>
      </c>
      <c r="BB405" s="11">
        <f t="shared" si="1683"/>
        <v>-1.5</v>
      </c>
      <c r="BC405" s="12">
        <f t="shared" si="1684"/>
        <v>-0.50000000000136424</v>
      </c>
      <c r="BD405" s="13">
        <f t="shared" si="1685"/>
        <v>0.99999999999909051</v>
      </c>
      <c r="BJ405" s="11">
        <f t="shared" si="1693"/>
        <v>-0.99999999999818101</v>
      </c>
      <c r="BK405" s="11">
        <f t="shared" si="1694"/>
        <v>-1.0999999999981811</v>
      </c>
      <c r="BL405" s="11">
        <f t="shared" si="1695"/>
        <v>-1.1999999999991815</v>
      </c>
      <c r="BM405" s="11">
        <f t="shared" si="1696"/>
        <v>-1.1666666666657572</v>
      </c>
      <c r="BN405" s="11">
        <f t="shared" si="1697"/>
        <v>-1.2499999999993179</v>
      </c>
      <c r="BO405" s="11">
        <f t="shared" si="1698"/>
        <v>-0.83333333333439441</v>
      </c>
      <c r="BP405" s="11">
        <f t="shared" si="1699"/>
        <v>-0.90000000000100044</v>
      </c>
      <c r="BQ405" s="1">
        <v>1</v>
      </c>
      <c r="BR405" s="11">
        <f t="shared" si="1700"/>
        <v>0.66666666666454466</v>
      </c>
      <c r="BS405" s="11">
        <f t="shared" si="1701"/>
        <v>0.91666666666424135</v>
      </c>
      <c r="BT405" s="11">
        <f t="shared" si="1702"/>
        <v>-1.7999999999976353</v>
      </c>
      <c r="BU405" s="11">
        <f t="shared" si="1703"/>
        <v>-1.72222222222202</v>
      </c>
      <c r="BV405" s="11">
        <f t="shared" si="1704"/>
        <v>-2.1333333333313931</v>
      </c>
      <c r="BY405" s="126"/>
      <c r="BZ405" s="126"/>
      <c r="CB405" s="1">
        <f t="shared" si="1705"/>
        <v>1</v>
      </c>
      <c r="CC405" s="1">
        <f t="shared" si="1706"/>
        <v>1</v>
      </c>
      <c r="CD405" s="1">
        <f t="shared" si="1707"/>
        <v>1</v>
      </c>
      <c r="CE405" s="126">
        <f t="shared" si="1849"/>
        <v>0</v>
      </c>
      <c r="CF405" s="1">
        <f t="shared" si="1708"/>
        <v>0</v>
      </c>
      <c r="CG405" s="1" t="str">
        <f t="shared" si="1709"/>
        <v/>
      </c>
      <c r="CH405" s="1">
        <f t="shared" si="1850"/>
        <v>1</v>
      </c>
      <c r="CI405" s="1">
        <f t="shared" si="1710"/>
        <v>1</v>
      </c>
      <c r="CJ405" s="1">
        <f t="shared" si="1711"/>
        <v>1</v>
      </c>
      <c r="CK405" s="1" t="str">
        <f t="shared" si="1712"/>
        <v/>
      </c>
      <c r="CL405" s="1">
        <f t="shared" si="1713"/>
        <v>1</v>
      </c>
      <c r="CM405" s="1">
        <f t="shared" si="1714"/>
        <v>1</v>
      </c>
      <c r="CN405" s="1">
        <f t="shared" si="1715"/>
        <v>1</v>
      </c>
      <c r="CO405" s="1" t="str">
        <f t="shared" si="1716"/>
        <v/>
      </c>
      <c r="CP405" s="1">
        <f t="shared" si="1717"/>
        <v>1</v>
      </c>
      <c r="CQ405" s="1" t="str">
        <f t="shared" si="1718"/>
        <v/>
      </c>
      <c r="CS405" s="1">
        <f t="shared" si="1719"/>
        <v>1</v>
      </c>
      <c r="CT405" s="1">
        <f t="shared" si="1720"/>
        <v>1</v>
      </c>
      <c r="CU405" s="1">
        <f t="shared" si="1721"/>
        <v>1</v>
      </c>
      <c r="CV405" s="126">
        <f t="shared" si="1851"/>
        <v>0</v>
      </c>
      <c r="CW405" s="1" t="str">
        <f t="shared" si="1722"/>
        <v/>
      </c>
      <c r="CX405" s="1" t="str">
        <f t="shared" si="1723"/>
        <v/>
      </c>
      <c r="CY405" s="1" t="str">
        <f t="shared" si="1724"/>
        <v/>
      </c>
      <c r="CZ405" s="1" t="str">
        <f t="shared" si="1725"/>
        <v/>
      </c>
      <c r="DA405" s="1" t="str">
        <f t="shared" si="1726"/>
        <v/>
      </c>
      <c r="DB405" s="1">
        <f t="shared" si="1727"/>
        <v>0</v>
      </c>
      <c r="DC405" s="1">
        <f t="shared" si="1728"/>
        <v>1</v>
      </c>
      <c r="DD405" s="1" t="str">
        <f t="shared" si="1729"/>
        <v/>
      </c>
      <c r="DE405" s="1" t="str">
        <f t="shared" si="1730"/>
        <v/>
      </c>
      <c r="DF405" s="1"/>
      <c r="DG405" s="126">
        <f t="shared" si="1852"/>
        <v>1</v>
      </c>
      <c r="DH405" s="1">
        <f t="shared" si="1731"/>
        <v>1</v>
      </c>
      <c r="DI405" s="1">
        <f t="shared" si="1732"/>
        <v>1</v>
      </c>
      <c r="DJ405" s="1">
        <f t="shared" si="1733"/>
        <v>0</v>
      </c>
      <c r="DK405" s="1">
        <f t="shared" si="1734"/>
        <v>0</v>
      </c>
      <c r="DL405" s="1"/>
      <c r="DM405" s="1">
        <f t="shared" si="1735"/>
        <v>1</v>
      </c>
      <c r="DN405" s="1" t="str">
        <f t="shared" si="1736"/>
        <v/>
      </c>
      <c r="DO405" s="1" t="str">
        <f t="shared" si="1737"/>
        <v/>
      </c>
      <c r="DP405" s="1" t="str">
        <f t="shared" si="1738"/>
        <v/>
      </c>
      <c r="DQ405" s="1" t="str">
        <f t="shared" si="1739"/>
        <v/>
      </c>
      <c r="DR405" s="1" t="str">
        <f t="shared" si="1740"/>
        <v/>
      </c>
      <c r="DS405" s="1" t="str">
        <f t="shared" si="1741"/>
        <v/>
      </c>
      <c r="DT405" s="1" t="str">
        <f t="shared" si="1742"/>
        <v/>
      </c>
      <c r="DU405" s="1" t="str">
        <f t="shared" si="1743"/>
        <v/>
      </c>
      <c r="DV405" s="1">
        <f t="shared" si="1744"/>
        <v>0</v>
      </c>
      <c r="DW405" s="1">
        <f t="shared" si="1745"/>
        <v>1</v>
      </c>
      <c r="DX405" s="1">
        <f t="shared" si="1746"/>
        <v>1</v>
      </c>
      <c r="DY405" s="1" t="str">
        <f t="shared" si="1747"/>
        <v/>
      </c>
      <c r="EA405" s="1">
        <f t="shared" si="1748"/>
        <v>1</v>
      </c>
      <c r="EB405" s="1">
        <f t="shared" si="1749"/>
        <v>1</v>
      </c>
      <c r="EC405" s="1">
        <f t="shared" si="1750"/>
        <v>1</v>
      </c>
      <c r="ED405" s="1">
        <f t="shared" si="1751"/>
        <v>0</v>
      </c>
      <c r="EF405" s="1">
        <f t="shared" si="1752"/>
        <v>0</v>
      </c>
      <c r="EG405" s="1">
        <f t="shared" si="1753"/>
        <v>0</v>
      </c>
      <c r="EH405" s="1">
        <f t="shared" si="1754"/>
        <v>0</v>
      </c>
      <c r="EI405" s="1">
        <f t="shared" si="1755"/>
        <v>1</v>
      </c>
      <c r="EK405" s="1">
        <f t="shared" si="1756"/>
        <v>1</v>
      </c>
      <c r="EL405" s="1">
        <f t="shared" si="1757"/>
        <v>1</v>
      </c>
      <c r="EM405" s="1">
        <f t="shared" si="1758"/>
        <v>0</v>
      </c>
      <c r="EO405" s="1">
        <f t="shared" si="1759"/>
        <v>1</v>
      </c>
      <c r="EP405" s="1">
        <f t="shared" si="1760"/>
        <v>1</v>
      </c>
      <c r="EQ405" s="1">
        <f t="shared" si="1761"/>
        <v>0</v>
      </c>
      <c r="ES405" s="1">
        <f t="shared" si="1762"/>
        <v>1</v>
      </c>
      <c r="ET405" s="1">
        <f t="shared" si="1763"/>
        <v>1</v>
      </c>
      <c r="EU405" s="1">
        <f t="shared" si="1764"/>
        <v>0</v>
      </c>
      <c r="EV405" s="1" t="str">
        <f t="shared" si="1765"/>
        <v/>
      </c>
      <c r="EW405" s="1" t="str">
        <f t="shared" si="1766"/>
        <v/>
      </c>
      <c r="EY405" s="1">
        <f t="shared" si="1767"/>
        <v>0</v>
      </c>
      <c r="EZ405" s="1">
        <f t="shared" si="1768"/>
        <v>0</v>
      </c>
      <c r="FA405" s="1">
        <f t="shared" si="1769"/>
        <v>0</v>
      </c>
      <c r="FC405" s="1">
        <f t="shared" si="1770"/>
        <v>1</v>
      </c>
      <c r="FD405" s="1">
        <f t="shared" si="1771"/>
        <v>1</v>
      </c>
      <c r="FE405" s="1"/>
      <c r="FF405" s="1">
        <f t="shared" si="1772"/>
        <v>1</v>
      </c>
      <c r="FG405" s="1">
        <f t="shared" si="1773"/>
        <v>1</v>
      </c>
      <c r="FH405" s="1">
        <f t="shared" si="1774"/>
        <v>1</v>
      </c>
      <c r="FI405" s="1">
        <f t="shared" si="1775"/>
        <v>0</v>
      </c>
      <c r="FJ405" s="1">
        <f t="shared" si="1776"/>
        <v>1</v>
      </c>
      <c r="FK405" s="1">
        <f t="shared" si="1777"/>
        <v>1</v>
      </c>
      <c r="FL405" s="1">
        <f t="shared" si="1778"/>
        <v>1</v>
      </c>
      <c r="FN405" s="1" t="str">
        <f t="shared" si="1779"/>
        <v/>
      </c>
      <c r="FO405" s="1" t="str">
        <f t="shared" si="1780"/>
        <v/>
      </c>
      <c r="FP405" s="1" t="str">
        <f t="shared" si="1781"/>
        <v/>
      </c>
      <c r="FV405" s="1">
        <f t="shared" si="1686"/>
        <v>0</v>
      </c>
      <c r="FW405" s="1">
        <f t="shared" si="1687"/>
        <v>0</v>
      </c>
      <c r="FX405" s="1">
        <f t="shared" si="1688"/>
        <v>1</v>
      </c>
      <c r="GA405" s="1">
        <f t="shared" si="1782"/>
        <v>0</v>
      </c>
      <c r="GB405" s="1">
        <f t="shared" si="1783"/>
        <v>0</v>
      </c>
      <c r="GC405" s="1">
        <f t="shared" si="1784"/>
        <v>0</v>
      </c>
      <c r="GD405" s="1">
        <f t="shared" si="1785"/>
        <v>1</v>
      </c>
      <c r="GE405" s="1">
        <f t="shared" si="1786"/>
        <v>0</v>
      </c>
      <c r="GF405" s="1">
        <f t="shared" si="1787"/>
        <v>0</v>
      </c>
      <c r="GG405" s="1">
        <f t="shared" si="1788"/>
        <v>0</v>
      </c>
      <c r="GI405" s="1">
        <f t="shared" si="1789"/>
        <v>1</v>
      </c>
      <c r="GK405" s="1">
        <f t="shared" si="1790"/>
        <v>0</v>
      </c>
      <c r="GL405" s="1">
        <f t="shared" si="1791"/>
        <v>0</v>
      </c>
      <c r="GM405" s="1">
        <f t="shared" si="1792"/>
        <v>0</v>
      </c>
      <c r="GN405" s="1">
        <f t="shared" si="1793"/>
        <v>1</v>
      </c>
      <c r="GO405" s="1">
        <f t="shared" si="1794"/>
        <v>0</v>
      </c>
      <c r="GP405" s="1">
        <f t="shared" si="1795"/>
        <v>0</v>
      </c>
      <c r="GQ405" s="1">
        <f t="shared" si="1796"/>
        <v>0</v>
      </c>
      <c r="GS405" s="1" t="str">
        <f t="shared" si="1797"/>
        <v/>
      </c>
      <c r="GT405" s="1" t="str">
        <f t="shared" si="1798"/>
        <v/>
      </c>
      <c r="GU405" s="1">
        <f t="shared" si="1799"/>
        <v>1</v>
      </c>
      <c r="GV405" s="1">
        <f t="shared" si="1800"/>
        <v>0</v>
      </c>
      <c r="GW405" s="1">
        <f t="shared" si="1801"/>
        <v>0</v>
      </c>
      <c r="GX405" s="1">
        <f t="shared" si="1802"/>
        <v>0</v>
      </c>
      <c r="GY405" s="1">
        <f t="shared" si="1803"/>
        <v>0</v>
      </c>
      <c r="GZ405" s="1"/>
      <c r="HA405" s="1">
        <f t="shared" si="1804"/>
        <v>0</v>
      </c>
      <c r="HB405" s="1">
        <f t="shared" si="1805"/>
        <v>0</v>
      </c>
      <c r="HC405" s="1">
        <f t="shared" si="1806"/>
        <v>0</v>
      </c>
      <c r="HD405" s="1">
        <f t="shared" si="1807"/>
        <v>0</v>
      </c>
      <c r="HE405" s="1">
        <f t="shared" si="1808"/>
        <v>0</v>
      </c>
      <c r="HF405" s="1">
        <f t="shared" si="1809"/>
        <v>0</v>
      </c>
      <c r="HH405" s="1">
        <f t="shared" si="1810"/>
        <v>0</v>
      </c>
      <c r="HI405" s="1">
        <f t="shared" si="1811"/>
        <v>0</v>
      </c>
      <c r="HJ405" s="1">
        <f t="shared" si="1812"/>
        <v>0</v>
      </c>
      <c r="HK405" s="1">
        <f t="shared" si="1813"/>
        <v>0</v>
      </c>
      <c r="HL405" s="1">
        <f t="shared" si="1814"/>
        <v>0</v>
      </c>
      <c r="HM405" s="1">
        <f t="shared" si="1815"/>
        <v>0</v>
      </c>
      <c r="HO405" s="1">
        <f t="shared" si="1816"/>
        <v>1</v>
      </c>
      <c r="HP405" s="1" t="str">
        <f t="shared" si="1817"/>
        <v/>
      </c>
      <c r="HQ405" s="1" t="str">
        <f t="shared" si="1818"/>
        <v/>
      </c>
      <c r="HR405" t="str">
        <f t="shared" si="1819"/>
        <v/>
      </c>
      <c r="HS405" s="1" t="str">
        <f t="shared" si="1820"/>
        <v/>
      </c>
      <c r="HT405" t="str">
        <f t="shared" si="1821"/>
        <v/>
      </c>
      <c r="HU405" t="str">
        <f t="shared" si="1822"/>
        <v/>
      </c>
      <c r="HV405" s="1" t="str">
        <f t="shared" si="1823"/>
        <v/>
      </c>
      <c r="HW405" s="1" t="str">
        <f t="shared" si="1824"/>
        <v/>
      </c>
      <c r="HX405" s="1" t="str">
        <f t="shared" si="1825"/>
        <v/>
      </c>
      <c r="HZ405" s="1">
        <f t="shared" si="1826"/>
        <v>1</v>
      </c>
      <c r="IA405" s="1" t="str">
        <f t="shared" si="1827"/>
        <v/>
      </c>
      <c r="IB405" s="1" t="str">
        <f t="shared" si="1828"/>
        <v/>
      </c>
      <c r="IC405" s="1" t="str">
        <f t="shared" si="1829"/>
        <v/>
      </c>
      <c r="ID405" s="1" t="str">
        <f t="shared" si="1830"/>
        <v/>
      </c>
      <c r="IE405" s="1" t="str">
        <f t="shared" si="1831"/>
        <v/>
      </c>
      <c r="IF405" s="1" t="str">
        <f t="shared" si="1832"/>
        <v/>
      </c>
      <c r="IG405" s="1" t="str">
        <f t="shared" si="1833"/>
        <v/>
      </c>
      <c r="IH405" s="1" t="str">
        <f t="shared" si="1834"/>
        <v/>
      </c>
      <c r="II405" s="1" t="str">
        <f t="shared" si="1835"/>
        <v/>
      </c>
    </row>
    <row r="406" spans="1:243" x14ac:dyDescent="0.2">
      <c r="A406" s="14">
        <f t="shared" si="1681"/>
        <v>406</v>
      </c>
      <c r="C406" s="2">
        <v>42696</v>
      </c>
      <c r="G406" s="3">
        <v>108.22</v>
      </c>
      <c r="H406" s="3">
        <v>118.205</v>
      </c>
      <c r="I406" s="3">
        <v>125.22499999999999</v>
      </c>
      <c r="J406" s="4">
        <v>153.08000000000001</v>
      </c>
      <c r="P406" s="128">
        <f t="shared" si="1853"/>
        <v>3478</v>
      </c>
      <c r="Q406" s="5">
        <f t="shared" si="1854"/>
        <v>3796.5</v>
      </c>
      <c r="R406" s="6">
        <f t="shared" si="1855"/>
        <v>4022.4999999999995</v>
      </c>
      <c r="S406" s="7">
        <f t="shared" si="1856"/>
        <v>4904.0000000000009</v>
      </c>
      <c r="Y406" s="4">
        <f t="shared" si="1689"/>
        <v>0.49999999999954525</v>
      </c>
      <c r="Z406" s="1">
        <f t="shared" si="1690"/>
        <v>3.5</v>
      </c>
      <c r="AA406" s="1">
        <f t="shared" si="1691"/>
        <v>5</v>
      </c>
      <c r="AB406" s="1">
        <f t="shared" si="1692"/>
        <v>2.0000000000009095</v>
      </c>
      <c r="AC406" s="1"/>
      <c r="AD406" s="1"/>
      <c r="AE406" s="126"/>
      <c r="AF406" s="126"/>
      <c r="AG406" s="126"/>
      <c r="AH406" s="4">
        <f t="shared" si="1836"/>
        <v>1.333333333334243</v>
      </c>
      <c r="AI406" s="4">
        <f t="shared" si="1837"/>
        <v>1.1000000000009096</v>
      </c>
      <c r="AJ406" s="4">
        <f t="shared" si="1838"/>
        <v>0.5</v>
      </c>
      <c r="AK406" s="4">
        <f t="shared" si="1839"/>
        <v>0.16666666666666652</v>
      </c>
      <c r="AL406" s="4">
        <f t="shared" si="1840"/>
        <v>1</v>
      </c>
      <c r="AM406" s="4">
        <f t="shared" si="1841"/>
        <v>4.3333333333330302</v>
      </c>
      <c r="AN406" s="4">
        <f t="shared" si="1842"/>
        <v>4.199999999999636</v>
      </c>
      <c r="AO406" s="4">
        <f t="shared" si="1843"/>
        <v>1</v>
      </c>
      <c r="AP406" s="4">
        <f t="shared" si="1844"/>
        <v>2.0000000000015161</v>
      </c>
      <c r="AQ406" s="4">
        <f t="shared" si="1845"/>
        <v>4.0833333333330302</v>
      </c>
      <c r="AR406" s="4">
        <f t="shared" si="1846"/>
        <v>1.0000000000009095</v>
      </c>
      <c r="AS406" s="4">
        <f t="shared" si="1847"/>
        <v>3.0555555555553533</v>
      </c>
      <c r="AT406" s="4">
        <f t="shared" si="1848"/>
        <v>0.73333333333230255</v>
      </c>
      <c r="AU406" s="1"/>
      <c r="BA406" s="11">
        <f t="shared" si="1682"/>
        <v>0.49999999999954525</v>
      </c>
      <c r="BB406" s="11">
        <f t="shared" si="1683"/>
        <v>3.5</v>
      </c>
      <c r="BC406" s="12">
        <f t="shared" si="1684"/>
        <v>5</v>
      </c>
      <c r="BD406" s="13">
        <f t="shared" si="1685"/>
        <v>2.0000000000009095</v>
      </c>
      <c r="BJ406" s="11">
        <f t="shared" si="1693"/>
        <v>-1.333333333334243</v>
      </c>
      <c r="BK406" s="11">
        <f t="shared" si="1694"/>
        <v>-1.1000000000009096</v>
      </c>
      <c r="BL406" s="11">
        <f t="shared" si="1695"/>
        <v>0.5</v>
      </c>
      <c r="BM406" s="11">
        <f t="shared" si="1696"/>
        <v>0.16666666666666652</v>
      </c>
      <c r="BN406" s="11">
        <f t="shared" si="1697"/>
        <v>1</v>
      </c>
      <c r="BO406" s="11">
        <f t="shared" si="1698"/>
        <v>4.3333333333330302</v>
      </c>
      <c r="BP406" s="11">
        <f t="shared" si="1699"/>
        <v>4.199999999999636</v>
      </c>
      <c r="BQ406" s="1">
        <v>1</v>
      </c>
      <c r="BR406" s="11">
        <f t="shared" si="1700"/>
        <v>2.0000000000015161</v>
      </c>
      <c r="BS406" s="11">
        <f t="shared" si="1701"/>
        <v>4.0833333333330302</v>
      </c>
      <c r="BT406" s="11">
        <f t="shared" si="1702"/>
        <v>-1.0000000000009095</v>
      </c>
      <c r="BU406" s="11">
        <f t="shared" si="1703"/>
        <v>3.0555555555553533</v>
      </c>
      <c r="BV406" s="11">
        <f t="shared" si="1704"/>
        <v>0.73333333333230255</v>
      </c>
      <c r="BY406" s="126"/>
      <c r="BZ406" s="126"/>
      <c r="CB406" s="1">
        <f t="shared" si="1705"/>
        <v>0</v>
      </c>
      <c r="CC406" s="1">
        <f t="shared" si="1706"/>
        <v>0</v>
      </c>
      <c r="CD406" s="1">
        <f t="shared" si="1707"/>
        <v>0</v>
      </c>
      <c r="CE406" s="126">
        <f t="shared" si="1849"/>
        <v>0</v>
      </c>
      <c r="CF406" s="1">
        <f t="shared" si="1708"/>
        <v>0</v>
      </c>
      <c r="CG406" s="1" t="str">
        <f t="shared" si="1709"/>
        <v/>
      </c>
      <c r="CH406" s="1" t="str">
        <f t="shared" si="1850"/>
        <v/>
      </c>
      <c r="CI406" s="1" t="str">
        <f t="shared" si="1710"/>
        <v/>
      </c>
      <c r="CJ406" s="1">
        <f t="shared" si="1711"/>
        <v>1</v>
      </c>
      <c r="CK406" s="1">
        <f t="shared" si="1712"/>
        <v>1</v>
      </c>
      <c r="CL406" s="1">
        <f t="shared" si="1713"/>
        <v>0</v>
      </c>
      <c r="CM406" s="1" t="str">
        <f t="shared" si="1714"/>
        <v/>
      </c>
      <c r="CN406" s="1">
        <f t="shared" si="1715"/>
        <v>0</v>
      </c>
      <c r="CO406" s="1" t="str">
        <f t="shared" si="1716"/>
        <v/>
      </c>
      <c r="CP406" s="1" t="str">
        <f t="shared" si="1717"/>
        <v/>
      </c>
      <c r="CQ406" s="1">
        <f t="shared" si="1718"/>
        <v>0</v>
      </c>
      <c r="CS406" s="1">
        <f t="shared" si="1719"/>
        <v>1</v>
      </c>
      <c r="CT406" s="1">
        <f t="shared" si="1720"/>
        <v>1</v>
      </c>
      <c r="CU406" s="1">
        <f t="shared" si="1721"/>
        <v>1</v>
      </c>
      <c r="CV406" s="126">
        <f t="shared" si="1851"/>
        <v>1</v>
      </c>
      <c r="CW406" s="1">
        <f t="shared" si="1722"/>
        <v>1</v>
      </c>
      <c r="CX406" s="1">
        <f t="shared" si="1723"/>
        <v>1</v>
      </c>
      <c r="CY406" s="1">
        <f t="shared" si="1724"/>
        <v>0</v>
      </c>
      <c r="CZ406" s="1">
        <f t="shared" si="1725"/>
        <v>0</v>
      </c>
      <c r="DA406" s="1">
        <f t="shared" si="1726"/>
        <v>1</v>
      </c>
      <c r="DB406" s="1" t="str">
        <f t="shared" si="1727"/>
        <v/>
      </c>
      <c r="DC406" s="1" t="str">
        <f t="shared" si="1728"/>
        <v/>
      </c>
      <c r="DD406" s="1">
        <f t="shared" si="1729"/>
        <v>0</v>
      </c>
      <c r="DE406" s="1" t="str">
        <f t="shared" si="1730"/>
        <v/>
      </c>
      <c r="DF406" s="1"/>
      <c r="DG406" s="126">
        <f t="shared" si="1852"/>
        <v>1</v>
      </c>
      <c r="DH406" s="1">
        <f t="shared" si="1731"/>
        <v>1</v>
      </c>
      <c r="DI406" s="1">
        <f t="shared" si="1732"/>
        <v>1</v>
      </c>
      <c r="DJ406" s="1">
        <f t="shared" si="1733"/>
        <v>1</v>
      </c>
      <c r="DK406" s="1" t="str">
        <f t="shared" si="1734"/>
        <v/>
      </c>
      <c r="DL406" s="1"/>
      <c r="DM406" s="1" t="str">
        <f t="shared" si="1735"/>
        <v/>
      </c>
      <c r="DN406" s="1">
        <f t="shared" si="1736"/>
        <v>1</v>
      </c>
      <c r="DO406" s="1">
        <f t="shared" si="1737"/>
        <v>0</v>
      </c>
      <c r="DP406" s="1">
        <f t="shared" si="1738"/>
        <v>0</v>
      </c>
      <c r="DQ406" s="1">
        <f t="shared" si="1739"/>
        <v>0</v>
      </c>
      <c r="DR406" s="1">
        <f t="shared" si="1740"/>
        <v>1</v>
      </c>
      <c r="DS406" s="1">
        <f t="shared" si="1741"/>
        <v>0</v>
      </c>
      <c r="DT406" s="1">
        <f t="shared" si="1742"/>
        <v>1</v>
      </c>
      <c r="DU406" s="1">
        <f t="shared" si="1743"/>
        <v>0</v>
      </c>
      <c r="DV406" s="1">
        <f t="shared" si="1744"/>
        <v>1</v>
      </c>
      <c r="DW406" s="1">
        <f t="shared" si="1745"/>
        <v>0</v>
      </c>
      <c r="DX406" s="1" t="str">
        <f t="shared" si="1746"/>
        <v/>
      </c>
      <c r="DY406" s="1" t="str">
        <f t="shared" si="1747"/>
        <v/>
      </c>
      <c r="EA406" s="1">
        <f t="shared" si="1748"/>
        <v>1</v>
      </c>
      <c r="EB406" s="1">
        <f t="shared" si="1749"/>
        <v>1</v>
      </c>
      <c r="EC406" s="1">
        <f t="shared" si="1750"/>
        <v>1</v>
      </c>
      <c r="ED406" s="1">
        <f t="shared" si="1751"/>
        <v>1</v>
      </c>
      <c r="EF406" s="1">
        <f t="shared" si="1752"/>
        <v>1</v>
      </c>
      <c r="EG406" s="1">
        <f t="shared" si="1753"/>
        <v>1</v>
      </c>
      <c r="EH406" s="1">
        <f t="shared" si="1754"/>
        <v>1</v>
      </c>
      <c r="EI406" s="1">
        <f t="shared" si="1755"/>
        <v>1</v>
      </c>
      <c r="EK406" s="1">
        <f t="shared" si="1756"/>
        <v>1</v>
      </c>
      <c r="EL406" s="1">
        <f t="shared" si="1757"/>
        <v>1</v>
      </c>
      <c r="EM406" s="1">
        <f t="shared" si="1758"/>
        <v>1</v>
      </c>
      <c r="EO406" s="1">
        <f t="shared" si="1759"/>
        <v>1</v>
      </c>
      <c r="EP406" s="1">
        <f t="shared" si="1760"/>
        <v>1</v>
      </c>
      <c r="EQ406" s="1">
        <f t="shared" si="1761"/>
        <v>1</v>
      </c>
      <c r="ES406" s="1">
        <f t="shared" si="1762"/>
        <v>1</v>
      </c>
      <c r="ET406" s="1">
        <f t="shared" si="1763"/>
        <v>1</v>
      </c>
      <c r="EU406" s="1">
        <f t="shared" si="1764"/>
        <v>1</v>
      </c>
      <c r="EV406" s="1">
        <f t="shared" si="1765"/>
        <v>1</v>
      </c>
      <c r="EW406" s="1">
        <f t="shared" si="1766"/>
        <v>1</v>
      </c>
      <c r="EY406" s="1">
        <f t="shared" si="1767"/>
        <v>1</v>
      </c>
      <c r="EZ406" s="1">
        <f t="shared" si="1768"/>
        <v>1</v>
      </c>
      <c r="FA406" s="1">
        <f t="shared" si="1769"/>
        <v>1</v>
      </c>
      <c r="FC406" s="1">
        <f t="shared" si="1770"/>
        <v>1</v>
      </c>
      <c r="FD406" s="1">
        <f t="shared" si="1771"/>
        <v>0</v>
      </c>
      <c r="FE406" s="1"/>
      <c r="FF406" s="1">
        <f t="shared" si="1772"/>
        <v>0</v>
      </c>
      <c r="FG406" s="1">
        <f t="shared" si="1773"/>
        <v>0</v>
      </c>
      <c r="FH406" s="1">
        <f t="shared" si="1774"/>
        <v>0</v>
      </c>
      <c r="FI406" s="1" t="str">
        <f t="shared" si="1775"/>
        <v/>
      </c>
      <c r="FJ406" s="1" t="str">
        <f t="shared" si="1776"/>
        <v/>
      </c>
      <c r="FK406" s="1" t="str">
        <f t="shared" si="1777"/>
        <v/>
      </c>
      <c r="FL406" s="1" t="str">
        <f t="shared" si="1778"/>
        <v/>
      </c>
      <c r="FN406" s="1" t="str">
        <f t="shared" si="1779"/>
        <v/>
      </c>
      <c r="FO406" s="1" t="str">
        <f t="shared" si="1780"/>
        <v/>
      </c>
      <c r="FP406" s="1" t="str">
        <f t="shared" si="1781"/>
        <v/>
      </c>
      <c r="FV406" s="1">
        <f t="shared" si="1686"/>
        <v>1</v>
      </c>
      <c r="FW406" s="1">
        <f t="shared" si="1687"/>
        <v>0</v>
      </c>
      <c r="FX406" s="1">
        <f t="shared" si="1688"/>
        <v>0</v>
      </c>
      <c r="GA406" s="1">
        <f t="shared" si="1782"/>
        <v>1</v>
      </c>
      <c r="GB406" s="1">
        <f t="shared" si="1783"/>
        <v>1</v>
      </c>
      <c r="GC406" s="1">
        <f t="shared" si="1784"/>
        <v>1</v>
      </c>
      <c r="GD406" s="1">
        <f t="shared" si="1785"/>
        <v>1</v>
      </c>
      <c r="GE406" s="1">
        <f t="shared" si="1786"/>
        <v>0</v>
      </c>
      <c r="GF406" s="1">
        <f t="shared" si="1787"/>
        <v>1</v>
      </c>
      <c r="GG406" s="1">
        <f t="shared" si="1788"/>
        <v>1</v>
      </c>
      <c r="GI406" s="1">
        <f t="shared" si="1789"/>
        <v>1</v>
      </c>
      <c r="GK406" s="1">
        <f t="shared" si="1790"/>
        <v>1</v>
      </c>
      <c r="GL406" s="1">
        <f t="shared" si="1791"/>
        <v>1</v>
      </c>
      <c r="GM406" s="1">
        <f t="shared" si="1792"/>
        <v>1</v>
      </c>
      <c r="GN406" s="1">
        <f t="shared" si="1793"/>
        <v>1</v>
      </c>
      <c r="GO406" s="1">
        <f t="shared" si="1794"/>
        <v>0</v>
      </c>
      <c r="GP406" s="1">
        <f t="shared" si="1795"/>
        <v>1</v>
      </c>
      <c r="GQ406" s="1">
        <f t="shared" si="1796"/>
        <v>1</v>
      </c>
      <c r="GS406" s="1" t="str">
        <f t="shared" si="1797"/>
        <v/>
      </c>
      <c r="GT406" s="1" t="str">
        <f t="shared" si="1798"/>
        <v/>
      </c>
      <c r="GU406" s="1">
        <f t="shared" si="1799"/>
        <v>0</v>
      </c>
      <c r="GV406" s="1">
        <f t="shared" si="1800"/>
        <v>0</v>
      </c>
      <c r="GW406" s="1">
        <f t="shared" si="1801"/>
        <v>0</v>
      </c>
      <c r="GX406" s="1">
        <f t="shared" si="1802"/>
        <v>0</v>
      </c>
      <c r="GY406" s="1">
        <f t="shared" si="1803"/>
        <v>0</v>
      </c>
      <c r="GZ406" s="1"/>
      <c r="HA406" s="1">
        <f t="shared" si="1804"/>
        <v>1</v>
      </c>
      <c r="HB406" s="1">
        <f t="shared" si="1805"/>
        <v>1</v>
      </c>
      <c r="HC406" s="1">
        <f t="shared" si="1806"/>
        <v>0</v>
      </c>
      <c r="HD406" s="1">
        <f t="shared" si="1807"/>
        <v>0</v>
      </c>
      <c r="HE406" s="1">
        <f t="shared" si="1808"/>
        <v>0</v>
      </c>
      <c r="HF406" s="1">
        <f t="shared" si="1809"/>
        <v>0</v>
      </c>
      <c r="HH406" s="1">
        <f t="shared" si="1810"/>
        <v>1</v>
      </c>
      <c r="HI406" s="1">
        <f t="shared" si="1811"/>
        <v>1</v>
      </c>
      <c r="HJ406" s="1">
        <f t="shared" si="1812"/>
        <v>0</v>
      </c>
      <c r="HK406" s="1">
        <f t="shared" si="1813"/>
        <v>0</v>
      </c>
      <c r="HL406" s="1">
        <f t="shared" si="1814"/>
        <v>0</v>
      </c>
      <c r="HM406" s="1">
        <f t="shared" si="1815"/>
        <v>0</v>
      </c>
      <c r="HO406" s="1">
        <f t="shared" si="1816"/>
        <v>0</v>
      </c>
      <c r="HP406" s="1" t="str">
        <f t="shared" si="1817"/>
        <v/>
      </c>
      <c r="HQ406" s="1" t="str">
        <f t="shared" si="1818"/>
        <v/>
      </c>
      <c r="HR406" t="str">
        <f t="shared" si="1819"/>
        <v/>
      </c>
      <c r="HS406" s="1" t="str">
        <f t="shared" si="1820"/>
        <v/>
      </c>
      <c r="HT406" t="str">
        <f t="shared" si="1821"/>
        <v/>
      </c>
      <c r="HU406" t="str">
        <f t="shared" si="1822"/>
        <v/>
      </c>
      <c r="HV406" s="1" t="str">
        <f t="shared" si="1823"/>
        <v/>
      </c>
      <c r="HW406" s="1" t="str">
        <f t="shared" si="1824"/>
        <v/>
      </c>
      <c r="HX406" s="1" t="str">
        <f t="shared" si="1825"/>
        <v/>
      </c>
      <c r="HZ406" s="1">
        <f t="shared" si="1826"/>
        <v>0</v>
      </c>
      <c r="IA406" s="1" t="str">
        <f t="shared" si="1827"/>
        <v/>
      </c>
      <c r="IB406" s="1" t="str">
        <f t="shared" si="1828"/>
        <v/>
      </c>
      <c r="IC406" s="1" t="str">
        <f t="shared" si="1829"/>
        <v/>
      </c>
      <c r="ID406" s="1" t="str">
        <f t="shared" si="1830"/>
        <v/>
      </c>
      <c r="IE406" s="1" t="str">
        <f t="shared" si="1831"/>
        <v/>
      </c>
      <c r="IF406" s="1" t="str">
        <f t="shared" si="1832"/>
        <v/>
      </c>
      <c r="IG406" s="1" t="str">
        <f t="shared" si="1833"/>
        <v/>
      </c>
      <c r="IH406" s="1" t="str">
        <f t="shared" si="1834"/>
        <v/>
      </c>
      <c r="II406" s="1" t="str">
        <f t="shared" si="1835"/>
        <v/>
      </c>
    </row>
    <row r="407" spans="1:243" x14ac:dyDescent="0.2">
      <c r="A407" s="14">
        <f t="shared" si="1681"/>
        <v>407</v>
      </c>
      <c r="B407" t="s">
        <v>59</v>
      </c>
      <c r="C407" s="2">
        <v>42697</v>
      </c>
      <c r="G407" s="3">
        <v>108.19499999999999</v>
      </c>
      <c r="H407" s="3">
        <v>118.11</v>
      </c>
      <c r="I407" s="3">
        <v>125.11499999999999</v>
      </c>
      <c r="J407" s="4">
        <v>152.29</v>
      </c>
      <c r="P407" s="128">
        <f t="shared" si="1853"/>
        <v>3475.4999999999991</v>
      </c>
      <c r="Q407" s="5">
        <f t="shared" si="1854"/>
        <v>3787</v>
      </c>
      <c r="R407" s="6">
        <f t="shared" si="1855"/>
        <v>4011.4999999999995</v>
      </c>
      <c r="S407" s="7">
        <f t="shared" si="1856"/>
        <v>4892.9999999999991</v>
      </c>
      <c r="Y407" s="4">
        <f t="shared" si="1689"/>
        <v>2.5000000000009095</v>
      </c>
      <c r="Z407" s="1">
        <f t="shared" si="1690"/>
        <v>9.5</v>
      </c>
      <c r="AA407" s="1">
        <f t="shared" si="1691"/>
        <v>11</v>
      </c>
      <c r="AB407" s="1">
        <f t="shared" si="1692"/>
        <v>11.000000000001819</v>
      </c>
      <c r="AC407" s="1"/>
      <c r="AD407" s="1"/>
      <c r="AE407" s="126"/>
      <c r="AF407" s="126"/>
      <c r="AG407" s="126"/>
      <c r="AH407" s="4">
        <f t="shared" si="1836"/>
        <v>1.333333333331514</v>
      </c>
      <c r="AI407" s="4">
        <f t="shared" si="1837"/>
        <v>0.69999999999818119</v>
      </c>
      <c r="AJ407" s="4">
        <f t="shared" si="1838"/>
        <v>2.9000000000000004</v>
      </c>
      <c r="AK407" s="4">
        <f t="shared" si="1839"/>
        <v>2.166666666666667</v>
      </c>
      <c r="AL407" s="4">
        <f t="shared" si="1840"/>
        <v>4</v>
      </c>
      <c r="AM407" s="4">
        <f t="shared" si="1841"/>
        <v>7.3333333333327264</v>
      </c>
      <c r="AN407" s="4">
        <f t="shared" si="1842"/>
        <v>6.5999999999992722</v>
      </c>
      <c r="AO407" s="4">
        <f t="shared" si="1843"/>
        <v>1</v>
      </c>
      <c r="AP407" s="4">
        <f t="shared" si="1844"/>
        <v>3.3333333333303026</v>
      </c>
      <c r="AQ407" s="4">
        <f t="shared" si="1845"/>
        <v>4.0833333333327264</v>
      </c>
      <c r="AR407" s="4">
        <f t="shared" si="1846"/>
        <v>0.60000000000181863</v>
      </c>
      <c r="AS407" s="4">
        <f t="shared" si="1847"/>
        <v>7.0555555555551512</v>
      </c>
      <c r="AT407" s="4">
        <f t="shared" si="1848"/>
        <v>3.5333333333349097</v>
      </c>
      <c r="AU407" s="1"/>
      <c r="BA407" s="11">
        <f t="shared" si="1682"/>
        <v>-2.5000000000009095</v>
      </c>
      <c r="BB407" s="11">
        <f t="shared" si="1683"/>
        <v>-9.5</v>
      </c>
      <c r="BC407" s="12">
        <f t="shared" si="1684"/>
        <v>-11</v>
      </c>
      <c r="BD407" s="13">
        <f t="shared" si="1685"/>
        <v>-11.000000000001819</v>
      </c>
      <c r="BJ407" s="11">
        <f t="shared" si="1693"/>
        <v>1.333333333331514</v>
      </c>
      <c r="BK407" s="11">
        <f t="shared" si="1694"/>
        <v>0.69999999999818119</v>
      </c>
      <c r="BL407" s="11">
        <f t="shared" si="1695"/>
        <v>-2.9000000000000004</v>
      </c>
      <c r="BM407" s="11">
        <f t="shared" si="1696"/>
        <v>-2.166666666666667</v>
      </c>
      <c r="BN407" s="11">
        <f t="shared" si="1697"/>
        <v>-4</v>
      </c>
      <c r="BO407" s="11">
        <f t="shared" si="1698"/>
        <v>-7.3333333333327264</v>
      </c>
      <c r="BP407" s="11">
        <f t="shared" si="1699"/>
        <v>-6.5999999999992722</v>
      </c>
      <c r="BQ407" s="1">
        <v>1</v>
      </c>
      <c r="BR407" s="11">
        <f t="shared" si="1700"/>
        <v>-3.3333333333303026</v>
      </c>
      <c r="BS407" s="11">
        <f t="shared" si="1701"/>
        <v>-4.0833333333327264</v>
      </c>
      <c r="BT407" s="11">
        <f t="shared" si="1702"/>
        <v>-0.60000000000181863</v>
      </c>
      <c r="BU407" s="11">
        <f t="shared" si="1703"/>
        <v>-7.0555555555551512</v>
      </c>
      <c r="BV407" s="11">
        <f t="shared" si="1704"/>
        <v>-3.5333333333349097</v>
      </c>
      <c r="BY407" s="126"/>
      <c r="BZ407" s="126"/>
      <c r="CB407" s="1">
        <f t="shared" si="1705"/>
        <v>0</v>
      </c>
      <c r="CC407" s="1">
        <f t="shared" si="1706"/>
        <v>0</v>
      </c>
      <c r="CD407" s="1">
        <f t="shared" si="1707"/>
        <v>0</v>
      </c>
      <c r="CE407" s="126">
        <f t="shared" si="1849"/>
        <v>0</v>
      </c>
      <c r="CF407" s="1">
        <f t="shared" si="1708"/>
        <v>0</v>
      </c>
      <c r="CG407" s="1" t="str">
        <f t="shared" si="1709"/>
        <v/>
      </c>
      <c r="CH407" s="1" t="str">
        <f t="shared" si="1850"/>
        <v/>
      </c>
      <c r="CI407" s="1" t="str">
        <f t="shared" si="1710"/>
        <v/>
      </c>
      <c r="CJ407" s="1">
        <f t="shared" si="1711"/>
        <v>1</v>
      </c>
      <c r="CK407" s="1">
        <f t="shared" si="1712"/>
        <v>1</v>
      </c>
      <c r="CL407" s="1">
        <f t="shared" si="1713"/>
        <v>0</v>
      </c>
      <c r="CM407" s="1" t="str">
        <f t="shared" si="1714"/>
        <v/>
      </c>
      <c r="CN407" s="1">
        <f t="shared" si="1715"/>
        <v>0</v>
      </c>
      <c r="CO407" s="1" t="str">
        <f t="shared" si="1716"/>
        <v/>
      </c>
      <c r="CP407" s="1" t="str">
        <f t="shared" si="1717"/>
        <v/>
      </c>
      <c r="CQ407" s="1">
        <f t="shared" si="1718"/>
        <v>0</v>
      </c>
      <c r="CS407" s="1">
        <f t="shared" si="1719"/>
        <v>1</v>
      </c>
      <c r="CT407" s="1">
        <f t="shared" si="1720"/>
        <v>1</v>
      </c>
      <c r="CU407" s="1">
        <f t="shared" si="1721"/>
        <v>1</v>
      </c>
      <c r="CV407" s="126">
        <f t="shared" si="1851"/>
        <v>1</v>
      </c>
      <c r="CW407" s="1">
        <f t="shared" si="1722"/>
        <v>1</v>
      </c>
      <c r="CX407" s="1">
        <f t="shared" si="1723"/>
        <v>1</v>
      </c>
      <c r="CY407" s="1">
        <f t="shared" si="1724"/>
        <v>0</v>
      </c>
      <c r="CZ407" s="1">
        <f t="shared" si="1725"/>
        <v>0</v>
      </c>
      <c r="DA407" s="1">
        <f t="shared" si="1726"/>
        <v>1</v>
      </c>
      <c r="DB407" s="1" t="str">
        <f t="shared" si="1727"/>
        <v/>
      </c>
      <c r="DC407" s="1" t="str">
        <f t="shared" si="1728"/>
        <v/>
      </c>
      <c r="DD407" s="1">
        <f t="shared" si="1729"/>
        <v>0</v>
      </c>
      <c r="DE407" s="1" t="str">
        <f t="shared" si="1730"/>
        <v/>
      </c>
      <c r="DF407" s="1"/>
      <c r="DG407" s="126">
        <f t="shared" si="1852"/>
        <v>1</v>
      </c>
      <c r="DH407" s="1">
        <f t="shared" si="1731"/>
        <v>1</v>
      </c>
      <c r="DI407" s="1">
        <f t="shared" si="1732"/>
        <v>1</v>
      </c>
      <c r="DJ407" s="1">
        <f t="shared" si="1733"/>
        <v>1</v>
      </c>
      <c r="DK407" s="1" t="str">
        <f t="shared" si="1734"/>
        <v/>
      </c>
      <c r="DL407" s="1"/>
      <c r="DM407" s="1" t="str">
        <f t="shared" si="1735"/>
        <v/>
      </c>
      <c r="DN407" s="1">
        <f t="shared" si="1736"/>
        <v>1</v>
      </c>
      <c r="DO407" s="1">
        <f t="shared" si="1737"/>
        <v>0</v>
      </c>
      <c r="DP407" s="1">
        <f t="shared" si="1738"/>
        <v>0</v>
      </c>
      <c r="DQ407" s="1">
        <f t="shared" si="1739"/>
        <v>0</v>
      </c>
      <c r="DR407" s="1">
        <f t="shared" si="1740"/>
        <v>1</v>
      </c>
      <c r="DS407" s="1">
        <f t="shared" si="1741"/>
        <v>1</v>
      </c>
      <c r="DT407" s="1">
        <f t="shared" si="1742"/>
        <v>1</v>
      </c>
      <c r="DU407" s="1">
        <f t="shared" si="1743"/>
        <v>0</v>
      </c>
      <c r="DV407" s="1">
        <f t="shared" si="1744"/>
        <v>1</v>
      </c>
      <c r="DW407" s="1">
        <f t="shared" si="1745"/>
        <v>0</v>
      </c>
      <c r="DX407" s="1" t="str">
        <f t="shared" si="1746"/>
        <v/>
      </c>
      <c r="DY407" s="1" t="str">
        <f t="shared" si="1747"/>
        <v/>
      </c>
      <c r="EA407" s="1">
        <f t="shared" si="1748"/>
        <v>1</v>
      </c>
      <c r="EB407" s="1">
        <f t="shared" si="1749"/>
        <v>1</v>
      </c>
      <c r="EC407" s="1">
        <f t="shared" si="1750"/>
        <v>1</v>
      </c>
      <c r="ED407" s="1">
        <f t="shared" si="1751"/>
        <v>1</v>
      </c>
      <c r="EF407" s="1">
        <f t="shared" si="1752"/>
        <v>1</v>
      </c>
      <c r="EG407" s="1">
        <f t="shared" si="1753"/>
        <v>1</v>
      </c>
      <c r="EH407" s="1">
        <f t="shared" si="1754"/>
        <v>1</v>
      </c>
      <c r="EI407" s="1">
        <f t="shared" si="1755"/>
        <v>1</v>
      </c>
      <c r="EK407" s="1">
        <f t="shared" si="1756"/>
        <v>1</v>
      </c>
      <c r="EL407" s="1">
        <f t="shared" si="1757"/>
        <v>1</v>
      </c>
      <c r="EM407" s="1">
        <f t="shared" si="1758"/>
        <v>1</v>
      </c>
      <c r="EO407" s="1">
        <f t="shared" si="1759"/>
        <v>1</v>
      </c>
      <c r="EP407" s="1">
        <f t="shared" si="1760"/>
        <v>1</v>
      </c>
      <c r="EQ407" s="1">
        <f t="shared" si="1761"/>
        <v>1</v>
      </c>
      <c r="ES407" s="1">
        <f t="shared" si="1762"/>
        <v>1</v>
      </c>
      <c r="ET407" s="1">
        <f t="shared" si="1763"/>
        <v>1</v>
      </c>
      <c r="EU407" s="1">
        <f t="shared" si="1764"/>
        <v>1</v>
      </c>
      <c r="EV407" s="1">
        <f t="shared" si="1765"/>
        <v>1</v>
      </c>
      <c r="EW407" s="1">
        <f t="shared" si="1766"/>
        <v>1</v>
      </c>
      <c r="EY407" s="1">
        <f t="shared" si="1767"/>
        <v>1</v>
      </c>
      <c r="EZ407" s="1">
        <f t="shared" si="1768"/>
        <v>1</v>
      </c>
      <c r="FA407" s="1">
        <f t="shared" si="1769"/>
        <v>1</v>
      </c>
      <c r="FC407" s="1">
        <f t="shared" si="1770"/>
        <v>1</v>
      </c>
      <c r="FD407" s="1">
        <f t="shared" si="1771"/>
        <v>0</v>
      </c>
      <c r="FE407" s="1"/>
      <c r="FF407" s="1">
        <f t="shared" si="1772"/>
        <v>0</v>
      </c>
      <c r="FG407" s="1">
        <f t="shared" si="1773"/>
        <v>0</v>
      </c>
      <c r="FH407" s="1">
        <f t="shared" si="1774"/>
        <v>0</v>
      </c>
      <c r="FI407" s="1" t="str">
        <f t="shared" si="1775"/>
        <v/>
      </c>
      <c r="FJ407" s="1" t="str">
        <f t="shared" si="1776"/>
        <v/>
      </c>
      <c r="FK407" s="1" t="str">
        <f t="shared" si="1777"/>
        <v/>
      </c>
      <c r="FL407" s="1" t="str">
        <f t="shared" si="1778"/>
        <v/>
      </c>
      <c r="FN407" s="1" t="str">
        <f t="shared" si="1779"/>
        <v/>
      </c>
      <c r="FO407" s="1" t="str">
        <f t="shared" si="1780"/>
        <v/>
      </c>
      <c r="FP407" s="1">
        <f t="shared" si="1781"/>
        <v>0</v>
      </c>
      <c r="FV407" s="1">
        <f t="shared" si="1686"/>
        <v>0</v>
      </c>
      <c r="FW407" s="1">
        <f t="shared" si="1687"/>
        <v>0</v>
      </c>
      <c r="FX407" s="1">
        <f t="shared" si="1688"/>
        <v>0</v>
      </c>
      <c r="GA407" s="1">
        <f t="shared" si="1782"/>
        <v>1</v>
      </c>
      <c r="GB407" s="1">
        <f t="shared" si="1783"/>
        <v>1</v>
      </c>
      <c r="GC407" s="1">
        <f t="shared" si="1784"/>
        <v>1</v>
      </c>
      <c r="GD407" s="1">
        <f t="shared" si="1785"/>
        <v>1</v>
      </c>
      <c r="GE407" s="1">
        <f t="shared" si="1786"/>
        <v>0</v>
      </c>
      <c r="GF407" s="1">
        <f t="shared" si="1787"/>
        <v>1</v>
      </c>
      <c r="GG407" s="1">
        <f t="shared" si="1788"/>
        <v>1</v>
      </c>
      <c r="GI407" s="1">
        <f t="shared" si="1789"/>
        <v>1</v>
      </c>
      <c r="GK407" s="1">
        <f t="shared" si="1790"/>
        <v>1</v>
      </c>
      <c r="GL407" s="1">
        <f t="shared" si="1791"/>
        <v>1</v>
      </c>
      <c r="GM407" s="1">
        <f t="shared" si="1792"/>
        <v>1</v>
      </c>
      <c r="GN407" s="1">
        <f t="shared" si="1793"/>
        <v>1</v>
      </c>
      <c r="GO407" s="1">
        <f t="shared" si="1794"/>
        <v>0</v>
      </c>
      <c r="GP407" s="1">
        <f t="shared" si="1795"/>
        <v>1</v>
      </c>
      <c r="GQ407" s="1">
        <f t="shared" si="1796"/>
        <v>1</v>
      </c>
      <c r="GS407" s="1" t="str">
        <f t="shared" si="1797"/>
        <v/>
      </c>
      <c r="GT407" s="1" t="str">
        <f t="shared" si="1798"/>
        <v/>
      </c>
      <c r="GU407" s="1">
        <f t="shared" si="1799"/>
        <v>1</v>
      </c>
      <c r="GV407" s="1">
        <f t="shared" si="1800"/>
        <v>1</v>
      </c>
      <c r="GW407" s="1">
        <f t="shared" si="1801"/>
        <v>1</v>
      </c>
      <c r="GX407" s="1">
        <f t="shared" si="1802"/>
        <v>0</v>
      </c>
      <c r="GY407" s="1">
        <f t="shared" si="1803"/>
        <v>0</v>
      </c>
      <c r="GZ407" s="1"/>
      <c r="HA407" s="1">
        <f t="shared" si="1804"/>
        <v>1</v>
      </c>
      <c r="HB407" s="1">
        <f t="shared" si="1805"/>
        <v>1</v>
      </c>
      <c r="HC407" s="1">
        <f t="shared" si="1806"/>
        <v>1</v>
      </c>
      <c r="HD407" s="1">
        <f t="shared" si="1807"/>
        <v>1</v>
      </c>
      <c r="HE407" s="1">
        <f t="shared" si="1808"/>
        <v>0</v>
      </c>
      <c r="HF407" s="1">
        <f t="shared" si="1809"/>
        <v>0</v>
      </c>
      <c r="HH407" s="1">
        <f t="shared" si="1810"/>
        <v>1</v>
      </c>
      <c r="HI407" s="1">
        <f t="shared" si="1811"/>
        <v>1</v>
      </c>
      <c r="HJ407" s="1">
        <f t="shared" si="1812"/>
        <v>0</v>
      </c>
      <c r="HK407" s="1">
        <f t="shared" si="1813"/>
        <v>0</v>
      </c>
      <c r="HL407" s="1">
        <f t="shared" si="1814"/>
        <v>0</v>
      </c>
      <c r="HM407" s="1">
        <f t="shared" si="1815"/>
        <v>0</v>
      </c>
      <c r="HO407" s="1" t="str">
        <f t="shared" si="1816"/>
        <v/>
      </c>
      <c r="HP407" s="1">
        <f t="shared" si="1817"/>
        <v>0</v>
      </c>
      <c r="HQ407" s="1" t="str">
        <f t="shared" si="1818"/>
        <v/>
      </c>
      <c r="HR407">
        <f t="shared" si="1819"/>
        <v>0</v>
      </c>
      <c r="HS407" s="1" t="str">
        <f t="shared" si="1820"/>
        <v/>
      </c>
      <c r="HT407" t="str">
        <f t="shared" si="1821"/>
        <v/>
      </c>
      <c r="HU407" t="str">
        <f t="shared" si="1822"/>
        <v/>
      </c>
      <c r="HV407" s="1" t="str">
        <f t="shared" si="1823"/>
        <v/>
      </c>
      <c r="HW407" s="1" t="str">
        <f t="shared" si="1824"/>
        <v/>
      </c>
      <c r="HX407" s="1" t="str">
        <f t="shared" si="1825"/>
        <v/>
      </c>
      <c r="HZ407" s="1" t="str">
        <f t="shared" si="1826"/>
        <v/>
      </c>
      <c r="IA407" s="1">
        <f t="shared" si="1827"/>
        <v>0</v>
      </c>
      <c r="IB407" s="1" t="str">
        <f t="shared" si="1828"/>
        <v/>
      </c>
      <c r="IC407" s="1">
        <f t="shared" si="1829"/>
        <v>0</v>
      </c>
      <c r="ID407" s="1" t="str">
        <f t="shared" si="1830"/>
        <v/>
      </c>
      <c r="IE407" s="1" t="str">
        <f t="shared" si="1831"/>
        <v/>
      </c>
      <c r="IF407" s="1" t="str">
        <f t="shared" si="1832"/>
        <v/>
      </c>
      <c r="IG407" s="1" t="str">
        <f t="shared" si="1833"/>
        <v/>
      </c>
      <c r="IH407" s="1" t="str">
        <f t="shared" si="1834"/>
        <v/>
      </c>
      <c r="II407" s="1" t="str">
        <f t="shared" si="1835"/>
        <v/>
      </c>
    </row>
    <row r="408" spans="1:243" x14ac:dyDescent="0.2">
      <c r="A408" s="14">
        <f t="shared" si="1681"/>
        <v>408</v>
      </c>
      <c r="B408" t="s">
        <v>200</v>
      </c>
      <c r="C408" s="2">
        <v>42699</v>
      </c>
      <c r="G408" s="3">
        <v>108.197</v>
      </c>
      <c r="H408" s="3">
        <v>118.09699999999999</v>
      </c>
      <c r="I408" s="3">
        <v>125.065</v>
      </c>
      <c r="J408" s="4">
        <v>152.26</v>
      </c>
      <c r="P408" s="128">
        <f t="shared" si="1853"/>
        <v>3475.7500000000005</v>
      </c>
      <c r="Q408" s="5">
        <f t="shared" si="1854"/>
        <v>3785.7499999999995</v>
      </c>
      <c r="R408" s="6">
        <f t="shared" si="1855"/>
        <v>4006.5</v>
      </c>
      <c r="S408" s="7">
        <f t="shared" si="1856"/>
        <v>4889.9999999999991</v>
      </c>
      <c r="Y408" s="4">
        <f t="shared" si="1689"/>
        <v>0.25000000000136424</v>
      </c>
      <c r="Z408" s="1">
        <f t="shared" si="1690"/>
        <v>1.2500000000004547</v>
      </c>
      <c r="AA408" s="1">
        <f t="shared" si="1691"/>
        <v>4.9999999999995453</v>
      </c>
      <c r="AB408" s="1">
        <f t="shared" si="1692"/>
        <v>3</v>
      </c>
      <c r="AC408" s="1"/>
      <c r="AD408" s="1"/>
      <c r="AE408" s="126"/>
      <c r="AF408" s="126"/>
      <c r="AG408" s="126"/>
      <c r="AH408" s="4">
        <f t="shared" si="1836"/>
        <v>1.3333333333363648</v>
      </c>
      <c r="AI408" s="4">
        <f t="shared" si="1837"/>
        <v>1.2500000000030012</v>
      </c>
      <c r="AJ408" s="4">
        <f t="shared" si="1838"/>
        <v>1.7499999999992721</v>
      </c>
      <c r="AK408" s="4">
        <f t="shared" si="1839"/>
        <v>2.0833333333325754</v>
      </c>
      <c r="AL408" s="4">
        <f t="shared" si="1840"/>
        <v>1.2499999999993179</v>
      </c>
      <c r="AM408" s="4">
        <f t="shared" si="1841"/>
        <v>3.9999999999995453</v>
      </c>
      <c r="AN408" s="4">
        <f t="shared" si="1842"/>
        <v>3.7999999999995451</v>
      </c>
      <c r="AO408" s="4">
        <f t="shared" si="1843"/>
        <v>1</v>
      </c>
      <c r="AP408" s="4">
        <f t="shared" si="1844"/>
        <v>5.7598370517553121E-12</v>
      </c>
      <c r="AQ408" s="4">
        <f t="shared" si="1845"/>
        <v>7.1249999999984084</v>
      </c>
      <c r="AR408" s="4">
        <f t="shared" si="1846"/>
        <v>2.5000000000025464</v>
      </c>
      <c r="AS408" s="4">
        <f t="shared" si="1847"/>
        <v>0.58333333333378812</v>
      </c>
      <c r="AT408" s="4">
        <f t="shared" si="1848"/>
        <v>0.90000000000272851</v>
      </c>
      <c r="AU408" s="1"/>
      <c r="BA408" s="11">
        <f t="shared" si="1682"/>
        <v>0.25000000000136424</v>
      </c>
      <c r="BB408" s="11">
        <f t="shared" si="1683"/>
        <v>-1.2500000000004547</v>
      </c>
      <c r="BC408" s="12">
        <f t="shared" si="1684"/>
        <v>-4.9999999999995453</v>
      </c>
      <c r="BD408" s="13">
        <f t="shared" si="1685"/>
        <v>-3</v>
      </c>
      <c r="BJ408" s="11">
        <f t="shared" si="1693"/>
        <v>1.3333333333363648</v>
      </c>
      <c r="BK408" s="11">
        <f t="shared" si="1694"/>
        <v>1.2500000000030012</v>
      </c>
      <c r="BL408" s="11">
        <f t="shared" si="1695"/>
        <v>1.7499999999992721</v>
      </c>
      <c r="BM408" s="11">
        <f t="shared" si="1696"/>
        <v>2.0833333333325754</v>
      </c>
      <c r="BN408" s="11">
        <f t="shared" si="1697"/>
        <v>1.2499999999993179</v>
      </c>
      <c r="BO408" s="11">
        <f t="shared" si="1698"/>
        <v>-3.9999999999995453</v>
      </c>
      <c r="BP408" s="11">
        <f t="shared" si="1699"/>
        <v>-3.7999999999995451</v>
      </c>
      <c r="BQ408" s="1">
        <v>1</v>
      </c>
      <c r="BR408" s="11">
        <f t="shared" si="1700"/>
        <v>-5.7598370517553121E-12</v>
      </c>
      <c r="BS408" s="11">
        <f t="shared" si="1701"/>
        <v>-7.1249999999984084</v>
      </c>
      <c r="BT408" s="11">
        <f t="shared" si="1702"/>
        <v>2.5000000000025464</v>
      </c>
      <c r="BU408" s="11">
        <f t="shared" si="1703"/>
        <v>-0.58333333333378812</v>
      </c>
      <c r="BV408" s="11">
        <f t="shared" si="1704"/>
        <v>0.90000000000272851</v>
      </c>
      <c r="BY408" s="126"/>
      <c r="BZ408" s="126"/>
      <c r="CB408" s="1">
        <f t="shared" si="1705"/>
        <v>1</v>
      </c>
      <c r="CC408" s="1">
        <f t="shared" si="1706"/>
        <v>0</v>
      </c>
      <c r="CD408" s="1">
        <f t="shared" si="1707"/>
        <v>0</v>
      </c>
      <c r="CE408" s="126">
        <f t="shared" si="1849"/>
        <v>0</v>
      </c>
      <c r="CF408" s="1">
        <f t="shared" si="1708"/>
        <v>0</v>
      </c>
      <c r="CG408" s="1" t="str">
        <f t="shared" si="1709"/>
        <v/>
      </c>
      <c r="CH408" s="1" t="str">
        <f t="shared" si="1850"/>
        <v/>
      </c>
      <c r="CI408" s="1">
        <f t="shared" si="1710"/>
        <v>1</v>
      </c>
      <c r="CJ408" s="1">
        <f t="shared" si="1711"/>
        <v>1</v>
      </c>
      <c r="CK408" s="1" t="str">
        <f t="shared" si="1712"/>
        <v/>
      </c>
      <c r="CL408" s="1">
        <f t="shared" si="1713"/>
        <v>1</v>
      </c>
      <c r="CM408" s="1">
        <f t="shared" si="1714"/>
        <v>1</v>
      </c>
      <c r="CN408" s="1">
        <f t="shared" si="1715"/>
        <v>1</v>
      </c>
      <c r="CO408" s="1" t="str">
        <f t="shared" si="1716"/>
        <v/>
      </c>
      <c r="CP408" s="1">
        <f t="shared" si="1717"/>
        <v>1</v>
      </c>
      <c r="CQ408" s="1" t="str">
        <f t="shared" si="1718"/>
        <v/>
      </c>
      <c r="CS408" s="1">
        <f t="shared" si="1719"/>
        <v>1</v>
      </c>
      <c r="CT408" s="1">
        <f t="shared" si="1720"/>
        <v>0</v>
      </c>
      <c r="CU408" s="1">
        <f t="shared" si="1721"/>
        <v>0</v>
      </c>
      <c r="CV408" s="126">
        <f t="shared" si="1851"/>
        <v>0</v>
      </c>
      <c r="CW408" s="1">
        <f t="shared" si="1722"/>
        <v>1</v>
      </c>
      <c r="CX408" s="1" t="str">
        <f t="shared" si="1723"/>
        <v/>
      </c>
      <c r="CY408" s="1" t="str">
        <f t="shared" si="1724"/>
        <v/>
      </c>
      <c r="CZ408" s="1" t="str">
        <f t="shared" si="1725"/>
        <v/>
      </c>
      <c r="DA408" s="1" t="str">
        <f t="shared" si="1726"/>
        <v/>
      </c>
      <c r="DB408" s="1">
        <f t="shared" si="1727"/>
        <v>1</v>
      </c>
      <c r="DC408" s="1" t="str">
        <f t="shared" si="1728"/>
        <v/>
      </c>
      <c r="DD408" s="1">
        <f t="shared" si="1729"/>
        <v>1</v>
      </c>
      <c r="DE408" s="1" t="str">
        <f t="shared" si="1730"/>
        <v/>
      </c>
      <c r="DF408" s="1"/>
      <c r="DG408" s="126">
        <f t="shared" si="1852"/>
        <v>0</v>
      </c>
      <c r="DH408" s="1">
        <f t="shared" si="1731"/>
        <v>1</v>
      </c>
      <c r="DI408" s="1">
        <f t="shared" si="1732"/>
        <v>1</v>
      </c>
      <c r="DJ408" s="1">
        <f t="shared" si="1733"/>
        <v>1</v>
      </c>
      <c r="DK408" s="1" t="str">
        <f t="shared" si="1734"/>
        <v/>
      </c>
      <c r="DL408" s="1"/>
      <c r="DM408" s="1" t="str">
        <f t="shared" si="1735"/>
        <v/>
      </c>
      <c r="DN408" s="1">
        <f t="shared" si="1736"/>
        <v>0</v>
      </c>
      <c r="DO408" s="1">
        <f t="shared" si="1737"/>
        <v>1</v>
      </c>
      <c r="DP408" s="1">
        <f t="shared" si="1738"/>
        <v>0</v>
      </c>
      <c r="DQ408" s="1">
        <f t="shared" si="1739"/>
        <v>1</v>
      </c>
      <c r="DR408" s="1">
        <f t="shared" si="1740"/>
        <v>0</v>
      </c>
      <c r="DS408" s="1">
        <f t="shared" si="1741"/>
        <v>1</v>
      </c>
      <c r="DT408" s="1">
        <f t="shared" si="1742"/>
        <v>0</v>
      </c>
      <c r="DU408" s="1">
        <f t="shared" si="1743"/>
        <v>1</v>
      </c>
      <c r="DV408" s="1">
        <f t="shared" si="1744"/>
        <v>1</v>
      </c>
      <c r="DW408" s="1">
        <f t="shared" si="1745"/>
        <v>0</v>
      </c>
      <c r="DX408" s="1" t="str">
        <f t="shared" si="1746"/>
        <v/>
      </c>
      <c r="DY408" s="1" t="str">
        <f t="shared" si="1747"/>
        <v/>
      </c>
      <c r="EA408" s="1">
        <f t="shared" si="1748"/>
        <v>0</v>
      </c>
      <c r="EB408" s="1">
        <f t="shared" si="1749"/>
        <v>1</v>
      </c>
      <c r="EC408" s="1">
        <f t="shared" si="1750"/>
        <v>1</v>
      </c>
      <c r="ED408" s="1">
        <f t="shared" si="1751"/>
        <v>1</v>
      </c>
      <c r="EF408" s="1">
        <f t="shared" si="1752"/>
        <v>0</v>
      </c>
      <c r="EG408" s="1">
        <f t="shared" si="1753"/>
        <v>1</v>
      </c>
      <c r="EH408" s="1">
        <f t="shared" si="1754"/>
        <v>1</v>
      </c>
      <c r="EI408" s="1">
        <f t="shared" si="1755"/>
        <v>1</v>
      </c>
      <c r="EK408" s="1">
        <f t="shared" si="1756"/>
        <v>0</v>
      </c>
      <c r="EL408" s="1">
        <f t="shared" si="1757"/>
        <v>0</v>
      </c>
      <c r="EM408" s="1">
        <f t="shared" si="1758"/>
        <v>0</v>
      </c>
      <c r="EO408" s="1">
        <f t="shared" si="1759"/>
        <v>0</v>
      </c>
      <c r="EP408" s="1">
        <f t="shared" si="1760"/>
        <v>1</v>
      </c>
      <c r="EQ408" s="1">
        <f t="shared" si="1761"/>
        <v>1</v>
      </c>
      <c r="ES408" s="1">
        <f t="shared" si="1762"/>
        <v>0</v>
      </c>
      <c r="ET408" s="1">
        <f t="shared" si="1763"/>
        <v>1</v>
      </c>
      <c r="EU408" s="1">
        <f t="shared" si="1764"/>
        <v>1</v>
      </c>
      <c r="EV408" s="1">
        <f t="shared" si="1765"/>
        <v>1</v>
      </c>
      <c r="EW408" s="1">
        <f t="shared" si="1766"/>
        <v>0</v>
      </c>
      <c r="EY408" s="1">
        <f t="shared" si="1767"/>
        <v>0</v>
      </c>
      <c r="EZ408" s="1">
        <f t="shared" si="1768"/>
        <v>1</v>
      </c>
      <c r="FA408" s="1">
        <f t="shared" si="1769"/>
        <v>1</v>
      </c>
      <c r="FC408" s="1">
        <f t="shared" si="1770"/>
        <v>0</v>
      </c>
      <c r="FD408" s="1" t="str">
        <f t="shared" si="1771"/>
        <v/>
      </c>
      <c r="FE408" s="1"/>
      <c r="FF408" s="1">
        <f t="shared" si="1772"/>
        <v>1</v>
      </c>
      <c r="FG408" s="1">
        <f t="shared" si="1773"/>
        <v>0</v>
      </c>
      <c r="FH408" s="1">
        <f t="shared" si="1774"/>
        <v>0</v>
      </c>
      <c r="FI408" s="1" t="str">
        <f t="shared" si="1775"/>
        <v/>
      </c>
      <c r="FJ408" s="1" t="str">
        <f t="shared" si="1776"/>
        <v/>
      </c>
      <c r="FK408" s="1" t="str">
        <f t="shared" si="1777"/>
        <v/>
      </c>
      <c r="FL408" s="1" t="str">
        <f t="shared" si="1778"/>
        <v/>
      </c>
      <c r="FN408" s="1" t="str">
        <f t="shared" si="1779"/>
        <v/>
      </c>
      <c r="FO408" s="1" t="str">
        <f t="shared" si="1780"/>
        <v/>
      </c>
      <c r="FP408" s="1" t="str">
        <f t="shared" si="1781"/>
        <v/>
      </c>
      <c r="FV408" s="1">
        <f t="shared" si="1686"/>
        <v>1</v>
      </c>
      <c r="FW408" s="1">
        <f t="shared" si="1687"/>
        <v>0</v>
      </c>
      <c r="FX408" s="1">
        <f t="shared" si="1688"/>
        <v>1</v>
      </c>
      <c r="GA408" s="1">
        <f t="shared" si="1782"/>
        <v>0</v>
      </c>
      <c r="GB408" s="1">
        <f t="shared" si="1783"/>
        <v>1</v>
      </c>
      <c r="GC408" s="1">
        <f t="shared" si="1784"/>
        <v>1</v>
      </c>
      <c r="GD408" s="1">
        <f t="shared" si="1785"/>
        <v>1</v>
      </c>
      <c r="GE408" s="1">
        <f t="shared" si="1786"/>
        <v>0</v>
      </c>
      <c r="GF408" s="1">
        <f t="shared" si="1787"/>
        <v>0</v>
      </c>
      <c r="GG408" s="1">
        <f t="shared" si="1788"/>
        <v>1</v>
      </c>
      <c r="GI408" s="1">
        <f t="shared" si="1789"/>
        <v>1</v>
      </c>
      <c r="GK408" s="1">
        <f t="shared" si="1790"/>
        <v>0</v>
      </c>
      <c r="GL408" s="1">
        <f t="shared" si="1791"/>
        <v>1</v>
      </c>
      <c r="GM408" s="1">
        <f t="shared" si="1792"/>
        <v>1</v>
      </c>
      <c r="GN408" s="1">
        <f t="shared" si="1793"/>
        <v>1</v>
      </c>
      <c r="GO408" s="1">
        <f t="shared" si="1794"/>
        <v>0</v>
      </c>
      <c r="GP408" s="1">
        <f t="shared" si="1795"/>
        <v>0</v>
      </c>
      <c r="GQ408" s="1">
        <f t="shared" si="1796"/>
        <v>1</v>
      </c>
      <c r="GS408" s="1" t="str">
        <f t="shared" si="1797"/>
        <v/>
      </c>
      <c r="GT408" s="1" t="str">
        <f t="shared" si="1798"/>
        <v/>
      </c>
      <c r="GU408" s="1">
        <f t="shared" si="1799"/>
        <v>1</v>
      </c>
      <c r="GV408" s="1">
        <f t="shared" si="1800"/>
        <v>1</v>
      </c>
      <c r="GW408" s="1">
        <f t="shared" si="1801"/>
        <v>1</v>
      </c>
      <c r="GX408" s="1">
        <f t="shared" si="1802"/>
        <v>0</v>
      </c>
      <c r="GY408" s="1">
        <f t="shared" si="1803"/>
        <v>0</v>
      </c>
      <c r="GZ408" s="1"/>
      <c r="HA408" s="1">
        <f t="shared" si="1804"/>
        <v>1</v>
      </c>
      <c r="HB408" s="1">
        <f t="shared" si="1805"/>
        <v>0</v>
      </c>
      <c r="HC408" s="1">
        <f t="shared" si="1806"/>
        <v>0</v>
      </c>
      <c r="HD408" s="1">
        <f t="shared" si="1807"/>
        <v>0</v>
      </c>
      <c r="HE408" s="1">
        <f t="shared" si="1808"/>
        <v>0</v>
      </c>
      <c r="HF408" s="1">
        <f t="shared" si="1809"/>
        <v>0</v>
      </c>
      <c r="HH408" s="1">
        <f t="shared" si="1810"/>
        <v>1</v>
      </c>
      <c r="HI408" s="1">
        <f t="shared" si="1811"/>
        <v>1</v>
      </c>
      <c r="HJ408" s="1">
        <f t="shared" si="1812"/>
        <v>1</v>
      </c>
      <c r="HK408" s="1">
        <f t="shared" si="1813"/>
        <v>1</v>
      </c>
      <c r="HL408" s="1">
        <f t="shared" si="1814"/>
        <v>0</v>
      </c>
      <c r="HM408" s="1">
        <f t="shared" si="1815"/>
        <v>0</v>
      </c>
      <c r="HO408" s="1" t="str">
        <f t="shared" si="1816"/>
        <v/>
      </c>
      <c r="HP408" s="1">
        <f t="shared" si="1817"/>
        <v>1</v>
      </c>
      <c r="HQ408" s="1" t="str">
        <f t="shared" si="1818"/>
        <v/>
      </c>
      <c r="HR408" t="str">
        <f t="shared" si="1819"/>
        <v/>
      </c>
      <c r="HS408" s="1" t="str">
        <f t="shared" si="1820"/>
        <v/>
      </c>
      <c r="HT408" t="str">
        <f t="shared" si="1821"/>
        <v/>
      </c>
      <c r="HU408" t="str">
        <f t="shared" si="1822"/>
        <v/>
      </c>
      <c r="HV408" s="1" t="str">
        <f t="shared" si="1823"/>
        <v/>
      </c>
      <c r="HW408" s="1" t="str">
        <f t="shared" si="1824"/>
        <v/>
      </c>
      <c r="HX408" s="1" t="str">
        <f t="shared" si="1825"/>
        <v/>
      </c>
      <c r="HZ408" s="1" t="str">
        <f t="shared" si="1826"/>
        <v/>
      </c>
      <c r="IA408" s="1">
        <f t="shared" si="1827"/>
        <v>0</v>
      </c>
      <c r="IB408" s="1" t="str">
        <f t="shared" si="1828"/>
        <v/>
      </c>
      <c r="IC408" s="1" t="str">
        <f t="shared" si="1829"/>
        <v/>
      </c>
      <c r="ID408" s="1" t="str">
        <f t="shared" si="1830"/>
        <v/>
      </c>
      <c r="IE408" s="1" t="str">
        <f t="shared" si="1831"/>
        <v/>
      </c>
      <c r="IF408" s="1" t="str">
        <f t="shared" si="1832"/>
        <v/>
      </c>
      <c r="IG408" s="1" t="str">
        <f t="shared" si="1833"/>
        <v/>
      </c>
      <c r="IH408" s="1" t="str">
        <f t="shared" si="1834"/>
        <v/>
      </c>
      <c r="II408" s="1" t="str">
        <f t="shared" si="1835"/>
        <v/>
      </c>
    </row>
    <row r="409" spans="1:243" x14ac:dyDescent="0.2">
      <c r="A409" s="14">
        <f t="shared" si="1681"/>
        <v>409</v>
      </c>
      <c r="C409" s="2">
        <v>42702</v>
      </c>
      <c r="G409" s="3">
        <v>108.21</v>
      </c>
      <c r="H409" s="3">
        <v>118.16500000000001</v>
      </c>
      <c r="I409" s="3">
        <v>125.205</v>
      </c>
      <c r="J409" s="4">
        <v>153.22</v>
      </c>
      <c r="P409" s="128">
        <f t="shared" si="1853"/>
        <v>3476.9999999999995</v>
      </c>
      <c r="Q409" s="5">
        <f t="shared" si="1854"/>
        <v>3792.5000000000005</v>
      </c>
      <c r="R409" s="6">
        <f t="shared" si="1855"/>
        <v>4020.5</v>
      </c>
      <c r="S409" s="7">
        <f t="shared" si="1856"/>
        <v>4918</v>
      </c>
      <c r="Y409" s="4">
        <f t="shared" si="1689"/>
        <v>1.2499999999990905</v>
      </c>
      <c r="Z409" s="1">
        <f t="shared" si="1690"/>
        <v>6.7500000000009095</v>
      </c>
      <c r="AA409" s="1">
        <f t="shared" si="1691"/>
        <v>14</v>
      </c>
      <c r="AB409" s="1">
        <f t="shared" si="1692"/>
        <v>28.000000000000909</v>
      </c>
      <c r="AC409" s="1"/>
      <c r="AD409" s="1"/>
      <c r="AE409" s="126"/>
      <c r="AF409" s="126"/>
      <c r="AG409" s="126"/>
      <c r="AH409" s="4">
        <f t="shared" si="1836"/>
        <v>2.0000000000024256</v>
      </c>
      <c r="AI409" s="4">
        <f t="shared" si="1837"/>
        <v>1.5500000000023642</v>
      </c>
      <c r="AJ409" s="4">
        <f t="shared" si="1838"/>
        <v>1.6499999999990909</v>
      </c>
      <c r="AK409" s="4">
        <f t="shared" si="1839"/>
        <v>2.5833333333324244</v>
      </c>
      <c r="AL409" s="4">
        <f t="shared" si="1840"/>
        <v>0.24999999999909051</v>
      </c>
      <c r="AM409" s="4">
        <f t="shared" si="1841"/>
        <v>4.6666666666663641</v>
      </c>
      <c r="AN409" s="4">
        <f t="shared" si="1842"/>
        <v>2.7999999999996366</v>
      </c>
      <c r="AO409" s="4">
        <f t="shared" si="1843"/>
        <v>1</v>
      </c>
      <c r="AP409" s="4">
        <f t="shared" si="1844"/>
        <v>4.8494541715626838E-12</v>
      </c>
      <c r="AQ409" s="4">
        <f t="shared" si="1845"/>
        <v>8.5416666666650016</v>
      </c>
      <c r="AR409" s="4">
        <f t="shared" si="1846"/>
        <v>3.1000000000018186</v>
      </c>
      <c r="AS409" s="4">
        <f t="shared" si="1847"/>
        <v>0.52777777777848556</v>
      </c>
      <c r="AT409" s="4">
        <f t="shared" si="1848"/>
        <v>1.2333333333352736</v>
      </c>
      <c r="AU409" s="1"/>
      <c r="BA409" s="11">
        <f t="shared" si="1682"/>
        <v>1.2499999999990905</v>
      </c>
      <c r="BB409" s="11">
        <f t="shared" si="1683"/>
        <v>6.7500000000009095</v>
      </c>
      <c r="BC409" s="12">
        <f t="shared" si="1684"/>
        <v>14</v>
      </c>
      <c r="BD409" s="13">
        <f t="shared" si="1685"/>
        <v>28.000000000000909</v>
      </c>
      <c r="BJ409" s="11">
        <f t="shared" si="1693"/>
        <v>-2.0000000000024256</v>
      </c>
      <c r="BK409" s="11">
        <f t="shared" si="1694"/>
        <v>-1.5500000000023642</v>
      </c>
      <c r="BL409" s="11">
        <f t="shared" si="1695"/>
        <v>-1.6499999999990909</v>
      </c>
      <c r="BM409" s="11">
        <f t="shared" si="1696"/>
        <v>-2.5833333333324244</v>
      </c>
      <c r="BN409" s="11">
        <f t="shared" si="1697"/>
        <v>-0.24999999999909051</v>
      </c>
      <c r="BO409" s="11">
        <f t="shared" si="1698"/>
        <v>4.6666666666663641</v>
      </c>
      <c r="BP409" s="11">
        <f t="shared" si="1699"/>
        <v>2.7999999999996366</v>
      </c>
      <c r="BQ409" s="1">
        <v>1</v>
      </c>
      <c r="BR409" s="11">
        <f t="shared" si="1700"/>
        <v>4.8494541715626838E-12</v>
      </c>
      <c r="BS409" s="11">
        <f t="shared" si="1701"/>
        <v>8.5416666666650016</v>
      </c>
      <c r="BT409" s="11">
        <f t="shared" si="1702"/>
        <v>-3.1000000000018186</v>
      </c>
      <c r="BU409" s="11">
        <f t="shared" si="1703"/>
        <v>0.52777777777848556</v>
      </c>
      <c r="BV409" s="11">
        <f t="shared" si="1704"/>
        <v>-1.2333333333352736</v>
      </c>
      <c r="BY409" s="126"/>
      <c r="BZ409" s="126"/>
      <c r="CB409" s="1">
        <f t="shared" si="1705"/>
        <v>0</v>
      </c>
      <c r="CC409" s="1">
        <f t="shared" si="1706"/>
        <v>0</v>
      </c>
      <c r="CD409" s="1">
        <f t="shared" si="1707"/>
        <v>0</v>
      </c>
      <c r="CE409" s="126">
        <f t="shared" si="1849"/>
        <v>0</v>
      </c>
      <c r="CF409" s="1">
        <f t="shared" si="1708"/>
        <v>0</v>
      </c>
      <c r="CG409" s="1" t="str">
        <f t="shared" si="1709"/>
        <v/>
      </c>
      <c r="CH409" s="1" t="str">
        <f t="shared" si="1850"/>
        <v/>
      </c>
      <c r="CI409" s="1">
        <f t="shared" si="1710"/>
        <v>1</v>
      </c>
      <c r="CJ409" s="1">
        <f t="shared" si="1711"/>
        <v>1</v>
      </c>
      <c r="CK409" s="1" t="str">
        <f t="shared" si="1712"/>
        <v/>
      </c>
      <c r="CL409" s="1">
        <f t="shared" si="1713"/>
        <v>1</v>
      </c>
      <c r="CM409" s="1">
        <f t="shared" si="1714"/>
        <v>1</v>
      </c>
      <c r="CN409" s="1">
        <f t="shared" si="1715"/>
        <v>1</v>
      </c>
      <c r="CO409" s="1" t="str">
        <f t="shared" si="1716"/>
        <v/>
      </c>
      <c r="CP409" s="1" t="str">
        <f t="shared" si="1717"/>
        <v/>
      </c>
      <c r="CQ409" s="1">
        <f t="shared" si="1718"/>
        <v>1</v>
      </c>
      <c r="CS409" s="1">
        <f t="shared" si="1719"/>
        <v>0</v>
      </c>
      <c r="CT409" s="1">
        <f t="shared" si="1720"/>
        <v>0</v>
      </c>
      <c r="CU409" s="1">
        <f t="shared" si="1721"/>
        <v>0</v>
      </c>
      <c r="CV409" s="126">
        <f t="shared" si="1851"/>
        <v>0</v>
      </c>
      <c r="CW409" s="1">
        <f t="shared" si="1722"/>
        <v>1</v>
      </c>
      <c r="CX409" s="1" t="str">
        <f t="shared" si="1723"/>
        <v/>
      </c>
      <c r="CY409" s="1" t="str">
        <f t="shared" si="1724"/>
        <v/>
      </c>
      <c r="CZ409" s="1" t="str">
        <f t="shared" si="1725"/>
        <v/>
      </c>
      <c r="DA409" s="1" t="str">
        <f t="shared" si="1726"/>
        <v/>
      </c>
      <c r="DB409" s="1">
        <f t="shared" si="1727"/>
        <v>1</v>
      </c>
      <c r="DC409" s="1" t="str">
        <f t="shared" si="1728"/>
        <v/>
      </c>
      <c r="DD409" s="1">
        <f t="shared" si="1729"/>
        <v>1</v>
      </c>
      <c r="DE409" s="1" t="str">
        <f t="shared" si="1730"/>
        <v/>
      </c>
      <c r="DF409" s="1"/>
      <c r="DG409" s="126">
        <f t="shared" si="1852"/>
        <v>1</v>
      </c>
      <c r="DH409" s="1">
        <f t="shared" si="1731"/>
        <v>1</v>
      </c>
      <c r="DI409" s="1">
        <f t="shared" si="1732"/>
        <v>1</v>
      </c>
      <c r="DJ409" s="1">
        <f t="shared" si="1733"/>
        <v>1</v>
      </c>
      <c r="DK409" s="1" t="str">
        <f t="shared" si="1734"/>
        <v/>
      </c>
      <c r="DL409" s="1"/>
      <c r="DM409" s="1" t="str">
        <f t="shared" si="1735"/>
        <v/>
      </c>
      <c r="DN409" s="1">
        <f t="shared" si="1736"/>
        <v>0</v>
      </c>
      <c r="DO409" s="1">
        <f t="shared" si="1737"/>
        <v>1</v>
      </c>
      <c r="DP409" s="1">
        <f t="shared" si="1738"/>
        <v>0</v>
      </c>
      <c r="DQ409" s="1">
        <f t="shared" si="1739"/>
        <v>1</v>
      </c>
      <c r="DR409" s="1">
        <f t="shared" si="1740"/>
        <v>0</v>
      </c>
      <c r="DS409" s="1">
        <f t="shared" si="1741"/>
        <v>1</v>
      </c>
      <c r="DT409" s="1">
        <f t="shared" si="1742"/>
        <v>0</v>
      </c>
      <c r="DU409" s="1">
        <f t="shared" si="1743"/>
        <v>1</v>
      </c>
      <c r="DV409" s="1">
        <f t="shared" si="1744"/>
        <v>1</v>
      </c>
      <c r="DW409" s="1">
        <f t="shared" si="1745"/>
        <v>0</v>
      </c>
      <c r="DX409" s="1" t="str">
        <f t="shared" si="1746"/>
        <v/>
      </c>
      <c r="DY409" s="1" t="str">
        <f t="shared" si="1747"/>
        <v/>
      </c>
      <c r="EA409" s="1">
        <f t="shared" si="1748"/>
        <v>1</v>
      </c>
      <c r="EB409" s="1">
        <f t="shared" si="1749"/>
        <v>1</v>
      </c>
      <c r="EC409" s="1">
        <f t="shared" si="1750"/>
        <v>1</v>
      </c>
      <c r="ED409" s="1">
        <f t="shared" si="1751"/>
        <v>1</v>
      </c>
      <c r="EF409" s="1">
        <f t="shared" si="1752"/>
        <v>1</v>
      </c>
      <c r="EG409" s="1">
        <f t="shared" si="1753"/>
        <v>1</v>
      </c>
      <c r="EH409" s="1">
        <f t="shared" si="1754"/>
        <v>1</v>
      </c>
      <c r="EI409" s="1">
        <f t="shared" si="1755"/>
        <v>1</v>
      </c>
      <c r="EK409" s="1">
        <f t="shared" si="1756"/>
        <v>1</v>
      </c>
      <c r="EL409" s="1">
        <f t="shared" si="1757"/>
        <v>1</v>
      </c>
      <c r="EM409" s="1">
        <f t="shared" si="1758"/>
        <v>1</v>
      </c>
      <c r="EO409" s="1">
        <f t="shared" si="1759"/>
        <v>1</v>
      </c>
      <c r="EP409" s="1">
        <f t="shared" si="1760"/>
        <v>1</v>
      </c>
      <c r="EQ409" s="1">
        <f t="shared" si="1761"/>
        <v>1</v>
      </c>
      <c r="ES409" s="1">
        <f t="shared" si="1762"/>
        <v>1</v>
      </c>
      <c r="ET409" s="1">
        <f t="shared" si="1763"/>
        <v>1</v>
      </c>
      <c r="EU409" s="1">
        <f t="shared" si="1764"/>
        <v>1</v>
      </c>
      <c r="EV409" s="1">
        <f t="shared" si="1765"/>
        <v>1</v>
      </c>
      <c r="EW409" s="1">
        <f t="shared" si="1766"/>
        <v>0</v>
      </c>
      <c r="EY409" s="1">
        <f t="shared" si="1767"/>
        <v>1</v>
      </c>
      <c r="EZ409" s="1">
        <f t="shared" si="1768"/>
        <v>1</v>
      </c>
      <c r="FA409" s="1">
        <f t="shared" si="1769"/>
        <v>1</v>
      </c>
      <c r="FC409" s="1">
        <f t="shared" si="1770"/>
        <v>0</v>
      </c>
      <c r="FD409" s="1" t="str">
        <f t="shared" si="1771"/>
        <v/>
      </c>
      <c r="FE409" s="1"/>
      <c r="FF409" s="1">
        <f t="shared" si="1772"/>
        <v>1</v>
      </c>
      <c r="FG409" s="1">
        <f t="shared" si="1773"/>
        <v>0</v>
      </c>
      <c r="FH409" s="1">
        <f t="shared" si="1774"/>
        <v>0</v>
      </c>
      <c r="FI409" s="1" t="str">
        <f t="shared" si="1775"/>
        <v/>
      </c>
      <c r="FJ409" s="1" t="str">
        <f t="shared" si="1776"/>
        <v/>
      </c>
      <c r="FK409" s="1" t="str">
        <f t="shared" si="1777"/>
        <v/>
      </c>
      <c r="FL409" s="1" t="str">
        <f t="shared" si="1778"/>
        <v/>
      </c>
      <c r="FN409" s="1" t="str">
        <f t="shared" si="1779"/>
        <v/>
      </c>
      <c r="FO409" s="1" t="str">
        <f t="shared" si="1780"/>
        <v/>
      </c>
      <c r="FP409" s="1" t="str">
        <f t="shared" si="1781"/>
        <v/>
      </c>
      <c r="FV409" s="1">
        <f t="shared" si="1686"/>
        <v>0</v>
      </c>
      <c r="FW409" s="1">
        <f t="shared" si="1687"/>
        <v>0</v>
      </c>
      <c r="FX409" s="1">
        <f t="shared" si="1688"/>
        <v>0</v>
      </c>
      <c r="GA409" s="1">
        <f t="shared" si="1782"/>
        <v>1</v>
      </c>
      <c r="GB409" s="1">
        <f t="shared" si="1783"/>
        <v>1</v>
      </c>
      <c r="GC409" s="1">
        <f t="shared" si="1784"/>
        <v>1</v>
      </c>
      <c r="GD409" s="1">
        <f t="shared" si="1785"/>
        <v>1</v>
      </c>
      <c r="GE409" s="1">
        <f t="shared" si="1786"/>
        <v>0</v>
      </c>
      <c r="GF409" s="1">
        <f t="shared" si="1787"/>
        <v>0</v>
      </c>
      <c r="GG409" s="1">
        <f t="shared" si="1788"/>
        <v>1</v>
      </c>
      <c r="GI409" s="1">
        <f t="shared" si="1789"/>
        <v>1</v>
      </c>
      <c r="GK409" s="1">
        <f t="shared" si="1790"/>
        <v>1</v>
      </c>
      <c r="GL409" s="1">
        <f t="shared" si="1791"/>
        <v>1</v>
      </c>
      <c r="GM409" s="1">
        <f t="shared" si="1792"/>
        <v>1</v>
      </c>
      <c r="GN409" s="1">
        <f t="shared" si="1793"/>
        <v>1</v>
      </c>
      <c r="GO409" s="1">
        <f t="shared" si="1794"/>
        <v>0</v>
      </c>
      <c r="GP409" s="1">
        <f t="shared" si="1795"/>
        <v>0</v>
      </c>
      <c r="GQ409" s="1">
        <f t="shared" si="1796"/>
        <v>1</v>
      </c>
      <c r="GS409" s="1" t="str">
        <f t="shared" si="1797"/>
        <v/>
      </c>
      <c r="GT409" s="1" t="str">
        <f t="shared" si="1798"/>
        <v/>
      </c>
      <c r="GU409" s="1">
        <f t="shared" si="1799"/>
        <v>1</v>
      </c>
      <c r="GV409" s="1">
        <f t="shared" si="1800"/>
        <v>1</v>
      </c>
      <c r="GW409" s="1">
        <f t="shared" si="1801"/>
        <v>1</v>
      </c>
      <c r="GX409" s="1">
        <f t="shared" si="1802"/>
        <v>1</v>
      </c>
      <c r="GY409" s="1">
        <f t="shared" si="1803"/>
        <v>0</v>
      </c>
      <c r="GZ409" s="1"/>
      <c r="HA409" s="1">
        <f t="shared" si="1804"/>
        <v>1</v>
      </c>
      <c r="HB409" s="1">
        <f t="shared" si="1805"/>
        <v>1</v>
      </c>
      <c r="HC409" s="1">
        <f t="shared" si="1806"/>
        <v>0</v>
      </c>
      <c r="HD409" s="1">
        <f t="shared" si="1807"/>
        <v>0</v>
      </c>
      <c r="HE409" s="1">
        <f t="shared" si="1808"/>
        <v>0</v>
      </c>
      <c r="HF409" s="1">
        <f t="shared" si="1809"/>
        <v>0</v>
      </c>
      <c r="HH409" s="1">
        <f t="shared" si="1810"/>
        <v>1</v>
      </c>
      <c r="HI409" s="1">
        <f t="shared" si="1811"/>
        <v>1</v>
      </c>
      <c r="HJ409" s="1">
        <f t="shared" si="1812"/>
        <v>1</v>
      </c>
      <c r="HK409" s="1">
        <f t="shared" si="1813"/>
        <v>1</v>
      </c>
      <c r="HL409" s="1">
        <f t="shared" si="1814"/>
        <v>1</v>
      </c>
      <c r="HM409" s="1">
        <f t="shared" si="1815"/>
        <v>0</v>
      </c>
      <c r="HO409" s="1">
        <f t="shared" si="1816"/>
        <v>1</v>
      </c>
      <c r="HP409" s="1" t="str">
        <f t="shared" si="1817"/>
        <v/>
      </c>
      <c r="HQ409" s="1">
        <f t="shared" si="1818"/>
        <v>1</v>
      </c>
      <c r="HR409" t="str">
        <f t="shared" si="1819"/>
        <v/>
      </c>
      <c r="HS409" s="1">
        <f t="shared" si="1820"/>
        <v>1</v>
      </c>
      <c r="HT409" t="str">
        <f t="shared" si="1821"/>
        <v/>
      </c>
      <c r="HU409" t="str">
        <f t="shared" si="1822"/>
        <v/>
      </c>
      <c r="HV409" s="1" t="str">
        <f t="shared" si="1823"/>
        <v/>
      </c>
      <c r="HW409" s="1" t="str">
        <f t="shared" si="1824"/>
        <v/>
      </c>
      <c r="HX409" s="1" t="str">
        <f t="shared" si="1825"/>
        <v/>
      </c>
      <c r="HZ409" s="1">
        <f t="shared" si="1826"/>
        <v>0</v>
      </c>
      <c r="IA409" s="1" t="str">
        <f t="shared" si="1827"/>
        <v/>
      </c>
      <c r="IB409" s="1">
        <f t="shared" si="1828"/>
        <v>0</v>
      </c>
      <c r="IC409" s="1" t="str">
        <f t="shared" si="1829"/>
        <v/>
      </c>
      <c r="ID409" s="1">
        <f t="shared" si="1830"/>
        <v>0</v>
      </c>
      <c r="IE409" s="1" t="str">
        <f t="shared" si="1831"/>
        <v/>
      </c>
      <c r="IF409" s="1" t="str">
        <f t="shared" si="1832"/>
        <v/>
      </c>
      <c r="IG409" s="1" t="str">
        <f t="shared" si="1833"/>
        <v/>
      </c>
      <c r="IH409" s="1" t="str">
        <f t="shared" si="1834"/>
        <v/>
      </c>
      <c r="II409" s="1" t="str">
        <f t="shared" si="1835"/>
        <v/>
      </c>
    </row>
    <row r="410" spans="1:243" x14ac:dyDescent="0.2">
      <c r="A410" s="14">
        <f t="shared" si="1681"/>
        <v>410</v>
      </c>
      <c r="B410" t="s">
        <v>195</v>
      </c>
      <c r="C410" s="2">
        <v>42703</v>
      </c>
      <c r="G410" s="3">
        <v>108.217</v>
      </c>
      <c r="H410" s="3">
        <v>118.197</v>
      </c>
      <c r="I410" s="3">
        <v>125.245</v>
      </c>
      <c r="J410" s="4">
        <v>154.04</v>
      </c>
      <c r="P410" s="128">
        <f t="shared" si="1853"/>
        <v>3477.75</v>
      </c>
      <c r="Q410" s="5">
        <f t="shared" si="1854"/>
        <v>3795.7500000000005</v>
      </c>
      <c r="R410" s="6">
        <f t="shared" si="1855"/>
        <v>4024.5000000000005</v>
      </c>
      <c r="S410" s="7">
        <f t="shared" si="1856"/>
        <v>4931.9999999999991</v>
      </c>
      <c r="Y410" s="4">
        <f t="shared" si="1689"/>
        <v>0.75000000000045475</v>
      </c>
      <c r="Z410" s="1">
        <f t="shared" si="1690"/>
        <v>3.25</v>
      </c>
      <c r="AA410" s="1">
        <f t="shared" si="1691"/>
        <v>4.0000000000004547</v>
      </c>
      <c r="AB410" s="1">
        <f t="shared" si="1692"/>
        <v>13.999999999999091</v>
      </c>
      <c r="AC410" s="1"/>
      <c r="AD410" s="1"/>
      <c r="AE410" s="126"/>
      <c r="AF410" s="126"/>
      <c r="AG410" s="126"/>
      <c r="AH410" s="4">
        <f t="shared" si="1836"/>
        <v>0.66666666666575702</v>
      </c>
      <c r="AI410" s="4">
        <f t="shared" si="1837"/>
        <v>0.44999999999909046</v>
      </c>
      <c r="AJ410" s="4">
        <f t="shared" si="1838"/>
        <v>0.84999999999972742</v>
      </c>
      <c r="AK410" s="4">
        <f t="shared" si="1839"/>
        <v>0.58333333333303017</v>
      </c>
      <c r="AL410" s="4">
        <f t="shared" si="1840"/>
        <v>1.2499999999997726</v>
      </c>
      <c r="AM410" s="4">
        <f t="shared" si="1841"/>
        <v>0.66666666666590846</v>
      </c>
      <c r="AN410" s="4">
        <f t="shared" si="1842"/>
        <v>1.5999999999991816</v>
      </c>
      <c r="AO410" s="4">
        <f t="shared" si="1843"/>
        <v>1</v>
      </c>
      <c r="AP410" s="4">
        <f t="shared" si="1844"/>
        <v>1.3333333333315143</v>
      </c>
      <c r="AQ410" s="4">
        <f t="shared" si="1845"/>
        <v>1.5416666666654537</v>
      </c>
      <c r="AR410" s="4">
        <f t="shared" si="1846"/>
        <v>9.9999999999272449E-2</v>
      </c>
      <c r="AS410" s="4">
        <f t="shared" si="1847"/>
        <v>0.1388888888890909</v>
      </c>
      <c r="AT410" s="4">
        <f t="shared" si="1848"/>
        <v>0.36666666666563597</v>
      </c>
      <c r="AU410" s="1"/>
      <c r="BA410" s="11">
        <f t="shared" si="1682"/>
        <v>0.75000000000045475</v>
      </c>
      <c r="BB410" s="11">
        <f t="shared" si="1683"/>
        <v>3.25</v>
      </c>
      <c r="BC410" s="12">
        <f t="shared" si="1684"/>
        <v>4.0000000000004547</v>
      </c>
      <c r="BD410" s="13">
        <f t="shared" si="1685"/>
        <v>13.999999999999091</v>
      </c>
      <c r="BJ410" s="11">
        <f t="shared" si="1693"/>
        <v>-0.66666666666575702</v>
      </c>
      <c r="BK410" s="11">
        <f t="shared" si="1694"/>
        <v>-0.44999999999909046</v>
      </c>
      <c r="BL410" s="11">
        <f t="shared" si="1695"/>
        <v>0.84999999999972742</v>
      </c>
      <c r="BM410" s="11">
        <f t="shared" si="1696"/>
        <v>0.58333333333303017</v>
      </c>
      <c r="BN410" s="11">
        <f t="shared" si="1697"/>
        <v>1.2499999999997726</v>
      </c>
      <c r="BO410" s="11">
        <f t="shared" si="1698"/>
        <v>-0.66666666666590846</v>
      </c>
      <c r="BP410" s="11">
        <f t="shared" si="1699"/>
        <v>-1.5999999999991816</v>
      </c>
      <c r="BQ410" s="1">
        <v>1</v>
      </c>
      <c r="BR410" s="11">
        <f t="shared" si="1700"/>
        <v>1.3333333333315143</v>
      </c>
      <c r="BS410" s="11">
        <f t="shared" si="1701"/>
        <v>-1.5416666666654537</v>
      </c>
      <c r="BT410" s="11">
        <f t="shared" si="1702"/>
        <v>-9.9999999999272449E-2</v>
      </c>
      <c r="BU410" s="11">
        <f t="shared" si="1703"/>
        <v>0.1388888888890909</v>
      </c>
      <c r="BV410" s="11">
        <f t="shared" si="1704"/>
        <v>-0.36666666666563597</v>
      </c>
      <c r="BY410" s="126"/>
      <c r="BZ410" s="126"/>
      <c r="CB410" s="1">
        <f t="shared" si="1705"/>
        <v>0</v>
      </c>
      <c r="CC410" s="1">
        <f t="shared" si="1706"/>
        <v>0</v>
      </c>
      <c r="CD410" s="1">
        <f t="shared" si="1707"/>
        <v>0</v>
      </c>
      <c r="CE410" s="126">
        <f t="shared" si="1849"/>
        <v>0</v>
      </c>
      <c r="CF410" s="1">
        <f t="shared" si="1708"/>
        <v>0</v>
      </c>
      <c r="CG410" s="1" t="str">
        <f t="shared" si="1709"/>
        <v/>
      </c>
      <c r="CH410" s="1">
        <f t="shared" si="1850"/>
        <v>1</v>
      </c>
      <c r="CI410" s="1" t="str">
        <f t="shared" si="1710"/>
        <v/>
      </c>
      <c r="CJ410" s="1" t="str">
        <f t="shared" si="1711"/>
        <v/>
      </c>
      <c r="CK410" s="1">
        <f t="shared" si="1712"/>
        <v>1</v>
      </c>
      <c r="CL410" s="1">
        <f t="shared" si="1713"/>
        <v>0</v>
      </c>
      <c r="CM410" s="1" t="str">
        <f t="shared" si="1714"/>
        <v/>
      </c>
      <c r="CN410" s="1">
        <f t="shared" si="1715"/>
        <v>0</v>
      </c>
      <c r="CO410" s="1" t="str">
        <f t="shared" si="1716"/>
        <v/>
      </c>
      <c r="CP410" s="1" t="str">
        <f t="shared" si="1717"/>
        <v/>
      </c>
      <c r="CQ410" s="1">
        <f t="shared" si="1718"/>
        <v>0</v>
      </c>
      <c r="CS410" s="1">
        <f t="shared" si="1719"/>
        <v>1</v>
      </c>
      <c r="CT410" s="1">
        <f t="shared" si="1720"/>
        <v>1</v>
      </c>
      <c r="CU410" s="1">
        <f t="shared" si="1721"/>
        <v>1</v>
      </c>
      <c r="CV410" s="126">
        <f t="shared" si="1851"/>
        <v>1</v>
      </c>
      <c r="CW410" s="1">
        <f t="shared" si="1722"/>
        <v>1</v>
      </c>
      <c r="CX410" s="1">
        <f t="shared" si="1723"/>
        <v>1</v>
      </c>
      <c r="CY410" s="1">
        <f t="shared" si="1724"/>
        <v>0</v>
      </c>
      <c r="CZ410" s="1">
        <f t="shared" si="1725"/>
        <v>0</v>
      </c>
      <c r="DA410" s="1">
        <f t="shared" si="1726"/>
        <v>0</v>
      </c>
      <c r="DB410" s="1" t="str">
        <f t="shared" si="1727"/>
        <v/>
      </c>
      <c r="DC410" s="1">
        <f t="shared" si="1728"/>
        <v>0</v>
      </c>
      <c r="DD410" s="1" t="str">
        <f t="shared" si="1729"/>
        <v/>
      </c>
      <c r="DE410" s="1" t="str">
        <f t="shared" si="1730"/>
        <v/>
      </c>
      <c r="DF410" s="1"/>
      <c r="DG410" s="126">
        <f t="shared" si="1852"/>
        <v>0</v>
      </c>
      <c r="DH410" s="1">
        <f t="shared" si="1731"/>
        <v>0</v>
      </c>
      <c r="DI410" s="1">
        <f t="shared" si="1732"/>
        <v>0</v>
      </c>
      <c r="DJ410" s="1">
        <f t="shared" si="1733"/>
        <v>0</v>
      </c>
      <c r="DK410" s="1">
        <f t="shared" si="1734"/>
        <v>1</v>
      </c>
      <c r="DL410" s="1"/>
      <c r="DM410" s="1">
        <f t="shared" si="1735"/>
        <v>0</v>
      </c>
      <c r="DN410" s="1" t="str">
        <f t="shared" si="1736"/>
        <v/>
      </c>
      <c r="DO410" s="1" t="str">
        <f t="shared" si="1737"/>
        <v/>
      </c>
      <c r="DP410" s="1" t="str">
        <f t="shared" si="1738"/>
        <v/>
      </c>
      <c r="DQ410" s="1" t="str">
        <f t="shared" si="1739"/>
        <v/>
      </c>
      <c r="DR410" s="1" t="str">
        <f t="shared" si="1740"/>
        <v/>
      </c>
      <c r="DS410" s="1" t="str">
        <f t="shared" si="1741"/>
        <v/>
      </c>
      <c r="DT410" s="1" t="str">
        <f t="shared" si="1742"/>
        <v/>
      </c>
      <c r="DU410" s="1" t="str">
        <f t="shared" si="1743"/>
        <v/>
      </c>
      <c r="DV410" s="1">
        <f t="shared" si="1744"/>
        <v>0</v>
      </c>
      <c r="DW410" s="1">
        <f t="shared" si="1745"/>
        <v>0</v>
      </c>
      <c r="DX410" s="1" t="str">
        <f t="shared" si="1746"/>
        <v/>
      </c>
      <c r="DY410" s="1">
        <f t="shared" si="1747"/>
        <v>0</v>
      </c>
      <c r="EA410" s="1">
        <f t="shared" si="1748"/>
        <v>1</v>
      </c>
      <c r="EB410" s="1">
        <f t="shared" si="1749"/>
        <v>1</v>
      </c>
      <c r="EC410" s="1">
        <f t="shared" si="1750"/>
        <v>1</v>
      </c>
      <c r="ED410" s="1">
        <f t="shared" si="1751"/>
        <v>1</v>
      </c>
      <c r="EF410" s="1">
        <f t="shared" si="1752"/>
        <v>0</v>
      </c>
      <c r="EG410" s="1">
        <f t="shared" si="1753"/>
        <v>0</v>
      </c>
      <c r="EH410" s="1">
        <f t="shared" si="1754"/>
        <v>0</v>
      </c>
      <c r="EI410" s="1">
        <f t="shared" si="1755"/>
        <v>0</v>
      </c>
      <c r="EK410" s="1">
        <f t="shared" si="1756"/>
        <v>1</v>
      </c>
      <c r="EL410" s="1">
        <f t="shared" si="1757"/>
        <v>1</v>
      </c>
      <c r="EM410" s="1">
        <f t="shared" si="1758"/>
        <v>1</v>
      </c>
      <c r="EO410" s="1">
        <f t="shared" si="1759"/>
        <v>1</v>
      </c>
      <c r="EP410" s="1">
        <f t="shared" si="1760"/>
        <v>1</v>
      </c>
      <c r="EQ410" s="1">
        <f t="shared" si="1761"/>
        <v>1</v>
      </c>
      <c r="ES410" s="1">
        <f t="shared" si="1762"/>
        <v>1</v>
      </c>
      <c r="ET410" s="1">
        <f t="shared" si="1763"/>
        <v>1</v>
      </c>
      <c r="EU410" s="1">
        <f t="shared" si="1764"/>
        <v>1</v>
      </c>
      <c r="EV410" s="1">
        <f t="shared" si="1765"/>
        <v>1</v>
      </c>
      <c r="EW410" s="1">
        <f t="shared" si="1766"/>
        <v>1</v>
      </c>
      <c r="EY410" s="1">
        <f t="shared" si="1767"/>
        <v>1</v>
      </c>
      <c r="EZ410" s="1">
        <f t="shared" si="1768"/>
        <v>1</v>
      </c>
      <c r="FA410" s="1">
        <f t="shared" si="1769"/>
        <v>1</v>
      </c>
      <c r="FC410" s="1">
        <f t="shared" si="1770"/>
        <v>0</v>
      </c>
      <c r="FD410" s="1" t="str">
        <f t="shared" si="1771"/>
        <v/>
      </c>
      <c r="FE410" s="1"/>
      <c r="FF410" s="1">
        <f t="shared" si="1772"/>
        <v>0</v>
      </c>
      <c r="FG410" s="1">
        <f t="shared" si="1773"/>
        <v>1</v>
      </c>
      <c r="FH410" s="1">
        <f t="shared" si="1774"/>
        <v>0</v>
      </c>
      <c r="FI410" s="1" t="str">
        <f t="shared" si="1775"/>
        <v/>
      </c>
      <c r="FJ410" s="1" t="str">
        <f t="shared" si="1776"/>
        <v/>
      </c>
      <c r="FK410" s="1" t="str">
        <f t="shared" si="1777"/>
        <v/>
      </c>
      <c r="FL410" s="1" t="str">
        <f t="shared" si="1778"/>
        <v/>
      </c>
      <c r="FN410" s="1" t="str">
        <f t="shared" si="1779"/>
        <v/>
      </c>
      <c r="FO410" s="1" t="str">
        <f t="shared" si="1780"/>
        <v/>
      </c>
      <c r="FP410" s="1" t="str">
        <f t="shared" si="1781"/>
        <v/>
      </c>
      <c r="FV410" s="1">
        <f t="shared" si="1686"/>
        <v>1</v>
      </c>
      <c r="FW410" s="1">
        <f t="shared" si="1687"/>
        <v>0</v>
      </c>
      <c r="FX410" s="1">
        <f t="shared" si="1688"/>
        <v>0</v>
      </c>
      <c r="GA410" s="1">
        <f t="shared" si="1782"/>
        <v>1</v>
      </c>
      <c r="GB410" s="1">
        <f t="shared" si="1783"/>
        <v>1</v>
      </c>
      <c r="GC410" s="1">
        <f t="shared" si="1784"/>
        <v>1</v>
      </c>
      <c r="GD410" s="1">
        <f t="shared" si="1785"/>
        <v>1</v>
      </c>
      <c r="GE410" s="1">
        <f t="shared" si="1786"/>
        <v>0</v>
      </c>
      <c r="GF410" s="1">
        <f t="shared" si="1787"/>
        <v>1</v>
      </c>
      <c r="GG410" s="1">
        <f t="shared" si="1788"/>
        <v>0</v>
      </c>
      <c r="GI410" s="1">
        <f t="shared" si="1789"/>
        <v>0</v>
      </c>
      <c r="GK410" s="1">
        <f t="shared" si="1790"/>
        <v>0</v>
      </c>
      <c r="GL410" s="1">
        <f t="shared" si="1791"/>
        <v>0</v>
      </c>
      <c r="GM410" s="1">
        <f t="shared" si="1792"/>
        <v>0</v>
      </c>
      <c r="GN410" s="1">
        <f t="shared" si="1793"/>
        <v>0</v>
      </c>
      <c r="GO410" s="1">
        <f t="shared" si="1794"/>
        <v>1</v>
      </c>
      <c r="GP410" s="1">
        <f t="shared" si="1795"/>
        <v>0</v>
      </c>
      <c r="GQ410" s="1">
        <f t="shared" si="1796"/>
        <v>1</v>
      </c>
      <c r="GS410" s="1" t="str">
        <f t="shared" si="1797"/>
        <v/>
      </c>
      <c r="GT410" s="1" t="str">
        <f t="shared" si="1798"/>
        <v/>
      </c>
      <c r="GU410" s="1">
        <f t="shared" si="1799"/>
        <v>0</v>
      </c>
      <c r="GV410" s="1">
        <f t="shared" si="1800"/>
        <v>0</v>
      </c>
      <c r="GW410" s="1">
        <f t="shared" si="1801"/>
        <v>0</v>
      </c>
      <c r="GX410" s="1">
        <f t="shared" si="1802"/>
        <v>0</v>
      </c>
      <c r="GY410" s="1">
        <f t="shared" si="1803"/>
        <v>0</v>
      </c>
      <c r="GZ410" s="1"/>
      <c r="HA410" s="1">
        <f t="shared" si="1804"/>
        <v>0</v>
      </c>
      <c r="HB410" s="1">
        <f t="shared" si="1805"/>
        <v>0</v>
      </c>
      <c r="HC410" s="1">
        <f t="shared" si="1806"/>
        <v>0</v>
      </c>
      <c r="HD410" s="1">
        <f t="shared" si="1807"/>
        <v>0</v>
      </c>
      <c r="HE410" s="1">
        <f t="shared" si="1808"/>
        <v>0</v>
      </c>
      <c r="HF410" s="1">
        <f t="shared" si="1809"/>
        <v>0</v>
      </c>
      <c r="HH410" s="1">
        <f t="shared" si="1810"/>
        <v>1</v>
      </c>
      <c r="HI410" s="1">
        <f t="shared" si="1811"/>
        <v>0</v>
      </c>
      <c r="HJ410" s="1">
        <f t="shared" si="1812"/>
        <v>0</v>
      </c>
      <c r="HK410" s="1">
        <f t="shared" si="1813"/>
        <v>0</v>
      </c>
      <c r="HL410" s="1">
        <f t="shared" si="1814"/>
        <v>0</v>
      </c>
      <c r="HM410" s="1">
        <f t="shared" si="1815"/>
        <v>0</v>
      </c>
      <c r="HO410" s="1">
        <f t="shared" si="1816"/>
        <v>0</v>
      </c>
      <c r="HP410" s="1" t="str">
        <f t="shared" si="1817"/>
        <v/>
      </c>
      <c r="HQ410" s="1">
        <f t="shared" si="1818"/>
        <v>0</v>
      </c>
      <c r="HR410" t="str">
        <f t="shared" si="1819"/>
        <v/>
      </c>
      <c r="HS410" s="1" t="str">
        <f t="shared" si="1820"/>
        <v/>
      </c>
      <c r="HT410" t="str">
        <f t="shared" si="1821"/>
        <v/>
      </c>
      <c r="HU410" t="str">
        <f t="shared" si="1822"/>
        <v/>
      </c>
      <c r="HV410" s="1" t="str">
        <f t="shared" si="1823"/>
        <v/>
      </c>
      <c r="HW410" s="1" t="str">
        <f t="shared" si="1824"/>
        <v/>
      </c>
      <c r="HX410" s="1" t="str">
        <f t="shared" si="1825"/>
        <v/>
      </c>
      <c r="HZ410" s="1">
        <f t="shared" si="1826"/>
        <v>1</v>
      </c>
      <c r="IA410" s="1" t="str">
        <f t="shared" si="1827"/>
        <v/>
      </c>
      <c r="IB410" s="1">
        <f t="shared" si="1828"/>
        <v>1</v>
      </c>
      <c r="IC410" s="1" t="str">
        <f t="shared" si="1829"/>
        <v/>
      </c>
      <c r="ID410" s="1" t="str">
        <f t="shared" si="1830"/>
        <v/>
      </c>
      <c r="IE410" s="1" t="str">
        <f t="shared" si="1831"/>
        <v/>
      </c>
      <c r="IF410" s="1" t="str">
        <f t="shared" si="1832"/>
        <v/>
      </c>
      <c r="IG410" s="1" t="str">
        <f t="shared" si="1833"/>
        <v/>
      </c>
      <c r="IH410" s="1" t="str">
        <f t="shared" si="1834"/>
        <v/>
      </c>
      <c r="II410" s="1" t="str">
        <f t="shared" si="1835"/>
        <v/>
      </c>
    </row>
    <row r="411" spans="1:243" x14ac:dyDescent="0.2">
      <c r="A411" s="14">
        <f t="shared" si="1681"/>
        <v>411</v>
      </c>
      <c r="B411" t="s">
        <v>201</v>
      </c>
      <c r="C411" s="2">
        <v>42703</v>
      </c>
      <c r="G411" s="3">
        <v>108.142</v>
      </c>
      <c r="H411" s="3">
        <v>118.04</v>
      </c>
      <c r="I411" s="3">
        <v>125.035</v>
      </c>
      <c r="J411" s="4">
        <v>152.25</v>
      </c>
      <c r="P411" s="128">
        <f t="shared" si="1853"/>
        <v>3470.2499999999995</v>
      </c>
      <c r="Q411" s="5">
        <f t="shared" si="1854"/>
        <v>3780.0000000000005</v>
      </c>
      <c r="R411" s="6">
        <f t="shared" si="1855"/>
        <v>4003.4999999999995</v>
      </c>
      <c r="S411" s="7">
        <f t="shared" si="1856"/>
        <v>4889</v>
      </c>
      <c r="Y411" s="4"/>
      <c r="Z411" s="1"/>
      <c r="AA411" s="1"/>
      <c r="AB411" s="1"/>
      <c r="AC411" s="1"/>
      <c r="AD411" s="1"/>
      <c r="AE411" s="126"/>
      <c r="AF411" s="126"/>
      <c r="AG411" s="126"/>
      <c r="AH411" s="4"/>
      <c r="AI411" s="4"/>
      <c r="AJ411" s="4"/>
      <c r="AK411" s="4"/>
      <c r="AL411" s="4"/>
      <c r="AM411" s="4"/>
      <c r="AN411" s="4"/>
      <c r="AO411" s="4"/>
      <c r="AP411" s="4"/>
      <c r="AQ411" s="4"/>
      <c r="AR411" s="4"/>
      <c r="AS411" s="4"/>
      <c r="AT411" s="4"/>
      <c r="AU411" s="1"/>
      <c r="BA411" s="11"/>
      <c r="BB411" s="11"/>
      <c r="BC411" s="12"/>
      <c r="BD411" s="13"/>
      <c r="BJ411" s="11"/>
      <c r="BK411" s="11"/>
      <c r="BL411" s="11"/>
      <c r="BM411" s="11"/>
      <c r="BN411" s="11"/>
      <c r="BO411" s="11"/>
      <c r="BP411" s="11"/>
      <c r="BR411" s="11"/>
      <c r="BS411" s="11"/>
      <c r="BT411" s="11"/>
      <c r="BU411" s="11"/>
      <c r="BV411" s="11"/>
      <c r="BY411" s="126"/>
      <c r="BZ411" s="126"/>
      <c r="CB411" s="1"/>
      <c r="CC411" s="1"/>
      <c r="CD411" s="1"/>
      <c r="CE411" s="126" t="str">
        <f t="shared" si="1849"/>
        <v/>
      </c>
      <c r="CF411" s="1"/>
      <c r="CG411" s="1"/>
      <c r="CH411" s="1"/>
      <c r="CI411" s="1"/>
      <c r="CJ411" s="1"/>
      <c r="CK411" s="1"/>
      <c r="CL411" s="1"/>
      <c r="CM411" s="1"/>
      <c r="CN411" s="1"/>
      <c r="CO411" s="1"/>
      <c r="CP411" s="1"/>
      <c r="CQ411" s="1"/>
      <c r="CS411" s="1"/>
      <c r="CT411" s="1"/>
      <c r="CU411" s="1"/>
      <c r="CV411" s="126" t="str">
        <f t="shared" si="1851"/>
        <v/>
      </c>
      <c r="CW411" s="1"/>
      <c r="CX411" s="1"/>
      <c r="CY411" s="1"/>
      <c r="CZ411" s="1"/>
      <c r="DA411" s="1"/>
      <c r="DB411" s="1"/>
      <c r="DC411" s="1"/>
      <c r="DD411" s="1"/>
      <c r="DE411" s="1"/>
      <c r="DF411" s="1"/>
      <c r="DG411" s="126"/>
      <c r="DH411" s="1"/>
      <c r="DI411" s="1"/>
      <c r="DJ411" s="1"/>
      <c r="DK411" s="1"/>
      <c r="DL411" s="1"/>
      <c r="DM411" s="1"/>
      <c r="DN411" s="1"/>
      <c r="DO411" s="1"/>
      <c r="DP411" s="1"/>
      <c r="DQ411" s="1"/>
      <c r="DR411" s="1"/>
      <c r="DS411" s="1"/>
      <c r="DT411" s="1"/>
      <c r="DU411" s="1"/>
      <c r="DV411" s="1"/>
      <c r="DW411" s="1"/>
      <c r="DX411" s="1"/>
      <c r="DY411" s="1"/>
      <c r="EA411" s="1"/>
      <c r="EB411" s="1"/>
      <c r="EC411" s="1"/>
      <c r="ED411" s="1"/>
      <c r="EF411" s="1"/>
      <c r="EG411" s="1"/>
      <c r="EH411" s="1"/>
      <c r="EI411" s="1"/>
      <c r="EK411" s="1"/>
      <c r="EL411" s="1"/>
      <c r="EM411" s="1"/>
      <c r="EO411" s="1"/>
      <c r="EP411" s="1"/>
      <c r="EQ411" s="1"/>
      <c r="ES411" s="1"/>
      <c r="ET411" s="1"/>
      <c r="EU411" s="1"/>
      <c r="EV411" s="1"/>
      <c r="EW411" s="1"/>
      <c r="EY411" s="1"/>
      <c r="EZ411" s="1"/>
      <c r="FA411" s="1"/>
      <c r="FC411" s="1"/>
      <c r="FD411" s="1"/>
      <c r="FE411" s="1"/>
      <c r="FF411" s="1"/>
      <c r="FG411" s="1"/>
      <c r="FH411" s="1"/>
      <c r="FI411" s="1"/>
      <c r="FJ411" s="1"/>
      <c r="FK411" s="1"/>
      <c r="FL411" s="1"/>
      <c r="FV411" s="1"/>
      <c r="FW411" s="1"/>
      <c r="FX411" s="1"/>
      <c r="GA411" s="1"/>
      <c r="GB411" s="1"/>
      <c r="GC411" s="1"/>
      <c r="GD411" s="1"/>
      <c r="GE411" s="1"/>
      <c r="GF411" s="1"/>
      <c r="GG411" s="1"/>
      <c r="GI411" s="1"/>
      <c r="GK411" s="1"/>
      <c r="GL411" s="1"/>
      <c r="GM411" s="1"/>
      <c r="GN411" s="1"/>
      <c r="GO411" s="1"/>
      <c r="GP411" s="1"/>
      <c r="GQ411" s="1"/>
      <c r="GS411" s="1"/>
      <c r="GT411" s="1"/>
      <c r="GU411" s="1"/>
      <c r="GV411" s="1"/>
      <c r="GW411" s="1"/>
      <c r="GX411" s="1"/>
      <c r="GY411" s="1"/>
      <c r="GZ411" s="1"/>
      <c r="HA411" s="1"/>
      <c r="HB411" s="1"/>
      <c r="HC411" s="1"/>
      <c r="HD411" s="1"/>
      <c r="HE411" s="1"/>
      <c r="HF411" s="1"/>
      <c r="HH411" s="1"/>
      <c r="HI411" s="1"/>
      <c r="HJ411" s="1"/>
      <c r="HK411" s="1"/>
      <c r="HL411" s="1"/>
      <c r="HM411" s="1"/>
      <c r="HO411" s="1"/>
      <c r="HP411" s="1"/>
      <c r="HQ411" s="1"/>
      <c r="HS411" s="1"/>
      <c r="HV411" s="1"/>
      <c r="HW411" s="1"/>
      <c r="HX411" s="1"/>
      <c r="HZ411" s="1"/>
      <c r="IA411" s="1"/>
      <c r="IB411" s="1"/>
      <c r="IC411" s="1"/>
      <c r="ID411" s="1"/>
      <c r="IE411" s="1"/>
      <c r="IF411" s="1"/>
      <c r="IG411" s="1"/>
      <c r="IH411" s="1"/>
      <c r="II411" s="1"/>
    </row>
    <row r="412" spans="1:243" x14ac:dyDescent="0.2">
      <c r="A412" s="14">
        <f t="shared" si="1681"/>
        <v>412</v>
      </c>
      <c r="C412" s="2">
        <v>42704</v>
      </c>
      <c r="G412" s="3">
        <v>108.13</v>
      </c>
      <c r="H412" s="3">
        <v>117.27</v>
      </c>
      <c r="I412" s="3">
        <v>124.16500000000001</v>
      </c>
      <c r="J412" s="4">
        <v>151.09</v>
      </c>
      <c r="P412" s="128">
        <f t="shared" si="1853"/>
        <v>3468.9999999999995</v>
      </c>
      <c r="Q412" s="5">
        <f t="shared" si="1854"/>
        <v>3770.9999999999995</v>
      </c>
      <c r="R412" s="6">
        <f t="shared" si="1855"/>
        <v>3984.5000000000005</v>
      </c>
      <c r="S412" s="7">
        <f t="shared" si="1856"/>
        <v>4841</v>
      </c>
      <c r="Y412" s="4">
        <f t="shared" ref="Y412:AB416" si="1857">ABS(BA412)</f>
        <v>1.25</v>
      </c>
      <c r="Z412" s="1">
        <f t="shared" si="1857"/>
        <v>9.0000000000009095</v>
      </c>
      <c r="AA412" s="1">
        <f t="shared" si="1857"/>
        <v>18.999999999999091</v>
      </c>
      <c r="AB412" s="1">
        <f t="shared" si="1857"/>
        <v>48</v>
      </c>
      <c r="AC412" s="1"/>
      <c r="AD412" s="1"/>
      <c r="AE412" s="126"/>
      <c r="AF412" s="126"/>
      <c r="AG412" s="126"/>
      <c r="AH412" s="4">
        <f t="shared" si="1836"/>
        <v>3.5000000000006066</v>
      </c>
      <c r="AI412" s="4">
        <f t="shared" si="1837"/>
        <v>2.9000000000005457</v>
      </c>
      <c r="AJ412" s="4">
        <f t="shared" si="1838"/>
        <v>2.3999999999985437</v>
      </c>
      <c r="AK412" s="4">
        <f t="shared" si="1839"/>
        <v>3.6666666666651508</v>
      </c>
      <c r="AL412" s="4">
        <f t="shared" si="1840"/>
        <v>0.49999999999863576</v>
      </c>
      <c r="AM412" s="4">
        <f t="shared" si="1841"/>
        <v>2.9999999999990905</v>
      </c>
      <c r="AN412" s="4">
        <f t="shared" si="1842"/>
        <v>0.20000000000090878</v>
      </c>
      <c r="AO412" s="4">
        <f t="shared" si="1843"/>
        <v>1</v>
      </c>
      <c r="AP412" s="4">
        <f t="shared" si="1844"/>
        <v>1.1666666666690926</v>
      </c>
      <c r="AQ412" s="4">
        <f t="shared" si="1845"/>
        <v>8.4999999999968168</v>
      </c>
      <c r="AR412" s="4">
        <f t="shared" si="1846"/>
        <v>5.0999999999996364</v>
      </c>
      <c r="AS412" s="4">
        <f t="shared" si="1847"/>
        <v>1.6666666666657566</v>
      </c>
      <c r="AT412" s="4">
        <f t="shared" si="1848"/>
        <v>3.9000000000000004</v>
      </c>
      <c r="AU412" s="1"/>
      <c r="BA412" s="11">
        <f t="shared" ref="BA412:BD416" si="1858">P412-P411</f>
        <v>-1.25</v>
      </c>
      <c r="BB412" s="11">
        <f t="shared" si="1858"/>
        <v>-9.0000000000009095</v>
      </c>
      <c r="BC412" s="12">
        <f t="shared" si="1858"/>
        <v>-18.999999999999091</v>
      </c>
      <c r="BD412" s="13">
        <f t="shared" si="1858"/>
        <v>-48</v>
      </c>
      <c r="BJ412" s="11">
        <f t="shared" ref="BJ412:BJ443" si="1859">((BA412*2)-(BB412/BJ$3))</f>
        <v>3.5000000000006066</v>
      </c>
      <c r="BK412" s="11">
        <f t="shared" ref="BK412:BK445" si="1860">((BA412*2)-(BB412/BK$3))</f>
        <v>2.9000000000005457</v>
      </c>
      <c r="BL412" s="11">
        <f t="shared" ref="BL412:BL445" si="1861">BB412-(BC412/BL$3)</f>
        <v>2.3999999999985437</v>
      </c>
      <c r="BM412" s="11">
        <f t="shared" ref="BM412:BM445" si="1862">BB412-(BC412/BM$3)</f>
        <v>3.6666666666651508</v>
      </c>
      <c r="BN412" s="11">
        <f t="shared" ref="BN412:BO416" si="1863">BB412-(BC412/BN$3)</f>
        <v>0.49999999999863576</v>
      </c>
      <c r="BO412" s="11">
        <f t="shared" si="1863"/>
        <v>-2.9999999999990905</v>
      </c>
      <c r="BP412" s="11">
        <f t="shared" ref="BP412:BP445" si="1864">BC412-(BD412/BP$3)</f>
        <v>0.20000000000090878</v>
      </c>
      <c r="BQ412" s="1">
        <v>1</v>
      </c>
      <c r="BR412" s="11">
        <f t="shared" ref="BR412:BR445" si="1865">-(BK412*BK$3-BM412)</f>
        <v>-1.1666666666690926</v>
      </c>
      <c r="BS412" s="11">
        <f t="shared" ref="BS412:BS445" si="1866">-(BM412*BM$3-BO412)</f>
        <v>-8.4999999999968168</v>
      </c>
      <c r="BT412" s="11">
        <f t="shared" ref="BT412:BT445" si="1867">((BA412*2)-(BC412/BT$3))</f>
        <v>5.0999999999996364</v>
      </c>
      <c r="BU412" s="11">
        <f t="shared" ref="BU412:BU445" si="1868">BB412-(BD412/BU$3)</f>
        <v>1.6666666666657566</v>
      </c>
      <c r="BV412" s="11">
        <f t="shared" ref="BV412:BV445" si="1869">(BA412*2)-(BD412/BV$3)</f>
        <v>3.9000000000000004</v>
      </c>
      <c r="BY412" s="126"/>
      <c r="BZ412" s="126"/>
      <c r="CB412" s="1">
        <f t="shared" ref="CB412:CB445" si="1870">IF(OR(BA412=0,BK412=0),1,IF(BA412&gt;0,IF(BK412&gt;0,1,0),IF(BK412&lt;0,1,0)))</f>
        <v>0</v>
      </c>
      <c r="CC412" s="1">
        <f t="shared" ref="CC412:CC445" si="1871">IF(OR(BB412=0,BK412=0),1,IF(BB412&gt;0,IF(BK412&gt;0,1,0),IF(BK412&lt;0,1,0)))</f>
        <v>0</v>
      </c>
      <c r="CD412" s="1">
        <f t="shared" ref="CD412:CD445" si="1872">IF(OR(BC412=0,BK412=0),1,IF(BC412&gt;0,IF(BK412&gt;0,1,0),IF(BK412&lt;0,1,0)))</f>
        <v>0</v>
      </c>
      <c r="CE412" s="126">
        <f t="shared" si="1849"/>
        <v>0</v>
      </c>
      <c r="CF412" s="1">
        <f t="shared" ref="CF412:CF439" si="1873">IF(OR(AND(BD412&gt;-0.001,BD412&lt;0.001),AND(BK412&gt;-0.001,BK412&lt;0.001)),0,IF(BD412&gt;0,IF(BK412&gt;0,1,0),IF(BK412&lt;0,1,0)))</f>
        <v>0</v>
      </c>
      <c r="CG412" s="1" t="str">
        <f t="shared" ref="CG412:CG445" si="1874">IF(CE412=0,"",IF(OR(BK412=0,BO412=0),1,IF(BK412&gt;0,IF(BO412&gt;0,1,0),IF(BO412&lt;0,1,0))))</f>
        <v/>
      </c>
      <c r="CH412" s="1" t="str">
        <f t="shared" si="1850"/>
        <v/>
      </c>
      <c r="CI412" s="1">
        <f t="shared" ref="CI412:CI443" si="1875">IF(CV412=0,IF(AND(BK412&gt;-0.001,BD412&lt;0.001),1,IF(AND(BK412&lt;0.001,BD412&gt;-0.001),1,0)),"")</f>
        <v>1</v>
      </c>
      <c r="CJ412" s="1">
        <f t="shared" ref="CJ412:CJ443" si="1876">IF(DI412=1,IF(AND(BK412&gt;-0.001,BD412&lt;0.001),1,IF(AND(BK412&lt;0.001,BD412&gt;-0.001),1,0)),"")</f>
        <v>1</v>
      </c>
      <c r="CK412" s="1" t="str">
        <f t="shared" ref="CK412:CK443" si="1877">IF(CV412=1,IF(AND(BK412&gt;-0.001,BD412&lt;0.001),1,IF(AND(BK412&lt;0.001,BD412&gt;-0.001),1,0)),"")</f>
        <v/>
      </c>
      <c r="CL412" s="1">
        <f t="shared" ref="CL412:CL445" si="1878">IF(OR(BK412=0,BM412=0),1,IF(BK412&gt;0,IF(BM412&gt;0,1,0),IF(BM412&lt;0,1,0)))</f>
        <v>1</v>
      </c>
      <c r="CM412" s="1">
        <f t="shared" ref="CM412:CM443" si="1879">IF(CL412=1,IF(OR(BD412=0,BK412=0),1,IF(BD412&gt;0,IF(BK412&lt;0,1,0),IF(BK412&gt;0,1,0))),"")</f>
        <v>1</v>
      </c>
      <c r="CN412" s="1">
        <f t="shared" ref="CN412:CN445" si="1880">IF(CE412=0,IF(OR(BK412=0,BM412=0),1,IF(BK412&gt;0,IF(BM412&gt;0,1,0),IF(BM412&lt;0,1,0))),"")</f>
        <v>1</v>
      </c>
      <c r="CO412" s="1" t="str">
        <f t="shared" ref="CO412:CO445" si="1881">IF(CE412=1,IF(OR(BK412=0,BM412=0),1,IF(BK412&gt;0,IF(BM412&gt;0,1,0),IF(BM412&lt;0,1,0))),"")</f>
        <v/>
      </c>
      <c r="CP412" s="1" t="str">
        <f t="shared" ref="CP412:CP445" si="1882">IF(CB412=1,IF(OR(BK412=0,BM412=0),1,IF(BK412&gt;0,IF(BM412&gt;0,1,0),IF(BM412&lt;0,1,0))),"")</f>
        <v/>
      </c>
      <c r="CQ412" s="1">
        <f t="shared" ref="CQ412:CQ445" si="1883">IF(CB412=0,IF(OR(BK412=0,BM412=0),1,IF(BK412&gt;0,IF(BM412&gt;0,1,0),IF(BM412&lt;0,1,0))),"")</f>
        <v>1</v>
      </c>
      <c r="CS412" s="1">
        <f t="shared" ref="CS412:CS445" si="1884">IF(OR(BA412=0,BM412=0),1,IF(BA412&gt;0,IF(BM412&gt;0,1,0),IF(BM412&lt;0,1,0)))</f>
        <v>0</v>
      </c>
      <c r="CT412" s="1">
        <f t="shared" ref="CT412:CT445" si="1885">IF(OR(BB412=0,BM412=0),1,IF(BB412&gt;0,IF(BM412&gt;0,1,0),IF(BM412&lt;0,1,0)))</f>
        <v>0</v>
      </c>
      <c r="CU412" s="1">
        <f t="shared" ref="CU412:CU445" si="1886">IF(OR(BC412=0,BM412=0),1,IF(BC412&gt;0,IF(BM412&gt;0,1,0),IF(BM412&lt;0,1,0)))</f>
        <v>0</v>
      </c>
      <c r="CV412" s="126">
        <f t="shared" si="1851"/>
        <v>0</v>
      </c>
      <c r="CW412" s="1">
        <f t="shared" ref="CW412:CW445" si="1887">IF(AND(BC412&gt;-0.0001,BD412 &gt;-0.0001),1,IF(AND(BC412&lt;0.0001,BD412&lt;0.0001),1,""))</f>
        <v>1</v>
      </c>
      <c r="CX412" s="1" t="str">
        <f t="shared" ref="CX412:CX445" si="1888">IF(CV412=1,1,"")</f>
        <v/>
      </c>
      <c r="CY412" s="1" t="str">
        <f t="shared" ref="CY412:CY443" si="1889">IF(CX412=1,IF(OR(BA412=0,BK412=0),1,IF(BA412&gt;0,IF(BK412&gt;0,1,0),IF(BK412&lt;0,1,0))),"")</f>
        <v/>
      </c>
      <c r="CZ412" s="1" t="str">
        <f t="shared" ref="CZ412:CZ443" si="1890">IF(CX412=1,IF(OR(BD412=0,BK412=0),1,IF(BD412&gt;0,IF(BK412&gt;0,1,0),IF(BK412&lt;0,1,0))),"")</f>
        <v/>
      </c>
      <c r="DA412" s="1" t="str">
        <f t="shared" ref="DA412:DA443" si="1891">IF(CX412=1,IF(OR(BD412=0,BO412=0),1,IF(BD412&gt;0,IF(BO412&gt;0,1,0),IF(BO412&lt;0,1,0))),"")</f>
        <v/>
      </c>
      <c r="DB412" s="1">
        <f t="shared" ref="DB412:DB443" si="1892">IF(CX412="",IF(OR(BD412=0,BO412=0),1,IF(BD412&gt;0,IF(BO412&gt;0,1,0),IF(BO412&lt;0,1,0))),"")</f>
        <v>1</v>
      </c>
      <c r="DC412" s="1" t="str">
        <f t="shared" ref="DC412:DC443" si="1893">IF(DJ412=0,IF(AND(BM412&gt;-0.001,BD412&lt;0.001),1,IF(AND(BM412&lt;0.001,BD412&gt;-0.001),1,0)),"")</f>
        <v/>
      </c>
      <c r="DD412" s="1">
        <f t="shared" ref="DD412:DD443" si="1894">IF(DJ412=1,IF(AND(BM412&gt;-0.001,BD412&lt;0.001),1,IF(AND(BM412&lt;0.001,BD412&gt;-0.001),1,0)),"")</f>
        <v>1</v>
      </c>
      <c r="DE412" s="1" t="str">
        <f t="shared" ref="DE412:DE445" si="1895">IF(DD412="",IF(CV412+DC412=1,"",1),IF(CV412+DD412=1,"",1))</f>
        <v/>
      </c>
      <c r="DF412" s="1"/>
      <c r="DG412" s="126">
        <f t="shared" si="1852"/>
        <v>1</v>
      </c>
      <c r="DH412" s="1">
        <f t="shared" ref="DH412:DH445" si="1896">IF(OR(BB412=0,BO412=0),1,IF(BB412&gt;0,IF(BO412&gt;0,1,0),IF(BO412&lt;0,1,0)))</f>
        <v>1</v>
      </c>
      <c r="DI412" s="1">
        <f t="shared" ref="DI412:DI445" si="1897">IF(OR(BC412=0,BO412=0),1,IF(BC412&gt;0,IF(BO412&gt;0,1,0),IF(BO412&lt;0,1,0)))</f>
        <v>1</v>
      </c>
      <c r="DJ412" s="1">
        <f t="shared" ref="DJ412:DJ445" si="1898">IF(OR(BD412=0,BO412=0),1,IF(BD412&gt;0,IF(BO412&gt;0,1,0),IF(BO412&lt;0,1,0)))</f>
        <v>1</v>
      </c>
      <c r="DK412" s="1" t="str">
        <f t="shared" ref="DK412:DK443" si="1899">IF(DJ412=0,IF(OR(BD412=0,BM412=0),1,IF(BD412&gt;0,IF(BM412&gt;0,1,0),IF(BM412&lt;0,1,0))),"")</f>
        <v/>
      </c>
      <c r="DL412" s="1"/>
      <c r="DM412" s="1" t="str">
        <f t="shared" ref="DM412:DM443" si="1900">IF(DJ412=0,IF(OR(BK412=0,BM412=0),1,IF(BK412&gt;0,IF(BM412&gt;0,1,0),IF(BM412&lt;0,1,0))),"")</f>
        <v/>
      </c>
      <c r="DN412" s="1">
        <f t="shared" ref="DN412:DN443" si="1901">IF(DJ412=1,IF(OR(BD412=0,BM412=0),1,IF(BD412&gt;0,IF(BM412&gt;0,1,0),IF(BM412&lt;0,1,0))),"")</f>
        <v>0</v>
      </c>
      <c r="DO412" s="1">
        <f t="shared" ref="DO412:DO443" si="1902">IF(DJ412=1,IF(OR(BK412=0,BM412=0),1,IF(BK412&gt;0,IF(BM412&gt;0,1,0),IF(BM412&lt;0,1,0))),"")</f>
        <v>1</v>
      </c>
      <c r="DP412" s="1">
        <f t="shared" ref="DP412:DP443" si="1903">IF(DJ412=1,IF(OR(BD412=0,BK412=0),1,IF(BD412&gt;0,IF(BK412&gt;0,1,0),IF(BK412&lt;0,1,0))),"")</f>
        <v>0</v>
      </c>
      <c r="DQ412" s="1">
        <f t="shared" ref="DQ412:DQ443" si="1904">IF(DJ412=1,IF(OR(BK412=0,BM412=0),1,IF(BK412&gt;0,IF(BM412&gt;0,1,0),IF(BM412&lt;0,1,0))),"")</f>
        <v>1</v>
      </c>
      <c r="DR412" s="1">
        <f t="shared" ref="DR412:DR443" si="1905">IF(DJ412=1,IF(OR(BM412=0,BP412=0),1,IF(BM412&gt;0,IF(BP412&gt;0,1,0),IF(BP412&lt;0,1,0))),"")</f>
        <v>1</v>
      </c>
      <c r="DS412" s="1">
        <f t="shared" ref="DS412:DS443" si="1906">IF(DJ412=1,IF(OR(BM412=0,BT412=0),1,IF(BM412&gt;0,IF(BT412&gt;0,1,0),IF(BT412&lt;0,1,0))),"")</f>
        <v>1</v>
      </c>
      <c r="DT412" s="1">
        <f t="shared" ref="DT412:DT443" si="1907">IF(DJ412=1,IF(OR(BM412=0,BU412=0),1,IF(BM412&gt;0,IF(BU412&gt;0,1,0),IF(BU412&lt;0,1,0))),"")</f>
        <v>1</v>
      </c>
      <c r="DU412" s="1">
        <f t="shared" ref="DU412:DU443" si="1908">IF(DJ412=1,IF(OR(AND(BO412&gt;-0.001,BM412&lt;0.001, BK412&lt;0.001),AND(BO412&lt;0.001,BM412&gt;-0.001,BK412&gt;-0.001)),1,0),"")</f>
        <v>1</v>
      </c>
      <c r="DV412" s="1">
        <f t="shared" ref="DV412:DV445" si="1909">IF(OR(AND(BD412&gt;-0.001, BD412 &lt;0.001),AND(BO412&gt;-0.001,BO412&lt;0.001)),1,IF(BD412&gt;-0.001,IF(BO412&gt;-0.001,1,0),IF(BO412&lt;0.001,1,0)))</f>
        <v>1</v>
      </c>
      <c r="DW412" s="1">
        <f t="shared" ref="DW412:DW445" si="1910">IF(OR(AND(BD412&gt;0, BC412 &lt;0),AND(BD412&lt;0, BC412 &gt;0)),1,0)</f>
        <v>0</v>
      </c>
      <c r="DX412" s="1" t="str">
        <f t="shared" ref="DX412:DX443" si="1911">IF(DW412=1,IF(OR(AND(BD412&gt;0,BM412&lt;0.001),AND(BD412&lt;0,BM412&gt;-0.001)),1,0),"")</f>
        <v/>
      </c>
      <c r="DY412" s="1" t="str">
        <f t="shared" ref="DY412:DY443" si="1912">IF(DK412=1,IF(OR(AND(BK412&gt;-0.001,BM412&gt;-0.001),AND(BK412&lt;0.001,BM412&lt;0.001)),1,0),"")</f>
        <v/>
      </c>
      <c r="EA412" s="1">
        <f t="shared" ref="EA412:EA445" si="1913">IF(OR(BA412=0,BU412=0),1,IF(BA412&gt;0,IF(BU412&gt;0,1,0),IF(BU412&lt;0,1,0)))</f>
        <v>0</v>
      </c>
      <c r="EB412" s="1">
        <f t="shared" ref="EB412:EB445" si="1914">IF(OR(BB412=0,BU412=0),1,IF(BB412&gt;0,IF(BU412&gt;0,1,0),IF(BU412&lt;0,1,0)))</f>
        <v>0</v>
      </c>
      <c r="EC412" s="1">
        <f t="shared" ref="EC412:EC445" si="1915">IF(OR(BC412=0,BU412=0),1,IF(BC412&gt;0,IF(BU412&gt;0,1,0),IF(BU412&lt;0,1,0)))</f>
        <v>0</v>
      </c>
      <c r="ED412" s="1">
        <f t="shared" ref="ED412:ED445" si="1916">IF(OR(BD412=0,BU412=0),1,IF(BD412&gt;0,IF(BU412&gt;0,1,0),IF(BU412&lt;0,1,0)))</f>
        <v>0</v>
      </c>
      <c r="EF412" s="1">
        <f t="shared" ref="EF412:EF445" si="1917">IF(BA412&gt;0,IF(BS412&gt;0,1,0),IF(BS412&lt;0,1,0))</f>
        <v>1</v>
      </c>
      <c r="EG412" s="1">
        <f t="shared" ref="EG412:EG445" si="1918">IF(BB412&gt;0,IF(BS412&gt;0,1,0),IF(BS412&lt;0,1,0))</f>
        <v>1</v>
      </c>
      <c r="EH412" s="1">
        <f t="shared" ref="EH412:EH445" si="1919">IF(BC412&gt;0,IF(BS412&gt;0,1,0),IF(BS412&lt;0,1,0))</f>
        <v>1</v>
      </c>
      <c r="EI412" s="1">
        <f t="shared" ref="EI412:EI445" si="1920">IF(BD412&gt;0,IF(BS412&gt;0,1,0),IF(BS412&lt;0,1,0))</f>
        <v>1</v>
      </c>
      <c r="EK412" s="1">
        <f t="shared" ref="EK412:EK445" si="1921">IF(OR(BA412=0,BB412=0),1,IF(BA412&gt;0,IF(BB412&gt;0,1,0),IF(BB412&lt;0,1,0)))</f>
        <v>1</v>
      </c>
      <c r="EL412" s="1">
        <f t="shared" ref="EL412:EL445" si="1922">IF(OR(BA412=0,BC412=0),1,IF(BA412&gt;0,IF(BC412&gt;0,1,0),IF(BC412&lt;0,1,0)))</f>
        <v>1</v>
      </c>
      <c r="EM412" s="1">
        <f t="shared" ref="EM412:EM445" si="1923">IF(OR(BA412=0,BD412=0),1,IF(BA412&gt;0,IF(BD412&gt;0,1,0),IF(BD412&lt;0,1,0)))</f>
        <v>1</v>
      </c>
      <c r="EO412" s="1">
        <f t="shared" ref="EO412:EO445" si="1924">IF(OR(BA412=0,BB412=0),1,IF(BB412&gt;0,IF(BA412&gt;0,1,0),IF(BA412&lt;0,1,0)))</f>
        <v>1</v>
      </c>
      <c r="EP412" s="1">
        <f t="shared" ref="EP412:EP445" si="1925">IF(OR(BB412=0,BC412=0),1,IF(BB412&gt;0,IF(BC412&gt;0,1,0),IF(BC412&lt;0,1,0)))</f>
        <v>1</v>
      </c>
      <c r="EQ412" s="1">
        <f t="shared" ref="EQ412:EQ445" si="1926">IF(OR(BB412=0,BD412=0),1,IF(BB412&gt;0,IF(BD412&gt;0,1,0),IF(BD412&lt;0,1,0)))</f>
        <v>1</v>
      </c>
      <c r="ES412" s="1">
        <f t="shared" ref="ES412:ES445" si="1927">IF(OR(BC412=0,BA412=0),1,IF(BC412&gt;0,IF(BA412&gt;0,1,0),IF(BA412&lt;0,1,0)))</f>
        <v>1</v>
      </c>
      <c r="ET412" s="1">
        <f t="shared" ref="ET412:ET445" si="1928">IF(OR(BC412=0,BB412=0),1,IF(BC412&gt;0,IF(BB412&gt;0,1,0),IF(BB412&lt;0,1,0)))</f>
        <v>1</v>
      </c>
      <c r="EU412" s="1">
        <f t="shared" ref="EU412:EU445" si="1929">IF(OR(BC412=0,BD412=0),1,IF(BC412&gt;0,IF(BD412&gt;0,1,0),IF(BD412&lt;0,1,0)))</f>
        <v>1</v>
      </c>
      <c r="EV412" s="1">
        <f t="shared" ref="EV412:EV445" si="1930">IF(AND(BC412&gt;-0.0001,BD412 &gt;-0.0001),1,IF(AND(BC412&lt;0.0001,BD412&lt;0.0001),1,""))</f>
        <v>1</v>
      </c>
      <c r="EW412" s="1">
        <f t="shared" ref="EW412:EW443" si="1931">IF(EU412=1,IF(OR(BD412=0,BM412=0),1,IF(BD412&gt;0,IF(BM412&gt;0,1,0),IF(BM412&lt;0,1,0))),"")</f>
        <v>0</v>
      </c>
      <c r="EY412" s="1">
        <f t="shared" ref="EY412:EY445" si="1932">IF(OR(BD412=0,BA412=0),1,IF(BD412&gt;0,IF(BA412&gt;0,1,0),IF(BA412&lt;0,1,0)))</f>
        <v>1</v>
      </c>
      <c r="EZ412" s="1">
        <f t="shared" ref="EZ412:EZ445" si="1933">IF(OR(BD412=0,BB412=0),1,IF(BD412&gt;0,IF(BB412&gt;0,1,0),IF(BB412&lt;0,1,0)))</f>
        <v>1</v>
      </c>
      <c r="FA412" s="1">
        <f t="shared" ref="FA412:FA445" si="1934">IF(OR(BD412=0,BC412=0),1,IF(BD412&gt;0,IF(BC412&gt;0,1,0),IF(BC412&lt;0,1,0)))</f>
        <v>1</v>
      </c>
      <c r="FC412" s="1">
        <f t="shared" ref="FC412:FC445" si="1935">IF(OR(BM412=0,BO412=0),1,IF(BM412&gt;0,IF(BO412&gt;0,1,0),IF(BO412&lt;0,1,0)))</f>
        <v>0</v>
      </c>
      <c r="FD412" s="1" t="str">
        <f t="shared" ref="FD412:FD443" si="1936">IF(FC412=1,IF(AND(BD412&gt;0,BO412&lt;0),1,IF(AND(BD412&lt;0,BO412&gt;0),1,0)),"")</f>
        <v/>
      </c>
      <c r="FE412" s="1"/>
      <c r="FF412" s="1">
        <f t="shared" ref="FF412:FF445" si="1937">IF(OR(BK412=0,BM412=0),1,IF(BK412&gt;0,IF(BM412&gt;0,1,0),IF(BM412&lt;0,1,0)))</f>
        <v>1</v>
      </c>
      <c r="FG412" s="1">
        <f t="shared" ref="FG412:FG445" si="1938">IF(OR(BK412=0,BO412=0),1,IF(BK412&gt;0,IF(BO412&gt;0,1,0),IF(BO412&lt;0,1,0)))</f>
        <v>0</v>
      </c>
      <c r="FH412" s="1">
        <f t="shared" ref="FH412:FH445" si="1939">IF(BK412&gt;0,IF(BM412&gt;0,IF(BO412&gt;0,1,0),0),IF(BM412&lt;0,IF(BO412&lt;0,1,0),0))</f>
        <v>0</v>
      </c>
      <c r="FI412" s="1" t="str">
        <f t="shared" ref="FI412:FI443" si="1940">IF(FH412=0,"",(IF(BO412&gt;0,IF(BD412&gt;0,1,0),IF(BD412&lt;0,1,0))))</f>
        <v/>
      </c>
      <c r="FJ412" s="1" t="str">
        <f t="shared" ref="FJ412:FJ443" si="1941">IF(FH412=0,"",(IF(BO412&gt;0,IF(BC412&gt;0,1,0),IF(BC412&lt;0,1,0))))</f>
        <v/>
      </c>
      <c r="FK412" s="1" t="str">
        <f t="shared" ref="FK412:FK443" si="1942">IF(FH412=0,"",(IF(BO412&gt;0,IF(BB412&gt;0,1,0),IF(BB412&lt;0,1,0))))</f>
        <v/>
      </c>
      <c r="FL412" s="1" t="str">
        <f t="shared" ref="FL412:FL443" si="1943">IF(FH412=0,"",(IF(BO412&gt;0,IF(BA412&gt;0,1,0),IF(BA412&lt;0,1,0))))</f>
        <v/>
      </c>
      <c r="FN412" s="1" t="str">
        <f t="shared" ref="FN412:FN443" si="1944">IF(ABS(BB412)&gt;9.76,1,"")</f>
        <v/>
      </c>
      <c r="FO412" s="1" t="str">
        <f t="shared" ref="FO412:FO443" si="1945">IF(FN412=1,IF(BB412&gt;0,IF(BL412&lt;0,1,0),IF(BL412&gt;0,1,0)),"")</f>
        <v/>
      </c>
      <c r="FP412" s="1">
        <f t="shared" ref="FP412:FP443" si="1946">IF(BL412&gt;1.96, IF(BB412&gt;9.76,1,0),IF(BL412&lt;-1.96, IF(BB412&lt;-9.76,1,0),""))</f>
        <v>0</v>
      </c>
      <c r="FV412" s="1">
        <f t="shared" ref="FV412:FW416" si="1947">IF(BK411&gt;0,IF(BK412&gt;0,1,0),IF(BK412&lt;0,1,0))</f>
        <v>0</v>
      </c>
      <c r="FW412" s="1">
        <f t="shared" si="1947"/>
        <v>0</v>
      </c>
      <c r="FX412" s="1">
        <f t="shared" ref="FX412:FX425" si="1948">IF(BO411&gt;0,IF(BO412&gt;0,1,0),IF(BO412&lt;0,1,0))</f>
        <v>1</v>
      </c>
      <c r="GA412" s="1">
        <f t="shared" ref="GA412:GA445" si="1949">IF(BA412&gt;0,IF(BR412&gt;0,1,0),IF(BR412&lt;0,1,0))</f>
        <v>1</v>
      </c>
      <c r="GB412" s="1">
        <f t="shared" ref="GB412:GB445" si="1950">IF(BB412&gt;0,IF(BR412&gt;0,1,0),IF(BR412&lt;0,1,0))</f>
        <v>1</v>
      </c>
      <c r="GC412" s="1">
        <f t="shared" ref="GC412:GC445" si="1951">IF(BC412&gt;0,IF(BR412&gt;0,1,0),IF(BR412&lt;0,1,0))</f>
        <v>1</v>
      </c>
      <c r="GD412" s="1">
        <f t="shared" ref="GD412:GD445" si="1952">IF(BD412&gt;0,IF(BR412&gt;0,1,0),IF(BR412&lt;0,1,0))</f>
        <v>1</v>
      </c>
      <c r="GE412" s="1">
        <f t="shared" ref="GE412:GE445" si="1953">IF(BK412&gt;0,IF(BR412&gt;0,1,0),IF(BR412&lt;0,1,0))</f>
        <v>0</v>
      </c>
      <c r="GF412" s="1">
        <f t="shared" ref="GF412:GF445" si="1954">IF(BM412&gt;0,IF(BR412&gt;0,1,0),IF(BR412&lt;0,1,0))</f>
        <v>0</v>
      </c>
      <c r="GG412" s="1">
        <f t="shared" ref="GG412:GG445" si="1955">IF(BO412&gt;0,IF(BR412&gt;0,1,0),IF(BR412&lt;0,1,0))</f>
        <v>1</v>
      </c>
      <c r="GI412" s="1">
        <f t="shared" ref="GI412:GI445" si="1956">IF(BR412&gt;0,IF(BS412&gt;0,1,0),IF(BS412&lt;0,1,0))</f>
        <v>1</v>
      </c>
      <c r="GK412" s="1">
        <f t="shared" ref="GK412:GK445" si="1957">IF(BA412&gt;0,IF(BS412&gt;0,1,0),IF(BS412&lt;0,1,0))</f>
        <v>1</v>
      </c>
      <c r="GL412" s="1">
        <f t="shared" ref="GL412:GL445" si="1958">IF(BB412&gt;0,IF(BS412&gt;0,1,0),IF(BS412&lt;0,1,0))</f>
        <v>1</v>
      </c>
      <c r="GM412" s="1">
        <f t="shared" ref="GM412:GM445" si="1959">IF(BC412&gt;0,IF(BS412&gt;0,1,0),IF(BS412&lt;0,1,0))</f>
        <v>1</v>
      </c>
      <c r="GN412" s="1">
        <f t="shared" ref="GN412:GN445" si="1960">IF(BD412&gt;0,IF(BS412&gt;0,1,0),IF(BS412&lt;0,1,0))</f>
        <v>1</v>
      </c>
      <c r="GO412" s="1">
        <f t="shared" ref="GO412:GO445" si="1961">IF(BK412&gt;0,IF(BS412&gt;0,1,0),IF(BS412&lt;0,1,0))</f>
        <v>0</v>
      </c>
      <c r="GP412" s="1">
        <f t="shared" ref="GP412:GP445" si="1962">IF(BM412&gt;0,IF(BS412&gt;0,1,0),IF(BS412&lt;0,1,0))</f>
        <v>0</v>
      </c>
      <c r="GQ412" s="1">
        <f t="shared" ref="GQ412:GQ445" si="1963">IF(BO412&gt;0,IF(BS412&gt;0,1,0),IF(BS412&lt;0,1,0))</f>
        <v>1</v>
      </c>
      <c r="GS412" s="1">
        <f t="shared" ref="GS412:GS445" si="1964">IF(ABS(BD412)&gt;32,IF(ABS(BM412)&gt;2,1,0),"")</f>
        <v>1</v>
      </c>
      <c r="GT412" s="1">
        <f t="shared" ref="GT412:GT445" si="1965">IF(ABS(BD412)&gt;40,IF(ABS(BM412)&gt;2,1,0),"")</f>
        <v>1</v>
      </c>
      <c r="GU412" s="1">
        <f t="shared" ref="GU412:GU445" si="1966">IF(ABS(BM412)&gt;1,1,0)</f>
        <v>1</v>
      </c>
      <c r="GV412" s="1">
        <f t="shared" ref="GV412:GV445" si="1967">IF(ABS(BM412)&gt;1.5,1,0)</f>
        <v>1</v>
      </c>
      <c r="GW412" s="1">
        <f t="shared" ref="GW412:GW445" si="1968">IF(ABS(BM412)&gt;1.99,1,0)</f>
        <v>1</v>
      </c>
      <c r="GX412" s="1">
        <f t="shared" ref="GX412:GX445" si="1969">IF(ABS(BM412)&gt;2.5,1,0)</f>
        <v>1</v>
      </c>
      <c r="GY412" s="1">
        <f t="shared" ref="GY412:GY445" si="1970">IF(ABS(BM412)&gt;3,1,0)</f>
        <v>1</v>
      </c>
      <c r="GZ412" s="1"/>
      <c r="HA412" s="1">
        <f t="shared" ref="HA412:HA445" si="1971">IF(ABS(BO412)&gt;2,1,0)</f>
        <v>1</v>
      </c>
      <c r="HB412" s="1">
        <f t="shared" ref="HB412:HB445" si="1972">IF(ABS(BO412)&gt;4,1,0)</f>
        <v>0</v>
      </c>
      <c r="HC412" s="1">
        <f t="shared" ref="HC412:HC445" si="1973">IF(ABS(BO412)&gt;5,1,0)</f>
        <v>0</v>
      </c>
      <c r="HD412" s="1">
        <f t="shared" ref="HD412:HD445" si="1974">IF(ABS(BO412)&gt;6,1,0)</f>
        <v>0</v>
      </c>
      <c r="HE412" s="1">
        <f t="shared" ref="HE412:HE445" si="1975">IF(ABS(BO412)&gt;8,1,0)</f>
        <v>0</v>
      </c>
      <c r="HF412" s="1">
        <f t="shared" ref="HF412:HF445" si="1976">IF(ABS(BO412)&gt;10,1,0)</f>
        <v>0</v>
      </c>
      <c r="HH412" s="1">
        <f t="shared" ref="HH412:HH445" si="1977">IF(ABS(BS412)&gt;1.5,1,0)</f>
        <v>1</v>
      </c>
      <c r="HI412" s="1">
        <f t="shared" ref="HI412:HI445" si="1978">IF(ABS(BS412)&gt;3,1,0)</f>
        <v>1</v>
      </c>
      <c r="HJ412" s="1">
        <f t="shared" ref="HJ412:HJ445" si="1979">IF(ABS(BS412)&gt;4.5,1,0)</f>
        <v>1</v>
      </c>
      <c r="HK412" s="1">
        <f t="shared" ref="HK412:HK445" si="1980">IF(ABS(BS412)&gt;6,1,0)</f>
        <v>1</v>
      </c>
      <c r="HL412" s="1">
        <f t="shared" ref="HL412:HL445" si="1981">IF(ABS(BS412)&gt;7.5,1,0)</f>
        <v>1</v>
      </c>
      <c r="HM412" s="1">
        <f t="shared" ref="HM412:HM445" si="1982">IF(ABS(BS412)&gt;9,1,0)</f>
        <v>0</v>
      </c>
      <c r="HO412" s="1" t="str">
        <f t="shared" ref="HO412:HO445" si="1983">IF(BD412&gt;-0.1,IF(BM412&lt;0.001,1,0),"")</f>
        <v/>
      </c>
      <c r="HP412" s="1">
        <f t="shared" ref="HP412:HP445" si="1984">IF(BD412&lt;0.1,IF(BM412&gt;-0.001,1,0),"")</f>
        <v>1</v>
      </c>
      <c r="HQ412" s="1" t="str">
        <f t="shared" ref="HQ412:HQ445" si="1985">IF(BD412&gt;9.1,IF(BM412&lt;0.001,1,0),"")</f>
        <v/>
      </c>
      <c r="HR412">
        <f t="shared" ref="HR412:HR445" si="1986">IF(BD412&lt;-9.1,IF(BM412&gt;-0.001,1,0),"")</f>
        <v>1</v>
      </c>
      <c r="HS412" s="1" t="str">
        <f t="shared" ref="HS412:HS445" si="1987">IF(BD412&gt;15.1,IF(BM412&lt;0.001,1,0),"")</f>
        <v/>
      </c>
      <c r="HT412">
        <f t="shared" ref="HT412:HT445" si="1988">IF(BD412&lt;-15.1,IF(BM412&gt;-0.001,1,0),"")</f>
        <v>1</v>
      </c>
      <c r="HU412" t="str">
        <f t="shared" ref="HU412:HU445" si="1989">IF(BD412&gt;31.1,IF(BM412&lt;0.001,1,0),"")</f>
        <v/>
      </c>
      <c r="HV412" s="1">
        <f t="shared" ref="HV412:HV445" si="1990">IF(BD412&lt;-31.1,IF(BM412&gt;-0.001,1,0),"")</f>
        <v>1</v>
      </c>
      <c r="HW412" s="1" t="str">
        <f t="shared" ref="HW412:HW445" si="1991">IF(BD412&gt;47.1,IF(BM412&lt;0.001,1,0),"")</f>
        <v/>
      </c>
      <c r="HX412" s="1">
        <f t="shared" ref="HX412:HX445" si="1992">IF(BD412&lt;-47.1,IF(BM412&gt;-0.001,1,0),"")</f>
        <v>1</v>
      </c>
      <c r="HZ412" s="1" t="str">
        <f t="shared" ref="HZ412:HZ445" si="1993">IF(BD412&gt;-0.1,IF(BO412&lt;0.001,1,0),"")</f>
        <v/>
      </c>
      <c r="IA412" s="1">
        <f t="shared" ref="IA412:IA445" si="1994">IF(BD412&lt;0.1,IF(BO412&gt;-0.001,1,0),"")</f>
        <v>0</v>
      </c>
      <c r="IB412" s="1" t="str">
        <f t="shared" ref="IB412:IB445" si="1995">IF(BD412&gt;9.1,IF(BO412&lt;0.001,1,0),"")</f>
        <v/>
      </c>
      <c r="IC412" s="1">
        <f t="shared" ref="IC412:IC445" si="1996">IF(BD412&lt;-9.1,IF(BO412&gt;-0.001,1,0),"")</f>
        <v>0</v>
      </c>
      <c r="ID412" s="1" t="str">
        <f t="shared" ref="ID412:ID445" si="1997">IF(BD412&gt;15.1,IF(BO412&lt;0.001,1,0),"")</f>
        <v/>
      </c>
      <c r="IE412" s="1">
        <f t="shared" ref="IE412:IE445" si="1998">IF(BD412&lt;-15.1,IF(BO412&gt;-0.001,1,0),"")</f>
        <v>0</v>
      </c>
      <c r="IF412" s="1" t="str">
        <f t="shared" ref="IF412:IF445" si="1999">IF(BD412&gt;31.1,IF(BO412&lt;0.001,1,0),"")</f>
        <v/>
      </c>
      <c r="IG412" s="1">
        <f t="shared" ref="IG412:IG445" si="2000">IF(BD412&lt;-31.1,IF(BO412&gt;-0.001,1,0),"")</f>
        <v>0</v>
      </c>
      <c r="IH412" s="1" t="str">
        <f t="shared" ref="IH412:IH445" si="2001">IF(BD412&gt;47.1,IF(BO412&lt;0.001,1,0),"")</f>
        <v/>
      </c>
      <c r="II412" s="1">
        <f t="shared" ref="II412:II445" si="2002">IF(BD412&lt;-47.1,IF(BO412&gt;-0.001,1,0),"")</f>
        <v>0</v>
      </c>
    </row>
    <row r="413" spans="1:243" x14ac:dyDescent="0.2">
      <c r="A413" s="14">
        <f t="shared" si="1681"/>
        <v>413</v>
      </c>
      <c r="C413" s="2">
        <v>42705</v>
      </c>
      <c r="G413" s="3">
        <v>108.105</v>
      </c>
      <c r="H413" s="3">
        <v>117.18</v>
      </c>
      <c r="I413" s="3">
        <v>123.315</v>
      </c>
      <c r="J413" s="4">
        <v>149.16</v>
      </c>
      <c r="P413" s="128">
        <f t="shared" si="1853"/>
        <v>3466.5000000000005</v>
      </c>
      <c r="Q413" s="5">
        <f t="shared" si="1854"/>
        <v>3762.0000000000009</v>
      </c>
      <c r="R413" s="6">
        <f t="shared" si="1855"/>
        <v>3967.5</v>
      </c>
      <c r="S413" s="7">
        <f t="shared" si="1856"/>
        <v>4784</v>
      </c>
      <c r="Y413" s="4">
        <f t="shared" si="1857"/>
        <v>2.4999999999990905</v>
      </c>
      <c r="Z413" s="1">
        <f t="shared" si="1857"/>
        <v>8.9999999999986358</v>
      </c>
      <c r="AA413" s="1">
        <f t="shared" si="1857"/>
        <v>17.000000000000455</v>
      </c>
      <c r="AB413" s="1">
        <f t="shared" si="1857"/>
        <v>57</v>
      </c>
      <c r="AC413" s="1"/>
      <c r="AD413" s="1"/>
      <c r="AE413" s="126"/>
      <c r="AF413" s="126"/>
      <c r="AG413" s="126"/>
      <c r="AH413" s="4">
        <f t="shared" si="1836"/>
        <v>1.0000000000009095</v>
      </c>
      <c r="AI413" s="4">
        <f t="shared" si="1837"/>
        <v>0.40000000000100044</v>
      </c>
      <c r="AJ413" s="4">
        <f t="shared" si="1838"/>
        <v>1.2000000000016371</v>
      </c>
      <c r="AK413" s="4">
        <f t="shared" si="1839"/>
        <v>2.3333333333350001</v>
      </c>
      <c r="AL413" s="4">
        <f t="shared" si="1840"/>
        <v>0.49999999999840838</v>
      </c>
      <c r="AM413" s="4">
        <f t="shared" si="1841"/>
        <v>1.9999999999995453</v>
      </c>
      <c r="AN413" s="4">
        <f t="shared" si="1842"/>
        <v>5.799999999999546</v>
      </c>
      <c r="AO413" s="4">
        <f t="shared" si="1843"/>
        <v>1</v>
      </c>
      <c r="AP413" s="4">
        <f t="shared" si="1844"/>
        <v>1.6666666666666661</v>
      </c>
      <c r="AQ413" s="4">
        <f t="shared" si="1845"/>
        <v>1.500000000002955</v>
      </c>
      <c r="AR413" s="4">
        <f t="shared" si="1846"/>
        <v>1.8000000000020009</v>
      </c>
      <c r="AS413" s="4">
        <f t="shared" si="1847"/>
        <v>3.6666666666680303</v>
      </c>
      <c r="AT413" s="4">
        <f t="shared" si="1848"/>
        <v>2.6000000000018186</v>
      </c>
      <c r="AU413" s="1"/>
      <c r="BA413" s="11">
        <f t="shared" si="1858"/>
        <v>-2.4999999999990905</v>
      </c>
      <c r="BB413" s="11">
        <f t="shared" si="1858"/>
        <v>-8.9999999999986358</v>
      </c>
      <c r="BC413" s="12">
        <f t="shared" si="1858"/>
        <v>-17.000000000000455</v>
      </c>
      <c r="BD413" s="13">
        <f t="shared" si="1858"/>
        <v>-57</v>
      </c>
      <c r="BJ413" s="11">
        <f t="shared" si="1859"/>
        <v>1.0000000000009095</v>
      </c>
      <c r="BK413" s="11">
        <f t="shared" si="1860"/>
        <v>0.40000000000100044</v>
      </c>
      <c r="BL413" s="11">
        <f t="shared" si="1861"/>
        <v>1.2000000000016371</v>
      </c>
      <c r="BM413" s="11">
        <f t="shared" si="1862"/>
        <v>2.3333333333350001</v>
      </c>
      <c r="BN413" s="11">
        <f t="shared" si="1863"/>
        <v>-0.49999999999840838</v>
      </c>
      <c r="BO413" s="11">
        <f t="shared" si="1863"/>
        <v>1.9999999999995453</v>
      </c>
      <c r="BP413" s="11">
        <f t="shared" si="1864"/>
        <v>5.799999999999546</v>
      </c>
      <c r="BQ413" s="1">
        <v>1</v>
      </c>
      <c r="BR413" s="11">
        <f t="shared" si="1865"/>
        <v>1.6666666666666661</v>
      </c>
      <c r="BS413" s="11">
        <f t="shared" si="1866"/>
        <v>-1.500000000002955</v>
      </c>
      <c r="BT413" s="11">
        <f t="shared" si="1867"/>
        <v>1.8000000000020009</v>
      </c>
      <c r="BU413" s="11">
        <f t="shared" si="1868"/>
        <v>3.6666666666680303</v>
      </c>
      <c r="BV413" s="11">
        <f t="shared" si="1869"/>
        <v>2.6000000000018186</v>
      </c>
      <c r="BY413" s="126"/>
      <c r="BZ413" s="126"/>
      <c r="CB413" s="1">
        <f t="shared" si="1870"/>
        <v>0</v>
      </c>
      <c r="CC413" s="1">
        <f t="shared" si="1871"/>
        <v>0</v>
      </c>
      <c r="CD413" s="1">
        <f t="shared" si="1872"/>
        <v>0</v>
      </c>
      <c r="CE413" s="126">
        <f t="shared" si="1849"/>
        <v>0</v>
      </c>
      <c r="CF413" s="1">
        <f t="shared" si="1873"/>
        <v>0</v>
      </c>
      <c r="CG413" s="1" t="str">
        <f t="shared" si="1874"/>
        <v/>
      </c>
      <c r="CH413" s="1">
        <f t="shared" si="1850"/>
        <v>1</v>
      </c>
      <c r="CI413" s="1">
        <f t="shared" si="1875"/>
        <v>1</v>
      </c>
      <c r="CJ413" s="1" t="str">
        <f t="shared" si="1876"/>
        <v/>
      </c>
      <c r="CK413" s="1" t="str">
        <f t="shared" si="1877"/>
        <v/>
      </c>
      <c r="CL413" s="1">
        <f t="shared" si="1878"/>
        <v>1</v>
      </c>
      <c r="CM413" s="1">
        <f t="shared" si="1879"/>
        <v>1</v>
      </c>
      <c r="CN413" s="1">
        <f t="shared" si="1880"/>
        <v>1</v>
      </c>
      <c r="CO413" s="1" t="str">
        <f t="shared" si="1881"/>
        <v/>
      </c>
      <c r="CP413" s="1" t="str">
        <f t="shared" si="1882"/>
        <v/>
      </c>
      <c r="CQ413" s="1">
        <f t="shared" si="1883"/>
        <v>1</v>
      </c>
      <c r="CS413" s="1">
        <f t="shared" si="1884"/>
        <v>0</v>
      </c>
      <c r="CT413" s="1">
        <f t="shared" si="1885"/>
        <v>0</v>
      </c>
      <c r="CU413" s="1">
        <f t="shared" si="1886"/>
        <v>0</v>
      </c>
      <c r="CV413" s="126">
        <f t="shared" si="1851"/>
        <v>0</v>
      </c>
      <c r="CW413" s="1">
        <f t="shared" si="1887"/>
        <v>1</v>
      </c>
      <c r="CX413" s="1" t="str">
        <f t="shared" si="1888"/>
        <v/>
      </c>
      <c r="CY413" s="1" t="str">
        <f t="shared" si="1889"/>
        <v/>
      </c>
      <c r="CZ413" s="1" t="str">
        <f t="shared" si="1890"/>
        <v/>
      </c>
      <c r="DA413" s="1" t="str">
        <f t="shared" si="1891"/>
        <v/>
      </c>
      <c r="DB413" s="1">
        <f t="shared" si="1892"/>
        <v>0</v>
      </c>
      <c r="DC413" s="1">
        <f t="shared" si="1893"/>
        <v>1</v>
      </c>
      <c r="DD413" s="1" t="str">
        <f t="shared" si="1894"/>
        <v/>
      </c>
      <c r="DE413" s="1" t="str">
        <f t="shared" si="1895"/>
        <v/>
      </c>
      <c r="DF413" s="1"/>
      <c r="DG413" s="126">
        <f t="shared" si="1852"/>
        <v>0</v>
      </c>
      <c r="DH413" s="1">
        <f t="shared" si="1896"/>
        <v>0</v>
      </c>
      <c r="DI413" s="1">
        <f t="shared" si="1897"/>
        <v>0</v>
      </c>
      <c r="DJ413" s="1">
        <f t="shared" si="1898"/>
        <v>0</v>
      </c>
      <c r="DK413" s="1">
        <f t="shared" si="1899"/>
        <v>0</v>
      </c>
      <c r="DL413" s="1"/>
      <c r="DM413" s="1">
        <f t="shared" si="1900"/>
        <v>1</v>
      </c>
      <c r="DN413" s="1" t="str">
        <f t="shared" si="1901"/>
        <v/>
      </c>
      <c r="DO413" s="1" t="str">
        <f t="shared" si="1902"/>
        <v/>
      </c>
      <c r="DP413" s="1" t="str">
        <f t="shared" si="1903"/>
        <v/>
      </c>
      <c r="DQ413" s="1" t="str">
        <f t="shared" si="1904"/>
        <v/>
      </c>
      <c r="DR413" s="1" t="str">
        <f t="shared" si="1905"/>
        <v/>
      </c>
      <c r="DS413" s="1" t="str">
        <f t="shared" si="1906"/>
        <v/>
      </c>
      <c r="DT413" s="1" t="str">
        <f t="shared" si="1907"/>
        <v/>
      </c>
      <c r="DU413" s="1" t="str">
        <f t="shared" si="1908"/>
        <v/>
      </c>
      <c r="DV413" s="1">
        <f t="shared" si="1909"/>
        <v>0</v>
      </c>
      <c r="DW413" s="1">
        <f t="shared" si="1910"/>
        <v>0</v>
      </c>
      <c r="DX413" s="1" t="str">
        <f t="shared" si="1911"/>
        <v/>
      </c>
      <c r="DY413" s="1" t="str">
        <f t="shared" si="1912"/>
        <v/>
      </c>
      <c r="EA413" s="1">
        <f t="shared" si="1913"/>
        <v>0</v>
      </c>
      <c r="EB413" s="1">
        <f t="shared" si="1914"/>
        <v>0</v>
      </c>
      <c r="EC413" s="1">
        <f t="shared" si="1915"/>
        <v>0</v>
      </c>
      <c r="ED413" s="1">
        <f t="shared" si="1916"/>
        <v>0</v>
      </c>
      <c r="EF413" s="1">
        <f t="shared" si="1917"/>
        <v>1</v>
      </c>
      <c r="EG413" s="1">
        <f t="shared" si="1918"/>
        <v>1</v>
      </c>
      <c r="EH413" s="1">
        <f t="shared" si="1919"/>
        <v>1</v>
      </c>
      <c r="EI413" s="1">
        <f t="shared" si="1920"/>
        <v>1</v>
      </c>
      <c r="EK413" s="1">
        <f t="shared" si="1921"/>
        <v>1</v>
      </c>
      <c r="EL413" s="1">
        <f t="shared" si="1922"/>
        <v>1</v>
      </c>
      <c r="EM413" s="1">
        <f t="shared" si="1923"/>
        <v>1</v>
      </c>
      <c r="EO413" s="1">
        <f t="shared" si="1924"/>
        <v>1</v>
      </c>
      <c r="EP413" s="1">
        <f t="shared" si="1925"/>
        <v>1</v>
      </c>
      <c r="EQ413" s="1">
        <f t="shared" si="1926"/>
        <v>1</v>
      </c>
      <c r="ES413" s="1">
        <f t="shared" si="1927"/>
        <v>1</v>
      </c>
      <c r="ET413" s="1">
        <f t="shared" si="1928"/>
        <v>1</v>
      </c>
      <c r="EU413" s="1">
        <f t="shared" si="1929"/>
        <v>1</v>
      </c>
      <c r="EV413" s="1">
        <f t="shared" si="1930"/>
        <v>1</v>
      </c>
      <c r="EW413" s="1">
        <f t="shared" si="1931"/>
        <v>0</v>
      </c>
      <c r="EY413" s="1">
        <f t="shared" si="1932"/>
        <v>1</v>
      </c>
      <c r="EZ413" s="1">
        <f t="shared" si="1933"/>
        <v>1</v>
      </c>
      <c r="FA413" s="1">
        <f t="shared" si="1934"/>
        <v>1</v>
      </c>
      <c r="FC413" s="1">
        <f t="shared" si="1935"/>
        <v>1</v>
      </c>
      <c r="FD413" s="1">
        <f t="shared" si="1936"/>
        <v>1</v>
      </c>
      <c r="FE413" s="1"/>
      <c r="FF413" s="1">
        <f t="shared" si="1937"/>
        <v>1</v>
      </c>
      <c r="FG413" s="1">
        <f t="shared" si="1938"/>
        <v>1</v>
      </c>
      <c r="FH413" s="1">
        <f t="shared" si="1939"/>
        <v>1</v>
      </c>
      <c r="FI413" s="1">
        <f t="shared" si="1940"/>
        <v>0</v>
      </c>
      <c r="FJ413" s="1">
        <f t="shared" si="1941"/>
        <v>0</v>
      </c>
      <c r="FK413" s="1">
        <f t="shared" si="1942"/>
        <v>0</v>
      </c>
      <c r="FL413" s="1">
        <f t="shared" si="1943"/>
        <v>0</v>
      </c>
      <c r="FN413" s="1" t="str">
        <f t="shared" si="1944"/>
        <v/>
      </c>
      <c r="FO413" s="1" t="str">
        <f t="shared" si="1945"/>
        <v/>
      </c>
      <c r="FP413" s="1" t="str">
        <f t="shared" si="1946"/>
        <v/>
      </c>
      <c r="FV413" s="1">
        <f t="shared" si="1947"/>
        <v>1</v>
      </c>
      <c r="FW413" s="1">
        <f t="shared" si="1947"/>
        <v>1</v>
      </c>
      <c r="FX413" s="1">
        <f t="shared" si="1948"/>
        <v>0</v>
      </c>
      <c r="GA413" s="1">
        <f t="shared" si="1949"/>
        <v>0</v>
      </c>
      <c r="GB413" s="1">
        <f t="shared" si="1950"/>
        <v>0</v>
      </c>
      <c r="GC413" s="1">
        <f t="shared" si="1951"/>
        <v>0</v>
      </c>
      <c r="GD413" s="1">
        <f t="shared" si="1952"/>
        <v>0</v>
      </c>
      <c r="GE413" s="1">
        <f t="shared" si="1953"/>
        <v>1</v>
      </c>
      <c r="GF413" s="1">
        <f t="shared" si="1954"/>
        <v>1</v>
      </c>
      <c r="GG413" s="1">
        <f t="shared" si="1955"/>
        <v>1</v>
      </c>
      <c r="GI413" s="1">
        <f t="shared" si="1956"/>
        <v>0</v>
      </c>
      <c r="GK413" s="1">
        <f t="shared" si="1957"/>
        <v>1</v>
      </c>
      <c r="GL413" s="1">
        <f t="shared" si="1958"/>
        <v>1</v>
      </c>
      <c r="GM413" s="1">
        <f t="shared" si="1959"/>
        <v>1</v>
      </c>
      <c r="GN413" s="1">
        <f t="shared" si="1960"/>
        <v>1</v>
      </c>
      <c r="GO413" s="1">
        <f t="shared" si="1961"/>
        <v>0</v>
      </c>
      <c r="GP413" s="1">
        <f t="shared" si="1962"/>
        <v>0</v>
      </c>
      <c r="GQ413" s="1">
        <f t="shared" si="1963"/>
        <v>0</v>
      </c>
      <c r="GS413" s="1">
        <f t="shared" si="1964"/>
        <v>1</v>
      </c>
      <c r="GT413" s="1">
        <f t="shared" si="1965"/>
        <v>1</v>
      </c>
      <c r="GU413" s="1">
        <f t="shared" si="1966"/>
        <v>1</v>
      </c>
      <c r="GV413" s="1">
        <f t="shared" si="1967"/>
        <v>1</v>
      </c>
      <c r="GW413" s="1">
        <f t="shared" si="1968"/>
        <v>1</v>
      </c>
      <c r="GX413" s="1">
        <f t="shared" si="1969"/>
        <v>0</v>
      </c>
      <c r="GY413" s="1">
        <f t="shared" si="1970"/>
        <v>0</v>
      </c>
      <c r="GZ413" s="1"/>
      <c r="HA413" s="1">
        <f t="shared" si="1971"/>
        <v>0</v>
      </c>
      <c r="HB413" s="1">
        <f t="shared" si="1972"/>
        <v>0</v>
      </c>
      <c r="HC413" s="1">
        <f t="shared" si="1973"/>
        <v>0</v>
      </c>
      <c r="HD413" s="1">
        <f t="shared" si="1974"/>
        <v>0</v>
      </c>
      <c r="HE413" s="1">
        <f t="shared" si="1975"/>
        <v>0</v>
      </c>
      <c r="HF413" s="1">
        <f t="shared" si="1976"/>
        <v>0</v>
      </c>
      <c r="HH413" s="1">
        <f t="shared" si="1977"/>
        <v>1</v>
      </c>
      <c r="HI413" s="1">
        <f t="shared" si="1978"/>
        <v>0</v>
      </c>
      <c r="HJ413" s="1">
        <f t="shared" si="1979"/>
        <v>0</v>
      </c>
      <c r="HK413" s="1">
        <f t="shared" si="1980"/>
        <v>0</v>
      </c>
      <c r="HL413" s="1">
        <f t="shared" si="1981"/>
        <v>0</v>
      </c>
      <c r="HM413" s="1">
        <f t="shared" si="1982"/>
        <v>0</v>
      </c>
      <c r="HO413" s="1" t="str">
        <f t="shared" si="1983"/>
        <v/>
      </c>
      <c r="HP413" s="1">
        <f t="shared" si="1984"/>
        <v>1</v>
      </c>
      <c r="HQ413" s="1" t="str">
        <f t="shared" si="1985"/>
        <v/>
      </c>
      <c r="HR413">
        <f t="shared" si="1986"/>
        <v>1</v>
      </c>
      <c r="HS413" s="1" t="str">
        <f t="shared" si="1987"/>
        <v/>
      </c>
      <c r="HT413">
        <f t="shared" si="1988"/>
        <v>1</v>
      </c>
      <c r="HU413" t="str">
        <f t="shared" si="1989"/>
        <v/>
      </c>
      <c r="HV413" s="1">
        <f t="shared" si="1990"/>
        <v>1</v>
      </c>
      <c r="HW413" s="1" t="str">
        <f t="shared" si="1991"/>
        <v/>
      </c>
      <c r="HX413" s="1">
        <f t="shared" si="1992"/>
        <v>1</v>
      </c>
      <c r="HZ413" s="1" t="str">
        <f t="shared" si="1993"/>
        <v/>
      </c>
      <c r="IA413" s="1">
        <f t="shared" si="1994"/>
        <v>1</v>
      </c>
      <c r="IB413" s="1" t="str">
        <f t="shared" si="1995"/>
        <v/>
      </c>
      <c r="IC413" s="1">
        <f t="shared" si="1996"/>
        <v>1</v>
      </c>
      <c r="ID413" s="1" t="str">
        <f t="shared" si="1997"/>
        <v/>
      </c>
      <c r="IE413" s="1">
        <f t="shared" si="1998"/>
        <v>1</v>
      </c>
      <c r="IF413" s="1" t="str">
        <f t="shared" si="1999"/>
        <v/>
      </c>
      <c r="IG413" s="1">
        <f t="shared" si="2000"/>
        <v>1</v>
      </c>
      <c r="IH413" s="1" t="str">
        <f t="shared" si="2001"/>
        <v/>
      </c>
      <c r="II413" s="1">
        <f t="shared" si="2002"/>
        <v>1</v>
      </c>
    </row>
    <row r="414" spans="1:243" x14ac:dyDescent="0.2">
      <c r="A414" s="14">
        <f t="shared" si="1681"/>
        <v>414</v>
      </c>
      <c r="B414" t="s">
        <v>57</v>
      </c>
      <c r="C414" s="2">
        <v>42706</v>
      </c>
      <c r="G414" s="3">
        <v>108.14</v>
      </c>
      <c r="H414" s="3">
        <v>117.292</v>
      </c>
      <c r="I414" s="3">
        <v>124.15</v>
      </c>
      <c r="J414" s="4">
        <v>150.16</v>
      </c>
      <c r="P414" s="128">
        <f t="shared" si="1853"/>
        <v>3470</v>
      </c>
      <c r="Q414" s="5">
        <f t="shared" si="1854"/>
        <v>3773.25</v>
      </c>
      <c r="R414" s="6">
        <f t="shared" si="1855"/>
        <v>3983.0000000000005</v>
      </c>
      <c r="S414" s="7">
        <f t="shared" si="1856"/>
        <v>4816</v>
      </c>
      <c r="Y414" s="4">
        <f t="shared" si="1857"/>
        <v>3.4999999999995453</v>
      </c>
      <c r="Z414" s="1">
        <f t="shared" si="1857"/>
        <v>11.249999999999091</v>
      </c>
      <c r="AA414" s="1">
        <f t="shared" si="1857"/>
        <v>15.500000000000455</v>
      </c>
      <c r="AB414" s="1">
        <f t="shared" si="1857"/>
        <v>32</v>
      </c>
      <c r="AC414" s="1"/>
      <c r="AD414" s="1"/>
      <c r="AE414" s="126"/>
      <c r="AF414" s="126"/>
      <c r="AG414" s="126"/>
      <c r="AH414" s="4">
        <f t="shared" si="1836"/>
        <v>0.50000000000030287</v>
      </c>
      <c r="AI414" s="4">
        <f t="shared" si="1837"/>
        <v>0.24999999999963674</v>
      </c>
      <c r="AJ414" s="4">
        <f t="shared" si="1838"/>
        <v>1.949999999998818</v>
      </c>
      <c r="AK414" s="4">
        <f t="shared" si="1839"/>
        <v>0.9166666666654546</v>
      </c>
      <c r="AL414" s="4">
        <f t="shared" si="1840"/>
        <v>3.4999999999988631</v>
      </c>
      <c r="AM414" s="4">
        <f t="shared" si="1841"/>
        <v>4.8333333333337887</v>
      </c>
      <c r="AN414" s="4">
        <f t="shared" si="1842"/>
        <v>2.700000000000454</v>
      </c>
      <c r="AO414" s="4">
        <f t="shared" si="1843"/>
        <v>1</v>
      </c>
      <c r="AP414" s="4">
        <f t="shared" si="1844"/>
        <v>0.49999999999939337</v>
      </c>
      <c r="AQ414" s="4">
        <f t="shared" si="1845"/>
        <v>3.4583333333356068</v>
      </c>
      <c r="AR414" s="4">
        <f t="shared" si="1846"/>
        <v>0.79999999999890825</v>
      </c>
      <c r="AS414" s="4">
        <f t="shared" si="1847"/>
        <v>4.1388888888879798</v>
      </c>
      <c r="AT414" s="4">
        <f t="shared" si="1848"/>
        <v>2.7333333333324239</v>
      </c>
      <c r="AU414" s="1"/>
      <c r="BA414" s="11">
        <f t="shared" si="1858"/>
        <v>3.4999999999995453</v>
      </c>
      <c r="BB414" s="11">
        <f t="shared" si="1858"/>
        <v>11.249999999999091</v>
      </c>
      <c r="BC414" s="12">
        <f t="shared" si="1858"/>
        <v>15.500000000000455</v>
      </c>
      <c r="BD414" s="13">
        <f t="shared" si="1858"/>
        <v>32</v>
      </c>
      <c r="BJ414" s="11">
        <f t="shared" si="1859"/>
        <v>-0.50000000000030287</v>
      </c>
      <c r="BK414" s="11">
        <f t="shared" si="1860"/>
        <v>0.24999999999963674</v>
      </c>
      <c r="BL414" s="11">
        <f t="shared" si="1861"/>
        <v>1.949999999998818</v>
      </c>
      <c r="BM414" s="11">
        <f t="shared" si="1862"/>
        <v>0.9166666666654546</v>
      </c>
      <c r="BN414" s="11">
        <f t="shared" si="1863"/>
        <v>3.4999999999988631</v>
      </c>
      <c r="BO414" s="11">
        <f t="shared" si="1863"/>
        <v>4.8333333333337887</v>
      </c>
      <c r="BP414" s="11">
        <f t="shared" si="1864"/>
        <v>2.700000000000454</v>
      </c>
      <c r="BQ414" s="1">
        <v>1</v>
      </c>
      <c r="BR414" s="11">
        <f t="shared" si="1865"/>
        <v>0.49999999999939337</v>
      </c>
      <c r="BS414" s="11">
        <f t="shared" si="1866"/>
        <v>3.4583333333356068</v>
      </c>
      <c r="BT414" s="11">
        <f t="shared" si="1867"/>
        <v>0.79999999999890825</v>
      </c>
      <c r="BU414" s="11">
        <f t="shared" si="1868"/>
        <v>4.1388888888879798</v>
      </c>
      <c r="BV414" s="11">
        <f t="shared" si="1869"/>
        <v>2.7333333333324239</v>
      </c>
      <c r="BY414" s="126"/>
      <c r="BZ414" s="126"/>
      <c r="CB414" s="1">
        <f t="shared" si="1870"/>
        <v>1</v>
      </c>
      <c r="CC414" s="1">
        <f t="shared" si="1871"/>
        <v>1</v>
      </c>
      <c r="CD414" s="1">
        <f t="shared" si="1872"/>
        <v>1</v>
      </c>
      <c r="CE414" s="126">
        <f t="shared" si="1849"/>
        <v>1</v>
      </c>
      <c r="CF414" s="1">
        <f t="shared" si="1873"/>
        <v>1</v>
      </c>
      <c r="CG414" s="1">
        <f t="shared" si="1874"/>
        <v>1</v>
      </c>
      <c r="CH414" s="1" t="str">
        <f t="shared" si="1850"/>
        <v/>
      </c>
      <c r="CI414" s="1" t="str">
        <f t="shared" si="1875"/>
        <v/>
      </c>
      <c r="CJ414" s="1">
        <f t="shared" si="1876"/>
        <v>0</v>
      </c>
      <c r="CK414" s="1">
        <f t="shared" si="1877"/>
        <v>0</v>
      </c>
      <c r="CL414" s="1">
        <f t="shared" si="1878"/>
        <v>1</v>
      </c>
      <c r="CM414" s="1">
        <f t="shared" si="1879"/>
        <v>0</v>
      </c>
      <c r="CN414" s="1" t="str">
        <f t="shared" si="1880"/>
        <v/>
      </c>
      <c r="CO414" s="1">
        <f t="shared" si="1881"/>
        <v>1</v>
      </c>
      <c r="CP414" s="1">
        <f t="shared" si="1882"/>
        <v>1</v>
      </c>
      <c r="CQ414" s="1" t="str">
        <f t="shared" si="1883"/>
        <v/>
      </c>
      <c r="CS414" s="1">
        <f t="shared" si="1884"/>
        <v>1</v>
      </c>
      <c r="CT414" s="1">
        <f t="shared" si="1885"/>
        <v>1</v>
      </c>
      <c r="CU414" s="1">
        <f t="shared" si="1886"/>
        <v>1</v>
      </c>
      <c r="CV414" s="126">
        <f t="shared" si="1851"/>
        <v>1</v>
      </c>
      <c r="CW414" s="1">
        <f t="shared" si="1887"/>
        <v>1</v>
      </c>
      <c r="CX414" s="1">
        <f t="shared" si="1888"/>
        <v>1</v>
      </c>
      <c r="CY414" s="1">
        <f t="shared" si="1889"/>
        <v>1</v>
      </c>
      <c r="CZ414" s="1">
        <f t="shared" si="1890"/>
        <v>1</v>
      </c>
      <c r="DA414" s="1">
        <f t="shared" si="1891"/>
        <v>1</v>
      </c>
      <c r="DB414" s="1" t="str">
        <f t="shared" si="1892"/>
        <v/>
      </c>
      <c r="DC414" s="1" t="str">
        <f t="shared" si="1893"/>
        <v/>
      </c>
      <c r="DD414" s="1">
        <f t="shared" si="1894"/>
        <v>0</v>
      </c>
      <c r="DE414" s="1" t="str">
        <f t="shared" si="1895"/>
        <v/>
      </c>
      <c r="DF414" s="1"/>
      <c r="DG414" s="126">
        <f t="shared" si="1852"/>
        <v>1</v>
      </c>
      <c r="DH414" s="1">
        <f t="shared" si="1896"/>
        <v>1</v>
      </c>
      <c r="DI414" s="1">
        <f t="shared" si="1897"/>
        <v>1</v>
      </c>
      <c r="DJ414" s="1">
        <f t="shared" si="1898"/>
        <v>1</v>
      </c>
      <c r="DK414" s="1" t="str">
        <f t="shared" si="1899"/>
        <v/>
      </c>
      <c r="DL414" s="1"/>
      <c r="DM414" s="1" t="str">
        <f t="shared" si="1900"/>
        <v/>
      </c>
      <c r="DN414" s="1">
        <f t="shared" si="1901"/>
        <v>1</v>
      </c>
      <c r="DO414" s="1">
        <f t="shared" si="1902"/>
        <v>1</v>
      </c>
      <c r="DP414" s="1">
        <f t="shared" si="1903"/>
        <v>1</v>
      </c>
      <c r="DQ414" s="1">
        <f t="shared" si="1904"/>
        <v>1</v>
      </c>
      <c r="DR414" s="1">
        <f t="shared" si="1905"/>
        <v>1</v>
      </c>
      <c r="DS414" s="1">
        <f t="shared" si="1906"/>
        <v>1</v>
      </c>
      <c r="DT414" s="1">
        <f t="shared" si="1907"/>
        <v>1</v>
      </c>
      <c r="DU414" s="1">
        <f t="shared" si="1908"/>
        <v>0</v>
      </c>
      <c r="DV414" s="1">
        <f t="shared" si="1909"/>
        <v>1</v>
      </c>
      <c r="DW414" s="1">
        <f t="shared" si="1910"/>
        <v>0</v>
      </c>
      <c r="DX414" s="1" t="str">
        <f t="shared" si="1911"/>
        <v/>
      </c>
      <c r="DY414" s="1" t="str">
        <f t="shared" si="1912"/>
        <v/>
      </c>
      <c r="EA414" s="1">
        <f t="shared" si="1913"/>
        <v>1</v>
      </c>
      <c r="EB414" s="1">
        <f t="shared" si="1914"/>
        <v>1</v>
      </c>
      <c r="EC414" s="1">
        <f t="shared" si="1915"/>
        <v>1</v>
      </c>
      <c r="ED414" s="1">
        <f t="shared" si="1916"/>
        <v>1</v>
      </c>
      <c r="EF414" s="1">
        <f t="shared" si="1917"/>
        <v>1</v>
      </c>
      <c r="EG414" s="1">
        <f t="shared" si="1918"/>
        <v>1</v>
      </c>
      <c r="EH414" s="1">
        <f t="shared" si="1919"/>
        <v>1</v>
      </c>
      <c r="EI414" s="1">
        <f t="shared" si="1920"/>
        <v>1</v>
      </c>
      <c r="EK414" s="1">
        <f t="shared" si="1921"/>
        <v>1</v>
      </c>
      <c r="EL414" s="1">
        <f t="shared" si="1922"/>
        <v>1</v>
      </c>
      <c r="EM414" s="1">
        <f t="shared" si="1923"/>
        <v>1</v>
      </c>
      <c r="EO414" s="1">
        <f t="shared" si="1924"/>
        <v>1</v>
      </c>
      <c r="EP414" s="1">
        <f t="shared" si="1925"/>
        <v>1</v>
      </c>
      <c r="EQ414" s="1">
        <f t="shared" si="1926"/>
        <v>1</v>
      </c>
      <c r="ES414" s="1">
        <f t="shared" si="1927"/>
        <v>1</v>
      </c>
      <c r="ET414" s="1">
        <f t="shared" si="1928"/>
        <v>1</v>
      </c>
      <c r="EU414" s="1">
        <f t="shared" si="1929"/>
        <v>1</v>
      </c>
      <c r="EV414" s="1">
        <f t="shared" si="1930"/>
        <v>1</v>
      </c>
      <c r="EW414" s="1">
        <f t="shared" si="1931"/>
        <v>1</v>
      </c>
      <c r="EY414" s="1">
        <f t="shared" si="1932"/>
        <v>1</v>
      </c>
      <c r="EZ414" s="1">
        <f t="shared" si="1933"/>
        <v>1</v>
      </c>
      <c r="FA414" s="1">
        <f t="shared" si="1934"/>
        <v>1</v>
      </c>
      <c r="FC414" s="1">
        <f t="shared" si="1935"/>
        <v>1</v>
      </c>
      <c r="FD414" s="1">
        <f t="shared" si="1936"/>
        <v>0</v>
      </c>
      <c r="FE414" s="1"/>
      <c r="FF414" s="1">
        <f t="shared" si="1937"/>
        <v>1</v>
      </c>
      <c r="FG414" s="1">
        <f t="shared" si="1938"/>
        <v>1</v>
      </c>
      <c r="FH414" s="1">
        <f t="shared" si="1939"/>
        <v>1</v>
      </c>
      <c r="FI414" s="1">
        <f t="shared" si="1940"/>
        <v>1</v>
      </c>
      <c r="FJ414" s="1">
        <f t="shared" si="1941"/>
        <v>1</v>
      </c>
      <c r="FK414" s="1">
        <f t="shared" si="1942"/>
        <v>1</v>
      </c>
      <c r="FL414" s="1">
        <f t="shared" si="1943"/>
        <v>1</v>
      </c>
      <c r="FN414" s="1">
        <f t="shared" si="1944"/>
        <v>1</v>
      </c>
      <c r="FO414" s="1">
        <f t="shared" si="1945"/>
        <v>0</v>
      </c>
      <c r="FP414" s="1" t="str">
        <f t="shared" si="1946"/>
        <v/>
      </c>
      <c r="FV414" s="1">
        <f t="shared" si="1947"/>
        <v>1</v>
      </c>
      <c r="FW414" s="1">
        <f t="shared" si="1947"/>
        <v>1</v>
      </c>
      <c r="FX414" s="1">
        <f t="shared" si="1948"/>
        <v>1</v>
      </c>
      <c r="GA414" s="1">
        <f t="shared" si="1949"/>
        <v>1</v>
      </c>
      <c r="GB414" s="1">
        <f t="shared" si="1950"/>
        <v>1</v>
      </c>
      <c r="GC414" s="1">
        <f t="shared" si="1951"/>
        <v>1</v>
      </c>
      <c r="GD414" s="1">
        <f t="shared" si="1952"/>
        <v>1</v>
      </c>
      <c r="GE414" s="1">
        <f t="shared" si="1953"/>
        <v>1</v>
      </c>
      <c r="GF414" s="1">
        <f t="shared" si="1954"/>
        <v>1</v>
      </c>
      <c r="GG414" s="1">
        <f t="shared" si="1955"/>
        <v>1</v>
      </c>
      <c r="GI414" s="1">
        <f t="shared" si="1956"/>
        <v>1</v>
      </c>
      <c r="GK414" s="1">
        <f t="shared" si="1957"/>
        <v>1</v>
      </c>
      <c r="GL414" s="1">
        <f t="shared" si="1958"/>
        <v>1</v>
      </c>
      <c r="GM414" s="1">
        <f t="shared" si="1959"/>
        <v>1</v>
      </c>
      <c r="GN414" s="1">
        <f t="shared" si="1960"/>
        <v>1</v>
      </c>
      <c r="GO414" s="1">
        <f t="shared" si="1961"/>
        <v>1</v>
      </c>
      <c r="GP414" s="1">
        <f t="shared" si="1962"/>
        <v>1</v>
      </c>
      <c r="GQ414" s="1">
        <f t="shared" si="1963"/>
        <v>1</v>
      </c>
      <c r="GS414" s="1" t="str">
        <f t="shared" si="1964"/>
        <v/>
      </c>
      <c r="GT414" s="1" t="str">
        <f t="shared" si="1965"/>
        <v/>
      </c>
      <c r="GU414" s="1">
        <f t="shared" si="1966"/>
        <v>0</v>
      </c>
      <c r="GV414" s="1">
        <f t="shared" si="1967"/>
        <v>0</v>
      </c>
      <c r="GW414" s="1">
        <f t="shared" si="1968"/>
        <v>0</v>
      </c>
      <c r="GX414" s="1">
        <f t="shared" si="1969"/>
        <v>0</v>
      </c>
      <c r="GY414" s="1">
        <f t="shared" si="1970"/>
        <v>0</v>
      </c>
      <c r="GZ414" s="1"/>
      <c r="HA414" s="1">
        <f t="shared" si="1971"/>
        <v>1</v>
      </c>
      <c r="HB414" s="1">
        <f t="shared" si="1972"/>
        <v>1</v>
      </c>
      <c r="HC414" s="1">
        <f t="shared" si="1973"/>
        <v>0</v>
      </c>
      <c r="HD414" s="1">
        <f t="shared" si="1974"/>
        <v>0</v>
      </c>
      <c r="HE414" s="1">
        <f t="shared" si="1975"/>
        <v>0</v>
      </c>
      <c r="HF414" s="1">
        <f t="shared" si="1976"/>
        <v>0</v>
      </c>
      <c r="HH414" s="1">
        <f t="shared" si="1977"/>
        <v>1</v>
      </c>
      <c r="HI414" s="1">
        <f t="shared" si="1978"/>
        <v>1</v>
      </c>
      <c r="HJ414" s="1">
        <f t="shared" si="1979"/>
        <v>0</v>
      </c>
      <c r="HK414" s="1">
        <f t="shared" si="1980"/>
        <v>0</v>
      </c>
      <c r="HL414" s="1">
        <f t="shared" si="1981"/>
        <v>0</v>
      </c>
      <c r="HM414" s="1">
        <f t="shared" si="1982"/>
        <v>0</v>
      </c>
      <c r="HO414" s="1">
        <f t="shared" si="1983"/>
        <v>0</v>
      </c>
      <c r="HP414" s="1" t="str">
        <f t="shared" si="1984"/>
        <v/>
      </c>
      <c r="HQ414" s="1">
        <f t="shared" si="1985"/>
        <v>0</v>
      </c>
      <c r="HR414" t="str">
        <f t="shared" si="1986"/>
        <v/>
      </c>
      <c r="HS414" s="1">
        <f t="shared" si="1987"/>
        <v>0</v>
      </c>
      <c r="HT414" t="str">
        <f t="shared" si="1988"/>
        <v/>
      </c>
      <c r="HU414">
        <f t="shared" si="1989"/>
        <v>0</v>
      </c>
      <c r="HV414" s="1" t="str">
        <f t="shared" si="1990"/>
        <v/>
      </c>
      <c r="HW414" s="1" t="str">
        <f t="shared" si="1991"/>
        <v/>
      </c>
      <c r="HX414" s="1" t="str">
        <f t="shared" si="1992"/>
        <v/>
      </c>
      <c r="HZ414" s="1">
        <f t="shared" si="1993"/>
        <v>0</v>
      </c>
      <c r="IA414" s="1" t="str">
        <f t="shared" si="1994"/>
        <v/>
      </c>
      <c r="IB414" s="1">
        <f t="shared" si="1995"/>
        <v>0</v>
      </c>
      <c r="IC414" s="1" t="str">
        <f t="shared" si="1996"/>
        <v/>
      </c>
      <c r="ID414" s="1">
        <f t="shared" si="1997"/>
        <v>0</v>
      </c>
      <c r="IE414" s="1" t="str">
        <f t="shared" si="1998"/>
        <v/>
      </c>
      <c r="IF414" s="1">
        <f t="shared" si="1999"/>
        <v>0</v>
      </c>
      <c r="IG414" s="1" t="str">
        <f t="shared" si="2000"/>
        <v/>
      </c>
      <c r="IH414" s="1" t="str">
        <f t="shared" si="2001"/>
        <v/>
      </c>
      <c r="II414" s="1" t="str">
        <f t="shared" si="2002"/>
        <v/>
      </c>
    </row>
    <row r="415" spans="1:243" x14ac:dyDescent="0.2">
      <c r="A415" s="14">
        <f t="shared" si="1681"/>
        <v>415</v>
      </c>
      <c r="C415" s="2">
        <v>42709</v>
      </c>
      <c r="G415" s="3">
        <v>108.127</v>
      </c>
      <c r="H415" s="3">
        <v>117.262</v>
      </c>
      <c r="I415" s="3">
        <v>124.15</v>
      </c>
      <c r="J415" s="4">
        <v>150.24</v>
      </c>
      <c r="P415" s="128">
        <f t="shared" si="1853"/>
        <v>3468.7499999999995</v>
      </c>
      <c r="Q415" s="5">
        <f t="shared" si="1854"/>
        <v>3770.25</v>
      </c>
      <c r="R415" s="6">
        <f t="shared" si="1855"/>
        <v>3983.0000000000005</v>
      </c>
      <c r="S415" s="7">
        <f t="shared" si="1856"/>
        <v>4824.0000000000009</v>
      </c>
      <c r="Y415" s="4">
        <f t="shared" si="1857"/>
        <v>1.2500000000004547</v>
      </c>
      <c r="Z415" s="1">
        <f t="shared" si="1857"/>
        <v>3</v>
      </c>
      <c r="AA415" s="1">
        <f t="shared" si="1857"/>
        <v>0</v>
      </c>
      <c r="AB415" s="1">
        <f t="shared" si="1857"/>
        <v>8.0000000000009095</v>
      </c>
      <c r="AC415" s="1"/>
      <c r="AD415" s="1"/>
      <c r="AE415" s="126"/>
      <c r="AF415" s="126"/>
      <c r="AG415" s="126"/>
      <c r="AH415" s="4">
        <f t="shared" si="1836"/>
        <v>0.50000000000090949</v>
      </c>
      <c r="AI415" s="4">
        <f t="shared" si="1837"/>
        <v>0.70000000000090967</v>
      </c>
      <c r="AJ415" s="4">
        <f t="shared" si="1838"/>
        <v>3</v>
      </c>
      <c r="AK415" s="4">
        <f t="shared" si="1839"/>
        <v>3</v>
      </c>
      <c r="AL415" s="4">
        <f t="shared" si="1840"/>
        <v>3</v>
      </c>
      <c r="AM415" s="4">
        <f t="shared" si="1841"/>
        <v>2.6666666666669698</v>
      </c>
      <c r="AN415" s="4">
        <f t="shared" si="1842"/>
        <v>3.2000000000003639</v>
      </c>
      <c r="AO415" s="4">
        <f t="shared" si="1843"/>
        <v>1</v>
      </c>
      <c r="AP415" s="4">
        <f t="shared" si="1844"/>
        <v>1.8333333333318171</v>
      </c>
      <c r="AQ415" s="4">
        <f t="shared" si="1845"/>
        <v>1.8333333333330302</v>
      </c>
      <c r="AR415" s="4">
        <f t="shared" si="1846"/>
        <v>2.5000000000009095</v>
      </c>
      <c r="AS415" s="4">
        <f t="shared" si="1847"/>
        <v>4.7777777777779802</v>
      </c>
      <c r="AT415" s="4">
        <f t="shared" si="1848"/>
        <v>3.5666666666676976</v>
      </c>
      <c r="AU415" s="1"/>
      <c r="BA415" s="11">
        <f t="shared" si="1858"/>
        <v>-1.2500000000004547</v>
      </c>
      <c r="BB415" s="11">
        <f t="shared" si="1858"/>
        <v>-3</v>
      </c>
      <c r="BC415" s="12">
        <f t="shared" si="1858"/>
        <v>0</v>
      </c>
      <c r="BD415" s="13">
        <f t="shared" si="1858"/>
        <v>8.0000000000009095</v>
      </c>
      <c r="BJ415" s="11">
        <f t="shared" si="1859"/>
        <v>-0.50000000000090949</v>
      </c>
      <c r="BK415" s="11">
        <f t="shared" si="1860"/>
        <v>-0.70000000000090967</v>
      </c>
      <c r="BL415" s="11">
        <f t="shared" si="1861"/>
        <v>-3</v>
      </c>
      <c r="BM415" s="11">
        <f t="shared" si="1862"/>
        <v>-3</v>
      </c>
      <c r="BN415" s="11">
        <f t="shared" si="1863"/>
        <v>-3</v>
      </c>
      <c r="BO415" s="11">
        <f t="shared" si="1863"/>
        <v>-2.6666666666669698</v>
      </c>
      <c r="BP415" s="11">
        <f t="shared" si="1864"/>
        <v>-3.2000000000003639</v>
      </c>
      <c r="BQ415" s="1">
        <v>1</v>
      </c>
      <c r="BR415" s="11">
        <f t="shared" si="1865"/>
        <v>-1.8333333333318171</v>
      </c>
      <c r="BS415" s="11">
        <f t="shared" si="1866"/>
        <v>1.8333333333330302</v>
      </c>
      <c r="BT415" s="11">
        <f t="shared" si="1867"/>
        <v>-2.5000000000009095</v>
      </c>
      <c r="BU415" s="11">
        <f t="shared" si="1868"/>
        <v>-4.7777777777779802</v>
      </c>
      <c r="BV415" s="11">
        <f t="shared" si="1869"/>
        <v>-3.5666666666676976</v>
      </c>
      <c r="BY415" s="126"/>
      <c r="BZ415" s="126"/>
      <c r="CB415" s="1">
        <f t="shared" si="1870"/>
        <v>1</v>
      </c>
      <c r="CC415" s="1">
        <f t="shared" si="1871"/>
        <v>1</v>
      </c>
      <c r="CD415" s="1">
        <f t="shared" si="1872"/>
        <v>1</v>
      </c>
      <c r="CE415" s="126">
        <f t="shared" si="1849"/>
        <v>0</v>
      </c>
      <c r="CF415" s="1">
        <f t="shared" si="1873"/>
        <v>0</v>
      </c>
      <c r="CG415" s="1" t="str">
        <f t="shared" si="1874"/>
        <v/>
      </c>
      <c r="CH415" s="1">
        <f t="shared" si="1850"/>
        <v>1</v>
      </c>
      <c r="CI415" s="1">
        <f t="shared" si="1875"/>
        <v>1</v>
      </c>
      <c r="CJ415" s="1">
        <f t="shared" si="1876"/>
        <v>1</v>
      </c>
      <c r="CK415" s="1" t="str">
        <f t="shared" si="1877"/>
        <v/>
      </c>
      <c r="CL415" s="1">
        <f t="shared" si="1878"/>
        <v>1</v>
      </c>
      <c r="CM415" s="1">
        <f t="shared" si="1879"/>
        <v>1</v>
      </c>
      <c r="CN415" s="1">
        <f t="shared" si="1880"/>
        <v>1</v>
      </c>
      <c r="CO415" s="1" t="str">
        <f t="shared" si="1881"/>
        <v/>
      </c>
      <c r="CP415" s="1">
        <f t="shared" si="1882"/>
        <v>1</v>
      </c>
      <c r="CQ415" s="1" t="str">
        <f t="shared" si="1883"/>
        <v/>
      </c>
      <c r="CS415" s="1">
        <f t="shared" si="1884"/>
        <v>1</v>
      </c>
      <c r="CT415" s="1">
        <f t="shared" si="1885"/>
        <v>1</v>
      </c>
      <c r="CU415" s="1">
        <f t="shared" si="1886"/>
        <v>1</v>
      </c>
      <c r="CV415" s="126">
        <f t="shared" si="1851"/>
        <v>0</v>
      </c>
      <c r="CW415" s="1">
        <f t="shared" si="1887"/>
        <v>1</v>
      </c>
      <c r="CX415" s="1" t="str">
        <f t="shared" si="1888"/>
        <v/>
      </c>
      <c r="CY415" s="1" t="str">
        <f t="shared" si="1889"/>
        <v/>
      </c>
      <c r="CZ415" s="1" t="str">
        <f t="shared" si="1890"/>
        <v/>
      </c>
      <c r="DA415" s="1" t="str">
        <f t="shared" si="1891"/>
        <v/>
      </c>
      <c r="DB415" s="1">
        <f t="shared" si="1892"/>
        <v>0</v>
      </c>
      <c r="DC415" s="1">
        <f t="shared" si="1893"/>
        <v>1</v>
      </c>
      <c r="DD415" s="1" t="str">
        <f t="shared" si="1894"/>
        <v/>
      </c>
      <c r="DE415" s="1" t="str">
        <f t="shared" si="1895"/>
        <v/>
      </c>
      <c r="DF415" s="1"/>
      <c r="DG415" s="126">
        <f t="shared" si="1852"/>
        <v>1</v>
      </c>
      <c r="DH415" s="1">
        <f t="shared" si="1896"/>
        <v>1</v>
      </c>
      <c r="DI415" s="1">
        <f t="shared" si="1897"/>
        <v>1</v>
      </c>
      <c r="DJ415" s="1">
        <f t="shared" si="1898"/>
        <v>0</v>
      </c>
      <c r="DK415" s="1">
        <f t="shared" si="1899"/>
        <v>0</v>
      </c>
      <c r="DL415" s="1"/>
      <c r="DM415" s="1">
        <f t="shared" si="1900"/>
        <v>1</v>
      </c>
      <c r="DN415" s="1" t="str">
        <f t="shared" si="1901"/>
        <v/>
      </c>
      <c r="DO415" s="1" t="str">
        <f t="shared" si="1902"/>
        <v/>
      </c>
      <c r="DP415" s="1" t="str">
        <f t="shared" si="1903"/>
        <v/>
      </c>
      <c r="DQ415" s="1" t="str">
        <f t="shared" si="1904"/>
        <v/>
      </c>
      <c r="DR415" s="1" t="str">
        <f t="shared" si="1905"/>
        <v/>
      </c>
      <c r="DS415" s="1" t="str">
        <f t="shared" si="1906"/>
        <v/>
      </c>
      <c r="DT415" s="1" t="str">
        <f t="shared" si="1907"/>
        <v/>
      </c>
      <c r="DU415" s="1" t="str">
        <f t="shared" si="1908"/>
        <v/>
      </c>
      <c r="DV415" s="1">
        <f t="shared" si="1909"/>
        <v>0</v>
      </c>
      <c r="DW415" s="1">
        <f t="shared" si="1910"/>
        <v>0</v>
      </c>
      <c r="DX415" s="1" t="str">
        <f t="shared" si="1911"/>
        <v/>
      </c>
      <c r="DY415" s="1" t="str">
        <f t="shared" si="1912"/>
        <v/>
      </c>
      <c r="EA415" s="1">
        <f t="shared" si="1913"/>
        <v>1</v>
      </c>
      <c r="EB415" s="1">
        <f t="shared" si="1914"/>
        <v>1</v>
      </c>
      <c r="EC415" s="1">
        <f t="shared" si="1915"/>
        <v>1</v>
      </c>
      <c r="ED415" s="1">
        <f t="shared" si="1916"/>
        <v>0</v>
      </c>
      <c r="EF415" s="1">
        <f t="shared" si="1917"/>
        <v>0</v>
      </c>
      <c r="EG415" s="1">
        <f t="shared" si="1918"/>
        <v>0</v>
      </c>
      <c r="EH415" s="1">
        <f t="shared" si="1919"/>
        <v>0</v>
      </c>
      <c r="EI415" s="1">
        <f t="shared" si="1920"/>
        <v>1</v>
      </c>
      <c r="EK415" s="1">
        <f t="shared" si="1921"/>
        <v>1</v>
      </c>
      <c r="EL415" s="1">
        <f t="shared" si="1922"/>
        <v>1</v>
      </c>
      <c r="EM415" s="1">
        <f t="shared" si="1923"/>
        <v>0</v>
      </c>
      <c r="EO415" s="1">
        <f t="shared" si="1924"/>
        <v>1</v>
      </c>
      <c r="EP415" s="1">
        <f t="shared" si="1925"/>
        <v>1</v>
      </c>
      <c r="EQ415" s="1">
        <f t="shared" si="1926"/>
        <v>0</v>
      </c>
      <c r="ES415" s="1">
        <f t="shared" si="1927"/>
        <v>1</v>
      </c>
      <c r="ET415" s="1">
        <f t="shared" si="1928"/>
        <v>1</v>
      </c>
      <c r="EU415" s="1">
        <f t="shared" si="1929"/>
        <v>1</v>
      </c>
      <c r="EV415" s="1">
        <f t="shared" si="1930"/>
        <v>1</v>
      </c>
      <c r="EW415" s="1">
        <f t="shared" si="1931"/>
        <v>0</v>
      </c>
      <c r="EY415" s="1">
        <f t="shared" si="1932"/>
        <v>0</v>
      </c>
      <c r="EZ415" s="1">
        <f t="shared" si="1933"/>
        <v>0</v>
      </c>
      <c r="FA415" s="1">
        <f t="shared" si="1934"/>
        <v>1</v>
      </c>
      <c r="FC415" s="1">
        <f t="shared" si="1935"/>
        <v>1</v>
      </c>
      <c r="FD415" s="1">
        <f t="shared" si="1936"/>
        <v>1</v>
      </c>
      <c r="FE415" s="1"/>
      <c r="FF415" s="1">
        <f t="shared" si="1937"/>
        <v>1</v>
      </c>
      <c r="FG415" s="1">
        <f t="shared" si="1938"/>
        <v>1</v>
      </c>
      <c r="FH415" s="1">
        <f t="shared" si="1939"/>
        <v>1</v>
      </c>
      <c r="FI415" s="1">
        <f t="shared" si="1940"/>
        <v>0</v>
      </c>
      <c r="FJ415" s="1">
        <f t="shared" si="1941"/>
        <v>0</v>
      </c>
      <c r="FK415" s="1">
        <f t="shared" si="1942"/>
        <v>1</v>
      </c>
      <c r="FL415" s="1">
        <f t="shared" si="1943"/>
        <v>1</v>
      </c>
      <c r="FN415" s="1" t="str">
        <f t="shared" si="1944"/>
        <v/>
      </c>
      <c r="FO415" s="1" t="str">
        <f t="shared" si="1945"/>
        <v/>
      </c>
      <c r="FP415" s="1">
        <f t="shared" si="1946"/>
        <v>0</v>
      </c>
      <c r="FV415" s="1">
        <f t="shared" si="1947"/>
        <v>0</v>
      </c>
      <c r="FW415" s="1">
        <f t="shared" si="1947"/>
        <v>0</v>
      </c>
      <c r="FX415" s="1">
        <f t="shared" si="1948"/>
        <v>0</v>
      </c>
      <c r="GA415" s="1">
        <f t="shared" si="1949"/>
        <v>1</v>
      </c>
      <c r="GB415" s="1">
        <f t="shared" si="1950"/>
        <v>1</v>
      </c>
      <c r="GC415" s="1">
        <f t="shared" si="1951"/>
        <v>1</v>
      </c>
      <c r="GD415" s="1">
        <f t="shared" si="1952"/>
        <v>0</v>
      </c>
      <c r="GE415" s="1">
        <f t="shared" si="1953"/>
        <v>1</v>
      </c>
      <c r="GF415" s="1">
        <f t="shared" si="1954"/>
        <v>1</v>
      </c>
      <c r="GG415" s="1">
        <f t="shared" si="1955"/>
        <v>1</v>
      </c>
      <c r="GI415" s="1">
        <f t="shared" si="1956"/>
        <v>0</v>
      </c>
      <c r="GK415" s="1">
        <f t="shared" si="1957"/>
        <v>0</v>
      </c>
      <c r="GL415" s="1">
        <f t="shared" si="1958"/>
        <v>0</v>
      </c>
      <c r="GM415" s="1">
        <f t="shared" si="1959"/>
        <v>0</v>
      </c>
      <c r="GN415" s="1">
        <f t="shared" si="1960"/>
        <v>1</v>
      </c>
      <c r="GO415" s="1">
        <f t="shared" si="1961"/>
        <v>0</v>
      </c>
      <c r="GP415" s="1">
        <f t="shared" si="1962"/>
        <v>0</v>
      </c>
      <c r="GQ415" s="1">
        <f t="shared" si="1963"/>
        <v>0</v>
      </c>
      <c r="GS415" s="1" t="str">
        <f t="shared" si="1964"/>
        <v/>
      </c>
      <c r="GT415" s="1" t="str">
        <f t="shared" si="1965"/>
        <v/>
      </c>
      <c r="GU415" s="1">
        <f t="shared" si="1966"/>
        <v>1</v>
      </c>
      <c r="GV415" s="1">
        <f t="shared" si="1967"/>
        <v>1</v>
      </c>
      <c r="GW415" s="1">
        <f t="shared" si="1968"/>
        <v>1</v>
      </c>
      <c r="GX415" s="1">
        <f t="shared" si="1969"/>
        <v>1</v>
      </c>
      <c r="GY415" s="1">
        <f t="shared" si="1970"/>
        <v>0</v>
      </c>
      <c r="GZ415" s="1"/>
      <c r="HA415" s="1">
        <f t="shared" si="1971"/>
        <v>1</v>
      </c>
      <c r="HB415" s="1">
        <f t="shared" si="1972"/>
        <v>0</v>
      </c>
      <c r="HC415" s="1">
        <f t="shared" si="1973"/>
        <v>0</v>
      </c>
      <c r="HD415" s="1">
        <f t="shared" si="1974"/>
        <v>0</v>
      </c>
      <c r="HE415" s="1">
        <f t="shared" si="1975"/>
        <v>0</v>
      </c>
      <c r="HF415" s="1">
        <f t="shared" si="1976"/>
        <v>0</v>
      </c>
      <c r="HH415" s="1">
        <f t="shared" si="1977"/>
        <v>1</v>
      </c>
      <c r="HI415" s="1">
        <f t="shared" si="1978"/>
        <v>0</v>
      </c>
      <c r="HJ415" s="1">
        <f t="shared" si="1979"/>
        <v>0</v>
      </c>
      <c r="HK415" s="1">
        <f t="shared" si="1980"/>
        <v>0</v>
      </c>
      <c r="HL415" s="1">
        <f t="shared" si="1981"/>
        <v>0</v>
      </c>
      <c r="HM415" s="1">
        <f t="shared" si="1982"/>
        <v>0</v>
      </c>
      <c r="HO415" s="1">
        <f t="shared" si="1983"/>
        <v>1</v>
      </c>
      <c r="HP415" s="1" t="str">
        <f t="shared" si="1984"/>
        <v/>
      </c>
      <c r="HQ415" s="1" t="str">
        <f t="shared" si="1985"/>
        <v/>
      </c>
      <c r="HR415" t="str">
        <f t="shared" si="1986"/>
        <v/>
      </c>
      <c r="HS415" s="1" t="str">
        <f t="shared" si="1987"/>
        <v/>
      </c>
      <c r="HT415" t="str">
        <f t="shared" si="1988"/>
        <v/>
      </c>
      <c r="HU415" t="str">
        <f t="shared" si="1989"/>
        <v/>
      </c>
      <c r="HV415" s="1" t="str">
        <f t="shared" si="1990"/>
        <v/>
      </c>
      <c r="HW415" s="1" t="str">
        <f t="shared" si="1991"/>
        <v/>
      </c>
      <c r="HX415" s="1" t="str">
        <f t="shared" si="1992"/>
        <v/>
      </c>
      <c r="HZ415" s="1">
        <f t="shared" si="1993"/>
        <v>1</v>
      </c>
      <c r="IA415" s="1" t="str">
        <f t="shared" si="1994"/>
        <v/>
      </c>
      <c r="IB415" s="1" t="str">
        <f t="shared" si="1995"/>
        <v/>
      </c>
      <c r="IC415" s="1" t="str">
        <f t="shared" si="1996"/>
        <v/>
      </c>
      <c r="ID415" s="1" t="str">
        <f t="shared" si="1997"/>
        <v/>
      </c>
      <c r="IE415" s="1" t="str">
        <f t="shared" si="1998"/>
        <v/>
      </c>
      <c r="IF415" s="1" t="str">
        <f t="shared" si="1999"/>
        <v/>
      </c>
      <c r="IG415" s="1" t="str">
        <f t="shared" si="2000"/>
        <v/>
      </c>
      <c r="IH415" s="1" t="str">
        <f t="shared" si="2001"/>
        <v/>
      </c>
      <c r="II415" s="1" t="str">
        <f t="shared" si="2002"/>
        <v/>
      </c>
    </row>
    <row r="416" spans="1:243" x14ac:dyDescent="0.2">
      <c r="A416" s="14">
        <f t="shared" si="1681"/>
        <v>416</v>
      </c>
      <c r="C416" s="2">
        <v>42710</v>
      </c>
      <c r="G416" s="3">
        <v>108.127</v>
      </c>
      <c r="H416" s="3">
        <v>117.27200000000001</v>
      </c>
      <c r="I416" s="3">
        <v>124.15</v>
      </c>
      <c r="J416" s="4">
        <v>150.09</v>
      </c>
      <c r="P416" s="128">
        <f t="shared" si="1853"/>
        <v>3468.7499999999995</v>
      </c>
      <c r="Q416" s="5">
        <f t="shared" si="1854"/>
        <v>3771.2500000000005</v>
      </c>
      <c r="R416" s="6">
        <f t="shared" si="1855"/>
        <v>3983.0000000000005</v>
      </c>
      <c r="S416" s="7">
        <f t="shared" si="1856"/>
        <v>4809</v>
      </c>
      <c r="Y416" s="4">
        <f t="shared" si="1857"/>
        <v>0</v>
      </c>
      <c r="Z416" s="1">
        <f t="shared" si="1857"/>
        <v>1.0000000000004547</v>
      </c>
      <c r="AA416" s="1">
        <f t="shared" si="1857"/>
        <v>0</v>
      </c>
      <c r="AB416" s="1">
        <f t="shared" si="1857"/>
        <v>15.000000000000909</v>
      </c>
      <c r="AC416" s="1"/>
      <c r="AD416" s="1"/>
      <c r="AE416" s="126"/>
      <c r="AF416" s="126"/>
      <c r="AG416" s="126"/>
      <c r="AH416" s="4">
        <f t="shared" si="1836"/>
        <v>0.66666666666696983</v>
      </c>
      <c r="AI416" s="4">
        <f t="shared" si="1837"/>
        <v>0.60000000000027287</v>
      </c>
      <c r="AJ416" s="4">
        <f t="shared" si="1838"/>
        <v>1.0000000000004547</v>
      </c>
      <c r="AK416" s="4">
        <f t="shared" si="1839"/>
        <v>1.0000000000004547</v>
      </c>
      <c r="AL416" s="4">
        <f t="shared" si="1840"/>
        <v>1.0000000000004547</v>
      </c>
      <c r="AM416" s="4">
        <f t="shared" si="1841"/>
        <v>5.0000000000003029</v>
      </c>
      <c r="AN416" s="4">
        <f t="shared" si="1842"/>
        <v>6.0000000000003642</v>
      </c>
      <c r="AO416" s="4">
        <f t="shared" si="1843"/>
        <v>1</v>
      </c>
      <c r="AP416" s="4">
        <f t="shared" si="1844"/>
        <v>2.0000000000009095</v>
      </c>
      <c r="AQ416" s="4">
        <f t="shared" si="1845"/>
        <v>3.4999999999996207</v>
      </c>
      <c r="AR416" s="4">
        <f t="shared" si="1846"/>
        <v>0</v>
      </c>
      <c r="AS416" s="4">
        <f t="shared" si="1847"/>
        <v>4.3333333333339903</v>
      </c>
      <c r="AT416" s="4">
        <f t="shared" si="1848"/>
        <v>2.0000000000001212</v>
      </c>
      <c r="AU416" s="1"/>
      <c r="BA416" s="11">
        <f t="shared" si="1858"/>
        <v>0</v>
      </c>
      <c r="BB416" s="11">
        <f t="shared" si="1858"/>
        <v>1.0000000000004547</v>
      </c>
      <c r="BC416" s="12">
        <f t="shared" si="1858"/>
        <v>0</v>
      </c>
      <c r="BD416" s="13">
        <f t="shared" si="1858"/>
        <v>-15.000000000000909</v>
      </c>
      <c r="BJ416" s="11">
        <f t="shared" si="1859"/>
        <v>-0.66666666666696983</v>
      </c>
      <c r="BK416" s="11">
        <f t="shared" si="1860"/>
        <v>-0.60000000000027287</v>
      </c>
      <c r="BL416" s="11">
        <f t="shared" si="1861"/>
        <v>1.0000000000004547</v>
      </c>
      <c r="BM416" s="11">
        <f t="shared" si="1862"/>
        <v>1.0000000000004547</v>
      </c>
      <c r="BN416" s="11">
        <f t="shared" si="1863"/>
        <v>1.0000000000004547</v>
      </c>
      <c r="BO416" s="11">
        <f t="shared" si="1863"/>
        <v>5.0000000000003029</v>
      </c>
      <c r="BP416" s="11">
        <f t="shared" si="1864"/>
        <v>6.0000000000003642</v>
      </c>
      <c r="BQ416" s="1">
        <v>1</v>
      </c>
      <c r="BR416" s="11">
        <f t="shared" si="1865"/>
        <v>2.0000000000009095</v>
      </c>
      <c r="BS416" s="11">
        <f t="shared" si="1866"/>
        <v>3.4999999999996207</v>
      </c>
      <c r="BT416" s="11">
        <f t="shared" si="1867"/>
        <v>0</v>
      </c>
      <c r="BU416" s="11">
        <f t="shared" si="1868"/>
        <v>4.3333333333339903</v>
      </c>
      <c r="BV416" s="11">
        <f t="shared" si="1869"/>
        <v>2.0000000000001212</v>
      </c>
      <c r="BY416" s="126"/>
      <c r="BZ416" s="126"/>
      <c r="CB416" s="1">
        <f t="shared" si="1870"/>
        <v>1</v>
      </c>
      <c r="CC416" s="1">
        <f t="shared" si="1871"/>
        <v>0</v>
      </c>
      <c r="CD416" s="1">
        <f t="shared" si="1872"/>
        <v>1</v>
      </c>
      <c r="CE416" s="126">
        <f t="shared" si="1849"/>
        <v>1</v>
      </c>
      <c r="CF416" s="1">
        <f t="shared" si="1873"/>
        <v>1</v>
      </c>
      <c r="CG416" s="1">
        <f t="shared" si="1874"/>
        <v>0</v>
      </c>
      <c r="CH416" s="1">
        <f t="shared" si="1850"/>
        <v>0</v>
      </c>
      <c r="CI416" s="1">
        <f t="shared" si="1875"/>
        <v>0</v>
      </c>
      <c r="CJ416" s="1">
        <f t="shared" si="1876"/>
        <v>0</v>
      </c>
      <c r="CK416" s="1" t="str">
        <f t="shared" si="1877"/>
        <v/>
      </c>
      <c r="CL416" s="1">
        <f t="shared" si="1878"/>
        <v>0</v>
      </c>
      <c r="CM416" s="1" t="str">
        <f t="shared" si="1879"/>
        <v/>
      </c>
      <c r="CN416" s="1" t="str">
        <f t="shared" si="1880"/>
        <v/>
      </c>
      <c r="CO416" s="1">
        <f t="shared" si="1881"/>
        <v>0</v>
      </c>
      <c r="CP416" s="1">
        <f t="shared" si="1882"/>
        <v>0</v>
      </c>
      <c r="CQ416" s="1" t="str">
        <f t="shared" si="1883"/>
        <v/>
      </c>
      <c r="CS416" s="1">
        <f t="shared" si="1884"/>
        <v>1</v>
      </c>
      <c r="CT416" s="1">
        <f t="shared" si="1885"/>
        <v>1</v>
      </c>
      <c r="CU416" s="1">
        <f t="shared" si="1886"/>
        <v>1</v>
      </c>
      <c r="CV416" s="126">
        <f t="shared" si="1851"/>
        <v>0</v>
      </c>
      <c r="CW416" s="1">
        <f t="shared" si="1887"/>
        <v>1</v>
      </c>
      <c r="CX416" s="1" t="str">
        <f t="shared" si="1888"/>
        <v/>
      </c>
      <c r="CY416" s="1" t="str">
        <f t="shared" si="1889"/>
        <v/>
      </c>
      <c r="CZ416" s="1" t="str">
        <f t="shared" si="1890"/>
        <v/>
      </c>
      <c r="DA416" s="1" t="str">
        <f t="shared" si="1891"/>
        <v/>
      </c>
      <c r="DB416" s="1">
        <f t="shared" si="1892"/>
        <v>0</v>
      </c>
      <c r="DC416" s="1">
        <f t="shared" si="1893"/>
        <v>1</v>
      </c>
      <c r="DD416" s="1" t="str">
        <f t="shared" si="1894"/>
        <v/>
      </c>
      <c r="DE416" s="1" t="str">
        <f t="shared" si="1895"/>
        <v/>
      </c>
      <c r="DF416" s="1"/>
      <c r="DG416" s="126">
        <f t="shared" si="1852"/>
        <v>1</v>
      </c>
      <c r="DH416" s="1">
        <f t="shared" si="1896"/>
        <v>1</v>
      </c>
      <c r="DI416" s="1">
        <f t="shared" si="1897"/>
        <v>1</v>
      </c>
      <c r="DJ416" s="1">
        <f t="shared" si="1898"/>
        <v>0</v>
      </c>
      <c r="DK416" s="1">
        <f t="shared" si="1899"/>
        <v>0</v>
      </c>
      <c r="DL416" s="1"/>
      <c r="DM416" s="1">
        <f t="shared" si="1900"/>
        <v>0</v>
      </c>
      <c r="DN416" s="1" t="str">
        <f t="shared" si="1901"/>
        <v/>
      </c>
      <c r="DO416" s="1" t="str">
        <f t="shared" si="1902"/>
        <v/>
      </c>
      <c r="DP416" s="1" t="str">
        <f t="shared" si="1903"/>
        <v/>
      </c>
      <c r="DQ416" s="1" t="str">
        <f t="shared" si="1904"/>
        <v/>
      </c>
      <c r="DR416" s="1" t="str">
        <f t="shared" si="1905"/>
        <v/>
      </c>
      <c r="DS416" s="1" t="str">
        <f t="shared" si="1906"/>
        <v/>
      </c>
      <c r="DT416" s="1" t="str">
        <f t="shared" si="1907"/>
        <v/>
      </c>
      <c r="DU416" s="1" t="str">
        <f t="shared" si="1908"/>
        <v/>
      </c>
      <c r="DV416" s="1">
        <f t="shared" si="1909"/>
        <v>0</v>
      </c>
      <c r="DW416" s="1">
        <f t="shared" si="1910"/>
        <v>0</v>
      </c>
      <c r="DX416" s="1" t="str">
        <f t="shared" si="1911"/>
        <v/>
      </c>
      <c r="DY416" s="1" t="str">
        <f t="shared" si="1912"/>
        <v/>
      </c>
      <c r="EA416" s="1">
        <f t="shared" si="1913"/>
        <v>1</v>
      </c>
      <c r="EB416" s="1">
        <f t="shared" si="1914"/>
        <v>1</v>
      </c>
      <c r="EC416" s="1">
        <f t="shared" si="1915"/>
        <v>1</v>
      </c>
      <c r="ED416" s="1">
        <f t="shared" si="1916"/>
        <v>0</v>
      </c>
      <c r="EF416" s="1">
        <f t="shared" si="1917"/>
        <v>0</v>
      </c>
      <c r="EG416" s="1">
        <f t="shared" si="1918"/>
        <v>1</v>
      </c>
      <c r="EH416" s="1">
        <f t="shared" si="1919"/>
        <v>0</v>
      </c>
      <c r="EI416" s="1">
        <f t="shared" si="1920"/>
        <v>0</v>
      </c>
      <c r="EK416" s="1">
        <f t="shared" si="1921"/>
        <v>1</v>
      </c>
      <c r="EL416" s="1">
        <f t="shared" si="1922"/>
        <v>1</v>
      </c>
      <c r="EM416" s="1">
        <f t="shared" si="1923"/>
        <v>1</v>
      </c>
      <c r="EO416" s="1">
        <f t="shared" si="1924"/>
        <v>1</v>
      </c>
      <c r="EP416" s="1">
        <f t="shared" si="1925"/>
        <v>1</v>
      </c>
      <c r="EQ416" s="1">
        <f t="shared" si="1926"/>
        <v>0</v>
      </c>
      <c r="ES416" s="1">
        <f t="shared" si="1927"/>
        <v>1</v>
      </c>
      <c r="ET416" s="1">
        <f t="shared" si="1928"/>
        <v>1</v>
      </c>
      <c r="EU416" s="1">
        <f t="shared" si="1929"/>
        <v>1</v>
      </c>
      <c r="EV416" s="1">
        <f t="shared" si="1930"/>
        <v>1</v>
      </c>
      <c r="EW416" s="1">
        <f t="shared" si="1931"/>
        <v>0</v>
      </c>
      <c r="EY416" s="1">
        <f t="shared" si="1932"/>
        <v>1</v>
      </c>
      <c r="EZ416" s="1">
        <f t="shared" si="1933"/>
        <v>0</v>
      </c>
      <c r="FA416" s="1">
        <f t="shared" si="1934"/>
        <v>1</v>
      </c>
      <c r="FC416" s="1">
        <f t="shared" si="1935"/>
        <v>1</v>
      </c>
      <c r="FD416" s="1">
        <f t="shared" si="1936"/>
        <v>1</v>
      </c>
      <c r="FE416" s="1"/>
      <c r="FF416" s="1">
        <f t="shared" si="1937"/>
        <v>0</v>
      </c>
      <c r="FG416" s="1">
        <f t="shared" si="1938"/>
        <v>0</v>
      </c>
      <c r="FH416" s="1">
        <f t="shared" si="1939"/>
        <v>0</v>
      </c>
      <c r="FI416" s="1" t="str">
        <f t="shared" si="1940"/>
        <v/>
      </c>
      <c r="FJ416" s="1" t="str">
        <f t="shared" si="1941"/>
        <v/>
      </c>
      <c r="FK416" s="1" t="str">
        <f t="shared" si="1942"/>
        <v/>
      </c>
      <c r="FL416" s="1" t="str">
        <f t="shared" si="1943"/>
        <v/>
      </c>
      <c r="FN416" s="1" t="str">
        <f t="shared" si="1944"/>
        <v/>
      </c>
      <c r="FO416" s="1" t="str">
        <f t="shared" si="1945"/>
        <v/>
      </c>
      <c r="FP416" s="1" t="str">
        <f t="shared" si="1946"/>
        <v/>
      </c>
      <c r="FV416" s="1">
        <f t="shared" si="1947"/>
        <v>1</v>
      </c>
      <c r="FW416" s="1">
        <f t="shared" si="1947"/>
        <v>0</v>
      </c>
      <c r="FX416" s="1">
        <f t="shared" si="1948"/>
        <v>0</v>
      </c>
      <c r="GA416" s="1">
        <f t="shared" si="1949"/>
        <v>0</v>
      </c>
      <c r="GB416" s="1">
        <f t="shared" si="1950"/>
        <v>1</v>
      </c>
      <c r="GC416" s="1">
        <f t="shared" si="1951"/>
        <v>0</v>
      </c>
      <c r="GD416" s="1">
        <f t="shared" si="1952"/>
        <v>0</v>
      </c>
      <c r="GE416" s="1">
        <f t="shared" si="1953"/>
        <v>0</v>
      </c>
      <c r="GF416" s="1">
        <f t="shared" si="1954"/>
        <v>1</v>
      </c>
      <c r="GG416" s="1">
        <f t="shared" si="1955"/>
        <v>1</v>
      </c>
      <c r="GI416" s="1">
        <f t="shared" si="1956"/>
        <v>1</v>
      </c>
      <c r="GK416" s="1">
        <f t="shared" si="1957"/>
        <v>0</v>
      </c>
      <c r="GL416" s="1">
        <f t="shared" si="1958"/>
        <v>1</v>
      </c>
      <c r="GM416" s="1">
        <f t="shared" si="1959"/>
        <v>0</v>
      </c>
      <c r="GN416" s="1">
        <f t="shared" si="1960"/>
        <v>0</v>
      </c>
      <c r="GO416" s="1">
        <f t="shared" si="1961"/>
        <v>0</v>
      </c>
      <c r="GP416" s="1">
        <f t="shared" si="1962"/>
        <v>1</v>
      </c>
      <c r="GQ416" s="1">
        <f t="shared" si="1963"/>
        <v>1</v>
      </c>
      <c r="GS416" s="1" t="str">
        <f t="shared" si="1964"/>
        <v/>
      </c>
      <c r="GT416" s="1" t="str">
        <f t="shared" si="1965"/>
        <v/>
      </c>
      <c r="GU416" s="1">
        <f t="shared" si="1966"/>
        <v>1</v>
      </c>
      <c r="GV416" s="1">
        <f t="shared" si="1967"/>
        <v>0</v>
      </c>
      <c r="GW416" s="1">
        <f t="shared" si="1968"/>
        <v>0</v>
      </c>
      <c r="GX416" s="1">
        <f t="shared" si="1969"/>
        <v>0</v>
      </c>
      <c r="GY416" s="1">
        <f t="shared" si="1970"/>
        <v>0</v>
      </c>
      <c r="GZ416" s="1"/>
      <c r="HA416" s="1">
        <f t="shared" si="1971"/>
        <v>1</v>
      </c>
      <c r="HB416" s="1">
        <f t="shared" si="1972"/>
        <v>1</v>
      </c>
      <c r="HC416" s="1">
        <f t="shared" si="1973"/>
        <v>1</v>
      </c>
      <c r="HD416" s="1">
        <f t="shared" si="1974"/>
        <v>0</v>
      </c>
      <c r="HE416" s="1">
        <f t="shared" si="1975"/>
        <v>0</v>
      </c>
      <c r="HF416" s="1">
        <f t="shared" si="1976"/>
        <v>0</v>
      </c>
      <c r="HH416" s="1">
        <f t="shared" si="1977"/>
        <v>1</v>
      </c>
      <c r="HI416" s="1">
        <f t="shared" si="1978"/>
        <v>1</v>
      </c>
      <c r="HJ416" s="1">
        <f t="shared" si="1979"/>
        <v>0</v>
      </c>
      <c r="HK416" s="1">
        <f t="shared" si="1980"/>
        <v>0</v>
      </c>
      <c r="HL416" s="1">
        <f t="shared" si="1981"/>
        <v>0</v>
      </c>
      <c r="HM416" s="1">
        <f t="shared" si="1982"/>
        <v>0</v>
      </c>
      <c r="HO416" s="1" t="str">
        <f t="shared" si="1983"/>
        <v/>
      </c>
      <c r="HP416" s="1">
        <f t="shared" si="1984"/>
        <v>1</v>
      </c>
      <c r="HQ416" s="1" t="str">
        <f t="shared" si="1985"/>
        <v/>
      </c>
      <c r="HR416">
        <f t="shared" si="1986"/>
        <v>1</v>
      </c>
      <c r="HS416" s="1" t="str">
        <f t="shared" si="1987"/>
        <v/>
      </c>
      <c r="HT416" t="str">
        <f t="shared" si="1988"/>
        <v/>
      </c>
      <c r="HU416" t="str">
        <f t="shared" si="1989"/>
        <v/>
      </c>
      <c r="HV416" s="1" t="str">
        <f t="shared" si="1990"/>
        <v/>
      </c>
      <c r="HW416" s="1" t="str">
        <f t="shared" si="1991"/>
        <v/>
      </c>
      <c r="HX416" s="1" t="str">
        <f t="shared" si="1992"/>
        <v/>
      </c>
      <c r="HZ416" s="1" t="str">
        <f t="shared" si="1993"/>
        <v/>
      </c>
      <c r="IA416" s="1">
        <f t="shared" si="1994"/>
        <v>1</v>
      </c>
      <c r="IB416" s="1" t="str">
        <f t="shared" si="1995"/>
        <v/>
      </c>
      <c r="IC416" s="1">
        <f t="shared" si="1996"/>
        <v>1</v>
      </c>
      <c r="ID416" s="1" t="str">
        <f t="shared" si="1997"/>
        <v/>
      </c>
      <c r="IE416" s="1" t="str">
        <f t="shared" si="1998"/>
        <v/>
      </c>
      <c r="IF416" s="1" t="str">
        <f t="shared" si="1999"/>
        <v/>
      </c>
      <c r="IG416" s="1" t="str">
        <f t="shared" si="2000"/>
        <v/>
      </c>
      <c r="IH416" s="1" t="str">
        <f t="shared" si="2001"/>
        <v/>
      </c>
      <c r="II416" s="1" t="str">
        <f t="shared" si="2002"/>
        <v/>
      </c>
    </row>
    <row r="417" spans="1:243" x14ac:dyDescent="0.2">
      <c r="A417" s="14">
        <f t="shared" si="1681"/>
        <v>417</v>
      </c>
      <c r="C417" s="2">
        <v>42711</v>
      </c>
      <c r="G417" s="3">
        <v>108.14</v>
      </c>
      <c r="H417" s="3">
        <v>118.02200000000001</v>
      </c>
      <c r="I417" s="3">
        <v>124.26</v>
      </c>
      <c r="J417" s="4">
        <v>151.06</v>
      </c>
      <c r="P417" s="128">
        <f t="shared" ref="P417:P448" si="2003">(INT(G417)*32)+(IF(INT(RIGHT(G417*1000,1))=7,(G417-INT(G417))+0.0005,IF(INT(RIGHT(G417*1000,1))=2,(G417-INT(G417))+0.0005,G417-INT(G417))))*100</f>
        <v>3470</v>
      </c>
      <c r="Q417" s="5">
        <f t="shared" ref="Q417:Q448" si="2004">(INT(H417)*32)+(IF(INT(RIGHT(H417*1000,1))=7,(H417-INT(H417))+0.0005,IF(INT(RIGHT(H417*1000,1))=2,(H417-INT(H417))+0.0005,H417-INT(H417))))*100</f>
        <v>3778.2500000000005</v>
      </c>
      <c r="R417" s="6">
        <f t="shared" ref="R417:R448" si="2005">INT(I417)*32+(I417-INT(I417))*100</f>
        <v>3994.0000000000005</v>
      </c>
      <c r="S417" s="7">
        <f t="shared" ref="S417:S448" si="2006">INT(J417)*32+(J417-INT(J417))*100</f>
        <v>4838</v>
      </c>
      <c r="Y417" s="4">
        <f t="shared" ref="Y417:Y448" si="2007">ABS(BA417)</f>
        <v>1.2500000000004547</v>
      </c>
      <c r="Z417" s="1">
        <f t="shared" ref="Z417:Z448" si="2008">ABS(BB417)</f>
        <v>7</v>
      </c>
      <c r="AA417" s="1">
        <f t="shared" ref="AA417:AA448" si="2009">ABS(BC417)</f>
        <v>11</v>
      </c>
      <c r="AB417" s="1">
        <f t="shared" ref="AB417:AB448" si="2010">ABS(BD417)</f>
        <v>29</v>
      </c>
      <c r="AC417" s="1"/>
      <c r="AD417" s="1"/>
      <c r="AE417" s="126"/>
      <c r="AF417" s="126"/>
      <c r="AG417" s="126"/>
      <c r="AH417" s="4">
        <f t="shared" si="1836"/>
        <v>2.1666666666657575</v>
      </c>
      <c r="AI417" s="4">
        <f t="shared" si="1837"/>
        <v>1.6999999999990907</v>
      </c>
      <c r="AJ417" s="4">
        <f t="shared" si="1838"/>
        <v>0.40000000000000036</v>
      </c>
      <c r="AK417" s="4">
        <f t="shared" si="1839"/>
        <v>0.33333333333333304</v>
      </c>
      <c r="AL417" s="4">
        <f t="shared" si="1840"/>
        <v>1.5</v>
      </c>
      <c r="AM417" s="4">
        <f t="shared" si="1841"/>
        <v>1.3333333333333339</v>
      </c>
      <c r="AN417" s="4">
        <f t="shared" si="1842"/>
        <v>0.59999999999999964</v>
      </c>
      <c r="AO417" s="4">
        <f t="shared" si="1843"/>
        <v>1</v>
      </c>
      <c r="AP417" s="4">
        <f t="shared" si="1844"/>
        <v>2.4999999999984848</v>
      </c>
      <c r="AQ417" s="4">
        <f t="shared" si="1845"/>
        <v>1.8333333333333335</v>
      </c>
      <c r="AR417" s="4">
        <f t="shared" si="1846"/>
        <v>1.8999999999990909</v>
      </c>
      <c r="AS417" s="4">
        <f t="shared" si="1847"/>
        <v>0.55555555555555536</v>
      </c>
      <c r="AT417" s="4">
        <f t="shared" si="1848"/>
        <v>1.3666666666657572</v>
      </c>
      <c r="AU417" s="1"/>
      <c r="BA417" s="11">
        <f t="shared" ref="BA417:BA448" si="2011">P417-P416</f>
        <v>1.2500000000004547</v>
      </c>
      <c r="BB417" s="11">
        <f t="shared" ref="BB417:BB448" si="2012">Q417-Q416</f>
        <v>7</v>
      </c>
      <c r="BC417" s="12">
        <f t="shared" ref="BC417:BC448" si="2013">R417-R416</f>
        <v>11</v>
      </c>
      <c r="BD417" s="13">
        <f t="shared" ref="BD417:BD448" si="2014">S417-S416</f>
        <v>29</v>
      </c>
      <c r="BJ417" s="11">
        <f t="shared" si="1859"/>
        <v>-2.1666666666657575</v>
      </c>
      <c r="BK417" s="11">
        <f t="shared" si="1860"/>
        <v>-1.6999999999990907</v>
      </c>
      <c r="BL417" s="11">
        <f t="shared" si="1861"/>
        <v>0.40000000000000036</v>
      </c>
      <c r="BM417" s="11">
        <f t="shared" si="1862"/>
        <v>-0.33333333333333304</v>
      </c>
      <c r="BN417" s="11">
        <f t="shared" ref="BN417:BN448" si="2015">BB417-(BC417/BN$3)</f>
        <v>1.5</v>
      </c>
      <c r="BO417" s="11">
        <f t="shared" ref="BO417:BO448" si="2016">BC417-(BD417/BO$3)</f>
        <v>1.3333333333333339</v>
      </c>
      <c r="BP417" s="11">
        <f t="shared" si="1864"/>
        <v>-0.59999999999999964</v>
      </c>
      <c r="BQ417" s="1">
        <v>1</v>
      </c>
      <c r="BR417" s="11">
        <f t="shared" si="1865"/>
        <v>2.4999999999984848</v>
      </c>
      <c r="BS417" s="11">
        <f t="shared" si="1866"/>
        <v>1.8333333333333335</v>
      </c>
      <c r="BT417" s="11">
        <f t="shared" si="1867"/>
        <v>-1.8999999999990909</v>
      </c>
      <c r="BU417" s="11">
        <f t="shared" si="1868"/>
        <v>0.55555555555555536</v>
      </c>
      <c r="BV417" s="11">
        <f t="shared" si="1869"/>
        <v>-1.3666666666657572</v>
      </c>
      <c r="BY417" s="126"/>
      <c r="BZ417" s="126"/>
      <c r="CB417" s="1">
        <f t="shared" si="1870"/>
        <v>0</v>
      </c>
      <c r="CC417" s="1">
        <f t="shared" si="1871"/>
        <v>0</v>
      </c>
      <c r="CD417" s="1">
        <f t="shared" si="1872"/>
        <v>0</v>
      </c>
      <c r="CE417" s="126">
        <f t="shared" si="1849"/>
        <v>0</v>
      </c>
      <c r="CF417" s="1">
        <f t="shared" si="1873"/>
        <v>0</v>
      </c>
      <c r="CG417" s="1" t="str">
        <f t="shared" si="1874"/>
        <v/>
      </c>
      <c r="CH417" s="1" t="str">
        <f t="shared" si="1850"/>
        <v/>
      </c>
      <c r="CI417" s="1">
        <f t="shared" si="1875"/>
        <v>1</v>
      </c>
      <c r="CJ417" s="1">
        <f t="shared" si="1876"/>
        <v>1</v>
      </c>
      <c r="CK417" s="1" t="str">
        <f t="shared" si="1877"/>
        <v/>
      </c>
      <c r="CL417" s="1">
        <f t="shared" si="1878"/>
        <v>1</v>
      </c>
      <c r="CM417" s="1">
        <f t="shared" si="1879"/>
        <v>1</v>
      </c>
      <c r="CN417" s="1">
        <f t="shared" si="1880"/>
        <v>1</v>
      </c>
      <c r="CO417" s="1" t="str">
        <f t="shared" si="1881"/>
        <v/>
      </c>
      <c r="CP417" s="1" t="str">
        <f t="shared" si="1882"/>
        <v/>
      </c>
      <c r="CQ417" s="1">
        <f t="shared" si="1883"/>
        <v>1</v>
      </c>
      <c r="CS417" s="1">
        <f t="shared" si="1884"/>
        <v>0</v>
      </c>
      <c r="CT417" s="1">
        <f t="shared" si="1885"/>
        <v>0</v>
      </c>
      <c r="CU417" s="1">
        <f t="shared" si="1886"/>
        <v>0</v>
      </c>
      <c r="CV417" s="126">
        <f t="shared" si="1851"/>
        <v>0</v>
      </c>
      <c r="CW417" s="1">
        <f t="shared" si="1887"/>
        <v>1</v>
      </c>
      <c r="CX417" s="1" t="str">
        <f t="shared" si="1888"/>
        <v/>
      </c>
      <c r="CY417" s="1" t="str">
        <f t="shared" si="1889"/>
        <v/>
      </c>
      <c r="CZ417" s="1" t="str">
        <f t="shared" si="1890"/>
        <v/>
      </c>
      <c r="DA417" s="1" t="str">
        <f t="shared" si="1891"/>
        <v/>
      </c>
      <c r="DB417" s="1">
        <f t="shared" si="1892"/>
        <v>1</v>
      </c>
      <c r="DC417" s="1" t="str">
        <f t="shared" si="1893"/>
        <v/>
      </c>
      <c r="DD417" s="1">
        <f t="shared" si="1894"/>
        <v>1</v>
      </c>
      <c r="DE417" s="1" t="str">
        <f t="shared" si="1895"/>
        <v/>
      </c>
      <c r="DF417" s="1"/>
      <c r="DG417" s="126">
        <f t="shared" si="1852"/>
        <v>1</v>
      </c>
      <c r="DH417" s="1">
        <f t="shared" si="1896"/>
        <v>1</v>
      </c>
      <c r="DI417" s="1">
        <f t="shared" si="1897"/>
        <v>1</v>
      </c>
      <c r="DJ417" s="1">
        <f t="shared" si="1898"/>
        <v>1</v>
      </c>
      <c r="DK417" s="1" t="str">
        <f t="shared" si="1899"/>
        <v/>
      </c>
      <c r="DL417" s="1"/>
      <c r="DM417" s="1" t="str">
        <f t="shared" si="1900"/>
        <v/>
      </c>
      <c r="DN417" s="1">
        <f t="shared" si="1901"/>
        <v>0</v>
      </c>
      <c r="DO417" s="1">
        <f t="shared" si="1902"/>
        <v>1</v>
      </c>
      <c r="DP417" s="1">
        <f t="shared" si="1903"/>
        <v>0</v>
      </c>
      <c r="DQ417" s="1">
        <f t="shared" si="1904"/>
        <v>1</v>
      </c>
      <c r="DR417" s="1">
        <f t="shared" si="1905"/>
        <v>1</v>
      </c>
      <c r="DS417" s="1">
        <f t="shared" si="1906"/>
        <v>1</v>
      </c>
      <c r="DT417" s="1">
        <f t="shared" si="1907"/>
        <v>0</v>
      </c>
      <c r="DU417" s="1">
        <f t="shared" si="1908"/>
        <v>1</v>
      </c>
      <c r="DV417" s="1">
        <f t="shared" si="1909"/>
        <v>1</v>
      </c>
      <c r="DW417" s="1">
        <f t="shared" si="1910"/>
        <v>0</v>
      </c>
      <c r="DX417" s="1" t="str">
        <f t="shared" si="1911"/>
        <v/>
      </c>
      <c r="DY417" s="1" t="str">
        <f t="shared" si="1912"/>
        <v/>
      </c>
      <c r="EA417" s="1">
        <f t="shared" si="1913"/>
        <v>1</v>
      </c>
      <c r="EB417" s="1">
        <f t="shared" si="1914"/>
        <v>1</v>
      </c>
      <c r="EC417" s="1">
        <f t="shared" si="1915"/>
        <v>1</v>
      </c>
      <c r="ED417" s="1">
        <f t="shared" si="1916"/>
        <v>1</v>
      </c>
      <c r="EF417" s="1">
        <f t="shared" si="1917"/>
        <v>1</v>
      </c>
      <c r="EG417" s="1">
        <f t="shared" si="1918"/>
        <v>1</v>
      </c>
      <c r="EH417" s="1">
        <f t="shared" si="1919"/>
        <v>1</v>
      </c>
      <c r="EI417" s="1">
        <f t="shared" si="1920"/>
        <v>1</v>
      </c>
      <c r="EK417" s="1">
        <f t="shared" si="1921"/>
        <v>1</v>
      </c>
      <c r="EL417" s="1">
        <f t="shared" si="1922"/>
        <v>1</v>
      </c>
      <c r="EM417" s="1">
        <f t="shared" si="1923"/>
        <v>1</v>
      </c>
      <c r="EO417" s="1">
        <f t="shared" si="1924"/>
        <v>1</v>
      </c>
      <c r="EP417" s="1">
        <f t="shared" si="1925"/>
        <v>1</v>
      </c>
      <c r="EQ417" s="1">
        <f t="shared" si="1926"/>
        <v>1</v>
      </c>
      <c r="ES417" s="1">
        <f t="shared" si="1927"/>
        <v>1</v>
      </c>
      <c r="ET417" s="1">
        <f t="shared" si="1928"/>
        <v>1</v>
      </c>
      <c r="EU417" s="1">
        <f t="shared" si="1929"/>
        <v>1</v>
      </c>
      <c r="EV417" s="1">
        <f t="shared" si="1930"/>
        <v>1</v>
      </c>
      <c r="EW417" s="1">
        <f t="shared" si="1931"/>
        <v>0</v>
      </c>
      <c r="EY417" s="1">
        <f t="shared" si="1932"/>
        <v>1</v>
      </c>
      <c r="EZ417" s="1">
        <f t="shared" si="1933"/>
        <v>1</v>
      </c>
      <c r="FA417" s="1">
        <f t="shared" si="1934"/>
        <v>1</v>
      </c>
      <c r="FC417" s="1">
        <f t="shared" si="1935"/>
        <v>0</v>
      </c>
      <c r="FD417" s="1" t="str">
        <f t="shared" si="1936"/>
        <v/>
      </c>
      <c r="FE417" s="1"/>
      <c r="FF417" s="1">
        <f t="shared" si="1937"/>
        <v>1</v>
      </c>
      <c r="FG417" s="1">
        <f t="shared" si="1938"/>
        <v>0</v>
      </c>
      <c r="FH417" s="1">
        <f t="shared" si="1939"/>
        <v>0</v>
      </c>
      <c r="FI417" s="1" t="str">
        <f t="shared" si="1940"/>
        <v/>
      </c>
      <c r="FJ417" s="1" t="str">
        <f t="shared" si="1941"/>
        <v/>
      </c>
      <c r="FK417" s="1" t="str">
        <f t="shared" si="1942"/>
        <v/>
      </c>
      <c r="FL417" s="1" t="str">
        <f t="shared" si="1943"/>
        <v/>
      </c>
      <c r="FN417" s="1" t="str">
        <f t="shared" si="1944"/>
        <v/>
      </c>
      <c r="FO417" s="1" t="str">
        <f t="shared" si="1945"/>
        <v/>
      </c>
      <c r="FP417" s="1" t="str">
        <f t="shared" si="1946"/>
        <v/>
      </c>
      <c r="FV417" s="1">
        <f t="shared" ref="FV417:FV425" si="2017">IF(BK416&gt;0,IF(BK417&gt;0,1,0),IF(BK417&lt;0,1,0))</f>
        <v>1</v>
      </c>
      <c r="FW417" s="1">
        <f t="shared" ref="FW417:FW425" si="2018">IF(BL416&gt;0,IF(BL417&gt;0,1,0),IF(BL417&lt;0,1,0))</f>
        <v>1</v>
      </c>
      <c r="FX417" s="1">
        <f t="shared" si="1948"/>
        <v>1</v>
      </c>
      <c r="GA417" s="1">
        <f t="shared" si="1949"/>
        <v>1</v>
      </c>
      <c r="GB417" s="1">
        <f t="shared" si="1950"/>
        <v>1</v>
      </c>
      <c r="GC417" s="1">
        <f t="shared" si="1951"/>
        <v>1</v>
      </c>
      <c r="GD417" s="1">
        <f t="shared" si="1952"/>
        <v>1</v>
      </c>
      <c r="GE417" s="1">
        <f t="shared" si="1953"/>
        <v>0</v>
      </c>
      <c r="GF417" s="1">
        <f t="shared" si="1954"/>
        <v>0</v>
      </c>
      <c r="GG417" s="1">
        <f t="shared" si="1955"/>
        <v>1</v>
      </c>
      <c r="GI417" s="1">
        <f t="shared" si="1956"/>
        <v>1</v>
      </c>
      <c r="GK417" s="1">
        <f t="shared" si="1957"/>
        <v>1</v>
      </c>
      <c r="GL417" s="1">
        <f t="shared" si="1958"/>
        <v>1</v>
      </c>
      <c r="GM417" s="1">
        <f t="shared" si="1959"/>
        <v>1</v>
      </c>
      <c r="GN417" s="1">
        <f t="shared" si="1960"/>
        <v>1</v>
      </c>
      <c r="GO417" s="1">
        <f t="shared" si="1961"/>
        <v>0</v>
      </c>
      <c r="GP417" s="1">
        <f t="shared" si="1962"/>
        <v>0</v>
      </c>
      <c r="GQ417" s="1">
        <f t="shared" si="1963"/>
        <v>1</v>
      </c>
      <c r="GS417" s="1" t="str">
        <f t="shared" si="1964"/>
        <v/>
      </c>
      <c r="GT417" s="1" t="str">
        <f t="shared" si="1965"/>
        <v/>
      </c>
      <c r="GU417" s="1">
        <f t="shared" si="1966"/>
        <v>0</v>
      </c>
      <c r="GV417" s="1">
        <f t="shared" si="1967"/>
        <v>0</v>
      </c>
      <c r="GW417" s="1">
        <f t="shared" si="1968"/>
        <v>0</v>
      </c>
      <c r="GX417" s="1">
        <f t="shared" si="1969"/>
        <v>0</v>
      </c>
      <c r="GY417" s="1">
        <f t="shared" si="1970"/>
        <v>0</v>
      </c>
      <c r="GZ417" s="1"/>
      <c r="HA417" s="1">
        <f t="shared" si="1971"/>
        <v>0</v>
      </c>
      <c r="HB417" s="1">
        <f t="shared" si="1972"/>
        <v>0</v>
      </c>
      <c r="HC417" s="1">
        <f t="shared" si="1973"/>
        <v>0</v>
      </c>
      <c r="HD417" s="1">
        <f t="shared" si="1974"/>
        <v>0</v>
      </c>
      <c r="HE417" s="1">
        <f t="shared" si="1975"/>
        <v>0</v>
      </c>
      <c r="HF417" s="1">
        <f t="shared" si="1976"/>
        <v>0</v>
      </c>
      <c r="HH417" s="1">
        <f t="shared" si="1977"/>
        <v>1</v>
      </c>
      <c r="HI417" s="1">
        <f t="shared" si="1978"/>
        <v>0</v>
      </c>
      <c r="HJ417" s="1">
        <f t="shared" si="1979"/>
        <v>0</v>
      </c>
      <c r="HK417" s="1">
        <f t="shared" si="1980"/>
        <v>0</v>
      </c>
      <c r="HL417" s="1">
        <f t="shared" si="1981"/>
        <v>0</v>
      </c>
      <c r="HM417" s="1">
        <f t="shared" si="1982"/>
        <v>0</v>
      </c>
      <c r="HO417" s="1">
        <f t="shared" si="1983"/>
        <v>1</v>
      </c>
      <c r="HP417" s="1" t="str">
        <f t="shared" si="1984"/>
        <v/>
      </c>
      <c r="HQ417" s="1">
        <f t="shared" si="1985"/>
        <v>1</v>
      </c>
      <c r="HR417" t="str">
        <f t="shared" si="1986"/>
        <v/>
      </c>
      <c r="HS417" s="1">
        <f t="shared" si="1987"/>
        <v>1</v>
      </c>
      <c r="HT417" t="str">
        <f t="shared" si="1988"/>
        <v/>
      </c>
      <c r="HU417" t="str">
        <f t="shared" si="1989"/>
        <v/>
      </c>
      <c r="HV417" s="1" t="str">
        <f t="shared" si="1990"/>
        <v/>
      </c>
      <c r="HW417" s="1" t="str">
        <f t="shared" si="1991"/>
        <v/>
      </c>
      <c r="HX417" s="1" t="str">
        <f t="shared" si="1992"/>
        <v/>
      </c>
      <c r="HZ417" s="1">
        <f t="shared" si="1993"/>
        <v>0</v>
      </c>
      <c r="IA417" s="1" t="str">
        <f t="shared" si="1994"/>
        <v/>
      </c>
      <c r="IB417" s="1">
        <f t="shared" si="1995"/>
        <v>0</v>
      </c>
      <c r="IC417" s="1" t="str">
        <f t="shared" si="1996"/>
        <v/>
      </c>
      <c r="ID417" s="1">
        <f t="shared" si="1997"/>
        <v>0</v>
      </c>
      <c r="IE417" s="1" t="str">
        <f t="shared" si="1998"/>
        <v/>
      </c>
      <c r="IF417" s="1" t="str">
        <f t="shared" si="1999"/>
        <v/>
      </c>
      <c r="IG417" s="1" t="str">
        <f t="shared" si="2000"/>
        <v/>
      </c>
      <c r="IH417" s="1" t="str">
        <f t="shared" si="2001"/>
        <v/>
      </c>
      <c r="II417" s="1" t="str">
        <f t="shared" si="2002"/>
        <v/>
      </c>
    </row>
    <row r="418" spans="1:243" x14ac:dyDescent="0.2">
      <c r="A418" s="14">
        <f t="shared" si="1681"/>
        <v>418</v>
      </c>
      <c r="C418" s="2">
        <v>42712</v>
      </c>
      <c r="G418" s="3">
        <v>108.14</v>
      </c>
      <c r="H418" s="3">
        <v>117.31699999999999</v>
      </c>
      <c r="I418" s="3">
        <v>124.17</v>
      </c>
      <c r="J418" s="4">
        <v>149.31</v>
      </c>
      <c r="P418" s="128">
        <f t="shared" si="2003"/>
        <v>3470</v>
      </c>
      <c r="Q418" s="5">
        <f t="shared" si="2004"/>
        <v>3775.7499999999991</v>
      </c>
      <c r="R418" s="6">
        <f t="shared" si="2005"/>
        <v>3985</v>
      </c>
      <c r="S418" s="7">
        <f t="shared" si="2006"/>
        <v>4799</v>
      </c>
      <c r="Y418" s="4">
        <f t="shared" si="2007"/>
        <v>0</v>
      </c>
      <c r="Z418" s="1">
        <f t="shared" si="2008"/>
        <v>2.5000000000013642</v>
      </c>
      <c r="AA418" s="1">
        <f t="shared" si="2009"/>
        <v>9.0000000000004547</v>
      </c>
      <c r="AB418" s="1">
        <f t="shared" si="2010"/>
        <v>39</v>
      </c>
      <c r="AC418" s="1"/>
      <c r="AD418" s="1"/>
      <c r="AE418" s="126"/>
      <c r="AF418" s="126"/>
      <c r="AG418" s="126"/>
      <c r="AH418" s="4">
        <f t="shared" si="1836"/>
        <v>1.6666666666675762</v>
      </c>
      <c r="AI418" s="4">
        <f t="shared" si="1837"/>
        <v>1.5000000000008185</v>
      </c>
      <c r="AJ418" s="4">
        <f t="shared" si="1838"/>
        <v>2.8999999999989088</v>
      </c>
      <c r="AK418" s="4">
        <f t="shared" si="1839"/>
        <v>3.4999999999989386</v>
      </c>
      <c r="AL418" s="4">
        <f t="shared" si="1840"/>
        <v>1.9999999999988631</v>
      </c>
      <c r="AM418" s="4">
        <f t="shared" si="1841"/>
        <v>3.9999999999995453</v>
      </c>
      <c r="AN418" s="4">
        <f t="shared" si="1842"/>
        <v>6.5999999999995449</v>
      </c>
      <c r="AO418" s="4">
        <f t="shared" si="1843"/>
        <v>1</v>
      </c>
      <c r="AP418" s="4">
        <f t="shared" si="1844"/>
        <v>0.99999999999757438</v>
      </c>
      <c r="AQ418" s="4">
        <f t="shared" si="1845"/>
        <v>1.2499999999988631</v>
      </c>
      <c r="AR418" s="4">
        <f t="shared" si="1846"/>
        <v>3.6000000000001817</v>
      </c>
      <c r="AS418" s="4">
        <f t="shared" si="1847"/>
        <v>6.1666666666653018</v>
      </c>
      <c r="AT418" s="4">
        <f t="shared" si="1848"/>
        <v>5.2</v>
      </c>
      <c r="AU418" s="1"/>
      <c r="BA418" s="11">
        <f t="shared" si="2011"/>
        <v>0</v>
      </c>
      <c r="BB418" s="11">
        <f t="shared" si="2012"/>
        <v>-2.5000000000013642</v>
      </c>
      <c r="BC418" s="12">
        <f t="shared" si="2013"/>
        <v>-9.0000000000004547</v>
      </c>
      <c r="BD418" s="13">
        <f t="shared" si="2014"/>
        <v>-39</v>
      </c>
      <c r="BJ418" s="11">
        <f t="shared" si="1859"/>
        <v>1.6666666666675762</v>
      </c>
      <c r="BK418" s="11">
        <f t="shared" si="1860"/>
        <v>1.5000000000008185</v>
      </c>
      <c r="BL418" s="11">
        <f t="shared" si="1861"/>
        <v>2.8999999999989088</v>
      </c>
      <c r="BM418" s="11">
        <f t="shared" si="1862"/>
        <v>3.4999999999989386</v>
      </c>
      <c r="BN418" s="11">
        <f t="shared" si="2015"/>
        <v>1.9999999999988631</v>
      </c>
      <c r="BO418" s="11">
        <f t="shared" si="2016"/>
        <v>3.9999999999995453</v>
      </c>
      <c r="BP418" s="11">
        <f t="shared" si="1864"/>
        <v>6.5999999999995449</v>
      </c>
      <c r="BQ418" s="1">
        <v>1</v>
      </c>
      <c r="BR418" s="11">
        <f t="shared" si="1865"/>
        <v>0.99999999999757438</v>
      </c>
      <c r="BS418" s="11">
        <f t="shared" si="1866"/>
        <v>-1.2499999999988631</v>
      </c>
      <c r="BT418" s="11">
        <f t="shared" si="1867"/>
        <v>3.6000000000001817</v>
      </c>
      <c r="BU418" s="11">
        <f t="shared" si="1868"/>
        <v>6.1666666666653018</v>
      </c>
      <c r="BV418" s="11">
        <f t="shared" si="1869"/>
        <v>5.2</v>
      </c>
      <c r="BY418" s="126"/>
      <c r="BZ418" s="126"/>
      <c r="CB418" s="1">
        <f t="shared" si="1870"/>
        <v>1</v>
      </c>
      <c r="CC418" s="1">
        <f t="shared" si="1871"/>
        <v>0</v>
      </c>
      <c r="CD418" s="1">
        <f t="shared" si="1872"/>
        <v>0</v>
      </c>
      <c r="CE418" s="126">
        <f t="shared" si="1849"/>
        <v>0</v>
      </c>
      <c r="CF418" s="1">
        <f t="shared" si="1873"/>
        <v>0</v>
      </c>
      <c r="CG418" s="1" t="str">
        <f t="shared" si="1874"/>
        <v/>
      </c>
      <c r="CH418" s="1">
        <f t="shared" si="1850"/>
        <v>1</v>
      </c>
      <c r="CI418" s="1">
        <f t="shared" si="1875"/>
        <v>1</v>
      </c>
      <c r="CJ418" s="1" t="str">
        <f t="shared" si="1876"/>
        <v/>
      </c>
      <c r="CK418" s="1" t="str">
        <f t="shared" si="1877"/>
        <v/>
      </c>
      <c r="CL418" s="1">
        <f t="shared" si="1878"/>
        <v>1</v>
      </c>
      <c r="CM418" s="1">
        <f t="shared" si="1879"/>
        <v>1</v>
      </c>
      <c r="CN418" s="1">
        <f t="shared" si="1880"/>
        <v>1</v>
      </c>
      <c r="CO418" s="1" t="str">
        <f t="shared" si="1881"/>
        <v/>
      </c>
      <c r="CP418" s="1">
        <f t="shared" si="1882"/>
        <v>1</v>
      </c>
      <c r="CQ418" s="1" t="str">
        <f t="shared" si="1883"/>
        <v/>
      </c>
      <c r="CS418" s="1">
        <f t="shared" si="1884"/>
        <v>1</v>
      </c>
      <c r="CT418" s="1">
        <f t="shared" si="1885"/>
        <v>0</v>
      </c>
      <c r="CU418" s="1">
        <f t="shared" si="1886"/>
        <v>0</v>
      </c>
      <c r="CV418" s="126">
        <f t="shared" si="1851"/>
        <v>0</v>
      </c>
      <c r="CW418" s="1">
        <f t="shared" si="1887"/>
        <v>1</v>
      </c>
      <c r="CX418" s="1" t="str">
        <f t="shared" si="1888"/>
        <v/>
      </c>
      <c r="CY418" s="1" t="str">
        <f t="shared" si="1889"/>
        <v/>
      </c>
      <c r="CZ418" s="1" t="str">
        <f t="shared" si="1890"/>
        <v/>
      </c>
      <c r="DA418" s="1" t="str">
        <f t="shared" si="1891"/>
        <v/>
      </c>
      <c r="DB418" s="1">
        <f t="shared" si="1892"/>
        <v>0</v>
      </c>
      <c r="DC418" s="1">
        <f t="shared" si="1893"/>
        <v>1</v>
      </c>
      <c r="DD418" s="1" t="str">
        <f t="shared" si="1894"/>
        <v/>
      </c>
      <c r="DE418" s="1" t="str">
        <f t="shared" si="1895"/>
        <v/>
      </c>
      <c r="DF418" s="1"/>
      <c r="DG418" s="126">
        <f t="shared" si="1852"/>
        <v>1</v>
      </c>
      <c r="DH418" s="1">
        <f t="shared" si="1896"/>
        <v>0</v>
      </c>
      <c r="DI418" s="1">
        <f t="shared" si="1897"/>
        <v>0</v>
      </c>
      <c r="DJ418" s="1">
        <f t="shared" si="1898"/>
        <v>0</v>
      </c>
      <c r="DK418" s="1">
        <f t="shared" si="1899"/>
        <v>0</v>
      </c>
      <c r="DL418" s="1"/>
      <c r="DM418" s="1">
        <f t="shared" si="1900"/>
        <v>1</v>
      </c>
      <c r="DN418" s="1" t="str">
        <f t="shared" si="1901"/>
        <v/>
      </c>
      <c r="DO418" s="1" t="str">
        <f t="shared" si="1902"/>
        <v/>
      </c>
      <c r="DP418" s="1" t="str">
        <f t="shared" si="1903"/>
        <v/>
      </c>
      <c r="DQ418" s="1" t="str">
        <f t="shared" si="1904"/>
        <v/>
      </c>
      <c r="DR418" s="1" t="str">
        <f t="shared" si="1905"/>
        <v/>
      </c>
      <c r="DS418" s="1" t="str">
        <f t="shared" si="1906"/>
        <v/>
      </c>
      <c r="DT418" s="1" t="str">
        <f t="shared" si="1907"/>
        <v/>
      </c>
      <c r="DU418" s="1" t="str">
        <f t="shared" si="1908"/>
        <v/>
      </c>
      <c r="DV418" s="1">
        <f t="shared" si="1909"/>
        <v>0</v>
      </c>
      <c r="DW418" s="1">
        <f t="shared" si="1910"/>
        <v>0</v>
      </c>
      <c r="DX418" s="1" t="str">
        <f t="shared" si="1911"/>
        <v/>
      </c>
      <c r="DY418" s="1" t="str">
        <f t="shared" si="1912"/>
        <v/>
      </c>
      <c r="EA418" s="1">
        <f t="shared" si="1913"/>
        <v>1</v>
      </c>
      <c r="EB418" s="1">
        <f t="shared" si="1914"/>
        <v>0</v>
      </c>
      <c r="EC418" s="1">
        <f t="shared" si="1915"/>
        <v>0</v>
      </c>
      <c r="ED418" s="1">
        <f t="shared" si="1916"/>
        <v>0</v>
      </c>
      <c r="EF418" s="1">
        <f t="shared" si="1917"/>
        <v>1</v>
      </c>
      <c r="EG418" s="1">
        <f t="shared" si="1918"/>
        <v>1</v>
      </c>
      <c r="EH418" s="1">
        <f t="shared" si="1919"/>
        <v>1</v>
      </c>
      <c r="EI418" s="1">
        <f t="shared" si="1920"/>
        <v>1</v>
      </c>
      <c r="EK418" s="1">
        <f t="shared" si="1921"/>
        <v>1</v>
      </c>
      <c r="EL418" s="1">
        <f t="shared" si="1922"/>
        <v>1</v>
      </c>
      <c r="EM418" s="1">
        <f t="shared" si="1923"/>
        <v>1</v>
      </c>
      <c r="EO418" s="1">
        <f t="shared" si="1924"/>
        <v>1</v>
      </c>
      <c r="EP418" s="1">
        <f t="shared" si="1925"/>
        <v>1</v>
      </c>
      <c r="EQ418" s="1">
        <f t="shared" si="1926"/>
        <v>1</v>
      </c>
      <c r="ES418" s="1">
        <f t="shared" si="1927"/>
        <v>1</v>
      </c>
      <c r="ET418" s="1">
        <f t="shared" si="1928"/>
        <v>1</v>
      </c>
      <c r="EU418" s="1">
        <f t="shared" si="1929"/>
        <v>1</v>
      </c>
      <c r="EV418" s="1">
        <f t="shared" si="1930"/>
        <v>1</v>
      </c>
      <c r="EW418" s="1">
        <f t="shared" si="1931"/>
        <v>0</v>
      </c>
      <c r="EY418" s="1">
        <f t="shared" si="1932"/>
        <v>1</v>
      </c>
      <c r="EZ418" s="1">
        <f t="shared" si="1933"/>
        <v>1</v>
      </c>
      <c r="FA418" s="1">
        <f t="shared" si="1934"/>
        <v>1</v>
      </c>
      <c r="FC418" s="1">
        <f t="shared" si="1935"/>
        <v>1</v>
      </c>
      <c r="FD418" s="1">
        <f t="shared" si="1936"/>
        <v>1</v>
      </c>
      <c r="FE418" s="1"/>
      <c r="FF418" s="1">
        <f t="shared" si="1937"/>
        <v>1</v>
      </c>
      <c r="FG418" s="1">
        <f t="shared" si="1938"/>
        <v>1</v>
      </c>
      <c r="FH418" s="1">
        <f t="shared" si="1939"/>
        <v>1</v>
      </c>
      <c r="FI418" s="1">
        <f t="shared" si="1940"/>
        <v>0</v>
      </c>
      <c r="FJ418" s="1">
        <f t="shared" si="1941"/>
        <v>0</v>
      </c>
      <c r="FK418" s="1">
        <f t="shared" si="1942"/>
        <v>0</v>
      </c>
      <c r="FL418" s="1">
        <f t="shared" si="1943"/>
        <v>0</v>
      </c>
      <c r="FN418" s="1" t="str">
        <f t="shared" si="1944"/>
        <v/>
      </c>
      <c r="FO418" s="1" t="str">
        <f t="shared" si="1945"/>
        <v/>
      </c>
      <c r="FP418" s="1">
        <f t="shared" si="1946"/>
        <v>0</v>
      </c>
      <c r="FV418" s="1">
        <f t="shared" si="2017"/>
        <v>0</v>
      </c>
      <c r="FW418" s="1">
        <f t="shared" si="2018"/>
        <v>1</v>
      </c>
      <c r="FX418" s="1">
        <f t="shared" si="1948"/>
        <v>1</v>
      </c>
      <c r="GA418" s="1">
        <f t="shared" si="1949"/>
        <v>0</v>
      </c>
      <c r="GB418" s="1">
        <f t="shared" si="1950"/>
        <v>0</v>
      </c>
      <c r="GC418" s="1">
        <f t="shared" si="1951"/>
        <v>0</v>
      </c>
      <c r="GD418" s="1">
        <f t="shared" si="1952"/>
        <v>0</v>
      </c>
      <c r="GE418" s="1">
        <f t="shared" si="1953"/>
        <v>1</v>
      </c>
      <c r="GF418" s="1">
        <f t="shared" si="1954"/>
        <v>1</v>
      </c>
      <c r="GG418" s="1">
        <f t="shared" si="1955"/>
        <v>1</v>
      </c>
      <c r="GI418" s="1">
        <f t="shared" si="1956"/>
        <v>0</v>
      </c>
      <c r="GK418" s="1">
        <f t="shared" si="1957"/>
        <v>1</v>
      </c>
      <c r="GL418" s="1">
        <f t="shared" si="1958"/>
        <v>1</v>
      </c>
      <c r="GM418" s="1">
        <f t="shared" si="1959"/>
        <v>1</v>
      </c>
      <c r="GN418" s="1">
        <f t="shared" si="1960"/>
        <v>1</v>
      </c>
      <c r="GO418" s="1">
        <f t="shared" si="1961"/>
        <v>0</v>
      </c>
      <c r="GP418" s="1">
        <f t="shared" si="1962"/>
        <v>0</v>
      </c>
      <c r="GQ418" s="1">
        <f t="shared" si="1963"/>
        <v>0</v>
      </c>
      <c r="GS418" s="1">
        <f t="shared" si="1964"/>
        <v>1</v>
      </c>
      <c r="GT418" s="1" t="str">
        <f t="shared" si="1965"/>
        <v/>
      </c>
      <c r="GU418" s="1">
        <f t="shared" si="1966"/>
        <v>1</v>
      </c>
      <c r="GV418" s="1">
        <f t="shared" si="1967"/>
        <v>1</v>
      </c>
      <c r="GW418" s="1">
        <f t="shared" si="1968"/>
        <v>1</v>
      </c>
      <c r="GX418" s="1">
        <f t="shared" si="1969"/>
        <v>1</v>
      </c>
      <c r="GY418" s="1">
        <f t="shared" si="1970"/>
        <v>1</v>
      </c>
      <c r="GZ418" s="1"/>
      <c r="HA418" s="1">
        <f t="shared" si="1971"/>
        <v>1</v>
      </c>
      <c r="HB418" s="1">
        <f t="shared" si="1972"/>
        <v>0</v>
      </c>
      <c r="HC418" s="1">
        <f t="shared" si="1973"/>
        <v>0</v>
      </c>
      <c r="HD418" s="1">
        <f t="shared" si="1974"/>
        <v>0</v>
      </c>
      <c r="HE418" s="1">
        <f t="shared" si="1975"/>
        <v>0</v>
      </c>
      <c r="HF418" s="1">
        <f t="shared" si="1976"/>
        <v>0</v>
      </c>
      <c r="HH418" s="1">
        <f t="shared" si="1977"/>
        <v>0</v>
      </c>
      <c r="HI418" s="1">
        <f t="shared" si="1978"/>
        <v>0</v>
      </c>
      <c r="HJ418" s="1">
        <f t="shared" si="1979"/>
        <v>0</v>
      </c>
      <c r="HK418" s="1">
        <f t="shared" si="1980"/>
        <v>0</v>
      </c>
      <c r="HL418" s="1">
        <f t="shared" si="1981"/>
        <v>0</v>
      </c>
      <c r="HM418" s="1">
        <f t="shared" si="1982"/>
        <v>0</v>
      </c>
      <c r="HO418" s="1" t="str">
        <f t="shared" si="1983"/>
        <v/>
      </c>
      <c r="HP418" s="1">
        <f t="shared" si="1984"/>
        <v>1</v>
      </c>
      <c r="HQ418" s="1" t="str">
        <f t="shared" si="1985"/>
        <v/>
      </c>
      <c r="HR418">
        <f t="shared" si="1986"/>
        <v>1</v>
      </c>
      <c r="HS418" s="1" t="str">
        <f t="shared" si="1987"/>
        <v/>
      </c>
      <c r="HT418">
        <f t="shared" si="1988"/>
        <v>1</v>
      </c>
      <c r="HU418" t="str">
        <f t="shared" si="1989"/>
        <v/>
      </c>
      <c r="HV418" s="1">
        <f t="shared" si="1990"/>
        <v>1</v>
      </c>
      <c r="HW418" s="1" t="str">
        <f t="shared" si="1991"/>
        <v/>
      </c>
      <c r="HX418" s="1" t="str">
        <f t="shared" si="1992"/>
        <v/>
      </c>
      <c r="HZ418" s="1" t="str">
        <f t="shared" si="1993"/>
        <v/>
      </c>
      <c r="IA418" s="1">
        <f t="shared" si="1994"/>
        <v>1</v>
      </c>
      <c r="IB418" s="1" t="str">
        <f t="shared" si="1995"/>
        <v/>
      </c>
      <c r="IC418" s="1">
        <f t="shared" si="1996"/>
        <v>1</v>
      </c>
      <c r="ID418" s="1" t="str">
        <f t="shared" si="1997"/>
        <v/>
      </c>
      <c r="IE418" s="1">
        <f t="shared" si="1998"/>
        <v>1</v>
      </c>
      <c r="IF418" s="1" t="str">
        <f t="shared" si="1999"/>
        <v/>
      </c>
      <c r="IG418" s="1">
        <f t="shared" si="2000"/>
        <v>1</v>
      </c>
      <c r="IH418" s="1" t="str">
        <f t="shared" si="2001"/>
        <v/>
      </c>
      <c r="II418" s="1" t="str">
        <f t="shared" si="2002"/>
        <v/>
      </c>
    </row>
    <row r="419" spans="1:243" x14ac:dyDescent="0.2">
      <c r="A419" s="14">
        <f t="shared" si="1681"/>
        <v>419</v>
      </c>
      <c r="C419" s="2">
        <v>42713</v>
      </c>
      <c r="G419" s="3">
        <v>108.125</v>
      </c>
      <c r="H419" s="3">
        <v>117.227</v>
      </c>
      <c r="I419" s="3">
        <v>124.01</v>
      </c>
      <c r="J419" s="4">
        <v>148.16</v>
      </c>
      <c r="P419" s="128">
        <f t="shared" si="2003"/>
        <v>3468.5</v>
      </c>
      <c r="Q419" s="5">
        <f t="shared" si="2004"/>
        <v>3766.7500000000005</v>
      </c>
      <c r="R419" s="6">
        <f t="shared" si="2005"/>
        <v>3969.0000000000005</v>
      </c>
      <c r="S419" s="7">
        <f t="shared" si="2006"/>
        <v>4752</v>
      </c>
      <c r="Y419" s="4">
        <f t="shared" si="2007"/>
        <v>1.5</v>
      </c>
      <c r="Z419" s="1">
        <f t="shared" si="2008"/>
        <v>8.9999999999986358</v>
      </c>
      <c r="AA419" s="1">
        <f t="shared" si="2009"/>
        <v>15.999999999999545</v>
      </c>
      <c r="AB419" s="1">
        <f t="shared" si="2010"/>
        <v>47</v>
      </c>
      <c r="AC419" s="1"/>
      <c r="AD419" s="1"/>
      <c r="AE419" s="126"/>
      <c r="AF419" s="126"/>
      <c r="AG419" s="126"/>
      <c r="AH419" s="4">
        <f t="shared" si="1836"/>
        <v>2.9999999999990905</v>
      </c>
      <c r="AI419" s="4">
        <f t="shared" si="1837"/>
        <v>2.3999999999991815</v>
      </c>
      <c r="AJ419" s="4">
        <f t="shared" si="1838"/>
        <v>0.60000000000109033</v>
      </c>
      <c r="AK419" s="4">
        <f t="shared" si="1839"/>
        <v>1.6666666666677283</v>
      </c>
      <c r="AL419" s="4">
        <f t="shared" si="1840"/>
        <v>0.99999999999886313</v>
      </c>
      <c r="AM419" s="4">
        <f t="shared" si="1841"/>
        <v>0.33333333333287918</v>
      </c>
      <c r="AN419" s="4">
        <f t="shared" si="1842"/>
        <v>2.8000000000004555</v>
      </c>
      <c r="AO419" s="4">
        <f t="shared" si="1843"/>
        <v>1</v>
      </c>
      <c r="AP419" s="4">
        <f t="shared" si="1844"/>
        <v>2.3333333333309074</v>
      </c>
      <c r="AQ419" s="4">
        <f t="shared" si="1845"/>
        <v>2.8333333333344717</v>
      </c>
      <c r="AR419" s="4">
        <f t="shared" si="1846"/>
        <v>3.3999999999998183</v>
      </c>
      <c r="AS419" s="4">
        <f t="shared" si="1847"/>
        <v>1.4444444444458089</v>
      </c>
      <c r="AT419" s="4">
        <f t="shared" si="1848"/>
        <v>3.2666666666666666</v>
      </c>
      <c r="AU419" s="1"/>
      <c r="BA419" s="11">
        <f t="shared" si="2011"/>
        <v>-1.5</v>
      </c>
      <c r="BB419" s="11">
        <f t="shared" si="2012"/>
        <v>-8.9999999999986358</v>
      </c>
      <c r="BC419" s="12">
        <f t="shared" si="2013"/>
        <v>-15.999999999999545</v>
      </c>
      <c r="BD419" s="13">
        <f t="shared" si="2014"/>
        <v>-47</v>
      </c>
      <c r="BJ419" s="11">
        <f t="shared" si="1859"/>
        <v>2.9999999999990905</v>
      </c>
      <c r="BK419" s="11">
        <f t="shared" si="1860"/>
        <v>2.3999999999991815</v>
      </c>
      <c r="BL419" s="11">
        <f t="shared" si="1861"/>
        <v>0.60000000000109033</v>
      </c>
      <c r="BM419" s="11">
        <f t="shared" si="1862"/>
        <v>1.6666666666677283</v>
      </c>
      <c r="BN419" s="11">
        <f t="shared" si="2015"/>
        <v>-0.99999999999886313</v>
      </c>
      <c r="BO419" s="11">
        <f t="shared" si="2016"/>
        <v>-0.33333333333287918</v>
      </c>
      <c r="BP419" s="11">
        <f t="shared" si="1864"/>
        <v>2.8000000000004555</v>
      </c>
      <c r="BQ419" s="1">
        <v>1</v>
      </c>
      <c r="BR419" s="11">
        <f t="shared" si="1865"/>
        <v>-2.3333333333309074</v>
      </c>
      <c r="BS419" s="11">
        <f t="shared" si="1866"/>
        <v>-2.8333333333344717</v>
      </c>
      <c r="BT419" s="11">
        <f t="shared" si="1867"/>
        <v>3.3999999999998183</v>
      </c>
      <c r="BU419" s="11">
        <f t="shared" si="1868"/>
        <v>1.4444444444458089</v>
      </c>
      <c r="BV419" s="11">
        <f t="shared" si="1869"/>
        <v>3.2666666666666666</v>
      </c>
      <c r="BY419" s="126"/>
      <c r="BZ419" s="126"/>
      <c r="CB419" s="1">
        <f t="shared" si="1870"/>
        <v>0</v>
      </c>
      <c r="CC419" s="1">
        <f t="shared" si="1871"/>
        <v>0</v>
      </c>
      <c r="CD419" s="1">
        <f t="shared" si="1872"/>
        <v>0</v>
      </c>
      <c r="CE419" s="126">
        <f t="shared" si="1849"/>
        <v>0</v>
      </c>
      <c r="CF419" s="1">
        <f t="shared" si="1873"/>
        <v>0</v>
      </c>
      <c r="CG419" s="1" t="str">
        <f t="shared" si="1874"/>
        <v/>
      </c>
      <c r="CH419" s="1" t="str">
        <f t="shared" si="1850"/>
        <v/>
      </c>
      <c r="CI419" s="1">
        <f t="shared" si="1875"/>
        <v>1</v>
      </c>
      <c r="CJ419" s="1">
        <f t="shared" si="1876"/>
        <v>1</v>
      </c>
      <c r="CK419" s="1" t="str">
        <f t="shared" si="1877"/>
        <v/>
      </c>
      <c r="CL419" s="1">
        <f t="shared" si="1878"/>
        <v>1</v>
      </c>
      <c r="CM419" s="1">
        <f t="shared" si="1879"/>
        <v>1</v>
      </c>
      <c r="CN419" s="1">
        <f t="shared" si="1880"/>
        <v>1</v>
      </c>
      <c r="CO419" s="1" t="str">
        <f t="shared" si="1881"/>
        <v/>
      </c>
      <c r="CP419" s="1" t="str">
        <f t="shared" si="1882"/>
        <v/>
      </c>
      <c r="CQ419" s="1">
        <f t="shared" si="1883"/>
        <v>1</v>
      </c>
      <c r="CS419" s="1">
        <f t="shared" si="1884"/>
        <v>0</v>
      </c>
      <c r="CT419" s="1">
        <f t="shared" si="1885"/>
        <v>0</v>
      </c>
      <c r="CU419" s="1">
        <f t="shared" si="1886"/>
        <v>0</v>
      </c>
      <c r="CV419" s="126">
        <f t="shared" si="1851"/>
        <v>0</v>
      </c>
      <c r="CW419" s="1">
        <f t="shared" si="1887"/>
        <v>1</v>
      </c>
      <c r="CX419" s="1" t="str">
        <f t="shared" si="1888"/>
        <v/>
      </c>
      <c r="CY419" s="1" t="str">
        <f t="shared" si="1889"/>
        <v/>
      </c>
      <c r="CZ419" s="1" t="str">
        <f t="shared" si="1890"/>
        <v/>
      </c>
      <c r="DA419" s="1" t="str">
        <f t="shared" si="1891"/>
        <v/>
      </c>
      <c r="DB419" s="1">
        <f t="shared" si="1892"/>
        <v>1</v>
      </c>
      <c r="DC419" s="1" t="str">
        <f t="shared" si="1893"/>
        <v/>
      </c>
      <c r="DD419" s="1">
        <f t="shared" si="1894"/>
        <v>1</v>
      </c>
      <c r="DE419" s="1" t="str">
        <f t="shared" si="1895"/>
        <v/>
      </c>
      <c r="DF419" s="1"/>
      <c r="DG419" s="126">
        <f t="shared" si="1852"/>
        <v>1</v>
      </c>
      <c r="DH419" s="1">
        <f t="shared" si="1896"/>
        <v>1</v>
      </c>
      <c r="DI419" s="1">
        <f t="shared" si="1897"/>
        <v>1</v>
      </c>
      <c r="DJ419" s="1">
        <f t="shared" si="1898"/>
        <v>1</v>
      </c>
      <c r="DK419" s="1" t="str">
        <f t="shared" si="1899"/>
        <v/>
      </c>
      <c r="DL419" s="1"/>
      <c r="DM419" s="1" t="str">
        <f t="shared" si="1900"/>
        <v/>
      </c>
      <c r="DN419" s="1">
        <f t="shared" si="1901"/>
        <v>0</v>
      </c>
      <c r="DO419" s="1">
        <f t="shared" si="1902"/>
        <v>1</v>
      </c>
      <c r="DP419" s="1">
        <f t="shared" si="1903"/>
        <v>0</v>
      </c>
      <c r="DQ419" s="1">
        <f t="shared" si="1904"/>
        <v>1</v>
      </c>
      <c r="DR419" s="1">
        <f t="shared" si="1905"/>
        <v>1</v>
      </c>
      <c r="DS419" s="1">
        <f t="shared" si="1906"/>
        <v>1</v>
      </c>
      <c r="DT419" s="1">
        <f t="shared" si="1907"/>
        <v>1</v>
      </c>
      <c r="DU419" s="1">
        <f t="shared" si="1908"/>
        <v>1</v>
      </c>
      <c r="DV419" s="1">
        <f t="shared" si="1909"/>
        <v>1</v>
      </c>
      <c r="DW419" s="1">
        <f t="shared" si="1910"/>
        <v>0</v>
      </c>
      <c r="DX419" s="1" t="str">
        <f t="shared" si="1911"/>
        <v/>
      </c>
      <c r="DY419" s="1" t="str">
        <f t="shared" si="1912"/>
        <v/>
      </c>
      <c r="EA419" s="1">
        <f t="shared" si="1913"/>
        <v>0</v>
      </c>
      <c r="EB419" s="1">
        <f t="shared" si="1914"/>
        <v>0</v>
      </c>
      <c r="EC419" s="1">
        <f t="shared" si="1915"/>
        <v>0</v>
      </c>
      <c r="ED419" s="1">
        <f t="shared" si="1916"/>
        <v>0</v>
      </c>
      <c r="EF419" s="1">
        <f t="shared" si="1917"/>
        <v>1</v>
      </c>
      <c r="EG419" s="1">
        <f t="shared" si="1918"/>
        <v>1</v>
      </c>
      <c r="EH419" s="1">
        <f t="shared" si="1919"/>
        <v>1</v>
      </c>
      <c r="EI419" s="1">
        <f t="shared" si="1920"/>
        <v>1</v>
      </c>
      <c r="EK419" s="1">
        <f t="shared" si="1921"/>
        <v>1</v>
      </c>
      <c r="EL419" s="1">
        <f t="shared" si="1922"/>
        <v>1</v>
      </c>
      <c r="EM419" s="1">
        <f t="shared" si="1923"/>
        <v>1</v>
      </c>
      <c r="EO419" s="1">
        <f t="shared" si="1924"/>
        <v>1</v>
      </c>
      <c r="EP419" s="1">
        <f t="shared" si="1925"/>
        <v>1</v>
      </c>
      <c r="EQ419" s="1">
        <f t="shared" si="1926"/>
        <v>1</v>
      </c>
      <c r="ES419" s="1">
        <f t="shared" si="1927"/>
        <v>1</v>
      </c>
      <c r="ET419" s="1">
        <f t="shared" si="1928"/>
        <v>1</v>
      </c>
      <c r="EU419" s="1">
        <f t="shared" si="1929"/>
        <v>1</v>
      </c>
      <c r="EV419" s="1">
        <f t="shared" si="1930"/>
        <v>1</v>
      </c>
      <c r="EW419" s="1">
        <f t="shared" si="1931"/>
        <v>0</v>
      </c>
      <c r="EY419" s="1">
        <f t="shared" si="1932"/>
        <v>1</v>
      </c>
      <c r="EZ419" s="1">
        <f t="shared" si="1933"/>
        <v>1</v>
      </c>
      <c r="FA419" s="1">
        <f t="shared" si="1934"/>
        <v>1</v>
      </c>
      <c r="FC419" s="1">
        <f t="shared" si="1935"/>
        <v>0</v>
      </c>
      <c r="FD419" s="1" t="str">
        <f t="shared" si="1936"/>
        <v/>
      </c>
      <c r="FE419" s="1"/>
      <c r="FF419" s="1">
        <f t="shared" si="1937"/>
        <v>1</v>
      </c>
      <c r="FG419" s="1">
        <f t="shared" si="1938"/>
        <v>0</v>
      </c>
      <c r="FH419" s="1">
        <f t="shared" si="1939"/>
        <v>0</v>
      </c>
      <c r="FI419" s="1" t="str">
        <f t="shared" si="1940"/>
        <v/>
      </c>
      <c r="FJ419" s="1" t="str">
        <f t="shared" si="1941"/>
        <v/>
      </c>
      <c r="FK419" s="1" t="str">
        <f t="shared" si="1942"/>
        <v/>
      </c>
      <c r="FL419" s="1" t="str">
        <f t="shared" si="1943"/>
        <v/>
      </c>
      <c r="FN419" s="1" t="str">
        <f t="shared" si="1944"/>
        <v/>
      </c>
      <c r="FO419" s="1" t="str">
        <f t="shared" si="1945"/>
        <v/>
      </c>
      <c r="FP419" s="1" t="str">
        <f t="shared" si="1946"/>
        <v/>
      </c>
      <c r="FV419" s="1">
        <f t="shared" si="2017"/>
        <v>1</v>
      </c>
      <c r="FW419" s="1">
        <f t="shared" si="2018"/>
        <v>1</v>
      </c>
      <c r="FX419" s="1">
        <f t="shared" si="1948"/>
        <v>0</v>
      </c>
      <c r="GA419" s="1">
        <f t="shared" si="1949"/>
        <v>1</v>
      </c>
      <c r="GB419" s="1">
        <f t="shared" si="1950"/>
        <v>1</v>
      </c>
      <c r="GC419" s="1">
        <f t="shared" si="1951"/>
        <v>1</v>
      </c>
      <c r="GD419" s="1">
        <f t="shared" si="1952"/>
        <v>1</v>
      </c>
      <c r="GE419" s="1">
        <f t="shared" si="1953"/>
        <v>0</v>
      </c>
      <c r="GF419" s="1">
        <f t="shared" si="1954"/>
        <v>0</v>
      </c>
      <c r="GG419" s="1">
        <f t="shared" si="1955"/>
        <v>1</v>
      </c>
      <c r="GI419" s="1">
        <f t="shared" si="1956"/>
        <v>1</v>
      </c>
      <c r="GK419" s="1">
        <f t="shared" si="1957"/>
        <v>1</v>
      </c>
      <c r="GL419" s="1">
        <f t="shared" si="1958"/>
        <v>1</v>
      </c>
      <c r="GM419" s="1">
        <f t="shared" si="1959"/>
        <v>1</v>
      </c>
      <c r="GN419" s="1">
        <f t="shared" si="1960"/>
        <v>1</v>
      </c>
      <c r="GO419" s="1">
        <f t="shared" si="1961"/>
        <v>0</v>
      </c>
      <c r="GP419" s="1">
        <f t="shared" si="1962"/>
        <v>0</v>
      </c>
      <c r="GQ419" s="1">
        <f t="shared" si="1963"/>
        <v>1</v>
      </c>
      <c r="GS419" s="1">
        <f t="shared" si="1964"/>
        <v>0</v>
      </c>
      <c r="GT419" s="1">
        <f t="shared" si="1965"/>
        <v>0</v>
      </c>
      <c r="GU419" s="1">
        <f t="shared" si="1966"/>
        <v>1</v>
      </c>
      <c r="GV419" s="1">
        <f t="shared" si="1967"/>
        <v>1</v>
      </c>
      <c r="GW419" s="1">
        <f t="shared" si="1968"/>
        <v>0</v>
      </c>
      <c r="GX419" s="1">
        <f t="shared" si="1969"/>
        <v>0</v>
      </c>
      <c r="GY419" s="1">
        <f t="shared" si="1970"/>
        <v>0</v>
      </c>
      <c r="GZ419" s="1"/>
      <c r="HA419" s="1">
        <f t="shared" si="1971"/>
        <v>0</v>
      </c>
      <c r="HB419" s="1">
        <f t="shared" si="1972"/>
        <v>0</v>
      </c>
      <c r="HC419" s="1">
        <f t="shared" si="1973"/>
        <v>0</v>
      </c>
      <c r="HD419" s="1">
        <f t="shared" si="1974"/>
        <v>0</v>
      </c>
      <c r="HE419" s="1">
        <f t="shared" si="1975"/>
        <v>0</v>
      </c>
      <c r="HF419" s="1">
        <f t="shared" si="1976"/>
        <v>0</v>
      </c>
      <c r="HH419" s="1">
        <f t="shared" si="1977"/>
        <v>1</v>
      </c>
      <c r="HI419" s="1">
        <f t="shared" si="1978"/>
        <v>0</v>
      </c>
      <c r="HJ419" s="1">
        <f t="shared" si="1979"/>
        <v>0</v>
      </c>
      <c r="HK419" s="1">
        <f t="shared" si="1980"/>
        <v>0</v>
      </c>
      <c r="HL419" s="1">
        <f t="shared" si="1981"/>
        <v>0</v>
      </c>
      <c r="HM419" s="1">
        <f t="shared" si="1982"/>
        <v>0</v>
      </c>
      <c r="HO419" s="1" t="str">
        <f t="shared" si="1983"/>
        <v/>
      </c>
      <c r="HP419" s="1">
        <f t="shared" si="1984"/>
        <v>1</v>
      </c>
      <c r="HQ419" s="1" t="str">
        <f t="shared" si="1985"/>
        <v/>
      </c>
      <c r="HR419">
        <f t="shared" si="1986"/>
        <v>1</v>
      </c>
      <c r="HS419" s="1" t="str">
        <f t="shared" si="1987"/>
        <v/>
      </c>
      <c r="HT419">
        <f t="shared" si="1988"/>
        <v>1</v>
      </c>
      <c r="HU419" t="str">
        <f t="shared" si="1989"/>
        <v/>
      </c>
      <c r="HV419" s="1">
        <f t="shared" si="1990"/>
        <v>1</v>
      </c>
      <c r="HW419" s="1" t="str">
        <f t="shared" si="1991"/>
        <v/>
      </c>
      <c r="HX419" s="1" t="str">
        <f t="shared" si="1992"/>
        <v/>
      </c>
      <c r="HZ419" s="1" t="str">
        <f t="shared" si="1993"/>
        <v/>
      </c>
      <c r="IA419" s="1">
        <f t="shared" si="1994"/>
        <v>0</v>
      </c>
      <c r="IB419" s="1" t="str">
        <f t="shared" si="1995"/>
        <v/>
      </c>
      <c r="IC419" s="1">
        <f t="shared" si="1996"/>
        <v>0</v>
      </c>
      <c r="ID419" s="1" t="str">
        <f t="shared" si="1997"/>
        <v/>
      </c>
      <c r="IE419" s="1">
        <f t="shared" si="1998"/>
        <v>0</v>
      </c>
      <c r="IF419" s="1" t="str">
        <f t="shared" si="1999"/>
        <v/>
      </c>
      <c r="IG419" s="1">
        <f t="shared" si="2000"/>
        <v>0</v>
      </c>
      <c r="IH419" s="1" t="str">
        <f t="shared" si="2001"/>
        <v/>
      </c>
      <c r="II419" s="1" t="str">
        <f t="shared" si="2002"/>
        <v/>
      </c>
    </row>
    <row r="420" spans="1:243" x14ac:dyDescent="0.2">
      <c r="A420" s="14">
        <f t="shared" si="1681"/>
        <v>420</v>
      </c>
      <c r="C420" s="2">
        <v>42716</v>
      </c>
      <c r="G420" s="3">
        <v>108.125</v>
      </c>
      <c r="H420" s="3">
        <v>117.232</v>
      </c>
      <c r="I420" s="3">
        <v>124</v>
      </c>
      <c r="J420" s="4">
        <v>148.19</v>
      </c>
      <c r="P420" s="128">
        <f t="shared" si="2003"/>
        <v>3468.5</v>
      </c>
      <c r="Q420" s="5">
        <f t="shared" si="2004"/>
        <v>3767.25</v>
      </c>
      <c r="R420" s="6">
        <f t="shared" si="2005"/>
        <v>3968</v>
      </c>
      <c r="S420" s="7">
        <f t="shared" si="2006"/>
        <v>4755</v>
      </c>
      <c r="Y420" s="4">
        <f t="shared" si="2007"/>
        <v>0</v>
      </c>
      <c r="Z420" s="1">
        <f t="shared" si="2008"/>
        <v>0.49999999999954525</v>
      </c>
      <c r="AA420" s="1">
        <f t="shared" si="2009"/>
        <v>1.0000000000004547</v>
      </c>
      <c r="AB420" s="1">
        <f t="shared" si="2010"/>
        <v>3</v>
      </c>
      <c r="AC420" s="1"/>
      <c r="AD420" s="1"/>
      <c r="AE420" s="126"/>
      <c r="AF420" s="126"/>
      <c r="AG420" s="126"/>
      <c r="AH420" s="4">
        <f t="shared" si="1836"/>
        <v>0.33333333333303017</v>
      </c>
      <c r="AI420" s="4">
        <f t="shared" si="1837"/>
        <v>0.29999999999972715</v>
      </c>
      <c r="AJ420" s="4">
        <f t="shared" si="1838"/>
        <v>1.099999999999818</v>
      </c>
      <c r="AK420" s="4">
        <f t="shared" si="1839"/>
        <v>1.1666666666665151</v>
      </c>
      <c r="AL420" s="4">
        <f t="shared" si="1840"/>
        <v>0.99999999999977263</v>
      </c>
      <c r="AM420" s="4">
        <f t="shared" si="1841"/>
        <v>2.0000000000004547</v>
      </c>
      <c r="AN420" s="4">
        <f t="shared" si="1842"/>
        <v>2.2000000000004549</v>
      </c>
      <c r="AO420" s="4">
        <f t="shared" si="1843"/>
        <v>1</v>
      </c>
      <c r="AP420" s="4">
        <f t="shared" si="1844"/>
        <v>1.6666666666660603</v>
      </c>
      <c r="AQ420" s="4">
        <f t="shared" si="1845"/>
        <v>3.7500000000002274</v>
      </c>
      <c r="AR420" s="4">
        <f t="shared" si="1846"/>
        <v>0.40000000000018188</v>
      </c>
      <c r="AS420" s="4">
        <f t="shared" si="1847"/>
        <v>0.16666666666712138</v>
      </c>
      <c r="AT420" s="4">
        <f t="shared" si="1848"/>
        <v>0.4</v>
      </c>
      <c r="AU420" s="1"/>
      <c r="BA420" s="11">
        <f t="shared" si="2011"/>
        <v>0</v>
      </c>
      <c r="BB420" s="11">
        <f t="shared" si="2012"/>
        <v>0.49999999999954525</v>
      </c>
      <c r="BC420" s="12">
        <f t="shared" si="2013"/>
        <v>-1.0000000000004547</v>
      </c>
      <c r="BD420" s="13">
        <f t="shared" si="2014"/>
        <v>3</v>
      </c>
      <c r="BJ420" s="11">
        <f t="shared" si="1859"/>
        <v>-0.33333333333303017</v>
      </c>
      <c r="BK420" s="11">
        <f t="shared" si="1860"/>
        <v>-0.29999999999972715</v>
      </c>
      <c r="BL420" s="11">
        <f t="shared" si="1861"/>
        <v>1.099999999999818</v>
      </c>
      <c r="BM420" s="11">
        <f t="shared" si="1862"/>
        <v>1.1666666666665151</v>
      </c>
      <c r="BN420" s="11">
        <f t="shared" si="2015"/>
        <v>0.99999999999977263</v>
      </c>
      <c r="BO420" s="11">
        <f t="shared" si="2016"/>
        <v>-2.0000000000004547</v>
      </c>
      <c r="BP420" s="11">
        <f t="shared" si="1864"/>
        <v>-2.2000000000004549</v>
      </c>
      <c r="BQ420" s="1">
        <v>1</v>
      </c>
      <c r="BR420" s="11">
        <f t="shared" si="1865"/>
        <v>1.6666666666660603</v>
      </c>
      <c r="BS420" s="11">
        <f t="shared" si="1866"/>
        <v>-3.7500000000002274</v>
      </c>
      <c r="BT420" s="11">
        <f t="shared" si="1867"/>
        <v>0.40000000000018188</v>
      </c>
      <c r="BU420" s="11">
        <f t="shared" si="1868"/>
        <v>-0.16666666666712138</v>
      </c>
      <c r="BV420" s="11">
        <f t="shared" si="1869"/>
        <v>-0.4</v>
      </c>
      <c r="BY420" s="126"/>
      <c r="BZ420" s="126"/>
      <c r="CB420" s="1">
        <f t="shared" si="1870"/>
        <v>1</v>
      </c>
      <c r="CC420" s="1">
        <f t="shared" si="1871"/>
        <v>0</v>
      </c>
      <c r="CD420" s="1">
        <f t="shared" si="1872"/>
        <v>1</v>
      </c>
      <c r="CE420" s="126">
        <f t="shared" si="1849"/>
        <v>0</v>
      </c>
      <c r="CF420" s="1">
        <f t="shared" si="1873"/>
        <v>0</v>
      </c>
      <c r="CG420" s="1" t="str">
        <f t="shared" si="1874"/>
        <v/>
      </c>
      <c r="CH420" s="1">
        <f t="shared" si="1850"/>
        <v>1</v>
      </c>
      <c r="CI420" s="1" t="str">
        <f t="shared" si="1875"/>
        <v/>
      </c>
      <c r="CJ420" s="1">
        <f t="shared" si="1876"/>
        <v>1</v>
      </c>
      <c r="CK420" s="1">
        <f t="shared" si="1877"/>
        <v>1</v>
      </c>
      <c r="CL420" s="1">
        <f t="shared" si="1878"/>
        <v>0</v>
      </c>
      <c r="CM420" s="1" t="str">
        <f t="shared" si="1879"/>
        <v/>
      </c>
      <c r="CN420" s="1">
        <f t="shared" si="1880"/>
        <v>0</v>
      </c>
      <c r="CO420" s="1" t="str">
        <f t="shared" si="1881"/>
        <v/>
      </c>
      <c r="CP420" s="1">
        <f t="shared" si="1882"/>
        <v>0</v>
      </c>
      <c r="CQ420" s="1" t="str">
        <f t="shared" si="1883"/>
        <v/>
      </c>
      <c r="CS420" s="1">
        <f t="shared" si="1884"/>
        <v>1</v>
      </c>
      <c r="CT420" s="1">
        <f t="shared" si="1885"/>
        <v>1</v>
      </c>
      <c r="CU420" s="1">
        <f t="shared" si="1886"/>
        <v>0</v>
      </c>
      <c r="CV420" s="126">
        <f t="shared" si="1851"/>
        <v>1</v>
      </c>
      <c r="CW420" s="1" t="str">
        <f t="shared" si="1887"/>
        <v/>
      </c>
      <c r="CX420" s="1">
        <f t="shared" si="1888"/>
        <v>1</v>
      </c>
      <c r="CY420" s="1">
        <f t="shared" si="1889"/>
        <v>1</v>
      </c>
      <c r="CZ420" s="1">
        <f t="shared" si="1890"/>
        <v>0</v>
      </c>
      <c r="DA420" s="1">
        <f t="shared" si="1891"/>
        <v>0</v>
      </c>
      <c r="DB420" s="1" t="str">
        <f t="shared" si="1892"/>
        <v/>
      </c>
      <c r="DC420" s="1">
        <f t="shared" si="1893"/>
        <v>0</v>
      </c>
      <c r="DD420" s="1" t="str">
        <f t="shared" si="1894"/>
        <v/>
      </c>
      <c r="DE420" s="1" t="str">
        <f t="shared" si="1895"/>
        <v/>
      </c>
      <c r="DF420" s="1"/>
      <c r="DG420" s="126">
        <f t="shared" si="1852"/>
        <v>1</v>
      </c>
      <c r="DH420" s="1">
        <f t="shared" si="1896"/>
        <v>0</v>
      </c>
      <c r="DI420" s="1">
        <f t="shared" si="1897"/>
        <v>1</v>
      </c>
      <c r="DJ420" s="1">
        <f t="shared" si="1898"/>
        <v>0</v>
      </c>
      <c r="DK420" s="1">
        <f t="shared" si="1899"/>
        <v>1</v>
      </c>
      <c r="DL420" s="1"/>
      <c r="DM420" s="1">
        <f t="shared" si="1900"/>
        <v>0</v>
      </c>
      <c r="DN420" s="1" t="str">
        <f t="shared" si="1901"/>
        <v/>
      </c>
      <c r="DO420" s="1" t="str">
        <f t="shared" si="1902"/>
        <v/>
      </c>
      <c r="DP420" s="1" t="str">
        <f t="shared" si="1903"/>
        <v/>
      </c>
      <c r="DQ420" s="1" t="str">
        <f t="shared" si="1904"/>
        <v/>
      </c>
      <c r="DR420" s="1" t="str">
        <f t="shared" si="1905"/>
        <v/>
      </c>
      <c r="DS420" s="1" t="str">
        <f t="shared" si="1906"/>
        <v/>
      </c>
      <c r="DT420" s="1" t="str">
        <f t="shared" si="1907"/>
        <v/>
      </c>
      <c r="DU420" s="1" t="str">
        <f t="shared" si="1908"/>
        <v/>
      </c>
      <c r="DV420" s="1">
        <f t="shared" si="1909"/>
        <v>0</v>
      </c>
      <c r="DW420" s="1">
        <f t="shared" si="1910"/>
        <v>1</v>
      </c>
      <c r="DX420" s="1">
        <f t="shared" si="1911"/>
        <v>0</v>
      </c>
      <c r="DY420" s="1">
        <f t="shared" si="1912"/>
        <v>0</v>
      </c>
      <c r="EA420" s="1">
        <f t="shared" si="1913"/>
        <v>1</v>
      </c>
      <c r="EB420" s="1">
        <f t="shared" si="1914"/>
        <v>0</v>
      </c>
      <c r="EC420" s="1">
        <f t="shared" si="1915"/>
        <v>1</v>
      </c>
      <c r="ED420" s="1">
        <f t="shared" si="1916"/>
        <v>0</v>
      </c>
      <c r="EF420" s="1">
        <f t="shared" si="1917"/>
        <v>1</v>
      </c>
      <c r="EG420" s="1">
        <f t="shared" si="1918"/>
        <v>0</v>
      </c>
      <c r="EH420" s="1">
        <f t="shared" si="1919"/>
        <v>1</v>
      </c>
      <c r="EI420" s="1">
        <f t="shared" si="1920"/>
        <v>0</v>
      </c>
      <c r="EK420" s="1">
        <f t="shared" si="1921"/>
        <v>1</v>
      </c>
      <c r="EL420" s="1">
        <f t="shared" si="1922"/>
        <v>1</v>
      </c>
      <c r="EM420" s="1">
        <f t="shared" si="1923"/>
        <v>1</v>
      </c>
      <c r="EO420" s="1">
        <f t="shared" si="1924"/>
        <v>1</v>
      </c>
      <c r="EP420" s="1">
        <f t="shared" si="1925"/>
        <v>0</v>
      </c>
      <c r="EQ420" s="1">
        <f t="shared" si="1926"/>
        <v>1</v>
      </c>
      <c r="ES420" s="1">
        <f t="shared" si="1927"/>
        <v>1</v>
      </c>
      <c r="ET420" s="1">
        <f t="shared" si="1928"/>
        <v>0</v>
      </c>
      <c r="EU420" s="1">
        <f t="shared" si="1929"/>
        <v>0</v>
      </c>
      <c r="EV420" s="1" t="str">
        <f t="shared" si="1930"/>
        <v/>
      </c>
      <c r="EW420" s="1" t="str">
        <f t="shared" si="1931"/>
        <v/>
      </c>
      <c r="EY420" s="1">
        <f t="shared" si="1932"/>
        <v>1</v>
      </c>
      <c r="EZ420" s="1">
        <f t="shared" si="1933"/>
        <v>1</v>
      </c>
      <c r="FA420" s="1">
        <f t="shared" si="1934"/>
        <v>0</v>
      </c>
      <c r="FC420" s="1">
        <f t="shared" si="1935"/>
        <v>0</v>
      </c>
      <c r="FD420" s="1" t="str">
        <f t="shared" si="1936"/>
        <v/>
      </c>
      <c r="FE420" s="1"/>
      <c r="FF420" s="1">
        <f t="shared" si="1937"/>
        <v>0</v>
      </c>
      <c r="FG420" s="1">
        <f t="shared" si="1938"/>
        <v>1</v>
      </c>
      <c r="FH420" s="1">
        <f t="shared" si="1939"/>
        <v>0</v>
      </c>
      <c r="FI420" s="1" t="str">
        <f t="shared" si="1940"/>
        <v/>
      </c>
      <c r="FJ420" s="1" t="str">
        <f t="shared" si="1941"/>
        <v/>
      </c>
      <c r="FK420" s="1" t="str">
        <f t="shared" si="1942"/>
        <v/>
      </c>
      <c r="FL420" s="1" t="str">
        <f t="shared" si="1943"/>
        <v/>
      </c>
      <c r="FN420" s="1" t="str">
        <f t="shared" si="1944"/>
        <v/>
      </c>
      <c r="FO420" s="1" t="str">
        <f t="shared" si="1945"/>
        <v/>
      </c>
      <c r="FP420" s="1" t="str">
        <f t="shared" si="1946"/>
        <v/>
      </c>
      <c r="FV420" s="1">
        <f t="shared" si="2017"/>
        <v>0</v>
      </c>
      <c r="FW420" s="1">
        <f t="shared" si="2018"/>
        <v>1</v>
      </c>
      <c r="FX420" s="1">
        <f t="shared" si="1948"/>
        <v>1</v>
      </c>
      <c r="GA420" s="1">
        <f t="shared" si="1949"/>
        <v>0</v>
      </c>
      <c r="GB420" s="1">
        <f t="shared" si="1950"/>
        <v>1</v>
      </c>
      <c r="GC420" s="1">
        <f t="shared" si="1951"/>
        <v>0</v>
      </c>
      <c r="GD420" s="1">
        <f t="shared" si="1952"/>
        <v>1</v>
      </c>
      <c r="GE420" s="1">
        <f t="shared" si="1953"/>
        <v>0</v>
      </c>
      <c r="GF420" s="1">
        <f t="shared" si="1954"/>
        <v>1</v>
      </c>
      <c r="GG420" s="1">
        <f t="shared" si="1955"/>
        <v>0</v>
      </c>
      <c r="GI420" s="1">
        <f t="shared" si="1956"/>
        <v>0</v>
      </c>
      <c r="GK420" s="1">
        <f t="shared" si="1957"/>
        <v>1</v>
      </c>
      <c r="GL420" s="1">
        <f t="shared" si="1958"/>
        <v>0</v>
      </c>
      <c r="GM420" s="1">
        <f t="shared" si="1959"/>
        <v>1</v>
      </c>
      <c r="GN420" s="1">
        <f t="shared" si="1960"/>
        <v>0</v>
      </c>
      <c r="GO420" s="1">
        <f t="shared" si="1961"/>
        <v>1</v>
      </c>
      <c r="GP420" s="1">
        <f t="shared" si="1962"/>
        <v>0</v>
      </c>
      <c r="GQ420" s="1">
        <f t="shared" si="1963"/>
        <v>1</v>
      </c>
      <c r="GS420" s="1" t="str">
        <f t="shared" si="1964"/>
        <v/>
      </c>
      <c r="GT420" s="1" t="str">
        <f t="shared" si="1965"/>
        <v/>
      </c>
      <c r="GU420" s="1">
        <f t="shared" si="1966"/>
        <v>1</v>
      </c>
      <c r="GV420" s="1">
        <f t="shared" si="1967"/>
        <v>0</v>
      </c>
      <c r="GW420" s="1">
        <f t="shared" si="1968"/>
        <v>0</v>
      </c>
      <c r="GX420" s="1">
        <f t="shared" si="1969"/>
        <v>0</v>
      </c>
      <c r="GY420" s="1">
        <f t="shared" si="1970"/>
        <v>0</v>
      </c>
      <c r="GZ420" s="1"/>
      <c r="HA420" s="1">
        <f t="shared" si="1971"/>
        <v>1</v>
      </c>
      <c r="HB420" s="1">
        <f t="shared" si="1972"/>
        <v>0</v>
      </c>
      <c r="HC420" s="1">
        <f t="shared" si="1973"/>
        <v>0</v>
      </c>
      <c r="HD420" s="1">
        <f t="shared" si="1974"/>
        <v>0</v>
      </c>
      <c r="HE420" s="1">
        <f t="shared" si="1975"/>
        <v>0</v>
      </c>
      <c r="HF420" s="1">
        <f t="shared" si="1976"/>
        <v>0</v>
      </c>
      <c r="HH420" s="1">
        <f t="shared" si="1977"/>
        <v>1</v>
      </c>
      <c r="HI420" s="1">
        <f t="shared" si="1978"/>
        <v>1</v>
      </c>
      <c r="HJ420" s="1">
        <f t="shared" si="1979"/>
        <v>0</v>
      </c>
      <c r="HK420" s="1">
        <f t="shared" si="1980"/>
        <v>0</v>
      </c>
      <c r="HL420" s="1">
        <f t="shared" si="1981"/>
        <v>0</v>
      </c>
      <c r="HM420" s="1">
        <f t="shared" si="1982"/>
        <v>0</v>
      </c>
      <c r="HO420" s="1">
        <f t="shared" si="1983"/>
        <v>0</v>
      </c>
      <c r="HP420" s="1" t="str">
        <f t="shared" si="1984"/>
        <v/>
      </c>
      <c r="HQ420" s="1" t="str">
        <f t="shared" si="1985"/>
        <v/>
      </c>
      <c r="HR420" t="str">
        <f t="shared" si="1986"/>
        <v/>
      </c>
      <c r="HS420" s="1" t="str">
        <f t="shared" si="1987"/>
        <v/>
      </c>
      <c r="HT420" t="str">
        <f t="shared" si="1988"/>
        <v/>
      </c>
      <c r="HU420" t="str">
        <f t="shared" si="1989"/>
        <v/>
      </c>
      <c r="HV420" s="1" t="str">
        <f t="shared" si="1990"/>
        <v/>
      </c>
      <c r="HW420" s="1" t="str">
        <f t="shared" si="1991"/>
        <v/>
      </c>
      <c r="HX420" s="1" t="str">
        <f t="shared" si="1992"/>
        <v/>
      </c>
      <c r="HZ420" s="1">
        <f t="shared" si="1993"/>
        <v>1</v>
      </c>
      <c r="IA420" s="1" t="str">
        <f t="shared" si="1994"/>
        <v/>
      </c>
      <c r="IB420" s="1" t="str">
        <f t="shared" si="1995"/>
        <v/>
      </c>
      <c r="IC420" s="1" t="str">
        <f t="shared" si="1996"/>
        <v/>
      </c>
      <c r="ID420" s="1" t="str">
        <f t="shared" si="1997"/>
        <v/>
      </c>
      <c r="IE420" s="1" t="str">
        <f t="shared" si="1998"/>
        <v/>
      </c>
      <c r="IF420" s="1" t="str">
        <f t="shared" si="1999"/>
        <v/>
      </c>
      <c r="IG420" s="1" t="str">
        <f t="shared" si="2000"/>
        <v/>
      </c>
      <c r="IH420" s="1" t="str">
        <f t="shared" si="2001"/>
        <v/>
      </c>
      <c r="II420" s="1" t="str">
        <f t="shared" si="2002"/>
        <v/>
      </c>
    </row>
    <row r="421" spans="1:243" x14ac:dyDescent="0.2">
      <c r="A421" s="14">
        <f t="shared" si="1681"/>
        <v>421</v>
      </c>
      <c r="C421" s="2">
        <v>42717</v>
      </c>
      <c r="G421" s="3">
        <v>108.11</v>
      </c>
      <c r="H421" s="3">
        <v>117.19</v>
      </c>
      <c r="I421" s="3">
        <v>123.295</v>
      </c>
      <c r="J421" s="4">
        <v>148.26</v>
      </c>
      <c r="P421" s="128">
        <f t="shared" si="2003"/>
        <v>3467</v>
      </c>
      <c r="Q421" s="5">
        <f t="shared" si="2004"/>
        <v>3763</v>
      </c>
      <c r="R421" s="6">
        <f t="shared" si="2005"/>
        <v>3965.5</v>
      </c>
      <c r="S421" s="7">
        <f t="shared" si="2006"/>
        <v>4761.9999999999991</v>
      </c>
      <c r="Y421" s="4">
        <f t="shared" si="2007"/>
        <v>1.5</v>
      </c>
      <c r="Z421" s="1">
        <f t="shared" si="2008"/>
        <v>4.25</v>
      </c>
      <c r="AA421" s="1">
        <f t="shared" si="2009"/>
        <v>2.5</v>
      </c>
      <c r="AB421" s="1">
        <f t="shared" si="2010"/>
        <v>6.9999999999990905</v>
      </c>
      <c r="AC421" s="1"/>
      <c r="AD421" s="1"/>
      <c r="AE421" s="126"/>
      <c r="AF421" s="126"/>
      <c r="AG421" s="126"/>
      <c r="AH421" s="4">
        <f t="shared" si="1836"/>
        <v>0.16666666666666652</v>
      </c>
      <c r="AI421" s="4">
        <f t="shared" si="1837"/>
        <v>0.45000000000000018</v>
      </c>
      <c r="AJ421" s="4">
        <f t="shared" si="1838"/>
        <v>2.75</v>
      </c>
      <c r="AK421" s="4">
        <f t="shared" si="1839"/>
        <v>2.583333333333333</v>
      </c>
      <c r="AL421" s="4">
        <f t="shared" si="1840"/>
        <v>3</v>
      </c>
      <c r="AM421" s="4">
        <f t="shared" si="1841"/>
        <v>4.8333333333330302</v>
      </c>
      <c r="AN421" s="4">
        <f t="shared" si="1842"/>
        <v>5.2999999999996366</v>
      </c>
      <c r="AO421" s="4">
        <f t="shared" si="1843"/>
        <v>1</v>
      </c>
      <c r="AP421" s="4">
        <f t="shared" si="1844"/>
        <v>1.8333333333333326</v>
      </c>
      <c r="AQ421" s="4">
        <f t="shared" si="1845"/>
        <v>0.95833333333303061</v>
      </c>
      <c r="AR421" s="4">
        <f t="shared" si="1846"/>
        <v>2</v>
      </c>
      <c r="AS421" s="4">
        <f t="shared" si="1847"/>
        <v>5.8055555555553537</v>
      </c>
      <c r="AT421" s="4">
        <f t="shared" si="1848"/>
        <v>3.9333333333332119</v>
      </c>
      <c r="AU421" s="1"/>
      <c r="BA421" s="11">
        <f t="shared" si="2011"/>
        <v>-1.5</v>
      </c>
      <c r="BB421" s="11">
        <f t="shared" si="2012"/>
        <v>-4.25</v>
      </c>
      <c r="BC421" s="12">
        <f t="shared" si="2013"/>
        <v>-2.5</v>
      </c>
      <c r="BD421" s="13">
        <f t="shared" si="2014"/>
        <v>6.9999999999990905</v>
      </c>
      <c r="BJ421" s="11">
        <f t="shared" si="1859"/>
        <v>-0.16666666666666652</v>
      </c>
      <c r="BK421" s="11">
        <f t="shared" si="1860"/>
        <v>-0.45000000000000018</v>
      </c>
      <c r="BL421" s="11">
        <f t="shared" si="1861"/>
        <v>-2.75</v>
      </c>
      <c r="BM421" s="11">
        <f t="shared" si="1862"/>
        <v>-2.583333333333333</v>
      </c>
      <c r="BN421" s="11">
        <f t="shared" si="2015"/>
        <v>-3</v>
      </c>
      <c r="BO421" s="11">
        <f t="shared" si="2016"/>
        <v>-4.8333333333330302</v>
      </c>
      <c r="BP421" s="11">
        <f t="shared" si="1864"/>
        <v>-5.2999999999996366</v>
      </c>
      <c r="BQ421" s="1">
        <v>1</v>
      </c>
      <c r="BR421" s="11">
        <f t="shared" si="1865"/>
        <v>-1.8333333333333326</v>
      </c>
      <c r="BS421" s="11">
        <f t="shared" si="1866"/>
        <v>-0.95833333333303061</v>
      </c>
      <c r="BT421" s="11">
        <f t="shared" si="1867"/>
        <v>-2</v>
      </c>
      <c r="BU421" s="11">
        <f t="shared" si="1868"/>
        <v>-5.8055555555553537</v>
      </c>
      <c r="BV421" s="11">
        <f t="shared" si="1869"/>
        <v>-3.9333333333332119</v>
      </c>
      <c r="BY421" s="126"/>
      <c r="BZ421" s="126"/>
      <c r="CB421" s="1">
        <f t="shared" si="1870"/>
        <v>1</v>
      </c>
      <c r="CC421" s="1">
        <f t="shared" si="1871"/>
        <v>1</v>
      </c>
      <c r="CD421" s="1">
        <f t="shared" si="1872"/>
        <v>1</v>
      </c>
      <c r="CE421" s="126">
        <f t="shared" si="1849"/>
        <v>0</v>
      </c>
      <c r="CF421" s="1">
        <f t="shared" si="1873"/>
        <v>0</v>
      </c>
      <c r="CG421" s="1" t="str">
        <f t="shared" si="1874"/>
        <v/>
      </c>
      <c r="CH421" s="1">
        <f t="shared" si="1850"/>
        <v>1</v>
      </c>
      <c r="CI421" s="1">
        <f t="shared" si="1875"/>
        <v>1</v>
      </c>
      <c r="CJ421" s="1">
        <f t="shared" si="1876"/>
        <v>1</v>
      </c>
      <c r="CK421" s="1" t="str">
        <f t="shared" si="1877"/>
        <v/>
      </c>
      <c r="CL421" s="1">
        <f t="shared" si="1878"/>
        <v>1</v>
      </c>
      <c r="CM421" s="1">
        <f t="shared" si="1879"/>
        <v>1</v>
      </c>
      <c r="CN421" s="1">
        <f t="shared" si="1880"/>
        <v>1</v>
      </c>
      <c r="CO421" s="1" t="str">
        <f t="shared" si="1881"/>
        <v/>
      </c>
      <c r="CP421" s="1">
        <f t="shared" si="1882"/>
        <v>1</v>
      </c>
      <c r="CQ421" s="1" t="str">
        <f t="shared" si="1883"/>
        <v/>
      </c>
      <c r="CS421" s="1">
        <f t="shared" si="1884"/>
        <v>1</v>
      </c>
      <c r="CT421" s="1">
        <f t="shared" si="1885"/>
        <v>1</v>
      </c>
      <c r="CU421" s="1">
        <f t="shared" si="1886"/>
        <v>1</v>
      </c>
      <c r="CV421" s="126">
        <f t="shared" si="1851"/>
        <v>0</v>
      </c>
      <c r="CW421" s="1" t="str">
        <f t="shared" si="1887"/>
        <v/>
      </c>
      <c r="CX421" s="1" t="str">
        <f t="shared" si="1888"/>
        <v/>
      </c>
      <c r="CY421" s="1" t="str">
        <f t="shared" si="1889"/>
        <v/>
      </c>
      <c r="CZ421" s="1" t="str">
        <f t="shared" si="1890"/>
        <v/>
      </c>
      <c r="DA421" s="1" t="str">
        <f t="shared" si="1891"/>
        <v/>
      </c>
      <c r="DB421" s="1">
        <f t="shared" si="1892"/>
        <v>0</v>
      </c>
      <c r="DC421" s="1">
        <f t="shared" si="1893"/>
        <v>1</v>
      </c>
      <c r="DD421" s="1" t="str">
        <f t="shared" si="1894"/>
        <v/>
      </c>
      <c r="DE421" s="1" t="str">
        <f t="shared" si="1895"/>
        <v/>
      </c>
      <c r="DF421" s="1"/>
      <c r="DG421" s="126">
        <f t="shared" si="1852"/>
        <v>1</v>
      </c>
      <c r="DH421" s="1">
        <f t="shared" si="1896"/>
        <v>1</v>
      </c>
      <c r="DI421" s="1">
        <f t="shared" si="1897"/>
        <v>1</v>
      </c>
      <c r="DJ421" s="1">
        <f t="shared" si="1898"/>
        <v>0</v>
      </c>
      <c r="DK421" s="1">
        <f t="shared" si="1899"/>
        <v>0</v>
      </c>
      <c r="DL421" s="1"/>
      <c r="DM421" s="1">
        <f t="shared" si="1900"/>
        <v>1</v>
      </c>
      <c r="DN421" s="1" t="str">
        <f t="shared" si="1901"/>
        <v/>
      </c>
      <c r="DO421" s="1" t="str">
        <f t="shared" si="1902"/>
        <v/>
      </c>
      <c r="DP421" s="1" t="str">
        <f t="shared" si="1903"/>
        <v/>
      </c>
      <c r="DQ421" s="1" t="str">
        <f t="shared" si="1904"/>
        <v/>
      </c>
      <c r="DR421" s="1" t="str">
        <f t="shared" si="1905"/>
        <v/>
      </c>
      <c r="DS421" s="1" t="str">
        <f t="shared" si="1906"/>
        <v/>
      </c>
      <c r="DT421" s="1" t="str">
        <f t="shared" si="1907"/>
        <v/>
      </c>
      <c r="DU421" s="1" t="str">
        <f t="shared" si="1908"/>
        <v/>
      </c>
      <c r="DV421" s="1">
        <f t="shared" si="1909"/>
        <v>0</v>
      </c>
      <c r="DW421" s="1">
        <f t="shared" si="1910"/>
        <v>1</v>
      </c>
      <c r="DX421" s="1">
        <f t="shared" si="1911"/>
        <v>1</v>
      </c>
      <c r="DY421" s="1" t="str">
        <f t="shared" si="1912"/>
        <v/>
      </c>
      <c r="EA421" s="1">
        <f t="shared" si="1913"/>
        <v>1</v>
      </c>
      <c r="EB421" s="1">
        <f t="shared" si="1914"/>
        <v>1</v>
      </c>
      <c r="EC421" s="1">
        <f t="shared" si="1915"/>
        <v>1</v>
      </c>
      <c r="ED421" s="1">
        <f t="shared" si="1916"/>
        <v>0</v>
      </c>
      <c r="EF421" s="1">
        <f t="shared" si="1917"/>
        <v>1</v>
      </c>
      <c r="EG421" s="1">
        <f t="shared" si="1918"/>
        <v>1</v>
      </c>
      <c r="EH421" s="1">
        <f t="shared" si="1919"/>
        <v>1</v>
      </c>
      <c r="EI421" s="1">
        <f t="shared" si="1920"/>
        <v>0</v>
      </c>
      <c r="EK421" s="1">
        <f t="shared" si="1921"/>
        <v>1</v>
      </c>
      <c r="EL421" s="1">
        <f t="shared" si="1922"/>
        <v>1</v>
      </c>
      <c r="EM421" s="1">
        <f t="shared" si="1923"/>
        <v>0</v>
      </c>
      <c r="EO421" s="1">
        <f t="shared" si="1924"/>
        <v>1</v>
      </c>
      <c r="EP421" s="1">
        <f t="shared" si="1925"/>
        <v>1</v>
      </c>
      <c r="EQ421" s="1">
        <f t="shared" si="1926"/>
        <v>0</v>
      </c>
      <c r="ES421" s="1">
        <f t="shared" si="1927"/>
        <v>1</v>
      </c>
      <c r="ET421" s="1">
        <f t="shared" si="1928"/>
        <v>1</v>
      </c>
      <c r="EU421" s="1">
        <f t="shared" si="1929"/>
        <v>0</v>
      </c>
      <c r="EV421" s="1" t="str">
        <f t="shared" si="1930"/>
        <v/>
      </c>
      <c r="EW421" s="1" t="str">
        <f t="shared" si="1931"/>
        <v/>
      </c>
      <c r="EY421" s="1">
        <f t="shared" si="1932"/>
        <v>0</v>
      </c>
      <c r="EZ421" s="1">
        <f t="shared" si="1933"/>
        <v>0</v>
      </c>
      <c r="FA421" s="1">
        <f t="shared" si="1934"/>
        <v>0</v>
      </c>
      <c r="FC421" s="1">
        <f t="shared" si="1935"/>
        <v>1</v>
      </c>
      <c r="FD421" s="1">
        <f t="shared" si="1936"/>
        <v>1</v>
      </c>
      <c r="FE421" s="1"/>
      <c r="FF421" s="1">
        <f t="shared" si="1937"/>
        <v>1</v>
      </c>
      <c r="FG421" s="1">
        <f t="shared" si="1938"/>
        <v>1</v>
      </c>
      <c r="FH421" s="1">
        <f t="shared" si="1939"/>
        <v>1</v>
      </c>
      <c r="FI421" s="1">
        <f t="shared" si="1940"/>
        <v>0</v>
      </c>
      <c r="FJ421" s="1">
        <f t="shared" si="1941"/>
        <v>1</v>
      </c>
      <c r="FK421" s="1">
        <f t="shared" si="1942"/>
        <v>1</v>
      </c>
      <c r="FL421" s="1">
        <f t="shared" si="1943"/>
        <v>1</v>
      </c>
      <c r="FN421" s="1" t="str">
        <f t="shared" si="1944"/>
        <v/>
      </c>
      <c r="FO421" s="1" t="str">
        <f t="shared" si="1945"/>
        <v/>
      </c>
      <c r="FP421" s="1">
        <f t="shared" si="1946"/>
        <v>0</v>
      </c>
      <c r="FV421" s="1">
        <f t="shared" si="2017"/>
        <v>1</v>
      </c>
      <c r="FW421" s="1">
        <f t="shared" si="2018"/>
        <v>0</v>
      </c>
      <c r="FX421" s="1">
        <f t="shared" si="1948"/>
        <v>1</v>
      </c>
      <c r="GA421" s="1">
        <f t="shared" si="1949"/>
        <v>1</v>
      </c>
      <c r="GB421" s="1">
        <f t="shared" si="1950"/>
        <v>1</v>
      </c>
      <c r="GC421" s="1">
        <f t="shared" si="1951"/>
        <v>1</v>
      </c>
      <c r="GD421" s="1">
        <f t="shared" si="1952"/>
        <v>0</v>
      </c>
      <c r="GE421" s="1">
        <f t="shared" si="1953"/>
        <v>1</v>
      </c>
      <c r="GF421" s="1">
        <f t="shared" si="1954"/>
        <v>1</v>
      </c>
      <c r="GG421" s="1">
        <f t="shared" si="1955"/>
        <v>1</v>
      </c>
      <c r="GI421" s="1">
        <f t="shared" si="1956"/>
        <v>1</v>
      </c>
      <c r="GK421" s="1">
        <f t="shared" si="1957"/>
        <v>1</v>
      </c>
      <c r="GL421" s="1">
        <f t="shared" si="1958"/>
        <v>1</v>
      </c>
      <c r="GM421" s="1">
        <f t="shared" si="1959"/>
        <v>1</v>
      </c>
      <c r="GN421" s="1">
        <f t="shared" si="1960"/>
        <v>0</v>
      </c>
      <c r="GO421" s="1">
        <f t="shared" si="1961"/>
        <v>1</v>
      </c>
      <c r="GP421" s="1">
        <f t="shared" si="1962"/>
        <v>1</v>
      </c>
      <c r="GQ421" s="1">
        <f t="shared" si="1963"/>
        <v>1</v>
      </c>
      <c r="GS421" s="1" t="str">
        <f t="shared" si="1964"/>
        <v/>
      </c>
      <c r="GT421" s="1" t="str">
        <f t="shared" si="1965"/>
        <v/>
      </c>
      <c r="GU421" s="1">
        <f t="shared" si="1966"/>
        <v>1</v>
      </c>
      <c r="GV421" s="1">
        <f t="shared" si="1967"/>
        <v>1</v>
      </c>
      <c r="GW421" s="1">
        <f t="shared" si="1968"/>
        <v>1</v>
      </c>
      <c r="GX421" s="1">
        <f t="shared" si="1969"/>
        <v>1</v>
      </c>
      <c r="GY421" s="1">
        <f t="shared" si="1970"/>
        <v>0</v>
      </c>
      <c r="GZ421" s="1"/>
      <c r="HA421" s="1">
        <f t="shared" si="1971"/>
        <v>1</v>
      </c>
      <c r="HB421" s="1">
        <f t="shared" si="1972"/>
        <v>1</v>
      </c>
      <c r="HC421" s="1">
        <f t="shared" si="1973"/>
        <v>0</v>
      </c>
      <c r="HD421" s="1">
        <f t="shared" si="1974"/>
        <v>0</v>
      </c>
      <c r="HE421" s="1">
        <f t="shared" si="1975"/>
        <v>0</v>
      </c>
      <c r="HF421" s="1">
        <f t="shared" si="1976"/>
        <v>0</v>
      </c>
      <c r="HH421" s="1">
        <f t="shared" si="1977"/>
        <v>0</v>
      </c>
      <c r="HI421" s="1">
        <f t="shared" si="1978"/>
        <v>0</v>
      </c>
      <c r="HJ421" s="1">
        <f t="shared" si="1979"/>
        <v>0</v>
      </c>
      <c r="HK421" s="1">
        <f t="shared" si="1980"/>
        <v>0</v>
      </c>
      <c r="HL421" s="1">
        <f t="shared" si="1981"/>
        <v>0</v>
      </c>
      <c r="HM421" s="1">
        <f t="shared" si="1982"/>
        <v>0</v>
      </c>
      <c r="HO421" s="1">
        <f t="shared" si="1983"/>
        <v>1</v>
      </c>
      <c r="HP421" s="1" t="str">
        <f t="shared" si="1984"/>
        <v/>
      </c>
      <c r="HQ421" s="1" t="str">
        <f t="shared" si="1985"/>
        <v/>
      </c>
      <c r="HR421" t="str">
        <f t="shared" si="1986"/>
        <v/>
      </c>
      <c r="HS421" s="1" t="str">
        <f t="shared" si="1987"/>
        <v/>
      </c>
      <c r="HT421" t="str">
        <f t="shared" si="1988"/>
        <v/>
      </c>
      <c r="HU421" t="str">
        <f t="shared" si="1989"/>
        <v/>
      </c>
      <c r="HV421" s="1" t="str">
        <f t="shared" si="1990"/>
        <v/>
      </c>
      <c r="HW421" s="1" t="str">
        <f t="shared" si="1991"/>
        <v/>
      </c>
      <c r="HX421" s="1" t="str">
        <f t="shared" si="1992"/>
        <v/>
      </c>
      <c r="HZ421" s="1">
        <f t="shared" si="1993"/>
        <v>1</v>
      </c>
      <c r="IA421" s="1" t="str">
        <f t="shared" si="1994"/>
        <v/>
      </c>
      <c r="IB421" s="1" t="str">
        <f t="shared" si="1995"/>
        <v/>
      </c>
      <c r="IC421" s="1" t="str">
        <f t="shared" si="1996"/>
        <v/>
      </c>
      <c r="ID421" s="1" t="str">
        <f t="shared" si="1997"/>
        <v/>
      </c>
      <c r="IE421" s="1" t="str">
        <f t="shared" si="1998"/>
        <v/>
      </c>
      <c r="IF421" s="1" t="str">
        <f t="shared" si="1999"/>
        <v/>
      </c>
      <c r="IG421" s="1" t="str">
        <f t="shared" si="2000"/>
        <v/>
      </c>
      <c r="IH421" s="1" t="str">
        <f t="shared" si="2001"/>
        <v/>
      </c>
      <c r="II421" s="1" t="str">
        <f t="shared" si="2002"/>
        <v/>
      </c>
    </row>
    <row r="422" spans="1:243" x14ac:dyDescent="0.2">
      <c r="A422" s="14">
        <f t="shared" si="1681"/>
        <v>422</v>
      </c>
      <c r="B422" t="s">
        <v>58</v>
      </c>
      <c r="C422" s="2">
        <v>42718</v>
      </c>
      <c r="G422" s="3">
        <v>108.05500000000001</v>
      </c>
      <c r="H422" s="3">
        <v>117.05</v>
      </c>
      <c r="I422" s="3">
        <v>123.13</v>
      </c>
      <c r="J422" s="4">
        <v>148.15</v>
      </c>
      <c r="P422" s="128">
        <f t="shared" si="2003"/>
        <v>3461.5000000000009</v>
      </c>
      <c r="Q422" s="5">
        <f t="shared" si="2004"/>
        <v>3748.9999999999995</v>
      </c>
      <c r="R422" s="6">
        <f t="shared" si="2005"/>
        <v>3948.9999999999995</v>
      </c>
      <c r="S422" s="7">
        <f t="shared" si="2006"/>
        <v>4751.0000000000009</v>
      </c>
      <c r="Y422" s="4">
        <f t="shared" si="2007"/>
        <v>5.4999999999990905</v>
      </c>
      <c r="Z422" s="1">
        <f t="shared" si="2008"/>
        <v>14.000000000000455</v>
      </c>
      <c r="AA422" s="1">
        <f t="shared" si="2009"/>
        <v>16.500000000000455</v>
      </c>
      <c r="AB422" s="1">
        <f t="shared" si="2010"/>
        <v>10.999999999998181</v>
      </c>
      <c r="AC422" s="1"/>
      <c r="AD422" s="1"/>
      <c r="AE422" s="126"/>
      <c r="AF422" s="126"/>
      <c r="AG422" s="126"/>
      <c r="AH422" s="4">
        <f t="shared" si="1836"/>
        <v>1.6666666666645451</v>
      </c>
      <c r="AI422" s="4">
        <f t="shared" si="1837"/>
        <v>2.5999999999979089</v>
      </c>
      <c r="AJ422" s="4">
        <f t="shared" si="1838"/>
        <v>4.1000000000001826</v>
      </c>
      <c r="AK422" s="4">
        <f t="shared" si="1839"/>
        <v>3.000000000000151</v>
      </c>
      <c r="AL422" s="4">
        <f t="shared" si="1840"/>
        <v>5.7500000000002274</v>
      </c>
      <c r="AM422" s="4">
        <f t="shared" si="1841"/>
        <v>12.833333333334394</v>
      </c>
      <c r="AN422" s="4">
        <f t="shared" si="1842"/>
        <v>12.100000000001183</v>
      </c>
      <c r="AO422" s="4">
        <f t="shared" si="1843"/>
        <v>1</v>
      </c>
      <c r="AP422" s="4">
        <f t="shared" si="1844"/>
        <v>1.3333333333296977</v>
      </c>
      <c r="AQ422" s="4">
        <f t="shared" si="1845"/>
        <v>8.333333333334167</v>
      </c>
      <c r="AR422" s="4">
        <f t="shared" si="1846"/>
        <v>4.3999999999979993</v>
      </c>
      <c r="AS422" s="4">
        <f t="shared" si="1847"/>
        <v>11.555555555556415</v>
      </c>
      <c r="AT422" s="4">
        <f t="shared" si="1848"/>
        <v>9.5333333333317576</v>
      </c>
      <c r="AU422" s="1"/>
      <c r="BA422" s="11">
        <f t="shared" si="2011"/>
        <v>-5.4999999999990905</v>
      </c>
      <c r="BB422" s="11">
        <f t="shared" si="2012"/>
        <v>-14.000000000000455</v>
      </c>
      <c r="BC422" s="12">
        <f t="shared" si="2013"/>
        <v>-16.500000000000455</v>
      </c>
      <c r="BD422" s="13">
        <f t="shared" si="2014"/>
        <v>-10.999999999998181</v>
      </c>
      <c r="BJ422" s="11">
        <f t="shared" si="1859"/>
        <v>-1.6666666666645451</v>
      </c>
      <c r="BK422" s="11">
        <f t="shared" si="1860"/>
        <v>-2.5999999999979089</v>
      </c>
      <c r="BL422" s="11">
        <f t="shared" si="1861"/>
        <v>-4.1000000000001826</v>
      </c>
      <c r="BM422" s="11">
        <f t="shared" si="1862"/>
        <v>-3.000000000000151</v>
      </c>
      <c r="BN422" s="11">
        <f t="shared" si="2015"/>
        <v>-5.7500000000002274</v>
      </c>
      <c r="BO422" s="11">
        <f t="shared" si="2016"/>
        <v>-12.833333333334394</v>
      </c>
      <c r="BP422" s="11">
        <f t="shared" si="1864"/>
        <v>-12.100000000001183</v>
      </c>
      <c r="BQ422" s="1">
        <v>1</v>
      </c>
      <c r="BR422" s="11">
        <f t="shared" si="1865"/>
        <v>1.3333333333296977</v>
      </c>
      <c r="BS422" s="11">
        <f t="shared" si="1866"/>
        <v>-8.333333333334167</v>
      </c>
      <c r="BT422" s="11">
        <f t="shared" si="1867"/>
        <v>-4.3999999999979993</v>
      </c>
      <c r="BU422" s="11">
        <f t="shared" si="1868"/>
        <v>-11.555555555556415</v>
      </c>
      <c r="BV422" s="11">
        <f t="shared" si="1869"/>
        <v>-9.5333333333317576</v>
      </c>
      <c r="BY422" s="126"/>
      <c r="BZ422" s="126"/>
      <c r="CB422" s="1">
        <f t="shared" si="1870"/>
        <v>1</v>
      </c>
      <c r="CC422" s="1">
        <f t="shared" si="1871"/>
        <v>1</v>
      </c>
      <c r="CD422" s="1">
        <f t="shared" si="1872"/>
        <v>1</v>
      </c>
      <c r="CE422" s="126">
        <f t="shared" si="1849"/>
        <v>1</v>
      </c>
      <c r="CF422" s="1">
        <f t="shared" si="1873"/>
        <v>1</v>
      </c>
      <c r="CG422" s="1">
        <f t="shared" si="1874"/>
        <v>1</v>
      </c>
      <c r="CH422" s="1" t="str">
        <f t="shared" si="1850"/>
        <v/>
      </c>
      <c r="CI422" s="1" t="str">
        <f t="shared" si="1875"/>
        <v/>
      </c>
      <c r="CJ422" s="1">
        <f t="shared" si="1876"/>
        <v>0</v>
      </c>
      <c r="CK422" s="1">
        <f t="shared" si="1877"/>
        <v>0</v>
      </c>
      <c r="CL422" s="1">
        <f t="shared" si="1878"/>
        <v>1</v>
      </c>
      <c r="CM422" s="1">
        <f t="shared" si="1879"/>
        <v>0</v>
      </c>
      <c r="CN422" s="1" t="str">
        <f t="shared" si="1880"/>
        <v/>
      </c>
      <c r="CO422" s="1">
        <f t="shared" si="1881"/>
        <v>1</v>
      </c>
      <c r="CP422" s="1">
        <f t="shared" si="1882"/>
        <v>1</v>
      </c>
      <c r="CQ422" s="1" t="str">
        <f t="shared" si="1883"/>
        <v/>
      </c>
      <c r="CS422" s="1">
        <f t="shared" si="1884"/>
        <v>1</v>
      </c>
      <c r="CT422" s="1">
        <f t="shared" si="1885"/>
        <v>1</v>
      </c>
      <c r="CU422" s="1">
        <f t="shared" si="1886"/>
        <v>1</v>
      </c>
      <c r="CV422" s="126">
        <f t="shared" si="1851"/>
        <v>1</v>
      </c>
      <c r="CW422" s="1">
        <f t="shared" si="1887"/>
        <v>1</v>
      </c>
      <c r="CX422" s="1">
        <f t="shared" si="1888"/>
        <v>1</v>
      </c>
      <c r="CY422" s="1">
        <f t="shared" si="1889"/>
        <v>1</v>
      </c>
      <c r="CZ422" s="1">
        <f t="shared" si="1890"/>
        <v>1</v>
      </c>
      <c r="DA422" s="1">
        <f t="shared" si="1891"/>
        <v>1</v>
      </c>
      <c r="DB422" s="1" t="str">
        <f t="shared" si="1892"/>
        <v/>
      </c>
      <c r="DC422" s="1" t="str">
        <f t="shared" si="1893"/>
        <v/>
      </c>
      <c r="DD422" s="1">
        <f t="shared" si="1894"/>
        <v>0</v>
      </c>
      <c r="DE422" s="1" t="str">
        <f t="shared" si="1895"/>
        <v/>
      </c>
      <c r="DF422" s="1"/>
      <c r="DG422" s="126">
        <f t="shared" si="1852"/>
        <v>1</v>
      </c>
      <c r="DH422" s="1">
        <f t="shared" si="1896"/>
        <v>1</v>
      </c>
      <c r="DI422" s="1">
        <f t="shared" si="1897"/>
        <v>1</v>
      </c>
      <c r="DJ422" s="1">
        <f t="shared" si="1898"/>
        <v>1</v>
      </c>
      <c r="DK422" s="1" t="str">
        <f t="shared" si="1899"/>
        <v/>
      </c>
      <c r="DL422" s="1"/>
      <c r="DM422" s="1" t="str">
        <f t="shared" si="1900"/>
        <v/>
      </c>
      <c r="DN422" s="1">
        <f t="shared" si="1901"/>
        <v>1</v>
      </c>
      <c r="DO422" s="1">
        <f t="shared" si="1902"/>
        <v>1</v>
      </c>
      <c r="DP422" s="1">
        <f t="shared" si="1903"/>
        <v>1</v>
      </c>
      <c r="DQ422" s="1">
        <f t="shared" si="1904"/>
        <v>1</v>
      </c>
      <c r="DR422" s="1">
        <f t="shared" si="1905"/>
        <v>1</v>
      </c>
      <c r="DS422" s="1">
        <f t="shared" si="1906"/>
        <v>1</v>
      </c>
      <c r="DT422" s="1">
        <f t="shared" si="1907"/>
        <v>1</v>
      </c>
      <c r="DU422" s="1">
        <f t="shared" si="1908"/>
        <v>0</v>
      </c>
      <c r="DV422" s="1">
        <f t="shared" si="1909"/>
        <v>1</v>
      </c>
      <c r="DW422" s="1">
        <f t="shared" si="1910"/>
        <v>0</v>
      </c>
      <c r="DX422" s="1" t="str">
        <f t="shared" si="1911"/>
        <v/>
      </c>
      <c r="DY422" s="1" t="str">
        <f t="shared" si="1912"/>
        <v/>
      </c>
      <c r="EA422" s="1">
        <f t="shared" si="1913"/>
        <v>1</v>
      </c>
      <c r="EB422" s="1">
        <f t="shared" si="1914"/>
        <v>1</v>
      </c>
      <c r="EC422" s="1">
        <f t="shared" si="1915"/>
        <v>1</v>
      </c>
      <c r="ED422" s="1">
        <f t="shared" si="1916"/>
        <v>1</v>
      </c>
      <c r="EF422" s="1">
        <f t="shared" si="1917"/>
        <v>1</v>
      </c>
      <c r="EG422" s="1">
        <f t="shared" si="1918"/>
        <v>1</v>
      </c>
      <c r="EH422" s="1">
        <f t="shared" si="1919"/>
        <v>1</v>
      </c>
      <c r="EI422" s="1">
        <f t="shared" si="1920"/>
        <v>1</v>
      </c>
      <c r="EK422" s="1">
        <f t="shared" si="1921"/>
        <v>1</v>
      </c>
      <c r="EL422" s="1">
        <f t="shared" si="1922"/>
        <v>1</v>
      </c>
      <c r="EM422" s="1">
        <f t="shared" si="1923"/>
        <v>1</v>
      </c>
      <c r="EO422" s="1">
        <f t="shared" si="1924"/>
        <v>1</v>
      </c>
      <c r="EP422" s="1">
        <f t="shared" si="1925"/>
        <v>1</v>
      </c>
      <c r="EQ422" s="1">
        <f t="shared" si="1926"/>
        <v>1</v>
      </c>
      <c r="ES422" s="1">
        <f t="shared" si="1927"/>
        <v>1</v>
      </c>
      <c r="ET422" s="1">
        <f t="shared" si="1928"/>
        <v>1</v>
      </c>
      <c r="EU422" s="1">
        <f t="shared" si="1929"/>
        <v>1</v>
      </c>
      <c r="EV422" s="1">
        <f t="shared" si="1930"/>
        <v>1</v>
      </c>
      <c r="EW422" s="1">
        <f t="shared" si="1931"/>
        <v>1</v>
      </c>
      <c r="EY422" s="1">
        <f t="shared" si="1932"/>
        <v>1</v>
      </c>
      <c r="EZ422" s="1">
        <f t="shared" si="1933"/>
        <v>1</v>
      </c>
      <c r="FA422" s="1">
        <f t="shared" si="1934"/>
        <v>1</v>
      </c>
      <c r="FC422" s="1">
        <f t="shared" si="1935"/>
        <v>1</v>
      </c>
      <c r="FD422" s="1">
        <f t="shared" si="1936"/>
        <v>0</v>
      </c>
      <c r="FE422" s="1"/>
      <c r="FF422" s="1">
        <f t="shared" si="1937"/>
        <v>1</v>
      </c>
      <c r="FG422" s="1">
        <f t="shared" si="1938"/>
        <v>1</v>
      </c>
      <c r="FH422" s="1">
        <f t="shared" si="1939"/>
        <v>1</v>
      </c>
      <c r="FI422" s="1">
        <f t="shared" si="1940"/>
        <v>1</v>
      </c>
      <c r="FJ422" s="1">
        <f t="shared" si="1941"/>
        <v>1</v>
      </c>
      <c r="FK422" s="1">
        <f t="shared" si="1942"/>
        <v>1</v>
      </c>
      <c r="FL422" s="1">
        <f t="shared" si="1943"/>
        <v>1</v>
      </c>
      <c r="FN422" s="1">
        <f t="shared" si="1944"/>
        <v>1</v>
      </c>
      <c r="FO422" s="1">
        <f t="shared" si="1945"/>
        <v>0</v>
      </c>
      <c r="FP422" s="1">
        <f t="shared" si="1946"/>
        <v>1</v>
      </c>
      <c r="FV422" s="1">
        <f t="shared" si="2017"/>
        <v>1</v>
      </c>
      <c r="FW422" s="1">
        <f t="shared" si="2018"/>
        <v>1</v>
      </c>
      <c r="FX422" s="1">
        <f t="shared" si="1948"/>
        <v>1</v>
      </c>
      <c r="GA422" s="1">
        <f t="shared" si="1949"/>
        <v>0</v>
      </c>
      <c r="GB422" s="1">
        <f t="shared" si="1950"/>
        <v>0</v>
      </c>
      <c r="GC422" s="1">
        <f t="shared" si="1951"/>
        <v>0</v>
      </c>
      <c r="GD422" s="1">
        <f t="shared" si="1952"/>
        <v>0</v>
      </c>
      <c r="GE422" s="1">
        <f t="shared" si="1953"/>
        <v>0</v>
      </c>
      <c r="GF422" s="1">
        <f t="shared" si="1954"/>
        <v>0</v>
      </c>
      <c r="GG422" s="1">
        <f t="shared" si="1955"/>
        <v>0</v>
      </c>
      <c r="GI422" s="1">
        <f t="shared" si="1956"/>
        <v>0</v>
      </c>
      <c r="GK422" s="1">
        <f t="shared" si="1957"/>
        <v>1</v>
      </c>
      <c r="GL422" s="1">
        <f t="shared" si="1958"/>
        <v>1</v>
      </c>
      <c r="GM422" s="1">
        <f t="shared" si="1959"/>
        <v>1</v>
      </c>
      <c r="GN422" s="1">
        <f t="shared" si="1960"/>
        <v>1</v>
      </c>
      <c r="GO422" s="1">
        <f t="shared" si="1961"/>
        <v>1</v>
      </c>
      <c r="GP422" s="1">
        <f t="shared" si="1962"/>
        <v>1</v>
      </c>
      <c r="GQ422" s="1">
        <f t="shared" si="1963"/>
        <v>1</v>
      </c>
      <c r="GS422" s="1" t="str">
        <f t="shared" si="1964"/>
        <v/>
      </c>
      <c r="GT422" s="1" t="str">
        <f t="shared" si="1965"/>
        <v/>
      </c>
      <c r="GU422" s="1">
        <f t="shared" si="1966"/>
        <v>1</v>
      </c>
      <c r="GV422" s="1">
        <f t="shared" si="1967"/>
        <v>1</v>
      </c>
      <c r="GW422" s="1">
        <f t="shared" si="1968"/>
        <v>1</v>
      </c>
      <c r="GX422" s="1">
        <f t="shared" si="1969"/>
        <v>1</v>
      </c>
      <c r="GY422" s="1">
        <f t="shared" si="1970"/>
        <v>1</v>
      </c>
      <c r="GZ422" s="1"/>
      <c r="HA422" s="1">
        <f t="shared" si="1971"/>
        <v>1</v>
      </c>
      <c r="HB422" s="1">
        <f t="shared" si="1972"/>
        <v>1</v>
      </c>
      <c r="HC422" s="1">
        <f t="shared" si="1973"/>
        <v>1</v>
      </c>
      <c r="HD422" s="1">
        <f t="shared" si="1974"/>
        <v>1</v>
      </c>
      <c r="HE422" s="1">
        <f t="shared" si="1975"/>
        <v>1</v>
      </c>
      <c r="HF422" s="1">
        <f t="shared" si="1976"/>
        <v>1</v>
      </c>
      <c r="HH422" s="1">
        <f t="shared" si="1977"/>
        <v>1</v>
      </c>
      <c r="HI422" s="1">
        <f t="shared" si="1978"/>
        <v>1</v>
      </c>
      <c r="HJ422" s="1">
        <f t="shared" si="1979"/>
        <v>1</v>
      </c>
      <c r="HK422" s="1">
        <f t="shared" si="1980"/>
        <v>1</v>
      </c>
      <c r="HL422" s="1">
        <f t="shared" si="1981"/>
        <v>1</v>
      </c>
      <c r="HM422" s="1">
        <f t="shared" si="1982"/>
        <v>0</v>
      </c>
      <c r="HO422" s="1" t="str">
        <f t="shared" si="1983"/>
        <v/>
      </c>
      <c r="HP422" s="1">
        <f t="shared" si="1984"/>
        <v>0</v>
      </c>
      <c r="HQ422" s="1" t="str">
        <f t="shared" si="1985"/>
        <v/>
      </c>
      <c r="HR422">
        <f t="shared" si="1986"/>
        <v>0</v>
      </c>
      <c r="HS422" s="1" t="str">
        <f t="shared" si="1987"/>
        <v/>
      </c>
      <c r="HT422" t="str">
        <f t="shared" si="1988"/>
        <v/>
      </c>
      <c r="HU422" t="str">
        <f t="shared" si="1989"/>
        <v/>
      </c>
      <c r="HV422" s="1" t="str">
        <f t="shared" si="1990"/>
        <v/>
      </c>
      <c r="HW422" s="1" t="str">
        <f t="shared" si="1991"/>
        <v/>
      </c>
      <c r="HX422" s="1" t="str">
        <f t="shared" si="1992"/>
        <v/>
      </c>
      <c r="HZ422" s="1" t="str">
        <f t="shared" si="1993"/>
        <v/>
      </c>
      <c r="IA422" s="1">
        <f t="shared" si="1994"/>
        <v>0</v>
      </c>
      <c r="IB422" s="1" t="str">
        <f t="shared" si="1995"/>
        <v/>
      </c>
      <c r="IC422" s="1">
        <f t="shared" si="1996"/>
        <v>0</v>
      </c>
      <c r="ID422" s="1" t="str">
        <f t="shared" si="1997"/>
        <v/>
      </c>
      <c r="IE422" s="1" t="str">
        <f t="shared" si="1998"/>
        <v/>
      </c>
      <c r="IF422" s="1" t="str">
        <f t="shared" si="1999"/>
        <v/>
      </c>
      <c r="IG422" s="1" t="str">
        <f t="shared" si="2000"/>
        <v/>
      </c>
      <c r="IH422" s="1" t="str">
        <f t="shared" si="2001"/>
        <v/>
      </c>
      <c r="II422" s="1" t="str">
        <f t="shared" si="2002"/>
        <v/>
      </c>
    </row>
    <row r="423" spans="1:243" x14ac:dyDescent="0.2">
      <c r="A423" s="14">
        <f t="shared" si="1681"/>
        <v>423</v>
      </c>
      <c r="C423" s="2">
        <v>42719</v>
      </c>
      <c r="G423" s="3">
        <v>108.035</v>
      </c>
      <c r="H423" s="3">
        <v>116.247</v>
      </c>
      <c r="I423" s="3">
        <v>122.295</v>
      </c>
      <c r="J423" s="4">
        <v>148.16999999999999</v>
      </c>
      <c r="P423" s="128">
        <f t="shared" si="2003"/>
        <v>3459.4999999999995</v>
      </c>
      <c r="Q423" s="5">
        <f t="shared" si="2004"/>
        <v>3736.75</v>
      </c>
      <c r="R423" s="6">
        <f t="shared" si="2005"/>
        <v>3933.5</v>
      </c>
      <c r="S423" s="7">
        <f t="shared" si="2006"/>
        <v>4752.9999999999991</v>
      </c>
      <c r="Y423" s="4">
        <f t="shared" si="2007"/>
        <v>2.0000000000013642</v>
      </c>
      <c r="Z423" s="1">
        <f t="shared" si="2008"/>
        <v>12.249999999999545</v>
      </c>
      <c r="AA423" s="1">
        <f t="shared" si="2009"/>
        <v>15.499999999999545</v>
      </c>
      <c r="AB423" s="1">
        <f t="shared" si="2010"/>
        <v>1.999999999998181</v>
      </c>
      <c r="AC423" s="1"/>
      <c r="AD423" s="1"/>
      <c r="AE423" s="126"/>
      <c r="AF423" s="126"/>
      <c r="AG423" s="126"/>
      <c r="AH423" s="4">
        <f t="shared" si="1836"/>
        <v>4.1666666666636356</v>
      </c>
      <c r="AI423" s="4">
        <f t="shared" si="1837"/>
        <v>3.3499999999969985</v>
      </c>
      <c r="AJ423" s="4">
        <f t="shared" si="1838"/>
        <v>2.9499999999998181</v>
      </c>
      <c r="AK423" s="4">
        <f t="shared" si="1839"/>
        <v>1.9166666666665151</v>
      </c>
      <c r="AL423" s="4">
        <f t="shared" si="1840"/>
        <v>4.4999999999997726</v>
      </c>
      <c r="AM423" s="4">
        <f t="shared" si="1841"/>
        <v>16.166666666665606</v>
      </c>
      <c r="AN423" s="4">
        <f t="shared" si="1842"/>
        <v>16.299999999998818</v>
      </c>
      <c r="AO423" s="4">
        <f t="shared" si="1843"/>
        <v>1</v>
      </c>
      <c r="AP423" s="4">
        <f t="shared" si="1844"/>
        <v>7.4999999999948459</v>
      </c>
      <c r="AQ423" s="4">
        <f t="shared" si="1845"/>
        <v>13.291666666665833</v>
      </c>
      <c r="AR423" s="4">
        <f t="shared" si="1846"/>
        <v>2.1999999999970896</v>
      </c>
      <c r="AS423" s="4">
        <f t="shared" si="1847"/>
        <v>12.694444444443585</v>
      </c>
      <c r="AT423" s="4">
        <f t="shared" si="1848"/>
        <v>4.2666666666691526</v>
      </c>
      <c r="AU423" s="1"/>
      <c r="BA423" s="11">
        <f t="shared" si="2011"/>
        <v>-2.0000000000013642</v>
      </c>
      <c r="BB423" s="11">
        <f t="shared" si="2012"/>
        <v>-12.249999999999545</v>
      </c>
      <c r="BC423" s="12">
        <f t="shared" si="2013"/>
        <v>-15.499999999999545</v>
      </c>
      <c r="BD423" s="13">
        <f t="shared" si="2014"/>
        <v>1.999999999998181</v>
      </c>
      <c r="BJ423" s="11">
        <f t="shared" si="1859"/>
        <v>4.1666666666636356</v>
      </c>
      <c r="BK423" s="11">
        <f t="shared" si="1860"/>
        <v>3.3499999999969985</v>
      </c>
      <c r="BL423" s="11">
        <f t="shared" si="1861"/>
        <v>-2.9499999999998181</v>
      </c>
      <c r="BM423" s="11">
        <f t="shared" si="1862"/>
        <v>-1.9166666666665151</v>
      </c>
      <c r="BN423" s="11">
        <f t="shared" si="2015"/>
        <v>-4.4999999999997726</v>
      </c>
      <c r="BO423" s="11">
        <f t="shared" si="2016"/>
        <v>-16.166666666665606</v>
      </c>
      <c r="BP423" s="11">
        <f t="shared" si="1864"/>
        <v>-16.299999999998818</v>
      </c>
      <c r="BQ423" s="1">
        <v>1</v>
      </c>
      <c r="BR423" s="11">
        <f t="shared" si="1865"/>
        <v>-7.4999999999948459</v>
      </c>
      <c r="BS423" s="11">
        <f t="shared" si="1866"/>
        <v>-13.291666666665833</v>
      </c>
      <c r="BT423" s="11">
        <f t="shared" si="1867"/>
        <v>2.1999999999970896</v>
      </c>
      <c r="BU423" s="11">
        <f t="shared" si="1868"/>
        <v>-12.694444444443585</v>
      </c>
      <c r="BV423" s="11">
        <f t="shared" si="1869"/>
        <v>-4.2666666666691526</v>
      </c>
      <c r="BY423" s="126"/>
      <c r="BZ423" s="126"/>
      <c r="CB423" s="1">
        <f t="shared" si="1870"/>
        <v>0</v>
      </c>
      <c r="CC423" s="1">
        <f t="shared" si="1871"/>
        <v>0</v>
      </c>
      <c r="CD423" s="1">
        <f t="shared" si="1872"/>
        <v>0</v>
      </c>
      <c r="CE423" s="126">
        <f t="shared" si="1849"/>
        <v>1</v>
      </c>
      <c r="CF423" s="1">
        <f t="shared" si="1873"/>
        <v>1</v>
      </c>
      <c r="CG423" s="1">
        <f t="shared" si="1874"/>
        <v>0</v>
      </c>
      <c r="CH423" s="1">
        <f t="shared" si="1850"/>
        <v>0</v>
      </c>
      <c r="CI423" s="1">
        <f t="shared" si="1875"/>
        <v>0</v>
      </c>
      <c r="CJ423" s="1">
        <f t="shared" si="1876"/>
        <v>0</v>
      </c>
      <c r="CK423" s="1" t="str">
        <f t="shared" si="1877"/>
        <v/>
      </c>
      <c r="CL423" s="1">
        <f t="shared" si="1878"/>
        <v>0</v>
      </c>
      <c r="CM423" s="1" t="str">
        <f t="shared" si="1879"/>
        <v/>
      </c>
      <c r="CN423" s="1" t="str">
        <f t="shared" si="1880"/>
        <v/>
      </c>
      <c r="CO423" s="1">
        <f t="shared" si="1881"/>
        <v>0</v>
      </c>
      <c r="CP423" s="1" t="str">
        <f t="shared" si="1882"/>
        <v/>
      </c>
      <c r="CQ423" s="1">
        <f t="shared" si="1883"/>
        <v>0</v>
      </c>
      <c r="CS423" s="1">
        <f t="shared" si="1884"/>
        <v>1</v>
      </c>
      <c r="CT423" s="1">
        <f t="shared" si="1885"/>
        <v>1</v>
      </c>
      <c r="CU423" s="1">
        <f t="shared" si="1886"/>
        <v>1</v>
      </c>
      <c r="CV423" s="126">
        <f t="shared" si="1851"/>
        <v>0</v>
      </c>
      <c r="CW423" s="1" t="str">
        <f t="shared" si="1887"/>
        <v/>
      </c>
      <c r="CX423" s="1" t="str">
        <f t="shared" si="1888"/>
        <v/>
      </c>
      <c r="CY423" s="1" t="str">
        <f t="shared" si="1889"/>
        <v/>
      </c>
      <c r="CZ423" s="1" t="str">
        <f t="shared" si="1890"/>
        <v/>
      </c>
      <c r="DA423" s="1" t="str">
        <f t="shared" si="1891"/>
        <v/>
      </c>
      <c r="DB423" s="1">
        <f t="shared" si="1892"/>
        <v>0</v>
      </c>
      <c r="DC423" s="1">
        <f t="shared" si="1893"/>
        <v>1</v>
      </c>
      <c r="DD423" s="1" t="str">
        <f t="shared" si="1894"/>
        <v/>
      </c>
      <c r="DE423" s="1" t="str">
        <f t="shared" si="1895"/>
        <v/>
      </c>
      <c r="DF423" s="1"/>
      <c r="DG423" s="126">
        <f t="shared" si="1852"/>
        <v>1</v>
      </c>
      <c r="DH423" s="1">
        <f t="shared" si="1896"/>
        <v>1</v>
      </c>
      <c r="DI423" s="1">
        <f t="shared" si="1897"/>
        <v>1</v>
      </c>
      <c r="DJ423" s="1">
        <f t="shared" si="1898"/>
        <v>0</v>
      </c>
      <c r="DK423" s="1">
        <f t="shared" si="1899"/>
        <v>0</v>
      </c>
      <c r="DL423" s="1"/>
      <c r="DM423" s="1">
        <f t="shared" si="1900"/>
        <v>0</v>
      </c>
      <c r="DN423" s="1" t="str">
        <f t="shared" si="1901"/>
        <v/>
      </c>
      <c r="DO423" s="1" t="str">
        <f t="shared" si="1902"/>
        <v/>
      </c>
      <c r="DP423" s="1" t="str">
        <f t="shared" si="1903"/>
        <v/>
      </c>
      <c r="DQ423" s="1" t="str">
        <f t="shared" si="1904"/>
        <v/>
      </c>
      <c r="DR423" s="1" t="str">
        <f t="shared" si="1905"/>
        <v/>
      </c>
      <c r="DS423" s="1" t="str">
        <f t="shared" si="1906"/>
        <v/>
      </c>
      <c r="DT423" s="1" t="str">
        <f t="shared" si="1907"/>
        <v/>
      </c>
      <c r="DU423" s="1" t="str">
        <f t="shared" si="1908"/>
        <v/>
      </c>
      <c r="DV423" s="1">
        <f t="shared" si="1909"/>
        <v>0</v>
      </c>
      <c r="DW423" s="1">
        <f t="shared" si="1910"/>
        <v>1</v>
      </c>
      <c r="DX423" s="1">
        <f t="shared" si="1911"/>
        <v>1</v>
      </c>
      <c r="DY423" s="1" t="str">
        <f t="shared" si="1912"/>
        <v/>
      </c>
      <c r="EA423" s="1">
        <f t="shared" si="1913"/>
        <v>1</v>
      </c>
      <c r="EB423" s="1">
        <f t="shared" si="1914"/>
        <v>1</v>
      </c>
      <c r="EC423" s="1">
        <f t="shared" si="1915"/>
        <v>1</v>
      </c>
      <c r="ED423" s="1">
        <f t="shared" si="1916"/>
        <v>0</v>
      </c>
      <c r="EF423" s="1">
        <f t="shared" si="1917"/>
        <v>1</v>
      </c>
      <c r="EG423" s="1">
        <f t="shared" si="1918"/>
        <v>1</v>
      </c>
      <c r="EH423" s="1">
        <f t="shared" si="1919"/>
        <v>1</v>
      </c>
      <c r="EI423" s="1">
        <f t="shared" si="1920"/>
        <v>0</v>
      </c>
      <c r="EK423" s="1">
        <f t="shared" si="1921"/>
        <v>1</v>
      </c>
      <c r="EL423" s="1">
        <f t="shared" si="1922"/>
        <v>1</v>
      </c>
      <c r="EM423" s="1">
        <f t="shared" si="1923"/>
        <v>0</v>
      </c>
      <c r="EO423" s="1">
        <f t="shared" si="1924"/>
        <v>1</v>
      </c>
      <c r="EP423" s="1">
        <f t="shared" si="1925"/>
        <v>1</v>
      </c>
      <c r="EQ423" s="1">
        <f t="shared" si="1926"/>
        <v>0</v>
      </c>
      <c r="ES423" s="1">
        <f t="shared" si="1927"/>
        <v>1</v>
      </c>
      <c r="ET423" s="1">
        <f t="shared" si="1928"/>
        <v>1</v>
      </c>
      <c r="EU423" s="1">
        <f t="shared" si="1929"/>
        <v>0</v>
      </c>
      <c r="EV423" s="1" t="str">
        <f t="shared" si="1930"/>
        <v/>
      </c>
      <c r="EW423" s="1" t="str">
        <f t="shared" si="1931"/>
        <v/>
      </c>
      <c r="EY423" s="1">
        <f t="shared" si="1932"/>
        <v>0</v>
      </c>
      <c r="EZ423" s="1">
        <f t="shared" si="1933"/>
        <v>0</v>
      </c>
      <c r="FA423" s="1">
        <f t="shared" si="1934"/>
        <v>0</v>
      </c>
      <c r="FC423" s="1">
        <f t="shared" si="1935"/>
        <v>1</v>
      </c>
      <c r="FD423" s="1">
        <f t="shared" si="1936"/>
        <v>1</v>
      </c>
      <c r="FE423" s="1"/>
      <c r="FF423" s="1">
        <f t="shared" si="1937"/>
        <v>0</v>
      </c>
      <c r="FG423" s="1">
        <f t="shared" si="1938"/>
        <v>0</v>
      </c>
      <c r="FH423" s="1">
        <f t="shared" si="1939"/>
        <v>0</v>
      </c>
      <c r="FI423" s="1" t="str">
        <f t="shared" si="1940"/>
        <v/>
      </c>
      <c r="FJ423" s="1" t="str">
        <f t="shared" si="1941"/>
        <v/>
      </c>
      <c r="FK423" s="1" t="str">
        <f t="shared" si="1942"/>
        <v/>
      </c>
      <c r="FL423" s="1" t="str">
        <f t="shared" si="1943"/>
        <v/>
      </c>
      <c r="FN423" s="1">
        <f t="shared" si="1944"/>
        <v>1</v>
      </c>
      <c r="FO423" s="1">
        <f t="shared" si="1945"/>
        <v>0</v>
      </c>
      <c r="FP423" s="1">
        <f t="shared" si="1946"/>
        <v>1</v>
      </c>
      <c r="FV423" s="1">
        <f t="shared" si="2017"/>
        <v>0</v>
      </c>
      <c r="FW423" s="1">
        <f t="shared" si="2018"/>
        <v>1</v>
      </c>
      <c r="FX423" s="1">
        <f t="shared" si="1948"/>
        <v>1</v>
      </c>
      <c r="GA423" s="1">
        <f t="shared" si="1949"/>
        <v>1</v>
      </c>
      <c r="GB423" s="1">
        <f t="shared" si="1950"/>
        <v>1</v>
      </c>
      <c r="GC423" s="1">
        <f t="shared" si="1951"/>
        <v>1</v>
      </c>
      <c r="GD423" s="1">
        <f t="shared" si="1952"/>
        <v>0</v>
      </c>
      <c r="GE423" s="1">
        <f t="shared" si="1953"/>
        <v>0</v>
      </c>
      <c r="GF423" s="1">
        <f t="shared" si="1954"/>
        <v>1</v>
      </c>
      <c r="GG423" s="1">
        <f t="shared" si="1955"/>
        <v>1</v>
      </c>
      <c r="GI423" s="1">
        <f t="shared" si="1956"/>
        <v>1</v>
      </c>
      <c r="GK423" s="1">
        <f t="shared" si="1957"/>
        <v>1</v>
      </c>
      <c r="GL423" s="1">
        <f t="shared" si="1958"/>
        <v>1</v>
      </c>
      <c r="GM423" s="1">
        <f t="shared" si="1959"/>
        <v>1</v>
      </c>
      <c r="GN423" s="1">
        <f t="shared" si="1960"/>
        <v>0</v>
      </c>
      <c r="GO423" s="1">
        <f t="shared" si="1961"/>
        <v>0</v>
      </c>
      <c r="GP423" s="1">
        <f t="shared" si="1962"/>
        <v>1</v>
      </c>
      <c r="GQ423" s="1">
        <f t="shared" si="1963"/>
        <v>1</v>
      </c>
      <c r="GS423" s="1" t="str">
        <f t="shared" si="1964"/>
        <v/>
      </c>
      <c r="GT423" s="1" t="str">
        <f t="shared" si="1965"/>
        <v/>
      </c>
      <c r="GU423" s="1">
        <f t="shared" si="1966"/>
        <v>1</v>
      </c>
      <c r="GV423" s="1">
        <f t="shared" si="1967"/>
        <v>1</v>
      </c>
      <c r="GW423" s="1">
        <f t="shared" si="1968"/>
        <v>0</v>
      </c>
      <c r="GX423" s="1">
        <f t="shared" si="1969"/>
        <v>0</v>
      </c>
      <c r="GY423" s="1">
        <f t="shared" si="1970"/>
        <v>0</v>
      </c>
      <c r="GZ423" s="1"/>
      <c r="HA423" s="1">
        <f t="shared" si="1971"/>
        <v>1</v>
      </c>
      <c r="HB423" s="1">
        <f t="shared" si="1972"/>
        <v>1</v>
      </c>
      <c r="HC423" s="1">
        <f t="shared" si="1973"/>
        <v>1</v>
      </c>
      <c r="HD423" s="1">
        <f t="shared" si="1974"/>
        <v>1</v>
      </c>
      <c r="HE423" s="1">
        <f t="shared" si="1975"/>
        <v>1</v>
      </c>
      <c r="HF423" s="1">
        <f t="shared" si="1976"/>
        <v>1</v>
      </c>
      <c r="HH423" s="1">
        <f t="shared" si="1977"/>
        <v>1</v>
      </c>
      <c r="HI423" s="1">
        <f t="shared" si="1978"/>
        <v>1</v>
      </c>
      <c r="HJ423" s="1">
        <f t="shared" si="1979"/>
        <v>1</v>
      </c>
      <c r="HK423" s="1">
        <f t="shared" si="1980"/>
        <v>1</v>
      </c>
      <c r="HL423" s="1">
        <f t="shared" si="1981"/>
        <v>1</v>
      </c>
      <c r="HM423" s="1">
        <f t="shared" si="1982"/>
        <v>1</v>
      </c>
      <c r="HO423" s="1">
        <f t="shared" si="1983"/>
        <v>1</v>
      </c>
      <c r="HP423" s="1" t="str">
        <f t="shared" si="1984"/>
        <v/>
      </c>
      <c r="HQ423" s="1" t="str">
        <f t="shared" si="1985"/>
        <v/>
      </c>
      <c r="HR423" t="str">
        <f t="shared" si="1986"/>
        <v/>
      </c>
      <c r="HS423" s="1" t="str">
        <f t="shared" si="1987"/>
        <v/>
      </c>
      <c r="HT423" t="str">
        <f t="shared" si="1988"/>
        <v/>
      </c>
      <c r="HU423" t="str">
        <f t="shared" si="1989"/>
        <v/>
      </c>
      <c r="HV423" s="1" t="str">
        <f t="shared" si="1990"/>
        <v/>
      </c>
      <c r="HW423" s="1" t="str">
        <f t="shared" si="1991"/>
        <v/>
      </c>
      <c r="HX423" s="1" t="str">
        <f t="shared" si="1992"/>
        <v/>
      </c>
      <c r="HZ423" s="1">
        <f t="shared" si="1993"/>
        <v>1</v>
      </c>
      <c r="IA423" s="1" t="str">
        <f t="shared" si="1994"/>
        <v/>
      </c>
      <c r="IB423" s="1" t="str">
        <f t="shared" si="1995"/>
        <v/>
      </c>
      <c r="IC423" s="1" t="str">
        <f t="shared" si="1996"/>
        <v/>
      </c>
      <c r="ID423" s="1" t="str">
        <f t="shared" si="1997"/>
        <v/>
      </c>
      <c r="IE423" s="1" t="str">
        <f t="shared" si="1998"/>
        <v/>
      </c>
      <c r="IF423" s="1" t="str">
        <f t="shared" si="1999"/>
        <v/>
      </c>
      <c r="IG423" s="1" t="str">
        <f t="shared" si="2000"/>
        <v/>
      </c>
      <c r="IH423" s="1" t="str">
        <f t="shared" si="2001"/>
        <v/>
      </c>
      <c r="II423" s="1" t="str">
        <f t="shared" si="2002"/>
        <v/>
      </c>
    </row>
    <row r="424" spans="1:243" x14ac:dyDescent="0.2">
      <c r="A424" s="14">
        <f t="shared" si="1681"/>
        <v>424</v>
      </c>
      <c r="C424" s="2">
        <v>43085</v>
      </c>
      <c r="G424" s="3">
        <v>108.035</v>
      </c>
      <c r="H424" s="3">
        <v>116.252</v>
      </c>
      <c r="I424" s="3">
        <v>122.265</v>
      </c>
      <c r="J424" s="4">
        <v>147.21</v>
      </c>
      <c r="P424" s="128">
        <f t="shared" si="2003"/>
        <v>3459.4999999999995</v>
      </c>
      <c r="Q424" s="5">
        <f t="shared" si="2004"/>
        <v>3737.2499999999995</v>
      </c>
      <c r="R424" s="6">
        <f t="shared" si="2005"/>
        <v>3930.5</v>
      </c>
      <c r="S424" s="7">
        <f t="shared" si="2006"/>
        <v>4725.0000000000009</v>
      </c>
      <c r="Y424" s="4">
        <f t="shared" si="2007"/>
        <v>0</v>
      </c>
      <c r="Z424" s="1">
        <f t="shared" si="2008"/>
        <v>0.49999999999954525</v>
      </c>
      <c r="AA424" s="1">
        <f t="shared" si="2009"/>
        <v>3</v>
      </c>
      <c r="AB424" s="1">
        <f t="shared" si="2010"/>
        <v>27.999999999998181</v>
      </c>
      <c r="AC424" s="1"/>
      <c r="AD424" s="1"/>
      <c r="AE424" s="126"/>
      <c r="AF424" s="126"/>
      <c r="AG424" s="126"/>
      <c r="AH424" s="4">
        <f t="shared" si="1836"/>
        <v>0.33333333333303017</v>
      </c>
      <c r="AI424" s="4">
        <f t="shared" si="1837"/>
        <v>0.29999999999972715</v>
      </c>
      <c r="AJ424" s="4">
        <f t="shared" si="1838"/>
        <v>2.2999999999995451</v>
      </c>
      <c r="AK424" s="4">
        <f t="shared" si="1839"/>
        <v>2.4999999999995453</v>
      </c>
      <c r="AL424" s="4">
        <f t="shared" si="1840"/>
        <v>1.9999999999995453</v>
      </c>
      <c r="AM424" s="4">
        <f t="shared" si="1841"/>
        <v>6.3333333333327264</v>
      </c>
      <c r="AN424" s="4">
        <f t="shared" si="1842"/>
        <v>8.1999999999992728</v>
      </c>
      <c r="AO424" s="4">
        <f t="shared" si="1843"/>
        <v>1</v>
      </c>
      <c r="AP424" s="4">
        <f t="shared" si="1844"/>
        <v>2.9999999999990905</v>
      </c>
      <c r="AQ424" s="4">
        <f t="shared" si="1845"/>
        <v>2.5833333333334085</v>
      </c>
      <c r="AR424" s="4">
        <f t="shared" si="1846"/>
        <v>1.2</v>
      </c>
      <c r="AS424" s="4">
        <f t="shared" si="1847"/>
        <v>6.7222222222213635</v>
      </c>
      <c r="AT424" s="4">
        <f t="shared" si="1848"/>
        <v>3.7333333333330909</v>
      </c>
      <c r="AU424" s="1"/>
      <c r="BA424" s="11">
        <f t="shared" si="2011"/>
        <v>0</v>
      </c>
      <c r="BB424" s="11">
        <f t="shared" si="2012"/>
        <v>0.49999999999954525</v>
      </c>
      <c r="BC424" s="12">
        <f t="shared" si="2013"/>
        <v>-3</v>
      </c>
      <c r="BD424" s="13">
        <f t="shared" si="2014"/>
        <v>-27.999999999998181</v>
      </c>
      <c r="BJ424" s="11">
        <f t="shared" si="1859"/>
        <v>-0.33333333333303017</v>
      </c>
      <c r="BK424" s="11">
        <f t="shared" si="1860"/>
        <v>-0.29999999999972715</v>
      </c>
      <c r="BL424" s="11">
        <f t="shared" si="1861"/>
        <v>2.2999999999995451</v>
      </c>
      <c r="BM424" s="11">
        <f t="shared" si="1862"/>
        <v>2.4999999999995453</v>
      </c>
      <c r="BN424" s="11">
        <f t="shared" si="2015"/>
        <v>1.9999999999995453</v>
      </c>
      <c r="BO424" s="11">
        <f t="shared" si="2016"/>
        <v>6.3333333333327264</v>
      </c>
      <c r="BP424" s="11">
        <f t="shared" si="1864"/>
        <v>8.1999999999992728</v>
      </c>
      <c r="BQ424" s="1">
        <v>1</v>
      </c>
      <c r="BR424" s="11">
        <f t="shared" si="1865"/>
        <v>2.9999999999990905</v>
      </c>
      <c r="BS424" s="11">
        <f t="shared" si="1866"/>
        <v>2.5833333333334085</v>
      </c>
      <c r="BT424" s="11">
        <f t="shared" si="1867"/>
        <v>1.2</v>
      </c>
      <c r="BU424" s="11">
        <f t="shared" si="1868"/>
        <v>6.7222222222213635</v>
      </c>
      <c r="BV424" s="11">
        <f t="shared" si="1869"/>
        <v>3.7333333333330909</v>
      </c>
      <c r="BY424" s="126"/>
      <c r="BZ424" s="126"/>
      <c r="CB424" s="1">
        <f t="shared" si="1870"/>
        <v>1</v>
      </c>
      <c r="CC424" s="1">
        <f t="shared" si="1871"/>
        <v>0</v>
      </c>
      <c r="CD424" s="1">
        <f t="shared" si="1872"/>
        <v>1</v>
      </c>
      <c r="CE424" s="126">
        <f t="shared" si="1849"/>
        <v>1</v>
      </c>
      <c r="CF424" s="1">
        <f t="shared" si="1873"/>
        <v>1</v>
      </c>
      <c r="CG424" s="1">
        <f t="shared" si="1874"/>
        <v>0</v>
      </c>
      <c r="CH424" s="1">
        <f t="shared" si="1850"/>
        <v>0</v>
      </c>
      <c r="CI424" s="1">
        <f t="shared" si="1875"/>
        <v>0</v>
      </c>
      <c r="CJ424" s="1" t="str">
        <f t="shared" si="1876"/>
        <v/>
      </c>
      <c r="CK424" s="1" t="str">
        <f t="shared" si="1877"/>
        <v/>
      </c>
      <c r="CL424" s="1">
        <f t="shared" si="1878"/>
        <v>0</v>
      </c>
      <c r="CM424" s="1" t="str">
        <f t="shared" si="1879"/>
        <v/>
      </c>
      <c r="CN424" s="1" t="str">
        <f t="shared" si="1880"/>
        <v/>
      </c>
      <c r="CO424" s="1">
        <f t="shared" si="1881"/>
        <v>0</v>
      </c>
      <c r="CP424" s="1">
        <f t="shared" si="1882"/>
        <v>0</v>
      </c>
      <c r="CQ424" s="1" t="str">
        <f t="shared" si="1883"/>
        <v/>
      </c>
      <c r="CS424" s="1">
        <f t="shared" si="1884"/>
        <v>1</v>
      </c>
      <c r="CT424" s="1">
        <f t="shared" si="1885"/>
        <v>1</v>
      </c>
      <c r="CU424" s="1">
        <f t="shared" si="1886"/>
        <v>0</v>
      </c>
      <c r="CV424" s="126">
        <f t="shared" si="1851"/>
        <v>0</v>
      </c>
      <c r="CW424" s="1">
        <f t="shared" si="1887"/>
        <v>1</v>
      </c>
      <c r="CX424" s="1" t="str">
        <f t="shared" si="1888"/>
        <v/>
      </c>
      <c r="CY424" s="1" t="str">
        <f t="shared" si="1889"/>
        <v/>
      </c>
      <c r="CZ424" s="1" t="str">
        <f t="shared" si="1890"/>
        <v/>
      </c>
      <c r="DA424" s="1" t="str">
        <f t="shared" si="1891"/>
        <v/>
      </c>
      <c r="DB424" s="1">
        <f t="shared" si="1892"/>
        <v>0</v>
      </c>
      <c r="DC424" s="1">
        <f t="shared" si="1893"/>
        <v>1</v>
      </c>
      <c r="DD424" s="1" t="str">
        <f t="shared" si="1894"/>
        <v/>
      </c>
      <c r="DE424" s="1" t="str">
        <f t="shared" si="1895"/>
        <v/>
      </c>
      <c r="DF424" s="1"/>
      <c r="DG424" s="126">
        <f t="shared" si="1852"/>
        <v>1</v>
      </c>
      <c r="DH424" s="1">
        <f t="shared" si="1896"/>
        <v>1</v>
      </c>
      <c r="DI424" s="1">
        <f t="shared" si="1897"/>
        <v>0</v>
      </c>
      <c r="DJ424" s="1">
        <f t="shared" si="1898"/>
        <v>0</v>
      </c>
      <c r="DK424" s="1">
        <f t="shared" si="1899"/>
        <v>0</v>
      </c>
      <c r="DL424" s="1"/>
      <c r="DM424" s="1">
        <f t="shared" si="1900"/>
        <v>0</v>
      </c>
      <c r="DN424" s="1" t="str">
        <f t="shared" si="1901"/>
        <v/>
      </c>
      <c r="DO424" s="1" t="str">
        <f t="shared" si="1902"/>
        <v/>
      </c>
      <c r="DP424" s="1" t="str">
        <f t="shared" si="1903"/>
        <v/>
      </c>
      <c r="DQ424" s="1" t="str">
        <f t="shared" si="1904"/>
        <v/>
      </c>
      <c r="DR424" s="1" t="str">
        <f t="shared" si="1905"/>
        <v/>
      </c>
      <c r="DS424" s="1" t="str">
        <f t="shared" si="1906"/>
        <v/>
      </c>
      <c r="DT424" s="1" t="str">
        <f t="shared" si="1907"/>
        <v/>
      </c>
      <c r="DU424" s="1" t="str">
        <f t="shared" si="1908"/>
        <v/>
      </c>
      <c r="DV424" s="1">
        <f t="shared" si="1909"/>
        <v>0</v>
      </c>
      <c r="DW424" s="1">
        <f t="shared" si="1910"/>
        <v>0</v>
      </c>
      <c r="DX424" s="1" t="str">
        <f t="shared" si="1911"/>
        <v/>
      </c>
      <c r="DY424" s="1" t="str">
        <f t="shared" si="1912"/>
        <v/>
      </c>
      <c r="EA424" s="1">
        <f t="shared" si="1913"/>
        <v>1</v>
      </c>
      <c r="EB424" s="1">
        <f t="shared" si="1914"/>
        <v>1</v>
      </c>
      <c r="EC424" s="1">
        <f t="shared" si="1915"/>
        <v>0</v>
      </c>
      <c r="ED424" s="1">
        <f t="shared" si="1916"/>
        <v>0</v>
      </c>
      <c r="EF424" s="1">
        <f t="shared" si="1917"/>
        <v>0</v>
      </c>
      <c r="EG424" s="1">
        <f t="shared" si="1918"/>
        <v>1</v>
      </c>
      <c r="EH424" s="1">
        <f t="shared" si="1919"/>
        <v>0</v>
      </c>
      <c r="EI424" s="1">
        <f t="shared" si="1920"/>
        <v>0</v>
      </c>
      <c r="EK424" s="1">
        <f t="shared" si="1921"/>
        <v>1</v>
      </c>
      <c r="EL424" s="1">
        <f t="shared" si="1922"/>
        <v>1</v>
      </c>
      <c r="EM424" s="1">
        <f t="shared" si="1923"/>
        <v>1</v>
      </c>
      <c r="EO424" s="1">
        <f t="shared" si="1924"/>
        <v>1</v>
      </c>
      <c r="EP424" s="1">
        <f t="shared" si="1925"/>
        <v>0</v>
      </c>
      <c r="EQ424" s="1">
        <f t="shared" si="1926"/>
        <v>0</v>
      </c>
      <c r="ES424" s="1">
        <f t="shared" si="1927"/>
        <v>1</v>
      </c>
      <c r="ET424" s="1">
        <f t="shared" si="1928"/>
        <v>0</v>
      </c>
      <c r="EU424" s="1">
        <f t="shared" si="1929"/>
        <v>1</v>
      </c>
      <c r="EV424" s="1">
        <f t="shared" si="1930"/>
        <v>1</v>
      </c>
      <c r="EW424" s="1">
        <f t="shared" si="1931"/>
        <v>0</v>
      </c>
      <c r="EY424" s="1">
        <f t="shared" si="1932"/>
        <v>1</v>
      </c>
      <c r="EZ424" s="1">
        <f t="shared" si="1933"/>
        <v>0</v>
      </c>
      <c r="FA424" s="1">
        <f t="shared" si="1934"/>
        <v>1</v>
      </c>
      <c r="FC424" s="1">
        <f t="shared" si="1935"/>
        <v>1</v>
      </c>
      <c r="FD424" s="1">
        <f t="shared" si="1936"/>
        <v>1</v>
      </c>
      <c r="FE424" s="1"/>
      <c r="FF424" s="1">
        <f t="shared" si="1937"/>
        <v>0</v>
      </c>
      <c r="FG424" s="1">
        <f t="shared" si="1938"/>
        <v>0</v>
      </c>
      <c r="FH424" s="1">
        <f t="shared" si="1939"/>
        <v>0</v>
      </c>
      <c r="FI424" s="1" t="str">
        <f t="shared" si="1940"/>
        <v/>
      </c>
      <c r="FJ424" s="1" t="str">
        <f t="shared" si="1941"/>
        <v/>
      </c>
      <c r="FK424" s="1" t="str">
        <f t="shared" si="1942"/>
        <v/>
      </c>
      <c r="FL424" s="1" t="str">
        <f t="shared" si="1943"/>
        <v/>
      </c>
      <c r="FN424" s="1" t="str">
        <f t="shared" si="1944"/>
        <v/>
      </c>
      <c r="FO424" s="1" t="str">
        <f t="shared" si="1945"/>
        <v/>
      </c>
      <c r="FP424" s="1">
        <f t="shared" si="1946"/>
        <v>0</v>
      </c>
      <c r="FV424" s="1">
        <f t="shared" si="2017"/>
        <v>0</v>
      </c>
      <c r="FW424" s="1">
        <f t="shared" si="2018"/>
        <v>0</v>
      </c>
      <c r="FX424" s="1">
        <f t="shared" si="1948"/>
        <v>0</v>
      </c>
      <c r="GA424" s="1">
        <f t="shared" si="1949"/>
        <v>0</v>
      </c>
      <c r="GB424" s="1">
        <f t="shared" si="1950"/>
        <v>1</v>
      </c>
      <c r="GC424" s="1">
        <f t="shared" si="1951"/>
        <v>0</v>
      </c>
      <c r="GD424" s="1">
        <f t="shared" si="1952"/>
        <v>0</v>
      </c>
      <c r="GE424" s="1">
        <f t="shared" si="1953"/>
        <v>0</v>
      </c>
      <c r="GF424" s="1">
        <f t="shared" si="1954"/>
        <v>1</v>
      </c>
      <c r="GG424" s="1">
        <f t="shared" si="1955"/>
        <v>1</v>
      </c>
      <c r="GI424" s="1">
        <f t="shared" si="1956"/>
        <v>1</v>
      </c>
      <c r="GK424" s="1">
        <f t="shared" si="1957"/>
        <v>0</v>
      </c>
      <c r="GL424" s="1">
        <f t="shared" si="1958"/>
        <v>1</v>
      </c>
      <c r="GM424" s="1">
        <f t="shared" si="1959"/>
        <v>0</v>
      </c>
      <c r="GN424" s="1">
        <f t="shared" si="1960"/>
        <v>0</v>
      </c>
      <c r="GO424" s="1">
        <f t="shared" si="1961"/>
        <v>0</v>
      </c>
      <c r="GP424" s="1">
        <f t="shared" si="1962"/>
        <v>1</v>
      </c>
      <c r="GQ424" s="1">
        <f t="shared" si="1963"/>
        <v>1</v>
      </c>
      <c r="GS424" s="1" t="str">
        <f t="shared" si="1964"/>
        <v/>
      </c>
      <c r="GT424" s="1" t="str">
        <f t="shared" si="1965"/>
        <v/>
      </c>
      <c r="GU424" s="1">
        <f t="shared" si="1966"/>
        <v>1</v>
      </c>
      <c r="GV424" s="1">
        <f t="shared" si="1967"/>
        <v>1</v>
      </c>
      <c r="GW424" s="1">
        <f t="shared" si="1968"/>
        <v>1</v>
      </c>
      <c r="GX424" s="1">
        <f t="shared" si="1969"/>
        <v>0</v>
      </c>
      <c r="GY424" s="1">
        <f t="shared" si="1970"/>
        <v>0</v>
      </c>
      <c r="GZ424" s="1"/>
      <c r="HA424" s="1">
        <f t="shared" si="1971"/>
        <v>1</v>
      </c>
      <c r="HB424" s="1">
        <f t="shared" si="1972"/>
        <v>1</v>
      </c>
      <c r="HC424" s="1">
        <f t="shared" si="1973"/>
        <v>1</v>
      </c>
      <c r="HD424" s="1">
        <f t="shared" si="1974"/>
        <v>1</v>
      </c>
      <c r="HE424" s="1">
        <f t="shared" si="1975"/>
        <v>0</v>
      </c>
      <c r="HF424" s="1">
        <f t="shared" si="1976"/>
        <v>0</v>
      </c>
      <c r="HH424" s="1">
        <f t="shared" si="1977"/>
        <v>1</v>
      </c>
      <c r="HI424" s="1">
        <f t="shared" si="1978"/>
        <v>0</v>
      </c>
      <c r="HJ424" s="1">
        <f t="shared" si="1979"/>
        <v>0</v>
      </c>
      <c r="HK424" s="1">
        <f t="shared" si="1980"/>
        <v>0</v>
      </c>
      <c r="HL424" s="1">
        <f t="shared" si="1981"/>
        <v>0</v>
      </c>
      <c r="HM424" s="1">
        <f t="shared" si="1982"/>
        <v>0</v>
      </c>
      <c r="HO424" s="1" t="str">
        <f t="shared" si="1983"/>
        <v/>
      </c>
      <c r="HP424" s="1">
        <f t="shared" si="1984"/>
        <v>1</v>
      </c>
      <c r="HQ424" s="1" t="str">
        <f t="shared" si="1985"/>
        <v/>
      </c>
      <c r="HR424">
        <f t="shared" si="1986"/>
        <v>1</v>
      </c>
      <c r="HS424" s="1" t="str">
        <f t="shared" si="1987"/>
        <v/>
      </c>
      <c r="HT424">
        <f t="shared" si="1988"/>
        <v>1</v>
      </c>
      <c r="HU424" t="str">
        <f t="shared" si="1989"/>
        <v/>
      </c>
      <c r="HV424" s="1" t="str">
        <f t="shared" si="1990"/>
        <v/>
      </c>
      <c r="HW424" s="1" t="str">
        <f t="shared" si="1991"/>
        <v/>
      </c>
      <c r="HX424" s="1" t="str">
        <f t="shared" si="1992"/>
        <v/>
      </c>
      <c r="HZ424" s="1" t="str">
        <f t="shared" si="1993"/>
        <v/>
      </c>
      <c r="IA424" s="1">
        <f t="shared" si="1994"/>
        <v>1</v>
      </c>
      <c r="IB424" s="1" t="str">
        <f t="shared" si="1995"/>
        <v/>
      </c>
      <c r="IC424" s="1">
        <f t="shared" si="1996"/>
        <v>1</v>
      </c>
      <c r="ID424" s="1" t="str">
        <f t="shared" si="1997"/>
        <v/>
      </c>
      <c r="IE424" s="1">
        <f t="shared" si="1998"/>
        <v>1</v>
      </c>
      <c r="IF424" s="1" t="str">
        <f t="shared" si="1999"/>
        <v/>
      </c>
      <c r="IG424" s="1" t="str">
        <f t="shared" si="2000"/>
        <v/>
      </c>
      <c r="IH424" s="1" t="str">
        <f t="shared" si="2001"/>
        <v/>
      </c>
      <c r="II424" s="1" t="str">
        <f t="shared" si="2002"/>
        <v/>
      </c>
    </row>
    <row r="425" spans="1:243" x14ac:dyDescent="0.2">
      <c r="A425" s="14">
        <f t="shared" si="1681"/>
        <v>425</v>
      </c>
      <c r="C425" s="2">
        <v>42723</v>
      </c>
      <c r="G425" s="3">
        <v>108.05500000000001</v>
      </c>
      <c r="H425" s="3">
        <v>117.005</v>
      </c>
      <c r="I425" s="3">
        <v>123.08499999999999</v>
      </c>
      <c r="J425" s="4">
        <v>148.30000000000001</v>
      </c>
      <c r="P425" s="128">
        <f t="shared" si="2003"/>
        <v>3461.5000000000009</v>
      </c>
      <c r="Q425" s="5">
        <f t="shared" si="2004"/>
        <v>3744.4999999999995</v>
      </c>
      <c r="R425" s="6">
        <f t="shared" si="2005"/>
        <v>3944.4999999999995</v>
      </c>
      <c r="S425" s="7">
        <f t="shared" si="2006"/>
        <v>4766.0000000000009</v>
      </c>
      <c r="Y425" s="4">
        <f t="shared" si="2007"/>
        <v>2.0000000000013642</v>
      </c>
      <c r="Z425" s="1">
        <f t="shared" si="2008"/>
        <v>7.25</v>
      </c>
      <c r="AA425" s="1">
        <f t="shared" si="2009"/>
        <v>13.999999999999545</v>
      </c>
      <c r="AB425" s="1">
        <f t="shared" si="2010"/>
        <v>41</v>
      </c>
      <c r="AC425" s="1"/>
      <c r="AD425" s="1"/>
      <c r="AE425" s="126"/>
      <c r="AF425" s="126"/>
      <c r="AG425" s="126"/>
      <c r="AH425" s="4">
        <f t="shared" si="1836"/>
        <v>0.83333333333060455</v>
      </c>
      <c r="AI425" s="4">
        <f t="shared" si="1837"/>
        <v>0.34999999999727116</v>
      </c>
      <c r="AJ425" s="4">
        <f t="shared" si="1838"/>
        <v>1.1499999999997268</v>
      </c>
      <c r="AK425" s="4">
        <f t="shared" si="1839"/>
        <v>2.0833333333330302</v>
      </c>
      <c r="AL425" s="4">
        <f t="shared" si="1840"/>
        <v>0.25000000000022737</v>
      </c>
      <c r="AM425" s="4">
        <f t="shared" si="1841"/>
        <v>0.33333333333287918</v>
      </c>
      <c r="AN425" s="4">
        <f t="shared" si="1842"/>
        <v>2.4000000000004533</v>
      </c>
      <c r="AO425" s="4">
        <f t="shared" si="1843"/>
        <v>1</v>
      </c>
      <c r="AP425" s="4">
        <f t="shared" si="1844"/>
        <v>1.5000000000042448</v>
      </c>
      <c r="AQ425" s="4">
        <f t="shared" si="1845"/>
        <v>3.4583333333324244</v>
      </c>
      <c r="AR425" s="4">
        <f t="shared" si="1846"/>
        <v>1.59999999999709</v>
      </c>
      <c r="AS425" s="4">
        <f t="shared" si="1847"/>
        <v>1.8611111111111107</v>
      </c>
      <c r="AT425" s="4">
        <f t="shared" si="1848"/>
        <v>1.4666666666639383</v>
      </c>
      <c r="AU425" s="1"/>
      <c r="BA425" s="11">
        <f t="shared" si="2011"/>
        <v>2.0000000000013642</v>
      </c>
      <c r="BB425" s="11">
        <f t="shared" si="2012"/>
        <v>7.25</v>
      </c>
      <c r="BC425" s="12">
        <f t="shared" si="2013"/>
        <v>13.999999999999545</v>
      </c>
      <c r="BD425" s="13">
        <f t="shared" si="2014"/>
        <v>41</v>
      </c>
      <c r="BJ425" s="11">
        <f t="shared" si="1859"/>
        <v>-0.83333333333060455</v>
      </c>
      <c r="BK425" s="11">
        <f t="shared" si="1860"/>
        <v>-0.34999999999727116</v>
      </c>
      <c r="BL425" s="11">
        <f t="shared" si="1861"/>
        <v>-1.1499999999997268</v>
      </c>
      <c r="BM425" s="11">
        <f t="shared" si="1862"/>
        <v>-2.0833333333330302</v>
      </c>
      <c r="BN425" s="11">
        <f t="shared" si="2015"/>
        <v>0.25000000000022737</v>
      </c>
      <c r="BO425" s="11">
        <f t="shared" si="2016"/>
        <v>0.33333333333287918</v>
      </c>
      <c r="BP425" s="11">
        <f t="shared" si="1864"/>
        <v>-2.4000000000004533</v>
      </c>
      <c r="BQ425" s="1">
        <v>1</v>
      </c>
      <c r="BR425" s="11">
        <f t="shared" si="1865"/>
        <v>-1.5000000000042448</v>
      </c>
      <c r="BS425" s="11">
        <f t="shared" si="1866"/>
        <v>3.4583333333324244</v>
      </c>
      <c r="BT425" s="11">
        <f t="shared" si="1867"/>
        <v>-1.59999999999709</v>
      </c>
      <c r="BU425" s="11">
        <f t="shared" si="1868"/>
        <v>-1.8611111111111107</v>
      </c>
      <c r="BV425" s="11">
        <f t="shared" si="1869"/>
        <v>-1.4666666666639383</v>
      </c>
      <c r="BY425" s="126"/>
      <c r="BZ425" s="126"/>
      <c r="CB425" s="1">
        <f t="shared" si="1870"/>
        <v>0</v>
      </c>
      <c r="CC425" s="1">
        <f t="shared" si="1871"/>
        <v>0</v>
      </c>
      <c r="CD425" s="1">
        <f t="shared" si="1872"/>
        <v>0</v>
      </c>
      <c r="CE425" s="126">
        <f t="shared" si="1849"/>
        <v>0</v>
      </c>
      <c r="CF425" s="1">
        <f t="shared" si="1873"/>
        <v>0</v>
      </c>
      <c r="CG425" s="1" t="str">
        <f t="shared" si="1874"/>
        <v/>
      </c>
      <c r="CH425" s="1" t="str">
        <f t="shared" si="1850"/>
        <v/>
      </c>
      <c r="CI425" s="1">
        <f t="shared" si="1875"/>
        <v>1</v>
      </c>
      <c r="CJ425" s="1">
        <f t="shared" si="1876"/>
        <v>1</v>
      </c>
      <c r="CK425" s="1" t="str">
        <f t="shared" si="1877"/>
        <v/>
      </c>
      <c r="CL425" s="1">
        <f t="shared" si="1878"/>
        <v>1</v>
      </c>
      <c r="CM425" s="1">
        <f t="shared" si="1879"/>
        <v>1</v>
      </c>
      <c r="CN425" s="1">
        <f t="shared" si="1880"/>
        <v>1</v>
      </c>
      <c r="CO425" s="1" t="str">
        <f t="shared" si="1881"/>
        <v/>
      </c>
      <c r="CP425" s="1" t="str">
        <f t="shared" si="1882"/>
        <v/>
      </c>
      <c r="CQ425" s="1">
        <f t="shared" si="1883"/>
        <v>1</v>
      </c>
      <c r="CS425" s="1">
        <f t="shared" si="1884"/>
        <v>0</v>
      </c>
      <c r="CT425" s="1">
        <f t="shared" si="1885"/>
        <v>0</v>
      </c>
      <c r="CU425" s="1">
        <f t="shared" si="1886"/>
        <v>0</v>
      </c>
      <c r="CV425" s="126">
        <f t="shared" si="1851"/>
        <v>0</v>
      </c>
      <c r="CW425" s="1">
        <f t="shared" si="1887"/>
        <v>1</v>
      </c>
      <c r="CX425" s="1" t="str">
        <f t="shared" si="1888"/>
        <v/>
      </c>
      <c r="CY425" s="1" t="str">
        <f t="shared" si="1889"/>
        <v/>
      </c>
      <c r="CZ425" s="1" t="str">
        <f t="shared" si="1890"/>
        <v/>
      </c>
      <c r="DA425" s="1" t="str">
        <f t="shared" si="1891"/>
        <v/>
      </c>
      <c r="DB425" s="1">
        <f t="shared" si="1892"/>
        <v>1</v>
      </c>
      <c r="DC425" s="1" t="str">
        <f t="shared" si="1893"/>
        <v/>
      </c>
      <c r="DD425" s="1">
        <f t="shared" si="1894"/>
        <v>1</v>
      </c>
      <c r="DE425" s="1" t="str">
        <f t="shared" si="1895"/>
        <v/>
      </c>
      <c r="DF425" s="1"/>
      <c r="DG425" s="126">
        <f t="shared" si="1852"/>
        <v>1</v>
      </c>
      <c r="DH425" s="1">
        <f t="shared" si="1896"/>
        <v>1</v>
      </c>
      <c r="DI425" s="1">
        <f t="shared" si="1897"/>
        <v>1</v>
      </c>
      <c r="DJ425" s="1">
        <f t="shared" si="1898"/>
        <v>1</v>
      </c>
      <c r="DK425" s="1" t="str">
        <f t="shared" si="1899"/>
        <v/>
      </c>
      <c r="DL425" s="1"/>
      <c r="DM425" s="1" t="str">
        <f t="shared" si="1900"/>
        <v/>
      </c>
      <c r="DN425" s="1">
        <f t="shared" si="1901"/>
        <v>0</v>
      </c>
      <c r="DO425" s="1">
        <f t="shared" si="1902"/>
        <v>1</v>
      </c>
      <c r="DP425" s="1">
        <f t="shared" si="1903"/>
        <v>0</v>
      </c>
      <c r="DQ425" s="1">
        <f t="shared" si="1904"/>
        <v>1</v>
      </c>
      <c r="DR425" s="1">
        <f t="shared" si="1905"/>
        <v>1</v>
      </c>
      <c r="DS425" s="1">
        <f t="shared" si="1906"/>
        <v>1</v>
      </c>
      <c r="DT425" s="1">
        <f t="shared" si="1907"/>
        <v>1</v>
      </c>
      <c r="DU425" s="1">
        <f t="shared" si="1908"/>
        <v>1</v>
      </c>
      <c r="DV425" s="1">
        <f t="shared" si="1909"/>
        <v>1</v>
      </c>
      <c r="DW425" s="1">
        <f t="shared" si="1910"/>
        <v>0</v>
      </c>
      <c r="DX425" s="1" t="str">
        <f t="shared" si="1911"/>
        <v/>
      </c>
      <c r="DY425" s="1" t="str">
        <f t="shared" si="1912"/>
        <v/>
      </c>
      <c r="EA425" s="1">
        <f t="shared" si="1913"/>
        <v>0</v>
      </c>
      <c r="EB425" s="1">
        <f t="shared" si="1914"/>
        <v>0</v>
      </c>
      <c r="EC425" s="1">
        <f t="shared" si="1915"/>
        <v>0</v>
      </c>
      <c r="ED425" s="1">
        <f t="shared" si="1916"/>
        <v>0</v>
      </c>
      <c r="EF425" s="1">
        <f t="shared" si="1917"/>
        <v>1</v>
      </c>
      <c r="EG425" s="1">
        <f t="shared" si="1918"/>
        <v>1</v>
      </c>
      <c r="EH425" s="1">
        <f t="shared" si="1919"/>
        <v>1</v>
      </c>
      <c r="EI425" s="1">
        <f t="shared" si="1920"/>
        <v>1</v>
      </c>
      <c r="EK425" s="1">
        <f t="shared" si="1921"/>
        <v>1</v>
      </c>
      <c r="EL425" s="1">
        <f t="shared" si="1922"/>
        <v>1</v>
      </c>
      <c r="EM425" s="1">
        <f t="shared" si="1923"/>
        <v>1</v>
      </c>
      <c r="EO425" s="1">
        <f t="shared" si="1924"/>
        <v>1</v>
      </c>
      <c r="EP425" s="1">
        <f t="shared" si="1925"/>
        <v>1</v>
      </c>
      <c r="EQ425" s="1">
        <f t="shared" si="1926"/>
        <v>1</v>
      </c>
      <c r="ES425" s="1">
        <f t="shared" si="1927"/>
        <v>1</v>
      </c>
      <c r="ET425" s="1">
        <f t="shared" si="1928"/>
        <v>1</v>
      </c>
      <c r="EU425" s="1">
        <f t="shared" si="1929"/>
        <v>1</v>
      </c>
      <c r="EV425" s="1">
        <f t="shared" si="1930"/>
        <v>1</v>
      </c>
      <c r="EW425" s="1">
        <f t="shared" si="1931"/>
        <v>0</v>
      </c>
      <c r="EY425" s="1">
        <f t="shared" si="1932"/>
        <v>1</v>
      </c>
      <c r="EZ425" s="1">
        <f t="shared" si="1933"/>
        <v>1</v>
      </c>
      <c r="FA425" s="1">
        <f t="shared" si="1934"/>
        <v>1</v>
      </c>
      <c r="FC425" s="1">
        <f t="shared" si="1935"/>
        <v>0</v>
      </c>
      <c r="FD425" s="1" t="str">
        <f t="shared" si="1936"/>
        <v/>
      </c>
      <c r="FE425" s="1"/>
      <c r="FF425" s="1">
        <f t="shared" si="1937"/>
        <v>1</v>
      </c>
      <c r="FG425" s="1">
        <f t="shared" si="1938"/>
        <v>0</v>
      </c>
      <c r="FH425" s="1">
        <f t="shared" si="1939"/>
        <v>0</v>
      </c>
      <c r="FI425" s="1" t="str">
        <f t="shared" si="1940"/>
        <v/>
      </c>
      <c r="FJ425" s="1" t="str">
        <f t="shared" si="1941"/>
        <v/>
      </c>
      <c r="FK425" s="1" t="str">
        <f t="shared" si="1942"/>
        <v/>
      </c>
      <c r="FL425" s="1" t="str">
        <f t="shared" si="1943"/>
        <v/>
      </c>
      <c r="FN425" s="1" t="str">
        <f t="shared" si="1944"/>
        <v/>
      </c>
      <c r="FO425" s="1" t="str">
        <f t="shared" si="1945"/>
        <v/>
      </c>
      <c r="FP425" s="1" t="str">
        <f t="shared" si="1946"/>
        <v/>
      </c>
      <c r="FV425" s="1">
        <f t="shared" si="2017"/>
        <v>1</v>
      </c>
      <c r="FW425" s="1">
        <f t="shared" si="2018"/>
        <v>0</v>
      </c>
      <c r="FX425" s="1">
        <f t="shared" si="1948"/>
        <v>1</v>
      </c>
      <c r="GA425" s="1">
        <f t="shared" si="1949"/>
        <v>0</v>
      </c>
      <c r="GB425" s="1">
        <f t="shared" si="1950"/>
        <v>0</v>
      </c>
      <c r="GC425" s="1">
        <f t="shared" si="1951"/>
        <v>0</v>
      </c>
      <c r="GD425" s="1">
        <f t="shared" si="1952"/>
        <v>0</v>
      </c>
      <c r="GE425" s="1">
        <f t="shared" si="1953"/>
        <v>1</v>
      </c>
      <c r="GF425" s="1">
        <f t="shared" si="1954"/>
        <v>1</v>
      </c>
      <c r="GG425" s="1">
        <f t="shared" si="1955"/>
        <v>0</v>
      </c>
      <c r="GI425" s="1">
        <f t="shared" si="1956"/>
        <v>0</v>
      </c>
      <c r="GK425" s="1">
        <f t="shared" si="1957"/>
        <v>1</v>
      </c>
      <c r="GL425" s="1">
        <f t="shared" si="1958"/>
        <v>1</v>
      </c>
      <c r="GM425" s="1">
        <f t="shared" si="1959"/>
        <v>1</v>
      </c>
      <c r="GN425" s="1">
        <f t="shared" si="1960"/>
        <v>1</v>
      </c>
      <c r="GO425" s="1">
        <f t="shared" si="1961"/>
        <v>0</v>
      </c>
      <c r="GP425" s="1">
        <f t="shared" si="1962"/>
        <v>0</v>
      </c>
      <c r="GQ425" s="1">
        <f t="shared" si="1963"/>
        <v>1</v>
      </c>
      <c r="GS425" s="1">
        <f t="shared" si="1964"/>
        <v>1</v>
      </c>
      <c r="GT425" s="1">
        <f t="shared" si="1965"/>
        <v>1</v>
      </c>
      <c r="GU425" s="1">
        <f t="shared" si="1966"/>
        <v>1</v>
      </c>
      <c r="GV425" s="1">
        <f t="shared" si="1967"/>
        <v>1</v>
      </c>
      <c r="GW425" s="1">
        <f t="shared" si="1968"/>
        <v>1</v>
      </c>
      <c r="GX425" s="1">
        <f t="shared" si="1969"/>
        <v>0</v>
      </c>
      <c r="GY425" s="1">
        <f t="shared" si="1970"/>
        <v>0</v>
      </c>
      <c r="GZ425" s="1"/>
      <c r="HA425" s="1">
        <f t="shared" si="1971"/>
        <v>0</v>
      </c>
      <c r="HB425" s="1">
        <f t="shared" si="1972"/>
        <v>0</v>
      </c>
      <c r="HC425" s="1">
        <f t="shared" si="1973"/>
        <v>0</v>
      </c>
      <c r="HD425" s="1">
        <f t="shared" si="1974"/>
        <v>0</v>
      </c>
      <c r="HE425" s="1">
        <f t="shared" si="1975"/>
        <v>0</v>
      </c>
      <c r="HF425" s="1">
        <f t="shared" si="1976"/>
        <v>0</v>
      </c>
      <c r="HH425" s="1">
        <f t="shared" si="1977"/>
        <v>1</v>
      </c>
      <c r="HI425" s="1">
        <f t="shared" si="1978"/>
        <v>1</v>
      </c>
      <c r="HJ425" s="1">
        <f t="shared" si="1979"/>
        <v>0</v>
      </c>
      <c r="HK425" s="1">
        <f t="shared" si="1980"/>
        <v>0</v>
      </c>
      <c r="HL425" s="1">
        <f t="shared" si="1981"/>
        <v>0</v>
      </c>
      <c r="HM425" s="1">
        <f t="shared" si="1982"/>
        <v>0</v>
      </c>
      <c r="HO425" s="1">
        <f t="shared" si="1983"/>
        <v>1</v>
      </c>
      <c r="HP425" s="1" t="str">
        <f t="shared" si="1984"/>
        <v/>
      </c>
      <c r="HQ425" s="1">
        <f t="shared" si="1985"/>
        <v>1</v>
      </c>
      <c r="HR425" t="str">
        <f t="shared" si="1986"/>
        <v/>
      </c>
      <c r="HS425" s="1">
        <f t="shared" si="1987"/>
        <v>1</v>
      </c>
      <c r="HT425" t="str">
        <f t="shared" si="1988"/>
        <v/>
      </c>
      <c r="HU425">
        <f t="shared" si="1989"/>
        <v>1</v>
      </c>
      <c r="HV425" s="1" t="str">
        <f t="shared" si="1990"/>
        <v/>
      </c>
      <c r="HW425" s="1" t="str">
        <f t="shared" si="1991"/>
        <v/>
      </c>
      <c r="HX425" s="1" t="str">
        <f t="shared" si="1992"/>
        <v/>
      </c>
      <c r="HZ425" s="1">
        <f t="shared" si="1993"/>
        <v>0</v>
      </c>
      <c r="IA425" s="1" t="str">
        <f t="shared" si="1994"/>
        <v/>
      </c>
      <c r="IB425" s="1">
        <f t="shared" si="1995"/>
        <v>0</v>
      </c>
      <c r="IC425" s="1" t="str">
        <f t="shared" si="1996"/>
        <v/>
      </c>
      <c r="ID425" s="1">
        <f t="shared" si="1997"/>
        <v>0</v>
      </c>
      <c r="IE425" s="1" t="str">
        <f t="shared" si="1998"/>
        <v/>
      </c>
      <c r="IF425" s="1">
        <f t="shared" si="1999"/>
        <v>0</v>
      </c>
      <c r="IG425" s="1" t="str">
        <f t="shared" si="2000"/>
        <v/>
      </c>
      <c r="IH425" s="1" t="str">
        <f t="shared" si="2001"/>
        <v/>
      </c>
      <c r="II425" s="1" t="str">
        <f t="shared" si="2002"/>
        <v/>
      </c>
    </row>
    <row r="426" spans="1:243" x14ac:dyDescent="0.2">
      <c r="A426" s="14">
        <f>A425+1</f>
        <v>426</v>
      </c>
      <c r="C426" s="2">
        <v>42724</v>
      </c>
      <c r="G426" s="3">
        <v>108.05200000000001</v>
      </c>
      <c r="H426" s="3">
        <v>116.30200000000001</v>
      </c>
      <c r="I426" s="3">
        <v>123.04</v>
      </c>
      <c r="J426" s="4">
        <v>148.13</v>
      </c>
      <c r="P426" s="128">
        <f t="shared" si="2003"/>
        <v>3461.2500000000005</v>
      </c>
      <c r="Q426" s="5">
        <f t="shared" si="2004"/>
        <v>3742.2500000000005</v>
      </c>
      <c r="R426" s="6">
        <f t="shared" si="2005"/>
        <v>3940.0000000000005</v>
      </c>
      <c r="S426" s="7">
        <f t="shared" si="2006"/>
        <v>4749</v>
      </c>
      <c r="Y426" s="4">
        <f t="shared" si="2007"/>
        <v>0.25000000000045475</v>
      </c>
      <c r="Z426" s="1">
        <f t="shared" si="2008"/>
        <v>2.2499999999990905</v>
      </c>
      <c r="AA426" s="1">
        <f t="shared" si="2009"/>
        <v>4.4999999999990905</v>
      </c>
      <c r="AB426" s="1">
        <f t="shared" si="2010"/>
        <v>17.000000000000909</v>
      </c>
      <c r="AC426" s="1"/>
      <c r="AD426" s="1"/>
      <c r="AE426" s="126"/>
      <c r="AF426" s="126"/>
      <c r="AG426" s="126"/>
      <c r="AH426" s="4">
        <f t="shared" si="1836"/>
        <v>0.9999999999984841</v>
      </c>
      <c r="AI426" s="4">
        <f t="shared" si="1837"/>
        <v>0.84999999999854481</v>
      </c>
      <c r="AJ426" s="4">
        <f t="shared" si="1838"/>
        <v>0.45000000000036389</v>
      </c>
      <c r="AK426" s="4">
        <f t="shared" si="1839"/>
        <v>0.75000000000030331</v>
      </c>
      <c r="AL426" s="4">
        <f t="shared" si="1840"/>
        <v>4.5474735088646412E-13</v>
      </c>
      <c r="AM426" s="4">
        <f t="shared" si="1841"/>
        <v>1.1666666666678793</v>
      </c>
      <c r="AN426" s="4">
        <f t="shared" si="1842"/>
        <v>2.3000000000012735</v>
      </c>
      <c r="AO426" s="4">
        <f t="shared" si="1843"/>
        <v>1</v>
      </c>
      <c r="AP426" s="4">
        <f t="shared" si="1844"/>
        <v>0.66666666666393803</v>
      </c>
      <c r="AQ426" s="4">
        <f t="shared" si="1845"/>
        <v>4.1666666667424357E-2</v>
      </c>
      <c r="AR426" s="4">
        <f t="shared" si="1846"/>
        <v>1.2999999999987266</v>
      </c>
      <c r="AS426" s="4">
        <f t="shared" si="1847"/>
        <v>1.5277777777788892</v>
      </c>
      <c r="AT426" s="4">
        <f t="shared" si="1848"/>
        <v>1.7666666666658783</v>
      </c>
      <c r="AU426" s="1"/>
      <c r="BA426" s="11">
        <f t="shared" si="2011"/>
        <v>-0.25000000000045475</v>
      </c>
      <c r="BB426" s="11">
        <f t="shared" si="2012"/>
        <v>-2.2499999999990905</v>
      </c>
      <c r="BC426" s="12">
        <f t="shared" si="2013"/>
        <v>-4.4999999999990905</v>
      </c>
      <c r="BD426" s="13">
        <f t="shared" si="2014"/>
        <v>-17.000000000000909</v>
      </c>
      <c r="BJ426" s="11">
        <f t="shared" si="1859"/>
        <v>0.9999999999984841</v>
      </c>
      <c r="BK426" s="11">
        <f t="shared" si="1860"/>
        <v>0.84999999999854481</v>
      </c>
      <c r="BL426" s="11">
        <f t="shared" si="1861"/>
        <v>0.45000000000036389</v>
      </c>
      <c r="BM426" s="11">
        <f t="shared" si="1862"/>
        <v>0.75000000000030331</v>
      </c>
      <c r="BN426" s="11">
        <f t="shared" si="2015"/>
        <v>4.5474735088646412E-13</v>
      </c>
      <c r="BO426" s="11">
        <f t="shared" si="2016"/>
        <v>1.1666666666678793</v>
      </c>
      <c r="BP426" s="11">
        <f t="shared" si="1864"/>
        <v>2.3000000000012735</v>
      </c>
      <c r="BQ426" s="1">
        <v>1</v>
      </c>
      <c r="BR426" s="11">
        <f t="shared" si="1865"/>
        <v>-0.66666666666393803</v>
      </c>
      <c r="BS426" s="11">
        <f t="shared" si="1866"/>
        <v>4.1666666667424357E-2</v>
      </c>
      <c r="BT426" s="11">
        <f t="shared" si="1867"/>
        <v>1.2999999999987266</v>
      </c>
      <c r="BU426" s="11">
        <f t="shared" si="1868"/>
        <v>1.5277777777788892</v>
      </c>
      <c r="BV426" s="11">
        <f t="shared" si="1869"/>
        <v>1.7666666666658783</v>
      </c>
      <c r="BY426" s="126"/>
      <c r="BZ426" s="126"/>
      <c r="CB426" s="1">
        <f t="shared" si="1870"/>
        <v>0</v>
      </c>
      <c r="CC426" s="1">
        <f t="shared" si="1871"/>
        <v>0</v>
      </c>
      <c r="CD426" s="1">
        <f t="shared" si="1872"/>
        <v>0</v>
      </c>
      <c r="CE426" s="126">
        <f t="shared" si="1849"/>
        <v>0</v>
      </c>
      <c r="CF426" s="1">
        <f t="shared" si="1873"/>
        <v>0</v>
      </c>
      <c r="CG426" s="1" t="str">
        <f t="shared" si="1874"/>
        <v/>
      </c>
      <c r="CH426" s="1">
        <f t="shared" si="1850"/>
        <v>1</v>
      </c>
      <c r="CI426" s="1">
        <f t="shared" si="1875"/>
        <v>1</v>
      </c>
      <c r="CJ426" s="1" t="str">
        <f t="shared" si="1876"/>
        <v/>
      </c>
      <c r="CK426" s="1" t="str">
        <f t="shared" si="1877"/>
        <v/>
      </c>
      <c r="CL426" s="1">
        <f t="shared" si="1878"/>
        <v>1</v>
      </c>
      <c r="CM426" s="1">
        <f t="shared" si="1879"/>
        <v>1</v>
      </c>
      <c r="CN426" s="1">
        <f t="shared" si="1880"/>
        <v>1</v>
      </c>
      <c r="CO426" s="1" t="str">
        <f t="shared" si="1881"/>
        <v/>
      </c>
      <c r="CP426" s="1" t="str">
        <f t="shared" si="1882"/>
        <v/>
      </c>
      <c r="CQ426" s="1">
        <f t="shared" si="1883"/>
        <v>1</v>
      </c>
      <c r="CS426" s="1">
        <f t="shared" si="1884"/>
        <v>0</v>
      </c>
      <c r="CT426" s="1">
        <f t="shared" si="1885"/>
        <v>0</v>
      </c>
      <c r="CU426" s="1">
        <f t="shared" si="1886"/>
        <v>0</v>
      </c>
      <c r="CV426" s="126">
        <f t="shared" si="1851"/>
        <v>0</v>
      </c>
      <c r="CW426" s="1">
        <f t="shared" si="1887"/>
        <v>1</v>
      </c>
      <c r="CX426" s="1" t="str">
        <f t="shared" si="1888"/>
        <v/>
      </c>
      <c r="CY426" s="1" t="str">
        <f t="shared" si="1889"/>
        <v/>
      </c>
      <c r="CZ426" s="1" t="str">
        <f t="shared" si="1890"/>
        <v/>
      </c>
      <c r="DA426" s="1" t="str">
        <f t="shared" si="1891"/>
        <v/>
      </c>
      <c r="DB426" s="1">
        <f t="shared" si="1892"/>
        <v>0</v>
      </c>
      <c r="DC426" s="1">
        <f t="shared" si="1893"/>
        <v>1</v>
      </c>
      <c r="DD426" s="1" t="str">
        <f t="shared" si="1894"/>
        <v/>
      </c>
      <c r="DE426" s="1" t="str">
        <f t="shared" si="1895"/>
        <v/>
      </c>
      <c r="DF426" s="1"/>
      <c r="DG426" s="126">
        <f t="shared" si="1852"/>
        <v>0</v>
      </c>
      <c r="DH426" s="1">
        <f t="shared" si="1896"/>
        <v>0</v>
      </c>
      <c r="DI426" s="1">
        <f t="shared" si="1897"/>
        <v>0</v>
      </c>
      <c r="DJ426" s="1">
        <f t="shared" si="1898"/>
        <v>0</v>
      </c>
      <c r="DK426" s="1">
        <f t="shared" si="1899"/>
        <v>0</v>
      </c>
      <c r="DL426" s="1"/>
      <c r="DM426" s="1">
        <f t="shared" si="1900"/>
        <v>1</v>
      </c>
      <c r="DN426" s="1" t="str">
        <f t="shared" si="1901"/>
        <v/>
      </c>
      <c r="DO426" s="1" t="str">
        <f t="shared" si="1902"/>
        <v/>
      </c>
      <c r="DP426" s="1" t="str">
        <f t="shared" si="1903"/>
        <v/>
      </c>
      <c r="DQ426" s="1" t="str">
        <f t="shared" si="1904"/>
        <v/>
      </c>
      <c r="DR426" s="1" t="str">
        <f t="shared" si="1905"/>
        <v/>
      </c>
      <c r="DS426" s="1" t="str">
        <f t="shared" si="1906"/>
        <v/>
      </c>
      <c r="DT426" s="1" t="str">
        <f t="shared" si="1907"/>
        <v/>
      </c>
      <c r="DU426" s="1" t="str">
        <f t="shared" si="1908"/>
        <v/>
      </c>
      <c r="DV426" s="1">
        <f t="shared" si="1909"/>
        <v>0</v>
      </c>
      <c r="DW426" s="1">
        <f t="shared" si="1910"/>
        <v>0</v>
      </c>
      <c r="DX426" s="1" t="str">
        <f t="shared" si="1911"/>
        <v/>
      </c>
      <c r="DY426" s="1" t="str">
        <f t="shared" si="1912"/>
        <v/>
      </c>
      <c r="EA426" s="1">
        <f t="shared" si="1913"/>
        <v>0</v>
      </c>
      <c r="EB426" s="1">
        <f t="shared" si="1914"/>
        <v>0</v>
      </c>
      <c r="EC426" s="1">
        <f t="shared" si="1915"/>
        <v>0</v>
      </c>
      <c r="ED426" s="1">
        <f t="shared" si="1916"/>
        <v>0</v>
      </c>
      <c r="EF426" s="1">
        <f t="shared" si="1917"/>
        <v>0</v>
      </c>
      <c r="EG426" s="1">
        <f t="shared" si="1918"/>
        <v>0</v>
      </c>
      <c r="EH426" s="1">
        <f t="shared" si="1919"/>
        <v>0</v>
      </c>
      <c r="EI426" s="1">
        <f t="shared" si="1920"/>
        <v>0</v>
      </c>
      <c r="EK426" s="1">
        <f t="shared" si="1921"/>
        <v>1</v>
      </c>
      <c r="EL426" s="1">
        <f t="shared" si="1922"/>
        <v>1</v>
      </c>
      <c r="EM426" s="1">
        <f t="shared" si="1923"/>
        <v>1</v>
      </c>
      <c r="EO426" s="1">
        <f t="shared" si="1924"/>
        <v>1</v>
      </c>
      <c r="EP426" s="1">
        <f t="shared" si="1925"/>
        <v>1</v>
      </c>
      <c r="EQ426" s="1">
        <f t="shared" si="1926"/>
        <v>1</v>
      </c>
      <c r="ES426" s="1">
        <f t="shared" si="1927"/>
        <v>1</v>
      </c>
      <c r="ET426" s="1">
        <f t="shared" si="1928"/>
        <v>1</v>
      </c>
      <c r="EU426" s="1">
        <f t="shared" si="1929"/>
        <v>1</v>
      </c>
      <c r="EV426" s="1">
        <f t="shared" si="1930"/>
        <v>1</v>
      </c>
      <c r="EW426" s="1">
        <f t="shared" si="1931"/>
        <v>0</v>
      </c>
      <c r="EY426" s="1">
        <f t="shared" si="1932"/>
        <v>1</v>
      </c>
      <c r="EZ426" s="1">
        <f t="shared" si="1933"/>
        <v>1</v>
      </c>
      <c r="FA426" s="1">
        <f t="shared" si="1934"/>
        <v>1</v>
      </c>
      <c r="FC426" s="1">
        <f t="shared" si="1935"/>
        <v>1</v>
      </c>
      <c r="FD426" s="1">
        <f t="shared" si="1936"/>
        <v>1</v>
      </c>
      <c r="FE426" s="1"/>
      <c r="FF426" s="1">
        <f t="shared" si="1937"/>
        <v>1</v>
      </c>
      <c r="FG426" s="1">
        <f t="shared" si="1938"/>
        <v>1</v>
      </c>
      <c r="FH426" s="1">
        <f t="shared" si="1939"/>
        <v>1</v>
      </c>
      <c r="FI426" s="1">
        <f t="shared" si="1940"/>
        <v>0</v>
      </c>
      <c r="FJ426" s="1">
        <f t="shared" si="1941"/>
        <v>0</v>
      </c>
      <c r="FK426" s="1">
        <f t="shared" si="1942"/>
        <v>0</v>
      </c>
      <c r="FL426" s="1">
        <f t="shared" si="1943"/>
        <v>0</v>
      </c>
      <c r="FN426" s="1" t="str">
        <f t="shared" si="1944"/>
        <v/>
      </c>
      <c r="FO426" s="1" t="str">
        <f t="shared" si="1945"/>
        <v/>
      </c>
      <c r="FP426" s="1" t="str">
        <f t="shared" si="1946"/>
        <v/>
      </c>
      <c r="FV426" s="1">
        <f>IF(BK424&gt;0,IF(BK426&gt;0,1,0),IF(BK426&lt;0,1,0))</f>
        <v>0</v>
      </c>
      <c r="FW426" s="1">
        <f>IF(BL424&gt;0,IF(BL426&gt;0,1,0),IF(BL426&lt;0,1,0))</f>
        <v>1</v>
      </c>
      <c r="FX426" s="1">
        <f>IF(BO424&gt;0,IF(BO426&gt;0,1,0),IF(BO426&lt;0,1,0))</f>
        <v>1</v>
      </c>
      <c r="GA426" s="1">
        <f t="shared" si="1949"/>
        <v>1</v>
      </c>
      <c r="GB426" s="1">
        <f t="shared" si="1950"/>
        <v>1</v>
      </c>
      <c r="GC426" s="1">
        <f t="shared" si="1951"/>
        <v>1</v>
      </c>
      <c r="GD426" s="1">
        <f t="shared" si="1952"/>
        <v>1</v>
      </c>
      <c r="GE426" s="1">
        <f t="shared" si="1953"/>
        <v>0</v>
      </c>
      <c r="GF426" s="1">
        <f t="shared" si="1954"/>
        <v>0</v>
      </c>
      <c r="GG426" s="1">
        <f t="shared" si="1955"/>
        <v>0</v>
      </c>
      <c r="GI426" s="1">
        <f t="shared" si="1956"/>
        <v>0</v>
      </c>
      <c r="GK426" s="1">
        <f t="shared" si="1957"/>
        <v>0</v>
      </c>
      <c r="GL426" s="1">
        <f t="shared" si="1958"/>
        <v>0</v>
      </c>
      <c r="GM426" s="1">
        <f t="shared" si="1959"/>
        <v>0</v>
      </c>
      <c r="GN426" s="1">
        <f t="shared" si="1960"/>
        <v>0</v>
      </c>
      <c r="GO426" s="1">
        <f t="shared" si="1961"/>
        <v>1</v>
      </c>
      <c r="GP426" s="1">
        <f t="shared" si="1962"/>
        <v>1</v>
      </c>
      <c r="GQ426" s="1">
        <f t="shared" si="1963"/>
        <v>1</v>
      </c>
      <c r="GS426" s="1" t="str">
        <f t="shared" si="1964"/>
        <v/>
      </c>
      <c r="GT426" s="1" t="str">
        <f t="shared" si="1965"/>
        <v/>
      </c>
      <c r="GU426" s="1">
        <f t="shared" si="1966"/>
        <v>0</v>
      </c>
      <c r="GV426" s="1">
        <f t="shared" si="1967"/>
        <v>0</v>
      </c>
      <c r="GW426" s="1">
        <f t="shared" si="1968"/>
        <v>0</v>
      </c>
      <c r="GX426" s="1">
        <f t="shared" si="1969"/>
        <v>0</v>
      </c>
      <c r="GY426" s="1">
        <f t="shared" si="1970"/>
        <v>0</v>
      </c>
      <c r="GZ426" s="1"/>
      <c r="HA426" s="1">
        <f t="shared" si="1971"/>
        <v>0</v>
      </c>
      <c r="HB426" s="1">
        <f t="shared" si="1972"/>
        <v>0</v>
      </c>
      <c r="HC426" s="1">
        <f t="shared" si="1973"/>
        <v>0</v>
      </c>
      <c r="HD426" s="1">
        <f t="shared" si="1974"/>
        <v>0</v>
      </c>
      <c r="HE426" s="1">
        <f t="shared" si="1975"/>
        <v>0</v>
      </c>
      <c r="HF426" s="1">
        <f t="shared" si="1976"/>
        <v>0</v>
      </c>
      <c r="HH426" s="1">
        <f t="shared" si="1977"/>
        <v>0</v>
      </c>
      <c r="HI426" s="1">
        <f t="shared" si="1978"/>
        <v>0</v>
      </c>
      <c r="HJ426" s="1">
        <f t="shared" si="1979"/>
        <v>0</v>
      </c>
      <c r="HK426" s="1">
        <f t="shared" si="1980"/>
        <v>0</v>
      </c>
      <c r="HL426" s="1">
        <f t="shared" si="1981"/>
        <v>0</v>
      </c>
      <c r="HM426" s="1">
        <f t="shared" si="1982"/>
        <v>0</v>
      </c>
      <c r="HO426" s="1" t="str">
        <f t="shared" si="1983"/>
        <v/>
      </c>
      <c r="HP426" s="1">
        <f t="shared" si="1984"/>
        <v>1</v>
      </c>
      <c r="HQ426" s="1" t="str">
        <f t="shared" si="1985"/>
        <v/>
      </c>
      <c r="HR426">
        <f t="shared" si="1986"/>
        <v>1</v>
      </c>
      <c r="HS426" s="1" t="str">
        <f t="shared" si="1987"/>
        <v/>
      </c>
      <c r="HT426">
        <f t="shared" si="1988"/>
        <v>1</v>
      </c>
      <c r="HU426" t="str">
        <f t="shared" si="1989"/>
        <v/>
      </c>
      <c r="HV426" s="1" t="str">
        <f t="shared" si="1990"/>
        <v/>
      </c>
      <c r="HW426" s="1" t="str">
        <f t="shared" si="1991"/>
        <v/>
      </c>
      <c r="HX426" s="1" t="str">
        <f t="shared" si="1992"/>
        <v/>
      </c>
      <c r="HZ426" s="1" t="str">
        <f t="shared" si="1993"/>
        <v/>
      </c>
      <c r="IA426" s="1">
        <f t="shared" si="1994"/>
        <v>1</v>
      </c>
      <c r="IB426" s="1" t="str">
        <f t="shared" si="1995"/>
        <v/>
      </c>
      <c r="IC426" s="1">
        <f t="shared" si="1996"/>
        <v>1</v>
      </c>
      <c r="ID426" s="1" t="str">
        <f t="shared" si="1997"/>
        <v/>
      </c>
      <c r="IE426" s="1">
        <f t="shared" si="1998"/>
        <v>1</v>
      </c>
      <c r="IF426" s="1" t="str">
        <f t="shared" si="1999"/>
        <v/>
      </c>
      <c r="IG426" s="1" t="str">
        <f t="shared" si="2000"/>
        <v/>
      </c>
      <c r="IH426" s="1" t="str">
        <f t="shared" si="2001"/>
        <v/>
      </c>
      <c r="II426" s="1" t="str">
        <f t="shared" si="2002"/>
        <v/>
      </c>
    </row>
    <row r="427" spans="1:243" x14ac:dyDescent="0.2">
      <c r="A427" s="14">
        <f t="shared" si="1681"/>
        <v>427</v>
      </c>
      <c r="C427" s="2">
        <v>42725</v>
      </c>
      <c r="G427" s="3">
        <v>108.06</v>
      </c>
      <c r="H427" s="3">
        <v>117.012</v>
      </c>
      <c r="I427" s="3">
        <v>123.095</v>
      </c>
      <c r="J427" s="4">
        <v>148.30000000000001</v>
      </c>
      <c r="P427" s="128">
        <f t="shared" si="2003"/>
        <v>3462</v>
      </c>
      <c r="Q427" s="5">
        <f t="shared" si="2004"/>
        <v>3745.25</v>
      </c>
      <c r="R427" s="6">
        <f t="shared" si="2005"/>
        <v>3945.5</v>
      </c>
      <c r="S427" s="7">
        <f t="shared" si="2006"/>
        <v>4766.0000000000009</v>
      </c>
      <c r="Y427" s="4">
        <f t="shared" si="2007"/>
        <v>0.74999999999954525</v>
      </c>
      <c r="Z427" s="1">
        <f t="shared" si="2008"/>
        <v>2.9999999999995453</v>
      </c>
      <c r="AA427" s="1">
        <f t="shared" si="2009"/>
        <v>5.4999999999995453</v>
      </c>
      <c r="AB427" s="1">
        <f t="shared" si="2010"/>
        <v>17.000000000000909</v>
      </c>
      <c r="AC427" s="1"/>
      <c r="AD427" s="1"/>
      <c r="AE427" s="126"/>
      <c r="AF427" s="126"/>
      <c r="AG427" s="126"/>
      <c r="AH427" s="4">
        <f t="shared" si="1836"/>
        <v>0.5000000000006064</v>
      </c>
      <c r="AI427" s="4">
        <f t="shared" si="1837"/>
        <v>0.30000000000063665</v>
      </c>
      <c r="AJ427" s="4">
        <f t="shared" si="1838"/>
        <v>0.3000000000001819</v>
      </c>
      <c r="AK427" s="4">
        <f t="shared" si="1839"/>
        <v>0.6666666666668184</v>
      </c>
      <c r="AL427" s="4">
        <f t="shared" si="1840"/>
        <v>0.24999999999977263</v>
      </c>
      <c r="AM427" s="4">
        <f t="shared" si="1841"/>
        <v>0.16666666666742458</v>
      </c>
      <c r="AN427" s="4">
        <f t="shared" si="1842"/>
        <v>1.3000000000008187</v>
      </c>
      <c r="AO427" s="4">
        <f t="shared" si="1843"/>
        <v>1</v>
      </c>
      <c r="AP427" s="4">
        <f t="shared" si="1844"/>
        <v>0.16666666666575725</v>
      </c>
      <c r="AQ427" s="4">
        <f t="shared" si="1845"/>
        <v>0.83333333333280302</v>
      </c>
      <c r="AR427" s="4">
        <f t="shared" si="1846"/>
        <v>0.7000000000007276</v>
      </c>
      <c r="AS427" s="4">
        <f t="shared" si="1847"/>
        <v>0.77777777777843449</v>
      </c>
      <c r="AT427" s="4">
        <f t="shared" si="1848"/>
        <v>0.76666666666769734</v>
      </c>
      <c r="AU427" s="1"/>
      <c r="BA427" s="11">
        <f t="shared" si="2011"/>
        <v>0.74999999999954525</v>
      </c>
      <c r="BB427" s="11">
        <f t="shared" si="2012"/>
        <v>2.9999999999995453</v>
      </c>
      <c r="BC427" s="12">
        <f t="shared" si="2013"/>
        <v>5.4999999999995453</v>
      </c>
      <c r="BD427" s="13">
        <f t="shared" si="2014"/>
        <v>17.000000000000909</v>
      </c>
      <c r="BJ427" s="11">
        <f t="shared" si="1859"/>
        <v>-0.5000000000006064</v>
      </c>
      <c r="BK427" s="11">
        <f t="shared" si="1860"/>
        <v>-0.30000000000063665</v>
      </c>
      <c r="BL427" s="11">
        <f t="shared" si="1861"/>
        <v>-0.3000000000001819</v>
      </c>
      <c r="BM427" s="11">
        <f t="shared" si="1862"/>
        <v>-0.6666666666668184</v>
      </c>
      <c r="BN427" s="11">
        <f t="shared" si="2015"/>
        <v>0.24999999999977263</v>
      </c>
      <c r="BO427" s="11">
        <f t="shared" si="2016"/>
        <v>-0.16666666666742458</v>
      </c>
      <c r="BP427" s="11">
        <f t="shared" si="1864"/>
        <v>-1.3000000000008187</v>
      </c>
      <c r="BQ427" s="1">
        <v>1</v>
      </c>
      <c r="BR427" s="11">
        <f t="shared" si="1865"/>
        <v>-0.16666666666575725</v>
      </c>
      <c r="BS427" s="11">
        <f t="shared" si="1866"/>
        <v>0.83333333333280302</v>
      </c>
      <c r="BT427" s="11">
        <f t="shared" si="1867"/>
        <v>-0.7000000000007276</v>
      </c>
      <c r="BU427" s="11">
        <f t="shared" si="1868"/>
        <v>-0.77777777777843449</v>
      </c>
      <c r="BV427" s="11">
        <f t="shared" si="1869"/>
        <v>-0.76666666666769734</v>
      </c>
      <c r="BY427" s="126"/>
      <c r="BZ427" s="126"/>
      <c r="CB427" s="1">
        <f t="shared" si="1870"/>
        <v>0</v>
      </c>
      <c r="CC427" s="1">
        <f t="shared" si="1871"/>
        <v>0</v>
      </c>
      <c r="CD427" s="1">
        <f t="shared" si="1872"/>
        <v>0</v>
      </c>
      <c r="CE427" s="126">
        <f t="shared" si="1849"/>
        <v>0</v>
      </c>
      <c r="CF427" s="1">
        <f t="shared" si="1873"/>
        <v>0</v>
      </c>
      <c r="CG427" s="1" t="str">
        <f t="shared" si="1874"/>
        <v/>
      </c>
      <c r="CH427" s="1">
        <f t="shared" si="1850"/>
        <v>1</v>
      </c>
      <c r="CI427" s="1">
        <f t="shared" si="1875"/>
        <v>1</v>
      </c>
      <c r="CJ427" s="1" t="str">
        <f t="shared" si="1876"/>
        <v/>
      </c>
      <c r="CK427" s="1" t="str">
        <f t="shared" si="1877"/>
        <v/>
      </c>
      <c r="CL427" s="1">
        <f t="shared" si="1878"/>
        <v>1</v>
      </c>
      <c r="CM427" s="1">
        <f t="shared" si="1879"/>
        <v>1</v>
      </c>
      <c r="CN427" s="1">
        <f t="shared" si="1880"/>
        <v>1</v>
      </c>
      <c r="CO427" s="1" t="str">
        <f t="shared" si="1881"/>
        <v/>
      </c>
      <c r="CP427" s="1" t="str">
        <f t="shared" si="1882"/>
        <v/>
      </c>
      <c r="CQ427" s="1">
        <f t="shared" si="1883"/>
        <v>1</v>
      </c>
      <c r="CS427" s="1">
        <f t="shared" si="1884"/>
        <v>0</v>
      </c>
      <c r="CT427" s="1">
        <f t="shared" si="1885"/>
        <v>0</v>
      </c>
      <c r="CU427" s="1">
        <f t="shared" si="1886"/>
        <v>0</v>
      </c>
      <c r="CV427" s="126">
        <f t="shared" si="1851"/>
        <v>0</v>
      </c>
      <c r="CW427" s="1">
        <f t="shared" si="1887"/>
        <v>1</v>
      </c>
      <c r="CX427" s="1" t="str">
        <f t="shared" si="1888"/>
        <v/>
      </c>
      <c r="CY427" s="1" t="str">
        <f t="shared" si="1889"/>
        <v/>
      </c>
      <c r="CZ427" s="1" t="str">
        <f t="shared" si="1890"/>
        <v/>
      </c>
      <c r="DA427" s="1" t="str">
        <f t="shared" si="1891"/>
        <v/>
      </c>
      <c r="DB427" s="1">
        <f t="shared" si="1892"/>
        <v>0</v>
      </c>
      <c r="DC427" s="1">
        <f t="shared" si="1893"/>
        <v>1</v>
      </c>
      <c r="DD427" s="1" t="str">
        <f t="shared" si="1894"/>
        <v/>
      </c>
      <c r="DE427" s="1" t="str">
        <f t="shared" si="1895"/>
        <v/>
      </c>
      <c r="DF427" s="1"/>
      <c r="DG427" s="126">
        <f t="shared" si="1852"/>
        <v>0</v>
      </c>
      <c r="DH427" s="1">
        <f t="shared" si="1896"/>
        <v>0</v>
      </c>
      <c r="DI427" s="1">
        <f t="shared" si="1897"/>
        <v>0</v>
      </c>
      <c r="DJ427" s="1">
        <f t="shared" si="1898"/>
        <v>0</v>
      </c>
      <c r="DK427" s="1">
        <f t="shared" si="1899"/>
        <v>0</v>
      </c>
      <c r="DL427" s="1"/>
      <c r="DM427" s="1">
        <f t="shared" si="1900"/>
        <v>1</v>
      </c>
      <c r="DN427" s="1" t="str">
        <f t="shared" si="1901"/>
        <v/>
      </c>
      <c r="DO427" s="1" t="str">
        <f t="shared" si="1902"/>
        <v/>
      </c>
      <c r="DP427" s="1" t="str">
        <f t="shared" si="1903"/>
        <v/>
      </c>
      <c r="DQ427" s="1" t="str">
        <f t="shared" si="1904"/>
        <v/>
      </c>
      <c r="DR427" s="1" t="str">
        <f t="shared" si="1905"/>
        <v/>
      </c>
      <c r="DS427" s="1" t="str">
        <f t="shared" si="1906"/>
        <v/>
      </c>
      <c r="DT427" s="1" t="str">
        <f t="shared" si="1907"/>
        <v/>
      </c>
      <c r="DU427" s="1" t="str">
        <f t="shared" si="1908"/>
        <v/>
      </c>
      <c r="DV427" s="1">
        <f t="shared" si="1909"/>
        <v>0</v>
      </c>
      <c r="DW427" s="1">
        <f t="shared" si="1910"/>
        <v>0</v>
      </c>
      <c r="DX427" s="1" t="str">
        <f t="shared" si="1911"/>
        <v/>
      </c>
      <c r="DY427" s="1" t="str">
        <f t="shared" si="1912"/>
        <v/>
      </c>
      <c r="EA427" s="1">
        <f t="shared" si="1913"/>
        <v>0</v>
      </c>
      <c r="EB427" s="1">
        <f t="shared" si="1914"/>
        <v>0</v>
      </c>
      <c r="EC427" s="1">
        <f t="shared" si="1915"/>
        <v>0</v>
      </c>
      <c r="ED427" s="1">
        <f t="shared" si="1916"/>
        <v>0</v>
      </c>
      <c r="EF427" s="1">
        <f t="shared" si="1917"/>
        <v>1</v>
      </c>
      <c r="EG427" s="1">
        <f t="shared" si="1918"/>
        <v>1</v>
      </c>
      <c r="EH427" s="1">
        <f t="shared" si="1919"/>
        <v>1</v>
      </c>
      <c r="EI427" s="1">
        <f t="shared" si="1920"/>
        <v>1</v>
      </c>
      <c r="EK427" s="1">
        <f t="shared" si="1921"/>
        <v>1</v>
      </c>
      <c r="EL427" s="1">
        <f t="shared" si="1922"/>
        <v>1</v>
      </c>
      <c r="EM427" s="1">
        <f t="shared" si="1923"/>
        <v>1</v>
      </c>
      <c r="EO427" s="1">
        <f t="shared" si="1924"/>
        <v>1</v>
      </c>
      <c r="EP427" s="1">
        <f t="shared" si="1925"/>
        <v>1</v>
      </c>
      <c r="EQ427" s="1">
        <f t="shared" si="1926"/>
        <v>1</v>
      </c>
      <c r="ES427" s="1">
        <f t="shared" si="1927"/>
        <v>1</v>
      </c>
      <c r="ET427" s="1">
        <f t="shared" si="1928"/>
        <v>1</v>
      </c>
      <c r="EU427" s="1">
        <f t="shared" si="1929"/>
        <v>1</v>
      </c>
      <c r="EV427" s="1">
        <f t="shared" si="1930"/>
        <v>1</v>
      </c>
      <c r="EW427" s="1">
        <f t="shared" si="1931"/>
        <v>0</v>
      </c>
      <c r="EY427" s="1">
        <f t="shared" si="1932"/>
        <v>1</v>
      </c>
      <c r="EZ427" s="1">
        <f t="shared" si="1933"/>
        <v>1</v>
      </c>
      <c r="FA427" s="1">
        <f t="shared" si="1934"/>
        <v>1</v>
      </c>
      <c r="FC427" s="1">
        <f t="shared" si="1935"/>
        <v>1</v>
      </c>
      <c r="FD427" s="1">
        <f t="shared" si="1936"/>
        <v>1</v>
      </c>
      <c r="FE427" s="1"/>
      <c r="FF427" s="1">
        <f t="shared" si="1937"/>
        <v>1</v>
      </c>
      <c r="FG427" s="1">
        <f t="shared" si="1938"/>
        <v>1</v>
      </c>
      <c r="FH427" s="1">
        <f t="shared" si="1939"/>
        <v>1</v>
      </c>
      <c r="FI427" s="1">
        <f t="shared" si="1940"/>
        <v>0</v>
      </c>
      <c r="FJ427" s="1">
        <f t="shared" si="1941"/>
        <v>0</v>
      </c>
      <c r="FK427" s="1">
        <f t="shared" si="1942"/>
        <v>0</v>
      </c>
      <c r="FL427" s="1">
        <f t="shared" si="1943"/>
        <v>0</v>
      </c>
      <c r="FN427" s="1" t="str">
        <f t="shared" si="1944"/>
        <v/>
      </c>
      <c r="FO427" s="1" t="str">
        <f t="shared" si="1945"/>
        <v/>
      </c>
      <c r="FP427" s="1" t="str">
        <f t="shared" si="1946"/>
        <v/>
      </c>
      <c r="FV427" s="1">
        <f t="shared" ref="FV427:FV471" si="2019">IF(BK426&gt;0,IF(BK427&gt;0,1,0),IF(BK427&lt;0,1,0))</f>
        <v>0</v>
      </c>
      <c r="FW427" s="1">
        <f t="shared" ref="FW427:FW471" si="2020">IF(BL426&gt;0,IF(BL427&gt;0,1,0),IF(BL427&lt;0,1,0))</f>
        <v>0</v>
      </c>
      <c r="FX427" s="1">
        <f t="shared" ref="FX427:FX445" si="2021">IF(BO426&gt;0,IF(BO427&gt;0,1,0),IF(BO427&lt;0,1,0))</f>
        <v>0</v>
      </c>
      <c r="GA427" s="1">
        <f t="shared" si="1949"/>
        <v>0</v>
      </c>
      <c r="GB427" s="1">
        <f t="shared" si="1950"/>
        <v>0</v>
      </c>
      <c r="GC427" s="1">
        <f t="shared" si="1951"/>
        <v>0</v>
      </c>
      <c r="GD427" s="1">
        <f t="shared" si="1952"/>
        <v>0</v>
      </c>
      <c r="GE427" s="1">
        <f t="shared" si="1953"/>
        <v>1</v>
      </c>
      <c r="GF427" s="1">
        <f t="shared" si="1954"/>
        <v>1</v>
      </c>
      <c r="GG427" s="1">
        <f t="shared" si="1955"/>
        <v>1</v>
      </c>
      <c r="GI427" s="1">
        <f t="shared" si="1956"/>
        <v>0</v>
      </c>
      <c r="GK427" s="1">
        <f t="shared" si="1957"/>
        <v>1</v>
      </c>
      <c r="GL427" s="1">
        <f t="shared" si="1958"/>
        <v>1</v>
      </c>
      <c r="GM427" s="1">
        <f t="shared" si="1959"/>
        <v>1</v>
      </c>
      <c r="GN427" s="1">
        <f t="shared" si="1960"/>
        <v>1</v>
      </c>
      <c r="GO427" s="1">
        <f t="shared" si="1961"/>
        <v>0</v>
      </c>
      <c r="GP427" s="1">
        <f t="shared" si="1962"/>
        <v>0</v>
      </c>
      <c r="GQ427" s="1">
        <f t="shared" si="1963"/>
        <v>0</v>
      </c>
      <c r="GS427" s="1" t="str">
        <f t="shared" si="1964"/>
        <v/>
      </c>
      <c r="GT427" s="1" t="str">
        <f t="shared" si="1965"/>
        <v/>
      </c>
      <c r="GU427" s="1">
        <f t="shared" si="1966"/>
        <v>0</v>
      </c>
      <c r="GV427" s="1">
        <f t="shared" si="1967"/>
        <v>0</v>
      </c>
      <c r="GW427" s="1">
        <f t="shared" si="1968"/>
        <v>0</v>
      </c>
      <c r="GX427" s="1">
        <f t="shared" si="1969"/>
        <v>0</v>
      </c>
      <c r="GY427" s="1">
        <f t="shared" si="1970"/>
        <v>0</v>
      </c>
      <c r="GZ427" s="1"/>
      <c r="HA427" s="1">
        <f t="shared" si="1971"/>
        <v>0</v>
      </c>
      <c r="HB427" s="1">
        <f t="shared" si="1972"/>
        <v>0</v>
      </c>
      <c r="HC427" s="1">
        <f t="shared" si="1973"/>
        <v>0</v>
      </c>
      <c r="HD427" s="1">
        <f t="shared" si="1974"/>
        <v>0</v>
      </c>
      <c r="HE427" s="1">
        <f t="shared" si="1975"/>
        <v>0</v>
      </c>
      <c r="HF427" s="1">
        <f t="shared" si="1976"/>
        <v>0</v>
      </c>
      <c r="HH427" s="1">
        <f t="shared" si="1977"/>
        <v>0</v>
      </c>
      <c r="HI427" s="1">
        <f t="shared" si="1978"/>
        <v>0</v>
      </c>
      <c r="HJ427" s="1">
        <f t="shared" si="1979"/>
        <v>0</v>
      </c>
      <c r="HK427" s="1">
        <f t="shared" si="1980"/>
        <v>0</v>
      </c>
      <c r="HL427" s="1">
        <f t="shared" si="1981"/>
        <v>0</v>
      </c>
      <c r="HM427" s="1">
        <f t="shared" si="1982"/>
        <v>0</v>
      </c>
      <c r="HO427" s="1">
        <f t="shared" si="1983"/>
        <v>1</v>
      </c>
      <c r="HP427" s="1" t="str">
        <f t="shared" si="1984"/>
        <v/>
      </c>
      <c r="HQ427" s="1">
        <f t="shared" si="1985"/>
        <v>1</v>
      </c>
      <c r="HR427" t="str">
        <f t="shared" si="1986"/>
        <v/>
      </c>
      <c r="HS427" s="1">
        <f t="shared" si="1987"/>
        <v>1</v>
      </c>
      <c r="HT427" t="str">
        <f t="shared" si="1988"/>
        <v/>
      </c>
      <c r="HU427" t="str">
        <f t="shared" si="1989"/>
        <v/>
      </c>
      <c r="HV427" s="1" t="str">
        <f t="shared" si="1990"/>
        <v/>
      </c>
      <c r="HW427" s="1" t="str">
        <f t="shared" si="1991"/>
        <v/>
      </c>
      <c r="HX427" s="1" t="str">
        <f t="shared" si="1992"/>
        <v/>
      </c>
      <c r="HZ427" s="1">
        <f t="shared" si="1993"/>
        <v>1</v>
      </c>
      <c r="IA427" s="1" t="str">
        <f t="shared" si="1994"/>
        <v/>
      </c>
      <c r="IB427" s="1">
        <f t="shared" si="1995"/>
        <v>1</v>
      </c>
      <c r="IC427" s="1" t="str">
        <f t="shared" si="1996"/>
        <v/>
      </c>
      <c r="ID427" s="1">
        <f t="shared" si="1997"/>
        <v>1</v>
      </c>
      <c r="IE427" s="1" t="str">
        <f t="shared" si="1998"/>
        <v/>
      </c>
      <c r="IF427" s="1" t="str">
        <f t="shared" si="1999"/>
        <v/>
      </c>
      <c r="IG427" s="1" t="str">
        <f t="shared" si="2000"/>
        <v/>
      </c>
      <c r="IH427" s="1" t="str">
        <f t="shared" si="2001"/>
        <v/>
      </c>
      <c r="II427" s="1" t="str">
        <f t="shared" si="2002"/>
        <v/>
      </c>
    </row>
    <row r="428" spans="1:243" x14ac:dyDescent="0.2">
      <c r="A428" s="14">
        <f t="shared" si="1681"/>
        <v>428</v>
      </c>
      <c r="C428" s="2">
        <v>42726</v>
      </c>
      <c r="G428" s="3">
        <v>108.05500000000001</v>
      </c>
      <c r="H428" s="3">
        <v>117.00700000000001</v>
      </c>
      <c r="I428" s="3">
        <v>123.08499999999999</v>
      </c>
      <c r="J428" s="4">
        <v>148.26</v>
      </c>
      <c r="P428" s="128">
        <f t="shared" si="2003"/>
        <v>3461.5000000000009</v>
      </c>
      <c r="Q428" s="5">
        <f t="shared" si="2004"/>
        <v>3744.7500000000005</v>
      </c>
      <c r="R428" s="6">
        <f t="shared" si="2005"/>
        <v>3944.4999999999995</v>
      </c>
      <c r="S428" s="7">
        <f t="shared" si="2006"/>
        <v>4761.9999999999991</v>
      </c>
      <c r="Y428" s="4">
        <f t="shared" si="2007"/>
        <v>0.49999999999909051</v>
      </c>
      <c r="Z428" s="1">
        <f t="shared" si="2008"/>
        <v>0.49999999999954525</v>
      </c>
      <c r="AA428" s="1">
        <f t="shared" si="2009"/>
        <v>1.0000000000004547</v>
      </c>
      <c r="AB428" s="1">
        <f t="shared" si="2010"/>
        <v>4.000000000001819</v>
      </c>
      <c r="AC428" s="1"/>
      <c r="AD428" s="1"/>
      <c r="AE428" s="126"/>
      <c r="AF428" s="126"/>
      <c r="AG428" s="126"/>
      <c r="AH428" s="4">
        <f t="shared" si="1836"/>
        <v>0.66666666666515084</v>
      </c>
      <c r="AI428" s="4">
        <f t="shared" si="1837"/>
        <v>0.69999999999845386</v>
      </c>
      <c r="AJ428" s="4">
        <f t="shared" si="1838"/>
        <v>0.10000000000072762</v>
      </c>
      <c r="AK428" s="4">
        <f t="shared" si="1839"/>
        <v>0.16666666666742458</v>
      </c>
      <c r="AL428" s="4">
        <f t="shared" si="1840"/>
        <v>6.8212102632969618E-13</v>
      </c>
      <c r="AM428" s="4">
        <f t="shared" si="1841"/>
        <v>0.33333333333348492</v>
      </c>
      <c r="AN428" s="4">
        <f t="shared" si="1842"/>
        <v>0.60000000000027276</v>
      </c>
      <c r="AO428" s="4">
        <f t="shared" si="1843"/>
        <v>1</v>
      </c>
      <c r="AP428" s="4">
        <f t="shared" si="1844"/>
        <v>1.3333333333315145</v>
      </c>
      <c r="AQ428" s="4">
        <f t="shared" si="1845"/>
        <v>8.3333333332348047E-2</v>
      </c>
      <c r="AR428" s="4">
        <f t="shared" si="1846"/>
        <v>0.59999999999799913</v>
      </c>
      <c r="AS428" s="4">
        <f t="shared" si="1847"/>
        <v>0.38888888888974782</v>
      </c>
      <c r="AT428" s="4">
        <f t="shared" si="1848"/>
        <v>0.4666666666646051</v>
      </c>
      <c r="AU428" s="1"/>
      <c r="BA428" s="11">
        <f t="shared" si="2011"/>
        <v>-0.49999999999909051</v>
      </c>
      <c r="BB428" s="11">
        <f t="shared" si="2012"/>
        <v>-0.49999999999954525</v>
      </c>
      <c r="BC428" s="12">
        <f t="shared" si="2013"/>
        <v>-1.0000000000004547</v>
      </c>
      <c r="BD428" s="13">
        <f t="shared" si="2014"/>
        <v>-4.000000000001819</v>
      </c>
      <c r="BJ428" s="11">
        <f t="shared" si="1859"/>
        <v>-0.66666666666515084</v>
      </c>
      <c r="BK428" s="11">
        <f t="shared" si="1860"/>
        <v>-0.69999999999845386</v>
      </c>
      <c r="BL428" s="11">
        <f t="shared" si="1861"/>
        <v>0.10000000000072762</v>
      </c>
      <c r="BM428" s="11">
        <f t="shared" si="1862"/>
        <v>0.16666666666742458</v>
      </c>
      <c r="BN428" s="11">
        <f t="shared" si="2015"/>
        <v>6.8212102632969618E-13</v>
      </c>
      <c r="BO428" s="11">
        <f t="shared" si="2016"/>
        <v>0.33333333333348492</v>
      </c>
      <c r="BP428" s="11">
        <f t="shared" si="1864"/>
        <v>0.60000000000027276</v>
      </c>
      <c r="BQ428" s="1">
        <v>1</v>
      </c>
      <c r="BR428" s="11">
        <f t="shared" si="1865"/>
        <v>1.3333333333315145</v>
      </c>
      <c r="BS428" s="11">
        <f t="shared" si="1866"/>
        <v>8.3333333332348047E-2</v>
      </c>
      <c r="BT428" s="11">
        <f t="shared" si="1867"/>
        <v>-0.59999999999799913</v>
      </c>
      <c r="BU428" s="11">
        <f t="shared" si="1868"/>
        <v>0.38888888888974782</v>
      </c>
      <c r="BV428" s="11">
        <f t="shared" si="1869"/>
        <v>-0.4666666666646051</v>
      </c>
      <c r="BY428" s="126"/>
      <c r="BZ428" s="126"/>
      <c r="CB428" s="1">
        <f t="shared" si="1870"/>
        <v>1</v>
      </c>
      <c r="CC428" s="1">
        <f t="shared" si="1871"/>
        <v>1</v>
      </c>
      <c r="CD428" s="1">
        <f t="shared" si="1872"/>
        <v>1</v>
      </c>
      <c r="CE428" s="126">
        <f t="shared" si="1849"/>
        <v>1</v>
      </c>
      <c r="CF428" s="1">
        <f t="shared" si="1873"/>
        <v>1</v>
      </c>
      <c r="CG428" s="1">
        <f t="shared" si="1874"/>
        <v>0</v>
      </c>
      <c r="CH428" s="1">
        <f t="shared" si="1850"/>
        <v>0</v>
      </c>
      <c r="CI428" s="1">
        <f t="shared" si="1875"/>
        <v>0</v>
      </c>
      <c r="CJ428" s="1" t="str">
        <f t="shared" si="1876"/>
        <v/>
      </c>
      <c r="CK428" s="1" t="str">
        <f t="shared" si="1877"/>
        <v/>
      </c>
      <c r="CL428" s="1">
        <f t="shared" si="1878"/>
        <v>0</v>
      </c>
      <c r="CM428" s="1" t="str">
        <f t="shared" si="1879"/>
        <v/>
      </c>
      <c r="CN428" s="1" t="str">
        <f t="shared" si="1880"/>
        <v/>
      </c>
      <c r="CO428" s="1">
        <f t="shared" si="1881"/>
        <v>0</v>
      </c>
      <c r="CP428" s="1">
        <f t="shared" si="1882"/>
        <v>0</v>
      </c>
      <c r="CQ428" s="1" t="str">
        <f t="shared" si="1883"/>
        <v/>
      </c>
      <c r="CS428" s="1">
        <f t="shared" si="1884"/>
        <v>0</v>
      </c>
      <c r="CT428" s="1">
        <f t="shared" si="1885"/>
        <v>0</v>
      </c>
      <c r="CU428" s="1">
        <f t="shared" si="1886"/>
        <v>0</v>
      </c>
      <c r="CV428" s="126">
        <f t="shared" si="1851"/>
        <v>0</v>
      </c>
      <c r="CW428" s="1">
        <f t="shared" si="1887"/>
        <v>1</v>
      </c>
      <c r="CX428" s="1" t="str">
        <f t="shared" si="1888"/>
        <v/>
      </c>
      <c r="CY428" s="1" t="str">
        <f t="shared" si="1889"/>
        <v/>
      </c>
      <c r="CZ428" s="1" t="str">
        <f t="shared" si="1890"/>
        <v/>
      </c>
      <c r="DA428" s="1" t="str">
        <f t="shared" si="1891"/>
        <v/>
      </c>
      <c r="DB428" s="1">
        <f t="shared" si="1892"/>
        <v>0</v>
      </c>
      <c r="DC428" s="1">
        <f t="shared" si="1893"/>
        <v>1</v>
      </c>
      <c r="DD428" s="1" t="str">
        <f t="shared" si="1894"/>
        <v/>
      </c>
      <c r="DE428" s="1" t="str">
        <f t="shared" si="1895"/>
        <v/>
      </c>
      <c r="DF428" s="1"/>
      <c r="DG428" s="126">
        <f t="shared" si="1852"/>
        <v>0</v>
      </c>
      <c r="DH428" s="1">
        <f t="shared" si="1896"/>
        <v>0</v>
      </c>
      <c r="DI428" s="1">
        <f t="shared" si="1897"/>
        <v>0</v>
      </c>
      <c r="DJ428" s="1">
        <f t="shared" si="1898"/>
        <v>0</v>
      </c>
      <c r="DK428" s="1">
        <f t="shared" si="1899"/>
        <v>0</v>
      </c>
      <c r="DL428" s="1"/>
      <c r="DM428" s="1">
        <f t="shared" si="1900"/>
        <v>0</v>
      </c>
      <c r="DN428" s="1" t="str">
        <f t="shared" si="1901"/>
        <v/>
      </c>
      <c r="DO428" s="1" t="str">
        <f t="shared" si="1902"/>
        <v/>
      </c>
      <c r="DP428" s="1" t="str">
        <f t="shared" si="1903"/>
        <v/>
      </c>
      <c r="DQ428" s="1" t="str">
        <f t="shared" si="1904"/>
        <v/>
      </c>
      <c r="DR428" s="1" t="str">
        <f t="shared" si="1905"/>
        <v/>
      </c>
      <c r="DS428" s="1" t="str">
        <f t="shared" si="1906"/>
        <v/>
      </c>
      <c r="DT428" s="1" t="str">
        <f t="shared" si="1907"/>
        <v/>
      </c>
      <c r="DU428" s="1" t="str">
        <f t="shared" si="1908"/>
        <v/>
      </c>
      <c r="DV428" s="1">
        <f t="shared" si="1909"/>
        <v>0</v>
      </c>
      <c r="DW428" s="1">
        <f t="shared" si="1910"/>
        <v>0</v>
      </c>
      <c r="DX428" s="1" t="str">
        <f t="shared" si="1911"/>
        <v/>
      </c>
      <c r="DY428" s="1" t="str">
        <f t="shared" si="1912"/>
        <v/>
      </c>
      <c r="EA428" s="1">
        <f t="shared" si="1913"/>
        <v>0</v>
      </c>
      <c r="EB428" s="1">
        <f t="shared" si="1914"/>
        <v>0</v>
      </c>
      <c r="EC428" s="1">
        <f t="shared" si="1915"/>
        <v>0</v>
      </c>
      <c r="ED428" s="1">
        <f t="shared" si="1916"/>
        <v>0</v>
      </c>
      <c r="EF428" s="1">
        <f t="shared" si="1917"/>
        <v>0</v>
      </c>
      <c r="EG428" s="1">
        <f t="shared" si="1918"/>
        <v>0</v>
      </c>
      <c r="EH428" s="1">
        <f t="shared" si="1919"/>
        <v>0</v>
      </c>
      <c r="EI428" s="1">
        <f t="shared" si="1920"/>
        <v>0</v>
      </c>
      <c r="EK428" s="1">
        <f t="shared" si="1921"/>
        <v>1</v>
      </c>
      <c r="EL428" s="1">
        <f t="shared" si="1922"/>
        <v>1</v>
      </c>
      <c r="EM428" s="1">
        <f t="shared" si="1923"/>
        <v>1</v>
      </c>
      <c r="EO428" s="1">
        <f t="shared" si="1924"/>
        <v>1</v>
      </c>
      <c r="EP428" s="1">
        <f t="shared" si="1925"/>
        <v>1</v>
      </c>
      <c r="EQ428" s="1">
        <f t="shared" si="1926"/>
        <v>1</v>
      </c>
      <c r="ES428" s="1">
        <f t="shared" si="1927"/>
        <v>1</v>
      </c>
      <c r="ET428" s="1">
        <f t="shared" si="1928"/>
        <v>1</v>
      </c>
      <c r="EU428" s="1">
        <f t="shared" si="1929"/>
        <v>1</v>
      </c>
      <c r="EV428" s="1">
        <f t="shared" si="1930"/>
        <v>1</v>
      </c>
      <c r="EW428" s="1">
        <f t="shared" si="1931"/>
        <v>0</v>
      </c>
      <c r="EY428" s="1">
        <f t="shared" si="1932"/>
        <v>1</v>
      </c>
      <c r="EZ428" s="1">
        <f t="shared" si="1933"/>
        <v>1</v>
      </c>
      <c r="FA428" s="1">
        <f t="shared" si="1934"/>
        <v>1</v>
      </c>
      <c r="FC428" s="1">
        <f t="shared" si="1935"/>
        <v>1</v>
      </c>
      <c r="FD428" s="1">
        <f t="shared" si="1936"/>
        <v>1</v>
      </c>
      <c r="FE428" s="1"/>
      <c r="FF428" s="1">
        <f t="shared" si="1937"/>
        <v>0</v>
      </c>
      <c r="FG428" s="1">
        <f t="shared" si="1938"/>
        <v>0</v>
      </c>
      <c r="FH428" s="1">
        <f t="shared" si="1939"/>
        <v>0</v>
      </c>
      <c r="FI428" s="1" t="str">
        <f t="shared" si="1940"/>
        <v/>
      </c>
      <c r="FJ428" s="1" t="str">
        <f t="shared" si="1941"/>
        <v/>
      </c>
      <c r="FK428" s="1" t="str">
        <f t="shared" si="1942"/>
        <v/>
      </c>
      <c r="FL428" s="1" t="str">
        <f t="shared" si="1943"/>
        <v/>
      </c>
      <c r="FN428" s="1" t="str">
        <f t="shared" si="1944"/>
        <v/>
      </c>
      <c r="FO428" s="1" t="str">
        <f t="shared" si="1945"/>
        <v/>
      </c>
      <c r="FP428" s="1" t="str">
        <f t="shared" si="1946"/>
        <v/>
      </c>
      <c r="FV428" s="1">
        <f t="shared" si="2019"/>
        <v>1</v>
      </c>
      <c r="FW428" s="1">
        <f t="shared" si="2020"/>
        <v>0</v>
      </c>
      <c r="FX428" s="1">
        <f t="shared" si="2021"/>
        <v>0</v>
      </c>
      <c r="GA428" s="1">
        <f t="shared" si="1949"/>
        <v>0</v>
      </c>
      <c r="GB428" s="1">
        <f t="shared" si="1950"/>
        <v>0</v>
      </c>
      <c r="GC428" s="1">
        <f t="shared" si="1951"/>
        <v>0</v>
      </c>
      <c r="GD428" s="1">
        <f t="shared" si="1952"/>
        <v>0</v>
      </c>
      <c r="GE428" s="1">
        <f t="shared" si="1953"/>
        <v>0</v>
      </c>
      <c r="GF428" s="1">
        <f t="shared" si="1954"/>
        <v>1</v>
      </c>
      <c r="GG428" s="1">
        <f t="shared" si="1955"/>
        <v>1</v>
      </c>
      <c r="GI428" s="1">
        <f t="shared" si="1956"/>
        <v>1</v>
      </c>
      <c r="GK428" s="1">
        <f t="shared" si="1957"/>
        <v>0</v>
      </c>
      <c r="GL428" s="1">
        <f t="shared" si="1958"/>
        <v>0</v>
      </c>
      <c r="GM428" s="1">
        <f t="shared" si="1959"/>
        <v>0</v>
      </c>
      <c r="GN428" s="1">
        <f t="shared" si="1960"/>
        <v>0</v>
      </c>
      <c r="GO428" s="1">
        <f t="shared" si="1961"/>
        <v>0</v>
      </c>
      <c r="GP428" s="1">
        <f t="shared" si="1962"/>
        <v>1</v>
      </c>
      <c r="GQ428" s="1">
        <f t="shared" si="1963"/>
        <v>1</v>
      </c>
      <c r="GS428" s="1" t="str">
        <f t="shared" si="1964"/>
        <v/>
      </c>
      <c r="GT428" s="1" t="str">
        <f t="shared" si="1965"/>
        <v/>
      </c>
      <c r="GU428" s="1">
        <f t="shared" si="1966"/>
        <v>0</v>
      </c>
      <c r="GV428" s="1">
        <f t="shared" si="1967"/>
        <v>0</v>
      </c>
      <c r="GW428" s="1">
        <f t="shared" si="1968"/>
        <v>0</v>
      </c>
      <c r="GX428" s="1">
        <f t="shared" si="1969"/>
        <v>0</v>
      </c>
      <c r="GY428" s="1">
        <f t="shared" si="1970"/>
        <v>0</v>
      </c>
      <c r="GZ428" s="1"/>
      <c r="HA428" s="1">
        <f t="shared" si="1971"/>
        <v>0</v>
      </c>
      <c r="HB428" s="1">
        <f t="shared" si="1972"/>
        <v>0</v>
      </c>
      <c r="HC428" s="1">
        <f t="shared" si="1973"/>
        <v>0</v>
      </c>
      <c r="HD428" s="1">
        <f t="shared" si="1974"/>
        <v>0</v>
      </c>
      <c r="HE428" s="1">
        <f t="shared" si="1975"/>
        <v>0</v>
      </c>
      <c r="HF428" s="1">
        <f t="shared" si="1976"/>
        <v>0</v>
      </c>
      <c r="HH428" s="1">
        <f t="shared" si="1977"/>
        <v>0</v>
      </c>
      <c r="HI428" s="1">
        <f t="shared" si="1978"/>
        <v>0</v>
      </c>
      <c r="HJ428" s="1">
        <f t="shared" si="1979"/>
        <v>0</v>
      </c>
      <c r="HK428" s="1">
        <f t="shared" si="1980"/>
        <v>0</v>
      </c>
      <c r="HL428" s="1">
        <f t="shared" si="1981"/>
        <v>0</v>
      </c>
      <c r="HM428" s="1">
        <f t="shared" si="1982"/>
        <v>0</v>
      </c>
      <c r="HO428" s="1" t="str">
        <f t="shared" si="1983"/>
        <v/>
      </c>
      <c r="HP428" s="1">
        <f t="shared" si="1984"/>
        <v>1</v>
      </c>
      <c r="HQ428" s="1" t="str">
        <f t="shared" si="1985"/>
        <v/>
      </c>
      <c r="HR428" t="str">
        <f t="shared" si="1986"/>
        <v/>
      </c>
      <c r="HS428" s="1" t="str">
        <f t="shared" si="1987"/>
        <v/>
      </c>
      <c r="HT428" t="str">
        <f t="shared" si="1988"/>
        <v/>
      </c>
      <c r="HU428" t="str">
        <f t="shared" si="1989"/>
        <v/>
      </c>
      <c r="HV428" s="1" t="str">
        <f t="shared" si="1990"/>
        <v/>
      </c>
      <c r="HW428" s="1" t="str">
        <f t="shared" si="1991"/>
        <v/>
      </c>
      <c r="HX428" s="1" t="str">
        <f t="shared" si="1992"/>
        <v/>
      </c>
      <c r="HZ428" s="1" t="str">
        <f t="shared" si="1993"/>
        <v/>
      </c>
      <c r="IA428" s="1">
        <f t="shared" si="1994"/>
        <v>1</v>
      </c>
      <c r="IB428" s="1" t="str">
        <f t="shared" si="1995"/>
        <v/>
      </c>
      <c r="IC428" s="1" t="str">
        <f t="shared" si="1996"/>
        <v/>
      </c>
      <c r="ID428" s="1" t="str">
        <f t="shared" si="1997"/>
        <v/>
      </c>
      <c r="IE428" s="1" t="str">
        <f t="shared" si="1998"/>
        <v/>
      </c>
      <c r="IF428" s="1" t="str">
        <f t="shared" si="1999"/>
        <v/>
      </c>
      <c r="IG428" s="1" t="str">
        <f t="shared" si="2000"/>
        <v/>
      </c>
      <c r="IH428" s="1" t="str">
        <f t="shared" si="2001"/>
        <v/>
      </c>
      <c r="II428" s="1" t="str">
        <f t="shared" si="2002"/>
        <v/>
      </c>
    </row>
    <row r="429" spans="1:243" x14ac:dyDescent="0.2">
      <c r="A429" s="14">
        <f t="shared" si="1681"/>
        <v>429</v>
      </c>
      <c r="C429" s="2">
        <v>42727</v>
      </c>
      <c r="G429" s="3">
        <v>108.057</v>
      </c>
      <c r="H429" s="3">
        <v>117.02500000000001</v>
      </c>
      <c r="I429" s="3">
        <v>123.11499999999999</v>
      </c>
      <c r="J429" s="4">
        <v>149.04</v>
      </c>
      <c r="P429" s="128">
        <f t="shared" si="2003"/>
        <v>3461.75</v>
      </c>
      <c r="Q429" s="5">
        <f t="shared" si="2004"/>
        <v>3746.5000000000005</v>
      </c>
      <c r="R429" s="6">
        <f t="shared" si="2005"/>
        <v>3947.4999999999995</v>
      </c>
      <c r="S429" s="7">
        <f t="shared" si="2006"/>
        <v>4771.9999999999991</v>
      </c>
      <c r="Y429" s="4">
        <f t="shared" si="2007"/>
        <v>0.24999999999909051</v>
      </c>
      <c r="Z429" s="1">
        <f t="shared" si="2008"/>
        <v>1.75</v>
      </c>
      <c r="AA429" s="1">
        <f t="shared" si="2009"/>
        <v>3</v>
      </c>
      <c r="AB429" s="1">
        <f t="shared" si="2010"/>
        <v>10</v>
      </c>
      <c r="AC429" s="1"/>
      <c r="AD429" s="1"/>
      <c r="AE429" s="126"/>
      <c r="AF429" s="126"/>
      <c r="AG429" s="126"/>
      <c r="AH429" s="4">
        <f t="shared" si="1836"/>
        <v>0.66666666666848573</v>
      </c>
      <c r="AI429" s="4">
        <f t="shared" si="1837"/>
        <v>0.55000000000181903</v>
      </c>
      <c r="AJ429" s="4">
        <f t="shared" si="1838"/>
        <v>4.9999999999999822E-2</v>
      </c>
      <c r="AK429" s="4">
        <f t="shared" si="1839"/>
        <v>0.25</v>
      </c>
      <c r="AL429" s="4">
        <f t="shared" si="1840"/>
        <v>0.25</v>
      </c>
      <c r="AM429" s="4">
        <f t="shared" si="1841"/>
        <v>0.33333333333333348</v>
      </c>
      <c r="AN429" s="4">
        <f t="shared" si="1842"/>
        <v>1</v>
      </c>
      <c r="AO429" s="4">
        <f t="shared" si="1843"/>
        <v>1</v>
      </c>
      <c r="AP429" s="4">
        <f t="shared" si="1844"/>
        <v>0.66666666666969843</v>
      </c>
      <c r="AQ429" s="4">
        <f t="shared" si="1845"/>
        <v>4.1666666666666519E-2</v>
      </c>
      <c r="AR429" s="4">
        <f t="shared" si="1846"/>
        <v>0.70000000000181894</v>
      </c>
      <c r="AS429" s="4">
        <f t="shared" si="1847"/>
        <v>0.47222222222222232</v>
      </c>
      <c r="AT429" s="4">
        <f t="shared" si="1848"/>
        <v>0.83333333333515225</v>
      </c>
      <c r="AU429" s="1"/>
      <c r="BA429" s="11">
        <f t="shared" si="2011"/>
        <v>0.24999999999909051</v>
      </c>
      <c r="BB429" s="11">
        <f t="shared" si="2012"/>
        <v>1.75</v>
      </c>
      <c r="BC429" s="12">
        <f t="shared" si="2013"/>
        <v>3</v>
      </c>
      <c r="BD429" s="13">
        <f t="shared" si="2014"/>
        <v>10</v>
      </c>
      <c r="BJ429" s="11">
        <f t="shared" si="1859"/>
        <v>-0.66666666666848573</v>
      </c>
      <c r="BK429" s="11">
        <f t="shared" si="1860"/>
        <v>-0.55000000000181903</v>
      </c>
      <c r="BL429" s="11">
        <f t="shared" si="1861"/>
        <v>-4.9999999999999822E-2</v>
      </c>
      <c r="BM429" s="11">
        <f t="shared" si="1862"/>
        <v>-0.25</v>
      </c>
      <c r="BN429" s="11">
        <f t="shared" si="2015"/>
        <v>0.25</v>
      </c>
      <c r="BO429" s="11">
        <f t="shared" si="2016"/>
        <v>-0.33333333333333348</v>
      </c>
      <c r="BP429" s="11">
        <f t="shared" si="1864"/>
        <v>-1</v>
      </c>
      <c r="BQ429" s="1">
        <v>1</v>
      </c>
      <c r="BR429" s="11">
        <f t="shared" si="1865"/>
        <v>0.66666666666969843</v>
      </c>
      <c r="BS429" s="11">
        <f t="shared" si="1866"/>
        <v>4.1666666666666519E-2</v>
      </c>
      <c r="BT429" s="11">
        <f t="shared" si="1867"/>
        <v>-0.70000000000181894</v>
      </c>
      <c r="BU429" s="11">
        <f t="shared" si="1868"/>
        <v>-0.47222222222222232</v>
      </c>
      <c r="BV429" s="11">
        <f t="shared" si="1869"/>
        <v>-0.83333333333515225</v>
      </c>
      <c r="BY429" s="126"/>
      <c r="BZ429" s="126"/>
      <c r="CB429" s="1">
        <f t="shared" si="1870"/>
        <v>0</v>
      </c>
      <c r="CC429" s="1">
        <f t="shared" si="1871"/>
        <v>0</v>
      </c>
      <c r="CD429" s="1">
        <f t="shared" si="1872"/>
        <v>0</v>
      </c>
      <c r="CE429" s="126">
        <f t="shared" si="1849"/>
        <v>0</v>
      </c>
      <c r="CF429" s="1">
        <f t="shared" si="1873"/>
        <v>0</v>
      </c>
      <c r="CG429" s="1" t="str">
        <f t="shared" si="1874"/>
        <v/>
      </c>
      <c r="CH429" s="1">
        <f t="shared" si="1850"/>
        <v>1</v>
      </c>
      <c r="CI429" s="1">
        <f t="shared" si="1875"/>
        <v>1</v>
      </c>
      <c r="CJ429" s="1" t="str">
        <f t="shared" si="1876"/>
        <v/>
      </c>
      <c r="CK429" s="1" t="str">
        <f t="shared" si="1877"/>
        <v/>
      </c>
      <c r="CL429" s="1">
        <f t="shared" si="1878"/>
        <v>1</v>
      </c>
      <c r="CM429" s="1">
        <f t="shared" si="1879"/>
        <v>1</v>
      </c>
      <c r="CN429" s="1">
        <f t="shared" si="1880"/>
        <v>1</v>
      </c>
      <c r="CO429" s="1" t="str">
        <f t="shared" si="1881"/>
        <v/>
      </c>
      <c r="CP429" s="1" t="str">
        <f t="shared" si="1882"/>
        <v/>
      </c>
      <c r="CQ429" s="1">
        <f t="shared" si="1883"/>
        <v>1</v>
      </c>
      <c r="CS429" s="1">
        <f t="shared" si="1884"/>
        <v>0</v>
      </c>
      <c r="CT429" s="1">
        <f t="shared" si="1885"/>
        <v>0</v>
      </c>
      <c r="CU429" s="1">
        <f t="shared" si="1886"/>
        <v>0</v>
      </c>
      <c r="CV429" s="126">
        <f t="shared" si="1851"/>
        <v>0</v>
      </c>
      <c r="CW429" s="1">
        <f t="shared" si="1887"/>
        <v>1</v>
      </c>
      <c r="CX429" s="1" t="str">
        <f t="shared" si="1888"/>
        <v/>
      </c>
      <c r="CY429" s="1" t="str">
        <f t="shared" si="1889"/>
        <v/>
      </c>
      <c r="CZ429" s="1" t="str">
        <f t="shared" si="1890"/>
        <v/>
      </c>
      <c r="DA429" s="1" t="str">
        <f t="shared" si="1891"/>
        <v/>
      </c>
      <c r="DB429" s="1">
        <f t="shared" si="1892"/>
        <v>0</v>
      </c>
      <c r="DC429" s="1">
        <f t="shared" si="1893"/>
        <v>1</v>
      </c>
      <c r="DD429" s="1" t="str">
        <f t="shared" si="1894"/>
        <v/>
      </c>
      <c r="DE429" s="1" t="str">
        <f t="shared" si="1895"/>
        <v/>
      </c>
      <c r="DF429" s="1"/>
      <c r="DG429" s="126">
        <f t="shared" si="1852"/>
        <v>0</v>
      </c>
      <c r="DH429" s="1">
        <f t="shared" si="1896"/>
        <v>0</v>
      </c>
      <c r="DI429" s="1">
        <f t="shared" si="1897"/>
        <v>0</v>
      </c>
      <c r="DJ429" s="1">
        <f t="shared" si="1898"/>
        <v>0</v>
      </c>
      <c r="DK429" s="1">
        <f t="shared" si="1899"/>
        <v>0</v>
      </c>
      <c r="DL429" s="1"/>
      <c r="DM429" s="1">
        <f t="shared" si="1900"/>
        <v>1</v>
      </c>
      <c r="DN429" s="1" t="str">
        <f t="shared" si="1901"/>
        <v/>
      </c>
      <c r="DO429" s="1" t="str">
        <f t="shared" si="1902"/>
        <v/>
      </c>
      <c r="DP429" s="1" t="str">
        <f t="shared" si="1903"/>
        <v/>
      </c>
      <c r="DQ429" s="1" t="str">
        <f t="shared" si="1904"/>
        <v/>
      </c>
      <c r="DR429" s="1" t="str">
        <f t="shared" si="1905"/>
        <v/>
      </c>
      <c r="DS429" s="1" t="str">
        <f t="shared" si="1906"/>
        <v/>
      </c>
      <c r="DT429" s="1" t="str">
        <f t="shared" si="1907"/>
        <v/>
      </c>
      <c r="DU429" s="1" t="str">
        <f t="shared" si="1908"/>
        <v/>
      </c>
      <c r="DV429" s="1">
        <f t="shared" si="1909"/>
        <v>0</v>
      </c>
      <c r="DW429" s="1">
        <f t="shared" si="1910"/>
        <v>0</v>
      </c>
      <c r="DX429" s="1" t="str">
        <f t="shared" si="1911"/>
        <v/>
      </c>
      <c r="DY429" s="1" t="str">
        <f t="shared" si="1912"/>
        <v/>
      </c>
      <c r="EA429" s="1">
        <f t="shared" si="1913"/>
        <v>0</v>
      </c>
      <c r="EB429" s="1">
        <f t="shared" si="1914"/>
        <v>0</v>
      </c>
      <c r="EC429" s="1">
        <f t="shared" si="1915"/>
        <v>0</v>
      </c>
      <c r="ED429" s="1">
        <f t="shared" si="1916"/>
        <v>0</v>
      </c>
      <c r="EF429" s="1">
        <f t="shared" si="1917"/>
        <v>1</v>
      </c>
      <c r="EG429" s="1">
        <f t="shared" si="1918"/>
        <v>1</v>
      </c>
      <c r="EH429" s="1">
        <f t="shared" si="1919"/>
        <v>1</v>
      </c>
      <c r="EI429" s="1">
        <f t="shared" si="1920"/>
        <v>1</v>
      </c>
      <c r="EK429" s="1">
        <f t="shared" si="1921"/>
        <v>1</v>
      </c>
      <c r="EL429" s="1">
        <f t="shared" si="1922"/>
        <v>1</v>
      </c>
      <c r="EM429" s="1">
        <f t="shared" si="1923"/>
        <v>1</v>
      </c>
      <c r="EO429" s="1">
        <f t="shared" si="1924"/>
        <v>1</v>
      </c>
      <c r="EP429" s="1">
        <f t="shared" si="1925"/>
        <v>1</v>
      </c>
      <c r="EQ429" s="1">
        <f t="shared" si="1926"/>
        <v>1</v>
      </c>
      <c r="ES429" s="1">
        <f t="shared" si="1927"/>
        <v>1</v>
      </c>
      <c r="ET429" s="1">
        <f t="shared" si="1928"/>
        <v>1</v>
      </c>
      <c r="EU429" s="1">
        <f t="shared" si="1929"/>
        <v>1</v>
      </c>
      <c r="EV429" s="1">
        <f t="shared" si="1930"/>
        <v>1</v>
      </c>
      <c r="EW429" s="1">
        <f t="shared" si="1931"/>
        <v>0</v>
      </c>
      <c r="EY429" s="1">
        <f t="shared" si="1932"/>
        <v>1</v>
      </c>
      <c r="EZ429" s="1">
        <f t="shared" si="1933"/>
        <v>1</v>
      </c>
      <c r="FA429" s="1">
        <f t="shared" si="1934"/>
        <v>1</v>
      </c>
      <c r="FC429" s="1">
        <f t="shared" si="1935"/>
        <v>1</v>
      </c>
      <c r="FD429" s="1">
        <f t="shared" si="1936"/>
        <v>1</v>
      </c>
      <c r="FE429" s="1"/>
      <c r="FF429" s="1">
        <f t="shared" si="1937"/>
        <v>1</v>
      </c>
      <c r="FG429" s="1">
        <f t="shared" si="1938"/>
        <v>1</v>
      </c>
      <c r="FH429" s="1">
        <f t="shared" si="1939"/>
        <v>1</v>
      </c>
      <c r="FI429" s="1">
        <f t="shared" si="1940"/>
        <v>0</v>
      </c>
      <c r="FJ429" s="1">
        <f t="shared" si="1941"/>
        <v>0</v>
      </c>
      <c r="FK429" s="1">
        <f t="shared" si="1942"/>
        <v>0</v>
      </c>
      <c r="FL429" s="1">
        <f t="shared" si="1943"/>
        <v>0</v>
      </c>
      <c r="FN429" s="1" t="str">
        <f t="shared" si="1944"/>
        <v/>
      </c>
      <c r="FO429" s="1" t="str">
        <f t="shared" si="1945"/>
        <v/>
      </c>
      <c r="FP429" s="1" t="str">
        <f t="shared" si="1946"/>
        <v/>
      </c>
      <c r="FV429" s="1">
        <f t="shared" si="2019"/>
        <v>1</v>
      </c>
      <c r="FW429" s="1">
        <f t="shared" si="2020"/>
        <v>0</v>
      </c>
      <c r="FX429" s="1">
        <f t="shared" si="2021"/>
        <v>0</v>
      </c>
      <c r="GA429" s="1">
        <f t="shared" si="1949"/>
        <v>1</v>
      </c>
      <c r="GB429" s="1">
        <f t="shared" si="1950"/>
        <v>1</v>
      </c>
      <c r="GC429" s="1">
        <f t="shared" si="1951"/>
        <v>1</v>
      </c>
      <c r="GD429" s="1">
        <f t="shared" si="1952"/>
        <v>1</v>
      </c>
      <c r="GE429" s="1">
        <f t="shared" si="1953"/>
        <v>0</v>
      </c>
      <c r="GF429" s="1">
        <f t="shared" si="1954"/>
        <v>0</v>
      </c>
      <c r="GG429" s="1">
        <f t="shared" si="1955"/>
        <v>0</v>
      </c>
      <c r="GI429" s="1">
        <f t="shared" si="1956"/>
        <v>1</v>
      </c>
      <c r="GK429" s="1">
        <f t="shared" si="1957"/>
        <v>1</v>
      </c>
      <c r="GL429" s="1">
        <f t="shared" si="1958"/>
        <v>1</v>
      </c>
      <c r="GM429" s="1">
        <f t="shared" si="1959"/>
        <v>1</v>
      </c>
      <c r="GN429" s="1">
        <f t="shared" si="1960"/>
        <v>1</v>
      </c>
      <c r="GO429" s="1">
        <f t="shared" si="1961"/>
        <v>0</v>
      </c>
      <c r="GP429" s="1">
        <f t="shared" si="1962"/>
        <v>0</v>
      </c>
      <c r="GQ429" s="1">
        <f t="shared" si="1963"/>
        <v>0</v>
      </c>
      <c r="GS429" s="1" t="str">
        <f t="shared" si="1964"/>
        <v/>
      </c>
      <c r="GT429" s="1" t="str">
        <f t="shared" si="1965"/>
        <v/>
      </c>
      <c r="GU429" s="1">
        <f t="shared" si="1966"/>
        <v>0</v>
      </c>
      <c r="GV429" s="1">
        <f t="shared" si="1967"/>
        <v>0</v>
      </c>
      <c r="GW429" s="1">
        <f t="shared" si="1968"/>
        <v>0</v>
      </c>
      <c r="GX429" s="1">
        <f t="shared" si="1969"/>
        <v>0</v>
      </c>
      <c r="GY429" s="1">
        <f t="shared" si="1970"/>
        <v>0</v>
      </c>
      <c r="GZ429" s="1"/>
      <c r="HA429" s="1">
        <f t="shared" si="1971"/>
        <v>0</v>
      </c>
      <c r="HB429" s="1">
        <f t="shared" si="1972"/>
        <v>0</v>
      </c>
      <c r="HC429" s="1">
        <f t="shared" si="1973"/>
        <v>0</v>
      </c>
      <c r="HD429" s="1">
        <f t="shared" si="1974"/>
        <v>0</v>
      </c>
      <c r="HE429" s="1">
        <f t="shared" si="1975"/>
        <v>0</v>
      </c>
      <c r="HF429" s="1">
        <f t="shared" si="1976"/>
        <v>0</v>
      </c>
      <c r="HH429" s="1">
        <f t="shared" si="1977"/>
        <v>0</v>
      </c>
      <c r="HI429" s="1">
        <f t="shared" si="1978"/>
        <v>0</v>
      </c>
      <c r="HJ429" s="1">
        <f t="shared" si="1979"/>
        <v>0</v>
      </c>
      <c r="HK429" s="1">
        <f t="shared" si="1980"/>
        <v>0</v>
      </c>
      <c r="HL429" s="1">
        <f t="shared" si="1981"/>
        <v>0</v>
      </c>
      <c r="HM429" s="1">
        <f t="shared" si="1982"/>
        <v>0</v>
      </c>
      <c r="HO429" s="1">
        <f t="shared" si="1983"/>
        <v>1</v>
      </c>
      <c r="HP429" s="1" t="str">
        <f t="shared" si="1984"/>
        <v/>
      </c>
      <c r="HQ429" s="1">
        <f t="shared" si="1985"/>
        <v>1</v>
      </c>
      <c r="HR429" t="str">
        <f t="shared" si="1986"/>
        <v/>
      </c>
      <c r="HS429" s="1" t="str">
        <f t="shared" si="1987"/>
        <v/>
      </c>
      <c r="HT429" t="str">
        <f t="shared" si="1988"/>
        <v/>
      </c>
      <c r="HU429" t="str">
        <f t="shared" si="1989"/>
        <v/>
      </c>
      <c r="HV429" s="1" t="str">
        <f t="shared" si="1990"/>
        <v/>
      </c>
      <c r="HW429" s="1" t="str">
        <f t="shared" si="1991"/>
        <v/>
      </c>
      <c r="HX429" s="1" t="str">
        <f t="shared" si="1992"/>
        <v/>
      </c>
      <c r="HZ429" s="1">
        <f t="shared" si="1993"/>
        <v>1</v>
      </c>
      <c r="IA429" s="1" t="str">
        <f t="shared" si="1994"/>
        <v/>
      </c>
      <c r="IB429" s="1">
        <f t="shared" si="1995"/>
        <v>1</v>
      </c>
      <c r="IC429" s="1" t="str">
        <f t="shared" si="1996"/>
        <v/>
      </c>
      <c r="ID429" s="1" t="str">
        <f t="shared" si="1997"/>
        <v/>
      </c>
      <c r="IE429" s="1" t="str">
        <f t="shared" si="1998"/>
        <v/>
      </c>
      <c r="IF429" s="1" t="str">
        <f t="shared" si="1999"/>
        <v/>
      </c>
      <c r="IG429" s="1" t="str">
        <f t="shared" si="2000"/>
        <v/>
      </c>
      <c r="IH429" s="1" t="str">
        <f t="shared" si="2001"/>
        <v/>
      </c>
      <c r="II429" s="1" t="str">
        <f t="shared" si="2002"/>
        <v/>
      </c>
    </row>
    <row r="430" spans="1:243" x14ac:dyDescent="0.2">
      <c r="A430" s="14">
        <f t="shared" si="1681"/>
        <v>430</v>
      </c>
      <c r="C430" s="2">
        <v>42731</v>
      </c>
      <c r="G430" s="3">
        <v>108.05200000000001</v>
      </c>
      <c r="H430" s="3">
        <v>116.315</v>
      </c>
      <c r="I430" s="3">
        <v>123.065</v>
      </c>
      <c r="J430" s="4">
        <v>148.18</v>
      </c>
      <c r="P430" s="128">
        <f t="shared" si="2003"/>
        <v>3461.2500000000005</v>
      </c>
      <c r="Q430" s="5">
        <f t="shared" si="2004"/>
        <v>3743.5</v>
      </c>
      <c r="R430" s="6">
        <f t="shared" si="2005"/>
        <v>3942.5</v>
      </c>
      <c r="S430" s="7">
        <f t="shared" si="2006"/>
        <v>4754.0000000000009</v>
      </c>
      <c r="Y430" s="4">
        <f t="shared" si="2007"/>
        <v>0.49999999999954525</v>
      </c>
      <c r="Z430" s="1">
        <f t="shared" si="2008"/>
        <v>3.0000000000004547</v>
      </c>
      <c r="AA430" s="1">
        <f t="shared" si="2009"/>
        <v>4.9999999999995453</v>
      </c>
      <c r="AB430" s="1">
        <f t="shared" si="2010"/>
        <v>17.999999999998181</v>
      </c>
      <c r="AC430" s="1"/>
      <c r="AD430" s="1"/>
      <c r="AE430" s="126"/>
      <c r="AF430" s="126"/>
      <c r="AG430" s="126"/>
      <c r="AH430" s="4">
        <f t="shared" si="1836"/>
        <v>1.0000000000012128</v>
      </c>
      <c r="AI430" s="4">
        <f t="shared" si="1837"/>
        <v>0.80000000000118221</v>
      </c>
      <c r="AJ430" s="4">
        <f t="shared" si="1838"/>
        <v>7.2786221494425263E-13</v>
      </c>
      <c r="AK430" s="4">
        <f t="shared" si="1839"/>
        <v>0.33333333333257542</v>
      </c>
      <c r="AL430" s="4">
        <f t="shared" si="1840"/>
        <v>0.50000000000068212</v>
      </c>
      <c r="AM430" s="4">
        <f t="shared" si="1841"/>
        <v>0.99999999999984812</v>
      </c>
      <c r="AN430" s="4">
        <f t="shared" si="1842"/>
        <v>2.1999999999997275</v>
      </c>
      <c r="AO430" s="4">
        <f t="shared" si="1843"/>
        <v>1</v>
      </c>
      <c r="AP430" s="4">
        <f t="shared" si="1844"/>
        <v>1.0000000000027283</v>
      </c>
      <c r="AQ430" s="4">
        <f t="shared" si="1845"/>
        <v>0.50000000000098499</v>
      </c>
      <c r="AR430" s="4">
        <f t="shared" si="1846"/>
        <v>1.0000000000007276</v>
      </c>
      <c r="AS430" s="4">
        <f t="shared" si="1847"/>
        <v>0.99999999999914113</v>
      </c>
      <c r="AT430" s="4">
        <f t="shared" si="1848"/>
        <v>1.4000000000006669</v>
      </c>
      <c r="AU430" s="1"/>
      <c r="BA430" s="11">
        <f t="shared" si="2011"/>
        <v>-0.49999999999954525</v>
      </c>
      <c r="BB430" s="11">
        <f t="shared" si="2012"/>
        <v>-3.0000000000004547</v>
      </c>
      <c r="BC430" s="12">
        <f t="shared" si="2013"/>
        <v>-4.9999999999995453</v>
      </c>
      <c r="BD430" s="13">
        <f t="shared" si="2014"/>
        <v>-17.999999999998181</v>
      </c>
      <c r="BJ430" s="11">
        <f t="shared" si="1859"/>
        <v>1.0000000000012128</v>
      </c>
      <c r="BK430" s="11">
        <f t="shared" si="1860"/>
        <v>0.80000000000118221</v>
      </c>
      <c r="BL430" s="11">
        <f t="shared" si="1861"/>
        <v>-7.2786221494425263E-13</v>
      </c>
      <c r="BM430" s="11">
        <f t="shared" si="1862"/>
        <v>0.33333333333257542</v>
      </c>
      <c r="BN430" s="11">
        <f t="shared" si="2015"/>
        <v>-0.50000000000068212</v>
      </c>
      <c r="BO430" s="11">
        <f t="shared" si="2016"/>
        <v>0.99999999999984812</v>
      </c>
      <c r="BP430" s="11">
        <f t="shared" si="1864"/>
        <v>2.1999999999997275</v>
      </c>
      <c r="BQ430" s="1">
        <v>1</v>
      </c>
      <c r="BR430" s="11">
        <f t="shared" si="1865"/>
        <v>-1.0000000000027283</v>
      </c>
      <c r="BS430" s="11">
        <f t="shared" si="1866"/>
        <v>0.50000000000098499</v>
      </c>
      <c r="BT430" s="11">
        <f t="shared" si="1867"/>
        <v>1.0000000000007276</v>
      </c>
      <c r="BU430" s="11">
        <f t="shared" si="1868"/>
        <v>0.99999999999914113</v>
      </c>
      <c r="BV430" s="11">
        <f t="shared" si="1869"/>
        <v>1.4000000000006669</v>
      </c>
      <c r="BY430" s="126"/>
      <c r="BZ430" s="126"/>
      <c r="CB430" s="1">
        <f t="shared" si="1870"/>
        <v>0</v>
      </c>
      <c r="CC430" s="1">
        <f t="shared" si="1871"/>
        <v>0</v>
      </c>
      <c r="CD430" s="1">
        <f t="shared" si="1872"/>
        <v>0</v>
      </c>
      <c r="CE430" s="126">
        <f t="shared" si="1849"/>
        <v>0</v>
      </c>
      <c r="CF430" s="1">
        <f t="shared" si="1873"/>
        <v>0</v>
      </c>
      <c r="CG430" s="1" t="str">
        <f t="shared" si="1874"/>
        <v/>
      </c>
      <c r="CH430" s="1">
        <f t="shared" si="1850"/>
        <v>1</v>
      </c>
      <c r="CI430" s="1">
        <f t="shared" si="1875"/>
        <v>1</v>
      </c>
      <c r="CJ430" s="1" t="str">
        <f t="shared" si="1876"/>
        <v/>
      </c>
      <c r="CK430" s="1" t="str">
        <f t="shared" si="1877"/>
        <v/>
      </c>
      <c r="CL430" s="1">
        <f t="shared" si="1878"/>
        <v>1</v>
      </c>
      <c r="CM430" s="1">
        <f t="shared" si="1879"/>
        <v>1</v>
      </c>
      <c r="CN430" s="1">
        <f t="shared" si="1880"/>
        <v>1</v>
      </c>
      <c r="CO430" s="1" t="str">
        <f t="shared" si="1881"/>
        <v/>
      </c>
      <c r="CP430" s="1" t="str">
        <f t="shared" si="1882"/>
        <v/>
      </c>
      <c r="CQ430" s="1">
        <f t="shared" si="1883"/>
        <v>1</v>
      </c>
      <c r="CS430" s="1">
        <f t="shared" si="1884"/>
        <v>0</v>
      </c>
      <c r="CT430" s="1">
        <f t="shared" si="1885"/>
        <v>0</v>
      </c>
      <c r="CU430" s="1">
        <f t="shared" si="1886"/>
        <v>0</v>
      </c>
      <c r="CV430" s="126">
        <f t="shared" si="1851"/>
        <v>0</v>
      </c>
      <c r="CW430" s="1">
        <f t="shared" si="1887"/>
        <v>1</v>
      </c>
      <c r="CX430" s="1" t="str">
        <f t="shared" si="1888"/>
        <v/>
      </c>
      <c r="CY430" s="1" t="str">
        <f t="shared" si="1889"/>
        <v/>
      </c>
      <c r="CZ430" s="1" t="str">
        <f t="shared" si="1890"/>
        <v/>
      </c>
      <c r="DA430" s="1" t="str">
        <f t="shared" si="1891"/>
        <v/>
      </c>
      <c r="DB430" s="1">
        <f t="shared" si="1892"/>
        <v>0</v>
      </c>
      <c r="DC430" s="1">
        <f t="shared" si="1893"/>
        <v>1</v>
      </c>
      <c r="DD430" s="1" t="str">
        <f t="shared" si="1894"/>
        <v/>
      </c>
      <c r="DE430" s="1" t="str">
        <f t="shared" si="1895"/>
        <v/>
      </c>
      <c r="DF430" s="1"/>
      <c r="DG430" s="126">
        <f t="shared" si="1852"/>
        <v>0</v>
      </c>
      <c r="DH430" s="1">
        <f t="shared" si="1896"/>
        <v>0</v>
      </c>
      <c r="DI430" s="1">
        <f t="shared" si="1897"/>
        <v>0</v>
      </c>
      <c r="DJ430" s="1">
        <f t="shared" si="1898"/>
        <v>0</v>
      </c>
      <c r="DK430" s="1">
        <f t="shared" si="1899"/>
        <v>0</v>
      </c>
      <c r="DL430" s="1"/>
      <c r="DM430" s="1">
        <f t="shared" si="1900"/>
        <v>1</v>
      </c>
      <c r="DN430" s="1" t="str">
        <f t="shared" si="1901"/>
        <v/>
      </c>
      <c r="DO430" s="1" t="str">
        <f t="shared" si="1902"/>
        <v/>
      </c>
      <c r="DP430" s="1" t="str">
        <f t="shared" si="1903"/>
        <v/>
      </c>
      <c r="DQ430" s="1" t="str">
        <f t="shared" si="1904"/>
        <v/>
      </c>
      <c r="DR430" s="1" t="str">
        <f t="shared" si="1905"/>
        <v/>
      </c>
      <c r="DS430" s="1" t="str">
        <f t="shared" si="1906"/>
        <v/>
      </c>
      <c r="DT430" s="1" t="str">
        <f t="shared" si="1907"/>
        <v/>
      </c>
      <c r="DU430" s="1" t="str">
        <f t="shared" si="1908"/>
        <v/>
      </c>
      <c r="DV430" s="1">
        <f t="shared" si="1909"/>
        <v>0</v>
      </c>
      <c r="DW430" s="1">
        <f t="shared" si="1910"/>
        <v>0</v>
      </c>
      <c r="DX430" s="1" t="str">
        <f t="shared" si="1911"/>
        <v/>
      </c>
      <c r="DY430" s="1" t="str">
        <f t="shared" si="1912"/>
        <v/>
      </c>
      <c r="EA430" s="1">
        <f t="shared" si="1913"/>
        <v>0</v>
      </c>
      <c r="EB430" s="1">
        <f t="shared" si="1914"/>
        <v>0</v>
      </c>
      <c r="EC430" s="1">
        <f t="shared" si="1915"/>
        <v>0</v>
      </c>
      <c r="ED430" s="1">
        <f t="shared" si="1916"/>
        <v>0</v>
      </c>
      <c r="EF430" s="1">
        <f t="shared" si="1917"/>
        <v>0</v>
      </c>
      <c r="EG430" s="1">
        <f t="shared" si="1918"/>
        <v>0</v>
      </c>
      <c r="EH430" s="1">
        <f t="shared" si="1919"/>
        <v>0</v>
      </c>
      <c r="EI430" s="1">
        <f t="shared" si="1920"/>
        <v>0</v>
      </c>
      <c r="EK430" s="1">
        <f t="shared" si="1921"/>
        <v>1</v>
      </c>
      <c r="EL430" s="1">
        <f t="shared" si="1922"/>
        <v>1</v>
      </c>
      <c r="EM430" s="1">
        <f t="shared" si="1923"/>
        <v>1</v>
      </c>
      <c r="EO430" s="1">
        <f t="shared" si="1924"/>
        <v>1</v>
      </c>
      <c r="EP430" s="1">
        <f t="shared" si="1925"/>
        <v>1</v>
      </c>
      <c r="EQ430" s="1">
        <f t="shared" si="1926"/>
        <v>1</v>
      </c>
      <c r="ES430" s="1">
        <f t="shared" si="1927"/>
        <v>1</v>
      </c>
      <c r="ET430" s="1">
        <f t="shared" si="1928"/>
        <v>1</v>
      </c>
      <c r="EU430" s="1">
        <f t="shared" si="1929"/>
        <v>1</v>
      </c>
      <c r="EV430" s="1">
        <f t="shared" si="1930"/>
        <v>1</v>
      </c>
      <c r="EW430" s="1">
        <f t="shared" si="1931"/>
        <v>0</v>
      </c>
      <c r="EY430" s="1">
        <f t="shared" si="1932"/>
        <v>1</v>
      </c>
      <c r="EZ430" s="1">
        <f t="shared" si="1933"/>
        <v>1</v>
      </c>
      <c r="FA430" s="1">
        <f t="shared" si="1934"/>
        <v>1</v>
      </c>
      <c r="FC430" s="1">
        <f t="shared" si="1935"/>
        <v>1</v>
      </c>
      <c r="FD430" s="1">
        <f t="shared" si="1936"/>
        <v>1</v>
      </c>
      <c r="FE430" s="1"/>
      <c r="FF430" s="1">
        <f t="shared" si="1937"/>
        <v>1</v>
      </c>
      <c r="FG430" s="1">
        <f t="shared" si="1938"/>
        <v>1</v>
      </c>
      <c r="FH430" s="1">
        <f t="shared" si="1939"/>
        <v>1</v>
      </c>
      <c r="FI430" s="1">
        <f t="shared" si="1940"/>
        <v>0</v>
      </c>
      <c r="FJ430" s="1">
        <f t="shared" si="1941"/>
        <v>0</v>
      </c>
      <c r="FK430" s="1">
        <f t="shared" si="1942"/>
        <v>0</v>
      </c>
      <c r="FL430" s="1">
        <f t="shared" si="1943"/>
        <v>0</v>
      </c>
      <c r="FN430" s="1" t="str">
        <f t="shared" si="1944"/>
        <v/>
      </c>
      <c r="FO430" s="1" t="str">
        <f t="shared" si="1945"/>
        <v/>
      </c>
      <c r="FP430" s="1" t="str">
        <f t="shared" si="1946"/>
        <v/>
      </c>
      <c r="FV430" s="1">
        <f t="shared" si="2019"/>
        <v>0</v>
      </c>
      <c r="FW430" s="1">
        <f t="shared" si="2020"/>
        <v>1</v>
      </c>
      <c r="FX430" s="1">
        <f t="shared" si="2021"/>
        <v>0</v>
      </c>
      <c r="GA430" s="1">
        <f t="shared" si="1949"/>
        <v>1</v>
      </c>
      <c r="GB430" s="1">
        <f t="shared" si="1950"/>
        <v>1</v>
      </c>
      <c r="GC430" s="1">
        <f t="shared" si="1951"/>
        <v>1</v>
      </c>
      <c r="GD430" s="1">
        <f t="shared" si="1952"/>
        <v>1</v>
      </c>
      <c r="GE430" s="1">
        <f t="shared" si="1953"/>
        <v>0</v>
      </c>
      <c r="GF430" s="1">
        <f t="shared" si="1954"/>
        <v>0</v>
      </c>
      <c r="GG430" s="1">
        <f t="shared" si="1955"/>
        <v>0</v>
      </c>
      <c r="GI430" s="1">
        <f t="shared" si="1956"/>
        <v>0</v>
      </c>
      <c r="GK430" s="1">
        <f t="shared" si="1957"/>
        <v>0</v>
      </c>
      <c r="GL430" s="1">
        <f t="shared" si="1958"/>
        <v>0</v>
      </c>
      <c r="GM430" s="1">
        <f t="shared" si="1959"/>
        <v>0</v>
      </c>
      <c r="GN430" s="1">
        <f t="shared" si="1960"/>
        <v>0</v>
      </c>
      <c r="GO430" s="1">
        <f t="shared" si="1961"/>
        <v>1</v>
      </c>
      <c r="GP430" s="1">
        <f t="shared" si="1962"/>
        <v>1</v>
      </c>
      <c r="GQ430" s="1">
        <f t="shared" si="1963"/>
        <v>1</v>
      </c>
      <c r="GS430" s="1" t="str">
        <f t="shared" si="1964"/>
        <v/>
      </c>
      <c r="GT430" s="1" t="str">
        <f t="shared" si="1965"/>
        <v/>
      </c>
      <c r="GU430" s="1">
        <f t="shared" si="1966"/>
        <v>0</v>
      </c>
      <c r="GV430" s="1">
        <f t="shared" si="1967"/>
        <v>0</v>
      </c>
      <c r="GW430" s="1">
        <f t="shared" si="1968"/>
        <v>0</v>
      </c>
      <c r="GX430" s="1">
        <f t="shared" si="1969"/>
        <v>0</v>
      </c>
      <c r="GY430" s="1">
        <f t="shared" si="1970"/>
        <v>0</v>
      </c>
      <c r="GZ430" s="1"/>
      <c r="HA430" s="1">
        <f t="shared" si="1971"/>
        <v>0</v>
      </c>
      <c r="HB430" s="1">
        <f t="shared" si="1972"/>
        <v>0</v>
      </c>
      <c r="HC430" s="1">
        <f t="shared" si="1973"/>
        <v>0</v>
      </c>
      <c r="HD430" s="1">
        <f t="shared" si="1974"/>
        <v>0</v>
      </c>
      <c r="HE430" s="1">
        <f t="shared" si="1975"/>
        <v>0</v>
      </c>
      <c r="HF430" s="1">
        <f t="shared" si="1976"/>
        <v>0</v>
      </c>
      <c r="HH430" s="1">
        <f t="shared" si="1977"/>
        <v>0</v>
      </c>
      <c r="HI430" s="1">
        <f t="shared" si="1978"/>
        <v>0</v>
      </c>
      <c r="HJ430" s="1">
        <f t="shared" si="1979"/>
        <v>0</v>
      </c>
      <c r="HK430" s="1">
        <f t="shared" si="1980"/>
        <v>0</v>
      </c>
      <c r="HL430" s="1">
        <f t="shared" si="1981"/>
        <v>0</v>
      </c>
      <c r="HM430" s="1">
        <f t="shared" si="1982"/>
        <v>0</v>
      </c>
      <c r="HO430" s="1" t="str">
        <f t="shared" si="1983"/>
        <v/>
      </c>
      <c r="HP430" s="1">
        <f t="shared" si="1984"/>
        <v>1</v>
      </c>
      <c r="HQ430" s="1" t="str">
        <f t="shared" si="1985"/>
        <v/>
      </c>
      <c r="HR430">
        <f t="shared" si="1986"/>
        <v>1</v>
      </c>
      <c r="HS430" s="1" t="str">
        <f t="shared" si="1987"/>
        <v/>
      </c>
      <c r="HT430">
        <f t="shared" si="1988"/>
        <v>1</v>
      </c>
      <c r="HU430" t="str">
        <f t="shared" si="1989"/>
        <v/>
      </c>
      <c r="HV430" s="1" t="str">
        <f t="shared" si="1990"/>
        <v/>
      </c>
      <c r="HW430" s="1" t="str">
        <f t="shared" si="1991"/>
        <v/>
      </c>
      <c r="HX430" s="1" t="str">
        <f t="shared" si="1992"/>
        <v/>
      </c>
      <c r="HZ430" s="1" t="str">
        <f t="shared" si="1993"/>
        <v/>
      </c>
      <c r="IA430" s="1">
        <f t="shared" si="1994"/>
        <v>1</v>
      </c>
      <c r="IB430" s="1" t="str">
        <f t="shared" si="1995"/>
        <v/>
      </c>
      <c r="IC430" s="1">
        <f t="shared" si="1996"/>
        <v>1</v>
      </c>
      <c r="ID430" s="1" t="str">
        <f t="shared" si="1997"/>
        <v/>
      </c>
      <c r="IE430" s="1">
        <f t="shared" si="1998"/>
        <v>1</v>
      </c>
      <c r="IF430" s="1" t="str">
        <f t="shared" si="1999"/>
        <v/>
      </c>
      <c r="IG430" s="1" t="str">
        <f t="shared" si="2000"/>
        <v/>
      </c>
      <c r="IH430" s="1" t="str">
        <f t="shared" si="2001"/>
        <v/>
      </c>
      <c r="II430" s="1" t="str">
        <f t="shared" si="2002"/>
        <v/>
      </c>
    </row>
    <row r="431" spans="1:243" x14ac:dyDescent="0.2">
      <c r="A431" s="14">
        <f t="shared" si="1681"/>
        <v>431</v>
      </c>
      <c r="C431" s="2">
        <v>43097</v>
      </c>
      <c r="G431" s="3">
        <v>108.072</v>
      </c>
      <c r="H431" s="3">
        <v>117.08199999999999</v>
      </c>
      <c r="I431" s="3">
        <v>123.205</v>
      </c>
      <c r="J431" s="4">
        <v>149.22999999999999</v>
      </c>
      <c r="P431" s="128">
        <f t="shared" si="2003"/>
        <v>3463.2500000000005</v>
      </c>
      <c r="Q431" s="5">
        <f t="shared" si="2004"/>
        <v>3752.2499999999995</v>
      </c>
      <c r="R431" s="6">
        <f t="shared" si="2005"/>
        <v>3956.5</v>
      </c>
      <c r="S431" s="7">
        <f t="shared" si="2006"/>
        <v>4790.9999999999991</v>
      </c>
      <c r="Y431" s="4">
        <f t="shared" si="2007"/>
        <v>2</v>
      </c>
      <c r="Z431" s="1">
        <f t="shared" si="2008"/>
        <v>8.7499999999995453</v>
      </c>
      <c r="AA431" s="1">
        <f t="shared" si="2009"/>
        <v>14</v>
      </c>
      <c r="AB431" s="1">
        <f t="shared" si="2010"/>
        <v>36.999999999998181</v>
      </c>
      <c r="AC431" s="1"/>
      <c r="AD431" s="1"/>
      <c r="AE431" s="126"/>
      <c r="AF431" s="126"/>
      <c r="AG431" s="126"/>
      <c r="AH431" s="4">
        <f t="shared" si="1836"/>
        <v>1.8333333333330302</v>
      </c>
      <c r="AI431" s="4">
        <f t="shared" si="1837"/>
        <v>1.2499999999997273</v>
      </c>
      <c r="AJ431" s="4">
        <f t="shared" si="1838"/>
        <v>0.3499999999995449</v>
      </c>
      <c r="AK431" s="4">
        <f t="shared" si="1839"/>
        <v>0.58333333333378867</v>
      </c>
      <c r="AL431" s="4">
        <f t="shared" si="1840"/>
        <v>1.7499999999995453</v>
      </c>
      <c r="AM431" s="4">
        <f t="shared" si="1841"/>
        <v>1.6666666666672736</v>
      </c>
      <c r="AN431" s="4">
        <f t="shared" si="1842"/>
        <v>0.7999999999992724</v>
      </c>
      <c r="AO431" s="4">
        <f t="shared" si="1843"/>
        <v>1</v>
      </c>
      <c r="AP431" s="4">
        <f t="shared" si="1844"/>
        <v>1.4999999999990905</v>
      </c>
      <c r="AQ431" s="4">
        <f t="shared" si="1845"/>
        <v>2.5416666666679566</v>
      </c>
      <c r="AR431" s="4">
        <f t="shared" si="1846"/>
        <v>1.5999999999999996</v>
      </c>
      <c r="AS431" s="4">
        <f t="shared" si="1847"/>
        <v>0.52777777777772705</v>
      </c>
      <c r="AT431" s="4">
        <f t="shared" si="1848"/>
        <v>0.9333333333330911</v>
      </c>
      <c r="AU431" s="1"/>
      <c r="BA431" s="11">
        <f t="shared" si="2011"/>
        <v>2</v>
      </c>
      <c r="BB431" s="11">
        <f t="shared" si="2012"/>
        <v>8.7499999999995453</v>
      </c>
      <c r="BC431" s="12">
        <f t="shared" si="2013"/>
        <v>14</v>
      </c>
      <c r="BD431" s="13">
        <f t="shared" si="2014"/>
        <v>36.999999999998181</v>
      </c>
      <c r="BJ431" s="11">
        <f t="shared" si="1859"/>
        <v>-1.8333333333330302</v>
      </c>
      <c r="BK431" s="11">
        <f t="shared" si="1860"/>
        <v>-1.2499999999997273</v>
      </c>
      <c r="BL431" s="11">
        <f t="shared" si="1861"/>
        <v>0.3499999999995449</v>
      </c>
      <c r="BM431" s="11">
        <f t="shared" si="1862"/>
        <v>-0.58333333333378867</v>
      </c>
      <c r="BN431" s="11">
        <f t="shared" si="2015"/>
        <v>1.7499999999995453</v>
      </c>
      <c r="BO431" s="11">
        <f t="shared" si="2016"/>
        <v>1.6666666666672736</v>
      </c>
      <c r="BP431" s="11">
        <f t="shared" si="1864"/>
        <v>-0.7999999999992724</v>
      </c>
      <c r="BQ431" s="1">
        <v>1</v>
      </c>
      <c r="BR431" s="11">
        <f t="shared" si="1865"/>
        <v>1.4999999999990905</v>
      </c>
      <c r="BS431" s="11">
        <f t="shared" si="1866"/>
        <v>2.5416666666679566</v>
      </c>
      <c r="BT431" s="11">
        <f t="shared" si="1867"/>
        <v>-1.5999999999999996</v>
      </c>
      <c r="BU431" s="11">
        <f t="shared" si="1868"/>
        <v>0.52777777777772705</v>
      </c>
      <c r="BV431" s="11">
        <f t="shared" si="1869"/>
        <v>-0.9333333333330911</v>
      </c>
      <c r="BY431" s="126"/>
      <c r="BZ431" s="126"/>
      <c r="CB431" s="1">
        <f t="shared" si="1870"/>
        <v>0</v>
      </c>
      <c r="CC431" s="1">
        <f t="shared" si="1871"/>
        <v>0</v>
      </c>
      <c r="CD431" s="1">
        <f t="shared" si="1872"/>
        <v>0</v>
      </c>
      <c r="CE431" s="126">
        <f t="shared" si="1849"/>
        <v>0</v>
      </c>
      <c r="CF431" s="1">
        <f t="shared" si="1873"/>
        <v>0</v>
      </c>
      <c r="CG431" s="1" t="str">
        <f t="shared" si="1874"/>
        <v/>
      </c>
      <c r="CH431" s="1" t="str">
        <f t="shared" si="1850"/>
        <v/>
      </c>
      <c r="CI431" s="1">
        <f t="shared" si="1875"/>
        <v>1</v>
      </c>
      <c r="CJ431" s="1">
        <f t="shared" si="1876"/>
        <v>1</v>
      </c>
      <c r="CK431" s="1" t="str">
        <f t="shared" si="1877"/>
        <v/>
      </c>
      <c r="CL431" s="1">
        <f t="shared" si="1878"/>
        <v>1</v>
      </c>
      <c r="CM431" s="1">
        <f t="shared" si="1879"/>
        <v>1</v>
      </c>
      <c r="CN431" s="1">
        <f t="shared" si="1880"/>
        <v>1</v>
      </c>
      <c r="CO431" s="1" t="str">
        <f t="shared" si="1881"/>
        <v/>
      </c>
      <c r="CP431" s="1" t="str">
        <f t="shared" si="1882"/>
        <v/>
      </c>
      <c r="CQ431" s="1">
        <f t="shared" si="1883"/>
        <v>1</v>
      </c>
      <c r="CS431" s="1">
        <f t="shared" si="1884"/>
        <v>0</v>
      </c>
      <c r="CT431" s="1">
        <f t="shared" si="1885"/>
        <v>0</v>
      </c>
      <c r="CU431" s="1">
        <f t="shared" si="1886"/>
        <v>0</v>
      </c>
      <c r="CV431" s="126">
        <f t="shared" si="1851"/>
        <v>0</v>
      </c>
      <c r="CW431" s="1">
        <f t="shared" si="1887"/>
        <v>1</v>
      </c>
      <c r="CX431" s="1" t="str">
        <f t="shared" si="1888"/>
        <v/>
      </c>
      <c r="CY431" s="1" t="str">
        <f t="shared" si="1889"/>
        <v/>
      </c>
      <c r="CZ431" s="1" t="str">
        <f t="shared" si="1890"/>
        <v/>
      </c>
      <c r="DA431" s="1" t="str">
        <f t="shared" si="1891"/>
        <v/>
      </c>
      <c r="DB431" s="1">
        <f t="shared" si="1892"/>
        <v>1</v>
      </c>
      <c r="DC431" s="1" t="str">
        <f t="shared" si="1893"/>
        <v/>
      </c>
      <c r="DD431" s="1">
        <f t="shared" si="1894"/>
        <v>1</v>
      </c>
      <c r="DE431" s="1" t="str">
        <f t="shared" si="1895"/>
        <v/>
      </c>
      <c r="DF431" s="1"/>
      <c r="DG431" s="126">
        <f t="shared" si="1852"/>
        <v>1</v>
      </c>
      <c r="DH431" s="1">
        <f t="shared" si="1896"/>
        <v>1</v>
      </c>
      <c r="DI431" s="1">
        <f t="shared" si="1897"/>
        <v>1</v>
      </c>
      <c r="DJ431" s="1">
        <f t="shared" si="1898"/>
        <v>1</v>
      </c>
      <c r="DK431" s="1" t="str">
        <f t="shared" si="1899"/>
        <v/>
      </c>
      <c r="DL431" s="1"/>
      <c r="DM431" s="1" t="str">
        <f t="shared" si="1900"/>
        <v/>
      </c>
      <c r="DN431" s="1">
        <f t="shared" si="1901"/>
        <v>0</v>
      </c>
      <c r="DO431" s="1">
        <f t="shared" si="1902"/>
        <v>1</v>
      </c>
      <c r="DP431" s="1">
        <f t="shared" si="1903"/>
        <v>0</v>
      </c>
      <c r="DQ431" s="1">
        <f t="shared" si="1904"/>
        <v>1</v>
      </c>
      <c r="DR431" s="1">
        <f t="shared" si="1905"/>
        <v>1</v>
      </c>
      <c r="DS431" s="1">
        <f t="shared" si="1906"/>
        <v>1</v>
      </c>
      <c r="DT431" s="1">
        <f t="shared" si="1907"/>
        <v>0</v>
      </c>
      <c r="DU431" s="1">
        <f t="shared" si="1908"/>
        <v>1</v>
      </c>
      <c r="DV431" s="1">
        <f t="shared" si="1909"/>
        <v>1</v>
      </c>
      <c r="DW431" s="1">
        <f t="shared" si="1910"/>
        <v>0</v>
      </c>
      <c r="DX431" s="1" t="str">
        <f t="shared" si="1911"/>
        <v/>
      </c>
      <c r="DY431" s="1" t="str">
        <f t="shared" si="1912"/>
        <v/>
      </c>
      <c r="EA431" s="1">
        <f t="shared" si="1913"/>
        <v>1</v>
      </c>
      <c r="EB431" s="1">
        <f t="shared" si="1914"/>
        <v>1</v>
      </c>
      <c r="EC431" s="1">
        <f t="shared" si="1915"/>
        <v>1</v>
      </c>
      <c r="ED431" s="1">
        <f t="shared" si="1916"/>
        <v>1</v>
      </c>
      <c r="EF431" s="1">
        <f t="shared" si="1917"/>
        <v>1</v>
      </c>
      <c r="EG431" s="1">
        <f t="shared" si="1918"/>
        <v>1</v>
      </c>
      <c r="EH431" s="1">
        <f t="shared" si="1919"/>
        <v>1</v>
      </c>
      <c r="EI431" s="1">
        <f t="shared" si="1920"/>
        <v>1</v>
      </c>
      <c r="EK431" s="1">
        <f t="shared" si="1921"/>
        <v>1</v>
      </c>
      <c r="EL431" s="1">
        <f t="shared" si="1922"/>
        <v>1</v>
      </c>
      <c r="EM431" s="1">
        <f t="shared" si="1923"/>
        <v>1</v>
      </c>
      <c r="EO431" s="1">
        <f t="shared" si="1924"/>
        <v>1</v>
      </c>
      <c r="EP431" s="1">
        <f t="shared" si="1925"/>
        <v>1</v>
      </c>
      <c r="EQ431" s="1">
        <f t="shared" si="1926"/>
        <v>1</v>
      </c>
      <c r="ES431" s="1">
        <f t="shared" si="1927"/>
        <v>1</v>
      </c>
      <c r="ET431" s="1">
        <f t="shared" si="1928"/>
        <v>1</v>
      </c>
      <c r="EU431" s="1">
        <f t="shared" si="1929"/>
        <v>1</v>
      </c>
      <c r="EV431" s="1">
        <f t="shared" si="1930"/>
        <v>1</v>
      </c>
      <c r="EW431" s="1">
        <f t="shared" si="1931"/>
        <v>0</v>
      </c>
      <c r="EY431" s="1">
        <f t="shared" si="1932"/>
        <v>1</v>
      </c>
      <c r="EZ431" s="1">
        <f t="shared" si="1933"/>
        <v>1</v>
      </c>
      <c r="FA431" s="1">
        <f t="shared" si="1934"/>
        <v>1</v>
      </c>
      <c r="FC431" s="1">
        <f t="shared" si="1935"/>
        <v>0</v>
      </c>
      <c r="FD431" s="1" t="str">
        <f t="shared" si="1936"/>
        <v/>
      </c>
      <c r="FE431" s="1"/>
      <c r="FF431" s="1">
        <f t="shared" si="1937"/>
        <v>1</v>
      </c>
      <c r="FG431" s="1">
        <f t="shared" si="1938"/>
        <v>0</v>
      </c>
      <c r="FH431" s="1">
        <f t="shared" si="1939"/>
        <v>0</v>
      </c>
      <c r="FI431" s="1" t="str">
        <f t="shared" si="1940"/>
        <v/>
      </c>
      <c r="FJ431" s="1" t="str">
        <f t="shared" si="1941"/>
        <v/>
      </c>
      <c r="FK431" s="1" t="str">
        <f t="shared" si="1942"/>
        <v/>
      </c>
      <c r="FL431" s="1" t="str">
        <f t="shared" si="1943"/>
        <v/>
      </c>
      <c r="FN431" s="1" t="str">
        <f t="shared" si="1944"/>
        <v/>
      </c>
      <c r="FO431" s="1" t="str">
        <f t="shared" si="1945"/>
        <v/>
      </c>
      <c r="FP431" s="1" t="str">
        <f t="shared" si="1946"/>
        <v/>
      </c>
      <c r="FV431" s="1">
        <f t="shared" si="2019"/>
        <v>0</v>
      </c>
      <c r="FW431" s="1">
        <f t="shared" si="2020"/>
        <v>0</v>
      </c>
      <c r="FX431" s="1">
        <f t="shared" si="2021"/>
        <v>1</v>
      </c>
      <c r="GA431" s="1">
        <f t="shared" si="1949"/>
        <v>1</v>
      </c>
      <c r="GB431" s="1">
        <f t="shared" si="1950"/>
        <v>1</v>
      </c>
      <c r="GC431" s="1">
        <f t="shared" si="1951"/>
        <v>1</v>
      </c>
      <c r="GD431" s="1">
        <f t="shared" si="1952"/>
        <v>1</v>
      </c>
      <c r="GE431" s="1">
        <f t="shared" si="1953"/>
        <v>0</v>
      </c>
      <c r="GF431" s="1">
        <f t="shared" si="1954"/>
        <v>0</v>
      </c>
      <c r="GG431" s="1">
        <f t="shared" si="1955"/>
        <v>1</v>
      </c>
      <c r="GI431" s="1">
        <f t="shared" si="1956"/>
        <v>1</v>
      </c>
      <c r="GK431" s="1">
        <f t="shared" si="1957"/>
        <v>1</v>
      </c>
      <c r="GL431" s="1">
        <f t="shared" si="1958"/>
        <v>1</v>
      </c>
      <c r="GM431" s="1">
        <f t="shared" si="1959"/>
        <v>1</v>
      </c>
      <c r="GN431" s="1">
        <f t="shared" si="1960"/>
        <v>1</v>
      </c>
      <c r="GO431" s="1">
        <f t="shared" si="1961"/>
        <v>0</v>
      </c>
      <c r="GP431" s="1">
        <f t="shared" si="1962"/>
        <v>0</v>
      </c>
      <c r="GQ431" s="1">
        <f t="shared" si="1963"/>
        <v>1</v>
      </c>
      <c r="GS431" s="1">
        <f t="shared" si="1964"/>
        <v>0</v>
      </c>
      <c r="GT431" s="1" t="str">
        <f t="shared" si="1965"/>
        <v/>
      </c>
      <c r="GU431" s="1">
        <f t="shared" si="1966"/>
        <v>0</v>
      </c>
      <c r="GV431" s="1">
        <f t="shared" si="1967"/>
        <v>0</v>
      </c>
      <c r="GW431" s="1">
        <f t="shared" si="1968"/>
        <v>0</v>
      </c>
      <c r="GX431" s="1">
        <f t="shared" si="1969"/>
        <v>0</v>
      </c>
      <c r="GY431" s="1">
        <f t="shared" si="1970"/>
        <v>0</v>
      </c>
      <c r="GZ431" s="1"/>
      <c r="HA431" s="1">
        <f t="shared" si="1971"/>
        <v>0</v>
      </c>
      <c r="HB431" s="1">
        <f t="shared" si="1972"/>
        <v>0</v>
      </c>
      <c r="HC431" s="1">
        <f t="shared" si="1973"/>
        <v>0</v>
      </c>
      <c r="HD431" s="1">
        <f t="shared" si="1974"/>
        <v>0</v>
      </c>
      <c r="HE431" s="1">
        <f t="shared" si="1975"/>
        <v>0</v>
      </c>
      <c r="HF431" s="1">
        <f t="shared" si="1976"/>
        <v>0</v>
      </c>
      <c r="HH431" s="1">
        <f t="shared" si="1977"/>
        <v>1</v>
      </c>
      <c r="HI431" s="1">
        <f t="shared" si="1978"/>
        <v>0</v>
      </c>
      <c r="HJ431" s="1">
        <f t="shared" si="1979"/>
        <v>0</v>
      </c>
      <c r="HK431" s="1">
        <f t="shared" si="1980"/>
        <v>0</v>
      </c>
      <c r="HL431" s="1">
        <f t="shared" si="1981"/>
        <v>0</v>
      </c>
      <c r="HM431" s="1">
        <f t="shared" si="1982"/>
        <v>0</v>
      </c>
      <c r="HO431" s="1">
        <f t="shared" si="1983"/>
        <v>1</v>
      </c>
      <c r="HP431" s="1" t="str">
        <f t="shared" si="1984"/>
        <v/>
      </c>
      <c r="HQ431" s="1">
        <f t="shared" si="1985"/>
        <v>1</v>
      </c>
      <c r="HR431" t="str">
        <f t="shared" si="1986"/>
        <v/>
      </c>
      <c r="HS431" s="1">
        <f t="shared" si="1987"/>
        <v>1</v>
      </c>
      <c r="HT431" t="str">
        <f t="shared" si="1988"/>
        <v/>
      </c>
      <c r="HU431">
        <f t="shared" si="1989"/>
        <v>1</v>
      </c>
      <c r="HV431" s="1" t="str">
        <f t="shared" si="1990"/>
        <v/>
      </c>
      <c r="HW431" s="1" t="str">
        <f t="shared" si="1991"/>
        <v/>
      </c>
      <c r="HX431" s="1" t="str">
        <f t="shared" si="1992"/>
        <v/>
      </c>
      <c r="HZ431" s="1">
        <f t="shared" si="1993"/>
        <v>0</v>
      </c>
      <c r="IA431" s="1" t="str">
        <f t="shared" si="1994"/>
        <v/>
      </c>
      <c r="IB431" s="1">
        <f t="shared" si="1995"/>
        <v>0</v>
      </c>
      <c r="IC431" s="1" t="str">
        <f t="shared" si="1996"/>
        <v/>
      </c>
      <c r="ID431" s="1">
        <f t="shared" si="1997"/>
        <v>0</v>
      </c>
      <c r="IE431" s="1" t="str">
        <f t="shared" si="1998"/>
        <v/>
      </c>
      <c r="IF431" s="1">
        <f t="shared" si="1999"/>
        <v>0</v>
      </c>
      <c r="IG431" s="1" t="str">
        <f t="shared" si="2000"/>
        <v/>
      </c>
      <c r="IH431" s="1" t="str">
        <f t="shared" si="2001"/>
        <v/>
      </c>
      <c r="II431" s="1" t="str">
        <f t="shared" si="2002"/>
        <v/>
      </c>
    </row>
    <row r="432" spans="1:243" x14ac:dyDescent="0.2">
      <c r="A432" s="14">
        <f t="shared" si="1681"/>
        <v>432</v>
      </c>
      <c r="C432" s="2">
        <v>43098</v>
      </c>
      <c r="G432" s="3">
        <v>108.1</v>
      </c>
      <c r="H432" s="3">
        <v>117.16</v>
      </c>
      <c r="I432" s="3">
        <v>123.3</v>
      </c>
      <c r="J432" s="4">
        <v>149.29</v>
      </c>
      <c r="P432" s="128">
        <f t="shared" si="2003"/>
        <v>3465.9999999999995</v>
      </c>
      <c r="Q432" s="5">
        <f t="shared" si="2004"/>
        <v>3759.9999999999995</v>
      </c>
      <c r="R432" s="6">
        <f t="shared" si="2005"/>
        <v>3965.9999999999995</v>
      </c>
      <c r="S432" s="7">
        <f t="shared" si="2006"/>
        <v>4796.9999999999991</v>
      </c>
      <c r="Y432" s="4">
        <f t="shared" si="2007"/>
        <v>2.7499999999990905</v>
      </c>
      <c r="Z432" s="1">
        <f t="shared" si="2008"/>
        <v>7.75</v>
      </c>
      <c r="AA432" s="1">
        <f t="shared" si="2009"/>
        <v>9.4999999999995453</v>
      </c>
      <c r="AB432" s="1">
        <f t="shared" si="2010"/>
        <v>6</v>
      </c>
      <c r="AC432" s="1"/>
      <c r="AD432" s="1"/>
      <c r="AE432" s="126"/>
      <c r="AF432" s="126"/>
      <c r="AG432" s="126"/>
      <c r="AH432" s="4">
        <f t="shared" si="1836"/>
        <v>0.33333333333151405</v>
      </c>
      <c r="AI432" s="4">
        <f t="shared" si="1837"/>
        <v>0.84999999999818154</v>
      </c>
      <c r="AJ432" s="4">
        <f t="shared" si="1838"/>
        <v>2.0500000000002734</v>
      </c>
      <c r="AK432" s="4">
        <f t="shared" si="1839"/>
        <v>1.4166666666669698</v>
      </c>
      <c r="AL432" s="4">
        <f t="shared" si="1840"/>
        <v>3.0000000000002274</v>
      </c>
      <c r="AM432" s="4">
        <f t="shared" si="1841"/>
        <v>7.4999999999995453</v>
      </c>
      <c r="AN432" s="4">
        <f t="shared" si="1842"/>
        <v>7.0999999999995449</v>
      </c>
      <c r="AO432" s="4">
        <f t="shared" si="1843"/>
        <v>1</v>
      </c>
      <c r="AP432" s="4">
        <f t="shared" si="1844"/>
        <v>3.3337776983444201E-12</v>
      </c>
      <c r="AQ432" s="4">
        <f t="shared" si="1845"/>
        <v>5.3749999999990905</v>
      </c>
      <c r="AR432" s="4">
        <f t="shared" si="1846"/>
        <v>1.6999999999983628</v>
      </c>
      <c r="AS432" s="4">
        <f t="shared" si="1847"/>
        <v>6.416666666666667</v>
      </c>
      <c r="AT432" s="4">
        <f t="shared" si="1848"/>
        <v>4.6999999999981812</v>
      </c>
      <c r="AU432" s="1"/>
      <c r="BA432" s="11">
        <f t="shared" si="2011"/>
        <v>2.7499999999990905</v>
      </c>
      <c r="BB432" s="11">
        <f t="shared" si="2012"/>
        <v>7.75</v>
      </c>
      <c r="BC432" s="12">
        <f t="shared" si="2013"/>
        <v>9.4999999999995453</v>
      </c>
      <c r="BD432" s="13">
        <f t="shared" si="2014"/>
        <v>6</v>
      </c>
      <c r="BJ432" s="11">
        <f t="shared" si="1859"/>
        <v>0.33333333333151405</v>
      </c>
      <c r="BK432" s="11">
        <f t="shared" si="1860"/>
        <v>0.84999999999818154</v>
      </c>
      <c r="BL432" s="11">
        <f t="shared" si="1861"/>
        <v>2.0500000000002734</v>
      </c>
      <c r="BM432" s="11">
        <f t="shared" si="1862"/>
        <v>1.4166666666669698</v>
      </c>
      <c r="BN432" s="11">
        <f t="shared" si="2015"/>
        <v>3.0000000000002274</v>
      </c>
      <c r="BO432" s="11">
        <f t="shared" si="2016"/>
        <v>7.4999999999995453</v>
      </c>
      <c r="BP432" s="11">
        <f t="shared" si="1864"/>
        <v>7.0999999999995449</v>
      </c>
      <c r="BQ432" s="1">
        <v>1</v>
      </c>
      <c r="BR432" s="11">
        <f t="shared" si="1865"/>
        <v>3.3337776983444201E-12</v>
      </c>
      <c r="BS432" s="11">
        <f t="shared" si="1866"/>
        <v>5.3749999999990905</v>
      </c>
      <c r="BT432" s="11">
        <f t="shared" si="1867"/>
        <v>1.6999999999983628</v>
      </c>
      <c r="BU432" s="11">
        <f t="shared" si="1868"/>
        <v>6.416666666666667</v>
      </c>
      <c r="BV432" s="11">
        <f t="shared" si="1869"/>
        <v>4.6999999999981812</v>
      </c>
      <c r="BY432" s="126"/>
      <c r="BZ432" s="126"/>
      <c r="CB432" s="1">
        <f t="shared" si="1870"/>
        <v>1</v>
      </c>
      <c r="CC432" s="1">
        <f t="shared" si="1871"/>
        <v>1</v>
      </c>
      <c r="CD432" s="1">
        <f t="shared" si="1872"/>
        <v>1</v>
      </c>
      <c r="CE432" s="126">
        <f t="shared" si="1849"/>
        <v>1</v>
      </c>
      <c r="CF432" s="1">
        <f t="shared" si="1873"/>
        <v>1</v>
      </c>
      <c r="CG432" s="1">
        <f t="shared" si="1874"/>
        <v>1</v>
      </c>
      <c r="CH432" s="1" t="str">
        <f t="shared" si="1850"/>
        <v/>
      </c>
      <c r="CI432" s="1" t="str">
        <f t="shared" si="1875"/>
        <v/>
      </c>
      <c r="CJ432" s="1">
        <f t="shared" si="1876"/>
        <v>0</v>
      </c>
      <c r="CK432" s="1">
        <f t="shared" si="1877"/>
        <v>0</v>
      </c>
      <c r="CL432" s="1">
        <f t="shared" si="1878"/>
        <v>1</v>
      </c>
      <c r="CM432" s="1">
        <f t="shared" si="1879"/>
        <v>0</v>
      </c>
      <c r="CN432" s="1" t="str">
        <f t="shared" si="1880"/>
        <v/>
      </c>
      <c r="CO432" s="1">
        <f t="shared" si="1881"/>
        <v>1</v>
      </c>
      <c r="CP432" s="1">
        <f t="shared" si="1882"/>
        <v>1</v>
      </c>
      <c r="CQ432" s="1" t="str">
        <f t="shared" si="1883"/>
        <v/>
      </c>
      <c r="CS432" s="1">
        <f t="shared" si="1884"/>
        <v>1</v>
      </c>
      <c r="CT432" s="1">
        <f t="shared" si="1885"/>
        <v>1</v>
      </c>
      <c r="CU432" s="1">
        <f t="shared" si="1886"/>
        <v>1</v>
      </c>
      <c r="CV432" s="126">
        <f t="shared" si="1851"/>
        <v>1</v>
      </c>
      <c r="CW432" s="1">
        <f t="shared" si="1887"/>
        <v>1</v>
      </c>
      <c r="CX432" s="1">
        <f t="shared" si="1888"/>
        <v>1</v>
      </c>
      <c r="CY432" s="1">
        <f t="shared" si="1889"/>
        <v>1</v>
      </c>
      <c r="CZ432" s="1">
        <f t="shared" si="1890"/>
        <v>1</v>
      </c>
      <c r="DA432" s="1">
        <f t="shared" si="1891"/>
        <v>1</v>
      </c>
      <c r="DB432" s="1" t="str">
        <f t="shared" si="1892"/>
        <v/>
      </c>
      <c r="DC432" s="1" t="str">
        <f t="shared" si="1893"/>
        <v/>
      </c>
      <c r="DD432" s="1">
        <f t="shared" si="1894"/>
        <v>0</v>
      </c>
      <c r="DE432" s="1" t="str">
        <f t="shared" si="1895"/>
        <v/>
      </c>
      <c r="DF432" s="1"/>
      <c r="DG432" s="126">
        <f t="shared" si="1852"/>
        <v>1</v>
      </c>
      <c r="DH432" s="1">
        <f t="shared" si="1896"/>
        <v>1</v>
      </c>
      <c r="DI432" s="1">
        <f t="shared" si="1897"/>
        <v>1</v>
      </c>
      <c r="DJ432" s="1">
        <f t="shared" si="1898"/>
        <v>1</v>
      </c>
      <c r="DK432" s="1" t="str">
        <f t="shared" si="1899"/>
        <v/>
      </c>
      <c r="DL432" s="1"/>
      <c r="DM432" s="1" t="str">
        <f t="shared" si="1900"/>
        <v/>
      </c>
      <c r="DN432" s="1">
        <f t="shared" si="1901"/>
        <v>1</v>
      </c>
      <c r="DO432" s="1">
        <f t="shared" si="1902"/>
        <v>1</v>
      </c>
      <c r="DP432" s="1">
        <f t="shared" si="1903"/>
        <v>1</v>
      </c>
      <c r="DQ432" s="1">
        <f t="shared" si="1904"/>
        <v>1</v>
      </c>
      <c r="DR432" s="1">
        <f t="shared" si="1905"/>
        <v>1</v>
      </c>
      <c r="DS432" s="1">
        <f t="shared" si="1906"/>
        <v>1</v>
      </c>
      <c r="DT432" s="1">
        <f t="shared" si="1907"/>
        <v>1</v>
      </c>
      <c r="DU432" s="1">
        <f t="shared" si="1908"/>
        <v>0</v>
      </c>
      <c r="DV432" s="1">
        <f t="shared" si="1909"/>
        <v>1</v>
      </c>
      <c r="DW432" s="1">
        <f t="shared" si="1910"/>
        <v>0</v>
      </c>
      <c r="DX432" s="1" t="str">
        <f t="shared" si="1911"/>
        <v/>
      </c>
      <c r="DY432" s="1" t="str">
        <f t="shared" si="1912"/>
        <v/>
      </c>
      <c r="EA432" s="1">
        <f t="shared" si="1913"/>
        <v>1</v>
      </c>
      <c r="EB432" s="1">
        <f t="shared" si="1914"/>
        <v>1</v>
      </c>
      <c r="EC432" s="1">
        <f t="shared" si="1915"/>
        <v>1</v>
      </c>
      <c r="ED432" s="1">
        <f t="shared" si="1916"/>
        <v>1</v>
      </c>
      <c r="EF432" s="1">
        <f t="shared" si="1917"/>
        <v>1</v>
      </c>
      <c r="EG432" s="1">
        <f t="shared" si="1918"/>
        <v>1</v>
      </c>
      <c r="EH432" s="1">
        <f t="shared" si="1919"/>
        <v>1</v>
      </c>
      <c r="EI432" s="1">
        <f t="shared" si="1920"/>
        <v>1</v>
      </c>
      <c r="EK432" s="1">
        <f t="shared" si="1921"/>
        <v>1</v>
      </c>
      <c r="EL432" s="1">
        <f t="shared" si="1922"/>
        <v>1</v>
      </c>
      <c r="EM432" s="1">
        <f t="shared" si="1923"/>
        <v>1</v>
      </c>
      <c r="EO432" s="1">
        <f t="shared" si="1924"/>
        <v>1</v>
      </c>
      <c r="EP432" s="1">
        <f t="shared" si="1925"/>
        <v>1</v>
      </c>
      <c r="EQ432" s="1">
        <f t="shared" si="1926"/>
        <v>1</v>
      </c>
      <c r="ES432" s="1">
        <f t="shared" si="1927"/>
        <v>1</v>
      </c>
      <c r="ET432" s="1">
        <f t="shared" si="1928"/>
        <v>1</v>
      </c>
      <c r="EU432" s="1">
        <f t="shared" si="1929"/>
        <v>1</v>
      </c>
      <c r="EV432" s="1">
        <f t="shared" si="1930"/>
        <v>1</v>
      </c>
      <c r="EW432" s="1">
        <f t="shared" si="1931"/>
        <v>1</v>
      </c>
      <c r="EY432" s="1">
        <f t="shared" si="1932"/>
        <v>1</v>
      </c>
      <c r="EZ432" s="1">
        <f t="shared" si="1933"/>
        <v>1</v>
      </c>
      <c r="FA432" s="1">
        <f t="shared" si="1934"/>
        <v>1</v>
      </c>
      <c r="FC432" s="1">
        <f t="shared" si="1935"/>
        <v>1</v>
      </c>
      <c r="FD432" s="1">
        <f t="shared" si="1936"/>
        <v>0</v>
      </c>
      <c r="FE432" s="1"/>
      <c r="FF432" s="1">
        <f t="shared" si="1937"/>
        <v>1</v>
      </c>
      <c r="FG432" s="1">
        <f t="shared" si="1938"/>
        <v>1</v>
      </c>
      <c r="FH432" s="1">
        <f t="shared" si="1939"/>
        <v>1</v>
      </c>
      <c r="FI432" s="1">
        <f t="shared" si="1940"/>
        <v>1</v>
      </c>
      <c r="FJ432" s="1">
        <f t="shared" si="1941"/>
        <v>1</v>
      </c>
      <c r="FK432" s="1">
        <f t="shared" si="1942"/>
        <v>1</v>
      </c>
      <c r="FL432" s="1">
        <f t="shared" si="1943"/>
        <v>1</v>
      </c>
      <c r="FN432" s="1" t="str">
        <f t="shared" si="1944"/>
        <v/>
      </c>
      <c r="FO432" s="1" t="str">
        <f t="shared" si="1945"/>
        <v/>
      </c>
      <c r="FP432" s="1">
        <f t="shared" si="1946"/>
        <v>0</v>
      </c>
      <c r="FV432" s="1">
        <f t="shared" si="2019"/>
        <v>0</v>
      </c>
      <c r="FW432" s="1">
        <f t="shared" si="2020"/>
        <v>1</v>
      </c>
      <c r="FX432" s="1">
        <f t="shared" si="2021"/>
        <v>1</v>
      </c>
      <c r="GA432" s="1">
        <f t="shared" si="1949"/>
        <v>1</v>
      </c>
      <c r="GB432" s="1">
        <f t="shared" si="1950"/>
        <v>1</v>
      </c>
      <c r="GC432" s="1">
        <f t="shared" si="1951"/>
        <v>1</v>
      </c>
      <c r="GD432" s="1">
        <f t="shared" si="1952"/>
        <v>1</v>
      </c>
      <c r="GE432" s="1">
        <f t="shared" si="1953"/>
        <v>1</v>
      </c>
      <c r="GF432" s="1">
        <f t="shared" si="1954"/>
        <v>1</v>
      </c>
      <c r="GG432" s="1">
        <f t="shared" si="1955"/>
        <v>1</v>
      </c>
      <c r="GI432" s="1">
        <f t="shared" si="1956"/>
        <v>1</v>
      </c>
      <c r="GK432" s="1">
        <f t="shared" si="1957"/>
        <v>1</v>
      </c>
      <c r="GL432" s="1">
        <f t="shared" si="1958"/>
        <v>1</v>
      </c>
      <c r="GM432" s="1">
        <f t="shared" si="1959"/>
        <v>1</v>
      </c>
      <c r="GN432" s="1">
        <f t="shared" si="1960"/>
        <v>1</v>
      </c>
      <c r="GO432" s="1">
        <f t="shared" si="1961"/>
        <v>1</v>
      </c>
      <c r="GP432" s="1">
        <f t="shared" si="1962"/>
        <v>1</v>
      </c>
      <c r="GQ432" s="1">
        <f t="shared" si="1963"/>
        <v>1</v>
      </c>
      <c r="GS432" s="1" t="str">
        <f t="shared" si="1964"/>
        <v/>
      </c>
      <c r="GT432" s="1" t="str">
        <f t="shared" si="1965"/>
        <v/>
      </c>
      <c r="GU432" s="1">
        <f t="shared" si="1966"/>
        <v>1</v>
      </c>
      <c r="GV432" s="1">
        <f t="shared" si="1967"/>
        <v>0</v>
      </c>
      <c r="GW432" s="1">
        <f t="shared" si="1968"/>
        <v>0</v>
      </c>
      <c r="GX432" s="1">
        <f t="shared" si="1969"/>
        <v>0</v>
      </c>
      <c r="GY432" s="1">
        <f t="shared" si="1970"/>
        <v>0</v>
      </c>
      <c r="GZ432" s="1"/>
      <c r="HA432" s="1">
        <f t="shared" si="1971"/>
        <v>1</v>
      </c>
      <c r="HB432" s="1">
        <f t="shared" si="1972"/>
        <v>1</v>
      </c>
      <c r="HC432" s="1">
        <f t="shared" si="1973"/>
        <v>1</v>
      </c>
      <c r="HD432" s="1">
        <f t="shared" si="1974"/>
        <v>1</v>
      </c>
      <c r="HE432" s="1">
        <f t="shared" si="1975"/>
        <v>0</v>
      </c>
      <c r="HF432" s="1">
        <f t="shared" si="1976"/>
        <v>0</v>
      </c>
      <c r="HH432" s="1">
        <f t="shared" si="1977"/>
        <v>1</v>
      </c>
      <c r="HI432" s="1">
        <f t="shared" si="1978"/>
        <v>1</v>
      </c>
      <c r="HJ432" s="1">
        <f t="shared" si="1979"/>
        <v>1</v>
      </c>
      <c r="HK432" s="1">
        <f t="shared" si="1980"/>
        <v>0</v>
      </c>
      <c r="HL432" s="1">
        <f t="shared" si="1981"/>
        <v>0</v>
      </c>
      <c r="HM432" s="1">
        <f t="shared" si="1982"/>
        <v>0</v>
      </c>
      <c r="HO432" s="1">
        <f t="shared" si="1983"/>
        <v>0</v>
      </c>
      <c r="HP432" s="1" t="str">
        <f t="shared" si="1984"/>
        <v/>
      </c>
      <c r="HQ432" s="1" t="str">
        <f t="shared" si="1985"/>
        <v/>
      </c>
      <c r="HR432" t="str">
        <f t="shared" si="1986"/>
        <v/>
      </c>
      <c r="HS432" s="1" t="str">
        <f t="shared" si="1987"/>
        <v/>
      </c>
      <c r="HT432" t="str">
        <f t="shared" si="1988"/>
        <v/>
      </c>
      <c r="HU432" t="str">
        <f t="shared" si="1989"/>
        <v/>
      </c>
      <c r="HV432" s="1" t="str">
        <f t="shared" si="1990"/>
        <v/>
      </c>
      <c r="HW432" s="1" t="str">
        <f t="shared" si="1991"/>
        <v/>
      </c>
      <c r="HX432" s="1" t="str">
        <f t="shared" si="1992"/>
        <v/>
      </c>
      <c r="HZ432" s="1">
        <f t="shared" si="1993"/>
        <v>0</v>
      </c>
      <c r="IA432" s="1" t="str">
        <f t="shared" si="1994"/>
        <v/>
      </c>
      <c r="IB432" s="1" t="str">
        <f t="shared" si="1995"/>
        <v/>
      </c>
      <c r="IC432" s="1" t="str">
        <f t="shared" si="1996"/>
        <v/>
      </c>
      <c r="ID432" s="1" t="str">
        <f t="shared" si="1997"/>
        <v/>
      </c>
      <c r="IE432" s="1" t="str">
        <f t="shared" si="1998"/>
        <v/>
      </c>
      <c r="IF432" s="1" t="str">
        <f t="shared" si="1999"/>
        <v/>
      </c>
      <c r="IG432" s="1" t="str">
        <f t="shared" si="2000"/>
        <v/>
      </c>
      <c r="IH432" s="1" t="str">
        <f t="shared" si="2001"/>
        <v/>
      </c>
      <c r="II432" s="1" t="str">
        <f t="shared" si="2002"/>
        <v/>
      </c>
    </row>
    <row r="433" spans="1:243" x14ac:dyDescent="0.2">
      <c r="A433" s="14">
        <f t="shared" si="1681"/>
        <v>433</v>
      </c>
      <c r="C433" s="2">
        <v>43099</v>
      </c>
      <c r="G433" s="3">
        <v>108.11</v>
      </c>
      <c r="H433" s="3">
        <v>117.212</v>
      </c>
      <c r="I433" s="3">
        <v>124.09</v>
      </c>
      <c r="J433" s="4">
        <v>150.21</v>
      </c>
      <c r="P433" s="128">
        <f t="shared" si="2003"/>
        <v>3467</v>
      </c>
      <c r="Q433" s="5">
        <f t="shared" si="2004"/>
        <v>3765.2500000000005</v>
      </c>
      <c r="R433" s="6">
        <f t="shared" si="2005"/>
        <v>3977.0000000000005</v>
      </c>
      <c r="S433" s="7">
        <f t="shared" si="2006"/>
        <v>4821.0000000000009</v>
      </c>
      <c r="Y433" s="4">
        <f t="shared" si="2007"/>
        <v>1.0000000000004547</v>
      </c>
      <c r="Z433" s="1">
        <f t="shared" si="2008"/>
        <v>5.2500000000009095</v>
      </c>
      <c r="AA433" s="1">
        <f t="shared" si="2009"/>
        <v>11.000000000000909</v>
      </c>
      <c r="AB433" s="1">
        <f t="shared" si="2010"/>
        <v>24.000000000001819</v>
      </c>
      <c r="AC433" s="1"/>
      <c r="AD433" s="1"/>
      <c r="AE433" s="126"/>
      <c r="AF433" s="126"/>
      <c r="AG433" s="126"/>
      <c r="AH433" s="4">
        <f t="shared" si="1836"/>
        <v>1.4999999999996967</v>
      </c>
      <c r="AI433" s="4">
        <f t="shared" si="1837"/>
        <v>1.1499999999996362</v>
      </c>
      <c r="AJ433" s="4">
        <f t="shared" si="1838"/>
        <v>1.3499999999996355</v>
      </c>
      <c r="AK433" s="4">
        <f t="shared" si="1839"/>
        <v>2.0833333333330302</v>
      </c>
      <c r="AL433" s="4">
        <f t="shared" si="1840"/>
        <v>0.24999999999954525</v>
      </c>
      <c r="AM433" s="4">
        <f t="shared" si="1841"/>
        <v>3.0000000000003038</v>
      </c>
      <c r="AN433" s="4">
        <f t="shared" si="1842"/>
        <v>1.4000000000001815</v>
      </c>
      <c r="AO433" s="4">
        <f t="shared" si="1843"/>
        <v>1</v>
      </c>
      <c r="AP433" s="4">
        <f t="shared" si="1844"/>
        <v>0.16666666666696983</v>
      </c>
      <c r="AQ433" s="4">
        <f t="shared" si="1845"/>
        <v>6.124999999999849</v>
      </c>
      <c r="AR433" s="4">
        <f t="shared" si="1846"/>
        <v>2.3999999999994541</v>
      </c>
      <c r="AS433" s="4">
        <f t="shared" si="1847"/>
        <v>8.3333333332827664E-2</v>
      </c>
      <c r="AT433" s="4">
        <f t="shared" si="1848"/>
        <v>1.1999999999993332</v>
      </c>
      <c r="AU433" s="1"/>
      <c r="BA433" s="11">
        <f t="shared" si="2011"/>
        <v>1.0000000000004547</v>
      </c>
      <c r="BB433" s="11">
        <f t="shared" si="2012"/>
        <v>5.2500000000009095</v>
      </c>
      <c r="BC433" s="12">
        <f t="shared" si="2013"/>
        <v>11.000000000000909</v>
      </c>
      <c r="BD433" s="13">
        <f t="shared" si="2014"/>
        <v>24.000000000001819</v>
      </c>
      <c r="BJ433" s="11">
        <f t="shared" si="1859"/>
        <v>-1.4999999999996967</v>
      </c>
      <c r="BK433" s="11">
        <f t="shared" si="1860"/>
        <v>-1.1499999999996362</v>
      </c>
      <c r="BL433" s="11">
        <f t="shared" si="1861"/>
        <v>-1.3499999999996355</v>
      </c>
      <c r="BM433" s="11">
        <f t="shared" si="1862"/>
        <v>-2.0833333333330302</v>
      </c>
      <c r="BN433" s="11">
        <f t="shared" si="2015"/>
        <v>-0.24999999999954525</v>
      </c>
      <c r="BO433" s="11">
        <f t="shared" si="2016"/>
        <v>3.0000000000003038</v>
      </c>
      <c r="BP433" s="11">
        <f t="shared" si="1864"/>
        <v>1.4000000000001815</v>
      </c>
      <c r="BQ433" s="1">
        <v>1</v>
      </c>
      <c r="BR433" s="11">
        <f t="shared" si="1865"/>
        <v>-0.16666666666696983</v>
      </c>
      <c r="BS433" s="11">
        <f t="shared" si="1866"/>
        <v>6.124999999999849</v>
      </c>
      <c r="BT433" s="11">
        <f t="shared" si="1867"/>
        <v>-2.3999999999994541</v>
      </c>
      <c r="BU433" s="11">
        <f t="shared" si="1868"/>
        <v>-8.3333333332827664E-2</v>
      </c>
      <c r="BV433" s="11">
        <f t="shared" si="1869"/>
        <v>-1.1999999999993332</v>
      </c>
      <c r="BY433" s="126"/>
      <c r="BZ433" s="126"/>
      <c r="CB433" s="1">
        <f t="shared" si="1870"/>
        <v>0</v>
      </c>
      <c r="CC433" s="1">
        <f t="shared" si="1871"/>
        <v>0</v>
      </c>
      <c r="CD433" s="1">
        <f t="shared" si="1872"/>
        <v>0</v>
      </c>
      <c r="CE433" s="126">
        <f t="shared" si="1849"/>
        <v>0</v>
      </c>
      <c r="CF433" s="1">
        <f t="shared" si="1873"/>
        <v>0</v>
      </c>
      <c r="CG433" s="1" t="str">
        <f t="shared" si="1874"/>
        <v/>
      </c>
      <c r="CH433" s="1" t="str">
        <f t="shared" si="1850"/>
        <v/>
      </c>
      <c r="CI433" s="1">
        <f t="shared" si="1875"/>
        <v>1</v>
      </c>
      <c r="CJ433" s="1">
        <f t="shared" si="1876"/>
        <v>1</v>
      </c>
      <c r="CK433" s="1" t="str">
        <f t="shared" si="1877"/>
        <v/>
      </c>
      <c r="CL433" s="1">
        <f t="shared" si="1878"/>
        <v>1</v>
      </c>
      <c r="CM433" s="1">
        <f t="shared" si="1879"/>
        <v>1</v>
      </c>
      <c r="CN433" s="1">
        <f t="shared" si="1880"/>
        <v>1</v>
      </c>
      <c r="CO433" s="1" t="str">
        <f t="shared" si="1881"/>
        <v/>
      </c>
      <c r="CP433" s="1" t="str">
        <f t="shared" si="1882"/>
        <v/>
      </c>
      <c r="CQ433" s="1">
        <f t="shared" si="1883"/>
        <v>1</v>
      </c>
      <c r="CS433" s="1">
        <f t="shared" si="1884"/>
        <v>0</v>
      </c>
      <c r="CT433" s="1">
        <f t="shared" si="1885"/>
        <v>0</v>
      </c>
      <c r="CU433" s="1">
        <f t="shared" si="1886"/>
        <v>0</v>
      </c>
      <c r="CV433" s="126">
        <f t="shared" si="1851"/>
        <v>0</v>
      </c>
      <c r="CW433" s="1">
        <f t="shared" si="1887"/>
        <v>1</v>
      </c>
      <c r="CX433" s="1" t="str">
        <f t="shared" si="1888"/>
        <v/>
      </c>
      <c r="CY433" s="1" t="str">
        <f t="shared" si="1889"/>
        <v/>
      </c>
      <c r="CZ433" s="1" t="str">
        <f t="shared" si="1890"/>
        <v/>
      </c>
      <c r="DA433" s="1" t="str">
        <f t="shared" si="1891"/>
        <v/>
      </c>
      <c r="DB433" s="1">
        <f t="shared" si="1892"/>
        <v>1</v>
      </c>
      <c r="DC433" s="1" t="str">
        <f t="shared" si="1893"/>
        <v/>
      </c>
      <c r="DD433" s="1">
        <f t="shared" si="1894"/>
        <v>1</v>
      </c>
      <c r="DE433" s="1" t="str">
        <f t="shared" si="1895"/>
        <v/>
      </c>
      <c r="DF433" s="1"/>
      <c r="DG433" s="126">
        <f t="shared" si="1852"/>
        <v>1</v>
      </c>
      <c r="DH433" s="1">
        <f t="shared" si="1896"/>
        <v>1</v>
      </c>
      <c r="DI433" s="1">
        <f t="shared" si="1897"/>
        <v>1</v>
      </c>
      <c r="DJ433" s="1">
        <f t="shared" si="1898"/>
        <v>1</v>
      </c>
      <c r="DK433" s="1" t="str">
        <f t="shared" si="1899"/>
        <v/>
      </c>
      <c r="DL433" s="1"/>
      <c r="DM433" s="1" t="str">
        <f t="shared" si="1900"/>
        <v/>
      </c>
      <c r="DN433" s="1">
        <f t="shared" si="1901"/>
        <v>0</v>
      </c>
      <c r="DO433" s="1">
        <f t="shared" si="1902"/>
        <v>1</v>
      </c>
      <c r="DP433" s="1">
        <f t="shared" si="1903"/>
        <v>0</v>
      </c>
      <c r="DQ433" s="1">
        <f t="shared" si="1904"/>
        <v>1</v>
      </c>
      <c r="DR433" s="1">
        <f t="shared" si="1905"/>
        <v>0</v>
      </c>
      <c r="DS433" s="1">
        <f t="shared" si="1906"/>
        <v>1</v>
      </c>
      <c r="DT433" s="1">
        <f t="shared" si="1907"/>
        <v>1</v>
      </c>
      <c r="DU433" s="1">
        <f t="shared" si="1908"/>
        <v>1</v>
      </c>
      <c r="DV433" s="1">
        <f t="shared" si="1909"/>
        <v>1</v>
      </c>
      <c r="DW433" s="1">
        <f t="shared" si="1910"/>
        <v>0</v>
      </c>
      <c r="DX433" s="1" t="str">
        <f t="shared" si="1911"/>
        <v/>
      </c>
      <c r="DY433" s="1" t="str">
        <f t="shared" si="1912"/>
        <v/>
      </c>
      <c r="EA433" s="1">
        <f t="shared" si="1913"/>
        <v>0</v>
      </c>
      <c r="EB433" s="1">
        <f t="shared" si="1914"/>
        <v>0</v>
      </c>
      <c r="EC433" s="1">
        <f t="shared" si="1915"/>
        <v>0</v>
      </c>
      <c r="ED433" s="1">
        <f t="shared" si="1916"/>
        <v>0</v>
      </c>
      <c r="EF433" s="1">
        <f t="shared" si="1917"/>
        <v>1</v>
      </c>
      <c r="EG433" s="1">
        <f t="shared" si="1918"/>
        <v>1</v>
      </c>
      <c r="EH433" s="1">
        <f t="shared" si="1919"/>
        <v>1</v>
      </c>
      <c r="EI433" s="1">
        <f t="shared" si="1920"/>
        <v>1</v>
      </c>
      <c r="EK433" s="1">
        <f t="shared" si="1921"/>
        <v>1</v>
      </c>
      <c r="EL433" s="1">
        <f t="shared" si="1922"/>
        <v>1</v>
      </c>
      <c r="EM433" s="1">
        <f t="shared" si="1923"/>
        <v>1</v>
      </c>
      <c r="EO433" s="1">
        <f t="shared" si="1924"/>
        <v>1</v>
      </c>
      <c r="EP433" s="1">
        <f t="shared" si="1925"/>
        <v>1</v>
      </c>
      <c r="EQ433" s="1">
        <f t="shared" si="1926"/>
        <v>1</v>
      </c>
      <c r="ES433" s="1">
        <f t="shared" si="1927"/>
        <v>1</v>
      </c>
      <c r="ET433" s="1">
        <f t="shared" si="1928"/>
        <v>1</v>
      </c>
      <c r="EU433" s="1">
        <f t="shared" si="1929"/>
        <v>1</v>
      </c>
      <c r="EV433" s="1">
        <f t="shared" si="1930"/>
        <v>1</v>
      </c>
      <c r="EW433" s="1">
        <f t="shared" si="1931"/>
        <v>0</v>
      </c>
      <c r="EY433" s="1">
        <f t="shared" si="1932"/>
        <v>1</v>
      </c>
      <c r="EZ433" s="1">
        <f t="shared" si="1933"/>
        <v>1</v>
      </c>
      <c r="FA433" s="1">
        <f t="shared" si="1934"/>
        <v>1</v>
      </c>
      <c r="FC433" s="1">
        <f t="shared" si="1935"/>
        <v>0</v>
      </c>
      <c r="FD433" s="1" t="str">
        <f t="shared" si="1936"/>
        <v/>
      </c>
      <c r="FE433" s="1"/>
      <c r="FF433" s="1">
        <f t="shared" si="1937"/>
        <v>1</v>
      </c>
      <c r="FG433" s="1">
        <f t="shared" si="1938"/>
        <v>0</v>
      </c>
      <c r="FH433" s="1">
        <f t="shared" si="1939"/>
        <v>0</v>
      </c>
      <c r="FI433" s="1" t="str">
        <f t="shared" si="1940"/>
        <v/>
      </c>
      <c r="FJ433" s="1" t="str">
        <f t="shared" si="1941"/>
        <v/>
      </c>
      <c r="FK433" s="1" t="str">
        <f t="shared" si="1942"/>
        <v/>
      </c>
      <c r="FL433" s="1" t="str">
        <f t="shared" si="1943"/>
        <v/>
      </c>
      <c r="FN433" s="1" t="str">
        <f t="shared" si="1944"/>
        <v/>
      </c>
      <c r="FO433" s="1" t="str">
        <f t="shared" si="1945"/>
        <v/>
      </c>
      <c r="FP433" s="1" t="str">
        <f t="shared" si="1946"/>
        <v/>
      </c>
      <c r="FV433" s="1">
        <f t="shared" si="2019"/>
        <v>0</v>
      </c>
      <c r="FW433" s="1">
        <f t="shared" si="2020"/>
        <v>0</v>
      </c>
      <c r="FX433" s="1">
        <f t="shared" si="2021"/>
        <v>1</v>
      </c>
      <c r="GA433" s="1">
        <f t="shared" si="1949"/>
        <v>0</v>
      </c>
      <c r="GB433" s="1">
        <f t="shared" si="1950"/>
        <v>0</v>
      </c>
      <c r="GC433" s="1">
        <f t="shared" si="1951"/>
        <v>0</v>
      </c>
      <c r="GD433" s="1">
        <f t="shared" si="1952"/>
        <v>0</v>
      </c>
      <c r="GE433" s="1">
        <f t="shared" si="1953"/>
        <v>1</v>
      </c>
      <c r="GF433" s="1">
        <f t="shared" si="1954"/>
        <v>1</v>
      </c>
      <c r="GG433" s="1">
        <f t="shared" si="1955"/>
        <v>0</v>
      </c>
      <c r="GI433" s="1">
        <f t="shared" si="1956"/>
        <v>0</v>
      </c>
      <c r="GK433" s="1">
        <f t="shared" si="1957"/>
        <v>1</v>
      </c>
      <c r="GL433" s="1">
        <f t="shared" si="1958"/>
        <v>1</v>
      </c>
      <c r="GM433" s="1">
        <f t="shared" si="1959"/>
        <v>1</v>
      </c>
      <c r="GN433" s="1">
        <f t="shared" si="1960"/>
        <v>1</v>
      </c>
      <c r="GO433" s="1">
        <f t="shared" si="1961"/>
        <v>0</v>
      </c>
      <c r="GP433" s="1">
        <f t="shared" si="1962"/>
        <v>0</v>
      </c>
      <c r="GQ433" s="1">
        <f t="shared" si="1963"/>
        <v>1</v>
      </c>
      <c r="GS433" s="1" t="str">
        <f t="shared" si="1964"/>
        <v/>
      </c>
      <c r="GT433" s="1" t="str">
        <f t="shared" si="1965"/>
        <v/>
      </c>
      <c r="GU433" s="1">
        <f t="shared" si="1966"/>
        <v>1</v>
      </c>
      <c r="GV433" s="1">
        <f t="shared" si="1967"/>
        <v>1</v>
      </c>
      <c r="GW433" s="1">
        <f t="shared" si="1968"/>
        <v>1</v>
      </c>
      <c r="GX433" s="1">
        <f t="shared" si="1969"/>
        <v>0</v>
      </c>
      <c r="GY433" s="1">
        <f t="shared" si="1970"/>
        <v>0</v>
      </c>
      <c r="GZ433" s="1"/>
      <c r="HA433" s="1">
        <f t="shared" si="1971"/>
        <v>1</v>
      </c>
      <c r="HB433" s="1">
        <f t="shared" si="1972"/>
        <v>0</v>
      </c>
      <c r="HC433" s="1">
        <f t="shared" si="1973"/>
        <v>0</v>
      </c>
      <c r="HD433" s="1">
        <f t="shared" si="1974"/>
        <v>0</v>
      </c>
      <c r="HE433" s="1">
        <f t="shared" si="1975"/>
        <v>0</v>
      </c>
      <c r="HF433" s="1">
        <f t="shared" si="1976"/>
        <v>0</v>
      </c>
      <c r="HH433" s="1">
        <f t="shared" si="1977"/>
        <v>1</v>
      </c>
      <c r="HI433" s="1">
        <f t="shared" si="1978"/>
        <v>1</v>
      </c>
      <c r="HJ433" s="1">
        <f t="shared" si="1979"/>
        <v>1</v>
      </c>
      <c r="HK433" s="1">
        <f t="shared" si="1980"/>
        <v>1</v>
      </c>
      <c r="HL433" s="1">
        <f t="shared" si="1981"/>
        <v>0</v>
      </c>
      <c r="HM433" s="1">
        <f t="shared" si="1982"/>
        <v>0</v>
      </c>
      <c r="HO433" s="1">
        <f t="shared" si="1983"/>
        <v>1</v>
      </c>
      <c r="HP433" s="1" t="str">
        <f t="shared" si="1984"/>
        <v/>
      </c>
      <c r="HQ433" s="1">
        <f t="shared" si="1985"/>
        <v>1</v>
      </c>
      <c r="HR433" t="str">
        <f t="shared" si="1986"/>
        <v/>
      </c>
      <c r="HS433" s="1">
        <f t="shared" si="1987"/>
        <v>1</v>
      </c>
      <c r="HT433" t="str">
        <f t="shared" si="1988"/>
        <v/>
      </c>
      <c r="HU433" t="str">
        <f t="shared" si="1989"/>
        <v/>
      </c>
      <c r="HV433" s="1" t="str">
        <f t="shared" si="1990"/>
        <v/>
      </c>
      <c r="HW433" s="1" t="str">
        <f t="shared" si="1991"/>
        <v/>
      </c>
      <c r="HX433" s="1" t="str">
        <f t="shared" si="1992"/>
        <v/>
      </c>
      <c r="HZ433" s="1">
        <f t="shared" si="1993"/>
        <v>0</v>
      </c>
      <c r="IA433" s="1" t="str">
        <f t="shared" si="1994"/>
        <v/>
      </c>
      <c r="IB433" s="1">
        <f t="shared" si="1995"/>
        <v>0</v>
      </c>
      <c r="IC433" s="1" t="str">
        <f t="shared" si="1996"/>
        <v/>
      </c>
      <c r="ID433" s="1">
        <f t="shared" si="1997"/>
        <v>0</v>
      </c>
      <c r="IE433" s="1" t="str">
        <f t="shared" si="1998"/>
        <v/>
      </c>
      <c r="IF433" s="1" t="str">
        <f t="shared" si="1999"/>
        <v/>
      </c>
      <c r="IG433" s="1" t="str">
        <f t="shared" si="2000"/>
        <v/>
      </c>
      <c r="IH433" s="1" t="str">
        <f t="shared" si="2001"/>
        <v/>
      </c>
      <c r="II433" s="1" t="str">
        <f t="shared" si="2002"/>
        <v/>
      </c>
    </row>
    <row r="434" spans="1:243" x14ac:dyDescent="0.2">
      <c r="A434" s="14">
        <f t="shared" si="1681"/>
        <v>434</v>
      </c>
      <c r="C434" s="2">
        <v>42738</v>
      </c>
      <c r="G434" s="3">
        <v>108.08499999999999</v>
      </c>
      <c r="H434" s="3">
        <v>117.175</v>
      </c>
      <c r="I434" s="3">
        <v>124.035</v>
      </c>
      <c r="J434" s="4">
        <v>150.18</v>
      </c>
      <c r="P434" s="128">
        <f t="shared" si="2003"/>
        <v>3464.4999999999995</v>
      </c>
      <c r="Q434" s="5">
        <f t="shared" si="2004"/>
        <v>3761.4999999999995</v>
      </c>
      <c r="R434" s="6">
        <f t="shared" si="2005"/>
        <v>3971.4999999999995</v>
      </c>
      <c r="S434" s="7">
        <f t="shared" si="2006"/>
        <v>4818.0000000000009</v>
      </c>
      <c r="Y434" s="4">
        <f t="shared" si="2007"/>
        <v>2.5000000000004547</v>
      </c>
      <c r="Z434" s="1">
        <f t="shared" si="2008"/>
        <v>3.7500000000009095</v>
      </c>
      <c r="AA434" s="1">
        <f t="shared" si="2009"/>
        <v>5.5000000000009095</v>
      </c>
      <c r="AB434" s="1">
        <f t="shared" si="2010"/>
        <v>3</v>
      </c>
      <c r="AC434" s="1"/>
      <c r="AD434" s="1"/>
      <c r="AE434" s="126"/>
      <c r="AF434" s="126"/>
      <c r="AG434" s="126"/>
      <c r="AH434" s="4">
        <f t="shared" si="1836"/>
        <v>2.5000000000003033</v>
      </c>
      <c r="AI434" s="4">
        <f t="shared" si="1837"/>
        <v>2.7500000000003637</v>
      </c>
      <c r="AJ434" s="4">
        <f t="shared" si="1838"/>
        <v>0.45000000000036389</v>
      </c>
      <c r="AK434" s="4">
        <f t="shared" si="1839"/>
        <v>8.333333333363635E-2</v>
      </c>
      <c r="AL434" s="4">
        <f t="shared" si="1840"/>
        <v>1.0000000000004547</v>
      </c>
      <c r="AM434" s="4">
        <f t="shared" si="1841"/>
        <v>4.5000000000009095</v>
      </c>
      <c r="AN434" s="4">
        <f t="shared" si="1842"/>
        <v>4.3000000000009093</v>
      </c>
      <c r="AO434" s="4">
        <f t="shared" si="1843"/>
        <v>1</v>
      </c>
      <c r="AP434" s="4">
        <f t="shared" si="1844"/>
        <v>4.5000000000003038</v>
      </c>
      <c r="AQ434" s="4">
        <f t="shared" si="1845"/>
        <v>4.3750000000004547</v>
      </c>
      <c r="AR434" s="4">
        <f t="shared" si="1846"/>
        <v>2.8000000000005456</v>
      </c>
      <c r="AS434" s="4">
        <f t="shared" si="1847"/>
        <v>3.083333333334243</v>
      </c>
      <c r="AT434" s="4">
        <f t="shared" si="1848"/>
        <v>4.6000000000009091</v>
      </c>
      <c r="AU434" s="1"/>
      <c r="BA434" s="11">
        <f t="shared" si="2011"/>
        <v>-2.5000000000004547</v>
      </c>
      <c r="BB434" s="11">
        <f t="shared" si="2012"/>
        <v>-3.7500000000009095</v>
      </c>
      <c r="BC434" s="12">
        <f t="shared" si="2013"/>
        <v>-5.5000000000009095</v>
      </c>
      <c r="BD434" s="13">
        <f t="shared" si="2014"/>
        <v>-3</v>
      </c>
      <c r="BJ434" s="11">
        <f t="shared" si="1859"/>
        <v>-2.5000000000003033</v>
      </c>
      <c r="BK434" s="11">
        <f t="shared" si="1860"/>
        <v>-2.7500000000003637</v>
      </c>
      <c r="BL434" s="11">
        <f t="shared" si="1861"/>
        <v>-0.45000000000036389</v>
      </c>
      <c r="BM434" s="11">
        <f t="shared" si="1862"/>
        <v>-8.333333333363635E-2</v>
      </c>
      <c r="BN434" s="11">
        <f t="shared" si="2015"/>
        <v>-1.0000000000004547</v>
      </c>
      <c r="BO434" s="11">
        <f t="shared" si="2016"/>
        <v>-4.5000000000009095</v>
      </c>
      <c r="BP434" s="11">
        <f t="shared" si="1864"/>
        <v>-4.3000000000009093</v>
      </c>
      <c r="BQ434" s="1">
        <v>1</v>
      </c>
      <c r="BR434" s="11">
        <f t="shared" si="1865"/>
        <v>4.5000000000003038</v>
      </c>
      <c r="BS434" s="11">
        <f t="shared" si="1866"/>
        <v>-4.3750000000004547</v>
      </c>
      <c r="BT434" s="11">
        <f t="shared" si="1867"/>
        <v>-2.8000000000005456</v>
      </c>
      <c r="BU434" s="11">
        <f t="shared" si="1868"/>
        <v>-3.083333333334243</v>
      </c>
      <c r="BV434" s="11">
        <f t="shared" si="1869"/>
        <v>-4.6000000000009091</v>
      </c>
      <c r="BY434" s="126"/>
      <c r="BZ434" s="126"/>
      <c r="CB434" s="1">
        <f t="shared" si="1870"/>
        <v>1</v>
      </c>
      <c r="CC434" s="1">
        <f t="shared" si="1871"/>
        <v>1</v>
      </c>
      <c r="CD434" s="1">
        <f t="shared" si="1872"/>
        <v>1</v>
      </c>
      <c r="CE434" s="126">
        <f t="shared" si="1849"/>
        <v>1</v>
      </c>
      <c r="CF434" s="1">
        <f t="shared" si="1873"/>
        <v>1</v>
      </c>
      <c r="CG434" s="1">
        <f t="shared" si="1874"/>
        <v>1</v>
      </c>
      <c r="CH434" s="1" t="str">
        <f t="shared" si="1850"/>
        <v/>
      </c>
      <c r="CI434" s="1" t="str">
        <f t="shared" si="1875"/>
        <v/>
      </c>
      <c r="CJ434" s="1">
        <f t="shared" si="1876"/>
        <v>0</v>
      </c>
      <c r="CK434" s="1">
        <f t="shared" si="1877"/>
        <v>0</v>
      </c>
      <c r="CL434" s="1">
        <f t="shared" si="1878"/>
        <v>1</v>
      </c>
      <c r="CM434" s="1">
        <f t="shared" si="1879"/>
        <v>0</v>
      </c>
      <c r="CN434" s="1" t="str">
        <f t="shared" si="1880"/>
        <v/>
      </c>
      <c r="CO434" s="1">
        <f t="shared" si="1881"/>
        <v>1</v>
      </c>
      <c r="CP434" s="1">
        <f t="shared" si="1882"/>
        <v>1</v>
      </c>
      <c r="CQ434" s="1" t="str">
        <f t="shared" si="1883"/>
        <v/>
      </c>
      <c r="CS434" s="1">
        <f t="shared" si="1884"/>
        <v>1</v>
      </c>
      <c r="CT434" s="1">
        <f t="shared" si="1885"/>
        <v>1</v>
      </c>
      <c r="CU434" s="1">
        <f t="shared" si="1886"/>
        <v>1</v>
      </c>
      <c r="CV434" s="126">
        <f t="shared" si="1851"/>
        <v>1</v>
      </c>
      <c r="CW434" s="1">
        <f t="shared" si="1887"/>
        <v>1</v>
      </c>
      <c r="CX434" s="1">
        <f t="shared" si="1888"/>
        <v>1</v>
      </c>
      <c r="CY434" s="1">
        <f t="shared" si="1889"/>
        <v>1</v>
      </c>
      <c r="CZ434" s="1">
        <f t="shared" si="1890"/>
        <v>1</v>
      </c>
      <c r="DA434" s="1">
        <f t="shared" si="1891"/>
        <v>1</v>
      </c>
      <c r="DB434" s="1" t="str">
        <f t="shared" si="1892"/>
        <v/>
      </c>
      <c r="DC434" s="1" t="str">
        <f t="shared" si="1893"/>
        <v/>
      </c>
      <c r="DD434" s="1">
        <f t="shared" si="1894"/>
        <v>0</v>
      </c>
      <c r="DE434" s="1" t="str">
        <f t="shared" si="1895"/>
        <v/>
      </c>
      <c r="DF434" s="1"/>
      <c r="DG434" s="126">
        <f t="shared" si="1852"/>
        <v>1</v>
      </c>
      <c r="DH434" s="1">
        <f t="shared" si="1896"/>
        <v>1</v>
      </c>
      <c r="DI434" s="1">
        <f t="shared" si="1897"/>
        <v>1</v>
      </c>
      <c r="DJ434" s="1">
        <f t="shared" si="1898"/>
        <v>1</v>
      </c>
      <c r="DK434" s="1" t="str">
        <f t="shared" si="1899"/>
        <v/>
      </c>
      <c r="DL434" s="1"/>
      <c r="DM434" s="1" t="str">
        <f t="shared" si="1900"/>
        <v/>
      </c>
      <c r="DN434" s="1">
        <f t="shared" si="1901"/>
        <v>1</v>
      </c>
      <c r="DO434" s="1">
        <f t="shared" si="1902"/>
        <v>1</v>
      </c>
      <c r="DP434" s="1">
        <f t="shared" si="1903"/>
        <v>1</v>
      </c>
      <c r="DQ434" s="1">
        <f t="shared" si="1904"/>
        <v>1</v>
      </c>
      <c r="DR434" s="1">
        <f t="shared" si="1905"/>
        <v>1</v>
      </c>
      <c r="DS434" s="1">
        <f t="shared" si="1906"/>
        <v>1</v>
      </c>
      <c r="DT434" s="1">
        <f t="shared" si="1907"/>
        <v>1</v>
      </c>
      <c r="DU434" s="1">
        <f t="shared" si="1908"/>
        <v>0</v>
      </c>
      <c r="DV434" s="1">
        <f t="shared" si="1909"/>
        <v>1</v>
      </c>
      <c r="DW434" s="1">
        <f t="shared" si="1910"/>
        <v>0</v>
      </c>
      <c r="DX434" s="1" t="str">
        <f t="shared" si="1911"/>
        <v/>
      </c>
      <c r="DY434" s="1" t="str">
        <f t="shared" si="1912"/>
        <v/>
      </c>
      <c r="EA434" s="1">
        <f t="shared" si="1913"/>
        <v>1</v>
      </c>
      <c r="EB434" s="1">
        <f t="shared" si="1914"/>
        <v>1</v>
      </c>
      <c r="EC434" s="1">
        <f t="shared" si="1915"/>
        <v>1</v>
      </c>
      <c r="ED434" s="1">
        <f t="shared" si="1916"/>
        <v>1</v>
      </c>
      <c r="EF434" s="1">
        <f t="shared" si="1917"/>
        <v>1</v>
      </c>
      <c r="EG434" s="1">
        <f t="shared" si="1918"/>
        <v>1</v>
      </c>
      <c r="EH434" s="1">
        <f t="shared" si="1919"/>
        <v>1</v>
      </c>
      <c r="EI434" s="1">
        <f t="shared" si="1920"/>
        <v>1</v>
      </c>
      <c r="EK434" s="1">
        <f t="shared" si="1921"/>
        <v>1</v>
      </c>
      <c r="EL434" s="1">
        <f t="shared" si="1922"/>
        <v>1</v>
      </c>
      <c r="EM434" s="1">
        <f t="shared" si="1923"/>
        <v>1</v>
      </c>
      <c r="EO434" s="1">
        <f t="shared" si="1924"/>
        <v>1</v>
      </c>
      <c r="EP434" s="1">
        <f t="shared" si="1925"/>
        <v>1</v>
      </c>
      <c r="EQ434" s="1">
        <f t="shared" si="1926"/>
        <v>1</v>
      </c>
      <c r="ES434" s="1">
        <f t="shared" si="1927"/>
        <v>1</v>
      </c>
      <c r="ET434" s="1">
        <f t="shared" si="1928"/>
        <v>1</v>
      </c>
      <c r="EU434" s="1">
        <f t="shared" si="1929"/>
        <v>1</v>
      </c>
      <c r="EV434" s="1">
        <f t="shared" si="1930"/>
        <v>1</v>
      </c>
      <c r="EW434" s="1">
        <f t="shared" si="1931"/>
        <v>1</v>
      </c>
      <c r="EY434" s="1">
        <f t="shared" si="1932"/>
        <v>1</v>
      </c>
      <c r="EZ434" s="1">
        <f t="shared" si="1933"/>
        <v>1</v>
      </c>
      <c r="FA434" s="1">
        <f t="shared" si="1934"/>
        <v>1</v>
      </c>
      <c r="FC434" s="1">
        <f t="shared" si="1935"/>
        <v>1</v>
      </c>
      <c r="FD434" s="1">
        <f t="shared" si="1936"/>
        <v>0</v>
      </c>
      <c r="FE434" s="1"/>
      <c r="FF434" s="1">
        <f t="shared" si="1937"/>
        <v>1</v>
      </c>
      <c r="FG434" s="1">
        <f t="shared" si="1938"/>
        <v>1</v>
      </c>
      <c r="FH434" s="1">
        <f t="shared" si="1939"/>
        <v>1</v>
      </c>
      <c r="FI434" s="1">
        <f t="shared" si="1940"/>
        <v>1</v>
      </c>
      <c r="FJ434" s="1">
        <f t="shared" si="1941"/>
        <v>1</v>
      </c>
      <c r="FK434" s="1">
        <f t="shared" si="1942"/>
        <v>1</v>
      </c>
      <c r="FL434" s="1">
        <f t="shared" si="1943"/>
        <v>1</v>
      </c>
      <c r="FN434" s="1" t="str">
        <f t="shared" si="1944"/>
        <v/>
      </c>
      <c r="FO434" s="1" t="str">
        <f t="shared" si="1945"/>
        <v/>
      </c>
      <c r="FP434" s="1" t="str">
        <f t="shared" si="1946"/>
        <v/>
      </c>
      <c r="FV434" s="1">
        <f t="shared" si="2019"/>
        <v>1</v>
      </c>
      <c r="FW434" s="1">
        <f t="shared" si="2020"/>
        <v>1</v>
      </c>
      <c r="FX434" s="1">
        <f t="shared" si="2021"/>
        <v>0</v>
      </c>
      <c r="GA434" s="1">
        <f t="shared" si="1949"/>
        <v>0</v>
      </c>
      <c r="GB434" s="1">
        <f t="shared" si="1950"/>
        <v>0</v>
      </c>
      <c r="GC434" s="1">
        <f t="shared" si="1951"/>
        <v>0</v>
      </c>
      <c r="GD434" s="1">
        <f t="shared" si="1952"/>
        <v>0</v>
      </c>
      <c r="GE434" s="1">
        <f t="shared" si="1953"/>
        <v>0</v>
      </c>
      <c r="GF434" s="1">
        <f t="shared" si="1954"/>
        <v>0</v>
      </c>
      <c r="GG434" s="1">
        <f t="shared" si="1955"/>
        <v>0</v>
      </c>
      <c r="GI434" s="1">
        <f t="shared" si="1956"/>
        <v>0</v>
      </c>
      <c r="GK434" s="1">
        <f t="shared" si="1957"/>
        <v>1</v>
      </c>
      <c r="GL434" s="1">
        <f t="shared" si="1958"/>
        <v>1</v>
      </c>
      <c r="GM434" s="1">
        <f t="shared" si="1959"/>
        <v>1</v>
      </c>
      <c r="GN434" s="1">
        <f t="shared" si="1960"/>
        <v>1</v>
      </c>
      <c r="GO434" s="1">
        <f t="shared" si="1961"/>
        <v>1</v>
      </c>
      <c r="GP434" s="1">
        <f t="shared" si="1962"/>
        <v>1</v>
      </c>
      <c r="GQ434" s="1">
        <f t="shared" si="1963"/>
        <v>1</v>
      </c>
      <c r="GS434" s="1" t="str">
        <f t="shared" si="1964"/>
        <v/>
      </c>
      <c r="GT434" s="1" t="str">
        <f t="shared" si="1965"/>
        <v/>
      </c>
      <c r="GU434" s="1">
        <f t="shared" si="1966"/>
        <v>0</v>
      </c>
      <c r="GV434" s="1">
        <f t="shared" si="1967"/>
        <v>0</v>
      </c>
      <c r="GW434" s="1">
        <f t="shared" si="1968"/>
        <v>0</v>
      </c>
      <c r="GX434" s="1">
        <f t="shared" si="1969"/>
        <v>0</v>
      </c>
      <c r="GY434" s="1">
        <f t="shared" si="1970"/>
        <v>0</v>
      </c>
      <c r="GZ434" s="1"/>
      <c r="HA434" s="1">
        <f t="shared" si="1971"/>
        <v>1</v>
      </c>
      <c r="HB434" s="1">
        <f t="shared" si="1972"/>
        <v>1</v>
      </c>
      <c r="HC434" s="1">
        <f t="shared" si="1973"/>
        <v>0</v>
      </c>
      <c r="HD434" s="1">
        <f t="shared" si="1974"/>
        <v>0</v>
      </c>
      <c r="HE434" s="1">
        <f t="shared" si="1975"/>
        <v>0</v>
      </c>
      <c r="HF434" s="1">
        <f t="shared" si="1976"/>
        <v>0</v>
      </c>
      <c r="HH434" s="1">
        <f t="shared" si="1977"/>
        <v>1</v>
      </c>
      <c r="HI434" s="1">
        <f t="shared" si="1978"/>
        <v>1</v>
      </c>
      <c r="HJ434" s="1">
        <f t="shared" si="1979"/>
        <v>0</v>
      </c>
      <c r="HK434" s="1">
        <f t="shared" si="1980"/>
        <v>0</v>
      </c>
      <c r="HL434" s="1">
        <f t="shared" si="1981"/>
        <v>0</v>
      </c>
      <c r="HM434" s="1">
        <f t="shared" si="1982"/>
        <v>0</v>
      </c>
      <c r="HO434" s="1" t="str">
        <f t="shared" si="1983"/>
        <v/>
      </c>
      <c r="HP434" s="1">
        <f t="shared" si="1984"/>
        <v>0</v>
      </c>
      <c r="HQ434" s="1" t="str">
        <f t="shared" si="1985"/>
        <v/>
      </c>
      <c r="HR434" t="str">
        <f t="shared" si="1986"/>
        <v/>
      </c>
      <c r="HS434" s="1" t="str">
        <f t="shared" si="1987"/>
        <v/>
      </c>
      <c r="HT434" t="str">
        <f t="shared" si="1988"/>
        <v/>
      </c>
      <c r="HU434" t="str">
        <f t="shared" si="1989"/>
        <v/>
      </c>
      <c r="HV434" s="1" t="str">
        <f t="shared" si="1990"/>
        <v/>
      </c>
      <c r="HW434" s="1" t="str">
        <f t="shared" si="1991"/>
        <v/>
      </c>
      <c r="HX434" s="1" t="str">
        <f t="shared" si="1992"/>
        <v/>
      </c>
      <c r="HZ434" s="1" t="str">
        <f t="shared" si="1993"/>
        <v/>
      </c>
      <c r="IA434" s="1">
        <f t="shared" si="1994"/>
        <v>0</v>
      </c>
      <c r="IB434" s="1" t="str">
        <f t="shared" si="1995"/>
        <v/>
      </c>
      <c r="IC434" s="1" t="str">
        <f t="shared" si="1996"/>
        <v/>
      </c>
      <c r="ID434" s="1" t="str">
        <f t="shared" si="1997"/>
        <v/>
      </c>
      <c r="IE434" s="1" t="str">
        <f t="shared" si="1998"/>
        <v/>
      </c>
      <c r="IF434" s="1" t="str">
        <f t="shared" si="1999"/>
        <v/>
      </c>
      <c r="IG434" s="1" t="str">
        <f t="shared" si="2000"/>
        <v/>
      </c>
      <c r="IH434" s="1" t="str">
        <f t="shared" si="2001"/>
        <v/>
      </c>
      <c r="II434" s="1" t="str">
        <f t="shared" si="2002"/>
        <v/>
      </c>
    </row>
    <row r="435" spans="1:243" x14ac:dyDescent="0.2">
      <c r="A435" s="14">
        <f t="shared" si="1681"/>
        <v>435</v>
      </c>
      <c r="B435" t="s">
        <v>59</v>
      </c>
      <c r="C435" s="2">
        <v>42739</v>
      </c>
      <c r="G435" s="3">
        <v>108.08</v>
      </c>
      <c r="H435" s="3">
        <v>117.17</v>
      </c>
      <c r="I435" s="3">
        <v>124.035</v>
      </c>
      <c r="J435" s="4">
        <v>150.22</v>
      </c>
      <c r="P435" s="128">
        <f t="shared" si="2003"/>
        <v>3464</v>
      </c>
      <c r="Q435" s="5">
        <f t="shared" si="2004"/>
        <v>3761</v>
      </c>
      <c r="R435" s="6">
        <f t="shared" si="2005"/>
        <v>3971.4999999999995</v>
      </c>
      <c r="S435" s="7">
        <f t="shared" si="2006"/>
        <v>4822</v>
      </c>
      <c r="Y435" s="4">
        <f t="shared" si="2007"/>
        <v>0.49999999999954525</v>
      </c>
      <c r="Z435" s="1">
        <f t="shared" si="2008"/>
        <v>0.49999999999954525</v>
      </c>
      <c r="AA435" s="1">
        <f t="shared" si="2009"/>
        <v>0</v>
      </c>
      <c r="AB435" s="1">
        <f t="shared" si="2010"/>
        <v>3.9999999999990905</v>
      </c>
      <c r="AC435" s="1"/>
      <c r="AD435" s="1"/>
      <c r="AE435" s="126"/>
      <c r="AF435" s="126"/>
      <c r="AG435" s="126"/>
      <c r="AH435" s="4">
        <f t="shared" si="1836"/>
        <v>0.66666666666606034</v>
      </c>
      <c r="AI435" s="4">
        <f t="shared" si="1837"/>
        <v>0.69999999999936335</v>
      </c>
      <c r="AJ435" s="4">
        <f t="shared" si="1838"/>
        <v>0.49999999999954525</v>
      </c>
      <c r="AK435" s="4">
        <f t="shared" si="1839"/>
        <v>0.49999999999954525</v>
      </c>
      <c r="AL435" s="4">
        <f t="shared" si="1840"/>
        <v>0.49999999999954525</v>
      </c>
      <c r="AM435" s="4">
        <f t="shared" si="1841"/>
        <v>1.3333333333330302</v>
      </c>
      <c r="AN435" s="4">
        <f t="shared" si="1842"/>
        <v>1.5999999999996362</v>
      </c>
      <c r="AO435" s="4">
        <f t="shared" si="1843"/>
        <v>1</v>
      </c>
      <c r="AP435" s="4">
        <f t="shared" si="1844"/>
        <v>0.66666666666606034</v>
      </c>
      <c r="AQ435" s="4">
        <f t="shared" si="1845"/>
        <v>0.58333333333371229</v>
      </c>
      <c r="AR435" s="4">
        <f t="shared" si="1846"/>
        <v>0.99999999999909051</v>
      </c>
      <c r="AS435" s="4">
        <f t="shared" si="1847"/>
        <v>1.388888888888232</v>
      </c>
      <c r="AT435" s="4">
        <f t="shared" si="1848"/>
        <v>1.5333333333323025</v>
      </c>
      <c r="AU435" s="1"/>
      <c r="BA435" s="11">
        <f t="shared" si="2011"/>
        <v>-0.49999999999954525</v>
      </c>
      <c r="BB435" s="11">
        <f t="shared" si="2012"/>
        <v>-0.49999999999954525</v>
      </c>
      <c r="BC435" s="12">
        <f t="shared" si="2013"/>
        <v>0</v>
      </c>
      <c r="BD435" s="13">
        <f t="shared" si="2014"/>
        <v>3.9999999999990905</v>
      </c>
      <c r="BJ435" s="11">
        <f t="shared" si="1859"/>
        <v>-0.66666666666606034</v>
      </c>
      <c r="BK435" s="11">
        <f t="shared" si="1860"/>
        <v>-0.69999999999936335</v>
      </c>
      <c r="BL435" s="11">
        <f t="shared" si="1861"/>
        <v>-0.49999999999954525</v>
      </c>
      <c r="BM435" s="11">
        <f t="shared" si="1862"/>
        <v>-0.49999999999954525</v>
      </c>
      <c r="BN435" s="11">
        <f t="shared" si="2015"/>
        <v>-0.49999999999954525</v>
      </c>
      <c r="BO435" s="11">
        <f t="shared" si="2016"/>
        <v>-1.3333333333330302</v>
      </c>
      <c r="BP435" s="11">
        <f t="shared" si="1864"/>
        <v>-1.5999999999996362</v>
      </c>
      <c r="BQ435" s="1">
        <v>1</v>
      </c>
      <c r="BR435" s="11">
        <f t="shared" si="1865"/>
        <v>0.66666666666606034</v>
      </c>
      <c r="BS435" s="11">
        <f t="shared" si="1866"/>
        <v>-0.58333333333371229</v>
      </c>
      <c r="BT435" s="11">
        <f t="shared" si="1867"/>
        <v>-0.99999999999909051</v>
      </c>
      <c r="BU435" s="11">
        <f t="shared" si="1868"/>
        <v>-1.388888888888232</v>
      </c>
      <c r="BV435" s="11">
        <f t="shared" si="1869"/>
        <v>-1.5333333333323025</v>
      </c>
      <c r="BY435" s="126"/>
      <c r="BZ435" s="126"/>
      <c r="CB435" s="1">
        <f t="shared" si="1870"/>
        <v>1</v>
      </c>
      <c r="CC435" s="1">
        <f t="shared" si="1871"/>
        <v>1</v>
      </c>
      <c r="CD435" s="1">
        <f t="shared" si="1872"/>
        <v>1</v>
      </c>
      <c r="CE435" s="126">
        <f t="shared" si="1849"/>
        <v>0</v>
      </c>
      <c r="CF435" s="1">
        <f t="shared" si="1873"/>
        <v>0</v>
      </c>
      <c r="CG435" s="1" t="str">
        <f t="shared" si="1874"/>
        <v/>
      </c>
      <c r="CH435" s="1">
        <f t="shared" si="1850"/>
        <v>1</v>
      </c>
      <c r="CI435" s="1">
        <f t="shared" si="1875"/>
        <v>1</v>
      </c>
      <c r="CJ435" s="1">
        <f t="shared" si="1876"/>
        <v>1</v>
      </c>
      <c r="CK435" s="1" t="str">
        <f t="shared" si="1877"/>
        <v/>
      </c>
      <c r="CL435" s="1">
        <f t="shared" si="1878"/>
        <v>1</v>
      </c>
      <c r="CM435" s="1">
        <f t="shared" si="1879"/>
        <v>1</v>
      </c>
      <c r="CN435" s="1">
        <f t="shared" si="1880"/>
        <v>1</v>
      </c>
      <c r="CO435" s="1" t="str">
        <f t="shared" si="1881"/>
        <v/>
      </c>
      <c r="CP435" s="1">
        <f t="shared" si="1882"/>
        <v>1</v>
      </c>
      <c r="CQ435" s="1" t="str">
        <f t="shared" si="1883"/>
        <v/>
      </c>
      <c r="CS435" s="1">
        <f t="shared" si="1884"/>
        <v>1</v>
      </c>
      <c r="CT435" s="1">
        <f t="shared" si="1885"/>
        <v>1</v>
      </c>
      <c r="CU435" s="1">
        <f t="shared" si="1886"/>
        <v>1</v>
      </c>
      <c r="CV435" s="126">
        <f t="shared" si="1851"/>
        <v>0</v>
      </c>
      <c r="CW435" s="1">
        <f t="shared" si="1887"/>
        <v>1</v>
      </c>
      <c r="CX435" s="1" t="str">
        <f t="shared" si="1888"/>
        <v/>
      </c>
      <c r="CY435" s="1" t="str">
        <f t="shared" si="1889"/>
        <v/>
      </c>
      <c r="CZ435" s="1" t="str">
        <f t="shared" si="1890"/>
        <v/>
      </c>
      <c r="DA435" s="1" t="str">
        <f t="shared" si="1891"/>
        <v/>
      </c>
      <c r="DB435" s="1">
        <f t="shared" si="1892"/>
        <v>0</v>
      </c>
      <c r="DC435" s="1">
        <f t="shared" si="1893"/>
        <v>1</v>
      </c>
      <c r="DD435" s="1" t="str">
        <f t="shared" si="1894"/>
        <v/>
      </c>
      <c r="DE435" s="1" t="str">
        <f t="shared" si="1895"/>
        <v/>
      </c>
      <c r="DF435" s="1"/>
      <c r="DG435" s="126">
        <f t="shared" si="1852"/>
        <v>1</v>
      </c>
      <c r="DH435" s="1">
        <f t="shared" si="1896"/>
        <v>1</v>
      </c>
      <c r="DI435" s="1">
        <f t="shared" si="1897"/>
        <v>1</v>
      </c>
      <c r="DJ435" s="1">
        <f t="shared" si="1898"/>
        <v>0</v>
      </c>
      <c r="DK435" s="1">
        <f t="shared" si="1899"/>
        <v>0</v>
      </c>
      <c r="DL435" s="1"/>
      <c r="DM435" s="1">
        <f t="shared" si="1900"/>
        <v>1</v>
      </c>
      <c r="DN435" s="1" t="str">
        <f t="shared" si="1901"/>
        <v/>
      </c>
      <c r="DO435" s="1" t="str">
        <f t="shared" si="1902"/>
        <v/>
      </c>
      <c r="DP435" s="1" t="str">
        <f t="shared" si="1903"/>
        <v/>
      </c>
      <c r="DQ435" s="1" t="str">
        <f t="shared" si="1904"/>
        <v/>
      </c>
      <c r="DR435" s="1" t="str">
        <f t="shared" si="1905"/>
        <v/>
      </c>
      <c r="DS435" s="1" t="str">
        <f t="shared" si="1906"/>
        <v/>
      </c>
      <c r="DT435" s="1" t="str">
        <f t="shared" si="1907"/>
        <v/>
      </c>
      <c r="DU435" s="1" t="str">
        <f t="shared" si="1908"/>
        <v/>
      </c>
      <c r="DV435" s="1">
        <f t="shared" si="1909"/>
        <v>0</v>
      </c>
      <c r="DW435" s="1">
        <f t="shared" si="1910"/>
        <v>0</v>
      </c>
      <c r="DX435" s="1" t="str">
        <f t="shared" si="1911"/>
        <v/>
      </c>
      <c r="DY435" s="1" t="str">
        <f t="shared" si="1912"/>
        <v/>
      </c>
      <c r="EA435" s="1">
        <f t="shared" si="1913"/>
        <v>1</v>
      </c>
      <c r="EB435" s="1">
        <f t="shared" si="1914"/>
        <v>1</v>
      </c>
      <c r="EC435" s="1">
        <f t="shared" si="1915"/>
        <v>1</v>
      </c>
      <c r="ED435" s="1">
        <f t="shared" si="1916"/>
        <v>0</v>
      </c>
      <c r="EF435" s="1">
        <f t="shared" si="1917"/>
        <v>1</v>
      </c>
      <c r="EG435" s="1">
        <f t="shared" si="1918"/>
        <v>1</v>
      </c>
      <c r="EH435" s="1">
        <f t="shared" si="1919"/>
        <v>1</v>
      </c>
      <c r="EI435" s="1">
        <f t="shared" si="1920"/>
        <v>0</v>
      </c>
      <c r="EK435" s="1">
        <f t="shared" si="1921"/>
        <v>1</v>
      </c>
      <c r="EL435" s="1">
        <f t="shared" si="1922"/>
        <v>1</v>
      </c>
      <c r="EM435" s="1">
        <f t="shared" si="1923"/>
        <v>0</v>
      </c>
      <c r="EO435" s="1">
        <f t="shared" si="1924"/>
        <v>1</v>
      </c>
      <c r="EP435" s="1">
        <f t="shared" si="1925"/>
        <v>1</v>
      </c>
      <c r="EQ435" s="1">
        <f t="shared" si="1926"/>
        <v>0</v>
      </c>
      <c r="ES435" s="1">
        <f t="shared" si="1927"/>
        <v>1</v>
      </c>
      <c r="ET435" s="1">
        <f t="shared" si="1928"/>
        <v>1</v>
      </c>
      <c r="EU435" s="1">
        <f t="shared" si="1929"/>
        <v>1</v>
      </c>
      <c r="EV435" s="1">
        <f t="shared" si="1930"/>
        <v>1</v>
      </c>
      <c r="EW435" s="1">
        <f t="shared" si="1931"/>
        <v>0</v>
      </c>
      <c r="EY435" s="1">
        <f t="shared" si="1932"/>
        <v>0</v>
      </c>
      <c r="EZ435" s="1">
        <f t="shared" si="1933"/>
        <v>0</v>
      </c>
      <c r="FA435" s="1">
        <f t="shared" si="1934"/>
        <v>1</v>
      </c>
      <c r="FC435" s="1">
        <f t="shared" si="1935"/>
        <v>1</v>
      </c>
      <c r="FD435" s="1">
        <f t="shared" si="1936"/>
        <v>1</v>
      </c>
      <c r="FE435" s="1"/>
      <c r="FF435" s="1">
        <f t="shared" si="1937"/>
        <v>1</v>
      </c>
      <c r="FG435" s="1">
        <f t="shared" si="1938"/>
        <v>1</v>
      </c>
      <c r="FH435" s="1">
        <f t="shared" si="1939"/>
        <v>1</v>
      </c>
      <c r="FI435" s="1">
        <f t="shared" si="1940"/>
        <v>0</v>
      </c>
      <c r="FJ435" s="1">
        <f t="shared" si="1941"/>
        <v>0</v>
      </c>
      <c r="FK435" s="1">
        <f t="shared" si="1942"/>
        <v>1</v>
      </c>
      <c r="FL435" s="1">
        <f t="shared" si="1943"/>
        <v>1</v>
      </c>
      <c r="FN435" s="1" t="str">
        <f t="shared" si="1944"/>
        <v/>
      </c>
      <c r="FO435" s="1" t="str">
        <f t="shared" si="1945"/>
        <v/>
      </c>
      <c r="FP435" s="1" t="str">
        <f t="shared" si="1946"/>
        <v/>
      </c>
      <c r="FV435" s="1">
        <f t="shared" si="2019"/>
        <v>1</v>
      </c>
      <c r="FW435" s="1">
        <f t="shared" si="2020"/>
        <v>1</v>
      </c>
      <c r="FX435" s="1">
        <f t="shared" si="2021"/>
        <v>1</v>
      </c>
      <c r="GA435" s="1">
        <f t="shared" si="1949"/>
        <v>0</v>
      </c>
      <c r="GB435" s="1">
        <f t="shared" si="1950"/>
        <v>0</v>
      </c>
      <c r="GC435" s="1">
        <f t="shared" si="1951"/>
        <v>0</v>
      </c>
      <c r="GD435" s="1">
        <f t="shared" si="1952"/>
        <v>1</v>
      </c>
      <c r="GE435" s="1">
        <f t="shared" si="1953"/>
        <v>0</v>
      </c>
      <c r="GF435" s="1">
        <f t="shared" si="1954"/>
        <v>0</v>
      </c>
      <c r="GG435" s="1">
        <f t="shared" si="1955"/>
        <v>0</v>
      </c>
      <c r="GI435" s="1">
        <f t="shared" si="1956"/>
        <v>0</v>
      </c>
      <c r="GK435" s="1">
        <f t="shared" si="1957"/>
        <v>1</v>
      </c>
      <c r="GL435" s="1">
        <f t="shared" si="1958"/>
        <v>1</v>
      </c>
      <c r="GM435" s="1">
        <f t="shared" si="1959"/>
        <v>1</v>
      </c>
      <c r="GN435" s="1">
        <f t="shared" si="1960"/>
        <v>0</v>
      </c>
      <c r="GO435" s="1">
        <f t="shared" si="1961"/>
        <v>1</v>
      </c>
      <c r="GP435" s="1">
        <f t="shared" si="1962"/>
        <v>1</v>
      </c>
      <c r="GQ435" s="1">
        <f t="shared" si="1963"/>
        <v>1</v>
      </c>
      <c r="GS435" s="1" t="str">
        <f t="shared" si="1964"/>
        <v/>
      </c>
      <c r="GT435" s="1" t="str">
        <f t="shared" si="1965"/>
        <v/>
      </c>
      <c r="GU435" s="1">
        <f t="shared" si="1966"/>
        <v>0</v>
      </c>
      <c r="GV435" s="1">
        <f t="shared" si="1967"/>
        <v>0</v>
      </c>
      <c r="GW435" s="1">
        <f t="shared" si="1968"/>
        <v>0</v>
      </c>
      <c r="GX435" s="1">
        <f t="shared" si="1969"/>
        <v>0</v>
      </c>
      <c r="GY435" s="1">
        <f t="shared" si="1970"/>
        <v>0</v>
      </c>
      <c r="GZ435" s="1"/>
      <c r="HA435" s="1">
        <f t="shared" si="1971"/>
        <v>0</v>
      </c>
      <c r="HB435" s="1">
        <f t="shared" si="1972"/>
        <v>0</v>
      </c>
      <c r="HC435" s="1">
        <f t="shared" si="1973"/>
        <v>0</v>
      </c>
      <c r="HD435" s="1">
        <f t="shared" si="1974"/>
        <v>0</v>
      </c>
      <c r="HE435" s="1">
        <f t="shared" si="1975"/>
        <v>0</v>
      </c>
      <c r="HF435" s="1">
        <f t="shared" si="1976"/>
        <v>0</v>
      </c>
      <c r="HH435" s="1">
        <f t="shared" si="1977"/>
        <v>0</v>
      </c>
      <c r="HI435" s="1">
        <f t="shared" si="1978"/>
        <v>0</v>
      </c>
      <c r="HJ435" s="1">
        <f t="shared" si="1979"/>
        <v>0</v>
      </c>
      <c r="HK435" s="1">
        <f t="shared" si="1980"/>
        <v>0</v>
      </c>
      <c r="HL435" s="1">
        <f t="shared" si="1981"/>
        <v>0</v>
      </c>
      <c r="HM435" s="1">
        <f t="shared" si="1982"/>
        <v>0</v>
      </c>
      <c r="HO435" s="1">
        <f t="shared" si="1983"/>
        <v>1</v>
      </c>
      <c r="HP435" s="1" t="str">
        <f t="shared" si="1984"/>
        <v/>
      </c>
      <c r="HQ435" s="1" t="str">
        <f t="shared" si="1985"/>
        <v/>
      </c>
      <c r="HR435" t="str">
        <f t="shared" si="1986"/>
        <v/>
      </c>
      <c r="HS435" s="1" t="str">
        <f t="shared" si="1987"/>
        <v/>
      </c>
      <c r="HT435" t="str">
        <f t="shared" si="1988"/>
        <v/>
      </c>
      <c r="HU435" t="str">
        <f t="shared" si="1989"/>
        <v/>
      </c>
      <c r="HV435" s="1" t="str">
        <f t="shared" si="1990"/>
        <v/>
      </c>
      <c r="HW435" s="1" t="str">
        <f t="shared" si="1991"/>
        <v/>
      </c>
      <c r="HX435" s="1" t="str">
        <f t="shared" si="1992"/>
        <v/>
      </c>
      <c r="HZ435" s="1">
        <f t="shared" si="1993"/>
        <v>1</v>
      </c>
      <c r="IA435" s="1" t="str">
        <f t="shared" si="1994"/>
        <v/>
      </c>
      <c r="IB435" s="1" t="str">
        <f t="shared" si="1995"/>
        <v/>
      </c>
      <c r="IC435" s="1" t="str">
        <f t="shared" si="1996"/>
        <v/>
      </c>
      <c r="ID435" s="1" t="str">
        <f t="shared" si="1997"/>
        <v/>
      </c>
      <c r="IE435" s="1" t="str">
        <f t="shared" si="1998"/>
        <v/>
      </c>
      <c r="IF435" s="1" t="str">
        <f t="shared" si="1999"/>
        <v/>
      </c>
      <c r="IG435" s="1" t="str">
        <f t="shared" si="2000"/>
        <v/>
      </c>
      <c r="IH435" s="1" t="str">
        <f t="shared" si="2001"/>
        <v/>
      </c>
      <c r="II435" s="1" t="str">
        <f t="shared" si="2002"/>
        <v/>
      </c>
    </row>
    <row r="436" spans="1:243" x14ac:dyDescent="0.2">
      <c r="A436" s="14">
        <f t="shared" si="1681"/>
        <v>436</v>
      </c>
      <c r="C436" s="2">
        <v>42740</v>
      </c>
      <c r="G436" s="3">
        <v>108.117</v>
      </c>
      <c r="H436" s="3">
        <v>117.30200000000001</v>
      </c>
      <c r="I436" s="3">
        <v>124.265</v>
      </c>
      <c r="J436" s="4">
        <v>152.16</v>
      </c>
      <c r="P436" s="128">
        <f t="shared" si="2003"/>
        <v>3467.7500000000005</v>
      </c>
      <c r="Q436" s="5">
        <f t="shared" si="2004"/>
        <v>3774.2500000000005</v>
      </c>
      <c r="R436" s="6">
        <f t="shared" si="2005"/>
        <v>3994.5</v>
      </c>
      <c r="S436" s="7">
        <f t="shared" si="2006"/>
        <v>4880</v>
      </c>
      <c r="Y436" s="4">
        <f t="shared" si="2007"/>
        <v>3.7500000000004547</v>
      </c>
      <c r="Z436" s="1">
        <f t="shared" si="2008"/>
        <v>13.250000000000455</v>
      </c>
      <c r="AA436" s="1">
        <f t="shared" si="2009"/>
        <v>23.000000000000455</v>
      </c>
      <c r="AB436" s="1">
        <f t="shared" si="2010"/>
        <v>58</v>
      </c>
      <c r="AC436" s="1"/>
      <c r="AD436" s="1"/>
      <c r="AE436" s="126"/>
      <c r="AF436" s="126"/>
      <c r="AG436" s="126"/>
      <c r="AH436" s="4">
        <f t="shared" si="1836"/>
        <v>1.3333333333327264</v>
      </c>
      <c r="AI436" s="4">
        <f t="shared" si="1837"/>
        <v>0.44999999999936335</v>
      </c>
      <c r="AJ436" s="4">
        <f t="shared" si="1838"/>
        <v>0.54999999999981775</v>
      </c>
      <c r="AK436" s="4">
        <f t="shared" si="1839"/>
        <v>2.0833333333331812</v>
      </c>
      <c r="AL436" s="4">
        <f t="shared" si="1840"/>
        <v>1.7500000000002274</v>
      </c>
      <c r="AM436" s="4">
        <f t="shared" si="1841"/>
        <v>3.6666666666671226</v>
      </c>
      <c r="AN436" s="4">
        <f t="shared" si="1842"/>
        <v>0.19999999999954454</v>
      </c>
      <c r="AO436" s="4">
        <f t="shared" si="1843"/>
        <v>1</v>
      </c>
      <c r="AP436" s="4">
        <f t="shared" si="1844"/>
        <v>1.3333333333342421</v>
      </c>
      <c r="AQ436" s="4">
        <f t="shared" si="1845"/>
        <v>6.7916666666668943</v>
      </c>
      <c r="AR436" s="4">
        <f t="shared" si="1846"/>
        <v>1.6999999999992728</v>
      </c>
      <c r="AS436" s="4">
        <f t="shared" si="1847"/>
        <v>0.36111111111156546</v>
      </c>
      <c r="AT436" s="4">
        <f t="shared" si="1848"/>
        <v>0.2333333333324239</v>
      </c>
      <c r="AU436" s="1"/>
      <c r="BA436" s="11">
        <f t="shared" si="2011"/>
        <v>3.7500000000004547</v>
      </c>
      <c r="BB436" s="11">
        <f t="shared" si="2012"/>
        <v>13.250000000000455</v>
      </c>
      <c r="BC436" s="12">
        <f t="shared" si="2013"/>
        <v>23.000000000000455</v>
      </c>
      <c r="BD436" s="13">
        <f t="shared" si="2014"/>
        <v>58</v>
      </c>
      <c r="BJ436" s="11">
        <f t="shared" si="1859"/>
        <v>-1.3333333333327264</v>
      </c>
      <c r="BK436" s="11">
        <f t="shared" si="1860"/>
        <v>-0.44999999999936335</v>
      </c>
      <c r="BL436" s="11">
        <f t="shared" si="1861"/>
        <v>-0.54999999999981775</v>
      </c>
      <c r="BM436" s="11">
        <f t="shared" si="1862"/>
        <v>-2.0833333333331812</v>
      </c>
      <c r="BN436" s="11">
        <f t="shared" si="2015"/>
        <v>1.7500000000002274</v>
      </c>
      <c r="BO436" s="11">
        <f t="shared" si="2016"/>
        <v>3.6666666666671226</v>
      </c>
      <c r="BP436" s="11">
        <f t="shared" si="1864"/>
        <v>-0.19999999999954454</v>
      </c>
      <c r="BQ436" s="1">
        <v>1</v>
      </c>
      <c r="BR436" s="11">
        <f t="shared" si="1865"/>
        <v>-1.3333333333342421</v>
      </c>
      <c r="BS436" s="11">
        <f t="shared" si="1866"/>
        <v>6.7916666666668943</v>
      </c>
      <c r="BT436" s="11">
        <f t="shared" si="1867"/>
        <v>-1.6999999999992728</v>
      </c>
      <c r="BU436" s="11">
        <f t="shared" si="1868"/>
        <v>0.36111111111156546</v>
      </c>
      <c r="BV436" s="11">
        <f t="shared" si="1869"/>
        <v>-0.2333333333324239</v>
      </c>
      <c r="BY436" s="126"/>
      <c r="BZ436" s="126"/>
      <c r="CB436" s="1">
        <f t="shared" si="1870"/>
        <v>0</v>
      </c>
      <c r="CC436" s="1">
        <f t="shared" si="1871"/>
        <v>0</v>
      </c>
      <c r="CD436" s="1">
        <f t="shared" si="1872"/>
        <v>0</v>
      </c>
      <c r="CE436" s="126">
        <f t="shared" si="1849"/>
        <v>0</v>
      </c>
      <c r="CF436" s="1">
        <f t="shared" si="1873"/>
        <v>0</v>
      </c>
      <c r="CG436" s="1" t="str">
        <f t="shared" si="1874"/>
        <v/>
      </c>
      <c r="CH436" s="1" t="str">
        <f t="shared" si="1850"/>
        <v/>
      </c>
      <c r="CI436" s="1">
        <f t="shared" si="1875"/>
        <v>1</v>
      </c>
      <c r="CJ436" s="1">
        <f t="shared" si="1876"/>
        <v>1</v>
      </c>
      <c r="CK436" s="1" t="str">
        <f t="shared" si="1877"/>
        <v/>
      </c>
      <c r="CL436" s="1">
        <f t="shared" si="1878"/>
        <v>1</v>
      </c>
      <c r="CM436" s="1">
        <f t="shared" si="1879"/>
        <v>1</v>
      </c>
      <c r="CN436" s="1">
        <f t="shared" si="1880"/>
        <v>1</v>
      </c>
      <c r="CO436" s="1" t="str">
        <f t="shared" si="1881"/>
        <v/>
      </c>
      <c r="CP436" s="1" t="str">
        <f t="shared" si="1882"/>
        <v/>
      </c>
      <c r="CQ436" s="1">
        <f t="shared" si="1883"/>
        <v>1</v>
      </c>
      <c r="CS436" s="1">
        <f t="shared" si="1884"/>
        <v>0</v>
      </c>
      <c r="CT436" s="1">
        <f t="shared" si="1885"/>
        <v>0</v>
      </c>
      <c r="CU436" s="1">
        <f t="shared" si="1886"/>
        <v>0</v>
      </c>
      <c r="CV436" s="126">
        <f t="shared" si="1851"/>
        <v>0</v>
      </c>
      <c r="CW436" s="1">
        <f t="shared" si="1887"/>
        <v>1</v>
      </c>
      <c r="CX436" s="1" t="str">
        <f t="shared" si="1888"/>
        <v/>
      </c>
      <c r="CY436" s="1" t="str">
        <f t="shared" si="1889"/>
        <v/>
      </c>
      <c r="CZ436" s="1" t="str">
        <f t="shared" si="1890"/>
        <v/>
      </c>
      <c r="DA436" s="1" t="str">
        <f t="shared" si="1891"/>
        <v/>
      </c>
      <c r="DB436" s="1">
        <f t="shared" si="1892"/>
        <v>1</v>
      </c>
      <c r="DC436" s="1" t="str">
        <f t="shared" si="1893"/>
        <v/>
      </c>
      <c r="DD436" s="1">
        <f t="shared" si="1894"/>
        <v>1</v>
      </c>
      <c r="DE436" s="1" t="str">
        <f t="shared" si="1895"/>
        <v/>
      </c>
      <c r="DF436" s="1"/>
      <c r="DG436" s="126">
        <f t="shared" si="1852"/>
        <v>1</v>
      </c>
      <c r="DH436" s="1">
        <f t="shared" si="1896"/>
        <v>1</v>
      </c>
      <c r="DI436" s="1">
        <f t="shared" si="1897"/>
        <v>1</v>
      </c>
      <c r="DJ436" s="1">
        <f t="shared" si="1898"/>
        <v>1</v>
      </c>
      <c r="DK436" s="1" t="str">
        <f t="shared" si="1899"/>
        <v/>
      </c>
      <c r="DL436" s="1"/>
      <c r="DM436" s="1" t="str">
        <f t="shared" si="1900"/>
        <v/>
      </c>
      <c r="DN436" s="1">
        <f t="shared" si="1901"/>
        <v>0</v>
      </c>
      <c r="DO436" s="1">
        <f t="shared" si="1902"/>
        <v>1</v>
      </c>
      <c r="DP436" s="1">
        <f t="shared" si="1903"/>
        <v>0</v>
      </c>
      <c r="DQ436" s="1">
        <f t="shared" si="1904"/>
        <v>1</v>
      </c>
      <c r="DR436" s="1">
        <f t="shared" si="1905"/>
        <v>1</v>
      </c>
      <c r="DS436" s="1">
        <f t="shared" si="1906"/>
        <v>1</v>
      </c>
      <c r="DT436" s="1">
        <f t="shared" si="1907"/>
        <v>0</v>
      </c>
      <c r="DU436" s="1">
        <f t="shared" si="1908"/>
        <v>1</v>
      </c>
      <c r="DV436" s="1">
        <f t="shared" si="1909"/>
        <v>1</v>
      </c>
      <c r="DW436" s="1">
        <f t="shared" si="1910"/>
        <v>0</v>
      </c>
      <c r="DX436" s="1" t="str">
        <f t="shared" si="1911"/>
        <v/>
      </c>
      <c r="DY436" s="1" t="str">
        <f t="shared" si="1912"/>
        <v/>
      </c>
      <c r="EA436" s="1">
        <f t="shared" si="1913"/>
        <v>1</v>
      </c>
      <c r="EB436" s="1">
        <f t="shared" si="1914"/>
        <v>1</v>
      </c>
      <c r="EC436" s="1">
        <f t="shared" si="1915"/>
        <v>1</v>
      </c>
      <c r="ED436" s="1">
        <f t="shared" si="1916"/>
        <v>1</v>
      </c>
      <c r="EF436" s="1">
        <f t="shared" si="1917"/>
        <v>1</v>
      </c>
      <c r="EG436" s="1">
        <f t="shared" si="1918"/>
        <v>1</v>
      </c>
      <c r="EH436" s="1">
        <f t="shared" si="1919"/>
        <v>1</v>
      </c>
      <c r="EI436" s="1">
        <f t="shared" si="1920"/>
        <v>1</v>
      </c>
      <c r="EK436" s="1">
        <f t="shared" si="1921"/>
        <v>1</v>
      </c>
      <c r="EL436" s="1">
        <f t="shared" si="1922"/>
        <v>1</v>
      </c>
      <c r="EM436" s="1">
        <f t="shared" si="1923"/>
        <v>1</v>
      </c>
      <c r="EO436" s="1">
        <f t="shared" si="1924"/>
        <v>1</v>
      </c>
      <c r="EP436" s="1">
        <f t="shared" si="1925"/>
        <v>1</v>
      </c>
      <c r="EQ436" s="1">
        <f t="shared" si="1926"/>
        <v>1</v>
      </c>
      <c r="ES436" s="1">
        <f t="shared" si="1927"/>
        <v>1</v>
      </c>
      <c r="ET436" s="1">
        <f t="shared" si="1928"/>
        <v>1</v>
      </c>
      <c r="EU436" s="1">
        <f t="shared" si="1929"/>
        <v>1</v>
      </c>
      <c r="EV436" s="1">
        <f t="shared" si="1930"/>
        <v>1</v>
      </c>
      <c r="EW436" s="1">
        <f t="shared" si="1931"/>
        <v>0</v>
      </c>
      <c r="EY436" s="1">
        <f t="shared" si="1932"/>
        <v>1</v>
      </c>
      <c r="EZ436" s="1">
        <f t="shared" si="1933"/>
        <v>1</v>
      </c>
      <c r="FA436" s="1">
        <f t="shared" si="1934"/>
        <v>1</v>
      </c>
      <c r="FC436" s="1">
        <f t="shared" si="1935"/>
        <v>0</v>
      </c>
      <c r="FD436" s="1" t="str">
        <f t="shared" si="1936"/>
        <v/>
      </c>
      <c r="FE436" s="1"/>
      <c r="FF436" s="1">
        <f t="shared" si="1937"/>
        <v>1</v>
      </c>
      <c r="FG436" s="1">
        <f t="shared" si="1938"/>
        <v>0</v>
      </c>
      <c r="FH436" s="1">
        <f t="shared" si="1939"/>
        <v>0</v>
      </c>
      <c r="FI436" s="1" t="str">
        <f t="shared" si="1940"/>
        <v/>
      </c>
      <c r="FJ436" s="1" t="str">
        <f t="shared" si="1941"/>
        <v/>
      </c>
      <c r="FK436" s="1" t="str">
        <f t="shared" si="1942"/>
        <v/>
      </c>
      <c r="FL436" s="1" t="str">
        <f t="shared" si="1943"/>
        <v/>
      </c>
      <c r="FN436" s="1">
        <f t="shared" si="1944"/>
        <v>1</v>
      </c>
      <c r="FO436" s="1">
        <f t="shared" si="1945"/>
        <v>1</v>
      </c>
      <c r="FP436" s="1" t="str">
        <f t="shared" si="1946"/>
        <v/>
      </c>
      <c r="FV436" s="1">
        <f t="shared" si="2019"/>
        <v>1</v>
      </c>
      <c r="FW436" s="1">
        <f t="shared" si="2020"/>
        <v>1</v>
      </c>
      <c r="FX436" s="1">
        <f t="shared" si="2021"/>
        <v>0</v>
      </c>
      <c r="GA436" s="1">
        <f t="shared" si="1949"/>
        <v>0</v>
      </c>
      <c r="GB436" s="1">
        <f t="shared" si="1950"/>
        <v>0</v>
      </c>
      <c r="GC436" s="1">
        <f t="shared" si="1951"/>
        <v>0</v>
      </c>
      <c r="GD436" s="1">
        <f t="shared" si="1952"/>
        <v>0</v>
      </c>
      <c r="GE436" s="1">
        <f t="shared" si="1953"/>
        <v>1</v>
      </c>
      <c r="GF436" s="1">
        <f t="shared" si="1954"/>
        <v>1</v>
      </c>
      <c r="GG436" s="1">
        <f t="shared" si="1955"/>
        <v>0</v>
      </c>
      <c r="GI436" s="1">
        <f t="shared" si="1956"/>
        <v>0</v>
      </c>
      <c r="GK436" s="1">
        <f t="shared" si="1957"/>
        <v>1</v>
      </c>
      <c r="GL436" s="1">
        <f t="shared" si="1958"/>
        <v>1</v>
      </c>
      <c r="GM436" s="1">
        <f t="shared" si="1959"/>
        <v>1</v>
      </c>
      <c r="GN436" s="1">
        <f t="shared" si="1960"/>
        <v>1</v>
      </c>
      <c r="GO436" s="1">
        <f t="shared" si="1961"/>
        <v>0</v>
      </c>
      <c r="GP436" s="1">
        <f t="shared" si="1962"/>
        <v>0</v>
      </c>
      <c r="GQ436" s="1">
        <f t="shared" si="1963"/>
        <v>1</v>
      </c>
      <c r="GS436" s="1">
        <f t="shared" si="1964"/>
        <v>1</v>
      </c>
      <c r="GT436" s="1">
        <f t="shared" si="1965"/>
        <v>1</v>
      </c>
      <c r="GU436" s="1">
        <f t="shared" si="1966"/>
        <v>1</v>
      </c>
      <c r="GV436" s="1">
        <f t="shared" si="1967"/>
        <v>1</v>
      </c>
      <c r="GW436" s="1">
        <f t="shared" si="1968"/>
        <v>1</v>
      </c>
      <c r="GX436" s="1">
        <f t="shared" si="1969"/>
        <v>0</v>
      </c>
      <c r="GY436" s="1">
        <f t="shared" si="1970"/>
        <v>0</v>
      </c>
      <c r="GZ436" s="1"/>
      <c r="HA436" s="1">
        <f t="shared" si="1971"/>
        <v>1</v>
      </c>
      <c r="HB436" s="1">
        <f t="shared" si="1972"/>
        <v>0</v>
      </c>
      <c r="HC436" s="1">
        <f t="shared" si="1973"/>
        <v>0</v>
      </c>
      <c r="HD436" s="1">
        <f t="shared" si="1974"/>
        <v>0</v>
      </c>
      <c r="HE436" s="1">
        <f t="shared" si="1975"/>
        <v>0</v>
      </c>
      <c r="HF436" s="1">
        <f t="shared" si="1976"/>
        <v>0</v>
      </c>
      <c r="HH436" s="1">
        <f t="shared" si="1977"/>
        <v>1</v>
      </c>
      <c r="HI436" s="1">
        <f t="shared" si="1978"/>
        <v>1</v>
      </c>
      <c r="HJ436" s="1">
        <f t="shared" si="1979"/>
        <v>1</v>
      </c>
      <c r="HK436" s="1">
        <f t="shared" si="1980"/>
        <v>1</v>
      </c>
      <c r="HL436" s="1">
        <f t="shared" si="1981"/>
        <v>0</v>
      </c>
      <c r="HM436" s="1">
        <f t="shared" si="1982"/>
        <v>0</v>
      </c>
      <c r="HO436" s="1">
        <f t="shared" si="1983"/>
        <v>1</v>
      </c>
      <c r="HP436" s="1" t="str">
        <f t="shared" si="1984"/>
        <v/>
      </c>
      <c r="HQ436" s="1">
        <f t="shared" si="1985"/>
        <v>1</v>
      </c>
      <c r="HR436" t="str">
        <f t="shared" si="1986"/>
        <v/>
      </c>
      <c r="HS436" s="1">
        <f t="shared" si="1987"/>
        <v>1</v>
      </c>
      <c r="HT436" t="str">
        <f t="shared" si="1988"/>
        <v/>
      </c>
      <c r="HU436">
        <f t="shared" si="1989"/>
        <v>1</v>
      </c>
      <c r="HV436" s="1" t="str">
        <f t="shared" si="1990"/>
        <v/>
      </c>
      <c r="HW436" s="1">
        <f t="shared" si="1991"/>
        <v>1</v>
      </c>
      <c r="HX436" s="1" t="str">
        <f t="shared" si="1992"/>
        <v/>
      </c>
      <c r="HZ436" s="1">
        <f t="shared" si="1993"/>
        <v>0</v>
      </c>
      <c r="IA436" s="1" t="str">
        <f t="shared" si="1994"/>
        <v/>
      </c>
      <c r="IB436" s="1">
        <f t="shared" si="1995"/>
        <v>0</v>
      </c>
      <c r="IC436" s="1" t="str">
        <f t="shared" si="1996"/>
        <v/>
      </c>
      <c r="ID436" s="1">
        <f t="shared" si="1997"/>
        <v>0</v>
      </c>
      <c r="IE436" s="1" t="str">
        <f t="shared" si="1998"/>
        <v/>
      </c>
      <c r="IF436" s="1">
        <f t="shared" si="1999"/>
        <v>0</v>
      </c>
      <c r="IG436" s="1" t="str">
        <f t="shared" si="2000"/>
        <v/>
      </c>
      <c r="IH436" s="1">
        <f t="shared" si="2001"/>
        <v>0</v>
      </c>
      <c r="II436" s="1" t="str">
        <f t="shared" si="2002"/>
        <v/>
      </c>
    </row>
    <row r="437" spans="1:243" x14ac:dyDescent="0.2">
      <c r="A437" s="14">
        <f t="shared" si="1681"/>
        <v>437</v>
      </c>
      <c r="B437" t="s">
        <v>57</v>
      </c>
      <c r="C437" s="2">
        <v>42741</v>
      </c>
      <c r="G437" s="3">
        <v>108.092</v>
      </c>
      <c r="H437" s="3">
        <v>117.205</v>
      </c>
      <c r="I437" s="3">
        <v>124.13</v>
      </c>
      <c r="J437" s="4">
        <v>151.25</v>
      </c>
      <c r="P437" s="128">
        <f t="shared" si="2003"/>
        <v>3465.25</v>
      </c>
      <c r="Q437" s="5">
        <f t="shared" si="2004"/>
        <v>3764.5</v>
      </c>
      <c r="R437" s="6">
        <f t="shared" si="2005"/>
        <v>3980.9999999999995</v>
      </c>
      <c r="S437" s="7">
        <f t="shared" si="2006"/>
        <v>4857</v>
      </c>
      <c r="Y437" s="4">
        <f t="shared" si="2007"/>
        <v>2.5000000000004547</v>
      </c>
      <c r="Z437" s="1">
        <f t="shared" si="2008"/>
        <v>9.7500000000004547</v>
      </c>
      <c r="AA437" s="1">
        <f t="shared" si="2009"/>
        <v>13.500000000000455</v>
      </c>
      <c r="AB437" s="1">
        <f t="shared" si="2010"/>
        <v>23</v>
      </c>
      <c r="AC437" s="1"/>
      <c r="AD437" s="1"/>
      <c r="AE437" s="126"/>
      <c r="AF437" s="126"/>
      <c r="AG437" s="126"/>
      <c r="AH437" s="4">
        <f t="shared" si="1836"/>
        <v>1.4999999999993934</v>
      </c>
      <c r="AI437" s="4">
        <f t="shared" si="1837"/>
        <v>0.84999999999936282</v>
      </c>
      <c r="AJ437" s="4">
        <f t="shared" si="1838"/>
        <v>1.6500000000001815</v>
      </c>
      <c r="AK437" s="4">
        <f t="shared" si="1839"/>
        <v>0.75000000000015099</v>
      </c>
      <c r="AL437" s="4">
        <f t="shared" si="1840"/>
        <v>3.0000000000002274</v>
      </c>
      <c r="AM437" s="4">
        <f t="shared" si="1841"/>
        <v>5.8333333333337878</v>
      </c>
      <c r="AN437" s="4">
        <f t="shared" si="1842"/>
        <v>4.3000000000004555</v>
      </c>
      <c r="AO437" s="4">
        <f t="shared" si="1843"/>
        <v>1</v>
      </c>
      <c r="AP437" s="4">
        <f t="shared" si="1844"/>
        <v>2.1666666666657557</v>
      </c>
      <c r="AQ437" s="4">
        <f t="shared" si="1845"/>
        <v>4.7083333333335613</v>
      </c>
      <c r="AR437" s="4">
        <f t="shared" si="1846"/>
        <v>0.39999999999927205</v>
      </c>
      <c r="AS437" s="4">
        <f t="shared" si="1847"/>
        <v>4.638888888889344</v>
      </c>
      <c r="AT437" s="4">
        <f t="shared" si="1848"/>
        <v>1.9333333333342426</v>
      </c>
      <c r="AU437" s="1"/>
      <c r="BA437" s="11">
        <f t="shared" si="2011"/>
        <v>-2.5000000000004547</v>
      </c>
      <c r="BB437" s="11">
        <f t="shared" si="2012"/>
        <v>-9.7500000000004547</v>
      </c>
      <c r="BC437" s="12">
        <f t="shared" si="2013"/>
        <v>-13.500000000000455</v>
      </c>
      <c r="BD437" s="13">
        <f t="shared" si="2014"/>
        <v>-23</v>
      </c>
      <c r="BJ437" s="11">
        <f t="shared" si="1859"/>
        <v>1.4999999999993934</v>
      </c>
      <c r="BK437" s="11">
        <f t="shared" si="1860"/>
        <v>0.84999999999936282</v>
      </c>
      <c r="BL437" s="11">
        <f t="shared" si="1861"/>
        <v>-1.6500000000001815</v>
      </c>
      <c r="BM437" s="11">
        <f t="shared" si="1862"/>
        <v>-0.75000000000015099</v>
      </c>
      <c r="BN437" s="11">
        <f t="shared" si="2015"/>
        <v>-3.0000000000002274</v>
      </c>
      <c r="BO437" s="11">
        <f t="shared" si="2016"/>
        <v>-5.8333333333337878</v>
      </c>
      <c r="BP437" s="11">
        <f t="shared" si="1864"/>
        <v>-4.3000000000004555</v>
      </c>
      <c r="BQ437" s="1">
        <v>1</v>
      </c>
      <c r="BR437" s="11">
        <f t="shared" si="1865"/>
        <v>-2.1666666666657557</v>
      </c>
      <c r="BS437" s="11">
        <f t="shared" si="1866"/>
        <v>-4.7083333333335613</v>
      </c>
      <c r="BT437" s="11">
        <f t="shared" si="1867"/>
        <v>0.39999999999927205</v>
      </c>
      <c r="BU437" s="11">
        <f t="shared" si="1868"/>
        <v>-4.638888888889344</v>
      </c>
      <c r="BV437" s="11">
        <f t="shared" si="1869"/>
        <v>-1.9333333333342426</v>
      </c>
      <c r="BY437" s="126"/>
      <c r="BZ437" s="126"/>
      <c r="CB437" s="1">
        <f t="shared" si="1870"/>
        <v>0</v>
      </c>
      <c r="CC437" s="1">
        <f t="shared" si="1871"/>
        <v>0</v>
      </c>
      <c r="CD437" s="1">
        <f t="shared" si="1872"/>
        <v>0</v>
      </c>
      <c r="CE437" s="126">
        <f t="shared" si="1849"/>
        <v>0</v>
      </c>
      <c r="CF437" s="1">
        <f t="shared" si="1873"/>
        <v>0</v>
      </c>
      <c r="CG437" s="1" t="str">
        <f t="shared" si="1874"/>
        <v/>
      </c>
      <c r="CH437" s="1" t="str">
        <f t="shared" si="1850"/>
        <v/>
      </c>
      <c r="CI437" s="1" t="str">
        <f t="shared" si="1875"/>
        <v/>
      </c>
      <c r="CJ437" s="1">
        <f t="shared" si="1876"/>
        <v>1</v>
      </c>
      <c r="CK437" s="1">
        <f t="shared" si="1877"/>
        <v>1</v>
      </c>
      <c r="CL437" s="1">
        <f t="shared" si="1878"/>
        <v>0</v>
      </c>
      <c r="CM437" s="1" t="str">
        <f t="shared" si="1879"/>
        <v/>
      </c>
      <c r="CN437" s="1">
        <f t="shared" si="1880"/>
        <v>0</v>
      </c>
      <c r="CO437" s="1" t="str">
        <f t="shared" si="1881"/>
        <v/>
      </c>
      <c r="CP437" s="1" t="str">
        <f t="shared" si="1882"/>
        <v/>
      </c>
      <c r="CQ437" s="1">
        <f t="shared" si="1883"/>
        <v>0</v>
      </c>
      <c r="CS437" s="1">
        <f t="shared" si="1884"/>
        <v>1</v>
      </c>
      <c r="CT437" s="1">
        <f t="shared" si="1885"/>
        <v>1</v>
      </c>
      <c r="CU437" s="1">
        <f t="shared" si="1886"/>
        <v>1</v>
      </c>
      <c r="CV437" s="126">
        <f t="shared" si="1851"/>
        <v>1</v>
      </c>
      <c r="CW437" s="1">
        <f t="shared" si="1887"/>
        <v>1</v>
      </c>
      <c r="CX437" s="1">
        <f t="shared" si="1888"/>
        <v>1</v>
      </c>
      <c r="CY437" s="1">
        <f t="shared" si="1889"/>
        <v>0</v>
      </c>
      <c r="CZ437" s="1">
        <f t="shared" si="1890"/>
        <v>0</v>
      </c>
      <c r="DA437" s="1">
        <f t="shared" si="1891"/>
        <v>1</v>
      </c>
      <c r="DB437" s="1" t="str">
        <f t="shared" si="1892"/>
        <v/>
      </c>
      <c r="DC437" s="1" t="str">
        <f t="shared" si="1893"/>
        <v/>
      </c>
      <c r="DD437" s="1">
        <f t="shared" si="1894"/>
        <v>0</v>
      </c>
      <c r="DE437" s="1" t="str">
        <f t="shared" si="1895"/>
        <v/>
      </c>
      <c r="DF437" s="1"/>
      <c r="DG437" s="126">
        <f t="shared" si="1852"/>
        <v>1</v>
      </c>
      <c r="DH437" s="1">
        <f t="shared" si="1896"/>
        <v>1</v>
      </c>
      <c r="DI437" s="1">
        <f t="shared" si="1897"/>
        <v>1</v>
      </c>
      <c r="DJ437" s="1">
        <f t="shared" si="1898"/>
        <v>1</v>
      </c>
      <c r="DK437" s="1" t="str">
        <f t="shared" si="1899"/>
        <v/>
      </c>
      <c r="DL437" s="1"/>
      <c r="DM437" s="1" t="str">
        <f t="shared" si="1900"/>
        <v/>
      </c>
      <c r="DN437" s="1">
        <f t="shared" si="1901"/>
        <v>1</v>
      </c>
      <c r="DO437" s="1">
        <f t="shared" si="1902"/>
        <v>0</v>
      </c>
      <c r="DP437" s="1">
        <f t="shared" si="1903"/>
        <v>0</v>
      </c>
      <c r="DQ437" s="1">
        <f t="shared" si="1904"/>
        <v>0</v>
      </c>
      <c r="DR437" s="1">
        <f t="shared" si="1905"/>
        <v>1</v>
      </c>
      <c r="DS437" s="1">
        <f t="shared" si="1906"/>
        <v>0</v>
      </c>
      <c r="DT437" s="1">
        <f t="shared" si="1907"/>
        <v>1</v>
      </c>
      <c r="DU437" s="1">
        <f t="shared" si="1908"/>
        <v>0</v>
      </c>
      <c r="DV437" s="1">
        <f t="shared" si="1909"/>
        <v>1</v>
      </c>
      <c r="DW437" s="1">
        <f t="shared" si="1910"/>
        <v>0</v>
      </c>
      <c r="DX437" s="1" t="str">
        <f t="shared" si="1911"/>
        <v/>
      </c>
      <c r="DY437" s="1" t="str">
        <f t="shared" si="1912"/>
        <v/>
      </c>
      <c r="EA437" s="1">
        <f t="shared" si="1913"/>
        <v>1</v>
      </c>
      <c r="EB437" s="1">
        <f t="shared" si="1914"/>
        <v>1</v>
      </c>
      <c r="EC437" s="1">
        <f t="shared" si="1915"/>
        <v>1</v>
      </c>
      <c r="ED437" s="1">
        <f t="shared" si="1916"/>
        <v>1</v>
      </c>
      <c r="EF437" s="1">
        <f t="shared" si="1917"/>
        <v>1</v>
      </c>
      <c r="EG437" s="1">
        <f t="shared" si="1918"/>
        <v>1</v>
      </c>
      <c r="EH437" s="1">
        <f t="shared" si="1919"/>
        <v>1</v>
      </c>
      <c r="EI437" s="1">
        <f t="shared" si="1920"/>
        <v>1</v>
      </c>
      <c r="EK437" s="1">
        <f t="shared" si="1921"/>
        <v>1</v>
      </c>
      <c r="EL437" s="1">
        <f t="shared" si="1922"/>
        <v>1</v>
      </c>
      <c r="EM437" s="1">
        <f t="shared" si="1923"/>
        <v>1</v>
      </c>
      <c r="EO437" s="1">
        <f t="shared" si="1924"/>
        <v>1</v>
      </c>
      <c r="EP437" s="1">
        <f t="shared" si="1925"/>
        <v>1</v>
      </c>
      <c r="EQ437" s="1">
        <f t="shared" si="1926"/>
        <v>1</v>
      </c>
      <c r="ES437" s="1">
        <f t="shared" si="1927"/>
        <v>1</v>
      </c>
      <c r="ET437" s="1">
        <f t="shared" si="1928"/>
        <v>1</v>
      </c>
      <c r="EU437" s="1">
        <f t="shared" si="1929"/>
        <v>1</v>
      </c>
      <c r="EV437" s="1">
        <f t="shared" si="1930"/>
        <v>1</v>
      </c>
      <c r="EW437" s="1">
        <f t="shared" si="1931"/>
        <v>1</v>
      </c>
      <c r="EY437" s="1">
        <f t="shared" si="1932"/>
        <v>1</v>
      </c>
      <c r="EZ437" s="1">
        <f t="shared" si="1933"/>
        <v>1</v>
      </c>
      <c r="FA437" s="1">
        <f t="shared" si="1934"/>
        <v>1</v>
      </c>
      <c r="FC437" s="1">
        <f t="shared" si="1935"/>
        <v>1</v>
      </c>
      <c r="FD437" s="1">
        <f t="shared" si="1936"/>
        <v>0</v>
      </c>
      <c r="FE437" s="1"/>
      <c r="FF437" s="1">
        <f t="shared" si="1937"/>
        <v>0</v>
      </c>
      <c r="FG437" s="1">
        <f t="shared" si="1938"/>
        <v>0</v>
      </c>
      <c r="FH437" s="1">
        <f t="shared" si="1939"/>
        <v>0</v>
      </c>
      <c r="FI437" s="1" t="str">
        <f t="shared" si="1940"/>
        <v/>
      </c>
      <c r="FJ437" s="1" t="str">
        <f t="shared" si="1941"/>
        <v/>
      </c>
      <c r="FK437" s="1" t="str">
        <f t="shared" si="1942"/>
        <v/>
      </c>
      <c r="FL437" s="1" t="str">
        <f t="shared" si="1943"/>
        <v/>
      </c>
      <c r="FN437" s="1" t="str">
        <f t="shared" si="1944"/>
        <v/>
      </c>
      <c r="FO437" s="1" t="str">
        <f t="shared" si="1945"/>
        <v/>
      </c>
      <c r="FP437" s="1" t="str">
        <f t="shared" si="1946"/>
        <v/>
      </c>
      <c r="FV437" s="1">
        <f t="shared" si="2019"/>
        <v>0</v>
      </c>
      <c r="FW437" s="1">
        <f t="shared" si="2020"/>
        <v>1</v>
      </c>
      <c r="FX437" s="1">
        <f t="shared" si="2021"/>
        <v>0</v>
      </c>
      <c r="GA437" s="1">
        <f t="shared" si="1949"/>
        <v>1</v>
      </c>
      <c r="GB437" s="1">
        <f t="shared" si="1950"/>
        <v>1</v>
      </c>
      <c r="GC437" s="1">
        <f t="shared" si="1951"/>
        <v>1</v>
      </c>
      <c r="GD437" s="1">
        <f t="shared" si="1952"/>
        <v>1</v>
      </c>
      <c r="GE437" s="1">
        <f t="shared" si="1953"/>
        <v>0</v>
      </c>
      <c r="GF437" s="1">
        <f t="shared" si="1954"/>
        <v>1</v>
      </c>
      <c r="GG437" s="1">
        <f t="shared" si="1955"/>
        <v>1</v>
      </c>
      <c r="GI437" s="1">
        <f t="shared" si="1956"/>
        <v>1</v>
      </c>
      <c r="GK437" s="1">
        <f t="shared" si="1957"/>
        <v>1</v>
      </c>
      <c r="GL437" s="1">
        <f t="shared" si="1958"/>
        <v>1</v>
      </c>
      <c r="GM437" s="1">
        <f t="shared" si="1959"/>
        <v>1</v>
      </c>
      <c r="GN437" s="1">
        <f t="shared" si="1960"/>
        <v>1</v>
      </c>
      <c r="GO437" s="1">
        <f t="shared" si="1961"/>
        <v>0</v>
      </c>
      <c r="GP437" s="1">
        <f t="shared" si="1962"/>
        <v>1</v>
      </c>
      <c r="GQ437" s="1">
        <f t="shared" si="1963"/>
        <v>1</v>
      </c>
      <c r="GS437" s="1" t="str">
        <f t="shared" si="1964"/>
        <v/>
      </c>
      <c r="GT437" s="1" t="str">
        <f t="shared" si="1965"/>
        <v/>
      </c>
      <c r="GU437" s="1">
        <f t="shared" si="1966"/>
        <v>0</v>
      </c>
      <c r="GV437" s="1">
        <f t="shared" si="1967"/>
        <v>0</v>
      </c>
      <c r="GW437" s="1">
        <f t="shared" si="1968"/>
        <v>0</v>
      </c>
      <c r="GX437" s="1">
        <f t="shared" si="1969"/>
        <v>0</v>
      </c>
      <c r="GY437" s="1">
        <f t="shared" si="1970"/>
        <v>0</v>
      </c>
      <c r="GZ437" s="1"/>
      <c r="HA437" s="1">
        <f t="shared" si="1971"/>
        <v>1</v>
      </c>
      <c r="HB437" s="1">
        <f t="shared" si="1972"/>
        <v>1</v>
      </c>
      <c r="HC437" s="1">
        <f t="shared" si="1973"/>
        <v>1</v>
      </c>
      <c r="HD437" s="1">
        <f t="shared" si="1974"/>
        <v>0</v>
      </c>
      <c r="HE437" s="1">
        <f t="shared" si="1975"/>
        <v>0</v>
      </c>
      <c r="HF437" s="1">
        <f t="shared" si="1976"/>
        <v>0</v>
      </c>
      <c r="HH437" s="1">
        <f t="shared" si="1977"/>
        <v>1</v>
      </c>
      <c r="HI437" s="1">
        <f t="shared" si="1978"/>
        <v>1</v>
      </c>
      <c r="HJ437" s="1">
        <f t="shared" si="1979"/>
        <v>1</v>
      </c>
      <c r="HK437" s="1">
        <f t="shared" si="1980"/>
        <v>0</v>
      </c>
      <c r="HL437" s="1">
        <f t="shared" si="1981"/>
        <v>0</v>
      </c>
      <c r="HM437" s="1">
        <f t="shared" si="1982"/>
        <v>0</v>
      </c>
      <c r="HO437" s="1" t="str">
        <f t="shared" si="1983"/>
        <v/>
      </c>
      <c r="HP437" s="1">
        <f t="shared" si="1984"/>
        <v>0</v>
      </c>
      <c r="HQ437" s="1" t="str">
        <f t="shared" si="1985"/>
        <v/>
      </c>
      <c r="HR437">
        <f t="shared" si="1986"/>
        <v>0</v>
      </c>
      <c r="HS437" s="1" t="str">
        <f t="shared" si="1987"/>
        <v/>
      </c>
      <c r="HT437">
        <f t="shared" si="1988"/>
        <v>0</v>
      </c>
      <c r="HU437" t="str">
        <f t="shared" si="1989"/>
        <v/>
      </c>
      <c r="HV437" s="1" t="str">
        <f t="shared" si="1990"/>
        <v/>
      </c>
      <c r="HW437" s="1" t="str">
        <f t="shared" si="1991"/>
        <v/>
      </c>
      <c r="HX437" s="1" t="str">
        <f t="shared" si="1992"/>
        <v/>
      </c>
      <c r="HZ437" s="1" t="str">
        <f t="shared" si="1993"/>
        <v/>
      </c>
      <c r="IA437" s="1">
        <f t="shared" si="1994"/>
        <v>0</v>
      </c>
      <c r="IB437" s="1" t="str">
        <f t="shared" si="1995"/>
        <v/>
      </c>
      <c r="IC437" s="1">
        <f t="shared" si="1996"/>
        <v>0</v>
      </c>
      <c r="ID437" s="1" t="str">
        <f t="shared" si="1997"/>
        <v/>
      </c>
      <c r="IE437" s="1">
        <f t="shared" si="1998"/>
        <v>0</v>
      </c>
      <c r="IF437" s="1" t="str">
        <f t="shared" si="1999"/>
        <v/>
      </c>
      <c r="IG437" s="1" t="str">
        <f t="shared" si="2000"/>
        <v/>
      </c>
      <c r="IH437" s="1" t="str">
        <f t="shared" si="2001"/>
        <v/>
      </c>
      <c r="II437" s="1" t="str">
        <f t="shared" si="2002"/>
        <v/>
      </c>
    </row>
    <row r="438" spans="1:243" x14ac:dyDescent="0.2">
      <c r="A438" s="14">
        <f t="shared" si="1681"/>
        <v>438</v>
      </c>
      <c r="C438" s="2">
        <v>42744</v>
      </c>
      <c r="G438" s="3">
        <v>108.11199999999999</v>
      </c>
      <c r="H438" s="3">
        <v>117.27200000000001</v>
      </c>
      <c r="I438" s="3">
        <v>124.25</v>
      </c>
      <c r="J438" s="4">
        <v>152.22999999999999</v>
      </c>
      <c r="P438" s="128">
        <f t="shared" si="2003"/>
        <v>3467.2499999999995</v>
      </c>
      <c r="Q438" s="5">
        <f t="shared" si="2004"/>
        <v>3771.2500000000005</v>
      </c>
      <c r="R438" s="6">
        <f t="shared" si="2005"/>
        <v>3993</v>
      </c>
      <c r="S438" s="7">
        <f t="shared" si="2006"/>
        <v>4886.9999999999991</v>
      </c>
      <c r="Y438" s="4">
        <f t="shared" si="2007"/>
        <v>1.9999999999995453</v>
      </c>
      <c r="Z438" s="1">
        <f t="shared" si="2008"/>
        <v>6.7500000000004547</v>
      </c>
      <c r="AA438" s="1">
        <f t="shared" si="2009"/>
        <v>12.000000000000455</v>
      </c>
      <c r="AB438" s="1">
        <f t="shared" si="2010"/>
        <v>29.999999999999091</v>
      </c>
      <c r="AC438" s="1"/>
      <c r="AD438" s="1"/>
      <c r="AE438" s="126"/>
      <c r="AF438" s="126"/>
      <c r="AG438" s="126"/>
      <c r="AH438" s="4">
        <f t="shared" si="1836"/>
        <v>0.50000000000121236</v>
      </c>
      <c r="AI438" s="4">
        <f t="shared" si="1837"/>
        <v>5.0000000001181988E-2</v>
      </c>
      <c r="AJ438" s="4">
        <f t="shared" si="1838"/>
        <v>0.4499999999998181</v>
      </c>
      <c r="AK438" s="4">
        <f t="shared" si="1839"/>
        <v>1.249999999999849</v>
      </c>
      <c r="AL438" s="4">
        <f t="shared" si="1840"/>
        <v>0.75000000000022737</v>
      </c>
      <c r="AM438" s="4">
        <f t="shared" si="1841"/>
        <v>2.0000000000007585</v>
      </c>
      <c r="AN438" s="4">
        <f t="shared" si="1842"/>
        <v>8.1890050296351546E-13</v>
      </c>
      <c r="AO438" s="4">
        <f t="shared" si="1843"/>
        <v>1</v>
      </c>
      <c r="AP438" s="4">
        <f t="shared" si="1844"/>
        <v>1.1666666666645458</v>
      </c>
      <c r="AQ438" s="4">
        <f t="shared" si="1845"/>
        <v>3.875000000000532</v>
      </c>
      <c r="AR438" s="4">
        <f t="shared" si="1846"/>
        <v>0.80000000000109139</v>
      </c>
      <c r="AS438" s="4">
        <f t="shared" si="1847"/>
        <v>8.3333333333990289E-2</v>
      </c>
      <c r="AT438" s="4">
        <f t="shared" si="1848"/>
        <v>7.8825834748386114E-13</v>
      </c>
      <c r="AU438" s="1"/>
      <c r="BA438" s="11">
        <f t="shared" si="2011"/>
        <v>1.9999999999995453</v>
      </c>
      <c r="BB438" s="11">
        <f t="shared" si="2012"/>
        <v>6.7500000000004547</v>
      </c>
      <c r="BC438" s="12">
        <f t="shared" si="2013"/>
        <v>12.000000000000455</v>
      </c>
      <c r="BD438" s="13">
        <f t="shared" si="2014"/>
        <v>29.999999999999091</v>
      </c>
      <c r="BJ438" s="11">
        <f t="shared" si="1859"/>
        <v>-0.50000000000121236</v>
      </c>
      <c r="BK438" s="11">
        <f t="shared" si="1860"/>
        <v>-5.0000000001181988E-2</v>
      </c>
      <c r="BL438" s="11">
        <f t="shared" si="1861"/>
        <v>-0.4499999999998181</v>
      </c>
      <c r="BM438" s="11">
        <f t="shared" si="1862"/>
        <v>-1.249999999999849</v>
      </c>
      <c r="BN438" s="11">
        <f t="shared" si="2015"/>
        <v>0.75000000000022737</v>
      </c>
      <c r="BO438" s="11">
        <f t="shared" si="2016"/>
        <v>2.0000000000007585</v>
      </c>
      <c r="BP438" s="11">
        <f t="shared" si="1864"/>
        <v>8.1890050296351546E-13</v>
      </c>
      <c r="BQ438" s="1">
        <v>1</v>
      </c>
      <c r="BR438" s="11">
        <f t="shared" si="1865"/>
        <v>-1.1666666666645458</v>
      </c>
      <c r="BS438" s="11">
        <f t="shared" si="1866"/>
        <v>3.875000000000532</v>
      </c>
      <c r="BT438" s="11">
        <f t="shared" si="1867"/>
        <v>-0.80000000000109139</v>
      </c>
      <c r="BU438" s="11">
        <f t="shared" si="1868"/>
        <v>8.3333333333990289E-2</v>
      </c>
      <c r="BV438" s="11">
        <f t="shared" si="1869"/>
        <v>-7.8825834748386114E-13</v>
      </c>
      <c r="BY438" s="126"/>
      <c r="BZ438" s="126"/>
      <c r="CB438" s="1">
        <f t="shared" si="1870"/>
        <v>0</v>
      </c>
      <c r="CC438" s="1">
        <f t="shared" si="1871"/>
        <v>0</v>
      </c>
      <c r="CD438" s="1">
        <f t="shared" si="1872"/>
        <v>0</v>
      </c>
      <c r="CE438" s="126">
        <f t="shared" si="1849"/>
        <v>0</v>
      </c>
      <c r="CF438" s="1">
        <f t="shared" si="1873"/>
        <v>0</v>
      </c>
      <c r="CG438" s="1" t="str">
        <f t="shared" si="1874"/>
        <v/>
      </c>
      <c r="CH438" s="1" t="str">
        <f t="shared" si="1850"/>
        <v/>
      </c>
      <c r="CI438" s="1">
        <f t="shared" si="1875"/>
        <v>1</v>
      </c>
      <c r="CJ438" s="1">
        <f t="shared" si="1876"/>
        <v>1</v>
      </c>
      <c r="CK438" s="1" t="str">
        <f t="shared" si="1877"/>
        <v/>
      </c>
      <c r="CL438" s="1">
        <f t="shared" si="1878"/>
        <v>1</v>
      </c>
      <c r="CM438" s="1">
        <f t="shared" si="1879"/>
        <v>1</v>
      </c>
      <c r="CN438" s="1">
        <f t="shared" si="1880"/>
        <v>1</v>
      </c>
      <c r="CO438" s="1" t="str">
        <f t="shared" si="1881"/>
        <v/>
      </c>
      <c r="CP438" s="1" t="str">
        <f t="shared" si="1882"/>
        <v/>
      </c>
      <c r="CQ438" s="1">
        <f t="shared" si="1883"/>
        <v>1</v>
      </c>
      <c r="CS438" s="1">
        <f t="shared" si="1884"/>
        <v>0</v>
      </c>
      <c r="CT438" s="1">
        <f t="shared" si="1885"/>
        <v>0</v>
      </c>
      <c r="CU438" s="1">
        <f t="shared" si="1886"/>
        <v>0</v>
      </c>
      <c r="CV438" s="126">
        <f t="shared" si="1851"/>
        <v>0</v>
      </c>
      <c r="CW438" s="1">
        <f t="shared" si="1887"/>
        <v>1</v>
      </c>
      <c r="CX438" s="1" t="str">
        <f t="shared" si="1888"/>
        <v/>
      </c>
      <c r="CY438" s="1" t="str">
        <f t="shared" si="1889"/>
        <v/>
      </c>
      <c r="CZ438" s="1" t="str">
        <f t="shared" si="1890"/>
        <v/>
      </c>
      <c r="DA438" s="1" t="str">
        <f t="shared" si="1891"/>
        <v/>
      </c>
      <c r="DB438" s="1">
        <f t="shared" si="1892"/>
        <v>1</v>
      </c>
      <c r="DC438" s="1" t="str">
        <f t="shared" si="1893"/>
        <v/>
      </c>
      <c r="DD438" s="1">
        <f t="shared" si="1894"/>
        <v>1</v>
      </c>
      <c r="DE438" s="1" t="str">
        <f t="shared" si="1895"/>
        <v/>
      </c>
      <c r="DF438" s="1"/>
      <c r="DG438" s="126">
        <f t="shared" si="1852"/>
        <v>1</v>
      </c>
      <c r="DH438" s="1">
        <f t="shared" si="1896"/>
        <v>1</v>
      </c>
      <c r="DI438" s="1">
        <f t="shared" si="1897"/>
        <v>1</v>
      </c>
      <c r="DJ438" s="1">
        <f t="shared" si="1898"/>
        <v>1</v>
      </c>
      <c r="DK438" s="1" t="str">
        <f t="shared" si="1899"/>
        <v/>
      </c>
      <c r="DL438" s="1"/>
      <c r="DM438" s="1" t="str">
        <f t="shared" si="1900"/>
        <v/>
      </c>
      <c r="DN438" s="1">
        <f t="shared" si="1901"/>
        <v>0</v>
      </c>
      <c r="DO438" s="1">
        <f t="shared" si="1902"/>
        <v>1</v>
      </c>
      <c r="DP438" s="1">
        <f t="shared" si="1903"/>
        <v>0</v>
      </c>
      <c r="DQ438" s="1">
        <f t="shared" si="1904"/>
        <v>1</v>
      </c>
      <c r="DR438" s="1">
        <f t="shared" si="1905"/>
        <v>0</v>
      </c>
      <c r="DS438" s="1">
        <f t="shared" si="1906"/>
        <v>1</v>
      </c>
      <c r="DT438" s="1">
        <f t="shared" si="1907"/>
        <v>0</v>
      </c>
      <c r="DU438" s="1">
        <f t="shared" si="1908"/>
        <v>1</v>
      </c>
      <c r="DV438" s="1">
        <f t="shared" si="1909"/>
        <v>1</v>
      </c>
      <c r="DW438" s="1">
        <f t="shared" si="1910"/>
        <v>0</v>
      </c>
      <c r="DX438" s="1" t="str">
        <f t="shared" si="1911"/>
        <v/>
      </c>
      <c r="DY438" s="1" t="str">
        <f t="shared" si="1912"/>
        <v/>
      </c>
      <c r="EA438" s="1">
        <f t="shared" si="1913"/>
        <v>1</v>
      </c>
      <c r="EB438" s="1">
        <f t="shared" si="1914"/>
        <v>1</v>
      </c>
      <c r="EC438" s="1">
        <f t="shared" si="1915"/>
        <v>1</v>
      </c>
      <c r="ED438" s="1">
        <f t="shared" si="1916"/>
        <v>1</v>
      </c>
      <c r="EF438" s="1">
        <f t="shared" si="1917"/>
        <v>1</v>
      </c>
      <c r="EG438" s="1">
        <f t="shared" si="1918"/>
        <v>1</v>
      </c>
      <c r="EH438" s="1">
        <f t="shared" si="1919"/>
        <v>1</v>
      </c>
      <c r="EI438" s="1">
        <f t="shared" si="1920"/>
        <v>1</v>
      </c>
      <c r="EK438" s="1">
        <f t="shared" si="1921"/>
        <v>1</v>
      </c>
      <c r="EL438" s="1">
        <f t="shared" si="1922"/>
        <v>1</v>
      </c>
      <c r="EM438" s="1">
        <f t="shared" si="1923"/>
        <v>1</v>
      </c>
      <c r="EO438" s="1">
        <f t="shared" si="1924"/>
        <v>1</v>
      </c>
      <c r="EP438" s="1">
        <f t="shared" si="1925"/>
        <v>1</v>
      </c>
      <c r="EQ438" s="1">
        <f t="shared" si="1926"/>
        <v>1</v>
      </c>
      <c r="ES438" s="1">
        <f t="shared" si="1927"/>
        <v>1</v>
      </c>
      <c r="ET438" s="1">
        <f t="shared" si="1928"/>
        <v>1</v>
      </c>
      <c r="EU438" s="1">
        <f t="shared" si="1929"/>
        <v>1</v>
      </c>
      <c r="EV438" s="1">
        <f t="shared" si="1930"/>
        <v>1</v>
      </c>
      <c r="EW438" s="1">
        <f t="shared" si="1931"/>
        <v>0</v>
      </c>
      <c r="EY438" s="1">
        <f t="shared" si="1932"/>
        <v>1</v>
      </c>
      <c r="EZ438" s="1">
        <f t="shared" si="1933"/>
        <v>1</v>
      </c>
      <c r="FA438" s="1">
        <f t="shared" si="1934"/>
        <v>1</v>
      </c>
      <c r="FC438" s="1">
        <f t="shared" si="1935"/>
        <v>0</v>
      </c>
      <c r="FD438" s="1" t="str">
        <f t="shared" si="1936"/>
        <v/>
      </c>
      <c r="FE438" s="1"/>
      <c r="FF438" s="1">
        <f t="shared" si="1937"/>
        <v>1</v>
      </c>
      <c r="FG438" s="1">
        <f t="shared" si="1938"/>
        <v>0</v>
      </c>
      <c r="FH438" s="1">
        <f t="shared" si="1939"/>
        <v>0</v>
      </c>
      <c r="FI438" s="1" t="str">
        <f t="shared" si="1940"/>
        <v/>
      </c>
      <c r="FJ438" s="1" t="str">
        <f t="shared" si="1941"/>
        <v/>
      </c>
      <c r="FK438" s="1" t="str">
        <f t="shared" si="1942"/>
        <v/>
      </c>
      <c r="FL438" s="1" t="str">
        <f t="shared" si="1943"/>
        <v/>
      </c>
      <c r="FN438" s="1" t="str">
        <f t="shared" si="1944"/>
        <v/>
      </c>
      <c r="FO438" s="1" t="str">
        <f t="shared" si="1945"/>
        <v/>
      </c>
      <c r="FP438" s="1" t="str">
        <f t="shared" si="1946"/>
        <v/>
      </c>
      <c r="FV438" s="1">
        <f t="shared" si="2019"/>
        <v>0</v>
      </c>
      <c r="FW438" s="1">
        <f t="shared" si="2020"/>
        <v>1</v>
      </c>
      <c r="FX438" s="1">
        <f t="shared" si="2021"/>
        <v>0</v>
      </c>
      <c r="GA438" s="1">
        <f t="shared" si="1949"/>
        <v>0</v>
      </c>
      <c r="GB438" s="1">
        <f t="shared" si="1950"/>
        <v>0</v>
      </c>
      <c r="GC438" s="1">
        <f t="shared" si="1951"/>
        <v>0</v>
      </c>
      <c r="GD438" s="1">
        <f t="shared" si="1952"/>
        <v>0</v>
      </c>
      <c r="GE438" s="1">
        <f t="shared" si="1953"/>
        <v>1</v>
      </c>
      <c r="GF438" s="1">
        <f t="shared" si="1954"/>
        <v>1</v>
      </c>
      <c r="GG438" s="1">
        <f t="shared" si="1955"/>
        <v>0</v>
      </c>
      <c r="GI438" s="1">
        <f t="shared" si="1956"/>
        <v>0</v>
      </c>
      <c r="GK438" s="1">
        <f t="shared" si="1957"/>
        <v>1</v>
      </c>
      <c r="GL438" s="1">
        <f t="shared" si="1958"/>
        <v>1</v>
      </c>
      <c r="GM438" s="1">
        <f t="shared" si="1959"/>
        <v>1</v>
      </c>
      <c r="GN438" s="1">
        <f t="shared" si="1960"/>
        <v>1</v>
      </c>
      <c r="GO438" s="1">
        <f t="shared" si="1961"/>
        <v>0</v>
      </c>
      <c r="GP438" s="1">
        <f t="shared" si="1962"/>
        <v>0</v>
      </c>
      <c r="GQ438" s="1">
        <f t="shared" si="1963"/>
        <v>1</v>
      </c>
      <c r="GS438" s="1" t="str">
        <f t="shared" si="1964"/>
        <v/>
      </c>
      <c r="GT438" s="1" t="str">
        <f t="shared" si="1965"/>
        <v/>
      </c>
      <c r="GU438" s="1">
        <f t="shared" si="1966"/>
        <v>1</v>
      </c>
      <c r="GV438" s="1">
        <f t="shared" si="1967"/>
        <v>0</v>
      </c>
      <c r="GW438" s="1">
        <f t="shared" si="1968"/>
        <v>0</v>
      </c>
      <c r="GX438" s="1">
        <f t="shared" si="1969"/>
        <v>0</v>
      </c>
      <c r="GY438" s="1">
        <f t="shared" si="1970"/>
        <v>0</v>
      </c>
      <c r="GZ438" s="1"/>
      <c r="HA438" s="1">
        <f t="shared" si="1971"/>
        <v>1</v>
      </c>
      <c r="HB438" s="1">
        <f t="shared" si="1972"/>
        <v>0</v>
      </c>
      <c r="HC438" s="1">
        <f t="shared" si="1973"/>
        <v>0</v>
      </c>
      <c r="HD438" s="1">
        <f t="shared" si="1974"/>
        <v>0</v>
      </c>
      <c r="HE438" s="1">
        <f t="shared" si="1975"/>
        <v>0</v>
      </c>
      <c r="HF438" s="1">
        <f t="shared" si="1976"/>
        <v>0</v>
      </c>
      <c r="HH438" s="1">
        <f t="shared" si="1977"/>
        <v>1</v>
      </c>
      <c r="HI438" s="1">
        <f t="shared" si="1978"/>
        <v>1</v>
      </c>
      <c r="HJ438" s="1">
        <f t="shared" si="1979"/>
        <v>0</v>
      </c>
      <c r="HK438" s="1">
        <f t="shared" si="1980"/>
        <v>0</v>
      </c>
      <c r="HL438" s="1">
        <f t="shared" si="1981"/>
        <v>0</v>
      </c>
      <c r="HM438" s="1">
        <f t="shared" si="1982"/>
        <v>0</v>
      </c>
      <c r="HO438" s="1">
        <f t="shared" si="1983"/>
        <v>1</v>
      </c>
      <c r="HP438" s="1" t="str">
        <f t="shared" si="1984"/>
        <v/>
      </c>
      <c r="HQ438" s="1">
        <f t="shared" si="1985"/>
        <v>1</v>
      </c>
      <c r="HR438" t="str">
        <f t="shared" si="1986"/>
        <v/>
      </c>
      <c r="HS438" s="1">
        <f t="shared" si="1987"/>
        <v>1</v>
      </c>
      <c r="HT438" t="str">
        <f t="shared" si="1988"/>
        <v/>
      </c>
      <c r="HU438" t="str">
        <f t="shared" si="1989"/>
        <v/>
      </c>
      <c r="HV438" s="1" t="str">
        <f t="shared" si="1990"/>
        <v/>
      </c>
      <c r="HW438" s="1" t="str">
        <f t="shared" si="1991"/>
        <v/>
      </c>
      <c r="HX438" s="1" t="str">
        <f t="shared" si="1992"/>
        <v/>
      </c>
      <c r="HZ438" s="1">
        <f t="shared" si="1993"/>
        <v>0</v>
      </c>
      <c r="IA438" s="1" t="str">
        <f t="shared" si="1994"/>
        <v/>
      </c>
      <c r="IB438" s="1">
        <f t="shared" si="1995"/>
        <v>0</v>
      </c>
      <c r="IC438" s="1" t="str">
        <f t="shared" si="1996"/>
        <v/>
      </c>
      <c r="ID438" s="1">
        <f t="shared" si="1997"/>
        <v>0</v>
      </c>
      <c r="IE438" s="1" t="str">
        <f t="shared" si="1998"/>
        <v/>
      </c>
      <c r="IF438" s="1" t="str">
        <f t="shared" si="1999"/>
        <v/>
      </c>
      <c r="IG438" s="1" t="str">
        <f t="shared" si="2000"/>
        <v/>
      </c>
      <c r="IH438" s="1" t="str">
        <f t="shared" si="2001"/>
        <v/>
      </c>
      <c r="II438" s="1" t="str">
        <f t="shared" si="2002"/>
        <v/>
      </c>
    </row>
    <row r="439" spans="1:243" x14ac:dyDescent="0.2">
      <c r="A439" s="14">
        <f t="shared" si="1681"/>
        <v>439</v>
      </c>
      <c r="C439" s="2">
        <v>42745</v>
      </c>
      <c r="G439" s="3">
        <v>108.11199999999999</v>
      </c>
      <c r="H439" s="3">
        <v>117.27200000000001</v>
      </c>
      <c r="I439" s="3">
        <v>124.245</v>
      </c>
      <c r="J439" s="4">
        <v>152.16999999999999</v>
      </c>
      <c r="P439" s="128">
        <f t="shared" si="2003"/>
        <v>3467.2499999999995</v>
      </c>
      <c r="Q439" s="5">
        <f t="shared" si="2004"/>
        <v>3771.2500000000005</v>
      </c>
      <c r="R439" s="6">
        <f t="shared" si="2005"/>
        <v>3992.5000000000005</v>
      </c>
      <c r="S439" s="7">
        <f t="shared" si="2006"/>
        <v>4880.9999999999991</v>
      </c>
      <c r="Y439" s="4">
        <f t="shared" si="2007"/>
        <v>0</v>
      </c>
      <c r="Z439" s="1">
        <f t="shared" si="2008"/>
        <v>0</v>
      </c>
      <c r="AA439" s="1">
        <f t="shared" si="2009"/>
        <v>0.49999999999954525</v>
      </c>
      <c r="AB439" s="1">
        <f t="shared" si="2010"/>
        <v>6</v>
      </c>
      <c r="AC439" s="1"/>
      <c r="AD439" s="1"/>
      <c r="AE439" s="126"/>
      <c r="AF439" s="126"/>
      <c r="AG439" s="126"/>
      <c r="AH439" s="4">
        <f t="shared" si="1836"/>
        <v>0</v>
      </c>
      <c r="AI439" s="4">
        <f t="shared" si="1837"/>
        <v>0</v>
      </c>
      <c r="AJ439" s="4">
        <f t="shared" si="1838"/>
        <v>0.29999999999972715</v>
      </c>
      <c r="AK439" s="4">
        <f t="shared" si="1839"/>
        <v>0.33333333333303017</v>
      </c>
      <c r="AL439" s="4">
        <f t="shared" si="1840"/>
        <v>0.24999999999977263</v>
      </c>
      <c r="AM439" s="4">
        <f t="shared" si="1841"/>
        <v>1.5000000000004547</v>
      </c>
      <c r="AN439" s="4">
        <f t="shared" si="1842"/>
        <v>1.9000000000004547</v>
      </c>
      <c r="AO439" s="4">
        <f t="shared" si="1843"/>
        <v>1</v>
      </c>
      <c r="AP439" s="4">
        <f t="shared" si="1844"/>
        <v>0.33333333333303017</v>
      </c>
      <c r="AQ439" s="4">
        <f t="shared" si="1845"/>
        <v>1.0000000000009095</v>
      </c>
      <c r="AR439" s="4">
        <f t="shared" si="1846"/>
        <v>0.1999999999998181</v>
      </c>
      <c r="AS439" s="4">
        <f t="shared" si="1847"/>
        <v>1.3333333333333333</v>
      </c>
      <c r="AT439" s="4">
        <f t="shared" si="1848"/>
        <v>0.8</v>
      </c>
      <c r="AU439" s="1"/>
      <c r="BA439" s="11">
        <f t="shared" si="2011"/>
        <v>0</v>
      </c>
      <c r="BB439" s="11">
        <f t="shared" si="2012"/>
        <v>0</v>
      </c>
      <c r="BC439" s="12">
        <f t="shared" si="2013"/>
        <v>-0.49999999999954525</v>
      </c>
      <c r="BD439" s="13">
        <f t="shared" si="2014"/>
        <v>-6</v>
      </c>
      <c r="BJ439" s="11">
        <f t="shared" si="1859"/>
        <v>0</v>
      </c>
      <c r="BK439" s="11">
        <f t="shared" si="1860"/>
        <v>0</v>
      </c>
      <c r="BL439" s="11">
        <f t="shared" si="1861"/>
        <v>0.29999999999972715</v>
      </c>
      <c r="BM439" s="11">
        <f t="shared" si="1862"/>
        <v>0.33333333333303017</v>
      </c>
      <c r="BN439" s="11">
        <f t="shared" si="2015"/>
        <v>0.24999999999977263</v>
      </c>
      <c r="BO439" s="11">
        <f t="shared" si="2016"/>
        <v>1.5000000000004547</v>
      </c>
      <c r="BP439" s="11">
        <f t="shared" si="1864"/>
        <v>1.9000000000004547</v>
      </c>
      <c r="BQ439" s="1">
        <v>1</v>
      </c>
      <c r="BR439" s="11">
        <f t="shared" si="1865"/>
        <v>0.33333333333303017</v>
      </c>
      <c r="BS439" s="11">
        <f t="shared" si="1866"/>
        <v>1.0000000000009095</v>
      </c>
      <c r="BT439" s="11">
        <f t="shared" si="1867"/>
        <v>0.1999999999998181</v>
      </c>
      <c r="BU439" s="11">
        <f t="shared" si="1868"/>
        <v>1.3333333333333333</v>
      </c>
      <c r="BV439" s="11">
        <f t="shared" si="1869"/>
        <v>0.8</v>
      </c>
      <c r="BY439" s="126"/>
      <c r="BZ439" s="126"/>
      <c r="CB439" s="1">
        <f t="shared" si="1870"/>
        <v>1</v>
      </c>
      <c r="CC439" s="1">
        <f t="shared" si="1871"/>
        <v>1</v>
      </c>
      <c r="CD439" s="1">
        <f t="shared" si="1872"/>
        <v>1</v>
      </c>
      <c r="CE439" s="126">
        <f t="shared" si="1849"/>
        <v>0</v>
      </c>
      <c r="CF439" s="1">
        <f t="shared" si="1873"/>
        <v>0</v>
      </c>
      <c r="CG439" s="1" t="str">
        <f t="shared" si="1874"/>
        <v/>
      </c>
      <c r="CH439" s="1">
        <f t="shared" si="1850"/>
        <v>1</v>
      </c>
      <c r="CI439" s="1">
        <f t="shared" si="1875"/>
        <v>1</v>
      </c>
      <c r="CJ439" s="1" t="str">
        <f t="shared" si="1876"/>
        <v/>
      </c>
      <c r="CK439" s="1" t="str">
        <f t="shared" si="1877"/>
        <v/>
      </c>
      <c r="CL439" s="1">
        <f t="shared" si="1878"/>
        <v>1</v>
      </c>
      <c r="CM439" s="1">
        <f t="shared" si="1879"/>
        <v>1</v>
      </c>
      <c r="CN439" s="1">
        <f t="shared" si="1880"/>
        <v>1</v>
      </c>
      <c r="CO439" s="1" t="str">
        <f t="shared" si="1881"/>
        <v/>
      </c>
      <c r="CP439" s="1">
        <f t="shared" si="1882"/>
        <v>1</v>
      </c>
      <c r="CQ439" s="1" t="str">
        <f t="shared" si="1883"/>
        <v/>
      </c>
      <c r="CS439" s="1">
        <f t="shared" si="1884"/>
        <v>1</v>
      </c>
      <c r="CT439" s="1">
        <f t="shared" si="1885"/>
        <v>1</v>
      </c>
      <c r="CU439" s="1">
        <f t="shared" si="1886"/>
        <v>0</v>
      </c>
      <c r="CV439" s="126">
        <f t="shared" si="1851"/>
        <v>0</v>
      </c>
      <c r="CW439" s="1">
        <f t="shared" si="1887"/>
        <v>1</v>
      </c>
      <c r="CX439" s="1" t="str">
        <f t="shared" si="1888"/>
        <v/>
      </c>
      <c r="CY439" s="1" t="str">
        <f t="shared" si="1889"/>
        <v/>
      </c>
      <c r="CZ439" s="1" t="str">
        <f t="shared" si="1890"/>
        <v/>
      </c>
      <c r="DA439" s="1" t="str">
        <f t="shared" si="1891"/>
        <v/>
      </c>
      <c r="DB439" s="1">
        <f t="shared" si="1892"/>
        <v>0</v>
      </c>
      <c r="DC439" s="1">
        <f t="shared" si="1893"/>
        <v>1</v>
      </c>
      <c r="DD439" s="1" t="str">
        <f t="shared" si="1894"/>
        <v/>
      </c>
      <c r="DE439" s="1" t="str">
        <f t="shared" si="1895"/>
        <v/>
      </c>
      <c r="DF439" s="1"/>
      <c r="DG439" s="126">
        <f t="shared" si="1852"/>
        <v>1</v>
      </c>
      <c r="DH439" s="1">
        <f t="shared" si="1896"/>
        <v>1</v>
      </c>
      <c r="DI439" s="1">
        <f t="shared" si="1897"/>
        <v>0</v>
      </c>
      <c r="DJ439" s="1">
        <f t="shared" si="1898"/>
        <v>0</v>
      </c>
      <c r="DK439" s="1">
        <f t="shared" si="1899"/>
        <v>0</v>
      </c>
      <c r="DL439" s="1"/>
      <c r="DM439" s="1">
        <f t="shared" si="1900"/>
        <v>1</v>
      </c>
      <c r="DN439" s="1" t="str">
        <f t="shared" si="1901"/>
        <v/>
      </c>
      <c r="DO439" s="1" t="str">
        <f t="shared" si="1902"/>
        <v/>
      </c>
      <c r="DP439" s="1" t="str">
        <f t="shared" si="1903"/>
        <v/>
      </c>
      <c r="DQ439" s="1" t="str">
        <f t="shared" si="1904"/>
        <v/>
      </c>
      <c r="DR439" s="1" t="str">
        <f t="shared" si="1905"/>
        <v/>
      </c>
      <c r="DS439" s="1" t="str">
        <f t="shared" si="1906"/>
        <v/>
      </c>
      <c r="DT439" s="1" t="str">
        <f t="shared" si="1907"/>
        <v/>
      </c>
      <c r="DU439" s="1" t="str">
        <f t="shared" si="1908"/>
        <v/>
      </c>
      <c r="DV439" s="1">
        <f t="shared" si="1909"/>
        <v>0</v>
      </c>
      <c r="DW439" s="1">
        <f t="shared" si="1910"/>
        <v>0</v>
      </c>
      <c r="DX439" s="1" t="str">
        <f t="shared" si="1911"/>
        <v/>
      </c>
      <c r="DY439" s="1" t="str">
        <f t="shared" si="1912"/>
        <v/>
      </c>
      <c r="EA439" s="1">
        <f t="shared" si="1913"/>
        <v>1</v>
      </c>
      <c r="EB439" s="1">
        <f t="shared" si="1914"/>
        <v>1</v>
      </c>
      <c r="EC439" s="1">
        <f t="shared" si="1915"/>
        <v>0</v>
      </c>
      <c r="ED439" s="1">
        <f t="shared" si="1916"/>
        <v>0</v>
      </c>
      <c r="EF439" s="1">
        <f t="shared" si="1917"/>
        <v>0</v>
      </c>
      <c r="EG439" s="1">
        <f t="shared" si="1918"/>
        <v>0</v>
      </c>
      <c r="EH439" s="1">
        <f t="shared" si="1919"/>
        <v>0</v>
      </c>
      <c r="EI439" s="1">
        <f t="shared" si="1920"/>
        <v>0</v>
      </c>
      <c r="EK439" s="1">
        <f t="shared" si="1921"/>
        <v>1</v>
      </c>
      <c r="EL439" s="1">
        <f t="shared" si="1922"/>
        <v>1</v>
      </c>
      <c r="EM439" s="1">
        <f t="shared" si="1923"/>
        <v>1</v>
      </c>
      <c r="EO439" s="1">
        <f t="shared" si="1924"/>
        <v>1</v>
      </c>
      <c r="EP439" s="1">
        <f t="shared" si="1925"/>
        <v>1</v>
      </c>
      <c r="EQ439" s="1">
        <f t="shared" si="1926"/>
        <v>1</v>
      </c>
      <c r="ES439" s="1">
        <f t="shared" si="1927"/>
        <v>1</v>
      </c>
      <c r="ET439" s="1">
        <f t="shared" si="1928"/>
        <v>1</v>
      </c>
      <c r="EU439" s="1">
        <f t="shared" si="1929"/>
        <v>1</v>
      </c>
      <c r="EV439" s="1">
        <f t="shared" si="1930"/>
        <v>1</v>
      </c>
      <c r="EW439" s="1">
        <f t="shared" si="1931"/>
        <v>0</v>
      </c>
      <c r="EY439" s="1">
        <f t="shared" si="1932"/>
        <v>1</v>
      </c>
      <c r="EZ439" s="1">
        <f t="shared" si="1933"/>
        <v>1</v>
      </c>
      <c r="FA439" s="1">
        <f t="shared" si="1934"/>
        <v>1</v>
      </c>
      <c r="FC439" s="1">
        <f t="shared" si="1935"/>
        <v>1</v>
      </c>
      <c r="FD439" s="1">
        <f t="shared" si="1936"/>
        <v>1</v>
      </c>
      <c r="FE439" s="1"/>
      <c r="FF439" s="1">
        <f t="shared" si="1937"/>
        <v>1</v>
      </c>
      <c r="FG439" s="1">
        <f t="shared" si="1938"/>
        <v>1</v>
      </c>
      <c r="FH439" s="1">
        <f t="shared" si="1939"/>
        <v>0</v>
      </c>
      <c r="FI439" s="1" t="str">
        <f t="shared" si="1940"/>
        <v/>
      </c>
      <c r="FJ439" s="1" t="str">
        <f t="shared" si="1941"/>
        <v/>
      </c>
      <c r="FK439" s="1" t="str">
        <f t="shared" si="1942"/>
        <v/>
      </c>
      <c r="FL439" s="1" t="str">
        <f t="shared" si="1943"/>
        <v/>
      </c>
      <c r="FN439" s="1" t="str">
        <f t="shared" si="1944"/>
        <v/>
      </c>
      <c r="FO439" s="1" t="str">
        <f t="shared" si="1945"/>
        <v/>
      </c>
      <c r="FP439" s="1" t="str">
        <f t="shared" si="1946"/>
        <v/>
      </c>
      <c r="FV439" s="1">
        <f t="shared" si="2019"/>
        <v>0</v>
      </c>
      <c r="FW439" s="1">
        <f t="shared" si="2020"/>
        <v>0</v>
      </c>
      <c r="FX439" s="1">
        <f t="shared" si="2021"/>
        <v>1</v>
      </c>
      <c r="GA439" s="1">
        <f t="shared" si="1949"/>
        <v>0</v>
      </c>
      <c r="GB439" s="1">
        <f t="shared" si="1950"/>
        <v>0</v>
      </c>
      <c r="GC439" s="1">
        <f t="shared" si="1951"/>
        <v>0</v>
      </c>
      <c r="GD439" s="1">
        <f t="shared" si="1952"/>
        <v>0</v>
      </c>
      <c r="GE439" s="1">
        <f t="shared" si="1953"/>
        <v>0</v>
      </c>
      <c r="GF439" s="1">
        <f t="shared" si="1954"/>
        <v>1</v>
      </c>
      <c r="GG439" s="1">
        <f t="shared" si="1955"/>
        <v>1</v>
      </c>
      <c r="GI439" s="1">
        <f t="shared" si="1956"/>
        <v>1</v>
      </c>
      <c r="GK439" s="1">
        <f t="shared" si="1957"/>
        <v>0</v>
      </c>
      <c r="GL439" s="1">
        <f t="shared" si="1958"/>
        <v>0</v>
      </c>
      <c r="GM439" s="1">
        <f t="shared" si="1959"/>
        <v>0</v>
      </c>
      <c r="GN439" s="1">
        <f t="shared" si="1960"/>
        <v>0</v>
      </c>
      <c r="GO439" s="1">
        <f t="shared" si="1961"/>
        <v>0</v>
      </c>
      <c r="GP439" s="1">
        <f t="shared" si="1962"/>
        <v>1</v>
      </c>
      <c r="GQ439" s="1">
        <f t="shared" si="1963"/>
        <v>1</v>
      </c>
      <c r="GS439" s="1" t="str">
        <f t="shared" si="1964"/>
        <v/>
      </c>
      <c r="GT439" s="1" t="str">
        <f t="shared" si="1965"/>
        <v/>
      </c>
      <c r="GU439" s="1">
        <f t="shared" si="1966"/>
        <v>0</v>
      </c>
      <c r="GV439" s="1">
        <f t="shared" si="1967"/>
        <v>0</v>
      </c>
      <c r="GW439" s="1">
        <f t="shared" si="1968"/>
        <v>0</v>
      </c>
      <c r="GX439" s="1">
        <f t="shared" si="1969"/>
        <v>0</v>
      </c>
      <c r="GY439" s="1">
        <f t="shared" si="1970"/>
        <v>0</v>
      </c>
      <c r="GZ439" s="1"/>
      <c r="HA439" s="1">
        <f t="shared" si="1971"/>
        <v>0</v>
      </c>
      <c r="HB439" s="1">
        <f t="shared" si="1972"/>
        <v>0</v>
      </c>
      <c r="HC439" s="1">
        <f t="shared" si="1973"/>
        <v>0</v>
      </c>
      <c r="HD439" s="1">
        <f t="shared" si="1974"/>
        <v>0</v>
      </c>
      <c r="HE439" s="1">
        <f t="shared" si="1975"/>
        <v>0</v>
      </c>
      <c r="HF439" s="1">
        <f t="shared" si="1976"/>
        <v>0</v>
      </c>
      <c r="HH439" s="1">
        <f t="shared" si="1977"/>
        <v>0</v>
      </c>
      <c r="HI439" s="1">
        <f t="shared" si="1978"/>
        <v>0</v>
      </c>
      <c r="HJ439" s="1">
        <f t="shared" si="1979"/>
        <v>0</v>
      </c>
      <c r="HK439" s="1">
        <f t="shared" si="1980"/>
        <v>0</v>
      </c>
      <c r="HL439" s="1">
        <f t="shared" si="1981"/>
        <v>0</v>
      </c>
      <c r="HM439" s="1">
        <f t="shared" si="1982"/>
        <v>0</v>
      </c>
      <c r="HO439" s="1" t="str">
        <f t="shared" si="1983"/>
        <v/>
      </c>
      <c r="HP439" s="1">
        <f t="shared" si="1984"/>
        <v>1</v>
      </c>
      <c r="HQ439" s="1" t="str">
        <f t="shared" si="1985"/>
        <v/>
      </c>
      <c r="HR439" t="str">
        <f t="shared" si="1986"/>
        <v/>
      </c>
      <c r="HS439" s="1" t="str">
        <f t="shared" si="1987"/>
        <v/>
      </c>
      <c r="HT439" t="str">
        <f t="shared" si="1988"/>
        <v/>
      </c>
      <c r="HU439" t="str">
        <f t="shared" si="1989"/>
        <v/>
      </c>
      <c r="HV439" s="1" t="str">
        <f t="shared" si="1990"/>
        <v/>
      </c>
      <c r="HW439" s="1" t="str">
        <f t="shared" si="1991"/>
        <v/>
      </c>
      <c r="HX439" s="1" t="str">
        <f t="shared" si="1992"/>
        <v/>
      </c>
      <c r="HZ439" s="1" t="str">
        <f t="shared" si="1993"/>
        <v/>
      </c>
      <c r="IA439" s="1">
        <f t="shared" si="1994"/>
        <v>1</v>
      </c>
      <c r="IB439" s="1" t="str">
        <f t="shared" si="1995"/>
        <v/>
      </c>
      <c r="IC439" s="1" t="str">
        <f t="shared" si="1996"/>
        <v/>
      </c>
      <c r="ID439" s="1" t="str">
        <f t="shared" si="1997"/>
        <v/>
      </c>
      <c r="IE439" s="1" t="str">
        <f t="shared" si="1998"/>
        <v/>
      </c>
      <c r="IF439" s="1" t="str">
        <f t="shared" si="1999"/>
        <v/>
      </c>
      <c r="IG439" s="1" t="str">
        <f t="shared" si="2000"/>
        <v/>
      </c>
      <c r="IH439" s="1" t="str">
        <f t="shared" si="2001"/>
        <v/>
      </c>
      <c r="II439" s="1" t="str">
        <f t="shared" si="2002"/>
        <v/>
      </c>
    </row>
    <row r="440" spans="1:243" x14ac:dyDescent="0.2">
      <c r="A440" s="14">
        <f t="shared" si="1681"/>
        <v>440</v>
      </c>
      <c r="C440" s="2">
        <v>42746</v>
      </c>
      <c r="G440" s="3">
        <v>108.11499999999999</v>
      </c>
      <c r="H440" s="3">
        <v>117.27500000000001</v>
      </c>
      <c r="I440" s="3">
        <v>124.26</v>
      </c>
      <c r="J440" s="4">
        <v>152.26</v>
      </c>
      <c r="P440" s="128">
        <f t="shared" si="2003"/>
        <v>3467.4999999999995</v>
      </c>
      <c r="Q440" s="5">
        <f t="shared" si="2004"/>
        <v>3771.5000000000005</v>
      </c>
      <c r="R440" s="6">
        <f t="shared" si="2005"/>
        <v>3994.0000000000005</v>
      </c>
      <c r="S440" s="7">
        <f t="shared" si="2006"/>
        <v>4889.9999999999991</v>
      </c>
      <c r="Y440" s="4">
        <f t="shared" si="2007"/>
        <v>0.25</v>
      </c>
      <c r="Z440" s="1">
        <f t="shared" si="2008"/>
        <v>0.25</v>
      </c>
      <c r="AA440" s="1">
        <f t="shared" si="2009"/>
        <v>1.5</v>
      </c>
      <c r="AB440" s="1">
        <f t="shared" si="2010"/>
        <v>9</v>
      </c>
      <c r="AC440" s="1"/>
      <c r="AD440" s="1"/>
      <c r="AE440" s="126"/>
      <c r="AF440" s="126"/>
      <c r="AG440" s="126"/>
      <c r="AH440" s="4">
        <f t="shared" si="1836"/>
        <v>0.33333333333333337</v>
      </c>
      <c r="AI440" s="4">
        <f t="shared" si="1837"/>
        <v>0.35</v>
      </c>
      <c r="AJ440" s="4">
        <f t="shared" si="1838"/>
        <v>0.64999999999999991</v>
      </c>
      <c r="AK440" s="4">
        <f t="shared" si="1839"/>
        <v>0.75</v>
      </c>
      <c r="AL440" s="4">
        <f t="shared" si="1840"/>
        <v>0.5</v>
      </c>
      <c r="AM440" s="4">
        <f t="shared" si="1841"/>
        <v>1.5</v>
      </c>
      <c r="AN440" s="4">
        <f t="shared" si="1842"/>
        <v>2.1</v>
      </c>
      <c r="AO440" s="4">
        <f t="shared" si="1843"/>
        <v>1</v>
      </c>
      <c r="AP440" s="4">
        <f t="shared" si="1844"/>
        <v>1.3333333333333335</v>
      </c>
      <c r="AQ440" s="4">
        <f t="shared" si="1845"/>
        <v>0.375</v>
      </c>
      <c r="AR440" s="4">
        <f t="shared" si="1846"/>
        <v>9.9999999999999978E-2</v>
      </c>
      <c r="AS440" s="4">
        <f t="shared" si="1847"/>
        <v>1.75</v>
      </c>
      <c r="AT440" s="4">
        <f t="shared" si="1848"/>
        <v>0.7</v>
      </c>
      <c r="AU440" s="1"/>
      <c r="BA440" s="11">
        <f t="shared" si="2011"/>
        <v>0.25</v>
      </c>
      <c r="BB440" s="11">
        <f t="shared" si="2012"/>
        <v>0.25</v>
      </c>
      <c r="BC440" s="12">
        <f t="shared" si="2013"/>
        <v>1.5</v>
      </c>
      <c r="BD440" s="13">
        <f t="shared" si="2014"/>
        <v>9</v>
      </c>
      <c r="BJ440" s="11">
        <f t="shared" si="1859"/>
        <v>0.33333333333333337</v>
      </c>
      <c r="BK440" s="11">
        <f t="shared" si="1860"/>
        <v>0.35</v>
      </c>
      <c r="BL440" s="11">
        <f t="shared" si="1861"/>
        <v>-0.64999999999999991</v>
      </c>
      <c r="BM440" s="11">
        <f t="shared" si="1862"/>
        <v>-0.75</v>
      </c>
      <c r="BN440" s="11">
        <f t="shared" si="2015"/>
        <v>-0.5</v>
      </c>
      <c r="BO440" s="11">
        <f t="shared" si="2016"/>
        <v>-1.5</v>
      </c>
      <c r="BP440" s="11">
        <f t="shared" si="1864"/>
        <v>-2.1</v>
      </c>
      <c r="BQ440" s="1">
        <v>1</v>
      </c>
      <c r="BR440" s="11">
        <f t="shared" si="1865"/>
        <v>-1.3333333333333335</v>
      </c>
      <c r="BS440" s="11">
        <f t="shared" si="1866"/>
        <v>-0.375</v>
      </c>
      <c r="BT440" s="11">
        <f t="shared" si="1867"/>
        <v>-9.9999999999999978E-2</v>
      </c>
      <c r="BU440" s="11">
        <f t="shared" si="1868"/>
        <v>-1.75</v>
      </c>
      <c r="BV440" s="11">
        <f t="shared" si="1869"/>
        <v>-0.7</v>
      </c>
      <c r="BY440" s="126"/>
      <c r="BZ440" s="126"/>
      <c r="CB440" s="1">
        <f t="shared" si="1870"/>
        <v>1</v>
      </c>
      <c r="CC440" s="1">
        <f t="shared" si="1871"/>
        <v>1</v>
      </c>
      <c r="CD440" s="1">
        <f t="shared" si="1872"/>
        <v>1</v>
      </c>
      <c r="CE440" s="126">
        <f t="shared" si="1849"/>
        <v>1</v>
      </c>
      <c r="CF440" s="1">
        <f t="shared" ref="CF440:CF457" si="2022">IF(OR(AND(BD440&gt;-0.001,BD440&lt;0.001),AND(BK440&gt;-0.001,BK440&lt;0.001)),0,IF(BD440&gt;0,IF(BK440&gt;0,1,0),IF(BK440&lt;0,1,0)))</f>
        <v>1</v>
      </c>
      <c r="CG440" s="1">
        <f t="shared" si="1874"/>
        <v>0</v>
      </c>
      <c r="CH440" s="1">
        <f t="shared" si="1850"/>
        <v>0</v>
      </c>
      <c r="CI440" s="1">
        <f t="shared" si="1875"/>
        <v>0</v>
      </c>
      <c r="CJ440" s="1" t="str">
        <f t="shared" si="1876"/>
        <v/>
      </c>
      <c r="CK440" s="1" t="str">
        <f t="shared" si="1877"/>
        <v/>
      </c>
      <c r="CL440" s="1">
        <f t="shared" si="1878"/>
        <v>0</v>
      </c>
      <c r="CM440" s="1" t="str">
        <f t="shared" si="1879"/>
        <v/>
      </c>
      <c r="CN440" s="1" t="str">
        <f t="shared" si="1880"/>
        <v/>
      </c>
      <c r="CO440" s="1">
        <f t="shared" si="1881"/>
        <v>0</v>
      </c>
      <c r="CP440" s="1">
        <f t="shared" si="1882"/>
        <v>0</v>
      </c>
      <c r="CQ440" s="1" t="str">
        <f t="shared" si="1883"/>
        <v/>
      </c>
      <c r="CS440" s="1">
        <f t="shared" si="1884"/>
        <v>0</v>
      </c>
      <c r="CT440" s="1">
        <f t="shared" si="1885"/>
        <v>0</v>
      </c>
      <c r="CU440" s="1">
        <f t="shared" si="1886"/>
        <v>0</v>
      </c>
      <c r="CV440" s="126">
        <f t="shared" si="1851"/>
        <v>0</v>
      </c>
      <c r="CW440" s="1">
        <f t="shared" si="1887"/>
        <v>1</v>
      </c>
      <c r="CX440" s="1" t="str">
        <f t="shared" si="1888"/>
        <v/>
      </c>
      <c r="CY440" s="1" t="str">
        <f t="shared" si="1889"/>
        <v/>
      </c>
      <c r="CZ440" s="1" t="str">
        <f t="shared" si="1890"/>
        <v/>
      </c>
      <c r="DA440" s="1" t="str">
        <f t="shared" si="1891"/>
        <v/>
      </c>
      <c r="DB440" s="1">
        <f t="shared" si="1892"/>
        <v>0</v>
      </c>
      <c r="DC440" s="1">
        <f t="shared" si="1893"/>
        <v>1</v>
      </c>
      <c r="DD440" s="1" t="str">
        <f t="shared" si="1894"/>
        <v/>
      </c>
      <c r="DE440" s="1" t="str">
        <f t="shared" si="1895"/>
        <v/>
      </c>
      <c r="DF440" s="1"/>
      <c r="DG440" s="126">
        <f t="shared" si="1852"/>
        <v>0</v>
      </c>
      <c r="DH440" s="1">
        <f t="shared" si="1896"/>
        <v>0</v>
      </c>
      <c r="DI440" s="1">
        <f t="shared" si="1897"/>
        <v>0</v>
      </c>
      <c r="DJ440" s="1">
        <f t="shared" si="1898"/>
        <v>0</v>
      </c>
      <c r="DK440" s="1">
        <f t="shared" si="1899"/>
        <v>0</v>
      </c>
      <c r="DL440" s="1"/>
      <c r="DM440" s="1">
        <f t="shared" si="1900"/>
        <v>0</v>
      </c>
      <c r="DN440" s="1" t="str">
        <f t="shared" si="1901"/>
        <v/>
      </c>
      <c r="DO440" s="1" t="str">
        <f t="shared" si="1902"/>
        <v/>
      </c>
      <c r="DP440" s="1" t="str">
        <f t="shared" si="1903"/>
        <v/>
      </c>
      <c r="DQ440" s="1" t="str">
        <f t="shared" si="1904"/>
        <v/>
      </c>
      <c r="DR440" s="1" t="str">
        <f t="shared" si="1905"/>
        <v/>
      </c>
      <c r="DS440" s="1" t="str">
        <f t="shared" si="1906"/>
        <v/>
      </c>
      <c r="DT440" s="1" t="str">
        <f t="shared" si="1907"/>
        <v/>
      </c>
      <c r="DU440" s="1" t="str">
        <f t="shared" si="1908"/>
        <v/>
      </c>
      <c r="DV440" s="1">
        <f t="shared" si="1909"/>
        <v>0</v>
      </c>
      <c r="DW440" s="1">
        <f t="shared" si="1910"/>
        <v>0</v>
      </c>
      <c r="DX440" s="1" t="str">
        <f t="shared" si="1911"/>
        <v/>
      </c>
      <c r="DY440" s="1" t="str">
        <f t="shared" si="1912"/>
        <v/>
      </c>
      <c r="EA440" s="1">
        <f t="shared" si="1913"/>
        <v>0</v>
      </c>
      <c r="EB440" s="1">
        <f t="shared" si="1914"/>
        <v>0</v>
      </c>
      <c r="EC440" s="1">
        <f t="shared" si="1915"/>
        <v>0</v>
      </c>
      <c r="ED440" s="1">
        <f t="shared" si="1916"/>
        <v>0</v>
      </c>
      <c r="EF440" s="1">
        <f t="shared" si="1917"/>
        <v>0</v>
      </c>
      <c r="EG440" s="1">
        <f t="shared" si="1918"/>
        <v>0</v>
      </c>
      <c r="EH440" s="1">
        <f t="shared" si="1919"/>
        <v>0</v>
      </c>
      <c r="EI440" s="1">
        <f t="shared" si="1920"/>
        <v>0</v>
      </c>
      <c r="EK440" s="1">
        <f t="shared" si="1921"/>
        <v>1</v>
      </c>
      <c r="EL440" s="1">
        <f t="shared" si="1922"/>
        <v>1</v>
      </c>
      <c r="EM440" s="1">
        <f t="shared" si="1923"/>
        <v>1</v>
      </c>
      <c r="EO440" s="1">
        <f t="shared" si="1924"/>
        <v>1</v>
      </c>
      <c r="EP440" s="1">
        <f t="shared" si="1925"/>
        <v>1</v>
      </c>
      <c r="EQ440" s="1">
        <f t="shared" si="1926"/>
        <v>1</v>
      </c>
      <c r="ES440" s="1">
        <f t="shared" si="1927"/>
        <v>1</v>
      </c>
      <c r="ET440" s="1">
        <f t="shared" si="1928"/>
        <v>1</v>
      </c>
      <c r="EU440" s="1">
        <f t="shared" si="1929"/>
        <v>1</v>
      </c>
      <c r="EV440" s="1">
        <f t="shared" si="1930"/>
        <v>1</v>
      </c>
      <c r="EW440" s="1">
        <f t="shared" si="1931"/>
        <v>0</v>
      </c>
      <c r="EY440" s="1">
        <f t="shared" si="1932"/>
        <v>1</v>
      </c>
      <c r="EZ440" s="1">
        <f t="shared" si="1933"/>
        <v>1</v>
      </c>
      <c r="FA440" s="1">
        <f t="shared" si="1934"/>
        <v>1</v>
      </c>
      <c r="FC440" s="1">
        <f t="shared" si="1935"/>
        <v>1</v>
      </c>
      <c r="FD440" s="1">
        <f t="shared" si="1936"/>
        <v>1</v>
      </c>
      <c r="FE440" s="1"/>
      <c r="FF440" s="1">
        <f t="shared" si="1937"/>
        <v>0</v>
      </c>
      <c r="FG440" s="1">
        <f t="shared" si="1938"/>
        <v>0</v>
      </c>
      <c r="FH440" s="1">
        <f t="shared" si="1939"/>
        <v>0</v>
      </c>
      <c r="FI440" s="1" t="str">
        <f t="shared" si="1940"/>
        <v/>
      </c>
      <c r="FJ440" s="1" t="str">
        <f t="shared" si="1941"/>
        <v/>
      </c>
      <c r="FK440" s="1" t="str">
        <f t="shared" si="1942"/>
        <v/>
      </c>
      <c r="FL440" s="1" t="str">
        <f t="shared" si="1943"/>
        <v/>
      </c>
      <c r="FN440" s="1" t="str">
        <f t="shared" si="1944"/>
        <v/>
      </c>
      <c r="FO440" s="1" t="str">
        <f t="shared" si="1945"/>
        <v/>
      </c>
      <c r="FP440" s="1" t="str">
        <f t="shared" si="1946"/>
        <v/>
      </c>
      <c r="FV440" s="1">
        <f t="shared" si="2019"/>
        <v>0</v>
      </c>
      <c r="FW440" s="1">
        <f t="shared" si="2020"/>
        <v>0</v>
      </c>
      <c r="FX440" s="1">
        <f t="shared" si="2021"/>
        <v>0</v>
      </c>
      <c r="GA440" s="1">
        <f t="shared" si="1949"/>
        <v>0</v>
      </c>
      <c r="GB440" s="1">
        <f t="shared" si="1950"/>
        <v>0</v>
      </c>
      <c r="GC440" s="1">
        <f t="shared" si="1951"/>
        <v>0</v>
      </c>
      <c r="GD440" s="1">
        <f t="shared" si="1952"/>
        <v>0</v>
      </c>
      <c r="GE440" s="1">
        <f t="shared" si="1953"/>
        <v>0</v>
      </c>
      <c r="GF440" s="1">
        <f t="shared" si="1954"/>
        <v>1</v>
      </c>
      <c r="GG440" s="1">
        <f t="shared" si="1955"/>
        <v>1</v>
      </c>
      <c r="GI440" s="1">
        <f t="shared" si="1956"/>
        <v>1</v>
      </c>
      <c r="GK440" s="1">
        <f t="shared" si="1957"/>
        <v>0</v>
      </c>
      <c r="GL440" s="1">
        <f t="shared" si="1958"/>
        <v>0</v>
      </c>
      <c r="GM440" s="1">
        <f t="shared" si="1959"/>
        <v>0</v>
      </c>
      <c r="GN440" s="1">
        <f t="shared" si="1960"/>
        <v>0</v>
      </c>
      <c r="GO440" s="1">
        <f t="shared" si="1961"/>
        <v>0</v>
      </c>
      <c r="GP440" s="1">
        <f t="shared" si="1962"/>
        <v>1</v>
      </c>
      <c r="GQ440" s="1">
        <f t="shared" si="1963"/>
        <v>1</v>
      </c>
      <c r="GS440" s="1" t="str">
        <f t="shared" si="1964"/>
        <v/>
      </c>
      <c r="GT440" s="1" t="str">
        <f t="shared" si="1965"/>
        <v/>
      </c>
      <c r="GU440" s="1">
        <f t="shared" si="1966"/>
        <v>0</v>
      </c>
      <c r="GV440" s="1">
        <f t="shared" si="1967"/>
        <v>0</v>
      </c>
      <c r="GW440" s="1">
        <f t="shared" si="1968"/>
        <v>0</v>
      </c>
      <c r="GX440" s="1">
        <f t="shared" si="1969"/>
        <v>0</v>
      </c>
      <c r="GY440" s="1">
        <f t="shared" si="1970"/>
        <v>0</v>
      </c>
      <c r="GZ440" s="1"/>
      <c r="HA440" s="1">
        <f t="shared" si="1971"/>
        <v>0</v>
      </c>
      <c r="HB440" s="1">
        <f t="shared" si="1972"/>
        <v>0</v>
      </c>
      <c r="HC440" s="1">
        <f t="shared" si="1973"/>
        <v>0</v>
      </c>
      <c r="HD440" s="1">
        <f t="shared" si="1974"/>
        <v>0</v>
      </c>
      <c r="HE440" s="1">
        <f t="shared" si="1975"/>
        <v>0</v>
      </c>
      <c r="HF440" s="1">
        <f t="shared" si="1976"/>
        <v>0</v>
      </c>
      <c r="HH440" s="1">
        <f t="shared" si="1977"/>
        <v>0</v>
      </c>
      <c r="HI440" s="1">
        <f t="shared" si="1978"/>
        <v>0</v>
      </c>
      <c r="HJ440" s="1">
        <f t="shared" si="1979"/>
        <v>0</v>
      </c>
      <c r="HK440" s="1">
        <f t="shared" si="1980"/>
        <v>0</v>
      </c>
      <c r="HL440" s="1">
        <f t="shared" si="1981"/>
        <v>0</v>
      </c>
      <c r="HM440" s="1">
        <f t="shared" si="1982"/>
        <v>0</v>
      </c>
      <c r="HO440" s="1">
        <f t="shared" si="1983"/>
        <v>1</v>
      </c>
      <c r="HP440" s="1" t="str">
        <f t="shared" si="1984"/>
        <v/>
      </c>
      <c r="HQ440" s="1" t="str">
        <f t="shared" si="1985"/>
        <v/>
      </c>
      <c r="HR440" t="str">
        <f t="shared" si="1986"/>
        <v/>
      </c>
      <c r="HS440" s="1" t="str">
        <f t="shared" si="1987"/>
        <v/>
      </c>
      <c r="HT440" t="str">
        <f t="shared" si="1988"/>
        <v/>
      </c>
      <c r="HU440" t="str">
        <f t="shared" si="1989"/>
        <v/>
      </c>
      <c r="HV440" s="1" t="str">
        <f t="shared" si="1990"/>
        <v/>
      </c>
      <c r="HW440" s="1" t="str">
        <f t="shared" si="1991"/>
        <v/>
      </c>
      <c r="HX440" s="1" t="str">
        <f t="shared" si="1992"/>
        <v/>
      </c>
      <c r="HZ440" s="1">
        <f t="shared" si="1993"/>
        <v>1</v>
      </c>
      <c r="IA440" s="1" t="str">
        <f t="shared" si="1994"/>
        <v/>
      </c>
      <c r="IB440" s="1" t="str">
        <f t="shared" si="1995"/>
        <v/>
      </c>
      <c r="IC440" s="1" t="str">
        <f t="shared" si="1996"/>
        <v/>
      </c>
      <c r="ID440" s="1" t="str">
        <f t="shared" si="1997"/>
        <v/>
      </c>
      <c r="IE440" s="1" t="str">
        <f t="shared" si="1998"/>
        <v/>
      </c>
      <c r="IF440" s="1" t="str">
        <f t="shared" si="1999"/>
        <v/>
      </c>
      <c r="IG440" s="1" t="str">
        <f t="shared" si="2000"/>
        <v/>
      </c>
      <c r="IH440" s="1" t="str">
        <f t="shared" si="2001"/>
        <v/>
      </c>
      <c r="II440" s="1" t="str">
        <f t="shared" si="2002"/>
        <v/>
      </c>
    </row>
    <row r="441" spans="1:243" x14ac:dyDescent="0.2">
      <c r="A441" s="14">
        <f t="shared" si="1681"/>
        <v>441</v>
      </c>
      <c r="C441" s="2">
        <v>42747</v>
      </c>
      <c r="G441" s="3">
        <v>108.11199999999999</v>
      </c>
      <c r="H441" s="3">
        <v>117.29</v>
      </c>
      <c r="I441" s="3">
        <v>124.285</v>
      </c>
      <c r="J441" s="4">
        <v>152.19</v>
      </c>
      <c r="P441" s="128">
        <f t="shared" si="2003"/>
        <v>3467.2499999999995</v>
      </c>
      <c r="Q441" s="5">
        <f t="shared" si="2004"/>
        <v>3773.0000000000005</v>
      </c>
      <c r="R441" s="6">
        <f t="shared" si="2005"/>
        <v>3996.4999999999995</v>
      </c>
      <c r="S441" s="7">
        <f t="shared" si="2006"/>
        <v>4883</v>
      </c>
      <c r="Y441" s="4">
        <f t="shared" si="2007"/>
        <v>0.25</v>
      </c>
      <c r="Z441" s="1">
        <f t="shared" si="2008"/>
        <v>1.5</v>
      </c>
      <c r="AA441" s="1">
        <f t="shared" si="2009"/>
        <v>2.4999999999990905</v>
      </c>
      <c r="AB441" s="1">
        <f t="shared" si="2010"/>
        <v>6.9999999999990905</v>
      </c>
      <c r="AC441" s="1"/>
      <c r="AD441" s="1"/>
      <c r="AE441" s="126"/>
      <c r="AF441" s="126"/>
      <c r="AG441" s="126"/>
      <c r="AH441" s="4">
        <f t="shared" si="1836"/>
        <v>1.5</v>
      </c>
      <c r="AI441" s="4">
        <f t="shared" si="1837"/>
        <v>1.4</v>
      </c>
      <c r="AJ441" s="4">
        <f t="shared" si="1838"/>
        <v>5.4578563890572696E-13</v>
      </c>
      <c r="AK441" s="4">
        <f t="shared" si="1839"/>
        <v>0.16666666666606034</v>
      </c>
      <c r="AL441" s="4">
        <f t="shared" si="1840"/>
        <v>0.25000000000045475</v>
      </c>
      <c r="AM441" s="4">
        <f t="shared" si="1841"/>
        <v>4.8333333333321207</v>
      </c>
      <c r="AN441" s="4">
        <f t="shared" si="1842"/>
        <v>5.2999999999987271</v>
      </c>
      <c r="AO441" s="4">
        <f t="shared" si="1843"/>
        <v>1</v>
      </c>
      <c r="AP441" s="4">
        <f t="shared" si="1844"/>
        <v>2.1666666666672731</v>
      </c>
      <c r="AQ441" s="4">
        <f t="shared" si="1845"/>
        <v>5.0833333333312112</v>
      </c>
      <c r="AR441" s="4">
        <f t="shared" si="1846"/>
        <v>1.4999999999996363</v>
      </c>
      <c r="AS441" s="4">
        <f t="shared" si="1847"/>
        <v>3.0555555555553537</v>
      </c>
      <c r="AT441" s="4">
        <f t="shared" si="1848"/>
        <v>0.43333333333321211</v>
      </c>
      <c r="AU441" s="1"/>
      <c r="BA441" s="11">
        <f t="shared" si="2011"/>
        <v>-0.25</v>
      </c>
      <c r="BB441" s="11">
        <f t="shared" si="2012"/>
        <v>1.5</v>
      </c>
      <c r="BC441" s="12">
        <f t="shared" si="2013"/>
        <v>2.4999999999990905</v>
      </c>
      <c r="BD441" s="13">
        <f t="shared" si="2014"/>
        <v>-6.9999999999990905</v>
      </c>
      <c r="BJ441" s="11">
        <f t="shared" si="1859"/>
        <v>-1.5</v>
      </c>
      <c r="BK441" s="11">
        <f t="shared" si="1860"/>
        <v>-1.4</v>
      </c>
      <c r="BL441" s="11">
        <f t="shared" si="1861"/>
        <v>5.4578563890572696E-13</v>
      </c>
      <c r="BM441" s="11">
        <f t="shared" si="1862"/>
        <v>-0.16666666666606034</v>
      </c>
      <c r="BN441" s="11">
        <f t="shared" si="2015"/>
        <v>0.25000000000045475</v>
      </c>
      <c r="BO441" s="11">
        <f t="shared" si="2016"/>
        <v>4.8333333333321207</v>
      </c>
      <c r="BP441" s="11">
        <f t="shared" si="1864"/>
        <v>5.2999999999987271</v>
      </c>
      <c r="BQ441" s="1">
        <v>1</v>
      </c>
      <c r="BR441" s="11">
        <f t="shared" si="1865"/>
        <v>2.1666666666672731</v>
      </c>
      <c r="BS441" s="11">
        <f t="shared" si="1866"/>
        <v>5.0833333333312112</v>
      </c>
      <c r="BT441" s="11">
        <f t="shared" si="1867"/>
        <v>-1.4999999999996363</v>
      </c>
      <c r="BU441" s="11">
        <f t="shared" si="1868"/>
        <v>3.0555555555553537</v>
      </c>
      <c r="BV441" s="11">
        <f t="shared" si="1869"/>
        <v>0.43333333333321211</v>
      </c>
      <c r="BY441" s="126"/>
      <c r="BZ441" s="126"/>
      <c r="CB441" s="1">
        <f t="shared" si="1870"/>
        <v>1</v>
      </c>
      <c r="CC441" s="1">
        <f t="shared" si="1871"/>
        <v>0</v>
      </c>
      <c r="CD441" s="1">
        <f t="shared" si="1872"/>
        <v>0</v>
      </c>
      <c r="CE441" s="126">
        <f t="shared" si="1849"/>
        <v>1</v>
      </c>
      <c r="CF441" s="1">
        <f t="shared" si="2022"/>
        <v>1</v>
      </c>
      <c r="CG441" s="1">
        <f t="shared" si="1874"/>
        <v>0</v>
      </c>
      <c r="CH441" s="1">
        <f t="shared" si="1850"/>
        <v>0</v>
      </c>
      <c r="CI441" s="1" t="str">
        <f t="shared" si="1875"/>
        <v/>
      </c>
      <c r="CJ441" s="1">
        <f t="shared" si="1876"/>
        <v>0</v>
      </c>
      <c r="CK441" s="1">
        <f t="shared" si="1877"/>
        <v>0</v>
      </c>
      <c r="CL441" s="1">
        <f t="shared" si="1878"/>
        <v>1</v>
      </c>
      <c r="CM441" s="1">
        <f t="shared" si="1879"/>
        <v>0</v>
      </c>
      <c r="CN441" s="1" t="str">
        <f t="shared" si="1880"/>
        <v/>
      </c>
      <c r="CO441" s="1">
        <f t="shared" si="1881"/>
        <v>1</v>
      </c>
      <c r="CP441" s="1">
        <f t="shared" si="1882"/>
        <v>1</v>
      </c>
      <c r="CQ441" s="1" t="str">
        <f t="shared" si="1883"/>
        <v/>
      </c>
      <c r="CS441" s="1">
        <f t="shared" si="1884"/>
        <v>1</v>
      </c>
      <c r="CT441" s="1">
        <f t="shared" si="1885"/>
        <v>0</v>
      </c>
      <c r="CU441" s="1">
        <f t="shared" si="1886"/>
        <v>0</v>
      </c>
      <c r="CV441" s="126">
        <f t="shared" si="1851"/>
        <v>1</v>
      </c>
      <c r="CW441" s="1" t="str">
        <f t="shared" si="1887"/>
        <v/>
      </c>
      <c r="CX441" s="1">
        <f t="shared" si="1888"/>
        <v>1</v>
      </c>
      <c r="CY441" s="1">
        <f t="shared" si="1889"/>
        <v>1</v>
      </c>
      <c r="CZ441" s="1">
        <f t="shared" si="1890"/>
        <v>1</v>
      </c>
      <c r="DA441" s="1">
        <f t="shared" si="1891"/>
        <v>0</v>
      </c>
      <c r="DB441" s="1" t="str">
        <f t="shared" si="1892"/>
        <v/>
      </c>
      <c r="DC441" s="1">
        <f t="shared" si="1893"/>
        <v>0</v>
      </c>
      <c r="DD441" s="1" t="str">
        <f t="shared" si="1894"/>
        <v/>
      </c>
      <c r="DE441" s="1" t="str">
        <f t="shared" si="1895"/>
        <v/>
      </c>
      <c r="DF441" s="1"/>
      <c r="DG441" s="126">
        <f t="shared" si="1852"/>
        <v>0</v>
      </c>
      <c r="DH441" s="1">
        <f t="shared" si="1896"/>
        <v>1</v>
      </c>
      <c r="DI441" s="1">
        <f t="shared" si="1897"/>
        <v>1</v>
      </c>
      <c r="DJ441" s="1">
        <f t="shared" si="1898"/>
        <v>0</v>
      </c>
      <c r="DK441" s="1">
        <f t="shared" si="1899"/>
        <v>1</v>
      </c>
      <c r="DL441" s="1"/>
      <c r="DM441" s="1">
        <f t="shared" si="1900"/>
        <v>1</v>
      </c>
      <c r="DN441" s="1" t="str">
        <f t="shared" si="1901"/>
        <v/>
      </c>
      <c r="DO441" s="1" t="str">
        <f t="shared" si="1902"/>
        <v/>
      </c>
      <c r="DP441" s="1" t="str">
        <f t="shared" si="1903"/>
        <v/>
      </c>
      <c r="DQ441" s="1" t="str">
        <f t="shared" si="1904"/>
        <v/>
      </c>
      <c r="DR441" s="1" t="str">
        <f t="shared" si="1905"/>
        <v/>
      </c>
      <c r="DS441" s="1" t="str">
        <f t="shared" si="1906"/>
        <v/>
      </c>
      <c r="DT441" s="1" t="str">
        <f t="shared" si="1907"/>
        <v/>
      </c>
      <c r="DU441" s="1" t="str">
        <f t="shared" si="1908"/>
        <v/>
      </c>
      <c r="DV441" s="1">
        <f t="shared" si="1909"/>
        <v>0</v>
      </c>
      <c r="DW441" s="1">
        <f t="shared" si="1910"/>
        <v>1</v>
      </c>
      <c r="DX441" s="1">
        <f t="shared" si="1911"/>
        <v>0</v>
      </c>
      <c r="DY441" s="1">
        <f t="shared" si="1912"/>
        <v>1</v>
      </c>
      <c r="EA441" s="1">
        <f t="shared" si="1913"/>
        <v>0</v>
      </c>
      <c r="EB441" s="1">
        <f t="shared" si="1914"/>
        <v>1</v>
      </c>
      <c r="EC441" s="1">
        <f t="shared" si="1915"/>
        <v>1</v>
      </c>
      <c r="ED441" s="1">
        <f t="shared" si="1916"/>
        <v>0</v>
      </c>
      <c r="EF441" s="1">
        <f t="shared" si="1917"/>
        <v>0</v>
      </c>
      <c r="EG441" s="1">
        <f t="shared" si="1918"/>
        <v>1</v>
      </c>
      <c r="EH441" s="1">
        <f t="shared" si="1919"/>
        <v>1</v>
      </c>
      <c r="EI441" s="1">
        <f t="shared" si="1920"/>
        <v>0</v>
      </c>
      <c r="EK441" s="1">
        <f t="shared" si="1921"/>
        <v>0</v>
      </c>
      <c r="EL441" s="1">
        <f t="shared" si="1922"/>
        <v>0</v>
      </c>
      <c r="EM441" s="1">
        <f t="shared" si="1923"/>
        <v>1</v>
      </c>
      <c r="EO441" s="1">
        <f t="shared" si="1924"/>
        <v>0</v>
      </c>
      <c r="EP441" s="1">
        <f t="shared" si="1925"/>
        <v>1</v>
      </c>
      <c r="EQ441" s="1">
        <f t="shared" si="1926"/>
        <v>0</v>
      </c>
      <c r="ES441" s="1">
        <f t="shared" si="1927"/>
        <v>0</v>
      </c>
      <c r="ET441" s="1">
        <f t="shared" si="1928"/>
        <v>1</v>
      </c>
      <c r="EU441" s="1">
        <f t="shared" si="1929"/>
        <v>0</v>
      </c>
      <c r="EV441" s="1" t="str">
        <f t="shared" si="1930"/>
        <v/>
      </c>
      <c r="EW441" s="1" t="str">
        <f t="shared" si="1931"/>
        <v/>
      </c>
      <c r="EY441" s="1">
        <f t="shared" si="1932"/>
        <v>1</v>
      </c>
      <c r="EZ441" s="1">
        <f t="shared" si="1933"/>
        <v>0</v>
      </c>
      <c r="FA441" s="1">
        <f t="shared" si="1934"/>
        <v>0</v>
      </c>
      <c r="FC441" s="1">
        <f t="shared" si="1935"/>
        <v>0</v>
      </c>
      <c r="FD441" s="1" t="str">
        <f t="shared" si="1936"/>
        <v/>
      </c>
      <c r="FE441" s="1"/>
      <c r="FF441" s="1">
        <f t="shared" si="1937"/>
        <v>1</v>
      </c>
      <c r="FG441" s="1">
        <f t="shared" si="1938"/>
        <v>0</v>
      </c>
      <c r="FH441" s="1">
        <f t="shared" si="1939"/>
        <v>0</v>
      </c>
      <c r="FI441" s="1" t="str">
        <f t="shared" si="1940"/>
        <v/>
      </c>
      <c r="FJ441" s="1" t="str">
        <f t="shared" si="1941"/>
        <v/>
      </c>
      <c r="FK441" s="1" t="str">
        <f t="shared" si="1942"/>
        <v/>
      </c>
      <c r="FL441" s="1" t="str">
        <f t="shared" si="1943"/>
        <v/>
      </c>
      <c r="FN441" s="1" t="str">
        <f t="shared" si="1944"/>
        <v/>
      </c>
      <c r="FO441" s="1" t="str">
        <f t="shared" si="1945"/>
        <v/>
      </c>
      <c r="FP441" s="1" t="str">
        <f t="shared" si="1946"/>
        <v/>
      </c>
      <c r="FV441" s="1">
        <f t="shared" si="2019"/>
        <v>0</v>
      </c>
      <c r="FW441" s="1">
        <f t="shared" si="2020"/>
        <v>0</v>
      </c>
      <c r="FX441" s="1">
        <f t="shared" si="2021"/>
        <v>0</v>
      </c>
      <c r="GA441" s="1">
        <f t="shared" si="1949"/>
        <v>0</v>
      </c>
      <c r="GB441" s="1">
        <f t="shared" si="1950"/>
        <v>1</v>
      </c>
      <c r="GC441" s="1">
        <f t="shared" si="1951"/>
        <v>1</v>
      </c>
      <c r="GD441" s="1">
        <f t="shared" si="1952"/>
        <v>0</v>
      </c>
      <c r="GE441" s="1">
        <f t="shared" si="1953"/>
        <v>0</v>
      </c>
      <c r="GF441" s="1">
        <f t="shared" si="1954"/>
        <v>0</v>
      </c>
      <c r="GG441" s="1">
        <f t="shared" si="1955"/>
        <v>1</v>
      </c>
      <c r="GI441" s="1">
        <f t="shared" si="1956"/>
        <v>1</v>
      </c>
      <c r="GK441" s="1">
        <f t="shared" si="1957"/>
        <v>0</v>
      </c>
      <c r="GL441" s="1">
        <f t="shared" si="1958"/>
        <v>1</v>
      </c>
      <c r="GM441" s="1">
        <f t="shared" si="1959"/>
        <v>1</v>
      </c>
      <c r="GN441" s="1">
        <f t="shared" si="1960"/>
        <v>0</v>
      </c>
      <c r="GO441" s="1">
        <f t="shared" si="1961"/>
        <v>0</v>
      </c>
      <c r="GP441" s="1">
        <f t="shared" si="1962"/>
        <v>0</v>
      </c>
      <c r="GQ441" s="1">
        <f t="shared" si="1963"/>
        <v>1</v>
      </c>
      <c r="GS441" s="1" t="str">
        <f t="shared" si="1964"/>
        <v/>
      </c>
      <c r="GT441" s="1" t="str">
        <f t="shared" si="1965"/>
        <v/>
      </c>
      <c r="GU441" s="1">
        <f t="shared" si="1966"/>
        <v>0</v>
      </c>
      <c r="GV441" s="1">
        <f t="shared" si="1967"/>
        <v>0</v>
      </c>
      <c r="GW441" s="1">
        <f t="shared" si="1968"/>
        <v>0</v>
      </c>
      <c r="GX441" s="1">
        <f t="shared" si="1969"/>
        <v>0</v>
      </c>
      <c r="GY441" s="1">
        <f t="shared" si="1970"/>
        <v>0</v>
      </c>
      <c r="GZ441" s="1"/>
      <c r="HA441" s="1">
        <f t="shared" si="1971"/>
        <v>1</v>
      </c>
      <c r="HB441" s="1">
        <f t="shared" si="1972"/>
        <v>1</v>
      </c>
      <c r="HC441" s="1">
        <f t="shared" si="1973"/>
        <v>0</v>
      </c>
      <c r="HD441" s="1">
        <f t="shared" si="1974"/>
        <v>0</v>
      </c>
      <c r="HE441" s="1">
        <f t="shared" si="1975"/>
        <v>0</v>
      </c>
      <c r="HF441" s="1">
        <f t="shared" si="1976"/>
        <v>0</v>
      </c>
      <c r="HH441" s="1">
        <f t="shared" si="1977"/>
        <v>1</v>
      </c>
      <c r="HI441" s="1">
        <f t="shared" si="1978"/>
        <v>1</v>
      </c>
      <c r="HJ441" s="1">
        <f t="shared" si="1979"/>
        <v>1</v>
      </c>
      <c r="HK441" s="1">
        <f t="shared" si="1980"/>
        <v>0</v>
      </c>
      <c r="HL441" s="1">
        <f t="shared" si="1981"/>
        <v>0</v>
      </c>
      <c r="HM441" s="1">
        <f t="shared" si="1982"/>
        <v>0</v>
      </c>
      <c r="HO441" s="1" t="str">
        <f t="shared" si="1983"/>
        <v/>
      </c>
      <c r="HP441" s="1">
        <f t="shared" si="1984"/>
        <v>0</v>
      </c>
      <c r="HQ441" s="1" t="str">
        <f t="shared" si="1985"/>
        <v/>
      </c>
      <c r="HR441" t="str">
        <f t="shared" si="1986"/>
        <v/>
      </c>
      <c r="HS441" s="1" t="str">
        <f t="shared" si="1987"/>
        <v/>
      </c>
      <c r="HT441" t="str">
        <f t="shared" si="1988"/>
        <v/>
      </c>
      <c r="HU441" t="str">
        <f t="shared" si="1989"/>
        <v/>
      </c>
      <c r="HV441" s="1" t="str">
        <f t="shared" si="1990"/>
        <v/>
      </c>
      <c r="HW441" s="1" t="str">
        <f t="shared" si="1991"/>
        <v/>
      </c>
      <c r="HX441" s="1" t="str">
        <f t="shared" si="1992"/>
        <v/>
      </c>
      <c r="HZ441" s="1" t="str">
        <f t="shared" si="1993"/>
        <v/>
      </c>
      <c r="IA441" s="1">
        <f t="shared" si="1994"/>
        <v>1</v>
      </c>
      <c r="IB441" s="1" t="str">
        <f t="shared" si="1995"/>
        <v/>
      </c>
      <c r="IC441" s="1" t="str">
        <f t="shared" si="1996"/>
        <v/>
      </c>
      <c r="ID441" s="1" t="str">
        <f t="shared" si="1997"/>
        <v/>
      </c>
      <c r="IE441" s="1" t="str">
        <f t="shared" si="1998"/>
        <v/>
      </c>
      <c r="IF441" s="1" t="str">
        <f t="shared" si="1999"/>
        <v/>
      </c>
      <c r="IG441" s="1" t="str">
        <f t="shared" si="2000"/>
        <v/>
      </c>
      <c r="IH441" s="1" t="str">
        <f t="shared" si="2001"/>
        <v/>
      </c>
      <c r="II441" s="1" t="str">
        <f t="shared" si="2002"/>
        <v/>
      </c>
    </row>
    <row r="442" spans="1:243" x14ac:dyDescent="0.2">
      <c r="A442" s="14">
        <f t="shared" si="1681"/>
        <v>442</v>
      </c>
      <c r="C442" s="2">
        <v>42748</v>
      </c>
      <c r="G442" s="3">
        <v>108.11</v>
      </c>
      <c r="H442" s="3">
        <v>117.27</v>
      </c>
      <c r="I442" s="3">
        <v>124.25</v>
      </c>
      <c r="J442" s="4">
        <v>152.09</v>
      </c>
      <c r="P442" s="128">
        <f t="shared" si="2003"/>
        <v>3467</v>
      </c>
      <c r="Q442" s="5">
        <f t="shared" si="2004"/>
        <v>3770.9999999999995</v>
      </c>
      <c r="R442" s="6">
        <f t="shared" si="2005"/>
        <v>3993</v>
      </c>
      <c r="S442" s="7">
        <f t="shared" si="2006"/>
        <v>4873</v>
      </c>
      <c r="Y442" s="4">
        <f t="shared" si="2007"/>
        <v>0.24999999999954525</v>
      </c>
      <c r="Z442" s="1">
        <f t="shared" si="2008"/>
        <v>2.0000000000009095</v>
      </c>
      <c r="AA442" s="1">
        <f t="shared" si="2009"/>
        <v>3.4999999999995453</v>
      </c>
      <c r="AB442" s="1">
        <f t="shared" si="2010"/>
        <v>10</v>
      </c>
      <c r="AC442" s="1"/>
      <c r="AD442" s="1"/>
      <c r="AE442" s="126"/>
      <c r="AF442" s="126"/>
      <c r="AG442" s="126"/>
      <c r="AH442" s="4">
        <f t="shared" si="1836"/>
        <v>0.83333333333484916</v>
      </c>
      <c r="AI442" s="4">
        <f t="shared" si="1837"/>
        <v>0.70000000000145524</v>
      </c>
      <c r="AJ442" s="4">
        <f t="shared" si="1838"/>
        <v>9.9999999998817479E-2</v>
      </c>
      <c r="AK442" s="4">
        <f t="shared" si="1839"/>
        <v>0.33333333333212067</v>
      </c>
      <c r="AL442" s="4">
        <f t="shared" si="1840"/>
        <v>0.25000000000113687</v>
      </c>
      <c r="AM442" s="4">
        <f t="shared" si="1841"/>
        <v>0.16666666666621177</v>
      </c>
      <c r="AN442" s="4">
        <f t="shared" si="1842"/>
        <v>0.50000000000045475</v>
      </c>
      <c r="AO442" s="4">
        <f t="shared" si="1843"/>
        <v>1</v>
      </c>
      <c r="AP442" s="4">
        <f t="shared" si="1844"/>
        <v>0.83333333333697146</v>
      </c>
      <c r="AQ442" s="4">
        <f t="shared" si="1845"/>
        <v>0.66666666666439278</v>
      </c>
      <c r="AR442" s="4">
        <f t="shared" si="1846"/>
        <v>0.90000000000072755</v>
      </c>
      <c r="AS442" s="4">
        <f t="shared" si="1847"/>
        <v>0.22222222222131283</v>
      </c>
      <c r="AT442" s="4">
        <f t="shared" si="1848"/>
        <v>0.83333333333424275</v>
      </c>
      <c r="AU442" s="1"/>
      <c r="BA442" s="11">
        <f t="shared" si="2011"/>
        <v>-0.24999999999954525</v>
      </c>
      <c r="BB442" s="11">
        <f t="shared" si="2012"/>
        <v>-2.0000000000009095</v>
      </c>
      <c r="BC442" s="12">
        <f t="shared" si="2013"/>
        <v>-3.4999999999995453</v>
      </c>
      <c r="BD442" s="13">
        <f t="shared" si="2014"/>
        <v>-10</v>
      </c>
      <c r="BJ442" s="11">
        <f t="shared" si="1859"/>
        <v>0.83333333333484916</v>
      </c>
      <c r="BK442" s="11">
        <f t="shared" si="1860"/>
        <v>0.70000000000145524</v>
      </c>
      <c r="BL442" s="11">
        <f t="shared" si="1861"/>
        <v>9.9999999998817479E-2</v>
      </c>
      <c r="BM442" s="11">
        <f t="shared" si="1862"/>
        <v>0.33333333333212067</v>
      </c>
      <c r="BN442" s="11">
        <f t="shared" si="2015"/>
        <v>-0.25000000000113687</v>
      </c>
      <c r="BO442" s="11">
        <f t="shared" si="2016"/>
        <v>-0.16666666666621177</v>
      </c>
      <c r="BP442" s="11">
        <f t="shared" si="1864"/>
        <v>0.50000000000045475</v>
      </c>
      <c r="BQ442" s="1">
        <v>1</v>
      </c>
      <c r="BR442" s="11">
        <f t="shared" si="1865"/>
        <v>-0.83333333333697146</v>
      </c>
      <c r="BS442" s="11">
        <f t="shared" si="1866"/>
        <v>-0.66666666666439278</v>
      </c>
      <c r="BT442" s="11">
        <f t="shared" si="1867"/>
        <v>0.90000000000072755</v>
      </c>
      <c r="BU442" s="11">
        <f t="shared" si="1868"/>
        <v>0.22222222222131283</v>
      </c>
      <c r="BV442" s="11">
        <f t="shared" si="1869"/>
        <v>0.83333333333424275</v>
      </c>
      <c r="BY442" s="126"/>
      <c r="BZ442" s="126"/>
      <c r="CB442" s="1">
        <f t="shared" si="1870"/>
        <v>0</v>
      </c>
      <c r="CC442" s="1">
        <f t="shared" si="1871"/>
        <v>0</v>
      </c>
      <c r="CD442" s="1">
        <f t="shared" si="1872"/>
        <v>0</v>
      </c>
      <c r="CE442" s="126">
        <f t="shared" si="1849"/>
        <v>0</v>
      </c>
      <c r="CF442" s="1">
        <f t="shared" si="2022"/>
        <v>0</v>
      </c>
      <c r="CG442" s="1" t="str">
        <f t="shared" si="1874"/>
        <v/>
      </c>
      <c r="CH442" s="1" t="str">
        <f t="shared" si="1850"/>
        <v/>
      </c>
      <c r="CI442" s="1">
        <f t="shared" si="1875"/>
        <v>1</v>
      </c>
      <c r="CJ442" s="1">
        <f t="shared" si="1876"/>
        <v>1</v>
      </c>
      <c r="CK442" s="1" t="str">
        <f t="shared" si="1877"/>
        <v/>
      </c>
      <c r="CL442" s="1">
        <f t="shared" si="1878"/>
        <v>1</v>
      </c>
      <c r="CM442" s="1">
        <f t="shared" si="1879"/>
        <v>1</v>
      </c>
      <c r="CN442" s="1">
        <f t="shared" si="1880"/>
        <v>1</v>
      </c>
      <c r="CO442" s="1" t="str">
        <f t="shared" si="1881"/>
        <v/>
      </c>
      <c r="CP442" s="1" t="str">
        <f t="shared" si="1882"/>
        <v/>
      </c>
      <c r="CQ442" s="1">
        <f t="shared" si="1883"/>
        <v>1</v>
      </c>
      <c r="CS442" s="1">
        <f t="shared" si="1884"/>
        <v>0</v>
      </c>
      <c r="CT442" s="1">
        <f t="shared" si="1885"/>
        <v>0</v>
      </c>
      <c r="CU442" s="1">
        <f t="shared" si="1886"/>
        <v>0</v>
      </c>
      <c r="CV442" s="126">
        <f t="shared" si="1851"/>
        <v>0</v>
      </c>
      <c r="CW442" s="1">
        <f t="shared" si="1887"/>
        <v>1</v>
      </c>
      <c r="CX442" s="1" t="str">
        <f t="shared" si="1888"/>
        <v/>
      </c>
      <c r="CY442" s="1" t="str">
        <f t="shared" si="1889"/>
        <v/>
      </c>
      <c r="CZ442" s="1" t="str">
        <f t="shared" si="1890"/>
        <v/>
      </c>
      <c r="DA442" s="1" t="str">
        <f t="shared" si="1891"/>
        <v/>
      </c>
      <c r="DB442" s="1">
        <f t="shared" si="1892"/>
        <v>1</v>
      </c>
      <c r="DC442" s="1" t="str">
        <f t="shared" si="1893"/>
        <v/>
      </c>
      <c r="DD442" s="1">
        <f t="shared" si="1894"/>
        <v>1</v>
      </c>
      <c r="DE442" s="1" t="str">
        <f t="shared" si="1895"/>
        <v/>
      </c>
      <c r="DF442" s="1"/>
      <c r="DG442" s="126">
        <f t="shared" si="1852"/>
        <v>1</v>
      </c>
      <c r="DH442" s="1">
        <f t="shared" si="1896"/>
        <v>1</v>
      </c>
      <c r="DI442" s="1">
        <f t="shared" si="1897"/>
        <v>1</v>
      </c>
      <c r="DJ442" s="1">
        <f t="shared" si="1898"/>
        <v>1</v>
      </c>
      <c r="DK442" s="1" t="str">
        <f t="shared" si="1899"/>
        <v/>
      </c>
      <c r="DL442" s="1"/>
      <c r="DM442" s="1" t="str">
        <f t="shared" si="1900"/>
        <v/>
      </c>
      <c r="DN442" s="1">
        <f t="shared" si="1901"/>
        <v>0</v>
      </c>
      <c r="DO442" s="1">
        <f t="shared" si="1902"/>
        <v>1</v>
      </c>
      <c r="DP442" s="1">
        <f t="shared" si="1903"/>
        <v>0</v>
      </c>
      <c r="DQ442" s="1">
        <f t="shared" si="1904"/>
        <v>1</v>
      </c>
      <c r="DR442" s="1">
        <f t="shared" si="1905"/>
        <v>1</v>
      </c>
      <c r="DS442" s="1">
        <f t="shared" si="1906"/>
        <v>1</v>
      </c>
      <c r="DT442" s="1">
        <f t="shared" si="1907"/>
        <v>1</v>
      </c>
      <c r="DU442" s="1">
        <f t="shared" si="1908"/>
        <v>1</v>
      </c>
      <c r="DV442" s="1">
        <f t="shared" si="1909"/>
        <v>1</v>
      </c>
      <c r="DW442" s="1">
        <f t="shared" si="1910"/>
        <v>0</v>
      </c>
      <c r="DX442" s="1" t="str">
        <f t="shared" si="1911"/>
        <v/>
      </c>
      <c r="DY442" s="1" t="str">
        <f t="shared" si="1912"/>
        <v/>
      </c>
      <c r="EA442" s="1">
        <f t="shared" si="1913"/>
        <v>0</v>
      </c>
      <c r="EB442" s="1">
        <f t="shared" si="1914"/>
        <v>0</v>
      </c>
      <c r="EC442" s="1">
        <f t="shared" si="1915"/>
        <v>0</v>
      </c>
      <c r="ED442" s="1">
        <f t="shared" si="1916"/>
        <v>0</v>
      </c>
      <c r="EF442" s="1">
        <f t="shared" si="1917"/>
        <v>1</v>
      </c>
      <c r="EG442" s="1">
        <f t="shared" si="1918"/>
        <v>1</v>
      </c>
      <c r="EH442" s="1">
        <f t="shared" si="1919"/>
        <v>1</v>
      </c>
      <c r="EI442" s="1">
        <f t="shared" si="1920"/>
        <v>1</v>
      </c>
      <c r="EK442" s="1">
        <f t="shared" si="1921"/>
        <v>1</v>
      </c>
      <c r="EL442" s="1">
        <f t="shared" si="1922"/>
        <v>1</v>
      </c>
      <c r="EM442" s="1">
        <f t="shared" si="1923"/>
        <v>1</v>
      </c>
      <c r="EO442" s="1">
        <f t="shared" si="1924"/>
        <v>1</v>
      </c>
      <c r="EP442" s="1">
        <f t="shared" si="1925"/>
        <v>1</v>
      </c>
      <c r="EQ442" s="1">
        <f t="shared" si="1926"/>
        <v>1</v>
      </c>
      <c r="ES442" s="1">
        <f t="shared" si="1927"/>
        <v>1</v>
      </c>
      <c r="ET442" s="1">
        <f t="shared" si="1928"/>
        <v>1</v>
      </c>
      <c r="EU442" s="1">
        <f t="shared" si="1929"/>
        <v>1</v>
      </c>
      <c r="EV442" s="1">
        <f t="shared" si="1930"/>
        <v>1</v>
      </c>
      <c r="EW442" s="1">
        <f t="shared" si="1931"/>
        <v>0</v>
      </c>
      <c r="EY442" s="1">
        <f t="shared" si="1932"/>
        <v>1</v>
      </c>
      <c r="EZ442" s="1">
        <f t="shared" si="1933"/>
        <v>1</v>
      </c>
      <c r="FA442" s="1">
        <f t="shared" si="1934"/>
        <v>1</v>
      </c>
      <c r="FC442" s="1">
        <f t="shared" si="1935"/>
        <v>0</v>
      </c>
      <c r="FD442" s="1" t="str">
        <f t="shared" si="1936"/>
        <v/>
      </c>
      <c r="FE442" s="1"/>
      <c r="FF442" s="1">
        <f t="shared" si="1937"/>
        <v>1</v>
      </c>
      <c r="FG442" s="1">
        <f t="shared" si="1938"/>
        <v>0</v>
      </c>
      <c r="FH442" s="1">
        <f t="shared" si="1939"/>
        <v>0</v>
      </c>
      <c r="FI442" s="1" t="str">
        <f t="shared" si="1940"/>
        <v/>
      </c>
      <c r="FJ442" s="1" t="str">
        <f t="shared" si="1941"/>
        <v/>
      </c>
      <c r="FK442" s="1" t="str">
        <f t="shared" si="1942"/>
        <v/>
      </c>
      <c r="FL442" s="1" t="str">
        <f t="shared" si="1943"/>
        <v/>
      </c>
      <c r="FN442" s="1" t="str">
        <f t="shared" si="1944"/>
        <v/>
      </c>
      <c r="FO442" s="1" t="str">
        <f t="shared" si="1945"/>
        <v/>
      </c>
      <c r="FP442" s="1" t="str">
        <f t="shared" si="1946"/>
        <v/>
      </c>
      <c r="FV442" s="1">
        <f t="shared" si="2019"/>
        <v>0</v>
      </c>
      <c r="FW442" s="1">
        <f t="shared" si="2020"/>
        <v>1</v>
      </c>
      <c r="FX442" s="1">
        <f t="shared" si="2021"/>
        <v>0</v>
      </c>
      <c r="GA442" s="1">
        <f t="shared" si="1949"/>
        <v>1</v>
      </c>
      <c r="GB442" s="1">
        <f t="shared" si="1950"/>
        <v>1</v>
      </c>
      <c r="GC442" s="1">
        <f t="shared" si="1951"/>
        <v>1</v>
      </c>
      <c r="GD442" s="1">
        <f t="shared" si="1952"/>
        <v>1</v>
      </c>
      <c r="GE442" s="1">
        <f t="shared" si="1953"/>
        <v>0</v>
      </c>
      <c r="GF442" s="1">
        <f t="shared" si="1954"/>
        <v>0</v>
      </c>
      <c r="GG442" s="1">
        <f t="shared" si="1955"/>
        <v>1</v>
      </c>
      <c r="GI442" s="1">
        <f t="shared" si="1956"/>
        <v>1</v>
      </c>
      <c r="GK442" s="1">
        <f t="shared" si="1957"/>
        <v>1</v>
      </c>
      <c r="GL442" s="1">
        <f t="shared" si="1958"/>
        <v>1</v>
      </c>
      <c r="GM442" s="1">
        <f t="shared" si="1959"/>
        <v>1</v>
      </c>
      <c r="GN442" s="1">
        <f t="shared" si="1960"/>
        <v>1</v>
      </c>
      <c r="GO442" s="1">
        <f t="shared" si="1961"/>
        <v>0</v>
      </c>
      <c r="GP442" s="1">
        <f t="shared" si="1962"/>
        <v>0</v>
      </c>
      <c r="GQ442" s="1">
        <f t="shared" si="1963"/>
        <v>1</v>
      </c>
      <c r="GS442" s="1" t="str">
        <f t="shared" si="1964"/>
        <v/>
      </c>
      <c r="GT442" s="1" t="str">
        <f t="shared" si="1965"/>
        <v/>
      </c>
      <c r="GU442" s="1">
        <f t="shared" si="1966"/>
        <v>0</v>
      </c>
      <c r="GV442" s="1">
        <f t="shared" si="1967"/>
        <v>0</v>
      </c>
      <c r="GW442" s="1">
        <f t="shared" si="1968"/>
        <v>0</v>
      </c>
      <c r="GX442" s="1">
        <f t="shared" si="1969"/>
        <v>0</v>
      </c>
      <c r="GY442" s="1">
        <f t="shared" si="1970"/>
        <v>0</v>
      </c>
      <c r="GZ442" s="1"/>
      <c r="HA442" s="1">
        <f t="shared" si="1971"/>
        <v>0</v>
      </c>
      <c r="HB442" s="1">
        <f t="shared" si="1972"/>
        <v>0</v>
      </c>
      <c r="HC442" s="1">
        <f t="shared" si="1973"/>
        <v>0</v>
      </c>
      <c r="HD442" s="1">
        <f t="shared" si="1974"/>
        <v>0</v>
      </c>
      <c r="HE442" s="1">
        <f t="shared" si="1975"/>
        <v>0</v>
      </c>
      <c r="HF442" s="1">
        <f t="shared" si="1976"/>
        <v>0</v>
      </c>
      <c r="HH442" s="1">
        <f t="shared" si="1977"/>
        <v>0</v>
      </c>
      <c r="HI442" s="1">
        <f t="shared" si="1978"/>
        <v>0</v>
      </c>
      <c r="HJ442" s="1">
        <f t="shared" si="1979"/>
        <v>0</v>
      </c>
      <c r="HK442" s="1">
        <f t="shared" si="1980"/>
        <v>0</v>
      </c>
      <c r="HL442" s="1">
        <f t="shared" si="1981"/>
        <v>0</v>
      </c>
      <c r="HM442" s="1">
        <f t="shared" si="1982"/>
        <v>0</v>
      </c>
      <c r="HO442" s="1" t="str">
        <f t="shared" si="1983"/>
        <v/>
      </c>
      <c r="HP442" s="1">
        <f t="shared" si="1984"/>
        <v>1</v>
      </c>
      <c r="HQ442" s="1" t="str">
        <f t="shared" si="1985"/>
        <v/>
      </c>
      <c r="HR442">
        <f t="shared" si="1986"/>
        <v>1</v>
      </c>
      <c r="HS442" s="1" t="str">
        <f t="shared" si="1987"/>
        <v/>
      </c>
      <c r="HT442" t="str">
        <f t="shared" si="1988"/>
        <v/>
      </c>
      <c r="HU442" t="str">
        <f t="shared" si="1989"/>
        <v/>
      </c>
      <c r="HV442" s="1" t="str">
        <f t="shared" si="1990"/>
        <v/>
      </c>
      <c r="HW442" s="1" t="str">
        <f t="shared" si="1991"/>
        <v/>
      </c>
      <c r="HX442" s="1" t="str">
        <f t="shared" si="1992"/>
        <v/>
      </c>
      <c r="HZ442" s="1" t="str">
        <f t="shared" si="1993"/>
        <v/>
      </c>
      <c r="IA442" s="1">
        <f t="shared" si="1994"/>
        <v>0</v>
      </c>
      <c r="IB442" s="1" t="str">
        <f t="shared" si="1995"/>
        <v/>
      </c>
      <c r="IC442" s="1">
        <f t="shared" si="1996"/>
        <v>0</v>
      </c>
      <c r="ID442" s="1" t="str">
        <f t="shared" si="1997"/>
        <v/>
      </c>
      <c r="IE442" s="1" t="str">
        <f t="shared" si="1998"/>
        <v/>
      </c>
      <c r="IF442" s="1" t="str">
        <f t="shared" si="1999"/>
        <v/>
      </c>
      <c r="IG442" s="1" t="str">
        <f t="shared" si="2000"/>
        <v/>
      </c>
      <c r="IH442" s="1" t="str">
        <f t="shared" si="2001"/>
        <v/>
      </c>
      <c r="II442" s="1" t="str">
        <f t="shared" si="2002"/>
        <v/>
      </c>
    </row>
    <row r="443" spans="1:243" x14ac:dyDescent="0.2">
      <c r="A443" s="14">
        <f t="shared" si="1681"/>
        <v>443</v>
      </c>
      <c r="B443" t="s">
        <v>202</v>
      </c>
      <c r="C443" s="2">
        <v>42752</v>
      </c>
      <c r="G443" s="3">
        <v>108.137</v>
      </c>
      <c r="H443" s="3">
        <v>118.05</v>
      </c>
      <c r="I443" s="3">
        <v>125.075</v>
      </c>
      <c r="J443" s="4">
        <v>153.1</v>
      </c>
      <c r="P443" s="128">
        <f t="shared" si="2003"/>
        <v>3469.75</v>
      </c>
      <c r="Q443" s="5">
        <f t="shared" si="2004"/>
        <v>3780.9999999999995</v>
      </c>
      <c r="R443" s="6">
        <f t="shared" si="2005"/>
        <v>4007.5000000000005</v>
      </c>
      <c r="S443" s="7">
        <f t="shared" si="2006"/>
        <v>4905.9999999999991</v>
      </c>
      <c r="Y443" s="4">
        <f t="shared" si="2007"/>
        <v>2.75</v>
      </c>
      <c r="Z443" s="1">
        <f t="shared" si="2008"/>
        <v>10</v>
      </c>
      <c r="AA443" s="1">
        <f t="shared" si="2009"/>
        <v>14.500000000000455</v>
      </c>
      <c r="AB443" s="1">
        <f t="shared" si="2010"/>
        <v>32.999999999999091</v>
      </c>
      <c r="AC443" s="1"/>
      <c r="AD443" s="1"/>
      <c r="AE443" s="126"/>
      <c r="AF443" s="126"/>
      <c r="AG443" s="126"/>
      <c r="AH443" s="4">
        <f t="shared" si="1836"/>
        <v>1.166666666666667</v>
      </c>
      <c r="AI443" s="4">
        <f t="shared" si="1837"/>
        <v>0.5</v>
      </c>
      <c r="AJ443" s="4">
        <f t="shared" si="1838"/>
        <v>1.2999999999997272</v>
      </c>
      <c r="AK443" s="4">
        <f t="shared" si="1839"/>
        <v>0.33333333333303017</v>
      </c>
      <c r="AL443" s="4">
        <f t="shared" si="1840"/>
        <v>2.7499999999997726</v>
      </c>
      <c r="AM443" s="4">
        <f t="shared" si="1841"/>
        <v>3.5000000000007585</v>
      </c>
      <c r="AN443" s="4">
        <f t="shared" si="1842"/>
        <v>1.3000000000008178</v>
      </c>
      <c r="AO443" s="4">
        <f t="shared" si="1843"/>
        <v>1</v>
      </c>
      <c r="AP443" s="4">
        <f t="shared" si="1844"/>
        <v>1.1666666666663636</v>
      </c>
      <c r="AQ443" s="4">
        <f t="shared" si="1845"/>
        <v>3.0000000000012133</v>
      </c>
      <c r="AR443" s="4">
        <f t="shared" si="1846"/>
        <v>0.3000000000001819</v>
      </c>
      <c r="AS443" s="4">
        <f t="shared" si="1847"/>
        <v>2.6666666666668686</v>
      </c>
      <c r="AT443" s="4">
        <f t="shared" si="1848"/>
        <v>1.1000000000001213</v>
      </c>
      <c r="AU443" s="1"/>
      <c r="BA443" s="11">
        <f t="shared" si="2011"/>
        <v>2.75</v>
      </c>
      <c r="BB443" s="11">
        <f t="shared" si="2012"/>
        <v>10</v>
      </c>
      <c r="BC443" s="12">
        <f t="shared" si="2013"/>
        <v>14.500000000000455</v>
      </c>
      <c r="BD443" s="13">
        <f t="shared" si="2014"/>
        <v>32.999999999999091</v>
      </c>
      <c r="BJ443" s="11">
        <f t="shared" si="1859"/>
        <v>-1.166666666666667</v>
      </c>
      <c r="BK443" s="11">
        <f t="shared" si="1860"/>
        <v>-0.5</v>
      </c>
      <c r="BL443" s="11">
        <f t="shared" si="1861"/>
        <v>1.2999999999997272</v>
      </c>
      <c r="BM443" s="11">
        <f t="shared" si="1862"/>
        <v>0.33333333333303017</v>
      </c>
      <c r="BN443" s="11">
        <f t="shared" si="2015"/>
        <v>2.7499999999997726</v>
      </c>
      <c r="BO443" s="11">
        <f t="shared" si="2016"/>
        <v>3.5000000000007585</v>
      </c>
      <c r="BP443" s="11">
        <f t="shared" si="1864"/>
        <v>1.3000000000008178</v>
      </c>
      <c r="BQ443" s="1">
        <v>1</v>
      </c>
      <c r="BR443" s="11">
        <f t="shared" si="1865"/>
        <v>1.1666666666663636</v>
      </c>
      <c r="BS443" s="11">
        <f t="shared" si="1866"/>
        <v>3.0000000000012133</v>
      </c>
      <c r="BT443" s="11">
        <f t="shared" si="1867"/>
        <v>-0.3000000000001819</v>
      </c>
      <c r="BU443" s="11">
        <f t="shared" si="1868"/>
        <v>2.6666666666668686</v>
      </c>
      <c r="BV443" s="11">
        <f t="shared" si="1869"/>
        <v>1.1000000000001213</v>
      </c>
      <c r="BY443" s="126"/>
      <c r="BZ443" s="126"/>
      <c r="CB443" s="1">
        <f t="shared" si="1870"/>
        <v>0</v>
      </c>
      <c r="CC443" s="1">
        <f t="shared" si="1871"/>
        <v>0</v>
      </c>
      <c r="CD443" s="1">
        <f t="shared" si="1872"/>
        <v>0</v>
      </c>
      <c r="CE443" s="126">
        <f t="shared" si="1849"/>
        <v>0</v>
      </c>
      <c r="CF443" s="1">
        <f t="shared" si="2022"/>
        <v>0</v>
      </c>
      <c r="CG443" s="1" t="str">
        <f t="shared" si="1874"/>
        <v/>
      </c>
      <c r="CH443" s="1" t="str">
        <f t="shared" si="1850"/>
        <v/>
      </c>
      <c r="CI443" s="1" t="str">
        <f t="shared" si="1875"/>
        <v/>
      </c>
      <c r="CJ443" s="1">
        <f t="shared" si="1876"/>
        <v>1</v>
      </c>
      <c r="CK443" s="1">
        <f t="shared" si="1877"/>
        <v>1</v>
      </c>
      <c r="CL443" s="1">
        <f t="shared" si="1878"/>
        <v>0</v>
      </c>
      <c r="CM443" s="1" t="str">
        <f t="shared" si="1879"/>
        <v/>
      </c>
      <c r="CN443" s="1">
        <f t="shared" si="1880"/>
        <v>0</v>
      </c>
      <c r="CO443" s="1" t="str">
        <f t="shared" si="1881"/>
        <v/>
      </c>
      <c r="CP443" s="1" t="str">
        <f t="shared" si="1882"/>
        <v/>
      </c>
      <c r="CQ443" s="1">
        <f t="shared" si="1883"/>
        <v>0</v>
      </c>
      <c r="CS443" s="1">
        <f t="shared" si="1884"/>
        <v>1</v>
      </c>
      <c r="CT443" s="1">
        <f t="shared" si="1885"/>
        <v>1</v>
      </c>
      <c r="CU443" s="1">
        <f t="shared" si="1886"/>
        <v>1</v>
      </c>
      <c r="CV443" s="126">
        <f t="shared" si="1851"/>
        <v>1</v>
      </c>
      <c r="CW443" s="1">
        <f t="shared" si="1887"/>
        <v>1</v>
      </c>
      <c r="CX443" s="1">
        <f t="shared" si="1888"/>
        <v>1</v>
      </c>
      <c r="CY443" s="1">
        <f t="shared" si="1889"/>
        <v>0</v>
      </c>
      <c r="CZ443" s="1">
        <f t="shared" si="1890"/>
        <v>0</v>
      </c>
      <c r="DA443" s="1">
        <f t="shared" si="1891"/>
        <v>1</v>
      </c>
      <c r="DB443" s="1" t="str">
        <f t="shared" si="1892"/>
        <v/>
      </c>
      <c r="DC443" s="1" t="str">
        <f t="shared" si="1893"/>
        <v/>
      </c>
      <c r="DD443" s="1">
        <f t="shared" si="1894"/>
        <v>0</v>
      </c>
      <c r="DE443" s="1" t="str">
        <f t="shared" si="1895"/>
        <v/>
      </c>
      <c r="DF443" s="1"/>
      <c r="DG443" s="126">
        <f t="shared" si="1852"/>
        <v>1</v>
      </c>
      <c r="DH443" s="1">
        <f t="shared" si="1896"/>
        <v>1</v>
      </c>
      <c r="DI443" s="1">
        <f t="shared" si="1897"/>
        <v>1</v>
      </c>
      <c r="DJ443" s="1">
        <f t="shared" si="1898"/>
        <v>1</v>
      </c>
      <c r="DK443" s="1" t="str">
        <f t="shared" si="1899"/>
        <v/>
      </c>
      <c r="DL443" s="1"/>
      <c r="DM443" s="1" t="str">
        <f t="shared" si="1900"/>
        <v/>
      </c>
      <c r="DN443" s="1">
        <f t="shared" si="1901"/>
        <v>1</v>
      </c>
      <c r="DO443" s="1">
        <f t="shared" si="1902"/>
        <v>0</v>
      </c>
      <c r="DP443" s="1">
        <f t="shared" si="1903"/>
        <v>0</v>
      </c>
      <c r="DQ443" s="1">
        <f t="shared" si="1904"/>
        <v>0</v>
      </c>
      <c r="DR443" s="1">
        <f t="shared" si="1905"/>
        <v>1</v>
      </c>
      <c r="DS443" s="1">
        <f t="shared" si="1906"/>
        <v>0</v>
      </c>
      <c r="DT443" s="1">
        <f t="shared" si="1907"/>
        <v>1</v>
      </c>
      <c r="DU443" s="1">
        <f t="shared" si="1908"/>
        <v>0</v>
      </c>
      <c r="DV443" s="1">
        <f t="shared" si="1909"/>
        <v>1</v>
      </c>
      <c r="DW443" s="1">
        <f t="shared" si="1910"/>
        <v>0</v>
      </c>
      <c r="DX443" s="1" t="str">
        <f t="shared" si="1911"/>
        <v/>
      </c>
      <c r="DY443" s="1" t="str">
        <f t="shared" si="1912"/>
        <v/>
      </c>
      <c r="EA443" s="1">
        <f t="shared" si="1913"/>
        <v>1</v>
      </c>
      <c r="EB443" s="1">
        <f t="shared" si="1914"/>
        <v>1</v>
      </c>
      <c r="EC443" s="1">
        <f t="shared" si="1915"/>
        <v>1</v>
      </c>
      <c r="ED443" s="1">
        <f t="shared" si="1916"/>
        <v>1</v>
      </c>
      <c r="EF443" s="1">
        <f t="shared" si="1917"/>
        <v>1</v>
      </c>
      <c r="EG443" s="1">
        <f t="shared" si="1918"/>
        <v>1</v>
      </c>
      <c r="EH443" s="1">
        <f t="shared" si="1919"/>
        <v>1</v>
      </c>
      <c r="EI443" s="1">
        <f t="shared" si="1920"/>
        <v>1</v>
      </c>
      <c r="EK443" s="1">
        <f t="shared" si="1921"/>
        <v>1</v>
      </c>
      <c r="EL443" s="1">
        <f t="shared" si="1922"/>
        <v>1</v>
      </c>
      <c r="EM443" s="1">
        <f t="shared" si="1923"/>
        <v>1</v>
      </c>
      <c r="EO443" s="1">
        <f t="shared" si="1924"/>
        <v>1</v>
      </c>
      <c r="EP443" s="1">
        <f t="shared" si="1925"/>
        <v>1</v>
      </c>
      <c r="EQ443" s="1">
        <f t="shared" si="1926"/>
        <v>1</v>
      </c>
      <c r="ES443" s="1">
        <f t="shared" si="1927"/>
        <v>1</v>
      </c>
      <c r="ET443" s="1">
        <f t="shared" si="1928"/>
        <v>1</v>
      </c>
      <c r="EU443" s="1">
        <f t="shared" si="1929"/>
        <v>1</v>
      </c>
      <c r="EV443" s="1">
        <f t="shared" si="1930"/>
        <v>1</v>
      </c>
      <c r="EW443" s="1">
        <f t="shared" si="1931"/>
        <v>1</v>
      </c>
      <c r="EY443" s="1">
        <f t="shared" si="1932"/>
        <v>1</v>
      </c>
      <c r="EZ443" s="1">
        <f t="shared" si="1933"/>
        <v>1</v>
      </c>
      <c r="FA443" s="1">
        <f t="shared" si="1934"/>
        <v>1</v>
      </c>
      <c r="FC443" s="1">
        <f t="shared" si="1935"/>
        <v>1</v>
      </c>
      <c r="FD443" s="1">
        <f t="shared" si="1936"/>
        <v>0</v>
      </c>
      <c r="FE443" s="1"/>
      <c r="FF443" s="1">
        <f t="shared" si="1937"/>
        <v>0</v>
      </c>
      <c r="FG443" s="1">
        <f t="shared" si="1938"/>
        <v>0</v>
      </c>
      <c r="FH443" s="1">
        <f t="shared" si="1939"/>
        <v>0</v>
      </c>
      <c r="FI443" s="1" t="str">
        <f t="shared" si="1940"/>
        <v/>
      </c>
      <c r="FJ443" s="1" t="str">
        <f t="shared" si="1941"/>
        <v/>
      </c>
      <c r="FK443" s="1" t="str">
        <f t="shared" si="1942"/>
        <v/>
      </c>
      <c r="FL443" s="1" t="str">
        <f t="shared" si="1943"/>
        <v/>
      </c>
      <c r="FN443" s="1">
        <f t="shared" si="1944"/>
        <v>1</v>
      </c>
      <c r="FO443" s="1">
        <f t="shared" si="1945"/>
        <v>0</v>
      </c>
      <c r="FP443" s="1" t="str">
        <f t="shared" si="1946"/>
        <v/>
      </c>
      <c r="FV443" s="1">
        <f t="shared" si="2019"/>
        <v>0</v>
      </c>
      <c r="FW443" s="1">
        <f t="shared" si="2020"/>
        <v>1</v>
      </c>
      <c r="FX443" s="1">
        <f t="shared" si="2021"/>
        <v>0</v>
      </c>
      <c r="GA443" s="1">
        <f t="shared" si="1949"/>
        <v>1</v>
      </c>
      <c r="GB443" s="1">
        <f t="shared" si="1950"/>
        <v>1</v>
      </c>
      <c r="GC443" s="1">
        <f t="shared" si="1951"/>
        <v>1</v>
      </c>
      <c r="GD443" s="1">
        <f t="shared" si="1952"/>
        <v>1</v>
      </c>
      <c r="GE443" s="1">
        <f t="shared" si="1953"/>
        <v>0</v>
      </c>
      <c r="GF443" s="1">
        <f t="shared" si="1954"/>
        <v>1</v>
      </c>
      <c r="GG443" s="1">
        <f t="shared" si="1955"/>
        <v>1</v>
      </c>
      <c r="GI443" s="1">
        <f t="shared" si="1956"/>
        <v>1</v>
      </c>
      <c r="GK443" s="1">
        <f t="shared" si="1957"/>
        <v>1</v>
      </c>
      <c r="GL443" s="1">
        <f t="shared" si="1958"/>
        <v>1</v>
      </c>
      <c r="GM443" s="1">
        <f t="shared" si="1959"/>
        <v>1</v>
      </c>
      <c r="GN443" s="1">
        <f t="shared" si="1960"/>
        <v>1</v>
      </c>
      <c r="GO443" s="1">
        <f t="shared" si="1961"/>
        <v>0</v>
      </c>
      <c r="GP443" s="1">
        <f t="shared" si="1962"/>
        <v>1</v>
      </c>
      <c r="GQ443" s="1">
        <f t="shared" si="1963"/>
        <v>1</v>
      </c>
      <c r="GS443" s="1">
        <f t="shared" si="1964"/>
        <v>0</v>
      </c>
      <c r="GT443" s="1" t="str">
        <f t="shared" si="1965"/>
        <v/>
      </c>
      <c r="GU443" s="1">
        <f t="shared" si="1966"/>
        <v>0</v>
      </c>
      <c r="GV443" s="1">
        <f t="shared" si="1967"/>
        <v>0</v>
      </c>
      <c r="GW443" s="1">
        <f t="shared" si="1968"/>
        <v>0</v>
      </c>
      <c r="GX443" s="1">
        <f t="shared" si="1969"/>
        <v>0</v>
      </c>
      <c r="GY443" s="1">
        <f t="shared" si="1970"/>
        <v>0</v>
      </c>
      <c r="GZ443" s="1"/>
      <c r="HA443" s="1">
        <f t="shared" si="1971"/>
        <v>1</v>
      </c>
      <c r="HB443" s="1">
        <f t="shared" si="1972"/>
        <v>0</v>
      </c>
      <c r="HC443" s="1">
        <f t="shared" si="1973"/>
        <v>0</v>
      </c>
      <c r="HD443" s="1">
        <f t="shared" si="1974"/>
        <v>0</v>
      </c>
      <c r="HE443" s="1">
        <f t="shared" si="1975"/>
        <v>0</v>
      </c>
      <c r="HF443" s="1">
        <f t="shared" si="1976"/>
        <v>0</v>
      </c>
      <c r="HH443" s="1">
        <f t="shared" si="1977"/>
        <v>1</v>
      </c>
      <c r="HI443" s="1">
        <f t="shared" si="1978"/>
        <v>1</v>
      </c>
      <c r="HJ443" s="1">
        <f t="shared" si="1979"/>
        <v>0</v>
      </c>
      <c r="HK443" s="1">
        <f t="shared" si="1980"/>
        <v>0</v>
      </c>
      <c r="HL443" s="1">
        <f t="shared" si="1981"/>
        <v>0</v>
      </c>
      <c r="HM443" s="1">
        <f t="shared" si="1982"/>
        <v>0</v>
      </c>
      <c r="HO443" s="1">
        <f t="shared" si="1983"/>
        <v>0</v>
      </c>
      <c r="HP443" s="1" t="str">
        <f t="shared" si="1984"/>
        <v/>
      </c>
      <c r="HQ443" s="1">
        <f t="shared" si="1985"/>
        <v>0</v>
      </c>
      <c r="HR443" t="str">
        <f t="shared" si="1986"/>
        <v/>
      </c>
      <c r="HS443" s="1">
        <f t="shared" si="1987"/>
        <v>0</v>
      </c>
      <c r="HT443" t="str">
        <f t="shared" si="1988"/>
        <v/>
      </c>
      <c r="HU443">
        <f t="shared" si="1989"/>
        <v>0</v>
      </c>
      <c r="HV443" s="1" t="str">
        <f t="shared" si="1990"/>
        <v/>
      </c>
      <c r="HW443" s="1" t="str">
        <f t="shared" si="1991"/>
        <v/>
      </c>
      <c r="HX443" s="1" t="str">
        <f t="shared" si="1992"/>
        <v/>
      </c>
      <c r="HZ443" s="1">
        <f t="shared" si="1993"/>
        <v>0</v>
      </c>
      <c r="IA443" s="1" t="str">
        <f t="shared" si="1994"/>
        <v/>
      </c>
      <c r="IB443" s="1">
        <f t="shared" si="1995"/>
        <v>0</v>
      </c>
      <c r="IC443" s="1" t="str">
        <f t="shared" si="1996"/>
        <v/>
      </c>
      <c r="ID443" s="1">
        <f t="shared" si="1997"/>
        <v>0</v>
      </c>
      <c r="IE443" s="1" t="str">
        <f t="shared" si="1998"/>
        <v/>
      </c>
      <c r="IF443" s="1">
        <f t="shared" si="1999"/>
        <v>0</v>
      </c>
      <c r="IG443" s="1" t="str">
        <f t="shared" si="2000"/>
        <v/>
      </c>
      <c r="IH443" s="1" t="str">
        <f t="shared" si="2001"/>
        <v/>
      </c>
      <c r="II443" s="1" t="str">
        <f t="shared" si="2002"/>
        <v/>
      </c>
    </row>
    <row r="444" spans="1:243" x14ac:dyDescent="0.2">
      <c r="A444" s="14">
        <f t="shared" si="1681"/>
        <v>444</v>
      </c>
      <c r="C444" s="2">
        <v>42753</v>
      </c>
      <c r="G444" s="3">
        <v>108.11499999999999</v>
      </c>
      <c r="H444" s="3">
        <v>117.27500000000001</v>
      </c>
      <c r="I444" s="3">
        <v>124.23</v>
      </c>
      <c r="J444" s="4">
        <v>152.01</v>
      </c>
      <c r="P444" s="128">
        <f t="shared" si="2003"/>
        <v>3467.4999999999995</v>
      </c>
      <c r="Q444" s="5">
        <f t="shared" si="2004"/>
        <v>3771.5000000000005</v>
      </c>
      <c r="R444" s="6">
        <f t="shared" si="2005"/>
        <v>3991.0000000000005</v>
      </c>
      <c r="S444" s="7">
        <f t="shared" si="2006"/>
        <v>4864.9999999999991</v>
      </c>
      <c r="Y444" s="4">
        <f t="shared" si="2007"/>
        <v>2.2500000000004547</v>
      </c>
      <c r="Z444" s="1">
        <f t="shared" si="2008"/>
        <v>9.4999999999990905</v>
      </c>
      <c r="AA444" s="1">
        <f t="shared" si="2009"/>
        <v>16.5</v>
      </c>
      <c r="AB444" s="1">
        <f t="shared" si="2010"/>
        <v>41</v>
      </c>
      <c r="AC444" s="1"/>
      <c r="AD444" s="1"/>
      <c r="AE444" s="126"/>
      <c r="AF444" s="126"/>
      <c r="AG444" s="126"/>
      <c r="AH444" s="4">
        <f t="shared" si="1836"/>
        <v>1.8333333333318178</v>
      </c>
      <c r="AI444" s="4">
        <f t="shared" si="1837"/>
        <v>1.1999999999985445</v>
      </c>
      <c r="AJ444" s="4">
        <f t="shared" si="1838"/>
        <v>0.40000000000090985</v>
      </c>
      <c r="AK444" s="4">
        <f t="shared" si="1839"/>
        <v>1.5000000000009095</v>
      </c>
      <c r="AL444" s="4">
        <f t="shared" si="1840"/>
        <v>1.2499999999990905</v>
      </c>
      <c r="AM444" s="4">
        <f t="shared" si="1841"/>
        <v>2.8333333333333339</v>
      </c>
      <c r="AN444" s="4">
        <f t="shared" si="1842"/>
        <v>0.10000000000000142</v>
      </c>
      <c r="AO444" s="4">
        <f t="shared" si="1843"/>
        <v>1</v>
      </c>
      <c r="AP444" s="4">
        <f t="shared" si="1844"/>
        <v>0.49999999999666467</v>
      </c>
      <c r="AQ444" s="4">
        <f t="shared" si="1845"/>
        <v>5.0833333333346982</v>
      </c>
      <c r="AR444" s="4">
        <f t="shared" si="1846"/>
        <v>2.0999999999990902</v>
      </c>
      <c r="AS444" s="4">
        <f t="shared" si="1847"/>
        <v>0.38888888888797979</v>
      </c>
      <c r="AT444" s="4">
        <f t="shared" si="1848"/>
        <v>0.96666666666575729</v>
      </c>
      <c r="AU444" s="1"/>
      <c r="BA444" s="11">
        <f t="shared" si="2011"/>
        <v>-2.2500000000004547</v>
      </c>
      <c r="BB444" s="11">
        <f t="shared" si="2012"/>
        <v>-9.4999999999990905</v>
      </c>
      <c r="BC444" s="12">
        <f t="shared" si="2013"/>
        <v>-16.5</v>
      </c>
      <c r="BD444" s="13">
        <f t="shared" si="2014"/>
        <v>-41</v>
      </c>
      <c r="BJ444" s="11">
        <f t="shared" ref="BJ444:BJ471" si="2023">((BA444*2)-(BB444/BJ$3))</f>
        <v>1.8333333333318178</v>
      </c>
      <c r="BK444" s="11">
        <f t="shared" si="1860"/>
        <v>1.1999999999985445</v>
      </c>
      <c r="BL444" s="11">
        <f t="shared" si="1861"/>
        <v>0.40000000000090985</v>
      </c>
      <c r="BM444" s="11">
        <f t="shared" si="1862"/>
        <v>1.5000000000009095</v>
      </c>
      <c r="BN444" s="11">
        <f t="shared" si="2015"/>
        <v>-1.2499999999990905</v>
      </c>
      <c r="BO444" s="11">
        <f t="shared" si="2016"/>
        <v>-2.8333333333333339</v>
      </c>
      <c r="BP444" s="11">
        <f t="shared" si="1864"/>
        <v>-0.10000000000000142</v>
      </c>
      <c r="BQ444" s="1">
        <v>1</v>
      </c>
      <c r="BR444" s="11">
        <f t="shared" si="1865"/>
        <v>-0.49999999999666467</v>
      </c>
      <c r="BS444" s="11">
        <f t="shared" si="1866"/>
        <v>-5.0833333333346982</v>
      </c>
      <c r="BT444" s="11">
        <f t="shared" si="1867"/>
        <v>2.0999999999990902</v>
      </c>
      <c r="BU444" s="11">
        <f t="shared" si="1868"/>
        <v>-0.38888888888797979</v>
      </c>
      <c r="BV444" s="11">
        <f t="shared" si="1869"/>
        <v>0.96666666666575729</v>
      </c>
      <c r="BY444" s="126"/>
      <c r="BZ444" s="126"/>
      <c r="CB444" s="1">
        <f t="shared" si="1870"/>
        <v>0</v>
      </c>
      <c r="CC444" s="1">
        <f t="shared" si="1871"/>
        <v>0</v>
      </c>
      <c r="CD444" s="1">
        <f t="shared" si="1872"/>
        <v>0</v>
      </c>
      <c r="CE444" s="126">
        <f t="shared" si="1849"/>
        <v>0</v>
      </c>
      <c r="CF444" s="1">
        <f t="shared" si="2022"/>
        <v>0</v>
      </c>
      <c r="CG444" s="1" t="str">
        <f t="shared" si="1874"/>
        <v/>
      </c>
      <c r="CH444" s="1" t="str">
        <f t="shared" si="1850"/>
        <v/>
      </c>
      <c r="CI444" s="1">
        <f t="shared" ref="CI444:CI471" si="2024">IF(CV444=0,IF(AND(BK444&gt;-0.001,BD444&lt;0.001),1,IF(AND(BK444&lt;0.001,BD444&gt;-0.001),1,0)),"")</f>
        <v>1</v>
      </c>
      <c r="CJ444" s="1">
        <f t="shared" ref="CJ444:CJ471" si="2025">IF(DI444=1,IF(AND(BK444&gt;-0.001,BD444&lt;0.001),1,IF(AND(BK444&lt;0.001,BD444&gt;-0.001),1,0)),"")</f>
        <v>1</v>
      </c>
      <c r="CK444" s="1" t="str">
        <f t="shared" ref="CK444:CK471" si="2026">IF(CV444=1,IF(AND(BK444&gt;-0.001,BD444&lt;0.001),1,IF(AND(BK444&lt;0.001,BD444&gt;-0.001),1,0)),"")</f>
        <v/>
      </c>
      <c r="CL444" s="1">
        <f t="shared" si="1878"/>
        <v>1</v>
      </c>
      <c r="CM444" s="1">
        <f t="shared" ref="CM444:CM471" si="2027">IF(CL444=1,IF(OR(BD444=0,BK444=0),1,IF(BD444&gt;0,IF(BK444&lt;0,1,0),IF(BK444&gt;0,1,0))),"")</f>
        <v>1</v>
      </c>
      <c r="CN444" s="1">
        <f t="shared" si="1880"/>
        <v>1</v>
      </c>
      <c r="CO444" s="1" t="str">
        <f t="shared" si="1881"/>
        <v/>
      </c>
      <c r="CP444" s="1" t="str">
        <f t="shared" si="1882"/>
        <v/>
      </c>
      <c r="CQ444" s="1">
        <f t="shared" si="1883"/>
        <v>1</v>
      </c>
      <c r="CS444" s="1">
        <f t="shared" si="1884"/>
        <v>0</v>
      </c>
      <c r="CT444" s="1">
        <f t="shared" si="1885"/>
        <v>0</v>
      </c>
      <c r="CU444" s="1">
        <f t="shared" si="1886"/>
        <v>0</v>
      </c>
      <c r="CV444" s="126">
        <f t="shared" si="1851"/>
        <v>0</v>
      </c>
      <c r="CW444" s="1">
        <f t="shared" si="1887"/>
        <v>1</v>
      </c>
      <c r="CX444" s="1" t="str">
        <f t="shared" si="1888"/>
        <v/>
      </c>
      <c r="CY444" s="1" t="str">
        <f t="shared" ref="CY444:CY471" si="2028">IF(CX444=1,IF(OR(BA444=0,BK444=0),1,IF(BA444&gt;0,IF(BK444&gt;0,1,0),IF(BK444&lt;0,1,0))),"")</f>
        <v/>
      </c>
      <c r="CZ444" s="1" t="str">
        <f t="shared" ref="CZ444:CZ471" si="2029">IF(CX444=1,IF(OR(BD444=0,BK444=0),1,IF(BD444&gt;0,IF(BK444&gt;0,1,0),IF(BK444&lt;0,1,0))),"")</f>
        <v/>
      </c>
      <c r="DA444" s="1" t="str">
        <f t="shared" ref="DA444:DA471" si="2030">IF(CX444=1,IF(OR(BD444=0,BO444=0),1,IF(BD444&gt;0,IF(BO444&gt;0,1,0),IF(BO444&lt;0,1,0))),"")</f>
        <v/>
      </c>
      <c r="DB444" s="1">
        <f t="shared" ref="DB444:DB471" si="2031">IF(CX444="",IF(OR(BD444=0,BO444=0),1,IF(BD444&gt;0,IF(BO444&gt;0,1,0),IF(BO444&lt;0,1,0))),"")</f>
        <v>1</v>
      </c>
      <c r="DC444" s="1" t="str">
        <f t="shared" ref="DC444:DC471" si="2032">IF(DJ444=0,IF(AND(BM444&gt;-0.001,BD444&lt;0.001),1,IF(AND(BM444&lt;0.001,BD444&gt;-0.001),1,0)),"")</f>
        <v/>
      </c>
      <c r="DD444" s="1">
        <f t="shared" ref="DD444:DD471" si="2033">IF(DJ444=1,IF(AND(BM444&gt;-0.001,BD444&lt;0.001),1,IF(AND(BM444&lt;0.001,BD444&gt;-0.001),1,0)),"")</f>
        <v>1</v>
      </c>
      <c r="DE444" s="1" t="str">
        <f t="shared" si="1895"/>
        <v/>
      </c>
      <c r="DF444" s="1"/>
      <c r="DG444" s="126">
        <f t="shared" si="1852"/>
        <v>1</v>
      </c>
      <c r="DH444" s="1">
        <f t="shared" si="1896"/>
        <v>1</v>
      </c>
      <c r="DI444" s="1">
        <f t="shared" si="1897"/>
        <v>1</v>
      </c>
      <c r="DJ444" s="1">
        <f t="shared" si="1898"/>
        <v>1</v>
      </c>
      <c r="DK444" s="1" t="str">
        <f t="shared" ref="DK444:DK471" si="2034">IF(DJ444=0,IF(OR(BD444=0,BM444=0),1,IF(BD444&gt;0,IF(BM444&gt;0,1,0),IF(BM444&lt;0,1,0))),"")</f>
        <v/>
      </c>
      <c r="DL444" s="1"/>
      <c r="DM444" s="1" t="str">
        <f t="shared" ref="DM444:DM471" si="2035">IF(DJ444=0,IF(OR(BK444=0,BM444=0),1,IF(BK444&gt;0,IF(BM444&gt;0,1,0),IF(BM444&lt;0,1,0))),"")</f>
        <v/>
      </c>
      <c r="DN444" s="1">
        <f t="shared" ref="DN444:DN471" si="2036">IF(DJ444=1,IF(OR(BD444=0,BM444=0),1,IF(BD444&gt;0,IF(BM444&gt;0,1,0),IF(BM444&lt;0,1,0))),"")</f>
        <v>0</v>
      </c>
      <c r="DO444" s="1">
        <f t="shared" ref="DO444:DO471" si="2037">IF(DJ444=1,IF(OR(BK444=0,BM444=0),1,IF(BK444&gt;0,IF(BM444&gt;0,1,0),IF(BM444&lt;0,1,0))),"")</f>
        <v>1</v>
      </c>
      <c r="DP444" s="1">
        <f t="shared" ref="DP444:DP471" si="2038">IF(DJ444=1,IF(OR(BD444=0,BK444=0),1,IF(BD444&gt;0,IF(BK444&gt;0,1,0),IF(BK444&lt;0,1,0))),"")</f>
        <v>0</v>
      </c>
      <c r="DQ444" s="1">
        <f t="shared" ref="DQ444:DQ471" si="2039">IF(DJ444=1,IF(OR(BK444=0,BM444=0),1,IF(BK444&gt;0,IF(BM444&gt;0,1,0),IF(BM444&lt;0,1,0))),"")</f>
        <v>1</v>
      </c>
      <c r="DR444" s="1">
        <f t="shared" ref="DR444:DR471" si="2040">IF(DJ444=1,IF(OR(BM444=0,BP444=0),1,IF(BM444&gt;0,IF(BP444&gt;0,1,0),IF(BP444&lt;0,1,0))),"")</f>
        <v>0</v>
      </c>
      <c r="DS444" s="1">
        <f t="shared" ref="DS444:DS471" si="2041">IF(DJ444=1,IF(OR(BM444=0,BT444=0),1,IF(BM444&gt;0,IF(BT444&gt;0,1,0),IF(BT444&lt;0,1,0))),"")</f>
        <v>1</v>
      </c>
      <c r="DT444" s="1">
        <f t="shared" ref="DT444:DT471" si="2042">IF(DJ444=1,IF(OR(BM444=0,BU444=0),1,IF(BM444&gt;0,IF(BU444&gt;0,1,0),IF(BU444&lt;0,1,0))),"")</f>
        <v>0</v>
      </c>
      <c r="DU444" s="1">
        <f t="shared" ref="DU444:DU471" si="2043">IF(DJ444=1,IF(OR(AND(BO444&gt;-0.001,BM444&lt;0.001, BK444&lt;0.001),AND(BO444&lt;0.001,BM444&gt;-0.001,BK444&gt;-0.001)),1,0),"")</f>
        <v>1</v>
      </c>
      <c r="DV444" s="1">
        <f t="shared" si="1909"/>
        <v>1</v>
      </c>
      <c r="DW444" s="1">
        <f t="shared" si="1910"/>
        <v>0</v>
      </c>
      <c r="DX444" s="1" t="str">
        <f t="shared" ref="DX444:DX471" si="2044">IF(DW444=1,IF(OR(AND(BD444&gt;0,BM444&lt;0.001),AND(BD444&lt;0,BM444&gt;-0.001)),1,0),"")</f>
        <v/>
      </c>
      <c r="DY444" s="1" t="str">
        <f t="shared" ref="DY444:DY471" si="2045">IF(DK444=1,IF(OR(AND(BK444&gt;-0.001,BM444&gt;-0.001),AND(BK444&lt;0.001,BM444&lt;0.001)),1,0),"")</f>
        <v/>
      </c>
      <c r="EA444" s="1">
        <f t="shared" si="1913"/>
        <v>1</v>
      </c>
      <c r="EB444" s="1">
        <f t="shared" si="1914"/>
        <v>1</v>
      </c>
      <c r="EC444" s="1">
        <f t="shared" si="1915"/>
        <v>1</v>
      </c>
      <c r="ED444" s="1">
        <f t="shared" si="1916"/>
        <v>1</v>
      </c>
      <c r="EF444" s="1">
        <f t="shared" si="1917"/>
        <v>1</v>
      </c>
      <c r="EG444" s="1">
        <f t="shared" si="1918"/>
        <v>1</v>
      </c>
      <c r="EH444" s="1">
        <f t="shared" si="1919"/>
        <v>1</v>
      </c>
      <c r="EI444" s="1">
        <f t="shared" si="1920"/>
        <v>1</v>
      </c>
      <c r="EK444" s="1">
        <f t="shared" si="1921"/>
        <v>1</v>
      </c>
      <c r="EL444" s="1">
        <f t="shared" si="1922"/>
        <v>1</v>
      </c>
      <c r="EM444" s="1">
        <f t="shared" si="1923"/>
        <v>1</v>
      </c>
      <c r="EO444" s="1">
        <f t="shared" si="1924"/>
        <v>1</v>
      </c>
      <c r="EP444" s="1">
        <f t="shared" si="1925"/>
        <v>1</v>
      </c>
      <c r="EQ444" s="1">
        <f t="shared" si="1926"/>
        <v>1</v>
      </c>
      <c r="ES444" s="1">
        <f t="shared" si="1927"/>
        <v>1</v>
      </c>
      <c r="ET444" s="1">
        <f t="shared" si="1928"/>
        <v>1</v>
      </c>
      <c r="EU444" s="1">
        <f t="shared" si="1929"/>
        <v>1</v>
      </c>
      <c r="EV444" s="1">
        <f t="shared" si="1930"/>
        <v>1</v>
      </c>
      <c r="EW444" s="1">
        <f t="shared" ref="EW444:EW471" si="2046">IF(EU444=1,IF(OR(BD444=0,BM444=0),1,IF(BD444&gt;0,IF(BM444&gt;0,1,0),IF(BM444&lt;0,1,0))),"")</f>
        <v>0</v>
      </c>
      <c r="EY444" s="1">
        <f t="shared" si="1932"/>
        <v>1</v>
      </c>
      <c r="EZ444" s="1">
        <f t="shared" si="1933"/>
        <v>1</v>
      </c>
      <c r="FA444" s="1">
        <f t="shared" si="1934"/>
        <v>1</v>
      </c>
      <c r="FC444" s="1">
        <f t="shared" si="1935"/>
        <v>0</v>
      </c>
      <c r="FD444" s="1" t="str">
        <f t="shared" ref="FD444:FD471" si="2047">IF(FC444=1,IF(AND(BD444&gt;0,BO444&lt;0),1,IF(AND(BD444&lt;0,BO444&gt;0),1,0)),"")</f>
        <v/>
      </c>
      <c r="FE444" s="1"/>
      <c r="FF444" s="1">
        <f t="shared" si="1937"/>
        <v>1</v>
      </c>
      <c r="FG444" s="1">
        <f t="shared" si="1938"/>
        <v>0</v>
      </c>
      <c r="FH444" s="1">
        <f t="shared" si="1939"/>
        <v>0</v>
      </c>
      <c r="FI444" s="1" t="str">
        <f t="shared" ref="FI444:FI471" si="2048">IF(FH444=0,"",(IF(BO444&gt;0,IF(BD444&gt;0,1,0),IF(BD444&lt;0,1,0))))</f>
        <v/>
      </c>
      <c r="FJ444" s="1" t="str">
        <f t="shared" ref="FJ444:FJ471" si="2049">IF(FH444=0,"",(IF(BO444&gt;0,IF(BC444&gt;0,1,0),IF(BC444&lt;0,1,0))))</f>
        <v/>
      </c>
      <c r="FK444" s="1" t="str">
        <f t="shared" ref="FK444:FK471" si="2050">IF(FH444=0,"",(IF(BO444&gt;0,IF(BB444&gt;0,1,0),IF(BB444&lt;0,1,0))))</f>
        <v/>
      </c>
      <c r="FL444" s="1" t="str">
        <f t="shared" ref="FL444:FL471" si="2051">IF(FH444=0,"",(IF(BO444&gt;0,IF(BA444&gt;0,1,0),IF(BA444&lt;0,1,0))))</f>
        <v/>
      </c>
      <c r="FN444" s="1" t="str">
        <f t="shared" ref="FN444:FN471" si="2052">IF(ABS(BB444)&gt;9.76,1,"")</f>
        <v/>
      </c>
      <c r="FO444" s="1" t="str">
        <f t="shared" ref="FO444:FO471" si="2053">IF(FN444=1,IF(BB444&gt;0,IF(BL444&lt;0,1,0),IF(BL444&gt;0,1,0)),"")</f>
        <v/>
      </c>
      <c r="FP444" s="1" t="str">
        <f t="shared" ref="FP444:FP471" si="2054">IF(BL444&gt;1.96, IF(BB444&gt;9.76,1,0),IF(BL444&lt;-1.96, IF(BB444&lt;-9.76,1,0),""))</f>
        <v/>
      </c>
      <c r="FV444" s="1">
        <f t="shared" si="2019"/>
        <v>0</v>
      </c>
      <c r="FW444" s="1">
        <f t="shared" si="2020"/>
        <v>1</v>
      </c>
      <c r="FX444" s="1">
        <f t="shared" si="2021"/>
        <v>0</v>
      </c>
      <c r="GA444" s="1">
        <f t="shared" si="1949"/>
        <v>1</v>
      </c>
      <c r="GB444" s="1">
        <f t="shared" si="1950"/>
        <v>1</v>
      </c>
      <c r="GC444" s="1">
        <f t="shared" si="1951"/>
        <v>1</v>
      </c>
      <c r="GD444" s="1">
        <f t="shared" si="1952"/>
        <v>1</v>
      </c>
      <c r="GE444" s="1">
        <f t="shared" si="1953"/>
        <v>0</v>
      </c>
      <c r="GF444" s="1">
        <f t="shared" si="1954"/>
        <v>0</v>
      </c>
      <c r="GG444" s="1">
        <f t="shared" si="1955"/>
        <v>1</v>
      </c>
      <c r="GI444" s="1">
        <f t="shared" si="1956"/>
        <v>1</v>
      </c>
      <c r="GK444" s="1">
        <f t="shared" si="1957"/>
        <v>1</v>
      </c>
      <c r="GL444" s="1">
        <f t="shared" si="1958"/>
        <v>1</v>
      </c>
      <c r="GM444" s="1">
        <f t="shared" si="1959"/>
        <v>1</v>
      </c>
      <c r="GN444" s="1">
        <f t="shared" si="1960"/>
        <v>1</v>
      </c>
      <c r="GO444" s="1">
        <f t="shared" si="1961"/>
        <v>0</v>
      </c>
      <c r="GP444" s="1">
        <f t="shared" si="1962"/>
        <v>0</v>
      </c>
      <c r="GQ444" s="1">
        <f t="shared" si="1963"/>
        <v>1</v>
      </c>
      <c r="GS444" s="1">
        <f t="shared" si="1964"/>
        <v>0</v>
      </c>
      <c r="GT444" s="1">
        <f t="shared" si="1965"/>
        <v>0</v>
      </c>
      <c r="GU444" s="1">
        <f t="shared" si="1966"/>
        <v>1</v>
      </c>
      <c r="GV444" s="1">
        <f t="shared" si="1967"/>
        <v>1</v>
      </c>
      <c r="GW444" s="1">
        <f t="shared" si="1968"/>
        <v>0</v>
      </c>
      <c r="GX444" s="1">
        <f t="shared" si="1969"/>
        <v>0</v>
      </c>
      <c r="GY444" s="1">
        <f t="shared" si="1970"/>
        <v>0</v>
      </c>
      <c r="GZ444" s="1"/>
      <c r="HA444" s="1">
        <f t="shared" si="1971"/>
        <v>1</v>
      </c>
      <c r="HB444" s="1">
        <f t="shared" si="1972"/>
        <v>0</v>
      </c>
      <c r="HC444" s="1">
        <f t="shared" si="1973"/>
        <v>0</v>
      </c>
      <c r="HD444" s="1">
        <f t="shared" si="1974"/>
        <v>0</v>
      </c>
      <c r="HE444" s="1">
        <f t="shared" si="1975"/>
        <v>0</v>
      </c>
      <c r="HF444" s="1">
        <f t="shared" si="1976"/>
        <v>0</v>
      </c>
      <c r="HH444" s="1">
        <f t="shared" si="1977"/>
        <v>1</v>
      </c>
      <c r="HI444" s="1">
        <f t="shared" si="1978"/>
        <v>1</v>
      </c>
      <c r="HJ444" s="1">
        <f t="shared" si="1979"/>
        <v>1</v>
      </c>
      <c r="HK444" s="1">
        <f t="shared" si="1980"/>
        <v>0</v>
      </c>
      <c r="HL444" s="1">
        <f t="shared" si="1981"/>
        <v>0</v>
      </c>
      <c r="HM444" s="1">
        <f t="shared" si="1982"/>
        <v>0</v>
      </c>
      <c r="HO444" s="1" t="str">
        <f t="shared" si="1983"/>
        <v/>
      </c>
      <c r="HP444" s="1">
        <f t="shared" si="1984"/>
        <v>1</v>
      </c>
      <c r="HQ444" s="1" t="str">
        <f t="shared" si="1985"/>
        <v/>
      </c>
      <c r="HR444">
        <f t="shared" si="1986"/>
        <v>1</v>
      </c>
      <c r="HS444" s="1" t="str">
        <f t="shared" si="1987"/>
        <v/>
      </c>
      <c r="HT444">
        <f t="shared" si="1988"/>
        <v>1</v>
      </c>
      <c r="HU444" t="str">
        <f t="shared" si="1989"/>
        <v/>
      </c>
      <c r="HV444" s="1">
        <f t="shared" si="1990"/>
        <v>1</v>
      </c>
      <c r="HW444" s="1" t="str">
        <f t="shared" si="1991"/>
        <v/>
      </c>
      <c r="HX444" s="1" t="str">
        <f t="shared" si="1992"/>
        <v/>
      </c>
      <c r="HZ444" s="1" t="str">
        <f t="shared" si="1993"/>
        <v/>
      </c>
      <c r="IA444" s="1">
        <f t="shared" si="1994"/>
        <v>0</v>
      </c>
      <c r="IB444" s="1" t="str">
        <f t="shared" si="1995"/>
        <v/>
      </c>
      <c r="IC444" s="1">
        <f t="shared" si="1996"/>
        <v>0</v>
      </c>
      <c r="ID444" s="1" t="str">
        <f t="shared" si="1997"/>
        <v/>
      </c>
      <c r="IE444" s="1">
        <f t="shared" si="1998"/>
        <v>0</v>
      </c>
      <c r="IF444" s="1" t="str">
        <f t="shared" si="1999"/>
        <v/>
      </c>
      <c r="IG444" s="1">
        <f t="shared" si="2000"/>
        <v>0</v>
      </c>
      <c r="IH444" s="1" t="str">
        <f t="shared" si="2001"/>
        <v/>
      </c>
      <c r="II444" s="1" t="str">
        <f t="shared" si="2002"/>
        <v/>
      </c>
    </row>
    <row r="445" spans="1:243" x14ac:dyDescent="0.2">
      <c r="A445" s="14">
        <f t="shared" si="1681"/>
        <v>445</v>
      </c>
      <c r="C445" s="2">
        <v>42754</v>
      </c>
      <c r="G445" s="3">
        <v>108.095</v>
      </c>
      <c r="H445" s="3">
        <v>117.17700000000001</v>
      </c>
      <c r="I445" s="3">
        <v>124.05500000000001</v>
      </c>
      <c r="J445" s="4">
        <v>151.02000000000001</v>
      </c>
      <c r="P445" s="128">
        <f t="shared" si="2003"/>
        <v>3465.5</v>
      </c>
      <c r="Q445" s="5">
        <f t="shared" si="2004"/>
        <v>3761.7500000000005</v>
      </c>
      <c r="R445" s="6">
        <f t="shared" si="2005"/>
        <v>3973.5000000000009</v>
      </c>
      <c r="S445" s="7">
        <f t="shared" si="2006"/>
        <v>4834.0000000000009</v>
      </c>
      <c r="Y445" s="4">
        <f t="shared" si="2007"/>
        <v>1.9999999999995453</v>
      </c>
      <c r="Z445" s="1">
        <f t="shared" si="2008"/>
        <v>9.75</v>
      </c>
      <c r="AA445" s="1">
        <f t="shared" si="2009"/>
        <v>17.499999999999545</v>
      </c>
      <c r="AB445" s="1">
        <f t="shared" si="2010"/>
        <v>30.999999999998181</v>
      </c>
      <c r="AC445" s="1"/>
      <c r="AD445" s="1"/>
      <c r="AE445" s="126"/>
      <c r="AF445" s="126"/>
      <c r="AG445" s="126"/>
      <c r="AH445" s="4">
        <f t="shared" si="1836"/>
        <v>2.5000000000009095</v>
      </c>
      <c r="AI445" s="4">
        <f t="shared" si="1837"/>
        <v>1.8500000000009091</v>
      </c>
      <c r="AJ445" s="4">
        <f t="shared" si="1838"/>
        <v>0.74999999999972644</v>
      </c>
      <c r="AK445" s="4">
        <f t="shared" si="1839"/>
        <v>1.9166666666663641</v>
      </c>
      <c r="AL445" s="4">
        <f t="shared" si="1840"/>
        <v>1.0000000000002274</v>
      </c>
      <c r="AM445" s="4">
        <f t="shared" si="1841"/>
        <v>7.1666666666668188</v>
      </c>
      <c r="AN445" s="4">
        <f t="shared" si="1842"/>
        <v>5.1000000000002732</v>
      </c>
      <c r="AO445" s="4">
        <f t="shared" si="1843"/>
        <v>1</v>
      </c>
      <c r="AP445" s="4">
        <f t="shared" si="1844"/>
        <v>1.1666666666684846</v>
      </c>
      <c r="AQ445" s="4">
        <f t="shared" si="1845"/>
        <v>10.041666666666366</v>
      </c>
      <c r="AR445" s="4">
        <f t="shared" si="1846"/>
        <v>3.0000000000007274</v>
      </c>
      <c r="AS445" s="4">
        <f t="shared" si="1847"/>
        <v>2.8611111111115157</v>
      </c>
      <c r="AT445" s="4">
        <f t="shared" si="1848"/>
        <v>0.13333333333399988</v>
      </c>
      <c r="AU445" s="1"/>
      <c r="BA445" s="11">
        <f t="shared" si="2011"/>
        <v>-1.9999999999995453</v>
      </c>
      <c r="BB445" s="11">
        <f t="shared" si="2012"/>
        <v>-9.75</v>
      </c>
      <c r="BC445" s="12">
        <f t="shared" si="2013"/>
        <v>-17.499999999999545</v>
      </c>
      <c r="BD445" s="13">
        <f t="shared" si="2014"/>
        <v>-30.999999999998181</v>
      </c>
      <c r="BJ445" s="11">
        <f t="shared" si="2023"/>
        <v>2.5000000000009095</v>
      </c>
      <c r="BK445" s="11">
        <f t="shared" si="1860"/>
        <v>1.8500000000009091</v>
      </c>
      <c r="BL445" s="11">
        <f t="shared" si="1861"/>
        <v>0.74999999999972644</v>
      </c>
      <c r="BM445" s="11">
        <f t="shared" si="1862"/>
        <v>1.9166666666663641</v>
      </c>
      <c r="BN445" s="11">
        <f t="shared" si="2015"/>
        <v>-1.0000000000002274</v>
      </c>
      <c r="BO445" s="11">
        <f t="shared" si="2016"/>
        <v>-7.1666666666668188</v>
      </c>
      <c r="BP445" s="11">
        <f t="shared" si="1864"/>
        <v>-5.1000000000002732</v>
      </c>
      <c r="BQ445" s="1">
        <v>1</v>
      </c>
      <c r="BR445" s="11">
        <f t="shared" si="1865"/>
        <v>-1.1666666666684846</v>
      </c>
      <c r="BS445" s="11">
        <f t="shared" si="1866"/>
        <v>-10.041666666666366</v>
      </c>
      <c r="BT445" s="11">
        <f t="shared" si="1867"/>
        <v>3.0000000000007274</v>
      </c>
      <c r="BU445" s="11">
        <f t="shared" si="1868"/>
        <v>-2.8611111111115157</v>
      </c>
      <c r="BV445" s="11">
        <f t="shared" si="1869"/>
        <v>0.13333333333399988</v>
      </c>
      <c r="BY445" s="126"/>
      <c r="BZ445" s="126"/>
      <c r="CB445" s="1">
        <f t="shared" si="1870"/>
        <v>0</v>
      </c>
      <c r="CC445" s="1">
        <f t="shared" si="1871"/>
        <v>0</v>
      </c>
      <c r="CD445" s="1">
        <f t="shared" si="1872"/>
        <v>0</v>
      </c>
      <c r="CE445" s="126">
        <f t="shared" si="1849"/>
        <v>0</v>
      </c>
      <c r="CF445" s="1">
        <f t="shared" si="2022"/>
        <v>0</v>
      </c>
      <c r="CG445" s="1" t="str">
        <f t="shared" si="1874"/>
        <v/>
      </c>
      <c r="CH445" s="1" t="str">
        <f t="shared" si="1850"/>
        <v/>
      </c>
      <c r="CI445" s="1">
        <f t="shared" si="2024"/>
        <v>1</v>
      </c>
      <c r="CJ445" s="1">
        <f t="shared" si="2025"/>
        <v>1</v>
      </c>
      <c r="CK445" s="1" t="str">
        <f t="shared" si="2026"/>
        <v/>
      </c>
      <c r="CL445" s="1">
        <f t="shared" si="1878"/>
        <v>1</v>
      </c>
      <c r="CM445" s="1">
        <f t="shared" si="2027"/>
        <v>1</v>
      </c>
      <c r="CN445" s="1">
        <f t="shared" si="1880"/>
        <v>1</v>
      </c>
      <c r="CO445" s="1" t="str">
        <f t="shared" si="1881"/>
        <v/>
      </c>
      <c r="CP445" s="1" t="str">
        <f t="shared" si="1882"/>
        <v/>
      </c>
      <c r="CQ445" s="1">
        <f t="shared" si="1883"/>
        <v>1</v>
      </c>
      <c r="CS445" s="1">
        <f t="shared" si="1884"/>
        <v>0</v>
      </c>
      <c r="CT445" s="1">
        <f t="shared" si="1885"/>
        <v>0</v>
      </c>
      <c r="CU445" s="1">
        <f t="shared" si="1886"/>
        <v>0</v>
      </c>
      <c r="CV445" s="126">
        <f t="shared" si="1851"/>
        <v>0</v>
      </c>
      <c r="CW445" s="1">
        <f t="shared" si="1887"/>
        <v>1</v>
      </c>
      <c r="CX445" s="1" t="str">
        <f t="shared" si="1888"/>
        <v/>
      </c>
      <c r="CY445" s="1" t="str">
        <f t="shared" si="2028"/>
        <v/>
      </c>
      <c r="CZ445" s="1" t="str">
        <f t="shared" si="2029"/>
        <v/>
      </c>
      <c r="DA445" s="1" t="str">
        <f t="shared" si="2030"/>
        <v/>
      </c>
      <c r="DB445" s="1">
        <f t="shared" si="2031"/>
        <v>1</v>
      </c>
      <c r="DC445" s="1" t="str">
        <f t="shared" si="2032"/>
        <v/>
      </c>
      <c r="DD445" s="1">
        <f t="shared" si="2033"/>
        <v>1</v>
      </c>
      <c r="DE445" s="1" t="str">
        <f t="shared" si="1895"/>
        <v/>
      </c>
      <c r="DF445" s="1"/>
      <c r="DG445" s="126">
        <f t="shared" si="1852"/>
        <v>1</v>
      </c>
      <c r="DH445" s="1">
        <f t="shared" si="1896"/>
        <v>1</v>
      </c>
      <c r="DI445" s="1">
        <f t="shared" si="1897"/>
        <v>1</v>
      </c>
      <c r="DJ445" s="1">
        <f t="shared" si="1898"/>
        <v>1</v>
      </c>
      <c r="DK445" s="1" t="str">
        <f t="shared" si="2034"/>
        <v/>
      </c>
      <c r="DL445" s="1"/>
      <c r="DM445" s="1" t="str">
        <f t="shared" si="2035"/>
        <v/>
      </c>
      <c r="DN445" s="1">
        <f t="shared" si="2036"/>
        <v>0</v>
      </c>
      <c r="DO445" s="1">
        <f t="shared" si="2037"/>
        <v>1</v>
      </c>
      <c r="DP445" s="1">
        <f t="shared" si="2038"/>
        <v>0</v>
      </c>
      <c r="DQ445" s="1">
        <f t="shared" si="2039"/>
        <v>1</v>
      </c>
      <c r="DR445" s="1">
        <f t="shared" si="2040"/>
        <v>0</v>
      </c>
      <c r="DS445" s="1">
        <f t="shared" si="2041"/>
        <v>1</v>
      </c>
      <c r="DT445" s="1">
        <f t="shared" si="2042"/>
        <v>0</v>
      </c>
      <c r="DU445" s="1">
        <f t="shared" si="2043"/>
        <v>1</v>
      </c>
      <c r="DV445" s="1">
        <f t="shared" si="1909"/>
        <v>1</v>
      </c>
      <c r="DW445" s="1">
        <f t="shared" si="1910"/>
        <v>0</v>
      </c>
      <c r="DX445" s="1" t="str">
        <f t="shared" si="2044"/>
        <v/>
      </c>
      <c r="DY445" s="1" t="str">
        <f t="shared" si="2045"/>
        <v/>
      </c>
      <c r="EA445" s="1">
        <f t="shared" si="1913"/>
        <v>1</v>
      </c>
      <c r="EB445" s="1">
        <f t="shared" si="1914"/>
        <v>1</v>
      </c>
      <c r="EC445" s="1">
        <f t="shared" si="1915"/>
        <v>1</v>
      </c>
      <c r="ED445" s="1">
        <f t="shared" si="1916"/>
        <v>1</v>
      </c>
      <c r="EF445" s="1">
        <f t="shared" si="1917"/>
        <v>1</v>
      </c>
      <c r="EG445" s="1">
        <f t="shared" si="1918"/>
        <v>1</v>
      </c>
      <c r="EH445" s="1">
        <f t="shared" si="1919"/>
        <v>1</v>
      </c>
      <c r="EI445" s="1">
        <f t="shared" si="1920"/>
        <v>1</v>
      </c>
      <c r="EK445" s="1">
        <f t="shared" si="1921"/>
        <v>1</v>
      </c>
      <c r="EL445" s="1">
        <f t="shared" si="1922"/>
        <v>1</v>
      </c>
      <c r="EM445" s="1">
        <f t="shared" si="1923"/>
        <v>1</v>
      </c>
      <c r="EO445" s="1">
        <f t="shared" si="1924"/>
        <v>1</v>
      </c>
      <c r="EP445" s="1">
        <f t="shared" si="1925"/>
        <v>1</v>
      </c>
      <c r="EQ445" s="1">
        <f t="shared" si="1926"/>
        <v>1</v>
      </c>
      <c r="ES445" s="1">
        <f t="shared" si="1927"/>
        <v>1</v>
      </c>
      <c r="ET445" s="1">
        <f t="shared" si="1928"/>
        <v>1</v>
      </c>
      <c r="EU445" s="1">
        <f t="shared" si="1929"/>
        <v>1</v>
      </c>
      <c r="EV445" s="1">
        <f t="shared" si="1930"/>
        <v>1</v>
      </c>
      <c r="EW445" s="1">
        <f t="shared" si="2046"/>
        <v>0</v>
      </c>
      <c r="EY445" s="1">
        <f t="shared" si="1932"/>
        <v>1</v>
      </c>
      <c r="EZ445" s="1">
        <f t="shared" si="1933"/>
        <v>1</v>
      </c>
      <c r="FA445" s="1">
        <f t="shared" si="1934"/>
        <v>1</v>
      </c>
      <c r="FC445" s="1">
        <f t="shared" si="1935"/>
        <v>0</v>
      </c>
      <c r="FD445" s="1" t="str">
        <f t="shared" si="2047"/>
        <v/>
      </c>
      <c r="FE445" s="1"/>
      <c r="FF445" s="1">
        <f t="shared" si="1937"/>
        <v>1</v>
      </c>
      <c r="FG445" s="1">
        <f t="shared" si="1938"/>
        <v>0</v>
      </c>
      <c r="FH445" s="1">
        <f t="shared" si="1939"/>
        <v>0</v>
      </c>
      <c r="FI445" s="1" t="str">
        <f t="shared" si="2048"/>
        <v/>
      </c>
      <c r="FJ445" s="1" t="str">
        <f t="shared" si="2049"/>
        <v/>
      </c>
      <c r="FK445" s="1" t="str">
        <f t="shared" si="2050"/>
        <v/>
      </c>
      <c r="FL445" s="1" t="str">
        <f t="shared" si="2051"/>
        <v/>
      </c>
      <c r="FN445" s="1" t="str">
        <f t="shared" si="2052"/>
        <v/>
      </c>
      <c r="FO445" s="1" t="str">
        <f t="shared" si="2053"/>
        <v/>
      </c>
      <c r="FP445" s="1" t="str">
        <f t="shared" si="2054"/>
        <v/>
      </c>
      <c r="FV445" s="1">
        <f t="shared" si="2019"/>
        <v>1</v>
      </c>
      <c r="FW445" s="1">
        <f t="shared" si="2020"/>
        <v>1</v>
      </c>
      <c r="FX445" s="1">
        <f t="shared" si="2021"/>
        <v>1</v>
      </c>
      <c r="GA445" s="1">
        <f t="shared" si="1949"/>
        <v>1</v>
      </c>
      <c r="GB445" s="1">
        <f t="shared" si="1950"/>
        <v>1</v>
      </c>
      <c r="GC445" s="1">
        <f t="shared" si="1951"/>
        <v>1</v>
      </c>
      <c r="GD445" s="1">
        <f t="shared" si="1952"/>
        <v>1</v>
      </c>
      <c r="GE445" s="1">
        <f t="shared" si="1953"/>
        <v>0</v>
      </c>
      <c r="GF445" s="1">
        <f t="shared" si="1954"/>
        <v>0</v>
      </c>
      <c r="GG445" s="1">
        <f t="shared" si="1955"/>
        <v>1</v>
      </c>
      <c r="GI445" s="1">
        <f t="shared" si="1956"/>
        <v>1</v>
      </c>
      <c r="GK445" s="1">
        <f t="shared" si="1957"/>
        <v>1</v>
      </c>
      <c r="GL445" s="1">
        <f t="shared" si="1958"/>
        <v>1</v>
      </c>
      <c r="GM445" s="1">
        <f t="shared" si="1959"/>
        <v>1</v>
      </c>
      <c r="GN445" s="1">
        <f t="shared" si="1960"/>
        <v>1</v>
      </c>
      <c r="GO445" s="1">
        <f t="shared" si="1961"/>
        <v>0</v>
      </c>
      <c r="GP445" s="1">
        <f t="shared" si="1962"/>
        <v>0</v>
      </c>
      <c r="GQ445" s="1">
        <f t="shared" si="1963"/>
        <v>1</v>
      </c>
      <c r="GS445" s="1" t="str">
        <f t="shared" si="1964"/>
        <v/>
      </c>
      <c r="GT445" s="1" t="str">
        <f t="shared" si="1965"/>
        <v/>
      </c>
      <c r="GU445" s="1">
        <f t="shared" si="1966"/>
        <v>1</v>
      </c>
      <c r="GV445" s="1">
        <f t="shared" si="1967"/>
        <v>1</v>
      </c>
      <c r="GW445" s="1">
        <f t="shared" si="1968"/>
        <v>0</v>
      </c>
      <c r="GX445" s="1">
        <f t="shared" si="1969"/>
        <v>0</v>
      </c>
      <c r="GY445" s="1">
        <f t="shared" si="1970"/>
        <v>0</v>
      </c>
      <c r="GZ445" s="1"/>
      <c r="HA445" s="1">
        <f t="shared" si="1971"/>
        <v>1</v>
      </c>
      <c r="HB445" s="1">
        <f t="shared" si="1972"/>
        <v>1</v>
      </c>
      <c r="HC445" s="1">
        <f t="shared" si="1973"/>
        <v>1</v>
      </c>
      <c r="HD445" s="1">
        <f t="shared" si="1974"/>
        <v>1</v>
      </c>
      <c r="HE445" s="1">
        <f t="shared" si="1975"/>
        <v>0</v>
      </c>
      <c r="HF445" s="1">
        <f t="shared" si="1976"/>
        <v>0</v>
      </c>
      <c r="HH445" s="1">
        <f t="shared" si="1977"/>
        <v>1</v>
      </c>
      <c r="HI445" s="1">
        <f t="shared" si="1978"/>
        <v>1</v>
      </c>
      <c r="HJ445" s="1">
        <f t="shared" si="1979"/>
        <v>1</v>
      </c>
      <c r="HK445" s="1">
        <f t="shared" si="1980"/>
        <v>1</v>
      </c>
      <c r="HL445" s="1">
        <f t="shared" si="1981"/>
        <v>1</v>
      </c>
      <c r="HM445" s="1">
        <f t="shared" si="1982"/>
        <v>1</v>
      </c>
      <c r="HO445" s="1" t="str">
        <f t="shared" si="1983"/>
        <v/>
      </c>
      <c r="HP445" s="1">
        <f t="shared" si="1984"/>
        <v>1</v>
      </c>
      <c r="HQ445" s="1" t="str">
        <f t="shared" si="1985"/>
        <v/>
      </c>
      <c r="HR445">
        <f t="shared" si="1986"/>
        <v>1</v>
      </c>
      <c r="HS445" s="1" t="str">
        <f t="shared" si="1987"/>
        <v/>
      </c>
      <c r="HT445">
        <f t="shared" si="1988"/>
        <v>1</v>
      </c>
      <c r="HU445" t="str">
        <f t="shared" si="1989"/>
        <v/>
      </c>
      <c r="HV445" s="1" t="str">
        <f t="shared" si="1990"/>
        <v/>
      </c>
      <c r="HW445" s="1" t="str">
        <f t="shared" si="1991"/>
        <v/>
      </c>
      <c r="HX445" s="1" t="str">
        <f t="shared" si="1992"/>
        <v/>
      </c>
      <c r="HZ445" s="1" t="str">
        <f t="shared" si="1993"/>
        <v/>
      </c>
      <c r="IA445" s="1">
        <f t="shared" si="1994"/>
        <v>0</v>
      </c>
      <c r="IB445" s="1" t="str">
        <f t="shared" si="1995"/>
        <v/>
      </c>
      <c r="IC445" s="1">
        <f t="shared" si="1996"/>
        <v>0</v>
      </c>
      <c r="ID445" s="1" t="str">
        <f t="shared" si="1997"/>
        <v/>
      </c>
      <c r="IE445" s="1">
        <f t="shared" si="1998"/>
        <v>0</v>
      </c>
      <c r="IF445" s="1" t="str">
        <f t="shared" si="1999"/>
        <v/>
      </c>
      <c r="IG445" s="1" t="str">
        <f t="shared" si="2000"/>
        <v/>
      </c>
      <c r="IH445" s="1" t="str">
        <f t="shared" si="2001"/>
        <v/>
      </c>
      <c r="II445" s="1" t="str">
        <f t="shared" si="2002"/>
        <v/>
      </c>
    </row>
    <row r="446" spans="1:243" x14ac:dyDescent="0.2">
      <c r="A446" s="14">
        <f t="shared" si="1681"/>
        <v>446</v>
      </c>
      <c r="C446" s="2">
        <v>42755</v>
      </c>
      <c r="G446" s="3">
        <v>108.117</v>
      </c>
      <c r="H446" s="3">
        <v>117.217</v>
      </c>
      <c r="I446" s="3">
        <v>124.07</v>
      </c>
      <c r="J446" s="4">
        <v>150.25</v>
      </c>
      <c r="P446" s="128">
        <f t="shared" si="2003"/>
        <v>3467.7500000000005</v>
      </c>
      <c r="Q446" s="5">
        <f t="shared" si="2004"/>
        <v>3765.75</v>
      </c>
      <c r="R446" s="6">
        <f t="shared" si="2005"/>
        <v>3974.9999999999991</v>
      </c>
      <c r="S446" s="7">
        <f t="shared" si="2006"/>
        <v>4825</v>
      </c>
      <c r="Y446" s="4">
        <f t="shared" si="2007"/>
        <v>2.2500000000004547</v>
      </c>
      <c r="Z446" s="1">
        <f t="shared" si="2008"/>
        <v>3.9999999999995453</v>
      </c>
      <c r="AA446" s="1">
        <f t="shared" si="2009"/>
        <v>1.499999999998181</v>
      </c>
      <c r="AB446" s="1">
        <f t="shared" si="2010"/>
        <v>9.0000000000009095</v>
      </c>
      <c r="AC446" s="1"/>
      <c r="AD446" s="1"/>
      <c r="AE446" s="126"/>
      <c r="AF446" s="126"/>
      <c r="AG446" s="126"/>
      <c r="AH446" s="4">
        <f t="shared" si="1836"/>
        <v>1.8333333333345458</v>
      </c>
      <c r="AI446" s="4">
        <f t="shared" si="1837"/>
        <v>2.1000000000011823</v>
      </c>
      <c r="AJ446" s="4">
        <f t="shared" si="1838"/>
        <v>3.1000000000006365</v>
      </c>
      <c r="AK446" s="4">
        <f t="shared" si="1839"/>
        <v>3.0000000000007581</v>
      </c>
      <c r="AL446" s="4">
        <f t="shared" si="1840"/>
        <v>3.2500000000004547</v>
      </c>
      <c r="AM446" s="4">
        <f t="shared" si="1841"/>
        <v>4.4999999999984848</v>
      </c>
      <c r="AN446" s="4">
        <f t="shared" si="1842"/>
        <v>5.0999999999985448</v>
      </c>
      <c r="AO446" s="4">
        <f t="shared" si="1843"/>
        <v>1</v>
      </c>
      <c r="AP446" s="4">
        <f t="shared" si="1844"/>
        <v>0.50000000000121236</v>
      </c>
      <c r="AQ446" s="4">
        <f t="shared" si="1845"/>
        <v>2.6521007612245739E-12</v>
      </c>
      <c r="AR446" s="4">
        <f t="shared" si="1846"/>
        <v>3.9000000000016373</v>
      </c>
      <c r="AS446" s="4">
        <f t="shared" si="1847"/>
        <v>5.9999999999997478</v>
      </c>
      <c r="AT446" s="4">
        <f t="shared" si="1848"/>
        <v>5.7000000000010305</v>
      </c>
      <c r="AU446" s="1"/>
      <c r="BA446" s="11">
        <f t="shared" si="2011"/>
        <v>2.2500000000004547</v>
      </c>
      <c r="BB446" s="11">
        <f t="shared" si="2012"/>
        <v>3.9999999999995453</v>
      </c>
      <c r="BC446" s="12">
        <f t="shared" si="2013"/>
        <v>1.499999999998181</v>
      </c>
      <c r="BD446" s="13">
        <f t="shared" si="2014"/>
        <v>-9.0000000000009095</v>
      </c>
      <c r="BJ446" s="11">
        <f t="shared" si="2023"/>
        <v>1.8333333333345458</v>
      </c>
      <c r="BK446" s="11">
        <f t="shared" ref="BK446:BK471" si="2055">((BA446*2)-(BB446/BK$3))</f>
        <v>2.1000000000011823</v>
      </c>
      <c r="BL446" s="11">
        <f t="shared" ref="BL446:BL471" si="2056">BB446-(BC446/BL$3)</f>
        <v>3.1000000000006365</v>
      </c>
      <c r="BM446" s="11">
        <f t="shared" ref="BM446:BM471" si="2057">BB446-(BC446/BM$3)</f>
        <v>3.0000000000007581</v>
      </c>
      <c r="BN446" s="11">
        <f t="shared" si="2015"/>
        <v>3.2500000000004547</v>
      </c>
      <c r="BO446" s="11">
        <f t="shared" si="2016"/>
        <v>4.4999999999984848</v>
      </c>
      <c r="BP446" s="11">
        <f t="shared" ref="BP446:BP471" si="2058">BC446-(BD446/BP$3)</f>
        <v>5.0999999999985448</v>
      </c>
      <c r="BQ446" s="1">
        <v>1</v>
      </c>
      <c r="BR446" s="11">
        <f t="shared" ref="BR446:BR471" si="2059">-(BK446*BK$3-BM446)</f>
        <v>-0.50000000000121236</v>
      </c>
      <c r="BS446" s="11">
        <f t="shared" ref="BS446:BS471" si="2060">-(BM446*BM$3-BO446)</f>
        <v>-2.6521007612245739E-12</v>
      </c>
      <c r="BT446" s="11">
        <f t="shared" ref="BT446:BT471" si="2061">((BA446*2)-(BC446/BT$3))</f>
        <v>3.9000000000016373</v>
      </c>
      <c r="BU446" s="11">
        <f t="shared" ref="BU446:BU471" si="2062">BB446-(BD446/BU$3)</f>
        <v>5.9999999999997478</v>
      </c>
      <c r="BV446" s="11">
        <f t="shared" ref="BV446:BV471" si="2063">(BA446*2)-(BD446/BV$3)</f>
        <v>5.7000000000010305</v>
      </c>
      <c r="BY446" s="126"/>
      <c r="BZ446" s="126"/>
      <c r="CB446" s="1">
        <f t="shared" ref="CB446:CB471" si="2064">IF(OR(BA446=0,BK446=0),1,IF(BA446&gt;0,IF(BK446&gt;0,1,0),IF(BK446&lt;0,1,0)))</f>
        <v>1</v>
      </c>
      <c r="CC446" s="1">
        <f t="shared" ref="CC446:CC471" si="2065">IF(OR(BB446=0,BK446=0),1,IF(BB446&gt;0,IF(BK446&gt;0,1,0),IF(BK446&lt;0,1,0)))</f>
        <v>1</v>
      </c>
      <c r="CD446" s="1">
        <f t="shared" ref="CD446:CD471" si="2066">IF(OR(BC446=0,BK446=0),1,IF(BC446&gt;0,IF(BK446&gt;0,1,0),IF(BK446&lt;0,1,0)))</f>
        <v>1</v>
      </c>
      <c r="CE446" s="126">
        <f t="shared" si="1849"/>
        <v>0</v>
      </c>
      <c r="CF446" s="1">
        <f t="shared" si="2022"/>
        <v>0</v>
      </c>
      <c r="CG446" s="1" t="str">
        <f t="shared" ref="CG446:CG471" si="2067">IF(CE446=0,"",IF(OR(BK446=0,BO446=0),1,IF(BK446&gt;0,IF(BO446&gt;0,1,0),IF(BO446&lt;0,1,0))))</f>
        <v/>
      </c>
      <c r="CH446" s="1">
        <f t="shared" si="1850"/>
        <v>1</v>
      </c>
      <c r="CI446" s="1">
        <f t="shared" si="2024"/>
        <v>1</v>
      </c>
      <c r="CJ446" s="1">
        <f t="shared" si="2025"/>
        <v>1</v>
      </c>
      <c r="CK446" s="1" t="str">
        <f t="shared" si="2026"/>
        <v/>
      </c>
      <c r="CL446" s="1">
        <f t="shared" ref="CL446:CL471" si="2068">IF(OR(BK446=0,BM446=0),1,IF(BK446&gt;0,IF(BM446&gt;0,1,0),IF(BM446&lt;0,1,0)))</f>
        <v>1</v>
      </c>
      <c r="CM446" s="1">
        <f t="shared" si="2027"/>
        <v>1</v>
      </c>
      <c r="CN446" s="1">
        <f t="shared" ref="CN446:CN471" si="2069">IF(CE446=0,IF(OR(BK446=0,BM446=0),1,IF(BK446&gt;0,IF(BM446&gt;0,1,0),IF(BM446&lt;0,1,0))),"")</f>
        <v>1</v>
      </c>
      <c r="CO446" s="1" t="str">
        <f t="shared" ref="CO446:CO471" si="2070">IF(CE446=1,IF(OR(BK446=0,BM446=0),1,IF(BK446&gt;0,IF(BM446&gt;0,1,0),IF(BM446&lt;0,1,0))),"")</f>
        <v/>
      </c>
      <c r="CP446" s="1">
        <f t="shared" ref="CP446:CP471" si="2071">IF(CB446=1,IF(OR(BK446=0,BM446=0),1,IF(BK446&gt;0,IF(BM446&gt;0,1,0),IF(BM446&lt;0,1,0))),"")</f>
        <v>1</v>
      </c>
      <c r="CQ446" s="1" t="str">
        <f t="shared" ref="CQ446:CQ471" si="2072">IF(CB446=0,IF(OR(BK446=0,BM446=0),1,IF(BK446&gt;0,IF(BM446&gt;0,1,0),IF(BM446&lt;0,1,0))),"")</f>
        <v/>
      </c>
      <c r="CS446" s="1">
        <f t="shared" ref="CS446:CS471" si="2073">IF(OR(BA446=0,BM446=0),1,IF(BA446&gt;0,IF(BM446&gt;0,1,0),IF(BM446&lt;0,1,0)))</f>
        <v>1</v>
      </c>
      <c r="CT446" s="1">
        <f t="shared" ref="CT446:CT471" si="2074">IF(OR(BB446=0,BM446=0),1,IF(BB446&gt;0,IF(BM446&gt;0,1,0),IF(BM446&lt;0,1,0)))</f>
        <v>1</v>
      </c>
      <c r="CU446" s="1">
        <f t="shared" ref="CU446:CU471" si="2075">IF(OR(BC446=0,BM446=0),1,IF(BC446&gt;0,IF(BM446&gt;0,1,0),IF(BM446&lt;0,1,0)))</f>
        <v>1</v>
      </c>
      <c r="CV446" s="126">
        <f t="shared" si="1851"/>
        <v>0</v>
      </c>
      <c r="CW446" s="1" t="str">
        <f t="shared" ref="CW446:CW471" si="2076">IF(AND(BC446&gt;-0.0001,BD446 &gt;-0.0001),1,IF(AND(BC446&lt;0.0001,BD446&lt;0.0001),1,""))</f>
        <v/>
      </c>
      <c r="CX446" s="1" t="str">
        <f t="shared" ref="CX446:CX471" si="2077">IF(CV446=1,1,"")</f>
        <v/>
      </c>
      <c r="CY446" s="1" t="str">
        <f t="shared" si="2028"/>
        <v/>
      </c>
      <c r="CZ446" s="1" t="str">
        <f t="shared" si="2029"/>
        <v/>
      </c>
      <c r="DA446" s="1" t="str">
        <f t="shared" si="2030"/>
        <v/>
      </c>
      <c r="DB446" s="1">
        <f t="shared" si="2031"/>
        <v>0</v>
      </c>
      <c r="DC446" s="1">
        <f t="shared" si="2032"/>
        <v>1</v>
      </c>
      <c r="DD446" s="1" t="str">
        <f t="shared" si="2033"/>
        <v/>
      </c>
      <c r="DE446" s="1" t="str">
        <f t="shared" ref="DE446:DE471" si="2078">IF(DD446="",IF(CV446+DC446=1,"",1),IF(CV446+DD446=1,"",1))</f>
        <v/>
      </c>
      <c r="DF446" s="1"/>
      <c r="DG446" s="126">
        <f t="shared" si="1852"/>
        <v>1</v>
      </c>
      <c r="DH446" s="1">
        <f t="shared" ref="DH446:DH471" si="2079">IF(OR(BB446=0,BO446=0),1,IF(BB446&gt;0,IF(BO446&gt;0,1,0),IF(BO446&lt;0,1,0)))</f>
        <v>1</v>
      </c>
      <c r="DI446" s="1">
        <f t="shared" ref="DI446:DI471" si="2080">IF(OR(BC446=0,BO446=0),1,IF(BC446&gt;0,IF(BO446&gt;0,1,0),IF(BO446&lt;0,1,0)))</f>
        <v>1</v>
      </c>
      <c r="DJ446" s="1">
        <f t="shared" ref="DJ446:DJ471" si="2081">IF(OR(BD446=0,BO446=0),1,IF(BD446&gt;0,IF(BO446&gt;0,1,0),IF(BO446&lt;0,1,0)))</f>
        <v>0</v>
      </c>
      <c r="DK446" s="1">
        <f t="shared" si="2034"/>
        <v>0</v>
      </c>
      <c r="DL446" s="1"/>
      <c r="DM446" s="1">
        <f t="shared" si="2035"/>
        <v>1</v>
      </c>
      <c r="DN446" s="1" t="str">
        <f t="shared" si="2036"/>
        <v/>
      </c>
      <c r="DO446" s="1" t="str">
        <f t="shared" si="2037"/>
        <v/>
      </c>
      <c r="DP446" s="1" t="str">
        <f t="shared" si="2038"/>
        <v/>
      </c>
      <c r="DQ446" s="1" t="str">
        <f t="shared" si="2039"/>
        <v/>
      </c>
      <c r="DR446" s="1" t="str">
        <f t="shared" si="2040"/>
        <v/>
      </c>
      <c r="DS446" s="1" t="str">
        <f t="shared" si="2041"/>
        <v/>
      </c>
      <c r="DT446" s="1" t="str">
        <f t="shared" si="2042"/>
        <v/>
      </c>
      <c r="DU446" s="1" t="str">
        <f t="shared" si="2043"/>
        <v/>
      </c>
      <c r="DV446" s="1">
        <f t="shared" ref="DV446:DV471" si="2082">IF(OR(AND(BD446&gt;-0.001, BD446 &lt;0.001),AND(BO446&gt;-0.001,BO446&lt;0.001)),1,IF(BD446&gt;-0.001,IF(BO446&gt;-0.001,1,0),IF(BO446&lt;0.001,1,0)))</f>
        <v>0</v>
      </c>
      <c r="DW446" s="1">
        <f t="shared" ref="DW446:DW471" si="2083">IF(OR(AND(BD446&gt;0, BC446 &lt;0),AND(BD446&lt;0, BC446 &gt;0)),1,0)</f>
        <v>1</v>
      </c>
      <c r="DX446" s="1">
        <f t="shared" si="2044"/>
        <v>1</v>
      </c>
      <c r="DY446" s="1" t="str">
        <f t="shared" si="2045"/>
        <v/>
      </c>
      <c r="EA446" s="1">
        <f t="shared" ref="EA446:EA471" si="2084">IF(OR(BA446=0,BU446=0),1,IF(BA446&gt;0,IF(BU446&gt;0,1,0),IF(BU446&lt;0,1,0)))</f>
        <v>1</v>
      </c>
      <c r="EB446" s="1">
        <f t="shared" ref="EB446:EB471" si="2085">IF(OR(BB446=0,BU446=0),1,IF(BB446&gt;0,IF(BU446&gt;0,1,0),IF(BU446&lt;0,1,0)))</f>
        <v>1</v>
      </c>
      <c r="EC446" s="1">
        <f t="shared" ref="EC446:EC471" si="2086">IF(OR(BC446=0,BU446=0),1,IF(BC446&gt;0,IF(BU446&gt;0,1,0),IF(BU446&lt;0,1,0)))</f>
        <v>1</v>
      </c>
      <c r="ED446" s="1">
        <f t="shared" ref="ED446:ED471" si="2087">IF(OR(BD446=0,BU446=0),1,IF(BD446&gt;0,IF(BU446&gt;0,1,0),IF(BU446&lt;0,1,0)))</f>
        <v>0</v>
      </c>
      <c r="EF446" s="1">
        <f t="shared" ref="EF446:EF471" si="2088">IF(BA446&gt;0,IF(BS446&gt;0,1,0),IF(BS446&lt;0,1,0))</f>
        <v>0</v>
      </c>
      <c r="EG446" s="1">
        <f t="shared" ref="EG446:EG471" si="2089">IF(BB446&gt;0,IF(BS446&gt;0,1,0),IF(BS446&lt;0,1,0))</f>
        <v>0</v>
      </c>
      <c r="EH446" s="1">
        <f t="shared" ref="EH446:EH471" si="2090">IF(BC446&gt;0,IF(BS446&gt;0,1,0),IF(BS446&lt;0,1,0))</f>
        <v>0</v>
      </c>
      <c r="EI446" s="1">
        <f t="shared" ref="EI446:EI471" si="2091">IF(BD446&gt;0,IF(BS446&gt;0,1,0),IF(BS446&lt;0,1,0))</f>
        <v>1</v>
      </c>
      <c r="EK446" s="1">
        <f t="shared" ref="EK446:EK471" si="2092">IF(OR(BA446=0,BB446=0),1,IF(BA446&gt;0,IF(BB446&gt;0,1,0),IF(BB446&lt;0,1,0)))</f>
        <v>1</v>
      </c>
      <c r="EL446" s="1">
        <f t="shared" ref="EL446:EL471" si="2093">IF(OR(BA446=0,BC446=0),1,IF(BA446&gt;0,IF(BC446&gt;0,1,0),IF(BC446&lt;0,1,0)))</f>
        <v>1</v>
      </c>
      <c r="EM446" s="1">
        <f t="shared" ref="EM446:EM471" si="2094">IF(OR(BA446=0,BD446=0),1,IF(BA446&gt;0,IF(BD446&gt;0,1,0),IF(BD446&lt;0,1,0)))</f>
        <v>0</v>
      </c>
      <c r="EO446" s="1">
        <f t="shared" ref="EO446:EO471" si="2095">IF(OR(BA446=0,BB446=0),1,IF(BB446&gt;0,IF(BA446&gt;0,1,0),IF(BA446&lt;0,1,0)))</f>
        <v>1</v>
      </c>
      <c r="EP446" s="1">
        <f t="shared" ref="EP446:EP471" si="2096">IF(OR(BB446=0,BC446=0),1,IF(BB446&gt;0,IF(BC446&gt;0,1,0),IF(BC446&lt;0,1,0)))</f>
        <v>1</v>
      </c>
      <c r="EQ446" s="1">
        <f t="shared" ref="EQ446:EQ471" si="2097">IF(OR(BB446=0,BD446=0),1,IF(BB446&gt;0,IF(BD446&gt;0,1,0),IF(BD446&lt;0,1,0)))</f>
        <v>0</v>
      </c>
      <c r="ES446" s="1">
        <f t="shared" ref="ES446:ES471" si="2098">IF(OR(BC446=0,BA446=0),1,IF(BC446&gt;0,IF(BA446&gt;0,1,0),IF(BA446&lt;0,1,0)))</f>
        <v>1</v>
      </c>
      <c r="ET446" s="1">
        <f t="shared" ref="ET446:ET471" si="2099">IF(OR(BC446=0,BB446=0),1,IF(BC446&gt;0,IF(BB446&gt;0,1,0),IF(BB446&lt;0,1,0)))</f>
        <v>1</v>
      </c>
      <c r="EU446" s="1">
        <f t="shared" ref="EU446:EU471" si="2100">IF(OR(BC446=0,BD446=0),1,IF(BC446&gt;0,IF(BD446&gt;0,1,0),IF(BD446&lt;0,1,0)))</f>
        <v>0</v>
      </c>
      <c r="EV446" s="1" t="str">
        <f t="shared" ref="EV446:EV471" si="2101">IF(AND(BC446&gt;-0.0001,BD446 &gt;-0.0001),1,IF(AND(BC446&lt;0.0001,BD446&lt;0.0001),1,""))</f>
        <v/>
      </c>
      <c r="EW446" s="1" t="str">
        <f t="shared" si="2046"/>
        <v/>
      </c>
      <c r="EY446" s="1">
        <f t="shared" ref="EY446:EY471" si="2102">IF(OR(BD446=0,BA446=0),1,IF(BD446&gt;0,IF(BA446&gt;0,1,0),IF(BA446&lt;0,1,0)))</f>
        <v>0</v>
      </c>
      <c r="EZ446" s="1">
        <f t="shared" ref="EZ446:EZ471" si="2103">IF(OR(BD446=0,BB446=0),1,IF(BD446&gt;0,IF(BB446&gt;0,1,0),IF(BB446&lt;0,1,0)))</f>
        <v>0</v>
      </c>
      <c r="FA446" s="1">
        <f t="shared" ref="FA446:FA471" si="2104">IF(OR(BD446=0,BC446=0),1,IF(BD446&gt;0,IF(BC446&gt;0,1,0),IF(BC446&lt;0,1,0)))</f>
        <v>0</v>
      </c>
      <c r="FC446" s="1">
        <f t="shared" ref="FC446:FC471" si="2105">IF(OR(BM446=0,BO446=0),1,IF(BM446&gt;0,IF(BO446&gt;0,1,0),IF(BO446&lt;0,1,0)))</f>
        <v>1</v>
      </c>
      <c r="FD446" s="1">
        <f t="shared" si="2047"/>
        <v>1</v>
      </c>
      <c r="FE446" s="1"/>
      <c r="FF446" s="1">
        <f t="shared" ref="FF446:FF471" si="2106">IF(OR(BK446=0,BM446=0),1,IF(BK446&gt;0,IF(BM446&gt;0,1,0),IF(BM446&lt;0,1,0)))</f>
        <v>1</v>
      </c>
      <c r="FG446" s="1">
        <f t="shared" ref="FG446:FG471" si="2107">IF(OR(BK446=0,BO446=0),1,IF(BK446&gt;0,IF(BO446&gt;0,1,0),IF(BO446&lt;0,1,0)))</f>
        <v>1</v>
      </c>
      <c r="FH446" s="1">
        <f t="shared" ref="FH446:FH471" si="2108">IF(BK446&gt;0,IF(BM446&gt;0,IF(BO446&gt;0,1,0),0),IF(BM446&lt;0,IF(BO446&lt;0,1,0),0))</f>
        <v>1</v>
      </c>
      <c r="FI446" s="1">
        <f t="shared" si="2048"/>
        <v>0</v>
      </c>
      <c r="FJ446" s="1">
        <f t="shared" si="2049"/>
        <v>1</v>
      </c>
      <c r="FK446" s="1">
        <f t="shared" si="2050"/>
        <v>1</v>
      </c>
      <c r="FL446" s="1">
        <f t="shared" si="2051"/>
        <v>1</v>
      </c>
      <c r="FN446" s="1" t="str">
        <f t="shared" si="2052"/>
        <v/>
      </c>
      <c r="FO446" s="1" t="str">
        <f t="shared" si="2053"/>
        <v/>
      </c>
      <c r="FP446" s="1">
        <f t="shared" si="2054"/>
        <v>0</v>
      </c>
      <c r="FV446" s="1">
        <f t="shared" si="2019"/>
        <v>1</v>
      </c>
      <c r="FW446" s="1">
        <f t="shared" si="2020"/>
        <v>1</v>
      </c>
      <c r="FX446" s="1">
        <f t="shared" ref="FX446:FX471" si="2109">IF(BO445&gt;0,IF(BO446&gt;0,1,0),IF(BO446&lt;0,1,0))</f>
        <v>0</v>
      </c>
      <c r="GA446" s="1">
        <f t="shared" ref="GA446:GA471" si="2110">IF(BA446&gt;0,IF(BR446&gt;0,1,0),IF(BR446&lt;0,1,0))</f>
        <v>0</v>
      </c>
      <c r="GB446" s="1">
        <f t="shared" ref="GB446:GB471" si="2111">IF(BB446&gt;0,IF(BR446&gt;0,1,0),IF(BR446&lt;0,1,0))</f>
        <v>0</v>
      </c>
      <c r="GC446" s="1">
        <f t="shared" ref="GC446:GC471" si="2112">IF(BC446&gt;0,IF(BR446&gt;0,1,0),IF(BR446&lt;0,1,0))</f>
        <v>0</v>
      </c>
      <c r="GD446" s="1">
        <f t="shared" ref="GD446:GD471" si="2113">IF(BD446&gt;0,IF(BR446&gt;0,1,0),IF(BR446&lt;0,1,0))</f>
        <v>1</v>
      </c>
      <c r="GE446" s="1">
        <f t="shared" ref="GE446:GE471" si="2114">IF(BK446&gt;0,IF(BR446&gt;0,1,0),IF(BR446&lt;0,1,0))</f>
        <v>0</v>
      </c>
      <c r="GF446" s="1">
        <f t="shared" ref="GF446:GF471" si="2115">IF(BM446&gt;0,IF(BR446&gt;0,1,0),IF(BR446&lt;0,1,0))</f>
        <v>0</v>
      </c>
      <c r="GG446" s="1">
        <f t="shared" ref="GG446:GG471" si="2116">IF(BO446&gt;0,IF(BR446&gt;0,1,0),IF(BR446&lt;0,1,0))</f>
        <v>0</v>
      </c>
      <c r="GI446" s="1">
        <f t="shared" ref="GI446:GI471" si="2117">IF(BR446&gt;0,IF(BS446&gt;0,1,0),IF(BS446&lt;0,1,0))</f>
        <v>1</v>
      </c>
      <c r="GK446" s="1">
        <f t="shared" ref="GK446:GK471" si="2118">IF(BA446&gt;0,IF(BS446&gt;0,1,0),IF(BS446&lt;0,1,0))</f>
        <v>0</v>
      </c>
      <c r="GL446" s="1">
        <f t="shared" ref="GL446:GL471" si="2119">IF(BB446&gt;0,IF(BS446&gt;0,1,0),IF(BS446&lt;0,1,0))</f>
        <v>0</v>
      </c>
      <c r="GM446" s="1">
        <f t="shared" ref="GM446:GM471" si="2120">IF(BC446&gt;0,IF(BS446&gt;0,1,0),IF(BS446&lt;0,1,0))</f>
        <v>0</v>
      </c>
      <c r="GN446" s="1">
        <f t="shared" ref="GN446:GN471" si="2121">IF(BD446&gt;0,IF(BS446&gt;0,1,0),IF(BS446&lt;0,1,0))</f>
        <v>1</v>
      </c>
      <c r="GO446" s="1">
        <f t="shared" ref="GO446:GO471" si="2122">IF(BK446&gt;0,IF(BS446&gt;0,1,0),IF(BS446&lt;0,1,0))</f>
        <v>0</v>
      </c>
      <c r="GP446" s="1">
        <f t="shared" ref="GP446:GP471" si="2123">IF(BM446&gt;0,IF(BS446&gt;0,1,0),IF(BS446&lt;0,1,0))</f>
        <v>0</v>
      </c>
      <c r="GQ446" s="1">
        <f t="shared" ref="GQ446:GQ471" si="2124">IF(BO446&gt;0,IF(BS446&gt;0,1,0),IF(BS446&lt;0,1,0))</f>
        <v>0</v>
      </c>
      <c r="GS446" s="1" t="str">
        <f t="shared" ref="GS446:GS471" si="2125">IF(ABS(BD446)&gt;32,IF(ABS(BM446)&gt;2,1,0),"")</f>
        <v/>
      </c>
      <c r="GT446" s="1" t="str">
        <f t="shared" ref="GT446:GT471" si="2126">IF(ABS(BD446)&gt;40,IF(ABS(BM446)&gt;2,1,0),"")</f>
        <v/>
      </c>
      <c r="GU446" s="1">
        <f t="shared" ref="GU446:GU471" si="2127">IF(ABS(BM446)&gt;1,1,0)</f>
        <v>1</v>
      </c>
      <c r="GV446" s="1">
        <f t="shared" ref="GV446:GV471" si="2128">IF(ABS(BM446)&gt;1.5,1,0)</f>
        <v>1</v>
      </c>
      <c r="GW446" s="1">
        <f t="shared" ref="GW446:GW471" si="2129">IF(ABS(BM446)&gt;1.99,1,0)</f>
        <v>1</v>
      </c>
      <c r="GX446" s="1">
        <f t="shared" ref="GX446:GX471" si="2130">IF(ABS(BM446)&gt;2.5,1,0)</f>
        <v>1</v>
      </c>
      <c r="GY446" s="1">
        <f t="shared" ref="GY446:GY471" si="2131">IF(ABS(BM446)&gt;3,1,0)</f>
        <v>1</v>
      </c>
      <c r="GZ446" s="1"/>
      <c r="HA446" s="1">
        <f t="shared" ref="HA446:HA471" si="2132">IF(ABS(BO446)&gt;2,1,0)</f>
        <v>1</v>
      </c>
      <c r="HB446" s="1">
        <f t="shared" ref="HB446:HB471" si="2133">IF(ABS(BO446)&gt;4,1,0)</f>
        <v>1</v>
      </c>
      <c r="HC446" s="1">
        <f t="shared" ref="HC446:HC471" si="2134">IF(ABS(BO446)&gt;5,1,0)</f>
        <v>0</v>
      </c>
      <c r="HD446" s="1">
        <f t="shared" ref="HD446:HD471" si="2135">IF(ABS(BO446)&gt;6,1,0)</f>
        <v>0</v>
      </c>
      <c r="HE446" s="1">
        <f t="shared" ref="HE446:HE471" si="2136">IF(ABS(BO446)&gt;8,1,0)</f>
        <v>0</v>
      </c>
      <c r="HF446" s="1">
        <f t="shared" ref="HF446:HF471" si="2137">IF(ABS(BO446)&gt;10,1,0)</f>
        <v>0</v>
      </c>
      <c r="HH446" s="1">
        <f t="shared" ref="HH446:HH471" si="2138">IF(ABS(BS446)&gt;1.5,1,0)</f>
        <v>0</v>
      </c>
      <c r="HI446" s="1">
        <f t="shared" ref="HI446:HI471" si="2139">IF(ABS(BS446)&gt;3,1,0)</f>
        <v>0</v>
      </c>
      <c r="HJ446" s="1">
        <f t="shared" ref="HJ446:HJ471" si="2140">IF(ABS(BS446)&gt;4.5,1,0)</f>
        <v>0</v>
      </c>
      <c r="HK446" s="1">
        <f t="shared" ref="HK446:HK471" si="2141">IF(ABS(BS446)&gt;6,1,0)</f>
        <v>0</v>
      </c>
      <c r="HL446" s="1">
        <f t="shared" ref="HL446:HL471" si="2142">IF(ABS(BS446)&gt;7.5,1,0)</f>
        <v>0</v>
      </c>
      <c r="HM446" s="1">
        <f t="shared" ref="HM446:HM471" si="2143">IF(ABS(BS446)&gt;9,1,0)</f>
        <v>0</v>
      </c>
      <c r="HO446" s="1" t="str">
        <f t="shared" ref="HO446:HO471" si="2144">IF(BD446&gt;-0.1,IF(BM446&lt;0.001,1,0),"")</f>
        <v/>
      </c>
      <c r="HP446" s="1">
        <f t="shared" ref="HP446:HP471" si="2145">IF(BD446&lt;0.1,IF(BM446&gt;-0.001,1,0),"")</f>
        <v>1</v>
      </c>
      <c r="HQ446" s="1" t="str">
        <f t="shared" ref="HQ446:HQ471" si="2146">IF(BD446&gt;9.1,IF(BM446&lt;0.001,1,0),"")</f>
        <v/>
      </c>
      <c r="HR446" t="str">
        <f t="shared" ref="HR446:HR471" si="2147">IF(BD446&lt;-9.1,IF(BM446&gt;-0.001,1,0),"")</f>
        <v/>
      </c>
      <c r="HS446" s="1" t="str">
        <f t="shared" ref="HS446:HS471" si="2148">IF(BD446&gt;15.1,IF(BM446&lt;0.001,1,0),"")</f>
        <v/>
      </c>
      <c r="HT446" t="str">
        <f t="shared" ref="HT446:HT471" si="2149">IF(BD446&lt;-15.1,IF(BM446&gt;-0.001,1,0),"")</f>
        <v/>
      </c>
      <c r="HU446" t="str">
        <f t="shared" ref="HU446:HU471" si="2150">IF(BD446&gt;31.1,IF(BM446&lt;0.001,1,0),"")</f>
        <v/>
      </c>
      <c r="HV446" s="1" t="str">
        <f t="shared" ref="HV446:HV471" si="2151">IF(BD446&lt;-31.1,IF(BM446&gt;-0.001,1,0),"")</f>
        <v/>
      </c>
      <c r="HW446" s="1" t="str">
        <f t="shared" ref="HW446:HW471" si="2152">IF(BD446&gt;47.1,IF(BM446&lt;0.001,1,0),"")</f>
        <v/>
      </c>
      <c r="HX446" s="1" t="str">
        <f t="shared" ref="HX446:HX471" si="2153">IF(BD446&lt;-47.1,IF(BM446&gt;-0.001,1,0),"")</f>
        <v/>
      </c>
      <c r="HZ446" s="1" t="str">
        <f t="shared" ref="HZ446:HZ471" si="2154">IF(BD446&gt;-0.1,IF(BO446&lt;0.001,1,0),"")</f>
        <v/>
      </c>
      <c r="IA446" s="1">
        <f t="shared" ref="IA446:IA471" si="2155">IF(BD446&lt;0.1,IF(BO446&gt;-0.001,1,0),"")</f>
        <v>1</v>
      </c>
      <c r="IB446" s="1" t="str">
        <f t="shared" ref="IB446:IB471" si="2156">IF(BD446&gt;9.1,IF(BO446&lt;0.001,1,0),"")</f>
        <v/>
      </c>
      <c r="IC446" s="1" t="str">
        <f t="shared" ref="IC446:IC471" si="2157">IF(BD446&lt;-9.1,IF(BO446&gt;-0.001,1,0),"")</f>
        <v/>
      </c>
      <c r="ID446" s="1" t="str">
        <f t="shared" ref="ID446:ID471" si="2158">IF(BD446&gt;15.1,IF(BO446&lt;0.001,1,0),"")</f>
        <v/>
      </c>
      <c r="IE446" s="1" t="str">
        <f t="shared" ref="IE446:IE471" si="2159">IF(BD446&lt;-15.1,IF(BO446&gt;-0.001,1,0),"")</f>
        <v/>
      </c>
      <c r="IF446" s="1" t="str">
        <f t="shared" ref="IF446:IF471" si="2160">IF(BD446&gt;31.1,IF(BO446&lt;0.001,1,0),"")</f>
        <v/>
      </c>
      <c r="IG446" s="1" t="str">
        <f t="shared" ref="IG446:IG471" si="2161">IF(BD446&lt;-31.1,IF(BO446&gt;-0.001,1,0),"")</f>
        <v/>
      </c>
      <c r="IH446" s="1" t="str">
        <f t="shared" ref="IH446:IH471" si="2162">IF(BD446&gt;47.1,IF(BO446&lt;0.001,1,0),"")</f>
        <v/>
      </c>
      <c r="II446" s="1" t="str">
        <f t="shared" ref="II446:II471" si="2163">IF(BD446&lt;-47.1,IF(BO446&gt;-0.001,1,0),"")</f>
        <v/>
      </c>
    </row>
    <row r="447" spans="1:243" x14ac:dyDescent="0.2">
      <c r="A447" s="14">
        <f t="shared" si="1681"/>
        <v>447</v>
      </c>
      <c r="C447" s="2">
        <v>42758</v>
      </c>
      <c r="G447" s="3">
        <v>108.14700000000001</v>
      </c>
      <c r="H447" s="3">
        <v>118.01</v>
      </c>
      <c r="I447" s="3">
        <v>124.26</v>
      </c>
      <c r="J447" s="4">
        <v>152</v>
      </c>
      <c r="P447" s="128">
        <f t="shared" si="2003"/>
        <v>3470.7500000000005</v>
      </c>
      <c r="Q447" s="5">
        <f t="shared" si="2004"/>
        <v>3777.0000000000005</v>
      </c>
      <c r="R447" s="6">
        <f t="shared" si="2005"/>
        <v>3994.0000000000005</v>
      </c>
      <c r="S447" s="7">
        <f t="shared" si="2006"/>
        <v>4864</v>
      </c>
      <c r="Y447" s="4">
        <f t="shared" si="2007"/>
        <v>3</v>
      </c>
      <c r="Z447" s="1">
        <f t="shared" si="2008"/>
        <v>11.250000000000455</v>
      </c>
      <c r="AA447" s="1">
        <f t="shared" si="2009"/>
        <v>19.000000000001364</v>
      </c>
      <c r="AB447" s="1">
        <f t="shared" si="2010"/>
        <v>39</v>
      </c>
      <c r="AC447" s="1"/>
      <c r="AD447" s="1"/>
      <c r="AE447" s="126"/>
      <c r="AF447" s="126"/>
      <c r="AG447" s="126"/>
      <c r="AH447" s="4">
        <f t="shared" si="1836"/>
        <v>1.5000000000003029</v>
      </c>
      <c r="AI447" s="4">
        <f t="shared" si="1837"/>
        <v>0.75000000000027267</v>
      </c>
      <c r="AJ447" s="4">
        <f t="shared" si="1838"/>
        <v>0.15000000000036273</v>
      </c>
      <c r="AK447" s="4">
        <f t="shared" si="1839"/>
        <v>1.4166666666671208</v>
      </c>
      <c r="AL447" s="4">
        <f t="shared" si="1840"/>
        <v>1.7499999999997726</v>
      </c>
      <c r="AM447" s="4">
        <f t="shared" si="1841"/>
        <v>6.0000000000013642</v>
      </c>
      <c r="AN447" s="4">
        <f t="shared" si="1842"/>
        <v>3.4000000000013646</v>
      </c>
      <c r="AO447" s="4">
        <f t="shared" si="1843"/>
        <v>1</v>
      </c>
      <c r="AP447" s="4">
        <f t="shared" si="1844"/>
        <v>0.1666666666666663</v>
      </c>
      <c r="AQ447" s="4">
        <f t="shared" si="1845"/>
        <v>8.1250000000020464</v>
      </c>
      <c r="AR447" s="4">
        <f t="shared" si="1846"/>
        <v>1.6000000000005459</v>
      </c>
      <c r="AS447" s="4">
        <f t="shared" si="1847"/>
        <v>2.5833333333337887</v>
      </c>
      <c r="AT447" s="4">
        <f t="shared" si="1848"/>
        <v>0.79999999999999982</v>
      </c>
      <c r="AU447" s="1"/>
      <c r="BA447" s="11">
        <f t="shared" si="2011"/>
        <v>3</v>
      </c>
      <c r="BB447" s="11">
        <f t="shared" si="2012"/>
        <v>11.250000000000455</v>
      </c>
      <c r="BC447" s="12">
        <f t="shared" si="2013"/>
        <v>19.000000000001364</v>
      </c>
      <c r="BD447" s="13">
        <f t="shared" si="2014"/>
        <v>39</v>
      </c>
      <c r="BJ447" s="11">
        <f t="shared" si="2023"/>
        <v>-1.5000000000003029</v>
      </c>
      <c r="BK447" s="11">
        <f t="shared" si="2055"/>
        <v>-0.75000000000027267</v>
      </c>
      <c r="BL447" s="11">
        <f t="shared" si="2056"/>
        <v>-0.15000000000036273</v>
      </c>
      <c r="BM447" s="11">
        <f t="shared" si="2057"/>
        <v>-1.4166666666671208</v>
      </c>
      <c r="BN447" s="11">
        <f t="shared" si="2015"/>
        <v>1.7499999999997726</v>
      </c>
      <c r="BO447" s="11">
        <f t="shared" si="2016"/>
        <v>6.0000000000013642</v>
      </c>
      <c r="BP447" s="11">
        <f t="shared" si="2058"/>
        <v>3.4000000000013646</v>
      </c>
      <c r="BQ447" s="1">
        <v>1</v>
      </c>
      <c r="BR447" s="11">
        <f t="shared" si="2059"/>
        <v>-0.1666666666666663</v>
      </c>
      <c r="BS447" s="11">
        <f t="shared" si="2060"/>
        <v>8.1250000000020464</v>
      </c>
      <c r="BT447" s="11">
        <f t="shared" si="2061"/>
        <v>-1.6000000000005459</v>
      </c>
      <c r="BU447" s="11">
        <f t="shared" si="2062"/>
        <v>2.5833333333337887</v>
      </c>
      <c r="BV447" s="11">
        <f t="shared" si="2063"/>
        <v>0.79999999999999982</v>
      </c>
      <c r="BY447" s="126"/>
      <c r="BZ447" s="126"/>
      <c r="CB447" s="1">
        <f t="shared" si="2064"/>
        <v>0</v>
      </c>
      <c r="CC447" s="1">
        <f t="shared" si="2065"/>
        <v>0</v>
      </c>
      <c r="CD447" s="1">
        <f t="shared" si="2066"/>
        <v>0</v>
      </c>
      <c r="CE447" s="126">
        <f t="shared" si="1849"/>
        <v>0</v>
      </c>
      <c r="CF447" s="1">
        <f t="shared" si="2022"/>
        <v>0</v>
      </c>
      <c r="CG447" s="1" t="str">
        <f t="shared" si="2067"/>
        <v/>
      </c>
      <c r="CH447" s="1" t="str">
        <f t="shared" si="1850"/>
        <v/>
      </c>
      <c r="CI447" s="1">
        <f t="shared" si="2024"/>
        <v>1</v>
      </c>
      <c r="CJ447" s="1">
        <f t="shared" si="2025"/>
        <v>1</v>
      </c>
      <c r="CK447" s="1" t="str">
        <f t="shared" si="2026"/>
        <v/>
      </c>
      <c r="CL447" s="1">
        <f t="shared" si="2068"/>
        <v>1</v>
      </c>
      <c r="CM447" s="1">
        <f t="shared" si="2027"/>
        <v>1</v>
      </c>
      <c r="CN447" s="1">
        <f t="shared" si="2069"/>
        <v>1</v>
      </c>
      <c r="CO447" s="1" t="str">
        <f t="shared" si="2070"/>
        <v/>
      </c>
      <c r="CP447" s="1" t="str">
        <f t="shared" si="2071"/>
        <v/>
      </c>
      <c r="CQ447" s="1">
        <f t="shared" si="2072"/>
        <v>1</v>
      </c>
      <c r="CS447" s="1">
        <f t="shared" si="2073"/>
        <v>0</v>
      </c>
      <c r="CT447" s="1">
        <f t="shared" si="2074"/>
        <v>0</v>
      </c>
      <c r="CU447" s="1">
        <f t="shared" si="2075"/>
        <v>0</v>
      </c>
      <c r="CV447" s="126">
        <f t="shared" si="1851"/>
        <v>0</v>
      </c>
      <c r="CW447" s="1">
        <f t="shared" si="2076"/>
        <v>1</v>
      </c>
      <c r="CX447" s="1" t="str">
        <f t="shared" si="2077"/>
        <v/>
      </c>
      <c r="CY447" s="1" t="str">
        <f t="shared" si="2028"/>
        <v/>
      </c>
      <c r="CZ447" s="1" t="str">
        <f t="shared" si="2029"/>
        <v/>
      </c>
      <c r="DA447" s="1" t="str">
        <f t="shared" si="2030"/>
        <v/>
      </c>
      <c r="DB447" s="1">
        <f t="shared" si="2031"/>
        <v>1</v>
      </c>
      <c r="DC447" s="1" t="str">
        <f t="shared" si="2032"/>
        <v/>
      </c>
      <c r="DD447" s="1">
        <f t="shared" si="2033"/>
        <v>1</v>
      </c>
      <c r="DE447" s="1" t="str">
        <f t="shared" si="2078"/>
        <v/>
      </c>
      <c r="DF447" s="1"/>
      <c r="DG447" s="126">
        <f t="shared" si="1852"/>
        <v>1</v>
      </c>
      <c r="DH447" s="1">
        <f t="shared" si="2079"/>
        <v>1</v>
      </c>
      <c r="DI447" s="1">
        <f t="shared" si="2080"/>
        <v>1</v>
      </c>
      <c r="DJ447" s="1">
        <f t="shared" si="2081"/>
        <v>1</v>
      </c>
      <c r="DK447" s="1" t="str">
        <f t="shared" si="2034"/>
        <v/>
      </c>
      <c r="DL447" s="1"/>
      <c r="DM447" s="1" t="str">
        <f t="shared" si="2035"/>
        <v/>
      </c>
      <c r="DN447" s="1">
        <f t="shared" si="2036"/>
        <v>0</v>
      </c>
      <c r="DO447" s="1">
        <f t="shared" si="2037"/>
        <v>1</v>
      </c>
      <c r="DP447" s="1">
        <f t="shared" si="2038"/>
        <v>0</v>
      </c>
      <c r="DQ447" s="1">
        <f t="shared" si="2039"/>
        <v>1</v>
      </c>
      <c r="DR447" s="1">
        <f t="shared" si="2040"/>
        <v>0</v>
      </c>
      <c r="DS447" s="1">
        <f t="shared" si="2041"/>
        <v>1</v>
      </c>
      <c r="DT447" s="1">
        <f t="shared" si="2042"/>
        <v>0</v>
      </c>
      <c r="DU447" s="1">
        <f t="shared" si="2043"/>
        <v>1</v>
      </c>
      <c r="DV447" s="1">
        <f t="shared" si="2082"/>
        <v>1</v>
      </c>
      <c r="DW447" s="1">
        <f t="shared" si="2083"/>
        <v>0</v>
      </c>
      <c r="DX447" s="1" t="str">
        <f t="shared" si="2044"/>
        <v/>
      </c>
      <c r="DY447" s="1" t="str">
        <f t="shared" si="2045"/>
        <v/>
      </c>
      <c r="EA447" s="1">
        <f t="shared" si="2084"/>
        <v>1</v>
      </c>
      <c r="EB447" s="1">
        <f t="shared" si="2085"/>
        <v>1</v>
      </c>
      <c r="EC447" s="1">
        <f t="shared" si="2086"/>
        <v>1</v>
      </c>
      <c r="ED447" s="1">
        <f t="shared" si="2087"/>
        <v>1</v>
      </c>
      <c r="EF447" s="1">
        <f t="shared" si="2088"/>
        <v>1</v>
      </c>
      <c r="EG447" s="1">
        <f t="shared" si="2089"/>
        <v>1</v>
      </c>
      <c r="EH447" s="1">
        <f t="shared" si="2090"/>
        <v>1</v>
      </c>
      <c r="EI447" s="1">
        <f t="shared" si="2091"/>
        <v>1</v>
      </c>
      <c r="EK447" s="1">
        <f t="shared" si="2092"/>
        <v>1</v>
      </c>
      <c r="EL447" s="1">
        <f t="shared" si="2093"/>
        <v>1</v>
      </c>
      <c r="EM447" s="1">
        <f t="shared" si="2094"/>
        <v>1</v>
      </c>
      <c r="EO447" s="1">
        <f t="shared" si="2095"/>
        <v>1</v>
      </c>
      <c r="EP447" s="1">
        <f t="shared" si="2096"/>
        <v>1</v>
      </c>
      <c r="EQ447" s="1">
        <f t="shared" si="2097"/>
        <v>1</v>
      </c>
      <c r="ES447" s="1">
        <f t="shared" si="2098"/>
        <v>1</v>
      </c>
      <c r="ET447" s="1">
        <f t="shared" si="2099"/>
        <v>1</v>
      </c>
      <c r="EU447" s="1">
        <f t="shared" si="2100"/>
        <v>1</v>
      </c>
      <c r="EV447" s="1">
        <f t="shared" si="2101"/>
        <v>1</v>
      </c>
      <c r="EW447" s="1">
        <f t="shared" si="2046"/>
        <v>0</v>
      </c>
      <c r="EY447" s="1">
        <f t="shared" si="2102"/>
        <v>1</v>
      </c>
      <c r="EZ447" s="1">
        <f t="shared" si="2103"/>
        <v>1</v>
      </c>
      <c r="FA447" s="1">
        <f t="shared" si="2104"/>
        <v>1</v>
      </c>
      <c r="FC447" s="1">
        <f t="shared" si="2105"/>
        <v>0</v>
      </c>
      <c r="FD447" s="1" t="str">
        <f t="shared" si="2047"/>
        <v/>
      </c>
      <c r="FE447" s="1"/>
      <c r="FF447" s="1">
        <f t="shared" si="2106"/>
        <v>1</v>
      </c>
      <c r="FG447" s="1">
        <f t="shared" si="2107"/>
        <v>0</v>
      </c>
      <c r="FH447" s="1">
        <f t="shared" si="2108"/>
        <v>0</v>
      </c>
      <c r="FI447" s="1" t="str">
        <f t="shared" si="2048"/>
        <v/>
      </c>
      <c r="FJ447" s="1" t="str">
        <f t="shared" si="2049"/>
        <v/>
      </c>
      <c r="FK447" s="1" t="str">
        <f t="shared" si="2050"/>
        <v/>
      </c>
      <c r="FL447" s="1" t="str">
        <f t="shared" si="2051"/>
        <v/>
      </c>
      <c r="FN447" s="1">
        <f t="shared" si="2052"/>
        <v>1</v>
      </c>
      <c r="FO447" s="1">
        <f t="shared" si="2053"/>
        <v>1</v>
      </c>
      <c r="FP447" s="1" t="str">
        <f t="shared" si="2054"/>
        <v/>
      </c>
      <c r="FV447" s="1">
        <f t="shared" si="2019"/>
        <v>0</v>
      </c>
      <c r="FW447" s="1">
        <f t="shared" si="2020"/>
        <v>0</v>
      </c>
      <c r="FX447" s="1">
        <f t="shared" si="2109"/>
        <v>1</v>
      </c>
      <c r="GA447" s="1">
        <f t="shared" si="2110"/>
        <v>0</v>
      </c>
      <c r="GB447" s="1">
        <f t="shared" si="2111"/>
        <v>0</v>
      </c>
      <c r="GC447" s="1">
        <f t="shared" si="2112"/>
        <v>0</v>
      </c>
      <c r="GD447" s="1">
        <f t="shared" si="2113"/>
        <v>0</v>
      </c>
      <c r="GE447" s="1">
        <f t="shared" si="2114"/>
        <v>1</v>
      </c>
      <c r="GF447" s="1">
        <f t="shared" si="2115"/>
        <v>1</v>
      </c>
      <c r="GG447" s="1">
        <f t="shared" si="2116"/>
        <v>0</v>
      </c>
      <c r="GI447" s="1">
        <f t="shared" si="2117"/>
        <v>0</v>
      </c>
      <c r="GK447" s="1">
        <f t="shared" si="2118"/>
        <v>1</v>
      </c>
      <c r="GL447" s="1">
        <f t="shared" si="2119"/>
        <v>1</v>
      </c>
      <c r="GM447" s="1">
        <f t="shared" si="2120"/>
        <v>1</v>
      </c>
      <c r="GN447" s="1">
        <f t="shared" si="2121"/>
        <v>1</v>
      </c>
      <c r="GO447" s="1">
        <f t="shared" si="2122"/>
        <v>0</v>
      </c>
      <c r="GP447" s="1">
        <f t="shared" si="2123"/>
        <v>0</v>
      </c>
      <c r="GQ447" s="1">
        <f t="shared" si="2124"/>
        <v>1</v>
      </c>
      <c r="GS447" s="1">
        <f t="shared" si="2125"/>
        <v>0</v>
      </c>
      <c r="GT447" s="1" t="str">
        <f t="shared" si="2126"/>
        <v/>
      </c>
      <c r="GU447" s="1">
        <f t="shared" si="2127"/>
        <v>1</v>
      </c>
      <c r="GV447" s="1">
        <f t="shared" si="2128"/>
        <v>0</v>
      </c>
      <c r="GW447" s="1">
        <f t="shared" si="2129"/>
        <v>0</v>
      </c>
      <c r="GX447" s="1">
        <f t="shared" si="2130"/>
        <v>0</v>
      </c>
      <c r="GY447" s="1">
        <f t="shared" si="2131"/>
        <v>0</v>
      </c>
      <c r="GZ447" s="1"/>
      <c r="HA447" s="1">
        <f t="shared" si="2132"/>
        <v>1</v>
      </c>
      <c r="HB447" s="1">
        <f t="shared" si="2133"/>
        <v>1</v>
      </c>
      <c r="HC447" s="1">
        <f t="shared" si="2134"/>
        <v>1</v>
      </c>
      <c r="HD447" s="1">
        <f t="shared" si="2135"/>
        <v>1</v>
      </c>
      <c r="HE447" s="1">
        <f t="shared" si="2136"/>
        <v>0</v>
      </c>
      <c r="HF447" s="1">
        <f t="shared" si="2137"/>
        <v>0</v>
      </c>
      <c r="HH447" s="1">
        <f t="shared" si="2138"/>
        <v>1</v>
      </c>
      <c r="HI447" s="1">
        <f t="shared" si="2139"/>
        <v>1</v>
      </c>
      <c r="HJ447" s="1">
        <f t="shared" si="2140"/>
        <v>1</v>
      </c>
      <c r="HK447" s="1">
        <f t="shared" si="2141"/>
        <v>1</v>
      </c>
      <c r="HL447" s="1">
        <f t="shared" si="2142"/>
        <v>1</v>
      </c>
      <c r="HM447" s="1">
        <f t="shared" si="2143"/>
        <v>0</v>
      </c>
      <c r="HO447" s="1">
        <f t="shared" si="2144"/>
        <v>1</v>
      </c>
      <c r="HP447" s="1" t="str">
        <f t="shared" si="2145"/>
        <v/>
      </c>
      <c r="HQ447" s="1">
        <f t="shared" si="2146"/>
        <v>1</v>
      </c>
      <c r="HR447" t="str">
        <f t="shared" si="2147"/>
        <v/>
      </c>
      <c r="HS447" s="1">
        <f t="shared" si="2148"/>
        <v>1</v>
      </c>
      <c r="HT447" t="str">
        <f t="shared" si="2149"/>
        <v/>
      </c>
      <c r="HU447">
        <f t="shared" si="2150"/>
        <v>1</v>
      </c>
      <c r="HV447" s="1" t="str">
        <f t="shared" si="2151"/>
        <v/>
      </c>
      <c r="HW447" s="1" t="str">
        <f t="shared" si="2152"/>
        <v/>
      </c>
      <c r="HX447" s="1" t="str">
        <f t="shared" si="2153"/>
        <v/>
      </c>
      <c r="HZ447" s="1">
        <f t="shared" si="2154"/>
        <v>0</v>
      </c>
      <c r="IA447" s="1" t="str">
        <f t="shared" si="2155"/>
        <v/>
      </c>
      <c r="IB447" s="1">
        <f t="shared" si="2156"/>
        <v>0</v>
      </c>
      <c r="IC447" s="1" t="str">
        <f t="shared" si="2157"/>
        <v/>
      </c>
      <c r="ID447" s="1">
        <f t="shared" si="2158"/>
        <v>0</v>
      </c>
      <c r="IE447" s="1" t="str">
        <f t="shared" si="2159"/>
        <v/>
      </c>
      <c r="IF447" s="1">
        <f t="shared" si="2160"/>
        <v>0</v>
      </c>
      <c r="IG447" s="1" t="str">
        <f t="shared" si="2161"/>
        <v/>
      </c>
      <c r="IH447" s="1" t="str">
        <f t="shared" si="2162"/>
        <v/>
      </c>
      <c r="II447" s="1" t="str">
        <f t="shared" si="2163"/>
        <v/>
      </c>
    </row>
    <row r="448" spans="1:243" x14ac:dyDescent="0.2">
      <c r="A448" s="14">
        <f t="shared" si="1681"/>
        <v>448</v>
      </c>
      <c r="C448" s="2">
        <v>42759</v>
      </c>
      <c r="G448" s="3">
        <v>108.11499999999999</v>
      </c>
      <c r="H448" s="3">
        <v>117.22</v>
      </c>
      <c r="I448" s="3">
        <v>124.07</v>
      </c>
      <c r="J448" s="4">
        <v>150.19</v>
      </c>
      <c r="P448" s="128">
        <f t="shared" si="2003"/>
        <v>3467.4999999999995</v>
      </c>
      <c r="Q448" s="5">
        <f t="shared" si="2004"/>
        <v>3766</v>
      </c>
      <c r="R448" s="6">
        <f t="shared" si="2005"/>
        <v>3974.9999999999991</v>
      </c>
      <c r="S448" s="7">
        <f t="shared" si="2006"/>
        <v>4819</v>
      </c>
      <c r="Y448" s="4">
        <f t="shared" si="2007"/>
        <v>3.2500000000009095</v>
      </c>
      <c r="Z448" s="1">
        <f t="shared" si="2008"/>
        <v>11.000000000000455</v>
      </c>
      <c r="AA448" s="1">
        <f t="shared" si="2009"/>
        <v>19.000000000001364</v>
      </c>
      <c r="AB448" s="1">
        <f t="shared" si="2010"/>
        <v>45</v>
      </c>
      <c r="AC448" s="1"/>
      <c r="AD448" s="1"/>
      <c r="AE448" s="126"/>
      <c r="AF448" s="126"/>
      <c r="AG448" s="126"/>
      <c r="AH448" s="4">
        <f t="shared" si="1836"/>
        <v>0.8333333333318178</v>
      </c>
      <c r="AI448" s="4">
        <f t="shared" si="1837"/>
        <v>9.9999999998453326E-2</v>
      </c>
      <c r="AJ448" s="4">
        <f t="shared" si="1838"/>
        <v>0.40000000000036273</v>
      </c>
      <c r="AK448" s="4">
        <f t="shared" si="1839"/>
        <v>1.6666666666671208</v>
      </c>
      <c r="AL448" s="4">
        <f t="shared" si="1840"/>
        <v>1.4999999999997726</v>
      </c>
      <c r="AM448" s="4">
        <f t="shared" si="1841"/>
        <v>4.0000000000013642</v>
      </c>
      <c r="AN448" s="4">
        <f t="shared" si="1842"/>
        <v>1.0000000000013642</v>
      </c>
      <c r="AO448" s="4">
        <f t="shared" si="1843"/>
        <v>1</v>
      </c>
      <c r="AP448" s="4">
        <f t="shared" si="1844"/>
        <v>1.500000000003032</v>
      </c>
      <c r="AQ448" s="4">
        <f t="shared" si="1845"/>
        <v>6.5000000000020455</v>
      </c>
      <c r="AR448" s="4">
        <f t="shared" si="1846"/>
        <v>1.0999999999987269</v>
      </c>
      <c r="AS448" s="4">
        <f t="shared" si="1847"/>
        <v>1.0000000000004547</v>
      </c>
      <c r="AT448" s="4">
        <f t="shared" si="1848"/>
        <v>0.50000000000181899</v>
      </c>
      <c r="AU448" s="1"/>
      <c r="BA448" s="11">
        <f t="shared" si="2011"/>
        <v>-3.2500000000009095</v>
      </c>
      <c r="BB448" s="11">
        <f t="shared" si="2012"/>
        <v>-11.000000000000455</v>
      </c>
      <c r="BC448" s="12">
        <f t="shared" si="2013"/>
        <v>-19.000000000001364</v>
      </c>
      <c r="BD448" s="13">
        <f t="shared" si="2014"/>
        <v>-45</v>
      </c>
      <c r="BJ448" s="11">
        <f t="shared" si="2023"/>
        <v>0.8333333333318178</v>
      </c>
      <c r="BK448" s="11">
        <f t="shared" si="2055"/>
        <v>9.9999999998453326E-2</v>
      </c>
      <c r="BL448" s="11">
        <f t="shared" si="2056"/>
        <v>0.40000000000036273</v>
      </c>
      <c r="BM448" s="11">
        <f t="shared" si="2057"/>
        <v>1.6666666666671208</v>
      </c>
      <c r="BN448" s="11">
        <f t="shared" si="2015"/>
        <v>-1.4999999999997726</v>
      </c>
      <c r="BO448" s="11">
        <f t="shared" si="2016"/>
        <v>-4.0000000000013642</v>
      </c>
      <c r="BP448" s="11">
        <f t="shared" si="2058"/>
        <v>-1.0000000000013642</v>
      </c>
      <c r="BQ448" s="1">
        <v>1</v>
      </c>
      <c r="BR448" s="11">
        <f t="shared" si="2059"/>
        <v>1.500000000003032</v>
      </c>
      <c r="BS448" s="11">
        <f t="shared" si="2060"/>
        <v>-6.5000000000020455</v>
      </c>
      <c r="BT448" s="11">
        <f t="shared" si="2061"/>
        <v>1.0999999999987269</v>
      </c>
      <c r="BU448" s="11">
        <f t="shared" si="2062"/>
        <v>-1.0000000000004547</v>
      </c>
      <c r="BV448" s="11">
        <f t="shared" si="2063"/>
        <v>-0.50000000000181899</v>
      </c>
      <c r="BY448" s="126"/>
      <c r="BZ448" s="126"/>
      <c r="CB448" s="1">
        <f t="shared" si="2064"/>
        <v>0</v>
      </c>
      <c r="CC448" s="1">
        <f t="shared" si="2065"/>
        <v>0</v>
      </c>
      <c r="CD448" s="1">
        <f t="shared" si="2066"/>
        <v>0</v>
      </c>
      <c r="CE448" s="126">
        <f t="shared" si="1849"/>
        <v>0</v>
      </c>
      <c r="CF448" s="1">
        <f t="shared" si="2022"/>
        <v>0</v>
      </c>
      <c r="CG448" s="1" t="str">
        <f t="shared" si="2067"/>
        <v/>
      </c>
      <c r="CH448" s="1" t="str">
        <f t="shared" si="1850"/>
        <v/>
      </c>
      <c r="CI448" s="1">
        <f t="shared" si="2024"/>
        <v>1</v>
      </c>
      <c r="CJ448" s="1">
        <f t="shared" si="2025"/>
        <v>1</v>
      </c>
      <c r="CK448" s="1" t="str">
        <f t="shared" si="2026"/>
        <v/>
      </c>
      <c r="CL448" s="1">
        <f t="shared" si="2068"/>
        <v>1</v>
      </c>
      <c r="CM448" s="1">
        <f t="shared" si="2027"/>
        <v>1</v>
      </c>
      <c r="CN448" s="1">
        <f t="shared" si="2069"/>
        <v>1</v>
      </c>
      <c r="CO448" s="1" t="str">
        <f t="shared" si="2070"/>
        <v/>
      </c>
      <c r="CP448" s="1" t="str">
        <f t="shared" si="2071"/>
        <v/>
      </c>
      <c r="CQ448" s="1">
        <f t="shared" si="2072"/>
        <v>1</v>
      </c>
      <c r="CS448" s="1">
        <f t="shared" si="2073"/>
        <v>0</v>
      </c>
      <c r="CT448" s="1">
        <f t="shared" si="2074"/>
        <v>0</v>
      </c>
      <c r="CU448" s="1">
        <f t="shared" si="2075"/>
        <v>0</v>
      </c>
      <c r="CV448" s="126">
        <f t="shared" si="1851"/>
        <v>0</v>
      </c>
      <c r="CW448" s="1">
        <f t="shared" si="2076"/>
        <v>1</v>
      </c>
      <c r="CX448" s="1" t="str">
        <f t="shared" si="2077"/>
        <v/>
      </c>
      <c r="CY448" s="1" t="str">
        <f t="shared" si="2028"/>
        <v/>
      </c>
      <c r="CZ448" s="1" t="str">
        <f t="shared" si="2029"/>
        <v/>
      </c>
      <c r="DA448" s="1" t="str">
        <f t="shared" si="2030"/>
        <v/>
      </c>
      <c r="DB448" s="1">
        <f t="shared" si="2031"/>
        <v>1</v>
      </c>
      <c r="DC448" s="1" t="str">
        <f t="shared" si="2032"/>
        <v/>
      </c>
      <c r="DD448" s="1">
        <f t="shared" si="2033"/>
        <v>1</v>
      </c>
      <c r="DE448" s="1" t="str">
        <f t="shared" si="2078"/>
        <v/>
      </c>
      <c r="DF448" s="1"/>
      <c r="DG448" s="126">
        <f t="shared" si="1852"/>
        <v>1</v>
      </c>
      <c r="DH448" s="1">
        <f t="shared" si="2079"/>
        <v>1</v>
      </c>
      <c r="DI448" s="1">
        <f t="shared" si="2080"/>
        <v>1</v>
      </c>
      <c r="DJ448" s="1">
        <f t="shared" si="2081"/>
        <v>1</v>
      </c>
      <c r="DK448" s="1" t="str">
        <f t="shared" si="2034"/>
        <v/>
      </c>
      <c r="DL448" s="1"/>
      <c r="DM448" s="1" t="str">
        <f t="shared" si="2035"/>
        <v/>
      </c>
      <c r="DN448" s="1">
        <f t="shared" si="2036"/>
        <v>0</v>
      </c>
      <c r="DO448" s="1">
        <f t="shared" si="2037"/>
        <v>1</v>
      </c>
      <c r="DP448" s="1">
        <f t="shared" si="2038"/>
        <v>0</v>
      </c>
      <c r="DQ448" s="1">
        <f t="shared" si="2039"/>
        <v>1</v>
      </c>
      <c r="DR448" s="1">
        <f t="shared" si="2040"/>
        <v>0</v>
      </c>
      <c r="DS448" s="1">
        <f t="shared" si="2041"/>
        <v>1</v>
      </c>
      <c r="DT448" s="1">
        <f t="shared" si="2042"/>
        <v>0</v>
      </c>
      <c r="DU448" s="1">
        <f t="shared" si="2043"/>
        <v>1</v>
      </c>
      <c r="DV448" s="1">
        <f t="shared" si="2082"/>
        <v>1</v>
      </c>
      <c r="DW448" s="1">
        <f t="shared" si="2083"/>
        <v>0</v>
      </c>
      <c r="DX448" s="1" t="str">
        <f t="shared" si="2044"/>
        <v/>
      </c>
      <c r="DY448" s="1" t="str">
        <f t="shared" si="2045"/>
        <v/>
      </c>
      <c r="EA448" s="1">
        <f t="shared" si="2084"/>
        <v>1</v>
      </c>
      <c r="EB448" s="1">
        <f t="shared" si="2085"/>
        <v>1</v>
      </c>
      <c r="EC448" s="1">
        <f t="shared" si="2086"/>
        <v>1</v>
      </c>
      <c r="ED448" s="1">
        <f t="shared" si="2087"/>
        <v>1</v>
      </c>
      <c r="EF448" s="1">
        <f t="shared" si="2088"/>
        <v>1</v>
      </c>
      <c r="EG448" s="1">
        <f t="shared" si="2089"/>
        <v>1</v>
      </c>
      <c r="EH448" s="1">
        <f t="shared" si="2090"/>
        <v>1</v>
      </c>
      <c r="EI448" s="1">
        <f t="shared" si="2091"/>
        <v>1</v>
      </c>
      <c r="EK448" s="1">
        <f t="shared" si="2092"/>
        <v>1</v>
      </c>
      <c r="EL448" s="1">
        <f t="shared" si="2093"/>
        <v>1</v>
      </c>
      <c r="EM448" s="1">
        <f t="shared" si="2094"/>
        <v>1</v>
      </c>
      <c r="EO448" s="1">
        <f t="shared" si="2095"/>
        <v>1</v>
      </c>
      <c r="EP448" s="1">
        <f t="shared" si="2096"/>
        <v>1</v>
      </c>
      <c r="EQ448" s="1">
        <f t="shared" si="2097"/>
        <v>1</v>
      </c>
      <c r="ES448" s="1">
        <f t="shared" si="2098"/>
        <v>1</v>
      </c>
      <c r="ET448" s="1">
        <f t="shared" si="2099"/>
        <v>1</v>
      </c>
      <c r="EU448" s="1">
        <f t="shared" si="2100"/>
        <v>1</v>
      </c>
      <c r="EV448" s="1">
        <f t="shared" si="2101"/>
        <v>1</v>
      </c>
      <c r="EW448" s="1">
        <f t="shared" si="2046"/>
        <v>0</v>
      </c>
      <c r="EY448" s="1">
        <f t="shared" si="2102"/>
        <v>1</v>
      </c>
      <c r="EZ448" s="1">
        <f t="shared" si="2103"/>
        <v>1</v>
      </c>
      <c r="FA448" s="1">
        <f t="shared" si="2104"/>
        <v>1</v>
      </c>
      <c r="FC448" s="1">
        <f t="shared" si="2105"/>
        <v>0</v>
      </c>
      <c r="FD448" s="1" t="str">
        <f t="shared" si="2047"/>
        <v/>
      </c>
      <c r="FE448" s="1"/>
      <c r="FF448" s="1">
        <f t="shared" si="2106"/>
        <v>1</v>
      </c>
      <c r="FG448" s="1">
        <f t="shared" si="2107"/>
        <v>0</v>
      </c>
      <c r="FH448" s="1">
        <f t="shared" si="2108"/>
        <v>0</v>
      </c>
      <c r="FI448" s="1" t="str">
        <f t="shared" si="2048"/>
        <v/>
      </c>
      <c r="FJ448" s="1" t="str">
        <f t="shared" si="2049"/>
        <v/>
      </c>
      <c r="FK448" s="1" t="str">
        <f t="shared" si="2050"/>
        <v/>
      </c>
      <c r="FL448" s="1" t="str">
        <f t="shared" si="2051"/>
        <v/>
      </c>
      <c r="FN448" s="1">
        <f t="shared" si="2052"/>
        <v>1</v>
      </c>
      <c r="FO448" s="1">
        <f t="shared" si="2053"/>
        <v>1</v>
      </c>
      <c r="FP448" s="1" t="str">
        <f t="shared" si="2054"/>
        <v/>
      </c>
      <c r="FV448" s="1">
        <f t="shared" si="2019"/>
        <v>0</v>
      </c>
      <c r="FW448" s="1">
        <f t="shared" si="2020"/>
        <v>0</v>
      </c>
      <c r="FX448" s="1">
        <f t="shared" si="2109"/>
        <v>0</v>
      </c>
      <c r="GA448" s="1">
        <f t="shared" si="2110"/>
        <v>0</v>
      </c>
      <c r="GB448" s="1">
        <f t="shared" si="2111"/>
        <v>0</v>
      </c>
      <c r="GC448" s="1">
        <f t="shared" si="2112"/>
        <v>0</v>
      </c>
      <c r="GD448" s="1">
        <f t="shared" si="2113"/>
        <v>0</v>
      </c>
      <c r="GE448" s="1">
        <f t="shared" si="2114"/>
        <v>1</v>
      </c>
      <c r="GF448" s="1">
        <f t="shared" si="2115"/>
        <v>1</v>
      </c>
      <c r="GG448" s="1">
        <f t="shared" si="2116"/>
        <v>0</v>
      </c>
      <c r="GI448" s="1">
        <f t="shared" si="2117"/>
        <v>0</v>
      </c>
      <c r="GK448" s="1">
        <f t="shared" si="2118"/>
        <v>1</v>
      </c>
      <c r="GL448" s="1">
        <f t="shared" si="2119"/>
        <v>1</v>
      </c>
      <c r="GM448" s="1">
        <f t="shared" si="2120"/>
        <v>1</v>
      </c>
      <c r="GN448" s="1">
        <f t="shared" si="2121"/>
        <v>1</v>
      </c>
      <c r="GO448" s="1">
        <f t="shared" si="2122"/>
        <v>0</v>
      </c>
      <c r="GP448" s="1">
        <f t="shared" si="2123"/>
        <v>0</v>
      </c>
      <c r="GQ448" s="1">
        <f t="shared" si="2124"/>
        <v>1</v>
      </c>
      <c r="GS448" s="1">
        <f t="shared" si="2125"/>
        <v>0</v>
      </c>
      <c r="GT448" s="1">
        <f t="shared" si="2126"/>
        <v>0</v>
      </c>
      <c r="GU448" s="1">
        <f t="shared" si="2127"/>
        <v>1</v>
      </c>
      <c r="GV448" s="1">
        <f t="shared" si="2128"/>
        <v>1</v>
      </c>
      <c r="GW448" s="1">
        <f t="shared" si="2129"/>
        <v>0</v>
      </c>
      <c r="GX448" s="1">
        <f t="shared" si="2130"/>
        <v>0</v>
      </c>
      <c r="GY448" s="1">
        <f t="shared" si="2131"/>
        <v>0</v>
      </c>
      <c r="GZ448" s="1"/>
      <c r="HA448" s="1">
        <f t="shared" si="2132"/>
        <v>1</v>
      </c>
      <c r="HB448" s="1">
        <f t="shared" si="2133"/>
        <v>1</v>
      </c>
      <c r="HC448" s="1">
        <f t="shared" si="2134"/>
        <v>0</v>
      </c>
      <c r="HD448" s="1">
        <f t="shared" si="2135"/>
        <v>0</v>
      </c>
      <c r="HE448" s="1">
        <f t="shared" si="2136"/>
        <v>0</v>
      </c>
      <c r="HF448" s="1">
        <f t="shared" si="2137"/>
        <v>0</v>
      </c>
      <c r="HH448" s="1">
        <f t="shared" si="2138"/>
        <v>1</v>
      </c>
      <c r="HI448" s="1">
        <f t="shared" si="2139"/>
        <v>1</v>
      </c>
      <c r="HJ448" s="1">
        <f t="shared" si="2140"/>
        <v>1</v>
      </c>
      <c r="HK448" s="1">
        <f t="shared" si="2141"/>
        <v>1</v>
      </c>
      <c r="HL448" s="1">
        <f t="shared" si="2142"/>
        <v>0</v>
      </c>
      <c r="HM448" s="1">
        <f t="shared" si="2143"/>
        <v>0</v>
      </c>
      <c r="HO448" s="1" t="str">
        <f t="shared" si="2144"/>
        <v/>
      </c>
      <c r="HP448" s="1">
        <f t="shared" si="2145"/>
        <v>1</v>
      </c>
      <c r="HQ448" s="1" t="str">
        <f t="shared" si="2146"/>
        <v/>
      </c>
      <c r="HR448">
        <f t="shared" si="2147"/>
        <v>1</v>
      </c>
      <c r="HS448" s="1" t="str">
        <f t="shared" si="2148"/>
        <v/>
      </c>
      <c r="HT448">
        <f t="shared" si="2149"/>
        <v>1</v>
      </c>
      <c r="HU448" t="str">
        <f t="shared" si="2150"/>
        <v/>
      </c>
      <c r="HV448" s="1">
        <f t="shared" si="2151"/>
        <v>1</v>
      </c>
      <c r="HW448" s="1" t="str">
        <f t="shared" si="2152"/>
        <v/>
      </c>
      <c r="HX448" s="1" t="str">
        <f t="shared" si="2153"/>
        <v/>
      </c>
      <c r="HZ448" s="1" t="str">
        <f t="shared" si="2154"/>
        <v/>
      </c>
      <c r="IA448" s="1">
        <f t="shared" si="2155"/>
        <v>0</v>
      </c>
      <c r="IB448" s="1" t="str">
        <f t="shared" si="2156"/>
        <v/>
      </c>
      <c r="IC448" s="1">
        <f t="shared" si="2157"/>
        <v>0</v>
      </c>
      <c r="ID448" s="1" t="str">
        <f t="shared" si="2158"/>
        <v/>
      </c>
      <c r="IE448" s="1">
        <f t="shared" si="2159"/>
        <v>0</v>
      </c>
      <c r="IF448" s="1" t="str">
        <f t="shared" si="2160"/>
        <v/>
      </c>
      <c r="IG448" s="1">
        <f t="shared" si="2161"/>
        <v>0</v>
      </c>
      <c r="IH448" s="1" t="str">
        <f t="shared" si="2162"/>
        <v/>
      </c>
      <c r="II448" s="1" t="str">
        <f t="shared" si="2163"/>
        <v/>
      </c>
    </row>
    <row r="449" spans="1:243" x14ac:dyDescent="0.2">
      <c r="A449" s="14">
        <f t="shared" si="1681"/>
        <v>449</v>
      </c>
      <c r="C449" s="2">
        <v>42760</v>
      </c>
      <c r="G449" s="3">
        <v>108.102</v>
      </c>
      <c r="H449" s="3">
        <v>117.152</v>
      </c>
      <c r="I449" s="3">
        <v>123.26</v>
      </c>
      <c r="J449" s="4">
        <v>149.15</v>
      </c>
      <c r="P449" s="128">
        <f t="shared" ref="P449:P471" si="2164">(INT(G449)*32)+(IF(INT(RIGHT(G449*1000,1))=7,(G449-INT(G449))+0.0005,IF(INT(RIGHT(G449*1000,1))=2,(G449-INT(G449))+0.0005,G449-INT(G449))))*100</f>
        <v>3466.2500000000005</v>
      </c>
      <c r="Q449" s="5">
        <f t="shared" ref="Q449:Q471" si="2165">(INT(H449)*32)+(IF(INT(RIGHT(H449*1000,1))=7,(H449-INT(H449))+0.0005,IF(INT(RIGHT(H449*1000,1))=2,(H449-INT(H449))+0.0005,H449-INT(H449))))*100</f>
        <v>3759.25</v>
      </c>
      <c r="R449" s="6">
        <f t="shared" ref="R449:R471" si="2166">INT(I449)*32+(I449-INT(I449))*100</f>
        <v>3962.0000000000005</v>
      </c>
      <c r="S449" s="7">
        <f t="shared" ref="S449:S471" si="2167">INT(J449)*32+(J449-INT(J449))*100</f>
        <v>4783.0000000000009</v>
      </c>
      <c r="Y449" s="4">
        <f t="shared" ref="Y449:Y480" si="2168">ABS(BA449)</f>
        <v>1.2499999999990905</v>
      </c>
      <c r="Z449" s="1">
        <f t="shared" ref="Z449:Z480" si="2169">ABS(BB449)</f>
        <v>6.75</v>
      </c>
      <c r="AA449" s="1">
        <f t="shared" ref="AA449:AA480" si="2170">ABS(BC449)</f>
        <v>12.999999999998636</v>
      </c>
      <c r="AB449" s="1">
        <f t="shared" ref="AB449:AB480" si="2171">ABS(BD449)</f>
        <v>35.999999999999091</v>
      </c>
      <c r="AC449" s="1"/>
      <c r="AD449" s="1"/>
      <c r="AE449" s="126"/>
      <c r="AF449" s="126"/>
      <c r="AG449" s="126"/>
      <c r="AH449" s="4">
        <f t="shared" si="1836"/>
        <v>2.000000000001819</v>
      </c>
      <c r="AI449" s="4">
        <f t="shared" si="1837"/>
        <v>1.5500000000018188</v>
      </c>
      <c r="AJ449" s="4">
        <f t="shared" si="1838"/>
        <v>1.0499999999991809</v>
      </c>
      <c r="AK449" s="4">
        <f t="shared" si="1839"/>
        <v>1.9166666666657566</v>
      </c>
      <c r="AL449" s="4">
        <f t="shared" si="1840"/>
        <v>0.25000000000068212</v>
      </c>
      <c r="AM449" s="4">
        <f t="shared" si="1841"/>
        <v>0.99999999999893951</v>
      </c>
      <c r="AN449" s="4">
        <f t="shared" si="1842"/>
        <v>1.4000000000010004</v>
      </c>
      <c r="AO449" s="4">
        <f t="shared" si="1843"/>
        <v>1</v>
      </c>
      <c r="AP449" s="4">
        <f t="shared" si="1844"/>
        <v>0.66666666667060825</v>
      </c>
      <c r="AQ449" s="4">
        <f t="shared" si="1845"/>
        <v>3.8749999999975744</v>
      </c>
      <c r="AR449" s="4">
        <f t="shared" si="1846"/>
        <v>2.7000000000012729</v>
      </c>
      <c r="AS449" s="4">
        <f t="shared" si="1847"/>
        <v>1.2499999999997975</v>
      </c>
      <c r="AT449" s="4">
        <f t="shared" si="1848"/>
        <v>2.300000000001698</v>
      </c>
      <c r="AU449" s="1"/>
      <c r="BA449" s="11">
        <f t="shared" ref="BA449:BA471" si="2172">P449-P448</f>
        <v>-1.2499999999990905</v>
      </c>
      <c r="BB449" s="11">
        <f t="shared" ref="BB449:BB471" si="2173">Q449-Q448</f>
        <v>-6.75</v>
      </c>
      <c r="BC449" s="12">
        <f t="shared" ref="BC449:BC471" si="2174">R449-R448</f>
        <v>-12.999999999998636</v>
      </c>
      <c r="BD449" s="13">
        <f t="shared" ref="BD449:BD471" si="2175">S449-S448</f>
        <v>-35.999999999999091</v>
      </c>
      <c r="BJ449" s="11">
        <f t="shared" si="2023"/>
        <v>2.000000000001819</v>
      </c>
      <c r="BK449" s="11">
        <f t="shared" si="2055"/>
        <v>1.5500000000018188</v>
      </c>
      <c r="BL449" s="11">
        <f t="shared" si="2056"/>
        <v>1.0499999999991809</v>
      </c>
      <c r="BM449" s="11">
        <f t="shared" si="2057"/>
        <v>1.9166666666657566</v>
      </c>
      <c r="BN449" s="11">
        <f t="shared" ref="BN449:BN471" si="2176">BB449-(BC449/BN$3)</f>
        <v>-0.25000000000068212</v>
      </c>
      <c r="BO449" s="11">
        <f t="shared" ref="BO449:BO471" si="2177">BC449-(BD449/BO$3)</f>
        <v>-0.99999999999893951</v>
      </c>
      <c r="BP449" s="11">
        <f t="shared" si="2058"/>
        <v>1.4000000000010004</v>
      </c>
      <c r="BQ449" s="1">
        <v>1</v>
      </c>
      <c r="BR449" s="11">
        <f t="shared" si="2059"/>
        <v>-0.66666666667060825</v>
      </c>
      <c r="BS449" s="11">
        <f t="shared" si="2060"/>
        <v>-3.8749999999975744</v>
      </c>
      <c r="BT449" s="11">
        <f t="shared" si="2061"/>
        <v>2.7000000000012729</v>
      </c>
      <c r="BU449" s="11">
        <f t="shared" si="2062"/>
        <v>1.2499999999997975</v>
      </c>
      <c r="BV449" s="11">
        <f t="shared" si="2063"/>
        <v>2.300000000001698</v>
      </c>
      <c r="BY449" s="126"/>
      <c r="BZ449" s="126"/>
      <c r="CB449" s="1">
        <f t="shared" si="2064"/>
        <v>0</v>
      </c>
      <c r="CC449" s="1">
        <f t="shared" si="2065"/>
        <v>0</v>
      </c>
      <c r="CD449" s="1">
        <f t="shared" si="2066"/>
        <v>0</v>
      </c>
      <c r="CE449" s="126">
        <f t="shared" si="1849"/>
        <v>0</v>
      </c>
      <c r="CF449" s="1">
        <f t="shared" si="2022"/>
        <v>0</v>
      </c>
      <c r="CG449" s="1" t="str">
        <f t="shared" si="2067"/>
        <v/>
      </c>
      <c r="CH449" s="1" t="str">
        <f t="shared" si="1850"/>
        <v/>
      </c>
      <c r="CI449" s="1">
        <f t="shared" si="2024"/>
        <v>1</v>
      </c>
      <c r="CJ449" s="1">
        <f t="shared" si="2025"/>
        <v>1</v>
      </c>
      <c r="CK449" s="1" t="str">
        <f t="shared" si="2026"/>
        <v/>
      </c>
      <c r="CL449" s="1">
        <f t="shared" si="2068"/>
        <v>1</v>
      </c>
      <c r="CM449" s="1">
        <f t="shared" si="2027"/>
        <v>1</v>
      </c>
      <c r="CN449" s="1">
        <f t="shared" si="2069"/>
        <v>1</v>
      </c>
      <c r="CO449" s="1" t="str">
        <f t="shared" si="2070"/>
        <v/>
      </c>
      <c r="CP449" s="1" t="str">
        <f t="shared" si="2071"/>
        <v/>
      </c>
      <c r="CQ449" s="1">
        <f t="shared" si="2072"/>
        <v>1</v>
      </c>
      <c r="CS449" s="1">
        <f t="shared" si="2073"/>
        <v>0</v>
      </c>
      <c r="CT449" s="1">
        <f t="shared" si="2074"/>
        <v>0</v>
      </c>
      <c r="CU449" s="1">
        <f t="shared" si="2075"/>
        <v>0</v>
      </c>
      <c r="CV449" s="126">
        <f t="shared" si="1851"/>
        <v>0</v>
      </c>
      <c r="CW449" s="1">
        <f t="shared" si="2076"/>
        <v>1</v>
      </c>
      <c r="CX449" s="1" t="str">
        <f t="shared" si="2077"/>
        <v/>
      </c>
      <c r="CY449" s="1" t="str">
        <f t="shared" si="2028"/>
        <v/>
      </c>
      <c r="CZ449" s="1" t="str">
        <f t="shared" si="2029"/>
        <v/>
      </c>
      <c r="DA449" s="1" t="str">
        <f t="shared" si="2030"/>
        <v/>
      </c>
      <c r="DB449" s="1">
        <f t="shared" si="2031"/>
        <v>1</v>
      </c>
      <c r="DC449" s="1" t="str">
        <f t="shared" si="2032"/>
        <v/>
      </c>
      <c r="DD449" s="1">
        <f t="shared" si="2033"/>
        <v>1</v>
      </c>
      <c r="DE449" s="1" t="str">
        <f t="shared" si="2078"/>
        <v/>
      </c>
      <c r="DF449" s="1"/>
      <c r="DG449" s="126">
        <f t="shared" si="1852"/>
        <v>1</v>
      </c>
      <c r="DH449" s="1">
        <f t="shared" si="2079"/>
        <v>1</v>
      </c>
      <c r="DI449" s="1">
        <f t="shared" si="2080"/>
        <v>1</v>
      </c>
      <c r="DJ449" s="1">
        <f t="shared" si="2081"/>
        <v>1</v>
      </c>
      <c r="DK449" s="1" t="str">
        <f t="shared" si="2034"/>
        <v/>
      </c>
      <c r="DL449" s="1"/>
      <c r="DM449" s="1" t="str">
        <f t="shared" si="2035"/>
        <v/>
      </c>
      <c r="DN449" s="1">
        <f t="shared" si="2036"/>
        <v>0</v>
      </c>
      <c r="DO449" s="1">
        <f t="shared" si="2037"/>
        <v>1</v>
      </c>
      <c r="DP449" s="1">
        <f t="shared" si="2038"/>
        <v>0</v>
      </c>
      <c r="DQ449" s="1">
        <f t="shared" si="2039"/>
        <v>1</v>
      </c>
      <c r="DR449" s="1">
        <f t="shared" si="2040"/>
        <v>1</v>
      </c>
      <c r="DS449" s="1">
        <f t="shared" si="2041"/>
        <v>1</v>
      </c>
      <c r="DT449" s="1">
        <f t="shared" si="2042"/>
        <v>1</v>
      </c>
      <c r="DU449" s="1">
        <f t="shared" si="2043"/>
        <v>1</v>
      </c>
      <c r="DV449" s="1">
        <f t="shared" si="2082"/>
        <v>1</v>
      </c>
      <c r="DW449" s="1">
        <f t="shared" si="2083"/>
        <v>0</v>
      </c>
      <c r="DX449" s="1" t="str">
        <f t="shared" si="2044"/>
        <v/>
      </c>
      <c r="DY449" s="1" t="str">
        <f t="shared" si="2045"/>
        <v/>
      </c>
      <c r="EA449" s="1">
        <f t="shared" si="2084"/>
        <v>0</v>
      </c>
      <c r="EB449" s="1">
        <f t="shared" si="2085"/>
        <v>0</v>
      </c>
      <c r="EC449" s="1">
        <f t="shared" si="2086"/>
        <v>0</v>
      </c>
      <c r="ED449" s="1">
        <f t="shared" si="2087"/>
        <v>0</v>
      </c>
      <c r="EF449" s="1">
        <f t="shared" si="2088"/>
        <v>1</v>
      </c>
      <c r="EG449" s="1">
        <f t="shared" si="2089"/>
        <v>1</v>
      </c>
      <c r="EH449" s="1">
        <f t="shared" si="2090"/>
        <v>1</v>
      </c>
      <c r="EI449" s="1">
        <f t="shared" si="2091"/>
        <v>1</v>
      </c>
      <c r="EK449" s="1">
        <f t="shared" si="2092"/>
        <v>1</v>
      </c>
      <c r="EL449" s="1">
        <f t="shared" si="2093"/>
        <v>1</v>
      </c>
      <c r="EM449" s="1">
        <f t="shared" si="2094"/>
        <v>1</v>
      </c>
      <c r="EO449" s="1">
        <f t="shared" si="2095"/>
        <v>1</v>
      </c>
      <c r="EP449" s="1">
        <f t="shared" si="2096"/>
        <v>1</v>
      </c>
      <c r="EQ449" s="1">
        <f t="shared" si="2097"/>
        <v>1</v>
      </c>
      <c r="ES449" s="1">
        <f t="shared" si="2098"/>
        <v>1</v>
      </c>
      <c r="ET449" s="1">
        <f t="shared" si="2099"/>
        <v>1</v>
      </c>
      <c r="EU449" s="1">
        <f t="shared" si="2100"/>
        <v>1</v>
      </c>
      <c r="EV449" s="1">
        <f t="shared" si="2101"/>
        <v>1</v>
      </c>
      <c r="EW449" s="1">
        <f t="shared" si="2046"/>
        <v>0</v>
      </c>
      <c r="EY449" s="1">
        <f t="shared" si="2102"/>
        <v>1</v>
      </c>
      <c r="EZ449" s="1">
        <f t="shared" si="2103"/>
        <v>1</v>
      </c>
      <c r="FA449" s="1">
        <f t="shared" si="2104"/>
        <v>1</v>
      </c>
      <c r="FC449" s="1">
        <f t="shared" si="2105"/>
        <v>0</v>
      </c>
      <c r="FD449" s="1" t="str">
        <f t="shared" si="2047"/>
        <v/>
      </c>
      <c r="FE449" s="1"/>
      <c r="FF449" s="1">
        <f t="shared" si="2106"/>
        <v>1</v>
      </c>
      <c r="FG449" s="1">
        <f t="shared" si="2107"/>
        <v>0</v>
      </c>
      <c r="FH449" s="1">
        <f t="shared" si="2108"/>
        <v>0</v>
      </c>
      <c r="FI449" s="1" t="str">
        <f t="shared" si="2048"/>
        <v/>
      </c>
      <c r="FJ449" s="1" t="str">
        <f t="shared" si="2049"/>
        <v/>
      </c>
      <c r="FK449" s="1" t="str">
        <f t="shared" si="2050"/>
        <v/>
      </c>
      <c r="FL449" s="1" t="str">
        <f t="shared" si="2051"/>
        <v/>
      </c>
      <c r="FN449" s="1" t="str">
        <f t="shared" si="2052"/>
        <v/>
      </c>
      <c r="FO449" s="1" t="str">
        <f t="shared" si="2053"/>
        <v/>
      </c>
      <c r="FP449" s="1" t="str">
        <f t="shared" si="2054"/>
        <v/>
      </c>
      <c r="FV449" s="1">
        <f t="shared" si="2019"/>
        <v>1</v>
      </c>
      <c r="FW449" s="1">
        <f t="shared" si="2020"/>
        <v>1</v>
      </c>
      <c r="FX449" s="1">
        <f t="shared" si="2109"/>
        <v>1</v>
      </c>
      <c r="GA449" s="1">
        <f t="shared" si="2110"/>
        <v>1</v>
      </c>
      <c r="GB449" s="1">
        <f t="shared" si="2111"/>
        <v>1</v>
      </c>
      <c r="GC449" s="1">
        <f t="shared" si="2112"/>
        <v>1</v>
      </c>
      <c r="GD449" s="1">
        <f t="shared" si="2113"/>
        <v>1</v>
      </c>
      <c r="GE449" s="1">
        <f t="shared" si="2114"/>
        <v>0</v>
      </c>
      <c r="GF449" s="1">
        <f t="shared" si="2115"/>
        <v>0</v>
      </c>
      <c r="GG449" s="1">
        <f t="shared" si="2116"/>
        <v>1</v>
      </c>
      <c r="GI449" s="1">
        <f t="shared" si="2117"/>
        <v>1</v>
      </c>
      <c r="GK449" s="1">
        <f t="shared" si="2118"/>
        <v>1</v>
      </c>
      <c r="GL449" s="1">
        <f t="shared" si="2119"/>
        <v>1</v>
      </c>
      <c r="GM449" s="1">
        <f t="shared" si="2120"/>
        <v>1</v>
      </c>
      <c r="GN449" s="1">
        <f t="shared" si="2121"/>
        <v>1</v>
      </c>
      <c r="GO449" s="1">
        <f t="shared" si="2122"/>
        <v>0</v>
      </c>
      <c r="GP449" s="1">
        <f t="shared" si="2123"/>
        <v>0</v>
      </c>
      <c r="GQ449" s="1">
        <f t="shared" si="2124"/>
        <v>1</v>
      </c>
      <c r="GS449" s="1">
        <f t="shared" si="2125"/>
        <v>0</v>
      </c>
      <c r="GT449" s="1" t="str">
        <f t="shared" si="2126"/>
        <v/>
      </c>
      <c r="GU449" s="1">
        <f t="shared" si="2127"/>
        <v>1</v>
      </c>
      <c r="GV449" s="1">
        <f t="shared" si="2128"/>
        <v>1</v>
      </c>
      <c r="GW449" s="1">
        <f t="shared" si="2129"/>
        <v>0</v>
      </c>
      <c r="GX449" s="1">
        <f t="shared" si="2130"/>
        <v>0</v>
      </c>
      <c r="GY449" s="1">
        <f t="shared" si="2131"/>
        <v>0</v>
      </c>
      <c r="GZ449" s="1"/>
      <c r="HA449" s="1">
        <f t="shared" si="2132"/>
        <v>0</v>
      </c>
      <c r="HB449" s="1">
        <f t="shared" si="2133"/>
        <v>0</v>
      </c>
      <c r="HC449" s="1">
        <f t="shared" si="2134"/>
        <v>0</v>
      </c>
      <c r="HD449" s="1">
        <f t="shared" si="2135"/>
        <v>0</v>
      </c>
      <c r="HE449" s="1">
        <f t="shared" si="2136"/>
        <v>0</v>
      </c>
      <c r="HF449" s="1">
        <f t="shared" si="2137"/>
        <v>0</v>
      </c>
      <c r="HH449" s="1">
        <f t="shared" si="2138"/>
        <v>1</v>
      </c>
      <c r="HI449" s="1">
        <f t="shared" si="2139"/>
        <v>1</v>
      </c>
      <c r="HJ449" s="1">
        <f t="shared" si="2140"/>
        <v>0</v>
      </c>
      <c r="HK449" s="1">
        <f t="shared" si="2141"/>
        <v>0</v>
      </c>
      <c r="HL449" s="1">
        <f t="shared" si="2142"/>
        <v>0</v>
      </c>
      <c r="HM449" s="1">
        <f t="shared" si="2143"/>
        <v>0</v>
      </c>
      <c r="HO449" s="1" t="str">
        <f t="shared" si="2144"/>
        <v/>
      </c>
      <c r="HP449" s="1">
        <f t="shared" si="2145"/>
        <v>1</v>
      </c>
      <c r="HQ449" s="1" t="str">
        <f t="shared" si="2146"/>
        <v/>
      </c>
      <c r="HR449">
        <f t="shared" si="2147"/>
        <v>1</v>
      </c>
      <c r="HS449" s="1" t="str">
        <f t="shared" si="2148"/>
        <v/>
      </c>
      <c r="HT449">
        <f t="shared" si="2149"/>
        <v>1</v>
      </c>
      <c r="HU449" t="str">
        <f t="shared" si="2150"/>
        <v/>
      </c>
      <c r="HV449" s="1">
        <f t="shared" si="2151"/>
        <v>1</v>
      </c>
      <c r="HW449" s="1" t="str">
        <f t="shared" si="2152"/>
        <v/>
      </c>
      <c r="HX449" s="1" t="str">
        <f t="shared" si="2153"/>
        <v/>
      </c>
      <c r="HZ449" s="1" t="str">
        <f t="shared" si="2154"/>
        <v/>
      </c>
      <c r="IA449" s="1">
        <f t="shared" si="2155"/>
        <v>0</v>
      </c>
      <c r="IB449" s="1" t="str">
        <f t="shared" si="2156"/>
        <v/>
      </c>
      <c r="IC449" s="1">
        <f t="shared" si="2157"/>
        <v>0</v>
      </c>
      <c r="ID449" s="1" t="str">
        <f t="shared" si="2158"/>
        <v/>
      </c>
      <c r="IE449" s="1">
        <f t="shared" si="2159"/>
        <v>0</v>
      </c>
      <c r="IF449" s="1" t="str">
        <f t="shared" si="2160"/>
        <v/>
      </c>
      <c r="IG449" s="1">
        <f t="shared" si="2161"/>
        <v>0</v>
      </c>
      <c r="IH449" s="1" t="str">
        <f t="shared" si="2162"/>
        <v/>
      </c>
      <c r="II449" s="1" t="str">
        <f t="shared" si="2163"/>
        <v/>
      </c>
    </row>
    <row r="450" spans="1:243" x14ac:dyDescent="0.2">
      <c r="A450" s="14">
        <f t="shared" si="1681"/>
        <v>450</v>
      </c>
      <c r="C450" s="2">
        <v>42761</v>
      </c>
      <c r="G450" s="3">
        <v>108.11499999999999</v>
      </c>
      <c r="H450" s="3">
        <v>117.197</v>
      </c>
      <c r="I450" s="3">
        <v>123.31</v>
      </c>
      <c r="J450" s="4">
        <v>149.25</v>
      </c>
      <c r="P450" s="128">
        <f t="shared" si="2164"/>
        <v>3467.4999999999995</v>
      </c>
      <c r="Q450" s="5">
        <f t="shared" si="2165"/>
        <v>3763.7500000000005</v>
      </c>
      <c r="R450" s="6">
        <f t="shared" si="2166"/>
        <v>3967</v>
      </c>
      <c r="S450" s="7">
        <f t="shared" si="2167"/>
        <v>4793</v>
      </c>
      <c r="Y450" s="4">
        <f t="shared" si="2168"/>
        <v>1.2499999999990905</v>
      </c>
      <c r="Z450" s="1">
        <f t="shared" si="2169"/>
        <v>4.5000000000004547</v>
      </c>
      <c r="AA450" s="1">
        <f t="shared" si="2170"/>
        <v>4.9999999999995453</v>
      </c>
      <c r="AB450" s="1">
        <f t="shared" si="2171"/>
        <v>9.9999999999990905</v>
      </c>
      <c r="AC450" s="1"/>
      <c r="AD450" s="1"/>
      <c r="AE450" s="126"/>
      <c r="AF450" s="126"/>
      <c r="AG450" s="126"/>
      <c r="AH450" s="4">
        <f t="shared" si="1836"/>
        <v>0.5000000000021223</v>
      </c>
      <c r="AI450" s="4">
        <f t="shared" si="1837"/>
        <v>0.20000000000209184</v>
      </c>
      <c r="AJ450" s="4">
        <f t="shared" si="1838"/>
        <v>1.5000000000007279</v>
      </c>
      <c r="AK450" s="4">
        <f t="shared" si="1839"/>
        <v>1.1666666666674246</v>
      </c>
      <c r="AL450" s="4">
        <f t="shared" si="1840"/>
        <v>2.0000000000006821</v>
      </c>
      <c r="AM450" s="4">
        <f t="shared" si="1841"/>
        <v>1.6666666666665151</v>
      </c>
      <c r="AN450" s="4">
        <f t="shared" si="1842"/>
        <v>0.99999999999990896</v>
      </c>
      <c r="AO450" s="4">
        <f t="shared" si="1843"/>
        <v>1</v>
      </c>
      <c r="AP450" s="4">
        <f t="shared" si="1844"/>
        <v>1.5000000000042444</v>
      </c>
      <c r="AQ450" s="4">
        <f t="shared" si="1845"/>
        <v>8.3333333334621784E-2</v>
      </c>
      <c r="AR450" s="4">
        <f t="shared" si="1846"/>
        <v>0.49999999999836287</v>
      </c>
      <c r="AS450" s="4">
        <f t="shared" si="1847"/>
        <v>2.2777777777784345</v>
      </c>
      <c r="AT450" s="4">
        <f t="shared" si="1848"/>
        <v>1.166666666664969</v>
      </c>
      <c r="AU450" s="1"/>
      <c r="BA450" s="11">
        <f t="shared" si="2172"/>
        <v>1.2499999999990905</v>
      </c>
      <c r="BB450" s="11">
        <f t="shared" si="2173"/>
        <v>4.5000000000004547</v>
      </c>
      <c r="BC450" s="12">
        <f t="shared" si="2174"/>
        <v>4.9999999999995453</v>
      </c>
      <c r="BD450" s="13">
        <f t="shared" si="2175"/>
        <v>9.9999999999990905</v>
      </c>
      <c r="BJ450" s="11">
        <f t="shared" si="2023"/>
        <v>-0.5000000000021223</v>
      </c>
      <c r="BK450" s="11">
        <f t="shared" si="2055"/>
        <v>-0.20000000000209184</v>
      </c>
      <c r="BL450" s="11">
        <f t="shared" si="2056"/>
        <v>1.5000000000007279</v>
      </c>
      <c r="BM450" s="11">
        <f t="shared" si="2057"/>
        <v>1.1666666666674246</v>
      </c>
      <c r="BN450" s="11">
        <f t="shared" si="2176"/>
        <v>2.0000000000006821</v>
      </c>
      <c r="BO450" s="11">
        <f t="shared" si="2177"/>
        <v>1.6666666666665151</v>
      </c>
      <c r="BP450" s="11">
        <f t="shared" si="2058"/>
        <v>0.99999999999990896</v>
      </c>
      <c r="BQ450" s="1">
        <v>1</v>
      </c>
      <c r="BR450" s="11">
        <f t="shared" si="2059"/>
        <v>1.5000000000042444</v>
      </c>
      <c r="BS450" s="11">
        <f t="shared" si="2060"/>
        <v>-8.3333333334621784E-2</v>
      </c>
      <c r="BT450" s="11">
        <f t="shared" si="2061"/>
        <v>0.49999999999836287</v>
      </c>
      <c r="BU450" s="11">
        <f t="shared" si="2062"/>
        <v>2.2777777777784345</v>
      </c>
      <c r="BV450" s="11">
        <f t="shared" si="2063"/>
        <v>1.166666666664969</v>
      </c>
      <c r="BY450" s="126"/>
      <c r="BZ450" s="126"/>
      <c r="CB450" s="1">
        <f t="shared" si="2064"/>
        <v>0</v>
      </c>
      <c r="CC450" s="1">
        <f t="shared" si="2065"/>
        <v>0</v>
      </c>
      <c r="CD450" s="1">
        <f t="shared" si="2066"/>
        <v>0</v>
      </c>
      <c r="CE450" s="126">
        <f t="shared" si="1849"/>
        <v>0</v>
      </c>
      <c r="CF450" s="1">
        <f t="shared" si="2022"/>
        <v>0</v>
      </c>
      <c r="CG450" s="1" t="str">
        <f t="shared" si="2067"/>
        <v/>
      </c>
      <c r="CH450" s="1" t="str">
        <f t="shared" si="1850"/>
        <v/>
      </c>
      <c r="CI450" s="1" t="str">
        <f t="shared" si="2024"/>
        <v/>
      </c>
      <c r="CJ450" s="1">
        <f t="shared" si="2025"/>
        <v>1</v>
      </c>
      <c r="CK450" s="1">
        <f t="shared" si="2026"/>
        <v>1</v>
      </c>
      <c r="CL450" s="1">
        <f t="shared" si="2068"/>
        <v>0</v>
      </c>
      <c r="CM450" s="1" t="str">
        <f t="shared" si="2027"/>
        <v/>
      </c>
      <c r="CN450" s="1">
        <f t="shared" si="2069"/>
        <v>0</v>
      </c>
      <c r="CO450" s="1" t="str">
        <f t="shared" si="2070"/>
        <v/>
      </c>
      <c r="CP450" s="1" t="str">
        <f t="shared" si="2071"/>
        <v/>
      </c>
      <c r="CQ450" s="1">
        <f t="shared" si="2072"/>
        <v>0</v>
      </c>
      <c r="CS450" s="1">
        <f t="shared" si="2073"/>
        <v>1</v>
      </c>
      <c r="CT450" s="1">
        <f t="shared" si="2074"/>
        <v>1</v>
      </c>
      <c r="CU450" s="1">
        <f t="shared" si="2075"/>
        <v>1</v>
      </c>
      <c r="CV450" s="126">
        <f t="shared" si="1851"/>
        <v>1</v>
      </c>
      <c r="CW450" s="1">
        <f t="shared" si="2076"/>
        <v>1</v>
      </c>
      <c r="CX450" s="1">
        <f t="shared" si="2077"/>
        <v>1</v>
      </c>
      <c r="CY450" s="1">
        <f t="shared" si="2028"/>
        <v>0</v>
      </c>
      <c r="CZ450" s="1">
        <f t="shared" si="2029"/>
        <v>0</v>
      </c>
      <c r="DA450" s="1">
        <f t="shared" si="2030"/>
        <v>1</v>
      </c>
      <c r="DB450" s="1" t="str">
        <f t="shared" si="2031"/>
        <v/>
      </c>
      <c r="DC450" s="1" t="str">
        <f t="shared" si="2032"/>
        <v/>
      </c>
      <c r="DD450" s="1">
        <f t="shared" si="2033"/>
        <v>0</v>
      </c>
      <c r="DE450" s="1" t="str">
        <f t="shared" si="2078"/>
        <v/>
      </c>
      <c r="DF450" s="1"/>
      <c r="DG450" s="126">
        <f t="shared" si="1852"/>
        <v>1</v>
      </c>
      <c r="DH450" s="1">
        <f t="shared" si="2079"/>
        <v>1</v>
      </c>
      <c r="DI450" s="1">
        <f t="shared" si="2080"/>
        <v>1</v>
      </c>
      <c r="DJ450" s="1">
        <f t="shared" si="2081"/>
        <v>1</v>
      </c>
      <c r="DK450" s="1" t="str">
        <f t="shared" si="2034"/>
        <v/>
      </c>
      <c r="DL450" s="1"/>
      <c r="DM450" s="1" t="str">
        <f t="shared" si="2035"/>
        <v/>
      </c>
      <c r="DN450" s="1">
        <f t="shared" si="2036"/>
        <v>1</v>
      </c>
      <c r="DO450" s="1">
        <f t="shared" si="2037"/>
        <v>0</v>
      </c>
      <c r="DP450" s="1">
        <f t="shared" si="2038"/>
        <v>0</v>
      </c>
      <c r="DQ450" s="1">
        <f t="shared" si="2039"/>
        <v>0</v>
      </c>
      <c r="DR450" s="1">
        <f t="shared" si="2040"/>
        <v>1</v>
      </c>
      <c r="DS450" s="1">
        <f t="shared" si="2041"/>
        <v>1</v>
      </c>
      <c r="DT450" s="1">
        <f t="shared" si="2042"/>
        <v>1</v>
      </c>
      <c r="DU450" s="1">
        <f t="shared" si="2043"/>
        <v>0</v>
      </c>
      <c r="DV450" s="1">
        <f t="shared" si="2082"/>
        <v>1</v>
      </c>
      <c r="DW450" s="1">
        <f t="shared" si="2083"/>
        <v>0</v>
      </c>
      <c r="DX450" s="1" t="str">
        <f t="shared" si="2044"/>
        <v/>
      </c>
      <c r="DY450" s="1" t="str">
        <f t="shared" si="2045"/>
        <v/>
      </c>
      <c r="EA450" s="1">
        <f t="shared" si="2084"/>
        <v>1</v>
      </c>
      <c r="EB450" s="1">
        <f t="shared" si="2085"/>
        <v>1</v>
      </c>
      <c r="EC450" s="1">
        <f t="shared" si="2086"/>
        <v>1</v>
      </c>
      <c r="ED450" s="1">
        <f t="shared" si="2087"/>
        <v>1</v>
      </c>
      <c r="EF450" s="1">
        <f t="shared" si="2088"/>
        <v>0</v>
      </c>
      <c r="EG450" s="1">
        <f t="shared" si="2089"/>
        <v>0</v>
      </c>
      <c r="EH450" s="1">
        <f t="shared" si="2090"/>
        <v>0</v>
      </c>
      <c r="EI450" s="1">
        <f t="shared" si="2091"/>
        <v>0</v>
      </c>
      <c r="EK450" s="1">
        <f t="shared" si="2092"/>
        <v>1</v>
      </c>
      <c r="EL450" s="1">
        <f t="shared" si="2093"/>
        <v>1</v>
      </c>
      <c r="EM450" s="1">
        <f t="shared" si="2094"/>
        <v>1</v>
      </c>
      <c r="EO450" s="1">
        <f t="shared" si="2095"/>
        <v>1</v>
      </c>
      <c r="EP450" s="1">
        <f t="shared" si="2096"/>
        <v>1</v>
      </c>
      <c r="EQ450" s="1">
        <f t="shared" si="2097"/>
        <v>1</v>
      </c>
      <c r="ES450" s="1">
        <f t="shared" si="2098"/>
        <v>1</v>
      </c>
      <c r="ET450" s="1">
        <f t="shared" si="2099"/>
        <v>1</v>
      </c>
      <c r="EU450" s="1">
        <f t="shared" si="2100"/>
        <v>1</v>
      </c>
      <c r="EV450" s="1">
        <f t="shared" si="2101"/>
        <v>1</v>
      </c>
      <c r="EW450" s="1">
        <f t="shared" si="2046"/>
        <v>1</v>
      </c>
      <c r="EY450" s="1">
        <f t="shared" si="2102"/>
        <v>1</v>
      </c>
      <c r="EZ450" s="1">
        <f t="shared" si="2103"/>
        <v>1</v>
      </c>
      <c r="FA450" s="1">
        <f t="shared" si="2104"/>
        <v>1</v>
      </c>
      <c r="FC450" s="1">
        <f t="shared" si="2105"/>
        <v>1</v>
      </c>
      <c r="FD450" s="1">
        <f t="shared" si="2047"/>
        <v>0</v>
      </c>
      <c r="FE450" s="1"/>
      <c r="FF450" s="1">
        <f t="shared" si="2106"/>
        <v>0</v>
      </c>
      <c r="FG450" s="1">
        <f t="shared" si="2107"/>
        <v>0</v>
      </c>
      <c r="FH450" s="1">
        <f t="shared" si="2108"/>
        <v>0</v>
      </c>
      <c r="FI450" s="1" t="str">
        <f t="shared" si="2048"/>
        <v/>
      </c>
      <c r="FJ450" s="1" t="str">
        <f t="shared" si="2049"/>
        <v/>
      </c>
      <c r="FK450" s="1" t="str">
        <f t="shared" si="2050"/>
        <v/>
      </c>
      <c r="FL450" s="1" t="str">
        <f t="shared" si="2051"/>
        <v/>
      </c>
      <c r="FN450" s="1" t="str">
        <f t="shared" si="2052"/>
        <v/>
      </c>
      <c r="FO450" s="1" t="str">
        <f t="shared" si="2053"/>
        <v/>
      </c>
      <c r="FP450" s="1" t="str">
        <f t="shared" si="2054"/>
        <v/>
      </c>
      <c r="FV450" s="1">
        <f t="shared" si="2019"/>
        <v>0</v>
      </c>
      <c r="FW450" s="1">
        <f t="shared" si="2020"/>
        <v>1</v>
      </c>
      <c r="FX450" s="1">
        <f t="shared" si="2109"/>
        <v>0</v>
      </c>
      <c r="GA450" s="1">
        <f t="shared" si="2110"/>
        <v>1</v>
      </c>
      <c r="GB450" s="1">
        <f t="shared" si="2111"/>
        <v>1</v>
      </c>
      <c r="GC450" s="1">
        <f t="shared" si="2112"/>
        <v>1</v>
      </c>
      <c r="GD450" s="1">
        <f t="shared" si="2113"/>
        <v>1</v>
      </c>
      <c r="GE450" s="1">
        <f t="shared" si="2114"/>
        <v>0</v>
      </c>
      <c r="GF450" s="1">
        <f t="shared" si="2115"/>
        <v>1</v>
      </c>
      <c r="GG450" s="1">
        <f t="shared" si="2116"/>
        <v>1</v>
      </c>
      <c r="GI450" s="1">
        <f t="shared" si="2117"/>
        <v>0</v>
      </c>
      <c r="GK450" s="1">
        <f t="shared" si="2118"/>
        <v>0</v>
      </c>
      <c r="GL450" s="1">
        <f t="shared" si="2119"/>
        <v>0</v>
      </c>
      <c r="GM450" s="1">
        <f t="shared" si="2120"/>
        <v>0</v>
      </c>
      <c r="GN450" s="1">
        <f t="shared" si="2121"/>
        <v>0</v>
      </c>
      <c r="GO450" s="1">
        <f t="shared" si="2122"/>
        <v>1</v>
      </c>
      <c r="GP450" s="1">
        <f t="shared" si="2123"/>
        <v>0</v>
      </c>
      <c r="GQ450" s="1">
        <f t="shared" si="2124"/>
        <v>0</v>
      </c>
      <c r="GS450" s="1" t="str">
        <f t="shared" si="2125"/>
        <v/>
      </c>
      <c r="GT450" s="1" t="str">
        <f t="shared" si="2126"/>
        <v/>
      </c>
      <c r="GU450" s="1">
        <f t="shared" si="2127"/>
        <v>1</v>
      </c>
      <c r="GV450" s="1">
        <f t="shared" si="2128"/>
        <v>0</v>
      </c>
      <c r="GW450" s="1">
        <f t="shared" si="2129"/>
        <v>0</v>
      </c>
      <c r="GX450" s="1">
        <f t="shared" si="2130"/>
        <v>0</v>
      </c>
      <c r="GY450" s="1">
        <f t="shared" si="2131"/>
        <v>0</v>
      </c>
      <c r="GZ450" s="1"/>
      <c r="HA450" s="1">
        <f t="shared" si="2132"/>
        <v>0</v>
      </c>
      <c r="HB450" s="1">
        <f t="shared" si="2133"/>
        <v>0</v>
      </c>
      <c r="HC450" s="1">
        <f t="shared" si="2134"/>
        <v>0</v>
      </c>
      <c r="HD450" s="1">
        <f t="shared" si="2135"/>
        <v>0</v>
      </c>
      <c r="HE450" s="1">
        <f t="shared" si="2136"/>
        <v>0</v>
      </c>
      <c r="HF450" s="1">
        <f t="shared" si="2137"/>
        <v>0</v>
      </c>
      <c r="HH450" s="1">
        <f t="shared" si="2138"/>
        <v>0</v>
      </c>
      <c r="HI450" s="1">
        <f t="shared" si="2139"/>
        <v>0</v>
      </c>
      <c r="HJ450" s="1">
        <f t="shared" si="2140"/>
        <v>0</v>
      </c>
      <c r="HK450" s="1">
        <f t="shared" si="2141"/>
        <v>0</v>
      </c>
      <c r="HL450" s="1">
        <f t="shared" si="2142"/>
        <v>0</v>
      </c>
      <c r="HM450" s="1">
        <f t="shared" si="2143"/>
        <v>0</v>
      </c>
      <c r="HO450" s="1">
        <f t="shared" si="2144"/>
        <v>0</v>
      </c>
      <c r="HP450" s="1" t="str">
        <f t="shared" si="2145"/>
        <v/>
      </c>
      <c r="HQ450" s="1">
        <f t="shared" si="2146"/>
        <v>0</v>
      </c>
      <c r="HR450" t="str">
        <f t="shared" si="2147"/>
        <v/>
      </c>
      <c r="HS450" s="1" t="str">
        <f t="shared" si="2148"/>
        <v/>
      </c>
      <c r="HT450" t="str">
        <f t="shared" si="2149"/>
        <v/>
      </c>
      <c r="HU450" t="str">
        <f t="shared" si="2150"/>
        <v/>
      </c>
      <c r="HV450" s="1" t="str">
        <f t="shared" si="2151"/>
        <v/>
      </c>
      <c r="HW450" s="1" t="str">
        <f t="shared" si="2152"/>
        <v/>
      </c>
      <c r="HX450" s="1" t="str">
        <f t="shared" si="2153"/>
        <v/>
      </c>
      <c r="HZ450" s="1">
        <f t="shared" si="2154"/>
        <v>0</v>
      </c>
      <c r="IA450" s="1" t="str">
        <f t="shared" si="2155"/>
        <v/>
      </c>
      <c r="IB450" s="1">
        <f t="shared" si="2156"/>
        <v>0</v>
      </c>
      <c r="IC450" s="1" t="str">
        <f t="shared" si="2157"/>
        <v/>
      </c>
      <c r="ID450" s="1" t="str">
        <f t="shared" si="2158"/>
        <v/>
      </c>
      <c r="IE450" s="1" t="str">
        <f t="shared" si="2159"/>
        <v/>
      </c>
      <c r="IF450" s="1" t="str">
        <f t="shared" si="2160"/>
        <v/>
      </c>
      <c r="IG450" s="1" t="str">
        <f t="shared" si="2161"/>
        <v/>
      </c>
      <c r="IH450" s="1" t="str">
        <f t="shared" si="2162"/>
        <v/>
      </c>
      <c r="II450" s="1" t="str">
        <f t="shared" si="2163"/>
        <v/>
      </c>
    </row>
    <row r="451" spans="1:243" x14ac:dyDescent="0.2">
      <c r="A451" s="14">
        <f t="shared" si="1681"/>
        <v>451</v>
      </c>
      <c r="C451" s="2">
        <v>42762</v>
      </c>
      <c r="G451" s="3">
        <v>108.122</v>
      </c>
      <c r="H451" s="3">
        <v>117.232</v>
      </c>
      <c r="I451" s="3">
        <v>124.05500000000001</v>
      </c>
      <c r="J451" s="4">
        <v>150.12</v>
      </c>
      <c r="P451" s="128">
        <f t="shared" si="2164"/>
        <v>3468.25</v>
      </c>
      <c r="Q451" s="5">
        <f t="shared" si="2165"/>
        <v>3767.25</v>
      </c>
      <c r="R451" s="6">
        <f t="shared" si="2166"/>
        <v>3973.5000000000009</v>
      </c>
      <c r="S451" s="7">
        <f t="shared" si="2167"/>
        <v>4812</v>
      </c>
      <c r="Y451" s="4">
        <f t="shared" si="2168"/>
        <v>0.75000000000045475</v>
      </c>
      <c r="Z451" s="1">
        <f t="shared" si="2169"/>
        <v>3.4999999999995453</v>
      </c>
      <c r="AA451" s="1">
        <f t="shared" si="2170"/>
        <v>6.5000000000009095</v>
      </c>
      <c r="AB451" s="1">
        <f t="shared" si="2171"/>
        <v>19</v>
      </c>
      <c r="AC451" s="1"/>
      <c r="AD451" s="1"/>
      <c r="AE451" s="126"/>
      <c r="AF451" s="126"/>
      <c r="AG451" s="126"/>
      <c r="AH451" s="4">
        <f t="shared" si="1836"/>
        <v>0.83333333333212067</v>
      </c>
      <c r="AI451" s="4">
        <f t="shared" si="1837"/>
        <v>0.59999999999881748</v>
      </c>
      <c r="AJ451" s="4">
        <f t="shared" si="1838"/>
        <v>0.40000000000100044</v>
      </c>
      <c r="AK451" s="4">
        <f t="shared" si="1839"/>
        <v>0.83333333333439441</v>
      </c>
      <c r="AL451" s="4">
        <f t="shared" si="1840"/>
        <v>0.24999999999909051</v>
      </c>
      <c r="AM451" s="4">
        <f t="shared" si="1841"/>
        <v>0.16666666666757646</v>
      </c>
      <c r="AN451" s="4">
        <f t="shared" si="1842"/>
        <v>1.0999999999990902</v>
      </c>
      <c r="AO451" s="4">
        <f t="shared" si="1843"/>
        <v>1</v>
      </c>
      <c r="AP451" s="4">
        <f t="shared" si="1844"/>
        <v>0.16666666666363472</v>
      </c>
      <c r="AQ451" s="4">
        <f t="shared" si="1845"/>
        <v>1.4166666666691681</v>
      </c>
      <c r="AR451" s="4">
        <f t="shared" si="1846"/>
        <v>1.0999999999994543</v>
      </c>
      <c r="AS451" s="4">
        <f t="shared" si="1847"/>
        <v>0.72222222222267707</v>
      </c>
      <c r="AT451" s="4">
        <f t="shared" si="1848"/>
        <v>1.0333333333324237</v>
      </c>
      <c r="AU451" s="1"/>
      <c r="BA451" s="11">
        <f t="shared" si="2172"/>
        <v>0.75000000000045475</v>
      </c>
      <c r="BB451" s="11">
        <f t="shared" si="2173"/>
        <v>3.4999999999995453</v>
      </c>
      <c r="BC451" s="12">
        <f t="shared" si="2174"/>
        <v>6.5000000000009095</v>
      </c>
      <c r="BD451" s="13">
        <f t="shared" si="2175"/>
        <v>19</v>
      </c>
      <c r="BJ451" s="11">
        <f t="shared" si="2023"/>
        <v>-0.83333333333212067</v>
      </c>
      <c r="BK451" s="11">
        <f t="shared" si="2055"/>
        <v>-0.59999999999881748</v>
      </c>
      <c r="BL451" s="11">
        <f t="shared" si="2056"/>
        <v>-0.40000000000100044</v>
      </c>
      <c r="BM451" s="11">
        <f t="shared" si="2057"/>
        <v>-0.83333333333439441</v>
      </c>
      <c r="BN451" s="11">
        <f t="shared" si="2176"/>
        <v>0.24999999999909051</v>
      </c>
      <c r="BO451" s="11">
        <f t="shared" si="2177"/>
        <v>0.16666666666757646</v>
      </c>
      <c r="BP451" s="11">
        <f t="shared" si="2058"/>
        <v>-1.0999999999990902</v>
      </c>
      <c r="BQ451" s="1">
        <v>1</v>
      </c>
      <c r="BR451" s="11">
        <f t="shared" si="2059"/>
        <v>0.16666666666363472</v>
      </c>
      <c r="BS451" s="11">
        <f t="shared" si="2060"/>
        <v>1.4166666666691681</v>
      </c>
      <c r="BT451" s="11">
        <f t="shared" si="2061"/>
        <v>-1.0999999999994543</v>
      </c>
      <c r="BU451" s="11">
        <f t="shared" si="2062"/>
        <v>-0.72222222222267707</v>
      </c>
      <c r="BV451" s="11">
        <f t="shared" si="2063"/>
        <v>-1.0333333333324237</v>
      </c>
      <c r="BY451" s="126"/>
      <c r="BZ451" s="126"/>
      <c r="CB451" s="1">
        <f t="shared" si="2064"/>
        <v>0</v>
      </c>
      <c r="CC451" s="1">
        <f t="shared" si="2065"/>
        <v>0</v>
      </c>
      <c r="CD451" s="1">
        <f t="shared" si="2066"/>
        <v>0</v>
      </c>
      <c r="CE451" s="126">
        <f t="shared" si="1849"/>
        <v>0</v>
      </c>
      <c r="CF451" s="1">
        <f t="shared" si="2022"/>
        <v>0</v>
      </c>
      <c r="CG451" s="1" t="str">
        <f t="shared" si="2067"/>
        <v/>
      </c>
      <c r="CH451" s="1" t="str">
        <f t="shared" si="1850"/>
        <v/>
      </c>
      <c r="CI451" s="1">
        <f t="shared" si="2024"/>
        <v>1</v>
      </c>
      <c r="CJ451" s="1">
        <f t="shared" si="2025"/>
        <v>1</v>
      </c>
      <c r="CK451" s="1" t="str">
        <f t="shared" si="2026"/>
        <v/>
      </c>
      <c r="CL451" s="1">
        <f t="shared" si="2068"/>
        <v>1</v>
      </c>
      <c r="CM451" s="1">
        <f t="shared" si="2027"/>
        <v>1</v>
      </c>
      <c r="CN451" s="1">
        <f t="shared" si="2069"/>
        <v>1</v>
      </c>
      <c r="CO451" s="1" t="str">
        <f t="shared" si="2070"/>
        <v/>
      </c>
      <c r="CP451" s="1" t="str">
        <f t="shared" si="2071"/>
        <v/>
      </c>
      <c r="CQ451" s="1">
        <f t="shared" si="2072"/>
        <v>1</v>
      </c>
      <c r="CS451" s="1">
        <f t="shared" si="2073"/>
        <v>0</v>
      </c>
      <c r="CT451" s="1">
        <f t="shared" si="2074"/>
        <v>0</v>
      </c>
      <c r="CU451" s="1">
        <f t="shared" si="2075"/>
        <v>0</v>
      </c>
      <c r="CV451" s="126">
        <f t="shared" si="1851"/>
        <v>0</v>
      </c>
      <c r="CW451" s="1">
        <f t="shared" si="2076"/>
        <v>1</v>
      </c>
      <c r="CX451" s="1" t="str">
        <f t="shared" si="2077"/>
        <v/>
      </c>
      <c r="CY451" s="1" t="str">
        <f t="shared" si="2028"/>
        <v/>
      </c>
      <c r="CZ451" s="1" t="str">
        <f t="shared" si="2029"/>
        <v/>
      </c>
      <c r="DA451" s="1" t="str">
        <f t="shared" si="2030"/>
        <v/>
      </c>
      <c r="DB451" s="1">
        <f t="shared" si="2031"/>
        <v>1</v>
      </c>
      <c r="DC451" s="1" t="str">
        <f t="shared" si="2032"/>
        <v/>
      </c>
      <c r="DD451" s="1">
        <f t="shared" si="2033"/>
        <v>1</v>
      </c>
      <c r="DE451" s="1" t="str">
        <f t="shared" si="2078"/>
        <v/>
      </c>
      <c r="DF451" s="1"/>
      <c r="DG451" s="126">
        <f t="shared" si="1852"/>
        <v>1</v>
      </c>
      <c r="DH451" s="1">
        <f t="shared" si="2079"/>
        <v>1</v>
      </c>
      <c r="DI451" s="1">
        <f t="shared" si="2080"/>
        <v>1</v>
      </c>
      <c r="DJ451" s="1">
        <f t="shared" si="2081"/>
        <v>1</v>
      </c>
      <c r="DK451" s="1" t="str">
        <f t="shared" si="2034"/>
        <v/>
      </c>
      <c r="DL451" s="1"/>
      <c r="DM451" s="1" t="str">
        <f t="shared" si="2035"/>
        <v/>
      </c>
      <c r="DN451" s="1">
        <f t="shared" si="2036"/>
        <v>0</v>
      </c>
      <c r="DO451" s="1">
        <f t="shared" si="2037"/>
        <v>1</v>
      </c>
      <c r="DP451" s="1">
        <f t="shared" si="2038"/>
        <v>0</v>
      </c>
      <c r="DQ451" s="1">
        <f t="shared" si="2039"/>
        <v>1</v>
      </c>
      <c r="DR451" s="1">
        <f t="shared" si="2040"/>
        <v>1</v>
      </c>
      <c r="DS451" s="1">
        <f t="shared" si="2041"/>
        <v>1</v>
      </c>
      <c r="DT451" s="1">
        <f t="shared" si="2042"/>
        <v>1</v>
      </c>
      <c r="DU451" s="1">
        <f t="shared" si="2043"/>
        <v>1</v>
      </c>
      <c r="DV451" s="1">
        <f t="shared" si="2082"/>
        <v>1</v>
      </c>
      <c r="DW451" s="1">
        <f t="shared" si="2083"/>
        <v>0</v>
      </c>
      <c r="DX451" s="1" t="str">
        <f t="shared" si="2044"/>
        <v/>
      </c>
      <c r="DY451" s="1" t="str">
        <f t="shared" si="2045"/>
        <v/>
      </c>
      <c r="EA451" s="1">
        <f t="shared" si="2084"/>
        <v>0</v>
      </c>
      <c r="EB451" s="1">
        <f t="shared" si="2085"/>
        <v>0</v>
      </c>
      <c r="EC451" s="1">
        <f t="shared" si="2086"/>
        <v>0</v>
      </c>
      <c r="ED451" s="1">
        <f t="shared" si="2087"/>
        <v>0</v>
      </c>
      <c r="EF451" s="1">
        <f t="shared" si="2088"/>
        <v>1</v>
      </c>
      <c r="EG451" s="1">
        <f t="shared" si="2089"/>
        <v>1</v>
      </c>
      <c r="EH451" s="1">
        <f t="shared" si="2090"/>
        <v>1</v>
      </c>
      <c r="EI451" s="1">
        <f t="shared" si="2091"/>
        <v>1</v>
      </c>
      <c r="EK451" s="1">
        <f t="shared" si="2092"/>
        <v>1</v>
      </c>
      <c r="EL451" s="1">
        <f t="shared" si="2093"/>
        <v>1</v>
      </c>
      <c r="EM451" s="1">
        <f t="shared" si="2094"/>
        <v>1</v>
      </c>
      <c r="EO451" s="1">
        <f t="shared" si="2095"/>
        <v>1</v>
      </c>
      <c r="EP451" s="1">
        <f t="shared" si="2096"/>
        <v>1</v>
      </c>
      <c r="EQ451" s="1">
        <f t="shared" si="2097"/>
        <v>1</v>
      </c>
      <c r="ES451" s="1">
        <f t="shared" si="2098"/>
        <v>1</v>
      </c>
      <c r="ET451" s="1">
        <f t="shared" si="2099"/>
        <v>1</v>
      </c>
      <c r="EU451" s="1">
        <f t="shared" si="2100"/>
        <v>1</v>
      </c>
      <c r="EV451" s="1">
        <f t="shared" si="2101"/>
        <v>1</v>
      </c>
      <c r="EW451" s="1">
        <f t="shared" si="2046"/>
        <v>0</v>
      </c>
      <c r="EY451" s="1">
        <f t="shared" si="2102"/>
        <v>1</v>
      </c>
      <c r="EZ451" s="1">
        <f t="shared" si="2103"/>
        <v>1</v>
      </c>
      <c r="FA451" s="1">
        <f t="shared" si="2104"/>
        <v>1</v>
      </c>
      <c r="FC451" s="1">
        <f t="shared" si="2105"/>
        <v>0</v>
      </c>
      <c r="FD451" s="1" t="str">
        <f t="shared" si="2047"/>
        <v/>
      </c>
      <c r="FE451" s="1"/>
      <c r="FF451" s="1">
        <f t="shared" si="2106"/>
        <v>1</v>
      </c>
      <c r="FG451" s="1">
        <f t="shared" si="2107"/>
        <v>0</v>
      </c>
      <c r="FH451" s="1">
        <f t="shared" si="2108"/>
        <v>0</v>
      </c>
      <c r="FI451" s="1" t="str">
        <f t="shared" si="2048"/>
        <v/>
      </c>
      <c r="FJ451" s="1" t="str">
        <f t="shared" si="2049"/>
        <v/>
      </c>
      <c r="FK451" s="1" t="str">
        <f t="shared" si="2050"/>
        <v/>
      </c>
      <c r="FL451" s="1" t="str">
        <f t="shared" si="2051"/>
        <v/>
      </c>
      <c r="FN451" s="1" t="str">
        <f t="shared" si="2052"/>
        <v/>
      </c>
      <c r="FO451" s="1" t="str">
        <f t="shared" si="2053"/>
        <v/>
      </c>
      <c r="FP451" s="1" t="str">
        <f t="shared" si="2054"/>
        <v/>
      </c>
      <c r="FV451" s="1">
        <f t="shared" si="2019"/>
        <v>1</v>
      </c>
      <c r="FW451" s="1">
        <f t="shared" si="2020"/>
        <v>0</v>
      </c>
      <c r="FX451" s="1">
        <f t="shared" si="2109"/>
        <v>1</v>
      </c>
      <c r="GA451" s="1">
        <f t="shared" si="2110"/>
        <v>1</v>
      </c>
      <c r="GB451" s="1">
        <f t="shared" si="2111"/>
        <v>1</v>
      </c>
      <c r="GC451" s="1">
        <f t="shared" si="2112"/>
        <v>1</v>
      </c>
      <c r="GD451" s="1">
        <f t="shared" si="2113"/>
        <v>1</v>
      </c>
      <c r="GE451" s="1">
        <f t="shared" si="2114"/>
        <v>0</v>
      </c>
      <c r="GF451" s="1">
        <f t="shared" si="2115"/>
        <v>0</v>
      </c>
      <c r="GG451" s="1">
        <f t="shared" si="2116"/>
        <v>1</v>
      </c>
      <c r="GI451" s="1">
        <f t="shared" si="2117"/>
        <v>1</v>
      </c>
      <c r="GK451" s="1">
        <f t="shared" si="2118"/>
        <v>1</v>
      </c>
      <c r="GL451" s="1">
        <f t="shared" si="2119"/>
        <v>1</v>
      </c>
      <c r="GM451" s="1">
        <f t="shared" si="2120"/>
        <v>1</v>
      </c>
      <c r="GN451" s="1">
        <f t="shared" si="2121"/>
        <v>1</v>
      </c>
      <c r="GO451" s="1">
        <f t="shared" si="2122"/>
        <v>0</v>
      </c>
      <c r="GP451" s="1">
        <f t="shared" si="2123"/>
        <v>0</v>
      </c>
      <c r="GQ451" s="1">
        <f t="shared" si="2124"/>
        <v>1</v>
      </c>
      <c r="GS451" s="1" t="str">
        <f t="shared" si="2125"/>
        <v/>
      </c>
      <c r="GT451" s="1" t="str">
        <f t="shared" si="2126"/>
        <v/>
      </c>
      <c r="GU451" s="1">
        <f t="shared" si="2127"/>
        <v>0</v>
      </c>
      <c r="GV451" s="1">
        <f t="shared" si="2128"/>
        <v>0</v>
      </c>
      <c r="GW451" s="1">
        <f t="shared" si="2129"/>
        <v>0</v>
      </c>
      <c r="GX451" s="1">
        <f t="shared" si="2130"/>
        <v>0</v>
      </c>
      <c r="GY451" s="1">
        <f t="shared" si="2131"/>
        <v>0</v>
      </c>
      <c r="GZ451" s="1"/>
      <c r="HA451" s="1">
        <f t="shared" si="2132"/>
        <v>0</v>
      </c>
      <c r="HB451" s="1">
        <f t="shared" si="2133"/>
        <v>0</v>
      </c>
      <c r="HC451" s="1">
        <f t="shared" si="2134"/>
        <v>0</v>
      </c>
      <c r="HD451" s="1">
        <f t="shared" si="2135"/>
        <v>0</v>
      </c>
      <c r="HE451" s="1">
        <f t="shared" si="2136"/>
        <v>0</v>
      </c>
      <c r="HF451" s="1">
        <f t="shared" si="2137"/>
        <v>0</v>
      </c>
      <c r="HH451" s="1">
        <f t="shared" si="2138"/>
        <v>0</v>
      </c>
      <c r="HI451" s="1">
        <f t="shared" si="2139"/>
        <v>0</v>
      </c>
      <c r="HJ451" s="1">
        <f t="shared" si="2140"/>
        <v>0</v>
      </c>
      <c r="HK451" s="1">
        <f t="shared" si="2141"/>
        <v>0</v>
      </c>
      <c r="HL451" s="1">
        <f t="shared" si="2142"/>
        <v>0</v>
      </c>
      <c r="HM451" s="1">
        <f t="shared" si="2143"/>
        <v>0</v>
      </c>
      <c r="HO451" s="1">
        <f t="shared" si="2144"/>
        <v>1</v>
      </c>
      <c r="HP451" s="1" t="str">
        <f t="shared" si="2145"/>
        <v/>
      </c>
      <c r="HQ451" s="1">
        <f t="shared" si="2146"/>
        <v>1</v>
      </c>
      <c r="HR451" t="str">
        <f t="shared" si="2147"/>
        <v/>
      </c>
      <c r="HS451" s="1">
        <f t="shared" si="2148"/>
        <v>1</v>
      </c>
      <c r="HT451" t="str">
        <f t="shared" si="2149"/>
        <v/>
      </c>
      <c r="HU451" t="str">
        <f t="shared" si="2150"/>
        <v/>
      </c>
      <c r="HV451" s="1" t="str">
        <f t="shared" si="2151"/>
        <v/>
      </c>
      <c r="HW451" s="1" t="str">
        <f t="shared" si="2152"/>
        <v/>
      </c>
      <c r="HX451" s="1" t="str">
        <f t="shared" si="2153"/>
        <v/>
      </c>
      <c r="HZ451" s="1">
        <f t="shared" si="2154"/>
        <v>0</v>
      </c>
      <c r="IA451" s="1" t="str">
        <f t="shared" si="2155"/>
        <v/>
      </c>
      <c r="IB451" s="1">
        <f t="shared" si="2156"/>
        <v>0</v>
      </c>
      <c r="IC451" s="1" t="str">
        <f t="shared" si="2157"/>
        <v/>
      </c>
      <c r="ID451" s="1">
        <f t="shared" si="2158"/>
        <v>0</v>
      </c>
      <c r="IE451" s="1" t="str">
        <f t="shared" si="2159"/>
        <v/>
      </c>
      <c r="IF451" s="1" t="str">
        <f t="shared" si="2160"/>
        <v/>
      </c>
      <c r="IG451" s="1" t="str">
        <f t="shared" si="2161"/>
        <v/>
      </c>
      <c r="IH451" s="1" t="str">
        <f t="shared" si="2162"/>
        <v/>
      </c>
      <c r="II451" s="1" t="str">
        <f t="shared" si="2163"/>
        <v/>
      </c>
    </row>
    <row r="452" spans="1:243" x14ac:dyDescent="0.2">
      <c r="A452" s="14">
        <f t="shared" si="1681"/>
        <v>452</v>
      </c>
      <c r="C452" s="2">
        <v>42765</v>
      </c>
      <c r="G452" s="3">
        <v>108.122</v>
      </c>
      <c r="H452" s="3">
        <v>117.24</v>
      </c>
      <c r="I452" s="3">
        <v>124.07</v>
      </c>
      <c r="J452" s="4">
        <v>150.08000000000001</v>
      </c>
      <c r="P452" s="128">
        <f t="shared" si="2164"/>
        <v>3468.25</v>
      </c>
      <c r="Q452" s="5">
        <f t="shared" si="2165"/>
        <v>3767.9999999999995</v>
      </c>
      <c r="R452" s="6">
        <f t="shared" si="2166"/>
        <v>3974.9999999999991</v>
      </c>
      <c r="S452" s="7">
        <f t="shared" si="2167"/>
        <v>4808.0000000000009</v>
      </c>
      <c r="Y452" s="4">
        <f t="shared" si="2168"/>
        <v>0</v>
      </c>
      <c r="Z452" s="1">
        <f t="shared" si="2169"/>
        <v>0.74999999999954525</v>
      </c>
      <c r="AA452" s="1">
        <f t="shared" si="2170"/>
        <v>1.499999999998181</v>
      </c>
      <c r="AB452" s="1">
        <f t="shared" si="2171"/>
        <v>3.9999999999990905</v>
      </c>
      <c r="AC452" s="1"/>
      <c r="AD452" s="1"/>
      <c r="AE452" s="126"/>
      <c r="AF452" s="126"/>
      <c r="AG452" s="126"/>
      <c r="AH452" s="4">
        <f t="shared" si="1836"/>
        <v>0.49999999999969685</v>
      </c>
      <c r="AI452" s="4">
        <f t="shared" si="1837"/>
        <v>0.44999999999972712</v>
      </c>
      <c r="AJ452" s="4">
        <f t="shared" si="1838"/>
        <v>0.14999999999936331</v>
      </c>
      <c r="AK452" s="4">
        <f t="shared" si="1839"/>
        <v>0.24999999999924205</v>
      </c>
      <c r="AL452" s="4">
        <f t="shared" si="1840"/>
        <v>4.5474735088646412E-13</v>
      </c>
      <c r="AM452" s="4">
        <f t="shared" si="1841"/>
        <v>2.8333333333312112</v>
      </c>
      <c r="AN452" s="4">
        <f t="shared" si="1842"/>
        <v>3.0999999999978174</v>
      </c>
      <c r="AO452" s="4">
        <f t="shared" si="1843"/>
        <v>1</v>
      </c>
      <c r="AP452" s="4">
        <f t="shared" si="1844"/>
        <v>0.5000000000003032</v>
      </c>
      <c r="AQ452" s="4">
        <f t="shared" si="1845"/>
        <v>3.2083333333300743</v>
      </c>
      <c r="AR452" s="4">
        <f t="shared" si="1846"/>
        <v>0.59999999999927245</v>
      </c>
      <c r="AS452" s="4">
        <f t="shared" si="1847"/>
        <v>1.638888888888232</v>
      </c>
      <c r="AT452" s="4">
        <f t="shared" si="1848"/>
        <v>0.53333333333321209</v>
      </c>
      <c r="AU452" s="1"/>
      <c r="BA452" s="11">
        <f t="shared" si="2172"/>
        <v>0</v>
      </c>
      <c r="BB452" s="11">
        <f t="shared" si="2173"/>
        <v>0.74999999999954525</v>
      </c>
      <c r="BC452" s="12">
        <f t="shared" si="2174"/>
        <v>1.499999999998181</v>
      </c>
      <c r="BD452" s="13">
        <f t="shared" si="2175"/>
        <v>-3.9999999999990905</v>
      </c>
      <c r="BJ452" s="11">
        <f t="shared" si="2023"/>
        <v>-0.49999999999969685</v>
      </c>
      <c r="BK452" s="11">
        <f t="shared" si="2055"/>
        <v>-0.44999999999972712</v>
      </c>
      <c r="BL452" s="11">
        <f t="shared" si="2056"/>
        <v>-0.14999999999936331</v>
      </c>
      <c r="BM452" s="11">
        <f t="shared" si="2057"/>
        <v>-0.24999999999924205</v>
      </c>
      <c r="BN452" s="11">
        <f t="shared" si="2176"/>
        <v>4.5474735088646412E-13</v>
      </c>
      <c r="BO452" s="11">
        <f t="shared" si="2177"/>
        <v>2.8333333333312112</v>
      </c>
      <c r="BP452" s="11">
        <f t="shared" si="2058"/>
        <v>3.0999999999978174</v>
      </c>
      <c r="BQ452" s="1">
        <v>1</v>
      </c>
      <c r="BR452" s="11">
        <f t="shared" si="2059"/>
        <v>0.5000000000003032</v>
      </c>
      <c r="BS452" s="11">
        <f t="shared" si="2060"/>
        <v>3.2083333333300743</v>
      </c>
      <c r="BT452" s="11">
        <f t="shared" si="2061"/>
        <v>-0.59999999999927245</v>
      </c>
      <c r="BU452" s="11">
        <f t="shared" si="2062"/>
        <v>1.638888888888232</v>
      </c>
      <c r="BV452" s="11">
        <f t="shared" si="2063"/>
        <v>0.53333333333321209</v>
      </c>
      <c r="BY452" s="126"/>
      <c r="BZ452" s="126"/>
      <c r="CB452" s="1">
        <f t="shared" si="2064"/>
        <v>1</v>
      </c>
      <c r="CC452" s="1">
        <f t="shared" si="2065"/>
        <v>0</v>
      </c>
      <c r="CD452" s="1">
        <f t="shared" si="2066"/>
        <v>0</v>
      </c>
      <c r="CE452" s="126">
        <f t="shared" si="1849"/>
        <v>1</v>
      </c>
      <c r="CF452" s="1">
        <f t="shared" si="2022"/>
        <v>1</v>
      </c>
      <c r="CG452" s="1">
        <f t="shared" si="2067"/>
        <v>0</v>
      </c>
      <c r="CH452" s="1">
        <f t="shared" si="1850"/>
        <v>0</v>
      </c>
      <c r="CI452" s="1" t="str">
        <f t="shared" si="2024"/>
        <v/>
      </c>
      <c r="CJ452" s="1">
        <f t="shared" si="2025"/>
        <v>0</v>
      </c>
      <c r="CK452" s="1">
        <f t="shared" si="2026"/>
        <v>0</v>
      </c>
      <c r="CL452" s="1">
        <f t="shared" si="2068"/>
        <v>1</v>
      </c>
      <c r="CM452" s="1">
        <f t="shared" si="2027"/>
        <v>0</v>
      </c>
      <c r="CN452" s="1" t="str">
        <f t="shared" si="2069"/>
        <v/>
      </c>
      <c r="CO452" s="1">
        <f t="shared" si="2070"/>
        <v>1</v>
      </c>
      <c r="CP452" s="1">
        <f t="shared" si="2071"/>
        <v>1</v>
      </c>
      <c r="CQ452" s="1" t="str">
        <f t="shared" si="2072"/>
        <v/>
      </c>
      <c r="CS452" s="1">
        <f t="shared" si="2073"/>
        <v>1</v>
      </c>
      <c r="CT452" s="1">
        <f t="shared" si="2074"/>
        <v>0</v>
      </c>
      <c r="CU452" s="1">
        <f t="shared" si="2075"/>
        <v>0</v>
      </c>
      <c r="CV452" s="126">
        <f t="shared" si="1851"/>
        <v>1</v>
      </c>
      <c r="CW452" s="1" t="str">
        <f t="shared" si="2076"/>
        <v/>
      </c>
      <c r="CX452" s="1">
        <f t="shared" si="2077"/>
        <v>1</v>
      </c>
      <c r="CY452" s="1">
        <f t="shared" si="2028"/>
        <v>1</v>
      </c>
      <c r="CZ452" s="1">
        <f t="shared" si="2029"/>
        <v>1</v>
      </c>
      <c r="DA452" s="1">
        <f t="shared" si="2030"/>
        <v>0</v>
      </c>
      <c r="DB452" s="1" t="str">
        <f t="shared" si="2031"/>
        <v/>
      </c>
      <c r="DC452" s="1">
        <f t="shared" si="2032"/>
        <v>0</v>
      </c>
      <c r="DD452" s="1" t="str">
        <f t="shared" si="2033"/>
        <v/>
      </c>
      <c r="DE452" s="1" t="str">
        <f t="shared" si="2078"/>
        <v/>
      </c>
      <c r="DF452" s="1"/>
      <c r="DG452" s="126">
        <f t="shared" si="1852"/>
        <v>1</v>
      </c>
      <c r="DH452" s="1">
        <f t="shared" si="2079"/>
        <v>1</v>
      </c>
      <c r="DI452" s="1">
        <f t="shared" si="2080"/>
        <v>1</v>
      </c>
      <c r="DJ452" s="1">
        <f t="shared" si="2081"/>
        <v>0</v>
      </c>
      <c r="DK452" s="1">
        <f t="shared" si="2034"/>
        <v>1</v>
      </c>
      <c r="DL452" s="1"/>
      <c r="DM452" s="1">
        <f t="shared" si="2035"/>
        <v>1</v>
      </c>
      <c r="DN452" s="1" t="str">
        <f t="shared" si="2036"/>
        <v/>
      </c>
      <c r="DO452" s="1" t="str">
        <f t="shared" si="2037"/>
        <v/>
      </c>
      <c r="DP452" s="1" t="str">
        <f t="shared" si="2038"/>
        <v/>
      </c>
      <c r="DQ452" s="1" t="str">
        <f t="shared" si="2039"/>
        <v/>
      </c>
      <c r="DR452" s="1" t="str">
        <f t="shared" si="2040"/>
        <v/>
      </c>
      <c r="DS452" s="1" t="str">
        <f t="shared" si="2041"/>
        <v/>
      </c>
      <c r="DT452" s="1" t="str">
        <f t="shared" si="2042"/>
        <v/>
      </c>
      <c r="DU452" s="1" t="str">
        <f t="shared" si="2043"/>
        <v/>
      </c>
      <c r="DV452" s="1">
        <f t="shared" si="2082"/>
        <v>0</v>
      </c>
      <c r="DW452" s="1">
        <f t="shared" si="2083"/>
        <v>1</v>
      </c>
      <c r="DX452" s="1">
        <f t="shared" si="2044"/>
        <v>0</v>
      </c>
      <c r="DY452" s="1">
        <f t="shared" si="2045"/>
        <v>1</v>
      </c>
      <c r="EA452" s="1">
        <f t="shared" si="2084"/>
        <v>1</v>
      </c>
      <c r="EB452" s="1">
        <f t="shared" si="2085"/>
        <v>1</v>
      </c>
      <c r="EC452" s="1">
        <f t="shared" si="2086"/>
        <v>1</v>
      </c>
      <c r="ED452" s="1">
        <f t="shared" si="2087"/>
        <v>0</v>
      </c>
      <c r="EF452" s="1">
        <f t="shared" si="2088"/>
        <v>0</v>
      </c>
      <c r="EG452" s="1">
        <f t="shared" si="2089"/>
        <v>1</v>
      </c>
      <c r="EH452" s="1">
        <f t="shared" si="2090"/>
        <v>1</v>
      </c>
      <c r="EI452" s="1">
        <f t="shared" si="2091"/>
        <v>0</v>
      </c>
      <c r="EK452" s="1">
        <f t="shared" si="2092"/>
        <v>1</v>
      </c>
      <c r="EL452" s="1">
        <f t="shared" si="2093"/>
        <v>1</v>
      </c>
      <c r="EM452" s="1">
        <f t="shared" si="2094"/>
        <v>1</v>
      </c>
      <c r="EO452" s="1">
        <f t="shared" si="2095"/>
        <v>1</v>
      </c>
      <c r="EP452" s="1">
        <f t="shared" si="2096"/>
        <v>1</v>
      </c>
      <c r="EQ452" s="1">
        <f t="shared" si="2097"/>
        <v>0</v>
      </c>
      <c r="ES452" s="1">
        <f t="shared" si="2098"/>
        <v>1</v>
      </c>
      <c r="ET452" s="1">
        <f t="shared" si="2099"/>
        <v>1</v>
      </c>
      <c r="EU452" s="1">
        <f t="shared" si="2100"/>
        <v>0</v>
      </c>
      <c r="EV452" s="1" t="str">
        <f t="shared" si="2101"/>
        <v/>
      </c>
      <c r="EW452" s="1" t="str">
        <f t="shared" si="2046"/>
        <v/>
      </c>
      <c r="EY452" s="1">
        <f t="shared" si="2102"/>
        <v>1</v>
      </c>
      <c r="EZ452" s="1">
        <f t="shared" si="2103"/>
        <v>0</v>
      </c>
      <c r="FA452" s="1">
        <f t="shared" si="2104"/>
        <v>0</v>
      </c>
      <c r="FC452" s="1">
        <f t="shared" si="2105"/>
        <v>0</v>
      </c>
      <c r="FD452" s="1" t="str">
        <f t="shared" si="2047"/>
        <v/>
      </c>
      <c r="FE452" s="1"/>
      <c r="FF452" s="1">
        <f t="shared" si="2106"/>
        <v>1</v>
      </c>
      <c r="FG452" s="1">
        <f t="shared" si="2107"/>
        <v>0</v>
      </c>
      <c r="FH452" s="1">
        <f t="shared" si="2108"/>
        <v>0</v>
      </c>
      <c r="FI452" s="1" t="str">
        <f t="shared" si="2048"/>
        <v/>
      </c>
      <c r="FJ452" s="1" t="str">
        <f t="shared" si="2049"/>
        <v/>
      </c>
      <c r="FK452" s="1" t="str">
        <f t="shared" si="2050"/>
        <v/>
      </c>
      <c r="FL452" s="1" t="str">
        <f t="shared" si="2051"/>
        <v/>
      </c>
      <c r="FN452" s="1" t="str">
        <f t="shared" si="2052"/>
        <v/>
      </c>
      <c r="FO452" s="1" t="str">
        <f t="shared" si="2053"/>
        <v/>
      </c>
      <c r="FP452" s="1" t="str">
        <f t="shared" si="2054"/>
        <v/>
      </c>
      <c r="FV452" s="1">
        <f t="shared" si="2019"/>
        <v>1</v>
      </c>
      <c r="FW452" s="1">
        <f t="shared" si="2020"/>
        <v>1</v>
      </c>
      <c r="FX452" s="1">
        <f t="shared" si="2109"/>
        <v>1</v>
      </c>
      <c r="GA452" s="1">
        <f t="shared" si="2110"/>
        <v>0</v>
      </c>
      <c r="GB452" s="1">
        <f t="shared" si="2111"/>
        <v>1</v>
      </c>
      <c r="GC452" s="1">
        <f t="shared" si="2112"/>
        <v>1</v>
      </c>
      <c r="GD452" s="1">
        <f t="shared" si="2113"/>
        <v>0</v>
      </c>
      <c r="GE452" s="1">
        <f t="shared" si="2114"/>
        <v>0</v>
      </c>
      <c r="GF452" s="1">
        <f t="shared" si="2115"/>
        <v>0</v>
      </c>
      <c r="GG452" s="1">
        <f t="shared" si="2116"/>
        <v>1</v>
      </c>
      <c r="GI452" s="1">
        <f t="shared" si="2117"/>
        <v>1</v>
      </c>
      <c r="GK452" s="1">
        <f t="shared" si="2118"/>
        <v>0</v>
      </c>
      <c r="GL452" s="1">
        <f t="shared" si="2119"/>
        <v>1</v>
      </c>
      <c r="GM452" s="1">
        <f t="shared" si="2120"/>
        <v>1</v>
      </c>
      <c r="GN452" s="1">
        <f t="shared" si="2121"/>
        <v>0</v>
      </c>
      <c r="GO452" s="1">
        <f t="shared" si="2122"/>
        <v>0</v>
      </c>
      <c r="GP452" s="1">
        <f t="shared" si="2123"/>
        <v>0</v>
      </c>
      <c r="GQ452" s="1">
        <f t="shared" si="2124"/>
        <v>1</v>
      </c>
      <c r="GS452" s="1" t="str">
        <f t="shared" si="2125"/>
        <v/>
      </c>
      <c r="GT452" s="1" t="str">
        <f t="shared" si="2126"/>
        <v/>
      </c>
      <c r="GU452" s="1">
        <f t="shared" si="2127"/>
        <v>0</v>
      </c>
      <c r="GV452" s="1">
        <f t="shared" si="2128"/>
        <v>0</v>
      </c>
      <c r="GW452" s="1">
        <f t="shared" si="2129"/>
        <v>0</v>
      </c>
      <c r="GX452" s="1">
        <f t="shared" si="2130"/>
        <v>0</v>
      </c>
      <c r="GY452" s="1">
        <f t="shared" si="2131"/>
        <v>0</v>
      </c>
      <c r="GZ452" s="1"/>
      <c r="HA452" s="1">
        <f t="shared" si="2132"/>
        <v>1</v>
      </c>
      <c r="HB452" s="1">
        <f t="shared" si="2133"/>
        <v>0</v>
      </c>
      <c r="HC452" s="1">
        <f t="shared" si="2134"/>
        <v>0</v>
      </c>
      <c r="HD452" s="1">
        <f t="shared" si="2135"/>
        <v>0</v>
      </c>
      <c r="HE452" s="1">
        <f t="shared" si="2136"/>
        <v>0</v>
      </c>
      <c r="HF452" s="1">
        <f t="shared" si="2137"/>
        <v>0</v>
      </c>
      <c r="HH452" s="1">
        <f t="shared" si="2138"/>
        <v>1</v>
      </c>
      <c r="HI452" s="1">
        <f t="shared" si="2139"/>
        <v>1</v>
      </c>
      <c r="HJ452" s="1">
        <f t="shared" si="2140"/>
        <v>0</v>
      </c>
      <c r="HK452" s="1">
        <f t="shared" si="2141"/>
        <v>0</v>
      </c>
      <c r="HL452" s="1">
        <f t="shared" si="2142"/>
        <v>0</v>
      </c>
      <c r="HM452" s="1">
        <f t="shared" si="2143"/>
        <v>0</v>
      </c>
      <c r="HO452" s="1" t="str">
        <f t="shared" si="2144"/>
        <v/>
      </c>
      <c r="HP452" s="1">
        <f t="shared" si="2145"/>
        <v>0</v>
      </c>
      <c r="HQ452" s="1" t="str">
        <f t="shared" si="2146"/>
        <v/>
      </c>
      <c r="HR452" t="str">
        <f t="shared" si="2147"/>
        <v/>
      </c>
      <c r="HS452" s="1" t="str">
        <f t="shared" si="2148"/>
        <v/>
      </c>
      <c r="HT452" t="str">
        <f t="shared" si="2149"/>
        <v/>
      </c>
      <c r="HU452" t="str">
        <f t="shared" si="2150"/>
        <v/>
      </c>
      <c r="HV452" s="1" t="str">
        <f t="shared" si="2151"/>
        <v/>
      </c>
      <c r="HW452" s="1" t="str">
        <f t="shared" si="2152"/>
        <v/>
      </c>
      <c r="HX452" s="1" t="str">
        <f t="shared" si="2153"/>
        <v/>
      </c>
      <c r="HZ452" s="1" t="str">
        <f t="shared" si="2154"/>
        <v/>
      </c>
      <c r="IA452" s="1">
        <f t="shared" si="2155"/>
        <v>1</v>
      </c>
      <c r="IB452" s="1" t="str">
        <f t="shared" si="2156"/>
        <v/>
      </c>
      <c r="IC452" s="1" t="str">
        <f t="shared" si="2157"/>
        <v/>
      </c>
      <c r="ID452" s="1" t="str">
        <f t="shared" si="2158"/>
        <v/>
      </c>
      <c r="IE452" s="1" t="str">
        <f t="shared" si="2159"/>
        <v/>
      </c>
      <c r="IF452" s="1" t="str">
        <f t="shared" si="2160"/>
        <v/>
      </c>
      <c r="IG452" s="1" t="str">
        <f t="shared" si="2161"/>
        <v/>
      </c>
      <c r="IH452" s="1" t="str">
        <f t="shared" si="2162"/>
        <v/>
      </c>
      <c r="II452" s="1" t="str">
        <f t="shared" si="2163"/>
        <v/>
      </c>
    </row>
    <row r="453" spans="1:243" x14ac:dyDescent="0.2">
      <c r="A453" s="14">
        <f t="shared" si="1681"/>
        <v>453</v>
      </c>
      <c r="C453" s="2">
        <v>42766</v>
      </c>
      <c r="G453" s="3">
        <v>108.127</v>
      </c>
      <c r="H453" s="3">
        <v>117.277</v>
      </c>
      <c r="I453" s="3">
        <v>124.15</v>
      </c>
      <c r="J453" s="4">
        <v>150.27000000000001</v>
      </c>
      <c r="P453" s="128">
        <f t="shared" si="2164"/>
        <v>3468.7499999999995</v>
      </c>
      <c r="Q453" s="5">
        <f t="shared" si="2165"/>
        <v>3771.75</v>
      </c>
      <c r="R453" s="6">
        <f t="shared" si="2166"/>
        <v>3983.0000000000005</v>
      </c>
      <c r="S453" s="7">
        <f t="shared" si="2167"/>
        <v>4827.0000000000009</v>
      </c>
      <c r="Y453" s="4">
        <f t="shared" si="2168"/>
        <v>0.49999999999954525</v>
      </c>
      <c r="Z453" s="1">
        <f t="shared" si="2169"/>
        <v>3.7500000000004547</v>
      </c>
      <c r="AA453" s="1">
        <f t="shared" si="2170"/>
        <v>8.0000000000013642</v>
      </c>
      <c r="AB453" s="1">
        <f t="shared" si="2171"/>
        <v>19</v>
      </c>
      <c r="AC453" s="1"/>
      <c r="AD453" s="1"/>
      <c r="AE453" s="126"/>
      <c r="AF453" s="126"/>
      <c r="AG453" s="126"/>
      <c r="AH453" s="4">
        <f t="shared" ref="AH453:AH484" si="2178">ABS(BJ453)</f>
        <v>1.5000000000012128</v>
      </c>
      <c r="AI453" s="4">
        <f t="shared" ref="AI453:AI484" si="2179">ABS(BK453)</f>
        <v>1.2500000000011822</v>
      </c>
      <c r="AJ453" s="4">
        <f t="shared" ref="AJ453:AJ484" si="2180">ABS(BL453)</f>
        <v>1.050000000000364</v>
      </c>
      <c r="AK453" s="4">
        <f t="shared" ref="AK453:AK484" si="2181">ABS(BM453)</f>
        <v>1.5833333333337878</v>
      </c>
      <c r="AL453" s="4">
        <f t="shared" ref="AL453:AL484" si="2182">ABS(BN453)</f>
        <v>0.25000000000022737</v>
      </c>
      <c r="AM453" s="4">
        <f t="shared" ref="AM453:AM484" si="2183">ABS(BO453)</f>
        <v>1.6666666666680312</v>
      </c>
      <c r="AN453" s="4">
        <f t="shared" ref="AN453:AN484" si="2184">ABS(BP453)</f>
        <v>0.4000000000013646</v>
      </c>
      <c r="AO453" s="4">
        <f t="shared" ref="AO453:AO484" si="2185">ABS(BQ453)</f>
        <v>1</v>
      </c>
      <c r="AP453" s="4">
        <f t="shared" ref="AP453:AP484" si="2186">ABS(BR453)</f>
        <v>0.50000000000151612</v>
      </c>
      <c r="AQ453" s="4">
        <f t="shared" ref="AQ453:AQ484" si="2187">ABS(BS453)</f>
        <v>4.0416666666687124</v>
      </c>
      <c r="AR453" s="4">
        <f t="shared" ref="AR453:AR484" si="2188">ABS(BT453)</f>
        <v>2.200000000001455</v>
      </c>
      <c r="AS453" s="4">
        <f t="shared" ref="AS453:AS484" si="2189">ABS(BU453)</f>
        <v>0.47222222222176757</v>
      </c>
      <c r="AT453" s="4">
        <f t="shared" ref="AT453:AT484" si="2190">ABS(BV453)</f>
        <v>1.5333333333342427</v>
      </c>
      <c r="AU453" s="1"/>
      <c r="BA453" s="11">
        <f t="shared" si="2172"/>
        <v>0.49999999999954525</v>
      </c>
      <c r="BB453" s="11">
        <f t="shared" si="2173"/>
        <v>3.7500000000004547</v>
      </c>
      <c r="BC453" s="12">
        <f t="shared" si="2174"/>
        <v>8.0000000000013642</v>
      </c>
      <c r="BD453" s="13">
        <f t="shared" si="2175"/>
        <v>19</v>
      </c>
      <c r="BJ453" s="11">
        <f t="shared" si="2023"/>
        <v>-1.5000000000012128</v>
      </c>
      <c r="BK453" s="11">
        <f t="shared" si="2055"/>
        <v>-1.2500000000011822</v>
      </c>
      <c r="BL453" s="11">
        <f t="shared" si="2056"/>
        <v>-1.050000000000364</v>
      </c>
      <c r="BM453" s="11">
        <f t="shared" si="2057"/>
        <v>-1.5833333333337878</v>
      </c>
      <c r="BN453" s="11">
        <f t="shared" si="2176"/>
        <v>-0.25000000000022737</v>
      </c>
      <c r="BO453" s="11">
        <f t="shared" si="2177"/>
        <v>1.6666666666680312</v>
      </c>
      <c r="BP453" s="11">
        <f t="shared" si="2058"/>
        <v>0.4000000000013646</v>
      </c>
      <c r="BQ453" s="1">
        <v>1</v>
      </c>
      <c r="BR453" s="11">
        <f t="shared" si="2059"/>
        <v>0.50000000000151612</v>
      </c>
      <c r="BS453" s="11">
        <f t="shared" si="2060"/>
        <v>4.0416666666687124</v>
      </c>
      <c r="BT453" s="11">
        <f t="shared" si="2061"/>
        <v>-2.200000000001455</v>
      </c>
      <c r="BU453" s="11">
        <f t="shared" si="2062"/>
        <v>-0.47222222222176757</v>
      </c>
      <c r="BV453" s="11">
        <f t="shared" si="2063"/>
        <v>-1.5333333333342427</v>
      </c>
      <c r="BY453" s="126"/>
      <c r="BZ453" s="126"/>
      <c r="CB453" s="1">
        <f t="shared" si="2064"/>
        <v>0</v>
      </c>
      <c r="CC453" s="1">
        <f t="shared" si="2065"/>
        <v>0</v>
      </c>
      <c r="CD453" s="1">
        <f t="shared" si="2066"/>
        <v>0</v>
      </c>
      <c r="CE453" s="126">
        <f t="shared" si="1849"/>
        <v>0</v>
      </c>
      <c r="CF453" s="1">
        <f t="shared" si="2022"/>
        <v>0</v>
      </c>
      <c r="CG453" s="1" t="str">
        <f t="shared" si="2067"/>
        <v/>
      </c>
      <c r="CH453" s="1" t="str">
        <f t="shared" si="1850"/>
        <v/>
      </c>
      <c r="CI453" s="1">
        <f t="shared" si="2024"/>
        <v>1</v>
      </c>
      <c r="CJ453" s="1">
        <f t="shared" si="2025"/>
        <v>1</v>
      </c>
      <c r="CK453" s="1" t="str">
        <f t="shared" si="2026"/>
        <v/>
      </c>
      <c r="CL453" s="1">
        <f t="shared" si="2068"/>
        <v>1</v>
      </c>
      <c r="CM453" s="1">
        <f t="shared" si="2027"/>
        <v>1</v>
      </c>
      <c r="CN453" s="1">
        <f t="shared" si="2069"/>
        <v>1</v>
      </c>
      <c r="CO453" s="1" t="str">
        <f t="shared" si="2070"/>
        <v/>
      </c>
      <c r="CP453" s="1" t="str">
        <f t="shared" si="2071"/>
        <v/>
      </c>
      <c r="CQ453" s="1">
        <f t="shared" si="2072"/>
        <v>1</v>
      </c>
      <c r="CS453" s="1">
        <f t="shared" si="2073"/>
        <v>0</v>
      </c>
      <c r="CT453" s="1">
        <f t="shared" si="2074"/>
        <v>0</v>
      </c>
      <c r="CU453" s="1">
        <f t="shared" si="2075"/>
        <v>0</v>
      </c>
      <c r="CV453" s="126">
        <f t="shared" si="1851"/>
        <v>0</v>
      </c>
      <c r="CW453" s="1">
        <f t="shared" si="2076"/>
        <v>1</v>
      </c>
      <c r="CX453" s="1" t="str">
        <f t="shared" si="2077"/>
        <v/>
      </c>
      <c r="CY453" s="1" t="str">
        <f t="shared" si="2028"/>
        <v/>
      </c>
      <c r="CZ453" s="1" t="str">
        <f t="shared" si="2029"/>
        <v/>
      </c>
      <c r="DA453" s="1" t="str">
        <f t="shared" si="2030"/>
        <v/>
      </c>
      <c r="DB453" s="1">
        <f t="shared" si="2031"/>
        <v>1</v>
      </c>
      <c r="DC453" s="1" t="str">
        <f t="shared" si="2032"/>
        <v/>
      </c>
      <c r="DD453" s="1">
        <f t="shared" si="2033"/>
        <v>1</v>
      </c>
      <c r="DE453" s="1" t="str">
        <f t="shared" si="2078"/>
        <v/>
      </c>
      <c r="DF453" s="1"/>
      <c r="DG453" s="126">
        <f t="shared" si="1852"/>
        <v>1</v>
      </c>
      <c r="DH453" s="1">
        <f t="shared" si="2079"/>
        <v>1</v>
      </c>
      <c r="DI453" s="1">
        <f t="shared" si="2080"/>
        <v>1</v>
      </c>
      <c r="DJ453" s="1">
        <f t="shared" si="2081"/>
        <v>1</v>
      </c>
      <c r="DK453" s="1" t="str">
        <f t="shared" si="2034"/>
        <v/>
      </c>
      <c r="DL453" s="1"/>
      <c r="DM453" s="1" t="str">
        <f t="shared" si="2035"/>
        <v/>
      </c>
      <c r="DN453" s="1">
        <f t="shared" si="2036"/>
        <v>0</v>
      </c>
      <c r="DO453" s="1">
        <f t="shared" si="2037"/>
        <v>1</v>
      </c>
      <c r="DP453" s="1">
        <f t="shared" si="2038"/>
        <v>0</v>
      </c>
      <c r="DQ453" s="1">
        <f t="shared" si="2039"/>
        <v>1</v>
      </c>
      <c r="DR453" s="1">
        <f t="shared" si="2040"/>
        <v>0</v>
      </c>
      <c r="DS453" s="1">
        <f t="shared" si="2041"/>
        <v>1</v>
      </c>
      <c r="DT453" s="1">
        <f t="shared" si="2042"/>
        <v>1</v>
      </c>
      <c r="DU453" s="1">
        <f t="shared" si="2043"/>
        <v>1</v>
      </c>
      <c r="DV453" s="1">
        <f t="shared" si="2082"/>
        <v>1</v>
      </c>
      <c r="DW453" s="1">
        <f t="shared" si="2083"/>
        <v>0</v>
      </c>
      <c r="DX453" s="1" t="str">
        <f t="shared" si="2044"/>
        <v/>
      </c>
      <c r="DY453" s="1" t="str">
        <f t="shared" si="2045"/>
        <v/>
      </c>
      <c r="EA453" s="1">
        <f t="shared" si="2084"/>
        <v>0</v>
      </c>
      <c r="EB453" s="1">
        <f t="shared" si="2085"/>
        <v>0</v>
      </c>
      <c r="EC453" s="1">
        <f t="shared" si="2086"/>
        <v>0</v>
      </c>
      <c r="ED453" s="1">
        <f t="shared" si="2087"/>
        <v>0</v>
      </c>
      <c r="EF453" s="1">
        <f t="shared" si="2088"/>
        <v>1</v>
      </c>
      <c r="EG453" s="1">
        <f t="shared" si="2089"/>
        <v>1</v>
      </c>
      <c r="EH453" s="1">
        <f t="shared" si="2090"/>
        <v>1</v>
      </c>
      <c r="EI453" s="1">
        <f t="shared" si="2091"/>
        <v>1</v>
      </c>
      <c r="EK453" s="1">
        <f t="shared" si="2092"/>
        <v>1</v>
      </c>
      <c r="EL453" s="1">
        <f t="shared" si="2093"/>
        <v>1</v>
      </c>
      <c r="EM453" s="1">
        <f t="shared" si="2094"/>
        <v>1</v>
      </c>
      <c r="EO453" s="1">
        <f t="shared" si="2095"/>
        <v>1</v>
      </c>
      <c r="EP453" s="1">
        <f t="shared" si="2096"/>
        <v>1</v>
      </c>
      <c r="EQ453" s="1">
        <f t="shared" si="2097"/>
        <v>1</v>
      </c>
      <c r="ES453" s="1">
        <f t="shared" si="2098"/>
        <v>1</v>
      </c>
      <c r="ET453" s="1">
        <f t="shared" si="2099"/>
        <v>1</v>
      </c>
      <c r="EU453" s="1">
        <f t="shared" si="2100"/>
        <v>1</v>
      </c>
      <c r="EV453" s="1">
        <f t="shared" si="2101"/>
        <v>1</v>
      </c>
      <c r="EW453" s="1">
        <f t="shared" si="2046"/>
        <v>0</v>
      </c>
      <c r="EY453" s="1">
        <f t="shared" si="2102"/>
        <v>1</v>
      </c>
      <c r="EZ453" s="1">
        <f t="shared" si="2103"/>
        <v>1</v>
      </c>
      <c r="FA453" s="1">
        <f t="shared" si="2104"/>
        <v>1</v>
      </c>
      <c r="FC453" s="1">
        <f t="shared" si="2105"/>
        <v>0</v>
      </c>
      <c r="FD453" s="1" t="str">
        <f t="shared" si="2047"/>
        <v/>
      </c>
      <c r="FE453" s="1"/>
      <c r="FF453" s="1">
        <f t="shared" si="2106"/>
        <v>1</v>
      </c>
      <c r="FG453" s="1">
        <f t="shared" si="2107"/>
        <v>0</v>
      </c>
      <c r="FH453" s="1">
        <f t="shared" si="2108"/>
        <v>0</v>
      </c>
      <c r="FI453" s="1" t="str">
        <f t="shared" si="2048"/>
        <v/>
      </c>
      <c r="FJ453" s="1" t="str">
        <f t="shared" si="2049"/>
        <v/>
      </c>
      <c r="FK453" s="1" t="str">
        <f t="shared" si="2050"/>
        <v/>
      </c>
      <c r="FL453" s="1" t="str">
        <f t="shared" si="2051"/>
        <v/>
      </c>
      <c r="FN453" s="1" t="str">
        <f t="shared" si="2052"/>
        <v/>
      </c>
      <c r="FO453" s="1" t="str">
        <f t="shared" si="2053"/>
        <v/>
      </c>
      <c r="FP453" s="1" t="str">
        <f t="shared" si="2054"/>
        <v/>
      </c>
      <c r="FV453" s="1">
        <f t="shared" si="2019"/>
        <v>1</v>
      </c>
      <c r="FW453" s="1">
        <f t="shared" si="2020"/>
        <v>1</v>
      </c>
      <c r="FX453" s="1">
        <f t="shared" si="2109"/>
        <v>1</v>
      </c>
      <c r="GA453" s="1">
        <f t="shared" si="2110"/>
        <v>1</v>
      </c>
      <c r="GB453" s="1">
        <f t="shared" si="2111"/>
        <v>1</v>
      </c>
      <c r="GC453" s="1">
        <f t="shared" si="2112"/>
        <v>1</v>
      </c>
      <c r="GD453" s="1">
        <f t="shared" si="2113"/>
        <v>1</v>
      </c>
      <c r="GE453" s="1">
        <f t="shared" si="2114"/>
        <v>0</v>
      </c>
      <c r="GF453" s="1">
        <f t="shared" si="2115"/>
        <v>0</v>
      </c>
      <c r="GG453" s="1">
        <f t="shared" si="2116"/>
        <v>1</v>
      </c>
      <c r="GI453" s="1">
        <f t="shared" si="2117"/>
        <v>1</v>
      </c>
      <c r="GK453" s="1">
        <f t="shared" si="2118"/>
        <v>1</v>
      </c>
      <c r="GL453" s="1">
        <f t="shared" si="2119"/>
        <v>1</v>
      </c>
      <c r="GM453" s="1">
        <f t="shared" si="2120"/>
        <v>1</v>
      </c>
      <c r="GN453" s="1">
        <f t="shared" si="2121"/>
        <v>1</v>
      </c>
      <c r="GO453" s="1">
        <f t="shared" si="2122"/>
        <v>0</v>
      </c>
      <c r="GP453" s="1">
        <f t="shared" si="2123"/>
        <v>0</v>
      </c>
      <c r="GQ453" s="1">
        <f t="shared" si="2124"/>
        <v>1</v>
      </c>
      <c r="GS453" s="1" t="str">
        <f t="shared" si="2125"/>
        <v/>
      </c>
      <c r="GT453" s="1" t="str">
        <f t="shared" si="2126"/>
        <v/>
      </c>
      <c r="GU453" s="1">
        <f t="shared" si="2127"/>
        <v>1</v>
      </c>
      <c r="GV453" s="1">
        <f t="shared" si="2128"/>
        <v>1</v>
      </c>
      <c r="GW453" s="1">
        <f t="shared" si="2129"/>
        <v>0</v>
      </c>
      <c r="GX453" s="1">
        <f t="shared" si="2130"/>
        <v>0</v>
      </c>
      <c r="GY453" s="1">
        <f t="shared" si="2131"/>
        <v>0</v>
      </c>
      <c r="GZ453" s="1"/>
      <c r="HA453" s="1">
        <f t="shared" si="2132"/>
        <v>0</v>
      </c>
      <c r="HB453" s="1">
        <f t="shared" si="2133"/>
        <v>0</v>
      </c>
      <c r="HC453" s="1">
        <f t="shared" si="2134"/>
        <v>0</v>
      </c>
      <c r="HD453" s="1">
        <f t="shared" si="2135"/>
        <v>0</v>
      </c>
      <c r="HE453" s="1">
        <f t="shared" si="2136"/>
        <v>0</v>
      </c>
      <c r="HF453" s="1">
        <f t="shared" si="2137"/>
        <v>0</v>
      </c>
      <c r="HH453" s="1">
        <f t="shared" si="2138"/>
        <v>1</v>
      </c>
      <c r="HI453" s="1">
        <f t="shared" si="2139"/>
        <v>1</v>
      </c>
      <c r="HJ453" s="1">
        <f t="shared" si="2140"/>
        <v>0</v>
      </c>
      <c r="HK453" s="1">
        <f t="shared" si="2141"/>
        <v>0</v>
      </c>
      <c r="HL453" s="1">
        <f t="shared" si="2142"/>
        <v>0</v>
      </c>
      <c r="HM453" s="1">
        <f t="shared" si="2143"/>
        <v>0</v>
      </c>
      <c r="HO453" s="1">
        <f t="shared" si="2144"/>
        <v>1</v>
      </c>
      <c r="HP453" s="1" t="str">
        <f t="shared" si="2145"/>
        <v/>
      </c>
      <c r="HQ453" s="1">
        <f t="shared" si="2146"/>
        <v>1</v>
      </c>
      <c r="HR453" t="str">
        <f t="shared" si="2147"/>
        <v/>
      </c>
      <c r="HS453" s="1">
        <f t="shared" si="2148"/>
        <v>1</v>
      </c>
      <c r="HT453" t="str">
        <f t="shared" si="2149"/>
        <v/>
      </c>
      <c r="HU453" t="str">
        <f t="shared" si="2150"/>
        <v/>
      </c>
      <c r="HV453" s="1" t="str">
        <f t="shared" si="2151"/>
        <v/>
      </c>
      <c r="HW453" s="1" t="str">
        <f t="shared" si="2152"/>
        <v/>
      </c>
      <c r="HX453" s="1" t="str">
        <f t="shared" si="2153"/>
        <v/>
      </c>
      <c r="HZ453" s="1">
        <f t="shared" si="2154"/>
        <v>0</v>
      </c>
      <c r="IA453" s="1" t="str">
        <f t="shared" si="2155"/>
        <v/>
      </c>
      <c r="IB453" s="1">
        <f t="shared" si="2156"/>
        <v>0</v>
      </c>
      <c r="IC453" s="1" t="str">
        <f t="shared" si="2157"/>
        <v/>
      </c>
      <c r="ID453" s="1">
        <f t="shared" si="2158"/>
        <v>0</v>
      </c>
      <c r="IE453" s="1" t="str">
        <f t="shared" si="2159"/>
        <v/>
      </c>
      <c r="IF453" s="1" t="str">
        <f t="shared" si="2160"/>
        <v/>
      </c>
      <c r="IG453" s="1" t="str">
        <f t="shared" si="2161"/>
        <v/>
      </c>
      <c r="IH453" s="1" t="str">
        <f t="shared" si="2162"/>
        <v/>
      </c>
      <c r="II453" s="1" t="str">
        <f t="shared" si="2163"/>
        <v/>
      </c>
    </row>
    <row r="454" spans="1:243" x14ac:dyDescent="0.2">
      <c r="A454" s="14">
        <f t="shared" si="1681"/>
        <v>454</v>
      </c>
      <c r="B454" t="s">
        <v>58</v>
      </c>
      <c r="C454" s="2">
        <v>42767</v>
      </c>
      <c r="G454" s="3">
        <v>108.127</v>
      </c>
      <c r="H454" s="3">
        <v>117.252</v>
      </c>
      <c r="I454" s="3">
        <v>124.105</v>
      </c>
      <c r="J454" s="4">
        <v>150.13999999999999</v>
      </c>
      <c r="P454" s="128">
        <f t="shared" si="2164"/>
        <v>3468.7499999999995</v>
      </c>
      <c r="Q454" s="5">
        <f t="shared" si="2165"/>
        <v>3769.2499999999995</v>
      </c>
      <c r="R454" s="6">
        <f t="shared" si="2166"/>
        <v>3978.5000000000005</v>
      </c>
      <c r="S454" s="7">
        <f t="shared" si="2167"/>
        <v>4813.9999999999982</v>
      </c>
      <c r="Y454" s="4">
        <f t="shared" si="2168"/>
        <v>0</v>
      </c>
      <c r="Z454" s="1">
        <f t="shared" si="2169"/>
        <v>2.5000000000004547</v>
      </c>
      <c r="AA454" s="1">
        <f t="shared" si="2170"/>
        <v>4.5</v>
      </c>
      <c r="AB454" s="1">
        <f t="shared" si="2171"/>
        <v>13.000000000002728</v>
      </c>
      <c r="AC454" s="1"/>
      <c r="AD454" s="1"/>
      <c r="AE454" s="126"/>
      <c r="AF454" s="126"/>
      <c r="AG454" s="126"/>
      <c r="AH454" s="4">
        <f t="shared" si="2178"/>
        <v>1.6666666666669698</v>
      </c>
      <c r="AI454" s="4">
        <f t="shared" si="2179"/>
        <v>1.5000000000002727</v>
      </c>
      <c r="AJ454" s="4">
        <f t="shared" si="2180"/>
        <v>0.19999999999954499</v>
      </c>
      <c r="AK454" s="4">
        <f t="shared" si="2181"/>
        <v>0.49999999999954525</v>
      </c>
      <c r="AL454" s="4">
        <f t="shared" si="2182"/>
        <v>0.25000000000045475</v>
      </c>
      <c r="AM454" s="4">
        <f t="shared" si="2183"/>
        <v>0.16666666666575747</v>
      </c>
      <c r="AN454" s="4">
        <f t="shared" si="2184"/>
        <v>0.70000000000109175</v>
      </c>
      <c r="AO454" s="4">
        <f t="shared" si="2185"/>
        <v>1</v>
      </c>
      <c r="AP454" s="4">
        <f t="shared" si="2186"/>
        <v>2.0000000000009095</v>
      </c>
      <c r="AQ454" s="4">
        <f t="shared" si="2187"/>
        <v>0.91666666666507535</v>
      </c>
      <c r="AR454" s="4">
        <f t="shared" si="2188"/>
        <v>1.8</v>
      </c>
      <c r="AS454" s="4">
        <f t="shared" si="2189"/>
        <v>0.38888888888904027</v>
      </c>
      <c r="AT454" s="4">
        <f t="shared" si="2190"/>
        <v>1.7333333333336971</v>
      </c>
      <c r="AU454" s="1"/>
      <c r="BA454" s="11">
        <f t="shared" si="2172"/>
        <v>0</v>
      </c>
      <c r="BB454" s="11">
        <f t="shared" si="2173"/>
        <v>-2.5000000000004547</v>
      </c>
      <c r="BC454" s="12">
        <f t="shared" si="2174"/>
        <v>-4.5</v>
      </c>
      <c r="BD454" s="13">
        <f t="shared" si="2175"/>
        <v>-13.000000000002728</v>
      </c>
      <c r="BJ454" s="11">
        <f t="shared" si="2023"/>
        <v>1.6666666666669698</v>
      </c>
      <c r="BK454" s="11">
        <f t="shared" si="2055"/>
        <v>1.5000000000002727</v>
      </c>
      <c r="BL454" s="11">
        <f t="shared" si="2056"/>
        <v>0.19999999999954499</v>
      </c>
      <c r="BM454" s="11">
        <f t="shared" si="2057"/>
        <v>0.49999999999954525</v>
      </c>
      <c r="BN454" s="11">
        <f t="shared" si="2176"/>
        <v>-0.25000000000045475</v>
      </c>
      <c r="BO454" s="11">
        <f t="shared" si="2177"/>
        <v>-0.16666666666575747</v>
      </c>
      <c r="BP454" s="11">
        <f t="shared" si="2058"/>
        <v>0.70000000000109175</v>
      </c>
      <c r="BQ454" s="1">
        <v>1</v>
      </c>
      <c r="BR454" s="11">
        <f t="shared" si="2059"/>
        <v>-2.0000000000009095</v>
      </c>
      <c r="BS454" s="11">
        <f t="shared" si="2060"/>
        <v>-0.91666666666507535</v>
      </c>
      <c r="BT454" s="11">
        <f t="shared" si="2061"/>
        <v>1.8</v>
      </c>
      <c r="BU454" s="11">
        <f t="shared" si="2062"/>
        <v>0.38888888888904027</v>
      </c>
      <c r="BV454" s="11">
        <f t="shared" si="2063"/>
        <v>1.7333333333336971</v>
      </c>
      <c r="BY454" s="126"/>
      <c r="BZ454" s="126"/>
      <c r="CB454" s="1">
        <f t="shared" si="2064"/>
        <v>1</v>
      </c>
      <c r="CC454" s="1">
        <f t="shared" si="2065"/>
        <v>0</v>
      </c>
      <c r="CD454" s="1">
        <f t="shared" si="2066"/>
        <v>0</v>
      </c>
      <c r="CE454" s="126">
        <f t="shared" ref="CE454:CE517" si="2191">IF(BD454="","",IF(OR(AND(BD454&gt;-0.001,BD454&lt;0.001),AND(BK454&gt;-0.001,BK454&lt;0.001)),0,IF(BD454&gt;0,IF(BK454&gt;0,1,0),IF(BK454&lt;0,1,0))))</f>
        <v>0</v>
      </c>
      <c r="CF454" s="1">
        <f t="shared" si="2022"/>
        <v>0</v>
      </c>
      <c r="CG454" s="1" t="str">
        <f t="shared" si="2067"/>
        <v/>
      </c>
      <c r="CH454" s="1" t="str">
        <f t="shared" ref="CH454:CH517" si="2192">IF(DJ454=0,IF(AND(BK454&gt;-0.001,BD454&lt;0.001),1,IF(AND(BK454&lt;0.001,BD454&gt;-0.001),1,0)),"")</f>
        <v/>
      </c>
      <c r="CI454" s="1">
        <f t="shared" si="2024"/>
        <v>1</v>
      </c>
      <c r="CJ454" s="1">
        <f t="shared" si="2025"/>
        <v>1</v>
      </c>
      <c r="CK454" s="1" t="str">
        <f t="shared" si="2026"/>
        <v/>
      </c>
      <c r="CL454" s="1">
        <f t="shared" si="2068"/>
        <v>1</v>
      </c>
      <c r="CM454" s="1">
        <f t="shared" si="2027"/>
        <v>1</v>
      </c>
      <c r="CN454" s="1">
        <f t="shared" si="2069"/>
        <v>1</v>
      </c>
      <c r="CO454" s="1" t="str">
        <f t="shared" si="2070"/>
        <v/>
      </c>
      <c r="CP454" s="1">
        <f t="shared" si="2071"/>
        <v>1</v>
      </c>
      <c r="CQ454" s="1" t="str">
        <f t="shared" si="2072"/>
        <v/>
      </c>
      <c r="CS454" s="1">
        <f t="shared" si="2073"/>
        <v>1</v>
      </c>
      <c r="CT454" s="1">
        <f t="shared" si="2074"/>
        <v>0</v>
      </c>
      <c r="CU454" s="1">
        <f t="shared" si="2075"/>
        <v>0</v>
      </c>
      <c r="CV454" s="126">
        <f t="shared" ref="CV454:CV517" si="2193">IF(BD454="","",IF(OR(AND(BD454&gt;-0.001,BD454&lt;0.001),AND(BM454&gt;-0.001,BM454&lt;0.001)),0,IF(BD454&gt;0,IF(BM454&gt;0,1,0),IF(BM454&lt;0,1,0))))</f>
        <v>0</v>
      </c>
      <c r="CW454" s="1">
        <f t="shared" si="2076"/>
        <v>1</v>
      </c>
      <c r="CX454" s="1" t="str">
        <f t="shared" si="2077"/>
        <v/>
      </c>
      <c r="CY454" s="1" t="str">
        <f t="shared" si="2028"/>
        <v/>
      </c>
      <c r="CZ454" s="1" t="str">
        <f t="shared" si="2029"/>
        <v/>
      </c>
      <c r="DA454" s="1" t="str">
        <f t="shared" si="2030"/>
        <v/>
      </c>
      <c r="DB454" s="1">
        <f t="shared" si="2031"/>
        <v>1</v>
      </c>
      <c r="DC454" s="1" t="str">
        <f t="shared" si="2032"/>
        <v/>
      </c>
      <c r="DD454" s="1">
        <f t="shared" si="2033"/>
        <v>1</v>
      </c>
      <c r="DE454" s="1" t="str">
        <f t="shared" si="2078"/>
        <v/>
      </c>
      <c r="DF454" s="1"/>
      <c r="DG454" s="126">
        <f t="shared" ref="DG454:DG517" si="2194">IF(OR(AND(BA454&gt;-0.001,BA454&lt;0.001),AND(BO454&gt;-0.001,BO454&lt;0.001)),1,IF(BA454&gt;0,IF(BO454&gt;0,1,0),IF(BO454&lt;0,1,0)))</f>
        <v>1</v>
      </c>
      <c r="DH454" s="1">
        <f t="shared" si="2079"/>
        <v>1</v>
      </c>
      <c r="DI454" s="1">
        <f t="shared" si="2080"/>
        <v>1</v>
      </c>
      <c r="DJ454" s="1">
        <f t="shared" si="2081"/>
        <v>1</v>
      </c>
      <c r="DK454" s="1" t="str">
        <f t="shared" si="2034"/>
        <v/>
      </c>
      <c r="DL454" s="1"/>
      <c r="DM454" s="1" t="str">
        <f t="shared" si="2035"/>
        <v/>
      </c>
      <c r="DN454" s="1">
        <f t="shared" si="2036"/>
        <v>0</v>
      </c>
      <c r="DO454" s="1">
        <f t="shared" si="2037"/>
        <v>1</v>
      </c>
      <c r="DP454" s="1">
        <f t="shared" si="2038"/>
        <v>0</v>
      </c>
      <c r="DQ454" s="1">
        <f t="shared" si="2039"/>
        <v>1</v>
      </c>
      <c r="DR454" s="1">
        <f t="shared" si="2040"/>
        <v>1</v>
      </c>
      <c r="DS454" s="1">
        <f t="shared" si="2041"/>
        <v>1</v>
      </c>
      <c r="DT454" s="1">
        <f t="shared" si="2042"/>
        <v>1</v>
      </c>
      <c r="DU454" s="1">
        <f t="shared" si="2043"/>
        <v>1</v>
      </c>
      <c r="DV454" s="1">
        <f t="shared" si="2082"/>
        <v>1</v>
      </c>
      <c r="DW454" s="1">
        <f t="shared" si="2083"/>
        <v>0</v>
      </c>
      <c r="DX454" s="1" t="str">
        <f t="shared" si="2044"/>
        <v/>
      </c>
      <c r="DY454" s="1" t="str">
        <f t="shared" si="2045"/>
        <v/>
      </c>
      <c r="EA454" s="1">
        <f t="shared" si="2084"/>
        <v>1</v>
      </c>
      <c r="EB454" s="1">
        <f t="shared" si="2085"/>
        <v>0</v>
      </c>
      <c r="EC454" s="1">
        <f t="shared" si="2086"/>
        <v>0</v>
      </c>
      <c r="ED454" s="1">
        <f t="shared" si="2087"/>
        <v>0</v>
      </c>
      <c r="EF454" s="1">
        <f t="shared" si="2088"/>
        <v>1</v>
      </c>
      <c r="EG454" s="1">
        <f t="shared" si="2089"/>
        <v>1</v>
      </c>
      <c r="EH454" s="1">
        <f t="shared" si="2090"/>
        <v>1</v>
      </c>
      <c r="EI454" s="1">
        <f t="shared" si="2091"/>
        <v>1</v>
      </c>
      <c r="EK454" s="1">
        <f t="shared" si="2092"/>
        <v>1</v>
      </c>
      <c r="EL454" s="1">
        <f t="shared" si="2093"/>
        <v>1</v>
      </c>
      <c r="EM454" s="1">
        <f t="shared" si="2094"/>
        <v>1</v>
      </c>
      <c r="EO454" s="1">
        <f t="shared" si="2095"/>
        <v>1</v>
      </c>
      <c r="EP454" s="1">
        <f t="shared" si="2096"/>
        <v>1</v>
      </c>
      <c r="EQ454" s="1">
        <f t="shared" si="2097"/>
        <v>1</v>
      </c>
      <c r="ES454" s="1">
        <f t="shared" si="2098"/>
        <v>1</v>
      </c>
      <c r="ET454" s="1">
        <f t="shared" si="2099"/>
        <v>1</v>
      </c>
      <c r="EU454" s="1">
        <f t="shared" si="2100"/>
        <v>1</v>
      </c>
      <c r="EV454" s="1">
        <f t="shared" si="2101"/>
        <v>1</v>
      </c>
      <c r="EW454" s="1">
        <f t="shared" si="2046"/>
        <v>0</v>
      </c>
      <c r="EY454" s="1">
        <f t="shared" si="2102"/>
        <v>1</v>
      </c>
      <c r="EZ454" s="1">
        <f t="shared" si="2103"/>
        <v>1</v>
      </c>
      <c r="FA454" s="1">
        <f t="shared" si="2104"/>
        <v>1</v>
      </c>
      <c r="FC454" s="1">
        <f t="shared" si="2105"/>
        <v>0</v>
      </c>
      <c r="FD454" s="1" t="str">
        <f t="shared" si="2047"/>
        <v/>
      </c>
      <c r="FE454" s="1"/>
      <c r="FF454" s="1">
        <f t="shared" si="2106"/>
        <v>1</v>
      </c>
      <c r="FG454" s="1">
        <f t="shared" si="2107"/>
        <v>0</v>
      </c>
      <c r="FH454" s="1">
        <f t="shared" si="2108"/>
        <v>0</v>
      </c>
      <c r="FI454" s="1" t="str">
        <f t="shared" si="2048"/>
        <v/>
      </c>
      <c r="FJ454" s="1" t="str">
        <f t="shared" si="2049"/>
        <v/>
      </c>
      <c r="FK454" s="1" t="str">
        <f t="shared" si="2050"/>
        <v/>
      </c>
      <c r="FL454" s="1" t="str">
        <f t="shared" si="2051"/>
        <v/>
      </c>
      <c r="FN454" s="1" t="str">
        <f t="shared" si="2052"/>
        <v/>
      </c>
      <c r="FO454" s="1" t="str">
        <f t="shared" si="2053"/>
        <v/>
      </c>
      <c r="FP454" s="1" t="str">
        <f t="shared" si="2054"/>
        <v/>
      </c>
      <c r="FV454" s="1">
        <f t="shared" si="2019"/>
        <v>0</v>
      </c>
      <c r="FW454" s="1">
        <f t="shared" si="2020"/>
        <v>0</v>
      </c>
      <c r="FX454" s="1">
        <f t="shared" si="2109"/>
        <v>0</v>
      </c>
      <c r="GA454" s="1">
        <f t="shared" si="2110"/>
        <v>1</v>
      </c>
      <c r="GB454" s="1">
        <f t="shared" si="2111"/>
        <v>1</v>
      </c>
      <c r="GC454" s="1">
        <f t="shared" si="2112"/>
        <v>1</v>
      </c>
      <c r="GD454" s="1">
        <f t="shared" si="2113"/>
        <v>1</v>
      </c>
      <c r="GE454" s="1">
        <f t="shared" si="2114"/>
        <v>0</v>
      </c>
      <c r="GF454" s="1">
        <f t="shared" si="2115"/>
        <v>0</v>
      </c>
      <c r="GG454" s="1">
        <f t="shared" si="2116"/>
        <v>1</v>
      </c>
      <c r="GI454" s="1">
        <f t="shared" si="2117"/>
        <v>1</v>
      </c>
      <c r="GK454" s="1">
        <f t="shared" si="2118"/>
        <v>1</v>
      </c>
      <c r="GL454" s="1">
        <f t="shared" si="2119"/>
        <v>1</v>
      </c>
      <c r="GM454" s="1">
        <f t="shared" si="2120"/>
        <v>1</v>
      </c>
      <c r="GN454" s="1">
        <f t="shared" si="2121"/>
        <v>1</v>
      </c>
      <c r="GO454" s="1">
        <f t="shared" si="2122"/>
        <v>0</v>
      </c>
      <c r="GP454" s="1">
        <f t="shared" si="2123"/>
        <v>0</v>
      </c>
      <c r="GQ454" s="1">
        <f t="shared" si="2124"/>
        <v>1</v>
      </c>
      <c r="GS454" s="1" t="str">
        <f t="shared" si="2125"/>
        <v/>
      </c>
      <c r="GT454" s="1" t="str">
        <f t="shared" si="2126"/>
        <v/>
      </c>
      <c r="GU454" s="1">
        <f t="shared" si="2127"/>
        <v>0</v>
      </c>
      <c r="GV454" s="1">
        <f t="shared" si="2128"/>
        <v>0</v>
      </c>
      <c r="GW454" s="1">
        <f t="shared" si="2129"/>
        <v>0</v>
      </c>
      <c r="GX454" s="1">
        <f t="shared" si="2130"/>
        <v>0</v>
      </c>
      <c r="GY454" s="1">
        <f t="shared" si="2131"/>
        <v>0</v>
      </c>
      <c r="GZ454" s="1"/>
      <c r="HA454" s="1">
        <f t="shared" si="2132"/>
        <v>0</v>
      </c>
      <c r="HB454" s="1">
        <f t="shared" si="2133"/>
        <v>0</v>
      </c>
      <c r="HC454" s="1">
        <f t="shared" si="2134"/>
        <v>0</v>
      </c>
      <c r="HD454" s="1">
        <f t="shared" si="2135"/>
        <v>0</v>
      </c>
      <c r="HE454" s="1">
        <f t="shared" si="2136"/>
        <v>0</v>
      </c>
      <c r="HF454" s="1">
        <f t="shared" si="2137"/>
        <v>0</v>
      </c>
      <c r="HH454" s="1">
        <f t="shared" si="2138"/>
        <v>0</v>
      </c>
      <c r="HI454" s="1">
        <f t="shared" si="2139"/>
        <v>0</v>
      </c>
      <c r="HJ454" s="1">
        <f t="shared" si="2140"/>
        <v>0</v>
      </c>
      <c r="HK454" s="1">
        <f t="shared" si="2141"/>
        <v>0</v>
      </c>
      <c r="HL454" s="1">
        <f t="shared" si="2142"/>
        <v>0</v>
      </c>
      <c r="HM454" s="1">
        <f t="shared" si="2143"/>
        <v>0</v>
      </c>
      <c r="HO454" s="1" t="str">
        <f t="shared" si="2144"/>
        <v/>
      </c>
      <c r="HP454" s="1">
        <f t="shared" si="2145"/>
        <v>1</v>
      </c>
      <c r="HQ454" s="1" t="str">
        <f t="shared" si="2146"/>
        <v/>
      </c>
      <c r="HR454">
        <f t="shared" si="2147"/>
        <v>1</v>
      </c>
      <c r="HS454" s="1" t="str">
        <f t="shared" si="2148"/>
        <v/>
      </c>
      <c r="HT454" t="str">
        <f t="shared" si="2149"/>
        <v/>
      </c>
      <c r="HU454" t="str">
        <f t="shared" si="2150"/>
        <v/>
      </c>
      <c r="HV454" s="1" t="str">
        <f t="shared" si="2151"/>
        <v/>
      </c>
      <c r="HW454" s="1" t="str">
        <f t="shared" si="2152"/>
        <v/>
      </c>
      <c r="HX454" s="1" t="str">
        <f t="shared" si="2153"/>
        <v/>
      </c>
      <c r="HZ454" s="1" t="str">
        <f t="shared" si="2154"/>
        <v/>
      </c>
      <c r="IA454" s="1">
        <f t="shared" si="2155"/>
        <v>0</v>
      </c>
      <c r="IB454" s="1" t="str">
        <f t="shared" si="2156"/>
        <v/>
      </c>
      <c r="IC454" s="1">
        <f t="shared" si="2157"/>
        <v>0</v>
      </c>
      <c r="ID454" s="1" t="str">
        <f t="shared" si="2158"/>
        <v/>
      </c>
      <c r="IE454" s="1" t="str">
        <f t="shared" si="2159"/>
        <v/>
      </c>
      <c r="IF454" s="1" t="str">
        <f t="shared" si="2160"/>
        <v/>
      </c>
      <c r="IG454" s="1" t="str">
        <f t="shared" si="2161"/>
        <v/>
      </c>
      <c r="IH454" s="1" t="str">
        <f t="shared" si="2162"/>
        <v/>
      </c>
      <c r="II454" s="1" t="str">
        <f t="shared" si="2163"/>
        <v/>
      </c>
    </row>
    <row r="455" spans="1:243" x14ac:dyDescent="0.2">
      <c r="A455" s="14">
        <f t="shared" si="1681"/>
        <v>455</v>
      </c>
      <c r="C455" s="2">
        <v>42768</v>
      </c>
      <c r="G455" s="3">
        <v>108.13</v>
      </c>
      <c r="H455" s="3">
        <v>117.262</v>
      </c>
      <c r="I455" s="3">
        <v>124.12</v>
      </c>
      <c r="J455" s="4">
        <v>150.18</v>
      </c>
      <c r="P455" s="128">
        <f t="shared" si="2164"/>
        <v>3468.9999999999995</v>
      </c>
      <c r="Q455" s="5">
        <f t="shared" si="2165"/>
        <v>3770.25</v>
      </c>
      <c r="R455" s="6">
        <f t="shared" si="2166"/>
        <v>3980.0000000000005</v>
      </c>
      <c r="S455" s="7">
        <f t="shared" si="2167"/>
        <v>4818.0000000000009</v>
      </c>
      <c r="Y455" s="4">
        <f t="shared" si="2168"/>
        <v>0.25</v>
      </c>
      <c r="Z455" s="1">
        <f t="shared" si="2169"/>
        <v>1.0000000000004547</v>
      </c>
      <c r="AA455" s="1">
        <f t="shared" si="2170"/>
        <v>1.5</v>
      </c>
      <c r="AB455" s="1">
        <f t="shared" si="2171"/>
        <v>4.0000000000027285</v>
      </c>
      <c r="AC455" s="1"/>
      <c r="AD455" s="1"/>
      <c r="AE455" s="126"/>
      <c r="AF455" s="126"/>
      <c r="AG455" s="126"/>
      <c r="AH455" s="4">
        <f t="shared" si="2178"/>
        <v>0.16666666666696983</v>
      </c>
      <c r="AI455" s="4">
        <f t="shared" si="2179"/>
        <v>0.10000000000027287</v>
      </c>
      <c r="AJ455" s="4">
        <f t="shared" si="2180"/>
        <v>0.10000000000045484</v>
      </c>
      <c r="AK455" s="4">
        <f t="shared" si="2181"/>
        <v>4.5474735088646412E-13</v>
      </c>
      <c r="AL455" s="4">
        <f t="shared" si="2182"/>
        <v>0.25000000000045475</v>
      </c>
      <c r="AM455" s="4">
        <f t="shared" si="2183"/>
        <v>0.16666666666575725</v>
      </c>
      <c r="AN455" s="4">
        <f t="shared" si="2184"/>
        <v>0.10000000000109144</v>
      </c>
      <c r="AO455" s="4">
        <f t="shared" si="2185"/>
        <v>1</v>
      </c>
      <c r="AP455" s="4">
        <f t="shared" si="2186"/>
        <v>0.16666666666757621</v>
      </c>
      <c r="AQ455" s="4">
        <f t="shared" si="2187"/>
        <v>0.16666666666507512</v>
      </c>
      <c r="AR455" s="4">
        <f t="shared" si="2188"/>
        <v>9.9999999999999978E-2</v>
      </c>
      <c r="AS455" s="4">
        <f t="shared" si="2189"/>
        <v>0.1111111111109595</v>
      </c>
      <c r="AT455" s="4">
        <f t="shared" si="2190"/>
        <v>3.3333333333697146E-2</v>
      </c>
      <c r="AU455" s="1"/>
      <c r="BA455" s="11">
        <f t="shared" si="2172"/>
        <v>0.25</v>
      </c>
      <c r="BB455" s="11">
        <f t="shared" si="2173"/>
        <v>1.0000000000004547</v>
      </c>
      <c r="BC455" s="12">
        <f t="shared" si="2174"/>
        <v>1.5</v>
      </c>
      <c r="BD455" s="13">
        <f t="shared" si="2175"/>
        <v>4.0000000000027285</v>
      </c>
      <c r="BJ455" s="11">
        <f t="shared" si="2023"/>
        <v>-0.16666666666696983</v>
      </c>
      <c r="BK455" s="11">
        <f t="shared" si="2055"/>
        <v>-0.10000000000027287</v>
      </c>
      <c r="BL455" s="11">
        <f t="shared" si="2056"/>
        <v>0.10000000000045484</v>
      </c>
      <c r="BM455" s="11">
        <f t="shared" si="2057"/>
        <v>4.5474735088646412E-13</v>
      </c>
      <c r="BN455" s="11">
        <f t="shared" si="2176"/>
        <v>0.25000000000045475</v>
      </c>
      <c r="BO455" s="11">
        <f t="shared" si="2177"/>
        <v>0.16666666666575725</v>
      </c>
      <c r="BP455" s="11">
        <f t="shared" si="2058"/>
        <v>-0.10000000000109144</v>
      </c>
      <c r="BQ455" s="1">
        <v>1</v>
      </c>
      <c r="BR455" s="11">
        <f t="shared" si="2059"/>
        <v>0.16666666666757621</v>
      </c>
      <c r="BS455" s="11">
        <f t="shared" si="2060"/>
        <v>0.16666666666507512</v>
      </c>
      <c r="BT455" s="11">
        <f t="shared" si="2061"/>
        <v>-9.9999999999999978E-2</v>
      </c>
      <c r="BU455" s="11">
        <f t="shared" si="2062"/>
        <v>0.1111111111109595</v>
      </c>
      <c r="BV455" s="11">
        <f t="shared" si="2063"/>
        <v>-3.3333333333697146E-2</v>
      </c>
      <c r="BY455" s="126"/>
      <c r="BZ455" s="126"/>
      <c r="CB455" s="1">
        <f t="shared" si="2064"/>
        <v>0</v>
      </c>
      <c r="CC455" s="1">
        <f t="shared" si="2065"/>
        <v>0</v>
      </c>
      <c r="CD455" s="1">
        <f t="shared" si="2066"/>
        <v>0</v>
      </c>
      <c r="CE455" s="126">
        <f t="shared" si="2191"/>
        <v>0</v>
      </c>
      <c r="CF455" s="1">
        <f t="shared" si="2022"/>
        <v>0</v>
      </c>
      <c r="CG455" s="1" t="str">
        <f t="shared" si="2067"/>
        <v/>
      </c>
      <c r="CH455" s="1" t="str">
        <f t="shared" si="2192"/>
        <v/>
      </c>
      <c r="CI455" s="1">
        <f t="shared" si="2024"/>
        <v>1</v>
      </c>
      <c r="CJ455" s="1">
        <f t="shared" si="2025"/>
        <v>1</v>
      </c>
      <c r="CK455" s="1" t="str">
        <f t="shared" si="2026"/>
        <v/>
      </c>
      <c r="CL455" s="1">
        <f t="shared" si="2068"/>
        <v>0</v>
      </c>
      <c r="CM455" s="1" t="str">
        <f t="shared" si="2027"/>
        <v/>
      </c>
      <c r="CN455" s="1">
        <f t="shared" si="2069"/>
        <v>0</v>
      </c>
      <c r="CO455" s="1" t="str">
        <f t="shared" si="2070"/>
        <v/>
      </c>
      <c r="CP455" s="1" t="str">
        <f t="shared" si="2071"/>
        <v/>
      </c>
      <c r="CQ455" s="1">
        <f t="shared" si="2072"/>
        <v>0</v>
      </c>
      <c r="CS455" s="1">
        <f t="shared" si="2073"/>
        <v>1</v>
      </c>
      <c r="CT455" s="1">
        <f t="shared" si="2074"/>
        <v>1</v>
      </c>
      <c r="CU455" s="1">
        <f t="shared" si="2075"/>
        <v>1</v>
      </c>
      <c r="CV455" s="126">
        <f t="shared" si="2193"/>
        <v>0</v>
      </c>
      <c r="CW455" s="1">
        <f t="shared" si="2076"/>
        <v>1</v>
      </c>
      <c r="CX455" s="1" t="str">
        <f t="shared" si="2077"/>
        <v/>
      </c>
      <c r="CY455" s="1" t="str">
        <f t="shared" si="2028"/>
        <v/>
      </c>
      <c r="CZ455" s="1" t="str">
        <f t="shared" si="2029"/>
        <v/>
      </c>
      <c r="DA455" s="1" t="str">
        <f t="shared" si="2030"/>
        <v/>
      </c>
      <c r="DB455" s="1">
        <f t="shared" si="2031"/>
        <v>1</v>
      </c>
      <c r="DC455" s="1" t="str">
        <f t="shared" si="2032"/>
        <v/>
      </c>
      <c r="DD455" s="1">
        <f t="shared" si="2033"/>
        <v>1</v>
      </c>
      <c r="DE455" s="1" t="str">
        <f t="shared" si="2078"/>
        <v/>
      </c>
      <c r="DF455" s="1"/>
      <c r="DG455" s="126">
        <f t="shared" si="2194"/>
        <v>1</v>
      </c>
      <c r="DH455" s="1">
        <f t="shared" si="2079"/>
        <v>1</v>
      </c>
      <c r="DI455" s="1">
        <f t="shared" si="2080"/>
        <v>1</v>
      </c>
      <c r="DJ455" s="1">
        <f t="shared" si="2081"/>
        <v>1</v>
      </c>
      <c r="DK455" s="1" t="str">
        <f t="shared" si="2034"/>
        <v/>
      </c>
      <c r="DL455" s="1"/>
      <c r="DM455" s="1" t="str">
        <f t="shared" si="2035"/>
        <v/>
      </c>
      <c r="DN455" s="1">
        <f t="shared" si="2036"/>
        <v>1</v>
      </c>
      <c r="DO455" s="1">
        <f t="shared" si="2037"/>
        <v>0</v>
      </c>
      <c r="DP455" s="1">
        <f t="shared" si="2038"/>
        <v>0</v>
      </c>
      <c r="DQ455" s="1">
        <f t="shared" si="2039"/>
        <v>0</v>
      </c>
      <c r="DR455" s="1">
        <f t="shared" si="2040"/>
        <v>0</v>
      </c>
      <c r="DS455" s="1">
        <f t="shared" si="2041"/>
        <v>0</v>
      </c>
      <c r="DT455" s="1">
        <f t="shared" si="2042"/>
        <v>1</v>
      </c>
      <c r="DU455" s="1">
        <f t="shared" si="2043"/>
        <v>1</v>
      </c>
      <c r="DV455" s="1">
        <f t="shared" si="2082"/>
        <v>1</v>
      </c>
      <c r="DW455" s="1">
        <f t="shared" si="2083"/>
        <v>0</v>
      </c>
      <c r="DX455" s="1" t="str">
        <f t="shared" si="2044"/>
        <v/>
      </c>
      <c r="DY455" s="1" t="str">
        <f t="shared" si="2045"/>
        <v/>
      </c>
      <c r="EA455" s="1">
        <f t="shared" si="2084"/>
        <v>1</v>
      </c>
      <c r="EB455" s="1">
        <f t="shared" si="2085"/>
        <v>1</v>
      </c>
      <c r="EC455" s="1">
        <f t="shared" si="2086"/>
        <v>1</v>
      </c>
      <c r="ED455" s="1">
        <f t="shared" si="2087"/>
        <v>1</v>
      </c>
      <c r="EF455" s="1">
        <f t="shared" si="2088"/>
        <v>1</v>
      </c>
      <c r="EG455" s="1">
        <f t="shared" si="2089"/>
        <v>1</v>
      </c>
      <c r="EH455" s="1">
        <f t="shared" si="2090"/>
        <v>1</v>
      </c>
      <c r="EI455" s="1">
        <f t="shared" si="2091"/>
        <v>1</v>
      </c>
      <c r="EK455" s="1">
        <f t="shared" si="2092"/>
        <v>1</v>
      </c>
      <c r="EL455" s="1">
        <f t="shared" si="2093"/>
        <v>1</v>
      </c>
      <c r="EM455" s="1">
        <f t="shared" si="2094"/>
        <v>1</v>
      </c>
      <c r="EO455" s="1">
        <f t="shared" si="2095"/>
        <v>1</v>
      </c>
      <c r="EP455" s="1">
        <f t="shared" si="2096"/>
        <v>1</v>
      </c>
      <c r="EQ455" s="1">
        <f t="shared" si="2097"/>
        <v>1</v>
      </c>
      <c r="ES455" s="1">
        <f t="shared" si="2098"/>
        <v>1</v>
      </c>
      <c r="ET455" s="1">
        <f t="shared" si="2099"/>
        <v>1</v>
      </c>
      <c r="EU455" s="1">
        <f t="shared" si="2100"/>
        <v>1</v>
      </c>
      <c r="EV455" s="1">
        <f t="shared" si="2101"/>
        <v>1</v>
      </c>
      <c r="EW455" s="1">
        <f t="shared" si="2046"/>
        <v>1</v>
      </c>
      <c r="EY455" s="1">
        <f t="shared" si="2102"/>
        <v>1</v>
      </c>
      <c r="EZ455" s="1">
        <f t="shared" si="2103"/>
        <v>1</v>
      </c>
      <c r="FA455" s="1">
        <f t="shared" si="2104"/>
        <v>1</v>
      </c>
      <c r="FC455" s="1">
        <f t="shared" si="2105"/>
        <v>1</v>
      </c>
      <c r="FD455" s="1">
        <f t="shared" si="2047"/>
        <v>0</v>
      </c>
      <c r="FE455" s="1"/>
      <c r="FF455" s="1">
        <f t="shared" si="2106"/>
        <v>0</v>
      </c>
      <c r="FG455" s="1">
        <f t="shared" si="2107"/>
        <v>0</v>
      </c>
      <c r="FH455" s="1">
        <f t="shared" si="2108"/>
        <v>0</v>
      </c>
      <c r="FI455" s="1" t="str">
        <f t="shared" si="2048"/>
        <v/>
      </c>
      <c r="FJ455" s="1" t="str">
        <f t="shared" si="2049"/>
        <v/>
      </c>
      <c r="FK455" s="1" t="str">
        <f t="shared" si="2050"/>
        <v/>
      </c>
      <c r="FL455" s="1" t="str">
        <f t="shared" si="2051"/>
        <v/>
      </c>
      <c r="FN455" s="1" t="str">
        <f t="shared" si="2052"/>
        <v/>
      </c>
      <c r="FO455" s="1" t="str">
        <f t="shared" si="2053"/>
        <v/>
      </c>
      <c r="FP455" s="1" t="str">
        <f t="shared" si="2054"/>
        <v/>
      </c>
      <c r="FV455" s="1">
        <f t="shared" si="2019"/>
        <v>0</v>
      </c>
      <c r="FW455" s="1">
        <f t="shared" si="2020"/>
        <v>1</v>
      </c>
      <c r="FX455" s="1">
        <f t="shared" si="2109"/>
        <v>0</v>
      </c>
      <c r="GA455" s="1">
        <f t="shared" si="2110"/>
        <v>1</v>
      </c>
      <c r="GB455" s="1">
        <f t="shared" si="2111"/>
        <v>1</v>
      </c>
      <c r="GC455" s="1">
        <f t="shared" si="2112"/>
        <v>1</v>
      </c>
      <c r="GD455" s="1">
        <f t="shared" si="2113"/>
        <v>1</v>
      </c>
      <c r="GE455" s="1">
        <f t="shared" si="2114"/>
        <v>0</v>
      </c>
      <c r="GF455" s="1">
        <f t="shared" si="2115"/>
        <v>1</v>
      </c>
      <c r="GG455" s="1">
        <f t="shared" si="2116"/>
        <v>1</v>
      </c>
      <c r="GI455" s="1">
        <f t="shared" si="2117"/>
        <v>1</v>
      </c>
      <c r="GK455" s="1">
        <f t="shared" si="2118"/>
        <v>1</v>
      </c>
      <c r="GL455" s="1">
        <f t="shared" si="2119"/>
        <v>1</v>
      </c>
      <c r="GM455" s="1">
        <f t="shared" si="2120"/>
        <v>1</v>
      </c>
      <c r="GN455" s="1">
        <f t="shared" si="2121"/>
        <v>1</v>
      </c>
      <c r="GO455" s="1">
        <f t="shared" si="2122"/>
        <v>0</v>
      </c>
      <c r="GP455" s="1">
        <f t="shared" si="2123"/>
        <v>1</v>
      </c>
      <c r="GQ455" s="1">
        <f t="shared" si="2124"/>
        <v>1</v>
      </c>
      <c r="GS455" s="1" t="str">
        <f t="shared" si="2125"/>
        <v/>
      </c>
      <c r="GT455" s="1" t="str">
        <f t="shared" si="2126"/>
        <v/>
      </c>
      <c r="GU455" s="1">
        <f t="shared" si="2127"/>
        <v>0</v>
      </c>
      <c r="GV455" s="1">
        <f t="shared" si="2128"/>
        <v>0</v>
      </c>
      <c r="GW455" s="1">
        <f t="shared" si="2129"/>
        <v>0</v>
      </c>
      <c r="GX455" s="1">
        <f t="shared" si="2130"/>
        <v>0</v>
      </c>
      <c r="GY455" s="1">
        <f t="shared" si="2131"/>
        <v>0</v>
      </c>
      <c r="GZ455" s="1"/>
      <c r="HA455" s="1">
        <f t="shared" si="2132"/>
        <v>0</v>
      </c>
      <c r="HB455" s="1">
        <f t="shared" si="2133"/>
        <v>0</v>
      </c>
      <c r="HC455" s="1">
        <f t="shared" si="2134"/>
        <v>0</v>
      </c>
      <c r="HD455" s="1">
        <f t="shared" si="2135"/>
        <v>0</v>
      </c>
      <c r="HE455" s="1">
        <f t="shared" si="2136"/>
        <v>0</v>
      </c>
      <c r="HF455" s="1">
        <f t="shared" si="2137"/>
        <v>0</v>
      </c>
      <c r="HH455" s="1">
        <f t="shared" si="2138"/>
        <v>0</v>
      </c>
      <c r="HI455" s="1">
        <f t="shared" si="2139"/>
        <v>0</v>
      </c>
      <c r="HJ455" s="1">
        <f t="shared" si="2140"/>
        <v>0</v>
      </c>
      <c r="HK455" s="1">
        <f t="shared" si="2141"/>
        <v>0</v>
      </c>
      <c r="HL455" s="1">
        <f t="shared" si="2142"/>
        <v>0</v>
      </c>
      <c r="HM455" s="1">
        <f t="shared" si="2143"/>
        <v>0</v>
      </c>
      <c r="HO455" s="1">
        <f t="shared" si="2144"/>
        <v>1</v>
      </c>
      <c r="HP455" s="1" t="str">
        <f t="shared" si="2145"/>
        <v/>
      </c>
      <c r="HQ455" s="1" t="str">
        <f t="shared" si="2146"/>
        <v/>
      </c>
      <c r="HR455" t="str">
        <f t="shared" si="2147"/>
        <v/>
      </c>
      <c r="HS455" s="1" t="str">
        <f t="shared" si="2148"/>
        <v/>
      </c>
      <c r="HT455" t="str">
        <f t="shared" si="2149"/>
        <v/>
      </c>
      <c r="HU455" t="str">
        <f t="shared" si="2150"/>
        <v/>
      </c>
      <c r="HV455" s="1" t="str">
        <f t="shared" si="2151"/>
        <v/>
      </c>
      <c r="HW455" s="1" t="str">
        <f t="shared" si="2152"/>
        <v/>
      </c>
      <c r="HX455" s="1" t="str">
        <f t="shared" si="2153"/>
        <v/>
      </c>
      <c r="HZ455" s="1">
        <f t="shared" si="2154"/>
        <v>0</v>
      </c>
      <c r="IA455" s="1" t="str">
        <f t="shared" si="2155"/>
        <v/>
      </c>
      <c r="IB455" s="1" t="str">
        <f t="shared" si="2156"/>
        <v/>
      </c>
      <c r="IC455" s="1" t="str">
        <f t="shared" si="2157"/>
        <v/>
      </c>
      <c r="ID455" s="1" t="str">
        <f t="shared" si="2158"/>
        <v/>
      </c>
      <c r="IE455" s="1" t="str">
        <f t="shared" si="2159"/>
        <v/>
      </c>
      <c r="IF455" s="1" t="str">
        <f t="shared" si="2160"/>
        <v/>
      </c>
      <c r="IG455" s="1" t="str">
        <f t="shared" si="2161"/>
        <v/>
      </c>
      <c r="IH455" s="1" t="str">
        <f t="shared" si="2162"/>
        <v/>
      </c>
      <c r="II455" s="1" t="str">
        <f t="shared" si="2163"/>
        <v/>
      </c>
    </row>
    <row r="456" spans="1:243" x14ac:dyDescent="0.2">
      <c r="A456" s="14">
        <f t="shared" si="1681"/>
        <v>456</v>
      </c>
      <c r="B456" t="s">
        <v>57</v>
      </c>
      <c r="C456" s="2">
        <v>42769</v>
      </c>
      <c r="G456" s="3">
        <v>108.125</v>
      </c>
      <c r="H456" s="3">
        <v>117.245</v>
      </c>
      <c r="I456" s="3">
        <v>124.09</v>
      </c>
      <c r="J456" s="4">
        <v>150.01</v>
      </c>
      <c r="P456" s="128">
        <f t="shared" si="2164"/>
        <v>3468.5</v>
      </c>
      <c r="Q456" s="5">
        <f t="shared" si="2165"/>
        <v>3768.5000000000005</v>
      </c>
      <c r="R456" s="6">
        <f t="shared" si="2166"/>
        <v>3977.0000000000005</v>
      </c>
      <c r="S456" s="7">
        <f t="shared" si="2167"/>
        <v>4800.9999999999991</v>
      </c>
      <c r="Y456" s="4">
        <f t="shared" si="2168"/>
        <v>0.49999999999954525</v>
      </c>
      <c r="Z456" s="1">
        <f t="shared" si="2169"/>
        <v>1.7499999999995453</v>
      </c>
      <c r="AA456" s="1">
        <f t="shared" si="2170"/>
        <v>3</v>
      </c>
      <c r="AB456" s="1">
        <f t="shared" si="2171"/>
        <v>17.000000000001819</v>
      </c>
      <c r="AC456" s="1"/>
      <c r="AD456" s="1"/>
      <c r="AE456" s="126"/>
      <c r="AF456" s="126"/>
      <c r="AG456" s="126"/>
      <c r="AH456" s="4">
        <f t="shared" si="2178"/>
        <v>0.16666666666727292</v>
      </c>
      <c r="AI456" s="4">
        <f t="shared" si="2179"/>
        <v>5.0000000000636646E-2</v>
      </c>
      <c r="AJ456" s="4">
        <f t="shared" si="2180"/>
        <v>5.000000000045457E-2</v>
      </c>
      <c r="AK456" s="4">
        <f t="shared" si="2181"/>
        <v>0.25000000000045475</v>
      </c>
      <c r="AL456" s="4">
        <f t="shared" si="2182"/>
        <v>0.24999999999954525</v>
      </c>
      <c r="AM456" s="4">
        <f t="shared" si="2183"/>
        <v>2.6666666666672727</v>
      </c>
      <c r="AN456" s="4">
        <f t="shared" si="2184"/>
        <v>3.8000000000007272</v>
      </c>
      <c r="AO456" s="4">
        <f t="shared" si="2185"/>
        <v>1</v>
      </c>
      <c r="AP456" s="4">
        <f t="shared" si="2186"/>
        <v>0.16666666666606034</v>
      </c>
      <c r="AQ456" s="4">
        <f t="shared" si="2187"/>
        <v>2.2916666666665906</v>
      </c>
      <c r="AR456" s="4">
        <f t="shared" si="2188"/>
        <v>0.20000000000090945</v>
      </c>
      <c r="AS456" s="4">
        <f t="shared" si="2189"/>
        <v>2.0277777777786365</v>
      </c>
      <c r="AT456" s="4">
        <f t="shared" si="2190"/>
        <v>1.2666666666678186</v>
      </c>
      <c r="AU456" s="1"/>
      <c r="BA456" s="11">
        <f t="shared" si="2172"/>
        <v>-0.49999999999954525</v>
      </c>
      <c r="BB456" s="11">
        <f t="shared" si="2173"/>
        <v>-1.7499999999995453</v>
      </c>
      <c r="BC456" s="12">
        <f t="shared" si="2174"/>
        <v>-3</v>
      </c>
      <c r="BD456" s="13">
        <f t="shared" si="2175"/>
        <v>-17.000000000001819</v>
      </c>
      <c r="BJ456" s="11">
        <f t="shared" si="2023"/>
        <v>0.16666666666727292</v>
      </c>
      <c r="BK456" s="11">
        <f t="shared" si="2055"/>
        <v>5.0000000000636646E-2</v>
      </c>
      <c r="BL456" s="11">
        <f t="shared" si="2056"/>
        <v>5.000000000045457E-2</v>
      </c>
      <c r="BM456" s="11">
        <f t="shared" si="2057"/>
        <v>0.25000000000045475</v>
      </c>
      <c r="BN456" s="11">
        <f t="shared" si="2176"/>
        <v>-0.24999999999954525</v>
      </c>
      <c r="BO456" s="11">
        <f t="shared" si="2177"/>
        <v>2.6666666666672727</v>
      </c>
      <c r="BP456" s="11">
        <f t="shared" si="2058"/>
        <v>3.8000000000007272</v>
      </c>
      <c r="BQ456" s="1">
        <v>1</v>
      </c>
      <c r="BR456" s="11">
        <f t="shared" si="2059"/>
        <v>0.16666666666606034</v>
      </c>
      <c r="BS456" s="11">
        <f t="shared" si="2060"/>
        <v>2.2916666666665906</v>
      </c>
      <c r="BT456" s="11">
        <f t="shared" si="2061"/>
        <v>0.20000000000090945</v>
      </c>
      <c r="BU456" s="11">
        <f t="shared" si="2062"/>
        <v>2.0277777777786365</v>
      </c>
      <c r="BV456" s="11">
        <f t="shared" si="2063"/>
        <v>1.2666666666678186</v>
      </c>
      <c r="BY456" s="126"/>
      <c r="BZ456" s="126"/>
      <c r="CB456" s="1">
        <f t="shared" si="2064"/>
        <v>0</v>
      </c>
      <c r="CC456" s="1">
        <f t="shared" si="2065"/>
        <v>0</v>
      </c>
      <c r="CD456" s="1">
        <f t="shared" si="2066"/>
        <v>0</v>
      </c>
      <c r="CE456" s="126">
        <f t="shared" si="2191"/>
        <v>0</v>
      </c>
      <c r="CF456" s="1">
        <f t="shared" si="2022"/>
        <v>0</v>
      </c>
      <c r="CG456" s="1" t="str">
        <f t="shared" si="2067"/>
        <v/>
      </c>
      <c r="CH456" s="1">
        <f t="shared" si="2192"/>
        <v>1</v>
      </c>
      <c r="CI456" s="1">
        <f t="shared" si="2024"/>
        <v>1</v>
      </c>
      <c r="CJ456" s="1" t="str">
        <f t="shared" si="2025"/>
        <v/>
      </c>
      <c r="CK456" s="1" t="str">
        <f t="shared" si="2026"/>
        <v/>
      </c>
      <c r="CL456" s="1">
        <f t="shared" si="2068"/>
        <v>1</v>
      </c>
      <c r="CM456" s="1">
        <f t="shared" si="2027"/>
        <v>1</v>
      </c>
      <c r="CN456" s="1">
        <f t="shared" si="2069"/>
        <v>1</v>
      </c>
      <c r="CO456" s="1" t="str">
        <f t="shared" si="2070"/>
        <v/>
      </c>
      <c r="CP456" s="1" t="str">
        <f t="shared" si="2071"/>
        <v/>
      </c>
      <c r="CQ456" s="1">
        <f t="shared" si="2072"/>
        <v>1</v>
      </c>
      <c r="CS456" s="1">
        <f t="shared" si="2073"/>
        <v>0</v>
      </c>
      <c r="CT456" s="1">
        <f t="shared" si="2074"/>
        <v>0</v>
      </c>
      <c r="CU456" s="1">
        <f t="shared" si="2075"/>
        <v>0</v>
      </c>
      <c r="CV456" s="126">
        <f t="shared" si="2193"/>
        <v>0</v>
      </c>
      <c r="CW456" s="1">
        <f t="shared" si="2076"/>
        <v>1</v>
      </c>
      <c r="CX456" s="1" t="str">
        <f t="shared" si="2077"/>
        <v/>
      </c>
      <c r="CY456" s="1" t="str">
        <f t="shared" si="2028"/>
        <v/>
      </c>
      <c r="CZ456" s="1" t="str">
        <f t="shared" si="2029"/>
        <v/>
      </c>
      <c r="DA456" s="1" t="str">
        <f t="shared" si="2030"/>
        <v/>
      </c>
      <c r="DB456" s="1">
        <f t="shared" si="2031"/>
        <v>0</v>
      </c>
      <c r="DC456" s="1">
        <f t="shared" si="2032"/>
        <v>1</v>
      </c>
      <c r="DD456" s="1" t="str">
        <f t="shared" si="2033"/>
        <v/>
      </c>
      <c r="DE456" s="1" t="str">
        <f t="shared" si="2078"/>
        <v/>
      </c>
      <c r="DF456" s="1"/>
      <c r="DG456" s="126">
        <f t="shared" si="2194"/>
        <v>0</v>
      </c>
      <c r="DH456" s="1">
        <f t="shared" si="2079"/>
        <v>0</v>
      </c>
      <c r="DI456" s="1">
        <f t="shared" si="2080"/>
        <v>0</v>
      </c>
      <c r="DJ456" s="1">
        <f t="shared" si="2081"/>
        <v>0</v>
      </c>
      <c r="DK456" s="1">
        <f t="shared" si="2034"/>
        <v>0</v>
      </c>
      <c r="DL456" s="1"/>
      <c r="DM456" s="1">
        <f t="shared" si="2035"/>
        <v>1</v>
      </c>
      <c r="DN456" s="1" t="str">
        <f t="shared" si="2036"/>
        <v/>
      </c>
      <c r="DO456" s="1" t="str">
        <f t="shared" si="2037"/>
        <v/>
      </c>
      <c r="DP456" s="1" t="str">
        <f t="shared" si="2038"/>
        <v/>
      </c>
      <c r="DQ456" s="1" t="str">
        <f t="shared" si="2039"/>
        <v/>
      </c>
      <c r="DR456" s="1" t="str">
        <f t="shared" si="2040"/>
        <v/>
      </c>
      <c r="DS456" s="1" t="str">
        <f t="shared" si="2041"/>
        <v/>
      </c>
      <c r="DT456" s="1" t="str">
        <f t="shared" si="2042"/>
        <v/>
      </c>
      <c r="DU456" s="1" t="str">
        <f t="shared" si="2043"/>
        <v/>
      </c>
      <c r="DV456" s="1">
        <f t="shared" si="2082"/>
        <v>0</v>
      </c>
      <c r="DW456" s="1">
        <f t="shared" si="2083"/>
        <v>0</v>
      </c>
      <c r="DX456" s="1" t="str">
        <f t="shared" si="2044"/>
        <v/>
      </c>
      <c r="DY456" s="1" t="str">
        <f t="shared" si="2045"/>
        <v/>
      </c>
      <c r="EA456" s="1">
        <f t="shared" si="2084"/>
        <v>0</v>
      </c>
      <c r="EB456" s="1">
        <f t="shared" si="2085"/>
        <v>0</v>
      </c>
      <c r="EC456" s="1">
        <f t="shared" si="2086"/>
        <v>0</v>
      </c>
      <c r="ED456" s="1">
        <f t="shared" si="2087"/>
        <v>0</v>
      </c>
      <c r="EF456" s="1">
        <f t="shared" si="2088"/>
        <v>0</v>
      </c>
      <c r="EG456" s="1">
        <f t="shared" si="2089"/>
        <v>0</v>
      </c>
      <c r="EH456" s="1">
        <f t="shared" si="2090"/>
        <v>0</v>
      </c>
      <c r="EI456" s="1">
        <f t="shared" si="2091"/>
        <v>0</v>
      </c>
      <c r="EK456" s="1">
        <f t="shared" si="2092"/>
        <v>1</v>
      </c>
      <c r="EL456" s="1">
        <f t="shared" si="2093"/>
        <v>1</v>
      </c>
      <c r="EM456" s="1">
        <f t="shared" si="2094"/>
        <v>1</v>
      </c>
      <c r="EO456" s="1">
        <f t="shared" si="2095"/>
        <v>1</v>
      </c>
      <c r="EP456" s="1">
        <f t="shared" si="2096"/>
        <v>1</v>
      </c>
      <c r="EQ456" s="1">
        <f t="shared" si="2097"/>
        <v>1</v>
      </c>
      <c r="ES456" s="1">
        <f t="shared" si="2098"/>
        <v>1</v>
      </c>
      <c r="ET456" s="1">
        <f t="shared" si="2099"/>
        <v>1</v>
      </c>
      <c r="EU456" s="1">
        <f t="shared" si="2100"/>
        <v>1</v>
      </c>
      <c r="EV456" s="1">
        <f t="shared" si="2101"/>
        <v>1</v>
      </c>
      <c r="EW456" s="1">
        <f t="shared" si="2046"/>
        <v>0</v>
      </c>
      <c r="EY456" s="1">
        <f t="shared" si="2102"/>
        <v>1</v>
      </c>
      <c r="EZ456" s="1">
        <f t="shared" si="2103"/>
        <v>1</v>
      </c>
      <c r="FA456" s="1">
        <f t="shared" si="2104"/>
        <v>1</v>
      </c>
      <c r="FC456" s="1">
        <f t="shared" si="2105"/>
        <v>1</v>
      </c>
      <c r="FD456" s="1">
        <f t="shared" si="2047"/>
        <v>1</v>
      </c>
      <c r="FE456" s="1"/>
      <c r="FF456" s="1">
        <f t="shared" si="2106"/>
        <v>1</v>
      </c>
      <c r="FG456" s="1">
        <f t="shared" si="2107"/>
        <v>1</v>
      </c>
      <c r="FH456" s="1">
        <f t="shared" si="2108"/>
        <v>1</v>
      </c>
      <c r="FI456" s="1">
        <f t="shared" si="2048"/>
        <v>0</v>
      </c>
      <c r="FJ456" s="1">
        <f t="shared" si="2049"/>
        <v>0</v>
      </c>
      <c r="FK456" s="1">
        <f t="shared" si="2050"/>
        <v>0</v>
      </c>
      <c r="FL456" s="1">
        <f t="shared" si="2051"/>
        <v>0</v>
      </c>
      <c r="FN456" s="1" t="str">
        <f t="shared" si="2052"/>
        <v/>
      </c>
      <c r="FO456" s="1" t="str">
        <f t="shared" si="2053"/>
        <v/>
      </c>
      <c r="FP456" s="1" t="str">
        <f t="shared" si="2054"/>
        <v/>
      </c>
      <c r="FV456" s="1">
        <f t="shared" si="2019"/>
        <v>0</v>
      </c>
      <c r="FW456" s="1">
        <f t="shared" si="2020"/>
        <v>1</v>
      </c>
      <c r="FX456" s="1">
        <f t="shared" si="2109"/>
        <v>1</v>
      </c>
      <c r="GA456" s="1">
        <f t="shared" si="2110"/>
        <v>0</v>
      </c>
      <c r="GB456" s="1">
        <f t="shared" si="2111"/>
        <v>0</v>
      </c>
      <c r="GC456" s="1">
        <f t="shared" si="2112"/>
        <v>0</v>
      </c>
      <c r="GD456" s="1">
        <f t="shared" si="2113"/>
        <v>0</v>
      </c>
      <c r="GE456" s="1">
        <f t="shared" si="2114"/>
        <v>1</v>
      </c>
      <c r="GF456" s="1">
        <f t="shared" si="2115"/>
        <v>1</v>
      </c>
      <c r="GG456" s="1">
        <f t="shared" si="2116"/>
        <v>1</v>
      </c>
      <c r="GI456" s="1">
        <f t="shared" si="2117"/>
        <v>1</v>
      </c>
      <c r="GK456" s="1">
        <f t="shared" si="2118"/>
        <v>0</v>
      </c>
      <c r="GL456" s="1">
        <f t="shared" si="2119"/>
        <v>0</v>
      </c>
      <c r="GM456" s="1">
        <f t="shared" si="2120"/>
        <v>0</v>
      </c>
      <c r="GN456" s="1">
        <f t="shared" si="2121"/>
        <v>0</v>
      </c>
      <c r="GO456" s="1">
        <f t="shared" si="2122"/>
        <v>1</v>
      </c>
      <c r="GP456" s="1">
        <f t="shared" si="2123"/>
        <v>1</v>
      </c>
      <c r="GQ456" s="1">
        <f t="shared" si="2124"/>
        <v>1</v>
      </c>
      <c r="GS456" s="1" t="str">
        <f t="shared" si="2125"/>
        <v/>
      </c>
      <c r="GT456" s="1" t="str">
        <f t="shared" si="2126"/>
        <v/>
      </c>
      <c r="GU456" s="1">
        <f t="shared" si="2127"/>
        <v>0</v>
      </c>
      <c r="GV456" s="1">
        <f t="shared" si="2128"/>
        <v>0</v>
      </c>
      <c r="GW456" s="1">
        <f t="shared" si="2129"/>
        <v>0</v>
      </c>
      <c r="GX456" s="1">
        <f t="shared" si="2130"/>
        <v>0</v>
      </c>
      <c r="GY456" s="1">
        <f t="shared" si="2131"/>
        <v>0</v>
      </c>
      <c r="GZ456" s="1"/>
      <c r="HA456" s="1">
        <f t="shared" si="2132"/>
        <v>1</v>
      </c>
      <c r="HB456" s="1">
        <f t="shared" si="2133"/>
        <v>0</v>
      </c>
      <c r="HC456" s="1">
        <f t="shared" si="2134"/>
        <v>0</v>
      </c>
      <c r="HD456" s="1">
        <f t="shared" si="2135"/>
        <v>0</v>
      </c>
      <c r="HE456" s="1">
        <f t="shared" si="2136"/>
        <v>0</v>
      </c>
      <c r="HF456" s="1">
        <f t="shared" si="2137"/>
        <v>0</v>
      </c>
      <c r="HH456" s="1">
        <f t="shared" si="2138"/>
        <v>1</v>
      </c>
      <c r="HI456" s="1">
        <f t="shared" si="2139"/>
        <v>0</v>
      </c>
      <c r="HJ456" s="1">
        <f t="shared" si="2140"/>
        <v>0</v>
      </c>
      <c r="HK456" s="1">
        <f t="shared" si="2141"/>
        <v>0</v>
      </c>
      <c r="HL456" s="1">
        <f t="shared" si="2142"/>
        <v>0</v>
      </c>
      <c r="HM456" s="1">
        <f t="shared" si="2143"/>
        <v>0</v>
      </c>
      <c r="HO456" s="1" t="str">
        <f t="shared" si="2144"/>
        <v/>
      </c>
      <c r="HP456" s="1">
        <f t="shared" si="2145"/>
        <v>1</v>
      </c>
      <c r="HQ456" s="1" t="str">
        <f t="shared" si="2146"/>
        <v/>
      </c>
      <c r="HR456">
        <f t="shared" si="2147"/>
        <v>1</v>
      </c>
      <c r="HS456" s="1" t="str">
        <f t="shared" si="2148"/>
        <v/>
      </c>
      <c r="HT456">
        <f t="shared" si="2149"/>
        <v>1</v>
      </c>
      <c r="HU456" t="str">
        <f t="shared" si="2150"/>
        <v/>
      </c>
      <c r="HV456" s="1" t="str">
        <f t="shared" si="2151"/>
        <v/>
      </c>
      <c r="HW456" s="1" t="str">
        <f t="shared" si="2152"/>
        <v/>
      </c>
      <c r="HX456" s="1" t="str">
        <f t="shared" si="2153"/>
        <v/>
      </c>
      <c r="HZ456" s="1" t="str">
        <f t="shared" si="2154"/>
        <v/>
      </c>
      <c r="IA456" s="1">
        <f t="shared" si="2155"/>
        <v>1</v>
      </c>
      <c r="IB456" s="1" t="str">
        <f t="shared" si="2156"/>
        <v/>
      </c>
      <c r="IC456" s="1">
        <f t="shared" si="2157"/>
        <v>1</v>
      </c>
      <c r="ID456" s="1" t="str">
        <f t="shared" si="2158"/>
        <v/>
      </c>
      <c r="IE456" s="1">
        <f t="shared" si="2159"/>
        <v>1</v>
      </c>
      <c r="IF456" s="1" t="str">
        <f t="shared" si="2160"/>
        <v/>
      </c>
      <c r="IG456" s="1" t="str">
        <f t="shared" si="2161"/>
        <v/>
      </c>
      <c r="IH456" s="1" t="str">
        <f t="shared" si="2162"/>
        <v/>
      </c>
      <c r="II456" s="1" t="str">
        <f t="shared" si="2163"/>
        <v/>
      </c>
    </row>
    <row r="457" spans="1:243" x14ac:dyDescent="0.2">
      <c r="A457" s="14">
        <f t="shared" si="1681"/>
        <v>457</v>
      </c>
      <c r="C457" s="2">
        <v>42772</v>
      </c>
      <c r="G457" s="3">
        <v>108.16</v>
      </c>
      <c r="H457" s="3">
        <v>118.05</v>
      </c>
      <c r="I457" s="3">
        <v>124.3</v>
      </c>
      <c r="J457" s="4">
        <v>151.16999999999999</v>
      </c>
      <c r="P457" s="128">
        <f t="shared" si="2164"/>
        <v>3471.9999999999995</v>
      </c>
      <c r="Q457" s="5">
        <f t="shared" si="2165"/>
        <v>3780.9999999999995</v>
      </c>
      <c r="R457" s="6">
        <f t="shared" si="2166"/>
        <v>3997.9999999999995</v>
      </c>
      <c r="S457" s="7">
        <f t="shared" si="2167"/>
        <v>4848.9999999999991</v>
      </c>
      <c r="Y457" s="4">
        <f t="shared" si="2168"/>
        <v>3.4999999999995453</v>
      </c>
      <c r="Z457" s="1">
        <f t="shared" si="2169"/>
        <v>12.499999999999091</v>
      </c>
      <c r="AA457" s="1">
        <f t="shared" si="2170"/>
        <v>20.999999999999091</v>
      </c>
      <c r="AB457" s="1">
        <f t="shared" si="2171"/>
        <v>48</v>
      </c>
      <c r="AC457" s="1"/>
      <c r="AD457" s="1"/>
      <c r="AE457" s="126"/>
      <c r="AF457" s="126"/>
      <c r="AG457" s="126"/>
      <c r="AH457" s="4">
        <f t="shared" si="2178"/>
        <v>1.3333333333336359</v>
      </c>
      <c r="AI457" s="4">
        <f t="shared" si="2179"/>
        <v>0.50000000000036326</v>
      </c>
      <c r="AJ457" s="4">
        <f t="shared" si="2180"/>
        <v>0.1000000000003638</v>
      </c>
      <c r="AK457" s="4">
        <f t="shared" si="2181"/>
        <v>1.5000000000003038</v>
      </c>
      <c r="AL457" s="4">
        <f t="shared" si="2182"/>
        <v>1.9999999999995453</v>
      </c>
      <c r="AM457" s="4">
        <f t="shared" si="2183"/>
        <v>4.9999999999990905</v>
      </c>
      <c r="AN457" s="4">
        <f t="shared" si="2184"/>
        <v>1.7999999999990912</v>
      </c>
      <c r="AO457" s="4">
        <f t="shared" si="2185"/>
        <v>1</v>
      </c>
      <c r="AP457" s="4">
        <f t="shared" si="2186"/>
        <v>0.66666666666636498</v>
      </c>
      <c r="AQ457" s="4">
        <f t="shared" si="2187"/>
        <v>7.2499999999995461</v>
      </c>
      <c r="AR457" s="4">
        <f t="shared" si="2188"/>
        <v>1.4000000000005457</v>
      </c>
      <c r="AS457" s="4">
        <f t="shared" si="2189"/>
        <v>1.8333333333324244</v>
      </c>
      <c r="AT457" s="4">
        <f t="shared" si="2190"/>
        <v>0.59999999999909015</v>
      </c>
      <c r="AU457" s="1"/>
      <c r="BA457" s="11">
        <f t="shared" si="2172"/>
        <v>3.4999999999995453</v>
      </c>
      <c r="BB457" s="11">
        <f t="shared" si="2173"/>
        <v>12.499999999999091</v>
      </c>
      <c r="BC457" s="12">
        <f t="shared" si="2174"/>
        <v>20.999999999999091</v>
      </c>
      <c r="BD457" s="13">
        <f t="shared" si="2175"/>
        <v>48</v>
      </c>
      <c r="BJ457" s="11">
        <f t="shared" si="2023"/>
        <v>-1.3333333333336359</v>
      </c>
      <c r="BK457" s="11">
        <f t="shared" si="2055"/>
        <v>-0.50000000000036326</v>
      </c>
      <c r="BL457" s="11">
        <f t="shared" si="2056"/>
        <v>-0.1000000000003638</v>
      </c>
      <c r="BM457" s="11">
        <f t="shared" si="2057"/>
        <v>-1.5000000000003038</v>
      </c>
      <c r="BN457" s="11">
        <f t="shared" si="2176"/>
        <v>1.9999999999995453</v>
      </c>
      <c r="BO457" s="11">
        <f t="shared" si="2177"/>
        <v>4.9999999999990905</v>
      </c>
      <c r="BP457" s="11">
        <f t="shared" si="2058"/>
        <v>1.7999999999990912</v>
      </c>
      <c r="BQ457" s="1">
        <v>1</v>
      </c>
      <c r="BR457" s="11">
        <f t="shared" si="2059"/>
        <v>-0.66666666666636498</v>
      </c>
      <c r="BS457" s="11">
        <f t="shared" si="2060"/>
        <v>7.2499999999995461</v>
      </c>
      <c r="BT457" s="11">
        <f t="shared" si="2061"/>
        <v>-1.4000000000005457</v>
      </c>
      <c r="BU457" s="11">
        <f t="shared" si="2062"/>
        <v>1.8333333333324244</v>
      </c>
      <c r="BV457" s="11">
        <f t="shared" si="2063"/>
        <v>0.59999999999909015</v>
      </c>
      <c r="BY457" s="126"/>
      <c r="BZ457" s="126"/>
      <c r="CB457" s="1">
        <f t="shared" si="2064"/>
        <v>0</v>
      </c>
      <c r="CC457" s="1">
        <f t="shared" si="2065"/>
        <v>0</v>
      </c>
      <c r="CD457" s="1">
        <f t="shared" si="2066"/>
        <v>0</v>
      </c>
      <c r="CE457" s="126">
        <f t="shared" si="2191"/>
        <v>0</v>
      </c>
      <c r="CF457" s="1">
        <f t="shared" si="2022"/>
        <v>0</v>
      </c>
      <c r="CG457" s="1" t="str">
        <f t="shared" si="2067"/>
        <v/>
      </c>
      <c r="CH457" s="1" t="str">
        <f t="shared" si="2192"/>
        <v/>
      </c>
      <c r="CI457" s="1">
        <f t="shared" si="2024"/>
        <v>1</v>
      </c>
      <c r="CJ457" s="1">
        <f t="shared" si="2025"/>
        <v>1</v>
      </c>
      <c r="CK457" s="1" t="str">
        <f t="shared" si="2026"/>
        <v/>
      </c>
      <c r="CL457" s="1">
        <f t="shared" si="2068"/>
        <v>1</v>
      </c>
      <c r="CM457" s="1">
        <f t="shared" si="2027"/>
        <v>1</v>
      </c>
      <c r="CN457" s="1">
        <f t="shared" si="2069"/>
        <v>1</v>
      </c>
      <c r="CO457" s="1" t="str">
        <f t="shared" si="2070"/>
        <v/>
      </c>
      <c r="CP457" s="1" t="str">
        <f t="shared" si="2071"/>
        <v/>
      </c>
      <c r="CQ457" s="1">
        <f t="shared" si="2072"/>
        <v>1</v>
      </c>
      <c r="CS457" s="1">
        <f t="shared" si="2073"/>
        <v>0</v>
      </c>
      <c r="CT457" s="1">
        <f t="shared" si="2074"/>
        <v>0</v>
      </c>
      <c r="CU457" s="1">
        <f t="shared" si="2075"/>
        <v>0</v>
      </c>
      <c r="CV457" s="126">
        <f t="shared" si="2193"/>
        <v>0</v>
      </c>
      <c r="CW457" s="1">
        <f t="shared" si="2076"/>
        <v>1</v>
      </c>
      <c r="CX457" s="1" t="str">
        <f t="shared" si="2077"/>
        <v/>
      </c>
      <c r="CY457" s="1" t="str">
        <f t="shared" si="2028"/>
        <v/>
      </c>
      <c r="CZ457" s="1" t="str">
        <f t="shared" si="2029"/>
        <v/>
      </c>
      <c r="DA457" s="1" t="str">
        <f t="shared" si="2030"/>
        <v/>
      </c>
      <c r="DB457" s="1">
        <f t="shared" si="2031"/>
        <v>1</v>
      </c>
      <c r="DC457" s="1" t="str">
        <f t="shared" si="2032"/>
        <v/>
      </c>
      <c r="DD457" s="1">
        <f t="shared" si="2033"/>
        <v>1</v>
      </c>
      <c r="DE457" s="1" t="str">
        <f t="shared" si="2078"/>
        <v/>
      </c>
      <c r="DF457" s="1"/>
      <c r="DG457" s="126">
        <f t="shared" si="2194"/>
        <v>1</v>
      </c>
      <c r="DH457" s="1">
        <f t="shared" si="2079"/>
        <v>1</v>
      </c>
      <c r="DI457" s="1">
        <f t="shared" si="2080"/>
        <v>1</v>
      </c>
      <c r="DJ457" s="1">
        <f t="shared" si="2081"/>
        <v>1</v>
      </c>
      <c r="DK457" s="1" t="str">
        <f t="shared" si="2034"/>
        <v/>
      </c>
      <c r="DL457" s="1"/>
      <c r="DM457" s="1" t="str">
        <f t="shared" si="2035"/>
        <v/>
      </c>
      <c r="DN457" s="1">
        <f t="shared" si="2036"/>
        <v>0</v>
      </c>
      <c r="DO457" s="1">
        <f t="shared" si="2037"/>
        <v>1</v>
      </c>
      <c r="DP457" s="1">
        <f t="shared" si="2038"/>
        <v>0</v>
      </c>
      <c r="DQ457" s="1">
        <f t="shared" si="2039"/>
        <v>1</v>
      </c>
      <c r="DR457" s="1">
        <f t="shared" si="2040"/>
        <v>0</v>
      </c>
      <c r="DS457" s="1">
        <f t="shared" si="2041"/>
        <v>1</v>
      </c>
      <c r="DT457" s="1">
        <f t="shared" si="2042"/>
        <v>0</v>
      </c>
      <c r="DU457" s="1">
        <f t="shared" si="2043"/>
        <v>1</v>
      </c>
      <c r="DV457" s="1">
        <f t="shared" si="2082"/>
        <v>1</v>
      </c>
      <c r="DW457" s="1">
        <f t="shared" si="2083"/>
        <v>0</v>
      </c>
      <c r="DX457" s="1" t="str">
        <f t="shared" si="2044"/>
        <v/>
      </c>
      <c r="DY457" s="1" t="str">
        <f t="shared" si="2045"/>
        <v/>
      </c>
      <c r="EA457" s="1">
        <f t="shared" si="2084"/>
        <v>1</v>
      </c>
      <c r="EB457" s="1">
        <f t="shared" si="2085"/>
        <v>1</v>
      </c>
      <c r="EC457" s="1">
        <f t="shared" si="2086"/>
        <v>1</v>
      </c>
      <c r="ED457" s="1">
        <f t="shared" si="2087"/>
        <v>1</v>
      </c>
      <c r="EF457" s="1">
        <f t="shared" si="2088"/>
        <v>1</v>
      </c>
      <c r="EG457" s="1">
        <f t="shared" si="2089"/>
        <v>1</v>
      </c>
      <c r="EH457" s="1">
        <f t="shared" si="2090"/>
        <v>1</v>
      </c>
      <c r="EI457" s="1">
        <f t="shared" si="2091"/>
        <v>1</v>
      </c>
      <c r="EK457" s="1">
        <f t="shared" si="2092"/>
        <v>1</v>
      </c>
      <c r="EL457" s="1">
        <f t="shared" si="2093"/>
        <v>1</v>
      </c>
      <c r="EM457" s="1">
        <f t="shared" si="2094"/>
        <v>1</v>
      </c>
      <c r="EO457" s="1">
        <f t="shared" si="2095"/>
        <v>1</v>
      </c>
      <c r="EP457" s="1">
        <f t="shared" si="2096"/>
        <v>1</v>
      </c>
      <c r="EQ457" s="1">
        <f t="shared" si="2097"/>
        <v>1</v>
      </c>
      <c r="ES457" s="1">
        <f t="shared" si="2098"/>
        <v>1</v>
      </c>
      <c r="ET457" s="1">
        <f t="shared" si="2099"/>
        <v>1</v>
      </c>
      <c r="EU457" s="1">
        <f t="shared" si="2100"/>
        <v>1</v>
      </c>
      <c r="EV457" s="1">
        <f t="shared" si="2101"/>
        <v>1</v>
      </c>
      <c r="EW457" s="1">
        <f t="shared" si="2046"/>
        <v>0</v>
      </c>
      <c r="EY457" s="1">
        <f t="shared" si="2102"/>
        <v>1</v>
      </c>
      <c r="EZ457" s="1">
        <f t="shared" si="2103"/>
        <v>1</v>
      </c>
      <c r="FA457" s="1">
        <f t="shared" si="2104"/>
        <v>1</v>
      </c>
      <c r="FC457" s="1">
        <f t="shared" si="2105"/>
        <v>0</v>
      </c>
      <c r="FD457" s="1" t="str">
        <f t="shared" si="2047"/>
        <v/>
      </c>
      <c r="FE457" s="1"/>
      <c r="FF457" s="1">
        <f t="shared" si="2106"/>
        <v>1</v>
      </c>
      <c r="FG457" s="1">
        <f t="shared" si="2107"/>
        <v>0</v>
      </c>
      <c r="FH457" s="1">
        <f t="shared" si="2108"/>
        <v>0</v>
      </c>
      <c r="FI457" s="1" t="str">
        <f t="shared" si="2048"/>
        <v/>
      </c>
      <c r="FJ457" s="1" t="str">
        <f t="shared" si="2049"/>
        <v/>
      </c>
      <c r="FK457" s="1" t="str">
        <f t="shared" si="2050"/>
        <v/>
      </c>
      <c r="FL457" s="1" t="str">
        <f t="shared" si="2051"/>
        <v/>
      </c>
      <c r="FN457" s="1">
        <f t="shared" si="2052"/>
        <v>1</v>
      </c>
      <c r="FO457" s="1">
        <f t="shared" si="2053"/>
        <v>1</v>
      </c>
      <c r="FP457" s="1" t="str">
        <f t="shared" si="2054"/>
        <v/>
      </c>
      <c r="FV457" s="1">
        <f t="shared" si="2019"/>
        <v>0</v>
      </c>
      <c r="FW457" s="1">
        <f t="shared" si="2020"/>
        <v>0</v>
      </c>
      <c r="FX457" s="1">
        <f t="shared" si="2109"/>
        <v>1</v>
      </c>
      <c r="GA457" s="1">
        <f t="shared" si="2110"/>
        <v>0</v>
      </c>
      <c r="GB457" s="1">
        <f t="shared" si="2111"/>
        <v>0</v>
      </c>
      <c r="GC457" s="1">
        <f t="shared" si="2112"/>
        <v>0</v>
      </c>
      <c r="GD457" s="1">
        <f t="shared" si="2113"/>
        <v>0</v>
      </c>
      <c r="GE457" s="1">
        <f t="shared" si="2114"/>
        <v>1</v>
      </c>
      <c r="GF457" s="1">
        <f t="shared" si="2115"/>
        <v>1</v>
      </c>
      <c r="GG457" s="1">
        <f t="shared" si="2116"/>
        <v>0</v>
      </c>
      <c r="GI457" s="1">
        <f t="shared" si="2117"/>
        <v>0</v>
      </c>
      <c r="GK457" s="1">
        <f t="shared" si="2118"/>
        <v>1</v>
      </c>
      <c r="GL457" s="1">
        <f t="shared" si="2119"/>
        <v>1</v>
      </c>
      <c r="GM457" s="1">
        <f t="shared" si="2120"/>
        <v>1</v>
      </c>
      <c r="GN457" s="1">
        <f t="shared" si="2121"/>
        <v>1</v>
      </c>
      <c r="GO457" s="1">
        <f t="shared" si="2122"/>
        <v>0</v>
      </c>
      <c r="GP457" s="1">
        <f t="shared" si="2123"/>
        <v>0</v>
      </c>
      <c r="GQ457" s="1">
        <f t="shared" si="2124"/>
        <v>1</v>
      </c>
      <c r="GS457" s="1">
        <f t="shared" si="2125"/>
        <v>0</v>
      </c>
      <c r="GT457" s="1">
        <f t="shared" si="2126"/>
        <v>0</v>
      </c>
      <c r="GU457" s="1">
        <f t="shared" si="2127"/>
        <v>1</v>
      </c>
      <c r="GV457" s="1">
        <f t="shared" si="2128"/>
        <v>1</v>
      </c>
      <c r="GW457" s="1">
        <f t="shared" si="2129"/>
        <v>0</v>
      </c>
      <c r="GX457" s="1">
        <f t="shared" si="2130"/>
        <v>0</v>
      </c>
      <c r="GY457" s="1">
        <f t="shared" si="2131"/>
        <v>0</v>
      </c>
      <c r="GZ457" s="1"/>
      <c r="HA457" s="1">
        <f t="shared" si="2132"/>
        <v>1</v>
      </c>
      <c r="HB457" s="1">
        <f t="shared" si="2133"/>
        <v>1</v>
      </c>
      <c r="HC457" s="1">
        <f t="shared" si="2134"/>
        <v>0</v>
      </c>
      <c r="HD457" s="1">
        <f t="shared" si="2135"/>
        <v>0</v>
      </c>
      <c r="HE457" s="1">
        <f t="shared" si="2136"/>
        <v>0</v>
      </c>
      <c r="HF457" s="1">
        <f t="shared" si="2137"/>
        <v>0</v>
      </c>
      <c r="HH457" s="1">
        <f t="shared" si="2138"/>
        <v>1</v>
      </c>
      <c r="HI457" s="1">
        <f t="shared" si="2139"/>
        <v>1</v>
      </c>
      <c r="HJ457" s="1">
        <f t="shared" si="2140"/>
        <v>1</v>
      </c>
      <c r="HK457" s="1">
        <f t="shared" si="2141"/>
        <v>1</v>
      </c>
      <c r="HL457" s="1">
        <f t="shared" si="2142"/>
        <v>0</v>
      </c>
      <c r="HM457" s="1">
        <f t="shared" si="2143"/>
        <v>0</v>
      </c>
      <c r="HO457" s="1">
        <f t="shared" si="2144"/>
        <v>1</v>
      </c>
      <c r="HP457" s="1" t="str">
        <f t="shared" si="2145"/>
        <v/>
      </c>
      <c r="HQ457" s="1">
        <f t="shared" si="2146"/>
        <v>1</v>
      </c>
      <c r="HR457" t="str">
        <f t="shared" si="2147"/>
        <v/>
      </c>
      <c r="HS457" s="1">
        <f t="shared" si="2148"/>
        <v>1</v>
      </c>
      <c r="HT457" t="str">
        <f t="shared" si="2149"/>
        <v/>
      </c>
      <c r="HU457">
        <f t="shared" si="2150"/>
        <v>1</v>
      </c>
      <c r="HV457" s="1" t="str">
        <f t="shared" si="2151"/>
        <v/>
      </c>
      <c r="HW457" s="1">
        <f t="shared" si="2152"/>
        <v>1</v>
      </c>
      <c r="HX457" s="1" t="str">
        <f t="shared" si="2153"/>
        <v/>
      </c>
      <c r="HZ457" s="1">
        <f t="shared" si="2154"/>
        <v>0</v>
      </c>
      <c r="IA457" s="1" t="str">
        <f t="shared" si="2155"/>
        <v/>
      </c>
      <c r="IB457" s="1">
        <f t="shared" si="2156"/>
        <v>0</v>
      </c>
      <c r="IC457" s="1" t="str">
        <f t="shared" si="2157"/>
        <v/>
      </c>
      <c r="ID457" s="1">
        <f t="shared" si="2158"/>
        <v>0</v>
      </c>
      <c r="IE457" s="1" t="str">
        <f t="shared" si="2159"/>
        <v/>
      </c>
      <c r="IF457" s="1">
        <f t="shared" si="2160"/>
        <v>0</v>
      </c>
      <c r="IG457" s="1" t="str">
        <f t="shared" si="2161"/>
        <v/>
      </c>
      <c r="IH457" s="1">
        <f t="shared" si="2162"/>
        <v>0</v>
      </c>
      <c r="II457" s="1" t="str">
        <f t="shared" si="2163"/>
        <v/>
      </c>
    </row>
    <row r="458" spans="1:243" x14ac:dyDescent="0.2">
      <c r="A458" s="14">
        <f t="shared" si="1681"/>
        <v>458</v>
      </c>
      <c r="C458" s="2">
        <v>42773</v>
      </c>
      <c r="G458" s="3">
        <v>108.155</v>
      </c>
      <c r="H458" s="3">
        <v>118.062</v>
      </c>
      <c r="I458" s="3">
        <v>125.035</v>
      </c>
      <c r="J458" s="4">
        <v>152.06</v>
      </c>
      <c r="P458" s="128">
        <f t="shared" si="2164"/>
        <v>3471.5</v>
      </c>
      <c r="Q458" s="5">
        <f t="shared" si="2165"/>
        <v>3782.2499999999995</v>
      </c>
      <c r="R458" s="6">
        <f t="shared" si="2166"/>
        <v>4003.4999999999995</v>
      </c>
      <c r="S458" s="7">
        <f t="shared" si="2167"/>
        <v>4870</v>
      </c>
      <c r="Y458" s="4">
        <f t="shared" si="2168"/>
        <v>0.49999999999954525</v>
      </c>
      <c r="Z458" s="1">
        <f t="shared" si="2169"/>
        <v>1.25</v>
      </c>
      <c r="AA458" s="1">
        <f t="shared" si="2170"/>
        <v>5.5</v>
      </c>
      <c r="AB458" s="1">
        <f t="shared" si="2171"/>
        <v>21.000000000000909</v>
      </c>
      <c r="AC458" s="1"/>
      <c r="AD458" s="1"/>
      <c r="AE458" s="126"/>
      <c r="AF458" s="126"/>
      <c r="AG458" s="126"/>
      <c r="AH458" s="4">
        <f t="shared" si="2178"/>
        <v>1.833333333332424</v>
      </c>
      <c r="AI458" s="4">
        <f t="shared" si="2179"/>
        <v>1.7499999999990905</v>
      </c>
      <c r="AJ458" s="4">
        <f t="shared" si="2180"/>
        <v>2.0499999999999998</v>
      </c>
      <c r="AK458" s="4">
        <f t="shared" si="2181"/>
        <v>2.4166666666666665</v>
      </c>
      <c r="AL458" s="4">
        <f t="shared" si="2182"/>
        <v>1.5</v>
      </c>
      <c r="AM458" s="4">
        <f t="shared" si="2183"/>
        <v>1.5000000000003029</v>
      </c>
      <c r="AN458" s="4">
        <f t="shared" si="2184"/>
        <v>2.9000000000003645</v>
      </c>
      <c r="AO458" s="4">
        <f t="shared" si="2185"/>
        <v>1</v>
      </c>
      <c r="AP458" s="4">
        <f t="shared" si="2186"/>
        <v>0.49999999999848432</v>
      </c>
      <c r="AQ458" s="4">
        <f t="shared" si="2187"/>
        <v>2.1249999999996971</v>
      </c>
      <c r="AR458" s="4">
        <f t="shared" si="2188"/>
        <v>3.1999999999990907</v>
      </c>
      <c r="AS458" s="4">
        <f t="shared" si="2189"/>
        <v>3.4166666666668686</v>
      </c>
      <c r="AT458" s="4">
        <f t="shared" si="2190"/>
        <v>3.7999999999992116</v>
      </c>
      <c r="AU458" s="1"/>
      <c r="BA458" s="11">
        <f t="shared" si="2172"/>
        <v>-0.49999999999954525</v>
      </c>
      <c r="BB458" s="11">
        <f t="shared" si="2173"/>
        <v>1.25</v>
      </c>
      <c r="BC458" s="12">
        <f t="shared" si="2174"/>
        <v>5.5</v>
      </c>
      <c r="BD458" s="13">
        <f t="shared" si="2175"/>
        <v>21.000000000000909</v>
      </c>
      <c r="BJ458" s="11">
        <f t="shared" si="2023"/>
        <v>-1.833333333332424</v>
      </c>
      <c r="BK458" s="11">
        <f t="shared" si="2055"/>
        <v>-1.7499999999990905</v>
      </c>
      <c r="BL458" s="11">
        <f t="shared" si="2056"/>
        <v>-2.0499999999999998</v>
      </c>
      <c r="BM458" s="11">
        <f t="shared" si="2057"/>
        <v>-2.4166666666666665</v>
      </c>
      <c r="BN458" s="11">
        <f t="shared" si="2176"/>
        <v>-1.5</v>
      </c>
      <c r="BO458" s="11">
        <f t="shared" si="2177"/>
        <v>-1.5000000000003029</v>
      </c>
      <c r="BP458" s="11">
        <f t="shared" si="2058"/>
        <v>-2.9000000000003645</v>
      </c>
      <c r="BQ458" s="1">
        <v>1</v>
      </c>
      <c r="BR458" s="11">
        <f t="shared" si="2059"/>
        <v>0.49999999999848432</v>
      </c>
      <c r="BS458" s="11">
        <f t="shared" si="2060"/>
        <v>2.1249999999996971</v>
      </c>
      <c r="BT458" s="11">
        <f t="shared" si="2061"/>
        <v>-3.1999999999990907</v>
      </c>
      <c r="BU458" s="11">
        <f t="shared" si="2062"/>
        <v>-3.4166666666668686</v>
      </c>
      <c r="BV458" s="11">
        <f t="shared" si="2063"/>
        <v>-3.7999999999992116</v>
      </c>
      <c r="BY458" s="126"/>
      <c r="BZ458" s="126"/>
      <c r="CB458" s="1">
        <f t="shared" si="2064"/>
        <v>1</v>
      </c>
      <c r="CC458" s="1">
        <f t="shared" si="2065"/>
        <v>0</v>
      </c>
      <c r="CD458" s="1">
        <f t="shared" si="2066"/>
        <v>0</v>
      </c>
      <c r="CE458" s="126">
        <f t="shared" si="2191"/>
        <v>0</v>
      </c>
      <c r="CF458" s="1">
        <f t="shared" ref="CF458:CF471" si="2195">IF(OR(AND(BD458&gt;-0.001,BD458&lt;0.001),AND(BK458&gt;-0.001,BK458&lt;0.001)),0,IF(BD458&gt;0,IF(BK458&gt;0,1,0),IF(BK458&lt;0,1,0)))</f>
        <v>0</v>
      </c>
      <c r="CG458" s="1" t="str">
        <f t="shared" si="2067"/>
        <v/>
      </c>
      <c r="CH458" s="1">
        <f t="shared" si="2192"/>
        <v>1</v>
      </c>
      <c r="CI458" s="1">
        <f t="shared" si="2024"/>
        <v>1</v>
      </c>
      <c r="CJ458" s="1" t="str">
        <f t="shared" si="2025"/>
        <v/>
      </c>
      <c r="CK458" s="1" t="str">
        <f t="shared" si="2026"/>
        <v/>
      </c>
      <c r="CL458" s="1">
        <f t="shared" si="2068"/>
        <v>1</v>
      </c>
      <c r="CM458" s="1">
        <f t="shared" si="2027"/>
        <v>1</v>
      </c>
      <c r="CN458" s="1">
        <f t="shared" si="2069"/>
        <v>1</v>
      </c>
      <c r="CO458" s="1" t="str">
        <f t="shared" si="2070"/>
        <v/>
      </c>
      <c r="CP458" s="1">
        <f t="shared" si="2071"/>
        <v>1</v>
      </c>
      <c r="CQ458" s="1" t="str">
        <f t="shared" si="2072"/>
        <v/>
      </c>
      <c r="CS458" s="1">
        <f t="shared" si="2073"/>
        <v>1</v>
      </c>
      <c r="CT458" s="1">
        <f t="shared" si="2074"/>
        <v>0</v>
      </c>
      <c r="CU458" s="1">
        <f t="shared" si="2075"/>
        <v>0</v>
      </c>
      <c r="CV458" s="126">
        <f t="shared" si="2193"/>
        <v>0</v>
      </c>
      <c r="CW458" s="1">
        <f t="shared" si="2076"/>
        <v>1</v>
      </c>
      <c r="CX458" s="1" t="str">
        <f t="shared" si="2077"/>
        <v/>
      </c>
      <c r="CY458" s="1" t="str">
        <f t="shared" si="2028"/>
        <v/>
      </c>
      <c r="CZ458" s="1" t="str">
        <f t="shared" si="2029"/>
        <v/>
      </c>
      <c r="DA458" s="1" t="str">
        <f t="shared" si="2030"/>
        <v/>
      </c>
      <c r="DB458" s="1">
        <f t="shared" si="2031"/>
        <v>0</v>
      </c>
      <c r="DC458" s="1">
        <f t="shared" si="2032"/>
        <v>1</v>
      </c>
      <c r="DD458" s="1" t="str">
        <f t="shared" si="2033"/>
        <v/>
      </c>
      <c r="DE458" s="1" t="str">
        <f t="shared" si="2078"/>
        <v/>
      </c>
      <c r="DF458" s="1"/>
      <c r="DG458" s="126">
        <f t="shared" si="2194"/>
        <v>1</v>
      </c>
      <c r="DH458" s="1">
        <f t="shared" si="2079"/>
        <v>0</v>
      </c>
      <c r="DI458" s="1">
        <f t="shared" si="2080"/>
        <v>0</v>
      </c>
      <c r="DJ458" s="1">
        <f t="shared" si="2081"/>
        <v>0</v>
      </c>
      <c r="DK458" s="1">
        <f t="shared" si="2034"/>
        <v>0</v>
      </c>
      <c r="DL458" s="1"/>
      <c r="DM458" s="1">
        <f t="shared" si="2035"/>
        <v>1</v>
      </c>
      <c r="DN458" s="1" t="str">
        <f t="shared" si="2036"/>
        <v/>
      </c>
      <c r="DO458" s="1" t="str">
        <f t="shared" si="2037"/>
        <v/>
      </c>
      <c r="DP458" s="1" t="str">
        <f t="shared" si="2038"/>
        <v/>
      </c>
      <c r="DQ458" s="1" t="str">
        <f t="shared" si="2039"/>
        <v/>
      </c>
      <c r="DR458" s="1" t="str">
        <f t="shared" si="2040"/>
        <v/>
      </c>
      <c r="DS458" s="1" t="str">
        <f t="shared" si="2041"/>
        <v/>
      </c>
      <c r="DT458" s="1" t="str">
        <f t="shared" si="2042"/>
        <v/>
      </c>
      <c r="DU458" s="1" t="str">
        <f t="shared" si="2043"/>
        <v/>
      </c>
      <c r="DV458" s="1">
        <f t="shared" si="2082"/>
        <v>0</v>
      </c>
      <c r="DW458" s="1">
        <f t="shared" si="2083"/>
        <v>0</v>
      </c>
      <c r="DX458" s="1" t="str">
        <f t="shared" si="2044"/>
        <v/>
      </c>
      <c r="DY458" s="1" t="str">
        <f t="shared" si="2045"/>
        <v/>
      </c>
      <c r="EA458" s="1">
        <f t="shared" si="2084"/>
        <v>1</v>
      </c>
      <c r="EB458" s="1">
        <f t="shared" si="2085"/>
        <v>0</v>
      </c>
      <c r="EC458" s="1">
        <f t="shared" si="2086"/>
        <v>0</v>
      </c>
      <c r="ED458" s="1">
        <f t="shared" si="2087"/>
        <v>0</v>
      </c>
      <c r="EF458" s="1">
        <f t="shared" si="2088"/>
        <v>0</v>
      </c>
      <c r="EG458" s="1">
        <f t="shared" si="2089"/>
        <v>1</v>
      </c>
      <c r="EH458" s="1">
        <f t="shared" si="2090"/>
        <v>1</v>
      </c>
      <c r="EI458" s="1">
        <f t="shared" si="2091"/>
        <v>1</v>
      </c>
      <c r="EK458" s="1">
        <f t="shared" si="2092"/>
        <v>0</v>
      </c>
      <c r="EL458" s="1">
        <f t="shared" si="2093"/>
        <v>0</v>
      </c>
      <c r="EM458" s="1">
        <f t="shared" si="2094"/>
        <v>0</v>
      </c>
      <c r="EO458" s="1">
        <f t="shared" si="2095"/>
        <v>0</v>
      </c>
      <c r="EP458" s="1">
        <f t="shared" si="2096"/>
        <v>1</v>
      </c>
      <c r="EQ458" s="1">
        <f t="shared" si="2097"/>
        <v>1</v>
      </c>
      <c r="ES458" s="1">
        <f t="shared" si="2098"/>
        <v>0</v>
      </c>
      <c r="ET458" s="1">
        <f t="shared" si="2099"/>
        <v>1</v>
      </c>
      <c r="EU458" s="1">
        <f t="shared" si="2100"/>
        <v>1</v>
      </c>
      <c r="EV458" s="1">
        <f t="shared" si="2101"/>
        <v>1</v>
      </c>
      <c r="EW458" s="1">
        <f t="shared" si="2046"/>
        <v>0</v>
      </c>
      <c r="EY458" s="1">
        <f t="shared" si="2102"/>
        <v>0</v>
      </c>
      <c r="EZ458" s="1">
        <f t="shared" si="2103"/>
        <v>1</v>
      </c>
      <c r="FA458" s="1">
        <f t="shared" si="2104"/>
        <v>1</v>
      </c>
      <c r="FC458" s="1">
        <f t="shared" si="2105"/>
        <v>1</v>
      </c>
      <c r="FD458" s="1">
        <f t="shared" si="2047"/>
        <v>1</v>
      </c>
      <c r="FE458" s="1"/>
      <c r="FF458" s="1">
        <f t="shared" si="2106"/>
        <v>1</v>
      </c>
      <c r="FG458" s="1">
        <f t="shared" si="2107"/>
        <v>1</v>
      </c>
      <c r="FH458" s="1">
        <f t="shared" si="2108"/>
        <v>1</v>
      </c>
      <c r="FI458" s="1">
        <f t="shared" si="2048"/>
        <v>0</v>
      </c>
      <c r="FJ458" s="1">
        <f t="shared" si="2049"/>
        <v>0</v>
      </c>
      <c r="FK458" s="1">
        <f t="shared" si="2050"/>
        <v>0</v>
      </c>
      <c r="FL458" s="1">
        <f t="shared" si="2051"/>
        <v>1</v>
      </c>
      <c r="FN458" s="1" t="str">
        <f t="shared" si="2052"/>
        <v/>
      </c>
      <c r="FO458" s="1" t="str">
        <f t="shared" si="2053"/>
        <v/>
      </c>
      <c r="FP458" s="1">
        <f t="shared" si="2054"/>
        <v>0</v>
      </c>
      <c r="FV458" s="1">
        <f t="shared" si="2019"/>
        <v>1</v>
      </c>
      <c r="FW458" s="1">
        <f t="shared" si="2020"/>
        <v>1</v>
      </c>
      <c r="FX458" s="1">
        <f t="shared" si="2109"/>
        <v>0</v>
      </c>
      <c r="GA458" s="1">
        <f t="shared" si="2110"/>
        <v>0</v>
      </c>
      <c r="GB458" s="1">
        <f t="shared" si="2111"/>
        <v>1</v>
      </c>
      <c r="GC458" s="1">
        <f t="shared" si="2112"/>
        <v>1</v>
      </c>
      <c r="GD458" s="1">
        <f t="shared" si="2113"/>
        <v>1</v>
      </c>
      <c r="GE458" s="1">
        <f t="shared" si="2114"/>
        <v>0</v>
      </c>
      <c r="GF458" s="1">
        <f t="shared" si="2115"/>
        <v>0</v>
      </c>
      <c r="GG458" s="1">
        <f t="shared" si="2116"/>
        <v>0</v>
      </c>
      <c r="GI458" s="1">
        <f t="shared" si="2117"/>
        <v>1</v>
      </c>
      <c r="GK458" s="1">
        <f t="shared" si="2118"/>
        <v>0</v>
      </c>
      <c r="GL458" s="1">
        <f t="shared" si="2119"/>
        <v>1</v>
      </c>
      <c r="GM458" s="1">
        <f t="shared" si="2120"/>
        <v>1</v>
      </c>
      <c r="GN458" s="1">
        <f t="shared" si="2121"/>
        <v>1</v>
      </c>
      <c r="GO458" s="1">
        <f t="shared" si="2122"/>
        <v>0</v>
      </c>
      <c r="GP458" s="1">
        <f t="shared" si="2123"/>
        <v>0</v>
      </c>
      <c r="GQ458" s="1">
        <f t="shared" si="2124"/>
        <v>0</v>
      </c>
      <c r="GS458" s="1" t="str">
        <f t="shared" si="2125"/>
        <v/>
      </c>
      <c r="GT458" s="1" t="str">
        <f t="shared" si="2126"/>
        <v/>
      </c>
      <c r="GU458" s="1">
        <f t="shared" si="2127"/>
        <v>1</v>
      </c>
      <c r="GV458" s="1">
        <f t="shared" si="2128"/>
        <v>1</v>
      </c>
      <c r="GW458" s="1">
        <f t="shared" si="2129"/>
        <v>1</v>
      </c>
      <c r="GX458" s="1">
        <f t="shared" si="2130"/>
        <v>0</v>
      </c>
      <c r="GY458" s="1">
        <f t="shared" si="2131"/>
        <v>0</v>
      </c>
      <c r="GZ458" s="1"/>
      <c r="HA458" s="1">
        <f t="shared" si="2132"/>
        <v>0</v>
      </c>
      <c r="HB458" s="1">
        <f t="shared" si="2133"/>
        <v>0</v>
      </c>
      <c r="HC458" s="1">
        <f t="shared" si="2134"/>
        <v>0</v>
      </c>
      <c r="HD458" s="1">
        <f t="shared" si="2135"/>
        <v>0</v>
      </c>
      <c r="HE458" s="1">
        <f t="shared" si="2136"/>
        <v>0</v>
      </c>
      <c r="HF458" s="1">
        <f t="shared" si="2137"/>
        <v>0</v>
      </c>
      <c r="HH458" s="1">
        <f t="shared" si="2138"/>
        <v>1</v>
      </c>
      <c r="HI458" s="1">
        <f t="shared" si="2139"/>
        <v>0</v>
      </c>
      <c r="HJ458" s="1">
        <f t="shared" si="2140"/>
        <v>0</v>
      </c>
      <c r="HK458" s="1">
        <f t="shared" si="2141"/>
        <v>0</v>
      </c>
      <c r="HL458" s="1">
        <f t="shared" si="2142"/>
        <v>0</v>
      </c>
      <c r="HM458" s="1">
        <f t="shared" si="2143"/>
        <v>0</v>
      </c>
      <c r="HO458" s="1">
        <f t="shared" si="2144"/>
        <v>1</v>
      </c>
      <c r="HP458" s="1" t="str">
        <f t="shared" si="2145"/>
        <v/>
      </c>
      <c r="HQ458" s="1">
        <f t="shared" si="2146"/>
        <v>1</v>
      </c>
      <c r="HR458" t="str">
        <f t="shared" si="2147"/>
        <v/>
      </c>
      <c r="HS458" s="1">
        <f t="shared" si="2148"/>
        <v>1</v>
      </c>
      <c r="HT458" t="str">
        <f t="shared" si="2149"/>
        <v/>
      </c>
      <c r="HU458" t="str">
        <f t="shared" si="2150"/>
        <v/>
      </c>
      <c r="HV458" s="1" t="str">
        <f t="shared" si="2151"/>
        <v/>
      </c>
      <c r="HW458" s="1" t="str">
        <f t="shared" si="2152"/>
        <v/>
      </c>
      <c r="HX458" s="1" t="str">
        <f t="shared" si="2153"/>
        <v/>
      </c>
      <c r="HZ458" s="1">
        <f t="shared" si="2154"/>
        <v>1</v>
      </c>
      <c r="IA458" s="1" t="str">
        <f t="shared" si="2155"/>
        <v/>
      </c>
      <c r="IB458" s="1">
        <f t="shared" si="2156"/>
        <v>1</v>
      </c>
      <c r="IC458" s="1" t="str">
        <f t="shared" si="2157"/>
        <v/>
      </c>
      <c r="ID458" s="1">
        <f t="shared" si="2158"/>
        <v>1</v>
      </c>
      <c r="IE458" s="1" t="str">
        <f t="shared" si="2159"/>
        <v/>
      </c>
      <c r="IF458" s="1" t="str">
        <f t="shared" si="2160"/>
        <v/>
      </c>
      <c r="IG458" s="1" t="str">
        <f t="shared" si="2161"/>
        <v/>
      </c>
      <c r="IH458" s="1" t="str">
        <f t="shared" si="2162"/>
        <v/>
      </c>
      <c r="II458" s="1" t="str">
        <f t="shared" si="2163"/>
        <v/>
      </c>
    </row>
    <row r="459" spans="1:243" x14ac:dyDescent="0.2">
      <c r="A459" s="14">
        <f t="shared" si="1681"/>
        <v>459</v>
      </c>
      <c r="C459" s="2">
        <v>42774</v>
      </c>
      <c r="G459" s="3">
        <v>108.167</v>
      </c>
      <c r="H459" s="3">
        <v>118.11</v>
      </c>
      <c r="I459" s="3">
        <v>125.11499999999999</v>
      </c>
      <c r="J459" s="4">
        <v>153.09</v>
      </c>
      <c r="P459" s="128">
        <f t="shared" si="2164"/>
        <v>3472.75</v>
      </c>
      <c r="Q459" s="5">
        <f t="shared" si="2165"/>
        <v>3787</v>
      </c>
      <c r="R459" s="6">
        <f t="shared" si="2166"/>
        <v>4011.4999999999995</v>
      </c>
      <c r="S459" s="7">
        <f t="shared" si="2167"/>
        <v>4905</v>
      </c>
      <c r="Y459" s="4">
        <f t="shared" si="2168"/>
        <v>1.25</v>
      </c>
      <c r="Z459" s="1">
        <f t="shared" si="2169"/>
        <v>4.7500000000004547</v>
      </c>
      <c r="AA459" s="1">
        <f t="shared" si="2170"/>
        <v>8</v>
      </c>
      <c r="AB459" s="1">
        <f t="shared" si="2171"/>
        <v>35</v>
      </c>
      <c r="AC459" s="1"/>
      <c r="AD459" s="1"/>
      <c r="AE459" s="126"/>
      <c r="AF459" s="126"/>
      <c r="AG459" s="126"/>
      <c r="AH459" s="4">
        <f t="shared" si="2178"/>
        <v>0.66666666666696983</v>
      </c>
      <c r="AI459" s="4">
        <f t="shared" si="2179"/>
        <v>0.35000000000027276</v>
      </c>
      <c r="AJ459" s="4">
        <f t="shared" si="2180"/>
        <v>4.9999999999545075E-2</v>
      </c>
      <c r="AK459" s="4">
        <f t="shared" si="2181"/>
        <v>0.58333333333287829</v>
      </c>
      <c r="AL459" s="4">
        <f t="shared" si="2182"/>
        <v>0.75000000000045475</v>
      </c>
      <c r="AM459" s="4">
        <f t="shared" si="2183"/>
        <v>3.6666666666666661</v>
      </c>
      <c r="AN459" s="4">
        <f t="shared" si="2184"/>
        <v>6</v>
      </c>
      <c r="AO459" s="4">
        <f t="shared" si="2185"/>
        <v>1</v>
      </c>
      <c r="AP459" s="4">
        <f t="shared" si="2186"/>
        <v>9.0971674637785327E-13</v>
      </c>
      <c r="AQ459" s="4">
        <f t="shared" si="2187"/>
        <v>2.7916666666673486</v>
      </c>
      <c r="AR459" s="4">
        <f t="shared" si="2188"/>
        <v>0.70000000000000018</v>
      </c>
      <c r="AS459" s="4">
        <f t="shared" si="2189"/>
        <v>3.0277777777773229</v>
      </c>
      <c r="AT459" s="4">
        <f t="shared" si="2190"/>
        <v>2.166666666666667</v>
      </c>
      <c r="AU459" s="1"/>
      <c r="BA459" s="11">
        <f t="shared" si="2172"/>
        <v>1.25</v>
      </c>
      <c r="BB459" s="11">
        <f t="shared" si="2173"/>
        <v>4.7500000000004547</v>
      </c>
      <c r="BC459" s="12">
        <f t="shared" si="2174"/>
        <v>8</v>
      </c>
      <c r="BD459" s="13">
        <f t="shared" si="2175"/>
        <v>35</v>
      </c>
      <c r="BJ459" s="11">
        <f t="shared" si="2023"/>
        <v>-0.66666666666696983</v>
      </c>
      <c r="BK459" s="11">
        <f t="shared" si="2055"/>
        <v>-0.35000000000027276</v>
      </c>
      <c r="BL459" s="11">
        <f t="shared" si="2056"/>
        <v>-4.9999999999545075E-2</v>
      </c>
      <c r="BM459" s="11">
        <f t="shared" si="2057"/>
        <v>-0.58333333333287829</v>
      </c>
      <c r="BN459" s="11">
        <f t="shared" si="2176"/>
        <v>0.75000000000045475</v>
      </c>
      <c r="BO459" s="11">
        <f t="shared" si="2177"/>
        <v>-3.6666666666666661</v>
      </c>
      <c r="BP459" s="11">
        <f t="shared" si="2058"/>
        <v>-6</v>
      </c>
      <c r="BQ459" s="1">
        <v>1</v>
      </c>
      <c r="BR459" s="11">
        <f t="shared" si="2059"/>
        <v>9.0971674637785327E-13</v>
      </c>
      <c r="BS459" s="11">
        <f t="shared" si="2060"/>
        <v>-2.7916666666673486</v>
      </c>
      <c r="BT459" s="11">
        <f t="shared" si="2061"/>
        <v>-0.70000000000000018</v>
      </c>
      <c r="BU459" s="11">
        <f t="shared" si="2062"/>
        <v>-3.0277777777773229</v>
      </c>
      <c r="BV459" s="11">
        <f t="shared" si="2063"/>
        <v>-2.166666666666667</v>
      </c>
      <c r="BY459" s="126"/>
      <c r="BZ459" s="126"/>
      <c r="CB459" s="1">
        <f t="shared" si="2064"/>
        <v>0</v>
      </c>
      <c r="CC459" s="1">
        <f t="shared" si="2065"/>
        <v>0</v>
      </c>
      <c r="CD459" s="1">
        <f t="shared" si="2066"/>
        <v>0</v>
      </c>
      <c r="CE459" s="126">
        <f t="shared" si="2191"/>
        <v>0</v>
      </c>
      <c r="CF459" s="1">
        <f t="shared" si="2195"/>
        <v>0</v>
      </c>
      <c r="CG459" s="1" t="str">
        <f t="shared" si="2067"/>
        <v/>
      </c>
      <c r="CH459" s="1">
        <f t="shared" si="2192"/>
        <v>1</v>
      </c>
      <c r="CI459" s="1">
        <f t="shared" si="2024"/>
        <v>1</v>
      </c>
      <c r="CJ459" s="1" t="str">
        <f t="shared" si="2025"/>
        <v/>
      </c>
      <c r="CK459" s="1" t="str">
        <f t="shared" si="2026"/>
        <v/>
      </c>
      <c r="CL459" s="1">
        <f t="shared" si="2068"/>
        <v>1</v>
      </c>
      <c r="CM459" s="1">
        <f t="shared" si="2027"/>
        <v>1</v>
      </c>
      <c r="CN459" s="1">
        <f t="shared" si="2069"/>
        <v>1</v>
      </c>
      <c r="CO459" s="1" t="str">
        <f t="shared" si="2070"/>
        <v/>
      </c>
      <c r="CP459" s="1" t="str">
        <f t="shared" si="2071"/>
        <v/>
      </c>
      <c r="CQ459" s="1">
        <f t="shared" si="2072"/>
        <v>1</v>
      </c>
      <c r="CS459" s="1">
        <f t="shared" si="2073"/>
        <v>0</v>
      </c>
      <c r="CT459" s="1">
        <f t="shared" si="2074"/>
        <v>0</v>
      </c>
      <c r="CU459" s="1">
        <f t="shared" si="2075"/>
        <v>0</v>
      </c>
      <c r="CV459" s="126">
        <f t="shared" si="2193"/>
        <v>0</v>
      </c>
      <c r="CW459" s="1">
        <f t="shared" si="2076"/>
        <v>1</v>
      </c>
      <c r="CX459" s="1" t="str">
        <f t="shared" si="2077"/>
        <v/>
      </c>
      <c r="CY459" s="1" t="str">
        <f t="shared" si="2028"/>
        <v/>
      </c>
      <c r="CZ459" s="1" t="str">
        <f t="shared" si="2029"/>
        <v/>
      </c>
      <c r="DA459" s="1" t="str">
        <f t="shared" si="2030"/>
        <v/>
      </c>
      <c r="DB459" s="1">
        <f t="shared" si="2031"/>
        <v>0</v>
      </c>
      <c r="DC459" s="1">
        <f t="shared" si="2032"/>
        <v>1</v>
      </c>
      <c r="DD459" s="1" t="str">
        <f t="shared" si="2033"/>
        <v/>
      </c>
      <c r="DE459" s="1" t="str">
        <f t="shared" si="2078"/>
        <v/>
      </c>
      <c r="DF459" s="1"/>
      <c r="DG459" s="126">
        <f t="shared" si="2194"/>
        <v>0</v>
      </c>
      <c r="DH459" s="1">
        <f t="shared" si="2079"/>
        <v>0</v>
      </c>
      <c r="DI459" s="1">
        <f t="shared" si="2080"/>
        <v>0</v>
      </c>
      <c r="DJ459" s="1">
        <f t="shared" si="2081"/>
        <v>0</v>
      </c>
      <c r="DK459" s="1">
        <f t="shared" si="2034"/>
        <v>0</v>
      </c>
      <c r="DL459" s="1"/>
      <c r="DM459" s="1">
        <f t="shared" si="2035"/>
        <v>1</v>
      </c>
      <c r="DN459" s="1" t="str">
        <f t="shared" si="2036"/>
        <v/>
      </c>
      <c r="DO459" s="1" t="str">
        <f t="shared" si="2037"/>
        <v/>
      </c>
      <c r="DP459" s="1" t="str">
        <f t="shared" si="2038"/>
        <v/>
      </c>
      <c r="DQ459" s="1" t="str">
        <f t="shared" si="2039"/>
        <v/>
      </c>
      <c r="DR459" s="1" t="str">
        <f t="shared" si="2040"/>
        <v/>
      </c>
      <c r="DS459" s="1" t="str">
        <f t="shared" si="2041"/>
        <v/>
      </c>
      <c r="DT459" s="1" t="str">
        <f t="shared" si="2042"/>
        <v/>
      </c>
      <c r="DU459" s="1" t="str">
        <f t="shared" si="2043"/>
        <v/>
      </c>
      <c r="DV459" s="1">
        <f t="shared" si="2082"/>
        <v>0</v>
      </c>
      <c r="DW459" s="1">
        <f t="shared" si="2083"/>
        <v>0</v>
      </c>
      <c r="DX459" s="1" t="str">
        <f t="shared" si="2044"/>
        <v/>
      </c>
      <c r="DY459" s="1" t="str">
        <f t="shared" si="2045"/>
        <v/>
      </c>
      <c r="EA459" s="1">
        <f t="shared" si="2084"/>
        <v>0</v>
      </c>
      <c r="EB459" s="1">
        <f t="shared" si="2085"/>
        <v>0</v>
      </c>
      <c r="EC459" s="1">
        <f t="shared" si="2086"/>
        <v>0</v>
      </c>
      <c r="ED459" s="1">
        <f t="shared" si="2087"/>
        <v>0</v>
      </c>
      <c r="EF459" s="1">
        <f t="shared" si="2088"/>
        <v>0</v>
      </c>
      <c r="EG459" s="1">
        <f t="shared" si="2089"/>
        <v>0</v>
      </c>
      <c r="EH459" s="1">
        <f t="shared" si="2090"/>
        <v>0</v>
      </c>
      <c r="EI459" s="1">
        <f t="shared" si="2091"/>
        <v>0</v>
      </c>
      <c r="EK459" s="1">
        <f t="shared" si="2092"/>
        <v>1</v>
      </c>
      <c r="EL459" s="1">
        <f t="shared" si="2093"/>
        <v>1</v>
      </c>
      <c r="EM459" s="1">
        <f t="shared" si="2094"/>
        <v>1</v>
      </c>
      <c r="EO459" s="1">
        <f t="shared" si="2095"/>
        <v>1</v>
      </c>
      <c r="EP459" s="1">
        <f t="shared" si="2096"/>
        <v>1</v>
      </c>
      <c r="EQ459" s="1">
        <f t="shared" si="2097"/>
        <v>1</v>
      </c>
      <c r="ES459" s="1">
        <f t="shared" si="2098"/>
        <v>1</v>
      </c>
      <c r="ET459" s="1">
        <f t="shared" si="2099"/>
        <v>1</v>
      </c>
      <c r="EU459" s="1">
        <f t="shared" si="2100"/>
        <v>1</v>
      </c>
      <c r="EV459" s="1">
        <f t="shared" si="2101"/>
        <v>1</v>
      </c>
      <c r="EW459" s="1">
        <f t="shared" si="2046"/>
        <v>0</v>
      </c>
      <c r="EY459" s="1">
        <f t="shared" si="2102"/>
        <v>1</v>
      </c>
      <c r="EZ459" s="1">
        <f t="shared" si="2103"/>
        <v>1</v>
      </c>
      <c r="FA459" s="1">
        <f t="shared" si="2104"/>
        <v>1</v>
      </c>
      <c r="FC459" s="1">
        <f t="shared" si="2105"/>
        <v>1</v>
      </c>
      <c r="FD459" s="1">
        <f t="shared" si="2047"/>
        <v>1</v>
      </c>
      <c r="FE459" s="1"/>
      <c r="FF459" s="1">
        <f t="shared" si="2106"/>
        <v>1</v>
      </c>
      <c r="FG459" s="1">
        <f t="shared" si="2107"/>
        <v>1</v>
      </c>
      <c r="FH459" s="1">
        <f t="shared" si="2108"/>
        <v>1</v>
      </c>
      <c r="FI459" s="1">
        <f t="shared" si="2048"/>
        <v>0</v>
      </c>
      <c r="FJ459" s="1">
        <f t="shared" si="2049"/>
        <v>0</v>
      </c>
      <c r="FK459" s="1">
        <f t="shared" si="2050"/>
        <v>0</v>
      </c>
      <c r="FL459" s="1">
        <f t="shared" si="2051"/>
        <v>0</v>
      </c>
      <c r="FN459" s="1" t="str">
        <f t="shared" si="2052"/>
        <v/>
      </c>
      <c r="FO459" s="1" t="str">
        <f t="shared" si="2053"/>
        <v/>
      </c>
      <c r="FP459" s="1" t="str">
        <f t="shared" si="2054"/>
        <v/>
      </c>
      <c r="FV459" s="1">
        <f t="shared" si="2019"/>
        <v>1</v>
      </c>
      <c r="FW459" s="1">
        <f t="shared" si="2020"/>
        <v>1</v>
      </c>
      <c r="FX459" s="1">
        <f t="shared" si="2109"/>
        <v>1</v>
      </c>
      <c r="GA459" s="1">
        <f t="shared" si="2110"/>
        <v>1</v>
      </c>
      <c r="GB459" s="1">
        <f t="shared" si="2111"/>
        <v>1</v>
      </c>
      <c r="GC459" s="1">
        <f t="shared" si="2112"/>
        <v>1</v>
      </c>
      <c r="GD459" s="1">
        <f t="shared" si="2113"/>
        <v>1</v>
      </c>
      <c r="GE459" s="1">
        <f t="shared" si="2114"/>
        <v>0</v>
      </c>
      <c r="GF459" s="1">
        <f t="shared" si="2115"/>
        <v>0</v>
      </c>
      <c r="GG459" s="1">
        <f t="shared" si="2116"/>
        <v>0</v>
      </c>
      <c r="GI459" s="1">
        <f t="shared" si="2117"/>
        <v>0</v>
      </c>
      <c r="GK459" s="1">
        <f t="shared" si="2118"/>
        <v>0</v>
      </c>
      <c r="GL459" s="1">
        <f t="shared" si="2119"/>
        <v>0</v>
      </c>
      <c r="GM459" s="1">
        <f t="shared" si="2120"/>
        <v>0</v>
      </c>
      <c r="GN459" s="1">
        <f t="shared" si="2121"/>
        <v>0</v>
      </c>
      <c r="GO459" s="1">
        <f t="shared" si="2122"/>
        <v>1</v>
      </c>
      <c r="GP459" s="1">
        <f t="shared" si="2123"/>
        <v>1</v>
      </c>
      <c r="GQ459" s="1">
        <f t="shared" si="2124"/>
        <v>1</v>
      </c>
      <c r="GS459" s="1">
        <f t="shared" si="2125"/>
        <v>0</v>
      </c>
      <c r="GT459" s="1" t="str">
        <f t="shared" si="2126"/>
        <v/>
      </c>
      <c r="GU459" s="1">
        <f t="shared" si="2127"/>
        <v>0</v>
      </c>
      <c r="GV459" s="1">
        <f t="shared" si="2128"/>
        <v>0</v>
      </c>
      <c r="GW459" s="1">
        <f t="shared" si="2129"/>
        <v>0</v>
      </c>
      <c r="GX459" s="1">
        <f t="shared" si="2130"/>
        <v>0</v>
      </c>
      <c r="GY459" s="1">
        <f t="shared" si="2131"/>
        <v>0</v>
      </c>
      <c r="GZ459" s="1"/>
      <c r="HA459" s="1">
        <f t="shared" si="2132"/>
        <v>1</v>
      </c>
      <c r="HB459" s="1">
        <f t="shared" si="2133"/>
        <v>0</v>
      </c>
      <c r="HC459" s="1">
        <f t="shared" si="2134"/>
        <v>0</v>
      </c>
      <c r="HD459" s="1">
        <f t="shared" si="2135"/>
        <v>0</v>
      </c>
      <c r="HE459" s="1">
        <f t="shared" si="2136"/>
        <v>0</v>
      </c>
      <c r="HF459" s="1">
        <f t="shared" si="2137"/>
        <v>0</v>
      </c>
      <c r="HH459" s="1">
        <f t="shared" si="2138"/>
        <v>1</v>
      </c>
      <c r="HI459" s="1">
        <f t="shared" si="2139"/>
        <v>0</v>
      </c>
      <c r="HJ459" s="1">
        <f t="shared" si="2140"/>
        <v>0</v>
      </c>
      <c r="HK459" s="1">
        <f t="shared" si="2141"/>
        <v>0</v>
      </c>
      <c r="HL459" s="1">
        <f t="shared" si="2142"/>
        <v>0</v>
      </c>
      <c r="HM459" s="1">
        <f t="shared" si="2143"/>
        <v>0</v>
      </c>
      <c r="HO459" s="1">
        <f t="shared" si="2144"/>
        <v>1</v>
      </c>
      <c r="HP459" s="1" t="str">
        <f t="shared" si="2145"/>
        <v/>
      </c>
      <c r="HQ459" s="1">
        <f t="shared" si="2146"/>
        <v>1</v>
      </c>
      <c r="HR459" t="str">
        <f t="shared" si="2147"/>
        <v/>
      </c>
      <c r="HS459" s="1">
        <f t="shared" si="2148"/>
        <v>1</v>
      </c>
      <c r="HT459" t="str">
        <f t="shared" si="2149"/>
        <v/>
      </c>
      <c r="HU459">
        <f t="shared" si="2150"/>
        <v>1</v>
      </c>
      <c r="HV459" s="1" t="str">
        <f t="shared" si="2151"/>
        <v/>
      </c>
      <c r="HW459" s="1" t="str">
        <f t="shared" si="2152"/>
        <v/>
      </c>
      <c r="HX459" s="1" t="str">
        <f t="shared" si="2153"/>
        <v/>
      </c>
      <c r="HZ459" s="1">
        <f t="shared" si="2154"/>
        <v>1</v>
      </c>
      <c r="IA459" s="1" t="str">
        <f t="shared" si="2155"/>
        <v/>
      </c>
      <c r="IB459" s="1">
        <f t="shared" si="2156"/>
        <v>1</v>
      </c>
      <c r="IC459" s="1" t="str">
        <f t="shared" si="2157"/>
        <v/>
      </c>
      <c r="ID459" s="1">
        <f t="shared" si="2158"/>
        <v>1</v>
      </c>
      <c r="IE459" s="1" t="str">
        <f t="shared" si="2159"/>
        <v/>
      </c>
      <c r="IF459" s="1">
        <f t="shared" si="2160"/>
        <v>1</v>
      </c>
      <c r="IG459" s="1" t="str">
        <f t="shared" si="2161"/>
        <v/>
      </c>
      <c r="IH459" s="1" t="str">
        <f t="shared" si="2162"/>
        <v/>
      </c>
      <c r="II459" s="1" t="str">
        <f t="shared" si="2163"/>
        <v/>
      </c>
    </row>
    <row r="460" spans="1:243" x14ac:dyDescent="0.2">
      <c r="A460" s="14">
        <f t="shared" si="1681"/>
        <v>460</v>
      </c>
      <c r="C460" s="2">
        <v>42775</v>
      </c>
      <c r="G460" s="3">
        <v>108.14700000000001</v>
      </c>
      <c r="H460" s="3">
        <v>118.02500000000001</v>
      </c>
      <c r="I460" s="3">
        <v>124.295</v>
      </c>
      <c r="J460" s="4">
        <v>152.06</v>
      </c>
      <c r="P460" s="128">
        <f t="shared" si="2164"/>
        <v>3470.7500000000005</v>
      </c>
      <c r="Q460" s="5">
        <f t="shared" si="2165"/>
        <v>3778.5000000000005</v>
      </c>
      <c r="R460" s="6">
        <f t="shared" si="2166"/>
        <v>3997.5</v>
      </c>
      <c r="S460" s="7">
        <f t="shared" si="2167"/>
        <v>4870</v>
      </c>
      <c r="Y460" s="4">
        <f t="shared" si="2168"/>
        <v>1.9999999999995453</v>
      </c>
      <c r="Z460" s="1">
        <f t="shared" si="2169"/>
        <v>8.4999999999995453</v>
      </c>
      <c r="AA460" s="1">
        <f t="shared" si="2170"/>
        <v>13.999999999999545</v>
      </c>
      <c r="AB460" s="1">
        <f t="shared" si="2171"/>
        <v>35</v>
      </c>
      <c r="AC460" s="1"/>
      <c r="AD460" s="1"/>
      <c r="AE460" s="126"/>
      <c r="AF460" s="126"/>
      <c r="AG460" s="126"/>
      <c r="AH460" s="4">
        <f t="shared" si="2178"/>
        <v>1.6666666666672727</v>
      </c>
      <c r="AI460" s="4">
        <f t="shared" si="2179"/>
        <v>1.1000000000006365</v>
      </c>
      <c r="AJ460" s="4">
        <f t="shared" si="2180"/>
        <v>9.9999999999818456E-2</v>
      </c>
      <c r="AK460" s="4">
        <f t="shared" si="2181"/>
        <v>0.83333333333348492</v>
      </c>
      <c r="AL460" s="4">
        <f t="shared" si="2182"/>
        <v>1.4999999999997726</v>
      </c>
      <c r="AM460" s="4">
        <f t="shared" si="2183"/>
        <v>2.3333333333328792</v>
      </c>
      <c r="AN460" s="4">
        <f t="shared" si="2184"/>
        <v>4.5474735088646412E-13</v>
      </c>
      <c r="AO460" s="4">
        <f t="shared" si="2185"/>
        <v>1</v>
      </c>
      <c r="AP460" s="4">
        <f t="shared" si="2186"/>
        <v>1.0000000000009093</v>
      </c>
      <c r="AQ460" s="4">
        <f t="shared" si="2187"/>
        <v>3.5833333333331066</v>
      </c>
      <c r="AR460" s="4">
        <f t="shared" si="2188"/>
        <v>1.600000000000728</v>
      </c>
      <c r="AS460" s="4">
        <f t="shared" si="2189"/>
        <v>0.72222222222176757</v>
      </c>
      <c r="AT460" s="4">
        <f t="shared" si="2190"/>
        <v>0.66666666666757646</v>
      </c>
      <c r="AU460" s="1"/>
      <c r="BA460" s="11">
        <f t="shared" si="2172"/>
        <v>-1.9999999999995453</v>
      </c>
      <c r="BB460" s="11">
        <f t="shared" si="2173"/>
        <v>-8.4999999999995453</v>
      </c>
      <c r="BC460" s="12">
        <f t="shared" si="2174"/>
        <v>-13.999999999999545</v>
      </c>
      <c r="BD460" s="13">
        <f t="shared" si="2175"/>
        <v>-35</v>
      </c>
      <c r="BJ460" s="11">
        <f t="shared" si="2023"/>
        <v>1.6666666666672727</v>
      </c>
      <c r="BK460" s="11">
        <f t="shared" si="2055"/>
        <v>1.1000000000006365</v>
      </c>
      <c r="BL460" s="11">
        <f t="shared" si="2056"/>
        <v>-9.9999999999818456E-2</v>
      </c>
      <c r="BM460" s="11">
        <f t="shared" si="2057"/>
        <v>0.83333333333348492</v>
      </c>
      <c r="BN460" s="11">
        <f t="shared" si="2176"/>
        <v>-1.4999999999997726</v>
      </c>
      <c r="BO460" s="11">
        <f t="shared" si="2177"/>
        <v>-2.3333333333328792</v>
      </c>
      <c r="BP460" s="11">
        <f t="shared" si="2058"/>
        <v>4.5474735088646412E-13</v>
      </c>
      <c r="BQ460" s="1">
        <v>1</v>
      </c>
      <c r="BR460" s="11">
        <f t="shared" si="2059"/>
        <v>-1.0000000000009093</v>
      </c>
      <c r="BS460" s="11">
        <f t="shared" si="2060"/>
        <v>-3.5833333333331066</v>
      </c>
      <c r="BT460" s="11">
        <f t="shared" si="2061"/>
        <v>1.600000000000728</v>
      </c>
      <c r="BU460" s="11">
        <f t="shared" si="2062"/>
        <v>-0.72222222222176757</v>
      </c>
      <c r="BV460" s="11">
        <f t="shared" si="2063"/>
        <v>0.66666666666757646</v>
      </c>
      <c r="BY460" s="126"/>
      <c r="BZ460" s="126"/>
      <c r="CB460" s="1">
        <f t="shared" si="2064"/>
        <v>0</v>
      </c>
      <c r="CC460" s="1">
        <f t="shared" si="2065"/>
        <v>0</v>
      </c>
      <c r="CD460" s="1">
        <f t="shared" si="2066"/>
        <v>0</v>
      </c>
      <c r="CE460" s="126">
        <f t="shared" si="2191"/>
        <v>0</v>
      </c>
      <c r="CF460" s="1">
        <f t="shared" si="2195"/>
        <v>0</v>
      </c>
      <c r="CG460" s="1" t="str">
        <f t="shared" si="2067"/>
        <v/>
      </c>
      <c r="CH460" s="1" t="str">
        <f t="shared" si="2192"/>
        <v/>
      </c>
      <c r="CI460" s="1">
        <f t="shared" si="2024"/>
        <v>1</v>
      </c>
      <c r="CJ460" s="1">
        <f t="shared" si="2025"/>
        <v>1</v>
      </c>
      <c r="CK460" s="1" t="str">
        <f t="shared" si="2026"/>
        <v/>
      </c>
      <c r="CL460" s="1">
        <f t="shared" si="2068"/>
        <v>1</v>
      </c>
      <c r="CM460" s="1">
        <f t="shared" si="2027"/>
        <v>1</v>
      </c>
      <c r="CN460" s="1">
        <f t="shared" si="2069"/>
        <v>1</v>
      </c>
      <c r="CO460" s="1" t="str">
        <f t="shared" si="2070"/>
        <v/>
      </c>
      <c r="CP460" s="1" t="str">
        <f t="shared" si="2071"/>
        <v/>
      </c>
      <c r="CQ460" s="1">
        <f t="shared" si="2072"/>
        <v>1</v>
      </c>
      <c r="CS460" s="1">
        <f t="shared" si="2073"/>
        <v>0</v>
      </c>
      <c r="CT460" s="1">
        <f t="shared" si="2074"/>
        <v>0</v>
      </c>
      <c r="CU460" s="1">
        <f t="shared" si="2075"/>
        <v>0</v>
      </c>
      <c r="CV460" s="126">
        <f t="shared" si="2193"/>
        <v>0</v>
      </c>
      <c r="CW460" s="1">
        <f t="shared" si="2076"/>
        <v>1</v>
      </c>
      <c r="CX460" s="1" t="str">
        <f t="shared" si="2077"/>
        <v/>
      </c>
      <c r="CY460" s="1" t="str">
        <f t="shared" si="2028"/>
        <v/>
      </c>
      <c r="CZ460" s="1" t="str">
        <f t="shared" si="2029"/>
        <v/>
      </c>
      <c r="DA460" s="1" t="str">
        <f t="shared" si="2030"/>
        <v/>
      </c>
      <c r="DB460" s="1">
        <f t="shared" si="2031"/>
        <v>1</v>
      </c>
      <c r="DC460" s="1" t="str">
        <f t="shared" si="2032"/>
        <v/>
      </c>
      <c r="DD460" s="1">
        <f t="shared" si="2033"/>
        <v>1</v>
      </c>
      <c r="DE460" s="1" t="str">
        <f t="shared" si="2078"/>
        <v/>
      </c>
      <c r="DF460" s="1"/>
      <c r="DG460" s="126">
        <f t="shared" si="2194"/>
        <v>1</v>
      </c>
      <c r="DH460" s="1">
        <f t="shared" si="2079"/>
        <v>1</v>
      </c>
      <c r="DI460" s="1">
        <f t="shared" si="2080"/>
        <v>1</v>
      </c>
      <c r="DJ460" s="1">
        <f t="shared" si="2081"/>
        <v>1</v>
      </c>
      <c r="DK460" s="1" t="str">
        <f t="shared" si="2034"/>
        <v/>
      </c>
      <c r="DL460" s="1"/>
      <c r="DM460" s="1" t="str">
        <f t="shared" si="2035"/>
        <v/>
      </c>
      <c r="DN460" s="1">
        <f t="shared" si="2036"/>
        <v>0</v>
      </c>
      <c r="DO460" s="1">
        <f t="shared" si="2037"/>
        <v>1</v>
      </c>
      <c r="DP460" s="1">
        <f t="shared" si="2038"/>
        <v>0</v>
      </c>
      <c r="DQ460" s="1">
        <f t="shared" si="2039"/>
        <v>1</v>
      </c>
      <c r="DR460" s="1">
        <f t="shared" si="2040"/>
        <v>1</v>
      </c>
      <c r="DS460" s="1">
        <f t="shared" si="2041"/>
        <v>1</v>
      </c>
      <c r="DT460" s="1">
        <f t="shared" si="2042"/>
        <v>0</v>
      </c>
      <c r="DU460" s="1">
        <f t="shared" si="2043"/>
        <v>1</v>
      </c>
      <c r="DV460" s="1">
        <f t="shared" si="2082"/>
        <v>1</v>
      </c>
      <c r="DW460" s="1">
        <f t="shared" si="2083"/>
        <v>0</v>
      </c>
      <c r="DX460" s="1" t="str">
        <f t="shared" si="2044"/>
        <v/>
      </c>
      <c r="DY460" s="1" t="str">
        <f t="shared" si="2045"/>
        <v/>
      </c>
      <c r="EA460" s="1">
        <f t="shared" si="2084"/>
        <v>1</v>
      </c>
      <c r="EB460" s="1">
        <f t="shared" si="2085"/>
        <v>1</v>
      </c>
      <c r="EC460" s="1">
        <f t="shared" si="2086"/>
        <v>1</v>
      </c>
      <c r="ED460" s="1">
        <f t="shared" si="2087"/>
        <v>1</v>
      </c>
      <c r="EF460" s="1">
        <f t="shared" si="2088"/>
        <v>1</v>
      </c>
      <c r="EG460" s="1">
        <f t="shared" si="2089"/>
        <v>1</v>
      </c>
      <c r="EH460" s="1">
        <f t="shared" si="2090"/>
        <v>1</v>
      </c>
      <c r="EI460" s="1">
        <f t="shared" si="2091"/>
        <v>1</v>
      </c>
      <c r="EK460" s="1">
        <f t="shared" si="2092"/>
        <v>1</v>
      </c>
      <c r="EL460" s="1">
        <f t="shared" si="2093"/>
        <v>1</v>
      </c>
      <c r="EM460" s="1">
        <f t="shared" si="2094"/>
        <v>1</v>
      </c>
      <c r="EO460" s="1">
        <f t="shared" si="2095"/>
        <v>1</v>
      </c>
      <c r="EP460" s="1">
        <f t="shared" si="2096"/>
        <v>1</v>
      </c>
      <c r="EQ460" s="1">
        <f t="shared" si="2097"/>
        <v>1</v>
      </c>
      <c r="ES460" s="1">
        <f t="shared" si="2098"/>
        <v>1</v>
      </c>
      <c r="ET460" s="1">
        <f t="shared" si="2099"/>
        <v>1</v>
      </c>
      <c r="EU460" s="1">
        <f t="shared" si="2100"/>
        <v>1</v>
      </c>
      <c r="EV460" s="1">
        <f t="shared" si="2101"/>
        <v>1</v>
      </c>
      <c r="EW460" s="1">
        <f t="shared" si="2046"/>
        <v>0</v>
      </c>
      <c r="EY460" s="1">
        <f t="shared" si="2102"/>
        <v>1</v>
      </c>
      <c r="EZ460" s="1">
        <f t="shared" si="2103"/>
        <v>1</v>
      </c>
      <c r="FA460" s="1">
        <f t="shared" si="2104"/>
        <v>1</v>
      </c>
      <c r="FC460" s="1">
        <f t="shared" si="2105"/>
        <v>0</v>
      </c>
      <c r="FD460" s="1" t="str">
        <f t="shared" si="2047"/>
        <v/>
      </c>
      <c r="FE460" s="1"/>
      <c r="FF460" s="1">
        <f t="shared" si="2106"/>
        <v>1</v>
      </c>
      <c r="FG460" s="1">
        <f t="shared" si="2107"/>
        <v>0</v>
      </c>
      <c r="FH460" s="1">
        <f t="shared" si="2108"/>
        <v>0</v>
      </c>
      <c r="FI460" s="1" t="str">
        <f t="shared" si="2048"/>
        <v/>
      </c>
      <c r="FJ460" s="1" t="str">
        <f t="shared" si="2049"/>
        <v/>
      </c>
      <c r="FK460" s="1" t="str">
        <f t="shared" si="2050"/>
        <v/>
      </c>
      <c r="FL460" s="1" t="str">
        <f t="shared" si="2051"/>
        <v/>
      </c>
      <c r="FN460" s="1" t="str">
        <f t="shared" si="2052"/>
        <v/>
      </c>
      <c r="FO460" s="1" t="str">
        <f t="shared" si="2053"/>
        <v/>
      </c>
      <c r="FP460" s="1" t="str">
        <f t="shared" si="2054"/>
        <v/>
      </c>
      <c r="FV460" s="1">
        <f t="shared" si="2019"/>
        <v>0</v>
      </c>
      <c r="FW460" s="1">
        <f t="shared" si="2020"/>
        <v>1</v>
      </c>
      <c r="FX460" s="1">
        <f t="shared" si="2109"/>
        <v>1</v>
      </c>
      <c r="GA460" s="1">
        <f t="shared" si="2110"/>
        <v>1</v>
      </c>
      <c r="GB460" s="1">
        <f t="shared" si="2111"/>
        <v>1</v>
      </c>
      <c r="GC460" s="1">
        <f t="shared" si="2112"/>
        <v>1</v>
      </c>
      <c r="GD460" s="1">
        <f t="shared" si="2113"/>
        <v>1</v>
      </c>
      <c r="GE460" s="1">
        <f t="shared" si="2114"/>
        <v>0</v>
      </c>
      <c r="GF460" s="1">
        <f t="shared" si="2115"/>
        <v>0</v>
      </c>
      <c r="GG460" s="1">
        <f t="shared" si="2116"/>
        <v>1</v>
      </c>
      <c r="GI460" s="1">
        <f t="shared" si="2117"/>
        <v>1</v>
      </c>
      <c r="GK460" s="1">
        <f t="shared" si="2118"/>
        <v>1</v>
      </c>
      <c r="GL460" s="1">
        <f t="shared" si="2119"/>
        <v>1</v>
      </c>
      <c r="GM460" s="1">
        <f t="shared" si="2120"/>
        <v>1</v>
      </c>
      <c r="GN460" s="1">
        <f t="shared" si="2121"/>
        <v>1</v>
      </c>
      <c r="GO460" s="1">
        <f t="shared" si="2122"/>
        <v>0</v>
      </c>
      <c r="GP460" s="1">
        <f t="shared" si="2123"/>
        <v>0</v>
      </c>
      <c r="GQ460" s="1">
        <f t="shared" si="2124"/>
        <v>1</v>
      </c>
      <c r="GS460" s="1">
        <f t="shared" si="2125"/>
        <v>0</v>
      </c>
      <c r="GT460" s="1" t="str">
        <f t="shared" si="2126"/>
        <v/>
      </c>
      <c r="GU460" s="1">
        <f t="shared" si="2127"/>
        <v>0</v>
      </c>
      <c r="GV460" s="1">
        <f t="shared" si="2128"/>
        <v>0</v>
      </c>
      <c r="GW460" s="1">
        <f t="shared" si="2129"/>
        <v>0</v>
      </c>
      <c r="GX460" s="1">
        <f t="shared" si="2130"/>
        <v>0</v>
      </c>
      <c r="GY460" s="1">
        <f t="shared" si="2131"/>
        <v>0</v>
      </c>
      <c r="GZ460" s="1"/>
      <c r="HA460" s="1">
        <f t="shared" si="2132"/>
        <v>1</v>
      </c>
      <c r="HB460" s="1">
        <f t="shared" si="2133"/>
        <v>0</v>
      </c>
      <c r="HC460" s="1">
        <f t="shared" si="2134"/>
        <v>0</v>
      </c>
      <c r="HD460" s="1">
        <f t="shared" si="2135"/>
        <v>0</v>
      </c>
      <c r="HE460" s="1">
        <f t="shared" si="2136"/>
        <v>0</v>
      </c>
      <c r="HF460" s="1">
        <f t="shared" si="2137"/>
        <v>0</v>
      </c>
      <c r="HH460" s="1">
        <f t="shared" si="2138"/>
        <v>1</v>
      </c>
      <c r="HI460" s="1">
        <f t="shared" si="2139"/>
        <v>1</v>
      </c>
      <c r="HJ460" s="1">
        <f t="shared" si="2140"/>
        <v>0</v>
      </c>
      <c r="HK460" s="1">
        <f t="shared" si="2141"/>
        <v>0</v>
      </c>
      <c r="HL460" s="1">
        <f t="shared" si="2142"/>
        <v>0</v>
      </c>
      <c r="HM460" s="1">
        <f t="shared" si="2143"/>
        <v>0</v>
      </c>
      <c r="HO460" s="1" t="str">
        <f t="shared" si="2144"/>
        <v/>
      </c>
      <c r="HP460" s="1">
        <f t="shared" si="2145"/>
        <v>1</v>
      </c>
      <c r="HQ460" s="1" t="str">
        <f t="shared" si="2146"/>
        <v/>
      </c>
      <c r="HR460">
        <f t="shared" si="2147"/>
        <v>1</v>
      </c>
      <c r="HS460" s="1" t="str">
        <f t="shared" si="2148"/>
        <v/>
      </c>
      <c r="HT460">
        <f t="shared" si="2149"/>
        <v>1</v>
      </c>
      <c r="HU460" t="str">
        <f t="shared" si="2150"/>
        <v/>
      </c>
      <c r="HV460" s="1">
        <f t="shared" si="2151"/>
        <v>1</v>
      </c>
      <c r="HW460" s="1" t="str">
        <f t="shared" si="2152"/>
        <v/>
      </c>
      <c r="HX460" s="1" t="str">
        <f t="shared" si="2153"/>
        <v/>
      </c>
      <c r="HZ460" s="1" t="str">
        <f t="shared" si="2154"/>
        <v/>
      </c>
      <c r="IA460" s="1">
        <f t="shared" si="2155"/>
        <v>0</v>
      </c>
      <c r="IB460" s="1" t="str">
        <f t="shared" si="2156"/>
        <v/>
      </c>
      <c r="IC460" s="1">
        <f t="shared" si="2157"/>
        <v>0</v>
      </c>
      <c r="ID460" s="1" t="str">
        <f t="shared" si="2158"/>
        <v/>
      </c>
      <c r="IE460" s="1">
        <f t="shared" si="2159"/>
        <v>0</v>
      </c>
      <c r="IF460" s="1" t="str">
        <f t="shared" si="2160"/>
        <v/>
      </c>
      <c r="IG460" s="1">
        <f t="shared" si="2161"/>
        <v>0</v>
      </c>
      <c r="IH460" s="1" t="str">
        <f t="shared" si="2162"/>
        <v/>
      </c>
      <c r="II460" s="1" t="str">
        <f t="shared" si="2163"/>
        <v/>
      </c>
    </row>
    <row r="461" spans="1:243" x14ac:dyDescent="0.2">
      <c r="A461" s="14">
        <f t="shared" si="1681"/>
        <v>461</v>
      </c>
      <c r="C461" s="2">
        <v>42776</v>
      </c>
      <c r="G461" s="3">
        <v>108.137</v>
      </c>
      <c r="H461" s="3">
        <v>117.31699999999999</v>
      </c>
      <c r="I461" s="3">
        <v>124.25</v>
      </c>
      <c r="J461" s="4">
        <v>151.29</v>
      </c>
      <c r="P461" s="128">
        <f t="shared" si="2164"/>
        <v>3469.75</v>
      </c>
      <c r="Q461" s="5">
        <f t="shared" si="2165"/>
        <v>3775.7499999999991</v>
      </c>
      <c r="R461" s="6">
        <f t="shared" si="2166"/>
        <v>3993</v>
      </c>
      <c r="S461" s="7">
        <f t="shared" si="2167"/>
        <v>4860.9999999999991</v>
      </c>
      <c r="Y461" s="4">
        <f t="shared" si="2168"/>
        <v>1.0000000000004547</v>
      </c>
      <c r="Z461" s="1">
        <f t="shared" si="2169"/>
        <v>2.7500000000013642</v>
      </c>
      <c r="AA461" s="1">
        <f t="shared" si="2170"/>
        <v>4.5</v>
      </c>
      <c r="AB461" s="1">
        <f t="shared" si="2171"/>
        <v>9.0000000000009095</v>
      </c>
      <c r="AC461" s="1"/>
      <c r="AD461" s="1"/>
      <c r="AE461" s="126"/>
      <c r="AF461" s="126"/>
      <c r="AG461" s="126"/>
      <c r="AH461" s="4">
        <f t="shared" si="2178"/>
        <v>0.16666666666666674</v>
      </c>
      <c r="AI461" s="4">
        <f t="shared" si="2179"/>
        <v>0.35000000000009113</v>
      </c>
      <c r="AJ461" s="4">
        <f t="shared" si="2180"/>
        <v>5.0000000001364509E-2</v>
      </c>
      <c r="AK461" s="4">
        <f t="shared" si="2181"/>
        <v>0.24999999999863576</v>
      </c>
      <c r="AL461" s="4">
        <f t="shared" si="2182"/>
        <v>0.50000000000136424</v>
      </c>
      <c r="AM461" s="4">
        <f t="shared" si="2183"/>
        <v>1.4999999999996967</v>
      </c>
      <c r="AN461" s="4">
        <f t="shared" si="2184"/>
        <v>0.8999999999996362</v>
      </c>
      <c r="AO461" s="4">
        <f t="shared" si="2185"/>
        <v>1</v>
      </c>
      <c r="AP461" s="4">
        <f t="shared" si="2186"/>
        <v>0.83333333333212101</v>
      </c>
      <c r="AQ461" s="4">
        <f t="shared" si="2187"/>
        <v>1.8749999999976503</v>
      </c>
      <c r="AR461" s="4">
        <f t="shared" si="2188"/>
        <v>0.20000000000090945</v>
      </c>
      <c r="AS461" s="4">
        <f t="shared" si="2189"/>
        <v>0.75000000000116218</v>
      </c>
      <c r="AT461" s="4">
        <f t="shared" si="2190"/>
        <v>0.8000000000007883</v>
      </c>
      <c r="AU461" s="1"/>
      <c r="BA461" s="11">
        <f t="shared" si="2172"/>
        <v>-1.0000000000004547</v>
      </c>
      <c r="BB461" s="11">
        <f t="shared" si="2173"/>
        <v>-2.7500000000013642</v>
      </c>
      <c r="BC461" s="12">
        <f t="shared" si="2174"/>
        <v>-4.5</v>
      </c>
      <c r="BD461" s="13">
        <f t="shared" si="2175"/>
        <v>-9.0000000000009095</v>
      </c>
      <c r="BJ461" s="11">
        <f t="shared" si="2023"/>
        <v>-0.16666666666666674</v>
      </c>
      <c r="BK461" s="11">
        <f t="shared" si="2055"/>
        <v>-0.35000000000009113</v>
      </c>
      <c r="BL461" s="11">
        <f t="shared" si="2056"/>
        <v>-5.0000000001364509E-2</v>
      </c>
      <c r="BM461" s="11">
        <f t="shared" si="2057"/>
        <v>0.24999999999863576</v>
      </c>
      <c r="BN461" s="11">
        <f t="shared" si="2176"/>
        <v>-0.50000000000136424</v>
      </c>
      <c r="BO461" s="11">
        <f t="shared" si="2177"/>
        <v>-1.4999999999996967</v>
      </c>
      <c r="BP461" s="11">
        <f t="shared" si="2058"/>
        <v>-0.8999999999996362</v>
      </c>
      <c r="BQ461" s="1">
        <v>1</v>
      </c>
      <c r="BR461" s="11">
        <f t="shared" si="2059"/>
        <v>0.83333333333212101</v>
      </c>
      <c r="BS461" s="11">
        <f t="shared" si="2060"/>
        <v>-1.8749999999976503</v>
      </c>
      <c r="BT461" s="11">
        <f t="shared" si="2061"/>
        <v>-0.20000000000090945</v>
      </c>
      <c r="BU461" s="11">
        <f t="shared" si="2062"/>
        <v>-0.75000000000116218</v>
      </c>
      <c r="BV461" s="11">
        <f t="shared" si="2063"/>
        <v>-0.8000000000007883</v>
      </c>
      <c r="BY461" s="126"/>
      <c r="BZ461" s="126"/>
      <c r="CB461" s="1">
        <f t="shared" si="2064"/>
        <v>1</v>
      </c>
      <c r="CC461" s="1">
        <f t="shared" si="2065"/>
        <v>1</v>
      </c>
      <c r="CD461" s="1">
        <f t="shared" si="2066"/>
        <v>1</v>
      </c>
      <c r="CE461" s="126">
        <f t="shared" si="2191"/>
        <v>1</v>
      </c>
      <c r="CF461" s="1">
        <f t="shared" si="2195"/>
        <v>1</v>
      </c>
      <c r="CG461" s="1">
        <f t="shared" si="2067"/>
        <v>1</v>
      </c>
      <c r="CH461" s="1" t="str">
        <f t="shared" si="2192"/>
        <v/>
      </c>
      <c r="CI461" s="1">
        <f t="shared" si="2024"/>
        <v>0</v>
      </c>
      <c r="CJ461" s="1">
        <f t="shared" si="2025"/>
        <v>0</v>
      </c>
      <c r="CK461" s="1" t="str">
        <f t="shared" si="2026"/>
        <v/>
      </c>
      <c r="CL461" s="1">
        <f t="shared" si="2068"/>
        <v>0</v>
      </c>
      <c r="CM461" s="1" t="str">
        <f t="shared" si="2027"/>
        <v/>
      </c>
      <c r="CN461" s="1" t="str">
        <f t="shared" si="2069"/>
        <v/>
      </c>
      <c r="CO461" s="1">
        <f t="shared" si="2070"/>
        <v>0</v>
      </c>
      <c r="CP461" s="1">
        <f t="shared" si="2071"/>
        <v>0</v>
      </c>
      <c r="CQ461" s="1" t="str">
        <f t="shared" si="2072"/>
        <v/>
      </c>
      <c r="CS461" s="1">
        <f t="shared" si="2073"/>
        <v>0</v>
      </c>
      <c r="CT461" s="1">
        <f t="shared" si="2074"/>
        <v>0</v>
      </c>
      <c r="CU461" s="1">
        <f t="shared" si="2075"/>
        <v>0</v>
      </c>
      <c r="CV461" s="126">
        <f t="shared" si="2193"/>
        <v>0</v>
      </c>
      <c r="CW461" s="1">
        <f t="shared" si="2076"/>
        <v>1</v>
      </c>
      <c r="CX461" s="1" t="str">
        <f t="shared" si="2077"/>
        <v/>
      </c>
      <c r="CY461" s="1" t="str">
        <f t="shared" si="2028"/>
        <v/>
      </c>
      <c r="CZ461" s="1" t="str">
        <f t="shared" si="2029"/>
        <v/>
      </c>
      <c r="DA461" s="1" t="str">
        <f t="shared" si="2030"/>
        <v/>
      </c>
      <c r="DB461" s="1">
        <f t="shared" si="2031"/>
        <v>1</v>
      </c>
      <c r="DC461" s="1" t="str">
        <f t="shared" si="2032"/>
        <v/>
      </c>
      <c r="DD461" s="1">
        <f t="shared" si="2033"/>
        <v>1</v>
      </c>
      <c r="DE461" s="1" t="str">
        <f t="shared" si="2078"/>
        <v/>
      </c>
      <c r="DF461" s="1"/>
      <c r="DG461" s="126">
        <f t="shared" si="2194"/>
        <v>1</v>
      </c>
      <c r="DH461" s="1">
        <f t="shared" si="2079"/>
        <v>1</v>
      </c>
      <c r="DI461" s="1">
        <f t="shared" si="2080"/>
        <v>1</v>
      </c>
      <c r="DJ461" s="1">
        <f t="shared" si="2081"/>
        <v>1</v>
      </c>
      <c r="DK461" s="1" t="str">
        <f t="shared" si="2034"/>
        <v/>
      </c>
      <c r="DL461" s="1"/>
      <c r="DM461" s="1" t="str">
        <f t="shared" si="2035"/>
        <v/>
      </c>
      <c r="DN461" s="1">
        <f t="shared" si="2036"/>
        <v>0</v>
      </c>
      <c r="DO461" s="1">
        <f t="shared" si="2037"/>
        <v>0</v>
      </c>
      <c r="DP461" s="1">
        <f t="shared" si="2038"/>
        <v>1</v>
      </c>
      <c r="DQ461" s="1">
        <f t="shared" si="2039"/>
        <v>0</v>
      </c>
      <c r="DR461" s="1">
        <f t="shared" si="2040"/>
        <v>0</v>
      </c>
      <c r="DS461" s="1">
        <f t="shared" si="2041"/>
        <v>0</v>
      </c>
      <c r="DT461" s="1">
        <f t="shared" si="2042"/>
        <v>0</v>
      </c>
      <c r="DU461" s="1">
        <f t="shared" si="2043"/>
        <v>0</v>
      </c>
      <c r="DV461" s="1">
        <f t="shared" si="2082"/>
        <v>1</v>
      </c>
      <c r="DW461" s="1">
        <f t="shared" si="2083"/>
        <v>0</v>
      </c>
      <c r="DX461" s="1" t="str">
        <f t="shared" si="2044"/>
        <v/>
      </c>
      <c r="DY461" s="1" t="str">
        <f t="shared" si="2045"/>
        <v/>
      </c>
      <c r="EA461" s="1">
        <f t="shared" si="2084"/>
        <v>1</v>
      </c>
      <c r="EB461" s="1">
        <f t="shared" si="2085"/>
        <v>1</v>
      </c>
      <c r="EC461" s="1">
        <f t="shared" si="2086"/>
        <v>1</v>
      </c>
      <c r="ED461" s="1">
        <f t="shared" si="2087"/>
        <v>1</v>
      </c>
      <c r="EF461" s="1">
        <f t="shared" si="2088"/>
        <v>1</v>
      </c>
      <c r="EG461" s="1">
        <f t="shared" si="2089"/>
        <v>1</v>
      </c>
      <c r="EH461" s="1">
        <f t="shared" si="2090"/>
        <v>1</v>
      </c>
      <c r="EI461" s="1">
        <f t="shared" si="2091"/>
        <v>1</v>
      </c>
      <c r="EK461" s="1">
        <f t="shared" si="2092"/>
        <v>1</v>
      </c>
      <c r="EL461" s="1">
        <f t="shared" si="2093"/>
        <v>1</v>
      </c>
      <c r="EM461" s="1">
        <f t="shared" si="2094"/>
        <v>1</v>
      </c>
      <c r="EO461" s="1">
        <f t="shared" si="2095"/>
        <v>1</v>
      </c>
      <c r="EP461" s="1">
        <f t="shared" si="2096"/>
        <v>1</v>
      </c>
      <c r="EQ461" s="1">
        <f t="shared" si="2097"/>
        <v>1</v>
      </c>
      <c r="ES461" s="1">
        <f t="shared" si="2098"/>
        <v>1</v>
      </c>
      <c r="ET461" s="1">
        <f t="shared" si="2099"/>
        <v>1</v>
      </c>
      <c r="EU461" s="1">
        <f t="shared" si="2100"/>
        <v>1</v>
      </c>
      <c r="EV461" s="1">
        <f t="shared" si="2101"/>
        <v>1</v>
      </c>
      <c r="EW461" s="1">
        <f t="shared" si="2046"/>
        <v>0</v>
      </c>
      <c r="EY461" s="1">
        <f t="shared" si="2102"/>
        <v>1</v>
      </c>
      <c r="EZ461" s="1">
        <f t="shared" si="2103"/>
        <v>1</v>
      </c>
      <c r="FA461" s="1">
        <f t="shared" si="2104"/>
        <v>1</v>
      </c>
      <c r="FC461" s="1">
        <f t="shared" si="2105"/>
        <v>0</v>
      </c>
      <c r="FD461" s="1" t="str">
        <f t="shared" si="2047"/>
        <v/>
      </c>
      <c r="FE461" s="1"/>
      <c r="FF461" s="1">
        <f t="shared" si="2106"/>
        <v>0</v>
      </c>
      <c r="FG461" s="1">
        <f t="shared" si="2107"/>
        <v>1</v>
      </c>
      <c r="FH461" s="1">
        <f t="shared" si="2108"/>
        <v>0</v>
      </c>
      <c r="FI461" s="1" t="str">
        <f t="shared" si="2048"/>
        <v/>
      </c>
      <c r="FJ461" s="1" t="str">
        <f t="shared" si="2049"/>
        <v/>
      </c>
      <c r="FK461" s="1" t="str">
        <f t="shared" si="2050"/>
        <v/>
      </c>
      <c r="FL461" s="1" t="str">
        <f t="shared" si="2051"/>
        <v/>
      </c>
      <c r="FN461" s="1" t="str">
        <f t="shared" si="2052"/>
        <v/>
      </c>
      <c r="FO461" s="1" t="str">
        <f t="shared" si="2053"/>
        <v/>
      </c>
      <c r="FP461" s="1" t="str">
        <f t="shared" si="2054"/>
        <v/>
      </c>
      <c r="FV461" s="1">
        <f t="shared" si="2019"/>
        <v>0</v>
      </c>
      <c r="FW461" s="1">
        <f t="shared" si="2020"/>
        <v>1</v>
      </c>
      <c r="FX461" s="1">
        <f t="shared" si="2109"/>
        <v>1</v>
      </c>
      <c r="GA461" s="1">
        <f t="shared" si="2110"/>
        <v>0</v>
      </c>
      <c r="GB461" s="1">
        <f t="shared" si="2111"/>
        <v>0</v>
      </c>
      <c r="GC461" s="1">
        <f t="shared" si="2112"/>
        <v>0</v>
      </c>
      <c r="GD461" s="1">
        <f t="shared" si="2113"/>
        <v>0</v>
      </c>
      <c r="GE461" s="1">
        <f t="shared" si="2114"/>
        <v>0</v>
      </c>
      <c r="GF461" s="1">
        <f t="shared" si="2115"/>
        <v>1</v>
      </c>
      <c r="GG461" s="1">
        <f t="shared" si="2116"/>
        <v>0</v>
      </c>
      <c r="GI461" s="1">
        <f t="shared" si="2117"/>
        <v>0</v>
      </c>
      <c r="GK461" s="1">
        <f t="shared" si="2118"/>
        <v>1</v>
      </c>
      <c r="GL461" s="1">
        <f t="shared" si="2119"/>
        <v>1</v>
      </c>
      <c r="GM461" s="1">
        <f t="shared" si="2120"/>
        <v>1</v>
      </c>
      <c r="GN461" s="1">
        <f t="shared" si="2121"/>
        <v>1</v>
      </c>
      <c r="GO461" s="1">
        <f t="shared" si="2122"/>
        <v>1</v>
      </c>
      <c r="GP461" s="1">
        <f t="shared" si="2123"/>
        <v>0</v>
      </c>
      <c r="GQ461" s="1">
        <f t="shared" si="2124"/>
        <v>1</v>
      </c>
      <c r="GS461" s="1" t="str">
        <f t="shared" si="2125"/>
        <v/>
      </c>
      <c r="GT461" s="1" t="str">
        <f t="shared" si="2126"/>
        <v/>
      </c>
      <c r="GU461" s="1">
        <f t="shared" si="2127"/>
        <v>0</v>
      </c>
      <c r="GV461" s="1">
        <f t="shared" si="2128"/>
        <v>0</v>
      </c>
      <c r="GW461" s="1">
        <f t="shared" si="2129"/>
        <v>0</v>
      </c>
      <c r="GX461" s="1">
        <f t="shared" si="2130"/>
        <v>0</v>
      </c>
      <c r="GY461" s="1">
        <f t="shared" si="2131"/>
        <v>0</v>
      </c>
      <c r="GZ461" s="1"/>
      <c r="HA461" s="1">
        <f t="shared" si="2132"/>
        <v>0</v>
      </c>
      <c r="HB461" s="1">
        <f t="shared" si="2133"/>
        <v>0</v>
      </c>
      <c r="HC461" s="1">
        <f t="shared" si="2134"/>
        <v>0</v>
      </c>
      <c r="HD461" s="1">
        <f t="shared" si="2135"/>
        <v>0</v>
      </c>
      <c r="HE461" s="1">
        <f t="shared" si="2136"/>
        <v>0</v>
      </c>
      <c r="HF461" s="1">
        <f t="shared" si="2137"/>
        <v>0</v>
      </c>
      <c r="HH461" s="1">
        <f t="shared" si="2138"/>
        <v>1</v>
      </c>
      <c r="HI461" s="1">
        <f t="shared" si="2139"/>
        <v>0</v>
      </c>
      <c r="HJ461" s="1">
        <f t="shared" si="2140"/>
        <v>0</v>
      </c>
      <c r="HK461" s="1">
        <f t="shared" si="2141"/>
        <v>0</v>
      </c>
      <c r="HL461" s="1">
        <f t="shared" si="2142"/>
        <v>0</v>
      </c>
      <c r="HM461" s="1">
        <f t="shared" si="2143"/>
        <v>0</v>
      </c>
      <c r="HO461" s="1" t="str">
        <f t="shared" si="2144"/>
        <v/>
      </c>
      <c r="HP461" s="1">
        <f t="shared" si="2145"/>
        <v>1</v>
      </c>
      <c r="HQ461" s="1" t="str">
        <f t="shared" si="2146"/>
        <v/>
      </c>
      <c r="HR461" t="str">
        <f t="shared" si="2147"/>
        <v/>
      </c>
      <c r="HS461" s="1" t="str">
        <f t="shared" si="2148"/>
        <v/>
      </c>
      <c r="HT461" t="str">
        <f t="shared" si="2149"/>
        <v/>
      </c>
      <c r="HU461" t="str">
        <f t="shared" si="2150"/>
        <v/>
      </c>
      <c r="HV461" s="1" t="str">
        <f t="shared" si="2151"/>
        <v/>
      </c>
      <c r="HW461" s="1" t="str">
        <f t="shared" si="2152"/>
        <v/>
      </c>
      <c r="HX461" s="1" t="str">
        <f t="shared" si="2153"/>
        <v/>
      </c>
      <c r="HZ461" s="1" t="str">
        <f t="shared" si="2154"/>
        <v/>
      </c>
      <c r="IA461" s="1">
        <f t="shared" si="2155"/>
        <v>0</v>
      </c>
      <c r="IB461" s="1" t="str">
        <f t="shared" si="2156"/>
        <v/>
      </c>
      <c r="IC461" s="1" t="str">
        <f t="shared" si="2157"/>
        <v/>
      </c>
      <c r="ID461" s="1" t="str">
        <f t="shared" si="2158"/>
        <v/>
      </c>
      <c r="IE461" s="1" t="str">
        <f t="shared" si="2159"/>
        <v/>
      </c>
      <c r="IF461" s="1" t="str">
        <f t="shared" si="2160"/>
        <v/>
      </c>
      <c r="IG461" s="1" t="str">
        <f t="shared" si="2161"/>
        <v/>
      </c>
      <c r="IH461" s="1" t="str">
        <f t="shared" si="2162"/>
        <v/>
      </c>
      <c r="II461" s="1" t="str">
        <f t="shared" si="2163"/>
        <v/>
      </c>
    </row>
    <row r="462" spans="1:243" x14ac:dyDescent="0.2">
      <c r="A462" s="14">
        <f t="shared" si="1681"/>
        <v>462</v>
      </c>
      <c r="C462" s="2">
        <v>42779</v>
      </c>
      <c r="G462" s="3">
        <v>108.13200000000001</v>
      </c>
      <c r="H462" s="3">
        <v>117.282</v>
      </c>
      <c r="I462" s="3">
        <v>124.19</v>
      </c>
      <c r="J462" s="4">
        <v>151.12</v>
      </c>
      <c r="P462" s="128">
        <f t="shared" si="2164"/>
        <v>3469.2500000000005</v>
      </c>
      <c r="Q462" s="5">
        <f t="shared" si="2165"/>
        <v>3772.2499999999995</v>
      </c>
      <c r="R462" s="6">
        <f t="shared" si="2166"/>
        <v>3987</v>
      </c>
      <c r="S462" s="7">
        <f t="shared" si="2167"/>
        <v>4844</v>
      </c>
      <c r="Y462" s="4">
        <f t="shared" si="2168"/>
        <v>0.49999999999954525</v>
      </c>
      <c r="Z462" s="1">
        <f t="shared" si="2169"/>
        <v>3.4999999999995453</v>
      </c>
      <c r="AA462" s="1">
        <f t="shared" si="2170"/>
        <v>6</v>
      </c>
      <c r="AB462" s="1">
        <f t="shared" si="2171"/>
        <v>16.999999999999091</v>
      </c>
      <c r="AC462" s="1"/>
      <c r="AD462" s="1"/>
      <c r="AE462" s="126"/>
      <c r="AF462" s="126"/>
      <c r="AG462" s="126"/>
      <c r="AH462" s="4">
        <f t="shared" si="2178"/>
        <v>1.3333333333339397</v>
      </c>
      <c r="AI462" s="4">
        <f t="shared" si="2179"/>
        <v>1.1000000000006365</v>
      </c>
      <c r="AJ462" s="4">
        <f t="shared" si="2180"/>
        <v>0.10000000000045439</v>
      </c>
      <c r="AK462" s="4">
        <f t="shared" si="2181"/>
        <v>0.50000000000045475</v>
      </c>
      <c r="AL462" s="4">
        <f t="shared" si="2182"/>
        <v>0.49999999999954525</v>
      </c>
      <c r="AM462" s="4">
        <f t="shared" si="2183"/>
        <v>0.33333333333363679</v>
      </c>
      <c r="AN462" s="4">
        <f t="shared" si="2184"/>
        <v>0.79999999999963656</v>
      </c>
      <c r="AO462" s="4">
        <f t="shared" si="2185"/>
        <v>1</v>
      </c>
      <c r="AP462" s="4">
        <f t="shared" si="2186"/>
        <v>1.3333333333339394</v>
      </c>
      <c r="AQ462" s="4">
        <f t="shared" si="2187"/>
        <v>1.0833333333343189</v>
      </c>
      <c r="AR462" s="4">
        <f t="shared" si="2188"/>
        <v>1.4000000000009094</v>
      </c>
      <c r="AS462" s="4">
        <f t="shared" si="2189"/>
        <v>0.27777777777803037</v>
      </c>
      <c r="AT462" s="4">
        <f t="shared" si="2190"/>
        <v>1.2666666666674549</v>
      </c>
      <c r="AU462" s="1"/>
      <c r="BA462" s="11">
        <f t="shared" si="2172"/>
        <v>-0.49999999999954525</v>
      </c>
      <c r="BB462" s="11">
        <f t="shared" si="2173"/>
        <v>-3.4999999999995453</v>
      </c>
      <c r="BC462" s="12">
        <f t="shared" si="2174"/>
        <v>-6</v>
      </c>
      <c r="BD462" s="13">
        <f t="shared" si="2175"/>
        <v>-16.999999999999091</v>
      </c>
      <c r="BJ462" s="11">
        <f t="shared" si="2023"/>
        <v>1.3333333333339397</v>
      </c>
      <c r="BK462" s="11">
        <f t="shared" si="2055"/>
        <v>1.1000000000006365</v>
      </c>
      <c r="BL462" s="11">
        <f t="shared" si="2056"/>
        <v>0.10000000000045439</v>
      </c>
      <c r="BM462" s="11">
        <f t="shared" si="2057"/>
        <v>0.50000000000045475</v>
      </c>
      <c r="BN462" s="11">
        <f t="shared" si="2176"/>
        <v>-0.49999999999954525</v>
      </c>
      <c r="BO462" s="11">
        <f t="shared" si="2177"/>
        <v>-0.33333333333363679</v>
      </c>
      <c r="BP462" s="11">
        <f t="shared" si="2058"/>
        <v>0.79999999999963656</v>
      </c>
      <c r="BQ462" s="1">
        <v>1</v>
      </c>
      <c r="BR462" s="11">
        <f t="shared" si="2059"/>
        <v>-1.3333333333339394</v>
      </c>
      <c r="BS462" s="11">
        <f t="shared" si="2060"/>
        <v>-1.0833333333343189</v>
      </c>
      <c r="BT462" s="11">
        <f t="shared" si="2061"/>
        <v>1.4000000000009094</v>
      </c>
      <c r="BU462" s="11">
        <f t="shared" si="2062"/>
        <v>0.27777777777803037</v>
      </c>
      <c r="BV462" s="11">
        <f t="shared" si="2063"/>
        <v>1.2666666666674549</v>
      </c>
      <c r="BY462" s="126"/>
      <c r="BZ462" s="126"/>
      <c r="CB462" s="1">
        <f t="shared" si="2064"/>
        <v>0</v>
      </c>
      <c r="CC462" s="1">
        <f t="shared" si="2065"/>
        <v>0</v>
      </c>
      <c r="CD462" s="1">
        <f t="shared" si="2066"/>
        <v>0</v>
      </c>
      <c r="CE462" s="126">
        <f t="shared" si="2191"/>
        <v>0</v>
      </c>
      <c r="CF462" s="1">
        <f t="shared" si="2195"/>
        <v>0</v>
      </c>
      <c r="CG462" s="1" t="str">
        <f t="shared" si="2067"/>
        <v/>
      </c>
      <c r="CH462" s="1" t="str">
        <f t="shared" si="2192"/>
        <v/>
      </c>
      <c r="CI462" s="1">
        <f t="shared" si="2024"/>
        <v>1</v>
      </c>
      <c r="CJ462" s="1">
        <f t="shared" si="2025"/>
        <v>1</v>
      </c>
      <c r="CK462" s="1" t="str">
        <f t="shared" si="2026"/>
        <v/>
      </c>
      <c r="CL462" s="1">
        <f t="shared" si="2068"/>
        <v>1</v>
      </c>
      <c r="CM462" s="1">
        <f t="shared" si="2027"/>
        <v>1</v>
      </c>
      <c r="CN462" s="1">
        <f t="shared" si="2069"/>
        <v>1</v>
      </c>
      <c r="CO462" s="1" t="str">
        <f t="shared" si="2070"/>
        <v/>
      </c>
      <c r="CP462" s="1" t="str">
        <f t="shared" si="2071"/>
        <v/>
      </c>
      <c r="CQ462" s="1">
        <f t="shared" si="2072"/>
        <v>1</v>
      </c>
      <c r="CS462" s="1">
        <f t="shared" si="2073"/>
        <v>0</v>
      </c>
      <c r="CT462" s="1">
        <f t="shared" si="2074"/>
        <v>0</v>
      </c>
      <c r="CU462" s="1">
        <f t="shared" si="2075"/>
        <v>0</v>
      </c>
      <c r="CV462" s="126">
        <f t="shared" si="2193"/>
        <v>0</v>
      </c>
      <c r="CW462" s="1">
        <f t="shared" si="2076"/>
        <v>1</v>
      </c>
      <c r="CX462" s="1" t="str">
        <f t="shared" si="2077"/>
        <v/>
      </c>
      <c r="CY462" s="1" t="str">
        <f t="shared" si="2028"/>
        <v/>
      </c>
      <c r="CZ462" s="1" t="str">
        <f t="shared" si="2029"/>
        <v/>
      </c>
      <c r="DA462" s="1" t="str">
        <f t="shared" si="2030"/>
        <v/>
      </c>
      <c r="DB462" s="1">
        <f t="shared" si="2031"/>
        <v>1</v>
      </c>
      <c r="DC462" s="1" t="str">
        <f t="shared" si="2032"/>
        <v/>
      </c>
      <c r="DD462" s="1">
        <f t="shared" si="2033"/>
        <v>1</v>
      </c>
      <c r="DE462" s="1" t="str">
        <f t="shared" si="2078"/>
        <v/>
      </c>
      <c r="DF462" s="1"/>
      <c r="DG462" s="126">
        <f t="shared" si="2194"/>
        <v>1</v>
      </c>
      <c r="DH462" s="1">
        <f t="shared" si="2079"/>
        <v>1</v>
      </c>
      <c r="DI462" s="1">
        <f t="shared" si="2080"/>
        <v>1</v>
      </c>
      <c r="DJ462" s="1">
        <f t="shared" si="2081"/>
        <v>1</v>
      </c>
      <c r="DK462" s="1" t="str">
        <f t="shared" si="2034"/>
        <v/>
      </c>
      <c r="DL462" s="1"/>
      <c r="DM462" s="1" t="str">
        <f t="shared" si="2035"/>
        <v/>
      </c>
      <c r="DN462" s="1">
        <f t="shared" si="2036"/>
        <v>0</v>
      </c>
      <c r="DO462" s="1">
        <f t="shared" si="2037"/>
        <v>1</v>
      </c>
      <c r="DP462" s="1">
        <f t="shared" si="2038"/>
        <v>0</v>
      </c>
      <c r="DQ462" s="1">
        <f t="shared" si="2039"/>
        <v>1</v>
      </c>
      <c r="DR462" s="1">
        <f t="shared" si="2040"/>
        <v>1</v>
      </c>
      <c r="DS462" s="1">
        <f t="shared" si="2041"/>
        <v>1</v>
      </c>
      <c r="DT462" s="1">
        <f t="shared" si="2042"/>
        <v>1</v>
      </c>
      <c r="DU462" s="1">
        <f t="shared" si="2043"/>
        <v>1</v>
      </c>
      <c r="DV462" s="1">
        <f t="shared" si="2082"/>
        <v>1</v>
      </c>
      <c r="DW462" s="1">
        <f t="shared" si="2083"/>
        <v>0</v>
      </c>
      <c r="DX462" s="1" t="str">
        <f t="shared" si="2044"/>
        <v/>
      </c>
      <c r="DY462" s="1" t="str">
        <f t="shared" si="2045"/>
        <v/>
      </c>
      <c r="EA462" s="1">
        <f t="shared" si="2084"/>
        <v>0</v>
      </c>
      <c r="EB462" s="1">
        <f t="shared" si="2085"/>
        <v>0</v>
      </c>
      <c r="EC462" s="1">
        <f t="shared" si="2086"/>
        <v>0</v>
      </c>
      <c r="ED462" s="1">
        <f t="shared" si="2087"/>
        <v>0</v>
      </c>
      <c r="EF462" s="1">
        <f t="shared" si="2088"/>
        <v>1</v>
      </c>
      <c r="EG462" s="1">
        <f t="shared" si="2089"/>
        <v>1</v>
      </c>
      <c r="EH462" s="1">
        <f t="shared" si="2090"/>
        <v>1</v>
      </c>
      <c r="EI462" s="1">
        <f t="shared" si="2091"/>
        <v>1</v>
      </c>
      <c r="EK462" s="1">
        <f t="shared" si="2092"/>
        <v>1</v>
      </c>
      <c r="EL462" s="1">
        <f t="shared" si="2093"/>
        <v>1</v>
      </c>
      <c r="EM462" s="1">
        <f t="shared" si="2094"/>
        <v>1</v>
      </c>
      <c r="EO462" s="1">
        <f t="shared" si="2095"/>
        <v>1</v>
      </c>
      <c r="EP462" s="1">
        <f t="shared" si="2096"/>
        <v>1</v>
      </c>
      <c r="EQ462" s="1">
        <f t="shared" si="2097"/>
        <v>1</v>
      </c>
      <c r="ES462" s="1">
        <f t="shared" si="2098"/>
        <v>1</v>
      </c>
      <c r="ET462" s="1">
        <f t="shared" si="2099"/>
        <v>1</v>
      </c>
      <c r="EU462" s="1">
        <f t="shared" si="2100"/>
        <v>1</v>
      </c>
      <c r="EV462" s="1">
        <f t="shared" si="2101"/>
        <v>1</v>
      </c>
      <c r="EW462" s="1">
        <f t="shared" si="2046"/>
        <v>0</v>
      </c>
      <c r="EY462" s="1">
        <f t="shared" si="2102"/>
        <v>1</v>
      </c>
      <c r="EZ462" s="1">
        <f t="shared" si="2103"/>
        <v>1</v>
      </c>
      <c r="FA462" s="1">
        <f t="shared" si="2104"/>
        <v>1</v>
      </c>
      <c r="FC462" s="1">
        <f t="shared" si="2105"/>
        <v>0</v>
      </c>
      <c r="FD462" s="1" t="str">
        <f t="shared" si="2047"/>
        <v/>
      </c>
      <c r="FE462" s="1"/>
      <c r="FF462" s="1">
        <f t="shared" si="2106"/>
        <v>1</v>
      </c>
      <c r="FG462" s="1">
        <f t="shared" si="2107"/>
        <v>0</v>
      </c>
      <c r="FH462" s="1">
        <f t="shared" si="2108"/>
        <v>0</v>
      </c>
      <c r="FI462" s="1" t="str">
        <f t="shared" si="2048"/>
        <v/>
      </c>
      <c r="FJ462" s="1" t="str">
        <f t="shared" si="2049"/>
        <v/>
      </c>
      <c r="FK462" s="1" t="str">
        <f t="shared" si="2050"/>
        <v/>
      </c>
      <c r="FL462" s="1" t="str">
        <f t="shared" si="2051"/>
        <v/>
      </c>
      <c r="FN462" s="1" t="str">
        <f t="shared" si="2052"/>
        <v/>
      </c>
      <c r="FO462" s="1" t="str">
        <f t="shared" si="2053"/>
        <v/>
      </c>
      <c r="FP462" s="1" t="str">
        <f t="shared" si="2054"/>
        <v/>
      </c>
      <c r="FV462" s="1">
        <f t="shared" si="2019"/>
        <v>0</v>
      </c>
      <c r="FW462" s="1">
        <f t="shared" si="2020"/>
        <v>0</v>
      </c>
      <c r="FX462" s="1">
        <f t="shared" si="2109"/>
        <v>1</v>
      </c>
      <c r="GA462" s="1">
        <f t="shared" si="2110"/>
        <v>1</v>
      </c>
      <c r="GB462" s="1">
        <f t="shared" si="2111"/>
        <v>1</v>
      </c>
      <c r="GC462" s="1">
        <f t="shared" si="2112"/>
        <v>1</v>
      </c>
      <c r="GD462" s="1">
        <f t="shared" si="2113"/>
        <v>1</v>
      </c>
      <c r="GE462" s="1">
        <f t="shared" si="2114"/>
        <v>0</v>
      </c>
      <c r="GF462" s="1">
        <f t="shared" si="2115"/>
        <v>0</v>
      </c>
      <c r="GG462" s="1">
        <f t="shared" si="2116"/>
        <v>1</v>
      </c>
      <c r="GI462" s="1">
        <f t="shared" si="2117"/>
        <v>1</v>
      </c>
      <c r="GK462" s="1">
        <f t="shared" si="2118"/>
        <v>1</v>
      </c>
      <c r="GL462" s="1">
        <f t="shared" si="2119"/>
        <v>1</v>
      </c>
      <c r="GM462" s="1">
        <f t="shared" si="2120"/>
        <v>1</v>
      </c>
      <c r="GN462" s="1">
        <f t="shared" si="2121"/>
        <v>1</v>
      </c>
      <c r="GO462" s="1">
        <f t="shared" si="2122"/>
        <v>0</v>
      </c>
      <c r="GP462" s="1">
        <f t="shared" si="2123"/>
        <v>0</v>
      </c>
      <c r="GQ462" s="1">
        <f t="shared" si="2124"/>
        <v>1</v>
      </c>
      <c r="GS462" s="1" t="str">
        <f t="shared" si="2125"/>
        <v/>
      </c>
      <c r="GT462" s="1" t="str">
        <f t="shared" si="2126"/>
        <v/>
      </c>
      <c r="GU462" s="1">
        <f t="shared" si="2127"/>
        <v>0</v>
      </c>
      <c r="GV462" s="1">
        <f t="shared" si="2128"/>
        <v>0</v>
      </c>
      <c r="GW462" s="1">
        <f t="shared" si="2129"/>
        <v>0</v>
      </c>
      <c r="GX462" s="1">
        <f t="shared" si="2130"/>
        <v>0</v>
      </c>
      <c r="GY462" s="1">
        <f t="shared" si="2131"/>
        <v>0</v>
      </c>
      <c r="GZ462" s="1"/>
      <c r="HA462" s="1">
        <f t="shared" si="2132"/>
        <v>0</v>
      </c>
      <c r="HB462" s="1">
        <f t="shared" si="2133"/>
        <v>0</v>
      </c>
      <c r="HC462" s="1">
        <f t="shared" si="2134"/>
        <v>0</v>
      </c>
      <c r="HD462" s="1">
        <f t="shared" si="2135"/>
        <v>0</v>
      </c>
      <c r="HE462" s="1">
        <f t="shared" si="2136"/>
        <v>0</v>
      </c>
      <c r="HF462" s="1">
        <f t="shared" si="2137"/>
        <v>0</v>
      </c>
      <c r="HH462" s="1">
        <f t="shared" si="2138"/>
        <v>0</v>
      </c>
      <c r="HI462" s="1">
        <f t="shared" si="2139"/>
        <v>0</v>
      </c>
      <c r="HJ462" s="1">
        <f t="shared" si="2140"/>
        <v>0</v>
      </c>
      <c r="HK462" s="1">
        <f t="shared" si="2141"/>
        <v>0</v>
      </c>
      <c r="HL462" s="1">
        <f t="shared" si="2142"/>
        <v>0</v>
      </c>
      <c r="HM462" s="1">
        <f t="shared" si="2143"/>
        <v>0</v>
      </c>
      <c r="HO462" s="1" t="str">
        <f t="shared" si="2144"/>
        <v/>
      </c>
      <c r="HP462" s="1">
        <f t="shared" si="2145"/>
        <v>1</v>
      </c>
      <c r="HQ462" s="1" t="str">
        <f t="shared" si="2146"/>
        <v/>
      </c>
      <c r="HR462">
        <f t="shared" si="2147"/>
        <v>1</v>
      </c>
      <c r="HS462" s="1" t="str">
        <f t="shared" si="2148"/>
        <v/>
      </c>
      <c r="HT462">
        <f t="shared" si="2149"/>
        <v>1</v>
      </c>
      <c r="HU462" t="str">
        <f t="shared" si="2150"/>
        <v/>
      </c>
      <c r="HV462" s="1" t="str">
        <f t="shared" si="2151"/>
        <v/>
      </c>
      <c r="HW462" s="1" t="str">
        <f t="shared" si="2152"/>
        <v/>
      </c>
      <c r="HX462" s="1" t="str">
        <f t="shared" si="2153"/>
        <v/>
      </c>
      <c r="HZ462" s="1" t="str">
        <f t="shared" si="2154"/>
        <v/>
      </c>
      <c r="IA462" s="1">
        <f t="shared" si="2155"/>
        <v>0</v>
      </c>
      <c r="IB462" s="1" t="str">
        <f t="shared" si="2156"/>
        <v/>
      </c>
      <c r="IC462" s="1">
        <f t="shared" si="2157"/>
        <v>0</v>
      </c>
      <c r="ID462" s="1" t="str">
        <f t="shared" si="2158"/>
        <v/>
      </c>
      <c r="IE462" s="1">
        <f t="shared" si="2159"/>
        <v>0</v>
      </c>
      <c r="IF462" s="1" t="str">
        <f t="shared" si="2160"/>
        <v/>
      </c>
      <c r="IG462" s="1" t="str">
        <f t="shared" si="2161"/>
        <v/>
      </c>
      <c r="IH462" s="1" t="str">
        <f t="shared" si="2162"/>
        <v/>
      </c>
      <c r="II462" s="1" t="str">
        <f t="shared" si="2163"/>
        <v/>
      </c>
    </row>
    <row r="463" spans="1:243" x14ac:dyDescent="0.2">
      <c r="A463" s="14">
        <f t="shared" si="1681"/>
        <v>463</v>
      </c>
      <c r="B463" t="s">
        <v>223</v>
      </c>
      <c r="C463" s="2">
        <v>42780</v>
      </c>
      <c r="G463" s="3">
        <v>108.11</v>
      </c>
      <c r="H463" s="3">
        <v>117.202</v>
      </c>
      <c r="I463" s="3">
        <v>124.075</v>
      </c>
      <c r="J463" s="4">
        <v>150.19999999999999</v>
      </c>
      <c r="P463" s="128">
        <f t="shared" si="2164"/>
        <v>3467</v>
      </c>
      <c r="Q463" s="5">
        <f t="shared" si="2165"/>
        <v>3764.25</v>
      </c>
      <c r="R463" s="6">
        <f t="shared" si="2166"/>
        <v>3975.5000000000005</v>
      </c>
      <c r="S463" s="7">
        <f t="shared" si="2167"/>
        <v>4819.9999999999991</v>
      </c>
      <c r="Y463" s="4">
        <f t="shared" si="2168"/>
        <v>2.2500000000004547</v>
      </c>
      <c r="Z463" s="1">
        <f t="shared" si="2169"/>
        <v>7.9999999999995453</v>
      </c>
      <c r="AA463" s="1">
        <f t="shared" si="2170"/>
        <v>11.499999999999545</v>
      </c>
      <c r="AB463" s="1">
        <f t="shared" si="2171"/>
        <v>24.000000000000909</v>
      </c>
      <c r="AC463" s="1"/>
      <c r="AD463" s="1"/>
      <c r="AE463" s="126"/>
      <c r="AF463" s="126"/>
      <c r="AG463" s="126"/>
      <c r="AH463" s="4">
        <f t="shared" si="2178"/>
        <v>0.83333333333212067</v>
      </c>
      <c r="AI463" s="4">
        <f t="shared" si="2179"/>
        <v>0.29999999999881766</v>
      </c>
      <c r="AJ463" s="4">
        <f t="shared" si="2180"/>
        <v>1.0999999999998185</v>
      </c>
      <c r="AK463" s="4">
        <f t="shared" si="2181"/>
        <v>0.33333333333318205</v>
      </c>
      <c r="AL463" s="4">
        <f t="shared" si="2182"/>
        <v>2.2499999999997726</v>
      </c>
      <c r="AM463" s="4">
        <f t="shared" si="2183"/>
        <v>3.4999999999992415</v>
      </c>
      <c r="AN463" s="4">
        <f t="shared" si="2184"/>
        <v>1.8999999999991815</v>
      </c>
      <c r="AO463" s="4">
        <f t="shared" si="2185"/>
        <v>1</v>
      </c>
      <c r="AP463" s="4">
        <f t="shared" si="2186"/>
        <v>0.83333333333121151</v>
      </c>
      <c r="AQ463" s="4">
        <f t="shared" si="2187"/>
        <v>2.9999999999994684</v>
      </c>
      <c r="AR463" s="4">
        <f t="shared" si="2188"/>
        <v>9.9999999998908962E-2</v>
      </c>
      <c r="AS463" s="4">
        <f t="shared" si="2189"/>
        <v>2.6666666666660097</v>
      </c>
      <c r="AT463" s="4">
        <f t="shared" si="2190"/>
        <v>1.3000000000007881</v>
      </c>
      <c r="AU463" s="1"/>
      <c r="BA463" s="11">
        <f t="shared" si="2172"/>
        <v>-2.2500000000004547</v>
      </c>
      <c r="BB463" s="11">
        <f t="shared" si="2173"/>
        <v>-7.9999999999995453</v>
      </c>
      <c r="BC463" s="12">
        <f t="shared" si="2174"/>
        <v>-11.499999999999545</v>
      </c>
      <c r="BD463" s="13">
        <f t="shared" si="2175"/>
        <v>-24.000000000000909</v>
      </c>
      <c r="BJ463" s="11">
        <f t="shared" si="2023"/>
        <v>0.83333333333212067</v>
      </c>
      <c r="BK463" s="11">
        <f t="shared" si="2055"/>
        <v>0.29999999999881766</v>
      </c>
      <c r="BL463" s="11">
        <f t="shared" si="2056"/>
        <v>-1.0999999999998185</v>
      </c>
      <c r="BM463" s="11">
        <f t="shared" si="2057"/>
        <v>-0.33333333333318205</v>
      </c>
      <c r="BN463" s="11">
        <f t="shared" si="2176"/>
        <v>-2.2499999999997726</v>
      </c>
      <c r="BO463" s="11">
        <f t="shared" si="2177"/>
        <v>-3.4999999999992415</v>
      </c>
      <c r="BP463" s="11">
        <f t="shared" si="2058"/>
        <v>-1.8999999999991815</v>
      </c>
      <c r="BQ463" s="1">
        <v>1</v>
      </c>
      <c r="BR463" s="11">
        <f t="shared" si="2059"/>
        <v>-0.83333333333121151</v>
      </c>
      <c r="BS463" s="11">
        <f t="shared" si="2060"/>
        <v>-2.9999999999994684</v>
      </c>
      <c r="BT463" s="11">
        <f t="shared" si="2061"/>
        <v>9.9999999998908962E-2</v>
      </c>
      <c r="BU463" s="11">
        <f t="shared" si="2062"/>
        <v>-2.6666666666660097</v>
      </c>
      <c r="BV463" s="11">
        <f t="shared" si="2063"/>
        <v>-1.3000000000007881</v>
      </c>
      <c r="BY463" s="126"/>
      <c r="BZ463" s="126"/>
      <c r="CB463" s="1">
        <f t="shared" si="2064"/>
        <v>0</v>
      </c>
      <c r="CC463" s="1">
        <f t="shared" si="2065"/>
        <v>0</v>
      </c>
      <c r="CD463" s="1">
        <f t="shared" si="2066"/>
        <v>0</v>
      </c>
      <c r="CE463" s="126">
        <f t="shared" si="2191"/>
        <v>0</v>
      </c>
      <c r="CF463" s="1">
        <f t="shared" si="2195"/>
        <v>0</v>
      </c>
      <c r="CG463" s="1" t="str">
        <f t="shared" si="2067"/>
        <v/>
      </c>
      <c r="CH463" s="1" t="str">
        <f t="shared" si="2192"/>
        <v/>
      </c>
      <c r="CI463" s="1" t="str">
        <f t="shared" si="2024"/>
        <v/>
      </c>
      <c r="CJ463" s="1">
        <f t="shared" si="2025"/>
        <v>1</v>
      </c>
      <c r="CK463" s="1">
        <f t="shared" si="2026"/>
        <v>1</v>
      </c>
      <c r="CL463" s="1">
        <f t="shared" si="2068"/>
        <v>0</v>
      </c>
      <c r="CM463" s="1" t="str">
        <f t="shared" si="2027"/>
        <v/>
      </c>
      <c r="CN463" s="1">
        <f t="shared" si="2069"/>
        <v>0</v>
      </c>
      <c r="CO463" s="1" t="str">
        <f t="shared" si="2070"/>
        <v/>
      </c>
      <c r="CP463" s="1" t="str">
        <f t="shared" si="2071"/>
        <v/>
      </c>
      <c r="CQ463" s="1">
        <f t="shared" si="2072"/>
        <v>0</v>
      </c>
      <c r="CS463" s="1">
        <f t="shared" si="2073"/>
        <v>1</v>
      </c>
      <c r="CT463" s="1">
        <f t="shared" si="2074"/>
        <v>1</v>
      </c>
      <c r="CU463" s="1">
        <f t="shared" si="2075"/>
        <v>1</v>
      </c>
      <c r="CV463" s="126">
        <f t="shared" si="2193"/>
        <v>1</v>
      </c>
      <c r="CW463" s="1">
        <f t="shared" si="2076"/>
        <v>1</v>
      </c>
      <c r="CX463" s="1">
        <f t="shared" si="2077"/>
        <v>1</v>
      </c>
      <c r="CY463" s="1">
        <f t="shared" si="2028"/>
        <v>0</v>
      </c>
      <c r="CZ463" s="1">
        <f t="shared" si="2029"/>
        <v>0</v>
      </c>
      <c r="DA463" s="1">
        <f t="shared" si="2030"/>
        <v>1</v>
      </c>
      <c r="DB463" s="1" t="str">
        <f t="shared" si="2031"/>
        <v/>
      </c>
      <c r="DC463" s="1" t="str">
        <f t="shared" si="2032"/>
        <v/>
      </c>
      <c r="DD463" s="1">
        <f t="shared" si="2033"/>
        <v>0</v>
      </c>
      <c r="DE463" s="1" t="str">
        <f t="shared" si="2078"/>
        <v/>
      </c>
      <c r="DF463" s="1"/>
      <c r="DG463" s="126">
        <f t="shared" si="2194"/>
        <v>1</v>
      </c>
      <c r="DH463" s="1">
        <f t="shared" si="2079"/>
        <v>1</v>
      </c>
      <c r="DI463" s="1">
        <f t="shared" si="2080"/>
        <v>1</v>
      </c>
      <c r="DJ463" s="1">
        <f t="shared" si="2081"/>
        <v>1</v>
      </c>
      <c r="DK463" s="1" t="str">
        <f t="shared" si="2034"/>
        <v/>
      </c>
      <c r="DL463" s="1"/>
      <c r="DM463" s="1" t="str">
        <f t="shared" si="2035"/>
        <v/>
      </c>
      <c r="DN463" s="1">
        <f t="shared" si="2036"/>
        <v>1</v>
      </c>
      <c r="DO463" s="1">
        <f t="shared" si="2037"/>
        <v>0</v>
      </c>
      <c r="DP463" s="1">
        <f t="shared" si="2038"/>
        <v>0</v>
      </c>
      <c r="DQ463" s="1">
        <f t="shared" si="2039"/>
        <v>0</v>
      </c>
      <c r="DR463" s="1">
        <f t="shared" si="2040"/>
        <v>1</v>
      </c>
      <c r="DS463" s="1">
        <f t="shared" si="2041"/>
        <v>0</v>
      </c>
      <c r="DT463" s="1">
        <f t="shared" si="2042"/>
        <v>1</v>
      </c>
      <c r="DU463" s="1">
        <f t="shared" si="2043"/>
        <v>0</v>
      </c>
      <c r="DV463" s="1">
        <f t="shared" si="2082"/>
        <v>1</v>
      </c>
      <c r="DW463" s="1">
        <f t="shared" si="2083"/>
        <v>0</v>
      </c>
      <c r="DX463" s="1" t="str">
        <f t="shared" si="2044"/>
        <v/>
      </c>
      <c r="DY463" s="1" t="str">
        <f t="shared" si="2045"/>
        <v/>
      </c>
      <c r="EA463" s="1">
        <f t="shared" si="2084"/>
        <v>1</v>
      </c>
      <c r="EB463" s="1">
        <f t="shared" si="2085"/>
        <v>1</v>
      </c>
      <c r="EC463" s="1">
        <f t="shared" si="2086"/>
        <v>1</v>
      </c>
      <c r="ED463" s="1">
        <f t="shared" si="2087"/>
        <v>1</v>
      </c>
      <c r="EF463" s="1">
        <f t="shared" si="2088"/>
        <v>1</v>
      </c>
      <c r="EG463" s="1">
        <f t="shared" si="2089"/>
        <v>1</v>
      </c>
      <c r="EH463" s="1">
        <f t="shared" si="2090"/>
        <v>1</v>
      </c>
      <c r="EI463" s="1">
        <f t="shared" si="2091"/>
        <v>1</v>
      </c>
      <c r="EK463" s="1">
        <f t="shared" si="2092"/>
        <v>1</v>
      </c>
      <c r="EL463" s="1">
        <f t="shared" si="2093"/>
        <v>1</v>
      </c>
      <c r="EM463" s="1">
        <f t="shared" si="2094"/>
        <v>1</v>
      </c>
      <c r="EO463" s="1">
        <f t="shared" si="2095"/>
        <v>1</v>
      </c>
      <c r="EP463" s="1">
        <f t="shared" si="2096"/>
        <v>1</v>
      </c>
      <c r="EQ463" s="1">
        <f t="shared" si="2097"/>
        <v>1</v>
      </c>
      <c r="ES463" s="1">
        <f t="shared" si="2098"/>
        <v>1</v>
      </c>
      <c r="ET463" s="1">
        <f t="shared" si="2099"/>
        <v>1</v>
      </c>
      <c r="EU463" s="1">
        <f t="shared" si="2100"/>
        <v>1</v>
      </c>
      <c r="EV463" s="1">
        <f t="shared" si="2101"/>
        <v>1</v>
      </c>
      <c r="EW463" s="1">
        <f t="shared" si="2046"/>
        <v>1</v>
      </c>
      <c r="EY463" s="1">
        <f t="shared" si="2102"/>
        <v>1</v>
      </c>
      <c r="EZ463" s="1">
        <f t="shared" si="2103"/>
        <v>1</v>
      </c>
      <c r="FA463" s="1">
        <f t="shared" si="2104"/>
        <v>1</v>
      </c>
      <c r="FC463" s="1">
        <f t="shared" si="2105"/>
        <v>1</v>
      </c>
      <c r="FD463" s="1">
        <f t="shared" si="2047"/>
        <v>0</v>
      </c>
      <c r="FE463" s="1"/>
      <c r="FF463" s="1">
        <f t="shared" si="2106"/>
        <v>0</v>
      </c>
      <c r="FG463" s="1">
        <f t="shared" si="2107"/>
        <v>0</v>
      </c>
      <c r="FH463" s="1">
        <f t="shared" si="2108"/>
        <v>0</v>
      </c>
      <c r="FI463" s="1" t="str">
        <f t="shared" si="2048"/>
        <v/>
      </c>
      <c r="FJ463" s="1" t="str">
        <f t="shared" si="2049"/>
        <v/>
      </c>
      <c r="FK463" s="1" t="str">
        <f t="shared" si="2050"/>
        <v/>
      </c>
      <c r="FL463" s="1" t="str">
        <f t="shared" si="2051"/>
        <v/>
      </c>
      <c r="FN463" s="1" t="str">
        <f t="shared" si="2052"/>
        <v/>
      </c>
      <c r="FO463" s="1" t="str">
        <f t="shared" si="2053"/>
        <v/>
      </c>
      <c r="FP463" s="1" t="str">
        <f t="shared" si="2054"/>
        <v/>
      </c>
      <c r="FV463" s="1">
        <f t="shared" si="2019"/>
        <v>1</v>
      </c>
      <c r="FW463" s="1">
        <f t="shared" si="2020"/>
        <v>0</v>
      </c>
      <c r="FX463" s="1">
        <f t="shared" si="2109"/>
        <v>1</v>
      </c>
      <c r="GA463" s="1">
        <f t="shared" si="2110"/>
        <v>1</v>
      </c>
      <c r="GB463" s="1">
        <f t="shared" si="2111"/>
        <v>1</v>
      </c>
      <c r="GC463" s="1">
        <f t="shared" si="2112"/>
        <v>1</v>
      </c>
      <c r="GD463" s="1">
        <f t="shared" si="2113"/>
        <v>1</v>
      </c>
      <c r="GE463" s="1">
        <f t="shared" si="2114"/>
        <v>0</v>
      </c>
      <c r="GF463" s="1">
        <f t="shared" si="2115"/>
        <v>1</v>
      </c>
      <c r="GG463" s="1">
        <f t="shared" si="2116"/>
        <v>1</v>
      </c>
      <c r="GI463" s="1">
        <f t="shared" si="2117"/>
        <v>1</v>
      </c>
      <c r="GK463" s="1">
        <f t="shared" si="2118"/>
        <v>1</v>
      </c>
      <c r="GL463" s="1">
        <f t="shared" si="2119"/>
        <v>1</v>
      </c>
      <c r="GM463" s="1">
        <f t="shared" si="2120"/>
        <v>1</v>
      </c>
      <c r="GN463" s="1">
        <f t="shared" si="2121"/>
        <v>1</v>
      </c>
      <c r="GO463" s="1">
        <f t="shared" si="2122"/>
        <v>0</v>
      </c>
      <c r="GP463" s="1">
        <f t="shared" si="2123"/>
        <v>1</v>
      </c>
      <c r="GQ463" s="1">
        <f t="shared" si="2124"/>
        <v>1</v>
      </c>
      <c r="GS463" s="1" t="str">
        <f t="shared" si="2125"/>
        <v/>
      </c>
      <c r="GT463" s="1" t="str">
        <f t="shared" si="2126"/>
        <v/>
      </c>
      <c r="GU463" s="1">
        <f t="shared" si="2127"/>
        <v>0</v>
      </c>
      <c r="GV463" s="1">
        <f t="shared" si="2128"/>
        <v>0</v>
      </c>
      <c r="GW463" s="1">
        <f t="shared" si="2129"/>
        <v>0</v>
      </c>
      <c r="GX463" s="1">
        <f t="shared" si="2130"/>
        <v>0</v>
      </c>
      <c r="GY463" s="1">
        <f t="shared" si="2131"/>
        <v>0</v>
      </c>
      <c r="GZ463" s="1"/>
      <c r="HA463" s="1">
        <f t="shared" si="2132"/>
        <v>1</v>
      </c>
      <c r="HB463" s="1">
        <f t="shared" si="2133"/>
        <v>0</v>
      </c>
      <c r="HC463" s="1">
        <f t="shared" si="2134"/>
        <v>0</v>
      </c>
      <c r="HD463" s="1">
        <f t="shared" si="2135"/>
        <v>0</v>
      </c>
      <c r="HE463" s="1">
        <f t="shared" si="2136"/>
        <v>0</v>
      </c>
      <c r="HF463" s="1">
        <f t="shared" si="2137"/>
        <v>0</v>
      </c>
      <c r="HH463" s="1">
        <f t="shared" si="2138"/>
        <v>1</v>
      </c>
      <c r="HI463" s="1">
        <f t="shared" si="2139"/>
        <v>0</v>
      </c>
      <c r="HJ463" s="1">
        <f t="shared" si="2140"/>
        <v>0</v>
      </c>
      <c r="HK463" s="1">
        <f t="shared" si="2141"/>
        <v>0</v>
      </c>
      <c r="HL463" s="1">
        <f t="shared" si="2142"/>
        <v>0</v>
      </c>
      <c r="HM463" s="1">
        <f t="shared" si="2143"/>
        <v>0</v>
      </c>
      <c r="HO463" s="1" t="str">
        <f t="shared" si="2144"/>
        <v/>
      </c>
      <c r="HP463" s="1">
        <f t="shared" si="2145"/>
        <v>0</v>
      </c>
      <c r="HQ463" s="1" t="str">
        <f t="shared" si="2146"/>
        <v/>
      </c>
      <c r="HR463">
        <f t="shared" si="2147"/>
        <v>0</v>
      </c>
      <c r="HS463" s="1" t="str">
        <f t="shared" si="2148"/>
        <v/>
      </c>
      <c r="HT463">
        <f t="shared" si="2149"/>
        <v>0</v>
      </c>
      <c r="HU463" t="str">
        <f t="shared" si="2150"/>
        <v/>
      </c>
      <c r="HV463" s="1" t="str">
        <f t="shared" si="2151"/>
        <v/>
      </c>
      <c r="HW463" s="1" t="str">
        <f t="shared" si="2152"/>
        <v/>
      </c>
      <c r="HX463" s="1" t="str">
        <f t="shared" si="2153"/>
        <v/>
      </c>
      <c r="HZ463" s="1" t="str">
        <f t="shared" si="2154"/>
        <v/>
      </c>
      <c r="IA463" s="1">
        <f t="shared" si="2155"/>
        <v>0</v>
      </c>
      <c r="IB463" s="1" t="str">
        <f t="shared" si="2156"/>
        <v/>
      </c>
      <c r="IC463" s="1">
        <f t="shared" si="2157"/>
        <v>0</v>
      </c>
      <c r="ID463" s="1" t="str">
        <f t="shared" si="2158"/>
        <v/>
      </c>
      <c r="IE463" s="1">
        <f t="shared" si="2159"/>
        <v>0</v>
      </c>
      <c r="IF463" s="1" t="str">
        <f t="shared" si="2160"/>
        <v/>
      </c>
      <c r="IG463" s="1" t="str">
        <f t="shared" si="2161"/>
        <v/>
      </c>
      <c r="IH463" s="1" t="str">
        <f t="shared" si="2162"/>
        <v/>
      </c>
      <c r="II463" s="1" t="str">
        <f t="shared" si="2163"/>
        <v/>
      </c>
    </row>
    <row r="464" spans="1:243" x14ac:dyDescent="0.2">
      <c r="A464" s="14">
        <f t="shared" si="1681"/>
        <v>464</v>
      </c>
      <c r="C464" s="2">
        <v>42781</v>
      </c>
      <c r="G464" s="3">
        <v>108.095</v>
      </c>
      <c r="H464" s="3">
        <v>117.145</v>
      </c>
      <c r="I464" s="3">
        <v>123.31</v>
      </c>
      <c r="J464" s="4">
        <v>149.30000000000001</v>
      </c>
      <c r="P464" s="128">
        <f t="shared" si="2164"/>
        <v>3465.5</v>
      </c>
      <c r="Q464" s="5">
        <f t="shared" si="2165"/>
        <v>3758.4999999999995</v>
      </c>
      <c r="R464" s="6">
        <f t="shared" si="2166"/>
        <v>3967</v>
      </c>
      <c r="S464" s="7">
        <f t="shared" si="2167"/>
        <v>4798.0000000000009</v>
      </c>
      <c r="Y464" s="4">
        <f t="shared" si="2168"/>
        <v>1.5</v>
      </c>
      <c r="Z464" s="1">
        <f t="shared" si="2169"/>
        <v>5.7500000000004547</v>
      </c>
      <c r="AA464" s="1">
        <f t="shared" si="2170"/>
        <v>8.5000000000004547</v>
      </c>
      <c r="AB464" s="1">
        <f t="shared" si="2171"/>
        <v>21.999999999998181</v>
      </c>
      <c r="AC464" s="1"/>
      <c r="AD464" s="1"/>
      <c r="AE464" s="126"/>
      <c r="AF464" s="126"/>
      <c r="AG464" s="126"/>
      <c r="AH464" s="4">
        <f t="shared" si="2178"/>
        <v>0.83333333333363635</v>
      </c>
      <c r="AI464" s="4">
        <f t="shared" si="2179"/>
        <v>0.45000000000027285</v>
      </c>
      <c r="AJ464" s="4">
        <f t="shared" si="2180"/>
        <v>0.65000000000018243</v>
      </c>
      <c r="AK464" s="4">
        <f t="shared" si="2181"/>
        <v>8.3333333333484916E-2</v>
      </c>
      <c r="AL464" s="4">
        <f t="shared" si="2182"/>
        <v>1.5000000000002274</v>
      </c>
      <c r="AM464" s="4">
        <f t="shared" si="2183"/>
        <v>1.1666666666677274</v>
      </c>
      <c r="AN464" s="4">
        <f t="shared" si="2184"/>
        <v>0.29999999999881766</v>
      </c>
      <c r="AO464" s="4">
        <f t="shared" si="2185"/>
        <v>1</v>
      </c>
      <c r="AP464" s="4">
        <f t="shared" si="2186"/>
        <v>0.83333333333393966</v>
      </c>
      <c r="AQ464" s="4">
        <f t="shared" si="2187"/>
        <v>1.0416666666675001</v>
      </c>
      <c r="AR464" s="4">
        <f t="shared" si="2188"/>
        <v>0.40000000000018199</v>
      </c>
      <c r="AS464" s="4">
        <f t="shared" si="2189"/>
        <v>0.86111111111197047</v>
      </c>
      <c r="AT464" s="4">
        <f t="shared" si="2190"/>
        <v>6.6666666666909347E-2</v>
      </c>
      <c r="AU464" s="1"/>
      <c r="BA464" s="11">
        <f t="shared" si="2172"/>
        <v>-1.5</v>
      </c>
      <c r="BB464" s="11">
        <f t="shared" si="2173"/>
        <v>-5.7500000000004547</v>
      </c>
      <c r="BC464" s="12">
        <f t="shared" si="2174"/>
        <v>-8.5000000000004547</v>
      </c>
      <c r="BD464" s="13">
        <f t="shared" si="2175"/>
        <v>-21.999999999998181</v>
      </c>
      <c r="BJ464" s="11">
        <f t="shared" si="2023"/>
        <v>0.83333333333363635</v>
      </c>
      <c r="BK464" s="11">
        <f t="shared" si="2055"/>
        <v>0.45000000000027285</v>
      </c>
      <c r="BL464" s="11">
        <f t="shared" si="2056"/>
        <v>-0.65000000000018243</v>
      </c>
      <c r="BM464" s="11">
        <f t="shared" si="2057"/>
        <v>-8.3333333333484916E-2</v>
      </c>
      <c r="BN464" s="11">
        <f t="shared" si="2176"/>
        <v>-1.5000000000002274</v>
      </c>
      <c r="BO464" s="11">
        <f t="shared" si="2177"/>
        <v>-1.1666666666677274</v>
      </c>
      <c r="BP464" s="11">
        <f t="shared" si="2058"/>
        <v>0.29999999999881766</v>
      </c>
      <c r="BQ464" s="1">
        <v>1</v>
      </c>
      <c r="BR464" s="11">
        <f t="shared" si="2059"/>
        <v>-0.83333333333393966</v>
      </c>
      <c r="BS464" s="11">
        <f t="shared" si="2060"/>
        <v>-1.0416666666675001</v>
      </c>
      <c r="BT464" s="11">
        <f t="shared" si="2061"/>
        <v>0.40000000000018199</v>
      </c>
      <c r="BU464" s="11">
        <f t="shared" si="2062"/>
        <v>-0.86111111111197047</v>
      </c>
      <c r="BV464" s="11">
        <f t="shared" si="2063"/>
        <v>-6.6666666666909347E-2</v>
      </c>
      <c r="BY464" s="126"/>
      <c r="BZ464" s="126"/>
      <c r="CB464" s="1">
        <f t="shared" si="2064"/>
        <v>0</v>
      </c>
      <c r="CC464" s="1">
        <f t="shared" si="2065"/>
        <v>0</v>
      </c>
      <c r="CD464" s="1">
        <f t="shared" si="2066"/>
        <v>0</v>
      </c>
      <c r="CE464" s="126">
        <f t="shared" si="2191"/>
        <v>0</v>
      </c>
      <c r="CF464" s="1">
        <f t="shared" si="2195"/>
        <v>0</v>
      </c>
      <c r="CG464" s="1" t="str">
        <f t="shared" si="2067"/>
        <v/>
      </c>
      <c r="CH464" s="1" t="str">
        <f t="shared" si="2192"/>
        <v/>
      </c>
      <c r="CI464" s="1" t="str">
        <f t="shared" si="2024"/>
        <v/>
      </c>
      <c r="CJ464" s="1">
        <f t="shared" si="2025"/>
        <v>1</v>
      </c>
      <c r="CK464" s="1">
        <f t="shared" si="2026"/>
        <v>1</v>
      </c>
      <c r="CL464" s="1">
        <f t="shared" si="2068"/>
        <v>0</v>
      </c>
      <c r="CM464" s="1" t="str">
        <f t="shared" si="2027"/>
        <v/>
      </c>
      <c r="CN464" s="1">
        <f t="shared" si="2069"/>
        <v>0</v>
      </c>
      <c r="CO464" s="1" t="str">
        <f t="shared" si="2070"/>
        <v/>
      </c>
      <c r="CP464" s="1" t="str">
        <f t="shared" si="2071"/>
        <v/>
      </c>
      <c r="CQ464" s="1">
        <f t="shared" si="2072"/>
        <v>0</v>
      </c>
      <c r="CS464" s="1">
        <f t="shared" si="2073"/>
        <v>1</v>
      </c>
      <c r="CT464" s="1">
        <f t="shared" si="2074"/>
        <v>1</v>
      </c>
      <c r="CU464" s="1">
        <f t="shared" si="2075"/>
        <v>1</v>
      </c>
      <c r="CV464" s="126">
        <f t="shared" si="2193"/>
        <v>1</v>
      </c>
      <c r="CW464" s="1">
        <f t="shared" si="2076"/>
        <v>1</v>
      </c>
      <c r="CX464" s="1">
        <f t="shared" si="2077"/>
        <v>1</v>
      </c>
      <c r="CY464" s="1">
        <f t="shared" si="2028"/>
        <v>0</v>
      </c>
      <c r="CZ464" s="1">
        <f t="shared" si="2029"/>
        <v>0</v>
      </c>
      <c r="DA464" s="1">
        <f t="shared" si="2030"/>
        <v>1</v>
      </c>
      <c r="DB464" s="1" t="str">
        <f t="shared" si="2031"/>
        <v/>
      </c>
      <c r="DC464" s="1" t="str">
        <f t="shared" si="2032"/>
        <v/>
      </c>
      <c r="DD464" s="1">
        <f t="shared" si="2033"/>
        <v>0</v>
      </c>
      <c r="DE464" s="1" t="str">
        <f t="shared" si="2078"/>
        <v/>
      </c>
      <c r="DF464" s="1"/>
      <c r="DG464" s="126">
        <f t="shared" si="2194"/>
        <v>1</v>
      </c>
      <c r="DH464" s="1">
        <f t="shared" si="2079"/>
        <v>1</v>
      </c>
      <c r="DI464" s="1">
        <f t="shared" si="2080"/>
        <v>1</v>
      </c>
      <c r="DJ464" s="1">
        <f t="shared" si="2081"/>
        <v>1</v>
      </c>
      <c r="DK464" s="1" t="str">
        <f t="shared" si="2034"/>
        <v/>
      </c>
      <c r="DL464" s="1"/>
      <c r="DM464" s="1" t="str">
        <f t="shared" si="2035"/>
        <v/>
      </c>
      <c r="DN464" s="1">
        <f t="shared" si="2036"/>
        <v>1</v>
      </c>
      <c r="DO464" s="1">
        <f t="shared" si="2037"/>
        <v>0</v>
      </c>
      <c r="DP464" s="1">
        <f t="shared" si="2038"/>
        <v>0</v>
      </c>
      <c r="DQ464" s="1">
        <f t="shared" si="2039"/>
        <v>0</v>
      </c>
      <c r="DR464" s="1">
        <f t="shared" si="2040"/>
        <v>0</v>
      </c>
      <c r="DS464" s="1">
        <f t="shared" si="2041"/>
        <v>0</v>
      </c>
      <c r="DT464" s="1">
        <f t="shared" si="2042"/>
        <v>1</v>
      </c>
      <c r="DU464" s="1">
        <f t="shared" si="2043"/>
        <v>0</v>
      </c>
      <c r="DV464" s="1">
        <f t="shared" si="2082"/>
        <v>1</v>
      </c>
      <c r="DW464" s="1">
        <f t="shared" si="2083"/>
        <v>0</v>
      </c>
      <c r="DX464" s="1" t="str">
        <f t="shared" si="2044"/>
        <v/>
      </c>
      <c r="DY464" s="1" t="str">
        <f t="shared" si="2045"/>
        <v/>
      </c>
      <c r="EA464" s="1">
        <f t="shared" si="2084"/>
        <v>1</v>
      </c>
      <c r="EB464" s="1">
        <f t="shared" si="2085"/>
        <v>1</v>
      </c>
      <c r="EC464" s="1">
        <f t="shared" si="2086"/>
        <v>1</v>
      </c>
      <c r="ED464" s="1">
        <f t="shared" si="2087"/>
        <v>1</v>
      </c>
      <c r="EF464" s="1">
        <f t="shared" si="2088"/>
        <v>1</v>
      </c>
      <c r="EG464" s="1">
        <f t="shared" si="2089"/>
        <v>1</v>
      </c>
      <c r="EH464" s="1">
        <f t="shared" si="2090"/>
        <v>1</v>
      </c>
      <c r="EI464" s="1">
        <f t="shared" si="2091"/>
        <v>1</v>
      </c>
      <c r="EK464" s="1">
        <f t="shared" si="2092"/>
        <v>1</v>
      </c>
      <c r="EL464" s="1">
        <f t="shared" si="2093"/>
        <v>1</v>
      </c>
      <c r="EM464" s="1">
        <f t="shared" si="2094"/>
        <v>1</v>
      </c>
      <c r="EO464" s="1">
        <f t="shared" si="2095"/>
        <v>1</v>
      </c>
      <c r="EP464" s="1">
        <f t="shared" si="2096"/>
        <v>1</v>
      </c>
      <c r="EQ464" s="1">
        <f t="shared" si="2097"/>
        <v>1</v>
      </c>
      <c r="ES464" s="1">
        <f t="shared" si="2098"/>
        <v>1</v>
      </c>
      <c r="ET464" s="1">
        <f t="shared" si="2099"/>
        <v>1</v>
      </c>
      <c r="EU464" s="1">
        <f t="shared" si="2100"/>
        <v>1</v>
      </c>
      <c r="EV464" s="1">
        <f t="shared" si="2101"/>
        <v>1</v>
      </c>
      <c r="EW464" s="1">
        <f t="shared" si="2046"/>
        <v>1</v>
      </c>
      <c r="EY464" s="1">
        <f t="shared" si="2102"/>
        <v>1</v>
      </c>
      <c r="EZ464" s="1">
        <f t="shared" si="2103"/>
        <v>1</v>
      </c>
      <c r="FA464" s="1">
        <f t="shared" si="2104"/>
        <v>1</v>
      </c>
      <c r="FC464" s="1">
        <f t="shared" si="2105"/>
        <v>1</v>
      </c>
      <c r="FD464" s="1">
        <f t="shared" si="2047"/>
        <v>0</v>
      </c>
      <c r="FE464" s="1"/>
      <c r="FF464" s="1">
        <f t="shared" si="2106"/>
        <v>0</v>
      </c>
      <c r="FG464" s="1">
        <f t="shared" si="2107"/>
        <v>0</v>
      </c>
      <c r="FH464" s="1">
        <f t="shared" si="2108"/>
        <v>0</v>
      </c>
      <c r="FI464" s="1" t="str">
        <f t="shared" si="2048"/>
        <v/>
      </c>
      <c r="FJ464" s="1" t="str">
        <f t="shared" si="2049"/>
        <v/>
      </c>
      <c r="FK464" s="1" t="str">
        <f t="shared" si="2050"/>
        <v/>
      </c>
      <c r="FL464" s="1" t="str">
        <f t="shared" si="2051"/>
        <v/>
      </c>
      <c r="FN464" s="1" t="str">
        <f t="shared" si="2052"/>
        <v/>
      </c>
      <c r="FO464" s="1" t="str">
        <f t="shared" si="2053"/>
        <v/>
      </c>
      <c r="FP464" s="1" t="str">
        <f t="shared" si="2054"/>
        <v/>
      </c>
      <c r="FV464" s="1">
        <f t="shared" si="2019"/>
        <v>1</v>
      </c>
      <c r="FW464" s="1">
        <f t="shared" si="2020"/>
        <v>1</v>
      </c>
      <c r="FX464" s="1">
        <f t="shared" si="2109"/>
        <v>1</v>
      </c>
      <c r="GA464" s="1">
        <f t="shared" si="2110"/>
        <v>1</v>
      </c>
      <c r="GB464" s="1">
        <f t="shared" si="2111"/>
        <v>1</v>
      </c>
      <c r="GC464" s="1">
        <f t="shared" si="2112"/>
        <v>1</v>
      </c>
      <c r="GD464" s="1">
        <f t="shared" si="2113"/>
        <v>1</v>
      </c>
      <c r="GE464" s="1">
        <f t="shared" si="2114"/>
        <v>0</v>
      </c>
      <c r="GF464" s="1">
        <f t="shared" si="2115"/>
        <v>1</v>
      </c>
      <c r="GG464" s="1">
        <f t="shared" si="2116"/>
        <v>1</v>
      </c>
      <c r="GI464" s="1">
        <f t="shared" si="2117"/>
        <v>1</v>
      </c>
      <c r="GK464" s="1">
        <f t="shared" si="2118"/>
        <v>1</v>
      </c>
      <c r="GL464" s="1">
        <f t="shared" si="2119"/>
        <v>1</v>
      </c>
      <c r="GM464" s="1">
        <f t="shared" si="2120"/>
        <v>1</v>
      </c>
      <c r="GN464" s="1">
        <f t="shared" si="2121"/>
        <v>1</v>
      </c>
      <c r="GO464" s="1">
        <f t="shared" si="2122"/>
        <v>0</v>
      </c>
      <c r="GP464" s="1">
        <f t="shared" si="2123"/>
        <v>1</v>
      </c>
      <c r="GQ464" s="1">
        <f t="shared" si="2124"/>
        <v>1</v>
      </c>
      <c r="GS464" s="1" t="str">
        <f t="shared" si="2125"/>
        <v/>
      </c>
      <c r="GT464" s="1" t="str">
        <f t="shared" si="2126"/>
        <v/>
      </c>
      <c r="GU464" s="1">
        <f t="shared" si="2127"/>
        <v>0</v>
      </c>
      <c r="GV464" s="1">
        <f t="shared" si="2128"/>
        <v>0</v>
      </c>
      <c r="GW464" s="1">
        <f t="shared" si="2129"/>
        <v>0</v>
      </c>
      <c r="GX464" s="1">
        <f t="shared" si="2130"/>
        <v>0</v>
      </c>
      <c r="GY464" s="1">
        <f t="shared" si="2131"/>
        <v>0</v>
      </c>
      <c r="GZ464" s="1"/>
      <c r="HA464" s="1">
        <f t="shared" si="2132"/>
        <v>0</v>
      </c>
      <c r="HB464" s="1">
        <f t="shared" si="2133"/>
        <v>0</v>
      </c>
      <c r="HC464" s="1">
        <f t="shared" si="2134"/>
        <v>0</v>
      </c>
      <c r="HD464" s="1">
        <f t="shared" si="2135"/>
        <v>0</v>
      </c>
      <c r="HE464" s="1">
        <f t="shared" si="2136"/>
        <v>0</v>
      </c>
      <c r="HF464" s="1">
        <f t="shared" si="2137"/>
        <v>0</v>
      </c>
      <c r="HH464" s="1">
        <f t="shared" si="2138"/>
        <v>0</v>
      </c>
      <c r="HI464" s="1">
        <f t="shared" si="2139"/>
        <v>0</v>
      </c>
      <c r="HJ464" s="1">
        <f t="shared" si="2140"/>
        <v>0</v>
      </c>
      <c r="HK464" s="1">
        <f t="shared" si="2141"/>
        <v>0</v>
      </c>
      <c r="HL464" s="1">
        <f t="shared" si="2142"/>
        <v>0</v>
      </c>
      <c r="HM464" s="1">
        <f t="shared" si="2143"/>
        <v>0</v>
      </c>
      <c r="HO464" s="1" t="str">
        <f t="shared" si="2144"/>
        <v/>
      </c>
      <c r="HP464" s="1">
        <f t="shared" si="2145"/>
        <v>0</v>
      </c>
      <c r="HQ464" s="1" t="str">
        <f t="shared" si="2146"/>
        <v/>
      </c>
      <c r="HR464">
        <f t="shared" si="2147"/>
        <v>0</v>
      </c>
      <c r="HS464" s="1" t="str">
        <f t="shared" si="2148"/>
        <v/>
      </c>
      <c r="HT464">
        <f t="shared" si="2149"/>
        <v>0</v>
      </c>
      <c r="HU464" t="str">
        <f t="shared" si="2150"/>
        <v/>
      </c>
      <c r="HV464" s="1" t="str">
        <f t="shared" si="2151"/>
        <v/>
      </c>
      <c r="HW464" s="1" t="str">
        <f t="shared" si="2152"/>
        <v/>
      </c>
      <c r="HX464" s="1" t="str">
        <f t="shared" si="2153"/>
        <v/>
      </c>
      <c r="HZ464" s="1" t="str">
        <f t="shared" si="2154"/>
        <v/>
      </c>
      <c r="IA464" s="1">
        <f t="shared" si="2155"/>
        <v>0</v>
      </c>
      <c r="IB464" s="1" t="str">
        <f t="shared" si="2156"/>
        <v/>
      </c>
      <c r="IC464" s="1">
        <f t="shared" si="2157"/>
        <v>0</v>
      </c>
      <c r="ID464" s="1" t="str">
        <f t="shared" si="2158"/>
        <v/>
      </c>
      <c r="IE464" s="1">
        <f t="shared" si="2159"/>
        <v>0</v>
      </c>
      <c r="IF464" s="1" t="str">
        <f t="shared" si="2160"/>
        <v/>
      </c>
      <c r="IG464" s="1" t="str">
        <f t="shared" si="2161"/>
        <v/>
      </c>
      <c r="IH464" s="1" t="str">
        <f t="shared" si="2162"/>
        <v/>
      </c>
      <c r="II464" s="1" t="str">
        <f t="shared" si="2163"/>
        <v/>
      </c>
    </row>
    <row r="465" spans="1:243" x14ac:dyDescent="0.2">
      <c r="A465" s="14">
        <f t="shared" si="1681"/>
        <v>465</v>
      </c>
      <c r="C465" s="2">
        <v>42782</v>
      </c>
      <c r="G465" s="3">
        <v>108.122</v>
      </c>
      <c r="H465" s="3">
        <v>117.24</v>
      </c>
      <c r="I465" s="3">
        <v>124.145</v>
      </c>
      <c r="J465" s="4">
        <v>150.26</v>
      </c>
      <c r="P465" s="128">
        <f t="shared" si="2164"/>
        <v>3468.25</v>
      </c>
      <c r="Q465" s="5">
        <f t="shared" si="2165"/>
        <v>3767.9999999999995</v>
      </c>
      <c r="R465" s="6">
        <f t="shared" si="2166"/>
        <v>3982.4999999999995</v>
      </c>
      <c r="S465" s="7">
        <f t="shared" si="2167"/>
        <v>4825.9999999999991</v>
      </c>
      <c r="Y465" s="4">
        <f t="shared" si="2168"/>
        <v>2.75</v>
      </c>
      <c r="Z465" s="1">
        <f t="shared" si="2169"/>
        <v>9.5</v>
      </c>
      <c r="AA465" s="1">
        <f t="shared" si="2170"/>
        <v>15.499999999999545</v>
      </c>
      <c r="AB465" s="1">
        <f t="shared" si="2171"/>
        <v>27.999999999998181</v>
      </c>
      <c r="AC465" s="1"/>
      <c r="AD465" s="1"/>
      <c r="AE465" s="126"/>
      <c r="AF465" s="126"/>
      <c r="AG465" s="126"/>
      <c r="AH465" s="4">
        <f t="shared" si="2178"/>
        <v>0.83333333333333304</v>
      </c>
      <c r="AI465" s="4">
        <f t="shared" si="2179"/>
        <v>0.20000000000000018</v>
      </c>
      <c r="AJ465" s="4">
        <f t="shared" si="2180"/>
        <v>0.20000000000027285</v>
      </c>
      <c r="AK465" s="4">
        <f t="shared" si="2181"/>
        <v>0.83333333333303017</v>
      </c>
      <c r="AL465" s="4">
        <f t="shared" si="2182"/>
        <v>1.7500000000002274</v>
      </c>
      <c r="AM465" s="4">
        <f t="shared" si="2183"/>
        <v>6.1666666666668188</v>
      </c>
      <c r="AN465" s="4">
        <f t="shared" si="2184"/>
        <v>4.3000000000002725</v>
      </c>
      <c r="AO465" s="4">
        <f t="shared" si="2185"/>
        <v>1</v>
      </c>
      <c r="AP465" s="4">
        <f t="shared" si="2186"/>
        <v>0.49999999999969652</v>
      </c>
      <c r="AQ465" s="4">
        <f t="shared" si="2187"/>
        <v>7.4166666666663641</v>
      </c>
      <c r="AR465" s="4">
        <f t="shared" si="2188"/>
        <v>0.6999999999998181</v>
      </c>
      <c r="AS465" s="4">
        <f t="shared" si="2189"/>
        <v>3.2777777777781818</v>
      </c>
      <c r="AT465" s="4">
        <f t="shared" si="2190"/>
        <v>1.7666666666669091</v>
      </c>
      <c r="AU465" s="1"/>
      <c r="BA465" s="11">
        <f t="shared" si="2172"/>
        <v>2.75</v>
      </c>
      <c r="BB465" s="11">
        <f t="shared" si="2173"/>
        <v>9.5</v>
      </c>
      <c r="BC465" s="12">
        <f t="shared" si="2174"/>
        <v>15.499999999999545</v>
      </c>
      <c r="BD465" s="13">
        <f t="shared" si="2175"/>
        <v>27.999999999998181</v>
      </c>
      <c r="BJ465" s="11">
        <f t="shared" si="2023"/>
        <v>-0.83333333333333304</v>
      </c>
      <c r="BK465" s="11">
        <f t="shared" si="2055"/>
        <v>-0.20000000000000018</v>
      </c>
      <c r="BL465" s="11">
        <f t="shared" si="2056"/>
        <v>0.20000000000027285</v>
      </c>
      <c r="BM465" s="11">
        <f t="shared" si="2057"/>
        <v>-0.83333333333303017</v>
      </c>
      <c r="BN465" s="11">
        <f t="shared" si="2176"/>
        <v>1.7500000000002274</v>
      </c>
      <c r="BO465" s="11">
        <f t="shared" si="2177"/>
        <v>6.1666666666668188</v>
      </c>
      <c r="BP465" s="11">
        <f t="shared" si="2058"/>
        <v>4.3000000000002725</v>
      </c>
      <c r="BQ465" s="1">
        <v>1</v>
      </c>
      <c r="BR465" s="11">
        <f t="shared" si="2059"/>
        <v>-0.49999999999969652</v>
      </c>
      <c r="BS465" s="11">
        <f t="shared" si="2060"/>
        <v>7.4166666666663641</v>
      </c>
      <c r="BT465" s="11">
        <f t="shared" si="2061"/>
        <v>-0.6999999999998181</v>
      </c>
      <c r="BU465" s="11">
        <f t="shared" si="2062"/>
        <v>3.2777777777781818</v>
      </c>
      <c r="BV465" s="11">
        <f t="shared" si="2063"/>
        <v>1.7666666666669091</v>
      </c>
      <c r="BY465" s="126"/>
      <c r="BZ465" s="126"/>
      <c r="CB465" s="1">
        <f t="shared" si="2064"/>
        <v>0</v>
      </c>
      <c r="CC465" s="1">
        <f t="shared" si="2065"/>
        <v>0</v>
      </c>
      <c r="CD465" s="1">
        <f t="shared" si="2066"/>
        <v>0</v>
      </c>
      <c r="CE465" s="126">
        <f t="shared" si="2191"/>
        <v>0</v>
      </c>
      <c r="CF465" s="1">
        <f t="shared" si="2195"/>
        <v>0</v>
      </c>
      <c r="CG465" s="1" t="str">
        <f t="shared" si="2067"/>
        <v/>
      </c>
      <c r="CH465" s="1" t="str">
        <f t="shared" si="2192"/>
        <v/>
      </c>
      <c r="CI465" s="1">
        <f t="shared" si="2024"/>
        <v>1</v>
      </c>
      <c r="CJ465" s="1">
        <f t="shared" si="2025"/>
        <v>1</v>
      </c>
      <c r="CK465" s="1" t="str">
        <f t="shared" si="2026"/>
        <v/>
      </c>
      <c r="CL465" s="1">
        <f t="shared" si="2068"/>
        <v>1</v>
      </c>
      <c r="CM465" s="1">
        <f t="shared" si="2027"/>
        <v>1</v>
      </c>
      <c r="CN465" s="1">
        <f t="shared" si="2069"/>
        <v>1</v>
      </c>
      <c r="CO465" s="1" t="str">
        <f t="shared" si="2070"/>
        <v/>
      </c>
      <c r="CP465" s="1" t="str">
        <f t="shared" si="2071"/>
        <v/>
      </c>
      <c r="CQ465" s="1">
        <f t="shared" si="2072"/>
        <v>1</v>
      </c>
      <c r="CS465" s="1">
        <f t="shared" si="2073"/>
        <v>0</v>
      </c>
      <c r="CT465" s="1">
        <f t="shared" si="2074"/>
        <v>0</v>
      </c>
      <c r="CU465" s="1">
        <f t="shared" si="2075"/>
        <v>0</v>
      </c>
      <c r="CV465" s="126">
        <f t="shared" si="2193"/>
        <v>0</v>
      </c>
      <c r="CW465" s="1">
        <f t="shared" si="2076"/>
        <v>1</v>
      </c>
      <c r="CX465" s="1" t="str">
        <f t="shared" si="2077"/>
        <v/>
      </c>
      <c r="CY465" s="1" t="str">
        <f t="shared" si="2028"/>
        <v/>
      </c>
      <c r="CZ465" s="1" t="str">
        <f t="shared" si="2029"/>
        <v/>
      </c>
      <c r="DA465" s="1" t="str">
        <f t="shared" si="2030"/>
        <v/>
      </c>
      <c r="DB465" s="1">
        <f t="shared" si="2031"/>
        <v>1</v>
      </c>
      <c r="DC465" s="1" t="str">
        <f t="shared" si="2032"/>
        <v/>
      </c>
      <c r="DD465" s="1">
        <f t="shared" si="2033"/>
        <v>1</v>
      </c>
      <c r="DE465" s="1" t="str">
        <f t="shared" si="2078"/>
        <v/>
      </c>
      <c r="DF465" s="1"/>
      <c r="DG465" s="126">
        <f t="shared" si="2194"/>
        <v>1</v>
      </c>
      <c r="DH465" s="1">
        <f t="shared" si="2079"/>
        <v>1</v>
      </c>
      <c r="DI465" s="1">
        <f t="shared" si="2080"/>
        <v>1</v>
      </c>
      <c r="DJ465" s="1">
        <f t="shared" si="2081"/>
        <v>1</v>
      </c>
      <c r="DK465" s="1" t="str">
        <f t="shared" si="2034"/>
        <v/>
      </c>
      <c r="DL465" s="1"/>
      <c r="DM465" s="1" t="str">
        <f t="shared" si="2035"/>
        <v/>
      </c>
      <c r="DN465" s="1">
        <f t="shared" si="2036"/>
        <v>0</v>
      </c>
      <c r="DO465" s="1">
        <f t="shared" si="2037"/>
        <v>1</v>
      </c>
      <c r="DP465" s="1">
        <f t="shared" si="2038"/>
        <v>0</v>
      </c>
      <c r="DQ465" s="1">
        <f t="shared" si="2039"/>
        <v>1</v>
      </c>
      <c r="DR465" s="1">
        <f t="shared" si="2040"/>
        <v>0</v>
      </c>
      <c r="DS465" s="1">
        <f t="shared" si="2041"/>
        <v>1</v>
      </c>
      <c r="DT465" s="1">
        <f t="shared" si="2042"/>
        <v>0</v>
      </c>
      <c r="DU465" s="1">
        <f t="shared" si="2043"/>
        <v>1</v>
      </c>
      <c r="DV465" s="1">
        <f t="shared" si="2082"/>
        <v>1</v>
      </c>
      <c r="DW465" s="1">
        <f t="shared" si="2083"/>
        <v>0</v>
      </c>
      <c r="DX465" s="1" t="str">
        <f t="shared" si="2044"/>
        <v/>
      </c>
      <c r="DY465" s="1" t="str">
        <f t="shared" si="2045"/>
        <v/>
      </c>
      <c r="EA465" s="1">
        <f t="shared" si="2084"/>
        <v>1</v>
      </c>
      <c r="EB465" s="1">
        <f t="shared" si="2085"/>
        <v>1</v>
      </c>
      <c r="EC465" s="1">
        <f t="shared" si="2086"/>
        <v>1</v>
      </c>
      <c r="ED465" s="1">
        <f t="shared" si="2087"/>
        <v>1</v>
      </c>
      <c r="EF465" s="1">
        <f t="shared" si="2088"/>
        <v>1</v>
      </c>
      <c r="EG465" s="1">
        <f t="shared" si="2089"/>
        <v>1</v>
      </c>
      <c r="EH465" s="1">
        <f t="shared" si="2090"/>
        <v>1</v>
      </c>
      <c r="EI465" s="1">
        <f t="shared" si="2091"/>
        <v>1</v>
      </c>
      <c r="EK465" s="1">
        <f t="shared" si="2092"/>
        <v>1</v>
      </c>
      <c r="EL465" s="1">
        <f t="shared" si="2093"/>
        <v>1</v>
      </c>
      <c r="EM465" s="1">
        <f t="shared" si="2094"/>
        <v>1</v>
      </c>
      <c r="EO465" s="1">
        <f t="shared" si="2095"/>
        <v>1</v>
      </c>
      <c r="EP465" s="1">
        <f t="shared" si="2096"/>
        <v>1</v>
      </c>
      <c r="EQ465" s="1">
        <f t="shared" si="2097"/>
        <v>1</v>
      </c>
      <c r="ES465" s="1">
        <f t="shared" si="2098"/>
        <v>1</v>
      </c>
      <c r="ET465" s="1">
        <f t="shared" si="2099"/>
        <v>1</v>
      </c>
      <c r="EU465" s="1">
        <f t="shared" si="2100"/>
        <v>1</v>
      </c>
      <c r="EV465" s="1">
        <f t="shared" si="2101"/>
        <v>1</v>
      </c>
      <c r="EW465" s="1">
        <f t="shared" si="2046"/>
        <v>0</v>
      </c>
      <c r="EY465" s="1">
        <f t="shared" si="2102"/>
        <v>1</v>
      </c>
      <c r="EZ465" s="1">
        <f t="shared" si="2103"/>
        <v>1</v>
      </c>
      <c r="FA465" s="1">
        <f t="shared" si="2104"/>
        <v>1</v>
      </c>
      <c r="FC465" s="1">
        <f t="shared" si="2105"/>
        <v>0</v>
      </c>
      <c r="FD465" s="1" t="str">
        <f t="shared" si="2047"/>
        <v/>
      </c>
      <c r="FE465" s="1"/>
      <c r="FF465" s="1">
        <f t="shared" si="2106"/>
        <v>1</v>
      </c>
      <c r="FG465" s="1">
        <f t="shared" si="2107"/>
        <v>0</v>
      </c>
      <c r="FH465" s="1">
        <f t="shared" si="2108"/>
        <v>0</v>
      </c>
      <c r="FI465" s="1" t="str">
        <f t="shared" si="2048"/>
        <v/>
      </c>
      <c r="FJ465" s="1" t="str">
        <f t="shared" si="2049"/>
        <v/>
      </c>
      <c r="FK465" s="1" t="str">
        <f t="shared" si="2050"/>
        <v/>
      </c>
      <c r="FL465" s="1" t="str">
        <f t="shared" si="2051"/>
        <v/>
      </c>
      <c r="FN465" s="1" t="str">
        <f t="shared" si="2052"/>
        <v/>
      </c>
      <c r="FO465" s="1" t="str">
        <f t="shared" si="2053"/>
        <v/>
      </c>
      <c r="FP465" s="1" t="str">
        <f t="shared" si="2054"/>
        <v/>
      </c>
      <c r="FV465" s="1">
        <f t="shared" si="2019"/>
        <v>0</v>
      </c>
      <c r="FW465" s="1">
        <f t="shared" si="2020"/>
        <v>0</v>
      </c>
      <c r="FX465" s="1">
        <f t="shared" si="2109"/>
        <v>0</v>
      </c>
      <c r="GA465" s="1">
        <f t="shared" si="2110"/>
        <v>0</v>
      </c>
      <c r="GB465" s="1">
        <f t="shared" si="2111"/>
        <v>0</v>
      </c>
      <c r="GC465" s="1">
        <f t="shared" si="2112"/>
        <v>0</v>
      </c>
      <c r="GD465" s="1">
        <f t="shared" si="2113"/>
        <v>0</v>
      </c>
      <c r="GE465" s="1">
        <f t="shared" si="2114"/>
        <v>1</v>
      </c>
      <c r="GF465" s="1">
        <f t="shared" si="2115"/>
        <v>1</v>
      </c>
      <c r="GG465" s="1">
        <f t="shared" si="2116"/>
        <v>0</v>
      </c>
      <c r="GI465" s="1">
        <f t="shared" si="2117"/>
        <v>0</v>
      </c>
      <c r="GK465" s="1">
        <f t="shared" si="2118"/>
        <v>1</v>
      </c>
      <c r="GL465" s="1">
        <f t="shared" si="2119"/>
        <v>1</v>
      </c>
      <c r="GM465" s="1">
        <f t="shared" si="2120"/>
        <v>1</v>
      </c>
      <c r="GN465" s="1">
        <f t="shared" si="2121"/>
        <v>1</v>
      </c>
      <c r="GO465" s="1">
        <f t="shared" si="2122"/>
        <v>0</v>
      </c>
      <c r="GP465" s="1">
        <f t="shared" si="2123"/>
        <v>0</v>
      </c>
      <c r="GQ465" s="1">
        <f t="shared" si="2124"/>
        <v>1</v>
      </c>
      <c r="GS465" s="1" t="str">
        <f t="shared" si="2125"/>
        <v/>
      </c>
      <c r="GT465" s="1" t="str">
        <f t="shared" si="2126"/>
        <v/>
      </c>
      <c r="GU465" s="1">
        <f t="shared" si="2127"/>
        <v>0</v>
      </c>
      <c r="GV465" s="1">
        <f t="shared" si="2128"/>
        <v>0</v>
      </c>
      <c r="GW465" s="1">
        <f t="shared" si="2129"/>
        <v>0</v>
      </c>
      <c r="GX465" s="1">
        <f t="shared" si="2130"/>
        <v>0</v>
      </c>
      <c r="GY465" s="1">
        <f t="shared" si="2131"/>
        <v>0</v>
      </c>
      <c r="GZ465" s="1"/>
      <c r="HA465" s="1">
        <f t="shared" si="2132"/>
        <v>1</v>
      </c>
      <c r="HB465" s="1">
        <f t="shared" si="2133"/>
        <v>1</v>
      </c>
      <c r="HC465" s="1">
        <f t="shared" si="2134"/>
        <v>1</v>
      </c>
      <c r="HD465" s="1">
        <f t="shared" si="2135"/>
        <v>1</v>
      </c>
      <c r="HE465" s="1">
        <f t="shared" si="2136"/>
        <v>0</v>
      </c>
      <c r="HF465" s="1">
        <f t="shared" si="2137"/>
        <v>0</v>
      </c>
      <c r="HH465" s="1">
        <f t="shared" si="2138"/>
        <v>1</v>
      </c>
      <c r="HI465" s="1">
        <f t="shared" si="2139"/>
        <v>1</v>
      </c>
      <c r="HJ465" s="1">
        <f t="shared" si="2140"/>
        <v>1</v>
      </c>
      <c r="HK465" s="1">
        <f t="shared" si="2141"/>
        <v>1</v>
      </c>
      <c r="HL465" s="1">
        <f t="shared" si="2142"/>
        <v>0</v>
      </c>
      <c r="HM465" s="1">
        <f t="shared" si="2143"/>
        <v>0</v>
      </c>
      <c r="HO465" s="1">
        <f t="shared" si="2144"/>
        <v>1</v>
      </c>
      <c r="HP465" s="1" t="str">
        <f t="shared" si="2145"/>
        <v/>
      </c>
      <c r="HQ465" s="1">
        <f t="shared" si="2146"/>
        <v>1</v>
      </c>
      <c r="HR465" t="str">
        <f t="shared" si="2147"/>
        <v/>
      </c>
      <c r="HS465" s="1">
        <f t="shared" si="2148"/>
        <v>1</v>
      </c>
      <c r="HT465" t="str">
        <f t="shared" si="2149"/>
        <v/>
      </c>
      <c r="HU465" t="str">
        <f t="shared" si="2150"/>
        <v/>
      </c>
      <c r="HV465" s="1" t="str">
        <f t="shared" si="2151"/>
        <v/>
      </c>
      <c r="HW465" s="1" t="str">
        <f t="shared" si="2152"/>
        <v/>
      </c>
      <c r="HX465" s="1" t="str">
        <f t="shared" si="2153"/>
        <v/>
      </c>
      <c r="HZ465" s="1">
        <f t="shared" si="2154"/>
        <v>0</v>
      </c>
      <c r="IA465" s="1" t="str">
        <f t="shared" si="2155"/>
        <v/>
      </c>
      <c r="IB465" s="1">
        <f t="shared" si="2156"/>
        <v>0</v>
      </c>
      <c r="IC465" s="1" t="str">
        <f t="shared" si="2157"/>
        <v/>
      </c>
      <c r="ID465" s="1">
        <f t="shared" si="2158"/>
        <v>0</v>
      </c>
      <c r="IE465" s="1" t="str">
        <f t="shared" si="2159"/>
        <v/>
      </c>
      <c r="IF465" s="1" t="str">
        <f t="shared" si="2160"/>
        <v/>
      </c>
      <c r="IG465" s="1" t="str">
        <f t="shared" si="2161"/>
        <v/>
      </c>
      <c r="IH465" s="1" t="str">
        <f t="shared" si="2162"/>
        <v/>
      </c>
      <c r="II465" s="1" t="str">
        <f t="shared" si="2163"/>
        <v/>
      </c>
    </row>
    <row r="466" spans="1:243" x14ac:dyDescent="0.2">
      <c r="A466" s="14">
        <f t="shared" si="1681"/>
        <v>466</v>
      </c>
      <c r="C466" s="2">
        <v>42783</v>
      </c>
      <c r="G466" s="3">
        <v>108.14</v>
      </c>
      <c r="H466" s="3">
        <v>117.295</v>
      </c>
      <c r="I466" s="3">
        <v>124.22499999999999</v>
      </c>
      <c r="J466" s="4">
        <v>151.08000000000001</v>
      </c>
      <c r="P466" s="128">
        <f t="shared" si="2164"/>
        <v>3470</v>
      </c>
      <c r="Q466" s="5">
        <f t="shared" si="2165"/>
        <v>3773.5</v>
      </c>
      <c r="R466" s="6">
        <f t="shared" si="2166"/>
        <v>3990.4999999999995</v>
      </c>
      <c r="S466" s="7">
        <f t="shared" si="2167"/>
        <v>4840.0000000000009</v>
      </c>
      <c r="Y466" s="4">
        <f t="shared" si="2168"/>
        <v>1.75</v>
      </c>
      <c r="Z466" s="1">
        <f t="shared" si="2169"/>
        <v>5.5000000000004547</v>
      </c>
      <c r="AA466" s="1">
        <f t="shared" si="2170"/>
        <v>8</v>
      </c>
      <c r="AB466" s="1">
        <f t="shared" si="2171"/>
        <v>14.000000000001819</v>
      </c>
      <c r="AC466" s="1"/>
      <c r="AD466" s="1"/>
      <c r="AE466" s="126"/>
      <c r="AF466" s="126"/>
      <c r="AG466" s="126"/>
      <c r="AH466" s="4">
        <f t="shared" si="2178"/>
        <v>0.16666666666696983</v>
      </c>
      <c r="AI466" s="4">
        <f t="shared" si="2179"/>
        <v>0.19999999999972751</v>
      </c>
      <c r="AJ466" s="4">
        <f t="shared" si="2180"/>
        <v>0.70000000000045492</v>
      </c>
      <c r="AK466" s="4">
        <f t="shared" si="2181"/>
        <v>0.16666666666712171</v>
      </c>
      <c r="AL466" s="4">
        <f t="shared" si="2182"/>
        <v>1.5000000000004547</v>
      </c>
      <c r="AM466" s="4">
        <f t="shared" si="2183"/>
        <v>3.3333333333327273</v>
      </c>
      <c r="AN466" s="4">
        <f t="shared" si="2184"/>
        <v>2.399999999999272</v>
      </c>
      <c r="AO466" s="4">
        <f t="shared" si="2185"/>
        <v>1</v>
      </c>
      <c r="AP466" s="4">
        <f t="shared" si="2186"/>
        <v>0.16666666666575747</v>
      </c>
      <c r="AQ466" s="4">
        <f t="shared" si="2187"/>
        <v>3.0833333333320447</v>
      </c>
      <c r="AR466" s="4">
        <f t="shared" si="2188"/>
        <v>0.29999999999999982</v>
      </c>
      <c r="AS466" s="4">
        <f t="shared" si="2189"/>
        <v>2.3888888888889395</v>
      </c>
      <c r="AT466" s="4">
        <f t="shared" si="2190"/>
        <v>1.6333333333330908</v>
      </c>
      <c r="AU466" s="1"/>
      <c r="BA466" s="11">
        <f t="shared" si="2172"/>
        <v>1.75</v>
      </c>
      <c r="BB466" s="11">
        <f t="shared" si="2173"/>
        <v>5.5000000000004547</v>
      </c>
      <c r="BC466" s="12">
        <f t="shared" si="2174"/>
        <v>8</v>
      </c>
      <c r="BD466" s="13">
        <f t="shared" si="2175"/>
        <v>14.000000000001819</v>
      </c>
      <c r="BJ466" s="11">
        <f t="shared" si="2023"/>
        <v>-0.16666666666696983</v>
      </c>
      <c r="BK466" s="11">
        <f t="shared" si="2055"/>
        <v>0.19999999999972751</v>
      </c>
      <c r="BL466" s="11">
        <f t="shared" si="2056"/>
        <v>0.70000000000045492</v>
      </c>
      <c r="BM466" s="11">
        <f t="shared" si="2057"/>
        <v>0.16666666666712171</v>
      </c>
      <c r="BN466" s="11">
        <f t="shared" si="2176"/>
        <v>1.5000000000004547</v>
      </c>
      <c r="BO466" s="11">
        <f t="shared" si="2177"/>
        <v>3.3333333333327273</v>
      </c>
      <c r="BP466" s="11">
        <f t="shared" si="2058"/>
        <v>2.399999999999272</v>
      </c>
      <c r="BQ466" s="1">
        <v>1</v>
      </c>
      <c r="BR466" s="11">
        <f t="shared" si="2059"/>
        <v>-0.16666666666575747</v>
      </c>
      <c r="BS466" s="11">
        <f t="shared" si="2060"/>
        <v>3.0833333333320447</v>
      </c>
      <c r="BT466" s="11">
        <f t="shared" si="2061"/>
        <v>0.29999999999999982</v>
      </c>
      <c r="BU466" s="11">
        <f t="shared" si="2062"/>
        <v>2.3888888888889395</v>
      </c>
      <c r="BV466" s="11">
        <f t="shared" si="2063"/>
        <v>1.6333333333330908</v>
      </c>
      <c r="BY466" s="126"/>
      <c r="BZ466" s="126"/>
      <c r="CB466" s="1">
        <f t="shared" si="2064"/>
        <v>1</v>
      </c>
      <c r="CC466" s="1">
        <f t="shared" si="2065"/>
        <v>1</v>
      </c>
      <c r="CD466" s="1">
        <f t="shared" si="2066"/>
        <v>1</v>
      </c>
      <c r="CE466" s="126">
        <f t="shared" si="2191"/>
        <v>1</v>
      </c>
      <c r="CF466" s="1">
        <f t="shared" si="2195"/>
        <v>1</v>
      </c>
      <c r="CG466" s="1">
        <f t="shared" si="2067"/>
        <v>1</v>
      </c>
      <c r="CH466" s="1" t="str">
        <f t="shared" si="2192"/>
        <v/>
      </c>
      <c r="CI466" s="1" t="str">
        <f t="shared" si="2024"/>
        <v/>
      </c>
      <c r="CJ466" s="1">
        <f t="shared" si="2025"/>
        <v>0</v>
      </c>
      <c r="CK466" s="1">
        <f t="shared" si="2026"/>
        <v>0</v>
      </c>
      <c r="CL466" s="1">
        <f t="shared" si="2068"/>
        <v>1</v>
      </c>
      <c r="CM466" s="1">
        <f t="shared" si="2027"/>
        <v>0</v>
      </c>
      <c r="CN466" s="1" t="str">
        <f t="shared" si="2069"/>
        <v/>
      </c>
      <c r="CO466" s="1">
        <f t="shared" si="2070"/>
        <v>1</v>
      </c>
      <c r="CP466" s="1">
        <f t="shared" si="2071"/>
        <v>1</v>
      </c>
      <c r="CQ466" s="1" t="str">
        <f t="shared" si="2072"/>
        <v/>
      </c>
      <c r="CS466" s="1">
        <f t="shared" si="2073"/>
        <v>1</v>
      </c>
      <c r="CT466" s="1">
        <f t="shared" si="2074"/>
        <v>1</v>
      </c>
      <c r="CU466" s="1">
        <f t="shared" si="2075"/>
        <v>1</v>
      </c>
      <c r="CV466" s="126">
        <f t="shared" si="2193"/>
        <v>1</v>
      </c>
      <c r="CW466" s="1">
        <f t="shared" si="2076"/>
        <v>1</v>
      </c>
      <c r="CX466" s="1">
        <f t="shared" si="2077"/>
        <v>1</v>
      </c>
      <c r="CY466" s="1">
        <f t="shared" si="2028"/>
        <v>1</v>
      </c>
      <c r="CZ466" s="1">
        <f t="shared" si="2029"/>
        <v>1</v>
      </c>
      <c r="DA466" s="1">
        <f t="shared" si="2030"/>
        <v>1</v>
      </c>
      <c r="DB466" s="1" t="str">
        <f t="shared" si="2031"/>
        <v/>
      </c>
      <c r="DC466" s="1" t="str">
        <f t="shared" si="2032"/>
        <v/>
      </c>
      <c r="DD466" s="1">
        <f t="shared" si="2033"/>
        <v>0</v>
      </c>
      <c r="DE466" s="1" t="str">
        <f t="shared" si="2078"/>
        <v/>
      </c>
      <c r="DF466" s="1"/>
      <c r="DG466" s="126">
        <f t="shared" si="2194"/>
        <v>1</v>
      </c>
      <c r="DH466" s="1">
        <f t="shared" si="2079"/>
        <v>1</v>
      </c>
      <c r="DI466" s="1">
        <f t="shared" si="2080"/>
        <v>1</v>
      </c>
      <c r="DJ466" s="1">
        <f t="shared" si="2081"/>
        <v>1</v>
      </c>
      <c r="DK466" s="1" t="str">
        <f t="shared" si="2034"/>
        <v/>
      </c>
      <c r="DL466" s="1"/>
      <c r="DM466" s="1" t="str">
        <f t="shared" si="2035"/>
        <v/>
      </c>
      <c r="DN466" s="1">
        <f t="shared" si="2036"/>
        <v>1</v>
      </c>
      <c r="DO466" s="1">
        <f t="shared" si="2037"/>
        <v>1</v>
      </c>
      <c r="DP466" s="1">
        <f t="shared" si="2038"/>
        <v>1</v>
      </c>
      <c r="DQ466" s="1">
        <f t="shared" si="2039"/>
        <v>1</v>
      </c>
      <c r="DR466" s="1">
        <f t="shared" si="2040"/>
        <v>1</v>
      </c>
      <c r="DS466" s="1">
        <f t="shared" si="2041"/>
        <v>1</v>
      </c>
      <c r="DT466" s="1">
        <f t="shared" si="2042"/>
        <v>1</v>
      </c>
      <c r="DU466" s="1">
        <f t="shared" si="2043"/>
        <v>0</v>
      </c>
      <c r="DV466" s="1">
        <f t="shared" si="2082"/>
        <v>1</v>
      </c>
      <c r="DW466" s="1">
        <f t="shared" si="2083"/>
        <v>0</v>
      </c>
      <c r="DX466" s="1" t="str">
        <f t="shared" si="2044"/>
        <v/>
      </c>
      <c r="DY466" s="1" t="str">
        <f t="shared" si="2045"/>
        <v/>
      </c>
      <c r="EA466" s="1">
        <f t="shared" si="2084"/>
        <v>1</v>
      </c>
      <c r="EB466" s="1">
        <f t="shared" si="2085"/>
        <v>1</v>
      </c>
      <c r="EC466" s="1">
        <f t="shared" si="2086"/>
        <v>1</v>
      </c>
      <c r="ED466" s="1">
        <f t="shared" si="2087"/>
        <v>1</v>
      </c>
      <c r="EF466" s="1">
        <f t="shared" si="2088"/>
        <v>1</v>
      </c>
      <c r="EG466" s="1">
        <f t="shared" si="2089"/>
        <v>1</v>
      </c>
      <c r="EH466" s="1">
        <f t="shared" si="2090"/>
        <v>1</v>
      </c>
      <c r="EI466" s="1">
        <f t="shared" si="2091"/>
        <v>1</v>
      </c>
      <c r="EK466" s="1">
        <f t="shared" si="2092"/>
        <v>1</v>
      </c>
      <c r="EL466" s="1">
        <f t="shared" si="2093"/>
        <v>1</v>
      </c>
      <c r="EM466" s="1">
        <f t="shared" si="2094"/>
        <v>1</v>
      </c>
      <c r="EO466" s="1">
        <f t="shared" si="2095"/>
        <v>1</v>
      </c>
      <c r="EP466" s="1">
        <f t="shared" si="2096"/>
        <v>1</v>
      </c>
      <c r="EQ466" s="1">
        <f t="shared" si="2097"/>
        <v>1</v>
      </c>
      <c r="ES466" s="1">
        <f t="shared" si="2098"/>
        <v>1</v>
      </c>
      <c r="ET466" s="1">
        <f t="shared" si="2099"/>
        <v>1</v>
      </c>
      <c r="EU466" s="1">
        <f t="shared" si="2100"/>
        <v>1</v>
      </c>
      <c r="EV466" s="1">
        <f t="shared" si="2101"/>
        <v>1</v>
      </c>
      <c r="EW466" s="1">
        <f t="shared" si="2046"/>
        <v>1</v>
      </c>
      <c r="EY466" s="1">
        <f t="shared" si="2102"/>
        <v>1</v>
      </c>
      <c r="EZ466" s="1">
        <f t="shared" si="2103"/>
        <v>1</v>
      </c>
      <c r="FA466" s="1">
        <f t="shared" si="2104"/>
        <v>1</v>
      </c>
      <c r="FC466" s="1">
        <f t="shared" si="2105"/>
        <v>1</v>
      </c>
      <c r="FD466" s="1">
        <f t="shared" si="2047"/>
        <v>0</v>
      </c>
      <c r="FE466" s="1"/>
      <c r="FF466" s="1">
        <f t="shared" si="2106"/>
        <v>1</v>
      </c>
      <c r="FG466" s="1">
        <f t="shared" si="2107"/>
        <v>1</v>
      </c>
      <c r="FH466" s="1">
        <f t="shared" si="2108"/>
        <v>1</v>
      </c>
      <c r="FI466" s="1">
        <f t="shared" si="2048"/>
        <v>1</v>
      </c>
      <c r="FJ466" s="1">
        <f t="shared" si="2049"/>
        <v>1</v>
      </c>
      <c r="FK466" s="1">
        <f t="shared" si="2050"/>
        <v>1</v>
      </c>
      <c r="FL466" s="1">
        <f t="shared" si="2051"/>
        <v>1</v>
      </c>
      <c r="FN466" s="1" t="str">
        <f t="shared" si="2052"/>
        <v/>
      </c>
      <c r="FO466" s="1" t="str">
        <f t="shared" si="2053"/>
        <v/>
      </c>
      <c r="FP466" s="1" t="str">
        <f t="shared" si="2054"/>
        <v/>
      </c>
      <c r="FV466" s="1">
        <f t="shared" si="2019"/>
        <v>0</v>
      </c>
      <c r="FW466" s="1">
        <f t="shared" si="2020"/>
        <v>1</v>
      </c>
      <c r="FX466" s="1">
        <f t="shared" si="2109"/>
        <v>1</v>
      </c>
      <c r="GA466" s="1">
        <f t="shared" si="2110"/>
        <v>0</v>
      </c>
      <c r="GB466" s="1">
        <f t="shared" si="2111"/>
        <v>0</v>
      </c>
      <c r="GC466" s="1">
        <f t="shared" si="2112"/>
        <v>0</v>
      </c>
      <c r="GD466" s="1">
        <f t="shared" si="2113"/>
        <v>0</v>
      </c>
      <c r="GE466" s="1">
        <f t="shared" si="2114"/>
        <v>0</v>
      </c>
      <c r="GF466" s="1">
        <f t="shared" si="2115"/>
        <v>0</v>
      </c>
      <c r="GG466" s="1">
        <f t="shared" si="2116"/>
        <v>0</v>
      </c>
      <c r="GI466" s="1">
        <f t="shared" si="2117"/>
        <v>0</v>
      </c>
      <c r="GK466" s="1">
        <f t="shared" si="2118"/>
        <v>1</v>
      </c>
      <c r="GL466" s="1">
        <f t="shared" si="2119"/>
        <v>1</v>
      </c>
      <c r="GM466" s="1">
        <f t="shared" si="2120"/>
        <v>1</v>
      </c>
      <c r="GN466" s="1">
        <f t="shared" si="2121"/>
        <v>1</v>
      </c>
      <c r="GO466" s="1">
        <f t="shared" si="2122"/>
        <v>1</v>
      </c>
      <c r="GP466" s="1">
        <f t="shared" si="2123"/>
        <v>1</v>
      </c>
      <c r="GQ466" s="1">
        <f t="shared" si="2124"/>
        <v>1</v>
      </c>
      <c r="GS466" s="1" t="str">
        <f t="shared" si="2125"/>
        <v/>
      </c>
      <c r="GT466" s="1" t="str">
        <f t="shared" si="2126"/>
        <v/>
      </c>
      <c r="GU466" s="1">
        <f t="shared" si="2127"/>
        <v>0</v>
      </c>
      <c r="GV466" s="1">
        <f t="shared" si="2128"/>
        <v>0</v>
      </c>
      <c r="GW466" s="1">
        <f t="shared" si="2129"/>
        <v>0</v>
      </c>
      <c r="GX466" s="1">
        <f t="shared" si="2130"/>
        <v>0</v>
      </c>
      <c r="GY466" s="1">
        <f t="shared" si="2131"/>
        <v>0</v>
      </c>
      <c r="GZ466" s="1"/>
      <c r="HA466" s="1">
        <f t="shared" si="2132"/>
        <v>1</v>
      </c>
      <c r="HB466" s="1">
        <f t="shared" si="2133"/>
        <v>0</v>
      </c>
      <c r="HC466" s="1">
        <f t="shared" si="2134"/>
        <v>0</v>
      </c>
      <c r="HD466" s="1">
        <f t="shared" si="2135"/>
        <v>0</v>
      </c>
      <c r="HE466" s="1">
        <f t="shared" si="2136"/>
        <v>0</v>
      </c>
      <c r="HF466" s="1">
        <f t="shared" si="2137"/>
        <v>0</v>
      </c>
      <c r="HH466" s="1">
        <f t="shared" si="2138"/>
        <v>1</v>
      </c>
      <c r="HI466" s="1">
        <f t="shared" si="2139"/>
        <v>1</v>
      </c>
      <c r="HJ466" s="1">
        <f t="shared" si="2140"/>
        <v>0</v>
      </c>
      <c r="HK466" s="1">
        <f t="shared" si="2141"/>
        <v>0</v>
      </c>
      <c r="HL466" s="1">
        <f t="shared" si="2142"/>
        <v>0</v>
      </c>
      <c r="HM466" s="1">
        <f t="shared" si="2143"/>
        <v>0</v>
      </c>
      <c r="HO466" s="1">
        <f t="shared" si="2144"/>
        <v>0</v>
      </c>
      <c r="HP466" s="1" t="str">
        <f t="shared" si="2145"/>
        <v/>
      </c>
      <c r="HQ466" s="1">
        <f t="shared" si="2146"/>
        <v>0</v>
      </c>
      <c r="HR466" t="str">
        <f t="shared" si="2147"/>
        <v/>
      </c>
      <c r="HS466" s="1" t="str">
        <f t="shared" si="2148"/>
        <v/>
      </c>
      <c r="HT466" t="str">
        <f t="shared" si="2149"/>
        <v/>
      </c>
      <c r="HU466" t="str">
        <f t="shared" si="2150"/>
        <v/>
      </c>
      <c r="HV466" s="1" t="str">
        <f t="shared" si="2151"/>
        <v/>
      </c>
      <c r="HW466" s="1" t="str">
        <f t="shared" si="2152"/>
        <v/>
      </c>
      <c r="HX466" s="1" t="str">
        <f t="shared" si="2153"/>
        <v/>
      </c>
      <c r="HZ466" s="1">
        <f t="shared" si="2154"/>
        <v>0</v>
      </c>
      <c r="IA466" s="1" t="str">
        <f t="shared" si="2155"/>
        <v/>
      </c>
      <c r="IB466" s="1">
        <f t="shared" si="2156"/>
        <v>0</v>
      </c>
      <c r="IC466" s="1" t="str">
        <f t="shared" si="2157"/>
        <v/>
      </c>
      <c r="ID466" s="1" t="str">
        <f t="shared" si="2158"/>
        <v/>
      </c>
      <c r="IE466" s="1" t="str">
        <f t="shared" si="2159"/>
        <v/>
      </c>
      <c r="IF466" s="1" t="str">
        <f t="shared" si="2160"/>
        <v/>
      </c>
      <c r="IG466" s="1" t="str">
        <f t="shared" si="2161"/>
        <v/>
      </c>
      <c r="IH466" s="1" t="str">
        <f t="shared" si="2162"/>
        <v/>
      </c>
      <c r="II466" s="1" t="str">
        <f t="shared" si="2163"/>
        <v/>
      </c>
    </row>
    <row r="467" spans="1:243" x14ac:dyDescent="0.2">
      <c r="A467" s="14">
        <f t="shared" si="1681"/>
        <v>467</v>
      </c>
      <c r="B467" t="s">
        <v>222</v>
      </c>
      <c r="C467" s="2">
        <v>42787</v>
      </c>
      <c r="G467" s="3">
        <v>108.14</v>
      </c>
      <c r="H467" s="3">
        <v>117.29</v>
      </c>
      <c r="I467" s="3">
        <v>124.22499999999999</v>
      </c>
      <c r="J467" s="4">
        <v>151.1</v>
      </c>
      <c r="P467" s="128">
        <f t="shared" si="2164"/>
        <v>3470</v>
      </c>
      <c r="Q467" s="5">
        <f t="shared" si="2165"/>
        <v>3773.0000000000005</v>
      </c>
      <c r="R467" s="6">
        <f t="shared" si="2166"/>
        <v>3990.4999999999995</v>
      </c>
      <c r="S467" s="7">
        <f t="shared" si="2167"/>
        <v>4841.9999999999991</v>
      </c>
      <c r="Y467" s="4">
        <f t="shared" si="2168"/>
        <v>0</v>
      </c>
      <c r="Z467" s="1">
        <f t="shared" si="2169"/>
        <v>0.49999999999954525</v>
      </c>
      <c r="AA467" s="1">
        <f t="shared" si="2170"/>
        <v>0</v>
      </c>
      <c r="AB467" s="1">
        <f t="shared" si="2171"/>
        <v>1.999999999998181</v>
      </c>
      <c r="AC467" s="1"/>
      <c r="AD467" s="1"/>
      <c r="AE467" s="126"/>
      <c r="AF467" s="126"/>
      <c r="AG467" s="126"/>
      <c r="AH467" s="4">
        <f t="shared" si="2178"/>
        <v>0.33333333333303017</v>
      </c>
      <c r="AI467" s="4">
        <f t="shared" si="2179"/>
        <v>0.29999999999972715</v>
      </c>
      <c r="AJ467" s="4">
        <f t="shared" si="2180"/>
        <v>0.49999999999954525</v>
      </c>
      <c r="AK467" s="4">
        <f t="shared" si="2181"/>
        <v>0.49999999999954525</v>
      </c>
      <c r="AL467" s="4">
        <f t="shared" si="2182"/>
        <v>0.49999999999954525</v>
      </c>
      <c r="AM467" s="4">
        <f t="shared" si="2183"/>
        <v>0.66666666666606034</v>
      </c>
      <c r="AN467" s="4">
        <f t="shared" si="2184"/>
        <v>0.7999999999992724</v>
      </c>
      <c r="AO467" s="4">
        <f t="shared" si="2185"/>
        <v>1</v>
      </c>
      <c r="AP467" s="4">
        <f t="shared" si="2186"/>
        <v>0.99999999999909051</v>
      </c>
      <c r="AQ467" s="4">
        <f t="shared" si="2187"/>
        <v>8.3333333333257542E-2</v>
      </c>
      <c r="AR467" s="4">
        <f t="shared" si="2188"/>
        <v>0</v>
      </c>
      <c r="AS467" s="4">
        <f t="shared" si="2189"/>
        <v>0.94444444444358555</v>
      </c>
      <c r="AT467" s="4">
        <f t="shared" si="2190"/>
        <v>0.26666666666642413</v>
      </c>
      <c r="AU467" s="1"/>
      <c r="BA467" s="11">
        <f t="shared" si="2172"/>
        <v>0</v>
      </c>
      <c r="BB467" s="11">
        <f t="shared" si="2173"/>
        <v>-0.49999999999954525</v>
      </c>
      <c r="BC467" s="12">
        <f t="shared" si="2174"/>
        <v>0</v>
      </c>
      <c r="BD467" s="13">
        <f t="shared" si="2175"/>
        <v>1.999999999998181</v>
      </c>
      <c r="BJ467" s="11">
        <f t="shared" si="2023"/>
        <v>0.33333333333303017</v>
      </c>
      <c r="BK467" s="11">
        <f t="shared" si="2055"/>
        <v>0.29999999999972715</v>
      </c>
      <c r="BL467" s="11">
        <f t="shared" si="2056"/>
        <v>-0.49999999999954525</v>
      </c>
      <c r="BM467" s="11">
        <f t="shared" si="2057"/>
        <v>-0.49999999999954525</v>
      </c>
      <c r="BN467" s="11">
        <f t="shared" si="2176"/>
        <v>-0.49999999999954525</v>
      </c>
      <c r="BO467" s="11">
        <f t="shared" si="2177"/>
        <v>-0.66666666666606034</v>
      </c>
      <c r="BP467" s="11">
        <f t="shared" si="2058"/>
        <v>-0.7999999999992724</v>
      </c>
      <c r="BQ467" s="1">
        <v>1</v>
      </c>
      <c r="BR467" s="11">
        <f t="shared" si="2059"/>
        <v>-0.99999999999909051</v>
      </c>
      <c r="BS467" s="11">
        <f t="shared" si="2060"/>
        <v>8.3333333333257542E-2</v>
      </c>
      <c r="BT467" s="11">
        <f t="shared" si="2061"/>
        <v>0</v>
      </c>
      <c r="BU467" s="11">
        <f t="shared" si="2062"/>
        <v>-0.94444444444358555</v>
      </c>
      <c r="BV467" s="11">
        <f t="shared" si="2063"/>
        <v>-0.26666666666642413</v>
      </c>
      <c r="BY467" s="126"/>
      <c r="BZ467" s="126"/>
      <c r="CB467" s="1">
        <f t="shared" si="2064"/>
        <v>1</v>
      </c>
      <c r="CC467" s="1">
        <f t="shared" si="2065"/>
        <v>0</v>
      </c>
      <c r="CD467" s="1">
        <f t="shared" si="2066"/>
        <v>1</v>
      </c>
      <c r="CE467" s="126">
        <f t="shared" si="2191"/>
        <v>1</v>
      </c>
      <c r="CF467" s="1">
        <f t="shared" si="2195"/>
        <v>1</v>
      </c>
      <c r="CG467" s="1">
        <f t="shared" si="2067"/>
        <v>0</v>
      </c>
      <c r="CH467" s="1">
        <f t="shared" si="2192"/>
        <v>0</v>
      </c>
      <c r="CI467" s="1">
        <f t="shared" si="2024"/>
        <v>0</v>
      </c>
      <c r="CJ467" s="1">
        <f t="shared" si="2025"/>
        <v>0</v>
      </c>
      <c r="CK467" s="1" t="str">
        <f t="shared" si="2026"/>
        <v/>
      </c>
      <c r="CL467" s="1">
        <f t="shared" si="2068"/>
        <v>0</v>
      </c>
      <c r="CM467" s="1" t="str">
        <f t="shared" si="2027"/>
        <v/>
      </c>
      <c r="CN467" s="1" t="str">
        <f t="shared" si="2069"/>
        <v/>
      </c>
      <c r="CO467" s="1">
        <f t="shared" si="2070"/>
        <v>0</v>
      </c>
      <c r="CP467" s="1">
        <f t="shared" si="2071"/>
        <v>0</v>
      </c>
      <c r="CQ467" s="1" t="str">
        <f t="shared" si="2072"/>
        <v/>
      </c>
      <c r="CS467" s="1">
        <f t="shared" si="2073"/>
        <v>1</v>
      </c>
      <c r="CT467" s="1">
        <f t="shared" si="2074"/>
        <v>1</v>
      </c>
      <c r="CU467" s="1">
        <f t="shared" si="2075"/>
        <v>1</v>
      </c>
      <c r="CV467" s="126">
        <f t="shared" si="2193"/>
        <v>0</v>
      </c>
      <c r="CW467" s="1">
        <f t="shared" si="2076"/>
        <v>1</v>
      </c>
      <c r="CX467" s="1" t="str">
        <f t="shared" si="2077"/>
        <v/>
      </c>
      <c r="CY467" s="1" t="str">
        <f t="shared" si="2028"/>
        <v/>
      </c>
      <c r="CZ467" s="1" t="str">
        <f t="shared" si="2029"/>
        <v/>
      </c>
      <c r="DA467" s="1" t="str">
        <f t="shared" si="2030"/>
        <v/>
      </c>
      <c r="DB467" s="1">
        <f t="shared" si="2031"/>
        <v>0</v>
      </c>
      <c r="DC467" s="1">
        <f t="shared" si="2032"/>
        <v>1</v>
      </c>
      <c r="DD467" s="1" t="str">
        <f t="shared" si="2033"/>
        <v/>
      </c>
      <c r="DE467" s="1" t="str">
        <f t="shared" si="2078"/>
        <v/>
      </c>
      <c r="DF467" s="1"/>
      <c r="DG467" s="126">
        <f t="shared" si="2194"/>
        <v>1</v>
      </c>
      <c r="DH467" s="1">
        <f t="shared" si="2079"/>
        <v>1</v>
      </c>
      <c r="DI467" s="1">
        <f t="shared" si="2080"/>
        <v>1</v>
      </c>
      <c r="DJ467" s="1">
        <f t="shared" si="2081"/>
        <v>0</v>
      </c>
      <c r="DK467" s="1">
        <f t="shared" si="2034"/>
        <v>0</v>
      </c>
      <c r="DL467" s="1"/>
      <c r="DM467" s="1">
        <f t="shared" si="2035"/>
        <v>0</v>
      </c>
      <c r="DN467" s="1" t="str">
        <f t="shared" si="2036"/>
        <v/>
      </c>
      <c r="DO467" s="1" t="str">
        <f t="shared" si="2037"/>
        <v/>
      </c>
      <c r="DP467" s="1" t="str">
        <f t="shared" si="2038"/>
        <v/>
      </c>
      <c r="DQ467" s="1" t="str">
        <f t="shared" si="2039"/>
        <v/>
      </c>
      <c r="DR467" s="1" t="str">
        <f t="shared" si="2040"/>
        <v/>
      </c>
      <c r="DS467" s="1" t="str">
        <f t="shared" si="2041"/>
        <v/>
      </c>
      <c r="DT467" s="1" t="str">
        <f t="shared" si="2042"/>
        <v/>
      </c>
      <c r="DU467" s="1" t="str">
        <f t="shared" si="2043"/>
        <v/>
      </c>
      <c r="DV467" s="1">
        <f t="shared" si="2082"/>
        <v>0</v>
      </c>
      <c r="DW467" s="1">
        <f t="shared" si="2083"/>
        <v>0</v>
      </c>
      <c r="DX467" s="1" t="str">
        <f t="shared" si="2044"/>
        <v/>
      </c>
      <c r="DY467" s="1" t="str">
        <f t="shared" si="2045"/>
        <v/>
      </c>
      <c r="EA467" s="1">
        <f t="shared" si="2084"/>
        <v>1</v>
      </c>
      <c r="EB467" s="1">
        <f t="shared" si="2085"/>
        <v>1</v>
      </c>
      <c r="EC467" s="1">
        <f t="shared" si="2086"/>
        <v>1</v>
      </c>
      <c r="ED467" s="1">
        <f t="shared" si="2087"/>
        <v>0</v>
      </c>
      <c r="EF467" s="1">
        <f t="shared" si="2088"/>
        <v>0</v>
      </c>
      <c r="EG467" s="1">
        <f t="shared" si="2089"/>
        <v>0</v>
      </c>
      <c r="EH467" s="1">
        <f t="shared" si="2090"/>
        <v>0</v>
      </c>
      <c r="EI467" s="1">
        <f t="shared" si="2091"/>
        <v>1</v>
      </c>
      <c r="EK467" s="1">
        <f t="shared" si="2092"/>
        <v>1</v>
      </c>
      <c r="EL467" s="1">
        <f t="shared" si="2093"/>
        <v>1</v>
      </c>
      <c r="EM467" s="1">
        <f t="shared" si="2094"/>
        <v>1</v>
      </c>
      <c r="EO467" s="1">
        <f t="shared" si="2095"/>
        <v>1</v>
      </c>
      <c r="EP467" s="1">
        <f t="shared" si="2096"/>
        <v>1</v>
      </c>
      <c r="EQ467" s="1">
        <f t="shared" si="2097"/>
        <v>0</v>
      </c>
      <c r="ES467" s="1">
        <f t="shared" si="2098"/>
        <v>1</v>
      </c>
      <c r="ET467" s="1">
        <f t="shared" si="2099"/>
        <v>1</v>
      </c>
      <c r="EU467" s="1">
        <f t="shared" si="2100"/>
        <v>1</v>
      </c>
      <c r="EV467" s="1">
        <f t="shared" si="2101"/>
        <v>1</v>
      </c>
      <c r="EW467" s="1">
        <f t="shared" si="2046"/>
        <v>0</v>
      </c>
      <c r="EY467" s="1">
        <f t="shared" si="2102"/>
        <v>1</v>
      </c>
      <c r="EZ467" s="1">
        <f t="shared" si="2103"/>
        <v>0</v>
      </c>
      <c r="FA467" s="1">
        <f t="shared" si="2104"/>
        <v>1</v>
      </c>
      <c r="FC467" s="1">
        <f t="shared" si="2105"/>
        <v>1</v>
      </c>
      <c r="FD467" s="1">
        <f t="shared" si="2047"/>
        <v>1</v>
      </c>
      <c r="FE467" s="1"/>
      <c r="FF467" s="1">
        <f t="shared" si="2106"/>
        <v>0</v>
      </c>
      <c r="FG467" s="1">
        <f t="shared" si="2107"/>
        <v>0</v>
      </c>
      <c r="FH467" s="1">
        <f t="shared" si="2108"/>
        <v>0</v>
      </c>
      <c r="FI467" s="1" t="str">
        <f t="shared" si="2048"/>
        <v/>
      </c>
      <c r="FJ467" s="1" t="str">
        <f t="shared" si="2049"/>
        <v/>
      </c>
      <c r="FK467" s="1" t="str">
        <f t="shared" si="2050"/>
        <v/>
      </c>
      <c r="FL467" s="1" t="str">
        <f t="shared" si="2051"/>
        <v/>
      </c>
      <c r="FN467" s="1" t="str">
        <f t="shared" si="2052"/>
        <v/>
      </c>
      <c r="FO467" s="1" t="str">
        <f t="shared" si="2053"/>
        <v/>
      </c>
      <c r="FP467" s="1" t="str">
        <f t="shared" si="2054"/>
        <v/>
      </c>
      <c r="FV467" s="1">
        <f t="shared" si="2019"/>
        <v>1</v>
      </c>
      <c r="FW467" s="1">
        <f t="shared" si="2020"/>
        <v>0</v>
      </c>
      <c r="FX467" s="1">
        <f t="shared" si="2109"/>
        <v>0</v>
      </c>
      <c r="GA467" s="1">
        <f t="shared" si="2110"/>
        <v>1</v>
      </c>
      <c r="GB467" s="1">
        <f t="shared" si="2111"/>
        <v>1</v>
      </c>
      <c r="GC467" s="1">
        <f t="shared" si="2112"/>
        <v>1</v>
      </c>
      <c r="GD467" s="1">
        <f t="shared" si="2113"/>
        <v>0</v>
      </c>
      <c r="GE467" s="1">
        <f t="shared" si="2114"/>
        <v>0</v>
      </c>
      <c r="GF467" s="1">
        <f t="shared" si="2115"/>
        <v>1</v>
      </c>
      <c r="GG467" s="1">
        <f t="shared" si="2116"/>
        <v>1</v>
      </c>
      <c r="GI467" s="1">
        <f t="shared" si="2117"/>
        <v>0</v>
      </c>
      <c r="GK467" s="1">
        <f t="shared" si="2118"/>
        <v>0</v>
      </c>
      <c r="GL467" s="1">
        <f t="shared" si="2119"/>
        <v>0</v>
      </c>
      <c r="GM467" s="1">
        <f t="shared" si="2120"/>
        <v>0</v>
      </c>
      <c r="GN467" s="1">
        <f t="shared" si="2121"/>
        <v>1</v>
      </c>
      <c r="GO467" s="1">
        <f t="shared" si="2122"/>
        <v>1</v>
      </c>
      <c r="GP467" s="1">
        <f t="shared" si="2123"/>
        <v>0</v>
      </c>
      <c r="GQ467" s="1">
        <f t="shared" si="2124"/>
        <v>0</v>
      </c>
      <c r="GS467" s="1" t="str">
        <f t="shared" si="2125"/>
        <v/>
      </c>
      <c r="GT467" s="1" t="str">
        <f t="shared" si="2126"/>
        <v/>
      </c>
      <c r="GU467" s="1">
        <f t="shared" si="2127"/>
        <v>0</v>
      </c>
      <c r="GV467" s="1">
        <f t="shared" si="2128"/>
        <v>0</v>
      </c>
      <c r="GW467" s="1">
        <f t="shared" si="2129"/>
        <v>0</v>
      </c>
      <c r="GX467" s="1">
        <f t="shared" si="2130"/>
        <v>0</v>
      </c>
      <c r="GY467" s="1">
        <f t="shared" si="2131"/>
        <v>0</v>
      </c>
      <c r="GZ467" s="1"/>
      <c r="HA467" s="1">
        <f t="shared" si="2132"/>
        <v>0</v>
      </c>
      <c r="HB467" s="1">
        <f t="shared" si="2133"/>
        <v>0</v>
      </c>
      <c r="HC467" s="1">
        <f t="shared" si="2134"/>
        <v>0</v>
      </c>
      <c r="HD467" s="1">
        <f t="shared" si="2135"/>
        <v>0</v>
      </c>
      <c r="HE467" s="1">
        <f t="shared" si="2136"/>
        <v>0</v>
      </c>
      <c r="HF467" s="1">
        <f t="shared" si="2137"/>
        <v>0</v>
      </c>
      <c r="HH467" s="1">
        <f t="shared" si="2138"/>
        <v>0</v>
      </c>
      <c r="HI467" s="1">
        <f t="shared" si="2139"/>
        <v>0</v>
      </c>
      <c r="HJ467" s="1">
        <f t="shared" si="2140"/>
        <v>0</v>
      </c>
      <c r="HK467" s="1">
        <f t="shared" si="2141"/>
        <v>0</v>
      </c>
      <c r="HL467" s="1">
        <f t="shared" si="2142"/>
        <v>0</v>
      </c>
      <c r="HM467" s="1">
        <f t="shared" si="2143"/>
        <v>0</v>
      </c>
      <c r="HO467" s="1">
        <f t="shared" si="2144"/>
        <v>1</v>
      </c>
      <c r="HP467" s="1" t="str">
        <f t="shared" si="2145"/>
        <v/>
      </c>
      <c r="HQ467" s="1" t="str">
        <f t="shared" si="2146"/>
        <v/>
      </c>
      <c r="HR467" t="str">
        <f t="shared" si="2147"/>
        <v/>
      </c>
      <c r="HS467" s="1" t="str">
        <f t="shared" si="2148"/>
        <v/>
      </c>
      <c r="HT467" t="str">
        <f t="shared" si="2149"/>
        <v/>
      </c>
      <c r="HU467" t="str">
        <f t="shared" si="2150"/>
        <v/>
      </c>
      <c r="HV467" s="1" t="str">
        <f t="shared" si="2151"/>
        <v/>
      </c>
      <c r="HW467" s="1" t="str">
        <f t="shared" si="2152"/>
        <v/>
      </c>
      <c r="HX467" s="1" t="str">
        <f t="shared" si="2153"/>
        <v/>
      </c>
      <c r="HZ467" s="1">
        <f t="shared" si="2154"/>
        <v>1</v>
      </c>
      <c r="IA467" s="1" t="str">
        <f t="shared" si="2155"/>
        <v/>
      </c>
      <c r="IB467" s="1" t="str">
        <f t="shared" si="2156"/>
        <v/>
      </c>
      <c r="IC467" s="1" t="str">
        <f t="shared" si="2157"/>
        <v/>
      </c>
      <c r="ID467" s="1" t="str">
        <f t="shared" si="2158"/>
        <v/>
      </c>
      <c r="IE467" s="1" t="str">
        <f t="shared" si="2159"/>
        <v/>
      </c>
      <c r="IF467" s="1" t="str">
        <f t="shared" si="2160"/>
        <v/>
      </c>
      <c r="IG467" s="1" t="str">
        <f t="shared" si="2161"/>
        <v/>
      </c>
      <c r="IH467" s="1" t="str">
        <f t="shared" si="2162"/>
        <v/>
      </c>
      <c r="II467" s="1" t="str">
        <f t="shared" si="2163"/>
        <v/>
      </c>
    </row>
    <row r="468" spans="1:243" x14ac:dyDescent="0.2">
      <c r="A468" s="14">
        <f t="shared" si="1681"/>
        <v>468</v>
      </c>
      <c r="B468" t="s">
        <v>59</v>
      </c>
      <c r="C468" s="2">
        <v>42788</v>
      </c>
      <c r="G468" s="3">
        <v>108.14700000000001</v>
      </c>
      <c r="H468" s="3">
        <v>117.3</v>
      </c>
      <c r="I468" s="3">
        <v>124.245</v>
      </c>
      <c r="J468" s="4">
        <v>151.12</v>
      </c>
      <c r="P468" s="128">
        <f t="shared" si="2164"/>
        <v>3470.7500000000005</v>
      </c>
      <c r="Q468" s="5">
        <f t="shared" si="2165"/>
        <v>3773.9999999999995</v>
      </c>
      <c r="R468" s="6">
        <f t="shared" si="2166"/>
        <v>3992.5000000000005</v>
      </c>
      <c r="S468" s="7">
        <f t="shared" si="2167"/>
        <v>4844</v>
      </c>
      <c r="Y468" s="4">
        <f t="shared" si="2168"/>
        <v>0.75000000000045475</v>
      </c>
      <c r="Z468" s="1">
        <f t="shared" si="2169"/>
        <v>0.99999999999909051</v>
      </c>
      <c r="AA468" s="1">
        <f t="shared" si="2170"/>
        <v>2.0000000000009095</v>
      </c>
      <c r="AB468" s="1">
        <f t="shared" si="2171"/>
        <v>2.0000000000009095</v>
      </c>
      <c r="AC468" s="1"/>
      <c r="AD468" s="1"/>
      <c r="AE468" s="126"/>
      <c r="AF468" s="126"/>
      <c r="AG468" s="126"/>
      <c r="AH468" s="4">
        <f t="shared" si="2178"/>
        <v>0.83333333333484916</v>
      </c>
      <c r="AI468" s="4">
        <f t="shared" si="2179"/>
        <v>0.90000000000145519</v>
      </c>
      <c r="AJ468" s="4">
        <f t="shared" si="2180"/>
        <v>0.20000000000145524</v>
      </c>
      <c r="AK468" s="4">
        <f t="shared" si="2181"/>
        <v>0.33333333333484916</v>
      </c>
      <c r="AL468" s="4">
        <f t="shared" si="2182"/>
        <v>1.3642420526593924E-12</v>
      </c>
      <c r="AM468" s="4">
        <f t="shared" si="2183"/>
        <v>1.3333333333339397</v>
      </c>
      <c r="AN468" s="4">
        <f t="shared" si="2184"/>
        <v>1.2000000000005457</v>
      </c>
      <c r="AO468" s="4">
        <f t="shared" si="2185"/>
        <v>1</v>
      </c>
      <c r="AP468" s="4">
        <f t="shared" si="2186"/>
        <v>1.8333333333372746</v>
      </c>
      <c r="AQ468" s="4">
        <f t="shared" si="2187"/>
        <v>1.8333333333362134</v>
      </c>
      <c r="AR468" s="4">
        <f t="shared" si="2188"/>
        <v>0.70000000000054574</v>
      </c>
      <c r="AS468" s="4">
        <f t="shared" si="2189"/>
        <v>0.55555555555444402</v>
      </c>
      <c r="AT468" s="4">
        <f t="shared" si="2190"/>
        <v>1.2333333333341217</v>
      </c>
      <c r="AU468" s="1"/>
      <c r="BA468" s="11">
        <f t="shared" si="2172"/>
        <v>0.75000000000045475</v>
      </c>
      <c r="BB468" s="11">
        <f t="shared" si="2173"/>
        <v>0.99999999999909051</v>
      </c>
      <c r="BC468" s="12">
        <f t="shared" si="2174"/>
        <v>2.0000000000009095</v>
      </c>
      <c r="BD468" s="13">
        <f t="shared" si="2175"/>
        <v>2.0000000000009095</v>
      </c>
      <c r="BJ468" s="11">
        <f t="shared" si="2023"/>
        <v>0.83333333333484916</v>
      </c>
      <c r="BK468" s="11">
        <f t="shared" si="2055"/>
        <v>0.90000000000145519</v>
      </c>
      <c r="BL468" s="11">
        <f t="shared" si="2056"/>
        <v>-0.20000000000145524</v>
      </c>
      <c r="BM468" s="11">
        <f t="shared" si="2057"/>
        <v>-0.33333333333484916</v>
      </c>
      <c r="BN468" s="11">
        <f t="shared" si="2176"/>
        <v>-1.3642420526593924E-12</v>
      </c>
      <c r="BO468" s="11">
        <f t="shared" si="2177"/>
        <v>1.3333333333339397</v>
      </c>
      <c r="BP468" s="11">
        <f t="shared" si="2058"/>
        <v>1.2000000000005457</v>
      </c>
      <c r="BQ468" s="1">
        <v>1</v>
      </c>
      <c r="BR468" s="11">
        <f t="shared" si="2059"/>
        <v>-1.8333333333372746</v>
      </c>
      <c r="BS468" s="11">
        <f t="shared" si="2060"/>
        <v>1.8333333333362134</v>
      </c>
      <c r="BT468" s="11">
        <f t="shared" si="2061"/>
        <v>0.70000000000054574</v>
      </c>
      <c r="BU468" s="11">
        <f t="shared" si="2062"/>
        <v>0.55555555555444402</v>
      </c>
      <c r="BV468" s="11">
        <f t="shared" si="2063"/>
        <v>1.2333333333341217</v>
      </c>
      <c r="BY468" s="126"/>
      <c r="BZ468" s="126"/>
      <c r="CB468" s="1">
        <f t="shared" si="2064"/>
        <v>1</v>
      </c>
      <c r="CC468" s="1">
        <f t="shared" si="2065"/>
        <v>1</v>
      </c>
      <c r="CD468" s="1">
        <f t="shared" si="2066"/>
        <v>1</v>
      </c>
      <c r="CE468" s="126">
        <f t="shared" si="2191"/>
        <v>1</v>
      </c>
      <c r="CF468" s="1">
        <f t="shared" si="2195"/>
        <v>1</v>
      </c>
      <c r="CG468" s="1">
        <f t="shared" si="2067"/>
        <v>1</v>
      </c>
      <c r="CH468" s="1" t="str">
        <f t="shared" si="2192"/>
        <v/>
      </c>
      <c r="CI468" s="1">
        <f t="shared" si="2024"/>
        <v>0</v>
      </c>
      <c r="CJ468" s="1">
        <f t="shared" si="2025"/>
        <v>0</v>
      </c>
      <c r="CK468" s="1" t="str">
        <f t="shared" si="2026"/>
        <v/>
      </c>
      <c r="CL468" s="1">
        <f t="shared" si="2068"/>
        <v>0</v>
      </c>
      <c r="CM468" s="1" t="str">
        <f t="shared" si="2027"/>
        <v/>
      </c>
      <c r="CN468" s="1" t="str">
        <f t="shared" si="2069"/>
        <v/>
      </c>
      <c r="CO468" s="1">
        <f t="shared" si="2070"/>
        <v>0</v>
      </c>
      <c r="CP468" s="1">
        <f t="shared" si="2071"/>
        <v>0</v>
      </c>
      <c r="CQ468" s="1" t="str">
        <f t="shared" si="2072"/>
        <v/>
      </c>
      <c r="CS468" s="1">
        <f t="shared" si="2073"/>
        <v>0</v>
      </c>
      <c r="CT468" s="1">
        <f t="shared" si="2074"/>
        <v>0</v>
      </c>
      <c r="CU468" s="1">
        <f t="shared" si="2075"/>
        <v>0</v>
      </c>
      <c r="CV468" s="126">
        <f t="shared" si="2193"/>
        <v>0</v>
      </c>
      <c r="CW468" s="1">
        <f t="shared" si="2076"/>
        <v>1</v>
      </c>
      <c r="CX468" s="1" t="str">
        <f t="shared" si="2077"/>
        <v/>
      </c>
      <c r="CY468" s="1" t="str">
        <f t="shared" si="2028"/>
        <v/>
      </c>
      <c r="CZ468" s="1" t="str">
        <f t="shared" si="2029"/>
        <v/>
      </c>
      <c r="DA468" s="1" t="str">
        <f t="shared" si="2030"/>
        <v/>
      </c>
      <c r="DB468" s="1">
        <f t="shared" si="2031"/>
        <v>1</v>
      </c>
      <c r="DC468" s="1" t="str">
        <f t="shared" si="2032"/>
        <v/>
      </c>
      <c r="DD468" s="1">
        <f t="shared" si="2033"/>
        <v>1</v>
      </c>
      <c r="DE468" s="1" t="str">
        <f t="shared" si="2078"/>
        <v/>
      </c>
      <c r="DF468" s="1"/>
      <c r="DG468" s="126">
        <f t="shared" si="2194"/>
        <v>1</v>
      </c>
      <c r="DH468" s="1">
        <f t="shared" si="2079"/>
        <v>1</v>
      </c>
      <c r="DI468" s="1">
        <f t="shared" si="2080"/>
        <v>1</v>
      </c>
      <c r="DJ468" s="1">
        <f t="shared" si="2081"/>
        <v>1</v>
      </c>
      <c r="DK468" s="1" t="str">
        <f t="shared" si="2034"/>
        <v/>
      </c>
      <c r="DL468" s="1"/>
      <c r="DM468" s="1" t="str">
        <f t="shared" si="2035"/>
        <v/>
      </c>
      <c r="DN468" s="1">
        <f t="shared" si="2036"/>
        <v>0</v>
      </c>
      <c r="DO468" s="1">
        <f t="shared" si="2037"/>
        <v>0</v>
      </c>
      <c r="DP468" s="1">
        <f t="shared" si="2038"/>
        <v>1</v>
      </c>
      <c r="DQ468" s="1">
        <f t="shared" si="2039"/>
        <v>0</v>
      </c>
      <c r="DR468" s="1">
        <f t="shared" si="2040"/>
        <v>0</v>
      </c>
      <c r="DS468" s="1">
        <f t="shared" si="2041"/>
        <v>0</v>
      </c>
      <c r="DT468" s="1">
        <f t="shared" si="2042"/>
        <v>0</v>
      </c>
      <c r="DU468" s="1">
        <f t="shared" si="2043"/>
        <v>0</v>
      </c>
      <c r="DV468" s="1">
        <f t="shared" si="2082"/>
        <v>1</v>
      </c>
      <c r="DW468" s="1">
        <f t="shared" si="2083"/>
        <v>0</v>
      </c>
      <c r="DX468" s="1" t="str">
        <f t="shared" si="2044"/>
        <v/>
      </c>
      <c r="DY468" s="1" t="str">
        <f t="shared" si="2045"/>
        <v/>
      </c>
      <c r="EA468" s="1">
        <f t="shared" si="2084"/>
        <v>1</v>
      </c>
      <c r="EB468" s="1">
        <f t="shared" si="2085"/>
        <v>1</v>
      </c>
      <c r="EC468" s="1">
        <f t="shared" si="2086"/>
        <v>1</v>
      </c>
      <c r="ED468" s="1">
        <f t="shared" si="2087"/>
        <v>1</v>
      </c>
      <c r="EF468" s="1">
        <f t="shared" si="2088"/>
        <v>1</v>
      </c>
      <c r="EG468" s="1">
        <f t="shared" si="2089"/>
        <v>1</v>
      </c>
      <c r="EH468" s="1">
        <f t="shared" si="2090"/>
        <v>1</v>
      </c>
      <c r="EI468" s="1">
        <f t="shared" si="2091"/>
        <v>1</v>
      </c>
      <c r="EK468" s="1">
        <f t="shared" si="2092"/>
        <v>1</v>
      </c>
      <c r="EL468" s="1">
        <f t="shared" si="2093"/>
        <v>1</v>
      </c>
      <c r="EM468" s="1">
        <f t="shared" si="2094"/>
        <v>1</v>
      </c>
      <c r="EO468" s="1">
        <f t="shared" si="2095"/>
        <v>1</v>
      </c>
      <c r="EP468" s="1">
        <f t="shared" si="2096"/>
        <v>1</v>
      </c>
      <c r="EQ468" s="1">
        <f t="shared" si="2097"/>
        <v>1</v>
      </c>
      <c r="ES468" s="1">
        <f t="shared" si="2098"/>
        <v>1</v>
      </c>
      <c r="ET468" s="1">
        <f t="shared" si="2099"/>
        <v>1</v>
      </c>
      <c r="EU468" s="1">
        <f t="shared" si="2100"/>
        <v>1</v>
      </c>
      <c r="EV468" s="1">
        <f t="shared" si="2101"/>
        <v>1</v>
      </c>
      <c r="EW468" s="1">
        <f t="shared" si="2046"/>
        <v>0</v>
      </c>
      <c r="EY468" s="1">
        <f t="shared" si="2102"/>
        <v>1</v>
      </c>
      <c r="EZ468" s="1">
        <f t="shared" si="2103"/>
        <v>1</v>
      </c>
      <c r="FA468" s="1">
        <f t="shared" si="2104"/>
        <v>1</v>
      </c>
      <c r="FC468" s="1">
        <f t="shared" si="2105"/>
        <v>0</v>
      </c>
      <c r="FD468" s="1" t="str">
        <f t="shared" si="2047"/>
        <v/>
      </c>
      <c r="FE468" s="1"/>
      <c r="FF468" s="1">
        <f t="shared" si="2106"/>
        <v>0</v>
      </c>
      <c r="FG468" s="1">
        <f t="shared" si="2107"/>
        <v>1</v>
      </c>
      <c r="FH468" s="1">
        <f t="shared" si="2108"/>
        <v>0</v>
      </c>
      <c r="FI468" s="1" t="str">
        <f t="shared" si="2048"/>
        <v/>
      </c>
      <c r="FJ468" s="1" t="str">
        <f t="shared" si="2049"/>
        <v/>
      </c>
      <c r="FK468" s="1" t="str">
        <f t="shared" si="2050"/>
        <v/>
      </c>
      <c r="FL468" s="1" t="str">
        <f t="shared" si="2051"/>
        <v/>
      </c>
      <c r="FN468" s="1" t="str">
        <f t="shared" si="2052"/>
        <v/>
      </c>
      <c r="FO468" s="1" t="str">
        <f t="shared" si="2053"/>
        <v/>
      </c>
      <c r="FP468" s="1" t="str">
        <f t="shared" si="2054"/>
        <v/>
      </c>
      <c r="FV468" s="1">
        <f t="shared" si="2019"/>
        <v>1</v>
      </c>
      <c r="FW468" s="1">
        <f t="shared" si="2020"/>
        <v>1</v>
      </c>
      <c r="FX468" s="1">
        <f t="shared" si="2109"/>
        <v>0</v>
      </c>
      <c r="GA468" s="1">
        <f t="shared" si="2110"/>
        <v>0</v>
      </c>
      <c r="GB468" s="1">
        <f t="shared" si="2111"/>
        <v>0</v>
      </c>
      <c r="GC468" s="1">
        <f t="shared" si="2112"/>
        <v>0</v>
      </c>
      <c r="GD468" s="1">
        <f t="shared" si="2113"/>
        <v>0</v>
      </c>
      <c r="GE468" s="1">
        <f t="shared" si="2114"/>
        <v>0</v>
      </c>
      <c r="GF468" s="1">
        <f t="shared" si="2115"/>
        <v>1</v>
      </c>
      <c r="GG468" s="1">
        <f t="shared" si="2116"/>
        <v>0</v>
      </c>
      <c r="GI468" s="1">
        <f t="shared" si="2117"/>
        <v>0</v>
      </c>
      <c r="GK468" s="1">
        <f t="shared" si="2118"/>
        <v>1</v>
      </c>
      <c r="GL468" s="1">
        <f t="shared" si="2119"/>
        <v>1</v>
      </c>
      <c r="GM468" s="1">
        <f t="shared" si="2120"/>
        <v>1</v>
      </c>
      <c r="GN468" s="1">
        <f t="shared" si="2121"/>
        <v>1</v>
      </c>
      <c r="GO468" s="1">
        <f t="shared" si="2122"/>
        <v>1</v>
      </c>
      <c r="GP468" s="1">
        <f t="shared" si="2123"/>
        <v>0</v>
      </c>
      <c r="GQ468" s="1">
        <f t="shared" si="2124"/>
        <v>1</v>
      </c>
      <c r="GS468" s="1" t="str">
        <f t="shared" si="2125"/>
        <v/>
      </c>
      <c r="GT468" s="1" t="str">
        <f t="shared" si="2126"/>
        <v/>
      </c>
      <c r="GU468" s="1">
        <f t="shared" si="2127"/>
        <v>0</v>
      </c>
      <c r="GV468" s="1">
        <f t="shared" si="2128"/>
        <v>0</v>
      </c>
      <c r="GW468" s="1">
        <f t="shared" si="2129"/>
        <v>0</v>
      </c>
      <c r="GX468" s="1">
        <f t="shared" si="2130"/>
        <v>0</v>
      </c>
      <c r="GY468" s="1">
        <f t="shared" si="2131"/>
        <v>0</v>
      </c>
      <c r="GZ468" s="1"/>
      <c r="HA468" s="1">
        <f t="shared" si="2132"/>
        <v>0</v>
      </c>
      <c r="HB468" s="1">
        <f t="shared" si="2133"/>
        <v>0</v>
      </c>
      <c r="HC468" s="1">
        <f t="shared" si="2134"/>
        <v>0</v>
      </c>
      <c r="HD468" s="1">
        <f t="shared" si="2135"/>
        <v>0</v>
      </c>
      <c r="HE468" s="1">
        <f t="shared" si="2136"/>
        <v>0</v>
      </c>
      <c r="HF468" s="1">
        <f t="shared" si="2137"/>
        <v>0</v>
      </c>
      <c r="HH468" s="1">
        <f t="shared" si="2138"/>
        <v>1</v>
      </c>
      <c r="HI468" s="1">
        <f t="shared" si="2139"/>
        <v>0</v>
      </c>
      <c r="HJ468" s="1">
        <f t="shared" si="2140"/>
        <v>0</v>
      </c>
      <c r="HK468" s="1">
        <f t="shared" si="2141"/>
        <v>0</v>
      </c>
      <c r="HL468" s="1">
        <f t="shared" si="2142"/>
        <v>0</v>
      </c>
      <c r="HM468" s="1">
        <f t="shared" si="2143"/>
        <v>0</v>
      </c>
      <c r="HO468" s="1">
        <f t="shared" si="2144"/>
        <v>1</v>
      </c>
      <c r="HP468" s="1" t="str">
        <f t="shared" si="2145"/>
        <v/>
      </c>
      <c r="HQ468" s="1" t="str">
        <f t="shared" si="2146"/>
        <v/>
      </c>
      <c r="HR468" t="str">
        <f t="shared" si="2147"/>
        <v/>
      </c>
      <c r="HS468" s="1" t="str">
        <f t="shared" si="2148"/>
        <v/>
      </c>
      <c r="HT468" t="str">
        <f t="shared" si="2149"/>
        <v/>
      </c>
      <c r="HU468" t="str">
        <f t="shared" si="2150"/>
        <v/>
      </c>
      <c r="HV468" s="1" t="str">
        <f t="shared" si="2151"/>
        <v/>
      </c>
      <c r="HW468" s="1" t="str">
        <f t="shared" si="2152"/>
        <v/>
      </c>
      <c r="HX468" s="1" t="str">
        <f t="shared" si="2153"/>
        <v/>
      </c>
      <c r="HZ468" s="1">
        <f t="shared" si="2154"/>
        <v>0</v>
      </c>
      <c r="IA468" s="1" t="str">
        <f t="shared" si="2155"/>
        <v/>
      </c>
      <c r="IB468" s="1" t="str">
        <f t="shared" si="2156"/>
        <v/>
      </c>
      <c r="IC468" s="1" t="str">
        <f t="shared" si="2157"/>
        <v/>
      </c>
      <c r="ID468" s="1" t="str">
        <f t="shared" si="2158"/>
        <v/>
      </c>
      <c r="IE468" s="1" t="str">
        <f t="shared" si="2159"/>
        <v/>
      </c>
      <c r="IF468" s="1" t="str">
        <f t="shared" si="2160"/>
        <v/>
      </c>
      <c r="IG468" s="1" t="str">
        <f t="shared" si="2161"/>
        <v/>
      </c>
      <c r="IH468" s="1" t="str">
        <f t="shared" si="2162"/>
        <v/>
      </c>
      <c r="II468" s="1" t="str">
        <f t="shared" si="2163"/>
        <v/>
      </c>
    </row>
    <row r="469" spans="1:243" x14ac:dyDescent="0.2">
      <c r="A469" s="14">
        <f t="shared" si="1681"/>
        <v>469</v>
      </c>
      <c r="C469" s="2">
        <v>42789</v>
      </c>
      <c r="G469" s="3">
        <v>108.167</v>
      </c>
      <c r="H469" s="3">
        <v>118.045</v>
      </c>
      <c r="I469" s="3">
        <v>125.015</v>
      </c>
      <c r="J469" s="4">
        <v>151.26</v>
      </c>
      <c r="P469" s="128">
        <f t="shared" si="2164"/>
        <v>3472.75</v>
      </c>
      <c r="Q469" s="5">
        <f t="shared" si="2165"/>
        <v>3780.5</v>
      </c>
      <c r="R469" s="6">
        <f t="shared" si="2166"/>
        <v>4001.5</v>
      </c>
      <c r="S469" s="7">
        <f t="shared" si="2167"/>
        <v>4857.9999999999991</v>
      </c>
      <c r="Y469" s="4">
        <f t="shared" si="2168"/>
        <v>1.9999999999995453</v>
      </c>
      <c r="Z469" s="1">
        <f t="shared" si="2169"/>
        <v>6.5000000000004547</v>
      </c>
      <c r="AA469" s="1">
        <f t="shared" si="2170"/>
        <v>8.9999999999995453</v>
      </c>
      <c r="AB469" s="1">
        <f t="shared" si="2171"/>
        <v>13.999999999999091</v>
      </c>
      <c r="AC469" s="1"/>
      <c r="AD469" s="1"/>
      <c r="AE469" s="126"/>
      <c r="AF469" s="126"/>
      <c r="AG469" s="126"/>
      <c r="AH469" s="4">
        <f t="shared" si="2178"/>
        <v>0.33333333333454629</v>
      </c>
      <c r="AI469" s="4">
        <f t="shared" si="2179"/>
        <v>9.9999999998817923E-2</v>
      </c>
      <c r="AJ469" s="4">
        <f t="shared" si="2180"/>
        <v>1.100000000000728</v>
      </c>
      <c r="AK469" s="4">
        <f t="shared" si="2181"/>
        <v>0.50000000000075762</v>
      </c>
      <c r="AL469" s="4">
        <f t="shared" si="2182"/>
        <v>2.0000000000006821</v>
      </c>
      <c r="AM469" s="4">
        <f t="shared" si="2183"/>
        <v>4.333333333333182</v>
      </c>
      <c r="AN469" s="4">
        <f t="shared" si="2184"/>
        <v>3.3999999999999089</v>
      </c>
      <c r="AO469" s="4">
        <f t="shared" si="2185"/>
        <v>1</v>
      </c>
      <c r="AP469" s="4">
        <f t="shared" si="2186"/>
        <v>0.33333333333606108</v>
      </c>
      <c r="AQ469" s="4">
        <f t="shared" si="2187"/>
        <v>3.5833333333320456</v>
      </c>
      <c r="AR469" s="4">
        <f t="shared" si="2188"/>
        <v>0.39999999999927249</v>
      </c>
      <c r="AS469" s="4">
        <f t="shared" si="2189"/>
        <v>3.3888888888895456</v>
      </c>
      <c r="AT469" s="4">
        <f t="shared" si="2190"/>
        <v>2.133333333332545</v>
      </c>
      <c r="AU469" s="1"/>
      <c r="BA469" s="11">
        <f t="shared" si="2172"/>
        <v>1.9999999999995453</v>
      </c>
      <c r="BB469" s="11">
        <f t="shared" si="2173"/>
        <v>6.5000000000004547</v>
      </c>
      <c r="BC469" s="12">
        <f t="shared" si="2174"/>
        <v>8.9999999999995453</v>
      </c>
      <c r="BD469" s="13">
        <f t="shared" si="2175"/>
        <v>13.999999999999091</v>
      </c>
      <c r="BJ469" s="11">
        <f t="shared" si="2023"/>
        <v>-0.33333333333454629</v>
      </c>
      <c r="BK469" s="11">
        <f t="shared" si="2055"/>
        <v>9.9999999998817923E-2</v>
      </c>
      <c r="BL469" s="11">
        <f t="shared" si="2056"/>
        <v>1.100000000000728</v>
      </c>
      <c r="BM469" s="11">
        <f t="shared" si="2057"/>
        <v>0.50000000000075762</v>
      </c>
      <c r="BN469" s="11">
        <f t="shared" si="2176"/>
        <v>2.0000000000006821</v>
      </c>
      <c r="BO469" s="11">
        <f t="shared" si="2177"/>
        <v>4.333333333333182</v>
      </c>
      <c r="BP469" s="11">
        <f t="shared" si="2058"/>
        <v>3.3999999999999089</v>
      </c>
      <c r="BQ469" s="1">
        <v>1</v>
      </c>
      <c r="BR469" s="11">
        <f t="shared" si="2059"/>
        <v>0.33333333333606108</v>
      </c>
      <c r="BS469" s="11">
        <f t="shared" si="2060"/>
        <v>3.5833333333320456</v>
      </c>
      <c r="BT469" s="11">
        <f t="shared" si="2061"/>
        <v>0.39999999999927249</v>
      </c>
      <c r="BU469" s="11">
        <f t="shared" si="2062"/>
        <v>3.3888888888895456</v>
      </c>
      <c r="BV469" s="11">
        <f t="shared" si="2063"/>
        <v>2.133333333332545</v>
      </c>
      <c r="BY469" s="126"/>
      <c r="BZ469" s="126"/>
      <c r="CB469" s="1">
        <f t="shared" si="2064"/>
        <v>1</v>
      </c>
      <c r="CC469" s="1">
        <f t="shared" si="2065"/>
        <v>1</v>
      </c>
      <c r="CD469" s="1">
        <f t="shared" si="2066"/>
        <v>1</v>
      </c>
      <c r="CE469" s="126">
        <f t="shared" si="2191"/>
        <v>1</v>
      </c>
      <c r="CF469" s="1">
        <f t="shared" si="2195"/>
        <v>1</v>
      </c>
      <c r="CG469" s="1">
        <f t="shared" si="2067"/>
        <v>1</v>
      </c>
      <c r="CH469" s="1" t="str">
        <f t="shared" si="2192"/>
        <v/>
      </c>
      <c r="CI469" s="1" t="str">
        <f t="shared" si="2024"/>
        <v/>
      </c>
      <c r="CJ469" s="1">
        <f t="shared" si="2025"/>
        <v>0</v>
      </c>
      <c r="CK469" s="1">
        <f t="shared" si="2026"/>
        <v>0</v>
      </c>
      <c r="CL469" s="1">
        <f t="shared" si="2068"/>
        <v>1</v>
      </c>
      <c r="CM469" s="1">
        <f t="shared" si="2027"/>
        <v>0</v>
      </c>
      <c r="CN469" s="1" t="str">
        <f t="shared" si="2069"/>
        <v/>
      </c>
      <c r="CO469" s="1">
        <f t="shared" si="2070"/>
        <v>1</v>
      </c>
      <c r="CP469" s="1">
        <f t="shared" si="2071"/>
        <v>1</v>
      </c>
      <c r="CQ469" s="1" t="str">
        <f t="shared" si="2072"/>
        <v/>
      </c>
      <c r="CS469" s="1">
        <f t="shared" si="2073"/>
        <v>1</v>
      </c>
      <c r="CT469" s="1">
        <f t="shared" si="2074"/>
        <v>1</v>
      </c>
      <c r="CU469" s="1">
        <f t="shared" si="2075"/>
        <v>1</v>
      </c>
      <c r="CV469" s="126">
        <f t="shared" si="2193"/>
        <v>1</v>
      </c>
      <c r="CW469" s="1">
        <f t="shared" si="2076"/>
        <v>1</v>
      </c>
      <c r="CX469" s="1">
        <f t="shared" si="2077"/>
        <v>1</v>
      </c>
      <c r="CY469" s="1">
        <f t="shared" si="2028"/>
        <v>1</v>
      </c>
      <c r="CZ469" s="1">
        <f t="shared" si="2029"/>
        <v>1</v>
      </c>
      <c r="DA469" s="1">
        <f t="shared" si="2030"/>
        <v>1</v>
      </c>
      <c r="DB469" s="1" t="str">
        <f t="shared" si="2031"/>
        <v/>
      </c>
      <c r="DC469" s="1" t="str">
        <f t="shared" si="2032"/>
        <v/>
      </c>
      <c r="DD469" s="1">
        <f t="shared" si="2033"/>
        <v>0</v>
      </c>
      <c r="DE469" s="1" t="str">
        <f t="shared" si="2078"/>
        <v/>
      </c>
      <c r="DF469" s="1"/>
      <c r="DG469" s="126">
        <f t="shared" si="2194"/>
        <v>1</v>
      </c>
      <c r="DH469" s="1">
        <f t="shared" si="2079"/>
        <v>1</v>
      </c>
      <c r="DI469" s="1">
        <f t="shared" si="2080"/>
        <v>1</v>
      </c>
      <c r="DJ469" s="1">
        <f t="shared" si="2081"/>
        <v>1</v>
      </c>
      <c r="DK469" s="1" t="str">
        <f t="shared" si="2034"/>
        <v/>
      </c>
      <c r="DL469" s="1"/>
      <c r="DM469" s="1" t="str">
        <f t="shared" si="2035"/>
        <v/>
      </c>
      <c r="DN469" s="1">
        <f t="shared" si="2036"/>
        <v>1</v>
      </c>
      <c r="DO469" s="1">
        <f t="shared" si="2037"/>
        <v>1</v>
      </c>
      <c r="DP469" s="1">
        <f t="shared" si="2038"/>
        <v>1</v>
      </c>
      <c r="DQ469" s="1">
        <f t="shared" si="2039"/>
        <v>1</v>
      </c>
      <c r="DR469" s="1">
        <f t="shared" si="2040"/>
        <v>1</v>
      </c>
      <c r="DS469" s="1">
        <f t="shared" si="2041"/>
        <v>1</v>
      </c>
      <c r="DT469" s="1">
        <f t="shared" si="2042"/>
        <v>1</v>
      </c>
      <c r="DU469" s="1">
        <f t="shared" si="2043"/>
        <v>0</v>
      </c>
      <c r="DV469" s="1">
        <f t="shared" si="2082"/>
        <v>1</v>
      </c>
      <c r="DW469" s="1">
        <f t="shared" si="2083"/>
        <v>0</v>
      </c>
      <c r="DX469" s="1" t="str">
        <f t="shared" si="2044"/>
        <v/>
      </c>
      <c r="DY469" s="1" t="str">
        <f t="shared" si="2045"/>
        <v/>
      </c>
      <c r="EA469" s="1">
        <f t="shared" si="2084"/>
        <v>1</v>
      </c>
      <c r="EB469" s="1">
        <f t="shared" si="2085"/>
        <v>1</v>
      </c>
      <c r="EC469" s="1">
        <f t="shared" si="2086"/>
        <v>1</v>
      </c>
      <c r="ED469" s="1">
        <f t="shared" si="2087"/>
        <v>1</v>
      </c>
      <c r="EF469" s="1">
        <f t="shared" si="2088"/>
        <v>1</v>
      </c>
      <c r="EG469" s="1">
        <f t="shared" si="2089"/>
        <v>1</v>
      </c>
      <c r="EH469" s="1">
        <f t="shared" si="2090"/>
        <v>1</v>
      </c>
      <c r="EI469" s="1">
        <f t="shared" si="2091"/>
        <v>1</v>
      </c>
      <c r="EK469" s="1">
        <f t="shared" si="2092"/>
        <v>1</v>
      </c>
      <c r="EL469" s="1">
        <f t="shared" si="2093"/>
        <v>1</v>
      </c>
      <c r="EM469" s="1">
        <f t="shared" si="2094"/>
        <v>1</v>
      </c>
      <c r="EO469" s="1">
        <f t="shared" si="2095"/>
        <v>1</v>
      </c>
      <c r="EP469" s="1">
        <f t="shared" si="2096"/>
        <v>1</v>
      </c>
      <c r="EQ469" s="1">
        <f t="shared" si="2097"/>
        <v>1</v>
      </c>
      <c r="ES469" s="1">
        <f t="shared" si="2098"/>
        <v>1</v>
      </c>
      <c r="ET469" s="1">
        <f t="shared" si="2099"/>
        <v>1</v>
      </c>
      <c r="EU469" s="1">
        <f t="shared" si="2100"/>
        <v>1</v>
      </c>
      <c r="EV469" s="1">
        <f t="shared" si="2101"/>
        <v>1</v>
      </c>
      <c r="EW469" s="1">
        <f t="shared" si="2046"/>
        <v>1</v>
      </c>
      <c r="EY469" s="1">
        <f t="shared" si="2102"/>
        <v>1</v>
      </c>
      <c r="EZ469" s="1">
        <f t="shared" si="2103"/>
        <v>1</v>
      </c>
      <c r="FA469" s="1">
        <f t="shared" si="2104"/>
        <v>1</v>
      </c>
      <c r="FC469" s="1">
        <f t="shared" si="2105"/>
        <v>1</v>
      </c>
      <c r="FD469" s="1">
        <f t="shared" si="2047"/>
        <v>0</v>
      </c>
      <c r="FE469" s="1"/>
      <c r="FF469" s="1">
        <f t="shared" si="2106"/>
        <v>1</v>
      </c>
      <c r="FG469" s="1">
        <f t="shared" si="2107"/>
        <v>1</v>
      </c>
      <c r="FH469" s="1">
        <f t="shared" si="2108"/>
        <v>1</v>
      </c>
      <c r="FI469" s="1">
        <f t="shared" si="2048"/>
        <v>1</v>
      </c>
      <c r="FJ469" s="1">
        <f t="shared" si="2049"/>
        <v>1</v>
      </c>
      <c r="FK469" s="1">
        <f t="shared" si="2050"/>
        <v>1</v>
      </c>
      <c r="FL469" s="1">
        <f t="shared" si="2051"/>
        <v>1</v>
      </c>
      <c r="FN469" s="1" t="str">
        <f t="shared" si="2052"/>
        <v/>
      </c>
      <c r="FO469" s="1" t="str">
        <f t="shared" si="2053"/>
        <v/>
      </c>
      <c r="FP469" s="1" t="str">
        <f t="shared" si="2054"/>
        <v/>
      </c>
      <c r="FV469" s="1">
        <f t="shared" si="2019"/>
        <v>1</v>
      </c>
      <c r="FW469" s="1">
        <f t="shared" si="2020"/>
        <v>0</v>
      </c>
      <c r="FX469" s="1">
        <f t="shared" si="2109"/>
        <v>1</v>
      </c>
      <c r="GA469" s="1">
        <f t="shared" si="2110"/>
        <v>1</v>
      </c>
      <c r="GB469" s="1">
        <f t="shared" si="2111"/>
        <v>1</v>
      </c>
      <c r="GC469" s="1">
        <f t="shared" si="2112"/>
        <v>1</v>
      </c>
      <c r="GD469" s="1">
        <f t="shared" si="2113"/>
        <v>1</v>
      </c>
      <c r="GE469" s="1">
        <f t="shared" si="2114"/>
        <v>1</v>
      </c>
      <c r="GF469" s="1">
        <f t="shared" si="2115"/>
        <v>1</v>
      </c>
      <c r="GG469" s="1">
        <f t="shared" si="2116"/>
        <v>1</v>
      </c>
      <c r="GI469" s="1">
        <f t="shared" si="2117"/>
        <v>1</v>
      </c>
      <c r="GK469" s="1">
        <f t="shared" si="2118"/>
        <v>1</v>
      </c>
      <c r="GL469" s="1">
        <f t="shared" si="2119"/>
        <v>1</v>
      </c>
      <c r="GM469" s="1">
        <f t="shared" si="2120"/>
        <v>1</v>
      </c>
      <c r="GN469" s="1">
        <f t="shared" si="2121"/>
        <v>1</v>
      </c>
      <c r="GO469" s="1">
        <f t="shared" si="2122"/>
        <v>1</v>
      </c>
      <c r="GP469" s="1">
        <f t="shared" si="2123"/>
        <v>1</v>
      </c>
      <c r="GQ469" s="1">
        <f t="shared" si="2124"/>
        <v>1</v>
      </c>
      <c r="GS469" s="1" t="str">
        <f t="shared" si="2125"/>
        <v/>
      </c>
      <c r="GT469" s="1" t="str">
        <f t="shared" si="2126"/>
        <v/>
      </c>
      <c r="GU469" s="1">
        <f t="shared" si="2127"/>
        <v>0</v>
      </c>
      <c r="GV469" s="1">
        <f t="shared" si="2128"/>
        <v>0</v>
      </c>
      <c r="GW469" s="1">
        <f t="shared" si="2129"/>
        <v>0</v>
      </c>
      <c r="GX469" s="1">
        <f t="shared" si="2130"/>
        <v>0</v>
      </c>
      <c r="GY469" s="1">
        <f t="shared" si="2131"/>
        <v>0</v>
      </c>
      <c r="GZ469" s="1"/>
      <c r="HA469" s="1">
        <f t="shared" si="2132"/>
        <v>1</v>
      </c>
      <c r="HB469" s="1">
        <f t="shared" si="2133"/>
        <v>1</v>
      </c>
      <c r="HC469" s="1">
        <f t="shared" si="2134"/>
        <v>0</v>
      </c>
      <c r="HD469" s="1">
        <f t="shared" si="2135"/>
        <v>0</v>
      </c>
      <c r="HE469" s="1">
        <f t="shared" si="2136"/>
        <v>0</v>
      </c>
      <c r="HF469" s="1">
        <f t="shared" si="2137"/>
        <v>0</v>
      </c>
      <c r="HH469" s="1">
        <f t="shared" si="2138"/>
        <v>1</v>
      </c>
      <c r="HI469" s="1">
        <f t="shared" si="2139"/>
        <v>1</v>
      </c>
      <c r="HJ469" s="1">
        <f t="shared" si="2140"/>
        <v>0</v>
      </c>
      <c r="HK469" s="1">
        <f t="shared" si="2141"/>
        <v>0</v>
      </c>
      <c r="HL469" s="1">
        <f t="shared" si="2142"/>
        <v>0</v>
      </c>
      <c r="HM469" s="1">
        <f t="shared" si="2143"/>
        <v>0</v>
      </c>
      <c r="HO469" s="1">
        <f t="shared" si="2144"/>
        <v>0</v>
      </c>
      <c r="HP469" s="1" t="str">
        <f t="shared" si="2145"/>
        <v/>
      </c>
      <c r="HQ469" s="1">
        <f t="shared" si="2146"/>
        <v>0</v>
      </c>
      <c r="HR469" t="str">
        <f t="shared" si="2147"/>
        <v/>
      </c>
      <c r="HS469" s="1" t="str">
        <f t="shared" si="2148"/>
        <v/>
      </c>
      <c r="HT469" t="str">
        <f t="shared" si="2149"/>
        <v/>
      </c>
      <c r="HU469" t="str">
        <f t="shared" si="2150"/>
        <v/>
      </c>
      <c r="HV469" s="1" t="str">
        <f t="shared" si="2151"/>
        <v/>
      </c>
      <c r="HW469" s="1" t="str">
        <f t="shared" si="2152"/>
        <v/>
      </c>
      <c r="HX469" s="1" t="str">
        <f t="shared" si="2153"/>
        <v/>
      </c>
      <c r="HZ469" s="1">
        <f t="shared" si="2154"/>
        <v>0</v>
      </c>
      <c r="IA469" s="1" t="str">
        <f t="shared" si="2155"/>
        <v/>
      </c>
      <c r="IB469" s="1">
        <f t="shared" si="2156"/>
        <v>0</v>
      </c>
      <c r="IC469" s="1" t="str">
        <f t="shared" si="2157"/>
        <v/>
      </c>
      <c r="ID469" s="1" t="str">
        <f t="shared" si="2158"/>
        <v/>
      </c>
      <c r="IE469" s="1" t="str">
        <f t="shared" si="2159"/>
        <v/>
      </c>
      <c r="IF469" s="1" t="str">
        <f t="shared" si="2160"/>
        <v/>
      </c>
      <c r="IG469" s="1" t="str">
        <f t="shared" si="2161"/>
        <v/>
      </c>
      <c r="IH469" s="1" t="str">
        <f t="shared" si="2162"/>
        <v/>
      </c>
      <c r="II469" s="1" t="str">
        <f t="shared" si="2163"/>
        <v/>
      </c>
    </row>
    <row r="470" spans="1:243" x14ac:dyDescent="0.2">
      <c r="A470" s="14">
        <f t="shared" si="1681"/>
        <v>470</v>
      </c>
      <c r="C470" s="2">
        <v>42790</v>
      </c>
      <c r="G470" s="3">
        <v>108.202</v>
      </c>
      <c r="H470" s="3">
        <v>118.157</v>
      </c>
      <c r="I470" s="3">
        <v>125.19499999999999</v>
      </c>
      <c r="J470" s="4">
        <v>153.07</v>
      </c>
      <c r="P470" s="128">
        <f t="shared" si="2164"/>
        <v>3476.25</v>
      </c>
      <c r="Q470" s="5">
        <f t="shared" si="2165"/>
        <v>3791.7499999999995</v>
      </c>
      <c r="R470" s="6">
        <f t="shared" si="2166"/>
        <v>4019.4999999999991</v>
      </c>
      <c r="S470" s="7">
        <f t="shared" si="2167"/>
        <v>4902.9999999999991</v>
      </c>
      <c r="Y470" s="4">
        <f t="shared" si="2168"/>
        <v>3.5</v>
      </c>
      <c r="Z470" s="1">
        <f t="shared" si="2169"/>
        <v>11.249999999999545</v>
      </c>
      <c r="AA470" s="1">
        <f t="shared" si="2170"/>
        <v>17.999999999999091</v>
      </c>
      <c r="AB470" s="1">
        <f t="shared" si="2171"/>
        <v>45</v>
      </c>
      <c r="AC470" s="1"/>
      <c r="AD470" s="1"/>
      <c r="AE470" s="126"/>
      <c r="AF470" s="126"/>
      <c r="AG470" s="126"/>
      <c r="AH470" s="4">
        <f t="shared" si="2178"/>
        <v>0.49999999999969713</v>
      </c>
      <c r="AI470" s="4">
        <f t="shared" si="2179"/>
        <v>0.25000000000027356</v>
      </c>
      <c r="AJ470" s="4">
        <f t="shared" si="2180"/>
        <v>0.45000000000009166</v>
      </c>
      <c r="AK470" s="4">
        <f t="shared" si="2181"/>
        <v>0.74999999999984901</v>
      </c>
      <c r="AL470" s="4">
        <f t="shared" si="2182"/>
        <v>2.25</v>
      </c>
      <c r="AM470" s="4">
        <f t="shared" si="2183"/>
        <v>2.9999999999990905</v>
      </c>
      <c r="AN470" s="4">
        <f t="shared" si="2184"/>
        <v>9.0949470177292824E-13</v>
      </c>
      <c r="AO470" s="4">
        <f t="shared" si="2185"/>
        <v>1</v>
      </c>
      <c r="AP470" s="4">
        <f t="shared" si="2186"/>
        <v>1.1666666666669716</v>
      </c>
      <c r="AQ470" s="4">
        <f t="shared" si="2187"/>
        <v>4.124999999998864</v>
      </c>
      <c r="AR470" s="4">
        <f t="shared" si="2188"/>
        <v>0.19999999999963602</v>
      </c>
      <c r="AS470" s="4">
        <f t="shared" si="2189"/>
        <v>1.2499999999995453</v>
      </c>
      <c r="AT470" s="4">
        <f t="shared" si="2190"/>
        <v>1</v>
      </c>
      <c r="AU470" s="1"/>
      <c r="BA470" s="11">
        <f t="shared" si="2172"/>
        <v>3.5</v>
      </c>
      <c r="BB470" s="11">
        <f t="shared" si="2173"/>
        <v>11.249999999999545</v>
      </c>
      <c r="BC470" s="12">
        <f t="shared" si="2174"/>
        <v>17.999999999999091</v>
      </c>
      <c r="BD470" s="13">
        <f t="shared" si="2175"/>
        <v>45</v>
      </c>
      <c r="BJ470" s="11">
        <f t="shared" si="2023"/>
        <v>-0.49999999999969713</v>
      </c>
      <c r="BK470" s="11">
        <f t="shared" si="2055"/>
        <v>0.25000000000027356</v>
      </c>
      <c r="BL470" s="11">
        <f t="shared" si="2056"/>
        <v>0.45000000000009166</v>
      </c>
      <c r="BM470" s="11">
        <f t="shared" si="2057"/>
        <v>-0.74999999999984901</v>
      </c>
      <c r="BN470" s="11">
        <f t="shared" si="2176"/>
        <v>2.25</v>
      </c>
      <c r="BO470" s="11">
        <f t="shared" si="2177"/>
        <v>2.9999999999990905</v>
      </c>
      <c r="BP470" s="11">
        <f t="shared" si="2058"/>
        <v>-9.0949470177292824E-13</v>
      </c>
      <c r="BQ470" s="1">
        <v>1</v>
      </c>
      <c r="BR470" s="11">
        <f t="shared" si="2059"/>
        <v>-1.1666666666669716</v>
      </c>
      <c r="BS470" s="11">
        <f t="shared" si="2060"/>
        <v>4.124999999998864</v>
      </c>
      <c r="BT470" s="11">
        <f t="shared" si="2061"/>
        <v>-0.19999999999963602</v>
      </c>
      <c r="BU470" s="11">
        <f t="shared" si="2062"/>
        <v>1.2499999999995453</v>
      </c>
      <c r="BV470" s="11">
        <f t="shared" si="2063"/>
        <v>1</v>
      </c>
      <c r="BY470" s="126"/>
      <c r="BZ470" s="126"/>
      <c r="CB470" s="1">
        <f t="shared" si="2064"/>
        <v>1</v>
      </c>
      <c r="CC470" s="1">
        <f t="shared" si="2065"/>
        <v>1</v>
      </c>
      <c r="CD470" s="1">
        <f t="shared" si="2066"/>
        <v>1</v>
      </c>
      <c r="CE470" s="126">
        <f t="shared" si="2191"/>
        <v>1</v>
      </c>
      <c r="CF470" s="1">
        <f t="shared" si="2195"/>
        <v>1</v>
      </c>
      <c r="CG470" s="1">
        <f t="shared" si="2067"/>
        <v>1</v>
      </c>
      <c r="CH470" s="1" t="str">
        <f t="shared" si="2192"/>
        <v/>
      </c>
      <c r="CI470" s="1">
        <f t="shared" si="2024"/>
        <v>0</v>
      </c>
      <c r="CJ470" s="1">
        <f t="shared" si="2025"/>
        <v>0</v>
      </c>
      <c r="CK470" s="1" t="str">
        <f t="shared" si="2026"/>
        <v/>
      </c>
      <c r="CL470" s="1">
        <f t="shared" si="2068"/>
        <v>0</v>
      </c>
      <c r="CM470" s="1" t="str">
        <f t="shared" si="2027"/>
        <v/>
      </c>
      <c r="CN470" s="1" t="str">
        <f t="shared" si="2069"/>
        <v/>
      </c>
      <c r="CO470" s="1">
        <f t="shared" si="2070"/>
        <v>0</v>
      </c>
      <c r="CP470" s="1">
        <f t="shared" si="2071"/>
        <v>0</v>
      </c>
      <c r="CQ470" s="1" t="str">
        <f t="shared" si="2072"/>
        <v/>
      </c>
      <c r="CS470" s="1">
        <f t="shared" si="2073"/>
        <v>0</v>
      </c>
      <c r="CT470" s="1">
        <f t="shared" si="2074"/>
        <v>0</v>
      </c>
      <c r="CU470" s="1">
        <f t="shared" si="2075"/>
        <v>0</v>
      </c>
      <c r="CV470" s="126">
        <f t="shared" si="2193"/>
        <v>0</v>
      </c>
      <c r="CW470" s="1">
        <f t="shared" si="2076"/>
        <v>1</v>
      </c>
      <c r="CX470" s="1" t="str">
        <f t="shared" si="2077"/>
        <v/>
      </c>
      <c r="CY470" s="1" t="str">
        <f t="shared" si="2028"/>
        <v/>
      </c>
      <c r="CZ470" s="1" t="str">
        <f t="shared" si="2029"/>
        <v/>
      </c>
      <c r="DA470" s="1" t="str">
        <f t="shared" si="2030"/>
        <v/>
      </c>
      <c r="DB470" s="1">
        <f t="shared" si="2031"/>
        <v>1</v>
      </c>
      <c r="DC470" s="1" t="str">
        <f t="shared" si="2032"/>
        <v/>
      </c>
      <c r="DD470" s="1">
        <f t="shared" si="2033"/>
        <v>1</v>
      </c>
      <c r="DE470" s="1" t="str">
        <f t="shared" si="2078"/>
        <v/>
      </c>
      <c r="DF470" s="1"/>
      <c r="DG470" s="126">
        <f t="shared" si="2194"/>
        <v>1</v>
      </c>
      <c r="DH470" s="1">
        <f t="shared" si="2079"/>
        <v>1</v>
      </c>
      <c r="DI470" s="1">
        <f t="shared" si="2080"/>
        <v>1</v>
      </c>
      <c r="DJ470" s="1">
        <f t="shared" si="2081"/>
        <v>1</v>
      </c>
      <c r="DK470" s="1" t="str">
        <f t="shared" si="2034"/>
        <v/>
      </c>
      <c r="DL470" s="1"/>
      <c r="DM470" s="1" t="str">
        <f t="shared" si="2035"/>
        <v/>
      </c>
      <c r="DN470" s="1">
        <f t="shared" si="2036"/>
        <v>0</v>
      </c>
      <c r="DO470" s="1">
        <f t="shared" si="2037"/>
        <v>0</v>
      </c>
      <c r="DP470" s="1">
        <f t="shared" si="2038"/>
        <v>1</v>
      </c>
      <c r="DQ470" s="1">
        <f t="shared" si="2039"/>
        <v>0</v>
      </c>
      <c r="DR470" s="1">
        <f t="shared" si="2040"/>
        <v>1</v>
      </c>
      <c r="DS470" s="1">
        <f t="shared" si="2041"/>
        <v>1</v>
      </c>
      <c r="DT470" s="1">
        <f t="shared" si="2042"/>
        <v>0</v>
      </c>
      <c r="DU470" s="1">
        <f t="shared" si="2043"/>
        <v>0</v>
      </c>
      <c r="DV470" s="1">
        <f t="shared" si="2082"/>
        <v>1</v>
      </c>
      <c r="DW470" s="1">
        <f t="shared" si="2083"/>
        <v>0</v>
      </c>
      <c r="DX470" s="1" t="str">
        <f t="shared" si="2044"/>
        <v/>
      </c>
      <c r="DY470" s="1" t="str">
        <f t="shared" si="2045"/>
        <v/>
      </c>
      <c r="EA470" s="1">
        <f t="shared" si="2084"/>
        <v>1</v>
      </c>
      <c r="EB470" s="1">
        <f t="shared" si="2085"/>
        <v>1</v>
      </c>
      <c r="EC470" s="1">
        <f t="shared" si="2086"/>
        <v>1</v>
      </c>
      <c r="ED470" s="1">
        <f t="shared" si="2087"/>
        <v>1</v>
      </c>
      <c r="EF470" s="1">
        <f t="shared" si="2088"/>
        <v>1</v>
      </c>
      <c r="EG470" s="1">
        <f t="shared" si="2089"/>
        <v>1</v>
      </c>
      <c r="EH470" s="1">
        <f t="shared" si="2090"/>
        <v>1</v>
      </c>
      <c r="EI470" s="1">
        <f t="shared" si="2091"/>
        <v>1</v>
      </c>
      <c r="EK470" s="1">
        <f t="shared" si="2092"/>
        <v>1</v>
      </c>
      <c r="EL470" s="1">
        <f t="shared" si="2093"/>
        <v>1</v>
      </c>
      <c r="EM470" s="1">
        <f t="shared" si="2094"/>
        <v>1</v>
      </c>
      <c r="EO470" s="1">
        <f t="shared" si="2095"/>
        <v>1</v>
      </c>
      <c r="EP470" s="1">
        <f t="shared" si="2096"/>
        <v>1</v>
      </c>
      <c r="EQ470" s="1">
        <f t="shared" si="2097"/>
        <v>1</v>
      </c>
      <c r="ES470" s="1">
        <f t="shared" si="2098"/>
        <v>1</v>
      </c>
      <c r="ET470" s="1">
        <f t="shared" si="2099"/>
        <v>1</v>
      </c>
      <c r="EU470" s="1">
        <f t="shared" si="2100"/>
        <v>1</v>
      </c>
      <c r="EV470" s="1">
        <f t="shared" si="2101"/>
        <v>1</v>
      </c>
      <c r="EW470" s="1">
        <f t="shared" si="2046"/>
        <v>0</v>
      </c>
      <c r="EY470" s="1">
        <f t="shared" si="2102"/>
        <v>1</v>
      </c>
      <c r="EZ470" s="1">
        <f t="shared" si="2103"/>
        <v>1</v>
      </c>
      <c r="FA470" s="1">
        <f t="shared" si="2104"/>
        <v>1</v>
      </c>
      <c r="FC470" s="1">
        <f t="shared" si="2105"/>
        <v>0</v>
      </c>
      <c r="FD470" s="1" t="str">
        <f t="shared" si="2047"/>
        <v/>
      </c>
      <c r="FE470" s="1"/>
      <c r="FF470" s="1">
        <f t="shared" si="2106"/>
        <v>0</v>
      </c>
      <c r="FG470" s="1">
        <f t="shared" si="2107"/>
        <v>1</v>
      </c>
      <c r="FH470" s="1">
        <f t="shared" si="2108"/>
        <v>0</v>
      </c>
      <c r="FI470" s="1" t="str">
        <f t="shared" si="2048"/>
        <v/>
      </c>
      <c r="FJ470" s="1" t="str">
        <f t="shared" si="2049"/>
        <v/>
      </c>
      <c r="FK470" s="1" t="str">
        <f t="shared" si="2050"/>
        <v/>
      </c>
      <c r="FL470" s="1" t="str">
        <f t="shared" si="2051"/>
        <v/>
      </c>
      <c r="FN470" s="1">
        <f t="shared" si="2052"/>
        <v>1</v>
      </c>
      <c r="FO470" s="1">
        <f t="shared" si="2053"/>
        <v>0</v>
      </c>
      <c r="FP470" s="1" t="str">
        <f t="shared" si="2054"/>
        <v/>
      </c>
      <c r="FV470" s="1">
        <f t="shared" si="2019"/>
        <v>1</v>
      </c>
      <c r="FW470" s="1">
        <f t="shared" si="2020"/>
        <v>1</v>
      </c>
      <c r="FX470" s="1">
        <f t="shared" si="2109"/>
        <v>1</v>
      </c>
      <c r="GA470" s="1">
        <f t="shared" si="2110"/>
        <v>0</v>
      </c>
      <c r="GB470" s="1">
        <f t="shared" si="2111"/>
        <v>0</v>
      </c>
      <c r="GC470" s="1">
        <f t="shared" si="2112"/>
        <v>0</v>
      </c>
      <c r="GD470" s="1">
        <f t="shared" si="2113"/>
        <v>0</v>
      </c>
      <c r="GE470" s="1">
        <f t="shared" si="2114"/>
        <v>0</v>
      </c>
      <c r="GF470" s="1">
        <f t="shared" si="2115"/>
        <v>1</v>
      </c>
      <c r="GG470" s="1">
        <f t="shared" si="2116"/>
        <v>0</v>
      </c>
      <c r="GI470" s="1">
        <f t="shared" si="2117"/>
        <v>0</v>
      </c>
      <c r="GK470" s="1">
        <f t="shared" si="2118"/>
        <v>1</v>
      </c>
      <c r="GL470" s="1">
        <f t="shared" si="2119"/>
        <v>1</v>
      </c>
      <c r="GM470" s="1">
        <f t="shared" si="2120"/>
        <v>1</v>
      </c>
      <c r="GN470" s="1">
        <f t="shared" si="2121"/>
        <v>1</v>
      </c>
      <c r="GO470" s="1">
        <f t="shared" si="2122"/>
        <v>1</v>
      </c>
      <c r="GP470" s="1">
        <f t="shared" si="2123"/>
        <v>0</v>
      </c>
      <c r="GQ470" s="1">
        <f t="shared" si="2124"/>
        <v>1</v>
      </c>
      <c r="GS470" s="1">
        <f t="shared" si="2125"/>
        <v>0</v>
      </c>
      <c r="GT470" s="1">
        <f t="shared" si="2126"/>
        <v>0</v>
      </c>
      <c r="GU470" s="1">
        <f t="shared" si="2127"/>
        <v>0</v>
      </c>
      <c r="GV470" s="1">
        <f t="shared" si="2128"/>
        <v>0</v>
      </c>
      <c r="GW470" s="1">
        <f t="shared" si="2129"/>
        <v>0</v>
      </c>
      <c r="GX470" s="1">
        <f t="shared" si="2130"/>
        <v>0</v>
      </c>
      <c r="GY470" s="1">
        <f t="shared" si="2131"/>
        <v>0</v>
      </c>
      <c r="GZ470" s="1"/>
      <c r="HA470" s="1">
        <f t="shared" si="2132"/>
        <v>1</v>
      </c>
      <c r="HB470" s="1">
        <f t="shared" si="2133"/>
        <v>0</v>
      </c>
      <c r="HC470" s="1">
        <f t="shared" si="2134"/>
        <v>0</v>
      </c>
      <c r="HD470" s="1">
        <f t="shared" si="2135"/>
        <v>0</v>
      </c>
      <c r="HE470" s="1">
        <f t="shared" si="2136"/>
        <v>0</v>
      </c>
      <c r="HF470" s="1">
        <f t="shared" si="2137"/>
        <v>0</v>
      </c>
      <c r="HH470" s="1">
        <f t="shared" si="2138"/>
        <v>1</v>
      </c>
      <c r="HI470" s="1">
        <f t="shared" si="2139"/>
        <v>1</v>
      </c>
      <c r="HJ470" s="1">
        <f t="shared" si="2140"/>
        <v>0</v>
      </c>
      <c r="HK470" s="1">
        <f t="shared" si="2141"/>
        <v>0</v>
      </c>
      <c r="HL470" s="1">
        <f t="shared" si="2142"/>
        <v>0</v>
      </c>
      <c r="HM470" s="1">
        <f t="shared" si="2143"/>
        <v>0</v>
      </c>
      <c r="HO470" s="1">
        <f t="shared" si="2144"/>
        <v>1</v>
      </c>
      <c r="HP470" s="1" t="str">
        <f t="shared" si="2145"/>
        <v/>
      </c>
      <c r="HQ470" s="1">
        <f t="shared" si="2146"/>
        <v>1</v>
      </c>
      <c r="HR470" t="str">
        <f t="shared" si="2147"/>
        <v/>
      </c>
      <c r="HS470" s="1">
        <f t="shared" si="2148"/>
        <v>1</v>
      </c>
      <c r="HT470" t="str">
        <f t="shared" si="2149"/>
        <v/>
      </c>
      <c r="HU470">
        <f t="shared" si="2150"/>
        <v>1</v>
      </c>
      <c r="HV470" s="1" t="str">
        <f t="shared" si="2151"/>
        <v/>
      </c>
      <c r="HW470" s="1" t="str">
        <f t="shared" si="2152"/>
        <v/>
      </c>
      <c r="HX470" s="1" t="str">
        <f t="shared" si="2153"/>
        <v/>
      </c>
      <c r="HZ470" s="1">
        <f t="shared" si="2154"/>
        <v>0</v>
      </c>
      <c r="IA470" s="1" t="str">
        <f t="shared" si="2155"/>
        <v/>
      </c>
      <c r="IB470" s="1">
        <f t="shared" si="2156"/>
        <v>0</v>
      </c>
      <c r="IC470" s="1" t="str">
        <f t="shared" si="2157"/>
        <v/>
      </c>
      <c r="ID470" s="1">
        <f t="shared" si="2158"/>
        <v>0</v>
      </c>
      <c r="IE470" s="1" t="str">
        <f t="shared" si="2159"/>
        <v/>
      </c>
      <c r="IF470" s="1">
        <f t="shared" si="2160"/>
        <v>0</v>
      </c>
      <c r="IG470" s="1" t="str">
        <f t="shared" si="2161"/>
        <v/>
      </c>
      <c r="IH470" s="1" t="str">
        <f t="shared" si="2162"/>
        <v/>
      </c>
      <c r="II470" s="1" t="str">
        <f t="shared" si="2163"/>
        <v/>
      </c>
    </row>
    <row r="471" spans="1:243" x14ac:dyDescent="0.2">
      <c r="A471" s="14">
        <f t="shared" si="1681"/>
        <v>471</v>
      </c>
      <c r="B471" t="s">
        <v>201</v>
      </c>
      <c r="C471" s="2">
        <v>42793</v>
      </c>
      <c r="G471" s="3">
        <v>108.16500000000001</v>
      </c>
      <c r="H471" s="3">
        <v>118.05</v>
      </c>
      <c r="I471" s="3">
        <v>125.045</v>
      </c>
      <c r="J471" s="4">
        <v>152.19999999999999</v>
      </c>
      <c r="P471" s="128">
        <f t="shared" si="2164"/>
        <v>3472.5000000000005</v>
      </c>
      <c r="Q471" s="5">
        <f t="shared" si="2165"/>
        <v>3780.9999999999995</v>
      </c>
      <c r="R471" s="6">
        <f t="shared" si="2166"/>
        <v>4004.5</v>
      </c>
      <c r="S471" s="7">
        <f t="shared" si="2167"/>
        <v>4883.9999999999991</v>
      </c>
      <c r="Y471" s="4">
        <f t="shared" si="2168"/>
        <v>3.7499999999995453</v>
      </c>
      <c r="Z471" s="1">
        <f t="shared" si="2169"/>
        <v>10.75</v>
      </c>
      <c r="AA471" s="1">
        <f t="shared" si="2170"/>
        <v>14.999999999999091</v>
      </c>
      <c r="AB471" s="1">
        <f t="shared" si="2171"/>
        <v>19</v>
      </c>
      <c r="AC471" s="1"/>
      <c r="AD471" s="1"/>
      <c r="AE471" s="126"/>
      <c r="AF471" s="126"/>
      <c r="AG471" s="126"/>
      <c r="AH471" s="4">
        <f t="shared" si="2178"/>
        <v>0.33333333333242354</v>
      </c>
      <c r="AI471" s="4">
        <f t="shared" si="2179"/>
        <v>1.0499999999990912</v>
      </c>
      <c r="AJ471" s="4">
        <f t="shared" si="2180"/>
        <v>1.7500000000005453</v>
      </c>
      <c r="AK471" s="4">
        <f t="shared" si="2181"/>
        <v>0.75000000000060574</v>
      </c>
      <c r="AL471" s="4">
        <f t="shared" si="2182"/>
        <v>3.2500000000004547</v>
      </c>
      <c r="AM471" s="4">
        <f t="shared" si="2183"/>
        <v>8.6666666666657584</v>
      </c>
      <c r="AN471" s="4">
        <f t="shared" si="2184"/>
        <v>7.3999999999990909</v>
      </c>
      <c r="AO471" s="4">
        <f t="shared" si="2185"/>
        <v>1</v>
      </c>
      <c r="AP471" s="4">
        <f t="shared" si="2186"/>
        <v>0.9999999999978797</v>
      </c>
      <c r="AQ471" s="4">
        <f t="shared" si="2187"/>
        <v>7.5416666666648497</v>
      </c>
      <c r="AR471" s="4">
        <f t="shared" si="2188"/>
        <v>1.4999999999994547</v>
      </c>
      <c r="AS471" s="4">
        <f t="shared" si="2189"/>
        <v>6.5277777777777777</v>
      </c>
      <c r="AT471" s="4">
        <f t="shared" si="2190"/>
        <v>4.9666666666657573</v>
      </c>
      <c r="AU471" s="1"/>
      <c r="BA471" s="11">
        <f t="shared" si="2172"/>
        <v>-3.7499999999995453</v>
      </c>
      <c r="BB471" s="11">
        <f t="shared" si="2173"/>
        <v>-10.75</v>
      </c>
      <c r="BC471" s="12">
        <f t="shared" si="2174"/>
        <v>-14.999999999999091</v>
      </c>
      <c r="BD471" s="13">
        <f t="shared" si="2175"/>
        <v>-19</v>
      </c>
      <c r="BJ471" s="11">
        <f t="shared" si="2023"/>
        <v>-0.33333333333242354</v>
      </c>
      <c r="BK471" s="11">
        <f t="shared" si="2055"/>
        <v>-1.0499999999990912</v>
      </c>
      <c r="BL471" s="11">
        <f t="shared" si="2056"/>
        <v>-1.7500000000005453</v>
      </c>
      <c r="BM471" s="11">
        <f t="shared" si="2057"/>
        <v>-0.75000000000060574</v>
      </c>
      <c r="BN471" s="11">
        <f t="shared" si="2176"/>
        <v>-3.2500000000004547</v>
      </c>
      <c r="BO471" s="11">
        <f t="shared" si="2177"/>
        <v>-8.6666666666657584</v>
      </c>
      <c r="BP471" s="11">
        <f t="shared" si="2058"/>
        <v>-7.3999999999990909</v>
      </c>
      <c r="BQ471" s="1">
        <v>1</v>
      </c>
      <c r="BR471" s="11">
        <f t="shared" si="2059"/>
        <v>0.9999999999978797</v>
      </c>
      <c r="BS471" s="11">
        <f t="shared" si="2060"/>
        <v>-7.5416666666648497</v>
      </c>
      <c r="BT471" s="11">
        <f t="shared" si="2061"/>
        <v>-1.4999999999994547</v>
      </c>
      <c r="BU471" s="11">
        <f t="shared" si="2062"/>
        <v>-6.5277777777777777</v>
      </c>
      <c r="BV471" s="11">
        <f t="shared" si="2063"/>
        <v>-4.9666666666657573</v>
      </c>
      <c r="BY471" s="126"/>
      <c r="BZ471" s="126"/>
      <c r="CB471" s="1">
        <f t="shared" si="2064"/>
        <v>1</v>
      </c>
      <c r="CC471" s="1">
        <f t="shared" si="2065"/>
        <v>1</v>
      </c>
      <c r="CD471" s="1">
        <f t="shared" si="2066"/>
        <v>1</v>
      </c>
      <c r="CE471" s="126">
        <f t="shared" si="2191"/>
        <v>1</v>
      </c>
      <c r="CF471" s="1">
        <f t="shared" si="2195"/>
        <v>1</v>
      </c>
      <c r="CG471" s="1">
        <f t="shared" si="2067"/>
        <v>1</v>
      </c>
      <c r="CH471" s="1" t="str">
        <f t="shared" si="2192"/>
        <v/>
      </c>
      <c r="CI471" s="1" t="str">
        <f t="shared" si="2024"/>
        <v/>
      </c>
      <c r="CJ471" s="1">
        <f t="shared" si="2025"/>
        <v>0</v>
      </c>
      <c r="CK471" s="1">
        <f t="shared" si="2026"/>
        <v>0</v>
      </c>
      <c r="CL471" s="1">
        <f t="shared" si="2068"/>
        <v>1</v>
      </c>
      <c r="CM471" s="1">
        <f t="shared" si="2027"/>
        <v>0</v>
      </c>
      <c r="CN471" s="1" t="str">
        <f t="shared" si="2069"/>
        <v/>
      </c>
      <c r="CO471" s="1">
        <f t="shared" si="2070"/>
        <v>1</v>
      </c>
      <c r="CP471" s="1">
        <f t="shared" si="2071"/>
        <v>1</v>
      </c>
      <c r="CQ471" s="1" t="str">
        <f t="shared" si="2072"/>
        <v/>
      </c>
      <c r="CS471" s="1">
        <f t="shared" si="2073"/>
        <v>1</v>
      </c>
      <c r="CT471" s="1">
        <f t="shared" si="2074"/>
        <v>1</v>
      </c>
      <c r="CU471" s="1">
        <f t="shared" si="2075"/>
        <v>1</v>
      </c>
      <c r="CV471" s="126">
        <f t="shared" si="2193"/>
        <v>1</v>
      </c>
      <c r="CW471" s="1">
        <f t="shared" si="2076"/>
        <v>1</v>
      </c>
      <c r="CX471" s="1">
        <f t="shared" si="2077"/>
        <v>1</v>
      </c>
      <c r="CY471" s="1">
        <f t="shared" si="2028"/>
        <v>1</v>
      </c>
      <c r="CZ471" s="1">
        <f t="shared" si="2029"/>
        <v>1</v>
      </c>
      <c r="DA471" s="1">
        <f t="shared" si="2030"/>
        <v>1</v>
      </c>
      <c r="DB471" s="1" t="str">
        <f t="shared" si="2031"/>
        <v/>
      </c>
      <c r="DC471" s="1" t="str">
        <f t="shared" si="2032"/>
        <v/>
      </c>
      <c r="DD471" s="1">
        <f t="shared" si="2033"/>
        <v>0</v>
      </c>
      <c r="DE471" s="1" t="str">
        <f t="shared" si="2078"/>
        <v/>
      </c>
      <c r="DF471" s="1"/>
      <c r="DG471" s="126">
        <f t="shared" si="2194"/>
        <v>1</v>
      </c>
      <c r="DH471" s="1">
        <f t="shared" si="2079"/>
        <v>1</v>
      </c>
      <c r="DI471" s="1">
        <f t="shared" si="2080"/>
        <v>1</v>
      </c>
      <c r="DJ471" s="1">
        <f t="shared" si="2081"/>
        <v>1</v>
      </c>
      <c r="DK471" s="1" t="str">
        <f t="shared" si="2034"/>
        <v/>
      </c>
      <c r="DL471" s="1"/>
      <c r="DM471" s="1" t="str">
        <f t="shared" si="2035"/>
        <v/>
      </c>
      <c r="DN471" s="1">
        <f t="shared" si="2036"/>
        <v>1</v>
      </c>
      <c r="DO471" s="1">
        <f t="shared" si="2037"/>
        <v>1</v>
      </c>
      <c r="DP471" s="1">
        <f t="shared" si="2038"/>
        <v>1</v>
      </c>
      <c r="DQ471" s="1">
        <f t="shared" si="2039"/>
        <v>1</v>
      </c>
      <c r="DR471" s="1">
        <f t="shared" si="2040"/>
        <v>1</v>
      </c>
      <c r="DS471" s="1">
        <f t="shared" si="2041"/>
        <v>1</v>
      </c>
      <c r="DT471" s="1">
        <f t="shared" si="2042"/>
        <v>1</v>
      </c>
      <c r="DU471" s="1">
        <f t="shared" si="2043"/>
        <v>0</v>
      </c>
      <c r="DV471" s="1">
        <f t="shared" si="2082"/>
        <v>1</v>
      </c>
      <c r="DW471" s="1">
        <f t="shared" si="2083"/>
        <v>0</v>
      </c>
      <c r="DX471" s="1" t="str">
        <f t="shared" si="2044"/>
        <v/>
      </c>
      <c r="DY471" s="1" t="str">
        <f t="shared" si="2045"/>
        <v/>
      </c>
      <c r="EA471" s="1">
        <f t="shared" si="2084"/>
        <v>1</v>
      </c>
      <c r="EB471" s="1">
        <f t="shared" si="2085"/>
        <v>1</v>
      </c>
      <c r="EC471" s="1">
        <f t="shared" si="2086"/>
        <v>1</v>
      </c>
      <c r="ED471" s="1">
        <f t="shared" si="2087"/>
        <v>1</v>
      </c>
      <c r="EF471" s="1">
        <f t="shared" si="2088"/>
        <v>1</v>
      </c>
      <c r="EG471" s="1">
        <f t="shared" si="2089"/>
        <v>1</v>
      </c>
      <c r="EH471" s="1">
        <f t="shared" si="2090"/>
        <v>1</v>
      </c>
      <c r="EI471" s="1">
        <f t="shared" si="2091"/>
        <v>1</v>
      </c>
      <c r="EK471" s="1">
        <f t="shared" si="2092"/>
        <v>1</v>
      </c>
      <c r="EL471" s="1">
        <f t="shared" si="2093"/>
        <v>1</v>
      </c>
      <c r="EM471" s="1">
        <f t="shared" si="2094"/>
        <v>1</v>
      </c>
      <c r="EO471" s="1">
        <f t="shared" si="2095"/>
        <v>1</v>
      </c>
      <c r="EP471" s="1">
        <f t="shared" si="2096"/>
        <v>1</v>
      </c>
      <c r="EQ471" s="1">
        <f t="shared" si="2097"/>
        <v>1</v>
      </c>
      <c r="ES471" s="1">
        <f t="shared" si="2098"/>
        <v>1</v>
      </c>
      <c r="ET471" s="1">
        <f t="shared" si="2099"/>
        <v>1</v>
      </c>
      <c r="EU471" s="1">
        <f t="shared" si="2100"/>
        <v>1</v>
      </c>
      <c r="EV471" s="1">
        <f t="shared" si="2101"/>
        <v>1</v>
      </c>
      <c r="EW471" s="1">
        <f t="shared" si="2046"/>
        <v>1</v>
      </c>
      <c r="EY471" s="1">
        <f t="shared" si="2102"/>
        <v>1</v>
      </c>
      <c r="EZ471" s="1">
        <f t="shared" si="2103"/>
        <v>1</v>
      </c>
      <c r="FA471" s="1">
        <f t="shared" si="2104"/>
        <v>1</v>
      </c>
      <c r="FC471" s="1">
        <f t="shared" si="2105"/>
        <v>1</v>
      </c>
      <c r="FD471" s="1">
        <f t="shared" si="2047"/>
        <v>0</v>
      </c>
      <c r="FE471" s="1"/>
      <c r="FF471" s="1">
        <f t="shared" si="2106"/>
        <v>1</v>
      </c>
      <c r="FG471" s="1">
        <f t="shared" si="2107"/>
        <v>1</v>
      </c>
      <c r="FH471" s="1">
        <f t="shared" si="2108"/>
        <v>1</v>
      </c>
      <c r="FI471" s="1">
        <f t="shared" si="2048"/>
        <v>1</v>
      </c>
      <c r="FJ471" s="1">
        <f t="shared" si="2049"/>
        <v>1</v>
      </c>
      <c r="FK471" s="1">
        <f t="shared" si="2050"/>
        <v>1</v>
      </c>
      <c r="FL471" s="1">
        <f t="shared" si="2051"/>
        <v>1</v>
      </c>
      <c r="FN471" s="1">
        <f t="shared" si="2052"/>
        <v>1</v>
      </c>
      <c r="FO471" s="1">
        <f t="shared" si="2053"/>
        <v>0</v>
      </c>
      <c r="FP471" s="1" t="str">
        <f t="shared" si="2054"/>
        <v/>
      </c>
      <c r="FV471" s="1">
        <f t="shared" si="2019"/>
        <v>0</v>
      </c>
      <c r="FW471" s="1">
        <f t="shared" si="2020"/>
        <v>0</v>
      </c>
      <c r="FX471" s="1">
        <f t="shared" si="2109"/>
        <v>0</v>
      </c>
      <c r="GA471" s="1">
        <f t="shared" si="2110"/>
        <v>0</v>
      </c>
      <c r="GB471" s="1">
        <f t="shared" si="2111"/>
        <v>0</v>
      </c>
      <c r="GC471" s="1">
        <f t="shared" si="2112"/>
        <v>0</v>
      </c>
      <c r="GD471" s="1">
        <f t="shared" si="2113"/>
        <v>0</v>
      </c>
      <c r="GE471" s="1">
        <f t="shared" si="2114"/>
        <v>0</v>
      </c>
      <c r="GF471" s="1">
        <f t="shared" si="2115"/>
        <v>0</v>
      </c>
      <c r="GG471" s="1">
        <f t="shared" si="2116"/>
        <v>0</v>
      </c>
      <c r="GI471" s="1">
        <f t="shared" si="2117"/>
        <v>0</v>
      </c>
      <c r="GK471" s="1">
        <f t="shared" si="2118"/>
        <v>1</v>
      </c>
      <c r="GL471" s="1">
        <f t="shared" si="2119"/>
        <v>1</v>
      </c>
      <c r="GM471" s="1">
        <f t="shared" si="2120"/>
        <v>1</v>
      </c>
      <c r="GN471" s="1">
        <f t="shared" si="2121"/>
        <v>1</v>
      </c>
      <c r="GO471" s="1">
        <f t="shared" si="2122"/>
        <v>1</v>
      </c>
      <c r="GP471" s="1">
        <f t="shared" si="2123"/>
        <v>1</v>
      </c>
      <c r="GQ471" s="1">
        <f t="shared" si="2124"/>
        <v>1</v>
      </c>
      <c r="GS471" s="1" t="str">
        <f t="shared" si="2125"/>
        <v/>
      </c>
      <c r="GT471" s="1" t="str">
        <f t="shared" si="2126"/>
        <v/>
      </c>
      <c r="GU471" s="1">
        <f t="shared" si="2127"/>
        <v>0</v>
      </c>
      <c r="GV471" s="1">
        <f t="shared" si="2128"/>
        <v>0</v>
      </c>
      <c r="GW471" s="1">
        <f t="shared" si="2129"/>
        <v>0</v>
      </c>
      <c r="GX471" s="1">
        <f t="shared" si="2130"/>
        <v>0</v>
      </c>
      <c r="GY471" s="1">
        <f t="shared" si="2131"/>
        <v>0</v>
      </c>
      <c r="GZ471" s="1"/>
      <c r="HA471" s="1">
        <f t="shared" si="2132"/>
        <v>1</v>
      </c>
      <c r="HB471" s="1">
        <f t="shared" si="2133"/>
        <v>1</v>
      </c>
      <c r="HC471" s="1">
        <f t="shared" si="2134"/>
        <v>1</v>
      </c>
      <c r="HD471" s="1">
        <f t="shared" si="2135"/>
        <v>1</v>
      </c>
      <c r="HE471" s="1">
        <f t="shared" si="2136"/>
        <v>1</v>
      </c>
      <c r="HF471" s="1">
        <f t="shared" si="2137"/>
        <v>0</v>
      </c>
      <c r="HH471" s="1">
        <f t="shared" si="2138"/>
        <v>1</v>
      </c>
      <c r="HI471" s="1">
        <f t="shared" si="2139"/>
        <v>1</v>
      </c>
      <c r="HJ471" s="1">
        <f t="shared" si="2140"/>
        <v>1</v>
      </c>
      <c r="HK471" s="1">
        <f t="shared" si="2141"/>
        <v>1</v>
      </c>
      <c r="HL471" s="1">
        <f t="shared" si="2142"/>
        <v>1</v>
      </c>
      <c r="HM471" s="1">
        <f t="shared" si="2143"/>
        <v>0</v>
      </c>
      <c r="HO471" s="1" t="str">
        <f t="shared" si="2144"/>
        <v/>
      </c>
      <c r="HP471" s="1">
        <f t="shared" si="2145"/>
        <v>0</v>
      </c>
      <c r="HQ471" s="1" t="str">
        <f t="shared" si="2146"/>
        <v/>
      </c>
      <c r="HR471">
        <f t="shared" si="2147"/>
        <v>0</v>
      </c>
      <c r="HS471" s="1" t="str">
        <f t="shared" si="2148"/>
        <v/>
      </c>
      <c r="HT471">
        <f t="shared" si="2149"/>
        <v>0</v>
      </c>
      <c r="HU471" t="str">
        <f t="shared" si="2150"/>
        <v/>
      </c>
      <c r="HV471" s="1" t="str">
        <f t="shared" si="2151"/>
        <v/>
      </c>
      <c r="HW471" s="1" t="str">
        <f t="shared" si="2152"/>
        <v/>
      </c>
      <c r="HX471" s="1" t="str">
        <f t="shared" si="2153"/>
        <v/>
      </c>
      <c r="HZ471" s="1" t="str">
        <f t="shared" si="2154"/>
        <v/>
      </c>
      <c r="IA471" s="1">
        <f t="shared" si="2155"/>
        <v>0</v>
      </c>
      <c r="IB471" s="1" t="str">
        <f t="shared" si="2156"/>
        <v/>
      </c>
      <c r="IC471" s="1">
        <f t="shared" si="2157"/>
        <v>0</v>
      </c>
      <c r="ID471" s="1" t="str">
        <f t="shared" si="2158"/>
        <v/>
      </c>
      <c r="IE471" s="1">
        <f t="shared" si="2159"/>
        <v>0</v>
      </c>
      <c r="IF471" s="1" t="str">
        <f t="shared" si="2160"/>
        <v/>
      </c>
      <c r="IG471" s="1" t="str">
        <f t="shared" si="2161"/>
        <v/>
      </c>
      <c r="IH471" s="1" t="str">
        <f t="shared" si="2162"/>
        <v/>
      </c>
      <c r="II471" s="1" t="str">
        <f t="shared" si="2163"/>
        <v/>
      </c>
    </row>
    <row r="472" spans="1:243" x14ac:dyDescent="0.2">
      <c r="A472" s="14">
        <f t="shared" si="1681"/>
        <v>472</v>
      </c>
      <c r="B472" t="s">
        <v>225</v>
      </c>
      <c r="C472" s="2">
        <v>42793</v>
      </c>
      <c r="G472" s="3">
        <v>108.06699999999999</v>
      </c>
      <c r="H472" s="3">
        <v>117.252</v>
      </c>
      <c r="I472" s="3">
        <v>124.19</v>
      </c>
      <c r="J472" s="4">
        <v>151.12</v>
      </c>
      <c r="P472" s="128">
        <f t="shared" ref="P472:P487" si="2196">(INT(G472)*32)+(IF(INT(RIGHT(G472*1000,1))=7,(G472-INT(G472))+0.0005,IF(INT(RIGHT(G472*1000,1))=2,(G472-INT(G472))+0.0005,G472-INT(G472))))*100</f>
        <v>3462.7499999999991</v>
      </c>
      <c r="Q472" s="5">
        <f t="shared" ref="Q472:Q487" si="2197">(INT(H472)*32)+(IF(INT(RIGHT(H472*1000,1))=7,(H472-INT(H472))+0.0005,IF(INT(RIGHT(H472*1000,1))=2,(H472-INT(H472))+0.0005,H472-INT(H472))))*100</f>
        <v>3769.2499999999995</v>
      </c>
      <c r="R472" s="6">
        <f t="shared" ref="R472:R487" si="2198">INT(I472)*32+(I472-INT(I472))*100</f>
        <v>3987</v>
      </c>
      <c r="S472" s="7">
        <f t="shared" ref="S472:S487" si="2199">INT(J472)*32+(J472-INT(J472))*100</f>
        <v>4844</v>
      </c>
      <c r="Y472" s="4">
        <f t="shared" si="2168"/>
        <v>0</v>
      </c>
      <c r="Z472" s="1">
        <f t="shared" si="2169"/>
        <v>0</v>
      </c>
      <c r="AA472" s="1">
        <f t="shared" si="2170"/>
        <v>0</v>
      </c>
      <c r="AB472" s="1">
        <f t="shared" si="2171"/>
        <v>0</v>
      </c>
      <c r="AC472" s="1"/>
      <c r="AD472" s="1"/>
      <c r="AE472" s="126"/>
      <c r="AF472" s="126"/>
      <c r="AG472" s="126"/>
      <c r="AH472" s="4">
        <f t="shared" si="2178"/>
        <v>0</v>
      </c>
      <c r="AI472" s="4">
        <f t="shared" si="2179"/>
        <v>0</v>
      </c>
      <c r="AJ472" s="4">
        <f t="shared" si="2180"/>
        <v>0</v>
      </c>
      <c r="AK472" s="4">
        <f t="shared" si="2181"/>
        <v>0</v>
      </c>
      <c r="AL472" s="4">
        <f t="shared" si="2182"/>
        <v>0</v>
      </c>
      <c r="AM472" s="4">
        <f t="shared" si="2183"/>
        <v>0</v>
      </c>
      <c r="AN472" s="4">
        <f t="shared" si="2184"/>
        <v>0</v>
      </c>
      <c r="AO472" s="4">
        <f t="shared" si="2185"/>
        <v>0</v>
      </c>
      <c r="AP472" s="4">
        <f t="shared" si="2186"/>
        <v>0</v>
      </c>
      <c r="AQ472" s="4">
        <f t="shared" si="2187"/>
        <v>0</v>
      </c>
      <c r="AR472" s="4">
        <f t="shared" si="2188"/>
        <v>0</v>
      </c>
      <c r="AS472" s="4">
        <f t="shared" si="2189"/>
        <v>0</v>
      </c>
      <c r="AT472" s="4">
        <f t="shared" si="2190"/>
        <v>0</v>
      </c>
      <c r="AU472" s="1"/>
      <c r="BA472" s="11"/>
      <c r="BB472" s="11"/>
      <c r="BC472" s="12"/>
      <c r="BD472" s="13"/>
      <c r="BJ472" s="11"/>
      <c r="BK472" s="11"/>
      <c r="BL472" s="11"/>
      <c r="BM472" s="11"/>
      <c r="BN472" s="11"/>
      <c r="BO472" s="11"/>
      <c r="BP472" s="11"/>
      <c r="BR472" s="11"/>
      <c r="BS472" s="11"/>
      <c r="BT472" s="11"/>
      <c r="BU472" s="11"/>
      <c r="BV472" s="11"/>
      <c r="BY472" s="126"/>
      <c r="BZ472" s="126"/>
      <c r="CB472" s="1"/>
      <c r="CC472" s="1"/>
      <c r="CD472" s="1"/>
      <c r="CE472" s="126" t="str">
        <f t="shared" si="2191"/>
        <v/>
      </c>
      <c r="CF472" s="1"/>
      <c r="CG472" s="1"/>
      <c r="CH472" s="1"/>
      <c r="CI472" s="1"/>
      <c r="CJ472" s="1"/>
      <c r="CK472" s="1"/>
      <c r="CL472" s="1"/>
      <c r="CM472" s="1"/>
      <c r="CN472" s="1"/>
      <c r="CO472" s="1"/>
      <c r="CP472" s="1"/>
      <c r="CQ472" s="1"/>
      <c r="CS472" s="1"/>
      <c r="CT472" s="1"/>
      <c r="CU472" s="1"/>
      <c r="CV472" s="126" t="str">
        <f t="shared" si="2193"/>
        <v/>
      </c>
      <c r="CW472" s="1"/>
      <c r="CX472" s="1"/>
      <c r="CY472" s="1"/>
      <c r="CZ472" s="1"/>
      <c r="DA472" s="1"/>
      <c r="DB472" s="1"/>
      <c r="DC472" s="1"/>
      <c r="DD472" s="1"/>
      <c r="DE472" s="1"/>
      <c r="DF472" s="1"/>
      <c r="DG472" s="126"/>
      <c r="DH472" s="1"/>
      <c r="DI472" s="1"/>
      <c r="DJ472" s="1"/>
      <c r="DK472" s="1"/>
      <c r="DL472" s="1"/>
      <c r="DM472" s="1"/>
      <c r="DN472" s="1"/>
      <c r="DO472" s="1"/>
      <c r="DP472" s="1"/>
      <c r="DQ472" s="1"/>
      <c r="DR472" s="1"/>
      <c r="DS472" s="1"/>
      <c r="DT472" s="1"/>
      <c r="DU472" s="1"/>
      <c r="DV472" s="1"/>
      <c r="DW472" s="1"/>
      <c r="DX472" s="1"/>
      <c r="DY472" s="1"/>
      <c r="EA472" s="1"/>
      <c r="EB472" s="1"/>
      <c r="EC472" s="1"/>
      <c r="ED472" s="1"/>
      <c r="EF472" s="1"/>
      <c r="EG472" s="1"/>
      <c r="EH472" s="1"/>
      <c r="EI472" s="1"/>
      <c r="EK472" s="1"/>
      <c r="EL472" s="1"/>
      <c r="EM472" s="1"/>
      <c r="EO472" s="1"/>
      <c r="EP472" s="1"/>
      <c r="EQ472" s="1"/>
      <c r="ES472" s="1"/>
      <c r="ET472" s="1"/>
      <c r="EU472" s="1"/>
      <c r="EV472" s="1"/>
      <c r="EW472" s="1"/>
      <c r="EY472" s="1"/>
      <c r="EZ472" s="1"/>
      <c r="FA472" s="1"/>
      <c r="FC472" s="1"/>
      <c r="FD472" s="1"/>
      <c r="FE472" s="1"/>
      <c r="FF472" s="1"/>
      <c r="FG472" s="1"/>
      <c r="FH472" s="1"/>
      <c r="FI472" s="1"/>
      <c r="FJ472" s="1"/>
      <c r="FK472" s="1"/>
      <c r="FL472" s="1"/>
      <c r="FV472" s="1"/>
      <c r="FW472" s="1"/>
      <c r="FX472" s="1"/>
      <c r="GA472" s="1"/>
      <c r="GB472" s="1"/>
      <c r="GC472" s="1"/>
      <c r="GD472" s="1"/>
      <c r="GE472" s="1"/>
      <c r="GF472" s="1"/>
      <c r="GG472" s="1"/>
      <c r="GI472" s="1"/>
      <c r="GK472" s="1"/>
      <c r="GL472" s="1"/>
      <c r="GM472" s="1"/>
      <c r="GN472" s="1"/>
      <c r="GO472" s="1"/>
      <c r="GP472" s="1"/>
      <c r="GQ472" s="1"/>
      <c r="GS472" s="1"/>
      <c r="GT472" s="1"/>
      <c r="GU472" s="1"/>
      <c r="GV472" s="1"/>
      <c r="GW472" s="1"/>
      <c r="GX472" s="1"/>
      <c r="GY472" s="1"/>
      <c r="GZ472" s="1"/>
      <c r="HA472" s="1"/>
      <c r="HB472" s="1"/>
      <c r="HC472" s="1"/>
      <c r="HD472" s="1"/>
      <c r="HE472" s="1"/>
      <c r="HF472" s="1"/>
      <c r="HH472" s="1"/>
      <c r="HI472" s="1"/>
      <c r="HJ472" s="1"/>
      <c r="HK472" s="1"/>
      <c r="HL472" s="1"/>
      <c r="HM472" s="1"/>
      <c r="HO472" s="1"/>
      <c r="HP472" s="1"/>
      <c r="HQ472" s="1"/>
      <c r="HS472" s="1"/>
      <c r="HV472" s="1"/>
      <c r="HW472" s="1"/>
      <c r="HX472" s="1"/>
      <c r="HZ472" s="1"/>
      <c r="IA472" s="1"/>
      <c r="IB472" s="1"/>
      <c r="IC472" s="1"/>
      <c r="ID472" s="1"/>
      <c r="IE472" s="1"/>
      <c r="IF472" s="1"/>
      <c r="IG472" s="1"/>
      <c r="IH472" s="1"/>
      <c r="II472" s="1"/>
    </row>
    <row r="473" spans="1:243" x14ac:dyDescent="0.2">
      <c r="A473" s="14">
        <f t="shared" si="1681"/>
        <v>473</v>
      </c>
      <c r="C473" s="2">
        <v>42794</v>
      </c>
      <c r="G473" s="3">
        <v>108.065</v>
      </c>
      <c r="H473" s="3">
        <v>117.22499999999999</v>
      </c>
      <c r="I473" s="3">
        <v>124.185</v>
      </c>
      <c r="J473" s="4">
        <v>151.21</v>
      </c>
      <c r="P473" s="128">
        <f t="shared" si="2196"/>
        <v>3462.5</v>
      </c>
      <c r="Q473" s="5">
        <f t="shared" si="2197"/>
        <v>3766.4999999999995</v>
      </c>
      <c r="R473" s="6">
        <f t="shared" si="2198"/>
        <v>3986.5</v>
      </c>
      <c r="S473" s="7">
        <f t="shared" si="2199"/>
        <v>4853.0000000000009</v>
      </c>
      <c r="Y473" s="4">
        <f t="shared" si="2168"/>
        <v>0.24999999999909051</v>
      </c>
      <c r="Z473" s="1">
        <f t="shared" si="2169"/>
        <v>2.75</v>
      </c>
      <c r="AA473" s="1">
        <f t="shared" si="2170"/>
        <v>0.5</v>
      </c>
      <c r="AB473" s="1">
        <f t="shared" si="2171"/>
        <v>9.0000000000009095</v>
      </c>
      <c r="AC473" s="1"/>
      <c r="AD473" s="1"/>
      <c r="AE473" s="126"/>
      <c r="AF473" s="126"/>
      <c r="AG473" s="126"/>
      <c r="AH473" s="4">
        <f t="shared" si="2178"/>
        <v>1.3333333333351522</v>
      </c>
      <c r="AI473" s="4">
        <f t="shared" si="2179"/>
        <v>1.1500000000018189</v>
      </c>
      <c r="AJ473" s="4">
        <f t="shared" si="2180"/>
        <v>2.4500000000000002</v>
      </c>
      <c r="AK473" s="4">
        <f t="shared" si="2181"/>
        <v>2.4166666666666665</v>
      </c>
      <c r="AL473" s="4">
        <f t="shared" si="2182"/>
        <v>2.5</v>
      </c>
      <c r="AM473" s="4">
        <f t="shared" si="2183"/>
        <v>3.5000000000003033</v>
      </c>
      <c r="AN473" s="4">
        <f t="shared" si="2184"/>
        <v>4.1000000000003638</v>
      </c>
      <c r="AO473" s="4">
        <f t="shared" si="2185"/>
        <v>1</v>
      </c>
      <c r="AP473" s="4">
        <f t="shared" si="2186"/>
        <v>4.3333333333363644</v>
      </c>
      <c r="AQ473" s="4">
        <f t="shared" si="2187"/>
        <v>0.12499999999969669</v>
      </c>
      <c r="AR473" s="4">
        <f t="shared" si="2188"/>
        <v>0.299999999998181</v>
      </c>
      <c r="AS473" s="4">
        <f t="shared" si="2189"/>
        <v>4.7500000000002025</v>
      </c>
      <c r="AT473" s="4">
        <f t="shared" si="2190"/>
        <v>1.6999999999983022</v>
      </c>
      <c r="AU473" s="1"/>
      <c r="BA473" s="11">
        <f t="shared" ref="BA473:BA488" si="2200">P473-P472</f>
        <v>-0.24999999999909051</v>
      </c>
      <c r="BB473" s="11">
        <f t="shared" ref="BB473:BB488" si="2201">Q473-Q472</f>
        <v>-2.75</v>
      </c>
      <c r="BC473" s="12">
        <f t="shared" ref="BC473:BC488" si="2202">R473-R472</f>
        <v>-0.5</v>
      </c>
      <c r="BD473" s="13">
        <f t="shared" ref="BD473:BD488" si="2203">S473-S472</f>
        <v>9.0000000000009095</v>
      </c>
      <c r="BJ473" s="11">
        <f t="shared" ref="BJ473:BJ504" si="2204">((BA473*2)-(BB473/BJ$3))</f>
        <v>1.3333333333351522</v>
      </c>
      <c r="BK473" s="11">
        <f t="shared" ref="BK473:BK504" si="2205">((BA473*2)-(BB473/BK$3))</f>
        <v>1.1500000000018189</v>
      </c>
      <c r="BL473" s="11">
        <f t="shared" ref="BL473:BL504" si="2206">BB473-(BC473/BL$3)</f>
        <v>-2.4500000000000002</v>
      </c>
      <c r="BM473" s="11">
        <f t="shared" ref="BM473:BM504" si="2207">BB473-(BC473/BM$3)</f>
        <v>-2.4166666666666665</v>
      </c>
      <c r="BN473" s="11">
        <f t="shared" ref="BN473:BN504" si="2208">BB473-(BC473/BN$3)</f>
        <v>-2.5</v>
      </c>
      <c r="BO473" s="11">
        <f t="shared" ref="BO473:BO504" si="2209">BC473-(BD473/BO$3)</f>
        <v>-3.5000000000003033</v>
      </c>
      <c r="BP473" s="11">
        <f t="shared" ref="BP473:BP504" si="2210">BC473-(BD473/BP$3)</f>
        <v>-4.1000000000003638</v>
      </c>
      <c r="BQ473" s="1">
        <v>1</v>
      </c>
      <c r="BR473" s="11">
        <f t="shared" ref="BR473:BR504" si="2211">-(BK473*BK$3-BM473)</f>
        <v>-4.3333333333363644</v>
      </c>
      <c r="BS473" s="11">
        <f t="shared" ref="BS473:BS504" si="2212">-(BM473*BM$3-BO473)</f>
        <v>0.12499999999969669</v>
      </c>
      <c r="BT473" s="11">
        <f t="shared" ref="BT473:BT504" si="2213">((BA473*2)-(BC473/BT$3))</f>
        <v>-0.299999999998181</v>
      </c>
      <c r="BU473" s="11">
        <f t="shared" ref="BU473:BU504" si="2214">BB473-(BD473/BU$3)</f>
        <v>-4.7500000000002025</v>
      </c>
      <c r="BV473" s="11">
        <f t="shared" ref="BV473:BV504" si="2215">(BA473*2)-(BD473/BV$3)</f>
        <v>-1.6999999999983022</v>
      </c>
      <c r="BY473" s="126"/>
      <c r="BZ473" s="126"/>
      <c r="CB473" s="1">
        <f t="shared" ref="CB473:CB504" si="2216">IF(OR(BA473=0,BK473=0),1,IF(BA473&gt;0,IF(BK473&gt;0,1,0),IF(BK473&lt;0,1,0)))</f>
        <v>0</v>
      </c>
      <c r="CC473" s="1">
        <f t="shared" ref="CC473:CC504" si="2217">IF(OR(BB473=0,BK473=0),1,IF(BB473&gt;0,IF(BK473&gt;0,1,0),IF(BK473&lt;0,1,0)))</f>
        <v>0</v>
      </c>
      <c r="CD473" s="1">
        <f t="shared" ref="CD473:CD504" si="2218">IF(OR(BC473=0,BK473=0),1,IF(BC473&gt;0,IF(BK473&gt;0,1,0),IF(BK473&lt;0,1,0)))</f>
        <v>0</v>
      </c>
      <c r="CE473" s="126">
        <f t="shared" si="2191"/>
        <v>1</v>
      </c>
      <c r="CF473" s="1">
        <f t="shared" ref="CF473:CF504" si="2219">IF(OR(AND(BD473&gt;-0.001,BD473&lt;0.001),AND(BK473&gt;-0.001,BK473&lt;0.001)),0,IF(BD473&gt;0,IF(BK473&gt;0,1,0),IF(BK473&lt;0,1,0)))</f>
        <v>1</v>
      </c>
      <c r="CG473" s="1">
        <f t="shared" ref="CG473:CG504" si="2220">IF(CE473=0,"",IF(OR(BK473=0,BO473=0),1,IF(BK473&gt;0,IF(BO473&gt;0,1,0),IF(BO473&lt;0,1,0))))</f>
        <v>0</v>
      </c>
      <c r="CH473" s="1">
        <f t="shared" si="2192"/>
        <v>0</v>
      </c>
      <c r="CI473" s="1">
        <f t="shared" ref="CI473:CI504" si="2221">IF(CV473=0,IF(AND(BK473&gt;-0.001,BD473&lt;0.001),1,IF(AND(BK473&lt;0.001,BD473&gt;-0.001),1,0)),"")</f>
        <v>0</v>
      </c>
      <c r="CJ473" s="1">
        <f t="shared" ref="CJ473:CJ504" si="2222">IF(DI473=1,IF(AND(BK473&gt;-0.001,BD473&lt;0.001),1,IF(AND(BK473&lt;0.001,BD473&gt;-0.001),1,0)),"")</f>
        <v>0</v>
      </c>
      <c r="CK473" s="1" t="str">
        <f t="shared" ref="CK473:CK504" si="2223">IF(CV473=1,IF(AND(BK473&gt;-0.001,BD473&lt;0.001),1,IF(AND(BK473&lt;0.001,BD473&gt;-0.001),1,0)),"")</f>
        <v/>
      </c>
      <c r="CL473" s="1">
        <f t="shared" ref="CL473:CL504" si="2224">IF(OR(BK473=0,BM473=0),1,IF(BK473&gt;0,IF(BM473&gt;0,1,0),IF(BM473&lt;0,1,0)))</f>
        <v>0</v>
      </c>
      <c r="CM473" s="1" t="str">
        <f t="shared" ref="CM473:CM504" si="2225">IF(CL473=1,IF(OR(BD473=0,BK473=0),1,IF(BD473&gt;0,IF(BK473&lt;0,1,0),IF(BK473&gt;0,1,0))),"")</f>
        <v/>
      </c>
      <c r="CN473" s="1" t="str">
        <f t="shared" ref="CN473:CN504" si="2226">IF(CE473=0,IF(OR(BK473=0,BM473=0),1,IF(BK473&gt;0,IF(BM473&gt;0,1,0),IF(BM473&lt;0,1,0))),"")</f>
        <v/>
      </c>
      <c r="CO473" s="1">
        <f t="shared" ref="CO473:CO504" si="2227">IF(CE473=1,IF(OR(BK473=0,BM473=0),1,IF(BK473&gt;0,IF(BM473&gt;0,1,0),IF(BM473&lt;0,1,0))),"")</f>
        <v>0</v>
      </c>
      <c r="CP473" s="1" t="str">
        <f t="shared" ref="CP473:CP504" si="2228">IF(CB473=1,IF(OR(BK473=0,BM473=0),1,IF(BK473&gt;0,IF(BM473&gt;0,1,0),IF(BM473&lt;0,1,0))),"")</f>
        <v/>
      </c>
      <c r="CQ473" s="1">
        <f t="shared" ref="CQ473:CQ504" si="2229">IF(CB473=0,IF(OR(BK473=0,BM473=0),1,IF(BK473&gt;0,IF(BM473&gt;0,1,0),IF(BM473&lt;0,1,0))),"")</f>
        <v>0</v>
      </c>
      <c r="CS473" s="1">
        <f t="shared" ref="CS473:CS504" si="2230">IF(OR(BA473=0,BM473=0),1,IF(BA473&gt;0,IF(BM473&gt;0,1,0),IF(BM473&lt;0,1,0)))</f>
        <v>1</v>
      </c>
      <c r="CT473" s="1">
        <f t="shared" ref="CT473:CT504" si="2231">IF(OR(BB473=0,BM473=0),1,IF(BB473&gt;0,IF(BM473&gt;0,1,0),IF(BM473&lt;0,1,0)))</f>
        <v>1</v>
      </c>
      <c r="CU473" s="1">
        <f t="shared" ref="CU473:CU504" si="2232">IF(OR(BC473=0,BM473=0),1,IF(BC473&gt;0,IF(BM473&gt;0,1,0),IF(BM473&lt;0,1,0)))</f>
        <v>1</v>
      </c>
      <c r="CV473" s="126">
        <f t="shared" si="2193"/>
        <v>0</v>
      </c>
      <c r="CW473" s="1" t="str">
        <f t="shared" ref="CW473:CW504" si="2233">IF(AND(BC473&gt;-0.0001,BD473 &gt;-0.0001),1,IF(AND(BC473&lt;0.0001,BD473&lt;0.0001),1,""))</f>
        <v/>
      </c>
      <c r="CX473" s="1" t="str">
        <f t="shared" ref="CX473:CX504" si="2234">IF(CV473=1,1,"")</f>
        <v/>
      </c>
      <c r="CY473" s="1" t="str">
        <f t="shared" ref="CY473:CY504" si="2235">IF(CX473=1,IF(OR(BA473=0,BK473=0),1,IF(BA473&gt;0,IF(BK473&gt;0,1,0),IF(BK473&lt;0,1,0))),"")</f>
        <v/>
      </c>
      <c r="CZ473" s="1" t="str">
        <f t="shared" ref="CZ473:CZ504" si="2236">IF(CX473=1,IF(OR(BD473=0,BK473=0),1,IF(BD473&gt;0,IF(BK473&gt;0,1,0),IF(BK473&lt;0,1,0))),"")</f>
        <v/>
      </c>
      <c r="DA473" s="1" t="str">
        <f t="shared" ref="DA473:DA504" si="2237">IF(CX473=1,IF(OR(BD473=0,BO473=0),1,IF(BD473&gt;0,IF(BO473&gt;0,1,0),IF(BO473&lt;0,1,0))),"")</f>
        <v/>
      </c>
      <c r="DB473" s="1">
        <f t="shared" ref="DB473:DB504" si="2238">IF(CX473="",IF(OR(BD473=0,BO473=0),1,IF(BD473&gt;0,IF(BO473&gt;0,1,0),IF(BO473&lt;0,1,0))),"")</f>
        <v>0</v>
      </c>
      <c r="DC473" s="1">
        <f t="shared" ref="DC473:DC504" si="2239">IF(DJ473=0,IF(AND(BM473&gt;-0.001,BD473&lt;0.001),1,IF(AND(BM473&lt;0.001,BD473&gt;-0.001),1,0)),"")</f>
        <v>1</v>
      </c>
      <c r="DD473" s="1" t="str">
        <f t="shared" ref="DD473:DD504" si="2240">IF(DJ473=1,IF(AND(BM473&gt;-0.001,BD473&lt;0.001),1,IF(AND(BM473&lt;0.001,BD473&gt;-0.001),1,0)),"")</f>
        <v/>
      </c>
      <c r="DE473" s="1" t="str">
        <f t="shared" ref="DE473:DE504" si="2241">IF(DD473="",IF(CV473+DC473=1,"",1),IF(CV473+DD473=1,"",1))</f>
        <v/>
      </c>
      <c r="DF473" s="1"/>
      <c r="DG473" s="126">
        <f t="shared" si="2194"/>
        <v>1</v>
      </c>
      <c r="DH473" s="1">
        <f t="shared" ref="DH473:DH504" si="2242">IF(OR(BB473=0,BO473=0),1,IF(BB473&gt;0,IF(BO473&gt;0,1,0),IF(BO473&lt;0,1,0)))</f>
        <v>1</v>
      </c>
      <c r="DI473" s="1">
        <f t="shared" ref="DI473:DI504" si="2243">IF(OR(BC473=0,BO473=0),1,IF(BC473&gt;0,IF(BO473&gt;0,1,0),IF(BO473&lt;0,1,0)))</f>
        <v>1</v>
      </c>
      <c r="DJ473" s="1">
        <f t="shared" ref="DJ473:DJ504" si="2244">IF(OR(BD473=0,BO473=0),1,IF(BD473&gt;0,IF(BO473&gt;0,1,0),IF(BO473&lt;0,1,0)))</f>
        <v>0</v>
      </c>
      <c r="DK473" s="1">
        <f t="shared" ref="DK473:DK504" si="2245">IF(DJ473=0,IF(OR(BD473=0,BM473=0),1,IF(BD473&gt;0,IF(BM473&gt;0,1,0),IF(BM473&lt;0,1,0))),"")</f>
        <v>0</v>
      </c>
      <c r="DL473" s="1"/>
      <c r="DM473" s="1">
        <f t="shared" ref="DM473:DM504" si="2246">IF(DJ473=0,IF(OR(BK473=0,BM473=0),1,IF(BK473&gt;0,IF(BM473&gt;0,1,0),IF(BM473&lt;0,1,0))),"")</f>
        <v>0</v>
      </c>
      <c r="DN473" s="1" t="str">
        <f t="shared" ref="DN473:DN504" si="2247">IF(DJ473=1,IF(OR(BD473=0,BM473=0),1,IF(BD473&gt;0,IF(BM473&gt;0,1,0),IF(BM473&lt;0,1,0))),"")</f>
        <v/>
      </c>
      <c r="DO473" s="1" t="str">
        <f t="shared" ref="DO473:DO504" si="2248">IF(DJ473=1,IF(OR(BK473=0,BM473=0),1,IF(BK473&gt;0,IF(BM473&gt;0,1,0),IF(BM473&lt;0,1,0))),"")</f>
        <v/>
      </c>
      <c r="DP473" s="1" t="str">
        <f t="shared" ref="DP473:DP504" si="2249">IF(DJ473=1,IF(OR(BD473=0,BK473=0),1,IF(BD473&gt;0,IF(BK473&gt;0,1,0),IF(BK473&lt;0,1,0))),"")</f>
        <v/>
      </c>
      <c r="DQ473" s="1" t="str">
        <f t="shared" ref="DQ473:DQ504" si="2250">IF(DJ473=1,IF(OR(BK473=0,BM473=0),1,IF(BK473&gt;0,IF(BM473&gt;0,1,0),IF(BM473&lt;0,1,0))),"")</f>
        <v/>
      </c>
      <c r="DR473" s="1" t="str">
        <f t="shared" ref="DR473:DR504" si="2251">IF(DJ473=1,IF(OR(BM473=0,BP473=0),1,IF(BM473&gt;0,IF(BP473&gt;0,1,0),IF(BP473&lt;0,1,0))),"")</f>
        <v/>
      </c>
      <c r="DS473" s="1" t="str">
        <f t="shared" ref="DS473:DS504" si="2252">IF(DJ473=1,IF(OR(BM473=0,BT473=0),1,IF(BM473&gt;0,IF(BT473&gt;0,1,0),IF(BT473&lt;0,1,0))),"")</f>
        <v/>
      </c>
      <c r="DT473" s="1" t="str">
        <f t="shared" ref="DT473:DT504" si="2253">IF(DJ473=1,IF(OR(BM473=0,BU473=0),1,IF(BM473&gt;0,IF(BU473&gt;0,1,0),IF(BU473&lt;0,1,0))),"")</f>
        <v/>
      </c>
      <c r="DU473" s="1" t="str">
        <f t="shared" ref="DU473:DU504" si="2254">IF(DJ473=1,IF(OR(AND(BO473&gt;-0.001,BM473&lt;0.001, BK473&lt;0.001),AND(BO473&lt;0.001,BM473&gt;-0.001,BK473&gt;-0.001)),1,0),"")</f>
        <v/>
      </c>
      <c r="DV473" s="1">
        <f t="shared" ref="DV473:DV504" si="2255">IF(OR(AND(BD473&gt;-0.001, BD473 &lt;0.001),AND(BO473&gt;-0.001,BO473&lt;0.001)),1,IF(BD473&gt;-0.001,IF(BO473&gt;-0.001,1,0),IF(BO473&lt;0.001,1,0)))</f>
        <v>0</v>
      </c>
      <c r="DW473" s="1">
        <f t="shared" ref="DW473:DW504" si="2256">IF(OR(AND(BD473&gt;0, BC473 &lt;0),AND(BD473&lt;0, BC473 &gt;0)),1,0)</f>
        <v>1</v>
      </c>
      <c r="DX473" s="1">
        <f t="shared" ref="DX473:DX504" si="2257">IF(DW473=1,IF(OR(AND(BD473&gt;0,BM473&lt;0.001),AND(BD473&lt;0,BM473&gt;-0.001)),1,0),"")</f>
        <v>1</v>
      </c>
      <c r="DY473" s="1" t="str">
        <f t="shared" ref="DY473:DY504" si="2258">IF(DK473=1,IF(OR(AND(BK473&gt;-0.001,BM473&gt;-0.001),AND(BK473&lt;0.001,BM473&lt;0.001)),1,0),"")</f>
        <v/>
      </c>
      <c r="EA473" s="1">
        <f t="shared" ref="EA473:EA504" si="2259">IF(OR(BA473=0,BU473=0),1,IF(BA473&gt;0,IF(BU473&gt;0,1,0),IF(BU473&lt;0,1,0)))</f>
        <v>1</v>
      </c>
      <c r="EB473" s="1">
        <f t="shared" ref="EB473:EB504" si="2260">IF(OR(BB473=0,BU473=0),1,IF(BB473&gt;0,IF(BU473&gt;0,1,0),IF(BU473&lt;0,1,0)))</f>
        <v>1</v>
      </c>
      <c r="EC473" s="1">
        <f t="shared" ref="EC473:EC504" si="2261">IF(OR(BC473=0,BU473=0),1,IF(BC473&gt;0,IF(BU473&gt;0,1,0),IF(BU473&lt;0,1,0)))</f>
        <v>1</v>
      </c>
      <c r="ED473" s="1">
        <f t="shared" ref="ED473:ED504" si="2262">IF(OR(BD473=0,BU473=0),1,IF(BD473&gt;0,IF(BU473&gt;0,1,0),IF(BU473&lt;0,1,0)))</f>
        <v>0</v>
      </c>
      <c r="EF473" s="1">
        <f t="shared" ref="EF473:EF504" si="2263">IF(BA473&gt;0,IF(BS473&gt;0,1,0),IF(BS473&lt;0,1,0))</f>
        <v>0</v>
      </c>
      <c r="EG473" s="1">
        <f t="shared" ref="EG473:EG504" si="2264">IF(BB473&gt;0,IF(BS473&gt;0,1,0),IF(BS473&lt;0,1,0))</f>
        <v>0</v>
      </c>
      <c r="EH473" s="1">
        <f t="shared" ref="EH473:EH504" si="2265">IF(BC473&gt;0,IF(BS473&gt;0,1,0),IF(BS473&lt;0,1,0))</f>
        <v>0</v>
      </c>
      <c r="EI473" s="1">
        <f t="shared" ref="EI473:EI504" si="2266">IF(BD473&gt;0,IF(BS473&gt;0,1,0),IF(BS473&lt;0,1,0))</f>
        <v>1</v>
      </c>
      <c r="EK473" s="1">
        <f t="shared" ref="EK473:EK504" si="2267">IF(OR(BA473=0,BB473=0),1,IF(BA473&gt;0,IF(BB473&gt;0,1,0),IF(BB473&lt;0,1,0)))</f>
        <v>1</v>
      </c>
      <c r="EL473" s="1">
        <f t="shared" ref="EL473:EL504" si="2268">IF(OR(BA473=0,BC473=0),1,IF(BA473&gt;0,IF(BC473&gt;0,1,0),IF(BC473&lt;0,1,0)))</f>
        <v>1</v>
      </c>
      <c r="EM473" s="1">
        <f t="shared" ref="EM473:EM504" si="2269">IF(OR(BA473=0,BD473=0),1,IF(BA473&gt;0,IF(BD473&gt;0,1,0),IF(BD473&lt;0,1,0)))</f>
        <v>0</v>
      </c>
      <c r="EO473" s="1">
        <f t="shared" ref="EO473:EO504" si="2270">IF(OR(BA473=0,BB473=0),1,IF(BB473&gt;0,IF(BA473&gt;0,1,0),IF(BA473&lt;0,1,0)))</f>
        <v>1</v>
      </c>
      <c r="EP473" s="1">
        <f t="shared" ref="EP473:EP504" si="2271">IF(OR(BB473=0,BC473=0),1,IF(BB473&gt;0,IF(BC473&gt;0,1,0),IF(BC473&lt;0,1,0)))</f>
        <v>1</v>
      </c>
      <c r="EQ473" s="1">
        <f t="shared" ref="EQ473:EQ504" si="2272">IF(OR(BB473=0,BD473=0),1,IF(BB473&gt;0,IF(BD473&gt;0,1,0),IF(BD473&lt;0,1,0)))</f>
        <v>0</v>
      </c>
      <c r="ES473" s="1">
        <f t="shared" ref="ES473:ES504" si="2273">IF(OR(BC473=0,BA473=0),1,IF(BC473&gt;0,IF(BA473&gt;0,1,0),IF(BA473&lt;0,1,0)))</f>
        <v>1</v>
      </c>
      <c r="ET473" s="1">
        <f t="shared" ref="ET473:ET504" si="2274">IF(OR(BC473=0,BB473=0),1,IF(BC473&gt;0,IF(BB473&gt;0,1,0),IF(BB473&lt;0,1,0)))</f>
        <v>1</v>
      </c>
      <c r="EU473" s="1">
        <f t="shared" ref="EU473:EU504" si="2275">IF(OR(BC473=0,BD473=0),1,IF(BC473&gt;0,IF(BD473&gt;0,1,0),IF(BD473&lt;0,1,0)))</f>
        <v>0</v>
      </c>
      <c r="EV473" s="1" t="str">
        <f t="shared" ref="EV473:EV504" si="2276">IF(AND(BC473&gt;-0.0001,BD473 &gt;-0.0001),1,IF(AND(BC473&lt;0.0001,BD473&lt;0.0001),1,""))</f>
        <v/>
      </c>
      <c r="EW473" s="1" t="str">
        <f t="shared" ref="EW473:EW504" si="2277">IF(EU473=1,IF(OR(BD473=0,BM473=0),1,IF(BD473&gt;0,IF(BM473&gt;0,1,0),IF(BM473&lt;0,1,0))),"")</f>
        <v/>
      </c>
      <c r="EY473" s="1">
        <f t="shared" ref="EY473:EY504" si="2278">IF(OR(BD473=0,BA473=0),1,IF(BD473&gt;0,IF(BA473&gt;0,1,0),IF(BA473&lt;0,1,0)))</f>
        <v>0</v>
      </c>
      <c r="EZ473" s="1">
        <f t="shared" ref="EZ473:EZ504" si="2279">IF(OR(BD473=0,BB473=0),1,IF(BD473&gt;0,IF(BB473&gt;0,1,0),IF(BB473&lt;0,1,0)))</f>
        <v>0</v>
      </c>
      <c r="FA473" s="1">
        <f t="shared" ref="FA473:FA504" si="2280">IF(OR(BD473=0,BC473=0),1,IF(BD473&gt;0,IF(BC473&gt;0,1,0),IF(BC473&lt;0,1,0)))</f>
        <v>0</v>
      </c>
      <c r="FC473" s="1">
        <f t="shared" ref="FC473:FC504" si="2281">IF(OR(BM473=0,BO473=0),1,IF(BM473&gt;0,IF(BO473&gt;0,1,0),IF(BO473&lt;0,1,0)))</f>
        <v>1</v>
      </c>
      <c r="FD473" s="1">
        <f t="shared" ref="FD473:FD504" si="2282">IF(FC473=1,IF(AND(BD473&gt;0,BO473&lt;0),1,IF(AND(BD473&lt;0,BO473&gt;0),1,0)),"")</f>
        <v>1</v>
      </c>
      <c r="FE473" s="1"/>
      <c r="FF473" s="1">
        <f t="shared" ref="FF473:FF504" si="2283">IF(OR(BK473=0,BM473=0),1,IF(BK473&gt;0,IF(BM473&gt;0,1,0),IF(BM473&lt;0,1,0)))</f>
        <v>0</v>
      </c>
      <c r="FG473" s="1">
        <f t="shared" ref="FG473:FG504" si="2284">IF(OR(BK473=0,BO473=0),1,IF(BK473&gt;0,IF(BO473&gt;0,1,0),IF(BO473&lt;0,1,0)))</f>
        <v>0</v>
      </c>
      <c r="FH473" s="1">
        <f t="shared" ref="FH473:FH504" si="2285">IF(BK473&gt;0,IF(BM473&gt;0,IF(BO473&gt;0,1,0),0),IF(BM473&lt;0,IF(BO473&lt;0,1,0),0))</f>
        <v>0</v>
      </c>
      <c r="FI473" s="1" t="str">
        <f t="shared" ref="FI473:FI504" si="2286">IF(FH473=0,"",(IF(BO473&gt;0,IF(BD473&gt;0,1,0),IF(BD473&lt;0,1,0))))</f>
        <v/>
      </c>
      <c r="FJ473" s="1" t="str">
        <f t="shared" ref="FJ473:FJ504" si="2287">IF(FH473=0,"",(IF(BO473&gt;0,IF(BC473&gt;0,1,0),IF(BC473&lt;0,1,0))))</f>
        <v/>
      </c>
      <c r="FK473" s="1" t="str">
        <f t="shared" ref="FK473:FK504" si="2288">IF(FH473=0,"",(IF(BO473&gt;0,IF(BB473&gt;0,1,0),IF(BB473&lt;0,1,0))))</f>
        <v/>
      </c>
      <c r="FL473" s="1" t="str">
        <f t="shared" ref="FL473:FL504" si="2289">IF(FH473=0,"",(IF(BO473&gt;0,IF(BA473&gt;0,1,0),IF(BA473&lt;0,1,0))))</f>
        <v/>
      </c>
      <c r="FN473" s="1" t="str">
        <f t="shared" ref="FN473:FN504" si="2290">IF(ABS(BB473)&gt;9.76,1,"")</f>
        <v/>
      </c>
      <c r="FO473" s="1" t="str">
        <f t="shared" ref="FO473:FO504" si="2291">IF(FN473=1,IF(BB473&gt;0,IF(BL473&lt;0,1,0),IF(BL473&gt;0,1,0)),"")</f>
        <v/>
      </c>
      <c r="FP473" s="1">
        <f t="shared" ref="FP473:FP504" si="2292">IF(BL473&gt;1.96, IF(BB473&gt;9.76,1,0),IF(BL473&lt;-1.96, IF(BB473&lt;-9.76,1,0),""))</f>
        <v>0</v>
      </c>
      <c r="FV473" s="1">
        <f t="shared" ref="FV473:FV488" si="2293">IF(BK472&gt;0,IF(BK473&gt;0,1,0),IF(BK473&lt;0,1,0))</f>
        <v>0</v>
      </c>
      <c r="FW473" s="1">
        <f t="shared" ref="FW473:FW488" si="2294">IF(BL472&gt;0,IF(BL473&gt;0,1,0),IF(BL473&lt;0,1,0))</f>
        <v>1</v>
      </c>
      <c r="FX473" s="1">
        <f t="shared" ref="FX473:FX488" si="2295">IF(BO472&gt;0,IF(BO473&gt;0,1,0),IF(BO473&lt;0,1,0))</f>
        <v>1</v>
      </c>
      <c r="GA473" s="1">
        <f t="shared" ref="GA473:GA504" si="2296">IF(BA473&gt;0,IF(BR473&gt;0,1,0),IF(BR473&lt;0,1,0))</f>
        <v>1</v>
      </c>
      <c r="GB473" s="1">
        <f t="shared" ref="GB473:GB504" si="2297">IF(BB473&gt;0,IF(BR473&gt;0,1,0),IF(BR473&lt;0,1,0))</f>
        <v>1</v>
      </c>
      <c r="GC473" s="1">
        <f t="shared" ref="GC473:GC504" si="2298">IF(BC473&gt;0,IF(BR473&gt;0,1,0),IF(BR473&lt;0,1,0))</f>
        <v>1</v>
      </c>
      <c r="GD473" s="1">
        <f t="shared" ref="GD473:GD504" si="2299">IF(BD473&gt;0,IF(BR473&gt;0,1,0),IF(BR473&lt;0,1,0))</f>
        <v>0</v>
      </c>
      <c r="GE473" s="1">
        <f t="shared" ref="GE473:GE504" si="2300">IF(BK473&gt;0,IF(BR473&gt;0,1,0),IF(BR473&lt;0,1,0))</f>
        <v>0</v>
      </c>
      <c r="GF473" s="1">
        <f t="shared" ref="GF473:GF504" si="2301">IF(BM473&gt;0,IF(BR473&gt;0,1,0),IF(BR473&lt;0,1,0))</f>
        <v>1</v>
      </c>
      <c r="GG473" s="1">
        <f t="shared" ref="GG473:GG504" si="2302">IF(BO473&gt;0,IF(BR473&gt;0,1,0),IF(BR473&lt;0,1,0))</f>
        <v>1</v>
      </c>
      <c r="GI473" s="1">
        <f t="shared" ref="GI473:GI504" si="2303">IF(BR473&gt;0,IF(BS473&gt;0,1,0),IF(BS473&lt;0,1,0))</f>
        <v>0</v>
      </c>
      <c r="GK473" s="1">
        <f t="shared" ref="GK473:GK504" si="2304">IF(BA473&gt;0,IF(BS473&gt;0,1,0),IF(BS473&lt;0,1,0))</f>
        <v>0</v>
      </c>
      <c r="GL473" s="1">
        <f t="shared" ref="GL473:GL504" si="2305">IF(BB473&gt;0,IF(BS473&gt;0,1,0),IF(BS473&lt;0,1,0))</f>
        <v>0</v>
      </c>
      <c r="GM473" s="1">
        <f t="shared" ref="GM473:GM504" si="2306">IF(BC473&gt;0,IF(BS473&gt;0,1,0),IF(BS473&lt;0,1,0))</f>
        <v>0</v>
      </c>
      <c r="GN473" s="1">
        <f t="shared" ref="GN473:GN504" si="2307">IF(BD473&gt;0,IF(BS473&gt;0,1,0),IF(BS473&lt;0,1,0))</f>
        <v>1</v>
      </c>
      <c r="GO473" s="1">
        <f t="shared" ref="GO473:GO504" si="2308">IF(BK473&gt;0,IF(BS473&gt;0,1,0),IF(BS473&lt;0,1,0))</f>
        <v>1</v>
      </c>
      <c r="GP473" s="1">
        <f t="shared" ref="GP473:GP504" si="2309">IF(BM473&gt;0,IF(BS473&gt;0,1,0),IF(BS473&lt;0,1,0))</f>
        <v>0</v>
      </c>
      <c r="GQ473" s="1">
        <f t="shared" ref="GQ473:GQ504" si="2310">IF(BO473&gt;0,IF(BS473&gt;0,1,0),IF(BS473&lt;0,1,0))</f>
        <v>0</v>
      </c>
      <c r="GS473" s="1" t="str">
        <f t="shared" ref="GS473:GS504" si="2311">IF(ABS(BD473)&gt;32,IF(ABS(BM473)&gt;2,1,0),"")</f>
        <v/>
      </c>
      <c r="GT473" s="1" t="str">
        <f t="shared" ref="GT473:GT504" si="2312">IF(ABS(BD473)&gt;40,IF(ABS(BM473)&gt;2,1,0),"")</f>
        <v/>
      </c>
      <c r="GU473" s="1">
        <f t="shared" ref="GU473:GU504" si="2313">IF(ABS(BM473)&gt;1,1,0)</f>
        <v>1</v>
      </c>
      <c r="GV473" s="1">
        <f t="shared" ref="GV473:GV504" si="2314">IF(ABS(BM473)&gt;1.5,1,0)</f>
        <v>1</v>
      </c>
      <c r="GW473" s="1">
        <f t="shared" ref="GW473:GW504" si="2315">IF(ABS(BM473)&gt;1.99,1,0)</f>
        <v>1</v>
      </c>
      <c r="GX473" s="1">
        <f t="shared" ref="GX473:GX504" si="2316">IF(ABS(BM473)&gt;2.5,1,0)</f>
        <v>0</v>
      </c>
      <c r="GY473" s="1">
        <f t="shared" ref="GY473:GY504" si="2317">IF(ABS(BM473)&gt;3,1,0)</f>
        <v>0</v>
      </c>
      <c r="GZ473" s="1"/>
      <c r="HA473" s="1">
        <f t="shared" ref="HA473:HA504" si="2318">IF(ABS(BO473)&gt;2,1,0)</f>
        <v>1</v>
      </c>
      <c r="HB473" s="1">
        <f t="shared" ref="HB473:HB504" si="2319">IF(ABS(BO473)&gt;4,1,0)</f>
        <v>0</v>
      </c>
      <c r="HC473" s="1">
        <f t="shared" ref="HC473:HC504" si="2320">IF(ABS(BO473)&gt;5,1,0)</f>
        <v>0</v>
      </c>
      <c r="HD473" s="1">
        <f t="shared" ref="HD473:HD504" si="2321">IF(ABS(BO473)&gt;6,1,0)</f>
        <v>0</v>
      </c>
      <c r="HE473" s="1">
        <f t="shared" ref="HE473:HE504" si="2322">IF(ABS(BO473)&gt;8,1,0)</f>
        <v>0</v>
      </c>
      <c r="HF473" s="1">
        <f t="shared" ref="HF473:HF504" si="2323">IF(ABS(BO473)&gt;10,1,0)</f>
        <v>0</v>
      </c>
      <c r="HH473" s="1">
        <f t="shared" ref="HH473:HH504" si="2324">IF(ABS(BS473)&gt;1.5,1,0)</f>
        <v>0</v>
      </c>
      <c r="HI473" s="1">
        <f t="shared" ref="HI473:HI504" si="2325">IF(ABS(BS473)&gt;3,1,0)</f>
        <v>0</v>
      </c>
      <c r="HJ473" s="1">
        <f t="shared" ref="HJ473:HJ504" si="2326">IF(ABS(BS473)&gt;4.5,1,0)</f>
        <v>0</v>
      </c>
      <c r="HK473" s="1">
        <f t="shared" ref="HK473:HK504" si="2327">IF(ABS(BS473)&gt;6,1,0)</f>
        <v>0</v>
      </c>
      <c r="HL473" s="1">
        <f t="shared" ref="HL473:HL504" si="2328">IF(ABS(BS473)&gt;7.5,1,0)</f>
        <v>0</v>
      </c>
      <c r="HM473" s="1">
        <f t="shared" ref="HM473:HM504" si="2329">IF(ABS(BS473)&gt;9,1,0)</f>
        <v>0</v>
      </c>
      <c r="HO473" s="1">
        <f t="shared" ref="HO473:HO504" si="2330">IF(BD473&gt;-0.1,IF(BM473&lt;0.001,1,0),"")</f>
        <v>1</v>
      </c>
      <c r="HP473" s="1" t="str">
        <f t="shared" ref="HP473:HP504" si="2331">IF(BD473&lt;0.1,IF(BM473&gt;-0.001,1,0),"")</f>
        <v/>
      </c>
      <c r="HQ473" s="1" t="str">
        <f t="shared" ref="HQ473:HQ504" si="2332">IF(BD473&gt;9.1,IF(BM473&lt;0.001,1,0),"")</f>
        <v/>
      </c>
      <c r="HR473" t="str">
        <f t="shared" ref="HR473:HR504" si="2333">IF(BD473&lt;-9.1,IF(BM473&gt;-0.001,1,0),"")</f>
        <v/>
      </c>
      <c r="HS473" s="1" t="str">
        <f t="shared" ref="HS473:HS504" si="2334">IF(BD473&gt;15.1,IF(BM473&lt;0.001,1,0),"")</f>
        <v/>
      </c>
      <c r="HT473" t="str">
        <f t="shared" ref="HT473:HT504" si="2335">IF(BD473&lt;-15.1,IF(BM473&gt;-0.001,1,0),"")</f>
        <v/>
      </c>
      <c r="HU473" t="str">
        <f t="shared" ref="HU473:HU504" si="2336">IF(BD473&gt;31.1,IF(BM473&lt;0.001,1,0),"")</f>
        <v/>
      </c>
      <c r="HV473" s="1" t="str">
        <f t="shared" ref="HV473:HV504" si="2337">IF(BD473&lt;-31.1,IF(BM473&gt;-0.001,1,0),"")</f>
        <v/>
      </c>
      <c r="HW473" s="1" t="str">
        <f t="shared" ref="HW473:HW504" si="2338">IF(BD473&gt;47.1,IF(BM473&lt;0.001,1,0),"")</f>
        <v/>
      </c>
      <c r="HX473" s="1" t="str">
        <f t="shared" ref="HX473:HX504" si="2339">IF(BD473&lt;-47.1,IF(BM473&gt;-0.001,1,0),"")</f>
        <v/>
      </c>
      <c r="HZ473" s="1">
        <f t="shared" ref="HZ473:HZ504" si="2340">IF(BD473&gt;-0.1,IF(BO473&lt;0.001,1,0),"")</f>
        <v>1</v>
      </c>
      <c r="IA473" s="1" t="str">
        <f t="shared" ref="IA473:IA504" si="2341">IF(BD473&lt;0.1,IF(BO473&gt;-0.001,1,0),"")</f>
        <v/>
      </c>
      <c r="IB473" s="1" t="str">
        <f t="shared" ref="IB473:IB504" si="2342">IF(BD473&gt;9.1,IF(BO473&lt;0.001,1,0),"")</f>
        <v/>
      </c>
      <c r="IC473" s="1" t="str">
        <f t="shared" ref="IC473:IC504" si="2343">IF(BD473&lt;-9.1,IF(BO473&gt;-0.001,1,0),"")</f>
        <v/>
      </c>
      <c r="ID473" s="1" t="str">
        <f t="shared" ref="ID473:ID504" si="2344">IF(BD473&gt;15.1,IF(BO473&lt;0.001,1,0),"")</f>
        <v/>
      </c>
      <c r="IE473" s="1" t="str">
        <f t="shared" ref="IE473:IE504" si="2345">IF(BD473&lt;-15.1,IF(BO473&gt;-0.001,1,0),"")</f>
        <v/>
      </c>
      <c r="IF473" s="1" t="str">
        <f t="shared" ref="IF473:IF504" si="2346">IF(BD473&gt;31.1,IF(BO473&lt;0.001,1,0),"")</f>
        <v/>
      </c>
      <c r="IG473" s="1" t="str">
        <f t="shared" ref="IG473:IG504" si="2347">IF(BD473&lt;-31.1,IF(BO473&gt;-0.001,1,0),"")</f>
        <v/>
      </c>
      <c r="IH473" s="1" t="str">
        <f t="shared" ref="IH473:IH504" si="2348">IF(BD473&gt;47.1,IF(BO473&lt;0.001,1,0),"")</f>
        <v/>
      </c>
      <c r="II473" s="1" t="str">
        <f t="shared" ref="II473:II504" si="2349">IF(BD473&lt;-47.1,IF(BO473&gt;-0.001,1,0),"")</f>
        <v/>
      </c>
    </row>
    <row r="474" spans="1:243" x14ac:dyDescent="0.2">
      <c r="A474" s="14">
        <f t="shared" si="1681"/>
        <v>474</v>
      </c>
      <c r="C474" s="2">
        <v>42795</v>
      </c>
      <c r="G474" s="3">
        <v>108.015</v>
      </c>
      <c r="H474" s="3">
        <v>117.042</v>
      </c>
      <c r="I474" s="3">
        <v>123.23</v>
      </c>
      <c r="J474" s="4">
        <v>149.13999999999999</v>
      </c>
      <c r="P474" s="128">
        <f t="shared" si="2196"/>
        <v>3457.5</v>
      </c>
      <c r="Q474" s="5">
        <f t="shared" si="2197"/>
        <v>3748.25</v>
      </c>
      <c r="R474" s="6">
        <f t="shared" si="2198"/>
        <v>3959.0000000000005</v>
      </c>
      <c r="S474" s="7">
        <f t="shared" si="2199"/>
        <v>4781.9999999999982</v>
      </c>
      <c r="Y474" s="4">
        <f t="shared" si="2168"/>
        <v>5</v>
      </c>
      <c r="Z474" s="1">
        <f t="shared" si="2169"/>
        <v>18.249999999999545</v>
      </c>
      <c r="AA474" s="1">
        <f t="shared" si="2170"/>
        <v>27.499999999999545</v>
      </c>
      <c r="AB474" s="1">
        <f t="shared" si="2171"/>
        <v>71.000000000002728</v>
      </c>
      <c r="AC474" s="1"/>
      <c r="AD474" s="1"/>
      <c r="AE474" s="126"/>
      <c r="AF474" s="126"/>
      <c r="AG474" s="126"/>
      <c r="AH474" s="4">
        <f t="shared" si="2178"/>
        <v>2.1666666666663641</v>
      </c>
      <c r="AI474" s="4">
        <f t="shared" si="2179"/>
        <v>0.94999999999972751</v>
      </c>
      <c r="AJ474" s="4">
        <f t="shared" si="2180"/>
        <v>1.7499999999998188</v>
      </c>
      <c r="AK474" s="4">
        <f t="shared" si="2181"/>
        <v>8.3333333333484916E-2</v>
      </c>
      <c r="AL474" s="4">
        <f t="shared" si="2182"/>
        <v>4.4999999999997726</v>
      </c>
      <c r="AM474" s="4">
        <f t="shared" si="2183"/>
        <v>3.8333333333319679</v>
      </c>
      <c r="AN474" s="4">
        <f t="shared" si="2184"/>
        <v>0.90000000000154756</v>
      </c>
      <c r="AO474" s="4">
        <f t="shared" si="2185"/>
        <v>1</v>
      </c>
      <c r="AP474" s="4">
        <f t="shared" si="2186"/>
        <v>1.4999999999993943</v>
      </c>
      <c r="AQ474" s="4">
        <f t="shared" si="2187"/>
        <v>3.9583333333321953</v>
      </c>
      <c r="AR474" s="4">
        <f t="shared" si="2188"/>
        <v>0.99999999999981881</v>
      </c>
      <c r="AS474" s="4">
        <f t="shared" si="2189"/>
        <v>2.4722222222211609</v>
      </c>
      <c r="AT474" s="4">
        <f t="shared" si="2190"/>
        <v>0.53333333333296906</v>
      </c>
      <c r="AU474" s="1"/>
      <c r="BA474" s="11">
        <f t="shared" si="2200"/>
        <v>-5</v>
      </c>
      <c r="BB474" s="11">
        <f t="shared" si="2201"/>
        <v>-18.249999999999545</v>
      </c>
      <c r="BC474" s="12">
        <f t="shared" si="2202"/>
        <v>-27.499999999999545</v>
      </c>
      <c r="BD474" s="13">
        <f t="shared" si="2203"/>
        <v>-71.000000000002728</v>
      </c>
      <c r="BJ474" s="11">
        <f t="shared" si="2204"/>
        <v>2.1666666666663641</v>
      </c>
      <c r="BK474" s="11">
        <f t="shared" si="2205"/>
        <v>0.94999999999972751</v>
      </c>
      <c r="BL474" s="11">
        <f t="shared" si="2206"/>
        <v>-1.7499999999998188</v>
      </c>
      <c r="BM474" s="11">
        <f t="shared" si="2207"/>
        <v>8.3333333333484916E-2</v>
      </c>
      <c r="BN474" s="11">
        <f t="shared" si="2208"/>
        <v>-4.4999999999997726</v>
      </c>
      <c r="BO474" s="11">
        <f t="shared" si="2209"/>
        <v>-3.8333333333319679</v>
      </c>
      <c r="BP474" s="11">
        <f t="shared" si="2210"/>
        <v>0.90000000000154756</v>
      </c>
      <c r="BQ474" s="1">
        <v>1</v>
      </c>
      <c r="BR474" s="11">
        <f t="shared" si="2211"/>
        <v>-1.4999999999993943</v>
      </c>
      <c r="BS474" s="11">
        <f t="shared" si="2212"/>
        <v>-3.9583333333321953</v>
      </c>
      <c r="BT474" s="11">
        <f t="shared" si="2213"/>
        <v>0.99999999999981881</v>
      </c>
      <c r="BU474" s="11">
        <f t="shared" si="2214"/>
        <v>-2.4722222222211609</v>
      </c>
      <c r="BV474" s="11">
        <f t="shared" si="2215"/>
        <v>-0.53333333333296906</v>
      </c>
      <c r="BY474" s="126"/>
      <c r="BZ474" s="126"/>
      <c r="CB474" s="1">
        <f t="shared" si="2216"/>
        <v>0</v>
      </c>
      <c r="CC474" s="1">
        <f t="shared" si="2217"/>
        <v>0</v>
      </c>
      <c r="CD474" s="1">
        <f t="shared" si="2218"/>
        <v>0</v>
      </c>
      <c r="CE474" s="126">
        <f t="shared" si="2191"/>
        <v>0</v>
      </c>
      <c r="CF474" s="1">
        <f t="shared" si="2219"/>
        <v>0</v>
      </c>
      <c r="CG474" s="1" t="str">
        <f t="shared" si="2220"/>
        <v/>
      </c>
      <c r="CH474" s="1" t="str">
        <f t="shared" si="2192"/>
        <v/>
      </c>
      <c r="CI474" s="1">
        <f t="shared" si="2221"/>
        <v>1</v>
      </c>
      <c r="CJ474" s="1">
        <f t="shared" si="2222"/>
        <v>1</v>
      </c>
      <c r="CK474" s="1" t="str">
        <f t="shared" si="2223"/>
        <v/>
      </c>
      <c r="CL474" s="1">
        <f t="shared" si="2224"/>
        <v>1</v>
      </c>
      <c r="CM474" s="1">
        <f t="shared" si="2225"/>
        <v>1</v>
      </c>
      <c r="CN474" s="1">
        <f t="shared" si="2226"/>
        <v>1</v>
      </c>
      <c r="CO474" s="1" t="str">
        <f t="shared" si="2227"/>
        <v/>
      </c>
      <c r="CP474" s="1" t="str">
        <f t="shared" si="2228"/>
        <v/>
      </c>
      <c r="CQ474" s="1">
        <f t="shared" si="2229"/>
        <v>1</v>
      </c>
      <c r="CS474" s="1">
        <f t="shared" si="2230"/>
        <v>0</v>
      </c>
      <c r="CT474" s="1">
        <f t="shared" si="2231"/>
        <v>0</v>
      </c>
      <c r="CU474" s="1">
        <f t="shared" si="2232"/>
        <v>0</v>
      </c>
      <c r="CV474" s="126">
        <f t="shared" si="2193"/>
        <v>0</v>
      </c>
      <c r="CW474" s="1">
        <f t="shared" si="2233"/>
        <v>1</v>
      </c>
      <c r="CX474" s="1" t="str">
        <f t="shared" si="2234"/>
        <v/>
      </c>
      <c r="CY474" s="1" t="str">
        <f t="shared" si="2235"/>
        <v/>
      </c>
      <c r="CZ474" s="1" t="str">
        <f t="shared" si="2236"/>
        <v/>
      </c>
      <c r="DA474" s="1" t="str">
        <f t="shared" si="2237"/>
        <v/>
      </c>
      <c r="DB474" s="1">
        <f t="shared" si="2238"/>
        <v>1</v>
      </c>
      <c r="DC474" s="1" t="str">
        <f t="shared" si="2239"/>
        <v/>
      </c>
      <c r="DD474" s="1">
        <f t="shared" si="2240"/>
        <v>1</v>
      </c>
      <c r="DE474" s="1" t="str">
        <f t="shared" si="2241"/>
        <v/>
      </c>
      <c r="DF474" s="1"/>
      <c r="DG474" s="126">
        <f t="shared" si="2194"/>
        <v>1</v>
      </c>
      <c r="DH474" s="1">
        <f t="shared" si="2242"/>
        <v>1</v>
      </c>
      <c r="DI474" s="1">
        <f t="shared" si="2243"/>
        <v>1</v>
      </c>
      <c r="DJ474" s="1">
        <f t="shared" si="2244"/>
        <v>1</v>
      </c>
      <c r="DK474" s="1" t="str">
        <f t="shared" si="2245"/>
        <v/>
      </c>
      <c r="DL474" s="1"/>
      <c r="DM474" s="1" t="str">
        <f t="shared" si="2246"/>
        <v/>
      </c>
      <c r="DN474" s="1">
        <f t="shared" si="2247"/>
        <v>0</v>
      </c>
      <c r="DO474" s="1">
        <f t="shared" si="2248"/>
        <v>1</v>
      </c>
      <c r="DP474" s="1">
        <f t="shared" si="2249"/>
        <v>0</v>
      </c>
      <c r="DQ474" s="1">
        <f t="shared" si="2250"/>
        <v>1</v>
      </c>
      <c r="DR474" s="1">
        <f t="shared" si="2251"/>
        <v>1</v>
      </c>
      <c r="DS474" s="1">
        <f t="shared" si="2252"/>
        <v>1</v>
      </c>
      <c r="DT474" s="1">
        <f t="shared" si="2253"/>
        <v>0</v>
      </c>
      <c r="DU474" s="1">
        <f t="shared" si="2254"/>
        <v>1</v>
      </c>
      <c r="DV474" s="1">
        <f t="shared" si="2255"/>
        <v>1</v>
      </c>
      <c r="DW474" s="1">
        <f t="shared" si="2256"/>
        <v>0</v>
      </c>
      <c r="DX474" s="1" t="str">
        <f t="shared" si="2257"/>
        <v/>
      </c>
      <c r="DY474" s="1" t="str">
        <f t="shared" si="2258"/>
        <v/>
      </c>
      <c r="EA474" s="1">
        <f t="shared" si="2259"/>
        <v>1</v>
      </c>
      <c r="EB474" s="1">
        <f t="shared" si="2260"/>
        <v>1</v>
      </c>
      <c r="EC474" s="1">
        <f t="shared" si="2261"/>
        <v>1</v>
      </c>
      <c r="ED474" s="1">
        <f t="shared" si="2262"/>
        <v>1</v>
      </c>
      <c r="EF474" s="1">
        <f t="shared" si="2263"/>
        <v>1</v>
      </c>
      <c r="EG474" s="1">
        <f t="shared" si="2264"/>
        <v>1</v>
      </c>
      <c r="EH474" s="1">
        <f t="shared" si="2265"/>
        <v>1</v>
      </c>
      <c r="EI474" s="1">
        <f t="shared" si="2266"/>
        <v>1</v>
      </c>
      <c r="EK474" s="1">
        <f t="shared" si="2267"/>
        <v>1</v>
      </c>
      <c r="EL474" s="1">
        <f t="shared" si="2268"/>
        <v>1</v>
      </c>
      <c r="EM474" s="1">
        <f t="shared" si="2269"/>
        <v>1</v>
      </c>
      <c r="EO474" s="1">
        <f t="shared" si="2270"/>
        <v>1</v>
      </c>
      <c r="EP474" s="1">
        <f t="shared" si="2271"/>
        <v>1</v>
      </c>
      <c r="EQ474" s="1">
        <f t="shared" si="2272"/>
        <v>1</v>
      </c>
      <c r="ES474" s="1">
        <f t="shared" si="2273"/>
        <v>1</v>
      </c>
      <c r="ET474" s="1">
        <f t="shared" si="2274"/>
        <v>1</v>
      </c>
      <c r="EU474" s="1">
        <f t="shared" si="2275"/>
        <v>1</v>
      </c>
      <c r="EV474" s="1">
        <f t="shared" si="2276"/>
        <v>1</v>
      </c>
      <c r="EW474" s="1">
        <f t="shared" si="2277"/>
        <v>0</v>
      </c>
      <c r="EY474" s="1">
        <f t="shared" si="2278"/>
        <v>1</v>
      </c>
      <c r="EZ474" s="1">
        <f t="shared" si="2279"/>
        <v>1</v>
      </c>
      <c r="FA474" s="1">
        <f t="shared" si="2280"/>
        <v>1</v>
      </c>
      <c r="FC474" s="1">
        <f t="shared" si="2281"/>
        <v>0</v>
      </c>
      <c r="FD474" s="1" t="str">
        <f t="shared" si="2282"/>
        <v/>
      </c>
      <c r="FE474" s="1"/>
      <c r="FF474" s="1">
        <f t="shared" si="2283"/>
        <v>1</v>
      </c>
      <c r="FG474" s="1">
        <f t="shared" si="2284"/>
        <v>0</v>
      </c>
      <c r="FH474" s="1">
        <f t="shared" si="2285"/>
        <v>0</v>
      </c>
      <c r="FI474" s="1" t="str">
        <f t="shared" si="2286"/>
        <v/>
      </c>
      <c r="FJ474" s="1" t="str">
        <f t="shared" si="2287"/>
        <v/>
      </c>
      <c r="FK474" s="1" t="str">
        <f t="shared" si="2288"/>
        <v/>
      </c>
      <c r="FL474" s="1" t="str">
        <f t="shared" si="2289"/>
        <v/>
      </c>
      <c r="FN474" s="1">
        <f t="shared" si="2290"/>
        <v>1</v>
      </c>
      <c r="FO474" s="1">
        <f t="shared" si="2291"/>
        <v>0</v>
      </c>
      <c r="FP474" s="1" t="str">
        <f t="shared" si="2292"/>
        <v/>
      </c>
      <c r="FV474" s="1">
        <f t="shared" si="2293"/>
        <v>1</v>
      </c>
      <c r="FW474" s="1">
        <f t="shared" si="2294"/>
        <v>1</v>
      </c>
      <c r="FX474" s="1">
        <f t="shared" si="2295"/>
        <v>1</v>
      </c>
      <c r="GA474" s="1">
        <f t="shared" si="2296"/>
        <v>1</v>
      </c>
      <c r="GB474" s="1">
        <f t="shared" si="2297"/>
        <v>1</v>
      </c>
      <c r="GC474" s="1">
        <f t="shared" si="2298"/>
        <v>1</v>
      </c>
      <c r="GD474" s="1">
        <f t="shared" si="2299"/>
        <v>1</v>
      </c>
      <c r="GE474" s="1">
        <f t="shared" si="2300"/>
        <v>0</v>
      </c>
      <c r="GF474" s="1">
        <f t="shared" si="2301"/>
        <v>0</v>
      </c>
      <c r="GG474" s="1">
        <f t="shared" si="2302"/>
        <v>1</v>
      </c>
      <c r="GI474" s="1">
        <f t="shared" si="2303"/>
        <v>1</v>
      </c>
      <c r="GK474" s="1">
        <f t="shared" si="2304"/>
        <v>1</v>
      </c>
      <c r="GL474" s="1">
        <f t="shared" si="2305"/>
        <v>1</v>
      </c>
      <c r="GM474" s="1">
        <f t="shared" si="2306"/>
        <v>1</v>
      </c>
      <c r="GN474" s="1">
        <f t="shared" si="2307"/>
        <v>1</v>
      </c>
      <c r="GO474" s="1">
        <f t="shared" si="2308"/>
        <v>0</v>
      </c>
      <c r="GP474" s="1">
        <f t="shared" si="2309"/>
        <v>0</v>
      </c>
      <c r="GQ474" s="1">
        <f t="shared" si="2310"/>
        <v>1</v>
      </c>
      <c r="GS474" s="1">
        <f t="shared" si="2311"/>
        <v>0</v>
      </c>
      <c r="GT474" s="1">
        <f t="shared" si="2312"/>
        <v>0</v>
      </c>
      <c r="GU474" s="1">
        <f t="shared" si="2313"/>
        <v>0</v>
      </c>
      <c r="GV474" s="1">
        <f t="shared" si="2314"/>
        <v>0</v>
      </c>
      <c r="GW474" s="1">
        <f t="shared" si="2315"/>
        <v>0</v>
      </c>
      <c r="GX474" s="1">
        <f t="shared" si="2316"/>
        <v>0</v>
      </c>
      <c r="GY474" s="1">
        <f t="shared" si="2317"/>
        <v>0</v>
      </c>
      <c r="GZ474" s="1"/>
      <c r="HA474" s="1">
        <f t="shared" si="2318"/>
        <v>1</v>
      </c>
      <c r="HB474" s="1">
        <f t="shared" si="2319"/>
        <v>0</v>
      </c>
      <c r="HC474" s="1">
        <f t="shared" si="2320"/>
        <v>0</v>
      </c>
      <c r="HD474" s="1">
        <f t="shared" si="2321"/>
        <v>0</v>
      </c>
      <c r="HE474" s="1">
        <f t="shared" si="2322"/>
        <v>0</v>
      </c>
      <c r="HF474" s="1">
        <f t="shared" si="2323"/>
        <v>0</v>
      </c>
      <c r="HH474" s="1">
        <f t="shared" si="2324"/>
        <v>1</v>
      </c>
      <c r="HI474" s="1">
        <f t="shared" si="2325"/>
        <v>1</v>
      </c>
      <c r="HJ474" s="1">
        <f t="shared" si="2326"/>
        <v>0</v>
      </c>
      <c r="HK474" s="1">
        <f t="shared" si="2327"/>
        <v>0</v>
      </c>
      <c r="HL474" s="1">
        <f t="shared" si="2328"/>
        <v>0</v>
      </c>
      <c r="HM474" s="1">
        <f t="shared" si="2329"/>
        <v>0</v>
      </c>
      <c r="HO474" s="1" t="str">
        <f t="shared" si="2330"/>
        <v/>
      </c>
      <c r="HP474" s="1">
        <f t="shared" si="2331"/>
        <v>1</v>
      </c>
      <c r="HQ474" s="1" t="str">
        <f t="shared" si="2332"/>
        <v/>
      </c>
      <c r="HR474">
        <f t="shared" si="2333"/>
        <v>1</v>
      </c>
      <c r="HS474" s="1" t="str">
        <f t="shared" si="2334"/>
        <v/>
      </c>
      <c r="HT474">
        <f t="shared" si="2335"/>
        <v>1</v>
      </c>
      <c r="HU474" t="str">
        <f t="shared" si="2336"/>
        <v/>
      </c>
      <c r="HV474" s="1">
        <f t="shared" si="2337"/>
        <v>1</v>
      </c>
      <c r="HW474" s="1" t="str">
        <f t="shared" si="2338"/>
        <v/>
      </c>
      <c r="HX474" s="1">
        <f t="shared" si="2339"/>
        <v>1</v>
      </c>
      <c r="HZ474" s="1" t="str">
        <f t="shared" si="2340"/>
        <v/>
      </c>
      <c r="IA474" s="1">
        <f t="shared" si="2341"/>
        <v>0</v>
      </c>
      <c r="IB474" s="1" t="str">
        <f t="shared" si="2342"/>
        <v/>
      </c>
      <c r="IC474" s="1">
        <f t="shared" si="2343"/>
        <v>0</v>
      </c>
      <c r="ID474" s="1" t="str">
        <f t="shared" si="2344"/>
        <v/>
      </c>
      <c r="IE474" s="1">
        <f t="shared" si="2345"/>
        <v>0</v>
      </c>
      <c r="IF474" s="1" t="str">
        <f t="shared" si="2346"/>
        <v/>
      </c>
      <c r="IG474" s="1">
        <f t="shared" si="2347"/>
        <v>0</v>
      </c>
      <c r="IH474" s="1" t="str">
        <f t="shared" si="2348"/>
        <v/>
      </c>
      <c r="II474" s="1">
        <f t="shared" si="2349"/>
        <v>0</v>
      </c>
    </row>
    <row r="475" spans="1:243" x14ac:dyDescent="0.2">
      <c r="A475" s="14">
        <f t="shared" si="1681"/>
        <v>475</v>
      </c>
      <c r="C475" s="2">
        <v>42796</v>
      </c>
      <c r="G475" s="3">
        <v>107.312</v>
      </c>
      <c r="H475" s="3">
        <v>116.30200000000001</v>
      </c>
      <c r="I475" s="3">
        <v>123.16</v>
      </c>
      <c r="J475" s="4">
        <v>149.03</v>
      </c>
      <c r="P475" s="128">
        <f t="shared" si="2196"/>
        <v>3455.2499999999995</v>
      </c>
      <c r="Q475" s="5">
        <f t="shared" si="2197"/>
        <v>3742.2500000000005</v>
      </c>
      <c r="R475" s="6">
        <f t="shared" si="2198"/>
        <v>3951.9999999999995</v>
      </c>
      <c r="S475" s="7">
        <f t="shared" si="2199"/>
        <v>4771</v>
      </c>
      <c r="Y475" s="4">
        <f t="shared" si="2168"/>
        <v>2.2500000000004547</v>
      </c>
      <c r="Z475" s="1">
        <f t="shared" si="2169"/>
        <v>5.9999999999995453</v>
      </c>
      <c r="AA475" s="1">
        <f t="shared" si="2170"/>
        <v>7.0000000000009095</v>
      </c>
      <c r="AB475" s="1">
        <f t="shared" si="2171"/>
        <v>10.999999999998181</v>
      </c>
      <c r="AC475" s="1"/>
      <c r="AD475" s="1"/>
      <c r="AE475" s="126"/>
      <c r="AF475" s="126"/>
      <c r="AG475" s="126"/>
      <c r="AH475" s="4">
        <f t="shared" si="2178"/>
        <v>0.50000000000121281</v>
      </c>
      <c r="AI475" s="4">
        <f t="shared" si="2179"/>
        <v>0.90000000000118252</v>
      </c>
      <c r="AJ475" s="4">
        <f t="shared" si="2180"/>
        <v>1.7999999999989997</v>
      </c>
      <c r="AK475" s="4">
        <f t="shared" si="2181"/>
        <v>1.3333333333322726</v>
      </c>
      <c r="AL475" s="4">
        <f t="shared" si="2182"/>
        <v>2.4999999999990905</v>
      </c>
      <c r="AM475" s="4">
        <f t="shared" si="2183"/>
        <v>3.3333333333348492</v>
      </c>
      <c r="AN475" s="4">
        <f t="shared" si="2184"/>
        <v>2.6000000000016374</v>
      </c>
      <c r="AO475" s="4">
        <f t="shared" si="2185"/>
        <v>1</v>
      </c>
      <c r="AP475" s="4">
        <f t="shared" si="2186"/>
        <v>0.16666666666969832</v>
      </c>
      <c r="AQ475" s="4">
        <f t="shared" si="2187"/>
        <v>1.3333333333364403</v>
      </c>
      <c r="AR475" s="4">
        <f t="shared" si="2188"/>
        <v>1.7000000000005455</v>
      </c>
      <c r="AS475" s="4">
        <f t="shared" si="2189"/>
        <v>3.5555555555555052</v>
      </c>
      <c r="AT475" s="4">
        <f t="shared" si="2190"/>
        <v>3.0333333333344852</v>
      </c>
      <c r="AU475" s="1"/>
      <c r="BA475" s="11">
        <f t="shared" si="2200"/>
        <v>-2.2500000000004547</v>
      </c>
      <c r="BB475" s="11">
        <f t="shared" si="2201"/>
        <v>-5.9999999999995453</v>
      </c>
      <c r="BC475" s="12">
        <f t="shared" si="2202"/>
        <v>-7.0000000000009095</v>
      </c>
      <c r="BD475" s="13">
        <f t="shared" si="2203"/>
        <v>-10.999999999998181</v>
      </c>
      <c r="BJ475" s="11">
        <f t="shared" si="2204"/>
        <v>-0.50000000000121281</v>
      </c>
      <c r="BK475" s="11">
        <f t="shared" si="2205"/>
        <v>-0.90000000000118252</v>
      </c>
      <c r="BL475" s="11">
        <f t="shared" si="2206"/>
        <v>-1.7999999999989997</v>
      </c>
      <c r="BM475" s="11">
        <f t="shared" si="2207"/>
        <v>-1.3333333333322726</v>
      </c>
      <c r="BN475" s="11">
        <f t="shared" si="2208"/>
        <v>-2.4999999999990905</v>
      </c>
      <c r="BO475" s="11">
        <f t="shared" si="2209"/>
        <v>-3.3333333333348492</v>
      </c>
      <c r="BP475" s="11">
        <f t="shared" si="2210"/>
        <v>-2.6000000000016374</v>
      </c>
      <c r="BQ475" s="1">
        <v>1</v>
      </c>
      <c r="BR475" s="11">
        <f t="shared" si="2211"/>
        <v>0.16666666666969832</v>
      </c>
      <c r="BS475" s="11">
        <f t="shared" si="2212"/>
        <v>-1.3333333333364403</v>
      </c>
      <c r="BT475" s="11">
        <f t="shared" si="2213"/>
        <v>-1.7000000000005455</v>
      </c>
      <c r="BU475" s="11">
        <f t="shared" si="2214"/>
        <v>-3.5555555555555052</v>
      </c>
      <c r="BV475" s="11">
        <f t="shared" si="2215"/>
        <v>-3.0333333333344852</v>
      </c>
      <c r="BY475" s="126"/>
      <c r="BZ475" s="126"/>
      <c r="CB475" s="1">
        <f t="shared" si="2216"/>
        <v>1</v>
      </c>
      <c r="CC475" s="1">
        <f t="shared" si="2217"/>
        <v>1</v>
      </c>
      <c r="CD475" s="1">
        <f t="shared" si="2218"/>
        <v>1</v>
      </c>
      <c r="CE475" s="126">
        <f t="shared" si="2191"/>
        <v>1</v>
      </c>
      <c r="CF475" s="1">
        <f t="shared" si="2219"/>
        <v>1</v>
      </c>
      <c r="CG475" s="1">
        <f t="shared" si="2220"/>
        <v>1</v>
      </c>
      <c r="CH475" s="1" t="str">
        <f t="shared" si="2192"/>
        <v/>
      </c>
      <c r="CI475" s="1" t="str">
        <f t="shared" si="2221"/>
        <v/>
      </c>
      <c r="CJ475" s="1">
        <f t="shared" si="2222"/>
        <v>0</v>
      </c>
      <c r="CK475" s="1">
        <f t="shared" si="2223"/>
        <v>0</v>
      </c>
      <c r="CL475" s="1">
        <f t="shared" si="2224"/>
        <v>1</v>
      </c>
      <c r="CM475" s="1">
        <f t="shared" si="2225"/>
        <v>0</v>
      </c>
      <c r="CN475" s="1" t="str">
        <f t="shared" si="2226"/>
        <v/>
      </c>
      <c r="CO475" s="1">
        <f t="shared" si="2227"/>
        <v>1</v>
      </c>
      <c r="CP475" s="1">
        <f t="shared" si="2228"/>
        <v>1</v>
      </c>
      <c r="CQ475" s="1" t="str">
        <f t="shared" si="2229"/>
        <v/>
      </c>
      <c r="CS475" s="1">
        <f t="shared" si="2230"/>
        <v>1</v>
      </c>
      <c r="CT475" s="1">
        <f t="shared" si="2231"/>
        <v>1</v>
      </c>
      <c r="CU475" s="1">
        <f t="shared" si="2232"/>
        <v>1</v>
      </c>
      <c r="CV475" s="126">
        <f t="shared" si="2193"/>
        <v>1</v>
      </c>
      <c r="CW475" s="1">
        <f t="shared" si="2233"/>
        <v>1</v>
      </c>
      <c r="CX475" s="1">
        <f t="shared" si="2234"/>
        <v>1</v>
      </c>
      <c r="CY475" s="1">
        <f t="shared" si="2235"/>
        <v>1</v>
      </c>
      <c r="CZ475" s="1">
        <f t="shared" si="2236"/>
        <v>1</v>
      </c>
      <c r="DA475" s="1">
        <f t="shared" si="2237"/>
        <v>1</v>
      </c>
      <c r="DB475" s="1" t="str">
        <f t="shared" si="2238"/>
        <v/>
      </c>
      <c r="DC475" s="1" t="str">
        <f t="shared" si="2239"/>
        <v/>
      </c>
      <c r="DD475" s="1">
        <f t="shared" si="2240"/>
        <v>0</v>
      </c>
      <c r="DE475" s="1" t="str">
        <f t="shared" si="2241"/>
        <v/>
      </c>
      <c r="DF475" s="1"/>
      <c r="DG475" s="126">
        <f t="shared" si="2194"/>
        <v>1</v>
      </c>
      <c r="DH475" s="1">
        <f t="shared" si="2242"/>
        <v>1</v>
      </c>
      <c r="DI475" s="1">
        <f t="shared" si="2243"/>
        <v>1</v>
      </c>
      <c r="DJ475" s="1">
        <f t="shared" si="2244"/>
        <v>1</v>
      </c>
      <c r="DK475" s="1" t="str">
        <f t="shared" si="2245"/>
        <v/>
      </c>
      <c r="DL475" s="1"/>
      <c r="DM475" s="1" t="str">
        <f t="shared" si="2246"/>
        <v/>
      </c>
      <c r="DN475" s="1">
        <f t="shared" si="2247"/>
        <v>1</v>
      </c>
      <c r="DO475" s="1">
        <f t="shared" si="2248"/>
        <v>1</v>
      </c>
      <c r="DP475" s="1">
        <f t="shared" si="2249"/>
        <v>1</v>
      </c>
      <c r="DQ475" s="1">
        <f t="shared" si="2250"/>
        <v>1</v>
      </c>
      <c r="DR475" s="1">
        <f t="shared" si="2251"/>
        <v>1</v>
      </c>
      <c r="DS475" s="1">
        <f t="shared" si="2252"/>
        <v>1</v>
      </c>
      <c r="DT475" s="1">
        <f t="shared" si="2253"/>
        <v>1</v>
      </c>
      <c r="DU475" s="1">
        <f t="shared" si="2254"/>
        <v>0</v>
      </c>
      <c r="DV475" s="1">
        <f t="shared" si="2255"/>
        <v>1</v>
      </c>
      <c r="DW475" s="1">
        <f t="shared" si="2256"/>
        <v>0</v>
      </c>
      <c r="DX475" s="1" t="str">
        <f t="shared" si="2257"/>
        <v/>
      </c>
      <c r="DY475" s="1" t="str">
        <f t="shared" si="2258"/>
        <v/>
      </c>
      <c r="EA475" s="1">
        <f t="shared" si="2259"/>
        <v>1</v>
      </c>
      <c r="EB475" s="1">
        <f t="shared" si="2260"/>
        <v>1</v>
      </c>
      <c r="EC475" s="1">
        <f t="shared" si="2261"/>
        <v>1</v>
      </c>
      <c r="ED475" s="1">
        <f t="shared" si="2262"/>
        <v>1</v>
      </c>
      <c r="EF475" s="1">
        <f t="shared" si="2263"/>
        <v>1</v>
      </c>
      <c r="EG475" s="1">
        <f t="shared" si="2264"/>
        <v>1</v>
      </c>
      <c r="EH475" s="1">
        <f t="shared" si="2265"/>
        <v>1</v>
      </c>
      <c r="EI475" s="1">
        <f t="shared" si="2266"/>
        <v>1</v>
      </c>
      <c r="EK475" s="1">
        <f t="shared" si="2267"/>
        <v>1</v>
      </c>
      <c r="EL475" s="1">
        <f t="shared" si="2268"/>
        <v>1</v>
      </c>
      <c r="EM475" s="1">
        <f t="shared" si="2269"/>
        <v>1</v>
      </c>
      <c r="EO475" s="1">
        <f t="shared" si="2270"/>
        <v>1</v>
      </c>
      <c r="EP475" s="1">
        <f t="shared" si="2271"/>
        <v>1</v>
      </c>
      <c r="EQ475" s="1">
        <f t="shared" si="2272"/>
        <v>1</v>
      </c>
      <c r="ES475" s="1">
        <f t="shared" si="2273"/>
        <v>1</v>
      </c>
      <c r="ET475" s="1">
        <f t="shared" si="2274"/>
        <v>1</v>
      </c>
      <c r="EU475" s="1">
        <f t="shared" si="2275"/>
        <v>1</v>
      </c>
      <c r="EV475" s="1">
        <f t="shared" si="2276"/>
        <v>1</v>
      </c>
      <c r="EW475" s="1">
        <f t="shared" si="2277"/>
        <v>1</v>
      </c>
      <c r="EY475" s="1">
        <f t="shared" si="2278"/>
        <v>1</v>
      </c>
      <c r="EZ475" s="1">
        <f t="shared" si="2279"/>
        <v>1</v>
      </c>
      <c r="FA475" s="1">
        <f t="shared" si="2280"/>
        <v>1</v>
      </c>
      <c r="FC475" s="1">
        <f t="shared" si="2281"/>
        <v>1</v>
      </c>
      <c r="FD475" s="1">
        <f t="shared" si="2282"/>
        <v>0</v>
      </c>
      <c r="FE475" s="1"/>
      <c r="FF475" s="1">
        <f t="shared" si="2283"/>
        <v>1</v>
      </c>
      <c r="FG475" s="1">
        <f t="shared" si="2284"/>
        <v>1</v>
      </c>
      <c r="FH475" s="1">
        <f t="shared" si="2285"/>
        <v>1</v>
      </c>
      <c r="FI475" s="1">
        <f t="shared" si="2286"/>
        <v>1</v>
      </c>
      <c r="FJ475" s="1">
        <f t="shared" si="2287"/>
        <v>1</v>
      </c>
      <c r="FK475" s="1">
        <f t="shared" si="2288"/>
        <v>1</v>
      </c>
      <c r="FL475" s="1">
        <f t="shared" si="2289"/>
        <v>1</v>
      </c>
      <c r="FN475" s="1" t="str">
        <f t="shared" si="2290"/>
        <v/>
      </c>
      <c r="FO475" s="1" t="str">
        <f t="shared" si="2291"/>
        <v/>
      </c>
      <c r="FP475" s="1" t="str">
        <f t="shared" si="2292"/>
        <v/>
      </c>
      <c r="FV475" s="1">
        <f t="shared" si="2293"/>
        <v>0</v>
      </c>
      <c r="FW475" s="1">
        <f t="shared" si="2294"/>
        <v>1</v>
      </c>
      <c r="FX475" s="1">
        <f t="shared" si="2295"/>
        <v>1</v>
      </c>
      <c r="GA475" s="1">
        <f t="shared" si="2296"/>
        <v>0</v>
      </c>
      <c r="GB475" s="1">
        <f t="shared" si="2297"/>
        <v>0</v>
      </c>
      <c r="GC475" s="1">
        <f t="shared" si="2298"/>
        <v>0</v>
      </c>
      <c r="GD475" s="1">
        <f t="shared" si="2299"/>
        <v>0</v>
      </c>
      <c r="GE475" s="1">
        <f t="shared" si="2300"/>
        <v>0</v>
      </c>
      <c r="GF475" s="1">
        <f t="shared" si="2301"/>
        <v>0</v>
      </c>
      <c r="GG475" s="1">
        <f t="shared" si="2302"/>
        <v>0</v>
      </c>
      <c r="GI475" s="1">
        <f t="shared" si="2303"/>
        <v>0</v>
      </c>
      <c r="GK475" s="1">
        <f t="shared" si="2304"/>
        <v>1</v>
      </c>
      <c r="GL475" s="1">
        <f t="shared" si="2305"/>
        <v>1</v>
      </c>
      <c r="GM475" s="1">
        <f t="shared" si="2306"/>
        <v>1</v>
      </c>
      <c r="GN475" s="1">
        <f t="shared" si="2307"/>
        <v>1</v>
      </c>
      <c r="GO475" s="1">
        <f t="shared" si="2308"/>
        <v>1</v>
      </c>
      <c r="GP475" s="1">
        <f t="shared" si="2309"/>
        <v>1</v>
      </c>
      <c r="GQ475" s="1">
        <f t="shared" si="2310"/>
        <v>1</v>
      </c>
      <c r="GS475" s="1" t="str">
        <f t="shared" si="2311"/>
        <v/>
      </c>
      <c r="GT475" s="1" t="str">
        <f t="shared" si="2312"/>
        <v/>
      </c>
      <c r="GU475" s="1">
        <f t="shared" si="2313"/>
        <v>1</v>
      </c>
      <c r="GV475" s="1">
        <f t="shared" si="2314"/>
        <v>0</v>
      </c>
      <c r="GW475" s="1">
        <f t="shared" si="2315"/>
        <v>0</v>
      </c>
      <c r="GX475" s="1">
        <f t="shared" si="2316"/>
        <v>0</v>
      </c>
      <c r="GY475" s="1">
        <f t="shared" si="2317"/>
        <v>0</v>
      </c>
      <c r="GZ475" s="1"/>
      <c r="HA475" s="1">
        <f t="shared" si="2318"/>
        <v>1</v>
      </c>
      <c r="HB475" s="1">
        <f t="shared" si="2319"/>
        <v>0</v>
      </c>
      <c r="HC475" s="1">
        <f t="shared" si="2320"/>
        <v>0</v>
      </c>
      <c r="HD475" s="1">
        <f t="shared" si="2321"/>
        <v>0</v>
      </c>
      <c r="HE475" s="1">
        <f t="shared" si="2322"/>
        <v>0</v>
      </c>
      <c r="HF475" s="1">
        <f t="shared" si="2323"/>
        <v>0</v>
      </c>
      <c r="HH475" s="1">
        <f t="shared" si="2324"/>
        <v>0</v>
      </c>
      <c r="HI475" s="1">
        <f t="shared" si="2325"/>
        <v>0</v>
      </c>
      <c r="HJ475" s="1">
        <f t="shared" si="2326"/>
        <v>0</v>
      </c>
      <c r="HK475" s="1">
        <f t="shared" si="2327"/>
        <v>0</v>
      </c>
      <c r="HL475" s="1">
        <f t="shared" si="2328"/>
        <v>0</v>
      </c>
      <c r="HM475" s="1">
        <f t="shared" si="2329"/>
        <v>0</v>
      </c>
      <c r="HO475" s="1" t="str">
        <f t="shared" si="2330"/>
        <v/>
      </c>
      <c r="HP475" s="1">
        <f t="shared" si="2331"/>
        <v>0</v>
      </c>
      <c r="HQ475" s="1" t="str">
        <f t="shared" si="2332"/>
        <v/>
      </c>
      <c r="HR475">
        <f t="shared" si="2333"/>
        <v>0</v>
      </c>
      <c r="HS475" s="1" t="str">
        <f t="shared" si="2334"/>
        <v/>
      </c>
      <c r="HT475" t="str">
        <f t="shared" si="2335"/>
        <v/>
      </c>
      <c r="HU475" t="str">
        <f t="shared" si="2336"/>
        <v/>
      </c>
      <c r="HV475" s="1" t="str">
        <f t="shared" si="2337"/>
        <v/>
      </c>
      <c r="HW475" s="1" t="str">
        <f t="shared" si="2338"/>
        <v/>
      </c>
      <c r="HX475" s="1" t="str">
        <f t="shared" si="2339"/>
        <v/>
      </c>
      <c r="HZ475" s="1" t="str">
        <f t="shared" si="2340"/>
        <v/>
      </c>
      <c r="IA475" s="1">
        <f t="shared" si="2341"/>
        <v>0</v>
      </c>
      <c r="IB475" s="1" t="str">
        <f t="shared" si="2342"/>
        <v/>
      </c>
      <c r="IC475" s="1">
        <f t="shared" si="2343"/>
        <v>0</v>
      </c>
      <c r="ID475" s="1" t="str">
        <f t="shared" si="2344"/>
        <v/>
      </c>
      <c r="IE475" s="1" t="str">
        <f t="shared" si="2345"/>
        <v/>
      </c>
      <c r="IF475" s="1" t="str">
        <f t="shared" si="2346"/>
        <v/>
      </c>
      <c r="IG475" s="1" t="str">
        <f t="shared" si="2347"/>
        <v/>
      </c>
      <c r="IH475" s="1" t="str">
        <f t="shared" si="2348"/>
        <v/>
      </c>
      <c r="II475" s="1" t="str">
        <f t="shared" si="2349"/>
        <v/>
      </c>
    </row>
    <row r="476" spans="1:243" x14ac:dyDescent="0.2">
      <c r="A476" s="14">
        <f t="shared" si="1681"/>
        <v>476</v>
      </c>
      <c r="C476" s="2">
        <v>42797</v>
      </c>
      <c r="G476" s="3">
        <v>108.002</v>
      </c>
      <c r="H476" s="3">
        <v>117.00700000000001</v>
      </c>
      <c r="I476" s="3">
        <v>123.185</v>
      </c>
      <c r="J476" s="4">
        <v>149.08000000000001</v>
      </c>
      <c r="P476" s="128">
        <f t="shared" si="2196"/>
        <v>3456.2499999999995</v>
      </c>
      <c r="Q476" s="5">
        <f t="shared" si="2197"/>
        <v>3744.7500000000005</v>
      </c>
      <c r="R476" s="6">
        <f t="shared" si="2198"/>
        <v>3954.5</v>
      </c>
      <c r="S476" s="7">
        <f t="shared" si="2199"/>
        <v>4776.0000000000009</v>
      </c>
      <c r="Y476" s="4">
        <f t="shared" si="2168"/>
        <v>1</v>
      </c>
      <c r="Z476" s="1">
        <f t="shared" si="2169"/>
        <v>2.5</v>
      </c>
      <c r="AA476" s="1">
        <f t="shared" si="2170"/>
        <v>2.5000000000004547</v>
      </c>
      <c r="AB476" s="1">
        <f t="shared" si="2171"/>
        <v>5.0000000000009095</v>
      </c>
      <c r="AC476" s="1"/>
      <c r="AD476" s="1"/>
      <c r="AE476" s="126"/>
      <c r="AF476" s="126"/>
      <c r="AG476" s="126"/>
      <c r="AH476" s="4">
        <f t="shared" si="2178"/>
        <v>0.33333333333333326</v>
      </c>
      <c r="AI476" s="4">
        <f t="shared" si="2179"/>
        <v>0.5</v>
      </c>
      <c r="AJ476" s="4">
        <f t="shared" si="2180"/>
        <v>0.99999999999972733</v>
      </c>
      <c r="AK476" s="4">
        <f t="shared" si="2181"/>
        <v>0.83333333333303017</v>
      </c>
      <c r="AL476" s="4">
        <f t="shared" si="2182"/>
        <v>1.2499999999997726</v>
      </c>
      <c r="AM476" s="4">
        <f t="shared" si="2183"/>
        <v>0.83333333333348492</v>
      </c>
      <c r="AN476" s="4">
        <f t="shared" si="2184"/>
        <v>0.50000000000009104</v>
      </c>
      <c r="AO476" s="4">
        <f t="shared" si="2185"/>
        <v>1</v>
      </c>
      <c r="AP476" s="4">
        <f t="shared" si="2186"/>
        <v>3.0320190802513025E-13</v>
      </c>
      <c r="AQ476" s="4">
        <f t="shared" si="2187"/>
        <v>0.41666666666606034</v>
      </c>
      <c r="AR476" s="4">
        <f t="shared" si="2188"/>
        <v>0.99999999999981815</v>
      </c>
      <c r="AS476" s="4">
        <f t="shared" si="2189"/>
        <v>1.3888888888886868</v>
      </c>
      <c r="AT476" s="4">
        <f t="shared" si="2190"/>
        <v>1.333333333333212</v>
      </c>
      <c r="AU476" s="1"/>
      <c r="BA476" s="11">
        <f t="shared" si="2200"/>
        <v>1</v>
      </c>
      <c r="BB476" s="11">
        <f t="shared" si="2201"/>
        <v>2.5</v>
      </c>
      <c r="BC476" s="12">
        <f t="shared" si="2202"/>
        <v>2.5000000000004547</v>
      </c>
      <c r="BD476" s="13">
        <f t="shared" si="2203"/>
        <v>5.0000000000009095</v>
      </c>
      <c r="BJ476" s="11">
        <f t="shared" si="2204"/>
        <v>0.33333333333333326</v>
      </c>
      <c r="BK476" s="11">
        <f t="shared" si="2205"/>
        <v>0.5</v>
      </c>
      <c r="BL476" s="11">
        <f t="shared" si="2206"/>
        <v>0.99999999999972733</v>
      </c>
      <c r="BM476" s="11">
        <f t="shared" si="2207"/>
        <v>0.83333333333303017</v>
      </c>
      <c r="BN476" s="11">
        <f t="shared" si="2208"/>
        <v>1.2499999999997726</v>
      </c>
      <c r="BO476" s="11">
        <f t="shared" si="2209"/>
        <v>0.83333333333348492</v>
      </c>
      <c r="BP476" s="11">
        <f t="shared" si="2210"/>
        <v>0.50000000000009104</v>
      </c>
      <c r="BQ476" s="1">
        <v>1</v>
      </c>
      <c r="BR476" s="11">
        <f t="shared" si="2211"/>
        <v>-3.0320190802513025E-13</v>
      </c>
      <c r="BS476" s="11">
        <f t="shared" si="2212"/>
        <v>-0.41666666666606034</v>
      </c>
      <c r="BT476" s="11">
        <f t="shared" si="2213"/>
        <v>0.99999999999981815</v>
      </c>
      <c r="BU476" s="11">
        <f t="shared" si="2214"/>
        <v>1.3888888888886868</v>
      </c>
      <c r="BV476" s="11">
        <f t="shared" si="2215"/>
        <v>1.333333333333212</v>
      </c>
      <c r="BY476" s="126"/>
      <c r="BZ476" s="126"/>
      <c r="CB476" s="1">
        <f t="shared" si="2216"/>
        <v>1</v>
      </c>
      <c r="CC476" s="1">
        <f t="shared" si="2217"/>
        <v>1</v>
      </c>
      <c r="CD476" s="1">
        <f t="shared" si="2218"/>
        <v>1</v>
      </c>
      <c r="CE476" s="126">
        <f t="shared" si="2191"/>
        <v>1</v>
      </c>
      <c r="CF476" s="1">
        <f t="shared" si="2219"/>
        <v>1</v>
      </c>
      <c r="CG476" s="1">
        <f t="shared" si="2220"/>
        <v>1</v>
      </c>
      <c r="CH476" s="1" t="str">
        <f t="shared" si="2192"/>
        <v/>
      </c>
      <c r="CI476" s="1" t="str">
        <f t="shared" si="2221"/>
        <v/>
      </c>
      <c r="CJ476" s="1">
        <f t="shared" si="2222"/>
        <v>0</v>
      </c>
      <c r="CK476" s="1">
        <f t="shared" si="2223"/>
        <v>0</v>
      </c>
      <c r="CL476" s="1">
        <f t="shared" si="2224"/>
        <v>1</v>
      </c>
      <c r="CM476" s="1">
        <f t="shared" si="2225"/>
        <v>0</v>
      </c>
      <c r="CN476" s="1" t="str">
        <f t="shared" si="2226"/>
        <v/>
      </c>
      <c r="CO476" s="1">
        <f t="shared" si="2227"/>
        <v>1</v>
      </c>
      <c r="CP476" s="1">
        <f t="shared" si="2228"/>
        <v>1</v>
      </c>
      <c r="CQ476" s="1" t="str">
        <f t="shared" si="2229"/>
        <v/>
      </c>
      <c r="CS476" s="1">
        <f t="shared" si="2230"/>
        <v>1</v>
      </c>
      <c r="CT476" s="1">
        <f t="shared" si="2231"/>
        <v>1</v>
      </c>
      <c r="CU476" s="1">
        <f t="shared" si="2232"/>
        <v>1</v>
      </c>
      <c r="CV476" s="126">
        <f t="shared" si="2193"/>
        <v>1</v>
      </c>
      <c r="CW476" s="1">
        <f t="shared" si="2233"/>
        <v>1</v>
      </c>
      <c r="CX476" s="1">
        <f t="shared" si="2234"/>
        <v>1</v>
      </c>
      <c r="CY476" s="1">
        <f t="shared" si="2235"/>
        <v>1</v>
      </c>
      <c r="CZ476" s="1">
        <f t="shared" si="2236"/>
        <v>1</v>
      </c>
      <c r="DA476" s="1">
        <f t="shared" si="2237"/>
        <v>1</v>
      </c>
      <c r="DB476" s="1" t="str">
        <f t="shared" si="2238"/>
        <v/>
      </c>
      <c r="DC476" s="1" t="str">
        <f t="shared" si="2239"/>
        <v/>
      </c>
      <c r="DD476" s="1">
        <f t="shared" si="2240"/>
        <v>0</v>
      </c>
      <c r="DE476" s="1" t="str">
        <f t="shared" si="2241"/>
        <v/>
      </c>
      <c r="DF476" s="1"/>
      <c r="DG476" s="126">
        <f t="shared" si="2194"/>
        <v>1</v>
      </c>
      <c r="DH476" s="1">
        <f t="shared" si="2242"/>
        <v>1</v>
      </c>
      <c r="DI476" s="1">
        <f t="shared" si="2243"/>
        <v>1</v>
      </c>
      <c r="DJ476" s="1">
        <f t="shared" si="2244"/>
        <v>1</v>
      </c>
      <c r="DK476" s="1" t="str">
        <f t="shared" si="2245"/>
        <v/>
      </c>
      <c r="DL476" s="1"/>
      <c r="DM476" s="1" t="str">
        <f t="shared" si="2246"/>
        <v/>
      </c>
      <c r="DN476" s="1">
        <f t="shared" si="2247"/>
        <v>1</v>
      </c>
      <c r="DO476" s="1">
        <f t="shared" si="2248"/>
        <v>1</v>
      </c>
      <c r="DP476" s="1">
        <f t="shared" si="2249"/>
        <v>1</v>
      </c>
      <c r="DQ476" s="1">
        <f t="shared" si="2250"/>
        <v>1</v>
      </c>
      <c r="DR476" s="1">
        <f t="shared" si="2251"/>
        <v>1</v>
      </c>
      <c r="DS476" s="1">
        <f t="shared" si="2252"/>
        <v>1</v>
      </c>
      <c r="DT476" s="1">
        <f t="shared" si="2253"/>
        <v>1</v>
      </c>
      <c r="DU476" s="1">
        <f t="shared" si="2254"/>
        <v>0</v>
      </c>
      <c r="DV476" s="1">
        <f t="shared" si="2255"/>
        <v>1</v>
      </c>
      <c r="DW476" s="1">
        <f t="shared" si="2256"/>
        <v>0</v>
      </c>
      <c r="DX476" s="1" t="str">
        <f t="shared" si="2257"/>
        <v/>
      </c>
      <c r="DY476" s="1" t="str">
        <f t="shared" si="2258"/>
        <v/>
      </c>
      <c r="EA476" s="1">
        <f t="shared" si="2259"/>
        <v>1</v>
      </c>
      <c r="EB476" s="1">
        <f t="shared" si="2260"/>
        <v>1</v>
      </c>
      <c r="EC476" s="1">
        <f t="shared" si="2261"/>
        <v>1</v>
      </c>
      <c r="ED476" s="1">
        <f t="shared" si="2262"/>
        <v>1</v>
      </c>
      <c r="EF476" s="1">
        <f t="shared" si="2263"/>
        <v>0</v>
      </c>
      <c r="EG476" s="1">
        <f t="shared" si="2264"/>
        <v>0</v>
      </c>
      <c r="EH476" s="1">
        <f t="shared" si="2265"/>
        <v>0</v>
      </c>
      <c r="EI476" s="1">
        <f t="shared" si="2266"/>
        <v>0</v>
      </c>
      <c r="EK476" s="1">
        <f t="shared" si="2267"/>
        <v>1</v>
      </c>
      <c r="EL476" s="1">
        <f t="shared" si="2268"/>
        <v>1</v>
      </c>
      <c r="EM476" s="1">
        <f t="shared" si="2269"/>
        <v>1</v>
      </c>
      <c r="EO476" s="1">
        <f t="shared" si="2270"/>
        <v>1</v>
      </c>
      <c r="EP476" s="1">
        <f t="shared" si="2271"/>
        <v>1</v>
      </c>
      <c r="EQ476" s="1">
        <f t="shared" si="2272"/>
        <v>1</v>
      </c>
      <c r="ES476" s="1">
        <f t="shared" si="2273"/>
        <v>1</v>
      </c>
      <c r="ET476" s="1">
        <f t="shared" si="2274"/>
        <v>1</v>
      </c>
      <c r="EU476" s="1">
        <f t="shared" si="2275"/>
        <v>1</v>
      </c>
      <c r="EV476" s="1">
        <f t="shared" si="2276"/>
        <v>1</v>
      </c>
      <c r="EW476" s="1">
        <f t="shared" si="2277"/>
        <v>1</v>
      </c>
      <c r="EY476" s="1">
        <f t="shared" si="2278"/>
        <v>1</v>
      </c>
      <c r="EZ476" s="1">
        <f t="shared" si="2279"/>
        <v>1</v>
      </c>
      <c r="FA476" s="1">
        <f t="shared" si="2280"/>
        <v>1</v>
      </c>
      <c r="FC476" s="1">
        <f t="shared" si="2281"/>
        <v>1</v>
      </c>
      <c r="FD476" s="1">
        <f t="shared" si="2282"/>
        <v>0</v>
      </c>
      <c r="FE476" s="1"/>
      <c r="FF476" s="1">
        <f t="shared" si="2283"/>
        <v>1</v>
      </c>
      <c r="FG476" s="1">
        <f t="shared" si="2284"/>
        <v>1</v>
      </c>
      <c r="FH476" s="1">
        <f t="shared" si="2285"/>
        <v>1</v>
      </c>
      <c r="FI476" s="1">
        <f t="shared" si="2286"/>
        <v>1</v>
      </c>
      <c r="FJ476" s="1">
        <f t="shared" si="2287"/>
        <v>1</v>
      </c>
      <c r="FK476" s="1">
        <f t="shared" si="2288"/>
        <v>1</v>
      </c>
      <c r="FL476" s="1">
        <f t="shared" si="2289"/>
        <v>1</v>
      </c>
      <c r="FN476" s="1" t="str">
        <f t="shared" si="2290"/>
        <v/>
      </c>
      <c r="FO476" s="1" t="str">
        <f t="shared" si="2291"/>
        <v/>
      </c>
      <c r="FP476" s="1" t="str">
        <f t="shared" si="2292"/>
        <v/>
      </c>
      <c r="FV476" s="1">
        <f t="shared" si="2293"/>
        <v>0</v>
      </c>
      <c r="FW476" s="1">
        <f t="shared" si="2294"/>
        <v>0</v>
      </c>
      <c r="FX476" s="1">
        <f t="shared" si="2295"/>
        <v>0</v>
      </c>
      <c r="GA476" s="1">
        <f t="shared" si="2296"/>
        <v>0</v>
      </c>
      <c r="GB476" s="1">
        <f t="shared" si="2297"/>
        <v>0</v>
      </c>
      <c r="GC476" s="1">
        <f t="shared" si="2298"/>
        <v>0</v>
      </c>
      <c r="GD476" s="1">
        <f t="shared" si="2299"/>
        <v>0</v>
      </c>
      <c r="GE476" s="1">
        <f t="shared" si="2300"/>
        <v>0</v>
      </c>
      <c r="GF476" s="1">
        <f t="shared" si="2301"/>
        <v>0</v>
      </c>
      <c r="GG476" s="1">
        <f t="shared" si="2302"/>
        <v>0</v>
      </c>
      <c r="GI476" s="1">
        <f t="shared" si="2303"/>
        <v>1</v>
      </c>
      <c r="GK476" s="1">
        <f t="shared" si="2304"/>
        <v>0</v>
      </c>
      <c r="GL476" s="1">
        <f t="shared" si="2305"/>
        <v>0</v>
      </c>
      <c r="GM476" s="1">
        <f t="shared" si="2306"/>
        <v>0</v>
      </c>
      <c r="GN476" s="1">
        <f t="shared" si="2307"/>
        <v>0</v>
      </c>
      <c r="GO476" s="1">
        <f t="shared" si="2308"/>
        <v>0</v>
      </c>
      <c r="GP476" s="1">
        <f t="shared" si="2309"/>
        <v>0</v>
      </c>
      <c r="GQ476" s="1">
        <f t="shared" si="2310"/>
        <v>0</v>
      </c>
      <c r="GS476" s="1" t="str">
        <f t="shared" si="2311"/>
        <v/>
      </c>
      <c r="GT476" s="1" t="str">
        <f t="shared" si="2312"/>
        <v/>
      </c>
      <c r="GU476" s="1">
        <f t="shared" si="2313"/>
        <v>0</v>
      </c>
      <c r="GV476" s="1">
        <f t="shared" si="2314"/>
        <v>0</v>
      </c>
      <c r="GW476" s="1">
        <f t="shared" si="2315"/>
        <v>0</v>
      </c>
      <c r="GX476" s="1">
        <f t="shared" si="2316"/>
        <v>0</v>
      </c>
      <c r="GY476" s="1">
        <f t="shared" si="2317"/>
        <v>0</v>
      </c>
      <c r="GZ476" s="1"/>
      <c r="HA476" s="1">
        <f t="shared" si="2318"/>
        <v>0</v>
      </c>
      <c r="HB476" s="1">
        <f t="shared" si="2319"/>
        <v>0</v>
      </c>
      <c r="HC476" s="1">
        <f t="shared" si="2320"/>
        <v>0</v>
      </c>
      <c r="HD476" s="1">
        <f t="shared" si="2321"/>
        <v>0</v>
      </c>
      <c r="HE476" s="1">
        <f t="shared" si="2322"/>
        <v>0</v>
      </c>
      <c r="HF476" s="1">
        <f t="shared" si="2323"/>
        <v>0</v>
      </c>
      <c r="HH476" s="1">
        <f t="shared" si="2324"/>
        <v>0</v>
      </c>
      <c r="HI476" s="1">
        <f t="shared" si="2325"/>
        <v>0</v>
      </c>
      <c r="HJ476" s="1">
        <f t="shared" si="2326"/>
        <v>0</v>
      </c>
      <c r="HK476" s="1">
        <f t="shared" si="2327"/>
        <v>0</v>
      </c>
      <c r="HL476" s="1">
        <f t="shared" si="2328"/>
        <v>0</v>
      </c>
      <c r="HM476" s="1">
        <f t="shared" si="2329"/>
        <v>0</v>
      </c>
      <c r="HO476" s="1">
        <f t="shared" si="2330"/>
        <v>0</v>
      </c>
      <c r="HP476" s="1" t="str">
        <f t="shared" si="2331"/>
        <v/>
      </c>
      <c r="HQ476" s="1" t="str">
        <f t="shared" si="2332"/>
        <v/>
      </c>
      <c r="HR476" t="str">
        <f t="shared" si="2333"/>
        <v/>
      </c>
      <c r="HS476" s="1" t="str">
        <f t="shared" si="2334"/>
        <v/>
      </c>
      <c r="HT476" t="str">
        <f t="shared" si="2335"/>
        <v/>
      </c>
      <c r="HU476" t="str">
        <f t="shared" si="2336"/>
        <v/>
      </c>
      <c r="HV476" s="1" t="str">
        <f t="shared" si="2337"/>
        <v/>
      </c>
      <c r="HW476" s="1" t="str">
        <f t="shared" si="2338"/>
        <v/>
      </c>
      <c r="HX476" s="1" t="str">
        <f t="shared" si="2339"/>
        <v/>
      </c>
      <c r="HZ476" s="1">
        <f t="shared" si="2340"/>
        <v>0</v>
      </c>
      <c r="IA476" s="1" t="str">
        <f t="shared" si="2341"/>
        <v/>
      </c>
      <c r="IB476" s="1" t="str">
        <f t="shared" si="2342"/>
        <v/>
      </c>
      <c r="IC476" s="1" t="str">
        <f t="shared" si="2343"/>
        <v/>
      </c>
      <c r="ID476" s="1" t="str">
        <f t="shared" si="2344"/>
        <v/>
      </c>
      <c r="IE476" s="1" t="str">
        <f t="shared" si="2345"/>
        <v/>
      </c>
      <c r="IF476" s="1" t="str">
        <f t="shared" si="2346"/>
        <v/>
      </c>
      <c r="IG476" s="1" t="str">
        <f t="shared" si="2347"/>
        <v/>
      </c>
      <c r="IH476" s="1" t="str">
        <f t="shared" si="2348"/>
        <v/>
      </c>
      <c r="II476" s="1" t="str">
        <f t="shared" si="2349"/>
        <v/>
      </c>
    </row>
    <row r="477" spans="1:243" x14ac:dyDescent="0.2">
      <c r="A477" s="14">
        <f t="shared" si="1681"/>
        <v>477</v>
      </c>
      <c r="C477" s="2">
        <v>42800</v>
      </c>
      <c r="G477" s="3">
        <v>108</v>
      </c>
      <c r="H477" s="3">
        <v>117.015</v>
      </c>
      <c r="I477" s="3">
        <v>123.19</v>
      </c>
      <c r="J477" s="4">
        <v>149.02000000000001</v>
      </c>
      <c r="P477" s="128">
        <f t="shared" si="2196"/>
        <v>3456</v>
      </c>
      <c r="Q477" s="5">
        <f t="shared" si="2197"/>
        <v>3745.5</v>
      </c>
      <c r="R477" s="6">
        <f t="shared" si="2198"/>
        <v>3955</v>
      </c>
      <c r="S477" s="7">
        <f t="shared" si="2199"/>
        <v>4770.0000000000009</v>
      </c>
      <c r="Y477" s="4">
        <f t="shared" si="2168"/>
        <v>0.24999999999954525</v>
      </c>
      <c r="Z477" s="1">
        <f t="shared" si="2169"/>
        <v>0.74999999999954525</v>
      </c>
      <c r="AA477" s="1">
        <f t="shared" si="2170"/>
        <v>0.5</v>
      </c>
      <c r="AB477" s="1">
        <f t="shared" si="2171"/>
        <v>6</v>
      </c>
      <c r="AC477" s="1"/>
      <c r="AD477" s="1"/>
      <c r="AE477" s="126"/>
      <c r="AF477" s="126"/>
      <c r="AG477" s="126"/>
      <c r="AH477" s="4">
        <f t="shared" si="2178"/>
        <v>0.99999999999878741</v>
      </c>
      <c r="AI477" s="4">
        <f t="shared" si="2179"/>
        <v>0.94999999999881757</v>
      </c>
      <c r="AJ477" s="4">
        <f t="shared" si="2180"/>
        <v>0.44999999999954526</v>
      </c>
      <c r="AK477" s="4">
        <f t="shared" si="2181"/>
        <v>0.41666666666621194</v>
      </c>
      <c r="AL477" s="4">
        <f t="shared" si="2182"/>
        <v>0.49999999999954525</v>
      </c>
      <c r="AM477" s="4">
        <f t="shared" si="2183"/>
        <v>2.5</v>
      </c>
      <c r="AN477" s="4">
        <f t="shared" si="2184"/>
        <v>2.9</v>
      </c>
      <c r="AO477" s="4">
        <f t="shared" si="2185"/>
        <v>1</v>
      </c>
      <c r="AP477" s="4">
        <f t="shared" si="2186"/>
        <v>1.9999999999975746</v>
      </c>
      <c r="AQ477" s="4">
        <f t="shared" si="2187"/>
        <v>1.8750000000006821</v>
      </c>
      <c r="AR477" s="4">
        <f t="shared" si="2188"/>
        <v>0.69999999999909046</v>
      </c>
      <c r="AS477" s="4">
        <f t="shared" si="2189"/>
        <v>2.0833333333328783</v>
      </c>
      <c r="AT477" s="4">
        <f t="shared" si="2190"/>
        <v>0.30000000000090954</v>
      </c>
      <c r="AU477" s="1"/>
      <c r="BA477" s="11">
        <f t="shared" si="2200"/>
        <v>-0.24999999999954525</v>
      </c>
      <c r="BB477" s="11">
        <f t="shared" si="2201"/>
        <v>0.74999999999954525</v>
      </c>
      <c r="BC477" s="12">
        <f t="shared" si="2202"/>
        <v>0.5</v>
      </c>
      <c r="BD477" s="13">
        <f t="shared" si="2203"/>
        <v>-6</v>
      </c>
      <c r="BJ477" s="11">
        <f t="shared" si="2204"/>
        <v>-0.99999999999878741</v>
      </c>
      <c r="BK477" s="11">
        <f t="shared" si="2205"/>
        <v>-0.94999999999881757</v>
      </c>
      <c r="BL477" s="11">
        <f t="shared" si="2206"/>
        <v>0.44999999999954526</v>
      </c>
      <c r="BM477" s="11">
        <f t="shared" si="2207"/>
        <v>0.41666666666621194</v>
      </c>
      <c r="BN477" s="11">
        <f t="shared" si="2208"/>
        <v>0.49999999999954525</v>
      </c>
      <c r="BO477" s="11">
        <f t="shared" si="2209"/>
        <v>2.5</v>
      </c>
      <c r="BP477" s="11">
        <f t="shared" si="2210"/>
        <v>2.9</v>
      </c>
      <c r="BQ477" s="1">
        <v>1</v>
      </c>
      <c r="BR477" s="11">
        <f t="shared" si="2211"/>
        <v>1.9999999999975746</v>
      </c>
      <c r="BS477" s="11">
        <f t="shared" si="2212"/>
        <v>1.8750000000006821</v>
      </c>
      <c r="BT477" s="11">
        <f t="shared" si="2213"/>
        <v>-0.69999999999909046</v>
      </c>
      <c r="BU477" s="11">
        <f t="shared" si="2214"/>
        <v>2.0833333333328783</v>
      </c>
      <c r="BV477" s="11">
        <f t="shared" si="2215"/>
        <v>0.30000000000090954</v>
      </c>
      <c r="BY477" s="126"/>
      <c r="BZ477" s="126"/>
      <c r="CB477" s="1">
        <f t="shared" si="2216"/>
        <v>1</v>
      </c>
      <c r="CC477" s="1">
        <f t="shared" si="2217"/>
        <v>0</v>
      </c>
      <c r="CD477" s="1">
        <f t="shared" si="2218"/>
        <v>0</v>
      </c>
      <c r="CE477" s="126">
        <f t="shared" si="2191"/>
        <v>1</v>
      </c>
      <c r="CF477" s="1">
        <f t="shared" si="2219"/>
        <v>1</v>
      </c>
      <c r="CG477" s="1">
        <f t="shared" si="2220"/>
        <v>0</v>
      </c>
      <c r="CH477" s="1">
        <f t="shared" si="2192"/>
        <v>0</v>
      </c>
      <c r="CI477" s="1">
        <f t="shared" si="2221"/>
        <v>0</v>
      </c>
      <c r="CJ477" s="1">
        <f t="shared" si="2222"/>
        <v>0</v>
      </c>
      <c r="CK477" s="1" t="str">
        <f t="shared" si="2223"/>
        <v/>
      </c>
      <c r="CL477" s="1">
        <f t="shared" si="2224"/>
        <v>0</v>
      </c>
      <c r="CM477" s="1" t="str">
        <f t="shared" si="2225"/>
        <v/>
      </c>
      <c r="CN477" s="1" t="str">
        <f t="shared" si="2226"/>
        <v/>
      </c>
      <c r="CO477" s="1">
        <f t="shared" si="2227"/>
        <v>0</v>
      </c>
      <c r="CP477" s="1">
        <f t="shared" si="2228"/>
        <v>0</v>
      </c>
      <c r="CQ477" s="1" t="str">
        <f t="shared" si="2229"/>
        <v/>
      </c>
      <c r="CS477" s="1">
        <f t="shared" si="2230"/>
        <v>0</v>
      </c>
      <c r="CT477" s="1">
        <f t="shared" si="2231"/>
        <v>1</v>
      </c>
      <c r="CU477" s="1">
        <f t="shared" si="2232"/>
        <v>1</v>
      </c>
      <c r="CV477" s="126">
        <f t="shared" si="2193"/>
        <v>0</v>
      </c>
      <c r="CW477" s="1" t="str">
        <f t="shared" si="2233"/>
        <v/>
      </c>
      <c r="CX477" s="1" t="str">
        <f t="shared" si="2234"/>
        <v/>
      </c>
      <c r="CY477" s="1" t="str">
        <f t="shared" si="2235"/>
        <v/>
      </c>
      <c r="CZ477" s="1" t="str">
        <f t="shared" si="2236"/>
        <v/>
      </c>
      <c r="DA477" s="1" t="str">
        <f t="shared" si="2237"/>
        <v/>
      </c>
      <c r="DB477" s="1">
        <f t="shared" si="2238"/>
        <v>0</v>
      </c>
      <c r="DC477" s="1">
        <f t="shared" si="2239"/>
        <v>1</v>
      </c>
      <c r="DD477" s="1" t="str">
        <f t="shared" si="2240"/>
        <v/>
      </c>
      <c r="DE477" s="1" t="str">
        <f t="shared" si="2241"/>
        <v/>
      </c>
      <c r="DF477" s="1"/>
      <c r="DG477" s="126">
        <f t="shared" si="2194"/>
        <v>0</v>
      </c>
      <c r="DH477" s="1">
        <f t="shared" si="2242"/>
        <v>1</v>
      </c>
      <c r="DI477" s="1">
        <f t="shared" si="2243"/>
        <v>1</v>
      </c>
      <c r="DJ477" s="1">
        <f t="shared" si="2244"/>
        <v>0</v>
      </c>
      <c r="DK477" s="1">
        <f t="shared" si="2245"/>
        <v>0</v>
      </c>
      <c r="DL477" s="1"/>
      <c r="DM477" s="1">
        <f t="shared" si="2246"/>
        <v>0</v>
      </c>
      <c r="DN477" s="1" t="str">
        <f t="shared" si="2247"/>
        <v/>
      </c>
      <c r="DO477" s="1" t="str">
        <f t="shared" si="2248"/>
        <v/>
      </c>
      <c r="DP477" s="1" t="str">
        <f t="shared" si="2249"/>
        <v/>
      </c>
      <c r="DQ477" s="1" t="str">
        <f t="shared" si="2250"/>
        <v/>
      </c>
      <c r="DR477" s="1" t="str">
        <f t="shared" si="2251"/>
        <v/>
      </c>
      <c r="DS477" s="1" t="str">
        <f t="shared" si="2252"/>
        <v/>
      </c>
      <c r="DT477" s="1" t="str">
        <f t="shared" si="2253"/>
        <v/>
      </c>
      <c r="DU477" s="1" t="str">
        <f t="shared" si="2254"/>
        <v/>
      </c>
      <c r="DV477" s="1">
        <f t="shared" si="2255"/>
        <v>0</v>
      </c>
      <c r="DW477" s="1">
        <f t="shared" si="2256"/>
        <v>1</v>
      </c>
      <c r="DX477" s="1">
        <f t="shared" si="2257"/>
        <v>1</v>
      </c>
      <c r="DY477" s="1" t="str">
        <f t="shared" si="2258"/>
        <v/>
      </c>
      <c r="EA477" s="1">
        <f t="shared" si="2259"/>
        <v>0</v>
      </c>
      <c r="EB477" s="1">
        <f t="shared" si="2260"/>
        <v>1</v>
      </c>
      <c r="EC477" s="1">
        <f t="shared" si="2261"/>
        <v>1</v>
      </c>
      <c r="ED477" s="1">
        <f t="shared" si="2262"/>
        <v>0</v>
      </c>
      <c r="EF477" s="1">
        <f t="shared" si="2263"/>
        <v>0</v>
      </c>
      <c r="EG477" s="1">
        <f t="shared" si="2264"/>
        <v>1</v>
      </c>
      <c r="EH477" s="1">
        <f t="shared" si="2265"/>
        <v>1</v>
      </c>
      <c r="EI477" s="1">
        <f t="shared" si="2266"/>
        <v>0</v>
      </c>
      <c r="EK477" s="1">
        <f t="shared" si="2267"/>
        <v>0</v>
      </c>
      <c r="EL477" s="1">
        <f t="shared" si="2268"/>
        <v>0</v>
      </c>
      <c r="EM477" s="1">
        <f t="shared" si="2269"/>
        <v>1</v>
      </c>
      <c r="EO477" s="1">
        <f t="shared" si="2270"/>
        <v>0</v>
      </c>
      <c r="EP477" s="1">
        <f t="shared" si="2271"/>
        <v>1</v>
      </c>
      <c r="EQ477" s="1">
        <f t="shared" si="2272"/>
        <v>0</v>
      </c>
      <c r="ES477" s="1">
        <f t="shared" si="2273"/>
        <v>0</v>
      </c>
      <c r="ET477" s="1">
        <f t="shared" si="2274"/>
        <v>1</v>
      </c>
      <c r="EU477" s="1">
        <f t="shared" si="2275"/>
        <v>0</v>
      </c>
      <c r="EV477" s="1" t="str">
        <f t="shared" si="2276"/>
        <v/>
      </c>
      <c r="EW477" s="1" t="str">
        <f t="shared" si="2277"/>
        <v/>
      </c>
      <c r="EY477" s="1">
        <f t="shared" si="2278"/>
        <v>1</v>
      </c>
      <c r="EZ477" s="1">
        <f t="shared" si="2279"/>
        <v>0</v>
      </c>
      <c r="FA477" s="1">
        <f t="shared" si="2280"/>
        <v>0</v>
      </c>
      <c r="FC477" s="1">
        <f t="shared" si="2281"/>
        <v>1</v>
      </c>
      <c r="FD477" s="1">
        <f t="shared" si="2282"/>
        <v>1</v>
      </c>
      <c r="FE477" s="1"/>
      <c r="FF477" s="1">
        <f t="shared" si="2283"/>
        <v>0</v>
      </c>
      <c r="FG477" s="1">
        <f t="shared" si="2284"/>
        <v>0</v>
      </c>
      <c r="FH477" s="1">
        <f t="shared" si="2285"/>
        <v>0</v>
      </c>
      <c r="FI477" s="1" t="str">
        <f t="shared" si="2286"/>
        <v/>
      </c>
      <c r="FJ477" s="1" t="str">
        <f t="shared" si="2287"/>
        <v/>
      </c>
      <c r="FK477" s="1" t="str">
        <f t="shared" si="2288"/>
        <v/>
      </c>
      <c r="FL477" s="1" t="str">
        <f t="shared" si="2289"/>
        <v/>
      </c>
      <c r="FN477" s="1" t="str">
        <f t="shared" si="2290"/>
        <v/>
      </c>
      <c r="FO477" s="1" t="str">
        <f t="shared" si="2291"/>
        <v/>
      </c>
      <c r="FP477" s="1" t="str">
        <f t="shared" si="2292"/>
        <v/>
      </c>
      <c r="FV477" s="1">
        <f t="shared" si="2293"/>
        <v>0</v>
      </c>
      <c r="FW477" s="1">
        <f t="shared" si="2294"/>
        <v>1</v>
      </c>
      <c r="FX477" s="1">
        <f t="shared" si="2295"/>
        <v>1</v>
      </c>
      <c r="GA477" s="1">
        <f t="shared" si="2296"/>
        <v>0</v>
      </c>
      <c r="GB477" s="1">
        <f t="shared" si="2297"/>
        <v>1</v>
      </c>
      <c r="GC477" s="1">
        <f t="shared" si="2298"/>
        <v>1</v>
      </c>
      <c r="GD477" s="1">
        <f t="shared" si="2299"/>
        <v>0</v>
      </c>
      <c r="GE477" s="1">
        <f t="shared" si="2300"/>
        <v>0</v>
      </c>
      <c r="GF477" s="1">
        <f t="shared" si="2301"/>
        <v>1</v>
      </c>
      <c r="GG477" s="1">
        <f t="shared" si="2302"/>
        <v>1</v>
      </c>
      <c r="GI477" s="1">
        <f t="shared" si="2303"/>
        <v>1</v>
      </c>
      <c r="GK477" s="1">
        <f t="shared" si="2304"/>
        <v>0</v>
      </c>
      <c r="GL477" s="1">
        <f t="shared" si="2305"/>
        <v>1</v>
      </c>
      <c r="GM477" s="1">
        <f t="shared" si="2306"/>
        <v>1</v>
      </c>
      <c r="GN477" s="1">
        <f t="shared" si="2307"/>
        <v>0</v>
      </c>
      <c r="GO477" s="1">
        <f t="shared" si="2308"/>
        <v>0</v>
      </c>
      <c r="GP477" s="1">
        <f t="shared" si="2309"/>
        <v>1</v>
      </c>
      <c r="GQ477" s="1">
        <f t="shared" si="2310"/>
        <v>1</v>
      </c>
      <c r="GS477" s="1" t="str">
        <f t="shared" si="2311"/>
        <v/>
      </c>
      <c r="GT477" s="1" t="str">
        <f t="shared" si="2312"/>
        <v/>
      </c>
      <c r="GU477" s="1">
        <f t="shared" si="2313"/>
        <v>0</v>
      </c>
      <c r="GV477" s="1">
        <f t="shared" si="2314"/>
        <v>0</v>
      </c>
      <c r="GW477" s="1">
        <f t="shared" si="2315"/>
        <v>0</v>
      </c>
      <c r="GX477" s="1">
        <f t="shared" si="2316"/>
        <v>0</v>
      </c>
      <c r="GY477" s="1">
        <f t="shared" si="2317"/>
        <v>0</v>
      </c>
      <c r="GZ477" s="1"/>
      <c r="HA477" s="1">
        <f t="shared" si="2318"/>
        <v>1</v>
      </c>
      <c r="HB477" s="1">
        <f t="shared" si="2319"/>
        <v>0</v>
      </c>
      <c r="HC477" s="1">
        <f t="shared" si="2320"/>
        <v>0</v>
      </c>
      <c r="HD477" s="1">
        <f t="shared" si="2321"/>
        <v>0</v>
      </c>
      <c r="HE477" s="1">
        <f t="shared" si="2322"/>
        <v>0</v>
      </c>
      <c r="HF477" s="1">
        <f t="shared" si="2323"/>
        <v>0</v>
      </c>
      <c r="HH477" s="1">
        <f t="shared" si="2324"/>
        <v>1</v>
      </c>
      <c r="HI477" s="1">
        <f t="shared" si="2325"/>
        <v>0</v>
      </c>
      <c r="HJ477" s="1">
        <f t="shared" si="2326"/>
        <v>0</v>
      </c>
      <c r="HK477" s="1">
        <f t="shared" si="2327"/>
        <v>0</v>
      </c>
      <c r="HL477" s="1">
        <f t="shared" si="2328"/>
        <v>0</v>
      </c>
      <c r="HM477" s="1">
        <f t="shared" si="2329"/>
        <v>0</v>
      </c>
      <c r="HO477" s="1" t="str">
        <f t="shared" si="2330"/>
        <v/>
      </c>
      <c r="HP477" s="1">
        <f t="shared" si="2331"/>
        <v>1</v>
      </c>
      <c r="HQ477" s="1" t="str">
        <f t="shared" si="2332"/>
        <v/>
      </c>
      <c r="HR477" t="str">
        <f t="shared" si="2333"/>
        <v/>
      </c>
      <c r="HS477" s="1" t="str">
        <f t="shared" si="2334"/>
        <v/>
      </c>
      <c r="HT477" t="str">
        <f t="shared" si="2335"/>
        <v/>
      </c>
      <c r="HU477" t="str">
        <f t="shared" si="2336"/>
        <v/>
      </c>
      <c r="HV477" s="1" t="str">
        <f t="shared" si="2337"/>
        <v/>
      </c>
      <c r="HW477" s="1" t="str">
        <f t="shared" si="2338"/>
        <v/>
      </c>
      <c r="HX477" s="1" t="str">
        <f t="shared" si="2339"/>
        <v/>
      </c>
      <c r="HZ477" s="1" t="str">
        <f t="shared" si="2340"/>
        <v/>
      </c>
      <c r="IA477" s="1">
        <f t="shared" si="2341"/>
        <v>1</v>
      </c>
      <c r="IB477" s="1" t="str">
        <f t="shared" si="2342"/>
        <v/>
      </c>
      <c r="IC477" s="1" t="str">
        <f t="shared" si="2343"/>
        <v/>
      </c>
      <c r="ID477" s="1" t="str">
        <f t="shared" si="2344"/>
        <v/>
      </c>
      <c r="IE477" s="1" t="str">
        <f t="shared" si="2345"/>
        <v/>
      </c>
      <c r="IF477" s="1" t="str">
        <f t="shared" si="2346"/>
        <v/>
      </c>
      <c r="IG477" s="1" t="str">
        <f t="shared" si="2347"/>
        <v/>
      </c>
      <c r="IH477" s="1" t="str">
        <f t="shared" si="2348"/>
        <v/>
      </c>
      <c r="II477" s="1" t="str">
        <f t="shared" si="2349"/>
        <v/>
      </c>
    </row>
    <row r="478" spans="1:243" x14ac:dyDescent="0.2">
      <c r="A478" s="14">
        <f t="shared" si="1681"/>
        <v>478</v>
      </c>
      <c r="C478" s="2">
        <v>42801</v>
      </c>
      <c r="G478" s="3">
        <v>107.307</v>
      </c>
      <c r="H478" s="3">
        <v>116.295</v>
      </c>
      <c r="I478" s="3">
        <v>123.145</v>
      </c>
      <c r="J478" s="4">
        <v>148.27000000000001</v>
      </c>
      <c r="P478" s="128">
        <f t="shared" si="2196"/>
        <v>3454.75</v>
      </c>
      <c r="Q478" s="5">
        <f t="shared" si="2197"/>
        <v>3741.5</v>
      </c>
      <c r="R478" s="6">
        <f t="shared" si="2198"/>
        <v>3950.4999999999995</v>
      </c>
      <c r="S478" s="7">
        <f t="shared" si="2199"/>
        <v>4763.0000000000009</v>
      </c>
      <c r="Y478" s="4">
        <f t="shared" si="2168"/>
        <v>1.25</v>
      </c>
      <c r="Z478" s="1">
        <f t="shared" si="2169"/>
        <v>4</v>
      </c>
      <c r="AA478" s="1">
        <f t="shared" si="2170"/>
        <v>4.5000000000004547</v>
      </c>
      <c r="AB478" s="1">
        <f t="shared" si="2171"/>
        <v>7</v>
      </c>
      <c r="AC478" s="1"/>
      <c r="AD478" s="1"/>
      <c r="AE478" s="126"/>
      <c r="AF478" s="126"/>
      <c r="AG478" s="126"/>
      <c r="AH478" s="4">
        <f t="shared" si="2178"/>
        <v>0.16666666666666652</v>
      </c>
      <c r="AI478" s="4">
        <f t="shared" si="2179"/>
        <v>0.10000000000000009</v>
      </c>
      <c r="AJ478" s="4">
        <f t="shared" si="2180"/>
        <v>1.2999999999997272</v>
      </c>
      <c r="AK478" s="4">
        <f t="shared" si="2181"/>
        <v>0.99999999999969669</v>
      </c>
      <c r="AL478" s="4">
        <f t="shared" si="2182"/>
        <v>1.7499999999997726</v>
      </c>
      <c r="AM478" s="4">
        <f t="shared" si="2183"/>
        <v>2.1666666666671213</v>
      </c>
      <c r="AN478" s="4">
        <f t="shared" si="2184"/>
        <v>1.7000000000004549</v>
      </c>
      <c r="AO478" s="4">
        <f t="shared" si="2185"/>
        <v>1</v>
      </c>
      <c r="AP478" s="4">
        <f t="shared" si="2186"/>
        <v>0.83333333333302984</v>
      </c>
      <c r="AQ478" s="4">
        <f t="shared" si="2187"/>
        <v>0.66666666666757624</v>
      </c>
      <c r="AR478" s="4">
        <f t="shared" si="2188"/>
        <v>0.6999999999998181</v>
      </c>
      <c r="AS478" s="4">
        <f t="shared" si="2189"/>
        <v>2.4444444444444446</v>
      </c>
      <c r="AT478" s="4">
        <f t="shared" si="2190"/>
        <v>1.5666666666666667</v>
      </c>
      <c r="AU478" s="1"/>
      <c r="BA478" s="11">
        <f t="shared" si="2200"/>
        <v>-1.25</v>
      </c>
      <c r="BB478" s="11">
        <f t="shared" si="2201"/>
        <v>-4</v>
      </c>
      <c r="BC478" s="12">
        <f t="shared" si="2202"/>
        <v>-4.5000000000004547</v>
      </c>
      <c r="BD478" s="13">
        <f t="shared" si="2203"/>
        <v>-7</v>
      </c>
      <c r="BJ478" s="11">
        <f t="shared" si="2204"/>
        <v>0.16666666666666652</v>
      </c>
      <c r="BK478" s="11">
        <f t="shared" si="2205"/>
        <v>-0.10000000000000009</v>
      </c>
      <c r="BL478" s="11">
        <f t="shared" si="2206"/>
        <v>-1.2999999999997272</v>
      </c>
      <c r="BM478" s="11">
        <f t="shared" si="2207"/>
        <v>-0.99999999999969669</v>
      </c>
      <c r="BN478" s="11">
        <f t="shared" si="2208"/>
        <v>-1.7499999999997726</v>
      </c>
      <c r="BO478" s="11">
        <f t="shared" si="2209"/>
        <v>-2.1666666666671213</v>
      </c>
      <c r="BP478" s="11">
        <f t="shared" si="2210"/>
        <v>-1.7000000000004549</v>
      </c>
      <c r="BQ478" s="1">
        <v>1</v>
      </c>
      <c r="BR478" s="11">
        <f t="shared" si="2211"/>
        <v>-0.83333333333302984</v>
      </c>
      <c r="BS478" s="11">
        <f t="shared" si="2212"/>
        <v>-0.66666666666757624</v>
      </c>
      <c r="BT478" s="11">
        <f t="shared" si="2213"/>
        <v>-0.6999999999998181</v>
      </c>
      <c r="BU478" s="11">
        <f t="shared" si="2214"/>
        <v>-2.4444444444444446</v>
      </c>
      <c r="BV478" s="11">
        <f t="shared" si="2215"/>
        <v>-1.5666666666666667</v>
      </c>
      <c r="BY478" s="126"/>
      <c r="BZ478" s="126"/>
      <c r="CB478" s="1">
        <f t="shared" si="2216"/>
        <v>1</v>
      </c>
      <c r="CC478" s="1">
        <f t="shared" si="2217"/>
        <v>1</v>
      </c>
      <c r="CD478" s="1">
        <f t="shared" si="2218"/>
        <v>1</v>
      </c>
      <c r="CE478" s="126">
        <f t="shared" si="2191"/>
        <v>1</v>
      </c>
      <c r="CF478" s="1">
        <f t="shared" si="2219"/>
        <v>1</v>
      </c>
      <c r="CG478" s="1">
        <f t="shared" si="2220"/>
        <v>1</v>
      </c>
      <c r="CH478" s="1" t="str">
        <f t="shared" si="2192"/>
        <v/>
      </c>
      <c r="CI478" s="1" t="str">
        <f t="shared" si="2221"/>
        <v/>
      </c>
      <c r="CJ478" s="1">
        <f t="shared" si="2222"/>
        <v>0</v>
      </c>
      <c r="CK478" s="1">
        <f t="shared" si="2223"/>
        <v>0</v>
      </c>
      <c r="CL478" s="1">
        <f t="shared" si="2224"/>
        <v>1</v>
      </c>
      <c r="CM478" s="1">
        <f t="shared" si="2225"/>
        <v>0</v>
      </c>
      <c r="CN478" s="1" t="str">
        <f t="shared" si="2226"/>
        <v/>
      </c>
      <c r="CO478" s="1">
        <f t="shared" si="2227"/>
        <v>1</v>
      </c>
      <c r="CP478" s="1">
        <f t="shared" si="2228"/>
        <v>1</v>
      </c>
      <c r="CQ478" s="1" t="str">
        <f t="shared" si="2229"/>
        <v/>
      </c>
      <c r="CS478" s="1">
        <f t="shared" si="2230"/>
        <v>1</v>
      </c>
      <c r="CT478" s="1">
        <f t="shared" si="2231"/>
        <v>1</v>
      </c>
      <c r="CU478" s="1">
        <f t="shared" si="2232"/>
        <v>1</v>
      </c>
      <c r="CV478" s="126">
        <f t="shared" si="2193"/>
        <v>1</v>
      </c>
      <c r="CW478" s="1">
        <f t="shared" si="2233"/>
        <v>1</v>
      </c>
      <c r="CX478" s="1">
        <f t="shared" si="2234"/>
        <v>1</v>
      </c>
      <c r="CY478" s="1">
        <f t="shared" si="2235"/>
        <v>1</v>
      </c>
      <c r="CZ478" s="1">
        <f t="shared" si="2236"/>
        <v>1</v>
      </c>
      <c r="DA478" s="1">
        <f t="shared" si="2237"/>
        <v>1</v>
      </c>
      <c r="DB478" s="1" t="str">
        <f t="shared" si="2238"/>
        <v/>
      </c>
      <c r="DC478" s="1" t="str">
        <f t="shared" si="2239"/>
        <v/>
      </c>
      <c r="DD478" s="1">
        <f t="shared" si="2240"/>
        <v>0</v>
      </c>
      <c r="DE478" s="1" t="str">
        <f t="shared" si="2241"/>
        <v/>
      </c>
      <c r="DF478" s="1"/>
      <c r="DG478" s="126">
        <f t="shared" si="2194"/>
        <v>1</v>
      </c>
      <c r="DH478" s="1">
        <f t="shared" si="2242"/>
        <v>1</v>
      </c>
      <c r="DI478" s="1">
        <f t="shared" si="2243"/>
        <v>1</v>
      </c>
      <c r="DJ478" s="1">
        <f t="shared" si="2244"/>
        <v>1</v>
      </c>
      <c r="DK478" s="1" t="str">
        <f t="shared" si="2245"/>
        <v/>
      </c>
      <c r="DL478" s="1"/>
      <c r="DM478" s="1" t="str">
        <f t="shared" si="2246"/>
        <v/>
      </c>
      <c r="DN478" s="1">
        <f t="shared" si="2247"/>
        <v>1</v>
      </c>
      <c r="DO478" s="1">
        <f t="shared" si="2248"/>
        <v>1</v>
      </c>
      <c r="DP478" s="1">
        <f t="shared" si="2249"/>
        <v>1</v>
      </c>
      <c r="DQ478" s="1">
        <f t="shared" si="2250"/>
        <v>1</v>
      </c>
      <c r="DR478" s="1">
        <f t="shared" si="2251"/>
        <v>1</v>
      </c>
      <c r="DS478" s="1">
        <f t="shared" si="2252"/>
        <v>1</v>
      </c>
      <c r="DT478" s="1">
        <f t="shared" si="2253"/>
        <v>1</v>
      </c>
      <c r="DU478" s="1">
        <f t="shared" si="2254"/>
        <v>0</v>
      </c>
      <c r="DV478" s="1">
        <f t="shared" si="2255"/>
        <v>1</v>
      </c>
      <c r="DW478" s="1">
        <f t="shared" si="2256"/>
        <v>0</v>
      </c>
      <c r="DX478" s="1" t="str">
        <f t="shared" si="2257"/>
        <v/>
      </c>
      <c r="DY478" s="1" t="str">
        <f t="shared" si="2258"/>
        <v/>
      </c>
      <c r="EA478" s="1">
        <f t="shared" si="2259"/>
        <v>1</v>
      </c>
      <c r="EB478" s="1">
        <f t="shared" si="2260"/>
        <v>1</v>
      </c>
      <c r="EC478" s="1">
        <f t="shared" si="2261"/>
        <v>1</v>
      </c>
      <c r="ED478" s="1">
        <f t="shared" si="2262"/>
        <v>1</v>
      </c>
      <c r="EF478" s="1">
        <f t="shared" si="2263"/>
        <v>1</v>
      </c>
      <c r="EG478" s="1">
        <f t="shared" si="2264"/>
        <v>1</v>
      </c>
      <c r="EH478" s="1">
        <f t="shared" si="2265"/>
        <v>1</v>
      </c>
      <c r="EI478" s="1">
        <f t="shared" si="2266"/>
        <v>1</v>
      </c>
      <c r="EK478" s="1">
        <f t="shared" si="2267"/>
        <v>1</v>
      </c>
      <c r="EL478" s="1">
        <f t="shared" si="2268"/>
        <v>1</v>
      </c>
      <c r="EM478" s="1">
        <f t="shared" si="2269"/>
        <v>1</v>
      </c>
      <c r="EO478" s="1">
        <f t="shared" si="2270"/>
        <v>1</v>
      </c>
      <c r="EP478" s="1">
        <f t="shared" si="2271"/>
        <v>1</v>
      </c>
      <c r="EQ478" s="1">
        <f t="shared" si="2272"/>
        <v>1</v>
      </c>
      <c r="ES478" s="1">
        <f t="shared" si="2273"/>
        <v>1</v>
      </c>
      <c r="ET478" s="1">
        <f t="shared" si="2274"/>
        <v>1</v>
      </c>
      <c r="EU478" s="1">
        <f t="shared" si="2275"/>
        <v>1</v>
      </c>
      <c r="EV478" s="1">
        <f t="shared" si="2276"/>
        <v>1</v>
      </c>
      <c r="EW478" s="1">
        <f t="shared" si="2277"/>
        <v>1</v>
      </c>
      <c r="EY478" s="1">
        <f t="shared" si="2278"/>
        <v>1</v>
      </c>
      <c r="EZ478" s="1">
        <f t="shared" si="2279"/>
        <v>1</v>
      </c>
      <c r="FA478" s="1">
        <f t="shared" si="2280"/>
        <v>1</v>
      </c>
      <c r="FC478" s="1">
        <f t="shared" si="2281"/>
        <v>1</v>
      </c>
      <c r="FD478" s="1">
        <f t="shared" si="2282"/>
        <v>0</v>
      </c>
      <c r="FE478" s="1"/>
      <c r="FF478" s="1">
        <f t="shared" si="2283"/>
        <v>1</v>
      </c>
      <c r="FG478" s="1">
        <f t="shared" si="2284"/>
        <v>1</v>
      </c>
      <c r="FH478" s="1">
        <f t="shared" si="2285"/>
        <v>1</v>
      </c>
      <c r="FI478" s="1">
        <f t="shared" si="2286"/>
        <v>1</v>
      </c>
      <c r="FJ478" s="1">
        <f t="shared" si="2287"/>
        <v>1</v>
      </c>
      <c r="FK478" s="1">
        <f t="shared" si="2288"/>
        <v>1</v>
      </c>
      <c r="FL478" s="1">
        <f t="shared" si="2289"/>
        <v>1</v>
      </c>
      <c r="FN478" s="1" t="str">
        <f t="shared" si="2290"/>
        <v/>
      </c>
      <c r="FO478" s="1" t="str">
        <f t="shared" si="2291"/>
        <v/>
      </c>
      <c r="FP478" s="1" t="str">
        <f t="shared" si="2292"/>
        <v/>
      </c>
      <c r="FV478" s="1">
        <f t="shared" si="2293"/>
        <v>1</v>
      </c>
      <c r="FW478" s="1">
        <f t="shared" si="2294"/>
        <v>0</v>
      </c>
      <c r="FX478" s="1">
        <f t="shared" si="2295"/>
        <v>0</v>
      </c>
      <c r="GA478" s="1">
        <f t="shared" si="2296"/>
        <v>1</v>
      </c>
      <c r="GB478" s="1">
        <f t="shared" si="2297"/>
        <v>1</v>
      </c>
      <c r="GC478" s="1">
        <f t="shared" si="2298"/>
        <v>1</v>
      </c>
      <c r="GD478" s="1">
        <f t="shared" si="2299"/>
        <v>1</v>
      </c>
      <c r="GE478" s="1">
        <f t="shared" si="2300"/>
        <v>1</v>
      </c>
      <c r="GF478" s="1">
        <f t="shared" si="2301"/>
        <v>1</v>
      </c>
      <c r="GG478" s="1">
        <f t="shared" si="2302"/>
        <v>1</v>
      </c>
      <c r="GI478" s="1">
        <f t="shared" si="2303"/>
        <v>1</v>
      </c>
      <c r="GK478" s="1">
        <f t="shared" si="2304"/>
        <v>1</v>
      </c>
      <c r="GL478" s="1">
        <f t="shared" si="2305"/>
        <v>1</v>
      </c>
      <c r="GM478" s="1">
        <f t="shared" si="2306"/>
        <v>1</v>
      </c>
      <c r="GN478" s="1">
        <f t="shared" si="2307"/>
        <v>1</v>
      </c>
      <c r="GO478" s="1">
        <f t="shared" si="2308"/>
        <v>1</v>
      </c>
      <c r="GP478" s="1">
        <f t="shared" si="2309"/>
        <v>1</v>
      </c>
      <c r="GQ478" s="1">
        <f t="shared" si="2310"/>
        <v>1</v>
      </c>
      <c r="GS478" s="1" t="str">
        <f t="shared" si="2311"/>
        <v/>
      </c>
      <c r="GT478" s="1" t="str">
        <f t="shared" si="2312"/>
        <v/>
      </c>
      <c r="GU478" s="1">
        <f t="shared" si="2313"/>
        <v>0</v>
      </c>
      <c r="GV478" s="1">
        <f t="shared" si="2314"/>
        <v>0</v>
      </c>
      <c r="GW478" s="1">
        <f t="shared" si="2315"/>
        <v>0</v>
      </c>
      <c r="GX478" s="1">
        <f t="shared" si="2316"/>
        <v>0</v>
      </c>
      <c r="GY478" s="1">
        <f t="shared" si="2317"/>
        <v>0</v>
      </c>
      <c r="GZ478" s="1"/>
      <c r="HA478" s="1">
        <f t="shared" si="2318"/>
        <v>1</v>
      </c>
      <c r="HB478" s="1">
        <f t="shared" si="2319"/>
        <v>0</v>
      </c>
      <c r="HC478" s="1">
        <f t="shared" si="2320"/>
        <v>0</v>
      </c>
      <c r="HD478" s="1">
        <f t="shared" si="2321"/>
        <v>0</v>
      </c>
      <c r="HE478" s="1">
        <f t="shared" si="2322"/>
        <v>0</v>
      </c>
      <c r="HF478" s="1">
        <f t="shared" si="2323"/>
        <v>0</v>
      </c>
      <c r="HH478" s="1">
        <f t="shared" si="2324"/>
        <v>0</v>
      </c>
      <c r="HI478" s="1">
        <f t="shared" si="2325"/>
        <v>0</v>
      </c>
      <c r="HJ478" s="1">
        <f t="shared" si="2326"/>
        <v>0</v>
      </c>
      <c r="HK478" s="1">
        <f t="shared" si="2327"/>
        <v>0</v>
      </c>
      <c r="HL478" s="1">
        <f t="shared" si="2328"/>
        <v>0</v>
      </c>
      <c r="HM478" s="1">
        <f t="shared" si="2329"/>
        <v>0</v>
      </c>
      <c r="HO478" s="1" t="str">
        <f t="shared" si="2330"/>
        <v/>
      </c>
      <c r="HP478" s="1">
        <f t="shared" si="2331"/>
        <v>0</v>
      </c>
      <c r="HQ478" s="1" t="str">
        <f t="shared" si="2332"/>
        <v/>
      </c>
      <c r="HR478" t="str">
        <f t="shared" si="2333"/>
        <v/>
      </c>
      <c r="HS478" s="1" t="str">
        <f t="shared" si="2334"/>
        <v/>
      </c>
      <c r="HT478" t="str">
        <f t="shared" si="2335"/>
        <v/>
      </c>
      <c r="HU478" t="str">
        <f t="shared" si="2336"/>
        <v/>
      </c>
      <c r="HV478" s="1" t="str">
        <f t="shared" si="2337"/>
        <v/>
      </c>
      <c r="HW478" s="1" t="str">
        <f t="shared" si="2338"/>
        <v/>
      </c>
      <c r="HX478" s="1" t="str">
        <f t="shared" si="2339"/>
        <v/>
      </c>
      <c r="HZ478" s="1" t="str">
        <f t="shared" si="2340"/>
        <v/>
      </c>
      <c r="IA478" s="1">
        <f t="shared" si="2341"/>
        <v>0</v>
      </c>
      <c r="IB478" s="1" t="str">
        <f t="shared" si="2342"/>
        <v/>
      </c>
      <c r="IC478" s="1" t="str">
        <f t="shared" si="2343"/>
        <v/>
      </c>
      <c r="ID478" s="1" t="str">
        <f t="shared" si="2344"/>
        <v/>
      </c>
      <c r="IE478" s="1" t="str">
        <f t="shared" si="2345"/>
        <v/>
      </c>
      <c r="IF478" s="1" t="str">
        <f t="shared" si="2346"/>
        <v/>
      </c>
      <c r="IG478" s="1" t="str">
        <f t="shared" si="2347"/>
        <v/>
      </c>
      <c r="IH478" s="1" t="str">
        <f t="shared" si="2348"/>
        <v/>
      </c>
      <c r="II478" s="1" t="str">
        <f t="shared" si="2349"/>
        <v/>
      </c>
    </row>
    <row r="479" spans="1:243" x14ac:dyDescent="0.2">
      <c r="A479" s="14">
        <f t="shared" si="1681"/>
        <v>479</v>
      </c>
      <c r="C479" s="2">
        <v>42802</v>
      </c>
      <c r="G479" s="3">
        <v>107.29</v>
      </c>
      <c r="H479" s="3">
        <v>116.24</v>
      </c>
      <c r="I479" s="3">
        <v>123.045</v>
      </c>
      <c r="J479" s="4">
        <v>147.29</v>
      </c>
      <c r="P479" s="128">
        <f t="shared" si="2196"/>
        <v>3453.0000000000005</v>
      </c>
      <c r="Q479" s="5">
        <f t="shared" si="2197"/>
        <v>3735.9999999999995</v>
      </c>
      <c r="R479" s="6">
        <f t="shared" si="2198"/>
        <v>3940.5</v>
      </c>
      <c r="S479" s="7">
        <f t="shared" si="2199"/>
        <v>4732.9999999999991</v>
      </c>
      <c r="Y479" s="4">
        <f t="shared" si="2168"/>
        <v>1.7499999999995453</v>
      </c>
      <c r="Z479" s="1">
        <f t="shared" si="2169"/>
        <v>5.5000000000004547</v>
      </c>
      <c r="AA479" s="1">
        <f t="shared" si="2170"/>
        <v>9.9999999999995453</v>
      </c>
      <c r="AB479" s="1">
        <f t="shared" si="2171"/>
        <v>30.000000000001819</v>
      </c>
      <c r="AC479" s="1"/>
      <c r="AD479" s="1"/>
      <c r="AE479" s="126"/>
      <c r="AF479" s="126"/>
      <c r="AG479" s="126"/>
      <c r="AH479" s="4">
        <f t="shared" si="2178"/>
        <v>0.16666666666787933</v>
      </c>
      <c r="AI479" s="4">
        <f t="shared" si="2179"/>
        <v>0.19999999999881801</v>
      </c>
      <c r="AJ479" s="4">
        <f t="shared" si="2180"/>
        <v>0.49999999999927169</v>
      </c>
      <c r="AK479" s="4">
        <f t="shared" si="2181"/>
        <v>1.1666666666659085</v>
      </c>
      <c r="AL479" s="4">
        <f t="shared" si="2182"/>
        <v>0.50000000000068212</v>
      </c>
      <c r="AM479" s="4">
        <f t="shared" si="2183"/>
        <v>1.0604850331219495E-12</v>
      </c>
      <c r="AN479" s="4">
        <f t="shared" si="2184"/>
        <v>2.0000000000011831</v>
      </c>
      <c r="AO479" s="4">
        <f t="shared" si="2185"/>
        <v>1</v>
      </c>
      <c r="AP479" s="4">
        <f t="shared" si="2186"/>
        <v>1.499999999997272</v>
      </c>
      <c r="AQ479" s="4">
        <f t="shared" si="2187"/>
        <v>1.7499999999978022</v>
      </c>
      <c r="AR479" s="4">
        <f t="shared" si="2188"/>
        <v>0.50000000000072742</v>
      </c>
      <c r="AS479" s="4">
        <f t="shared" si="2189"/>
        <v>1.1666666666666163</v>
      </c>
      <c r="AT479" s="4">
        <f t="shared" si="2190"/>
        <v>0.50000000000115197</v>
      </c>
      <c r="AU479" s="1"/>
      <c r="BA479" s="11">
        <f t="shared" si="2200"/>
        <v>-1.7499999999995453</v>
      </c>
      <c r="BB479" s="11">
        <f t="shared" si="2201"/>
        <v>-5.5000000000004547</v>
      </c>
      <c r="BC479" s="12">
        <f t="shared" si="2202"/>
        <v>-9.9999999999995453</v>
      </c>
      <c r="BD479" s="13">
        <f t="shared" si="2203"/>
        <v>-30.000000000001819</v>
      </c>
      <c r="BJ479" s="11">
        <f t="shared" si="2204"/>
        <v>0.16666666666787933</v>
      </c>
      <c r="BK479" s="11">
        <f t="shared" si="2205"/>
        <v>-0.19999999999881801</v>
      </c>
      <c r="BL479" s="11">
        <f t="shared" si="2206"/>
        <v>0.49999999999927169</v>
      </c>
      <c r="BM479" s="11">
        <f t="shared" si="2207"/>
        <v>1.1666666666659085</v>
      </c>
      <c r="BN479" s="11">
        <f t="shared" si="2208"/>
        <v>-0.50000000000068212</v>
      </c>
      <c r="BO479" s="11">
        <f t="shared" si="2209"/>
        <v>1.0604850331219495E-12</v>
      </c>
      <c r="BP479" s="11">
        <f t="shared" si="2210"/>
        <v>2.0000000000011831</v>
      </c>
      <c r="BQ479" s="1">
        <v>1</v>
      </c>
      <c r="BR479" s="11">
        <f t="shared" si="2211"/>
        <v>1.499999999997272</v>
      </c>
      <c r="BS479" s="11">
        <f t="shared" si="2212"/>
        <v>-1.7499999999978022</v>
      </c>
      <c r="BT479" s="11">
        <f t="shared" si="2213"/>
        <v>0.50000000000072742</v>
      </c>
      <c r="BU479" s="11">
        <f t="shared" si="2214"/>
        <v>1.1666666666666163</v>
      </c>
      <c r="BV479" s="11">
        <f t="shared" si="2215"/>
        <v>0.50000000000115197</v>
      </c>
      <c r="BY479" s="126"/>
      <c r="BZ479" s="126"/>
      <c r="CB479" s="1">
        <f t="shared" si="2216"/>
        <v>1</v>
      </c>
      <c r="CC479" s="1">
        <f t="shared" si="2217"/>
        <v>1</v>
      </c>
      <c r="CD479" s="1">
        <f t="shared" si="2218"/>
        <v>1</v>
      </c>
      <c r="CE479" s="126">
        <f t="shared" si="2191"/>
        <v>1</v>
      </c>
      <c r="CF479" s="1">
        <f t="shared" si="2219"/>
        <v>1</v>
      </c>
      <c r="CG479" s="1">
        <f t="shared" si="2220"/>
        <v>0</v>
      </c>
      <c r="CH479" s="1">
        <f t="shared" si="2192"/>
        <v>0</v>
      </c>
      <c r="CI479" s="1">
        <f t="shared" si="2221"/>
        <v>0</v>
      </c>
      <c r="CJ479" s="1" t="str">
        <f t="shared" si="2222"/>
        <v/>
      </c>
      <c r="CK479" s="1" t="str">
        <f t="shared" si="2223"/>
        <v/>
      </c>
      <c r="CL479" s="1">
        <f t="shared" si="2224"/>
        <v>0</v>
      </c>
      <c r="CM479" s="1" t="str">
        <f t="shared" si="2225"/>
        <v/>
      </c>
      <c r="CN479" s="1" t="str">
        <f t="shared" si="2226"/>
        <v/>
      </c>
      <c r="CO479" s="1">
        <f t="shared" si="2227"/>
        <v>0</v>
      </c>
      <c r="CP479" s="1">
        <f t="shared" si="2228"/>
        <v>0</v>
      </c>
      <c r="CQ479" s="1" t="str">
        <f t="shared" si="2229"/>
        <v/>
      </c>
      <c r="CS479" s="1">
        <f t="shared" si="2230"/>
        <v>0</v>
      </c>
      <c r="CT479" s="1">
        <f t="shared" si="2231"/>
        <v>0</v>
      </c>
      <c r="CU479" s="1">
        <f t="shared" si="2232"/>
        <v>0</v>
      </c>
      <c r="CV479" s="126">
        <f t="shared" si="2193"/>
        <v>0</v>
      </c>
      <c r="CW479" s="1">
        <f t="shared" si="2233"/>
        <v>1</v>
      </c>
      <c r="CX479" s="1" t="str">
        <f t="shared" si="2234"/>
        <v/>
      </c>
      <c r="CY479" s="1" t="str">
        <f t="shared" si="2235"/>
        <v/>
      </c>
      <c r="CZ479" s="1" t="str">
        <f t="shared" si="2236"/>
        <v/>
      </c>
      <c r="DA479" s="1" t="str">
        <f t="shared" si="2237"/>
        <v/>
      </c>
      <c r="DB479" s="1">
        <f t="shared" si="2238"/>
        <v>0</v>
      </c>
      <c r="DC479" s="1">
        <f t="shared" si="2239"/>
        <v>1</v>
      </c>
      <c r="DD479" s="1" t="str">
        <f t="shared" si="2240"/>
        <v/>
      </c>
      <c r="DE479" s="1" t="str">
        <f t="shared" si="2241"/>
        <v/>
      </c>
      <c r="DF479" s="1"/>
      <c r="DG479" s="126">
        <f t="shared" si="2194"/>
        <v>1</v>
      </c>
      <c r="DH479" s="1">
        <f t="shared" si="2242"/>
        <v>0</v>
      </c>
      <c r="DI479" s="1">
        <f t="shared" si="2243"/>
        <v>0</v>
      </c>
      <c r="DJ479" s="1">
        <f t="shared" si="2244"/>
        <v>0</v>
      </c>
      <c r="DK479" s="1">
        <f t="shared" si="2245"/>
        <v>0</v>
      </c>
      <c r="DL479" s="1"/>
      <c r="DM479" s="1">
        <f t="shared" si="2246"/>
        <v>0</v>
      </c>
      <c r="DN479" s="1" t="str">
        <f t="shared" si="2247"/>
        <v/>
      </c>
      <c r="DO479" s="1" t="str">
        <f t="shared" si="2248"/>
        <v/>
      </c>
      <c r="DP479" s="1" t="str">
        <f t="shared" si="2249"/>
        <v/>
      </c>
      <c r="DQ479" s="1" t="str">
        <f t="shared" si="2250"/>
        <v/>
      </c>
      <c r="DR479" s="1" t="str">
        <f t="shared" si="2251"/>
        <v/>
      </c>
      <c r="DS479" s="1" t="str">
        <f t="shared" si="2252"/>
        <v/>
      </c>
      <c r="DT479" s="1" t="str">
        <f t="shared" si="2253"/>
        <v/>
      </c>
      <c r="DU479" s="1" t="str">
        <f t="shared" si="2254"/>
        <v/>
      </c>
      <c r="DV479" s="1">
        <f t="shared" si="2255"/>
        <v>1</v>
      </c>
      <c r="DW479" s="1">
        <f t="shared" si="2256"/>
        <v>0</v>
      </c>
      <c r="DX479" s="1" t="str">
        <f t="shared" si="2257"/>
        <v/>
      </c>
      <c r="DY479" s="1" t="str">
        <f t="shared" si="2258"/>
        <v/>
      </c>
      <c r="EA479" s="1">
        <f t="shared" si="2259"/>
        <v>0</v>
      </c>
      <c r="EB479" s="1">
        <f t="shared" si="2260"/>
        <v>0</v>
      </c>
      <c r="EC479" s="1">
        <f t="shared" si="2261"/>
        <v>0</v>
      </c>
      <c r="ED479" s="1">
        <f t="shared" si="2262"/>
        <v>0</v>
      </c>
      <c r="EF479" s="1">
        <f t="shared" si="2263"/>
        <v>1</v>
      </c>
      <c r="EG479" s="1">
        <f t="shared" si="2264"/>
        <v>1</v>
      </c>
      <c r="EH479" s="1">
        <f t="shared" si="2265"/>
        <v>1</v>
      </c>
      <c r="EI479" s="1">
        <f t="shared" si="2266"/>
        <v>1</v>
      </c>
      <c r="EK479" s="1">
        <f t="shared" si="2267"/>
        <v>1</v>
      </c>
      <c r="EL479" s="1">
        <f t="shared" si="2268"/>
        <v>1</v>
      </c>
      <c r="EM479" s="1">
        <f t="shared" si="2269"/>
        <v>1</v>
      </c>
      <c r="EO479" s="1">
        <f t="shared" si="2270"/>
        <v>1</v>
      </c>
      <c r="EP479" s="1">
        <f t="shared" si="2271"/>
        <v>1</v>
      </c>
      <c r="EQ479" s="1">
        <f t="shared" si="2272"/>
        <v>1</v>
      </c>
      <c r="ES479" s="1">
        <f t="shared" si="2273"/>
        <v>1</v>
      </c>
      <c r="ET479" s="1">
        <f t="shared" si="2274"/>
        <v>1</v>
      </c>
      <c r="EU479" s="1">
        <f t="shared" si="2275"/>
        <v>1</v>
      </c>
      <c r="EV479" s="1">
        <f t="shared" si="2276"/>
        <v>1</v>
      </c>
      <c r="EW479" s="1">
        <f t="shared" si="2277"/>
        <v>0</v>
      </c>
      <c r="EY479" s="1">
        <f t="shared" si="2278"/>
        <v>1</v>
      </c>
      <c r="EZ479" s="1">
        <f t="shared" si="2279"/>
        <v>1</v>
      </c>
      <c r="FA479" s="1">
        <f t="shared" si="2280"/>
        <v>1</v>
      </c>
      <c r="FC479" s="1">
        <f t="shared" si="2281"/>
        <v>1</v>
      </c>
      <c r="FD479" s="1">
        <f t="shared" si="2282"/>
        <v>1</v>
      </c>
      <c r="FE479" s="1"/>
      <c r="FF479" s="1">
        <f t="shared" si="2283"/>
        <v>0</v>
      </c>
      <c r="FG479" s="1">
        <f t="shared" si="2284"/>
        <v>0</v>
      </c>
      <c r="FH479" s="1">
        <f t="shared" si="2285"/>
        <v>0</v>
      </c>
      <c r="FI479" s="1" t="str">
        <f t="shared" si="2286"/>
        <v/>
      </c>
      <c r="FJ479" s="1" t="str">
        <f t="shared" si="2287"/>
        <v/>
      </c>
      <c r="FK479" s="1" t="str">
        <f t="shared" si="2288"/>
        <v/>
      </c>
      <c r="FL479" s="1" t="str">
        <f t="shared" si="2289"/>
        <v/>
      </c>
      <c r="FN479" s="1" t="str">
        <f t="shared" si="2290"/>
        <v/>
      </c>
      <c r="FO479" s="1" t="str">
        <f t="shared" si="2291"/>
        <v/>
      </c>
      <c r="FP479" s="1" t="str">
        <f t="shared" si="2292"/>
        <v/>
      </c>
      <c r="FV479" s="1">
        <f t="shared" si="2293"/>
        <v>1</v>
      </c>
      <c r="FW479" s="1">
        <f t="shared" si="2294"/>
        <v>0</v>
      </c>
      <c r="FX479" s="1">
        <f t="shared" si="2295"/>
        <v>0</v>
      </c>
      <c r="GA479" s="1">
        <f t="shared" si="2296"/>
        <v>0</v>
      </c>
      <c r="GB479" s="1">
        <f t="shared" si="2297"/>
        <v>0</v>
      </c>
      <c r="GC479" s="1">
        <f t="shared" si="2298"/>
        <v>0</v>
      </c>
      <c r="GD479" s="1">
        <f t="shared" si="2299"/>
        <v>0</v>
      </c>
      <c r="GE479" s="1">
        <f t="shared" si="2300"/>
        <v>0</v>
      </c>
      <c r="GF479" s="1">
        <f t="shared" si="2301"/>
        <v>1</v>
      </c>
      <c r="GG479" s="1">
        <f t="shared" si="2302"/>
        <v>1</v>
      </c>
      <c r="GI479" s="1">
        <f t="shared" si="2303"/>
        <v>0</v>
      </c>
      <c r="GK479" s="1">
        <f t="shared" si="2304"/>
        <v>1</v>
      </c>
      <c r="GL479" s="1">
        <f t="shared" si="2305"/>
        <v>1</v>
      </c>
      <c r="GM479" s="1">
        <f t="shared" si="2306"/>
        <v>1</v>
      </c>
      <c r="GN479" s="1">
        <f t="shared" si="2307"/>
        <v>1</v>
      </c>
      <c r="GO479" s="1">
        <f t="shared" si="2308"/>
        <v>1</v>
      </c>
      <c r="GP479" s="1">
        <f t="shared" si="2309"/>
        <v>0</v>
      </c>
      <c r="GQ479" s="1">
        <f t="shared" si="2310"/>
        <v>0</v>
      </c>
      <c r="GS479" s="1" t="str">
        <f t="shared" si="2311"/>
        <v/>
      </c>
      <c r="GT479" s="1" t="str">
        <f t="shared" si="2312"/>
        <v/>
      </c>
      <c r="GU479" s="1">
        <f t="shared" si="2313"/>
        <v>1</v>
      </c>
      <c r="GV479" s="1">
        <f t="shared" si="2314"/>
        <v>0</v>
      </c>
      <c r="GW479" s="1">
        <f t="shared" si="2315"/>
        <v>0</v>
      </c>
      <c r="GX479" s="1">
        <f t="shared" si="2316"/>
        <v>0</v>
      </c>
      <c r="GY479" s="1">
        <f t="shared" si="2317"/>
        <v>0</v>
      </c>
      <c r="GZ479" s="1"/>
      <c r="HA479" s="1">
        <f t="shared" si="2318"/>
        <v>0</v>
      </c>
      <c r="HB479" s="1">
        <f t="shared" si="2319"/>
        <v>0</v>
      </c>
      <c r="HC479" s="1">
        <f t="shared" si="2320"/>
        <v>0</v>
      </c>
      <c r="HD479" s="1">
        <f t="shared" si="2321"/>
        <v>0</v>
      </c>
      <c r="HE479" s="1">
        <f t="shared" si="2322"/>
        <v>0</v>
      </c>
      <c r="HF479" s="1">
        <f t="shared" si="2323"/>
        <v>0</v>
      </c>
      <c r="HH479" s="1">
        <f t="shared" si="2324"/>
        <v>1</v>
      </c>
      <c r="HI479" s="1">
        <f t="shared" si="2325"/>
        <v>0</v>
      </c>
      <c r="HJ479" s="1">
        <f t="shared" si="2326"/>
        <v>0</v>
      </c>
      <c r="HK479" s="1">
        <f t="shared" si="2327"/>
        <v>0</v>
      </c>
      <c r="HL479" s="1">
        <f t="shared" si="2328"/>
        <v>0</v>
      </c>
      <c r="HM479" s="1">
        <f t="shared" si="2329"/>
        <v>0</v>
      </c>
      <c r="HO479" s="1" t="str">
        <f t="shared" si="2330"/>
        <v/>
      </c>
      <c r="HP479" s="1">
        <f t="shared" si="2331"/>
        <v>1</v>
      </c>
      <c r="HQ479" s="1" t="str">
        <f t="shared" si="2332"/>
        <v/>
      </c>
      <c r="HR479">
        <f t="shared" si="2333"/>
        <v>1</v>
      </c>
      <c r="HS479" s="1" t="str">
        <f t="shared" si="2334"/>
        <v/>
      </c>
      <c r="HT479">
        <f t="shared" si="2335"/>
        <v>1</v>
      </c>
      <c r="HU479" t="str">
        <f t="shared" si="2336"/>
        <v/>
      </c>
      <c r="HV479" s="1" t="str">
        <f t="shared" si="2337"/>
        <v/>
      </c>
      <c r="HW479" s="1" t="str">
        <f t="shared" si="2338"/>
        <v/>
      </c>
      <c r="HX479" s="1" t="str">
        <f t="shared" si="2339"/>
        <v/>
      </c>
      <c r="HZ479" s="1" t="str">
        <f t="shared" si="2340"/>
        <v/>
      </c>
      <c r="IA479" s="1">
        <f t="shared" si="2341"/>
        <v>1</v>
      </c>
      <c r="IB479" s="1" t="str">
        <f t="shared" si="2342"/>
        <v/>
      </c>
      <c r="IC479" s="1">
        <f t="shared" si="2343"/>
        <v>1</v>
      </c>
      <c r="ID479" s="1" t="str">
        <f t="shared" si="2344"/>
        <v/>
      </c>
      <c r="IE479" s="1">
        <f t="shared" si="2345"/>
        <v>1</v>
      </c>
      <c r="IF479" s="1" t="str">
        <f t="shared" si="2346"/>
        <v/>
      </c>
      <c r="IG479" s="1" t="str">
        <f t="shared" si="2347"/>
        <v/>
      </c>
      <c r="IH479" s="1" t="str">
        <f t="shared" si="2348"/>
        <v/>
      </c>
      <c r="II479" s="1" t="str">
        <f t="shared" si="2349"/>
        <v/>
      </c>
    </row>
    <row r="480" spans="1:243" x14ac:dyDescent="0.2">
      <c r="A480" s="14">
        <f t="shared" si="1681"/>
        <v>480</v>
      </c>
      <c r="C480" s="2">
        <v>42803</v>
      </c>
      <c r="G480" s="3">
        <v>107.282</v>
      </c>
      <c r="H480" s="3">
        <v>116.187</v>
      </c>
      <c r="I480" s="3">
        <v>122.265</v>
      </c>
      <c r="J480" s="4">
        <v>146.26</v>
      </c>
      <c r="P480" s="128">
        <f t="shared" si="2196"/>
        <v>3452.2499999999995</v>
      </c>
      <c r="Q480" s="5">
        <f t="shared" si="2197"/>
        <v>3730.7499999999995</v>
      </c>
      <c r="R480" s="6">
        <f t="shared" si="2198"/>
        <v>3930.5</v>
      </c>
      <c r="S480" s="7">
        <f t="shared" si="2199"/>
        <v>4697.9999999999991</v>
      </c>
      <c r="Y480" s="4">
        <f t="shared" si="2168"/>
        <v>0.75000000000090949</v>
      </c>
      <c r="Z480" s="1">
        <f t="shared" si="2169"/>
        <v>5.25</v>
      </c>
      <c r="AA480" s="1">
        <f t="shared" si="2170"/>
        <v>10</v>
      </c>
      <c r="AB480" s="1">
        <f t="shared" si="2171"/>
        <v>35</v>
      </c>
      <c r="AC480" s="1"/>
      <c r="AD480" s="1"/>
      <c r="AE480" s="126"/>
      <c r="AF480" s="126"/>
      <c r="AG480" s="126"/>
      <c r="AH480" s="4">
        <f t="shared" si="2178"/>
        <v>1.999999999998181</v>
      </c>
      <c r="AI480" s="4">
        <f t="shared" si="2179"/>
        <v>1.6499999999981809</v>
      </c>
      <c r="AJ480" s="4">
        <f t="shared" si="2180"/>
        <v>0.75</v>
      </c>
      <c r="AK480" s="4">
        <f t="shared" si="2181"/>
        <v>1.416666666666667</v>
      </c>
      <c r="AL480" s="4">
        <f t="shared" si="2182"/>
        <v>0.25</v>
      </c>
      <c r="AM480" s="4">
        <f t="shared" si="2183"/>
        <v>1.6666666666666661</v>
      </c>
      <c r="AN480" s="4">
        <f t="shared" si="2184"/>
        <v>4</v>
      </c>
      <c r="AO480" s="4">
        <f t="shared" si="2185"/>
        <v>1</v>
      </c>
      <c r="AP480" s="4">
        <f t="shared" si="2186"/>
        <v>1.3333333333303012</v>
      </c>
      <c r="AQ480" s="4">
        <f t="shared" si="2187"/>
        <v>0.45833333333333437</v>
      </c>
      <c r="AR480" s="4">
        <f t="shared" si="2188"/>
        <v>2.499999999998181</v>
      </c>
      <c r="AS480" s="4">
        <f t="shared" si="2189"/>
        <v>2.5277777777777777</v>
      </c>
      <c r="AT480" s="4">
        <f t="shared" si="2190"/>
        <v>3.166666666664848</v>
      </c>
      <c r="AU480" s="1"/>
      <c r="BA480" s="11">
        <f t="shared" si="2200"/>
        <v>-0.75000000000090949</v>
      </c>
      <c r="BB480" s="11">
        <f t="shared" si="2201"/>
        <v>-5.25</v>
      </c>
      <c r="BC480" s="12">
        <f t="shared" si="2202"/>
        <v>-10</v>
      </c>
      <c r="BD480" s="13">
        <f t="shared" si="2203"/>
        <v>-35</v>
      </c>
      <c r="BJ480" s="11">
        <f t="shared" si="2204"/>
        <v>1.999999999998181</v>
      </c>
      <c r="BK480" s="11">
        <f t="shared" si="2205"/>
        <v>1.6499999999981809</v>
      </c>
      <c r="BL480" s="11">
        <f t="shared" si="2206"/>
        <v>0.75</v>
      </c>
      <c r="BM480" s="11">
        <f t="shared" si="2207"/>
        <v>1.416666666666667</v>
      </c>
      <c r="BN480" s="11">
        <f t="shared" si="2208"/>
        <v>-0.25</v>
      </c>
      <c r="BO480" s="11">
        <f t="shared" si="2209"/>
        <v>1.6666666666666661</v>
      </c>
      <c r="BP480" s="11">
        <f t="shared" si="2210"/>
        <v>4</v>
      </c>
      <c r="BQ480" s="1">
        <v>1</v>
      </c>
      <c r="BR480" s="11">
        <f t="shared" si="2211"/>
        <v>-1.3333333333303012</v>
      </c>
      <c r="BS480" s="11">
        <f t="shared" si="2212"/>
        <v>-0.45833333333333437</v>
      </c>
      <c r="BT480" s="11">
        <f t="shared" si="2213"/>
        <v>2.499999999998181</v>
      </c>
      <c r="BU480" s="11">
        <f t="shared" si="2214"/>
        <v>2.5277777777777777</v>
      </c>
      <c r="BV480" s="11">
        <f t="shared" si="2215"/>
        <v>3.166666666664848</v>
      </c>
      <c r="BY480" s="126"/>
      <c r="BZ480" s="126"/>
      <c r="CB480" s="1">
        <f t="shared" si="2216"/>
        <v>0</v>
      </c>
      <c r="CC480" s="1">
        <f t="shared" si="2217"/>
        <v>0</v>
      </c>
      <c r="CD480" s="1">
        <f t="shared" si="2218"/>
        <v>0</v>
      </c>
      <c r="CE480" s="126">
        <f t="shared" si="2191"/>
        <v>0</v>
      </c>
      <c r="CF480" s="1">
        <f t="shared" si="2219"/>
        <v>0</v>
      </c>
      <c r="CG480" s="1" t="str">
        <f t="shared" si="2220"/>
        <v/>
      </c>
      <c r="CH480" s="1">
        <f t="shared" si="2192"/>
        <v>1</v>
      </c>
      <c r="CI480" s="1">
        <f t="shared" si="2221"/>
        <v>1</v>
      </c>
      <c r="CJ480" s="1" t="str">
        <f t="shared" si="2222"/>
        <v/>
      </c>
      <c r="CK480" s="1" t="str">
        <f t="shared" si="2223"/>
        <v/>
      </c>
      <c r="CL480" s="1">
        <f t="shared" si="2224"/>
        <v>1</v>
      </c>
      <c r="CM480" s="1">
        <f t="shared" si="2225"/>
        <v>1</v>
      </c>
      <c r="CN480" s="1">
        <f t="shared" si="2226"/>
        <v>1</v>
      </c>
      <c r="CO480" s="1" t="str">
        <f t="shared" si="2227"/>
        <v/>
      </c>
      <c r="CP480" s="1" t="str">
        <f t="shared" si="2228"/>
        <v/>
      </c>
      <c r="CQ480" s="1">
        <f t="shared" si="2229"/>
        <v>1</v>
      </c>
      <c r="CS480" s="1">
        <f t="shared" si="2230"/>
        <v>0</v>
      </c>
      <c r="CT480" s="1">
        <f t="shared" si="2231"/>
        <v>0</v>
      </c>
      <c r="CU480" s="1">
        <f t="shared" si="2232"/>
        <v>0</v>
      </c>
      <c r="CV480" s="126">
        <f t="shared" si="2193"/>
        <v>0</v>
      </c>
      <c r="CW480" s="1">
        <f t="shared" si="2233"/>
        <v>1</v>
      </c>
      <c r="CX480" s="1" t="str">
        <f t="shared" si="2234"/>
        <v/>
      </c>
      <c r="CY480" s="1" t="str">
        <f t="shared" si="2235"/>
        <v/>
      </c>
      <c r="CZ480" s="1" t="str">
        <f t="shared" si="2236"/>
        <v/>
      </c>
      <c r="DA480" s="1" t="str">
        <f t="shared" si="2237"/>
        <v/>
      </c>
      <c r="DB480" s="1">
        <f t="shared" si="2238"/>
        <v>0</v>
      </c>
      <c r="DC480" s="1">
        <f t="shared" si="2239"/>
        <v>1</v>
      </c>
      <c r="DD480" s="1" t="str">
        <f t="shared" si="2240"/>
        <v/>
      </c>
      <c r="DE480" s="1" t="str">
        <f t="shared" si="2241"/>
        <v/>
      </c>
      <c r="DF480" s="1"/>
      <c r="DG480" s="126">
        <f t="shared" si="2194"/>
        <v>0</v>
      </c>
      <c r="DH480" s="1">
        <f t="shared" si="2242"/>
        <v>0</v>
      </c>
      <c r="DI480" s="1">
        <f t="shared" si="2243"/>
        <v>0</v>
      </c>
      <c r="DJ480" s="1">
        <f t="shared" si="2244"/>
        <v>0</v>
      </c>
      <c r="DK480" s="1">
        <f t="shared" si="2245"/>
        <v>0</v>
      </c>
      <c r="DL480" s="1"/>
      <c r="DM480" s="1">
        <f t="shared" si="2246"/>
        <v>1</v>
      </c>
      <c r="DN480" s="1" t="str">
        <f t="shared" si="2247"/>
        <v/>
      </c>
      <c r="DO480" s="1" t="str">
        <f t="shared" si="2248"/>
        <v/>
      </c>
      <c r="DP480" s="1" t="str">
        <f t="shared" si="2249"/>
        <v/>
      </c>
      <c r="DQ480" s="1" t="str">
        <f t="shared" si="2250"/>
        <v/>
      </c>
      <c r="DR480" s="1" t="str">
        <f t="shared" si="2251"/>
        <v/>
      </c>
      <c r="DS480" s="1" t="str">
        <f t="shared" si="2252"/>
        <v/>
      </c>
      <c r="DT480" s="1" t="str">
        <f t="shared" si="2253"/>
        <v/>
      </c>
      <c r="DU480" s="1" t="str">
        <f t="shared" si="2254"/>
        <v/>
      </c>
      <c r="DV480" s="1">
        <f t="shared" si="2255"/>
        <v>0</v>
      </c>
      <c r="DW480" s="1">
        <f t="shared" si="2256"/>
        <v>0</v>
      </c>
      <c r="DX480" s="1" t="str">
        <f t="shared" si="2257"/>
        <v/>
      </c>
      <c r="DY480" s="1" t="str">
        <f t="shared" si="2258"/>
        <v/>
      </c>
      <c r="EA480" s="1">
        <f t="shared" si="2259"/>
        <v>0</v>
      </c>
      <c r="EB480" s="1">
        <f t="shared" si="2260"/>
        <v>0</v>
      </c>
      <c r="EC480" s="1">
        <f t="shared" si="2261"/>
        <v>0</v>
      </c>
      <c r="ED480" s="1">
        <f t="shared" si="2262"/>
        <v>0</v>
      </c>
      <c r="EF480" s="1">
        <f t="shared" si="2263"/>
        <v>1</v>
      </c>
      <c r="EG480" s="1">
        <f t="shared" si="2264"/>
        <v>1</v>
      </c>
      <c r="EH480" s="1">
        <f t="shared" si="2265"/>
        <v>1</v>
      </c>
      <c r="EI480" s="1">
        <f t="shared" si="2266"/>
        <v>1</v>
      </c>
      <c r="EK480" s="1">
        <f t="shared" si="2267"/>
        <v>1</v>
      </c>
      <c r="EL480" s="1">
        <f t="shared" si="2268"/>
        <v>1</v>
      </c>
      <c r="EM480" s="1">
        <f t="shared" si="2269"/>
        <v>1</v>
      </c>
      <c r="EO480" s="1">
        <f t="shared" si="2270"/>
        <v>1</v>
      </c>
      <c r="EP480" s="1">
        <f t="shared" si="2271"/>
        <v>1</v>
      </c>
      <c r="EQ480" s="1">
        <f t="shared" si="2272"/>
        <v>1</v>
      </c>
      <c r="ES480" s="1">
        <f t="shared" si="2273"/>
        <v>1</v>
      </c>
      <c r="ET480" s="1">
        <f t="shared" si="2274"/>
        <v>1</v>
      </c>
      <c r="EU480" s="1">
        <f t="shared" si="2275"/>
        <v>1</v>
      </c>
      <c r="EV480" s="1">
        <f t="shared" si="2276"/>
        <v>1</v>
      </c>
      <c r="EW480" s="1">
        <f t="shared" si="2277"/>
        <v>0</v>
      </c>
      <c r="EY480" s="1">
        <f t="shared" si="2278"/>
        <v>1</v>
      </c>
      <c r="EZ480" s="1">
        <f t="shared" si="2279"/>
        <v>1</v>
      </c>
      <c r="FA480" s="1">
        <f t="shared" si="2280"/>
        <v>1</v>
      </c>
      <c r="FC480" s="1">
        <f t="shared" si="2281"/>
        <v>1</v>
      </c>
      <c r="FD480" s="1">
        <f t="shared" si="2282"/>
        <v>1</v>
      </c>
      <c r="FE480" s="1"/>
      <c r="FF480" s="1">
        <f t="shared" si="2283"/>
        <v>1</v>
      </c>
      <c r="FG480" s="1">
        <f t="shared" si="2284"/>
        <v>1</v>
      </c>
      <c r="FH480" s="1">
        <f t="shared" si="2285"/>
        <v>1</v>
      </c>
      <c r="FI480" s="1">
        <f t="shared" si="2286"/>
        <v>0</v>
      </c>
      <c r="FJ480" s="1">
        <f t="shared" si="2287"/>
        <v>0</v>
      </c>
      <c r="FK480" s="1">
        <f t="shared" si="2288"/>
        <v>0</v>
      </c>
      <c r="FL480" s="1">
        <f t="shared" si="2289"/>
        <v>0</v>
      </c>
      <c r="FN480" s="1" t="str">
        <f t="shared" si="2290"/>
        <v/>
      </c>
      <c r="FO480" s="1" t="str">
        <f t="shared" si="2291"/>
        <v/>
      </c>
      <c r="FP480" s="1" t="str">
        <f t="shared" si="2292"/>
        <v/>
      </c>
      <c r="FV480" s="1">
        <f t="shared" si="2293"/>
        <v>0</v>
      </c>
      <c r="FW480" s="1">
        <f t="shared" si="2294"/>
        <v>1</v>
      </c>
      <c r="FX480" s="1">
        <f t="shared" si="2295"/>
        <v>1</v>
      </c>
      <c r="GA480" s="1">
        <f t="shared" si="2296"/>
        <v>1</v>
      </c>
      <c r="GB480" s="1">
        <f t="shared" si="2297"/>
        <v>1</v>
      </c>
      <c r="GC480" s="1">
        <f t="shared" si="2298"/>
        <v>1</v>
      </c>
      <c r="GD480" s="1">
        <f t="shared" si="2299"/>
        <v>1</v>
      </c>
      <c r="GE480" s="1">
        <f t="shared" si="2300"/>
        <v>0</v>
      </c>
      <c r="GF480" s="1">
        <f t="shared" si="2301"/>
        <v>0</v>
      </c>
      <c r="GG480" s="1">
        <f t="shared" si="2302"/>
        <v>0</v>
      </c>
      <c r="GI480" s="1">
        <f t="shared" si="2303"/>
        <v>1</v>
      </c>
      <c r="GK480" s="1">
        <f t="shared" si="2304"/>
        <v>1</v>
      </c>
      <c r="GL480" s="1">
        <f t="shared" si="2305"/>
        <v>1</v>
      </c>
      <c r="GM480" s="1">
        <f t="shared" si="2306"/>
        <v>1</v>
      </c>
      <c r="GN480" s="1">
        <f t="shared" si="2307"/>
        <v>1</v>
      </c>
      <c r="GO480" s="1">
        <f t="shared" si="2308"/>
        <v>0</v>
      </c>
      <c r="GP480" s="1">
        <f t="shared" si="2309"/>
        <v>0</v>
      </c>
      <c r="GQ480" s="1">
        <f t="shared" si="2310"/>
        <v>0</v>
      </c>
      <c r="GS480" s="1">
        <f t="shared" si="2311"/>
        <v>0</v>
      </c>
      <c r="GT480" s="1" t="str">
        <f t="shared" si="2312"/>
        <v/>
      </c>
      <c r="GU480" s="1">
        <f t="shared" si="2313"/>
        <v>1</v>
      </c>
      <c r="GV480" s="1">
        <f t="shared" si="2314"/>
        <v>0</v>
      </c>
      <c r="GW480" s="1">
        <f t="shared" si="2315"/>
        <v>0</v>
      </c>
      <c r="GX480" s="1">
        <f t="shared" si="2316"/>
        <v>0</v>
      </c>
      <c r="GY480" s="1">
        <f t="shared" si="2317"/>
        <v>0</v>
      </c>
      <c r="GZ480" s="1"/>
      <c r="HA480" s="1">
        <f t="shared" si="2318"/>
        <v>0</v>
      </c>
      <c r="HB480" s="1">
        <f t="shared" si="2319"/>
        <v>0</v>
      </c>
      <c r="HC480" s="1">
        <f t="shared" si="2320"/>
        <v>0</v>
      </c>
      <c r="HD480" s="1">
        <f t="shared" si="2321"/>
        <v>0</v>
      </c>
      <c r="HE480" s="1">
        <f t="shared" si="2322"/>
        <v>0</v>
      </c>
      <c r="HF480" s="1">
        <f t="shared" si="2323"/>
        <v>0</v>
      </c>
      <c r="HH480" s="1">
        <f t="shared" si="2324"/>
        <v>0</v>
      </c>
      <c r="HI480" s="1">
        <f t="shared" si="2325"/>
        <v>0</v>
      </c>
      <c r="HJ480" s="1">
        <f t="shared" si="2326"/>
        <v>0</v>
      </c>
      <c r="HK480" s="1">
        <f t="shared" si="2327"/>
        <v>0</v>
      </c>
      <c r="HL480" s="1">
        <f t="shared" si="2328"/>
        <v>0</v>
      </c>
      <c r="HM480" s="1">
        <f t="shared" si="2329"/>
        <v>0</v>
      </c>
      <c r="HO480" s="1" t="str">
        <f t="shared" si="2330"/>
        <v/>
      </c>
      <c r="HP480" s="1">
        <f t="shared" si="2331"/>
        <v>1</v>
      </c>
      <c r="HQ480" s="1" t="str">
        <f t="shared" si="2332"/>
        <v/>
      </c>
      <c r="HR480">
        <f t="shared" si="2333"/>
        <v>1</v>
      </c>
      <c r="HS480" s="1" t="str">
        <f t="shared" si="2334"/>
        <v/>
      </c>
      <c r="HT480">
        <f t="shared" si="2335"/>
        <v>1</v>
      </c>
      <c r="HU480" t="str">
        <f t="shared" si="2336"/>
        <v/>
      </c>
      <c r="HV480" s="1">
        <f t="shared" si="2337"/>
        <v>1</v>
      </c>
      <c r="HW480" s="1" t="str">
        <f t="shared" si="2338"/>
        <v/>
      </c>
      <c r="HX480" s="1" t="str">
        <f t="shared" si="2339"/>
        <v/>
      </c>
      <c r="HZ480" s="1" t="str">
        <f t="shared" si="2340"/>
        <v/>
      </c>
      <c r="IA480" s="1">
        <f t="shared" si="2341"/>
        <v>1</v>
      </c>
      <c r="IB480" s="1" t="str">
        <f t="shared" si="2342"/>
        <v/>
      </c>
      <c r="IC480" s="1">
        <f t="shared" si="2343"/>
        <v>1</v>
      </c>
      <c r="ID480" s="1" t="str">
        <f t="shared" si="2344"/>
        <v/>
      </c>
      <c r="IE480" s="1">
        <f t="shared" si="2345"/>
        <v>1</v>
      </c>
      <c r="IF480" s="1" t="str">
        <f t="shared" si="2346"/>
        <v/>
      </c>
      <c r="IG480" s="1">
        <f t="shared" si="2347"/>
        <v>1</v>
      </c>
      <c r="IH480" s="1" t="str">
        <f t="shared" si="2348"/>
        <v/>
      </c>
      <c r="II480" s="1" t="str">
        <f t="shared" si="2349"/>
        <v/>
      </c>
    </row>
    <row r="481" spans="1:243" x14ac:dyDescent="0.2">
      <c r="A481" s="14">
        <f t="shared" si="1681"/>
        <v>481</v>
      </c>
      <c r="B481" t="s">
        <v>57</v>
      </c>
      <c r="C481" s="2">
        <v>42804</v>
      </c>
      <c r="G481" s="3">
        <v>107.292</v>
      </c>
      <c r="H481" s="3">
        <v>116.22</v>
      </c>
      <c r="I481" s="3">
        <v>123.005</v>
      </c>
      <c r="J481" s="4">
        <v>146.27000000000001</v>
      </c>
      <c r="P481" s="128">
        <f t="shared" si="2196"/>
        <v>3453.25</v>
      </c>
      <c r="Q481" s="5">
        <f t="shared" si="2197"/>
        <v>3734</v>
      </c>
      <c r="R481" s="6">
        <f t="shared" si="2198"/>
        <v>3936.4999999999995</v>
      </c>
      <c r="S481" s="7">
        <f t="shared" si="2199"/>
        <v>4699.0000000000009</v>
      </c>
      <c r="Y481" s="4">
        <f t="shared" ref="Y481:Y512" si="2350">ABS(BA481)</f>
        <v>1.0000000000004547</v>
      </c>
      <c r="Z481" s="1">
        <f t="shared" ref="Z481:Z512" si="2351">ABS(BB481)</f>
        <v>3.2500000000004547</v>
      </c>
      <c r="AA481" s="1">
        <f t="shared" ref="AA481:AA512" si="2352">ABS(BC481)</f>
        <v>5.9999999999995453</v>
      </c>
      <c r="AB481" s="1">
        <f t="shared" ref="AB481:AB512" si="2353">ABS(BD481)</f>
        <v>1.000000000001819</v>
      </c>
      <c r="AC481" s="1"/>
      <c r="AD481" s="1"/>
      <c r="AE481" s="126"/>
      <c r="AF481" s="126"/>
      <c r="AG481" s="126"/>
      <c r="AH481" s="4">
        <f t="shared" si="2178"/>
        <v>0.16666666666606034</v>
      </c>
      <c r="AI481" s="4">
        <f t="shared" si="2179"/>
        <v>5.0000000000636646E-2</v>
      </c>
      <c r="AJ481" s="4">
        <f t="shared" si="2180"/>
        <v>0.34999999999927223</v>
      </c>
      <c r="AK481" s="4">
        <f t="shared" si="2181"/>
        <v>0.74999999999924194</v>
      </c>
      <c r="AL481" s="4">
        <f t="shared" si="2182"/>
        <v>0.25000000000068212</v>
      </c>
      <c r="AM481" s="4">
        <f t="shared" si="2183"/>
        <v>5.6666666666656056</v>
      </c>
      <c r="AN481" s="4">
        <f t="shared" si="2184"/>
        <v>5.5999999999988175</v>
      </c>
      <c r="AO481" s="4">
        <f t="shared" si="2185"/>
        <v>1</v>
      </c>
      <c r="AP481" s="4">
        <f t="shared" si="2186"/>
        <v>0.83333333333363635</v>
      </c>
      <c r="AQ481" s="4">
        <f t="shared" si="2187"/>
        <v>6.7916666666644687</v>
      </c>
      <c r="AR481" s="4">
        <f t="shared" si="2188"/>
        <v>0.39999999999890878</v>
      </c>
      <c r="AS481" s="4">
        <f t="shared" si="2189"/>
        <v>3.0277777777778283</v>
      </c>
      <c r="AT481" s="4">
        <f t="shared" si="2190"/>
        <v>1.8666666666673337</v>
      </c>
      <c r="AU481" s="1"/>
      <c r="BA481" s="11">
        <f t="shared" si="2200"/>
        <v>1.0000000000004547</v>
      </c>
      <c r="BB481" s="11">
        <f t="shared" si="2201"/>
        <v>3.2500000000004547</v>
      </c>
      <c r="BC481" s="12">
        <f t="shared" si="2202"/>
        <v>5.9999999999995453</v>
      </c>
      <c r="BD481" s="13">
        <f t="shared" si="2203"/>
        <v>1.000000000001819</v>
      </c>
      <c r="BJ481" s="11">
        <f t="shared" si="2204"/>
        <v>-0.16666666666606034</v>
      </c>
      <c r="BK481" s="11">
        <f t="shared" si="2205"/>
        <v>5.0000000000636646E-2</v>
      </c>
      <c r="BL481" s="11">
        <f t="shared" si="2206"/>
        <v>-0.34999999999927223</v>
      </c>
      <c r="BM481" s="11">
        <f t="shared" si="2207"/>
        <v>-0.74999999999924194</v>
      </c>
      <c r="BN481" s="11">
        <f t="shared" si="2208"/>
        <v>0.25000000000068212</v>
      </c>
      <c r="BO481" s="11">
        <f t="shared" si="2209"/>
        <v>5.6666666666656056</v>
      </c>
      <c r="BP481" s="11">
        <f t="shared" si="2210"/>
        <v>5.5999999999988175</v>
      </c>
      <c r="BQ481" s="1">
        <v>1</v>
      </c>
      <c r="BR481" s="11">
        <f t="shared" si="2211"/>
        <v>-0.83333333333363635</v>
      </c>
      <c r="BS481" s="11">
        <f t="shared" si="2212"/>
        <v>6.7916666666644687</v>
      </c>
      <c r="BT481" s="11">
        <f t="shared" si="2213"/>
        <v>-0.39999999999890878</v>
      </c>
      <c r="BU481" s="11">
        <f t="shared" si="2214"/>
        <v>3.0277777777778283</v>
      </c>
      <c r="BV481" s="11">
        <f t="shared" si="2215"/>
        <v>1.8666666666673337</v>
      </c>
      <c r="BY481" s="126"/>
      <c r="BZ481" s="126"/>
      <c r="CB481" s="1">
        <f t="shared" si="2216"/>
        <v>1</v>
      </c>
      <c r="CC481" s="1">
        <f t="shared" si="2217"/>
        <v>1</v>
      </c>
      <c r="CD481" s="1">
        <f t="shared" si="2218"/>
        <v>1</v>
      </c>
      <c r="CE481" s="126">
        <f t="shared" si="2191"/>
        <v>1</v>
      </c>
      <c r="CF481" s="1">
        <f t="shared" si="2219"/>
        <v>1</v>
      </c>
      <c r="CG481" s="1">
        <f t="shared" si="2220"/>
        <v>1</v>
      </c>
      <c r="CH481" s="1" t="str">
        <f t="shared" si="2192"/>
        <v/>
      </c>
      <c r="CI481" s="1">
        <f t="shared" si="2221"/>
        <v>0</v>
      </c>
      <c r="CJ481" s="1">
        <f t="shared" si="2222"/>
        <v>0</v>
      </c>
      <c r="CK481" s="1" t="str">
        <f t="shared" si="2223"/>
        <v/>
      </c>
      <c r="CL481" s="1">
        <f t="shared" si="2224"/>
        <v>0</v>
      </c>
      <c r="CM481" s="1" t="str">
        <f t="shared" si="2225"/>
        <v/>
      </c>
      <c r="CN481" s="1" t="str">
        <f t="shared" si="2226"/>
        <v/>
      </c>
      <c r="CO481" s="1">
        <f t="shared" si="2227"/>
        <v>0</v>
      </c>
      <c r="CP481" s="1">
        <f t="shared" si="2228"/>
        <v>0</v>
      </c>
      <c r="CQ481" s="1" t="str">
        <f t="shared" si="2229"/>
        <v/>
      </c>
      <c r="CS481" s="1">
        <f t="shared" si="2230"/>
        <v>0</v>
      </c>
      <c r="CT481" s="1">
        <f t="shared" si="2231"/>
        <v>0</v>
      </c>
      <c r="CU481" s="1">
        <f t="shared" si="2232"/>
        <v>0</v>
      </c>
      <c r="CV481" s="126">
        <f t="shared" si="2193"/>
        <v>0</v>
      </c>
      <c r="CW481" s="1">
        <f t="shared" si="2233"/>
        <v>1</v>
      </c>
      <c r="CX481" s="1" t="str">
        <f t="shared" si="2234"/>
        <v/>
      </c>
      <c r="CY481" s="1" t="str">
        <f t="shared" si="2235"/>
        <v/>
      </c>
      <c r="CZ481" s="1" t="str">
        <f t="shared" si="2236"/>
        <v/>
      </c>
      <c r="DA481" s="1" t="str">
        <f t="shared" si="2237"/>
        <v/>
      </c>
      <c r="DB481" s="1">
        <f t="shared" si="2238"/>
        <v>1</v>
      </c>
      <c r="DC481" s="1" t="str">
        <f t="shared" si="2239"/>
        <v/>
      </c>
      <c r="DD481" s="1">
        <f t="shared" si="2240"/>
        <v>1</v>
      </c>
      <c r="DE481" s="1" t="str">
        <f t="shared" si="2241"/>
        <v/>
      </c>
      <c r="DF481" s="1"/>
      <c r="DG481" s="126">
        <f t="shared" si="2194"/>
        <v>1</v>
      </c>
      <c r="DH481" s="1">
        <f t="shared" si="2242"/>
        <v>1</v>
      </c>
      <c r="DI481" s="1">
        <f t="shared" si="2243"/>
        <v>1</v>
      </c>
      <c r="DJ481" s="1">
        <f t="shared" si="2244"/>
        <v>1</v>
      </c>
      <c r="DK481" s="1" t="str">
        <f t="shared" si="2245"/>
        <v/>
      </c>
      <c r="DL481" s="1"/>
      <c r="DM481" s="1" t="str">
        <f t="shared" si="2246"/>
        <v/>
      </c>
      <c r="DN481" s="1">
        <f t="shared" si="2247"/>
        <v>0</v>
      </c>
      <c r="DO481" s="1">
        <f t="shared" si="2248"/>
        <v>0</v>
      </c>
      <c r="DP481" s="1">
        <f t="shared" si="2249"/>
        <v>1</v>
      </c>
      <c r="DQ481" s="1">
        <f t="shared" si="2250"/>
        <v>0</v>
      </c>
      <c r="DR481" s="1">
        <f t="shared" si="2251"/>
        <v>0</v>
      </c>
      <c r="DS481" s="1">
        <f t="shared" si="2252"/>
        <v>1</v>
      </c>
      <c r="DT481" s="1">
        <f t="shared" si="2253"/>
        <v>0</v>
      </c>
      <c r="DU481" s="1">
        <f t="shared" si="2254"/>
        <v>0</v>
      </c>
      <c r="DV481" s="1">
        <f t="shared" si="2255"/>
        <v>1</v>
      </c>
      <c r="DW481" s="1">
        <f t="shared" si="2256"/>
        <v>0</v>
      </c>
      <c r="DX481" s="1" t="str">
        <f t="shared" si="2257"/>
        <v/>
      </c>
      <c r="DY481" s="1" t="str">
        <f t="shared" si="2258"/>
        <v/>
      </c>
      <c r="EA481" s="1">
        <f t="shared" si="2259"/>
        <v>1</v>
      </c>
      <c r="EB481" s="1">
        <f t="shared" si="2260"/>
        <v>1</v>
      </c>
      <c r="EC481" s="1">
        <f t="shared" si="2261"/>
        <v>1</v>
      </c>
      <c r="ED481" s="1">
        <f t="shared" si="2262"/>
        <v>1</v>
      </c>
      <c r="EF481" s="1">
        <f t="shared" si="2263"/>
        <v>1</v>
      </c>
      <c r="EG481" s="1">
        <f t="shared" si="2264"/>
        <v>1</v>
      </c>
      <c r="EH481" s="1">
        <f t="shared" si="2265"/>
        <v>1</v>
      </c>
      <c r="EI481" s="1">
        <f t="shared" si="2266"/>
        <v>1</v>
      </c>
      <c r="EK481" s="1">
        <f t="shared" si="2267"/>
        <v>1</v>
      </c>
      <c r="EL481" s="1">
        <f t="shared" si="2268"/>
        <v>1</v>
      </c>
      <c r="EM481" s="1">
        <f t="shared" si="2269"/>
        <v>1</v>
      </c>
      <c r="EO481" s="1">
        <f t="shared" si="2270"/>
        <v>1</v>
      </c>
      <c r="EP481" s="1">
        <f t="shared" si="2271"/>
        <v>1</v>
      </c>
      <c r="EQ481" s="1">
        <f t="shared" si="2272"/>
        <v>1</v>
      </c>
      <c r="ES481" s="1">
        <f t="shared" si="2273"/>
        <v>1</v>
      </c>
      <c r="ET481" s="1">
        <f t="shared" si="2274"/>
        <v>1</v>
      </c>
      <c r="EU481" s="1">
        <f t="shared" si="2275"/>
        <v>1</v>
      </c>
      <c r="EV481" s="1">
        <f t="shared" si="2276"/>
        <v>1</v>
      </c>
      <c r="EW481" s="1">
        <f t="shared" si="2277"/>
        <v>0</v>
      </c>
      <c r="EY481" s="1">
        <f t="shared" si="2278"/>
        <v>1</v>
      </c>
      <c r="EZ481" s="1">
        <f t="shared" si="2279"/>
        <v>1</v>
      </c>
      <c r="FA481" s="1">
        <f t="shared" si="2280"/>
        <v>1</v>
      </c>
      <c r="FC481" s="1">
        <f t="shared" si="2281"/>
        <v>0</v>
      </c>
      <c r="FD481" s="1" t="str">
        <f t="shared" si="2282"/>
        <v/>
      </c>
      <c r="FE481" s="1"/>
      <c r="FF481" s="1">
        <f t="shared" si="2283"/>
        <v>0</v>
      </c>
      <c r="FG481" s="1">
        <f t="shared" si="2284"/>
        <v>1</v>
      </c>
      <c r="FH481" s="1">
        <f t="shared" si="2285"/>
        <v>0</v>
      </c>
      <c r="FI481" s="1" t="str">
        <f t="shared" si="2286"/>
        <v/>
      </c>
      <c r="FJ481" s="1" t="str">
        <f t="shared" si="2287"/>
        <v/>
      </c>
      <c r="FK481" s="1" t="str">
        <f t="shared" si="2288"/>
        <v/>
      </c>
      <c r="FL481" s="1" t="str">
        <f t="shared" si="2289"/>
        <v/>
      </c>
      <c r="FN481" s="1" t="str">
        <f t="shared" si="2290"/>
        <v/>
      </c>
      <c r="FO481" s="1" t="str">
        <f t="shared" si="2291"/>
        <v/>
      </c>
      <c r="FP481" s="1" t="str">
        <f t="shared" si="2292"/>
        <v/>
      </c>
      <c r="FV481" s="1">
        <f t="shared" si="2293"/>
        <v>1</v>
      </c>
      <c r="FW481" s="1">
        <f t="shared" si="2294"/>
        <v>0</v>
      </c>
      <c r="FX481" s="1">
        <f t="shared" si="2295"/>
        <v>1</v>
      </c>
      <c r="GA481" s="1">
        <f t="shared" si="2296"/>
        <v>0</v>
      </c>
      <c r="GB481" s="1">
        <f t="shared" si="2297"/>
        <v>0</v>
      </c>
      <c r="GC481" s="1">
        <f t="shared" si="2298"/>
        <v>0</v>
      </c>
      <c r="GD481" s="1">
        <f t="shared" si="2299"/>
        <v>0</v>
      </c>
      <c r="GE481" s="1">
        <f t="shared" si="2300"/>
        <v>0</v>
      </c>
      <c r="GF481" s="1">
        <f t="shared" si="2301"/>
        <v>1</v>
      </c>
      <c r="GG481" s="1">
        <f t="shared" si="2302"/>
        <v>0</v>
      </c>
      <c r="GI481" s="1">
        <f t="shared" si="2303"/>
        <v>0</v>
      </c>
      <c r="GK481" s="1">
        <f t="shared" si="2304"/>
        <v>1</v>
      </c>
      <c r="GL481" s="1">
        <f t="shared" si="2305"/>
        <v>1</v>
      </c>
      <c r="GM481" s="1">
        <f t="shared" si="2306"/>
        <v>1</v>
      </c>
      <c r="GN481" s="1">
        <f t="shared" si="2307"/>
        <v>1</v>
      </c>
      <c r="GO481" s="1">
        <f t="shared" si="2308"/>
        <v>1</v>
      </c>
      <c r="GP481" s="1">
        <f t="shared" si="2309"/>
        <v>0</v>
      </c>
      <c r="GQ481" s="1">
        <f t="shared" si="2310"/>
        <v>1</v>
      </c>
      <c r="GS481" s="1" t="str">
        <f t="shared" si="2311"/>
        <v/>
      </c>
      <c r="GT481" s="1" t="str">
        <f t="shared" si="2312"/>
        <v/>
      </c>
      <c r="GU481" s="1">
        <f t="shared" si="2313"/>
        <v>0</v>
      </c>
      <c r="GV481" s="1">
        <f t="shared" si="2314"/>
        <v>0</v>
      </c>
      <c r="GW481" s="1">
        <f t="shared" si="2315"/>
        <v>0</v>
      </c>
      <c r="GX481" s="1">
        <f t="shared" si="2316"/>
        <v>0</v>
      </c>
      <c r="GY481" s="1">
        <f t="shared" si="2317"/>
        <v>0</v>
      </c>
      <c r="GZ481" s="1"/>
      <c r="HA481" s="1">
        <f t="shared" si="2318"/>
        <v>1</v>
      </c>
      <c r="HB481" s="1">
        <f t="shared" si="2319"/>
        <v>1</v>
      </c>
      <c r="HC481" s="1">
        <f t="shared" si="2320"/>
        <v>1</v>
      </c>
      <c r="HD481" s="1">
        <f t="shared" si="2321"/>
        <v>0</v>
      </c>
      <c r="HE481" s="1">
        <f t="shared" si="2322"/>
        <v>0</v>
      </c>
      <c r="HF481" s="1">
        <f t="shared" si="2323"/>
        <v>0</v>
      </c>
      <c r="HH481" s="1">
        <f t="shared" si="2324"/>
        <v>1</v>
      </c>
      <c r="HI481" s="1">
        <f t="shared" si="2325"/>
        <v>1</v>
      </c>
      <c r="HJ481" s="1">
        <f t="shared" si="2326"/>
        <v>1</v>
      </c>
      <c r="HK481" s="1">
        <f t="shared" si="2327"/>
        <v>1</v>
      </c>
      <c r="HL481" s="1">
        <f t="shared" si="2328"/>
        <v>0</v>
      </c>
      <c r="HM481" s="1">
        <f t="shared" si="2329"/>
        <v>0</v>
      </c>
      <c r="HO481" s="1">
        <f t="shared" si="2330"/>
        <v>1</v>
      </c>
      <c r="HP481" s="1" t="str">
        <f t="shared" si="2331"/>
        <v/>
      </c>
      <c r="HQ481" s="1" t="str">
        <f t="shared" si="2332"/>
        <v/>
      </c>
      <c r="HR481" t="str">
        <f t="shared" si="2333"/>
        <v/>
      </c>
      <c r="HS481" s="1" t="str">
        <f t="shared" si="2334"/>
        <v/>
      </c>
      <c r="HT481" t="str">
        <f t="shared" si="2335"/>
        <v/>
      </c>
      <c r="HU481" t="str">
        <f t="shared" si="2336"/>
        <v/>
      </c>
      <c r="HV481" s="1" t="str">
        <f t="shared" si="2337"/>
        <v/>
      </c>
      <c r="HW481" s="1" t="str">
        <f t="shared" si="2338"/>
        <v/>
      </c>
      <c r="HX481" s="1" t="str">
        <f t="shared" si="2339"/>
        <v/>
      </c>
      <c r="HZ481" s="1">
        <f t="shared" si="2340"/>
        <v>0</v>
      </c>
      <c r="IA481" s="1" t="str">
        <f t="shared" si="2341"/>
        <v/>
      </c>
      <c r="IB481" s="1" t="str">
        <f t="shared" si="2342"/>
        <v/>
      </c>
      <c r="IC481" s="1" t="str">
        <f t="shared" si="2343"/>
        <v/>
      </c>
      <c r="ID481" s="1" t="str">
        <f t="shared" si="2344"/>
        <v/>
      </c>
      <c r="IE481" s="1" t="str">
        <f t="shared" si="2345"/>
        <v/>
      </c>
      <c r="IF481" s="1" t="str">
        <f t="shared" si="2346"/>
        <v/>
      </c>
      <c r="IG481" s="1" t="str">
        <f t="shared" si="2347"/>
        <v/>
      </c>
      <c r="IH481" s="1" t="str">
        <f t="shared" si="2348"/>
        <v/>
      </c>
      <c r="II481" s="1" t="str">
        <f t="shared" si="2349"/>
        <v/>
      </c>
    </row>
    <row r="482" spans="1:243" x14ac:dyDescent="0.2">
      <c r="A482" s="14">
        <f t="shared" si="1681"/>
        <v>482</v>
      </c>
      <c r="C482" s="2">
        <v>42807</v>
      </c>
      <c r="G482" s="3">
        <v>107.282</v>
      </c>
      <c r="H482" s="3">
        <v>116.187</v>
      </c>
      <c r="I482" s="3">
        <v>122.255</v>
      </c>
      <c r="J482" s="4">
        <v>146.12</v>
      </c>
      <c r="P482" s="128">
        <f t="shared" si="2196"/>
        <v>3452.2499999999995</v>
      </c>
      <c r="Q482" s="5">
        <f t="shared" si="2197"/>
        <v>3730.7499999999995</v>
      </c>
      <c r="R482" s="6">
        <f t="shared" si="2198"/>
        <v>3929.4999999999995</v>
      </c>
      <c r="S482" s="7">
        <f t="shared" si="2199"/>
        <v>4684</v>
      </c>
      <c r="Y482" s="4">
        <f t="shared" si="2350"/>
        <v>1.0000000000004547</v>
      </c>
      <c r="Z482" s="1">
        <f t="shared" si="2351"/>
        <v>3.2500000000004547</v>
      </c>
      <c r="AA482" s="1">
        <f t="shared" si="2352"/>
        <v>7</v>
      </c>
      <c r="AB482" s="1">
        <f t="shared" si="2353"/>
        <v>15.000000000000909</v>
      </c>
      <c r="AC482" s="1"/>
      <c r="AD482" s="1"/>
      <c r="AE482" s="126"/>
      <c r="AF482" s="126"/>
      <c r="AG482" s="126"/>
      <c r="AH482" s="4">
        <f t="shared" si="2178"/>
        <v>0.16666666666606034</v>
      </c>
      <c r="AI482" s="4">
        <f t="shared" si="2179"/>
        <v>5.0000000000636646E-2</v>
      </c>
      <c r="AJ482" s="4">
        <f t="shared" si="2180"/>
        <v>0.94999999999954543</v>
      </c>
      <c r="AK482" s="4">
        <f t="shared" si="2181"/>
        <v>1.4166666666662122</v>
      </c>
      <c r="AL482" s="4">
        <f t="shared" si="2182"/>
        <v>0.24999999999954525</v>
      </c>
      <c r="AM482" s="4">
        <f t="shared" si="2183"/>
        <v>1.9999999999996971</v>
      </c>
      <c r="AN482" s="4">
        <f t="shared" si="2184"/>
        <v>0.99999999999963585</v>
      </c>
      <c r="AO482" s="4">
        <f t="shared" si="2185"/>
        <v>1</v>
      </c>
      <c r="AP482" s="4">
        <f t="shared" si="2186"/>
        <v>1.5000000000006066</v>
      </c>
      <c r="AQ482" s="4">
        <f t="shared" si="2187"/>
        <v>4.1249999999990159</v>
      </c>
      <c r="AR482" s="4">
        <f t="shared" si="2188"/>
        <v>0.79999999999909033</v>
      </c>
      <c r="AS482" s="4">
        <f t="shared" si="2189"/>
        <v>8.3333333333080795E-2</v>
      </c>
      <c r="AT482" s="4">
        <f t="shared" si="2190"/>
        <v>7.8825834748386114E-13</v>
      </c>
      <c r="AU482" s="1"/>
      <c r="BA482" s="11">
        <f t="shared" si="2200"/>
        <v>-1.0000000000004547</v>
      </c>
      <c r="BB482" s="11">
        <f t="shared" si="2201"/>
        <v>-3.2500000000004547</v>
      </c>
      <c r="BC482" s="12">
        <f t="shared" si="2202"/>
        <v>-7</v>
      </c>
      <c r="BD482" s="13">
        <f t="shared" si="2203"/>
        <v>-15.000000000000909</v>
      </c>
      <c r="BJ482" s="11">
        <f t="shared" si="2204"/>
        <v>0.16666666666606034</v>
      </c>
      <c r="BK482" s="11">
        <f t="shared" si="2205"/>
        <v>-5.0000000000636646E-2</v>
      </c>
      <c r="BL482" s="11">
        <f t="shared" si="2206"/>
        <v>0.94999999999954543</v>
      </c>
      <c r="BM482" s="11">
        <f t="shared" si="2207"/>
        <v>1.4166666666662122</v>
      </c>
      <c r="BN482" s="11">
        <f t="shared" si="2208"/>
        <v>0.24999999999954525</v>
      </c>
      <c r="BO482" s="11">
        <f t="shared" si="2209"/>
        <v>-1.9999999999996971</v>
      </c>
      <c r="BP482" s="11">
        <f t="shared" si="2210"/>
        <v>-0.99999999999963585</v>
      </c>
      <c r="BQ482" s="1">
        <v>1</v>
      </c>
      <c r="BR482" s="11">
        <f t="shared" si="2211"/>
        <v>1.5000000000006066</v>
      </c>
      <c r="BS482" s="11">
        <f t="shared" si="2212"/>
        <v>-4.1249999999990159</v>
      </c>
      <c r="BT482" s="11">
        <f t="shared" si="2213"/>
        <v>0.79999999999909033</v>
      </c>
      <c r="BU482" s="11">
        <f t="shared" si="2214"/>
        <v>8.3333333333080795E-2</v>
      </c>
      <c r="BV482" s="11">
        <f t="shared" si="2215"/>
        <v>-7.8825834748386114E-13</v>
      </c>
      <c r="BY482" s="126"/>
      <c r="BZ482" s="126"/>
      <c r="CB482" s="1">
        <f t="shared" si="2216"/>
        <v>1</v>
      </c>
      <c r="CC482" s="1">
        <f t="shared" si="2217"/>
        <v>1</v>
      </c>
      <c r="CD482" s="1">
        <f t="shared" si="2218"/>
        <v>1</v>
      </c>
      <c r="CE482" s="126">
        <f t="shared" si="2191"/>
        <v>1</v>
      </c>
      <c r="CF482" s="1">
        <f t="shared" si="2219"/>
        <v>1</v>
      </c>
      <c r="CG482" s="1">
        <f t="shared" si="2220"/>
        <v>1</v>
      </c>
      <c r="CH482" s="1" t="str">
        <f t="shared" si="2192"/>
        <v/>
      </c>
      <c r="CI482" s="1">
        <f t="shared" si="2221"/>
        <v>0</v>
      </c>
      <c r="CJ482" s="1">
        <f t="shared" si="2222"/>
        <v>0</v>
      </c>
      <c r="CK482" s="1" t="str">
        <f t="shared" si="2223"/>
        <v/>
      </c>
      <c r="CL482" s="1">
        <f t="shared" si="2224"/>
        <v>0</v>
      </c>
      <c r="CM482" s="1" t="str">
        <f t="shared" si="2225"/>
        <v/>
      </c>
      <c r="CN482" s="1" t="str">
        <f t="shared" si="2226"/>
        <v/>
      </c>
      <c r="CO482" s="1">
        <f t="shared" si="2227"/>
        <v>0</v>
      </c>
      <c r="CP482" s="1">
        <f t="shared" si="2228"/>
        <v>0</v>
      </c>
      <c r="CQ482" s="1" t="str">
        <f t="shared" si="2229"/>
        <v/>
      </c>
      <c r="CS482" s="1">
        <f t="shared" si="2230"/>
        <v>0</v>
      </c>
      <c r="CT482" s="1">
        <f t="shared" si="2231"/>
        <v>0</v>
      </c>
      <c r="CU482" s="1">
        <f t="shared" si="2232"/>
        <v>0</v>
      </c>
      <c r="CV482" s="126">
        <f t="shared" si="2193"/>
        <v>0</v>
      </c>
      <c r="CW482" s="1">
        <f t="shared" si="2233"/>
        <v>1</v>
      </c>
      <c r="CX482" s="1" t="str">
        <f t="shared" si="2234"/>
        <v/>
      </c>
      <c r="CY482" s="1" t="str">
        <f t="shared" si="2235"/>
        <v/>
      </c>
      <c r="CZ482" s="1" t="str">
        <f t="shared" si="2236"/>
        <v/>
      </c>
      <c r="DA482" s="1" t="str">
        <f t="shared" si="2237"/>
        <v/>
      </c>
      <c r="DB482" s="1">
        <f t="shared" si="2238"/>
        <v>1</v>
      </c>
      <c r="DC482" s="1" t="str">
        <f t="shared" si="2239"/>
        <v/>
      </c>
      <c r="DD482" s="1">
        <f t="shared" si="2240"/>
        <v>1</v>
      </c>
      <c r="DE482" s="1" t="str">
        <f t="shared" si="2241"/>
        <v/>
      </c>
      <c r="DF482" s="1"/>
      <c r="DG482" s="126">
        <f t="shared" si="2194"/>
        <v>1</v>
      </c>
      <c r="DH482" s="1">
        <f t="shared" si="2242"/>
        <v>1</v>
      </c>
      <c r="DI482" s="1">
        <f t="shared" si="2243"/>
        <v>1</v>
      </c>
      <c r="DJ482" s="1">
        <f t="shared" si="2244"/>
        <v>1</v>
      </c>
      <c r="DK482" s="1" t="str">
        <f t="shared" si="2245"/>
        <v/>
      </c>
      <c r="DL482" s="1"/>
      <c r="DM482" s="1" t="str">
        <f t="shared" si="2246"/>
        <v/>
      </c>
      <c r="DN482" s="1">
        <f t="shared" si="2247"/>
        <v>0</v>
      </c>
      <c r="DO482" s="1">
        <f t="shared" si="2248"/>
        <v>0</v>
      </c>
      <c r="DP482" s="1">
        <f t="shared" si="2249"/>
        <v>1</v>
      </c>
      <c r="DQ482" s="1">
        <f t="shared" si="2250"/>
        <v>0</v>
      </c>
      <c r="DR482" s="1">
        <f t="shared" si="2251"/>
        <v>0</v>
      </c>
      <c r="DS482" s="1">
        <f t="shared" si="2252"/>
        <v>1</v>
      </c>
      <c r="DT482" s="1">
        <f t="shared" si="2253"/>
        <v>1</v>
      </c>
      <c r="DU482" s="1">
        <f t="shared" si="2254"/>
        <v>0</v>
      </c>
      <c r="DV482" s="1">
        <f t="shared" si="2255"/>
        <v>1</v>
      </c>
      <c r="DW482" s="1">
        <f t="shared" si="2256"/>
        <v>0</v>
      </c>
      <c r="DX482" s="1" t="str">
        <f t="shared" si="2257"/>
        <v/>
      </c>
      <c r="DY482" s="1" t="str">
        <f t="shared" si="2258"/>
        <v/>
      </c>
      <c r="EA482" s="1">
        <f t="shared" si="2259"/>
        <v>0</v>
      </c>
      <c r="EB482" s="1">
        <f t="shared" si="2260"/>
        <v>0</v>
      </c>
      <c r="EC482" s="1">
        <f t="shared" si="2261"/>
        <v>0</v>
      </c>
      <c r="ED482" s="1">
        <f t="shared" si="2262"/>
        <v>0</v>
      </c>
      <c r="EF482" s="1">
        <f t="shared" si="2263"/>
        <v>1</v>
      </c>
      <c r="EG482" s="1">
        <f t="shared" si="2264"/>
        <v>1</v>
      </c>
      <c r="EH482" s="1">
        <f t="shared" si="2265"/>
        <v>1</v>
      </c>
      <c r="EI482" s="1">
        <f t="shared" si="2266"/>
        <v>1</v>
      </c>
      <c r="EK482" s="1">
        <f t="shared" si="2267"/>
        <v>1</v>
      </c>
      <c r="EL482" s="1">
        <f t="shared" si="2268"/>
        <v>1</v>
      </c>
      <c r="EM482" s="1">
        <f t="shared" si="2269"/>
        <v>1</v>
      </c>
      <c r="EO482" s="1">
        <f t="shared" si="2270"/>
        <v>1</v>
      </c>
      <c r="EP482" s="1">
        <f t="shared" si="2271"/>
        <v>1</v>
      </c>
      <c r="EQ482" s="1">
        <f t="shared" si="2272"/>
        <v>1</v>
      </c>
      <c r="ES482" s="1">
        <f t="shared" si="2273"/>
        <v>1</v>
      </c>
      <c r="ET482" s="1">
        <f t="shared" si="2274"/>
        <v>1</v>
      </c>
      <c r="EU482" s="1">
        <f t="shared" si="2275"/>
        <v>1</v>
      </c>
      <c r="EV482" s="1">
        <f t="shared" si="2276"/>
        <v>1</v>
      </c>
      <c r="EW482" s="1">
        <f t="shared" si="2277"/>
        <v>0</v>
      </c>
      <c r="EY482" s="1">
        <f t="shared" si="2278"/>
        <v>1</v>
      </c>
      <c r="EZ482" s="1">
        <f t="shared" si="2279"/>
        <v>1</v>
      </c>
      <c r="FA482" s="1">
        <f t="shared" si="2280"/>
        <v>1</v>
      </c>
      <c r="FC482" s="1">
        <f t="shared" si="2281"/>
        <v>0</v>
      </c>
      <c r="FD482" s="1" t="str">
        <f t="shared" si="2282"/>
        <v/>
      </c>
      <c r="FE482" s="1"/>
      <c r="FF482" s="1">
        <f t="shared" si="2283"/>
        <v>0</v>
      </c>
      <c r="FG482" s="1">
        <f t="shared" si="2284"/>
        <v>1</v>
      </c>
      <c r="FH482" s="1">
        <f t="shared" si="2285"/>
        <v>0</v>
      </c>
      <c r="FI482" s="1" t="str">
        <f t="shared" si="2286"/>
        <v/>
      </c>
      <c r="FJ482" s="1" t="str">
        <f t="shared" si="2287"/>
        <v/>
      </c>
      <c r="FK482" s="1" t="str">
        <f t="shared" si="2288"/>
        <v/>
      </c>
      <c r="FL482" s="1" t="str">
        <f t="shared" si="2289"/>
        <v/>
      </c>
      <c r="FN482" s="1" t="str">
        <f t="shared" si="2290"/>
        <v/>
      </c>
      <c r="FO482" s="1" t="str">
        <f t="shared" si="2291"/>
        <v/>
      </c>
      <c r="FP482" s="1" t="str">
        <f t="shared" si="2292"/>
        <v/>
      </c>
      <c r="FV482" s="1">
        <f t="shared" si="2293"/>
        <v>0</v>
      </c>
      <c r="FW482" s="1">
        <f t="shared" si="2294"/>
        <v>0</v>
      </c>
      <c r="FX482" s="1">
        <f t="shared" si="2295"/>
        <v>0</v>
      </c>
      <c r="GA482" s="1">
        <f t="shared" si="2296"/>
        <v>0</v>
      </c>
      <c r="GB482" s="1">
        <f t="shared" si="2297"/>
        <v>0</v>
      </c>
      <c r="GC482" s="1">
        <f t="shared" si="2298"/>
        <v>0</v>
      </c>
      <c r="GD482" s="1">
        <f t="shared" si="2299"/>
        <v>0</v>
      </c>
      <c r="GE482" s="1">
        <f t="shared" si="2300"/>
        <v>0</v>
      </c>
      <c r="GF482" s="1">
        <f t="shared" si="2301"/>
        <v>1</v>
      </c>
      <c r="GG482" s="1">
        <f t="shared" si="2302"/>
        <v>0</v>
      </c>
      <c r="GI482" s="1">
        <f t="shared" si="2303"/>
        <v>0</v>
      </c>
      <c r="GK482" s="1">
        <f t="shared" si="2304"/>
        <v>1</v>
      </c>
      <c r="GL482" s="1">
        <f t="shared" si="2305"/>
        <v>1</v>
      </c>
      <c r="GM482" s="1">
        <f t="shared" si="2306"/>
        <v>1</v>
      </c>
      <c r="GN482" s="1">
        <f t="shared" si="2307"/>
        <v>1</v>
      </c>
      <c r="GO482" s="1">
        <f t="shared" si="2308"/>
        <v>1</v>
      </c>
      <c r="GP482" s="1">
        <f t="shared" si="2309"/>
        <v>0</v>
      </c>
      <c r="GQ482" s="1">
        <f t="shared" si="2310"/>
        <v>1</v>
      </c>
      <c r="GS482" s="1" t="str">
        <f t="shared" si="2311"/>
        <v/>
      </c>
      <c r="GT482" s="1" t="str">
        <f t="shared" si="2312"/>
        <v/>
      </c>
      <c r="GU482" s="1">
        <f t="shared" si="2313"/>
        <v>1</v>
      </c>
      <c r="GV482" s="1">
        <f t="shared" si="2314"/>
        <v>0</v>
      </c>
      <c r="GW482" s="1">
        <f t="shared" si="2315"/>
        <v>0</v>
      </c>
      <c r="GX482" s="1">
        <f t="shared" si="2316"/>
        <v>0</v>
      </c>
      <c r="GY482" s="1">
        <f t="shared" si="2317"/>
        <v>0</v>
      </c>
      <c r="GZ482" s="1"/>
      <c r="HA482" s="1">
        <f t="shared" si="2318"/>
        <v>0</v>
      </c>
      <c r="HB482" s="1">
        <f t="shared" si="2319"/>
        <v>0</v>
      </c>
      <c r="HC482" s="1">
        <f t="shared" si="2320"/>
        <v>0</v>
      </c>
      <c r="HD482" s="1">
        <f t="shared" si="2321"/>
        <v>0</v>
      </c>
      <c r="HE482" s="1">
        <f t="shared" si="2322"/>
        <v>0</v>
      </c>
      <c r="HF482" s="1">
        <f t="shared" si="2323"/>
        <v>0</v>
      </c>
      <c r="HH482" s="1">
        <f t="shared" si="2324"/>
        <v>1</v>
      </c>
      <c r="HI482" s="1">
        <f t="shared" si="2325"/>
        <v>1</v>
      </c>
      <c r="HJ482" s="1">
        <f t="shared" si="2326"/>
        <v>0</v>
      </c>
      <c r="HK482" s="1">
        <f t="shared" si="2327"/>
        <v>0</v>
      </c>
      <c r="HL482" s="1">
        <f t="shared" si="2328"/>
        <v>0</v>
      </c>
      <c r="HM482" s="1">
        <f t="shared" si="2329"/>
        <v>0</v>
      </c>
      <c r="HO482" s="1" t="str">
        <f t="shared" si="2330"/>
        <v/>
      </c>
      <c r="HP482" s="1">
        <f t="shared" si="2331"/>
        <v>1</v>
      </c>
      <c r="HQ482" s="1" t="str">
        <f t="shared" si="2332"/>
        <v/>
      </c>
      <c r="HR482">
        <f t="shared" si="2333"/>
        <v>1</v>
      </c>
      <c r="HS482" s="1" t="str">
        <f t="shared" si="2334"/>
        <v/>
      </c>
      <c r="HT482" t="str">
        <f t="shared" si="2335"/>
        <v/>
      </c>
      <c r="HU482" t="str">
        <f t="shared" si="2336"/>
        <v/>
      </c>
      <c r="HV482" s="1" t="str">
        <f t="shared" si="2337"/>
        <v/>
      </c>
      <c r="HW482" s="1" t="str">
        <f t="shared" si="2338"/>
        <v/>
      </c>
      <c r="HX482" s="1" t="str">
        <f t="shared" si="2339"/>
        <v/>
      </c>
      <c r="HZ482" s="1" t="str">
        <f t="shared" si="2340"/>
        <v/>
      </c>
      <c r="IA482" s="1">
        <f t="shared" si="2341"/>
        <v>0</v>
      </c>
      <c r="IB482" s="1" t="str">
        <f t="shared" si="2342"/>
        <v/>
      </c>
      <c r="IC482" s="1">
        <f t="shared" si="2343"/>
        <v>0</v>
      </c>
      <c r="ID482" s="1" t="str">
        <f t="shared" si="2344"/>
        <v/>
      </c>
      <c r="IE482" s="1" t="str">
        <f t="shared" si="2345"/>
        <v/>
      </c>
      <c r="IF482" s="1" t="str">
        <f t="shared" si="2346"/>
        <v/>
      </c>
      <c r="IG482" s="1" t="str">
        <f t="shared" si="2347"/>
        <v/>
      </c>
      <c r="IH482" s="1" t="str">
        <f t="shared" si="2348"/>
        <v/>
      </c>
      <c r="II482" s="1" t="str">
        <f t="shared" si="2349"/>
        <v/>
      </c>
    </row>
    <row r="483" spans="1:243" x14ac:dyDescent="0.2">
      <c r="A483" s="14">
        <f t="shared" si="1681"/>
        <v>483</v>
      </c>
      <c r="C483" s="2">
        <v>42808</v>
      </c>
      <c r="G483" s="3">
        <v>107.28</v>
      </c>
      <c r="H483" s="3">
        <v>116.197</v>
      </c>
      <c r="I483" s="3">
        <v>122.28</v>
      </c>
      <c r="J483" s="4">
        <v>146.27000000000001</v>
      </c>
      <c r="P483" s="128">
        <f t="shared" si="2196"/>
        <v>3452</v>
      </c>
      <c r="Q483" s="5">
        <f t="shared" si="2197"/>
        <v>3731.7500000000005</v>
      </c>
      <c r="R483" s="6">
        <f t="shared" si="2198"/>
        <v>3932</v>
      </c>
      <c r="S483" s="7">
        <f t="shared" si="2199"/>
        <v>4699.0000000000009</v>
      </c>
      <c r="Y483" s="4">
        <f t="shared" si="2350"/>
        <v>0.24999999999954525</v>
      </c>
      <c r="Z483" s="1">
        <f t="shared" si="2351"/>
        <v>1.0000000000009095</v>
      </c>
      <c r="AA483" s="1">
        <f t="shared" si="2352"/>
        <v>2.5000000000004547</v>
      </c>
      <c r="AB483" s="1">
        <f t="shared" si="2353"/>
        <v>15.000000000000909</v>
      </c>
      <c r="AC483" s="1"/>
      <c r="AD483" s="1"/>
      <c r="AE483" s="126"/>
      <c r="AF483" s="126"/>
      <c r="AG483" s="126"/>
      <c r="AH483" s="4">
        <f t="shared" si="2178"/>
        <v>1.1666666666663636</v>
      </c>
      <c r="AI483" s="4">
        <f t="shared" si="2179"/>
        <v>1.0999999999996362</v>
      </c>
      <c r="AJ483" s="4">
        <f t="shared" si="2180"/>
        <v>0.49999999999936318</v>
      </c>
      <c r="AK483" s="4">
        <f t="shared" si="2181"/>
        <v>0.66666666666606034</v>
      </c>
      <c r="AL483" s="4">
        <f t="shared" si="2182"/>
        <v>0.24999999999931788</v>
      </c>
      <c r="AM483" s="4">
        <f t="shared" si="2183"/>
        <v>2.4999999999998481</v>
      </c>
      <c r="AN483" s="4">
        <f t="shared" si="2184"/>
        <v>3.4999999999999094</v>
      </c>
      <c r="AO483" s="4">
        <f t="shared" si="2185"/>
        <v>1</v>
      </c>
      <c r="AP483" s="4">
        <f t="shared" si="2186"/>
        <v>1.1666666666666667</v>
      </c>
      <c r="AQ483" s="4">
        <f t="shared" si="2187"/>
        <v>1.5000000000007576</v>
      </c>
      <c r="AR483" s="4">
        <f t="shared" si="2188"/>
        <v>1.4999999999992724</v>
      </c>
      <c r="AS483" s="4">
        <f t="shared" si="2189"/>
        <v>2.333333333332626</v>
      </c>
      <c r="AT483" s="4">
        <f t="shared" si="2190"/>
        <v>2.4999999999992117</v>
      </c>
      <c r="AU483" s="1"/>
      <c r="BA483" s="11">
        <f t="shared" si="2200"/>
        <v>-0.24999999999954525</v>
      </c>
      <c r="BB483" s="11">
        <f t="shared" si="2201"/>
        <v>1.0000000000009095</v>
      </c>
      <c r="BC483" s="12">
        <f t="shared" si="2202"/>
        <v>2.5000000000004547</v>
      </c>
      <c r="BD483" s="13">
        <f t="shared" si="2203"/>
        <v>15.000000000000909</v>
      </c>
      <c r="BJ483" s="11">
        <f t="shared" si="2204"/>
        <v>-1.1666666666663636</v>
      </c>
      <c r="BK483" s="11">
        <f t="shared" si="2205"/>
        <v>-1.0999999999996362</v>
      </c>
      <c r="BL483" s="11">
        <f t="shared" si="2206"/>
        <v>-0.49999999999936318</v>
      </c>
      <c r="BM483" s="11">
        <f t="shared" si="2207"/>
        <v>-0.66666666666606034</v>
      </c>
      <c r="BN483" s="11">
        <f t="shared" si="2208"/>
        <v>-0.24999999999931788</v>
      </c>
      <c r="BO483" s="11">
        <f t="shared" si="2209"/>
        <v>-2.4999999999998481</v>
      </c>
      <c r="BP483" s="11">
        <f t="shared" si="2210"/>
        <v>-3.4999999999999094</v>
      </c>
      <c r="BQ483" s="1">
        <v>1</v>
      </c>
      <c r="BR483" s="11">
        <f t="shared" si="2211"/>
        <v>1.1666666666666667</v>
      </c>
      <c r="BS483" s="11">
        <f t="shared" si="2212"/>
        <v>-1.5000000000007576</v>
      </c>
      <c r="BT483" s="11">
        <f t="shared" si="2213"/>
        <v>-1.4999999999992724</v>
      </c>
      <c r="BU483" s="11">
        <f t="shared" si="2214"/>
        <v>-2.333333333332626</v>
      </c>
      <c r="BV483" s="11">
        <f t="shared" si="2215"/>
        <v>-2.4999999999992117</v>
      </c>
      <c r="BY483" s="126"/>
      <c r="BZ483" s="126"/>
      <c r="CB483" s="1">
        <f t="shared" si="2216"/>
        <v>1</v>
      </c>
      <c r="CC483" s="1">
        <f t="shared" si="2217"/>
        <v>0</v>
      </c>
      <c r="CD483" s="1">
        <f t="shared" si="2218"/>
        <v>0</v>
      </c>
      <c r="CE483" s="126">
        <f t="shared" si="2191"/>
        <v>0</v>
      </c>
      <c r="CF483" s="1">
        <f t="shared" si="2219"/>
        <v>0</v>
      </c>
      <c r="CG483" s="1" t="str">
        <f t="shared" si="2220"/>
        <v/>
      </c>
      <c r="CH483" s="1">
        <f t="shared" si="2192"/>
        <v>1</v>
      </c>
      <c r="CI483" s="1">
        <f t="shared" si="2221"/>
        <v>1</v>
      </c>
      <c r="CJ483" s="1" t="str">
        <f t="shared" si="2222"/>
        <v/>
      </c>
      <c r="CK483" s="1" t="str">
        <f t="shared" si="2223"/>
        <v/>
      </c>
      <c r="CL483" s="1">
        <f t="shared" si="2224"/>
        <v>1</v>
      </c>
      <c r="CM483" s="1">
        <f t="shared" si="2225"/>
        <v>1</v>
      </c>
      <c r="CN483" s="1">
        <f t="shared" si="2226"/>
        <v>1</v>
      </c>
      <c r="CO483" s="1" t="str">
        <f t="shared" si="2227"/>
        <v/>
      </c>
      <c r="CP483" s="1">
        <f t="shared" si="2228"/>
        <v>1</v>
      </c>
      <c r="CQ483" s="1" t="str">
        <f t="shared" si="2229"/>
        <v/>
      </c>
      <c r="CS483" s="1">
        <f t="shared" si="2230"/>
        <v>1</v>
      </c>
      <c r="CT483" s="1">
        <f t="shared" si="2231"/>
        <v>0</v>
      </c>
      <c r="CU483" s="1">
        <f t="shared" si="2232"/>
        <v>0</v>
      </c>
      <c r="CV483" s="126">
        <f t="shared" si="2193"/>
        <v>0</v>
      </c>
      <c r="CW483" s="1">
        <f t="shared" si="2233"/>
        <v>1</v>
      </c>
      <c r="CX483" s="1" t="str">
        <f t="shared" si="2234"/>
        <v/>
      </c>
      <c r="CY483" s="1" t="str">
        <f t="shared" si="2235"/>
        <v/>
      </c>
      <c r="CZ483" s="1" t="str">
        <f t="shared" si="2236"/>
        <v/>
      </c>
      <c r="DA483" s="1" t="str">
        <f t="shared" si="2237"/>
        <v/>
      </c>
      <c r="DB483" s="1">
        <f t="shared" si="2238"/>
        <v>0</v>
      </c>
      <c r="DC483" s="1">
        <f t="shared" si="2239"/>
        <v>1</v>
      </c>
      <c r="DD483" s="1" t="str">
        <f t="shared" si="2240"/>
        <v/>
      </c>
      <c r="DE483" s="1" t="str">
        <f t="shared" si="2241"/>
        <v/>
      </c>
      <c r="DF483" s="1"/>
      <c r="DG483" s="126">
        <f t="shared" si="2194"/>
        <v>1</v>
      </c>
      <c r="DH483" s="1">
        <f t="shared" si="2242"/>
        <v>0</v>
      </c>
      <c r="DI483" s="1">
        <f t="shared" si="2243"/>
        <v>0</v>
      </c>
      <c r="DJ483" s="1">
        <f t="shared" si="2244"/>
        <v>0</v>
      </c>
      <c r="DK483" s="1">
        <f t="shared" si="2245"/>
        <v>0</v>
      </c>
      <c r="DL483" s="1"/>
      <c r="DM483" s="1">
        <f t="shared" si="2246"/>
        <v>1</v>
      </c>
      <c r="DN483" s="1" t="str">
        <f t="shared" si="2247"/>
        <v/>
      </c>
      <c r="DO483" s="1" t="str">
        <f t="shared" si="2248"/>
        <v/>
      </c>
      <c r="DP483" s="1" t="str">
        <f t="shared" si="2249"/>
        <v/>
      </c>
      <c r="DQ483" s="1" t="str">
        <f t="shared" si="2250"/>
        <v/>
      </c>
      <c r="DR483" s="1" t="str">
        <f t="shared" si="2251"/>
        <v/>
      </c>
      <c r="DS483" s="1" t="str">
        <f t="shared" si="2252"/>
        <v/>
      </c>
      <c r="DT483" s="1" t="str">
        <f t="shared" si="2253"/>
        <v/>
      </c>
      <c r="DU483" s="1" t="str">
        <f t="shared" si="2254"/>
        <v/>
      </c>
      <c r="DV483" s="1">
        <f t="shared" si="2255"/>
        <v>0</v>
      </c>
      <c r="DW483" s="1">
        <f t="shared" si="2256"/>
        <v>0</v>
      </c>
      <c r="DX483" s="1" t="str">
        <f t="shared" si="2257"/>
        <v/>
      </c>
      <c r="DY483" s="1" t="str">
        <f t="shared" si="2258"/>
        <v/>
      </c>
      <c r="EA483" s="1">
        <f t="shared" si="2259"/>
        <v>1</v>
      </c>
      <c r="EB483" s="1">
        <f t="shared" si="2260"/>
        <v>0</v>
      </c>
      <c r="EC483" s="1">
        <f t="shared" si="2261"/>
        <v>0</v>
      </c>
      <c r="ED483" s="1">
        <f t="shared" si="2262"/>
        <v>0</v>
      </c>
      <c r="EF483" s="1">
        <f t="shared" si="2263"/>
        <v>1</v>
      </c>
      <c r="EG483" s="1">
        <f t="shared" si="2264"/>
        <v>0</v>
      </c>
      <c r="EH483" s="1">
        <f t="shared" si="2265"/>
        <v>0</v>
      </c>
      <c r="EI483" s="1">
        <f t="shared" si="2266"/>
        <v>0</v>
      </c>
      <c r="EK483" s="1">
        <f t="shared" si="2267"/>
        <v>0</v>
      </c>
      <c r="EL483" s="1">
        <f t="shared" si="2268"/>
        <v>0</v>
      </c>
      <c r="EM483" s="1">
        <f t="shared" si="2269"/>
        <v>0</v>
      </c>
      <c r="EO483" s="1">
        <f t="shared" si="2270"/>
        <v>0</v>
      </c>
      <c r="EP483" s="1">
        <f t="shared" si="2271"/>
        <v>1</v>
      </c>
      <c r="EQ483" s="1">
        <f t="shared" si="2272"/>
        <v>1</v>
      </c>
      <c r="ES483" s="1">
        <f t="shared" si="2273"/>
        <v>0</v>
      </c>
      <c r="ET483" s="1">
        <f t="shared" si="2274"/>
        <v>1</v>
      </c>
      <c r="EU483" s="1">
        <f t="shared" si="2275"/>
        <v>1</v>
      </c>
      <c r="EV483" s="1">
        <f t="shared" si="2276"/>
        <v>1</v>
      </c>
      <c r="EW483" s="1">
        <f t="shared" si="2277"/>
        <v>0</v>
      </c>
      <c r="EY483" s="1">
        <f t="shared" si="2278"/>
        <v>0</v>
      </c>
      <c r="EZ483" s="1">
        <f t="shared" si="2279"/>
        <v>1</v>
      </c>
      <c r="FA483" s="1">
        <f t="shared" si="2280"/>
        <v>1</v>
      </c>
      <c r="FC483" s="1">
        <f t="shared" si="2281"/>
        <v>1</v>
      </c>
      <c r="FD483" s="1">
        <f t="shared" si="2282"/>
        <v>1</v>
      </c>
      <c r="FE483" s="1"/>
      <c r="FF483" s="1">
        <f t="shared" si="2283"/>
        <v>1</v>
      </c>
      <c r="FG483" s="1">
        <f t="shared" si="2284"/>
        <v>1</v>
      </c>
      <c r="FH483" s="1">
        <f t="shared" si="2285"/>
        <v>1</v>
      </c>
      <c r="FI483" s="1">
        <f t="shared" si="2286"/>
        <v>0</v>
      </c>
      <c r="FJ483" s="1">
        <f t="shared" si="2287"/>
        <v>0</v>
      </c>
      <c r="FK483" s="1">
        <f t="shared" si="2288"/>
        <v>0</v>
      </c>
      <c r="FL483" s="1">
        <f t="shared" si="2289"/>
        <v>1</v>
      </c>
      <c r="FN483" s="1" t="str">
        <f t="shared" si="2290"/>
        <v/>
      </c>
      <c r="FO483" s="1" t="str">
        <f t="shared" si="2291"/>
        <v/>
      </c>
      <c r="FP483" s="1" t="str">
        <f t="shared" si="2292"/>
        <v/>
      </c>
      <c r="FV483" s="1">
        <f t="shared" si="2293"/>
        <v>1</v>
      </c>
      <c r="FW483" s="1">
        <f t="shared" si="2294"/>
        <v>0</v>
      </c>
      <c r="FX483" s="1">
        <f t="shared" si="2295"/>
        <v>1</v>
      </c>
      <c r="GA483" s="1">
        <f t="shared" si="2296"/>
        <v>0</v>
      </c>
      <c r="GB483" s="1">
        <f t="shared" si="2297"/>
        <v>1</v>
      </c>
      <c r="GC483" s="1">
        <f t="shared" si="2298"/>
        <v>1</v>
      </c>
      <c r="GD483" s="1">
        <f t="shared" si="2299"/>
        <v>1</v>
      </c>
      <c r="GE483" s="1">
        <f t="shared" si="2300"/>
        <v>0</v>
      </c>
      <c r="GF483" s="1">
        <f t="shared" si="2301"/>
        <v>0</v>
      </c>
      <c r="GG483" s="1">
        <f t="shared" si="2302"/>
        <v>0</v>
      </c>
      <c r="GI483" s="1">
        <f t="shared" si="2303"/>
        <v>0</v>
      </c>
      <c r="GK483" s="1">
        <f t="shared" si="2304"/>
        <v>1</v>
      </c>
      <c r="GL483" s="1">
        <f t="shared" si="2305"/>
        <v>0</v>
      </c>
      <c r="GM483" s="1">
        <f t="shared" si="2306"/>
        <v>0</v>
      </c>
      <c r="GN483" s="1">
        <f t="shared" si="2307"/>
        <v>0</v>
      </c>
      <c r="GO483" s="1">
        <f t="shared" si="2308"/>
        <v>1</v>
      </c>
      <c r="GP483" s="1">
        <f t="shared" si="2309"/>
        <v>1</v>
      </c>
      <c r="GQ483" s="1">
        <f t="shared" si="2310"/>
        <v>1</v>
      </c>
      <c r="GS483" s="1" t="str">
        <f t="shared" si="2311"/>
        <v/>
      </c>
      <c r="GT483" s="1" t="str">
        <f t="shared" si="2312"/>
        <v/>
      </c>
      <c r="GU483" s="1">
        <f t="shared" si="2313"/>
        <v>0</v>
      </c>
      <c r="GV483" s="1">
        <f t="shared" si="2314"/>
        <v>0</v>
      </c>
      <c r="GW483" s="1">
        <f t="shared" si="2315"/>
        <v>0</v>
      </c>
      <c r="GX483" s="1">
        <f t="shared" si="2316"/>
        <v>0</v>
      </c>
      <c r="GY483" s="1">
        <f t="shared" si="2317"/>
        <v>0</v>
      </c>
      <c r="GZ483" s="1"/>
      <c r="HA483" s="1">
        <f t="shared" si="2318"/>
        <v>1</v>
      </c>
      <c r="HB483" s="1">
        <f t="shared" si="2319"/>
        <v>0</v>
      </c>
      <c r="HC483" s="1">
        <f t="shared" si="2320"/>
        <v>0</v>
      </c>
      <c r="HD483" s="1">
        <f t="shared" si="2321"/>
        <v>0</v>
      </c>
      <c r="HE483" s="1">
        <f t="shared" si="2322"/>
        <v>0</v>
      </c>
      <c r="HF483" s="1">
        <f t="shared" si="2323"/>
        <v>0</v>
      </c>
      <c r="HH483" s="1">
        <f t="shared" si="2324"/>
        <v>1</v>
      </c>
      <c r="HI483" s="1">
        <f t="shared" si="2325"/>
        <v>0</v>
      </c>
      <c r="HJ483" s="1">
        <f t="shared" si="2326"/>
        <v>0</v>
      </c>
      <c r="HK483" s="1">
        <f t="shared" si="2327"/>
        <v>0</v>
      </c>
      <c r="HL483" s="1">
        <f t="shared" si="2328"/>
        <v>0</v>
      </c>
      <c r="HM483" s="1">
        <f t="shared" si="2329"/>
        <v>0</v>
      </c>
      <c r="HO483" s="1">
        <f t="shared" si="2330"/>
        <v>1</v>
      </c>
      <c r="HP483" s="1" t="str">
        <f t="shared" si="2331"/>
        <v/>
      </c>
      <c r="HQ483" s="1">
        <f t="shared" si="2332"/>
        <v>1</v>
      </c>
      <c r="HR483" t="str">
        <f t="shared" si="2333"/>
        <v/>
      </c>
      <c r="HS483" s="1" t="str">
        <f t="shared" si="2334"/>
        <v/>
      </c>
      <c r="HT483" t="str">
        <f t="shared" si="2335"/>
        <v/>
      </c>
      <c r="HU483" t="str">
        <f t="shared" si="2336"/>
        <v/>
      </c>
      <c r="HV483" s="1" t="str">
        <f t="shared" si="2337"/>
        <v/>
      </c>
      <c r="HW483" s="1" t="str">
        <f t="shared" si="2338"/>
        <v/>
      </c>
      <c r="HX483" s="1" t="str">
        <f t="shared" si="2339"/>
        <v/>
      </c>
      <c r="HZ483" s="1">
        <f t="shared" si="2340"/>
        <v>1</v>
      </c>
      <c r="IA483" s="1" t="str">
        <f t="shared" si="2341"/>
        <v/>
      </c>
      <c r="IB483" s="1">
        <f t="shared" si="2342"/>
        <v>1</v>
      </c>
      <c r="IC483" s="1" t="str">
        <f t="shared" si="2343"/>
        <v/>
      </c>
      <c r="ID483" s="1" t="str">
        <f t="shared" si="2344"/>
        <v/>
      </c>
      <c r="IE483" s="1" t="str">
        <f t="shared" si="2345"/>
        <v/>
      </c>
      <c r="IF483" s="1" t="str">
        <f t="shared" si="2346"/>
        <v/>
      </c>
      <c r="IG483" s="1" t="str">
        <f t="shared" si="2347"/>
        <v/>
      </c>
      <c r="IH483" s="1" t="str">
        <f t="shared" si="2348"/>
        <v/>
      </c>
      <c r="II483" s="1" t="str">
        <f t="shared" si="2349"/>
        <v/>
      </c>
    </row>
    <row r="484" spans="1:243" x14ac:dyDescent="0.2">
      <c r="A484" s="14">
        <f t="shared" si="1681"/>
        <v>484</v>
      </c>
      <c r="B484" t="s">
        <v>58</v>
      </c>
      <c r="C484" s="2">
        <v>42809</v>
      </c>
      <c r="G484" s="3">
        <v>108.00700000000001</v>
      </c>
      <c r="H484" s="3">
        <v>117.05</v>
      </c>
      <c r="I484" s="3">
        <v>123.235</v>
      </c>
      <c r="J484" s="4">
        <v>148.09</v>
      </c>
      <c r="P484" s="128">
        <f t="shared" si="2196"/>
        <v>3456.7500000000005</v>
      </c>
      <c r="Q484" s="5">
        <f t="shared" si="2197"/>
        <v>3748.9999999999995</v>
      </c>
      <c r="R484" s="6">
        <f t="shared" si="2198"/>
        <v>3959.5</v>
      </c>
      <c r="S484" s="7">
        <f t="shared" si="2199"/>
        <v>4745</v>
      </c>
      <c r="Y484" s="4">
        <f t="shared" si="2350"/>
        <v>4.7500000000004547</v>
      </c>
      <c r="Z484" s="1">
        <f t="shared" si="2351"/>
        <v>17.249999999999091</v>
      </c>
      <c r="AA484" s="1">
        <f t="shared" si="2352"/>
        <v>27.5</v>
      </c>
      <c r="AB484" s="1">
        <f t="shared" si="2353"/>
        <v>45.999999999999091</v>
      </c>
      <c r="AC484" s="1"/>
      <c r="AD484" s="1"/>
      <c r="AE484" s="126"/>
      <c r="AF484" s="126"/>
      <c r="AG484" s="126"/>
      <c r="AH484" s="4">
        <f t="shared" si="2178"/>
        <v>1.9999999999984848</v>
      </c>
      <c r="AI484" s="4">
        <f t="shared" si="2179"/>
        <v>0.84999999999854481</v>
      </c>
      <c r="AJ484" s="4">
        <f t="shared" si="2180"/>
        <v>0.74999999999909051</v>
      </c>
      <c r="AK484" s="4">
        <f t="shared" si="2181"/>
        <v>1.0833333333342416</v>
      </c>
      <c r="AL484" s="4">
        <f t="shared" si="2182"/>
        <v>3.4999999999990905</v>
      </c>
      <c r="AM484" s="4">
        <f t="shared" si="2183"/>
        <v>12.16666666666697</v>
      </c>
      <c r="AN484" s="4">
        <f t="shared" si="2184"/>
        <v>9.1000000000003638</v>
      </c>
      <c r="AO484" s="4">
        <f t="shared" si="2185"/>
        <v>1</v>
      </c>
      <c r="AP484" s="4">
        <f t="shared" si="2186"/>
        <v>0.3333333333299997</v>
      </c>
      <c r="AQ484" s="4">
        <f t="shared" si="2187"/>
        <v>13.791666666668332</v>
      </c>
      <c r="AR484" s="4">
        <f t="shared" si="2188"/>
        <v>1.4999999999990905</v>
      </c>
      <c r="AS484" s="4">
        <f t="shared" si="2189"/>
        <v>7.0277777777770698</v>
      </c>
      <c r="AT484" s="4">
        <f t="shared" si="2190"/>
        <v>3.3666666666676974</v>
      </c>
      <c r="AU484" s="1"/>
      <c r="BA484" s="11">
        <f t="shared" si="2200"/>
        <v>4.7500000000004547</v>
      </c>
      <c r="BB484" s="11">
        <f t="shared" si="2201"/>
        <v>17.249999999999091</v>
      </c>
      <c r="BC484" s="12">
        <f t="shared" si="2202"/>
        <v>27.5</v>
      </c>
      <c r="BD484" s="13">
        <f t="shared" si="2203"/>
        <v>45.999999999999091</v>
      </c>
      <c r="BJ484" s="11">
        <f t="shared" si="2204"/>
        <v>-1.9999999999984848</v>
      </c>
      <c r="BK484" s="11">
        <f t="shared" si="2205"/>
        <v>-0.84999999999854481</v>
      </c>
      <c r="BL484" s="11">
        <f t="shared" si="2206"/>
        <v>0.74999999999909051</v>
      </c>
      <c r="BM484" s="11">
        <f t="shared" si="2207"/>
        <v>-1.0833333333342416</v>
      </c>
      <c r="BN484" s="11">
        <f t="shared" si="2208"/>
        <v>3.4999999999990905</v>
      </c>
      <c r="BO484" s="11">
        <f t="shared" si="2209"/>
        <v>12.16666666666697</v>
      </c>
      <c r="BP484" s="11">
        <f t="shared" si="2210"/>
        <v>9.1000000000003638</v>
      </c>
      <c r="BQ484" s="1">
        <v>1</v>
      </c>
      <c r="BR484" s="11">
        <f t="shared" si="2211"/>
        <v>0.3333333333299997</v>
      </c>
      <c r="BS484" s="11">
        <f t="shared" si="2212"/>
        <v>13.791666666668332</v>
      </c>
      <c r="BT484" s="11">
        <f t="shared" si="2213"/>
        <v>-1.4999999999990905</v>
      </c>
      <c r="BU484" s="11">
        <f t="shared" si="2214"/>
        <v>7.0277777777770698</v>
      </c>
      <c r="BV484" s="11">
        <f t="shared" si="2215"/>
        <v>3.3666666666676974</v>
      </c>
      <c r="BY484" s="126"/>
      <c r="BZ484" s="126"/>
      <c r="CB484" s="1">
        <f t="shared" si="2216"/>
        <v>0</v>
      </c>
      <c r="CC484" s="1">
        <f t="shared" si="2217"/>
        <v>0</v>
      </c>
      <c r="CD484" s="1">
        <f t="shared" si="2218"/>
        <v>0</v>
      </c>
      <c r="CE484" s="126">
        <f t="shared" si="2191"/>
        <v>0</v>
      </c>
      <c r="CF484" s="1">
        <f t="shared" si="2219"/>
        <v>0</v>
      </c>
      <c r="CG484" s="1" t="str">
        <f t="shared" si="2220"/>
        <v/>
      </c>
      <c r="CH484" s="1" t="str">
        <f t="shared" si="2192"/>
        <v/>
      </c>
      <c r="CI484" s="1">
        <f t="shared" si="2221"/>
        <v>1</v>
      </c>
      <c r="CJ484" s="1">
        <f t="shared" si="2222"/>
        <v>1</v>
      </c>
      <c r="CK484" s="1" t="str">
        <f t="shared" si="2223"/>
        <v/>
      </c>
      <c r="CL484" s="1">
        <f t="shared" si="2224"/>
        <v>1</v>
      </c>
      <c r="CM484" s="1">
        <f t="shared" si="2225"/>
        <v>1</v>
      </c>
      <c r="CN484" s="1">
        <f t="shared" si="2226"/>
        <v>1</v>
      </c>
      <c r="CO484" s="1" t="str">
        <f t="shared" si="2227"/>
        <v/>
      </c>
      <c r="CP484" s="1" t="str">
        <f t="shared" si="2228"/>
        <v/>
      </c>
      <c r="CQ484" s="1">
        <f t="shared" si="2229"/>
        <v>1</v>
      </c>
      <c r="CS484" s="1">
        <f t="shared" si="2230"/>
        <v>0</v>
      </c>
      <c r="CT484" s="1">
        <f t="shared" si="2231"/>
        <v>0</v>
      </c>
      <c r="CU484" s="1">
        <f t="shared" si="2232"/>
        <v>0</v>
      </c>
      <c r="CV484" s="126">
        <f t="shared" si="2193"/>
        <v>0</v>
      </c>
      <c r="CW484" s="1">
        <f t="shared" si="2233"/>
        <v>1</v>
      </c>
      <c r="CX484" s="1" t="str">
        <f t="shared" si="2234"/>
        <v/>
      </c>
      <c r="CY484" s="1" t="str">
        <f t="shared" si="2235"/>
        <v/>
      </c>
      <c r="CZ484" s="1" t="str">
        <f t="shared" si="2236"/>
        <v/>
      </c>
      <c r="DA484" s="1" t="str">
        <f t="shared" si="2237"/>
        <v/>
      </c>
      <c r="DB484" s="1">
        <f t="shared" si="2238"/>
        <v>1</v>
      </c>
      <c r="DC484" s="1" t="str">
        <f t="shared" si="2239"/>
        <v/>
      </c>
      <c r="DD484" s="1">
        <f t="shared" si="2240"/>
        <v>1</v>
      </c>
      <c r="DE484" s="1" t="str">
        <f t="shared" si="2241"/>
        <v/>
      </c>
      <c r="DF484" s="1"/>
      <c r="DG484" s="126">
        <f t="shared" si="2194"/>
        <v>1</v>
      </c>
      <c r="DH484" s="1">
        <f t="shared" si="2242"/>
        <v>1</v>
      </c>
      <c r="DI484" s="1">
        <f t="shared" si="2243"/>
        <v>1</v>
      </c>
      <c r="DJ484" s="1">
        <f t="shared" si="2244"/>
        <v>1</v>
      </c>
      <c r="DK484" s="1" t="str">
        <f t="shared" si="2245"/>
        <v/>
      </c>
      <c r="DL484" s="1"/>
      <c r="DM484" s="1" t="str">
        <f t="shared" si="2246"/>
        <v/>
      </c>
      <c r="DN484" s="1">
        <f t="shared" si="2247"/>
        <v>0</v>
      </c>
      <c r="DO484" s="1">
        <f t="shared" si="2248"/>
        <v>1</v>
      </c>
      <c r="DP484" s="1">
        <f t="shared" si="2249"/>
        <v>0</v>
      </c>
      <c r="DQ484" s="1">
        <f t="shared" si="2250"/>
        <v>1</v>
      </c>
      <c r="DR484" s="1">
        <f t="shared" si="2251"/>
        <v>0</v>
      </c>
      <c r="DS484" s="1">
        <f t="shared" si="2252"/>
        <v>1</v>
      </c>
      <c r="DT484" s="1">
        <f t="shared" si="2253"/>
        <v>0</v>
      </c>
      <c r="DU484" s="1">
        <f t="shared" si="2254"/>
        <v>1</v>
      </c>
      <c r="DV484" s="1">
        <f t="shared" si="2255"/>
        <v>1</v>
      </c>
      <c r="DW484" s="1">
        <f t="shared" si="2256"/>
        <v>0</v>
      </c>
      <c r="DX484" s="1" t="str">
        <f t="shared" si="2257"/>
        <v/>
      </c>
      <c r="DY484" s="1" t="str">
        <f t="shared" si="2258"/>
        <v/>
      </c>
      <c r="EA484" s="1">
        <f t="shared" si="2259"/>
        <v>1</v>
      </c>
      <c r="EB484" s="1">
        <f t="shared" si="2260"/>
        <v>1</v>
      </c>
      <c r="EC484" s="1">
        <f t="shared" si="2261"/>
        <v>1</v>
      </c>
      <c r="ED484" s="1">
        <f t="shared" si="2262"/>
        <v>1</v>
      </c>
      <c r="EF484" s="1">
        <f t="shared" si="2263"/>
        <v>1</v>
      </c>
      <c r="EG484" s="1">
        <f t="shared" si="2264"/>
        <v>1</v>
      </c>
      <c r="EH484" s="1">
        <f t="shared" si="2265"/>
        <v>1</v>
      </c>
      <c r="EI484" s="1">
        <f t="shared" si="2266"/>
        <v>1</v>
      </c>
      <c r="EK484" s="1">
        <f t="shared" si="2267"/>
        <v>1</v>
      </c>
      <c r="EL484" s="1">
        <f t="shared" si="2268"/>
        <v>1</v>
      </c>
      <c r="EM484" s="1">
        <f t="shared" si="2269"/>
        <v>1</v>
      </c>
      <c r="EO484" s="1">
        <f t="shared" si="2270"/>
        <v>1</v>
      </c>
      <c r="EP484" s="1">
        <f t="shared" si="2271"/>
        <v>1</v>
      </c>
      <c r="EQ484" s="1">
        <f t="shared" si="2272"/>
        <v>1</v>
      </c>
      <c r="ES484" s="1">
        <f t="shared" si="2273"/>
        <v>1</v>
      </c>
      <c r="ET484" s="1">
        <f t="shared" si="2274"/>
        <v>1</v>
      </c>
      <c r="EU484" s="1">
        <f t="shared" si="2275"/>
        <v>1</v>
      </c>
      <c r="EV484" s="1">
        <f t="shared" si="2276"/>
        <v>1</v>
      </c>
      <c r="EW484" s="1">
        <f t="shared" si="2277"/>
        <v>0</v>
      </c>
      <c r="EY484" s="1">
        <f t="shared" si="2278"/>
        <v>1</v>
      </c>
      <c r="EZ484" s="1">
        <f t="shared" si="2279"/>
        <v>1</v>
      </c>
      <c r="FA484" s="1">
        <f t="shared" si="2280"/>
        <v>1</v>
      </c>
      <c r="FC484" s="1">
        <f t="shared" si="2281"/>
        <v>0</v>
      </c>
      <c r="FD484" s="1" t="str">
        <f t="shared" si="2282"/>
        <v/>
      </c>
      <c r="FE484" s="1"/>
      <c r="FF484" s="1">
        <f t="shared" si="2283"/>
        <v>1</v>
      </c>
      <c r="FG484" s="1">
        <f t="shared" si="2284"/>
        <v>0</v>
      </c>
      <c r="FH484" s="1">
        <f t="shared" si="2285"/>
        <v>0</v>
      </c>
      <c r="FI484" s="1" t="str">
        <f t="shared" si="2286"/>
        <v/>
      </c>
      <c r="FJ484" s="1" t="str">
        <f t="shared" si="2287"/>
        <v/>
      </c>
      <c r="FK484" s="1" t="str">
        <f t="shared" si="2288"/>
        <v/>
      </c>
      <c r="FL484" s="1" t="str">
        <f t="shared" si="2289"/>
        <v/>
      </c>
      <c r="FN484" s="1">
        <f t="shared" si="2290"/>
        <v>1</v>
      </c>
      <c r="FO484" s="1">
        <f t="shared" si="2291"/>
        <v>0</v>
      </c>
      <c r="FP484" s="1" t="str">
        <f t="shared" si="2292"/>
        <v/>
      </c>
      <c r="FV484" s="1">
        <f t="shared" si="2293"/>
        <v>1</v>
      </c>
      <c r="FW484" s="1">
        <f t="shared" si="2294"/>
        <v>0</v>
      </c>
      <c r="FX484" s="1">
        <f t="shared" si="2295"/>
        <v>0</v>
      </c>
      <c r="GA484" s="1">
        <f t="shared" si="2296"/>
        <v>1</v>
      </c>
      <c r="GB484" s="1">
        <f t="shared" si="2297"/>
        <v>1</v>
      </c>
      <c r="GC484" s="1">
        <f t="shared" si="2298"/>
        <v>1</v>
      </c>
      <c r="GD484" s="1">
        <f t="shared" si="2299"/>
        <v>1</v>
      </c>
      <c r="GE484" s="1">
        <f t="shared" si="2300"/>
        <v>0</v>
      </c>
      <c r="GF484" s="1">
        <f t="shared" si="2301"/>
        <v>0</v>
      </c>
      <c r="GG484" s="1">
        <f t="shared" si="2302"/>
        <v>1</v>
      </c>
      <c r="GI484" s="1">
        <f t="shared" si="2303"/>
        <v>1</v>
      </c>
      <c r="GK484" s="1">
        <f t="shared" si="2304"/>
        <v>1</v>
      </c>
      <c r="GL484" s="1">
        <f t="shared" si="2305"/>
        <v>1</v>
      </c>
      <c r="GM484" s="1">
        <f t="shared" si="2306"/>
        <v>1</v>
      </c>
      <c r="GN484" s="1">
        <f t="shared" si="2307"/>
        <v>1</v>
      </c>
      <c r="GO484" s="1">
        <f t="shared" si="2308"/>
        <v>0</v>
      </c>
      <c r="GP484" s="1">
        <f t="shared" si="2309"/>
        <v>0</v>
      </c>
      <c r="GQ484" s="1">
        <f t="shared" si="2310"/>
        <v>1</v>
      </c>
      <c r="GS484" s="1">
        <f t="shared" si="2311"/>
        <v>0</v>
      </c>
      <c r="GT484" s="1">
        <f t="shared" si="2312"/>
        <v>0</v>
      </c>
      <c r="GU484" s="1">
        <f t="shared" si="2313"/>
        <v>1</v>
      </c>
      <c r="GV484" s="1">
        <f t="shared" si="2314"/>
        <v>0</v>
      </c>
      <c r="GW484" s="1">
        <f t="shared" si="2315"/>
        <v>0</v>
      </c>
      <c r="GX484" s="1">
        <f t="shared" si="2316"/>
        <v>0</v>
      </c>
      <c r="GY484" s="1">
        <f t="shared" si="2317"/>
        <v>0</v>
      </c>
      <c r="GZ484" s="1"/>
      <c r="HA484" s="1">
        <f t="shared" si="2318"/>
        <v>1</v>
      </c>
      <c r="HB484" s="1">
        <f t="shared" si="2319"/>
        <v>1</v>
      </c>
      <c r="HC484" s="1">
        <f t="shared" si="2320"/>
        <v>1</v>
      </c>
      <c r="HD484" s="1">
        <f t="shared" si="2321"/>
        <v>1</v>
      </c>
      <c r="HE484" s="1">
        <f t="shared" si="2322"/>
        <v>1</v>
      </c>
      <c r="HF484" s="1">
        <f t="shared" si="2323"/>
        <v>1</v>
      </c>
      <c r="HH484" s="1">
        <f t="shared" si="2324"/>
        <v>1</v>
      </c>
      <c r="HI484" s="1">
        <f t="shared" si="2325"/>
        <v>1</v>
      </c>
      <c r="HJ484" s="1">
        <f t="shared" si="2326"/>
        <v>1</v>
      </c>
      <c r="HK484" s="1">
        <f t="shared" si="2327"/>
        <v>1</v>
      </c>
      <c r="HL484" s="1">
        <f t="shared" si="2328"/>
        <v>1</v>
      </c>
      <c r="HM484" s="1">
        <f t="shared" si="2329"/>
        <v>1</v>
      </c>
      <c r="HO484" s="1">
        <f t="shared" si="2330"/>
        <v>1</v>
      </c>
      <c r="HP484" s="1" t="str">
        <f t="shared" si="2331"/>
        <v/>
      </c>
      <c r="HQ484" s="1">
        <f t="shared" si="2332"/>
        <v>1</v>
      </c>
      <c r="HR484" t="str">
        <f t="shared" si="2333"/>
        <v/>
      </c>
      <c r="HS484" s="1">
        <f t="shared" si="2334"/>
        <v>1</v>
      </c>
      <c r="HT484" t="str">
        <f t="shared" si="2335"/>
        <v/>
      </c>
      <c r="HU484">
        <f t="shared" si="2336"/>
        <v>1</v>
      </c>
      <c r="HV484" s="1" t="str">
        <f t="shared" si="2337"/>
        <v/>
      </c>
      <c r="HW484" s="1" t="str">
        <f t="shared" si="2338"/>
        <v/>
      </c>
      <c r="HX484" s="1" t="str">
        <f t="shared" si="2339"/>
        <v/>
      </c>
      <c r="HZ484" s="1">
        <f t="shared" si="2340"/>
        <v>0</v>
      </c>
      <c r="IA484" s="1" t="str">
        <f t="shared" si="2341"/>
        <v/>
      </c>
      <c r="IB484" s="1">
        <f t="shared" si="2342"/>
        <v>0</v>
      </c>
      <c r="IC484" s="1" t="str">
        <f t="shared" si="2343"/>
        <v/>
      </c>
      <c r="ID484" s="1">
        <f t="shared" si="2344"/>
        <v>0</v>
      </c>
      <c r="IE484" s="1" t="str">
        <f t="shared" si="2345"/>
        <v/>
      </c>
      <c r="IF484" s="1">
        <f t="shared" si="2346"/>
        <v>0</v>
      </c>
      <c r="IG484" s="1" t="str">
        <f t="shared" si="2347"/>
        <v/>
      </c>
      <c r="IH484" s="1" t="str">
        <f t="shared" si="2348"/>
        <v/>
      </c>
      <c r="II484" s="1" t="str">
        <f t="shared" si="2349"/>
        <v/>
      </c>
    </row>
    <row r="485" spans="1:243" x14ac:dyDescent="0.2">
      <c r="A485" s="14">
        <f t="shared" si="1681"/>
        <v>485</v>
      </c>
      <c r="C485" s="2">
        <v>42810</v>
      </c>
      <c r="G485" s="3">
        <v>108</v>
      </c>
      <c r="H485" s="3">
        <v>117.02500000000001</v>
      </c>
      <c r="I485" s="3">
        <v>123.19</v>
      </c>
      <c r="J485" s="4">
        <v>147.28</v>
      </c>
      <c r="P485" s="128">
        <f t="shared" si="2196"/>
        <v>3456</v>
      </c>
      <c r="Q485" s="5">
        <f t="shared" si="2197"/>
        <v>3746.5000000000005</v>
      </c>
      <c r="R485" s="6">
        <f t="shared" si="2198"/>
        <v>3955</v>
      </c>
      <c r="S485" s="7">
        <f t="shared" si="2199"/>
        <v>4732</v>
      </c>
      <c r="Y485" s="4">
        <f t="shared" si="2350"/>
        <v>0.75000000000045475</v>
      </c>
      <c r="Z485" s="1">
        <f t="shared" si="2351"/>
        <v>2.4999999999990905</v>
      </c>
      <c r="AA485" s="1">
        <f t="shared" si="2352"/>
        <v>4.5</v>
      </c>
      <c r="AB485" s="1">
        <f t="shared" si="2353"/>
        <v>13</v>
      </c>
      <c r="AC485" s="1"/>
      <c r="AD485" s="1"/>
      <c r="AE485" s="126"/>
      <c r="AF485" s="126"/>
      <c r="AG485" s="126"/>
      <c r="AH485" s="4">
        <f t="shared" ref="AH485:AH516" si="2354">ABS(BJ485)</f>
        <v>0.16666666666515084</v>
      </c>
      <c r="AI485" s="4">
        <f t="shared" ref="AI485:AI516" si="2355">ABS(BK485)</f>
        <v>1.4552803406786552E-12</v>
      </c>
      <c r="AJ485" s="4">
        <f t="shared" ref="AJ485:AJ516" si="2356">ABS(BL485)</f>
        <v>0.20000000000090923</v>
      </c>
      <c r="AK485" s="4">
        <f t="shared" ref="AK485:AK516" si="2357">ABS(BM485)</f>
        <v>0.50000000000090949</v>
      </c>
      <c r="AL485" s="4">
        <f t="shared" ref="AL485:AL516" si="2358">ABS(BN485)</f>
        <v>0.24999999999909051</v>
      </c>
      <c r="AM485" s="4">
        <f t="shared" ref="AM485:AM516" si="2359">ABS(BO485)</f>
        <v>0.16666666666666696</v>
      </c>
      <c r="AN485" s="4">
        <f t="shared" ref="AN485:AN516" si="2360">ABS(BP485)</f>
        <v>0.70000000000000018</v>
      </c>
      <c r="AO485" s="4">
        <f t="shared" ref="AO485:AO516" si="2361">ABS(BQ485)</f>
        <v>1</v>
      </c>
      <c r="AP485" s="4">
        <f t="shared" ref="AP485:AP516" si="2362">ABS(BR485)</f>
        <v>0.500000000003335</v>
      </c>
      <c r="AQ485" s="4">
        <f t="shared" ref="AQ485:AQ516" si="2363">ABS(BS485)</f>
        <v>0.9166666666680312</v>
      </c>
      <c r="AR485" s="4">
        <f t="shared" ref="AR485:AR516" si="2364">ABS(BT485)</f>
        <v>0.29999999999909055</v>
      </c>
      <c r="AS485" s="4">
        <f t="shared" ref="AS485:AS516" si="2365">ABS(BU485)</f>
        <v>0.38888888888979833</v>
      </c>
      <c r="AT485" s="4">
        <f t="shared" ref="AT485:AT516" si="2366">ABS(BV485)</f>
        <v>0.2333333333324239</v>
      </c>
      <c r="AU485" s="1"/>
      <c r="BA485" s="11">
        <f t="shared" si="2200"/>
        <v>-0.75000000000045475</v>
      </c>
      <c r="BB485" s="11">
        <f t="shared" si="2201"/>
        <v>-2.4999999999990905</v>
      </c>
      <c r="BC485" s="12">
        <f t="shared" si="2202"/>
        <v>-4.5</v>
      </c>
      <c r="BD485" s="13">
        <f t="shared" si="2203"/>
        <v>-13</v>
      </c>
      <c r="BJ485" s="11">
        <f t="shared" si="2204"/>
        <v>0.16666666666515084</v>
      </c>
      <c r="BK485" s="11">
        <f t="shared" si="2205"/>
        <v>-1.4552803406786552E-12</v>
      </c>
      <c r="BL485" s="11">
        <f t="shared" si="2206"/>
        <v>0.20000000000090923</v>
      </c>
      <c r="BM485" s="11">
        <f t="shared" si="2207"/>
        <v>0.50000000000090949</v>
      </c>
      <c r="BN485" s="11">
        <f t="shared" si="2208"/>
        <v>-0.24999999999909051</v>
      </c>
      <c r="BO485" s="11">
        <f t="shared" si="2209"/>
        <v>-0.16666666666666696</v>
      </c>
      <c r="BP485" s="11">
        <f t="shared" si="2210"/>
        <v>0.70000000000000018</v>
      </c>
      <c r="BQ485" s="1">
        <v>1</v>
      </c>
      <c r="BR485" s="11">
        <f t="shared" si="2211"/>
        <v>0.500000000003335</v>
      </c>
      <c r="BS485" s="11">
        <f t="shared" si="2212"/>
        <v>-0.9166666666680312</v>
      </c>
      <c r="BT485" s="11">
        <f t="shared" si="2213"/>
        <v>0.29999999999909055</v>
      </c>
      <c r="BU485" s="11">
        <f t="shared" si="2214"/>
        <v>0.38888888888979833</v>
      </c>
      <c r="BV485" s="11">
        <f t="shared" si="2215"/>
        <v>0.2333333333324239</v>
      </c>
      <c r="BY485" s="126"/>
      <c r="BZ485" s="126"/>
      <c r="CB485" s="1">
        <f t="shared" si="2216"/>
        <v>1</v>
      </c>
      <c r="CC485" s="1">
        <f t="shared" si="2217"/>
        <v>1</v>
      </c>
      <c r="CD485" s="1">
        <f t="shared" si="2218"/>
        <v>1</v>
      </c>
      <c r="CE485" s="126">
        <f t="shared" si="2191"/>
        <v>0</v>
      </c>
      <c r="CF485" s="1">
        <f t="shared" si="2219"/>
        <v>0</v>
      </c>
      <c r="CG485" s="1" t="str">
        <f t="shared" si="2220"/>
        <v/>
      </c>
      <c r="CH485" s="1" t="str">
        <f t="shared" si="2192"/>
        <v/>
      </c>
      <c r="CI485" s="1">
        <f t="shared" si="2221"/>
        <v>1</v>
      </c>
      <c r="CJ485" s="1">
        <f t="shared" si="2222"/>
        <v>1</v>
      </c>
      <c r="CK485" s="1" t="str">
        <f t="shared" si="2223"/>
        <v/>
      </c>
      <c r="CL485" s="1">
        <f t="shared" si="2224"/>
        <v>0</v>
      </c>
      <c r="CM485" s="1" t="str">
        <f t="shared" si="2225"/>
        <v/>
      </c>
      <c r="CN485" s="1">
        <f t="shared" si="2226"/>
        <v>0</v>
      </c>
      <c r="CO485" s="1" t="str">
        <f t="shared" si="2227"/>
        <v/>
      </c>
      <c r="CP485" s="1">
        <f t="shared" si="2228"/>
        <v>0</v>
      </c>
      <c r="CQ485" s="1" t="str">
        <f t="shared" si="2229"/>
        <v/>
      </c>
      <c r="CS485" s="1">
        <f t="shared" si="2230"/>
        <v>0</v>
      </c>
      <c r="CT485" s="1">
        <f t="shared" si="2231"/>
        <v>0</v>
      </c>
      <c r="CU485" s="1">
        <f t="shared" si="2232"/>
        <v>0</v>
      </c>
      <c r="CV485" s="126">
        <f t="shared" si="2193"/>
        <v>0</v>
      </c>
      <c r="CW485" s="1">
        <f t="shared" si="2233"/>
        <v>1</v>
      </c>
      <c r="CX485" s="1" t="str">
        <f t="shared" si="2234"/>
        <v/>
      </c>
      <c r="CY485" s="1" t="str">
        <f t="shared" si="2235"/>
        <v/>
      </c>
      <c r="CZ485" s="1" t="str">
        <f t="shared" si="2236"/>
        <v/>
      </c>
      <c r="DA485" s="1" t="str">
        <f t="shared" si="2237"/>
        <v/>
      </c>
      <c r="DB485" s="1">
        <f t="shared" si="2238"/>
        <v>1</v>
      </c>
      <c r="DC485" s="1" t="str">
        <f t="shared" si="2239"/>
        <v/>
      </c>
      <c r="DD485" s="1">
        <f t="shared" si="2240"/>
        <v>1</v>
      </c>
      <c r="DE485" s="1" t="str">
        <f t="shared" si="2241"/>
        <v/>
      </c>
      <c r="DF485" s="1"/>
      <c r="DG485" s="126">
        <f t="shared" si="2194"/>
        <v>1</v>
      </c>
      <c r="DH485" s="1">
        <f t="shared" si="2242"/>
        <v>1</v>
      </c>
      <c r="DI485" s="1">
        <f t="shared" si="2243"/>
        <v>1</v>
      </c>
      <c r="DJ485" s="1">
        <f t="shared" si="2244"/>
        <v>1</v>
      </c>
      <c r="DK485" s="1" t="str">
        <f t="shared" si="2245"/>
        <v/>
      </c>
      <c r="DL485" s="1"/>
      <c r="DM485" s="1" t="str">
        <f t="shared" si="2246"/>
        <v/>
      </c>
      <c r="DN485" s="1">
        <f t="shared" si="2247"/>
        <v>0</v>
      </c>
      <c r="DO485" s="1">
        <f t="shared" si="2248"/>
        <v>0</v>
      </c>
      <c r="DP485" s="1">
        <f t="shared" si="2249"/>
        <v>1</v>
      </c>
      <c r="DQ485" s="1">
        <f t="shared" si="2250"/>
        <v>0</v>
      </c>
      <c r="DR485" s="1">
        <f t="shared" si="2251"/>
        <v>1</v>
      </c>
      <c r="DS485" s="1">
        <f t="shared" si="2252"/>
        <v>1</v>
      </c>
      <c r="DT485" s="1">
        <f t="shared" si="2253"/>
        <v>1</v>
      </c>
      <c r="DU485" s="1">
        <f t="shared" si="2254"/>
        <v>1</v>
      </c>
      <c r="DV485" s="1">
        <f t="shared" si="2255"/>
        <v>1</v>
      </c>
      <c r="DW485" s="1">
        <f t="shared" si="2256"/>
        <v>0</v>
      </c>
      <c r="DX485" s="1" t="str">
        <f t="shared" si="2257"/>
        <v/>
      </c>
      <c r="DY485" s="1" t="str">
        <f t="shared" si="2258"/>
        <v/>
      </c>
      <c r="EA485" s="1">
        <f t="shared" si="2259"/>
        <v>0</v>
      </c>
      <c r="EB485" s="1">
        <f t="shared" si="2260"/>
        <v>0</v>
      </c>
      <c r="EC485" s="1">
        <f t="shared" si="2261"/>
        <v>0</v>
      </c>
      <c r="ED485" s="1">
        <f t="shared" si="2262"/>
        <v>0</v>
      </c>
      <c r="EF485" s="1">
        <f t="shared" si="2263"/>
        <v>1</v>
      </c>
      <c r="EG485" s="1">
        <f t="shared" si="2264"/>
        <v>1</v>
      </c>
      <c r="EH485" s="1">
        <f t="shared" si="2265"/>
        <v>1</v>
      </c>
      <c r="EI485" s="1">
        <f t="shared" si="2266"/>
        <v>1</v>
      </c>
      <c r="EK485" s="1">
        <f t="shared" si="2267"/>
        <v>1</v>
      </c>
      <c r="EL485" s="1">
        <f t="shared" si="2268"/>
        <v>1</v>
      </c>
      <c r="EM485" s="1">
        <f t="shared" si="2269"/>
        <v>1</v>
      </c>
      <c r="EO485" s="1">
        <f t="shared" si="2270"/>
        <v>1</v>
      </c>
      <c r="EP485" s="1">
        <f t="shared" si="2271"/>
        <v>1</v>
      </c>
      <c r="EQ485" s="1">
        <f t="shared" si="2272"/>
        <v>1</v>
      </c>
      <c r="ES485" s="1">
        <f t="shared" si="2273"/>
        <v>1</v>
      </c>
      <c r="ET485" s="1">
        <f t="shared" si="2274"/>
        <v>1</v>
      </c>
      <c r="EU485" s="1">
        <f t="shared" si="2275"/>
        <v>1</v>
      </c>
      <c r="EV485" s="1">
        <f t="shared" si="2276"/>
        <v>1</v>
      </c>
      <c r="EW485" s="1">
        <f t="shared" si="2277"/>
        <v>0</v>
      </c>
      <c r="EY485" s="1">
        <f t="shared" si="2278"/>
        <v>1</v>
      </c>
      <c r="EZ485" s="1">
        <f t="shared" si="2279"/>
        <v>1</v>
      </c>
      <c r="FA485" s="1">
        <f t="shared" si="2280"/>
        <v>1</v>
      </c>
      <c r="FC485" s="1">
        <f t="shared" si="2281"/>
        <v>0</v>
      </c>
      <c r="FD485" s="1" t="str">
        <f t="shared" si="2282"/>
        <v/>
      </c>
      <c r="FE485" s="1"/>
      <c r="FF485" s="1">
        <f t="shared" si="2283"/>
        <v>0</v>
      </c>
      <c r="FG485" s="1">
        <f t="shared" si="2284"/>
        <v>1</v>
      </c>
      <c r="FH485" s="1">
        <f t="shared" si="2285"/>
        <v>0</v>
      </c>
      <c r="FI485" s="1" t="str">
        <f t="shared" si="2286"/>
        <v/>
      </c>
      <c r="FJ485" s="1" t="str">
        <f t="shared" si="2287"/>
        <v/>
      </c>
      <c r="FK485" s="1" t="str">
        <f t="shared" si="2288"/>
        <v/>
      </c>
      <c r="FL485" s="1" t="str">
        <f t="shared" si="2289"/>
        <v/>
      </c>
      <c r="FN485" s="1" t="str">
        <f t="shared" si="2290"/>
        <v/>
      </c>
      <c r="FO485" s="1" t="str">
        <f t="shared" si="2291"/>
        <v/>
      </c>
      <c r="FP485" s="1" t="str">
        <f t="shared" si="2292"/>
        <v/>
      </c>
      <c r="FV485" s="1">
        <f t="shared" si="2293"/>
        <v>1</v>
      </c>
      <c r="FW485" s="1">
        <f t="shared" si="2294"/>
        <v>1</v>
      </c>
      <c r="FX485" s="1">
        <f t="shared" si="2295"/>
        <v>0</v>
      </c>
      <c r="GA485" s="1">
        <f t="shared" si="2296"/>
        <v>0</v>
      </c>
      <c r="GB485" s="1">
        <f t="shared" si="2297"/>
        <v>0</v>
      </c>
      <c r="GC485" s="1">
        <f t="shared" si="2298"/>
        <v>0</v>
      </c>
      <c r="GD485" s="1">
        <f t="shared" si="2299"/>
        <v>0</v>
      </c>
      <c r="GE485" s="1">
        <f t="shared" si="2300"/>
        <v>0</v>
      </c>
      <c r="GF485" s="1">
        <f t="shared" si="2301"/>
        <v>1</v>
      </c>
      <c r="GG485" s="1">
        <f t="shared" si="2302"/>
        <v>0</v>
      </c>
      <c r="GI485" s="1">
        <f t="shared" si="2303"/>
        <v>0</v>
      </c>
      <c r="GK485" s="1">
        <f t="shared" si="2304"/>
        <v>1</v>
      </c>
      <c r="GL485" s="1">
        <f t="shared" si="2305"/>
        <v>1</v>
      </c>
      <c r="GM485" s="1">
        <f t="shared" si="2306"/>
        <v>1</v>
      </c>
      <c r="GN485" s="1">
        <f t="shared" si="2307"/>
        <v>1</v>
      </c>
      <c r="GO485" s="1">
        <f t="shared" si="2308"/>
        <v>1</v>
      </c>
      <c r="GP485" s="1">
        <f t="shared" si="2309"/>
        <v>0</v>
      </c>
      <c r="GQ485" s="1">
        <f t="shared" si="2310"/>
        <v>1</v>
      </c>
      <c r="GS485" s="1" t="str">
        <f t="shared" si="2311"/>
        <v/>
      </c>
      <c r="GT485" s="1" t="str">
        <f t="shared" si="2312"/>
        <v/>
      </c>
      <c r="GU485" s="1">
        <f t="shared" si="2313"/>
        <v>0</v>
      </c>
      <c r="GV485" s="1">
        <f t="shared" si="2314"/>
        <v>0</v>
      </c>
      <c r="GW485" s="1">
        <f t="shared" si="2315"/>
        <v>0</v>
      </c>
      <c r="GX485" s="1">
        <f t="shared" si="2316"/>
        <v>0</v>
      </c>
      <c r="GY485" s="1">
        <f t="shared" si="2317"/>
        <v>0</v>
      </c>
      <c r="GZ485" s="1"/>
      <c r="HA485" s="1">
        <f t="shared" si="2318"/>
        <v>0</v>
      </c>
      <c r="HB485" s="1">
        <f t="shared" si="2319"/>
        <v>0</v>
      </c>
      <c r="HC485" s="1">
        <f t="shared" si="2320"/>
        <v>0</v>
      </c>
      <c r="HD485" s="1">
        <f t="shared" si="2321"/>
        <v>0</v>
      </c>
      <c r="HE485" s="1">
        <f t="shared" si="2322"/>
        <v>0</v>
      </c>
      <c r="HF485" s="1">
        <f t="shared" si="2323"/>
        <v>0</v>
      </c>
      <c r="HH485" s="1">
        <f t="shared" si="2324"/>
        <v>0</v>
      </c>
      <c r="HI485" s="1">
        <f t="shared" si="2325"/>
        <v>0</v>
      </c>
      <c r="HJ485" s="1">
        <f t="shared" si="2326"/>
        <v>0</v>
      </c>
      <c r="HK485" s="1">
        <f t="shared" si="2327"/>
        <v>0</v>
      </c>
      <c r="HL485" s="1">
        <f t="shared" si="2328"/>
        <v>0</v>
      </c>
      <c r="HM485" s="1">
        <f t="shared" si="2329"/>
        <v>0</v>
      </c>
      <c r="HO485" s="1" t="str">
        <f t="shared" si="2330"/>
        <v/>
      </c>
      <c r="HP485" s="1">
        <f t="shared" si="2331"/>
        <v>1</v>
      </c>
      <c r="HQ485" s="1" t="str">
        <f t="shared" si="2332"/>
        <v/>
      </c>
      <c r="HR485">
        <f t="shared" si="2333"/>
        <v>1</v>
      </c>
      <c r="HS485" s="1" t="str">
        <f t="shared" si="2334"/>
        <v/>
      </c>
      <c r="HT485" t="str">
        <f t="shared" si="2335"/>
        <v/>
      </c>
      <c r="HU485" t="str">
        <f t="shared" si="2336"/>
        <v/>
      </c>
      <c r="HV485" s="1" t="str">
        <f t="shared" si="2337"/>
        <v/>
      </c>
      <c r="HW485" s="1" t="str">
        <f t="shared" si="2338"/>
        <v/>
      </c>
      <c r="HX485" s="1" t="str">
        <f t="shared" si="2339"/>
        <v/>
      </c>
      <c r="HZ485" s="1" t="str">
        <f t="shared" si="2340"/>
        <v/>
      </c>
      <c r="IA485" s="1">
        <f t="shared" si="2341"/>
        <v>0</v>
      </c>
      <c r="IB485" s="1" t="str">
        <f t="shared" si="2342"/>
        <v/>
      </c>
      <c r="IC485" s="1">
        <f t="shared" si="2343"/>
        <v>0</v>
      </c>
      <c r="ID485" s="1" t="str">
        <f t="shared" si="2344"/>
        <v/>
      </c>
      <c r="IE485" s="1" t="str">
        <f t="shared" si="2345"/>
        <v/>
      </c>
      <c r="IF485" s="1" t="str">
        <f t="shared" si="2346"/>
        <v/>
      </c>
      <c r="IG485" s="1" t="str">
        <f t="shared" si="2347"/>
        <v/>
      </c>
      <c r="IH485" s="1" t="str">
        <f t="shared" si="2348"/>
        <v/>
      </c>
      <c r="II485" s="1" t="str">
        <f t="shared" si="2349"/>
        <v/>
      </c>
    </row>
    <row r="486" spans="1:243" x14ac:dyDescent="0.2">
      <c r="A486" s="14">
        <f t="shared" si="1681"/>
        <v>486</v>
      </c>
      <c r="C486" s="2">
        <v>42811</v>
      </c>
      <c r="G486" s="3">
        <v>108.005</v>
      </c>
      <c r="H486" s="3">
        <v>117.045</v>
      </c>
      <c r="I486" s="3">
        <v>123.24</v>
      </c>
      <c r="J486" s="4">
        <v>148.13999999999999</v>
      </c>
      <c r="P486" s="128">
        <f t="shared" si="2196"/>
        <v>3456.4999999999995</v>
      </c>
      <c r="Q486" s="5">
        <f t="shared" si="2197"/>
        <v>3748.5</v>
      </c>
      <c r="R486" s="6">
        <f t="shared" si="2198"/>
        <v>3959.9999999999995</v>
      </c>
      <c r="S486" s="7">
        <f t="shared" si="2199"/>
        <v>4749.9999999999982</v>
      </c>
      <c r="Y486" s="4">
        <f t="shared" si="2350"/>
        <v>0.49999999999954525</v>
      </c>
      <c r="Z486" s="1">
        <f t="shared" si="2351"/>
        <v>1.9999999999995453</v>
      </c>
      <c r="AA486" s="1">
        <f t="shared" si="2352"/>
        <v>4.9999999999995453</v>
      </c>
      <c r="AB486" s="1">
        <f t="shared" si="2353"/>
        <v>17.999999999998181</v>
      </c>
      <c r="AC486" s="1"/>
      <c r="AD486" s="1"/>
      <c r="AE486" s="126"/>
      <c r="AF486" s="126"/>
      <c r="AG486" s="126"/>
      <c r="AH486" s="4">
        <f t="shared" si="2354"/>
        <v>0.33333333333393966</v>
      </c>
      <c r="AI486" s="4">
        <f t="shared" si="2355"/>
        <v>0.20000000000063656</v>
      </c>
      <c r="AJ486" s="4">
        <f t="shared" si="2356"/>
        <v>1.0000000000001816</v>
      </c>
      <c r="AK486" s="4">
        <f t="shared" si="2357"/>
        <v>1.3333333333334849</v>
      </c>
      <c r="AL486" s="4">
        <f t="shared" si="2358"/>
        <v>0.50000000000022737</v>
      </c>
      <c r="AM486" s="4">
        <f t="shared" si="2359"/>
        <v>0.99999999999984812</v>
      </c>
      <c r="AN486" s="4">
        <f t="shared" si="2360"/>
        <v>2.1999999999997275</v>
      </c>
      <c r="AO486" s="4">
        <f t="shared" si="2361"/>
        <v>1</v>
      </c>
      <c r="AP486" s="4">
        <f t="shared" si="2362"/>
        <v>0.99999999999909062</v>
      </c>
      <c r="AQ486" s="4">
        <f t="shared" si="2363"/>
        <v>1.0000000000003793</v>
      </c>
      <c r="AR486" s="4">
        <f t="shared" si="2364"/>
        <v>1.0000000000007276</v>
      </c>
      <c r="AS486" s="4">
        <f t="shared" si="2365"/>
        <v>2.0000000000000506</v>
      </c>
      <c r="AT486" s="4">
        <f t="shared" si="2366"/>
        <v>1.4000000000006669</v>
      </c>
      <c r="AU486" s="1"/>
      <c r="BA486" s="11">
        <f t="shared" si="2200"/>
        <v>0.49999999999954525</v>
      </c>
      <c r="BB486" s="11">
        <f t="shared" si="2201"/>
        <v>1.9999999999995453</v>
      </c>
      <c r="BC486" s="12">
        <f t="shared" si="2202"/>
        <v>4.9999999999995453</v>
      </c>
      <c r="BD486" s="13">
        <f t="shared" si="2203"/>
        <v>17.999999999998181</v>
      </c>
      <c r="BJ486" s="11">
        <f t="shared" si="2204"/>
        <v>-0.33333333333393966</v>
      </c>
      <c r="BK486" s="11">
        <f t="shared" si="2205"/>
        <v>-0.20000000000063656</v>
      </c>
      <c r="BL486" s="11">
        <f t="shared" si="2206"/>
        <v>-1.0000000000001816</v>
      </c>
      <c r="BM486" s="11">
        <f t="shared" si="2207"/>
        <v>-1.3333333333334849</v>
      </c>
      <c r="BN486" s="11">
        <f t="shared" si="2208"/>
        <v>-0.50000000000022737</v>
      </c>
      <c r="BO486" s="11">
        <f t="shared" si="2209"/>
        <v>-0.99999999999984812</v>
      </c>
      <c r="BP486" s="11">
        <f t="shared" si="2210"/>
        <v>-2.1999999999997275</v>
      </c>
      <c r="BQ486" s="1">
        <v>1</v>
      </c>
      <c r="BR486" s="11">
        <f t="shared" si="2211"/>
        <v>-0.99999999999909062</v>
      </c>
      <c r="BS486" s="11">
        <f t="shared" si="2212"/>
        <v>1.0000000000003793</v>
      </c>
      <c r="BT486" s="11">
        <f t="shared" si="2213"/>
        <v>-1.0000000000007276</v>
      </c>
      <c r="BU486" s="11">
        <f t="shared" si="2214"/>
        <v>-2.0000000000000506</v>
      </c>
      <c r="BV486" s="11">
        <f t="shared" si="2215"/>
        <v>-1.4000000000006669</v>
      </c>
      <c r="BY486" s="126"/>
      <c r="BZ486" s="126"/>
      <c r="CB486" s="1">
        <f t="shared" si="2216"/>
        <v>0</v>
      </c>
      <c r="CC486" s="1">
        <f t="shared" si="2217"/>
        <v>0</v>
      </c>
      <c r="CD486" s="1">
        <f t="shared" si="2218"/>
        <v>0</v>
      </c>
      <c r="CE486" s="126">
        <f t="shared" si="2191"/>
        <v>0</v>
      </c>
      <c r="CF486" s="1">
        <f t="shared" si="2219"/>
        <v>0</v>
      </c>
      <c r="CG486" s="1" t="str">
        <f t="shared" si="2220"/>
        <v/>
      </c>
      <c r="CH486" s="1">
        <f t="shared" si="2192"/>
        <v>1</v>
      </c>
      <c r="CI486" s="1">
        <f t="shared" si="2221"/>
        <v>1</v>
      </c>
      <c r="CJ486" s="1" t="str">
        <f t="shared" si="2222"/>
        <v/>
      </c>
      <c r="CK486" s="1" t="str">
        <f t="shared" si="2223"/>
        <v/>
      </c>
      <c r="CL486" s="1">
        <f t="shared" si="2224"/>
        <v>1</v>
      </c>
      <c r="CM486" s="1">
        <f t="shared" si="2225"/>
        <v>1</v>
      </c>
      <c r="CN486" s="1">
        <f t="shared" si="2226"/>
        <v>1</v>
      </c>
      <c r="CO486" s="1" t="str">
        <f t="shared" si="2227"/>
        <v/>
      </c>
      <c r="CP486" s="1" t="str">
        <f t="shared" si="2228"/>
        <v/>
      </c>
      <c r="CQ486" s="1">
        <f t="shared" si="2229"/>
        <v>1</v>
      </c>
      <c r="CS486" s="1">
        <f t="shared" si="2230"/>
        <v>0</v>
      </c>
      <c r="CT486" s="1">
        <f t="shared" si="2231"/>
        <v>0</v>
      </c>
      <c r="CU486" s="1">
        <f t="shared" si="2232"/>
        <v>0</v>
      </c>
      <c r="CV486" s="126">
        <f t="shared" si="2193"/>
        <v>0</v>
      </c>
      <c r="CW486" s="1">
        <f t="shared" si="2233"/>
        <v>1</v>
      </c>
      <c r="CX486" s="1" t="str">
        <f t="shared" si="2234"/>
        <v/>
      </c>
      <c r="CY486" s="1" t="str">
        <f t="shared" si="2235"/>
        <v/>
      </c>
      <c r="CZ486" s="1" t="str">
        <f t="shared" si="2236"/>
        <v/>
      </c>
      <c r="DA486" s="1" t="str">
        <f t="shared" si="2237"/>
        <v/>
      </c>
      <c r="DB486" s="1">
        <f t="shared" si="2238"/>
        <v>0</v>
      </c>
      <c r="DC486" s="1">
        <f t="shared" si="2239"/>
        <v>1</v>
      </c>
      <c r="DD486" s="1" t="str">
        <f t="shared" si="2240"/>
        <v/>
      </c>
      <c r="DE486" s="1" t="str">
        <f t="shared" si="2241"/>
        <v/>
      </c>
      <c r="DF486" s="1"/>
      <c r="DG486" s="126">
        <f t="shared" si="2194"/>
        <v>0</v>
      </c>
      <c r="DH486" s="1">
        <f t="shared" si="2242"/>
        <v>0</v>
      </c>
      <c r="DI486" s="1">
        <f t="shared" si="2243"/>
        <v>0</v>
      </c>
      <c r="DJ486" s="1">
        <f t="shared" si="2244"/>
        <v>0</v>
      </c>
      <c r="DK486" s="1">
        <f t="shared" si="2245"/>
        <v>0</v>
      </c>
      <c r="DL486" s="1"/>
      <c r="DM486" s="1">
        <f t="shared" si="2246"/>
        <v>1</v>
      </c>
      <c r="DN486" s="1" t="str">
        <f t="shared" si="2247"/>
        <v/>
      </c>
      <c r="DO486" s="1" t="str">
        <f t="shared" si="2248"/>
        <v/>
      </c>
      <c r="DP486" s="1" t="str">
        <f t="shared" si="2249"/>
        <v/>
      </c>
      <c r="DQ486" s="1" t="str">
        <f t="shared" si="2250"/>
        <v/>
      </c>
      <c r="DR486" s="1" t="str">
        <f t="shared" si="2251"/>
        <v/>
      </c>
      <c r="DS486" s="1" t="str">
        <f t="shared" si="2252"/>
        <v/>
      </c>
      <c r="DT486" s="1" t="str">
        <f t="shared" si="2253"/>
        <v/>
      </c>
      <c r="DU486" s="1" t="str">
        <f t="shared" si="2254"/>
        <v/>
      </c>
      <c r="DV486" s="1">
        <f t="shared" si="2255"/>
        <v>0</v>
      </c>
      <c r="DW486" s="1">
        <f t="shared" si="2256"/>
        <v>0</v>
      </c>
      <c r="DX486" s="1" t="str">
        <f t="shared" si="2257"/>
        <v/>
      </c>
      <c r="DY486" s="1" t="str">
        <f t="shared" si="2258"/>
        <v/>
      </c>
      <c r="EA486" s="1">
        <f t="shared" si="2259"/>
        <v>0</v>
      </c>
      <c r="EB486" s="1">
        <f t="shared" si="2260"/>
        <v>0</v>
      </c>
      <c r="EC486" s="1">
        <f t="shared" si="2261"/>
        <v>0</v>
      </c>
      <c r="ED486" s="1">
        <f t="shared" si="2262"/>
        <v>0</v>
      </c>
      <c r="EF486" s="1">
        <f t="shared" si="2263"/>
        <v>1</v>
      </c>
      <c r="EG486" s="1">
        <f t="shared" si="2264"/>
        <v>1</v>
      </c>
      <c r="EH486" s="1">
        <f t="shared" si="2265"/>
        <v>1</v>
      </c>
      <c r="EI486" s="1">
        <f t="shared" si="2266"/>
        <v>1</v>
      </c>
      <c r="EK486" s="1">
        <f t="shared" si="2267"/>
        <v>1</v>
      </c>
      <c r="EL486" s="1">
        <f t="shared" si="2268"/>
        <v>1</v>
      </c>
      <c r="EM486" s="1">
        <f t="shared" si="2269"/>
        <v>1</v>
      </c>
      <c r="EO486" s="1">
        <f t="shared" si="2270"/>
        <v>1</v>
      </c>
      <c r="EP486" s="1">
        <f t="shared" si="2271"/>
        <v>1</v>
      </c>
      <c r="EQ486" s="1">
        <f t="shared" si="2272"/>
        <v>1</v>
      </c>
      <c r="ES486" s="1">
        <f t="shared" si="2273"/>
        <v>1</v>
      </c>
      <c r="ET486" s="1">
        <f t="shared" si="2274"/>
        <v>1</v>
      </c>
      <c r="EU486" s="1">
        <f t="shared" si="2275"/>
        <v>1</v>
      </c>
      <c r="EV486" s="1">
        <f t="shared" si="2276"/>
        <v>1</v>
      </c>
      <c r="EW486" s="1">
        <f t="shared" si="2277"/>
        <v>0</v>
      </c>
      <c r="EY486" s="1">
        <f t="shared" si="2278"/>
        <v>1</v>
      </c>
      <c r="EZ486" s="1">
        <f t="shared" si="2279"/>
        <v>1</v>
      </c>
      <c r="FA486" s="1">
        <f t="shared" si="2280"/>
        <v>1</v>
      </c>
      <c r="FC486" s="1">
        <f t="shared" si="2281"/>
        <v>1</v>
      </c>
      <c r="FD486" s="1">
        <f t="shared" si="2282"/>
        <v>1</v>
      </c>
      <c r="FE486" s="1"/>
      <c r="FF486" s="1">
        <f t="shared" si="2283"/>
        <v>1</v>
      </c>
      <c r="FG486" s="1">
        <f t="shared" si="2284"/>
        <v>1</v>
      </c>
      <c r="FH486" s="1">
        <f t="shared" si="2285"/>
        <v>1</v>
      </c>
      <c r="FI486" s="1">
        <f t="shared" si="2286"/>
        <v>0</v>
      </c>
      <c r="FJ486" s="1">
        <f t="shared" si="2287"/>
        <v>0</v>
      </c>
      <c r="FK486" s="1">
        <f t="shared" si="2288"/>
        <v>0</v>
      </c>
      <c r="FL486" s="1">
        <f t="shared" si="2289"/>
        <v>0</v>
      </c>
      <c r="FN486" s="1" t="str">
        <f t="shared" si="2290"/>
        <v/>
      </c>
      <c r="FO486" s="1" t="str">
        <f t="shared" si="2291"/>
        <v/>
      </c>
      <c r="FP486" s="1" t="str">
        <f t="shared" si="2292"/>
        <v/>
      </c>
      <c r="FV486" s="1">
        <f t="shared" si="2293"/>
        <v>1</v>
      </c>
      <c r="FW486" s="1">
        <f t="shared" si="2294"/>
        <v>0</v>
      </c>
      <c r="FX486" s="1">
        <f t="shared" si="2295"/>
        <v>1</v>
      </c>
      <c r="GA486" s="1">
        <f t="shared" si="2296"/>
        <v>0</v>
      </c>
      <c r="GB486" s="1">
        <f t="shared" si="2297"/>
        <v>0</v>
      </c>
      <c r="GC486" s="1">
        <f t="shared" si="2298"/>
        <v>0</v>
      </c>
      <c r="GD486" s="1">
        <f t="shared" si="2299"/>
        <v>0</v>
      </c>
      <c r="GE486" s="1">
        <f t="shared" si="2300"/>
        <v>1</v>
      </c>
      <c r="GF486" s="1">
        <f t="shared" si="2301"/>
        <v>1</v>
      </c>
      <c r="GG486" s="1">
        <f t="shared" si="2302"/>
        <v>1</v>
      </c>
      <c r="GI486" s="1">
        <f t="shared" si="2303"/>
        <v>0</v>
      </c>
      <c r="GK486" s="1">
        <f t="shared" si="2304"/>
        <v>1</v>
      </c>
      <c r="GL486" s="1">
        <f t="shared" si="2305"/>
        <v>1</v>
      </c>
      <c r="GM486" s="1">
        <f t="shared" si="2306"/>
        <v>1</v>
      </c>
      <c r="GN486" s="1">
        <f t="shared" si="2307"/>
        <v>1</v>
      </c>
      <c r="GO486" s="1">
        <f t="shared" si="2308"/>
        <v>0</v>
      </c>
      <c r="GP486" s="1">
        <f t="shared" si="2309"/>
        <v>0</v>
      </c>
      <c r="GQ486" s="1">
        <f t="shared" si="2310"/>
        <v>0</v>
      </c>
      <c r="GS486" s="1" t="str">
        <f t="shared" si="2311"/>
        <v/>
      </c>
      <c r="GT486" s="1" t="str">
        <f t="shared" si="2312"/>
        <v/>
      </c>
      <c r="GU486" s="1">
        <f t="shared" si="2313"/>
        <v>1</v>
      </c>
      <c r="GV486" s="1">
        <f t="shared" si="2314"/>
        <v>0</v>
      </c>
      <c r="GW486" s="1">
        <f t="shared" si="2315"/>
        <v>0</v>
      </c>
      <c r="GX486" s="1">
        <f t="shared" si="2316"/>
        <v>0</v>
      </c>
      <c r="GY486" s="1">
        <f t="shared" si="2317"/>
        <v>0</v>
      </c>
      <c r="GZ486" s="1"/>
      <c r="HA486" s="1">
        <f t="shared" si="2318"/>
        <v>0</v>
      </c>
      <c r="HB486" s="1">
        <f t="shared" si="2319"/>
        <v>0</v>
      </c>
      <c r="HC486" s="1">
        <f t="shared" si="2320"/>
        <v>0</v>
      </c>
      <c r="HD486" s="1">
        <f t="shared" si="2321"/>
        <v>0</v>
      </c>
      <c r="HE486" s="1">
        <f t="shared" si="2322"/>
        <v>0</v>
      </c>
      <c r="HF486" s="1">
        <f t="shared" si="2323"/>
        <v>0</v>
      </c>
      <c r="HH486" s="1">
        <f t="shared" si="2324"/>
        <v>0</v>
      </c>
      <c r="HI486" s="1">
        <f t="shared" si="2325"/>
        <v>0</v>
      </c>
      <c r="HJ486" s="1">
        <f t="shared" si="2326"/>
        <v>0</v>
      </c>
      <c r="HK486" s="1">
        <f t="shared" si="2327"/>
        <v>0</v>
      </c>
      <c r="HL486" s="1">
        <f t="shared" si="2328"/>
        <v>0</v>
      </c>
      <c r="HM486" s="1">
        <f t="shared" si="2329"/>
        <v>0</v>
      </c>
      <c r="HO486" s="1">
        <f t="shared" si="2330"/>
        <v>1</v>
      </c>
      <c r="HP486" s="1" t="str">
        <f t="shared" si="2331"/>
        <v/>
      </c>
      <c r="HQ486" s="1">
        <f t="shared" si="2332"/>
        <v>1</v>
      </c>
      <c r="HR486" t="str">
        <f t="shared" si="2333"/>
        <v/>
      </c>
      <c r="HS486" s="1">
        <f t="shared" si="2334"/>
        <v>1</v>
      </c>
      <c r="HT486" t="str">
        <f t="shared" si="2335"/>
        <v/>
      </c>
      <c r="HU486" t="str">
        <f t="shared" si="2336"/>
        <v/>
      </c>
      <c r="HV486" s="1" t="str">
        <f t="shared" si="2337"/>
        <v/>
      </c>
      <c r="HW486" s="1" t="str">
        <f t="shared" si="2338"/>
        <v/>
      </c>
      <c r="HX486" s="1" t="str">
        <f t="shared" si="2339"/>
        <v/>
      </c>
      <c r="HZ486" s="1">
        <f t="shared" si="2340"/>
        <v>1</v>
      </c>
      <c r="IA486" s="1" t="str">
        <f t="shared" si="2341"/>
        <v/>
      </c>
      <c r="IB486" s="1">
        <f t="shared" si="2342"/>
        <v>1</v>
      </c>
      <c r="IC486" s="1" t="str">
        <f t="shared" si="2343"/>
        <v/>
      </c>
      <c r="ID486" s="1">
        <f t="shared" si="2344"/>
        <v>1</v>
      </c>
      <c r="IE486" s="1" t="str">
        <f t="shared" si="2345"/>
        <v/>
      </c>
      <c r="IF486" s="1" t="str">
        <f t="shared" si="2346"/>
        <v/>
      </c>
      <c r="IG486" s="1" t="str">
        <f t="shared" si="2347"/>
        <v/>
      </c>
      <c r="IH486" s="1" t="str">
        <f t="shared" si="2348"/>
        <v/>
      </c>
      <c r="II486" s="1" t="str">
        <f t="shared" si="2349"/>
        <v/>
      </c>
    </row>
    <row r="487" spans="1:243" x14ac:dyDescent="0.2">
      <c r="A487" s="14">
        <f t="shared" si="1681"/>
        <v>487</v>
      </c>
      <c r="C487" s="2">
        <v>42814</v>
      </c>
      <c r="G487" s="3">
        <v>108.02</v>
      </c>
      <c r="H487" s="3">
        <v>117.095</v>
      </c>
      <c r="I487" s="3">
        <v>124</v>
      </c>
      <c r="J487" s="4">
        <v>149</v>
      </c>
      <c r="P487" s="128">
        <f t="shared" si="2196"/>
        <v>3457.9999999999995</v>
      </c>
      <c r="Q487" s="5">
        <f t="shared" si="2197"/>
        <v>3753.5</v>
      </c>
      <c r="R487" s="6">
        <f t="shared" si="2198"/>
        <v>3968</v>
      </c>
      <c r="S487" s="7">
        <f t="shared" si="2199"/>
        <v>4768</v>
      </c>
      <c r="Y487" s="4">
        <f t="shared" si="2350"/>
        <v>1.5</v>
      </c>
      <c r="Z487" s="1">
        <f t="shared" si="2351"/>
        <v>5</v>
      </c>
      <c r="AA487" s="1">
        <f t="shared" si="2352"/>
        <v>8.0000000000004547</v>
      </c>
      <c r="AB487" s="1">
        <f t="shared" si="2353"/>
        <v>18.000000000001819</v>
      </c>
      <c r="AC487" s="1"/>
      <c r="AD487" s="1"/>
      <c r="AE487" s="126"/>
      <c r="AF487" s="126"/>
      <c r="AG487" s="126"/>
      <c r="AH487" s="4">
        <f t="shared" si="2354"/>
        <v>0.33333333333333348</v>
      </c>
      <c r="AI487" s="4">
        <f t="shared" si="2355"/>
        <v>0</v>
      </c>
      <c r="AJ487" s="4">
        <f t="shared" si="2356"/>
        <v>0.19999999999972751</v>
      </c>
      <c r="AK487" s="4">
        <f t="shared" si="2357"/>
        <v>0.33333333333363679</v>
      </c>
      <c r="AL487" s="4">
        <f t="shared" si="2358"/>
        <v>0.99999999999977263</v>
      </c>
      <c r="AM487" s="4">
        <f t="shared" si="2359"/>
        <v>1.9999999999998481</v>
      </c>
      <c r="AN487" s="4">
        <f t="shared" si="2360"/>
        <v>0.79999999999972715</v>
      </c>
      <c r="AO487" s="4">
        <f t="shared" si="2361"/>
        <v>1</v>
      </c>
      <c r="AP487" s="4">
        <f t="shared" si="2362"/>
        <v>0.33333333333363679</v>
      </c>
      <c r="AQ487" s="4">
        <f t="shared" si="2363"/>
        <v>2.5000000000003033</v>
      </c>
      <c r="AR487" s="4">
        <f t="shared" si="2364"/>
        <v>0.20000000000018181</v>
      </c>
      <c r="AS487" s="4">
        <f t="shared" si="2365"/>
        <v>0.99999999999959588</v>
      </c>
      <c r="AT487" s="4">
        <f t="shared" si="2366"/>
        <v>0.59999999999975762</v>
      </c>
      <c r="AU487" s="1"/>
      <c r="BA487" s="11">
        <f t="shared" si="2200"/>
        <v>1.5</v>
      </c>
      <c r="BB487" s="11">
        <f t="shared" si="2201"/>
        <v>5</v>
      </c>
      <c r="BC487" s="12">
        <f t="shared" si="2202"/>
        <v>8.0000000000004547</v>
      </c>
      <c r="BD487" s="13">
        <f t="shared" si="2203"/>
        <v>18.000000000001819</v>
      </c>
      <c r="BJ487" s="11">
        <f t="shared" si="2204"/>
        <v>-0.33333333333333348</v>
      </c>
      <c r="BK487" s="11">
        <f t="shared" si="2205"/>
        <v>0</v>
      </c>
      <c r="BL487" s="11">
        <f t="shared" si="2206"/>
        <v>0.19999999999972751</v>
      </c>
      <c r="BM487" s="11">
        <f t="shared" si="2207"/>
        <v>-0.33333333333363679</v>
      </c>
      <c r="BN487" s="11">
        <f t="shared" si="2208"/>
        <v>0.99999999999977263</v>
      </c>
      <c r="BO487" s="11">
        <f t="shared" si="2209"/>
        <v>1.9999999999998481</v>
      </c>
      <c r="BP487" s="11">
        <f t="shared" si="2210"/>
        <v>0.79999999999972715</v>
      </c>
      <c r="BQ487" s="1">
        <v>1</v>
      </c>
      <c r="BR487" s="11">
        <f t="shared" si="2211"/>
        <v>-0.33333333333363679</v>
      </c>
      <c r="BS487" s="11">
        <f t="shared" si="2212"/>
        <v>2.5000000000003033</v>
      </c>
      <c r="BT487" s="11">
        <f t="shared" si="2213"/>
        <v>-0.20000000000018181</v>
      </c>
      <c r="BU487" s="11">
        <f t="shared" si="2214"/>
        <v>0.99999999999959588</v>
      </c>
      <c r="BV487" s="11">
        <f t="shared" si="2215"/>
        <v>0.59999999999975762</v>
      </c>
      <c r="BY487" s="126"/>
      <c r="BZ487" s="126"/>
      <c r="CB487" s="1">
        <f t="shared" si="2216"/>
        <v>1</v>
      </c>
      <c r="CC487" s="1">
        <f t="shared" si="2217"/>
        <v>1</v>
      </c>
      <c r="CD487" s="1">
        <f t="shared" si="2218"/>
        <v>1</v>
      </c>
      <c r="CE487" s="126">
        <f t="shared" si="2191"/>
        <v>0</v>
      </c>
      <c r="CF487" s="1">
        <f t="shared" si="2219"/>
        <v>0</v>
      </c>
      <c r="CG487" s="1" t="str">
        <f t="shared" si="2220"/>
        <v/>
      </c>
      <c r="CH487" s="1" t="str">
        <f t="shared" si="2192"/>
        <v/>
      </c>
      <c r="CI487" s="1">
        <f t="shared" si="2221"/>
        <v>1</v>
      </c>
      <c r="CJ487" s="1">
        <f t="shared" si="2222"/>
        <v>1</v>
      </c>
      <c r="CK487" s="1" t="str">
        <f t="shared" si="2223"/>
        <v/>
      </c>
      <c r="CL487" s="1">
        <f t="shared" si="2224"/>
        <v>1</v>
      </c>
      <c r="CM487" s="1">
        <f t="shared" si="2225"/>
        <v>1</v>
      </c>
      <c r="CN487" s="1">
        <f t="shared" si="2226"/>
        <v>1</v>
      </c>
      <c r="CO487" s="1" t="str">
        <f t="shared" si="2227"/>
        <v/>
      </c>
      <c r="CP487" s="1">
        <f t="shared" si="2228"/>
        <v>1</v>
      </c>
      <c r="CQ487" s="1" t="str">
        <f t="shared" si="2229"/>
        <v/>
      </c>
      <c r="CS487" s="1">
        <f t="shared" si="2230"/>
        <v>0</v>
      </c>
      <c r="CT487" s="1">
        <f t="shared" si="2231"/>
        <v>0</v>
      </c>
      <c r="CU487" s="1">
        <f t="shared" si="2232"/>
        <v>0</v>
      </c>
      <c r="CV487" s="126">
        <f t="shared" si="2193"/>
        <v>0</v>
      </c>
      <c r="CW487" s="1">
        <f t="shared" si="2233"/>
        <v>1</v>
      </c>
      <c r="CX487" s="1" t="str">
        <f t="shared" si="2234"/>
        <v/>
      </c>
      <c r="CY487" s="1" t="str">
        <f t="shared" si="2235"/>
        <v/>
      </c>
      <c r="CZ487" s="1" t="str">
        <f t="shared" si="2236"/>
        <v/>
      </c>
      <c r="DA487" s="1" t="str">
        <f t="shared" si="2237"/>
        <v/>
      </c>
      <c r="DB487" s="1">
        <f t="shared" si="2238"/>
        <v>1</v>
      </c>
      <c r="DC487" s="1" t="str">
        <f t="shared" si="2239"/>
        <v/>
      </c>
      <c r="DD487" s="1">
        <f t="shared" si="2240"/>
        <v>1</v>
      </c>
      <c r="DE487" s="1" t="str">
        <f t="shared" si="2241"/>
        <v/>
      </c>
      <c r="DF487" s="1"/>
      <c r="DG487" s="126">
        <f t="shared" si="2194"/>
        <v>1</v>
      </c>
      <c r="DH487" s="1">
        <f t="shared" si="2242"/>
        <v>1</v>
      </c>
      <c r="DI487" s="1">
        <f t="shared" si="2243"/>
        <v>1</v>
      </c>
      <c r="DJ487" s="1">
        <f t="shared" si="2244"/>
        <v>1</v>
      </c>
      <c r="DK487" s="1" t="str">
        <f t="shared" si="2245"/>
        <v/>
      </c>
      <c r="DL487" s="1"/>
      <c r="DM487" s="1" t="str">
        <f t="shared" si="2246"/>
        <v/>
      </c>
      <c r="DN487" s="1">
        <f t="shared" si="2247"/>
        <v>0</v>
      </c>
      <c r="DO487" s="1">
        <f t="shared" si="2248"/>
        <v>1</v>
      </c>
      <c r="DP487" s="1">
        <f t="shared" si="2249"/>
        <v>1</v>
      </c>
      <c r="DQ487" s="1">
        <f t="shared" si="2250"/>
        <v>1</v>
      </c>
      <c r="DR487" s="1">
        <f t="shared" si="2251"/>
        <v>0</v>
      </c>
      <c r="DS487" s="1">
        <f t="shared" si="2252"/>
        <v>1</v>
      </c>
      <c r="DT487" s="1">
        <f t="shared" si="2253"/>
        <v>0</v>
      </c>
      <c r="DU487" s="1">
        <f t="shared" si="2254"/>
        <v>1</v>
      </c>
      <c r="DV487" s="1">
        <f t="shared" si="2255"/>
        <v>1</v>
      </c>
      <c r="DW487" s="1">
        <f t="shared" si="2256"/>
        <v>0</v>
      </c>
      <c r="DX487" s="1" t="str">
        <f t="shared" si="2257"/>
        <v/>
      </c>
      <c r="DY487" s="1" t="str">
        <f t="shared" si="2258"/>
        <v/>
      </c>
      <c r="EA487" s="1">
        <f t="shared" si="2259"/>
        <v>1</v>
      </c>
      <c r="EB487" s="1">
        <f t="shared" si="2260"/>
        <v>1</v>
      </c>
      <c r="EC487" s="1">
        <f t="shared" si="2261"/>
        <v>1</v>
      </c>
      <c r="ED487" s="1">
        <f t="shared" si="2262"/>
        <v>1</v>
      </c>
      <c r="EF487" s="1">
        <f t="shared" si="2263"/>
        <v>1</v>
      </c>
      <c r="EG487" s="1">
        <f t="shared" si="2264"/>
        <v>1</v>
      </c>
      <c r="EH487" s="1">
        <f t="shared" si="2265"/>
        <v>1</v>
      </c>
      <c r="EI487" s="1">
        <f t="shared" si="2266"/>
        <v>1</v>
      </c>
      <c r="EK487" s="1">
        <f t="shared" si="2267"/>
        <v>1</v>
      </c>
      <c r="EL487" s="1">
        <f t="shared" si="2268"/>
        <v>1</v>
      </c>
      <c r="EM487" s="1">
        <f t="shared" si="2269"/>
        <v>1</v>
      </c>
      <c r="EO487" s="1">
        <f t="shared" si="2270"/>
        <v>1</v>
      </c>
      <c r="EP487" s="1">
        <f t="shared" si="2271"/>
        <v>1</v>
      </c>
      <c r="EQ487" s="1">
        <f t="shared" si="2272"/>
        <v>1</v>
      </c>
      <c r="ES487" s="1">
        <f t="shared" si="2273"/>
        <v>1</v>
      </c>
      <c r="ET487" s="1">
        <f t="shared" si="2274"/>
        <v>1</v>
      </c>
      <c r="EU487" s="1">
        <f t="shared" si="2275"/>
        <v>1</v>
      </c>
      <c r="EV487" s="1">
        <f t="shared" si="2276"/>
        <v>1</v>
      </c>
      <c r="EW487" s="1">
        <f t="shared" si="2277"/>
        <v>0</v>
      </c>
      <c r="EY487" s="1">
        <f t="shared" si="2278"/>
        <v>1</v>
      </c>
      <c r="EZ487" s="1">
        <f t="shared" si="2279"/>
        <v>1</v>
      </c>
      <c r="FA487" s="1">
        <f t="shared" si="2280"/>
        <v>1</v>
      </c>
      <c r="FC487" s="1">
        <f t="shared" si="2281"/>
        <v>0</v>
      </c>
      <c r="FD487" s="1" t="str">
        <f t="shared" si="2282"/>
        <v/>
      </c>
      <c r="FE487" s="1"/>
      <c r="FF487" s="1">
        <f t="shared" si="2283"/>
        <v>1</v>
      </c>
      <c r="FG487" s="1">
        <f t="shared" si="2284"/>
        <v>1</v>
      </c>
      <c r="FH487" s="1">
        <f t="shared" si="2285"/>
        <v>0</v>
      </c>
      <c r="FI487" s="1" t="str">
        <f t="shared" si="2286"/>
        <v/>
      </c>
      <c r="FJ487" s="1" t="str">
        <f t="shared" si="2287"/>
        <v/>
      </c>
      <c r="FK487" s="1" t="str">
        <f t="shared" si="2288"/>
        <v/>
      </c>
      <c r="FL487" s="1" t="str">
        <f t="shared" si="2289"/>
        <v/>
      </c>
      <c r="FN487" s="1" t="str">
        <f t="shared" si="2290"/>
        <v/>
      </c>
      <c r="FO487" s="1" t="str">
        <f t="shared" si="2291"/>
        <v/>
      </c>
      <c r="FP487" s="1" t="str">
        <f t="shared" si="2292"/>
        <v/>
      </c>
      <c r="FV487" s="1">
        <f t="shared" si="2293"/>
        <v>0</v>
      </c>
      <c r="FW487" s="1">
        <f t="shared" si="2294"/>
        <v>0</v>
      </c>
      <c r="FX487" s="1">
        <f t="shared" si="2295"/>
        <v>0</v>
      </c>
      <c r="GA487" s="1">
        <f t="shared" si="2296"/>
        <v>0</v>
      </c>
      <c r="GB487" s="1">
        <f t="shared" si="2297"/>
        <v>0</v>
      </c>
      <c r="GC487" s="1">
        <f t="shared" si="2298"/>
        <v>0</v>
      </c>
      <c r="GD487" s="1">
        <f t="shared" si="2299"/>
        <v>0</v>
      </c>
      <c r="GE487" s="1">
        <f t="shared" si="2300"/>
        <v>1</v>
      </c>
      <c r="GF487" s="1">
        <f t="shared" si="2301"/>
        <v>1</v>
      </c>
      <c r="GG487" s="1">
        <f t="shared" si="2302"/>
        <v>0</v>
      </c>
      <c r="GI487" s="1">
        <f t="shared" si="2303"/>
        <v>0</v>
      </c>
      <c r="GK487" s="1">
        <f t="shared" si="2304"/>
        <v>1</v>
      </c>
      <c r="GL487" s="1">
        <f t="shared" si="2305"/>
        <v>1</v>
      </c>
      <c r="GM487" s="1">
        <f t="shared" si="2306"/>
        <v>1</v>
      </c>
      <c r="GN487" s="1">
        <f t="shared" si="2307"/>
        <v>1</v>
      </c>
      <c r="GO487" s="1">
        <f t="shared" si="2308"/>
        <v>0</v>
      </c>
      <c r="GP487" s="1">
        <f t="shared" si="2309"/>
        <v>0</v>
      </c>
      <c r="GQ487" s="1">
        <f t="shared" si="2310"/>
        <v>1</v>
      </c>
      <c r="GS487" s="1" t="str">
        <f t="shared" si="2311"/>
        <v/>
      </c>
      <c r="GT487" s="1" t="str">
        <f t="shared" si="2312"/>
        <v/>
      </c>
      <c r="GU487" s="1">
        <f t="shared" si="2313"/>
        <v>0</v>
      </c>
      <c r="GV487" s="1">
        <f t="shared" si="2314"/>
        <v>0</v>
      </c>
      <c r="GW487" s="1">
        <f t="shared" si="2315"/>
        <v>0</v>
      </c>
      <c r="GX487" s="1">
        <f t="shared" si="2316"/>
        <v>0</v>
      </c>
      <c r="GY487" s="1">
        <f t="shared" si="2317"/>
        <v>0</v>
      </c>
      <c r="GZ487" s="1"/>
      <c r="HA487" s="1">
        <f t="shared" si="2318"/>
        <v>0</v>
      </c>
      <c r="HB487" s="1">
        <f t="shared" si="2319"/>
        <v>0</v>
      </c>
      <c r="HC487" s="1">
        <f t="shared" si="2320"/>
        <v>0</v>
      </c>
      <c r="HD487" s="1">
        <f t="shared" si="2321"/>
        <v>0</v>
      </c>
      <c r="HE487" s="1">
        <f t="shared" si="2322"/>
        <v>0</v>
      </c>
      <c r="HF487" s="1">
        <f t="shared" si="2323"/>
        <v>0</v>
      </c>
      <c r="HH487" s="1">
        <f t="shared" si="2324"/>
        <v>1</v>
      </c>
      <c r="HI487" s="1">
        <f t="shared" si="2325"/>
        <v>0</v>
      </c>
      <c r="HJ487" s="1">
        <f t="shared" si="2326"/>
        <v>0</v>
      </c>
      <c r="HK487" s="1">
        <f t="shared" si="2327"/>
        <v>0</v>
      </c>
      <c r="HL487" s="1">
        <f t="shared" si="2328"/>
        <v>0</v>
      </c>
      <c r="HM487" s="1">
        <f t="shared" si="2329"/>
        <v>0</v>
      </c>
      <c r="HO487" s="1">
        <f t="shared" si="2330"/>
        <v>1</v>
      </c>
      <c r="HP487" s="1" t="str">
        <f t="shared" si="2331"/>
        <v/>
      </c>
      <c r="HQ487" s="1">
        <f t="shared" si="2332"/>
        <v>1</v>
      </c>
      <c r="HR487" t="str">
        <f t="shared" si="2333"/>
        <v/>
      </c>
      <c r="HS487" s="1">
        <f t="shared" si="2334"/>
        <v>1</v>
      </c>
      <c r="HT487" t="str">
        <f t="shared" si="2335"/>
        <v/>
      </c>
      <c r="HU487" t="str">
        <f t="shared" si="2336"/>
        <v/>
      </c>
      <c r="HV487" s="1" t="str">
        <f t="shared" si="2337"/>
        <v/>
      </c>
      <c r="HW487" s="1" t="str">
        <f t="shared" si="2338"/>
        <v/>
      </c>
      <c r="HX487" s="1" t="str">
        <f t="shared" si="2339"/>
        <v/>
      </c>
      <c r="HZ487" s="1">
        <f t="shared" si="2340"/>
        <v>0</v>
      </c>
      <c r="IA487" s="1" t="str">
        <f t="shared" si="2341"/>
        <v/>
      </c>
      <c r="IB487" s="1">
        <f t="shared" si="2342"/>
        <v>0</v>
      </c>
      <c r="IC487" s="1" t="str">
        <f t="shared" si="2343"/>
        <v/>
      </c>
      <c r="ID487" s="1">
        <f t="shared" si="2344"/>
        <v>0</v>
      </c>
      <c r="IE487" s="1" t="str">
        <f t="shared" si="2345"/>
        <v/>
      </c>
      <c r="IF487" s="1" t="str">
        <f t="shared" si="2346"/>
        <v/>
      </c>
      <c r="IG487" s="1" t="str">
        <f t="shared" si="2347"/>
        <v/>
      </c>
      <c r="IH487" s="1" t="str">
        <f t="shared" si="2348"/>
        <v/>
      </c>
      <c r="II487" s="1" t="str">
        <f t="shared" si="2349"/>
        <v/>
      </c>
    </row>
    <row r="488" spans="1:243" x14ac:dyDescent="0.2">
      <c r="A488" s="14">
        <f t="shared" si="1681"/>
        <v>488</v>
      </c>
      <c r="C488" s="2">
        <v>42815</v>
      </c>
      <c r="G488" s="3">
        <v>108.035</v>
      </c>
      <c r="H488" s="3">
        <v>117.14700000000001</v>
      </c>
      <c r="I488" s="3">
        <v>124.09</v>
      </c>
      <c r="J488" s="4">
        <v>149.29</v>
      </c>
      <c r="P488" s="128">
        <f t="shared" ref="P488:P519" si="2367">(INT(G488)*32)+(IF(INT(RIGHT(G488*1000,1))=7,(G488-INT(G488))+0.0005,IF(INT(RIGHT(G488*1000,1))=2,(G488-INT(G488))+0.0005,G488-INT(G488))))*100</f>
        <v>3459.4999999999995</v>
      </c>
      <c r="Q488" s="5">
        <f t="shared" ref="Q488:Q519" si="2368">(INT(H488)*32)+(IF(INT(RIGHT(H488*1000,1))=7,(H488-INT(H488))+0.0005,IF(INT(RIGHT(H488*1000,1))=2,(H488-INT(H488))+0.0005,H488-INT(H488))))*100</f>
        <v>3758.7500000000005</v>
      </c>
      <c r="R488" s="6">
        <f t="shared" ref="R488:R519" si="2369">INT(I488)*32+(I488-INT(I488))*100</f>
        <v>3977.0000000000005</v>
      </c>
      <c r="S488" s="7">
        <f t="shared" ref="S488:S519" si="2370">INT(J488)*32+(J488-INT(J488))*100</f>
        <v>4796.9999999999991</v>
      </c>
      <c r="Y488" s="4">
        <f t="shared" si="2350"/>
        <v>1.5</v>
      </c>
      <c r="Z488" s="1">
        <f t="shared" si="2351"/>
        <v>5.2500000000004547</v>
      </c>
      <c r="AA488" s="1">
        <f t="shared" si="2352"/>
        <v>9.0000000000004547</v>
      </c>
      <c r="AB488" s="1">
        <f t="shared" si="2353"/>
        <v>28.999999999999091</v>
      </c>
      <c r="AC488" s="1"/>
      <c r="AD488" s="1"/>
      <c r="AE488" s="126"/>
      <c r="AF488" s="126"/>
      <c r="AG488" s="126"/>
      <c r="AH488" s="4">
        <f t="shared" si="2354"/>
        <v>0.50000000000030331</v>
      </c>
      <c r="AI488" s="4">
        <f t="shared" si="2355"/>
        <v>0.15000000000027258</v>
      </c>
      <c r="AJ488" s="4">
        <f t="shared" si="2356"/>
        <v>0.14999999999981828</v>
      </c>
      <c r="AK488" s="4">
        <f t="shared" si="2357"/>
        <v>0.74999999999984812</v>
      </c>
      <c r="AL488" s="4">
        <f t="shared" si="2358"/>
        <v>0.75000000000022737</v>
      </c>
      <c r="AM488" s="4">
        <f t="shared" si="2359"/>
        <v>0.66666666666590935</v>
      </c>
      <c r="AN488" s="4">
        <f t="shared" si="2360"/>
        <v>2.5999999999991807</v>
      </c>
      <c r="AO488" s="4">
        <f t="shared" si="2361"/>
        <v>1</v>
      </c>
      <c r="AP488" s="4">
        <f t="shared" si="2362"/>
        <v>0.49999999999939382</v>
      </c>
      <c r="AQ488" s="4">
        <f t="shared" si="2363"/>
        <v>0.45833333333386284</v>
      </c>
      <c r="AR488" s="4">
        <f t="shared" si="2364"/>
        <v>0.60000000000018172</v>
      </c>
      <c r="AS488" s="4">
        <f t="shared" si="2365"/>
        <v>1.1944444444437874</v>
      </c>
      <c r="AT488" s="4">
        <f t="shared" si="2366"/>
        <v>0.86666666666654546</v>
      </c>
      <c r="AU488" s="1"/>
      <c r="BA488" s="11">
        <f t="shared" si="2200"/>
        <v>1.5</v>
      </c>
      <c r="BB488" s="11">
        <f t="shared" si="2201"/>
        <v>5.2500000000004547</v>
      </c>
      <c r="BC488" s="12">
        <f t="shared" si="2202"/>
        <v>9.0000000000004547</v>
      </c>
      <c r="BD488" s="13">
        <f t="shared" si="2203"/>
        <v>28.999999999999091</v>
      </c>
      <c r="BJ488" s="11">
        <f t="shared" si="2204"/>
        <v>-0.50000000000030331</v>
      </c>
      <c r="BK488" s="11">
        <f t="shared" si="2205"/>
        <v>-0.15000000000027258</v>
      </c>
      <c r="BL488" s="11">
        <f t="shared" si="2206"/>
        <v>-0.14999999999981828</v>
      </c>
      <c r="BM488" s="11">
        <f t="shared" si="2207"/>
        <v>-0.74999999999984812</v>
      </c>
      <c r="BN488" s="11">
        <f t="shared" si="2208"/>
        <v>0.75000000000022737</v>
      </c>
      <c r="BO488" s="11">
        <f t="shared" si="2209"/>
        <v>-0.66666666666590935</v>
      </c>
      <c r="BP488" s="11">
        <f t="shared" si="2210"/>
        <v>-2.5999999999991807</v>
      </c>
      <c r="BQ488" s="1">
        <v>1</v>
      </c>
      <c r="BR488" s="11">
        <f t="shared" si="2211"/>
        <v>-0.49999999999939382</v>
      </c>
      <c r="BS488" s="11">
        <f t="shared" si="2212"/>
        <v>0.45833333333386284</v>
      </c>
      <c r="BT488" s="11">
        <f t="shared" si="2213"/>
        <v>-0.60000000000018172</v>
      </c>
      <c r="BU488" s="11">
        <f t="shared" si="2214"/>
        <v>-1.1944444444437874</v>
      </c>
      <c r="BV488" s="11">
        <f t="shared" si="2215"/>
        <v>-0.86666666666654546</v>
      </c>
      <c r="BY488" s="126"/>
      <c r="BZ488" s="126"/>
      <c r="CB488" s="1">
        <f t="shared" si="2216"/>
        <v>0</v>
      </c>
      <c r="CC488" s="1">
        <f t="shared" si="2217"/>
        <v>0</v>
      </c>
      <c r="CD488" s="1">
        <f t="shared" si="2218"/>
        <v>0</v>
      </c>
      <c r="CE488" s="126">
        <f t="shared" si="2191"/>
        <v>0</v>
      </c>
      <c r="CF488" s="1">
        <f t="shared" si="2219"/>
        <v>0</v>
      </c>
      <c r="CG488" s="1" t="str">
        <f t="shared" si="2220"/>
        <v/>
      </c>
      <c r="CH488" s="1">
        <f t="shared" si="2192"/>
        <v>1</v>
      </c>
      <c r="CI488" s="1">
        <f t="shared" si="2221"/>
        <v>1</v>
      </c>
      <c r="CJ488" s="1" t="str">
        <f t="shared" si="2222"/>
        <v/>
      </c>
      <c r="CK488" s="1" t="str">
        <f t="shared" si="2223"/>
        <v/>
      </c>
      <c r="CL488" s="1">
        <f t="shared" si="2224"/>
        <v>1</v>
      </c>
      <c r="CM488" s="1">
        <f t="shared" si="2225"/>
        <v>1</v>
      </c>
      <c r="CN488" s="1">
        <f t="shared" si="2226"/>
        <v>1</v>
      </c>
      <c r="CO488" s="1" t="str">
        <f t="shared" si="2227"/>
        <v/>
      </c>
      <c r="CP488" s="1" t="str">
        <f t="shared" si="2228"/>
        <v/>
      </c>
      <c r="CQ488" s="1">
        <f t="shared" si="2229"/>
        <v>1</v>
      </c>
      <c r="CS488" s="1">
        <f t="shared" si="2230"/>
        <v>0</v>
      </c>
      <c r="CT488" s="1">
        <f t="shared" si="2231"/>
        <v>0</v>
      </c>
      <c r="CU488" s="1">
        <f t="shared" si="2232"/>
        <v>0</v>
      </c>
      <c r="CV488" s="126">
        <f t="shared" si="2193"/>
        <v>0</v>
      </c>
      <c r="CW488" s="1">
        <f t="shared" si="2233"/>
        <v>1</v>
      </c>
      <c r="CX488" s="1" t="str">
        <f t="shared" si="2234"/>
        <v/>
      </c>
      <c r="CY488" s="1" t="str">
        <f t="shared" si="2235"/>
        <v/>
      </c>
      <c r="CZ488" s="1" t="str">
        <f t="shared" si="2236"/>
        <v/>
      </c>
      <c r="DA488" s="1" t="str">
        <f t="shared" si="2237"/>
        <v/>
      </c>
      <c r="DB488" s="1">
        <f t="shared" si="2238"/>
        <v>0</v>
      </c>
      <c r="DC488" s="1">
        <f t="shared" si="2239"/>
        <v>1</v>
      </c>
      <c r="DD488" s="1" t="str">
        <f t="shared" si="2240"/>
        <v/>
      </c>
      <c r="DE488" s="1" t="str">
        <f t="shared" si="2241"/>
        <v/>
      </c>
      <c r="DF488" s="1"/>
      <c r="DG488" s="126">
        <f t="shared" si="2194"/>
        <v>0</v>
      </c>
      <c r="DH488" s="1">
        <f t="shared" si="2242"/>
        <v>0</v>
      </c>
      <c r="DI488" s="1">
        <f t="shared" si="2243"/>
        <v>0</v>
      </c>
      <c r="DJ488" s="1">
        <f t="shared" si="2244"/>
        <v>0</v>
      </c>
      <c r="DK488" s="1">
        <f t="shared" si="2245"/>
        <v>0</v>
      </c>
      <c r="DL488" s="1"/>
      <c r="DM488" s="1">
        <f t="shared" si="2246"/>
        <v>1</v>
      </c>
      <c r="DN488" s="1" t="str">
        <f t="shared" si="2247"/>
        <v/>
      </c>
      <c r="DO488" s="1" t="str">
        <f t="shared" si="2248"/>
        <v/>
      </c>
      <c r="DP488" s="1" t="str">
        <f t="shared" si="2249"/>
        <v/>
      </c>
      <c r="DQ488" s="1" t="str">
        <f t="shared" si="2250"/>
        <v/>
      </c>
      <c r="DR488" s="1" t="str">
        <f t="shared" si="2251"/>
        <v/>
      </c>
      <c r="DS488" s="1" t="str">
        <f t="shared" si="2252"/>
        <v/>
      </c>
      <c r="DT488" s="1" t="str">
        <f t="shared" si="2253"/>
        <v/>
      </c>
      <c r="DU488" s="1" t="str">
        <f t="shared" si="2254"/>
        <v/>
      </c>
      <c r="DV488" s="1">
        <f t="shared" si="2255"/>
        <v>0</v>
      </c>
      <c r="DW488" s="1">
        <f t="shared" si="2256"/>
        <v>0</v>
      </c>
      <c r="DX488" s="1" t="str">
        <f t="shared" si="2257"/>
        <v/>
      </c>
      <c r="DY488" s="1" t="str">
        <f t="shared" si="2258"/>
        <v/>
      </c>
      <c r="EA488" s="1">
        <f t="shared" si="2259"/>
        <v>0</v>
      </c>
      <c r="EB488" s="1">
        <f t="shared" si="2260"/>
        <v>0</v>
      </c>
      <c r="EC488" s="1">
        <f t="shared" si="2261"/>
        <v>0</v>
      </c>
      <c r="ED488" s="1">
        <f t="shared" si="2262"/>
        <v>0</v>
      </c>
      <c r="EF488" s="1">
        <f t="shared" si="2263"/>
        <v>1</v>
      </c>
      <c r="EG488" s="1">
        <f t="shared" si="2264"/>
        <v>1</v>
      </c>
      <c r="EH488" s="1">
        <f t="shared" si="2265"/>
        <v>1</v>
      </c>
      <c r="EI488" s="1">
        <f t="shared" si="2266"/>
        <v>1</v>
      </c>
      <c r="EK488" s="1">
        <f t="shared" si="2267"/>
        <v>1</v>
      </c>
      <c r="EL488" s="1">
        <f t="shared" si="2268"/>
        <v>1</v>
      </c>
      <c r="EM488" s="1">
        <f t="shared" si="2269"/>
        <v>1</v>
      </c>
      <c r="EO488" s="1">
        <f t="shared" si="2270"/>
        <v>1</v>
      </c>
      <c r="EP488" s="1">
        <f t="shared" si="2271"/>
        <v>1</v>
      </c>
      <c r="EQ488" s="1">
        <f t="shared" si="2272"/>
        <v>1</v>
      </c>
      <c r="ES488" s="1">
        <f t="shared" si="2273"/>
        <v>1</v>
      </c>
      <c r="ET488" s="1">
        <f t="shared" si="2274"/>
        <v>1</v>
      </c>
      <c r="EU488" s="1">
        <f t="shared" si="2275"/>
        <v>1</v>
      </c>
      <c r="EV488" s="1">
        <f t="shared" si="2276"/>
        <v>1</v>
      </c>
      <c r="EW488" s="1">
        <f t="shared" si="2277"/>
        <v>0</v>
      </c>
      <c r="EY488" s="1">
        <f t="shared" si="2278"/>
        <v>1</v>
      </c>
      <c r="EZ488" s="1">
        <f t="shared" si="2279"/>
        <v>1</v>
      </c>
      <c r="FA488" s="1">
        <f t="shared" si="2280"/>
        <v>1</v>
      </c>
      <c r="FC488" s="1">
        <f t="shared" si="2281"/>
        <v>1</v>
      </c>
      <c r="FD488" s="1">
        <f t="shared" si="2282"/>
        <v>1</v>
      </c>
      <c r="FE488" s="1"/>
      <c r="FF488" s="1">
        <f t="shared" si="2283"/>
        <v>1</v>
      </c>
      <c r="FG488" s="1">
        <f t="shared" si="2284"/>
        <v>1</v>
      </c>
      <c r="FH488" s="1">
        <f t="shared" si="2285"/>
        <v>1</v>
      </c>
      <c r="FI488" s="1">
        <f t="shared" si="2286"/>
        <v>0</v>
      </c>
      <c r="FJ488" s="1">
        <f t="shared" si="2287"/>
        <v>0</v>
      </c>
      <c r="FK488" s="1">
        <f t="shared" si="2288"/>
        <v>0</v>
      </c>
      <c r="FL488" s="1">
        <f t="shared" si="2289"/>
        <v>0</v>
      </c>
      <c r="FN488" s="1" t="str">
        <f t="shared" si="2290"/>
        <v/>
      </c>
      <c r="FO488" s="1" t="str">
        <f t="shared" si="2291"/>
        <v/>
      </c>
      <c r="FP488" s="1" t="str">
        <f t="shared" si="2292"/>
        <v/>
      </c>
      <c r="FV488" s="1">
        <f t="shared" si="2293"/>
        <v>1</v>
      </c>
      <c r="FW488" s="1">
        <f t="shared" si="2294"/>
        <v>0</v>
      </c>
      <c r="FX488" s="1">
        <f t="shared" si="2295"/>
        <v>0</v>
      </c>
      <c r="GA488" s="1">
        <f t="shared" si="2296"/>
        <v>0</v>
      </c>
      <c r="GB488" s="1">
        <f t="shared" si="2297"/>
        <v>0</v>
      </c>
      <c r="GC488" s="1">
        <f t="shared" si="2298"/>
        <v>0</v>
      </c>
      <c r="GD488" s="1">
        <f t="shared" si="2299"/>
        <v>0</v>
      </c>
      <c r="GE488" s="1">
        <f t="shared" si="2300"/>
        <v>1</v>
      </c>
      <c r="GF488" s="1">
        <f t="shared" si="2301"/>
        <v>1</v>
      </c>
      <c r="GG488" s="1">
        <f t="shared" si="2302"/>
        <v>1</v>
      </c>
      <c r="GI488" s="1">
        <f t="shared" si="2303"/>
        <v>0</v>
      </c>
      <c r="GK488" s="1">
        <f t="shared" si="2304"/>
        <v>1</v>
      </c>
      <c r="GL488" s="1">
        <f t="shared" si="2305"/>
        <v>1</v>
      </c>
      <c r="GM488" s="1">
        <f t="shared" si="2306"/>
        <v>1</v>
      </c>
      <c r="GN488" s="1">
        <f t="shared" si="2307"/>
        <v>1</v>
      </c>
      <c r="GO488" s="1">
        <f t="shared" si="2308"/>
        <v>0</v>
      </c>
      <c r="GP488" s="1">
        <f t="shared" si="2309"/>
        <v>0</v>
      </c>
      <c r="GQ488" s="1">
        <f t="shared" si="2310"/>
        <v>0</v>
      </c>
      <c r="GS488" s="1" t="str">
        <f t="shared" si="2311"/>
        <v/>
      </c>
      <c r="GT488" s="1" t="str">
        <f t="shared" si="2312"/>
        <v/>
      </c>
      <c r="GU488" s="1">
        <f t="shared" si="2313"/>
        <v>0</v>
      </c>
      <c r="GV488" s="1">
        <f t="shared" si="2314"/>
        <v>0</v>
      </c>
      <c r="GW488" s="1">
        <f t="shared" si="2315"/>
        <v>0</v>
      </c>
      <c r="GX488" s="1">
        <f t="shared" si="2316"/>
        <v>0</v>
      </c>
      <c r="GY488" s="1">
        <f t="shared" si="2317"/>
        <v>0</v>
      </c>
      <c r="GZ488" s="1"/>
      <c r="HA488" s="1">
        <f t="shared" si="2318"/>
        <v>0</v>
      </c>
      <c r="HB488" s="1">
        <f t="shared" si="2319"/>
        <v>0</v>
      </c>
      <c r="HC488" s="1">
        <f t="shared" si="2320"/>
        <v>0</v>
      </c>
      <c r="HD488" s="1">
        <f t="shared" si="2321"/>
        <v>0</v>
      </c>
      <c r="HE488" s="1">
        <f t="shared" si="2322"/>
        <v>0</v>
      </c>
      <c r="HF488" s="1">
        <f t="shared" si="2323"/>
        <v>0</v>
      </c>
      <c r="HH488" s="1">
        <f t="shared" si="2324"/>
        <v>0</v>
      </c>
      <c r="HI488" s="1">
        <f t="shared" si="2325"/>
        <v>0</v>
      </c>
      <c r="HJ488" s="1">
        <f t="shared" si="2326"/>
        <v>0</v>
      </c>
      <c r="HK488" s="1">
        <f t="shared" si="2327"/>
        <v>0</v>
      </c>
      <c r="HL488" s="1">
        <f t="shared" si="2328"/>
        <v>0</v>
      </c>
      <c r="HM488" s="1">
        <f t="shared" si="2329"/>
        <v>0</v>
      </c>
      <c r="HO488" s="1">
        <f t="shared" si="2330"/>
        <v>1</v>
      </c>
      <c r="HP488" s="1" t="str">
        <f t="shared" si="2331"/>
        <v/>
      </c>
      <c r="HQ488" s="1">
        <f t="shared" si="2332"/>
        <v>1</v>
      </c>
      <c r="HR488" t="str">
        <f t="shared" si="2333"/>
        <v/>
      </c>
      <c r="HS488" s="1">
        <f t="shared" si="2334"/>
        <v>1</v>
      </c>
      <c r="HT488" t="str">
        <f t="shared" si="2335"/>
        <v/>
      </c>
      <c r="HU488" t="str">
        <f t="shared" si="2336"/>
        <v/>
      </c>
      <c r="HV488" s="1" t="str">
        <f t="shared" si="2337"/>
        <v/>
      </c>
      <c r="HW488" s="1" t="str">
        <f t="shared" si="2338"/>
        <v/>
      </c>
      <c r="HX488" s="1" t="str">
        <f t="shared" si="2339"/>
        <v/>
      </c>
      <c r="HZ488" s="1">
        <f t="shared" si="2340"/>
        <v>1</v>
      </c>
      <c r="IA488" s="1" t="str">
        <f t="shared" si="2341"/>
        <v/>
      </c>
      <c r="IB488" s="1">
        <f t="shared" si="2342"/>
        <v>1</v>
      </c>
      <c r="IC488" s="1" t="str">
        <f t="shared" si="2343"/>
        <v/>
      </c>
      <c r="ID488" s="1">
        <f t="shared" si="2344"/>
        <v>1</v>
      </c>
      <c r="IE488" s="1" t="str">
        <f t="shared" si="2345"/>
        <v/>
      </c>
      <c r="IF488" s="1" t="str">
        <f t="shared" si="2346"/>
        <v/>
      </c>
      <c r="IG488" s="1" t="str">
        <f t="shared" si="2347"/>
        <v/>
      </c>
      <c r="IH488" s="1" t="str">
        <f t="shared" si="2348"/>
        <v/>
      </c>
      <c r="II488" s="1" t="str">
        <f t="shared" si="2349"/>
        <v/>
      </c>
    </row>
    <row r="489" spans="1:243" x14ac:dyDescent="0.2">
      <c r="A489" s="14">
        <f t="shared" ref="A489:A514" si="2371">A488+1</f>
        <v>489</v>
      </c>
      <c r="C489" s="2">
        <v>42816</v>
      </c>
      <c r="G489" s="3">
        <v>108.05500000000001</v>
      </c>
      <c r="H489" s="3">
        <v>117.2</v>
      </c>
      <c r="I489" s="3">
        <v>124.17</v>
      </c>
      <c r="J489" s="4">
        <v>150.25</v>
      </c>
      <c r="P489" s="128">
        <f t="shared" si="2367"/>
        <v>3461.5000000000009</v>
      </c>
      <c r="Q489" s="5">
        <f t="shared" si="2368"/>
        <v>3764.0000000000005</v>
      </c>
      <c r="R489" s="6">
        <f t="shared" si="2369"/>
        <v>3985</v>
      </c>
      <c r="S489" s="7">
        <f t="shared" si="2370"/>
        <v>4825</v>
      </c>
      <c r="Y489" s="4">
        <f t="shared" si="2350"/>
        <v>2.0000000000013642</v>
      </c>
      <c r="Z489" s="1">
        <f t="shared" si="2351"/>
        <v>5.25</v>
      </c>
      <c r="AA489" s="1">
        <f t="shared" si="2352"/>
        <v>7.9999999999995453</v>
      </c>
      <c r="AB489" s="1">
        <f t="shared" si="2353"/>
        <v>28.000000000000909</v>
      </c>
      <c r="AC489" s="1"/>
      <c r="AD489" s="1"/>
      <c r="AE489" s="126"/>
      <c r="AF489" s="126"/>
      <c r="AG489" s="126"/>
      <c r="AH489" s="4">
        <f t="shared" si="2354"/>
        <v>0.50000000000272848</v>
      </c>
      <c r="AI489" s="4">
        <f t="shared" si="2355"/>
        <v>0.85000000000272857</v>
      </c>
      <c r="AJ489" s="4">
        <f t="shared" si="2356"/>
        <v>0.45000000000027285</v>
      </c>
      <c r="AK489" s="4">
        <f t="shared" si="2357"/>
        <v>8.3333333333030168E-2</v>
      </c>
      <c r="AL489" s="4">
        <f t="shared" si="2358"/>
        <v>1.2500000000002274</v>
      </c>
      <c r="AM489" s="4">
        <f t="shared" si="2359"/>
        <v>1.3333333333340907</v>
      </c>
      <c r="AN489" s="4">
        <f t="shared" si="2360"/>
        <v>3.2000000000008182</v>
      </c>
      <c r="AO489" s="4">
        <f t="shared" si="2361"/>
        <v>1</v>
      </c>
      <c r="AP489" s="4">
        <f t="shared" si="2362"/>
        <v>1.5000000000042446</v>
      </c>
      <c r="AQ489" s="4">
        <f t="shared" si="2363"/>
        <v>1.2083333333345454</v>
      </c>
      <c r="AR489" s="4">
        <f t="shared" si="2364"/>
        <v>0.80000000000291038</v>
      </c>
      <c r="AS489" s="4">
        <f t="shared" si="2365"/>
        <v>0.97222222222242394</v>
      </c>
      <c r="AT489" s="4">
        <f t="shared" si="2366"/>
        <v>0.26666666666927386</v>
      </c>
      <c r="AU489" s="1"/>
      <c r="BA489" s="11">
        <f t="shared" ref="BA489:BD490" si="2372">P489-P488</f>
        <v>2.0000000000013642</v>
      </c>
      <c r="BB489" s="11">
        <f t="shared" si="2372"/>
        <v>5.25</v>
      </c>
      <c r="BC489" s="12">
        <f t="shared" si="2372"/>
        <v>7.9999999999995453</v>
      </c>
      <c r="BD489" s="13">
        <f t="shared" si="2372"/>
        <v>28.000000000000909</v>
      </c>
      <c r="BJ489" s="11">
        <f t="shared" si="2204"/>
        <v>0.50000000000272848</v>
      </c>
      <c r="BK489" s="11">
        <f t="shared" si="2205"/>
        <v>0.85000000000272857</v>
      </c>
      <c r="BL489" s="11">
        <f t="shared" si="2206"/>
        <v>0.45000000000027285</v>
      </c>
      <c r="BM489" s="11">
        <f t="shared" si="2207"/>
        <v>-8.3333333333030168E-2</v>
      </c>
      <c r="BN489" s="11">
        <f t="shared" si="2208"/>
        <v>1.2500000000002274</v>
      </c>
      <c r="BO489" s="11">
        <f t="shared" si="2209"/>
        <v>-1.3333333333340907</v>
      </c>
      <c r="BP489" s="11">
        <f t="shared" si="2210"/>
        <v>-3.2000000000008182</v>
      </c>
      <c r="BQ489" s="1">
        <v>1</v>
      </c>
      <c r="BR489" s="11">
        <f t="shared" si="2211"/>
        <v>-1.5000000000042446</v>
      </c>
      <c r="BS489" s="11">
        <f t="shared" si="2212"/>
        <v>-1.2083333333345454</v>
      </c>
      <c r="BT489" s="11">
        <f t="shared" si="2213"/>
        <v>0.80000000000291038</v>
      </c>
      <c r="BU489" s="11">
        <f t="shared" si="2214"/>
        <v>-0.97222222222242394</v>
      </c>
      <c r="BV489" s="11">
        <f t="shared" si="2215"/>
        <v>0.26666666666927386</v>
      </c>
      <c r="BY489" s="126"/>
      <c r="BZ489" s="126"/>
      <c r="CB489" s="1">
        <f t="shared" si="2216"/>
        <v>1</v>
      </c>
      <c r="CC489" s="1">
        <f t="shared" si="2217"/>
        <v>1</v>
      </c>
      <c r="CD489" s="1">
        <f t="shared" si="2218"/>
        <v>1</v>
      </c>
      <c r="CE489" s="126">
        <f t="shared" si="2191"/>
        <v>1</v>
      </c>
      <c r="CF489" s="1">
        <f t="shared" si="2219"/>
        <v>1</v>
      </c>
      <c r="CG489" s="1">
        <f t="shared" si="2220"/>
        <v>0</v>
      </c>
      <c r="CH489" s="1">
        <f t="shared" si="2192"/>
        <v>0</v>
      </c>
      <c r="CI489" s="1">
        <f t="shared" si="2221"/>
        <v>0</v>
      </c>
      <c r="CJ489" s="1" t="str">
        <f t="shared" si="2222"/>
        <v/>
      </c>
      <c r="CK489" s="1" t="str">
        <f t="shared" si="2223"/>
        <v/>
      </c>
      <c r="CL489" s="1">
        <f t="shared" si="2224"/>
        <v>0</v>
      </c>
      <c r="CM489" s="1" t="str">
        <f t="shared" si="2225"/>
        <v/>
      </c>
      <c r="CN489" s="1" t="str">
        <f t="shared" si="2226"/>
        <v/>
      </c>
      <c r="CO489" s="1">
        <f t="shared" si="2227"/>
        <v>0</v>
      </c>
      <c r="CP489" s="1">
        <f t="shared" si="2228"/>
        <v>0</v>
      </c>
      <c r="CQ489" s="1" t="str">
        <f t="shared" si="2229"/>
        <v/>
      </c>
      <c r="CS489" s="1">
        <f t="shared" si="2230"/>
        <v>0</v>
      </c>
      <c r="CT489" s="1">
        <f t="shared" si="2231"/>
        <v>0</v>
      </c>
      <c r="CU489" s="1">
        <f t="shared" si="2232"/>
        <v>0</v>
      </c>
      <c r="CV489" s="126">
        <f t="shared" si="2193"/>
        <v>0</v>
      </c>
      <c r="CW489" s="1">
        <f t="shared" si="2233"/>
        <v>1</v>
      </c>
      <c r="CX489" s="1" t="str">
        <f t="shared" si="2234"/>
        <v/>
      </c>
      <c r="CY489" s="1" t="str">
        <f t="shared" si="2235"/>
        <v/>
      </c>
      <c r="CZ489" s="1" t="str">
        <f t="shared" si="2236"/>
        <v/>
      </c>
      <c r="DA489" s="1" t="str">
        <f t="shared" si="2237"/>
        <v/>
      </c>
      <c r="DB489" s="1">
        <f t="shared" si="2238"/>
        <v>0</v>
      </c>
      <c r="DC489" s="1">
        <f t="shared" si="2239"/>
        <v>1</v>
      </c>
      <c r="DD489" s="1" t="str">
        <f t="shared" si="2240"/>
        <v/>
      </c>
      <c r="DE489" s="1" t="str">
        <f t="shared" si="2241"/>
        <v/>
      </c>
      <c r="DF489" s="1"/>
      <c r="DG489" s="126">
        <f t="shared" si="2194"/>
        <v>0</v>
      </c>
      <c r="DH489" s="1">
        <f t="shared" si="2242"/>
        <v>0</v>
      </c>
      <c r="DI489" s="1">
        <f t="shared" si="2243"/>
        <v>0</v>
      </c>
      <c r="DJ489" s="1">
        <f t="shared" si="2244"/>
        <v>0</v>
      </c>
      <c r="DK489" s="1">
        <f t="shared" si="2245"/>
        <v>0</v>
      </c>
      <c r="DL489" s="1"/>
      <c r="DM489" s="1">
        <f t="shared" si="2246"/>
        <v>0</v>
      </c>
      <c r="DN489" s="1" t="str">
        <f t="shared" si="2247"/>
        <v/>
      </c>
      <c r="DO489" s="1" t="str">
        <f t="shared" si="2248"/>
        <v/>
      </c>
      <c r="DP489" s="1" t="str">
        <f t="shared" si="2249"/>
        <v/>
      </c>
      <c r="DQ489" s="1" t="str">
        <f t="shared" si="2250"/>
        <v/>
      </c>
      <c r="DR489" s="1" t="str">
        <f t="shared" si="2251"/>
        <v/>
      </c>
      <c r="DS489" s="1" t="str">
        <f t="shared" si="2252"/>
        <v/>
      </c>
      <c r="DT489" s="1" t="str">
        <f t="shared" si="2253"/>
        <v/>
      </c>
      <c r="DU489" s="1" t="str">
        <f t="shared" si="2254"/>
        <v/>
      </c>
      <c r="DV489" s="1">
        <f t="shared" si="2255"/>
        <v>0</v>
      </c>
      <c r="DW489" s="1">
        <f t="shared" si="2256"/>
        <v>0</v>
      </c>
      <c r="DX489" s="1" t="str">
        <f t="shared" si="2257"/>
        <v/>
      </c>
      <c r="DY489" s="1" t="str">
        <f t="shared" si="2258"/>
        <v/>
      </c>
      <c r="EA489" s="1">
        <f t="shared" si="2259"/>
        <v>0</v>
      </c>
      <c r="EB489" s="1">
        <f t="shared" si="2260"/>
        <v>0</v>
      </c>
      <c r="EC489" s="1">
        <f t="shared" si="2261"/>
        <v>0</v>
      </c>
      <c r="ED489" s="1">
        <f t="shared" si="2262"/>
        <v>0</v>
      </c>
      <c r="EF489" s="1">
        <f t="shared" si="2263"/>
        <v>0</v>
      </c>
      <c r="EG489" s="1">
        <f t="shared" si="2264"/>
        <v>0</v>
      </c>
      <c r="EH489" s="1">
        <f t="shared" si="2265"/>
        <v>0</v>
      </c>
      <c r="EI489" s="1">
        <f t="shared" si="2266"/>
        <v>0</v>
      </c>
      <c r="EK489" s="1">
        <f t="shared" si="2267"/>
        <v>1</v>
      </c>
      <c r="EL489" s="1">
        <f t="shared" si="2268"/>
        <v>1</v>
      </c>
      <c r="EM489" s="1">
        <f t="shared" si="2269"/>
        <v>1</v>
      </c>
      <c r="EO489" s="1">
        <f t="shared" si="2270"/>
        <v>1</v>
      </c>
      <c r="EP489" s="1">
        <f t="shared" si="2271"/>
        <v>1</v>
      </c>
      <c r="EQ489" s="1">
        <f t="shared" si="2272"/>
        <v>1</v>
      </c>
      <c r="ES489" s="1">
        <f t="shared" si="2273"/>
        <v>1</v>
      </c>
      <c r="ET489" s="1">
        <f t="shared" si="2274"/>
        <v>1</v>
      </c>
      <c r="EU489" s="1">
        <f t="shared" si="2275"/>
        <v>1</v>
      </c>
      <c r="EV489" s="1">
        <f t="shared" si="2276"/>
        <v>1</v>
      </c>
      <c r="EW489" s="1">
        <f t="shared" si="2277"/>
        <v>0</v>
      </c>
      <c r="EY489" s="1">
        <f t="shared" si="2278"/>
        <v>1</v>
      </c>
      <c r="EZ489" s="1">
        <f t="shared" si="2279"/>
        <v>1</v>
      </c>
      <c r="FA489" s="1">
        <f t="shared" si="2280"/>
        <v>1</v>
      </c>
      <c r="FC489" s="1">
        <f t="shared" si="2281"/>
        <v>1</v>
      </c>
      <c r="FD489" s="1">
        <f t="shared" si="2282"/>
        <v>1</v>
      </c>
      <c r="FE489" s="1"/>
      <c r="FF489" s="1">
        <f t="shared" si="2283"/>
        <v>0</v>
      </c>
      <c r="FG489" s="1">
        <f t="shared" si="2284"/>
        <v>0</v>
      </c>
      <c r="FH489" s="1">
        <f t="shared" si="2285"/>
        <v>0</v>
      </c>
      <c r="FI489" s="1" t="str">
        <f t="shared" si="2286"/>
        <v/>
      </c>
      <c r="FJ489" s="1" t="str">
        <f t="shared" si="2287"/>
        <v/>
      </c>
      <c r="FK489" s="1" t="str">
        <f t="shared" si="2288"/>
        <v/>
      </c>
      <c r="FL489" s="1" t="str">
        <f t="shared" si="2289"/>
        <v/>
      </c>
      <c r="FN489" s="1" t="str">
        <f t="shared" si="2290"/>
        <v/>
      </c>
      <c r="FO489" s="1" t="str">
        <f t="shared" si="2291"/>
        <v/>
      </c>
      <c r="FP489" s="1" t="str">
        <f t="shared" si="2292"/>
        <v/>
      </c>
      <c r="FV489" s="1">
        <f t="shared" ref="FV489:FV514" si="2373">IF(BK488&gt;0,IF(BK489&gt;0,1,0),IF(BK489&lt;0,1,0))</f>
        <v>0</v>
      </c>
      <c r="FW489" s="1">
        <f t="shared" ref="FW489:FW514" si="2374">IF(BL488&gt;0,IF(BL489&gt;0,1,0),IF(BL489&lt;0,1,0))</f>
        <v>0</v>
      </c>
      <c r="FX489" s="1">
        <f t="shared" ref="FX489:FX514" si="2375">IF(BO488&gt;0,IF(BO489&gt;0,1,0),IF(BO489&lt;0,1,0))</f>
        <v>1</v>
      </c>
      <c r="GA489" s="1">
        <f t="shared" si="2296"/>
        <v>0</v>
      </c>
      <c r="GB489" s="1">
        <f t="shared" si="2297"/>
        <v>0</v>
      </c>
      <c r="GC489" s="1">
        <f t="shared" si="2298"/>
        <v>0</v>
      </c>
      <c r="GD489" s="1">
        <f t="shared" si="2299"/>
        <v>0</v>
      </c>
      <c r="GE489" s="1">
        <f t="shared" si="2300"/>
        <v>0</v>
      </c>
      <c r="GF489" s="1">
        <f t="shared" si="2301"/>
        <v>1</v>
      </c>
      <c r="GG489" s="1">
        <f t="shared" si="2302"/>
        <v>1</v>
      </c>
      <c r="GI489" s="1">
        <f t="shared" si="2303"/>
        <v>1</v>
      </c>
      <c r="GK489" s="1">
        <f t="shared" si="2304"/>
        <v>0</v>
      </c>
      <c r="GL489" s="1">
        <f t="shared" si="2305"/>
        <v>0</v>
      </c>
      <c r="GM489" s="1">
        <f t="shared" si="2306"/>
        <v>0</v>
      </c>
      <c r="GN489" s="1">
        <f t="shared" si="2307"/>
        <v>0</v>
      </c>
      <c r="GO489" s="1">
        <f t="shared" si="2308"/>
        <v>0</v>
      </c>
      <c r="GP489" s="1">
        <f t="shared" si="2309"/>
        <v>1</v>
      </c>
      <c r="GQ489" s="1">
        <f t="shared" si="2310"/>
        <v>1</v>
      </c>
      <c r="GS489" s="1" t="str">
        <f t="shared" si="2311"/>
        <v/>
      </c>
      <c r="GT489" s="1" t="str">
        <f t="shared" si="2312"/>
        <v/>
      </c>
      <c r="GU489" s="1">
        <f t="shared" si="2313"/>
        <v>0</v>
      </c>
      <c r="GV489" s="1">
        <f t="shared" si="2314"/>
        <v>0</v>
      </c>
      <c r="GW489" s="1">
        <f t="shared" si="2315"/>
        <v>0</v>
      </c>
      <c r="GX489" s="1">
        <f t="shared" si="2316"/>
        <v>0</v>
      </c>
      <c r="GY489" s="1">
        <f t="shared" si="2317"/>
        <v>0</v>
      </c>
      <c r="GZ489" s="1"/>
      <c r="HA489" s="1">
        <f t="shared" si="2318"/>
        <v>0</v>
      </c>
      <c r="HB489" s="1">
        <f t="shared" si="2319"/>
        <v>0</v>
      </c>
      <c r="HC489" s="1">
        <f t="shared" si="2320"/>
        <v>0</v>
      </c>
      <c r="HD489" s="1">
        <f t="shared" si="2321"/>
        <v>0</v>
      </c>
      <c r="HE489" s="1">
        <f t="shared" si="2322"/>
        <v>0</v>
      </c>
      <c r="HF489" s="1">
        <f t="shared" si="2323"/>
        <v>0</v>
      </c>
      <c r="HH489" s="1">
        <f t="shared" si="2324"/>
        <v>0</v>
      </c>
      <c r="HI489" s="1">
        <f t="shared" si="2325"/>
        <v>0</v>
      </c>
      <c r="HJ489" s="1">
        <f t="shared" si="2326"/>
        <v>0</v>
      </c>
      <c r="HK489" s="1">
        <f t="shared" si="2327"/>
        <v>0</v>
      </c>
      <c r="HL489" s="1">
        <f t="shared" si="2328"/>
        <v>0</v>
      </c>
      <c r="HM489" s="1">
        <f t="shared" si="2329"/>
        <v>0</v>
      </c>
      <c r="HO489" s="1">
        <f t="shared" si="2330"/>
        <v>1</v>
      </c>
      <c r="HP489" s="1" t="str">
        <f t="shared" si="2331"/>
        <v/>
      </c>
      <c r="HQ489" s="1">
        <f t="shared" si="2332"/>
        <v>1</v>
      </c>
      <c r="HR489" t="str">
        <f t="shared" si="2333"/>
        <v/>
      </c>
      <c r="HS489" s="1">
        <f t="shared" si="2334"/>
        <v>1</v>
      </c>
      <c r="HT489" t="str">
        <f t="shared" si="2335"/>
        <v/>
      </c>
      <c r="HU489" t="str">
        <f t="shared" si="2336"/>
        <v/>
      </c>
      <c r="HV489" s="1" t="str">
        <f t="shared" si="2337"/>
        <v/>
      </c>
      <c r="HW489" s="1" t="str">
        <f t="shared" si="2338"/>
        <v/>
      </c>
      <c r="HX489" s="1" t="str">
        <f t="shared" si="2339"/>
        <v/>
      </c>
      <c r="HZ489" s="1">
        <f t="shared" si="2340"/>
        <v>1</v>
      </c>
      <c r="IA489" s="1" t="str">
        <f t="shared" si="2341"/>
        <v/>
      </c>
      <c r="IB489" s="1">
        <f t="shared" si="2342"/>
        <v>1</v>
      </c>
      <c r="IC489" s="1" t="str">
        <f t="shared" si="2343"/>
        <v/>
      </c>
      <c r="ID489" s="1">
        <f t="shared" si="2344"/>
        <v>1</v>
      </c>
      <c r="IE489" s="1" t="str">
        <f t="shared" si="2345"/>
        <v/>
      </c>
      <c r="IF489" s="1" t="str">
        <f t="shared" si="2346"/>
        <v/>
      </c>
      <c r="IG489" s="1" t="str">
        <f t="shared" si="2347"/>
        <v/>
      </c>
      <c r="IH489" s="1" t="str">
        <f t="shared" si="2348"/>
        <v/>
      </c>
      <c r="II489" s="1" t="str">
        <f t="shared" si="2349"/>
        <v/>
      </c>
    </row>
    <row r="490" spans="1:243" x14ac:dyDescent="0.2">
      <c r="A490" s="14">
        <f t="shared" si="2371"/>
        <v>490</v>
      </c>
      <c r="C490" s="2">
        <v>42817</v>
      </c>
      <c r="G490" s="3">
        <v>108.057</v>
      </c>
      <c r="H490" s="3">
        <v>117.19</v>
      </c>
      <c r="I490" s="3">
        <v>124.13</v>
      </c>
      <c r="J490" s="4">
        <v>150.16999999999999</v>
      </c>
      <c r="P490" s="128">
        <f t="shared" si="2367"/>
        <v>3461.75</v>
      </c>
      <c r="Q490" s="5">
        <f t="shared" si="2368"/>
        <v>3763</v>
      </c>
      <c r="R490" s="6">
        <f t="shared" si="2369"/>
        <v>3980.9999999999995</v>
      </c>
      <c r="S490" s="7">
        <f t="shared" si="2370"/>
        <v>4816.9999999999991</v>
      </c>
      <c r="Y490" s="4">
        <f t="shared" si="2350"/>
        <v>0.24999999999909051</v>
      </c>
      <c r="Z490" s="1">
        <f t="shared" si="2351"/>
        <v>1.0000000000004547</v>
      </c>
      <c r="AA490" s="1">
        <f t="shared" si="2352"/>
        <v>4.0000000000004547</v>
      </c>
      <c r="AB490" s="1">
        <f t="shared" si="2353"/>
        <v>8.0000000000009095</v>
      </c>
      <c r="AC490" s="1"/>
      <c r="AD490" s="1"/>
      <c r="AE490" s="126"/>
      <c r="AF490" s="126"/>
      <c r="AG490" s="126"/>
      <c r="AH490" s="4">
        <f t="shared" si="2354"/>
        <v>1.1666666666651508</v>
      </c>
      <c r="AI490" s="4">
        <f t="shared" si="2355"/>
        <v>1.0999999999984538</v>
      </c>
      <c r="AJ490" s="4">
        <f t="shared" si="2356"/>
        <v>1.3999999999998178</v>
      </c>
      <c r="AK490" s="4">
        <f t="shared" si="2357"/>
        <v>1.6666666666665151</v>
      </c>
      <c r="AL490" s="4">
        <f t="shared" si="2358"/>
        <v>0.99999999999977263</v>
      </c>
      <c r="AM490" s="4">
        <f t="shared" si="2359"/>
        <v>1.3333333333334849</v>
      </c>
      <c r="AN490" s="4">
        <f t="shared" si="2360"/>
        <v>0.80000000000009086</v>
      </c>
      <c r="AO490" s="4">
        <f t="shared" si="2361"/>
        <v>1</v>
      </c>
      <c r="AP490" s="4">
        <f t="shared" si="2362"/>
        <v>0.16666666666424135</v>
      </c>
      <c r="AQ490" s="4">
        <f t="shared" si="2363"/>
        <v>3.8333333333332575</v>
      </c>
      <c r="AR490" s="4">
        <f t="shared" si="2364"/>
        <v>2.0999999999983627</v>
      </c>
      <c r="AS490" s="4">
        <f t="shared" si="2365"/>
        <v>0.77777777777752521</v>
      </c>
      <c r="AT490" s="4">
        <f t="shared" si="2366"/>
        <v>1.5666666666649689</v>
      </c>
      <c r="AU490" s="1"/>
      <c r="BA490" s="11">
        <f t="shared" si="2372"/>
        <v>0.24999999999909051</v>
      </c>
      <c r="BB490" s="11">
        <f t="shared" si="2372"/>
        <v>-1.0000000000004547</v>
      </c>
      <c r="BC490" s="12">
        <f t="shared" si="2372"/>
        <v>-4.0000000000004547</v>
      </c>
      <c r="BD490" s="13">
        <f t="shared" si="2372"/>
        <v>-8.0000000000009095</v>
      </c>
      <c r="BJ490" s="11">
        <f t="shared" si="2204"/>
        <v>1.1666666666651508</v>
      </c>
      <c r="BK490" s="11">
        <f t="shared" si="2205"/>
        <v>1.0999999999984538</v>
      </c>
      <c r="BL490" s="11">
        <f t="shared" si="2206"/>
        <v>1.3999999999998178</v>
      </c>
      <c r="BM490" s="11">
        <f t="shared" si="2207"/>
        <v>1.6666666666665151</v>
      </c>
      <c r="BN490" s="11">
        <f t="shared" si="2208"/>
        <v>0.99999999999977263</v>
      </c>
      <c r="BO490" s="11">
        <f t="shared" si="2209"/>
        <v>-1.3333333333334849</v>
      </c>
      <c r="BP490" s="11">
        <f t="shared" si="2210"/>
        <v>-0.80000000000009086</v>
      </c>
      <c r="BQ490" s="1">
        <v>1</v>
      </c>
      <c r="BR490" s="11">
        <f t="shared" si="2211"/>
        <v>-0.16666666666424135</v>
      </c>
      <c r="BS490" s="11">
        <f t="shared" si="2212"/>
        <v>-3.8333333333332575</v>
      </c>
      <c r="BT490" s="11">
        <f t="shared" si="2213"/>
        <v>2.0999999999983627</v>
      </c>
      <c r="BU490" s="11">
        <f t="shared" si="2214"/>
        <v>0.77777777777752521</v>
      </c>
      <c r="BV490" s="11">
        <f t="shared" si="2215"/>
        <v>1.5666666666649689</v>
      </c>
      <c r="BY490" s="126"/>
      <c r="BZ490" s="126"/>
      <c r="CB490" s="1">
        <f t="shared" si="2216"/>
        <v>1</v>
      </c>
      <c r="CC490" s="1">
        <f t="shared" si="2217"/>
        <v>0</v>
      </c>
      <c r="CD490" s="1">
        <f t="shared" si="2218"/>
        <v>0</v>
      </c>
      <c r="CE490" s="126">
        <f t="shared" si="2191"/>
        <v>0</v>
      </c>
      <c r="CF490" s="1">
        <f t="shared" si="2219"/>
        <v>0</v>
      </c>
      <c r="CG490" s="1" t="str">
        <f t="shared" si="2220"/>
        <v/>
      </c>
      <c r="CH490" s="1" t="str">
        <f t="shared" si="2192"/>
        <v/>
      </c>
      <c r="CI490" s="1">
        <f t="shared" si="2221"/>
        <v>1</v>
      </c>
      <c r="CJ490" s="1">
        <f t="shared" si="2222"/>
        <v>1</v>
      </c>
      <c r="CK490" s="1" t="str">
        <f t="shared" si="2223"/>
        <v/>
      </c>
      <c r="CL490" s="1">
        <f t="shared" si="2224"/>
        <v>1</v>
      </c>
      <c r="CM490" s="1">
        <f t="shared" si="2225"/>
        <v>1</v>
      </c>
      <c r="CN490" s="1">
        <f t="shared" si="2226"/>
        <v>1</v>
      </c>
      <c r="CO490" s="1" t="str">
        <f t="shared" si="2227"/>
        <v/>
      </c>
      <c r="CP490" s="1">
        <f t="shared" si="2228"/>
        <v>1</v>
      </c>
      <c r="CQ490" s="1" t="str">
        <f t="shared" si="2229"/>
        <v/>
      </c>
      <c r="CS490" s="1">
        <f t="shared" si="2230"/>
        <v>1</v>
      </c>
      <c r="CT490" s="1">
        <f t="shared" si="2231"/>
        <v>0</v>
      </c>
      <c r="CU490" s="1">
        <f t="shared" si="2232"/>
        <v>0</v>
      </c>
      <c r="CV490" s="126">
        <f t="shared" si="2193"/>
        <v>0</v>
      </c>
      <c r="CW490" s="1">
        <f t="shared" si="2233"/>
        <v>1</v>
      </c>
      <c r="CX490" s="1" t="str">
        <f t="shared" si="2234"/>
        <v/>
      </c>
      <c r="CY490" s="1" t="str">
        <f t="shared" si="2235"/>
        <v/>
      </c>
      <c r="CZ490" s="1" t="str">
        <f t="shared" si="2236"/>
        <v/>
      </c>
      <c r="DA490" s="1" t="str">
        <f t="shared" si="2237"/>
        <v/>
      </c>
      <c r="DB490" s="1">
        <f t="shared" si="2238"/>
        <v>1</v>
      </c>
      <c r="DC490" s="1" t="str">
        <f t="shared" si="2239"/>
        <v/>
      </c>
      <c r="DD490" s="1">
        <f t="shared" si="2240"/>
        <v>1</v>
      </c>
      <c r="DE490" s="1" t="str">
        <f t="shared" si="2241"/>
        <v/>
      </c>
      <c r="DF490" s="1"/>
      <c r="DG490" s="126">
        <f t="shared" si="2194"/>
        <v>0</v>
      </c>
      <c r="DH490" s="1">
        <f t="shared" si="2242"/>
        <v>1</v>
      </c>
      <c r="DI490" s="1">
        <f t="shared" si="2243"/>
        <v>1</v>
      </c>
      <c r="DJ490" s="1">
        <f t="shared" si="2244"/>
        <v>1</v>
      </c>
      <c r="DK490" s="1" t="str">
        <f t="shared" si="2245"/>
        <v/>
      </c>
      <c r="DL490" s="1"/>
      <c r="DM490" s="1" t="str">
        <f t="shared" si="2246"/>
        <v/>
      </c>
      <c r="DN490" s="1">
        <f t="shared" si="2247"/>
        <v>0</v>
      </c>
      <c r="DO490" s="1">
        <f t="shared" si="2248"/>
        <v>1</v>
      </c>
      <c r="DP490" s="1">
        <f t="shared" si="2249"/>
        <v>0</v>
      </c>
      <c r="DQ490" s="1">
        <f t="shared" si="2250"/>
        <v>1</v>
      </c>
      <c r="DR490" s="1">
        <f t="shared" si="2251"/>
        <v>0</v>
      </c>
      <c r="DS490" s="1">
        <f t="shared" si="2252"/>
        <v>1</v>
      </c>
      <c r="DT490" s="1">
        <f t="shared" si="2253"/>
        <v>1</v>
      </c>
      <c r="DU490" s="1">
        <f t="shared" si="2254"/>
        <v>1</v>
      </c>
      <c r="DV490" s="1">
        <f t="shared" si="2255"/>
        <v>1</v>
      </c>
      <c r="DW490" s="1">
        <f t="shared" si="2256"/>
        <v>0</v>
      </c>
      <c r="DX490" s="1" t="str">
        <f t="shared" si="2257"/>
        <v/>
      </c>
      <c r="DY490" s="1" t="str">
        <f t="shared" si="2258"/>
        <v/>
      </c>
      <c r="EA490" s="1">
        <f t="shared" si="2259"/>
        <v>1</v>
      </c>
      <c r="EB490" s="1">
        <f t="shared" si="2260"/>
        <v>0</v>
      </c>
      <c r="EC490" s="1">
        <f t="shared" si="2261"/>
        <v>0</v>
      </c>
      <c r="ED490" s="1">
        <f t="shared" si="2262"/>
        <v>0</v>
      </c>
      <c r="EF490" s="1">
        <f t="shared" si="2263"/>
        <v>0</v>
      </c>
      <c r="EG490" s="1">
        <f t="shared" si="2264"/>
        <v>1</v>
      </c>
      <c r="EH490" s="1">
        <f t="shared" si="2265"/>
        <v>1</v>
      </c>
      <c r="EI490" s="1">
        <f t="shared" si="2266"/>
        <v>1</v>
      </c>
      <c r="EK490" s="1">
        <f t="shared" si="2267"/>
        <v>0</v>
      </c>
      <c r="EL490" s="1">
        <f t="shared" si="2268"/>
        <v>0</v>
      </c>
      <c r="EM490" s="1">
        <f t="shared" si="2269"/>
        <v>0</v>
      </c>
      <c r="EO490" s="1">
        <f t="shared" si="2270"/>
        <v>0</v>
      </c>
      <c r="EP490" s="1">
        <f t="shared" si="2271"/>
        <v>1</v>
      </c>
      <c r="EQ490" s="1">
        <f t="shared" si="2272"/>
        <v>1</v>
      </c>
      <c r="ES490" s="1">
        <f t="shared" si="2273"/>
        <v>0</v>
      </c>
      <c r="ET490" s="1">
        <f t="shared" si="2274"/>
        <v>1</v>
      </c>
      <c r="EU490" s="1">
        <f t="shared" si="2275"/>
        <v>1</v>
      </c>
      <c r="EV490" s="1">
        <f t="shared" si="2276"/>
        <v>1</v>
      </c>
      <c r="EW490" s="1">
        <f t="shared" si="2277"/>
        <v>0</v>
      </c>
      <c r="EY490" s="1">
        <f t="shared" si="2278"/>
        <v>0</v>
      </c>
      <c r="EZ490" s="1">
        <f t="shared" si="2279"/>
        <v>1</v>
      </c>
      <c r="FA490" s="1">
        <f t="shared" si="2280"/>
        <v>1</v>
      </c>
      <c r="FC490" s="1">
        <f t="shared" si="2281"/>
        <v>0</v>
      </c>
      <c r="FD490" s="1" t="str">
        <f t="shared" si="2282"/>
        <v/>
      </c>
      <c r="FE490" s="1"/>
      <c r="FF490" s="1">
        <f t="shared" si="2283"/>
        <v>1</v>
      </c>
      <c r="FG490" s="1">
        <f t="shared" si="2284"/>
        <v>0</v>
      </c>
      <c r="FH490" s="1">
        <f t="shared" si="2285"/>
        <v>0</v>
      </c>
      <c r="FI490" s="1" t="str">
        <f t="shared" si="2286"/>
        <v/>
      </c>
      <c r="FJ490" s="1" t="str">
        <f t="shared" si="2287"/>
        <v/>
      </c>
      <c r="FK490" s="1" t="str">
        <f t="shared" si="2288"/>
        <v/>
      </c>
      <c r="FL490" s="1" t="str">
        <f t="shared" si="2289"/>
        <v/>
      </c>
      <c r="FN490" s="1" t="str">
        <f t="shared" si="2290"/>
        <v/>
      </c>
      <c r="FO490" s="1" t="str">
        <f t="shared" si="2291"/>
        <v/>
      </c>
      <c r="FP490" s="1" t="str">
        <f t="shared" si="2292"/>
        <v/>
      </c>
      <c r="FV490" s="1">
        <f t="shared" si="2373"/>
        <v>1</v>
      </c>
      <c r="FW490" s="1">
        <f t="shared" si="2374"/>
        <v>1</v>
      </c>
      <c r="FX490" s="1">
        <f t="shared" si="2375"/>
        <v>1</v>
      </c>
      <c r="GA490" s="1">
        <f t="shared" si="2296"/>
        <v>0</v>
      </c>
      <c r="GB490" s="1">
        <f t="shared" si="2297"/>
        <v>1</v>
      </c>
      <c r="GC490" s="1">
        <f t="shared" si="2298"/>
        <v>1</v>
      </c>
      <c r="GD490" s="1">
        <f t="shared" si="2299"/>
        <v>1</v>
      </c>
      <c r="GE490" s="1">
        <f t="shared" si="2300"/>
        <v>0</v>
      </c>
      <c r="GF490" s="1">
        <f t="shared" si="2301"/>
        <v>0</v>
      </c>
      <c r="GG490" s="1">
        <f t="shared" si="2302"/>
        <v>1</v>
      </c>
      <c r="GI490" s="1">
        <f t="shared" si="2303"/>
        <v>1</v>
      </c>
      <c r="GK490" s="1">
        <f t="shared" si="2304"/>
        <v>0</v>
      </c>
      <c r="GL490" s="1">
        <f t="shared" si="2305"/>
        <v>1</v>
      </c>
      <c r="GM490" s="1">
        <f t="shared" si="2306"/>
        <v>1</v>
      </c>
      <c r="GN490" s="1">
        <f t="shared" si="2307"/>
        <v>1</v>
      </c>
      <c r="GO490" s="1">
        <f t="shared" si="2308"/>
        <v>0</v>
      </c>
      <c r="GP490" s="1">
        <f t="shared" si="2309"/>
        <v>0</v>
      </c>
      <c r="GQ490" s="1">
        <f t="shared" si="2310"/>
        <v>1</v>
      </c>
      <c r="GS490" s="1" t="str">
        <f t="shared" si="2311"/>
        <v/>
      </c>
      <c r="GT490" s="1" t="str">
        <f t="shared" si="2312"/>
        <v/>
      </c>
      <c r="GU490" s="1">
        <f t="shared" si="2313"/>
        <v>1</v>
      </c>
      <c r="GV490" s="1">
        <f t="shared" si="2314"/>
        <v>1</v>
      </c>
      <c r="GW490" s="1">
        <f t="shared" si="2315"/>
        <v>0</v>
      </c>
      <c r="GX490" s="1">
        <f t="shared" si="2316"/>
        <v>0</v>
      </c>
      <c r="GY490" s="1">
        <f t="shared" si="2317"/>
        <v>0</v>
      </c>
      <c r="GZ490" s="1"/>
      <c r="HA490" s="1">
        <f t="shared" si="2318"/>
        <v>0</v>
      </c>
      <c r="HB490" s="1">
        <f t="shared" si="2319"/>
        <v>0</v>
      </c>
      <c r="HC490" s="1">
        <f t="shared" si="2320"/>
        <v>0</v>
      </c>
      <c r="HD490" s="1">
        <f t="shared" si="2321"/>
        <v>0</v>
      </c>
      <c r="HE490" s="1">
        <f t="shared" si="2322"/>
        <v>0</v>
      </c>
      <c r="HF490" s="1">
        <f t="shared" si="2323"/>
        <v>0</v>
      </c>
      <c r="HH490" s="1">
        <f t="shared" si="2324"/>
        <v>1</v>
      </c>
      <c r="HI490" s="1">
        <f t="shared" si="2325"/>
        <v>1</v>
      </c>
      <c r="HJ490" s="1">
        <f t="shared" si="2326"/>
        <v>0</v>
      </c>
      <c r="HK490" s="1">
        <f t="shared" si="2327"/>
        <v>0</v>
      </c>
      <c r="HL490" s="1">
        <f t="shared" si="2328"/>
        <v>0</v>
      </c>
      <c r="HM490" s="1">
        <f t="shared" si="2329"/>
        <v>0</v>
      </c>
      <c r="HO490" s="1" t="str">
        <f t="shared" si="2330"/>
        <v/>
      </c>
      <c r="HP490" s="1">
        <f t="shared" si="2331"/>
        <v>1</v>
      </c>
      <c r="HQ490" s="1" t="str">
        <f t="shared" si="2332"/>
        <v/>
      </c>
      <c r="HR490" t="str">
        <f t="shared" si="2333"/>
        <v/>
      </c>
      <c r="HS490" s="1" t="str">
        <f t="shared" si="2334"/>
        <v/>
      </c>
      <c r="HT490" t="str">
        <f t="shared" si="2335"/>
        <v/>
      </c>
      <c r="HU490" t="str">
        <f t="shared" si="2336"/>
        <v/>
      </c>
      <c r="HV490" s="1" t="str">
        <f t="shared" si="2337"/>
        <v/>
      </c>
      <c r="HW490" s="1" t="str">
        <f t="shared" si="2338"/>
        <v/>
      </c>
      <c r="HX490" s="1" t="str">
        <f t="shared" si="2339"/>
        <v/>
      </c>
      <c r="HZ490" s="1" t="str">
        <f t="shared" si="2340"/>
        <v/>
      </c>
      <c r="IA490" s="1">
        <f t="shared" si="2341"/>
        <v>0</v>
      </c>
      <c r="IB490" s="1" t="str">
        <f t="shared" si="2342"/>
        <v/>
      </c>
      <c r="IC490" s="1" t="str">
        <f t="shared" si="2343"/>
        <v/>
      </c>
      <c r="ID490" s="1" t="str">
        <f t="shared" si="2344"/>
        <v/>
      </c>
      <c r="IE490" s="1" t="str">
        <f t="shared" si="2345"/>
        <v/>
      </c>
      <c r="IF490" s="1" t="str">
        <f t="shared" si="2346"/>
        <v/>
      </c>
      <c r="IG490" s="1" t="str">
        <f t="shared" si="2347"/>
        <v/>
      </c>
      <c r="IH490" s="1" t="str">
        <f t="shared" si="2348"/>
        <v/>
      </c>
      <c r="II490" s="1" t="str">
        <f t="shared" si="2349"/>
        <v/>
      </c>
    </row>
    <row r="491" spans="1:243" x14ac:dyDescent="0.2">
      <c r="A491" s="14">
        <f t="shared" si="2371"/>
        <v>491</v>
      </c>
      <c r="C491" s="2">
        <v>42818</v>
      </c>
      <c r="G491" s="3">
        <v>108.065</v>
      </c>
      <c r="H491" s="3">
        <v>117.212</v>
      </c>
      <c r="I491" s="3">
        <v>124.17</v>
      </c>
      <c r="J491" s="4">
        <v>151.03</v>
      </c>
      <c r="P491" s="128">
        <f t="shared" si="2367"/>
        <v>3462.5</v>
      </c>
      <c r="Q491" s="5">
        <f t="shared" si="2368"/>
        <v>3765.2500000000005</v>
      </c>
      <c r="R491" s="6">
        <f t="shared" si="2369"/>
        <v>3985</v>
      </c>
      <c r="S491" s="7">
        <f t="shared" si="2370"/>
        <v>4835</v>
      </c>
      <c r="Y491" s="4">
        <f t="shared" si="2350"/>
        <v>0.75</v>
      </c>
      <c r="Z491" s="1">
        <f t="shared" si="2351"/>
        <v>2.2500000000004547</v>
      </c>
      <c r="AA491" s="1">
        <f t="shared" si="2352"/>
        <v>4.0000000000004547</v>
      </c>
      <c r="AB491" s="1">
        <f t="shared" si="2353"/>
        <v>18.000000000000909</v>
      </c>
      <c r="AC491" s="1"/>
      <c r="AD491" s="1"/>
      <c r="AE491" s="126"/>
      <c r="AF491" s="126"/>
      <c r="AG491" s="126"/>
      <c r="AH491" s="4">
        <f t="shared" si="2354"/>
        <v>3.0309088572266774E-13</v>
      </c>
      <c r="AI491" s="4">
        <f t="shared" si="2355"/>
        <v>0.14999999999972724</v>
      </c>
      <c r="AJ491" s="4">
        <f t="shared" si="2356"/>
        <v>0.14999999999981783</v>
      </c>
      <c r="AK491" s="4">
        <f t="shared" si="2357"/>
        <v>0.41666666666651508</v>
      </c>
      <c r="AL491" s="4">
        <f t="shared" si="2358"/>
        <v>0.25000000000022737</v>
      </c>
      <c r="AM491" s="4">
        <f t="shared" si="2359"/>
        <v>1.9999999999998481</v>
      </c>
      <c r="AN491" s="4">
        <f t="shared" si="2360"/>
        <v>3.1999999999999087</v>
      </c>
      <c r="AO491" s="4">
        <f t="shared" si="2361"/>
        <v>1</v>
      </c>
      <c r="AP491" s="4">
        <f t="shared" si="2362"/>
        <v>0.66666666666606056</v>
      </c>
      <c r="AQ491" s="4">
        <f t="shared" si="2363"/>
        <v>1.3750000000000755</v>
      </c>
      <c r="AR491" s="4">
        <f t="shared" si="2364"/>
        <v>0.10000000000018194</v>
      </c>
      <c r="AS491" s="4">
        <f t="shared" si="2365"/>
        <v>1.7499999999997478</v>
      </c>
      <c r="AT491" s="4">
        <f t="shared" si="2366"/>
        <v>0.90000000000012115</v>
      </c>
      <c r="AU491" s="1"/>
      <c r="BA491" s="11">
        <f t="shared" ref="BA491:BA536" si="2376">P491-P490</f>
        <v>0.75</v>
      </c>
      <c r="BB491" s="11">
        <f t="shared" ref="BB491:BB536" si="2377">Q491-Q490</f>
        <v>2.2500000000004547</v>
      </c>
      <c r="BC491" s="12">
        <f t="shared" ref="BC491:BC536" si="2378">R491-R490</f>
        <v>4.0000000000004547</v>
      </c>
      <c r="BD491" s="13">
        <f t="shared" ref="BD491:BD536" si="2379">S491-S490</f>
        <v>18.000000000000909</v>
      </c>
      <c r="BJ491" s="11">
        <f t="shared" si="2204"/>
        <v>-3.0309088572266774E-13</v>
      </c>
      <c r="BK491" s="11">
        <f t="shared" si="2205"/>
        <v>0.14999999999972724</v>
      </c>
      <c r="BL491" s="11">
        <f t="shared" si="2206"/>
        <v>-0.14999999999981783</v>
      </c>
      <c r="BM491" s="11">
        <f t="shared" si="2207"/>
        <v>-0.41666666666651508</v>
      </c>
      <c r="BN491" s="11">
        <f t="shared" si="2208"/>
        <v>0.25000000000022737</v>
      </c>
      <c r="BO491" s="11">
        <f t="shared" si="2209"/>
        <v>-1.9999999999998481</v>
      </c>
      <c r="BP491" s="11">
        <f t="shared" si="2210"/>
        <v>-3.1999999999999087</v>
      </c>
      <c r="BQ491" s="1">
        <v>1</v>
      </c>
      <c r="BR491" s="11">
        <f t="shared" si="2211"/>
        <v>-0.66666666666606056</v>
      </c>
      <c r="BS491" s="11">
        <f t="shared" si="2212"/>
        <v>-1.3750000000000755</v>
      </c>
      <c r="BT491" s="11">
        <f t="shared" si="2213"/>
        <v>-0.10000000000018194</v>
      </c>
      <c r="BU491" s="11">
        <f t="shared" si="2214"/>
        <v>-1.7499999999997478</v>
      </c>
      <c r="BV491" s="11">
        <f t="shared" si="2215"/>
        <v>-0.90000000000012115</v>
      </c>
      <c r="BY491" s="126"/>
      <c r="BZ491" s="126"/>
      <c r="CB491" s="1">
        <f t="shared" si="2216"/>
        <v>1</v>
      </c>
      <c r="CC491" s="1">
        <f t="shared" si="2217"/>
        <v>1</v>
      </c>
      <c r="CD491" s="1">
        <f t="shared" si="2218"/>
        <v>1</v>
      </c>
      <c r="CE491" s="126">
        <f t="shared" si="2191"/>
        <v>1</v>
      </c>
      <c r="CF491" s="1">
        <f t="shared" si="2219"/>
        <v>1</v>
      </c>
      <c r="CG491" s="1">
        <f t="shared" si="2220"/>
        <v>0</v>
      </c>
      <c r="CH491" s="1">
        <f t="shared" si="2192"/>
        <v>0</v>
      </c>
      <c r="CI491" s="1">
        <f t="shared" si="2221"/>
        <v>0</v>
      </c>
      <c r="CJ491" s="1" t="str">
        <f t="shared" si="2222"/>
        <v/>
      </c>
      <c r="CK491" s="1" t="str">
        <f t="shared" si="2223"/>
        <v/>
      </c>
      <c r="CL491" s="1">
        <f t="shared" si="2224"/>
        <v>0</v>
      </c>
      <c r="CM491" s="1" t="str">
        <f t="shared" si="2225"/>
        <v/>
      </c>
      <c r="CN491" s="1" t="str">
        <f t="shared" si="2226"/>
        <v/>
      </c>
      <c r="CO491" s="1">
        <f t="shared" si="2227"/>
        <v>0</v>
      </c>
      <c r="CP491" s="1">
        <f t="shared" si="2228"/>
        <v>0</v>
      </c>
      <c r="CQ491" s="1" t="str">
        <f t="shared" si="2229"/>
        <v/>
      </c>
      <c r="CS491" s="1">
        <f t="shared" si="2230"/>
        <v>0</v>
      </c>
      <c r="CT491" s="1">
        <f t="shared" si="2231"/>
        <v>0</v>
      </c>
      <c r="CU491" s="1">
        <f t="shared" si="2232"/>
        <v>0</v>
      </c>
      <c r="CV491" s="126">
        <f t="shared" si="2193"/>
        <v>0</v>
      </c>
      <c r="CW491" s="1">
        <f t="shared" si="2233"/>
        <v>1</v>
      </c>
      <c r="CX491" s="1" t="str">
        <f t="shared" si="2234"/>
        <v/>
      </c>
      <c r="CY491" s="1" t="str">
        <f t="shared" si="2235"/>
        <v/>
      </c>
      <c r="CZ491" s="1" t="str">
        <f t="shared" si="2236"/>
        <v/>
      </c>
      <c r="DA491" s="1" t="str">
        <f t="shared" si="2237"/>
        <v/>
      </c>
      <c r="DB491" s="1">
        <f t="shared" si="2238"/>
        <v>0</v>
      </c>
      <c r="DC491" s="1">
        <f t="shared" si="2239"/>
        <v>1</v>
      </c>
      <c r="DD491" s="1" t="str">
        <f t="shared" si="2240"/>
        <v/>
      </c>
      <c r="DE491" s="1" t="str">
        <f t="shared" si="2241"/>
        <v/>
      </c>
      <c r="DF491" s="1"/>
      <c r="DG491" s="126">
        <f t="shared" si="2194"/>
        <v>0</v>
      </c>
      <c r="DH491" s="1">
        <f t="shared" si="2242"/>
        <v>0</v>
      </c>
      <c r="DI491" s="1">
        <f t="shared" si="2243"/>
        <v>0</v>
      </c>
      <c r="DJ491" s="1">
        <f t="shared" si="2244"/>
        <v>0</v>
      </c>
      <c r="DK491" s="1">
        <f t="shared" si="2245"/>
        <v>0</v>
      </c>
      <c r="DL491" s="1"/>
      <c r="DM491" s="1">
        <f t="shared" si="2246"/>
        <v>0</v>
      </c>
      <c r="DN491" s="1" t="str">
        <f t="shared" si="2247"/>
        <v/>
      </c>
      <c r="DO491" s="1" t="str">
        <f t="shared" si="2248"/>
        <v/>
      </c>
      <c r="DP491" s="1" t="str">
        <f t="shared" si="2249"/>
        <v/>
      </c>
      <c r="DQ491" s="1" t="str">
        <f t="shared" si="2250"/>
        <v/>
      </c>
      <c r="DR491" s="1" t="str">
        <f t="shared" si="2251"/>
        <v/>
      </c>
      <c r="DS491" s="1" t="str">
        <f t="shared" si="2252"/>
        <v/>
      </c>
      <c r="DT491" s="1" t="str">
        <f t="shared" si="2253"/>
        <v/>
      </c>
      <c r="DU491" s="1" t="str">
        <f t="shared" si="2254"/>
        <v/>
      </c>
      <c r="DV491" s="1">
        <f t="shared" si="2255"/>
        <v>0</v>
      </c>
      <c r="DW491" s="1">
        <f t="shared" si="2256"/>
        <v>0</v>
      </c>
      <c r="DX491" s="1" t="str">
        <f t="shared" si="2257"/>
        <v/>
      </c>
      <c r="DY491" s="1" t="str">
        <f t="shared" si="2258"/>
        <v/>
      </c>
      <c r="EA491" s="1">
        <f t="shared" si="2259"/>
        <v>0</v>
      </c>
      <c r="EB491" s="1">
        <f t="shared" si="2260"/>
        <v>0</v>
      </c>
      <c r="EC491" s="1">
        <f t="shared" si="2261"/>
        <v>0</v>
      </c>
      <c r="ED491" s="1">
        <f t="shared" si="2262"/>
        <v>0</v>
      </c>
      <c r="EF491" s="1">
        <f t="shared" si="2263"/>
        <v>0</v>
      </c>
      <c r="EG491" s="1">
        <f t="shared" si="2264"/>
        <v>0</v>
      </c>
      <c r="EH491" s="1">
        <f t="shared" si="2265"/>
        <v>0</v>
      </c>
      <c r="EI491" s="1">
        <f t="shared" si="2266"/>
        <v>0</v>
      </c>
      <c r="EK491" s="1">
        <f t="shared" si="2267"/>
        <v>1</v>
      </c>
      <c r="EL491" s="1">
        <f t="shared" si="2268"/>
        <v>1</v>
      </c>
      <c r="EM491" s="1">
        <f t="shared" si="2269"/>
        <v>1</v>
      </c>
      <c r="EO491" s="1">
        <f t="shared" si="2270"/>
        <v>1</v>
      </c>
      <c r="EP491" s="1">
        <f t="shared" si="2271"/>
        <v>1</v>
      </c>
      <c r="EQ491" s="1">
        <f t="shared" si="2272"/>
        <v>1</v>
      </c>
      <c r="ES491" s="1">
        <f t="shared" si="2273"/>
        <v>1</v>
      </c>
      <c r="ET491" s="1">
        <f t="shared" si="2274"/>
        <v>1</v>
      </c>
      <c r="EU491" s="1">
        <f t="shared" si="2275"/>
        <v>1</v>
      </c>
      <c r="EV491" s="1">
        <f t="shared" si="2276"/>
        <v>1</v>
      </c>
      <c r="EW491" s="1">
        <f t="shared" si="2277"/>
        <v>0</v>
      </c>
      <c r="EY491" s="1">
        <f t="shared" si="2278"/>
        <v>1</v>
      </c>
      <c r="EZ491" s="1">
        <f t="shared" si="2279"/>
        <v>1</v>
      </c>
      <c r="FA491" s="1">
        <f t="shared" si="2280"/>
        <v>1</v>
      </c>
      <c r="FC491" s="1">
        <f t="shared" si="2281"/>
        <v>1</v>
      </c>
      <c r="FD491" s="1">
        <f t="shared" si="2282"/>
        <v>1</v>
      </c>
      <c r="FE491" s="1"/>
      <c r="FF491" s="1">
        <f t="shared" si="2283"/>
        <v>0</v>
      </c>
      <c r="FG491" s="1">
        <f t="shared" si="2284"/>
        <v>0</v>
      </c>
      <c r="FH491" s="1">
        <f t="shared" si="2285"/>
        <v>0</v>
      </c>
      <c r="FI491" s="1" t="str">
        <f t="shared" si="2286"/>
        <v/>
      </c>
      <c r="FJ491" s="1" t="str">
        <f t="shared" si="2287"/>
        <v/>
      </c>
      <c r="FK491" s="1" t="str">
        <f t="shared" si="2288"/>
        <v/>
      </c>
      <c r="FL491" s="1" t="str">
        <f t="shared" si="2289"/>
        <v/>
      </c>
      <c r="FN491" s="1" t="str">
        <f t="shared" si="2290"/>
        <v/>
      </c>
      <c r="FO491" s="1" t="str">
        <f t="shared" si="2291"/>
        <v/>
      </c>
      <c r="FP491" s="1" t="str">
        <f t="shared" si="2292"/>
        <v/>
      </c>
      <c r="FV491" s="1">
        <f t="shared" si="2373"/>
        <v>1</v>
      </c>
      <c r="FW491" s="1">
        <f t="shared" si="2374"/>
        <v>0</v>
      </c>
      <c r="FX491" s="1">
        <f t="shared" si="2375"/>
        <v>1</v>
      </c>
      <c r="GA491" s="1">
        <f t="shared" si="2296"/>
        <v>0</v>
      </c>
      <c r="GB491" s="1">
        <f t="shared" si="2297"/>
        <v>0</v>
      </c>
      <c r="GC491" s="1">
        <f t="shared" si="2298"/>
        <v>0</v>
      </c>
      <c r="GD491" s="1">
        <f t="shared" si="2299"/>
        <v>0</v>
      </c>
      <c r="GE491" s="1">
        <f t="shared" si="2300"/>
        <v>0</v>
      </c>
      <c r="GF491" s="1">
        <f t="shared" si="2301"/>
        <v>1</v>
      </c>
      <c r="GG491" s="1">
        <f t="shared" si="2302"/>
        <v>1</v>
      </c>
      <c r="GI491" s="1">
        <f t="shared" si="2303"/>
        <v>1</v>
      </c>
      <c r="GK491" s="1">
        <f t="shared" si="2304"/>
        <v>0</v>
      </c>
      <c r="GL491" s="1">
        <f t="shared" si="2305"/>
        <v>0</v>
      </c>
      <c r="GM491" s="1">
        <f t="shared" si="2306"/>
        <v>0</v>
      </c>
      <c r="GN491" s="1">
        <f t="shared" si="2307"/>
        <v>0</v>
      </c>
      <c r="GO491" s="1">
        <f t="shared" si="2308"/>
        <v>0</v>
      </c>
      <c r="GP491" s="1">
        <f t="shared" si="2309"/>
        <v>1</v>
      </c>
      <c r="GQ491" s="1">
        <f t="shared" si="2310"/>
        <v>1</v>
      </c>
      <c r="GS491" s="1" t="str">
        <f t="shared" si="2311"/>
        <v/>
      </c>
      <c r="GT491" s="1" t="str">
        <f t="shared" si="2312"/>
        <v/>
      </c>
      <c r="GU491" s="1">
        <f t="shared" si="2313"/>
        <v>0</v>
      </c>
      <c r="GV491" s="1">
        <f t="shared" si="2314"/>
        <v>0</v>
      </c>
      <c r="GW491" s="1">
        <f t="shared" si="2315"/>
        <v>0</v>
      </c>
      <c r="GX491" s="1">
        <f t="shared" si="2316"/>
        <v>0</v>
      </c>
      <c r="GY491" s="1">
        <f t="shared" si="2317"/>
        <v>0</v>
      </c>
      <c r="GZ491" s="1"/>
      <c r="HA491" s="1">
        <f t="shared" si="2318"/>
        <v>0</v>
      </c>
      <c r="HB491" s="1">
        <f t="shared" si="2319"/>
        <v>0</v>
      </c>
      <c r="HC491" s="1">
        <f t="shared" si="2320"/>
        <v>0</v>
      </c>
      <c r="HD491" s="1">
        <f t="shared" si="2321"/>
        <v>0</v>
      </c>
      <c r="HE491" s="1">
        <f t="shared" si="2322"/>
        <v>0</v>
      </c>
      <c r="HF491" s="1">
        <f t="shared" si="2323"/>
        <v>0</v>
      </c>
      <c r="HH491" s="1">
        <f t="shared" si="2324"/>
        <v>0</v>
      </c>
      <c r="HI491" s="1">
        <f t="shared" si="2325"/>
        <v>0</v>
      </c>
      <c r="HJ491" s="1">
        <f t="shared" si="2326"/>
        <v>0</v>
      </c>
      <c r="HK491" s="1">
        <f t="shared" si="2327"/>
        <v>0</v>
      </c>
      <c r="HL491" s="1">
        <f t="shared" si="2328"/>
        <v>0</v>
      </c>
      <c r="HM491" s="1">
        <f t="shared" si="2329"/>
        <v>0</v>
      </c>
      <c r="HO491" s="1">
        <f t="shared" si="2330"/>
        <v>1</v>
      </c>
      <c r="HP491" s="1" t="str">
        <f t="shared" si="2331"/>
        <v/>
      </c>
      <c r="HQ491" s="1">
        <f t="shared" si="2332"/>
        <v>1</v>
      </c>
      <c r="HR491" t="str">
        <f t="shared" si="2333"/>
        <v/>
      </c>
      <c r="HS491" s="1">
        <f t="shared" si="2334"/>
        <v>1</v>
      </c>
      <c r="HT491" t="str">
        <f t="shared" si="2335"/>
        <v/>
      </c>
      <c r="HU491" t="str">
        <f t="shared" si="2336"/>
        <v/>
      </c>
      <c r="HV491" s="1" t="str">
        <f t="shared" si="2337"/>
        <v/>
      </c>
      <c r="HW491" s="1" t="str">
        <f t="shared" si="2338"/>
        <v/>
      </c>
      <c r="HX491" s="1" t="str">
        <f t="shared" si="2339"/>
        <v/>
      </c>
      <c r="HZ491" s="1">
        <f t="shared" si="2340"/>
        <v>1</v>
      </c>
      <c r="IA491" s="1" t="str">
        <f t="shared" si="2341"/>
        <v/>
      </c>
      <c r="IB491" s="1">
        <f t="shared" si="2342"/>
        <v>1</v>
      </c>
      <c r="IC491" s="1" t="str">
        <f t="shared" si="2343"/>
        <v/>
      </c>
      <c r="ID491" s="1">
        <f t="shared" si="2344"/>
        <v>1</v>
      </c>
      <c r="IE491" s="1" t="str">
        <f t="shared" si="2345"/>
        <v/>
      </c>
      <c r="IF491" s="1" t="str">
        <f t="shared" si="2346"/>
        <v/>
      </c>
      <c r="IG491" s="1" t="str">
        <f t="shared" si="2347"/>
        <v/>
      </c>
      <c r="IH491" s="1" t="str">
        <f t="shared" si="2348"/>
        <v/>
      </c>
      <c r="II491" s="1" t="str">
        <f t="shared" si="2349"/>
        <v/>
      </c>
    </row>
    <row r="492" spans="1:243" x14ac:dyDescent="0.2">
      <c r="A492" s="14">
        <f t="shared" si="2371"/>
        <v>492</v>
      </c>
      <c r="C492" s="2">
        <v>42821</v>
      </c>
      <c r="G492" s="3">
        <v>108.065</v>
      </c>
      <c r="H492" s="3">
        <v>117.24</v>
      </c>
      <c r="I492" s="3">
        <v>124.215</v>
      </c>
      <c r="J492" s="4">
        <v>151.15</v>
      </c>
      <c r="P492" s="128">
        <f t="shared" si="2367"/>
        <v>3462.5</v>
      </c>
      <c r="Q492" s="5">
        <f t="shared" si="2368"/>
        <v>3767.9999999999995</v>
      </c>
      <c r="R492" s="6">
        <f t="shared" si="2369"/>
        <v>3989.5000000000005</v>
      </c>
      <c r="S492" s="7">
        <f t="shared" si="2370"/>
        <v>4847.0000000000009</v>
      </c>
      <c r="Y492" s="4">
        <f t="shared" si="2350"/>
        <v>0</v>
      </c>
      <c r="Z492" s="1">
        <f t="shared" si="2351"/>
        <v>2.7499999999990905</v>
      </c>
      <c r="AA492" s="1">
        <f t="shared" si="2352"/>
        <v>4.5000000000004547</v>
      </c>
      <c r="AB492" s="1">
        <f t="shared" si="2353"/>
        <v>12.000000000000909</v>
      </c>
      <c r="AC492" s="1"/>
      <c r="AD492" s="1"/>
      <c r="AE492" s="126"/>
      <c r="AF492" s="126"/>
      <c r="AG492" s="126"/>
      <c r="AH492" s="4">
        <f t="shared" si="2354"/>
        <v>1.8333333333327271</v>
      </c>
      <c r="AI492" s="4">
        <f t="shared" si="2355"/>
        <v>1.6499999999994541</v>
      </c>
      <c r="AJ492" s="4">
        <f t="shared" si="2356"/>
        <v>4.9999999998817657E-2</v>
      </c>
      <c r="AK492" s="4">
        <f t="shared" si="2357"/>
        <v>0.25000000000121281</v>
      </c>
      <c r="AL492" s="4">
        <f t="shared" si="2358"/>
        <v>0.49999999999886313</v>
      </c>
      <c r="AM492" s="4">
        <f t="shared" si="2359"/>
        <v>0.50000000000015188</v>
      </c>
      <c r="AN492" s="4">
        <f t="shared" si="2360"/>
        <v>0.29999999999990923</v>
      </c>
      <c r="AO492" s="4">
        <f t="shared" si="2361"/>
        <v>1</v>
      </c>
      <c r="AP492" s="4">
        <f t="shared" si="2362"/>
        <v>2.4999999999978777</v>
      </c>
      <c r="AQ492" s="4">
        <f t="shared" si="2363"/>
        <v>0.87500000000197109</v>
      </c>
      <c r="AR492" s="4">
        <f t="shared" si="2364"/>
        <v>1.8000000000001819</v>
      </c>
      <c r="AS492" s="4">
        <f t="shared" si="2365"/>
        <v>8.3333333332221926E-2</v>
      </c>
      <c r="AT492" s="4">
        <f t="shared" si="2366"/>
        <v>1.6000000000001213</v>
      </c>
      <c r="AU492" s="1"/>
      <c r="BA492" s="11">
        <f t="shared" si="2376"/>
        <v>0</v>
      </c>
      <c r="BB492" s="11">
        <f t="shared" si="2377"/>
        <v>2.7499999999990905</v>
      </c>
      <c r="BC492" s="12">
        <f t="shared" si="2378"/>
        <v>4.5000000000004547</v>
      </c>
      <c r="BD492" s="13">
        <f t="shared" si="2379"/>
        <v>12.000000000000909</v>
      </c>
      <c r="BJ492" s="11">
        <f t="shared" si="2204"/>
        <v>-1.8333333333327271</v>
      </c>
      <c r="BK492" s="11">
        <f t="shared" si="2205"/>
        <v>-1.6499999999994541</v>
      </c>
      <c r="BL492" s="11">
        <f t="shared" si="2206"/>
        <v>4.9999999998817657E-2</v>
      </c>
      <c r="BM492" s="11">
        <f t="shared" si="2207"/>
        <v>-0.25000000000121281</v>
      </c>
      <c r="BN492" s="11">
        <f t="shared" si="2208"/>
        <v>0.49999999999886313</v>
      </c>
      <c r="BO492" s="11">
        <f t="shared" si="2209"/>
        <v>0.50000000000015188</v>
      </c>
      <c r="BP492" s="11">
        <f t="shared" si="2210"/>
        <v>-0.29999999999990923</v>
      </c>
      <c r="BQ492" s="1">
        <v>1</v>
      </c>
      <c r="BR492" s="11">
        <f t="shared" si="2211"/>
        <v>2.4999999999978777</v>
      </c>
      <c r="BS492" s="11">
        <f t="shared" si="2212"/>
        <v>0.87500000000197109</v>
      </c>
      <c r="BT492" s="11">
        <f t="shared" si="2213"/>
        <v>-1.8000000000001819</v>
      </c>
      <c r="BU492" s="11">
        <f t="shared" si="2214"/>
        <v>8.3333333332221926E-2</v>
      </c>
      <c r="BV492" s="11">
        <f t="shared" si="2215"/>
        <v>-1.6000000000001213</v>
      </c>
      <c r="BY492" s="126"/>
      <c r="BZ492" s="126"/>
      <c r="CB492" s="1">
        <f t="shared" si="2216"/>
        <v>1</v>
      </c>
      <c r="CC492" s="1">
        <f t="shared" si="2217"/>
        <v>0</v>
      </c>
      <c r="CD492" s="1">
        <f t="shared" si="2218"/>
        <v>0</v>
      </c>
      <c r="CE492" s="126">
        <f t="shared" si="2191"/>
        <v>0</v>
      </c>
      <c r="CF492" s="1">
        <f t="shared" si="2219"/>
        <v>0</v>
      </c>
      <c r="CG492" s="1" t="str">
        <f t="shared" si="2220"/>
        <v/>
      </c>
      <c r="CH492" s="1" t="str">
        <f t="shared" si="2192"/>
        <v/>
      </c>
      <c r="CI492" s="1">
        <f t="shared" si="2221"/>
        <v>1</v>
      </c>
      <c r="CJ492" s="1">
        <f t="shared" si="2222"/>
        <v>1</v>
      </c>
      <c r="CK492" s="1" t="str">
        <f t="shared" si="2223"/>
        <v/>
      </c>
      <c r="CL492" s="1">
        <f t="shared" si="2224"/>
        <v>1</v>
      </c>
      <c r="CM492" s="1">
        <f t="shared" si="2225"/>
        <v>1</v>
      </c>
      <c r="CN492" s="1">
        <f t="shared" si="2226"/>
        <v>1</v>
      </c>
      <c r="CO492" s="1" t="str">
        <f t="shared" si="2227"/>
        <v/>
      </c>
      <c r="CP492" s="1">
        <f t="shared" si="2228"/>
        <v>1</v>
      </c>
      <c r="CQ492" s="1" t="str">
        <f t="shared" si="2229"/>
        <v/>
      </c>
      <c r="CS492" s="1">
        <f t="shared" si="2230"/>
        <v>1</v>
      </c>
      <c r="CT492" s="1">
        <f t="shared" si="2231"/>
        <v>0</v>
      </c>
      <c r="CU492" s="1">
        <f t="shared" si="2232"/>
        <v>0</v>
      </c>
      <c r="CV492" s="126">
        <f t="shared" si="2193"/>
        <v>0</v>
      </c>
      <c r="CW492" s="1">
        <f t="shared" si="2233"/>
        <v>1</v>
      </c>
      <c r="CX492" s="1" t="str">
        <f t="shared" si="2234"/>
        <v/>
      </c>
      <c r="CY492" s="1" t="str">
        <f t="shared" si="2235"/>
        <v/>
      </c>
      <c r="CZ492" s="1" t="str">
        <f t="shared" si="2236"/>
        <v/>
      </c>
      <c r="DA492" s="1" t="str">
        <f t="shared" si="2237"/>
        <v/>
      </c>
      <c r="DB492" s="1">
        <f t="shared" si="2238"/>
        <v>1</v>
      </c>
      <c r="DC492" s="1" t="str">
        <f t="shared" si="2239"/>
        <v/>
      </c>
      <c r="DD492" s="1">
        <f t="shared" si="2240"/>
        <v>1</v>
      </c>
      <c r="DE492" s="1" t="str">
        <f t="shared" si="2241"/>
        <v/>
      </c>
      <c r="DF492" s="1"/>
      <c r="DG492" s="126">
        <f t="shared" si="2194"/>
        <v>1</v>
      </c>
      <c r="DH492" s="1">
        <f t="shared" si="2242"/>
        <v>1</v>
      </c>
      <c r="DI492" s="1">
        <f t="shared" si="2243"/>
        <v>1</v>
      </c>
      <c r="DJ492" s="1">
        <f t="shared" si="2244"/>
        <v>1</v>
      </c>
      <c r="DK492" s="1" t="str">
        <f t="shared" si="2245"/>
        <v/>
      </c>
      <c r="DL492" s="1"/>
      <c r="DM492" s="1" t="str">
        <f t="shared" si="2246"/>
        <v/>
      </c>
      <c r="DN492" s="1">
        <f t="shared" si="2247"/>
        <v>0</v>
      </c>
      <c r="DO492" s="1">
        <f t="shared" si="2248"/>
        <v>1</v>
      </c>
      <c r="DP492" s="1">
        <f t="shared" si="2249"/>
        <v>0</v>
      </c>
      <c r="DQ492" s="1">
        <f t="shared" si="2250"/>
        <v>1</v>
      </c>
      <c r="DR492" s="1">
        <f t="shared" si="2251"/>
        <v>1</v>
      </c>
      <c r="DS492" s="1">
        <f t="shared" si="2252"/>
        <v>1</v>
      </c>
      <c r="DT492" s="1">
        <f t="shared" si="2253"/>
        <v>0</v>
      </c>
      <c r="DU492" s="1">
        <f t="shared" si="2254"/>
        <v>1</v>
      </c>
      <c r="DV492" s="1">
        <f t="shared" si="2255"/>
        <v>1</v>
      </c>
      <c r="DW492" s="1">
        <f t="shared" si="2256"/>
        <v>0</v>
      </c>
      <c r="DX492" s="1" t="str">
        <f t="shared" si="2257"/>
        <v/>
      </c>
      <c r="DY492" s="1" t="str">
        <f t="shared" si="2258"/>
        <v/>
      </c>
      <c r="EA492" s="1">
        <f t="shared" si="2259"/>
        <v>1</v>
      </c>
      <c r="EB492" s="1">
        <f t="shared" si="2260"/>
        <v>1</v>
      </c>
      <c r="EC492" s="1">
        <f t="shared" si="2261"/>
        <v>1</v>
      </c>
      <c r="ED492" s="1">
        <f t="shared" si="2262"/>
        <v>1</v>
      </c>
      <c r="EF492" s="1">
        <f t="shared" si="2263"/>
        <v>0</v>
      </c>
      <c r="EG492" s="1">
        <f t="shared" si="2264"/>
        <v>1</v>
      </c>
      <c r="EH492" s="1">
        <f t="shared" si="2265"/>
        <v>1</v>
      </c>
      <c r="EI492" s="1">
        <f t="shared" si="2266"/>
        <v>1</v>
      </c>
      <c r="EK492" s="1">
        <f t="shared" si="2267"/>
        <v>1</v>
      </c>
      <c r="EL492" s="1">
        <f t="shared" si="2268"/>
        <v>1</v>
      </c>
      <c r="EM492" s="1">
        <f t="shared" si="2269"/>
        <v>1</v>
      </c>
      <c r="EO492" s="1">
        <f t="shared" si="2270"/>
        <v>1</v>
      </c>
      <c r="EP492" s="1">
        <f t="shared" si="2271"/>
        <v>1</v>
      </c>
      <c r="EQ492" s="1">
        <f t="shared" si="2272"/>
        <v>1</v>
      </c>
      <c r="ES492" s="1">
        <f t="shared" si="2273"/>
        <v>1</v>
      </c>
      <c r="ET492" s="1">
        <f t="shared" si="2274"/>
        <v>1</v>
      </c>
      <c r="EU492" s="1">
        <f t="shared" si="2275"/>
        <v>1</v>
      </c>
      <c r="EV492" s="1">
        <f t="shared" si="2276"/>
        <v>1</v>
      </c>
      <c r="EW492" s="1">
        <f t="shared" si="2277"/>
        <v>0</v>
      </c>
      <c r="EY492" s="1">
        <f t="shared" si="2278"/>
        <v>1</v>
      </c>
      <c r="EZ492" s="1">
        <f t="shared" si="2279"/>
        <v>1</v>
      </c>
      <c r="FA492" s="1">
        <f t="shared" si="2280"/>
        <v>1</v>
      </c>
      <c r="FC492" s="1">
        <f t="shared" si="2281"/>
        <v>0</v>
      </c>
      <c r="FD492" s="1" t="str">
        <f t="shared" si="2282"/>
        <v/>
      </c>
      <c r="FE492" s="1"/>
      <c r="FF492" s="1">
        <f t="shared" si="2283"/>
        <v>1</v>
      </c>
      <c r="FG492" s="1">
        <f t="shared" si="2284"/>
        <v>0</v>
      </c>
      <c r="FH492" s="1">
        <f t="shared" si="2285"/>
        <v>0</v>
      </c>
      <c r="FI492" s="1" t="str">
        <f t="shared" si="2286"/>
        <v/>
      </c>
      <c r="FJ492" s="1" t="str">
        <f t="shared" si="2287"/>
        <v/>
      </c>
      <c r="FK492" s="1" t="str">
        <f t="shared" si="2288"/>
        <v/>
      </c>
      <c r="FL492" s="1" t="str">
        <f t="shared" si="2289"/>
        <v/>
      </c>
      <c r="FN492" s="1" t="str">
        <f t="shared" si="2290"/>
        <v/>
      </c>
      <c r="FO492" s="1" t="str">
        <f t="shared" si="2291"/>
        <v/>
      </c>
      <c r="FP492" s="1" t="str">
        <f t="shared" si="2292"/>
        <v/>
      </c>
      <c r="FV492" s="1">
        <f t="shared" si="2373"/>
        <v>0</v>
      </c>
      <c r="FW492" s="1">
        <f t="shared" si="2374"/>
        <v>0</v>
      </c>
      <c r="FX492" s="1">
        <f t="shared" si="2375"/>
        <v>0</v>
      </c>
      <c r="GA492" s="1">
        <f t="shared" si="2296"/>
        <v>0</v>
      </c>
      <c r="GB492" s="1">
        <f t="shared" si="2297"/>
        <v>1</v>
      </c>
      <c r="GC492" s="1">
        <f t="shared" si="2298"/>
        <v>1</v>
      </c>
      <c r="GD492" s="1">
        <f t="shared" si="2299"/>
        <v>1</v>
      </c>
      <c r="GE492" s="1">
        <f t="shared" si="2300"/>
        <v>0</v>
      </c>
      <c r="GF492" s="1">
        <f t="shared" si="2301"/>
        <v>0</v>
      </c>
      <c r="GG492" s="1">
        <f t="shared" si="2302"/>
        <v>1</v>
      </c>
      <c r="GI492" s="1">
        <f t="shared" si="2303"/>
        <v>1</v>
      </c>
      <c r="GK492" s="1">
        <f t="shared" si="2304"/>
        <v>0</v>
      </c>
      <c r="GL492" s="1">
        <f t="shared" si="2305"/>
        <v>1</v>
      </c>
      <c r="GM492" s="1">
        <f t="shared" si="2306"/>
        <v>1</v>
      </c>
      <c r="GN492" s="1">
        <f t="shared" si="2307"/>
        <v>1</v>
      </c>
      <c r="GO492" s="1">
        <f t="shared" si="2308"/>
        <v>0</v>
      </c>
      <c r="GP492" s="1">
        <f t="shared" si="2309"/>
        <v>0</v>
      </c>
      <c r="GQ492" s="1">
        <f t="shared" si="2310"/>
        <v>1</v>
      </c>
      <c r="GS492" s="1" t="str">
        <f t="shared" si="2311"/>
        <v/>
      </c>
      <c r="GT492" s="1" t="str">
        <f t="shared" si="2312"/>
        <v/>
      </c>
      <c r="GU492" s="1">
        <f t="shared" si="2313"/>
        <v>0</v>
      </c>
      <c r="GV492" s="1">
        <f t="shared" si="2314"/>
        <v>0</v>
      </c>
      <c r="GW492" s="1">
        <f t="shared" si="2315"/>
        <v>0</v>
      </c>
      <c r="GX492" s="1">
        <f t="shared" si="2316"/>
        <v>0</v>
      </c>
      <c r="GY492" s="1">
        <f t="shared" si="2317"/>
        <v>0</v>
      </c>
      <c r="GZ492" s="1"/>
      <c r="HA492" s="1">
        <f t="shared" si="2318"/>
        <v>0</v>
      </c>
      <c r="HB492" s="1">
        <f t="shared" si="2319"/>
        <v>0</v>
      </c>
      <c r="HC492" s="1">
        <f t="shared" si="2320"/>
        <v>0</v>
      </c>
      <c r="HD492" s="1">
        <f t="shared" si="2321"/>
        <v>0</v>
      </c>
      <c r="HE492" s="1">
        <f t="shared" si="2322"/>
        <v>0</v>
      </c>
      <c r="HF492" s="1">
        <f t="shared" si="2323"/>
        <v>0</v>
      </c>
      <c r="HH492" s="1">
        <f t="shared" si="2324"/>
        <v>0</v>
      </c>
      <c r="HI492" s="1">
        <f t="shared" si="2325"/>
        <v>0</v>
      </c>
      <c r="HJ492" s="1">
        <f t="shared" si="2326"/>
        <v>0</v>
      </c>
      <c r="HK492" s="1">
        <f t="shared" si="2327"/>
        <v>0</v>
      </c>
      <c r="HL492" s="1">
        <f t="shared" si="2328"/>
        <v>0</v>
      </c>
      <c r="HM492" s="1">
        <f t="shared" si="2329"/>
        <v>0</v>
      </c>
      <c r="HO492" s="1">
        <f t="shared" si="2330"/>
        <v>1</v>
      </c>
      <c r="HP492" s="1" t="str">
        <f t="shared" si="2331"/>
        <v/>
      </c>
      <c r="HQ492" s="1">
        <f t="shared" si="2332"/>
        <v>1</v>
      </c>
      <c r="HR492" t="str">
        <f t="shared" si="2333"/>
        <v/>
      </c>
      <c r="HS492" s="1" t="str">
        <f t="shared" si="2334"/>
        <v/>
      </c>
      <c r="HT492" t="str">
        <f t="shared" si="2335"/>
        <v/>
      </c>
      <c r="HU492" t="str">
        <f t="shared" si="2336"/>
        <v/>
      </c>
      <c r="HV492" s="1" t="str">
        <f t="shared" si="2337"/>
        <v/>
      </c>
      <c r="HW492" s="1" t="str">
        <f t="shared" si="2338"/>
        <v/>
      </c>
      <c r="HX492" s="1" t="str">
        <f t="shared" si="2339"/>
        <v/>
      </c>
      <c r="HZ492" s="1">
        <f t="shared" si="2340"/>
        <v>0</v>
      </c>
      <c r="IA492" s="1" t="str">
        <f t="shared" si="2341"/>
        <v/>
      </c>
      <c r="IB492" s="1">
        <f t="shared" si="2342"/>
        <v>0</v>
      </c>
      <c r="IC492" s="1" t="str">
        <f t="shared" si="2343"/>
        <v/>
      </c>
      <c r="ID492" s="1" t="str">
        <f t="shared" si="2344"/>
        <v/>
      </c>
      <c r="IE492" s="1" t="str">
        <f t="shared" si="2345"/>
        <v/>
      </c>
      <c r="IF492" s="1" t="str">
        <f t="shared" si="2346"/>
        <v/>
      </c>
      <c r="IG492" s="1" t="str">
        <f t="shared" si="2347"/>
        <v/>
      </c>
      <c r="IH492" s="1" t="str">
        <f t="shared" si="2348"/>
        <v/>
      </c>
      <c r="II492" s="1" t="str">
        <f t="shared" si="2349"/>
        <v/>
      </c>
    </row>
    <row r="493" spans="1:243" x14ac:dyDescent="0.2">
      <c r="A493" s="14">
        <f t="shared" si="2371"/>
        <v>493</v>
      </c>
      <c r="C493" s="2">
        <v>42822</v>
      </c>
      <c r="G493" s="3">
        <v>108.047</v>
      </c>
      <c r="H493" s="3">
        <v>117.17</v>
      </c>
      <c r="I493" s="3">
        <v>124.11499999999999</v>
      </c>
      <c r="J493" s="4">
        <v>150.25</v>
      </c>
      <c r="P493" s="128">
        <f t="shared" si="2367"/>
        <v>3460.7499999999995</v>
      </c>
      <c r="Q493" s="5">
        <f t="shared" si="2368"/>
        <v>3761</v>
      </c>
      <c r="R493" s="6">
        <f t="shared" si="2369"/>
        <v>3979.4999999999995</v>
      </c>
      <c r="S493" s="7">
        <f t="shared" si="2370"/>
        <v>4825</v>
      </c>
      <c r="Y493" s="4">
        <f t="shared" si="2350"/>
        <v>1.7500000000004547</v>
      </c>
      <c r="Z493" s="1">
        <f t="shared" si="2351"/>
        <v>6.9999999999995453</v>
      </c>
      <c r="AA493" s="1">
        <f t="shared" si="2352"/>
        <v>10.000000000000909</v>
      </c>
      <c r="AB493" s="1">
        <f t="shared" si="2353"/>
        <v>22.000000000000909</v>
      </c>
      <c r="AC493" s="1"/>
      <c r="AD493" s="1"/>
      <c r="AE493" s="126"/>
      <c r="AF493" s="126"/>
      <c r="AG493" s="126"/>
      <c r="AH493" s="4">
        <f t="shared" si="2354"/>
        <v>1.1666666666654537</v>
      </c>
      <c r="AI493" s="4">
        <f t="shared" si="2355"/>
        <v>0.69999999999881712</v>
      </c>
      <c r="AJ493" s="4">
        <f t="shared" si="2356"/>
        <v>0.99999999999899991</v>
      </c>
      <c r="AK493" s="4">
        <f t="shared" si="2357"/>
        <v>0.33333333333227255</v>
      </c>
      <c r="AL493" s="4">
        <f t="shared" si="2358"/>
        <v>1.9999999999990905</v>
      </c>
      <c r="AM493" s="4">
        <f t="shared" si="2359"/>
        <v>2.6666666666672727</v>
      </c>
      <c r="AN493" s="4">
        <f t="shared" si="2360"/>
        <v>1.2000000000005464</v>
      </c>
      <c r="AO493" s="4">
        <f t="shared" si="2361"/>
        <v>1</v>
      </c>
      <c r="AP493" s="4">
        <f t="shared" si="2362"/>
        <v>1.4999999999969678</v>
      </c>
      <c r="AQ493" s="4">
        <f t="shared" si="2363"/>
        <v>2.1666666666688639</v>
      </c>
      <c r="AR493" s="4">
        <f t="shared" si="2364"/>
        <v>0.49999999999945466</v>
      </c>
      <c r="AS493" s="4">
        <f t="shared" si="2365"/>
        <v>2.1111111111104544</v>
      </c>
      <c r="AT493" s="4">
        <f t="shared" si="2366"/>
        <v>0.56666666666745469</v>
      </c>
      <c r="AU493" s="1"/>
      <c r="BA493" s="11">
        <f t="shared" si="2376"/>
        <v>-1.7500000000004547</v>
      </c>
      <c r="BB493" s="11">
        <f t="shared" si="2377"/>
        <v>-6.9999999999995453</v>
      </c>
      <c r="BC493" s="12">
        <f t="shared" si="2378"/>
        <v>-10.000000000000909</v>
      </c>
      <c r="BD493" s="13">
        <f t="shared" si="2379"/>
        <v>-22.000000000000909</v>
      </c>
      <c r="BJ493" s="11">
        <f t="shared" si="2204"/>
        <v>1.1666666666654537</v>
      </c>
      <c r="BK493" s="11">
        <f t="shared" si="2205"/>
        <v>0.69999999999881712</v>
      </c>
      <c r="BL493" s="11">
        <f t="shared" si="2206"/>
        <v>-0.99999999999899991</v>
      </c>
      <c r="BM493" s="11">
        <f t="shared" si="2207"/>
        <v>-0.33333333333227255</v>
      </c>
      <c r="BN493" s="11">
        <f t="shared" si="2208"/>
        <v>-1.9999999999990905</v>
      </c>
      <c r="BO493" s="11">
        <f t="shared" si="2209"/>
        <v>-2.6666666666672727</v>
      </c>
      <c r="BP493" s="11">
        <f t="shared" si="2210"/>
        <v>-1.2000000000005464</v>
      </c>
      <c r="BQ493" s="1">
        <v>1</v>
      </c>
      <c r="BR493" s="11">
        <f t="shared" si="2211"/>
        <v>-1.4999999999969678</v>
      </c>
      <c r="BS493" s="11">
        <f t="shared" si="2212"/>
        <v>-2.1666666666688639</v>
      </c>
      <c r="BT493" s="11">
        <f t="shared" si="2213"/>
        <v>0.49999999999945466</v>
      </c>
      <c r="BU493" s="11">
        <f t="shared" si="2214"/>
        <v>-2.1111111111104544</v>
      </c>
      <c r="BV493" s="11">
        <f t="shared" si="2215"/>
        <v>-0.56666666666745469</v>
      </c>
      <c r="BY493" s="126"/>
      <c r="BZ493" s="126"/>
      <c r="CB493" s="1">
        <f t="shared" si="2216"/>
        <v>0</v>
      </c>
      <c r="CC493" s="1">
        <f t="shared" si="2217"/>
        <v>0</v>
      </c>
      <c r="CD493" s="1">
        <f t="shared" si="2218"/>
        <v>0</v>
      </c>
      <c r="CE493" s="126">
        <f t="shared" si="2191"/>
        <v>0</v>
      </c>
      <c r="CF493" s="1">
        <f t="shared" si="2219"/>
        <v>0</v>
      </c>
      <c r="CG493" s="1" t="str">
        <f t="shared" si="2220"/>
        <v/>
      </c>
      <c r="CH493" s="1" t="str">
        <f t="shared" si="2192"/>
        <v/>
      </c>
      <c r="CI493" s="1" t="str">
        <f t="shared" si="2221"/>
        <v/>
      </c>
      <c r="CJ493" s="1">
        <f t="shared" si="2222"/>
        <v>1</v>
      </c>
      <c r="CK493" s="1">
        <f t="shared" si="2223"/>
        <v>1</v>
      </c>
      <c r="CL493" s="1">
        <f t="shared" si="2224"/>
        <v>0</v>
      </c>
      <c r="CM493" s="1" t="str">
        <f t="shared" si="2225"/>
        <v/>
      </c>
      <c r="CN493" s="1">
        <f t="shared" si="2226"/>
        <v>0</v>
      </c>
      <c r="CO493" s="1" t="str">
        <f t="shared" si="2227"/>
        <v/>
      </c>
      <c r="CP493" s="1" t="str">
        <f t="shared" si="2228"/>
        <v/>
      </c>
      <c r="CQ493" s="1">
        <f t="shared" si="2229"/>
        <v>0</v>
      </c>
      <c r="CS493" s="1">
        <f t="shared" si="2230"/>
        <v>1</v>
      </c>
      <c r="CT493" s="1">
        <f t="shared" si="2231"/>
        <v>1</v>
      </c>
      <c r="CU493" s="1">
        <f t="shared" si="2232"/>
        <v>1</v>
      </c>
      <c r="CV493" s="126">
        <f t="shared" si="2193"/>
        <v>1</v>
      </c>
      <c r="CW493" s="1">
        <f t="shared" si="2233"/>
        <v>1</v>
      </c>
      <c r="CX493" s="1">
        <f t="shared" si="2234"/>
        <v>1</v>
      </c>
      <c r="CY493" s="1">
        <f t="shared" si="2235"/>
        <v>0</v>
      </c>
      <c r="CZ493" s="1">
        <f t="shared" si="2236"/>
        <v>0</v>
      </c>
      <c r="DA493" s="1">
        <f t="shared" si="2237"/>
        <v>1</v>
      </c>
      <c r="DB493" s="1" t="str">
        <f t="shared" si="2238"/>
        <v/>
      </c>
      <c r="DC493" s="1" t="str">
        <f t="shared" si="2239"/>
        <v/>
      </c>
      <c r="DD493" s="1">
        <f t="shared" si="2240"/>
        <v>0</v>
      </c>
      <c r="DE493" s="1" t="str">
        <f t="shared" si="2241"/>
        <v/>
      </c>
      <c r="DF493" s="1"/>
      <c r="DG493" s="126">
        <f t="shared" si="2194"/>
        <v>1</v>
      </c>
      <c r="DH493" s="1">
        <f t="shared" si="2242"/>
        <v>1</v>
      </c>
      <c r="DI493" s="1">
        <f t="shared" si="2243"/>
        <v>1</v>
      </c>
      <c r="DJ493" s="1">
        <f t="shared" si="2244"/>
        <v>1</v>
      </c>
      <c r="DK493" s="1" t="str">
        <f t="shared" si="2245"/>
        <v/>
      </c>
      <c r="DL493" s="1"/>
      <c r="DM493" s="1" t="str">
        <f t="shared" si="2246"/>
        <v/>
      </c>
      <c r="DN493" s="1">
        <f t="shared" si="2247"/>
        <v>1</v>
      </c>
      <c r="DO493" s="1">
        <f t="shared" si="2248"/>
        <v>0</v>
      </c>
      <c r="DP493" s="1">
        <f t="shared" si="2249"/>
        <v>0</v>
      </c>
      <c r="DQ493" s="1">
        <f t="shared" si="2250"/>
        <v>0</v>
      </c>
      <c r="DR493" s="1">
        <f t="shared" si="2251"/>
        <v>1</v>
      </c>
      <c r="DS493" s="1">
        <f t="shared" si="2252"/>
        <v>0</v>
      </c>
      <c r="DT493" s="1">
        <f t="shared" si="2253"/>
        <v>1</v>
      </c>
      <c r="DU493" s="1">
        <f t="shared" si="2254"/>
        <v>0</v>
      </c>
      <c r="DV493" s="1">
        <f t="shared" si="2255"/>
        <v>1</v>
      </c>
      <c r="DW493" s="1">
        <f t="shared" si="2256"/>
        <v>0</v>
      </c>
      <c r="DX493" s="1" t="str">
        <f t="shared" si="2257"/>
        <v/>
      </c>
      <c r="DY493" s="1" t="str">
        <f t="shared" si="2258"/>
        <v/>
      </c>
      <c r="EA493" s="1">
        <f t="shared" si="2259"/>
        <v>1</v>
      </c>
      <c r="EB493" s="1">
        <f t="shared" si="2260"/>
        <v>1</v>
      </c>
      <c r="EC493" s="1">
        <f t="shared" si="2261"/>
        <v>1</v>
      </c>
      <c r="ED493" s="1">
        <f t="shared" si="2262"/>
        <v>1</v>
      </c>
      <c r="EF493" s="1">
        <f t="shared" si="2263"/>
        <v>1</v>
      </c>
      <c r="EG493" s="1">
        <f t="shared" si="2264"/>
        <v>1</v>
      </c>
      <c r="EH493" s="1">
        <f t="shared" si="2265"/>
        <v>1</v>
      </c>
      <c r="EI493" s="1">
        <f t="shared" si="2266"/>
        <v>1</v>
      </c>
      <c r="EK493" s="1">
        <f t="shared" si="2267"/>
        <v>1</v>
      </c>
      <c r="EL493" s="1">
        <f t="shared" si="2268"/>
        <v>1</v>
      </c>
      <c r="EM493" s="1">
        <f t="shared" si="2269"/>
        <v>1</v>
      </c>
      <c r="EO493" s="1">
        <f t="shared" si="2270"/>
        <v>1</v>
      </c>
      <c r="EP493" s="1">
        <f t="shared" si="2271"/>
        <v>1</v>
      </c>
      <c r="EQ493" s="1">
        <f t="shared" si="2272"/>
        <v>1</v>
      </c>
      <c r="ES493" s="1">
        <f t="shared" si="2273"/>
        <v>1</v>
      </c>
      <c r="ET493" s="1">
        <f t="shared" si="2274"/>
        <v>1</v>
      </c>
      <c r="EU493" s="1">
        <f t="shared" si="2275"/>
        <v>1</v>
      </c>
      <c r="EV493" s="1">
        <f t="shared" si="2276"/>
        <v>1</v>
      </c>
      <c r="EW493" s="1">
        <f t="shared" si="2277"/>
        <v>1</v>
      </c>
      <c r="EY493" s="1">
        <f t="shared" si="2278"/>
        <v>1</v>
      </c>
      <c r="EZ493" s="1">
        <f t="shared" si="2279"/>
        <v>1</v>
      </c>
      <c r="FA493" s="1">
        <f t="shared" si="2280"/>
        <v>1</v>
      </c>
      <c r="FC493" s="1">
        <f t="shared" si="2281"/>
        <v>1</v>
      </c>
      <c r="FD493" s="1">
        <f t="shared" si="2282"/>
        <v>0</v>
      </c>
      <c r="FE493" s="1"/>
      <c r="FF493" s="1">
        <f t="shared" si="2283"/>
        <v>0</v>
      </c>
      <c r="FG493" s="1">
        <f t="shared" si="2284"/>
        <v>0</v>
      </c>
      <c r="FH493" s="1">
        <f t="shared" si="2285"/>
        <v>0</v>
      </c>
      <c r="FI493" s="1" t="str">
        <f t="shared" si="2286"/>
        <v/>
      </c>
      <c r="FJ493" s="1" t="str">
        <f t="shared" si="2287"/>
        <v/>
      </c>
      <c r="FK493" s="1" t="str">
        <f t="shared" si="2288"/>
        <v/>
      </c>
      <c r="FL493" s="1" t="str">
        <f t="shared" si="2289"/>
        <v/>
      </c>
      <c r="FN493" s="1" t="str">
        <f t="shared" si="2290"/>
        <v/>
      </c>
      <c r="FO493" s="1" t="str">
        <f t="shared" si="2291"/>
        <v/>
      </c>
      <c r="FP493" s="1" t="str">
        <f t="shared" si="2292"/>
        <v/>
      </c>
      <c r="FV493" s="1">
        <f t="shared" si="2373"/>
        <v>0</v>
      </c>
      <c r="FW493" s="1">
        <f t="shared" si="2374"/>
        <v>0</v>
      </c>
      <c r="FX493" s="1">
        <f t="shared" si="2375"/>
        <v>0</v>
      </c>
      <c r="GA493" s="1">
        <f t="shared" si="2296"/>
        <v>1</v>
      </c>
      <c r="GB493" s="1">
        <f t="shared" si="2297"/>
        <v>1</v>
      </c>
      <c r="GC493" s="1">
        <f t="shared" si="2298"/>
        <v>1</v>
      </c>
      <c r="GD493" s="1">
        <f t="shared" si="2299"/>
        <v>1</v>
      </c>
      <c r="GE493" s="1">
        <f t="shared" si="2300"/>
        <v>0</v>
      </c>
      <c r="GF493" s="1">
        <f t="shared" si="2301"/>
        <v>1</v>
      </c>
      <c r="GG493" s="1">
        <f t="shared" si="2302"/>
        <v>1</v>
      </c>
      <c r="GI493" s="1">
        <f t="shared" si="2303"/>
        <v>1</v>
      </c>
      <c r="GK493" s="1">
        <f t="shared" si="2304"/>
        <v>1</v>
      </c>
      <c r="GL493" s="1">
        <f t="shared" si="2305"/>
        <v>1</v>
      </c>
      <c r="GM493" s="1">
        <f t="shared" si="2306"/>
        <v>1</v>
      </c>
      <c r="GN493" s="1">
        <f t="shared" si="2307"/>
        <v>1</v>
      </c>
      <c r="GO493" s="1">
        <f t="shared" si="2308"/>
        <v>0</v>
      </c>
      <c r="GP493" s="1">
        <f t="shared" si="2309"/>
        <v>1</v>
      </c>
      <c r="GQ493" s="1">
        <f t="shared" si="2310"/>
        <v>1</v>
      </c>
      <c r="GS493" s="1" t="str">
        <f t="shared" si="2311"/>
        <v/>
      </c>
      <c r="GT493" s="1" t="str">
        <f t="shared" si="2312"/>
        <v/>
      </c>
      <c r="GU493" s="1">
        <f t="shared" si="2313"/>
        <v>0</v>
      </c>
      <c r="GV493" s="1">
        <f t="shared" si="2314"/>
        <v>0</v>
      </c>
      <c r="GW493" s="1">
        <f t="shared" si="2315"/>
        <v>0</v>
      </c>
      <c r="GX493" s="1">
        <f t="shared" si="2316"/>
        <v>0</v>
      </c>
      <c r="GY493" s="1">
        <f t="shared" si="2317"/>
        <v>0</v>
      </c>
      <c r="GZ493" s="1"/>
      <c r="HA493" s="1">
        <f t="shared" si="2318"/>
        <v>1</v>
      </c>
      <c r="HB493" s="1">
        <f t="shared" si="2319"/>
        <v>0</v>
      </c>
      <c r="HC493" s="1">
        <f t="shared" si="2320"/>
        <v>0</v>
      </c>
      <c r="HD493" s="1">
        <f t="shared" si="2321"/>
        <v>0</v>
      </c>
      <c r="HE493" s="1">
        <f t="shared" si="2322"/>
        <v>0</v>
      </c>
      <c r="HF493" s="1">
        <f t="shared" si="2323"/>
        <v>0</v>
      </c>
      <c r="HH493" s="1">
        <f t="shared" si="2324"/>
        <v>1</v>
      </c>
      <c r="HI493" s="1">
        <f t="shared" si="2325"/>
        <v>0</v>
      </c>
      <c r="HJ493" s="1">
        <f t="shared" si="2326"/>
        <v>0</v>
      </c>
      <c r="HK493" s="1">
        <f t="shared" si="2327"/>
        <v>0</v>
      </c>
      <c r="HL493" s="1">
        <f t="shared" si="2328"/>
        <v>0</v>
      </c>
      <c r="HM493" s="1">
        <f t="shared" si="2329"/>
        <v>0</v>
      </c>
      <c r="HO493" s="1" t="str">
        <f t="shared" si="2330"/>
        <v/>
      </c>
      <c r="HP493" s="1">
        <f t="shared" si="2331"/>
        <v>0</v>
      </c>
      <c r="HQ493" s="1" t="str">
        <f t="shared" si="2332"/>
        <v/>
      </c>
      <c r="HR493">
        <f t="shared" si="2333"/>
        <v>0</v>
      </c>
      <c r="HS493" s="1" t="str">
        <f t="shared" si="2334"/>
        <v/>
      </c>
      <c r="HT493">
        <f t="shared" si="2335"/>
        <v>0</v>
      </c>
      <c r="HU493" t="str">
        <f t="shared" si="2336"/>
        <v/>
      </c>
      <c r="HV493" s="1" t="str">
        <f t="shared" si="2337"/>
        <v/>
      </c>
      <c r="HW493" s="1" t="str">
        <f t="shared" si="2338"/>
        <v/>
      </c>
      <c r="HX493" s="1" t="str">
        <f t="shared" si="2339"/>
        <v/>
      </c>
      <c r="HZ493" s="1" t="str">
        <f t="shared" si="2340"/>
        <v/>
      </c>
      <c r="IA493" s="1">
        <f t="shared" si="2341"/>
        <v>0</v>
      </c>
      <c r="IB493" s="1" t="str">
        <f t="shared" si="2342"/>
        <v/>
      </c>
      <c r="IC493" s="1">
        <f t="shared" si="2343"/>
        <v>0</v>
      </c>
      <c r="ID493" s="1" t="str">
        <f t="shared" si="2344"/>
        <v/>
      </c>
      <c r="IE493" s="1">
        <f t="shared" si="2345"/>
        <v>0</v>
      </c>
      <c r="IF493" s="1" t="str">
        <f t="shared" si="2346"/>
        <v/>
      </c>
      <c r="IG493" s="1" t="str">
        <f t="shared" si="2347"/>
        <v/>
      </c>
      <c r="IH493" s="1" t="str">
        <f t="shared" si="2348"/>
        <v/>
      </c>
      <c r="II493" s="1" t="str">
        <f t="shared" si="2349"/>
        <v/>
      </c>
    </row>
    <row r="494" spans="1:243" x14ac:dyDescent="0.2">
      <c r="A494" s="14">
        <f t="shared" si="2371"/>
        <v>494</v>
      </c>
      <c r="C494" s="2">
        <v>42823</v>
      </c>
      <c r="G494" s="3">
        <v>108.065</v>
      </c>
      <c r="H494" s="3">
        <v>117.22</v>
      </c>
      <c r="I494" s="3">
        <v>124.185</v>
      </c>
      <c r="J494" s="4">
        <v>151.07</v>
      </c>
      <c r="P494" s="128">
        <f t="shared" si="2367"/>
        <v>3462.5</v>
      </c>
      <c r="Q494" s="5">
        <f t="shared" si="2368"/>
        <v>3766</v>
      </c>
      <c r="R494" s="6">
        <f t="shared" si="2369"/>
        <v>3986.5</v>
      </c>
      <c r="S494" s="7">
        <f t="shared" si="2370"/>
        <v>4838.9999999999991</v>
      </c>
      <c r="Y494" s="4">
        <f t="shared" si="2350"/>
        <v>1.7500000000004547</v>
      </c>
      <c r="Z494" s="1">
        <f t="shared" si="2351"/>
        <v>5</v>
      </c>
      <c r="AA494" s="1">
        <f t="shared" si="2352"/>
        <v>7.0000000000004547</v>
      </c>
      <c r="AB494" s="1">
        <f t="shared" si="2353"/>
        <v>13.999999999999091</v>
      </c>
      <c r="AC494" s="1"/>
      <c r="AD494" s="1"/>
      <c r="AE494" s="126"/>
      <c r="AF494" s="126"/>
      <c r="AG494" s="126"/>
      <c r="AH494" s="4">
        <f t="shared" si="2354"/>
        <v>0.16666666666757601</v>
      </c>
      <c r="AI494" s="4">
        <f t="shared" si="2355"/>
        <v>0.50000000000090949</v>
      </c>
      <c r="AJ494" s="4">
        <f t="shared" si="2356"/>
        <v>0.79999999999972715</v>
      </c>
      <c r="AK494" s="4">
        <f t="shared" si="2357"/>
        <v>0.33333333333303017</v>
      </c>
      <c r="AL494" s="4">
        <f t="shared" si="2358"/>
        <v>1.4999999999997726</v>
      </c>
      <c r="AM494" s="4">
        <f t="shared" si="2359"/>
        <v>2.3333333333340915</v>
      </c>
      <c r="AN494" s="4">
        <f t="shared" si="2360"/>
        <v>1.4000000000008184</v>
      </c>
      <c r="AO494" s="4">
        <f t="shared" si="2361"/>
        <v>1</v>
      </c>
      <c r="AP494" s="4">
        <f t="shared" si="2362"/>
        <v>0.50000000000181899</v>
      </c>
      <c r="AQ494" s="4">
        <f t="shared" si="2363"/>
        <v>1.8333333333345463</v>
      </c>
      <c r="AR494" s="4">
        <f t="shared" si="2364"/>
        <v>0.7000000000007276</v>
      </c>
      <c r="AS494" s="4">
        <f t="shared" si="2365"/>
        <v>1.8888888888890909</v>
      </c>
      <c r="AT494" s="4">
        <f t="shared" si="2366"/>
        <v>1.633333333334364</v>
      </c>
      <c r="AU494" s="1"/>
      <c r="BA494" s="11">
        <f t="shared" si="2376"/>
        <v>1.7500000000004547</v>
      </c>
      <c r="BB494" s="11">
        <f t="shared" si="2377"/>
        <v>5</v>
      </c>
      <c r="BC494" s="12">
        <f t="shared" si="2378"/>
        <v>7.0000000000004547</v>
      </c>
      <c r="BD494" s="13">
        <f t="shared" si="2379"/>
        <v>13.999999999999091</v>
      </c>
      <c r="BJ494" s="11">
        <f t="shared" si="2204"/>
        <v>0.16666666666757601</v>
      </c>
      <c r="BK494" s="11">
        <f t="shared" si="2205"/>
        <v>0.50000000000090949</v>
      </c>
      <c r="BL494" s="11">
        <f t="shared" si="2206"/>
        <v>0.79999999999972715</v>
      </c>
      <c r="BM494" s="11">
        <f t="shared" si="2207"/>
        <v>0.33333333333303017</v>
      </c>
      <c r="BN494" s="11">
        <f t="shared" si="2208"/>
        <v>1.4999999999997726</v>
      </c>
      <c r="BO494" s="11">
        <f t="shared" si="2209"/>
        <v>2.3333333333340915</v>
      </c>
      <c r="BP494" s="11">
        <f t="shared" si="2210"/>
        <v>1.4000000000008184</v>
      </c>
      <c r="BQ494" s="1">
        <v>1</v>
      </c>
      <c r="BR494" s="11">
        <f t="shared" si="2211"/>
        <v>-0.50000000000181899</v>
      </c>
      <c r="BS494" s="11">
        <f t="shared" si="2212"/>
        <v>1.8333333333345463</v>
      </c>
      <c r="BT494" s="11">
        <f t="shared" si="2213"/>
        <v>0.7000000000007276</v>
      </c>
      <c r="BU494" s="11">
        <f t="shared" si="2214"/>
        <v>1.8888888888890909</v>
      </c>
      <c r="BV494" s="11">
        <f t="shared" si="2215"/>
        <v>1.633333333334364</v>
      </c>
      <c r="BY494" s="126"/>
      <c r="BZ494" s="126"/>
      <c r="CB494" s="1">
        <f t="shared" si="2216"/>
        <v>1</v>
      </c>
      <c r="CC494" s="1">
        <f t="shared" si="2217"/>
        <v>1</v>
      </c>
      <c r="CD494" s="1">
        <f t="shared" si="2218"/>
        <v>1</v>
      </c>
      <c r="CE494" s="126">
        <f t="shared" si="2191"/>
        <v>1</v>
      </c>
      <c r="CF494" s="1">
        <f t="shared" si="2219"/>
        <v>1</v>
      </c>
      <c r="CG494" s="1">
        <f t="shared" si="2220"/>
        <v>1</v>
      </c>
      <c r="CH494" s="1" t="str">
        <f t="shared" si="2192"/>
        <v/>
      </c>
      <c r="CI494" s="1" t="str">
        <f t="shared" si="2221"/>
        <v/>
      </c>
      <c r="CJ494" s="1">
        <f t="shared" si="2222"/>
        <v>0</v>
      </c>
      <c r="CK494" s="1">
        <f t="shared" si="2223"/>
        <v>0</v>
      </c>
      <c r="CL494" s="1">
        <f t="shared" si="2224"/>
        <v>1</v>
      </c>
      <c r="CM494" s="1">
        <f t="shared" si="2225"/>
        <v>0</v>
      </c>
      <c r="CN494" s="1" t="str">
        <f t="shared" si="2226"/>
        <v/>
      </c>
      <c r="CO494" s="1">
        <f t="shared" si="2227"/>
        <v>1</v>
      </c>
      <c r="CP494" s="1">
        <f t="shared" si="2228"/>
        <v>1</v>
      </c>
      <c r="CQ494" s="1" t="str">
        <f t="shared" si="2229"/>
        <v/>
      </c>
      <c r="CS494" s="1">
        <f t="shared" si="2230"/>
        <v>1</v>
      </c>
      <c r="CT494" s="1">
        <f t="shared" si="2231"/>
        <v>1</v>
      </c>
      <c r="CU494" s="1">
        <f t="shared" si="2232"/>
        <v>1</v>
      </c>
      <c r="CV494" s="126">
        <f t="shared" si="2193"/>
        <v>1</v>
      </c>
      <c r="CW494" s="1">
        <f t="shared" si="2233"/>
        <v>1</v>
      </c>
      <c r="CX494" s="1">
        <f t="shared" si="2234"/>
        <v>1</v>
      </c>
      <c r="CY494" s="1">
        <f t="shared" si="2235"/>
        <v>1</v>
      </c>
      <c r="CZ494" s="1">
        <f t="shared" si="2236"/>
        <v>1</v>
      </c>
      <c r="DA494" s="1">
        <f t="shared" si="2237"/>
        <v>1</v>
      </c>
      <c r="DB494" s="1" t="str">
        <f t="shared" si="2238"/>
        <v/>
      </c>
      <c r="DC494" s="1" t="str">
        <f t="shared" si="2239"/>
        <v/>
      </c>
      <c r="DD494" s="1">
        <f t="shared" si="2240"/>
        <v>0</v>
      </c>
      <c r="DE494" s="1" t="str">
        <f t="shared" si="2241"/>
        <v/>
      </c>
      <c r="DF494" s="1"/>
      <c r="DG494" s="126">
        <f t="shared" si="2194"/>
        <v>1</v>
      </c>
      <c r="DH494" s="1">
        <f t="shared" si="2242"/>
        <v>1</v>
      </c>
      <c r="DI494" s="1">
        <f t="shared" si="2243"/>
        <v>1</v>
      </c>
      <c r="DJ494" s="1">
        <f t="shared" si="2244"/>
        <v>1</v>
      </c>
      <c r="DK494" s="1" t="str">
        <f t="shared" si="2245"/>
        <v/>
      </c>
      <c r="DL494" s="1"/>
      <c r="DM494" s="1" t="str">
        <f t="shared" si="2246"/>
        <v/>
      </c>
      <c r="DN494" s="1">
        <f t="shared" si="2247"/>
        <v>1</v>
      </c>
      <c r="DO494" s="1">
        <f t="shared" si="2248"/>
        <v>1</v>
      </c>
      <c r="DP494" s="1">
        <f t="shared" si="2249"/>
        <v>1</v>
      </c>
      <c r="DQ494" s="1">
        <f t="shared" si="2250"/>
        <v>1</v>
      </c>
      <c r="DR494" s="1">
        <f t="shared" si="2251"/>
        <v>1</v>
      </c>
      <c r="DS494" s="1">
        <f t="shared" si="2252"/>
        <v>1</v>
      </c>
      <c r="DT494" s="1">
        <f t="shared" si="2253"/>
        <v>1</v>
      </c>
      <c r="DU494" s="1">
        <f t="shared" si="2254"/>
        <v>0</v>
      </c>
      <c r="DV494" s="1">
        <f t="shared" si="2255"/>
        <v>1</v>
      </c>
      <c r="DW494" s="1">
        <f t="shared" si="2256"/>
        <v>0</v>
      </c>
      <c r="DX494" s="1" t="str">
        <f t="shared" si="2257"/>
        <v/>
      </c>
      <c r="DY494" s="1" t="str">
        <f t="shared" si="2258"/>
        <v/>
      </c>
      <c r="EA494" s="1">
        <f t="shared" si="2259"/>
        <v>1</v>
      </c>
      <c r="EB494" s="1">
        <f t="shared" si="2260"/>
        <v>1</v>
      </c>
      <c r="EC494" s="1">
        <f t="shared" si="2261"/>
        <v>1</v>
      </c>
      <c r="ED494" s="1">
        <f t="shared" si="2262"/>
        <v>1</v>
      </c>
      <c r="EF494" s="1">
        <f t="shared" si="2263"/>
        <v>1</v>
      </c>
      <c r="EG494" s="1">
        <f t="shared" si="2264"/>
        <v>1</v>
      </c>
      <c r="EH494" s="1">
        <f t="shared" si="2265"/>
        <v>1</v>
      </c>
      <c r="EI494" s="1">
        <f t="shared" si="2266"/>
        <v>1</v>
      </c>
      <c r="EK494" s="1">
        <f t="shared" si="2267"/>
        <v>1</v>
      </c>
      <c r="EL494" s="1">
        <f t="shared" si="2268"/>
        <v>1</v>
      </c>
      <c r="EM494" s="1">
        <f t="shared" si="2269"/>
        <v>1</v>
      </c>
      <c r="EO494" s="1">
        <f t="shared" si="2270"/>
        <v>1</v>
      </c>
      <c r="EP494" s="1">
        <f t="shared" si="2271"/>
        <v>1</v>
      </c>
      <c r="EQ494" s="1">
        <f t="shared" si="2272"/>
        <v>1</v>
      </c>
      <c r="ES494" s="1">
        <f t="shared" si="2273"/>
        <v>1</v>
      </c>
      <c r="ET494" s="1">
        <f t="shared" si="2274"/>
        <v>1</v>
      </c>
      <c r="EU494" s="1">
        <f t="shared" si="2275"/>
        <v>1</v>
      </c>
      <c r="EV494" s="1">
        <f t="shared" si="2276"/>
        <v>1</v>
      </c>
      <c r="EW494" s="1">
        <f t="shared" si="2277"/>
        <v>1</v>
      </c>
      <c r="EY494" s="1">
        <f t="shared" si="2278"/>
        <v>1</v>
      </c>
      <c r="EZ494" s="1">
        <f t="shared" si="2279"/>
        <v>1</v>
      </c>
      <c r="FA494" s="1">
        <f t="shared" si="2280"/>
        <v>1</v>
      </c>
      <c r="FC494" s="1">
        <f t="shared" si="2281"/>
        <v>1</v>
      </c>
      <c r="FD494" s="1">
        <f t="shared" si="2282"/>
        <v>0</v>
      </c>
      <c r="FE494" s="1"/>
      <c r="FF494" s="1">
        <f t="shared" si="2283"/>
        <v>1</v>
      </c>
      <c r="FG494" s="1">
        <f t="shared" si="2284"/>
        <v>1</v>
      </c>
      <c r="FH494" s="1">
        <f t="shared" si="2285"/>
        <v>1</v>
      </c>
      <c r="FI494" s="1">
        <f t="shared" si="2286"/>
        <v>1</v>
      </c>
      <c r="FJ494" s="1">
        <f t="shared" si="2287"/>
        <v>1</v>
      </c>
      <c r="FK494" s="1">
        <f t="shared" si="2288"/>
        <v>1</v>
      </c>
      <c r="FL494" s="1">
        <f t="shared" si="2289"/>
        <v>1</v>
      </c>
      <c r="FN494" s="1" t="str">
        <f t="shared" si="2290"/>
        <v/>
      </c>
      <c r="FO494" s="1" t="str">
        <f t="shared" si="2291"/>
        <v/>
      </c>
      <c r="FP494" s="1" t="str">
        <f t="shared" si="2292"/>
        <v/>
      </c>
      <c r="FV494" s="1">
        <f t="shared" si="2373"/>
        <v>1</v>
      </c>
      <c r="FW494" s="1">
        <f t="shared" si="2374"/>
        <v>0</v>
      </c>
      <c r="FX494" s="1">
        <f t="shared" si="2375"/>
        <v>0</v>
      </c>
      <c r="GA494" s="1">
        <f t="shared" si="2296"/>
        <v>0</v>
      </c>
      <c r="GB494" s="1">
        <f t="shared" si="2297"/>
        <v>0</v>
      </c>
      <c r="GC494" s="1">
        <f t="shared" si="2298"/>
        <v>0</v>
      </c>
      <c r="GD494" s="1">
        <f t="shared" si="2299"/>
        <v>0</v>
      </c>
      <c r="GE494" s="1">
        <f t="shared" si="2300"/>
        <v>0</v>
      </c>
      <c r="GF494" s="1">
        <f t="shared" si="2301"/>
        <v>0</v>
      </c>
      <c r="GG494" s="1">
        <f t="shared" si="2302"/>
        <v>0</v>
      </c>
      <c r="GI494" s="1">
        <f t="shared" si="2303"/>
        <v>0</v>
      </c>
      <c r="GK494" s="1">
        <f t="shared" si="2304"/>
        <v>1</v>
      </c>
      <c r="GL494" s="1">
        <f t="shared" si="2305"/>
        <v>1</v>
      </c>
      <c r="GM494" s="1">
        <f t="shared" si="2306"/>
        <v>1</v>
      </c>
      <c r="GN494" s="1">
        <f t="shared" si="2307"/>
        <v>1</v>
      </c>
      <c r="GO494" s="1">
        <f t="shared" si="2308"/>
        <v>1</v>
      </c>
      <c r="GP494" s="1">
        <f t="shared" si="2309"/>
        <v>1</v>
      </c>
      <c r="GQ494" s="1">
        <f t="shared" si="2310"/>
        <v>1</v>
      </c>
      <c r="GS494" s="1" t="str">
        <f t="shared" si="2311"/>
        <v/>
      </c>
      <c r="GT494" s="1" t="str">
        <f t="shared" si="2312"/>
        <v/>
      </c>
      <c r="GU494" s="1">
        <f t="shared" si="2313"/>
        <v>0</v>
      </c>
      <c r="GV494" s="1">
        <f t="shared" si="2314"/>
        <v>0</v>
      </c>
      <c r="GW494" s="1">
        <f t="shared" si="2315"/>
        <v>0</v>
      </c>
      <c r="GX494" s="1">
        <f t="shared" si="2316"/>
        <v>0</v>
      </c>
      <c r="GY494" s="1">
        <f t="shared" si="2317"/>
        <v>0</v>
      </c>
      <c r="GZ494" s="1"/>
      <c r="HA494" s="1">
        <f t="shared" si="2318"/>
        <v>1</v>
      </c>
      <c r="HB494" s="1">
        <f t="shared" si="2319"/>
        <v>0</v>
      </c>
      <c r="HC494" s="1">
        <f t="shared" si="2320"/>
        <v>0</v>
      </c>
      <c r="HD494" s="1">
        <f t="shared" si="2321"/>
        <v>0</v>
      </c>
      <c r="HE494" s="1">
        <f t="shared" si="2322"/>
        <v>0</v>
      </c>
      <c r="HF494" s="1">
        <f t="shared" si="2323"/>
        <v>0</v>
      </c>
      <c r="HH494" s="1">
        <f t="shared" si="2324"/>
        <v>1</v>
      </c>
      <c r="HI494" s="1">
        <f t="shared" si="2325"/>
        <v>0</v>
      </c>
      <c r="HJ494" s="1">
        <f t="shared" si="2326"/>
        <v>0</v>
      </c>
      <c r="HK494" s="1">
        <f t="shared" si="2327"/>
        <v>0</v>
      </c>
      <c r="HL494" s="1">
        <f t="shared" si="2328"/>
        <v>0</v>
      </c>
      <c r="HM494" s="1">
        <f t="shared" si="2329"/>
        <v>0</v>
      </c>
      <c r="HO494" s="1">
        <f t="shared" si="2330"/>
        <v>0</v>
      </c>
      <c r="HP494" s="1" t="str">
        <f t="shared" si="2331"/>
        <v/>
      </c>
      <c r="HQ494" s="1">
        <f t="shared" si="2332"/>
        <v>0</v>
      </c>
      <c r="HR494" t="str">
        <f t="shared" si="2333"/>
        <v/>
      </c>
      <c r="HS494" s="1" t="str">
        <f t="shared" si="2334"/>
        <v/>
      </c>
      <c r="HT494" t="str">
        <f t="shared" si="2335"/>
        <v/>
      </c>
      <c r="HU494" t="str">
        <f t="shared" si="2336"/>
        <v/>
      </c>
      <c r="HV494" s="1" t="str">
        <f t="shared" si="2337"/>
        <v/>
      </c>
      <c r="HW494" s="1" t="str">
        <f t="shared" si="2338"/>
        <v/>
      </c>
      <c r="HX494" s="1" t="str">
        <f t="shared" si="2339"/>
        <v/>
      </c>
      <c r="HZ494" s="1">
        <f t="shared" si="2340"/>
        <v>0</v>
      </c>
      <c r="IA494" s="1" t="str">
        <f t="shared" si="2341"/>
        <v/>
      </c>
      <c r="IB494" s="1">
        <f t="shared" si="2342"/>
        <v>0</v>
      </c>
      <c r="IC494" s="1" t="str">
        <f t="shared" si="2343"/>
        <v/>
      </c>
      <c r="ID494" s="1" t="str">
        <f t="shared" si="2344"/>
        <v/>
      </c>
      <c r="IE494" s="1" t="str">
        <f t="shared" si="2345"/>
        <v/>
      </c>
      <c r="IF494" s="1" t="str">
        <f t="shared" si="2346"/>
        <v/>
      </c>
      <c r="IG494" s="1" t="str">
        <f t="shared" si="2347"/>
        <v/>
      </c>
      <c r="IH494" s="1" t="str">
        <f t="shared" si="2348"/>
        <v/>
      </c>
      <c r="II494" s="1" t="str">
        <f t="shared" si="2349"/>
        <v/>
      </c>
    </row>
    <row r="495" spans="1:243" x14ac:dyDescent="0.2">
      <c r="A495" s="14">
        <f t="shared" si="2371"/>
        <v>495</v>
      </c>
      <c r="C495" s="2">
        <v>42824</v>
      </c>
      <c r="G495" s="3">
        <v>108.06</v>
      </c>
      <c r="H495" s="3">
        <v>117.18</v>
      </c>
      <c r="I495" s="3">
        <v>124.11</v>
      </c>
      <c r="J495" s="4">
        <v>150.16999999999999</v>
      </c>
      <c r="P495" s="128">
        <f t="shared" si="2367"/>
        <v>3462</v>
      </c>
      <c r="Q495" s="5">
        <f t="shared" si="2368"/>
        <v>3762.0000000000009</v>
      </c>
      <c r="R495" s="6">
        <f t="shared" si="2369"/>
        <v>3979</v>
      </c>
      <c r="S495" s="7">
        <f t="shared" si="2370"/>
        <v>4816.9999999999991</v>
      </c>
      <c r="Y495" s="4">
        <f t="shared" si="2350"/>
        <v>0.5</v>
      </c>
      <c r="Z495" s="1">
        <f t="shared" si="2351"/>
        <v>3.9999999999990905</v>
      </c>
      <c r="AA495" s="1">
        <f t="shared" si="2352"/>
        <v>7.5</v>
      </c>
      <c r="AB495" s="1">
        <f t="shared" si="2353"/>
        <v>22</v>
      </c>
      <c r="AC495" s="1"/>
      <c r="AD495" s="1"/>
      <c r="AE495" s="126"/>
      <c r="AF495" s="126"/>
      <c r="AG495" s="126"/>
      <c r="AH495" s="4">
        <f t="shared" si="2354"/>
        <v>1.6666666666660603</v>
      </c>
      <c r="AI495" s="4">
        <f t="shared" si="2355"/>
        <v>1.3999999999994541</v>
      </c>
      <c r="AJ495" s="4">
        <f t="shared" si="2356"/>
        <v>0.50000000000090949</v>
      </c>
      <c r="AK495" s="4">
        <f t="shared" si="2357"/>
        <v>1.0000000000009095</v>
      </c>
      <c r="AL495" s="4">
        <f t="shared" si="2358"/>
        <v>0.24999999999909051</v>
      </c>
      <c r="AM495" s="4">
        <f t="shared" si="2359"/>
        <v>0.16666666666666696</v>
      </c>
      <c r="AN495" s="4">
        <f t="shared" si="2360"/>
        <v>1.3000000000000007</v>
      </c>
      <c r="AO495" s="4">
        <f t="shared" si="2361"/>
        <v>1</v>
      </c>
      <c r="AP495" s="4">
        <f t="shared" si="2362"/>
        <v>1.333333333331514</v>
      </c>
      <c r="AQ495" s="4">
        <f t="shared" si="2363"/>
        <v>1.6666666666680312</v>
      </c>
      <c r="AR495" s="4">
        <f t="shared" si="2364"/>
        <v>2</v>
      </c>
      <c r="AS495" s="4">
        <f t="shared" si="2365"/>
        <v>0.88888888888979878</v>
      </c>
      <c r="AT495" s="4">
        <f t="shared" si="2366"/>
        <v>1.9333333333333331</v>
      </c>
      <c r="AU495" s="1"/>
      <c r="BA495" s="11">
        <f t="shared" si="2376"/>
        <v>-0.5</v>
      </c>
      <c r="BB495" s="11">
        <f t="shared" si="2377"/>
        <v>-3.9999999999990905</v>
      </c>
      <c r="BC495" s="12">
        <f t="shared" si="2378"/>
        <v>-7.5</v>
      </c>
      <c r="BD495" s="13">
        <f t="shared" si="2379"/>
        <v>-22</v>
      </c>
      <c r="BJ495" s="11">
        <f t="shared" si="2204"/>
        <v>1.6666666666660603</v>
      </c>
      <c r="BK495" s="11">
        <f t="shared" si="2205"/>
        <v>1.3999999999994541</v>
      </c>
      <c r="BL495" s="11">
        <f t="shared" si="2206"/>
        <v>0.50000000000090949</v>
      </c>
      <c r="BM495" s="11">
        <f t="shared" si="2207"/>
        <v>1.0000000000009095</v>
      </c>
      <c r="BN495" s="11">
        <f t="shared" si="2208"/>
        <v>-0.24999999999909051</v>
      </c>
      <c r="BO495" s="11">
        <f t="shared" si="2209"/>
        <v>-0.16666666666666696</v>
      </c>
      <c r="BP495" s="11">
        <f t="shared" si="2210"/>
        <v>1.3000000000000007</v>
      </c>
      <c r="BQ495" s="1">
        <v>1</v>
      </c>
      <c r="BR495" s="11">
        <f t="shared" si="2211"/>
        <v>-1.333333333331514</v>
      </c>
      <c r="BS495" s="11">
        <f t="shared" si="2212"/>
        <v>-1.6666666666680312</v>
      </c>
      <c r="BT495" s="11">
        <f t="shared" si="2213"/>
        <v>2</v>
      </c>
      <c r="BU495" s="11">
        <f t="shared" si="2214"/>
        <v>0.88888888888979878</v>
      </c>
      <c r="BV495" s="11">
        <f t="shared" si="2215"/>
        <v>1.9333333333333331</v>
      </c>
      <c r="BY495" s="126"/>
      <c r="BZ495" s="126"/>
      <c r="CB495" s="1">
        <f t="shared" si="2216"/>
        <v>0</v>
      </c>
      <c r="CC495" s="1">
        <f t="shared" si="2217"/>
        <v>0</v>
      </c>
      <c r="CD495" s="1">
        <f t="shared" si="2218"/>
        <v>0</v>
      </c>
      <c r="CE495" s="126">
        <f t="shared" si="2191"/>
        <v>0</v>
      </c>
      <c r="CF495" s="1">
        <f t="shared" si="2219"/>
        <v>0</v>
      </c>
      <c r="CG495" s="1" t="str">
        <f t="shared" si="2220"/>
        <v/>
      </c>
      <c r="CH495" s="1" t="str">
        <f t="shared" si="2192"/>
        <v/>
      </c>
      <c r="CI495" s="1">
        <f t="shared" si="2221"/>
        <v>1</v>
      </c>
      <c r="CJ495" s="1">
        <f t="shared" si="2222"/>
        <v>1</v>
      </c>
      <c r="CK495" s="1" t="str">
        <f t="shared" si="2223"/>
        <v/>
      </c>
      <c r="CL495" s="1">
        <f t="shared" si="2224"/>
        <v>1</v>
      </c>
      <c r="CM495" s="1">
        <f t="shared" si="2225"/>
        <v>1</v>
      </c>
      <c r="CN495" s="1">
        <f t="shared" si="2226"/>
        <v>1</v>
      </c>
      <c r="CO495" s="1" t="str">
        <f t="shared" si="2227"/>
        <v/>
      </c>
      <c r="CP495" s="1" t="str">
        <f t="shared" si="2228"/>
        <v/>
      </c>
      <c r="CQ495" s="1">
        <f t="shared" si="2229"/>
        <v>1</v>
      </c>
      <c r="CS495" s="1">
        <f t="shared" si="2230"/>
        <v>0</v>
      </c>
      <c r="CT495" s="1">
        <f t="shared" si="2231"/>
        <v>0</v>
      </c>
      <c r="CU495" s="1">
        <f t="shared" si="2232"/>
        <v>0</v>
      </c>
      <c r="CV495" s="126">
        <f t="shared" si="2193"/>
        <v>0</v>
      </c>
      <c r="CW495" s="1">
        <f t="shared" si="2233"/>
        <v>1</v>
      </c>
      <c r="CX495" s="1" t="str">
        <f t="shared" si="2234"/>
        <v/>
      </c>
      <c r="CY495" s="1" t="str">
        <f t="shared" si="2235"/>
        <v/>
      </c>
      <c r="CZ495" s="1" t="str">
        <f t="shared" si="2236"/>
        <v/>
      </c>
      <c r="DA495" s="1" t="str">
        <f t="shared" si="2237"/>
        <v/>
      </c>
      <c r="DB495" s="1">
        <f t="shared" si="2238"/>
        <v>1</v>
      </c>
      <c r="DC495" s="1" t="str">
        <f t="shared" si="2239"/>
        <v/>
      </c>
      <c r="DD495" s="1">
        <f t="shared" si="2240"/>
        <v>1</v>
      </c>
      <c r="DE495" s="1" t="str">
        <f t="shared" si="2241"/>
        <v/>
      </c>
      <c r="DF495" s="1"/>
      <c r="DG495" s="126">
        <f t="shared" si="2194"/>
        <v>1</v>
      </c>
      <c r="DH495" s="1">
        <f t="shared" si="2242"/>
        <v>1</v>
      </c>
      <c r="DI495" s="1">
        <f t="shared" si="2243"/>
        <v>1</v>
      </c>
      <c r="DJ495" s="1">
        <f t="shared" si="2244"/>
        <v>1</v>
      </c>
      <c r="DK495" s="1" t="str">
        <f t="shared" si="2245"/>
        <v/>
      </c>
      <c r="DL495" s="1"/>
      <c r="DM495" s="1" t="str">
        <f t="shared" si="2246"/>
        <v/>
      </c>
      <c r="DN495" s="1">
        <f t="shared" si="2247"/>
        <v>0</v>
      </c>
      <c r="DO495" s="1">
        <f t="shared" si="2248"/>
        <v>1</v>
      </c>
      <c r="DP495" s="1">
        <f t="shared" si="2249"/>
        <v>0</v>
      </c>
      <c r="DQ495" s="1">
        <f t="shared" si="2250"/>
        <v>1</v>
      </c>
      <c r="DR495" s="1">
        <f t="shared" si="2251"/>
        <v>1</v>
      </c>
      <c r="DS495" s="1">
        <f t="shared" si="2252"/>
        <v>1</v>
      </c>
      <c r="DT495" s="1">
        <f t="shared" si="2253"/>
        <v>1</v>
      </c>
      <c r="DU495" s="1">
        <f t="shared" si="2254"/>
        <v>1</v>
      </c>
      <c r="DV495" s="1">
        <f t="shared" si="2255"/>
        <v>1</v>
      </c>
      <c r="DW495" s="1">
        <f t="shared" si="2256"/>
        <v>0</v>
      </c>
      <c r="DX495" s="1" t="str">
        <f t="shared" si="2257"/>
        <v/>
      </c>
      <c r="DY495" s="1" t="str">
        <f t="shared" si="2258"/>
        <v/>
      </c>
      <c r="EA495" s="1">
        <f t="shared" si="2259"/>
        <v>0</v>
      </c>
      <c r="EB495" s="1">
        <f t="shared" si="2260"/>
        <v>0</v>
      </c>
      <c r="EC495" s="1">
        <f t="shared" si="2261"/>
        <v>0</v>
      </c>
      <c r="ED495" s="1">
        <f t="shared" si="2262"/>
        <v>0</v>
      </c>
      <c r="EF495" s="1">
        <f t="shared" si="2263"/>
        <v>1</v>
      </c>
      <c r="EG495" s="1">
        <f t="shared" si="2264"/>
        <v>1</v>
      </c>
      <c r="EH495" s="1">
        <f t="shared" si="2265"/>
        <v>1</v>
      </c>
      <c r="EI495" s="1">
        <f t="shared" si="2266"/>
        <v>1</v>
      </c>
      <c r="EK495" s="1">
        <f t="shared" si="2267"/>
        <v>1</v>
      </c>
      <c r="EL495" s="1">
        <f t="shared" si="2268"/>
        <v>1</v>
      </c>
      <c r="EM495" s="1">
        <f t="shared" si="2269"/>
        <v>1</v>
      </c>
      <c r="EO495" s="1">
        <f t="shared" si="2270"/>
        <v>1</v>
      </c>
      <c r="EP495" s="1">
        <f t="shared" si="2271"/>
        <v>1</v>
      </c>
      <c r="EQ495" s="1">
        <f t="shared" si="2272"/>
        <v>1</v>
      </c>
      <c r="ES495" s="1">
        <f t="shared" si="2273"/>
        <v>1</v>
      </c>
      <c r="ET495" s="1">
        <f t="shared" si="2274"/>
        <v>1</v>
      </c>
      <c r="EU495" s="1">
        <f t="shared" si="2275"/>
        <v>1</v>
      </c>
      <c r="EV495" s="1">
        <f t="shared" si="2276"/>
        <v>1</v>
      </c>
      <c r="EW495" s="1">
        <f t="shared" si="2277"/>
        <v>0</v>
      </c>
      <c r="EY495" s="1">
        <f t="shared" si="2278"/>
        <v>1</v>
      </c>
      <c r="EZ495" s="1">
        <f t="shared" si="2279"/>
        <v>1</v>
      </c>
      <c r="FA495" s="1">
        <f t="shared" si="2280"/>
        <v>1</v>
      </c>
      <c r="FC495" s="1">
        <f t="shared" si="2281"/>
        <v>0</v>
      </c>
      <c r="FD495" s="1" t="str">
        <f t="shared" si="2282"/>
        <v/>
      </c>
      <c r="FE495" s="1"/>
      <c r="FF495" s="1">
        <f t="shared" si="2283"/>
        <v>1</v>
      </c>
      <c r="FG495" s="1">
        <f t="shared" si="2284"/>
        <v>0</v>
      </c>
      <c r="FH495" s="1">
        <f t="shared" si="2285"/>
        <v>0</v>
      </c>
      <c r="FI495" s="1" t="str">
        <f t="shared" si="2286"/>
        <v/>
      </c>
      <c r="FJ495" s="1" t="str">
        <f t="shared" si="2287"/>
        <v/>
      </c>
      <c r="FK495" s="1" t="str">
        <f t="shared" si="2288"/>
        <v/>
      </c>
      <c r="FL495" s="1" t="str">
        <f t="shared" si="2289"/>
        <v/>
      </c>
      <c r="FN495" s="1" t="str">
        <f t="shared" si="2290"/>
        <v/>
      </c>
      <c r="FO495" s="1" t="str">
        <f t="shared" si="2291"/>
        <v/>
      </c>
      <c r="FP495" s="1" t="str">
        <f t="shared" si="2292"/>
        <v/>
      </c>
      <c r="FV495" s="1">
        <f t="shared" si="2373"/>
        <v>1</v>
      </c>
      <c r="FW495" s="1">
        <f t="shared" si="2374"/>
        <v>1</v>
      </c>
      <c r="FX495" s="1">
        <f t="shared" si="2375"/>
        <v>0</v>
      </c>
      <c r="GA495" s="1">
        <f t="shared" si="2296"/>
        <v>1</v>
      </c>
      <c r="GB495" s="1">
        <f t="shared" si="2297"/>
        <v>1</v>
      </c>
      <c r="GC495" s="1">
        <f t="shared" si="2298"/>
        <v>1</v>
      </c>
      <c r="GD495" s="1">
        <f t="shared" si="2299"/>
        <v>1</v>
      </c>
      <c r="GE495" s="1">
        <f t="shared" si="2300"/>
        <v>0</v>
      </c>
      <c r="GF495" s="1">
        <f t="shared" si="2301"/>
        <v>0</v>
      </c>
      <c r="GG495" s="1">
        <f t="shared" si="2302"/>
        <v>1</v>
      </c>
      <c r="GI495" s="1">
        <f t="shared" si="2303"/>
        <v>1</v>
      </c>
      <c r="GK495" s="1">
        <f t="shared" si="2304"/>
        <v>1</v>
      </c>
      <c r="GL495" s="1">
        <f t="shared" si="2305"/>
        <v>1</v>
      </c>
      <c r="GM495" s="1">
        <f t="shared" si="2306"/>
        <v>1</v>
      </c>
      <c r="GN495" s="1">
        <f t="shared" si="2307"/>
        <v>1</v>
      </c>
      <c r="GO495" s="1">
        <f t="shared" si="2308"/>
        <v>0</v>
      </c>
      <c r="GP495" s="1">
        <f t="shared" si="2309"/>
        <v>0</v>
      </c>
      <c r="GQ495" s="1">
        <f t="shared" si="2310"/>
        <v>1</v>
      </c>
      <c r="GS495" s="1" t="str">
        <f t="shared" si="2311"/>
        <v/>
      </c>
      <c r="GT495" s="1" t="str">
        <f t="shared" si="2312"/>
        <v/>
      </c>
      <c r="GU495" s="1">
        <f t="shared" si="2313"/>
        <v>1</v>
      </c>
      <c r="GV495" s="1">
        <f t="shared" si="2314"/>
        <v>0</v>
      </c>
      <c r="GW495" s="1">
        <f t="shared" si="2315"/>
        <v>0</v>
      </c>
      <c r="GX495" s="1">
        <f t="shared" si="2316"/>
        <v>0</v>
      </c>
      <c r="GY495" s="1">
        <f t="shared" si="2317"/>
        <v>0</v>
      </c>
      <c r="GZ495" s="1"/>
      <c r="HA495" s="1">
        <f t="shared" si="2318"/>
        <v>0</v>
      </c>
      <c r="HB495" s="1">
        <f t="shared" si="2319"/>
        <v>0</v>
      </c>
      <c r="HC495" s="1">
        <f t="shared" si="2320"/>
        <v>0</v>
      </c>
      <c r="HD495" s="1">
        <f t="shared" si="2321"/>
        <v>0</v>
      </c>
      <c r="HE495" s="1">
        <f t="shared" si="2322"/>
        <v>0</v>
      </c>
      <c r="HF495" s="1">
        <f t="shared" si="2323"/>
        <v>0</v>
      </c>
      <c r="HH495" s="1">
        <f t="shared" si="2324"/>
        <v>1</v>
      </c>
      <c r="HI495" s="1">
        <f t="shared" si="2325"/>
        <v>0</v>
      </c>
      <c r="HJ495" s="1">
        <f t="shared" si="2326"/>
        <v>0</v>
      </c>
      <c r="HK495" s="1">
        <f t="shared" si="2327"/>
        <v>0</v>
      </c>
      <c r="HL495" s="1">
        <f t="shared" si="2328"/>
        <v>0</v>
      </c>
      <c r="HM495" s="1">
        <f t="shared" si="2329"/>
        <v>0</v>
      </c>
      <c r="HO495" s="1" t="str">
        <f t="shared" si="2330"/>
        <v/>
      </c>
      <c r="HP495" s="1">
        <f t="shared" si="2331"/>
        <v>1</v>
      </c>
      <c r="HQ495" s="1" t="str">
        <f t="shared" si="2332"/>
        <v/>
      </c>
      <c r="HR495">
        <f t="shared" si="2333"/>
        <v>1</v>
      </c>
      <c r="HS495" s="1" t="str">
        <f t="shared" si="2334"/>
        <v/>
      </c>
      <c r="HT495">
        <f t="shared" si="2335"/>
        <v>1</v>
      </c>
      <c r="HU495" t="str">
        <f t="shared" si="2336"/>
        <v/>
      </c>
      <c r="HV495" s="1" t="str">
        <f t="shared" si="2337"/>
        <v/>
      </c>
      <c r="HW495" s="1" t="str">
        <f t="shared" si="2338"/>
        <v/>
      </c>
      <c r="HX495" s="1" t="str">
        <f t="shared" si="2339"/>
        <v/>
      </c>
      <c r="HZ495" s="1" t="str">
        <f t="shared" si="2340"/>
        <v/>
      </c>
      <c r="IA495" s="1">
        <f t="shared" si="2341"/>
        <v>0</v>
      </c>
      <c r="IB495" s="1" t="str">
        <f t="shared" si="2342"/>
        <v/>
      </c>
      <c r="IC495" s="1">
        <f t="shared" si="2343"/>
        <v>0</v>
      </c>
      <c r="ID495" s="1" t="str">
        <f t="shared" si="2344"/>
        <v/>
      </c>
      <c r="IE495" s="1">
        <f t="shared" si="2345"/>
        <v>0</v>
      </c>
      <c r="IF495" s="1" t="str">
        <f t="shared" si="2346"/>
        <v/>
      </c>
      <c r="IG495" s="1" t="str">
        <f t="shared" si="2347"/>
        <v/>
      </c>
      <c r="IH495" s="1" t="str">
        <f t="shared" si="2348"/>
        <v/>
      </c>
      <c r="II495" s="1" t="str">
        <f t="shared" si="2349"/>
        <v/>
      </c>
    </row>
    <row r="496" spans="1:243" x14ac:dyDescent="0.2">
      <c r="A496" s="14">
        <f t="shared" si="2371"/>
        <v>496</v>
      </c>
      <c r="C496" s="2">
        <v>42825</v>
      </c>
      <c r="G496" s="3">
        <v>108.072</v>
      </c>
      <c r="H496" s="3">
        <v>117.232</v>
      </c>
      <c r="I496" s="3">
        <v>124.18</v>
      </c>
      <c r="J496" s="4">
        <v>150.27000000000001</v>
      </c>
      <c r="P496" s="128">
        <f t="shared" si="2367"/>
        <v>3463.2500000000005</v>
      </c>
      <c r="Q496" s="5">
        <f t="shared" si="2368"/>
        <v>3767.25</v>
      </c>
      <c r="R496" s="6">
        <f t="shared" si="2369"/>
        <v>3986.0000000000009</v>
      </c>
      <c r="S496" s="7">
        <f t="shared" si="2370"/>
        <v>4827.0000000000009</v>
      </c>
      <c r="Y496" s="4">
        <f t="shared" si="2350"/>
        <v>1.2500000000004547</v>
      </c>
      <c r="Z496" s="1">
        <f t="shared" si="2351"/>
        <v>5.2499999999990905</v>
      </c>
      <c r="AA496" s="1">
        <f t="shared" si="2352"/>
        <v>7.0000000000009095</v>
      </c>
      <c r="AB496" s="1">
        <f t="shared" si="2353"/>
        <v>10.000000000001819</v>
      </c>
      <c r="AC496" s="1"/>
      <c r="AD496" s="1"/>
      <c r="AE496" s="126"/>
      <c r="AF496" s="126"/>
      <c r="AG496" s="126"/>
      <c r="AH496" s="4">
        <f t="shared" si="2354"/>
        <v>0.99999999999848432</v>
      </c>
      <c r="AI496" s="4">
        <f t="shared" si="2355"/>
        <v>0.64999999999854463</v>
      </c>
      <c r="AJ496" s="4">
        <f t="shared" si="2356"/>
        <v>1.049999999998545</v>
      </c>
      <c r="AK496" s="4">
        <f t="shared" si="2357"/>
        <v>0.5833333333318178</v>
      </c>
      <c r="AL496" s="4">
        <f t="shared" si="2358"/>
        <v>1.7499999999986358</v>
      </c>
      <c r="AM496" s="4">
        <f t="shared" si="2359"/>
        <v>3.6666666666669698</v>
      </c>
      <c r="AN496" s="4">
        <f t="shared" si="2360"/>
        <v>3.0000000000001821</v>
      </c>
      <c r="AO496" s="4">
        <f t="shared" si="2361"/>
        <v>1</v>
      </c>
      <c r="AP496" s="4">
        <f t="shared" si="2362"/>
        <v>1.6666666666627257</v>
      </c>
      <c r="AQ496" s="4">
        <f t="shared" si="2363"/>
        <v>2.7916666666692431</v>
      </c>
      <c r="AR496" s="4">
        <f t="shared" si="2364"/>
        <v>0.29999999999945448</v>
      </c>
      <c r="AS496" s="4">
        <f t="shared" si="2365"/>
        <v>3.0277777777764641</v>
      </c>
      <c r="AT496" s="4">
        <f t="shared" si="2366"/>
        <v>1.1666666666673335</v>
      </c>
      <c r="AU496" s="1"/>
      <c r="BA496" s="11">
        <f t="shared" si="2376"/>
        <v>1.2500000000004547</v>
      </c>
      <c r="BB496" s="11">
        <f t="shared" si="2377"/>
        <v>5.2499999999990905</v>
      </c>
      <c r="BC496" s="12">
        <f t="shared" si="2378"/>
        <v>7.0000000000009095</v>
      </c>
      <c r="BD496" s="13">
        <f t="shared" si="2379"/>
        <v>10.000000000001819</v>
      </c>
      <c r="BJ496" s="11">
        <f t="shared" si="2204"/>
        <v>-0.99999999999848432</v>
      </c>
      <c r="BK496" s="11">
        <f t="shared" si="2205"/>
        <v>-0.64999999999854463</v>
      </c>
      <c r="BL496" s="11">
        <f t="shared" si="2206"/>
        <v>1.049999999998545</v>
      </c>
      <c r="BM496" s="11">
        <f t="shared" si="2207"/>
        <v>0.5833333333318178</v>
      </c>
      <c r="BN496" s="11">
        <f t="shared" si="2208"/>
        <v>1.7499999999986358</v>
      </c>
      <c r="BO496" s="11">
        <f t="shared" si="2209"/>
        <v>3.6666666666669698</v>
      </c>
      <c r="BP496" s="11">
        <f t="shared" si="2210"/>
        <v>3.0000000000001821</v>
      </c>
      <c r="BQ496" s="1">
        <v>1</v>
      </c>
      <c r="BR496" s="11">
        <f t="shared" si="2211"/>
        <v>1.6666666666627257</v>
      </c>
      <c r="BS496" s="11">
        <f t="shared" si="2212"/>
        <v>2.7916666666692431</v>
      </c>
      <c r="BT496" s="11">
        <f t="shared" si="2213"/>
        <v>-0.29999999999945448</v>
      </c>
      <c r="BU496" s="11">
        <f t="shared" si="2214"/>
        <v>3.0277777777764641</v>
      </c>
      <c r="BV496" s="11">
        <f t="shared" si="2215"/>
        <v>1.1666666666673335</v>
      </c>
      <c r="BY496" s="126"/>
      <c r="BZ496" s="126"/>
      <c r="CB496" s="1">
        <f t="shared" si="2216"/>
        <v>0</v>
      </c>
      <c r="CC496" s="1">
        <f t="shared" si="2217"/>
        <v>0</v>
      </c>
      <c r="CD496" s="1">
        <f t="shared" si="2218"/>
        <v>0</v>
      </c>
      <c r="CE496" s="126">
        <f t="shared" si="2191"/>
        <v>0</v>
      </c>
      <c r="CF496" s="1">
        <f t="shared" si="2219"/>
        <v>0</v>
      </c>
      <c r="CG496" s="1" t="str">
        <f t="shared" si="2220"/>
        <v/>
      </c>
      <c r="CH496" s="1" t="str">
        <f t="shared" si="2192"/>
        <v/>
      </c>
      <c r="CI496" s="1" t="str">
        <f t="shared" si="2221"/>
        <v/>
      </c>
      <c r="CJ496" s="1">
        <f t="shared" si="2222"/>
        <v>1</v>
      </c>
      <c r="CK496" s="1">
        <f t="shared" si="2223"/>
        <v>1</v>
      </c>
      <c r="CL496" s="1">
        <f t="shared" si="2224"/>
        <v>0</v>
      </c>
      <c r="CM496" s="1" t="str">
        <f t="shared" si="2225"/>
        <v/>
      </c>
      <c r="CN496" s="1">
        <f t="shared" si="2226"/>
        <v>0</v>
      </c>
      <c r="CO496" s="1" t="str">
        <f t="shared" si="2227"/>
        <v/>
      </c>
      <c r="CP496" s="1" t="str">
        <f t="shared" si="2228"/>
        <v/>
      </c>
      <c r="CQ496" s="1">
        <f t="shared" si="2229"/>
        <v>0</v>
      </c>
      <c r="CS496" s="1">
        <f t="shared" si="2230"/>
        <v>1</v>
      </c>
      <c r="CT496" s="1">
        <f t="shared" si="2231"/>
        <v>1</v>
      </c>
      <c r="CU496" s="1">
        <f t="shared" si="2232"/>
        <v>1</v>
      </c>
      <c r="CV496" s="126">
        <f t="shared" si="2193"/>
        <v>1</v>
      </c>
      <c r="CW496" s="1">
        <f t="shared" si="2233"/>
        <v>1</v>
      </c>
      <c r="CX496" s="1">
        <f t="shared" si="2234"/>
        <v>1</v>
      </c>
      <c r="CY496" s="1">
        <f t="shared" si="2235"/>
        <v>0</v>
      </c>
      <c r="CZ496" s="1">
        <f t="shared" si="2236"/>
        <v>0</v>
      </c>
      <c r="DA496" s="1">
        <f t="shared" si="2237"/>
        <v>1</v>
      </c>
      <c r="DB496" s="1" t="str">
        <f t="shared" si="2238"/>
        <v/>
      </c>
      <c r="DC496" s="1" t="str">
        <f t="shared" si="2239"/>
        <v/>
      </c>
      <c r="DD496" s="1">
        <f t="shared" si="2240"/>
        <v>0</v>
      </c>
      <c r="DE496" s="1" t="str">
        <f t="shared" si="2241"/>
        <v/>
      </c>
      <c r="DF496" s="1"/>
      <c r="DG496" s="126">
        <f t="shared" si="2194"/>
        <v>1</v>
      </c>
      <c r="DH496" s="1">
        <f t="shared" si="2242"/>
        <v>1</v>
      </c>
      <c r="DI496" s="1">
        <f t="shared" si="2243"/>
        <v>1</v>
      </c>
      <c r="DJ496" s="1">
        <f t="shared" si="2244"/>
        <v>1</v>
      </c>
      <c r="DK496" s="1" t="str">
        <f t="shared" si="2245"/>
        <v/>
      </c>
      <c r="DL496" s="1"/>
      <c r="DM496" s="1" t="str">
        <f t="shared" si="2246"/>
        <v/>
      </c>
      <c r="DN496" s="1">
        <f t="shared" si="2247"/>
        <v>1</v>
      </c>
      <c r="DO496" s="1">
        <f t="shared" si="2248"/>
        <v>0</v>
      </c>
      <c r="DP496" s="1">
        <f t="shared" si="2249"/>
        <v>0</v>
      </c>
      <c r="DQ496" s="1">
        <f t="shared" si="2250"/>
        <v>0</v>
      </c>
      <c r="DR496" s="1">
        <f t="shared" si="2251"/>
        <v>1</v>
      </c>
      <c r="DS496" s="1">
        <f t="shared" si="2252"/>
        <v>0</v>
      </c>
      <c r="DT496" s="1">
        <f t="shared" si="2253"/>
        <v>1</v>
      </c>
      <c r="DU496" s="1">
        <f t="shared" si="2254"/>
        <v>0</v>
      </c>
      <c r="DV496" s="1">
        <f t="shared" si="2255"/>
        <v>1</v>
      </c>
      <c r="DW496" s="1">
        <f t="shared" si="2256"/>
        <v>0</v>
      </c>
      <c r="DX496" s="1" t="str">
        <f t="shared" si="2257"/>
        <v/>
      </c>
      <c r="DY496" s="1" t="str">
        <f t="shared" si="2258"/>
        <v/>
      </c>
      <c r="EA496" s="1">
        <f t="shared" si="2259"/>
        <v>1</v>
      </c>
      <c r="EB496" s="1">
        <f t="shared" si="2260"/>
        <v>1</v>
      </c>
      <c r="EC496" s="1">
        <f t="shared" si="2261"/>
        <v>1</v>
      </c>
      <c r="ED496" s="1">
        <f t="shared" si="2262"/>
        <v>1</v>
      </c>
      <c r="EF496" s="1">
        <f t="shared" si="2263"/>
        <v>1</v>
      </c>
      <c r="EG496" s="1">
        <f t="shared" si="2264"/>
        <v>1</v>
      </c>
      <c r="EH496" s="1">
        <f t="shared" si="2265"/>
        <v>1</v>
      </c>
      <c r="EI496" s="1">
        <f t="shared" si="2266"/>
        <v>1</v>
      </c>
      <c r="EK496" s="1">
        <f t="shared" si="2267"/>
        <v>1</v>
      </c>
      <c r="EL496" s="1">
        <f t="shared" si="2268"/>
        <v>1</v>
      </c>
      <c r="EM496" s="1">
        <f t="shared" si="2269"/>
        <v>1</v>
      </c>
      <c r="EO496" s="1">
        <f t="shared" si="2270"/>
        <v>1</v>
      </c>
      <c r="EP496" s="1">
        <f t="shared" si="2271"/>
        <v>1</v>
      </c>
      <c r="EQ496" s="1">
        <f t="shared" si="2272"/>
        <v>1</v>
      </c>
      <c r="ES496" s="1">
        <f t="shared" si="2273"/>
        <v>1</v>
      </c>
      <c r="ET496" s="1">
        <f t="shared" si="2274"/>
        <v>1</v>
      </c>
      <c r="EU496" s="1">
        <f t="shared" si="2275"/>
        <v>1</v>
      </c>
      <c r="EV496" s="1">
        <f t="shared" si="2276"/>
        <v>1</v>
      </c>
      <c r="EW496" s="1">
        <f t="shared" si="2277"/>
        <v>1</v>
      </c>
      <c r="EY496" s="1">
        <f t="shared" si="2278"/>
        <v>1</v>
      </c>
      <c r="EZ496" s="1">
        <f t="shared" si="2279"/>
        <v>1</v>
      </c>
      <c r="FA496" s="1">
        <f t="shared" si="2280"/>
        <v>1</v>
      </c>
      <c r="FC496" s="1">
        <f t="shared" si="2281"/>
        <v>1</v>
      </c>
      <c r="FD496" s="1">
        <f t="shared" si="2282"/>
        <v>0</v>
      </c>
      <c r="FE496" s="1"/>
      <c r="FF496" s="1">
        <f t="shared" si="2283"/>
        <v>0</v>
      </c>
      <c r="FG496" s="1">
        <f t="shared" si="2284"/>
        <v>0</v>
      </c>
      <c r="FH496" s="1">
        <f t="shared" si="2285"/>
        <v>0</v>
      </c>
      <c r="FI496" s="1" t="str">
        <f t="shared" si="2286"/>
        <v/>
      </c>
      <c r="FJ496" s="1" t="str">
        <f t="shared" si="2287"/>
        <v/>
      </c>
      <c r="FK496" s="1" t="str">
        <f t="shared" si="2288"/>
        <v/>
      </c>
      <c r="FL496" s="1" t="str">
        <f t="shared" si="2289"/>
        <v/>
      </c>
      <c r="FN496" s="1" t="str">
        <f t="shared" si="2290"/>
        <v/>
      </c>
      <c r="FO496" s="1" t="str">
        <f t="shared" si="2291"/>
        <v/>
      </c>
      <c r="FP496" s="1" t="str">
        <f t="shared" si="2292"/>
        <v/>
      </c>
      <c r="FV496" s="1">
        <f t="shared" si="2373"/>
        <v>0</v>
      </c>
      <c r="FW496" s="1">
        <f t="shared" si="2374"/>
        <v>1</v>
      </c>
      <c r="FX496" s="1">
        <f t="shared" si="2375"/>
        <v>0</v>
      </c>
      <c r="GA496" s="1">
        <f t="shared" si="2296"/>
        <v>1</v>
      </c>
      <c r="GB496" s="1">
        <f t="shared" si="2297"/>
        <v>1</v>
      </c>
      <c r="GC496" s="1">
        <f t="shared" si="2298"/>
        <v>1</v>
      </c>
      <c r="GD496" s="1">
        <f t="shared" si="2299"/>
        <v>1</v>
      </c>
      <c r="GE496" s="1">
        <f t="shared" si="2300"/>
        <v>0</v>
      </c>
      <c r="GF496" s="1">
        <f t="shared" si="2301"/>
        <v>1</v>
      </c>
      <c r="GG496" s="1">
        <f t="shared" si="2302"/>
        <v>1</v>
      </c>
      <c r="GI496" s="1">
        <f t="shared" si="2303"/>
        <v>1</v>
      </c>
      <c r="GK496" s="1">
        <f t="shared" si="2304"/>
        <v>1</v>
      </c>
      <c r="GL496" s="1">
        <f t="shared" si="2305"/>
        <v>1</v>
      </c>
      <c r="GM496" s="1">
        <f t="shared" si="2306"/>
        <v>1</v>
      </c>
      <c r="GN496" s="1">
        <f t="shared" si="2307"/>
        <v>1</v>
      </c>
      <c r="GO496" s="1">
        <f t="shared" si="2308"/>
        <v>0</v>
      </c>
      <c r="GP496" s="1">
        <f t="shared" si="2309"/>
        <v>1</v>
      </c>
      <c r="GQ496" s="1">
        <f t="shared" si="2310"/>
        <v>1</v>
      </c>
      <c r="GS496" s="1" t="str">
        <f t="shared" si="2311"/>
        <v/>
      </c>
      <c r="GT496" s="1" t="str">
        <f t="shared" si="2312"/>
        <v/>
      </c>
      <c r="GU496" s="1">
        <f t="shared" si="2313"/>
        <v>0</v>
      </c>
      <c r="GV496" s="1">
        <f t="shared" si="2314"/>
        <v>0</v>
      </c>
      <c r="GW496" s="1">
        <f t="shared" si="2315"/>
        <v>0</v>
      </c>
      <c r="GX496" s="1">
        <f t="shared" si="2316"/>
        <v>0</v>
      </c>
      <c r="GY496" s="1">
        <f t="shared" si="2317"/>
        <v>0</v>
      </c>
      <c r="GZ496" s="1"/>
      <c r="HA496" s="1">
        <f t="shared" si="2318"/>
        <v>1</v>
      </c>
      <c r="HB496" s="1">
        <f t="shared" si="2319"/>
        <v>0</v>
      </c>
      <c r="HC496" s="1">
        <f t="shared" si="2320"/>
        <v>0</v>
      </c>
      <c r="HD496" s="1">
        <f t="shared" si="2321"/>
        <v>0</v>
      </c>
      <c r="HE496" s="1">
        <f t="shared" si="2322"/>
        <v>0</v>
      </c>
      <c r="HF496" s="1">
        <f t="shared" si="2323"/>
        <v>0</v>
      </c>
      <c r="HH496" s="1">
        <f t="shared" si="2324"/>
        <v>1</v>
      </c>
      <c r="HI496" s="1">
        <f t="shared" si="2325"/>
        <v>0</v>
      </c>
      <c r="HJ496" s="1">
        <f t="shared" si="2326"/>
        <v>0</v>
      </c>
      <c r="HK496" s="1">
        <f t="shared" si="2327"/>
        <v>0</v>
      </c>
      <c r="HL496" s="1">
        <f t="shared" si="2328"/>
        <v>0</v>
      </c>
      <c r="HM496" s="1">
        <f t="shared" si="2329"/>
        <v>0</v>
      </c>
      <c r="HO496" s="1">
        <f t="shared" si="2330"/>
        <v>0</v>
      </c>
      <c r="HP496" s="1" t="str">
        <f t="shared" si="2331"/>
        <v/>
      </c>
      <c r="HQ496" s="1">
        <f t="shared" si="2332"/>
        <v>0</v>
      </c>
      <c r="HR496" t="str">
        <f t="shared" si="2333"/>
        <v/>
      </c>
      <c r="HS496" s="1" t="str">
        <f t="shared" si="2334"/>
        <v/>
      </c>
      <c r="HT496" t="str">
        <f t="shared" si="2335"/>
        <v/>
      </c>
      <c r="HU496" t="str">
        <f t="shared" si="2336"/>
        <v/>
      </c>
      <c r="HV496" s="1" t="str">
        <f t="shared" si="2337"/>
        <v/>
      </c>
      <c r="HW496" s="1" t="str">
        <f t="shared" si="2338"/>
        <v/>
      </c>
      <c r="HX496" s="1" t="str">
        <f t="shared" si="2339"/>
        <v/>
      </c>
      <c r="HZ496" s="1">
        <f t="shared" si="2340"/>
        <v>0</v>
      </c>
      <c r="IA496" s="1" t="str">
        <f t="shared" si="2341"/>
        <v/>
      </c>
      <c r="IB496" s="1">
        <f t="shared" si="2342"/>
        <v>0</v>
      </c>
      <c r="IC496" s="1" t="str">
        <f t="shared" si="2343"/>
        <v/>
      </c>
      <c r="ID496" s="1" t="str">
        <f t="shared" si="2344"/>
        <v/>
      </c>
      <c r="IE496" s="1" t="str">
        <f t="shared" si="2345"/>
        <v/>
      </c>
      <c r="IF496" s="1" t="str">
        <f t="shared" si="2346"/>
        <v/>
      </c>
      <c r="IG496" s="1" t="str">
        <f t="shared" si="2347"/>
        <v/>
      </c>
      <c r="IH496" s="1" t="str">
        <f t="shared" si="2348"/>
        <v/>
      </c>
      <c r="II496" s="1" t="str">
        <f t="shared" si="2349"/>
        <v/>
      </c>
    </row>
    <row r="497" spans="1:243" x14ac:dyDescent="0.2">
      <c r="A497" s="14">
        <f t="shared" si="2371"/>
        <v>497</v>
      </c>
      <c r="C497" s="2">
        <v>42828</v>
      </c>
      <c r="G497" s="3">
        <v>108.087</v>
      </c>
      <c r="H497" s="3">
        <v>117.312</v>
      </c>
      <c r="I497" s="3">
        <v>125.01</v>
      </c>
      <c r="J497" s="4">
        <v>151.24</v>
      </c>
      <c r="P497" s="128">
        <f t="shared" si="2367"/>
        <v>3464.7500000000005</v>
      </c>
      <c r="Q497" s="5">
        <f t="shared" si="2368"/>
        <v>3775.2499999999995</v>
      </c>
      <c r="R497" s="6">
        <f t="shared" si="2369"/>
        <v>4001.0000000000005</v>
      </c>
      <c r="S497" s="7">
        <f t="shared" si="2370"/>
        <v>4856.0000000000009</v>
      </c>
      <c r="Y497" s="4">
        <f t="shared" si="2350"/>
        <v>1.5</v>
      </c>
      <c r="Z497" s="1">
        <f t="shared" si="2351"/>
        <v>7.9999999999995453</v>
      </c>
      <c r="AA497" s="1">
        <f t="shared" si="2352"/>
        <v>14.999999999999545</v>
      </c>
      <c r="AB497" s="1">
        <f t="shared" si="2353"/>
        <v>29</v>
      </c>
      <c r="AC497" s="1"/>
      <c r="AD497" s="1"/>
      <c r="AE497" s="126"/>
      <c r="AF497" s="126"/>
      <c r="AG497" s="126"/>
      <c r="AH497" s="4">
        <f t="shared" si="2354"/>
        <v>2.3333333333330302</v>
      </c>
      <c r="AI497" s="4">
        <f t="shared" si="2355"/>
        <v>1.7999999999997272</v>
      </c>
      <c r="AJ497" s="4">
        <f t="shared" si="2356"/>
        <v>1.0000000000001812</v>
      </c>
      <c r="AK497" s="4">
        <f t="shared" si="2357"/>
        <v>2.000000000000151</v>
      </c>
      <c r="AL497" s="4">
        <f t="shared" si="2358"/>
        <v>0.49999999999977263</v>
      </c>
      <c r="AM497" s="4">
        <f t="shared" si="2359"/>
        <v>5.3333333333328792</v>
      </c>
      <c r="AN497" s="4">
        <f t="shared" si="2360"/>
        <v>3.3999999999995456</v>
      </c>
      <c r="AO497" s="4">
        <f t="shared" si="2361"/>
        <v>1</v>
      </c>
      <c r="AP497" s="4">
        <f t="shared" si="2362"/>
        <v>0.99999999999939426</v>
      </c>
      <c r="AQ497" s="4">
        <f t="shared" si="2363"/>
        <v>8.3333333333331048</v>
      </c>
      <c r="AR497" s="4">
        <f t="shared" si="2364"/>
        <v>2.9999999999998179</v>
      </c>
      <c r="AS497" s="4">
        <f t="shared" si="2365"/>
        <v>1.5555555555551006</v>
      </c>
      <c r="AT497" s="4">
        <f t="shared" si="2366"/>
        <v>0.8666666666666667</v>
      </c>
      <c r="AU497" s="1"/>
      <c r="BA497" s="11">
        <f t="shared" si="2376"/>
        <v>1.5</v>
      </c>
      <c r="BB497" s="11">
        <f t="shared" si="2377"/>
        <v>7.9999999999995453</v>
      </c>
      <c r="BC497" s="12">
        <f t="shared" si="2378"/>
        <v>14.999999999999545</v>
      </c>
      <c r="BD497" s="13">
        <f t="shared" si="2379"/>
        <v>29</v>
      </c>
      <c r="BJ497" s="11">
        <f t="shared" si="2204"/>
        <v>-2.3333333333330302</v>
      </c>
      <c r="BK497" s="11">
        <f t="shared" si="2205"/>
        <v>-1.7999999999997272</v>
      </c>
      <c r="BL497" s="11">
        <f t="shared" si="2206"/>
        <v>-1.0000000000001812</v>
      </c>
      <c r="BM497" s="11">
        <f t="shared" si="2207"/>
        <v>-2.000000000000151</v>
      </c>
      <c r="BN497" s="11">
        <f t="shared" si="2208"/>
        <v>0.49999999999977263</v>
      </c>
      <c r="BO497" s="11">
        <f t="shared" si="2209"/>
        <v>5.3333333333328792</v>
      </c>
      <c r="BP497" s="11">
        <f t="shared" si="2210"/>
        <v>3.3999999999995456</v>
      </c>
      <c r="BQ497" s="1">
        <v>1</v>
      </c>
      <c r="BR497" s="11">
        <f t="shared" si="2211"/>
        <v>0.99999999999939426</v>
      </c>
      <c r="BS497" s="11">
        <f t="shared" si="2212"/>
        <v>8.3333333333331048</v>
      </c>
      <c r="BT497" s="11">
        <f t="shared" si="2213"/>
        <v>-2.9999999999998179</v>
      </c>
      <c r="BU497" s="11">
        <f t="shared" si="2214"/>
        <v>1.5555555555551006</v>
      </c>
      <c r="BV497" s="11">
        <f t="shared" si="2215"/>
        <v>-0.8666666666666667</v>
      </c>
      <c r="BY497" s="126"/>
      <c r="BZ497" s="126"/>
      <c r="CB497" s="1">
        <f t="shared" si="2216"/>
        <v>0</v>
      </c>
      <c r="CC497" s="1">
        <f t="shared" si="2217"/>
        <v>0</v>
      </c>
      <c r="CD497" s="1">
        <f t="shared" si="2218"/>
        <v>0</v>
      </c>
      <c r="CE497" s="126">
        <f t="shared" si="2191"/>
        <v>0</v>
      </c>
      <c r="CF497" s="1">
        <f t="shared" si="2219"/>
        <v>0</v>
      </c>
      <c r="CG497" s="1" t="str">
        <f t="shared" si="2220"/>
        <v/>
      </c>
      <c r="CH497" s="1" t="str">
        <f t="shared" si="2192"/>
        <v/>
      </c>
      <c r="CI497" s="1">
        <f t="shared" si="2221"/>
        <v>1</v>
      </c>
      <c r="CJ497" s="1">
        <f t="shared" si="2222"/>
        <v>1</v>
      </c>
      <c r="CK497" s="1" t="str">
        <f t="shared" si="2223"/>
        <v/>
      </c>
      <c r="CL497" s="1">
        <f t="shared" si="2224"/>
        <v>1</v>
      </c>
      <c r="CM497" s="1">
        <f t="shared" si="2225"/>
        <v>1</v>
      </c>
      <c r="CN497" s="1">
        <f t="shared" si="2226"/>
        <v>1</v>
      </c>
      <c r="CO497" s="1" t="str">
        <f t="shared" si="2227"/>
        <v/>
      </c>
      <c r="CP497" s="1" t="str">
        <f t="shared" si="2228"/>
        <v/>
      </c>
      <c r="CQ497" s="1">
        <f t="shared" si="2229"/>
        <v>1</v>
      </c>
      <c r="CS497" s="1">
        <f t="shared" si="2230"/>
        <v>0</v>
      </c>
      <c r="CT497" s="1">
        <f t="shared" si="2231"/>
        <v>0</v>
      </c>
      <c r="CU497" s="1">
        <f t="shared" si="2232"/>
        <v>0</v>
      </c>
      <c r="CV497" s="126">
        <f t="shared" si="2193"/>
        <v>0</v>
      </c>
      <c r="CW497" s="1">
        <f t="shared" si="2233"/>
        <v>1</v>
      </c>
      <c r="CX497" s="1" t="str">
        <f t="shared" si="2234"/>
        <v/>
      </c>
      <c r="CY497" s="1" t="str">
        <f t="shared" si="2235"/>
        <v/>
      </c>
      <c r="CZ497" s="1" t="str">
        <f t="shared" si="2236"/>
        <v/>
      </c>
      <c r="DA497" s="1" t="str">
        <f t="shared" si="2237"/>
        <v/>
      </c>
      <c r="DB497" s="1">
        <f t="shared" si="2238"/>
        <v>1</v>
      </c>
      <c r="DC497" s="1" t="str">
        <f t="shared" si="2239"/>
        <v/>
      </c>
      <c r="DD497" s="1">
        <f t="shared" si="2240"/>
        <v>1</v>
      </c>
      <c r="DE497" s="1" t="str">
        <f t="shared" si="2241"/>
        <v/>
      </c>
      <c r="DF497" s="1"/>
      <c r="DG497" s="126">
        <f t="shared" si="2194"/>
        <v>1</v>
      </c>
      <c r="DH497" s="1">
        <f t="shared" si="2242"/>
        <v>1</v>
      </c>
      <c r="DI497" s="1">
        <f t="shared" si="2243"/>
        <v>1</v>
      </c>
      <c r="DJ497" s="1">
        <f t="shared" si="2244"/>
        <v>1</v>
      </c>
      <c r="DK497" s="1" t="str">
        <f t="shared" si="2245"/>
        <v/>
      </c>
      <c r="DL497" s="1"/>
      <c r="DM497" s="1" t="str">
        <f t="shared" si="2246"/>
        <v/>
      </c>
      <c r="DN497" s="1">
        <f t="shared" si="2247"/>
        <v>0</v>
      </c>
      <c r="DO497" s="1">
        <f t="shared" si="2248"/>
        <v>1</v>
      </c>
      <c r="DP497" s="1">
        <f t="shared" si="2249"/>
        <v>0</v>
      </c>
      <c r="DQ497" s="1">
        <f t="shared" si="2250"/>
        <v>1</v>
      </c>
      <c r="DR497" s="1">
        <f t="shared" si="2251"/>
        <v>0</v>
      </c>
      <c r="DS497" s="1">
        <f t="shared" si="2252"/>
        <v>1</v>
      </c>
      <c r="DT497" s="1">
        <f t="shared" si="2253"/>
        <v>0</v>
      </c>
      <c r="DU497" s="1">
        <f t="shared" si="2254"/>
        <v>1</v>
      </c>
      <c r="DV497" s="1">
        <f t="shared" si="2255"/>
        <v>1</v>
      </c>
      <c r="DW497" s="1">
        <f t="shared" si="2256"/>
        <v>0</v>
      </c>
      <c r="DX497" s="1" t="str">
        <f t="shared" si="2257"/>
        <v/>
      </c>
      <c r="DY497" s="1" t="str">
        <f t="shared" si="2258"/>
        <v/>
      </c>
      <c r="EA497" s="1">
        <f t="shared" si="2259"/>
        <v>1</v>
      </c>
      <c r="EB497" s="1">
        <f t="shared" si="2260"/>
        <v>1</v>
      </c>
      <c r="EC497" s="1">
        <f t="shared" si="2261"/>
        <v>1</v>
      </c>
      <c r="ED497" s="1">
        <f t="shared" si="2262"/>
        <v>1</v>
      </c>
      <c r="EF497" s="1">
        <f t="shared" si="2263"/>
        <v>1</v>
      </c>
      <c r="EG497" s="1">
        <f t="shared" si="2264"/>
        <v>1</v>
      </c>
      <c r="EH497" s="1">
        <f t="shared" si="2265"/>
        <v>1</v>
      </c>
      <c r="EI497" s="1">
        <f t="shared" si="2266"/>
        <v>1</v>
      </c>
      <c r="EK497" s="1">
        <f t="shared" si="2267"/>
        <v>1</v>
      </c>
      <c r="EL497" s="1">
        <f t="shared" si="2268"/>
        <v>1</v>
      </c>
      <c r="EM497" s="1">
        <f t="shared" si="2269"/>
        <v>1</v>
      </c>
      <c r="EO497" s="1">
        <f t="shared" si="2270"/>
        <v>1</v>
      </c>
      <c r="EP497" s="1">
        <f t="shared" si="2271"/>
        <v>1</v>
      </c>
      <c r="EQ497" s="1">
        <f t="shared" si="2272"/>
        <v>1</v>
      </c>
      <c r="ES497" s="1">
        <f t="shared" si="2273"/>
        <v>1</v>
      </c>
      <c r="ET497" s="1">
        <f t="shared" si="2274"/>
        <v>1</v>
      </c>
      <c r="EU497" s="1">
        <f t="shared" si="2275"/>
        <v>1</v>
      </c>
      <c r="EV497" s="1">
        <f t="shared" si="2276"/>
        <v>1</v>
      </c>
      <c r="EW497" s="1">
        <f t="shared" si="2277"/>
        <v>0</v>
      </c>
      <c r="EY497" s="1">
        <f t="shared" si="2278"/>
        <v>1</v>
      </c>
      <c r="EZ497" s="1">
        <f t="shared" si="2279"/>
        <v>1</v>
      </c>
      <c r="FA497" s="1">
        <f t="shared" si="2280"/>
        <v>1</v>
      </c>
      <c r="FC497" s="1">
        <f t="shared" si="2281"/>
        <v>0</v>
      </c>
      <c r="FD497" s="1" t="str">
        <f t="shared" si="2282"/>
        <v/>
      </c>
      <c r="FE497" s="1"/>
      <c r="FF497" s="1">
        <f t="shared" si="2283"/>
        <v>1</v>
      </c>
      <c r="FG497" s="1">
        <f t="shared" si="2284"/>
        <v>0</v>
      </c>
      <c r="FH497" s="1">
        <f t="shared" si="2285"/>
        <v>0</v>
      </c>
      <c r="FI497" s="1" t="str">
        <f t="shared" si="2286"/>
        <v/>
      </c>
      <c r="FJ497" s="1" t="str">
        <f t="shared" si="2287"/>
        <v/>
      </c>
      <c r="FK497" s="1" t="str">
        <f t="shared" si="2288"/>
        <v/>
      </c>
      <c r="FL497" s="1" t="str">
        <f t="shared" si="2289"/>
        <v/>
      </c>
      <c r="FN497" s="1" t="str">
        <f t="shared" si="2290"/>
        <v/>
      </c>
      <c r="FO497" s="1" t="str">
        <f t="shared" si="2291"/>
        <v/>
      </c>
      <c r="FP497" s="1" t="str">
        <f t="shared" si="2292"/>
        <v/>
      </c>
      <c r="FV497" s="1">
        <f t="shared" si="2373"/>
        <v>1</v>
      </c>
      <c r="FW497" s="1">
        <f t="shared" si="2374"/>
        <v>0</v>
      </c>
      <c r="FX497" s="1">
        <f t="shared" si="2375"/>
        <v>1</v>
      </c>
      <c r="GA497" s="1">
        <f t="shared" si="2296"/>
        <v>1</v>
      </c>
      <c r="GB497" s="1">
        <f t="shared" si="2297"/>
        <v>1</v>
      </c>
      <c r="GC497" s="1">
        <f t="shared" si="2298"/>
        <v>1</v>
      </c>
      <c r="GD497" s="1">
        <f t="shared" si="2299"/>
        <v>1</v>
      </c>
      <c r="GE497" s="1">
        <f t="shared" si="2300"/>
        <v>0</v>
      </c>
      <c r="GF497" s="1">
        <f t="shared" si="2301"/>
        <v>0</v>
      </c>
      <c r="GG497" s="1">
        <f t="shared" si="2302"/>
        <v>1</v>
      </c>
      <c r="GI497" s="1">
        <f t="shared" si="2303"/>
        <v>1</v>
      </c>
      <c r="GK497" s="1">
        <f t="shared" si="2304"/>
        <v>1</v>
      </c>
      <c r="GL497" s="1">
        <f t="shared" si="2305"/>
        <v>1</v>
      </c>
      <c r="GM497" s="1">
        <f t="shared" si="2306"/>
        <v>1</v>
      </c>
      <c r="GN497" s="1">
        <f t="shared" si="2307"/>
        <v>1</v>
      </c>
      <c r="GO497" s="1">
        <f t="shared" si="2308"/>
        <v>0</v>
      </c>
      <c r="GP497" s="1">
        <f t="shared" si="2309"/>
        <v>0</v>
      </c>
      <c r="GQ497" s="1">
        <f t="shared" si="2310"/>
        <v>1</v>
      </c>
      <c r="GS497" s="1" t="str">
        <f t="shared" si="2311"/>
        <v/>
      </c>
      <c r="GT497" s="1" t="str">
        <f t="shared" si="2312"/>
        <v/>
      </c>
      <c r="GU497" s="1">
        <f t="shared" si="2313"/>
        <v>1</v>
      </c>
      <c r="GV497" s="1">
        <f t="shared" si="2314"/>
        <v>1</v>
      </c>
      <c r="GW497" s="1">
        <f t="shared" si="2315"/>
        <v>1</v>
      </c>
      <c r="GX497" s="1">
        <f t="shared" si="2316"/>
        <v>0</v>
      </c>
      <c r="GY497" s="1">
        <f t="shared" si="2317"/>
        <v>0</v>
      </c>
      <c r="GZ497" s="1"/>
      <c r="HA497" s="1">
        <f t="shared" si="2318"/>
        <v>1</v>
      </c>
      <c r="HB497" s="1">
        <f t="shared" si="2319"/>
        <v>1</v>
      </c>
      <c r="HC497" s="1">
        <f t="shared" si="2320"/>
        <v>1</v>
      </c>
      <c r="HD497" s="1">
        <f t="shared" si="2321"/>
        <v>0</v>
      </c>
      <c r="HE497" s="1">
        <f t="shared" si="2322"/>
        <v>0</v>
      </c>
      <c r="HF497" s="1">
        <f t="shared" si="2323"/>
        <v>0</v>
      </c>
      <c r="HH497" s="1">
        <f t="shared" si="2324"/>
        <v>1</v>
      </c>
      <c r="HI497" s="1">
        <f t="shared" si="2325"/>
        <v>1</v>
      </c>
      <c r="HJ497" s="1">
        <f t="shared" si="2326"/>
        <v>1</v>
      </c>
      <c r="HK497" s="1">
        <f t="shared" si="2327"/>
        <v>1</v>
      </c>
      <c r="HL497" s="1">
        <f t="shared" si="2328"/>
        <v>1</v>
      </c>
      <c r="HM497" s="1">
        <f t="shared" si="2329"/>
        <v>0</v>
      </c>
      <c r="HO497" s="1">
        <f t="shared" si="2330"/>
        <v>1</v>
      </c>
      <c r="HP497" s="1" t="str">
        <f t="shared" si="2331"/>
        <v/>
      </c>
      <c r="HQ497" s="1">
        <f t="shared" si="2332"/>
        <v>1</v>
      </c>
      <c r="HR497" t="str">
        <f t="shared" si="2333"/>
        <v/>
      </c>
      <c r="HS497" s="1">
        <f t="shared" si="2334"/>
        <v>1</v>
      </c>
      <c r="HT497" t="str">
        <f t="shared" si="2335"/>
        <v/>
      </c>
      <c r="HU497" t="str">
        <f t="shared" si="2336"/>
        <v/>
      </c>
      <c r="HV497" s="1" t="str">
        <f t="shared" si="2337"/>
        <v/>
      </c>
      <c r="HW497" s="1" t="str">
        <f t="shared" si="2338"/>
        <v/>
      </c>
      <c r="HX497" s="1" t="str">
        <f t="shared" si="2339"/>
        <v/>
      </c>
      <c r="HZ497" s="1">
        <f t="shared" si="2340"/>
        <v>0</v>
      </c>
      <c r="IA497" s="1" t="str">
        <f t="shared" si="2341"/>
        <v/>
      </c>
      <c r="IB497" s="1">
        <f t="shared" si="2342"/>
        <v>0</v>
      </c>
      <c r="IC497" s="1" t="str">
        <f t="shared" si="2343"/>
        <v/>
      </c>
      <c r="ID497" s="1">
        <f t="shared" si="2344"/>
        <v>0</v>
      </c>
      <c r="IE497" s="1" t="str">
        <f t="shared" si="2345"/>
        <v/>
      </c>
      <c r="IF497" s="1" t="str">
        <f t="shared" si="2346"/>
        <v/>
      </c>
      <c r="IG497" s="1" t="str">
        <f t="shared" si="2347"/>
        <v/>
      </c>
      <c r="IH497" s="1" t="str">
        <f t="shared" si="2348"/>
        <v/>
      </c>
      <c r="II497" s="1" t="str">
        <f t="shared" si="2349"/>
        <v/>
      </c>
    </row>
    <row r="498" spans="1:243" x14ac:dyDescent="0.2">
      <c r="A498" s="14">
        <f t="shared" si="2371"/>
        <v>498</v>
      </c>
      <c r="C498" s="2">
        <v>42829</v>
      </c>
      <c r="G498" s="3">
        <v>108.08199999999999</v>
      </c>
      <c r="H498" s="3">
        <v>117.312</v>
      </c>
      <c r="I498" s="3">
        <v>125.01</v>
      </c>
      <c r="J498" s="4">
        <v>151.21</v>
      </c>
      <c r="P498" s="128">
        <f t="shared" si="2367"/>
        <v>3464.2499999999995</v>
      </c>
      <c r="Q498" s="5">
        <f t="shared" si="2368"/>
        <v>3775.2499999999995</v>
      </c>
      <c r="R498" s="6">
        <f t="shared" si="2369"/>
        <v>4001.0000000000005</v>
      </c>
      <c r="S498" s="7">
        <f t="shared" si="2370"/>
        <v>4853.0000000000009</v>
      </c>
      <c r="Y498" s="4">
        <f t="shared" si="2350"/>
        <v>0.50000000000090949</v>
      </c>
      <c r="Z498" s="1">
        <f t="shared" si="2351"/>
        <v>0</v>
      </c>
      <c r="AA498" s="1">
        <f t="shared" si="2352"/>
        <v>0</v>
      </c>
      <c r="AB498" s="1">
        <f t="shared" si="2353"/>
        <v>3</v>
      </c>
      <c r="AC498" s="1"/>
      <c r="AD498" s="1"/>
      <c r="AE498" s="126"/>
      <c r="AF498" s="126"/>
      <c r="AG498" s="126"/>
      <c r="AH498" s="4">
        <f t="shared" si="2354"/>
        <v>1.000000000001819</v>
      </c>
      <c r="AI498" s="4">
        <f t="shared" si="2355"/>
        <v>1.000000000001819</v>
      </c>
      <c r="AJ498" s="4">
        <f t="shared" si="2356"/>
        <v>0</v>
      </c>
      <c r="AK498" s="4">
        <f t="shared" si="2357"/>
        <v>0</v>
      </c>
      <c r="AL498" s="4">
        <f t="shared" si="2358"/>
        <v>0</v>
      </c>
      <c r="AM498" s="4">
        <f t="shared" si="2359"/>
        <v>1</v>
      </c>
      <c r="AN498" s="4">
        <f t="shared" si="2360"/>
        <v>1.2</v>
      </c>
      <c r="AO498" s="4">
        <f t="shared" si="2361"/>
        <v>1</v>
      </c>
      <c r="AP498" s="4">
        <f t="shared" si="2362"/>
        <v>1.6666666666696983</v>
      </c>
      <c r="AQ498" s="4">
        <f t="shared" si="2363"/>
        <v>1</v>
      </c>
      <c r="AR498" s="4">
        <f t="shared" si="2364"/>
        <v>1.000000000001819</v>
      </c>
      <c r="AS498" s="4">
        <f t="shared" si="2365"/>
        <v>0.66666666666666663</v>
      </c>
      <c r="AT498" s="4">
        <f t="shared" si="2366"/>
        <v>0.60000000000181897</v>
      </c>
      <c r="AU498" s="1"/>
      <c r="BA498" s="11">
        <f t="shared" si="2376"/>
        <v>-0.50000000000090949</v>
      </c>
      <c r="BB498" s="11">
        <f t="shared" si="2377"/>
        <v>0</v>
      </c>
      <c r="BC498" s="12">
        <f t="shared" si="2378"/>
        <v>0</v>
      </c>
      <c r="BD498" s="13">
        <f t="shared" si="2379"/>
        <v>-3</v>
      </c>
      <c r="BJ498" s="11">
        <f t="shared" si="2204"/>
        <v>-1.000000000001819</v>
      </c>
      <c r="BK498" s="11">
        <f t="shared" si="2205"/>
        <v>-1.000000000001819</v>
      </c>
      <c r="BL498" s="11">
        <f t="shared" si="2206"/>
        <v>0</v>
      </c>
      <c r="BM498" s="11">
        <f t="shared" si="2207"/>
        <v>0</v>
      </c>
      <c r="BN498" s="11">
        <f t="shared" si="2208"/>
        <v>0</v>
      </c>
      <c r="BO498" s="11">
        <f t="shared" si="2209"/>
        <v>1</v>
      </c>
      <c r="BP498" s="11">
        <f t="shared" si="2210"/>
        <v>1.2</v>
      </c>
      <c r="BQ498" s="1">
        <v>1</v>
      </c>
      <c r="BR498" s="11">
        <f t="shared" si="2211"/>
        <v>1.6666666666696983</v>
      </c>
      <c r="BS498" s="11">
        <f t="shared" si="2212"/>
        <v>1</v>
      </c>
      <c r="BT498" s="11">
        <f t="shared" si="2213"/>
        <v>-1.000000000001819</v>
      </c>
      <c r="BU498" s="11">
        <f t="shared" si="2214"/>
        <v>0.66666666666666663</v>
      </c>
      <c r="BV498" s="11">
        <f t="shared" si="2215"/>
        <v>-0.60000000000181897</v>
      </c>
      <c r="BY498" s="126"/>
      <c r="BZ498" s="126"/>
      <c r="CB498" s="1">
        <f t="shared" si="2216"/>
        <v>1</v>
      </c>
      <c r="CC498" s="1">
        <f t="shared" si="2217"/>
        <v>1</v>
      </c>
      <c r="CD498" s="1">
        <f t="shared" si="2218"/>
        <v>1</v>
      </c>
      <c r="CE498" s="126">
        <f t="shared" si="2191"/>
        <v>1</v>
      </c>
      <c r="CF498" s="1">
        <f t="shared" si="2219"/>
        <v>1</v>
      </c>
      <c r="CG498" s="1">
        <f t="shared" si="2220"/>
        <v>0</v>
      </c>
      <c r="CH498" s="1">
        <f t="shared" si="2192"/>
        <v>0</v>
      </c>
      <c r="CI498" s="1">
        <f t="shared" si="2221"/>
        <v>0</v>
      </c>
      <c r="CJ498" s="1">
        <f t="shared" si="2222"/>
        <v>0</v>
      </c>
      <c r="CK498" s="1" t="str">
        <f t="shared" si="2223"/>
        <v/>
      </c>
      <c r="CL498" s="1">
        <f t="shared" si="2224"/>
        <v>1</v>
      </c>
      <c r="CM498" s="1">
        <f t="shared" si="2225"/>
        <v>0</v>
      </c>
      <c r="CN498" s="1" t="str">
        <f t="shared" si="2226"/>
        <v/>
      </c>
      <c r="CO498" s="1">
        <f t="shared" si="2227"/>
        <v>1</v>
      </c>
      <c r="CP498" s="1">
        <f t="shared" si="2228"/>
        <v>1</v>
      </c>
      <c r="CQ498" s="1" t="str">
        <f t="shared" si="2229"/>
        <v/>
      </c>
      <c r="CS498" s="1">
        <f t="shared" si="2230"/>
        <v>1</v>
      </c>
      <c r="CT498" s="1">
        <f t="shared" si="2231"/>
        <v>1</v>
      </c>
      <c r="CU498" s="1">
        <f t="shared" si="2232"/>
        <v>1</v>
      </c>
      <c r="CV498" s="126">
        <f t="shared" si="2193"/>
        <v>0</v>
      </c>
      <c r="CW498" s="1">
        <f t="shared" si="2233"/>
        <v>1</v>
      </c>
      <c r="CX498" s="1" t="str">
        <f t="shared" si="2234"/>
        <v/>
      </c>
      <c r="CY498" s="1" t="str">
        <f t="shared" si="2235"/>
        <v/>
      </c>
      <c r="CZ498" s="1" t="str">
        <f t="shared" si="2236"/>
        <v/>
      </c>
      <c r="DA498" s="1" t="str">
        <f t="shared" si="2237"/>
        <v/>
      </c>
      <c r="DB498" s="1">
        <f t="shared" si="2238"/>
        <v>0</v>
      </c>
      <c r="DC498" s="1">
        <f t="shared" si="2239"/>
        <v>1</v>
      </c>
      <c r="DD498" s="1" t="str">
        <f t="shared" si="2240"/>
        <v/>
      </c>
      <c r="DE498" s="1" t="str">
        <f t="shared" si="2241"/>
        <v/>
      </c>
      <c r="DF498" s="1"/>
      <c r="DG498" s="126">
        <f t="shared" si="2194"/>
        <v>0</v>
      </c>
      <c r="DH498" s="1">
        <f t="shared" si="2242"/>
        <v>1</v>
      </c>
      <c r="DI498" s="1">
        <f t="shared" si="2243"/>
        <v>1</v>
      </c>
      <c r="DJ498" s="1">
        <f t="shared" si="2244"/>
        <v>0</v>
      </c>
      <c r="DK498" s="1">
        <f t="shared" si="2245"/>
        <v>1</v>
      </c>
      <c r="DL498" s="1"/>
      <c r="DM498" s="1">
        <f t="shared" si="2246"/>
        <v>1</v>
      </c>
      <c r="DN498" s="1" t="str">
        <f t="shared" si="2247"/>
        <v/>
      </c>
      <c r="DO498" s="1" t="str">
        <f t="shared" si="2248"/>
        <v/>
      </c>
      <c r="DP498" s="1" t="str">
        <f t="shared" si="2249"/>
        <v/>
      </c>
      <c r="DQ498" s="1" t="str">
        <f t="shared" si="2250"/>
        <v/>
      </c>
      <c r="DR498" s="1" t="str">
        <f t="shared" si="2251"/>
        <v/>
      </c>
      <c r="DS498" s="1" t="str">
        <f t="shared" si="2252"/>
        <v/>
      </c>
      <c r="DT498" s="1" t="str">
        <f t="shared" si="2253"/>
        <v/>
      </c>
      <c r="DU498" s="1" t="str">
        <f t="shared" si="2254"/>
        <v/>
      </c>
      <c r="DV498" s="1">
        <f t="shared" si="2255"/>
        <v>0</v>
      </c>
      <c r="DW498" s="1">
        <f t="shared" si="2256"/>
        <v>0</v>
      </c>
      <c r="DX498" s="1" t="str">
        <f t="shared" si="2257"/>
        <v/>
      </c>
      <c r="DY498" s="1">
        <f t="shared" si="2258"/>
        <v>1</v>
      </c>
      <c r="EA498" s="1">
        <f t="shared" si="2259"/>
        <v>0</v>
      </c>
      <c r="EB498" s="1">
        <f t="shared" si="2260"/>
        <v>1</v>
      </c>
      <c r="EC498" s="1">
        <f t="shared" si="2261"/>
        <v>1</v>
      </c>
      <c r="ED498" s="1">
        <f t="shared" si="2262"/>
        <v>0</v>
      </c>
      <c r="EF498" s="1">
        <f t="shared" si="2263"/>
        <v>0</v>
      </c>
      <c r="EG498" s="1">
        <f t="shared" si="2264"/>
        <v>0</v>
      </c>
      <c r="EH498" s="1">
        <f t="shared" si="2265"/>
        <v>0</v>
      </c>
      <c r="EI498" s="1">
        <f t="shared" si="2266"/>
        <v>0</v>
      </c>
      <c r="EK498" s="1">
        <f t="shared" si="2267"/>
        <v>1</v>
      </c>
      <c r="EL498" s="1">
        <f t="shared" si="2268"/>
        <v>1</v>
      </c>
      <c r="EM498" s="1">
        <f t="shared" si="2269"/>
        <v>1</v>
      </c>
      <c r="EO498" s="1">
        <f t="shared" si="2270"/>
        <v>1</v>
      </c>
      <c r="EP498" s="1">
        <f t="shared" si="2271"/>
        <v>1</v>
      </c>
      <c r="EQ498" s="1">
        <f t="shared" si="2272"/>
        <v>1</v>
      </c>
      <c r="ES498" s="1">
        <f t="shared" si="2273"/>
        <v>1</v>
      </c>
      <c r="ET498" s="1">
        <f t="shared" si="2274"/>
        <v>1</v>
      </c>
      <c r="EU498" s="1">
        <f t="shared" si="2275"/>
        <v>1</v>
      </c>
      <c r="EV498" s="1">
        <f t="shared" si="2276"/>
        <v>1</v>
      </c>
      <c r="EW498" s="1">
        <f t="shared" si="2277"/>
        <v>1</v>
      </c>
      <c r="EY498" s="1">
        <f t="shared" si="2278"/>
        <v>1</v>
      </c>
      <c r="EZ498" s="1">
        <f t="shared" si="2279"/>
        <v>1</v>
      </c>
      <c r="FA498" s="1">
        <f t="shared" si="2280"/>
        <v>1</v>
      </c>
      <c r="FC498" s="1">
        <f t="shared" si="2281"/>
        <v>1</v>
      </c>
      <c r="FD498" s="1">
        <f t="shared" si="2282"/>
        <v>1</v>
      </c>
      <c r="FE498" s="1"/>
      <c r="FF498" s="1">
        <f t="shared" si="2283"/>
        <v>1</v>
      </c>
      <c r="FG498" s="1">
        <f t="shared" si="2284"/>
        <v>0</v>
      </c>
      <c r="FH498" s="1">
        <f t="shared" si="2285"/>
        <v>0</v>
      </c>
      <c r="FI498" s="1" t="str">
        <f t="shared" si="2286"/>
        <v/>
      </c>
      <c r="FJ498" s="1" t="str">
        <f t="shared" si="2287"/>
        <v/>
      </c>
      <c r="FK498" s="1" t="str">
        <f t="shared" si="2288"/>
        <v/>
      </c>
      <c r="FL498" s="1" t="str">
        <f t="shared" si="2289"/>
        <v/>
      </c>
      <c r="FN498" s="1" t="str">
        <f t="shared" si="2290"/>
        <v/>
      </c>
      <c r="FO498" s="1" t="str">
        <f t="shared" si="2291"/>
        <v/>
      </c>
      <c r="FP498" s="1" t="str">
        <f t="shared" si="2292"/>
        <v/>
      </c>
      <c r="FV498" s="1">
        <f t="shared" si="2373"/>
        <v>1</v>
      </c>
      <c r="FW498" s="1">
        <f t="shared" si="2374"/>
        <v>0</v>
      </c>
      <c r="FX498" s="1">
        <f t="shared" si="2375"/>
        <v>1</v>
      </c>
      <c r="GA498" s="1">
        <f t="shared" si="2296"/>
        <v>0</v>
      </c>
      <c r="GB498" s="1">
        <f t="shared" si="2297"/>
        <v>0</v>
      </c>
      <c r="GC498" s="1">
        <f t="shared" si="2298"/>
        <v>0</v>
      </c>
      <c r="GD498" s="1">
        <f t="shared" si="2299"/>
        <v>0</v>
      </c>
      <c r="GE498" s="1">
        <f t="shared" si="2300"/>
        <v>0</v>
      </c>
      <c r="GF498" s="1">
        <f t="shared" si="2301"/>
        <v>0</v>
      </c>
      <c r="GG498" s="1">
        <f t="shared" si="2302"/>
        <v>1</v>
      </c>
      <c r="GI498" s="1">
        <f t="shared" si="2303"/>
        <v>1</v>
      </c>
      <c r="GK498" s="1">
        <f t="shared" si="2304"/>
        <v>0</v>
      </c>
      <c r="GL498" s="1">
        <f t="shared" si="2305"/>
        <v>0</v>
      </c>
      <c r="GM498" s="1">
        <f t="shared" si="2306"/>
        <v>0</v>
      </c>
      <c r="GN498" s="1">
        <f t="shared" si="2307"/>
        <v>0</v>
      </c>
      <c r="GO498" s="1">
        <f t="shared" si="2308"/>
        <v>0</v>
      </c>
      <c r="GP498" s="1">
        <f t="shared" si="2309"/>
        <v>0</v>
      </c>
      <c r="GQ498" s="1">
        <f t="shared" si="2310"/>
        <v>1</v>
      </c>
      <c r="GS498" s="1" t="str">
        <f t="shared" si="2311"/>
        <v/>
      </c>
      <c r="GT498" s="1" t="str">
        <f t="shared" si="2312"/>
        <v/>
      </c>
      <c r="GU498" s="1">
        <f t="shared" si="2313"/>
        <v>0</v>
      </c>
      <c r="GV498" s="1">
        <f t="shared" si="2314"/>
        <v>0</v>
      </c>
      <c r="GW498" s="1">
        <f t="shared" si="2315"/>
        <v>0</v>
      </c>
      <c r="GX498" s="1">
        <f t="shared" si="2316"/>
        <v>0</v>
      </c>
      <c r="GY498" s="1">
        <f t="shared" si="2317"/>
        <v>0</v>
      </c>
      <c r="GZ498" s="1"/>
      <c r="HA498" s="1">
        <f t="shared" si="2318"/>
        <v>0</v>
      </c>
      <c r="HB498" s="1">
        <f t="shared" si="2319"/>
        <v>0</v>
      </c>
      <c r="HC498" s="1">
        <f t="shared" si="2320"/>
        <v>0</v>
      </c>
      <c r="HD498" s="1">
        <f t="shared" si="2321"/>
        <v>0</v>
      </c>
      <c r="HE498" s="1">
        <f t="shared" si="2322"/>
        <v>0</v>
      </c>
      <c r="HF498" s="1">
        <f t="shared" si="2323"/>
        <v>0</v>
      </c>
      <c r="HH498" s="1">
        <f t="shared" si="2324"/>
        <v>0</v>
      </c>
      <c r="HI498" s="1">
        <f t="shared" si="2325"/>
        <v>0</v>
      </c>
      <c r="HJ498" s="1">
        <f t="shared" si="2326"/>
        <v>0</v>
      </c>
      <c r="HK498" s="1">
        <f t="shared" si="2327"/>
        <v>0</v>
      </c>
      <c r="HL498" s="1">
        <f t="shared" si="2328"/>
        <v>0</v>
      </c>
      <c r="HM498" s="1">
        <f t="shared" si="2329"/>
        <v>0</v>
      </c>
      <c r="HO498" s="1" t="str">
        <f t="shared" si="2330"/>
        <v/>
      </c>
      <c r="HP498" s="1">
        <f t="shared" si="2331"/>
        <v>1</v>
      </c>
      <c r="HQ498" s="1" t="str">
        <f t="shared" si="2332"/>
        <v/>
      </c>
      <c r="HR498" t="str">
        <f t="shared" si="2333"/>
        <v/>
      </c>
      <c r="HS498" s="1" t="str">
        <f t="shared" si="2334"/>
        <v/>
      </c>
      <c r="HT498" t="str">
        <f t="shared" si="2335"/>
        <v/>
      </c>
      <c r="HU498" t="str">
        <f t="shared" si="2336"/>
        <v/>
      </c>
      <c r="HV498" s="1" t="str">
        <f t="shared" si="2337"/>
        <v/>
      </c>
      <c r="HW498" s="1" t="str">
        <f t="shared" si="2338"/>
        <v/>
      </c>
      <c r="HX498" s="1" t="str">
        <f t="shared" si="2339"/>
        <v/>
      </c>
      <c r="HZ498" s="1" t="str">
        <f t="shared" si="2340"/>
        <v/>
      </c>
      <c r="IA498" s="1">
        <f t="shared" si="2341"/>
        <v>1</v>
      </c>
      <c r="IB498" s="1" t="str">
        <f t="shared" si="2342"/>
        <v/>
      </c>
      <c r="IC498" s="1" t="str">
        <f t="shared" si="2343"/>
        <v/>
      </c>
      <c r="ID498" s="1" t="str">
        <f t="shared" si="2344"/>
        <v/>
      </c>
      <c r="IE498" s="1" t="str">
        <f t="shared" si="2345"/>
        <v/>
      </c>
      <c r="IF498" s="1" t="str">
        <f t="shared" si="2346"/>
        <v/>
      </c>
      <c r="IG498" s="1" t="str">
        <f t="shared" si="2347"/>
        <v/>
      </c>
      <c r="IH498" s="1" t="str">
        <f t="shared" si="2348"/>
        <v/>
      </c>
      <c r="II498" s="1" t="str">
        <f t="shared" si="2349"/>
        <v/>
      </c>
    </row>
    <row r="499" spans="1:243" x14ac:dyDescent="0.2">
      <c r="A499" s="14">
        <f t="shared" si="2371"/>
        <v>499</v>
      </c>
      <c r="B499" t="s">
        <v>59</v>
      </c>
      <c r="C499" s="2">
        <v>42830</v>
      </c>
      <c r="G499" s="3">
        <v>108.08199999999999</v>
      </c>
      <c r="H499" s="3">
        <v>118.00700000000001</v>
      </c>
      <c r="I499" s="3">
        <v>125.015</v>
      </c>
      <c r="J499" s="4">
        <v>151.16</v>
      </c>
      <c r="P499" s="128">
        <f t="shared" si="2367"/>
        <v>3464.2499999999995</v>
      </c>
      <c r="Q499" s="5">
        <f t="shared" si="2368"/>
        <v>3776.7500000000005</v>
      </c>
      <c r="R499" s="6">
        <f t="shared" si="2369"/>
        <v>4001.5</v>
      </c>
      <c r="S499" s="7">
        <f t="shared" si="2370"/>
        <v>4848</v>
      </c>
      <c r="Y499" s="4">
        <f t="shared" si="2350"/>
        <v>0</v>
      </c>
      <c r="Z499" s="1">
        <f t="shared" si="2351"/>
        <v>1.5000000000009095</v>
      </c>
      <c r="AA499" s="1">
        <f t="shared" si="2352"/>
        <v>0.49999999999954525</v>
      </c>
      <c r="AB499" s="1">
        <f t="shared" si="2353"/>
        <v>5.0000000000009095</v>
      </c>
      <c r="AC499" s="1"/>
      <c r="AD499" s="1"/>
      <c r="AE499" s="126"/>
      <c r="AF499" s="126"/>
      <c r="AG499" s="126"/>
      <c r="AH499" s="4">
        <f t="shared" si="2354"/>
        <v>1.0000000000006064</v>
      </c>
      <c r="AI499" s="4">
        <f t="shared" si="2355"/>
        <v>0.9000000000005457</v>
      </c>
      <c r="AJ499" s="4">
        <f t="shared" si="2356"/>
        <v>1.2000000000011823</v>
      </c>
      <c r="AK499" s="4">
        <f t="shared" si="2357"/>
        <v>1.1666666666678793</v>
      </c>
      <c r="AL499" s="4">
        <f t="shared" si="2358"/>
        <v>1.2500000000011369</v>
      </c>
      <c r="AM499" s="4">
        <f t="shared" si="2359"/>
        <v>2.1666666666665151</v>
      </c>
      <c r="AN499" s="4">
        <f t="shared" si="2360"/>
        <v>2.499999999999909</v>
      </c>
      <c r="AO499" s="4">
        <f t="shared" si="2361"/>
        <v>1</v>
      </c>
      <c r="AP499" s="4">
        <f t="shared" si="2362"/>
        <v>2.6666666666687888</v>
      </c>
      <c r="AQ499" s="4">
        <f t="shared" si="2363"/>
        <v>0.41666666666469609</v>
      </c>
      <c r="AR499" s="4">
        <f t="shared" si="2364"/>
        <v>0.1999999999998181</v>
      </c>
      <c r="AS499" s="4">
        <f t="shared" si="2365"/>
        <v>2.6111111111122227</v>
      </c>
      <c r="AT499" s="4">
        <f t="shared" si="2366"/>
        <v>0.66666666666678798</v>
      </c>
      <c r="AU499" s="1"/>
      <c r="BA499" s="11">
        <f t="shared" si="2376"/>
        <v>0</v>
      </c>
      <c r="BB499" s="11">
        <f t="shared" si="2377"/>
        <v>1.5000000000009095</v>
      </c>
      <c r="BC499" s="12">
        <f t="shared" si="2378"/>
        <v>0.49999999999954525</v>
      </c>
      <c r="BD499" s="13">
        <f t="shared" si="2379"/>
        <v>-5.0000000000009095</v>
      </c>
      <c r="BJ499" s="11">
        <f t="shared" si="2204"/>
        <v>-1.0000000000006064</v>
      </c>
      <c r="BK499" s="11">
        <f t="shared" si="2205"/>
        <v>-0.9000000000005457</v>
      </c>
      <c r="BL499" s="11">
        <f t="shared" si="2206"/>
        <v>1.2000000000011823</v>
      </c>
      <c r="BM499" s="11">
        <f t="shared" si="2207"/>
        <v>1.1666666666678793</v>
      </c>
      <c r="BN499" s="11">
        <f t="shared" si="2208"/>
        <v>1.2500000000011369</v>
      </c>
      <c r="BO499" s="11">
        <f t="shared" si="2209"/>
        <v>2.1666666666665151</v>
      </c>
      <c r="BP499" s="11">
        <f t="shared" si="2210"/>
        <v>2.499999999999909</v>
      </c>
      <c r="BQ499" s="1">
        <v>1</v>
      </c>
      <c r="BR499" s="11">
        <f t="shared" si="2211"/>
        <v>2.6666666666687888</v>
      </c>
      <c r="BS499" s="11">
        <f t="shared" si="2212"/>
        <v>0.41666666666469609</v>
      </c>
      <c r="BT499" s="11">
        <f t="shared" si="2213"/>
        <v>-0.1999999999998181</v>
      </c>
      <c r="BU499" s="11">
        <f t="shared" si="2214"/>
        <v>2.6111111111122227</v>
      </c>
      <c r="BV499" s="11">
        <f t="shared" si="2215"/>
        <v>0.66666666666678798</v>
      </c>
      <c r="BY499" s="126"/>
      <c r="BZ499" s="126"/>
      <c r="CB499" s="1">
        <f t="shared" si="2216"/>
        <v>1</v>
      </c>
      <c r="CC499" s="1">
        <f t="shared" si="2217"/>
        <v>0</v>
      </c>
      <c r="CD499" s="1">
        <f t="shared" si="2218"/>
        <v>0</v>
      </c>
      <c r="CE499" s="126">
        <f t="shared" si="2191"/>
        <v>1</v>
      </c>
      <c r="CF499" s="1">
        <f t="shared" si="2219"/>
        <v>1</v>
      </c>
      <c r="CG499" s="1">
        <f t="shared" si="2220"/>
        <v>0</v>
      </c>
      <c r="CH499" s="1">
        <f t="shared" si="2192"/>
        <v>0</v>
      </c>
      <c r="CI499" s="1">
        <f t="shared" si="2221"/>
        <v>0</v>
      </c>
      <c r="CJ499" s="1">
        <f t="shared" si="2222"/>
        <v>0</v>
      </c>
      <c r="CK499" s="1" t="str">
        <f t="shared" si="2223"/>
        <v/>
      </c>
      <c r="CL499" s="1">
        <f t="shared" si="2224"/>
        <v>0</v>
      </c>
      <c r="CM499" s="1" t="str">
        <f t="shared" si="2225"/>
        <v/>
      </c>
      <c r="CN499" s="1" t="str">
        <f t="shared" si="2226"/>
        <v/>
      </c>
      <c r="CO499" s="1">
        <f t="shared" si="2227"/>
        <v>0</v>
      </c>
      <c r="CP499" s="1">
        <f t="shared" si="2228"/>
        <v>0</v>
      </c>
      <c r="CQ499" s="1" t="str">
        <f t="shared" si="2229"/>
        <v/>
      </c>
      <c r="CS499" s="1">
        <f t="shared" si="2230"/>
        <v>1</v>
      </c>
      <c r="CT499" s="1">
        <f t="shared" si="2231"/>
        <v>1</v>
      </c>
      <c r="CU499" s="1">
        <f t="shared" si="2232"/>
        <v>1</v>
      </c>
      <c r="CV499" s="126">
        <f t="shared" si="2193"/>
        <v>0</v>
      </c>
      <c r="CW499" s="1" t="str">
        <f t="shared" si="2233"/>
        <v/>
      </c>
      <c r="CX499" s="1" t="str">
        <f t="shared" si="2234"/>
        <v/>
      </c>
      <c r="CY499" s="1" t="str">
        <f t="shared" si="2235"/>
        <v/>
      </c>
      <c r="CZ499" s="1" t="str">
        <f t="shared" si="2236"/>
        <v/>
      </c>
      <c r="DA499" s="1" t="str">
        <f t="shared" si="2237"/>
        <v/>
      </c>
      <c r="DB499" s="1">
        <f t="shared" si="2238"/>
        <v>0</v>
      </c>
      <c r="DC499" s="1">
        <f t="shared" si="2239"/>
        <v>1</v>
      </c>
      <c r="DD499" s="1" t="str">
        <f t="shared" si="2240"/>
        <v/>
      </c>
      <c r="DE499" s="1" t="str">
        <f t="shared" si="2241"/>
        <v/>
      </c>
      <c r="DF499" s="1"/>
      <c r="DG499" s="126">
        <f t="shared" si="2194"/>
        <v>1</v>
      </c>
      <c r="DH499" s="1">
        <f t="shared" si="2242"/>
        <v>1</v>
      </c>
      <c r="DI499" s="1">
        <f t="shared" si="2243"/>
        <v>1</v>
      </c>
      <c r="DJ499" s="1">
        <f t="shared" si="2244"/>
        <v>0</v>
      </c>
      <c r="DK499" s="1">
        <f t="shared" si="2245"/>
        <v>0</v>
      </c>
      <c r="DL499" s="1"/>
      <c r="DM499" s="1">
        <f t="shared" si="2246"/>
        <v>0</v>
      </c>
      <c r="DN499" s="1" t="str">
        <f t="shared" si="2247"/>
        <v/>
      </c>
      <c r="DO499" s="1" t="str">
        <f t="shared" si="2248"/>
        <v/>
      </c>
      <c r="DP499" s="1" t="str">
        <f t="shared" si="2249"/>
        <v/>
      </c>
      <c r="DQ499" s="1" t="str">
        <f t="shared" si="2250"/>
        <v/>
      </c>
      <c r="DR499" s="1" t="str">
        <f t="shared" si="2251"/>
        <v/>
      </c>
      <c r="DS499" s="1" t="str">
        <f t="shared" si="2252"/>
        <v/>
      </c>
      <c r="DT499" s="1" t="str">
        <f t="shared" si="2253"/>
        <v/>
      </c>
      <c r="DU499" s="1" t="str">
        <f t="shared" si="2254"/>
        <v/>
      </c>
      <c r="DV499" s="1">
        <f t="shared" si="2255"/>
        <v>0</v>
      </c>
      <c r="DW499" s="1">
        <f t="shared" si="2256"/>
        <v>1</v>
      </c>
      <c r="DX499" s="1">
        <f t="shared" si="2257"/>
        <v>1</v>
      </c>
      <c r="DY499" s="1" t="str">
        <f t="shared" si="2258"/>
        <v/>
      </c>
      <c r="EA499" s="1">
        <f t="shared" si="2259"/>
        <v>1</v>
      </c>
      <c r="EB499" s="1">
        <f t="shared" si="2260"/>
        <v>1</v>
      </c>
      <c r="EC499" s="1">
        <f t="shared" si="2261"/>
        <v>1</v>
      </c>
      <c r="ED499" s="1">
        <f t="shared" si="2262"/>
        <v>0</v>
      </c>
      <c r="EF499" s="1">
        <f t="shared" si="2263"/>
        <v>0</v>
      </c>
      <c r="EG499" s="1">
        <f t="shared" si="2264"/>
        <v>1</v>
      </c>
      <c r="EH499" s="1">
        <f t="shared" si="2265"/>
        <v>1</v>
      </c>
      <c r="EI499" s="1">
        <f t="shared" si="2266"/>
        <v>0</v>
      </c>
      <c r="EK499" s="1">
        <f t="shared" si="2267"/>
        <v>1</v>
      </c>
      <c r="EL499" s="1">
        <f t="shared" si="2268"/>
        <v>1</v>
      </c>
      <c r="EM499" s="1">
        <f t="shared" si="2269"/>
        <v>1</v>
      </c>
      <c r="EO499" s="1">
        <f t="shared" si="2270"/>
        <v>1</v>
      </c>
      <c r="EP499" s="1">
        <f t="shared" si="2271"/>
        <v>1</v>
      </c>
      <c r="EQ499" s="1">
        <f t="shared" si="2272"/>
        <v>0</v>
      </c>
      <c r="ES499" s="1">
        <f t="shared" si="2273"/>
        <v>1</v>
      </c>
      <c r="ET499" s="1">
        <f t="shared" si="2274"/>
        <v>1</v>
      </c>
      <c r="EU499" s="1">
        <f t="shared" si="2275"/>
        <v>0</v>
      </c>
      <c r="EV499" s="1" t="str">
        <f t="shared" si="2276"/>
        <v/>
      </c>
      <c r="EW499" s="1" t="str">
        <f t="shared" si="2277"/>
        <v/>
      </c>
      <c r="EY499" s="1">
        <f t="shared" si="2278"/>
        <v>1</v>
      </c>
      <c r="EZ499" s="1">
        <f t="shared" si="2279"/>
        <v>0</v>
      </c>
      <c r="FA499" s="1">
        <f t="shared" si="2280"/>
        <v>0</v>
      </c>
      <c r="FC499" s="1">
        <f t="shared" si="2281"/>
        <v>1</v>
      </c>
      <c r="FD499" s="1">
        <f t="shared" si="2282"/>
        <v>1</v>
      </c>
      <c r="FE499" s="1"/>
      <c r="FF499" s="1">
        <f t="shared" si="2283"/>
        <v>0</v>
      </c>
      <c r="FG499" s="1">
        <f t="shared" si="2284"/>
        <v>0</v>
      </c>
      <c r="FH499" s="1">
        <f t="shared" si="2285"/>
        <v>0</v>
      </c>
      <c r="FI499" s="1" t="str">
        <f t="shared" si="2286"/>
        <v/>
      </c>
      <c r="FJ499" s="1" t="str">
        <f t="shared" si="2287"/>
        <v/>
      </c>
      <c r="FK499" s="1" t="str">
        <f t="shared" si="2288"/>
        <v/>
      </c>
      <c r="FL499" s="1" t="str">
        <f t="shared" si="2289"/>
        <v/>
      </c>
      <c r="FN499" s="1" t="str">
        <f t="shared" si="2290"/>
        <v/>
      </c>
      <c r="FO499" s="1" t="str">
        <f t="shared" si="2291"/>
        <v/>
      </c>
      <c r="FP499" s="1" t="str">
        <f t="shared" si="2292"/>
        <v/>
      </c>
      <c r="FV499" s="1">
        <f t="shared" si="2373"/>
        <v>1</v>
      </c>
      <c r="FW499" s="1">
        <f t="shared" si="2374"/>
        <v>0</v>
      </c>
      <c r="FX499" s="1">
        <f t="shared" si="2375"/>
        <v>1</v>
      </c>
      <c r="GA499" s="1">
        <f t="shared" si="2296"/>
        <v>0</v>
      </c>
      <c r="GB499" s="1">
        <f t="shared" si="2297"/>
        <v>1</v>
      </c>
      <c r="GC499" s="1">
        <f t="shared" si="2298"/>
        <v>1</v>
      </c>
      <c r="GD499" s="1">
        <f t="shared" si="2299"/>
        <v>0</v>
      </c>
      <c r="GE499" s="1">
        <f t="shared" si="2300"/>
        <v>0</v>
      </c>
      <c r="GF499" s="1">
        <f t="shared" si="2301"/>
        <v>1</v>
      </c>
      <c r="GG499" s="1">
        <f t="shared" si="2302"/>
        <v>1</v>
      </c>
      <c r="GI499" s="1">
        <f t="shared" si="2303"/>
        <v>1</v>
      </c>
      <c r="GK499" s="1">
        <f t="shared" si="2304"/>
        <v>0</v>
      </c>
      <c r="GL499" s="1">
        <f t="shared" si="2305"/>
        <v>1</v>
      </c>
      <c r="GM499" s="1">
        <f t="shared" si="2306"/>
        <v>1</v>
      </c>
      <c r="GN499" s="1">
        <f t="shared" si="2307"/>
        <v>0</v>
      </c>
      <c r="GO499" s="1">
        <f t="shared" si="2308"/>
        <v>0</v>
      </c>
      <c r="GP499" s="1">
        <f t="shared" si="2309"/>
        <v>1</v>
      </c>
      <c r="GQ499" s="1">
        <f t="shared" si="2310"/>
        <v>1</v>
      </c>
      <c r="GS499" s="1" t="str">
        <f t="shared" si="2311"/>
        <v/>
      </c>
      <c r="GT499" s="1" t="str">
        <f t="shared" si="2312"/>
        <v/>
      </c>
      <c r="GU499" s="1">
        <f t="shared" si="2313"/>
        <v>1</v>
      </c>
      <c r="GV499" s="1">
        <f t="shared" si="2314"/>
        <v>0</v>
      </c>
      <c r="GW499" s="1">
        <f t="shared" si="2315"/>
        <v>0</v>
      </c>
      <c r="GX499" s="1">
        <f t="shared" si="2316"/>
        <v>0</v>
      </c>
      <c r="GY499" s="1">
        <f t="shared" si="2317"/>
        <v>0</v>
      </c>
      <c r="GZ499" s="1"/>
      <c r="HA499" s="1">
        <f t="shared" si="2318"/>
        <v>1</v>
      </c>
      <c r="HB499" s="1">
        <f t="shared" si="2319"/>
        <v>0</v>
      </c>
      <c r="HC499" s="1">
        <f t="shared" si="2320"/>
        <v>0</v>
      </c>
      <c r="HD499" s="1">
        <f t="shared" si="2321"/>
        <v>0</v>
      </c>
      <c r="HE499" s="1">
        <f t="shared" si="2322"/>
        <v>0</v>
      </c>
      <c r="HF499" s="1">
        <f t="shared" si="2323"/>
        <v>0</v>
      </c>
      <c r="HH499" s="1">
        <f t="shared" si="2324"/>
        <v>0</v>
      </c>
      <c r="HI499" s="1">
        <f t="shared" si="2325"/>
        <v>0</v>
      </c>
      <c r="HJ499" s="1">
        <f t="shared" si="2326"/>
        <v>0</v>
      </c>
      <c r="HK499" s="1">
        <f t="shared" si="2327"/>
        <v>0</v>
      </c>
      <c r="HL499" s="1">
        <f t="shared" si="2328"/>
        <v>0</v>
      </c>
      <c r="HM499" s="1">
        <f t="shared" si="2329"/>
        <v>0</v>
      </c>
      <c r="HO499" s="1" t="str">
        <f t="shared" si="2330"/>
        <v/>
      </c>
      <c r="HP499" s="1">
        <f t="shared" si="2331"/>
        <v>1</v>
      </c>
      <c r="HQ499" s="1" t="str">
        <f t="shared" si="2332"/>
        <v/>
      </c>
      <c r="HR499" t="str">
        <f t="shared" si="2333"/>
        <v/>
      </c>
      <c r="HS499" s="1" t="str">
        <f t="shared" si="2334"/>
        <v/>
      </c>
      <c r="HT499" t="str">
        <f t="shared" si="2335"/>
        <v/>
      </c>
      <c r="HU499" t="str">
        <f t="shared" si="2336"/>
        <v/>
      </c>
      <c r="HV499" s="1" t="str">
        <f t="shared" si="2337"/>
        <v/>
      </c>
      <c r="HW499" s="1" t="str">
        <f t="shared" si="2338"/>
        <v/>
      </c>
      <c r="HX499" s="1" t="str">
        <f t="shared" si="2339"/>
        <v/>
      </c>
      <c r="HZ499" s="1" t="str">
        <f t="shared" si="2340"/>
        <v/>
      </c>
      <c r="IA499" s="1">
        <f t="shared" si="2341"/>
        <v>1</v>
      </c>
      <c r="IB499" s="1" t="str">
        <f t="shared" si="2342"/>
        <v/>
      </c>
      <c r="IC499" s="1" t="str">
        <f t="shared" si="2343"/>
        <v/>
      </c>
      <c r="ID499" s="1" t="str">
        <f t="shared" si="2344"/>
        <v/>
      </c>
      <c r="IE499" s="1" t="str">
        <f t="shared" si="2345"/>
        <v/>
      </c>
      <c r="IF499" s="1" t="str">
        <f t="shared" si="2346"/>
        <v/>
      </c>
      <c r="IG499" s="1" t="str">
        <f t="shared" si="2347"/>
        <v/>
      </c>
      <c r="IH499" s="1" t="str">
        <f t="shared" si="2348"/>
        <v/>
      </c>
      <c r="II499" s="1" t="str">
        <f t="shared" si="2349"/>
        <v/>
      </c>
    </row>
    <row r="500" spans="1:243" x14ac:dyDescent="0.2">
      <c r="A500" s="14">
        <f t="shared" si="2371"/>
        <v>500</v>
      </c>
      <c r="C500" s="2">
        <v>42831</v>
      </c>
      <c r="G500" s="3">
        <v>108.08499999999999</v>
      </c>
      <c r="H500" s="3">
        <v>118.017</v>
      </c>
      <c r="I500" s="3">
        <v>125.04</v>
      </c>
      <c r="J500" s="4">
        <v>151.22999999999999</v>
      </c>
      <c r="P500" s="128">
        <f t="shared" si="2367"/>
        <v>3464.4999999999995</v>
      </c>
      <c r="Q500" s="5">
        <f t="shared" si="2368"/>
        <v>3777.7499999999995</v>
      </c>
      <c r="R500" s="6">
        <f t="shared" si="2369"/>
        <v>4004.0000000000005</v>
      </c>
      <c r="S500" s="7">
        <f t="shared" si="2370"/>
        <v>4854.9999999999991</v>
      </c>
      <c r="Y500" s="4">
        <f t="shared" si="2350"/>
        <v>0.25</v>
      </c>
      <c r="Z500" s="1">
        <f t="shared" si="2351"/>
        <v>0.99999999999909051</v>
      </c>
      <c r="AA500" s="1">
        <f t="shared" si="2352"/>
        <v>2.5000000000004547</v>
      </c>
      <c r="AB500" s="1">
        <f t="shared" si="2353"/>
        <v>6.9999999999990905</v>
      </c>
      <c r="AC500" s="1"/>
      <c r="AD500" s="1"/>
      <c r="AE500" s="126"/>
      <c r="AF500" s="126"/>
      <c r="AG500" s="126"/>
      <c r="AH500" s="4">
        <f t="shared" si="2354"/>
        <v>0.16666666666606034</v>
      </c>
      <c r="AI500" s="4">
        <f t="shared" si="2355"/>
        <v>9.9999999999454303E-2</v>
      </c>
      <c r="AJ500" s="4">
        <f t="shared" si="2356"/>
        <v>0.50000000000118217</v>
      </c>
      <c r="AK500" s="4">
        <f t="shared" si="2357"/>
        <v>0.66666666666787933</v>
      </c>
      <c r="AL500" s="4">
        <f t="shared" si="2358"/>
        <v>0.25000000000113687</v>
      </c>
      <c r="AM500" s="4">
        <f t="shared" si="2359"/>
        <v>0.16666666666742458</v>
      </c>
      <c r="AN500" s="4">
        <f t="shared" si="2360"/>
        <v>0.29999999999918137</v>
      </c>
      <c r="AO500" s="4">
        <f t="shared" si="2361"/>
        <v>1</v>
      </c>
      <c r="AP500" s="4">
        <f t="shared" si="2362"/>
        <v>0.50000000000212208</v>
      </c>
      <c r="AQ500" s="4">
        <f t="shared" si="2363"/>
        <v>1.1666666666692436</v>
      </c>
      <c r="AR500" s="4">
        <f t="shared" si="2364"/>
        <v>0.50000000000018185</v>
      </c>
      <c r="AS500" s="4">
        <f t="shared" si="2365"/>
        <v>0.55555555555626301</v>
      </c>
      <c r="AT500" s="4">
        <f t="shared" si="2366"/>
        <v>0.43333333333321211</v>
      </c>
      <c r="AU500" s="1"/>
      <c r="BA500" s="11">
        <f t="shared" si="2376"/>
        <v>0.25</v>
      </c>
      <c r="BB500" s="11">
        <f t="shared" si="2377"/>
        <v>0.99999999999909051</v>
      </c>
      <c r="BC500" s="12">
        <f t="shared" si="2378"/>
        <v>2.5000000000004547</v>
      </c>
      <c r="BD500" s="13">
        <f t="shared" si="2379"/>
        <v>6.9999999999990905</v>
      </c>
      <c r="BJ500" s="11">
        <f t="shared" si="2204"/>
        <v>-0.16666666666606034</v>
      </c>
      <c r="BK500" s="11">
        <f t="shared" si="2205"/>
        <v>-9.9999999999454303E-2</v>
      </c>
      <c r="BL500" s="11">
        <f t="shared" si="2206"/>
        <v>-0.50000000000118217</v>
      </c>
      <c r="BM500" s="11">
        <f t="shared" si="2207"/>
        <v>-0.66666666666787933</v>
      </c>
      <c r="BN500" s="11">
        <f t="shared" si="2208"/>
        <v>-0.25000000000113687</v>
      </c>
      <c r="BO500" s="11">
        <f t="shared" si="2209"/>
        <v>0.16666666666742458</v>
      </c>
      <c r="BP500" s="11">
        <f t="shared" si="2210"/>
        <v>-0.29999999999918137</v>
      </c>
      <c r="BQ500" s="1">
        <v>1</v>
      </c>
      <c r="BR500" s="11">
        <f t="shared" si="2211"/>
        <v>-0.50000000000212208</v>
      </c>
      <c r="BS500" s="11">
        <f t="shared" si="2212"/>
        <v>1.1666666666692436</v>
      </c>
      <c r="BT500" s="11">
        <f t="shared" si="2213"/>
        <v>-0.50000000000018185</v>
      </c>
      <c r="BU500" s="11">
        <f t="shared" si="2214"/>
        <v>-0.55555555555626301</v>
      </c>
      <c r="BV500" s="11">
        <f t="shared" si="2215"/>
        <v>-0.43333333333321211</v>
      </c>
      <c r="BY500" s="126"/>
      <c r="BZ500" s="126"/>
      <c r="CB500" s="1">
        <f t="shared" si="2216"/>
        <v>0</v>
      </c>
      <c r="CC500" s="1">
        <f t="shared" si="2217"/>
        <v>0</v>
      </c>
      <c r="CD500" s="1">
        <f t="shared" si="2218"/>
        <v>0</v>
      </c>
      <c r="CE500" s="126">
        <f t="shared" si="2191"/>
        <v>0</v>
      </c>
      <c r="CF500" s="1">
        <f t="shared" si="2219"/>
        <v>0</v>
      </c>
      <c r="CG500" s="1" t="str">
        <f t="shared" si="2220"/>
        <v/>
      </c>
      <c r="CH500" s="1" t="str">
        <f t="shared" si="2192"/>
        <v/>
      </c>
      <c r="CI500" s="1">
        <f t="shared" si="2221"/>
        <v>1</v>
      </c>
      <c r="CJ500" s="1">
        <f t="shared" si="2222"/>
        <v>1</v>
      </c>
      <c r="CK500" s="1" t="str">
        <f t="shared" si="2223"/>
        <v/>
      </c>
      <c r="CL500" s="1">
        <f t="shared" si="2224"/>
        <v>1</v>
      </c>
      <c r="CM500" s="1">
        <f t="shared" si="2225"/>
        <v>1</v>
      </c>
      <c r="CN500" s="1">
        <f t="shared" si="2226"/>
        <v>1</v>
      </c>
      <c r="CO500" s="1" t="str">
        <f t="shared" si="2227"/>
        <v/>
      </c>
      <c r="CP500" s="1" t="str">
        <f t="shared" si="2228"/>
        <v/>
      </c>
      <c r="CQ500" s="1">
        <f t="shared" si="2229"/>
        <v>1</v>
      </c>
      <c r="CS500" s="1">
        <f t="shared" si="2230"/>
        <v>0</v>
      </c>
      <c r="CT500" s="1">
        <f t="shared" si="2231"/>
        <v>0</v>
      </c>
      <c r="CU500" s="1">
        <f t="shared" si="2232"/>
        <v>0</v>
      </c>
      <c r="CV500" s="126">
        <f t="shared" si="2193"/>
        <v>0</v>
      </c>
      <c r="CW500" s="1">
        <f t="shared" si="2233"/>
        <v>1</v>
      </c>
      <c r="CX500" s="1" t="str">
        <f t="shared" si="2234"/>
        <v/>
      </c>
      <c r="CY500" s="1" t="str">
        <f t="shared" si="2235"/>
        <v/>
      </c>
      <c r="CZ500" s="1" t="str">
        <f t="shared" si="2236"/>
        <v/>
      </c>
      <c r="DA500" s="1" t="str">
        <f t="shared" si="2237"/>
        <v/>
      </c>
      <c r="DB500" s="1">
        <f t="shared" si="2238"/>
        <v>1</v>
      </c>
      <c r="DC500" s="1" t="str">
        <f t="shared" si="2239"/>
        <v/>
      </c>
      <c r="DD500" s="1">
        <f t="shared" si="2240"/>
        <v>1</v>
      </c>
      <c r="DE500" s="1" t="str">
        <f t="shared" si="2241"/>
        <v/>
      </c>
      <c r="DF500" s="1"/>
      <c r="DG500" s="126">
        <f t="shared" si="2194"/>
        <v>1</v>
      </c>
      <c r="DH500" s="1">
        <f t="shared" si="2242"/>
        <v>1</v>
      </c>
      <c r="DI500" s="1">
        <f t="shared" si="2243"/>
        <v>1</v>
      </c>
      <c r="DJ500" s="1">
        <f t="shared" si="2244"/>
        <v>1</v>
      </c>
      <c r="DK500" s="1" t="str">
        <f t="shared" si="2245"/>
        <v/>
      </c>
      <c r="DL500" s="1"/>
      <c r="DM500" s="1" t="str">
        <f t="shared" si="2246"/>
        <v/>
      </c>
      <c r="DN500" s="1">
        <f t="shared" si="2247"/>
        <v>0</v>
      </c>
      <c r="DO500" s="1">
        <f t="shared" si="2248"/>
        <v>1</v>
      </c>
      <c r="DP500" s="1">
        <f t="shared" si="2249"/>
        <v>0</v>
      </c>
      <c r="DQ500" s="1">
        <f t="shared" si="2250"/>
        <v>1</v>
      </c>
      <c r="DR500" s="1">
        <f t="shared" si="2251"/>
        <v>1</v>
      </c>
      <c r="DS500" s="1">
        <f t="shared" si="2252"/>
        <v>1</v>
      </c>
      <c r="DT500" s="1">
        <f t="shared" si="2253"/>
        <v>1</v>
      </c>
      <c r="DU500" s="1">
        <f t="shared" si="2254"/>
        <v>1</v>
      </c>
      <c r="DV500" s="1">
        <f t="shared" si="2255"/>
        <v>1</v>
      </c>
      <c r="DW500" s="1">
        <f t="shared" si="2256"/>
        <v>0</v>
      </c>
      <c r="DX500" s="1" t="str">
        <f t="shared" si="2257"/>
        <v/>
      </c>
      <c r="DY500" s="1" t="str">
        <f t="shared" si="2258"/>
        <v/>
      </c>
      <c r="EA500" s="1">
        <f t="shared" si="2259"/>
        <v>0</v>
      </c>
      <c r="EB500" s="1">
        <f t="shared" si="2260"/>
        <v>0</v>
      </c>
      <c r="EC500" s="1">
        <f t="shared" si="2261"/>
        <v>0</v>
      </c>
      <c r="ED500" s="1">
        <f t="shared" si="2262"/>
        <v>0</v>
      </c>
      <c r="EF500" s="1">
        <f t="shared" si="2263"/>
        <v>1</v>
      </c>
      <c r="EG500" s="1">
        <f t="shared" si="2264"/>
        <v>1</v>
      </c>
      <c r="EH500" s="1">
        <f t="shared" si="2265"/>
        <v>1</v>
      </c>
      <c r="EI500" s="1">
        <f t="shared" si="2266"/>
        <v>1</v>
      </c>
      <c r="EK500" s="1">
        <f t="shared" si="2267"/>
        <v>1</v>
      </c>
      <c r="EL500" s="1">
        <f t="shared" si="2268"/>
        <v>1</v>
      </c>
      <c r="EM500" s="1">
        <f t="shared" si="2269"/>
        <v>1</v>
      </c>
      <c r="EO500" s="1">
        <f t="shared" si="2270"/>
        <v>1</v>
      </c>
      <c r="EP500" s="1">
        <f t="shared" si="2271"/>
        <v>1</v>
      </c>
      <c r="EQ500" s="1">
        <f t="shared" si="2272"/>
        <v>1</v>
      </c>
      <c r="ES500" s="1">
        <f t="shared" si="2273"/>
        <v>1</v>
      </c>
      <c r="ET500" s="1">
        <f t="shared" si="2274"/>
        <v>1</v>
      </c>
      <c r="EU500" s="1">
        <f t="shared" si="2275"/>
        <v>1</v>
      </c>
      <c r="EV500" s="1">
        <f t="shared" si="2276"/>
        <v>1</v>
      </c>
      <c r="EW500" s="1">
        <f t="shared" si="2277"/>
        <v>0</v>
      </c>
      <c r="EY500" s="1">
        <f t="shared" si="2278"/>
        <v>1</v>
      </c>
      <c r="EZ500" s="1">
        <f t="shared" si="2279"/>
        <v>1</v>
      </c>
      <c r="FA500" s="1">
        <f t="shared" si="2280"/>
        <v>1</v>
      </c>
      <c r="FC500" s="1">
        <f t="shared" si="2281"/>
        <v>0</v>
      </c>
      <c r="FD500" s="1" t="str">
        <f t="shared" si="2282"/>
        <v/>
      </c>
      <c r="FE500" s="1"/>
      <c r="FF500" s="1">
        <f t="shared" si="2283"/>
        <v>1</v>
      </c>
      <c r="FG500" s="1">
        <f t="shared" si="2284"/>
        <v>0</v>
      </c>
      <c r="FH500" s="1">
        <f t="shared" si="2285"/>
        <v>0</v>
      </c>
      <c r="FI500" s="1" t="str">
        <f t="shared" si="2286"/>
        <v/>
      </c>
      <c r="FJ500" s="1" t="str">
        <f t="shared" si="2287"/>
        <v/>
      </c>
      <c r="FK500" s="1" t="str">
        <f t="shared" si="2288"/>
        <v/>
      </c>
      <c r="FL500" s="1" t="str">
        <f t="shared" si="2289"/>
        <v/>
      </c>
      <c r="FN500" s="1" t="str">
        <f t="shared" si="2290"/>
        <v/>
      </c>
      <c r="FO500" s="1" t="str">
        <f t="shared" si="2291"/>
        <v/>
      </c>
      <c r="FP500" s="1" t="str">
        <f t="shared" si="2292"/>
        <v/>
      </c>
      <c r="FV500" s="1">
        <f t="shared" si="2373"/>
        <v>1</v>
      </c>
      <c r="FW500" s="1">
        <f t="shared" si="2374"/>
        <v>0</v>
      </c>
      <c r="FX500" s="1">
        <f t="shared" si="2375"/>
        <v>1</v>
      </c>
      <c r="GA500" s="1">
        <f t="shared" si="2296"/>
        <v>0</v>
      </c>
      <c r="GB500" s="1">
        <f t="shared" si="2297"/>
        <v>0</v>
      </c>
      <c r="GC500" s="1">
        <f t="shared" si="2298"/>
        <v>0</v>
      </c>
      <c r="GD500" s="1">
        <f t="shared" si="2299"/>
        <v>0</v>
      </c>
      <c r="GE500" s="1">
        <f t="shared" si="2300"/>
        <v>1</v>
      </c>
      <c r="GF500" s="1">
        <f t="shared" si="2301"/>
        <v>1</v>
      </c>
      <c r="GG500" s="1">
        <f t="shared" si="2302"/>
        <v>0</v>
      </c>
      <c r="GI500" s="1">
        <f t="shared" si="2303"/>
        <v>0</v>
      </c>
      <c r="GK500" s="1">
        <f t="shared" si="2304"/>
        <v>1</v>
      </c>
      <c r="GL500" s="1">
        <f t="shared" si="2305"/>
        <v>1</v>
      </c>
      <c r="GM500" s="1">
        <f t="shared" si="2306"/>
        <v>1</v>
      </c>
      <c r="GN500" s="1">
        <f t="shared" si="2307"/>
        <v>1</v>
      </c>
      <c r="GO500" s="1">
        <f t="shared" si="2308"/>
        <v>0</v>
      </c>
      <c r="GP500" s="1">
        <f t="shared" si="2309"/>
        <v>0</v>
      </c>
      <c r="GQ500" s="1">
        <f t="shared" si="2310"/>
        <v>1</v>
      </c>
      <c r="GS500" s="1" t="str">
        <f t="shared" si="2311"/>
        <v/>
      </c>
      <c r="GT500" s="1" t="str">
        <f t="shared" si="2312"/>
        <v/>
      </c>
      <c r="GU500" s="1">
        <f t="shared" si="2313"/>
        <v>0</v>
      </c>
      <c r="GV500" s="1">
        <f t="shared" si="2314"/>
        <v>0</v>
      </c>
      <c r="GW500" s="1">
        <f t="shared" si="2315"/>
        <v>0</v>
      </c>
      <c r="GX500" s="1">
        <f t="shared" si="2316"/>
        <v>0</v>
      </c>
      <c r="GY500" s="1">
        <f t="shared" si="2317"/>
        <v>0</v>
      </c>
      <c r="GZ500" s="1"/>
      <c r="HA500" s="1">
        <f t="shared" si="2318"/>
        <v>0</v>
      </c>
      <c r="HB500" s="1">
        <f t="shared" si="2319"/>
        <v>0</v>
      </c>
      <c r="HC500" s="1">
        <f t="shared" si="2320"/>
        <v>0</v>
      </c>
      <c r="HD500" s="1">
        <f t="shared" si="2321"/>
        <v>0</v>
      </c>
      <c r="HE500" s="1">
        <f t="shared" si="2322"/>
        <v>0</v>
      </c>
      <c r="HF500" s="1">
        <f t="shared" si="2323"/>
        <v>0</v>
      </c>
      <c r="HH500" s="1">
        <f t="shared" si="2324"/>
        <v>0</v>
      </c>
      <c r="HI500" s="1">
        <f t="shared" si="2325"/>
        <v>0</v>
      </c>
      <c r="HJ500" s="1">
        <f t="shared" si="2326"/>
        <v>0</v>
      </c>
      <c r="HK500" s="1">
        <f t="shared" si="2327"/>
        <v>0</v>
      </c>
      <c r="HL500" s="1">
        <f t="shared" si="2328"/>
        <v>0</v>
      </c>
      <c r="HM500" s="1">
        <f t="shared" si="2329"/>
        <v>0</v>
      </c>
      <c r="HO500" s="1">
        <f t="shared" si="2330"/>
        <v>1</v>
      </c>
      <c r="HP500" s="1" t="str">
        <f t="shared" si="2331"/>
        <v/>
      </c>
      <c r="HQ500" s="1" t="str">
        <f t="shared" si="2332"/>
        <v/>
      </c>
      <c r="HR500" t="str">
        <f t="shared" si="2333"/>
        <v/>
      </c>
      <c r="HS500" s="1" t="str">
        <f t="shared" si="2334"/>
        <v/>
      </c>
      <c r="HT500" t="str">
        <f t="shared" si="2335"/>
        <v/>
      </c>
      <c r="HU500" t="str">
        <f t="shared" si="2336"/>
        <v/>
      </c>
      <c r="HV500" s="1" t="str">
        <f t="shared" si="2337"/>
        <v/>
      </c>
      <c r="HW500" s="1" t="str">
        <f t="shared" si="2338"/>
        <v/>
      </c>
      <c r="HX500" s="1" t="str">
        <f t="shared" si="2339"/>
        <v/>
      </c>
      <c r="HZ500" s="1">
        <f t="shared" si="2340"/>
        <v>0</v>
      </c>
      <c r="IA500" s="1" t="str">
        <f t="shared" si="2341"/>
        <v/>
      </c>
      <c r="IB500" s="1" t="str">
        <f t="shared" si="2342"/>
        <v/>
      </c>
      <c r="IC500" s="1" t="str">
        <f t="shared" si="2343"/>
        <v/>
      </c>
      <c r="ID500" s="1" t="str">
        <f t="shared" si="2344"/>
        <v/>
      </c>
      <c r="IE500" s="1" t="str">
        <f t="shared" si="2345"/>
        <v/>
      </c>
      <c r="IF500" s="1" t="str">
        <f t="shared" si="2346"/>
        <v/>
      </c>
      <c r="IG500" s="1" t="str">
        <f t="shared" si="2347"/>
        <v/>
      </c>
      <c r="IH500" s="1" t="str">
        <f t="shared" si="2348"/>
        <v/>
      </c>
      <c r="II500" s="1" t="str">
        <f t="shared" si="2349"/>
        <v/>
      </c>
    </row>
    <row r="501" spans="1:243" x14ac:dyDescent="0.2">
      <c r="A501" s="14">
        <f t="shared" si="2371"/>
        <v>501</v>
      </c>
      <c r="C501" s="2">
        <v>42832</v>
      </c>
      <c r="G501" s="3">
        <v>108.06</v>
      </c>
      <c r="H501" s="3">
        <v>117.26</v>
      </c>
      <c r="I501" s="3">
        <v>124.26</v>
      </c>
      <c r="J501" s="4">
        <v>151.16</v>
      </c>
      <c r="P501" s="128">
        <f t="shared" si="2367"/>
        <v>3462</v>
      </c>
      <c r="Q501" s="5">
        <f t="shared" si="2368"/>
        <v>3770.0000000000005</v>
      </c>
      <c r="R501" s="6">
        <f t="shared" si="2369"/>
        <v>3994.0000000000005</v>
      </c>
      <c r="S501" s="7">
        <f t="shared" si="2370"/>
        <v>4848</v>
      </c>
      <c r="Y501" s="4">
        <f t="shared" si="2350"/>
        <v>2.4999999999995453</v>
      </c>
      <c r="Z501" s="1">
        <f t="shared" si="2351"/>
        <v>7.7499999999990905</v>
      </c>
      <c r="AA501" s="1">
        <f t="shared" si="2352"/>
        <v>10</v>
      </c>
      <c r="AB501" s="1">
        <f t="shared" si="2353"/>
        <v>6.9999999999990905</v>
      </c>
      <c r="AC501" s="1"/>
      <c r="AD501" s="1"/>
      <c r="AE501" s="126"/>
      <c r="AF501" s="126"/>
      <c r="AG501" s="126"/>
      <c r="AH501" s="4">
        <f t="shared" si="2354"/>
        <v>0.16666666666696983</v>
      </c>
      <c r="AI501" s="4">
        <f t="shared" si="2355"/>
        <v>0.34999999999963638</v>
      </c>
      <c r="AJ501" s="4">
        <f t="shared" si="2356"/>
        <v>1.7499999999990905</v>
      </c>
      <c r="AK501" s="4">
        <f t="shared" si="2357"/>
        <v>1.0833333333324235</v>
      </c>
      <c r="AL501" s="4">
        <f t="shared" si="2358"/>
        <v>2.7499999999990905</v>
      </c>
      <c r="AM501" s="4">
        <f t="shared" si="2359"/>
        <v>7.6666666666669698</v>
      </c>
      <c r="AN501" s="4">
        <f t="shared" si="2360"/>
        <v>7.2000000000003634</v>
      </c>
      <c r="AO501" s="4">
        <f t="shared" si="2361"/>
        <v>1</v>
      </c>
      <c r="AP501" s="4">
        <f t="shared" si="2362"/>
        <v>0.49999999999969624</v>
      </c>
      <c r="AQ501" s="4">
        <f t="shared" si="2363"/>
        <v>6.0416666666683341</v>
      </c>
      <c r="AR501" s="4">
        <f t="shared" si="2364"/>
        <v>0.99999999999909051</v>
      </c>
      <c r="AS501" s="4">
        <f t="shared" si="2365"/>
        <v>6.1944444444437368</v>
      </c>
      <c r="AT501" s="4">
        <f t="shared" si="2366"/>
        <v>4.0666666666658786</v>
      </c>
      <c r="AU501" s="1"/>
      <c r="BA501" s="11">
        <f t="shared" si="2376"/>
        <v>-2.4999999999995453</v>
      </c>
      <c r="BB501" s="11">
        <f t="shared" si="2377"/>
        <v>-7.7499999999990905</v>
      </c>
      <c r="BC501" s="12">
        <f t="shared" si="2378"/>
        <v>-10</v>
      </c>
      <c r="BD501" s="13">
        <f t="shared" si="2379"/>
        <v>-6.9999999999990905</v>
      </c>
      <c r="BJ501" s="11">
        <f t="shared" si="2204"/>
        <v>0.16666666666696983</v>
      </c>
      <c r="BK501" s="11">
        <f t="shared" si="2205"/>
        <v>-0.34999999999963638</v>
      </c>
      <c r="BL501" s="11">
        <f t="shared" si="2206"/>
        <v>-1.7499999999990905</v>
      </c>
      <c r="BM501" s="11">
        <f t="shared" si="2207"/>
        <v>-1.0833333333324235</v>
      </c>
      <c r="BN501" s="11">
        <f t="shared" si="2208"/>
        <v>-2.7499999999990905</v>
      </c>
      <c r="BO501" s="11">
        <f t="shared" si="2209"/>
        <v>-7.6666666666669698</v>
      </c>
      <c r="BP501" s="11">
        <f t="shared" si="2210"/>
        <v>-7.2000000000003634</v>
      </c>
      <c r="BQ501" s="1">
        <v>1</v>
      </c>
      <c r="BR501" s="11">
        <f t="shared" si="2211"/>
        <v>-0.49999999999969624</v>
      </c>
      <c r="BS501" s="11">
        <f t="shared" si="2212"/>
        <v>-6.0416666666683341</v>
      </c>
      <c r="BT501" s="11">
        <f t="shared" si="2213"/>
        <v>-0.99999999999909051</v>
      </c>
      <c r="BU501" s="11">
        <f t="shared" si="2214"/>
        <v>-6.1944444444437368</v>
      </c>
      <c r="BV501" s="11">
        <f t="shared" si="2215"/>
        <v>-4.0666666666658786</v>
      </c>
      <c r="BY501" s="126"/>
      <c r="BZ501" s="126"/>
      <c r="CB501" s="1">
        <f t="shared" si="2216"/>
        <v>1</v>
      </c>
      <c r="CC501" s="1">
        <f t="shared" si="2217"/>
        <v>1</v>
      </c>
      <c r="CD501" s="1">
        <f t="shared" si="2218"/>
        <v>1</v>
      </c>
      <c r="CE501" s="126">
        <f t="shared" si="2191"/>
        <v>1</v>
      </c>
      <c r="CF501" s="1">
        <f t="shared" si="2219"/>
        <v>1</v>
      </c>
      <c r="CG501" s="1">
        <f t="shared" si="2220"/>
        <v>1</v>
      </c>
      <c r="CH501" s="1" t="str">
        <f t="shared" si="2192"/>
        <v/>
      </c>
      <c r="CI501" s="1" t="str">
        <f t="shared" si="2221"/>
        <v/>
      </c>
      <c r="CJ501" s="1">
        <f t="shared" si="2222"/>
        <v>0</v>
      </c>
      <c r="CK501" s="1">
        <f t="shared" si="2223"/>
        <v>0</v>
      </c>
      <c r="CL501" s="1">
        <f t="shared" si="2224"/>
        <v>1</v>
      </c>
      <c r="CM501" s="1">
        <f t="shared" si="2225"/>
        <v>0</v>
      </c>
      <c r="CN501" s="1" t="str">
        <f t="shared" si="2226"/>
        <v/>
      </c>
      <c r="CO501" s="1">
        <f t="shared" si="2227"/>
        <v>1</v>
      </c>
      <c r="CP501" s="1">
        <f t="shared" si="2228"/>
        <v>1</v>
      </c>
      <c r="CQ501" s="1" t="str">
        <f t="shared" si="2229"/>
        <v/>
      </c>
      <c r="CS501" s="1">
        <f t="shared" si="2230"/>
        <v>1</v>
      </c>
      <c r="CT501" s="1">
        <f t="shared" si="2231"/>
        <v>1</v>
      </c>
      <c r="CU501" s="1">
        <f t="shared" si="2232"/>
        <v>1</v>
      </c>
      <c r="CV501" s="126">
        <f t="shared" si="2193"/>
        <v>1</v>
      </c>
      <c r="CW501" s="1">
        <f t="shared" si="2233"/>
        <v>1</v>
      </c>
      <c r="CX501" s="1">
        <f t="shared" si="2234"/>
        <v>1</v>
      </c>
      <c r="CY501" s="1">
        <f t="shared" si="2235"/>
        <v>1</v>
      </c>
      <c r="CZ501" s="1">
        <f t="shared" si="2236"/>
        <v>1</v>
      </c>
      <c r="DA501" s="1">
        <f t="shared" si="2237"/>
        <v>1</v>
      </c>
      <c r="DB501" s="1" t="str">
        <f t="shared" si="2238"/>
        <v/>
      </c>
      <c r="DC501" s="1" t="str">
        <f t="shared" si="2239"/>
        <v/>
      </c>
      <c r="DD501" s="1">
        <f t="shared" si="2240"/>
        <v>0</v>
      </c>
      <c r="DE501" s="1" t="str">
        <f t="shared" si="2241"/>
        <v/>
      </c>
      <c r="DF501" s="1"/>
      <c r="DG501" s="126">
        <f t="shared" si="2194"/>
        <v>1</v>
      </c>
      <c r="DH501" s="1">
        <f t="shared" si="2242"/>
        <v>1</v>
      </c>
      <c r="DI501" s="1">
        <f t="shared" si="2243"/>
        <v>1</v>
      </c>
      <c r="DJ501" s="1">
        <f t="shared" si="2244"/>
        <v>1</v>
      </c>
      <c r="DK501" s="1" t="str">
        <f t="shared" si="2245"/>
        <v/>
      </c>
      <c r="DL501" s="1"/>
      <c r="DM501" s="1" t="str">
        <f t="shared" si="2246"/>
        <v/>
      </c>
      <c r="DN501" s="1">
        <f t="shared" si="2247"/>
        <v>1</v>
      </c>
      <c r="DO501" s="1">
        <f t="shared" si="2248"/>
        <v>1</v>
      </c>
      <c r="DP501" s="1">
        <f t="shared" si="2249"/>
        <v>1</v>
      </c>
      <c r="DQ501" s="1">
        <f t="shared" si="2250"/>
        <v>1</v>
      </c>
      <c r="DR501" s="1">
        <f t="shared" si="2251"/>
        <v>1</v>
      </c>
      <c r="DS501" s="1">
        <f t="shared" si="2252"/>
        <v>1</v>
      </c>
      <c r="DT501" s="1">
        <f t="shared" si="2253"/>
        <v>1</v>
      </c>
      <c r="DU501" s="1">
        <f t="shared" si="2254"/>
        <v>0</v>
      </c>
      <c r="DV501" s="1">
        <f t="shared" si="2255"/>
        <v>1</v>
      </c>
      <c r="DW501" s="1">
        <f t="shared" si="2256"/>
        <v>0</v>
      </c>
      <c r="DX501" s="1" t="str">
        <f t="shared" si="2257"/>
        <v/>
      </c>
      <c r="DY501" s="1" t="str">
        <f t="shared" si="2258"/>
        <v/>
      </c>
      <c r="EA501" s="1">
        <f t="shared" si="2259"/>
        <v>1</v>
      </c>
      <c r="EB501" s="1">
        <f t="shared" si="2260"/>
        <v>1</v>
      </c>
      <c r="EC501" s="1">
        <f t="shared" si="2261"/>
        <v>1</v>
      </c>
      <c r="ED501" s="1">
        <f t="shared" si="2262"/>
        <v>1</v>
      </c>
      <c r="EF501" s="1">
        <f t="shared" si="2263"/>
        <v>1</v>
      </c>
      <c r="EG501" s="1">
        <f t="shared" si="2264"/>
        <v>1</v>
      </c>
      <c r="EH501" s="1">
        <f t="shared" si="2265"/>
        <v>1</v>
      </c>
      <c r="EI501" s="1">
        <f t="shared" si="2266"/>
        <v>1</v>
      </c>
      <c r="EK501" s="1">
        <f t="shared" si="2267"/>
        <v>1</v>
      </c>
      <c r="EL501" s="1">
        <f t="shared" si="2268"/>
        <v>1</v>
      </c>
      <c r="EM501" s="1">
        <f t="shared" si="2269"/>
        <v>1</v>
      </c>
      <c r="EO501" s="1">
        <f t="shared" si="2270"/>
        <v>1</v>
      </c>
      <c r="EP501" s="1">
        <f t="shared" si="2271"/>
        <v>1</v>
      </c>
      <c r="EQ501" s="1">
        <f t="shared" si="2272"/>
        <v>1</v>
      </c>
      <c r="ES501" s="1">
        <f t="shared" si="2273"/>
        <v>1</v>
      </c>
      <c r="ET501" s="1">
        <f t="shared" si="2274"/>
        <v>1</v>
      </c>
      <c r="EU501" s="1">
        <f t="shared" si="2275"/>
        <v>1</v>
      </c>
      <c r="EV501" s="1">
        <f t="shared" si="2276"/>
        <v>1</v>
      </c>
      <c r="EW501" s="1">
        <f t="shared" si="2277"/>
        <v>1</v>
      </c>
      <c r="EY501" s="1">
        <f t="shared" si="2278"/>
        <v>1</v>
      </c>
      <c r="EZ501" s="1">
        <f t="shared" si="2279"/>
        <v>1</v>
      </c>
      <c r="FA501" s="1">
        <f t="shared" si="2280"/>
        <v>1</v>
      </c>
      <c r="FC501" s="1">
        <f t="shared" si="2281"/>
        <v>1</v>
      </c>
      <c r="FD501" s="1">
        <f t="shared" si="2282"/>
        <v>0</v>
      </c>
      <c r="FE501" s="1"/>
      <c r="FF501" s="1">
        <f t="shared" si="2283"/>
        <v>1</v>
      </c>
      <c r="FG501" s="1">
        <f t="shared" si="2284"/>
        <v>1</v>
      </c>
      <c r="FH501" s="1">
        <f t="shared" si="2285"/>
        <v>1</v>
      </c>
      <c r="FI501" s="1">
        <f t="shared" si="2286"/>
        <v>1</v>
      </c>
      <c r="FJ501" s="1">
        <f t="shared" si="2287"/>
        <v>1</v>
      </c>
      <c r="FK501" s="1">
        <f t="shared" si="2288"/>
        <v>1</v>
      </c>
      <c r="FL501" s="1">
        <f t="shared" si="2289"/>
        <v>1</v>
      </c>
      <c r="FN501" s="1" t="str">
        <f t="shared" si="2290"/>
        <v/>
      </c>
      <c r="FO501" s="1" t="str">
        <f t="shared" si="2291"/>
        <v/>
      </c>
      <c r="FP501" s="1" t="str">
        <f t="shared" si="2292"/>
        <v/>
      </c>
      <c r="FV501" s="1">
        <f t="shared" si="2373"/>
        <v>1</v>
      </c>
      <c r="FW501" s="1">
        <f t="shared" si="2374"/>
        <v>1</v>
      </c>
      <c r="FX501" s="1">
        <f t="shared" si="2375"/>
        <v>0</v>
      </c>
      <c r="GA501" s="1">
        <f t="shared" si="2296"/>
        <v>1</v>
      </c>
      <c r="GB501" s="1">
        <f t="shared" si="2297"/>
        <v>1</v>
      </c>
      <c r="GC501" s="1">
        <f t="shared" si="2298"/>
        <v>1</v>
      </c>
      <c r="GD501" s="1">
        <f t="shared" si="2299"/>
        <v>1</v>
      </c>
      <c r="GE501" s="1">
        <f t="shared" si="2300"/>
        <v>1</v>
      </c>
      <c r="GF501" s="1">
        <f t="shared" si="2301"/>
        <v>1</v>
      </c>
      <c r="GG501" s="1">
        <f t="shared" si="2302"/>
        <v>1</v>
      </c>
      <c r="GI501" s="1">
        <f t="shared" si="2303"/>
        <v>1</v>
      </c>
      <c r="GK501" s="1">
        <f t="shared" si="2304"/>
        <v>1</v>
      </c>
      <c r="GL501" s="1">
        <f t="shared" si="2305"/>
        <v>1</v>
      </c>
      <c r="GM501" s="1">
        <f t="shared" si="2306"/>
        <v>1</v>
      </c>
      <c r="GN501" s="1">
        <f t="shared" si="2307"/>
        <v>1</v>
      </c>
      <c r="GO501" s="1">
        <f t="shared" si="2308"/>
        <v>1</v>
      </c>
      <c r="GP501" s="1">
        <f t="shared" si="2309"/>
        <v>1</v>
      </c>
      <c r="GQ501" s="1">
        <f t="shared" si="2310"/>
        <v>1</v>
      </c>
      <c r="GS501" s="1" t="str">
        <f t="shared" si="2311"/>
        <v/>
      </c>
      <c r="GT501" s="1" t="str">
        <f t="shared" si="2312"/>
        <v/>
      </c>
      <c r="GU501" s="1">
        <f t="shared" si="2313"/>
        <v>1</v>
      </c>
      <c r="GV501" s="1">
        <f t="shared" si="2314"/>
        <v>0</v>
      </c>
      <c r="GW501" s="1">
        <f t="shared" si="2315"/>
        <v>0</v>
      </c>
      <c r="GX501" s="1">
        <f t="shared" si="2316"/>
        <v>0</v>
      </c>
      <c r="GY501" s="1">
        <f t="shared" si="2317"/>
        <v>0</v>
      </c>
      <c r="GZ501" s="1"/>
      <c r="HA501" s="1">
        <f t="shared" si="2318"/>
        <v>1</v>
      </c>
      <c r="HB501" s="1">
        <f t="shared" si="2319"/>
        <v>1</v>
      </c>
      <c r="HC501" s="1">
        <f t="shared" si="2320"/>
        <v>1</v>
      </c>
      <c r="HD501" s="1">
        <f t="shared" si="2321"/>
        <v>1</v>
      </c>
      <c r="HE501" s="1">
        <f t="shared" si="2322"/>
        <v>0</v>
      </c>
      <c r="HF501" s="1">
        <f t="shared" si="2323"/>
        <v>0</v>
      </c>
      <c r="HH501" s="1">
        <f t="shared" si="2324"/>
        <v>1</v>
      </c>
      <c r="HI501" s="1">
        <f t="shared" si="2325"/>
        <v>1</v>
      </c>
      <c r="HJ501" s="1">
        <f t="shared" si="2326"/>
        <v>1</v>
      </c>
      <c r="HK501" s="1">
        <f t="shared" si="2327"/>
        <v>1</v>
      </c>
      <c r="HL501" s="1">
        <f t="shared" si="2328"/>
        <v>0</v>
      </c>
      <c r="HM501" s="1">
        <f t="shared" si="2329"/>
        <v>0</v>
      </c>
      <c r="HO501" s="1" t="str">
        <f t="shared" si="2330"/>
        <v/>
      </c>
      <c r="HP501" s="1">
        <f t="shared" si="2331"/>
        <v>0</v>
      </c>
      <c r="HQ501" s="1" t="str">
        <f t="shared" si="2332"/>
        <v/>
      </c>
      <c r="HR501" t="str">
        <f t="shared" si="2333"/>
        <v/>
      </c>
      <c r="HS501" s="1" t="str">
        <f t="shared" si="2334"/>
        <v/>
      </c>
      <c r="HT501" t="str">
        <f t="shared" si="2335"/>
        <v/>
      </c>
      <c r="HU501" t="str">
        <f t="shared" si="2336"/>
        <v/>
      </c>
      <c r="HV501" s="1" t="str">
        <f t="shared" si="2337"/>
        <v/>
      </c>
      <c r="HW501" s="1" t="str">
        <f t="shared" si="2338"/>
        <v/>
      </c>
      <c r="HX501" s="1" t="str">
        <f t="shared" si="2339"/>
        <v/>
      </c>
      <c r="HZ501" s="1" t="str">
        <f t="shared" si="2340"/>
        <v/>
      </c>
      <c r="IA501" s="1">
        <f t="shared" si="2341"/>
        <v>0</v>
      </c>
      <c r="IB501" s="1" t="str">
        <f t="shared" si="2342"/>
        <v/>
      </c>
      <c r="IC501" s="1" t="str">
        <f t="shared" si="2343"/>
        <v/>
      </c>
      <c r="ID501" s="1" t="str">
        <f t="shared" si="2344"/>
        <v/>
      </c>
      <c r="IE501" s="1" t="str">
        <f t="shared" si="2345"/>
        <v/>
      </c>
      <c r="IF501" s="1" t="str">
        <f t="shared" si="2346"/>
        <v/>
      </c>
      <c r="IG501" s="1" t="str">
        <f t="shared" si="2347"/>
        <v/>
      </c>
      <c r="IH501" s="1" t="str">
        <f t="shared" si="2348"/>
        <v/>
      </c>
      <c r="II501" s="1" t="str">
        <f t="shared" si="2349"/>
        <v/>
      </c>
    </row>
    <row r="502" spans="1:243" x14ac:dyDescent="0.2">
      <c r="A502" s="14">
        <f t="shared" si="2371"/>
        <v>502</v>
      </c>
      <c r="C502" s="2">
        <v>42835</v>
      </c>
      <c r="G502" s="3">
        <v>108.06699999999999</v>
      </c>
      <c r="H502" s="3">
        <v>117.28700000000001</v>
      </c>
      <c r="I502" s="3">
        <v>124.29</v>
      </c>
      <c r="J502" s="4">
        <v>151.25</v>
      </c>
      <c r="P502" s="128">
        <f t="shared" si="2367"/>
        <v>3462.7499999999991</v>
      </c>
      <c r="Q502" s="5">
        <f t="shared" si="2368"/>
        <v>3772.7500000000005</v>
      </c>
      <c r="R502" s="6">
        <f t="shared" si="2369"/>
        <v>3997.0000000000005</v>
      </c>
      <c r="S502" s="7">
        <f t="shared" si="2370"/>
        <v>4857</v>
      </c>
      <c r="Y502" s="4">
        <f t="shared" si="2350"/>
        <v>0.74999999999909051</v>
      </c>
      <c r="Z502" s="1">
        <f t="shared" si="2351"/>
        <v>2.75</v>
      </c>
      <c r="AA502" s="1">
        <f t="shared" si="2352"/>
        <v>3</v>
      </c>
      <c r="AB502" s="1">
        <f t="shared" si="2353"/>
        <v>9</v>
      </c>
      <c r="AC502" s="1"/>
      <c r="AD502" s="1"/>
      <c r="AE502" s="126"/>
      <c r="AF502" s="126"/>
      <c r="AG502" s="126"/>
      <c r="AH502" s="4">
        <f t="shared" si="2354"/>
        <v>0.33333333333515225</v>
      </c>
      <c r="AI502" s="4">
        <f t="shared" si="2355"/>
        <v>0.1500000000018189</v>
      </c>
      <c r="AJ502" s="4">
        <f t="shared" si="2356"/>
        <v>0.95000000000000018</v>
      </c>
      <c r="AK502" s="4">
        <f t="shared" si="2357"/>
        <v>0.75</v>
      </c>
      <c r="AL502" s="4">
        <f t="shared" si="2358"/>
        <v>1.25</v>
      </c>
      <c r="AM502" s="4">
        <f t="shared" si="2359"/>
        <v>0</v>
      </c>
      <c r="AN502" s="4">
        <f t="shared" si="2360"/>
        <v>0.60000000000000009</v>
      </c>
      <c r="AO502" s="4">
        <f t="shared" si="2361"/>
        <v>1</v>
      </c>
      <c r="AP502" s="4">
        <f t="shared" si="2362"/>
        <v>1.0000000000030316</v>
      </c>
      <c r="AQ502" s="4">
        <f t="shared" si="2363"/>
        <v>1.125</v>
      </c>
      <c r="AR502" s="4">
        <f t="shared" si="2364"/>
        <v>0.29999999999818106</v>
      </c>
      <c r="AS502" s="4">
        <f t="shared" si="2365"/>
        <v>0.75</v>
      </c>
      <c r="AT502" s="4">
        <f t="shared" si="2366"/>
        <v>0.29999999999818106</v>
      </c>
      <c r="AU502" s="1"/>
      <c r="BA502" s="11">
        <f t="shared" si="2376"/>
        <v>0.74999999999909051</v>
      </c>
      <c r="BB502" s="11">
        <f t="shared" si="2377"/>
        <v>2.75</v>
      </c>
      <c r="BC502" s="12">
        <f t="shared" si="2378"/>
        <v>3</v>
      </c>
      <c r="BD502" s="13">
        <f t="shared" si="2379"/>
        <v>9</v>
      </c>
      <c r="BJ502" s="11">
        <f t="shared" si="2204"/>
        <v>-0.33333333333515225</v>
      </c>
      <c r="BK502" s="11">
        <f t="shared" si="2205"/>
        <v>-0.1500000000018189</v>
      </c>
      <c r="BL502" s="11">
        <f t="shared" si="2206"/>
        <v>0.95000000000000018</v>
      </c>
      <c r="BM502" s="11">
        <f t="shared" si="2207"/>
        <v>0.75</v>
      </c>
      <c r="BN502" s="11">
        <f t="shared" si="2208"/>
        <v>1.25</v>
      </c>
      <c r="BO502" s="11">
        <f t="shared" si="2209"/>
        <v>0</v>
      </c>
      <c r="BP502" s="11">
        <f t="shared" si="2210"/>
        <v>-0.60000000000000009</v>
      </c>
      <c r="BQ502" s="1">
        <v>1</v>
      </c>
      <c r="BR502" s="11">
        <f t="shared" si="2211"/>
        <v>1.0000000000030316</v>
      </c>
      <c r="BS502" s="11">
        <f t="shared" si="2212"/>
        <v>-1.125</v>
      </c>
      <c r="BT502" s="11">
        <f t="shared" si="2213"/>
        <v>0.29999999999818106</v>
      </c>
      <c r="BU502" s="11">
        <f t="shared" si="2214"/>
        <v>0.75</v>
      </c>
      <c r="BV502" s="11">
        <f t="shared" si="2215"/>
        <v>0.29999999999818106</v>
      </c>
      <c r="BY502" s="126"/>
      <c r="BZ502" s="126"/>
      <c r="CB502" s="1">
        <f t="shared" si="2216"/>
        <v>0</v>
      </c>
      <c r="CC502" s="1">
        <f t="shared" si="2217"/>
        <v>0</v>
      </c>
      <c r="CD502" s="1">
        <f t="shared" si="2218"/>
        <v>0</v>
      </c>
      <c r="CE502" s="126">
        <f t="shared" si="2191"/>
        <v>0</v>
      </c>
      <c r="CF502" s="1">
        <f t="shared" si="2219"/>
        <v>0</v>
      </c>
      <c r="CG502" s="1" t="str">
        <f t="shared" si="2220"/>
        <v/>
      </c>
      <c r="CH502" s="1" t="str">
        <f t="shared" si="2192"/>
        <v/>
      </c>
      <c r="CI502" s="1" t="str">
        <f t="shared" si="2221"/>
        <v/>
      </c>
      <c r="CJ502" s="1">
        <f t="shared" si="2222"/>
        <v>1</v>
      </c>
      <c r="CK502" s="1">
        <f t="shared" si="2223"/>
        <v>1</v>
      </c>
      <c r="CL502" s="1">
        <f t="shared" si="2224"/>
        <v>0</v>
      </c>
      <c r="CM502" s="1" t="str">
        <f t="shared" si="2225"/>
        <v/>
      </c>
      <c r="CN502" s="1">
        <f t="shared" si="2226"/>
        <v>0</v>
      </c>
      <c r="CO502" s="1" t="str">
        <f t="shared" si="2227"/>
        <v/>
      </c>
      <c r="CP502" s="1" t="str">
        <f t="shared" si="2228"/>
        <v/>
      </c>
      <c r="CQ502" s="1">
        <f t="shared" si="2229"/>
        <v>0</v>
      </c>
      <c r="CS502" s="1">
        <f t="shared" si="2230"/>
        <v>1</v>
      </c>
      <c r="CT502" s="1">
        <f t="shared" si="2231"/>
        <v>1</v>
      </c>
      <c r="CU502" s="1">
        <f t="shared" si="2232"/>
        <v>1</v>
      </c>
      <c r="CV502" s="126">
        <f t="shared" si="2193"/>
        <v>1</v>
      </c>
      <c r="CW502" s="1">
        <f t="shared" si="2233"/>
        <v>1</v>
      </c>
      <c r="CX502" s="1">
        <f t="shared" si="2234"/>
        <v>1</v>
      </c>
      <c r="CY502" s="1">
        <f t="shared" si="2235"/>
        <v>0</v>
      </c>
      <c r="CZ502" s="1">
        <f t="shared" si="2236"/>
        <v>0</v>
      </c>
      <c r="DA502" s="1">
        <f t="shared" si="2237"/>
        <v>1</v>
      </c>
      <c r="DB502" s="1" t="str">
        <f t="shared" si="2238"/>
        <v/>
      </c>
      <c r="DC502" s="1" t="str">
        <f t="shared" si="2239"/>
        <v/>
      </c>
      <c r="DD502" s="1">
        <f t="shared" si="2240"/>
        <v>0</v>
      </c>
      <c r="DE502" s="1" t="str">
        <f t="shared" si="2241"/>
        <v/>
      </c>
      <c r="DF502" s="1"/>
      <c r="DG502" s="126">
        <f t="shared" si="2194"/>
        <v>1</v>
      </c>
      <c r="DH502" s="1">
        <f t="shared" si="2242"/>
        <v>1</v>
      </c>
      <c r="DI502" s="1">
        <f t="shared" si="2243"/>
        <v>1</v>
      </c>
      <c r="DJ502" s="1">
        <f t="shared" si="2244"/>
        <v>1</v>
      </c>
      <c r="DK502" s="1" t="str">
        <f t="shared" si="2245"/>
        <v/>
      </c>
      <c r="DL502" s="1"/>
      <c r="DM502" s="1" t="str">
        <f t="shared" si="2246"/>
        <v/>
      </c>
      <c r="DN502" s="1">
        <f t="shared" si="2247"/>
        <v>1</v>
      </c>
      <c r="DO502" s="1">
        <f t="shared" si="2248"/>
        <v>0</v>
      </c>
      <c r="DP502" s="1">
        <f t="shared" si="2249"/>
        <v>0</v>
      </c>
      <c r="DQ502" s="1">
        <f t="shared" si="2250"/>
        <v>0</v>
      </c>
      <c r="DR502" s="1">
        <f t="shared" si="2251"/>
        <v>0</v>
      </c>
      <c r="DS502" s="1">
        <f t="shared" si="2252"/>
        <v>1</v>
      </c>
      <c r="DT502" s="1">
        <f t="shared" si="2253"/>
        <v>1</v>
      </c>
      <c r="DU502" s="1">
        <f t="shared" si="2254"/>
        <v>0</v>
      </c>
      <c r="DV502" s="1">
        <f t="shared" si="2255"/>
        <v>1</v>
      </c>
      <c r="DW502" s="1">
        <f t="shared" si="2256"/>
        <v>0</v>
      </c>
      <c r="DX502" s="1" t="str">
        <f t="shared" si="2257"/>
        <v/>
      </c>
      <c r="DY502" s="1" t="str">
        <f t="shared" si="2258"/>
        <v/>
      </c>
      <c r="EA502" s="1">
        <f t="shared" si="2259"/>
        <v>1</v>
      </c>
      <c r="EB502" s="1">
        <f t="shared" si="2260"/>
        <v>1</v>
      </c>
      <c r="EC502" s="1">
        <f t="shared" si="2261"/>
        <v>1</v>
      </c>
      <c r="ED502" s="1">
        <f t="shared" si="2262"/>
        <v>1</v>
      </c>
      <c r="EF502" s="1">
        <f t="shared" si="2263"/>
        <v>0</v>
      </c>
      <c r="EG502" s="1">
        <f t="shared" si="2264"/>
        <v>0</v>
      </c>
      <c r="EH502" s="1">
        <f t="shared" si="2265"/>
        <v>0</v>
      </c>
      <c r="EI502" s="1">
        <f t="shared" si="2266"/>
        <v>0</v>
      </c>
      <c r="EK502" s="1">
        <f t="shared" si="2267"/>
        <v>1</v>
      </c>
      <c r="EL502" s="1">
        <f t="shared" si="2268"/>
        <v>1</v>
      </c>
      <c r="EM502" s="1">
        <f t="shared" si="2269"/>
        <v>1</v>
      </c>
      <c r="EO502" s="1">
        <f t="shared" si="2270"/>
        <v>1</v>
      </c>
      <c r="EP502" s="1">
        <f t="shared" si="2271"/>
        <v>1</v>
      </c>
      <c r="EQ502" s="1">
        <f t="shared" si="2272"/>
        <v>1</v>
      </c>
      <c r="ES502" s="1">
        <f t="shared" si="2273"/>
        <v>1</v>
      </c>
      <c r="ET502" s="1">
        <f t="shared" si="2274"/>
        <v>1</v>
      </c>
      <c r="EU502" s="1">
        <f t="shared" si="2275"/>
        <v>1</v>
      </c>
      <c r="EV502" s="1">
        <f t="shared" si="2276"/>
        <v>1</v>
      </c>
      <c r="EW502" s="1">
        <f t="shared" si="2277"/>
        <v>1</v>
      </c>
      <c r="EY502" s="1">
        <f t="shared" si="2278"/>
        <v>1</v>
      </c>
      <c r="EZ502" s="1">
        <f t="shared" si="2279"/>
        <v>1</v>
      </c>
      <c r="FA502" s="1">
        <f t="shared" si="2280"/>
        <v>1</v>
      </c>
      <c r="FC502" s="1">
        <f t="shared" si="2281"/>
        <v>1</v>
      </c>
      <c r="FD502" s="1">
        <f t="shared" si="2282"/>
        <v>0</v>
      </c>
      <c r="FE502" s="1"/>
      <c r="FF502" s="1">
        <f t="shared" si="2283"/>
        <v>0</v>
      </c>
      <c r="FG502" s="1">
        <f t="shared" si="2284"/>
        <v>1</v>
      </c>
      <c r="FH502" s="1">
        <f t="shared" si="2285"/>
        <v>0</v>
      </c>
      <c r="FI502" s="1" t="str">
        <f t="shared" si="2286"/>
        <v/>
      </c>
      <c r="FJ502" s="1" t="str">
        <f t="shared" si="2287"/>
        <v/>
      </c>
      <c r="FK502" s="1" t="str">
        <f t="shared" si="2288"/>
        <v/>
      </c>
      <c r="FL502" s="1" t="str">
        <f t="shared" si="2289"/>
        <v/>
      </c>
      <c r="FN502" s="1" t="str">
        <f t="shared" si="2290"/>
        <v/>
      </c>
      <c r="FO502" s="1" t="str">
        <f t="shared" si="2291"/>
        <v/>
      </c>
      <c r="FP502" s="1" t="str">
        <f t="shared" si="2292"/>
        <v/>
      </c>
      <c r="FV502" s="1">
        <f t="shared" si="2373"/>
        <v>1</v>
      </c>
      <c r="FW502" s="1">
        <f t="shared" si="2374"/>
        <v>0</v>
      </c>
      <c r="FX502" s="1">
        <f t="shared" si="2375"/>
        <v>0</v>
      </c>
      <c r="GA502" s="1">
        <f t="shared" si="2296"/>
        <v>1</v>
      </c>
      <c r="GB502" s="1">
        <f t="shared" si="2297"/>
        <v>1</v>
      </c>
      <c r="GC502" s="1">
        <f t="shared" si="2298"/>
        <v>1</v>
      </c>
      <c r="GD502" s="1">
        <f t="shared" si="2299"/>
        <v>1</v>
      </c>
      <c r="GE502" s="1">
        <f t="shared" si="2300"/>
        <v>0</v>
      </c>
      <c r="GF502" s="1">
        <f t="shared" si="2301"/>
        <v>1</v>
      </c>
      <c r="GG502" s="1">
        <f t="shared" si="2302"/>
        <v>0</v>
      </c>
      <c r="GI502" s="1">
        <f t="shared" si="2303"/>
        <v>0</v>
      </c>
      <c r="GK502" s="1">
        <f t="shared" si="2304"/>
        <v>0</v>
      </c>
      <c r="GL502" s="1">
        <f t="shared" si="2305"/>
        <v>0</v>
      </c>
      <c r="GM502" s="1">
        <f t="shared" si="2306"/>
        <v>0</v>
      </c>
      <c r="GN502" s="1">
        <f t="shared" si="2307"/>
        <v>0</v>
      </c>
      <c r="GO502" s="1">
        <f t="shared" si="2308"/>
        <v>1</v>
      </c>
      <c r="GP502" s="1">
        <f t="shared" si="2309"/>
        <v>0</v>
      </c>
      <c r="GQ502" s="1">
        <f t="shared" si="2310"/>
        <v>1</v>
      </c>
      <c r="GS502" s="1" t="str">
        <f t="shared" si="2311"/>
        <v/>
      </c>
      <c r="GT502" s="1" t="str">
        <f t="shared" si="2312"/>
        <v/>
      </c>
      <c r="GU502" s="1">
        <f t="shared" si="2313"/>
        <v>0</v>
      </c>
      <c r="GV502" s="1">
        <f t="shared" si="2314"/>
        <v>0</v>
      </c>
      <c r="GW502" s="1">
        <f t="shared" si="2315"/>
        <v>0</v>
      </c>
      <c r="GX502" s="1">
        <f t="shared" si="2316"/>
        <v>0</v>
      </c>
      <c r="GY502" s="1">
        <f t="shared" si="2317"/>
        <v>0</v>
      </c>
      <c r="GZ502" s="1"/>
      <c r="HA502" s="1">
        <f t="shared" si="2318"/>
        <v>0</v>
      </c>
      <c r="HB502" s="1">
        <f t="shared" si="2319"/>
        <v>0</v>
      </c>
      <c r="HC502" s="1">
        <f t="shared" si="2320"/>
        <v>0</v>
      </c>
      <c r="HD502" s="1">
        <f t="shared" si="2321"/>
        <v>0</v>
      </c>
      <c r="HE502" s="1">
        <f t="shared" si="2322"/>
        <v>0</v>
      </c>
      <c r="HF502" s="1">
        <f t="shared" si="2323"/>
        <v>0</v>
      </c>
      <c r="HH502" s="1">
        <f t="shared" si="2324"/>
        <v>0</v>
      </c>
      <c r="HI502" s="1">
        <f t="shared" si="2325"/>
        <v>0</v>
      </c>
      <c r="HJ502" s="1">
        <f t="shared" si="2326"/>
        <v>0</v>
      </c>
      <c r="HK502" s="1">
        <f t="shared" si="2327"/>
        <v>0</v>
      </c>
      <c r="HL502" s="1">
        <f t="shared" si="2328"/>
        <v>0</v>
      </c>
      <c r="HM502" s="1">
        <f t="shared" si="2329"/>
        <v>0</v>
      </c>
      <c r="HO502" s="1">
        <f t="shared" si="2330"/>
        <v>0</v>
      </c>
      <c r="HP502" s="1" t="str">
        <f t="shared" si="2331"/>
        <v/>
      </c>
      <c r="HQ502" s="1" t="str">
        <f t="shared" si="2332"/>
        <v/>
      </c>
      <c r="HR502" t="str">
        <f t="shared" si="2333"/>
        <v/>
      </c>
      <c r="HS502" s="1" t="str">
        <f t="shared" si="2334"/>
        <v/>
      </c>
      <c r="HT502" t="str">
        <f t="shared" si="2335"/>
        <v/>
      </c>
      <c r="HU502" t="str">
        <f t="shared" si="2336"/>
        <v/>
      </c>
      <c r="HV502" s="1" t="str">
        <f t="shared" si="2337"/>
        <v/>
      </c>
      <c r="HW502" s="1" t="str">
        <f t="shared" si="2338"/>
        <v/>
      </c>
      <c r="HX502" s="1" t="str">
        <f t="shared" si="2339"/>
        <v/>
      </c>
      <c r="HZ502" s="1">
        <f t="shared" si="2340"/>
        <v>1</v>
      </c>
      <c r="IA502" s="1" t="str">
        <f t="shared" si="2341"/>
        <v/>
      </c>
      <c r="IB502" s="1" t="str">
        <f t="shared" si="2342"/>
        <v/>
      </c>
      <c r="IC502" s="1" t="str">
        <f t="shared" si="2343"/>
        <v/>
      </c>
      <c r="ID502" s="1" t="str">
        <f t="shared" si="2344"/>
        <v/>
      </c>
      <c r="IE502" s="1" t="str">
        <f t="shared" si="2345"/>
        <v/>
      </c>
      <c r="IF502" s="1" t="str">
        <f t="shared" si="2346"/>
        <v/>
      </c>
      <c r="IG502" s="1" t="str">
        <f t="shared" si="2347"/>
        <v/>
      </c>
      <c r="IH502" s="1" t="str">
        <f t="shared" si="2348"/>
        <v/>
      </c>
      <c r="II502" s="1" t="str">
        <f t="shared" si="2349"/>
        <v/>
      </c>
    </row>
    <row r="503" spans="1:243" x14ac:dyDescent="0.2">
      <c r="A503" s="14">
        <f t="shared" si="2371"/>
        <v>503</v>
      </c>
      <c r="C503" s="2">
        <v>42836</v>
      </c>
      <c r="G503" s="3">
        <v>108.09699999999999</v>
      </c>
      <c r="H503" s="3">
        <v>118.08199999999999</v>
      </c>
      <c r="I503" s="3">
        <v>125.155</v>
      </c>
      <c r="J503" s="4">
        <v>152.31</v>
      </c>
      <c r="P503" s="128">
        <f t="shared" si="2367"/>
        <v>3465.7499999999995</v>
      </c>
      <c r="Q503" s="5">
        <f t="shared" si="2368"/>
        <v>3784.2499999999995</v>
      </c>
      <c r="R503" s="6">
        <f t="shared" si="2369"/>
        <v>4015.5</v>
      </c>
      <c r="S503" s="7">
        <f t="shared" si="2370"/>
        <v>4895</v>
      </c>
      <c r="Y503" s="4">
        <f t="shared" si="2350"/>
        <v>3.0000000000004547</v>
      </c>
      <c r="Z503" s="1">
        <f t="shared" si="2351"/>
        <v>11.499999999999091</v>
      </c>
      <c r="AA503" s="1">
        <f t="shared" si="2352"/>
        <v>18.499999999999545</v>
      </c>
      <c r="AB503" s="1">
        <f t="shared" si="2353"/>
        <v>38</v>
      </c>
      <c r="AC503" s="1"/>
      <c r="AD503" s="1"/>
      <c r="AE503" s="126"/>
      <c r="AF503" s="126"/>
      <c r="AG503" s="126"/>
      <c r="AH503" s="4">
        <f t="shared" si="2354"/>
        <v>1.6666666666651508</v>
      </c>
      <c r="AI503" s="4">
        <f t="shared" si="2355"/>
        <v>0.89999999999854463</v>
      </c>
      <c r="AJ503" s="4">
        <f t="shared" si="2356"/>
        <v>0.39999999999936442</v>
      </c>
      <c r="AK503" s="4">
        <f t="shared" si="2357"/>
        <v>0.83333333333393966</v>
      </c>
      <c r="AL503" s="4">
        <f t="shared" si="2358"/>
        <v>2.2499999999993179</v>
      </c>
      <c r="AM503" s="4">
        <f t="shared" si="2359"/>
        <v>5.8333333333328792</v>
      </c>
      <c r="AN503" s="4">
        <f t="shared" si="2360"/>
        <v>3.299999999999546</v>
      </c>
      <c r="AO503" s="4">
        <f t="shared" si="2361"/>
        <v>1</v>
      </c>
      <c r="AP503" s="4">
        <f t="shared" si="2362"/>
        <v>0.66666666666363472</v>
      </c>
      <c r="AQ503" s="4">
        <f t="shared" si="2363"/>
        <v>7.0833333333337887</v>
      </c>
      <c r="AR503" s="4">
        <f t="shared" si="2364"/>
        <v>1.3999999999989088</v>
      </c>
      <c r="AS503" s="4">
        <f t="shared" si="2365"/>
        <v>3.0555555555546459</v>
      </c>
      <c r="AT503" s="4">
        <f t="shared" si="2366"/>
        <v>0.93333333333424306</v>
      </c>
      <c r="AU503" s="1"/>
      <c r="BA503" s="11">
        <f t="shared" si="2376"/>
        <v>3.0000000000004547</v>
      </c>
      <c r="BB503" s="11">
        <f t="shared" si="2377"/>
        <v>11.499999999999091</v>
      </c>
      <c r="BC503" s="12">
        <f t="shared" si="2378"/>
        <v>18.499999999999545</v>
      </c>
      <c r="BD503" s="13">
        <f t="shared" si="2379"/>
        <v>38</v>
      </c>
      <c r="BJ503" s="11">
        <f t="shared" si="2204"/>
        <v>-1.6666666666651508</v>
      </c>
      <c r="BK503" s="11">
        <f t="shared" si="2205"/>
        <v>-0.89999999999854463</v>
      </c>
      <c r="BL503" s="11">
        <f t="shared" si="2206"/>
        <v>0.39999999999936442</v>
      </c>
      <c r="BM503" s="11">
        <f t="shared" si="2207"/>
        <v>-0.83333333333393966</v>
      </c>
      <c r="BN503" s="11">
        <f t="shared" si="2208"/>
        <v>2.2499999999993179</v>
      </c>
      <c r="BO503" s="11">
        <f t="shared" si="2209"/>
        <v>5.8333333333328792</v>
      </c>
      <c r="BP503" s="11">
        <f t="shared" si="2210"/>
        <v>3.299999999999546</v>
      </c>
      <c r="BQ503" s="1">
        <v>1</v>
      </c>
      <c r="BR503" s="11">
        <f t="shared" si="2211"/>
        <v>0.66666666666363472</v>
      </c>
      <c r="BS503" s="11">
        <f t="shared" si="2212"/>
        <v>7.0833333333337887</v>
      </c>
      <c r="BT503" s="11">
        <f t="shared" si="2213"/>
        <v>-1.3999999999989088</v>
      </c>
      <c r="BU503" s="11">
        <f t="shared" si="2214"/>
        <v>3.0555555555546459</v>
      </c>
      <c r="BV503" s="11">
        <f t="shared" si="2215"/>
        <v>0.93333333333424306</v>
      </c>
      <c r="BY503" s="126"/>
      <c r="BZ503" s="126"/>
      <c r="CB503" s="1">
        <f t="shared" si="2216"/>
        <v>0</v>
      </c>
      <c r="CC503" s="1">
        <f t="shared" si="2217"/>
        <v>0</v>
      </c>
      <c r="CD503" s="1">
        <f t="shared" si="2218"/>
        <v>0</v>
      </c>
      <c r="CE503" s="126">
        <f t="shared" si="2191"/>
        <v>0</v>
      </c>
      <c r="CF503" s="1">
        <f t="shared" si="2219"/>
        <v>0</v>
      </c>
      <c r="CG503" s="1" t="str">
        <f t="shared" si="2220"/>
        <v/>
      </c>
      <c r="CH503" s="1" t="str">
        <f t="shared" si="2192"/>
        <v/>
      </c>
      <c r="CI503" s="1">
        <f t="shared" si="2221"/>
        <v>1</v>
      </c>
      <c r="CJ503" s="1">
        <f t="shared" si="2222"/>
        <v>1</v>
      </c>
      <c r="CK503" s="1" t="str">
        <f t="shared" si="2223"/>
        <v/>
      </c>
      <c r="CL503" s="1">
        <f t="shared" si="2224"/>
        <v>1</v>
      </c>
      <c r="CM503" s="1">
        <f t="shared" si="2225"/>
        <v>1</v>
      </c>
      <c r="CN503" s="1">
        <f t="shared" si="2226"/>
        <v>1</v>
      </c>
      <c r="CO503" s="1" t="str">
        <f t="shared" si="2227"/>
        <v/>
      </c>
      <c r="CP503" s="1" t="str">
        <f t="shared" si="2228"/>
        <v/>
      </c>
      <c r="CQ503" s="1">
        <f t="shared" si="2229"/>
        <v>1</v>
      </c>
      <c r="CS503" s="1">
        <f t="shared" si="2230"/>
        <v>0</v>
      </c>
      <c r="CT503" s="1">
        <f t="shared" si="2231"/>
        <v>0</v>
      </c>
      <c r="CU503" s="1">
        <f t="shared" si="2232"/>
        <v>0</v>
      </c>
      <c r="CV503" s="126">
        <f t="shared" si="2193"/>
        <v>0</v>
      </c>
      <c r="CW503" s="1">
        <f t="shared" si="2233"/>
        <v>1</v>
      </c>
      <c r="CX503" s="1" t="str">
        <f t="shared" si="2234"/>
        <v/>
      </c>
      <c r="CY503" s="1" t="str">
        <f t="shared" si="2235"/>
        <v/>
      </c>
      <c r="CZ503" s="1" t="str">
        <f t="shared" si="2236"/>
        <v/>
      </c>
      <c r="DA503" s="1" t="str">
        <f t="shared" si="2237"/>
        <v/>
      </c>
      <c r="DB503" s="1">
        <f t="shared" si="2238"/>
        <v>1</v>
      </c>
      <c r="DC503" s="1" t="str">
        <f t="shared" si="2239"/>
        <v/>
      </c>
      <c r="DD503" s="1">
        <f t="shared" si="2240"/>
        <v>1</v>
      </c>
      <c r="DE503" s="1" t="str">
        <f t="shared" si="2241"/>
        <v/>
      </c>
      <c r="DF503" s="1"/>
      <c r="DG503" s="126">
        <f t="shared" si="2194"/>
        <v>1</v>
      </c>
      <c r="DH503" s="1">
        <f t="shared" si="2242"/>
        <v>1</v>
      </c>
      <c r="DI503" s="1">
        <f t="shared" si="2243"/>
        <v>1</v>
      </c>
      <c r="DJ503" s="1">
        <f t="shared" si="2244"/>
        <v>1</v>
      </c>
      <c r="DK503" s="1" t="str">
        <f t="shared" si="2245"/>
        <v/>
      </c>
      <c r="DL503" s="1"/>
      <c r="DM503" s="1" t="str">
        <f t="shared" si="2246"/>
        <v/>
      </c>
      <c r="DN503" s="1">
        <f t="shared" si="2247"/>
        <v>0</v>
      </c>
      <c r="DO503" s="1">
        <f t="shared" si="2248"/>
        <v>1</v>
      </c>
      <c r="DP503" s="1">
        <f t="shared" si="2249"/>
        <v>0</v>
      </c>
      <c r="DQ503" s="1">
        <f t="shared" si="2250"/>
        <v>1</v>
      </c>
      <c r="DR503" s="1">
        <f t="shared" si="2251"/>
        <v>0</v>
      </c>
      <c r="DS503" s="1">
        <f t="shared" si="2252"/>
        <v>1</v>
      </c>
      <c r="DT503" s="1">
        <f t="shared" si="2253"/>
        <v>0</v>
      </c>
      <c r="DU503" s="1">
        <f t="shared" si="2254"/>
        <v>1</v>
      </c>
      <c r="DV503" s="1">
        <f t="shared" si="2255"/>
        <v>1</v>
      </c>
      <c r="DW503" s="1">
        <f t="shared" si="2256"/>
        <v>0</v>
      </c>
      <c r="DX503" s="1" t="str">
        <f t="shared" si="2257"/>
        <v/>
      </c>
      <c r="DY503" s="1" t="str">
        <f t="shared" si="2258"/>
        <v/>
      </c>
      <c r="EA503" s="1">
        <f t="shared" si="2259"/>
        <v>1</v>
      </c>
      <c r="EB503" s="1">
        <f t="shared" si="2260"/>
        <v>1</v>
      </c>
      <c r="EC503" s="1">
        <f t="shared" si="2261"/>
        <v>1</v>
      </c>
      <c r="ED503" s="1">
        <f t="shared" si="2262"/>
        <v>1</v>
      </c>
      <c r="EF503" s="1">
        <f t="shared" si="2263"/>
        <v>1</v>
      </c>
      <c r="EG503" s="1">
        <f t="shared" si="2264"/>
        <v>1</v>
      </c>
      <c r="EH503" s="1">
        <f t="shared" si="2265"/>
        <v>1</v>
      </c>
      <c r="EI503" s="1">
        <f t="shared" si="2266"/>
        <v>1</v>
      </c>
      <c r="EK503" s="1">
        <f t="shared" si="2267"/>
        <v>1</v>
      </c>
      <c r="EL503" s="1">
        <f t="shared" si="2268"/>
        <v>1</v>
      </c>
      <c r="EM503" s="1">
        <f t="shared" si="2269"/>
        <v>1</v>
      </c>
      <c r="EO503" s="1">
        <f t="shared" si="2270"/>
        <v>1</v>
      </c>
      <c r="EP503" s="1">
        <f t="shared" si="2271"/>
        <v>1</v>
      </c>
      <c r="EQ503" s="1">
        <f t="shared" si="2272"/>
        <v>1</v>
      </c>
      <c r="ES503" s="1">
        <f t="shared" si="2273"/>
        <v>1</v>
      </c>
      <c r="ET503" s="1">
        <f t="shared" si="2274"/>
        <v>1</v>
      </c>
      <c r="EU503" s="1">
        <f t="shared" si="2275"/>
        <v>1</v>
      </c>
      <c r="EV503" s="1">
        <f t="shared" si="2276"/>
        <v>1</v>
      </c>
      <c r="EW503" s="1">
        <f t="shared" si="2277"/>
        <v>0</v>
      </c>
      <c r="EY503" s="1">
        <f t="shared" si="2278"/>
        <v>1</v>
      </c>
      <c r="EZ503" s="1">
        <f t="shared" si="2279"/>
        <v>1</v>
      </c>
      <c r="FA503" s="1">
        <f t="shared" si="2280"/>
        <v>1</v>
      </c>
      <c r="FC503" s="1">
        <f t="shared" si="2281"/>
        <v>0</v>
      </c>
      <c r="FD503" s="1" t="str">
        <f t="shared" si="2282"/>
        <v/>
      </c>
      <c r="FE503" s="1"/>
      <c r="FF503" s="1">
        <f t="shared" si="2283"/>
        <v>1</v>
      </c>
      <c r="FG503" s="1">
        <f t="shared" si="2284"/>
        <v>0</v>
      </c>
      <c r="FH503" s="1">
        <f t="shared" si="2285"/>
        <v>0</v>
      </c>
      <c r="FI503" s="1" t="str">
        <f t="shared" si="2286"/>
        <v/>
      </c>
      <c r="FJ503" s="1" t="str">
        <f t="shared" si="2287"/>
        <v/>
      </c>
      <c r="FK503" s="1" t="str">
        <f t="shared" si="2288"/>
        <v/>
      </c>
      <c r="FL503" s="1" t="str">
        <f t="shared" si="2289"/>
        <v/>
      </c>
      <c r="FN503" s="1">
        <f t="shared" si="2290"/>
        <v>1</v>
      </c>
      <c r="FO503" s="1">
        <f t="shared" si="2291"/>
        <v>0</v>
      </c>
      <c r="FP503" s="1" t="str">
        <f t="shared" si="2292"/>
        <v/>
      </c>
      <c r="FV503" s="1">
        <f t="shared" si="2373"/>
        <v>1</v>
      </c>
      <c r="FW503" s="1">
        <f t="shared" si="2374"/>
        <v>1</v>
      </c>
      <c r="FX503" s="1">
        <f t="shared" si="2375"/>
        <v>0</v>
      </c>
      <c r="GA503" s="1">
        <f t="shared" si="2296"/>
        <v>1</v>
      </c>
      <c r="GB503" s="1">
        <f t="shared" si="2297"/>
        <v>1</v>
      </c>
      <c r="GC503" s="1">
        <f t="shared" si="2298"/>
        <v>1</v>
      </c>
      <c r="GD503" s="1">
        <f t="shared" si="2299"/>
        <v>1</v>
      </c>
      <c r="GE503" s="1">
        <f t="shared" si="2300"/>
        <v>0</v>
      </c>
      <c r="GF503" s="1">
        <f t="shared" si="2301"/>
        <v>0</v>
      </c>
      <c r="GG503" s="1">
        <f t="shared" si="2302"/>
        <v>1</v>
      </c>
      <c r="GI503" s="1">
        <f t="shared" si="2303"/>
        <v>1</v>
      </c>
      <c r="GK503" s="1">
        <f t="shared" si="2304"/>
        <v>1</v>
      </c>
      <c r="GL503" s="1">
        <f t="shared" si="2305"/>
        <v>1</v>
      </c>
      <c r="GM503" s="1">
        <f t="shared" si="2306"/>
        <v>1</v>
      </c>
      <c r="GN503" s="1">
        <f t="shared" si="2307"/>
        <v>1</v>
      </c>
      <c r="GO503" s="1">
        <f t="shared" si="2308"/>
        <v>0</v>
      </c>
      <c r="GP503" s="1">
        <f t="shared" si="2309"/>
        <v>0</v>
      </c>
      <c r="GQ503" s="1">
        <f t="shared" si="2310"/>
        <v>1</v>
      </c>
      <c r="GS503" s="1">
        <f t="shared" si="2311"/>
        <v>0</v>
      </c>
      <c r="GT503" s="1" t="str">
        <f t="shared" si="2312"/>
        <v/>
      </c>
      <c r="GU503" s="1">
        <f t="shared" si="2313"/>
        <v>0</v>
      </c>
      <c r="GV503" s="1">
        <f t="shared" si="2314"/>
        <v>0</v>
      </c>
      <c r="GW503" s="1">
        <f t="shared" si="2315"/>
        <v>0</v>
      </c>
      <c r="GX503" s="1">
        <f t="shared" si="2316"/>
        <v>0</v>
      </c>
      <c r="GY503" s="1">
        <f t="shared" si="2317"/>
        <v>0</v>
      </c>
      <c r="GZ503" s="1"/>
      <c r="HA503" s="1">
        <f t="shared" si="2318"/>
        <v>1</v>
      </c>
      <c r="HB503" s="1">
        <f t="shared" si="2319"/>
        <v>1</v>
      </c>
      <c r="HC503" s="1">
        <f t="shared" si="2320"/>
        <v>1</v>
      </c>
      <c r="HD503" s="1">
        <f t="shared" si="2321"/>
        <v>0</v>
      </c>
      <c r="HE503" s="1">
        <f t="shared" si="2322"/>
        <v>0</v>
      </c>
      <c r="HF503" s="1">
        <f t="shared" si="2323"/>
        <v>0</v>
      </c>
      <c r="HH503" s="1">
        <f t="shared" si="2324"/>
        <v>1</v>
      </c>
      <c r="HI503" s="1">
        <f t="shared" si="2325"/>
        <v>1</v>
      </c>
      <c r="HJ503" s="1">
        <f t="shared" si="2326"/>
        <v>1</v>
      </c>
      <c r="HK503" s="1">
        <f t="shared" si="2327"/>
        <v>1</v>
      </c>
      <c r="HL503" s="1">
        <f t="shared" si="2328"/>
        <v>0</v>
      </c>
      <c r="HM503" s="1">
        <f t="shared" si="2329"/>
        <v>0</v>
      </c>
      <c r="HO503" s="1">
        <f t="shared" si="2330"/>
        <v>1</v>
      </c>
      <c r="HP503" s="1" t="str">
        <f t="shared" si="2331"/>
        <v/>
      </c>
      <c r="HQ503" s="1">
        <f t="shared" si="2332"/>
        <v>1</v>
      </c>
      <c r="HR503" t="str">
        <f t="shared" si="2333"/>
        <v/>
      </c>
      <c r="HS503" s="1">
        <f t="shared" si="2334"/>
        <v>1</v>
      </c>
      <c r="HT503" t="str">
        <f t="shared" si="2335"/>
        <v/>
      </c>
      <c r="HU503">
        <f t="shared" si="2336"/>
        <v>1</v>
      </c>
      <c r="HV503" s="1" t="str">
        <f t="shared" si="2337"/>
        <v/>
      </c>
      <c r="HW503" s="1" t="str">
        <f t="shared" si="2338"/>
        <v/>
      </c>
      <c r="HX503" s="1" t="str">
        <f t="shared" si="2339"/>
        <v/>
      </c>
      <c r="HZ503" s="1">
        <f t="shared" si="2340"/>
        <v>0</v>
      </c>
      <c r="IA503" s="1" t="str">
        <f t="shared" si="2341"/>
        <v/>
      </c>
      <c r="IB503" s="1">
        <f t="shared" si="2342"/>
        <v>0</v>
      </c>
      <c r="IC503" s="1" t="str">
        <f t="shared" si="2343"/>
        <v/>
      </c>
      <c r="ID503" s="1">
        <f t="shared" si="2344"/>
        <v>0</v>
      </c>
      <c r="IE503" s="1" t="str">
        <f t="shared" si="2345"/>
        <v/>
      </c>
      <c r="IF503" s="1">
        <f t="shared" si="2346"/>
        <v>0</v>
      </c>
      <c r="IG503" s="1" t="str">
        <f t="shared" si="2347"/>
        <v/>
      </c>
      <c r="IH503" s="1" t="str">
        <f t="shared" si="2348"/>
        <v/>
      </c>
      <c r="II503" s="1" t="str">
        <f t="shared" si="2349"/>
        <v/>
      </c>
    </row>
    <row r="504" spans="1:243" x14ac:dyDescent="0.2">
      <c r="A504" s="14">
        <f t="shared" si="2371"/>
        <v>504</v>
      </c>
      <c r="C504" s="2">
        <v>42837</v>
      </c>
      <c r="G504" s="3">
        <v>108.09699999999999</v>
      </c>
      <c r="H504" s="3">
        <v>118.087</v>
      </c>
      <c r="I504" s="3">
        <v>125.15</v>
      </c>
      <c r="J504" s="4">
        <v>153</v>
      </c>
      <c r="P504" s="128">
        <f t="shared" si="2367"/>
        <v>3465.7499999999995</v>
      </c>
      <c r="Q504" s="5">
        <f t="shared" si="2368"/>
        <v>3784.7500000000005</v>
      </c>
      <c r="R504" s="6">
        <f t="shared" si="2369"/>
        <v>4015.0000000000005</v>
      </c>
      <c r="S504" s="7">
        <f t="shared" si="2370"/>
        <v>4896</v>
      </c>
      <c r="Y504" s="4">
        <f t="shared" si="2350"/>
        <v>0</v>
      </c>
      <c r="Z504" s="1">
        <f t="shared" si="2351"/>
        <v>0.50000000000090949</v>
      </c>
      <c r="AA504" s="1">
        <f t="shared" si="2352"/>
        <v>0.49999999999954525</v>
      </c>
      <c r="AB504" s="1">
        <f t="shared" si="2353"/>
        <v>1</v>
      </c>
      <c r="AC504" s="1"/>
      <c r="AD504" s="1"/>
      <c r="AE504" s="126"/>
      <c r="AF504" s="126"/>
      <c r="AG504" s="126"/>
      <c r="AH504" s="4">
        <f t="shared" si="2354"/>
        <v>0.33333333333393966</v>
      </c>
      <c r="AI504" s="4">
        <f t="shared" si="2355"/>
        <v>0.30000000000054566</v>
      </c>
      <c r="AJ504" s="4">
        <f t="shared" si="2356"/>
        <v>0.80000000000063665</v>
      </c>
      <c r="AK504" s="4">
        <f t="shared" si="2357"/>
        <v>0.83333333333393966</v>
      </c>
      <c r="AL504" s="4">
        <f t="shared" si="2358"/>
        <v>0.75000000000068212</v>
      </c>
      <c r="AM504" s="4">
        <f t="shared" si="2359"/>
        <v>0.83333333333287851</v>
      </c>
      <c r="AN504" s="4">
        <f t="shared" si="2360"/>
        <v>0.89999999999954527</v>
      </c>
      <c r="AO504" s="4">
        <f t="shared" si="2361"/>
        <v>1</v>
      </c>
      <c r="AP504" s="4">
        <f t="shared" si="2362"/>
        <v>1.3333333333348492</v>
      </c>
      <c r="AQ504" s="4">
        <f t="shared" si="2363"/>
        <v>2.0833333333337878</v>
      </c>
      <c r="AR504" s="4">
        <f t="shared" si="2364"/>
        <v>0.1999999999998181</v>
      </c>
      <c r="AS504" s="4">
        <f t="shared" si="2365"/>
        <v>0.27777777777868728</v>
      </c>
      <c r="AT504" s="4">
        <f t="shared" si="2366"/>
        <v>0.13333333333333333</v>
      </c>
      <c r="AU504" s="1"/>
      <c r="BA504" s="11">
        <f t="shared" si="2376"/>
        <v>0</v>
      </c>
      <c r="BB504" s="11">
        <f t="shared" si="2377"/>
        <v>0.50000000000090949</v>
      </c>
      <c r="BC504" s="12">
        <f t="shared" si="2378"/>
        <v>-0.49999999999954525</v>
      </c>
      <c r="BD504" s="13">
        <f t="shared" si="2379"/>
        <v>1</v>
      </c>
      <c r="BJ504" s="11">
        <f t="shared" si="2204"/>
        <v>-0.33333333333393966</v>
      </c>
      <c r="BK504" s="11">
        <f t="shared" si="2205"/>
        <v>-0.30000000000054566</v>
      </c>
      <c r="BL504" s="11">
        <f t="shared" si="2206"/>
        <v>0.80000000000063665</v>
      </c>
      <c r="BM504" s="11">
        <f t="shared" si="2207"/>
        <v>0.83333333333393966</v>
      </c>
      <c r="BN504" s="11">
        <f t="shared" si="2208"/>
        <v>0.75000000000068212</v>
      </c>
      <c r="BO504" s="11">
        <f t="shared" si="2209"/>
        <v>-0.83333333333287851</v>
      </c>
      <c r="BP504" s="11">
        <f t="shared" si="2210"/>
        <v>-0.89999999999954527</v>
      </c>
      <c r="BQ504" s="1">
        <v>1</v>
      </c>
      <c r="BR504" s="11">
        <f t="shared" si="2211"/>
        <v>1.3333333333348492</v>
      </c>
      <c r="BS504" s="11">
        <f t="shared" si="2212"/>
        <v>-2.0833333333337878</v>
      </c>
      <c r="BT504" s="11">
        <f t="shared" si="2213"/>
        <v>0.1999999999998181</v>
      </c>
      <c r="BU504" s="11">
        <f t="shared" si="2214"/>
        <v>0.27777777777868728</v>
      </c>
      <c r="BV504" s="11">
        <f t="shared" si="2215"/>
        <v>-0.13333333333333333</v>
      </c>
      <c r="BY504" s="126"/>
      <c r="BZ504" s="126"/>
      <c r="CB504" s="1">
        <f t="shared" si="2216"/>
        <v>1</v>
      </c>
      <c r="CC504" s="1">
        <f t="shared" si="2217"/>
        <v>0</v>
      </c>
      <c r="CD504" s="1">
        <f t="shared" si="2218"/>
        <v>1</v>
      </c>
      <c r="CE504" s="126">
        <f t="shared" si="2191"/>
        <v>0</v>
      </c>
      <c r="CF504" s="1">
        <f t="shared" si="2219"/>
        <v>0</v>
      </c>
      <c r="CG504" s="1" t="str">
        <f t="shared" si="2220"/>
        <v/>
      </c>
      <c r="CH504" s="1">
        <f t="shared" si="2192"/>
        <v>1</v>
      </c>
      <c r="CI504" s="1" t="str">
        <f t="shared" si="2221"/>
        <v/>
      </c>
      <c r="CJ504" s="1">
        <f t="shared" si="2222"/>
        <v>1</v>
      </c>
      <c r="CK504" s="1">
        <f t="shared" si="2223"/>
        <v>1</v>
      </c>
      <c r="CL504" s="1">
        <f t="shared" si="2224"/>
        <v>0</v>
      </c>
      <c r="CM504" s="1" t="str">
        <f t="shared" si="2225"/>
        <v/>
      </c>
      <c r="CN504" s="1">
        <f t="shared" si="2226"/>
        <v>0</v>
      </c>
      <c r="CO504" s="1" t="str">
        <f t="shared" si="2227"/>
        <v/>
      </c>
      <c r="CP504" s="1">
        <f t="shared" si="2228"/>
        <v>0</v>
      </c>
      <c r="CQ504" s="1" t="str">
        <f t="shared" si="2229"/>
        <v/>
      </c>
      <c r="CS504" s="1">
        <f t="shared" si="2230"/>
        <v>1</v>
      </c>
      <c r="CT504" s="1">
        <f t="shared" si="2231"/>
        <v>1</v>
      </c>
      <c r="CU504" s="1">
        <f t="shared" si="2232"/>
        <v>0</v>
      </c>
      <c r="CV504" s="126">
        <f t="shared" si="2193"/>
        <v>1</v>
      </c>
      <c r="CW504" s="1" t="str">
        <f t="shared" si="2233"/>
        <v/>
      </c>
      <c r="CX504" s="1">
        <f t="shared" si="2234"/>
        <v>1</v>
      </c>
      <c r="CY504" s="1">
        <f t="shared" si="2235"/>
        <v>1</v>
      </c>
      <c r="CZ504" s="1">
        <f t="shared" si="2236"/>
        <v>0</v>
      </c>
      <c r="DA504" s="1">
        <f t="shared" si="2237"/>
        <v>0</v>
      </c>
      <c r="DB504" s="1" t="str">
        <f t="shared" si="2238"/>
        <v/>
      </c>
      <c r="DC504" s="1">
        <f t="shared" si="2239"/>
        <v>0</v>
      </c>
      <c r="DD504" s="1" t="str">
        <f t="shared" si="2240"/>
        <v/>
      </c>
      <c r="DE504" s="1" t="str">
        <f t="shared" si="2241"/>
        <v/>
      </c>
      <c r="DF504" s="1"/>
      <c r="DG504" s="126">
        <f t="shared" si="2194"/>
        <v>1</v>
      </c>
      <c r="DH504" s="1">
        <f t="shared" si="2242"/>
        <v>0</v>
      </c>
      <c r="DI504" s="1">
        <f t="shared" si="2243"/>
        <v>1</v>
      </c>
      <c r="DJ504" s="1">
        <f t="shared" si="2244"/>
        <v>0</v>
      </c>
      <c r="DK504" s="1">
        <f t="shared" si="2245"/>
        <v>1</v>
      </c>
      <c r="DL504" s="1"/>
      <c r="DM504" s="1">
        <f t="shared" si="2246"/>
        <v>0</v>
      </c>
      <c r="DN504" s="1" t="str">
        <f t="shared" si="2247"/>
        <v/>
      </c>
      <c r="DO504" s="1" t="str">
        <f t="shared" si="2248"/>
        <v/>
      </c>
      <c r="DP504" s="1" t="str">
        <f t="shared" si="2249"/>
        <v/>
      </c>
      <c r="DQ504" s="1" t="str">
        <f t="shared" si="2250"/>
        <v/>
      </c>
      <c r="DR504" s="1" t="str">
        <f t="shared" si="2251"/>
        <v/>
      </c>
      <c r="DS504" s="1" t="str">
        <f t="shared" si="2252"/>
        <v/>
      </c>
      <c r="DT504" s="1" t="str">
        <f t="shared" si="2253"/>
        <v/>
      </c>
      <c r="DU504" s="1" t="str">
        <f t="shared" si="2254"/>
        <v/>
      </c>
      <c r="DV504" s="1">
        <f t="shared" si="2255"/>
        <v>0</v>
      </c>
      <c r="DW504" s="1">
        <f t="shared" si="2256"/>
        <v>1</v>
      </c>
      <c r="DX504" s="1">
        <f t="shared" si="2257"/>
        <v>0</v>
      </c>
      <c r="DY504" s="1">
        <f t="shared" si="2258"/>
        <v>0</v>
      </c>
      <c r="EA504" s="1">
        <f t="shared" si="2259"/>
        <v>1</v>
      </c>
      <c r="EB504" s="1">
        <f t="shared" si="2260"/>
        <v>1</v>
      </c>
      <c r="EC504" s="1">
        <f t="shared" si="2261"/>
        <v>0</v>
      </c>
      <c r="ED504" s="1">
        <f t="shared" si="2262"/>
        <v>1</v>
      </c>
      <c r="EF504" s="1">
        <f t="shared" si="2263"/>
        <v>1</v>
      </c>
      <c r="EG504" s="1">
        <f t="shared" si="2264"/>
        <v>0</v>
      </c>
      <c r="EH504" s="1">
        <f t="shared" si="2265"/>
        <v>1</v>
      </c>
      <c r="EI504" s="1">
        <f t="shared" si="2266"/>
        <v>0</v>
      </c>
      <c r="EK504" s="1">
        <f t="shared" si="2267"/>
        <v>1</v>
      </c>
      <c r="EL504" s="1">
        <f t="shared" si="2268"/>
        <v>1</v>
      </c>
      <c r="EM504" s="1">
        <f t="shared" si="2269"/>
        <v>1</v>
      </c>
      <c r="EO504" s="1">
        <f t="shared" si="2270"/>
        <v>1</v>
      </c>
      <c r="EP504" s="1">
        <f t="shared" si="2271"/>
        <v>0</v>
      </c>
      <c r="EQ504" s="1">
        <f t="shared" si="2272"/>
        <v>1</v>
      </c>
      <c r="ES504" s="1">
        <f t="shared" si="2273"/>
        <v>1</v>
      </c>
      <c r="ET504" s="1">
        <f t="shared" si="2274"/>
        <v>0</v>
      </c>
      <c r="EU504" s="1">
        <f t="shared" si="2275"/>
        <v>0</v>
      </c>
      <c r="EV504" s="1" t="str">
        <f t="shared" si="2276"/>
        <v/>
      </c>
      <c r="EW504" s="1" t="str">
        <f t="shared" si="2277"/>
        <v/>
      </c>
      <c r="EY504" s="1">
        <f t="shared" si="2278"/>
        <v>1</v>
      </c>
      <c r="EZ504" s="1">
        <f t="shared" si="2279"/>
        <v>1</v>
      </c>
      <c r="FA504" s="1">
        <f t="shared" si="2280"/>
        <v>0</v>
      </c>
      <c r="FC504" s="1">
        <f t="shared" si="2281"/>
        <v>0</v>
      </c>
      <c r="FD504" s="1" t="str">
        <f t="shared" si="2282"/>
        <v/>
      </c>
      <c r="FE504" s="1"/>
      <c r="FF504" s="1">
        <f t="shared" si="2283"/>
        <v>0</v>
      </c>
      <c r="FG504" s="1">
        <f t="shared" si="2284"/>
        <v>1</v>
      </c>
      <c r="FH504" s="1">
        <f t="shared" si="2285"/>
        <v>0</v>
      </c>
      <c r="FI504" s="1" t="str">
        <f t="shared" si="2286"/>
        <v/>
      </c>
      <c r="FJ504" s="1" t="str">
        <f t="shared" si="2287"/>
        <v/>
      </c>
      <c r="FK504" s="1" t="str">
        <f t="shared" si="2288"/>
        <v/>
      </c>
      <c r="FL504" s="1" t="str">
        <f t="shared" si="2289"/>
        <v/>
      </c>
      <c r="FN504" s="1" t="str">
        <f t="shared" si="2290"/>
        <v/>
      </c>
      <c r="FO504" s="1" t="str">
        <f t="shared" si="2291"/>
        <v/>
      </c>
      <c r="FP504" s="1" t="str">
        <f t="shared" si="2292"/>
        <v/>
      </c>
      <c r="FV504" s="1">
        <f t="shared" si="2373"/>
        <v>1</v>
      </c>
      <c r="FW504" s="1">
        <f t="shared" si="2374"/>
        <v>1</v>
      </c>
      <c r="FX504" s="1">
        <f t="shared" si="2375"/>
        <v>0</v>
      </c>
      <c r="GA504" s="1">
        <f t="shared" si="2296"/>
        <v>0</v>
      </c>
      <c r="GB504" s="1">
        <f t="shared" si="2297"/>
        <v>1</v>
      </c>
      <c r="GC504" s="1">
        <f t="shared" si="2298"/>
        <v>0</v>
      </c>
      <c r="GD504" s="1">
        <f t="shared" si="2299"/>
        <v>1</v>
      </c>
      <c r="GE504" s="1">
        <f t="shared" si="2300"/>
        <v>0</v>
      </c>
      <c r="GF504" s="1">
        <f t="shared" si="2301"/>
        <v>1</v>
      </c>
      <c r="GG504" s="1">
        <f t="shared" si="2302"/>
        <v>0</v>
      </c>
      <c r="GI504" s="1">
        <f t="shared" si="2303"/>
        <v>0</v>
      </c>
      <c r="GK504" s="1">
        <f t="shared" si="2304"/>
        <v>1</v>
      </c>
      <c r="GL504" s="1">
        <f t="shared" si="2305"/>
        <v>0</v>
      </c>
      <c r="GM504" s="1">
        <f t="shared" si="2306"/>
        <v>1</v>
      </c>
      <c r="GN504" s="1">
        <f t="shared" si="2307"/>
        <v>0</v>
      </c>
      <c r="GO504" s="1">
        <f t="shared" si="2308"/>
        <v>1</v>
      </c>
      <c r="GP504" s="1">
        <f t="shared" si="2309"/>
        <v>0</v>
      </c>
      <c r="GQ504" s="1">
        <f t="shared" si="2310"/>
        <v>1</v>
      </c>
      <c r="GS504" s="1" t="str">
        <f t="shared" si="2311"/>
        <v/>
      </c>
      <c r="GT504" s="1" t="str">
        <f t="shared" si="2312"/>
        <v/>
      </c>
      <c r="GU504" s="1">
        <f t="shared" si="2313"/>
        <v>0</v>
      </c>
      <c r="GV504" s="1">
        <f t="shared" si="2314"/>
        <v>0</v>
      </c>
      <c r="GW504" s="1">
        <f t="shared" si="2315"/>
        <v>0</v>
      </c>
      <c r="GX504" s="1">
        <f t="shared" si="2316"/>
        <v>0</v>
      </c>
      <c r="GY504" s="1">
        <f t="shared" si="2317"/>
        <v>0</v>
      </c>
      <c r="GZ504" s="1"/>
      <c r="HA504" s="1">
        <f t="shared" si="2318"/>
        <v>0</v>
      </c>
      <c r="HB504" s="1">
        <f t="shared" si="2319"/>
        <v>0</v>
      </c>
      <c r="HC504" s="1">
        <f t="shared" si="2320"/>
        <v>0</v>
      </c>
      <c r="HD504" s="1">
        <f t="shared" si="2321"/>
        <v>0</v>
      </c>
      <c r="HE504" s="1">
        <f t="shared" si="2322"/>
        <v>0</v>
      </c>
      <c r="HF504" s="1">
        <f t="shared" si="2323"/>
        <v>0</v>
      </c>
      <c r="HH504" s="1">
        <f t="shared" si="2324"/>
        <v>1</v>
      </c>
      <c r="HI504" s="1">
        <f t="shared" si="2325"/>
        <v>0</v>
      </c>
      <c r="HJ504" s="1">
        <f t="shared" si="2326"/>
        <v>0</v>
      </c>
      <c r="HK504" s="1">
        <f t="shared" si="2327"/>
        <v>0</v>
      </c>
      <c r="HL504" s="1">
        <f t="shared" si="2328"/>
        <v>0</v>
      </c>
      <c r="HM504" s="1">
        <f t="shared" si="2329"/>
        <v>0</v>
      </c>
      <c r="HO504" s="1">
        <f t="shared" si="2330"/>
        <v>0</v>
      </c>
      <c r="HP504" s="1" t="str">
        <f t="shared" si="2331"/>
        <v/>
      </c>
      <c r="HQ504" s="1" t="str">
        <f t="shared" si="2332"/>
        <v/>
      </c>
      <c r="HR504" t="str">
        <f t="shared" si="2333"/>
        <v/>
      </c>
      <c r="HS504" s="1" t="str">
        <f t="shared" si="2334"/>
        <v/>
      </c>
      <c r="HT504" t="str">
        <f t="shared" si="2335"/>
        <v/>
      </c>
      <c r="HU504" t="str">
        <f t="shared" si="2336"/>
        <v/>
      </c>
      <c r="HV504" s="1" t="str">
        <f t="shared" si="2337"/>
        <v/>
      </c>
      <c r="HW504" s="1" t="str">
        <f t="shared" si="2338"/>
        <v/>
      </c>
      <c r="HX504" s="1" t="str">
        <f t="shared" si="2339"/>
        <v/>
      </c>
      <c r="HZ504" s="1">
        <f t="shared" si="2340"/>
        <v>1</v>
      </c>
      <c r="IA504" s="1" t="str">
        <f t="shared" si="2341"/>
        <v/>
      </c>
      <c r="IB504" s="1" t="str">
        <f t="shared" si="2342"/>
        <v/>
      </c>
      <c r="IC504" s="1" t="str">
        <f t="shared" si="2343"/>
        <v/>
      </c>
      <c r="ID504" s="1" t="str">
        <f t="shared" si="2344"/>
        <v/>
      </c>
      <c r="IE504" s="1" t="str">
        <f t="shared" si="2345"/>
        <v/>
      </c>
      <c r="IF504" s="1" t="str">
        <f t="shared" si="2346"/>
        <v/>
      </c>
      <c r="IG504" s="1" t="str">
        <f t="shared" si="2347"/>
        <v/>
      </c>
      <c r="IH504" s="1" t="str">
        <f t="shared" si="2348"/>
        <v/>
      </c>
      <c r="II504" s="1" t="str">
        <f t="shared" si="2349"/>
        <v/>
      </c>
    </row>
    <row r="505" spans="1:243" x14ac:dyDescent="0.2">
      <c r="A505" s="14">
        <f t="shared" si="2371"/>
        <v>505</v>
      </c>
      <c r="C505" s="2">
        <v>42838</v>
      </c>
      <c r="G505" s="3">
        <v>108.117</v>
      </c>
      <c r="H505" s="3">
        <v>118.2</v>
      </c>
      <c r="I505" s="3">
        <v>126.02500000000001</v>
      </c>
      <c r="J505" s="4">
        <v>154</v>
      </c>
      <c r="P505" s="128">
        <f t="shared" si="2367"/>
        <v>3467.7500000000005</v>
      </c>
      <c r="Q505" s="5">
        <f t="shared" si="2368"/>
        <v>3796.0000000000005</v>
      </c>
      <c r="R505" s="6">
        <f t="shared" si="2369"/>
        <v>4034.5000000000005</v>
      </c>
      <c r="S505" s="7">
        <f t="shared" si="2370"/>
        <v>4928</v>
      </c>
      <c r="Y505" s="4">
        <f t="shared" si="2350"/>
        <v>2.0000000000009095</v>
      </c>
      <c r="Z505" s="1">
        <f t="shared" si="2351"/>
        <v>11.25</v>
      </c>
      <c r="AA505" s="1">
        <f t="shared" si="2352"/>
        <v>19.5</v>
      </c>
      <c r="AB505" s="1">
        <f t="shared" si="2353"/>
        <v>32</v>
      </c>
      <c r="AC505" s="1"/>
      <c r="AD505" s="1"/>
      <c r="AE505" s="126"/>
      <c r="AF505" s="126"/>
      <c r="AG505" s="126"/>
      <c r="AH505" s="4">
        <f t="shared" si="2354"/>
        <v>3.499999999998181</v>
      </c>
      <c r="AI505" s="4">
        <f t="shared" si="2355"/>
        <v>2.749999999998181</v>
      </c>
      <c r="AJ505" s="4">
        <f t="shared" si="2356"/>
        <v>0.44999999999999929</v>
      </c>
      <c r="AK505" s="4">
        <f t="shared" si="2357"/>
        <v>1.75</v>
      </c>
      <c r="AL505" s="4">
        <f t="shared" si="2358"/>
        <v>1.5</v>
      </c>
      <c r="AM505" s="4">
        <f t="shared" si="2359"/>
        <v>8.8333333333333339</v>
      </c>
      <c r="AN505" s="4">
        <f t="shared" si="2360"/>
        <v>6.6999999999999993</v>
      </c>
      <c r="AO505" s="4">
        <f t="shared" si="2361"/>
        <v>1</v>
      </c>
      <c r="AP505" s="4">
        <f t="shared" si="2362"/>
        <v>2.8333333333303017</v>
      </c>
      <c r="AQ505" s="4">
        <f t="shared" si="2363"/>
        <v>11.458333333333334</v>
      </c>
      <c r="AR505" s="4">
        <f t="shared" si="2364"/>
        <v>3.7999999999981808</v>
      </c>
      <c r="AS505" s="4">
        <f t="shared" si="2365"/>
        <v>4.1388888888888893</v>
      </c>
      <c r="AT505" s="4">
        <f t="shared" si="2366"/>
        <v>0.26666666666484762</v>
      </c>
      <c r="AU505" s="1"/>
      <c r="BA505" s="11">
        <f t="shared" si="2376"/>
        <v>2.0000000000009095</v>
      </c>
      <c r="BB505" s="11">
        <f t="shared" si="2377"/>
        <v>11.25</v>
      </c>
      <c r="BC505" s="12">
        <f t="shared" si="2378"/>
        <v>19.5</v>
      </c>
      <c r="BD505" s="13">
        <f t="shared" si="2379"/>
        <v>32</v>
      </c>
      <c r="BJ505" s="11">
        <f t="shared" ref="BJ505:BJ536" si="2380">((BA505*2)-(BB505/BJ$3))</f>
        <v>-3.499999999998181</v>
      </c>
      <c r="BK505" s="11">
        <f t="shared" ref="BK505:BK536" si="2381">((BA505*2)-(BB505/BK$3))</f>
        <v>-2.749999999998181</v>
      </c>
      <c r="BL505" s="11">
        <f t="shared" ref="BL505:BL536" si="2382">BB505-(BC505/BL$3)</f>
        <v>-0.44999999999999929</v>
      </c>
      <c r="BM505" s="11">
        <f t="shared" ref="BM505:BM536" si="2383">BB505-(BC505/BM$3)</f>
        <v>-1.75</v>
      </c>
      <c r="BN505" s="11">
        <f t="shared" ref="BN505:BN536" si="2384">BB505-(BC505/BN$3)</f>
        <v>1.5</v>
      </c>
      <c r="BO505" s="11">
        <f t="shared" ref="BO505:BO536" si="2385">BC505-(BD505/BO$3)</f>
        <v>8.8333333333333339</v>
      </c>
      <c r="BP505" s="11">
        <f t="shared" ref="BP505:BP536" si="2386">BC505-(BD505/BP$3)</f>
        <v>6.6999999999999993</v>
      </c>
      <c r="BQ505" s="1">
        <v>1</v>
      </c>
      <c r="BR505" s="11">
        <f t="shared" ref="BR505:BR536" si="2387">-(BK505*BK$3-BM505)</f>
        <v>2.8333333333303017</v>
      </c>
      <c r="BS505" s="11">
        <f t="shared" ref="BS505:BS536" si="2388">-(BM505*BM$3-BO505)</f>
        <v>11.458333333333334</v>
      </c>
      <c r="BT505" s="11">
        <f t="shared" ref="BT505:BT536" si="2389">((BA505*2)-(BC505/BT$3))</f>
        <v>-3.7999999999981808</v>
      </c>
      <c r="BU505" s="11">
        <f t="shared" ref="BU505:BU536" si="2390">BB505-(BD505/BU$3)</f>
        <v>4.1388888888888893</v>
      </c>
      <c r="BV505" s="11">
        <f t="shared" ref="BV505:BV536" si="2391">(BA505*2)-(BD505/BV$3)</f>
        <v>-0.26666666666484762</v>
      </c>
      <c r="BY505" s="126"/>
      <c r="BZ505" s="126"/>
      <c r="CB505" s="1">
        <f t="shared" ref="CB505:CB536" si="2392">IF(OR(BA505=0,BK505=0),1,IF(BA505&gt;0,IF(BK505&gt;0,1,0),IF(BK505&lt;0,1,0)))</f>
        <v>0</v>
      </c>
      <c r="CC505" s="1">
        <f t="shared" ref="CC505:CC536" si="2393">IF(OR(BB505=0,BK505=0),1,IF(BB505&gt;0,IF(BK505&gt;0,1,0),IF(BK505&lt;0,1,0)))</f>
        <v>0</v>
      </c>
      <c r="CD505" s="1">
        <f t="shared" ref="CD505:CD536" si="2394">IF(OR(BC505=0,BK505=0),1,IF(BC505&gt;0,IF(BK505&gt;0,1,0),IF(BK505&lt;0,1,0)))</f>
        <v>0</v>
      </c>
      <c r="CE505" s="126">
        <f t="shared" si="2191"/>
        <v>0</v>
      </c>
      <c r="CF505" s="1">
        <f t="shared" ref="CF505:CF536" si="2395">IF(OR(AND(BD505&gt;-0.001,BD505&lt;0.001),AND(BK505&gt;-0.001,BK505&lt;0.001)),0,IF(BD505&gt;0,IF(BK505&gt;0,1,0),IF(BK505&lt;0,1,0)))</f>
        <v>0</v>
      </c>
      <c r="CG505" s="1" t="str">
        <f t="shared" ref="CG505:CG536" si="2396">IF(CE505=0,"",IF(OR(BK505=0,BO505=0),1,IF(BK505&gt;0,IF(BO505&gt;0,1,0),IF(BO505&lt;0,1,0))))</f>
        <v/>
      </c>
      <c r="CH505" s="1" t="str">
        <f t="shared" si="2192"/>
        <v/>
      </c>
      <c r="CI505" s="1">
        <f t="shared" ref="CI505:CI536" si="2397">IF(CV505=0,IF(AND(BK505&gt;-0.001,BD505&lt;0.001),1,IF(AND(BK505&lt;0.001,BD505&gt;-0.001),1,0)),"")</f>
        <v>1</v>
      </c>
      <c r="CJ505" s="1">
        <f t="shared" ref="CJ505:CJ536" si="2398">IF(DI505=1,IF(AND(BK505&gt;-0.001,BD505&lt;0.001),1,IF(AND(BK505&lt;0.001,BD505&gt;-0.001),1,0)),"")</f>
        <v>1</v>
      </c>
      <c r="CK505" s="1" t="str">
        <f t="shared" ref="CK505:CK536" si="2399">IF(CV505=1,IF(AND(BK505&gt;-0.001,BD505&lt;0.001),1,IF(AND(BK505&lt;0.001,BD505&gt;-0.001),1,0)),"")</f>
        <v/>
      </c>
      <c r="CL505" s="1">
        <f t="shared" ref="CL505:CL536" si="2400">IF(OR(BK505=0,BM505=0),1,IF(BK505&gt;0,IF(BM505&gt;0,1,0),IF(BM505&lt;0,1,0)))</f>
        <v>1</v>
      </c>
      <c r="CM505" s="1">
        <f t="shared" ref="CM505:CM536" si="2401">IF(CL505=1,IF(OR(BD505=0,BK505=0),1,IF(BD505&gt;0,IF(BK505&lt;0,1,0),IF(BK505&gt;0,1,0))),"")</f>
        <v>1</v>
      </c>
      <c r="CN505" s="1">
        <f t="shared" ref="CN505:CN536" si="2402">IF(CE505=0,IF(OR(BK505=0,BM505=0),1,IF(BK505&gt;0,IF(BM505&gt;0,1,0),IF(BM505&lt;0,1,0))),"")</f>
        <v>1</v>
      </c>
      <c r="CO505" s="1" t="str">
        <f t="shared" ref="CO505:CO536" si="2403">IF(CE505=1,IF(OR(BK505=0,BM505=0),1,IF(BK505&gt;0,IF(BM505&gt;0,1,0),IF(BM505&lt;0,1,0))),"")</f>
        <v/>
      </c>
      <c r="CP505" s="1" t="str">
        <f t="shared" ref="CP505:CP536" si="2404">IF(CB505=1,IF(OR(BK505=0,BM505=0),1,IF(BK505&gt;0,IF(BM505&gt;0,1,0),IF(BM505&lt;0,1,0))),"")</f>
        <v/>
      </c>
      <c r="CQ505" s="1">
        <f t="shared" ref="CQ505:CQ536" si="2405">IF(CB505=0,IF(OR(BK505=0,BM505=0),1,IF(BK505&gt;0,IF(BM505&gt;0,1,0),IF(BM505&lt;0,1,0))),"")</f>
        <v>1</v>
      </c>
      <c r="CS505" s="1">
        <f t="shared" ref="CS505:CS536" si="2406">IF(OR(BA505=0,BM505=0),1,IF(BA505&gt;0,IF(BM505&gt;0,1,0),IF(BM505&lt;0,1,0)))</f>
        <v>0</v>
      </c>
      <c r="CT505" s="1">
        <f t="shared" ref="CT505:CT536" si="2407">IF(OR(BB505=0,BM505=0),1,IF(BB505&gt;0,IF(BM505&gt;0,1,0),IF(BM505&lt;0,1,0)))</f>
        <v>0</v>
      </c>
      <c r="CU505" s="1">
        <f t="shared" ref="CU505:CU536" si="2408">IF(OR(BC505=0,BM505=0),1,IF(BC505&gt;0,IF(BM505&gt;0,1,0),IF(BM505&lt;0,1,0)))</f>
        <v>0</v>
      </c>
      <c r="CV505" s="126">
        <f t="shared" si="2193"/>
        <v>0</v>
      </c>
      <c r="CW505" s="1">
        <f t="shared" ref="CW505:CW536" si="2409">IF(AND(BC505&gt;-0.0001,BD505 &gt;-0.0001),1,IF(AND(BC505&lt;0.0001,BD505&lt;0.0001),1,""))</f>
        <v>1</v>
      </c>
      <c r="CX505" s="1" t="str">
        <f t="shared" ref="CX505:CX536" si="2410">IF(CV505=1,1,"")</f>
        <v/>
      </c>
      <c r="CY505" s="1" t="str">
        <f t="shared" ref="CY505:CY536" si="2411">IF(CX505=1,IF(OR(BA505=0,BK505=0),1,IF(BA505&gt;0,IF(BK505&gt;0,1,0),IF(BK505&lt;0,1,0))),"")</f>
        <v/>
      </c>
      <c r="CZ505" s="1" t="str">
        <f t="shared" ref="CZ505:CZ536" si="2412">IF(CX505=1,IF(OR(BD505=0,BK505=0),1,IF(BD505&gt;0,IF(BK505&gt;0,1,0),IF(BK505&lt;0,1,0))),"")</f>
        <v/>
      </c>
      <c r="DA505" s="1" t="str">
        <f t="shared" ref="DA505:DA536" si="2413">IF(CX505=1,IF(OR(BD505=0,BO505=0),1,IF(BD505&gt;0,IF(BO505&gt;0,1,0),IF(BO505&lt;0,1,0))),"")</f>
        <v/>
      </c>
      <c r="DB505" s="1">
        <f t="shared" ref="DB505:DB536" si="2414">IF(CX505="",IF(OR(BD505=0,BO505=0),1,IF(BD505&gt;0,IF(BO505&gt;0,1,0),IF(BO505&lt;0,1,0))),"")</f>
        <v>1</v>
      </c>
      <c r="DC505" s="1" t="str">
        <f t="shared" ref="DC505:DC536" si="2415">IF(DJ505=0,IF(AND(BM505&gt;-0.001,BD505&lt;0.001),1,IF(AND(BM505&lt;0.001,BD505&gt;-0.001),1,0)),"")</f>
        <v/>
      </c>
      <c r="DD505" s="1">
        <f t="shared" ref="DD505:DD536" si="2416">IF(DJ505=1,IF(AND(BM505&gt;-0.001,BD505&lt;0.001),1,IF(AND(BM505&lt;0.001,BD505&gt;-0.001),1,0)),"")</f>
        <v>1</v>
      </c>
      <c r="DE505" s="1" t="str">
        <f t="shared" ref="DE505:DE536" si="2417">IF(DD505="",IF(CV505+DC505=1,"",1),IF(CV505+DD505=1,"",1))</f>
        <v/>
      </c>
      <c r="DF505" s="1"/>
      <c r="DG505" s="126">
        <f t="shared" si="2194"/>
        <v>1</v>
      </c>
      <c r="DH505" s="1">
        <f t="shared" ref="DH505:DH536" si="2418">IF(OR(BB505=0,BO505=0),1,IF(BB505&gt;0,IF(BO505&gt;0,1,0),IF(BO505&lt;0,1,0)))</f>
        <v>1</v>
      </c>
      <c r="DI505" s="1">
        <f t="shared" ref="DI505:DI536" si="2419">IF(OR(BC505=0,BO505=0),1,IF(BC505&gt;0,IF(BO505&gt;0,1,0),IF(BO505&lt;0,1,0)))</f>
        <v>1</v>
      </c>
      <c r="DJ505" s="1">
        <f t="shared" ref="DJ505:DJ536" si="2420">IF(OR(BD505=0,BO505=0),1,IF(BD505&gt;0,IF(BO505&gt;0,1,0),IF(BO505&lt;0,1,0)))</f>
        <v>1</v>
      </c>
      <c r="DK505" s="1" t="str">
        <f t="shared" ref="DK505:DK536" si="2421">IF(DJ505=0,IF(OR(BD505=0,BM505=0),1,IF(BD505&gt;0,IF(BM505&gt;0,1,0),IF(BM505&lt;0,1,0))),"")</f>
        <v/>
      </c>
      <c r="DL505" s="1"/>
      <c r="DM505" s="1" t="str">
        <f t="shared" ref="DM505:DM536" si="2422">IF(DJ505=0,IF(OR(BK505=0,BM505=0),1,IF(BK505&gt;0,IF(BM505&gt;0,1,0),IF(BM505&lt;0,1,0))),"")</f>
        <v/>
      </c>
      <c r="DN505" s="1">
        <f t="shared" ref="DN505:DN536" si="2423">IF(DJ505=1,IF(OR(BD505=0,BM505=0),1,IF(BD505&gt;0,IF(BM505&gt;0,1,0),IF(BM505&lt;0,1,0))),"")</f>
        <v>0</v>
      </c>
      <c r="DO505" s="1">
        <f t="shared" ref="DO505:DO536" si="2424">IF(DJ505=1,IF(OR(BK505=0,BM505=0),1,IF(BK505&gt;0,IF(BM505&gt;0,1,0),IF(BM505&lt;0,1,0))),"")</f>
        <v>1</v>
      </c>
      <c r="DP505" s="1">
        <f t="shared" ref="DP505:DP536" si="2425">IF(DJ505=1,IF(OR(BD505=0,BK505=0),1,IF(BD505&gt;0,IF(BK505&gt;0,1,0),IF(BK505&lt;0,1,0))),"")</f>
        <v>0</v>
      </c>
      <c r="DQ505" s="1">
        <f t="shared" ref="DQ505:DQ536" si="2426">IF(DJ505=1,IF(OR(BK505=0,BM505=0),1,IF(BK505&gt;0,IF(BM505&gt;0,1,0),IF(BM505&lt;0,1,0))),"")</f>
        <v>1</v>
      </c>
      <c r="DR505" s="1">
        <f t="shared" ref="DR505:DR536" si="2427">IF(DJ505=1,IF(OR(BM505=0,BP505=0),1,IF(BM505&gt;0,IF(BP505&gt;0,1,0),IF(BP505&lt;0,1,0))),"")</f>
        <v>0</v>
      </c>
      <c r="DS505" s="1">
        <f t="shared" ref="DS505:DS536" si="2428">IF(DJ505=1,IF(OR(BM505=0,BT505=0),1,IF(BM505&gt;0,IF(BT505&gt;0,1,0),IF(BT505&lt;0,1,0))),"")</f>
        <v>1</v>
      </c>
      <c r="DT505" s="1">
        <f t="shared" ref="DT505:DT536" si="2429">IF(DJ505=1,IF(OR(BM505=0,BU505=0),1,IF(BM505&gt;0,IF(BU505&gt;0,1,0),IF(BU505&lt;0,1,0))),"")</f>
        <v>0</v>
      </c>
      <c r="DU505" s="1">
        <f t="shared" ref="DU505:DU536" si="2430">IF(DJ505=1,IF(OR(AND(BO505&gt;-0.001,BM505&lt;0.001, BK505&lt;0.001),AND(BO505&lt;0.001,BM505&gt;-0.001,BK505&gt;-0.001)),1,0),"")</f>
        <v>1</v>
      </c>
      <c r="DV505" s="1">
        <f t="shared" ref="DV505:DV536" si="2431">IF(OR(AND(BD505&gt;-0.001, BD505 &lt;0.001),AND(BO505&gt;-0.001,BO505&lt;0.001)),1,IF(BD505&gt;-0.001,IF(BO505&gt;-0.001,1,0),IF(BO505&lt;0.001,1,0)))</f>
        <v>1</v>
      </c>
      <c r="DW505" s="1">
        <f t="shared" ref="DW505:DW536" si="2432">IF(OR(AND(BD505&gt;0, BC505 &lt;0),AND(BD505&lt;0, BC505 &gt;0)),1,0)</f>
        <v>0</v>
      </c>
      <c r="DX505" s="1" t="str">
        <f t="shared" ref="DX505:DX536" si="2433">IF(DW505=1,IF(OR(AND(BD505&gt;0,BM505&lt;0.001),AND(BD505&lt;0,BM505&gt;-0.001)),1,0),"")</f>
        <v/>
      </c>
      <c r="DY505" s="1" t="str">
        <f t="shared" ref="DY505:DY536" si="2434">IF(DK505=1,IF(OR(AND(BK505&gt;-0.001,BM505&gt;-0.001),AND(BK505&lt;0.001,BM505&lt;0.001)),1,0),"")</f>
        <v/>
      </c>
      <c r="EA505" s="1">
        <f t="shared" ref="EA505:EA536" si="2435">IF(OR(BA505=0,BU505=0),1,IF(BA505&gt;0,IF(BU505&gt;0,1,0),IF(BU505&lt;0,1,0)))</f>
        <v>1</v>
      </c>
      <c r="EB505" s="1">
        <f t="shared" ref="EB505:EB536" si="2436">IF(OR(BB505=0,BU505=0),1,IF(BB505&gt;0,IF(BU505&gt;0,1,0),IF(BU505&lt;0,1,0)))</f>
        <v>1</v>
      </c>
      <c r="EC505" s="1">
        <f t="shared" ref="EC505:EC536" si="2437">IF(OR(BC505=0,BU505=0),1,IF(BC505&gt;0,IF(BU505&gt;0,1,0),IF(BU505&lt;0,1,0)))</f>
        <v>1</v>
      </c>
      <c r="ED505" s="1">
        <f t="shared" ref="ED505:ED536" si="2438">IF(OR(BD505=0,BU505=0),1,IF(BD505&gt;0,IF(BU505&gt;0,1,0),IF(BU505&lt;0,1,0)))</f>
        <v>1</v>
      </c>
      <c r="EF505" s="1">
        <f t="shared" ref="EF505:EF536" si="2439">IF(BA505&gt;0,IF(BS505&gt;0,1,0),IF(BS505&lt;0,1,0))</f>
        <v>1</v>
      </c>
      <c r="EG505" s="1">
        <f t="shared" ref="EG505:EG536" si="2440">IF(BB505&gt;0,IF(BS505&gt;0,1,0),IF(BS505&lt;0,1,0))</f>
        <v>1</v>
      </c>
      <c r="EH505" s="1">
        <f t="shared" ref="EH505:EH536" si="2441">IF(BC505&gt;0,IF(BS505&gt;0,1,0),IF(BS505&lt;0,1,0))</f>
        <v>1</v>
      </c>
      <c r="EI505" s="1">
        <f t="shared" ref="EI505:EI536" si="2442">IF(BD505&gt;0,IF(BS505&gt;0,1,0),IF(BS505&lt;0,1,0))</f>
        <v>1</v>
      </c>
      <c r="EK505" s="1">
        <f t="shared" ref="EK505:EK536" si="2443">IF(OR(BA505=0,BB505=0),1,IF(BA505&gt;0,IF(BB505&gt;0,1,0),IF(BB505&lt;0,1,0)))</f>
        <v>1</v>
      </c>
      <c r="EL505" s="1">
        <f t="shared" ref="EL505:EL536" si="2444">IF(OR(BA505=0,BC505=0),1,IF(BA505&gt;0,IF(BC505&gt;0,1,0),IF(BC505&lt;0,1,0)))</f>
        <v>1</v>
      </c>
      <c r="EM505" s="1">
        <f t="shared" ref="EM505:EM536" si="2445">IF(OR(BA505=0,BD505=0),1,IF(BA505&gt;0,IF(BD505&gt;0,1,0),IF(BD505&lt;0,1,0)))</f>
        <v>1</v>
      </c>
      <c r="EO505" s="1">
        <f t="shared" ref="EO505:EO536" si="2446">IF(OR(BA505=0,BB505=0),1,IF(BB505&gt;0,IF(BA505&gt;0,1,0),IF(BA505&lt;0,1,0)))</f>
        <v>1</v>
      </c>
      <c r="EP505" s="1">
        <f t="shared" ref="EP505:EP536" si="2447">IF(OR(BB505=0,BC505=0),1,IF(BB505&gt;0,IF(BC505&gt;0,1,0),IF(BC505&lt;0,1,0)))</f>
        <v>1</v>
      </c>
      <c r="EQ505" s="1">
        <f t="shared" ref="EQ505:EQ536" si="2448">IF(OR(BB505=0,BD505=0),1,IF(BB505&gt;0,IF(BD505&gt;0,1,0),IF(BD505&lt;0,1,0)))</f>
        <v>1</v>
      </c>
      <c r="ES505" s="1">
        <f t="shared" ref="ES505:ES536" si="2449">IF(OR(BC505=0,BA505=0),1,IF(BC505&gt;0,IF(BA505&gt;0,1,0),IF(BA505&lt;0,1,0)))</f>
        <v>1</v>
      </c>
      <c r="ET505" s="1">
        <f t="shared" ref="ET505:ET536" si="2450">IF(OR(BC505=0,BB505=0),1,IF(BC505&gt;0,IF(BB505&gt;0,1,0),IF(BB505&lt;0,1,0)))</f>
        <v>1</v>
      </c>
      <c r="EU505" s="1">
        <f t="shared" ref="EU505:EU536" si="2451">IF(OR(BC505=0,BD505=0),1,IF(BC505&gt;0,IF(BD505&gt;0,1,0),IF(BD505&lt;0,1,0)))</f>
        <v>1</v>
      </c>
      <c r="EV505" s="1">
        <f t="shared" ref="EV505:EV536" si="2452">IF(AND(BC505&gt;-0.0001,BD505 &gt;-0.0001),1,IF(AND(BC505&lt;0.0001,BD505&lt;0.0001),1,""))</f>
        <v>1</v>
      </c>
      <c r="EW505" s="1">
        <f t="shared" ref="EW505:EW536" si="2453">IF(EU505=1,IF(OR(BD505=0,BM505=0),1,IF(BD505&gt;0,IF(BM505&gt;0,1,0),IF(BM505&lt;0,1,0))),"")</f>
        <v>0</v>
      </c>
      <c r="EY505" s="1">
        <f t="shared" ref="EY505:EY536" si="2454">IF(OR(BD505=0,BA505=0),1,IF(BD505&gt;0,IF(BA505&gt;0,1,0),IF(BA505&lt;0,1,0)))</f>
        <v>1</v>
      </c>
      <c r="EZ505" s="1">
        <f t="shared" ref="EZ505:EZ536" si="2455">IF(OR(BD505=0,BB505=0),1,IF(BD505&gt;0,IF(BB505&gt;0,1,0),IF(BB505&lt;0,1,0)))</f>
        <v>1</v>
      </c>
      <c r="FA505" s="1">
        <f t="shared" ref="FA505:FA536" si="2456">IF(OR(BD505=0,BC505=0),1,IF(BD505&gt;0,IF(BC505&gt;0,1,0),IF(BC505&lt;0,1,0)))</f>
        <v>1</v>
      </c>
      <c r="FC505" s="1">
        <f t="shared" ref="FC505:FC536" si="2457">IF(OR(BM505=0,BO505=0),1,IF(BM505&gt;0,IF(BO505&gt;0,1,0),IF(BO505&lt;0,1,0)))</f>
        <v>0</v>
      </c>
      <c r="FD505" s="1" t="str">
        <f t="shared" ref="FD505:FD536" si="2458">IF(FC505=1,IF(AND(BD505&gt;0,BO505&lt;0),1,IF(AND(BD505&lt;0,BO505&gt;0),1,0)),"")</f>
        <v/>
      </c>
      <c r="FE505" s="1"/>
      <c r="FF505" s="1">
        <f t="shared" ref="FF505:FF536" si="2459">IF(OR(BK505=0,BM505=0),1,IF(BK505&gt;0,IF(BM505&gt;0,1,0),IF(BM505&lt;0,1,0)))</f>
        <v>1</v>
      </c>
      <c r="FG505" s="1">
        <f t="shared" ref="FG505:FG536" si="2460">IF(OR(BK505=0,BO505=0),1,IF(BK505&gt;0,IF(BO505&gt;0,1,0),IF(BO505&lt;0,1,0)))</f>
        <v>0</v>
      </c>
      <c r="FH505" s="1">
        <f t="shared" ref="FH505:FH536" si="2461">IF(BK505&gt;0,IF(BM505&gt;0,IF(BO505&gt;0,1,0),0),IF(BM505&lt;0,IF(BO505&lt;0,1,0),0))</f>
        <v>0</v>
      </c>
      <c r="FI505" s="1" t="str">
        <f t="shared" ref="FI505:FI536" si="2462">IF(FH505=0,"",(IF(BO505&gt;0,IF(BD505&gt;0,1,0),IF(BD505&lt;0,1,0))))</f>
        <v/>
      </c>
      <c r="FJ505" s="1" t="str">
        <f t="shared" ref="FJ505:FJ536" si="2463">IF(FH505=0,"",(IF(BO505&gt;0,IF(BC505&gt;0,1,0),IF(BC505&lt;0,1,0))))</f>
        <v/>
      </c>
      <c r="FK505" s="1" t="str">
        <f t="shared" ref="FK505:FK536" si="2464">IF(FH505=0,"",(IF(BO505&gt;0,IF(BB505&gt;0,1,0),IF(BB505&lt;0,1,0))))</f>
        <v/>
      </c>
      <c r="FL505" s="1" t="str">
        <f t="shared" ref="FL505:FL536" si="2465">IF(FH505=0,"",(IF(BO505&gt;0,IF(BA505&gt;0,1,0),IF(BA505&lt;0,1,0))))</f>
        <v/>
      </c>
      <c r="FN505" s="1">
        <f t="shared" ref="FN505:FN536" si="2466">IF(ABS(BB505)&gt;9.76,1,"")</f>
        <v>1</v>
      </c>
      <c r="FO505" s="1">
        <f t="shared" ref="FO505:FO536" si="2467">IF(FN505=1,IF(BB505&gt;0,IF(BL505&lt;0,1,0),IF(BL505&gt;0,1,0)),"")</f>
        <v>1</v>
      </c>
      <c r="FP505" s="1" t="str">
        <f t="shared" ref="FP505:FP536" si="2468">IF(BL505&gt;1.96, IF(BB505&gt;9.76,1,0),IF(BL505&lt;-1.96, IF(BB505&lt;-9.76,1,0),""))</f>
        <v/>
      </c>
      <c r="FV505" s="1">
        <f t="shared" si="2373"/>
        <v>1</v>
      </c>
      <c r="FW505" s="1">
        <f t="shared" si="2374"/>
        <v>0</v>
      </c>
      <c r="FX505" s="1">
        <f t="shared" si="2375"/>
        <v>0</v>
      </c>
      <c r="GA505" s="1">
        <f t="shared" ref="GA505:GA536" si="2469">IF(BA505&gt;0,IF(BR505&gt;0,1,0),IF(BR505&lt;0,1,0))</f>
        <v>1</v>
      </c>
      <c r="GB505" s="1">
        <f t="shared" ref="GB505:GB536" si="2470">IF(BB505&gt;0,IF(BR505&gt;0,1,0),IF(BR505&lt;0,1,0))</f>
        <v>1</v>
      </c>
      <c r="GC505" s="1">
        <f t="shared" ref="GC505:GC536" si="2471">IF(BC505&gt;0,IF(BR505&gt;0,1,0),IF(BR505&lt;0,1,0))</f>
        <v>1</v>
      </c>
      <c r="GD505" s="1">
        <f t="shared" ref="GD505:GD536" si="2472">IF(BD505&gt;0,IF(BR505&gt;0,1,0),IF(BR505&lt;0,1,0))</f>
        <v>1</v>
      </c>
      <c r="GE505" s="1">
        <f t="shared" ref="GE505:GE536" si="2473">IF(BK505&gt;0,IF(BR505&gt;0,1,0),IF(BR505&lt;0,1,0))</f>
        <v>0</v>
      </c>
      <c r="GF505" s="1">
        <f t="shared" ref="GF505:GF536" si="2474">IF(BM505&gt;0,IF(BR505&gt;0,1,0),IF(BR505&lt;0,1,0))</f>
        <v>0</v>
      </c>
      <c r="GG505" s="1">
        <f t="shared" ref="GG505:GG536" si="2475">IF(BO505&gt;0,IF(BR505&gt;0,1,0),IF(BR505&lt;0,1,0))</f>
        <v>1</v>
      </c>
      <c r="GI505" s="1">
        <f t="shared" ref="GI505:GI536" si="2476">IF(BR505&gt;0,IF(BS505&gt;0,1,0),IF(BS505&lt;0,1,0))</f>
        <v>1</v>
      </c>
      <c r="GK505" s="1">
        <f t="shared" ref="GK505:GK536" si="2477">IF(BA505&gt;0,IF(BS505&gt;0,1,0),IF(BS505&lt;0,1,0))</f>
        <v>1</v>
      </c>
      <c r="GL505" s="1">
        <f t="shared" ref="GL505:GL536" si="2478">IF(BB505&gt;0,IF(BS505&gt;0,1,0),IF(BS505&lt;0,1,0))</f>
        <v>1</v>
      </c>
      <c r="GM505" s="1">
        <f t="shared" ref="GM505:GM536" si="2479">IF(BC505&gt;0,IF(BS505&gt;0,1,0),IF(BS505&lt;0,1,0))</f>
        <v>1</v>
      </c>
      <c r="GN505" s="1">
        <f t="shared" ref="GN505:GN536" si="2480">IF(BD505&gt;0,IF(BS505&gt;0,1,0),IF(BS505&lt;0,1,0))</f>
        <v>1</v>
      </c>
      <c r="GO505" s="1">
        <f t="shared" ref="GO505:GO536" si="2481">IF(BK505&gt;0,IF(BS505&gt;0,1,0),IF(BS505&lt;0,1,0))</f>
        <v>0</v>
      </c>
      <c r="GP505" s="1">
        <f t="shared" ref="GP505:GP536" si="2482">IF(BM505&gt;0,IF(BS505&gt;0,1,0),IF(BS505&lt;0,1,0))</f>
        <v>0</v>
      </c>
      <c r="GQ505" s="1">
        <f t="shared" ref="GQ505:GQ536" si="2483">IF(BO505&gt;0,IF(BS505&gt;0,1,0),IF(BS505&lt;0,1,0))</f>
        <v>1</v>
      </c>
      <c r="GS505" s="1" t="str">
        <f t="shared" ref="GS505:GS536" si="2484">IF(ABS(BD505)&gt;32,IF(ABS(BM505)&gt;2,1,0),"")</f>
        <v/>
      </c>
      <c r="GT505" s="1" t="str">
        <f t="shared" ref="GT505:GT536" si="2485">IF(ABS(BD505)&gt;40,IF(ABS(BM505)&gt;2,1,0),"")</f>
        <v/>
      </c>
      <c r="GU505" s="1">
        <f t="shared" ref="GU505:GU536" si="2486">IF(ABS(BM505)&gt;1,1,0)</f>
        <v>1</v>
      </c>
      <c r="GV505" s="1">
        <f t="shared" ref="GV505:GV536" si="2487">IF(ABS(BM505)&gt;1.5,1,0)</f>
        <v>1</v>
      </c>
      <c r="GW505" s="1">
        <f t="shared" ref="GW505:GW536" si="2488">IF(ABS(BM505)&gt;1.99,1,0)</f>
        <v>0</v>
      </c>
      <c r="GX505" s="1">
        <f t="shared" ref="GX505:GX536" si="2489">IF(ABS(BM505)&gt;2.5,1,0)</f>
        <v>0</v>
      </c>
      <c r="GY505" s="1">
        <f t="shared" ref="GY505:GY536" si="2490">IF(ABS(BM505)&gt;3,1,0)</f>
        <v>0</v>
      </c>
      <c r="GZ505" s="1"/>
      <c r="HA505" s="1">
        <f t="shared" ref="HA505:HA536" si="2491">IF(ABS(BO505)&gt;2,1,0)</f>
        <v>1</v>
      </c>
      <c r="HB505" s="1">
        <f t="shared" ref="HB505:HB536" si="2492">IF(ABS(BO505)&gt;4,1,0)</f>
        <v>1</v>
      </c>
      <c r="HC505" s="1">
        <f t="shared" ref="HC505:HC536" si="2493">IF(ABS(BO505)&gt;5,1,0)</f>
        <v>1</v>
      </c>
      <c r="HD505" s="1">
        <f t="shared" ref="HD505:HD536" si="2494">IF(ABS(BO505)&gt;6,1,0)</f>
        <v>1</v>
      </c>
      <c r="HE505" s="1">
        <f t="shared" ref="HE505:HE536" si="2495">IF(ABS(BO505)&gt;8,1,0)</f>
        <v>1</v>
      </c>
      <c r="HF505" s="1">
        <f t="shared" ref="HF505:HF536" si="2496">IF(ABS(BO505)&gt;10,1,0)</f>
        <v>0</v>
      </c>
      <c r="HH505" s="1">
        <f t="shared" ref="HH505:HH536" si="2497">IF(ABS(BS505)&gt;1.5,1,0)</f>
        <v>1</v>
      </c>
      <c r="HI505" s="1">
        <f t="shared" ref="HI505:HI536" si="2498">IF(ABS(BS505)&gt;3,1,0)</f>
        <v>1</v>
      </c>
      <c r="HJ505" s="1">
        <f t="shared" ref="HJ505:HJ536" si="2499">IF(ABS(BS505)&gt;4.5,1,0)</f>
        <v>1</v>
      </c>
      <c r="HK505" s="1">
        <f t="shared" ref="HK505:HK536" si="2500">IF(ABS(BS505)&gt;6,1,0)</f>
        <v>1</v>
      </c>
      <c r="HL505" s="1">
        <f t="shared" ref="HL505:HL536" si="2501">IF(ABS(BS505)&gt;7.5,1,0)</f>
        <v>1</v>
      </c>
      <c r="HM505" s="1">
        <f t="shared" ref="HM505:HM536" si="2502">IF(ABS(BS505)&gt;9,1,0)</f>
        <v>1</v>
      </c>
      <c r="HO505" s="1">
        <f t="shared" ref="HO505:HO536" si="2503">IF(BD505&gt;-0.1,IF(BM505&lt;0.001,1,0),"")</f>
        <v>1</v>
      </c>
      <c r="HP505" s="1" t="str">
        <f t="shared" ref="HP505:HP536" si="2504">IF(BD505&lt;0.1,IF(BM505&gt;-0.001,1,0),"")</f>
        <v/>
      </c>
      <c r="HQ505" s="1">
        <f t="shared" ref="HQ505:HQ536" si="2505">IF(BD505&gt;9.1,IF(BM505&lt;0.001,1,0),"")</f>
        <v>1</v>
      </c>
      <c r="HR505" t="str">
        <f t="shared" ref="HR505:HR536" si="2506">IF(BD505&lt;-9.1,IF(BM505&gt;-0.001,1,0),"")</f>
        <v/>
      </c>
      <c r="HS505" s="1">
        <f t="shared" ref="HS505:HS536" si="2507">IF(BD505&gt;15.1,IF(BM505&lt;0.001,1,0),"")</f>
        <v>1</v>
      </c>
      <c r="HT505" t="str">
        <f t="shared" ref="HT505:HT536" si="2508">IF(BD505&lt;-15.1,IF(BM505&gt;-0.001,1,0),"")</f>
        <v/>
      </c>
      <c r="HU505">
        <f t="shared" ref="HU505:HU536" si="2509">IF(BD505&gt;31.1,IF(BM505&lt;0.001,1,0),"")</f>
        <v>1</v>
      </c>
      <c r="HV505" s="1" t="str">
        <f t="shared" ref="HV505:HV536" si="2510">IF(BD505&lt;-31.1,IF(BM505&gt;-0.001,1,0),"")</f>
        <v/>
      </c>
      <c r="HW505" s="1" t="str">
        <f t="shared" ref="HW505:HW536" si="2511">IF(BD505&gt;47.1,IF(BM505&lt;0.001,1,0),"")</f>
        <v/>
      </c>
      <c r="HX505" s="1" t="str">
        <f t="shared" ref="HX505:HX536" si="2512">IF(BD505&lt;-47.1,IF(BM505&gt;-0.001,1,0),"")</f>
        <v/>
      </c>
      <c r="HZ505" s="1">
        <f t="shared" ref="HZ505:HZ536" si="2513">IF(BD505&gt;-0.1,IF(BO505&lt;0.001,1,0),"")</f>
        <v>0</v>
      </c>
      <c r="IA505" s="1" t="str">
        <f t="shared" ref="IA505:IA536" si="2514">IF(BD505&lt;0.1,IF(BO505&gt;-0.001,1,0),"")</f>
        <v/>
      </c>
      <c r="IB505" s="1">
        <f t="shared" ref="IB505:IB536" si="2515">IF(BD505&gt;9.1,IF(BO505&lt;0.001,1,0),"")</f>
        <v>0</v>
      </c>
      <c r="IC505" s="1" t="str">
        <f t="shared" ref="IC505:IC536" si="2516">IF(BD505&lt;-9.1,IF(BO505&gt;-0.001,1,0),"")</f>
        <v/>
      </c>
      <c r="ID505" s="1">
        <f t="shared" ref="ID505:ID536" si="2517">IF(BD505&gt;15.1,IF(BO505&lt;0.001,1,0),"")</f>
        <v>0</v>
      </c>
      <c r="IE505" s="1" t="str">
        <f t="shared" ref="IE505:IE536" si="2518">IF(BD505&lt;-15.1,IF(BO505&gt;-0.001,1,0),"")</f>
        <v/>
      </c>
      <c r="IF505" s="1">
        <f t="shared" ref="IF505:IF536" si="2519">IF(BD505&gt;31.1,IF(BO505&lt;0.001,1,0),"")</f>
        <v>0</v>
      </c>
      <c r="IG505" s="1" t="str">
        <f t="shared" ref="IG505:IG536" si="2520">IF(BD505&lt;-31.1,IF(BO505&gt;-0.001,1,0),"")</f>
        <v/>
      </c>
      <c r="IH505" s="1" t="str">
        <f t="shared" ref="IH505:IH536" si="2521">IF(BD505&gt;47.1,IF(BO505&lt;0.001,1,0),"")</f>
        <v/>
      </c>
      <c r="II505" s="1" t="str">
        <f t="shared" ref="II505:II536" si="2522">IF(BD505&lt;-47.1,IF(BO505&gt;-0.001,1,0),"")</f>
        <v/>
      </c>
    </row>
    <row r="506" spans="1:243" x14ac:dyDescent="0.2">
      <c r="A506" s="14">
        <f t="shared" si="2371"/>
        <v>506</v>
      </c>
      <c r="C506" s="2">
        <v>42842</v>
      </c>
      <c r="G506" s="3">
        <v>108.12</v>
      </c>
      <c r="H506" s="3">
        <v>118.18</v>
      </c>
      <c r="I506" s="3">
        <v>125.29</v>
      </c>
      <c r="J506" s="4">
        <v>153.15</v>
      </c>
      <c r="P506" s="128">
        <f t="shared" si="2367"/>
        <v>3468.0000000000005</v>
      </c>
      <c r="Q506" s="5">
        <f t="shared" si="2368"/>
        <v>3794.0000000000009</v>
      </c>
      <c r="R506" s="6">
        <f t="shared" si="2369"/>
        <v>4029.0000000000005</v>
      </c>
      <c r="S506" s="7">
        <f t="shared" si="2370"/>
        <v>4911.0000000000009</v>
      </c>
      <c r="Y506" s="4">
        <f t="shared" si="2350"/>
        <v>0.25</v>
      </c>
      <c r="Z506" s="1">
        <f t="shared" si="2351"/>
        <v>1.9999999999995453</v>
      </c>
      <c r="AA506" s="1">
        <f t="shared" si="2352"/>
        <v>5.5</v>
      </c>
      <c r="AB506" s="1">
        <f t="shared" si="2353"/>
        <v>16.999999999999091</v>
      </c>
      <c r="AC506" s="1"/>
      <c r="AD506" s="1"/>
      <c r="AE506" s="126"/>
      <c r="AF506" s="126"/>
      <c r="AG506" s="126"/>
      <c r="AH506" s="4">
        <f t="shared" si="2354"/>
        <v>1.8333333333330302</v>
      </c>
      <c r="AI506" s="4">
        <f t="shared" si="2355"/>
        <v>1.6999999999997271</v>
      </c>
      <c r="AJ506" s="4">
        <f t="shared" si="2356"/>
        <v>1.3000000000004546</v>
      </c>
      <c r="AK506" s="4">
        <f t="shared" si="2357"/>
        <v>1.6666666666671213</v>
      </c>
      <c r="AL506" s="4">
        <f t="shared" si="2358"/>
        <v>0.75000000000045475</v>
      </c>
      <c r="AM506" s="4">
        <f t="shared" si="2359"/>
        <v>0.16666666666636321</v>
      </c>
      <c r="AN506" s="4">
        <f t="shared" si="2360"/>
        <v>1.2999999999996366</v>
      </c>
      <c r="AO506" s="4">
        <f t="shared" si="2361"/>
        <v>1</v>
      </c>
      <c r="AP506" s="4">
        <f t="shared" si="2362"/>
        <v>1.1666666666657575</v>
      </c>
      <c r="AQ506" s="4">
        <f t="shared" si="2363"/>
        <v>2.3333333333343189</v>
      </c>
      <c r="AR506" s="4">
        <f t="shared" si="2364"/>
        <v>2.7</v>
      </c>
      <c r="AS506" s="4">
        <f t="shared" si="2365"/>
        <v>1.7777777777780304</v>
      </c>
      <c r="AT506" s="4">
        <f t="shared" si="2366"/>
        <v>2.7666666666665454</v>
      </c>
      <c r="AU506" s="1"/>
      <c r="BA506" s="11">
        <f t="shared" si="2376"/>
        <v>0.25</v>
      </c>
      <c r="BB506" s="11">
        <f t="shared" si="2377"/>
        <v>-1.9999999999995453</v>
      </c>
      <c r="BC506" s="12">
        <f t="shared" si="2378"/>
        <v>-5.5</v>
      </c>
      <c r="BD506" s="13">
        <f t="shared" si="2379"/>
        <v>-16.999999999999091</v>
      </c>
      <c r="BJ506" s="11">
        <f t="shared" si="2380"/>
        <v>1.8333333333330302</v>
      </c>
      <c r="BK506" s="11">
        <f t="shared" si="2381"/>
        <v>1.6999999999997271</v>
      </c>
      <c r="BL506" s="11">
        <f t="shared" si="2382"/>
        <v>1.3000000000004546</v>
      </c>
      <c r="BM506" s="11">
        <f t="shared" si="2383"/>
        <v>1.6666666666671213</v>
      </c>
      <c r="BN506" s="11">
        <f t="shared" si="2384"/>
        <v>0.75000000000045475</v>
      </c>
      <c r="BO506" s="11">
        <f t="shared" si="2385"/>
        <v>0.16666666666636321</v>
      </c>
      <c r="BP506" s="11">
        <f t="shared" si="2386"/>
        <v>1.2999999999996366</v>
      </c>
      <c r="BQ506" s="1">
        <v>1</v>
      </c>
      <c r="BR506" s="11">
        <f t="shared" si="2387"/>
        <v>-1.1666666666657575</v>
      </c>
      <c r="BS506" s="11">
        <f t="shared" si="2388"/>
        <v>-2.3333333333343189</v>
      </c>
      <c r="BT506" s="11">
        <f t="shared" si="2389"/>
        <v>2.7</v>
      </c>
      <c r="BU506" s="11">
        <f t="shared" si="2390"/>
        <v>1.7777777777780304</v>
      </c>
      <c r="BV506" s="11">
        <f t="shared" si="2391"/>
        <v>2.7666666666665454</v>
      </c>
      <c r="BY506" s="126"/>
      <c r="BZ506" s="126"/>
      <c r="CB506" s="1">
        <f t="shared" si="2392"/>
        <v>1</v>
      </c>
      <c r="CC506" s="1">
        <f t="shared" si="2393"/>
        <v>0</v>
      </c>
      <c r="CD506" s="1">
        <f t="shared" si="2394"/>
        <v>0</v>
      </c>
      <c r="CE506" s="126">
        <f t="shared" si="2191"/>
        <v>0</v>
      </c>
      <c r="CF506" s="1">
        <f t="shared" si="2395"/>
        <v>0</v>
      </c>
      <c r="CG506" s="1" t="str">
        <f t="shared" si="2396"/>
        <v/>
      </c>
      <c r="CH506" s="1">
        <f t="shared" si="2192"/>
        <v>1</v>
      </c>
      <c r="CI506" s="1">
        <f t="shared" si="2397"/>
        <v>1</v>
      </c>
      <c r="CJ506" s="1" t="str">
        <f t="shared" si="2398"/>
        <v/>
      </c>
      <c r="CK506" s="1" t="str">
        <f t="shared" si="2399"/>
        <v/>
      </c>
      <c r="CL506" s="1">
        <f t="shared" si="2400"/>
        <v>1</v>
      </c>
      <c r="CM506" s="1">
        <f t="shared" si="2401"/>
        <v>1</v>
      </c>
      <c r="CN506" s="1">
        <f t="shared" si="2402"/>
        <v>1</v>
      </c>
      <c r="CO506" s="1" t="str">
        <f t="shared" si="2403"/>
        <v/>
      </c>
      <c r="CP506" s="1">
        <f t="shared" si="2404"/>
        <v>1</v>
      </c>
      <c r="CQ506" s="1" t="str">
        <f t="shared" si="2405"/>
        <v/>
      </c>
      <c r="CS506" s="1">
        <f t="shared" si="2406"/>
        <v>1</v>
      </c>
      <c r="CT506" s="1">
        <f t="shared" si="2407"/>
        <v>0</v>
      </c>
      <c r="CU506" s="1">
        <f t="shared" si="2408"/>
        <v>0</v>
      </c>
      <c r="CV506" s="126">
        <f t="shared" si="2193"/>
        <v>0</v>
      </c>
      <c r="CW506" s="1">
        <f t="shared" si="2409"/>
        <v>1</v>
      </c>
      <c r="CX506" s="1" t="str">
        <f t="shared" si="2410"/>
        <v/>
      </c>
      <c r="CY506" s="1" t="str">
        <f t="shared" si="2411"/>
        <v/>
      </c>
      <c r="CZ506" s="1" t="str">
        <f t="shared" si="2412"/>
        <v/>
      </c>
      <c r="DA506" s="1" t="str">
        <f t="shared" si="2413"/>
        <v/>
      </c>
      <c r="DB506" s="1">
        <f t="shared" si="2414"/>
        <v>0</v>
      </c>
      <c r="DC506" s="1">
        <f t="shared" si="2415"/>
        <v>1</v>
      </c>
      <c r="DD506" s="1" t="str">
        <f t="shared" si="2416"/>
        <v/>
      </c>
      <c r="DE506" s="1" t="str">
        <f t="shared" si="2417"/>
        <v/>
      </c>
      <c r="DF506" s="1"/>
      <c r="DG506" s="126">
        <f t="shared" si="2194"/>
        <v>1</v>
      </c>
      <c r="DH506" s="1">
        <f t="shared" si="2418"/>
        <v>0</v>
      </c>
      <c r="DI506" s="1">
        <f t="shared" si="2419"/>
        <v>0</v>
      </c>
      <c r="DJ506" s="1">
        <f t="shared" si="2420"/>
        <v>0</v>
      </c>
      <c r="DK506" s="1">
        <f t="shared" si="2421"/>
        <v>0</v>
      </c>
      <c r="DL506" s="1"/>
      <c r="DM506" s="1">
        <f t="shared" si="2422"/>
        <v>1</v>
      </c>
      <c r="DN506" s="1" t="str">
        <f t="shared" si="2423"/>
        <v/>
      </c>
      <c r="DO506" s="1" t="str">
        <f t="shared" si="2424"/>
        <v/>
      </c>
      <c r="DP506" s="1" t="str">
        <f t="shared" si="2425"/>
        <v/>
      </c>
      <c r="DQ506" s="1" t="str">
        <f t="shared" si="2426"/>
        <v/>
      </c>
      <c r="DR506" s="1" t="str">
        <f t="shared" si="2427"/>
        <v/>
      </c>
      <c r="DS506" s="1" t="str">
        <f t="shared" si="2428"/>
        <v/>
      </c>
      <c r="DT506" s="1" t="str">
        <f t="shared" si="2429"/>
        <v/>
      </c>
      <c r="DU506" s="1" t="str">
        <f t="shared" si="2430"/>
        <v/>
      </c>
      <c r="DV506" s="1">
        <f t="shared" si="2431"/>
        <v>0</v>
      </c>
      <c r="DW506" s="1">
        <f t="shared" si="2432"/>
        <v>0</v>
      </c>
      <c r="DX506" s="1" t="str">
        <f t="shared" si="2433"/>
        <v/>
      </c>
      <c r="DY506" s="1" t="str">
        <f t="shared" si="2434"/>
        <v/>
      </c>
      <c r="EA506" s="1">
        <f t="shared" si="2435"/>
        <v>1</v>
      </c>
      <c r="EB506" s="1">
        <f t="shared" si="2436"/>
        <v>0</v>
      </c>
      <c r="EC506" s="1">
        <f t="shared" si="2437"/>
        <v>0</v>
      </c>
      <c r="ED506" s="1">
        <f t="shared" si="2438"/>
        <v>0</v>
      </c>
      <c r="EF506" s="1">
        <f t="shared" si="2439"/>
        <v>0</v>
      </c>
      <c r="EG506" s="1">
        <f t="shared" si="2440"/>
        <v>1</v>
      </c>
      <c r="EH506" s="1">
        <f t="shared" si="2441"/>
        <v>1</v>
      </c>
      <c r="EI506" s="1">
        <f t="shared" si="2442"/>
        <v>1</v>
      </c>
      <c r="EK506" s="1">
        <f t="shared" si="2443"/>
        <v>0</v>
      </c>
      <c r="EL506" s="1">
        <f t="shared" si="2444"/>
        <v>0</v>
      </c>
      <c r="EM506" s="1">
        <f t="shared" si="2445"/>
        <v>0</v>
      </c>
      <c r="EO506" s="1">
        <f t="shared" si="2446"/>
        <v>0</v>
      </c>
      <c r="EP506" s="1">
        <f t="shared" si="2447"/>
        <v>1</v>
      </c>
      <c r="EQ506" s="1">
        <f t="shared" si="2448"/>
        <v>1</v>
      </c>
      <c r="ES506" s="1">
        <f t="shared" si="2449"/>
        <v>0</v>
      </c>
      <c r="ET506" s="1">
        <f t="shared" si="2450"/>
        <v>1</v>
      </c>
      <c r="EU506" s="1">
        <f t="shared" si="2451"/>
        <v>1</v>
      </c>
      <c r="EV506" s="1">
        <f t="shared" si="2452"/>
        <v>1</v>
      </c>
      <c r="EW506" s="1">
        <f t="shared" si="2453"/>
        <v>0</v>
      </c>
      <c r="EY506" s="1">
        <f t="shared" si="2454"/>
        <v>0</v>
      </c>
      <c r="EZ506" s="1">
        <f t="shared" si="2455"/>
        <v>1</v>
      </c>
      <c r="FA506" s="1">
        <f t="shared" si="2456"/>
        <v>1</v>
      </c>
      <c r="FC506" s="1">
        <f t="shared" si="2457"/>
        <v>1</v>
      </c>
      <c r="FD506" s="1">
        <f t="shared" si="2458"/>
        <v>1</v>
      </c>
      <c r="FE506" s="1"/>
      <c r="FF506" s="1">
        <f t="shared" si="2459"/>
        <v>1</v>
      </c>
      <c r="FG506" s="1">
        <f t="shared" si="2460"/>
        <v>1</v>
      </c>
      <c r="FH506" s="1">
        <f t="shared" si="2461"/>
        <v>1</v>
      </c>
      <c r="FI506" s="1">
        <f t="shared" si="2462"/>
        <v>0</v>
      </c>
      <c r="FJ506" s="1">
        <f t="shared" si="2463"/>
        <v>0</v>
      </c>
      <c r="FK506" s="1">
        <f t="shared" si="2464"/>
        <v>0</v>
      </c>
      <c r="FL506" s="1">
        <f t="shared" si="2465"/>
        <v>1</v>
      </c>
      <c r="FN506" s="1" t="str">
        <f t="shared" si="2466"/>
        <v/>
      </c>
      <c r="FO506" s="1" t="str">
        <f t="shared" si="2467"/>
        <v/>
      </c>
      <c r="FP506" s="1" t="str">
        <f t="shared" si="2468"/>
        <v/>
      </c>
      <c r="FV506" s="1">
        <f t="shared" si="2373"/>
        <v>0</v>
      </c>
      <c r="FW506" s="1">
        <f t="shared" si="2374"/>
        <v>0</v>
      </c>
      <c r="FX506" s="1">
        <f t="shared" si="2375"/>
        <v>1</v>
      </c>
      <c r="GA506" s="1">
        <f t="shared" si="2469"/>
        <v>0</v>
      </c>
      <c r="GB506" s="1">
        <f t="shared" si="2470"/>
        <v>1</v>
      </c>
      <c r="GC506" s="1">
        <f t="shared" si="2471"/>
        <v>1</v>
      </c>
      <c r="GD506" s="1">
        <f t="shared" si="2472"/>
        <v>1</v>
      </c>
      <c r="GE506" s="1">
        <f t="shared" si="2473"/>
        <v>0</v>
      </c>
      <c r="GF506" s="1">
        <f t="shared" si="2474"/>
        <v>0</v>
      </c>
      <c r="GG506" s="1">
        <f t="shared" si="2475"/>
        <v>0</v>
      </c>
      <c r="GI506" s="1">
        <f t="shared" si="2476"/>
        <v>1</v>
      </c>
      <c r="GK506" s="1">
        <f t="shared" si="2477"/>
        <v>0</v>
      </c>
      <c r="GL506" s="1">
        <f t="shared" si="2478"/>
        <v>1</v>
      </c>
      <c r="GM506" s="1">
        <f t="shared" si="2479"/>
        <v>1</v>
      </c>
      <c r="GN506" s="1">
        <f t="shared" si="2480"/>
        <v>1</v>
      </c>
      <c r="GO506" s="1">
        <f t="shared" si="2481"/>
        <v>0</v>
      </c>
      <c r="GP506" s="1">
        <f t="shared" si="2482"/>
        <v>0</v>
      </c>
      <c r="GQ506" s="1">
        <f t="shared" si="2483"/>
        <v>0</v>
      </c>
      <c r="GS506" s="1" t="str">
        <f t="shared" si="2484"/>
        <v/>
      </c>
      <c r="GT506" s="1" t="str">
        <f t="shared" si="2485"/>
        <v/>
      </c>
      <c r="GU506" s="1">
        <f t="shared" si="2486"/>
        <v>1</v>
      </c>
      <c r="GV506" s="1">
        <f t="shared" si="2487"/>
        <v>1</v>
      </c>
      <c r="GW506" s="1">
        <f t="shared" si="2488"/>
        <v>0</v>
      </c>
      <c r="GX506" s="1">
        <f t="shared" si="2489"/>
        <v>0</v>
      </c>
      <c r="GY506" s="1">
        <f t="shared" si="2490"/>
        <v>0</v>
      </c>
      <c r="GZ506" s="1"/>
      <c r="HA506" s="1">
        <f t="shared" si="2491"/>
        <v>0</v>
      </c>
      <c r="HB506" s="1">
        <f t="shared" si="2492"/>
        <v>0</v>
      </c>
      <c r="HC506" s="1">
        <f t="shared" si="2493"/>
        <v>0</v>
      </c>
      <c r="HD506" s="1">
        <f t="shared" si="2494"/>
        <v>0</v>
      </c>
      <c r="HE506" s="1">
        <f t="shared" si="2495"/>
        <v>0</v>
      </c>
      <c r="HF506" s="1">
        <f t="shared" si="2496"/>
        <v>0</v>
      </c>
      <c r="HH506" s="1">
        <f t="shared" si="2497"/>
        <v>1</v>
      </c>
      <c r="HI506" s="1">
        <f t="shared" si="2498"/>
        <v>0</v>
      </c>
      <c r="HJ506" s="1">
        <f t="shared" si="2499"/>
        <v>0</v>
      </c>
      <c r="HK506" s="1">
        <f t="shared" si="2500"/>
        <v>0</v>
      </c>
      <c r="HL506" s="1">
        <f t="shared" si="2501"/>
        <v>0</v>
      </c>
      <c r="HM506" s="1">
        <f t="shared" si="2502"/>
        <v>0</v>
      </c>
      <c r="HO506" s="1" t="str">
        <f t="shared" si="2503"/>
        <v/>
      </c>
      <c r="HP506" s="1">
        <f t="shared" si="2504"/>
        <v>1</v>
      </c>
      <c r="HQ506" s="1" t="str">
        <f t="shared" si="2505"/>
        <v/>
      </c>
      <c r="HR506">
        <f t="shared" si="2506"/>
        <v>1</v>
      </c>
      <c r="HS506" s="1" t="str">
        <f t="shared" si="2507"/>
        <v/>
      </c>
      <c r="HT506">
        <f t="shared" si="2508"/>
        <v>1</v>
      </c>
      <c r="HU506" t="str">
        <f t="shared" si="2509"/>
        <v/>
      </c>
      <c r="HV506" s="1" t="str">
        <f t="shared" si="2510"/>
        <v/>
      </c>
      <c r="HW506" s="1" t="str">
        <f t="shared" si="2511"/>
        <v/>
      </c>
      <c r="HX506" s="1" t="str">
        <f t="shared" si="2512"/>
        <v/>
      </c>
      <c r="HZ506" s="1" t="str">
        <f t="shared" si="2513"/>
        <v/>
      </c>
      <c r="IA506" s="1">
        <f t="shared" si="2514"/>
        <v>1</v>
      </c>
      <c r="IB506" s="1" t="str">
        <f t="shared" si="2515"/>
        <v/>
      </c>
      <c r="IC506" s="1">
        <f t="shared" si="2516"/>
        <v>1</v>
      </c>
      <c r="ID506" s="1" t="str">
        <f t="shared" si="2517"/>
        <v/>
      </c>
      <c r="IE506" s="1">
        <f t="shared" si="2518"/>
        <v>1</v>
      </c>
      <c r="IF506" s="1" t="str">
        <f t="shared" si="2519"/>
        <v/>
      </c>
      <c r="IG506" s="1" t="str">
        <f t="shared" si="2520"/>
        <v/>
      </c>
      <c r="IH506" s="1" t="str">
        <f t="shared" si="2521"/>
        <v/>
      </c>
      <c r="II506" s="1" t="str">
        <f t="shared" si="2522"/>
        <v/>
      </c>
    </row>
    <row r="507" spans="1:243" x14ac:dyDescent="0.2">
      <c r="A507" s="14">
        <f t="shared" si="2371"/>
        <v>507</v>
      </c>
      <c r="C507" s="2">
        <v>42843</v>
      </c>
      <c r="G507" s="3">
        <v>108.145</v>
      </c>
      <c r="H507" s="3">
        <v>118.28700000000001</v>
      </c>
      <c r="I507" s="3">
        <v>126.16500000000001</v>
      </c>
      <c r="J507" s="4">
        <v>155.05000000000001</v>
      </c>
      <c r="P507" s="128">
        <f t="shared" si="2367"/>
        <v>3470.4999999999995</v>
      </c>
      <c r="Q507" s="5">
        <f t="shared" si="2368"/>
        <v>3804.7500000000005</v>
      </c>
      <c r="R507" s="6">
        <f t="shared" si="2369"/>
        <v>4048.5000000000005</v>
      </c>
      <c r="S507" s="7">
        <f t="shared" si="2370"/>
        <v>4965.0000000000009</v>
      </c>
      <c r="Y507" s="4">
        <f t="shared" si="2350"/>
        <v>2.4999999999990905</v>
      </c>
      <c r="Z507" s="1">
        <f t="shared" si="2351"/>
        <v>10.749999999999545</v>
      </c>
      <c r="AA507" s="1">
        <f t="shared" si="2352"/>
        <v>19.5</v>
      </c>
      <c r="AB507" s="1">
        <f t="shared" si="2353"/>
        <v>54</v>
      </c>
      <c r="AC507" s="1"/>
      <c r="AD507" s="1"/>
      <c r="AE507" s="126"/>
      <c r="AF507" s="126"/>
      <c r="AG507" s="126"/>
      <c r="AH507" s="4">
        <f t="shared" si="2354"/>
        <v>2.1666666666681822</v>
      </c>
      <c r="AI507" s="4">
        <f t="shared" si="2355"/>
        <v>1.4500000000015456</v>
      </c>
      <c r="AJ507" s="4">
        <f t="shared" si="2356"/>
        <v>0.95000000000045404</v>
      </c>
      <c r="AK507" s="4">
        <f t="shared" si="2357"/>
        <v>2.2500000000004547</v>
      </c>
      <c r="AL507" s="4">
        <f t="shared" si="2358"/>
        <v>0.99999999999954525</v>
      </c>
      <c r="AM507" s="4">
        <f t="shared" si="2359"/>
        <v>1.5</v>
      </c>
      <c r="AN507" s="4">
        <f t="shared" si="2360"/>
        <v>2.1000000000000014</v>
      </c>
      <c r="AO507" s="4">
        <f t="shared" si="2361"/>
        <v>1</v>
      </c>
      <c r="AP507" s="4">
        <f t="shared" si="2362"/>
        <v>0.16666666666878793</v>
      </c>
      <c r="AQ507" s="4">
        <f t="shared" si="2363"/>
        <v>4.8750000000006821</v>
      </c>
      <c r="AR507" s="4">
        <f t="shared" si="2364"/>
        <v>2.8000000000018188</v>
      </c>
      <c r="AS507" s="4">
        <f t="shared" si="2365"/>
        <v>1.2500000000004547</v>
      </c>
      <c r="AT507" s="4">
        <f t="shared" si="2366"/>
        <v>2.2000000000018192</v>
      </c>
      <c r="AU507" s="1"/>
      <c r="BA507" s="11">
        <f t="shared" si="2376"/>
        <v>2.4999999999990905</v>
      </c>
      <c r="BB507" s="11">
        <f t="shared" si="2377"/>
        <v>10.749999999999545</v>
      </c>
      <c r="BC507" s="12">
        <f t="shared" si="2378"/>
        <v>19.5</v>
      </c>
      <c r="BD507" s="13">
        <f t="shared" si="2379"/>
        <v>54</v>
      </c>
      <c r="BJ507" s="11">
        <f t="shared" si="2380"/>
        <v>-2.1666666666681822</v>
      </c>
      <c r="BK507" s="11">
        <f t="shared" si="2381"/>
        <v>-1.4500000000015456</v>
      </c>
      <c r="BL507" s="11">
        <f t="shared" si="2382"/>
        <v>-0.95000000000045404</v>
      </c>
      <c r="BM507" s="11">
        <f t="shared" si="2383"/>
        <v>-2.2500000000004547</v>
      </c>
      <c r="BN507" s="11">
        <f t="shared" si="2384"/>
        <v>0.99999999999954525</v>
      </c>
      <c r="BO507" s="11">
        <f t="shared" si="2385"/>
        <v>1.5</v>
      </c>
      <c r="BP507" s="11">
        <f t="shared" si="2386"/>
        <v>-2.1000000000000014</v>
      </c>
      <c r="BQ507" s="1">
        <v>1</v>
      </c>
      <c r="BR507" s="11">
        <f t="shared" si="2387"/>
        <v>0.16666666666878793</v>
      </c>
      <c r="BS507" s="11">
        <f t="shared" si="2388"/>
        <v>4.8750000000006821</v>
      </c>
      <c r="BT507" s="11">
        <f t="shared" si="2389"/>
        <v>-2.8000000000018188</v>
      </c>
      <c r="BU507" s="11">
        <f t="shared" si="2390"/>
        <v>-1.2500000000004547</v>
      </c>
      <c r="BV507" s="11">
        <f t="shared" si="2391"/>
        <v>-2.2000000000018192</v>
      </c>
      <c r="BY507" s="126"/>
      <c r="BZ507" s="126"/>
      <c r="CB507" s="1">
        <f t="shared" si="2392"/>
        <v>0</v>
      </c>
      <c r="CC507" s="1">
        <f t="shared" si="2393"/>
        <v>0</v>
      </c>
      <c r="CD507" s="1">
        <f t="shared" si="2394"/>
        <v>0</v>
      </c>
      <c r="CE507" s="126">
        <f t="shared" si="2191"/>
        <v>0</v>
      </c>
      <c r="CF507" s="1">
        <f t="shared" si="2395"/>
        <v>0</v>
      </c>
      <c r="CG507" s="1" t="str">
        <f t="shared" si="2396"/>
        <v/>
      </c>
      <c r="CH507" s="1" t="str">
        <f t="shared" si="2192"/>
        <v/>
      </c>
      <c r="CI507" s="1">
        <f t="shared" si="2397"/>
        <v>1</v>
      </c>
      <c r="CJ507" s="1">
        <f t="shared" si="2398"/>
        <v>1</v>
      </c>
      <c r="CK507" s="1" t="str">
        <f t="shared" si="2399"/>
        <v/>
      </c>
      <c r="CL507" s="1">
        <f t="shared" si="2400"/>
        <v>1</v>
      </c>
      <c r="CM507" s="1">
        <f t="shared" si="2401"/>
        <v>1</v>
      </c>
      <c r="CN507" s="1">
        <f t="shared" si="2402"/>
        <v>1</v>
      </c>
      <c r="CO507" s="1" t="str">
        <f t="shared" si="2403"/>
        <v/>
      </c>
      <c r="CP507" s="1" t="str">
        <f t="shared" si="2404"/>
        <v/>
      </c>
      <c r="CQ507" s="1">
        <f t="shared" si="2405"/>
        <v>1</v>
      </c>
      <c r="CS507" s="1">
        <f t="shared" si="2406"/>
        <v>0</v>
      </c>
      <c r="CT507" s="1">
        <f t="shared" si="2407"/>
        <v>0</v>
      </c>
      <c r="CU507" s="1">
        <f t="shared" si="2408"/>
        <v>0</v>
      </c>
      <c r="CV507" s="126">
        <f t="shared" si="2193"/>
        <v>0</v>
      </c>
      <c r="CW507" s="1">
        <f t="shared" si="2409"/>
        <v>1</v>
      </c>
      <c r="CX507" s="1" t="str">
        <f t="shared" si="2410"/>
        <v/>
      </c>
      <c r="CY507" s="1" t="str">
        <f t="shared" si="2411"/>
        <v/>
      </c>
      <c r="CZ507" s="1" t="str">
        <f t="shared" si="2412"/>
        <v/>
      </c>
      <c r="DA507" s="1" t="str">
        <f t="shared" si="2413"/>
        <v/>
      </c>
      <c r="DB507" s="1">
        <f t="shared" si="2414"/>
        <v>1</v>
      </c>
      <c r="DC507" s="1" t="str">
        <f t="shared" si="2415"/>
        <v/>
      </c>
      <c r="DD507" s="1">
        <f t="shared" si="2416"/>
        <v>1</v>
      </c>
      <c r="DE507" s="1" t="str">
        <f t="shared" si="2417"/>
        <v/>
      </c>
      <c r="DF507" s="1"/>
      <c r="DG507" s="126">
        <f t="shared" si="2194"/>
        <v>1</v>
      </c>
      <c r="DH507" s="1">
        <f t="shared" si="2418"/>
        <v>1</v>
      </c>
      <c r="DI507" s="1">
        <f t="shared" si="2419"/>
        <v>1</v>
      </c>
      <c r="DJ507" s="1">
        <f t="shared" si="2420"/>
        <v>1</v>
      </c>
      <c r="DK507" s="1" t="str">
        <f t="shared" si="2421"/>
        <v/>
      </c>
      <c r="DL507" s="1"/>
      <c r="DM507" s="1" t="str">
        <f t="shared" si="2422"/>
        <v/>
      </c>
      <c r="DN507" s="1">
        <f t="shared" si="2423"/>
        <v>0</v>
      </c>
      <c r="DO507" s="1">
        <f t="shared" si="2424"/>
        <v>1</v>
      </c>
      <c r="DP507" s="1">
        <f t="shared" si="2425"/>
        <v>0</v>
      </c>
      <c r="DQ507" s="1">
        <f t="shared" si="2426"/>
        <v>1</v>
      </c>
      <c r="DR507" s="1">
        <f t="shared" si="2427"/>
        <v>1</v>
      </c>
      <c r="DS507" s="1">
        <f t="shared" si="2428"/>
        <v>1</v>
      </c>
      <c r="DT507" s="1">
        <f t="shared" si="2429"/>
        <v>1</v>
      </c>
      <c r="DU507" s="1">
        <f t="shared" si="2430"/>
        <v>1</v>
      </c>
      <c r="DV507" s="1">
        <f t="shared" si="2431"/>
        <v>1</v>
      </c>
      <c r="DW507" s="1">
        <f t="shared" si="2432"/>
        <v>0</v>
      </c>
      <c r="DX507" s="1" t="str">
        <f t="shared" si="2433"/>
        <v/>
      </c>
      <c r="DY507" s="1" t="str">
        <f t="shared" si="2434"/>
        <v/>
      </c>
      <c r="EA507" s="1">
        <f t="shared" si="2435"/>
        <v>0</v>
      </c>
      <c r="EB507" s="1">
        <f t="shared" si="2436"/>
        <v>0</v>
      </c>
      <c r="EC507" s="1">
        <f t="shared" si="2437"/>
        <v>0</v>
      </c>
      <c r="ED507" s="1">
        <f t="shared" si="2438"/>
        <v>0</v>
      </c>
      <c r="EF507" s="1">
        <f t="shared" si="2439"/>
        <v>1</v>
      </c>
      <c r="EG507" s="1">
        <f t="shared" si="2440"/>
        <v>1</v>
      </c>
      <c r="EH507" s="1">
        <f t="shared" si="2441"/>
        <v>1</v>
      </c>
      <c r="EI507" s="1">
        <f t="shared" si="2442"/>
        <v>1</v>
      </c>
      <c r="EK507" s="1">
        <f t="shared" si="2443"/>
        <v>1</v>
      </c>
      <c r="EL507" s="1">
        <f t="shared" si="2444"/>
        <v>1</v>
      </c>
      <c r="EM507" s="1">
        <f t="shared" si="2445"/>
        <v>1</v>
      </c>
      <c r="EO507" s="1">
        <f t="shared" si="2446"/>
        <v>1</v>
      </c>
      <c r="EP507" s="1">
        <f t="shared" si="2447"/>
        <v>1</v>
      </c>
      <c r="EQ507" s="1">
        <f t="shared" si="2448"/>
        <v>1</v>
      </c>
      <c r="ES507" s="1">
        <f t="shared" si="2449"/>
        <v>1</v>
      </c>
      <c r="ET507" s="1">
        <f t="shared" si="2450"/>
        <v>1</v>
      </c>
      <c r="EU507" s="1">
        <f t="shared" si="2451"/>
        <v>1</v>
      </c>
      <c r="EV507" s="1">
        <f t="shared" si="2452"/>
        <v>1</v>
      </c>
      <c r="EW507" s="1">
        <f t="shared" si="2453"/>
        <v>0</v>
      </c>
      <c r="EY507" s="1">
        <f t="shared" si="2454"/>
        <v>1</v>
      </c>
      <c r="EZ507" s="1">
        <f t="shared" si="2455"/>
        <v>1</v>
      </c>
      <c r="FA507" s="1">
        <f t="shared" si="2456"/>
        <v>1</v>
      </c>
      <c r="FC507" s="1">
        <f t="shared" si="2457"/>
        <v>0</v>
      </c>
      <c r="FD507" s="1" t="str">
        <f t="shared" si="2458"/>
        <v/>
      </c>
      <c r="FE507" s="1"/>
      <c r="FF507" s="1">
        <f t="shared" si="2459"/>
        <v>1</v>
      </c>
      <c r="FG507" s="1">
        <f t="shared" si="2460"/>
        <v>0</v>
      </c>
      <c r="FH507" s="1">
        <f t="shared" si="2461"/>
        <v>0</v>
      </c>
      <c r="FI507" s="1" t="str">
        <f t="shared" si="2462"/>
        <v/>
      </c>
      <c r="FJ507" s="1" t="str">
        <f t="shared" si="2463"/>
        <v/>
      </c>
      <c r="FK507" s="1" t="str">
        <f t="shared" si="2464"/>
        <v/>
      </c>
      <c r="FL507" s="1" t="str">
        <f t="shared" si="2465"/>
        <v/>
      </c>
      <c r="FN507" s="1">
        <f t="shared" si="2466"/>
        <v>1</v>
      </c>
      <c r="FO507" s="1">
        <f t="shared" si="2467"/>
        <v>1</v>
      </c>
      <c r="FP507" s="1" t="str">
        <f t="shared" si="2468"/>
        <v/>
      </c>
      <c r="FV507" s="1">
        <f t="shared" si="2373"/>
        <v>0</v>
      </c>
      <c r="FW507" s="1">
        <f t="shared" si="2374"/>
        <v>0</v>
      </c>
      <c r="FX507" s="1">
        <f t="shared" si="2375"/>
        <v>1</v>
      </c>
      <c r="GA507" s="1">
        <f t="shared" si="2469"/>
        <v>1</v>
      </c>
      <c r="GB507" s="1">
        <f t="shared" si="2470"/>
        <v>1</v>
      </c>
      <c r="GC507" s="1">
        <f t="shared" si="2471"/>
        <v>1</v>
      </c>
      <c r="GD507" s="1">
        <f t="shared" si="2472"/>
        <v>1</v>
      </c>
      <c r="GE507" s="1">
        <f t="shared" si="2473"/>
        <v>0</v>
      </c>
      <c r="GF507" s="1">
        <f t="shared" si="2474"/>
        <v>0</v>
      </c>
      <c r="GG507" s="1">
        <f t="shared" si="2475"/>
        <v>1</v>
      </c>
      <c r="GI507" s="1">
        <f t="shared" si="2476"/>
        <v>1</v>
      </c>
      <c r="GK507" s="1">
        <f t="shared" si="2477"/>
        <v>1</v>
      </c>
      <c r="GL507" s="1">
        <f t="shared" si="2478"/>
        <v>1</v>
      </c>
      <c r="GM507" s="1">
        <f t="shared" si="2479"/>
        <v>1</v>
      </c>
      <c r="GN507" s="1">
        <f t="shared" si="2480"/>
        <v>1</v>
      </c>
      <c r="GO507" s="1">
        <f t="shared" si="2481"/>
        <v>0</v>
      </c>
      <c r="GP507" s="1">
        <f t="shared" si="2482"/>
        <v>0</v>
      </c>
      <c r="GQ507" s="1">
        <f t="shared" si="2483"/>
        <v>1</v>
      </c>
      <c r="GS507" s="1">
        <f t="shared" si="2484"/>
        <v>1</v>
      </c>
      <c r="GT507" s="1">
        <f t="shared" si="2485"/>
        <v>1</v>
      </c>
      <c r="GU507" s="1">
        <f t="shared" si="2486"/>
        <v>1</v>
      </c>
      <c r="GV507" s="1">
        <f t="shared" si="2487"/>
        <v>1</v>
      </c>
      <c r="GW507" s="1">
        <f t="shared" si="2488"/>
        <v>1</v>
      </c>
      <c r="GX507" s="1">
        <f t="shared" si="2489"/>
        <v>0</v>
      </c>
      <c r="GY507" s="1">
        <f t="shared" si="2490"/>
        <v>0</v>
      </c>
      <c r="GZ507" s="1"/>
      <c r="HA507" s="1">
        <f t="shared" si="2491"/>
        <v>0</v>
      </c>
      <c r="HB507" s="1">
        <f t="shared" si="2492"/>
        <v>0</v>
      </c>
      <c r="HC507" s="1">
        <f t="shared" si="2493"/>
        <v>0</v>
      </c>
      <c r="HD507" s="1">
        <f t="shared" si="2494"/>
        <v>0</v>
      </c>
      <c r="HE507" s="1">
        <f t="shared" si="2495"/>
        <v>0</v>
      </c>
      <c r="HF507" s="1">
        <f t="shared" si="2496"/>
        <v>0</v>
      </c>
      <c r="HH507" s="1">
        <f t="shared" si="2497"/>
        <v>1</v>
      </c>
      <c r="HI507" s="1">
        <f t="shared" si="2498"/>
        <v>1</v>
      </c>
      <c r="HJ507" s="1">
        <f t="shared" si="2499"/>
        <v>1</v>
      </c>
      <c r="HK507" s="1">
        <f t="shared" si="2500"/>
        <v>0</v>
      </c>
      <c r="HL507" s="1">
        <f t="shared" si="2501"/>
        <v>0</v>
      </c>
      <c r="HM507" s="1">
        <f t="shared" si="2502"/>
        <v>0</v>
      </c>
      <c r="HO507" s="1">
        <f t="shared" si="2503"/>
        <v>1</v>
      </c>
      <c r="HP507" s="1" t="str">
        <f t="shared" si="2504"/>
        <v/>
      </c>
      <c r="HQ507" s="1">
        <f t="shared" si="2505"/>
        <v>1</v>
      </c>
      <c r="HR507" t="str">
        <f t="shared" si="2506"/>
        <v/>
      </c>
      <c r="HS507" s="1">
        <f t="shared" si="2507"/>
        <v>1</v>
      </c>
      <c r="HT507" t="str">
        <f t="shared" si="2508"/>
        <v/>
      </c>
      <c r="HU507">
        <f t="shared" si="2509"/>
        <v>1</v>
      </c>
      <c r="HV507" s="1" t="str">
        <f t="shared" si="2510"/>
        <v/>
      </c>
      <c r="HW507" s="1">
        <f t="shared" si="2511"/>
        <v>1</v>
      </c>
      <c r="HX507" s="1" t="str">
        <f t="shared" si="2512"/>
        <v/>
      </c>
      <c r="HZ507" s="1">
        <f t="shared" si="2513"/>
        <v>0</v>
      </c>
      <c r="IA507" s="1" t="str">
        <f t="shared" si="2514"/>
        <v/>
      </c>
      <c r="IB507" s="1">
        <f t="shared" si="2515"/>
        <v>0</v>
      </c>
      <c r="IC507" s="1" t="str">
        <f t="shared" si="2516"/>
        <v/>
      </c>
      <c r="ID507" s="1">
        <f t="shared" si="2517"/>
        <v>0</v>
      </c>
      <c r="IE507" s="1" t="str">
        <f t="shared" si="2518"/>
        <v/>
      </c>
      <c r="IF507" s="1">
        <f t="shared" si="2519"/>
        <v>0</v>
      </c>
      <c r="IG507" s="1" t="str">
        <f t="shared" si="2520"/>
        <v/>
      </c>
      <c r="IH507" s="1">
        <f t="shared" si="2521"/>
        <v>0</v>
      </c>
      <c r="II507" s="1" t="str">
        <f t="shared" si="2522"/>
        <v/>
      </c>
    </row>
    <row r="508" spans="1:243" x14ac:dyDescent="0.2">
      <c r="A508" s="14">
        <f t="shared" si="2371"/>
        <v>508</v>
      </c>
      <c r="C508" s="2">
        <v>42844</v>
      </c>
      <c r="G508" s="3">
        <v>108.145</v>
      </c>
      <c r="H508" s="3">
        <v>118.26</v>
      </c>
      <c r="I508" s="3">
        <v>126.09</v>
      </c>
      <c r="J508" s="4">
        <v>154.24</v>
      </c>
      <c r="P508" s="128">
        <f t="shared" si="2367"/>
        <v>3470.4999999999995</v>
      </c>
      <c r="Q508" s="5">
        <f t="shared" si="2368"/>
        <v>3802.0000000000005</v>
      </c>
      <c r="R508" s="6">
        <f t="shared" si="2369"/>
        <v>4041.0000000000005</v>
      </c>
      <c r="S508" s="7">
        <f t="shared" si="2370"/>
        <v>4952.0000000000009</v>
      </c>
      <c r="Y508" s="4">
        <f t="shared" si="2350"/>
        <v>0</v>
      </c>
      <c r="Z508" s="1">
        <f t="shared" si="2351"/>
        <v>2.75</v>
      </c>
      <c r="AA508" s="1">
        <f t="shared" si="2352"/>
        <v>7.5</v>
      </c>
      <c r="AB508" s="1">
        <f t="shared" si="2353"/>
        <v>13</v>
      </c>
      <c r="AC508" s="1"/>
      <c r="AD508" s="1"/>
      <c r="AE508" s="126"/>
      <c r="AF508" s="126"/>
      <c r="AG508" s="126"/>
      <c r="AH508" s="4">
        <f t="shared" si="2354"/>
        <v>1.8333333333333333</v>
      </c>
      <c r="AI508" s="4">
        <f t="shared" si="2355"/>
        <v>1.65</v>
      </c>
      <c r="AJ508" s="4">
        <f t="shared" si="2356"/>
        <v>1.75</v>
      </c>
      <c r="AK508" s="4">
        <f t="shared" si="2357"/>
        <v>2.25</v>
      </c>
      <c r="AL508" s="4">
        <f t="shared" si="2358"/>
        <v>1</v>
      </c>
      <c r="AM508" s="4">
        <f t="shared" si="2359"/>
        <v>3.166666666666667</v>
      </c>
      <c r="AN508" s="4">
        <f t="shared" si="2360"/>
        <v>2.2999999999999998</v>
      </c>
      <c r="AO508" s="4">
        <f t="shared" si="2361"/>
        <v>1</v>
      </c>
      <c r="AP508" s="4">
        <f t="shared" si="2362"/>
        <v>0.5</v>
      </c>
      <c r="AQ508" s="4">
        <f t="shared" si="2363"/>
        <v>6.541666666666667</v>
      </c>
      <c r="AR508" s="4">
        <f t="shared" si="2364"/>
        <v>3</v>
      </c>
      <c r="AS508" s="4">
        <f t="shared" si="2365"/>
        <v>0.13888888888888884</v>
      </c>
      <c r="AT508" s="4">
        <f t="shared" si="2366"/>
        <v>1.7333333333333334</v>
      </c>
      <c r="AU508" s="1"/>
      <c r="BA508" s="11">
        <f t="shared" si="2376"/>
        <v>0</v>
      </c>
      <c r="BB508" s="11">
        <f t="shared" si="2377"/>
        <v>-2.75</v>
      </c>
      <c r="BC508" s="12">
        <f t="shared" si="2378"/>
        <v>-7.5</v>
      </c>
      <c r="BD508" s="13">
        <f t="shared" si="2379"/>
        <v>-13</v>
      </c>
      <c r="BJ508" s="11">
        <f t="shared" si="2380"/>
        <v>1.8333333333333333</v>
      </c>
      <c r="BK508" s="11">
        <f t="shared" si="2381"/>
        <v>1.65</v>
      </c>
      <c r="BL508" s="11">
        <f t="shared" si="2382"/>
        <v>1.75</v>
      </c>
      <c r="BM508" s="11">
        <f t="shared" si="2383"/>
        <v>2.25</v>
      </c>
      <c r="BN508" s="11">
        <f t="shared" si="2384"/>
        <v>1</v>
      </c>
      <c r="BO508" s="11">
        <f t="shared" si="2385"/>
        <v>-3.166666666666667</v>
      </c>
      <c r="BP508" s="11">
        <f t="shared" si="2386"/>
        <v>-2.2999999999999998</v>
      </c>
      <c r="BQ508" s="1">
        <v>1</v>
      </c>
      <c r="BR508" s="11">
        <f t="shared" si="2387"/>
        <v>-0.5</v>
      </c>
      <c r="BS508" s="11">
        <f t="shared" si="2388"/>
        <v>-6.541666666666667</v>
      </c>
      <c r="BT508" s="11">
        <f t="shared" si="2389"/>
        <v>3</v>
      </c>
      <c r="BU508" s="11">
        <f t="shared" si="2390"/>
        <v>0.13888888888888884</v>
      </c>
      <c r="BV508" s="11">
        <f t="shared" si="2391"/>
        <v>1.7333333333333334</v>
      </c>
      <c r="BY508" s="126"/>
      <c r="BZ508" s="126"/>
      <c r="CA508">
        <f t="shared" ref="CA508:CA514" si="2523">BB508-BD508/4.5</f>
        <v>0.13888888888888884</v>
      </c>
      <c r="CB508" s="1">
        <f t="shared" si="2392"/>
        <v>1</v>
      </c>
      <c r="CC508" s="1">
        <f t="shared" si="2393"/>
        <v>0</v>
      </c>
      <c r="CD508" s="1">
        <f t="shared" si="2394"/>
        <v>0</v>
      </c>
      <c r="CE508" s="126">
        <f t="shared" si="2191"/>
        <v>0</v>
      </c>
      <c r="CF508" s="1">
        <f t="shared" si="2395"/>
        <v>0</v>
      </c>
      <c r="CG508" s="1" t="str">
        <f t="shared" si="2396"/>
        <v/>
      </c>
      <c r="CH508" s="1" t="str">
        <f t="shared" si="2192"/>
        <v/>
      </c>
      <c r="CI508" s="1">
        <f t="shared" si="2397"/>
        <v>1</v>
      </c>
      <c r="CJ508" s="1">
        <f t="shared" si="2398"/>
        <v>1</v>
      </c>
      <c r="CK508" s="1" t="str">
        <f t="shared" si="2399"/>
        <v/>
      </c>
      <c r="CL508" s="1">
        <f t="shared" si="2400"/>
        <v>1</v>
      </c>
      <c r="CM508" s="1">
        <f t="shared" si="2401"/>
        <v>1</v>
      </c>
      <c r="CN508" s="1">
        <f t="shared" si="2402"/>
        <v>1</v>
      </c>
      <c r="CO508" s="1" t="str">
        <f t="shared" si="2403"/>
        <v/>
      </c>
      <c r="CP508" s="1">
        <f t="shared" si="2404"/>
        <v>1</v>
      </c>
      <c r="CQ508" s="1" t="str">
        <f t="shared" si="2405"/>
        <v/>
      </c>
      <c r="CS508" s="1">
        <f t="shared" si="2406"/>
        <v>1</v>
      </c>
      <c r="CT508" s="1">
        <f t="shared" si="2407"/>
        <v>0</v>
      </c>
      <c r="CU508" s="1">
        <f t="shared" si="2408"/>
        <v>0</v>
      </c>
      <c r="CV508" s="126">
        <f t="shared" si="2193"/>
        <v>0</v>
      </c>
      <c r="CW508" s="1">
        <f t="shared" si="2409"/>
        <v>1</v>
      </c>
      <c r="CX508" s="1" t="str">
        <f t="shared" si="2410"/>
        <v/>
      </c>
      <c r="CY508" s="1" t="str">
        <f t="shared" si="2411"/>
        <v/>
      </c>
      <c r="CZ508" s="1" t="str">
        <f t="shared" si="2412"/>
        <v/>
      </c>
      <c r="DA508" s="1" t="str">
        <f t="shared" si="2413"/>
        <v/>
      </c>
      <c r="DB508" s="1">
        <f t="shared" si="2414"/>
        <v>1</v>
      </c>
      <c r="DC508" s="1" t="str">
        <f t="shared" si="2415"/>
        <v/>
      </c>
      <c r="DD508" s="1">
        <f t="shared" si="2416"/>
        <v>1</v>
      </c>
      <c r="DE508" s="1" t="str">
        <f t="shared" si="2417"/>
        <v/>
      </c>
      <c r="DF508" s="1"/>
      <c r="DG508" s="126">
        <f t="shared" si="2194"/>
        <v>1</v>
      </c>
      <c r="DH508" s="1">
        <f t="shared" si="2418"/>
        <v>1</v>
      </c>
      <c r="DI508" s="1">
        <f t="shared" si="2419"/>
        <v>1</v>
      </c>
      <c r="DJ508" s="1">
        <f t="shared" si="2420"/>
        <v>1</v>
      </c>
      <c r="DK508" s="1" t="str">
        <f t="shared" si="2421"/>
        <v/>
      </c>
      <c r="DL508" s="1"/>
      <c r="DM508" s="1" t="str">
        <f t="shared" si="2422"/>
        <v/>
      </c>
      <c r="DN508" s="1">
        <f t="shared" si="2423"/>
        <v>0</v>
      </c>
      <c r="DO508" s="1">
        <f t="shared" si="2424"/>
        <v>1</v>
      </c>
      <c r="DP508" s="1">
        <f t="shared" si="2425"/>
        <v>0</v>
      </c>
      <c r="DQ508" s="1">
        <f t="shared" si="2426"/>
        <v>1</v>
      </c>
      <c r="DR508" s="1">
        <f t="shared" si="2427"/>
        <v>0</v>
      </c>
      <c r="DS508" s="1">
        <f t="shared" si="2428"/>
        <v>1</v>
      </c>
      <c r="DT508" s="1">
        <f t="shared" si="2429"/>
        <v>1</v>
      </c>
      <c r="DU508" s="1">
        <f t="shared" si="2430"/>
        <v>1</v>
      </c>
      <c r="DV508" s="1">
        <f t="shared" si="2431"/>
        <v>1</v>
      </c>
      <c r="DW508" s="1">
        <f t="shared" si="2432"/>
        <v>0</v>
      </c>
      <c r="DX508" s="1" t="str">
        <f t="shared" si="2433"/>
        <v/>
      </c>
      <c r="DY508" s="1" t="str">
        <f t="shared" si="2434"/>
        <v/>
      </c>
      <c r="EA508" s="1">
        <f t="shared" si="2435"/>
        <v>1</v>
      </c>
      <c r="EB508" s="1">
        <f t="shared" si="2436"/>
        <v>0</v>
      </c>
      <c r="EC508" s="1">
        <f t="shared" si="2437"/>
        <v>0</v>
      </c>
      <c r="ED508" s="1">
        <f t="shared" si="2438"/>
        <v>0</v>
      </c>
      <c r="EF508" s="1">
        <f t="shared" si="2439"/>
        <v>1</v>
      </c>
      <c r="EG508" s="1">
        <f t="shared" si="2440"/>
        <v>1</v>
      </c>
      <c r="EH508" s="1">
        <f t="shared" si="2441"/>
        <v>1</v>
      </c>
      <c r="EI508" s="1">
        <f t="shared" si="2442"/>
        <v>1</v>
      </c>
      <c r="EK508" s="1">
        <f t="shared" si="2443"/>
        <v>1</v>
      </c>
      <c r="EL508" s="1">
        <f t="shared" si="2444"/>
        <v>1</v>
      </c>
      <c r="EM508" s="1">
        <f t="shared" si="2445"/>
        <v>1</v>
      </c>
      <c r="EO508" s="1">
        <f t="shared" si="2446"/>
        <v>1</v>
      </c>
      <c r="EP508" s="1">
        <f t="shared" si="2447"/>
        <v>1</v>
      </c>
      <c r="EQ508" s="1">
        <f t="shared" si="2448"/>
        <v>1</v>
      </c>
      <c r="ES508" s="1">
        <f t="shared" si="2449"/>
        <v>1</v>
      </c>
      <c r="ET508" s="1">
        <f t="shared" si="2450"/>
        <v>1</v>
      </c>
      <c r="EU508" s="1">
        <f t="shared" si="2451"/>
        <v>1</v>
      </c>
      <c r="EV508" s="1">
        <f t="shared" si="2452"/>
        <v>1</v>
      </c>
      <c r="EW508" s="1">
        <f t="shared" si="2453"/>
        <v>0</v>
      </c>
      <c r="EY508" s="1">
        <f t="shared" si="2454"/>
        <v>1</v>
      </c>
      <c r="EZ508" s="1">
        <f t="shared" si="2455"/>
        <v>1</v>
      </c>
      <c r="FA508" s="1">
        <f t="shared" si="2456"/>
        <v>1</v>
      </c>
      <c r="FC508" s="1">
        <f t="shared" si="2457"/>
        <v>0</v>
      </c>
      <c r="FD508" s="1" t="str">
        <f t="shared" si="2458"/>
        <v/>
      </c>
      <c r="FE508" s="1"/>
      <c r="FF508" s="1">
        <f t="shared" si="2459"/>
        <v>1</v>
      </c>
      <c r="FG508" s="1">
        <f t="shared" si="2460"/>
        <v>0</v>
      </c>
      <c r="FH508" s="1">
        <f t="shared" si="2461"/>
        <v>0</v>
      </c>
      <c r="FI508" s="1" t="str">
        <f t="shared" si="2462"/>
        <v/>
      </c>
      <c r="FJ508" s="1" t="str">
        <f t="shared" si="2463"/>
        <v/>
      </c>
      <c r="FK508" s="1" t="str">
        <f t="shared" si="2464"/>
        <v/>
      </c>
      <c r="FL508" s="1" t="str">
        <f t="shared" si="2465"/>
        <v/>
      </c>
      <c r="FN508" s="1" t="str">
        <f t="shared" si="2466"/>
        <v/>
      </c>
      <c r="FO508" s="1" t="str">
        <f t="shared" si="2467"/>
        <v/>
      </c>
      <c r="FP508" s="1" t="str">
        <f t="shared" si="2468"/>
        <v/>
      </c>
      <c r="FV508" s="1">
        <f t="shared" si="2373"/>
        <v>0</v>
      </c>
      <c r="FW508" s="1">
        <f t="shared" si="2374"/>
        <v>0</v>
      </c>
      <c r="FX508" s="1">
        <f t="shared" si="2375"/>
        <v>0</v>
      </c>
      <c r="GA508" s="1">
        <f t="shared" si="2469"/>
        <v>1</v>
      </c>
      <c r="GB508" s="1">
        <f t="shared" si="2470"/>
        <v>1</v>
      </c>
      <c r="GC508" s="1">
        <f t="shared" si="2471"/>
        <v>1</v>
      </c>
      <c r="GD508" s="1">
        <f t="shared" si="2472"/>
        <v>1</v>
      </c>
      <c r="GE508" s="1">
        <f t="shared" si="2473"/>
        <v>0</v>
      </c>
      <c r="GF508" s="1">
        <f t="shared" si="2474"/>
        <v>0</v>
      </c>
      <c r="GG508" s="1">
        <f t="shared" si="2475"/>
        <v>1</v>
      </c>
      <c r="GI508" s="1">
        <f t="shared" si="2476"/>
        <v>1</v>
      </c>
      <c r="GK508" s="1">
        <f t="shared" si="2477"/>
        <v>1</v>
      </c>
      <c r="GL508" s="1">
        <f t="shared" si="2478"/>
        <v>1</v>
      </c>
      <c r="GM508" s="1">
        <f t="shared" si="2479"/>
        <v>1</v>
      </c>
      <c r="GN508" s="1">
        <f t="shared" si="2480"/>
        <v>1</v>
      </c>
      <c r="GO508" s="1">
        <f t="shared" si="2481"/>
        <v>0</v>
      </c>
      <c r="GP508" s="1">
        <f t="shared" si="2482"/>
        <v>0</v>
      </c>
      <c r="GQ508" s="1">
        <f t="shared" si="2483"/>
        <v>1</v>
      </c>
      <c r="GS508" s="1" t="str">
        <f t="shared" si="2484"/>
        <v/>
      </c>
      <c r="GT508" s="1" t="str">
        <f t="shared" si="2485"/>
        <v/>
      </c>
      <c r="GU508" s="1">
        <f t="shared" si="2486"/>
        <v>1</v>
      </c>
      <c r="GV508" s="1">
        <f t="shared" si="2487"/>
        <v>1</v>
      </c>
      <c r="GW508" s="1">
        <f t="shared" si="2488"/>
        <v>1</v>
      </c>
      <c r="GX508" s="1">
        <f t="shared" si="2489"/>
        <v>0</v>
      </c>
      <c r="GY508" s="1">
        <f t="shared" si="2490"/>
        <v>0</v>
      </c>
      <c r="GZ508" s="1"/>
      <c r="HA508" s="1">
        <f t="shared" si="2491"/>
        <v>1</v>
      </c>
      <c r="HB508" s="1">
        <f t="shared" si="2492"/>
        <v>0</v>
      </c>
      <c r="HC508" s="1">
        <f t="shared" si="2493"/>
        <v>0</v>
      </c>
      <c r="HD508" s="1">
        <f t="shared" si="2494"/>
        <v>0</v>
      </c>
      <c r="HE508" s="1">
        <f t="shared" si="2495"/>
        <v>0</v>
      </c>
      <c r="HF508" s="1">
        <f t="shared" si="2496"/>
        <v>0</v>
      </c>
      <c r="HH508" s="1">
        <f t="shared" si="2497"/>
        <v>1</v>
      </c>
      <c r="HI508" s="1">
        <f t="shared" si="2498"/>
        <v>1</v>
      </c>
      <c r="HJ508" s="1">
        <f t="shared" si="2499"/>
        <v>1</v>
      </c>
      <c r="HK508" s="1">
        <f t="shared" si="2500"/>
        <v>1</v>
      </c>
      <c r="HL508" s="1">
        <f t="shared" si="2501"/>
        <v>0</v>
      </c>
      <c r="HM508" s="1">
        <f t="shared" si="2502"/>
        <v>0</v>
      </c>
      <c r="HO508" s="1" t="str">
        <f t="shared" si="2503"/>
        <v/>
      </c>
      <c r="HP508" s="1">
        <f t="shared" si="2504"/>
        <v>1</v>
      </c>
      <c r="HQ508" s="1" t="str">
        <f t="shared" si="2505"/>
        <v/>
      </c>
      <c r="HR508">
        <f t="shared" si="2506"/>
        <v>1</v>
      </c>
      <c r="HS508" s="1" t="str">
        <f t="shared" si="2507"/>
        <v/>
      </c>
      <c r="HT508" t="str">
        <f t="shared" si="2508"/>
        <v/>
      </c>
      <c r="HU508" t="str">
        <f t="shared" si="2509"/>
        <v/>
      </c>
      <c r="HV508" s="1" t="str">
        <f t="shared" si="2510"/>
        <v/>
      </c>
      <c r="HW508" s="1" t="str">
        <f t="shared" si="2511"/>
        <v/>
      </c>
      <c r="HX508" s="1" t="str">
        <f t="shared" si="2512"/>
        <v/>
      </c>
      <c r="HZ508" s="1" t="str">
        <f t="shared" si="2513"/>
        <v/>
      </c>
      <c r="IA508" s="1">
        <f t="shared" si="2514"/>
        <v>0</v>
      </c>
      <c r="IB508" s="1" t="str">
        <f t="shared" si="2515"/>
        <v/>
      </c>
      <c r="IC508" s="1">
        <f t="shared" si="2516"/>
        <v>0</v>
      </c>
      <c r="ID508" s="1" t="str">
        <f t="shared" si="2517"/>
        <v/>
      </c>
      <c r="IE508" s="1" t="str">
        <f t="shared" si="2518"/>
        <v/>
      </c>
      <c r="IF508" s="1" t="str">
        <f t="shared" si="2519"/>
        <v/>
      </c>
      <c r="IG508" s="1" t="str">
        <f t="shared" si="2520"/>
        <v/>
      </c>
      <c r="IH508" s="1" t="str">
        <f t="shared" si="2521"/>
        <v/>
      </c>
      <c r="II508" s="1" t="str">
        <f t="shared" si="2522"/>
        <v/>
      </c>
    </row>
    <row r="509" spans="1:243" x14ac:dyDescent="0.2">
      <c r="A509" s="14">
        <f t="shared" si="2371"/>
        <v>509</v>
      </c>
      <c r="C509" s="2">
        <v>42845</v>
      </c>
      <c r="G509" s="3">
        <v>108.13</v>
      </c>
      <c r="H509" s="3">
        <v>118.19199999999999</v>
      </c>
      <c r="I509" s="3">
        <v>125.30500000000001</v>
      </c>
      <c r="J509" s="4">
        <v>154.05000000000001</v>
      </c>
      <c r="P509" s="128">
        <f t="shared" si="2367"/>
        <v>3468.9999999999995</v>
      </c>
      <c r="Q509" s="5">
        <f t="shared" si="2368"/>
        <v>3795.2499999999991</v>
      </c>
      <c r="R509" s="6">
        <f t="shared" si="2369"/>
        <v>4030.5000000000009</v>
      </c>
      <c r="S509" s="7">
        <f t="shared" si="2370"/>
        <v>4933.0000000000009</v>
      </c>
      <c r="Y509" s="4">
        <f t="shared" si="2350"/>
        <v>1.5</v>
      </c>
      <c r="Z509" s="1">
        <f t="shared" si="2351"/>
        <v>6.7500000000013642</v>
      </c>
      <c r="AA509" s="1">
        <f t="shared" si="2352"/>
        <v>10.499999999999545</v>
      </c>
      <c r="AB509" s="1">
        <f t="shared" si="2353"/>
        <v>19</v>
      </c>
      <c r="AC509" s="1"/>
      <c r="AD509" s="1"/>
      <c r="AE509" s="126"/>
      <c r="AF509" s="126"/>
      <c r="AG509" s="126"/>
      <c r="AH509" s="4">
        <f t="shared" si="2354"/>
        <v>1.5000000000009095</v>
      </c>
      <c r="AI509" s="4">
        <f t="shared" si="2355"/>
        <v>1.0500000000008187</v>
      </c>
      <c r="AJ509" s="4">
        <f t="shared" si="2356"/>
        <v>0.45000000000163709</v>
      </c>
      <c r="AK509" s="4">
        <f t="shared" si="2357"/>
        <v>0.24999999999833289</v>
      </c>
      <c r="AL509" s="4">
        <f t="shared" si="2358"/>
        <v>1.5000000000015916</v>
      </c>
      <c r="AM509" s="4">
        <f t="shared" si="2359"/>
        <v>4.1666666666662122</v>
      </c>
      <c r="AN509" s="4">
        <f t="shared" si="2360"/>
        <v>2.8999999999995456</v>
      </c>
      <c r="AO509" s="4">
        <f t="shared" si="2361"/>
        <v>1</v>
      </c>
      <c r="AP509" s="4">
        <f t="shared" si="2362"/>
        <v>1.5000000000030318</v>
      </c>
      <c r="AQ509" s="4">
        <f t="shared" si="2363"/>
        <v>4.541666666663712</v>
      </c>
      <c r="AR509" s="4">
        <f t="shared" si="2364"/>
        <v>1.1999999999998181</v>
      </c>
      <c r="AS509" s="4">
        <f t="shared" si="2365"/>
        <v>2.5277777777791419</v>
      </c>
      <c r="AT509" s="4">
        <f t="shared" si="2366"/>
        <v>0.46666666666666679</v>
      </c>
      <c r="AU509" s="1"/>
      <c r="BA509" s="11">
        <f t="shared" si="2376"/>
        <v>-1.5</v>
      </c>
      <c r="BB509" s="11">
        <f t="shared" si="2377"/>
        <v>-6.7500000000013642</v>
      </c>
      <c r="BC509" s="12">
        <f t="shared" si="2378"/>
        <v>-10.499999999999545</v>
      </c>
      <c r="BD509" s="13">
        <f t="shared" si="2379"/>
        <v>-19</v>
      </c>
      <c r="BJ509" s="11">
        <f t="shared" si="2380"/>
        <v>1.5000000000009095</v>
      </c>
      <c r="BK509" s="11">
        <f t="shared" si="2381"/>
        <v>1.0500000000008187</v>
      </c>
      <c r="BL509" s="11">
        <f t="shared" si="2382"/>
        <v>-0.45000000000163709</v>
      </c>
      <c r="BM509" s="11">
        <f t="shared" si="2383"/>
        <v>0.24999999999833289</v>
      </c>
      <c r="BN509" s="11">
        <f t="shared" si="2384"/>
        <v>-1.5000000000015916</v>
      </c>
      <c r="BO509" s="11">
        <f t="shared" si="2385"/>
        <v>-4.1666666666662122</v>
      </c>
      <c r="BP509" s="11">
        <f t="shared" si="2386"/>
        <v>-2.8999999999995456</v>
      </c>
      <c r="BQ509" s="1">
        <v>1</v>
      </c>
      <c r="BR509" s="11">
        <f t="shared" si="2387"/>
        <v>-1.5000000000030318</v>
      </c>
      <c r="BS509" s="11">
        <f t="shared" si="2388"/>
        <v>-4.541666666663712</v>
      </c>
      <c r="BT509" s="11">
        <f t="shared" si="2389"/>
        <v>1.1999999999998181</v>
      </c>
      <c r="BU509" s="11">
        <f t="shared" si="2390"/>
        <v>-2.5277777777791419</v>
      </c>
      <c r="BV509" s="11">
        <f t="shared" si="2391"/>
        <v>-0.46666666666666679</v>
      </c>
      <c r="BY509" s="126"/>
      <c r="BZ509" s="126"/>
      <c r="CA509">
        <f t="shared" si="2523"/>
        <v>-2.5277777777791419</v>
      </c>
      <c r="CB509" s="1">
        <f t="shared" si="2392"/>
        <v>0</v>
      </c>
      <c r="CC509" s="1">
        <f t="shared" si="2393"/>
        <v>0</v>
      </c>
      <c r="CD509" s="1">
        <f t="shared" si="2394"/>
        <v>0</v>
      </c>
      <c r="CE509" s="126">
        <f t="shared" si="2191"/>
        <v>0</v>
      </c>
      <c r="CF509" s="1">
        <f t="shared" si="2395"/>
        <v>0</v>
      </c>
      <c r="CG509" s="1" t="str">
        <f t="shared" si="2396"/>
        <v/>
      </c>
      <c r="CH509" s="1" t="str">
        <f t="shared" si="2192"/>
        <v/>
      </c>
      <c r="CI509" s="1">
        <f t="shared" si="2397"/>
        <v>1</v>
      </c>
      <c r="CJ509" s="1">
        <f t="shared" si="2398"/>
        <v>1</v>
      </c>
      <c r="CK509" s="1" t="str">
        <f t="shared" si="2399"/>
        <v/>
      </c>
      <c r="CL509" s="1">
        <f t="shared" si="2400"/>
        <v>1</v>
      </c>
      <c r="CM509" s="1">
        <f t="shared" si="2401"/>
        <v>1</v>
      </c>
      <c r="CN509" s="1">
        <f t="shared" si="2402"/>
        <v>1</v>
      </c>
      <c r="CO509" s="1" t="str">
        <f t="shared" si="2403"/>
        <v/>
      </c>
      <c r="CP509" s="1" t="str">
        <f t="shared" si="2404"/>
        <v/>
      </c>
      <c r="CQ509" s="1">
        <f t="shared" si="2405"/>
        <v>1</v>
      </c>
      <c r="CS509" s="1">
        <f t="shared" si="2406"/>
        <v>0</v>
      </c>
      <c r="CT509" s="1">
        <f t="shared" si="2407"/>
        <v>0</v>
      </c>
      <c r="CU509" s="1">
        <f t="shared" si="2408"/>
        <v>0</v>
      </c>
      <c r="CV509" s="126">
        <f t="shared" si="2193"/>
        <v>0</v>
      </c>
      <c r="CW509" s="1">
        <f t="shared" si="2409"/>
        <v>1</v>
      </c>
      <c r="CX509" s="1" t="str">
        <f t="shared" si="2410"/>
        <v/>
      </c>
      <c r="CY509" s="1" t="str">
        <f t="shared" si="2411"/>
        <v/>
      </c>
      <c r="CZ509" s="1" t="str">
        <f t="shared" si="2412"/>
        <v/>
      </c>
      <c r="DA509" s="1" t="str">
        <f t="shared" si="2413"/>
        <v/>
      </c>
      <c r="DB509" s="1">
        <f t="shared" si="2414"/>
        <v>1</v>
      </c>
      <c r="DC509" s="1" t="str">
        <f t="shared" si="2415"/>
        <v/>
      </c>
      <c r="DD509" s="1">
        <f t="shared" si="2416"/>
        <v>1</v>
      </c>
      <c r="DE509" s="1" t="str">
        <f t="shared" si="2417"/>
        <v/>
      </c>
      <c r="DF509" s="1"/>
      <c r="DG509" s="126">
        <f t="shared" si="2194"/>
        <v>1</v>
      </c>
      <c r="DH509" s="1">
        <f t="shared" si="2418"/>
        <v>1</v>
      </c>
      <c r="DI509" s="1">
        <f t="shared" si="2419"/>
        <v>1</v>
      </c>
      <c r="DJ509" s="1">
        <f t="shared" si="2420"/>
        <v>1</v>
      </c>
      <c r="DK509" s="1" t="str">
        <f t="shared" si="2421"/>
        <v/>
      </c>
      <c r="DL509" s="1"/>
      <c r="DM509" s="1" t="str">
        <f t="shared" si="2422"/>
        <v/>
      </c>
      <c r="DN509" s="1">
        <f t="shared" si="2423"/>
        <v>0</v>
      </c>
      <c r="DO509" s="1">
        <f t="shared" si="2424"/>
        <v>1</v>
      </c>
      <c r="DP509" s="1">
        <f t="shared" si="2425"/>
        <v>0</v>
      </c>
      <c r="DQ509" s="1">
        <f t="shared" si="2426"/>
        <v>1</v>
      </c>
      <c r="DR509" s="1">
        <f t="shared" si="2427"/>
        <v>0</v>
      </c>
      <c r="DS509" s="1">
        <f t="shared" si="2428"/>
        <v>1</v>
      </c>
      <c r="DT509" s="1">
        <f t="shared" si="2429"/>
        <v>0</v>
      </c>
      <c r="DU509" s="1">
        <f t="shared" si="2430"/>
        <v>1</v>
      </c>
      <c r="DV509" s="1">
        <f t="shared" si="2431"/>
        <v>1</v>
      </c>
      <c r="DW509" s="1">
        <f t="shared" si="2432"/>
        <v>0</v>
      </c>
      <c r="DX509" s="1" t="str">
        <f t="shared" si="2433"/>
        <v/>
      </c>
      <c r="DY509" s="1" t="str">
        <f t="shared" si="2434"/>
        <v/>
      </c>
      <c r="EA509" s="1">
        <f t="shared" si="2435"/>
        <v>1</v>
      </c>
      <c r="EB509" s="1">
        <f t="shared" si="2436"/>
        <v>1</v>
      </c>
      <c r="EC509" s="1">
        <f t="shared" si="2437"/>
        <v>1</v>
      </c>
      <c r="ED509" s="1">
        <f t="shared" si="2438"/>
        <v>1</v>
      </c>
      <c r="EF509" s="1">
        <f t="shared" si="2439"/>
        <v>1</v>
      </c>
      <c r="EG509" s="1">
        <f t="shared" si="2440"/>
        <v>1</v>
      </c>
      <c r="EH509" s="1">
        <f t="shared" si="2441"/>
        <v>1</v>
      </c>
      <c r="EI509" s="1">
        <f t="shared" si="2442"/>
        <v>1</v>
      </c>
      <c r="EK509" s="1">
        <f t="shared" si="2443"/>
        <v>1</v>
      </c>
      <c r="EL509" s="1">
        <f t="shared" si="2444"/>
        <v>1</v>
      </c>
      <c r="EM509" s="1">
        <f t="shared" si="2445"/>
        <v>1</v>
      </c>
      <c r="EO509" s="1">
        <f t="shared" si="2446"/>
        <v>1</v>
      </c>
      <c r="EP509" s="1">
        <f t="shared" si="2447"/>
        <v>1</v>
      </c>
      <c r="EQ509" s="1">
        <f t="shared" si="2448"/>
        <v>1</v>
      </c>
      <c r="ES509" s="1">
        <f t="shared" si="2449"/>
        <v>1</v>
      </c>
      <c r="ET509" s="1">
        <f t="shared" si="2450"/>
        <v>1</v>
      </c>
      <c r="EU509" s="1">
        <f t="shared" si="2451"/>
        <v>1</v>
      </c>
      <c r="EV509" s="1">
        <f t="shared" si="2452"/>
        <v>1</v>
      </c>
      <c r="EW509" s="1">
        <f t="shared" si="2453"/>
        <v>0</v>
      </c>
      <c r="EY509" s="1">
        <f t="shared" si="2454"/>
        <v>1</v>
      </c>
      <c r="EZ509" s="1">
        <f t="shared" si="2455"/>
        <v>1</v>
      </c>
      <c r="FA509" s="1">
        <f t="shared" si="2456"/>
        <v>1</v>
      </c>
      <c r="FC509" s="1">
        <f t="shared" si="2457"/>
        <v>0</v>
      </c>
      <c r="FD509" s="1" t="str">
        <f t="shared" si="2458"/>
        <v/>
      </c>
      <c r="FE509" s="1"/>
      <c r="FF509" s="1">
        <f t="shared" si="2459"/>
        <v>1</v>
      </c>
      <c r="FG509" s="1">
        <f t="shared" si="2460"/>
        <v>0</v>
      </c>
      <c r="FH509" s="1">
        <f t="shared" si="2461"/>
        <v>0</v>
      </c>
      <c r="FI509" s="1" t="str">
        <f t="shared" si="2462"/>
        <v/>
      </c>
      <c r="FJ509" s="1" t="str">
        <f t="shared" si="2463"/>
        <v/>
      </c>
      <c r="FK509" s="1" t="str">
        <f t="shared" si="2464"/>
        <v/>
      </c>
      <c r="FL509" s="1" t="str">
        <f t="shared" si="2465"/>
        <v/>
      </c>
      <c r="FN509" s="1" t="str">
        <f t="shared" si="2466"/>
        <v/>
      </c>
      <c r="FO509" s="1" t="str">
        <f t="shared" si="2467"/>
        <v/>
      </c>
      <c r="FP509" s="1" t="str">
        <f t="shared" si="2468"/>
        <v/>
      </c>
      <c r="FV509" s="1">
        <f t="shared" si="2373"/>
        <v>1</v>
      </c>
      <c r="FW509" s="1">
        <f t="shared" si="2374"/>
        <v>0</v>
      </c>
      <c r="FX509" s="1">
        <f t="shared" si="2375"/>
        <v>1</v>
      </c>
      <c r="GA509" s="1">
        <f t="shared" si="2469"/>
        <v>1</v>
      </c>
      <c r="GB509" s="1">
        <f t="shared" si="2470"/>
        <v>1</v>
      </c>
      <c r="GC509" s="1">
        <f t="shared" si="2471"/>
        <v>1</v>
      </c>
      <c r="GD509" s="1">
        <f t="shared" si="2472"/>
        <v>1</v>
      </c>
      <c r="GE509" s="1">
        <f t="shared" si="2473"/>
        <v>0</v>
      </c>
      <c r="GF509" s="1">
        <f t="shared" si="2474"/>
        <v>0</v>
      </c>
      <c r="GG509" s="1">
        <f t="shared" si="2475"/>
        <v>1</v>
      </c>
      <c r="GI509" s="1">
        <f t="shared" si="2476"/>
        <v>1</v>
      </c>
      <c r="GK509" s="1">
        <f t="shared" si="2477"/>
        <v>1</v>
      </c>
      <c r="GL509" s="1">
        <f t="shared" si="2478"/>
        <v>1</v>
      </c>
      <c r="GM509" s="1">
        <f t="shared" si="2479"/>
        <v>1</v>
      </c>
      <c r="GN509" s="1">
        <f t="shared" si="2480"/>
        <v>1</v>
      </c>
      <c r="GO509" s="1">
        <f t="shared" si="2481"/>
        <v>0</v>
      </c>
      <c r="GP509" s="1">
        <f t="shared" si="2482"/>
        <v>0</v>
      </c>
      <c r="GQ509" s="1">
        <f t="shared" si="2483"/>
        <v>1</v>
      </c>
      <c r="GS509" s="1" t="str">
        <f t="shared" si="2484"/>
        <v/>
      </c>
      <c r="GT509" s="1" t="str">
        <f t="shared" si="2485"/>
        <v/>
      </c>
      <c r="GU509" s="1">
        <f t="shared" si="2486"/>
        <v>0</v>
      </c>
      <c r="GV509" s="1">
        <f t="shared" si="2487"/>
        <v>0</v>
      </c>
      <c r="GW509" s="1">
        <f t="shared" si="2488"/>
        <v>0</v>
      </c>
      <c r="GX509" s="1">
        <f t="shared" si="2489"/>
        <v>0</v>
      </c>
      <c r="GY509" s="1">
        <f t="shared" si="2490"/>
        <v>0</v>
      </c>
      <c r="GZ509" s="1"/>
      <c r="HA509" s="1">
        <f t="shared" si="2491"/>
        <v>1</v>
      </c>
      <c r="HB509" s="1">
        <f t="shared" si="2492"/>
        <v>1</v>
      </c>
      <c r="HC509" s="1">
        <f t="shared" si="2493"/>
        <v>0</v>
      </c>
      <c r="HD509" s="1">
        <f t="shared" si="2494"/>
        <v>0</v>
      </c>
      <c r="HE509" s="1">
        <f t="shared" si="2495"/>
        <v>0</v>
      </c>
      <c r="HF509" s="1">
        <f t="shared" si="2496"/>
        <v>0</v>
      </c>
      <c r="HH509" s="1">
        <f t="shared" si="2497"/>
        <v>1</v>
      </c>
      <c r="HI509" s="1">
        <f t="shared" si="2498"/>
        <v>1</v>
      </c>
      <c r="HJ509" s="1">
        <f t="shared" si="2499"/>
        <v>1</v>
      </c>
      <c r="HK509" s="1">
        <f t="shared" si="2500"/>
        <v>0</v>
      </c>
      <c r="HL509" s="1">
        <f t="shared" si="2501"/>
        <v>0</v>
      </c>
      <c r="HM509" s="1">
        <f t="shared" si="2502"/>
        <v>0</v>
      </c>
      <c r="HO509" s="1" t="str">
        <f t="shared" si="2503"/>
        <v/>
      </c>
      <c r="HP509" s="1">
        <f t="shared" si="2504"/>
        <v>1</v>
      </c>
      <c r="HQ509" s="1" t="str">
        <f t="shared" si="2505"/>
        <v/>
      </c>
      <c r="HR509">
        <f t="shared" si="2506"/>
        <v>1</v>
      </c>
      <c r="HS509" s="1" t="str">
        <f t="shared" si="2507"/>
        <v/>
      </c>
      <c r="HT509">
        <f t="shared" si="2508"/>
        <v>1</v>
      </c>
      <c r="HU509" t="str">
        <f t="shared" si="2509"/>
        <v/>
      </c>
      <c r="HV509" s="1" t="str">
        <f t="shared" si="2510"/>
        <v/>
      </c>
      <c r="HW509" s="1" t="str">
        <f t="shared" si="2511"/>
        <v/>
      </c>
      <c r="HX509" s="1" t="str">
        <f t="shared" si="2512"/>
        <v/>
      </c>
      <c r="HZ509" s="1" t="str">
        <f t="shared" si="2513"/>
        <v/>
      </c>
      <c r="IA509" s="1">
        <f t="shared" si="2514"/>
        <v>0</v>
      </c>
      <c r="IB509" s="1" t="str">
        <f t="shared" si="2515"/>
        <v/>
      </c>
      <c r="IC509" s="1">
        <f t="shared" si="2516"/>
        <v>0</v>
      </c>
      <c r="ID509" s="1" t="str">
        <f t="shared" si="2517"/>
        <v/>
      </c>
      <c r="IE509" s="1">
        <f t="shared" si="2518"/>
        <v>0</v>
      </c>
      <c r="IF509" s="1" t="str">
        <f t="shared" si="2519"/>
        <v/>
      </c>
      <c r="IG509" s="1" t="str">
        <f t="shared" si="2520"/>
        <v/>
      </c>
      <c r="IH509" s="1" t="str">
        <f t="shared" si="2521"/>
        <v/>
      </c>
      <c r="II509" s="1" t="str">
        <f t="shared" si="2522"/>
        <v/>
      </c>
    </row>
    <row r="510" spans="1:243" x14ac:dyDescent="0.2">
      <c r="A510" s="14">
        <f t="shared" si="2371"/>
        <v>510</v>
      </c>
      <c r="C510" s="2">
        <v>42846</v>
      </c>
      <c r="G510" s="3">
        <v>108.14</v>
      </c>
      <c r="H510" s="3">
        <v>118.215</v>
      </c>
      <c r="I510" s="3">
        <v>126.02</v>
      </c>
      <c r="J510" s="4">
        <v>154.05000000000001</v>
      </c>
      <c r="P510" s="128">
        <f t="shared" si="2367"/>
        <v>3470</v>
      </c>
      <c r="Q510" s="5">
        <f t="shared" si="2368"/>
        <v>3797.5000000000005</v>
      </c>
      <c r="R510" s="6">
        <f t="shared" si="2369"/>
        <v>4033.9999999999995</v>
      </c>
      <c r="S510" s="7">
        <f t="shared" si="2370"/>
        <v>4933.0000000000009</v>
      </c>
      <c r="Y510" s="4">
        <f t="shared" si="2350"/>
        <v>1.0000000000004547</v>
      </c>
      <c r="Z510" s="1">
        <f t="shared" si="2351"/>
        <v>2.2500000000013642</v>
      </c>
      <c r="AA510" s="1">
        <f t="shared" si="2352"/>
        <v>3.4999999999986358</v>
      </c>
      <c r="AB510" s="1">
        <f t="shared" si="2353"/>
        <v>0</v>
      </c>
      <c r="AC510" s="1"/>
      <c r="AD510" s="1"/>
      <c r="AE510" s="126"/>
      <c r="AF510" s="126"/>
      <c r="AG510" s="126"/>
      <c r="AH510" s="4">
        <f t="shared" si="2354"/>
        <v>0.5</v>
      </c>
      <c r="AI510" s="4">
        <f t="shared" si="2355"/>
        <v>0.65000000000009095</v>
      </c>
      <c r="AJ510" s="4">
        <f t="shared" si="2356"/>
        <v>0.15000000000218305</v>
      </c>
      <c r="AK510" s="4">
        <f t="shared" si="2357"/>
        <v>8.3333333331059745E-2</v>
      </c>
      <c r="AL510" s="4">
        <f t="shared" si="2358"/>
        <v>0.50000000000204636</v>
      </c>
      <c r="AM510" s="4">
        <f t="shared" si="2359"/>
        <v>3.4999999999986358</v>
      </c>
      <c r="AN510" s="4">
        <f t="shared" si="2360"/>
        <v>3.4999999999986358</v>
      </c>
      <c r="AO510" s="4">
        <f t="shared" si="2361"/>
        <v>1</v>
      </c>
      <c r="AP510" s="4">
        <f t="shared" si="2362"/>
        <v>1.1666666666645447</v>
      </c>
      <c r="AQ510" s="4">
        <f t="shared" si="2363"/>
        <v>3.6249999999952252</v>
      </c>
      <c r="AR510" s="4">
        <f t="shared" si="2364"/>
        <v>0.60000000000145515</v>
      </c>
      <c r="AS510" s="4">
        <f t="shared" si="2365"/>
        <v>2.2500000000013642</v>
      </c>
      <c r="AT510" s="4">
        <f t="shared" si="2366"/>
        <v>2.0000000000009095</v>
      </c>
      <c r="AU510" s="1"/>
      <c r="BA510" s="11">
        <f t="shared" si="2376"/>
        <v>1.0000000000004547</v>
      </c>
      <c r="BB510" s="11">
        <f t="shared" si="2377"/>
        <v>2.2500000000013642</v>
      </c>
      <c r="BC510" s="12">
        <f t="shared" si="2378"/>
        <v>3.4999999999986358</v>
      </c>
      <c r="BD510" s="13">
        <f t="shared" si="2379"/>
        <v>0</v>
      </c>
      <c r="BJ510" s="11">
        <f t="shared" si="2380"/>
        <v>0.5</v>
      </c>
      <c r="BK510" s="11">
        <f t="shared" si="2381"/>
        <v>0.65000000000009095</v>
      </c>
      <c r="BL510" s="11">
        <f t="shared" si="2382"/>
        <v>0.15000000000218305</v>
      </c>
      <c r="BM510" s="11">
        <f t="shared" si="2383"/>
        <v>-8.3333333331059745E-2</v>
      </c>
      <c r="BN510" s="11">
        <f t="shared" si="2384"/>
        <v>0.50000000000204636</v>
      </c>
      <c r="BO510" s="11">
        <f t="shared" si="2385"/>
        <v>3.4999999999986358</v>
      </c>
      <c r="BP510" s="11">
        <f t="shared" si="2386"/>
        <v>3.4999999999986358</v>
      </c>
      <c r="BQ510" s="1">
        <v>1</v>
      </c>
      <c r="BR510" s="11">
        <f t="shared" si="2387"/>
        <v>-1.1666666666645447</v>
      </c>
      <c r="BS510" s="11">
        <f t="shared" si="2388"/>
        <v>3.6249999999952252</v>
      </c>
      <c r="BT510" s="11">
        <f t="shared" si="2389"/>
        <v>0.60000000000145515</v>
      </c>
      <c r="BU510" s="11">
        <f t="shared" si="2390"/>
        <v>2.2500000000013642</v>
      </c>
      <c r="BV510" s="11">
        <f t="shared" si="2391"/>
        <v>2.0000000000009095</v>
      </c>
      <c r="BY510" s="126"/>
      <c r="BZ510" s="126"/>
      <c r="CA510">
        <f t="shared" si="2523"/>
        <v>2.2500000000013642</v>
      </c>
      <c r="CB510" s="1">
        <f t="shared" si="2392"/>
        <v>1</v>
      </c>
      <c r="CC510" s="1">
        <f t="shared" si="2393"/>
        <v>1</v>
      </c>
      <c r="CD510" s="1">
        <f t="shared" si="2394"/>
        <v>1</v>
      </c>
      <c r="CE510" s="126">
        <f t="shared" si="2191"/>
        <v>0</v>
      </c>
      <c r="CF510" s="1">
        <f t="shared" si="2395"/>
        <v>0</v>
      </c>
      <c r="CG510" s="1" t="str">
        <f t="shared" si="2396"/>
        <v/>
      </c>
      <c r="CH510" s="1" t="str">
        <f t="shared" si="2192"/>
        <v/>
      </c>
      <c r="CI510" s="1">
        <f t="shared" si="2397"/>
        <v>1</v>
      </c>
      <c r="CJ510" s="1">
        <f t="shared" si="2398"/>
        <v>1</v>
      </c>
      <c r="CK510" s="1" t="str">
        <f t="shared" si="2399"/>
        <v/>
      </c>
      <c r="CL510" s="1">
        <f t="shared" si="2400"/>
        <v>0</v>
      </c>
      <c r="CM510" s="1" t="str">
        <f t="shared" si="2401"/>
        <v/>
      </c>
      <c r="CN510" s="1">
        <f t="shared" si="2402"/>
        <v>0</v>
      </c>
      <c r="CO510" s="1" t="str">
        <f t="shared" si="2403"/>
        <v/>
      </c>
      <c r="CP510" s="1">
        <f t="shared" si="2404"/>
        <v>0</v>
      </c>
      <c r="CQ510" s="1" t="str">
        <f t="shared" si="2405"/>
        <v/>
      </c>
      <c r="CS510" s="1">
        <f t="shared" si="2406"/>
        <v>0</v>
      </c>
      <c r="CT510" s="1">
        <f t="shared" si="2407"/>
        <v>0</v>
      </c>
      <c r="CU510" s="1">
        <f t="shared" si="2408"/>
        <v>0</v>
      </c>
      <c r="CV510" s="126">
        <f t="shared" si="2193"/>
        <v>0</v>
      </c>
      <c r="CW510" s="1">
        <f t="shared" si="2409"/>
        <v>1</v>
      </c>
      <c r="CX510" s="1" t="str">
        <f t="shared" si="2410"/>
        <v/>
      </c>
      <c r="CY510" s="1" t="str">
        <f t="shared" si="2411"/>
        <v/>
      </c>
      <c r="CZ510" s="1" t="str">
        <f t="shared" si="2412"/>
        <v/>
      </c>
      <c r="DA510" s="1" t="str">
        <f t="shared" si="2413"/>
        <v/>
      </c>
      <c r="DB510" s="1">
        <f t="shared" si="2414"/>
        <v>1</v>
      </c>
      <c r="DC510" s="1" t="str">
        <f t="shared" si="2415"/>
        <v/>
      </c>
      <c r="DD510" s="1">
        <f t="shared" si="2416"/>
        <v>1</v>
      </c>
      <c r="DE510" s="1" t="str">
        <f t="shared" si="2417"/>
        <v/>
      </c>
      <c r="DF510" s="1"/>
      <c r="DG510" s="126">
        <f t="shared" si="2194"/>
        <v>1</v>
      </c>
      <c r="DH510" s="1">
        <f t="shared" si="2418"/>
        <v>1</v>
      </c>
      <c r="DI510" s="1">
        <f t="shared" si="2419"/>
        <v>1</v>
      </c>
      <c r="DJ510" s="1">
        <f t="shared" si="2420"/>
        <v>1</v>
      </c>
      <c r="DK510" s="1" t="str">
        <f t="shared" si="2421"/>
        <v/>
      </c>
      <c r="DL510" s="1"/>
      <c r="DM510" s="1" t="str">
        <f t="shared" si="2422"/>
        <v/>
      </c>
      <c r="DN510" s="1">
        <f t="shared" si="2423"/>
        <v>1</v>
      </c>
      <c r="DO510" s="1">
        <f t="shared" si="2424"/>
        <v>0</v>
      </c>
      <c r="DP510" s="1">
        <f t="shared" si="2425"/>
        <v>1</v>
      </c>
      <c r="DQ510" s="1">
        <f t="shared" si="2426"/>
        <v>0</v>
      </c>
      <c r="DR510" s="1">
        <f t="shared" si="2427"/>
        <v>0</v>
      </c>
      <c r="DS510" s="1">
        <f t="shared" si="2428"/>
        <v>0</v>
      </c>
      <c r="DT510" s="1">
        <f t="shared" si="2429"/>
        <v>0</v>
      </c>
      <c r="DU510" s="1">
        <f t="shared" si="2430"/>
        <v>0</v>
      </c>
      <c r="DV510" s="1">
        <f t="shared" si="2431"/>
        <v>1</v>
      </c>
      <c r="DW510" s="1">
        <f t="shared" si="2432"/>
        <v>0</v>
      </c>
      <c r="DX510" s="1" t="str">
        <f t="shared" si="2433"/>
        <v/>
      </c>
      <c r="DY510" s="1" t="str">
        <f t="shared" si="2434"/>
        <v/>
      </c>
      <c r="EA510" s="1">
        <f t="shared" si="2435"/>
        <v>1</v>
      </c>
      <c r="EB510" s="1">
        <f t="shared" si="2436"/>
        <v>1</v>
      </c>
      <c r="EC510" s="1">
        <f t="shared" si="2437"/>
        <v>1</v>
      </c>
      <c r="ED510" s="1">
        <f t="shared" si="2438"/>
        <v>1</v>
      </c>
      <c r="EF510" s="1">
        <f t="shared" si="2439"/>
        <v>1</v>
      </c>
      <c r="EG510" s="1">
        <f t="shared" si="2440"/>
        <v>1</v>
      </c>
      <c r="EH510" s="1">
        <f t="shared" si="2441"/>
        <v>1</v>
      </c>
      <c r="EI510" s="1">
        <f t="shared" si="2442"/>
        <v>0</v>
      </c>
      <c r="EK510" s="1">
        <f t="shared" si="2443"/>
        <v>1</v>
      </c>
      <c r="EL510" s="1">
        <f t="shared" si="2444"/>
        <v>1</v>
      </c>
      <c r="EM510" s="1">
        <f t="shared" si="2445"/>
        <v>1</v>
      </c>
      <c r="EO510" s="1">
        <f t="shared" si="2446"/>
        <v>1</v>
      </c>
      <c r="EP510" s="1">
        <f t="shared" si="2447"/>
        <v>1</v>
      </c>
      <c r="EQ510" s="1">
        <f t="shared" si="2448"/>
        <v>1</v>
      </c>
      <c r="ES510" s="1">
        <f t="shared" si="2449"/>
        <v>1</v>
      </c>
      <c r="ET510" s="1">
        <f t="shared" si="2450"/>
        <v>1</v>
      </c>
      <c r="EU510" s="1">
        <f t="shared" si="2451"/>
        <v>1</v>
      </c>
      <c r="EV510" s="1">
        <f t="shared" si="2452"/>
        <v>1</v>
      </c>
      <c r="EW510" s="1">
        <f t="shared" si="2453"/>
        <v>1</v>
      </c>
      <c r="EY510" s="1">
        <f t="shared" si="2454"/>
        <v>1</v>
      </c>
      <c r="EZ510" s="1">
        <f t="shared" si="2455"/>
        <v>1</v>
      </c>
      <c r="FA510" s="1">
        <f t="shared" si="2456"/>
        <v>1</v>
      </c>
      <c r="FC510" s="1">
        <f t="shared" si="2457"/>
        <v>0</v>
      </c>
      <c r="FD510" s="1" t="str">
        <f t="shared" si="2458"/>
        <v/>
      </c>
      <c r="FE510" s="1"/>
      <c r="FF510" s="1">
        <f t="shared" si="2459"/>
        <v>0</v>
      </c>
      <c r="FG510" s="1">
        <f t="shared" si="2460"/>
        <v>1</v>
      </c>
      <c r="FH510" s="1">
        <f t="shared" si="2461"/>
        <v>0</v>
      </c>
      <c r="FI510" s="1" t="str">
        <f t="shared" si="2462"/>
        <v/>
      </c>
      <c r="FJ510" s="1" t="str">
        <f t="shared" si="2463"/>
        <v/>
      </c>
      <c r="FK510" s="1" t="str">
        <f t="shared" si="2464"/>
        <v/>
      </c>
      <c r="FL510" s="1" t="str">
        <f t="shared" si="2465"/>
        <v/>
      </c>
      <c r="FN510" s="1" t="str">
        <f t="shared" si="2466"/>
        <v/>
      </c>
      <c r="FO510" s="1" t="str">
        <f t="shared" si="2467"/>
        <v/>
      </c>
      <c r="FP510" s="1" t="str">
        <f t="shared" si="2468"/>
        <v/>
      </c>
      <c r="FV510" s="1">
        <f t="shared" si="2373"/>
        <v>1</v>
      </c>
      <c r="FW510" s="1">
        <f t="shared" si="2374"/>
        <v>0</v>
      </c>
      <c r="FX510" s="1">
        <f t="shared" si="2375"/>
        <v>0</v>
      </c>
      <c r="GA510" s="1">
        <f t="shared" si="2469"/>
        <v>0</v>
      </c>
      <c r="GB510" s="1">
        <f t="shared" si="2470"/>
        <v>0</v>
      </c>
      <c r="GC510" s="1">
        <f t="shared" si="2471"/>
        <v>0</v>
      </c>
      <c r="GD510" s="1">
        <f t="shared" si="2472"/>
        <v>1</v>
      </c>
      <c r="GE510" s="1">
        <f t="shared" si="2473"/>
        <v>0</v>
      </c>
      <c r="GF510" s="1">
        <f t="shared" si="2474"/>
        <v>1</v>
      </c>
      <c r="GG510" s="1">
        <f t="shared" si="2475"/>
        <v>0</v>
      </c>
      <c r="GI510" s="1">
        <f t="shared" si="2476"/>
        <v>0</v>
      </c>
      <c r="GK510" s="1">
        <f t="shared" si="2477"/>
        <v>1</v>
      </c>
      <c r="GL510" s="1">
        <f t="shared" si="2478"/>
        <v>1</v>
      </c>
      <c r="GM510" s="1">
        <f t="shared" si="2479"/>
        <v>1</v>
      </c>
      <c r="GN510" s="1">
        <f t="shared" si="2480"/>
        <v>0</v>
      </c>
      <c r="GO510" s="1">
        <f t="shared" si="2481"/>
        <v>1</v>
      </c>
      <c r="GP510" s="1">
        <f t="shared" si="2482"/>
        <v>0</v>
      </c>
      <c r="GQ510" s="1">
        <f t="shared" si="2483"/>
        <v>1</v>
      </c>
      <c r="GS510" s="1" t="str">
        <f t="shared" si="2484"/>
        <v/>
      </c>
      <c r="GT510" s="1" t="str">
        <f t="shared" si="2485"/>
        <v/>
      </c>
      <c r="GU510" s="1">
        <f t="shared" si="2486"/>
        <v>0</v>
      </c>
      <c r="GV510" s="1">
        <f t="shared" si="2487"/>
        <v>0</v>
      </c>
      <c r="GW510" s="1">
        <f t="shared" si="2488"/>
        <v>0</v>
      </c>
      <c r="GX510" s="1">
        <f t="shared" si="2489"/>
        <v>0</v>
      </c>
      <c r="GY510" s="1">
        <f t="shared" si="2490"/>
        <v>0</v>
      </c>
      <c r="GZ510" s="1"/>
      <c r="HA510" s="1">
        <f t="shared" si="2491"/>
        <v>1</v>
      </c>
      <c r="HB510" s="1">
        <f t="shared" si="2492"/>
        <v>0</v>
      </c>
      <c r="HC510" s="1">
        <f t="shared" si="2493"/>
        <v>0</v>
      </c>
      <c r="HD510" s="1">
        <f t="shared" si="2494"/>
        <v>0</v>
      </c>
      <c r="HE510" s="1">
        <f t="shared" si="2495"/>
        <v>0</v>
      </c>
      <c r="HF510" s="1">
        <f t="shared" si="2496"/>
        <v>0</v>
      </c>
      <c r="HH510" s="1">
        <f t="shared" si="2497"/>
        <v>1</v>
      </c>
      <c r="HI510" s="1">
        <f t="shared" si="2498"/>
        <v>1</v>
      </c>
      <c r="HJ510" s="1">
        <f t="shared" si="2499"/>
        <v>0</v>
      </c>
      <c r="HK510" s="1">
        <f t="shared" si="2500"/>
        <v>0</v>
      </c>
      <c r="HL510" s="1">
        <f t="shared" si="2501"/>
        <v>0</v>
      </c>
      <c r="HM510" s="1">
        <f t="shared" si="2502"/>
        <v>0</v>
      </c>
      <c r="HO510" s="1">
        <f t="shared" si="2503"/>
        <v>1</v>
      </c>
      <c r="HP510" s="1">
        <f t="shared" si="2504"/>
        <v>0</v>
      </c>
      <c r="HQ510" s="1" t="str">
        <f t="shared" si="2505"/>
        <v/>
      </c>
      <c r="HR510" t="str">
        <f t="shared" si="2506"/>
        <v/>
      </c>
      <c r="HS510" s="1" t="str">
        <f t="shared" si="2507"/>
        <v/>
      </c>
      <c r="HT510" t="str">
        <f t="shared" si="2508"/>
        <v/>
      </c>
      <c r="HU510" t="str">
        <f t="shared" si="2509"/>
        <v/>
      </c>
      <c r="HV510" s="1" t="str">
        <f t="shared" si="2510"/>
        <v/>
      </c>
      <c r="HW510" s="1" t="str">
        <f t="shared" si="2511"/>
        <v/>
      </c>
      <c r="HX510" s="1" t="str">
        <f t="shared" si="2512"/>
        <v/>
      </c>
      <c r="HZ510" s="1">
        <f t="shared" si="2513"/>
        <v>0</v>
      </c>
      <c r="IA510" s="1">
        <f t="shared" si="2514"/>
        <v>1</v>
      </c>
      <c r="IB510" s="1" t="str">
        <f t="shared" si="2515"/>
        <v/>
      </c>
      <c r="IC510" s="1" t="str">
        <f t="shared" si="2516"/>
        <v/>
      </c>
      <c r="ID510" s="1" t="str">
        <f t="shared" si="2517"/>
        <v/>
      </c>
      <c r="IE510" s="1" t="str">
        <f t="shared" si="2518"/>
        <v/>
      </c>
      <c r="IF510" s="1" t="str">
        <f t="shared" si="2519"/>
        <v/>
      </c>
      <c r="IG510" s="1" t="str">
        <f t="shared" si="2520"/>
        <v/>
      </c>
      <c r="IH510" s="1" t="str">
        <f t="shared" si="2521"/>
        <v/>
      </c>
      <c r="II510" s="1" t="str">
        <f t="shared" si="2522"/>
        <v/>
      </c>
    </row>
    <row r="511" spans="1:243" x14ac:dyDescent="0.2">
      <c r="A511" s="14">
        <f t="shared" si="2371"/>
        <v>511</v>
      </c>
      <c r="C511" s="2">
        <v>42849</v>
      </c>
      <c r="G511" s="3">
        <v>108.11</v>
      </c>
      <c r="H511" s="3">
        <v>118.15</v>
      </c>
      <c r="I511" s="3">
        <v>125.255</v>
      </c>
      <c r="J511" s="4">
        <v>153.13999999999999</v>
      </c>
      <c r="P511" s="128">
        <f t="shared" si="2367"/>
        <v>3467</v>
      </c>
      <c r="Q511" s="5">
        <f t="shared" si="2368"/>
        <v>3791.0000000000005</v>
      </c>
      <c r="R511" s="6">
        <f t="shared" si="2369"/>
        <v>4025.4999999999995</v>
      </c>
      <c r="S511" s="7">
        <f t="shared" si="2370"/>
        <v>4909.9999999999982</v>
      </c>
      <c r="Y511" s="4">
        <f t="shared" si="2350"/>
        <v>3</v>
      </c>
      <c r="Z511" s="1">
        <f t="shared" si="2351"/>
        <v>6.5</v>
      </c>
      <c r="AA511" s="1">
        <f t="shared" si="2352"/>
        <v>8.5</v>
      </c>
      <c r="AB511" s="1">
        <f t="shared" si="2353"/>
        <v>23.000000000002728</v>
      </c>
      <c r="AC511" s="1"/>
      <c r="AD511" s="1"/>
      <c r="AE511" s="126"/>
      <c r="AF511" s="126"/>
      <c r="AG511" s="126"/>
      <c r="AH511" s="4">
        <f t="shared" si="2354"/>
        <v>1.666666666666667</v>
      </c>
      <c r="AI511" s="4">
        <f t="shared" si="2355"/>
        <v>2.1</v>
      </c>
      <c r="AJ511" s="4">
        <f t="shared" si="2356"/>
        <v>1.4000000000000004</v>
      </c>
      <c r="AK511" s="4">
        <f t="shared" si="2357"/>
        <v>0.83333333333333304</v>
      </c>
      <c r="AL511" s="4">
        <f t="shared" si="2358"/>
        <v>2.25</v>
      </c>
      <c r="AM511" s="4">
        <f t="shared" si="2359"/>
        <v>0.83333333333242354</v>
      </c>
      <c r="AN511" s="4">
        <f t="shared" si="2360"/>
        <v>0.70000000000109175</v>
      </c>
      <c r="AO511" s="4">
        <f t="shared" si="2361"/>
        <v>1</v>
      </c>
      <c r="AP511" s="4">
        <f t="shared" si="2362"/>
        <v>2.6666666666666674</v>
      </c>
      <c r="AQ511" s="4">
        <f t="shared" si="2363"/>
        <v>0.41666666666757601</v>
      </c>
      <c r="AR511" s="4">
        <f t="shared" si="2364"/>
        <v>2.6</v>
      </c>
      <c r="AS511" s="4">
        <f t="shared" si="2365"/>
        <v>1.3888888888882827</v>
      </c>
      <c r="AT511" s="4">
        <f t="shared" si="2366"/>
        <v>2.9333333333329694</v>
      </c>
      <c r="AU511" s="1"/>
      <c r="BA511" s="11">
        <f t="shared" si="2376"/>
        <v>-3</v>
      </c>
      <c r="BB511" s="11">
        <f t="shared" si="2377"/>
        <v>-6.5</v>
      </c>
      <c r="BC511" s="12">
        <f t="shared" si="2378"/>
        <v>-8.5</v>
      </c>
      <c r="BD511" s="13">
        <f t="shared" si="2379"/>
        <v>-23.000000000002728</v>
      </c>
      <c r="BJ511" s="11">
        <f t="shared" si="2380"/>
        <v>-1.666666666666667</v>
      </c>
      <c r="BK511" s="11">
        <f t="shared" si="2381"/>
        <v>-2.1</v>
      </c>
      <c r="BL511" s="11">
        <f t="shared" si="2382"/>
        <v>-1.4000000000000004</v>
      </c>
      <c r="BM511" s="11">
        <f t="shared" si="2383"/>
        <v>-0.83333333333333304</v>
      </c>
      <c r="BN511" s="11">
        <f t="shared" si="2384"/>
        <v>-2.25</v>
      </c>
      <c r="BO511" s="11">
        <f t="shared" si="2385"/>
        <v>-0.83333333333242354</v>
      </c>
      <c r="BP511" s="11">
        <f t="shared" si="2386"/>
        <v>0.70000000000109175</v>
      </c>
      <c r="BQ511" s="1">
        <v>1</v>
      </c>
      <c r="BR511" s="11">
        <f t="shared" si="2387"/>
        <v>2.6666666666666674</v>
      </c>
      <c r="BS511" s="11">
        <f t="shared" si="2388"/>
        <v>0.41666666666757601</v>
      </c>
      <c r="BT511" s="11">
        <f t="shared" si="2389"/>
        <v>-2.6</v>
      </c>
      <c r="BU511" s="11">
        <f t="shared" si="2390"/>
        <v>-1.3888888888882827</v>
      </c>
      <c r="BV511" s="11">
        <f t="shared" si="2391"/>
        <v>-2.9333333333329694</v>
      </c>
      <c r="BY511" s="126"/>
      <c r="BZ511" s="126"/>
      <c r="CA511">
        <f t="shared" si="2523"/>
        <v>-1.3888888888882827</v>
      </c>
      <c r="CB511" s="1">
        <f t="shared" si="2392"/>
        <v>1</v>
      </c>
      <c r="CC511" s="1">
        <f t="shared" si="2393"/>
        <v>1</v>
      </c>
      <c r="CD511" s="1">
        <f t="shared" si="2394"/>
        <v>1</v>
      </c>
      <c r="CE511" s="126">
        <f t="shared" si="2191"/>
        <v>1</v>
      </c>
      <c r="CF511" s="1">
        <f t="shared" si="2395"/>
        <v>1</v>
      </c>
      <c r="CG511" s="1">
        <f t="shared" si="2396"/>
        <v>1</v>
      </c>
      <c r="CH511" s="1" t="str">
        <f t="shared" si="2192"/>
        <v/>
      </c>
      <c r="CI511" s="1" t="str">
        <f t="shared" si="2397"/>
        <v/>
      </c>
      <c r="CJ511" s="1">
        <f t="shared" si="2398"/>
        <v>0</v>
      </c>
      <c r="CK511" s="1">
        <f t="shared" si="2399"/>
        <v>0</v>
      </c>
      <c r="CL511" s="1">
        <f t="shared" si="2400"/>
        <v>1</v>
      </c>
      <c r="CM511" s="1">
        <f t="shared" si="2401"/>
        <v>0</v>
      </c>
      <c r="CN511" s="1" t="str">
        <f t="shared" si="2402"/>
        <v/>
      </c>
      <c r="CO511" s="1">
        <f t="shared" si="2403"/>
        <v>1</v>
      </c>
      <c r="CP511" s="1">
        <f t="shared" si="2404"/>
        <v>1</v>
      </c>
      <c r="CQ511" s="1" t="str">
        <f t="shared" si="2405"/>
        <v/>
      </c>
      <c r="CS511" s="1">
        <f t="shared" si="2406"/>
        <v>1</v>
      </c>
      <c r="CT511" s="1">
        <f t="shared" si="2407"/>
        <v>1</v>
      </c>
      <c r="CU511" s="1">
        <f t="shared" si="2408"/>
        <v>1</v>
      </c>
      <c r="CV511" s="126">
        <f t="shared" si="2193"/>
        <v>1</v>
      </c>
      <c r="CW511" s="1">
        <f t="shared" si="2409"/>
        <v>1</v>
      </c>
      <c r="CX511" s="1">
        <f t="shared" si="2410"/>
        <v>1</v>
      </c>
      <c r="CY511" s="1">
        <f t="shared" si="2411"/>
        <v>1</v>
      </c>
      <c r="CZ511" s="1">
        <f t="shared" si="2412"/>
        <v>1</v>
      </c>
      <c r="DA511" s="1">
        <f t="shared" si="2413"/>
        <v>1</v>
      </c>
      <c r="DB511" s="1" t="str">
        <f t="shared" si="2414"/>
        <v/>
      </c>
      <c r="DC511" s="1" t="str">
        <f t="shared" si="2415"/>
        <v/>
      </c>
      <c r="DD511" s="1">
        <f t="shared" si="2416"/>
        <v>0</v>
      </c>
      <c r="DE511" s="1" t="str">
        <f t="shared" si="2417"/>
        <v/>
      </c>
      <c r="DF511" s="1"/>
      <c r="DG511" s="126">
        <f t="shared" si="2194"/>
        <v>1</v>
      </c>
      <c r="DH511" s="1">
        <f t="shared" si="2418"/>
        <v>1</v>
      </c>
      <c r="DI511" s="1">
        <f t="shared" si="2419"/>
        <v>1</v>
      </c>
      <c r="DJ511" s="1">
        <f t="shared" si="2420"/>
        <v>1</v>
      </c>
      <c r="DK511" s="1" t="str">
        <f t="shared" si="2421"/>
        <v/>
      </c>
      <c r="DL511" s="1"/>
      <c r="DM511" s="1" t="str">
        <f t="shared" si="2422"/>
        <v/>
      </c>
      <c r="DN511" s="1">
        <f t="shared" si="2423"/>
        <v>1</v>
      </c>
      <c r="DO511" s="1">
        <f t="shared" si="2424"/>
        <v>1</v>
      </c>
      <c r="DP511" s="1">
        <f t="shared" si="2425"/>
        <v>1</v>
      </c>
      <c r="DQ511" s="1">
        <f t="shared" si="2426"/>
        <v>1</v>
      </c>
      <c r="DR511" s="1">
        <f t="shared" si="2427"/>
        <v>0</v>
      </c>
      <c r="DS511" s="1">
        <f t="shared" si="2428"/>
        <v>1</v>
      </c>
      <c r="DT511" s="1">
        <f t="shared" si="2429"/>
        <v>1</v>
      </c>
      <c r="DU511" s="1">
        <f t="shared" si="2430"/>
        <v>0</v>
      </c>
      <c r="DV511" s="1">
        <f t="shared" si="2431"/>
        <v>1</v>
      </c>
      <c r="DW511" s="1">
        <f t="shared" si="2432"/>
        <v>0</v>
      </c>
      <c r="DX511" s="1" t="str">
        <f t="shared" si="2433"/>
        <v/>
      </c>
      <c r="DY511" s="1" t="str">
        <f t="shared" si="2434"/>
        <v/>
      </c>
      <c r="EA511" s="1">
        <f t="shared" si="2435"/>
        <v>1</v>
      </c>
      <c r="EB511" s="1">
        <f t="shared" si="2436"/>
        <v>1</v>
      </c>
      <c r="EC511" s="1">
        <f t="shared" si="2437"/>
        <v>1</v>
      </c>
      <c r="ED511" s="1">
        <f t="shared" si="2438"/>
        <v>1</v>
      </c>
      <c r="EF511" s="1">
        <f t="shared" si="2439"/>
        <v>0</v>
      </c>
      <c r="EG511" s="1">
        <f t="shared" si="2440"/>
        <v>0</v>
      </c>
      <c r="EH511" s="1">
        <f t="shared" si="2441"/>
        <v>0</v>
      </c>
      <c r="EI511" s="1">
        <f t="shared" si="2442"/>
        <v>0</v>
      </c>
      <c r="EK511" s="1">
        <f t="shared" si="2443"/>
        <v>1</v>
      </c>
      <c r="EL511" s="1">
        <f t="shared" si="2444"/>
        <v>1</v>
      </c>
      <c r="EM511" s="1">
        <f t="shared" si="2445"/>
        <v>1</v>
      </c>
      <c r="EO511" s="1">
        <f t="shared" si="2446"/>
        <v>1</v>
      </c>
      <c r="EP511" s="1">
        <f t="shared" si="2447"/>
        <v>1</v>
      </c>
      <c r="EQ511" s="1">
        <f t="shared" si="2448"/>
        <v>1</v>
      </c>
      <c r="ES511" s="1">
        <f t="shared" si="2449"/>
        <v>1</v>
      </c>
      <c r="ET511" s="1">
        <f t="shared" si="2450"/>
        <v>1</v>
      </c>
      <c r="EU511" s="1">
        <f t="shared" si="2451"/>
        <v>1</v>
      </c>
      <c r="EV511" s="1">
        <f t="shared" si="2452"/>
        <v>1</v>
      </c>
      <c r="EW511" s="1">
        <f t="shared" si="2453"/>
        <v>1</v>
      </c>
      <c r="EY511" s="1">
        <f t="shared" si="2454"/>
        <v>1</v>
      </c>
      <c r="EZ511" s="1">
        <f t="shared" si="2455"/>
        <v>1</v>
      </c>
      <c r="FA511" s="1">
        <f t="shared" si="2456"/>
        <v>1</v>
      </c>
      <c r="FC511" s="1">
        <f t="shared" si="2457"/>
        <v>1</v>
      </c>
      <c r="FD511" s="1">
        <f t="shared" si="2458"/>
        <v>0</v>
      </c>
      <c r="FE511" s="1"/>
      <c r="FF511" s="1">
        <f t="shared" si="2459"/>
        <v>1</v>
      </c>
      <c r="FG511" s="1">
        <f t="shared" si="2460"/>
        <v>1</v>
      </c>
      <c r="FH511" s="1">
        <f t="shared" si="2461"/>
        <v>1</v>
      </c>
      <c r="FI511" s="1">
        <f t="shared" si="2462"/>
        <v>1</v>
      </c>
      <c r="FJ511" s="1">
        <f t="shared" si="2463"/>
        <v>1</v>
      </c>
      <c r="FK511" s="1">
        <f t="shared" si="2464"/>
        <v>1</v>
      </c>
      <c r="FL511" s="1">
        <f t="shared" si="2465"/>
        <v>1</v>
      </c>
      <c r="FN511" s="1" t="str">
        <f t="shared" si="2466"/>
        <v/>
      </c>
      <c r="FO511" s="1" t="str">
        <f t="shared" si="2467"/>
        <v/>
      </c>
      <c r="FP511" s="1" t="str">
        <f t="shared" si="2468"/>
        <v/>
      </c>
      <c r="FV511" s="1">
        <f t="shared" si="2373"/>
        <v>0</v>
      </c>
      <c r="FW511" s="1">
        <f t="shared" si="2374"/>
        <v>0</v>
      </c>
      <c r="FX511" s="1">
        <f t="shared" si="2375"/>
        <v>0</v>
      </c>
      <c r="GA511" s="1">
        <f t="shared" si="2469"/>
        <v>0</v>
      </c>
      <c r="GB511" s="1">
        <f t="shared" si="2470"/>
        <v>0</v>
      </c>
      <c r="GC511" s="1">
        <f t="shared" si="2471"/>
        <v>0</v>
      </c>
      <c r="GD511" s="1">
        <f t="shared" si="2472"/>
        <v>0</v>
      </c>
      <c r="GE511" s="1">
        <f t="shared" si="2473"/>
        <v>0</v>
      </c>
      <c r="GF511" s="1">
        <f t="shared" si="2474"/>
        <v>0</v>
      </c>
      <c r="GG511" s="1">
        <f t="shared" si="2475"/>
        <v>0</v>
      </c>
      <c r="GI511" s="1">
        <f t="shared" si="2476"/>
        <v>1</v>
      </c>
      <c r="GK511" s="1">
        <f t="shared" si="2477"/>
        <v>0</v>
      </c>
      <c r="GL511" s="1">
        <f t="shared" si="2478"/>
        <v>0</v>
      </c>
      <c r="GM511" s="1">
        <f t="shared" si="2479"/>
        <v>0</v>
      </c>
      <c r="GN511" s="1">
        <f t="shared" si="2480"/>
        <v>0</v>
      </c>
      <c r="GO511" s="1">
        <f t="shared" si="2481"/>
        <v>0</v>
      </c>
      <c r="GP511" s="1">
        <f t="shared" si="2482"/>
        <v>0</v>
      </c>
      <c r="GQ511" s="1">
        <f t="shared" si="2483"/>
        <v>0</v>
      </c>
      <c r="GS511" s="1" t="str">
        <f t="shared" si="2484"/>
        <v/>
      </c>
      <c r="GT511" s="1" t="str">
        <f t="shared" si="2485"/>
        <v/>
      </c>
      <c r="GU511" s="1">
        <f t="shared" si="2486"/>
        <v>0</v>
      </c>
      <c r="GV511" s="1">
        <f t="shared" si="2487"/>
        <v>0</v>
      </c>
      <c r="GW511" s="1">
        <f t="shared" si="2488"/>
        <v>0</v>
      </c>
      <c r="GX511" s="1">
        <f t="shared" si="2489"/>
        <v>0</v>
      </c>
      <c r="GY511" s="1">
        <f t="shared" si="2490"/>
        <v>0</v>
      </c>
      <c r="GZ511" s="1"/>
      <c r="HA511" s="1">
        <f t="shared" si="2491"/>
        <v>0</v>
      </c>
      <c r="HB511" s="1">
        <f t="shared" si="2492"/>
        <v>0</v>
      </c>
      <c r="HC511" s="1">
        <f t="shared" si="2493"/>
        <v>0</v>
      </c>
      <c r="HD511" s="1">
        <f t="shared" si="2494"/>
        <v>0</v>
      </c>
      <c r="HE511" s="1">
        <f t="shared" si="2495"/>
        <v>0</v>
      </c>
      <c r="HF511" s="1">
        <f t="shared" si="2496"/>
        <v>0</v>
      </c>
      <c r="HH511" s="1">
        <f t="shared" si="2497"/>
        <v>0</v>
      </c>
      <c r="HI511" s="1">
        <f t="shared" si="2498"/>
        <v>0</v>
      </c>
      <c r="HJ511" s="1">
        <f t="shared" si="2499"/>
        <v>0</v>
      </c>
      <c r="HK511" s="1">
        <f t="shared" si="2500"/>
        <v>0</v>
      </c>
      <c r="HL511" s="1">
        <f t="shared" si="2501"/>
        <v>0</v>
      </c>
      <c r="HM511" s="1">
        <f t="shared" si="2502"/>
        <v>0</v>
      </c>
      <c r="HO511" s="1" t="str">
        <f t="shared" si="2503"/>
        <v/>
      </c>
      <c r="HP511" s="1">
        <f t="shared" si="2504"/>
        <v>0</v>
      </c>
      <c r="HQ511" s="1" t="str">
        <f t="shared" si="2505"/>
        <v/>
      </c>
      <c r="HR511">
        <f t="shared" si="2506"/>
        <v>0</v>
      </c>
      <c r="HS511" s="1" t="str">
        <f t="shared" si="2507"/>
        <v/>
      </c>
      <c r="HT511">
        <f t="shared" si="2508"/>
        <v>0</v>
      </c>
      <c r="HU511" t="str">
        <f t="shared" si="2509"/>
        <v/>
      </c>
      <c r="HV511" s="1" t="str">
        <f t="shared" si="2510"/>
        <v/>
      </c>
      <c r="HW511" s="1" t="str">
        <f t="shared" si="2511"/>
        <v/>
      </c>
      <c r="HX511" s="1" t="str">
        <f t="shared" si="2512"/>
        <v/>
      </c>
      <c r="HZ511" s="1" t="str">
        <f t="shared" si="2513"/>
        <v/>
      </c>
      <c r="IA511" s="1">
        <f t="shared" si="2514"/>
        <v>0</v>
      </c>
      <c r="IB511" s="1" t="str">
        <f t="shared" si="2515"/>
        <v/>
      </c>
      <c r="IC511" s="1">
        <f t="shared" si="2516"/>
        <v>0</v>
      </c>
      <c r="ID511" s="1" t="str">
        <f t="shared" si="2517"/>
        <v/>
      </c>
      <c r="IE511" s="1">
        <f t="shared" si="2518"/>
        <v>0</v>
      </c>
      <c r="IF511" s="1" t="str">
        <f t="shared" si="2519"/>
        <v/>
      </c>
      <c r="IG511" s="1" t="str">
        <f t="shared" si="2520"/>
        <v/>
      </c>
      <c r="IH511" s="1" t="str">
        <f t="shared" si="2521"/>
        <v/>
      </c>
      <c r="II511" s="1" t="str">
        <f t="shared" si="2522"/>
        <v/>
      </c>
    </row>
    <row r="512" spans="1:243" x14ac:dyDescent="0.2">
      <c r="A512" s="14">
        <f t="shared" si="2371"/>
        <v>512</v>
      </c>
      <c r="C512" s="2">
        <v>42850</v>
      </c>
      <c r="G512" s="3">
        <v>108.08499999999999</v>
      </c>
      <c r="H512" s="3">
        <v>118.077</v>
      </c>
      <c r="I512" s="3">
        <v>125.13</v>
      </c>
      <c r="J512" s="4">
        <v>152.13</v>
      </c>
      <c r="P512" s="128">
        <f t="shared" si="2367"/>
        <v>3464.4999999999995</v>
      </c>
      <c r="Q512" s="5">
        <f t="shared" si="2368"/>
        <v>3783.75</v>
      </c>
      <c r="R512" s="6">
        <f t="shared" si="2369"/>
        <v>4012.9999999999995</v>
      </c>
      <c r="S512" s="7">
        <f t="shared" si="2370"/>
        <v>4877</v>
      </c>
      <c r="Y512" s="4">
        <f t="shared" si="2350"/>
        <v>2.5000000000004547</v>
      </c>
      <c r="Z512" s="1">
        <f t="shared" si="2351"/>
        <v>7.2500000000004547</v>
      </c>
      <c r="AA512" s="1">
        <f t="shared" si="2352"/>
        <v>12.5</v>
      </c>
      <c r="AB512" s="1">
        <f t="shared" si="2353"/>
        <v>32.999999999998181</v>
      </c>
      <c r="AC512" s="1"/>
      <c r="AD512" s="1"/>
      <c r="AE512" s="126"/>
      <c r="AF512" s="126"/>
      <c r="AG512" s="126"/>
      <c r="AH512" s="4">
        <f t="shared" si="2354"/>
        <v>0.1666666666672727</v>
      </c>
      <c r="AI512" s="4">
        <f t="shared" si="2355"/>
        <v>0.65000000000063718</v>
      </c>
      <c r="AJ512" s="4">
        <f t="shared" si="2356"/>
        <v>0.24999999999954525</v>
      </c>
      <c r="AK512" s="4">
        <f t="shared" si="2357"/>
        <v>1.0833333333328792</v>
      </c>
      <c r="AL512" s="4">
        <f t="shared" si="2358"/>
        <v>1.0000000000004547</v>
      </c>
      <c r="AM512" s="4">
        <f t="shared" si="2359"/>
        <v>1.5000000000006057</v>
      </c>
      <c r="AN512" s="4">
        <f t="shared" si="2360"/>
        <v>0.69999999999927276</v>
      </c>
      <c r="AO512" s="4">
        <f t="shared" si="2361"/>
        <v>1</v>
      </c>
      <c r="AP512" s="4">
        <f t="shared" si="2362"/>
        <v>2.1666666666672745</v>
      </c>
      <c r="AQ512" s="4">
        <f t="shared" si="2363"/>
        <v>3.1249999999999245</v>
      </c>
      <c r="AR512" s="4">
        <f t="shared" si="2364"/>
        <v>9.0949470177292824E-13</v>
      </c>
      <c r="AS512" s="4">
        <f t="shared" si="2365"/>
        <v>8.3333333332474169E-2</v>
      </c>
      <c r="AT512" s="4">
        <f t="shared" si="2366"/>
        <v>0.60000000000115161</v>
      </c>
      <c r="AU512" s="1"/>
      <c r="BA512" s="11">
        <f t="shared" si="2376"/>
        <v>-2.5000000000004547</v>
      </c>
      <c r="BB512" s="11">
        <f t="shared" si="2377"/>
        <v>-7.2500000000004547</v>
      </c>
      <c r="BC512" s="12">
        <f t="shared" si="2378"/>
        <v>-12.5</v>
      </c>
      <c r="BD512" s="13">
        <f t="shared" si="2379"/>
        <v>-32.999999999998181</v>
      </c>
      <c r="BJ512" s="11">
        <f t="shared" si="2380"/>
        <v>-0.1666666666672727</v>
      </c>
      <c r="BK512" s="11">
        <f t="shared" si="2381"/>
        <v>-0.65000000000063718</v>
      </c>
      <c r="BL512" s="11">
        <f t="shared" si="2382"/>
        <v>0.24999999999954525</v>
      </c>
      <c r="BM512" s="11">
        <f t="shared" si="2383"/>
        <v>1.0833333333328792</v>
      </c>
      <c r="BN512" s="11">
        <f t="shared" si="2384"/>
        <v>-1.0000000000004547</v>
      </c>
      <c r="BO512" s="11">
        <f t="shared" si="2385"/>
        <v>-1.5000000000006057</v>
      </c>
      <c r="BP512" s="11">
        <f t="shared" si="2386"/>
        <v>0.69999999999927276</v>
      </c>
      <c r="BQ512" s="1">
        <v>1</v>
      </c>
      <c r="BR512" s="11">
        <f t="shared" si="2387"/>
        <v>2.1666666666672745</v>
      </c>
      <c r="BS512" s="11">
        <f t="shared" si="2388"/>
        <v>-3.1249999999999245</v>
      </c>
      <c r="BT512" s="11">
        <f t="shared" si="2389"/>
        <v>-9.0949470177292824E-13</v>
      </c>
      <c r="BU512" s="11">
        <f t="shared" si="2390"/>
        <v>8.3333333332474169E-2</v>
      </c>
      <c r="BV512" s="11">
        <f t="shared" si="2391"/>
        <v>-0.60000000000115161</v>
      </c>
      <c r="BY512" s="126"/>
      <c r="BZ512" s="126"/>
      <c r="CA512">
        <f t="shared" si="2523"/>
        <v>8.3333333332474169E-2</v>
      </c>
      <c r="CB512" s="1">
        <f t="shared" si="2392"/>
        <v>1</v>
      </c>
      <c r="CC512" s="1">
        <f t="shared" si="2393"/>
        <v>1</v>
      </c>
      <c r="CD512" s="1">
        <f t="shared" si="2394"/>
        <v>1</v>
      </c>
      <c r="CE512" s="126">
        <f t="shared" si="2191"/>
        <v>1</v>
      </c>
      <c r="CF512" s="1">
        <f t="shared" si="2395"/>
        <v>1</v>
      </c>
      <c r="CG512" s="1">
        <f t="shared" si="2396"/>
        <v>1</v>
      </c>
      <c r="CH512" s="1" t="str">
        <f t="shared" si="2192"/>
        <v/>
      </c>
      <c r="CI512" s="1">
        <f t="shared" si="2397"/>
        <v>0</v>
      </c>
      <c r="CJ512" s="1">
        <f t="shared" si="2398"/>
        <v>0</v>
      </c>
      <c r="CK512" s="1" t="str">
        <f t="shared" si="2399"/>
        <v/>
      </c>
      <c r="CL512" s="1">
        <f t="shared" si="2400"/>
        <v>0</v>
      </c>
      <c r="CM512" s="1" t="str">
        <f t="shared" si="2401"/>
        <v/>
      </c>
      <c r="CN512" s="1" t="str">
        <f t="shared" si="2402"/>
        <v/>
      </c>
      <c r="CO512" s="1">
        <f t="shared" si="2403"/>
        <v>0</v>
      </c>
      <c r="CP512" s="1">
        <f t="shared" si="2404"/>
        <v>0</v>
      </c>
      <c r="CQ512" s="1" t="str">
        <f t="shared" si="2405"/>
        <v/>
      </c>
      <c r="CS512" s="1">
        <f t="shared" si="2406"/>
        <v>0</v>
      </c>
      <c r="CT512" s="1">
        <f t="shared" si="2407"/>
        <v>0</v>
      </c>
      <c r="CU512" s="1">
        <f t="shared" si="2408"/>
        <v>0</v>
      </c>
      <c r="CV512" s="126">
        <f t="shared" si="2193"/>
        <v>0</v>
      </c>
      <c r="CW512" s="1">
        <f t="shared" si="2409"/>
        <v>1</v>
      </c>
      <c r="CX512" s="1" t="str">
        <f t="shared" si="2410"/>
        <v/>
      </c>
      <c r="CY512" s="1" t="str">
        <f t="shared" si="2411"/>
        <v/>
      </c>
      <c r="CZ512" s="1" t="str">
        <f t="shared" si="2412"/>
        <v/>
      </c>
      <c r="DA512" s="1" t="str">
        <f t="shared" si="2413"/>
        <v/>
      </c>
      <c r="DB512" s="1">
        <f t="shared" si="2414"/>
        <v>1</v>
      </c>
      <c r="DC512" s="1" t="str">
        <f t="shared" si="2415"/>
        <v/>
      </c>
      <c r="DD512" s="1">
        <f t="shared" si="2416"/>
        <v>1</v>
      </c>
      <c r="DE512" s="1" t="str">
        <f t="shared" si="2417"/>
        <v/>
      </c>
      <c r="DF512" s="1"/>
      <c r="DG512" s="126">
        <f t="shared" si="2194"/>
        <v>1</v>
      </c>
      <c r="DH512" s="1">
        <f t="shared" si="2418"/>
        <v>1</v>
      </c>
      <c r="DI512" s="1">
        <f t="shared" si="2419"/>
        <v>1</v>
      </c>
      <c r="DJ512" s="1">
        <f t="shared" si="2420"/>
        <v>1</v>
      </c>
      <c r="DK512" s="1" t="str">
        <f t="shared" si="2421"/>
        <v/>
      </c>
      <c r="DL512" s="1"/>
      <c r="DM512" s="1" t="str">
        <f t="shared" si="2422"/>
        <v/>
      </c>
      <c r="DN512" s="1">
        <f t="shared" si="2423"/>
        <v>0</v>
      </c>
      <c r="DO512" s="1">
        <f t="shared" si="2424"/>
        <v>0</v>
      </c>
      <c r="DP512" s="1">
        <f t="shared" si="2425"/>
        <v>1</v>
      </c>
      <c r="DQ512" s="1">
        <f t="shared" si="2426"/>
        <v>0</v>
      </c>
      <c r="DR512" s="1">
        <f t="shared" si="2427"/>
        <v>1</v>
      </c>
      <c r="DS512" s="1">
        <f t="shared" si="2428"/>
        <v>0</v>
      </c>
      <c r="DT512" s="1">
        <f t="shared" si="2429"/>
        <v>1</v>
      </c>
      <c r="DU512" s="1">
        <f t="shared" si="2430"/>
        <v>0</v>
      </c>
      <c r="DV512" s="1">
        <f t="shared" si="2431"/>
        <v>1</v>
      </c>
      <c r="DW512" s="1">
        <f t="shared" si="2432"/>
        <v>0</v>
      </c>
      <c r="DX512" s="1" t="str">
        <f t="shared" si="2433"/>
        <v/>
      </c>
      <c r="DY512" s="1" t="str">
        <f t="shared" si="2434"/>
        <v/>
      </c>
      <c r="EA512" s="1">
        <f t="shared" si="2435"/>
        <v>0</v>
      </c>
      <c r="EB512" s="1">
        <f t="shared" si="2436"/>
        <v>0</v>
      </c>
      <c r="EC512" s="1">
        <f t="shared" si="2437"/>
        <v>0</v>
      </c>
      <c r="ED512" s="1">
        <f t="shared" si="2438"/>
        <v>0</v>
      </c>
      <c r="EF512" s="1">
        <f t="shared" si="2439"/>
        <v>1</v>
      </c>
      <c r="EG512" s="1">
        <f t="shared" si="2440"/>
        <v>1</v>
      </c>
      <c r="EH512" s="1">
        <f t="shared" si="2441"/>
        <v>1</v>
      </c>
      <c r="EI512" s="1">
        <f t="shared" si="2442"/>
        <v>1</v>
      </c>
      <c r="EK512" s="1">
        <f t="shared" si="2443"/>
        <v>1</v>
      </c>
      <c r="EL512" s="1">
        <f t="shared" si="2444"/>
        <v>1</v>
      </c>
      <c r="EM512" s="1">
        <f t="shared" si="2445"/>
        <v>1</v>
      </c>
      <c r="EO512" s="1">
        <f t="shared" si="2446"/>
        <v>1</v>
      </c>
      <c r="EP512" s="1">
        <f t="shared" si="2447"/>
        <v>1</v>
      </c>
      <c r="EQ512" s="1">
        <f t="shared" si="2448"/>
        <v>1</v>
      </c>
      <c r="ES512" s="1">
        <f t="shared" si="2449"/>
        <v>1</v>
      </c>
      <c r="ET512" s="1">
        <f t="shared" si="2450"/>
        <v>1</v>
      </c>
      <c r="EU512" s="1">
        <f t="shared" si="2451"/>
        <v>1</v>
      </c>
      <c r="EV512" s="1">
        <f t="shared" si="2452"/>
        <v>1</v>
      </c>
      <c r="EW512" s="1">
        <f t="shared" si="2453"/>
        <v>0</v>
      </c>
      <c r="EY512" s="1">
        <f t="shared" si="2454"/>
        <v>1</v>
      </c>
      <c r="EZ512" s="1">
        <f t="shared" si="2455"/>
        <v>1</v>
      </c>
      <c r="FA512" s="1">
        <f t="shared" si="2456"/>
        <v>1</v>
      </c>
      <c r="FC512" s="1">
        <f t="shared" si="2457"/>
        <v>0</v>
      </c>
      <c r="FD512" s="1" t="str">
        <f t="shared" si="2458"/>
        <v/>
      </c>
      <c r="FE512" s="1"/>
      <c r="FF512" s="1">
        <f t="shared" si="2459"/>
        <v>0</v>
      </c>
      <c r="FG512" s="1">
        <f t="shared" si="2460"/>
        <v>1</v>
      </c>
      <c r="FH512" s="1">
        <f t="shared" si="2461"/>
        <v>0</v>
      </c>
      <c r="FI512" s="1" t="str">
        <f t="shared" si="2462"/>
        <v/>
      </c>
      <c r="FJ512" s="1" t="str">
        <f t="shared" si="2463"/>
        <v/>
      </c>
      <c r="FK512" s="1" t="str">
        <f t="shared" si="2464"/>
        <v/>
      </c>
      <c r="FL512" s="1" t="str">
        <f t="shared" si="2465"/>
        <v/>
      </c>
      <c r="FN512" s="1" t="str">
        <f t="shared" si="2466"/>
        <v/>
      </c>
      <c r="FO512" s="1" t="str">
        <f t="shared" si="2467"/>
        <v/>
      </c>
      <c r="FP512" s="1" t="str">
        <f t="shared" si="2468"/>
        <v/>
      </c>
      <c r="FV512" s="1">
        <f t="shared" si="2373"/>
        <v>1</v>
      </c>
      <c r="FW512" s="1">
        <f t="shared" si="2374"/>
        <v>0</v>
      </c>
      <c r="FX512" s="1">
        <f t="shared" si="2375"/>
        <v>1</v>
      </c>
      <c r="GA512" s="1">
        <f t="shared" si="2469"/>
        <v>0</v>
      </c>
      <c r="GB512" s="1">
        <f t="shared" si="2470"/>
        <v>0</v>
      </c>
      <c r="GC512" s="1">
        <f t="shared" si="2471"/>
        <v>0</v>
      </c>
      <c r="GD512" s="1">
        <f t="shared" si="2472"/>
        <v>0</v>
      </c>
      <c r="GE512" s="1">
        <f t="shared" si="2473"/>
        <v>0</v>
      </c>
      <c r="GF512" s="1">
        <f t="shared" si="2474"/>
        <v>1</v>
      </c>
      <c r="GG512" s="1">
        <f t="shared" si="2475"/>
        <v>0</v>
      </c>
      <c r="GI512" s="1">
        <f t="shared" si="2476"/>
        <v>0</v>
      </c>
      <c r="GK512" s="1">
        <f t="shared" si="2477"/>
        <v>1</v>
      </c>
      <c r="GL512" s="1">
        <f t="shared" si="2478"/>
        <v>1</v>
      </c>
      <c r="GM512" s="1">
        <f t="shared" si="2479"/>
        <v>1</v>
      </c>
      <c r="GN512" s="1">
        <f t="shared" si="2480"/>
        <v>1</v>
      </c>
      <c r="GO512" s="1">
        <f t="shared" si="2481"/>
        <v>1</v>
      </c>
      <c r="GP512" s="1">
        <f t="shared" si="2482"/>
        <v>0</v>
      </c>
      <c r="GQ512" s="1">
        <f t="shared" si="2483"/>
        <v>1</v>
      </c>
      <c r="GS512" s="1">
        <f t="shared" si="2484"/>
        <v>0</v>
      </c>
      <c r="GT512" s="1" t="str">
        <f t="shared" si="2485"/>
        <v/>
      </c>
      <c r="GU512" s="1">
        <f t="shared" si="2486"/>
        <v>1</v>
      </c>
      <c r="GV512" s="1">
        <f t="shared" si="2487"/>
        <v>0</v>
      </c>
      <c r="GW512" s="1">
        <f t="shared" si="2488"/>
        <v>0</v>
      </c>
      <c r="GX512" s="1">
        <f t="shared" si="2489"/>
        <v>0</v>
      </c>
      <c r="GY512" s="1">
        <f t="shared" si="2490"/>
        <v>0</v>
      </c>
      <c r="GZ512" s="1"/>
      <c r="HA512" s="1">
        <f t="shared" si="2491"/>
        <v>0</v>
      </c>
      <c r="HB512" s="1">
        <f t="shared" si="2492"/>
        <v>0</v>
      </c>
      <c r="HC512" s="1">
        <f t="shared" si="2493"/>
        <v>0</v>
      </c>
      <c r="HD512" s="1">
        <f t="shared" si="2494"/>
        <v>0</v>
      </c>
      <c r="HE512" s="1">
        <f t="shared" si="2495"/>
        <v>0</v>
      </c>
      <c r="HF512" s="1">
        <f t="shared" si="2496"/>
        <v>0</v>
      </c>
      <c r="HH512" s="1">
        <f t="shared" si="2497"/>
        <v>1</v>
      </c>
      <c r="HI512" s="1">
        <f t="shared" si="2498"/>
        <v>1</v>
      </c>
      <c r="HJ512" s="1">
        <f t="shared" si="2499"/>
        <v>0</v>
      </c>
      <c r="HK512" s="1">
        <f t="shared" si="2500"/>
        <v>0</v>
      </c>
      <c r="HL512" s="1">
        <f t="shared" si="2501"/>
        <v>0</v>
      </c>
      <c r="HM512" s="1">
        <f t="shared" si="2502"/>
        <v>0</v>
      </c>
      <c r="HO512" s="1" t="str">
        <f t="shared" si="2503"/>
        <v/>
      </c>
      <c r="HP512" s="1">
        <f t="shared" si="2504"/>
        <v>1</v>
      </c>
      <c r="HQ512" s="1" t="str">
        <f t="shared" si="2505"/>
        <v/>
      </c>
      <c r="HR512">
        <f t="shared" si="2506"/>
        <v>1</v>
      </c>
      <c r="HS512" s="1" t="str">
        <f t="shared" si="2507"/>
        <v/>
      </c>
      <c r="HT512">
        <f t="shared" si="2508"/>
        <v>1</v>
      </c>
      <c r="HU512" t="str">
        <f t="shared" si="2509"/>
        <v/>
      </c>
      <c r="HV512" s="1">
        <f t="shared" si="2510"/>
        <v>1</v>
      </c>
      <c r="HW512" s="1" t="str">
        <f t="shared" si="2511"/>
        <v/>
      </c>
      <c r="HX512" s="1" t="str">
        <f t="shared" si="2512"/>
        <v/>
      </c>
      <c r="HZ512" s="1" t="str">
        <f t="shared" si="2513"/>
        <v/>
      </c>
      <c r="IA512" s="1">
        <f t="shared" si="2514"/>
        <v>0</v>
      </c>
      <c r="IB512" s="1" t="str">
        <f t="shared" si="2515"/>
        <v/>
      </c>
      <c r="IC512" s="1">
        <f t="shared" si="2516"/>
        <v>0</v>
      </c>
      <c r="ID512" s="1" t="str">
        <f t="shared" si="2517"/>
        <v/>
      </c>
      <c r="IE512" s="1">
        <f t="shared" si="2518"/>
        <v>0</v>
      </c>
      <c r="IF512" s="1" t="str">
        <f t="shared" si="2519"/>
        <v/>
      </c>
      <c r="IG512" s="1">
        <f t="shared" si="2520"/>
        <v>0</v>
      </c>
      <c r="IH512" s="1" t="str">
        <f t="shared" si="2521"/>
        <v/>
      </c>
      <c r="II512" s="1" t="str">
        <f t="shared" si="2522"/>
        <v/>
      </c>
    </row>
    <row r="513" spans="1:243" x14ac:dyDescent="0.2">
      <c r="A513" s="14">
        <f t="shared" si="2371"/>
        <v>513</v>
      </c>
      <c r="C513" s="2">
        <v>42851</v>
      </c>
      <c r="G513" s="3">
        <v>108.095</v>
      </c>
      <c r="H513" s="3">
        <v>118.102</v>
      </c>
      <c r="I513" s="3">
        <v>125.18</v>
      </c>
      <c r="J513" s="4">
        <v>152.21</v>
      </c>
      <c r="P513" s="128">
        <f t="shared" si="2367"/>
        <v>3465.5</v>
      </c>
      <c r="Q513" s="5">
        <f t="shared" si="2368"/>
        <v>3786.2500000000005</v>
      </c>
      <c r="R513" s="6">
        <f t="shared" si="2369"/>
        <v>4018.0000000000009</v>
      </c>
      <c r="S513" s="7">
        <f t="shared" si="2370"/>
        <v>4885.0000000000009</v>
      </c>
      <c r="Y513" s="4">
        <f t="shared" ref="Y513:Y544" si="2524">ABS(BA513)</f>
        <v>1.0000000000004547</v>
      </c>
      <c r="Z513" s="1">
        <f t="shared" ref="Z513:Z544" si="2525">ABS(BB513)</f>
        <v>2.5000000000004547</v>
      </c>
      <c r="AA513" s="1">
        <f t="shared" ref="AA513:AA544" si="2526">ABS(BC513)</f>
        <v>5.0000000000013642</v>
      </c>
      <c r="AB513" s="1">
        <f t="shared" ref="AB513:AB544" si="2527">ABS(BD513)</f>
        <v>8.0000000000009095</v>
      </c>
      <c r="AC513" s="1"/>
      <c r="AD513" s="1"/>
      <c r="AE513" s="126"/>
      <c r="AF513" s="126"/>
      <c r="AG513" s="126"/>
      <c r="AH513" s="4">
        <f t="shared" si="2354"/>
        <v>0.33333333333393966</v>
      </c>
      <c r="AI513" s="4">
        <f t="shared" si="2355"/>
        <v>0.50000000000063682</v>
      </c>
      <c r="AJ513" s="4">
        <f t="shared" si="2356"/>
        <v>0.50000000000036371</v>
      </c>
      <c r="AK513" s="4">
        <f t="shared" si="2357"/>
        <v>0.83333333333378823</v>
      </c>
      <c r="AL513" s="4">
        <f t="shared" si="2358"/>
        <v>2.2737367544323206E-13</v>
      </c>
      <c r="AM513" s="4">
        <f t="shared" si="2359"/>
        <v>2.3333333333343944</v>
      </c>
      <c r="AN513" s="4">
        <f t="shared" si="2360"/>
        <v>1.8000000000010004</v>
      </c>
      <c r="AO513" s="4">
        <f t="shared" si="2361"/>
        <v>1</v>
      </c>
      <c r="AP513" s="4">
        <f t="shared" si="2362"/>
        <v>1.6666666666681831</v>
      </c>
      <c r="AQ513" s="4">
        <f t="shared" si="2363"/>
        <v>3.5833333333350765</v>
      </c>
      <c r="AR513" s="4">
        <f t="shared" si="2364"/>
        <v>3.6370906286720128E-13</v>
      </c>
      <c r="AS513" s="4">
        <f t="shared" si="2365"/>
        <v>0.72222222222247479</v>
      </c>
      <c r="AT513" s="4">
        <f t="shared" si="2366"/>
        <v>0.93333333333412161</v>
      </c>
      <c r="AU513" s="1"/>
      <c r="BA513" s="11">
        <f t="shared" si="2376"/>
        <v>1.0000000000004547</v>
      </c>
      <c r="BB513" s="11">
        <f t="shared" si="2377"/>
        <v>2.5000000000004547</v>
      </c>
      <c r="BC513" s="12">
        <f t="shared" si="2378"/>
        <v>5.0000000000013642</v>
      </c>
      <c r="BD513" s="13">
        <f t="shared" si="2379"/>
        <v>8.0000000000009095</v>
      </c>
      <c r="BJ513" s="11">
        <f t="shared" si="2380"/>
        <v>0.33333333333393966</v>
      </c>
      <c r="BK513" s="11">
        <f t="shared" si="2381"/>
        <v>0.50000000000063682</v>
      </c>
      <c r="BL513" s="11">
        <f t="shared" si="2382"/>
        <v>-0.50000000000036371</v>
      </c>
      <c r="BM513" s="11">
        <f t="shared" si="2383"/>
        <v>-0.83333333333378823</v>
      </c>
      <c r="BN513" s="11">
        <f t="shared" si="2384"/>
        <v>-2.2737367544323206E-13</v>
      </c>
      <c r="BO513" s="11">
        <f t="shared" si="2385"/>
        <v>2.3333333333343944</v>
      </c>
      <c r="BP513" s="11">
        <f t="shared" si="2386"/>
        <v>1.8000000000010004</v>
      </c>
      <c r="BQ513" s="1">
        <v>1</v>
      </c>
      <c r="BR513" s="11">
        <f t="shared" si="2387"/>
        <v>-1.6666666666681831</v>
      </c>
      <c r="BS513" s="11">
        <f t="shared" si="2388"/>
        <v>3.5833333333350765</v>
      </c>
      <c r="BT513" s="11">
        <f t="shared" si="2389"/>
        <v>3.6370906286720128E-13</v>
      </c>
      <c r="BU513" s="11">
        <f t="shared" si="2390"/>
        <v>0.72222222222247479</v>
      </c>
      <c r="BV513" s="11">
        <f t="shared" si="2391"/>
        <v>0.93333333333412161</v>
      </c>
      <c r="BY513" s="126"/>
      <c r="BZ513" s="126"/>
      <c r="CA513">
        <f t="shared" si="2523"/>
        <v>0.72222222222247479</v>
      </c>
      <c r="CB513" s="1">
        <f t="shared" si="2392"/>
        <v>1</v>
      </c>
      <c r="CC513" s="1">
        <f t="shared" si="2393"/>
        <v>1</v>
      </c>
      <c r="CD513" s="1">
        <f t="shared" si="2394"/>
        <v>1</v>
      </c>
      <c r="CE513" s="126">
        <f t="shared" si="2191"/>
        <v>1</v>
      </c>
      <c r="CF513" s="1">
        <f t="shared" si="2395"/>
        <v>1</v>
      </c>
      <c r="CG513" s="1">
        <f t="shared" si="2396"/>
        <v>1</v>
      </c>
      <c r="CH513" s="1" t="str">
        <f t="shared" si="2192"/>
        <v/>
      </c>
      <c r="CI513" s="1">
        <f t="shared" si="2397"/>
        <v>0</v>
      </c>
      <c r="CJ513" s="1">
        <f t="shared" si="2398"/>
        <v>0</v>
      </c>
      <c r="CK513" s="1" t="str">
        <f t="shared" si="2399"/>
        <v/>
      </c>
      <c r="CL513" s="1">
        <f t="shared" si="2400"/>
        <v>0</v>
      </c>
      <c r="CM513" s="1" t="str">
        <f t="shared" si="2401"/>
        <v/>
      </c>
      <c r="CN513" s="1" t="str">
        <f t="shared" si="2402"/>
        <v/>
      </c>
      <c r="CO513" s="1">
        <f t="shared" si="2403"/>
        <v>0</v>
      </c>
      <c r="CP513" s="1">
        <f t="shared" si="2404"/>
        <v>0</v>
      </c>
      <c r="CQ513" s="1" t="str">
        <f t="shared" si="2405"/>
        <v/>
      </c>
      <c r="CS513" s="1">
        <f t="shared" si="2406"/>
        <v>0</v>
      </c>
      <c r="CT513" s="1">
        <f t="shared" si="2407"/>
        <v>0</v>
      </c>
      <c r="CU513" s="1">
        <f t="shared" si="2408"/>
        <v>0</v>
      </c>
      <c r="CV513" s="126">
        <f t="shared" si="2193"/>
        <v>0</v>
      </c>
      <c r="CW513" s="1">
        <f t="shared" si="2409"/>
        <v>1</v>
      </c>
      <c r="CX513" s="1" t="str">
        <f t="shared" si="2410"/>
        <v/>
      </c>
      <c r="CY513" s="1" t="str">
        <f t="shared" si="2411"/>
        <v/>
      </c>
      <c r="CZ513" s="1" t="str">
        <f t="shared" si="2412"/>
        <v/>
      </c>
      <c r="DA513" s="1" t="str">
        <f t="shared" si="2413"/>
        <v/>
      </c>
      <c r="DB513" s="1">
        <f t="shared" si="2414"/>
        <v>1</v>
      </c>
      <c r="DC513" s="1" t="str">
        <f t="shared" si="2415"/>
        <v/>
      </c>
      <c r="DD513" s="1">
        <f t="shared" si="2416"/>
        <v>1</v>
      </c>
      <c r="DE513" s="1" t="str">
        <f t="shared" si="2417"/>
        <v/>
      </c>
      <c r="DF513" s="1"/>
      <c r="DG513" s="126">
        <f t="shared" si="2194"/>
        <v>1</v>
      </c>
      <c r="DH513" s="1">
        <f t="shared" si="2418"/>
        <v>1</v>
      </c>
      <c r="DI513" s="1">
        <f t="shared" si="2419"/>
        <v>1</v>
      </c>
      <c r="DJ513" s="1">
        <f t="shared" si="2420"/>
        <v>1</v>
      </c>
      <c r="DK513" s="1" t="str">
        <f t="shared" si="2421"/>
        <v/>
      </c>
      <c r="DL513" s="1"/>
      <c r="DM513" s="1" t="str">
        <f t="shared" si="2422"/>
        <v/>
      </c>
      <c r="DN513" s="1">
        <f t="shared" si="2423"/>
        <v>0</v>
      </c>
      <c r="DO513" s="1">
        <f t="shared" si="2424"/>
        <v>0</v>
      </c>
      <c r="DP513" s="1">
        <f t="shared" si="2425"/>
        <v>1</v>
      </c>
      <c r="DQ513" s="1">
        <f t="shared" si="2426"/>
        <v>0</v>
      </c>
      <c r="DR513" s="1">
        <f t="shared" si="2427"/>
        <v>0</v>
      </c>
      <c r="DS513" s="1">
        <f t="shared" si="2428"/>
        <v>0</v>
      </c>
      <c r="DT513" s="1">
        <f t="shared" si="2429"/>
        <v>0</v>
      </c>
      <c r="DU513" s="1">
        <f t="shared" si="2430"/>
        <v>0</v>
      </c>
      <c r="DV513" s="1">
        <f t="shared" si="2431"/>
        <v>1</v>
      </c>
      <c r="DW513" s="1">
        <f t="shared" si="2432"/>
        <v>0</v>
      </c>
      <c r="DX513" s="1" t="str">
        <f t="shared" si="2433"/>
        <v/>
      </c>
      <c r="DY513" s="1" t="str">
        <f t="shared" si="2434"/>
        <v/>
      </c>
      <c r="EA513" s="1">
        <f t="shared" si="2435"/>
        <v>1</v>
      </c>
      <c r="EB513" s="1">
        <f t="shared" si="2436"/>
        <v>1</v>
      </c>
      <c r="EC513" s="1">
        <f t="shared" si="2437"/>
        <v>1</v>
      </c>
      <c r="ED513" s="1">
        <f t="shared" si="2438"/>
        <v>1</v>
      </c>
      <c r="EF513" s="1">
        <f t="shared" si="2439"/>
        <v>1</v>
      </c>
      <c r="EG513" s="1">
        <f t="shared" si="2440"/>
        <v>1</v>
      </c>
      <c r="EH513" s="1">
        <f t="shared" si="2441"/>
        <v>1</v>
      </c>
      <c r="EI513" s="1">
        <f t="shared" si="2442"/>
        <v>1</v>
      </c>
      <c r="EK513" s="1">
        <f t="shared" si="2443"/>
        <v>1</v>
      </c>
      <c r="EL513" s="1">
        <f t="shared" si="2444"/>
        <v>1</v>
      </c>
      <c r="EM513" s="1">
        <f t="shared" si="2445"/>
        <v>1</v>
      </c>
      <c r="EO513" s="1">
        <f t="shared" si="2446"/>
        <v>1</v>
      </c>
      <c r="EP513" s="1">
        <f t="shared" si="2447"/>
        <v>1</v>
      </c>
      <c r="EQ513" s="1">
        <f t="shared" si="2448"/>
        <v>1</v>
      </c>
      <c r="ES513" s="1">
        <f t="shared" si="2449"/>
        <v>1</v>
      </c>
      <c r="ET513" s="1">
        <f t="shared" si="2450"/>
        <v>1</v>
      </c>
      <c r="EU513" s="1">
        <f t="shared" si="2451"/>
        <v>1</v>
      </c>
      <c r="EV513" s="1">
        <f t="shared" si="2452"/>
        <v>1</v>
      </c>
      <c r="EW513" s="1">
        <f t="shared" si="2453"/>
        <v>0</v>
      </c>
      <c r="EY513" s="1">
        <f t="shared" si="2454"/>
        <v>1</v>
      </c>
      <c r="EZ513" s="1">
        <f t="shared" si="2455"/>
        <v>1</v>
      </c>
      <c r="FA513" s="1">
        <f t="shared" si="2456"/>
        <v>1</v>
      </c>
      <c r="FC513" s="1">
        <f t="shared" si="2457"/>
        <v>0</v>
      </c>
      <c r="FD513" s="1" t="str">
        <f t="shared" si="2458"/>
        <v/>
      </c>
      <c r="FE513" s="1"/>
      <c r="FF513" s="1">
        <f t="shared" si="2459"/>
        <v>0</v>
      </c>
      <c r="FG513" s="1">
        <f t="shared" si="2460"/>
        <v>1</v>
      </c>
      <c r="FH513" s="1">
        <f t="shared" si="2461"/>
        <v>0</v>
      </c>
      <c r="FI513" s="1" t="str">
        <f t="shared" si="2462"/>
        <v/>
      </c>
      <c r="FJ513" s="1" t="str">
        <f t="shared" si="2463"/>
        <v/>
      </c>
      <c r="FK513" s="1" t="str">
        <f t="shared" si="2464"/>
        <v/>
      </c>
      <c r="FL513" s="1" t="str">
        <f t="shared" si="2465"/>
        <v/>
      </c>
      <c r="FN513" s="1" t="str">
        <f t="shared" si="2466"/>
        <v/>
      </c>
      <c r="FO513" s="1" t="str">
        <f t="shared" si="2467"/>
        <v/>
      </c>
      <c r="FP513" s="1" t="str">
        <f t="shared" si="2468"/>
        <v/>
      </c>
      <c r="FV513" s="1">
        <f t="shared" si="2373"/>
        <v>0</v>
      </c>
      <c r="FW513" s="1">
        <f t="shared" si="2374"/>
        <v>0</v>
      </c>
      <c r="FX513" s="1">
        <f t="shared" si="2375"/>
        <v>0</v>
      </c>
      <c r="GA513" s="1">
        <f t="shared" si="2469"/>
        <v>0</v>
      </c>
      <c r="GB513" s="1">
        <f t="shared" si="2470"/>
        <v>0</v>
      </c>
      <c r="GC513" s="1">
        <f t="shared" si="2471"/>
        <v>0</v>
      </c>
      <c r="GD513" s="1">
        <f t="shared" si="2472"/>
        <v>0</v>
      </c>
      <c r="GE513" s="1">
        <f t="shared" si="2473"/>
        <v>0</v>
      </c>
      <c r="GF513" s="1">
        <f t="shared" si="2474"/>
        <v>1</v>
      </c>
      <c r="GG513" s="1">
        <f t="shared" si="2475"/>
        <v>0</v>
      </c>
      <c r="GI513" s="1">
        <f t="shared" si="2476"/>
        <v>0</v>
      </c>
      <c r="GK513" s="1">
        <f t="shared" si="2477"/>
        <v>1</v>
      </c>
      <c r="GL513" s="1">
        <f t="shared" si="2478"/>
        <v>1</v>
      </c>
      <c r="GM513" s="1">
        <f t="shared" si="2479"/>
        <v>1</v>
      </c>
      <c r="GN513" s="1">
        <f t="shared" si="2480"/>
        <v>1</v>
      </c>
      <c r="GO513" s="1">
        <f t="shared" si="2481"/>
        <v>1</v>
      </c>
      <c r="GP513" s="1">
        <f t="shared" si="2482"/>
        <v>0</v>
      </c>
      <c r="GQ513" s="1">
        <f t="shared" si="2483"/>
        <v>1</v>
      </c>
      <c r="GS513" s="1" t="str">
        <f t="shared" si="2484"/>
        <v/>
      </c>
      <c r="GT513" s="1" t="str">
        <f t="shared" si="2485"/>
        <v/>
      </c>
      <c r="GU513" s="1">
        <f t="shared" si="2486"/>
        <v>0</v>
      </c>
      <c r="GV513" s="1">
        <f t="shared" si="2487"/>
        <v>0</v>
      </c>
      <c r="GW513" s="1">
        <f t="shared" si="2488"/>
        <v>0</v>
      </c>
      <c r="GX513" s="1">
        <f t="shared" si="2489"/>
        <v>0</v>
      </c>
      <c r="GY513" s="1">
        <f t="shared" si="2490"/>
        <v>0</v>
      </c>
      <c r="GZ513" s="1"/>
      <c r="HA513" s="1">
        <f t="shared" si="2491"/>
        <v>1</v>
      </c>
      <c r="HB513" s="1">
        <f t="shared" si="2492"/>
        <v>0</v>
      </c>
      <c r="HC513" s="1">
        <f t="shared" si="2493"/>
        <v>0</v>
      </c>
      <c r="HD513" s="1">
        <f t="shared" si="2494"/>
        <v>0</v>
      </c>
      <c r="HE513" s="1">
        <f t="shared" si="2495"/>
        <v>0</v>
      </c>
      <c r="HF513" s="1">
        <f t="shared" si="2496"/>
        <v>0</v>
      </c>
      <c r="HH513" s="1">
        <f t="shared" si="2497"/>
        <v>1</v>
      </c>
      <c r="HI513" s="1">
        <f t="shared" si="2498"/>
        <v>1</v>
      </c>
      <c r="HJ513" s="1">
        <f t="shared" si="2499"/>
        <v>0</v>
      </c>
      <c r="HK513" s="1">
        <f t="shared" si="2500"/>
        <v>0</v>
      </c>
      <c r="HL513" s="1">
        <f t="shared" si="2501"/>
        <v>0</v>
      </c>
      <c r="HM513" s="1">
        <f t="shared" si="2502"/>
        <v>0</v>
      </c>
      <c r="HO513" s="1">
        <f t="shared" si="2503"/>
        <v>1</v>
      </c>
      <c r="HP513" s="1" t="str">
        <f t="shared" si="2504"/>
        <v/>
      </c>
      <c r="HQ513" s="1" t="str">
        <f t="shared" si="2505"/>
        <v/>
      </c>
      <c r="HR513" t="str">
        <f t="shared" si="2506"/>
        <v/>
      </c>
      <c r="HS513" s="1" t="str">
        <f t="shared" si="2507"/>
        <v/>
      </c>
      <c r="HT513" t="str">
        <f t="shared" si="2508"/>
        <v/>
      </c>
      <c r="HU513" t="str">
        <f t="shared" si="2509"/>
        <v/>
      </c>
      <c r="HV513" s="1" t="str">
        <f t="shared" si="2510"/>
        <v/>
      </c>
      <c r="HW513" s="1" t="str">
        <f t="shared" si="2511"/>
        <v/>
      </c>
      <c r="HX513" s="1" t="str">
        <f t="shared" si="2512"/>
        <v/>
      </c>
      <c r="HZ513" s="1">
        <f t="shared" si="2513"/>
        <v>0</v>
      </c>
      <c r="IA513" s="1" t="str">
        <f t="shared" si="2514"/>
        <v/>
      </c>
      <c r="IB513" s="1" t="str">
        <f t="shared" si="2515"/>
        <v/>
      </c>
      <c r="IC513" s="1" t="str">
        <f t="shared" si="2516"/>
        <v/>
      </c>
      <c r="ID513" s="1" t="str">
        <f t="shared" si="2517"/>
        <v/>
      </c>
      <c r="IE513" s="1" t="str">
        <f t="shared" si="2518"/>
        <v/>
      </c>
      <c r="IF513" s="1" t="str">
        <f t="shared" si="2519"/>
        <v/>
      </c>
      <c r="IG513" s="1" t="str">
        <f t="shared" si="2520"/>
        <v/>
      </c>
      <c r="IH513" s="1" t="str">
        <f t="shared" si="2521"/>
        <v/>
      </c>
      <c r="II513" s="1" t="str">
        <f t="shared" si="2522"/>
        <v/>
      </c>
    </row>
    <row r="514" spans="1:243" x14ac:dyDescent="0.2">
      <c r="A514" s="14">
        <f t="shared" si="2371"/>
        <v>514</v>
      </c>
      <c r="C514" s="2">
        <v>42852</v>
      </c>
      <c r="G514" s="3">
        <v>108.105</v>
      </c>
      <c r="H514" s="3">
        <v>118.125</v>
      </c>
      <c r="I514" s="3">
        <v>125.205</v>
      </c>
      <c r="J514" s="4">
        <v>152.22999999999999</v>
      </c>
      <c r="P514" s="128">
        <f t="shared" si="2367"/>
        <v>3466.5000000000005</v>
      </c>
      <c r="Q514" s="5">
        <f t="shared" si="2368"/>
        <v>3788.5</v>
      </c>
      <c r="R514" s="6">
        <f t="shared" si="2369"/>
        <v>4020.5</v>
      </c>
      <c r="S514" s="7">
        <f t="shared" si="2370"/>
        <v>4886.9999999999991</v>
      </c>
      <c r="Y514" s="4">
        <f t="shared" si="2524"/>
        <v>1.0000000000004547</v>
      </c>
      <c r="Z514" s="1">
        <f t="shared" si="2525"/>
        <v>2.2499999999995453</v>
      </c>
      <c r="AA514" s="1">
        <f t="shared" si="2526"/>
        <v>2.4999999999990905</v>
      </c>
      <c r="AB514" s="1">
        <f t="shared" si="2527"/>
        <v>1.999999999998181</v>
      </c>
      <c r="AC514" s="1"/>
      <c r="AD514" s="1"/>
      <c r="AE514" s="126"/>
      <c r="AF514" s="126"/>
      <c r="AG514" s="126"/>
      <c r="AH514" s="4">
        <f t="shared" si="2354"/>
        <v>0.50000000000121259</v>
      </c>
      <c r="AI514" s="4">
        <f t="shared" si="2355"/>
        <v>0.6500000000011823</v>
      </c>
      <c r="AJ514" s="4">
        <f t="shared" si="2356"/>
        <v>0.75000000000009104</v>
      </c>
      <c r="AK514" s="4">
        <f t="shared" si="2357"/>
        <v>0.58333333333348492</v>
      </c>
      <c r="AL514" s="4">
        <f t="shared" si="2358"/>
        <v>1</v>
      </c>
      <c r="AM514" s="4">
        <f t="shared" si="2359"/>
        <v>1.8333333333330302</v>
      </c>
      <c r="AN514" s="4">
        <f t="shared" si="2360"/>
        <v>1.6999999999998181</v>
      </c>
      <c r="AO514" s="4">
        <f t="shared" si="2361"/>
        <v>1</v>
      </c>
      <c r="AP514" s="4">
        <f t="shared" si="2362"/>
        <v>0.50000000000181899</v>
      </c>
      <c r="AQ514" s="4">
        <f t="shared" si="2363"/>
        <v>0.95833333333280279</v>
      </c>
      <c r="AR514" s="4">
        <f t="shared" si="2364"/>
        <v>1.0000000000012732</v>
      </c>
      <c r="AS514" s="4">
        <f t="shared" si="2365"/>
        <v>1.805555555555505</v>
      </c>
      <c r="AT514" s="4">
        <f t="shared" si="2366"/>
        <v>1.7333333333344854</v>
      </c>
      <c r="AU514" s="1"/>
      <c r="BA514" s="11">
        <f t="shared" si="2376"/>
        <v>1.0000000000004547</v>
      </c>
      <c r="BB514" s="11">
        <f t="shared" si="2377"/>
        <v>2.2499999999995453</v>
      </c>
      <c r="BC514" s="12">
        <f t="shared" si="2378"/>
        <v>2.4999999999990905</v>
      </c>
      <c r="BD514" s="13">
        <f t="shared" si="2379"/>
        <v>1.999999999998181</v>
      </c>
      <c r="BJ514" s="11">
        <f t="shared" si="2380"/>
        <v>0.50000000000121259</v>
      </c>
      <c r="BK514" s="11">
        <f t="shared" si="2381"/>
        <v>0.6500000000011823</v>
      </c>
      <c r="BL514" s="11">
        <f t="shared" si="2382"/>
        <v>0.75000000000009104</v>
      </c>
      <c r="BM514" s="11">
        <f t="shared" si="2383"/>
        <v>0.58333333333348492</v>
      </c>
      <c r="BN514" s="11">
        <f t="shared" si="2384"/>
        <v>1</v>
      </c>
      <c r="BO514" s="11">
        <f t="shared" si="2385"/>
        <v>1.8333333333330302</v>
      </c>
      <c r="BP514" s="11">
        <f t="shared" si="2386"/>
        <v>1.6999999999998181</v>
      </c>
      <c r="BQ514" s="1">
        <v>1</v>
      </c>
      <c r="BR514" s="11">
        <f t="shared" si="2387"/>
        <v>-0.50000000000181899</v>
      </c>
      <c r="BS514" s="11">
        <f t="shared" si="2388"/>
        <v>0.95833333333280279</v>
      </c>
      <c r="BT514" s="11">
        <f t="shared" si="2389"/>
        <v>1.0000000000012732</v>
      </c>
      <c r="BU514" s="11">
        <f t="shared" si="2390"/>
        <v>1.805555555555505</v>
      </c>
      <c r="BV514" s="11">
        <f t="shared" si="2391"/>
        <v>1.7333333333344854</v>
      </c>
      <c r="BY514" s="126"/>
      <c r="BZ514" s="126"/>
      <c r="CA514">
        <f t="shared" si="2523"/>
        <v>1.805555555555505</v>
      </c>
      <c r="CB514" s="1">
        <f t="shared" si="2392"/>
        <v>1</v>
      </c>
      <c r="CC514" s="1">
        <f t="shared" si="2393"/>
        <v>1</v>
      </c>
      <c r="CD514" s="1">
        <f t="shared" si="2394"/>
        <v>1</v>
      </c>
      <c r="CE514" s="126">
        <f t="shared" si="2191"/>
        <v>1</v>
      </c>
      <c r="CF514" s="1">
        <f t="shared" si="2395"/>
        <v>1</v>
      </c>
      <c r="CG514" s="1">
        <f t="shared" si="2396"/>
        <v>1</v>
      </c>
      <c r="CH514" s="1" t="str">
        <f t="shared" si="2192"/>
        <v/>
      </c>
      <c r="CI514" s="1" t="str">
        <f t="shared" si="2397"/>
        <v/>
      </c>
      <c r="CJ514" s="1">
        <f t="shared" si="2398"/>
        <v>0</v>
      </c>
      <c r="CK514" s="1">
        <f t="shared" si="2399"/>
        <v>0</v>
      </c>
      <c r="CL514" s="1">
        <f t="shared" si="2400"/>
        <v>1</v>
      </c>
      <c r="CM514" s="1">
        <f t="shared" si="2401"/>
        <v>0</v>
      </c>
      <c r="CN514" s="1" t="str">
        <f t="shared" si="2402"/>
        <v/>
      </c>
      <c r="CO514" s="1">
        <f t="shared" si="2403"/>
        <v>1</v>
      </c>
      <c r="CP514" s="1">
        <f t="shared" si="2404"/>
        <v>1</v>
      </c>
      <c r="CQ514" s="1" t="str">
        <f t="shared" si="2405"/>
        <v/>
      </c>
      <c r="CS514" s="1">
        <f t="shared" si="2406"/>
        <v>1</v>
      </c>
      <c r="CT514" s="1">
        <f t="shared" si="2407"/>
        <v>1</v>
      </c>
      <c r="CU514" s="1">
        <f t="shared" si="2408"/>
        <v>1</v>
      </c>
      <c r="CV514" s="126">
        <f t="shared" si="2193"/>
        <v>1</v>
      </c>
      <c r="CW514" s="1">
        <f t="shared" si="2409"/>
        <v>1</v>
      </c>
      <c r="CX514" s="1">
        <f t="shared" si="2410"/>
        <v>1</v>
      </c>
      <c r="CY514" s="1">
        <f t="shared" si="2411"/>
        <v>1</v>
      </c>
      <c r="CZ514" s="1">
        <f t="shared" si="2412"/>
        <v>1</v>
      </c>
      <c r="DA514" s="1">
        <f t="shared" si="2413"/>
        <v>1</v>
      </c>
      <c r="DB514" s="1" t="str">
        <f t="shared" si="2414"/>
        <v/>
      </c>
      <c r="DC514" s="1" t="str">
        <f t="shared" si="2415"/>
        <v/>
      </c>
      <c r="DD514" s="1">
        <f t="shared" si="2416"/>
        <v>0</v>
      </c>
      <c r="DE514" s="1" t="str">
        <f t="shared" si="2417"/>
        <v/>
      </c>
      <c r="DF514" s="1"/>
      <c r="DG514" s="126">
        <f t="shared" si="2194"/>
        <v>1</v>
      </c>
      <c r="DH514" s="1">
        <f t="shared" si="2418"/>
        <v>1</v>
      </c>
      <c r="DI514" s="1">
        <f t="shared" si="2419"/>
        <v>1</v>
      </c>
      <c r="DJ514" s="1">
        <f t="shared" si="2420"/>
        <v>1</v>
      </c>
      <c r="DK514" s="1" t="str">
        <f t="shared" si="2421"/>
        <v/>
      </c>
      <c r="DL514" s="1"/>
      <c r="DM514" s="1" t="str">
        <f t="shared" si="2422"/>
        <v/>
      </c>
      <c r="DN514" s="1">
        <f t="shared" si="2423"/>
        <v>1</v>
      </c>
      <c r="DO514" s="1">
        <f t="shared" si="2424"/>
        <v>1</v>
      </c>
      <c r="DP514" s="1">
        <f t="shared" si="2425"/>
        <v>1</v>
      </c>
      <c r="DQ514" s="1">
        <f t="shared" si="2426"/>
        <v>1</v>
      </c>
      <c r="DR514" s="1">
        <f t="shared" si="2427"/>
        <v>1</v>
      </c>
      <c r="DS514" s="1">
        <f t="shared" si="2428"/>
        <v>1</v>
      </c>
      <c r="DT514" s="1">
        <f t="shared" si="2429"/>
        <v>1</v>
      </c>
      <c r="DU514" s="1">
        <f t="shared" si="2430"/>
        <v>0</v>
      </c>
      <c r="DV514" s="1">
        <f t="shared" si="2431"/>
        <v>1</v>
      </c>
      <c r="DW514" s="1">
        <f t="shared" si="2432"/>
        <v>0</v>
      </c>
      <c r="DX514" s="1" t="str">
        <f t="shared" si="2433"/>
        <v/>
      </c>
      <c r="DY514" s="1" t="str">
        <f t="shared" si="2434"/>
        <v/>
      </c>
      <c r="EA514" s="1">
        <f t="shared" si="2435"/>
        <v>1</v>
      </c>
      <c r="EB514" s="1">
        <f t="shared" si="2436"/>
        <v>1</v>
      </c>
      <c r="EC514" s="1">
        <f t="shared" si="2437"/>
        <v>1</v>
      </c>
      <c r="ED514" s="1">
        <f t="shared" si="2438"/>
        <v>1</v>
      </c>
      <c r="EF514" s="1">
        <f t="shared" si="2439"/>
        <v>1</v>
      </c>
      <c r="EG514" s="1">
        <f t="shared" si="2440"/>
        <v>1</v>
      </c>
      <c r="EH514" s="1">
        <f t="shared" si="2441"/>
        <v>1</v>
      </c>
      <c r="EI514" s="1">
        <f t="shared" si="2442"/>
        <v>1</v>
      </c>
      <c r="EK514" s="1">
        <f t="shared" si="2443"/>
        <v>1</v>
      </c>
      <c r="EL514" s="1">
        <f t="shared" si="2444"/>
        <v>1</v>
      </c>
      <c r="EM514" s="1">
        <f t="shared" si="2445"/>
        <v>1</v>
      </c>
      <c r="EO514" s="1">
        <f t="shared" si="2446"/>
        <v>1</v>
      </c>
      <c r="EP514" s="1">
        <f t="shared" si="2447"/>
        <v>1</v>
      </c>
      <c r="EQ514" s="1">
        <f t="shared" si="2448"/>
        <v>1</v>
      </c>
      <c r="ES514" s="1">
        <f t="shared" si="2449"/>
        <v>1</v>
      </c>
      <c r="ET514" s="1">
        <f t="shared" si="2450"/>
        <v>1</v>
      </c>
      <c r="EU514" s="1">
        <f t="shared" si="2451"/>
        <v>1</v>
      </c>
      <c r="EV514" s="1">
        <f t="shared" si="2452"/>
        <v>1</v>
      </c>
      <c r="EW514" s="1">
        <f t="shared" si="2453"/>
        <v>1</v>
      </c>
      <c r="EY514" s="1">
        <f t="shared" si="2454"/>
        <v>1</v>
      </c>
      <c r="EZ514" s="1">
        <f t="shared" si="2455"/>
        <v>1</v>
      </c>
      <c r="FA514" s="1">
        <f t="shared" si="2456"/>
        <v>1</v>
      </c>
      <c r="FC514" s="1">
        <f t="shared" si="2457"/>
        <v>1</v>
      </c>
      <c r="FD514" s="1">
        <f t="shared" si="2458"/>
        <v>0</v>
      </c>
      <c r="FE514" s="1"/>
      <c r="FF514" s="1">
        <f t="shared" si="2459"/>
        <v>1</v>
      </c>
      <c r="FG514" s="1">
        <f t="shared" si="2460"/>
        <v>1</v>
      </c>
      <c r="FH514" s="1">
        <f t="shared" si="2461"/>
        <v>1</v>
      </c>
      <c r="FI514" s="1">
        <f t="shared" si="2462"/>
        <v>1</v>
      </c>
      <c r="FJ514" s="1">
        <f t="shared" si="2463"/>
        <v>1</v>
      </c>
      <c r="FK514" s="1">
        <f t="shared" si="2464"/>
        <v>1</v>
      </c>
      <c r="FL514" s="1">
        <f t="shared" si="2465"/>
        <v>1</v>
      </c>
      <c r="FN514" s="1" t="str">
        <f t="shared" si="2466"/>
        <v/>
      </c>
      <c r="FO514" s="1" t="str">
        <f t="shared" si="2467"/>
        <v/>
      </c>
      <c r="FP514" s="1" t="str">
        <f t="shared" si="2468"/>
        <v/>
      </c>
      <c r="FV514" s="1">
        <f t="shared" si="2373"/>
        <v>1</v>
      </c>
      <c r="FW514" s="1">
        <f t="shared" si="2374"/>
        <v>0</v>
      </c>
      <c r="FX514" s="1">
        <f t="shared" si="2375"/>
        <v>1</v>
      </c>
      <c r="GA514" s="1">
        <f t="shared" si="2469"/>
        <v>0</v>
      </c>
      <c r="GB514" s="1">
        <f t="shared" si="2470"/>
        <v>0</v>
      </c>
      <c r="GC514" s="1">
        <f t="shared" si="2471"/>
        <v>0</v>
      </c>
      <c r="GD514" s="1">
        <f t="shared" si="2472"/>
        <v>0</v>
      </c>
      <c r="GE514" s="1">
        <f t="shared" si="2473"/>
        <v>0</v>
      </c>
      <c r="GF514" s="1">
        <f t="shared" si="2474"/>
        <v>0</v>
      </c>
      <c r="GG514" s="1">
        <f t="shared" si="2475"/>
        <v>0</v>
      </c>
      <c r="GI514" s="1">
        <f t="shared" si="2476"/>
        <v>0</v>
      </c>
      <c r="GK514" s="1">
        <f t="shared" si="2477"/>
        <v>1</v>
      </c>
      <c r="GL514" s="1">
        <f t="shared" si="2478"/>
        <v>1</v>
      </c>
      <c r="GM514" s="1">
        <f t="shared" si="2479"/>
        <v>1</v>
      </c>
      <c r="GN514" s="1">
        <f t="shared" si="2480"/>
        <v>1</v>
      </c>
      <c r="GO514" s="1">
        <f t="shared" si="2481"/>
        <v>1</v>
      </c>
      <c r="GP514" s="1">
        <f t="shared" si="2482"/>
        <v>1</v>
      </c>
      <c r="GQ514" s="1">
        <f t="shared" si="2483"/>
        <v>1</v>
      </c>
      <c r="GS514" s="1" t="str">
        <f t="shared" si="2484"/>
        <v/>
      </c>
      <c r="GT514" s="1" t="str">
        <f t="shared" si="2485"/>
        <v/>
      </c>
      <c r="GU514" s="1">
        <f t="shared" si="2486"/>
        <v>0</v>
      </c>
      <c r="GV514" s="1">
        <f t="shared" si="2487"/>
        <v>0</v>
      </c>
      <c r="GW514" s="1">
        <f t="shared" si="2488"/>
        <v>0</v>
      </c>
      <c r="GX514" s="1">
        <f t="shared" si="2489"/>
        <v>0</v>
      </c>
      <c r="GY514" s="1">
        <f t="shared" si="2490"/>
        <v>0</v>
      </c>
      <c r="GZ514" s="1"/>
      <c r="HA514" s="1">
        <f t="shared" si="2491"/>
        <v>0</v>
      </c>
      <c r="HB514" s="1">
        <f t="shared" si="2492"/>
        <v>0</v>
      </c>
      <c r="HC514" s="1">
        <f t="shared" si="2493"/>
        <v>0</v>
      </c>
      <c r="HD514" s="1">
        <f t="shared" si="2494"/>
        <v>0</v>
      </c>
      <c r="HE514" s="1">
        <f t="shared" si="2495"/>
        <v>0</v>
      </c>
      <c r="HF514" s="1">
        <f t="shared" si="2496"/>
        <v>0</v>
      </c>
      <c r="HH514" s="1">
        <f t="shared" si="2497"/>
        <v>0</v>
      </c>
      <c r="HI514" s="1">
        <f t="shared" si="2498"/>
        <v>0</v>
      </c>
      <c r="HJ514" s="1">
        <f t="shared" si="2499"/>
        <v>0</v>
      </c>
      <c r="HK514" s="1">
        <f t="shared" si="2500"/>
        <v>0</v>
      </c>
      <c r="HL514" s="1">
        <f t="shared" si="2501"/>
        <v>0</v>
      </c>
      <c r="HM514" s="1">
        <f t="shared" si="2502"/>
        <v>0</v>
      </c>
      <c r="HO514" s="1">
        <f t="shared" si="2503"/>
        <v>0</v>
      </c>
      <c r="HP514" s="1" t="str">
        <f t="shared" si="2504"/>
        <v/>
      </c>
      <c r="HQ514" s="1" t="str">
        <f t="shared" si="2505"/>
        <v/>
      </c>
      <c r="HR514" t="str">
        <f t="shared" si="2506"/>
        <v/>
      </c>
      <c r="HS514" s="1" t="str">
        <f t="shared" si="2507"/>
        <v/>
      </c>
      <c r="HT514" t="str">
        <f t="shared" si="2508"/>
        <v/>
      </c>
      <c r="HU514" t="str">
        <f t="shared" si="2509"/>
        <v/>
      </c>
      <c r="HV514" s="1" t="str">
        <f t="shared" si="2510"/>
        <v/>
      </c>
      <c r="HW514" s="1" t="str">
        <f t="shared" si="2511"/>
        <v/>
      </c>
      <c r="HX514" s="1" t="str">
        <f t="shared" si="2512"/>
        <v/>
      </c>
      <c r="HZ514" s="1">
        <f t="shared" si="2513"/>
        <v>0</v>
      </c>
      <c r="IA514" s="1" t="str">
        <f t="shared" si="2514"/>
        <v/>
      </c>
      <c r="IB514" s="1" t="str">
        <f t="shared" si="2515"/>
        <v/>
      </c>
      <c r="IC514" s="1" t="str">
        <f t="shared" si="2516"/>
        <v/>
      </c>
      <c r="ID514" s="1" t="str">
        <f t="shared" si="2517"/>
        <v/>
      </c>
      <c r="IE514" s="1" t="str">
        <f t="shared" si="2518"/>
        <v/>
      </c>
      <c r="IF514" s="1" t="str">
        <f t="shared" si="2519"/>
        <v/>
      </c>
      <c r="IG514" s="1" t="str">
        <f t="shared" si="2520"/>
        <v/>
      </c>
      <c r="IH514" s="1" t="str">
        <f t="shared" si="2521"/>
        <v/>
      </c>
      <c r="II514" s="1" t="str">
        <f t="shared" si="2522"/>
        <v/>
      </c>
    </row>
    <row r="515" spans="1:243" x14ac:dyDescent="0.2">
      <c r="A515" s="14">
        <f>A514+1</f>
        <v>515</v>
      </c>
      <c r="C515" s="2">
        <v>42853</v>
      </c>
      <c r="G515" s="3">
        <v>108.09699999999999</v>
      </c>
      <c r="H515" s="3">
        <v>118.13</v>
      </c>
      <c r="I515" s="3">
        <v>125.23</v>
      </c>
      <c r="J515" s="4">
        <v>152.31</v>
      </c>
      <c r="P515" s="128">
        <f t="shared" si="2367"/>
        <v>3465.7499999999995</v>
      </c>
      <c r="Q515" s="5">
        <f t="shared" si="2368"/>
        <v>3788.9999999999995</v>
      </c>
      <c r="R515" s="6">
        <f t="shared" si="2369"/>
        <v>4023.0000000000005</v>
      </c>
      <c r="S515" s="7">
        <f t="shared" si="2370"/>
        <v>4895</v>
      </c>
      <c r="Y515" s="4">
        <f t="shared" si="2524"/>
        <v>0.75000000000090949</v>
      </c>
      <c r="Z515" s="1">
        <f t="shared" si="2525"/>
        <v>0.49999999999954525</v>
      </c>
      <c r="AA515" s="1">
        <f t="shared" si="2526"/>
        <v>2.5000000000004547</v>
      </c>
      <c r="AB515" s="1">
        <f t="shared" si="2527"/>
        <v>8.0000000000009095</v>
      </c>
      <c r="AC515" s="1"/>
      <c r="AD515" s="1"/>
      <c r="AE515" s="126"/>
      <c r="AF515" s="126"/>
      <c r="AG515" s="126"/>
      <c r="AH515" s="4">
        <f t="shared" si="2354"/>
        <v>1.8333333333348492</v>
      </c>
      <c r="AI515" s="4">
        <f t="shared" si="2355"/>
        <v>1.8000000000015461</v>
      </c>
      <c r="AJ515" s="4">
        <f t="shared" si="2356"/>
        <v>1.0000000000007274</v>
      </c>
      <c r="AK515" s="4">
        <f t="shared" si="2357"/>
        <v>1.1666666666674246</v>
      </c>
      <c r="AL515" s="4">
        <f t="shared" si="2358"/>
        <v>0.75000000000068212</v>
      </c>
      <c r="AM515" s="4">
        <f t="shared" si="2359"/>
        <v>0.16666666666651508</v>
      </c>
      <c r="AN515" s="4">
        <f t="shared" si="2360"/>
        <v>0.69999999999990914</v>
      </c>
      <c r="AO515" s="4">
        <f t="shared" si="2361"/>
        <v>1</v>
      </c>
      <c r="AP515" s="4">
        <f t="shared" si="2362"/>
        <v>1.8333333333351525</v>
      </c>
      <c r="AQ515" s="4">
        <f t="shared" si="2363"/>
        <v>1.5833333333346218</v>
      </c>
      <c r="AR515" s="4">
        <f t="shared" si="2364"/>
        <v>2.5000000000020011</v>
      </c>
      <c r="AS515" s="4">
        <f t="shared" si="2365"/>
        <v>1.2777777777784347</v>
      </c>
      <c r="AT515" s="4">
        <f t="shared" si="2366"/>
        <v>2.5666666666686071</v>
      </c>
      <c r="AU515" s="1"/>
      <c r="BA515" s="11">
        <f t="shared" si="2376"/>
        <v>-0.75000000000090949</v>
      </c>
      <c r="BB515" s="11">
        <f t="shared" si="2377"/>
        <v>0.49999999999954525</v>
      </c>
      <c r="BC515" s="12">
        <f t="shared" si="2378"/>
        <v>2.5000000000004547</v>
      </c>
      <c r="BD515" s="13">
        <f t="shared" si="2379"/>
        <v>8.0000000000009095</v>
      </c>
      <c r="BJ515" s="11">
        <f t="shared" si="2380"/>
        <v>-1.8333333333348492</v>
      </c>
      <c r="BK515" s="11">
        <f t="shared" si="2381"/>
        <v>-1.8000000000015461</v>
      </c>
      <c r="BL515" s="11">
        <f t="shared" si="2382"/>
        <v>-1.0000000000007274</v>
      </c>
      <c r="BM515" s="11">
        <f t="shared" si="2383"/>
        <v>-1.1666666666674246</v>
      </c>
      <c r="BN515" s="11">
        <f t="shared" si="2384"/>
        <v>-0.75000000000068212</v>
      </c>
      <c r="BO515" s="11">
        <f t="shared" si="2385"/>
        <v>-0.16666666666651508</v>
      </c>
      <c r="BP515" s="11">
        <f t="shared" si="2386"/>
        <v>-0.69999999999990914</v>
      </c>
      <c r="BQ515" s="1">
        <v>1</v>
      </c>
      <c r="BR515" s="11">
        <f t="shared" si="2387"/>
        <v>1.8333333333351525</v>
      </c>
      <c r="BS515" s="11">
        <f t="shared" si="2388"/>
        <v>1.5833333333346218</v>
      </c>
      <c r="BT515" s="11">
        <f t="shared" si="2389"/>
        <v>-2.5000000000020011</v>
      </c>
      <c r="BU515" s="11">
        <f t="shared" si="2390"/>
        <v>-1.2777777777784347</v>
      </c>
      <c r="BV515" s="11">
        <f t="shared" si="2391"/>
        <v>-2.5666666666686071</v>
      </c>
      <c r="BY515" s="126"/>
      <c r="BZ515" s="126"/>
      <c r="CA515">
        <f t="shared" ref="CA515:CA536" si="2528">BB515-BD515/4.5</f>
        <v>-1.2777777777784347</v>
      </c>
      <c r="CB515" s="1">
        <f t="shared" si="2392"/>
        <v>1</v>
      </c>
      <c r="CC515" s="1">
        <f t="shared" si="2393"/>
        <v>0</v>
      </c>
      <c r="CD515" s="1">
        <f t="shared" si="2394"/>
        <v>0</v>
      </c>
      <c r="CE515" s="126">
        <f t="shared" si="2191"/>
        <v>0</v>
      </c>
      <c r="CF515" s="1">
        <f t="shared" si="2395"/>
        <v>0</v>
      </c>
      <c r="CG515" s="1" t="str">
        <f t="shared" si="2396"/>
        <v/>
      </c>
      <c r="CH515" s="1">
        <f t="shared" si="2192"/>
        <v>1</v>
      </c>
      <c r="CI515" s="1">
        <f t="shared" si="2397"/>
        <v>1</v>
      </c>
      <c r="CJ515" s="1" t="str">
        <f t="shared" si="2398"/>
        <v/>
      </c>
      <c r="CK515" s="1" t="str">
        <f t="shared" si="2399"/>
        <v/>
      </c>
      <c r="CL515" s="1">
        <f t="shared" si="2400"/>
        <v>1</v>
      </c>
      <c r="CM515" s="1">
        <f t="shared" si="2401"/>
        <v>1</v>
      </c>
      <c r="CN515" s="1">
        <f t="shared" si="2402"/>
        <v>1</v>
      </c>
      <c r="CO515" s="1" t="str">
        <f t="shared" si="2403"/>
        <v/>
      </c>
      <c r="CP515" s="1">
        <f t="shared" si="2404"/>
        <v>1</v>
      </c>
      <c r="CQ515" s="1" t="str">
        <f t="shared" si="2405"/>
        <v/>
      </c>
      <c r="CS515" s="1">
        <f t="shared" si="2406"/>
        <v>1</v>
      </c>
      <c r="CT515" s="1">
        <f t="shared" si="2407"/>
        <v>0</v>
      </c>
      <c r="CU515" s="1">
        <f t="shared" si="2408"/>
        <v>0</v>
      </c>
      <c r="CV515" s="126">
        <f t="shared" si="2193"/>
        <v>0</v>
      </c>
      <c r="CW515" s="1">
        <f t="shared" si="2409"/>
        <v>1</v>
      </c>
      <c r="CX515" s="1" t="str">
        <f t="shared" si="2410"/>
        <v/>
      </c>
      <c r="CY515" s="1" t="str">
        <f t="shared" si="2411"/>
        <v/>
      </c>
      <c r="CZ515" s="1" t="str">
        <f t="shared" si="2412"/>
        <v/>
      </c>
      <c r="DA515" s="1" t="str">
        <f t="shared" si="2413"/>
        <v/>
      </c>
      <c r="DB515" s="1">
        <f t="shared" si="2414"/>
        <v>0</v>
      </c>
      <c r="DC515" s="1">
        <f t="shared" si="2415"/>
        <v>1</v>
      </c>
      <c r="DD515" s="1" t="str">
        <f t="shared" si="2416"/>
        <v/>
      </c>
      <c r="DE515" s="1" t="str">
        <f t="shared" si="2417"/>
        <v/>
      </c>
      <c r="DF515" s="1"/>
      <c r="DG515" s="126">
        <f t="shared" si="2194"/>
        <v>1</v>
      </c>
      <c r="DH515" s="1">
        <f t="shared" si="2418"/>
        <v>0</v>
      </c>
      <c r="DI515" s="1">
        <f t="shared" si="2419"/>
        <v>0</v>
      </c>
      <c r="DJ515" s="1">
        <f t="shared" si="2420"/>
        <v>0</v>
      </c>
      <c r="DK515" s="1">
        <f t="shared" si="2421"/>
        <v>0</v>
      </c>
      <c r="DL515" s="1"/>
      <c r="DM515" s="1">
        <f t="shared" si="2422"/>
        <v>1</v>
      </c>
      <c r="DN515" s="1" t="str">
        <f t="shared" si="2423"/>
        <v/>
      </c>
      <c r="DO515" s="1" t="str">
        <f t="shared" si="2424"/>
        <v/>
      </c>
      <c r="DP515" s="1" t="str">
        <f t="shared" si="2425"/>
        <v/>
      </c>
      <c r="DQ515" s="1" t="str">
        <f t="shared" si="2426"/>
        <v/>
      </c>
      <c r="DR515" s="1" t="str">
        <f t="shared" si="2427"/>
        <v/>
      </c>
      <c r="DS515" s="1" t="str">
        <f t="shared" si="2428"/>
        <v/>
      </c>
      <c r="DT515" s="1" t="str">
        <f t="shared" si="2429"/>
        <v/>
      </c>
      <c r="DU515" s="1" t="str">
        <f t="shared" si="2430"/>
        <v/>
      </c>
      <c r="DV515" s="1">
        <f t="shared" si="2431"/>
        <v>0</v>
      </c>
      <c r="DW515" s="1">
        <f t="shared" si="2432"/>
        <v>0</v>
      </c>
      <c r="DX515" s="1" t="str">
        <f t="shared" si="2433"/>
        <v/>
      </c>
      <c r="DY515" s="1" t="str">
        <f t="shared" si="2434"/>
        <v/>
      </c>
      <c r="EA515" s="1">
        <f t="shared" si="2435"/>
        <v>1</v>
      </c>
      <c r="EB515" s="1">
        <f t="shared" si="2436"/>
        <v>0</v>
      </c>
      <c r="EC515" s="1">
        <f t="shared" si="2437"/>
        <v>0</v>
      </c>
      <c r="ED515" s="1">
        <f t="shared" si="2438"/>
        <v>0</v>
      </c>
      <c r="EF515" s="1">
        <f t="shared" si="2439"/>
        <v>0</v>
      </c>
      <c r="EG515" s="1">
        <f t="shared" si="2440"/>
        <v>1</v>
      </c>
      <c r="EH515" s="1">
        <f t="shared" si="2441"/>
        <v>1</v>
      </c>
      <c r="EI515" s="1">
        <f t="shared" si="2442"/>
        <v>1</v>
      </c>
      <c r="EK515" s="1">
        <f t="shared" si="2443"/>
        <v>0</v>
      </c>
      <c r="EL515" s="1">
        <f t="shared" si="2444"/>
        <v>0</v>
      </c>
      <c r="EM515" s="1">
        <f t="shared" si="2445"/>
        <v>0</v>
      </c>
      <c r="EO515" s="1">
        <f t="shared" si="2446"/>
        <v>0</v>
      </c>
      <c r="EP515" s="1">
        <f t="shared" si="2447"/>
        <v>1</v>
      </c>
      <c r="EQ515" s="1">
        <f t="shared" si="2448"/>
        <v>1</v>
      </c>
      <c r="ES515" s="1">
        <f t="shared" si="2449"/>
        <v>0</v>
      </c>
      <c r="ET515" s="1">
        <f t="shared" si="2450"/>
        <v>1</v>
      </c>
      <c r="EU515" s="1">
        <f t="shared" si="2451"/>
        <v>1</v>
      </c>
      <c r="EV515" s="1">
        <f t="shared" si="2452"/>
        <v>1</v>
      </c>
      <c r="EW515" s="1">
        <f t="shared" si="2453"/>
        <v>0</v>
      </c>
      <c r="EY515" s="1">
        <f t="shared" si="2454"/>
        <v>0</v>
      </c>
      <c r="EZ515" s="1">
        <f t="shared" si="2455"/>
        <v>1</v>
      </c>
      <c r="FA515" s="1">
        <f t="shared" si="2456"/>
        <v>1</v>
      </c>
      <c r="FC515" s="1">
        <f t="shared" si="2457"/>
        <v>1</v>
      </c>
      <c r="FD515" s="1">
        <f t="shared" si="2458"/>
        <v>1</v>
      </c>
      <c r="FE515" s="1"/>
      <c r="FF515" s="1">
        <f t="shared" si="2459"/>
        <v>1</v>
      </c>
      <c r="FG515" s="1">
        <f t="shared" si="2460"/>
        <v>1</v>
      </c>
      <c r="FH515" s="1">
        <f t="shared" si="2461"/>
        <v>1</v>
      </c>
      <c r="FI515" s="1">
        <f t="shared" si="2462"/>
        <v>0</v>
      </c>
      <c r="FJ515" s="1">
        <f t="shared" si="2463"/>
        <v>0</v>
      </c>
      <c r="FK515" s="1">
        <f t="shared" si="2464"/>
        <v>0</v>
      </c>
      <c r="FL515" s="1">
        <f t="shared" si="2465"/>
        <v>1</v>
      </c>
      <c r="FN515" s="1" t="str">
        <f t="shared" si="2466"/>
        <v/>
      </c>
      <c r="FO515" s="1" t="str">
        <f t="shared" si="2467"/>
        <v/>
      </c>
      <c r="FP515" s="1" t="str">
        <f t="shared" si="2468"/>
        <v/>
      </c>
      <c r="FV515" s="1">
        <f t="shared" ref="FV515:FV536" si="2529">IF(BK514&gt;0,IF(BK515&gt;0,1,0),IF(BK515&lt;0,1,0))</f>
        <v>0</v>
      </c>
      <c r="FW515" s="1">
        <f t="shared" ref="FW515:FW536" si="2530">IF(BL514&gt;0,IF(BL515&gt;0,1,0),IF(BL515&lt;0,1,0))</f>
        <v>0</v>
      </c>
      <c r="FX515" s="1">
        <f t="shared" ref="FX515:FX536" si="2531">IF(BO514&gt;0,IF(BO515&gt;0,1,0),IF(BO515&lt;0,1,0))</f>
        <v>0</v>
      </c>
      <c r="GA515" s="1">
        <f t="shared" si="2469"/>
        <v>0</v>
      </c>
      <c r="GB515" s="1">
        <f t="shared" si="2470"/>
        <v>1</v>
      </c>
      <c r="GC515" s="1">
        <f t="shared" si="2471"/>
        <v>1</v>
      </c>
      <c r="GD515" s="1">
        <f t="shared" si="2472"/>
        <v>1</v>
      </c>
      <c r="GE515" s="1">
        <f t="shared" si="2473"/>
        <v>0</v>
      </c>
      <c r="GF515" s="1">
        <f t="shared" si="2474"/>
        <v>0</v>
      </c>
      <c r="GG515" s="1">
        <f t="shared" si="2475"/>
        <v>0</v>
      </c>
      <c r="GI515" s="1">
        <f t="shared" si="2476"/>
        <v>1</v>
      </c>
      <c r="GK515" s="1">
        <f t="shared" si="2477"/>
        <v>0</v>
      </c>
      <c r="GL515" s="1">
        <f t="shared" si="2478"/>
        <v>1</v>
      </c>
      <c r="GM515" s="1">
        <f t="shared" si="2479"/>
        <v>1</v>
      </c>
      <c r="GN515" s="1">
        <f t="shared" si="2480"/>
        <v>1</v>
      </c>
      <c r="GO515" s="1">
        <f t="shared" si="2481"/>
        <v>0</v>
      </c>
      <c r="GP515" s="1">
        <f t="shared" si="2482"/>
        <v>0</v>
      </c>
      <c r="GQ515" s="1">
        <f t="shared" si="2483"/>
        <v>0</v>
      </c>
      <c r="GS515" s="1" t="str">
        <f t="shared" si="2484"/>
        <v/>
      </c>
      <c r="GT515" s="1" t="str">
        <f t="shared" si="2485"/>
        <v/>
      </c>
      <c r="GU515" s="1">
        <f t="shared" si="2486"/>
        <v>1</v>
      </c>
      <c r="GV515" s="1">
        <f t="shared" si="2487"/>
        <v>0</v>
      </c>
      <c r="GW515" s="1">
        <f t="shared" si="2488"/>
        <v>0</v>
      </c>
      <c r="GX515" s="1">
        <f t="shared" si="2489"/>
        <v>0</v>
      </c>
      <c r="GY515" s="1">
        <f t="shared" si="2490"/>
        <v>0</v>
      </c>
      <c r="GZ515" s="1"/>
      <c r="HA515" s="1">
        <f t="shared" si="2491"/>
        <v>0</v>
      </c>
      <c r="HB515" s="1">
        <f t="shared" si="2492"/>
        <v>0</v>
      </c>
      <c r="HC515" s="1">
        <f t="shared" si="2493"/>
        <v>0</v>
      </c>
      <c r="HD515" s="1">
        <f t="shared" si="2494"/>
        <v>0</v>
      </c>
      <c r="HE515" s="1">
        <f t="shared" si="2495"/>
        <v>0</v>
      </c>
      <c r="HF515" s="1">
        <f t="shared" si="2496"/>
        <v>0</v>
      </c>
      <c r="HH515" s="1">
        <f t="shared" si="2497"/>
        <v>1</v>
      </c>
      <c r="HI515" s="1">
        <f t="shared" si="2498"/>
        <v>0</v>
      </c>
      <c r="HJ515" s="1">
        <f t="shared" si="2499"/>
        <v>0</v>
      </c>
      <c r="HK515" s="1">
        <f t="shared" si="2500"/>
        <v>0</v>
      </c>
      <c r="HL515" s="1">
        <f t="shared" si="2501"/>
        <v>0</v>
      </c>
      <c r="HM515" s="1">
        <f t="shared" si="2502"/>
        <v>0</v>
      </c>
      <c r="HO515" s="1">
        <f t="shared" si="2503"/>
        <v>1</v>
      </c>
      <c r="HP515" s="1" t="str">
        <f t="shared" si="2504"/>
        <v/>
      </c>
      <c r="HQ515" s="1" t="str">
        <f t="shared" si="2505"/>
        <v/>
      </c>
      <c r="HR515" t="str">
        <f t="shared" si="2506"/>
        <v/>
      </c>
      <c r="HS515" s="1" t="str">
        <f t="shared" si="2507"/>
        <v/>
      </c>
      <c r="HT515" t="str">
        <f t="shared" si="2508"/>
        <v/>
      </c>
      <c r="HU515" t="str">
        <f t="shared" si="2509"/>
        <v/>
      </c>
      <c r="HV515" s="1" t="str">
        <f t="shared" si="2510"/>
        <v/>
      </c>
      <c r="HW515" s="1" t="str">
        <f t="shared" si="2511"/>
        <v/>
      </c>
      <c r="HX515" s="1" t="str">
        <f t="shared" si="2512"/>
        <v/>
      </c>
      <c r="HZ515" s="1">
        <f t="shared" si="2513"/>
        <v>1</v>
      </c>
      <c r="IA515" s="1" t="str">
        <f t="shared" si="2514"/>
        <v/>
      </c>
      <c r="IB515" s="1" t="str">
        <f t="shared" si="2515"/>
        <v/>
      </c>
      <c r="IC515" s="1" t="str">
        <f t="shared" si="2516"/>
        <v/>
      </c>
      <c r="ID515" s="1" t="str">
        <f t="shared" si="2517"/>
        <v/>
      </c>
      <c r="IE515" s="1" t="str">
        <f t="shared" si="2518"/>
        <v/>
      </c>
      <c r="IF515" s="1" t="str">
        <f t="shared" si="2519"/>
        <v/>
      </c>
      <c r="IG515" s="1" t="str">
        <f t="shared" si="2520"/>
        <v/>
      </c>
      <c r="IH515" s="1" t="str">
        <f t="shared" si="2521"/>
        <v/>
      </c>
      <c r="II515" s="1" t="str">
        <f t="shared" si="2522"/>
        <v/>
      </c>
    </row>
    <row r="516" spans="1:243" x14ac:dyDescent="0.2">
      <c r="A516" s="14">
        <f>A515+1</f>
        <v>516</v>
      </c>
      <c r="C516" s="2">
        <v>42856</v>
      </c>
      <c r="G516" s="3">
        <v>108.087</v>
      </c>
      <c r="H516" s="3">
        <v>118.08499999999999</v>
      </c>
      <c r="I516" s="3">
        <v>125.15</v>
      </c>
      <c r="J516" s="4">
        <v>152</v>
      </c>
      <c r="P516" s="128">
        <f t="shared" si="2367"/>
        <v>3464.7500000000005</v>
      </c>
      <c r="Q516" s="5">
        <f t="shared" si="2368"/>
        <v>3784.4999999999995</v>
      </c>
      <c r="R516" s="6">
        <f t="shared" si="2369"/>
        <v>4015.0000000000005</v>
      </c>
      <c r="S516" s="7">
        <f t="shared" si="2370"/>
        <v>4864</v>
      </c>
      <c r="Y516" s="4">
        <f t="shared" si="2524"/>
        <v>0.99999999999909051</v>
      </c>
      <c r="Z516" s="1">
        <f t="shared" si="2525"/>
        <v>4.5</v>
      </c>
      <c r="AA516" s="1">
        <f t="shared" si="2526"/>
        <v>8</v>
      </c>
      <c r="AB516" s="1">
        <f t="shared" si="2527"/>
        <v>31</v>
      </c>
      <c r="AC516" s="1"/>
      <c r="AD516" s="1"/>
      <c r="AE516" s="126"/>
      <c r="AF516" s="126"/>
      <c r="AG516" s="126"/>
      <c r="AH516" s="4">
        <f t="shared" si="2354"/>
        <v>1.000000000001819</v>
      </c>
      <c r="AI516" s="4">
        <f t="shared" si="2355"/>
        <v>0.70000000000181872</v>
      </c>
      <c r="AJ516" s="4">
        <f t="shared" si="2356"/>
        <v>0.29999999999999982</v>
      </c>
      <c r="AK516" s="4">
        <f t="shared" si="2357"/>
        <v>0.83333333333333304</v>
      </c>
      <c r="AL516" s="4">
        <f t="shared" si="2358"/>
        <v>0.5</v>
      </c>
      <c r="AM516" s="4">
        <f t="shared" si="2359"/>
        <v>2.3333333333333339</v>
      </c>
      <c r="AN516" s="4">
        <f t="shared" si="2360"/>
        <v>4.4000000000000004</v>
      </c>
      <c r="AO516" s="4">
        <f t="shared" si="2361"/>
        <v>1</v>
      </c>
      <c r="AP516" s="4">
        <f t="shared" si="2362"/>
        <v>0.33333333333636483</v>
      </c>
      <c r="AQ516" s="4">
        <f t="shared" si="2363"/>
        <v>1.0833333333333344</v>
      </c>
      <c r="AR516" s="4">
        <f t="shared" si="2364"/>
        <v>1.2000000000018192</v>
      </c>
      <c r="AS516" s="4">
        <f t="shared" si="2365"/>
        <v>2.3888888888888893</v>
      </c>
      <c r="AT516" s="4">
        <f t="shared" si="2366"/>
        <v>2.1333333333351527</v>
      </c>
      <c r="AU516" s="1"/>
      <c r="BA516" s="11">
        <f t="shared" si="2376"/>
        <v>-0.99999999999909051</v>
      </c>
      <c r="BB516" s="11">
        <f t="shared" si="2377"/>
        <v>-4.5</v>
      </c>
      <c r="BC516" s="12">
        <f t="shared" si="2378"/>
        <v>-8</v>
      </c>
      <c r="BD516" s="13">
        <f t="shared" si="2379"/>
        <v>-31</v>
      </c>
      <c r="BJ516" s="11">
        <f t="shared" si="2380"/>
        <v>1.000000000001819</v>
      </c>
      <c r="BK516" s="11">
        <f t="shared" si="2381"/>
        <v>0.70000000000181872</v>
      </c>
      <c r="BL516" s="11">
        <f t="shared" si="2382"/>
        <v>0.29999999999999982</v>
      </c>
      <c r="BM516" s="11">
        <f t="shared" si="2383"/>
        <v>0.83333333333333304</v>
      </c>
      <c r="BN516" s="11">
        <f t="shared" si="2384"/>
        <v>-0.5</v>
      </c>
      <c r="BO516" s="11">
        <f t="shared" si="2385"/>
        <v>2.3333333333333339</v>
      </c>
      <c r="BP516" s="11">
        <f t="shared" si="2386"/>
        <v>4.4000000000000004</v>
      </c>
      <c r="BQ516" s="1">
        <v>1</v>
      </c>
      <c r="BR516" s="11">
        <f t="shared" si="2387"/>
        <v>-0.33333333333636483</v>
      </c>
      <c r="BS516" s="11">
        <f t="shared" si="2388"/>
        <v>1.0833333333333344</v>
      </c>
      <c r="BT516" s="11">
        <f t="shared" si="2389"/>
        <v>1.2000000000018192</v>
      </c>
      <c r="BU516" s="11">
        <f t="shared" si="2390"/>
        <v>2.3888888888888893</v>
      </c>
      <c r="BV516" s="11">
        <f t="shared" si="2391"/>
        <v>2.1333333333351527</v>
      </c>
      <c r="BY516" s="126"/>
      <c r="BZ516" s="126"/>
      <c r="CA516">
        <f t="shared" si="2528"/>
        <v>2.3888888888888893</v>
      </c>
      <c r="CB516" s="1">
        <f t="shared" si="2392"/>
        <v>0</v>
      </c>
      <c r="CC516" s="1">
        <f t="shared" si="2393"/>
        <v>0</v>
      </c>
      <c r="CD516" s="1">
        <f t="shared" si="2394"/>
        <v>0</v>
      </c>
      <c r="CE516" s="126">
        <f t="shared" si="2191"/>
        <v>0</v>
      </c>
      <c r="CF516" s="1">
        <f t="shared" si="2395"/>
        <v>0</v>
      </c>
      <c r="CG516" s="1" t="str">
        <f t="shared" si="2396"/>
        <v/>
      </c>
      <c r="CH516" s="1">
        <f t="shared" si="2192"/>
        <v>1</v>
      </c>
      <c r="CI516" s="1">
        <f t="shared" si="2397"/>
        <v>1</v>
      </c>
      <c r="CJ516" s="1" t="str">
        <f t="shared" si="2398"/>
        <v/>
      </c>
      <c r="CK516" s="1" t="str">
        <f t="shared" si="2399"/>
        <v/>
      </c>
      <c r="CL516" s="1">
        <f t="shared" si="2400"/>
        <v>1</v>
      </c>
      <c r="CM516" s="1">
        <f t="shared" si="2401"/>
        <v>1</v>
      </c>
      <c r="CN516" s="1">
        <f t="shared" si="2402"/>
        <v>1</v>
      </c>
      <c r="CO516" s="1" t="str">
        <f t="shared" si="2403"/>
        <v/>
      </c>
      <c r="CP516" s="1" t="str">
        <f t="shared" si="2404"/>
        <v/>
      </c>
      <c r="CQ516" s="1">
        <f t="shared" si="2405"/>
        <v>1</v>
      </c>
      <c r="CS516" s="1">
        <f t="shared" si="2406"/>
        <v>0</v>
      </c>
      <c r="CT516" s="1">
        <f t="shared" si="2407"/>
        <v>0</v>
      </c>
      <c r="CU516" s="1">
        <f t="shared" si="2408"/>
        <v>0</v>
      </c>
      <c r="CV516" s="126">
        <f t="shared" si="2193"/>
        <v>0</v>
      </c>
      <c r="CW516" s="1">
        <f t="shared" si="2409"/>
        <v>1</v>
      </c>
      <c r="CX516" s="1" t="str">
        <f t="shared" si="2410"/>
        <v/>
      </c>
      <c r="CY516" s="1" t="str">
        <f t="shared" si="2411"/>
        <v/>
      </c>
      <c r="CZ516" s="1" t="str">
        <f t="shared" si="2412"/>
        <v/>
      </c>
      <c r="DA516" s="1" t="str">
        <f t="shared" si="2413"/>
        <v/>
      </c>
      <c r="DB516" s="1">
        <f t="shared" si="2414"/>
        <v>0</v>
      </c>
      <c r="DC516" s="1">
        <f t="shared" si="2415"/>
        <v>1</v>
      </c>
      <c r="DD516" s="1" t="str">
        <f t="shared" si="2416"/>
        <v/>
      </c>
      <c r="DE516" s="1" t="str">
        <f t="shared" si="2417"/>
        <v/>
      </c>
      <c r="DF516" s="1"/>
      <c r="DG516" s="126">
        <f t="shared" si="2194"/>
        <v>0</v>
      </c>
      <c r="DH516" s="1">
        <f t="shared" si="2418"/>
        <v>0</v>
      </c>
      <c r="DI516" s="1">
        <f t="shared" si="2419"/>
        <v>0</v>
      </c>
      <c r="DJ516" s="1">
        <f t="shared" si="2420"/>
        <v>0</v>
      </c>
      <c r="DK516" s="1">
        <f t="shared" si="2421"/>
        <v>0</v>
      </c>
      <c r="DL516" s="1"/>
      <c r="DM516" s="1">
        <f t="shared" si="2422"/>
        <v>1</v>
      </c>
      <c r="DN516" s="1" t="str">
        <f t="shared" si="2423"/>
        <v/>
      </c>
      <c r="DO516" s="1" t="str">
        <f t="shared" si="2424"/>
        <v/>
      </c>
      <c r="DP516" s="1" t="str">
        <f t="shared" si="2425"/>
        <v/>
      </c>
      <c r="DQ516" s="1" t="str">
        <f t="shared" si="2426"/>
        <v/>
      </c>
      <c r="DR516" s="1" t="str">
        <f t="shared" si="2427"/>
        <v/>
      </c>
      <c r="DS516" s="1" t="str">
        <f t="shared" si="2428"/>
        <v/>
      </c>
      <c r="DT516" s="1" t="str">
        <f t="shared" si="2429"/>
        <v/>
      </c>
      <c r="DU516" s="1" t="str">
        <f t="shared" si="2430"/>
        <v/>
      </c>
      <c r="DV516" s="1">
        <f t="shared" si="2431"/>
        <v>0</v>
      </c>
      <c r="DW516" s="1">
        <f t="shared" si="2432"/>
        <v>0</v>
      </c>
      <c r="DX516" s="1" t="str">
        <f t="shared" si="2433"/>
        <v/>
      </c>
      <c r="DY516" s="1" t="str">
        <f t="shared" si="2434"/>
        <v/>
      </c>
      <c r="EA516" s="1">
        <f t="shared" si="2435"/>
        <v>0</v>
      </c>
      <c r="EB516" s="1">
        <f t="shared" si="2436"/>
        <v>0</v>
      </c>
      <c r="EC516" s="1">
        <f t="shared" si="2437"/>
        <v>0</v>
      </c>
      <c r="ED516" s="1">
        <f t="shared" si="2438"/>
        <v>0</v>
      </c>
      <c r="EF516" s="1">
        <f t="shared" si="2439"/>
        <v>0</v>
      </c>
      <c r="EG516" s="1">
        <f t="shared" si="2440"/>
        <v>0</v>
      </c>
      <c r="EH516" s="1">
        <f t="shared" si="2441"/>
        <v>0</v>
      </c>
      <c r="EI516" s="1">
        <f t="shared" si="2442"/>
        <v>0</v>
      </c>
      <c r="EK516" s="1">
        <f t="shared" si="2443"/>
        <v>1</v>
      </c>
      <c r="EL516" s="1">
        <f t="shared" si="2444"/>
        <v>1</v>
      </c>
      <c r="EM516" s="1">
        <f t="shared" si="2445"/>
        <v>1</v>
      </c>
      <c r="EO516" s="1">
        <f t="shared" si="2446"/>
        <v>1</v>
      </c>
      <c r="EP516" s="1">
        <f t="shared" si="2447"/>
        <v>1</v>
      </c>
      <c r="EQ516" s="1">
        <f t="shared" si="2448"/>
        <v>1</v>
      </c>
      <c r="ES516" s="1">
        <f t="shared" si="2449"/>
        <v>1</v>
      </c>
      <c r="ET516" s="1">
        <f t="shared" si="2450"/>
        <v>1</v>
      </c>
      <c r="EU516" s="1">
        <f t="shared" si="2451"/>
        <v>1</v>
      </c>
      <c r="EV516" s="1">
        <f t="shared" si="2452"/>
        <v>1</v>
      </c>
      <c r="EW516" s="1">
        <f t="shared" si="2453"/>
        <v>0</v>
      </c>
      <c r="EY516" s="1">
        <f t="shared" si="2454"/>
        <v>1</v>
      </c>
      <c r="EZ516" s="1">
        <f t="shared" si="2455"/>
        <v>1</v>
      </c>
      <c r="FA516" s="1">
        <f t="shared" si="2456"/>
        <v>1</v>
      </c>
      <c r="FC516" s="1">
        <f t="shared" si="2457"/>
        <v>1</v>
      </c>
      <c r="FD516" s="1">
        <f t="shared" si="2458"/>
        <v>1</v>
      </c>
      <c r="FE516" s="1"/>
      <c r="FF516" s="1">
        <f t="shared" si="2459"/>
        <v>1</v>
      </c>
      <c r="FG516" s="1">
        <f t="shared" si="2460"/>
        <v>1</v>
      </c>
      <c r="FH516" s="1">
        <f t="shared" si="2461"/>
        <v>1</v>
      </c>
      <c r="FI516" s="1">
        <f t="shared" si="2462"/>
        <v>0</v>
      </c>
      <c r="FJ516" s="1">
        <f t="shared" si="2463"/>
        <v>0</v>
      </c>
      <c r="FK516" s="1">
        <f t="shared" si="2464"/>
        <v>0</v>
      </c>
      <c r="FL516" s="1">
        <f t="shared" si="2465"/>
        <v>0</v>
      </c>
      <c r="FN516" s="1" t="str">
        <f t="shared" si="2466"/>
        <v/>
      </c>
      <c r="FO516" s="1" t="str">
        <f t="shared" si="2467"/>
        <v/>
      </c>
      <c r="FP516" s="1" t="str">
        <f t="shared" si="2468"/>
        <v/>
      </c>
      <c r="FV516" s="1">
        <f t="shared" si="2529"/>
        <v>0</v>
      </c>
      <c r="FW516" s="1">
        <f t="shared" si="2530"/>
        <v>0</v>
      </c>
      <c r="FX516" s="1">
        <f t="shared" si="2531"/>
        <v>0</v>
      </c>
      <c r="GA516" s="1">
        <f t="shared" si="2469"/>
        <v>1</v>
      </c>
      <c r="GB516" s="1">
        <f t="shared" si="2470"/>
        <v>1</v>
      </c>
      <c r="GC516" s="1">
        <f t="shared" si="2471"/>
        <v>1</v>
      </c>
      <c r="GD516" s="1">
        <f t="shared" si="2472"/>
        <v>1</v>
      </c>
      <c r="GE516" s="1">
        <f t="shared" si="2473"/>
        <v>0</v>
      </c>
      <c r="GF516" s="1">
        <f t="shared" si="2474"/>
        <v>0</v>
      </c>
      <c r="GG516" s="1">
        <f t="shared" si="2475"/>
        <v>0</v>
      </c>
      <c r="GI516" s="1">
        <f t="shared" si="2476"/>
        <v>0</v>
      </c>
      <c r="GK516" s="1">
        <f t="shared" si="2477"/>
        <v>0</v>
      </c>
      <c r="GL516" s="1">
        <f t="shared" si="2478"/>
        <v>0</v>
      </c>
      <c r="GM516" s="1">
        <f t="shared" si="2479"/>
        <v>0</v>
      </c>
      <c r="GN516" s="1">
        <f t="shared" si="2480"/>
        <v>0</v>
      </c>
      <c r="GO516" s="1">
        <f t="shared" si="2481"/>
        <v>1</v>
      </c>
      <c r="GP516" s="1">
        <f t="shared" si="2482"/>
        <v>1</v>
      </c>
      <c r="GQ516" s="1">
        <f t="shared" si="2483"/>
        <v>1</v>
      </c>
      <c r="GS516" s="1" t="str">
        <f t="shared" si="2484"/>
        <v/>
      </c>
      <c r="GT516" s="1" t="str">
        <f t="shared" si="2485"/>
        <v/>
      </c>
      <c r="GU516" s="1">
        <f t="shared" si="2486"/>
        <v>0</v>
      </c>
      <c r="GV516" s="1">
        <f t="shared" si="2487"/>
        <v>0</v>
      </c>
      <c r="GW516" s="1">
        <f t="shared" si="2488"/>
        <v>0</v>
      </c>
      <c r="GX516" s="1">
        <f t="shared" si="2489"/>
        <v>0</v>
      </c>
      <c r="GY516" s="1">
        <f t="shared" si="2490"/>
        <v>0</v>
      </c>
      <c r="GZ516" s="1"/>
      <c r="HA516" s="1">
        <f t="shared" si="2491"/>
        <v>1</v>
      </c>
      <c r="HB516" s="1">
        <f t="shared" si="2492"/>
        <v>0</v>
      </c>
      <c r="HC516" s="1">
        <f t="shared" si="2493"/>
        <v>0</v>
      </c>
      <c r="HD516" s="1">
        <f t="shared" si="2494"/>
        <v>0</v>
      </c>
      <c r="HE516" s="1">
        <f t="shared" si="2495"/>
        <v>0</v>
      </c>
      <c r="HF516" s="1">
        <f t="shared" si="2496"/>
        <v>0</v>
      </c>
      <c r="HH516" s="1">
        <f t="shared" si="2497"/>
        <v>0</v>
      </c>
      <c r="HI516" s="1">
        <f t="shared" si="2498"/>
        <v>0</v>
      </c>
      <c r="HJ516" s="1">
        <f t="shared" si="2499"/>
        <v>0</v>
      </c>
      <c r="HK516" s="1">
        <f t="shared" si="2500"/>
        <v>0</v>
      </c>
      <c r="HL516" s="1">
        <f t="shared" si="2501"/>
        <v>0</v>
      </c>
      <c r="HM516" s="1">
        <f t="shared" si="2502"/>
        <v>0</v>
      </c>
      <c r="HO516" s="1" t="str">
        <f t="shared" si="2503"/>
        <v/>
      </c>
      <c r="HP516" s="1">
        <f t="shared" si="2504"/>
        <v>1</v>
      </c>
      <c r="HQ516" s="1" t="str">
        <f t="shared" si="2505"/>
        <v/>
      </c>
      <c r="HR516">
        <f t="shared" si="2506"/>
        <v>1</v>
      </c>
      <c r="HS516" s="1" t="str">
        <f t="shared" si="2507"/>
        <v/>
      </c>
      <c r="HT516">
        <f t="shared" si="2508"/>
        <v>1</v>
      </c>
      <c r="HU516" t="str">
        <f t="shared" si="2509"/>
        <v/>
      </c>
      <c r="HV516" s="1" t="str">
        <f t="shared" si="2510"/>
        <v/>
      </c>
      <c r="HW516" s="1" t="str">
        <f t="shared" si="2511"/>
        <v/>
      </c>
      <c r="HX516" s="1" t="str">
        <f t="shared" si="2512"/>
        <v/>
      </c>
      <c r="HZ516" s="1" t="str">
        <f t="shared" si="2513"/>
        <v/>
      </c>
      <c r="IA516" s="1">
        <f t="shared" si="2514"/>
        <v>1</v>
      </c>
      <c r="IB516" s="1" t="str">
        <f t="shared" si="2515"/>
        <v/>
      </c>
      <c r="IC516" s="1">
        <f t="shared" si="2516"/>
        <v>1</v>
      </c>
      <c r="ID516" s="1" t="str">
        <f t="shared" si="2517"/>
        <v/>
      </c>
      <c r="IE516" s="1">
        <f t="shared" si="2518"/>
        <v>1</v>
      </c>
      <c r="IF516" s="1" t="str">
        <f t="shared" si="2519"/>
        <v/>
      </c>
      <c r="IG516" s="1" t="str">
        <f t="shared" si="2520"/>
        <v/>
      </c>
      <c r="IH516" s="1" t="str">
        <f t="shared" si="2521"/>
        <v/>
      </c>
      <c r="II516" s="1" t="str">
        <f t="shared" si="2522"/>
        <v/>
      </c>
    </row>
    <row r="517" spans="1:243" x14ac:dyDescent="0.2">
      <c r="A517" s="14">
        <f>A516+1</f>
        <v>517</v>
      </c>
      <c r="C517" s="2">
        <v>42857</v>
      </c>
      <c r="G517" s="3">
        <v>108.102</v>
      </c>
      <c r="H517" s="3">
        <v>118.14</v>
      </c>
      <c r="I517" s="3">
        <v>125.22499999999999</v>
      </c>
      <c r="J517" s="4">
        <v>152.24</v>
      </c>
      <c r="P517" s="128">
        <f t="shared" si="2367"/>
        <v>3466.2500000000005</v>
      </c>
      <c r="Q517" s="5">
        <f t="shared" si="2368"/>
        <v>3790</v>
      </c>
      <c r="R517" s="6">
        <f t="shared" si="2369"/>
        <v>4022.4999999999995</v>
      </c>
      <c r="S517" s="7">
        <f t="shared" si="2370"/>
        <v>4888.0000000000009</v>
      </c>
      <c r="Y517" s="4">
        <f t="shared" si="2524"/>
        <v>1.5</v>
      </c>
      <c r="Z517" s="1">
        <f t="shared" si="2525"/>
        <v>5.5000000000004547</v>
      </c>
      <c r="AA517" s="1">
        <f t="shared" si="2526"/>
        <v>7.4999999999990905</v>
      </c>
      <c r="AB517" s="1">
        <f t="shared" si="2527"/>
        <v>24.000000000000909</v>
      </c>
      <c r="AC517" s="1"/>
      <c r="AD517" s="1"/>
      <c r="AE517" s="126"/>
      <c r="AF517" s="126"/>
      <c r="AG517" s="126"/>
      <c r="AH517" s="4">
        <f t="shared" ref="AH517:AH548" si="2532">ABS(BJ517)</f>
        <v>0.66666666666696983</v>
      </c>
      <c r="AI517" s="4">
        <f t="shared" ref="AI517:AI548" si="2533">ABS(BK517)</f>
        <v>0.30000000000027249</v>
      </c>
      <c r="AJ517" s="4">
        <f t="shared" ref="AJ517:AJ548" si="2534">ABS(BL517)</f>
        <v>1.000000000001001</v>
      </c>
      <c r="AK517" s="4">
        <f t="shared" ref="AK517:AK548" si="2535">ABS(BM517)</f>
        <v>0.50000000000106137</v>
      </c>
      <c r="AL517" s="4">
        <f t="shared" ref="AL517:AL548" si="2536">ABS(BN517)</f>
        <v>1.7500000000009095</v>
      </c>
      <c r="AM517" s="4">
        <f t="shared" ref="AM517:AM548" si="2537">ABS(BO517)</f>
        <v>0.50000000000121325</v>
      </c>
      <c r="AN517" s="4">
        <f t="shared" ref="AN517:AN548" si="2538">ABS(BP517)</f>
        <v>2.1000000000012733</v>
      </c>
      <c r="AO517" s="4">
        <f t="shared" ref="AO517:AO548" si="2539">ABS(BQ517)</f>
        <v>1</v>
      </c>
      <c r="AP517" s="4">
        <f t="shared" ref="AP517:AP548" si="2540">ABS(BR517)</f>
        <v>1.0000000000015157</v>
      </c>
      <c r="AQ517" s="4">
        <f t="shared" ref="AQ517:AQ548" si="2541">ABS(BS517)</f>
        <v>1.2500000000028053</v>
      </c>
      <c r="AR517" s="4">
        <f t="shared" ref="AR517:AR548" si="2542">ABS(BT517)</f>
        <v>3.6370906286720128E-13</v>
      </c>
      <c r="AS517" s="4">
        <f t="shared" ref="AS517:AS548" si="2543">ABS(BU517)</f>
        <v>0.16666666666691921</v>
      </c>
      <c r="AT517" s="4">
        <f t="shared" ref="AT517:AT548" si="2544">ABS(BV517)</f>
        <v>0.20000000000012141</v>
      </c>
      <c r="AU517" s="1"/>
      <c r="BA517" s="11">
        <f t="shared" si="2376"/>
        <v>1.5</v>
      </c>
      <c r="BB517" s="11">
        <f t="shared" si="2377"/>
        <v>5.5000000000004547</v>
      </c>
      <c r="BC517" s="12">
        <f t="shared" si="2378"/>
        <v>7.4999999999990905</v>
      </c>
      <c r="BD517" s="13">
        <f t="shared" si="2379"/>
        <v>24.000000000000909</v>
      </c>
      <c r="BJ517" s="11">
        <f t="shared" si="2380"/>
        <v>-0.66666666666696983</v>
      </c>
      <c r="BK517" s="11">
        <f t="shared" si="2381"/>
        <v>-0.30000000000027249</v>
      </c>
      <c r="BL517" s="11">
        <f t="shared" si="2382"/>
        <v>1.000000000001001</v>
      </c>
      <c r="BM517" s="11">
        <f t="shared" si="2383"/>
        <v>0.50000000000106137</v>
      </c>
      <c r="BN517" s="11">
        <f t="shared" si="2384"/>
        <v>1.7500000000009095</v>
      </c>
      <c r="BO517" s="11">
        <f t="shared" si="2385"/>
        <v>-0.50000000000121325</v>
      </c>
      <c r="BP517" s="11">
        <f t="shared" si="2386"/>
        <v>-2.1000000000012733</v>
      </c>
      <c r="BQ517" s="1">
        <v>1</v>
      </c>
      <c r="BR517" s="11">
        <f t="shared" si="2387"/>
        <v>1.0000000000015157</v>
      </c>
      <c r="BS517" s="11">
        <f t="shared" si="2388"/>
        <v>-1.2500000000028053</v>
      </c>
      <c r="BT517" s="11">
        <f t="shared" si="2389"/>
        <v>3.6370906286720128E-13</v>
      </c>
      <c r="BU517" s="11">
        <f t="shared" si="2390"/>
        <v>0.16666666666691921</v>
      </c>
      <c r="BV517" s="11">
        <f t="shared" si="2391"/>
        <v>-0.20000000000012141</v>
      </c>
      <c r="BY517" s="126"/>
      <c r="BZ517" s="126"/>
      <c r="CA517">
        <f t="shared" si="2528"/>
        <v>0.16666666666691921</v>
      </c>
      <c r="CB517" s="1">
        <f t="shared" si="2392"/>
        <v>0</v>
      </c>
      <c r="CC517" s="1">
        <f t="shared" si="2393"/>
        <v>0</v>
      </c>
      <c r="CD517" s="1">
        <f t="shared" si="2394"/>
        <v>0</v>
      </c>
      <c r="CE517" s="126">
        <f t="shared" si="2191"/>
        <v>0</v>
      </c>
      <c r="CF517" s="1">
        <f t="shared" si="2395"/>
        <v>0</v>
      </c>
      <c r="CG517" s="1" t="str">
        <f t="shared" si="2396"/>
        <v/>
      </c>
      <c r="CH517" s="1">
        <f t="shared" si="2192"/>
        <v>1</v>
      </c>
      <c r="CI517" s="1" t="str">
        <f t="shared" si="2397"/>
        <v/>
      </c>
      <c r="CJ517" s="1" t="str">
        <f t="shared" si="2398"/>
        <v/>
      </c>
      <c r="CK517" s="1">
        <f t="shared" si="2399"/>
        <v>1</v>
      </c>
      <c r="CL517" s="1">
        <f t="shared" si="2400"/>
        <v>0</v>
      </c>
      <c r="CM517" s="1" t="str">
        <f t="shared" si="2401"/>
        <v/>
      </c>
      <c r="CN517" s="1">
        <f t="shared" si="2402"/>
        <v>0</v>
      </c>
      <c r="CO517" s="1" t="str">
        <f t="shared" si="2403"/>
        <v/>
      </c>
      <c r="CP517" s="1" t="str">
        <f t="shared" si="2404"/>
        <v/>
      </c>
      <c r="CQ517" s="1">
        <f t="shared" si="2405"/>
        <v>0</v>
      </c>
      <c r="CS517" s="1">
        <f t="shared" si="2406"/>
        <v>1</v>
      </c>
      <c r="CT517" s="1">
        <f t="shared" si="2407"/>
        <v>1</v>
      </c>
      <c r="CU517" s="1">
        <f t="shared" si="2408"/>
        <v>1</v>
      </c>
      <c r="CV517" s="126">
        <f t="shared" si="2193"/>
        <v>1</v>
      </c>
      <c r="CW517" s="1">
        <f t="shared" si="2409"/>
        <v>1</v>
      </c>
      <c r="CX517" s="1">
        <f t="shared" si="2410"/>
        <v>1</v>
      </c>
      <c r="CY517" s="1">
        <f t="shared" si="2411"/>
        <v>0</v>
      </c>
      <c r="CZ517" s="1">
        <f t="shared" si="2412"/>
        <v>0</v>
      </c>
      <c r="DA517" s="1">
        <f t="shared" si="2413"/>
        <v>0</v>
      </c>
      <c r="DB517" s="1" t="str">
        <f t="shared" si="2414"/>
        <v/>
      </c>
      <c r="DC517" s="1">
        <f t="shared" si="2415"/>
        <v>0</v>
      </c>
      <c r="DD517" s="1" t="str">
        <f t="shared" si="2416"/>
        <v/>
      </c>
      <c r="DE517" s="1" t="str">
        <f t="shared" si="2417"/>
        <v/>
      </c>
      <c r="DF517" s="1"/>
      <c r="DG517" s="126">
        <f t="shared" si="2194"/>
        <v>0</v>
      </c>
      <c r="DH517" s="1">
        <f t="shared" si="2418"/>
        <v>0</v>
      </c>
      <c r="DI517" s="1">
        <f t="shared" si="2419"/>
        <v>0</v>
      </c>
      <c r="DJ517" s="1">
        <f t="shared" si="2420"/>
        <v>0</v>
      </c>
      <c r="DK517" s="1">
        <f t="shared" si="2421"/>
        <v>1</v>
      </c>
      <c r="DL517" s="1"/>
      <c r="DM517" s="1">
        <f t="shared" si="2422"/>
        <v>0</v>
      </c>
      <c r="DN517" s="1" t="str">
        <f t="shared" si="2423"/>
        <v/>
      </c>
      <c r="DO517" s="1" t="str">
        <f t="shared" si="2424"/>
        <v/>
      </c>
      <c r="DP517" s="1" t="str">
        <f t="shared" si="2425"/>
        <v/>
      </c>
      <c r="DQ517" s="1" t="str">
        <f t="shared" si="2426"/>
        <v/>
      </c>
      <c r="DR517" s="1" t="str">
        <f t="shared" si="2427"/>
        <v/>
      </c>
      <c r="DS517" s="1" t="str">
        <f t="shared" si="2428"/>
        <v/>
      </c>
      <c r="DT517" s="1" t="str">
        <f t="shared" si="2429"/>
        <v/>
      </c>
      <c r="DU517" s="1" t="str">
        <f t="shared" si="2430"/>
        <v/>
      </c>
      <c r="DV517" s="1">
        <f t="shared" si="2431"/>
        <v>0</v>
      </c>
      <c r="DW517" s="1">
        <f t="shared" si="2432"/>
        <v>0</v>
      </c>
      <c r="DX517" s="1" t="str">
        <f t="shared" si="2433"/>
        <v/>
      </c>
      <c r="DY517" s="1">
        <f t="shared" si="2434"/>
        <v>0</v>
      </c>
      <c r="EA517" s="1">
        <f t="shared" si="2435"/>
        <v>1</v>
      </c>
      <c r="EB517" s="1">
        <f t="shared" si="2436"/>
        <v>1</v>
      </c>
      <c r="EC517" s="1">
        <f t="shared" si="2437"/>
        <v>1</v>
      </c>
      <c r="ED517" s="1">
        <f t="shared" si="2438"/>
        <v>1</v>
      </c>
      <c r="EF517" s="1">
        <f t="shared" si="2439"/>
        <v>0</v>
      </c>
      <c r="EG517" s="1">
        <f t="shared" si="2440"/>
        <v>0</v>
      </c>
      <c r="EH517" s="1">
        <f t="shared" si="2441"/>
        <v>0</v>
      </c>
      <c r="EI517" s="1">
        <f t="shared" si="2442"/>
        <v>0</v>
      </c>
      <c r="EK517" s="1">
        <f t="shared" si="2443"/>
        <v>1</v>
      </c>
      <c r="EL517" s="1">
        <f t="shared" si="2444"/>
        <v>1</v>
      </c>
      <c r="EM517" s="1">
        <f t="shared" si="2445"/>
        <v>1</v>
      </c>
      <c r="EO517" s="1">
        <f t="shared" si="2446"/>
        <v>1</v>
      </c>
      <c r="EP517" s="1">
        <f t="shared" si="2447"/>
        <v>1</v>
      </c>
      <c r="EQ517" s="1">
        <f t="shared" si="2448"/>
        <v>1</v>
      </c>
      <c r="ES517" s="1">
        <f t="shared" si="2449"/>
        <v>1</v>
      </c>
      <c r="ET517" s="1">
        <f t="shared" si="2450"/>
        <v>1</v>
      </c>
      <c r="EU517" s="1">
        <f t="shared" si="2451"/>
        <v>1</v>
      </c>
      <c r="EV517" s="1">
        <f t="shared" si="2452"/>
        <v>1</v>
      </c>
      <c r="EW517" s="1">
        <f t="shared" si="2453"/>
        <v>1</v>
      </c>
      <c r="EY517" s="1">
        <f t="shared" si="2454"/>
        <v>1</v>
      </c>
      <c r="EZ517" s="1">
        <f t="shared" si="2455"/>
        <v>1</v>
      </c>
      <c r="FA517" s="1">
        <f t="shared" si="2456"/>
        <v>1</v>
      </c>
      <c r="FC517" s="1">
        <f t="shared" si="2457"/>
        <v>0</v>
      </c>
      <c r="FD517" s="1" t="str">
        <f t="shared" si="2458"/>
        <v/>
      </c>
      <c r="FE517" s="1"/>
      <c r="FF517" s="1">
        <f t="shared" si="2459"/>
        <v>0</v>
      </c>
      <c r="FG517" s="1">
        <f t="shared" si="2460"/>
        <v>1</v>
      </c>
      <c r="FH517" s="1">
        <f t="shared" si="2461"/>
        <v>0</v>
      </c>
      <c r="FI517" s="1" t="str">
        <f t="shared" si="2462"/>
        <v/>
      </c>
      <c r="FJ517" s="1" t="str">
        <f t="shared" si="2463"/>
        <v/>
      </c>
      <c r="FK517" s="1" t="str">
        <f t="shared" si="2464"/>
        <v/>
      </c>
      <c r="FL517" s="1" t="str">
        <f t="shared" si="2465"/>
        <v/>
      </c>
      <c r="FN517" s="1" t="str">
        <f t="shared" si="2466"/>
        <v/>
      </c>
      <c r="FO517" s="1" t="str">
        <f t="shared" si="2467"/>
        <v/>
      </c>
      <c r="FP517" s="1" t="str">
        <f t="shared" si="2468"/>
        <v/>
      </c>
      <c r="FV517" s="1">
        <f t="shared" si="2529"/>
        <v>0</v>
      </c>
      <c r="FW517" s="1">
        <f t="shared" si="2530"/>
        <v>1</v>
      </c>
      <c r="FX517" s="1">
        <f t="shared" si="2531"/>
        <v>0</v>
      </c>
      <c r="GA517" s="1">
        <f t="shared" si="2469"/>
        <v>1</v>
      </c>
      <c r="GB517" s="1">
        <f t="shared" si="2470"/>
        <v>1</v>
      </c>
      <c r="GC517" s="1">
        <f t="shared" si="2471"/>
        <v>1</v>
      </c>
      <c r="GD517" s="1">
        <f t="shared" si="2472"/>
        <v>1</v>
      </c>
      <c r="GE517" s="1">
        <f t="shared" si="2473"/>
        <v>0</v>
      </c>
      <c r="GF517" s="1">
        <f t="shared" si="2474"/>
        <v>1</v>
      </c>
      <c r="GG517" s="1">
        <f t="shared" si="2475"/>
        <v>0</v>
      </c>
      <c r="GI517" s="1">
        <f t="shared" si="2476"/>
        <v>0</v>
      </c>
      <c r="GK517" s="1">
        <f t="shared" si="2477"/>
        <v>0</v>
      </c>
      <c r="GL517" s="1">
        <f t="shared" si="2478"/>
        <v>0</v>
      </c>
      <c r="GM517" s="1">
        <f t="shared" si="2479"/>
        <v>0</v>
      </c>
      <c r="GN517" s="1">
        <f t="shared" si="2480"/>
        <v>0</v>
      </c>
      <c r="GO517" s="1">
        <f t="shared" si="2481"/>
        <v>1</v>
      </c>
      <c r="GP517" s="1">
        <f t="shared" si="2482"/>
        <v>0</v>
      </c>
      <c r="GQ517" s="1">
        <f t="shared" si="2483"/>
        <v>1</v>
      </c>
      <c r="GS517" s="1" t="str">
        <f t="shared" si="2484"/>
        <v/>
      </c>
      <c r="GT517" s="1" t="str">
        <f t="shared" si="2485"/>
        <v/>
      </c>
      <c r="GU517" s="1">
        <f t="shared" si="2486"/>
        <v>0</v>
      </c>
      <c r="GV517" s="1">
        <f t="shared" si="2487"/>
        <v>0</v>
      </c>
      <c r="GW517" s="1">
        <f t="shared" si="2488"/>
        <v>0</v>
      </c>
      <c r="GX517" s="1">
        <f t="shared" si="2489"/>
        <v>0</v>
      </c>
      <c r="GY517" s="1">
        <f t="shared" si="2490"/>
        <v>0</v>
      </c>
      <c r="GZ517" s="1"/>
      <c r="HA517" s="1">
        <f t="shared" si="2491"/>
        <v>0</v>
      </c>
      <c r="HB517" s="1">
        <f t="shared" si="2492"/>
        <v>0</v>
      </c>
      <c r="HC517" s="1">
        <f t="shared" si="2493"/>
        <v>0</v>
      </c>
      <c r="HD517" s="1">
        <f t="shared" si="2494"/>
        <v>0</v>
      </c>
      <c r="HE517" s="1">
        <f t="shared" si="2495"/>
        <v>0</v>
      </c>
      <c r="HF517" s="1">
        <f t="shared" si="2496"/>
        <v>0</v>
      </c>
      <c r="HH517" s="1">
        <f t="shared" si="2497"/>
        <v>0</v>
      </c>
      <c r="HI517" s="1">
        <f t="shared" si="2498"/>
        <v>0</v>
      </c>
      <c r="HJ517" s="1">
        <f t="shared" si="2499"/>
        <v>0</v>
      </c>
      <c r="HK517" s="1">
        <f t="shared" si="2500"/>
        <v>0</v>
      </c>
      <c r="HL517" s="1">
        <f t="shared" si="2501"/>
        <v>0</v>
      </c>
      <c r="HM517" s="1">
        <f t="shared" si="2502"/>
        <v>0</v>
      </c>
      <c r="HO517" s="1">
        <f t="shared" si="2503"/>
        <v>0</v>
      </c>
      <c r="HP517" s="1" t="str">
        <f t="shared" si="2504"/>
        <v/>
      </c>
      <c r="HQ517" s="1">
        <f t="shared" si="2505"/>
        <v>0</v>
      </c>
      <c r="HR517" t="str">
        <f t="shared" si="2506"/>
        <v/>
      </c>
      <c r="HS517" s="1">
        <f t="shared" si="2507"/>
        <v>0</v>
      </c>
      <c r="HT517" t="str">
        <f t="shared" si="2508"/>
        <v/>
      </c>
      <c r="HU517" t="str">
        <f t="shared" si="2509"/>
        <v/>
      </c>
      <c r="HV517" s="1" t="str">
        <f t="shared" si="2510"/>
        <v/>
      </c>
      <c r="HW517" s="1" t="str">
        <f t="shared" si="2511"/>
        <v/>
      </c>
      <c r="HX517" s="1" t="str">
        <f t="shared" si="2512"/>
        <v/>
      </c>
      <c r="HZ517" s="1">
        <f t="shared" si="2513"/>
        <v>1</v>
      </c>
      <c r="IA517" s="1" t="str">
        <f t="shared" si="2514"/>
        <v/>
      </c>
      <c r="IB517" s="1">
        <f t="shared" si="2515"/>
        <v>1</v>
      </c>
      <c r="IC517" s="1" t="str">
        <f t="shared" si="2516"/>
        <v/>
      </c>
      <c r="ID517" s="1">
        <f t="shared" si="2517"/>
        <v>1</v>
      </c>
      <c r="IE517" s="1" t="str">
        <f t="shared" si="2518"/>
        <v/>
      </c>
      <c r="IF517" s="1" t="str">
        <f t="shared" si="2519"/>
        <v/>
      </c>
      <c r="IG517" s="1" t="str">
        <f t="shared" si="2520"/>
        <v/>
      </c>
      <c r="IH517" s="1" t="str">
        <f t="shared" si="2521"/>
        <v/>
      </c>
      <c r="II517" s="1" t="str">
        <f t="shared" si="2522"/>
        <v/>
      </c>
    </row>
    <row r="518" spans="1:243" x14ac:dyDescent="0.2">
      <c r="A518" s="14">
        <f t="shared" ref="A518:A772" si="2545">A517+1</f>
        <v>518</v>
      </c>
      <c r="B518" t="s">
        <v>58</v>
      </c>
      <c r="C518" s="2">
        <v>42858</v>
      </c>
      <c r="G518" s="3">
        <v>108.08199999999999</v>
      </c>
      <c r="H518" s="3">
        <v>118.08499999999999</v>
      </c>
      <c r="I518" s="3">
        <v>125.175</v>
      </c>
      <c r="J518" s="4">
        <v>152.26</v>
      </c>
      <c r="P518" s="128">
        <f t="shared" si="2367"/>
        <v>3464.2499999999995</v>
      </c>
      <c r="Q518" s="5">
        <f t="shared" si="2368"/>
        <v>3784.4999999999995</v>
      </c>
      <c r="R518" s="6">
        <f t="shared" si="2369"/>
        <v>4017.4999999999995</v>
      </c>
      <c r="S518" s="7">
        <f t="shared" si="2370"/>
        <v>4889.9999999999991</v>
      </c>
      <c r="Y518" s="4">
        <f t="shared" si="2524"/>
        <v>2.0000000000009095</v>
      </c>
      <c r="Z518" s="1">
        <f t="shared" si="2525"/>
        <v>5.5000000000004547</v>
      </c>
      <c r="AA518" s="1">
        <f t="shared" si="2526"/>
        <v>5</v>
      </c>
      <c r="AB518" s="1">
        <f t="shared" si="2527"/>
        <v>1.999999999998181</v>
      </c>
      <c r="AC518" s="1"/>
      <c r="AD518" s="1"/>
      <c r="AE518" s="126"/>
      <c r="AF518" s="126"/>
      <c r="AG518" s="126"/>
      <c r="AH518" s="4">
        <f t="shared" si="2532"/>
        <v>0.33333333333484916</v>
      </c>
      <c r="AI518" s="4">
        <f t="shared" si="2533"/>
        <v>0.7000000000015465</v>
      </c>
      <c r="AJ518" s="4">
        <f t="shared" si="2534"/>
        <v>2.5000000000004547</v>
      </c>
      <c r="AK518" s="4">
        <f t="shared" si="2535"/>
        <v>2.1666666666671213</v>
      </c>
      <c r="AL518" s="4">
        <f t="shared" si="2536"/>
        <v>3.0000000000004547</v>
      </c>
      <c r="AM518" s="4">
        <f t="shared" si="2537"/>
        <v>5.6666666666660603</v>
      </c>
      <c r="AN518" s="4">
        <f t="shared" si="2538"/>
        <v>5.7999999999992724</v>
      </c>
      <c r="AO518" s="4">
        <f t="shared" si="2539"/>
        <v>1</v>
      </c>
      <c r="AP518" s="4">
        <f t="shared" si="2540"/>
        <v>0.99999999999787703</v>
      </c>
      <c r="AQ518" s="4">
        <f t="shared" si="2541"/>
        <v>2.4166666666653782</v>
      </c>
      <c r="AR518" s="4">
        <f t="shared" si="2542"/>
        <v>2.000000000001819</v>
      </c>
      <c r="AS518" s="4">
        <f t="shared" si="2543"/>
        <v>5.9444444444444953</v>
      </c>
      <c r="AT518" s="4">
        <f t="shared" si="2544"/>
        <v>4.2666666666682431</v>
      </c>
      <c r="AU518" s="1"/>
      <c r="BA518" s="11">
        <f t="shared" si="2376"/>
        <v>-2.0000000000009095</v>
      </c>
      <c r="BB518" s="11">
        <f t="shared" si="2377"/>
        <v>-5.5000000000004547</v>
      </c>
      <c r="BC518" s="12">
        <f t="shared" si="2378"/>
        <v>-5</v>
      </c>
      <c r="BD518" s="13">
        <f t="shared" si="2379"/>
        <v>1.999999999998181</v>
      </c>
      <c r="BJ518" s="11">
        <f t="shared" si="2380"/>
        <v>-0.33333333333484916</v>
      </c>
      <c r="BK518" s="11">
        <f t="shared" si="2381"/>
        <v>-0.7000000000015465</v>
      </c>
      <c r="BL518" s="11">
        <f t="shared" si="2382"/>
        <v>-2.5000000000004547</v>
      </c>
      <c r="BM518" s="11">
        <f t="shared" si="2383"/>
        <v>-2.1666666666671213</v>
      </c>
      <c r="BN518" s="11">
        <f t="shared" si="2384"/>
        <v>-3.0000000000004547</v>
      </c>
      <c r="BO518" s="11">
        <f t="shared" si="2385"/>
        <v>-5.6666666666660603</v>
      </c>
      <c r="BP518" s="11">
        <f t="shared" si="2386"/>
        <v>-5.7999999999992724</v>
      </c>
      <c r="BQ518" s="1">
        <v>1</v>
      </c>
      <c r="BR518" s="11">
        <f t="shared" si="2387"/>
        <v>-0.99999999999787703</v>
      </c>
      <c r="BS518" s="11">
        <f t="shared" si="2388"/>
        <v>-2.4166666666653782</v>
      </c>
      <c r="BT518" s="11">
        <f t="shared" si="2389"/>
        <v>-2.000000000001819</v>
      </c>
      <c r="BU518" s="11">
        <f t="shared" si="2390"/>
        <v>-5.9444444444444953</v>
      </c>
      <c r="BV518" s="11">
        <f t="shared" si="2391"/>
        <v>-4.2666666666682431</v>
      </c>
      <c r="BY518" s="126"/>
      <c r="BZ518" s="126"/>
      <c r="CA518">
        <f t="shared" si="2528"/>
        <v>-5.9444444444444953</v>
      </c>
      <c r="CB518" s="1">
        <f t="shared" si="2392"/>
        <v>1</v>
      </c>
      <c r="CC518" s="1">
        <f t="shared" si="2393"/>
        <v>1</v>
      </c>
      <c r="CD518" s="1">
        <f t="shared" si="2394"/>
        <v>1</v>
      </c>
      <c r="CE518" s="126">
        <f t="shared" ref="CE518:CE581" si="2546">IF(BD518="","",IF(OR(AND(BD518&gt;-0.001,BD518&lt;0.001),AND(BK518&gt;-0.001,BK518&lt;0.001)),0,IF(BD518&gt;0,IF(BK518&gt;0,1,0),IF(BK518&lt;0,1,0))))</f>
        <v>0</v>
      </c>
      <c r="CF518" s="1">
        <f t="shared" si="2395"/>
        <v>0</v>
      </c>
      <c r="CG518" s="1" t="str">
        <f t="shared" si="2396"/>
        <v/>
      </c>
      <c r="CH518" s="1">
        <f t="shared" ref="CH518:CH581" si="2547">IF(DJ518=0,IF(AND(BK518&gt;-0.001,BD518&lt;0.001),1,IF(AND(BK518&lt;0.001,BD518&gt;-0.001),1,0)),"")</f>
        <v>1</v>
      </c>
      <c r="CI518" s="1">
        <f t="shared" si="2397"/>
        <v>1</v>
      </c>
      <c r="CJ518" s="1">
        <f t="shared" si="2398"/>
        <v>1</v>
      </c>
      <c r="CK518" s="1" t="str">
        <f t="shared" si="2399"/>
        <v/>
      </c>
      <c r="CL518" s="1">
        <f t="shared" si="2400"/>
        <v>1</v>
      </c>
      <c r="CM518" s="1">
        <f t="shared" si="2401"/>
        <v>1</v>
      </c>
      <c r="CN518" s="1">
        <f t="shared" si="2402"/>
        <v>1</v>
      </c>
      <c r="CO518" s="1" t="str">
        <f t="shared" si="2403"/>
        <v/>
      </c>
      <c r="CP518" s="1">
        <f t="shared" si="2404"/>
        <v>1</v>
      </c>
      <c r="CQ518" s="1" t="str">
        <f t="shared" si="2405"/>
        <v/>
      </c>
      <c r="CS518" s="1">
        <f t="shared" si="2406"/>
        <v>1</v>
      </c>
      <c r="CT518" s="1">
        <f t="shared" si="2407"/>
        <v>1</v>
      </c>
      <c r="CU518" s="1">
        <f t="shared" si="2408"/>
        <v>1</v>
      </c>
      <c r="CV518" s="126">
        <f t="shared" ref="CV518:CV581" si="2548">IF(BD518="","",IF(OR(AND(BD518&gt;-0.001,BD518&lt;0.001),AND(BM518&gt;-0.001,BM518&lt;0.001)),0,IF(BD518&gt;0,IF(BM518&gt;0,1,0),IF(BM518&lt;0,1,0))))</f>
        <v>0</v>
      </c>
      <c r="CW518" s="1" t="str">
        <f t="shared" si="2409"/>
        <v/>
      </c>
      <c r="CX518" s="1" t="str">
        <f t="shared" si="2410"/>
        <v/>
      </c>
      <c r="CY518" s="1" t="str">
        <f t="shared" si="2411"/>
        <v/>
      </c>
      <c r="CZ518" s="1" t="str">
        <f t="shared" si="2412"/>
        <v/>
      </c>
      <c r="DA518" s="1" t="str">
        <f t="shared" si="2413"/>
        <v/>
      </c>
      <c r="DB518" s="1">
        <f t="shared" si="2414"/>
        <v>0</v>
      </c>
      <c r="DC518" s="1">
        <f t="shared" si="2415"/>
        <v>1</v>
      </c>
      <c r="DD518" s="1" t="str">
        <f t="shared" si="2416"/>
        <v/>
      </c>
      <c r="DE518" s="1" t="str">
        <f t="shared" si="2417"/>
        <v/>
      </c>
      <c r="DF518" s="1"/>
      <c r="DG518" s="126">
        <f t="shared" ref="DG518:DG581" si="2549">IF(OR(AND(BA518&gt;-0.001,BA518&lt;0.001),AND(BO518&gt;-0.001,BO518&lt;0.001)),1,IF(BA518&gt;0,IF(BO518&gt;0,1,0),IF(BO518&lt;0,1,0)))</f>
        <v>1</v>
      </c>
      <c r="DH518" s="1">
        <f t="shared" si="2418"/>
        <v>1</v>
      </c>
      <c r="DI518" s="1">
        <f t="shared" si="2419"/>
        <v>1</v>
      </c>
      <c r="DJ518" s="1">
        <f t="shared" si="2420"/>
        <v>0</v>
      </c>
      <c r="DK518" s="1">
        <f t="shared" si="2421"/>
        <v>0</v>
      </c>
      <c r="DL518" s="1"/>
      <c r="DM518" s="1">
        <f t="shared" si="2422"/>
        <v>1</v>
      </c>
      <c r="DN518" s="1" t="str">
        <f t="shared" si="2423"/>
        <v/>
      </c>
      <c r="DO518" s="1" t="str">
        <f t="shared" si="2424"/>
        <v/>
      </c>
      <c r="DP518" s="1" t="str">
        <f t="shared" si="2425"/>
        <v/>
      </c>
      <c r="DQ518" s="1" t="str">
        <f t="shared" si="2426"/>
        <v/>
      </c>
      <c r="DR518" s="1" t="str">
        <f t="shared" si="2427"/>
        <v/>
      </c>
      <c r="DS518" s="1" t="str">
        <f t="shared" si="2428"/>
        <v/>
      </c>
      <c r="DT518" s="1" t="str">
        <f t="shared" si="2429"/>
        <v/>
      </c>
      <c r="DU518" s="1" t="str">
        <f t="shared" si="2430"/>
        <v/>
      </c>
      <c r="DV518" s="1">
        <f t="shared" si="2431"/>
        <v>0</v>
      </c>
      <c r="DW518" s="1">
        <f t="shared" si="2432"/>
        <v>1</v>
      </c>
      <c r="DX518" s="1">
        <f t="shared" si="2433"/>
        <v>1</v>
      </c>
      <c r="DY518" s="1" t="str">
        <f t="shared" si="2434"/>
        <v/>
      </c>
      <c r="EA518" s="1">
        <f t="shared" si="2435"/>
        <v>1</v>
      </c>
      <c r="EB518" s="1">
        <f t="shared" si="2436"/>
        <v>1</v>
      </c>
      <c r="EC518" s="1">
        <f t="shared" si="2437"/>
        <v>1</v>
      </c>
      <c r="ED518" s="1">
        <f t="shared" si="2438"/>
        <v>0</v>
      </c>
      <c r="EF518" s="1">
        <f t="shared" si="2439"/>
        <v>1</v>
      </c>
      <c r="EG518" s="1">
        <f t="shared" si="2440"/>
        <v>1</v>
      </c>
      <c r="EH518" s="1">
        <f t="shared" si="2441"/>
        <v>1</v>
      </c>
      <c r="EI518" s="1">
        <f t="shared" si="2442"/>
        <v>0</v>
      </c>
      <c r="EK518" s="1">
        <f t="shared" si="2443"/>
        <v>1</v>
      </c>
      <c r="EL518" s="1">
        <f t="shared" si="2444"/>
        <v>1</v>
      </c>
      <c r="EM518" s="1">
        <f t="shared" si="2445"/>
        <v>0</v>
      </c>
      <c r="EO518" s="1">
        <f t="shared" si="2446"/>
        <v>1</v>
      </c>
      <c r="EP518" s="1">
        <f t="shared" si="2447"/>
        <v>1</v>
      </c>
      <c r="EQ518" s="1">
        <f t="shared" si="2448"/>
        <v>0</v>
      </c>
      <c r="ES518" s="1">
        <f t="shared" si="2449"/>
        <v>1</v>
      </c>
      <c r="ET518" s="1">
        <f t="shared" si="2450"/>
        <v>1</v>
      </c>
      <c r="EU518" s="1">
        <f t="shared" si="2451"/>
        <v>0</v>
      </c>
      <c r="EV518" s="1" t="str">
        <f t="shared" si="2452"/>
        <v/>
      </c>
      <c r="EW518" s="1" t="str">
        <f t="shared" si="2453"/>
        <v/>
      </c>
      <c r="EY518" s="1">
        <f t="shared" si="2454"/>
        <v>0</v>
      </c>
      <c r="EZ518" s="1">
        <f t="shared" si="2455"/>
        <v>0</v>
      </c>
      <c r="FA518" s="1">
        <f t="shared" si="2456"/>
        <v>0</v>
      </c>
      <c r="FC518" s="1">
        <f t="shared" si="2457"/>
        <v>1</v>
      </c>
      <c r="FD518" s="1">
        <f t="shared" si="2458"/>
        <v>1</v>
      </c>
      <c r="FE518" s="1"/>
      <c r="FF518" s="1">
        <f t="shared" si="2459"/>
        <v>1</v>
      </c>
      <c r="FG518" s="1">
        <f t="shared" si="2460"/>
        <v>1</v>
      </c>
      <c r="FH518" s="1">
        <f t="shared" si="2461"/>
        <v>1</v>
      </c>
      <c r="FI518" s="1">
        <f t="shared" si="2462"/>
        <v>0</v>
      </c>
      <c r="FJ518" s="1">
        <f t="shared" si="2463"/>
        <v>1</v>
      </c>
      <c r="FK518" s="1">
        <f t="shared" si="2464"/>
        <v>1</v>
      </c>
      <c r="FL518" s="1">
        <f t="shared" si="2465"/>
        <v>1</v>
      </c>
      <c r="FN518" s="1" t="str">
        <f t="shared" si="2466"/>
        <v/>
      </c>
      <c r="FO518" s="1" t="str">
        <f t="shared" si="2467"/>
        <v/>
      </c>
      <c r="FP518" s="1">
        <f t="shared" si="2468"/>
        <v>0</v>
      </c>
      <c r="FV518" s="1">
        <f t="shared" si="2529"/>
        <v>1</v>
      </c>
      <c r="FW518" s="1">
        <f t="shared" si="2530"/>
        <v>0</v>
      </c>
      <c r="FX518" s="1">
        <f t="shared" si="2531"/>
        <v>1</v>
      </c>
      <c r="GA518" s="1">
        <f t="shared" si="2469"/>
        <v>1</v>
      </c>
      <c r="GB518" s="1">
        <f t="shared" si="2470"/>
        <v>1</v>
      </c>
      <c r="GC518" s="1">
        <f t="shared" si="2471"/>
        <v>1</v>
      </c>
      <c r="GD518" s="1">
        <f t="shared" si="2472"/>
        <v>0</v>
      </c>
      <c r="GE518" s="1">
        <f t="shared" si="2473"/>
        <v>1</v>
      </c>
      <c r="GF518" s="1">
        <f t="shared" si="2474"/>
        <v>1</v>
      </c>
      <c r="GG518" s="1">
        <f t="shared" si="2475"/>
        <v>1</v>
      </c>
      <c r="GI518" s="1">
        <f t="shared" si="2476"/>
        <v>1</v>
      </c>
      <c r="GK518" s="1">
        <f t="shared" si="2477"/>
        <v>1</v>
      </c>
      <c r="GL518" s="1">
        <f t="shared" si="2478"/>
        <v>1</v>
      </c>
      <c r="GM518" s="1">
        <f t="shared" si="2479"/>
        <v>1</v>
      </c>
      <c r="GN518" s="1">
        <f t="shared" si="2480"/>
        <v>0</v>
      </c>
      <c r="GO518" s="1">
        <f t="shared" si="2481"/>
        <v>1</v>
      </c>
      <c r="GP518" s="1">
        <f t="shared" si="2482"/>
        <v>1</v>
      </c>
      <c r="GQ518" s="1">
        <f t="shared" si="2483"/>
        <v>1</v>
      </c>
      <c r="GS518" s="1" t="str">
        <f t="shared" si="2484"/>
        <v/>
      </c>
      <c r="GT518" s="1" t="str">
        <f t="shared" si="2485"/>
        <v/>
      </c>
      <c r="GU518" s="1">
        <f t="shared" si="2486"/>
        <v>1</v>
      </c>
      <c r="GV518" s="1">
        <f t="shared" si="2487"/>
        <v>1</v>
      </c>
      <c r="GW518" s="1">
        <f t="shared" si="2488"/>
        <v>1</v>
      </c>
      <c r="GX518" s="1">
        <f t="shared" si="2489"/>
        <v>0</v>
      </c>
      <c r="GY518" s="1">
        <f t="shared" si="2490"/>
        <v>0</v>
      </c>
      <c r="GZ518" s="1"/>
      <c r="HA518" s="1">
        <f t="shared" si="2491"/>
        <v>1</v>
      </c>
      <c r="HB518" s="1">
        <f t="shared" si="2492"/>
        <v>1</v>
      </c>
      <c r="HC518" s="1">
        <f t="shared" si="2493"/>
        <v>1</v>
      </c>
      <c r="HD518" s="1">
        <f t="shared" si="2494"/>
        <v>0</v>
      </c>
      <c r="HE518" s="1">
        <f t="shared" si="2495"/>
        <v>0</v>
      </c>
      <c r="HF518" s="1">
        <f t="shared" si="2496"/>
        <v>0</v>
      </c>
      <c r="HH518" s="1">
        <f t="shared" si="2497"/>
        <v>1</v>
      </c>
      <c r="HI518" s="1">
        <f t="shared" si="2498"/>
        <v>0</v>
      </c>
      <c r="HJ518" s="1">
        <f t="shared" si="2499"/>
        <v>0</v>
      </c>
      <c r="HK518" s="1">
        <f t="shared" si="2500"/>
        <v>0</v>
      </c>
      <c r="HL518" s="1">
        <f t="shared" si="2501"/>
        <v>0</v>
      </c>
      <c r="HM518" s="1">
        <f t="shared" si="2502"/>
        <v>0</v>
      </c>
      <c r="HO518" s="1">
        <f t="shared" si="2503"/>
        <v>1</v>
      </c>
      <c r="HP518" s="1" t="str">
        <f t="shared" si="2504"/>
        <v/>
      </c>
      <c r="HQ518" s="1" t="str">
        <f t="shared" si="2505"/>
        <v/>
      </c>
      <c r="HR518" t="str">
        <f t="shared" si="2506"/>
        <v/>
      </c>
      <c r="HS518" s="1" t="str">
        <f t="shared" si="2507"/>
        <v/>
      </c>
      <c r="HT518" t="str">
        <f t="shared" si="2508"/>
        <v/>
      </c>
      <c r="HU518" t="str">
        <f t="shared" si="2509"/>
        <v/>
      </c>
      <c r="HV518" s="1" t="str">
        <f t="shared" si="2510"/>
        <v/>
      </c>
      <c r="HW518" s="1" t="str">
        <f t="shared" si="2511"/>
        <v/>
      </c>
      <c r="HX518" s="1" t="str">
        <f t="shared" si="2512"/>
        <v/>
      </c>
      <c r="HZ518" s="1">
        <f t="shared" si="2513"/>
        <v>1</v>
      </c>
      <c r="IA518" s="1" t="str">
        <f t="shared" si="2514"/>
        <v/>
      </c>
      <c r="IB518" s="1" t="str">
        <f t="shared" si="2515"/>
        <v/>
      </c>
      <c r="IC518" s="1" t="str">
        <f t="shared" si="2516"/>
        <v/>
      </c>
      <c r="ID518" s="1" t="str">
        <f t="shared" si="2517"/>
        <v/>
      </c>
      <c r="IE518" s="1" t="str">
        <f t="shared" si="2518"/>
        <v/>
      </c>
      <c r="IF518" s="1" t="str">
        <f t="shared" si="2519"/>
        <v/>
      </c>
      <c r="IG518" s="1" t="str">
        <f t="shared" si="2520"/>
        <v/>
      </c>
      <c r="IH518" s="1" t="str">
        <f t="shared" si="2521"/>
        <v/>
      </c>
      <c r="II518" s="1" t="str">
        <f t="shared" si="2522"/>
        <v/>
      </c>
    </row>
    <row r="519" spans="1:243" x14ac:dyDescent="0.2">
      <c r="A519" s="14">
        <f t="shared" si="2545"/>
        <v>519</v>
      </c>
      <c r="C519" s="2">
        <v>42859</v>
      </c>
      <c r="G519" s="3">
        <v>108.07</v>
      </c>
      <c r="H519" s="3">
        <v>118.027</v>
      </c>
      <c r="I519" s="3">
        <v>125.05500000000001</v>
      </c>
      <c r="J519" s="4">
        <v>151.22999999999999</v>
      </c>
      <c r="P519" s="128">
        <f t="shared" si="2367"/>
        <v>3462.9999999999991</v>
      </c>
      <c r="Q519" s="5">
        <f t="shared" si="2368"/>
        <v>3778.75</v>
      </c>
      <c r="R519" s="6">
        <f t="shared" si="2369"/>
        <v>4005.5000000000009</v>
      </c>
      <c r="S519" s="7">
        <f t="shared" si="2370"/>
        <v>4854.9999999999991</v>
      </c>
      <c r="Y519" s="4">
        <f t="shared" si="2524"/>
        <v>1.2500000000004547</v>
      </c>
      <c r="Z519" s="1">
        <f t="shared" si="2525"/>
        <v>5.7499999999995453</v>
      </c>
      <c r="AA519" s="1">
        <f t="shared" si="2526"/>
        <v>11.999999999998636</v>
      </c>
      <c r="AB519" s="1">
        <f t="shared" si="2527"/>
        <v>35</v>
      </c>
      <c r="AC519" s="1"/>
      <c r="AD519" s="1"/>
      <c r="AE519" s="126"/>
      <c r="AF519" s="126"/>
      <c r="AG519" s="126"/>
      <c r="AH519" s="4">
        <f t="shared" si="2532"/>
        <v>1.3333333333321207</v>
      </c>
      <c r="AI519" s="4">
        <f t="shared" si="2533"/>
        <v>0.94999999999881757</v>
      </c>
      <c r="AJ519" s="4">
        <f t="shared" si="2534"/>
        <v>1.449999999999636</v>
      </c>
      <c r="AK519" s="4">
        <f t="shared" si="2535"/>
        <v>2.2499999999995453</v>
      </c>
      <c r="AL519" s="4">
        <f t="shared" si="2536"/>
        <v>0.24999999999977263</v>
      </c>
      <c r="AM519" s="4">
        <f t="shared" si="2537"/>
        <v>0.33333333333196968</v>
      </c>
      <c r="AN519" s="4">
        <f t="shared" si="2538"/>
        <v>2.0000000000013642</v>
      </c>
      <c r="AO519" s="4">
        <f t="shared" si="2539"/>
        <v>1</v>
      </c>
      <c r="AP519" s="4">
        <f t="shared" si="2540"/>
        <v>0.66666666666818264</v>
      </c>
      <c r="AQ519" s="4">
        <f t="shared" si="2541"/>
        <v>3.7083333333312876</v>
      </c>
      <c r="AR519" s="4">
        <f t="shared" si="2542"/>
        <v>2.299999999998545</v>
      </c>
      <c r="AS519" s="4">
        <f t="shared" si="2543"/>
        <v>2.0277777777782324</v>
      </c>
      <c r="AT519" s="4">
        <f t="shared" si="2544"/>
        <v>2.1666666666657575</v>
      </c>
      <c r="AU519" s="1"/>
      <c r="BA519" s="11">
        <f t="shared" si="2376"/>
        <v>-1.2500000000004547</v>
      </c>
      <c r="BB519" s="11">
        <f t="shared" si="2377"/>
        <v>-5.7499999999995453</v>
      </c>
      <c r="BC519" s="12">
        <f t="shared" si="2378"/>
        <v>-11.999999999998636</v>
      </c>
      <c r="BD519" s="13">
        <f t="shared" si="2379"/>
        <v>-35</v>
      </c>
      <c r="BJ519" s="11">
        <f t="shared" si="2380"/>
        <v>1.3333333333321207</v>
      </c>
      <c r="BK519" s="11">
        <f t="shared" si="2381"/>
        <v>0.94999999999881757</v>
      </c>
      <c r="BL519" s="11">
        <f t="shared" si="2382"/>
        <v>1.449999999999636</v>
      </c>
      <c r="BM519" s="11">
        <f t="shared" si="2383"/>
        <v>2.2499999999995453</v>
      </c>
      <c r="BN519" s="11">
        <f t="shared" si="2384"/>
        <v>0.24999999999977263</v>
      </c>
      <c r="BO519" s="11">
        <f t="shared" si="2385"/>
        <v>-0.33333333333196968</v>
      </c>
      <c r="BP519" s="11">
        <f t="shared" si="2386"/>
        <v>2.0000000000013642</v>
      </c>
      <c r="BQ519" s="1">
        <v>1</v>
      </c>
      <c r="BR519" s="11">
        <f t="shared" si="2387"/>
        <v>0.66666666666818264</v>
      </c>
      <c r="BS519" s="11">
        <f t="shared" si="2388"/>
        <v>-3.7083333333312876</v>
      </c>
      <c r="BT519" s="11">
        <f t="shared" si="2389"/>
        <v>2.299999999998545</v>
      </c>
      <c r="BU519" s="11">
        <f t="shared" si="2390"/>
        <v>2.0277777777782324</v>
      </c>
      <c r="BV519" s="11">
        <f t="shared" si="2391"/>
        <v>2.1666666666657575</v>
      </c>
      <c r="BY519" s="126"/>
      <c r="BZ519" s="126"/>
      <c r="CA519">
        <f t="shared" si="2528"/>
        <v>2.0277777777782324</v>
      </c>
      <c r="CB519" s="1">
        <f t="shared" si="2392"/>
        <v>0</v>
      </c>
      <c r="CC519" s="1">
        <f t="shared" si="2393"/>
        <v>0</v>
      </c>
      <c r="CD519" s="1">
        <f t="shared" si="2394"/>
        <v>0</v>
      </c>
      <c r="CE519" s="126">
        <f t="shared" si="2546"/>
        <v>0</v>
      </c>
      <c r="CF519" s="1">
        <f t="shared" si="2395"/>
        <v>0</v>
      </c>
      <c r="CG519" s="1" t="str">
        <f t="shared" si="2396"/>
        <v/>
      </c>
      <c r="CH519" s="1" t="str">
        <f t="shared" si="2547"/>
        <v/>
      </c>
      <c r="CI519" s="1">
        <f t="shared" si="2397"/>
        <v>1</v>
      </c>
      <c r="CJ519" s="1">
        <f t="shared" si="2398"/>
        <v>1</v>
      </c>
      <c r="CK519" s="1" t="str">
        <f t="shared" si="2399"/>
        <v/>
      </c>
      <c r="CL519" s="1">
        <f t="shared" si="2400"/>
        <v>1</v>
      </c>
      <c r="CM519" s="1">
        <f t="shared" si="2401"/>
        <v>1</v>
      </c>
      <c r="CN519" s="1">
        <f t="shared" si="2402"/>
        <v>1</v>
      </c>
      <c r="CO519" s="1" t="str">
        <f t="shared" si="2403"/>
        <v/>
      </c>
      <c r="CP519" s="1" t="str">
        <f t="shared" si="2404"/>
        <v/>
      </c>
      <c r="CQ519" s="1">
        <f t="shared" si="2405"/>
        <v>1</v>
      </c>
      <c r="CS519" s="1">
        <f t="shared" si="2406"/>
        <v>0</v>
      </c>
      <c r="CT519" s="1">
        <f t="shared" si="2407"/>
        <v>0</v>
      </c>
      <c r="CU519" s="1">
        <f t="shared" si="2408"/>
        <v>0</v>
      </c>
      <c r="CV519" s="126">
        <f t="shared" si="2548"/>
        <v>0</v>
      </c>
      <c r="CW519" s="1">
        <f t="shared" si="2409"/>
        <v>1</v>
      </c>
      <c r="CX519" s="1" t="str">
        <f t="shared" si="2410"/>
        <v/>
      </c>
      <c r="CY519" s="1" t="str">
        <f t="shared" si="2411"/>
        <v/>
      </c>
      <c r="CZ519" s="1" t="str">
        <f t="shared" si="2412"/>
        <v/>
      </c>
      <c r="DA519" s="1" t="str">
        <f t="shared" si="2413"/>
        <v/>
      </c>
      <c r="DB519" s="1">
        <f t="shared" si="2414"/>
        <v>1</v>
      </c>
      <c r="DC519" s="1" t="str">
        <f t="shared" si="2415"/>
        <v/>
      </c>
      <c r="DD519" s="1">
        <f t="shared" si="2416"/>
        <v>1</v>
      </c>
      <c r="DE519" s="1" t="str">
        <f t="shared" si="2417"/>
        <v/>
      </c>
      <c r="DF519" s="1"/>
      <c r="DG519" s="126">
        <f t="shared" si="2549"/>
        <v>1</v>
      </c>
      <c r="DH519" s="1">
        <f t="shared" si="2418"/>
        <v>1</v>
      </c>
      <c r="DI519" s="1">
        <f t="shared" si="2419"/>
        <v>1</v>
      </c>
      <c r="DJ519" s="1">
        <f t="shared" si="2420"/>
        <v>1</v>
      </c>
      <c r="DK519" s="1" t="str">
        <f t="shared" si="2421"/>
        <v/>
      </c>
      <c r="DL519" s="1"/>
      <c r="DM519" s="1" t="str">
        <f t="shared" si="2422"/>
        <v/>
      </c>
      <c r="DN519" s="1">
        <f t="shared" si="2423"/>
        <v>0</v>
      </c>
      <c r="DO519" s="1">
        <f t="shared" si="2424"/>
        <v>1</v>
      </c>
      <c r="DP519" s="1">
        <f t="shared" si="2425"/>
        <v>0</v>
      </c>
      <c r="DQ519" s="1">
        <f t="shared" si="2426"/>
        <v>1</v>
      </c>
      <c r="DR519" s="1">
        <f t="shared" si="2427"/>
        <v>1</v>
      </c>
      <c r="DS519" s="1">
        <f t="shared" si="2428"/>
        <v>1</v>
      </c>
      <c r="DT519" s="1">
        <f t="shared" si="2429"/>
        <v>1</v>
      </c>
      <c r="DU519" s="1">
        <f t="shared" si="2430"/>
        <v>1</v>
      </c>
      <c r="DV519" s="1">
        <f t="shared" si="2431"/>
        <v>1</v>
      </c>
      <c r="DW519" s="1">
        <f t="shared" si="2432"/>
        <v>0</v>
      </c>
      <c r="DX519" s="1" t="str">
        <f t="shared" si="2433"/>
        <v/>
      </c>
      <c r="DY519" s="1" t="str">
        <f t="shared" si="2434"/>
        <v/>
      </c>
      <c r="EA519" s="1">
        <f t="shared" si="2435"/>
        <v>0</v>
      </c>
      <c r="EB519" s="1">
        <f t="shared" si="2436"/>
        <v>0</v>
      </c>
      <c r="EC519" s="1">
        <f t="shared" si="2437"/>
        <v>0</v>
      </c>
      <c r="ED519" s="1">
        <f t="shared" si="2438"/>
        <v>0</v>
      </c>
      <c r="EF519" s="1">
        <f t="shared" si="2439"/>
        <v>1</v>
      </c>
      <c r="EG519" s="1">
        <f t="shared" si="2440"/>
        <v>1</v>
      </c>
      <c r="EH519" s="1">
        <f t="shared" si="2441"/>
        <v>1</v>
      </c>
      <c r="EI519" s="1">
        <f t="shared" si="2442"/>
        <v>1</v>
      </c>
      <c r="EK519" s="1">
        <f t="shared" si="2443"/>
        <v>1</v>
      </c>
      <c r="EL519" s="1">
        <f t="shared" si="2444"/>
        <v>1</v>
      </c>
      <c r="EM519" s="1">
        <f t="shared" si="2445"/>
        <v>1</v>
      </c>
      <c r="EO519" s="1">
        <f t="shared" si="2446"/>
        <v>1</v>
      </c>
      <c r="EP519" s="1">
        <f t="shared" si="2447"/>
        <v>1</v>
      </c>
      <c r="EQ519" s="1">
        <f t="shared" si="2448"/>
        <v>1</v>
      </c>
      <c r="ES519" s="1">
        <f t="shared" si="2449"/>
        <v>1</v>
      </c>
      <c r="ET519" s="1">
        <f t="shared" si="2450"/>
        <v>1</v>
      </c>
      <c r="EU519" s="1">
        <f t="shared" si="2451"/>
        <v>1</v>
      </c>
      <c r="EV519" s="1">
        <f t="shared" si="2452"/>
        <v>1</v>
      </c>
      <c r="EW519" s="1">
        <f t="shared" si="2453"/>
        <v>0</v>
      </c>
      <c r="EY519" s="1">
        <f t="shared" si="2454"/>
        <v>1</v>
      </c>
      <c r="EZ519" s="1">
        <f t="shared" si="2455"/>
        <v>1</v>
      </c>
      <c r="FA519" s="1">
        <f t="shared" si="2456"/>
        <v>1</v>
      </c>
      <c r="FC519" s="1">
        <f t="shared" si="2457"/>
        <v>0</v>
      </c>
      <c r="FD519" s="1" t="str">
        <f t="shared" si="2458"/>
        <v/>
      </c>
      <c r="FE519" s="1"/>
      <c r="FF519" s="1">
        <f t="shared" si="2459"/>
        <v>1</v>
      </c>
      <c r="FG519" s="1">
        <f t="shared" si="2460"/>
        <v>0</v>
      </c>
      <c r="FH519" s="1">
        <f t="shared" si="2461"/>
        <v>0</v>
      </c>
      <c r="FI519" s="1" t="str">
        <f t="shared" si="2462"/>
        <v/>
      </c>
      <c r="FJ519" s="1" t="str">
        <f t="shared" si="2463"/>
        <v/>
      </c>
      <c r="FK519" s="1" t="str">
        <f t="shared" si="2464"/>
        <v/>
      </c>
      <c r="FL519" s="1" t="str">
        <f t="shared" si="2465"/>
        <v/>
      </c>
      <c r="FN519" s="1" t="str">
        <f t="shared" si="2466"/>
        <v/>
      </c>
      <c r="FO519" s="1" t="str">
        <f t="shared" si="2467"/>
        <v/>
      </c>
      <c r="FP519" s="1" t="str">
        <f t="shared" si="2468"/>
        <v/>
      </c>
      <c r="FV519" s="1">
        <f t="shared" si="2529"/>
        <v>0</v>
      </c>
      <c r="FW519" s="1">
        <f t="shared" si="2530"/>
        <v>0</v>
      </c>
      <c r="FX519" s="1">
        <f t="shared" si="2531"/>
        <v>1</v>
      </c>
      <c r="GA519" s="1">
        <f t="shared" si="2469"/>
        <v>0</v>
      </c>
      <c r="GB519" s="1">
        <f t="shared" si="2470"/>
        <v>0</v>
      </c>
      <c r="GC519" s="1">
        <f t="shared" si="2471"/>
        <v>0</v>
      </c>
      <c r="GD519" s="1">
        <f t="shared" si="2472"/>
        <v>0</v>
      </c>
      <c r="GE519" s="1">
        <f t="shared" si="2473"/>
        <v>1</v>
      </c>
      <c r="GF519" s="1">
        <f t="shared" si="2474"/>
        <v>1</v>
      </c>
      <c r="GG519" s="1">
        <f t="shared" si="2475"/>
        <v>0</v>
      </c>
      <c r="GI519" s="1">
        <f t="shared" si="2476"/>
        <v>0</v>
      </c>
      <c r="GK519" s="1">
        <f t="shared" si="2477"/>
        <v>1</v>
      </c>
      <c r="GL519" s="1">
        <f t="shared" si="2478"/>
        <v>1</v>
      </c>
      <c r="GM519" s="1">
        <f t="shared" si="2479"/>
        <v>1</v>
      </c>
      <c r="GN519" s="1">
        <f t="shared" si="2480"/>
        <v>1</v>
      </c>
      <c r="GO519" s="1">
        <f t="shared" si="2481"/>
        <v>0</v>
      </c>
      <c r="GP519" s="1">
        <f t="shared" si="2482"/>
        <v>0</v>
      </c>
      <c r="GQ519" s="1">
        <f t="shared" si="2483"/>
        <v>1</v>
      </c>
      <c r="GS519" s="1">
        <f t="shared" si="2484"/>
        <v>1</v>
      </c>
      <c r="GT519" s="1" t="str">
        <f t="shared" si="2485"/>
        <v/>
      </c>
      <c r="GU519" s="1">
        <f t="shared" si="2486"/>
        <v>1</v>
      </c>
      <c r="GV519" s="1">
        <f t="shared" si="2487"/>
        <v>1</v>
      </c>
      <c r="GW519" s="1">
        <f t="shared" si="2488"/>
        <v>1</v>
      </c>
      <c r="GX519" s="1">
        <f t="shared" si="2489"/>
        <v>0</v>
      </c>
      <c r="GY519" s="1">
        <f t="shared" si="2490"/>
        <v>0</v>
      </c>
      <c r="GZ519" s="1"/>
      <c r="HA519" s="1">
        <f t="shared" si="2491"/>
        <v>0</v>
      </c>
      <c r="HB519" s="1">
        <f t="shared" si="2492"/>
        <v>0</v>
      </c>
      <c r="HC519" s="1">
        <f t="shared" si="2493"/>
        <v>0</v>
      </c>
      <c r="HD519" s="1">
        <f t="shared" si="2494"/>
        <v>0</v>
      </c>
      <c r="HE519" s="1">
        <f t="shared" si="2495"/>
        <v>0</v>
      </c>
      <c r="HF519" s="1">
        <f t="shared" si="2496"/>
        <v>0</v>
      </c>
      <c r="HH519" s="1">
        <f t="shared" si="2497"/>
        <v>1</v>
      </c>
      <c r="HI519" s="1">
        <f t="shared" si="2498"/>
        <v>1</v>
      </c>
      <c r="HJ519" s="1">
        <f t="shared" si="2499"/>
        <v>0</v>
      </c>
      <c r="HK519" s="1">
        <f t="shared" si="2500"/>
        <v>0</v>
      </c>
      <c r="HL519" s="1">
        <f t="shared" si="2501"/>
        <v>0</v>
      </c>
      <c r="HM519" s="1">
        <f t="shared" si="2502"/>
        <v>0</v>
      </c>
      <c r="HO519" s="1" t="str">
        <f t="shared" si="2503"/>
        <v/>
      </c>
      <c r="HP519" s="1">
        <f t="shared" si="2504"/>
        <v>1</v>
      </c>
      <c r="HQ519" s="1" t="str">
        <f t="shared" si="2505"/>
        <v/>
      </c>
      <c r="HR519">
        <f t="shared" si="2506"/>
        <v>1</v>
      </c>
      <c r="HS519" s="1" t="str">
        <f t="shared" si="2507"/>
        <v/>
      </c>
      <c r="HT519">
        <f t="shared" si="2508"/>
        <v>1</v>
      </c>
      <c r="HU519" t="str">
        <f t="shared" si="2509"/>
        <v/>
      </c>
      <c r="HV519" s="1">
        <f t="shared" si="2510"/>
        <v>1</v>
      </c>
      <c r="HW519" s="1" t="str">
        <f t="shared" si="2511"/>
        <v/>
      </c>
      <c r="HX519" s="1" t="str">
        <f t="shared" si="2512"/>
        <v/>
      </c>
      <c r="HZ519" s="1" t="str">
        <f t="shared" si="2513"/>
        <v/>
      </c>
      <c r="IA519" s="1">
        <f t="shared" si="2514"/>
        <v>0</v>
      </c>
      <c r="IB519" s="1" t="str">
        <f t="shared" si="2515"/>
        <v/>
      </c>
      <c r="IC519" s="1">
        <f t="shared" si="2516"/>
        <v>0</v>
      </c>
      <c r="ID519" s="1" t="str">
        <f t="shared" si="2517"/>
        <v/>
      </c>
      <c r="IE519" s="1">
        <f t="shared" si="2518"/>
        <v>0</v>
      </c>
      <c r="IF519" s="1" t="str">
        <f t="shared" si="2519"/>
        <v/>
      </c>
      <c r="IG519" s="1">
        <f t="shared" si="2520"/>
        <v>0</v>
      </c>
      <c r="IH519" s="1" t="str">
        <f t="shared" si="2521"/>
        <v/>
      </c>
      <c r="II519" s="1" t="str">
        <f t="shared" si="2522"/>
        <v/>
      </c>
    </row>
    <row r="520" spans="1:243" x14ac:dyDescent="0.2">
      <c r="A520" s="14">
        <f t="shared" si="2545"/>
        <v>520</v>
      </c>
      <c r="B520" t="s">
        <v>57</v>
      </c>
      <c r="C520" s="2">
        <v>42860</v>
      </c>
      <c r="G520" s="3">
        <v>108.06699999999999</v>
      </c>
      <c r="H520" s="3">
        <v>118.035</v>
      </c>
      <c r="I520" s="3">
        <v>125.07</v>
      </c>
      <c r="J520" s="4">
        <v>151.26</v>
      </c>
      <c r="P520" s="128">
        <f t="shared" ref="P520:P551" si="2550">(INT(G520)*32)+(IF(INT(RIGHT(G520*1000,1))=7,(G520-INT(G520))+0.0005,IF(INT(RIGHT(G520*1000,1))=2,(G520-INT(G520))+0.0005,G520-INT(G520))))*100</f>
        <v>3462.7499999999991</v>
      </c>
      <c r="Q520" s="5">
        <f t="shared" ref="Q520:Q551" si="2551">(INT(H520)*32)+(IF(INT(RIGHT(H520*1000,1))=7,(H520-INT(H520))+0.0005,IF(INT(RIGHT(H520*1000,1))=2,(H520-INT(H520))+0.0005,H520-INT(H520))))*100</f>
        <v>3779.4999999999995</v>
      </c>
      <c r="R520" s="6">
        <f t="shared" ref="R520:R551" si="2552">INT(I520)*32+(I520-INT(I520))*100</f>
        <v>4006.9999999999991</v>
      </c>
      <c r="S520" s="7">
        <f t="shared" ref="S520:S551" si="2553">INT(J520)*32+(J520-INT(J520))*100</f>
        <v>4857.9999999999991</v>
      </c>
      <c r="Y520" s="4">
        <f t="shared" si="2524"/>
        <v>0.25</v>
      </c>
      <c r="Z520" s="1">
        <f t="shared" si="2525"/>
        <v>0.74999999999954525</v>
      </c>
      <c r="AA520" s="1">
        <f t="shared" si="2526"/>
        <v>1.499999999998181</v>
      </c>
      <c r="AB520" s="1">
        <f t="shared" si="2527"/>
        <v>3</v>
      </c>
      <c r="AC520" s="1"/>
      <c r="AD520" s="1"/>
      <c r="AE520" s="126"/>
      <c r="AF520" s="126"/>
      <c r="AG520" s="126"/>
      <c r="AH520" s="4">
        <f t="shared" si="2532"/>
        <v>0.99999999999969691</v>
      </c>
      <c r="AI520" s="4">
        <f t="shared" si="2533"/>
        <v>0.94999999999972706</v>
      </c>
      <c r="AJ520" s="4">
        <f t="shared" si="2534"/>
        <v>0.14999999999936331</v>
      </c>
      <c r="AK520" s="4">
        <f t="shared" si="2535"/>
        <v>0.24999999999924205</v>
      </c>
      <c r="AL520" s="4">
        <f t="shared" si="2536"/>
        <v>4.5474735088646412E-13</v>
      </c>
      <c r="AM520" s="4">
        <f t="shared" si="2537"/>
        <v>0.49999999999818101</v>
      </c>
      <c r="AN520" s="4">
        <f t="shared" si="2538"/>
        <v>0.29999999999818106</v>
      </c>
      <c r="AO520" s="4">
        <f t="shared" si="2539"/>
        <v>1</v>
      </c>
      <c r="AP520" s="4">
        <f t="shared" si="2540"/>
        <v>1.3333333333336364</v>
      </c>
      <c r="AQ520" s="4">
        <f t="shared" si="2541"/>
        <v>0.87499999999704414</v>
      </c>
      <c r="AR520" s="4">
        <f t="shared" si="2542"/>
        <v>1.0999999999992724</v>
      </c>
      <c r="AS520" s="4">
        <f t="shared" si="2543"/>
        <v>8.3333333332878623E-2</v>
      </c>
      <c r="AT520" s="4">
        <f t="shared" si="2544"/>
        <v>0.9</v>
      </c>
      <c r="AU520" s="1"/>
      <c r="BA520" s="11">
        <f t="shared" si="2376"/>
        <v>-0.25</v>
      </c>
      <c r="BB520" s="11">
        <f t="shared" si="2377"/>
        <v>0.74999999999954525</v>
      </c>
      <c r="BC520" s="12">
        <f t="shared" si="2378"/>
        <v>1.499999999998181</v>
      </c>
      <c r="BD520" s="13">
        <f t="shared" si="2379"/>
        <v>3</v>
      </c>
      <c r="BJ520" s="11">
        <f t="shared" si="2380"/>
        <v>-0.99999999999969691</v>
      </c>
      <c r="BK520" s="11">
        <f t="shared" si="2381"/>
        <v>-0.94999999999972706</v>
      </c>
      <c r="BL520" s="11">
        <f t="shared" si="2382"/>
        <v>-0.14999999999936331</v>
      </c>
      <c r="BM520" s="11">
        <f t="shared" si="2383"/>
        <v>-0.24999999999924205</v>
      </c>
      <c r="BN520" s="11">
        <f t="shared" si="2384"/>
        <v>4.5474735088646412E-13</v>
      </c>
      <c r="BO520" s="11">
        <f t="shared" si="2385"/>
        <v>0.49999999999818101</v>
      </c>
      <c r="BP520" s="11">
        <f t="shared" si="2386"/>
        <v>0.29999999999818106</v>
      </c>
      <c r="BQ520" s="1">
        <v>1</v>
      </c>
      <c r="BR520" s="11">
        <f t="shared" si="2387"/>
        <v>1.3333333333336364</v>
      </c>
      <c r="BS520" s="11">
        <f t="shared" si="2388"/>
        <v>0.87499999999704414</v>
      </c>
      <c r="BT520" s="11">
        <f t="shared" si="2389"/>
        <v>-1.0999999999992724</v>
      </c>
      <c r="BU520" s="11">
        <f t="shared" si="2390"/>
        <v>8.3333333332878623E-2</v>
      </c>
      <c r="BV520" s="11">
        <f t="shared" si="2391"/>
        <v>-0.9</v>
      </c>
      <c r="BY520" s="126"/>
      <c r="BZ520" s="126"/>
      <c r="CA520">
        <f t="shared" si="2528"/>
        <v>8.3333333332878623E-2</v>
      </c>
      <c r="CB520" s="1">
        <f t="shared" si="2392"/>
        <v>1</v>
      </c>
      <c r="CC520" s="1">
        <f t="shared" si="2393"/>
        <v>0</v>
      </c>
      <c r="CD520" s="1">
        <f t="shared" si="2394"/>
        <v>0</v>
      </c>
      <c r="CE520" s="126">
        <f t="shared" si="2546"/>
        <v>0</v>
      </c>
      <c r="CF520" s="1">
        <f t="shared" si="2395"/>
        <v>0</v>
      </c>
      <c r="CG520" s="1" t="str">
        <f t="shared" si="2396"/>
        <v/>
      </c>
      <c r="CH520" s="1" t="str">
        <f t="shared" si="2547"/>
        <v/>
      </c>
      <c r="CI520" s="1">
        <f t="shared" si="2397"/>
        <v>1</v>
      </c>
      <c r="CJ520" s="1">
        <f t="shared" si="2398"/>
        <v>1</v>
      </c>
      <c r="CK520" s="1" t="str">
        <f t="shared" si="2399"/>
        <v/>
      </c>
      <c r="CL520" s="1">
        <f t="shared" si="2400"/>
        <v>1</v>
      </c>
      <c r="CM520" s="1">
        <f t="shared" si="2401"/>
        <v>1</v>
      </c>
      <c r="CN520" s="1">
        <f t="shared" si="2402"/>
        <v>1</v>
      </c>
      <c r="CO520" s="1" t="str">
        <f t="shared" si="2403"/>
        <v/>
      </c>
      <c r="CP520" s="1">
        <f t="shared" si="2404"/>
        <v>1</v>
      </c>
      <c r="CQ520" s="1" t="str">
        <f t="shared" si="2405"/>
        <v/>
      </c>
      <c r="CS520" s="1">
        <f t="shared" si="2406"/>
        <v>1</v>
      </c>
      <c r="CT520" s="1">
        <f t="shared" si="2407"/>
        <v>0</v>
      </c>
      <c r="CU520" s="1">
        <f t="shared" si="2408"/>
        <v>0</v>
      </c>
      <c r="CV520" s="126">
        <f t="shared" si="2548"/>
        <v>0</v>
      </c>
      <c r="CW520" s="1">
        <f t="shared" si="2409"/>
        <v>1</v>
      </c>
      <c r="CX520" s="1" t="str">
        <f t="shared" si="2410"/>
        <v/>
      </c>
      <c r="CY520" s="1" t="str">
        <f t="shared" si="2411"/>
        <v/>
      </c>
      <c r="CZ520" s="1" t="str">
        <f t="shared" si="2412"/>
        <v/>
      </c>
      <c r="DA520" s="1" t="str">
        <f t="shared" si="2413"/>
        <v/>
      </c>
      <c r="DB520" s="1">
        <f t="shared" si="2414"/>
        <v>1</v>
      </c>
      <c r="DC520" s="1" t="str">
        <f t="shared" si="2415"/>
        <v/>
      </c>
      <c r="DD520" s="1">
        <f t="shared" si="2416"/>
        <v>1</v>
      </c>
      <c r="DE520" s="1" t="str">
        <f t="shared" si="2417"/>
        <v/>
      </c>
      <c r="DF520" s="1"/>
      <c r="DG520" s="126">
        <f t="shared" si="2549"/>
        <v>0</v>
      </c>
      <c r="DH520" s="1">
        <f t="shared" si="2418"/>
        <v>1</v>
      </c>
      <c r="DI520" s="1">
        <f t="shared" si="2419"/>
        <v>1</v>
      </c>
      <c r="DJ520" s="1">
        <f t="shared" si="2420"/>
        <v>1</v>
      </c>
      <c r="DK520" s="1" t="str">
        <f t="shared" si="2421"/>
        <v/>
      </c>
      <c r="DL520" s="1"/>
      <c r="DM520" s="1" t="str">
        <f t="shared" si="2422"/>
        <v/>
      </c>
      <c r="DN520" s="1">
        <f t="shared" si="2423"/>
        <v>0</v>
      </c>
      <c r="DO520" s="1">
        <f t="shared" si="2424"/>
        <v>1</v>
      </c>
      <c r="DP520" s="1">
        <f t="shared" si="2425"/>
        <v>0</v>
      </c>
      <c r="DQ520" s="1">
        <f t="shared" si="2426"/>
        <v>1</v>
      </c>
      <c r="DR520" s="1">
        <f t="shared" si="2427"/>
        <v>0</v>
      </c>
      <c r="DS520" s="1">
        <f t="shared" si="2428"/>
        <v>1</v>
      </c>
      <c r="DT520" s="1">
        <f t="shared" si="2429"/>
        <v>0</v>
      </c>
      <c r="DU520" s="1">
        <f t="shared" si="2430"/>
        <v>1</v>
      </c>
      <c r="DV520" s="1">
        <f t="shared" si="2431"/>
        <v>1</v>
      </c>
      <c r="DW520" s="1">
        <f t="shared" si="2432"/>
        <v>0</v>
      </c>
      <c r="DX520" s="1" t="str">
        <f t="shared" si="2433"/>
        <v/>
      </c>
      <c r="DY520" s="1" t="str">
        <f t="shared" si="2434"/>
        <v/>
      </c>
      <c r="EA520" s="1">
        <f t="shared" si="2435"/>
        <v>0</v>
      </c>
      <c r="EB520" s="1">
        <f t="shared" si="2436"/>
        <v>1</v>
      </c>
      <c r="EC520" s="1">
        <f t="shared" si="2437"/>
        <v>1</v>
      </c>
      <c r="ED520" s="1">
        <f t="shared" si="2438"/>
        <v>1</v>
      </c>
      <c r="EF520" s="1">
        <f t="shared" si="2439"/>
        <v>0</v>
      </c>
      <c r="EG520" s="1">
        <f t="shared" si="2440"/>
        <v>1</v>
      </c>
      <c r="EH520" s="1">
        <f t="shared" si="2441"/>
        <v>1</v>
      </c>
      <c r="EI520" s="1">
        <f t="shared" si="2442"/>
        <v>1</v>
      </c>
      <c r="EK520" s="1">
        <f t="shared" si="2443"/>
        <v>0</v>
      </c>
      <c r="EL520" s="1">
        <f t="shared" si="2444"/>
        <v>0</v>
      </c>
      <c r="EM520" s="1">
        <f t="shared" si="2445"/>
        <v>0</v>
      </c>
      <c r="EO520" s="1">
        <f t="shared" si="2446"/>
        <v>0</v>
      </c>
      <c r="EP520" s="1">
        <f t="shared" si="2447"/>
        <v>1</v>
      </c>
      <c r="EQ520" s="1">
        <f t="shared" si="2448"/>
        <v>1</v>
      </c>
      <c r="ES520" s="1">
        <f t="shared" si="2449"/>
        <v>0</v>
      </c>
      <c r="ET520" s="1">
        <f t="shared" si="2450"/>
        <v>1</v>
      </c>
      <c r="EU520" s="1">
        <f t="shared" si="2451"/>
        <v>1</v>
      </c>
      <c r="EV520" s="1">
        <f t="shared" si="2452"/>
        <v>1</v>
      </c>
      <c r="EW520" s="1">
        <f t="shared" si="2453"/>
        <v>0</v>
      </c>
      <c r="EY520" s="1">
        <f t="shared" si="2454"/>
        <v>0</v>
      </c>
      <c r="EZ520" s="1">
        <f t="shared" si="2455"/>
        <v>1</v>
      </c>
      <c r="FA520" s="1">
        <f t="shared" si="2456"/>
        <v>1</v>
      </c>
      <c r="FC520" s="1">
        <f t="shared" si="2457"/>
        <v>0</v>
      </c>
      <c r="FD520" s="1" t="str">
        <f t="shared" si="2458"/>
        <v/>
      </c>
      <c r="FE520" s="1"/>
      <c r="FF520" s="1">
        <f t="shared" si="2459"/>
        <v>1</v>
      </c>
      <c r="FG520" s="1">
        <f t="shared" si="2460"/>
        <v>0</v>
      </c>
      <c r="FH520" s="1">
        <f t="shared" si="2461"/>
        <v>0</v>
      </c>
      <c r="FI520" s="1" t="str">
        <f t="shared" si="2462"/>
        <v/>
      </c>
      <c r="FJ520" s="1" t="str">
        <f t="shared" si="2463"/>
        <v/>
      </c>
      <c r="FK520" s="1" t="str">
        <f t="shared" si="2464"/>
        <v/>
      </c>
      <c r="FL520" s="1" t="str">
        <f t="shared" si="2465"/>
        <v/>
      </c>
      <c r="FN520" s="1" t="str">
        <f t="shared" si="2466"/>
        <v/>
      </c>
      <c r="FO520" s="1" t="str">
        <f t="shared" si="2467"/>
        <v/>
      </c>
      <c r="FP520" s="1" t="str">
        <f t="shared" si="2468"/>
        <v/>
      </c>
      <c r="FV520" s="1">
        <f t="shared" si="2529"/>
        <v>0</v>
      </c>
      <c r="FW520" s="1">
        <f t="shared" si="2530"/>
        <v>0</v>
      </c>
      <c r="FX520" s="1">
        <f t="shared" si="2531"/>
        <v>0</v>
      </c>
      <c r="GA520" s="1">
        <f t="shared" si="2469"/>
        <v>0</v>
      </c>
      <c r="GB520" s="1">
        <f t="shared" si="2470"/>
        <v>1</v>
      </c>
      <c r="GC520" s="1">
        <f t="shared" si="2471"/>
        <v>1</v>
      </c>
      <c r="GD520" s="1">
        <f t="shared" si="2472"/>
        <v>1</v>
      </c>
      <c r="GE520" s="1">
        <f t="shared" si="2473"/>
        <v>0</v>
      </c>
      <c r="GF520" s="1">
        <f t="shared" si="2474"/>
        <v>0</v>
      </c>
      <c r="GG520" s="1">
        <f t="shared" si="2475"/>
        <v>1</v>
      </c>
      <c r="GI520" s="1">
        <f t="shared" si="2476"/>
        <v>1</v>
      </c>
      <c r="GK520" s="1">
        <f t="shared" si="2477"/>
        <v>0</v>
      </c>
      <c r="GL520" s="1">
        <f t="shared" si="2478"/>
        <v>1</v>
      </c>
      <c r="GM520" s="1">
        <f t="shared" si="2479"/>
        <v>1</v>
      </c>
      <c r="GN520" s="1">
        <f t="shared" si="2480"/>
        <v>1</v>
      </c>
      <c r="GO520" s="1">
        <f t="shared" si="2481"/>
        <v>0</v>
      </c>
      <c r="GP520" s="1">
        <f t="shared" si="2482"/>
        <v>0</v>
      </c>
      <c r="GQ520" s="1">
        <f t="shared" si="2483"/>
        <v>1</v>
      </c>
      <c r="GS520" s="1" t="str">
        <f t="shared" si="2484"/>
        <v/>
      </c>
      <c r="GT520" s="1" t="str">
        <f t="shared" si="2485"/>
        <v/>
      </c>
      <c r="GU520" s="1">
        <f t="shared" si="2486"/>
        <v>0</v>
      </c>
      <c r="GV520" s="1">
        <f t="shared" si="2487"/>
        <v>0</v>
      </c>
      <c r="GW520" s="1">
        <f t="shared" si="2488"/>
        <v>0</v>
      </c>
      <c r="GX520" s="1">
        <f t="shared" si="2489"/>
        <v>0</v>
      </c>
      <c r="GY520" s="1">
        <f t="shared" si="2490"/>
        <v>0</v>
      </c>
      <c r="GZ520" s="1"/>
      <c r="HA520" s="1">
        <f t="shared" si="2491"/>
        <v>0</v>
      </c>
      <c r="HB520" s="1">
        <f t="shared" si="2492"/>
        <v>0</v>
      </c>
      <c r="HC520" s="1">
        <f t="shared" si="2493"/>
        <v>0</v>
      </c>
      <c r="HD520" s="1">
        <f t="shared" si="2494"/>
        <v>0</v>
      </c>
      <c r="HE520" s="1">
        <f t="shared" si="2495"/>
        <v>0</v>
      </c>
      <c r="HF520" s="1">
        <f t="shared" si="2496"/>
        <v>0</v>
      </c>
      <c r="HH520" s="1">
        <f t="shared" si="2497"/>
        <v>0</v>
      </c>
      <c r="HI520" s="1">
        <f t="shared" si="2498"/>
        <v>0</v>
      </c>
      <c r="HJ520" s="1">
        <f t="shared" si="2499"/>
        <v>0</v>
      </c>
      <c r="HK520" s="1">
        <f t="shared" si="2500"/>
        <v>0</v>
      </c>
      <c r="HL520" s="1">
        <f t="shared" si="2501"/>
        <v>0</v>
      </c>
      <c r="HM520" s="1">
        <f t="shared" si="2502"/>
        <v>0</v>
      </c>
      <c r="HO520" s="1">
        <f t="shared" si="2503"/>
        <v>1</v>
      </c>
      <c r="HP520" s="1" t="str">
        <f t="shared" si="2504"/>
        <v/>
      </c>
      <c r="HQ520" s="1" t="str">
        <f t="shared" si="2505"/>
        <v/>
      </c>
      <c r="HR520" t="str">
        <f t="shared" si="2506"/>
        <v/>
      </c>
      <c r="HS520" s="1" t="str">
        <f t="shared" si="2507"/>
        <v/>
      </c>
      <c r="HT520" t="str">
        <f t="shared" si="2508"/>
        <v/>
      </c>
      <c r="HU520" t="str">
        <f t="shared" si="2509"/>
        <v/>
      </c>
      <c r="HV520" s="1" t="str">
        <f t="shared" si="2510"/>
        <v/>
      </c>
      <c r="HW520" s="1" t="str">
        <f t="shared" si="2511"/>
        <v/>
      </c>
      <c r="HX520" s="1" t="str">
        <f t="shared" si="2512"/>
        <v/>
      </c>
      <c r="HZ520" s="1">
        <f t="shared" si="2513"/>
        <v>0</v>
      </c>
      <c r="IA520" s="1" t="str">
        <f t="shared" si="2514"/>
        <v/>
      </c>
      <c r="IB520" s="1" t="str">
        <f t="shared" si="2515"/>
        <v/>
      </c>
      <c r="IC520" s="1" t="str">
        <f t="shared" si="2516"/>
        <v/>
      </c>
      <c r="ID520" s="1" t="str">
        <f t="shared" si="2517"/>
        <v/>
      </c>
      <c r="IE520" s="1" t="str">
        <f t="shared" si="2518"/>
        <v/>
      </c>
      <c r="IF520" s="1" t="str">
        <f t="shared" si="2519"/>
        <v/>
      </c>
      <c r="IG520" s="1" t="str">
        <f t="shared" si="2520"/>
        <v/>
      </c>
      <c r="IH520" s="1" t="str">
        <f t="shared" si="2521"/>
        <v/>
      </c>
      <c r="II520" s="1" t="str">
        <f t="shared" si="2522"/>
        <v/>
      </c>
    </row>
    <row r="521" spans="1:243" x14ac:dyDescent="0.2">
      <c r="A521" s="14">
        <f t="shared" si="2545"/>
        <v>521</v>
      </c>
      <c r="C521" s="2">
        <v>42863</v>
      </c>
      <c r="G521" s="3">
        <v>108.062</v>
      </c>
      <c r="H521" s="3">
        <v>118.01</v>
      </c>
      <c r="I521" s="3">
        <v>125.02</v>
      </c>
      <c r="J521" s="4">
        <v>151.1</v>
      </c>
      <c r="P521" s="128">
        <f t="shared" si="2550"/>
        <v>3462.2499999999995</v>
      </c>
      <c r="Q521" s="5">
        <f t="shared" si="2551"/>
        <v>3777.0000000000005</v>
      </c>
      <c r="R521" s="6">
        <f t="shared" si="2552"/>
        <v>4001.9999999999995</v>
      </c>
      <c r="S521" s="7">
        <f t="shared" si="2553"/>
        <v>4841.9999999999991</v>
      </c>
      <c r="Y521" s="4">
        <f t="shared" si="2524"/>
        <v>0.49999999999954525</v>
      </c>
      <c r="Z521" s="1">
        <f t="shared" si="2525"/>
        <v>2.4999999999990905</v>
      </c>
      <c r="AA521" s="1">
        <f t="shared" si="2526"/>
        <v>4.9999999999995453</v>
      </c>
      <c r="AB521" s="1">
        <f t="shared" si="2527"/>
        <v>16</v>
      </c>
      <c r="AC521" s="1"/>
      <c r="AD521" s="1"/>
      <c r="AE521" s="126"/>
      <c r="AF521" s="126"/>
      <c r="AG521" s="126"/>
      <c r="AH521" s="4">
        <f t="shared" si="2532"/>
        <v>0.66666666666696983</v>
      </c>
      <c r="AI521" s="4">
        <f t="shared" si="2533"/>
        <v>0.50000000000036371</v>
      </c>
      <c r="AJ521" s="4">
        <f t="shared" si="2534"/>
        <v>0.50000000000063638</v>
      </c>
      <c r="AK521" s="4">
        <f t="shared" si="2535"/>
        <v>0.83333333333393966</v>
      </c>
      <c r="AL521" s="4">
        <f t="shared" si="2536"/>
        <v>6.8212102632969618E-13</v>
      </c>
      <c r="AM521" s="4">
        <f t="shared" si="2537"/>
        <v>0.33333333333378778</v>
      </c>
      <c r="AN521" s="4">
        <f t="shared" si="2538"/>
        <v>1.4000000000004551</v>
      </c>
      <c r="AO521" s="4">
        <f t="shared" si="2539"/>
        <v>1</v>
      </c>
      <c r="AP521" s="4">
        <f t="shared" si="2540"/>
        <v>1.1102230246251565E-16</v>
      </c>
      <c r="AQ521" s="4">
        <f t="shared" si="2541"/>
        <v>0.91666666666712171</v>
      </c>
      <c r="AR521" s="4">
        <f t="shared" si="2542"/>
        <v>1.0000000000007276</v>
      </c>
      <c r="AS521" s="4">
        <f t="shared" si="2543"/>
        <v>1.0555555555564649</v>
      </c>
      <c r="AT521" s="4">
        <f t="shared" si="2544"/>
        <v>1.1333333333342428</v>
      </c>
      <c r="AU521" s="1"/>
      <c r="BA521" s="11">
        <f t="shared" si="2376"/>
        <v>-0.49999999999954525</v>
      </c>
      <c r="BB521" s="11">
        <f t="shared" si="2377"/>
        <v>-2.4999999999990905</v>
      </c>
      <c r="BC521" s="12">
        <f t="shared" si="2378"/>
        <v>-4.9999999999995453</v>
      </c>
      <c r="BD521" s="13">
        <f t="shared" si="2379"/>
        <v>-16</v>
      </c>
      <c r="BJ521" s="11">
        <f t="shared" si="2380"/>
        <v>0.66666666666696983</v>
      </c>
      <c r="BK521" s="11">
        <f t="shared" si="2381"/>
        <v>0.50000000000036371</v>
      </c>
      <c r="BL521" s="11">
        <f t="shared" si="2382"/>
        <v>0.50000000000063638</v>
      </c>
      <c r="BM521" s="11">
        <f t="shared" si="2383"/>
        <v>0.83333333333393966</v>
      </c>
      <c r="BN521" s="11">
        <f t="shared" si="2384"/>
        <v>6.8212102632969618E-13</v>
      </c>
      <c r="BO521" s="11">
        <f t="shared" si="2385"/>
        <v>0.33333333333378778</v>
      </c>
      <c r="BP521" s="11">
        <f t="shared" si="2386"/>
        <v>1.4000000000004551</v>
      </c>
      <c r="BQ521" s="1">
        <v>1</v>
      </c>
      <c r="BR521" s="11">
        <f t="shared" si="2387"/>
        <v>1.1102230246251565E-16</v>
      </c>
      <c r="BS521" s="11">
        <f t="shared" si="2388"/>
        <v>-0.91666666666712171</v>
      </c>
      <c r="BT521" s="11">
        <f t="shared" si="2389"/>
        <v>1.0000000000007276</v>
      </c>
      <c r="BU521" s="11">
        <f t="shared" si="2390"/>
        <v>1.0555555555564649</v>
      </c>
      <c r="BV521" s="11">
        <f t="shared" si="2391"/>
        <v>1.1333333333342428</v>
      </c>
      <c r="BY521" s="126"/>
      <c r="BZ521" s="126"/>
      <c r="CA521">
        <f t="shared" si="2528"/>
        <v>1.0555555555564649</v>
      </c>
      <c r="CB521" s="1">
        <f t="shared" si="2392"/>
        <v>0</v>
      </c>
      <c r="CC521" s="1">
        <f t="shared" si="2393"/>
        <v>0</v>
      </c>
      <c r="CD521" s="1">
        <f t="shared" si="2394"/>
        <v>0</v>
      </c>
      <c r="CE521" s="126">
        <f t="shared" si="2546"/>
        <v>0</v>
      </c>
      <c r="CF521" s="1">
        <f t="shared" si="2395"/>
        <v>0</v>
      </c>
      <c r="CG521" s="1" t="str">
        <f t="shared" si="2396"/>
        <v/>
      </c>
      <c r="CH521" s="1">
        <f t="shared" si="2547"/>
        <v>1</v>
      </c>
      <c r="CI521" s="1">
        <f t="shared" si="2397"/>
        <v>1</v>
      </c>
      <c r="CJ521" s="1" t="str">
        <f t="shared" si="2398"/>
        <v/>
      </c>
      <c r="CK521" s="1" t="str">
        <f t="shared" si="2399"/>
        <v/>
      </c>
      <c r="CL521" s="1">
        <f t="shared" si="2400"/>
        <v>1</v>
      </c>
      <c r="CM521" s="1">
        <f t="shared" si="2401"/>
        <v>1</v>
      </c>
      <c r="CN521" s="1">
        <f t="shared" si="2402"/>
        <v>1</v>
      </c>
      <c r="CO521" s="1" t="str">
        <f t="shared" si="2403"/>
        <v/>
      </c>
      <c r="CP521" s="1" t="str">
        <f t="shared" si="2404"/>
        <v/>
      </c>
      <c r="CQ521" s="1">
        <f t="shared" si="2405"/>
        <v>1</v>
      </c>
      <c r="CS521" s="1">
        <f t="shared" si="2406"/>
        <v>0</v>
      </c>
      <c r="CT521" s="1">
        <f t="shared" si="2407"/>
        <v>0</v>
      </c>
      <c r="CU521" s="1">
        <f t="shared" si="2408"/>
        <v>0</v>
      </c>
      <c r="CV521" s="126">
        <f t="shared" si="2548"/>
        <v>0</v>
      </c>
      <c r="CW521" s="1">
        <f t="shared" si="2409"/>
        <v>1</v>
      </c>
      <c r="CX521" s="1" t="str">
        <f t="shared" si="2410"/>
        <v/>
      </c>
      <c r="CY521" s="1" t="str">
        <f t="shared" si="2411"/>
        <v/>
      </c>
      <c r="CZ521" s="1" t="str">
        <f t="shared" si="2412"/>
        <v/>
      </c>
      <c r="DA521" s="1" t="str">
        <f t="shared" si="2413"/>
        <v/>
      </c>
      <c r="DB521" s="1">
        <f t="shared" si="2414"/>
        <v>0</v>
      </c>
      <c r="DC521" s="1">
        <f t="shared" si="2415"/>
        <v>1</v>
      </c>
      <c r="DD521" s="1" t="str">
        <f t="shared" si="2416"/>
        <v/>
      </c>
      <c r="DE521" s="1" t="str">
        <f t="shared" si="2417"/>
        <v/>
      </c>
      <c r="DF521" s="1"/>
      <c r="DG521" s="126">
        <f t="shared" si="2549"/>
        <v>0</v>
      </c>
      <c r="DH521" s="1">
        <f t="shared" si="2418"/>
        <v>0</v>
      </c>
      <c r="DI521" s="1">
        <f t="shared" si="2419"/>
        <v>0</v>
      </c>
      <c r="DJ521" s="1">
        <f t="shared" si="2420"/>
        <v>0</v>
      </c>
      <c r="DK521" s="1">
        <f t="shared" si="2421"/>
        <v>0</v>
      </c>
      <c r="DL521" s="1"/>
      <c r="DM521" s="1">
        <f t="shared" si="2422"/>
        <v>1</v>
      </c>
      <c r="DN521" s="1" t="str">
        <f t="shared" si="2423"/>
        <v/>
      </c>
      <c r="DO521" s="1" t="str">
        <f t="shared" si="2424"/>
        <v/>
      </c>
      <c r="DP521" s="1" t="str">
        <f t="shared" si="2425"/>
        <v/>
      </c>
      <c r="DQ521" s="1" t="str">
        <f t="shared" si="2426"/>
        <v/>
      </c>
      <c r="DR521" s="1" t="str">
        <f t="shared" si="2427"/>
        <v/>
      </c>
      <c r="DS521" s="1" t="str">
        <f t="shared" si="2428"/>
        <v/>
      </c>
      <c r="DT521" s="1" t="str">
        <f t="shared" si="2429"/>
        <v/>
      </c>
      <c r="DU521" s="1" t="str">
        <f t="shared" si="2430"/>
        <v/>
      </c>
      <c r="DV521" s="1">
        <f t="shared" si="2431"/>
        <v>0</v>
      </c>
      <c r="DW521" s="1">
        <f t="shared" si="2432"/>
        <v>0</v>
      </c>
      <c r="DX521" s="1" t="str">
        <f t="shared" si="2433"/>
        <v/>
      </c>
      <c r="DY521" s="1" t="str">
        <f t="shared" si="2434"/>
        <v/>
      </c>
      <c r="EA521" s="1">
        <f t="shared" si="2435"/>
        <v>0</v>
      </c>
      <c r="EB521" s="1">
        <f t="shared" si="2436"/>
        <v>0</v>
      </c>
      <c r="EC521" s="1">
        <f t="shared" si="2437"/>
        <v>0</v>
      </c>
      <c r="ED521" s="1">
        <f t="shared" si="2438"/>
        <v>0</v>
      </c>
      <c r="EF521" s="1">
        <f t="shared" si="2439"/>
        <v>1</v>
      </c>
      <c r="EG521" s="1">
        <f t="shared" si="2440"/>
        <v>1</v>
      </c>
      <c r="EH521" s="1">
        <f t="shared" si="2441"/>
        <v>1</v>
      </c>
      <c r="EI521" s="1">
        <f t="shared" si="2442"/>
        <v>1</v>
      </c>
      <c r="EK521" s="1">
        <f t="shared" si="2443"/>
        <v>1</v>
      </c>
      <c r="EL521" s="1">
        <f t="shared" si="2444"/>
        <v>1</v>
      </c>
      <c r="EM521" s="1">
        <f t="shared" si="2445"/>
        <v>1</v>
      </c>
      <c r="EO521" s="1">
        <f t="shared" si="2446"/>
        <v>1</v>
      </c>
      <c r="EP521" s="1">
        <f t="shared" si="2447"/>
        <v>1</v>
      </c>
      <c r="EQ521" s="1">
        <f t="shared" si="2448"/>
        <v>1</v>
      </c>
      <c r="ES521" s="1">
        <f t="shared" si="2449"/>
        <v>1</v>
      </c>
      <c r="ET521" s="1">
        <f t="shared" si="2450"/>
        <v>1</v>
      </c>
      <c r="EU521" s="1">
        <f t="shared" si="2451"/>
        <v>1</v>
      </c>
      <c r="EV521" s="1">
        <f t="shared" si="2452"/>
        <v>1</v>
      </c>
      <c r="EW521" s="1">
        <f t="shared" si="2453"/>
        <v>0</v>
      </c>
      <c r="EY521" s="1">
        <f t="shared" si="2454"/>
        <v>1</v>
      </c>
      <c r="EZ521" s="1">
        <f t="shared" si="2455"/>
        <v>1</v>
      </c>
      <c r="FA521" s="1">
        <f t="shared" si="2456"/>
        <v>1</v>
      </c>
      <c r="FC521" s="1">
        <f t="shared" si="2457"/>
        <v>1</v>
      </c>
      <c r="FD521" s="1">
        <f t="shared" si="2458"/>
        <v>1</v>
      </c>
      <c r="FE521" s="1"/>
      <c r="FF521" s="1">
        <f t="shared" si="2459"/>
        <v>1</v>
      </c>
      <c r="FG521" s="1">
        <f t="shared" si="2460"/>
        <v>1</v>
      </c>
      <c r="FH521" s="1">
        <f t="shared" si="2461"/>
        <v>1</v>
      </c>
      <c r="FI521" s="1">
        <f t="shared" si="2462"/>
        <v>0</v>
      </c>
      <c r="FJ521" s="1">
        <f t="shared" si="2463"/>
        <v>0</v>
      </c>
      <c r="FK521" s="1">
        <f t="shared" si="2464"/>
        <v>0</v>
      </c>
      <c r="FL521" s="1">
        <f t="shared" si="2465"/>
        <v>0</v>
      </c>
      <c r="FN521" s="1" t="str">
        <f t="shared" si="2466"/>
        <v/>
      </c>
      <c r="FO521" s="1" t="str">
        <f t="shared" si="2467"/>
        <v/>
      </c>
      <c r="FP521" s="1" t="str">
        <f t="shared" si="2468"/>
        <v/>
      </c>
      <c r="FV521" s="1">
        <f t="shared" si="2529"/>
        <v>0</v>
      </c>
      <c r="FW521" s="1">
        <f t="shared" si="2530"/>
        <v>0</v>
      </c>
      <c r="FX521" s="1">
        <f t="shared" si="2531"/>
        <v>1</v>
      </c>
      <c r="GA521" s="1">
        <f t="shared" si="2469"/>
        <v>0</v>
      </c>
      <c r="GB521" s="1">
        <f t="shared" si="2470"/>
        <v>0</v>
      </c>
      <c r="GC521" s="1">
        <f t="shared" si="2471"/>
        <v>0</v>
      </c>
      <c r="GD521" s="1">
        <f t="shared" si="2472"/>
        <v>0</v>
      </c>
      <c r="GE521" s="1">
        <f t="shared" si="2473"/>
        <v>1</v>
      </c>
      <c r="GF521" s="1">
        <f t="shared" si="2474"/>
        <v>1</v>
      </c>
      <c r="GG521" s="1">
        <f t="shared" si="2475"/>
        <v>1</v>
      </c>
      <c r="GI521" s="1">
        <f t="shared" si="2476"/>
        <v>0</v>
      </c>
      <c r="GK521" s="1">
        <f t="shared" si="2477"/>
        <v>1</v>
      </c>
      <c r="GL521" s="1">
        <f t="shared" si="2478"/>
        <v>1</v>
      </c>
      <c r="GM521" s="1">
        <f t="shared" si="2479"/>
        <v>1</v>
      </c>
      <c r="GN521" s="1">
        <f t="shared" si="2480"/>
        <v>1</v>
      </c>
      <c r="GO521" s="1">
        <f t="shared" si="2481"/>
        <v>0</v>
      </c>
      <c r="GP521" s="1">
        <f t="shared" si="2482"/>
        <v>0</v>
      </c>
      <c r="GQ521" s="1">
        <f t="shared" si="2483"/>
        <v>0</v>
      </c>
      <c r="GS521" s="1" t="str">
        <f t="shared" si="2484"/>
        <v/>
      </c>
      <c r="GT521" s="1" t="str">
        <f t="shared" si="2485"/>
        <v/>
      </c>
      <c r="GU521" s="1">
        <f t="shared" si="2486"/>
        <v>0</v>
      </c>
      <c r="GV521" s="1">
        <f t="shared" si="2487"/>
        <v>0</v>
      </c>
      <c r="GW521" s="1">
        <f t="shared" si="2488"/>
        <v>0</v>
      </c>
      <c r="GX521" s="1">
        <f t="shared" si="2489"/>
        <v>0</v>
      </c>
      <c r="GY521" s="1">
        <f t="shared" si="2490"/>
        <v>0</v>
      </c>
      <c r="GZ521" s="1"/>
      <c r="HA521" s="1">
        <f t="shared" si="2491"/>
        <v>0</v>
      </c>
      <c r="HB521" s="1">
        <f t="shared" si="2492"/>
        <v>0</v>
      </c>
      <c r="HC521" s="1">
        <f t="shared" si="2493"/>
        <v>0</v>
      </c>
      <c r="HD521" s="1">
        <f t="shared" si="2494"/>
        <v>0</v>
      </c>
      <c r="HE521" s="1">
        <f t="shared" si="2495"/>
        <v>0</v>
      </c>
      <c r="HF521" s="1">
        <f t="shared" si="2496"/>
        <v>0</v>
      </c>
      <c r="HH521" s="1">
        <f t="shared" si="2497"/>
        <v>0</v>
      </c>
      <c r="HI521" s="1">
        <f t="shared" si="2498"/>
        <v>0</v>
      </c>
      <c r="HJ521" s="1">
        <f t="shared" si="2499"/>
        <v>0</v>
      </c>
      <c r="HK521" s="1">
        <f t="shared" si="2500"/>
        <v>0</v>
      </c>
      <c r="HL521" s="1">
        <f t="shared" si="2501"/>
        <v>0</v>
      </c>
      <c r="HM521" s="1">
        <f t="shared" si="2502"/>
        <v>0</v>
      </c>
      <c r="HO521" s="1" t="str">
        <f t="shared" si="2503"/>
        <v/>
      </c>
      <c r="HP521" s="1">
        <f t="shared" si="2504"/>
        <v>1</v>
      </c>
      <c r="HQ521" s="1" t="str">
        <f t="shared" si="2505"/>
        <v/>
      </c>
      <c r="HR521">
        <f t="shared" si="2506"/>
        <v>1</v>
      </c>
      <c r="HS521" s="1" t="str">
        <f t="shared" si="2507"/>
        <v/>
      </c>
      <c r="HT521">
        <f t="shared" si="2508"/>
        <v>1</v>
      </c>
      <c r="HU521" t="str">
        <f t="shared" si="2509"/>
        <v/>
      </c>
      <c r="HV521" s="1" t="str">
        <f t="shared" si="2510"/>
        <v/>
      </c>
      <c r="HW521" s="1" t="str">
        <f t="shared" si="2511"/>
        <v/>
      </c>
      <c r="HX521" s="1" t="str">
        <f t="shared" si="2512"/>
        <v/>
      </c>
      <c r="HZ521" s="1" t="str">
        <f t="shared" si="2513"/>
        <v/>
      </c>
      <c r="IA521" s="1">
        <f t="shared" si="2514"/>
        <v>1</v>
      </c>
      <c r="IB521" s="1" t="str">
        <f t="shared" si="2515"/>
        <v/>
      </c>
      <c r="IC521" s="1">
        <f t="shared" si="2516"/>
        <v>1</v>
      </c>
      <c r="ID521" s="1" t="str">
        <f t="shared" si="2517"/>
        <v/>
      </c>
      <c r="IE521" s="1">
        <f t="shared" si="2518"/>
        <v>1</v>
      </c>
      <c r="IF521" s="1" t="str">
        <f t="shared" si="2519"/>
        <v/>
      </c>
      <c r="IG521" s="1" t="str">
        <f t="shared" si="2520"/>
        <v/>
      </c>
      <c r="IH521" s="1" t="str">
        <f t="shared" si="2521"/>
        <v/>
      </c>
      <c r="II521" s="1" t="str">
        <f t="shared" si="2522"/>
        <v/>
      </c>
    </row>
    <row r="522" spans="1:243" x14ac:dyDescent="0.2">
      <c r="A522" s="14">
        <f t="shared" si="2545"/>
        <v>522</v>
      </c>
      <c r="C522" s="2">
        <v>42864</v>
      </c>
      <c r="G522" s="3">
        <v>108.047</v>
      </c>
      <c r="H522" s="3">
        <v>117.277</v>
      </c>
      <c r="I522" s="3">
        <v>124.265</v>
      </c>
      <c r="J522" s="4">
        <v>150.24</v>
      </c>
      <c r="P522" s="128">
        <f t="shared" si="2550"/>
        <v>3460.7499999999995</v>
      </c>
      <c r="Q522" s="5">
        <f t="shared" si="2551"/>
        <v>3771.75</v>
      </c>
      <c r="R522" s="6">
        <f t="shared" si="2552"/>
        <v>3994.5</v>
      </c>
      <c r="S522" s="7">
        <f t="shared" si="2553"/>
        <v>4824.0000000000009</v>
      </c>
      <c r="Y522" s="4">
        <f t="shared" si="2524"/>
        <v>1.5</v>
      </c>
      <c r="Z522" s="1">
        <f t="shared" si="2525"/>
        <v>5.2500000000004547</v>
      </c>
      <c r="AA522" s="1">
        <f t="shared" si="2526"/>
        <v>7.4999999999995453</v>
      </c>
      <c r="AB522" s="1">
        <f t="shared" si="2527"/>
        <v>17.999999999998181</v>
      </c>
      <c r="AC522" s="1"/>
      <c r="AD522" s="1"/>
      <c r="AE522" s="126"/>
      <c r="AF522" s="126"/>
      <c r="AG522" s="126"/>
      <c r="AH522" s="4">
        <f t="shared" si="2532"/>
        <v>0.50000000000030331</v>
      </c>
      <c r="AI522" s="4">
        <f t="shared" si="2533"/>
        <v>0.15000000000027258</v>
      </c>
      <c r="AJ522" s="4">
        <f t="shared" si="2534"/>
        <v>0.75000000000072742</v>
      </c>
      <c r="AK522" s="4">
        <f t="shared" si="2535"/>
        <v>0.25000000000075762</v>
      </c>
      <c r="AL522" s="4">
        <f t="shared" si="2536"/>
        <v>1.5000000000006821</v>
      </c>
      <c r="AM522" s="4">
        <f t="shared" si="2537"/>
        <v>1.5000000000001519</v>
      </c>
      <c r="AN522" s="4">
        <f t="shared" si="2538"/>
        <v>0.30000000000027249</v>
      </c>
      <c r="AO522" s="4">
        <f t="shared" si="2539"/>
        <v>1</v>
      </c>
      <c r="AP522" s="4">
        <f t="shared" si="2540"/>
        <v>0.50000000000121192</v>
      </c>
      <c r="AQ522" s="4">
        <f t="shared" si="2541"/>
        <v>1.1249999999990155</v>
      </c>
      <c r="AR522" s="4">
        <f t="shared" si="2542"/>
        <v>1.8207657603852567E-13</v>
      </c>
      <c r="AS522" s="4">
        <f t="shared" si="2543"/>
        <v>1.2500000000008589</v>
      </c>
      <c r="AT522" s="4">
        <f t="shared" si="2544"/>
        <v>0.60000000000024256</v>
      </c>
      <c r="AU522" s="1"/>
      <c r="BA522" s="11">
        <f t="shared" si="2376"/>
        <v>-1.5</v>
      </c>
      <c r="BB522" s="11">
        <f t="shared" si="2377"/>
        <v>-5.2500000000004547</v>
      </c>
      <c r="BC522" s="12">
        <f t="shared" si="2378"/>
        <v>-7.4999999999995453</v>
      </c>
      <c r="BD522" s="13">
        <f t="shared" si="2379"/>
        <v>-17.999999999998181</v>
      </c>
      <c r="BJ522" s="11">
        <f t="shared" si="2380"/>
        <v>0.50000000000030331</v>
      </c>
      <c r="BK522" s="11">
        <f t="shared" si="2381"/>
        <v>0.15000000000027258</v>
      </c>
      <c r="BL522" s="11">
        <f t="shared" si="2382"/>
        <v>-0.75000000000072742</v>
      </c>
      <c r="BM522" s="11">
        <f t="shared" si="2383"/>
        <v>-0.25000000000075762</v>
      </c>
      <c r="BN522" s="11">
        <f t="shared" si="2384"/>
        <v>-1.5000000000006821</v>
      </c>
      <c r="BO522" s="11">
        <f t="shared" si="2385"/>
        <v>-1.5000000000001519</v>
      </c>
      <c r="BP522" s="11">
        <f t="shared" si="2386"/>
        <v>-0.30000000000027249</v>
      </c>
      <c r="BQ522" s="1">
        <v>1</v>
      </c>
      <c r="BR522" s="11">
        <f t="shared" si="2387"/>
        <v>-0.50000000000121192</v>
      </c>
      <c r="BS522" s="11">
        <f t="shared" si="2388"/>
        <v>-1.1249999999990155</v>
      </c>
      <c r="BT522" s="11">
        <f t="shared" si="2389"/>
        <v>-1.8207657603852567E-13</v>
      </c>
      <c r="BU522" s="11">
        <f t="shared" si="2390"/>
        <v>-1.2500000000008589</v>
      </c>
      <c r="BV522" s="11">
        <f t="shared" si="2391"/>
        <v>-0.60000000000024256</v>
      </c>
      <c r="BY522" s="126"/>
      <c r="BZ522" s="126"/>
      <c r="CA522">
        <f t="shared" si="2528"/>
        <v>-1.2500000000008589</v>
      </c>
      <c r="CB522" s="1">
        <f t="shared" si="2392"/>
        <v>0</v>
      </c>
      <c r="CC522" s="1">
        <f t="shared" si="2393"/>
        <v>0</v>
      </c>
      <c r="CD522" s="1">
        <f t="shared" si="2394"/>
        <v>0</v>
      </c>
      <c r="CE522" s="126">
        <f t="shared" si="2546"/>
        <v>0</v>
      </c>
      <c r="CF522" s="1">
        <f t="shared" si="2395"/>
        <v>0</v>
      </c>
      <c r="CG522" s="1" t="str">
        <f t="shared" si="2396"/>
        <v/>
      </c>
      <c r="CH522" s="1" t="str">
        <f t="shared" si="2547"/>
        <v/>
      </c>
      <c r="CI522" s="1" t="str">
        <f t="shared" si="2397"/>
        <v/>
      </c>
      <c r="CJ522" s="1">
        <f t="shared" si="2398"/>
        <v>1</v>
      </c>
      <c r="CK522" s="1">
        <f t="shared" si="2399"/>
        <v>1</v>
      </c>
      <c r="CL522" s="1">
        <f t="shared" si="2400"/>
        <v>0</v>
      </c>
      <c r="CM522" s="1" t="str">
        <f t="shared" si="2401"/>
        <v/>
      </c>
      <c r="CN522" s="1">
        <f t="shared" si="2402"/>
        <v>0</v>
      </c>
      <c r="CO522" s="1" t="str">
        <f t="shared" si="2403"/>
        <v/>
      </c>
      <c r="CP522" s="1" t="str">
        <f t="shared" si="2404"/>
        <v/>
      </c>
      <c r="CQ522" s="1">
        <f t="shared" si="2405"/>
        <v>0</v>
      </c>
      <c r="CS522" s="1">
        <f t="shared" si="2406"/>
        <v>1</v>
      </c>
      <c r="CT522" s="1">
        <f t="shared" si="2407"/>
        <v>1</v>
      </c>
      <c r="CU522" s="1">
        <f t="shared" si="2408"/>
        <v>1</v>
      </c>
      <c r="CV522" s="126">
        <f t="shared" si="2548"/>
        <v>1</v>
      </c>
      <c r="CW522" s="1">
        <f t="shared" si="2409"/>
        <v>1</v>
      </c>
      <c r="CX522" s="1">
        <f t="shared" si="2410"/>
        <v>1</v>
      </c>
      <c r="CY522" s="1">
        <f t="shared" si="2411"/>
        <v>0</v>
      </c>
      <c r="CZ522" s="1">
        <f t="shared" si="2412"/>
        <v>0</v>
      </c>
      <c r="DA522" s="1">
        <f t="shared" si="2413"/>
        <v>1</v>
      </c>
      <c r="DB522" s="1" t="str">
        <f t="shared" si="2414"/>
        <v/>
      </c>
      <c r="DC522" s="1" t="str">
        <f t="shared" si="2415"/>
        <v/>
      </c>
      <c r="DD522" s="1">
        <f t="shared" si="2416"/>
        <v>0</v>
      </c>
      <c r="DE522" s="1" t="str">
        <f t="shared" si="2417"/>
        <v/>
      </c>
      <c r="DF522" s="1"/>
      <c r="DG522" s="126">
        <f t="shared" si="2549"/>
        <v>1</v>
      </c>
      <c r="DH522" s="1">
        <f t="shared" si="2418"/>
        <v>1</v>
      </c>
      <c r="DI522" s="1">
        <f t="shared" si="2419"/>
        <v>1</v>
      </c>
      <c r="DJ522" s="1">
        <f t="shared" si="2420"/>
        <v>1</v>
      </c>
      <c r="DK522" s="1" t="str">
        <f t="shared" si="2421"/>
        <v/>
      </c>
      <c r="DL522" s="1"/>
      <c r="DM522" s="1" t="str">
        <f t="shared" si="2422"/>
        <v/>
      </c>
      <c r="DN522" s="1">
        <f t="shared" si="2423"/>
        <v>1</v>
      </c>
      <c r="DO522" s="1">
        <f t="shared" si="2424"/>
        <v>0</v>
      </c>
      <c r="DP522" s="1">
        <f t="shared" si="2425"/>
        <v>0</v>
      </c>
      <c r="DQ522" s="1">
        <f t="shared" si="2426"/>
        <v>0</v>
      </c>
      <c r="DR522" s="1">
        <f t="shared" si="2427"/>
        <v>1</v>
      </c>
      <c r="DS522" s="1">
        <f t="shared" si="2428"/>
        <v>1</v>
      </c>
      <c r="DT522" s="1">
        <f t="shared" si="2429"/>
        <v>1</v>
      </c>
      <c r="DU522" s="1">
        <f t="shared" si="2430"/>
        <v>0</v>
      </c>
      <c r="DV522" s="1">
        <f t="shared" si="2431"/>
        <v>1</v>
      </c>
      <c r="DW522" s="1">
        <f t="shared" si="2432"/>
        <v>0</v>
      </c>
      <c r="DX522" s="1" t="str">
        <f t="shared" si="2433"/>
        <v/>
      </c>
      <c r="DY522" s="1" t="str">
        <f t="shared" si="2434"/>
        <v/>
      </c>
      <c r="EA522" s="1">
        <f t="shared" si="2435"/>
        <v>1</v>
      </c>
      <c r="EB522" s="1">
        <f t="shared" si="2436"/>
        <v>1</v>
      </c>
      <c r="EC522" s="1">
        <f t="shared" si="2437"/>
        <v>1</v>
      </c>
      <c r="ED522" s="1">
        <f t="shared" si="2438"/>
        <v>1</v>
      </c>
      <c r="EF522" s="1">
        <f t="shared" si="2439"/>
        <v>1</v>
      </c>
      <c r="EG522" s="1">
        <f t="shared" si="2440"/>
        <v>1</v>
      </c>
      <c r="EH522" s="1">
        <f t="shared" si="2441"/>
        <v>1</v>
      </c>
      <c r="EI522" s="1">
        <f t="shared" si="2442"/>
        <v>1</v>
      </c>
      <c r="EK522" s="1">
        <f t="shared" si="2443"/>
        <v>1</v>
      </c>
      <c r="EL522" s="1">
        <f t="shared" si="2444"/>
        <v>1</v>
      </c>
      <c r="EM522" s="1">
        <f t="shared" si="2445"/>
        <v>1</v>
      </c>
      <c r="EO522" s="1">
        <f t="shared" si="2446"/>
        <v>1</v>
      </c>
      <c r="EP522" s="1">
        <f t="shared" si="2447"/>
        <v>1</v>
      </c>
      <c r="EQ522" s="1">
        <f t="shared" si="2448"/>
        <v>1</v>
      </c>
      <c r="ES522" s="1">
        <f t="shared" si="2449"/>
        <v>1</v>
      </c>
      <c r="ET522" s="1">
        <f t="shared" si="2450"/>
        <v>1</v>
      </c>
      <c r="EU522" s="1">
        <f t="shared" si="2451"/>
        <v>1</v>
      </c>
      <c r="EV522" s="1">
        <f t="shared" si="2452"/>
        <v>1</v>
      </c>
      <c r="EW522" s="1">
        <f t="shared" si="2453"/>
        <v>1</v>
      </c>
      <c r="EY522" s="1">
        <f t="shared" si="2454"/>
        <v>1</v>
      </c>
      <c r="EZ522" s="1">
        <f t="shared" si="2455"/>
        <v>1</v>
      </c>
      <c r="FA522" s="1">
        <f t="shared" si="2456"/>
        <v>1</v>
      </c>
      <c r="FC522" s="1">
        <f t="shared" si="2457"/>
        <v>1</v>
      </c>
      <c r="FD522" s="1">
        <f t="shared" si="2458"/>
        <v>0</v>
      </c>
      <c r="FE522" s="1"/>
      <c r="FF522" s="1">
        <f t="shared" si="2459"/>
        <v>0</v>
      </c>
      <c r="FG522" s="1">
        <f t="shared" si="2460"/>
        <v>0</v>
      </c>
      <c r="FH522" s="1">
        <f t="shared" si="2461"/>
        <v>0</v>
      </c>
      <c r="FI522" s="1" t="str">
        <f t="shared" si="2462"/>
        <v/>
      </c>
      <c r="FJ522" s="1" t="str">
        <f t="shared" si="2463"/>
        <v/>
      </c>
      <c r="FK522" s="1" t="str">
        <f t="shared" si="2464"/>
        <v/>
      </c>
      <c r="FL522" s="1" t="str">
        <f t="shared" si="2465"/>
        <v/>
      </c>
      <c r="FN522" s="1" t="str">
        <f t="shared" si="2466"/>
        <v/>
      </c>
      <c r="FO522" s="1" t="str">
        <f t="shared" si="2467"/>
        <v/>
      </c>
      <c r="FP522" s="1" t="str">
        <f t="shared" si="2468"/>
        <v/>
      </c>
      <c r="FV522" s="1">
        <f t="shared" si="2529"/>
        <v>1</v>
      </c>
      <c r="FW522" s="1">
        <f t="shared" si="2530"/>
        <v>0</v>
      </c>
      <c r="FX522" s="1">
        <f t="shared" si="2531"/>
        <v>0</v>
      </c>
      <c r="GA522" s="1">
        <f t="shared" si="2469"/>
        <v>1</v>
      </c>
      <c r="GB522" s="1">
        <f t="shared" si="2470"/>
        <v>1</v>
      </c>
      <c r="GC522" s="1">
        <f t="shared" si="2471"/>
        <v>1</v>
      </c>
      <c r="GD522" s="1">
        <f t="shared" si="2472"/>
        <v>1</v>
      </c>
      <c r="GE522" s="1">
        <f t="shared" si="2473"/>
        <v>0</v>
      </c>
      <c r="GF522" s="1">
        <f t="shared" si="2474"/>
        <v>1</v>
      </c>
      <c r="GG522" s="1">
        <f t="shared" si="2475"/>
        <v>1</v>
      </c>
      <c r="GI522" s="1">
        <f t="shared" si="2476"/>
        <v>1</v>
      </c>
      <c r="GK522" s="1">
        <f t="shared" si="2477"/>
        <v>1</v>
      </c>
      <c r="GL522" s="1">
        <f t="shared" si="2478"/>
        <v>1</v>
      </c>
      <c r="GM522" s="1">
        <f t="shared" si="2479"/>
        <v>1</v>
      </c>
      <c r="GN522" s="1">
        <f t="shared" si="2480"/>
        <v>1</v>
      </c>
      <c r="GO522" s="1">
        <f t="shared" si="2481"/>
        <v>0</v>
      </c>
      <c r="GP522" s="1">
        <f t="shared" si="2482"/>
        <v>1</v>
      </c>
      <c r="GQ522" s="1">
        <f t="shared" si="2483"/>
        <v>1</v>
      </c>
      <c r="GS522" s="1" t="str">
        <f t="shared" si="2484"/>
        <v/>
      </c>
      <c r="GT522" s="1" t="str">
        <f t="shared" si="2485"/>
        <v/>
      </c>
      <c r="GU522" s="1">
        <f t="shared" si="2486"/>
        <v>0</v>
      </c>
      <c r="GV522" s="1">
        <f t="shared" si="2487"/>
        <v>0</v>
      </c>
      <c r="GW522" s="1">
        <f t="shared" si="2488"/>
        <v>0</v>
      </c>
      <c r="GX522" s="1">
        <f t="shared" si="2489"/>
        <v>0</v>
      </c>
      <c r="GY522" s="1">
        <f t="shared" si="2490"/>
        <v>0</v>
      </c>
      <c r="GZ522" s="1"/>
      <c r="HA522" s="1">
        <f t="shared" si="2491"/>
        <v>0</v>
      </c>
      <c r="HB522" s="1">
        <f t="shared" si="2492"/>
        <v>0</v>
      </c>
      <c r="HC522" s="1">
        <f t="shared" si="2493"/>
        <v>0</v>
      </c>
      <c r="HD522" s="1">
        <f t="shared" si="2494"/>
        <v>0</v>
      </c>
      <c r="HE522" s="1">
        <f t="shared" si="2495"/>
        <v>0</v>
      </c>
      <c r="HF522" s="1">
        <f t="shared" si="2496"/>
        <v>0</v>
      </c>
      <c r="HH522" s="1">
        <f t="shared" si="2497"/>
        <v>0</v>
      </c>
      <c r="HI522" s="1">
        <f t="shared" si="2498"/>
        <v>0</v>
      </c>
      <c r="HJ522" s="1">
        <f t="shared" si="2499"/>
        <v>0</v>
      </c>
      <c r="HK522" s="1">
        <f t="shared" si="2500"/>
        <v>0</v>
      </c>
      <c r="HL522" s="1">
        <f t="shared" si="2501"/>
        <v>0</v>
      </c>
      <c r="HM522" s="1">
        <f t="shared" si="2502"/>
        <v>0</v>
      </c>
      <c r="HO522" s="1" t="str">
        <f t="shared" si="2503"/>
        <v/>
      </c>
      <c r="HP522" s="1">
        <f t="shared" si="2504"/>
        <v>0</v>
      </c>
      <c r="HQ522" s="1" t="str">
        <f t="shared" si="2505"/>
        <v/>
      </c>
      <c r="HR522">
        <f t="shared" si="2506"/>
        <v>0</v>
      </c>
      <c r="HS522" s="1" t="str">
        <f t="shared" si="2507"/>
        <v/>
      </c>
      <c r="HT522">
        <f t="shared" si="2508"/>
        <v>0</v>
      </c>
      <c r="HU522" t="str">
        <f t="shared" si="2509"/>
        <v/>
      </c>
      <c r="HV522" s="1" t="str">
        <f t="shared" si="2510"/>
        <v/>
      </c>
      <c r="HW522" s="1" t="str">
        <f t="shared" si="2511"/>
        <v/>
      </c>
      <c r="HX522" s="1" t="str">
        <f t="shared" si="2512"/>
        <v/>
      </c>
      <c r="HZ522" s="1" t="str">
        <f t="shared" si="2513"/>
        <v/>
      </c>
      <c r="IA522" s="1">
        <f t="shared" si="2514"/>
        <v>0</v>
      </c>
      <c r="IB522" s="1" t="str">
        <f t="shared" si="2515"/>
        <v/>
      </c>
      <c r="IC522" s="1">
        <f t="shared" si="2516"/>
        <v>0</v>
      </c>
      <c r="ID522" s="1" t="str">
        <f t="shared" si="2517"/>
        <v/>
      </c>
      <c r="IE522" s="1">
        <f t="shared" si="2518"/>
        <v>0</v>
      </c>
      <c r="IF522" s="1" t="str">
        <f t="shared" si="2519"/>
        <v/>
      </c>
      <c r="IG522" s="1" t="str">
        <f t="shared" si="2520"/>
        <v/>
      </c>
      <c r="IH522" s="1" t="str">
        <f t="shared" si="2521"/>
        <v/>
      </c>
      <c r="II522" s="1" t="str">
        <f t="shared" si="2522"/>
        <v/>
      </c>
    </row>
    <row r="523" spans="1:243" x14ac:dyDescent="0.2">
      <c r="A523" s="14">
        <f t="shared" si="2545"/>
        <v>523</v>
      </c>
      <c r="C523" s="2">
        <v>42865</v>
      </c>
      <c r="G523" s="3">
        <v>108.047</v>
      </c>
      <c r="H523" s="3">
        <v>117.27500000000001</v>
      </c>
      <c r="I523" s="3">
        <v>124.26</v>
      </c>
      <c r="J523" s="4">
        <v>150.16999999999999</v>
      </c>
      <c r="P523" s="128">
        <f t="shared" si="2550"/>
        <v>3460.7499999999995</v>
      </c>
      <c r="Q523" s="5">
        <f t="shared" si="2551"/>
        <v>3771.5000000000005</v>
      </c>
      <c r="R523" s="6">
        <f t="shared" si="2552"/>
        <v>3994.0000000000005</v>
      </c>
      <c r="S523" s="7">
        <f t="shared" si="2553"/>
        <v>4816.9999999999991</v>
      </c>
      <c r="Y523" s="4">
        <f t="shared" si="2524"/>
        <v>0</v>
      </c>
      <c r="Z523" s="1">
        <f t="shared" si="2525"/>
        <v>0.24999999999954525</v>
      </c>
      <c r="AA523" s="1">
        <f t="shared" si="2526"/>
        <v>0.49999999999954525</v>
      </c>
      <c r="AB523" s="1">
        <f t="shared" si="2527"/>
        <v>7.000000000001819</v>
      </c>
      <c r="AC523" s="1"/>
      <c r="AD523" s="1"/>
      <c r="AE523" s="126"/>
      <c r="AF523" s="126"/>
      <c r="AG523" s="126"/>
      <c r="AH523" s="4">
        <f t="shared" si="2532"/>
        <v>0.16666666666636351</v>
      </c>
      <c r="AI523" s="4">
        <f t="shared" si="2533"/>
        <v>0.14999999999972716</v>
      </c>
      <c r="AJ523" s="4">
        <f t="shared" si="2534"/>
        <v>5.0000000000181899E-2</v>
      </c>
      <c r="AK523" s="4">
        <f t="shared" si="2535"/>
        <v>8.3333333333484916E-2</v>
      </c>
      <c r="AL523" s="4">
        <f t="shared" si="2536"/>
        <v>2.2737367544323206E-13</v>
      </c>
      <c r="AM523" s="4">
        <f t="shared" si="2537"/>
        <v>1.8333333333343944</v>
      </c>
      <c r="AN523" s="4">
        <f t="shared" si="2538"/>
        <v>2.3000000000011824</v>
      </c>
      <c r="AO523" s="4">
        <f t="shared" si="2539"/>
        <v>1</v>
      </c>
      <c r="AP523" s="4">
        <f t="shared" si="2540"/>
        <v>0.16666666666606036</v>
      </c>
      <c r="AQ523" s="4">
        <f t="shared" si="2541"/>
        <v>1.708333333334167</v>
      </c>
      <c r="AR523" s="4">
        <f t="shared" si="2542"/>
        <v>0.1999999999998181</v>
      </c>
      <c r="AS523" s="4">
        <f t="shared" si="2543"/>
        <v>1.3055555555564144</v>
      </c>
      <c r="AT523" s="4">
        <f t="shared" si="2544"/>
        <v>0.93333333333357582</v>
      </c>
      <c r="AU523" s="1"/>
      <c r="BA523" s="11">
        <f t="shared" si="2376"/>
        <v>0</v>
      </c>
      <c r="BB523" s="11">
        <f t="shared" si="2377"/>
        <v>-0.24999999999954525</v>
      </c>
      <c r="BC523" s="12">
        <f t="shared" si="2378"/>
        <v>-0.49999999999954525</v>
      </c>
      <c r="BD523" s="13">
        <f t="shared" si="2379"/>
        <v>-7.000000000001819</v>
      </c>
      <c r="BJ523" s="11">
        <f t="shared" si="2380"/>
        <v>0.16666666666636351</v>
      </c>
      <c r="BK523" s="11">
        <f t="shared" si="2381"/>
        <v>0.14999999999972716</v>
      </c>
      <c r="BL523" s="11">
        <f t="shared" si="2382"/>
        <v>5.0000000000181899E-2</v>
      </c>
      <c r="BM523" s="11">
        <f t="shared" si="2383"/>
        <v>8.3333333333484916E-2</v>
      </c>
      <c r="BN523" s="11">
        <f t="shared" si="2384"/>
        <v>2.2737367544323206E-13</v>
      </c>
      <c r="BO523" s="11">
        <f t="shared" si="2385"/>
        <v>1.8333333333343944</v>
      </c>
      <c r="BP523" s="11">
        <f t="shared" si="2386"/>
        <v>2.3000000000011824</v>
      </c>
      <c r="BQ523" s="1">
        <v>1</v>
      </c>
      <c r="BR523" s="11">
        <f t="shared" si="2387"/>
        <v>-0.16666666666606036</v>
      </c>
      <c r="BS523" s="11">
        <f t="shared" si="2388"/>
        <v>1.708333333334167</v>
      </c>
      <c r="BT523" s="11">
        <f t="shared" si="2389"/>
        <v>0.1999999999998181</v>
      </c>
      <c r="BU523" s="11">
        <f t="shared" si="2390"/>
        <v>1.3055555555564144</v>
      </c>
      <c r="BV523" s="11">
        <f t="shared" si="2391"/>
        <v>0.93333333333357582</v>
      </c>
      <c r="BY523" s="126"/>
      <c r="BZ523" s="126"/>
      <c r="CA523">
        <f t="shared" si="2528"/>
        <v>1.3055555555564144</v>
      </c>
      <c r="CB523" s="1">
        <f t="shared" si="2392"/>
        <v>1</v>
      </c>
      <c r="CC523" s="1">
        <f t="shared" si="2393"/>
        <v>0</v>
      </c>
      <c r="CD523" s="1">
        <f t="shared" si="2394"/>
        <v>0</v>
      </c>
      <c r="CE523" s="126">
        <f t="shared" si="2546"/>
        <v>0</v>
      </c>
      <c r="CF523" s="1">
        <f t="shared" si="2395"/>
        <v>0</v>
      </c>
      <c r="CG523" s="1" t="str">
        <f t="shared" si="2396"/>
        <v/>
      </c>
      <c r="CH523" s="1">
        <f t="shared" si="2547"/>
        <v>1</v>
      </c>
      <c r="CI523" s="1">
        <f t="shared" si="2397"/>
        <v>1</v>
      </c>
      <c r="CJ523" s="1" t="str">
        <f t="shared" si="2398"/>
        <v/>
      </c>
      <c r="CK523" s="1" t="str">
        <f t="shared" si="2399"/>
        <v/>
      </c>
      <c r="CL523" s="1">
        <f t="shared" si="2400"/>
        <v>1</v>
      </c>
      <c r="CM523" s="1">
        <f t="shared" si="2401"/>
        <v>1</v>
      </c>
      <c r="CN523" s="1">
        <f t="shared" si="2402"/>
        <v>1</v>
      </c>
      <c r="CO523" s="1" t="str">
        <f t="shared" si="2403"/>
        <v/>
      </c>
      <c r="CP523" s="1">
        <f t="shared" si="2404"/>
        <v>1</v>
      </c>
      <c r="CQ523" s="1" t="str">
        <f t="shared" si="2405"/>
        <v/>
      </c>
      <c r="CS523" s="1">
        <f t="shared" si="2406"/>
        <v>1</v>
      </c>
      <c r="CT523" s="1">
        <f t="shared" si="2407"/>
        <v>0</v>
      </c>
      <c r="CU523" s="1">
        <f t="shared" si="2408"/>
        <v>0</v>
      </c>
      <c r="CV523" s="126">
        <f t="shared" si="2548"/>
        <v>0</v>
      </c>
      <c r="CW523" s="1">
        <f t="shared" si="2409"/>
        <v>1</v>
      </c>
      <c r="CX523" s="1" t="str">
        <f t="shared" si="2410"/>
        <v/>
      </c>
      <c r="CY523" s="1" t="str">
        <f t="shared" si="2411"/>
        <v/>
      </c>
      <c r="CZ523" s="1" t="str">
        <f t="shared" si="2412"/>
        <v/>
      </c>
      <c r="DA523" s="1" t="str">
        <f t="shared" si="2413"/>
        <v/>
      </c>
      <c r="DB523" s="1">
        <f t="shared" si="2414"/>
        <v>0</v>
      </c>
      <c r="DC523" s="1">
        <f t="shared" si="2415"/>
        <v>1</v>
      </c>
      <c r="DD523" s="1" t="str">
        <f t="shared" si="2416"/>
        <v/>
      </c>
      <c r="DE523" s="1" t="str">
        <f t="shared" si="2417"/>
        <v/>
      </c>
      <c r="DF523" s="1"/>
      <c r="DG523" s="126">
        <f t="shared" si="2549"/>
        <v>1</v>
      </c>
      <c r="DH523" s="1">
        <f t="shared" si="2418"/>
        <v>0</v>
      </c>
      <c r="DI523" s="1">
        <f t="shared" si="2419"/>
        <v>0</v>
      </c>
      <c r="DJ523" s="1">
        <f t="shared" si="2420"/>
        <v>0</v>
      </c>
      <c r="DK523" s="1">
        <f t="shared" si="2421"/>
        <v>0</v>
      </c>
      <c r="DL523" s="1"/>
      <c r="DM523" s="1">
        <f t="shared" si="2422"/>
        <v>1</v>
      </c>
      <c r="DN523" s="1" t="str">
        <f t="shared" si="2423"/>
        <v/>
      </c>
      <c r="DO523" s="1" t="str">
        <f t="shared" si="2424"/>
        <v/>
      </c>
      <c r="DP523" s="1" t="str">
        <f t="shared" si="2425"/>
        <v/>
      </c>
      <c r="DQ523" s="1" t="str">
        <f t="shared" si="2426"/>
        <v/>
      </c>
      <c r="DR523" s="1" t="str">
        <f t="shared" si="2427"/>
        <v/>
      </c>
      <c r="DS523" s="1" t="str">
        <f t="shared" si="2428"/>
        <v/>
      </c>
      <c r="DT523" s="1" t="str">
        <f t="shared" si="2429"/>
        <v/>
      </c>
      <c r="DU523" s="1" t="str">
        <f t="shared" si="2430"/>
        <v/>
      </c>
      <c r="DV523" s="1">
        <f t="shared" si="2431"/>
        <v>0</v>
      </c>
      <c r="DW523" s="1">
        <f t="shared" si="2432"/>
        <v>0</v>
      </c>
      <c r="DX523" s="1" t="str">
        <f t="shared" si="2433"/>
        <v/>
      </c>
      <c r="DY523" s="1" t="str">
        <f t="shared" si="2434"/>
        <v/>
      </c>
      <c r="EA523" s="1">
        <f t="shared" si="2435"/>
        <v>1</v>
      </c>
      <c r="EB523" s="1">
        <f t="shared" si="2436"/>
        <v>0</v>
      </c>
      <c r="EC523" s="1">
        <f t="shared" si="2437"/>
        <v>0</v>
      </c>
      <c r="ED523" s="1">
        <f t="shared" si="2438"/>
        <v>0</v>
      </c>
      <c r="EF523" s="1">
        <f t="shared" si="2439"/>
        <v>0</v>
      </c>
      <c r="EG523" s="1">
        <f t="shared" si="2440"/>
        <v>0</v>
      </c>
      <c r="EH523" s="1">
        <f t="shared" si="2441"/>
        <v>0</v>
      </c>
      <c r="EI523" s="1">
        <f t="shared" si="2442"/>
        <v>0</v>
      </c>
      <c r="EK523" s="1">
        <f t="shared" si="2443"/>
        <v>1</v>
      </c>
      <c r="EL523" s="1">
        <f t="shared" si="2444"/>
        <v>1</v>
      </c>
      <c r="EM523" s="1">
        <f t="shared" si="2445"/>
        <v>1</v>
      </c>
      <c r="EO523" s="1">
        <f t="shared" si="2446"/>
        <v>1</v>
      </c>
      <c r="EP523" s="1">
        <f t="shared" si="2447"/>
        <v>1</v>
      </c>
      <c r="EQ523" s="1">
        <f t="shared" si="2448"/>
        <v>1</v>
      </c>
      <c r="ES523" s="1">
        <f t="shared" si="2449"/>
        <v>1</v>
      </c>
      <c r="ET523" s="1">
        <f t="shared" si="2450"/>
        <v>1</v>
      </c>
      <c r="EU523" s="1">
        <f t="shared" si="2451"/>
        <v>1</v>
      </c>
      <c r="EV523" s="1">
        <f t="shared" si="2452"/>
        <v>1</v>
      </c>
      <c r="EW523" s="1">
        <f t="shared" si="2453"/>
        <v>0</v>
      </c>
      <c r="EY523" s="1">
        <f t="shared" si="2454"/>
        <v>1</v>
      </c>
      <c r="EZ523" s="1">
        <f t="shared" si="2455"/>
        <v>1</v>
      </c>
      <c r="FA523" s="1">
        <f t="shared" si="2456"/>
        <v>1</v>
      </c>
      <c r="FC523" s="1">
        <f t="shared" si="2457"/>
        <v>1</v>
      </c>
      <c r="FD523" s="1">
        <f t="shared" si="2458"/>
        <v>1</v>
      </c>
      <c r="FE523" s="1"/>
      <c r="FF523" s="1">
        <f t="shared" si="2459"/>
        <v>1</v>
      </c>
      <c r="FG523" s="1">
        <f t="shared" si="2460"/>
        <v>1</v>
      </c>
      <c r="FH523" s="1">
        <f t="shared" si="2461"/>
        <v>1</v>
      </c>
      <c r="FI523" s="1">
        <f t="shared" si="2462"/>
        <v>0</v>
      </c>
      <c r="FJ523" s="1">
        <f t="shared" si="2463"/>
        <v>0</v>
      </c>
      <c r="FK523" s="1">
        <f t="shared" si="2464"/>
        <v>0</v>
      </c>
      <c r="FL523" s="1">
        <f t="shared" si="2465"/>
        <v>0</v>
      </c>
      <c r="FN523" s="1" t="str">
        <f t="shared" si="2466"/>
        <v/>
      </c>
      <c r="FO523" s="1" t="str">
        <f t="shared" si="2467"/>
        <v/>
      </c>
      <c r="FP523" s="1" t="str">
        <f t="shared" si="2468"/>
        <v/>
      </c>
      <c r="FV523" s="1">
        <f t="shared" si="2529"/>
        <v>1</v>
      </c>
      <c r="FW523" s="1">
        <f t="shared" si="2530"/>
        <v>0</v>
      </c>
      <c r="FX523" s="1">
        <f t="shared" si="2531"/>
        <v>0</v>
      </c>
      <c r="GA523" s="1">
        <f t="shared" si="2469"/>
        <v>1</v>
      </c>
      <c r="GB523" s="1">
        <f t="shared" si="2470"/>
        <v>1</v>
      </c>
      <c r="GC523" s="1">
        <f t="shared" si="2471"/>
        <v>1</v>
      </c>
      <c r="GD523" s="1">
        <f t="shared" si="2472"/>
        <v>1</v>
      </c>
      <c r="GE523" s="1">
        <f t="shared" si="2473"/>
        <v>0</v>
      </c>
      <c r="GF523" s="1">
        <f t="shared" si="2474"/>
        <v>0</v>
      </c>
      <c r="GG523" s="1">
        <f t="shared" si="2475"/>
        <v>0</v>
      </c>
      <c r="GI523" s="1">
        <f t="shared" si="2476"/>
        <v>0</v>
      </c>
      <c r="GK523" s="1">
        <f t="shared" si="2477"/>
        <v>0</v>
      </c>
      <c r="GL523" s="1">
        <f t="shared" si="2478"/>
        <v>0</v>
      </c>
      <c r="GM523" s="1">
        <f t="shared" si="2479"/>
        <v>0</v>
      </c>
      <c r="GN523" s="1">
        <f t="shared" si="2480"/>
        <v>0</v>
      </c>
      <c r="GO523" s="1">
        <f t="shared" si="2481"/>
        <v>1</v>
      </c>
      <c r="GP523" s="1">
        <f t="shared" si="2482"/>
        <v>1</v>
      </c>
      <c r="GQ523" s="1">
        <f t="shared" si="2483"/>
        <v>1</v>
      </c>
      <c r="GS523" s="1" t="str">
        <f t="shared" si="2484"/>
        <v/>
      </c>
      <c r="GT523" s="1" t="str">
        <f t="shared" si="2485"/>
        <v/>
      </c>
      <c r="GU523" s="1">
        <f t="shared" si="2486"/>
        <v>0</v>
      </c>
      <c r="GV523" s="1">
        <f t="shared" si="2487"/>
        <v>0</v>
      </c>
      <c r="GW523" s="1">
        <f t="shared" si="2488"/>
        <v>0</v>
      </c>
      <c r="GX523" s="1">
        <f t="shared" si="2489"/>
        <v>0</v>
      </c>
      <c r="GY523" s="1">
        <f t="shared" si="2490"/>
        <v>0</v>
      </c>
      <c r="GZ523" s="1"/>
      <c r="HA523" s="1">
        <f t="shared" si="2491"/>
        <v>0</v>
      </c>
      <c r="HB523" s="1">
        <f t="shared" si="2492"/>
        <v>0</v>
      </c>
      <c r="HC523" s="1">
        <f t="shared" si="2493"/>
        <v>0</v>
      </c>
      <c r="HD523" s="1">
        <f t="shared" si="2494"/>
        <v>0</v>
      </c>
      <c r="HE523" s="1">
        <f t="shared" si="2495"/>
        <v>0</v>
      </c>
      <c r="HF523" s="1">
        <f t="shared" si="2496"/>
        <v>0</v>
      </c>
      <c r="HH523" s="1">
        <f t="shared" si="2497"/>
        <v>1</v>
      </c>
      <c r="HI523" s="1">
        <f t="shared" si="2498"/>
        <v>0</v>
      </c>
      <c r="HJ523" s="1">
        <f t="shared" si="2499"/>
        <v>0</v>
      </c>
      <c r="HK523" s="1">
        <f t="shared" si="2500"/>
        <v>0</v>
      </c>
      <c r="HL523" s="1">
        <f t="shared" si="2501"/>
        <v>0</v>
      </c>
      <c r="HM523" s="1">
        <f t="shared" si="2502"/>
        <v>0</v>
      </c>
      <c r="HO523" s="1" t="str">
        <f t="shared" si="2503"/>
        <v/>
      </c>
      <c r="HP523" s="1">
        <f t="shared" si="2504"/>
        <v>1</v>
      </c>
      <c r="HQ523" s="1" t="str">
        <f t="shared" si="2505"/>
        <v/>
      </c>
      <c r="HR523" t="str">
        <f t="shared" si="2506"/>
        <v/>
      </c>
      <c r="HS523" s="1" t="str">
        <f t="shared" si="2507"/>
        <v/>
      </c>
      <c r="HT523" t="str">
        <f t="shared" si="2508"/>
        <v/>
      </c>
      <c r="HU523" t="str">
        <f t="shared" si="2509"/>
        <v/>
      </c>
      <c r="HV523" s="1" t="str">
        <f t="shared" si="2510"/>
        <v/>
      </c>
      <c r="HW523" s="1" t="str">
        <f t="shared" si="2511"/>
        <v/>
      </c>
      <c r="HX523" s="1" t="str">
        <f t="shared" si="2512"/>
        <v/>
      </c>
      <c r="HZ523" s="1" t="str">
        <f t="shared" si="2513"/>
        <v/>
      </c>
      <c r="IA523" s="1">
        <f t="shared" si="2514"/>
        <v>1</v>
      </c>
      <c r="IB523" s="1" t="str">
        <f t="shared" si="2515"/>
        <v/>
      </c>
      <c r="IC523" s="1" t="str">
        <f t="shared" si="2516"/>
        <v/>
      </c>
      <c r="ID523" s="1" t="str">
        <f t="shared" si="2517"/>
        <v/>
      </c>
      <c r="IE523" s="1" t="str">
        <f t="shared" si="2518"/>
        <v/>
      </c>
      <c r="IF523" s="1" t="str">
        <f t="shared" si="2519"/>
        <v/>
      </c>
      <c r="IG523" s="1" t="str">
        <f t="shared" si="2520"/>
        <v/>
      </c>
      <c r="IH523" s="1" t="str">
        <f t="shared" si="2521"/>
        <v/>
      </c>
      <c r="II523" s="1" t="str">
        <f t="shared" si="2522"/>
        <v/>
      </c>
    </row>
    <row r="524" spans="1:243" x14ac:dyDescent="0.2">
      <c r="A524" s="14">
        <f t="shared" si="2545"/>
        <v>524</v>
      </c>
      <c r="C524" s="2">
        <v>42866</v>
      </c>
      <c r="G524" s="3">
        <v>108.05500000000001</v>
      </c>
      <c r="H524" s="3">
        <v>117.295</v>
      </c>
      <c r="I524" s="3">
        <v>124.295</v>
      </c>
      <c r="J524" s="4">
        <v>150.19999999999999</v>
      </c>
      <c r="P524" s="128">
        <f t="shared" si="2550"/>
        <v>3461.5000000000009</v>
      </c>
      <c r="Q524" s="5">
        <f t="shared" si="2551"/>
        <v>3773.5</v>
      </c>
      <c r="R524" s="6">
        <f t="shared" si="2552"/>
        <v>3997.5</v>
      </c>
      <c r="S524" s="7">
        <f t="shared" si="2553"/>
        <v>4819.9999999999991</v>
      </c>
      <c r="Y524" s="4">
        <f t="shared" si="2524"/>
        <v>0.75000000000136424</v>
      </c>
      <c r="Z524" s="1">
        <f t="shared" si="2525"/>
        <v>1.9999999999995453</v>
      </c>
      <c r="AA524" s="1">
        <f t="shared" si="2526"/>
        <v>3.4999999999995453</v>
      </c>
      <c r="AB524" s="1">
        <f t="shared" si="2527"/>
        <v>3</v>
      </c>
      <c r="AC524" s="1"/>
      <c r="AD524" s="1"/>
      <c r="AE524" s="126"/>
      <c r="AF524" s="126"/>
      <c r="AG524" s="126"/>
      <c r="AH524" s="4">
        <f t="shared" si="2532"/>
        <v>0.16666666666969832</v>
      </c>
      <c r="AI524" s="4">
        <f t="shared" si="2533"/>
        <v>0.30000000000300142</v>
      </c>
      <c r="AJ524" s="4">
        <f t="shared" si="2534"/>
        <v>0.10000000000018172</v>
      </c>
      <c r="AK524" s="4">
        <f t="shared" si="2535"/>
        <v>0.33333333333348492</v>
      </c>
      <c r="AL524" s="4">
        <f t="shared" si="2536"/>
        <v>0.24999999999977263</v>
      </c>
      <c r="AM524" s="4">
        <f t="shared" si="2537"/>
        <v>2.4999999999995453</v>
      </c>
      <c r="AN524" s="4">
        <f t="shared" si="2538"/>
        <v>2.2999999999995451</v>
      </c>
      <c r="AO524" s="4">
        <f t="shared" si="2539"/>
        <v>1</v>
      </c>
      <c r="AP524" s="4">
        <f t="shared" si="2540"/>
        <v>0.83333333333848736</v>
      </c>
      <c r="AQ524" s="4">
        <f t="shared" si="2541"/>
        <v>2.9999999999997726</v>
      </c>
      <c r="AR524" s="4">
        <f t="shared" si="2542"/>
        <v>0.10000000000291043</v>
      </c>
      <c r="AS524" s="4">
        <f t="shared" si="2543"/>
        <v>1.3333333333328787</v>
      </c>
      <c r="AT524" s="4">
        <f t="shared" si="2544"/>
        <v>1.1000000000027286</v>
      </c>
      <c r="AU524" s="1"/>
      <c r="BA524" s="11">
        <f t="shared" si="2376"/>
        <v>0.75000000000136424</v>
      </c>
      <c r="BB524" s="11">
        <f t="shared" si="2377"/>
        <v>1.9999999999995453</v>
      </c>
      <c r="BC524" s="12">
        <f t="shared" si="2378"/>
        <v>3.4999999999995453</v>
      </c>
      <c r="BD524" s="13">
        <f t="shared" si="2379"/>
        <v>3</v>
      </c>
      <c r="BJ524" s="11">
        <f t="shared" si="2380"/>
        <v>0.16666666666969832</v>
      </c>
      <c r="BK524" s="11">
        <f t="shared" si="2381"/>
        <v>0.30000000000300142</v>
      </c>
      <c r="BL524" s="11">
        <f t="shared" si="2382"/>
        <v>-0.10000000000018172</v>
      </c>
      <c r="BM524" s="11">
        <f t="shared" si="2383"/>
        <v>-0.33333333333348492</v>
      </c>
      <c r="BN524" s="11">
        <f t="shared" si="2384"/>
        <v>0.24999999999977263</v>
      </c>
      <c r="BO524" s="11">
        <f t="shared" si="2385"/>
        <v>2.4999999999995453</v>
      </c>
      <c r="BP524" s="11">
        <f t="shared" si="2386"/>
        <v>2.2999999999995451</v>
      </c>
      <c r="BQ524" s="1">
        <v>1</v>
      </c>
      <c r="BR524" s="11">
        <f t="shared" si="2387"/>
        <v>-0.83333333333848736</v>
      </c>
      <c r="BS524" s="11">
        <f t="shared" si="2388"/>
        <v>2.9999999999997726</v>
      </c>
      <c r="BT524" s="11">
        <f t="shared" si="2389"/>
        <v>0.10000000000291043</v>
      </c>
      <c r="BU524" s="11">
        <f t="shared" si="2390"/>
        <v>1.3333333333328787</v>
      </c>
      <c r="BV524" s="11">
        <f t="shared" si="2391"/>
        <v>1.1000000000027286</v>
      </c>
      <c r="BY524" s="126"/>
      <c r="BZ524" s="126"/>
      <c r="CA524">
        <f t="shared" si="2528"/>
        <v>1.3333333333328787</v>
      </c>
      <c r="CB524" s="1">
        <f t="shared" si="2392"/>
        <v>1</v>
      </c>
      <c r="CC524" s="1">
        <f t="shared" si="2393"/>
        <v>1</v>
      </c>
      <c r="CD524" s="1">
        <f t="shared" si="2394"/>
        <v>1</v>
      </c>
      <c r="CE524" s="126">
        <f t="shared" si="2546"/>
        <v>1</v>
      </c>
      <c r="CF524" s="1">
        <f t="shared" si="2395"/>
        <v>1</v>
      </c>
      <c r="CG524" s="1">
        <f t="shared" si="2396"/>
        <v>1</v>
      </c>
      <c r="CH524" s="1" t="str">
        <f t="shared" si="2547"/>
        <v/>
      </c>
      <c r="CI524" s="1">
        <f t="shared" si="2397"/>
        <v>0</v>
      </c>
      <c r="CJ524" s="1">
        <f t="shared" si="2398"/>
        <v>0</v>
      </c>
      <c r="CK524" s="1" t="str">
        <f t="shared" si="2399"/>
        <v/>
      </c>
      <c r="CL524" s="1">
        <f t="shared" si="2400"/>
        <v>0</v>
      </c>
      <c r="CM524" s="1" t="str">
        <f t="shared" si="2401"/>
        <v/>
      </c>
      <c r="CN524" s="1" t="str">
        <f t="shared" si="2402"/>
        <v/>
      </c>
      <c r="CO524" s="1">
        <f t="shared" si="2403"/>
        <v>0</v>
      </c>
      <c r="CP524" s="1">
        <f t="shared" si="2404"/>
        <v>0</v>
      </c>
      <c r="CQ524" s="1" t="str">
        <f t="shared" si="2405"/>
        <v/>
      </c>
      <c r="CS524" s="1">
        <f t="shared" si="2406"/>
        <v>0</v>
      </c>
      <c r="CT524" s="1">
        <f t="shared" si="2407"/>
        <v>0</v>
      </c>
      <c r="CU524" s="1">
        <f t="shared" si="2408"/>
        <v>0</v>
      </c>
      <c r="CV524" s="126">
        <f t="shared" si="2548"/>
        <v>0</v>
      </c>
      <c r="CW524" s="1">
        <f t="shared" si="2409"/>
        <v>1</v>
      </c>
      <c r="CX524" s="1" t="str">
        <f t="shared" si="2410"/>
        <v/>
      </c>
      <c r="CY524" s="1" t="str">
        <f t="shared" si="2411"/>
        <v/>
      </c>
      <c r="CZ524" s="1" t="str">
        <f t="shared" si="2412"/>
        <v/>
      </c>
      <c r="DA524" s="1" t="str">
        <f t="shared" si="2413"/>
        <v/>
      </c>
      <c r="DB524" s="1">
        <f t="shared" si="2414"/>
        <v>1</v>
      </c>
      <c r="DC524" s="1" t="str">
        <f t="shared" si="2415"/>
        <v/>
      </c>
      <c r="DD524" s="1">
        <f t="shared" si="2416"/>
        <v>1</v>
      </c>
      <c r="DE524" s="1" t="str">
        <f t="shared" si="2417"/>
        <v/>
      </c>
      <c r="DF524" s="1"/>
      <c r="DG524" s="126">
        <f t="shared" si="2549"/>
        <v>1</v>
      </c>
      <c r="DH524" s="1">
        <f t="shared" si="2418"/>
        <v>1</v>
      </c>
      <c r="DI524" s="1">
        <f t="shared" si="2419"/>
        <v>1</v>
      </c>
      <c r="DJ524" s="1">
        <f t="shared" si="2420"/>
        <v>1</v>
      </c>
      <c r="DK524" s="1" t="str">
        <f t="shared" si="2421"/>
        <v/>
      </c>
      <c r="DL524" s="1"/>
      <c r="DM524" s="1" t="str">
        <f t="shared" si="2422"/>
        <v/>
      </c>
      <c r="DN524" s="1">
        <f t="shared" si="2423"/>
        <v>0</v>
      </c>
      <c r="DO524" s="1">
        <f t="shared" si="2424"/>
        <v>0</v>
      </c>
      <c r="DP524" s="1">
        <f t="shared" si="2425"/>
        <v>1</v>
      </c>
      <c r="DQ524" s="1">
        <f t="shared" si="2426"/>
        <v>0</v>
      </c>
      <c r="DR524" s="1">
        <f t="shared" si="2427"/>
        <v>0</v>
      </c>
      <c r="DS524" s="1">
        <f t="shared" si="2428"/>
        <v>0</v>
      </c>
      <c r="DT524" s="1">
        <f t="shared" si="2429"/>
        <v>0</v>
      </c>
      <c r="DU524" s="1">
        <f t="shared" si="2430"/>
        <v>0</v>
      </c>
      <c r="DV524" s="1">
        <f t="shared" si="2431"/>
        <v>1</v>
      </c>
      <c r="DW524" s="1">
        <f t="shared" si="2432"/>
        <v>0</v>
      </c>
      <c r="DX524" s="1" t="str">
        <f t="shared" si="2433"/>
        <v/>
      </c>
      <c r="DY524" s="1" t="str">
        <f t="shared" si="2434"/>
        <v/>
      </c>
      <c r="EA524" s="1">
        <f t="shared" si="2435"/>
        <v>1</v>
      </c>
      <c r="EB524" s="1">
        <f t="shared" si="2436"/>
        <v>1</v>
      </c>
      <c r="EC524" s="1">
        <f t="shared" si="2437"/>
        <v>1</v>
      </c>
      <c r="ED524" s="1">
        <f t="shared" si="2438"/>
        <v>1</v>
      </c>
      <c r="EF524" s="1">
        <f t="shared" si="2439"/>
        <v>1</v>
      </c>
      <c r="EG524" s="1">
        <f t="shared" si="2440"/>
        <v>1</v>
      </c>
      <c r="EH524" s="1">
        <f t="shared" si="2441"/>
        <v>1</v>
      </c>
      <c r="EI524" s="1">
        <f t="shared" si="2442"/>
        <v>1</v>
      </c>
      <c r="EK524" s="1">
        <f t="shared" si="2443"/>
        <v>1</v>
      </c>
      <c r="EL524" s="1">
        <f t="shared" si="2444"/>
        <v>1</v>
      </c>
      <c r="EM524" s="1">
        <f t="shared" si="2445"/>
        <v>1</v>
      </c>
      <c r="EO524" s="1">
        <f t="shared" si="2446"/>
        <v>1</v>
      </c>
      <c r="EP524" s="1">
        <f t="shared" si="2447"/>
        <v>1</v>
      </c>
      <c r="EQ524" s="1">
        <f t="shared" si="2448"/>
        <v>1</v>
      </c>
      <c r="ES524" s="1">
        <f t="shared" si="2449"/>
        <v>1</v>
      </c>
      <c r="ET524" s="1">
        <f t="shared" si="2450"/>
        <v>1</v>
      </c>
      <c r="EU524" s="1">
        <f t="shared" si="2451"/>
        <v>1</v>
      </c>
      <c r="EV524" s="1">
        <f t="shared" si="2452"/>
        <v>1</v>
      </c>
      <c r="EW524" s="1">
        <f t="shared" si="2453"/>
        <v>0</v>
      </c>
      <c r="EY524" s="1">
        <f t="shared" si="2454"/>
        <v>1</v>
      </c>
      <c r="EZ524" s="1">
        <f t="shared" si="2455"/>
        <v>1</v>
      </c>
      <c r="FA524" s="1">
        <f t="shared" si="2456"/>
        <v>1</v>
      </c>
      <c r="FC524" s="1">
        <f t="shared" si="2457"/>
        <v>0</v>
      </c>
      <c r="FD524" s="1" t="str">
        <f t="shared" si="2458"/>
        <v/>
      </c>
      <c r="FE524" s="1"/>
      <c r="FF524" s="1">
        <f t="shared" si="2459"/>
        <v>0</v>
      </c>
      <c r="FG524" s="1">
        <f t="shared" si="2460"/>
        <v>1</v>
      </c>
      <c r="FH524" s="1">
        <f t="shared" si="2461"/>
        <v>0</v>
      </c>
      <c r="FI524" s="1" t="str">
        <f t="shared" si="2462"/>
        <v/>
      </c>
      <c r="FJ524" s="1" t="str">
        <f t="shared" si="2463"/>
        <v/>
      </c>
      <c r="FK524" s="1" t="str">
        <f t="shared" si="2464"/>
        <v/>
      </c>
      <c r="FL524" s="1" t="str">
        <f t="shared" si="2465"/>
        <v/>
      </c>
      <c r="FN524" s="1" t="str">
        <f t="shared" si="2466"/>
        <v/>
      </c>
      <c r="FO524" s="1" t="str">
        <f t="shared" si="2467"/>
        <v/>
      </c>
      <c r="FP524" s="1" t="str">
        <f t="shared" si="2468"/>
        <v/>
      </c>
      <c r="FV524" s="1">
        <f t="shared" si="2529"/>
        <v>1</v>
      </c>
      <c r="FW524" s="1">
        <f t="shared" si="2530"/>
        <v>0</v>
      </c>
      <c r="FX524" s="1">
        <f t="shared" si="2531"/>
        <v>1</v>
      </c>
      <c r="GA524" s="1">
        <f t="shared" si="2469"/>
        <v>0</v>
      </c>
      <c r="GB524" s="1">
        <f t="shared" si="2470"/>
        <v>0</v>
      </c>
      <c r="GC524" s="1">
        <f t="shared" si="2471"/>
        <v>0</v>
      </c>
      <c r="GD524" s="1">
        <f t="shared" si="2472"/>
        <v>0</v>
      </c>
      <c r="GE524" s="1">
        <f t="shared" si="2473"/>
        <v>0</v>
      </c>
      <c r="GF524" s="1">
        <f t="shared" si="2474"/>
        <v>1</v>
      </c>
      <c r="GG524" s="1">
        <f t="shared" si="2475"/>
        <v>0</v>
      </c>
      <c r="GI524" s="1">
        <f t="shared" si="2476"/>
        <v>0</v>
      </c>
      <c r="GK524" s="1">
        <f t="shared" si="2477"/>
        <v>1</v>
      </c>
      <c r="GL524" s="1">
        <f t="shared" si="2478"/>
        <v>1</v>
      </c>
      <c r="GM524" s="1">
        <f t="shared" si="2479"/>
        <v>1</v>
      </c>
      <c r="GN524" s="1">
        <f t="shared" si="2480"/>
        <v>1</v>
      </c>
      <c r="GO524" s="1">
        <f t="shared" si="2481"/>
        <v>1</v>
      </c>
      <c r="GP524" s="1">
        <f t="shared" si="2482"/>
        <v>0</v>
      </c>
      <c r="GQ524" s="1">
        <f t="shared" si="2483"/>
        <v>1</v>
      </c>
      <c r="GS524" s="1" t="str">
        <f t="shared" si="2484"/>
        <v/>
      </c>
      <c r="GT524" s="1" t="str">
        <f t="shared" si="2485"/>
        <v/>
      </c>
      <c r="GU524" s="1">
        <f t="shared" si="2486"/>
        <v>0</v>
      </c>
      <c r="GV524" s="1">
        <f t="shared" si="2487"/>
        <v>0</v>
      </c>
      <c r="GW524" s="1">
        <f t="shared" si="2488"/>
        <v>0</v>
      </c>
      <c r="GX524" s="1">
        <f t="shared" si="2489"/>
        <v>0</v>
      </c>
      <c r="GY524" s="1">
        <f t="shared" si="2490"/>
        <v>0</v>
      </c>
      <c r="GZ524" s="1"/>
      <c r="HA524" s="1">
        <f t="shared" si="2491"/>
        <v>1</v>
      </c>
      <c r="HB524" s="1">
        <f t="shared" si="2492"/>
        <v>0</v>
      </c>
      <c r="HC524" s="1">
        <f t="shared" si="2493"/>
        <v>0</v>
      </c>
      <c r="HD524" s="1">
        <f t="shared" si="2494"/>
        <v>0</v>
      </c>
      <c r="HE524" s="1">
        <f t="shared" si="2495"/>
        <v>0</v>
      </c>
      <c r="HF524" s="1">
        <f t="shared" si="2496"/>
        <v>0</v>
      </c>
      <c r="HH524" s="1">
        <f t="shared" si="2497"/>
        <v>1</v>
      </c>
      <c r="HI524" s="1">
        <f t="shared" si="2498"/>
        <v>0</v>
      </c>
      <c r="HJ524" s="1">
        <f t="shared" si="2499"/>
        <v>0</v>
      </c>
      <c r="HK524" s="1">
        <f t="shared" si="2500"/>
        <v>0</v>
      </c>
      <c r="HL524" s="1">
        <f t="shared" si="2501"/>
        <v>0</v>
      </c>
      <c r="HM524" s="1">
        <f t="shared" si="2502"/>
        <v>0</v>
      </c>
      <c r="HO524" s="1">
        <f t="shared" si="2503"/>
        <v>1</v>
      </c>
      <c r="HP524" s="1" t="str">
        <f t="shared" si="2504"/>
        <v/>
      </c>
      <c r="HQ524" s="1" t="str">
        <f t="shared" si="2505"/>
        <v/>
      </c>
      <c r="HR524" t="str">
        <f t="shared" si="2506"/>
        <v/>
      </c>
      <c r="HS524" s="1" t="str">
        <f t="shared" si="2507"/>
        <v/>
      </c>
      <c r="HT524" t="str">
        <f t="shared" si="2508"/>
        <v/>
      </c>
      <c r="HU524" t="str">
        <f t="shared" si="2509"/>
        <v/>
      </c>
      <c r="HV524" s="1" t="str">
        <f t="shared" si="2510"/>
        <v/>
      </c>
      <c r="HW524" s="1" t="str">
        <f t="shared" si="2511"/>
        <v/>
      </c>
      <c r="HX524" s="1" t="str">
        <f t="shared" si="2512"/>
        <v/>
      </c>
      <c r="HZ524" s="1">
        <f t="shared" si="2513"/>
        <v>0</v>
      </c>
      <c r="IA524" s="1" t="str">
        <f t="shared" si="2514"/>
        <v/>
      </c>
      <c r="IB524" s="1" t="str">
        <f t="shared" si="2515"/>
        <v/>
      </c>
      <c r="IC524" s="1" t="str">
        <f t="shared" si="2516"/>
        <v/>
      </c>
      <c r="ID524" s="1" t="str">
        <f t="shared" si="2517"/>
        <v/>
      </c>
      <c r="IE524" s="1" t="str">
        <f t="shared" si="2518"/>
        <v/>
      </c>
      <c r="IF524" s="1" t="str">
        <f t="shared" si="2519"/>
        <v/>
      </c>
      <c r="IG524" s="1" t="str">
        <f t="shared" si="2520"/>
        <v/>
      </c>
      <c r="IH524" s="1" t="str">
        <f t="shared" si="2521"/>
        <v/>
      </c>
      <c r="II524" s="1" t="str">
        <f t="shared" si="2522"/>
        <v/>
      </c>
    </row>
    <row r="525" spans="1:243" x14ac:dyDescent="0.2">
      <c r="A525" s="14">
        <f t="shared" si="2545"/>
        <v>525</v>
      </c>
      <c r="C525" s="2">
        <v>42867</v>
      </c>
      <c r="G525" s="3">
        <v>108.092</v>
      </c>
      <c r="H525" s="3">
        <v>118.095</v>
      </c>
      <c r="I525" s="3">
        <v>125.15</v>
      </c>
      <c r="J525" s="4">
        <v>151.13999999999999</v>
      </c>
      <c r="P525" s="128">
        <f t="shared" si="2550"/>
        <v>3465.25</v>
      </c>
      <c r="Q525" s="5">
        <f t="shared" si="2551"/>
        <v>3785.5</v>
      </c>
      <c r="R525" s="6">
        <f t="shared" si="2552"/>
        <v>4015.0000000000005</v>
      </c>
      <c r="S525" s="7">
        <f t="shared" si="2553"/>
        <v>4845.9999999999982</v>
      </c>
      <c r="Y525" s="4">
        <f t="shared" si="2524"/>
        <v>3.7499999999990905</v>
      </c>
      <c r="Z525" s="1">
        <f t="shared" si="2525"/>
        <v>12</v>
      </c>
      <c r="AA525" s="1">
        <f t="shared" si="2526"/>
        <v>17.500000000000455</v>
      </c>
      <c r="AB525" s="1">
        <f t="shared" si="2527"/>
        <v>25.999999999999091</v>
      </c>
      <c r="AC525" s="1"/>
      <c r="AD525" s="1"/>
      <c r="AE525" s="126"/>
      <c r="AF525" s="126"/>
      <c r="AG525" s="126"/>
      <c r="AH525" s="4">
        <f t="shared" si="2532"/>
        <v>0.50000000000181899</v>
      </c>
      <c r="AI525" s="4">
        <f t="shared" si="2533"/>
        <v>0.29999999999818172</v>
      </c>
      <c r="AJ525" s="4">
        <f t="shared" si="2534"/>
        <v>1.4999999999997282</v>
      </c>
      <c r="AK525" s="4">
        <f t="shared" si="2535"/>
        <v>0.33333333333303017</v>
      </c>
      <c r="AL525" s="4">
        <f t="shared" si="2536"/>
        <v>3.2499999999997726</v>
      </c>
      <c r="AM525" s="4">
        <f t="shared" si="2537"/>
        <v>8.8333333333340907</v>
      </c>
      <c r="AN525" s="4">
        <f t="shared" si="2538"/>
        <v>7.1000000000008185</v>
      </c>
      <c r="AO525" s="4">
        <f t="shared" si="2539"/>
        <v>1</v>
      </c>
      <c r="AP525" s="4">
        <f t="shared" si="2540"/>
        <v>0.16666666666393937</v>
      </c>
      <c r="AQ525" s="4">
        <f t="shared" si="2541"/>
        <v>8.3333333333345454</v>
      </c>
      <c r="AR525" s="4">
        <f t="shared" si="2542"/>
        <v>0.49999999999799893</v>
      </c>
      <c r="AS525" s="4">
        <f t="shared" si="2543"/>
        <v>6.2222222222224239</v>
      </c>
      <c r="AT525" s="4">
        <f t="shared" si="2544"/>
        <v>4.033333333331635</v>
      </c>
      <c r="AU525" s="1"/>
      <c r="BA525" s="11">
        <f t="shared" si="2376"/>
        <v>3.7499999999990905</v>
      </c>
      <c r="BB525" s="11">
        <f t="shared" si="2377"/>
        <v>12</v>
      </c>
      <c r="BC525" s="12">
        <f t="shared" si="2378"/>
        <v>17.500000000000455</v>
      </c>
      <c r="BD525" s="13">
        <f t="shared" si="2379"/>
        <v>25.999999999999091</v>
      </c>
      <c r="BJ525" s="11">
        <f t="shared" si="2380"/>
        <v>-0.50000000000181899</v>
      </c>
      <c r="BK525" s="11">
        <f t="shared" si="2381"/>
        <v>0.29999999999818172</v>
      </c>
      <c r="BL525" s="11">
        <f t="shared" si="2382"/>
        <v>1.4999999999997282</v>
      </c>
      <c r="BM525" s="11">
        <f t="shared" si="2383"/>
        <v>0.33333333333303017</v>
      </c>
      <c r="BN525" s="11">
        <f t="shared" si="2384"/>
        <v>3.2499999999997726</v>
      </c>
      <c r="BO525" s="11">
        <f t="shared" si="2385"/>
        <v>8.8333333333340907</v>
      </c>
      <c r="BP525" s="11">
        <f t="shared" si="2386"/>
        <v>7.1000000000008185</v>
      </c>
      <c r="BQ525" s="1">
        <v>1</v>
      </c>
      <c r="BR525" s="11">
        <f t="shared" si="2387"/>
        <v>-0.16666666666393937</v>
      </c>
      <c r="BS525" s="11">
        <f t="shared" si="2388"/>
        <v>8.3333333333345454</v>
      </c>
      <c r="BT525" s="11">
        <f t="shared" si="2389"/>
        <v>0.49999999999799893</v>
      </c>
      <c r="BU525" s="11">
        <f t="shared" si="2390"/>
        <v>6.2222222222224239</v>
      </c>
      <c r="BV525" s="11">
        <f t="shared" si="2391"/>
        <v>4.033333333331635</v>
      </c>
      <c r="BY525" s="126"/>
      <c r="BZ525" s="126"/>
      <c r="CA525">
        <f t="shared" si="2528"/>
        <v>6.2222222222224239</v>
      </c>
      <c r="CB525" s="1">
        <f t="shared" si="2392"/>
        <v>1</v>
      </c>
      <c r="CC525" s="1">
        <f t="shared" si="2393"/>
        <v>1</v>
      </c>
      <c r="CD525" s="1">
        <f t="shared" si="2394"/>
        <v>1</v>
      </c>
      <c r="CE525" s="126">
        <f t="shared" si="2546"/>
        <v>1</v>
      </c>
      <c r="CF525" s="1">
        <f t="shared" si="2395"/>
        <v>1</v>
      </c>
      <c r="CG525" s="1">
        <f t="shared" si="2396"/>
        <v>1</v>
      </c>
      <c r="CH525" s="1" t="str">
        <f t="shared" si="2547"/>
        <v/>
      </c>
      <c r="CI525" s="1" t="str">
        <f t="shared" si="2397"/>
        <v/>
      </c>
      <c r="CJ525" s="1">
        <f t="shared" si="2398"/>
        <v>0</v>
      </c>
      <c r="CK525" s="1">
        <f t="shared" si="2399"/>
        <v>0</v>
      </c>
      <c r="CL525" s="1">
        <f t="shared" si="2400"/>
        <v>1</v>
      </c>
      <c r="CM525" s="1">
        <f t="shared" si="2401"/>
        <v>0</v>
      </c>
      <c r="CN525" s="1" t="str">
        <f t="shared" si="2402"/>
        <v/>
      </c>
      <c r="CO525" s="1">
        <f t="shared" si="2403"/>
        <v>1</v>
      </c>
      <c r="CP525" s="1">
        <f t="shared" si="2404"/>
        <v>1</v>
      </c>
      <c r="CQ525" s="1" t="str">
        <f t="shared" si="2405"/>
        <v/>
      </c>
      <c r="CS525" s="1">
        <f t="shared" si="2406"/>
        <v>1</v>
      </c>
      <c r="CT525" s="1">
        <f t="shared" si="2407"/>
        <v>1</v>
      </c>
      <c r="CU525" s="1">
        <f t="shared" si="2408"/>
        <v>1</v>
      </c>
      <c r="CV525" s="126">
        <f t="shared" si="2548"/>
        <v>1</v>
      </c>
      <c r="CW525" s="1">
        <f t="shared" si="2409"/>
        <v>1</v>
      </c>
      <c r="CX525" s="1">
        <f t="shared" si="2410"/>
        <v>1</v>
      </c>
      <c r="CY525" s="1">
        <f t="shared" si="2411"/>
        <v>1</v>
      </c>
      <c r="CZ525" s="1">
        <f t="shared" si="2412"/>
        <v>1</v>
      </c>
      <c r="DA525" s="1">
        <f t="shared" si="2413"/>
        <v>1</v>
      </c>
      <c r="DB525" s="1" t="str">
        <f t="shared" si="2414"/>
        <v/>
      </c>
      <c r="DC525" s="1" t="str">
        <f t="shared" si="2415"/>
        <v/>
      </c>
      <c r="DD525" s="1">
        <f t="shared" si="2416"/>
        <v>0</v>
      </c>
      <c r="DE525" s="1" t="str">
        <f t="shared" si="2417"/>
        <v/>
      </c>
      <c r="DF525" s="1"/>
      <c r="DG525" s="126">
        <f t="shared" si="2549"/>
        <v>1</v>
      </c>
      <c r="DH525" s="1">
        <f t="shared" si="2418"/>
        <v>1</v>
      </c>
      <c r="DI525" s="1">
        <f t="shared" si="2419"/>
        <v>1</v>
      </c>
      <c r="DJ525" s="1">
        <f t="shared" si="2420"/>
        <v>1</v>
      </c>
      <c r="DK525" s="1" t="str">
        <f t="shared" si="2421"/>
        <v/>
      </c>
      <c r="DL525" s="1"/>
      <c r="DM525" s="1" t="str">
        <f t="shared" si="2422"/>
        <v/>
      </c>
      <c r="DN525" s="1">
        <f t="shared" si="2423"/>
        <v>1</v>
      </c>
      <c r="DO525" s="1">
        <f t="shared" si="2424"/>
        <v>1</v>
      </c>
      <c r="DP525" s="1">
        <f t="shared" si="2425"/>
        <v>1</v>
      </c>
      <c r="DQ525" s="1">
        <f t="shared" si="2426"/>
        <v>1</v>
      </c>
      <c r="DR525" s="1">
        <f t="shared" si="2427"/>
        <v>1</v>
      </c>
      <c r="DS525" s="1">
        <f t="shared" si="2428"/>
        <v>1</v>
      </c>
      <c r="DT525" s="1">
        <f t="shared" si="2429"/>
        <v>1</v>
      </c>
      <c r="DU525" s="1">
        <f t="shared" si="2430"/>
        <v>0</v>
      </c>
      <c r="DV525" s="1">
        <f t="shared" si="2431"/>
        <v>1</v>
      </c>
      <c r="DW525" s="1">
        <f t="shared" si="2432"/>
        <v>0</v>
      </c>
      <c r="DX525" s="1" t="str">
        <f t="shared" si="2433"/>
        <v/>
      </c>
      <c r="DY525" s="1" t="str">
        <f t="shared" si="2434"/>
        <v/>
      </c>
      <c r="EA525" s="1">
        <f t="shared" si="2435"/>
        <v>1</v>
      </c>
      <c r="EB525" s="1">
        <f t="shared" si="2436"/>
        <v>1</v>
      </c>
      <c r="EC525" s="1">
        <f t="shared" si="2437"/>
        <v>1</v>
      </c>
      <c r="ED525" s="1">
        <f t="shared" si="2438"/>
        <v>1</v>
      </c>
      <c r="EF525" s="1">
        <f t="shared" si="2439"/>
        <v>1</v>
      </c>
      <c r="EG525" s="1">
        <f t="shared" si="2440"/>
        <v>1</v>
      </c>
      <c r="EH525" s="1">
        <f t="shared" si="2441"/>
        <v>1</v>
      </c>
      <c r="EI525" s="1">
        <f t="shared" si="2442"/>
        <v>1</v>
      </c>
      <c r="EK525" s="1">
        <f t="shared" si="2443"/>
        <v>1</v>
      </c>
      <c r="EL525" s="1">
        <f t="shared" si="2444"/>
        <v>1</v>
      </c>
      <c r="EM525" s="1">
        <f t="shared" si="2445"/>
        <v>1</v>
      </c>
      <c r="EO525" s="1">
        <f t="shared" si="2446"/>
        <v>1</v>
      </c>
      <c r="EP525" s="1">
        <f t="shared" si="2447"/>
        <v>1</v>
      </c>
      <c r="EQ525" s="1">
        <f t="shared" si="2448"/>
        <v>1</v>
      </c>
      <c r="ES525" s="1">
        <f t="shared" si="2449"/>
        <v>1</v>
      </c>
      <c r="ET525" s="1">
        <f t="shared" si="2450"/>
        <v>1</v>
      </c>
      <c r="EU525" s="1">
        <f t="shared" si="2451"/>
        <v>1</v>
      </c>
      <c r="EV525" s="1">
        <f t="shared" si="2452"/>
        <v>1</v>
      </c>
      <c r="EW525" s="1">
        <f t="shared" si="2453"/>
        <v>1</v>
      </c>
      <c r="EY525" s="1">
        <f t="shared" si="2454"/>
        <v>1</v>
      </c>
      <c r="EZ525" s="1">
        <f t="shared" si="2455"/>
        <v>1</v>
      </c>
      <c r="FA525" s="1">
        <f t="shared" si="2456"/>
        <v>1</v>
      </c>
      <c r="FC525" s="1">
        <f t="shared" si="2457"/>
        <v>1</v>
      </c>
      <c r="FD525" s="1">
        <f t="shared" si="2458"/>
        <v>0</v>
      </c>
      <c r="FE525" s="1"/>
      <c r="FF525" s="1">
        <f t="shared" si="2459"/>
        <v>1</v>
      </c>
      <c r="FG525" s="1">
        <f t="shared" si="2460"/>
        <v>1</v>
      </c>
      <c r="FH525" s="1">
        <f t="shared" si="2461"/>
        <v>1</v>
      </c>
      <c r="FI525" s="1">
        <f t="shared" si="2462"/>
        <v>1</v>
      </c>
      <c r="FJ525" s="1">
        <f t="shared" si="2463"/>
        <v>1</v>
      </c>
      <c r="FK525" s="1">
        <f t="shared" si="2464"/>
        <v>1</v>
      </c>
      <c r="FL525" s="1">
        <f t="shared" si="2465"/>
        <v>1</v>
      </c>
      <c r="FN525" s="1">
        <f t="shared" si="2466"/>
        <v>1</v>
      </c>
      <c r="FO525" s="1">
        <f t="shared" si="2467"/>
        <v>0</v>
      </c>
      <c r="FP525" s="1" t="str">
        <f t="shared" si="2468"/>
        <v/>
      </c>
      <c r="FV525" s="1">
        <f t="shared" si="2529"/>
        <v>1</v>
      </c>
      <c r="FW525" s="1">
        <f t="shared" si="2530"/>
        <v>0</v>
      </c>
      <c r="FX525" s="1">
        <f t="shared" si="2531"/>
        <v>1</v>
      </c>
      <c r="GA525" s="1">
        <f t="shared" si="2469"/>
        <v>0</v>
      </c>
      <c r="GB525" s="1">
        <f t="shared" si="2470"/>
        <v>0</v>
      </c>
      <c r="GC525" s="1">
        <f t="shared" si="2471"/>
        <v>0</v>
      </c>
      <c r="GD525" s="1">
        <f t="shared" si="2472"/>
        <v>0</v>
      </c>
      <c r="GE525" s="1">
        <f t="shared" si="2473"/>
        <v>0</v>
      </c>
      <c r="GF525" s="1">
        <f t="shared" si="2474"/>
        <v>0</v>
      </c>
      <c r="GG525" s="1">
        <f t="shared" si="2475"/>
        <v>0</v>
      </c>
      <c r="GI525" s="1">
        <f t="shared" si="2476"/>
        <v>0</v>
      </c>
      <c r="GK525" s="1">
        <f t="shared" si="2477"/>
        <v>1</v>
      </c>
      <c r="GL525" s="1">
        <f t="shared" si="2478"/>
        <v>1</v>
      </c>
      <c r="GM525" s="1">
        <f t="shared" si="2479"/>
        <v>1</v>
      </c>
      <c r="GN525" s="1">
        <f t="shared" si="2480"/>
        <v>1</v>
      </c>
      <c r="GO525" s="1">
        <f t="shared" si="2481"/>
        <v>1</v>
      </c>
      <c r="GP525" s="1">
        <f t="shared" si="2482"/>
        <v>1</v>
      </c>
      <c r="GQ525" s="1">
        <f t="shared" si="2483"/>
        <v>1</v>
      </c>
      <c r="GS525" s="1" t="str">
        <f t="shared" si="2484"/>
        <v/>
      </c>
      <c r="GT525" s="1" t="str">
        <f t="shared" si="2485"/>
        <v/>
      </c>
      <c r="GU525" s="1">
        <f t="shared" si="2486"/>
        <v>0</v>
      </c>
      <c r="GV525" s="1">
        <f t="shared" si="2487"/>
        <v>0</v>
      </c>
      <c r="GW525" s="1">
        <f t="shared" si="2488"/>
        <v>0</v>
      </c>
      <c r="GX525" s="1">
        <f t="shared" si="2489"/>
        <v>0</v>
      </c>
      <c r="GY525" s="1">
        <f t="shared" si="2490"/>
        <v>0</v>
      </c>
      <c r="GZ525" s="1"/>
      <c r="HA525" s="1">
        <f t="shared" si="2491"/>
        <v>1</v>
      </c>
      <c r="HB525" s="1">
        <f t="shared" si="2492"/>
        <v>1</v>
      </c>
      <c r="HC525" s="1">
        <f t="shared" si="2493"/>
        <v>1</v>
      </c>
      <c r="HD525" s="1">
        <f t="shared" si="2494"/>
        <v>1</v>
      </c>
      <c r="HE525" s="1">
        <f t="shared" si="2495"/>
        <v>1</v>
      </c>
      <c r="HF525" s="1">
        <f t="shared" si="2496"/>
        <v>0</v>
      </c>
      <c r="HH525" s="1">
        <f t="shared" si="2497"/>
        <v>1</v>
      </c>
      <c r="HI525" s="1">
        <f t="shared" si="2498"/>
        <v>1</v>
      </c>
      <c r="HJ525" s="1">
        <f t="shared" si="2499"/>
        <v>1</v>
      </c>
      <c r="HK525" s="1">
        <f t="shared" si="2500"/>
        <v>1</v>
      </c>
      <c r="HL525" s="1">
        <f t="shared" si="2501"/>
        <v>1</v>
      </c>
      <c r="HM525" s="1">
        <f t="shared" si="2502"/>
        <v>0</v>
      </c>
      <c r="HO525" s="1">
        <f t="shared" si="2503"/>
        <v>0</v>
      </c>
      <c r="HP525" s="1" t="str">
        <f t="shared" si="2504"/>
        <v/>
      </c>
      <c r="HQ525" s="1">
        <f t="shared" si="2505"/>
        <v>0</v>
      </c>
      <c r="HR525" t="str">
        <f t="shared" si="2506"/>
        <v/>
      </c>
      <c r="HS525" s="1">
        <f t="shared" si="2507"/>
        <v>0</v>
      </c>
      <c r="HT525" t="str">
        <f t="shared" si="2508"/>
        <v/>
      </c>
      <c r="HU525" t="str">
        <f t="shared" si="2509"/>
        <v/>
      </c>
      <c r="HV525" s="1" t="str">
        <f t="shared" si="2510"/>
        <v/>
      </c>
      <c r="HW525" s="1" t="str">
        <f t="shared" si="2511"/>
        <v/>
      </c>
      <c r="HX525" s="1" t="str">
        <f t="shared" si="2512"/>
        <v/>
      </c>
      <c r="HZ525" s="1">
        <f t="shared" si="2513"/>
        <v>0</v>
      </c>
      <c r="IA525" s="1" t="str">
        <f t="shared" si="2514"/>
        <v/>
      </c>
      <c r="IB525" s="1">
        <f t="shared" si="2515"/>
        <v>0</v>
      </c>
      <c r="IC525" s="1" t="str">
        <f t="shared" si="2516"/>
        <v/>
      </c>
      <c r="ID525" s="1">
        <f t="shared" si="2517"/>
        <v>0</v>
      </c>
      <c r="IE525" s="1" t="str">
        <f t="shared" si="2518"/>
        <v/>
      </c>
      <c r="IF525" s="1" t="str">
        <f t="shared" si="2519"/>
        <v/>
      </c>
      <c r="IG525" s="1" t="str">
        <f t="shared" si="2520"/>
        <v/>
      </c>
      <c r="IH525" s="1" t="str">
        <f t="shared" si="2521"/>
        <v/>
      </c>
      <c r="II525" s="1" t="str">
        <f t="shared" si="2522"/>
        <v/>
      </c>
    </row>
    <row r="526" spans="1:243" x14ac:dyDescent="0.2">
      <c r="A526" s="14">
        <f t="shared" si="2545"/>
        <v>526</v>
      </c>
      <c r="C526" s="2">
        <v>42870</v>
      </c>
      <c r="G526" s="3">
        <v>108.087</v>
      </c>
      <c r="H526" s="3">
        <v>118.09</v>
      </c>
      <c r="I526" s="3">
        <v>125.145</v>
      </c>
      <c r="J526" s="4">
        <v>151.09</v>
      </c>
      <c r="P526" s="128">
        <f t="shared" si="2550"/>
        <v>3464.7500000000005</v>
      </c>
      <c r="Q526" s="5">
        <f t="shared" si="2551"/>
        <v>3785.0000000000005</v>
      </c>
      <c r="R526" s="6">
        <f t="shared" si="2552"/>
        <v>4014.4999999999995</v>
      </c>
      <c r="S526" s="7">
        <f t="shared" si="2553"/>
        <v>4841</v>
      </c>
      <c r="Y526" s="4">
        <f t="shared" si="2524"/>
        <v>0.49999999999954525</v>
      </c>
      <c r="Z526" s="1">
        <f t="shared" si="2525"/>
        <v>0.49999999999954525</v>
      </c>
      <c r="AA526" s="1">
        <f t="shared" si="2526"/>
        <v>0.50000000000090949</v>
      </c>
      <c r="AB526" s="1">
        <f t="shared" si="2527"/>
        <v>4.999999999998181</v>
      </c>
      <c r="AC526" s="1"/>
      <c r="AD526" s="1"/>
      <c r="AE526" s="126"/>
      <c r="AF526" s="126"/>
      <c r="AG526" s="126"/>
      <c r="AH526" s="4">
        <f t="shared" si="2532"/>
        <v>0.66666666666606034</v>
      </c>
      <c r="AI526" s="4">
        <f t="shared" si="2533"/>
        <v>0.69999999999936335</v>
      </c>
      <c r="AJ526" s="4">
        <f t="shared" si="2534"/>
        <v>0.19999999999899959</v>
      </c>
      <c r="AK526" s="4">
        <f t="shared" si="2535"/>
        <v>0.16666666666560559</v>
      </c>
      <c r="AL526" s="4">
        <f t="shared" si="2536"/>
        <v>0.24999999999909051</v>
      </c>
      <c r="AM526" s="4">
        <f t="shared" si="2537"/>
        <v>1.1666666666651508</v>
      </c>
      <c r="AN526" s="4">
        <f t="shared" si="2538"/>
        <v>1.4999999999983629</v>
      </c>
      <c r="AO526" s="4">
        <f t="shared" si="2539"/>
        <v>1</v>
      </c>
      <c r="AP526" s="4">
        <f t="shared" si="2540"/>
        <v>1</v>
      </c>
      <c r="AQ526" s="4">
        <f t="shared" si="2541"/>
        <v>1.4166666666635592</v>
      </c>
      <c r="AR526" s="4">
        <f t="shared" si="2542"/>
        <v>0.79999999999872673</v>
      </c>
      <c r="AS526" s="4">
        <f t="shared" si="2543"/>
        <v>0.61111111111116156</v>
      </c>
      <c r="AT526" s="4">
        <f t="shared" si="2544"/>
        <v>0.33333333333266635</v>
      </c>
      <c r="AU526" s="1"/>
      <c r="BA526" s="11">
        <f t="shared" si="2376"/>
        <v>-0.49999999999954525</v>
      </c>
      <c r="BB526" s="11">
        <f t="shared" si="2377"/>
        <v>-0.49999999999954525</v>
      </c>
      <c r="BC526" s="12">
        <f t="shared" si="2378"/>
        <v>-0.50000000000090949</v>
      </c>
      <c r="BD526" s="13">
        <f t="shared" si="2379"/>
        <v>-4.999999999998181</v>
      </c>
      <c r="BJ526" s="11">
        <f t="shared" si="2380"/>
        <v>-0.66666666666606034</v>
      </c>
      <c r="BK526" s="11">
        <f t="shared" si="2381"/>
        <v>-0.69999999999936335</v>
      </c>
      <c r="BL526" s="11">
        <f t="shared" si="2382"/>
        <v>-0.19999999999899959</v>
      </c>
      <c r="BM526" s="11">
        <f t="shared" si="2383"/>
        <v>-0.16666666666560559</v>
      </c>
      <c r="BN526" s="11">
        <f t="shared" si="2384"/>
        <v>-0.24999999999909051</v>
      </c>
      <c r="BO526" s="11">
        <f t="shared" si="2385"/>
        <v>1.1666666666651508</v>
      </c>
      <c r="BP526" s="11">
        <f t="shared" si="2386"/>
        <v>1.4999999999983629</v>
      </c>
      <c r="BQ526" s="1">
        <v>1</v>
      </c>
      <c r="BR526" s="11">
        <f t="shared" si="2387"/>
        <v>1</v>
      </c>
      <c r="BS526" s="11">
        <f t="shared" si="2388"/>
        <v>1.4166666666635592</v>
      </c>
      <c r="BT526" s="11">
        <f t="shared" si="2389"/>
        <v>-0.79999999999872673</v>
      </c>
      <c r="BU526" s="11">
        <f t="shared" si="2390"/>
        <v>0.61111111111116156</v>
      </c>
      <c r="BV526" s="11">
        <f t="shared" si="2391"/>
        <v>-0.33333333333266635</v>
      </c>
      <c r="BY526" s="126"/>
      <c r="BZ526" s="126"/>
      <c r="CA526">
        <f t="shared" si="2528"/>
        <v>0.61111111111116156</v>
      </c>
      <c r="CB526" s="1">
        <f t="shared" si="2392"/>
        <v>1</v>
      </c>
      <c r="CC526" s="1">
        <f t="shared" si="2393"/>
        <v>1</v>
      </c>
      <c r="CD526" s="1">
        <f t="shared" si="2394"/>
        <v>1</v>
      </c>
      <c r="CE526" s="126">
        <f t="shared" si="2546"/>
        <v>1</v>
      </c>
      <c r="CF526" s="1">
        <f t="shared" si="2395"/>
        <v>1</v>
      </c>
      <c r="CG526" s="1">
        <f t="shared" si="2396"/>
        <v>0</v>
      </c>
      <c r="CH526" s="1">
        <f t="shared" si="2547"/>
        <v>0</v>
      </c>
      <c r="CI526" s="1" t="str">
        <f t="shared" si="2397"/>
        <v/>
      </c>
      <c r="CJ526" s="1" t="str">
        <f t="shared" si="2398"/>
        <v/>
      </c>
      <c r="CK526" s="1">
        <f t="shared" si="2399"/>
        <v>0</v>
      </c>
      <c r="CL526" s="1">
        <f t="shared" si="2400"/>
        <v>1</v>
      </c>
      <c r="CM526" s="1">
        <f t="shared" si="2401"/>
        <v>0</v>
      </c>
      <c r="CN526" s="1" t="str">
        <f t="shared" si="2402"/>
        <v/>
      </c>
      <c r="CO526" s="1">
        <f t="shared" si="2403"/>
        <v>1</v>
      </c>
      <c r="CP526" s="1">
        <f t="shared" si="2404"/>
        <v>1</v>
      </c>
      <c r="CQ526" s="1" t="str">
        <f t="shared" si="2405"/>
        <v/>
      </c>
      <c r="CS526" s="1">
        <f t="shared" si="2406"/>
        <v>1</v>
      </c>
      <c r="CT526" s="1">
        <f t="shared" si="2407"/>
        <v>1</v>
      </c>
      <c r="CU526" s="1">
        <f t="shared" si="2408"/>
        <v>1</v>
      </c>
      <c r="CV526" s="126">
        <f t="shared" si="2548"/>
        <v>1</v>
      </c>
      <c r="CW526" s="1">
        <f t="shared" si="2409"/>
        <v>1</v>
      </c>
      <c r="CX526" s="1">
        <f t="shared" si="2410"/>
        <v>1</v>
      </c>
      <c r="CY526" s="1">
        <f t="shared" si="2411"/>
        <v>1</v>
      </c>
      <c r="CZ526" s="1">
        <f t="shared" si="2412"/>
        <v>1</v>
      </c>
      <c r="DA526" s="1">
        <f t="shared" si="2413"/>
        <v>0</v>
      </c>
      <c r="DB526" s="1" t="str">
        <f t="shared" si="2414"/>
        <v/>
      </c>
      <c r="DC526" s="1">
        <f t="shared" si="2415"/>
        <v>0</v>
      </c>
      <c r="DD526" s="1" t="str">
        <f t="shared" si="2416"/>
        <v/>
      </c>
      <c r="DE526" s="1" t="str">
        <f t="shared" si="2417"/>
        <v/>
      </c>
      <c r="DF526" s="1"/>
      <c r="DG526" s="126">
        <f t="shared" si="2549"/>
        <v>0</v>
      </c>
      <c r="DH526" s="1">
        <f t="shared" si="2418"/>
        <v>0</v>
      </c>
      <c r="DI526" s="1">
        <f t="shared" si="2419"/>
        <v>0</v>
      </c>
      <c r="DJ526" s="1">
        <f t="shared" si="2420"/>
        <v>0</v>
      </c>
      <c r="DK526" s="1">
        <f t="shared" si="2421"/>
        <v>1</v>
      </c>
      <c r="DL526" s="1"/>
      <c r="DM526" s="1">
        <f t="shared" si="2422"/>
        <v>1</v>
      </c>
      <c r="DN526" s="1" t="str">
        <f t="shared" si="2423"/>
        <v/>
      </c>
      <c r="DO526" s="1" t="str">
        <f t="shared" si="2424"/>
        <v/>
      </c>
      <c r="DP526" s="1" t="str">
        <f t="shared" si="2425"/>
        <v/>
      </c>
      <c r="DQ526" s="1" t="str">
        <f t="shared" si="2426"/>
        <v/>
      </c>
      <c r="DR526" s="1" t="str">
        <f t="shared" si="2427"/>
        <v/>
      </c>
      <c r="DS526" s="1" t="str">
        <f t="shared" si="2428"/>
        <v/>
      </c>
      <c r="DT526" s="1" t="str">
        <f t="shared" si="2429"/>
        <v/>
      </c>
      <c r="DU526" s="1" t="str">
        <f t="shared" si="2430"/>
        <v/>
      </c>
      <c r="DV526" s="1">
        <f t="shared" si="2431"/>
        <v>0</v>
      </c>
      <c r="DW526" s="1">
        <f t="shared" si="2432"/>
        <v>0</v>
      </c>
      <c r="DX526" s="1" t="str">
        <f t="shared" si="2433"/>
        <v/>
      </c>
      <c r="DY526" s="1">
        <f t="shared" si="2434"/>
        <v>1</v>
      </c>
      <c r="EA526" s="1">
        <f t="shared" si="2435"/>
        <v>0</v>
      </c>
      <c r="EB526" s="1">
        <f t="shared" si="2436"/>
        <v>0</v>
      </c>
      <c r="EC526" s="1">
        <f t="shared" si="2437"/>
        <v>0</v>
      </c>
      <c r="ED526" s="1">
        <f t="shared" si="2438"/>
        <v>0</v>
      </c>
      <c r="EF526" s="1">
        <f t="shared" si="2439"/>
        <v>0</v>
      </c>
      <c r="EG526" s="1">
        <f t="shared" si="2440"/>
        <v>0</v>
      </c>
      <c r="EH526" s="1">
        <f t="shared" si="2441"/>
        <v>0</v>
      </c>
      <c r="EI526" s="1">
        <f t="shared" si="2442"/>
        <v>0</v>
      </c>
      <c r="EK526" s="1">
        <f t="shared" si="2443"/>
        <v>1</v>
      </c>
      <c r="EL526" s="1">
        <f t="shared" si="2444"/>
        <v>1</v>
      </c>
      <c r="EM526" s="1">
        <f t="shared" si="2445"/>
        <v>1</v>
      </c>
      <c r="EO526" s="1">
        <f t="shared" si="2446"/>
        <v>1</v>
      </c>
      <c r="EP526" s="1">
        <f t="shared" si="2447"/>
        <v>1</v>
      </c>
      <c r="EQ526" s="1">
        <f t="shared" si="2448"/>
        <v>1</v>
      </c>
      <c r="ES526" s="1">
        <f t="shared" si="2449"/>
        <v>1</v>
      </c>
      <c r="ET526" s="1">
        <f t="shared" si="2450"/>
        <v>1</v>
      </c>
      <c r="EU526" s="1">
        <f t="shared" si="2451"/>
        <v>1</v>
      </c>
      <c r="EV526" s="1">
        <f t="shared" si="2452"/>
        <v>1</v>
      </c>
      <c r="EW526" s="1">
        <f t="shared" si="2453"/>
        <v>1</v>
      </c>
      <c r="EY526" s="1">
        <f t="shared" si="2454"/>
        <v>1</v>
      </c>
      <c r="EZ526" s="1">
        <f t="shared" si="2455"/>
        <v>1</v>
      </c>
      <c r="FA526" s="1">
        <f t="shared" si="2456"/>
        <v>1</v>
      </c>
      <c r="FC526" s="1">
        <f t="shared" si="2457"/>
        <v>0</v>
      </c>
      <c r="FD526" s="1" t="str">
        <f t="shared" si="2458"/>
        <v/>
      </c>
      <c r="FE526" s="1"/>
      <c r="FF526" s="1">
        <f t="shared" si="2459"/>
        <v>1</v>
      </c>
      <c r="FG526" s="1">
        <f t="shared" si="2460"/>
        <v>0</v>
      </c>
      <c r="FH526" s="1">
        <f t="shared" si="2461"/>
        <v>0</v>
      </c>
      <c r="FI526" s="1" t="str">
        <f t="shared" si="2462"/>
        <v/>
      </c>
      <c r="FJ526" s="1" t="str">
        <f t="shared" si="2463"/>
        <v/>
      </c>
      <c r="FK526" s="1" t="str">
        <f t="shared" si="2464"/>
        <v/>
      </c>
      <c r="FL526" s="1" t="str">
        <f t="shared" si="2465"/>
        <v/>
      </c>
      <c r="FN526" s="1" t="str">
        <f t="shared" si="2466"/>
        <v/>
      </c>
      <c r="FO526" s="1" t="str">
        <f t="shared" si="2467"/>
        <v/>
      </c>
      <c r="FP526" s="1" t="str">
        <f t="shared" si="2468"/>
        <v/>
      </c>
      <c r="FV526" s="1">
        <f t="shared" si="2529"/>
        <v>0</v>
      </c>
      <c r="FW526" s="1">
        <f t="shared" si="2530"/>
        <v>0</v>
      </c>
      <c r="FX526" s="1">
        <f t="shared" si="2531"/>
        <v>1</v>
      </c>
      <c r="GA526" s="1">
        <f t="shared" si="2469"/>
        <v>0</v>
      </c>
      <c r="GB526" s="1">
        <f t="shared" si="2470"/>
        <v>0</v>
      </c>
      <c r="GC526" s="1">
        <f t="shared" si="2471"/>
        <v>0</v>
      </c>
      <c r="GD526" s="1">
        <f t="shared" si="2472"/>
        <v>0</v>
      </c>
      <c r="GE526" s="1">
        <f t="shared" si="2473"/>
        <v>0</v>
      </c>
      <c r="GF526" s="1">
        <f t="shared" si="2474"/>
        <v>0</v>
      </c>
      <c r="GG526" s="1">
        <f t="shared" si="2475"/>
        <v>1</v>
      </c>
      <c r="GI526" s="1">
        <f t="shared" si="2476"/>
        <v>1</v>
      </c>
      <c r="GK526" s="1">
        <f t="shared" si="2477"/>
        <v>0</v>
      </c>
      <c r="GL526" s="1">
        <f t="shared" si="2478"/>
        <v>0</v>
      </c>
      <c r="GM526" s="1">
        <f t="shared" si="2479"/>
        <v>0</v>
      </c>
      <c r="GN526" s="1">
        <f t="shared" si="2480"/>
        <v>0</v>
      </c>
      <c r="GO526" s="1">
        <f t="shared" si="2481"/>
        <v>0</v>
      </c>
      <c r="GP526" s="1">
        <f t="shared" si="2482"/>
        <v>0</v>
      </c>
      <c r="GQ526" s="1">
        <f t="shared" si="2483"/>
        <v>1</v>
      </c>
      <c r="GS526" s="1" t="str">
        <f t="shared" si="2484"/>
        <v/>
      </c>
      <c r="GT526" s="1" t="str">
        <f t="shared" si="2485"/>
        <v/>
      </c>
      <c r="GU526" s="1">
        <f t="shared" si="2486"/>
        <v>0</v>
      </c>
      <c r="GV526" s="1">
        <f t="shared" si="2487"/>
        <v>0</v>
      </c>
      <c r="GW526" s="1">
        <f t="shared" si="2488"/>
        <v>0</v>
      </c>
      <c r="GX526" s="1">
        <f t="shared" si="2489"/>
        <v>0</v>
      </c>
      <c r="GY526" s="1">
        <f t="shared" si="2490"/>
        <v>0</v>
      </c>
      <c r="GZ526" s="1"/>
      <c r="HA526" s="1">
        <f t="shared" si="2491"/>
        <v>0</v>
      </c>
      <c r="HB526" s="1">
        <f t="shared" si="2492"/>
        <v>0</v>
      </c>
      <c r="HC526" s="1">
        <f t="shared" si="2493"/>
        <v>0</v>
      </c>
      <c r="HD526" s="1">
        <f t="shared" si="2494"/>
        <v>0</v>
      </c>
      <c r="HE526" s="1">
        <f t="shared" si="2495"/>
        <v>0</v>
      </c>
      <c r="HF526" s="1">
        <f t="shared" si="2496"/>
        <v>0</v>
      </c>
      <c r="HH526" s="1">
        <f t="shared" si="2497"/>
        <v>0</v>
      </c>
      <c r="HI526" s="1">
        <f t="shared" si="2498"/>
        <v>0</v>
      </c>
      <c r="HJ526" s="1">
        <f t="shared" si="2499"/>
        <v>0</v>
      </c>
      <c r="HK526" s="1">
        <f t="shared" si="2500"/>
        <v>0</v>
      </c>
      <c r="HL526" s="1">
        <f t="shared" si="2501"/>
        <v>0</v>
      </c>
      <c r="HM526" s="1">
        <f t="shared" si="2502"/>
        <v>0</v>
      </c>
      <c r="HO526" s="1" t="str">
        <f t="shared" si="2503"/>
        <v/>
      </c>
      <c r="HP526" s="1">
        <f t="shared" si="2504"/>
        <v>0</v>
      </c>
      <c r="HQ526" s="1" t="str">
        <f t="shared" si="2505"/>
        <v/>
      </c>
      <c r="HR526" t="str">
        <f t="shared" si="2506"/>
        <v/>
      </c>
      <c r="HS526" s="1" t="str">
        <f t="shared" si="2507"/>
        <v/>
      </c>
      <c r="HT526" t="str">
        <f t="shared" si="2508"/>
        <v/>
      </c>
      <c r="HU526" t="str">
        <f t="shared" si="2509"/>
        <v/>
      </c>
      <c r="HV526" s="1" t="str">
        <f t="shared" si="2510"/>
        <v/>
      </c>
      <c r="HW526" s="1" t="str">
        <f t="shared" si="2511"/>
        <v/>
      </c>
      <c r="HX526" s="1" t="str">
        <f t="shared" si="2512"/>
        <v/>
      </c>
      <c r="HZ526" s="1" t="str">
        <f t="shared" si="2513"/>
        <v/>
      </c>
      <c r="IA526" s="1">
        <f t="shared" si="2514"/>
        <v>1</v>
      </c>
      <c r="IB526" s="1" t="str">
        <f t="shared" si="2515"/>
        <v/>
      </c>
      <c r="IC526" s="1" t="str">
        <f t="shared" si="2516"/>
        <v/>
      </c>
      <c r="ID526" s="1" t="str">
        <f t="shared" si="2517"/>
        <v/>
      </c>
      <c r="IE526" s="1" t="str">
        <f t="shared" si="2518"/>
        <v/>
      </c>
      <c r="IF526" s="1" t="str">
        <f t="shared" si="2519"/>
        <v/>
      </c>
      <c r="IG526" s="1" t="str">
        <f t="shared" si="2520"/>
        <v/>
      </c>
      <c r="IH526" s="1" t="str">
        <f t="shared" si="2521"/>
        <v/>
      </c>
      <c r="II526" s="1" t="str">
        <f t="shared" si="2522"/>
        <v/>
      </c>
    </row>
    <row r="527" spans="1:243" x14ac:dyDescent="0.2">
      <c r="A527" s="14">
        <f t="shared" si="2545"/>
        <v>527</v>
      </c>
      <c r="C527" s="2">
        <v>42871</v>
      </c>
      <c r="G527" s="3">
        <v>108.087</v>
      </c>
      <c r="H527" s="3">
        <v>118.102</v>
      </c>
      <c r="I527" s="3">
        <v>125.175</v>
      </c>
      <c r="J527" s="4">
        <v>151.19</v>
      </c>
      <c r="P527" s="128">
        <f t="shared" si="2550"/>
        <v>3464.7500000000005</v>
      </c>
      <c r="Q527" s="5">
        <f t="shared" si="2551"/>
        <v>3786.2500000000005</v>
      </c>
      <c r="R527" s="6">
        <f t="shared" si="2552"/>
        <v>4017.4999999999995</v>
      </c>
      <c r="S527" s="7">
        <f t="shared" si="2553"/>
        <v>4851</v>
      </c>
      <c r="Y527" s="4">
        <f t="shared" si="2524"/>
        <v>0</v>
      </c>
      <c r="Z527" s="1">
        <f t="shared" si="2525"/>
        <v>1.25</v>
      </c>
      <c r="AA527" s="1">
        <f t="shared" si="2526"/>
        <v>3</v>
      </c>
      <c r="AB527" s="1">
        <f t="shared" si="2527"/>
        <v>10</v>
      </c>
      <c r="AC527" s="1"/>
      <c r="AD527" s="1"/>
      <c r="AE527" s="126"/>
      <c r="AF527" s="126"/>
      <c r="AG527" s="126"/>
      <c r="AH527" s="4">
        <f t="shared" si="2532"/>
        <v>0.83333333333333337</v>
      </c>
      <c r="AI527" s="4">
        <f t="shared" si="2533"/>
        <v>0.75</v>
      </c>
      <c r="AJ527" s="4">
        <f t="shared" si="2534"/>
        <v>0.54999999999999982</v>
      </c>
      <c r="AK527" s="4">
        <f t="shared" si="2535"/>
        <v>0.75</v>
      </c>
      <c r="AL527" s="4">
        <f t="shared" si="2536"/>
        <v>0.25</v>
      </c>
      <c r="AM527" s="4">
        <f t="shared" si="2537"/>
        <v>0.33333333333333348</v>
      </c>
      <c r="AN527" s="4">
        <f t="shared" si="2538"/>
        <v>1</v>
      </c>
      <c r="AO527" s="4">
        <f t="shared" si="2539"/>
        <v>1</v>
      </c>
      <c r="AP527" s="4">
        <f t="shared" si="2540"/>
        <v>0.5</v>
      </c>
      <c r="AQ527" s="4">
        <f t="shared" si="2541"/>
        <v>0.79166666666666652</v>
      </c>
      <c r="AR527" s="4">
        <f t="shared" si="2542"/>
        <v>1.2</v>
      </c>
      <c r="AS527" s="4">
        <f t="shared" si="2543"/>
        <v>0.97222222222222232</v>
      </c>
      <c r="AT527" s="4">
        <f t="shared" si="2544"/>
        <v>1.3333333333333333</v>
      </c>
      <c r="AU527" s="1"/>
      <c r="BA527" s="11">
        <f t="shared" si="2376"/>
        <v>0</v>
      </c>
      <c r="BB527" s="11">
        <f t="shared" si="2377"/>
        <v>1.25</v>
      </c>
      <c r="BC527" s="12">
        <f t="shared" si="2378"/>
        <v>3</v>
      </c>
      <c r="BD527" s="13">
        <f t="shared" si="2379"/>
        <v>10</v>
      </c>
      <c r="BJ527" s="11">
        <f t="shared" si="2380"/>
        <v>-0.83333333333333337</v>
      </c>
      <c r="BK527" s="11">
        <f t="shared" si="2381"/>
        <v>-0.75</v>
      </c>
      <c r="BL527" s="11">
        <f t="shared" si="2382"/>
        <v>-0.54999999999999982</v>
      </c>
      <c r="BM527" s="11">
        <f t="shared" si="2383"/>
        <v>-0.75</v>
      </c>
      <c r="BN527" s="11">
        <f t="shared" si="2384"/>
        <v>-0.25</v>
      </c>
      <c r="BO527" s="11">
        <f t="shared" si="2385"/>
        <v>-0.33333333333333348</v>
      </c>
      <c r="BP527" s="11">
        <f t="shared" si="2386"/>
        <v>-1</v>
      </c>
      <c r="BQ527" s="1">
        <v>1</v>
      </c>
      <c r="BR527" s="11">
        <f t="shared" si="2387"/>
        <v>0.5</v>
      </c>
      <c r="BS527" s="11">
        <f t="shared" si="2388"/>
        <v>0.79166666666666652</v>
      </c>
      <c r="BT527" s="11">
        <f t="shared" si="2389"/>
        <v>-1.2</v>
      </c>
      <c r="BU527" s="11">
        <f t="shared" si="2390"/>
        <v>-0.97222222222222232</v>
      </c>
      <c r="BV527" s="11">
        <f t="shared" si="2391"/>
        <v>-1.3333333333333333</v>
      </c>
      <c r="BY527" s="126"/>
      <c r="BZ527" s="126"/>
      <c r="CA527">
        <f t="shared" si="2528"/>
        <v>-0.97222222222222232</v>
      </c>
      <c r="CB527" s="1">
        <f t="shared" si="2392"/>
        <v>1</v>
      </c>
      <c r="CC527" s="1">
        <f t="shared" si="2393"/>
        <v>0</v>
      </c>
      <c r="CD527" s="1">
        <f t="shared" si="2394"/>
        <v>0</v>
      </c>
      <c r="CE527" s="126">
        <f t="shared" si="2546"/>
        <v>0</v>
      </c>
      <c r="CF527" s="1">
        <f t="shared" si="2395"/>
        <v>0</v>
      </c>
      <c r="CG527" s="1" t="str">
        <f t="shared" si="2396"/>
        <v/>
      </c>
      <c r="CH527" s="1">
        <f t="shared" si="2547"/>
        <v>1</v>
      </c>
      <c r="CI527" s="1">
        <f t="shared" si="2397"/>
        <v>1</v>
      </c>
      <c r="CJ527" s="1" t="str">
        <f t="shared" si="2398"/>
        <v/>
      </c>
      <c r="CK527" s="1" t="str">
        <f t="shared" si="2399"/>
        <v/>
      </c>
      <c r="CL527" s="1">
        <f t="shared" si="2400"/>
        <v>1</v>
      </c>
      <c r="CM527" s="1">
        <f t="shared" si="2401"/>
        <v>1</v>
      </c>
      <c r="CN527" s="1">
        <f t="shared" si="2402"/>
        <v>1</v>
      </c>
      <c r="CO527" s="1" t="str">
        <f t="shared" si="2403"/>
        <v/>
      </c>
      <c r="CP527" s="1">
        <f t="shared" si="2404"/>
        <v>1</v>
      </c>
      <c r="CQ527" s="1" t="str">
        <f t="shared" si="2405"/>
        <v/>
      </c>
      <c r="CS527" s="1">
        <f t="shared" si="2406"/>
        <v>1</v>
      </c>
      <c r="CT527" s="1">
        <f t="shared" si="2407"/>
        <v>0</v>
      </c>
      <c r="CU527" s="1">
        <f t="shared" si="2408"/>
        <v>0</v>
      </c>
      <c r="CV527" s="126">
        <f t="shared" si="2548"/>
        <v>0</v>
      </c>
      <c r="CW527" s="1">
        <f t="shared" si="2409"/>
        <v>1</v>
      </c>
      <c r="CX527" s="1" t="str">
        <f t="shared" si="2410"/>
        <v/>
      </c>
      <c r="CY527" s="1" t="str">
        <f t="shared" si="2411"/>
        <v/>
      </c>
      <c r="CZ527" s="1" t="str">
        <f t="shared" si="2412"/>
        <v/>
      </c>
      <c r="DA527" s="1" t="str">
        <f t="shared" si="2413"/>
        <v/>
      </c>
      <c r="DB527" s="1">
        <f t="shared" si="2414"/>
        <v>0</v>
      </c>
      <c r="DC527" s="1">
        <f t="shared" si="2415"/>
        <v>1</v>
      </c>
      <c r="DD527" s="1" t="str">
        <f t="shared" si="2416"/>
        <v/>
      </c>
      <c r="DE527" s="1" t="str">
        <f t="shared" si="2417"/>
        <v/>
      </c>
      <c r="DF527" s="1"/>
      <c r="DG527" s="126">
        <f t="shared" si="2549"/>
        <v>1</v>
      </c>
      <c r="DH527" s="1">
        <f t="shared" si="2418"/>
        <v>0</v>
      </c>
      <c r="DI527" s="1">
        <f t="shared" si="2419"/>
        <v>0</v>
      </c>
      <c r="DJ527" s="1">
        <f t="shared" si="2420"/>
        <v>0</v>
      </c>
      <c r="DK527" s="1">
        <f t="shared" si="2421"/>
        <v>0</v>
      </c>
      <c r="DL527" s="1"/>
      <c r="DM527" s="1">
        <f t="shared" si="2422"/>
        <v>1</v>
      </c>
      <c r="DN527" s="1" t="str">
        <f t="shared" si="2423"/>
        <v/>
      </c>
      <c r="DO527" s="1" t="str">
        <f t="shared" si="2424"/>
        <v/>
      </c>
      <c r="DP527" s="1" t="str">
        <f t="shared" si="2425"/>
        <v/>
      </c>
      <c r="DQ527" s="1" t="str">
        <f t="shared" si="2426"/>
        <v/>
      </c>
      <c r="DR527" s="1" t="str">
        <f t="shared" si="2427"/>
        <v/>
      </c>
      <c r="DS527" s="1" t="str">
        <f t="shared" si="2428"/>
        <v/>
      </c>
      <c r="DT527" s="1" t="str">
        <f t="shared" si="2429"/>
        <v/>
      </c>
      <c r="DU527" s="1" t="str">
        <f t="shared" si="2430"/>
        <v/>
      </c>
      <c r="DV527" s="1">
        <f t="shared" si="2431"/>
        <v>0</v>
      </c>
      <c r="DW527" s="1">
        <f t="shared" si="2432"/>
        <v>0</v>
      </c>
      <c r="DX527" s="1" t="str">
        <f t="shared" si="2433"/>
        <v/>
      </c>
      <c r="DY527" s="1" t="str">
        <f t="shared" si="2434"/>
        <v/>
      </c>
      <c r="EA527" s="1">
        <f t="shared" si="2435"/>
        <v>1</v>
      </c>
      <c r="EB527" s="1">
        <f t="shared" si="2436"/>
        <v>0</v>
      </c>
      <c r="EC527" s="1">
        <f t="shared" si="2437"/>
        <v>0</v>
      </c>
      <c r="ED527" s="1">
        <f t="shared" si="2438"/>
        <v>0</v>
      </c>
      <c r="EF527" s="1">
        <f t="shared" si="2439"/>
        <v>0</v>
      </c>
      <c r="EG527" s="1">
        <f t="shared" si="2440"/>
        <v>1</v>
      </c>
      <c r="EH527" s="1">
        <f t="shared" si="2441"/>
        <v>1</v>
      </c>
      <c r="EI527" s="1">
        <f t="shared" si="2442"/>
        <v>1</v>
      </c>
      <c r="EK527" s="1">
        <f t="shared" si="2443"/>
        <v>1</v>
      </c>
      <c r="EL527" s="1">
        <f t="shared" si="2444"/>
        <v>1</v>
      </c>
      <c r="EM527" s="1">
        <f t="shared" si="2445"/>
        <v>1</v>
      </c>
      <c r="EO527" s="1">
        <f t="shared" si="2446"/>
        <v>1</v>
      </c>
      <c r="EP527" s="1">
        <f t="shared" si="2447"/>
        <v>1</v>
      </c>
      <c r="EQ527" s="1">
        <f t="shared" si="2448"/>
        <v>1</v>
      </c>
      <c r="ES527" s="1">
        <f t="shared" si="2449"/>
        <v>1</v>
      </c>
      <c r="ET527" s="1">
        <f t="shared" si="2450"/>
        <v>1</v>
      </c>
      <c r="EU527" s="1">
        <f t="shared" si="2451"/>
        <v>1</v>
      </c>
      <c r="EV527" s="1">
        <f t="shared" si="2452"/>
        <v>1</v>
      </c>
      <c r="EW527" s="1">
        <f t="shared" si="2453"/>
        <v>0</v>
      </c>
      <c r="EY527" s="1">
        <f t="shared" si="2454"/>
        <v>1</v>
      </c>
      <c r="EZ527" s="1">
        <f t="shared" si="2455"/>
        <v>1</v>
      </c>
      <c r="FA527" s="1">
        <f t="shared" si="2456"/>
        <v>1</v>
      </c>
      <c r="FC527" s="1">
        <f t="shared" si="2457"/>
        <v>1</v>
      </c>
      <c r="FD527" s="1">
        <f t="shared" si="2458"/>
        <v>1</v>
      </c>
      <c r="FE527" s="1"/>
      <c r="FF527" s="1">
        <f t="shared" si="2459"/>
        <v>1</v>
      </c>
      <c r="FG527" s="1">
        <f t="shared" si="2460"/>
        <v>1</v>
      </c>
      <c r="FH527" s="1">
        <f t="shared" si="2461"/>
        <v>1</v>
      </c>
      <c r="FI527" s="1">
        <f t="shared" si="2462"/>
        <v>0</v>
      </c>
      <c r="FJ527" s="1">
        <f t="shared" si="2463"/>
        <v>0</v>
      </c>
      <c r="FK527" s="1">
        <f t="shared" si="2464"/>
        <v>0</v>
      </c>
      <c r="FL527" s="1">
        <f t="shared" si="2465"/>
        <v>0</v>
      </c>
      <c r="FN527" s="1" t="str">
        <f t="shared" si="2466"/>
        <v/>
      </c>
      <c r="FO527" s="1" t="str">
        <f t="shared" si="2467"/>
        <v/>
      </c>
      <c r="FP527" s="1" t="str">
        <f t="shared" si="2468"/>
        <v/>
      </c>
      <c r="FV527" s="1">
        <f t="shared" si="2529"/>
        <v>1</v>
      </c>
      <c r="FW527" s="1">
        <f t="shared" si="2530"/>
        <v>1</v>
      </c>
      <c r="FX527" s="1">
        <f t="shared" si="2531"/>
        <v>0</v>
      </c>
      <c r="GA527" s="1">
        <f t="shared" si="2469"/>
        <v>0</v>
      </c>
      <c r="GB527" s="1">
        <f t="shared" si="2470"/>
        <v>1</v>
      </c>
      <c r="GC527" s="1">
        <f t="shared" si="2471"/>
        <v>1</v>
      </c>
      <c r="GD527" s="1">
        <f t="shared" si="2472"/>
        <v>1</v>
      </c>
      <c r="GE527" s="1">
        <f t="shared" si="2473"/>
        <v>0</v>
      </c>
      <c r="GF527" s="1">
        <f t="shared" si="2474"/>
        <v>0</v>
      </c>
      <c r="GG527" s="1">
        <f t="shared" si="2475"/>
        <v>0</v>
      </c>
      <c r="GI527" s="1">
        <f t="shared" si="2476"/>
        <v>1</v>
      </c>
      <c r="GK527" s="1">
        <f t="shared" si="2477"/>
        <v>0</v>
      </c>
      <c r="GL527" s="1">
        <f t="shared" si="2478"/>
        <v>1</v>
      </c>
      <c r="GM527" s="1">
        <f t="shared" si="2479"/>
        <v>1</v>
      </c>
      <c r="GN527" s="1">
        <f t="shared" si="2480"/>
        <v>1</v>
      </c>
      <c r="GO527" s="1">
        <f t="shared" si="2481"/>
        <v>0</v>
      </c>
      <c r="GP527" s="1">
        <f t="shared" si="2482"/>
        <v>0</v>
      </c>
      <c r="GQ527" s="1">
        <f t="shared" si="2483"/>
        <v>0</v>
      </c>
      <c r="GS527" s="1" t="str">
        <f t="shared" si="2484"/>
        <v/>
      </c>
      <c r="GT527" s="1" t="str">
        <f t="shared" si="2485"/>
        <v/>
      </c>
      <c r="GU527" s="1">
        <f t="shared" si="2486"/>
        <v>0</v>
      </c>
      <c r="GV527" s="1">
        <f t="shared" si="2487"/>
        <v>0</v>
      </c>
      <c r="GW527" s="1">
        <f t="shared" si="2488"/>
        <v>0</v>
      </c>
      <c r="GX527" s="1">
        <f t="shared" si="2489"/>
        <v>0</v>
      </c>
      <c r="GY527" s="1">
        <f t="shared" si="2490"/>
        <v>0</v>
      </c>
      <c r="GZ527" s="1"/>
      <c r="HA527" s="1">
        <f t="shared" si="2491"/>
        <v>0</v>
      </c>
      <c r="HB527" s="1">
        <f t="shared" si="2492"/>
        <v>0</v>
      </c>
      <c r="HC527" s="1">
        <f t="shared" si="2493"/>
        <v>0</v>
      </c>
      <c r="HD527" s="1">
        <f t="shared" si="2494"/>
        <v>0</v>
      </c>
      <c r="HE527" s="1">
        <f t="shared" si="2495"/>
        <v>0</v>
      </c>
      <c r="HF527" s="1">
        <f t="shared" si="2496"/>
        <v>0</v>
      </c>
      <c r="HH527" s="1">
        <f t="shared" si="2497"/>
        <v>0</v>
      </c>
      <c r="HI527" s="1">
        <f t="shared" si="2498"/>
        <v>0</v>
      </c>
      <c r="HJ527" s="1">
        <f t="shared" si="2499"/>
        <v>0</v>
      </c>
      <c r="HK527" s="1">
        <f t="shared" si="2500"/>
        <v>0</v>
      </c>
      <c r="HL527" s="1">
        <f t="shared" si="2501"/>
        <v>0</v>
      </c>
      <c r="HM527" s="1">
        <f t="shared" si="2502"/>
        <v>0</v>
      </c>
      <c r="HO527" s="1">
        <f t="shared" si="2503"/>
        <v>1</v>
      </c>
      <c r="HP527" s="1" t="str">
        <f t="shared" si="2504"/>
        <v/>
      </c>
      <c r="HQ527" s="1">
        <f t="shared" si="2505"/>
        <v>1</v>
      </c>
      <c r="HR527" t="str">
        <f t="shared" si="2506"/>
        <v/>
      </c>
      <c r="HS527" s="1" t="str">
        <f t="shared" si="2507"/>
        <v/>
      </c>
      <c r="HT527" t="str">
        <f t="shared" si="2508"/>
        <v/>
      </c>
      <c r="HU527" t="str">
        <f t="shared" si="2509"/>
        <v/>
      </c>
      <c r="HV527" s="1" t="str">
        <f t="shared" si="2510"/>
        <v/>
      </c>
      <c r="HW527" s="1" t="str">
        <f t="shared" si="2511"/>
        <v/>
      </c>
      <c r="HX527" s="1" t="str">
        <f t="shared" si="2512"/>
        <v/>
      </c>
      <c r="HZ527" s="1">
        <f t="shared" si="2513"/>
        <v>1</v>
      </c>
      <c r="IA527" s="1" t="str">
        <f t="shared" si="2514"/>
        <v/>
      </c>
      <c r="IB527" s="1">
        <f t="shared" si="2515"/>
        <v>1</v>
      </c>
      <c r="IC527" s="1" t="str">
        <f t="shared" si="2516"/>
        <v/>
      </c>
      <c r="ID527" s="1" t="str">
        <f t="shared" si="2517"/>
        <v/>
      </c>
      <c r="IE527" s="1" t="str">
        <f t="shared" si="2518"/>
        <v/>
      </c>
      <c r="IF527" s="1" t="str">
        <f t="shared" si="2519"/>
        <v/>
      </c>
      <c r="IG527" s="1" t="str">
        <f t="shared" si="2520"/>
        <v/>
      </c>
      <c r="IH527" s="1" t="str">
        <f t="shared" si="2521"/>
        <v/>
      </c>
      <c r="II527" s="1" t="str">
        <f t="shared" si="2522"/>
        <v/>
      </c>
    </row>
    <row r="528" spans="1:243" x14ac:dyDescent="0.2">
      <c r="A528" s="14">
        <f t="shared" si="2545"/>
        <v>528</v>
      </c>
      <c r="C528" s="2">
        <v>42872</v>
      </c>
      <c r="G528" s="3">
        <v>108.125</v>
      </c>
      <c r="H528" s="3">
        <v>118.26</v>
      </c>
      <c r="I528" s="3">
        <v>126.13500000000001</v>
      </c>
      <c r="J528" s="4">
        <v>153.25</v>
      </c>
      <c r="P528" s="128">
        <f t="shared" si="2550"/>
        <v>3468.5</v>
      </c>
      <c r="Q528" s="5">
        <f t="shared" si="2551"/>
        <v>3802.0000000000005</v>
      </c>
      <c r="R528" s="6">
        <f t="shared" si="2552"/>
        <v>4045.5000000000005</v>
      </c>
      <c r="S528" s="7">
        <f t="shared" si="2553"/>
        <v>4921</v>
      </c>
      <c r="Y528" s="4">
        <f t="shared" si="2524"/>
        <v>3.7499999999995453</v>
      </c>
      <c r="Z528" s="1">
        <f t="shared" si="2525"/>
        <v>15.75</v>
      </c>
      <c r="AA528" s="1">
        <f t="shared" si="2526"/>
        <v>28.000000000000909</v>
      </c>
      <c r="AB528" s="1">
        <f t="shared" si="2527"/>
        <v>70</v>
      </c>
      <c r="AC528" s="1"/>
      <c r="AD528" s="1"/>
      <c r="AE528" s="126"/>
      <c r="AF528" s="126"/>
      <c r="AG528" s="126"/>
      <c r="AH528" s="4">
        <f t="shared" si="2532"/>
        <v>3.0000000000009095</v>
      </c>
      <c r="AI528" s="4">
        <f t="shared" si="2533"/>
        <v>1.9500000000009088</v>
      </c>
      <c r="AJ528" s="4">
        <f t="shared" si="2534"/>
        <v>1.0500000000005443</v>
      </c>
      <c r="AK528" s="4">
        <f t="shared" si="2535"/>
        <v>2.9166666666672718</v>
      </c>
      <c r="AL528" s="4">
        <f t="shared" si="2536"/>
        <v>1.7499999999995453</v>
      </c>
      <c r="AM528" s="4">
        <f t="shared" si="2537"/>
        <v>4.6666666666675773</v>
      </c>
      <c r="AN528" s="4">
        <f t="shared" si="2538"/>
        <v>9.0949470177292824E-13</v>
      </c>
      <c r="AO528" s="4">
        <f t="shared" si="2539"/>
        <v>1</v>
      </c>
      <c r="AP528" s="4">
        <f t="shared" si="2540"/>
        <v>0.33333333333424298</v>
      </c>
      <c r="AQ528" s="4">
        <f t="shared" si="2541"/>
        <v>9.0416666666684851</v>
      </c>
      <c r="AR528" s="4">
        <f t="shared" si="2542"/>
        <v>3.7000000000012729</v>
      </c>
      <c r="AS528" s="4">
        <f t="shared" si="2543"/>
        <v>0.19444444444444464</v>
      </c>
      <c r="AT528" s="4">
        <f t="shared" si="2544"/>
        <v>1.8333333333342434</v>
      </c>
      <c r="AU528" s="1"/>
      <c r="BA528" s="11">
        <f t="shared" si="2376"/>
        <v>3.7499999999995453</v>
      </c>
      <c r="BB528" s="11">
        <f t="shared" si="2377"/>
        <v>15.75</v>
      </c>
      <c r="BC528" s="12">
        <f t="shared" si="2378"/>
        <v>28.000000000000909</v>
      </c>
      <c r="BD528" s="13">
        <f t="shared" si="2379"/>
        <v>70</v>
      </c>
      <c r="BJ528" s="11">
        <f t="shared" si="2380"/>
        <v>-3.0000000000009095</v>
      </c>
      <c r="BK528" s="11">
        <f t="shared" si="2381"/>
        <v>-1.9500000000009088</v>
      </c>
      <c r="BL528" s="11">
        <f t="shared" si="2382"/>
        <v>-1.0500000000005443</v>
      </c>
      <c r="BM528" s="11">
        <f t="shared" si="2383"/>
        <v>-2.9166666666672718</v>
      </c>
      <c r="BN528" s="11">
        <f t="shared" si="2384"/>
        <v>1.7499999999995453</v>
      </c>
      <c r="BO528" s="11">
        <f t="shared" si="2385"/>
        <v>4.6666666666675773</v>
      </c>
      <c r="BP528" s="11">
        <f t="shared" si="2386"/>
        <v>9.0949470177292824E-13</v>
      </c>
      <c r="BQ528" s="1">
        <v>1</v>
      </c>
      <c r="BR528" s="11">
        <f t="shared" si="2387"/>
        <v>0.33333333333424298</v>
      </c>
      <c r="BS528" s="11">
        <f t="shared" si="2388"/>
        <v>9.0416666666684851</v>
      </c>
      <c r="BT528" s="11">
        <f t="shared" si="2389"/>
        <v>-3.7000000000012729</v>
      </c>
      <c r="BU528" s="11">
        <f t="shared" si="2390"/>
        <v>0.19444444444444464</v>
      </c>
      <c r="BV528" s="11">
        <f t="shared" si="2391"/>
        <v>-1.8333333333342434</v>
      </c>
      <c r="BY528" s="126"/>
      <c r="BZ528" s="126"/>
      <c r="CA528">
        <f t="shared" si="2528"/>
        <v>0.19444444444444464</v>
      </c>
      <c r="CB528" s="1">
        <f t="shared" si="2392"/>
        <v>0</v>
      </c>
      <c r="CC528" s="1">
        <f t="shared" si="2393"/>
        <v>0</v>
      </c>
      <c r="CD528" s="1">
        <f t="shared" si="2394"/>
        <v>0</v>
      </c>
      <c r="CE528" s="126">
        <f t="shared" si="2546"/>
        <v>0</v>
      </c>
      <c r="CF528" s="1">
        <f t="shared" si="2395"/>
        <v>0</v>
      </c>
      <c r="CG528" s="1" t="str">
        <f t="shared" si="2396"/>
        <v/>
      </c>
      <c r="CH528" s="1" t="str">
        <f t="shared" si="2547"/>
        <v/>
      </c>
      <c r="CI528" s="1">
        <f t="shared" si="2397"/>
        <v>1</v>
      </c>
      <c r="CJ528" s="1">
        <f t="shared" si="2398"/>
        <v>1</v>
      </c>
      <c r="CK528" s="1" t="str">
        <f t="shared" si="2399"/>
        <v/>
      </c>
      <c r="CL528" s="1">
        <f t="shared" si="2400"/>
        <v>1</v>
      </c>
      <c r="CM528" s="1">
        <f t="shared" si="2401"/>
        <v>1</v>
      </c>
      <c r="CN528" s="1">
        <f t="shared" si="2402"/>
        <v>1</v>
      </c>
      <c r="CO528" s="1" t="str">
        <f t="shared" si="2403"/>
        <v/>
      </c>
      <c r="CP528" s="1" t="str">
        <f t="shared" si="2404"/>
        <v/>
      </c>
      <c r="CQ528" s="1">
        <f t="shared" si="2405"/>
        <v>1</v>
      </c>
      <c r="CS528" s="1">
        <f t="shared" si="2406"/>
        <v>0</v>
      </c>
      <c r="CT528" s="1">
        <f t="shared" si="2407"/>
        <v>0</v>
      </c>
      <c r="CU528" s="1">
        <f t="shared" si="2408"/>
        <v>0</v>
      </c>
      <c r="CV528" s="126">
        <f t="shared" si="2548"/>
        <v>0</v>
      </c>
      <c r="CW528" s="1">
        <f t="shared" si="2409"/>
        <v>1</v>
      </c>
      <c r="CX528" s="1" t="str">
        <f t="shared" si="2410"/>
        <v/>
      </c>
      <c r="CY528" s="1" t="str">
        <f t="shared" si="2411"/>
        <v/>
      </c>
      <c r="CZ528" s="1" t="str">
        <f t="shared" si="2412"/>
        <v/>
      </c>
      <c r="DA528" s="1" t="str">
        <f t="shared" si="2413"/>
        <v/>
      </c>
      <c r="DB528" s="1">
        <f t="shared" si="2414"/>
        <v>1</v>
      </c>
      <c r="DC528" s="1" t="str">
        <f t="shared" si="2415"/>
        <v/>
      </c>
      <c r="DD528" s="1">
        <f t="shared" si="2416"/>
        <v>1</v>
      </c>
      <c r="DE528" s="1" t="str">
        <f t="shared" si="2417"/>
        <v/>
      </c>
      <c r="DF528" s="1"/>
      <c r="DG528" s="126">
        <f t="shared" si="2549"/>
        <v>1</v>
      </c>
      <c r="DH528" s="1">
        <f t="shared" si="2418"/>
        <v>1</v>
      </c>
      <c r="DI528" s="1">
        <f t="shared" si="2419"/>
        <v>1</v>
      </c>
      <c r="DJ528" s="1">
        <f t="shared" si="2420"/>
        <v>1</v>
      </c>
      <c r="DK528" s="1" t="str">
        <f t="shared" si="2421"/>
        <v/>
      </c>
      <c r="DL528" s="1"/>
      <c r="DM528" s="1" t="str">
        <f t="shared" si="2422"/>
        <v/>
      </c>
      <c r="DN528" s="1">
        <f t="shared" si="2423"/>
        <v>0</v>
      </c>
      <c r="DO528" s="1">
        <f t="shared" si="2424"/>
        <v>1</v>
      </c>
      <c r="DP528" s="1">
        <f t="shared" si="2425"/>
        <v>0</v>
      </c>
      <c r="DQ528" s="1">
        <f t="shared" si="2426"/>
        <v>1</v>
      </c>
      <c r="DR528" s="1">
        <f t="shared" si="2427"/>
        <v>0</v>
      </c>
      <c r="DS528" s="1">
        <f t="shared" si="2428"/>
        <v>1</v>
      </c>
      <c r="DT528" s="1">
        <f t="shared" si="2429"/>
        <v>0</v>
      </c>
      <c r="DU528" s="1">
        <f t="shared" si="2430"/>
        <v>1</v>
      </c>
      <c r="DV528" s="1">
        <f t="shared" si="2431"/>
        <v>1</v>
      </c>
      <c r="DW528" s="1">
        <f t="shared" si="2432"/>
        <v>0</v>
      </c>
      <c r="DX528" s="1" t="str">
        <f t="shared" si="2433"/>
        <v/>
      </c>
      <c r="DY528" s="1" t="str">
        <f t="shared" si="2434"/>
        <v/>
      </c>
      <c r="EA528" s="1">
        <f t="shared" si="2435"/>
        <v>1</v>
      </c>
      <c r="EB528" s="1">
        <f t="shared" si="2436"/>
        <v>1</v>
      </c>
      <c r="EC528" s="1">
        <f t="shared" si="2437"/>
        <v>1</v>
      </c>
      <c r="ED528" s="1">
        <f t="shared" si="2438"/>
        <v>1</v>
      </c>
      <c r="EF528" s="1">
        <f t="shared" si="2439"/>
        <v>1</v>
      </c>
      <c r="EG528" s="1">
        <f t="shared" si="2440"/>
        <v>1</v>
      </c>
      <c r="EH528" s="1">
        <f t="shared" si="2441"/>
        <v>1</v>
      </c>
      <c r="EI528" s="1">
        <f t="shared" si="2442"/>
        <v>1</v>
      </c>
      <c r="EK528" s="1">
        <f t="shared" si="2443"/>
        <v>1</v>
      </c>
      <c r="EL528" s="1">
        <f t="shared" si="2444"/>
        <v>1</v>
      </c>
      <c r="EM528" s="1">
        <f t="shared" si="2445"/>
        <v>1</v>
      </c>
      <c r="EO528" s="1">
        <f t="shared" si="2446"/>
        <v>1</v>
      </c>
      <c r="EP528" s="1">
        <f t="shared" si="2447"/>
        <v>1</v>
      </c>
      <c r="EQ528" s="1">
        <f t="shared" si="2448"/>
        <v>1</v>
      </c>
      <c r="ES528" s="1">
        <f t="shared" si="2449"/>
        <v>1</v>
      </c>
      <c r="ET528" s="1">
        <f t="shared" si="2450"/>
        <v>1</v>
      </c>
      <c r="EU528" s="1">
        <f t="shared" si="2451"/>
        <v>1</v>
      </c>
      <c r="EV528" s="1">
        <f t="shared" si="2452"/>
        <v>1</v>
      </c>
      <c r="EW528" s="1">
        <f t="shared" si="2453"/>
        <v>0</v>
      </c>
      <c r="EY528" s="1">
        <f t="shared" si="2454"/>
        <v>1</v>
      </c>
      <c r="EZ528" s="1">
        <f t="shared" si="2455"/>
        <v>1</v>
      </c>
      <c r="FA528" s="1">
        <f t="shared" si="2456"/>
        <v>1</v>
      </c>
      <c r="FC528" s="1">
        <f t="shared" si="2457"/>
        <v>0</v>
      </c>
      <c r="FD528" s="1" t="str">
        <f t="shared" si="2458"/>
        <v/>
      </c>
      <c r="FE528" s="1"/>
      <c r="FF528" s="1">
        <f t="shared" si="2459"/>
        <v>1</v>
      </c>
      <c r="FG528" s="1">
        <f t="shared" si="2460"/>
        <v>0</v>
      </c>
      <c r="FH528" s="1">
        <f t="shared" si="2461"/>
        <v>0</v>
      </c>
      <c r="FI528" s="1" t="str">
        <f t="shared" si="2462"/>
        <v/>
      </c>
      <c r="FJ528" s="1" t="str">
        <f t="shared" si="2463"/>
        <v/>
      </c>
      <c r="FK528" s="1" t="str">
        <f t="shared" si="2464"/>
        <v/>
      </c>
      <c r="FL528" s="1" t="str">
        <f t="shared" si="2465"/>
        <v/>
      </c>
      <c r="FN528" s="1">
        <f t="shared" si="2466"/>
        <v>1</v>
      </c>
      <c r="FO528" s="1">
        <f t="shared" si="2467"/>
        <v>1</v>
      </c>
      <c r="FP528" s="1" t="str">
        <f t="shared" si="2468"/>
        <v/>
      </c>
      <c r="FV528" s="1">
        <f t="shared" si="2529"/>
        <v>1</v>
      </c>
      <c r="FW528" s="1">
        <f t="shared" si="2530"/>
        <v>1</v>
      </c>
      <c r="FX528" s="1">
        <f t="shared" si="2531"/>
        <v>0</v>
      </c>
      <c r="GA528" s="1">
        <f t="shared" si="2469"/>
        <v>1</v>
      </c>
      <c r="GB528" s="1">
        <f t="shared" si="2470"/>
        <v>1</v>
      </c>
      <c r="GC528" s="1">
        <f t="shared" si="2471"/>
        <v>1</v>
      </c>
      <c r="GD528" s="1">
        <f t="shared" si="2472"/>
        <v>1</v>
      </c>
      <c r="GE528" s="1">
        <f t="shared" si="2473"/>
        <v>0</v>
      </c>
      <c r="GF528" s="1">
        <f t="shared" si="2474"/>
        <v>0</v>
      </c>
      <c r="GG528" s="1">
        <f t="shared" si="2475"/>
        <v>1</v>
      </c>
      <c r="GI528" s="1">
        <f t="shared" si="2476"/>
        <v>1</v>
      </c>
      <c r="GK528" s="1">
        <f t="shared" si="2477"/>
        <v>1</v>
      </c>
      <c r="GL528" s="1">
        <f t="shared" si="2478"/>
        <v>1</v>
      </c>
      <c r="GM528" s="1">
        <f t="shared" si="2479"/>
        <v>1</v>
      </c>
      <c r="GN528" s="1">
        <f t="shared" si="2480"/>
        <v>1</v>
      </c>
      <c r="GO528" s="1">
        <f t="shared" si="2481"/>
        <v>0</v>
      </c>
      <c r="GP528" s="1">
        <f t="shared" si="2482"/>
        <v>0</v>
      </c>
      <c r="GQ528" s="1">
        <f t="shared" si="2483"/>
        <v>1</v>
      </c>
      <c r="GS528" s="1">
        <f t="shared" si="2484"/>
        <v>1</v>
      </c>
      <c r="GT528" s="1">
        <f t="shared" si="2485"/>
        <v>1</v>
      </c>
      <c r="GU528" s="1">
        <f t="shared" si="2486"/>
        <v>1</v>
      </c>
      <c r="GV528" s="1">
        <f t="shared" si="2487"/>
        <v>1</v>
      </c>
      <c r="GW528" s="1">
        <f t="shared" si="2488"/>
        <v>1</v>
      </c>
      <c r="GX528" s="1">
        <f t="shared" si="2489"/>
        <v>1</v>
      </c>
      <c r="GY528" s="1">
        <f t="shared" si="2490"/>
        <v>0</v>
      </c>
      <c r="GZ528" s="1"/>
      <c r="HA528" s="1">
        <f t="shared" si="2491"/>
        <v>1</v>
      </c>
      <c r="HB528" s="1">
        <f t="shared" si="2492"/>
        <v>1</v>
      </c>
      <c r="HC528" s="1">
        <f t="shared" si="2493"/>
        <v>0</v>
      </c>
      <c r="HD528" s="1">
        <f t="shared" si="2494"/>
        <v>0</v>
      </c>
      <c r="HE528" s="1">
        <f t="shared" si="2495"/>
        <v>0</v>
      </c>
      <c r="HF528" s="1">
        <f t="shared" si="2496"/>
        <v>0</v>
      </c>
      <c r="HH528" s="1">
        <f t="shared" si="2497"/>
        <v>1</v>
      </c>
      <c r="HI528" s="1">
        <f t="shared" si="2498"/>
        <v>1</v>
      </c>
      <c r="HJ528" s="1">
        <f t="shared" si="2499"/>
        <v>1</v>
      </c>
      <c r="HK528" s="1">
        <f t="shared" si="2500"/>
        <v>1</v>
      </c>
      <c r="HL528" s="1">
        <f t="shared" si="2501"/>
        <v>1</v>
      </c>
      <c r="HM528" s="1">
        <f t="shared" si="2502"/>
        <v>1</v>
      </c>
      <c r="HO528" s="1">
        <f t="shared" si="2503"/>
        <v>1</v>
      </c>
      <c r="HP528" s="1" t="str">
        <f t="shared" si="2504"/>
        <v/>
      </c>
      <c r="HQ528" s="1">
        <f t="shared" si="2505"/>
        <v>1</v>
      </c>
      <c r="HR528" t="str">
        <f t="shared" si="2506"/>
        <v/>
      </c>
      <c r="HS528" s="1">
        <f t="shared" si="2507"/>
        <v>1</v>
      </c>
      <c r="HT528" t="str">
        <f t="shared" si="2508"/>
        <v/>
      </c>
      <c r="HU528">
        <f t="shared" si="2509"/>
        <v>1</v>
      </c>
      <c r="HV528" s="1" t="str">
        <f t="shared" si="2510"/>
        <v/>
      </c>
      <c r="HW528" s="1">
        <f t="shared" si="2511"/>
        <v>1</v>
      </c>
      <c r="HX528" s="1" t="str">
        <f t="shared" si="2512"/>
        <v/>
      </c>
      <c r="HZ528" s="1">
        <f t="shared" si="2513"/>
        <v>0</v>
      </c>
      <c r="IA528" s="1" t="str">
        <f t="shared" si="2514"/>
        <v/>
      </c>
      <c r="IB528" s="1">
        <f t="shared" si="2515"/>
        <v>0</v>
      </c>
      <c r="IC528" s="1" t="str">
        <f t="shared" si="2516"/>
        <v/>
      </c>
      <c r="ID528" s="1">
        <f t="shared" si="2517"/>
        <v>0</v>
      </c>
      <c r="IE528" s="1" t="str">
        <f t="shared" si="2518"/>
        <v/>
      </c>
      <c r="IF528" s="1">
        <f t="shared" si="2519"/>
        <v>0</v>
      </c>
      <c r="IG528" s="1" t="str">
        <f t="shared" si="2520"/>
        <v/>
      </c>
      <c r="IH528" s="1">
        <f t="shared" si="2521"/>
        <v>0</v>
      </c>
      <c r="II528" s="1" t="str">
        <f t="shared" si="2522"/>
        <v/>
      </c>
    </row>
    <row r="529" spans="1:291" x14ac:dyDescent="0.2">
      <c r="A529" s="14">
        <f t="shared" si="2545"/>
        <v>529</v>
      </c>
      <c r="C529" s="2">
        <v>42873</v>
      </c>
      <c r="G529" s="3">
        <v>108.11199999999999</v>
      </c>
      <c r="H529" s="3">
        <v>118.22199999999999</v>
      </c>
      <c r="I529" s="3">
        <v>126.09</v>
      </c>
      <c r="J529" s="4">
        <v>153.26</v>
      </c>
      <c r="P529" s="128">
        <f t="shared" si="2550"/>
        <v>3467.2499999999995</v>
      </c>
      <c r="Q529" s="5">
        <f t="shared" si="2551"/>
        <v>3798.2499999999995</v>
      </c>
      <c r="R529" s="6">
        <f t="shared" si="2552"/>
        <v>4041.0000000000005</v>
      </c>
      <c r="S529" s="7">
        <f t="shared" si="2553"/>
        <v>4921.9999999999991</v>
      </c>
      <c r="Y529" s="4">
        <f t="shared" si="2524"/>
        <v>1.2500000000004547</v>
      </c>
      <c r="Z529" s="1">
        <f t="shared" si="2525"/>
        <v>3.7500000000009095</v>
      </c>
      <c r="AA529" s="1">
        <f t="shared" si="2526"/>
        <v>4.5</v>
      </c>
      <c r="AB529" s="1">
        <f t="shared" si="2527"/>
        <v>0.99999999999909051</v>
      </c>
      <c r="AC529" s="1"/>
      <c r="AD529" s="1"/>
      <c r="AE529" s="126"/>
      <c r="AF529" s="126"/>
      <c r="AG529" s="126"/>
      <c r="AH529" s="4">
        <f t="shared" si="2532"/>
        <v>3.0331293032759277E-13</v>
      </c>
      <c r="AI529" s="4">
        <f t="shared" si="2533"/>
        <v>0.25000000000036371</v>
      </c>
      <c r="AJ529" s="4">
        <f t="shared" si="2534"/>
        <v>1.0500000000009098</v>
      </c>
      <c r="AK529" s="4">
        <f t="shared" si="2535"/>
        <v>0.75000000000090949</v>
      </c>
      <c r="AL529" s="4">
        <f t="shared" si="2536"/>
        <v>1.5000000000009095</v>
      </c>
      <c r="AM529" s="4">
        <f t="shared" si="2537"/>
        <v>4.8333333333330302</v>
      </c>
      <c r="AN529" s="4">
        <f t="shared" si="2538"/>
        <v>4.8999999999996362</v>
      </c>
      <c r="AO529" s="4">
        <f t="shared" si="2539"/>
        <v>1</v>
      </c>
      <c r="AP529" s="4">
        <f t="shared" si="2540"/>
        <v>0.33333333333363663</v>
      </c>
      <c r="AQ529" s="4">
        <f t="shared" si="2541"/>
        <v>3.7083333333316659</v>
      </c>
      <c r="AR529" s="4">
        <f t="shared" si="2542"/>
        <v>0.70000000000090945</v>
      </c>
      <c r="AS529" s="4">
        <f t="shared" si="2543"/>
        <v>3.9722222222229298</v>
      </c>
      <c r="AT529" s="4">
        <f t="shared" si="2544"/>
        <v>2.6333333333341216</v>
      </c>
      <c r="AU529" s="1"/>
      <c r="BA529" s="11">
        <f t="shared" si="2376"/>
        <v>-1.2500000000004547</v>
      </c>
      <c r="BB529" s="11">
        <f t="shared" si="2377"/>
        <v>-3.7500000000009095</v>
      </c>
      <c r="BC529" s="12">
        <f t="shared" si="2378"/>
        <v>-4.5</v>
      </c>
      <c r="BD529" s="13">
        <f t="shared" si="2379"/>
        <v>0.99999999999909051</v>
      </c>
      <c r="BJ529" s="11">
        <f t="shared" si="2380"/>
        <v>-3.0331293032759277E-13</v>
      </c>
      <c r="BK529" s="11">
        <f t="shared" si="2381"/>
        <v>-0.25000000000036371</v>
      </c>
      <c r="BL529" s="11">
        <f t="shared" si="2382"/>
        <v>-1.0500000000009098</v>
      </c>
      <c r="BM529" s="11">
        <f t="shared" si="2383"/>
        <v>-0.75000000000090949</v>
      </c>
      <c r="BN529" s="11">
        <f t="shared" si="2384"/>
        <v>-1.5000000000009095</v>
      </c>
      <c r="BO529" s="11">
        <f t="shared" si="2385"/>
        <v>-4.8333333333330302</v>
      </c>
      <c r="BP529" s="11">
        <f t="shared" si="2386"/>
        <v>-4.8999999999996362</v>
      </c>
      <c r="BQ529" s="1">
        <v>1</v>
      </c>
      <c r="BR529" s="11">
        <f t="shared" si="2387"/>
        <v>-0.33333333333363663</v>
      </c>
      <c r="BS529" s="11">
        <f t="shared" si="2388"/>
        <v>-3.7083333333316659</v>
      </c>
      <c r="BT529" s="11">
        <f t="shared" si="2389"/>
        <v>-0.70000000000090945</v>
      </c>
      <c r="BU529" s="11">
        <f t="shared" si="2390"/>
        <v>-3.9722222222229298</v>
      </c>
      <c r="BV529" s="11">
        <f t="shared" si="2391"/>
        <v>-2.6333333333341216</v>
      </c>
      <c r="BY529" s="126"/>
      <c r="BZ529" s="126"/>
      <c r="CA529">
        <f t="shared" si="2528"/>
        <v>-3.9722222222229298</v>
      </c>
      <c r="CB529" s="1">
        <f t="shared" si="2392"/>
        <v>1</v>
      </c>
      <c r="CC529" s="1">
        <f t="shared" si="2393"/>
        <v>1</v>
      </c>
      <c r="CD529" s="1">
        <f t="shared" si="2394"/>
        <v>1</v>
      </c>
      <c r="CE529" s="126">
        <f t="shared" si="2546"/>
        <v>0</v>
      </c>
      <c r="CF529" s="1">
        <f t="shared" si="2395"/>
        <v>0</v>
      </c>
      <c r="CG529" s="1" t="str">
        <f t="shared" si="2396"/>
        <v/>
      </c>
      <c r="CH529" s="1">
        <f t="shared" si="2547"/>
        <v>1</v>
      </c>
      <c r="CI529" s="1">
        <f t="shared" si="2397"/>
        <v>1</v>
      </c>
      <c r="CJ529" s="1">
        <f t="shared" si="2398"/>
        <v>1</v>
      </c>
      <c r="CK529" s="1" t="str">
        <f t="shared" si="2399"/>
        <v/>
      </c>
      <c r="CL529" s="1">
        <f t="shared" si="2400"/>
        <v>1</v>
      </c>
      <c r="CM529" s="1">
        <f t="shared" si="2401"/>
        <v>1</v>
      </c>
      <c r="CN529" s="1">
        <f t="shared" si="2402"/>
        <v>1</v>
      </c>
      <c r="CO529" s="1" t="str">
        <f t="shared" si="2403"/>
        <v/>
      </c>
      <c r="CP529" s="1">
        <f t="shared" si="2404"/>
        <v>1</v>
      </c>
      <c r="CQ529" s="1" t="str">
        <f t="shared" si="2405"/>
        <v/>
      </c>
      <c r="CS529" s="1">
        <f t="shared" si="2406"/>
        <v>1</v>
      </c>
      <c r="CT529" s="1">
        <f t="shared" si="2407"/>
        <v>1</v>
      </c>
      <c r="CU529" s="1">
        <f t="shared" si="2408"/>
        <v>1</v>
      </c>
      <c r="CV529" s="126">
        <f t="shared" si="2548"/>
        <v>0</v>
      </c>
      <c r="CW529" s="1" t="str">
        <f t="shared" si="2409"/>
        <v/>
      </c>
      <c r="CX529" s="1" t="str">
        <f t="shared" si="2410"/>
        <v/>
      </c>
      <c r="CY529" s="1" t="str">
        <f t="shared" si="2411"/>
        <v/>
      </c>
      <c r="CZ529" s="1" t="str">
        <f t="shared" si="2412"/>
        <v/>
      </c>
      <c r="DA529" s="1" t="str">
        <f t="shared" si="2413"/>
        <v/>
      </c>
      <c r="DB529" s="1">
        <f t="shared" si="2414"/>
        <v>0</v>
      </c>
      <c r="DC529" s="1">
        <f t="shared" si="2415"/>
        <v>1</v>
      </c>
      <c r="DD529" s="1" t="str">
        <f t="shared" si="2416"/>
        <v/>
      </c>
      <c r="DE529" s="1" t="str">
        <f t="shared" si="2417"/>
        <v/>
      </c>
      <c r="DF529" s="1"/>
      <c r="DG529" s="126">
        <f t="shared" si="2549"/>
        <v>1</v>
      </c>
      <c r="DH529" s="1">
        <f t="shared" si="2418"/>
        <v>1</v>
      </c>
      <c r="DI529" s="1">
        <f t="shared" si="2419"/>
        <v>1</v>
      </c>
      <c r="DJ529" s="1">
        <f t="shared" si="2420"/>
        <v>0</v>
      </c>
      <c r="DK529" s="1">
        <f t="shared" si="2421"/>
        <v>0</v>
      </c>
      <c r="DL529" s="1"/>
      <c r="DM529" s="1">
        <f t="shared" si="2422"/>
        <v>1</v>
      </c>
      <c r="DN529" s="1" t="str">
        <f t="shared" si="2423"/>
        <v/>
      </c>
      <c r="DO529" s="1" t="str">
        <f t="shared" si="2424"/>
        <v/>
      </c>
      <c r="DP529" s="1" t="str">
        <f t="shared" si="2425"/>
        <v/>
      </c>
      <c r="DQ529" s="1" t="str">
        <f t="shared" si="2426"/>
        <v/>
      </c>
      <c r="DR529" s="1" t="str">
        <f t="shared" si="2427"/>
        <v/>
      </c>
      <c r="DS529" s="1" t="str">
        <f t="shared" si="2428"/>
        <v/>
      </c>
      <c r="DT529" s="1" t="str">
        <f t="shared" si="2429"/>
        <v/>
      </c>
      <c r="DU529" s="1" t="str">
        <f t="shared" si="2430"/>
        <v/>
      </c>
      <c r="DV529" s="1">
        <f t="shared" si="2431"/>
        <v>0</v>
      </c>
      <c r="DW529" s="1">
        <f t="shared" si="2432"/>
        <v>1</v>
      </c>
      <c r="DX529" s="1">
        <f t="shared" si="2433"/>
        <v>1</v>
      </c>
      <c r="DY529" s="1" t="str">
        <f t="shared" si="2434"/>
        <v/>
      </c>
      <c r="EA529" s="1">
        <f t="shared" si="2435"/>
        <v>1</v>
      </c>
      <c r="EB529" s="1">
        <f t="shared" si="2436"/>
        <v>1</v>
      </c>
      <c r="EC529" s="1">
        <f t="shared" si="2437"/>
        <v>1</v>
      </c>
      <c r="ED529" s="1">
        <f t="shared" si="2438"/>
        <v>0</v>
      </c>
      <c r="EF529" s="1">
        <f t="shared" si="2439"/>
        <v>1</v>
      </c>
      <c r="EG529" s="1">
        <f t="shared" si="2440"/>
        <v>1</v>
      </c>
      <c r="EH529" s="1">
        <f t="shared" si="2441"/>
        <v>1</v>
      </c>
      <c r="EI529" s="1">
        <f t="shared" si="2442"/>
        <v>0</v>
      </c>
      <c r="EK529" s="1">
        <f t="shared" si="2443"/>
        <v>1</v>
      </c>
      <c r="EL529" s="1">
        <f t="shared" si="2444"/>
        <v>1</v>
      </c>
      <c r="EM529" s="1">
        <f t="shared" si="2445"/>
        <v>0</v>
      </c>
      <c r="EO529" s="1">
        <f t="shared" si="2446"/>
        <v>1</v>
      </c>
      <c r="EP529" s="1">
        <f t="shared" si="2447"/>
        <v>1</v>
      </c>
      <c r="EQ529" s="1">
        <f t="shared" si="2448"/>
        <v>0</v>
      </c>
      <c r="ES529" s="1">
        <f t="shared" si="2449"/>
        <v>1</v>
      </c>
      <c r="ET529" s="1">
        <f t="shared" si="2450"/>
        <v>1</v>
      </c>
      <c r="EU529" s="1">
        <f t="shared" si="2451"/>
        <v>0</v>
      </c>
      <c r="EV529" s="1" t="str">
        <f t="shared" si="2452"/>
        <v/>
      </c>
      <c r="EW529" s="1" t="str">
        <f t="shared" si="2453"/>
        <v/>
      </c>
      <c r="EY529" s="1">
        <f t="shared" si="2454"/>
        <v>0</v>
      </c>
      <c r="EZ529" s="1">
        <f t="shared" si="2455"/>
        <v>0</v>
      </c>
      <c r="FA529" s="1">
        <f t="shared" si="2456"/>
        <v>0</v>
      </c>
      <c r="FC529" s="1">
        <f t="shared" si="2457"/>
        <v>1</v>
      </c>
      <c r="FD529" s="1">
        <f t="shared" si="2458"/>
        <v>1</v>
      </c>
      <c r="FE529" s="1"/>
      <c r="FF529" s="1">
        <f t="shared" si="2459"/>
        <v>1</v>
      </c>
      <c r="FG529" s="1">
        <f t="shared" si="2460"/>
        <v>1</v>
      </c>
      <c r="FH529" s="1">
        <f t="shared" si="2461"/>
        <v>1</v>
      </c>
      <c r="FI529" s="1">
        <f t="shared" si="2462"/>
        <v>0</v>
      </c>
      <c r="FJ529" s="1">
        <f t="shared" si="2463"/>
        <v>1</v>
      </c>
      <c r="FK529" s="1">
        <f t="shared" si="2464"/>
        <v>1</v>
      </c>
      <c r="FL529" s="1">
        <f t="shared" si="2465"/>
        <v>1</v>
      </c>
      <c r="FN529" s="1" t="str">
        <f t="shared" si="2466"/>
        <v/>
      </c>
      <c r="FO529" s="1" t="str">
        <f t="shared" si="2467"/>
        <v/>
      </c>
      <c r="FP529" s="1" t="str">
        <f t="shared" si="2468"/>
        <v/>
      </c>
      <c r="FV529" s="1">
        <f t="shared" si="2529"/>
        <v>1</v>
      </c>
      <c r="FW529" s="1">
        <f t="shared" si="2530"/>
        <v>1</v>
      </c>
      <c r="FX529" s="1">
        <f t="shared" si="2531"/>
        <v>0</v>
      </c>
      <c r="GA529" s="1">
        <f t="shared" si="2469"/>
        <v>1</v>
      </c>
      <c r="GB529" s="1">
        <f t="shared" si="2470"/>
        <v>1</v>
      </c>
      <c r="GC529" s="1">
        <f t="shared" si="2471"/>
        <v>1</v>
      </c>
      <c r="GD529" s="1">
        <f t="shared" si="2472"/>
        <v>0</v>
      </c>
      <c r="GE529" s="1">
        <f t="shared" si="2473"/>
        <v>1</v>
      </c>
      <c r="GF529" s="1">
        <f t="shared" si="2474"/>
        <v>1</v>
      </c>
      <c r="GG529" s="1">
        <f t="shared" si="2475"/>
        <v>1</v>
      </c>
      <c r="GI529" s="1">
        <f t="shared" si="2476"/>
        <v>1</v>
      </c>
      <c r="GK529" s="1">
        <f t="shared" si="2477"/>
        <v>1</v>
      </c>
      <c r="GL529" s="1">
        <f t="shared" si="2478"/>
        <v>1</v>
      </c>
      <c r="GM529" s="1">
        <f t="shared" si="2479"/>
        <v>1</v>
      </c>
      <c r="GN529" s="1">
        <f t="shared" si="2480"/>
        <v>0</v>
      </c>
      <c r="GO529" s="1">
        <f t="shared" si="2481"/>
        <v>1</v>
      </c>
      <c r="GP529" s="1">
        <f t="shared" si="2482"/>
        <v>1</v>
      </c>
      <c r="GQ529" s="1">
        <f t="shared" si="2483"/>
        <v>1</v>
      </c>
      <c r="GS529" s="1" t="str">
        <f t="shared" si="2484"/>
        <v/>
      </c>
      <c r="GT529" s="1" t="str">
        <f t="shared" si="2485"/>
        <v/>
      </c>
      <c r="GU529" s="1">
        <f t="shared" si="2486"/>
        <v>0</v>
      </c>
      <c r="GV529" s="1">
        <f t="shared" si="2487"/>
        <v>0</v>
      </c>
      <c r="GW529" s="1">
        <f t="shared" si="2488"/>
        <v>0</v>
      </c>
      <c r="GX529" s="1">
        <f t="shared" si="2489"/>
        <v>0</v>
      </c>
      <c r="GY529" s="1">
        <f t="shared" si="2490"/>
        <v>0</v>
      </c>
      <c r="GZ529" s="1"/>
      <c r="HA529" s="1">
        <f t="shared" si="2491"/>
        <v>1</v>
      </c>
      <c r="HB529" s="1">
        <f t="shared" si="2492"/>
        <v>1</v>
      </c>
      <c r="HC529" s="1">
        <f t="shared" si="2493"/>
        <v>0</v>
      </c>
      <c r="HD529" s="1">
        <f t="shared" si="2494"/>
        <v>0</v>
      </c>
      <c r="HE529" s="1">
        <f t="shared" si="2495"/>
        <v>0</v>
      </c>
      <c r="HF529" s="1">
        <f t="shared" si="2496"/>
        <v>0</v>
      </c>
      <c r="HH529" s="1">
        <f t="shared" si="2497"/>
        <v>1</v>
      </c>
      <c r="HI529" s="1">
        <f t="shared" si="2498"/>
        <v>1</v>
      </c>
      <c r="HJ529" s="1">
        <f t="shared" si="2499"/>
        <v>0</v>
      </c>
      <c r="HK529" s="1">
        <f t="shared" si="2500"/>
        <v>0</v>
      </c>
      <c r="HL529" s="1">
        <f t="shared" si="2501"/>
        <v>0</v>
      </c>
      <c r="HM529" s="1">
        <f t="shared" si="2502"/>
        <v>0</v>
      </c>
      <c r="HO529" s="1">
        <f t="shared" si="2503"/>
        <v>1</v>
      </c>
      <c r="HP529" s="1" t="str">
        <f t="shared" si="2504"/>
        <v/>
      </c>
      <c r="HQ529" s="1" t="str">
        <f t="shared" si="2505"/>
        <v/>
      </c>
      <c r="HR529" t="str">
        <f t="shared" si="2506"/>
        <v/>
      </c>
      <c r="HS529" s="1" t="str">
        <f t="shared" si="2507"/>
        <v/>
      </c>
      <c r="HT529" t="str">
        <f t="shared" si="2508"/>
        <v/>
      </c>
      <c r="HU529" t="str">
        <f t="shared" si="2509"/>
        <v/>
      </c>
      <c r="HV529" s="1" t="str">
        <f t="shared" si="2510"/>
        <v/>
      </c>
      <c r="HW529" s="1" t="str">
        <f t="shared" si="2511"/>
        <v/>
      </c>
      <c r="HX529" s="1" t="str">
        <f t="shared" si="2512"/>
        <v/>
      </c>
      <c r="HZ529" s="1">
        <f t="shared" si="2513"/>
        <v>1</v>
      </c>
      <c r="IA529" s="1" t="str">
        <f t="shared" si="2514"/>
        <v/>
      </c>
      <c r="IB529" s="1" t="str">
        <f t="shared" si="2515"/>
        <v/>
      </c>
      <c r="IC529" s="1" t="str">
        <f t="shared" si="2516"/>
        <v/>
      </c>
      <c r="ID529" s="1" t="str">
        <f t="shared" si="2517"/>
        <v/>
      </c>
      <c r="IE529" s="1" t="str">
        <f t="shared" si="2518"/>
        <v/>
      </c>
      <c r="IF529" s="1" t="str">
        <f t="shared" si="2519"/>
        <v/>
      </c>
      <c r="IG529" s="1" t="str">
        <f t="shared" si="2520"/>
        <v/>
      </c>
      <c r="IH529" s="1" t="str">
        <f t="shared" si="2521"/>
        <v/>
      </c>
      <c r="II529" s="1" t="str">
        <f t="shared" si="2522"/>
        <v/>
      </c>
    </row>
    <row r="530" spans="1:291" x14ac:dyDescent="0.2">
      <c r="A530" s="14">
        <f t="shared" si="2545"/>
        <v>530</v>
      </c>
      <c r="C530" s="2">
        <v>42874</v>
      </c>
      <c r="G530" s="3">
        <v>108.11</v>
      </c>
      <c r="H530" s="3">
        <v>118.20699999999999</v>
      </c>
      <c r="I530" s="3">
        <v>126.06</v>
      </c>
      <c r="J530" s="4">
        <v>153.27000000000001</v>
      </c>
      <c r="P530" s="128">
        <f t="shared" si="2550"/>
        <v>3467</v>
      </c>
      <c r="Q530" s="5">
        <f t="shared" si="2551"/>
        <v>3796.7499999999995</v>
      </c>
      <c r="R530" s="6">
        <f t="shared" si="2552"/>
        <v>4038</v>
      </c>
      <c r="S530" s="7">
        <f t="shared" si="2553"/>
        <v>4923.0000000000009</v>
      </c>
      <c r="Y530" s="4">
        <f t="shared" si="2524"/>
        <v>0.24999999999954525</v>
      </c>
      <c r="Z530" s="1">
        <f t="shared" si="2525"/>
        <v>1.5</v>
      </c>
      <c r="AA530" s="1">
        <f t="shared" si="2526"/>
        <v>3.0000000000004547</v>
      </c>
      <c r="AB530" s="1">
        <f t="shared" si="2527"/>
        <v>1.000000000001819</v>
      </c>
      <c r="AC530" s="1"/>
      <c r="AD530" s="1"/>
      <c r="AE530" s="126"/>
      <c r="AF530" s="126"/>
      <c r="AG530" s="126"/>
      <c r="AH530" s="4">
        <f t="shared" si="2532"/>
        <v>0.50000000000090949</v>
      </c>
      <c r="AI530" s="4">
        <f t="shared" si="2533"/>
        <v>0.40000000000090941</v>
      </c>
      <c r="AJ530" s="4">
        <f t="shared" si="2534"/>
        <v>0.30000000000027272</v>
      </c>
      <c r="AK530" s="4">
        <f t="shared" si="2535"/>
        <v>0.50000000000030331</v>
      </c>
      <c r="AL530" s="4">
        <f t="shared" si="2536"/>
        <v>2.2737367544323206E-13</v>
      </c>
      <c r="AM530" s="4">
        <f t="shared" si="2537"/>
        <v>3.3333333333343944</v>
      </c>
      <c r="AN530" s="4">
        <f t="shared" si="2538"/>
        <v>3.4000000000011825</v>
      </c>
      <c r="AO530" s="4">
        <f t="shared" si="2539"/>
        <v>1</v>
      </c>
      <c r="AP530" s="4">
        <f t="shared" si="2540"/>
        <v>0.1666666666678791</v>
      </c>
      <c r="AQ530" s="4">
        <f t="shared" si="2541"/>
        <v>4.0833333333348492</v>
      </c>
      <c r="AR530" s="4">
        <f t="shared" si="2542"/>
        <v>0.7000000000010913</v>
      </c>
      <c r="AS530" s="4">
        <f t="shared" si="2543"/>
        <v>1.7222222222226264</v>
      </c>
      <c r="AT530" s="4">
        <f t="shared" si="2544"/>
        <v>0.63333333333266639</v>
      </c>
      <c r="AU530" s="1"/>
      <c r="BA530" s="11">
        <f t="shared" si="2376"/>
        <v>-0.24999999999954525</v>
      </c>
      <c r="BB530" s="11">
        <f t="shared" si="2377"/>
        <v>-1.5</v>
      </c>
      <c r="BC530" s="12">
        <f t="shared" si="2378"/>
        <v>-3.0000000000004547</v>
      </c>
      <c r="BD530" s="13">
        <f t="shared" si="2379"/>
        <v>1.000000000001819</v>
      </c>
      <c r="BJ530" s="11">
        <f t="shared" si="2380"/>
        <v>0.50000000000090949</v>
      </c>
      <c r="BK530" s="11">
        <f t="shared" si="2381"/>
        <v>0.40000000000090941</v>
      </c>
      <c r="BL530" s="11">
        <f t="shared" si="2382"/>
        <v>0.30000000000027272</v>
      </c>
      <c r="BM530" s="11">
        <f t="shared" si="2383"/>
        <v>0.50000000000030331</v>
      </c>
      <c r="BN530" s="11">
        <f t="shared" si="2384"/>
        <v>2.2737367544323206E-13</v>
      </c>
      <c r="BO530" s="11">
        <f t="shared" si="2385"/>
        <v>-3.3333333333343944</v>
      </c>
      <c r="BP530" s="11">
        <f t="shared" si="2386"/>
        <v>-3.4000000000011825</v>
      </c>
      <c r="BQ530" s="1">
        <v>1</v>
      </c>
      <c r="BR530" s="11">
        <f t="shared" si="2387"/>
        <v>-0.1666666666678791</v>
      </c>
      <c r="BS530" s="11">
        <f t="shared" si="2388"/>
        <v>-4.0833333333348492</v>
      </c>
      <c r="BT530" s="11">
        <f t="shared" si="2389"/>
        <v>0.7000000000010913</v>
      </c>
      <c r="BU530" s="11">
        <f t="shared" si="2390"/>
        <v>-1.7222222222226264</v>
      </c>
      <c r="BV530" s="11">
        <f t="shared" si="2391"/>
        <v>-0.63333333333266639</v>
      </c>
      <c r="BY530" s="126"/>
      <c r="BZ530" s="126"/>
      <c r="CA530">
        <f t="shared" si="2528"/>
        <v>-1.7222222222226264</v>
      </c>
      <c r="CB530" s="1">
        <f t="shared" si="2392"/>
        <v>0</v>
      </c>
      <c r="CC530" s="1">
        <f t="shared" si="2393"/>
        <v>0</v>
      </c>
      <c r="CD530" s="1">
        <f t="shared" si="2394"/>
        <v>0</v>
      </c>
      <c r="CE530" s="126">
        <f t="shared" si="2546"/>
        <v>1</v>
      </c>
      <c r="CF530" s="1">
        <f t="shared" si="2395"/>
        <v>1</v>
      </c>
      <c r="CG530" s="1">
        <f t="shared" si="2396"/>
        <v>0</v>
      </c>
      <c r="CH530" s="1">
        <f t="shared" si="2547"/>
        <v>0</v>
      </c>
      <c r="CI530" s="1" t="str">
        <f t="shared" si="2397"/>
        <v/>
      </c>
      <c r="CJ530" s="1">
        <f t="shared" si="2398"/>
        <v>0</v>
      </c>
      <c r="CK530" s="1">
        <f t="shared" si="2399"/>
        <v>0</v>
      </c>
      <c r="CL530" s="1">
        <f t="shared" si="2400"/>
        <v>1</v>
      </c>
      <c r="CM530" s="1">
        <f t="shared" si="2401"/>
        <v>0</v>
      </c>
      <c r="CN530" s="1" t="str">
        <f t="shared" si="2402"/>
        <v/>
      </c>
      <c r="CO530" s="1">
        <f t="shared" si="2403"/>
        <v>1</v>
      </c>
      <c r="CP530" s="1" t="str">
        <f t="shared" si="2404"/>
        <v/>
      </c>
      <c r="CQ530" s="1">
        <f t="shared" si="2405"/>
        <v>1</v>
      </c>
      <c r="CS530" s="1">
        <f t="shared" si="2406"/>
        <v>0</v>
      </c>
      <c r="CT530" s="1">
        <f t="shared" si="2407"/>
        <v>0</v>
      </c>
      <c r="CU530" s="1">
        <f t="shared" si="2408"/>
        <v>0</v>
      </c>
      <c r="CV530" s="126">
        <f t="shared" si="2548"/>
        <v>1</v>
      </c>
      <c r="CW530" s="1" t="str">
        <f t="shared" si="2409"/>
        <v/>
      </c>
      <c r="CX530" s="1">
        <f t="shared" si="2410"/>
        <v>1</v>
      </c>
      <c r="CY530" s="1">
        <f t="shared" si="2411"/>
        <v>0</v>
      </c>
      <c r="CZ530" s="1">
        <f t="shared" si="2412"/>
        <v>1</v>
      </c>
      <c r="DA530" s="1">
        <f t="shared" si="2413"/>
        <v>0</v>
      </c>
      <c r="DB530" s="1" t="str">
        <f t="shared" si="2414"/>
        <v/>
      </c>
      <c r="DC530" s="1">
        <f t="shared" si="2415"/>
        <v>0</v>
      </c>
      <c r="DD530" s="1" t="str">
        <f t="shared" si="2416"/>
        <v/>
      </c>
      <c r="DE530" s="1" t="str">
        <f t="shared" si="2417"/>
        <v/>
      </c>
      <c r="DF530" s="1"/>
      <c r="DG530" s="126">
        <f t="shared" si="2549"/>
        <v>1</v>
      </c>
      <c r="DH530" s="1">
        <f t="shared" si="2418"/>
        <v>1</v>
      </c>
      <c r="DI530" s="1">
        <f t="shared" si="2419"/>
        <v>1</v>
      </c>
      <c r="DJ530" s="1">
        <f t="shared" si="2420"/>
        <v>0</v>
      </c>
      <c r="DK530" s="1">
        <f t="shared" si="2421"/>
        <v>1</v>
      </c>
      <c r="DL530" s="1"/>
      <c r="DM530" s="1">
        <f t="shared" si="2422"/>
        <v>1</v>
      </c>
      <c r="DN530" s="1" t="str">
        <f t="shared" si="2423"/>
        <v/>
      </c>
      <c r="DO530" s="1" t="str">
        <f t="shared" si="2424"/>
        <v/>
      </c>
      <c r="DP530" s="1" t="str">
        <f t="shared" si="2425"/>
        <v/>
      </c>
      <c r="DQ530" s="1" t="str">
        <f t="shared" si="2426"/>
        <v/>
      </c>
      <c r="DR530" s="1" t="str">
        <f t="shared" si="2427"/>
        <v/>
      </c>
      <c r="DS530" s="1" t="str">
        <f t="shared" si="2428"/>
        <v/>
      </c>
      <c r="DT530" s="1" t="str">
        <f t="shared" si="2429"/>
        <v/>
      </c>
      <c r="DU530" s="1" t="str">
        <f t="shared" si="2430"/>
        <v/>
      </c>
      <c r="DV530" s="1">
        <f t="shared" si="2431"/>
        <v>0</v>
      </c>
      <c r="DW530" s="1">
        <f t="shared" si="2432"/>
        <v>1</v>
      </c>
      <c r="DX530" s="1">
        <f t="shared" si="2433"/>
        <v>0</v>
      </c>
      <c r="DY530" s="1">
        <f t="shared" si="2434"/>
        <v>1</v>
      </c>
      <c r="EA530" s="1">
        <f t="shared" si="2435"/>
        <v>1</v>
      </c>
      <c r="EB530" s="1">
        <f t="shared" si="2436"/>
        <v>1</v>
      </c>
      <c r="EC530" s="1">
        <f t="shared" si="2437"/>
        <v>1</v>
      </c>
      <c r="ED530" s="1">
        <f t="shared" si="2438"/>
        <v>0</v>
      </c>
      <c r="EF530" s="1">
        <f t="shared" si="2439"/>
        <v>1</v>
      </c>
      <c r="EG530" s="1">
        <f t="shared" si="2440"/>
        <v>1</v>
      </c>
      <c r="EH530" s="1">
        <f t="shared" si="2441"/>
        <v>1</v>
      </c>
      <c r="EI530" s="1">
        <f t="shared" si="2442"/>
        <v>0</v>
      </c>
      <c r="EK530" s="1">
        <f t="shared" si="2443"/>
        <v>1</v>
      </c>
      <c r="EL530" s="1">
        <f t="shared" si="2444"/>
        <v>1</v>
      </c>
      <c r="EM530" s="1">
        <f t="shared" si="2445"/>
        <v>0</v>
      </c>
      <c r="EO530" s="1">
        <f t="shared" si="2446"/>
        <v>1</v>
      </c>
      <c r="EP530" s="1">
        <f t="shared" si="2447"/>
        <v>1</v>
      </c>
      <c r="EQ530" s="1">
        <f t="shared" si="2448"/>
        <v>0</v>
      </c>
      <c r="ES530" s="1">
        <f t="shared" si="2449"/>
        <v>1</v>
      </c>
      <c r="ET530" s="1">
        <f t="shared" si="2450"/>
        <v>1</v>
      </c>
      <c r="EU530" s="1">
        <f t="shared" si="2451"/>
        <v>0</v>
      </c>
      <c r="EV530" s="1" t="str">
        <f t="shared" si="2452"/>
        <v/>
      </c>
      <c r="EW530" s="1" t="str">
        <f t="shared" si="2453"/>
        <v/>
      </c>
      <c r="EY530" s="1">
        <f t="shared" si="2454"/>
        <v>0</v>
      </c>
      <c r="EZ530" s="1">
        <f t="shared" si="2455"/>
        <v>0</v>
      </c>
      <c r="FA530" s="1">
        <f t="shared" si="2456"/>
        <v>0</v>
      </c>
      <c r="FC530" s="1">
        <f t="shared" si="2457"/>
        <v>0</v>
      </c>
      <c r="FD530" s="1" t="str">
        <f t="shared" si="2458"/>
        <v/>
      </c>
      <c r="FE530" s="1"/>
      <c r="FF530" s="1">
        <f t="shared" si="2459"/>
        <v>1</v>
      </c>
      <c r="FG530" s="1">
        <f t="shared" si="2460"/>
        <v>0</v>
      </c>
      <c r="FH530" s="1">
        <f t="shared" si="2461"/>
        <v>0</v>
      </c>
      <c r="FI530" s="1" t="str">
        <f t="shared" si="2462"/>
        <v/>
      </c>
      <c r="FJ530" s="1" t="str">
        <f t="shared" si="2463"/>
        <v/>
      </c>
      <c r="FK530" s="1" t="str">
        <f t="shared" si="2464"/>
        <v/>
      </c>
      <c r="FL530" s="1" t="str">
        <f t="shared" si="2465"/>
        <v/>
      </c>
      <c r="FN530" s="1" t="str">
        <f t="shared" si="2466"/>
        <v/>
      </c>
      <c r="FO530" s="1" t="str">
        <f t="shared" si="2467"/>
        <v/>
      </c>
      <c r="FP530" s="1" t="str">
        <f t="shared" si="2468"/>
        <v/>
      </c>
      <c r="FV530" s="1">
        <f t="shared" si="2529"/>
        <v>0</v>
      </c>
      <c r="FW530" s="1">
        <f t="shared" si="2530"/>
        <v>0</v>
      </c>
      <c r="FX530" s="1">
        <f t="shared" si="2531"/>
        <v>1</v>
      </c>
      <c r="GA530" s="1">
        <f t="shared" si="2469"/>
        <v>1</v>
      </c>
      <c r="GB530" s="1">
        <f t="shared" si="2470"/>
        <v>1</v>
      </c>
      <c r="GC530" s="1">
        <f t="shared" si="2471"/>
        <v>1</v>
      </c>
      <c r="GD530" s="1">
        <f t="shared" si="2472"/>
        <v>0</v>
      </c>
      <c r="GE530" s="1">
        <f t="shared" si="2473"/>
        <v>0</v>
      </c>
      <c r="GF530" s="1">
        <f t="shared" si="2474"/>
        <v>0</v>
      </c>
      <c r="GG530" s="1">
        <f t="shared" si="2475"/>
        <v>1</v>
      </c>
      <c r="GI530" s="1">
        <f t="shared" si="2476"/>
        <v>1</v>
      </c>
      <c r="GK530" s="1">
        <f t="shared" si="2477"/>
        <v>1</v>
      </c>
      <c r="GL530" s="1">
        <f t="shared" si="2478"/>
        <v>1</v>
      </c>
      <c r="GM530" s="1">
        <f t="shared" si="2479"/>
        <v>1</v>
      </c>
      <c r="GN530" s="1">
        <f t="shared" si="2480"/>
        <v>0</v>
      </c>
      <c r="GO530" s="1">
        <f t="shared" si="2481"/>
        <v>0</v>
      </c>
      <c r="GP530" s="1">
        <f t="shared" si="2482"/>
        <v>0</v>
      </c>
      <c r="GQ530" s="1">
        <f t="shared" si="2483"/>
        <v>1</v>
      </c>
      <c r="GS530" s="1" t="str">
        <f t="shared" si="2484"/>
        <v/>
      </c>
      <c r="GT530" s="1" t="str">
        <f t="shared" si="2485"/>
        <v/>
      </c>
      <c r="GU530" s="1">
        <f t="shared" si="2486"/>
        <v>0</v>
      </c>
      <c r="GV530" s="1">
        <f t="shared" si="2487"/>
        <v>0</v>
      </c>
      <c r="GW530" s="1">
        <f t="shared" si="2488"/>
        <v>0</v>
      </c>
      <c r="GX530" s="1">
        <f t="shared" si="2489"/>
        <v>0</v>
      </c>
      <c r="GY530" s="1">
        <f t="shared" si="2490"/>
        <v>0</v>
      </c>
      <c r="GZ530" s="1"/>
      <c r="HA530" s="1">
        <f t="shared" si="2491"/>
        <v>1</v>
      </c>
      <c r="HB530" s="1">
        <f t="shared" si="2492"/>
        <v>0</v>
      </c>
      <c r="HC530" s="1">
        <f t="shared" si="2493"/>
        <v>0</v>
      </c>
      <c r="HD530" s="1">
        <f t="shared" si="2494"/>
        <v>0</v>
      </c>
      <c r="HE530" s="1">
        <f t="shared" si="2495"/>
        <v>0</v>
      </c>
      <c r="HF530" s="1">
        <f t="shared" si="2496"/>
        <v>0</v>
      </c>
      <c r="HH530" s="1">
        <f t="shared" si="2497"/>
        <v>1</v>
      </c>
      <c r="HI530" s="1">
        <f t="shared" si="2498"/>
        <v>1</v>
      </c>
      <c r="HJ530" s="1">
        <f t="shared" si="2499"/>
        <v>0</v>
      </c>
      <c r="HK530" s="1">
        <f t="shared" si="2500"/>
        <v>0</v>
      </c>
      <c r="HL530" s="1">
        <f t="shared" si="2501"/>
        <v>0</v>
      </c>
      <c r="HM530" s="1">
        <f t="shared" si="2502"/>
        <v>0</v>
      </c>
      <c r="HO530" s="1">
        <f t="shared" si="2503"/>
        <v>0</v>
      </c>
      <c r="HP530" s="1" t="str">
        <f t="shared" si="2504"/>
        <v/>
      </c>
      <c r="HQ530" s="1" t="str">
        <f t="shared" si="2505"/>
        <v/>
      </c>
      <c r="HR530" t="str">
        <f t="shared" si="2506"/>
        <v/>
      </c>
      <c r="HS530" s="1" t="str">
        <f t="shared" si="2507"/>
        <v/>
      </c>
      <c r="HT530" t="str">
        <f t="shared" si="2508"/>
        <v/>
      </c>
      <c r="HU530" t="str">
        <f t="shared" si="2509"/>
        <v/>
      </c>
      <c r="HV530" s="1" t="str">
        <f t="shared" si="2510"/>
        <v/>
      </c>
      <c r="HW530" s="1" t="str">
        <f t="shared" si="2511"/>
        <v/>
      </c>
      <c r="HX530" s="1" t="str">
        <f t="shared" si="2512"/>
        <v/>
      </c>
      <c r="HZ530" s="1">
        <f t="shared" si="2513"/>
        <v>1</v>
      </c>
      <c r="IA530" s="1" t="str">
        <f t="shared" si="2514"/>
        <v/>
      </c>
      <c r="IB530" s="1" t="str">
        <f t="shared" si="2515"/>
        <v/>
      </c>
      <c r="IC530" s="1" t="str">
        <f t="shared" si="2516"/>
        <v/>
      </c>
      <c r="ID530" s="1" t="str">
        <f t="shared" si="2517"/>
        <v/>
      </c>
      <c r="IE530" s="1" t="str">
        <f t="shared" si="2518"/>
        <v/>
      </c>
      <c r="IF530" s="1" t="str">
        <f t="shared" si="2519"/>
        <v/>
      </c>
      <c r="IG530" s="1" t="str">
        <f t="shared" si="2520"/>
        <v/>
      </c>
      <c r="IH530" s="1" t="str">
        <f t="shared" si="2521"/>
        <v/>
      </c>
      <c r="II530" s="1" t="str">
        <f t="shared" si="2522"/>
        <v/>
      </c>
    </row>
    <row r="531" spans="1:291" x14ac:dyDescent="0.2">
      <c r="A531" s="14">
        <f t="shared" si="2545"/>
        <v>531</v>
      </c>
      <c r="C531" s="2">
        <v>42877</v>
      </c>
      <c r="G531" s="3">
        <v>108.11</v>
      </c>
      <c r="H531" s="3">
        <v>118.2</v>
      </c>
      <c r="I531" s="3">
        <v>126.04</v>
      </c>
      <c r="J531" s="4">
        <v>153.25</v>
      </c>
      <c r="P531" s="128">
        <f t="shared" si="2550"/>
        <v>3467</v>
      </c>
      <c r="Q531" s="5">
        <f t="shared" si="2551"/>
        <v>3796.0000000000005</v>
      </c>
      <c r="R531" s="6">
        <f t="shared" si="2552"/>
        <v>4036.0000000000005</v>
      </c>
      <c r="S531" s="7">
        <f t="shared" si="2553"/>
        <v>4921</v>
      </c>
      <c r="Y531" s="4">
        <f t="shared" si="2524"/>
        <v>0</v>
      </c>
      <c r="Z531" s="1">
        <f t="shared" si="2525"/>
        <v>0.74999999999909051</v>
      </c>
      <c r="AA531" s="1">
        <f t="shared" si="2526"/>
        <v>1.9999999999995453</v>
      </c>
      <c r="AB531" s="1">
        <f t="shared" si="2527"/>
        <v>2.0000000000009095</v>
      </c>
      <c r="AC531" s="1"/>
      <c r="AD531" s="1"/>
      <c r="AE531" s="126"/>
      <c r="AF531" s="126"/>
      <c r="AG531" s="126"/>
      <c r="AH531" s="4">
        <f t="shared" si="2532"/>
        <v>0.49999999999939365</v>
      </c>
      <c r="AI531" s="4">
        <f t="shared" si="2533"/>
        <v>0.44999999999945428</v>
      </c>
      <c r="AJ531" s="4">
        <f t="shared" si="2534"/>
        <v>0.45000000000063656</v>
      </c>
      <c r="AK531" s="4">
        <f t="shared" si="2535"/>
        <v>0.58333333333393966</v>
      </c>
      <c r="AL531" s="4">
        <f t="shared" si="2536"/>
        <v>0.25000000000068212</v>
      </c>
      <c r="AM531" s="4">
        <f t="shared" si="2537"/>
        <v>1.3333333333325754</v>
      </c>
      <c r="AN531" s="4">
        <f t="shared" si="2538"/>
        <v>1.1999999999991815</v>
      </c>
      <c r="AO531" s="4">
        <f t="shared" si="2539"/>
        <v>1</v>
      </c>
      <c r="AP531" s="4">
        <f t="shared" si="2540"/>
        <v>0.16666666666515084</v>
      </c>
      <c r="AQ531" s="4">
        <f t="shared" si="2541"/>
        <v>2.2083333333334849</v>
      </c>
      <c r="AR531" s="4">
        <f t="shared" si="2542"/>
        <v>0.79999999999981808</v>
      </c>
      <c r="AS531" s="4">
        <f t="shared" si="2543"/>
        <v>0.30555555555444397</v>
      </c>
      <c r="AT531" s="4">
        <f t="shared" si="2544"/>
        <v>0.26666666666678795</v>
      </c>
      <c r="AU531" s="1"/>
      <c r="BA531" s="11">
        <f t="shared" si="2376"/>
        <v>0</v>
      </c>
      <c r="BB531" s="11">
        <f t="shared" si="2377"/>
        <v>-0.74999999999909051</v>
      </c>
      <c r="BC531" s="12">
        <f t="shared" si="2378"/>
        <v>-1.9999999999995453</v>
      </c>
      <c r="BD531" s="13">
        <f t="shared" si="2379"/>
        <v>-2.0000000000009095</v>
      </c>
      <c r="BJ531" s="11">
        <f t="shared" si="2380"/>
        <v>0.49999999999939365</v>
      </c>
      <c r="BK531" s="11">
        <f t="shared" si="2381"/>
        <v>0.44999999999945428</v>
      </c>
      <c r="BL531" s="11">
        <f t="shared" si="2382"/>
        <v>0.45000000000063656</v>
      </c>
      <c r="BM531" s="11">
        <f t="shared" si="2383"/>
        <v>0.58333333333393966</v>
      </c>
      <c r="BN531" s="11">
        <f t="shared" si="2384"/>
        <v>0.25000000000068212</v>
      </c>
      <c r="BO531" s="11">
        <f t="shared" si="2385"/>
        <v>-1.3333333333325754</v>
      </c>
      <c r="BP531" s="11">
        <f t="shared" si="2386"/>
        <v>-1.1999999999991815</v>
      </c>
      <c r="BQ531" s="1">
        <v>1</v>
      </c>
      <c r="BR531" s="11">
        <f t="shared" si="2387"/>
        <v>-0.16666666666515084</v>
      </c>
      <c r="BS531" s="11">
        <f t="shared" si="2388"/>
        <v>-2.2083333333334849</v>
      </c>
      <c r="BT531" s="11">
        <f t="shared" si="2389"/>
        <v>0.79999999999981808</v>
      </c>
      <c r="BU531" s="11">
        <f t="shared" si="2390"/>
        <v>-0.30555555555444397</v>
      </c>
      <c r="BV531" s="11">
        <f t="shared" si="2391"/>
        <v>0.26666666666678795</v>
      </c>
      <c r="BY531" s="126"/>
      <c r="BZ531" s="126"/>
      <c r="CA531">
        <f t="shared" si="2528"/>
        <v>-0.30555555555444397</v>
      </c>
      <c r="CB531" s="1">
        <f t="shared" si="2392"/>
        <v>1</v>
      </c>
      <c r="CC531" s="1">
        <f t="shared" si="2393"/>
        <v>0</v>
      </c>
      <c r="CD531" s="1">
        <f t="shared" si="2394"/>
        <v>0</v>
      </c>
      <c r="CE531" s="126">
        <f t="shared" si="2546"/>
        <v>0</v>
      </c>
      <c r="CF531" s="1">
        <f t="shared" si="2395"/>
        <v>0</v>
      </c>
      <c r="CG531" s="1" t="str">
        <f t="shared" si="2396"/>
        <v/>
      </c>
      <c r="CH531" s="1" t="str">
        <f t="shared" si="2547"/>
        <v/>
      </c>
      <c r="CI531" s="1">
        <f t="shared" si="2397"/>
        <v>1</v>
      </c>
      <c r="CJ531" s="1">
        <f t="shared" si="2398"/>
        <v>1</v>
      </c>
      <c r="CK531" s="1" t="str">
        <f t="shared" si="2399"/>
        <v/>
      </c>
      <c r="CL531" s="1">
        <f t="shared" si="2400"/>
        <v>1</v>
      </c>
      <c r="CM531" s="1">
        <f t="shared" si="2401"/>
        <v>1</v>
      </c>
      <c r="CN531" s="1">
        <f t="shared" si="2402"/>
        <v>1</v>
      </c>
      <c r="CO531" s="1" t="str">
        <f t="shared" si="2403"/>
        <v/>
      </c>
      <c r="CP531" s="1">
        <f t="shared" si="2404"/>
        <v>1</v>
      </c>
      <c r="CQ531" s="1" t="str">
        <f t="shared" si="2405"/>
        <v/>
      </c>
      <c r="CS531" s="1">
        <f t="shared" si="2406"/>
        <v>1</v>
      </c>
      <c r="CT531" s="1">
        <f t="shared" si="2407"/>
        <v>0</v>
      </c>
      <c r="CU531" s="1">
        <f t="shared" si="2408"/>
        <v>0</v>
      </c>
      <c r="CV531" s="126">
        <f t="shared" si="2548"/>
        <v>0</v>
      </c>
      <c r="CW531" s="1">
        <f t="shared" si="2409"/>
        <v>1</v>
      </c>
      <c r="CX531" s="1" t="str">
        <f t="shared" si="2410"/>
        <v/>
      </c>
      <c r="CY531" s="1" t="str">
        <f t="shared" si="2411"/>
        <v/>
      </c>
      <c r="CZ531" s="1" t="str">
        <f t="shared" si="2412"/>
        <v/>
      </c>
      <c r="DA531" s="1" t="str">
        <f t="shared" si="2413"/>
        <v/>
      </c>
      <c r="DB531" s="1">
        <f t="shared" si="2414"/>
        <v>1</v>
      </c>
      <c r="DC531" s="1" t="str">
        <f t="shared" si="2415"/>
        <v/>
      </c>
      <c r="DD531" s="1">
        <f t="shared" si="2416"/>
        <v>1</v>
      </c>
      <c r="DE531" s="1" t="str">
        <f t="shared" si="2417"/>
        <v/>
      </c>
      <c r="DF531" s="1"/>
      <c r="DG531" s="126">
        <f t="shared" si="2549"/>
        <v>1</v>
      </c>
      <c r="DH531" s="1">
        <f t="shared" si="2418"/>
        <v>1</v>
      </c>
      <c r="DI531" s="1">
        <f t="shared" si="2419"/>
        <v>1</v>
      </c>
      <c r="DJ531" s="1">
        <f t="shared" si="2420"/>
        <v>1</v>
      </c>
      <c r="DK531" s="1" t="str">
        <f t="shared" si="2421"/>
        <v/>
      </c>
      <c r="DL531" s="1"/>
      <c r="DM531" s="1" t="str">
        <f t="shared" si="2422"/>
        <v/>
      </c>
      <c r="DN531" s="1">
        <f t="shared" si="2423"/>
        <v>0</v>
      </c>
      <c r="DO531" s="1">
        <f t="shared" si="2424"/>
        <v>1</v>
      </c>
      <c r="DP531" s="1">
        <f t="shared" si="2425"/>
        <v>0</v>
      </c>
      <c r="DQ531" s="1">
        <f t="shared" si="2426"/>
        <v>1</v>
      </c>
      <c r="DR531" s="1">
        <f t="shared" si="2427"/>
        <v>0</v>
      </c>
      <c r="DS531" s="1">
        <f t="shared" si="2428"/>
        <v>1</v>
      </c>
      <c r="DT531" s="1">
        <f t="shared" si="2429"/>
        <v>0</v>
      </c>
      <c r="DU531" s="1">
        <f t="shared" si="2430"/>
        <v>1</v>
      </c>
      <c r="DV531" s="1">
        <f t="shared" si="2431"/>
        <v>1</v>
      </c>
      <c r="DW531" s="1">
        <f t="shared" si="2432"/>
        <v>0</v>
      </c>
      <c r="DX531" s="1" t="str">
        <f t="shared" si="2433"/>
        <v/>
      </c>
      <c r="DY531" s="1" t="str">
        <f t="shared" si="2434"/>
        <v/>
      </c>
      <c r="EA531" s="1">
        <f t="shared" si="2435"/>
        <v>1</v>
      </c>
      <c r="EB531" s="1">
        <f t="shared" si="2436"/>
        <v>1</v>
      </c>
      <c r="EC531" s="1">
        <f t="shared" si="2437"/>
        <v>1</v>
      </c>
      <c r="ED531" s="1">
        <f t="shared" si="2438"/>
        <v>1</v>
      </c>
      <c r="EF531" s="1">
        <f t="shared" si="2439"/>
        <v>1</v>
      </c>
      <c r="EG531" s="1">
        <f t="shared" si="2440"/>
        <v>1</v>
      </c>
      <c r="EH531" s="1">
        <f t="shared" si="2441"/>
        <v>1</v>
      </c>
      <c r="EI531" s="1">
        <f t="shared" si="2442"/>
        <v>1</v>
      </c>
      <c r="EK531" s="1">
        <f t="shared" si="2443"/>
        <v>1</v>
      </c>
      <c r="EL531" s="1">
        <f t="shared" si="2444"/>
        <v>1</v>
      </c>
      <c r="EM531" s="1">
        <f t="shared" si="2445"/>
        <v>1</v>
      </c>
      <c r="EO531" s="1">
        <f t="shared" si="2446"/>
        <v>1</v>
      </c>
      <c r="EP531" s="1">
        <f t="shared" si="2447"/>
        <v>1</v>
      </c>
      <c r="EQ531" s="1">
        <f t="shared" si="2448"/>
        <v>1</v>
      </c>
      <c r="ES531" s="1">
        <f t="shared" si="2449"/>
        <v>1</v>
      </c>
      <c r="ET531" s="1">
        <f t="shared" si="2450"/>
        <v>1</v>
      </c>
      <c r="EU531" s="1">
        <f t="shared" si="2451"/>
        <v>1</v>
      </c>
      <c r="EV531" s="1">
        <f t="shared" si="2452"/>
        <v>1</v>
      </c>
      <c r="EW531" s="1">
        <f t="shared" si="2453"/>
        <v>0</v>
      </c>
      <c r="EY531" s="1">
        <f t="shared" si="2454"/>
        <v>1</v>
      </c>
      <c r="EZ531" s="1">
        <f t="shared" si="2455"/>
        <v>1</v>
      </c>
      <c r="FA531" s="1">
        <f t="shared" si="2456"/>
        <v>1</v>
      </c>
      <c r="FC531" s="1">
        <f t="shared" si="2457"/>
        <v>0</v>
      </c>
      <c r="FD531" s="1" t="str">
        <f t="shared" si="2458"/>
        <v/>
      </c>
      <c r="FE531" s="1"/>
      <c r="FF531" s="1">
        <f t="shared" si="2459"/>
        <v>1</v>
      </c>
      <c r="FG531" s="1">
        <f t="shared" si="2460"/>
        <v>0</v>
      </c>
      <c r="FH531" s="1">
        <f t="shared" si="2461"/>
        <v>0</v>
      </c>
      <c r="FI531" s="1" t="str">
        <f t="shared" si="2462"/>
        <v/>
      </c>
      <c r="FJ531" s="1" t="str">
        <f t="shared" si="2463"/>
        <v/>
      </c>
      <c r="FK531" s="1" t="str">
        <f t="shared" si="2464"/>
        <v/>
      </c>
      <c r="FL531" s="1" t="str">
        <f t="shared" si="2465"/>
        <v/>
      </c>
      <c r="FN531" s="1" t="str">
        <f t="shared" si="2466"/>
        <v/>
      </c>
      <c r="FO531" s="1" t="str">
        <f t="shared" si="2467"/>
        <v/>
      </c>
      <c r="FP531" s="1" t="str">
        <f t="shared" si="2468"/>
        <v/>
      </c>
      <c r="FV531" s="1">
        <f t="shared" si="2529"/>
        <v>1</v>
      </c>
      <c r="FW531" s="1">
        <f t="shared" si="2530"/>
        <v>1</v>
      </c>
      <c r="FX531" s="1">
        <f t="shared" si="2531"/>
        <v>1</v>
      </c>
      <c r="GA531" s="1">
        <f t="shared" si="2469"/>
        <v>1</v>
      </c>
      <c r="GB531" s="1">
        <f t="shared" si="2470"/>
        <v>1</v>
      </c>
      <c r="GC531" s="1">
        <f t="shared" si="2471"/>
        <v>1</v>
      </c>
      <c r="GD531" s="1">
        <f t="shared" si="2472"/>
        <v>1</v>
      </c>
      <c r="GE531" s="1">
        <f t="shared" si="2473"/>
        <v>0</v>
      </c>
      <c r="GF531" s="1">
        <f t="shared" si="2474"/>
        <v>0</v>
      </c>
      <c r="GG531" s="1">
        <f t="shared" si="2475"/>
        <v>1</v>
      </c>
      <c r="GI531" s="1">
        <f t="shared" si="2476"/>
        <v>1</v>
      </c>
      <c r="GK531" s="1">
        <f t="shared" si="2477"/>
        <v>1</v>
      </c>
      <c r="GL531" s="1">
        <f t="shared" si="2478"/>
        <v>1</v>
      </c>
      <c r="GM531" s="1">
        <f t="shared" si="2479"/>
        <v>1</v>
      </c>
      <c r="GN531" s="1">
        <f t="shared" si="2480"/>
        <v>1</v>
      </c>
      <c r="GO531" s="1">
        <f t="shared" si="2481"/>
        <v>0</v>
      </c>
      <c r="GP531" s="1">
        <f t="shared" si="2482"/>
        <v>0</v>
      </c>
      <c r="GQ531" s="1">
        <f t="shared" si="2483"/>
        <v>1</v>
      </c>
      <c r="GS531" s="1" t="str">
        <f t="shared" si="2484"/>
        <v/>
      </c>
      <c r="GT531" s="1" t="str">
        <f t="shared" si="2485"/>
        <v/>
      </c>
      <c r="GU531" s="1">
        <f t="shared" si="2486"/>
        <v>0</v>
      </c>
      <c r="GV531" s="1">
        <f t="shared" si="2487"/>
        <v>0</v>
      </c>
      <c r="GW531" s="1">
        <f t="shared" si="2488"/>
        <v>0</v>
      </c>
      <c r="GX531" s="1">
        <f t="shared" si="2489"/>
        <v>0</v>
      </c>
      <c r="GY531" s="1">
        <f t="shared" si="2490"/>
        <v>0</v>
      </c>
      <c r="GZ531" s="1"/>
      <c r="HA531" s="1">
        <f t="shared" si="2491"/>
        <v>0</v>
      </c>
      <c r="HB531" s="1">
        <f t="shared" si="2492"/>
        <v>0</v>
      </c>
      <c r="HC531" s="1">
        <f t="shared" si="2493"/>
        <v>0</v>
      </c>
      <c r="HD531" s="1">
        <f t="shared" si="2494"/>
        <v>0</v>
      </c>
      <c r="HE531" s="1">
        <f t="shared" si="2495"/>
        <v>0</v>
      </c>
      <c r="HF531" s="1">
        <f t="shared" si="2496"/>
        <v>0</v>
      </c>
      <c r="HH531" s="1">
        <f t="shared" si="2497"/>
        <v>1</v>
      </c>
      <c r="HI531" s="1">
        <f t="shared" si="2498"/>
        <v>0</v>
      </c>
      <c r="HJ531" s="1">
        <f t="shared" si="2499"/>
        <v>0</v>
      </c>
      <c r="HK531" s="1">
        <f t="shared" si="2500"/>
        <v>0</v>
      </c>
      <c r="HL531" s="1">
        <f t="shared" si="2501"/>
        <v>0</v>
      </c>
      <c r="HM531" s="1">
        <f t="shared" si="2502"/>
        <v>0</v>
      </c>
      <c r="HO531" s="1" t="str">
        <f t="shared" si="2503"/>
        <v/>
      </c>
      <c r="HP531" s="1">
        <f t="shared" si="2504"/>
        <v>1</v>
      </c>
      <c r="HQ531" s="1" t="str">
        <f t="shared" si="2505"/>
        <v/>
      </c>
      <c r="HR531" t="str">
        <f t="shared" si="2506"/>
        <v/>
      </c>
      <c r="HS531" s="1" t="str">
        <f t="shared" si="2507"/>
        <v/>
      </c>
      <c r="HT531" t="str">
        <f t="shared" si="2508"/>
        <v/>
      </c>
      <c r="HU531" t="str">
        <f t="shared" si="2509"/>
        <v/>
      </c>
      <c r="HV531" s="1" t="str">
        <f t="shared" si="2510"/>
        <v/>
      </c>
      <c r="HW531" s="1" t="str">
        <f t="shared" si="2511"/>
        <v/>
      </c>
      <c r="HX531" s="1" t="str">
        <f t="shared" si="2512"/>
        <v/>
      </c>
      <c r="HZ531" s="1" t="str">
        <f t="shared" si="2513"/>
        <v/>
      </c>
      <c r="IA531" s="1">
        <f t="shared" si="2514"/>
        <v>0</v>
      </c>
      <c r="IB531" s="1" t="str">
        <f t="shared" si="2515"/>
        <v/>
      </c>
      <c r="IC531" s="1" t="str">
        <f t="shared" si="2516"/>
        <v/>
      </c>
      <c r="ID531" s="1" t="str">
        <f t="shared" si="2517"/>
        <v/>
      </c>
      <c r="IE531" s="1" t="str">
        <f t="shared" si="2518"/>
        <v/>
      </c>
      <c r="IF531" s="1" t="str">
        <f t="shared" si="2519"/>
        <v/>
      </c>
      <c r="IG531" s="1" t="str">
        <f t="shared" si="2520"/>
        <v/>
      </c>
      <c r="IH531" s="1" t="str">
        <f t="shared" si="2521"/>
        <v/>
      </c>
      <c r="II531" s="1" t="str">
        <f t="shared" si="2522"/>
        <v/>
      </c>
    </row>
    <row r="532" spans="1:291" x14ac:dyDescent="0.2">
      <c r="A532" s="14">
        <f t="shared" si="2545"/>
        <v>532</v>
      </c>
      <c r="C532" s="2">
        <v>42878</v>
      </c>
      <c r="G532" s="3">
        <v>108.09</v>
      </c>
      <c r="H532" s="3">
        <v>118.145</v>
      </c>
      <c r="I532" s="3">
        <v>125.27500000000001</v>
      </c>
      <c r="J532" s="4">
        <v>153.09</v>
      </c>
      <c r="P532" s="128">
        <f t="shared" si="2550"/>
        <v>3465.0000000000005</v>
      </c>
      <c r="Q532" s="5">
        <f t="shared" si="2551"/>
        <v>3790.4999999999995</v>
      </c>
      <c r="R532" s="6">
        <f t="shared" si="2552"/>
        <v>4027.5000000000005</v>
      </c>
      <c r="S532" s="7">
        <f t="shared" si="2553"/>
        <v>4905</v>
      </c>
      <c r="Y532" s="4">
        <f t="shared" si="2524"/>
        <v>1.9999999999995453</v>
      </c>
      <c r="Z532" s="1">
        <f t="shared" si="2525"/>
        <v>5.5000000000009095</v>
      </c>
      <c r="AA532" s="1">
        <f t="shared" si="2526"/>
        <v>8.5</v>
      </c>
      <c r="AB532" s="1">
        <f t="shared" si="2527"/>
        <v>16</v>
      </c>
      <c r="AC532" s="1"/>
      <c r="AD532" s="1"/>
      <c r="AE532" s="126"/>
      <c r="AF532" s="126"/>
      <c r="AG532" s="126"/>
      <c r="AH532" s="4">
        <f t="shared" si="2532"/>
        <v>0.33333333333181736</v>
      </c>
      <c r="AI532" s="4">
        <f t="shared" si="2533"/>
        <v>0.6999999999985449</v>
      </c>
      <c r="AJ532" s="4">
        <f t="shared" si="2534"/>
        <v>0.40000000000090985</v>
      </c>
      <c r="AK532" s="4">
        <f t="shared" si="2535"/>
        <v>0.16666666666575747</v>
      </c>
      <c r="AL532" s="4">
        <f t="shared" si="2536"/>
        <v>1.2500000000009095</v>
      </c>
      <c r="AM532" s="4">
        <f t="shared" si="2537"/>
        <v>3.166666666666667</v>
      </c>
      <c r="AN532" s="4">
        <f t="shared" si="2538"/>
        <v>2.0999999999999996</v>
      </c>
      <c r="AO532" s="4">
        <f t="shared" si="2539"/>
        <v>1</v>
      </c>
      <c r="AP532" s="4">
        <f t="shared" si="2540"/>
        <v>1.333333333329999</v>
      </c>
      <c r="AQ532" s="4">
        <f t="shared" si="2541"/>
        <v>3.4166666666653032</v>
      </c>
      <c r="AR532" s="4">
        <f t="shared" si="2542"/>
        <v>0.59999999999909059</v>
      </c>
      <c r="AS532" s="4">
        <f t="shared" si="2543"/>
        <v>1.9444444444453541</v>
      </c>
      <c r="AT532" s="4">
        <f t="shared" si="2544"/>
        <v>1.8666666666657572</v>
      </c>
      <c r="AU532" s="1"/>
      <c r="BA532" s="11">
        <f t="shared" si="2376"/>
        <v>-1.9999999999995453</v>
      </c>
      <c r="BB532" s="11">
        <f t="shared" si="2377"/>
        <v>-5.5000000000009095</v>
      </c>
      <c r="BC532" s="12">
        <f t="shared" si="2378"/>
        <v>-8.5</v>
      </c>
      <c r="BD532" s="13">
        <f t="shared" si="2379"/>
        <v>-16</v>
      </c>
      <c r="BJ532" s="11">
        <f t="shared" si="2380"/>
        <v>-0.33333333333181736</v>
      </c>
      <c r="BK532" s="11">
        <f t="shared" si="2381"/>
        <v>-0.6999999999985449</v>
      </c>
      <c r="BL532" s="11">
        <f t="shared" si="2382"/>
        <v>-0.40000000000090985</v>
      </c>
      <c r="BM532" s="11">
        <f t="shared" si="2383"/>
        <v>0.16666666666575747</v>
      </c>
      <c r="BN532" s="11">
        <f t="shared" si="2384"/>
        <v>-1.2500000000009095</v>
      </c>
      <c r="BO532" s="11">
        <f t="shared" si="2385"/>
        <v>-3.166666666666667</v>
      </c>
      <c r="BP532" s="11">
        <f t="shared" si="2386"/>
        <v>-2.0999999999999996</v>
      </c>
      <c r="BQ532" s="1">
        <v>1</v>
      </c>
      <c r="BR532" s="11">
        <f t="shared" si="2387"/>
        <v>1.333333333329999</v>
      </c>
      <c r="BS532" s="11">
        <f t="shared" si="2388"/>
        <v>-3.4166666666653032</v>
      </c>
      <c r="BT532" s="11">
        <f t="shared" si="2389"/>
        <v>-0.59999999999909059</v>
      </c>
      <c r="BU532" s="11">
        <f t="shared" si="2390"/>
        <v>-1.9444444444453541</v>
      </c>
      <c r="BV532" s="11">
        <f t="shared" si="2391"/>
        <v>-1.8666666666657572</v>
      </c>
      <c r="BY532" s="126"/>
      <c r="BZ532" s="126"/>
      <c r="CA532">
        <f t="shared" si="2528"/>
        <v>-1.9444444444453541</v>
      </c>
      <c r="CB532" s="1">
        <f t="shared" si="2392"/>
        <v>1</v>
      </c>
      <c r="CC532" s="1">
        <f t="shared" si="2393"/>
        <v>1</v>
      </c>
      <c r="CD532" s="1">
        <f t="shared" si="2394"/>
        <v>1</v>
      </c>
      <c r="CE532" s="126">
        <f t="shared" si="2546"/>
        <v>1</v>
      </c>
      <c r="CF532" s="1">
        <f t="shared" si="2395"/>
        <v>1</v>
      </c>
      <c r="CG532" s="1">
        <f t="shared" si="2396"/>
        <v>1</v>
      </c>
      <c r="CH532" s="1" t="str">
        <f t="shared" si="2547"/>
        <v/>
      </c>
      <c r="CI532" s="1">
        <f t="shared" si="2397"/>
        <v>0</v>
      </c>
      <c r="CJ532" s="1">
        <f t="shared" si="2398"/>
        <v>0</v>
      </c>
      <c r="CK532" s="1" t="str">
        <f t="shared" si="2399"/>
        <v/>
      </c>
      <c r="CL532" s="1">
        <f t="shared" si="2400"/>
        <v>0</v>
      </c>
      <c r="CM532" s="1" t="str">
        <f t="shared" si="2401"/>
        <v/>
      </c>
      <c r="CN532" s="1" t="str">
        <f t="shared" si="2402"/>
        <v/>
      </c>
      <c r="CO532" s="1">
        <f t="shared" si="2403"/>
        <v>0</v>
      </c>
      <c r="CP532" s="1">
        <f t="shared" si="2404"/>
        <v>0</v>
      </c>
      <c r="CQ532" s="1" t="str">
        <f t="shared" si="2405"/>
        <v/>
      </c>
      <c r="CS532" s="1">
        <f t="shared" si="2406"/>
        <v>0</v>
      </c>
      <c r="CT532" s="1">
        <f t="shared" si="2407"/>
        <v>0</v>
      </c>
      <c r="CU532" s="1">
        <f t="shared" si="2408"/>
        <v>0</v>
      </c>
      <c r="CV532" s="126">
        <f t="shared" si="2548"/>
        <v>0</v>
      </c>
      <c r="CW532" s="1">
        <f t="shared" si="2409"/>
        <v>1</v>
      </c>
      <c r="CX532" s="1" t="str">
        <f t="shared" si="2410"/>
        <v/>
      </c>
      <c r="CY532" s="1" t="str">
        <f t="shared" si="2411"/>
        <v/>
      </c>
      <c r="CZ532" s="1" t="str">
        <f t="shared" si="2412"/>
        <v/>
      </c>
      <c r="DA532" s="1" t="str">
        <f t="shared" si="2413"/>
        <v/>
      </c>
      <c r="DB532" s="1">
        <f t="shared" si="2414"/>
        <v>1</v>
      </c>
      <c r="DC532" s="1" t="str">
        <f t="shared" si="2415"/>
        <v/>
      </c>
      <c r="DD532" s="1">
        <f t="shared" si="2416"/>
        <v>1</v>
      </c>
      <c r="DE532" s="1" t="str">
        <f t="shared" si="2417"/>
        <v/>
      </c>
      <c r="DF532" s="1"/>
      <c r="DG532" s="126">
        <f t="shared" si="2549"/>
        <v>1</v>
      </c>
      <c r="DH532" s="1">
        <f t="shared" si="2418"/>
        <v>1</v>
      </c>
      <c r="DI532" s="1">
        <f t="shared" si="2419"/>
        <v>1</v>
      </c>
      <c r="DJ532" s="1">
        <f t="shared" si="2420"/>
        <v>1</v>
      </c>
      <c r="DK532" s="1" t="str">
        <f t="shared" si="2421"/>
        <v/>
      </c>
      <c r="DL532" s="1"/>
      <c r="DM532" s="1" t="str">
        <f t="shared" si="2422"/>
        <v/>
      </c>
      <c r="DN532" s="1">
        <f t="shared" si="2423"/>
        <v>0</v>
      </c>
      <c r="DO532" s="1">
        <f t="shared" si="2424"/>
        <v>0</v>
      </c>
      <c r="DP532" s="1">
        <f t="shared" si="2425"/>
        <v>1</v>
      </c>
      <c r="DQ532" s="1">
        <f t="shared" si="2426"/>
        <v>0</v>
      </c>
      <c r="DR532" s="1">
        <f t="shared" si="2427"/>
        <v>0</v>
      </c>
      <c r="DS532" s="1">
        <f t="shared" si="2428"/>
        <v>0</v>
      </c>
      <c r="DT532" s="1">
        <f t="shared" si="2429"/>
        <v>0</v>
      </c>
      <c r="DU532" s="1">
        <f t="shared" si="2430"/>
        <v>0</v>
      </c>
      <c r="DV532" s="1">
        <f t="shared" si="2431"/>
        <v>1</v>
      </c>
      <c r="DW532" s="1">
        <f t="shared" si="2432"/>
        <v>0</v>
      </c>
      <c r="DX532" s="1" t="str">
        <f t="shared" si="2433"/>
        <v/>
      </c>
      <c r="DY532" s="1" t="str">
        <f t="shared" si="2434"/>
        <v/>
      </c>
      <c r="EA532" s="1">
        <f t="shared" si="2435"/>
        <v>1</v>
      </c>
      <c r="EB532" s="1">
        <f t="shared" si="2436"/>
        <v>1</v>
      </c>
      <c r="EC532" s="1">
        <f t="shared" si="2437"/>
        <v>1</v>
      </c>
      <c r="ED532" s="1">
        <f t="shared" si="2438"/>
        <v>1</v>
      </c>
      <c r="EF532" s="1">
        <f t="shared" si="2439"/>
        <v>1</v>
      </c>
      <c r="EG532" s="1">
        <f t="shared" si="2440"/>
        <v>1</v>
      </c>
      <c r="EH532" s="1">
        <f t="shared" si="2441"/>
        <v>1</v>
      </c>
      <c r="EI532" s="1">
        <f t="shared" si="2442"/>
        <v>1</v>
      </c>
      <c r="EK532" s="1">
        <f t="shared" si="2443"/>
        <v>1</v>
      </c>
      <c r="EL532" s="1">
        <f t="shared" si="2444"/>
        <v>1</v>
      </c>
      <c r="EM532" s="1">
        <f t="shared" si="2445"/>
        <v>1</v>
      </c>
      <c r="EO532" s="1">
        <f t="shared" si="2446"/>
        <v>1</v>
      </c>
      <c r="EP532" s="1">
        <f t="shared" si="2447"/>
        <v>1</v>
      </c>
      <c r="EQ532" s="1">
        <f t="shared" si="2448"/>
        <v>1</v>
      </c>
      <c r="ES532" s="1">
        <f t="shared" si="2449"/>
        <v>1</v>
      </c>
      <c r="ET532" s="1">
        <f t="shared" si="2450"/>
        <v>1</v>
      </c>
      <c r="EU532" s="1">
        <f t="shared" si="2451"/>
        <v>1</v>
      </c>
      <c r="EV532" s="1">
        <f t="shared" si="2452"/>
        <v>1</v>
      </c>
      <c r="EW532" s="1">
        <f t="shared" si="2453"/>
        <v>0</v>
      </c>
      <c r="EY532" s="1">
        <f t="shared" si="2454"/>
        <v>1</v>
      </c>
      <c r="EZ532" s="1">
        <f t="shared" si="2455"/>
        <v>1</v>
      </c>
      <c r="FA532" s="1">
        <f t="shared" si="2456"/>
        <v>1</v>
      </c>
      <c r="FC532" s="1">
        <f t="shared" si="2457"/>
        <v>0</v>
      </c>
      <c r="FD532" s="1" t="str">
        <f t="shared" si="2458"/>
        <v/>
      </c>
      <c r="FE532" s="1"/>
      <c r="FF532" s="1">
        <f t="shared" si="2459"/>
        <v>0</v>
      </c>
      <c r="FG532" s="1">
        <f t="shared" si="2460"/>
        <v>1</v>
      </c>
      <c r="FH532" s="1">
        <f t="shared" si="2461"/>
        <v>0</v>
      </c>
      <c r="FI532" s="1" t="str">
        <f t="shared" si="2462"/>
        <v/>
      </c>
      <c r="FJ532" s="1" t="str">
        <f t="shared" si="2463"/>
        <v/>
      </c>
      <c r="FK532" s="1" t="str">
        <f t="shared" si="2464"/>
        <v/>
      </c>
      <c r="FL532" s="1" t="str">
        <f t="shared" si="2465"/>
        <v/>
      </c>
      <c r="FN532" s="1" t="str">
        <f t="shared" si="2466"/>
        <v/>
      </c>
      <c r="FO532" s="1" t="str">
        <f t="shared" si="2467"/>
        <v/>
      </c>
      <c r="FP532" s="1" t="str">
        <f t="shared" si="2468"/>
        <v/>
      </c>
      <c r="FV532" s="1">
        <f t="shared" si="2529"/>
        <v>0</v>
      </c>
      <c r="FW532" s="1">
        <f t="shared" si="2530"/>
        <v>0</v>
      </c>
      <c r="FX532" s="1">
        <f t="shared" si="2531"/>
        <v>1</v>
      </c>
      <c r="GA532" s="1">
        <f t="shared" si="2469"/>
        <v>0</v>
      </c>
      <c r="GB532" s="1">
        <f t="shared" si="2470"/>
        <v>0</v>
      </c>
      <c r="GC532" s="1">
        <f t="shared" si="2471"/>
        <v>0</v>
      </c>
      <c r="GD532" s="1">
        <f t="shared" si="2472"/>
        <v>0</v>
      </c>
      <c r="GE532" s="1">
        <f t="shared" si="2473"/>
        <v>0</v>
      </c>
      <c r="GF532" s="1">
        <f t="shared" si="2474"/>
        <v>1</v>
      </c>
      <c r="GG532" s="1">
        <f t="shared" si="2475"/>
        <v>0</v>
      </c>
      <c r="GI532" s="1">
        <f t="shared" si="2476"/>
        <v>0</v>
      </c>
      <c r="GK532" s="1">
        <f t="shared" si="2477"/>
        <v>1</v>
      </c>
      <c r="GL532" s="1">
        <f t="shared" si="2478"/>
        <v>1</v>
      </c>
      <c r="GM532" s="1">
        <f t="shared" si="2479"/>
        <v>1</v>
      </c>
      <c r="GN532" s="1">
        <f t="shared" si="2480"/>
        <v>1</v>
      </c>
      <c r="GO532" s="1">
        <f t="shared" si="2481"/>
        <v>1</v>
      </c>
      <c r="GP532" s="1">
        <f t="shared" si="2482"/>
        <v>0</v>
      </c>
      <c r="GQ532" s="1">
        <f t="shared" si="2483"/>
        <v>1</v>
      </c>
      <c r="GS532" s="1" t="str">
        <f t="shared" si="2484"/>
        <v/>
      </c>
      <c r="GT532" s="1" t="str">
        <f t="shared" si="2485"/>
        <v/>
      </c>
      <c r="GU532" s="1">
        <f t="shared" si="2486"/>
        <v>0</v>
      </c>
      <c r="GV532" s="1">
        <f t="shared" si="2487"/>
        <v>0</v>
      </c>
      <c r="GW532" s="1">
        <f t="shared" si="2488"/>
        <v>0</v>
      </c>
      <c r="GX532" s="1">
        <f t="shared" si="2489"/>
        <v>0</v>
      </c>
      <c r="GY532" s="1">
        <f t="shared" si="2490"/>
        <v>0</v>
      </c>
      <c r="GZ532" s="1"/>
      <c r="HA532" s="1">
        <f t="shared" si="2491"/>
        <v>1</v>
      </c>
      <c r="HB532" s="1">
        <f t="shared" si="2492"/>
        <v>0</v>
      </c>
      <c r="HC532" s="1">
        <f t="shared" si="2493"/>
        <v>0</v>
      </c>
      <c r="HD532" s="1">
        <f t="shared" si="2494"/>
        <v>0</v>
      </c>
      <c r="HE532" s="1">
        <f t="shared" si="2495"/>
        <v>0</v>
      </c>
      <c r="HF532" s="1">
        <f t="shared" si="2496"/>
        <v>0</v>
      </c>
      <c r="HH532" s="1">
        <f t="shared" si="2497"/>
        <v>1</v>
      </c>
      <c r="HI532" s="1">
        <f t="shared" si="2498"/>
        <v>1</v>
      </c>
      <c r="HJ532" s="1">
        <f t="shared" si="2499"/>
        <v>0</v>
      </c>
      <c r="HK532" s="1">
        <f t="shared" si="2500"/>
        <v>0</v>
      </c>
      <c r="HL532" s="1">
        <f t="shared" si="2501"/>
        <v>0</v>
      </c>
      <c r="HM532" s="1">
        <f t="shared" si="2502"/>
        <v>0</v>
      </c>
      <c r="HO532" s="1" t="str">
        <f t="shared" si="2503"/>
        <v/>
      </c>
      <c r="HP532" s="1">
        <f t="shared" si="2504"/>
        <v>1</v>
      </c>
      <c r="HQ532" s="1" t="str">
        <f t="shared" si="2505"/>
        <v/>
      </c>
      <c r="HR532">
        <f t="shared" si="2506"/>
        <v>1</v>
      </c>
      <c r="HS532" s="1" t="str">
        <f t="shared" si="2507"/>
        <v/>
      </c>
      <c r="HT532">
        <f t="shared" si="2508"/>
        <v>1</v>
      </c>
      <c r="HU532" t="str">
        <f t="shared" si="2509"/>
        <v/>
      </c>
      <c r="HV532" s="1" t="str">
        <f t="shared" si="2510"/>
        <v/>
      </c>
      <c r="HW532" s="1" t="str">
        <f t="shared" si="2511"/>
        <v/>
      </c>
      <c r="HX532" s="1" t="str">
        <f t="shared" si="2512"/>
        <v/>
      </c>
      <c r="HZ532" s="1" t="str">
        <f t="shared" si="2513"/>
        <v/>
      </c>
      <c r="IA532" s="1">
        <f t="shared" si="2514"/>
        <v>0</v>
      </c>
      <c r="IB532" s="1" t="str">
        <f t="shared" si="2515"/>
        <v/>
      </c>
      <c r="IC532" s="1">
        <f t="shared" si="2516"/>
        <v>0</v>
      </c>
      <c r="ID532" s="1" t="str">
        <f t="shared" si="2517"/>
        <v/>
      </c>
      <c r="IE532" s="1">
        <f t="shared" si="2518"/>
        <v>0</v>
      </c>
      <c r="IF532" s="1" t="str">
        <f t="shared" si="2519"/>
        <v/>
      </c>
      <c r="IG532" s="1" t="str">
        <f t="shared" si="2520"/>
        <v/>
      </c>
      <c r="IH532" s="1" t="str">
        <f t="shared" si="2521"/>
        <v/>
      </c>
      <c r="II532" s="1" t="str">
        <f t="shared" si="2522"/>
        <v/>
      </c>
    </row>
    <row r="533" spans="1:291" x14ac:dyDescent="0.2">
      <c r="A533" s="14">
        <f t="shared" si="2545"/>
        <v>533</v>
      </c>
      <c r="B533" t="s">
        <v>59</v>
      </c>
      <c r="C533" s="2">
        <v>42879</v>
      </c>
      <c r="G533" s="3">
        <v>108.105</v>
      </c>
      <c r="H533" s="3">
        <v>118.19</v>
      </c>
      <c r="I533" s="3">
        <v>126.02</v>
      </c>
      <c r="J533" s="4">
        <v>153.16999999999999</v>
      </c>
      <c r="P533" s="128">
        <f t="shared" si="2550"/>
        <v>3466.5000000000005</v>
      </c>
      <c r="Q533" s="5">
        <f t="shared" si="2551"/>
        <v>3795</v>
      </c>
      <c r="R533" s="6">
        <f t="shared" si="2552"/>
        <v>4033.9999999999995</v>
      </c>
      <c r="S533" s="7">
        <f t="shared" si="2553"/>
        <v>4912.9999999999991</v>
      </c>
      <c r="Y533" s="4">
        <f t="shared" si="2524"/>
        <v>1.5</v>
      </c>
      <c r="Z533" s="1">
        <f t="shared" si="2525"/>
        <v>4.5000000000004547</v>
      </c>
      <c r="AA533" s="1">
        <f t="shared" si="2526"/>
        <v>6.4999999999990905</v>
      </c>
      <c r="AB533" s="1">
        <f t="shared" si="2527"/>
        <v>7.9999999999990905</v>
      </c>
      <c r="AC533" s="1"/>
      <c r="AD533" s="1"/>
      <c r="AE533" s="126"/>
      <c r="AF533" s="126"/>
      <c r="AG533" s="126"/>
      <c r="AH533" s="4">
        <f t="shared" si="2532"/>
        <v>3.0331293032759277E-13</v>
      </c>
      <c r="AI533" s="4">
        <f t="shared" si="2533"/>
        <v>0.29999999999972715</v>
      </c>
      <c r="AJ533" s="4">
        <f t="shared" si="2534"/>
        <v>0.60000000000100062</v>
      </c>
      <c r="AK533" s="4">
        <f t="shared" si="2535"/>
        <v>0.16666666666772745</v>
      </c>
      <c r="AL533" s="4">
        <f t="shared" si="2536"/>
        <v>1.2500000000009095</v>
      </c>
      <c r="AM533" s="4">
        <f t="shared" si="2537"/>
        <v>3.8333333333327269</v>
      </c>
      <c r="AN533" s="4">
        <f t="shared" si="2538"/>
        <v>3.2999999999994545</v>
      </c>
      <c r="AO533" s="4">
        <f t="shared" si="2539"/>
        <v>1</v>
      </c>
      <c r="AP533" s="4">
        <f t="shared" si="2540"/>
        <v>0.3333333333318178</v>
      </c>
      <c r="AQ533" s="4">
        <f t="shared" si="2541"/>
        <v>3.5833333333311357</v>
      </c>
      <c r="AR533" s="4">
        <f t="shared" si="2542"/>
        <v>0.40000000000036362</v>
      </c>
      <c r="AS533" s="4">
        <f t="shared" si="2543"/>
        <v>2.7222222222228791</v>
      </c>
      <c r="AT533" s="4">
        <f t="shared" si="2544"/>
        <v>1.9333333333334546</v>
      </c>
      <c r="AU533" s="1"/>
      <c r="BA533" s="11">
        <f t="shared" si="2376"/>
        <v>1.5</v>
      </c>
      <c r="BB533" s="11">
        <f t="shared" si="2377"/>
        <v>4.5000000000004547</v>
      </c>
      <c r="BC533" s="12">
        <f t="shared" si="2378"/>
        <v>6.4999999999990905</v>
      </c>
      <c r="BD533" s="13">
        <f t="shared" si="2379"/>
        <v>7.9999999999990905</v>
      </c>
      <c r="BJ533" s="11">
        <f t="shared" si="2380"/>
        <v>-3.0331293032759277E-13</v>
      </c>
      <c r="BK533" s="11">
        <f t="shared" si="2381"/>
        <v>0.29999999999972715</v>
      </c>
      <c r="BL533" s="11">
        <f t="shared" si="2382"/>
        <v>0.60000000000100062</v>
      </c>
      <c r="BM533" s="11">
        <f t="shared" si="2383"/>
        <v>0.16666666666772745</v>
      </c>
      <c r="BN533" s="11">
        <f t="shared" si="2384"/>
        <v>1.2500000000009095</v>
      </c>
      <c r="BO533" s="11">
        <f t="shared" si="2385"/>
        <v>3.8333333333327269</v>
      </c>
      <c r="BP533" s="11">
        <f t="shared" si="2386"/>
        <v>3.2999999999994545</v>
      </c>
      <c r="BQ533" s="1">
        <v>1</v>
      </c>
      <c r="BR533" s="11">
        <f t="shared" si="2387"/>
        <v>-0.3333333333318178</v>
      </c>
      <c r="BS533" s="11">
        <f t="shared" si="2388"/>
        <v>3.5833333333311357</v>
      </c>
      <c r="BT533" s="11">
        <f t="shared" si="2389"/>
        <v>0.40000000000036362</v>
      </c>
      <c r="BU533" s="11">
        <f t="shared" si="2390"/>
        <v>2.7222222222228791</v>
      </c>
      <c r="BV533" s="11">
        <f t="shared" si="2391"/>
        <v>1.9333333333334546</v>
      </c>
      <c r="BY533" s="126"/>
      <c r="BZ533" s="126"/>
      <c r="CA533">
        <f t="shared" si="2528"/>
        <v>2.7222222222228791</v>
      </c>
      <c r="CB533" s="1">
        <f t="shared" si="2392"/>
        <v>1</v>
      </c>
      <c r="CC533" s="1">
        <f t="shared" si="2393"/>
        <v>1</v>
      </c>
      <c r="CD533" s="1">
        <f t="shared" si="2394"/>
        <v>1</v>
      </c>
      <c r="CE533" s="126">
        <f t="shared" si="2546"/>
        <v>1</v>
      </c>
      <c r="CF533" s="1">
        <f t="shared" si="2395"/>
        <v>1</v>
      </c>
      <c r="CG533" s="1">
        <f t="shared" si="2396"/>
        <v>1</v>
      </c>
      <c r="CH533" s="1" t="str">
        <f t="shared" si="2547"/>
        <v/>
      </c>
      <c r="CI533" s="1" t="str">
        <f t="shared" si="2397"/>
        <v/>
      </c>
      <c r="CJ533" s="1">
        <f t="shared" si="2398"/>
        <v>0</v>
      </c>
      <c r="CK533" s="1">
        <f t="shared" si="2399"/>
        <v>0</v>
      </c>
      <c r="CL533" s="1">
        <f t="shared" si="2400"/>
        <v>1</v>
      </c>
      <c r="CM533" s="1">
        <f t="shared" si="2401"/>
        <v>0</v>
      </c>
      <c r="CN533" s="1" t="str">
        <f t="shared" si="2402"/>
        <v/>
      </c>
      <c r="CO533" s="1">
        <f t="shared" si="2403"/>
        <v>1</v>
      </c>
      <c r="CP533" s="1">
        <f t="shared" si="2404"/>
        <v>1</v>
      </c>
      <c r="CQ533" s="1" t="str">
        <f t="shared" si="2405"/>
        <v/>
      </c>
      <c r="CS533" s="1">
        <f t="shared" si="2406"/>
        <v>1</v>
      </c>
      <c r="CT533" s="1">
        <f t="shared" si="2407"/>
        <v>1</v>
      </c>
      <c r="CU533" s="1">
        <f t="shared" si="2408"/>
        <v>1</v>
      </c>
      <c r="CV533" s="126">
        <f t="shared" si="2548"/>
        <v>1</v>
      </c>
      <c r="CW533" s="1">
        <f t="shared" si="2409"/>
        <v>1</v>
      </c>
      <c r="CX533" s="1">
        <f t="shared" si="2410"/>
        <v>1</v>
      </c>
      <c r="CY533" s="1">
        <f t="shared" si="2411"/>
        <v>1</v>
      </c>
      <c r="CZ533" s="1">
        <f t="shared" si="2412"/>
        <v>1</v>
      </c>
      <c r="DA533" s="1">
        <f t="shared" si="2413"/>
        <v>1</v>
      </c>
      <c r="DB533" s="1" t="str">
        <f t="shared" si="2414"/>
        <v/>
      </c>
      <c r="DC533" s="1" t="str">
        <f t="shared" si="2415"/>
        <v/>
      </c>
      <c r="DD533" s="1">
        <f t="shared" si="2416"/>
        <v>0</v>
      </c>
      <c r="DE533" s="1" t="str">
        <f t="shared" si="2417"/>
        <v/>
      </c>
      <c r="DF533" s="1"/>
      <c r="DG533" s="126">
        <f t="shared" si="2549"/>
        <v>1</v>
      </c>
      <c r="DH533" s="1">
        <f t="shared" si="2418"/>
        <v>1</v>
      </c>
      <c r="DI533" s="1">
        <f t="shared" si="2419"/>
        <v>1</v>
      </c>
      <c r="DJ533" s="1">
        <f t="shared" si="2420"/>
        <v>1</v>
      </c>
      <c r="DK533" s="1" t="str">
        <f t="shared" si="2421"/>
        <v/>
      </c>
      <c r="DL533" s="1"/>
      <c r="DM533" s="1" t="str">
        <f t="shared" si="2422"/>
        <v/>
      </c>
      <c r="DN533" s="1">
        <f t="shared" si="2423"/>
        <v>1</v>
      </c>
      <c r="DO533" s="1">
        <f t="shared" si="2424"/>
        <v>1</v>
      </c>
      <c r="DP533" s="1">
        <f t="shared" si="2425"/>
        <v>1</v>
      </c>
      <c r="DQ533" s="1">
        <f t="shared" si="2426"/>
        <v>1</v>
      </c>
      <c r="DR533" s="1">
        <f t="shared" si="2427"/>
        <v>1</v>
      </c>
      <c r="DS533" s="1">
        <f t="shared" si="2428"/>
        <v>1</v>
      </c>
      <c r="DT533" s="1">
        <f t="shared" si="2429"/>
        <v>1</v>
      </c>
      <c r="DU533" s="1">
        <f t="shared" si="2430"/>
        <v>0</v>
      </c>
      <c r="DV533" s="1">
        <f t="shared" si="2431"/>
        <v>1</v>
      </c>
      <c r="DW533" s="1">
        <f t="shared" si="2432"/>
        <v>0</v>
      </c>
      <c r="DX533" s="1" t="str">
        <f t="shared" si="2433"/>
        <v/>
      </c>
      <c r="DY533" s="1" t="str">
        <f t="shared" si="2434"/>
        <v/>
      </c>
      <c r="EA533" s="1">
        <f t="shared" si="2435"/>
        <v>1</v>
      </c>
      <c r="EB533" s="1">
        <f t="shared" si="2436"/>
        <v>1</v>
      </c>
      <c r="EC533" s="1">
        <f t="shared" si="2437"/>
        <v>1</v>
      </c>
      <c r="ED533" s="1">
        <f t="shared" si="2438"/>
        <v>1</v>
      </c>
      <c r="EF533" s="1">
        <f t="shared" si="2439"/>
        <v>1</v>
      </c>
      <c r="EG533" s="1">
        <f t="shared" si="2440"/>
        <v>1</v>
      </c>
      <c r="EH533" s="1">
        <f t="shared" si="2441"/>
        <v>1</v>
      </c>
      <c r="EI533" s="1">
        <f t="shared" si="2442"/>
        <v>1</v>
      </c>
      <c r="EK533" s="1">
        <f t="shared" si="2443"/>
        <v>1</v>
      </c>
      <c r="EL533" s="1">
        <f t="shared" si="2444"/>
        <v>1</v>
      </c>
      <c r="EM533" s="1">
        <f t="shared" si="2445"/>
        <v>1</v>
      </c>
      <c r="EO533" s="1">
        <f t="shared" si="2446"/>
        <v>1</v>
      </c>
      <c r="EP533" s="1">
        <f t="shared" si="2447"/>
        <v>1</v>
      </c>
      <c r="EQ533" s="1">
        <f t="shared" si="2448"/>
        <v>1</v>
      </c>
      <c r="ES533" s="1">
        <f t="shared" si="2449"/>
        <v>1</v>
      </c>
      <c r="ET533" s="1">
        <f t="shared" si="2450"/>
        <v>1</v>
      </c>
      <c r="EU533" s="1">
        <f t="shared" si="2451"/>
        <v>1</v>
      </c>
      <c r="EV533" s="1">
        <f t="shared" si="2452"/>
        <v>1</v>
      </c>
      <c r="EW533" s="1">
        <f t="shared" si="2453"/>
        <v>1</v>
      </c>
      <c r="EY533" s="1">
        <f t="shared" si="2454"/>
        <v>1</v>
      </c>
      <c r="EZ533" s="1">
        <f t="shared" si="2455"/>
        <v>1</v>
      </c>
      <c r="FA533" s="1">
        <f t="shared" si="2456"/>
        <v>1</v>
      </c>
      <c r="FC533" s="1">
        <f t="shared" si="2457"/>
        <v>1</v>
      </c>
      <c r="FD533" s="1">
        <f t="shared" si="2458"/>
        <v>0</v>
      </c>
      <c r="FE533" s="1"/>
      <c r="FF533" s="1">
        <f t="shared" si="2459"/>
        <v>1</v>
      </c>
      <c r="FG533" s="1">
        <f t="shared" si="2460"/>
        <v>1</v>
      </c>
      <c r="FH533" s="1">
        <f t="shared" si="2461"/>
        <v>1</v>
      </c>
      <c r="FI533" s="1">
        <f t="shared" si="2462"/>
        <v>1</v>
      </c>
      <c r="FJ533" s="1">
        <f t="shared" si="2463"/>
        <v>1</v>
      </c>
      <c r="FK533" s="1">
        <f t="shared" si="2464"/>
        <v>1</v>
      </c>
      <c r="FL533" s="1">
        <f t="shared" si="2465"/>
        <v>1</v>
      </c>
      <c r="FN533" s="1" t="str">
        <f t="shared" si="2466"/>
        <v/>
      </c>
      <c r="FO533" s="1" t="str">
        <f t="shared" si="2467"/>
        <v/>
      </c>
      <c r="FP533" s="1" t="str">
        <f t="shared" si="2468"/>
        <v/>
      </c>
      <c r="FV533" s="1">
        <f t="shared" si="2529"/>
        <v>0</v>
      </c>
      <c r="FW533" s="1">
        <f t="shared" si="2530"/>
        <v>0</v>
      </c>
      <c r="FX533" s="1">
        <f t="shared" si="2531"/>
        <v>0</v>
      </c>
      <c r="GA533" s="1">
        <f t="shared" si="2469"/>
        <v>0</v>
      </c>
      <c r="GB533" s="1">
        <f t="shared" si="2470"/>
        <v>0</v>
      </c>
      <c r="GC533" s="1">
        <f t="shared" si="2471"/>
        <v>0</v>
      </c>
      <c r="GD533" s="1">
        <f t="shared" si="2472"/>
        <v>0</v>
      </c>
      <c r="GE533" s="1">
        <f t="shared" si="2473"/>
        <v>0</v>
      </c>
      <c r="GF533" s="1">
        <f t="shared" si="2474"/>
        <v>0</v>
      </c>
      <c r="GG533" s="1">
        <f t="shared" si="2475"/>
        <v>0</v>
      </c>
      <c r="GI533" s="1">
        <f t="shared" si="2476"/>
        <v>0</v>
      </c>
      <c r="GK533" s="1">
        <f t="shared" si="2477"/>
        <v>1</v>
      </c>
      <c r="GL533" s="1">
        <f t="shared" si="2478"/>
        <v>1</v>
      </c>
      <c r="GM533" s="1">
        <f t="shared" si="2479"/>
        <v>1</v>
      </c>
      <c r="GN533" s="1">
        <f t="shared" si="2480"/>
        <v>1</v>
      </c>
      <c r="GO533" s="1">
        <f t="shared" si="2481"/>
        <v>1</v>
      </c>
      <c r="GP533" s="1">
        <f t="shared" si="2482"/>
        <v>1</v>
      </c>
      <c r="GQ533" s="1">
        <f t="shared" si="2483"/>
        <v>1</v>
      </c>
      <c r="GS533" s="1" t="str">
        <f t="shared" si="2484"/>
        <v/>
      </c>
      <c r="GT533" s="1" t="str">
        <f t="shared" si="2485"/>
        <v/>
      </c>
      <c r="GU533" s="1">
        <f t="shared" si="2486"/>
        <v>0</v>
      </c>
      <c r="GV533" s="1">
        <f t="shared" si="2487"/>
        <v>0</v>
      </c>
      <c r="GW533" s="1">
        <f t="shared" si="2488"/>
        <v>0</v>
      </c>
      <c r="GX533" s="1">
        <f t="shared" si="2489"/>
        <v>0</v>
      </c>
      <c r="GY533" s="1">
        <f t="shared" si="2490"/>
        <v>0</v>
      </c>
      <c r="GZ533" s="1"/>
      <c r="HA533" s="1">
        <f t="shared" si="2491"/>
        <v>1</v>
      </c>
      <c r="HB533" s="1">
        <f t="shared" si="2492"/>
        <v>0</v>
      </c>
      <c r="HC533" s="1">
        <f t="shared" si="2493"/>
        <v>0</v>
      </c>
      <c r="HD533" s="1">
        <f t="shared" si="2494"/>
        <v>0</v>
      </c>
      <c r="HE533" s="1">
        <f t="shared" si="2495"/>
        <v>0</v>
      </c>
      <c r="HF533" s="1">
        <f t="shared" si="2496"/>
        <v>0</v>
      </c>
      <c r="HH533" s="1">
        <f t="shared" si="2497"/>
        <v>1</v>
      </c>
      <c r="HI533" s="1">
        <f t="shared" si="2498"/>
        <v>1</v>
      </c>
      <c r="HJ533" s="1">
        <f t="shared" si="2499"/>
        <v>0</v>
      </c>
      <c r="HK533" s="1">
        <f t="shared" si="2500"/>
        <v>0</v>
      </c>
      <c r="HL533" s="1">
        <f t="shared" si="2501"/>
        <v>0</v>
      </c>
      <c r="HM533" s="1">
        <f t="shared" si="2502"/>
        <v>0</v>
      </c>
      <c r="HO533" s="1">
        <f t="shared" si="2503"/>
        <v>0</v>
      </c>
      <c r="HP533" s="1" t="str">
        <f t="shared" si="2504"/>
        <v/>
      </c>
      <c r="HQ533" s="1" t="str">
        <f t="shared" si="2505"/>
        <v/>
      </c>
      <c r="HR533" t="str">
        <f t="shared" si="2506"/>
        <v/>
      </c>
      <c r="HS533" s="1" t="str">
        <f t="shared" si="2507"/>
        <v/>
      </c>
      <c r="HT533" t="str">
        <f t="shared" si="2508"/>
        <v/>
      </c>
      <c r="HU533" t="str">
        <f t="shared" si="2509"/>
        <v/>
      </c>
      <c r="HV533" s="1" t="str">
        <f t="shared" si="2510"/>
        <v/>
      </c>
      <c r="HW533" s="1" t="str">
        <f t="shared" si="2511"/>
        <v/>
      </c>
      <c r="HX533" s="1" t="str">
        <f t="shared" si="2512"/>
        <v/>
      </c>
      <c r="HZ533" s="1">
        <f t="shared" si="2513"/>
        <v>0</v>
      </c>
      <c r="IA533" s="1" t="str">
        <f t="shared" si="2514"/>
        <v/>
      </c>
      <c r="IB533" s="1" t="str">
        <f t="shared" si="2515"/>
        <v/>
      </c>
      <c r="IC533" s="1" t="str">
        <f t="shared" si="2516"/>
        <v/>
      </c>
      <c r="ID533" s="1" t="str">
        <f t="shared" si="2517"/>
        <v/>
      </c>
      <c r="IE533" s="1" t="str">
        <f t="shared" si="2518"/>
        <v/>
      </c>
      <c r="IF533" s="1" t="str">
        <f t="shared" si="2519"/>
        <v/>
      </c>
      <c r="IG533" s="1" t="str">
        <f t="shared" si="2520"/>
        <v/>
      </c>
      <c r="IH533" s="1" t="str">
        <f t="shared" si="2521"/>
        <v/>
      </c>
      <c r="II533" s="1" t="str">
        <f t="shared" si="2522"/>
        <v/>
      </c>
    </row>
    <row r="534" spans="1:291" x14ac:dyDescent="0.2">
      <c r="A534" s="14">
        <f t="shared" si="2545"/>
        <v>534</v>
      </c>
      <c r="C534" s="2">
        <v>42880</v>
      </c>
      <c r="G534" s="3">
        <v>108.105</v>
      </c>
      <c r="H534" s="3">
        <v>118.2</v>
      </c>
      <c r="I534" s="3">
        <v>126.05500000000001</v>
      </c>
      <c r="J534" s="4">
        <v>153.27000000000001</v>
      </c>
      <c r="P534" s="128">
        <f t="shared" si="2550"/>
        <v>3466.5000000000005</v>
      </c>
      <c r="Q534" s="5">
        <f t="shared" si="2551"/>
        <v>3796.0000000000005</v>
      </c>
      <c r="R534" s="6">
        <f t="shared" si="2552"/>
        <v>4037.5000000000009</v>
      </c>
      <c r="S534" s="7">
        <f t="shared" si="2553"/>
        <v>4923.0000000000009</v>
      </c>
      <c r="Y534" s="4">
        <f t="shared" si="2524"/>
        <v>0</v>
      </c>
      <c r="Z534" s="1">
        <f t="shared" si="2525"/>
        <v>1.0000000000004547</v>
      </c>
      <c r="AA534" s="1">
        <f t="shared" si="2526"/>
        <v>3.5000000000013642</v>
      </c>
      <c r="AB534" s="1">
        <f t="shared" si="2527"/>
        <v>10.000000000001819</v>
      </c>
      <c r="AC534" s="1"/>
      <c r="AD534" s="1"/>
      <c r="AE534" s="126"/>
      <c r="AF534" s="126"/>
      <c r="AG534" s="126"/>
      <c r="AH534" s="4">
        <f t="shared" si="2532"/>
        <v>0.66666666666696983</v>
      </c>
      <c r="AI534" s="4">
        <f t="shared" si="2533"/>
        <v>0.60000000000027287</v>
      </c>
      <c r="AJ534" s="4">
        <f t="shared" si="2534"/>
        <v>1.1000000000003638</v>
      </c>
      <c r="AK534" s="4">
        <f t="shared" si="2535"/>
        <v>1.3333333333337882</v>
      </c>
      <c r="AL534" s="4">
        <f t="shared" si="2536"/>
        <v>0.75000000000022737</v>
      </c>
      <c r="AM534" s="4">
        <f t="shared" si="2537"/>
        <v>0.16666666666742458</v>
      </c>
      <c r="AN534" s="4">
        <f t="shared" si="2538"/>
        <v>0.49999999999936318</v>
      </c>
      <c r="AO534" s="4">
        <f t="shared" si="2539"/>
        <v>1</v>
      </c>
      <c r="AP534" s="4">
        <f t="shared" si="2540"/>
        <v>0.33333333333333348</v>
      </c>
      <c r="AQ534" s="4">
        <f t="shared" si="2541"/>
        <v>2.1666666666681067</v>
      </c>
      <c r="AR534" s="4">
        <f t="shared" si="2542"/>
        <v>1.4000000000005457</v>
      </c>
      <c r="AS534" s="4">
        <f t="shared" si="2543"/>
        <v>1.2222222222221717</v>
      </c>
      <c r="AT534" s="4">
        <f t="shared" si="2544"/>
        <v>1.333333333333576</v>
      </c>
      <c r="AU534" s="1"/>
      <c r="BA534" s="11">
        <f t="shared" si="2376"/>
        <v>0</v>
      </c>
      <c r="BB534" s="11">
        <f t="shared" si="2377"/>
        <v>1.0000000000004547</v>
      </c>
      <c r="BC534" s="12">
        <f t="shared" si="2378"/>
        <v>3.5000000000013642</v>
      </c>
      <c r="BD534" s="13">
        <f t="shared" si="2379"/>
        <v>10.000000000001819</v>
      </c>
      <c r="BJ534" s="11">
        <f t="shared" si="2380"/>
        <v>-0.66666666666696983</v>
      </c>
      <c r="BK534" s="11">
        <f t="shared" si="2381"/>
        <v>-0.60000000000027287</v>
      </c>
      <c r="BL534" s="11">
        <f t="shared" si="2382"/>
        <v>-1.1000000000003638</v>
      </c>
      <c r="BM534" s="11">
        <f t="shared" si="2383"/>
        <v>-1.3333333333337882</v>
      </c>
      <c r="BN534" s="11">
        <f t="shared" si="2384"/>
        <v>-0.75000000000022737</v>
      </c>
      <c r="BO534" s="11">
        <f t="shared" si="2385"/>
        <v>0.16666666666742458</v>
      </c>
      <c r="BP534" s="11">
        <f t="shared" si="2386"/>
        <v>-0.49999999999936318</v>
      </c>
      <c r="BQ534" s="1">
        <v>1</v>
      </c>
      <c r="BR534" s="11">
        <f t="shared" si="2387"/>
        <v>-0.33333333333333348</v>
      </c>
      <c r="BS534" s="11">
        <f t="shared" si="2388"/>
        <v>2.1666666666681067</v>
      </c>
      <c r="BT534" s="11">
        <f t="shared" si="2389"/>
        <v>-1.4000000000005457</v>
      </c>
      <c r="BU534" s="11">
        <f t="shared" si="2390"/>
        <v>-1.2222222222221717</v>
      </c>
      <c r="BV534" s="11">
        <f t="shared" si="2391"/>
        <v>-1.333333333333576</v>
      </c>
      <c r="BY534" s="126"/>
      <c r="BZ534" s="126"/>
      <c r="CA534">
        <f t="shared" si="2528"/>
        <v>-1.2222222222221717</v>
      </c>
      <c r="CB534" s="1">
        <f t="shared" si="2392"/>
        <v>1</v>
      </c>
      <c r="CC534" s="1">
        <f t="shared" si="2393"/>
        <v>0</v>
      </c>
      <c r="CD534" s="1">
        <f t="shared" si="2394"/>
        <v>0</v>
      </c>
      <c r="CE534" s="126">
        <f t="shared" si="2546"/>
        <v>0</v>
      </c>
      <c r="CF534" s="1">
        <f t="shared" si="2395"/>
        <v>0</v>
      </c>
      <c r="CG534" s="1" t="str">
        <f t="shared" si="2396"/>
        <v/>
      </c>
      <c r="CH534" s="1" t="str">
        <f t="shared" si="2547"/>
        <v/>
      </c>
      <c r="CI534" s="1">
        <f t="shared" si="2397"/>
        <v>1</v>
      </c>
      <c r="CJ534" s="1">
        <f t="shared" si="2398"/>
        <v>1</v>
      </c>
      <c r="CK534" s="1" t="str">
        <f t="shared" si="2399"/>
        <v/>
      </c>
      <c r="CL534" s="1">
        <f t="shared" si="2400"/>
        <v>1</v>
      </c>
      <c r="CM534" s="1">
        <f t="shared" si="2401"/>
        <v>1</v>
      </c>
      <c r="CN534" s="1">
        <f t="shared" si="2402"/>
        <v>1</v>
      </c>
      <c r="CO534" s="1" t="str">
        <f t="shared" si="2403"/>
        <v/>
      </c>
      <c r="CP534" s="1">
        <f t="shared" si="2404"/>
        <v>1</v>
      </c>
      <c r="CQ534" s="1" t="str">
        <f t="shared" si="2405"/>
        <v/>
      </c>
      <c r="CS534" s="1">
        <f t="shared" si="2406"/>
        <v>1</v>
      </c>
      <c r="CT534" s="1">
        <f t="shared" si="2407"/>
        <v>0</v>
      </c>
      <c r="CU534" s="1">
        <f t="shared" si="2408"/>
        <v>0</v>
      </c>
      <c r="CV534" s="126">
        <f t="shared" si="2548"/>
        <v>0</v>
      </c>
      <c r="CW534" s="1">
        <f t="shared" si="2409"/>
        <v>1</v>
      </c>
      <c r="CX534" s="1" t="str">
        <f t="shared" si="2410"/>
        <v/>
      </c>
      <c r="CY534" s="1" t="str">
        <f t="shared" si="2411"/>
        <v/>
      </c>
      <c r="CZ534" s="1" t="str">
        <f t="shared" si="2412"/>
        <v/>
      </c>
      <c r="DA534" s="1" t="str">
        <f t="shared" si="2413"/>
        <v/>
      </c>
      <c r="DB534" s="1">
        <f t="shared" si="2414"/>
        <v>1</v>
      </c>
      <c r="DC534" s="1" t="str">
        <f t="shared" si="2415"/>
        <v/>
      </c>
      <c r="DD534" s="1">
        <f t="shared" si="2416"/>
        <v>1</v>
      </c>
      <c r="DE534" s="1" t="str">
        <f t="shared" si="2417"/>
        <v/>
      </c>
      <c r="DF534" s="1"/>
      <c r="DG534" s="126">
        <f t="shared" si="2549"/>
        <v>1</v>
      </c>
      <c r="DH534" s="1">
        <f t="shared" si="2418"/>
        <v>1</v>
      </c>
      <c r="DI534" s="1">
        <f t="shared" si="2419"/>
        <v>1</v>
      </c>
      <c r="DJ534" s="1">
        <f t="shared" si="2420"/>
        <v>1</v>
      </c>
      <c r="DK534" s="1" t="str">
        <f t="shared" si="2421"/>
        <v/>
      </c>
      <c r="DL534" s="1"/>
      <c r="DM534" s="1" t="str">
        <f t="shared" si="2422"/>
        <v/>
      </c>
      <c r="DN534" s="1">
        <f t="shared" si="2423"/>
        <v>0</v>
      </c>
      <c r="DO534" s="1">
        <f t="shared" si="2424"/>
        <v>1</v>
      </c>
      <c r="DP534" s="1">
        <f t="shared" si="2425"/>
        <v>0</v>
      </c>
      <c r="DQ534" s="1">
        <f t="shared" si="2426"/>
        <v>1</v>
      </c>
      <c r="DR534" s="1">
        <f t="shared" si="2427"/>
        <v>1</v>
      </c>
      <c r="DS534" s="1">
        <f t="shared" si="2428"/>
        <v>1</v>
      </c>
      <c r="DT534" s="1">
        <f t="shared" si="2429"/>
        <v>1</v>
      </c>
      <c r="DU534" s="1">
        <f t="shared" si="2430"/>
        <v>1</v>
      </c>
      <c r="DV534" s="1">
        <f t="shared" si="2431"/>
        <v>1</v>
      </c>
      <c r="DW534" s="1">
        <f t="shared" si="2432"/>
        <v>0</v>
      </c>
      <c r="DX534" s="1" t="str">
        <f t="shared" si="2433"/>
        <v/>
      </c>
      <c r="DY534" s="1" t="str">
        <f t="shared" si="2434"/>
        <v/>
      </c>
      <c r="EA534" s="1">
        <f t="shared" si="2435"/>
        <v>1</v>
      </c>
      <c r="EB534" s="1">
        <f t="shared" si="2436"/>
        <v>0</v>
      </c>
      <c r="EC534" s="1">
        <f t="shared" si="2437"/>
        <v>0</v>
      </c>
      <c r="ED534" s="1">
        <f t="shared" si="2438"/>
        <v>0</v>
      </c>
      <c r="EF534" s="1">
        <f t="shared" si="2439"/>
        <v>0</v>
      </c>
      <c r="EG534" s="1">
        <f t="shared" si="2440"/>
        <v>1</v>
      </c>
      <c r="EH534" s="1">
        <f t="shared" si="2441"/>
        <v>1</v>
      </c>
      <c r="EI534" s="1">
        <f t="shared" si="2442"/>
        <v>1</v>
      </c>
      <c r="EK534" s="1">
        <f t="shared" si="2443"/>
        <v>1</v>
      </c>
      <c r="EL534" s="1">
        <f t="shared" si="2444"/>
        <v>1</v>
      </c>
      <c r="EM534" s="1">
        <f t="shared" si="2445"/>
        <v>1</v>
      </c>
      <c r="EO534" s="1">
        <f t="shared" si="2446"/>
        <v>1</v>
      </c>
      <c r="EP534" s="1">
        <f t="shared" si="2447"/>
        <v>1</v>
      </c>
      <c r="EQ534" s="1">
        <f t="shared" si="2448"/>
        <v>1</v>
      </c>
      <c r="ES534" s="1">
        <f t="shared" si="2449"/>
        <v>1</v>
      </c>
      <c r="ET534" s="1">
        <f t="shared" si="2450"/>
        <v>1</v>
      </c>
      <c r="EU534" s="1">
        <f t="shared" si="2451"/>
        <v>1</v>
      </c>
      <c r="EV534" s="1">
        <f t="shared" si="2452"/>
        <v>1</v>
      </c>
      <c r="EW534" s="1">
        <f t="shared" si="2453"/>
        <v>0</v>
      </c>
      <c r="EY534" s="1">
        <f t="shared" si="2454"/>
        <v>1</v>
      </c>
      <c r="EZ534" s="1">
        <f t="shared" si="2455"/>
        <v>1</v>
      </c>
      <c r="FA534" s="1">
        <f t="shared" si="2456"/>
        <v>1</v>
      </c>
      <c r="FC534" s="1">
        <f t="shared" si="2457"/>
        <v>0</v>
      </c>
      <c r="FD534" s="1" t="str">
        <f t="shared" si="2458"/>
        <v/>
      </c>
      <c r="FE534" s="1"/>
      <c r="FF534" s="1">
        <f t="shared" si="2459"/>
        <v>1</v>
      </c>
      <c r="FG534" s="1">
        <f t="shared" si="2460"/>
        <v>0</v>
      </c>
      <c r="FH534" s="1">
        <f t="shared" si="2461"/>
        <v>0</v>
      </c>
      <c r="FI534" s="1" t="str">
        <f t="shared" si="2462"/>
        <v/>
      </c>
      <c r="FJ534" s="1" t="str">
        <f t="shared" si="2463"/>
        <v/>
      </c>
      <c r="FK534" s="1" t="str">
        <f t="shared" si="2464"/>
        <v/>
      </c>
      <c r="FL534" s="1" t="str">
        <f t="shared" si="2465"/>
        <v/>
      </c>
      <c r="FN534" s="1" t="str">
        <f t="shared" si="2466"/>
        <v/>
      </c>
      <c r="FO534" s="1" t="str">
        <f t="shared" si="2467"/>
        <v/>
      </c>
      <c r="FP534" s="1" t="str">
        <f t="shared" si="2468"/>
        <v/>
      </c>
      <c r="FV534" s="1">
        <f t="shared" si="2529"/>
        <v>0</v>
      </c>
      <c r="FW534" s="1">
        <f t="shared" si="2530"/>
        <v>0</v>
      </c>
      <c r="FX534" s="1">
        <f t="shared" si="2531"/>
        <v>1</v>
      </c>
      <c r="GA534" s="1">
        <f t="shared" si="2469"/>
        <v>1</v>
      </c>
      <c r="GB534" s="1">
        <f t="shared" si="2470"/>
        <v>0</v>
      </c>
      <c r="GC534" s="1">
        <f t="shared" si="2471"/>
        <v>0</v>
      </c>
      <c r="GD534" s="1">
        <f t="shared" si="2472"/>
        <v>0</v>
      </c>
      <c r="GE534" s="1">
        <f t="shared" si="2473"/>
        <v>1</v>
      </c>
      <c r="GF534" s="1">
        <f t="shared" si="2474"/>
        <v>1</v>
      </c>
      <c r="GG534" s="1">
        <f t="shared" si="2475"/>
        <v>0</v>
      </c>
      <c r="GI534" s="1">
        <f t="shared" si="2476"/>
        <v>0</v>
      </c>
      <c r="GK534" s="1">
        <f t="shared" si="2477"/>
        <v>0</v>
      </c>
      <c r="GL534" s="1">
        <f t="shared" si="2478"/>
        <v>1</v>
      </c>
      <c r="GM534" s="1">
        <f t="shared" si="2479"/>
        <v>1</v>
      </c>
      <c r="GN534" s="1">
        <f t="shared" si="2480"/>
        <v>1</v>
      </c>
      <c r="GO534" s="1">
        <f t="shared" si="2481"/>
        <v>0</v>
      </c>
      <c r="GP534" s="1">
        <f t="shared" si="2482"/>
        <v>0</v>
      </c>
      <c r="GQ534" s="1">
        <f t="shared" si="2483"/>
        <v>1</v>
      </c>
      <c r="GS534" s="1" t="str">
        <f t="shared" si="2484"/>
        <v/>
      </c>
      <c r="GT534" s="1" t="str">
        <f t="shared" si="2485"/>
        <v/>
      </c>
      <c r="GU534" s="1">
        <f t="shared" si="2486"/>
        <v>1</v>
      </c>
      <c r="GV534" s="1">
        <f t="shared" si="2487"/>
        <v>0</v>
      </c>
      <c r="GW534" s="1">
        <f t="shared" si="2488"/>
        <v>0</v>
      </c>
      <c r="GX534" s="1">
        <f t="shared" si="2489"/>
        <v>0</v>
      </c>
      <c r="GY534" s="1">
        <f t="shared" si="2490"/>
        <v>0</v>
      </c>
      <c r="GZ534" s="1"/>
      <c r="HA534" s="1">
        <f t="shared" si="2491"/>
        <v>0</v>
      </c>
      <c r="HB534" s="1">
        <f t="shared" si="2492"/>
        <v>0</v>
      </c>
      <c r="HC534" s="1">
        <f t="shared" si="2493"/>
        <v>0</v>
      </c>
      <c r="HD534" s="1">
        <f t="shared" si="2494"/>
        <v>0</v>
      </c>
      <c r="HE534" s="1">
        <f t="shared" si="2495"/>
        <v>0</v>
      </c>
      <c r="HF534" s="1">
        <f t="shared" si="2496"/>
        <v>0</v>
      </c>
      <c r="HH534" s="1">
        <f t="shared" si="2497"/>
        <v>1</v>
      </c>
      <c r="HI534" s="1">
        <f t="shared" si="2498"/>
        <v>0</v>
      </c>
      <c r="HJ534" s="1">
        <f t="shared" si="2499"/>
        <v>0</v>
      </c>
      <c r="HK534" s="1">
        <f t="shared" si="2500"/>
        <v>0</v>
      </c>
      <c r="HL534" s="1">
        <f t="shared" si="2501"/>
        <v>0</v>
      </c>
      <c r="HM534" s="1">
        <f t="shared" si="2502"/>
        <v>0</v>
      </c>
      <c r="HO534" s="1">
        <f t="shared" si="2503"/>
        <v>1</v>
      </c>
      <c r="HP534" s="1" t="str">
        <f t="shared" si="2504"/>
        <v/>
      </c>
      <c r="HQ534" s="1">
        <f t="shared" si="2505"/>
        <v>1</v>
      </c>
      <c r="HR534" t="str">
        <f t="shared" si="2506"/>
        <v/>
      </c>
      <c r="HS534" s="1" t="str">
        <f t="shared" si="2507"/>
        <v/>
      </c>
      <c r="HT534" t="str">
        <f t="shared" si="2508"/>
        <v/>
      </c>
      <c r="HU534" t="str">
        <f t="shared" si="2509"/>
        <v/>
      </c>
      <c r="HV534" s="1" t="str">
        <f t="shared" si="2510"/>
        <v/>
      </c>
      <c r="HW534" s="1" t="str">
        <f t="shared" si="2511"/>
        <v/>
      </c>
      <c r="HX534" s="1" t="str">
        <f t="shared" si="2512"/>
        <v/>
      </c>
      <c r="HZ534" s="1">
        <f t="shared" si="2513"/>
        <v>0</v>
      </c>
      <c r="IA534" s="1" t="str">
        <f t="shared" si="2514"/>
        <v/>
      </c>
      <c r="IB534" s="1">
        <f t="shared" si="2515"/>
        <v>0</v>
      </c>
      <c r="IC534" s="1" t="str">
        <f t="shared" si="2516"/>
        <v/>
      </c>
      <c r="ID534" s="1" t="str">
        <f t="shared" si="2517"/>
        <v/>
      </c>
      <c r="IE534" s="1" t="str">
        <f t="shared" si="2518"/>
        <v/>
      </c>
      <c r="IF534" s="1" t="str">
        <f t="shared" si="2519"/>
        <v/>
      </c>
      <c r="IG534" s="1" t="str">
        <f t="shared" si="2520"/>
        <v/>
      </c>
      <c r="IH534" s="1" t="str">
        <f t="shared" si="2521"/>
        <v/>
      </c>
      <c r="II534" s="1" t="str">
        <f t="shared" si="2522"/>
        <v/>
      </c>
    </row>
    <row r="535" spans="1:291" x14ac:dyDescent="0.2">
      <c r="A535" s="14">
        <f t="shared" si="2545"/>
        <v>535</v>
      </c>
      <c r="C535" s="2">
        <v>42881</v>
      </c>
      <c r="G535" s="3">
        <v>108.1</v>
      </c>
      <c r="H535" s="3">
        <v>118.2</v>
      </c>
      <c r="I535" s="3">
        <v>126.06</v>
      </c>
      <c r="J535" s="4">
        <v>153.29</v>
      </c>
      <c r="P535" s="128">
        <f t="shared" si="2550"/>
        <v>3465.9999999999995</v>
      </c>
      <c r="Q535" s="5">
        <f t="shared" si="2551"/>
        <v>3796.0000000000005</v>
      </c>
      <c r="R535" s="6">
        <f t="shared" si="2552"/>
        <v>4038</v>
      </c>
      <c r="S535" s="7">
        <f t="shared" si="2553"/>
        <v>4924.9999999999991</v>
      </c>
      <c r="Y535" s="4">
        <f t="shared" si="2524"/>
        <v>0.50000000000090949</v>
      </c>
      <c r="Z535" s="1">
        <f t="shared" si="2525"/>
        <v>0</v>
      </c>
      <c r="AA535" s="1">
        <f t="shared" si="2526"/>
        <v>0.49999999999909051</v>
      </c>
      <c r="AB535" s="1">
        <f t="shared" si="2527"/>
        <v>1.999999999998181</v>
      </c>
      <c r="AC535" s="1"/>
      <c r="AD535" s="1"/>
      <c r="AE535" s="126"/>
      <c r="AF535" s="126"/>
      <c r="AG535" s="126"/>
      <c r="AH535" s="4">
        <f t="shared" si="2532"/>
        <v>1.000000000001819</v>
      </c>
      <c r="AI535" s="4">
        <f t="shared" si="2533"/>
        <v>1.000000000001819</v>
      </c>
      <c r="AJ535" s="4">
        <f t="shared" si="2534"/>
        <v>0.29999999999945431</v>
      </c>
      <c r="AK535" s="4">
        <f t="shared" si="2535"/>
        <v>0.33333333333272702</v>
      </c>
      <c r="AL535" s="4">
        <f t="shared" si="2536"/>
        <v>0.24999999999954525</v>
      </c>
      <c r="AM535" s="4">
        <f t="shared" si="2537"/>
        <v>0.16666666666696983</v>
      </c>
      <c r="AN535" s="4">
        <f t="shared" si="2538"/>
        <v>0.3000000000001819</v>
      </c>
      <c r="AO535" s="4">
        <f t="shared" si="2539"/>
        <v>1</v>
      </c>
      <c r="AP535" s="4">
        <f t="shared" si="2540"/>
        <v>1.3333333333369712</v>
      </c>
      <c r="AQ535" s="4">
        <f t="shared" si="2541"/>
        <v>0.33333333333212067</v>
      </c>
      <c r="AR535" s="4">
        <f t="shared" si="2542"/>
        <v>1.2000000000014552</v>
      </c>
      <c r="AS535" s="4">
        <f t="shared" si="2543"/>
        <v>0.44444444444404024</v>
      </c>
      <c r="AT535" s="4">
        <f t="shared" si="2544"/>
        <v>1.2666666666682431</v>
      </c>
      <c r="AU535" s="1"/>
      <c r="BA535" s="11">
        <f t="shared" si="2376"/>
        <v>-0.50000000000090949</v>
      </c>
      <c r="BB535" s="11">
        <f t="shared" si="2377"/>
        <v>0</v>
      </c>
      <c r="BC535" s="12">
        <f t="shared" si="2378"/>
        <v>0.49999999999909051</v>
      </c>
      <c r="BD535" s="13">
        <f t="shared" si="2379"/>
        <v>1.999999999998181</v>
      </c>
      <c r="BJ535" s="11">
        <f t="shared" si="2380"/>
        <v>-1.000000000001819</v>
      </c>
      <c r="BK535" s="11">
        <f t="shared" si="2381"/>
        <v>-1.000000000001819</v>
      </c>
      <c r="BL535" s="11">
        <f t="shared" si="2382"/>
        <v>-0.29999999999945431</v>
      </c>
      <c r="BM535" s="11">
        <f t="shared" si="2383"/>
        <v>-0.33333333333272702</v>
      </c>
      <c r="BN535" s="11">
        <f t="shared" si="2384"/>
        <v>-0.24999999999954525</v>
      </c>
      <c r="BO535" s="11">
        <f t="shared" si="2385"/>
        <v>-0.16666666666696983</v>
      </c>
      <c r="BP535" s="11">
        <f t="shared" si="2386"/>
        <v>-0.3000000000001819</v>
      </c>
      <c r="BQ535" s="1">
        <v>1</v>
      </c>
      <c r="BR535" s="11">
        <f t="shared" si="2387"/>
        <v>1.3333333333369712</v>
      </c>
      <c r="BS535" s="11">
        <f t="shared" si="2388"/>
        <v>0.33333333333212067</v>
      </c>
      <c r="BT535" s="11">
        <f t="shared" si="2389"/>
        <v>-1.2000000000014552</v>
      </c>
      <c r="BU535" s="11">
        <f t="shared" si="2390"/>
        <v>-0.44444444444404024</v>
      </c>
      <c r="BV535" s="11">
        <f t="shared" si="2391"/>
        <v>-1.2666666666682431</v>
      </c>
      <c r="BY535" s="126"/>
      <c r="BZ535" s="126"/>
      <c r="CA535">
        <f t="shared" si="2528"/>
        <v>-0.44444444444404024</v>
      </c>
      <c r="CB535" s="1">
        <f t="shared" si="2392"/>
        <v>1</v>
      </c>
      <c r="CC535" s="1">
        <f t="shared" si="2393"/>
        <v>1</v>
      </c>
      <c r="CD535" s="1">
        <f t="shared" si="2394"/>
        <v>0</v>
      </c>
      <c r="CE535" s="126">
        <f t="shared" si="2546"/>
        <v>0</v>
      </c>
      <c r="CF535" s="1">
        <f t="shared" si="2395"/>
        <v>0</v>
      </c>
      <c r="CG535" s="1" t="str">
        <f t="shared" si="2396"/>
        <v/>
      </c>
      <c r="CH535" s="1">
        <f t="shared" si="2547"/>
        <v>1</v>
      </c>
      <c r="CI535" s="1">
        <f t="shared" si="2397"/>
        <v>1</v>
      </c>
      <c r="CJ535" s="1" t="str">
        <f t="shared" si="2398"/>
        <v/>
      </c>
      <c r="CK535" s="1" t="str">
        <f t="shared" si="2399"/>
        <v/>
      </c>
      <c r="CL535" s="1">
        <f t="shared" si="2400"/>
        <v>1</v>
      </c>
      <c r="CM535" s="1">
        <f t="shared" si="2401"/>
        <v>1</v>
      </c>
      <c r="CN535" s="1">
        <f t="shared" si="2402"/>
        <v>1</v>
      </c>
      <c r="CO535" s="1" t="str">
        <f t="shared" si="2403"/>
        <v/>
      </c>
      <c r="CP535" s="1">
        <f t="shared" si="2404"/>
        <v>1</v>
      </c>
      <c r="CQ535" s="1" t="str">
        <f t="shared" si="2405"/>
        <v/>
      </c>
      <c r="CS535" s="1">
        <f t="shared" si="2406"/>
        <v>1</v>
      </c>
      <c r="CT535" s="1">
        <f t="shared" si="2407"/>
        <v>1</v>
      </c>
      <c r="CU535" s="1">
        <f t="shared" si="2408"/>
        <v>0</v>
      </c>
      <c r="CV535" s="126">
        <f t="shared" si="2548"/>
        <v>0</v>
      </c>
      <c r="CW535" s="1">
        <f t="shared" si="2409"/>
        <v>1</v>
      </c>
      <c r="CX535" s="1" t="str">
        <f t="shared" si="2410"/>
        <v/>
      </c>
      <c r="CY535" s="1" t="str">
        <f t="shared" si="2411"/>
        <v/>
      </c>
      <c r="CZ535" s="1" t="str">
        <f t="shared" si="2412"/>
        <v/>
      </c>
      <c r="DA535" s="1" t="str">
        <f t="shared" si="2413"/>
        <v/>
      </c>
      <c r="DB535" s="1">
        <f t="shared" si="2414"/>
        <v>0</v>
      </c>
      <c r="DC535" s="1">
        <f t="shared" si="2415"/>
        <v>1</v>
      </c>
      <c r="DD535" s="1" t="str">
        <f t="shared" si="2416"/>
        <v/>
      </c>
      <c r="DE535" s="1" t="str">
        <f t="shared" si="2417"/>
        <v/>
      </c>
      <c r="DF535" s="1"/>
      <c r="DG535" s="126">
        <f t="shared" si="2549"/>
        <v>1</v>
      </c>
      <c r="DH535" s="1">
        <f t="shared" si="2418"/>
        <v>1</v>
      </c>
      <c r="DI535" s="1">
        <f t="shared" si="2419"/>
        <v>0</v>
      </c>
      <c r="DJ535" s="1">
        <f t="shared" si="2420"/>
        <v>0</v>
      </c>
      <c r="DK535" s="1">
        <f t="shared" si="2421"/>
        <v>0</v>
      </c>
      <c r="DL535" s="1"/>
      <c r="DM535" s="1">
        <f t="shared" si="2422"/>
        <v>1</v>
      </c>
      <c r="DN535" s="1" t="str">
        <f t="shared" si="2423"/>
        <v/>
      </c>
      <c r="DO535" s="1" t="str">
        <f t="shared" si="2424"/>
        <v/>
      </c>
      <c r="DP535" s="1" t="str">
        <f t="shared" si="2425"/>
        <v/>
      </c>
      <c r="DQ535" s="1" t="str">
        <f t="shared" si="2426"/>
        <v/>
      </c>
      <c r="DR535" s="1" t="str">
        <f t="shared" si="2427"/>
        <v/>
      </c>
      <c r="DS535" s="1" t="str">
        <f t="shared" si="2428"/>
        <v/>
      </c>
      <c r="DT535" s="1" t="str">
        <f t="shared" si="2429"/>
        <v/>
      </c>
      <c r="DU535" s="1" t="str">
        <f t="shared" si="2430"/>
        <v/>
      </c>
      <c r="DV535" s="1">
        <f t="shared" si="2431"/>
        <v>0</v>
      </c>
      <c r="DW535" s="1">
        <f t="shared" si="2432"/>
        <v>0</v>
      </c>
      <c r="DX535" s="1" t="str">
        <f t="shared" si="2433"/>
        <v/>
      </c>
      <c r="DY535" s="1" t="str">
        <f t="shared" si="2434"/>
        <v/>
      </c>
      <c r="EA535" s="1">
        <f t="shared" si="2435"/>
        <v>1</v>
      </c>
      <c r="EB535" s="1">
        <f t="shared" si="2436"/>
        <v>1</v>
      </c>
      <c r="EC535" s="1">
        <f t="shared" si="2437"/>
        <v>0</v>
      </c>
      <c r="ED535" s="1">
        <f t="shared" si="2438"/>
        <v>0</v>
      </c>
      <c r="EF535" s="1">
        <f t="shared" si="2439"/>
        <v>0</v>
      </c>
      <c r="EG535" s="1">
        <f t="shared" si="2440"/>
        <v>0</v>
      </c>
      <c r="EH535" s="1">
        <f t="shared" si="2441"/>
        <v>1</v>
      </c>
      <c r="EI535" s="1">
        <f t="shared" si="2442"/>
        <v>1</v>
      </c>
      <c r="EK535" s="1">
        <f t="shared" si="2443"/>
        <v>1</v>
      </c>
      <c r="EL535" s="1">
        <f t="shared" si="2444"/>
        <v>0</v>
      </c>
      <c r="EM535" s="1">
        <f t="shared" si="2445"/>
        <v>0</v>
      </c>
      <c r="EO535" s="1">
        <f t="shared" si="2446"/>
        <v>1</v>
      </c>
      <c r="EP535" s="1">
        <f t="shared" si="2447"/>
        <v>1</v>
      </c>
      <c r="EQ535" s="1">
        <f t="shared" si="2448"/>
        <v>1</v>
      </c>
      <c r="ES535" s="1">
        <f t="shared" si="2449"/>
        <v>0</v>
      </c>
      <c r="ET535" s="1">
        <f t="shared" si="2450"/>
        <v>1</v>
      </c>
      <c r="EU535" s="1">
        <f t="shared" si="2451"/>
        <v>1</v>
      </c>
      <c r="EV535" s="1">
        <f t="shared" si="2452"/>
        <v>1</v>
      </c>
      <c r="EW535" s="1">
        <f t="shared" si="2453"/>
        <v>0</v>
      </c>
      <c r="EY535" s="1">
        <f t="shared" si="2454"/>
        <v>0</v>
      </c>
      <c r="EZ535" s="1">
        <f t="shared" si="2455"/>
        <v>1</v>
      </c>
      <c r="FA535" s="1">
        <f t="shared" si="2456"/>
        <v>1</v>
      </c>
      <c r="FC535" s="1">
        <f t="shared" si="2457"/>
        <v>1</v>
      </c>
      <c r="FD535" s="1">
        <f t="shared" si="2458"/>
        <v>1</v>
      </c>
      <c r="FE535" s="1"/>
      <c r="FF535" s="1">
        <f t="shared" si="2459"/>
        <v>1</v>
      </c>
      <c r="FG535" s="1">
        <f t="shared" si="2460"/>
        <v>1</v>
      </c>
      <c r="FH535" s="1">
        <f t="shared" si="2461"/>
        <v>1</v>
      </c>
      <c r="FI535" s="1">
        <f t="shared" si="2462"/>
        <v>0</v>
      </c>
      <c r="FJ535" s="1">
        <f t="shared" si="2463"/>
        <v>0</v>
      </c>
      <c r="FK535" s="1">
        <f t="shared" si="2464"/>
        <v>0</v>
      </c>
      <c r="FL535" s="1">
        <f t="shared" si="2465"/>
        <v>1</v>
      </c>
      <c r="FN535" s="1" t="str">
        <f t="shared" si="2466"/>
        <v/>
      </c>
      <c r="FO535" s="1" t="str">
        <f t="shared" si="2467"/>
        <v/>
      </c>
      <c r="FP535" s="1" t="str">
        <f t="shared" si="2468"/>
        <v/>
      </c>
      <c r="FV535" s="1">
        <f t="shared" si="2529"/>
        <v>1</v>
      </c>
      <c r="FW535" s="1">
        <f t="shared" si="2530"/>
        <v>1</v>
      </c>
      <c r="FX535" s="1">
        <f t="shared" si="2531"/>
        <v>0</v>
      </c>
      <c r="GA535" s="1">
        <f t="shared" si="2469"/>
        <v>0</v>
      </c>
      <c r="GB535" s="1">
        <f t="shared" si="2470"/>
        <v>0</v>
      </c>
      <c r="GC535" s="1">
        <f t="shared" si="2471"/>
        <v>1</v>
      </c>
      <c r="GD535" s="1">
        <f t="shared" si="2472"/>
        <v>1</v>
      </c>
      <c r="GE535" s="1">
        <f t="shared" si="2473"/>
        <v>0</v>
      </c>
      <c r="GF535" s="1">
        <f t="shared" si="2474"/>
        <v>0</v>
      </c>
      <c r="GG535" s="1">
        <f t="shared" si="2475"/>
        <v>0</v>
      </c>
      <c r="GI535" s="1">
        <f t="shared" si="2476"/>
        <v>1</v>
      </c>
      <c r="GK535" s="1">
        <f t="shared" si="2477"/>
        <v>0</v>
      </c>
      <c r="GL535" s="1">
        <f t="shared" si="2478"/>
        <v>0</v>
      </c>
      <c r="GM535" s="1">
        <f t="shared" si="2479"/>
        <v>1</v>
      </c>
      <c r="GN535" s="1">
        <f t="shared" si="2480"/>
        <v>1</v>
      </c>
      <c r="GO535" s="1">
        <f t="shared" si="2481"/>
        <v>0</v>
      </c>
      <c r="GP535" s="1">
        <f t="shared" si="2482"/>
        <v>0</v>
      </c>
      <c r="GQ535" s="1">
        <f t="shared" si="2483"/>
        <v>0</v>
      </c>
      <c r="GS535" s="1" t="str">
        <f t="shared" si="2484"/>
        <v/>
      </c>
      <c r="GT535" s="1" t="str">
        <f t="shared" si="2485"/>
        <v/>
      </c>
      <c r="GU535" s="1">
        <f t="shared" si="2486"/>
        <v>0</v>
      </c>
      <c r="GV535" s="1">
        <f t="shared" si="2487"/>
        <v>0</v>
      </c>
      <c r="GW535" s="1">
        <f t="shared" si="2488"/>
        <v>0</v>
      </c>
      <c r="GX535" s="1">
        <f t="shared" si="2489"/>
        <v>0</v>
      </c>
      <c r="GY535" s="1">
        <f t="shared" si="2490"/>
        <v>0</v>
      </c>
      <c r="GZ535" s="1"/>
      <c r="HA535" s="1">
        <f t="shared" si="2491"/>
        <v>0</v>
      </c>
      <c r="HB535" s="1">
        <f t="shared" si="2492"/>
        <v>0</v>
      </c>
      <c r="HC535" s="1">
        <f t="shared" si="2493"/>
        <v>0</v>
      </c>
      <c r="HD535" s="1">
        <f t="shared" si="2494"/>
        <v>0</v>
      </c>
      <c r="HE535" s="1">
        <f t="shared" si="2495"/>
        <v>0</v>
      </c>
      <c r="HF535" s="1">
        <f t="shared" si="2496"/>
        <v>0</v>
      </c>
      <c r="HH535" s="1">
        <f t="shared" si="2497"/>
        <v>0</v>
      </c>
      <c r="HI535" s="1">
        <f t="shared" si="2498"/>
        <v>0</v>
      </c>
      <c r="HJ535" s="1">
        <f t="shared" si="2499"/>
        <v>0</v>
      </c>
      <c r="HK535" s="1">
        <f t="shared" si="2500"/>
        <v>0</v>
      </c>
      <c r="HL535" s="1">
        <f t="shared" si="2501"/>
        <v>0</v>
      </c>
      <c r="HM535" s="1">
        <f t="shared" si="2502"/>
        <v>0</v>
      </c>
      <c r="HO535" s="1">
        <f t="shared" si="2503"/>
        <v>1</v>
      </c>
      <c r="HP535" s="1" t="str">
        <f t="shared" si="2504"/>
        <v/>
      </c>
      <c r="HQ535" s="1" t="str">
        <f t="shared" si="2505"/>
        <v/>
      </c>
      <c r="HR535" t="str">
        <f t="shared" si="2506"/>
        <v/>
      </c>
      <c r="HS535" s="1" t="str">
        <f t="shared" si="2507"/>
        <v/>
      </c>
      <c r="HT535" t="str">
        <f t="shared" si="2508"/>
        <v/>
      </c>
      <c r="HU535" t="str">
        <f t="shared" si="2509"/>
        <v/>
      </c>
      <c r="HV535" s="1" t="str">
        <f t="shared" si="2510"/>
        <v/>
      </c>
      <c r="HW535" s="1" t="str">
        <f t="shared" si="2511"/>
        <v/>
      </c>
      <c r="HX535" s="1" t="str">
        <f t="shared" si="2512"/>
        <v/>
      </c>
      <c r="HZ535" s="1">
        <f t="shared" si="2513"/>
        <v>1</v>
      </c>
      <c r="IA535" s="1" t="str">
        <f t="shared" si="2514"/>
        <v/>
      </c>
      <c r="IB535" s="1" t="str">
        <f t="shared" si="2515"/>
        <v/>
      </c>
      <c r="IC535" s="1" t="str">
        <f t="shared" si="2516"/>
        <v/>
      </c>
      <c r="ID535" s="1" t="str">
        <f t="shared" si="2517"/>
        <v/>
      </c>
      <c r="IE535" s="1" t="str">
        <f t="shared" si="2518"/>
        <v/>
      </c>
      <c r="IF535" s="1" t="str">
        <f t="shared" si="2519"/>
        <v/>
      </c>
      <c r="IG535" s="1" t="str">
        <f t="shared" si="2520"/>
        <v/>
      </c>
      <c r="IH535" s="1" t="str">
        <f t="shared" si="2521"/>
        <v/>
      </c>
      <c r="II535" s="1" t="str">
        <f t="shared" si="2522"/>
        <v/>
      </c>
    </row>
    <row r="536" spans="1:291" x14ac:dyDescent="0.2">
      <c r="A536" s="14">
        <f t="shared" si="2545"/>
        <v>536</v>
      </c>
      <c r="B536" t="s">
        <v>225</v>
      </c>
      <c r="C536" s="2">
        <v>42885</v>
      </c>
      <c r="G536" s="3">
        <v>108.11</v>
      </c>
      <c r="H536" s="3">
        <v>118.245</v>
      </c>
      <c r="I536" s="3">
        <v>126.14</v>
      </c>
      <c r="J536" s="4">
        <v>154.19</v>
      </c>
      <c r="P536" s="128">
        <f t="shared" si="2550"/>
        <v>3467</v>
      </c>
      <c r="Q536" s="5">
        <f t="shared" si="2551"/>
        <v>3800.5000000000005</v>
      </c>
      <c r="R536" s="6">
        <f t="shared" si="2552"/>
        <v>4046</v>
      </c>
      <c r="S536" s="7">
        <f t="shared" si="2553"/>
        <v>4947</v>
      </c>
      <c r="Y536" s="4">
        <f t="shared" si="2524"/>
        <v>1.0000000000004547</v>
      </c>
      <c r="Z536" s="1">
        <f t="shared" si="2525"/>
        <v>4.5</v>
      </c>
      <c r="AA536" s="1">
        <f t="shared" si="2526"/>
        <v>8</v>
      </c>
      <c r="AB536" s="1">
        <f t="shared" si="2527"/>
        <v>22.000000000000909</v>
      </c>
      <c r="AC536" s="1"/>
      <c r="AD536" s="1"/>
      <c r="AE536" s="126"/>
      <c r="AF536" s="126"/>
      <c r="AG536" s="126"/>
      <c r="AH536" s="4">
        <f t="shared" si="2532"/>
        <v>0.99999999999909051</v>
      </c>
      <c r="AI536" s="4">
        <f t="shared" si="2533"/>
        <v>0.69999999999909024</v>
      </c>
      <c r="AJ536" s="4">
        <f t="shared" si="2534"/>
        <v>0.29999999999999982</v>
      </c>
      <c r="AK536" s="4">
        <f t="shared" si="2535"/>
        <v>0.83333333333333304</v>
      </c>
      <c r="AL536" s="4">
        <f t="shared" si="2536"/>
        <v>0.5</v>
      </c>
      <c r="AM536" s="4">
        <f t="shared" si="2537"/>
        <v>0.66666666666636321</v>
      </c>
      <c r="AN536" s="4">
        <f t="shared" si="2538"/>
        <v>0.80000000000036309</v>
      </c>
      <c r="AO536" s="4">
        <f t="shared" si="2539"/>
        <v>1</v>
      </c>
      <c r="AP536" s="4">
        <f t="shared" si="2540"/>
        <v>0.33333333333181736</v>
      </c>
      <c r="AQ536" s="4">
        <f t="shared" si="2541"/>
        <v>1.9166666666663628</v>
      </c>
      <c r="AR536" s="4">
        <f t="shared" si="2542"/>
        <v>1.1999999999990907</v>
      </c>
      <c r="AS536" s="4">
        <f t="shared" si="2543"/>
        <v>0.3888888888890909</v>
      </c>
      <c r="AT536" s="4">
        <f t="shared" si="2544"/>
        <v>0.93333333333254531</v>
      </c>
      <c r="AU536" s="1"/>
      <c r="BA536" s="11">
        <f t="shared" si="2376"/>
        <v>1.0000000000004547</v>
      </c>
      <c r="BB536" s="11">
        <f t="shared" si="2377"/>
        <v>4.5</v>
      </c>
      <c r="BC536" s="12">
        <f t="shared" si="2378"/>
        <v>8</v>
      </c>
      <c r="BD536" s="13">
        <f t="shared" si="2379"/>
        <v>22.000000000000909</v>
      </c>
      <c r="BJ536" s="11">
        <f t="shared" si="2380"/>
        <v>-0.99999999999909051</v>
      </c>
      <c r="BK536" s="11">
        <f t="shared" si="2381"/>
        <v>-0.69999999999909024</v>
      </c>
      <c r="BL536" s="11">
        <f t="shared" si="2382"/>
        <v>-0.29999999999999982</v>
      </c>
      <c r="BM536" s="11">
        <f t="shared" si="2383"/>
        <v>-0.83333333333333304</v>
      </c>
      <c r="BN536" s="11">
        <f t="shared" si="2384"/>
        <v>0.5</v>
      </c>
      <c r="BO536" s="11">
        <f t="shared" si="2385"/>
        <v>0.66666666666636321</v>
      </c>
      <c r="BP536" s="11">
        <f t="shared" si="2386"/>
        <v>-0.80000000000036309</v>
      </c>
      <c r="BQ536" s="1">
        <v>1</v>
      </c>
      <c r="BR536" s="11">
        <f t="shared" si="2387"/>
        <v>0.33333333333181736</v>
      </c>
      <c r="BS536" s="11">
        <f t="shared" si="2388"/>
        <v>1.9166666666663628</v>
      </c>
      <c r="BT536" s="11">
        <f t="shared" si="2389"/>
        <v>-1.1999999999990907</v>
      </c>
      <c r="BU536" s="11">
        <f t="shared" si="2390"/>
        <v>-0.3888888888890909</v>
      </c>
      <c r="BV536" s="11">
        <f t="shared" si="2391"/>
        <v>-0.93333333333254531</v>
      </c>
      <c r="BY536" s="126"/>
      <c r="BZ536" s="126"/>
      <c r="CA536">
        <f t="shared" si="2528"/>
        <v>-0.3888888888890909</v>
      </c>
      <c r="CB536" s="1">
        <f t="shared" si="2392"/>
        <v>0</v>
      </c>
      <c r="CC536" s="1">
        <f t="shared" si="2393"/>
        <v>0</v>
      </c>
      <c r="CD536" s="1">
        <f t="shared" si="2394"/>
        <v>0</v>
      </c>
      <c r="CE536" s="126">
        <f t="shared" si="2546"/>
        <v>0</v>
      </c>
      <c r="CF536" s="1">
        <f t="shared" si="2395"/>
        <v>0</v>
      </c>
      <c r="CG536" s="1" t="str">
        <f t="shared" si="2396"/>
        <v/>
      </c>
      <c r="CH536" s="1" t="str">
        <f t="shared" si="2547"/>
        <v/>
      </c>
      <c r="CI536" s="1">
        <f t="shared" si="2397"/>
        <v>1</v>
      </c>
      <c r="CJ536" s="1">
        <f t="shared" si="2398"/>
        <v>1</v>
      </c>
      <c r="CK536" s="1" t="str">
        <f t="shared" si="2399"/>
        <v/>
      </c>
      <c r="CL536" s="1">
        <f t="shared" si="2400"/>
        <v>1</v>
      </c>
      <c r="CM536" s="1">
        <f t="shared" si="2401"/>
        <v>1</v>
      </c>
      <c r="CN536" s="1">
        <f t="shared" si="2402"/>
        <v>1</v>
      </c>
      <c r="CO536" s="1" t="str">
        <f t="shared" si="2403"/>
        <v/>
      </c>
      <c r="CP536" s="1" t="str">
        <f t="shared" si="2404"/>
        <v/>
      </c>
      <c r="CQ536" s="1">
        <f t="shared" si="2405"/>
        <v>1</v>
      </c>
      <c r="CS536" s="1">
        <f t="shared" si="2406"/>
        <v>0</v>
      </c>
      <c r="CT536" s="1">
        <f t="shared" si="2407"/>
        <v>0</v>
      </c>
      <c r="CU536" s="1">
        <f t="shared" si="2408"/>
        <v>0</v>
      </c>
      <c r="CV536" s="126">
        <f t="shared" si="2548"/>
        <v>0</v>
      </c>
      <c r="CW536" s="1">
        <f t="shared" si="2409"/>
        <v>1</v>
      </c>
      <c r="CX536" s="1" t="str">
        <f t="shared" si="2410"/>
        <v/>
      </c>
      <c r="CY536" s="1" t="str">
        <f t="shared" si="2411"/>
        <v/>
      </c>
      <c r="CZ536" s="1" t="str">
        <f t="shared" si="2412"/>
        <v/>
      </c>
      <c r="DA536" s="1" t="str">
        <f t="shared" si="2413"/>
        <v/>
      </c>
      <c r="DB536" s="1">
        <f t="shared" si="2414"/>
        <v>1</v>
      </c>
      <c r="DC536" s="1" t="str">
        <f t="shared" si="2415"/>
        <v/>
      </c>
      <c r="DD536" s="1">
        <f t="shared" si="2416"/>
        <v>1</v>
      </c>
      <c r="DE536" s="1" t="str">
        <f t="shared" si="2417"/>
        <v/>
      </c>
      <c r="DF536" s="1"/>
      <c r="DG536" s="126">
        <f t="shared" si="2549"/>
        <v>1</v>
      </c>
      <c r="DH536" s="1">
        <f t="shared" si="2418"/>
        <v>1</v>
      </c>
      <c r="DI536" s="1">
        <f t="shared" si="2419"/>
        <v>1</v>
      </c>
      <c r="DJ536" s="1">
        <f t="shared" si="2420"/>
        <v>1</v>
      </c>
      <c r="DK536" s="1" t="str">
        <f t="shared" si="2421"/>
        <v/>
      </c>
      <c r="DL536" s="1"/>
      <c r="DM536" s="1" t="str">
        <f t="shared" si="2422"/>
        <v/>
      </c>
      <c r="DN536" s="1">
        <f t="shared" si="2423"/>
        <v>0</v>
      </c>
      <c r="DO536" s="1">
        <f t="shared" si="2424"/>
        <v>1</v>
      </c>
      <c r="DP536" s="1">
        <f t="shared" si="2425"/>
        <v>0</v>
      </c>
      <c r="DQ536" s="1">
        <f t="shared" si="2426"/>
        <v>1</v>
      </c>
      <c r="DR536" s="1">
        <f t="shared" si="2427"/>
        <v>1</v>
      </c>
      <c r="DS536" s="1">
        <f t="shared" si="2428"/>
        <v>1</v>
      </c>
      <c r="DT536" s="1">
        <f t="shared" si="2429"/>
        <v>1</v>
      </c>
      <c r="DU536" s="1">
        <f t="shared" si="2430"/>
        <v>1</v>
      </c>
      <c r="DV536" s="1">
        <f t="shared" si="2431"/>
        <v>1</v>
      </c>
      <c r="DW536" s="1">
        <f t="shared" si="2432"/>
        <v>0</v>
      </c>
      <c r="DX536" s="1" t="str">
        <f t="shared" si="2433"/>
        <v/>
      </c>
      <c r="DY536" s="1" t="str">
        <f t="shared" si="2434"/>
        <v/>
      </c>
      <c r="EA536" s="1">
        <f t="shared" si="2435"/>
        <v>0</v>
      </c>
      <c r="EB536" s="1">
        <f t="shared" si="2436"/>
        <v>0</v>
      </c>
      <c r="EC536" s="1">
        <f t="shared" si="2437"/>
        <v>0</v>
      </c>
      <c r="ED536" s="1">
        <f t="shared" si="2438"/>
        <v>0</v>
      </c>
      <c r="EF536" s="1">
        <f t="shared" si="2439"/>
        <v>1</v>
      </c>
      <c r="EG536" s="1">
        <f t="shared" si="2440"/>
        <v>1</v>
      </c>
      <c r="EH536" s="1">
        <f t="shared" si="2441"/>
        <v>1</v>
      </c>
      <c r="EI536" s="1">
        <f t="shared" si="2442"/>
        <v>1</v>
      </c>
      <c r="EK536" s="1">
        <f t="shared" si="2443"/>
        <v>1</v>
      </c>
      <c r="EL536" s="1">
        <f t="shared" si="2444"/>
        <v>1</v>
      </c>
      <c r="EM536" s="1">
        <f t="shared" si="2445"/>
        <v>1</v>
      </c>
      <c r="EO536" s="1">
        <f t="shared" si="2446"/>
        <v>1</v>
      </c>
      <c r="EP536" s="1">
        <f t="shared" si="2447"/>
        <v>1</v>
      </c>
      <c r="EQ536" s="1">
        <f t="shared" si="2448"/>
        <v>1</v>
      </c>
      <c r="ES536" s="1">
        <f t="shared" si="2449"/>
        <v>1</v>
      </c>
      <c r="ET536" s="1">
        <f t="shared" si="2450"/>
        <v>1</v>
      </c>
      <c r="EU536" s="1">
        <f t="shared" si="2451"/>
        <v>1</v>
      </c>
      <c r="EV536" s="1">
        <f t="shared" si="2452"/>
        <v>1</v>
      </c>
      <c r="EW536" s="1">
        <f t="shared" si="2453"/>
        <v>0</v>
      </c>
      <c r="EY536" s="1">
        <f t="shared" si="2454"/>
        <v>1</v>
      </c>
      <c r="EZ536" s="1">
        <f t="shared" si="2455"/>
        <v>1</v>
      </c>
      <c r="FA536" s="1">
        <f t="shared" si="2456"/>
        <v>1</v>
      </c>
      <c r="FC536" s="1">
        <f t="shared" si="2457"/>
        <v>0</v>
      </c>
      <c r="FD536" s="1" t="str">
        <f t="shared" si="2458"/>
        <v/>
      </c>
      <c r="FE536" s="1"/>
      <c r="FF536" s="1">
        <f t="shared" si="2459"/>
        <v>1</v>
      </c>
      <c r="FG536" s="1">
        <f t="shared" si="2460"/>
        <v>0</v>
      </c>
      <c r="FH536" s="1">
        <f t="shared" si="2461"/>
        <v>0</v>
      </c>
      <c r="FI536" s="1" t="str">
        <f t="shared" si="2462"/>
        <v/>
      </c>
      <c r="FJ536" s="1" t="str">
        <f t="shared" si="2463"/>
        <v/>
      </c>
      <c r="FK536" s="1" t="str">
        <f t="shared" si="2464"/>
        <v/>
      </c>
      <c r="FL536" s="1" t="str">
        <f t="shared" si="2465"/>
        <v/>
      </c>
      <c r="FN536" s="1" t="str">
        <f t="shared" si="2466"/>
        <v/>
      </c>
      <c r="FO536" s="1" t="str">
        <f t="shared" si="2467"/>
        <v/>
      </c>
      <c r="FP536" s="1" t="str">
        <f t="shared" si="2468"/>
        <v/>
      </c>
      <c r="FV536" s="1">
        <f t="shared" si="2529"/>
        <v>1</v>
      </c>
      <c r="FW536" s="1">
        <f t="shared" si="2530"/>
        <v>1</v>
      </c>
      <c r="FX536" s="1">
        <f t="shared" si="2531"/>
        <v>0</v>
      </c>
      <c r="GA536" s="1">
        <f t="shared" si="2469"/>
        <v>1</v>
      </c>
      <c r="GB536" s="1">
        <f t="shared" si="2470"/>
        <v>1</v>
      </c>
      <c r="GC536" s="1">
        <f t="shared" si="2471"/>
        <v>1</v>
      </c>
      <c r="GD536" s="1">
        <f t="shared" si="2472"/>
        <v>1</v>
      </c>
      <c r="GE536" s="1">
        <f t="shared" si="2473"/>
        <v>0</v>
      </c>
      <c r="GF536" s="1">
        <f t="shared" si="2474"/>
        <v>0</v>
      </c>
      <c r="GG536" s="1">
        <f t="shared" si="2475"/>
        <v>1</v>
      </c>
      <c r="GI536" s="1">
        <f t="shared" si="2476"/>
        <v>1</v>
      </c>
      <c r="GK536" s="1">
        <f t="shared" si="2477"/>
        <v>1</v>
      </c>
      <c r="GL536" s="1">
        <f t="shared" si="2478"/>
        <v>1</v>
      </c>
      <c r="GM536" s="1">
        <f t="shared" si="2479"/>
        <v>1</v>
      </c>
      <c r="GN536" s="1">
        <f t="shared" si="2480"/>
        <v>1</v>
      </c>
      <c r="GO536" s="1">
        <f t="shared" si="2481"/>
        <v>0</v>
      </c>
      <c r="GP536" s="1">
        <f t="shared" si="2482"/>
        <v>0</v>
      </c>
      <c r="GQ536" s="1">
        <f t="shared" si="2483"/>
        <v>1</v>
      </c>
      <c r="GS536" s="1" t="str">
        <f t="shared" si="2484"/>
        <v/>
      </c>
      <c r="GT536" s="1" t="str">
        <f t="shared" si="2485"/>
        <v/>
      </c>
      <c r="GU536" s="1">
        <f t="shared" si="2486"/>
        <v>0</v>
      </c>
      <c r="GV536" s="1">
        <f t="shared" si="2487"/>
        <v>0</v>
      </c>
      <c r="GW536" s="1">
        <f t="shared" si="2488"/>
        <v>0</v>
      </c>
      <c r="GX536" s="1">
        <f t="shared" si="2489"/>
        <v>0</v>
      </c>
      <c r="GY536" s="1">
        <f t="shared" si="2490"/>
        <v>0</v>
      </c>
      <c r="GZ536" s="1"/>
      <c r="HA536" s="1">
        <f t="shared" si="2491"/>
        <v>0</v>
      </c>
      <c r="HB536" s="1">
        <f t="shared" si="2492"/>
        <v>0</v>
      </c>
      <c r="HC536" s="1">
        <f t="shared" si="2493"/>
        <v>0</v>
      </c>
      <c r="HD536" s="1">
        <f t="shared" si="2494"/>
        <v>0</v>
      </c>
      <c r="HE536" s="1">
        <f t="shared" si="2495"/>
        <v>0</v>
      </c>
      <c r="HF536" s="1">
        <f t="shared" si="2496"/>
        <v>0</v>
      </c>
      <c r="HH536" s="1">
        <f t="shared" si="2497"/>
        <v>1</v>
      </c>
      <c r="HI536" s="1">
        <f t="shared" si="2498"/>
        <v>0</v>
      </c>
      <c r="HJ536" s="1">
        <f t="shared" si="2499"/>
        <v>0</v>
      </c>
      <c r="HK536" s="1">
        <f t="shared" si="2500"/>
        <v>0</v>
      </c>
      <c r="HL536" s="1">
        <f t="shared" si="2501"/>
        <v>0</v>
      </c>
      <c r="HM536" s="1">
        <f t="shared" si="2502"/>
        <v>0</v>
      </c>
      <c r="HO536" s="1">
        <f t="shared" si="2503"/>
        <v>1</v>
      </c>
      <c r="HP536" s="1" t="str">
        <f t="shared" si="2504"/>
        <v/>
      </c>
      <c r="HQ536" s="1">
        <f t="shared" si="2505"/>
        <v>1</v>
      </c>
      <c r="HR536" t="str">
        <f t="shared" si="2506"/>
        <v/>
      </c>
      <c r="HS536" s="1">
        <f t="shared" si="2507"/>
        <v>1</v>
      </c>
      <c r="HT536" t="str">
        <f t="shared" si="2508"/>
        <v/>
      </c>
      <c r="HU536" t="str">
        <f t="shared" si="2509"/>
        <v/>
      </c>
      <c r="HV536" s="1" t="str">
        <f t="shared" si="2510"/>
        <v/>
      </c>
      <c r="HW536" s="1" t="str">
        <f t="shared" si="2511"/>
        <v/>
      </c>
      <c r="HX536" s="1" t="str">
        <f t="shared" si="2512"/>
        <v/>
      </c>
      <c r="HZ536" s="1">
        <f t="shared" si="2513"/>
        <v>0</v>
      </c>
      <c r="IA536" s="1" t="str">
        <f t="shared" si="2514"/>
        <v/>
      </c>
      <c r="IB536" s="1">
        <f t="shared" si="2515"/>
        <v>0</v>
      </c>
      <c r="IC536" s="1" t="str">
        <f t="shared" si="2516"/>
        <v/>
      </c>
      <c r="ID536" s="1">
        <f t="shared" si="2517"/>
        <v>0</v>
      </c>
      <c r="IE536" s="1" t="str">
        <f t="shared" si="2518"/>
        <v/>
      </c>
      <c r="IF536" s="1" t="str">
        <f t="shared" si="2519"/>
        <v/>
      </c>
      <c r="IG536" s="1" t="str">
        <f t="shared" si="2520"/>
        <v/>
      </c>
      <c r="IH536" s="1" t="str">
        <f t="shared" si="2521"/>
        <v/>
      </c>
      <c r="II536" s="1" t="str">
        <f t="shared" si="2522"/>
        <v/>
      </c>
    </row>
    <row r="537" spans="1:291" x14ac:dyDescent="0.2">
      <c r="A537" s="14">
        <f t="shared" si="2545"/>
        <v>537</v>
      </c>
      <c r="B537" t="s">
        <v>194</v>
      </c>
      <c r="C537" s="2">
        <v>42885</v>
      </c>
      <c r="G537" s="3">
        <v>108.075</v>
      </c>
      <c r="H537" s="3">
        <v>118.08499999999999</v>
      </c>
      <c r="I537" s="3">
        <v>126.05</v>
      </c>
      <c r="J537" s="4">
        <v>153.1</v>
      </c>
      <c r="P537" s="128">
        <f t="shared" si="2550"/>
        <v>3463.5000000000005</v>
      </c>
      <c r="Q537" s="5">
        <f t="shared" si="2551"/>
        <v>3784.4999999999995</v>
      </c>
      <c r="R537" s="6">
        <f t="shared" si="2552"/>
        <v>4036.9999999999995</v>
      </c>
      <c r="S537" s="7">
        <f t="shared" si="2553"/>
        <v>4905.9999999999991</v>
      </c>
      <c r="Y537" s="4">
        <f t="shared" si="2524"/>
        <v>0</v>
      </c>
      <c r="Z537" s="1">
        <f t="shared" si="2525"/>
        <v>0</v>
      </c>
      <c r="AA537" s="1">
        <f t="shared" si="2526"/>
        <v>0</v>
      </c>
      <c r="AB537" s="1">
        <f t="shared" si="2527"/>
        <v>0</v>
      </c>
      <c r="AC537" s="1"/>
      <c r="AD537" s="1"/>
      <c r="AE537" s="126"/>
      <c r="AF537" s="126"/>
      <c r="AG537" s="126"/>
      <c r="AH537" s="4">
        <f t="shared" si="2532"/>
        <v>0</v>
      </c>
      <c r="AI537" s="4">
        <f t="shared" si="2533"/>
        <v>0</v>
      </c>
      <c r="AJ537" s="4">
        <f t="shared" si="2534"/>
        <v>0</v>
      </c>
      <c r="AK537" s="4">
        <f t="shared" si="2535"/>
        <v>0</v>
      </c>
      <c r="AL537" s="4">
        <f t="shared" si="2536"/>
        <v>0</v>
      </c>
      <c r="AM537" s="4">
        <f t="shared" si="2537"/>
        <v>0</v>
      </c>
      <c r="AN537" s="4">
        <f t="shared" si="2538"/>
        <v>0</v>
      </c>
      <c r="AO537" s="4">
        <f t="shared" si="2539"/>
        <v>0</v>
      </c>
      <c r="AP537" s="4">
        <f t="shared" si="2540"/>
        <v>0</v>
      </c>
      <c r="AQ537" s="4">
        <f t="shared" si="2541"/>
        <v>0</v>
      </c>
      <c r="AR537" s="4">
        <f t="shared" si="2542"/>
        <v>0</v>
      </c>
      <c r="AS537" s="4">
        <f t="shared" si="2543"/>
        <v>0</v>
      </c>
      <c r="AT537" s="4">
        <f t="shared" si="2544"/>
        <v>0</v>
      </c>
      <c r="AU537" s="1"/>
      <c r="BA537" s="11"/>
      <c r="BB537" s="11"/>
      <c r="BC537" s="12"/>
      <c r="BD537" s="13"/>
      <c r="BJ537" s="11"/>
      <c r="BK537" s="11"/>
      <c r="BL537" s="11"/>
      <c r="BM537" s="11"/>
      <c r="BN537" s="11"/>
      <c r="BO537" s="11"/>
      <c r="BP537" s="11"/>
      <c r="BR537" s="11"/>
      <c r="BS537" s="11"/>
      <c r="BT537" s="11"/>
      <c r="BU537" s="11"/>
      <c r="BV537" s="11"/>
      <c r="BY537" s="126"/>
      <c r="BZ537" s="126"/>
      <c r="CB537" s="1"/>
      <c r="CC537" s="1"/>
      <c r="CD537" s="1"/>
      <c r="CE537" s="126" t="str">
        <f t="shared" si="2546"/>
        <v/>
      </c>
      <c r="CF537" s="1"/>
      <c r="CG537" s="1"/>
      <c r="CH537" s="1"/>
      <c r="CI537" s="1"/>
      <c r="CJ537" s="1"/>
      <c r="CK537" s="1"/>
      <c r="CL537" s="1"/>
      <c r="CM537" s="1"/>
      <c r="CN537" s="1"/>
      <c r="CO537" s="1"/>
      <c r="CP537" s="1"/>
      <c r="CQ537" s="1"/>
      <c r="CS537" s="1"/>
      <c r="CT537" s="1"/>
      <c r="CU537" s="1"/>
      <c r="CV537" s="126" t="str">
        <f t="shared" si="2548"/>
        <v/>
      </c>
      <c r="CW537" s="1"/>
      <c r="CX537" s="1"/>
      <c r="CY537" s="1"/>
      <c r="CZ537" s="1"/>
      <c r="DA537" s="1"/>
      <c r="DB537" s="1"/>
      <c r="DC537" s="1"/>
      <c r="DD537" s="1"/>
      <c r="DE537" s="1"/>
      <c r="DF537" s="1"/>
      <c r="DG537" s="126"/>
      <c r="DH537" s="1"/>
      <c r="DI537" s="1"/>
      <c r="DJ537" s="1"/>
      <c r="DK537" s="1"/>
      <c r="DL537" s="1"/>
      <c r="DM537" s="1"/>
      <c r="DN537" s="1"/>
      <c r="DO537" s="1"/>
      <c r="DP537" s="1"/>
      <c r="DQ537" s="1"/>
      <c r="DR537" s="1"/>
      <c r="DS537" s="1"/>
      <c r="DT537" s="1"/>
      <c r="DU537" s="1"/>
      <c r="DV537" s="1"/>
      <c r="DW537" s="1"/>
      <c r="DX537" s="1"/>
      <c r="DY537" s="1"/>
      <c r="EA537" s="1"/>
      <c r="EB537" s="1"/>
      <c r="EC537" s="1"/>
      <c r="ED537" s="1"/>
      <c r="EF537" s="1"/>
      <c r="EG537" s="1"/>
      <c r="EH537" s="1"/>
      <c r="EI537" s="1"/>
      <c r="EK537" s="1"/>
      <c r="EL537" s="1"/>
      <c r="EM537" s="1"/>
      <c r="EO537" s="1"/>
      <c r="EP537" s="1"/>
      <c r="EQ537" s="1"/>
      <c r="ES537" s="1"/>
      <c r="ET537" s="1"/>
      <c r="EU537" s="1"/>
      <c r="EV537" s="1"/>
      <c r="EW537" s="1"/>
      <c r="EY537" s="1"/>
      <c r="EZ537" s="1"/>
      <c r="FA537" s="1"/>
      <c r="FC537" s="1"/>
      <c r="FD537" s="1"/>
      <c r="FE537" s="1"/>
      <c r="FF537" s="1"/>
      <c r="FG537" s="1"/>
      <c r="FH537" s="1"/>
      <c r="FI537" s="1"/>
      <c r="FJ537" s="1"/>
      <c r="FK537" s="1"/>
      <c r="FL537" s="1"/>
      <c r="FV537" s="1"/>
      <c r="FW537" s="1"/>
      <c r="FX537" s="1"/>
      <c r="GA537" s="1"/>
      <c r="GB537" s="1"/>
      <c r="GC537" s="1"/>
      <c r="GD537" s="1"/>
      <c r="GE537" s="1"/>
      <c r="GF537" s="1"/>
      <c r="GG537" s="1"/>
      <c r="GI537" s="1"/>
      <c r="GK537" s="1"/>
      <c r="GL537" s="1"/>
      <c r="GM537" s="1"/>
      <c r="GN537" s="1"/>
      <c r="GO537" s="1"/>
      <c r="GP537" s="1"/>
      <c r="GQ537" s="1"/>
      <c r="GS537" s="1"/>
      <c r="GT537" s="1"/>
      <c r="GU537" s="1"/>
      <c r="GV537" s="1"/>
      <c r="GW537" s="1"/>
      <c r="GX537" s="1"/>
      <c r="GY537" s="1"/>
      <c r="GZ537" s="1"/>
      <c r="HA537" s="1"/>
      <c r="HB537" s="1"/>
      <c r="HC537" s="1"/>
      <c r="HD537" s="1"/>
      <c r="HE537" s="1"/>
      <c r="HF537" s="1"/>
      <c r="HH537" s="1"/>
      <c r="HI537" s="1"/>
      <c r="HJ537" s="1"/>
      <c r="HK537" s="1"/>
      <c r="HL537" s="1"/>
      <c r="HM537" s="1"/>
      <c r="HO537" s="1"/>
      <c r="HP537" s="1"/>
      <c r="HQ537" s="1"/>
      <c r="HS537" s="1"/>
      <c r="HV537" s="1"/>
      <c r="HW537" s="1"/>
      <c r="HX537" s="1"/>
      <c r="HZ537" s="1"/>
      <c r="IA537" s="1"/>
      <c r="IB537" s="1"/>
      <c r="IC537" s="1"/>
      <c r="ID537" s="1"/>
      <c r="IE537" s="1"/>
      <c r="IF537" s="1"/>
      <c r="IG537" s="1"/>
      <c r="IH537" s="1"/>
      <c r="II537" s="1"/>
    </row>
    <row r="538" spans="1:291" x14ac:dyDescent="0.2">
      <c r="A538" s="14">
        <f t="shared" si="2545"/>
        <v>538</v>
      </c>
      <c r="C538" s="2">
        <v>42886</v>
      </c>
      <c r="G538" s="3">
        <v>108.077</v>
      </c>
      <c r="H538" s="3">
        <v>118.1</v>
      </c>
      <c r="I538" s="3">
        <v>126.095</v>
      </c>
      <c r="J538" s="4">
        <v>153.26</v>
      </c>
      <c r="P538" s="128">
        <f t="shared" si="2550"/>
        <v>3463.75</v>
      </c>
      <c r="Q538" s="5">
        <f t="shared" si="2551"/>
        <v>3785.9999999999995</v>
      </c>
      <c r="R538" s="6">
        <f t="shared" si="2552"/>
        <v>4041.5</v>
      </c>
      <c r="S538" s="7">
        <f t="shared" si="2553"/>
        <v>4921.9999999999991</v>
      </c>
      <c r="Y538" s="4">
        <f t="shared" si="2524"/>
        <v>0.24999999999954525</v>
      </c>
      <c r="Z538" s="1">
        <f t="shared" si="2525"/>
        <v>1.5</v>
      </c>
      <c r="AA538" s="1">
        <f t="shared" si="2526"/>
        <v>4.5000000000004547</v>
      </c>
      <c r="AB538" s="1">
        <f t="shared" si="2527"/>
        <v>16</v>
      </c>
      <c r="AC538" s="1"/>
      <c r="AD538" s="1"/>
      <c r="AE538" s="126"/>
      <c r="AF538" s="126"/>
      <c r="AG538" s="126"/>
      <c r="AH538" s="4">
        <f t="shared" si="2532"/>
        <v>0.50000000000090949</v>
      </c>
      <c r="AI538" s="4">
        <f t="shared" si="2533"/>
        <v>0.40000000000090941</v>
      </c>
      <c r="AJ538" s="4">
        <f t="shared" si="2534"/>
        <v>1.2000000000002728</v>
      </c>
      <c r="AK538" s="4">
        <f t="shared" si="2535"/>
        <v>1.5000000000003033</v>
      </c>
      <c r="AL538" s="4">
        <f t="shared" si="2536"/>
        <v>0.75000000000022737</v>
      </c>
      <c r="AM538" s="4">
        <f t="shared" si="2537"/>
        <v>0.83333333333287829</v>
      </c>
      <c r="AN538" s="4">
        <f t="shared" si="2538"/>
        <v>1.8999999999995456</v>
      </c>
      <c r="AO538" s="4">
        <f t="shared" si="2539"/>
        <v>1</v>
      </c>
      <c r="AP538" s="4">
        <f t="shared" si="2540"/>
        <v>0.8333333333321209</v>
      </c>
      <c r="AQ538" s="4">
        <f t="shared" si="2541"/>
        <v>1.4166666666675765</v>
      </c>
      <c r="AR538" s="4">
        <f t="shared" si="2542"/>
        <v>1.3000000000010914</v>
      </c>
      <c r="AS538" s="4">
        <f t="shared" si="2543"/>
        <v>2.0555555555555554</v>
      </c>
      <c r="AT538" s="4">
        <f t="shared" si="2544"/>
        <v>1.6333333333342428</v>
      </c>
      <c r="AU538" s="1"/>
      <c r="BA538" s="11">
        <f t="shared" ref="BA538:BA569" si="2554">P538-P537</f>
        <v>0.24999999999954525</v>
      </c>
      <c r="BB538" s="11">
        <f t="shared" ref="BB538:BB569" si="2555">Q538-Q537</f>
        <v>1.5</v>
      </c>
      <c r="BC538" s="12">
        <f t="shared" ref="BC538:BC569" si="2556">R538-R537</f>
        <v>4.5000000000004547</v>
      </c>
      <c r="BD538" s="13">
        <f t="shared" ref="BD538:BD569" si="2557">S538-S537</f>
        <v>16</v>
      </c>
      <c r="BJ538" s="11">
        <f t="shared" ref="BJ538:BJ569" si="2558">((BA538*2)-(BB538/BJ$3))</f>
        <v>-0.50000000000090949</v>
      </c>
      <c r="BK538" s="11">
        <f t="shared" ref="BK538:BK569" si="2559">((BA538*2)-(BB538/BK$3))</f>
        <v>-0.40000000000090941</v>
      </c>
      <c r="BL538" s="11">
        <f t="shared" ref="BL538:BL569" si="2560">BB538-(BC538/BL$3)</f>
        <v>-1.2000000000002728</v>
      </c>
      <c r="BM538" s="11">
        <f t="shared" ref="BM538:BM569" si="2561">BB538-(BC538/BM$3)</f>
        <v>-1.5000000000003033</v>
      </c>
      <c r="BN538" s="11">
        <f t="shared" ref="BN538:BN569" si="2562">BB538-(BC538/BN$3)</f>
        <v>-0.75000000000022737</v>
      </c>
      <c r="BO538" s="11">
        <f t="shared" ref="BO538:BO569" si="2563">BC538-(BD538/BO$3)</f>
        <v>-0.83333333333287829</v>
      </c>
      <c r="BP538" s="11">
        <f t="shared" ref="BP538:BP569" si="2564">BC538-(BD538/BP$3)</f>
        <v>-1.8999999999995456</v>
      </c>
      <c r="BQ538" s="1">
        <v>1</v>
      </c>
      <c r="BR538" s="11">
        <f t="shared" ref="BR538:BR569" si="2565">-(BK538*BK$3-BM538)</f>
        <v>-0.8333333333321209</v>
      </c>
      <c r="BS538" s="11">
        <f t="shared" ref="BS538:BS569" si="2566">-(BM538*BM$3-BO538)</f>
        <v>1.4166666666675765</v>
      </c>
      <c r="BT538" s="11">
        <f t="shared" ref="BT538:BT569" si="2567">((BA538*2)-(BC538/BT$3))</f>
        <v>-1.3000000000010914</v>
      </c>
      <c r="BU538" s="11">
        <f t="shared" ref="BU538:BU569" si="2568">BB538-(BD538/BU$3)</f>
        <v>-2.0555555555555554</v>
      </c>
      <c r="BV538" s="11">
        <f t="shared" ref="BV538:BV569" si="2569">(BA538*2)-(BD538/BV$3)</f>
        <v>-1.6333333333342428</v>
      </c>
      <c r="BY538" s="126"/>
      <c r="BZ538" s="126"/>
      <c r="CA538">
        <f t="shared" ref="CA538:CA569" si="2570">BB538-BD538/4.5</f>
        <v>-2.0555555555555554</v>
      </c>
      <c r="CB538" s="1">
        <f t="shared" ref="CB538:CB569" si="2571">IF(OR(BA538=0,BK538=0),1,IF(BA538&gt;0,IF(BK538&gt;0,1,0),IF(BK538&lt;0,1,0)))</f>
        <v>0</v>
      </c>
      <c r="CC538" s="1">
        <f t="shared" ref="CC538:CC569" si="2572">IF(OR(BB538=0,BK538=0),1,IF(BB538&gt;0,IF(BK538&gt;0,1,0),IF(BK538&lt;0,1,0)))</f>
        <v>0</v>
      </c>
      <c r="CD538" s="1">
        <f t="shared" ref="CD538:CD569" si="2573">IF(OR(BC538=0,BK538=0),1,IF(BC538&gt;0,IF(BK538&gt;0,1,0),IF(BK538&lt;0,1,0)))</f>
        <v>0</v>
      </c>
      <c r="CE538" s="126">
        <f t="shared" si="2546"/>
        <v>0</v>
      </c>
      <c r="CF538" s="1">
        <f t="shared" ref="CF538:CF569" si="2574">IF(OR(AND(BD538&gt;-0.001,BD538&lt;0.001),AND(BK538&gt;-0.001,BK538&lt;0.001)),0,IF(BD538&gt;0,IF(BK538&gt;0,1,0),IF(BK538&lt;0,1,0)))</f>
        <v>0</v>
      </c>
      <c r="CG538" s="1" t="str">
        <f t="shared" ref="CG538:CG569" si="2575">IF(CE538=0,"",IF(OR(BK538=0,BO538=0),1,IF(BK538&gt;0,IF(BO538&gt;0,1,0),IF(BO538&lt;0,1,0))))</f>
        <v/>
      </c>
      <c r="CH538" s="1">
        <f t="shared" si="2547"/>
        <v>1</v>
      </c>
      <c r="CI538" s="1">
        <f t="shared" ref="CI538:CI569" si="2576">IF(CV538=0,IF(AND(BK538&gt;-0.001,BD538&lt;0.001),1,IF(AND(BK538&lt;0.001,BD538&gt;-0.001),1,0)),"")</f>
        <v>1</v>
      </c>
      <c r="CJ538" s="1" t="str">
        <f t="shared" ref="CJ538:CJ569" si="2577">IF(DI538=1,IF(AND(BK538&gt;-0.001,BD538&lt;0.001),1,IF(AND(BK538&lt;0.001,BD538&gt;-0.001),1,0)),"")</f>
        <v/>
      </c>
      <c r="CK538" s="1" t="str">
        <f t="shared" ref="CK538:CK569" si="2578">IF(CV538=1,IF(AND(BK538&gt;-0.001,BD538&lt;0.001),1,IF(AND(BK538&lt;0.001,BD538&gt;-0.001),1,0)),"")</f>
        <v/>
      </c>
      <c r="CL538" s="1">
        <f t="shared" ref="CL538:CL569" si="2579">IF(OR(BK538=0,BM538=0),1,IF(BK538&gt;0,IF(BM538&gt;0,1,0),IF(BM538&lt;0,1,0)))</f>
        <v>1</v>
      </c>
      <c r="CM538" s="1">
        <f t="shared" ref="CM538:CM569" si="2580">IF(CL538=1,IF(OR(BD538=0,BK538=0),1,IF(BD538&gt;0,IF(BK538&lt;0,1,0),IF(BK538&gt;0,1,0))),"")</f>
        <v>1</v>
      </c>
      <c r="CN538" s="1">
        <f t="shared" ref="CN538:CN569" si="2581">IF(CE538=0,IF(OR(BK538=0,BM538=0),1,IF(BK538&gt;0,IF(BM538&gt;0,1,0),IF(BM538&lt;0,1,0))),"")</f>
        <v>1</v>
      </c>
      <c r="CO538" s="1" t="str">
        <f t="shared" ref="CO538:CO569" si="2582">IF(CE538=1,IF(OR(BK538=0,BM538=0),1,IF(BK538&gt;0,IF(BM538&gt;0,1,0),IF(BM538&lt;0,1,0))),"")</f>
        <v/>
      </c>
      <c r="CP538" s="1" t="str">
        <f t="shared" ref="CP538:CP569" si="2583">IF(CB538=1,IF(OR(BK538=0,BM538=0),1,IF(BK538&gt;0,IF(BM538&gt;0,1,0),IF(BM538&lt;0,1,0))),"")</f>
        <v/>
      </c>
      <c r="CQ538" s="1">
        <f t="shared" ref="CQ538:CQ569" si="2584">IF(CB538=0,IF(OR(BK538=0,BM538=0),1,IF(BK538&gt;0,IF(BM538&gt;0,1,0),IF(BM538&lt;0,1,0))),"")</f>
        <v>1</v>
      </c>
      <c r="CS538" s="1">
        <f t="shared" ref="CS538:CS569" si="2585">IF(OR(BA538=0,BM538=0),1,IF(BA538&gt;0,IF(BM538&gt;0,1,0),IF(BM538&lt;0,1,0)))</f>
        <v>0</v>
      </c>
      <c r="CT538" s="1">
        <f t="shared" ref="CT538:CT569" si="2586">IF(OR(BB538=0,BM538=0),1,IF(BB538&gt;0,IF(BM538&gt;0,1,0),IF(BM538&lt;0,1,0)))</f>
        <v>0</v>
      </c>
      <c r="CU538" s="1">
        <f t="shared" ref="CU538:CU569" si="2587">IF(OR(BC538=0,BM538=0),1,IF(BC538&gt;0,IF(BM538&gt;0,1,0),IF(BM538&lt;0,1,0)))</f>
        <v>0</v>
      </c>
      <c r="CV538" s="126">
        <f t="shared" si="2548"/>
        <v>0</v>
      </c>
      <c r="CW538" s="1">
        <f t="shared" ref="CW538:CW569" si="2588">IF(AND(BC538&gt;-0.0001,BD538 &gt;-0.0001),1,IF(AND(BC538&lt;0.0001,BD538&lt;0.0001),1,""))</f>
        <v>1</v>
      </c>
      <c r="CX538" s="1" t="str">
        <f t="shared" ref="CX538:CX569" si="2589">IF(CV538=1,1,"")</f>
        <v/>
      </c>
      <c r="CY538" s="1" t="str">
        <f t="shared" ref="CY538:CY569" si="2590">IF(CX538=1,IF(OR(BA538=0,BK538=0),1,IF(BA538&gt;0,IF(BK538&gt;0,1,0),IF(BK538&lt;0,1,0))),"")</f>
        <v/>
      </c>
      <c r="CZ538" s="1" t="str">
        <f t="shared" ref="CZ538:CZ569" si="2591">IF(CX538=1,IF(OR(BD538=0,BK538=0),1,IF(BD538&gt;0,IF(BK538&gt;0,1,0),IF(BK538&lt;0,1,0))),"")</f>
        <v/>
      </c>
      <c r="DA538" s="1" t="str">
        <f t="shared" ref="DA538:DA569" si="2592">IF(CX538=1,IF(OR(BD538=0,BO538=0),1,IF(BD538&gt;0,IF(BO538&gt;0,1,0),IF(BO538&lt;0,1,0))),"")</f>
        <v/>
      </c>
      <c r="DB538" s="1">
        <f t="shared" ref="DB538:DB569" si="2593">IF(CX538="",IF(OR(BD538=0,BO538=0),1,IF(BD538&gt;0,IF(BO538&gt;0,1,0),IF(BO538&lt;0,1,0))),"")</f>
        <v>0</v>
      </c>
      <c r="DC538" s="1">
        <f t="shared" ref="DC538:DC569" si="2594">IF(DJ538=0,IF(AND(BM538&gt;-0.001,BD538&lt;0.001),1,IF(AND(BM538&lt;0.001,BD538&gt;-0.001),1,0)),"")</f>
        <v>1</v>
      </c>
      <c r="DD538" s="1" t="str">
        <f t="shared" ref="DD538:DD569" si="2595">IF(DJ538=1,IF(AND(BM538&gt;-0.001,BD538&lt;0.001),1,IF(AND(BM538&lt;0.001,BD538&gt;-0.001),1,0)),"")</f>
        <v/>
      </c>
      <c r="DE538" s="1" t="str">
        <f t="shared" ref="DE538:DE569" si="2596">IF(DD538="",IF(CV538+DC538=1,"",1),IF(CV538+DD538=1,"",1))</f>
        <v/>
      </c>
      <c r="DF538" s="1"/>
      <c r="DG538" s="126">
        <f t="shared" si="2549"/>
        <v>0</v>
      </c>
      <c r="DH538" s="1">
        <f t="shared" ref="DH538:DH569" si="2597">IF(OR(BB538=0,BO538=0),1,IF(BB538&gt;0,IF(BO538&gt;0,1,0),IF(BO538&lt;0,1,0)))</f>
        <v>0</v>
      </c>
      <c r="DI538" s="1">
        <f t="shared" ref="DI538:DI569" si="2598">IF(OR(BC538=0,BO538=0),1,IF(BC538&gt;0,IF(BO538&gt;0,1,0),IF(BO538&lt;0,1,0)))</f>
        <v>0</v>
      </c>
      <c r="DJ538" s="1">
        <f t="shared" ref="DJ538:DJ569" si="2599">IF(OR(BD538=0,BO538=0),1,IF(BD538&gt;0,IF(BO538&gt;0,1,0),IF(BO538&lt;0,1,0)))</f>
        <v>0</v>
      </c>
      <c r="DK538" s="1">
        <f t="shared" ref="DK538:DK569" si="2600">IF(DJ538=0,IF(OR(BD538=0,BM538=0),1,IF(BD538&gt;0,IF(BM538&gt;0,1,0),IF(BM538&lt;0,1,0))),"")</f>
        <v>0</v>
      </c>
      <c r="DL538" s="1"/>
      <c r="DM538" s="1">
        <f t="shared" ref="DM538:DM569" si="2601">IF(DJ538=0,IF(OR(BK538=0,BM538=0),1,IF(BK538&gt;0,IF(BM538&gt;0,1,0),IF(BM538&lt;0,1,0))),"")</f>
        <v>1</v>
      </c>
      <c r="DN538" s="1" t="str">
        <f t="shared" ref="DN538:DN569" si="2602">IF(DJ538=1,IF(OR(BD538=0,BM538=0),1,IF(BD538&gt;0,IF(BM538&gt;0,1,0),IF(BM538&lt;0,1,0))),"")</f>
        <v/>
      </c>
      <c r="DO538" s="1" t="str">
        <f t="shared" ref="DO538:DO569" si="2603">IF(DJ538=1,IF(OR(BK538=0,BM538=0),1,IF(BK538&gt;0,IF(BM538&gt;0,1,0),IF(BM538&lt;0,1,0))),"")</f>
        <v/>
      </c>
      <c r="DP538" s="1" t="str">
        <f t="shared" ref="DP538:DP569" si="2604">IF(DJ538=1,IF(OR(BD538=0,BK538=0),1,IF(BD538&gt;0,IF(BK538&gt;0,1,0),IF(BK538&lt;0,1,0))),"")</f>
        <v/>
      </c>
      <c r="DQ538" s="1" t="str">
        <f t="shared" ref="DQ538:DQ569" si="2605">IF(DJ538=1,IF(OR(BK538=0,BM538=0),1,IF(BK538&gt;0,IF(BM538&gt;0,1,0),IF(BM538&lt;0,1,0))),"")</f>
        <v/>
      </c>
      <c r="DR538" s="1" t="str">
        <f t="shared" ref="DR538:DR569" si="2606">IF(DJ538=1,IF(OR(BM538=0,BP538=0),1,IF(BM538&gt;0,IF(BP538&gt;0,1,0),IF(BP538&lt;0,1,0))),"")</f>
        <v/>
      </c>
      <c r="DS538" s="1" t="str">
        <f t="shared" ref="DS538:DS569" si="2607">IF(DJ538=1,IF(OR(BM538=0,BT538=0),1,IF(BM538&gt;0,IF(BT538&gt;0,1,0),IF(BT538&lt;0,1,0))),"")</f>
        <v/>
      </c>
      <c r="DT538" s="1" t="str">
        <f t="shared" ref="DT538:DT569" si="2608">IF(DJ538=1,IF(OR(BM538=0,BU538=0),1,IF(BM538&gt;0,IF(BU538&gt;0,1,0),IF(BU538&lt;0,1,0))),"")</f>
        <v/>
      </c>
      <c r="DU538" s="1" t="str">
        <f t="shared" ref="DU538:DU569" si="2609">IF(DJ538=1,IF(OR(AND(BO538&gt;-0.001,BM538&lt;0.001, BK538&lt;0.001),AND(BO538&lt;0.001,BM538&gt;-0.001,BK538&gt;-0.001)),1,0),"")</f>
        <v/>
      </c>
      <c r="DV538" s="1">
        <f t="shared" ref="DV538:DV569" si="2610">IF(OR(AND(BD538&gt;-0.001, BD538 &lt;0.001),AND(BO538&gt;-0.001,BO538&lt;0.001)),1,IF(BD538&gt;-0.001,IF(BO538&gt;-0.001,1,0),IF(BO538&lt;0.001,1,0)))</f>
        <v>0</v>
      </c>
      <c r="DW538" s="1">
        <f t="shared" ref="DW538:DW569" si="2611">IF(OR(AND(BD538&gt;0, BC538 &lt;0),AND(BD538&lt;0, BC538 &gt;0)),1,0)</f>
        <v>0</v>
      </c>
      <c r="DX538" s="1" t="str">
        <f t="shared" ref="DX538:DX569" si="2612">IF(DW538=1,IF(OR(AND(BD538&gt;0,BM538&lt;0.001),AND(BD538&lt;0,BM538&gt;-0.001)),1,0),"")</f>
        <v/>
      </c>
      <c r="DY538" s="1" t="str">
        <f t="shared" ref="DY538:DY569" si="2613">IF(DK538=1,IF(OR(AND(BK538&gt;-0.001,BM538&gt;-0.001),AND(BK538&lt;0.001,BM538&lt;0.001)),1,0),"")</f>
        <v/>
      </c>
      <c r="EA538" s="1">
        <f t="shared" ref="EA538:EA569" si="2614">IF(OR(BA538=0,BU538=0),1,IF(BA538&gt;0,IF(BU538&gt;0,1,0),IF(BU538&lt;0,1,0)))</f>
        <v>0</v>
      </c>
      <c r="EB538" s="1">
        <f t="shared" ref="EB538:EB569" si="2615">IF(OR(BB538=0,BU538=0),1,IF(BB538&gt;0,IF(BU538&gt;0,1,0),IF(BU538&lt;0,1,0)))</f>
        <v>0</v>
      </c>
      <c r="EC538" s="1">
        <f t="shared" ref="EC538:EC569" si="2616">IF(OR(BC538=0,BU538=0),1,IF(BC538&gt;0,IF(BU538&gt;0,1,0),IF(BU538&lt;0,1,0)))</f>
        <v>0</v>
      </c>
      <c r="ED538" s="1">
        <f t="shared" ref="ED538:ED569" si="2617">IF(OR(BD538=0,BU538=0),1,IF(BD538&gt;0,IF(BU538&gt;0,1,0),IF(BU538&lt;0,1,0)))</f>
        <v>0</v>
      </c>
      <c r="EF538" s="1">
        <f t="shared" ref="EF538:EF569" si="2618">IF(BA538&gt;0,IF(BS538&gt;0,1,0),IF(BS538&lt;0,1,0))</f>
        <v>1</v>
      </c>
      <c r="EG538" s="1">
        <f t="shared" ref="EG538:EG569" si="2619">IF(BB538&gt;0,IF(BS538&gt;0,1,0),IF(BS538&lt;0,1,0))</f>
        <v>1</v>
      </c>
      <c r="EH538" s="1">
        <f t="shared" ref="EH538:EH569" si="2620">IF(BC538&gt;0,IF(BS538&gt;0,1,0),IF(BS538&lt;0,1,0))</f>
        <v>1</v>
      </c>
      <c r="EI538" s="1">
        <f t="shared" ref="EI538:EI569" si="2621">IF(BD538&gt;0,IF(BS538&gt;0,1,0),IF(BS538&lt;0,1,0))</f>
        <v>1</v>
      </c>
      <c r="EK538" s="1">
        <f t="shared" ref="EK538:EK569" si="2622">IF(OR(BA538=0,BB538=0),1,IF(BA538&gt;0,IF(BB538&gt;0,1,0),IF(BB538&lt;0,1,0)))</f>
        <v>1</v>
      </c>
      <c r="EL538" s="1">
        <f t="shared" ref="EL538:EL569" si="2623">IF(OR(BA538=0,BC538=0),1,IF(BA538&gt;0,IF(BC538&gt;0,1,0),IF(BC538&lt;0,1,0)))</f>
        <v>1</v>
      </c>
      <c r="EM538" s="1">
        <f t="shared" ref="EM538:EM569" si="2624">IF(OR(BA538=0,BD538=0),1,IF(BA538&gt;0,IF(BD538&gt;0,1,0),IF(BD538&lt;0,1,0)))</f>
        <v>1</v>
      </c>
      <c r="EO538" s="1">
        <f t="shared" ref="EO538:EO569" si="2625">IF(OR(BA538=0,BB538=0),1,IF(BB538&gt;0,IF(BA538&gt;0,1,0),IF(BA538&lt;0,1,0)))</f>
        <v>1</v>
      </c>
      <c r="EP538" s="1">
        <f t="shared" ref="EP538:EP569" si="2626">IF(OR(BB538=0,BC538=0),1,IF(BB538&gt;0,IF(BC538&gt;0,1,0),IF(BC538&lt;0,1,0)))</f>
        <v>1</v>
      </c>
      <c r="EQ538" s="1">
        <f t="shared" ref="EQ538:EQ569" si="2627">IF(OR(BB538=0,BD538=0),1,IF(BB538&gt;0,IF(BD538&gt;0,1,0),IF(BD538&lt;0,1,0)))</f>
        <v>1</v>
      </c>
      <c r="ES538" s="1">
        <f t="shared" ref="ES538:ES569" si="2628">IF(OR(BC538=0,BA538=0),1,IF(BC538&gt;0,IF(BA538&gt;0,1,0),IF(BA538&lt;0,1,0)))</f>
        <v>1</v>
      </c>
      <c r="ET538" s="1">
        <f t="shared" ref="ET538:ET569" si="2629">IF(OR(BC538=0,BB538=0),1,IF(BC538&gt;0,IF(BB538&gt;0,1,0),IF(BB538&lt;0,1,0)))</f>
        <v>1</v>
      </c>
      <c r="EU538" s="1">
        <f t="shared" ref="EU538:EU569" si="2630">IF(OR(BC538=0,BD538=0),1,IF(BC538&gt;0,IF(BD538&gt;0,1,0),IF(BD538&lt;0,1,0)))</f>
        <v>1</v>
      </c>
      <c r="EV538" s="1">
        <f t="shared" ref="EV538:EV569" si="2631">IF(AND(BC538&gt;-0.0001,BD538 &gt;-0.0001),1,IF(AND(BC538&lt;0.0001,BD538&lt;0.0001),1,""))</f>
        <v>1</v>
      </c>
      <c r="EW538" s="1">
        <f t="shared" ref="EW538:EW569" si="2632">IF(EU538=1,IF(OR(BD538=0,BM538=0),1,IF(BD538&gt;0,IF(BM538&gt;0,1,0),IF(BM538&lt;0,1,0))),"")</f>
        <v>0</v>
      </c>
      <c r="EY538" s="1">
        <f t="shared" ref="EY538:EY569" si="2633">IF(OR(BD538=0,BA538=0),1,IF(BD538&gt;0,IF(BA538&gt;0,1,0),IF(BA538&lt;0,1,0)))</f>
        <v>1</v>
      </c>
      <c r="EZ538" s="1">
        <f t="shared" ref="EZ538:EZ569" si="2634">IF(OR(BD538=0,BB538=0),1,IF(BD538&gt;0,IF(BB538&gt;0,1,0),IF(BB538&lt;0,1,0)))</f>
        <v>1</v>
      </c>
      <c r="FA538" s="1">
        <f t="shared" ref="FA538:FA569" si="2635">IF(OR(BD538=0,BC538=0),1,IF(BD538&gt;0,IF(BC538&gt;0,1,0),IF(BC538&lt;0,1,0)))</f>
        <v>1</v>
      </c>
      <c r="FC538" s="1">
        <f t="shared" ref="FC538:FC569" si="2636">IF(OR(BM538=0,BO538=0),1,IF(BM538&gt;0,IF(BO538&gt;0,1,0),IF(BO538&lt;0,1,0)))</f>
        <v>1</v>
      </c>
      <c r="FD538" s="1">
        <f t="shared" ref="FD538:FD569" si="2637">IF(FC538=1,IF(AND(BD538&gt;0,BO538&lt;0),1,IF(AND(BD538&lt;0,BO538&gt;0),1,0)),"")</f>
        <v>1</v>
      </c>
      <c r="FE538" s="1"/>
      <c r="FF538" s="1">
        <f t="shared" ref="FF538:FF569" si="2638">IF(OR(BK538=0,BM538=0),1,IF(BK538&gt;0,IF(BM538&gt;0,1,0),IF(BM538&lt;0,1,0)))</f>
        <v>1</v>
      </c>
      <c r="FG538" s="1">
        <f t="shared" ref="FG538:FG569" si="2639">IF(OR(BK538=0,BO538=0),1,IF(BK538&gt;0,IF(BO538&gt;0,1,0),IF(BO538&lt;0,1,0)))</f>
        <v>1</v>
      </c>
      <c r="FH538" s="1">
        <f t="shared" ref="FH538:FH569" si="2640">IF(BK538&gt;0,IF(BM538&gt;0,IF(BO538&gt;0,1,0),0),IF(BM538&lt;0,IF(BO538&lt;0,1,0),0))</f>
        <v>1</v>
      </c>
      <c r="FI538" s="1">
        <f t="shared" ref="FI538:FI569" si="2641">IF(FH538=0,"",(IF(BO538&gt;0,IF(BD538&gt;0,1,0),IF(BD538&lt;0,1,0))))</f>
        <v>0</v>
      </c>
      <c r="FJ538" s="1">
        <f t="shared" ref="FJ538:FJ569" si="2642">IF(FH538=0,"",(IF(BO538&gt;0,IF(BC538&gt;0,1,0),IF(BC538&lt;0,1,0))))</f>
        <v>0</v>
      </c>
      <c r="FK538" s="1">
        <f t="shared" ref="FK538:FK569" si="2643">IF(FH538=0,"",(IF(BO538&gt;0,IF(BB538&gt;0,1,0),IF(BB538&lt;0,1,0))))</f>
        <v>0</v>
      </c>
      <c r="FL538" s="1">
        <f t="shared" ref="FL538:FL569" si="2644">IF(FH538=0,"",(IF(BO538&gt;0,IF(BA538&gt;0,1,0),IF(BA538&lt;0,1,0))))</f>
        <v>0</v>
      </c>
      <c r="FN538" s="1" t="str">
        <f t="shared" ref="FN538:FN569" si="2645">IF(ABS(BB538)&gt;9.76,1,"")</f>
        <v/>
      </c>
      <c r="FO538" s="1" t="str">
        <f t="shared" ref="FO538:FO569" si="2646">IF(FN538=1,IF(BB538&gt;0,IF(BL538&lt;0,1,0),IF(BL538&gt;0,1,0)),"")</f>
        <v/>
      </c>
      <c r="FP538" s="1" t="str">
        <f t="shared" ref="FP538:FP569" si="2647">IF(BL538&gt;1.96, IF(BB538&gt;9.76,1,0),IF(BL538&lt;-1.96, IF(BB538&lt;-9.76,1,0),""))</f>
        <v/>
      </c>
      <c r="FV538" s="1">
        <f t="shared" ref="FV538:FV569" si="2648">IF(BK537&gt;0,IF(BK538&gt;0,1,0),IF(BK538&lt;0,1,0))</f>
        <v>1</v>
      </c>
      <c r="FW538" s="1">
        <f t="shared" ref="FW538:FW569" si="2649">IF(BL537&gt;0,IF(BL538&gt;0,1,0),IF(BL538&lt;0,1,0))</f>
        <v>1</v>
      </c>
      <c r="FX538" s="1">
        <f t="shared" ref="FX538:FX569" si="2650">IF(BO537&gt;0,IF(BO538&gt;0,1,0),IF(BO538&lt;0,1,0))</f>
        <v>1</v>
      </c>
      <c r="GA538" s="1">
        <f t="shared" ref="GA538:GA569" si="2651">IF(BA538&gt;0,IF(BR538&gt;0,1,0),IF(BR538&lt;0,1,0))</f>
        <v>0</v>
      </c>
      <c r="GB538" s="1">
        <f t="shared" ref="GB538:GB569" si="2652">IF(BB538&gt;0,IF(BR538&gt;0,1,0),IF(BR538&lt;0,1,0))</f>
        <v>0</v>
      </c>
      <c r="GC538" s="1">
        <f t="shared" ref="GC538:GC569" si="2653">IF(BC538&gt;0,IF(BR538&gt;0,1,0),IF(BR538&lt;0,1,0))</f>
        <v>0</v>
      </c>
      <c r="GD538" s="1">
        <f t="shared" ref="GD538:GD569" si="2654">IF(BD538&gt;0,IF(BR538&gt;0,1,0),IF(BR538&lt;0,1,0))</f>
        <v>0</v>
      </c>
      <c r="GE538" s="1">
        <f t="shared" ref="GE538:GE569" si="2655">IF(BK538&gt;0,IF(BR538&gt;0,1,0),IF(BR538&lt;0,1,0))</f>
        <v>1</v>
      </c>
      <c r="GF538" s="1">
        <f t="shared" ref="GF538:GF569" si="2656">IF(BM538&gt;0,IF(BR538&gt;0,1,0),IF(BR538&lt;0,1,0))</f>
        <v>1</v>
      </c>
      <c r="GG538" s="1">
        <f t="shared" ref="GG538:GG569" si="2657">IF(BO538&gt;0,IF(BR538&gt;0,1,0),IF(BR538&lt;0,1,0))</f>
        <v>1</v>
      </c>
      <c r="GI538" s="1">
        <f t="shared" ref="GI538:GI569" si="2658">IF(BR538&gt;0,IF(BS538&gt;0,1,0),IF(BS538&lt;0,1,0))</f>
        <v>0</v>
      </c>
      <c r="GK538" s="1">
        <f t="shared" ref="GK538:GK569" si="2659">IF(BA538&gt;0,IF(BS538&gt;0,1,0),IF(BS538&lt;0,1,0))</f>
        <v>1</v>
      </c>
      <c r="GL538" s="1">
        <f t="shared" ref="GL538:GL569" si="2660">IF(BB538&gt;0,IF(BS538&gt;0,1,0),IF(BS538&lt;0,1,0))</f>
        <v>1</v>
      </c>
      <c r="GM538" s="1">
        <f t="shared" ref="GM538:GM569" si="2661">IF(BC538&gt;0,IF(BS538&gt;0,1,0),IF(BS538&lt;0,1,0))</f>
        <v>1</v>
      </c>
      <c r="GN538" s="1">
        <f t="shared" ref="GN538:GN569" si="2662">IF(BD538&gt;0,IF(BS538&gt;0,1,0),IF(BS538&lt;0,1,0))</f>
        <v>1</v>
      </c>
      <c r="GO538" s="1">
        <f t="shared" ref="GO538:GO569" si="2663">IF(BK538&gt;0,IF(BS538&gt;0,1,0),IF(BS538&lt;0,1,0))</f>
        <v>0</v>
      </c>
      <c r="GP538" s="1">
        <f t="shared" ref="GP538:GP569" si="2664">IF(BM538&gt;0,IF(BS538&gt;0,1,0),IF(BS538&lt;0,1,0))</f>
        <v>0</v>
      </c>
      <c r="GQ538" s="1">
        <f t="shared" ref="GQ538:GQ569" si="2665">IF(BO538&gt;0,IF(BS538&gt;0,1,0),IF(BS538&lt;0,1,0))</f>
        <v>0</v>
      </c>
      <c r="GS538" s="1" t="str">
        <f t="shared" ref="GS538:GS569" si="2666">IF(ABS(BD538)&gt;32,IF(ABS(BM538)&gt;2,1,0),"")</f>
        <v/>
      </c>
      <c r="GT538" s="1" t="str">
        <f t="shared" ref="GT538:GT569" si="2667">IF(ABS(BD538)&gt;40,IF(ABS(BM538)&gt;2,1,0),"")</f>
        <v/>
      </c>
      <c r="GU538" s="1">
        <f t="shared" ref="GU538:GU569" si="2668">IF(ABS(BM538)&gt;1,1,0)</f>
        <v>1</v>
      </c>
      <c r="GV538" s="1">
        <f t="shared" ref="GV538:GV569" si="2669">IF(ABS(BM538)&gt;1.5,1,0)</f>
        <v>1</v>
      </c>
      <c r="GW538" s="1">
        <f t="shared" ref="GW538:GW569" si="2670">IF(ABS(BM538)&gt;1.99,1,0)</f>
        <v>0</v>
      </c>
      <c r="GX538" s="1">
        <f t="shared" ref="GX538:GX569" si="2671">IF(ABS(BM538)&gt;2.5,1,0)</f>
        <v>0</v>
      </c>
      <c r="GY538" s="1">
        <f t="shared" ref="GY538:GY569" si="2672">IF(ABS(BM538)&gt;3,1,0)</f>
        <v>0</v>
      </c>
      <c r="GZ538" s="1"/>
      <c r="HA538" s="1">
        <f t="shared" ref="HA538:HA569" si="2673">IF(ABS(BO538)&gt;2,1,0)</f>
        <v>0</v>
      </c>
      <c r="HB538" s="1">
        <f t="shared" ref="HB538:HB569" si="2674">IF(ABS(BO538)&gt;4,1,0)</f>
        <v>0</v>
      </c>
      <c r="HC538" s="1">
        <f t="shared" ref="HC538:HC569" si="2675">IF(ABS(BO538)&gt;5,1,0)</f>
        <v>0</v>
      </c>
      <c r="HD538" s="1">
        <f t="shared" ref="HD538:HD569" si="2676">IF(ABS(BO538)&gt;6,1,0)</f>
        <v>0</v>
      </c>
      <c r="HE538" s="1">
        <f t="shared" ref="HE538:HE569" si="2677">IF(ABS(BO538)&gt;8,1,0)</f>
        <v>0</v>
      </c>
      <c r="HF538" s="1">
        <f t="shared" ref="HF538:HF569" si="2678">IF(ABS(BO538)&gt;10,1,0)</f>
        <v>0</v>
      </c>
      <c r="HH538" s="1">
        <f t="shared" ref="HH538:HH569" si="2679">IF(ABS(BS538)&gt;1.5,1,0)</f>
        <v>0</v>
      </c>
      <c r="HI538" s="1">
        <f t="shared" ref="HI538:HI569" si="2680">IF(ABS(BS538)&gt;3,1,0)</f>
        <v>0</v>
      </c>
      <c r="HJ538" s="1">
        <f t="shared" ref="HJ538:HJ569" si="2681">IF(ABS(BS538)&gt;4.5,1,0)</f>
        <v>0</v>
      </c>
      <c r="HK538" s="1">
        <f t="shared" ref="HK538:HK569" si="2682">IF(ABS(BS538)&gt;6,1,0)</f>
        <v>0</v>
      </c>
      <c r="HL538" s="1">
        <f t="shared" ref="HL538:HL569" si="2683">IF(ABS(BS538)&gt;7.5,1,0)</f>
        <v>0</v>
      </c>
      <c r="HM538" s="1">
        <f t="shared" ref="HM538:HM569" si="2684">IF(ABS(BS538)&gt;9,1,0)</f>
        <v>0</v>
      </c>
      <c r="HO538" s="1">
        <f t="shared" ref="HO538:HO569" si="2685">IF(BD538&gt;-0.1,IF(BM538&lt;0.001,1,0),"")</f>
        <v>1</v>
      </c>
      <c r="HP538" s="1" t="str">
        <f t="shared" ref="HP538:HP569" si="2686">IF(BD538&lt;0.1,IF(BM538&gt;-0.001,1,0),"")</f>
        <v/>
      </c>
      <c r="HQ538" s="1">
        <f t="shared" ref="HQ538:HQ569" si="2687">IF(BD538&gt;9.1,IF(BM538&lt;0.001,1,0),"")</f>
        <v>1</v>
      </c>
      <c r="HR538" t="str">
        <f t="shared" ref="HR538:HR569" si="2688">IF(BD538&lt;-9.1,IF(BM538&gt;-0.001,1,0),"")</f>
        <v/>
      </c>
      <c r="HS538" s="1">
        <f t="shared" ref="HS538:HS569" si="2689">IF(BD538&gt;15.1,IF(BM538&lt;0.001,1,0),"")</f>
        <v>1</v>
      </c>
      <c r="HT538" t="str">
        <f t="shared" ref="HT538:HT569" si="2690">IF(BD538&lt;-15.1,IF(BM538&gt;-0.001,1,0),"")</f>
        <v/>
      </c>
      <c r="HU538" t="str">
        <f t="shared" ref="HU538:HU569" si="2691">IF(BD538&gt;31.1,IF(BM538&lt;0.001,1,0),"")</f>
        <v/>
      </c>
      <c r="HV538" s="1" t="str">
        <f t="shared" ref="HV538:HV569" si="2692">IF(BD538&lt;-31.1,IF(BM538&gt;-0.001,1,0),"")</f>
        <v/>
      </c>
      <c r="HW538" s="1" t="str">
        <f t="shared" ref="HW538:HW569" si="2693">IF(BD538&gt;47.1,IF(BM538&lt;0.001,1,0),"")</f>
        <v/>
      </c>
      <c r="HX538" s="1" t="str">
        <f t="shared" ref="HX538:HX569" si="2694">IF(BD538&lt;-47.1,IF(BM538&gt;-0.001,1,0),"")</f>
        <v/>
      </c>
      <c r="HZ538" s="1">
        <f t="shared" ref="HZ538:HZ569" si="2695">IF(BD538&gt;-0.1,IF(BO538&lt;0.001,1,0),"")</f>
        <v>1</v>
      </c>
      <c r="IA538" s="1" t="str">
        <f t="shared" ref="IA538:IA569" si="2696">IF(BD538&lt;0.1,IF(BO538&gt;-0.001,1,0),"")</f>
        <v/>
      </c>
      <c r="IB538" s="1">
        <f t="shared" ref="IB538:IB569" si="2697">IF(BD538&gt;9.1,IF(BO538&lt;0.001,1,0),"")</f>
        <v>1</v>
      </c>
      <c r="IC538" s="1" t="str">
        <f t="shared" ref="IC538:IC569" si="2698">IF(BD538&lt;-9.1,IF(BO538&gt;-0.001,1,0),"")</f>
        <v/>
      </c>
      <c r="ID538" s="1">
        <f t="shared" ref="ID538:ID569" si="2699">IF(BD538&gt;15.1,IF(BO538&lt;0.001,1,0),"")</f>
        <v>1</v>
      </c>
      <c r="IE538" s="1" t="str">
        <f t="shared" ref="IE538:IE569" si="2700">IF(BD538&lt;-15.1,IF(BO538&gt;-0.001,1,0),"")</f>
        <v/>
      </c>
      <c r="IF538" s="1" t="str">
        <f t="shared" ref="IF538:IF569" si="2701">IF(BD538&gt;31.1,IF(BO538&lt;0.001,1,0),"")</f>
        <v/>
      </c>
      <c r="IG538" s="1" t="str">
        <f t="shared" ref="IG538:IG569" si="2702">IF(BD538&lt;-31.1,IF(BO538&gt;-0.001,1,0),"")</f>
        <v/>
      </c>
      <c r="IH538" s="1" t="str">
        <f t="shared" ref="IH538:IH569" si="2703">IF(BD538&gt;47.1,IF(BO538&lt;0.001,1,0),"")</f>
        <v/>
      </c>
      <c r="II538" s="1" t="str">
        <f t="shared" ref="II538:II569" si="2704">IF(BD538&lt;-47.1,IF(BO538&gt;-0.001,1,0),"")</f>
        <v/>
      </c>
    </row>
    <row r="539" spans="1:291" x14ac:dyDescent="0.2">
      <c r="A539" s="14">
        <f t="shared" si="2545"/>
        <v>539</v>
      </c>
      <c r="C539" s="2">
        <v>42887</v>
      </c>
      <c r="G539" s="3">
        <v>108.062</v>
      </c>
      <c r="H539" s="3">
        <v>118.077</v>
      </c>
      <c r="I539" s="3">
        <v>126.06</v>
      </c>
      <c r="J539" s="4">
        <v>153.16999999999999</v>
      </c>
      <c r="P539" s="128">
        <f t="shared" si="2550"/>
        <v>3462.2499999999995</v>
      </c>
      <c r="Q539" s="5">
        <f t="shared" si="2551"/>
        <v>3783.75</v>
      </c>
      <c r="R539" s="6">
        <f t="shared" si="2552"/>
        <v>4038</v>
      </c>
      <c r="S539" s="7">
        <f t="shared" si="2553"/>
        <v>4912.9999999999991</v>
      </c>
      <c r="Y539" s="4">
        <f t="shared" si="2524"/>
        <v>1.5000000000004547</v>
      </c>
      <c r="Z539" s="1">
        <f t="shared" si="2525"/>
        <v>2.2499999999995453</v>
      </c>
      <c r="AA539" s="1">
        <f t="shared" si="2526"/>
        <v>3.5</v>
      </c>
      <c r="AB539" s="1">
        <f t="shared" si="2527"/>
        <v>9</v>
      </c>
      <c r="AC539" s="1"/>
      <c r="AD539" s="1"/>
      <c r="AE539" s="126"/>
      <c r="AF539" s="126"/>
      <c r="AG539" s="126"/>
      <c r="AH539" s="4">
        <f t="shared" si="2532"/>
        <v>1.5000000000012126</v>
      </c>
      <c r="AI539" s="4">
        <f t="shared" si="2533"/>
        <v>1.6500000000011823</v>
      </c>
      <c r="AJ539" s="4">
        <f t="shared" si="2534"/>
        <v>0.14999999999954516</v>
      </c>
      <c r="AK539" s="4">
        <f t="shared" si="2535"/>
        <v>8.3333333333788229E-2</v>
      </c>
      <c r="AL539" s="4">
        <f t="shared" si="2536"/>
        <v>0.49999999999954525</v>
      </c>
      <c r="AM539" s="4">
        <f t="shared" si="2537"/>
        <v>0.5</v>
      </c>
      <c r="AN539" s="4">
        <f t="shared" si="2538"/>
        <v>0.10000000000000009</v>
      </c>
      <c r="AO539" s="4">
        <f t="shared" si="2539"/>
        <v>1</v>
      </c>
      <c r="AP539" s="4">
        <f t="shared" si="2540"/>
        <v>2.8333333333357587</v>
      </c>
      <c r="AQ539" s="4">
        <f t="shared" si="2541"/>
        <v>0.62500000000068234</v>
      </c>
      <c r="AR539" s="4">
        <f t="shared" si="2542"/>
        <v>1.6000000000009096</v>
      </c>
      <c r="AS539" s="4">
        <f t="shared" si="2543"/>
        <v>0.24999999999954525</v>
      </c>
      <c r="AT539" s="4">
        <f t="shared" si="2544"/>
        <v>1.8000000000009095</v>
      </c>
      <c r="AU539" s="1"/>
      <c r="BA539" s="11">
        <f t="shared" si="2554"/>
        <v>-1.5000000000004547</v>
      </c>
      <c r="BB539" s="11">
        <f t="shared" si="2555"/>
        <v>-2.2499999999995453</v>
      </c>
      <c r="BC539" s="12">
        <f t="shared" si="2556"/>
        <v>-3.5</v>
      </c>
      <c r="BD539" s="13">
        <f t="shared" si="2557"/>
        <v>-9</v>
      </c>
      <c r="BJ539" s="11">
        <f t="shared" si="2558"/>
        <v>-1.5000000000012126</v>
      </c>
      <c r="BK539" s="11">
        <f t="shared" si="2559"/>
        <v>-1.6500000000011823</v>
      </c>
      <c r="BL539" s="11">
        <f t="shared" si="2560"/>
        <v>-0.14999999999954516</v>
      </c>
      <c r="BM539" s="11">
        <f t="shared" si="2561"/>
        <v>8.3333333333788229E-2</v>
      </c>
      <c r="BN539" s="11">
        <f t="shared" si="2562"/>
        <v>-0.49999999999954525</v>
      </c>
      <c r="BO539" s="11">
        <f t="shared" si="2563"/>
        <v>-0.5</v>
      </c>
      <c r="BP539" s="11">
        <f t="shared" si="2564"/>
        <v>0.10000000000000009</v>
      </c>
      <c r="BQ539" s="1">
        <v>1</v>
      </c>
      <c r="BR539" s="11">
        <f t="shared" si="2565"/>
        <v>2.8333333333357587</v>
      </c>
      <c r="BS539" s="11">
        <f t="shared" si="2566"/>
        <v>-0.62500000000068234</v>
      </c>
      <c r="BT539" s="11">
        <f t="shared" si="2567"/>
        <v>-1.6000000000009096</v>
      </c>
      <c r="BU539" s="11">
        <f t="shared" si="2568"/>
        <v>-0.24999999999954525</v>
      </c>
      <c r="BV539" s="11">
        <f t="shared" si="2569"/>
        <v>-1.8000000000009095</v>
      </c>
      <c r="BY539" s="126"/>
      <c r="BZ539" s="126"/>
      <c r="CA539">
        <f t="shared" si="2570"/>
        <v>-0.24999999999954525</v>
      </c>
      <c r="CB539" s="1">
        <f t="shared" si="2571"/>
        <v>1</v>
      </c>
      <c r="CC539" s="1">
        <f t="shared" si="2572"/>
        <v>1</v>
      </c>
      <c r="CD539" s="1">
        <f t="shared" si="2573"/>
        <v>1</v>
      </c>
      <c r="CE539" s="126">
        <f t="shared" si="2546"/>
        <v>1</v>
      </c>
      <c r="CF539" s="1">
        <f t="shared" si="2574"/>
        <v>1</v>
      </c>
      <c r="CG539" s="1">
        <f t="shared" si="2575"/>
        <v>1</v>
      </c>
      <c r="CH539" s="1" t="str">
        <f t="shared" si="2547"/>
        <v/>
      </c>
      <c r="CI539" s="1">
        <f t="shared" si="2576"/>
        <v>0</v>
      </c>
      <c r="CJ539" s="1">
        <f t="shared" si="2577"/>
        <v>0</v>
      </c>
      <c r="CK539" s="1" t="str">
        <f t="shared" si="2578"/>
        <v/>
      </c>
      <c r="CL539" s="1">
        <f t="shared" si="2579"/>
        <v>0</v>
      </c>
      <c r="CM539" s="1" t="str">
        <f t="shared" si="2580"/>
        <v/>
      </c>
      <c r="CN539" s="1" t="str">
        <f t="shared" si="2581"/>
        <v/>
      </c>
      <c r="CO539" s="1">
        <f t="shared" si="2582"/>
        <v>0</v>
      </c>
      <c r="CP539" s="1">
        <f t="shared" si="2583"/>
        <v>0</v>
      </c>
      <c r="CQ539" s="1" t="str">
        <f t="shared" si="2584"/>
        <v/>
      </c>
      <c r="CS539" s="1">
        <f t="shared" si="2585"/>
        <v>0</v>
      </c>
      <c r="CT539" s="1">
        <f t="shared" si="2586"/>
        <v>0</v>
      </c>
      <c r="CU539" s="1">
        <f t="shared" si="2587"/>
        <v>0</v>
      </c>
      <c r="CV539" s="126">
        <f t="shared" si="2548"/>
        <v>0</v>
      </c>
      <c r="CW539" s="1">
        <f t="shared" si="2588"/>
        <v>1</v>
      </c>
      <c r="CX539" s="1" t="str">
        <f t="shared" si="2589"/>
        <v/>
      </c>
      <c r="CY539" s="1" t="str">
        <f t="shared" si="2590"/>
        <v/>
      </c>
      <c r="CZ539" s="1" t="str">
        <f t="shared" si="2591"/>
        <v/>
      </c>
      <c r="DA539" s="1" t="str">
        <f t="shared" si="2592"/>
        <v/>
      </c>
      <c r="DB539" s="1">
        <f t="shared" si="2593"/>
        <v>1</v>
      </c>
      <c r="DC539" s="1" t="str">
        <f t="shared" si="2594"/>
        <v/>
      </c>
      <c r="DD539" s="1">
        <f t="shared" si="2595"/>
        <v>1</v>
      </c>
      <c r="DE539" s="1" t="str">
        <f t="shared" si="2596"/>
        <v/>
      </c>
      <c r="DF539" s="1"/>
      <c r="DG539" s="126">
        <f t="shared" si="2549"/>
        <v>1</v>
      </c>
      <c r="DH539" s="1">
        <f t="shared" si="2597"/>
        <v>1</v>
      </c>
      <c r="DI539" s="1">
        <f t="shared" si="2598"/>
        <v>1</v>
      </c>
      <c r="DJ539" s="1">
        <f t="shared" si="2599"/>
        <v>1</v>
      </c>
      <c r="DK539" s="1" t="str">
        <f t="shared" si="2600"/>
        <v/>
      </c>
      <c r="DL539" s="1"/>
      <c r="DM539" s="1" t="str">
        <f t="shared" si="2601"/>
        <v/>
      </c>
      <c r="DN539" s="1">
        <f t="shared" si="2602"/>
        <v>0</v>
      </c>
      <c r="DO539" s="1">
        <f t="shared" si="2603"/>
        <v>0</v>
      </c>
      <c r="DP539" s="1">
        <f t="shared" si="2604"/>
        <v>1</v>
      </c>
      <c r="DQ539" s="1">
        <f t="shared" si="2605"/>
        <v>0</v>
      </c>
      <c r="DR539" s="1">
        <f t="shared" si="2606"/>
        <v>1</v>
      </c>
      <c r="DS539" s="1">
        <f t="shared" si="2607"/>
        <v>0</v>
      </c>
      <c r="DT539" s="1">
        <f t="shared" si="2608"/>
        <v>0</v>
      </c>
      <c r="DU539" s="1">
        <f t="shared" si="2609"/>
        <v>0</v>
      </c>
      <c r="DV539" s="1">
        <f t="shared" si="2610"/>
        <v>1</v>
      </c>
      <c r="DW539" s="1">
        <f t="shared" si="2611"/>
        <v>0</v>
      </c>
      <c r="DX539" s="1" t="str">
        <f t="shared" si="2612"/>
        <v/>
      </c>
      <c r="DY539" s="1" t="str">
        <f t="shared" si="2613"/>
        <v/>
      </c>
      <c r="EA539" s="1">
        <f t="shared" si="2614"/>
        <v>1</v>
      </c>
      <c r="EB539" s="1">
        <f t="shared" si="2615"/>
        <v>1</v>
      </c>
      <c r="EC539" s="1">
        <f t="shared" si="2616"/>
        <v>1</v>
      </c>
      <c r="ED539" s="1">
        <f t="shared" si="2617"/>
        <v>1</v>
      </c>
      <c r="EF539" s="1">
        <f t="shared" si="2618"/>
        <v>1</v>
      </c>
      <c r="EG539" s="1">
        <f t="shared" si="2619"/>
        <v>1</v>
      </c>
      <c r="EH539" s="1">
        <f t="shared" si="2620"/>
        <v>1</v>
      </c>
      <c r="EI539" s="1">
        <f t="shared" si="2621"/>
        <v>1</v>
      </c>
      <c r="EK539" s="1">
        <f t="shared" si="2622"/>
        <v>1</v>
      </c>
      <c r="EL539" s="1">
        <f t="shared" si="2623"/>
        <v>1</v>
      </c>
      <c r="EM539" s="1">
        <f t="shared" si="2624"/>
        <v>1</v>
      </c>
      <c r="EO539" s="1">
        <f t="shared" si="2625"/>
        <v>1</v>
      </c>
      <c r="EP539" s="1">
        <f t="shared" si="2626"/>
        <v>1</v>
      </c>
      <c r="EQ539" s="1">
        <f t="shared" si="2627"/>
        <v>1</v>
      </c>
      <c r="ES539" s="1">
        <f t="shared" si="2628"/>
        <v>1</v>
      </c>
      <c r="ET539" s="1">
        <f t="shared" si="2629"/>
        <v>1</v>
      </c>
      <c r="EU539" s="1">
        <f t="shared" si="2630"/>
        <v>1</v>
      </c>
      <c r="EV539" s="1">
        <f t="shared" si="2631"/>
        <v>1</v>
      </c>
      <c r="EW539" s="1">
        <f t="shared" si="2632"/>
        <v>0</v>
      </c>
      <c r="EY539" s="1">
        <f t="shared" si="2633"/>
        <v>1</v>
      </c>
      <c r="EZ539" s="1">
        <f t="shared" si="2634"/>
        <v>1</v>
      </c>
      <c r="FA539" s="1">
        <f t="shared" si="2635"/>
        <v>1</v>
      </c>
      <c r="FC539" s="1">
        <f t="shared" si="2636"/>
        <v>0</v>
      </c>
      <c r="FD539" s="1" t="str">
        <f t="shared" si="2637"/>
        <v/>
      </c>
      <c r="FE539" s="1"/>
      <c r="FF539" s="1">
        <f t="shared" si="2638"/>
        <v>0</v>
      </c>
      <c r="FG539" s="1">
        <f t="shared" si="2639"/>
        <v>1</v>
      </c>
      <c r="FH539" s="1">
        <f t="shared" si="2640"/>
        <v>0</v>
      </c>
      <c r="FI539" s="1" t="str">
        <f t="shared" si="2641"/>
        <v/>
      </c>
      <c r="FJ539" s="1" t="str">
        <f t="shared" si="2642"/>
        <v/>
      </c>
      <c r="FK539" s="1" t="str">
        <f t="shared" si="2643"/>
        <v/>
      </c>
      <c r="FL539" s="1" t="str">
        <f t="shared" si="2644"/>
        <v/>
      </c>
      <c r="FN539" s="1" t="str">
        <f t="shared" si="2645"/>
        <v/>
      </c>
      <c r="FO539" s="1" t="str">
        <f t="shared" si="2646"/>
        <v/>
      </c>
      <c r="FP539" s="1" t="str">
        <f t="shared" si="2647"/>
        <v/>
      </c>
      <c r="FV539" s="1">
        <f t="shared" si="2648"/>
        <v>1</v>
      </c>
      <c r="FW539" s="1">
        <f t="shared" si="2649"/>
        <v>1</v>
      </c>
      <c r="FX539" s="1">
        <f t="shared" si="2650"/>
        <v>1</v>
      </c>
      <c r="GA539" s="1">
        <f t="shared" si="2651"/>
        <v>0</v>
      </c>
      <c r="GB539" s="1">
        <f t="shared" si="2652"/>
        <v>0</v>
      </c>
      <c r="GC539" s="1">
        <f t="shared" si="2653"/>
        <v>0</v>
      </c>
      <c r="GD539" s="1">
        <f t="shared" si="2654"/>
        <v>0</v>
      </c>
      <c r="GE539" s="1">
        <f t="shared" si="2655"/>
        <v>0</v>
      </c>
      <c r="GF539" s="1">
        <f t="shared" si="2656"/>
        <v>1</v>
      </c>
      <c r="GG539" s="1">
        <f t="shared" si="2657"/>
        <v>0</v>
      </c>
      <c r="GI539" s="1">
        <f t="shared" si="2658"/>
        <v>0</v>
      </c>
      <c r="GK539" s="1">
        <f t="shared" si="2659"/>
        <v>1</v>
      </c>
      <c r="GL539" s="1">
        <f t="shared" si="2660"/>
        <v>1</v>
      </c>
      <c r="GM539" s="1">
        <f t="shared" si="2661"/>
        <v>1</v>
      </c>
      <c r="GN539" s="1">
        <f t="shared" si="2662"/>
        <v>1</v>
      </c>
      <c r="GO539" s="1">
        <f t="shared" si="2663"/>
        <v>1</v>
      </c>
      <c r="GP539" s="1">
        <f t="shared" si="2664"/>
        <v>0</v>
      </c>
      <c r="GQ539" s="1">
        <f t="shared" si="2665"/>
        <v>1</v>
      </c>
      <c r="GS539" s="1" t="str">
        <f t="shared" si="2666"/>
        <v/>
      </c>
      <c r="GT539" s="1" t="str">
        <f t="shared" si="2667"/>
        <v/>
      </c>
      <c r="GU539" s="1">
        <f t="shared" si="2668"/>
        <v>0</v>
      </c>
      <c r="GV539" s="1">
        <f t="shared" si="2669"/>
        <v>0</v>
      </c>
      <c r="GW539" s="1">
        <f t="shared" si="2670"/>
        <v>0</v>
      </c>
      <c r="GX539" s="1">
        <f t="shared" si="2671"/>
        <v>0</v>
      </c>
      <c r="GY539" s="1">
        <f t="shared" si="2672"/>
        <v>0</v>
      </c>
      <c r="GZ539" s="1"/>
      <c r="HA539" s="1">
        <f t="shared" si="2673"/>
        <v>0</v>
      </c>
      <c r="HB539" s="1">
        <f t="shared" si="2674"/>
        <v>0</v>
      </c>
      <c r="HC539" s="1">
        <f t="shared" si="2675"/>
        <v>0</v>
      </c>
      <c r="HD539" s="1">
        <f t="shared" si="2676"/>
        <v>0</v>
      </c>
      <c r="HE539" s="1">
        <f t="shared" si="2677"/>
        <v>0</v>
      </c>
      <c r="HF539" s="1">
        <f t="shared" si="2678"/>
        <v>0</v>
      </c>
      <c r="HH539" s="1">
        <f t="shared" si="2679"/>
        <v>0</v>
      </c>
      <c r="HI539" s="1">
        <f t="shared" si="2680"/>
        <v>0</v>
      </c>
      <c r="HJ539" s="1">
        <f t="shared" si="2681"/>
        <v>0</v>
      </c>
      <c r="HK539" s="1">
        <f t="shared" si="2682"/>
        <v>0</v>
      </c>
      <c r="HL539" s="1">
        <f t="shared" si="2683"/>
        <v>0</v>
      </c>
      <c r="HM539" s="1">
        <f t="shared" si="2684"/>
        <v>0</v>
      </c>
      <c r="HO539" s="1" t="str">
        <f t="shared" si="2685"/>
        <v/>
      </c>
      <c r="HP539" s="1">
        <f t="shared" si="2686"/>
        <v>1</v>
      </c>
      <c r="HQ539" s="1" t="str">
        <f t="shared" si="2687"/>
        <v/>
      </c>
      <c r="HR539" t="str">
        <f t="shared" si="2688"/>
        <v/>
      </c>
      <c r="HS539" s="1" t="str">
        <f t="shared" si="2689"/>
        <v/>
      </c>
      <c r="HT539" t="str">
        <f t="shared" si="2690"/>
        <v/>
      </c>
      <c r="HU539" t="str">
        <f t="shared" si="2691"/>
        <v/>
      </c>
      <c r="HV539" s="1" t="str">
        <f t="shared" si="2692"/>
        <v/>
      </c>
      <c r="HW539" s="1" t="str">
        <f t="shared" si="2693"/>
        <v/>
      </c>
      <c r="HX539" s="1" t="str">
        <f t="shared" si="2694"/>
        <v/>
      </c>
      <c r="HZ539" s="1" t="str">
        <f t="shared" si="2695"/>
        <v/>
      </c>
      <c r="IA539" s="1">
        <f t="shared" si="2696"/>
        <v>0</v>
      </c>
      <c r="IB539" s="1" t="str">
        <f t="shared" si="2697"/>
        <v/>
      </c>
      <c r="IC539" s="1" t="str">
        <f t="shared" si="2698"/>
        <v/>
      </c>
      <c r="ID539" s="1" t="str">
        <f t="shared" si="2699"/>
        <v/>
      </c>
      <c r="IE539" s="1" t="str">
        <f t="shared" si="2700"/>
        <v/>
      </c>
      <c r="IF539" s="1" t="str">
        <f t="shared" si="2701"/>
        <v/>
      </c>
      <c r="IG539" s="1" t="str">
        <f t="shared" si="2702"/>
        <v/>
      </c>
      <c r="IH539" s="1" t="str">
        <f t="shared" si="2703"/>
        <v/>
      </c>
      <c r="II539" s="1" t="str">
        <f t="shared" si="2704"/>
        <v/>
      </c>
      <c r="IO539" s="3">
        <v>126.08</v>
      </c>
      <c r="IP539" s="3">
        <v>125.30500000000001</v>
      </c>
      <c r="IQ539" s="4">
        <v>153.24</v>
      </c>
      <c r="IR539" s="4">
        <v>153.04</v>
      </c>
      <c r="IX539" s="6">
        <f>INT(IO539)*32+(IO539-INT(IO539))*100</f>
        <v>4040</v>
      </c>
      <c r="IY539" s="6">
        <f>INT(IP539)*32+(IP539-INT(IP539))*100</f>
        <v>4030.5000000000009</v>
      </c>
      <c r="IZ539" s="7">
        <f>INT(IQ539)*32+(IQ539-INT(IQ539))*100</f>
        <v>4920.0000000000009</v>
      </c>
      <c r="JA539" s="7">
        <f>INT(IR539)*32+(IR539-INT(IR539))*100</f>
        <v>4899.9999999999991</v>
      </c>
      <c r="JG539" s="12">
        <f t="shared" ref="JG539:JG559" si="2705">IX539-$R538</f>
        <v>-1.5</v>
      </c>
      <c r="JH539" s="12">
        <f t="shared" ref="JH539:JH559" si="2706">IY539-$R538</f>
        <v>-10.999999999999091</v>
      </c>
      <c r="JI539" s="13">
        <f t="shared" ref="JI539:JI559" si="2707">IZ539-$S538</f>
        <v>-1.999999999998181</v>
      </c>
      <c r="JJ539" s="13">
        <f t="shared" ref="JJ539:JJ559" si="2708">JA539-$S538</f>
        <v>-22</v>
      </c>
      <c r="JN539" s="6">
        <f>JG539-JH539</f>
        <v>9.4999999999990905</v>
      </c>
      <c r="JO539" s="6">
        <f>JI539-JJ539</f>
        <v>20.000000000001819</v>
      </c>
      <c r="JQ539" s="11">
        <f t="shared" ref="JQ539:JQ559" si="2709">BA539</f>
        <v>-1.5000000000004547</v>
      </c>
      <c r="JR539" s="11">
        <f t="shared" ref="JR539:JR559" si="2710">BB539</f>
        <v>-2.2499999999995453</v>
      </c>
      <c r="JS539" s="12">
        <f t="shared" ref="JS539:JS559" si="2711">BC539</f>
        <v>-3.5</v>
      </c>
      <c r="JT539" s="13">
        <f t="shared" ref="JT539:JT559" si="2712">BD539</f>
        <v>-9</v>
      </c>
      <c r="JU539" s="12">
        <f t="shared" ref="JU539:JU559" si="2713">JG539</f>
        <v>-1.5</v>
      </c>
      <c r="JV539" s="12">
        <f t="shared" ref="JV539:JV559" si="2714">JH539</f>
        <v>-10.999999999999091</v>
      </c>
      <c r="JW539" s="97">
        <f t="shared" ref="JW539:JW559" si="2715">JN539</f>
        <v>9.4999999999990905</v>
      </c>
      <c r="JX539" s="13">
        <f t="shared" ref="JX539:JX559" si="2716">JI539</f>
        <v>-1.999999999998181</v>
      </c>
      <c r="JY539" s="13">
        <f t="shared" ref="JY539:JY559" si="2717">JJ539</f>
        <v>-22</v>
      </c>
      <c r="JZ539" s="97">
        <f t="shared" ref="JZ539:JZ559" si="2718">JO539</f>
        <v>20.000000000001819</v>
      </c>
      <c r="KA539" s="97"/>
      <c r="KB539" s="11">
        <f t="shared" ref="KB539:KB559" si="2719">BK539</f>
        <v>-1.6500000000011823</v>
      </c>
      <c r="KC539" s="11">
        <f t="shared" ref="KC539:KC559" si="2720">BL539</f>
        <v>-0.14999999999954516</v>
      </c>
      <c r="KD539" s="11">
        <f t="shared" ref="KD539:KD559" si="2721">BM539</f>
        <v>8.3333333333788229E-2</v>
      </c>
      <c r="KE539" s="11">
        <f t="shared" ref="KE539:KE559" si="2722">BO539</f>
        <v>-0.5</v>
      </c>
    </row>
    <row r="540" spans="1:291" x14ac:dyDescent="0.2">
      <c r="A540" s="14">
        <f t="shared" si="2545"/>
        <v>540</v>
      </c>
      <c r="B540" t="s">
        <v>57</v>
      </c>
      <c r="C540" s="2">
        <v>42888</v>
      </c>
      <c r="G540" s="3">
        <v>108.07</v>
      </c>
      <c r="H540" s="3">
        <v>118.15</v>
      </c>
      <c r="I540" s="3">
        <v>126.205</v>
      </c>
      <c r="J540" s="4">
        <v>154.27000000000001</v>
      </c>
      <c r="P540" s="128">
        <f t="shared" si="2550"/>
        <v>3462.9999999999991</v>
      </c>
      <c r="Q540" s="5">
        <f t="shared" si="2551"/>
        <v>3791.0000000000005</v>
      </c>
      <c r="R540" s="6">
        <f t="shared" si="2552"/>
        <v>4052.5</v>
      </c>
      <c r="S540" s="7">
        <f t="shared" si="2553"/>
        <v>4955.0000000000009</v>
      </c>
      <c r="Y540" s="4">
        <f t="shared" si="2524"/>
        <v>0.74999999999954525</v>
      </c>
      <c r="Z540" s="1">
        <f t="shared" si="2525"/>
        <v>7.2500000000004547</v>
      </c>
      <c r="AA540" s="1">
        <f t="shared" si="2526"/>
        <v>14.5</v>
      </c>
      <c r="AB540" s="1">
        <f t="shared" si="2527"/>
        <v>42.000000000001819</v>
      </c>
      <c r="AC540" s="1"/>
      <c r="AD540" s="1"/>
      <c r="AE540" s="126"/>
      <c r="AF540" s="126"/>
      <c r="AG540" s="126"/>
      <c r="AH540" s="4">
        <f t="shared" si="2532"/>
        <v>3.3333333333345463</v>
      </c>
      <c r="AI540" s="4">
        <f t="shared" si="2533"/>
        <v>2.8500000000011818</v>
      </c>
      <c r="AJ540" s="4">
        <f t="shared" si="2534"/>
        <v>1.4499999999995445</v>
      </c>
      <c r="AK540" s="4">
        <f t="shared" si="2535"/>
        <v>2.4166666666662113</v>
      </c>
      <c r="AL540" s="4">
        <f t="shared" si="2536"/>
        <v>4.5474735088646412E-13</v>
      </c>
      <c r="AM540" s="4">
        <f t="shared" si="2537"/>
        <v>0.49999999999939426</v>
      </c>
      <c r="AN540" s="4">
        <f t="shared" si="2538"/>
        <v>2.300000000000729</v>
      </c>
      <c r="AO540" s="4">
        <f t="shared" si="2539"/>
        <v>1</v>
      </c>
      <c r="AP540" s="4">
        <f t="shared" si="2540"/>
        <v>2.3333333333357587</v>
      </c>
      <c r="AQ540" s="4">
        <f t="shared" si="2541"/>
        <v>4.1249999999987113</v>
      </c>
      <c r="AR540" s="4">
        <f t="shared" si="2542"/>
        <v>4.3000000000009093</v>
      </c>
      <c r="AS540" s="4">
        <f t="shared" si="2543"/>
        <v>2.0833333333332824</v>
      </c>
      <c r="AT540" s="4">
        <f t="shared" si="2544"/>
        <v>4.1000000000011516</v>
      </c>
      <c r="AU540" s="1"/>
      <c r="BA540" s="11">
        <f t="shared" si="2554"/>
        <v>0.74999999999954525</v>
      </c>
      <c r="BB540" s="11">
        <f t="shared" si="2555"/>
        <v>7.2500000000004547</v>
      </c>
      <c r="BC540" s="12">
        <f t="shared" si="2556"/>
        <v>14.5</v>
      </c>
      <c r="BD540" s="13">
        <f t="shared" si="2557"/>
        <v>42.000000000001819</v>
      </c>
      <c r="BJ540" s="11">
        <f t="shared" si="2558"/>
        <v>-3.3333333333345463</v>
      </c>
      <c r="BK540" s="11">
        <f t="shared" si="2559"/>
        <v>-2.8500000000011818</v>
      </c>
      <c r="BL540" s="11">
        <f t="shared" si="2560"/>
        <v>-1.4499999999995445</v>
      </c>
      <c r="BM540" s="11">
        <f t="shared" si="2561"/>
        <v>-2.4166666666662113</v>
      </c>
      <c r="BN540" s="11">
        <f t="shared" si="2562"/>
        <v>4.5474735088646412E-13</v>
      </c>
      <c r="BO540" s="11">
        <f t="shared" si="2563"/>
        <v>0.49999999999939426</v>
      </c>
      <c r="BP540" s="11">
        <f t="shared" si="2564"/>
        <v>-2.300000000000729</v>
      </c>
      <c r="BQ540" s="1">
        <v>1</v>
      </c>
      <c r="BR540" s="11">
        <f t="shared" si="2565"/>
        <v>2.3333333333357587</v>
      </c>
      <c r="BS540" s="11">
        <f t="shared" si="2566"/>
        <v>4.1249999999987113</v>
      </c>
      <c r="BT540" s="11">
        <f t="shared" si="2567"/>
        <v>-4.3000000000009093</v>
      </c>
      <c r="BU540" s="11">
        <f t="shared" si="2568"/>
        <v>-2.0833333333332824</v>
      </c>
      <c r="BV540" s="11">
        <f t="shared" si="2569"/>
        <v>-4.1000000000011516</v>
      </c>
      <c r="BY540" s="126"/>
      <c r="BZ540" s="126"/>
      <c r="CA540">
        <f t="shared" si="2570"/>
        <v>-2.0833333333332824</v>
      </c>
      <c r="CB540" s="1">
        <f t="shared" si="2571"/>
        <v>0</v>
      </c>
      <c r="CC540" s="1">
        <f t="shared" si="2572"/>
        <v>0</v>
      </c>
      <c r="CD540" s="1">
        <f t="shared" si="2573"/>
        <v>0</v>
      </c>
      <c r="CE540" s="126">
        <f t="shared" si="2546"/>
        <v>0</v>
      </c>
      <c r="CF540" s="1">
        <f t="shared" si="2574"/>
        <v>0</v>
      </c>
      <c r="CG540" s="1" t="str">
        <f t="shared" si="2575"/>
        <v/>
      </c>
      <c r="CH540" s="1" t="str">
        <f t="shared" si="2547"/>
        <v/>
      </c>
      <c r="CI540" s="1">
        <f t="shared" si="2576"/>
        <v>1</v>
      </c>
      <c r="CJ540" s="1">
        <f t="shared" si="2577"/>
        <v>1</v>
      </c>
      <c r="CK540" s="1" t="str">
        <f t="shared" si="2578"/>
        <v/>
      </c>
      <c r="CL540" s="1">
        <f t="shared" si="2579"/>
        <v>1</v>
      </c>
      <c r="CM540" s="1">
        <f t="shared" si="2580"/>
        <v>1</v>
      </c>
      <c r="CN540" s="1">
        <f t="shared" si="2581"/>
        <v>1</v>
      </c>
      <c r="CO540" s="1" t="str">
        <f t="shared" si="2582"/>
        <v/>
      </c>
      <c r="CP540" s="1" t="str">
        <f t="shared" si="2583"/>
        <v/>
      </c>
      <c r="CQ540" s="1">
        <f t="shared" si="2584"/>
        <v>1</v>
      </c>
      <c r="CS540" s="1">
        <f t="shared" si="2585"/>
        <v>0</v>
      </c>
      <c r="CT540" s="1">
        <f t="shared" si="2586"/>
        <v>0</v>
      </c>
      <c r="CU540" s="1">
        <f t="shared" si="2587"/>
        <v>0</v>
      </c>
      <c r="CV540" s="126">
        <f t="shared" si="2548"/>
        <v>0</v>
      </c>
      <c r="CW540" s="1">
        <f t="shared" si="2588"/>
        <v>1</v>
      </c>
      <c r="CX540" s="1" t="str">
        <f t="shared" si="2589"/>
        <v/>
      </c>
      <c r="CY540" s="1" t="str">
        <f t="shared" si="2590"/>
        <v/>
      </c>
      <c r="CZ540" s="1" t="str">
        <f t="shared" si="2591"/>
        <v/>
      </c>
      <c r="DA540" s="1" t="str">
        <f t="shared" si="2592"/>
        <v/>
      </c>
      <c r="DB540" s="1">
        <f t="shared" si="2593"/>
        <v>1</v>
      </c>
      <c r="DC540" s="1" t="str">
        <f t="shared" si="2594"/>
        <v/>
      </c>
      <c r="DD540" s="1">
        <f t="shared" si="2595"/>
        <v>1</v>
      </c>
      <c r="DE540" s="1" t="str">
        <f t="shared" si="2596"/>
        <v/>
      </c>
      <c r="DF540" s="1"/>
      <c r="DG540" s="126">
        <f t="shared" si="2549"/>
        <v>1</v>
      </c>
      <c r="DH540" s="1">
        <f t="shared" si="2597"/>
        <v>1</v>
      </c>
      <c r="DI540" s="1">
        <f t="shared" si="2598"/>
        <v>1</v>
      </c>
      <c r="DJ540" s="1">
        <f t="shared" si="2599"/>
        <v>1</v>
      </c>
      <c r="DK540" s="1" t="str">
        <f t="shared" si="2600"/>
        <v/>
      </c>
      <c r="DL540" s="1"/>
      <c r="DM540" s="1" t="str">
        <f t="shared" si="2601"/>
        <v/>
      </c>
      <c r="DN540" s="1">
        <f t="shared" si="2602"/>
        <v>0</v>
      </c>
      <c r="DO540" s="1">
        <f t="shared" si="2603"/>
        <v>1</v>
      </c>
      <c r="DP540" s="1">
        <f t="shared" si="2604"/>
        <v>0</v>
      </c>
      <c r="DQ540" s="1">
        <f t="shared" si="2605"/>
        <v>1</v>
      </c>
      <c r="DR540" s="1">
        <f t="shared" si="2606"/>
        <v>1</v>
      </c>
      <c r="DS540" s="1">
        <f t="shared" si="2607"/>
        <v>1</v>
      </c>
      <c r="DT540" s="1">
        <f t="shared" si="2608"/>
        <v>1</v>
      </c>
      <c r="DU540" s="1">
        <f t="shared" si="2609"/>
        <v>1</v>
      </c>
      <c r="DV540" s="1">
        <f t="shared" si="2610"/>
        <v>1</v>
      </c>
      <c r="DW540" s="1">
        <f t="shared" si="2611"/>
        <v>0</v>
      </c>
      <c r="DX540" s="1" t="str">
        <f t="shared" si="2612"/>
        <v/>
      </c>
      <c r="DY540" s="1" t="str">
        <f t="shared" si="2613"/>
        <v/>
      </c>
      <c r="EA540" s="1">
        <f t="shared" si="2614"/>
        <v>0</v>
      </c>
      <c r="EB540" s="1">
        <f t="shared" si="2615"/>
        <v>0</v>
      </c>
      <c r="EC540" s="1">
        <f t="shared" si="2616"/>
        <v>0</v>
      </c>
      <c r="ED540" s="1">
        <f t="shared" si="2617"/>
        <v>0</v>
      </c>
      <c r="EF540" s="1">
        <f t="shared" si="2618"/>
        <v>1</v>
      </c>
      <c r="EG540" s="1">
        <f t="shared" si="2619"/>
        <v>1</v>
      </c>
      <c r="EH540" s="1">
        <f t="shared" si="2620"/>
        <v>1</v>
      </c>
      <c r="EI540" s="1">
        <f t="shared" si="2621"/>
        <v>1</v>
      </c>
      <c r="EK540" s="1">
        <f t="shared" si="2622"/>
        <v>1</v>
      </c>
      <c r="EL540" s="1">
        <f t="shared" si="2623"/>
        <v>1</v>
      </c>
      <c r="EM540" s="1">
        <f t="shared" si="2624"/>
        <v>1</v>
      </c>
      <c r="EO540" s="1">
        <f t="shared" si="2625"/>
        <v>1</v>
      </c>
      <c r="EP540" s="1">
        <f t="shared" si="2626"/>
        <v>1</v>
      </c>
      <c r="EQ540" s="1">
        <f t="shared" si="2627"/>
        <v>1</v>
      </c>
      <c r="ES540" s="1">
        <f t="shared" si="2628"/>
        <v>1</v>
      </c>
      <c r="ET540" s="1">
        <f t="shared" si="2629"/>
        <v>1</v>
      </c>
      <c r="EU540" s="1">
        <f t="shared" si="2630"/>
        <v>1</v>
      </c>
      <c r="EV540" s="1">
        <f t="shared" si="2631"/>
        <v>1</v>
      </c>
      <c r="EW540" s="1">
        <f t="shared" si="2632"/>
        <v>0</v>
      </c>
      <c r="EY540" s="1">
        <f t="shared" si="2633"/>
        <v>1</v>
      </c>
      <c r="EZ540" s="1">
        <f t="shared" si="2634"/>
        <v>1</v>
      </c>
      <c r="FA540" s="1">
        <f t="shared" si="2635"/>
        <v>1</v>
      </c>
      <c r="FC540" s="1">
        <f t="shared" si="2636"/>
        <v>0</v>
      </c>
      <c r="FD540" s="1" t="str">
        <f t="shared" si="2637"/>
        <v/>
      </c>
      <c r="FE540" s="1"/>
      <c r="FF540" s="1">
        <f t="shared" si="2638"/>
        <v>1</v>
      </c>
      <c r="FG540" s="1">
        <f t="shared" si="2639"/>
        <v>0</v>
      </c>
      <c r="FH540" s="1">
        <f t="shared" si="2640"/>
        <v>0</v>
      </c>
      <c r="FI540" s="1" t="str">
        <f t="shared" si="2641"/>
        <v/>
      </c>
      <c r="FJ540" s="1" t="str">
        <f t="shared" si="2642"/>
        <v/>
      </c>
      <c r="FK540" s="1" t="str">
        <f t="shared" si="2643"/>
        <v/>
      </c>
      <c r="FL540" s="1" t="str">
        <f t="shared" si="2644"/>
        <v/>
      </c>
      <c r="FN540" s="1" t="str">
        <f t="shared" si="2645"/>
        <v/>
      </c>
      <c r="FO540" s="1" t="str">
        <f t="shared" si="2646"/>
        <v/>
      </c>
      <c r="FP540" s="1" t="str">
        <f t="shared" si="2647"/>
        <v/>
      </c>
      <c r="FV540" s="1">
        <f t="shared" si="2648"/>
        <v>1</v>
      </c>
      <c r="FW540" s="1">
        <f t="shared" si="2649"/>
        <v>1</v>
      </c>
      <c r="FX540" s="1">
        <f t="shared" si="2650"/>
        <v>0</v>
      </c>
      <c r="GA540" s="1">
        <f t="shared" si="2651"/>
        <v>1</v>
      </c>
      <c r="GB540" s="1">
        <f t="shared" si="2652"/>
        <v>1</v>
      </c>
      <c r="GC540" s="1">
        <f t="shared" si="2653"/>
        <v>1</v>
      </c>
      <c r="GD540" s="1">
        <f t="shared" si="2654"/>
        <v>1</v>
      </c>
      <c r="GE540" s="1">
        <f t="shared" si="2655"/>
        <v>0</v>
      </c>
      <c r="GF540" s="1">
        <f t="shared" si="2656"/>
        <v>0</v>
      </c>
      <c r="GG540" s="1">
        <f t="shared" si="2657"/>
        <v>1</v>
      </c>
      <c r="GI540" s="1">
        <f t="shared" si="2658"/>
        <v>1</v>
      </c>
      <c r="GK540" s="1">
        <f t="shared" si="2659"/>
        <v>1</v>
      </c>
      <c r="GL540" s="1">
        <f t="shared" si="2660"/>
        <v>1</v>
      </c>
      <c r="GM540" s="1">
        <f t="shared" si="2661"/>
        <v>1</v>
      </c>
      <c r="GN540" s="1">
        <f t="shared" si="2662"/>
        <v>1</v>
      </c>
      <c r="GO540" s="1">
        <f t="shared" si="2663"/>
        <v>0</v>
      </c>
      <c r="GP540" s="1">
        <f t="shared" si="2664"/>
        <v>0</v>
      </c>
      <c r="GQ540" s="1">
        <f t="shared" si="2665"/>
        <v>1</v>
      </c>
      <c r="GS540" s="1">
        <f t="shared" si="2666"/>
        <v>1</v>
      </c>
      <c r="GT540" s="1">
        <f t="shared" si="2667"/>
        <v>1</v>
      </c>
      <c r="GU540" s="1">
        <f t="shared" si="2668"/>
        <v>1</v>
      </c>
      <c r="GV540" s="1">
        <f t="shared" si="2669"/>
        <v>1</v>
      </c>
      <c r="GW540" s="1">
        <f t="shared" si="2670"/>
        <v>1</v>
      </c>
      <c r="GX540" s="1">
        <f t="shared" si="2671"/>
        <v>0</v>
      </c>
      <c r="GY540" s="1">
        <f t="shared" si="2672"/>
        <v>0</v>
      </c>
      <c r="GZ540" s="1"/>
      <c r="HA540" s="1">
        <f t="shared" si="2673"/>
        <v>0</v>
      </c>
      <c r="HB540" s="1">
        <f t="shared" si="2674"/>
        <v>0</v>
      </c>
      <c r="HC540" s="1">
        <f t="shared" si="2675"/>
        <v>0</v>
      </c>
      <c r="HD540" s="1">
        <f t="shared" si="2676"/>
        <v>0</v>
      </c>
      <c r="HE540" s="1">
        <f t="shared" si="2677"/>
        <v>0</v>
      </c>
      <c r="HF540" s="1">
        <f t="shared" si="2678"/>
        <v>0</v>
      </c>
      <c r="HH540" s="1">
        <f t="shared" si="2679"/>
        <v>1</v>
      </c>
      <c r="HI540" s="1">
        <f t="shared" si="2680"/>
        <v>1</v>
      </c>
      <c r="HJ540" s="1">
        <f t="shared" si="2681"/>
        <v>0</v>
      </c>
      <c r="HK540" s="1">
        <f t="shared" si="2682"/>
        <v>0</v>
      </c>
      <c r="HL540" s="1">
        <f t="shared" si="2683"/>
        <v>0</v>
      </c>
      <c r="HM540" s="1">
        <f t="shared" si="2684"/>
        <v>0</v>
      </c>
      <c r="HO540" s="1">
        <f t="shared" si="2685"/>
        <v>1</v>
      </c>
      <c r="HP540" s="1" t="str">
        <f t="shared" si="2686"/>
        <v/>
      </c>
      <c r="HQ540" s="1">
        <f t="shared" si="2687"/>
        <v>1</v>
      </c>
      <c r="HR540" t="str">
        <f t="shared" si="2688"/>
        <v/>
      </c>
      <c r="HS540" s="1">
        <f t="shared" si="2689"/>
        <v>1</v>
      </c>
      <c r="HT540" t="str">
        <f t="shared" si="2690"/>
        <v/>
      </c>
      <c r="HU540">
        <f t="shared" si="2691"/>
        <v>1</v>
      </c>
      <c r="HV540" s="1" t="str">
        <f t="shared" si="2692"/>
        <v/>
      </c>
      <c r="HW540" s="1" t="str">
        <f t="shared" si="2693"/>
        <v/>
      </c>
      <c r="HX540" s="1" t="str">
        <f t="shared" si="2694"/>
        <v/>
      </c>
      <c r="HZ540" s="1">
        <f t="shared" si="2695"/>
        <v>0</v>
      </c>
      <c r="IA540" s="1" t="str">
        <f t="shared" si="2696"/>
        <v/>
      </c>
      <c r="IB540" s="1">
        <f t="shared" si="2697"/>
        <v>0</v>
      </c>
      <c r="IC540" s="1" t="str">
        <f t="shared" si="2698"/>
        <v/>
      </c>
      <c r="ID540" s="1">
        <f t="shared" si="2699"/>
        <v>0</v>
      </c>
      <c r="IE540" s="1" t="str">
        <f t="shared" si="2700"/>
        <v/>
      </c>
      <c r="IF540" s="1">
        <f t="shared" si="2701"/>
        <v>0</v>
      </c>
      <c r="IG540" s="1" t="str">
        <f t="shared" si="2702"/>
        <v/>
      </c>
      <c r="IH540" s="1" t="str">
        <f t="shared" si="2703"/>
        <v/>
      </c>
      <c r="II540" s="1" t="str">
        <f t="shared" si="2704"/>
        <v/>
      </c>
      <c r="IO540" s="3">
        <v>126.255</v>
      </c>
      <c r="IP540" s="3">
        <v>126.04</v>
      </c>
      <c r="IQ540" s="4">
        <v>155.07</v>
      </c>
      <c r="IR540" s="4">
        <v>153.15</v>
      </c>
      <c r="IX540" s="6">
        <f t="shared" ref="IX540:IX561" si="2723">INT(IO540)*32+(IO540-INT(IO540))*100</f>
        <v>4057.4999999999995</v>
      </c>
      <c r="IY540" s="6">
        <f t="shared" ref="IY540:IY561" si="2724">INT(IP540)*32+(IP540-INT(IP540))*100</f>
        <v>4036.0000000000005</v>
      </c>
      <c r="IZ540" s="7">
        <f t="shared" ref="IZ540:IZ561" si="2725">INT(IQ540)*32+(IQ540-INT(IQ540))*100</f>
        <v>4966.9999999999991</v>
      </c>
      <c r="JA540" s="7">
        <f t="shared" ref="JA540:JA561" si="2726">INT(IR540)*32+(IR540-INT(IR540))*100</f>
        <v>4911.0000000000009</v>
      </c>
      <c r="JG540" s="12">
        <f t="shared" si="2705"/>
        <v>19.499999999999545</v>
      </c>
      <c r="JH540" s="12">
        <f t="shared" si="2706"/>
        <v>-1.9999999999995453</v>
      </c>
      <c r="JI540" s="13">
        <f t="shared" si="2707"/>
        <v>54</v>
      </c>
      <c r="JJ540" s="13">
        <f t="shared" si="2708"/>
        <v>-1.999999999998181</v>
      </c>
      <c r="JN540" s="6">
        <f t="shared" ref="JN540:JN560" si="2727">JG540-JH540</f>
        <v>21.499999999999091</v>
      </c>
      <c r="JO540" s="6">
        <f t="shared" ref="JO540:JO560" si="2728">JI540-JJ540</f>
        <v>55.999999999998181</v>
      </c>
      <c r="JQ540" s="11">
        <f t="shared" si="2709"/>
        <v>0.74999999999954525</v>
      </c>
      <c r="JR540" s="11">
        <f t="shared" si="2710"/>
        <v>7.2500000000004547</v>
      </c>
      <c r="JS540" s="12">
        <f t="shared" si="2711"/>
        <v>14.5</v>
      </c>
      <c r="JT540" s="13">
        <f t="shared" si="2712"/>
        <v>42.000000000001819</v>
      </c>
      <c r="JU540" s="12">
        <f t="shared" si="2713"/>
        <v>19.499999999999545</v>
      </c>
      <c r="JV540" s="12">
        <f t="shared" si="2714"/>
        <v>-1.9999999999995453</v>
      </c>
      <c r="JW540" s="97">
        <f t="shared" si="2715"/>
        <v>21.499999999999091</v>
      </c>
      <c r="JX540" s="13">
        <f t="shared" si="2716"/>
        <v>54</v>
      </c>
      <c r="JY540" s="13">
        <f t="shared" si="2717"/>
        <v>-1.999999999998181</v>
      </c>
      <c r="JZ540" s="97">
        <f t="shared" si="2718"/>
        <v>55.999999999998181</v>
      </c>
      <c r="KA540" s="97"/>
      <c r="KB540" s="11">
        <f t="shared" si="2719"/>
        <v>-2.8500000000011818</v>
      </c>
      <c r="KC540" s="11">
        <f t="shared" si="2720"/>
        <v>-1.4499999999995445</v>
      </c>
      <c r="KD540" s="11">
        <f t="shared" si="2721"/>
        <v>-2.4166666666662113</v>
      </c>
      <c r="KE540" s="11">
        <f t="shared" si="2722"/>
        <v>0.49999999999939426</v>
      </c>
    </row>
    <row r="541" spans="1:291" x14ac:dyDescent="0.2">
      <c r="A541" s="14">
        <f t="shared" si="2545"/>
        <v>541</v>
      </c>
      <c r="C541" s="2">
        <v>42891</v>
      </c>
      <c r="G541" s="3">
        <v>108.06</v>
      </c>
      <c r="H541" s="3">
        <v>118.117</v>
      </c>
      <c r="I541" s="3">
        <v>126.15</v>
      </c>
      <c r="J541" s="4">
        <v>154.11000000000001</v>
      </c>
      <c r="P541" s="128">
        <f t="shared" si="2550"/>
        <v>3462</v>
      </c>
      <c r="Q541" s="5">
        <f t="shared" si="2551"/>
        <v>3787.7500000000005</v>
      </c>
      <c r="R541" s="6">
        <f t="shared" si="2552"/>
        <v>4047.0000000000005</v>
      </c>
      <c r="S541" s="7">
        <f t="shared" si="2553"/>
        <v>4939.0000000000018</v>
      </c>
      <c r="Y541" s="4">
        <f t="shared" si="2524"/>
        <v>0.99999999999909051</v>
      </c>
      <c r="Z541" s="1">
        <f t="shared" si="2525"/>
        <v>3.25</v>
      </c>
      <c r="AA541" s="1">
        <f t="shared" si="2526"/>
        <v>5.4999999999995453</v>
      </c>
      <c r="AB541" s="1">
        <f t="shared" si="2527"/>
        <v>15.999999999999091</v>
      </c>
      <c r="AC541" s="1"/>
      <c r="AD541" s="1"/>
      <c r="AE541" s="126"/>
      <c r="AF541" s="126"/>
      <c r="AG541" s="126"/>
      <c r="AH541" s="4">
        <f t="shared" si="2532"/>
        <v>0.16666666666848551</v>
      </c>
      <c r="AI541" s="4">
        <f t="shared" si="2533"/>
        <v>4.9999999998181055E-2</v>
      </c>
      <c r="AJ541" s="4">
        <f t="shared" si="2534"/>
        <v>4.9999999999727152E-2</v>
      </c>
      <c r="AK541" s="4">
        <f t="shared" si="2535"/>
        <v>0.41666666666636365</v>
      </c>
      <c r="AL541" s="4">
        <f t="shared" si="2536"/>
        <v>0.50000000000022737</v>
      </c>
      <c r="AM541" s="4">
        <f t="shared" si="2537"/>
        <v>0.16666666666651508</v>
      </c>
      <c r="AN541" s="4">
        <f t="shared" si="2538"/>
        <v>0.90000000000009095</v>
      </c>
      <c r="AO541" s="4">
        <f t="shared" si="2539"/>
        <v>1</v>
      </c>
      <c r="AP541" s="4">
        <f t="shared" si="2540"/>
        <v>0.49999999999666545</v>
      </c>
      <c r="AQ541" s="4">
        <f t="shared" si="2541"/>
        <v>0.79166666666606056</v>
      </c>
      <c r="AR541" s="4">
        <f t="shared" si="2542"/>
        <v>0.20000000000163709</v>
      </c>
      <c r="AS541" s="4">
        <f t="shared" si="2543"/>
        <v>0.3055555555553533</v>
      </c>
      <c r="AT541" s="4">
        <f t="shared" si="2544"/>
        <v>0.13333333333503106</v>
      </c>
      <c r="AU541" s="1"/>
      <c r="BA541" s="11">
        <f t="shared" si="2554"/>
        <v>-0.99999999999909051</v>
      </c>
      <c r="BB541" s="11">
        <f t="shared" si="2555"/>
        <v>-3.25</v>
      </c>
      <c r="BC541" s="12">
        <f t="shared" si="2556"/>
        <v>-5.4999999999995453</v>
      </c>
      <c r="BD541" s="13">
        <f t="shared" si="2557"/>
        <v>-15.999999999999091</v>
      </c>
      <c r="BJ541" s="11">
        <f t="shared" si="2558"/>
        <v>0.16666666666848551</v>
      </c>
      <c r="BK541" s="11">
        <f t="shared" si="2559"/>
        <v>-4.9999999998181055E-2</v>
      </c>
      <c r="BL541" s="11">
        <f t="shared" si="2560"/>
        <v>4.9999999999727152E-2</v>
      </c>
      <c r="BM541" s="11">
        <f t="shared" si="2561"/>
        <v>0.41666666666636365</v>
      </c>
      <c r="BN541" s="11">
        <f t="shared" si="2562"/>
        <v>-0.50000000000022737</v>
      </c>
      <c r="BO541" s="11">
        <f t="shared" si="2563"/>
        <v>-0.16666666666651508</v>
      </c>
      <c r="BP541" s="11">
        <f t="shared" si="2564"/>
        <v>0.90000000000009095</v>
      </c>
      <c r="BQ541" s="1">
        <v>1</v>
      </c>
      <c r="BR541" s="11">
        <f t="shared" si="2565"/>
        <v>0.49999999999666545</v>
      </c>
      <c r="BS541" s="11">
        <f t="shared" si="2566"/>
        <v>-0.79166666666606056</v>
      </c>
      <c r="BT541" s="11">
        <f t="shared" si="2567"/>
        <v>0.20000000000163709</v>
      </c>
      <c r="BU541" s="11">
        <f t="shared" si="2568"/>
        <v>0.3055555555553533</v>
      </c>
      <c r="BV541" s="11">
        <f t="shared" si="2569"/>
        <v>0.13333333333503106</v>
      </c>
      <c r="BY541" s="126"/>
      <c r="BZ541" s="126"/>
      <c r="CA541">
        <f t="shared" si="2570"/>
        <v>0.3055555555553533</v>
      </c>
      <c r="CB541" s="1">
        <f t="shared" si="2571"/>
        <v>1</v>
      </c>
      <c r="CC541" s="1">
        <f t="shared" si="2572"/>
        <v>1</v>
      </c>
      <c r="CD541" s="1">
        <f t="shared" si="2573"/>
        <v>1</v>
      </c>
      <c r="CE541" s="126">
        <f t="shared" si="2546"/>
        <v>1</v>
      </c>
      <c r="CF541" s="1">
        <f t="shared" si="2574"/>
        <v>1</v>
      </c>
      <c r="CG541" s="1">
        <f t="shared" si="2575"/>
        <v>1</v>
      </c>
      <c r="CH541" s="1" t="str">
        <f t="shared" si="2547"/>
        <v/>
      </c>
      <c r="CI541" s="1">
        <f t="shared" si="2576"/>
        <v>0</v>
      </c>
      <c r="CJ541" s="1">
        <f t="shared" si="2577"/>
        <v>0</v>
      </c>
      <c r="CK541" s="1" t="str">
        <f t="shared" si="2578"/>
        <v/>
      </c>
      <c r="CL541" s="1">
        <f t="shared" si="2579"/>
        <v>0</v>
      </c>
      <c r="CM541" s="1" t="str">
        <f t="shared" si="2580"/>
        <v/>
      </c>
      <c r="CN541" s="1" t="str">
        <f t="shared" si="2581"/>
        <v/>
      </c>
      <c r="CO541" s="1">
        <f t="shared" si="2582"/>
        <v>0</v>
      </c>
      <c r="CP541" s="1">
        <f t="shared" si="2583"/>
        <v>0</v>
      </c>
      <c r="CQ541" s="1" t="str">
        <f t="shared" si="2584"/>
        <v/>
      </c>
      <c r="CS541" s="1">
        <f t="shared" si="2585"/>
        <v>0</v>
      </c>
      <c r="CT541" s="1">
        <f t="shared" si="2586"/>
        <v>0</v>
      </c>
      <c r="CU541" s="1">
        <f t="shared" si="2587"/>
        <v>0</v>
      </c>
      <c r="CV541" s="126">
        <f t="shared" si="2548"/>
        <v>0</v>
      </c>
      <c r="CW541" s="1">
        <f t="shared" si="2588"/>
        <v>1</v>
      </c>
      <c r="CX541" s="1" t="str">
        <f t="shared" si="2589"/>
        <v/>
      </c>
      <c r="CY541" s="1" t="str">
        <f t="shared" si="2590"/>
        <v/>
      </c>
      <c r="CZ541" s="1" t="str">
        <f t="shared" si="2591"/>
        <v/>
      </c>
      <c r="DA541" s="1" t="str">
        <f t="shared" si="2592"/>
        <v/>
      </c>
      <c r="DB541" s="1">
        <f t="shared" si="2593"/>
        <v>1</v>
      </c>
      <c r="DC541" s="1" t="str">
        <f t="shared" si="2594"/>
        <v/>
      </c>
      <c r="DD541" s="1">
        <f t="shared" si="2595"/>
        <v>1</v>
      </c>
      <c r="DE541" s="1" t="str">
        <f t="shared" si="2596"/>
        <v/>
      </c>
      <c r="DF541" s="1"/>
      <c r="DG541" s="126">
        <f t="shared" si="2549"/>
        <v>1</v>
      </c>
      <c r="DH541" s="1">
        <f t="shared" si="2597"/>
        <v>1</v>
      </c>
      <c r="DI541" s="1">
        <f t="shared" si="2598"/>
        <v>1</v>
      </c>
      <c r="DJ541" s="1">
        <f t="shared" si="2599"/>
        <v>1</v>
      </c>
      <c r="DK541" s="1" t="str">
        <f t="shared" si="2600"/>
        <v/>
      </c>
      <c r="DL541" s="1"/>
      <c r="DM541" s="1" t="str">
        <f t="shared" si="2601"/>
        <v/>
      </c>
      <c r="DN541" s="1">
        <f t="shared" si="2602"/>
        <v>0</v>
      </c>
      <c r="DO541" s="1">
        <f t="shared" si="2603"/>
        <v>0</v>
      </c>
      <c r="DP541" s="1">
        <f t="shared" si="2604"/>
        <v>1</v>
      </c>
      <c r="DQ541" s="1">
        <f t="shared" si="2605"/>
        <v>0</v>
      </c>
      <c r="DR541" s="1">
        <f t="shared" si="2606"/>
        <v>1</v>
      </c>
      <c r="DS541" s="1">
        <f t="shared" si="2607"/>
        <v>1</v>
      </c>
      <c r="DT541" s="1">
        <f t="shared" si="2608"/>
        <v>1</v>
      </c>
      <c r="DU541" s="1">
        <f t="shared" si="2609"/>
        <v>0</v>
      </c>
      <c r="DV541" s="1">
        <f t="shared" si="2610"/>
        <v>1</v>
      </c>
      <c r="DW541" s="1">
        <f t="shared" si="2611"/>
        <v>0</v>
      </c>
      <c r="DX541" s="1" t="str">
        <f t="shared" si="2612"/>
        <v/>
      </c>
      <c r="DY541" s="1" t="str">
        <f t="shared" si="2613"/>
        <v/>
      </c>
      <c r="EA541" s="1">
        <f t="shared" si="2614"/>
        <v>0</v>
      </c>
      <c r="EB541" s="1">
        <f t="shared" si="2615"/>
        <v>0</v>
      </c>
      <c r="EC541" s="1">
        <f t="shared" si="2616"/>
        <v>0</v>
      </c>
      <c r="ED541" s="1">
        <f t="shared" si="2617"/>
        <v>0</v>
      </c>
      <c r="EF541" s="1">
        <f t="shared" si="2618"/>
        <v>1</v>
      </c>
      <c r="EG541" s="1">
        <f t="shared" si="2619"/>
        <v>1</v>
      </c>
      <c r="EH541" s="1">
        <f t="shared" si="2620"/>
        <v>1</v>
      </c>
      <c r="EI541" s="1">
        <f t="shared" si="2621"/>
        <v>1</v>
      </c>
      <c r="EK541" s="1">
        <f t="shared" si="2622"/>
        <v>1</v>
      </c>
      <c r="EL541" s="1">
        <f t="shared" si="2623"/>
        <v>1</v>
      </c>
      <c r="EM541" s="1">
        <f t="shared" si="2624"/>
        <v>1</v>
      </c>
      <c r="EO541" s="1">
        <f t="shared" si="2625"/>
        <v>1</v>
      </c>
      <c r="EP541" s="1">
        <f t="shared" si="2626"/>
        <v>1</v>
      </c>
      <c r="EQ541" s="1">
        <f t="shared" si="2627"/>
        <v>1</v>
      </c>
      <c r="ES541" s="1">
        <f t="shared" si="2628"/>
        <v>1</v>
      </c>
      <c r="ET541" s="1">
        <f t="shared" si="2629"/>
        <v>1</v>
      </c>
      <c r="EU541" s="1">
        <f t="shared" si="2630"/>
        <v>1</v>
      </c>
      <c r="EV541" s="1">
        <f t="shared" si="2631"/>
        <v>1</v>
      </c>
      <c r="EW541" s="1">
        <f t="shared" si="2632"/>
        <v>0</v>
      </c>
      <c r="EY541" s="1">
        <f t="shared" si="2633"/>
        <v>1</v>
      </c>
      <c r="EZ541" s="1">
        <f t="shared" si="2634"/>
        <v>1</v>
      </c>
      <c r="FA541" s="1">
        <f t="shared" si="2635"/>
        <v>1</v>
      </c>
      <c r="FC541" s="1">
        <f t="shared" si="2636"/>
        <v>0</v>
      </c>
      <c r="FD541" s="1" t="str">
        <f t="shared" si="2637"/>
        <v/>
      </c>
      <c r="FE541" s="1"/>
      <c r="FF541" s="1">
        <f t="shared" si="2638"/>
        <v>0</v>
      </c>
      <c r="FG541" s="1">
        <f t="shared" si="2639"/>
        <v>1</v>
      </c>
      <c r="FH541" s="1">
        <f t="shared" si="2640"/>
        <v>0</v>
      </c>
      <c r="FI541" s="1" t="str">
        <f t="shared" si="2641"/>
        <v/>
      </c>
      <c r="FJ541" s="1" t="str">
        <f t="shared" si="2642"/>
        <v/>
      </c>
      <c r="FK541" s="1" t="str">
        <f t="shared" si="2643"/>
        <v/>
      </c>
      <c r="FL541" s="1" t="str">
        <f t="shared" si="2644"/>
        <v/>
      </c>
      <c r="FN541" s="1" t="str">
        <f t="shared" si="2645"/>
        <v/>
      </c>
      <c r="FO541" s="1" t="str">
        <f t="shared" si="2646"/>
        <v/>
      </c>
      <c r="FP541" s="1" t="str">
        <f t="shared" si="2647"/>
        <v/>
      </c>
      <c r="FV541" s="1">
        <f t="shared" si="2648"/>
        <v>1</v>
      </c>
      <c r="FW541" s="1">
        <f t="shared" si="2649"/>
        <v>0</v>
      </c>
      <c r="FX541" s="1">
        <f t="shared" si="2650"/>
        <v>0</v>
      </c>
      <c r="GA541" s="1">
        <f t="shared" si="2651"/>
        <v>0</v>
      </c>
      <c r="GB541" s="1">
        <f t="shared" si="2652"/>
        <v>0</v>
      </c>
      <c r="GC541" s="1">
        <f t="shared" si="2653"/>
        <v>0</v>
      </c>
      <c r="GD541" s="1">
        <f t="shared" si="2654"/>
        <v>0</v>
      </c>
      <c r="GE541" s="1">
        <f t="shared" si="2655"/>
        <v>0</v>
      </c>
      <c r="GF541" s="1">
        <f t="shared" si="2656"/>
        <v>1</v>
      </c>
      <c r="GG541" s="1">
        <f t="shared" si="2657"/>
        <v>0</v>
      </c>
      <c r="GI541" s="1">
        <f t="shared" si="2658"/>
        <v>0</v>
      </c>
      <c r="GK541" s="1">
        <f t="shared" si="2659"/>
        <v>1</v>
      </c>
      <c r="GL541" s="1">
        <f t="shared" si="2660"/>
        <v>1</v>
      </c>
      <c r="GM541" s="1">
        <f t="shared" si="2661"/>
        <v>1</v>
      </c>
      <c r="GN541" s="1">
        <f t="shared" si="2662"/>
        <v>1</v>
      </c>
      <c r="GO541" s="1">
        <f t="shared" si="2663"/>
        <v>1</v>
      </c>
      <c r="GP541" s="1">
        <f t="shared" si="2664"/>
        <v>0</v>
      </c>
      <c r="GQ541" s="1">
        <f t="shared" si="2665"/>
        <v>1</v>
      </c>
      <c r="GS541" s="1" t="str">
        <f t="shared" si="2666"/>
        <v/>
      </c>
      <c r="GT541" s="1" t="str">
        <f t="shared" si="2667"/>
        <v/>
      </c>
      <c r="GU541" s="1">
        <f t="shared" si="2668"/>
        <v>0</v>
      </c>
      <c r="GV541" s="1">
        <f t="shared" si="2669"/>
        <v>0</v>
      </c>
      <c r="GW541" s="1">
        <f t="shared" si="2670"/>
        <v>0</v>
      </c>
      <c r="GX541" s="1">
        <f t="shared" si="2671"/>
        <v>0</v>
      </c>
      <c r="GY541" s="1">
        <f t="shared" si="2672"/>
        <v>0</v>
      </c>
      <c r="GZ541" s="1"/>
      <c r="HA541" s="1">
        <f t="shared" si="2673"/>
        <v>0</v>
      </c>
      <c r="HB541" s="1">
        <f t="shared" si="2674"/>
        <v>0</v>
      </c>
      <c r="HC541" s="1">
        <f t="shared" si="2675"/>
        <v>0</v>
      </c>
      <c r="HD541" s="1">
        <f t="shared" si="2676"/>
        <v>0</v>
      </c>
      <c r="HE541" s="1">
        <f t="shared" si="2677"/>
        <v>0</v>
      </c>
      <c r="HF541" s="1">
        <f t="shared" si="2678"/>
        <v>0</v>
      </c>
      <c r="HH541" s="1">
        <f t="shared" si="2679"/>
        <v>0</v>
      </c>
      <c r="HI541" s="1">
        <f t="shared" si="2680"/>
        <v>0</v>
      </c>
      <c r="HJ541" s="1">
        <f t="shared" si="2681"/>
        <v>0</v>
      </c>
      <c r="HK541" s="1">
        <f t="shared" si="2682"/>
        <v>0</v>
      </c>
      <c r="HL541" s="1">
        <f t="shared" si="2683"/>
        <v>0</v>
      </c>
      <c r="HM541" s="1">
        <f t="shared" si="2684"/>
        <v>0</v>
      </c>
      <c r="HO541" s="1" t="str">
        <f t="shared" si="2685"/>
        <v/>
      </c>
      <c r="HP541" s="1">
        <f t="shared" si="2686"/>
        <v>1</v>
      </c>
      <c r="HQ541" s="1" t="str">
        <f t="shared" si="2687"/>
        <v/>
      </c>
      <c r="HR541">
        <f t="shared" si="2688"/>
        <v>1</v>
      </c>
      <c r="HS541" s="1" t="str">
        <f t="shared" si="2689"/>
        <v/>
      </c>
      <c r="HT541">
        <f t="shared" si="2690"/>
        <v>1</v>
      </c>
      <c r="HU541" t="str">
        <f t="shared" si="2691"/>
        <v/>
      </c>
      <c r="HV541" s="1" t="str">
        <f t="shared" si="2692"/>
        <v/>
      </c>
      <c r="HW541" s="1" t="str">
        <f t="shared" si="2693"/>
        <v/>
      </c>
      <c r="HX541" s="1" t="str">
        <f t="shared" si="2694"/>
        <v/>
      </c>
      <c r="HZ541" s="1" t="str">
        <f t="shared" si="2695"/>
        <v/>
      </c>
      <c r="IA541" s="1">
        <f t="shared" si="2696"/>
        <v>0</v>
      </c>
      <c r="IB541" s="1" t="str">
        <f t="shared" si="2697"/>
        <v/>
      </c>
      <c r="IC541" s="1">
        <f t="shared" si="2698"/>
        <v>0</v>
      </c>
      <c r="ID541" s="1" t="str">
        <f t="shared" si="2699"/>
        <v/>
      </c>
      <c r="IE541" s="1">
        <f t="shared" si="2700"/>
        <v>0</v>
      </c>
      <c r="IF541" s="1" t="str">
        <f t="shared" si="2701"/>
        <v/>
      </c>
      <c r="IG541" s="1" t="str">
        <f t="shared" si="2702"/>
        <v/>
      </c>
      <c r="IH541" s="1" t="str">
        <f t="shared" si="2703"/>
        <v/>
      </c>
      <c r="II541" s="1" t="str">
        <f t="shared" si="2704"/>
        <v/>
      </c>
      <c r="IO541" s="3">
        <v>126.22499999999999</v>
      </c>
      <c r="IP541" s="3">
        <v>126.125</v>
      </c>
      <c r="IQ541" s="4">
        <v>155.04</v>
      </c>
      <c r="IR541" s="4">
        <v>154.08000000000001</v>
      </c>
      <c r="IX541" s="6">
        <f t="shared" si="2723"/>
        <v>4054.4999999999995</v>
      </c>
      <c r="IY541" s="6">
        <f t="shared" si="2724"/>
        <v>4044.5</v>
      </c>
      <c r="IZ541" s="7">
        <f t="shared" si="2725"/>
        <v>4963.9999999999991</v>
      </c>
      <c r="JA541" s="7">
        <f t="shared" si="2726"/>
        <v>4936.0000000000009</v>
      </c>
      <c r="JG541" s="12">
        <f t="shared" si="2705"/>
        <v>1.9999999999995453</v>
      </c>
      <c r="JH541" s="12">
        <f t="shared" si="2706"/>
        <v>-8</v>
      </c>
      <c r="JI541" s="13">
        <f t="shared" si="2707"/>
        <v>8.999999999998181</v>
      </c>
      <c r="JJ541" s="13">
        <f t="shared" si="2708"/>
        <v>-19</v>
      </c>
      <c r="JN541" s="6">
        <f t="shared" si="2727"/>
        <v>9.9999999999995453</v>
      </c>
      <c r="JO541" s="6">
        <f t="shared" si="2728"/>
        <v>27.999999999998181</v>
      </c>
      <c r="JQ541" s="11">
        <f t="shared" si="2709"/>
        <v>-0.99999999999909051</v>
      </c>
      <c r="JR541" s="11">
        <f t="shared" si="2710"/>
        <v>-3.25</v>
      </c>
      <c r="JS541" s="12">
        <f t="shared" si="2711"/>
        <v>-5.4999999999995453</v>
      </c>
      <c r="JT541" s="13">
        <f t="shared" si="2712"/>
        <v>-15.999999999999091</v>
      </c>
      <c r="JU541" s="12">
        <f t="shared" si="2713"/>
        <v>1.9999999999995453</v>
      </c>
      <c r="JV541" s="12">
        <f t="shared" si="2714"/>
        <v>-8</v>
      </c>
      <c r="JW541" s="97">
        <f t="shared" si="2715"/>
        <v>9.9999999999995453</v>
      </c>
      <c r="JX541" s="13">
        <f t="shared" si="2716"/>
        <v>8.999999999998181</v>
      </c>
      <c r="JY541" s="13">
        <f t="shared" si="2717"/>
        <v>-19</v>
      </c>
      <c r="JZ541" s="97">
        <f t="shared" si="2718"/>
        <v>27.999999999998181</v>
      </c>
      <c r="KA541" s="97"/>
      <c r="KB541" s="11">
        <f t="shared" si="2719"/>
        <v>-4.9999999998181055E-2</v>
      </c>
      <c r="KC541" s="11">
        <f t="shared" si="2720"/>
        <v>4.9999999999727152E-2</v>
      </c>
      <c r="KD541" s="11">
        <f t="shared" si="2721"/>
        <v>0.41666666666636365</v>
      </c>
      <c r="KE541" s="11">
        <f t="shared" si="2722"/>
        <v>-0.16666666666651508</v>
      </c>
    </row>
    <row r="542" spans="1:291" x14ac:dyDescent="0.2">
      <c r="A542" s="14">
        <f t="shared" si="2545"/>
        <v>542</v>
      </c>
      <c r="C542" s="2">
        <v>42892</v>
      </c>
      <c r="G542" s="3">
        <v>108.07</v>
      </c>
      <c r="H542" s="3">
        <v>118.167</v>
      </c>
      <c r="I542" s="3">
        <v>126.245</v>
      </c>
      <c r="J542" s="4">
        <v>154.31</v>
      </c>
      <c r="P542" s="128">
        <f t="shared" si="2550"/>
        <v>3462.9999999999991</v>
      </c>
      <c r="Q542" s="5">
        <f t="shared" si="2551"/>
        <v>3792.75</v>
      </c>
      <c r="R542" s="6">
        <f t="shared" si="2552"/>
        <v>4056.5000000000005</v>
      </c>
      <c r="S542" s="7">
        <f t="shared" si="2553"/>
        <v>4959</v>
      </c>
      <c r="Y542" s="4">
        <f t="shared" si="2524"/>
        <v>0.99999999999909051</v>
      </c>
      <c r="Z542" s="1">
        <f t="shared" si="2525"/>
        <v>4.9999999999995453</v>
      </c>
      <c r="AA542" s="1">
        <f t="shared" si="2526"/>
        <v>9.5</v>
      </c>
      <c r="AB542" s="1">
        <f t="shared" si="2527"/>
        <v>19.999999999998181</v>
      </c>
      <c r="AC542" s="1"/>
      <c r="AD542" s="1"/>
      <c r="AE542" s="126"/>
      <c r="AF542" s="126"/>
      <c r="AG542" s="126"/>
      <c r="AH542" s="4">
        <f t="shared" si="2532"/>
        <v>1.3333333333348492</v>
      </c>
      <c r="AI542" s="4">
        <f t="shared" si="2533"/>
        <v>1.0000000000015459</v>
      </c>
      <c r="AJ542" s="4">
        <f t="shared" si="2534"/>
        <v>0.70000000000045492</v>
      </c>
      <c r="AK542" s="4">
        <f t="shared" si="2535"/>
        <v>1.3333333333337878</v>
      </c>
      <c r="AL542" s="4">
        <f t="shared" si="2536"/>
        <v>0.24999999999954525</v>
      </c>
      <c r="AM542" s="4">
        <f t="shared" si="2537"/>
        <v>2.8333333333339397</v>
      </c>
      <c r="AN542" s="4">
        <f t="shared" si="2538"/>
        <v>1.5000000000007274</v>
      </c>
      <c r="AO542" s="4">
        <f t="shared" si="2539"/>
        <v>1</v>
      </c>
      <c r="AP542" s="4">
        <f t="shared" si="2540"/>
        <v>0.33333333333545534</v>
      </c>
      <c r="AQ542" s="4">
        <f t="shared" si="2541"/>
        <v>4.8333333333346218</v>
      </c>
      <c r="AR542" s="4">
        <f t="shared" si="2542"/>
        <v>1.8000000000018188</v>
      </c>
      <c r="AS542" s="4">
        <f t="shared" si="2543"/>
        <v>0.55555555555550473</v>
      </c>
      <c r="AT542" s="4">
        <f t="shared" si="2544"/>
        <v>0.66666666666824304</v>
      </c>
      <c r="AU542" s="1"/>
      <c r="BA542" s="11">
        <f t="shared" si="2554"/>
        <v>0.99999999999909051</v>
      </c>
      <c r="BB542" s="11">
        <f t="shared" si="2555"/>
        <v>4.9999999999995453</v>
      </c>
      <c r="BC542" s="12">
        <f t="shared" si="2556"/>
        <v>9.5</v>
      </c>
      <c r="BD542" s="13">
        <f t="shared" si="2557"/>
        <v>19.999999999998181</v>
      </c>
      <c r="BJ542" s="11">
        <f t="shared" si="2558"/>
        <v>-1.3333333333348492</v>
      </c>
      <c r="BK542" s="11">
        <f t="shared" si="2559"/>
        <v>-1.0000000000015459</v>
      </c>
      <c r="BL542" s="11">
        <f t="shared" si="2560"/>
        <v>-0.70000000000045492</v>
      </c>
      <c r="BM542" s="11">
        <f t="shared" si="2561"/>
        <v>-1.3333333333337878</v>
      </c>
      <c r="BN542" s="11">
        <f t="shared" si="2562"/>
        <v>0.24999999999954525</v>
      </c>
      <c r="BO542" s="11">
        <f t="shared" si="2563"/>
        <v>2.8333333333339397</v>
      </c>
      <c r="BP542" s="11">
        <f t="shared" si="2564"/>
        <v>1.5000000000007274</v>
      </c>
      <c r="BQ542" s="1">
        <v>1</v>
      </c>
      <c r="BR542" s="11">
        <f t="shared" si="2565"/>
        <v>0.33333333333545534</v>
      </c>
      <c r="BS542" s="11">
        <f t="shared" si="2566"/>
        <v>4.8333333333346218</v>
      </c>
      <c r="BT542" s="11">
        <f t="shared" si="2567"/>
        <v>-1.8000000000018188</v>
      </c>
      <c r="BU542" s="11">
        <f t="shared" si="2568"/>
        <v>0.55555555555550473</v>
      </c>
      <c r="BV542" s="11">
        <f t="shared" si="2569"/>
        <v>-0.66666666666824304</v>
      </c>
      <c r="BY542" s="126"/>
      <c r="BZ542" s="126"/>
      <c r="CA542">
        <f t="shared" si="2570"/>
        <v>0.55555555555550473</v>
      </c>
      <c r="CB542" s="1">
        <f t="shared" si="2571"/>
        <v>0</v>
      </c>
      <c r="CC542" s="1">
        <f t="shared" si="2572"/>
        <v>0</v>
      </c>
      <c r="CD542" s="1">
        <f t="shared" si="2573"/>
        <v>0</v>
      </c>
      <c r="CE542" s="126">
        <f t="shared" si="2546"/>
        <v>0</v>
      </c>
      <c r="CF542" s="1">
        <f t="shared" si="2574"/>
        <v>0</v>
      </c>
      <c r="CG542" s="1" t="str">
        <f t="shared" si="2575"/>
        <v/>
      </c>
      <c r="CH542" s="1" t="str">
        <f t="shared" si="2547"/>
        <v/>
      </c>
      <c r="CI542" s="1">
        <f t="shared" si="2576"/>
        <v>1</v>
      </c>
      <c r="CJ542" s="1">
        <f t="shared" si="2577"/>
        <v>1</v>
      </c>
      <c r="CK542" s="1" t="str">
        <f t="shared" si="2578"/>
        <v/>
      </c>
      <c r="CL542" s="1">
        <f t="shared" si="2579"/>
        <v>1</v>
      </c>
      <c r="CM542" s="1">
        <f t="shared" si="2580"/>
        <v>1</v>
      </c>
      <c r="CN542" s="1">
        <f t="shared" si="2581"/>
        <v>1</v>
      </c>
      <c r="CO542" s="1" t="str">
        <f t="shared" si="2582"/>
        <v/>
      </c>
      <c r="CP542" s="1" t="str">
        <f t="shared" si="2583"/>
        <v/>
      </c>
      <c r="CQ542" s="1">
        <f t="shared" si="2584"/>
        <v>1</v>
      </c>
      <c r="CS542" s="1">
        <f t="shared" si="2585"/>
        <v>0</v>
      </c>
      <c r="CT542" s="1">
        <f t="shared" si="2586"/>
        <v>0</v>
      </c>
      <c r="CU542" s="1">
        <f t="shared" si="2587"/>
        <v>0</v>
      </c>
      <c r="CV542" s="126">
        <f t="shared" si="2548"/>
        <v>0</v>
      </c>
      <c r="CW542" s="1">
        <f t="shared" si="2588"/>
        <v>1</v>
      </c>
      <c r="CX542" s="1" t="str">
        <f t="shared" si="2589"/>
        <v/>
      </c>
      <c r="CY542" s="1" t="str">
        <f t="shared" si="2590"/>
        <v/>
      </c>
      <c r="CZ542" s="1" t="str">
        <f t="shared" si="2591"/>
        <v/>
      </c>
      <c r="DA542" s="1" t="str">
        <f t="shared" si="2592"/>
        <v/>
      </c>
      <c r="DB542" s="1">
        <f t="shared" si="2593"/>
        <v>1</v>
      </c>
      <c r="DC542" s="1" t="str">
        <f t="shared" si="2594"/>
        <v/>
      </c>
      <c r="DD542" s="1">
        <f t="shared" si="2595"/>
        <v>1</v>
      </c>
      <c r="DE542" s="1" t="str">
        <f t="shared" si="2596"/>
        <v/>
      </c>
      <c r="DF542" s="1"/>
      <c r="DG542" s="126">
        <f t="shared" si="2549"/>
        <v>1</v>
      </c>
      <c r="DH542" s="1">
        <f t="shared" si="2597"/>
        <v>1</v>
      </c>
      <c r="DI542" s="1">
        <f t="shared" si="2598"/>
        <v>1</v>
      </c>
      <c r="DJ542" s="1">
        <f t="shared" si="2599"/>
        <v>1</v>
      </c>
      <c r="DK542" s="1" t="str">
        <f t="shared" si="2600"/>
        <v/>
      </c>
      <c r="DL542" s="1"/>
      <c r="DM542" s="1" t="str">
        <f t="shared" si="2601"/>
        <v/>
      </c>
      <c r="DN542" s="1">
        <f t="shared" si="2602"/>
        <v>0</v>
      </c>
      <c r="DO542" s="1">
        <f t="shared" si="2603"/>
        <v>1</v>
      </c>
      <c r="DP542" s="1">
        <f t="shared" si="2604"/>
        <v>0</v>
      </c>
      <c r="DQ542" s="1">
        <f t="shared" si="2605"/>
        <v>1</v>
      </c>
      <c r="DR542" s="1">
        <f t="shared" si="2606"/>
        <v>0</v>
      </c>
      <c r="DS542" s="1">
        <f t="shared" si="2607"/>
        <v>1</v>
      </c>
      <c r="DT542" s="1">
        <f t="shared" si="2608"/>
        <v>0</v>
      </c>
      <c r="DU542" s="1">
        <f t="shared" si="2609"/>
        <v>1</v>
      </c>
      <c r="DV542" s="1">
        <f t="shared" si="2610"/>
        <v>1</v>
      </c>
      <c r="DW542" s="1">
        <f t="shared" si="2611"/>
        <v>0</v>
      </c>
      <c r="DX542" s="1" t="str">
        <f t="shared" si="2612"/>
        <v/>
      </c>
      <c r="DY542" s="1" t="str">
        <f t="shared" si="2613"/>
        <v/>
      </c>
      <c r="EA542" s="1">
        <f t="shared" si="2614"/>
        <v>1</v>
      </c>
      <c r="EB542" s="1">
        <f t="shared" si="2615"/>
        <v>1</v>
      </c>
      <c r="EC542" s="1">
        <f t="shared" si="2616"/>
        <v>1</v>
      </c>
      <c r="ED542" s="1">
        <f t="shared" si="2617"/>
        <v>1</v>
      </c>
      <c r="EF542" s="1">
        <f t="shared" si="2618"/>
        <v>1</v>
      </c>
      <c r="EG542" s="1">
        <f t="shared" si="2619"/>
        <v>1</v>
      </c>
      <c r="EH542" s="1">
        <f t="shared" si="2620"/>
        <v>1</v>
      </c>
      <c r="EI542" s="1">
        <f t="shared" si="2621"/>
        <v>1</v>
      </c>
      <c r="EK542" s="1">
        <f t="shared" si="2622"/>
        <v>1</v>
      </c>
      <c r="EL542" s="1">
        <f t="shared" si="2623"/>
        <v>1</v>
      </c>
      <c r="EM542" s="1">
        <f t="shared" si="2624"/>
        <v>1</v>
      </c>
      <c r="EO542" s="1">
        <f t="shared" si="2625"/>
        <v>1</v>
      </c>
      <c r="EP542" s="1">
        <f t="shared" si="2626"/>
        <v>1</v>
      </c>
      <c r="EQ542" s="1">
        <f t="shared" si="2627"/>
        <v>1</v>
      </c>
      <c r="ES542" s="1">
        <f t="shared" si="2628"/>
        <v>1</v>
      </c>
      <c r="ET542" s="1">
        <f t="shared" si="2629"/>
        <v>1</v>
      </c>
      <c r="EU542" s="1">
        <f t="shared" si="2630"/>
        <v>1</v>
      </c>
      <c r="EV542" s="1">
        <f t="shared" si="2631"/>
        <v>1</v>
      </c>
      <c r="EW542" s="1">
        <f t="shared" si="2632"/>
        <v>0</v>
      </c>
      <c r="EY542" s="1">
        <f t="shared" si="2633"/>
        <v>1</v>
      </c>
      <c r="EZ542" s="1">
        <f t="shared" si="2634"/>
        <v>1</v>
      </c>
      <c r="FA542" s="1">
        <f t="shared" si="2635"/>
        <v>1</v>
      </c>
      <c r="FC542" s="1">
        <f t="shared" si="2636"/>
        <v>0</v>
      </c>
      <c r="FD542" s="1" t="str">
        <f t="shared" si="2637"/>
        <v/>
      </c>
      <c r="FE542" s="1"/>
      <c r="FF542" s="1">
        <f t="shared" si="2638"/>
        <v>1</v>
      </c>
      <c r="FG542" s="1">
        <f t="shared" si="2639"/>
        <v>0</v>
      </c>
      <c r="FH542" s="1">
        <f t="shared" si="2640"/>
        <v>0</v>
      </c>
      <c r="FI542" s="1" t="str">
        <f t="shared" si="2641"/>
        <v/>
      </c>
      <c r="FJ542" s="1" t="str">
        <f t="shared" si="2642"/>
        <v/>
      </c>
      <c r="FK542" s="1" t="str">
        <f t="shared" si="2643"/>
        <v/>
      </c>
      <c r="FL542" s="1" t="str">
        <f t="shared" si="2644"/>
        <v/>
      </c>
      <c r="FN542" s="1" t="str">
        <f t="shared" si="2645"/>
        <v/>
      </c>
      <c r="FO542" s="1" t="str">
        <f t="shared" si="2646"/>
        <v/>
      </c>
      <c r="FP542" s="1" t="str">
        <f t="shared" si="2647"/>
        <v/>
      </c>
      <c r="FV542" s="1">
        <f t="shared" si="2648"/>
        <v>1</v>
      </c>
      <c r="FW542" s="1">
        <f t="shared" si="2649"/>
        <v>0</v>
      </c>
      <c r="FX542" s="1">
        <f t="shared" si="2650"/>
        <v>0</v>
      </c>
      <c r="GA542" s="1">
        <f t="shared" si="2651"/>
        <v>1</v>
      </c>
      <c r="GB542" s="1">
        <f t="shared" si="2652"/>
        <v>1</v>
      </c>
      <c r="GC542" s="1">
        <f t="shared" si="2653"/>
        <v>1</v>
      </c>
      <c r="GD542" s="1">
        <f t="shared" si="2654"/>
        <v>1</v>
      </c>
      <c r="GE542" s="1">
        <f t="shared" si="2655"/>
        <v>0</v>
      </c>
      <c r="GF542" s="1">
        <f t="shared" si="2656"/>
        <v>0</v>
      </c>
      <c r="GG542" s="1">
        <f t="shared" si="2657"/>
        <v>1</v>
      </c>
      <c r="GI542" s="1">
        <f t="shared" si="2658"/>
        <v>1</v>
      </c>
      <c r="GK542" s="1">
        <f t="shared" si="2659"/>
        <v>1</v>
      </c>
      <c r="GL542" s="1">
        <f t="shared" si="2660"/>
        <v>1</v>
      </c>
      <c r="GM542" s="1">
        <f t="shared" si="2661"/>
        <v>1</v>
      </c>
      <c r="GN542" s="1">
        <f t="shared" si="2662"/>
        <v>1</v>
      </c>
      <c r="GO542" s="1">
        <f t="shared" si="2663"/>
        <v>0</v>
      </c>
      <c r="GP542" s="1">
        <f t="shared" si="2664"/>
        <v>0</v>
      </c>
      <c r="GQ542" s="1">
        <f t="shared" si="2665"/>
        <v>1</v>
      </c>
      <c r="GS542" s="1" t="str">
        <f t="shared" si="2666"/>
        <v/>
      </c>
      <c r="GT542" s="1" t="str">
        <f t="shared" si="2667"/>
        <v/>
      </c>
      <c r="GU542" s="1">
        <f t="shared" si="2668"/>
        <v>1</v>
      </c>
      <c r="GV542" s="1">
        <f t="shared" si="2669"/>
        <v>0</v>
      </c>
      <c r="GW542" s="1">
        <f t="shared" si="2670"/>
        <v>0</v>
      </c>
      <c r="GX542" s="1">
        <f t="shared" si="2671"/>
        <v>0</v>
      </c>
      <c r="GY542" s="1">
        <f t="shared" si="2672"/>
        <v>0</v>
      </c>
      <c r="GZ542" s="1"/>
      <c r="HA542" s="1">
        <f t="shared" si="2673"/>
        <v>1</v>
      </c>
      <c r="HB542" s="1">
        <f t="shared" si="2674"/>
        <v>0</v>
      </c>
      <c r="HC542" s="1">
        <f t="shared" si="2675"/>
        <v>0</v>
      </c>
      <c r="HD542" s="1">
        <f t="shared" si="2676"/>
        <v>0</v>
      </c>
      <c r="HE542" s="1">
        <f t="shared" si="2677"/>
        <v>0</v>
      </c>
      <c r="HF542" s="1">
        <f t="shared" si="2678"/>
        <v>0</v>
      </c>
      <c r="HH542" s="1">
        <f t="shared" si="2679"/>
        <v>1</v>
      </c>
      <c r="HI542" s="1">
        <f t="shared" si="2680"/>
        <v>1</v>
      </c>
      <c r="HJ542" s="1">
        <f t="shared" si="2681"/>
        <v>1</v>
      </c>
      <c r="HK542" s="1">
        <f t="shared" si="2682"/>
        <v>0</v>
      </c>
      <c r="HL542" s="1">
        <f t="shared" si="2683"/>
        <v>0</v>
      </c>
      <c r="HM542" s="1">
        <f t="shared" si="2684"/>
        <v>0</v>
      </c>
      <c r="HO542" s="1">
        <f t="shared" si="2685"/>
        <v>1</v>
      </c>
      <c r="HP542" s="1" t="str">
        <f t="shared" si="2686"/>
        <v/>
      </c>
      <c r="HQ542" s="1">
        <f t="shared" si="2687"/>
        <v>1</v>
      </c>
      <c r="HR542" t="str">
        <f t="shared" si="2688"/>
        <v/>
      </c>
      <c r="HS542" s="1">
        <f t="shared" si="2689"/>
        <v>1</v>
      </c>
      <c r="HT542" t="str">
        <f t="shared" si="2690"/>
        <v/>
      </c>
      <c r="HU542" t="str">
        <f t="shared" si="2691"/>
        <v/>
      </c>
      <c r="HV542" s="1" t="str">
        <f t="shared" si="2692"/>
        <v/>
      </c>
      <c r="HW542" s="1" t="str">
        <f t="shared" si="2693"/>
        <v/>
      </c>
      <c r="HX542" s="1" t="str">
        <f t="shared" si="2694"/>
        <v/>
      </c>
      <c r="HZ542" s="1">
        <f t="shared" si="2695"/>
        <v>0</v>
      </c>
      <c r="IA542" s="1" t="str">
        <f t="shared" si="2696"/>
        <v/>
      </c>
      <c r="IB542" s="1">
        <f t="shared" si="2697"/>
        <v>0</v>
      </c>
      <c r="IC542" s="1" t="str">
        <f t="shared" si="2698"/>
        <v/>
      </c>
      <c r="ID542" s="1">
        <f t="shared" si="2699"/>
        <v>0</v>
      </c>
      <c r="IE542" s="1" t="str">
        <f t="shared" si="2700"/>
        <v/>
      </c>
      <c r="IF542" s="1" t="str">
        <f t="shared" si="2701"/>
        <v/>
      </c>
      <c r="IG542" s="1" t="str">
        <f t="shared" si="2702"/>
        <v/>
      </c>
      <c r="IH542" s="1" t="str">
        <f t="shared" si="2703"/>
        <v/>
      </c>
      <c r="II542" s="1" t="str">
        <f t="shared" si="2704"/>
        <v/>
      </c>
      <c r="IO542" s="3">
        <v>126.29</v>
      </c>
      <c r="IP542" s="3">
        <v>126.14</v>
      </c>
      <c r="IQ542" s="4">
        <v>155.12</v>
      </c>
      <c r="IR542" s="4">
        <v>154.11000000000001</v>
      </c>
      <c r="IX542" s="6">
        <f t="shared" si="2723"/>
        <v>4061.0000000000005</v>
      </c>
      <c r="IY542" s="6">
        <f t="shared" si="2724"/>
        <v>4046</v>
      </c>
      <c r="IZ542" s="7">
        <f t="shared" si="2725"/>
        <v>4972</v>
      </c>
      <c r="JA542" s="7">
        <f t="shared" si="2726"/>
        <v>4939.0000000000018</v>
      </c>
      <c r="JG542" s="12">
        <f t="shared" si="2705"/>
        <v>14</v>
      </c>
      <c r="JH542" s="12">
        <f t="shared" si="2706"/>
        <v>-1.0000000000004547</v>
      </c>
      <c r="JI542" s="13">
        <f t="shared" si="2707"/>
        <v>32.999999999998181</v>
      </c>
      <c r="JJ542" s="13">
        <f t="shared" si="2708"/>
        <v>0</v>
      </c>
      <c r="JN542" s="6">
        <f t="shared" si="2727"/>
        <v>15.000000000000455</v>
      </c>
      <c r="JO542" s="6">
        <f t="shared" si="2728"/>
        <v>32.999999999998181</v>
      </c>
      <c r="JQ542" s="11">
        <f t="shared" si="2709"/>
        <v>0.99999999999909051</v>
      </c>
      <c r="JR542" s="11">
        <f t="shared" si="2710"/>
        <v>4.9999999999995453</v>
      </c>
      <c r="JS542" s="12">
        <f t="shared" si="2711"/>
        <v>9.5</v>
      </c>
      <c r="JT542" s="13">
        <f t="shared" si="2712"/>
        <v>19.999999999998181</v>
      </c>
      <c r="JU542" s="12">
        <f t="shared" si="2713"/>
        <v>14</v>
      </c>
      <c r="JV542" s="12">
        <f t="shared" si="2714"/>
        <v>-1.0000000000004547</v>
      </c>
      <c r="JW542" s="97">
        <f t="shared" si="2715"/>
        <v>15.000000000000455</v>
      </c>
      <c r="JX542" s="13">
        <f t="shared" si="2716"/>
        <v>32.999999999998181</v>
      </c>
      <c r="JY542" s="13">
        <f t="shared" si="2717"/>
        <v>0</v>
      </c>
      <c r="JZ542" s="97">
        <f t="shared" si="2718"/>
        <v>32.999999999998181</v>
      </c>
      <c r="KA542" s="97"/>
      <c r="KB542" s="11">
        <f t="shared" si="2719"/>
        <v>-1.0000000000015459</v>
      </c>
      <c r="KC542" s="11">
        <f t="shared" si="2720"/>
        <v>-0.70000000000045492</v>
      </c>
      <c r="KD542" s="11">
        <f t="shared" si="2721"/>
        <v>-1.3333333333337878</v>
      </c>
      <c r="KE542" s="11">
        <f t="shared" si="2722"/>
        <v>2.8333333333339397</v>
      </c>
    </row>
    <row r="543" spans="1:291" x14ac:dyDescent="0.2">
      <c r="A543" s="14">
        <f t="shared" si="2545"/>
        <v>543</v>
      </c>
      <c r="C543" s="2">
        <v>42893</v>
      </c>
      <c r="G543" s="3">
        <v>108.057</v>
      </c>
      <c r="H543" s="3">
        <v>118.12</v>
      </c>
      <c r="I543" s="3">
        <v>126.17</v>
      </c>
      <c r="J543" s="4">
        <v>154.16</v>
      </c>
      <c r="P543" s="128">
        <f t="shared" si="2550"/>
        <v>3461.75</v>
      </c>
      <c r="Q543" s="5">
        <f t="shared" si="2551"/>
        <v>3788.0000000000005</v>
      </c>
      <c r="R543" s="6">
        <f t="shared" si="2552"/>
        <v>4049</v>
      </c>
      <c r="S543" s="7">
        <f t="shared" si="2553"/>
        <v>4944</v>
      </c>
      <c r="Y543" s="4">
        <f t="shared" si="2524"/>
        <v>1.2499999999990905</v>
      </c>
      <c r="Z543" s="1">
        <f t="shared" si="2525"/>
        <v>4.7499999999995453</v>
      </c>
      <c r="AA543" s="1">
        <f t="shared" si="2526"/>
        <v>7.5000000000004547</v>
      </c>
      <c r="AB543" s="1">
        <f t="shared" si="2527"/>
        <v>15</v>
      </c>
      <c r="AC543" s="1"/>
      <c r="AD543" s="1"/>
      <c r="AE543" s="126"/>
      <c r="AF543" s="126"/>
      <c r="AG543" s="126"/>
      <c r="AH543" s="4">
        <f t="shared" si="2532"/>
        <v>0.66666666666818264</v>
      </c>
      <c r="AI543" s="4">
        <f t="shared" si="2533"/>
        <v>0.35000000000154596</v>
      </c>
      <c r="AJ543" s="4">
        <f t="shared" si="2534"/>
        <v>0.24999999999927258</v>
      </c>
      <c r="AK543" s="4">
        <f t="shared" si="2535"/>
        <v>0.25000000000075762</v>
      </c>
      <c r="AL543" s="4">
        <f t="shared" si="2536"/>
        <v>0.99999999999931788</v>
      </c>
      <c r="AM543" s="4">
        <f t="shared" si="2537"/>
        <v>2.5000000000004547</v>
      </c>
      <c r="AN543" s="4">
        <f t="shared" si="2538"/>
        <v>1.5000000000004547</v>
      </c>
      <c r="AO543" s="4">
        <f t="shared" si="2539"/>
        <v>1</v>
      </c>
      <c r="AP543" s="4">
        <f t="shared" si="2540"/>
        <v>0.33333333333515236</v>
      </c>
      <c r="AQ543" s="4">
        <f t="shared" si="2541"/>
        <v>2.8750000000015912</v>
      </c>
      <c r="AR543" s="4">
        <f t="shared" si="2542"/>
        <v>0.50000000000200107</v>
      </c>
      <c r="AS543" s="4">
        <f t="shared" si="2543"/>
        <v>1.4166666666662118</v>
      </c>
      <c r="AT543" s="4">
        <f t="shared" si="2544"/>
        <v>0.49999999999818101</v>
      </c>
      <c r="AU543" s="1"/>
      <c r="BA543" s="11">
        <f t="shared" si="2554"/>
        <v>-1.2499999999990905</v>
      </c>
      <c r="BB543" s="11">
        <f t="shared" si="2555"/>
        <v>-4.7499999999995453</v>
      </c>
      <c r="BC543" s="12">
        <f t="shared" si="2556"/>
        <v>-7.5000000000004547</v>
      </c>
      <c r="BD543" s="13">
        <f t="shared" si="2557"/>
        <v>-15</v>
      </c>
      <c r="BJ543" s="11">
        <f t="shared" si="2558"/>
        <v>0.66666666666818264</v>
      </c>
      <c r="BK543" s="11">
        <f t="shared" si="2559"/>
        <v>0.35000000000154596</v>
      </c>
      <c r="BL543" s="11">
        <f t="shared" si="2560"/>
        <v>-0.24999999999927258</v>
      </c>
      <c r="BM543" s="11">
        <f t="shared" si="2561"/>
        <v>0.25000000000075762</v>
      </c>
      <c r="BN543" s="11">
        <f t="shared" si="2562"/>
        <v>-0.99999999999931788</v>
      </c>
      <c r="BO543" s="11">
        <f t="shared" si="2563"/>
        <v>-2.5000000000004547</v>
      </c>
      <c r="BP543" s="11">
        <f t="shared" si="2564"/>
        <v>-1.5000000000004547</v>
      </c>
      <c r="BQ543" s="1">
        <v>1</v>
      </c>
      <c r="BR543" s="11">
        <f t="shared" si="2565"/>
        <v>-0.33333333333515236</v>
      </c>
      <c r="BS543" s="11">
        <f t="shared" si="2566"/>
        <v>-2.8750000000015912</v>
      </c>
      <c r="BT543" s="11">
        <f t="shared" si="2567"/>
        <v>0.50000000000200107</v>
      </c>
      <c r="BU543" s="11">
        <f t="shared" si="2568"/>
        <v>-1.4166666666662118</v>
      </c>
      <c r="BV543" s="11">
        <f t="shared" si="2569"/>
        <v>-0.49999999999818101</v>
      </c>
      <c r="BY543" s="126"/>
      <c r="BZ543" s="126"/>
      <c r="CA543">
        <f t="shared" si="2570"/>
        <v>-1.4166666666662118</v>
      </c>
      <c r="CB543" s="1">
        <f t="shared" si="2571"/>
        <v>0</v>
      </c>
      <c r="CC543" s="1">
        <f t="shared" si="2572"/>
        <v>0</v>
      </c>
      <c r="CD543" s="1">
        <f t="shared" si="2573"/>
        <v>0</v>
      </c>
      <c r="CE543" s="126">
        <f t="shared" si="2546"/>
        <v>0</v>
      </c>
      <c r="CF543" s="1">
        <f t="shared" si="2574"/>
        <v>0</v>
      </c>
      <c r="CG543" s="1" t="str">
        <f t="shared" si="2575"/>
        <v/>
      </c>
      <c r="CH543" s="1" t="str">
        <f t="shared" si="2547"/>
        <v/>
      </c>
      <c r="CI543" s="1">
        <f t="shared" si="2576"/>
        <v>1</v>
      </c>
      <c r="CJ543" s="1">
        <f t="shared" si="2577"/>
        <v>1</v>
      </c>
      <c r="CK543" s="1" t="str">
        <f t="shared" si="2578"/>
        <v/>
      </c>
      <c r="CL543" s="1">
        <f t="shared" si="2579"/>
        <v>1</v>
      </c>
      <c r="CM543" s="1">
        <f t="shared" si="2580"/>
        <v>1</v>
      </c>
      <c r="CN543" s="1">
        <f t="shared" si="2581"/>
        <v>1</v>
      </c>
      <c r="CO543" s="1" t="str">
        <f t="shared" si="2582"/>
        <v/>
      </c>
      <c r="CP543" s="1" t="str">
        <f t="shared" si="2583"/>
        <v/>
      </c>
      <c r="CQ543" s="1">
        <f t="shared" si="2584"/>
        <v>1</v>
      </c>
      <c r="CS543" s="1">
        <f t="shared" si="2585"/>
        <v>0</v>
      </c>
      <c r="CT543" s="1">
        <f t="shared" si="2586"/>
        <v>0</v>
      </c>
      <c r="CU543" s="1">
        <f t="shared" si="2587"/>
        <v>0</v>
      </c>
      <c r="CV543" s="126">
        <f t="shared" si="2548"/>
        <v>0</v>
      </c>
      <c r="CW543" s="1">
        <f t="shared" si="2588"/>
        <v>1</v>
      </c>
      <c r="CX543" s="1" t="str">
        <f t="shared" si="2589"/>
        <v/>
      </c>
      <c r="CY543" s="1" t="str">
        <f t="shared" si="2590"/>
        <v/>
      </c>
      <c r="CZ543" s="1" t="str">
        <f t="shared" si="2591"/>
        <v/>
      </c>
      <c r="DA543" s="1" t="str">
        <f t="shared" si="2592"/>
        <v/>
      </c>
      <c r="DB543" s="1">
        <f t="shared" si="2593"/>
        <v>1</v>
      </c>
      <c r="DC543" s="1" t="str">
        <f t="shared" si="2594"/>
        <v/>
      </c>
      <c r="DD543" s="1">
        <f t="shared" si="2595"/>
        <v>1</v>
      </c>
      <c r="DE543" s="1" t="str">
        <f t="shared" si="2596"/>
        <v/>
      </c>
      <c r="DF543" s="1"/>
      <c r="DG543" s="126">
        <f t="shared" si="2549"/>
        <v>1</v>
      </c>
      <c r="DH543" s="1">
        <f t="shared" si="2597"/>
        <v>1</v>
      </c>
      <c r="DI543" s="1">
        <f t="shared" si="2598"/>
        <v>1</v>
      </c>
      <c r="DJ543" s="1">
        <f t="shared" si="2599"/>
        <v>1</v>
      </c>
      <c r="DK543" s="1" t="str">
        <f t="shared" si="2600"/>
        <v/>
      </c>
      <c r="DL543" s="1"/>
      <c r="DM543" s="1" t="str">
        <f t="shared" si="2601"/>
        <v/>
      </c>
      <c r="DN543" s="1">
        <f t="shared" si="2602"/>
        <v>0</v>
      </c>
      <c r="DO543" s="1">
        <f t="shared" si="2603"/>
        <v>1</v>
      </c>
      <c r="DP543" s="1">
        <f t="shared" si="2604"/>
        <v>0</v>
      </c>
      <c r="DQ543" s="1">
        <f t="shared" si="2605"/>
        <v>1</v>
      </c>
      <c r="DR543" s="1">
        <f t="shared" si="2606"/>
        <v>0</v>
      </c>
      <c r="DS543" s="1">
        <f t="shared" si="2607"/>
        <v>1</v>
      </c>
      <c r="DT543" s="1">
        <f t="shared" si="2608"/>
        <v>0</v>
      </c>
      <c r="DU543" s="1">
        <f t="shared" si="2609"/>
        <v>1</v>
      </c>
      <c r="DV543" s="1">
        <f t="shared" si="2610"/>
        <v>1</v>
      </c>
      <c r="DW543" s="1">
        <f t="shared" si="2611"/>
        <v>0</v>
      </c>
      <c r="DX543" s="1" t="str">
        <f t="shared" si="2612"/>
        <v/>
      </c>
      <c r="DY543" s="1" t="str">
        <f t="shared" si="2613"/>
        <v/>
      </c>
      <c r="EA543" s="1">
        <f t="shared" si="2614"/>
        <v>1</v>
      </c>
      <c r="EB543" s="1">
        <f t="shared" si="2615"/>
        <v>1</v>
      </c>
      <c r="EC543" s="1">
        <f t="shared" si="2616"/>
        <v>1</v>
      </c>
      <c r="ED543" s="1">
        <f t="shared" si="2617"/>
        <v>1</v>
      </c>
      <c r="EF543" s="1">
        <f t="shared" si="2618"/>
        <v>1</v>
      </c>
      <c r="EG543" s="1">
        <f t="shared" si="2619"/>
        <v>1</v>
      </c>
      <c r="EH543" s="1">
        <f t="shared" si="2620"/>
        <v>1</v>
      </c>
      <c r="EI543" s="1">
        <f t="shared" si="2621"/>
        <v>1</v>
      </c>
      <c r="EK543" s="1">
        <f t="shared" si="2622"/>
        <v>1</v>
      </c>
      <c r="EL543" s="1">
        <f t="shared" si="2623"/>
        <v>1</v>
      </c>
      <c r="EM543" s="1">
        <f t="shared" si="2624"/>
        <v>1</v>
      </c>
      <c r="EO543" s="1">
        <f t="shared" si="2625"/>
        <v>1</v>
      </c>
      <c r="EP543" s="1">
        <f t="shared" si="2626"/>
        <v>1</v>
      </c>
      <c r="EQ543" s="1">
        <f t="shared" si="2627"/>
        <v>1</v>
      </c>
      <c r="ES543" s="1">
        <f t="shared" si="2628"/>
        <v>1</v>
      </c>
      <c r="ET543" s="1">
        <f t="shared" si="2629"/>
        <v>1</v>
      </c>
      <c r="EU543" s="1">
        <f t="shared" si="2630"/>
        <v>1</v>
      </c>
      <c r="EV543" s="1">
        <f t="shared" si="2631"/>
        <v>1</v>
      </c>
      <c r="EW543" s="1">
        <f t="shared" si="2632"/>
        <v>0</v>
      </c>
      <c r="EY543" s="1">
        <f t="shared" si="2633"/>
        <v>1</v>
      </c>
      <c r="EZ543" s="1">
        <f t="shared" si="2634"/>
        <v>1</v>
      </c>
      <c r="FA543" s="1">
        <f t="shared" si="2635"/>
        <v>1</v>
      </c>
      <c r="FC543" s="1">
        <f t="shared" si="2636"/>
        <v>0</v>
      </c>
      <c r="FD543" s="1" t="str">
        <f t="shared" si="2637"/>
        <v/>
      </c>
      <c r="FE543" s="1"/>
      <c r="FF543" s="1">
        <f t="shared" si="2638"/>
        <v>1</v>
      </c>
      <c r="FG543" s="1">
        <f t="shared" si="2639"/>
        <v>0</v>
      </c>
      <c r="FH543" s="1">
        <f t="shared" si="2640"/>
        <v>0</v>
      </c>
      <c r="FI543" s="1" t="str">
        <f t="shared" si="2641"/>
        <v/>
      </c>
      <c r="FJ543" s="1" t="str">
        <f t="shared" si="2642"/>
        <v/>
      </c>
      <c r="FK543" s="1" t="str">
        <f t="shared" si="2643"/>
        <v/>
      </c>
      <c r="FL543" s="1" t="str">
        <f t="shared" si="2644"/>
        <v/>
      </c>
      <c r="FN543" s="1" t="str">
        <f t="shared" si="2645"/>
        <v/>
      </c>
      <c r="FO543" s="1" t="str">
        <f t="shared" si="2646"/>
        <v/>
      </c>
      <c r="FP543" s="1" t="str">
        <f t="shared" si="2647"/>
        <v/>
      </c>
      <c r="FV543" s="1">
        <f t="shared" si="2648"/>
        <v>0</v>
      </c>
      <c r="FW543" s="1">
        <f t="shared" si="2649"/>
        <v>1</v>
      </c>
      <c r="FX543" s="1">
        <f t="shared" si="2650"/>
        <v>0</v>
      </c>
      <c r="GA543" s="1">
        <f t="shared" si="2651"/>
        <v>1</v>
      </c>
      <c r="GB543" s="1">
        <f t="shared" si="2652"/>
        <v>1</v>
      </c>
      <c r="GC543" s="1">
        <f t="shared" si="2653"/>
        <v>1</v>
      </c>
      <c r="GD543" s="1">
        <f t="shared" si="2654"/>
        <v>1</v>
      </c>
      <c r="GE543" s="1">
        <f t="shared" si="2655"/>
        <v>0</v>
      </c>
      <c r="GF543" s="1">
        <f t="shared" si="2656"/>
        <v>0</v>
      </c>
      <c r="GG543" s="1">
        <f t="shared" si="2657"/>
        <v>1</v>
      </c>
      <c r="GI543" s="1">
        <f t="shared" si="2658"/>
        <v>1</v>
      </c>
      <c r="GK543" s="1">
        <f t="shared" si="2659"/>
        <v>1</v>
      </c>
      <c r="GL543" s="1">
        <f t="shared" si="2660"/>
        <v>1</v>
      </c>
      <c r="GM543" s="1">
        <f t="shared" si="2661"/>
        <v>1</v>
      </c>
      <c r="GN543" s="1">
        <f t="shared" si="2662"/>
        <v>1</v>
      </c>
      <c r="GO543" s="1">
        <f t="shared" si="2663"/>
        <v>0</v>
      </c>
      <c r="GP543" s="1">
        <f t="shared" si="2664"/>
        <v>0</v>
      </c>
      <c r="GQ543" s="1">
        <f t="shared" si="2665"/>
        <v>1</v>
      </c>
      <c r="GS543" s="1" t="str">
        <f t="shared" si="2666"/>
        <v/>
      </c>
      <c r="GT543" s="1" t="str">
        <f t="shared" si="2667"/>
        <v/>
      </c>
      <c r="GU543" s="1">
        <f t="shared" si="2668"/>
        <v>0</v>
      </c>
      <c r="GV543" s="1">
        <f t="shared" si="2669"/>
        <v>0</v>
      </c>
      <c r="GW543" s="1">
        <f t="shared" si="2670"/>
        <v>0</v>
      </c>
      <c r="GX543" s="1">
        <f t="shared" si="2671"/>
        <v>0</v>
      </c>
      <c r="GY543" s="1">
        <f t="shared" si="2672"/>
        <v>0</v>
      </c>
      <c r="GZ543" s="1"/>
      <c r="HA543" s="1">
        <f t="shared" si="2673"/>
        <v>1</v>
      </c>
      <c r="HB543" s="1">
        <f t="shared" si="2674"/>
        <v>0</v>
      </c>
      <c r="HC543" s="1">
        <f t="shared" si="2675"/>
        <v>0</v>
      </c>
      <c r="HD543" s="1">
        <f t="shared" si="2676"/>
        <v>0</v>
      </c>
      <c r="HE543" s="1">
        <f t="shared" si="2677"/>
        <v>0</v>
      </c>
      <c r="HF543" s="1">
        <f t="shared" si="2678"/>
        <v>0</v>
      </c>
      <c r="HH543" s="1">
        <f t="shared" si="2679"/>
        <v>1</v>
      </c>
      <c r="HI543" s="1">
        <f t="shared" si="2680"/>
        <v>0</v>
      </c>
      <c r="HJ543" s="1">
        <f t="shared" si="2681"/>
        <v>0</v>
      </c>
      <c r="HK543" s="1">
        <f t="shared" si="2682"/>
        <v>0</v>
      </c>
      <c r="HL543" s="1">
        <f t="shared" si="2683"/>
        <v>0</v>
      </c>
      <c r="HM543" s="1">
        <f t="shared" si="2684"/>
        <v>0</v>
      </c>
      <c r="HO543" s="1" t="str">
        <f t="shared" si="2685"/>
        <v/>
      </c>
      <c r="HP543" s="1">
        <f t="shared" si="2686"/>
        <v>1</v>
      </c>
      <c r="HQ543" s="1" t="str">
        <f t="shared" si="2687"/>
        <v/>
      </c>
      <c r="HR543">
        <f t="shared" si="2688"/>
        <v>1</v>
      </c>
      <c r="HS543" s="1" t="str">
        <f t="shared" si="2689"/>
        <v/>
      </c>
      <c r="HT543" t="str">
        <f t="shared" si="2690"/>
        <v/>
      </c>
      <c r="HU543" t="str">
        <f t="shared" si="2691"/>
        <v/>
      </c>
      <c r="HV543" s="1" t="str">
        <f t="shared" si="2692"/>
        <v/>
      </c>
      <c r="HW543" s="1" t="str">
        <f t="shared" si="2693"/>
        <v/>
      </c>
      <c r="HX543" s="1" t="str">
        <f t="shared" si="2694"/>
        <v/>
      </c>
      <c r="HZ543" s="1" t="str">
        <f t="shared" si="2695"/>
        <v/>
      </c>
      <c r="IA543" s="1">
        <f t="shared" si="2696"/>
        <v>0</v>
      </c>
      <c r="IB543" s="1" t="str">
        <f t="shared" si="2697"/>
        <v/>
      </c>
      <c r="IC543" s="1">
        <f t="shared" si="2698"/>
        <v>0</v>
      </c>
      <c r="ID543" s="1" t="str">
        <f t="shared" si="2699"/>
        <v/>
      </c>
      <c r="IE543" s="1" t="str">
        <f t="shared" si="2700"/>
        <v/>
      </c>
      <c r="IF543" s="1" t="str">
        <f t="shared" si="2701"/>
        <v/>
      </c>
      <c r="IG543" s="1" t="str">
        <f t="shared" si="2702"/>
        <v/>
      </c>
      <c r="IH543" s="1" t="str">
        <f t="shared" si="2703"/>
        <v/>
      </c>
      <c r="II543" s="1" t="str">
        <f t="shared" si="2704"/>
        <v/>
      </c>
      <c r="IO543" s="3">
        <v>126.25</v>
      </c>
      <c r="IP543" s="3">
        <v>126.155</v>
      </c>
      <c r="IQ543" s="4">
        <v>155.04</v>
      </c>
      <c r="IR543" s="4">
        <v>154.12</v>
      </c>
      <c r="IX543" s="6">
        <f t="shared" si="2723"/>
        <v>4057</v>
      </c>
      <c r="IY543" s="6">
        <f t="shared" si="2724"/>
        <v>4047.5</v>
      </c>
      <c r="IZ543" s="7">
        <f t="shared" si="2725"/>
        <v>4963.9999999999991</v>
      </c>
      <c r="JA543" s="7">
        <f t="shared" si="2726"/>
        <v>4940</v>
      </c>
      <c r="JG543" s="12">
        <f t="shared" si="2705"/>
        <v>0.49999999999954525</v>
      </c>
      <c r="JH543" s="12">
        <f t="shared" si="2706"/>
        <v>-9.0000000000004547</v>
      </c>
      <c r="JI543" s="13">
        <f t="shared" si="2707"/>
        <v>4.9999999999990905</v>
      </c>
      <c r="JJ543" s="13">
        <f t="shared" si="2708"/>
        <v>-19</v>
      </c>
      <c r="JN543" s="6">
        <f t="shared" si="2727"/>
        <v>9.5</v>
      </c>
      <c r="JO543" s="6">
        <f t="shared" si="2728"/>
        <v>23.999999999999091</v>
      </c>
      <c r="JQ543" s="11">
        <f t="shared" si="2709"/>
        <v>-1.2499999999990905</v>
      </c>
      <c r="JR543" s="11">
        <f t="shared" si="2710"/>
        <v>-4.7499999999995453</v>
      </c>
      <c r="JS543" s="12">
        <f t="shared" si="2711"/>
        <v>-7.5000000000004547</v>
      </c>
      <c r="JT543" s="13">
        <f t="shared" si="2712"/>
        <v>-15</v>
      </c>
      <c r="JU543" s="12">
        <f t="shared" si="2713"/>
        <v>0.49999999999954525</v>
      </c>
      <c r="JV543" s="12">
        <f t="shared" si="2714"/>
        <v>-9.0000000000004547</v>
      </c>
      <c r="JW543" s="97">
        <f t="shared" si="2715"/>
        <v>9.5</v>
      </c>
      <c r="JX543" s="13">
        <f t="shared" si="2716"/>
        <v>4.9999999999990905</v>
      </c>
      <c r="JY543" s="13">
        <f t="shared" si="2717"/>
        <v>-19</v>
      </c>
      <c r="JZ543" s="97">
        <f t="shared" si="2718"/>
        <v>23.999999999999091</v>
      </c>
      <c r="KA543" s="97"/>
      <c r="KB543" s="11">
        <f t="shared" si="2719"/>
        <v>0.35000000000154596</v>
      </c>
      <c r="KC543" s="11">
        <f t="shared" si="2720"/>
        <v>-0.24999999999927258</v>
      </c>
      <c r="KD543" s="11">
        <f t="shared" si="2721"/>
        <v>0.25000000000075762</v>
      </c>
      <c r="KE543" s="11">
        <f t="shared" si="2722"/>
        <v>-2.5000000000004547</v>
      </c>
    </row>
    <row r="544" spans="1:291" x14ac:dyDescent="0.2">
      <c r="A544" s="14">
        <f t="shared" si="2545"/>
        <v>544</v>
      </c>
      <c r="C544" s="2">
        <v>42894</v>
      </c>
      <c r="G544" s="3">
        <v>108.05</v>
      </c>
      <c r="H544" s="3">
        <v>118.1</v>
      </c>
      <c r="I544" s="3">
        <v>126.145</v>
      </c>
      <c r="J544" s="4">
        <v>154.07</v>
      </c>
      <c r="P544" s="128">
        <f t="shared" si="2550"/>
        <v>3460.9999999999995</v>
      </c>
      <c r="Q544" s="5">
        <f t="shared" si="2551"/>
        <v>3785.9999999999995</v>
      </c>
      <c r="R544" s="6">
        <f t="shared" si="2552"/>
        <v>4046.4999999999995</v>
      </c>
      <c r="S544" s="7">
        <f t="shared" si="2553"/>
        <v>4934.9999999999991</v>
      </c>
      <c r="Y544" s="4">
        <f t="shared" si="2524"/>
        <v>0.75000000000045475</v>
      </c>
      <c r="Z544" s="1">
        <f t="shared" si="2525"/>
        <v>2.0000000000009095</v>
      </c>
      <c r="AA544" s="1">
        <f t="shared" si="2526"/>
        <v>2.5000000000004547</v>
      </c>
      <c r="AB544" s="1">
        <f t="shared" si="2527"/>
        <v>9.0000000000009095</v>
      </c>
      <c r="AC544" s="1"/>
      <c r="AD544" s="1"/>
      <c r="AE544" s="126"/>
      <c r="AF544" s="126"/>
      <c r="AG544" s="126"/>
      <c r="AH544" s="4">
        <f t="shared" si="2532"/>
        <v>0.16666666666696983</v>
      </c>
      <c r="AI544" s="4">
        <f t="shared" si="2533"/>
        <v>0.30000000000036375</v>
      </c>
      <c r="AJ544" s="4">
        <f t="shared" si="2534"/>
        <v>0.50000000000063682</v>
      </c>
      <c r="AK544" s="4">
        <f t="shared" si="2535"/>
        <v>0.33333333333393966</v>
      </c>
      <c r="AL544" s="4">
        <f t="shared" si="2536"/>
        <v>0.75000000000068212</v>
      </c>
      <c r="AM544" s="4">
        <f t="shared" si="2537"/>
        <v>0.49999999999984857</v>
      </c>
      <c r="AN544" s="4">
        <f t="shared" si="2538"/>
        <v>1.0999999999999091</v>
      </c>
      <c r="AO544" s="4">
        <f t="shared" si="2539"/>
        <v>1</v>
      </c>
      <c r="AP544" s="4">
        <f t="shared" si="2540"/>
        <v>0.16666666666666663</v>
      </c>
      <c r="AQ544" s="4">
        <f t="shared" si="2541"/>
        <v>1.0000000000007581</v>
      </c>
      <c r="AR544" s="4">
        <f t="shared" si="2542"/>
        <v>0.50000000000072764</v>
      </c>
      <c r="AS544" s="4">
        <f t="shared" si="2543"/>
        <v>7.0743411129114975E-13</v>
      </c>
      <c r="AT544" s="4">
        <f t="shared" si="2544"/>
        <v>0.3000000000007883</v>
      </c>
      <c r="AU544" s="1"/>
      <c r="BA544" s="11">
        <f t="shared" si="2554"/>
        <v>-0.75000000000045475</v>
      </c>
      <c r="BB544" s="11">
        <f t="shared" si="2555"/>
        <v>-2.0000000000009095</v>
      </c>
      <c r="BC544" s="12">
        <f t="shared" si="2556"/>
        <v>-2.5000000000004547</v>
      </c>
      <c r="BD544" s="13">
        <f t="shared" si="2557"/>
        <v>-9.0000000000009095</v>
      </c>
      <c r="BJ544" s="11">
        <f t="shared" si="2558"/>
        <v>-0.16666666666696983</v>
      </c>
      <c r="BK544" s="11">
        <f t="shared" si="2559"/>
        <v>-0.30000000000036375</v>
      </c>
      <c r="BL544" s="11">
        <f t="shared" si="2560"/>
        <v>-0.50000000000063682</v>
      </c>
      <c r="BM544" s="11">
        <f t="shared" si="2561"/>
        <v>-0.33333333333393966</v>
      </c>
      <c r="BN544" s="11">
        <f t="shared" si="2562"/>
        <v>-0.75000000000068212</v>
      </c>
      <c r="BO544" s="11">
        <f t="shared" si="2563"/>
        <v>0.49999999999984857</v>
      </c>
      <c r="BP544" s="11">
        <f t="shared" si="2564"/>
        <v>1.0999999999999091</v>
      </c>
      <c r="BQ544" s="1">
        <v>1</v>
      </c>
      <c r="BR544" s="11">
        <f t="shared" si="2565"/>
        <v>0.16666666666666663</v>
      </c>
      <c r="BS544" s="11">
        <f t="shared" si="2566"/>
        <v>1.0000000000007581</v>
      </c>
      <c r="BT544" s="11">
        <f t="shared" si="2567"/>
        <v>-0.50000000000072764</v>
      </c>
      <c r="BU544" s="11">
        <f t="shared" si="2568"/>
        <v>-7.0743411129114975E-13</v>
      </c>
      <c r="BV544" s="11">
        <f t="shared" si="2569"/>
        <v>-0.3000000000007883</v>
      </c>
      <c r="BY544" s="126"/>
      <c r="BZ544" s="126"/>
      <c r="CA544">
        <f t="shared" si="2570"/>
        <v>-7.0743411129114975E-13</v>
      </c>
      <c r="CB544" s="1">
        <f t="shared" si="2571"/>
        <v>1</v>
      </c>
      <c r="CC544" s="1">
        <f t="shared" si="2572"/>
        <v>1</v>
      </c>
      <c r="CD544" s="1">
        <f t="shared" si="2573"/>
        <v>1</v>
      </c>
      <c r="CE544" s="126">
        <f t="shared" si="2546"/>
        <v>1</v>
      </c>
      <c r="CF544" s="1">
        <f t="shared" si="2574"/>
        <v>1</v>
      </c>
      <c r="CG544" s="1">
        <f t="shared" si="2575"/>
        <v>0</v>
      </c>
      <c r="CH544" s="1">
        <f t="shared" si="2547"/>
        <v>0</v>
      </c>
      <c r="CI544" s="1" t="str">
        <f t="shared" si="2576"/>
        <v/>
      </c>
      <c r="CJ544" s="1" t="str">
        <f t="shared" si="2577"/>
        <v/>
      </c>
      <c r="CK544" s="1">
        <f t="shared" si="2578"/>
        <v>0</v>
      </c>
      <c r="CL544" s="1">
        <f t="shared" si="2579"/>
        <v>1</v>
      </c>
      <c r="CM544" s="1">
        <f t="shared" si="2580"/>
        <v>0</v>
      </c>
      <c r="CN544" s="1" t="str">
        <f t="shared" si="2581"/>
        <v/>
      </c>
      <c r="CO544" s="1">
        <f t="shared" si="2582"/>
        <v>1</v>
      </c>
      <c r="CP544" s="1">
        <f t="shared" si="2583"/>
        <v>1</v>
      </c>
      <c r="CQ544" s="1" t="str">
        <f t="shared" si="2584"/>
        <v/>
      </c>
      <c r="CS544" s="1">
        <f t="shared" si="2585"/>
        <v>1</v>
      </c>
      <c r="CT544" s="1">
        <f t="shared" si="2586"/>
        <v>1</v>
      </c>
      <c r="CU544" s="1">
        <f t="shared" si="2587"/>
        <v>1</v>
      </c>
      <c r="CV544" s="126">
        <f t="shared" si="2548"/>
        <v>1</v>
      </c>
      <c r="CW544" s="1">
        <f t="shared" si="2588"/>
        <v>1</v>
      </c>
      <c r="CX544" s="1">
        <f t="shared" si="2589"/>
        <v>1</v>
      </c>
      <c r="CY544" s="1">
        <f t="shared" si="2590"/>
        <v>1</v>
      </c>
      <c r="CZ544" s="1">
        <f t="shared" si="2591"/>
        <v>1</v>
      </c>
      <c r="DA544" s="1">
        <f t="shared" si="2592"/>
        <v>0</v>
      </c>
      <c r="DB544" s="1" t="str">
        <f t="shared" si="2593"/>
        <v/>
      </c>
      <c r="DC544" s="1">
        <f t="shared" si="2594"/>
        <v>0</v>
      </c>
      <c r="DD544" s="1" t="str">
        <f t="shared" si="2595"/>
        <v/>
      </c>
      <c r="DE544" s="1" t="str">
        <f t="shared" si="2596"/>
        <v/>
      </c>
      <c r="DF544" s="1"/>
      <c r="DG544" s="126">
        <f t="shared" si="2549"/>
        <v>0</v>
      </c>
      <c r="DH544" s="1">
        <f t="shared" si="2597"/>
        <v>0</v>
      </c>
      <c r="DI544" s="1">
        <f t="shared" si="2598"/>
        <v>0</v>
      </c>
      <c r="DJ544" s="1">
        <f t="shared" si="2599"/>
        <v>0</v>
      </c>
      <c r="DK544" s="1">
        <f t="shared" si="2600"/>
        <v>1</v>
      </c>
      <c r="DL544" s="1"/>
      <c r="DM544" s="1">
        <f t="shared" si="2601"/>
        <v>1</v>
      </c>
      <c r="DN544" s="1" t="str">
        <f t="shared" si="2602"/>
        <v/>
      </c>
      <c r="DO544" s="1" t="str">
        <f t="shared" si="2603"/>
        <v/>
      </c>
      <c r="DP544" s="1" t="str">
        <f t="shared" si="2604"/>
        <v/>
      </c>
      <c r="DQ544" s="1" t="str">
        <f t="shared" si="2605"/>
        <v/>
      </c>
      <c r="DR544" s="1" t="str">
        <f t="shared" si="2606"/>
        <v/>
      </c>
      <c r="DS544" s="1" t="str">
        <f t="shared" si="2607"/>
        <v/>
      </c>
      <c r="DT544" s="1" t="str">
        <f t="shared" si="2608"/>
        <v/>
      </c>
      <c r="DU544" s="1" t="str">
        <f t="shared" si="2609"/>
        <v/>
      </c>
      <c r="DV544" s="1">
        <f t="shared" si="2610"/>
        <v>0</v>
      </c>
      <c r="DW544" s="1">
        <f t="shared" si="2611"/>
        <v>0</v>
      </c>
      <c r="DX544" s="1" t="str">
        <f t="shared" si="2612"/>
        <v/>
      </c>
      <c r="DY544" s="1">
        <f t="shared" si="2613"/>
        <v>1</v>
      </c>
      <c r="EA544" s="1">
        <f t="shared" si="2614"/>
        <v>1</v>
      </c>
      <c r="EB544" s="1">
        <f t="shared" si="2615"/>
        <v>1</v>
      </c>
      <c r="EC544" s="1">
        <f t="shared" si="2616"/>
        <v>1</v>
      </c>
      <c r="ED544" s="1">
        <f t="shared" si="2617"/>
        <v>1</v>
      </c>
      <c r="EF544" s="1">
        <f t="shared" si="2618"/>
        <v>0</v>
      </c>
      <c r="EG544" s="1">
        <f t="shared" si="2619"/>
        <v>0</v>
      </c>
      <c r="EH544" s="1">
        <f t="shared" si="2620"/>
        <v>0</v>
      </c>
      <c r="EI544" s="1">
        <f t="shared" si="2621"/>
        <v>0</v>
      </c>
      <c r="EK544" s="1">
        <f t="shared" si="2622"/>
        <v>1</v>
      </c>
      <c r="EL544" s="1">
        <f t="shared" si="2623"/>
        <v>1</v>
      </c>
      <c r="EM544" s="1">
        <f t="shared" si="2624"/>
        <v>1</v>
      </c>
      <c r="EO544" s="1">
        <f t="shared" si="2625"/>
        <v>1</v>
      </c>
      <c r="EP544" s="1">
        <f t="shared" si="2626"/>
        <v>1</v>
      </c>
      <c r="EQ544" s="1">
        <f t="shared" si="2627"/>
        <v>1</v>
      </c>
      <c r="ES544" s="1">
        <f t="shared" si="2628"/>
        <v>1</v>
      </c>
      <c r="ET544" s="1">
        <f t="shared" si="2629"/>
        <v>1</v>
      </c>
      <c r="EU544" s="1">
        <f t="shared" si="2630"/>
        <v>1</v>
      </c>
      <c r="EV544" s="1">
        <f t="shared" si="2631"/>
        <v>1</v>
      </c>
      <c r="EW544" s="1">
        <f t="shared" si="2632"/>
        <v>1</v>
      </c>
      <c r="EY544" s="1">
        <f t="shared" si="2633"/>
        <v>1</v>
      </c>
      <c r="EZ544" s="1">
        <f t="shared" si="2634"/>
        <v>1</v>
      </c>
      <c r="FA544" s="1">
        <f t="shared" si="2635"/>
        <v>1</v>
      </c>
      <c r="FC544" s="1">
        <f t="shared" si="2636"/>
        <v>0</v>
      </c>
      <c r="FD544" s="1" t="str">
        <f t="shared" si="2637"/>
        <v/>
      </c>
      <c r="FE544" s="1"/>
      <c r="FF544" s="1">
        <f t="shared" si="2638"/>
        <v>1</v>
      </c>
      <c r="FG544" s="1">
        <f t="shared" si="2639"/>
        <v>0</v>
      </c>
      <c r="FH544" s="1">
        <f t="shared" si="2640"/>
        <v>0</v>
      </c>
      <c r="FI544" s="1" t="str">
        <f t="shared" si="2641"/>
        <v/>
      </c>
      <c r="FJ544" s="1" t="str">
        <f t="shared" si="2642"/>
        <v/>
      </c>
      <c r="FK544" s="1" t="str">
        <f t="shared" si="2643"/>
        <v/>
      </c>
      <c r="FL544" s="1" t="str">
        <f t="shared" si="2644"/>
        <v/>
      </c>
      <c r="FN544" s="1" t="str">
        <f t="shared" si="2645"/>
        <v/>
      </c>
      <c r="FO544" s="1" t="str">
        <f t="shared" si="2646"/>
        <v/>
      </c>
      <c r="FP544" s="1" t="str">
        <f t="shared" si="2647"/>
        <v/>
      </c>
      <c r="FV544" s="1">
        <f t="shared" si="2648"/>
        <v>0</v>
      </c>
      <c r="FW544" s="1">
        <f t="shared" si="2649"/>
        <v>1</v>
      </c>
      <c r="FX544" s="1">
        <f t="shared" si="2650"/>
        <v>0</v>
      </c>
      <c r="GA544" s="1">
        <f t="shared" si="2651"/>
        <v>0</v>
      </c>
      <c r="GB544" s="1">
        <f t="shared" si="2652"/>
        <v>0</v>
      </c>
      <c r="GC544" s="1">
        <f t="shared" si="2653"/>
        <v>0</v>
      </c>
      <c r="GD544" s="1">
        <f t="shared" si="2654"/>
        <v>0</v>
      </c>
      <c r="GE544" s="1">
        <f t="shared" si="2655"/>
        <v>0</v>
      </c>
      <c r="GF544" s="1">
        <f t="shared" si="2656"/>
        <v>0</v>
      </c>
      <c r="GG544" s="1">
        <f t="shared" si="2657"/>
        <v>1</v>
      </c>
      <c r="GI544" s="1">
        <f t="shared" si="2658"/>
        <v>1</v>
      </c>
      <c r="GK544" s="1">
        <f t="shared" si="2659"/>
        <v>0</v>
      </c>
      <c r="GL544" s="1">
        <f t="shared" si="2660"/>
        <v>0</v>
      </c>
      <c r="GM544" s="1">
        <f t="shared" si="2661"/>
        <v>0</v>
      </c>
      <c r="GN544" s="1">
        <f t="shared" si="2662"/>
        <v>0</v>
      </c>
      <c r="GO544" s="1">
        <f t="shared" si="2663"/>
        <v>0</v>
      </c>
      <c r="GP544" s="1">
        <f t="shared" si="2664"/>
        <v>0</v>
      </c>
      <c r="GQ544" s="1">
        <f t="shared" si="2665"/>
        <v>1</v>
      </c>
      <c r="GS544" s="1" t="str">
        <f t="shared" si="2666"/>
        <v/>
      </c>
      <c r="GT544" s="1" t="str">
        <f t="shared" si="2667"/>
        <v/>
      </c>
      <c r="GU544" s="1">
        <f t="shared" si="2668"/>
        <v>0</v>
      </c>
      <c r="GV544" s="1">
        <f t="shared" si="2669"/>
        <v>0</v>
      </c>
      <c r="GW544" s="1">
        <f t="shared" si="2670"/>
        <v>0</v>
      </c>
      <c r="GX544" s="1">
        <f t="shared" si="2671"/>
        <v>0</v>
      </c>
      <c r="GY544" s="1">
        <f t="shared" si="2672"/>
        <v>0</v>
      </c>
      <c r="GZ544" s="1"/>
      <c r="HA544" s="1">
        <f t="shared" si="2673"/>
        <v>0</v>
      </c>
      <c r="HB544" s="1">
        <f t="shared" si="2674"/>
        <v>0</v>
      </c>
      <c r="HC544" s="1">
        <f t="shared" si="2675"/>
        <v>0</v>
      </c>
      <c r="HD544" s="1">
        <f t="shared" si="2676"/>
        <v>0</v>
      </c>
      <c r="HE544" s="1">
        <f t="shared" si="2677"/>
        <v>0</v>
      </c>
      <c r="HF544" s="1">
        <f t="shared" si="2678"/>
        <v>0</v>
      </c>
      <c r="HH544" s="1">
        <f t="shared" si="2679"/>
        <v>0</v>
      </c>
      <c r="HI544" s="1">
        <f t="shared" si="2680"/>
        <v>0</v>
      </c>
      <c r="HJ544" s="1">
        <f t="shared" si="2681"/>
        <v>0</v>
      </c>
      <c r="HK544" s="1">
        <f t="shared" si="2682"/>
        <v>0</v>
      </c>
      <c r="HL544" s="1">
        <f t="shared" si="2683"/>
        <v>0</v>
      </c>
      <c r="HM544" s="1">
        <f t="shared" si="2684"/>
        <v>0</v>
      </c>
      <c r="HO544" s="1" t="str">
        <f t="shared" si="2685"/>
        <v/>
      </c>
      <c r="HP544" s="1">
        <f t="shared" si="2686"/>
        <v>0</v>
      </c>
      <c r="HQ544" s="1" t="str">
        <f t="shared" si="2687"/>
        <v/>
      </c>
      <c r="HR544" t="str">
        <f t="shared" si="2688"/>
        <v/>
      </c>
      <c r="HS544" s="1" t="str">
        <f t="shared" si="2689"/>
        <v/>
      </c>
      <c r="HT544" t="str">
        <f t="shared" si="2690"/>
        <v/>
      </c>
      <c r="HU544" t="str">
        <f t="shared" si="2691"/>
        <v/>
      </c>
      <c r="HV544" s="1" t="str">
        <f t="shared" si="2692"/>
        <v/>
      </c>
      <c r="HW544" s="1" t="str">
        <f t="shared" si="2693"/>
        <v/>
      </c>
      <c r="HX544" s="1" t="str">
        <f t="shared" si="2694"/>
        <v/>
      </c>
      <c r="HZ544" s="1" t="str">
        <f t="shared" si="2695"/>
        <v/>
      </c>
      <c r="IA544" s="1">
        <f t="shared" si="2696"/>
        <v>1</v>
      </c>
      <c r="IB544" s="1" t="str">
        <f t="shared" si="2697"/>
        <v/>
      </c>
      <c r="IC544" s="1" t="str">
        <f t="shared" si="2698"/>
        <v/>
      </c>
      <c r="ID544" s="1" t="str">
        <f t="shared" si="2699"/>
        <v/>
      </c>
      <c r="IE544" s="1" t="str">
        <f t="shared" si="2700"/>
        <v/>
      </c>
      <c r="IF544" s="1" t="str">
        <f t="shared" si="2701"/>
        <v/>
      </c>
      <c r="IG544" s="1" t="str">
        <f t="shared" si="2702"/>
        <v/>
      </c>
      <c r="IH544" s="1" t="str">
        <f t="shared" si="2703"/>
        <v/>
      </c>
      <c r="II544" s="1" t="str">
        <f t="shared" si="2704"/>
        <v/>
      </c>
      <c r="IO544" s="3">
        <v>126.18</v>
      </c>
      <c r="IP544" s="3">
        <v>126.07</v>
      </c>
      <c r="IQ544" s="4">
        <v>154.21</v>
      </c>
      <c r="IR544" s="4">
        <v>153.28</v>
      </c>
      <c r="IX544" s="6">
        <f t="shared" si="2723"/>
        <v>4050.0000000000009</v>
      </c>
      <c r="IY544" s="6">
        <f t="shared" si="2724"/>
        <v>4038.9999999999991</v>
      </c>
      <c r="IZ544" s="7">
        <f t="shared" si="2725"/>
        <v>4949.0000000000009</v>
      </c>
      <c r="JA544" s="7">
        <f t="shared" si="2726"/>
        <v>4924</v>
      </c>
      <c r="JG544" s="12">
        <f t="shared" si="2705"/>
        <v>1.0000000000009095</v>
      </c>
      <c r="JH544" s="12">
        <f t="shared" si="2706"/>
        <v>-10.000000000000909</v>
      </c>
      <c r="JI544" s="13">
        <f t="shared" si="2707"/>
        <v>5.0000000000009095</v>
      </c>
      <c r="JJ544" s="13">
        <f t="shared" si="2708"/>
        <v>-20</v>
      </c>
      <c r="JN544" s="6">
        <f t="shared" si="2727"/>
        <v>11.000000000001819</v>
      </c>
      <c r="JO544" s="6">
        <f t="shared" si="2728"/>
        <v>25.000000000000909</v>
      </c>
      <c r="JQ544" s="11">
        <f t="shared" si="2709"/>
        <v>-0.75000000000045475</v>
      </c>
      <c r="JR544" s="11">
        <f t="shared" si="2710"/>
        <v>-2.0000000000009095</v>
      </c>
      <c r="JS544" s="12">
        <f t="shared" si="2711"/>
        <v>-2.5000000000004547</v>
      </c>
      <c r="JT544" s="13">
        <f t="shared" si="2712"/>
        <v>-9.0000000000009095</v>
      </c>
      <c r="JU544" s="12">
        <f t="shared" si="2713"/>
        <v>1.0000000000009095</v>
      </c>
      <c r="JV544" s="12">
        <f t="shared" si="2714"/>
        <v>-10.000000000000909</v>
      </c>
      <c r="JW544" s="97">
        <f t="shared" si="2715"/>
        <v>11.000000000001819</v>
      </c>
      <c r="JX544" s="13">
        <f t="shared" si="2716"/>
        <v>5.0000000000009095</v>
      </c>
      <c r="JY544" s="13">
        <f t="shared" si="2717"/>
        <v>-20</v>
      </c>
      <c r="JZ544" s="97">
        <f t="shared" si="2718"/>
        <v>25.000000000000909</v>
      </c>
      <c r="KA544" s="97"/>
      <c r="KB544" s="11">
        <f t="shared" si="2719"/>
        <v>-0.30000000000036375</v>
      </c>
      <c r="KC544" s="11">
        <f t="shared" si="2720"/>
        <v>-0.50000000000063682</v>
      </c>
      <c r="KD544" s="11">
        <f t="shared" si="2721"/>
        <v>-0.33333333333393966</v>
      </c>
      <c r="KE544" s="11">
        <f t="shared" si="2722"/>
        <v>0.49999999999984857</v>
      </c>
    </row>
    <row r="545" spans="1:293" x14ac:dyDescent="0.2">
      <c r="A545" s="14">
        <f t="shared" si="2545"/>
        <v>545</v>
      </c>
      <c r="C545" s="2">
        <v>42895</v>
      </c>
      <c r="G545" s="3">
        <v>108.042</v>
      </c>
      <c r="H545" s="3">
        <v>118.09</v>
      </c>
      <c r="I545" s="3">
        <v>126.13500000000001</v>
      </c>
      <c r="J545" s="4">
        <v>154.07</v>
      </c>
      <c r="P545" s="128">
        <f t="shared" si="2550"/>
        <v>3460.25</v>
      </c>
      <c r="Q545" s="5">
        <f t="shared" si="2551"/>
        <v>3785.0000000000005</v>
      </c>
      <c r="R545" s="6">
        <f t="shared" si="2552"/>
        <v>4045.5000000000005</v>
      </c>
      <c r="S545" s="7">
        <f t="shared" si="2553"/>
        <v>4934.9999999999991</v>
      </c>
      <c r="Y545" s="4">
        <f t="shared" ref="Y545:Y576" si="2729">ABS(BA545)</f>
        <v>0.74999999999954525</v>
      </c>
      <c r="Z545" s="1">
        <f t="shared" ref="Z545:Z576" si="2730">ABS(BB545)</f>
        <v>0.99999999999909051</v>
      </c>
      <c r="AA545" s="1">
        <f t="shared" ref="AA545:AA576" si="2731">ABS(BC545)</f>
        <v>0.99999999999909051</v>
      </c>
      <c r="AB545" s="1">
        <f t="shared" ref="AB545:AB576" si="2732">ABS(BD545)</f>
        <v>0</v>
      </c>
      <c r="AC545" s="1"/>
      <c r="AD545" s="1"/>
      <c r="AE545" s="126"/>
      <c r="AF545" s="126"/>
      <c r="AG545" s="126"/>
      <c r="AH545" s="4">
        <f t="shared" si="2532"/>
        <v>0.83333333333303017</v>
      </c>
      <c r="AI545" s="4">
        <f t="shared" si="2533"/>
        <v>0.8999999999996362</v>
      </c>
      <c r="AJ545" s="4">
        <f t="shared" si="2534"/>
        <v>0.3999999999996362</v>
      </c>
      <c r="AK545" s="4">
        <f t="shared" si="2535"/>
        <v>0.33333333333303017</v>
      </c>
      <c r="AL545" s="4">
        <f t="shared" si="2536"/>
        <v>0.49999999999954525</v>
      </c>
      <c r="AM545" s="4">
        <f t="shared" si="2537"/>
        <v>0.99999999999909051</v>
      </c>
      <c r="AN545" s="4">
        <f t="shared" si="2538"/>
        <v>0.99999999999909051</v>
      </c>
      <c r="AO545" s="4">
        <f t="shared" si="2539"/>
        <v>1</v>
      </c>
      <c r="AP545" s="4">
        <f t="shared" si="2540"/>
        <v>1.1666666666663636</v>
      </c>
      <c r="AQ545" s="4">
        <f t="shared" si="2541"/>
        <v>0.49999999999954525</v>
      </c>
      <c r="AR545" s="4">
        <f t="shared" si="2542"/>
        <v>1.0999999999994543</v>
      </c>
      <c r="AS545" s="4">
        <f t="shared" si="2543"/>
        <v>0.99999999999909051</v>
      </c>
      <c r="AT545" s="4">
        <f t="shared" si="2544"/>
        <v>1.4999999999990905</v>
      </c>
      <c r="AU545" s="1"/>
      <c r="BA545" s="11">
        <f t="shared" si="2554"/>
        <v>-0.74999999999954525</v>
      </c>
      <c r="BB545" s="11">
        <f t="shared" si="2555"/>
        <v>-0.99999999999909051</v>
      </c>
      <c r="BC545" s="12">
        <f t="shared" si="2556"/>
        <v>-0.99999999999909051</v>
      </c>
      <c r="BD545" s="13">
        <f t="shared" si="2557"/>
        <v>0</v>
      </c>
      <c r="BJ545" s="11">
        <f t="shared" si="2558"/>
        <v>-0.83333333333303017</v>
      </c>
      <c r="BK545" s="11">
        <f t="shared" si="2559"/>
        <v>-0.8999999999996362</v>
      </c>
      <c r="BL545" s="11">
        <f t="shared" si="2560"/>
        <v>-0.3999999999996362</v>
      </c>
      <c r="BM545" s="11">
        <f t="shared" si="2561"/>
        <v>-0.33333333333303017</v>
      </c>
      <c r="BN545" s="11">
        <f t="shared" si="2562"/>
        <v>-0.49999999999954525</v>
      </c>
      <c r="BO545" s="11">
        <f t="shared" si="2563"/>
        <v>-0.99999999999909051</v>
      </c>
      <c r="BP545" s="11">
        <f t="shared" si="2564"/>
        <v>-0.99999999999909051</v>
      </c>
      <c r="BQ545" s="1">
        <v>1</v>
      </c>
      <c r="BR545" s="11">
        <f t="shared" si="2565"/>
        <v>1.1666666666663636</v>
      </c>
      <c r="BS545" s="11">
        <f t="shared" si="2566"/>
        <v>-0.49999999999954525</v>
      </c>
      <c r="BT545" s="11">
        <f t="shared" si="2567"/>
        <v>-1.0999999999994543</v>
      </c>
      <c r="BU545" s="11">
        <f t="shared" si="2568"/>
        <v>-0.99999999999909051</v>
      </c>
      <c r="BV545" s="11">
        <f t="shared" si="2569"/>
        <v>-1.4999999999990905</v>
      </c>
      <c r="BY545" s="126"/>
      <c r="BZ545" s="126"/>
      <c r="CA545">
        <f t="shared" si="2570"/>
        <v>-0.99999999999909051</v>
      </c>
      <c r="CB545" s="1">
        <f t="shared" si="2571"/>
        <v>1</v>
      </c>
      <c r="CC545" s="1">
        <f t="shared" si="2572"/>
        <v>1</v>
      </c>
      <c r="CD545" s="1">
        <f t="shared" si="2573"/>
        <v>1</v>
      </c>
      <c r="CE545" s="126">
        <f t="shared" si="2546"/>
        <v>0</v>
      </c>
      <c r="CF545" s="1">
        <f t="shared" si="2574"/>
        <v>0</v>
      </c>
      <c r="CG545" s="1" t="str">
        <f t="shared" si="2575"/>
        <v/>
      </c>
      <c r="CH545" s="1" t="str">
        <f t="shared" si="2547"/>
        <v/>
      </c>
      <c r="CI545" s="1">
        <f t="shared" si="2576"/>
        <v>1</v>
      </c>
      <c r="CJ545" s="1">
        <f t="shared" si="2577"/>
        <v>1</v>
      </c>
      <c r="CK545" s="1" t="str">
        <f t="shared" si="2578"/>
        <v/>
      </c>
      <c r="CL545" s="1">
        <f t="shared" si="2579"/>
        <v>1</v>
      </c>
      <c r="CM545" s="1">
        <f t="shared" si="2580"/>
        <v>1</v>
      </c>
      <c r="CN545" s="1">
        <f t="shared" si="2581"/>
        <v>1</v>
      </c>
      <c r="CO545" s="1" t="str">
        <f t="shared" si="2582"/>
        <v/>
      </c>
      <c r="CP545" s="1">
        <f t="shared" si="2583"/>
        <v>1</v>
      </c>
      <c r="CQ545" s="1" t="str">
        <f t="shared" si="2584"/>
        <v/>
      </c>
      <c r="CS545" s="1">
        <f t="shared" si="2585"/>
        <v>1</v>
      </c>
      <c r="CT545" s="1">
        <f t="shared" si="2586"/>
        <v>1</v>
      </c>
      <c r="CU545" s="1">
        <f t="shared" si="2587"/>
        <v>1</v>
      </c>
      <c r="CV545" s="126">
        <f t="shared" si="2548"/>
        <v>0</v>
      </c>
      <c r="CW545" s="1">
        <f t="shared" si="2588"/>
        <v>1</v>
      </c>
      <c r="CX545" s="1" t="str">
        <f t="shared" si="2589"/>
        <v/>
      </c>
      <c r="CY545" s="1" t="str">
        <f t="shared" si="2590"/>
        <v/>
      </c>
      <c r="CZ545" s="1" t="str">
        <f t="shared" si="2591"/>
        <v/>
      </c>
      <c r="DA545" s="1" t="str">
        <f t="shared" si="2592"/>
        <v/>
      </c>
      <c r="DB545" s="1">
        <f t="shared" si="2593"/>
        <v>1</v>
      </c>
      <c r="DC545" s="1" t="str">
        <f t="shared" si="2594"/>
        <v/>
      </c>
      <c r="DD545" s="1">
        <f t="shared" si="2595"/>
        <v>1</v>
      </c>
      <c r="DE545" s="1" t="str">
        <f t="shared" si="2596"/>
        <v/>
      </c>
      <c r="DF545" s="1"/>
      <c r="DG545" s="126">
        <f t="shared" si="2549"/>
        <v>1</v>
      </c>
      <c r="DH545" s="1">
        <f t="shared" si="2597"/>
        <v>1</v>
      </c>
      <c r="DI545" s="1">
        <f t="shared" si="2598"/>
        <v>1</v>
      </c>
      <c r="DJ545" s="1">
        <f t="shared" si="2599"/>
        <v>1</v>
      </c>
      <c r="DK545" s="1" t="str">
        <f t="shared" si="2600"/>
        <v/>
      </c>
      <c r="DL545" s="1"/>
      <c r="DM545" s="1" t="str">
        <f t="shared" si="2601"/>
        <v/>
      </c>
      <c r="DN545" s="1">
        <f t="shared" si="2602"/>
        <v>1</v>
      </c>
      <c r="DO545" s="1">
        <f t="shared" si="2603"/>
        <v>1</v>
      </c>
      <c r="DP545" s="1">
        <f t="shared" si="2604"/>
        <v>1</v>
      </c>
      <c r="DQ545" s="1">
        <f t="shared" si="2605"/>
        <v>1</v>
      </c>
      <c r="DR545" s="1">
        <f t="shared" si="2606"/>
        <v>1</v>
      </c>
      <c r="DS545" s="1">
        <f t="shared" si="2607"/>
        <v>1</v>
      </c>
      <c r="DT545" s="1">
        <f t="shared" si="2608"/>
        <v>1</v>
      </c>
      <c r="DU545" s="1">
        <f t="shared" si="2609"/>
        <v>0</v>
      </c>
      <c r="DV545" s="1">
        <f t="shared" si="2610"/>
        <v>1</v>
      </c>
      <c r="DW545" s="1">
        <f t="shared" si="2611"/>
        <v>0</v>
      </c>
      <c r="DX545" s="1" t="str">
        <f t="shared" si="2612"/>
        <v/>
      </c>
      <c r="DY545" s="1" t="str">
        <f t="shared" si="2613"/>
        <v/>
      </c>
      <c r="EA545" s="1">
        <f t="shared" si="2614"/>
        <v>1</v>
      </c>
      <c r="EB545" s="1">
        <f t="shared" si="2615"/>
        <v>1</v>
      </c>
      <c r="EC545" s="1">
        <f t="shared" si="2616"/>
        <v>1</v>
      </c>
      <c r="ED545" s="1">
        <f t="shared" si="2617"/>
        <v>1</v>
      </c>
      <c r="EF545" s="1">
        <f t="shared" si="2618"/>
        <v>1</v>
      </c>
      <c r="EG545" s="1">
        <f t="shared" si="2619"/>
        <v>1</v>
      </c>
      <c r="EH545" s="1">
        <f t="shared" si="2620"/>
        <v>1</v>
      </c>
      <c r="EI545" s="1">
        <f t="shared" si="2621"/>
        <v>1</v>
      </c>
      <c r="EK545" s="1">
        <f t="shared" si="2622"/>
        <v>1</v>
      </c>
      <c r="EL545" s="1">
        <f t="shared" si="2623"/>
        <v>1</v>
      </c>
      <c r="EM545" s="1">
        <f t="shared" si="2624"/>
        <v>1</v>
      </c>
      <c r="EO545" s="1">
        <f t="shared" si="2625"/>
        <v>1</v>
      </c>
      <c r="EP545" s="1">
        <f t="shared" si="2626"/>
        <v>1</v>
      </c>
      <c r="EQ545" s="1">
        <f t="shared" si="2627"/>
        <v>1</v>
      </c>
      <c r="ES545" s="1">
        <f t="shared" si="2628"/>
        <v>1</v>
      </c>
      <c r="ET545" s="1">
        <f t="shared" si="2629"/>
        <v>1</v>
      </c>
      <c r="EU545" s="1">
        <f t="shared" si="2630"/>
        <v>1</v>
      </c>
      <c r="EV545" s="1">
        <f t="shared" si="2631"/>
        <v>1</v>
      </c>
      <c r="EW545" s="1">
        <f t="shared" si="2632"/>
        <v>1</v>
      </c>
      <c r="EY545" s="1">
        <f t="shared" si="2633"/>
        <v>1</v>
      </c>
      <c r="EZ545" s="1">
        <f t="shared" si="2634"/>
        <v>1</v>
      </c>
      <c r="FA545" s="1">
        <f t="shared" si="2635"/>
        <v>1</v>
      </c>
      <c r="FC545" s="1">
        <f t="shared" si="2636"/>
        <v>1</v>
      </c>
      <c r="FD545" s="1">
        <f t="shared" si="2637"/>
        <v>0</v>
      </c>
      <c r="FE545" s="1"/>
      <c r="FF545" s="1">
        <f t="shared" si="2638"/>
        <v>1</v>
      </c>
      <c r="FG545" s="1">
        <f t="shared" si="2639"/>
        <v>1</v>
      </c>
      <c r="FH545" s="1">
        <f t="shared" si="2640"/>
        <v>1</v>
      </c>
      <c r="FI545" s="1">
        <f t="shared" si="2641"/>
        <v>0</v>
      </c>
      <c r="FJ545" s="1">
        <f t="shared" si="2642"/>
        <v>1</v>
      </c>
      <c r="FK545" s="1">
        <f t="shared" si="2643"/>
        <v>1</v>
      </c>
      <c r="FL545" s="1">
        <f t="shared" si="2644"/>
        <v>1</v>
      </c>
      <c r="FN545" s="1" t="str">
        <f t="shared" si="2645"/>
        <v/>
      </c>
      <c r="FO545" s="1" t="str">
        <f t="shared" si="2646"/>
        <v/>
      </c>
      <c r="FP545" s="1" t="str">
        <f t="shared" si="2647"/>
        <v/>
      </c>
      <c r="FV545" s="1">
        <f t="shared" si="2648"/>
        <v>1</v>
      </c>
      <c r="FW545" s="1">
        <f t="shared" si="2649"/>
        <v>1</v>
      </c>
      <c r="FX545" s="1">
        <f t="shared" si="2650"/>
        <v>0</v>
      </c>
      <c r="GA545" s="1">
        <f t="shared" si="2651"/>
        <v>0</v>
      </c>
      <c r="GB545" s="1">
        <f t="shared" si="2652"/>
        <v>0</v>
      </c>
      <c r="GC545" s="1">
        <f t="shared" si="2653"/>
        <v>0</v>
      </c>
      <c r="GD545" s="1">
        <f t="shared" si="2654"/>
        <v>0</v>
      </c>
      <c r="GE545" s="1">
        <f t="shared" si="2655"/>
        <v>0</v>
      </c>
      <c r="GF545" s="1">
        <f t="shared" si="2656"/>
        <v>0</v>
      </c>
      <c r="GG545" s="1">
        <f t="shared" si="2657"/>
        <v>0</v>
      </c>
      <c r="GI545" s="1">
        <f t="shared" si="2658"/>
        <v>0</v>
      </c>
      <c r="GK545" s="1">
        <f t="shared" si="2659"/>
        <v>1</v>
      </c>
      <c r="GL545" s="1">
        <f t="shared" si="2660"/>
        <v>1</v>
      </c>
      <c r="GM545" s="1">
        <f t="shared" si="2661"/>
        <v>1</v>
      </c>
      <c r="GN545" s="1">
        <f t="shared" si="2662"/>
        <v>1</v>
      </c>
      <c r="GO545" s="1">
        <f t="shared" si="2663"/>
        <v>1</v>
      </c>
      <c r="GP545" s="1">
        <f t="shared" si="2664"/>
        <v>1</v>
      </c>
      <c r="GQ545" s="1">
        <f t="shared" si="2665"/>
        <v>1</v>
      </c>
      <c r="GS545" s="1" t="str">
        <f t="shared" si="2666"/>
        <v/>
      </c>
      <c r="GT545" s="1" t="str">
        <f t="shared" si="2667"/>
        <v/>
      </c>
      <c r="GU545" s="1">
        <f t="shared" si="2668"/>
        <v>0</v>
      </c>
      <c r="GV545" s="1">
        <f t="shared" si="2669"/>
        <v>0</v>
      </c>
      <c r="GW545" s="1">
        <f t="shared" si="2670"/>
        <v>0</v>
      </c>
      <c r="GX545" s="1">
        <f t="shared" si="2671"/>
        <v>0</v>
      </c>
      <c r="GY545" s="1">
        <f t="shared" si="2672"/>
        <v>0</v>
      </c>
      <c r="GZ545" s="1"/>
      <c r="HA545" s="1">
        <f t="shared" si="2673"/>
        <v>0</v>
      </c>
      <c r="HB545" s="1">
        <f t="shared" si="2674"/>
        <v>0</v>
      </c>
      <c r="HC545" s="1">
        <f t="shared" si="2675"/>
        <v>0</v>
      </c>
      <c r="HD545" s="1">
        <f t="shared" si="2676"/>
        <v>0</v>
      </c>
      <c r="HE545" s="1">
        <f t="shared" si="2677"/>
        <v>0</v>
      </c>
      <c r="HF545" s="1">
        <f t="shared" si="2678"/>
        <v>0</v>
      </c>
      <c r="HH545" s="1">
        <f t="shared" si="2679"/>
        <v>0</v>
      </c>
      <c r="HI545" s="1">
        <f t="shared" si="2680"/>
        <v>0</v>
      </c>
      <c r="HJ545" s="1">
        <f t="shared" si="2681"/>
        <v>0</v>
      </c>
      <c r="HK545" s="1">
        <f t="shared" si="2682"/>
        <v>0</v>
      </c>
      <c r="HL545" s="1">
        <f t="shared" si="2683"/>
        <v>0</v>
      </c>
      <c r="HM545" s="1">
        <f t="shared" si="2684"/>
        <v>0</v>
      </c>
      <c r="HO545" s="1">
        <f t="shared" si="2685"/>
        <v>1</v>
      </c>
      <c r="HP545" s="1">
        <f t="shared" si="2686"/>
        <v>0</v>
      </c>
      <c r="HQ545" s="1" t="str">
        <f t="shared" si="2687"/>
        <v/>
      </c>
      <c r="HR545" t="str">
        <f t="shared" si="2688"/>
        <v/>
      </c>
      <c r="HS545" s="1" t="str">
        <f t="shared" si="2689"/>
        <v/>
      </c>
      <c r="HT545" t="str">
        <f t="shared" si="2690"/>
        <v/>
      </c>
      <c r="HU545" t="str">
        <f t="shared" si="2691"/>
        <v/>
      </c>
      <c r="HV545" s="1" t="str">
        <f t="shared" si="2692"/>
        <v/>
      </c>
      <c r="HW545" s="1" t="str">
        <f t="shared" si="2693"/>
        <v/>
      </c>
      <c r="HX545" s="1" t="str">
        <f t="shared" si="2694"/>
        <v/>
      </c>
      <c r="HZ545" s="1">
        <f t="shared" si="2695"/>
        <v>1</v>
      </c>
      <c r="IA545" s="1">
        <f t="shared" si="2696"/>
        <v>0</v>
      </c>
      <c r="IB545" s="1" t="str">
        <f t="shared" si="2697"/>
        <v/>
      </c>
      <c r="IC545" s="1" t="str">
        <f t="shared" si="2698"/>
        <v/>
      </c>
      <c r="ID545" s="1" t="str">
        <f t="shared" si="2699"/>
        <v/>
      </c>
      <c r="IE545" s="1" t="str">
        <f t="shared" si="2700"/>
        <v/>
      </c>
      <c r="IF545" s="1" t="str">
        <f t="shared" si="2701"/>
        <v/>
      </c>
      <c r="IG545" s="1" t="str">
        <f t="shared" si="2702"/>
        <v/>
      </c>
      <c r="IH545" s="1" t="str">
        <f t="shared" si="2703"/>
        <v/>
      </c>
      <c r="II545" s="1" t="str">
        <f t="shared" si="2704"/>
        <v/>
      </c>
      <c r="IO545" s="3">
        <v>126.22</v>
      </c>
      <c r="IP545" s="3">
        <v>126.05</v>
      </c>
      <c r="IQ545" s="4">
        <v>154.26</v>
      </c>
      <c r="IR545" s="4">
        <v>153.19</v>
      </c>
      <c r="IX545" s="6">
        <f t="shared" si="2723"/>
        <v>4054</v>
      </c>
      <c r="IY545" s="6">
        <f t="shared" si="2724"/>
        <v>4036.9999999999995</v>
      </c>
      <c r="IZ545" s="7">
        <f t="shared" si="2725"/>
        <v>4953.9999999999991</v>
      </c>
      <c r="JA545" s="7">
        <f t="shared" si="2726"/>
        <v>4915</v>
      </c>
      <c r="JG545" s="12">
        <f t="shared" si="2705"/>
        <v>7.5000000000004547</v>
      </c>
      <c r="JH545" s="12">
        <f t="shared" si="2706"/>
        <v>-9.5</v>
      </c>
      <c r="JI545" s="13">
        <f t="shared" si="2707"/>
        <v>19</v>
      </c>
      <c r="JJ545" s="13">
        <f t="shared" si="2708"/>
        <v>-19.999999999999091</v>
      </c>
      <c r="JN545" s="6">
        <f t="shared" si="2727"/>
        <v>17.000000000000455</v>
      </c>
      <c r="JO545" s="6">
        <f t="shared" si="2728"/>
        <v>38.999999999999091</v>
      </c>
      <c r="JQ545" s="11">
        <f t="shared" si="2709"/>
        <v>-0.74999999999954525</v>
      </c>
      <c r="JR545" s="11">
        <f t="shared" si="2710"/>
        <v>-0.99999999999909051</v>
      </c>
      <c r="JS545" s="12">
        <f t="shared" si="2711"/>
        <v>-0.99999999999909051</v>
      </c>
      <c r="JT545" s="13">
        <f t="shared" si="2712"/>
        <v>0</v>
      </c>
      <c r="JU545" s="12">
        <f t="shared" si="2713"/>
        <v>7.5000000000004547</v>
      </c>
      <c r="JV545" s="12">
        <f t="shared" si="2714"/>
        <v>-9.5</v>
      </c>
      <c r="JW545" s="97">
        <f t="shared" si="2715"/>
        <v>17.000000000000455</v>
      </c>
      <c r="JX545" s="13">
        <f t="shared" si="2716"/>
        <v>19</v>
      </c>
      <c r="JY545" s="13">
        <f t="shared" si="2717"/>
        <v>-19.999999999999091</v>
      </c>
      <c r="JZ545" s="97">
        <f t="shared" si="2718"/>
        <v>38.999999999999091</v>
      </c>
      <c r="KA545" s="97"/>
      <c r="KB545" s="11">
        <f t="shared" si="2719"/>
        <v>-0.8999999999996362</v>
      </c>
      <c r="KC545" s="11">
        <f t="shared" si="2720"/>
        <v>-0.3999999999996362</v>
      </c>
      <c r="KD545" s="11">
        <f t="shared" si="2721"/>
        <v>-0.33333333333303017</v>
      </c>
      <c r="KE545" s="11">
        <f t="shared" si="2722"/>
        <v>-0.99999999999909051</v>
      </c>
    </row>
    <row r="546" spans="1:293" x14ac:dyDescent="0.2">
      <c r="A546" s="14">
        <f t="shared" si="2545"/>
        <v>546</v>
      </c>
      <c r="C546" s="2">
        <v>42898</v>
      </c>
      <c r="G546" s="3">
        <v>108.032</v>
      </c>
      <c r="H546" s="3">
        <v>118.07</v>
      </c>
      <c r="I546" s="3">
        <v>126.105</v>
      </c>
      <c r="J546" s="4">
        <v>153.31</v>
      </c>
      <c r="P546" s="128">
        <f t="shared" si="2550"/>
        <v>3459.2499999999995</v>
      </c>
      <c r="Q546" s="5">
        <f t="shared" si="2551"/>
        <v>3782.9999999999991</v>
      </c>
      <c r="R546" s="6">
        <f t="shared" si="2552"/>
        <v>4042.5000000000005</v>
      </c>
      <c r="S546" s="7">
        <f t="shared" si="2553"/>
        <v>4927</v>
      </c>
      <c r="Y546" s="4">
        <f t="shared" si="2729"/>
        <v>1.0000000000004547</v>
      </c>
      <c r="Z546" s="1">
        <f t="shared" si="2730"/>
        <v>2.0000000000013642</v>
      </c>
      <c r="AA546" s="1">
        <f t="shared" si="2731"/>
        <v>3</v>
      </c>
      <c r="AB546" s="1">
        <f t="shared" si="2732"/>
        <v>7.9999999999990905</v>
      </c>
      <c r="AC546" s="1"/>
      <c r="AD546" s="1"/>
      <c r="AE546" s="126"/>
      <c r="AF546" s="126"/>
      <c r="AG546" s="126"/>
      <c r="AH546" s="4">
        <f t="shared" si="2532"/>
        <v>0.66666666666666674</v>
      </c>
      <c r="AI546" s="4">
        <f t="shared" si="2533"/>
        <v>0.80000000000009108</v>
      </c>
      <c r="AJ546" s="4">
        <f t="shared" si="2534"/>
        <v>0.20000000000136442</v>
      </c>
      <c r="AK546" s="4">
        <f t="shared" si="2535"/>
        <v>1.3642420526593924E-12</v>
      </c>
      <c r="AL546" s="4">
        <f t="shared" si="2536"/>
        <v>0.50000000000136424</v>
      </c>
      <c r="AM546" s="4">
        <f t="shared" si="2537"/>
        <v>0.33333333333363635</v>
      </c>
      <c r="AN546" s="4">
        <f t="shared" si="2538"/>
        <v>0.19999999999963602</v>
      </c>
      <c r="AO546" s="4">
        <f t="shared" si="2539"/>
        <v>1</v>
      </c>
      <c r="AP546" s="4">
        <f t="shared" si="2540"/>
        <v>1.3333333333321209</v>
      </c>
      <c r="AQ546" s="4">
        <f t="shared" si="2541"/>
        <v>0.33333333333158999</v>
      </c>
      <c r="AR546" s="4">
        <f t="shared" si="2542"/>
        <v>0.80000000000090954</v>
      </c>
      <c r="AS546" s="4">
        <f t="shared" si="2543"/>
        <v>0.22222222222378862</v>
      </c>
      <c r="AT546" s="4">
        <f t="shared" si="2544"/>
        <v>0.93333333333436408</v>
      </c>
      <c r="AU546" s="1"/>
      <c r="BA546" s="11">
        <f t="shared" si="2554"/>
        <v>-1.0000000000004547</v>
      </c>
      <c r="BB546" s="11">
        <f t="shared" si="2555"/>
        <v>-2.0000000000013642</v>
      </c>
      <c r="BC546" s="12">
        <f t="shared" si="2556"/>
        <v>-3</v>
      </c>
      <c r="BD546" s="13">
        <f t="shared" si="2557"/>
        <v>-7.9999999999990905</v>
      </c>
      <c r="BJ546" s="11">
        <f t="shared" si="2558"/>
        <v>-0.66666666666666674</v>
      </c>
      <c r="BK546" s="11">
        <f t="shared" si="2559"/>
        <v>-0.80000000000009108</v>
      </c>
      <c r="BL546" s="11">
        <f t="shared" si="2560"/>
        <v>-0.20000000000136442</v>
      </c>
      <c r="BM546" s="11">
        <f t="shared" si="2561"/>
        <v>-1.3642420526593924E-12</v>
      </c>
      <c r="BN546" s="11">
        <f t="shared" si="2562"/>
        <v>-0.50000000000136424</v>
      </c>
      <c r="BO546" s="11">
        <f t="shared" si="2563"/>
        <v>-0.33333333333363635</v>
      </c>
      <c r="BP546" s="11">
        <f t="shared" si="2564"/>
        <v>0.19999999999963602</v>
      </c>
      <c r="BQ546" s="1">
        <v>1</v>
      </c>
      <c r="BR546" s="11">
        <f t="shared" si="2565"/>
        <v>1.3333333333321209</v>
      </c>
      <c r="BS546" s="11">
        <f t="shared" si="2566"/>
        <v>-0.33333333333158999</v>
      </c>
      <c r="BT546" s="11">
        <f t="shared" si="2567"/>
        <v>-0.80000000000090954</v>
      </c>
      <c r="BU546" s="11">
        <f t="shared" si="2568"/>
        <v>-0.22222222222378862</v>
      </c>
      <c r="BV546" s="11">
        <f t="shared" si="2569"/>
        <v>-0.93333333333436408</v>
      </c>
      <c r="BY546" s="126"/>
      <c r="BZ546" s="126"/>
      <c r="CA546">
        <f t="shared" si="2570"/>
        <v>-0.22222222222378862</v>
      </c>
      <c r="CB546" s="1">
        <f t="shared" si="2571"/>
        <v>1</v>
      </c>
      <c r="CC546" s="1">
        <f t="shared" si="2572"/>
        <v>1</v>
      </c>
      <c r="CD546" s="1">
        <f t="shared" si="2573"/>
        <v>1</v>
      </c>
      <c r="CE546" s="126">
        <f t="shared" si="2546"/>
        <v>1</v>
      </c>
      <c r="CF546" s="1">
        <f t="shared" si="2574"/>
        <v>1</v>
      </c>
      <c r="CG546" s="1">
        <f t="shared" si="2575"/>
        <v>1</v>
      </c>
      <c r="CH546" s="1" t="str">
        <f t="shared" si="2547"/>
        <v/>
      </c>
      <c r="CI546" s="1">
        <f t="shared" si="2576"/>
        <v>0</v>
      </c>
      <c r="CJ546" s="1">
        <f t="shared" si="2577"/>
        <v>0</v>
      </c>
      <c r="CK546" s="1" t="str">
        <f t="shared" si="2578"/>
        <v/>
      </c>
      <c r="CL546" s="1">
        <f t="shared" si="2579"/>
        <v>1</v>
      </c>
      <c r="CM546" s="1">
        <f t="shared" si="2580"/>
        <v>0</v>
      </c>
      <c r="CN546" s="1" t="str">
        <f t="shared" si="2581"/>
        <v/>
      </c>
      <c r="CO546" s="1">
        <f t="shared" si="2582"/>
        <v>1</v>
      </c>
      <c r="CP546" s="1">
        <f t="shared" si="2583"/>
        <v>1</v>
      </c>
      <c r="CQ546" s="1" t="str">
        <f t="shared" si="2584"/>
        <v/>
      </c>
      <c r="CS546" s="1">
        <f t="shared" si="2585"/>
        <v>1</v>
      </c>
      <c r="CT546" s="1">
        <f t="shared" si="2586"/>
        <v>1</v>
      </c>
      <c r="CU546" s="1">
        <f t="shared" si="2587"/>
        <v>1</v>
      </c>
      <c r="CV546" s="126">
        <f t="shared" si="2548"/>
        <v>0</v>
      </c>
      <c r="CW546" s="1">
        <f t="shared" si="2588"/>
        <v>1</v>
      </c>
      <c r="CX546" s="1" t="str">
        <f t="shared" si="2589"/>
        <v/>
      </c>
      <c r="CY546" s="1" t="str">
        <f t="shared" si="2590"/>
        <v/>
      </c>
      <c r="CZ546" s="1" t="str">
        <f t="shared" si="2591"/>
        <v/>
      </c>
      <c r="DA546" s="1" t="str">
        <f t="shared" si="2592"/>
        <v/>
      </c>
      <c r="DB546" s="1">
        <f t="shared" si="2593"/>
        <v>1</v>
      </c>
      <c r="DC546" s="1" t="str">
        <f t="shared" si="2594"/>
        <v/>
      </c>
      <c r="DD546" s="1">
        <f t="shared" si="2595"/>
        <v>1</v>
      </c>
      <c r="DE546" s="1" t="str">
        <f t="shared" si="2596"/>
        <v/>
      </c>
      <c r="DF546" s="1"/>
      <c r="DG546" s="126">
        <f t="shared" si="2549"/>
        <v>1</v>
      </c>
      <c r="DH546" s="1">
        <f t="shared" si="2597"/>
        <v>1</v>
      </c>
      <c r="DI546" s="1">
        <f t="shared" si="2598"/>
        <v>1</v>
      </c>
      <c r="DJ546" s="1">
        <f t="shared" si="2599"/>
        <v>1</v>
      </c>
      <c r="DK546" s="1" t="str">
        <f t="shared" si="2600"/>
        <v/>
      </c>
      <c r="DL546" s="1"/>
      <c r="DM546" s="1" t="str">
        <f t="shared" si="2601"/>
        <v/>
      </c>
      <c r="DN546" s="1">
        <f t="shared" si="2602"/>
        <v>1</v>
      </c>
      <c r="DO546" s="1">
        <f t="shared" si="2603"/>
        <v>1</v>
      </c>
      <c r="DP546" s="1">
        <f t="shared" si="2604"/>
        <v>1</v>
      </c>
      <c r="DQ546" s="1">
        <f t="shared" si="2605"/>
        <v>1</v>
      </c>
      <c r="DR546" s="1">
        <f t="shared" si="2606"/>
        <v>0</v>
      </c>
      <c r="DS546" s="1">
        <f t="shared" si="2607"/>
        <v>1</v>
      </c>
      <c r="DT546" s="1">
        <f t="shared" si="2608"/>
        <v>1</v>
      </c>
      <c r="DU546" s="1">
        <f t="shared" si="2609"/>
        <v>0</v>
      </c>
      <c r="DV546" s="1">
        <f t="shared" si="2610"/>
        <v>1</v>
      </c>
      <c r="DW546" s="1">
        <f t="shared" si="2611"/>
        <v>0</v>
      </c>
      <c r="DX546" s="1" t="str">
        <f t="shared" si="2612"/>
        <v/>
      </c>
      <c r="DY546" s="1" t="str">
        <f t="shared" si="2613"/>
        <v/>
      </c>
      <c r="EA546" s="1">
        <f t="shared" si="2614"/>
        <v>1</v>
      </c>
      <c r="EB546" s="1">
        <f t="shared" si="2615"/>
        <v>1</v>
      </c>
      <c r="EC546" s="1">
        <f t="shared" si="2616"/>
        <v>1</v>
      </c>
      <c r="ED546" s="1">
        <f t="shared" si="2617"/>
        <v>1</v>
      </c>
      <c r="EF546" s="1">
        <f t="shared" si="2618"/>
        <v>1</v>
      </c>
      <c r="EG546" s="1">
        <f t="shared" si="2619"/>
        <v>1</v>
      </c>
      <c r="EH546" s="1">
        <f t="shared" si="2620"/>
        <v>1</v>
      </c>
      <c r="EI546" s="1">
        <f t="shared" si="2621"/>
        <v>1</v>
      </c>
      <c r="EK546" s="1">
        <f t="shared" si="2622"/>
        <v>1</v>
      </c>
      <c r="EL546" s="1">
        <f t="shared" si="2623"/>
        <v>1</v>
      </c>
      <c r="EM546" s="1">
        <f t="shared" si="2624"/>
        <v>1</v>
      </c>
      <c r="EO546" s="1">
        <f t="shared" si="2625"/>
        <v>1</v>
      </c>
      <c r="EP546" s="1">
        <f t="shared" si="2626"/>
        <v>1</v>
      </c>
      <c r="EQ546" s="1">
        <f t="shared" si="2627"/>
        <v>1</v>
      </c>
      <c r="ES546" s="1">
        <f t="shared" si="2628"/>
        <v>1</v>
      </c>
      <c r="ET546" s="1">
        <f t="shared" si="2629"/>
        <v>1</v>
      </c>
      <c r="EU546" s="1">
        <f t="shared" si="2630"/>
        <v>1</v>
      </c>
      <c r="EV546" s="1">
        <f t="shared" si="2631"/>
        <v>1</v>
      </c>
      <c r="EW546" s="1">
        <f t="shared" si="2632"/>
        <v>1</v>
      </c>
      <c r="EY546" s="1">
        <f t="shared" si="2633"/>
        <v>1</v>
      </c>
      <c r="EZ546" s="1">
        <f t="shared" si="2634"/>
        <v>1</v>
      </c>
      <c r="FA546" s="1">
        <f t="shared" si="2635"/>
        <v>1</v>
      </c>
      <c r="FC546" s="1">
        <f t="shared" si="2636"/>
        <v>1</v>
      </c>
      <c r="FD546" s="1">
        <f t="shared" si="2637"/>
        <v>0</v>
      </c>
      <c r="FE546" s="1"/>
      <c r="FF546" s="1">
        <f t="shared" si="2638"/>
        <v>1</v>
      </c>
      <c r="FG546" s="1">
        <f t="shared" si="2639"/>
        <v>1</v>
      </c>
      <c r="FH546" s="1">
        <f t="shared" si="2640"/>
        <v>1</v>
      </c>
      <c r="FI546" s="1">
        <f t="shared" si="2641"/>
        <v>1</v>
      </c>
      <c r="FJ546" s="1">
        <f t="shared" si="2642"/>
        <v>1</v>
      </c>
      <c r="FK546" s="1">
        <f t="shared" si="2643"/>
        <v>1</v>
      </c>
      <c r="FL546" s="1">
        <f t="shared" si="2644"/>
        <v>1</v>
      </c>
      <c r="FN546" s="1" t="str">
        <f t="shared" si="2645"/>
        <v/>
      </c>
      <c r="FO546" s="1" t="str">
        <f t="shared" si="2646"/>
        <v/>
      </c>
      <c r="FP546" s="1" t="str">
        <f t="shared" si="2647"/>
        <v/>
      </c>
      <c r="FV546" s="1">
        <f t="shared" si="2648"/>
        <v>1</v>
      </c>
      <c r="FW546" s="1">
        <f t="shared" si="2649"/>
        <v>1</v>
      </c>
      <c r="FX546" s="1">
        <f t="shared" si="2650"/>
        <v>1</v>
      </c>
      <c r="GA546" s="1">
        <f t="shared" si="2651"/>
        <v>0</v>
      </c>
      <c r="GB546" s="1">
        <f t="shared" si="2652"/>
        <v>0</v>
      </c>
      <c r="GC546" s="1">
        <f t="shared" si="2653"/>
        <v>0</v>
      </c>
      <c r="GD546" s="1">
        <f t="shared" si="2654"/>
        <v>0</v>
      </c>
      <c r="GE546" s="1">
        <f t="shared" si="2655"/>
        <v>0</v>
      </c>
      <c r="GF546" s="1">
        <f t="shared" si="2656"/>
        <v>0</v>
      </c>
      <c r="GG546" s="1">
        <f t="shared" si="2657"/>
        <v>0</v>
      </c>
      <c r="GI546" s="1">
        <f t="shared" si="2658"/>
        <v>0</v>
      </c>
      <c r="GK546" s="1">
        <f t="shared" si="2659"/>
        <v>1</v>
      </c>
      <c r="GL546" s="1">
        <f t="shared" si="2660"/>
        <v>1</v>
      </c>
      <c r="GM546" s="1">
        <f t="shared" si="2661"/>
        <v>1</v>
      </c>
      <c r="GN546" s="1">
        <f t="shared" si="2662"/>
        <v>1</v>
      </c>
      <c r="GO546" s="1">
        <f t="shared" si="2663"/>
        <v>1</v>
      </c>
      <c r="GP546" s="1">
        <f t="shared" si="2664"/>
        <v>1</v>
      </c>
      <c r="GQ546" s="1">
        <f t="shared" si="2665"/>
        <v>1</v>
      </c>
      <c r="GS546" s="1" t="str">
        <f t="shared" si="2666"/>
        <v/>
      </c>
      <c r="GT546" s="1" t="str">
        <f t="shared" si="2667"/>
        <v/>
      </c>
      <c r="GU546" s="1">
        <f t="shared" si="2668"/>
        <v>0</v>
      </c>
      <c r="GV546" s="1">
        <f t="shared" si="2669"/>
        <v>0</v>
      </c>
      <c r="GW546" s="1">
        <f t="shared" si="2670"/>
        <v>0</v>
      </c>
      <c r="GX546" s="1">
        <f t="shared" si="2671"/>
        <v>0</v>
      </c>
      <c r="GY546" s="1">
        <f t="shared" si="2672"/>
        <v>0</v>
      </c>
      <c r="GZ546" s="1"/>
      <c r="HA546" s="1">
        <f t="shared" si="2673"/>
        <v>0</v>
      </c>
      <c r="HB546" s="1">
        <f t="shared" si="2674"/>
        <v>0</v>
      </c>
      <c r="HC546" s="1">
        <f t="shared" si="2675"/>
        <v>0</v>
      </c>
      <c r="HD546" s="1">
        <f t="shared" si="2676"/>
        <v>0</v>
      </c>
      <c r="HE546" s="1">
        <f t="shared" si="2677"/>
        <v>0</v>
      </c>
      <c r="HF546" s="1">
        <f t="shared" si="2678"/>
        <v>0</v>
      </c>
      <c r="HH546" s="1">
        <f t="shared" si="2679"/>
        <v>0</v>
      </c>
      <c r="HI546" s="1">
        <f t="shared" si="2680"/>
        <v>0</v>
      </c>
      <c r="HJ546" s="1">
        <f t="shared" si="2681"/>
        <v>0</v>
      </c>
      <c r="HK546" s="1">
        <f t="shared" si="2682"/>
        <v>0</v>
      </c>
      <c r="HL546" s="1">
        <f t="shared" si="2683"/>
        <v>0</v>
      </c>
      <c r="HM546" s="1">
        <f t="shared" si="2684"/>
        <v>0</v>
      </c>
      <c r="HO546" s="1" t="str">
        <f t="shared" si="2685"/>
        <v/>
      </c>
      <c r="HP546" s="1">
        <f t="shared" si="2686"/>
        <v>1</v>
      </c>
      <c r="HQ546" s="1" t="str">
        <f t="shared" si="2687"/>
        <v/>
      </c>
      <c r="HR546" t="str">
        <f t="shared" si="2688"/>
        <v/>
      </c>
      <c r="HS546" s="1" t="str">
        <f t="shared" si="2689"/>
        <v/>
      </c>
      <c r="HT546" t="str">
        <f t="shared" si="2690"/>
        <v/>
      </c>
      <c r="HU546" t="str">
        <f t="shared" si="2691"/>
        <v/>
      </c>
      <c r="HV546" s="1" t="str">
        <f t="shared" si="2692"/>
        <v/>
      </c>
      <c r="HW546" s="1" t="str">
        <f t="shared" si="2693"/>
        <v/>
      </c>
      <c r="HX546" s="1" t="str">
        <f t="shared" si="2694"/>
        <v/>
      </c>
      <c r="HZ546" s="1" t="str">
        <f t="shared" si="2695"/>
        <v/>
      </c>
      <c r="IA546" s="1">
        <f t="shared" si="2696"/>
        <v>0</v>
      </c>
      <c r="IB546" s="1" t="str">
        <f t="shared" si="2697"/>
        <v/>
      </c>
      <c r="IC546" s="1" t="str">
        <f t="shared" si="2698"/>
        <v/>
      </c>
      <c r="ID546" s="1" t="str">
        <f t="shared" si="2699"/>
        <v/>
      </c>
      <c r="IE546" s="1" t="str">
        <f t="shared" si="2700"/>
        <v/>
      </c>
      <c r="IF546" s="1" t="str">
        <f t="shared" si="2701"/>
        <v/>
      </c>
      <c r="IG546" s="1" t="str">
        <f t="shared" si="2702"/>
        <v/>
      </c>
      <c r="IH546" s="1" t="str">
        <f t="shared" si="2703"/>
        <v/>
      </c>
      <c r="II546" s="1" t="str">
        <f t="shared" si="2704"/>
        <v/>
      </c>
      <c r="IO546" s="3">
        <v>126.16500000000001</v>
      </c>
      <c r="IP546" s="3">
        <v>126.065</v>
      </c>
      <c r="IQ546" s="4">
        <v>154.21</v>
      </c>
      <c r="IR546" s="4">
        <v>153.25</v>
      </c>
      <c r="IX546" s="6">
        <f t="shared" si="2723"/>
        <v>4048.5000000000005</v>
      </c>
      <c r="IY546" s="6">
        <f t="shared" si="2724"/>
        <v>4038.5</v>
      </c>
      <c r="IZ546" s="7">
        <f t="shared" si="2725"/>
        <v>4949.0000000000009</v>
      </c>
      <c r="JA546" s="7">
        <f t="shared" si="2726"/>
        <v>4921</v>
      </c>
      <c r="JG546" s="12">
        <f t="shared" si="2705"/>
        <v>3</v>
      </c>
      <c r="JH546" s="12">
        <f t="shared" si="2706"/>
        <v>-7.0000000000004547</v>
      </c>
      <c r="JI546" s="13">
        <f t="shared" si="2707"/>
        <v>14.000000000001819</v>
      </c>
      <c r="JJ546" s="13">
        <f t="shared" si="2708"/>
        <v>-13.999999999999091</v>
      </c>
      <c r="JN546" s="6">
        <f t="shared" si="2727"/>
        <v>10.000000000000455</v>
      </c>
      <c r="JO546" s="6">
        <f t="shared" si="2728"/>
        <v>28.000000000000909</v>
      </c>
      <c r="JQ546" s="11">
        <f t="shared" si="2709"/>
        <v>-1.0000000000004547</v>
      </c>
      <c r="JR546" s="11">
        <f t="shared" si="2710"/>
        <v>-2.0000000000013642</v>
      </c>
      <c r="JS546" s="12">
        <f t="shared" si="2711"/>
        <v>-3</v>
      </c>
      <c r="JT546" s="13">
        <f t="shared" si="2712"/>
        <v>-7.9999999999990905</v>
      </c>
      <c r="JU546" s="12">
        <f t="shared" si="2713"/>
        <v>3</v>
      </c>
      <c r="JV546" s="12">
        <f t="shared" si="2714"/>
        <v>-7.0000000000004547</v>
      </c>
      <c r="JW546" s="97">
        <f t="shared" si="2715"/>
        <v>10.000000000000455</v>
      </c>
      <c r="JX546" s="13">
        <f t="shared" si="2716"/>
        <v>14.000000000001819</v>
      </c>
      <c r="JY546" s="13">
        <f t="shared" si="2717"/>
        <v>-13.999999999999091</v>
      </c>
      <c r="JZ546" s="97">
        <f t="shared" si="2718"/>
        <v>28.000000000000909</v>
      </c>
      <c r="KA546" s="97"/>
      <c r="KB546" s="11">
        <f t="shared" si="2719"/>
        <v>-0.80000000000009108</v>
      </c>
      <c r="KC546" s="11">
        <f t="shared" si="2720"/>
        <v>-0.20000000000136442</v>
      </c>
      <c r="KD546" s="11">
        <f t="shared" si="2721"/>
        <v>-1.3642420526593924E-12</v>
      </c>
      <c r="KE546" s="11">
        <f t="shared" si="2722"/>
        <v>-0.33333333333363635</v>
      </c>
    </row>
    <row r="547" spans="1:293" x14ac:dyDescent="0.2">
      <c r="A547" s="14">
        <f t="shared" si="2545"/>
        <v>547</v>
      </c>
      <c r="C547" s="2">
        <v>42899</v>
      </c>
      <c r="G547" s="3">
        <v>108.035</v>
      </c>
      <c r="H547" s="3">
        <v>118.07</v>
      </c>
      <c r="I547" s="3">
        <v>126.12</v>
      </c>
      <c r="J547" s="4">
        <v>154.01</v>
      </c>
      <c r="P547" s="128">
        <f t="shared" si="2550"/>
        <v>3459.4999999999995</v>
      </c>
      <c r="Q547" s="5">
        <f t="shared" si="2551"/>
        <v>3782.9999999999991</v>
      </c>
      <c r="R547" s="6">
        <f t="shared" si="2552"/>
        <v>4044.0000000000005</v>
      </c>
      <c r="S547" s="7">
        <f t="shared" si="2553"/>
        <v>4928.9999999999991</v>
      </c>
      <c r="Y547" s="4">
        <f t="shared" si="2729"/>
        <v>0.25</v>
      </c>
      <c r="Z547" s="1">
        <f t="shared" si="2730"/>
        <v>0</v>
      </c>
      <c r="AA547" s="1">
        <f t="shared" si="2731"/>
        <v>1.5</v>
      </c>
      <c r="AB547" s="1">
        <f t="shared" si="2732"/>
        <v>1.9999999999990905</v>
      </c>
      <c r="AC547" s="1"/>
      <c r="AD547" s="1"/>
      <c r="AE547" s="126"/>
      <c r="AF547" s="126"/>
      <c r="AG547" s="126"/>
      <c r="AH547" s="4">
        <f t="shared" si="2532"/>
        <v>0.5</v>
      </c>
      <c r="AI547" s="4">
        <f t="shared" si="2533"/>
        <v>0.5</v>
      </c>
      <c r="AJ547" s="4">
        <f t="shared" si="2534"/>
        <v>0.89999999999999991</v>
      </c>
      <c r="AK547" s="4">
        <f t="shared" si="2535"/>
        <v>1</v>
      </c>
      <c r="AL547" s="4">
        <f t="shared" si="2536"/>
        <v>0.75</v>
      </c>
      <c r="AM547" s="4">
        <f t="shared" si="2537"/>
        <v>0.83333333333363646</v>
      </c>
      <c r="AN547" s="4">
        <f t="shared" si="2538"/>
        <v>0.70000000000036378</v>
      </c>
      <c r="AO547" s="4">
        <f t="shared" si="2539"/>
        <v>1</v>
      </c>
      <c r="AP547" s="4">
        <f t="shared" si="2540"/>
        <v>1.8333333333333335</v>
      </c>
      <c r="AQ547" s="4">
        <f t="shared" si="2541"/>
        <v>2.3333333333336364</v>
      </c>
      <c r="AR547" s="4">
        <f t="shared" si="2542"/>
        <v>9.9999999999999978E-2</v>
      </c>
      <c r="AS547" s="4">
        <f t="shared" si="2543"/>
        <v>0.44444444444424236</v>
      </c>
      <c r="AT547" s="4">
        <f t="shared" si="2544"/>
        <v>0.23333333333345457</v>
      </c>
      <c r="AU547" s="1"/>
      <c r="BA547" s="11">
        <f t="shared" si="2554"/>
        <v>0.25</v>
      </c>
      <c r="BB547" s="11">
        <f t="shared" si="2555"/>
        <v>0</v>
      </c>
      <c r="BC547" s="12">
        <f t="shared" si="2556"/>
        <v>1.5</v>
      </c>
      <c r="BD547" s="13">
        <f t="shared" si="2557"/>
        <v>1.9999999999990905</v>
      </c>
      <c r="BJ547" s="11">
        <f t="shared" si="2558"/>
        <v>0.5</v>
      </c>
      <c r="BK547" s="11">
        <f t="shared" si="2559"/>
        <v>0.5</v>
      </c>
      <c r="BL547" s="11">
        <f t="shared" si="2560"/>
        <v>-0.89999999999999991</v>
      </c>
      <c r="BM547" s="11">
        <f t="shared" si="2561"/>
        <v>-1</v>
      </c>
      <c r="BN547" s="11">
        <f t="shared" si="2562"/>
        <v>-0.75</v>
      </c>
      <c r="BO547" s="11">
        <f t="shared" si="2563"/>
        <v>0.83333333333363646</v>
      </c>
      <c r="BP547" s="11">
        <f t="shared" si="2564"/>
        <v>0.70000000000036378</v>
      </c>
      <c r="BQ547" s="1">
        <v>1</v>
      </c>
      <c r="BR547" s="11">
        <f t="shared" si="2565"/>
        <v>-1.8333333333333335</v>
      </c>
      <c r="BS547" s="11">
        <f t="shared" si="2566"/>
        <v>2.3333333333336364</v>
      </c>
      <c r="BT547" s="11">
        <f t="shared" si="2567"/>
        <v>-9.9999999999999978E-2</v>
      </c>
      <c r="BU547" s="11">
        <f t="shared" si="2568"/>
        <v>-0.44444444444424236</v>
      </c>
      <c r="BV547" s="11">
        <f t="shared" si="2569"/>
        <v>0.23333333333345457</v>
      </c>
      <c r="BY547" s="126"/>
      <c r="BZ547" s="126"/>
      <c r="CA547">
        <f t="shared" si="2570"/>
        <v>-0.44444444444424236</v>
      </c>
      <c r="CB547" s="1">
        <f t="shared" si="2571"/>
        <v>1</v>
      </c>
      <c r="CC547" s="1">
        <f t="shared" si="2572"/>
        <v>1</v>
      </c>
      <c r="CD547" s="1">
        <f t="shared" si="2573"/>
        <v>1</v>
      </c>
      <c r="CE547" s="126">
        <f t="shared" si="2546"/>
        <v>1</v>
      </c>
      <c r="CF547" s="1">
        <f t="shared" si="2574"/>
        <v>1</v>
      </c>
      <c r="CG547" s="1">
        <f t="shared" si="2575"/>
        <v>1</v>
      </c>
      <c r="CH547" s="1" t="str">
        <f t="shared" si="2547"/>
        <v/>
      </c>
      <c r="CI547" s="1">
        <f t="shared" si="2576"/>
        <v>0</v>
      </c>
      <c r="CJ547" s="1">
        <f t="shared" si="2577"/>
        <v>0</v>
      </c>
      <c r="CK547" s="1" t="str">
        <f t="shared" si="2578"/>
        <v/>
      </c>
      <c r="CL547" s="1">
        <f t="shared" si="2579"/>
        <v>0</v>
      </c>
      <c r="CM547" s="1" t="str">
        <f t="shared" si="2580"/>
        <v/>
      </c>
      <c r="CN547" s="1" t="str">
        <f t="shared" si="2581"/>
        <v/>
      </c>
      <c r="CO547" s="1">
        <f t="shared" si="2582"/>
        <v>0</v>
      </c>
      <c r="CP547" s="1">
        <f t="shared" si="2583"/>
        <v>0</v>
      </c>
      <c r="CQ547" s="1" t="str">
        <f t="shared" si="2584"/>
        <v/>
      </c>
      <c r="CS547" s="1">
        <f t="shared" si="2585"/>
        <v>0</v>
      </c>
      <c r="CT547" s="1">
        <f t="shared" si="2586"/>
        <v>1</v>
      </c>
      <c r="CU547" s="1">
        <f t="shared" si="2587"/>
        <v>0</v>
      </c>
      <c r="CV547" s="126">
        <f t="shared" si="2548"/>
        <v>0</v>
      </c>
      <c r="CW547" s="1">
        <f t="shared" si="2588"/>
        <v>1</v>
      </c>
      <c r="CX547" s="1" t="str">
        <f t="shared" si="2589"/>
        <v/>
      </c>
      <c r="CY547" s="1" t="str">
        <f t="shared" si="2590"/>
        <v/>
      </c>
      <c r="CZ547" s="1" t="str">
        <f t="shared" si="2591"/>
        <v/>
      </c>
      <c r="DA547" s="1" t="str">
        <f t="shared" si="2592"/>
        <v/>
      </c>
      <c r="DB547" s="1">
        <f t="shared" si="2593"/>
        <v>1</v>
      </c>
      <c r="DC547" s="1" t="str">
        <f t="shared" si="2594"/>
        <v/>
      </c>
      <c r="DD547" s="1">
        <f t="shared" si="2595"/>
        <v>1</v>
      </c>
      <c r="DE547" s="1" t="str">
        <f t="shared" si="2596"/>
        <v/>
      </c>
      <c r="DF547" s="1"/>
      <c r="DG547" s="126">
        <f t="shared" si="2549"/>
        <v>1</v>
      </c>
      <c r="DH547" s="1">
        <f t="shared" si="2597"/>
        <v>1</v>
      </c>
      <c r="DI547" s="1">
        <f t="shared" si="2598"/>
        <v>1</v>
      </c>
      <c r="DJ547" s="1">
        <f t="shared" si="2599"/>
        <v>1</v>
      </c>
      <c r="DK547" s="1" t="str">
        <f t="shared" si="2600"/>
        <v/>
      </c>
      <c r="DL547" s="1"/>
      <c r="DM547" s="1" t="str">
        <f t="shared" si="2601"/>
        <v/>
      </c>
      <c r="DN547" s="1">
        <f t="shared" si="2602"/>
        <v>0</v>
      </c>
      <c r="DO547" s="1">
        <f t="shared" si="2603"/>
        <v>0</v>
      </c>
      <c r="DP547" s="1">
        <f t="shared" si="2604"/>
        <v>1</v>
      </c>
      <c r="DQ547" s="1">
        <f t="shared" si="2605"/>
        <v>0</v>
      </c>
      <c r="DR547" s="1">
        <f t="shared" si="2606"/>
        <v>0</v>
      </c>
      <c r="DS547" s="1">
        <f t="shared" si="2607"/>
        <v>1</v>
      </c>
      <c r="DT547" s="1">
        <f t="shared" si="2608"/>
        <v>1</v>
      </c>
      <c r="DU547" s="1">
        <f t="shared" si="2609"/>
        <v>0</v>
      </c>
      <c r="DV547" s="1">
        <f t="shared" si="2610"/>
        <v>1</v>
      </c>
      <c r="DW547" s="1">
        <f t="shared" si="2611"/>
        <v>0</v>
      </c>
      <c r="DX547" s="1" t="str">
        <f t="shared" si="2612"/>
        <v/>
      </c>
      <c r="DY547" s="1" t="str">
        <f t="shared" si="2613"/>
        <v/>
      </c>
      <c r="EA547" s="1">
        <f t="shared" si="2614"/>
        <v>0</v>
      </c>
      <c r="EB547" s="1">
        <f t="shared" si="2615"/>
        <v>1</v>
      </c>
      <c r="EC547" s="1">
        <f t="shared" si="2616"/>
        <v>0</v>
      </c>
      <c r="ED547" s="1">
        <f t="shared" si="2617"/>
        <v>0</v>
      </c>
      <c r="EF547" s="1">
        <f t="shared" si="2618"/>
        <v>1</v>
      </c>
      <c r="EG547" s="1">
        <f t="shared" si="2619"/>
        <v>0</v>
      </c>
      <c r="EH547" s="1">
        <f t="shared" si="2620"/>
        <v>1</v>
      </c>
      <c r="EI547" s="1">
        <f t="shared" si="2621"/>
        <v>1</v>
      </c>
      <c r="EK547" s="1">
        <f t="shared" si="2622"/>
        <v>1</v>
      </c>
      <c r="EL547" s="1">
        <f t="shared" si="2623"/>
        <v>1</v>
      </c>
      <c r="EM547" s="1">
        <f t="shared" si="2624"/>
        <v>1</v>
      </c>
      <c r="EO547" s="1">
        <f t="shared" si="2625"/>
        <v>1</v>
      </c>
      <c r="EP547" s="1">
        <f t="shared" si="2626"/>
        <v>1</v>
      </c>
      <c r="EQ547" s="1">
        <f t="shared" si="2627"/>
        <v>1</v>
      </c>
      <c r="ES547" s="1">
        <f t="shared" si="2628"/>
        <v>1</v>
      </c>
      <c r="ET547" s="1">
        <f t="shared" si="2629"/>
        <v>1</v>
      </c>
      <c r="EU547" s="1">
        <f t="shared" si="2630"/>
        <v>1</v>
      </c>
      <c r="EV547" s="1">
        <f t="shared" si="2631"/>
        <v>1</v>
      </c>
      <c r="EW547" s="1">
        <f t="shared" si="2632"/>
        <v>0</v>
      </c>
      <c r="EY547" s="1">
        <f t="shared" si="2633"/>
        <v>1</v>
      </c>
      <c r="EZ547" s="1">
        <f t="shared" si="2634"/>
        <v>1</v>
      </c>
      <c r="FA547" s="1">
        <f t="shared" si="2635"/>
        <v>1</v>
      </c>
      <c r="FC547" s="1">
        <f t="shared" si="2636"/>
        <v>0</v>
      </c>
      <c r="FD547" s="1" t="str">
        <f t="shared" si="2637"/>
        <v/>
      </c>
      <c r="FE547" s="1"/>
      <c r="FF547" s="1">
        <f t="shared" si="2638"/>
        <v>0</v>
      </c>
      <c r="FG547" s="1">
        <f t="shared" si="2639"/>
        <v>1</v>
      </c>
      <c r="FH547" s="1">
        <f t="shared" si="2640"/>
        <v>0</v>
      </c>
      <c r="FI547" s="1" t="str">
        <f t="shared" si="2641"/>
        <v/>
      </c>
      <c r="FJ547" s="1" t="str">
        <f t="shared" si="2642"/>
        <v/>
      </c>
      <c r="FK547" s="1" t="str">
        <f t="shared" si="2643"/>
        <v/>
      </c>
      <c r="FL547" s="1" t="str">
        <f t="shared" si="2644"/>
        <v/>
      </c>
      <c r="FN547" s="1" t="str">
        <f t="shared" si="2645"/>
        <v/>
      </c>
      <c r="FO547" s="1" t="str">
        <f t="shared" si="2646"/>
        <v/>
      </c>
      <c r="FP547" s="1" t="str">
        <f t="shared" si="2647"/>
        <v/>
      </c>
      <c r="FV547" s="1">
        <f t="shared" si="2648"/>
        <v>0</v>
      </c>
      <c r="FW547" s="1">
        <f t="shared" si="2649"/>
        <v>1</v>
      </c>
      <c r="FX547" s="1">
        <f t="shared" si="2650"/>
        <v>0</v>
      </c>
      <c r="GA547" s="1">
        <f t="shared" si="2651"/>
        <v>0</v>
      </c>
      <c r="GB547" s="1">
        <f t="shared" si="2652"/>
        <v>1</v>
      </c>
      <c r="GC547" s="1">
        <f t="shared" si="2653"/>
        <v>0</v>
      </c>
      <c r="GD547" s="1">
        <f t="shared" si="2654"/>
        <v>0</v>
      </c>
      <c r="GE547" s="1">
        <f t="shared" si="2655"/>
        <v>0</v>
      </c>
      <c r="GF547" s="1">
        <f t="shared" si="2656"/>
        <v>1</v>
      </c>
      <c r="GG547" s="1">
        <f t="shared" si="2657"/>
        <v>0</v>
      </c>
      <c r="GI547" s="1">
        <f t="shared" si="2658"/>
        <v>0</v>
      </c>
      <c r="GK547" s="1">
        <f t="shared" si="2659"/>
        <v>1</v>
      </c>
      <c r="GL547" s="1">
        <f t="shared" si="2660"/>
        <v>0</v>
      </c>
      <c r="GM547" s="1">
        <f t="shared" si="2661"/>
        <v>1</v>
      </c>
      <c r="GN547" s="1">
        <f t="shared" si="2662"/>
        <v>1</v>
      </c>
      <c r="GO547" s="1">
        <f t="shared" si="2663"/>
        <v>1</v>
      </c>
      <c r="GP547" s="1">
        <f t="shared" si="2664"/>
        <v>0</v>
      </c>
      <c r="GQ547" s="1">
        <f t="shared" si="2665"/>
        <v>1</v>
      </c>
      <c r="GS547" s="1" t="str">
        <f t="shared" si="2666"/>
        <v/>
      </c>
      <c r="GT547" s="1" t="str">
        <f t="shared" si="2667"/>
        <v/>
      </c>
      <c r="GU547" s="1">
        <f t="shared" si="2668"/>
        <v>0</v>
      </c>
      <c r="GV547" s="1">
        <f t="shared" si="2669"/>
        <v>0</v>
      </c>
      <c r="GW547" s="1">
        <f t="shared" si="2670"/>
        <v>0</v>
      </c>
      <c r="GX547" s="1">
        <f t="shared" si="2671"/>
        <v>0</v>
      </c>
      <c r="GY547" s="1">
        <f t="shared" si="2672"/>
        <v>0</v>
      </c>
      <c r="GZ547" s="1"/>
      <c r="HA547" s="1">
        <f t="shared" si="2673"/>
        <v>0</v>
      </c>
      <c r="HB547" s="1">
        <f t="shared" si="2674"/>
        <v>0</v>
      </c>
      <c r="HC547" s="1">
        <f t="shared" si="2675"/>
        <v>0</v>
      </c>
      <c r="HD547" s="1">
        <f t="shared" si="2676"/>
        <v>0</v>
      </c>
      <c r="HE547" s="1">
        <f t="shared" si="2677"/>
        <v>0</v>
      </c>
      <c r="HF547" s="1">
        <f t="shared" si="2678"/>
        <v>0</v>
      </c>
      <c r="HH547" s="1">
        <f t="shared" si="2679"/>
        <v>1</v>
      </c>
      <c r="HI547" s="1">
        <f t="shared" si="2680"/>
        <v>0</v>
      </c>
      <c r="HJ547" s="1">
        <f t="shared" si="2681"/>
        <v>0</v>
      </c>
      <c r="HK547" s="1">
        <f t="shared" si="2682"/>
        <v>0</v>
      </c>
      <c r="HL547" s="1">
        <f t="shared" si="2683"/>
        <v>0</v>
      </c>
      <c r="HM547" s="1">
        <f t="shared" si="2684"/>
        <v>0</v>
      </c>
      <c r="HO547" s="1">
        <f t="shared" si="2685"/>
        <v>1</v>
      </c>
      <c r="HP547" s="1" t="str">
        <f t="shared" si="2686"/>
        <v/>
      </c>
      <c r="HQ547" s="1" t="str">
        <f t="shared" si="2687"/>
        <v/>
      </c>
      <c r="HR547" t="str">
        <f t="shared" si="2688"/>
        <v/>
      </c>
      <c r="HS547" s="1" t="str">
        <f t="shared" si="2689"/>
        <v/>
      </c>
      <c r="HT547" t="str">
        <f t="shared" si="2690"/>
        <v/>
      </c>
      <c r="HU547" t="str">
        <f t="shared" si="2691"/>
        <v/>
      </c>
      <c r="HV547" s="1" t="str">
        <f t="shared" si="2692"/>
        <v/>
      </c>
      <c r="HW547" s="1" t="str">
        <f t="shared" si="2693"/>
        <v/>
      </c>
      <c r="HX547" s="1" t="str">
        <f t="shared" si="2694"/>
        <v/>
      </c>
      <c r="HZ547" s="1">
        <f t="shared" si="2695"/>
        <v>0</v>
      </c>
      <c r="IA547" s="1" t="str">
        <f t="shared" si="2696"/>
        <v/>
      </c>
      <c r="IB547" s="1" t="str">
        <f t="shared" si="2697"/>
        <v/>
      </c>
      <c r="IC547" s="1" t="str">
        <f t="shared" si="2698"/>
        <v/>
      </c>
      <c r="ID547" s="1" t="str">
        <f t="shared" si="2699"/>
        <v/>
      </c>
      <c r="IE547" s="1" t="str">
        <f t="shared" si="2700"/>
        <v/>
      </c>
      <c r="IF547" s="1" t="str">
        <f t="shared" si="2701"/>
        <v/>
      </c>
      <c r="IG547" s="1" t="str">
        <f t="shared" si="2702"/>
        <v/>
      </c>
      <c r="IH547" s="1" t="str">
        <f t="shared" si="2703"/>
        <v/>
      </c>
      <c r="II547" s="1" t="str">
        <f t="shared" si="2704"/>
        <v/>
      </c>
      <c r="IO547" s="3">
        <v>126.13500000000001</v>
      </c>
      <c r="IP547" s="3">
        <v>126.06</v>
      </c>
      <c r="IQ547" s="4">
        <v>154.06</v>
      </c>
      <c r="IR547" s="4">
        <v>153.18</v>
      </c>
      <c r="IX547" s="6">
        <f t="shared" si="2723"/>
        <v>4045.5000000000005</v>
      </c>
      <c r="IY547" s="6">
        <f t="shared" si="2724"/>
        <v>4038</v>
      </c>
      <c r="IZ547" s="7">
        <f t="shared" si="2725"/>
        <v>4934</v>
      </c>
      <c r="JA547" s="7">
        <f t="shared" si="2726"/>
        <v>4914.0000000000009</v>
      </c>
      <c r="JG547" s="12">
        <f t="shared" si="2705"/>
        <v>3</v>
      </c>
      <c r="JH547" s="12">
        <f t="shared" si="2706"/>
        <v>-4.5000000000004547</v>
      </c>
      <c r="JI547" s="13">
        <f t="shared" si="2707"/>
        <v>7</v>
      </c>
      <c r="JJ547" s="13">
        <f t="shared" si="2708"/>
        <v>-12.999999999999091</v>
      </c>
      <c r="JN547" s="6">
        <f t="shared" si="2727"/>
        <v>7.5000000000004547</v>
      </c>
      <c r="JO547" s="6">
        <f t="shared" si="2728"/>
        <v>19.999999999999091</v>
      </c>
      <c r="JQ547" s="11">
        <f t="shared" si="2709"/>
        <v>0.25</v>
      </c>
      <c r="JR547" s="11">
        <f t="shared" si="2710"/>
        <v>0</v>
      </c>
      <c r="JS547" s="12">
        <f t="shared" si="2711"/>
        <v>1.5</v>
      </c>
      <c r="JT547" s="13">
        <f t="shared" si="2712"/>
        <v>1.9999999999990905</v>
      </c>
      <c r="JU547" s="12">
        <f t="shared" si="2713"/>
        <v>3</v>
      </c>
      <c r="JV547" s="12">
        <f t="shared" si="2714"/>
        <v>-4.5000000000004547</v>
      </c>
      <c r="JW547" s="97">
        <f t="shared" si="2715"/>
        <v>7.5000000000004547</v>
      </c>
      <c r="JX547" s="13">
        <f t="shared" si="2716"/>
        <v>7</v>
      </c>
      <c r="JY547" s="13">
        <f t="shared" si="2717"/>
        <v>-12.999999999999091</v>
      </c>
      <c r="JZ547" s="97">
        <f t="shared" si="2718"/>
        <v>19.999999999999091</v>
      </c>
      <c r="KA547" s="97"/>
      <c r="KB547" s="11">
        <f t="shared" si="2719"/>
        <v>0.5</v>
      </c>
      <c r="KC547" s="11">
        <f t="shared" si="2720"/>
        <v>-0.89999999999999991</v>
      </c>
      <c r="KD547" s="11">
        <f t="shared" si="2721"/>
        <v>-1</v>
      </c>
      <c r="KE547" s="11">
        <f t="shared" si="2722"/>
        <v>0.83333333333363646</v>
      </c>
    </row>
    <row r="548" spans="1:293" x14ac:dyDescent="0.2">
      <c r="A548" s="14">
        <f t="shared" si="2545"/>
        <v>548</v>
      </c>
      <c r="B548" t="s">
        <v>58</v>
      </c>
      <c r="C548" s="2">
        <v>42900</v>
      </c>
      <c r="G548" s="3">
        <v>108.05200000000001</v>
      </c>
      <c r="H548" s="3">
        <v>118.15</v>
      </c>
      <c r="I548" s="3">
        <v>126.295</v>
      </c>
      <c r="J548" s="4">
        <v>155.19999999999999</v>
      </c>
      <c r="P548" s="128">
        <f t="shared" si="2550"/>
        <v>3461.2500000000005</v>
      </c>
      <c r="Q548" s="5">
        <f t="shared" si="2551"/>
        <v>3791.0000000000005</v>
      </c>
      <c r="R548" s="6">
        <f t="shared" si="2552"/>
        <v>4061.5</v>
      </c>
      <c r="S548" s="7">
        <f t="shared" si="2553"/>
        <v>4979.9999999999991</v>
      </c>
      <c r="Y548" s="4">
        <f t="shared" si="2729"/>
        <v>1.7500000000009095</v>
      </c>
      <c r="Z548" s="1">
        <f t="shared" si="2730"/>
        <v>8.0000000000013642</v>
      </c>
      <c r="AA548" s="1">
        <f t="shared" si="2731"/>
        <v>17.499999999999545</v>
      </c>
      <c r="AB548" s="1">
        <f t="shared" si="2732"/>
        <v>51</v>
      </c>
      <c r="AC548" s="1"/>
      <c r="AD548" s="1"/>
      <c r="AE548" s="126"/>
      <c r="AF548" s="126"/>
      <c r="AG548" s="126"/>
      <c r="AH548" s="4">
        <f t="shared" si="2532"/>
        <v>1.8333333333324235</v>
      </c>
      <c r="AI548" s="4">
        <f t="shared" si="2533"/>
        <v>1.2999999999989997</v>
      </c>
      <c r="AJ548" s="4">
        <f t="shared" si="2534"/>
        <v>2.4999999999983622</v>
      </c>
      <c r="AK548" s="4">
        <f t="shared" si="2535"/>
        <v>3.6666666666649999</v>
      </c>
      <c r="AL548" s="4">
        <f t="shared" si="2536"/>
        <v>0.74999999999840838</v>
      </c>
      <c r="AM548" s="4">
        <f t="shared" si="2537"/>
        <v>0.49999999999954525</v>
      </c>
      <c r="AN548" s="4">
        <f t="shared" si="2538"/>
        <v>2.9000000000004533</v>
      </c>
      <c r="AO548" s="4">
        <f t="shared" si="2539"/>
        <v>1</v>
      </c>
      <c r="AP548" s="4">
        <f t="shared" si="2540"/>
        <v>1.5</v>
      </c>
      <c r="AQ548" s="4">
        <f t="shared" si="2541"/>
        <v>5.999999999997045</v>
      </c>
      <c r="AR548" s="4">
        <f t="shared" si="2542"/>
        <v>3.4999999999979989</v>
      </c>
      <c r="AS548" s="4">
        <f t="shared" si="2543"/>
        <v>3.3333333333319697</v>
      </c>
      <c r="AT548" s="4">
        <f t="shared" si="2544"/>
        <v>3.2999999999981808</v>
      </c>
      <c r="AU548" s="1"/>
      <c r="BA548" s="11">
        <f t="shared" si="2554"/>
        <v>1.7500000000009095</v>
      </c>
      <c r="BB548" s="11">
        <f t="shared" si="2555"/>
        <v>8.0000000000013642</v>
      </c>
      <c r="BC548" s="12">
        <f t="shared" si="2556"/>
        <v>17.499999999999545</v>
      </c>
      <c r="BD548" s="13">
        <f t="shared" si="2557"/>
        <v>51</v>
      </c>
      <c r="BJ548" s="11">
        <f t="shared" si="2558"/>
        <v>-1.8333333333324235</v>
      </c>
      <c r="BK548" s="11">
        <f t="shared" si="2559"/>
        <v>-1.2999999999989997</v>
      </c>
      <c r="BL548" s="11">
        <f t="shared" si="2560"/>
        <v>-2.4999999999983622</v>
      </c>
      <c r="BM548" s="11">
        <f t="shared" si="2561"/>
        <v>-3.6666666666649999</v>
      </c>
      <c r="BN548" s="11">
        <f t="shared" si="2562"/>
        <v>-0.74999999999840838</v>
      </c>
      <c r="BO548" s="11">
        <f t="shared" si="2563"/>
        <v>0.49999999999954525</v>
      </c>
      <c r="BP548" s="11">
        <f t="shared" si="2564"/>
        <v>-2.9000000000004533</v>
      </c>
      <c r="BQ548" s="1">
        <v>1</v>
      </c>
      <c r="BR548" s="11">
        <f t="shared" si="2565"/>
        <v>-1.5</v>
      </c>
      <c r="BS548" s="11">
        <f t="shared" si="2566"/>
        <v>5.999999999997045</v>
      </c>
      <c r="BT548" s="11">
        <f t="shared" si="2567"/>
        <v>-3.4999999999979989</v>
      </c>
      <c r="BU548" s="11">
        <f t="shared" si="2568"/>
        <v>-3.3333333333319697</v>
      </c>
      <c r="BV548" s="11">
        <f t="shared" si="2569"/>
        <v>-3.2999999999981808</v>
      </c>
      <c r="BY548" s="126"/>
      <c r="BZ548" s="126"/>
      <c r="CA548">
        <f t="shared" si="2570"/>
        <v>-3.3333333333319697</v>
      </c>
      <c r="CB548" s="1">
        <f t="shared" si="2571"/>
        <v>0</v>
      </c>
      <c r="CC548" s="1">
        <f t="shared" si="2572"/>
        <v>0</v>
      </c>
      <c r="CD548" s="1">
        <f t="shared" si="2573"/>
        <v>0</v>
      </c>
      <c r="CE548" s="126">
        <f t="shared" si="2546"/>
        <v>0</v>
      </c>
      <c r="CF548" s="1">
        <f t="shared" si="2574"/>
        <v>0</v>
      </c>
      <c r="CG548" s="1" t="str">
        <f t="shared" si="2575"/>
        <v/>
      </c>
      <c r="CH548" s="1" t="str">
        <f t="shared" si="2547"/>
        <v/>
      </c>
      <c r="CI548" s="1">
        <f t="shared" si="2576"/>
        <v>1</v>
      </c>
      <c r="CJ548" s="1">
        <f t="shared" si="2577"/>
        <v>1</v>
      </c>
      <c r="CK548" s="1" t="str">
        <f t="shared" si="2578"/>
        <v/>
      </c>
      <c r="CL548" s="1">
        <f t="shared" si="2579"/>
        <v>1</v>
      </c>
      <c r="CM548" s="1">
        <f t="shared" si="2580"/>
        <v>1</v>
      </c>
      <c r="CN548" s="1">
        <f t="shared" si="2581"/>
        <v>1</v>
      </c>
      <c r="CO548" s="1" t="str">
        <f t="shared" si="2582"/>
        <v/>
      </c>
      <c r="CP548" s="1" t="str">
        <f t="shared" si="2583"/>
        <v/>
      </c>
      <c r="CQ548" s="1">
        <f t="shared" si="2584"/>
        <v>1</v>
      </c>
      <c r="CS548" s="1">
        <f t="shared" si="2585"/>
        <v>0</v>
      </c>
      <c r="CT548" s="1">
        <f t="shared" si="2586"/>
        <v>0</v>
      </c>
      <c r="CU548" s="1">
        <f t="shared" si="2587"/>
        <v>0</v>
      </c>
      <c r="CV548" s="126">
        <f t="shared" si="2548"/>
        <v>0</v>
      </c>
      <c r="CW548" s="1">
        <f t="shared" si="2588"/>
        <v>1</v>
      </c>
      <c r="CX548" s="1" t="str">
        <f t="shared" si="2589"/>
        <v/>
      </c>
      <c r="CY548" s="1" t="str">
        <f t="shared" si="2590"/>
        <v/>
      </c>
      <c r="CZ548" s="1" t="str">
        <f t="shared" si="2591"/>
        <v/>
      </c>
      <c r="DA548" s="1" t="str">
        <f t="shared" si="2592"/>
        <v/>
      </c>
      <c r="DB548" s="1">
        <f t="shared" si="2593"/>
        <v>1</v>
      </c>
      <c r="DC548" s="1" t="str">
        <f t="shared" si="2594"/>
        <v/>
      </c>
      <c r="DD548" s="1">
        <f t="shared" si="2595"/>
        <v>1</v>
      </c>
      <c r="DE548" s="1" t="str">
        <f t="shared" si="2596"/>
        <v/>
      </c>
      <c r="DF548" s="1"/>
      <c r="DG548" s="126">
        <f t="shared" si="2549"/>
        <v>1</v>
      </c>
      <c r="DH548" s="1">
        <f t="shared" si="2597"/>
        <v>1</v>
      </c>
      <c r="DI548" s="1">
        <f t="shared" si="2598"/>
        <v>1</v>
      </c>
      <c r="DJ548" s="1">
        <f t="shared" si="2599"/>
        <v>1</v>
      </c>
      <c r="DK548" s="1" t="str">
        <f t="shared" si="2600"/>
        <v/>
      </c>
      <c r="DL548" s="1"/>
      <c r="DM548" s="1" t="str">
        <f t="shared" si="2601"/>
        <v/>
      </c>
      <c r="DN548" s="1">
        <f t="shared" si="2602"/>
        <v>0</v>
      </c>
      <c r="DO548" s="1">
        <f t="shared" si="2603"/>
        <v>1</v>
      </c>
      <c r="DP548" s="1">
        <f t="shared" si="2604"/>
        <v>0</v>
      </c>
      <c r="DQ548" s="1">
        <f t="shared" si="2605"/>
        <v>1</v>
      </c>
      <c r="DR548" s="1">
        <f t="shared" si="2606"/>
        <v>1</v>
      </c>
      <c r="DS548" s="1">
        <f t="shared" si="2607"/>
        <v>1</v>
      </c>
      <c r="DT548" s="1">
        <f t="shared" si="2608"/>
        <v>1</v>
      </c>
      <c r="DU548" s="1">
        <f t="shared" si="2609"/>
        <v>1</v>
      </c>
      <c r="DV548" s="1">
        <f t="shared" si="2610"/>
        <v>1</v>
      </c>
      <c r="DW548" s="1">
        <f t="shared" si="2611"/>
        <v>0</v>
      </c>
      <c r="DX548" s="1" t="str">
        <f t="shared" si="2612"/>
        <v/>
      </c>
      <c r="DY548" s="1" t="str">
        <f t="shared" si="2613"/>
        <v/>
      </c>
      <c r="EA548" s="1">
        <f t="shared" si="2614"/>
        <v>0</v>
      </c>
      <c r="EB548" s="1">
        <f t="shared" si="2615"/>
        <v>0</v>
      </c>
      <c r="EC548" s="1">
        <f t="shared" si="2616"/>
        <v>0</v>
      </c>
      <c r="ED548" s="1">
        <f t="shared" si="2617"/>
        <v>0</v>
      </c>
      <c r="EF548" s="1">
        <f t="shared" si="2618"/>
        <v>1</v>
      </c>
      <c r="EG548" s="1">
        <f t="shared" si="2619"/>
        <v>1</v>
      </c>
      <c r="EH548" s="1">
        <f t="shared" si="2620"/>
        <v>1</v>
      </c>
      <c r="EI548" s="1">
        <f t="shared" si="2621"/>
        <v>1</v>
      </c>
      <c r="EK548" s="1">
        <f t="shared" si="2622"/>
        <v>1</v>
      </c>
      <c r="EL548" s="1">
        <f t="shared" si="2623"/>
        <v>1</v>
      </c>
      <c r="EM548" s="1">
        <f t="shared" si="2624"/>
        <v>1</v>
      </c>
      <c r="EO548" s="1">
        <f t="shared" si="2625"/>
        <v>1</v>
      </c>
      <c r="EP548" s="1">
        <f t="shared" si="2626"/>
        <v>1</v>
      </c>
      <c r="EQ548" s="1">
        <f t="shared" si="2627"/>
        <v>1</v>
      </c>
      <c r="ES548" s="1">
        <f t="shared" si="2628"/>
        <v>1</v>
      </c>
      <c r="ET548" s="1">
        <f t="shared" si="2629"/>
        <v>1</v>
      </c>
      <c r="EU548" s="1">
        <f t="shared" si="2630"/>
        <v>1</v>
      </c>
      <c r="EV548" s="1">
        <f t="shared" si="2631"/>
        <v>1</v>
      </c>
      <c r="EW548" s="1">
        <f t="shared" si="2632"/>
        <v>0</v>
      </c>
      <c r="EY548" s="1">
        <f t="shared" si="2633"/>
        <v>1</v>
      </c>
      <c r="EZ548" s="1">
        <f t="shared" si="2634"/>
        <v>1</v>
      </c>
      <c r="FA548" s="1">
        <f t="shared" si="2635"/>
        <v>1</v>
      </c>
      <c r="FC548" s="1">
        <f t="shared" si="2636"/>
        <v>0</v>
      </c>
      <c r="FD548" s="1" t="str">
        <f t="shared" si="2637"/>
        <v/>
      </c>
      <c r="FE548" s="1"/>
      <c r="FF548" s="1">
        <f t="shared" si="2638"/>
        <v>1</v>
      </c>
      <c r="FG548" s="1">
        <f t="shared" si="2639"/>
        <v>0</v>
      </c>
      <c r="FH548" s="1">
        <f t="shared" si="2640"/>
        <v>0</v>
      </c>
      <c r="FI548" s="1" t="str">
        <f t="shared" si="2641"/>
        <v/>
      </c>
      <c r="FJ548" s="1" t="str">
        <f t="shared" si="2642"/>
        <v/>
      </c>
      <c r="FK548" s="1" t="str">
        <f t="shared" si="2643"/>
        <v/>
      </c>
      <c r="FL548" s="1" t="str">
        <f t="shared" si="2644"/>
        <v/>
      </c>
      <c r="FN548" s="1" t="str">
        <f t="shared" si="2645"/>
        <v/>
      </c>
      <c r="FO548" s="1" t="str">
        <f t="shared" si="2646"/>
        <v/>
      </c>
      <c r="FP548" s="1">
        <f t="shared" si="2647"/>
        <v>0</v>
      </c>
      <c r="FV548" s="1">
        <f t="shared" si="2648"/>
        <v>0</v>
      </c>
      <c r="FW548" s="1">
        <f t="shared" si="2649"/>
        <v>1</v>
      </c>
      <c r="FX548" s="1">
        <f t="shared" si="2650"/>
        <v>1</v>
      </c>
      <c r="GA548" s="1">
        <f t="shared" si="2651"/>
        <v>0</v>
      </c>
      <c r="GB548" s="1">
        <f t="shared" si="2652"/>
        <v>0</v>
      </c>
      <c r="GC548" s="1">
        <f t="shared" si="2653"/>
        <v>0</v>
      </c>
      <c r="GD548" s="1">
        <f t="shared" si="2654"/>
        <v>0</v>
      </c>
      <c r="GE548" s="1">
        <f t="shared" si="2655"/>
        <v>1</v>
      </c>
      <c r="GF548" s="1">
        <f t="shared" si="2656"/>
        <v>1</v>
      </c>
      <c r="GG548" s="1">
        <f t="shared" si="2657"/>
        <v>0</v>
      </c>
      <c r="GI548" s="1">
        <f t="shared" si="2658"/>
        <v>0</v>
      </c>
      <c r="GK548" s="1">
        <f t="shared" si="2659"/>
        <v>1</v>
      </c>
      <c r="GL548" s="1">
        <f t="shared" si="2660"/>
        <v>1</v>
      </c>
      <c r="GM548" s="1">
        <f t="shared" si="2661"/>
        <v>1</v>
      </c>
      <c r="GN548" s="1">
        <f t="shared" si="2662"/>
        <v>1</v>
      </c>
      <c r="GO548" s="1">
        <f t="shared" si="2663"/>
        <v>0</v>
      </c>
      <c r="GP548" s="1">
        <f t="shared" si="2664"/>
        <v>0</v>
      </c>
      <c r="GQ548" s="1">
        <f t="shared" si="2665"/>
        <v>1</v>
      </c>
      <c r="GS548" s="1">
        <f t="shared" si="2666"/>
        <v>1</v>
      </c>
      <c r="GT548" s="1">
        <f t="shared" si="2667"/>
        <v>1</v>
      </c>
      <c r="GU548" s="1">
        <f t="shared" si="2668"/>
        <v>1</v>
      </c>
      <c r="GV548" s="1">
        <f t="shared" si="2669"/>
        <v>1</v>
      </c>
      <c r="GW548" s="1">
        <f t="shared" si="2670"/>
        <v>1</v>
      </c>
      <c r="GX548" s="1">
        <f t="shared" si="2671"/>
        <v>1</v>
      </c>
      <c r="GY548" s="1">
        <f t="shared" si="2672"/>
        <v>1</v>
      </c>
      <c r="GZ548" s="1"/>
      <c r="HA548" s="1">
        <f t="shared" si="2673"/>
        <v>0</v>
      </c>
      <c r="HB548" s="1">
        <f t="shared" si="2674"/>
        <v>0</v>
      </c>
      <c r="HC548" s="1">
        <f t="shared" si="2675"/>
        <v>0</v>
      </c>
      <c r="HD548" s="1">
        <f t="shared" si="2676"/>
        <v>0</v>
      </c>
      <c r="HE548" s="1">
        <f t="shared" si="2677"/>
        <v>0</v>
      </c>
      <c r="HF548" s="1">
        <f t="shared" si="2678"/>
        <v>0</v>
      </c>
      <c r="HH548" s="1">
        <f t="shared" si="2679"/>
        <v>1</v>
      </c>
      <c r="HI548" s="1">
        <f t="shared" si="2680"/>
        <v>1</v>
      </c>
      <c r="HJ548" s="1">
        <f t="shared" si="2681"/>
        <v>1</v>
      </c>
      <c r="HK548" s="1">
        <f t="shared" si="2682"/>
        <v>0</v>
      </c>
      <c r="HL548" s="1">
        <f t="shared" si="2683"/>
        <v>0</v>
      </c>
      <c r="HM548" s="1">
        <f t="shared" si="2684"/>
        <v>0</v>
      </c>
      <c r="HO548" s="1">
        <f t="shared" si="2685"/>
        <v>1</v>
      </c>
      <c r="HP548" s="1" t="str">
        <f t="shared" si="2686"/>
        <v/>
      </c>
      <c r="HQ548" s="1">
        <f t="shared" si="2687"/>
        <v>1</v>
      </c>
      <c r="HR548" t="str">
        <f t="shared" si="2688"/>
        <v/>
      </c>
      <c r="HS548" s="1">
        <f t="shared" si="2689"/>
        <v>1</v>
      </c>
      <c r="HT548" t="str">
        <f t="shared" si="2690"/>
        <v/>
      </c>
      <c r="HU548">
        <f t="shared" si="2691"/>
        <v>1</v>
      </c>
      <c r="HV548" s="1" t="str">
        <f t="shared" si="2692"/>
        <v/>
      </c>
      <c r="HW548" s="1">
        <f t="shared" si="2693"/>
        <v>1</v>
      </c>
      <c r="HX548" s="1" t="str">
        <f t="shared" si="2694"/>
        <v/>
      </c>
      <c r="HZ548" s="1">
        <f t="shared" si="2695"/>
        <v>0</v>
      </c>
      <c r="IA548" s="1" t="str">
        <f t="shared" si="2696"/>
        <v/>
      </c>
      <c r="IB548" s="1">
        <f t="shared" si="2697"/>
        <v>0</v>
      </c>
      <c r="IC548" s="1" t="str">
        <f t="shared" si="2698"/>
        <v/>
      </c>
      <c r="ID548" s="1">
        <f t="shared" si="2699"/>
        <v>0</v>
      </c>
      <c r="IE548" s="1" t="str">
        <f t="shared" si="2700"/>
        <v/>
      </c>
      <c r="IF548" s="1">
        <f t="shared" si="2701"/>
        <v>0</v>
      </c>
      <c r="IG548" s="1" t="str">
        <f t="shared" si="2702"/>
        <v/>
      </c>
      <c r="IH548" s="1">
        <f t="shared" si="2703"/>
        <v>0</v>
      </c>
      <c r="II548" s="1" t="str">
        <f t="shared" si="2704"/>
        <v/>
      </c>
      <c r="IO548" s="3">
        <v>127.08</v>
      </c>
      <c r="IP548" s="3">
        <v>126.105</v>
      </c>
      <c r="IQ548" s="4">
        <v>156.05000000000001</v>
      </c>
      <c r="IR548" s="4">
        <v>153.29</v>
      </c>
      <c r="IX548" s="6">
        <f t="shared" si="2723"/>
        <v>4072</v>
      </c>
      <c r="IY548" s="6">
        <f t="shared" si="2724"/>
        <v>4042.5000000000005</v>
      </c>
      <c r="IZ548" s="7">
        <f t="shared" si="2725"/>
        <v>4997.0000000000009</v>
      </c>
      <c r="JA548" s="7">
        <f t="shared" si="2726"/>
        <v>4924.9999999999991</v>
      </c>
      <c r="JG548" s="12">
        <f t="shared" si="2705"/>
        <v>27.999999999999545</v>
      </c>
      <c r="JH548" s="12">
        <f t="shared" si="2706"/>
        <v>-1.5</v>
      </c>
      <c r="JI548" s="13">
        <f t="shared" si="2707"/>
        <v>68.000000000001819</v>
      </c>
      <c r="JJ548" s="13">
        <f t="shared" si="2708"/>
        <v>-4</v>
      </c>
      <c r="JN548" s="6">
        <f t="shared" si="2727"/>
        <v>29.499999999999545</v>
      </c>
      <c r="JO548" s="6">
        <f t="shared" si="2728"/>
        <v>72.000000000001819</v>
      </c>
      <c r="JQ548" s="11">
        <f t="shared" si="2709"/>
        <v>1.7500000000009095</v>
      </c>
      <c r="JR548" s="11">
        <f t="shared" si="2710"/>
        <v>8.0000000000013642</v>
      </c>
      <c r="JS548" s="12">
        <f t="shared" si="2711"/>
        <v>17.499999999999545</v>
      </c>
      <c r="JT548" s="13">
        <f t="shared" si="2712"/>
        <v>51</v>
      </c>
      <c r="JU548" s="12">
        <f t="shared" si="2713"/>
        <v>27.999999999999545</v>
      </c>
      <c r="JV548" s="12">
        <f t="shared" si="2714"/>
        <v>-1.5</v>
      </c>
      <c r="JW548" s="97">
        <f t="shared" si="2715"/>
        <v>29.499999999999545</v>
      </c>
      <c r="JX548" s="13">
        <f t="shared" si="2716"/>
        <v>68.000000000001819</v>
      </c>
      <c r="JY548" s="13">
        <f t="shared" si="2717"/>
        <v>-4</v>
      </c>
      <c r="JZ548" s="97">
        <f t="shared" si="2718"/>
        <v>72.000000000001819</v>
      </c>
      <c r="KA548" s="97"/>
      <c r="KB548" s="11">
        <f t="shared" si="2719"/>
        <v>-1.2999999999989997</v>
      </c>
      <c r="KC548" s="11">
        <f t="shared" si="2720"/>
        <v>-2.4999999999983622</v>
      </c>
      <c r="KD548" s="11">
        <f t="shared" si="2721"/>
        <v>-3.6666666666649999</v>
      </c>
      <c r="KE548" s="11">
        <f t="shared" si="2722"/>
        <v>0.49999999999954525</v>
      </c>
    </row>
    <row r="549" spans="1:293" x14ac:dyDescent="0.2">
      <c r="A549" s="14">
        <f t="shared" si="2545"/>
        <v>549</v>
      </c>
      <c r="C549" s="2">
        <v>42901</v>
      </c>
      <c r="G549" s="3">
        <v>108.035</v>
      </c>
      <c r="H549" s="3">
        <v>118.09</v>
      </c>
      <c r="I549" s="3">
        <v>126.205</v>
      </c>
      <c r="J549" s="4">
        <v>155.15</v>
      </c>
      <c r="P549" s="128">
        <f t="shared" si="2550"/>
        <v>3459.4999999999995</v>
      </c>
      <c r="Q549" s="5">
        <f t="shared" si="2551"/>
        <v>3785.0000000000005</v>
      </c>
      <c r="R549" s="6">
        <f t="shared" si="2552"/>
        <v>4052.5</v>
      </c>
      <c r="S549" s="7">
        <f t="shared" si="2553"/>
        <v>4975.0000000000009</v>
      </c>
      <c r="Y549" s="4">
        <f t="shared" si="2729"/>
        <v>1.7500000000009095</v>
      </c>
      <c r="Z549" s="1">
        <f t="shared" si="2730"/>
        <v>6</v>
      </c>
      <c r="AA549" s="1">
        <f t="shared" si="2731"/>
        <v>9</v>
      </c>
      <c r="AB549" s="1">
        <f t="shared" si="2732"/>
        <v>4.999999999998181</v>
      </c>
      <c r="AC549" s="1"/>
      <c r="AD549" s="1"/>
      <c r="AE549" s="126"/>
      <c r="AF549" s="126"/>
      <c r="AG549" s="126"/>
      <c r="AH549" s="4">
        <f t="shared" ref="AH549:AH580" si="2733">ABS(BJ549)</f>
        <v>0.49999999999818101</v>
      </c>
      <c r="AI549" s="4">
        <f t="shared" ref="AI549:AI580" si="2734">ABS(BK549)</f>
        <v>9.9999999998180655E-2</v>
      </c>
      <c r="AJ549" s="4">
        <f t="shared" ref="AJ549:AJ580" si="2735">ABS(BL549)</f>
        <v>0.60000000000000053</v>
      </c>
      <c r="AK549" s="4">
        <f t="shared" ref="AK549:AK580" si="2736">ABS(BM549)</f>
        <v>0</v>
      </c>
      <c r="AL549" s="4">
        <f t="shared" ref="AL549:AL580" si="2737">ABS(BN549)</f>
        <v>1.5</v>
      </c>
      <c r="AM549" s="4">
        <f t="shared" ref="AM549:AM580" si="2738">ABS(BO549)</f>
        <v>7.3333333333339397</v>
      </c>
      <c r="AN549" s="4">
        <f t="shared" ref="AN549:AN580" si="2739">ABS(BP549)</f>
        <v>7.0000000000007274</v>
      </c>
      <c r="AO549" s="4">
        <f t="shared" ref="AO549:AO580" si="2740">ABS(BQ549)</f>
        <v>1</v>
      </c>
      <c r="AP549" s="4">
        <f t="shared" ref="AP549:AP580" si="2741">ABS(BR549)</f>
        <v>0.16666666666363444</v>
      </c>
      <c r="AQ549" s="4">
        <f t="shared" ref="AQ549:AQ580" si="2742">ABS(BS549)</f>
        <v>7.3333333333339397</v>
      </c>
      <c r="AR549" s="4">
        <f t="shared" ref="AR549:AR580" si="2743">ABS(BT549)</f>
        <v>9.9999999998181099E-2</v>
      </c>
      <c r="AS549" s="4">
        <f t="shared" ref="AS549:AS580" si="2744">ABS(BU549)</f>
        <v>4.8888888888892934</v>
      </c>
      <c r="AT549" s="4">
        <f t="shared" ref="AT549:AT580" si="2745">ABS(BV549)</f>
        <v>2.8333333333353949</v>
      </c>
      <c r="AU549" s="1"/>
      <c r="BA549" s="11">
        <f t="shared" si="2554"/>
        <v>-1.7500000000009095</v>
      </c>
      <c r="BB549" s="11">
        <f t="shared" si="2555"/>
        <v>-6</v>
      </c>
      <c r="BC549" s="12">
        <f t="shared" si="2556"/>
        <v>-9</v>
      </c>
      <c r="BD549" s="13">
        <f t="shared" si="2557"/>
        <v>-4.999999999998181</v>
      </c>
      <c r="BJ549" s="11">
        <f t="shared" si="2558"/>
        <v>0.49999999999818101</v>
      </c>
      <c r="BK549" s="11">
        <f t="shared" si="2559"/>
        <v>9.9999999998180655E-2</v>
      </c>
      <c r="BL549" s="11">
        <f t="shared" si="2560"/>
        <v>-0.60000000000000053</v>
      </c>
      <c r="BM549" s="11">
        <f t="shared" si="2561"/>
        <v>0</v>
      </c>
      <c r="BN549" s="11">
        <f t="shared" si="2562"/>
        <v>-1.5</v>
      </c>
      <c r="BO549" s="11">
        <f t="shared" si="2563"/>
        <v>-7.3333333333339397</v>
      </c>
      <c r="BP549" s="11">
        <f t="shared" si="2564"/>
        <v>-7.0000000000007274</v>
      </c>
      <c r="BQ549" s="1">
        <v>1</v>
      </c>
      <c r="BR549" s="11">
        <f t="shared" si="2565"/>
        <v>-0.16666666666363444</v>
      </c>
      <c r="BS549" s="11">
        <f t="shared" si="2566"/>
        <v>-7.3333333333339397</v>
      </c>
      <c r="BT549" s="11">
        <f t="shared" si="2567"/>
        <v>9.9999999998181099E-2</v>
      </c>
      <c r="BU549" s="11">
        <f t="shared" si="2568"/>
        <v>-4.8888888888892934</v>
      </c>
      <c r="BV549" s="11">
        <f t="shared" si="2569"/>
        <v>-2.8333333333353949</v>
      </c>
      <c r="BY549" s="126"/>
      <c r="BZ549" s="126"/>
      <c r="CA549">
        <f t="shared" si="2570"/>
        <v>-4.8888888888892934</v>
      </c>
      <c r="CB549" s="1">
        <f t="shared" si="2571"/>
        <v>0</v>
      </c>
      <c r="CC549" s="1">
        <f t="shared" si="2572"/>
        <v>0</v>
      </c>
      <c r="CD549" s="1">
        <f t="shared" si="2573"/>
        <v>0</v>
      </c>
      <c r="CE549" s="126">
        <f t="shared" si="2546"/>
        <v>0</v>
      </c>
      <c r="CF549" s="1">
        <f t="shared" si="2574"/>
        <v>0</v>
      </c>
      <c r="CG549" s="1" t="str">
        <f t="shared" si="2575"/>
        <v/>
      </c>
      <c r="CH549" s="1" t="str">
        <f t="shared" si="2547"/>
        <v/>
      </c>
      <c r="CI549" s="1">
        <f t="shared" si="2576"/>
        <v>1</v>
      </c>
      <c r="CJ549" s="1">
        <f t="shared" si="2577"/>
        <v>1</v>
      </c>
      <c r="CK549" s="1" t="str">
        <f t="shared" si="2578"/>
        <v/>
      </c>
      <c r="CL549" s="1">
        <f t="shared" si="2579"/>
        <v>1</v>
      </c>
      <c r="CM549" s="1">
        <f t="shared" si="2580"/>
        <v>1</v>
      </c>
      <c r="CN549" s="1">
        <f t="shared" si="2581"/>
        <v>1</v>
      </c>
      <c r="CO549" s="1" t="str">
        <f t="shared" si="2582"/>
        <v/>
      </c>
      <c r="CP549" s="1" t="str">
        <f t="shared" si="2583"/>
        <v/>
      </c>
      <c r="CQ549" s="1">
        <f t="shared" si="2584"/>
        <v>1</v>
      </c>
      <c r="CS549" s="1">
        <f t="shared" si="2585"/>
        <v>1</v>
      </c>
      <c r="CT549" s="1">
        <f t="shared" si="2586"/>
        <v>1</v>
      </c>
      <c r="CU549" s="1">
        <f t="shared" si="2587"/>
        <v>1</v>
      </c>
      <c r="CV549" s="126">
        <f t="shared" si="2548"/>
        <v>0</v>
      </c>
      <c r="CW549" s="1">
        <f t="shared" si="2588"/>
        <v>1</v>
      </c>
      <c r="CX549" s="1" t="str">
        <f t="shared" si="2589"/>
        <v/>
      </c>
      <c r="CY549" s="1" t="str">
        <f t="shared" si="2590"/>
        <v/>
      </c>
      <c r="CZ549" s="1" t="str">
        <f t="shared" si="2591"/>
        <v/>
      </c>
      <c r="DA549" s="1" t="str">
        <f t="shared" si="2592"/>
        <v/>
      </c>
      <c r="DB549" s="1">
        <f t="shared" si="2593"/>
        <v>1</v>
      </c>
      <c r="DC549" s="1" t="str">
        <f t="shared" si="2594"/>
        <v/>
      </c>
      <c r="DD549" s="1">
        <f t="shared" si="2595"/>
        <v>1</v>
      </c>
      <c r="DE549" s="1" t="str">
        <f t="shared" si="2596"/>
        <v/>
      </c>
      <c r="DF549" s="1"/>
      <c r="DG549" s="126">
        <f t="shared" si="2549"/>
        <v>1</v>
      </c>
      <c r="DH549" s="1">
        <f t="shared" si="2597"/>
        <v>1</v>
      </c>
      <c r="DI549" s="1">
        <f t="shared" si="2598"/>
        <v>1</v>
      </c>
      <c r="DJ549" s="1">
        <f t="shared" si="2599"/>
        <v>1</v>
      </c>
      <c r="DK549" s="1" t="str">
        <f t="shared" si="2600"/>
        <v/>
      </c>
      <c r="DL549" s="1"/>
      <c r="DM549" s="1" t="str">
        <f t="shared" si="2601"/>
        <v/>
      </c>
      <c r="DN549" s="1">
        <f t="shared" si="2602"/>
        <v>1</v>
      </c>
      <c r="DO549" s="1">
        <f t="shared" si="2603"/>
        <v>1</v>
      </c>
      <c r="DP549" s="1">
        <f t="shared" si="2604"/>
        <v>0</v>
      </c>
      <c r="DQ549" s="1">
        <f t="shared" si="2605"/>
        <v>1</v>
      </c>
      <c r="DR549" s="1">
        <f t="shared" si="2606"/>
        <v>1</v>
      </c>
      <c r="DS549" s="1">
        <f t="shared" si="2607"/>
        <v>1</v>
      </c>
      <c r="DT549" s="1">
        <f t="shared" si="2608"/>
        <v>1</v>
      </c>
      <c r="DU549" s="1">
        <f t="shared" si="2609"/>
        <v>1</v>
      </c>
      <c r="DV549" s="1">
        <f t="shared" si="2610"/>
        <v>1</v>
      </c>
      <c r="DW549" s="1">
        <f t="shared" si="2611"/>
        <v>0</v>
      </c>
      <c r="DX549" s="1" t="str">
        <f t="shared" si="2612"/>
        <v/>
      </c>
      <c r="DY549" s="1" t="str">
        <f t="shared" si="2613"/>
        <v/>
      </c>
      <c r="EA549" s="1">
        <f t="shared" si="2614"/>
        <v>1</v>
      </c>
      <c r="EB549" s="1">
        <f t="shared" si="2615"/>
        <v>1</v>
      </c>
      <c r="EC549" s="1">
        <f t="shared" si="2616"/>
        <v>1</v>
      </c>
      <c r="ED549" s="1">
        <f t="shared" si="2617"/>
        <v>1</v>
      </c>
      <c r="EF549" s="1">
        <f t="shared" si="2618"/>
        <v>1</v>
      </c>
      <c r="EG549" s="1">
        <f t="shared" si="2619"/>
        <v>1</v>
      </c>
      <c r="EH549" s="1">
        <f t="shared" si="2620"/>
        <v>1</v>
      </c>
      <c r="EI549" s="1">
        <f t="shared" si="2621"/>
        <v>1</v>
      </c>
      <c r="EK549" s="1">
        <f t="shared" si="2622"/>
        <v>1</v>
      </c>
      <c r="EL549" s="1">
        <f t="shared" si="2623"/>
        <v>1</v>
      </c>
      <c r="EM549" s="1">
        <f t="shared" si="2624"/>
        <v>1</v>
      </c>
      <c r="EO549" s="1">
        <f t="shared" si="2625"/>
        <v>1</v>
      </c>
      <c r="EP549" s="1">
        <f t="shared" si="2626"/>
        <v>1</v>
      </c>
      <c r="EQ549" s="1">
        <f t="shared" si="2627"/>
        <v>1</v>
      </c>
      <c r="ES549" s="1">
        <f t="shared" si="2628"/>
        <v>1</v>
      </c>
      <c r="ET549" s="1">
        <f t="shared" si="2629"/>
        <v>1</v>
      </c>
      <c r="EU549" s="1">
        <f t="shared" si="2630"/>
        <v>1</v>
      </c>
      <c r="EV549" s="1">
        <f t="shared" si="2631"/>
        <v>1</v>
      </c>
      <c r="EW549" s="1">
        <f t="shared" si="2632"/>
        <v>1</v>
      </c>
      <c r="EY549" s="1">
        <f t="shared" si="2633"/>
        <v>1</v>
      </c>
      <c r="EZ549" s="1">
        <f t="shared" si="2634"/>
        <v>1</v>
      </c>
      <c r="FA549" s="1">
        <f t="shared" si="2635"/>
        <v>1</v>
      </c>
      <c r="FC549" s="1">
        <f t="shared" si="2636"/>
        <v>1</v>
      </c>
      <c r="FD549" s="1">
        <f t="shared" si="2637"/>
        <v>0</v>
      </c>
      <c r="FE549" s="1"/>
      <c r="FF549" s="1">
        <f t="shared" si="2638"/>
        <v>1</v>
      </c>
      <c r="FG549" s="1">
        <f t="shared" si="2639"/>
        <v>0</v>
      </c>
      <c r="FH549" s="1">
        <f t="shared" si="2640"/>
        <v>0</v>
      </c>
      <c r="FI549" s="1" t="str">
        <f t="shared" si="2641"/>
        <v/>
      </c>
      <c r="FJ549" s="1" t="str">
        <f t="shared" si="2642"/>
        <v/>
      </c>
      <c r="FK549" s="1" t="str">
        <f t="shared" si="2643"/>
        <v/>
      </c>
      <c r="FL549" s="1" t="str">
        <f t="shared" si="2644"/>
        <v/>
      </c>
      <c r="FN549" s="1" t="str">
        <f t="shared" si="2645"/>
        <v/>
      </c>
      <c r="FO549" s="1" t="str">
        <f t="shared" si="2646"/>
        <v/>
      </c>
      <c r="FP549" s="1" t="str">
        <f t="shared" si="2647"/>
        <v/>
      </c>
      <c r="FV549" s="1">
        <f t="shared" si="2648"/>
        <v>0</v>
      </c>
      <c r="FW549" s="1">
        <f t="shared" si="2649"/>
        <v>1</v>
      </c>
      <c r="FX549" s="1">
        <f t="shared" si="2650"/>
        <v>0</v>
      </c>
      <c r="GA549" s="1">
        <f t="shared" si="2651"/>
        <v>1</v>
      </c>
      <c r="GB549" s="1">
        <f t="shared" si="2652"/>
        <v>1</v>
      </c>
      <c r="GC549" s="1">
        <f t="shared" si="2653"/>
        <v>1</v>
      </c>
      <c r="GD549" s="1">
        <f t="shared" si="2654"/>
        <v>1</v>
      </c>
      <c r="GE549" s="1">
        <f t="shared" si="2655"/>
        <v>0</v>
      </c>
      <c r="GF549" s="1">
        <f t="shared" si="2656"/>
        <v>1</v>
      </c>
      <c r="GG549" s="1">
        <f t="shared" si="2657"/>
        <v>1</v>
      </c>
      <c r="GI549" s="1">
        <f t="shared" si="2658"/>
        <v>1</v>
      </c>
      <c r="GK549" s="1">
        <f t="shared" si="2659"/>
        <v>1</v>
      </c>
      <c r="GL549" s="1">
        <f t="shared" si="2660"/>
        <v>1</v>
      </c>
      <c r="GM549" s="1">
        <f t="shared" si="2661"/>
        <v>1</v>
      </c>
      <c r="GN549" s="1">
        <f t="shared" si="2662"/>
        <v>1</v>
      </c>
      <c r="GO549" s="1">
        <f t="shared" si="2663"/>
        <v>0</v>
      </c>
      <c r="GP549" s="1">
        <f t="shared" si="2664"/>
        <v>1</v>
      </c>
      <c r="GQ549" s="1">
        <f t="shared" si="2665"/>
        <v>1</v>
      </c>
      <c r="GS549" s="1" t="str">
        <f t="shared" si="2666"/>
        <v/>
      </c>
      <c r="GT549" s="1" t="str">
        <f t="shared" si="2667"/>
        <v/>
      </c>
      <c r="GU549" s="1">
        <f t="shared" si="2668"/>
        <v>0</v>
      </c>
      <c r="GV549" s="1">
        <f t="shared" si="2669"/>
        <v>0</v>
      </c>
      <c r="GW549" s="1">
        <f t="shared" si="2670"/>
        <v>0</v>
      </c>
      <c r="GX549" s="1">
        <f t="shared" si="2671"/>
        <v>0</v>
      </c>
      <c r="GY549" s="1">
        <f t="shared" si="2672"/>
        <v>0</v>
      </c>
      <c r="GZ549" s="1"/>
      <c r="HA549" s="1">
        <f t="shared" si="2673"/>
        <v>1</v>
      </c>
      <c r="HB549" s="1">
        <f t="shared" si="2674"/>
        <v>1</v>
      </c>
      <c r="HC549" s="1">
        <f t="shared" si="2675"/>
        <v>1</v>
      </c>
      <c r="HD549" s="1">
        <f t="shared" si="2676"/>
        <v>1</v>
      </c>
      <c r="HE549" s="1">
        <f t="shared" si="2677"/>
        <v>0</v>
      </c>
      <c r="HF549" s="1">
        <f t="shared" si="2678"/>
        <v>0</v>
      </c>
      <c r="HH549" s="1">
        <f t="shared" si="2679"/>
        <v>1</v>
      </c>
      <c r="HI549" s="1">
        <f t="shared" si="2680"/>
        <v>1</v>
      </c>
      <c r="HJ549" s="1">
        <f t="shared" si="2681"/>
        <v>1</v>
      </c>
      <c r="HK549" s="1">
        <f t="shared" si="2682"/>
        <v>1</v>
      </c>
      <c r="HL549" s="1">
        <f t="shared" si="2683"/>
        <v>0</v>
      </c>
      <c r="HM549" s="1">
        <f t="shared" si="2684"/>
        <v>0</v>
      </c>
      <c r="HO549" s="1" t="str">
        <f t="shared" si="2685"/>
        <v/>
      </c>
      <c r="HP549" s="1">
        <f t="shared" si="2686"/>
        <v>1</v>
      </c>
      <c r="HQ549" s="1" t="str">
        <f t="shared" si="2687"/>
        <v/>
      </c>
      <c r="HR549" t="str">
        <f t="shared" si="2688"/>
        <v/>
      </c>
      <c r="HS549" s="1" t="str">
        <f t="shared" si="2689"/>
        <v/>
      </c>
      <c r="HT549" t="str">
        <f t="shared" si="2690"/>
        <v/>
      </c>
      <c r="HU549" t="str">
        <f t="shared" si="2691"/>
        <v/>
      </c>
      <c r="HV549" s="1" t="str">
        <f t="shared" si="2692"/>
        <v/>
      </c>
      <c r="HW549" s="1" t="str">
        <f t="shared" si="2693"/>
        <v/>
      </c>
      <c r="HX549" s="1" t="str">
        <f t="shared" si="2694"/>
        <v/>
      </c>
      <c r="HZ549" s="1" t="str">
        <f t="shared" si="2695"/>
        <v/>
      </c>
      <c r="IA549" s="1">
        <f t="shared" si="2696"/>
        <v>0</v>
      </c>
      <c r="IB549" s="1" t="str">
        <f t="shared" si="2697"/>
        <v/>
      </c>
      <c r="IC549" s="1" t="str">
        <f t="shared" si="2698"/>
        <v/>
      </c>
      <c r="ID549" s="1" t="str">
        <f t="shared" si="2699"/>
        <v/>
      </c>
      <c r="IE549" s="1" t="str">
        <f t="shared" si="2700"/>
        <v/>
      </c>
      <c r="IF549" s="1" t="str">
        <f t="shared" si="2701"/>
        <v/>
      </c>
      <c r="IG549" s="1" t="str">
        <f t="shared" si="2702"/>
        <v/>
      </c>
      <c r="IH549" s="1" t="str">
        <f t="shared" si="2703"/>
        <v/>
      </c>
      <c r="II549" s="1" t="str">
        <f t="shared" si="2704"/>
        <v/>
      </c>
      <c r="IO549" s="3">
        <v>127.02</v>
      </c>
      <c r="IP549" s="3">
        <v>126.19</v>
      </c>
      <c r="IQ549" s="4">
        <v>155.31</v>
      </c>
      <c r="IR549" s="4">
        <v>155.07</v>
      </c>
      <c r="IX549" s="6">
        <f t="shared" si="2723"/>
        <v>4065.9999999999995</v>
      </c>
      <c r="IY549" s="6">
        <f t="shared" si="2724"/>
        <v>4051</v>
      </c>
      <c r="IZ549" s="7">
        <f t="shared" si="2725"/>
        <v>4991</v>
      </c>
      <c r="JA549" s="7">
        <f t="shared" si="2726"/>
        <v>4966.9999999999991</v>
      </c>
      <c r="JG549" s="12">
        <f t="shared" si="2705"/>
        <v>4.4999999999995453</v>
      </c>
      <c r="JH549" s="12">
        <f t="shared" si="2706"/>
        <v>-10.5</v>
      </c>
      <c r="JI549" s="13">
        <f t="shared" si="2707"/>
        <v>11.000000000000909</v>
      </c>
      <c r="JJ549" s="13">
        <f t="shared" si="2708"/>
        <v>-13</v>
      </c>
      <c r="JN549" s="6">
        <f t="shared" si="2727"/>
        <v>14.999999999999545</v>
      </c>
      <c r="JO549" s="6">
        <f t="shared" si="2728"/>
        <v>24.000000000000909</v>
      </c>
      <c r="JQ549" s="11">
        <f t="shared" si="2709"/>
        <v>-1.7500000000009095</v>
      </c>
      <c r="JR549" s="11">
        <f t="shared" si="2710"/>
        <v>-6</v>
      </c>
      <c r="JS549" s="12">
        <f t="shared" si="2711"/>
        <v>-9</v>
      </c>
      <c r="JT549" s="13">
        <f t="shared" si="2712"/>
        <v>-4.999999999998181</v>
      </c>
      <c r="JU549" s="12">
        <f t="shared" si="2713"/>
        <v>4.4999999999995453</v>
      </c>
      <c r="JV549" s="12">
        <f t="shared" si="2714"/>
        <v>-10.5</v>
      </c>
      <c r="JW549" s="97">
        <f t="shared" si="2715"/>
        <v>14.999999999999545</v>
      </c>
      <c r="JX549" s="13">
        <f t="shared" si="2716"/>
        <v>11.000000000000909</v>
      </c>
      <c r="JY549" s="13">
        <f t="shared" si="2717"/>
        <v>-13</v>
      </c>
      <c r="JZ549" s="97">
        <f t="shared" si="2718"/>
        <v>24.000000000000909</v>
      </c>
      <c r="KA549" s="97"/>
      <c r="KB549" s="11">
        <f t="shared" si="2719"/>
        <v>9.9999999998180655E-2</v>
      </c>
      <c r="KC549" s="11">
        <f t="shared" si="2720"/>
        <v>-0.60000000000000053</v>
      </c>
      <c r="KD549" s="11">
        <f t="shared" si="2721"/>
        <v>0</v>
      </c>
      <c r="KE549" s="11">
        <f t="shared" si="2722"/>
        <v>-7.3333333333339397</v>
      </c>
    </row>
    <row r="550" spans="1:293" x14ac:dyDescent="0.2">
      <c r="A550" s="14">
        <f t="shared" si="2545"/>
        <v>550</v>
      </c>
      <c r="C550" s="2">
        <v>42902</v>
      </c>
      <c r="G550" s="3">
        <v>108.05</v>
      </c>
      <c r="H550" s="3">
        <v>118.125</v>
      </c>
      <c r="I550" s="3">
        <v>126.24</v>
      </c>
      <c r="J550" s="4">
        <v>155.19999999999999</v>
      </c>
      <c r="P550" s="128">
        <f t="shared" si="2550"/>
        <v>3460.9999999999995</v>
      </c>
      <c r="Q550" s="5">
        <f t="shared" si="2551"/>
        <v>3788.5</v>
      </c>
      <c r="R550" s="6">
        <f t="shared" si="2552"/>
        <v>4055.9999999999995</v>
      </c>
      <c r="S550" s="7">
        <f t="shared" si="2553"/>
        <v>4979.9999999999991</v>
      </c>
      <c r="Y550" s="4">
        <f t="shared" si="2729"/>
        <v>1.5</v>
      </c>
      <c r="Z550" s="1">
        <f t="shared" si="2730"/>
        <v>3.4999999999995453</v>
      </c>
      <c r="AA550" s="1">
        <f t="shared" si="2731"/>
        <v>3.4999999999995453</v>
      </c>
      <c r="AB550" s="1">
        <f t="shared" si="2732"/>
        <v>4.999999999998181</v>
      </c>
      <c r="AC550" s="1"/>
      <c r="AD550" s="1"/>
      <c r="AE550" s="126"/>
      <c r="AF550" s="126"/>
      <c r="AG550" s="126"/>
      <c r="AH550" s="4">
        <f t="shared" si="2733"/>
        <v>0.66666666666696983</v>
      </c>
      <c r="AI550" s="4">
        <f t="shared" si="2734"/>
        <v>0.90000000000027303</v>
      </c>
      <c r="AJ550" s="4">
        <f t="shared" si="2735"/>
        <v>1.3999999999998183</v>
      </c>
      <c r="AK550" s="4">
        <f t="shared" si="2736"/>
        <v>1.1666666666665151</v>
      </c>
      <c r="AL550" s="4">
        <f t="shared" si="2737"/>
        <v>1.7499999999997726</v>
      </c>
      <c r="AM550" s="4">
        <f t="shared" si="2738"/>
        <v>1.8333333333334849</v>
      </c>
      <c r="AN550" s="4">
        <f t="shared" si="2739"/>
        <v>1.5000000000002729</v>
      </c>
      <c r="AO550" s="4">
        <f t="shared" si="2740"/>
        <v>1</v>
      </c>
      <c r="AP550" s="4">
        <f t="shared" si="2741"/>
        <v>0.33333333333394011</v>
      </c>
      <c r="AQ550" s="4">
        <f t="shared" si="2742"/>
        <v>8.3333333333712289E-2</v>
      </c>
      <c r="AR550" s="4">
        <f t="shared" si="2743"/>
        <v>1.6000000000001819</v>
      </c>
      <c r="AS550" s="4">
        <f t="shared" si="2744"/>
        <v>2.3888888888888387</v>
      </c>
      <c r="AT550" s="4">
        <f t="shared" si="2745"/>
        <v>2.333333333333576</v>
      </c>
      <c r="AU550" s="1"/>
      <c r="BA550" s="11">
        <f t="shared" si="2554"/>
        <v>1.5</v>
      </c>
      <c r="BB550" s="11">
        <f t="shared" si="2555"/>
        <v>3.4999999999995453</v>
      </c>
      <c r="BC550" s="12">
        <f t="shared" si="2556"/>
        <v>3.4999999999995453</v>
      </c>
      <c r="BD550" s="13">
        <f t="shared" si="2557"/>
        <v>4.999999999998181</v>
      </c>
      <c r="BJ550" s="11">
        <f t="shared" si="2558"/>
        <v>0.66666666666696983</v>
      </c>
      <c r="BK550" s="11">
        <f t="shared" si="2559"/>
        <v>0.90000000000027303</v>
      </c>
      <c r="BL550" s="11">
        <f t="shared" si="2560"/>
        <v>1.3999999999998183</v>
      </c>
      <c r="BM550" s="11">
        <f t="shared" si="2561"/>
        <v>1.1666666666665151</v>
      </c>
      <c r="BN550" s="11">
        <f t="shared" si="2562"/>
        <v>1.7499999999997726</v>
      </c>
      <c r="BO550" s="11">
        <f t="shared" si="2563"/>
        <v>1.8333333333334849</v>
      </c>
      <c r="BP550" s="11">
        <f t="shared" si="2564"/>
        <v>1.5000000000002729</v>
      </c>
      <c r="BQ550" s="1">
        <v>1</v>
      </c>
      <c r="BR550" s="11">
        <f t="shared" si="2565"/>
        <v>-0.33333333333394011</v>
      </c>
      <c r="BS550" s="11">
        <f t="shared" si="2566"/>
        <v>8.3333333333712289E-2</v>
      </c>
      <c r="BT550" s="11">
        <f t="shared" si="2567"/>
        <v>1.6000000000001819</v>
      </c>
      <c r="BU550" s="11">
        <f t="shared" si="2568"/>
        <v>2.3888888888888387</v>
      </c>
      <c r="BV550" s="11">
        <f t="shared" si="2569"/>
        <v>2.333333333333576</v>
      </c>
      <c r="BY550" s="126"/>
      <c r="BZ550" s="126"/>
      <c r="CA550">
        <f t="shared" si="2570"/>
        <v>2.3888888888888387</v>
      </c>
      <c r="CB550" s="1">
        <f t="shared" si="2571"/>
        <v>1</v>
      </c>
      <c r="CC550" s="1">
        <f t="shared" si="2572"/>
        <v>1</v>
      </c>
      <c r="CD550" s="1">
        <f t="shared" si="2573"/>
        <v>1</v>
      </c>
      <c r="CE550" s="126">
        <f t="shared" si="2546"/>
        <v>1</v>
      </c>
      <c r="CF550" s="1">
        <f t="shared" si="2574"/>
        <v>1</v>
      </c>
      <c r="CG550" s="1">
        <f t="shared" si="2575"/>
        <v>1</v>
      </c>
      <c r="CH550" s="1" t="str">
        <f t="shared" si="2547"/>
        <v/>
      </c>
      <c r="CI550" s="1" t="str">
        <f t="shared" si="2576"/>
        <v/>
      </c>
      <c r="CJ550" s="1">
        <f t="shared" si="2577"/>
        <v>0</v>
      </c>
      <c r="CK550" s="1">
        <f t="shared" si="2578"/>
        <v>0</v>
      </c>
      <c r="CL550" s="1">
        <f t="shared" si="2579"/>
        <v>1</v>
      </c>
      <c r="CM550" s="1">
        <f t="shared" si="2580"/>
        <v>0</v>
      </c>
      <c r="CN550" s="1" t="str">
        <f t="shared" si="2581"/>
        <v/>
      </c>
      <c r="CO550" s="1">
        <f t="shared" si="2582"/>
        <v>1</v>
      </c>
      <c r="CP550" s="1">
        <f t="shared" si="2583"/>
        <v>1</v>
      </c>
      <c r="CQ550" s="1" t="str">
        <f t="shared" si="2584"/>
        <v/>
      </c>
      <c r="CS550" s="1">
        <f t="shared" si="2585"/>
        <v>1</v>
      </c>
      <c r="CT550" s="1">
        <f t="shared" si="2586"/>
        <v>1</v>
      </c>
      <c r="CU550" s="1">
        <f t="shared" si="2587"/>
        <v>1</v>
      </c>
      <c r="CV550" s="126">
        <f t="shared" si="2548"/>
        <v>1</v>
      </c>
      <c r="CW550" s="1">
        <f t="shared" si="2588"/>
        <v>1</v>
      </c>
      <c r="CX550" s="1">
        <f t="shared" si="2589"/>
        <v>1</v>
      </c>
      <c r="CY550" s="1">
        <f t="shared" si="2590"/>
        <v>1</v>
      </c>
      <c r="CZ550" s="1">
        <f t="shared" si="2591"/>
        <v>1</v>
      </c>
      <c r="DA550" s="1">
        <f t="shared" si="2592"/>
        <v>1</v>
      </c>
      <c r="DB550" s="1" t="str">
        <f t="shared" si="2593"/>
        <v/>
      </c>
      <c r="DC550" s="1" t="str">
        <f t="shared" si="2594"/>
        <v/>
      </c>
      <c r="DD550" s="1">
        <f t="shared" si="2595"/>
        <v>0</v>
      </c>
      <c r="DE550" s="1" t="str">
        <f t="shared" si="2596"/>
        <v/>
      </c>
      <c r="DF550" s="1"/>
      <c r="DG550" s="126">
        <f t="shared" si="2549"/>
        <v>1</v>
      </c>
      <c r="DH550" s="1">
        <f t="shared" si="2597"/>
        <v>1</v>
      </c>
      <c r="DI550" s="1">
        <f t="shared" si="2598"/>
        <v>1</v>
      </c>
      <c r="DJ550" s="1">
        <f t="shared" si="2599"/>
        <v>1</v>
      </c>
      <c r="DK550" s="1" t="str">
        <f t="shared" si="2600"/>
        <v/>
      </c>
      <c r="DL550" s="1"/>
      <c r="DM550" s="1" t="str">
        <f t="shared" si="2601"/>
        <v/>
      </c>
      <c r="DN550" s="1">
        <f t="shared" si="2602"/>
        <v>1</v>
      </c>
      <c r="DO550" s="1">
        <f t="shared" si="2603"/>
        <v>1</v>
      </c>
      <c r="DP550" s="1">
        <f t="shared" si="2604"/>
        <v>1</v>
      </c>
      <c r="DQ550" s="1">
        <f t="shared" si="2605"/>
        <v>1</v>
      </c>
      <c r="DR550" s="1">
        <f t="shared" si="2606"/>
        <v>1</v>
      </c>
      <c r="DS550" s="1">
        <f t="shared" si="2607"/>
        <v>1</v>
      </c>
      <c r="DT550" s="1">
        <f t="shared" si="2608"/>
        <v>1</v>
      </c>
      <c r="DU550" s="1">
        <f t="shared" si="2609"/>
        <v>0</v>
      </c>
      <c r="DV550" s="1">
        <f t="shared" si="2610"/>
        <v>1</v>
      </c>
      <c r="DW550" s="1">
        <f t="shared" si="2611"/>
        <v>0</v>
      </c>
      <c r="DX550" s="1" t="str">
        <f t="shared" si="2612"/>
        <v/>
      </c>
      <c r="DY550" s="1" t="str">
        <f t="shared" si="2613"/>
        <v/>
      </c>
      <c r="EA550" s="1">
        <f t="shared" si="2614"/>
        <v>1</v>
      </c>
      <c r="EB550" s="1">
        <f t="shared" si="2615"/>
        <v>1</v>
      </c>
      <c r="EC550" s="1">
        <f t="shared" si="2616"/>
        <v>1</v>
      </c>
      <c r="ED550" s="1">
        <f t="shared" si="2617"/>
        <v>1</v>
      </c>
      <c r="EF550" s="1">
        <f t="shared" si="2618"/>
        <v>1</v>
      </c>
      <c r="EG550" s="1">
        <f t="shared" si="2619"/>
        <v>1</v>
      </c>
      <c r="EH550" s="1">
        <f t="shared" si="2620"/>
        <v>1</v>
      </c>
      <c r="EI550" s="1">
        <f t="shared" si="2621"/>
        <v>1</v>
      </c>
      <c r="EK550" s="1">
        <f t="shared" si="2622"/>
        <v>1</v>
      </c>
      <c r="EL550" s="1">
        <f t="shared" si="2623"/>
        <v>1</v>
      </c>
      <c r="EM550" s="1">
        <f t="shared" si="2624"/>
        <v>1</v>
      </c>
      <c r="EO550" s="1">
        <f t="shared" si="2625"/>
        <v>1</v>
      </c>
      <c r="EP550" s="1">
        <f t="shared" si="2626"/>
        <v>1</v>
      </c>
      <c r="EQ550" s="1">
        <f t="shared" si="2627"/>
        <v>1</v>
      </c>
      <c r="ES550" s="1">
        <f t="shared" si="2628"/>
        <v>1</v>
      </c>
      <c r="ET550" s="1">
        <f t="shared" si="2629"/>
        <v>1</v>
      </c>
      <c r="EU550" s="1">
        <f t="shared" si="2630"/>
        <v>1</v>
      </c>
      <c r="EV550" s="1">
        <f t="shared" si="2631"/>
        <v>1</v>
      </c>
      <c r="EW550" s="1">
        <f t="shared" si="2632"/>
        <v>1</v>
      </c>
      <c r="EY550" s="1">
        <f t="shared" si="2633"/>
        <v>1</v>
      </c>
      <c r="EZ550" s="1">
        <f t="shared" si="2634"/>
        <v>1</v>
      </c>
      <c r="FA550" s="1">
        <f t="shared" si="2635"/>
        <v>1</v>
      </c>
      <c r="FC550" s="1">
        <f t="shared" si="2636"/>
        <v>1</v>
      </c>
      <c r="FD550" s="1">
        <f t="shared" si="2637"/>
        <v>0</v>
      </c>
      <c r="FE550" s="1"/>
      <c r="FF550" s="1">
        <f t="shared" si="2638"/>
        <v>1</v>
      </c>
      <c r="FG550" s="1">
        <f t="shared" si="2639"/>
        <v>1</v>
      </c>
      <c r="FH550" s="1">
        <f t="shared" si="2640"/>
        <v>1</v>
      </c>
      <c r="FI550" s="1">
        <f t="shared" si="2641"/>
        <v>1</v>
      </c>
      <c r="FJ550" s="1">
        <f t="shared" si="2642"/>
        <v>1</v>
      </c>
      <c r="FK550" s="1">
        <f t="shared" si="2643"/>
        <v>1</v>
      </c>
      <c r="FL550" s="1">
        <f t="shared" si="2644"/>
        <v>1</v>
      </c>
      <c r="FN550" s="1" t="str">
        <f t="shared" si="2645"/>
        <v/>
      </c>
      <c r="FO550" s="1" t="str">
        <f t="shared" si="2646"/>
        <v/>
      </c>
      <c r="FP550" s="1" t="str">
        <f t="shared" si="2647"/>
        <v/>
      </c>
      <c r="FV550" s="1">
        <f t="shared" si="2648"/>
        <v>1</v>
      </c>
      <c r="FW550" s="1">
        <f t="shared" si="2649"/>
        <v>0</v>
      </c>
      <c r="FX550" s="1">
        <f t="shared" si="2650"/>
        <v>0</v>
      </c>
      <c r="GA550" s="1">
        <f t="shared" si="2651"/>
        <v>0</v>
      </c>
      <c r="GB550" s="1">
        <f t="shared" si="2652"/>
        <v>0</v>
      </c>
      <c r="GC550" s="1">
        <f t="shared" si="2653"/>
        <v>0</v>
      </c>
      <c r="GD550" s="1">
        <f t="shared" si="2654"/>
        <v>0</v>
      </c>
      <c r="GE550" s="1">
        <f t="shared" si="2655"/>
        <v>0</v>
      </c>
      <c r="GF550" s="1">
        <f t="shared" si="2656"/>
        <v>0</v>
      </c>
      <c r="GG550" s="1">
        <f t="shared" si="2657"/>
        <v>0</v>
      </c>
      <c r="GI550" s="1">
        <f t="shared" si="2658"/>
        <v>0</v>
      </c>
      <c r="GK550" s="1">
        <f t="shared" si="2659"/>
        <v>1</v>
      </c>
      <c r="GL550" s="1">
        <f t="shared" si="2660"/>
        <v>1</v>
      </c>
      <c r="GM550" s="1">
        <f t="shared" si="2661"/>
        <v>1</v>
      </c>
      <c r="GN550" s="1">
        <f t="shared" si="2662"/>
        <v>1</v>
      </c>
      <c r="GO550" s="1">
        <f t="shared" si="2663"/>
        <v>1</v>
      </c>
      <c r="GP550" s="1">
        <f t="shared" si="2664"/>
        <v>1</v>
      </c>
      <c r="GQ550" s="1">
        <f t="shared" si="2665"/>
        <v>1</v>
      </c>
      <c r="GS550" s="1" t="str">
        <f t="shared" si="2666"/>
        <v/>
      </c>
      <c r="GT550" s="1" t="str">
        <f t="shared" si="2667"/>
        <v/>
      </c>
      <c r="GU550" s="1">
        <f t="shared" si="2668"/>
        <v>1</v>
      </c>
      <c r="GV550" s="1">
        <f t="shared" si="2669"/>
        <v>0</v>
      </c>
      <c r="GW550" s="1">
        <f t="shared" si="2670"/>
        <v>0</v>
      </c>
      <c r="GX550" s="1">
        <f t="shared" si="2671"/>
        <v>0</v>
      </c>
      <c r="GY550" s="1">
        <f t="shared" si="2672"/>
        <v>0</v>
      </c>
      <c r="GZ550" s="1"/>
      <c r="HA550" s="1">
        <f t="shared" si="2673"/>
        <v>0</v>
      </c>
      <c r="HB550" s="1">
        <f t="shared" si="2674"/>
        <v>0</v>
      </c>
      <c r="HC550" s="1">
        <f t="shared" si="2675"/>
        <v>0</v>
      </c>
      <c r="HD550" s="1">
        <f t="shared" si="2676"/>
        <v>0</v>
      </c>
      <c r="HE550" s="1">
        <f t="shared" si="2677"/>
        <v>0</v>
      </c>
      <c r="HF550" s="1">
        <f t="shared" si="2678"/>
        <v>0</v>
      </c>
      <c r="HH550" s="1">
        <f t="shared" si="2679"/>
        <v>0</v>
      </c>
      <c r="HI550" s="1">
        <f t="shared" si="2680"/>
        <v>0</v>
      </c>
      <c r="HJ550" s="1">
        <f t="shared" si="2681"/>
        <v>0</v>
      </c>
      <c r="HK550" s="1">
        <f t="shared" si="2682"/>
        <v>0</v>
      </c>
      <c r="HL550" s="1">
        <f t="shared" si="2683"/>
        <v>0</v>
      </c>
      <c r="HM550" s="1">
        <f t="shared" si="2684"/>
        <v>0</v>
      </c>
      <c r="HO550" s="1">
        <f t="shared" si="2685"/>
        <v>0</v>
      </c>
      <c r="HP550" s="1" t="str">
        <f t="shared" si="2686"/>
        <v/>
      </c>
      <c r="HQ550" s="1" t="str">
        <f t="shared" si="2687"/>
        <v/>
      </c>
      <c r="HR550" t="str">
        <f t="shared" si="2688"/>
        <v/>
      </c>
      <c r="HS550" s="1" t="str">
        <f t="shared" si="2689"/>
        <v/>
      </c>
      <c r="HT550" t="str">
        <f t="shared" si="2690"/>
        <v/>
      </c>
      <c r="HU550" t="str">
        <f t="shared" si="2691"/>
        <v/>
      </c>
      <c r="HV550" s="1" t="str">
        <f t="shared" si="2692"/>
        <v/>
      </c>
      <c r="HW550" s="1" t="str">
        <f t="shared" si="2693"/>
        <v/>
      </c>
      <c r="HX550" s="1" t="str">
        <f t="shared" si="2694"/>
        <v/>
      </c>
      <c r="HZ550" s="1">
        <f t="shared" si="2695"/>
        <v>0</v>
      </c>
      <c r="IA550" s="1" t="str">
        <f t="shared" si="2696"/>
        <v/>
      </c>
      <c r="IB550" s="1" t="str">
        <f t="shared" si="2697"/>
        <v/>
      </c>
      <c r="IC550" s="1" t="str">
        <f t="shared" si="2698"/>
        <v/>
      </c>
      <c r="ID550" s="1" t="str">
        <f t="shared" si="2699"/>
        <v/>
      </c>
      <c r="IE550" s="1" t="str">
        <f t="shared" si="2700"/>
        <v/>
      </c>
      <c r="IF550" s="1" t="str">
        <f t="shared" si="2701"/>
        <v/>
      </c>
      <c r="IG550" s="1" t="str">
        <f t="shared" si="2702"/>
        <v/>
      </c>
      <c r="IH550" s="1" t="str">
        <f t="shared" si="2703"/>
        <v/>
      </c>
      <c r="II550" s="1" t="str">
        <f t="shared" si="2704"/>
        <v/>
      </c>
      <c r="IO550" s="3">
        <v>126.28</v>
      </c>
      <c r="IP550" s="3">
        <v>126.16</v>
      </c>
      <c r="IQ550" s="4">
        <v>155.28</v>
      </c>
      <c r="IR550" s="4">
        <v>155.05000000000001</v>
      </c>
      <c r="IX550" s="6">
        <f t="shared" si="2723"/>
        <v>4060</v>
      </c>
      <c r="IY550" s="6">
        <f t="shared" si="2724"/>
        <v>4047.9999999999995</v>
      </c>
      <c r="IZ550" s="7">
        <f t="shared" si="2725"/>
        <v>4988</v>
      </c>
      <c r="JA550" s="7">
        <f t="shared" si="2726"/>
        <v>4965.0000000000009</v>
      </c>
      <c r="JG550" s="12">
        <f t="shared" si="2705"/>
        <v>7.5</v>
      </c>
      <c r="JH550" s="12">
        <f t="shared" si="2706"/>
        <v>-4.5000000000004547</v>
      </c>
      <c r="JI550" s="13">
        <f t="shared" si="2707"/>
        <v>12.999999999999091</v>
      </c>
      <c r="JJ550" s="13">
        <f t="shared" si="2708"/>
        <v>-10</v>
      </c>
      <c r="JN550" s="6">
        <f t="shared" si="2727"/>
        <v>12.000000000000455</v>
      </c>
      <c r="JO550" s="6">
        <f t="shared" si="2728"/>
        <v>22.999999999999091</v>
      </c>
      <c r="JQ550" s="11">
        <f t="shared" si="2709"/>
        <v>1.5</v>
      </c>
      <c r="JR550" s="11">
        <f t="shared" si="2710"/>
        <v>3.4999999999995453</v>
      </c>
      <c r="JS550" s="12">
        <f t="shared" si="2711"/>
        <v>3.4999999999995453</v>
      </c>
      <c r="JT550" s="13">
        <f t="shared" si="2712"/>
        <v>4.999999999998181</v>
      </c>
      <c r="JU550" s="12">
        <f t="shared" si="2713"/>
        <v>7.5</v>
      </c>
      <c r="JV550" s="12">
        <f t="shared" si="2714"/>
        <v>-4.5000000000004547</v>
      </c>
      <c r="JW550" s="97">
        <f t="shared" si="2715"/>
        <v>12.000000000000455</v>
      </c>
      <c r="JX550" s="13">
        <f t="shared" si="2716"/>
        <v>12.999999999999091</v>
      </c>
      <c r="JY550" s="13">
        <f t="shared" si="2717"/>
        <v>-10</v>
      </c>
      <c r="JZ550" s="97">
        <f t="shared" si="2718"/>
        <v>22.999999999999091</v>
      </c>
      <c r="KA550" s="97"/>
      <c r="KB550" s="11">
        <f t="shared" si="2719"/>
        <v>0.90000000000027303</v>
      </c>
      <c r="KC550" s="11">
        <f t="shared" si="2720"/>
        <v>1.3999999999998183</v>
      </c>
      <c r="KD550" s="11">
        <f t="shared" si="2721"/>
        <v>1.1666666666665151</v>
      </c>
      <c r="KE550" s="11">
        <f t="shared" si="2722"/>
        <v>1.8333333333334849</v>
      </c>
    </row>
    <row r="551" spans="1:293" x14ac:dyDescent="0.2">
      <c r="A551" s="14">
        <f t="shared" si="2545"/>
        <v>551</v>
      </c>
      <c r="C551" s="2">
        <v>42905</v>
      </c>
      <c r="G551" s="3">
        <v>108.027</v>
      </c>
      <c r="H551" s="3">
        <v>118.057</v>
      </c>
      <c r="I551" s="3">
        <v>126.145</v>
      </c>
      <c r="J551" s="4">
        <v>155.13999999999999</v>
      </c>
      <c r="P551" s="128">
        <f t="shared" si="2550"/>
        <v>3458.75</v>
      </c>
      <c r="Q551" s="5">
        <f t="shared" si="2551"/>
        <v>3781.75</v>
      </c>
      <c r="R551" s="6">
        <f t="shared" si="2552"/>
        <v>4046.4999999999995</v>
      </c>
      <c r="S551" s="7">
        <f t="shared" si="2553"/>
        <v>4973.9999999999982</v>
      </c>
      <c r="Y551" s="4">
        <f t="shared" si="2729"/>
        <v>2.2499999999995453</v>
      </c>
      <c r="Z551" s="1">
        <f t="shared" si="2730"/>
        <v>6.75</v>
      </c>
      <c r="AA551" s="1">
        <f t="shared" si="2731"/>
        <v>9.5</v>
      </c>
      <c r="AB551" s="1">
        <f t="shared" si="2732"/>
        <v>6.0000000000009095</v>
      </c>
      <c r="AC551" s="1"/>
      <c r="AD551" s="1"/>
      <c r="AE551" s="126"/>
      <c r="AF551" s="126"/>
      <c r="AG551" s="126"/>
      <c r="AH551" s="4">
        <f t="shared" si="2733"/>
        <v>9.0949470177292824E-13</v>
      </c>
      <c r="AI551" s="4">
        <f t="shared" si="2734"/>
        <v>0.44999999999909068</v>
      </c>
      <c r="AJ551" s="4">
        <f t="shared" si="2735"/>
        <v>1.0499999999999998</v>
      </c>
      <c r="AK551" s="4">
        <f t="shared" si="2736"/>
        <v>0.41666666666666696</v>
      </c>
      <c r="AL551" s="4">
        <f t="shared" si="2737"/>
        <v>2</v>
      </c>
      <c r="AM551" s="4">
        <f t="shared" si="2738"/>
        <v>7.4999999999996962</v>
      </c>
      <c r="AN551" s="4">
        <f t="shared" si="2739"/>
        <v>7.0999999999996364</v>
      </c>
      <c r="AO551" s="4">
        <f t="shared" si="2740"/>
        <v>1</v>
      </c>
      <c r="AP551" s="4">
        <f t="shared" si="2741"/>
        <v>0.33333333333181758</v>
      </c>
      <c r="AQ551" s="4">
        <f t="shared" si="2742"/>
        <v>6.8749999999996962</v>
      </c>
      <c r="AR551" s="4">
        <f t="shared" si="2743"/>
        <v>0.69999999999909068</v>
      </c>
      <c r="AS551" s="4">
        <f t="shared" si="2744"/>
        <v>5.4166666666664645</v>
      </c>
      <c r="AT551" s="4">
        <f t="shared" si="2745"/>
        <v>3.699999999998969</v>
      </c>
      <c r="AU551" s="1"/>
      <c r="BA551" s="11">
        <f t="shared" si="2554"/>
        <v>-2.2499999999995453</v>
      </c>
      <c r="BB551" s="11">
        <f t="shared" si="2555"/>
        <v>-6.75</v>
      </c>
      <c r="BC551" s="12">
        <f t="shared" si="2556"/>
        <v>-9.5</v>
      </c>
      <c r="BD551" s="13">
        <f t="shared" si="2557"/>
        <v>-6.0000000000009095</v>
      </c>
      <c r="BJ551" s="11">
        <f t="shared" si="2558"/>
        <v>9.0949470177292824E-13</v>
      </c>
      <c r="BK551" s="11">
        <f t="shared" si="2559"/>
        <v>-0.44999999999909068</v>
      </c>
      <c r="BL551" s="11">
        <f t="shared" si="2560"/>
        <v>-1.0499999999999998</v>
      </c>
      <c r="BM551" s="11">
        <f t="shared" si="2561"/>
        <v>-0.41666666666666696</v>
      </c>
      <c r="BN551" s="11">
        <f t="shared" si="2562"/>
        <v>-2</v>
      </c>
      <c r="BO551" s="11">
        <f t="shared" si="2563"/>
        <v>-7.4999999999996962</v>
      </c>
      <c r="BP551" s="11">
        <f t="shared" si="2564"/>
        <v>-7.0999999999996364</v>
      </c>
      <c r="BQ551" s="1">
        <v>1</v>
      </c>
      <c r="BR551" s="11">
        <f t="shared" si="2565"/>
        <v>0.33333333333181758</v>
      </c>
      <c r="BS551" s="11">
        <f t="shared" si="2566"/>
        <v>-6.8749999999996962</v>
      </c>
      <c r="BT551" s="11">
        <f t="shared" si="2567"/>
        <v>-0.69999999999909068</v>
      </c>
      <c r="BU551" s="11">
        <f t="shared" si="2568"/>
        <v>-5.4166666666664645</v>
      </c>
      <c r="BV551" s="11">
        <f t="shared" si="2569"/>
        <v>-3.699999999998969</v>
      </c>
      <c r="BY551" s="126"/>
      <c r="BZ551" s="126"/>
      <c r="CA551">
        <f t="shared" si="2570"/>
        <v>-5.4166666666664645</v>
      </c>
      <c r="CB551" s="1">
        <f t="shared" si="2571"/>
        <v>1</v>
      </c>
      <c r="CC551" s="1">
        <f t="shared" si="2572"/>
        <v>1</v>
      </c>
      <c r="CD551" s="1">
        <f t="shared" si="2573"/>
        <v>1</v>
      </c>
      <c r="CE551" s="126">
        <f t="shared" si="2546"/>
        <v>1</v>
      </c>
      <c r="CF551" s="1">
        <f t="shared" si="2574"/>
        <v>1</v>
      </c>
      <c r="CG551" s="1">
        <f t="shared" si="2575"/>
        <v>1</v>
      </c>
      <c r="CH551" s="1" t="str">
        <f t="shared" si="2547"/>
        <v/>
      </c>
      <c r="CI551" s="1" t="str">
        <f t="shared" si="2576"/>
        <v/>
      </c>
      <c r="CJ551" s="1">
        <f t="shared" si="2577"/>
        <v>0</v>
      </c>
      <c r="CK551" s="1">
        <f t="shared" si="2578"/>
        <v>0</v>
      </c>
      <c r="CL551" s="1">
        <f t="shared" si="2579"/>
        <v>1</v>
      </c>
      <c r="CM551" s="1">
        <f t="shared" si="2580"/>
        <v>0</v>
      </c>
      <c r="CN551" s="1" t="str">
        <f t="shared" si="2581"/>
        <v/>
      </c>
      <c r="CO551" s="1">
        <f t="shared" si="2582"/>
        <v>1</v>
      </c>
      <c r="CP551" s="1">
        <f t="shared" si="2583"/>
        <v>1</v>
      </c>
      <c r="CQ551" s="1" t="str">
        <f t="shared" si="2584"/>
        <v/>
      </c>
      <c r="CS551" s="1">
        <f t="shared" si="2585"/>
        <v>1</v>
      </c>
      <c r="CT551" s="1">
        <f t="shared" si="2586"/>
        <v>1</v>
      </c>
      <c r="CU551" s="1">
        <f t="shared" si="2587"/>
        <v>1</v>
      </c>
      <c r="CV551" s="126">
        <f t="shared" si="2548"/>
        <v>1</v>
      </c>
      <c r="CW551" s="1">
        <f t="shared" si="2588"/>
        <v>1</v>
      </c>
      <c r="CX551" s="1">
        <f t="shared" si="2589"/>
        <v>1</v>
      </c>
      <c r="CY551" s="1">
        <f t="shared" si="2590"/>
        <v>1</v>
      </c>
      <c r="CZ551" s="1">
        <f t="shared" si="2591"/>
        <v>1</v>
      </c>
      <c r="DA551" s="1">
        <f t="shared" si="2592"/>
        <v>1</v>
      </c>
      <c r="DB551" s="1" t="str">
        <f t="shared" si="2593"/>
        <v/>
      </c>
      <c r="DC551" s="1" t="str">
        <f t="shared" si="2594"/>
        <v/>
      </c>
      <c r="DD551" s="1">
        <f t="shared" si="2595"/>
        <v>0</v>
      </c>
      <c r="DE551" s="1" t="str">
        <f t="shared" si="2596"/>
        <v/>
      </c>
      <c r="DF551" s="1"/>
      <c r="DG551" s="126">
        <f t="shared" si="2549"/>
        <v>1</v>
      </c>
      <c r="DH551" s="1">
        <f t="shared" si="2597"/>
        <v>1</v>
      </c>
      <c r="DI551" s="1">
        <f t="shared" si="2598"/>
        <v>1</v>
      </c>
      <c r="DJ551" s="1">
        <f t="shared" si="2599"/>
        <v>1</v>
      </c>
      <c r="DK551" s="1" t="str">
        <f t="shared" si="2600"/>
        <v/>
      </c>
      <c r="DL551" s="1"/>
      <c r="DM551" s="1" t="str">
        <f t="shared" si="2601"/>
        <v/>
      </c>
      <c r="DN551" s="1">
        <f t="shared" si="2602"/>
        <v>1</v>
      </c>
      <c r="DO551" s="1">
        <f t="shared" si="2603"/>
        <v>1</v>
      </c>
      <c r="DP551" s="1">
        <f t="shared" si="2604"/>
        <v>1</v>
      </c>
      <c r="DQ551" s="1">
        <f t="shared" si="2605"/>
        <v>1</v>
      </c>
      <c r="DR551" s="1">
        <f t="shared" si="2606"/>
        <v>1</v>
      </c>
      <c r="DS551" s="1">
        <f t="shared" si="2607"/>
        <v>1</v>
      </c>
      <c r="DT551" s="1">
        <f t="shared" si="2608"/>
        <v>1</v>
      </c>
      <c r="DU551" s="1">
        <f t="shared" si="2609"/>
        <v>0</v>
      </c>
      <c r="DV551" s="1">
        <f t="shared" si="2610"/>
        <v>1</v>
      </c>
      <c r="DW551" s="1">
        <f t="shared" si="2611"/>
        <v>0</v>
      </c>
      <c r="DX551" s="1" t="str">
        <f t="shared" si="2612"/>
        <v/>
      </c>
      <c r="DY551" s="1" t="str">
        <f t="shared" si="2613"/>
        <v/>
      </c>
      <c r="EA551" s="1">
        <f t="shared" si="2614"/>
        <v>1</v>
      </c>
      <c r="EB551" s="1">
        <f t="shared" si="2615"/>
        <v>1</v>
      </c>
      <c r="EC551" s="1">
        <f t="shared" si="2616"/>
        <v>1</v>
      </c>
      <c r="ED551" s="1">
        <f t="shared" si="2617"/>
        <v>1</v>
      </c>
      <c r="EF551" s="1">
        <f t="shared" si="2618"/>
        <v>1</v>
      </c>
      <c r="EG551" s="1">
        <f t="shared" si="2619"/>
        <v>1</v>
      </c>
      <c r="EH551" s="1">
        <f t="shared" si="2620"/>
        <v>1</v>
      </c>
      <c r="EI551" s="1">
        <f t="shared" si="2621"/>
        <v>1</v>
      </c>
      <c r="EK551" s="1">
        <f t="shared" si="2622"/>
        <v>1</v>
      </c>
      <c r="EL551" s="1">
        <f t="shared" si="2623"/>
        <v>1</v>
      </c>
      <c r="EM551" s="1">
        <f t="shared" si="2624"/>
        <v>1</v>
      </c>
      <c r="EO551" s="1">
        <f t="shared" si="2625"/>
        <v>1</v>
      </c>
      <c r="EP551" s="1">
        <f t="shared" si="2626"/>
        <v>1</v>
      </c>
      <c r="EQ551" s="1">
        <f t="shared" si="2627"/>
        <v>1</v>
      </c>
      <c r="ES551" s="1">
        <f t="shared" si="2628"/>
        <v>1</v>
      </c>
      <c r="ET551" s="1">
        <f t="shared" si="2629"/>
        <v>1</v>
      </c>
      <c r="EU551" s="1">
        <f t="shared" si="2630"/>
        <v>1</v>
      </c>
      <c r="EV551" s="1">
        <f t="shared" si="2631"/>
        <v>1</v>
      </c>
      <c r="EW551" s="1">
        <f t="shared" si="2632"/>
        <v>1</v>
      </c>
      <c r="EY551" s="1">
        <f t="shared" si="2633"/>
        <v>1</v>
      </c>
      <c r="EZ551" s="1">
        <f t="shared" si="2634"/>
        <v>1</v>
      </c>
      <c r="FA551" s="1">
        <f t="shared" si="2635"/>
        <v>1</v>
      </c>
      <c r="FC551" s="1">
        <f t="shared" si="2636"/>
        <v>1</v>
      </c>
      <c r="FD551" s="1">
        <f t="shared" si="2637"/>
        <v>0</v>
      </c>
      <c r="FE551" s="1"/>
      <c r="FF551" s="1">
        <f t="shared" si="2638"/>
        <v>1</v>
      </c>
      <c r="FG551" s="1">
        <f t="shared" si="2639"/>
        <v>1</v>
      </c>
      <c r="FH551" s="1">
        <f t="shared" si="2640"/>
        <v>1</v>
      </c>
      <c r="FI551" s="1">
        <f t="shared" si="2641"/>
        <v>1</v>
      </c>
      <c r="FJ551" s="1">
        <f t="shared" si="2642"/>
        <v>1</v>
      </c>
      <c r="FK551" s="1">
        <f t="shared" si="2643"/>
        <v>1</v>
      </c>
      <c r="FL551" s="1">
        <f t="shared" si="2644"/>
        <v>1</v>
      </c>
      <c r="FN551" s="1" t="str">
        <f t="shared" si="2645"/>
        <v/>
      </c>
      <c r="FO551" s="1" t="str">
        <f t="shared" si="2646"/>
        <v/>
      </c>
      <c r="FP551" s="1" t="str">
        <f t="shared" si="2647"/>
        <v/>
      </c>
      <c r="FV551" s="1">
        <f t="shared" si="2648"/>
        <v>0</v>
      </c>
      <c r="FW551" s="1">
        <f t="shared" si="2649"/>
        <v>0</v>
      </c>
      <c r="FX551" s="1">
        <f t="shared" si="2650"/>
        <v>0</v>
      </c>
      <c r="GA551" s="1">
        <f t="shared" si="2651"/>
        <v>0</v>
      </c>
      <c r="GB551" s="1">
        <f t="shared" si="2652"/>
        <v>0</v>
      </c>
      <c r="GC551" s="1">
        <f t="shared" si="2653"/>
        <v>0</v>
      </c>
      <c r="GD551" s="1">
        <f t="shared" si="2654"/>
        <v>0</v>
      </c>
      <c r="GE551" s="1">
        <f t="shared" si="2655"/>
        <v>0</v>
      </c>
      <c r="GF551" s="1">
        <f t="shared" si="2656"/>
        <v>0</v>
      </c>
      <c r="GG551" s="1">
        <f t="shared" si="2657"/>
        <v>0</v>
      </c>
      <c r="GI551" s="1">
        <f t="shared" si="2658"/>
        <v>0</v>
      </c>
      <c r="GK551" s="1">
        <f t="shared" si="2659"/>
        <v>1</v>
      </c>
      <c r="GL551" s="1">
        <f t="shared" si="2660"/>
        <v>1</v>
      </c>
      <c r="GM551" s="1">
        <f t="shared" si="2661"/>
        <v>1</v>
      </c>
      <c r="GN551" s="1">
        <f t="shared" si="2662"/>
        <v>1</v>
      </c>
      <c r="GO551" s="1">
        <f t="shared" si="2663"/>
        <v>1</v>
      </c>
      <c r="GP551" s="1">
        <f t="shared" si="2664"/>
        <v>1</v>
      </c>
      <c r="GQ551" s="1">
        <f t="shared" si="2665"/>
        <v>1</v>
      </c>
      <c r="GS551" s="1" t="str">
        <f t="shared" si="2666"/>
        <v/>
      </c>
      <c r="GT551" s="1" t="str">
        <f t="shared" si="2667"/>
        <v/>
      </c>
      <c r="GU551" s="1">
        <f t="shared" si="2668"/>
        <v>0</v>
      </c>
      <c r="GV551" s="1">
        <f t="shared" si="2669"/>
        <v>0</v>
      </c>
      <c r="GW551" s="1">
        <f t="shared" si="2670"/>
        <v>0</v>
      </c>
      <c r="GX551" s="1">
        <f t="shared" si="2671"/>
        <v>0</v>
      </c>
      <c r="GY551" s="1">
        <f t="shared" si="2672"/>
        <v>0</v>
      </c>
      <c r="GZ551" s="1"/>
      <c r="HA551" s="1">
        <f t="shared" si="2673"/>
        <v>1</v>
      </c>
      <c r="HB551" s="1">
        <f t="shared" si="2674"/>
        <v>1</v>
      </c>
      <c r="HC551" s="1">
        <f t="shared" si="2675"/>
        <v>1</v>
      </c>
      <c r="HD551" s="1">
        <f t="shared" si="2676"/>
        <v>1</v>
      </c>
      <c r="HE551" s="1">
        <f t="shared" si="2677"/>
        <v>0</v>
      </c>
      <c r="HF551" s="1">
        <f t="shared" si="2678"/>
        <v>0</v>
      </c>
      <c r="HH551" s="1">
        <f t="shared" si="2679"/>
        <v>1</v>
      </c>
      <c r="HI551" s="1">
        <f t="shared" si="2680"/>
        <v>1</v>
      </c>
      <c r="HJ551" s="1">
        <f t="shared" si="2681"/>
        <v>1</v>
      </c>
      <c r="HK551" s="1">
        <f t="shared" si="2682"/>
        <v>1</v>
      </c>
      <c r="HL551" s="1">
        <f t="shared" si="2683"/>
        <v>0</v>
      </c>
      <c r="HM551" s="1">
        <f t="shared" si="2684"/>
        <v>0</v>
      </c>
      <c r="HO551" s="1" t="str">
        <f t="shared" si="2685"/>
        <v/>
      </c>
      <c r="HP551" s="1">
        <f t="shared" si="2686"/>
        <v>0</v>
      </c>
      <c r="HQ551" s="1" t="str">
        <f t="shared" si="2687"/>
        <v/>
      </c>
      <c r="HR551" t="str">
        <f t="shared" si="2688"/>
        <v/>
      </c>
      <c r="HS551" s="1" t="str">
        <f t="shared" si="2689"/>
        <v/>
      </c>
      <c r="HT551" t="str">
        <f t="shared" si="2690"/>
        <v/>
      </c>
      <c r="HU551" t="str">
        <f t="shared" si="2691"/>
        <v/>
      </c>
      <c r="HV551" s="1" t="str">
        <f t="shared" si="2692"/>
        <v/>
      </c>
      <c r="HW551" s="1" t="str">
        <f t="shared" si="2693"/>
        <v/>
      </c>
      <c r="HX551" s="1" t="str">
        <f t="shared" si="2694"/>
        <v/>
      </c>
      <c r="HZ551" s="1" t="str">
        <f t="shared" si="2695"/>
        <v/>
      </c>
      <c r="IA551" s="1">
        <f t="shared" si="2696"/>
        <v>0</v>
      </c>
      <c r="IB551" s="1" t="str">
        <f t="shared" si="2697"/>
        <v/>
      </c>
      <c r="IC551" s="1" t="str">
        <f t="shared" si="2698"/>
        <v/>
      </c>
      <c r="ID551" s="1" t="str">
        <f t="shared" si="2699"/>
        <v/>
      </c>
      <c r="IE551" s="1" t="str">
        <f t="shared" si="2700"/>
        <v/>
      </c>
      <c r="IF551" s="1" t="str">
        <f t="shared" si="2701"/>
        <v/>
      </c>
      <c r="IG551" s="1" t="str">
        <f t="shared" si="2702"/>
        <v/>
      </c>
      <c r="IH551" s="1" t="str">
        <f t="shared" si="2703"/>
        <v/>
      </c>
      <c r="II551" s="1" t="str">
        <f t="shared" si="2704"/>
        <v/>
      </c>
      <c r="IO551" s="3">
        <v>126.29</v>
      </c>
      <c r="IP551" s="3">
        <v>126.13</v>
      </c>
      <c r="IQ551" s="4">
        <v>156.02000000000001</v>
      </c>
      <c r="IR551" s="4">
        <v>155.11000000000001</v>
      </c>
      <c r="IX551" s="6">
        <f t="shared" si="2723"/>
        <v>4061.0000000000005</v>
      </c>
      <c r="IY551" s="6">
        <f t="shared" si="2724"/>
        <v>4044.9999999999995</v>
      </c>
      <c r="IZ551" s="7">
        <f t="shared" si="2725"/>
        <v>4994.0000000000009</v>
      </c>
      <c r="JA551" s="7">
        <f t="shared" si="2726"/>
        <v>4971.0000000000018</v>
      </c>
      <c r="JG551" s="12">
        <f t="shared" si="2705"/>
        <v>5.0000000000009095</v>
      </c>
      <c r="JH551" s="12">
        <f t="shared" si="2706"/>
        <v>-11</v>
      </c>
      <c r="JI551" s="13">
        <f t="shared" si="2707"/>
        <v>14.000000000001819</v>
      </c>
      <c r="JJ551" s="13">
        <f t="shared" si="2708"/>
        <v>-8.9999999999972715</v>
      </c>
      <c r="JN551" s="6">
        <f t="shared" si="2727"/>
        <v>16.000000000000909</v>
      </c>
      <c r="JO551" s="6">
        <f t="shared" si="2728"/>
        <v>22.999999999999091</v>
      </c>
      <c r="JQ551" s="11">
        <f t="shared" si="2709"/>
        <v>-2.2499999999995453</v>
      </c>
      <c r="JR551" s="11">
        <f t="shared" si="2710"/>
        <v>-6.75</v>
      </c>
      <c r="JS551" s="12">
        <f t="shared" si="2711"/>
        <v>-9.5</v>
      </c>
      <c r="JT551" s="13">
        <f t="shared" si="2712"/>
        <v>-6.0000000000009095</v>
      </c>
      <c r="JU551" s="12">
        <f t="shared" si="2713"/>
        <v>5.0000000000009095</v>
      </c>
      <c r="JV551" s="12">
        <f t="shared" si="2714"/>
        <v>-11</v>
      </c>
      <c r="JW551" s="97">
        <f t="shared" si="2715"/>
        <v>16.000000000000909</v>
      </c>
      <c r="JX551" s="13">
        <f t="shared" si="2716"/>
        <v>14.000000000001819</v>
      </c>
      <c r="JY551" s="13">
        <f t="shared" si="2717"/>
        <v>-8.9999999999972715</v>
      </c>
      <c r="JZ551" s="97">
        <f t="shared" si="2718"/>
        <v>22.999999999999091</v>
      </c>
      <c r="KA551" s="97"/>
      <c r="KB551" s="11">
        <f t="shared" si="2719"/>
        <v>-0.44999999999909068</v>
      </c>
      <c r="KC551" s="11">
        <f t="shared" si="2720"/>
        <v>-1.0499999999999998</v>
      </c>
      <c r="KD551" s="11">
        <f t="shared" si="2721"/>
        <v>-0.41666666666666696</v>
      </c>
      <c r="KE551" s="11">
        <f t="shared" si="2722"/>
        <v>-7.4999999999996962</v>
      </c>
    </row>
    <row r="552" spans="1:293" x14ac:dyDescent="0.2">
      <c r="A552" s="14">
        <f t="shared" si="2545"/>
        <v>552</v>
      </c>
      <c r="C552" s="2">
        <v>42906</v>
      </c>
      <c r="G552" s="3">
        <v>108.04</v>
      </c>
      <c r="H552" s="3">
        <v>118.107</v>
      </c>
      <c r="I552" s="3">
        <v>126.24</v>
      </c>
      <c r="J552" s="4">
        <v>156.13</v>
      </c>
      <c r="P552" s="128">
        <f t="shared" ref="P552:P583" si="2746">(INT(G552)*32)+(IF(INT(RIGHT(G552*1000,1))=7,(G552-INT(G552))+0.0005,IF(INT(RIGHT(G552*1000,1))=2,(G552-INT(G552))+0.0005,G552-INT(G552))))*100</f>
        <v>3460.0000000000005</v>
      </c>
      <c r="Q552" s="5">
        <f t="shared" ref="Q552:Q583" si="2747">(INT(H552)*32)+(IF(INT(RIGHT(H552*1000,1))=7,(H552-INT(H552))+0.0005,IF(INT(RIGHT(H552*1000,1))=2,(H552-INT(H552))+0.0005,H552-INT(H552))))*100</f>
        <v>3786.75</v>
      </c>
      <c r="R552" s="6">
        <f t="shared" ref="R552:R583" si="2748">INT(I552)*32+(I552-INT(I552))*100</f>
        <v>4055.9999999999995</v>
      </c>
      <c r="S552" s="7">
        <f t="shared" ref="S552:S583" si="2749">INT(J552)*32+(J552-INT(J552))*100</f>
        <v>5005</v>
      </c>
      <c r="Y552" s="4">
        <f t="shared" si="2729"/>
        <v>1.2500000000004547</v>
      </c>
      <c r="Z552" s="1">
        <f t="shared" si="2730"/>
        <v>5</v>
      </c>
      <c r="AA552" s="1">
        <f t="shared" si="2731"/>
        <v>9.5</v>
      </c>
      <c r="AB552" s="1">
        <f t="shared" si="2732"/>
        <v>31.000000000001819</v>
      </c>
      <c r="AC552" s="1"/>
      <c r="AD552" s="1"/>
      <c r="AE552" s="126"/>
      <c r="AF552" s="126"/>
      <c r="AG552" s="126"/>
      <c r="AH552" s="4">
        <f t="shared" si="2733"/>
        <v>0.83333333333242399</v>
      </c>
      <c r="AI552" s="4">
        <f t="shared" si="2734"/>
        <v>0.49999999999909051</v>
      </c>
      <c r="AJ552" s="4">
        <f t="shared" si="2735"/>
        <v>0.70000000000000018</v>
      </c>
      <c r="AK552" s="4">
        <f t="shared" si="2736"/>
        <v>1.333333333333333</v>
      </c>
      <c r="AL552" s="4">
        <f t="shared" si="2737"/>
        <v>0.25</v>
      </c>
      <c r="AM552" s="4">
        <f t="shared" si="2738"/>
        <v>0.83333333333393966</v>
      </c>
      <c r="AN552" s="4">
        <f t="shared" si="2739"/>
        <v>2.9000000000007269</v>
      </c>
      <c r="AO552" s="4">
        <f t="shared" si="2740"/>
        <v>1</v>
      </c>
      <c r="AP552" s="4">
        <f t="shared" si="2741"/>
        <v>0.50000000000151545</v>
      </c>
      <c r="AQ552" s="4">
        <f t="shared" si="2742"/>
        <v>1.1666666666660599</v>
      </c>
      <c r="AR552" s="4">
        <f t="shared" si="2743"/>
        <v>1.2999999999990903</v>
      </c>
      <c r="AS552" s="4">
        <f t="shared" si="2744"/>
        <v>1.8888888888892934</v>
      </c>
      <c r="AT552" s="4">
        <f t="shared" si="2745"/>
        <v>1.6333333333326667</v>
      </c>
      <c r="AU552" s="1"/>
      <c r="BA552" s="11">
        <f t="shared" si="2554"/>
        <v>1.2500000000004547</v>
      </c>
      <c r="BB552" s="11">
        <f t="shared" si="2555"/>
        <v>5</v>
      </c>
      <c r="BC552" s="12">
        <f t="shared" si="2556"/>
        <v>9.5</v>
      </c>
      <c r="BD552" s="13">
        <f t="shared" si="2557"/>
        <v>31.000000000001819</v>
      </c>
      <c r="BJ552" s="11">
        <f t="shared" si="2558"/>
        <v>-0.83333333333242399</v>
      </c>
      <c r="BK552" s="11">
        <f t="shared" si="2559"/>
        <v>-0.49999999999909051</v>
      </c>
      <c r="BL552" s="11">
        <f t="shared" si="2560"/>
        <v>-0.70000000000000018</v>
      </c>
      <c r="BM552" s="11">
        <f t="shared" si="2561"/>
        <v>-1.333333333333333</v>
      </c>
      <c r="BN552" s="11">
        <f t="shared" si="2562"/>
        <v>0.25</v>
      </c>
      <c r="BO552" s="11">
        <f t="shared" si="2563"/>
        <v>-0.83333333333393966</v>
      </c>
      <c r="BP552" s="11">
        <f t="shared" si="2564"/>
        <v>-2.9000000000007269</v>
      </c>
      <c r="BQ552" s="1">
        <v>1</v>
      </c>
      <c r="BR552" s="11">
        <f t="shared" si="2565"/>
        <v>-0.50000000000151545</v>
      </c>
      <c r="BS552" s="11">
        <f t="shared" si="2566"/>
        <v>1.1666666666660599</v>
      </c>
      <c r="BT552" s="11">
        <f t="shared" si="2567"/>
        <v>-1.2999999999990903</v>
      </c>
      <c r="BU552" s="11">
        <f t="shared" si="2568"/>
        <v>-1.8888888888892934</v>
      </c>
      <c r="BV552" s="11">
        <f t="shared" si="2569"/>
        <v>-1.6333333333326667</v>
      </c>
      <c r="BY552" s="126"/>
      <c r="BZ552" s="126"/>
      <c r="CA552">
        <f t="shared" si="2570"/>
        <v>-1.8888888888892934</v>
      </c>
      <c r="CB552" s="1">
        <f t="shared" si="2571"/>
        <v>0</v>
      </c>
      <c r="CC552" s="1">
        <f t="shared" si="2572"/>
        <v>0</v>
      </c>
      <c r="CD552" s="1">
        <f t="shared" si="2573"/>
        <v>0</v>
      </c>
      <c r="CE552" s="126">
        <f t="shared" si="2546"/>
        <v>0</v>
      </c>
      <c r="CF552" s="1">
        <f t="shared" si="2574"/>
        <v>0</v>
      </c>
      <c r="CG552" s="1" t="str">
        <f t="shared" si="2575"/>
        <v/>
      </c>
      <c r="CH552" s="1">
        <f t="shared" si="2547"/>
        <v>1</v>
      </c>
      <c r="CI552" s="1">
        <f t="shared" si="2576"/>
        <v>1</v>
      </c>
      <c r="CJ552" s="1" t="str">
        <f t="shared" si="2577"/>
        <v/>
      </c>
      <c r="CK552" s="1" t="str">
        <f t="shared" si="2578"/>
        <v/>
      </c>
      <c r="CL552" s="1">
        <f t="shared" si="2579"/>
        <v>1</v>
      </c>
      <c r="CM552" s="1">
        <f t="shared" si="2580"/>
        <v>1</v>
      </c>
      <c r="CN552" s="1">
        <f t="shared" si="2581"/>
        <v>1</v>
      </c>
      <c r="CO552" s="1" t="str">
        <f t="shared" si="2582"/>
        <v/>
      </c>
      <c r="CP552" s="1" t="str">
        <f t="shared" si="2583"/>
        <v/>
      </c>
      <c r="CQ552" s="1">
        <f t="shared" si="2584"/>
        <v>1</v>
      </c>
      <c r="CS552" s="1">
        <f t="shared" si="2585"/>
        <v>0</v>
      </c>
      <c r="CT552" s="1">
        <f t="shared" si="2586"/>
        <v>0</v>
      </c>
      <c r="CU552" s="1">
        <f t="shared" si="2587"/>
        <v>0</v>
      </c>
      <c r="CV552" s="126">
        <f t="shared" si="2548"/>
        <v>0</v>
      </c>
      <c r="CW552" s="1">
        <f t="shared" si="2588"/>
        <v>1</v>
      </c>
      <c r="CX552" s="1" t="str">
        <f t="shared" si="2589"/>
        <v/>
      </c>
      <c r="CY552" s="1" t="str">
        <f t="shared" si="2590"/>
        <v/>
      </c>
      <c r="CZ552" s="1" t="str">
        <f t="shared" si="2591"/>
        <v/>
      </c>
      <c r="DA552" s="1" t="str">
        <f t="shared" si="2592"/>
        <v/>
      </c>
      <c r="DB552" s="1">
        <f t="shared" si="2593"/>
        <v>0</v>
      </c>
      <c r="DC552" s="1">
        <f t="shared" si="2594"/>
        <v>1</v>
      </c>
      <c r="DD552" s="1" t="str">
        <f t="shared" si="2595"/>
        <v/>
      </c>
      <c r="DE552" s="1" t="str">
        <f t="shared" si="2596"/>
        <v/>
      </c>
      <c r="DF552" s="1"/>
      <c r="DG552" s="126">
        <f t="shared" si="2549"/>
        <v>0</v>
      </c>
      <c r="DH552" s="1">
        <f t="shared" si="2597"/>
        <v>0</v>
      </c>
      <c r="DI552" s="1">
        <f t="shared" si="2598"/>
        <v>0</v>
      </c>
      <c r="DJ552" s="1">
        <f t="shared" si="2599"/>
        <v>0</v>
      </c>
      <c r="DK552" s="1">
        <f t="shared" si="2600"/>
        <v>0</v>
      </c>
      <c r="DL552" s="1"/>
      <c r="DM552" s="1">
        <f t="shared" si="2601"/>
        <v>1</v>
      </c>
      <c r="DN552" s="1" t="str">
        <f t="shared" si="2602"/>
        <v/>
      </c>
      <c r="DO552" s="1" t="str">
        <f t="shared" si="2603"/>
        <v/>
      </c>
      <c r="DP552" s="1" t="str">
        <f t="shared" si="2604"/>
        <v/>
      </c>
      <c r="DQ552" s="1" t="str">
        <f t="shared" si="2605"/>
        <v/>
      </c>
      <c r="DR552" s="1" t="str">
        <f t="shared" si="2606"/>
        <v/>
      </c>
      <c r="DS552" s="1" t="str">
        <f t="shared" si="2607"/>
        <v/>
      </c>
      <c r="DT552" s="1" t="str">
        <f t="shared" si="2608"/>
        <v/>
      </c>
      <c r="DU552" s="1" t="str">
        <f t="shared" si="2609"/>
        <v/>
      </c>
      <c r="DV552" s="1">
        <f t="shared" si="2610"/>
        <v>0</v>
      </c>
      <c r="DW552" s="1">
        <f t="shared" si="2611"/>
        <v>0</v>
      </c>
      <c r="DX552" s="1" t="str">
        <f t="shared" si="2612"/>
        <v/>
      </c>
      <c r="DY552" s="1" t="str">
        <f t="shared" si="2613"/>
        <v/>
      </c>
      <c r="EA552" s="1">
        <f t="shared" si="2614"/>
        <v>0</v>
      </c>
      <c r="EB552" s="1">
        <f t="shared" si="2615"/>
        <v>0</v>
      </c>
      <c r="EC552" s="1">
        <f t="shared" si="2616"/>
        <v>0</v>
      </c>
      <c r="ED552" s="1">
        <f t="shared" si="2617"/>
        <v>0</v>
      </c>
      <c r="EF552" s="1">
        <f t="shared" si="2618"/>
        <v>1</v>
      </c>
      <c r="EG552" s="1">
        <f t="shared" si="2619"/>
        <v>1</v>
      </c>
      <c r="EH552" s="1">
        <f t="shared" si="2620"/>
        <v>1</v>
      </c>
      <c r="EI552" s="1">
        <f t="shared" si="2621"/>
        <v>1</v>
      </c>
      <c r="EK552" s="1">
        <f t="shared" si="2622"/>
        <v>1</v>
      </c>
      <c r="EL552" s="1">
        <f t="shared" si="2623"/>
        <v>1</v>
      </c>
      <c r="EM552" s="1">
        <f t="shared" si="2624"/>
        <v>1</v>
      </c>
      <c r="EO552" s="1">
        <f t="shared" si="2625"/>
        <v>1</v>
      </c>
      <c r="EP552" s="1">
        <f t="shared" si="2626"/>
        <v>1</v>
      </c>
      <c r="EQ552" s="1">
        <f t="shared" si="2627"/>
        <v>1</v>
      </c>
      <c r="ES552" s="1">
        <f t="shared" si="2628"/>
        <v>1</v>
      </c>
      <c r="ET552" s="1">
        <f t="shared" si="2629"/>
        <v>1</v>
      </c>
      <c r="EU552" s="1">
        <f t="shared" si="2630"/>
        <v>1</v>
      </c>
      <c r="EV552" s="1">
        <f t="shared" si="2631"/>
        <v>1</v>
      </c>
      <c r="EW552" s="1">
        <f t="shared" si="2632"/>
        <v>0</v>
      </c>
      <c r="EY552" s="1">
        <f t="shared" si="2633"/>
        <v>1</v>
      </c>
      <c r="EZ552" s="1">
        <f t="shared" si="2634"/>
        <v>1</v>
      </c>
      <c r="FA552" s="1">
        <f t="shared" si="2635"/>
        <v>1</v>
      </c>
      <c r="FC552" s="1">
        <f t="shared" si="2636"/>
        <v>1</v>
      </c>
      <c r="FD552" s="1">
        <f t="shared" si="2637"/>
        <v>1</v>
      </c>
      <c r="FE552" s="1"/>
      <c r="FF552" s="1">
        <f t="shared" si="2638"/>
        <v>1</v>
      </c>
      <c r="FG552" s="1">
        <f t="shared" si="2639"/>
        <v>1</v>
      </c>
      <c r="FH552" s="1">
        <f t="shared" si="2640"/>
        <v>1</v>
      </c>
      <c r="FI552" s="1">
        <f t="shared" si="2641"/>
        <v>0</v>
      </c>
      <c r="FJ552" s="1">
        <f t="shared" si="2642"/>
        <v>0</v>
      </c>
      <c r="FK552" s="1">
        <f t="shared" si="2643"/>
        <v>0</v>
      </c>
      <c r="FL552" s="1">
        <f t="shared" si="2644"/>
        <v>0</v>
      </c>
      <c r="FN552" s="1" t="str">
        <f t="shared" si="2645"/>
        <v/>
      </c>
      <c r="FO552" s="1" t="str">
        <f t="shared" si="2646"/>
        <v/>
      </c>
      <c r="FP552" s="1" t="str">
        <f t="shared" si="2647"/>
        <v/>
      </c>
      <c r="FV552" s="1">
        <f t="shared" si="2648"/>
        <v>1</v>
      </c>
      <c r="FW552" s="1">
        <f t="shared" si="2649"/>
        <v>1</v>
      </c>
      <c r="FX552" s="1">
        <f t="shared" si="2650"/>
        <v>1</v>
      </c>
      <c r="GA552" s="1">
        <f t="shared" si="2651"/>
        <v>0</v>
      </c>
      <c r="GB552" s="1">
        <f t="shared" si="2652"/>
        <v>0</v>
      </c>
      <c r="GC552" s="1">
        <f t="shared" si="2653"/>
        <v>0</v>
      </c>
      <c r="GD552" s="1">
        <f t="shared" si="2654"/>
        <v>0</v>
      </c>
      <c r="GE552" s="1">
        <f t="shared" si="2655"/>
        <v>1</v>
      </c>
      <c r="GF552" s="1">
        <f t="shared" si="2656"/>
        <v>1</v>
      </c>
      <c r="GG552" s="1">
        <f t="shared" si="2657"/>
        <v>1</v>
      </c>
      <c r="GI552" s="1">
        <f t="shared" si="2658"/>
        <v>0</v>
      </c>
      <c r="GK552" s="1">
        <f t="shared" si="2659"/>
        <v>1</v>
      </c>
      <c r="GL552" s="1">
        <f t="shared" si="2660"/>
        <v>1</v>
      </c>
      <c r="GM552" s="1">
        <f t="shared" si="2661"/>
        <v>1</v>
      </c>
      <c r="GN552" s="1">
        <f t="shared" si="2662"/>
        <v>1</v>
      </c>
      <c r="GO552" s="1">
        <f t="shared" si="2663"/>
        <v>0</v>
      </c>
      <c r="GP552" s="1">
        <f t="shared" si="2664"/>
        <v>0</v>
      </c>
      <c r="GQ552" s="1">
        <f t="shared" si="2665"/>
        <v>0</v>
      </c>
      <c r="GS552" s="1" t="str">
        <f t="shared" si="2666"/>
        <v/>
      </c>
      <c r="GT552" s="1" t="str">
        <f t="shared" si="2667"/>
        <v/>
      </c>
      <c r="GU552" s="1">
        <f t="shared" si="2668"/>
        <v>1</v>
      </c>
      <c r="GV552" s="1">
        <f t="shared" si="2669"/>
        <v>0</v>
      </c>
      <c r="GW552" s="1">
        <f t="shared" si="2670"/>
        <v>0</v>
      </c>
      <c r="GX552" s="1">
        <f t="shared" si="2671"/>
        <v>0</v>
      </c>
      <c r="GY552" s="1">
        <f t="shared" si="2672"/>
        <v>0</v>
      </c>
      <c r="GZ552" s="1"/>
      <c r="HA552" s="1">
        <f t="shared" si="2673"/>
        <v>0</v>
      </c>
      <c r="HB552" s="1">
        <f t="shared" si="2674"/>
        <v>0</v>
      </c>
      <c r="HC552" s="1">
        <f t="shared" si="2675"/>
        <v>0</v>
      </c>
      <c r="HD552" s="1">
        <f t="shared" si="2676"/>
        <v>0</v>
      </c>
      <c r="HE552" s="1">
        <f t="shared" si="2677"/>
        <v>0</v>
      </c>
      <c r="HF552" s="1">
        <f t="shared" si="2678"/>
        <v>0</v>
      </c>
      <c r="HH552" s="1">
        <f t="shared" si="2679"/>
        <v>0</v>
      </c>
      <c r="HI552" s="1">
        <f t="shared" si="2680"/>
        <v>0</v>
      </c>
      <c r="HJ552" s="1">
        <f t="shared" si="2681"/>
        <v>0</v>
      </c>
      <c r="HK552" s="1">
        <f t="shared" si="2682"/>
        <v>0</v>
      </c>
      <c r="HL552" s="1">
        <f t="shared" si="2683"/>
        <v>0</v>
      </c>
      <c r="HM552" s="1">
        <f t="shared" si="2684"/>
        <v>0</v>
      </c>
      <c r="HO552" s="1">
        <f t="shared" si="2685"/>
        <v>1</v>
      </c>
      <c r="HP552" s="1" t="str">
        <f t="shared" si="2686"/>
        <v/>
      </c>
      <c r="HQ552" s="1">
        <f t="shared" si="2687"/>
        <v>1</v>
      </c>
      <c r="HR552" t="str">
        <f t="shared" si="2688"/>
        <v/>
      </c>
      <c r="HS552" s="1">
        <f t="shared" si="2689"/>
        <v>1</v>
      </c>
      <c r="HT552" t="str">
        <f t="shared" si="2690"/>
        <v/>
      </c>
      <c r="HU552" t="str">
        <f t="shared" si="2691"/>
        <v/>
      </c>
      <c r="HV552" s="1" t="str">
        <f t="shared" si="2692"/>
        <v/>
      </c>
      <c r="HW552" s="1" t="str">
        <f t="shared" si="2693"/>
        <v/>
      </c>
      <c r="HX552" s="1" t="str">
        <f t="shared" si="2694"/>
        <v/>
      </c>
      <c r="HZ552" s="1">
        <f t="shared" si="2695"/>
        <v>1</v>
      </c>
      <c r="IA552" s="1" t="str">
        <f t="shared" si="2696"/>
        <v/>
      </c>
      <c r="IB552" s="1">
        <f t="shared" si="2697"/>
        <v>1</v>
      </c>
      <c r="IC552" s="1" t="str">
        <f t="shared" si="2698"/>
        <v/>
      </c>
      <c r="ID552" s="1">
        <f t="shared" si="2699"/>
        <v>1</v>
      </c>
      <c r="IE552" s="1" t="str">
        <f t="shared" si="2700"/>
        <v/>
      </c>
      <c r="IF552" s="1" t="str">
        <f t="shared" si="2701"/>
        <v/>
      </c>
      <c r="IG552" s="1" t="str">
        <f t="shared" si="2702"/>
        <v/>
      </c>
      <c r="IH552" s="1" t="str">
        <f t="shared" si="2703"/>
        <v/>
      </c>
      <c r="II552" s="1" t="str">
        <f t="shared" si="2704"/>
        <v/>
      </c>
      <c r="IO552" s="3">
        <v>126.245</v>
      </c>
      <c r="IP552" s="3">
        <v>126.11499999999999</v>
      </c>
      <c r="IQ552" s="4">
        <v>156.15</v>
      </c>
      <c r="IR552" s="4">
        <v>155.09</v>
      </c>
      <c r="IX552" s="6">
        <f t="shared" si="2723"/>
        <v>4056.5000000000005</v>
      </c>
      <c r="IY552" s="6">
        <f t="shared" si="2724"/>
        <v>4043.4999999999995</v>
      </c>
      <c r="IZ552" s="7">
        <f t="shared" si="2725"/>
        <v>5007.0000000000009</v>
      </c>
      <c r="JA552" s="7">
        <f t="shared" si="2726"/>
        <v>4969</v>
      </c>
      <c r="JG552" s="12">
        <f t="shared" si="2705"/>
        <v>10.000000000000909</v>
      </c>
      <c r="JH552" s="12">
        <f t="shared" si="2706"/>
        <v>-3</v>
      </c>
      <c r="JI552" s="13">
        <f t="shared" si="2707"/>
        <v>33.000000000002728</v>
      </c>
      <c r="JJ552" s="13">
        <f t="shared" si="2708"/>
        <v>-4.999999999998181</v>
      </c>
      <c r="JN552" s="6">
        <f t="shared" si="2727"/>
        <v>13.000000000000909</v>
      </c>
      <c r="JO552" s="6">
        <f t="shared" si="2728"/>
        <v>38.000000000000909</v>
      </c>
      <c r="JQ552" s="11">
        <f t="shared" si="2709"/>
        <v>1.2500000000004547</v>
      </c>
      <c r="JR552" s="11">
        <f t="shared" si="2710"/>
        <v>5</v>
      </c>
      <c r="JS552" s="12">
        <f t="shared" si="2711"/>
        <v>9.5</v>
      </c>
      <c r="JT552" s="13">
        <f t="shared" si="2712"/>
        <v>31.000000000001819</v>
      </c>
      <c r="JU552" s="12">
        <f t="shared" si="2713"/>
        <v>10.000000000000909</v>
      </c>
      <c r="JV552" s="12">
        <f t="shared" si="2714"/>
        <v>-3</v>
      </c>
      <c r="JW552" s="97">
        <f t="shared" si="2715"/>
        <v>13.000000000000909</v>
      </c>
      <c r="JX552" s="13">
        <f t="shared" si="2716"/>
        <v>33.000000000002728</v>
      </c>
      <c r="JY552" s="13">
        <f t="shared" si="2717"/>
        <v>-4.999999999998181</v>
      </c>
      <c r="JZ552" s="97">
        <f t="shared" si="2718"/>
        <v>38.000000000000909</v>
      </c>
      <c r="KA552" s="97"/>
      <c r="KB552" s="11">
        <f t="shared" si="2719"/>
        <v>-0.49999999999909051</v>
      </c>
      <c r="KC552" s="11">
        <f t="shared" si="2720"/>
        <v>-0.70000000000000018</v>
      </c>
      <c r="KD552" s="11">
        <f t="shared" si="2721"/>
        <v>-1.333333333333333</v>
      </c>
      <c r="KE552" s="11">
        <f t="shared" si="2722"/>
        <v>-0.83333333333393966</v>
      </c>
    </row>
    <row r="553" spans="1:293" x14ac:dyDescent="0.2">
      <c r="A553" s="14">
        <f t="shared" si="2545"/>
        <v>553</v>
      </c>
      <c r="C553" s="2">
        <v>42907</v>
      </c>
      <c r="G553" s="3">
        <v>108.035</v>
      </c>
      <c r="H553" s="3">
        <v>118.095</v>
      </c>
      <c r="I553" s="3">
        <v>126.215</v>
      </c>
      <c r="J553" s="4">
        <v>156.16</v>
      </c>
      <c r="P553" s="128">
        <f t="shared" si="2746"/>
        <v>3459.4999999999995</v>
      </c>
      <c r="Q553" s="5">
        <f t="shared" si="2747"/>
        <v>3785.5</v>
      </c>
      <c r="R553" s="6">
        <f t="shared" si="2748"/>
        <v>4053.5000000000005</v>
      </c>
      <c r="S553" s="7">
        <f t="shared" si="2749"/>
        <v>5008</v>
      </c>
      <c r="Y553" s="4">
        <f t="shared" si="2729"/>
        <v>0.50000000000090949</v>
      </c>
      <c r="Z553" s="1">
        <f t="shared" si="2730"/>
        <v>1.25</v>
      </c>
      <c r="AA553" s="1">
        <f t="shared" si="2731"/>
        <v>2.4999999999990905</v>
      </c>
      <c r="AB553" s="1">
        <f t="shared" si="2732"/>
        <v>3</v>
      </c>
      <c r="AC553" s="1"/>
      <c r="AD553" s="1"/>
      <c r="AE553" s="126"/>
      <c r="AF553" s="126"/>
      <c r="AG553" s="126"/>
      <c r="AH553" s="4">
        <f t="shared" si="2733"/>
        <v>0.16666666666848562</v>
      </c>
      <c r="AI553" s="4">
        <f t="shared" si="2734"/>
        <v>0.25000000000181899</v>
      </c>
      <c r="AJ553" s="4">
        <f t="shared" si="2735"/>
        <v>0.24999999999945421</v>
      </c>
      <c r="AK553" s="4">
        <f t="shared" si="2736"/>
        <v>0.41666666666606034</v>
      </c>
      <c r="AL553" s="4">
        <f t="shared" si="2737"/>
        <v>4.5474735088646412E-13</v>
      </c>
      <c r="AM553" s="4">
        <f t="shared" si="2738"/>
        <v>3.4999999999990905</v>
      </c>
      <c r="AN553" s="4">
        <f t="shared" si="2739"/>
        <v>3.6999999999990907</v>
      </c>
      <c r="AO553" s="4">
        <f t="shared" si="2740"/>
        <v>1</v>
      </c>
      <c r="AP553" s="4">
        <f t="shared" si="2741"/>
        <v>0.83333333333575865</v>
      </c>
      <c r="AQ553" s="4">
        <f t="shared" si="2742"/>
        <v>4.124999999998181</v>
      </c>
      <c r="AR553" s="4">
        <f t="shared" si="2743"/>
        <v>2.1828094887155203E-12</v>
      </c>
      <c r="AS553" s="4">
        <f t="shared" si="2744"/>
        <v>1.9166666666666665</v>
      </c>
      <c r="AT553" s="4">
        <f t="shared" si="2745"/>
        <v>1.4000000000018189</v>
      </c>
      <c r="AU553" s="1"/>
      <c r="BA553" s="11">
        <f t="shared" si="2554"/>
        <v>-0.50000000000090949</v>
      </c>
      <c r="BB553" s="11">
        <f t="shared" si="2555"/>
        <v>-1.25</v>
      </c>
      <c r="BC553" s="12">
        <f t="shared" si="2556"/>
        <v>-2.4999999999990905</v>
      </c>
      <c r="BD553" s="13">
        <f t="shared" si="2557"/>
        <v>3</v>
      </c>
      <c r="BJ553" s="11">
        <f t="shared" si="2558"/>
        <v>-0.16666666666848562</v>
      </c>
      <c r="BK553" s="11">
        <f t="shared" si="2559"/>
        <v>-0.25000000000181899</v>
      </c>
      <c r="BL553" s="11">
        <f t="shared" si="2560"/>
        <v>0.24999999999945421</v>
      </c>
      <c r="BM553" s="11">
        <f t="shared" si="2561"/>
        <v>0.41666666666606034</v>
      </c>
      <c r="BN553" s="11">
        <f t="shared" si="2562"/>
        <v>-4.5474735088646412E-13</v>
      </c>
      <c r="BO553" s="11">
        <f t="shared" si="2563"/>
        <v>-3.4999999999990905</v>
      </c>
      <c r="BP553" s="11">
        <f t="shared" si="2564"/>
        <v>-3.6999999999990907</v>
      </c>
      <c r="BQ553" s="1">
        <v>1</v>
      </c>
      <c r="BR553" s="11">
        <f t="shared" si="2565"/>
        <v>0.83333333333575865</v>
      </c>
      <c r="BS553" s="11">
        <f t="shared" si="2566"/>
        <v>-4.124999999998181</v>
      </c>
      <c r="BT553" s="11">
        <f t="shared" si="2567"/>
        <v>-2.1828094887155203E-12</v>
      </c>
      <c r="BU553" s="11">
        <f t="shared" si="2568"/>
        <v>-1.9166666666666665</v>
      </c>
      <c r="BV553" s="11">
        <f t="shared" si="2569"/>
        <v>-1.4000000000018189</v>
      </c>
      <c r="BY553" s="126"/>
      <c r="BZ553" s="126"/>
      <c r="CA553">
        <f t="shared" si="2570"/>
        <v>-1.9166666666666665</v>
      </c>
      <c r="CB553" s="1">
        <f t="shared" si="2571"/>
        <v>1</v>
      </c>
      <c r="CC553" s="1">
        <f t="shared" si="2572"/>
        <v>1</v>
      </c>
      <c r="CD553" s="1">
        <f t="shared" si="2573"/>
        <v>1</v>
      </c>
      <c r="CE553" s="126">
        <f t="shared" si="2546"/>
        <v>0</v>
      </c>
      <c r="CF553" s="1">
        <f t="shared" si="2574"/>
        <v>0</v>
      </c>
      <c r="CG553" s="1" t="str">
        <f t="shared" si="2575"/>
        <v/>
      </c>
      <c r="CH553" s="1">
        <f t="shared" si="2547"/>
        <v>1</v>
      </c>
      <c r="CI553" s="1" t="str">
        <f t="shared" si="2576"/>
        <v/>
      </c>
      <c r="CJ553" s="1">
        <f t="shared" si="2577"/>
        <v>1</v>
      </c>
      <c r="CK553" s="1">
        <f t="shared" si="2578"/>
        <v>1</v>
      </c>
      <c r="CL553" s="1">
        <f t="shared" si="2579"/>
        <v>0</v>
      </c>
      <c r="CM553" s="1" t="str">
        <f t="shared" si="2580"/>
        <v/>
      </c>
      <c r="CN553" s="1">
        <f t="shared" si="2581"/>
        <v>0</v>
      </c>
      <c r="CO553" s="1" t="str">
        <f t="shared" si="2582"/>
        <v/>
      </c>
      <c r="CP553" s="1">
        <f t="shared" si="2583"/>
        <v>0</v>
      </c>
      <c r="CQ553" s="1" t="str">
        <f t="shared" si="2584"/>
        <v/>
      </c>
      <c r="CS553" s="1">
        <f t="shared" si="2585"/>
        <v>0</v>
      </c>
      <c r="CT553" s="1">
        <f t="shared" si="2586"/>
        <v>0</v>
      </c>
      <c r="CU553" s="1">
        <f t="shared" si="2587"/>
        <v>0</v>
      </c>
      <c r="CV553" s="126">
        <f t="shared" si="2548"/>
        <v>1</v>
      </c>
      <c r="CW553" s="1" t="str">
        <f t="shared" si="2588"/>
        <v/>
      </c>
      <c r="CX553" s="1">
        <f t="shared" si="2589"/>
        <v>1</v>
      </c>
      <c r="CY553" s="1">
        <f t="shared" si="2590"/>
        <v>1</v>
      </c>
      <c r="CZ553" s="1">
        <f t="shared" si="2591"/>
        <v>0</v>
      </c>
      <c r="DA553" s="1">
        <f t="shared" si="2592"/>
        <v>0</v>
      </c>
      <c r="DB553" s="1" t="str">
        <f t="shared" si="2593"/>
        <v/>
      </c>
      <c r="DC553" s="1">
        <f t="shared" si="2594"/>
        <v>0</v>
      </c>
      <c r="DD553" s="1" t="str">
        <f t="shared" si="2595"/>
        <v/>
      </c>
      <c r="DE553" s="1" t="str">
        <f t="shared" si="2596"/>
        <v/>
      </c>
      <c r="DF553" s="1"/>
      <c r="DG553" s="126">
        <f t="shared" si="2549"/>
        <v>1</v>
      </c>
      <c r="DH553" s="1">
        <f t="shared" si="2597"/>
        <v>1</v>
      </c>
      <c r="DI553" s="1">
        <f t="shared" si="2598"/>
        <v>1</v>
      </c>
      <c r="DJ553" s="1">
        <f t="shared" si="2599"/>
        <v>0</v>
      </c>
      <c r="DK553" s="1">
        <f t="shared" si="2600"/>
        <v>1</v>
      </c>
      <c r="DL553" s="1"/>
      <c r="DM553" s="1">
        <f t="shared" si="2601"/>
        <v>0</v>
      </c>
      <c r="DN553" s="1" t="str">
        <f t="shared" si="2602"/>
        <v/>
      </c>
      <c r="DO553" s="1" t="str">
        <f t="shared" si="2603"/>
        <v/>
      </c>
      <c r="DP553" s="1" t="str">
        <f t="shared" si="2604"/>
        <v/>
      </c>
      <c r="DQ553" s="1" t="str">
        <f t="shared" si="2605"/>
        <v/>
      </c>
      <c r="DR553" s="1" t="str">
        <f t="shared" si="2606"/>
        <v/>
      </c>
      <c r="DS553" s="1" t="str">
        <f t="shared" si="2607"/>
        <v/>
      </c>
      <c r="DT553" s="1" t="str">
        <f t="shared" si="2608"/>
        <v/>
      </c>
      <c r="DU553" s="1" t="str">
        <f t="shared" si="2609"/>
        <v/>
      </c>
      <c r="DV553" s="1">
        <f t="shared" si="2610"/>
        <v>0</v>
      </c>
      <c r="DW553" s="1">
        <f t="shared" si="2611"/>
        <v>1</v>
      </c>
      <c r="DX553" s="1">
        <f t="shared" si="2612"/>
        <v>0</v>
      </c>
      <c r="DY553" s="1">
        <f t="shared" si="2613"/>
        <v>0</v>
      </c>
      <c r="EA553" s="1">
        <f t="shared" si="2614"/>
        <v>1</v>
      </c>
      <c r="EB553" s="1">
        <f t="shared" si="2615"/>
        <v>1</v>
      </c>
      <c r="EC553" s="1">
        <f t="shared" si="2616"/>
        <v>1</v>
      </c>
      <c r="ED553" s="1">
        <f t="shared" si="2617"/>
        <v>0</v>
      </c>
      <c r="EF553" s="1">
        <f t="shared" si="2618"/>
        <v>1</v>
      </c>
      <c r="EG553" s="1">
        <f t="shared" si="2619"/>
        <v>1</v>
      </c>
      <c r="EH553" s="1">
        <f t="shared" si="2620"/>
        <v>1</v>
      </c>
      <c r="EI553" s="1">
        <f t="shared" si="2621"/>
        <v>0</v>
      </c>
      <c r="EK553" s="1">
        <f t="shared" si="2622"/>
        <v>1</v>
      </c>
      <c r="EL553" s="1">
        <f t="shared" si="2623"/>
        <v>1</v>
      </c>
      <c r="EM553" s="1">
        <f t="shared" si="2624"/>
        <v>0</v>
      </c>
      <c r="EO553" s="1">
        <f t="shared" si="2625"/>
        <v>1</v>
      </c>
      <c r="EP553" s="1">
        <f t="shared" si="2626"/>
        <v>1</v>
      </c>
      <c r="EQ553" s="1">
        <f t="shared" si="2627"/>
        <v>0</v>
      </c>
      <c r="ES553" s="1">
        <f t="shared" si="2628"/>
        <v>1</v>
      </c>
      <c r="ET553" s="1">
        <f t="shared" si="2629"/>
        <v>1</v>
      </c>
      <c r="EU553" s="1">
        <f t="shared" si="2630"/>
        <v>0</v>
      </c>
      <c r="EV553" s="1" t="str">
        <f t="shared" si="2631"/>
        <v/>
      </c>
      <c r="EW553" s="1" t="str">
        <f t="shared" si="2632"/>
        <v/>
      </c>
      <c r="EY553" s="1">
        <f t="shared" si="2633"/>
        <v>0</v>
      </c>
      <c r="EZ553" s="1">
        <f t="shared" si="2634"/>
        <v>0</v>
      </c>
      <c r="FA553" s="1">
        <f t="shared" si="2635"/>
        <v>0</v>
      </c>
      <c r="FC553" s="1">
        <f t="shared" si="2636"/>
        <v>0</v>
      </c>
      <c r="FD553" s="1" t="str">
        <f t="shared" si="2637"/>
        <v/>
      </c>
      <c r="FE553" s="1"/>
      <c r="FF553" s="1">
        <f t="shared" si="2638"/>
        <v>0</v>
      </c>
      <c r="FG553" s="1">
        <f t="shared" si="2639"/>
        <v>1</v>
      </c>
      <c r="FH553" s="1">
        <f t="shared" si="2640"/>
        <v>0</v>
      </c>
      <c r="FI553" s="1" t="str">
        <f t="shared" si="2641"/>
        <v/>
      </c>
      <c r="FJ553" s="1" t="str">
        <f t="shared" si="2642"/>
        <v/>
      </c>
      <c r="FK553" s="1" t="str">
        <f t="shared" si="2643"/>
        <v/>
      </c>
      <c r="FL553" s="1" t="str">
        <f t="shared" si="2644"/>
        <v/>
      </c>
      <c r="FN553" s="1" t="str">
        <f t="shared" si="2645"/>
        <v/>
      </c>
      <c r="FO553" s="1" t="str">
        <f t="shared" si="2646"/>
        <v/>
      </c>
      <c r="FP553" s="1" t="str">
        <f t="shared" si="2647"/>
        <v/>
      </c>
      <c r="FV553" s="1">
        <f t="shared" si="2648"/>
        <v>1</v>
      </c>
      <c r="FW553" s="1">
        <f t="shared" si="2649"/>
        <v>0</v>
      </c>
      <c r="FX553" s="1">
        <f t="shared" si="2650"/>
        <v>1</v>
      </c>
      <c r="GA553" s="1">
        <f t="shared" si="2651"/>
        <v>0</v>
      </c>
      <c r="GB553" s="1">
        <f t="shared" si="2652"/>
        <v>0</v>
      </c>
      <c r="GC553" s="1">
        <f t="shared" si="2653"/>
        <v>0</v>
      </c>
      <c r="GD553" s="1">
        <f t="shared" si="2654"/>
        <v>1</v>
      </c>
      <c r="GE553" s="1">
        <f t="shared" si="2655"/>
        <v>0</v>
      </c>
      <c r="GF553" s="1">
        <f t="shared" si="2656"/>
        <v>1</v>
      </c>
      <c r="GG553" s="1">
        <f t="shared" si="2657"/>
        <v>0</v>
      </c>
      <c r="GI553" s="1">
        <f t="shared" si="2658"/>
        <v>0</v>
      </c>
      <c r="GK553" s="1">
        <f t="shared" si="2659"/>
        <v>1</v>
      </c>
      <c r="GL553" s="1">
        <f t="shared" si="2660"/>
        <v>1</v>
      </c>
      <c r="GM553" s="1">
        <f t="shared" si="2661"/>
        <v>1</v>
      </c>
      <c r="GN553" s="1">
        <f t="shared" si="2662"/>
        <v>0</v>
      </c>
      <c r="GO553" s="1">
        <f t="shared" si="2663"/>
        <v>1</v>
      </c>
      <c r="GP553" s="1">
        <f t="shared" si="2664"/>
        <v>0</v>
      </c>
      <c r="GQ553" s="1">
        <f t="shared" si="2665"/>
        <v>1</v>
      </c>
      <c r="GS553" s="1" t="str">
        <f t="shared" si="2666"/>
        <v/>
      </c>
      <c r="GT553" s="1" t="str">
        <f t="shared" si="2667"/>
        <v/>
      </c>
      <c r="GU553" s="1">
        <f t="shared" si="2668"/>
        <v>0</v>
      </c>
      <c r="GV553" s="1">
        <f t="shared" si="2669"/>
        <v>0</v>
      </c>
      <c r="GW553" s="1">
        <f t="shared" si="2670"/>
        <v>0</v>
      </c>
      <c r="GX553" s="1">
        <f t="shared" si="2671"/>
        <v>0</v>
      </c>
      <c r="GY553" s="1">
        <f t="shared" si="2672"/>
        <v>0</v>
      </c>
      <c r="GZ553" s="1"/>
      <c r="HA553" s="1">
        <f t="shared" si="2673"/>
        <v>1</v>
      </c>
      <c r="HB553" s="1">
        <f t="shared" si="2674"/>
        <v>0</v>
      </c>
      <c r="HC553" s="1">
        <f t="shared" si="2675"/>
        <v>0</v>
      </c>
      <c r="HD553" s="1">
        <f t="shared" si="2676"/>
        <v>0</v>
      </c>
      <c r="HE553" s="1">
        <f t="shared" si="2677"/>
        <v>0</v>
      </c>
      <c r="HF553" s="1">
        <f t="shared" si="2678"/>
        <v>0</v>
      </c>
      <c r="HH553" s="1">
        <f t="shared" si="2679"/>
        <v>1</v>
      </c>
      <c r="HI553" s="1">
        <f t="shared" si="2680"/>
        <v>1</v>
      </c>
      <c r="HJ553" s="1">
        <f t="shared" si="2681"/>
        <v>0</v>
      </c>
      <c r="HK553" s="1">
        <f t="shared" si="2682"/>
        <v>0</v>
      </c>
      <c r="HL553" s="1">
        <f t="shared" si="2683"/>
        <v>0</v>
      </c>
      <c r="HM553" s="1">
        <f t="shared" si="2684"/>
        <v>0</v>
      </c>
      <c r="HO553" s="1">
        <f t="shared" si="2685"/>
        <v>0</v>
      </c>
      <c r="HP553" s="1" t="str">
        <f t="shared" si="2686"/>
        <v/>
      </c>
      <c r="HQ553" s="1" t="str">
        <f t="shared" si="2687"/>
        <v/>
      </c>
      <c r="HR553" t="str">
        <f t="shared" si="2688"/>
        <v/>
      </c>
      <c r="HS553" s="1" t="str">
        <f t="shared" si="2689"/>
        <v/>
      </c>
      <c r="HT553" t="str">
        <f t="shared" si="2690"/>
        <v/>
      </c>
      <c r="HU553" t="str">
        <f t="shared" si="2691"/>
        <v/>
      </c>
      <c r="HV553" s="1" t="str">
        <f t="shared" si="2692"/>
        <v/>
      </c>
      <c r="HW553" s="1" t="str">
        <f t="shared" si="2693"/>
        <v/>
      </c>
      <c r="HX553" s="1" t="str">
        <f t="shared" si="2694"/>
        <v/>
      </c>
      <c r="HZ553" s="1">
        <f t="shared" si="2695"/>
        <v>1</v>
      </c>
      <c r="IA553" s="1" t="str">
        <f t="shared" si="2696"/>
        <v/>
      </c>
      <c r="IB553" s="1" t="str">
        <f t="shared" si="2697"/>
        <v/>
      </c>
      <c r="IC553" s="1" t="str">
        <f t="shared" si="2698"/>
        <v/>
      </c>
      <c r="ID553" s="1" t="str">
        <f t="shared" si="2699"/>
        <v/>
      </c>
      <c r="IE553" s="1" t="str">
        <f t="shared" si="2700"/>
        <v/>
      </c>
      <c r="IF553" s="1" t="str">
        <f t="shared" si="2701"/>
        <v/>
      </c>
      <c r="IG553" s="1" t="str">
        <f t="shared" si="2702"/>
        <v/>
      </c>
      <c r="IH553" s="1" t="str">
        <f t="shared" si="2703"/>
        <v/>
      </c>
      <c r="II553" s="1" t="str">
        <f t="shared" si="2704"/>
        <v/>
      </c>
      <c r="IO553" s="3">
        <v>126.255</v>
      </c>
      <c r="IP553" s="3">
        <v>126.16</v>
      </c>
      <c r="IQ553" s="4">
        <v>156.19</v>
      </c>
      <c r="IR553" s="4">
        <v>155.29</v>
      </c>
      <c r="IX553" s="6">
        <f t="shared" si="2723"/>
        <v>4057.4999999999995</v>
      </c>
      <c r="IY553" s="6">
        <f t="shared" si="2724"/>
        <v>4047.9999999999995</v>
      </c>
      <c r="IZ553" s="7">
        <f t="shared" si="2725"/>
        <v>5011</v>
      </c>
      <c r="JA553" s="7">
        <f t="shared" si="2726"/>
        <v>4988.9999999999991</v>
      </c>
      <c r="JG553" s="12">
        <f t="shared" si="2705"/>
        <v>1.5</v>
      </c>
      <c r="JH553" s="12">
        <f t="shared" si="2706"/>
        <v>-8</v>
      </c>
      <c r="JI553" s="13">
        <f t="shared" si="2707"/>
        <v>6</v>
      </c>
      <c r="JJ553" s="13">
        <f t="shared" si="2708"/>
        <v>-16.000000000000909</v>
      </c>
      <c r="JN553" s="6">
        <f t="shared" si="2727"/>
        <v>9.5</v>
      </c>
      <c r="JO553" s="6">
        <f t="shared" si="2728"/>
        <v>22.000000000000909</v>
      </c>
      <c r="JQ553" s="11">
        <f t="shared" si="2709"/>
        <v>-0.50000000000090949</v>
      </c>
      <c r="JR553" s="11">
        <f t="shared" si="2710"/>
        <v>-1.25</v>
      </c>
      <c r="JS553" s="12">
        <f t="shared" si="2711"/>
        <v>-2.4999999999990905</v>
      </c>
      <c r="JT553" s="13">
        <f t="shared" si="2712"/>
        <v>3</v>
      </c>
      <c r="JU553" s="12">
        <f t="shared" si="2713"/>
        <v>1.5</v>
      </c>
      <c r="JV553" s="12">
        <f t="shared" si="2714"/>
        <v>-8</v>
      </c>
      <c r="JW553" s="97">
        <f t="shared" si="2715"/>
        <v>9.5</v>
      </c>
      <c r="JX553" s="13">
        <f t="shared" si="2716"/>
        <v>6</v>
      </c>
      <c r="JY553" s="13">
        <f t="shared" si="2717"/>
        <v>-16.000000000000909</v>
      </c>
      <c r="JZ553" s="97">
        <f t="shared" si="2718"/>
        <v>22.000000000000909</v>
      </c>
      <c r="KA553" s="97"/>
      <c r="KB553" s="11">
        <f t="shared" si="2719"/>
        <v>-0.25000000000181899</v>
      </c>
      <c r="KC553" s="11">
        <f t="shared" si="2720"/>
        <v>0.24999999999945421</v>
      </c>
      <c r="KD553" s="11">
        <f t="shared" si="2721"/>
        <v>0.41666666666606034</v>
      </c>
      <c r="KE553" s="11">
        <f t="shared" si="2722"/>
        <v>-3.4999999999990905</v>
      </c>
    </row>
    <row r="554" spans="1:293" x14ac:dyDescent="0.2">
      <c r="A554" s="14">
        <f t="shared" si="2545"/>
        <v>554</v>
      </c>
      <c r="C554" s="2">
        <v>42908</v>
      </c>
      <c r="G554" s="3">
        <v>108.042</v>
      </c>
      <c r="H554" s="3">
        <v>118.107</v>
      </c>
      <c r="I554" s="3">
        <v>126.215</v>
      </c>
      <c r="J554" s="4">
        <v>156.15</v>
      </c>
      <c r="P554" s="128">
        <f t="shared" si="2746"/>
        <v>3460.25</v>
      </c>
      <c r="Q554" s="5">
        <f t="shared" si="2747"/>
        <v>3786.75</v>
      </c>
      <c r="R554" s="6">
        <f t="shared" si="2748"/>
        <v>4053.5000000000005</v>
      </c>
      <c r="S554" s="7">
        <f t="shared" si="2749"/>
        <v>5007.0000000000009</v>
      </c>
      <c r="Y554" s="4">
        <f t="shared" si="2729"/>
        <v>0.75000000000045475</v>
      </c>
      <c r="Z554" s="1">
        <f t="shared" si="2730"/>
        <v>1.25</v>
      </c>
      <c r="AA554" s="1">
        <f t="shared" si="2731"/>
        <v>0</v>
      </c>
      <c r="AB554" s="1">
        <f t="shared" si="2732"/>
        <v>0.99999999999909051</v>
      </c>
      <c r="AC554" s="1"/>
      <c r="AD554" s="1"/>
      <c r="AE554" s="126"/>
      <c r="AF554" s="126"/>
      <c r="AG554" s="126"/>
      <c r="AH554" s="4">
        <f t="shared" si="2733"/>
        <v>0.66666666666757612</v>
      </c>
      <c r="AI554" s="4">
        <f t="shared" si="2734"/>
        <v>0.75000000000090949</v>
      </c>
      <c r="AJ554" s="4">
        <f t="shared" si="2735"/>
        <v>1.25</v>
      </c>
      <c r="AK554" s="4">
        <f t="shared" si="2736"/>
        <v>1.25</v>
      </c>
      <c r="AL554" s="4">
        <f t="shared" si="2737"/>
        <v>1.25</v>
      </c>
      <c r="AM554" s="4">
        <f t="shared" si="2738"/>
        <v>0.33333333333303017</v>
      </c>
      <c r="AN554" s="4">
        <f t="shared" si="2739"/>
        <v>0.3999999999996362</v>
      </c>
      <c r="AO554" s="4">
        <f t="shared" si="2740"/>
        <v>1</v>
      </c>
      <c r="AP554" s="4">
        <f t="shared" si="2741"/>
        <v>1.5158985178231887E-12</v>
      </c>
      <c r="AQ554" s="4">
        <f t="shared" si="2742"/>
        <v>1.5416666666669698</v>
      </c>
      <c r="AR554" s="4">
        <f t="shared" si="2743"/>
        <v>1.5000000000009095</v>
      </c>
      <c r="AS554" s="4">
        <f t="shared" si="2744"/>
        <v>1.47222222222202</v>
      </c>
      <c r="AT554" s="4">
        <f t="shared" si="2745"/>
        <v>1.6333333333341216</v>
      </c>
      <c r="AU554" s="1"/>
      <c r="BA554" s="11">
        <f t="shared" si="2554"/>
        <v>0.75000000000045475</v>
      </c>
      <c r="BB554" s="11">
        <f t="shared" si="2555"/>
        <v>1.25</v>
      </c>
      <c r="BC554" s="12">
        <f t="shared" si="2556"/>
        <v>0</v>
      </c>
      <c r="BD554" s="13">
        <f t="shared" si="2557"/>
        <v>-0.99999999999909051</v>
      </c>
      <c r="BJ554" s="11">
        <f t="shared" si="2558"/>
        <v>0.66666666666757612</v>
      </c>
      <c r="BK554" s="11">
        <f t="shared" si="2559"/>
        <v>0.75000000000090949</v>
      </c>
      <c r="BL554" s="11">
        <f t="shared" si="2560"/>
        <v>1.25</v>
      </c>
      <c r="BM554" s="11">
        <f t="shared" si="2561"/>
        <v>1.25</v>
      </c>
      <c r="BN554" s="11">
        <f t="shared" si="2562"/>
        <v>1.25</v>
      </c>
      <c r="BO554" s="11">
        <f t="shared" si="2563"/>
        <v>0.33333333333303017</v>
      </c>
      <c r="BP554" s="11">
        <f t="shared" si="2564"/>
        <v>0.3999999999996362</v>
      </c>
      <c r="BQ554" s="1">
        <v>1</v>
      </c>
      <c r="BR554" s="11">
        <f t="shared" si="2565"/>
        <v>-1.5158985178231887E-12</v>
      </c>
      <c r="BS554" s="11">
        <f t="shared" si="2566"/>
        <v>-1.5416666666669698</v>
      </c>
      <c r="BT554" s="11">
        <f t="shared" si="2567"/>
        <v>1.5000000000009095</v>
      </c>
      <c r="BU554" s="11">
        <f t="shared" si="2568"/>
        <v>1.47222222222202</v>
      </c>
      <c r="BV554" s="11">
        <f t="shared" si="2569"/>
        <v>1.6333333333341216</v>
      </c>
      <c r="BY554" s="126"/>
      <c r="BZ554" s="126"/>
      <c r="CA554">
        <f t="shared" si="2570"/>
        <v>1.47222222222202</v>
      </c>
      <c r="CB554" s="1">
        <f t="shared" si="2571"/>
        <v>1</v>
      </c>
      <c r="CC554" s="1">
        <f t="shared" si="2572"/>
        <v>1</v>
      </c>
      <c r="CD554" s="1">
        <f t="shared" si="2573"/>
        <v>1</v>
      </c>
      <c r="CE554" s="126">
        <f t="shared" si="2546"/>
        <v>0</v>
      </c>
      <c r="CF554" s="1">
        <f t="shared" si="2574"/>
        <v>0</v>
      </c>
      <c r="CG554" s="1" t="str">
        <f t="shared" si="2575"/>
        <v/>
      </c>
      <c r="CH554" s="1">
        <f t="shared" si="2547"/>
        <v>1</v>
      </c>
      <c r="CI554" s="1">
        <f t="shared" si="2576"/>
        <v>1</v>
      </c>
      <c r="CJ554" s="1">
        <f t="shared" si="2577"/>
        <v>1</v>
      </c>
      <c r="CK554" s="1" t="str">
        <f t="shared" si="2578"/>
        <v/>
      </c>
      <c r="CL554" s="1">
        <f t="shared" si="2579"/>
        <v>1</v>
      </c>
      <c r="CM554" s="1">
        <f t="shared" si="2580"/>
        <v>1</v>
      </c>
      <c r="CN554" s="1">
        <f t="shared" si="2581"/>
        <v>1</v>
      </c>
      <c r="CO554" s="1" t="str">
        <f t="shared" si="2582"/>
        <v/>
      </c>
      <c r="CP554" s="1">
        <f t="shared" si="2583"/>
        <v>1</v>
      </c>
      <c r="CQ554" s="1" t="str">
        <f t="shared" si="2584"/>
        <v/>
      </c>
      <c r="CS554" s="1">
        <f t="shared" si="2585"/>
        <v>1</v>
      </c>
      <c r="CT554" s="1">
        <f t="shared" si="2586"/>
        <v>1</v>
      </c>
      <c r="CU554" s="1">
        <f t="shared" si="2587"/>
        <v>1</v>
      </c>
      <c r="CV554" s="126">
        <f t="shared" si="2548"/>
        <v>0</v>
      </c>
      <c r="CW554" s="1">
        <f t="shared" si="2588"/>
        <v>1</v>
      </c>
      <c r="CX554" s="1" t="str">
        <f t="shared" si="2589"/>
        <v/>
      </c>
      <c r="CY554" s="1" t="str">
        <f t="shared" si="2590"/>
        <v/>
      </c>
      <c r="CZ554" s="1" t="str">
        <f t="shared" si="2591"/>
        <v/>
      </c>
      <c r="DA554" s="1" t="str">
        <f t="shared" si="2592"/>
        <v/>
      </c>
      <c r="DB554" s="1">
        <f t="shared" si="2593"/>
        <v>0</v>
      </c>
      <c r="DC554" s="1">
        <f t="shared" si="2594"/>
        <v>1</v>
      </c>
      <c r="DD554" s="1" t="str">
        <f t="shared" si="2595"/>
        <v/>
      </c>
      <c r="DE554" s="1" t="str">
        <f t="shared" si="2596"/>
        <v/>
      </c>
      <c r="DF554" s="1"/>
      <c r="DG554" s="126">
        <f t="shared" si="2549"/>
        <v>1</v>
      </c>
      <c r="DH554" s="1">
        <f t="shared" si="2597"/>
        <v>1</v>
      </c>
      <c r="DI554" s="1">
        <f t="shared" si="2598"/>
        <v>1</v>
      </c>
      <c r="DJ554" s="1">
        <f t="shared" si="2599"/>
        <v>0</v>
      </c>
      <c r="DK554" s="1">
        <f t="shared" si="2600"/>
        <v>0</v>
      </c>
      <c r="DL554" s="1"/>
      <c r="DM554" s="1">
        <f t="shared" si="2601"/>
        <v>1</v>
      </c>
      <c r="DN554" s="1" t="str">
        <f t="shared" si="2602"/>
        <v/>
      </c>
      <c r="DO554" s="1" t="str">
        <f t="shared" si="2603"/>
        <v/>
      </c>
      <c r="DP554" s="1" t="str">
        <f t="shared" si="2604"/>
        <v/>
      </c>
      <c r="DQ554" s="1" t="str">
        <f t="shared" si="2605"/>
        <v/>
      </c>
      <c r="DR554" s="1" t="str">
        <f t="shared" si="2606"/>
        <v/>
      </c>
      <c r="DS554" s="1" t="str">
        <f t="shared" si="2607"/>
        <v/>
      </c>
      <c r="DT554" s="1" t="str">
        <f t="shared" si="2608"/>
        <v/>
      </c>
      <c r="DU554" s="1" t="str">
        <f t="shared" si="2609"/>
        <v/>
      </c>
      <c r="DV554" s="1">
        <f t="shared" si="2610"/>
        <v>0</v>
      </c>
      <c r="DW554" s="1">
        <f t="shared" si="2611"/>
        <v>0</v>
      </c>
      <c r="DX554" s="1" t="str">
        <f t="shared" si="2612"/>
        <v/>
      </c>
      <c r="DY554" s="1" t="str">
        <f t="shared" si="2613"/>
        <v/>
      </c>
      <c r="EA554" s="1">
        <f t="shared" si="2614"/>
        <v>1</v>
      </c>
      <c r="EB554" s="1">
        <f t="shared" si="2615"/>
        <v>1</v>
      </c>
      <c r="EC554" s="1">
        <f t="shared" si="2616"/>
        <v>1</v>
      </c>
      <c r="ED554" s="1">
        <f t="shared" si="2617"/>
        <v>0</v>
      </c>
      <c r="EF554" s="1">
        <f t="shared" si="2618"/>
        <v>0</v>
      </c>
      <c r="EG554" s="1">
        <f t="shared" si="2619"/>
        <v>0</v>
      </c>
      <c r="EH554" s="1">
        <f t="shared" si="2620"/>
        <v>1</v>
      </c>
      <c r="EI554" s="1">
        <f t="shared" si="2621"/>
        <v>1</v>
      </c>
      <c r="EK554" s="1">
        <f t="shared" si="2622"/>
        <v>1</v>
      </c>
      <c r="EL554" s="1">
        <f t="shared" si="2623"/>
        <v>1</v>
      </c>
      <c r="EM554" s="1">
        <f t="shared" si="2624"/>
        <v>0</v>
      </c>
      <c r="EO554" s="1">
        <f t="shared" si="2625"/>
        <v>1</v>
      </c>
      <c r="EP554" s="1">
        <f t="shared" si="2626"/>
        <v>1</v>
      </c>
      <c r="EQ554" s="1">
        <f t="shared" si="2627"/>
        <v>0</v>
      </c>
      <c r="ES554" s="1">
        <f t="shared" si="2628"/>
        <v>1</v>
      </c>
      <c r="ET554" s="1">
        <f t="shared" si="2629"/>
        <v>1</v>
      </c>
      <c r="EU554" s="1">
        <f t="shared" si="2630"/>
        <v>1</v>
      </c>
      <c r="EV554" s="1">
        <f t="shared" si="2631"/>
        <v>1</v>
      </c>
      <c r="EW554" s="1">
        <f t="shared" si="2632"/>
        <v>0</v>
      </c>
      <c r="EY554" s="1">
        <f t="shared" si="2633"/>
        <v>0</v>
      </c>
      <c r="EZ554" s="1">
        <f t="shared" si="2634"/>
        <v>0</v>
      </c>
      <c r="FA554" s="1">
        <f t="shared" si="2635"/>
        <v>1</v>
      </c>
      <c r="FC554" s="1">
        <f t="shared" si="2636"/>
        <v>1</v>
      </c>
      <c r="FD554" s="1">
        <f t="shared" si="2637"/>
        <v>1</v>
      </c>
      <c r="FE554" s="1"/>
      <c r="FF554" s="1">
        <f t="shared" si="2638"/>
        <v>1</v>
      </c>
      <c r="FG554" s="1">
        <f t="shared" si="2639"/>
        <v>1</v>
      </c>
      <c r="FH554" s="1">
        <f t="shared" si="2640"/>
        <v>1</v>
      </c>
      <c r="FI554" s="1">
        <f t="shared" si="2641"/>
        <v>0</v>
      </c>
      <c r="FJ554" s="1">
        <f t="shared" si="2642"/>
        <v>0</v>
      </c>
      <c r="FK554" s="1">
        <f t="shared" si="2643"/>
        <v>1</v>
      </c>
      <c r="FL554" s="1">
        <f t="shared" si="2644"/>
        <v>1</v>
      </c>
      <c r="FN554" s="1" t="str">
        <f t="shared" si="2645"/>
        <v/>
      </c>
      <c r="FO554" s="1" t="str">
        <f t="shared" si="2646"/>
        <v/>
      </c>
      <c r="FP554" s="1" t="str">
        <f t="shared" si="2647"/>
        <v/>
      </c>
      <c r="FV554" s="1">
        <f t="shared" si="2648"/>
        <v>0</v>
      </c>
      <c r="FW554" s="1">
        <f t="shared" si="2649"/>
        <v>1</v>
      </c>
      <c r="FX554" s="1">
        <f t="shared" si="2650"/>
        <v>0</v>
      </c>
      <c r="GA554" s="1">
        <f t="shared" si="2651"/>
        <v>0</v>
      </c>
      <c r="GB554" s="1">
        <f t="shared" si="2652"/>
        <v>0</v>
      </c>
      <c r="GC554" s="1">
        <f t="shared" si="2653"/>
        <v>1</v>
      </c>
      <c r="GD554" s="1">
        <f t="shared" si="2654"/>
        <v>1</v>
      </c>
      <c r="GE554" s="1">
        <f t="shared" si="2655"/>
        <v>0</v>
      </c>
      <c r="GF554" s="1">
        <f t="shared" si="2656"/>
        <v>0</v>
      </c>
      <c r="GG554" s="1">
        <f t="shared" si="2657"/>
        <v>0</v>
      </c>
      <c r="GI554" s="1">
        <f t="shared" si="2658"/>
        <v>1</v>
      </c>
      <c r="GK554" s="1">
        <f t="shared" si="2659"/>
        <v>0</v>
      </c>
      <c r="GL554" s="1">
        <f t="shared" si="2660"/>
        <v>0</v>
      </c>
      <c r="GM554" s="1">
        <f t="shared" si="2661"/>
        <v>1</v>
      </c>
      <c r="GN554" s="1">
        <f t="shared" si="2662"/>
        <v>1</v>
      </c>
      <c r="GO554" s="1">
        <f t="shared" si="2663"/>
        <v>0</v>
      </c>
      <c r="GP554" s="1">
        <f t="shared" si="2664"/>
        <v>0</v>
      </c>
      <c r="GQ554" s="1">
        <f t="shared" si="2665"/>
        <v>0</v>
      </c>
      <c r="GS554" s="1" t="str">
        <f t="shared" si="2666"/>
        <v/>
      </c>
      <c r="GT554" s="1" t="str">
        <f t="shared" si="2667"/>
        <v/>
      </c>
      <c r="GU554" s="1">
        <f t="shared" si="2668"/>
        <v>1</v>
      </c>
      <c r="GV554" s="1">
        <f t="shared" si="2669"/>
        <v>0</v>
      </c>
      <c r="GW554" s="1">
        <f t="shared" si="2670"/>
        <v>0</v>
      </c>
      <c r="GX554" s="1">
        <f t="shared" si="2671"/>
        <v>0</v>
      </c>
      <c r="GY554" s="1">
        <f t="shared" si="2672"/>
        <v>0</v>
      </c>
      <c r="GZ554" s="1"/>
      <c r="HA554" s="1">
        <f t="shared" si="2673"/>
        <v>0</v>
      </c>
      <c r="HB554" s="1">
        <f t="shared" si="2674"/>
        <v>0</v>
      </c>
      <c r="HC554" s="1">
        <f t="shared" si="2675"/>
        <v>0</v>
      </c>
      <c r="HD554" s="1">
        <f t="shared" si="2676"/>
        <v>0</v>
      </c>
      <c r="HE554" s="1">
        <f t="shared" si="2677"/>
        <v>0</v>
      </c>
      <c r="HF554" s="1">
        <f t="shared" si="2678"/>
        <v>0</v>
      </c>
      <c r="HH554" s="1">
        <f t="shared" si="2679"/>
        <v>1</v>
      </c>
      <c r="HI554" s="1">
        <f t="shared" si="2680"/>
        <v>0</v>
      </c>
      <c r="HJ554" s="1">
        <f t="shared" si="2681"/>
        <v>0</v>
      </c>
      <c r="HK554" s="1">
        <f t="shared" si="2682"/>
        <v>0</v>
      </c>
      <c r="HL554" s="1">
        <f t="shared" si="2683"/>
        <v>0</v>
      </c>
      <c r="HM554" s="1">
        <f t="shared" si="2684"/>
        <v>0</v>
      </c>
      <c r="HO554" s="1" t="str">
        <f t="shared" si="2685"/>
        <v/>
      </c>
      <c r="HP554" s="1">
        <f t="shared" si="2686"/>
        <v>1</v>
      </c>
      <c r="HQ554" s="1" t="str">
        <f t="shared" si="2687"/>
        <v/>
      </c>
      <c r="HR554" t="str">
        <f t="shared" si="2688"/>
        <v/>
      </c>
      <c r="HS554" s="1" t="str">
        <f t="shared" si="2689"/>
        <v/>
      </c>
      <c r="HT554" t="str">
        <f t="shared" si="2690"/>
        <v/>
      </c>
      <c r="HU554" t="str">
        <f t="shared" si="2691"/>
        <v/>
      </c>
      <c r="HV554" s="1" t="str">
        <f t="shared" si="2692"/>
        <v/>
      </c>
      <c r="HW554" s="1" t="str">
        <f t="shared" si="2693"/>
        <v/>
      </c>
      <c r="HX554" s="1" t="str">
        <f t="shared" si="2694"/>
        <v/>
      </c>
      <c r="HZ554" s="1" t="str">
        <f t="shared" si="2695"/>
        <v/>
      </c>
      <c r="IA554" s="1">
        <f t="shared" si="2696"/>
        <v>1</v>
      </c>
      <c r="IB554" s="1" t="str">
        <f t="shared" si="2697"/>
        <v/>
      </c>
      <c r="IC554" s="1" t="str">
        <f t="shared" si="2698"/>
        <v/>
      </c>
      <c r="ID554" s="1" t="str">
        <f t="shared" si="2699"/>
        <v/>
      </c>
      <c r="IE554" s="1" t="str">
        <f t="shared" si="2700"/>
        <v/>
      </c>
      <c r="IF554" s="1" t="str">
        <f t="shared" si="2701"/>
        <v/>
      </c>
      <c r="IG554" s="1" t="str">
        <f t="shared" si="2702"/>
        <v/>
      </c>
      <c r="IH554" s="1" t="str">
        <f t="shared" si="2703"/>
        <v/>
      </c>
      <c r="II554" s="1" t="str">
        <f t="shared" si="2704"/>
        <v/>
      </c>
      <c r="IO554" s="3">
        <v>126.26</v>
      </c>
      <c r="IP554" s="3">
        <v>126.185</v>
      </c>
      <c r="IQ554" s="4">
        <v>156.22999999999999</v>
      </c>
      <c r="IR554" s="4">
        <v>156.05000000000001</v>
      </c>
      <c r="IX554" s="6">
        <f t="shared" si="2723"/>
        <v>4058.0000000000005</v>
      </c>
      <c r="IY554" s="6">
        <f t="shared" si="2724"/>
        <v>4050.5</v>
      </c>
      <c r="IZ554" s="7">
        <f t="shared" si="2725"/>
        <v>5014.9999999999991</v>
      </c>
      <c r="JA554" s="7">
        <f t="shared" si="2726"/>
        <v>4997.0000000000009</v>
      </c>
      <c r="JG554" s="12">
        <f t="shared" si="2705"/>
        <v>4.5</v>
      </c>
      <c r="JH554" s="12">
        <f t="shared" si="2706"/>
        <v>-3.0000000000004547</v>
      </c>
      <c r="JI554" s="13">
        <f t="shared" si="2707"/>
        <v>6.9999999999990905</v>
      </c>
      <c r="JJ554" s="13">
        <f t="shared" si="2708"/>
        <v>-10.999999999999091</v>
      </c>
      <c r="JN554" s="6">
        <f t="shared" si="2727"/>
        <v>7.5000000000004547</v>
      </c>
      <c r="JO554" s="6">
        <f t="shared" si="2728"/>
        <v>17.999999999998181</v>
      </c>
      <c r="JQ554" s="11">
        <f t="shared" si="2709"/>
        <v>0.75000000000045475</v>
      </c>
      <c r="JR554" s="11">
        <f t="shared" si="2710"/>
        <v>1.25</v>
      </c>
      <c r="JS554" s="12">
        <f t="shared" si="2711"/>
        <v>0</v>
      </c>
      <c r="JT554" s="13">
        <f t="shared" si="2712"/>
        <v>-0.99999999999909051</v>
      </c>
      <c r="JU554" s="12">
        <f t="shared" si="2713"/>
        <v>4.5</v>
      </c>
      <c r="JV554" s="12">
        <f t="shared" si="2714"/>
        <v>-3.0000000000004547</v>
      </c>
      <c r="JW554" s="97">
        <f t="shared" si="2715"/>
        <v>7.5000000000004547</v>
      </c>
      <c r="JX554" s="13">
        <f t="shared" si="2716"/>
        <v>6.9999999999990905</v>
      </c>
      <c r="JY554" s="13">
        <f t="shared" si="2717"/>
        <v>-10.999999999999091</v>
      </c>
      <c r="JZ554" s="97">
        <f t="shared" si="2718"/>
        <v>17.999999999998181</v>
      </c>
      <c r="KA554" s="97"/>
      <c r="KB554" s="11">
        <f t="shared" si="2719"/>
        <v>0.75000000000090949</v>
      </c>
      <c r="KC554" s="11">
        <f t="shared" si="2720"/>
        <v>1.25</v>
      </c>
      <c r="KD554" s="11">
        <f t="shared" si="2721"/>
        <v>1.25</v>
      </c>
      <c r="KE554" s="11">
        <f t="shared" si="2722"/>
        <v>0.33333333333303017</v>
      </c>
    </row>
    <row r="555" spans="1:293" x14ac:dyDescent="0.2">
      <c r="A555" s="14">
        <f t="shared" si="2545"/>
        <v>555</v>
      </c>
      <c r="C555" s="2">
        <v>42909</v>
      </c>
      <c r="G555" s="3">
        <v>108.047</v>
      </c>
      <c r="H555" s="3">
        <v>118.11499999999999</v>
      </c>
      <c r="I555" s="3">
        <v>126.235</v>
      </c>
      <c r="J555" s="4">
        <v>156.19999999999999</v>
      </c>
      <c r="P555" s="128">
        <f t="shared" si="2746"/>
        <v>3460.7499999999995</v>
      </c>
      <c r="Q555" s="5">
        <f t="shared" si="2747"/>
        <v>3787.4999999999995</v>
      </c>
      <c r="R555" s="6">
        <f t="shared" si="2748"/>
        <v>4055.5</v>
      </c>
      <c r="S555" s="7">
        <f t="shared" si="2749"/>
        <v>5011.9999999999991</v>
      </c>
      <c r="Y555" s="4">
        <f t="shared" si="2729"/>
        <v>0.49999999999954525</v>
      </c>
      <c r="Z555" s="1">
        <f t="shared" si="2730"/>
        <v>0.74999999999954525</v>
      </c>
      <c r="AA555" s="1">
        <f t="shared" si="2731"/>
        <v>1.9999999999995453</v>
      </c>
      <c r="AB555" s="1">
        <f t="shared" si="2732"/>
        <v>4.999999999998181</v>
      </c>
      <c r="AC555" s="1"/>
      <c r="AD555" s="1"/>
      <c r="AE555" s="126"/>
      <c r="AF555" s="126"/>
      <c r="AG555" s="126"/>
      <c r="AH555" s="4">
        <f t="shared" si="2733"/>
        <v>0.49999999999939365</v>
      </c>
      <c r="AI555" s="4">
        <f t="shared" si="2734"/>
        <v>0.54999999999936344</v>
      </c>
      <c r="AJ555" s="4">
        <f t="shared" si="2735"/>
        <v>0.45000000000018181</v>
      </c>
      <c r="AK555" s="4">
        <f t="shared" si="2736"/>
        <v>0.58333333333348492</v>
      </c>
      <c r="AL555" s="4">
        <f t="shared" si="2737"/>
        <v>0.25000000000022737</v>
      </c>
      <c r="AM555" s="4">
        <f t="shared" si="2738"/>
        <v>0.33333333333348492</v>
      </c>
      <c r="AN555" s="4">
        <f t="shared" si="2739"/>
        <v>2.7289281945286348E-13</v>
      </c>
      <c r="AO555" s="4">
        <f t="shared" si="2740"/>
        <v>1</v>
      </c>
      <c r="AP555" s="4">
        <f t="shared" si="2741"/>
        <v>1.4999999999990907</v>
      </c>
      <c r="AQ555" s="4">
        <f t="shared" si="2742"/>
        <v>1.2083333333337123</v>
      </c>
      <c r="AR555" s="4">
        <f t="shared" si="2743"/>
        <v>0.19999999999927243</v>
      </c>
      <c r="AS555" s="4">
        <f t="shared" si="2744"/>
        <v>0.36111111111116156</v>
      </c>
      <c r="AT555" s="4">
        <f t="shared" si="2745"/>
        <v>0.33333333333266635</v>
      </c>
      <c r="AU555" s="1"/>
      <c r="BA555" s="11">
        <f t="shared" si="2554"/>
        <v>0.49999999999954525</v>
      </c>
      <c r="BB555" s="11">
        <f t="shared" si="2555"/>
        <v>0.74999999999954525</v>
      </c>
      <c r="BC555" s="12">
        <f t="shared" si="2556"/>
        <v>1.9999999999995453</v>
      </c>
      <c r="BD555" s="13">
        <f t="shared" si="2557"/>
        <v>4.999999999998181</v>
      </c>
      <c r="BJ555" s="11">
        <f t="shared" si="2558"/>
        <v>0.49999999999939365</v>
      </c>
      <c r="BK555" s="11">
        <f t="shared" si="2559"/>
        <v>0.54999999999936344</v>
      </c>
      <c r="BL555" s="11">
        <f t="shared" si="2560"/>
        <v>-0.45000000000018181</v>
      </c>
      <c r="BM555" s="11">
        <f t="shared" si="2561"/>
        <v>-0.58333333333348492</v>
      </c>
      <c r="BN555" s="11">
        <f t="shared" si="2562"/>
        <v>-0.25000000000022737</v>
      </c>
      <c r="BO555" s="11">
        <f t="shared" si="2563"/>
        <v>0.33333333333348492</v>
      </c>
      <c r="BP555" s="11">
        <f t="shared" si="2564"/>
        <v>2.7289281945286348E-13</v>
      </c>
      <c r="BQ555" s="1">
        <v>1</v>
      </c>
      <c r="BR555" s="11">
        <f t="shared" si="2565"/>
        <v>-1.4999999999990907</v>
      </c>
      <c r="BS555" s="11">
        <f t="shared" si="2566"/>
        <v>1.2083333333337123</v>
      </c>
      <c r="BT555" s="11">
        <f t="shared" si="2567"/>
        <v>0.19999999999927243</v>
      </c>
      <c r="BU555" s="11">
        <f t="shared" si="2568"/>
        <v>-0.36111111111116156</v>
      </c>
      <c r="BV555" s="11">
        <f t="shared" si="2569"/>
        <v>0.33333333333266635</v>
      </c>
      <c r="BY555" s="126"/>
      <c r="BZ555" s="126"/>
      <c r="CA555">
        <f t="shared" si="2570"/>
        <v>-0.36111111111116156</v>
      </c>
      <c r="CB555" s="1">
        <f t="shared" si="2571"/>
        <v>1</v>
      </c>
      <c r="CC555" s="1">
        <f t="shared" si="2572"/>
        <v>1</v>
      </c>
      <c r="CD555" s="1">
        <f t="shared" si="2573"/>
        <v>1</v>
      </c>
      <c r="CE555" s="126">
        <f t="shared" si="2546"/>
        <v>1</v>
      </c>
      <c r="CF555" s="1">
        <f t="shared" si="2574"/>
        <v>1</v>
      </c>
      <c r="CG555" s="1">
        <f t="shared" si="2575"/>
        <v>1</v>
      </c>
      <c r="CH555" s="1" t="str">
        <f t="shared" si="2547"/>
        <v/>
      </c>
      <c r="CI555" s="1">
        <f t="shared" si="2576"/>
        <v>0</v>
      </c>
      <c r="CJ555" s="1">
        <f t="shared" si="2577"/>
        <v>0</v>
      </c>
      <c r="CK555" s="1" t="str">
        <f t="shared" si="2578"/>
        <v/>
      </c>
      <c r="CL555" s="1">
        <f t="shared" si="2579"/>
        <v>0</v>
      </c>
      <c r="CM555" s="1" t="str">
        <f t="shared" si="2580"/>
        <v/>
      </c>
      <c r="CN555" s="1" t="str">
        <f t="shared" si="2581"/>
        <v/>
      </c>
      <c r="CO555" s="1">
        <f t="shared" si="2582"/>
        <v>0</v>
      </c>
      <c r="CP555" s="1">
        <f t="shared" si="2583"/>
        <v>0</v>
      </c>
      <c r="CQ555" s="1" t="str">
        <f t="shared" si="2584"/>
        <v/>
      </c>
      <c r="CS555" s="1">
        <f t="shared" si="2585"/>
        <v>0</v>
      </c>
      <c r="CT555" s="1">
        <f t="shared" si="2586"/>
        <v>0</v>
      </c>
      <c r="CU555" s="1">
        <f t="shared" si="2587"/>
        <v>0</v>
      </c>
      <c r="CV555" s="126">
        <f t="shared" si="2548"/>
        <v>0</v>
      </c>
      <c r="CW555" s="1">
        <f t="shared" si="2588"/>
        <v>1</v>
      </c>
      <c r="CX555" s="1" t="str">
        <f t="shared" si="2589"/>
        <v/>
      </c>
      <c r="CY555" s="1" t="str">
        <f t="shared" si="2590"/>
        <v/>
      </c>
      <c r="CZ555" s="1" t="str">
        <f t="shared" si="2591"/>
        <v/>
      </c>
      <c r="DA555" s="1" t="str">
        <f t="shared" si="2592"/>
        <v/>
      </c>
      <c r="DB555" s="1">
        <f t="shared" si="2593"/>
        <v>1</v>
      </c>
      <c r="DC555" s="1" t="str">
        <f t="shared" si="2594"/>
        <v/>
      </c>
      <c r="DD555" s="1">
        <f t="shared" si="2595"/>
        <v>1</v>
      </c>
      <c r="DE555" s="1" t="str">
        <f t="shared" si="2596"/>
        <v/>
      </c>
      <c r="DF555" s="1"/>
      <c r="DG555" s="126">
        <f t="shared" si="2549"/>
        <v>1</v>
      </c>
      <c r="DH555" s="1">
        <f t="shared" si="2597"/>
        <v>1</v>
      </c>
      <c r="DI555" s="1">
        <f t="shared" si="2598"/>
        <v>1</v>
      </c>
      <c r="DJ555" s="1">
        <f t="shared" si="2599"/>
        <v>1</v>
      </c>
      <c r="DK555" s="1" t="str">
        <f t="shared" si="2600"/>
        <v/>
      </c>
      <c r="DL555" s="1"/>
      <c r="DM555" s="1" t="str">
        <f t="shared" si="2601"/>
        <v/>
      </c>
      <c r="DN555" s="1">
        <f t="shared" si="2602"/>
        <v>0</v>
      </c>
      <c r="DO555" s="1">
        <f t="shared" si="2603"/>
        <v>0</v>
      </c>
      <c r="DP555" s="1">
        <f t="shared" si="2604"/>
        <v>1</v>
      </c>
      <c r="DQ555" s="1">
        <f t="shared" si="2605"/>
        <v>0</v>
      </c>
      <c r="DR555" s="1">
        <f t="shared" si="2606"/>
        <v>0</v>
      </c>
      <c r="DS555" s="1">
        <f t="shared" si="2607"/>
        <v>0</v>
      </c>
      <c r="DT555" s="1">
        <f t="shared" si="2608"/>
        <v>1</v>
      </c>
      <c r="DU555" s="1">
        <f t="shared" si="2609"/>
        <v>0</v>
      </c>
      <c r="DV555" s="1">
        <f t="shared" si="2610"/>
        <v>1</v>
      </c>
      <c r="DW555" s="1">
        <f t="shared" si="2611"/>
        <v>0</v>
      </c>
      <c r="DX555" s="1" t="str">
        <f t="shared" si="2612"/>
        <v/>
      </c>
      <c r="DY555" s="1" t="str">
        <f t="shared" si="2613"/>
        <v/>
      </c>
      <c r="EA555" s="1">
        <f t="shared" si="2614"/>
        <v>0</v>
      </c>
      <c r="EB555" s="1">
        <f t="shared" si="2615"/>
        <v>0</v>
      </c>
      <c r="EC555" s="1">
        <f t="shared" si="2616"/>
        <v>0</v>
      </c>
      <c r="ED555" s="1">
        <f t="shared" si="2617"/>
        <v>0</v>
      </c>
      <c r="EF555" s="1">
        <f t="shared" si="2618"/>
        <v>1</v>
      </c>
      <c r="EG555" s="1">
        <f t="shared" si="2619"/>
        <v>1</v>
      </c>
      <c r="EH555" s="1">
        <f t="shared" si="2620"/>
        <v>1</v>
      </c>
      <c r="EI555" s="1">
        <f t="shared" si="2621"/>
        <v>1</v>
      </c>
      <c r="EK555" s="1">
        <f t="shared" si="2622"/>
        <v>1</v>
      </c>
      <c r="EL555" s="1">
        <f t="shared" si="2623"/>
        <v>1</v>
      </c>
      <c r="EM555" s="1">
        <f t="shared" si="2624"/>
        <v>1</v>
      </c>
      <c r="EO555" s="1">
        <f t="shared" si="2625"/>
        <v>1</v>
      </c>
      <c r="EP555" s="1">
        <f t="shared" si="2626"/>
        <v>1</v>
      </c>
      <c r="EQ555" s="1">
        <f t="shared" si="2627"/>
        <v>1</v>
      </c>
      <c r="ES555" s="1">
        <f t="shared" si="2628"/>
        <v>1</v>
      </c>
      <c r="ET555" s="1">
        <f t="shared" si="2629"/>
        <v>1</v>
      </c>
      <c r="EU555" s="1">
        <f t="shared" si="2630"/>
        <v>1</v>
      </c>
      <c r="EV555" s="1">
        <f t="shared" si="2631"/>
        <v>1</v>
      </c>
      <c r="EW555" s="1">
        <f t="shared" si="2632"/>
        <v>0</v>
      </c>
      <c r="EY555" s="1">
        <f t="shared" si="2633"/>
        <v>1</v>
      </c>
      <c r="EZ555" s="1">
        <f t="shared" si="2634"/>
        <v>1</v>
      </c>
      <c r="FA555" s="1">
        <f t="shared" si="2635"/>
        <v>1</v>
      </c>
      <c r="FC555" s="1">
        <f t="shared" si="2636"/>
        <v>0</v>
      </c>
      <c r="FD555" s="1" t="str">
        <f t="shared" si="2637"/>
        <v/>
      </c>
      <c r="FE555" s="1"/>
      <c r="FF555" s="1">
        <f t="shared" si="2638"/>
        <v>0</v>
      </c>
      <c r="FG555" s="1">
        <f t="shared" si="2639"/>
        <v>1</v>
      </c>
      <c r="FH555" s="1">
        <f t="shared" si="2640"/>
        <v>0</v>
      </c>
      <c r="FI555" s="1" t="str">
        <f t="shared" si="2641"/>
        <v/>
      </c>
      <c r="FJ555" s="1" t="str">
        <f t="shared" si="2642"/>
        <v/>
      </c>
      <c r="FK555" s="1" t="str">
        <f t="shared" si="2643"/>
        <v/>
      </c>
      <c r="FL555" s="1" t="str">
        <f t="shared" si="2644"/>
        <v/>
      </c>
      <c r="FN555" s="1" t="str">
        <f t="shared" si="2645"/>
        <v/>
      </c>
      <c r="FO555" s="1" t="str">
        <f t="shared" si="2646"/>
        <v/>
      </c>
      <c r="FP555" s="1" t="str">
        <f t="shared" si="2647"/>
        <v/>
      </c>
      <c r="FV555" s="1">
        <f t="shared" si="2648"/>
        <v>1</v>
      </c>
      <c r="FW555" s="1">
        <f t="shared" si="2649"/>
        <v>0</v>
      </c>
      <c r="FX555" s="1">
        <f t="shared" si="2650"/>
        <v>1</v>
      </c>
      <c r="GA555" s="1">
        <f t="shared" si="2651"/>
        <v>0</v>
      </c>
      <c r="GB555" s="1">
        <f t="shared" si="2652"/>
        <v>0</v>
      </c>
      <c r="GC555" s="1">
        <f t="shared" si="2653"/>
        <v>0</v>
      </c>
      <c r="GD555" s="1">
        <f t="shared" si="2654"/>
        <v>0</v>
      </c>
      <c r="GE555" s="1">
        <f t="shared" si="2655"/>
        <v>0</v>
      </c>
      <c r="GF555" s="1">
        <f t="shared" si="2656"/>
        <v>1</v>
      </c>
      <c r="GG555" s="1">
        <f t="shared" si="2657"/>
        <v>0</v>
      </c>
      <c r="GI555" s="1">
        <f t="shared" si="2658"/>
        <v>0</v>
      </c>
      <c r="GK555" s="1">
        <f t="shared" si="2659"/>
        <v>1</v>
      </c>
      <c r="GL555" s="1">
        <f t="shared" si="2660"/>
        <v>1</v>
      </c>
      <c r="GM555" s="1">
        <f t="shared" si="2661"/>
        <v>1</v>
      </c>
      <c r="GN555" s="1">
        <f t="shared" si="2662"/>
        <v>1</v>
      </c>
      <c r="GO555" s="1">
        <f t="shared" si="2663"/>
        <v>1</v>
      </c>
      <c r="GP555" s="1">
        <f t="shared" si="2664"/>
        <v>0</v>
      </c>
      <c r="GQ555" s="1">
        <f t="shared" si="2665"/>
        <v>1</v>
      </c>
      <c r="GS555" s="1" t="str">
        <f t="shared" si="2666"/>
        <v/>
      </c>
      <c r="GT555" s="1" t="str">
        <f t="shared" si="2667"/>
        <v/>
      </c>
      <c r="GU555" s="1">
        <f t="shared" si="2668"/>
        <v>0</v>
      </c>
      <c r="GV555" s="1">
        <f t="shared" si="2669"/>
        <v>0</v>
      </c>
      <c r="GW555" s="1">
        <f t="shared" si="2670"/>
        <v>0</v>
      </c>
      <c r="GX555" s="1">
        <f t="shared" si="2671"/>
        <v>0</v>
      </c>
      <c r="GY555" s="1">
        <f t="shared" si="2672"/>
        <v>0</v>
      </c>
      <c r="GZ555" s="1"/>
      <c r="HA555" s="1">
        <f t="shared" si="2673"/>
        <v>0</v>
      </c>
      <c r="HB555" s="1">
        <f t="shared" si="2674"/>
        <v>0</v>
      </c>
      <c r="HC555" s="1">
        <f t="shared" si="2675"/>
        <v>0</v>
      </c>
      <c r="HD555" s="1">
        <f t="shared" si="2676"/>
        <v>0</v>
      </c>
      <c r="HE555" s="1">
        <f t="shared" si="2677"/>
        <v>0</v>
      </c>
      <c r="HF555" s="1">
        <f t="shared" si="2678"/>
        <v>0</v>
      </c>
      <c r="HH555" s="1">
        <f t="shared" si="2679"/>
        <v>0</v>
      </c>
      <c r="HI555" s="1">
        <f t="shared" si="2680"/>
        <v>0</v>
      </c>
      <c r="HJ555" s="1">
        <f t="shared" si="2681"/>
        <v>0</v>
      </c>
      <c r="HK555" s="1">
        <f t="shared" si="2682"/>
        <v>0</v>
      </c>
      <c r="HL555" s="1">
        <f t="shared" si="2683"/>
        <v>0</v>
      </c>
      <c r="HM555" s="1">
        <f t="shared" si="2684"/>
        <v>0</v>
      </c>
      <c r="HO555" s="1">
        <f t="shared" si="2685"/>
        <v>1</v>
      </c>
      <c r="HP555" s="1" t="str">
        <f t="shared" si="2686"/>
        <v/>
      </c>
      <c r="HQ555" s="1" t="str">
        <f t="shared" si="2687"/>
        <v/>
      </c>
      <c r="HR555" t="str">
        <f t="shared" si="2688"/>
        <v/>
      </c>
      <c r="HS555" s="1" t="str">
        <f t="shared" si="2689"/>
        <v/>
      </c>
      <c r="HT555" t="str">
        <f t="shared" si="2690"/>
        <v/>
      </c>
      <c r="HU555" t="str">
        <f t="shared" si="2691"/>
        <v/>
      </c>
      <c r="HV555" s="1" t="str">
        <f t="shared" si="2692"/>
        <v/>
      </c>
      <c r="HW555" s="1" t="str">
        <f t="shared" si="2693"/>
        <v/>
      </c>
      <c r="HX555" s="1" t="str">
        <f t="shared" si="2694"/>
        <v/>
      </c>
      <c r="HZ555" s="1">
        <f t="shared" si="2695"/>
        <v>0</v>
      </c>
      <c r="IA555" s="1" t="str">
        <f t="shared" si="2696"/>
        <v/>
      </c>
      <c r="IB555" s="1" t="str">
        <f t="shared" si="2697"/>
        <v/>
      </c>
      <c r="IC555" s="1" t="str">
        <f t="shared" si="2698"/>
        <v/>
      </c>
      <c r="ID555" s="1" t="str">
        <f t="shared" si="2699"/>
        <v/>
      </c>
      <c r="IE555" s="1" t="str">
        <f t="shared" si="2700"/>
        <v/>
      </c>
      <c r="IF555" s="1" t="str">
        <f t="shared" si="2701"/>
        <v/>
      </c>
      <c r="IG555" s="1" t="str">
        <f t="shared" si="2702"/>
        <v/>
      </c>
      <c r="IH555" s="1" t="str">
        <f t="shared" si="2703"/>
        <v/>
      </c>
      <c r="II555" s="1" t="str">
        <f t="shared" si="2704"/>
        <v/>
      </c>
      <c r="IO555" s="3">
        <v>126.245</v>
      </c>
      <c r="IP555" s="3">
        <v>126.18</v>
      </c>
      <c r="IQ555" s="4">
        <v>156.22</v>
      </c>
      <c r="IR555" s="4">
        <v>156.05000000000001</v>
      </c>
      <c r="IX555" s="6">
        <f t="shared" si="2723"/>
        <v>4056.5000000000005</v>
      </c>
      <c r="IY555" s="6">
        <f t="shared" si="2724"/>
        <v>4050.0000000000009</v>
      </c>
      <c r="IZ555" s="7">
        <f t="shared" si="2725"/>
        <v>5014</v>
      </c>
      <c r="JA555" s="7">
        <f t="shared" si="2726"/>
        <v>4997.0000000000009</v>
      </c>
      <c r="JG555" s="12">
        <f t="shared" si="2705"/>
        <v>3</v>
      </c>
      <c r="JH555" s="12">
        <f t="shared" si="2706"/>
        <v>-3.4999999999995453</v>
      </c>
      <c r="JI555" s="13">
        <f t="shared" si="2707"/>
        <v>6.9999999999990905</v>
      </c>
      <c r="JJ555" s="13">
        <f t="shared" si="2708"/>
        <v>-10</v>
      </c>
      <c r="JN555" s="6">
        <f t="shared" si="2727"/>
        <v>6.4999999999995453</v>
      </c>
      <c r="JO555" s="6">
        <f t="shared" si="2728"/>
        <v>16.999999999999091</v>
      </c>
      <c r="JQ555" s="11">
        <f t="shared" si="2709"/>
        <v>0.49999999999954525</v>
      </c>
      <c r="JR555" s="11">
        <f t="shared" si="2710"/>
        <v>0.74999999999954525</v>
      </c>
      <c r="JS555" s="12">
        <f t="shared" si="2711"/>
        <v>1.9999999999995453</v>
      </c>
      <c r="JT555" s="13">
        <f t="shared" si="2712"/>
        <v>4.999999999998181</v>
      </c>
      <c r="JU555" s="12">
        <f t="shared" si="2713"/>
        <v>3</v>
      </c>
      <c r="JV555" s="12">
        <f t="shared" si="2714"/>
        <v>-3.4999999999995453</v>
      </c>
      <c r="JW555" s="97">
        <f t="shared" si="2715"/>
        <v>6.4999999999995453</v>
      </c>
      <c r="JX555" s="13">
        <f t="shared" si="2716"/>
        <v>6.9999999999990905</v>
      </c>
      <c r="JY555" s="13">
        <f t="shared" si="2717"/>
        <v>-10</v>
      </c>
      <c r="JZ555" s="97">
        <f t="shared" si="2718"/>
        <v>16.999999999999091</v>
      </c>
      <c r="KA555" s="97"/>
      <c r="KB555" s="11">
        <f t="shared" si="2719"/>
        <v>0.54999999999936344</v>
      </c>
      <c r="KC555" s="11">
        <f t="shared" si="2720"/>
        <v>-0.45000000000018181</v>
      </c>
      <c r="KD555" s="11">
        <f t="shared" si="2721"/>
        <v>-0.58333333333348492</v>
      </c>
      <c r="KE555" s="11">
        <f t="shared" si="2722"/>
        <v>0.33333333333348492</v>
      </c>
    </row>
    <row r="556" spans="1:293" x14ac:dyDescent="0.2">
      <c r="A556" s="14">
        <f t="shared" si="2545"/>
        <v>556</v>
      </c>
      <c r="C556" s="2">
        <v>42912</v>
      </c>
      <c r="G556" s="3">
        <v>108.05200000000001</v>
      </c>
      <c r="H556" s="3">
        <v>118.122</v>
      </c>
      <c r="I556" s="3">
        <v>126.25</v>
      </c>
      <c r="J556" s="4">
        <v>156.29</v>
      </c>
      <c r="P556" s="128">
        <f t="shared" si="2746"/>
        <v>3461.2500000000005</v>
      </c>
      <c r="Q556" s="5">
        <f t="shared" si="2747"/>
        <v>3788.25</v>
      </c>
      <c r="R556" s="6">
        <f t="shared" si="2748"/>
        <v>4057</v>
      </c>
      <c r="S556" s="7">
        <f t="shared" si="2749"/>
        <v>5020.9999999999991</v>
      </c>
      <c r="Y556" s="4">
        <f t="shared" si="2729"/>
        <v>0.50000000000090949</v>
      </c>
      <c r="Z556" s="1">
        <f t="shared" si="2730"/>
        <v>0.75000000000045475</v>
      </c>
      <c r="AA556" s="1">
        <f t="shared" si="2731"/>
        <v>1.5</v>
      </c>
      <c r="AB556" s="1">
        <f t="shared" si="2732"/>
        <v>9</v>
      </c>
      <c r="AC556" s="1"/>
      <c r="AD556" s="1"/>
      <c r="AE556" s="126"/>
      <c r="AF556" s="126"/>
      <c r="AG556" s="126"/>
      <c r="AH556" s="4">
        <f t="shared" si="2733"/>
        <v>0.50000000000151579</v>
      </c>
      <c r="AI556" s="4">
        <f t="shared" si="2734"/>
        <v>0.55000000000154614</v>
      </c>
      <c r="AJ556" s="4">
        <f t="shared" si="2735"/>
        <v>0.14999999999954516</v>
      </c>
      <c r="AK556" s="4">
        <f t="shared" si="2736"/>
        <v>0.24999999999954525</v>
      </c>
      <c r="AL556" s="4">
        <f t="shared" si="2737"/>
        <v>4.5474735088646412E-13</v>
      </c>
      <c r="AM556" s="4">
        <f t="shared" si="2738"/>
        <v>1.5</v>
      </c>
      <c r="AN556" s="4">
        <f t="shared" si="2739"/>
        <v>2.1</v>
      </c>
      <c r="AO556" s="4">
        <f t="shared" si="2740"/>
        <v>1</v>
      </c>
      <c r="AP556" s="4">
        <f t="shared" si="2741"/>
        <v>1.1666666666687888</v>
      </c>
      <c r="AQ556" s="4">
        <f t="shared" si="2742"/>
        <v>1.1250000000006821</v>
      </c>
      <c r="AR556" s="4">
        <f t="shared" si="2743"/>
        <v>0.40000000000181901</v>
      </c>
      <c r="AS556" s="4">
        <f t="shared" si="2744"/>
        <v>1.2499999999995453</v>
      </c>
      <c r="AT556" s="4">
        <f t="shared" si="2745"/>
        <v>0.19999999999818097</v>
      </c>
      <c r="AU556" s="1"/>
      <c r="BA556" s="11">
        <f t="shared" si="2554"/>
        <v>0.50000000000090949</v>
      </c>
      <c r="BB556" s="11">
        <f t="shared" si="2555"/>
        <v>0.75000000000045475</v>
      </c>
      <c r="BC556" s="12">
        <f t="shared" si="2556"/>
        <v>1.5</v>
      </c>
      <c r="BD556" s="13">
        <f t="shared" si="2557"/>
        <v>9</v>
      </c>
      <c r="BJ556" s="11">
        <f t="shared" si="2558"/>
        <v>0.50000000000151579</v>
      </c>
      <c r="BK556" s="11">
        <f t="shared" si="2559"/>
        <v>0.55000000000154614</v>
      </c>
      <c r="BL556" s="11">
        <f t="shared" si="2560"/>
        <v>-0.14999999999954516</v>
      </c>
      <c r="BM556" s="11">
        <f t="shared" si="2561"/>
        <v>-0.24999999999954525</v>
      </c>
      <c r="BN556" s="11">
        <f t="shared" si="2562"/>
        <v>4.5474735088646412E-13</v>
      </c>
      <c r="BO556" s="11">
        <f t="shared" si="2563"/>
        <v>-1.5</v>
      </c>
      <c r="BP556" s="11">
        <f t="shared" si="2564"/>
        <v>-2.1</v>
      </c>
      <c r="BQ556" s="1">
        <v>1</v>
      </c>
      <c r="BR556" s="11">
        <f t="shared" si="2565"/>
        <v>-1.1666666666687888</v>
      </c>
      <c r="BS556" s="11">
        <f t="shared" si="2566"/>
        <v>-1.1250000000006821</v>
      </c>
      <c r="BT556" s="11">
        <f t="shared" si="2567"/>
        <v>0.40000000000181901</v>
      </c>
      <c r="BU556" s="11">
        <f t="shared" si="2568"/>
        <v>-1.2499999999995453</v>
      </c>
      <c r="BV556" s="11">
        <f t="shared" si="2569"/>
        <v>-0.19999999999818097</v>
      </c>
      <c r="BY556" s="126"/>
      <c r="BZ556" s="126"/>
      <c r="CA556">
        <f t="shared" si="2570"/>
        <v>-1.2499999999995453</v>
      </c>
      <c r="CB556" s="1">
        <f t="shared" si="2571"/>
        <v>1</v>
      </c>
      <c r="CC556" s="1">
        <f t="shared" si="2572"/>
        <v>1</v>
      </c>
      <c r="CD556" s="1">
        <f t="shared" si="2573"/>
        <v>1</v>
      </c>
      <c r="CE556" s="126">
        <f t="shared" si="2546"/>
        <v>1</v>
      </c>
      <c r="CF556" s="1">
        <f t="shared" si="2574"/>
        <v>1</v>
      </c>
      <c r="CG556" s="1">
        <f t="shared" si="2575"/>
        <v>0</v>
      </c>
      <c r="CH556" s="1">
        <f t="shared" si="2547"/>
        <v>0</v>
      </c>
      <c r="CI556" s="1">
        <f t="shared" si="2576"/>
        <v>0</v>
      </c>
      <c r="CJ556" s="1" t="str">
        <f t="shared" si="2577"/>
        <v/>
      </c>
      <c r="CK556" s="1" t="str">
        <f t="shared" si="2578"/>
        <v/>
      </c>
      <c r="CL556" s="1">
        <f t="shared" si="2579"/>
        <v>0</v>
      </c>
      <c r="CM556" s="1" t="str">
        <f t="shared" si="2580"/>
        <v/>
      </c>
      <c r="CN556" s="1" t="str">
        <f t="shared" si="2581"/>
        <v/>
      </c>
      <c r="CO556" s="1">
        <f t="shared" si="2582"/>
        <v>0</v>
      </c>
      <c r="CP556" s="1">
        <f t="shared" si="2583"/>
        <v>0</v>
      </c>
      <c r="CQ556" s="1" t="str">
        <f t="shared" si="2584"/>
        <v/>
      </c>
      <c r="CS556" s="1">
        <f t="shared" si="2585"/>
        <v>0</v>
      </c>
      <c r="CT556" s="1">
        <f t="shared" si="2586"/>
        <v>0</v>
      </c>
      <c r="CU556" s="1">
        <f t="shared" si="2587"/>
        <v>0</v>
      </c>
      <c r="CV556" s="126">
        <f t="shared" si="2548"/>
        <v>0</v>
      </c>
      <c r="CW556" s="1">
        <f t="shared" si="2588"/>
        <v>1</v>
      </c>
      <c r="CX556" s="1" t="str">
        <f t="shared" si="2589"/>
        <v/>
      </c>
      <c r="CY556" s="1" t="str">
        <f t="shared" si="2590"/>
        <v/>
      </c>
      <c r="CZ556" s="1" t="str">
        <f t="shared" si="2591"/>
        <v/>
      </c>
      <c r="DA556" s="1" t="str">
        <f t="shared" si="2592"/>
        <v/>
      </c>
      <c r="DB556" s="1">
        <f t="shared" si="2593"/>
        <v>0</v>
      </c>
      <c r="DC556" s="1">
        <f t="shared" si="2594"/>
        <v>1</v>
      </c>
      <c r="DD556" s="1" t="str">
        <f t="shared" si="2595"/>
        <v/>
      </c>
      <c r="DE556" s="1" t="str">
        <f t="shared" si="2596"/>
        <v/>
      </c>
      <c r="DF556" s="1"/>
      <c r="DG556" s="126">
        <f t="shared" si="2549"/>
        <v>0</v>
      </c>
      <c r="DH556" s="1">
        <f t="shared" si="2597"/>
        <v>0</v>
      </c>
      <c r="DI556" s="1">
        <f t="shared" si="2598"/>
        <v>0</v>
      </c>
      <c r="DJ556" s="1">
        <f t="shared" si="2599"/>
        <v>0</v>
      </c>
      <c r="DK556" s="1">
        <f t="shared" si="2600"/>
        <v>0</v>
      </c>
      <c r="DL556" s="1"/>
      <c r="DM556" s="1">
        <f t="shared" si="2601"/>
        <v>0</v>
      </c>
      <c r="DN556" s="1" t="str">
        <f t="shared" si="2602"/>
        <v/>
      </c>
      <c r="DO556" s="1" t="str">
        <f t="shared" si="2603"/>
        <v/>
      </c>
      <c r="DP556" s="1" t="str">
        <f t="shared" si="2604"/>
        <v/>
      </c>
      <c r="DQ556" s="1" t="str">
        <f t="shared" si="2605"/>
        <v/>
      </c>
      <c r="DR556" s="1" t="str">
        <f t="shared" si="2606"/>
        <v/>
      </c>
      <c r="DS556" s="1" t="str">
        <f t="shared" si="2607"/>
        <v/>
      </c>
      <c r="DT556" s="1" t="str">
        <f t="shared" si="2608"/>
        <v/>
      </c>
      <c r="DU556" s="1" t="str">
        <f t="shared" si="2609"/>
        <v/>
      </c>
      <c r="DV556" s="1">
        <f t="shared" si="2610"/>
        <v>0</v>
      </c>
      <c r="DW556" s="1">
        <f t="shared" si="2611"/>
        <v>0</v>
      </c>
      <c r="DX556" s="1" t="str">
        <f t="shared" si="2612"/>
        <v/>
      </c>
      <c r="DY556" s="1" t="str">
        <f t="shared" si="2613"/>
        <v/>
      </c>
      <c r="EA556" s="1">
        <f t="shared" si="2614"/>
        <v>0</v>
      </c>
      <c r="EB556" s="1">
        <f t="shared" si="2615"/>
        <v>0</v>
      </c>
      <c r="EC556" s="1">
        <f t="shared" si="2616"/>
        <v>0</v>
      </c>
      <c r="ED556" s="1">
        <f t="shared" si="2617"/>
        <v>0</v>
      </c>
      <c r="EF556" s="1">
        <f t="shared" si="2618"/>
        <v>0</v>
      </c>
      <c r="EG556" s="1">
        <f t="shared" si="2619"/>
        <v>0</v>
      </c>
      <c r="EH556" s="1">
        <f t="shared" si="2620"/>
        <v>0</v>
      </c>
      <c r="EI556" s="1">
        <f t="shared" si="2621"/>
        <v>0</v>
      </c>
      <c r="EK556" s="1">
        <f t="shared" si="2622"/>
        <v>1</v>
      </c>
      <c r="EL556" s="1">
        <f t="shared" si="2623"/>
        <v>1</v>
      </c>
      <c r="EM556" s="1">
        <f t="shared" si="2624"/>
        <v>1</v>
      </c>
      <c r="EO556" s="1">
        <f t="shared" si="2625"/>
        <v>1</v>
      </c>
      <c r="EP556" s="1">
        <f t="shared" si="2626"/>
        <v>1</v>
      </c>
      <c r="EQ556" s="1">
        <f t="shared" si="2627"/>
        <v>1</v>
      </c>
      <c r="ES556" s="1">
        <f t="shared" si="2628"/>
        <v>1</v>
      </c>
      <c r="ET556" s="1">
        <f t="shared" si="2629"/>
        <v>1</v>
      </c>
      <c r="EU556" s="1">
        <f t="shared" si="2630"/>
        <v>1</v>
      </c>
      <c r="EV556" s="1">
        <f t="shared" si="2631"/>
        <v>1</v>
      </c>
      <c r="EW556" s="1">
        <f t="shared" si="2632"/>
        <v>0</v>
      </c>
      <c r="EY556" s="1">
        <f t="shared" si="2633"/>
        <v>1</v>
      </c>
      <c r="EZ556" s="1">
        <f t="shared" si="2634"/>
        <v>1</v>
      </c>
      <c r="FA556" s="1">
        <f t="shared" si="2635"/>
        <v>1</v>
      </c>
      <c r="FC556" s="1">
        <f t="shared" si="2636"/>
        <v>1</v>
      </c>
      <c r="FD556" s="1">
        <f t="shared" si="2637"/>
        <v>1</v>
      </c>
      <c r="FE556" s="1"/>
      <c r="FF556" s="1">
        <f t="shared" si="2638"/>
        <v>0</v>
      </c>
      <c r="FG556" s="1">
        <f t="shared" si="2639"/>
        <v>0</v>
      </c>
      <c r="FH556" s="1">
        <f t="shared" si="2640"/>
        <v>0</v>
      </c>
      <c r="FI556" s="1" t="str">
        <f t="shared" si="2641"/>
        <v/>
      </c>
      <c r="FJ556" s="1" t="str">
        <f t="shared" si="2642"/>
        <v/>
      </c>
      <c r="FK556" s="1" t="str">
        <f t="shared" si="2643"/>
        <v/>
      </c>
      <c r="FL556" s="1" t="str">
        <f t="shared" si="2644"/>
        <v/>
      </c>
      <c r="FN556" s="1" t="str">
        <f t="shared" si="2645"/>
        <v/>
      </c>
      <c r="FO556" s="1" t="str">
        <f t="shared" si="2646"/>
        <v/>
      </c>
      <c r="FP556" s="1" t="str">
        <f t="shared" si="2647"/>
        <v/>
      </c>
      <c r="FV556" s="1">
        <f t="shared" si="2648"/>
        <v>1</v>
      </c>
      <c r="FW556" s="1">
        <f t="shared" si="2649"/>
        <v>1</v>
      </c>
      <c r="FX556" s="1">
        <f t="shared" si="2650"/>
        <v>0</v>
      </c>
      <c r="GA556" s="1">
        <f t="shared" si="2651"/>
        <v>0</v>
      </c>
      <c r="GB556" s="1">
        <f t="shared" si="2652"/>
        <v>0</v>
      </c>
      <c r="GC556" s="1">
        <f t="shared" si="2653"/>
        <v>0</v>
      </c>
      <c r="GD556" s="1">
        <f t="shared" si="2654"/>
        <v>0</v>
      </c>
      <c r="GE556" s="1">
        <f t="shared" si="2655"/>
        <v>0</v>
      </c>
      <c r="GF556" s="1">
        <f t="shared" si="2656"/>
        <v>1</v>
      </c>
      <c r="GG556" s="1">
        <f t="shared" si="2657"/>
        <v>1</v>
      </c>
      <c r="GI556" s="1">
        <f t="shared" si="2658"/>
        <v>1</v>
      </c>
      <c r="GK556" s="1">
        <f t="shared" si="2659"/>
        <v>0</v>
      </c>
      <c r="GL556" s="1">
        <f t="shared" si="2660"/>
        <v>0</v>
      </c>
      <c r="GM556" s="1">
        <f t="shared" si="2661"/>
        <v>0</v>
      </c>
      <c r="GN556" s="1">
        <f t="shared" si="2662"/>
        <v>0</v>
      </c>
      <c r="GO556" s="1">
        <f t="shared" si="2663"/>
        <v>0</v>
      </c>
      <c r="GP556" s="1">
        <f t="shared" si="2664"/>
        <v>1</v>
      </c>
      <c r="GQ556" s="1">
        <f t="shared" si="2665"/>
        <v>1</v>
      </c>
      <c r="GS556" s="1" t="str">
        <f t="shared" si="2666"/>
        <v/>
      </c>
      <c r="GT556" s="1" t="str">
        <f t="shared" si="2667"/>
        <v/>
      </c>
      <c r="GU556" s="1">
        <f t="shared" si="2668"/>
        <v>0</v>
      </c>
      <c r="GV556" s="1">
        <f t="shared" si="2669"/>
        <v>0</v>
      </c>
      <c r="GW556" s="1">
        <f t="shared" si="2670"/>
        <v>0</v>
      </c>
      <c r="GX556" s="1">
        <f t="shared" si="2671"/>
        <v>0</v>
      </c>
      <c r="GY556" s="1">
        <f t="shared" si="2672"/>
        <v>0</v>
      </c>
      <c r="GZ556" s="1"/>
      <c r="HA556" s="1">
        <f t="shared" si="2673"/>
        <v>0</v>
      </c>
      <c r="HB556" s="1">
        <f t="shared" si="2674"/>
        <v>0</v>
      </c>
      <c r="HC556" s="1">
        <f t="shared" si="2675"/>
        <v>0</v>
      </c>
      <c r="HD556" s="1">
        <f t="shared" si="2676"/>
        <v>0</v>
      </c>
      <c r="HE556" s="1">
        <f t="shared" si="2677"/>
        <v>0</v>
      </c>
      <c r="HF556" s="1">
        <f t="shared" si="2678"/>
        <v>0</v>
      </c>
      <c r="HH556" s="1">
        <f t="shared" si="2679"/>
        <v>0</v>
      </c>
      <c r="HI556" s="1">
        <f t="shared" si="2680"/>
        <v>0</v>
      </c>
      <c r="HJ556" s="1">
        <f t="shared" si="2681"/>
        <v>0</v>
      </c>
      <c r="HK556" s="1">
        <f t="shared" si="2682"/>
        <v>0</v>
      </c>
      <c r="HL556" s="1">
        <f t="shared" si="2683"/>
        <v>0</v>
      </c>
      <c r="HM556" s="1">
        <f t="shared" si="2684"/>
        <v>0</v>
      </c>
      <c r="HO556" s="1">
        <f t="shared" si="2685"/>
        <v>1</v>
      </c>
      <c r="HP556" s="1" t="str">
        <f t="shared" si="2686"/>
        <v/>
      </c>
      <c r="HQ556" s="1" t="str">
        <f t="shared" si="2687"/>
        <v/>
      </c>
      <c r="HR556" t="str">
        <f t="shared" si="2688"/>
        <v/>
      </c>
      <c r="HS556" s="1" t="str">
        <f t="shared" si="2689"/>
        <v/>
      </c>
      <c r="HT556" t="str">
        <f t="shared" si="2690"/>
        <v/>
      </c>
      <c r="HU556" t="str">
        <f t="shared" si="2691"/>
        <v/>
      </c>
      <c r="HV556" s="1" t="str">
        <f t="shared" si="2692"/>
        <v/>
      </c>
      <c r="HW556" s="1" t="str">
        <f t="shared" si="2693"/>
        <v/>
      </c>
      <c r="HX556" s="1" t="str">
        <f t="shared" si="2694"/>
        <v/>
      </c>
      <c r="HZ556" s="1">
        <f t="shared" si="2695"/>
        <v>1</v>
      </c>
      <c r="IA556" s="1" t="str">
        <f t="shared" si="2696"/>
        <v/>
      </c>
      <c r="IB556" s="1" t="str">
        <f t="shared" si="2697"/>
        <v/>
      </c>
      <c r="IC556" s="1" t="str">
        <f t="shared" si="2698"/>
        <v/>
      </c>
      <c r="ID556" s="1" t="str">
        <f t="shared" si="2699"/>
        <v/>
      </c>
      <c r="IE556" s="1" t="str">
        <f t="shared" si="2700"/>
        <v/>
      </c>
      <c r="IF556" s="1" t="str">
        <f t="shared" si="2701"/>
        <v/>
      </c>
      <c r="IG556" s="1" t="str">
        <f t="shared" si="2702"/>
        <v/>
      </c>
      <c r="IH556" s="1" t="str">
        <f t="shared" si="2703"/>
        <v/>
      </c>
      <c r="II556" s="1" t="str">
        <f t="shared" si="2704"/>
        <v/>
      </c>
      <c r="IO556" s="3">
        <v>126.29</v>
      </c>
      <c r="IP556" s="3">
        <v>126.19</v>
      </c>
      <c r="IQ556" s="4">
        <v>157.08000000000001</v>
      </c>
      <c r="IR556" s="4">
        <v>156.1</v>
      </c>
      <c r="IX556" s="6">
        <f t="shared" si="2723"/>
        <v>4061.0000000000005</v>
      </c>
      <c r="IY556" s="6">
        <f t="shared" si="2724"/>
        <v>4051</v>
      </c>
      <c r="IZ556" s="7">
        <f t="shared" si="2725"/>
        <v>5032.0000000000009</v>
      </c>
      <c r="JA556" s="7">
        <f t="shared" si="2726"/>
        <v>5001.9999999999991</v>
      </c>
      <c r="JG556" s="12">
        <f t="shared" si="2705"/>
        <v>5.5000000000004547</v>
      </c>
      <c r="JH556" s="12">
        <f t="shared" si="2706"/>
        <v>-4.5</v>
      </c>
      <c r="JI556" s="13">
        <f t="shared" si="2707"/>
        <v>20.000000000001819</v>
      </c>
      <c r="JJ556" s="13">
        <f t="shared" si="2708"/>
        <v>-10</v>
      </c>
      <c r="JN556" s="6">
        <f t="shared" si="2727"/>
        <v>10.000000000000455</v>
      </c>
      <c r="JO556" s="6">
        <f t="shared" si="2728"/>
        <v>30.000000000001819</v>
      </c>
      <c r="JQ556" s="11">
        <f t="shared" si="2709"/>
        <v>0.50000000000090949</v>
      </c>
      <c r="JR556" s="11">
        <f t="shared" si="2710"/>
        <v>0.75000000000045475</v>
      </c>
      <c r="JS556" s="12">
        <f t="shared" si="2711"/>
        <v>1.5</v>
      </c>
      <c r="JT556" s="13">
        <f t="shared" si="2712"/>
        <v>9</v>
      </c>
      <c r="JU556" s="12">
        <f t="shared" si="2713"/>
        <v>5.5000000000004547</v>
      </c>
      <c r="JV556" s="12">
        <f t="shared" si="2714"/>
        <v>-4.5</v>
      </c>
      <c r="JW556" s="97">
        <f t="shared" si="2715"/>
        <v>10.000000000000455</v>
      </c>
      <c r="JX556" s="13">
        <f t="shared" si="2716"/>
        <v>20.000000000001819</v>
      </c>
      <c r="JY556" s="13">
        <f t="shared" si="2717"/>
        <v>-10</v>
      </c>
      <c r="JZ556" s="97">
        <f t="shared" si="2718"/>
        <v>30.000000000001819</v>
      </c>
      <c r="KA556" s="97"/>
      <c r="KB556" s="11">
        <f t="shared" si="2719"/>
        <v>0.55000000000154614</v>
      </c>
      <c r="KC556" s="11">
        <f t="shared" si="2720"/>
        <v>-0.14999999999954516</v>
      </c>
      <c r="KD556" s="11">
        <f t="shared" si="2721"/>
        <v>-0.24999999999954525</v>
      </c>
      <c r="KE556" s="11">
        <f t="shared" si="2722"/>
        <v>-1.5</v>
      </c>
    </row>
    <row r="557" spans="1:293" x14ac:dyDescent="0.2">
      <c r="A557" s="14">
        <f t="shared" si="2545"/>
        <v>557</v>
      </c>
      <c r="C557" s="2">
        <v>42913</v>
      </c>
      <c r="G557" s="3">
        <v>108.035</v>
      </c>
      <c r="H557" s="3">
        <v>118.04</v>
      </c>
      <c r="I557" s="3">
        <v>126.09</v>
      </c>
      <c r="J557" s="4">
        <v>155.22</v>
      </c>
      <c r="P557" s="128">
        <f t="shared" si="2746"/>
        <v>3459.4999999999995</v>
      </c>
      <c r="Q557" s="5">
        <f t="shared" si="2747"/>
        <v>3780.0000000000005</v>
      </c>
      <c r="R557" s="6">
        <f t="shared" si="2748"/>
        <v>4041.0000000000005</v>
      </c>
      <c r="S557" s="7">
        <f t="shared" si="2749"/>
        <v>4982</v>
      </c>
      <c r="Y557" s="4">
        <f t="shared" si="2729"/>
        <v>1.7500000000009095</v>
      </c>
      <c r="Z557" s="1">
        <f t="shared" si="2730"/>
        <v>8.2499999999995453</v>
      </c>
      <c r="AA557" s="1">
        <f t="shared" si="2731"/>
        <v>15.999999999999545</v>
      </c>
      <c r="AB557" s="1">
        <f t="shared" si="2732"/>
        <v>38.999999999999091</v>
      </c>
      <c r="AC557" s="1"/>
      <c r="AD557" s="1"/>
      <c r="AE557" s="126"/>
      <c r="AF557" s="126"/>
      <c r="AG557" s="126"/>
      <c r="AH557" s="4">
        <f t="shared" si="2733"/>
        <v>1.9999999999978781</v>
      </c>
      <c r="AI557" s="4">
        <f t="shared" si="2734"/>
        <v>1.4499999999979076</v>
      </c>
      <c r="AJ557" s="4">
        <f t="shared" si="2735"/>
        <v>1.3500000000001808</v>
      </c>
      <c r="AK557" s="4">
        <f t="shared" si="2736"/>
        <v>2.4166666666668188</v>
      </c>
      <c r="AL557" s="4">
        <f t="shared" si="2737"/>
        <v>0.24999999999977263</v>
      </c>
      <c r="AM557" s="4">
        <f t="shared" si="2738"/>
        <v>2.999999999999849</v>
      </c>
      <c r="AN557" s="4">
        <f t="shared" si="2739"/>
        <v>0.39999999999990976</v>
      </c>
      <c r="AO557" s="4">
        <f t="shared" si="2740"/>
        <v>1</v>
      </c>
      <c r="AP557" s="4">
        <f t="shared" si="2741"/>
        <v>3.6393110747212631E-12</v>
      </c>
      <c r="AQ557" s="4">
        <f t="shared" si="2742"/>
        <v>6.6250000000000773</v>
      </c>
      <c r="AR557" s="4">
        <f t="shared" si="2743"/>
        <v>2.8999999999979993</v>
      </c>
      <c r="AS557" s="4">
        <f t="shared" si="2744"/>
        <v>0.41666666666692009</v>
      </c>
      <c r="AT557" s="4">
        <f t="shared" si="2745"/>
        <v>1.6999999999980595</v>
      </c>
      <c r="AU557" s="1"/>
      <c r="BA557" s="11">
        <f t="shared" si="2554"/>
        <v>-1.7500000000009095</v>
      </c>
      <c r="BB557" s="11">
        <f t="shared" si="2555"/>
        <v>-8.2499999999995453</v>
      </c>
      <c r="BC557" s="12">
        <f t="shared" si="2556"/>
        <v>-15.999999999999545</v>
      </c>
      <c r="BD557" s="13">
        <f t="shared" si="2557"/>
        <v>-38.999999999999091</v>
      </c>
      <c r="BJ557" s="11">
        <f t="shared" si="2558"/>
        <v>1.9999999999978781</v>
      </c>
      <c r="BK557" s="11">
        <f t="shared" si="2559"/>
        <v>1.4499999999979076</v>
      </c>
      <c r="BL557" s="11">
        <f t="shared" si="2560"/>
        <v>1.3500000000001808</v>
      </c>
      <c r="BM557" s="11">
        <f t="shared" si="2561"/>
        <v>2.4166666666668188</v>
      </c>
      <c r="BN557" s="11">
        <f t="shared" si="2562"/>
        <v>-0.24999999999977263</v>
      </c>
      <c r="BO557" s="11">
        <f t="shared" si="2563"/>
        <v>-2.999999999999849</v>
      </c>
      <c r="BP557" s="11">
        <f t="shared" si="2564"/>
        <v>-0.39999999999990976</v>
      </c>
      <c r="BQ557" s="1">
        <v>1</v>
      </c>
      <c r="BR557" s="11">
        <f t="shared" si="2565"/>
        <v>3.6393110747212631E-12</v>
      </c>
      <c r="BS557" s="11">
        <f t="shared" si="2566"/>
        <v>-6.6250000000000773</v>
      </c>
      <c r="BT557" s="11">
        <f t="shared" si="2567"/>
        <v>2.8999999999979993</v>
      </c>
      <c r="BU557" s="11">
        <f t="shared" si="2568"/>
        <v>0.41666666666692009</v>
      </c>
      <c r="BV557" s="11">
        <f t="shared" si="2569"/>
        <v>1.6999999999980595</v>
      </c>
      <c r="BY557" s="126"/>
      <c r="BZ557" s="126"/>
      <c r="CA557">
        <f t="shared" si="2570"/>
        <v>0.41666666666692009</v>
      </c>
      <c r="CB557" s="1">
        <f t="shared" si="2571"/>
        <v>0</v>
      </c>
      <c r="CC557" s="1">
        <f t="shared" si="2572"/>
        <v>0</v>
      </c>
      <c r="CD557" s="1">
        <f t="shared" si="2573"/>
        <v>0</v>
      </c>
      <c r="CE557" s="126">
        <f t="shared" si="2546"/>
        <v>0</v>
      </c>
      <c r="CF557" s="1">
        <f t="shared" si="2574"/>
        <v>0</v>
      </c>
      <c r="CG557" s="1" t="str">
        <f t="shared" si="2575"/>
        <v/>
      </c>
      <c r="CH557" s="1" t="str">
        <f t="shared" si="2547"/>
        <v/>
      </c>
      <c r="CI557" s="1">
        <f t="shared" si="2576"/>
        <v>1</v>
      </c>
      <c r="CJ557" s="1">
        <f t="shared" si="2577"/>
        <v>1</v>
      </c>
      <c r="CK557" s="1" t="str">
        <f t="shared" si="2578"/>
        <v/>
      </c>
      <c r="CL557" s="1">
        <f t="shared" si="2579"/>
        <v>1</v>
      </c>
      <c r="CM557" s="1">
        <f t="shared" si="2580"/>
        <v>1</v>
      </c>
      <c r="CN557" s="1">
        <f t="shared" si="2581"/>
        <v>1</v>
      </c>
      <c r="CO557" s="1" t="str">
        <f t="shared" si="2582"/>
        <v/>
      </c>
      <c r="CP557" s="1" t="str">
        <f t="shared" si="2583"/>
        <v/>
      </c>
      <c r="CQ557" s="1">
        <f t="shared" si="2584"/>
        <v>1</v>
      </c>
      <c r="CS557" s="1">
        <f t="shared" si="2585"/>
        <v>0</v>
      </c>
      <c r="CT557" s="1">
        <f t="shared" si="2586"/>
        <v>0</v>
      </c>
      <c r="CU557" s="1">
        <f t="shared" si="2587"/>
        <v>0</v>
      </c>
      <c r="CV557" s="126">
        <f t="shared" si="2548"/>
        <v>0</v>
      </c>
      <c r="CW557" s="1">
        <f t="shared" si="2588"/>
        <v>1</v>
      </c>
      <c r="CX557" s="1" t="str">
        <f t="shared" si="2589"/>
        <v/>
      </c>
      <c r="CY557" s="1" t="str">
        <f t="shared" si="2590"/>
        <v/>
      </c>
      <c r="CZ557" s="1" t="str">
        <f t="shared" si="2591"/>
        <v/>
      </c>
      <c r="DA557" s="1" t="str">
        <f t="shared" si="2592"/>
        <v/>
      </c>
      <c r="DB557" s="1">
        <f t="shared" si="2593"/>
        <v>1</v>
      </c>
      <c r="DC557" s="1" t="str">
        <f t="shared" si="2594"/>
        <v/>
      </c>
      <c r="DD557" s="1">
        <f t="shared" si="2595"/>
        <v>1</v>
      </c>
      <c r="DE557" s="1" t="str">
        <f t="shared" si="2596"/>
        <v/>
      </c>
      <c r="DF557" s="1"/>
      <c r="DG557" s="126">
        <f t="shared" si="2549"/>
        <v>1</v>
      </c>
      <c r="DH557" s="1">
        <f t="shared" si="2597"/>
        <v>1</v>
      </c>
      <c r="DI557" s="1">
        <f t="shared" si="2598"/>
        <v>1</v>
      </c>
      <c r="DJ557" s="1">
        <f t="shared" si="2599"/>
        <v>1</v>
      </c>
      <c r="DK557" s="1" t="str">
        <f t="shared" si="2600"/>
        <v/>
      </c>
      <c r="DL557" s="1"/>
      <c r="DM557" s="1" t="str">
        <f t="shared" si="2601"/>
        <v/>
      </c>
      <c r="DN557" s="1">
        <f t="shared" si="2602"/>
        <v>0</v>
      </c>
      <c r="DO557" s="1">
        <f t="shared" si="2603"/>
        <v>1</v>
      </c>
      <c r="DP557" s="1">
        <f t="shared" si="2604"/>
        <v>0</v>
      </c>
      <c r="DQ557" s="1">
        <f t="shared" si="2605"/>
        <v>1</v>
      </c>
      <c r="DR557" s="1">
        <f t="shared" si="2606"/>
        <v>0</v>
      </c>
      <c r="DS557" s="1">
        <f t="shared" si="2607"/>
        <v>1</v>
      </c>
      <c r="DT557" s="1">
        <f t="shared" si="2608"/>
        <v>1</v>
      </c>
      <c r="DU557" s="1">
        <f t="shared" si="2609"/>
        <v>1</v>
      </c>
      <c r="DV557" s="1">
        <f t="shared" si="2610"/>
        <v>1</v>
      </c>
      <c r="DW557" s="1">
        <f t="shared" si="2611"/>
        <v>0</v>
      </c>
      <c r="DX557" s="1" t="str">
        <f t="shared" si="2612"/>
        <v/>
      </c>
      <c r="DY557" s="1" t="str">
        <f t="shared" si="2613"/>
        <v/>
      </c>
      <c r="EA557" s="1">
        <f t="shared" si="2614"/>
        <v>0</v>
      </c>
      <c r="EB557" s="1">
        <f t="shared" si="2615"/>
        <v>0</v>
      </c>
      <c r="EC557" s="1">
        <f t="shared" si="2616"/>
        <v>0</v>
      </c>
      <c r="ED557" s="1">
        <f t="shared" si="2617"/>
        <v>0</v>
      </c>
      <c r="EF557" s="1">
        <f t="shared" si="2618"/>
        <v>1</v>
      </c>
      <c r="EG557" s="1">
        <f t="shared" si="2619"/>
        <v>1</v>
      </c>
      <c r="EH557" s="1">
        <f t="shared" si="2620"/>
        <v>1</v>
      </c>
      <c r="EI557" s="1">
        <f t="shared" si="2621"/>
        <v>1</v>
      </c>
      <c r="EK557" s="1">
        <f t="shared" si="2622"/>
        <v>1</v>
      </c>
      <c r="EL557" s="1">
        <f t="shared" si="2623"/>
        <v>1</v>
      </c>
      <c r="EM557" s="1">
        <f t="shared" si="2624"/>
        <v>1</v>
      </c>
      <c r="EO557" s="1">
        <f t="shared" si="2625"/>
        <v>1</v>
      </c>
      <c r="EP557" s="1">
        <f t="shared" si="2626"/>
        <v>1</v>
      </c>
      <c r="EQ557" s="1">
        <f t="shared" si="2627"/>
        <v>1</v>
      </c>
      <c r="ES557" s="1">
        <f t="shared" si="2628"/>
        <v>1</v>
      </c>
      <c r="ET557" s="1">
        <f t="shared" si="2629"/>
        <v>1</v>
      </c>
      <c r="EU557" s="1">
        <f t="shared" si="2630"/>
        <v>1</v>
      </c>
      <c r="EV557" s="1">
        <f t="shared" si="2631"/>
        <v>1</v>
      </c>
      <c r="EW557" s="1">
        <f t="shared" si="2632"/>
        <v>0</v>
      </c>
      <c r="EY557" s="1">
        <f t="shared" si="2633"/>
        <v>1</v>
      </c>
      <c r="EZ557" s="1">
        <f t="shared" si="2634"/>
        <v>1</v>
      </c>
      <c r="FA557" s="1">
        <f t="shared" si="2635"/>
        <v>1</v>
      </c>
      <c r="FC557" s="1">
        <f t="shared" si="2636"/>
        <v>0</v>
      </c>
      <c r="FD557" s="1" t="str">
        <f t="shared" si="2637"/>
        <v/>
      </c>
      <c r="FE557" s="1"/>
      <c r="FF557" s="1">
        <f t="shared" si="2638"/>
        <v>1</v>
      </c>
      <c r="FG557" s="1">
        <f t="shared" si="2639"/>
        <v>0</v>
      </c>
      <c r="FH557" s="1">
        <f t="shared" si="2640"/>
        <v>0</v>
      </c>
      <c r="FI557" s="1" t="str">
        <f t="shared" si="2641"/>
        <v/>
      </c>
      <c r="FJ557" s="1" t="str">
        <f t="shared" si="2642"/>
        <v/>
      </c>
      <c r="FK557" s="1" t="str">
        <f t="shared" si="2643"/>
        <v/>
      </c>
      <c r="FL557" s="1" t="str">
        <f t="shared" si="2644"/>
        <v/>
      </c>
      <c r="FN557" s="1" t="str">
        <f t="shared" si="2645"/>
        <v/>
      </c>
      <c r="FO557" s="1" t="str">
        <f t="shared" si="2646"/>
        <v/>
      </c>
      <c r="FP557" s="1" t="str">
        <f t="shared" si="2647"/>
        <v/>
      </c>
      <c r="FV557" s="1">
        <f t="shared" si="2648"/>
        <v>1</v>
      </c>
      <c r="FW557" s="1">
        <f t="shared" si="2649"/>
        <v>0</v>
      </c>
      <c r="FX557" s="1">
        <f t="shared" si="2650"/>
        <v>1</v>
      </c>
      <c r="GA557" s="1">
        <f t="shared" si="2651"/>
        <v>0</v>
      </c>
      <c r="GB557" s="1">
        <f t="shared" si="2652"/>
        <v>0</v>
      </c>
      <c r="GC557" s="1">
        <f t="shared" si="2653"/>
        <v>0</v>
      </c>
      <c r="GD557" s="1">
        <f t="shared" si="2654"/>
        <v>0</v>
      </c>
      <c r="GE557" s="1">
        <f t="shared" si="2655"/>
        <v>1</v>
      </c>
      <c r="GF557" s="1">
        <f t="shared" si="2656"/>
        <v>1</v>
      </c>
      <c r="GG557" s="1">
        <f t="shared" si="2657"/>
        <v>0</v>
      </c>
      <c r="GI557" s="1">
        <f t="shared" si="2658"/>
        <v>0</v>
      </c>
      <c r="GK557" s="1">
        <f t="shared" si="2659"/>
        <v>1</v>
      </c>
      <c r="GL557" s="1">
        <f t="shared" si="2660"/>
        <v>1</v>
      </c>
      <c r="GM557" s="1">
        <f t="shared" si="2661"/>
        <v>1</v>
      </c>
      <c r="GN557" s="1">
        <f t="shared" si="2662"/>
        <v>1</v>
      </c>
      <c r="GO557" s="1">
        <f t="shared" si="2663"/>
        <v>0</v>
      </c>
      <c r="GP557" s="1">
        <f t="shared" si="2664"/>
        <v>0</v>
      </c>
      <c r="GQ557" s="1">
        <f t="shared" si="2665"/>
        <v>1</v>
      </c>
      <c r="GS557" s="1">
        <f t="shared" si="2666"/>
        <v>1</v>
      </c>
      <c r="GT557" s="1" t="str">
        <f t="shared" si="2667"/>
        <v/>
      </c>
      <c r="GU557" s="1">
        <f t="shared" si="2668"/>
        <v>1</v>
      </c>
      <c r="GV557" s="1">
        <f t="shared" si="2669"/>
        <v>1</v>
      </c>
      <c r="GW557" s="1">
        <f t="shared" si="2670"/>
        <v>1</v>
      </c>
      <c r="GX557" s="1">
        <f t="shared" si="2671"/>
        <v>0</v>
      </c>
      <c r="GY557" s="1">
        <f t="shared" si="2672"/>
        <v>0</v>
      </c>
      <c r="GZ557" s="1"/>
      <c r="HA557" s="1">
        <f t="shared" si="2673"/>
        <v>1</v>
      </c>
      <c r="HB557" s="1">
        <f t="shared" si="2674"/>
        <v>0</v>
      </c>
      <c r="HC557" s="1">
        <f t="shared" si="2675"/>
        <v>0</v>
      </c>
      <c r="HD557" s="1">
        <f t="shared" si="2676"/>
        <v>0</v>
      </c>
      <c r="HE557" s="1">
        <f t="shared" si="2677"/>
        <v>0</v>
      </c>
      <c r="HF557" s="1">
        <f t="shared" si="2678"/>
        <v>0</v>
      </c>
      <c r="HH557" s="1">
        <f t="shared" si="2679"/>
        <v>1</v>
      </c>
      <c r="HI557" s="1">
        <f t="shared" si="2680"/>
        <v>1</v>
      </c>
      <c r="HJ557" s="1">
        <f t="shared" si="2681"/>
        <v>1</v>
      </c>
      <c r="HK557" s="1">
        <f t="shared" si="2682"/>
        <v>1</v>
      </c>
      <c r="HL557" s="1">
        <f t="shared" si="2683"/>
        <v>0</v>
      </c>
      <c r="HM557" s="1">
        <f t="shared" si="2684"/>
        <v>0</v>
      </c>
      <c r="HO557" s="1" t="str">
        <f t="shared" si="2685"/>
        <v/>
      </c>
      <c r="HP557" s="1">
        <f t="shared" si="2686"/>
        <v>1</v>
      </c>
      <c r="HQ557" s="1" t="str">
        <f t="shared" si="2687"/>
        <v/>
      </c>
      <c r="HR557">
        <f t="shared" si="2688"/>
        <v>1</v>
      </c>
      <c r="HS557" s="1" t="str">
        <f t="shared" si="2689"/>
        <v/>
      </c>
      <c r="HT557">
        <f t="shared" si="2690"/>
        <v>1</v>
      </c>
      <c r="HU557" t="str">
        <f t="shared" si="2691"/>
        <v/>
      </c>
      <c r="HV557" s="1">
        <f t="shared" si="2692"/>
        <v>1</v>
      </c>
      <c r="HW557" s="1" t="str">
        <f t="shared" si="2693"/>
        <v/>
      </c>
      <c r="HX557" s="1" t="str">
        <f t="shared" si="2694"/>
        <v/>
      </c>
      <c r="HZ557" s="1" t="str">
        <f t="shared" si="2695"/>
        <v/>
      </c>
      <c r="IA557" s="1">
        <f t="shared" si="2696"/>
        <v>0</v>
      </c>
      <c r="IB557" s="1" t="str">
        <f t="shared" si="2697"/>
        <v/>
      </c>
      <c r="IC557" s="1">
        <f t="shared" si="2698"/>
        <v>0</v>
      </c>
      <c r="ID557" s="1" t="str">
        <f t="shared" si="2699"/>
        <v/>
      </c>
      <c r="IE557" s="1">
        <f t="shared" si="2700"/>
        <v>0</v>
      </c>
      <c r="IF557" s="1" t="str">
        <f t="shared" si="2701"/>
        <v/>
      </c>
      <c r="IG557" s="1">
        <f t="shared" si="2702"/>
        <v>0</v>
      </c>
      <c r="IH557" s="1" t="str">
        <f t="shared" si="2703"/>
        <v/>
      </c>
      <c r="II557" s="1" t="str">
        <f t="shared" si="2704"/>
        <v/>
      </c>
      <c r="IO557" s="3">
        <v>126.27</v>
      </c>
      <c r="IP557" s="3">
        <v>126.05</v>
      </c>
      <c r="IQ557" s="4">
        <v>157.06</v>
      </c>
      <c r="IR557" s="4">
        <v>155.07</v>
      </c>
      <c r="IX557" s="6">
        <f t="shared" si="2723"/>
        <v>4058.9999999999995</v>
      </c>
      <c r="IY557" s="6">
        <f t="shared" si="2724"/>
        <v>4036.9999999999995</v>
      </c>
      <c r="IZ557" s="7">
        <f t="shared" si="2725"/>
        <v>5030</v>
      </c>
      <c r="JA557" s="7">
        <f t="shared" si="2726"/>
        <v>4966.9999999999991</v>
      </c>
      <c r="JG557" s="12">
        <f t="shared" si="2705"/>
        <v>1.9999999999995453</v>
      </c>
      <c r="JH557" s="12">
        <f t="shared" si="2706"/>
        <v>-20.000000000000455</v>
      </c>
      <c r="JI557" s="13">
        <f t="shared" si="2707"/>
        <v>9.0000000000009095</v>
      </c>
      <c r="JJ557" s="13">
        <f t="shared" si="2708"/>
        <v>-54</v>
      </c>
      <c r="JN557" s="6">
        <f t="shared" si="2727"/>
        <v>22</v>
      </c>
      <c r="JO557" s="6">
        <f t="shared" si="2728"/>
        <v>63.000000000000909</v>
      </c>
      <c r="JQ557" s="11">
        <f t="shared" si="2709"/>
        <v>-1.7500000000009095</v>
      </c>
      <c r="JR557" s="11">
        <f t="shared" si="2710"/>
        <v>-8.2499999999995453</v>
      </c>
      <c r="JS557" s="12">
        <f t="shared" si="2711"/>
        <v>-15.999999999999545</v>
      </c>
      <c r="JT557" s="13">
        <f t="shared" si="2712"/>
        <v>-38.999999999999091</v>
      </c>
      <c r="JU557" s="12">
        <f t="shared" si="2713"/>
        <v>1.9999999999995453</v>
      </c>
      <c r="JV557" s="12">
        <f t="shared" si="2714"/>
        <v>-20.000000000000455</v>
      </c>
      <c r="JW557" s="97">
        <f t="shared" si="2715"/>
        <v>22</v>
      </c>
      <c r="JX557" s="13">
        <f t="shared" si="2716"/>
        <v>9.0000000000009095</v>
      </c>
      <c r="JY557" s="13">
        <f t="shared" si="2717"/>
        <v>-54</v>
      </c>
      <c r="JZ557" s="97">
        <f t="shared" si="2718"/>
        <v>63.000000000000909</v>
      </c>
      <c r="KA557" s="97"/>
      <c r="KB557" s="11">
        <f t="shared" si="2719"/>
        <v>1.4499999999979076</v>
      </c>
      <c r="KC557" s="11">
        <f t="shared" si="2720"/>
        <v>1.3500000000001808</v>
      </c>
      <c r="KD557" s="11">
        <f t="shared" si="2721"/>
        <v>2.4166666666668188</v>
      </c>
      <c r="KE557" s="11">
        <f t="shared" si="2722"/>
        <v>-2.999999999999849</v>
      </c>
    </row>
    <row r="558" spans="1:293" x14ac:dyDescent="0.2">
      <c r="A558" s="14">
        <f t="shared" si="2545"/>
        <v>558</v>
      </c>
      <c r="C558" s="2">
        <v>42914</v>
      </c>
      <c r="G558" s="3">
        <v>108.045</v>
      </c>
      <c r="H558" s="3">
        <v>118.057</v>
      </c>
      <c r="I558" s="3">
        <v>126.065</v>
      </c>
      <c r="J558" s="4">
        <v>155</v>
      </c>
      <c r="P558" s="128">
        <f t="shared" si="2746"/>
        <v>3460.5</v>
      </c>
      <c r="Q558" s="5">
        <f t="shared" si="2747"/>
        <v>3781.75</v>
      </c>
      <c r="R558" s="6">
        <f t="shared" si="2748"/>
        <v>4038.5</v>
      </c>
      <c r="S558" s="7">
        <f t="shared" si="2749"/>
        <v>4960</v>
      </c>
      <c r="Y558" s="4">
        <f t="shared" si="2729"/>
        <v>1.0000000000004547</v>
      </c>
      <c r="Z558" s="1">
        <f t="shared" si="2730"/>
        <v>1.7499999999995453</v>
      </c>
      <c r="AA558" s="1">
        <f t="shared" si="2731"/>
        <v>2.5000000000004547</v>
      </c>
      <c r="AB558" s="1">
        <f t="shared" si="2732"/>
        <v>22</v>
      </c>
      <c r="AC558" s="1"/>
      <c r="AD558" s="1"/>
      <c r="AE558" s="126"/>
      <c r="AF558" s="126"/>
      <c r="AG558" s="126"/>
      <c r="AH558" s="4">
        <f t="shared" si="2733"/>
        <v>0.83333333333454607</v>
      </c>
      <c r="AI558" s="4">
        <f t="shared" si="2734"/>
        <v>0.95000000000118234</v>
      </c>
      <c r="AJ558" s="4">
        <f t="shared" si="2735"/>
        <v>3.2499999999998179</v>
      </c>
      <c r="AK558" s="4">
        <f t="shared" si="2736"/>
        <v>3.4166666666665151</v>
      </c>
      <c r="AL558" s="4">
        <f t="shared" si="2737"/>
        <v>2.9999999999997726</v>
      </c>
      <c r="AM558" s="4">
        <f t="shared" si="2738"/>
        <v>4.8333333333328783</v>
      </c>
      <c r="AN558" s="4">
        <f t="shared" si="2739"/>
        <v>6.299999999999546</v>
      </c>
      <c r="AO558" s="4">
        <f t="shared" si="2740"/>
        <v>1</v>
      </c>
      <c r="AP558" s="4">
        <f t="shared" si="2741"/>
        <v>1.8333333333312112</v>
      </c>
      <c r="AQ558" s="4">
        <f t="shared" si="2742"/>
        <v>0.29166666666689434</v>
      </c>
      <c r="AR558" s="4">
        <f t="shared" si="2743"/>
        <v>3.0000000000010916</v>
      </c>
      <c r="AS558" s="4">
        <f t="shared" si="2744"/>
        <v>6.6388888888884345</v>
      </c>
      <c r="AT558" s="4">
        <f t="shared" si="2745"/>
        <v>4.9333333333342431</v>
      </c>
      <c r="AU558" s="1"/>
      <c r="BA558" s="11">
        <f t="shared" si="2554"/>
        <v>1.0000000000004547</v>
      </c>
      <c r="BB558" s="11">
        <f t="shared" si="2555"/>
        <v>1.7499999999995453</v>
      </c>
      <c r="BC558" s="12">
        <f t="shared" si="2556"/>
        <v>-2.5000000000004547</v>
      </c>
      <c r="BD558" s="13">
        <f t="shared" si="2557"/>
        <v>-22</v>
      </c>
      <c r="BJ558" s="11">
        <f t="shared" si="2558"/>
        <v>0.83333333333454607</v>
      </c>
      <c r="BK558" s="11">
        <f t="shared" si="2559"/>
        <v>0.95000000000118234</v>
      </c>
      <c r="BL558" s="11">
        <f t="shared" si="2560"/>
        <v>3.2499999999998179</v>
      </c>
      <c r="BM558" s="11">
        <f t="shared" si="2561"/>
        <v>3.4166666666665151</v>
      </c>
      <c r="BN558" s="11">
        <f t="shared" si="2562"/>
        <v>2.9999999999997726</v>
      </c>
      <c r="BO558" s="11">
        <f t="shared" si="2563"/>
        <v>4.8333333333328783</v>
      </c>
      <c r="BP558" s="11">
        <f t="shared" si="2564"/>
        <v>6.299999999999546</v>
      </c>
      <c r="BQ558" s="1">
        <v>1</v>
      </c>
      <c r="BR558" s="11">
        <f t="shared" si="2565"/>
        <v>1.8333333333312112</v>
      </c>
      <c r="BS558" s="11">
        <f t="shared" si="2566"/>
        <v>-0.29166666666689434</v>
      </c>
      <c r="BT558" s="11">
        <f t="shared" si="2567"/>
        <v>3.0000000000010916</v>
      </c>
      <c r="BU558" s="11">
        <f t="shared" si="2568"/>
        <v>6.6388888888884345</v>
      </c>
      <c r="BV558" s="11">
        <f t="shared" si="2569"/>
        <v>4.9333333333342431</v>
      </c>
      <c r="BY558" s="126"/>
      <c r="BZ558" s="126"/>
      <c r="CA558">
        <f t="shared" si="2570"/>
        <v>6.6388888888884345</v>
      </c>
      <c r="CB558" s="1">
        <f t="shared" si="2571"/>
        <v>1</v>
      </c>
      <c r="CC558" s="1">
        <f t="shared" si="2572"/>
        <v>1</v>
      </c>
      <c r="CD558" s="1">
        <f t="shared" si="2573"/>
        <v>0</v>
      </c>
      <c r="CE558" s="126">
        <f t="shared" si="2546"/>
        <v>0</v>
      </c>
      <c r="CF558" s="1">
        <f t="shared" si="2574"/>
        <v>0</v>
      </c>
      <c r="CG558" s="1" t="str">
        <f t="shared" si="2575"/>
        <v/>
      </c>
      <c r="CH558" s="1">
        <f t="shared" si="2547"/>
        <v>1</v>
      </c>
      <c r="CI558" s="1">
        <f t="shared" si="2576"/>
        <v>1</v>
      </c>
      <c r="CJ558" s="1" t="str">
        <f t="shared" si="2577"/>
        <v/>
      </c>
      <c r="CK558" s="1" t="str">
        <f t="shared" si="2578"/>
        <v/>
      </c>
      <c r="CL558" s="1">
        <f t="shared" si="2579"/>
        <v>1</v>
      </c>
      <c r="CM558" s="1">
        <f t="shared" si="2580"/>
        <v>1</v>
      </c>
      <c r="CN558" s="1">
        <f t="shared" si="2581"/>
        <v>1</v>
      </c>
      <c r="CO558" s="1" t="str">
        <f t="shared" si="2582"/>
        <v/>
      </c>
      <c r="CP558" s="1">
        <f t="shared" si="2583"/>
        <v>1</v>
      </c>
      <c r="CQ558" s="1" t="str">
        <f t="shared" si="2584"/>
        <v/>
      </c>
      <c r="CS558" s="1">
        <f t="shared" si="2585"/>
        <v>1</v>
      </c>
      <c r="CT558" s="1">
        <f t="shared" si="2586"/>
        <v>1</v>
      </c>
      <c r="CU558" s="1">
        <f t="shared" si="2587"/>
        <v>0</v>
      </c>
      <c r="CV558" s="126">
        <f t="shared" si="2548"/>
        <v>0</v>
      </c>
      <c r="CW558" s="1">
        <f t="shared" si="2588"/>
        <v>1</v>
      </c>
      <c r="CX558" s="1" t="str">
        <f t="shared" si="2589"/>
        <v/>
      </c>
      <c r="CY558" s="1" t="str">
        <f t="shared" si="2590"/>
        <v/>
      </c>
      <c r="CZ558" s="1" t="str">
        <f t="shared" si="2591"/>
        <v/>
      </c>
      <c r="DA558" s="1" t="str">
        <f t="shared" si="2592"/>
        <v/>
      </c>
      <c r="DB558" s="1">
        <f t="shared" si="2593"/>
        <v>0</v>
      </c>
      <c r="DC558" s="1">
        <f t="shared" si="2594"/>
        <v>1</v>
      </c>
      <c r="DD558" s="1" t="str">
        <f t="shared" si="2595"/>
        <v/>
      </c>
      <c r="DE558" s="1" t="str">
        <f t="shared" si="2596"/>
        <v/>
      </c>
      <c r="DF558" s="1"/>
      <c r="DG558" s="126">
        <f t="shared" si="2549"/>
        <v>1</v>
      </c>
      <c r="DH558" s="1">
        <f t="shared" si="2597"/>
        <v>1</v>
      </c>
      <c r="DI558" s="1">
        <f t="shared" si="2598"/>
        <v>0</v>
      </c>
      <c r="DJ558" s="1">
        <f t="shared" si="2599"/>
        <v>0</v>
      </c>
      <c r="DK558" s="1">
        <f t="shared" si="2600"/>
        <v>0</v>
      </c>
      <c r="DL558" s="1"/>
      <c r="DM558" s="1">
        <f t="shared" si="2601"/>
        <v>1</v>
      </c>
      <c r="DN558" s="1" t="str">
        <f t="shared" si="2602"/>
        <v/>
      </c>
      <c r="DO558" s="1" t="str">
        <f t="shared" si="2603"/>
        <v/>
      </c>
      <c r="DP558" s="1" t="str">
        <f t="shared" si="2604"/>
        <v/>
      </c>
      <c r="DQ558" s="1" t="str">
        <f t="shared" si="2605"/>
        <v/>
      </c>
      <c r="DR558" s="1" t="str">
        <f t="shared" si="2606"/>
        <v/>
      </c>
      <c r="DS558" s="1" t="str">
        <f t="shared" si="2607"/>
        <v/>
      </c>
      <c r="DT558" s="1" t="str">
        <f t="shared" si="2608"/>
        <v/>
      </c>
      <c r="DU558" s="1" t="str">
        <f t="shared" si="2609"/>
        <v/>
      </c>
      <c r="DV558" s="1">
        <f t="shared" si="2610"/>
        <v>0</v>
      </c>
      <c r="DW558" s="1">
        <f t="shared" si="2611"/>
        <v>0</v>
      </c>
      <c r="DX558" s="1" t="str">
        <f t="shared" si="2612"/>
        <v/>
      </c>
      <c r="DY558" s="1" t="str">
        <f t="shared" si="2613"/>
        <v/>
      </c>
      <c r="EA558" s="1">
        <f t="shared" si="2614"/>
        <v>1</v>
      </c>
      <c r="EB558" s="1">
        <f t="shared" si="2615"/>
        <v>1</v>
      </c>
      <c r="EC558" s="1">
        <f t="shared" si="2616"/>
        <v>0</v>
      </c>
      <c r="ED558" s="1">
        <f t="shared" si="2617"/>
        <v>0</v>
      </c>
      <c r="EF558" s="1">
        <f t="shared" si="2618"/>
        <v>0</v>
      </c>
      <c r="EG558" s="1">
        <f t="shared" si="2619"/>
        <v>0</v>
      </c>
      <c r="EH558" s="1">
        <f t="shared" si="2620"/>
        <v>1</v>
      </c>
      <c r="EI558" s="1">
        <f t="shared" si="2621"/>
        <v>1</v>
      </c>
      <c r="EK558" s="1">
        <f t="shared" si="2622"/>
        <v>1</v>
      </c>
      <c r="EL558" s="1">
        <f t="shared" si="2623"/>
        <v>0</v>
      </c>
      <c r="EM558" s="1">
        <f t="shared" si="2624"/>
        <v>0</v>
      </c>
      <c r="EO558" s="1">
        <f t="shared" si="2625"/>
        <v>1</v>
      </c>
      <c r="EP558" s="1">
        <f t="shared" si="2626"/>
        <v>0</v>
      </c>
      <c r="EQ558" s="1">
        <f t="shared" si="2627"/>
        <v>0</v>
      </c>
      <c r="ES558" s="1">
        <f t="shared" si="2628"/>
        <v>0</v>
      </c>
      <c r="ET558" s="1">
        <f t="shared" si="2629"/>
        <v>0</v>
      </c>
      <c r="EU558" s="1">
        <f t="shared" si="2630"/>
        <v>1</v>
      </c>
      <c r="EV558" s="1">
        <f t="shared" si="2631"/>
        <v>1</v>
      </c>
      <c r="EW558" s="1">
        <f t="shared" si="2632"/>
        <v>0</v>
      </c>
      <c r="EY558" s="1">
        <f t="shared" si="2633"/>
        <v>0</v>
      </c>
      <c r="EZ558" s="1">
        <f t="shared" si="2634"/>
        <v>0</v>
      </c>
      <c r="FA558" s="1">
        <f t="shared" si="2635"/>
        <v>1</v>
      </c>
      <c r="FC558" s="1">
        <f t="shared" si="2636"/>
        <v>1</v>
      </c>
      <c r="FD558" s="1">
        <f t="shared" si="2637"/>
        <v>1</v>
      </c>
      <c r="FE558" s="1"/>
      <c r="FF558" s="1">
        <f t="shared" si="2638"/>
        <v>1</v>
      </c>
      <c r="FG558" s="1">
        <f t="shared" si="2639"/>
        <v>1</v>
      </c>
      <c r="FH558" s="1">
        <f t="shared" si="2640"/>
        <v>1</v>
      </c>
      <c r="FI558" s="1">
        <f t="shared" si="2641"/>
        <v>0</v>
      </c>
      <c r="FJ558" s="1">
        <f t="shared" si="2642"/>
        <v>0</v>
      </c>
      <c r="FK558" s="1">
        <f t="shared" si="2643"/>
        <v>1</v>
      </c>
      <c r="FL558" s="1">
        <f t="shared" si="2644"/>
        <v>1</v>
      </c>
      <c r="FN558" s="1" t="str">
        <f t="shared" si="2645"/>
        <v/>
      </c>
      <c r="FO558" s="1" t="str">
        <f t="shared" si="2646"/>
        <v/>
      </c>
      <c r="FP558" s="1">
        <f t="shared" si="2647"/>
        <v>0</v>
      </c>
      <c r="FV558" s="1">
        <f t="shared" si="2648"/>
        <v>1</v>
      </c>
      <c r="FW558" s="1">
        <f t="shared" si="2649"/>
        <v>1</v>
      </c>
      <c r="FX558" s="1">
        <f t="shared" si="2650"/>
        <v>0</v>
      </c>
      <c r="GA558" s="1">
        <f t="shared" si="2651"/>
        <v>1</v>
      </c>
      <c r="GB558" s="1">
        <f t="shared" si="2652"/>
        <v>1</v>
      </c>
      <c r="GC558" s="1">
        <f t="shared" si="2653"/>
        <v>0</v>
      </c>
      <c r="GD558" s="1">
        <f t="shared" si="2654"/>
        <v>0</v>
      </c>
      <c r="GE558" s="1">
        <f t="shared" si="2655"/>
        <v>1</v>
      </c>
      <c r="GF558" s="1">
        <f t="shared" si="2656"/>
        <v>1</v>
      </c>
      <c r="GG558" s="1">
        <f t="shared" si="2657"/>
        <v>1</v>
      </c>
      <c r="GI558" s="1">
        <f t="shared" si="2658"/>
        <v>0</v>
      </c>
      <c r="GK558" s="1">
        <f t="shared" si="2659"/>
        <v>0</v>
      </c>
      <c r="GL558" s="1">
        <f t="shared" si="2660"/>
        <v>0</v>
      </c>
      <c r="GM558" s="1">
        <f t="shared" si="2661"/>
        <v>1</v>
      </c>
      <c r="GN558" s="1">
        <f t="shared" si="2662"/>
        <v>1</v>
      </c>
      <c r="GO558" s="1">
        <f t="shared" si="2663"/>
        <v>0</v>
      </c>
      <c r="GP558" s="1">
        <f t="shared" si="2664"/>
        <v>0</v>
      </c>
      <c r="GQ558" s="1">
        <f t="shared" si="2665"/>
        <v>0</v>
      </c>
      <c r="GS558" s="1" t="str">
        <f t="shared" si="2666"/>
        <v/>
      </c>
      <c r="GT558" s="1" t="str">
        <f t="shared" si="2667"/>
        <v/>
      </c>
      <c r="GU558" s="1">
        <f t="shared" si="2668"/>
        <v>1</v>
      </c>
      <c r="GV558" s="1">
        <f t="shared" si="2669"/>
        <v>1</v>
      </c>
      <c r="GW558" s="1">
        <f t="shared" si="2670"/>
        <v>1</v>
      </c>
      <c r="GX558" s="1">
        <f t="shared" si="2671"/>
        <v>1</v>
      </c>
      <c r="GY558" s="1">
        <f t="shared" si="2672"/>
        <v>1</v>
      </c>
      <c r="GZ558" s="1"/>
      <c r="HA558" s="1">
        <f t="shared" si="2673"/>
        <v>1</v>
      </c>
      <c r="HB558" s="1">
        <f t="shared" si="2674"/>
        <v>1</v>
      </c>
      <c r="HC558" s="1">
        <f t="shared" si="2675"/>
        <v>0</v>
      </c>
      <c r="HD558" s="1">
        <f t="shared" si="2676"/>
        <v>0</v>
      </c>
      <c r="HE558" s="1">
        <f t="shared" si="2677"/>
        <v>0</v>
      </c>
      <c r="HF558" s="1">
        <f t="shared" si="2678"/>
        <v>0</v>
      </c>
      <c r="HH558" s="1">
        <f t="shared" si="2679"/>
        <v>0</v>
      </c>
      <c r="HI558" s="1">
        <f t="shared" si="2680"/>
        <v>0</v>
      </c>
      <c r="HJ558" s="1">
        <f t="shared" si="2681"/>
        <v>0</v>
      </c>
      <c r="HK558" s="1">
        <f t="shared" si="2682"/>
        <v>0</v>
      </c>
      <c r="HL558" s="1">
        <f t="shared" si="2683"/>
        <v>0</v>
      </c>
      <c r="HM558" s="1">
        <f t="shared" si="2684"/>
        <v>0</v>
      </c>
      <c r="HO558" s="1" t="str">
        <f t="shared" si="2685"/>
        <v/>
      </c>
      <c r="HP558" s="1">
        <f t="shared" si="2686"/>
        <v>1</v>
      </c>
      <c r="HQ558" s="1" t="str">
        <f t="shared" si="2687"/>
        <v/>
      </c>
      <c r="HR558">
        <f t="shared" si="2688"/>
        <v>1</v>
      </c>
      <c r="HS558" s="1" t="str">
        <f t="shared" si="2689"/>
        <v/>
      </c>
      <c r="HT558">
        <f t="shared" si="2690"/>
        <v>1</v>
      </c>
      <c r="HU558" t="str">
        <f t="shared" si="2691"/>
        <v/>
      </c>
      <c r="HV558" s="1" t="str">
        <f t="shared" si="2692"/>
        <v/>
      </c>
      <c r="HW558" s="1" t="str">
        <f t="shared" si="2693"/>
        <v/>
      </c>
      <c r="HX558" s="1" t="str">
        <f t="shared" si="2694"/>
        <v/>
      </c>
      <c r="HZ558" s="1" t="str">
        <f t="shared" si="2695"/>
        <v/>
      </c>
      <c r="IA558" s="1">
        <f t="shared" si="2696"/>
        <v>1</v>
      </c>
      <c r="IB558" s="1" t="str">
        <f t="shared" si="2697"/>
        <v/>
      </c>
      <c r="IC558" s="1">
        <f t="shared" si="2698"/>
        <v>1</v>
      </c>
      <c r="ID558" s="1" t="str">
        <f t="shared" si="2699"/>
        <v/>
      </c>
      <c r="IE558" s="1">
        <f t="shared" si="2700"/>
        <v>1</v>
      </c>
      <c r="IF558" s="1" t="str">
        <f t="shared" si="2701"/>
        <v/>
      </c>
      <c r="IG558" s="1" t="str">
        <f t="shared" si="2702"/>
        <v/>
      </c>
      <c r="IH558" s="1" t="str">
        <f t="shared" si="2703"/>
        <v/>
      </c>
      <c r="II558" s="1" t="str">
        <f t="shared" si="2704"/>
        <v/>
      </c>
      <c r="IO558" s="3">
        <v>126.105</v>
      </c>
      <c r="IP558" s="3">
        <v>125.28</v>
      </c>
      <c r="IQ558" s="4">
        <v>155.22</v>
      </c>
      <c r="IR558" s="4">
        <v>154.09</v>
      </c>
      <c r="IX558" s="6">
        <f t="shared" si="2723"/>
        <v>4042.5000000000005</v>
      </c>
      <c r="IY558" s="6">
        <f t="shared" si="2724"/>
        <v>4028</v>
      </c>
      <c r="IZ558" s="7">
        <f t="shared" si="2725"/>
        <v>4982</v>
      </c>
      <c r="JA558" s="7">
        <f t="shared" si="2726"/>
        <v>4937</v>
      </c>
      <c r="JG558" s="12">
        <f t="shared" si="2705"/>
        <v>1.5</v>
      </c>
      <c r="JH558" s="12">
        <f t="shared" si="2706"/>
        <v>-13.000000000000455</v>
      </c>
      <c r="JI558" s="13">
        <f t="shared" si="2707"/>
        <v>0</v>
      </c>
      <c r="JJ558" s="13">
        <f t="shared" si="2708"/>
        <v>-45</v>
      </c>
      <c r="JN558" s="6">
        <f t="shared" si="2727"/>
        <v>14.500000000000455</v>
      </c>
      <c r="JO558" s="6">
        <f t="shared" si="2728"/>
        <v>45</v>
      </c>
      <c r="JQ558" s="11">
        <f t="shared" si="2709"/>
        <v>1.0000000000004547</v>
      </c>
      <c r="JR558" s="11">
        <f t="shared" si="2710"/>
        <v>1.7499999999995453</v>
      </c>
      <c r="JS558" s="12">
        <f t="shared" si="2711"/>
        <v>-2.5000000000004547</v>
      </c>
      <c r="JT558" s="13">
        <f t="shared" si="2712"/>
        <v>-22</v>
      </c>
      <c r="JU558" s="12">
        <f t="shared" si="2713"/>
        <v>1.5</v>
      </c>
      <c r="JV558" s="12">
        <f t="shared" si="2714"/>
        <v>-13.000000000000455</v>
      </c>
      <c r="JW558" s="97">
        <f t="shared" si="2715"/>
        <v>14.500000000000455</v>
      </c>
      <c r="JX558" s="13">
        <f t="shared" si="2716"/>
        <v>0</v>
      </c>
      <c r="JY558" s="13">
        <f t="shared" si="2717"/>
        <v>-45</v>
      </c>
      <c r="JZ558" s="97">
        <f t="shared" si="2718"/>
        <v>45</v>
      </c>
      <c r="KA558" s="97"/>
      <c r="KB558" s="11">
        <f t="shared" si="2719"/>
        <v>0.95000000000118234</v>
      </c>
      <c r="KC558" s="11">
        <f t="shared" si="2720"/>
        <v>3.2499999999998179</v>
      </c>
      <c r="KD558" s="11">
        <f t="shared" si="2721"/>
        <v>3.4166666666665151</v>
      </c>
      <c r="KE558" s="11">
        <f t="shared" si="2722"/>
        <v>4.8333333333328783</v>
      </c>
    </row>
    <row r="559" spans="1:293" x14ac:dyDescent="0.2">
      <c r="A559" s="14">
        <f t="shared" si="2545"/>
        <v>559</v>
      </c>
      <c r="C559" s="2">
        <v>42915</v>
      </c>
      <c r="G559" s="3">
        <v>108.032</v>
      </c>
      <c r="H559" s="3">
        <v>118.002</v>
      </c>
      <c r="I559" s="3">
        <v>125.26</v>
      </c>
      <c r="J559" s="4">
        <v>154.08000000000001</v>
      </c>
      <c r="P559" s="128">
        <f t="shared" si="2746"/>
        <v>3459.2499999999995</v>
      </c>
      <c r="Q559" s="5">
        <f t="shared" si="2747"/>
        <v>3776.2499999999995</v>
      </c>
      <c r="R559" s="6">
        <f t="shared" si="2748"/>
        <v>4026.0000000000005</v>
      </c>
      <c r="S559" s="7">
        <f t="shared" si="2749"/>
        <v>4936.0000000000009</v>
      </c>
      <c r="Y559" s="4">
        <f t="shared" si="2729"/>
        <v>1.2500000000004547</v>
      </c>
      <c r="Z559" s="1">
        <f t="shared" si="2730"/>
        <v>5.5000000000004547</v>
      </c>
      <c r="AA559" s="1">
        <f t="shared" si="2731"/>
        <v>12.499999999999545</v>
      </c>
      <c r="AB559" s="1">
        <f t="shared" si="2732"/>
        <v>23.999999999999091</v>
      </c>
      <c r="AC559" s="1"/>
      <c r="AD559" s="1"/>
      <c r="AE559" s="126"/>
      <c r="AF559" s="126"/>
      <c r="AG559" s="126"/>
      <c r="AH559" s="4">
        <f t="shared" si="2733"/>
        <v>1.1666666666660603</v>
      </c>
      <c r="AI559" s="4">
        <f t="shared" si="2734"/>
        <v>0.799999999999363</v>
      </c>
      <c r="AJ559" s="4">
        <f t="shared" si="2735"/>
        <v>1.9999999999992717</v>
      </c>
      <c r="AK559" s="4">
        <f t="shared" si="2736"/>
        <v>2.8333333333325754</v>
      </c>
      <c r="AL559" s="4">
        <f t="shared" si="2737"/>
        <v>0.74999999999931788</v>
      </c>
      <c r="AM559" s="4">
        <f t="shared" si="2738"/>
        <v>4.4999999999998481</v>
      </c>
      <c r="AN559" s="4">
        <f t="shared" si="2739"/>
        <v>2.8999999999999098</v>
      </c>
      <c r="AO559" s="4">
        <f t="shared" si="2740"/>
        <v>1</v>
      </c>
      <c r="AP559" s="4">
        <f t="shared" si="2741"/>
        <v>1.5000000000003038</v>
      </c>
      <c r="AQ559" s="4">
        <f t="shared" si="2742"/>
        <v>8.7499999999987104</v>
      </c>
      <c r="AR559" s="4">
        <f t="shared" si="2743"/>
        <v>2.4999999999989084</v>
      </c>
      <c r="AS559" s="4">
        <f t="shared" si="2744"/>
        <v>0.16666666666732333</v>
      </c>
      <c r="AT559" s="4">
        <f t="shared" si="2745"/>
        <v>0.69999999999896945</v>
      </c>
      <c r="AU559" s="1"/>
      <c r="BA559" s="11">
        <f t="shared" si="2554"/>
        <v>-1.2500000000004547</v>
      </c>
      <c r="BB559" s="11">
        <f t="shared" si="2555"/>
        <v>-5.5000000000004547</v>
      </c>
      <c r="BC559" s="12">
        <f t="shared" si="2556"/>
        <v>-12.499999999999545</v>
      </c>
      <c r="BD559" s="13">
        <f t="shared" si="2557"/>
        <v>-23.999999999999091</v>
      </c>
      <c r="BJ559" s="11">
        <f t="shared" si="2558"/>
        <v>1.1666666666660603</v>
      </c>
      <c r="BK559" s="11">
        <f t="shared" si="2559"/>
        <v>0.799999999999363</v>
      </c>
      <c r="BL559" s="11">
        <f t="shared" si="2560"/>
        <v>1.9999999999992717</v>
      </c>
      <c r="BM559" s="11">
        <f t="shared" si="2561"/>
        <v>2.8333333333325754</v>
      </c>
      <c r="BN559" s="11">
        <f t="shared" si="2562"/>
        <v>0.74999999999931788</v>
      </c>
      <c r="BO559" s="11">
        <f t="shared" si="2563"/>
        <v>-4.4999999999998481</v>
      </c>
      <c r="BP559" s="11">
        <f t="shared" si="2564"/>
        <v>-2.8999999999999098</v>
      </c>
      <c r="BQ559" s="1">
        <v>1</v>
      </c>
      <c r="BR559" s="11">
        <f t="shared" si="2565"/>
        <v>1.5000000000003038</v>
      </c>
      <c r="BS559" s="11">
        <f t="shared" si="2566"/>
        <v>-8.7499999999987104</v>
      </c>
      <c r="BT559" s="11">
        <f t="shared" si="2567"/>
        <v>2.4999999999989084</v>
      </c>
      <c r="BU559" s="11">
        <f t="shared" si="2568"/>
        <v>-0.16666666666732333</v>
      </c>
      <c r="BV559" s="11">
        <f t="shared" si="2569"/>
        <v>0.69999999999896945</v>
      </c>
      <c r="BY559" s="126"/>
      <c r="BZ559" s="126"/>
      <c r="CA559">
        <f t="shared" si="2570"/>
        <v>-0.16666666666732333</v>
      </c>
      <c r="CB559" s="1">
        <f t="shared" si="2571"/>
        <v>0</v>
      </c>
      <c r="CC559" s="1">
        <f t="shared" si="2572"/>
        <v>0</v>
      </c>
      <c r="CD559" s="1">
        <f t="shared" si="2573"/>
        <v>0</v>
      </c>
      <c r="CE559" s="126">
        <f t="shared" si="2546"/>
        <v>0</v>
      </c>
      <c r="CF559" s="1">
        <f t="shared" si="2574"/>
        <v>0</v>
      </c>
      <c r="CG559" s="1" t="str">
        <f t="shared" si="2575"/>
        <v/>
      </c>
      <c r="CH559" s="1" t="str">
        <f t="shared" si="2547"/>
        <v/>
      </c>
      <c r="CI559" s="1">
        <f t="shared" si="2576"/>
        <v>1</v>
      </c>
      <c r="CJ559" s="1">
        <f t="shared" si="2577"/>
        <v>1</v>
      </c>
      <c r="CK559" s="1" t="str">
        <f t="shared" si="2578"/>
        <v/>
      </c>
      <c r="CL559" s="1">
        <f t="shared" si="2579"/>
        <v>1</v>
      </c>
      <c r="CM559" s="1">
        <f t="shared" si="2580"/>
        <v>1</v>
      </c>
      <c r="CN559" s="1">
        <f t="shared" si="2581"/>
        <v>1</v>
      </c>
      <c r="CO559" s="1" t="str">
        <f t="shared" si="2582"/>
        <v/>
      </c>
      <c r="CP559" s="1" t="str">
        <f t="shared" si="2583"/>
        <v/>
      </c>
      <c r="CQ559" s="1">
        <f t="shared" si="2584"/>
        <v>1</v>
      </c>
      <c r="CS559" s="1">
        <f t="shared" si="2585"/>
        <v>0</v>
      </c>
      <c r="CT559" s="1">
        <f t="shared" si="2586"/>
        <v>0</v>
      </c>
      <c r="CU559" s="1">
        <f t="shared" si="2587"/>
        <v>0</v>
      </c>
      <c r="CV559" s="126">
        <f t="shared" si="2548"/>
        <v>0</v>
      </c>
      <c r="CW559" s="1">
        <f t="shared" si="2588"/>
        <v>1</v>
      </c>
      <c r="CX559" s="1" t="str">
        <f t="shared" si="2589"/>
        <v/>
      </c>
      <c r="CY559" s="1" t="str">
        <f t="shared" si="2590"/>
        <v/>
      </c>
      <c r="CZ559" s="1" t="str">
        <f t="shared" si="2591"/>
        <v/>
      </c>
      <c r="DA559" s="1" t="str">
        <f t="shared" si="2592"/>
        <v/>
      </c>
      <c r="DB559" s="1">
        <f t="shared" si="2593"/>
        <v>1</v>
      </c>
      <c r="DC559" s="1" t="str">
        <f t="shared" si="2594"/>
        <v/>
      </c>
      <c r="DD559" s="1">
        <f t="shared" si="2595"/>
        <v>1</v>
      </c>
      <c r="DE559" s="1" t="str">
        <f t="shared" si="2596"/>
        <v/>
      </c>
      <c r="DF559" s="1"/>
      <c r="DG559" s="126">
        <f t="shared" si="2549"/>
        <v>1</v>
      </c>
      <c r="DH559" s="1">
        <f t="shared" si="2597"/>
        <v>1</v>
      </c>
      <c r="DI559" s="1">
        <f t="shared" si="2598"/>
        <v>1</v>
      </c>
      <c r="DJ559" s="1">
        <f t="shared" si="2599"/>
        <v>1</v>
      </c>
      <c r="DK559" s="1" t="str">
        <f t="shared" si="2600"/>
        <v/>
      </c>
      <c r="DL559" s="1"/>
      <c r="DM559" s="1" t="str">
        <f t="shared" si="2601"/>
        <v/>
      </c>
      <c r="DN559" s="1">
        <f t="shared" si="2602"/>
        <v>0</v>
      </c>
      <c r="DO559" s="1">
        <f t="shared" si="2603"/>
        <v>1</v>
      </c>
      <c r="DP559" s="1">
        <f t="shared" si="2604"/>
        <v>0</v>
      </c>
      <c r="DQ559" s="1">
        <f t="shared" si="2605"/>
        <v>1</v>
      </c>
      <c r="DR559" s="1">
        <f t="shared" si="2606"/>
        <v>0</v>
      </c>
      <c r="DS559" s="1">
        <f t="shared" si="2607"/>
        <v>1</v>
      </c>
      <c r="DT559" s="1">
        <f t="shared" si="2608"/>
        <v>0</v>
      </c>
      <c r="DU559" s="1">
        <f t="shared" si="2609"/>
        <v>1</v>
      </c>
      <c r="DV559" s="1">
        <f t="shared" si="2610"/>
        <v>1</v>
      </c>
      <c r="DW559" s="1">
        <f t="shared" si="2611"/>
        <v>0</v>
      </c>
      <c r="DX559" s="1" t="str">
        <f t="shared" si="2612"/>
        <v/>
      </c>
      <c r="DY559" s="1" t="str">
        <f t="shared" si="2613"/>
        <v/>
      </c>
      <c r="EA559" s="1">
        <f t="shared" si="2614"/>
        <v>1</v>
      </c>
      <c r="EB559" s="1">
        <f t="shared" si="2615"/>
        <v>1</v>
      </c>
      <c r="EC559" s="1">
        <f t="shared" si="2616"/>
        <v>1</v>
      </c>
      <c r="ED559" s="1">
        <f t="shared" si="2617"/>
        <v>1</v>
      </c>
      <c r="EF559" s="1">
        <f t="shared" si="2618"/>
        <v>1</v>
      </c>
      <c r="EG559" s="1">
        <f t="shared" si="2619"/>
        <v>1</v>
      </c>
      <c r="EH559" s="1">
        <f t="shared" si="2620"/>
        <v>1</v>
      </c>
      <c r="EI559" s="1">
        <f t="shared" si="2621"/>
        <v>1</v>
      </c>
      <c r="EK559" s="1">
        <f t="shared" si="2622"/>
        <v>1</v>
      </c>
      <c r="EL559" s="1">
        <f t="shared" si="2623"/>
        <v>1</v>
      </c>
      <c r="EM559" s="1">
        <f t="shared" si="2624"/>
        <v>1</v>
      </c>
      <c r="EO559" s="1">
        <f t="shared" si="2625"/>
        <v>1</v>
      </c>
      <c r="EP559" s="1">
        <f t="shared" si="2626"/>
        <v>1</v>
      </c>
      <c r="EQ559" s="1">
        <f t="shared" si="2627"/>
        <v>1</v>
      </c>
      <c r="ES559" s="1">
        <f t="shared" si="2628"/>
        <v>1</v>
      </c>
      <c r="ET559" s="1">
        <f t="shared" si="2629"/>
        <v>1</v>
      </c>
      <c r="EU559" s="1">
        <f t="shared" si="2630"/>
        <v>1</v>
      </c>
      <c r="EV559" s="1">
        <f t="shared" si="2631"/>
        <v>1</v>
      </c>
      <c r="EW559" s="1">
        <f t="shared" si="2632"/>
        <v>0</v>
      </c>
      <c r="EY559" s="1">
        <f t="shared" si="2633"/>
        <v>1</v>
      </c>
      <c r="EZ559" s="1">
        <f t="shared" si="2634"/>
        <v>1</v>
      </c>
      <c r="FA559" s="1">
        <f t="shared" si="2635"/>
        <v>1</v>
      </c>
      <c r="FC559" s="1">
        <f t="shared" si="2636"/>
        <v>0</v>
      </c>
      <c r="FD559" s="1" t="str">
        <f t="shared" si="2637"/>
        <v/>
      </c>
      <c r="FE559" s="1"/>
      <c r="FF559" s="1">
        <f t="shared" si="2638"/>
        <v>1</v>
      </c>
      <c r="FG559" s="1">
        <f t="shared" si="2639"/>
        <v>0</v>
      </c>
      <c r="FH559" s="1">
        <f t="shared" si="2640"/>
        <v>0</v>
      </c>
      <c r="FI559" s="1" t="str">
        <f t="shared" si="2641"/>
        <v/>
      </c>
      <c r="FJ559" s="1" t="str">
        <f t="shared" si="2642"/>
        <v/>
      </c>
      <c r="FK559" s="1" t="str">
        <f t="shared" si="2643"/>
        <v/>
      </c>
      <c r="FL559" s="1" t="str">
        <f t="shared" si="2644"/>
        <v/>
      </c>
      <c r="FN559" s="1" t="str">
        <f t="shared" si="2645"/>
        <v/>
      </c>
      <c r="FO559" s="1" t="str">
        <f t="shared" si="2646"/>
        <v/>
      </c>
      <c r="FP559" s="1">
        <f t="shared" si="2647"/>
        <v>0</v>
      </c>
      <c r="FV559" s="1">
        <f t="shared" si="2648"/>
        <v>1</v>
      </c>
      <c r="FW559" s="1">
        <f t="shared" si="2649"/>
        <v>1</v>
      </c>
      <c r="FX559" s="1">
        <f t="shared" si="2650"/>
        <v>0</v>
      </c>
      <c r="GA559" s="1">
        <f t="shared" si="2651"/>
        <v>0</v>
      </c>
      <c r="GB559" s="1">
        <f t="shared" si="2652"/>
        <v>0</v>
      </c>
      <c r="GC559" s="1">
        <f t="shared" si="2653"/>
        <v>0</v>
      </c>
      <c r="GD559" s="1">
        <f t="shared" si="2654"/>
        <v>0</v>
      </c>
      <c r="GE559" s="1">
        <f t="shared" si="2655"/>
        <v>1</v>
      </c>
      <c r="GF559" s="1">
        <f t="shared" si="2656"/>
        <v>1</v>
      </c>
      <c r="GG559" s="1">
        <f t="shared" si="2657"/>
        <v>0</v>
      </c>
      <c r="GI559" s="1">
        <f t="shared" si="2658"/>
        <v>0</v>
      </c>
      <c r="GK559" s="1">
        <f t="shared" si="2659"/>
        <v>1</v>
      </c>
      <c r="GL559" s="1">
        <f t="shared" si="2660"/>
        <v>1</v>
      </c>
      <c r="GM559" s="1">
        <f t="shared" si="2661"/>
        <v>1</v>
      </c>
      <c r="GN559" s="1">
        <f t="shared" si="2662"/>
        <v>1</v>
      </c>
      <c r="GO559" s="1">
        <f t="shared" si="2663"/>
        <v>0</v>
      </c>
      <c r="GP559" s="1">
        <f t="shared" si="2664"/>
        <v>0</v>
      </c>
      <c r="GQ559" s="1">
        <f t="shared" si="2665"/>
        <v>1</v>
      </c>
      <c r="GS559" s="1" t="str">
        <f t="shared" si="2666"/>
        <v/>
      </c>
      <c r="GT559" s="1" t="str">
        <f t="shared" si="2667"/>
        <v/>
      </c>
      <c r="GU559" s="1">
        <f t="shared" si="2668"/>
        <v>1</v>
      </c>
      <c r="GV559" s="1">
        <f t="shared" si="2669"/>
        <v>1</v>
      </c>
      <c r="GW559" s="1">
        <f t="shared" si="2670"/>
        <v>1</v>
      </c>
      <c r="GX559" s="1">
        <f t="shared" si="2671"/>
        <v>1</v>
      </c>
      <c r="GY559" s="1">
        <f t="shared" si="2672"/>
        <v>0</v>
      </c>
      <c r="GZ559" s="1"/>
      <c r="HA559" s="1">
        <f t="shared" si="2673"/>
        <v>1</v>
      </c>
      <c r="HB559" s="1">
        <f t="shared" si="2674"/>
        <v>1</v>
      </c>
      <c r="HC559" s="1">
        <f t="shared" si="2675"/>
        <v>0</v>
      </c>
      <c r="HD559" s="1">
        <f t="shared" si="2676"/>
        <v>0</v>
      </c>
      <c r="HE559" s="1">
        <f t="shared" si="2677"/>
        <v>0</v>
      </c>
      <c r="HF559" s="1">
        <f t="shared" si="2678"/>
        <v>0</v>
      </c>
      <c r="HH559" s="1">
        <f t="shared" si="2679"/>
        <v>1</v>
      </c>
      <c r="HI559" s="1">
        <f t="shared" si="2680"/>
        <v>1</v>
      </c>
      <c r="HJ559" s="1">
        <f t="shared" si="2681"/>
        <v>1</v>
      </c>
      <c r="HK559" s="1">
        <f t="shared" si="2682"/>
        <v>1</v>
      </c>
      <c r="HL559" s="1">
        <f t="shared" si="2683"/>
        <v>1</v>
      </c>
      <c r="HM559" s="1">
        <f t="shared" si="2684"/>
        <v>0</v>
      </c>
      <c r="HO559" s="1" t="str">
        <f t="shared" si="2685"/>
        <v/>
      </c>
      <c r="HP559" s="1">
        <f t="shared" si="2686"/>
        <v>1</v>
      </c>
      <c r="HQ559" s="1" t="str">
        <f t="shared" si="2687"/>
        <v/>
      </c>
      <c r="HR559">
        <f t="shared" si="2688"/>
        <v>1</v>
      </c>
      <c r="HS559" s="1" t="str">
        <f t="shared" si="2689"/>
        <v/>
      </c>
      <c r="HT559">
        <f t="shared" si="2690"/>
        <v>1</v>
      </c>
      <c r="HU559" t="str">
        <f t="shared" si="2691"/>
        <v/>
      </c>
      <c r="HV559" s="1" t="str">
        <f t="shared" si="2692"/>
        <v/>
      </c>
      <c r="HW559" s="1" t="str">
        <f t="shared" si="2693"/>
        <v/>
      </c>
      <c r="HX559" s="1" t="str">
        <f t="shared" si="2694"/>
        <v/>
      </c>
      <c r="HZ559" s="1" t="str">
        <f t="shared" si="2695"/>
        <v/>
      </c>
      <c r="IA559" s="1">
        <f t="shared" si="2696"/>
        <v>0</v>
      </c>
      <c r="IB559" s="1" t="str">
        <f t="shared" si="2697"/>
        <v/>
      </c>
      <c r="IC559" s="1">
        <f t="shared" si="2698"/>
        <v>0</v>
      </c>
      <c r="ID559" s="1" t="str">
        <f t="shared" si="2699"/>
        <v/>
      </c>
      <c r="IE559" s="1">
        <f t="shared" si="2700"/>
        <v>0</v>
      </c>
      <c r="IF559" s="1" t="str">
        <f t="shared" si="2701"/>
        <v/>
      </c>
      <c r="IG559" s="1" t="str">
        <f t="shared" si="2702"/>
        <v/>
      </c>
      <c r="IH559" s="1" t="str">
        <f t="shared" si="2703"/>
        <v/>
      </c>
      <c r="II559" s="1" t="str">
        <f t="shared" si="2704"/>
        <v/>
      </c>
      <c r="IO559" s="3">
        <v>126.075</v>
      </c>
      <c r="IP559" s="3">
        <v>125.185</v>
      </c>
      <c r="IQ559" s="4">
        <v>155.02000000000001</v>
      </c>
      <c r="IR559" s="4">
        <v>153.18</v>
      </c>
      <c r="IX559" s="6">
        <f t="shared" si="2723"/>
        <v>4039.5000000000005</v>
      </c>
      <c r="IY559" s="6">
        <f t="shared" si="2724"/>
        <v>4018.5</v>
      </c>
      <c r="IZ559" s="7">
        <f t="shared" si="2725"/>
        <v>4962.0000000000009</v>
      </c>
      <c r="JA559" s="7">
        <f t="shared" si="2726"/>
        <v>4914.0000000000009</v>
      </c>
      <c r="JG559" s="12">
        <f t="shared" si="2705"/>
        <v>1.0000000000004547</v>
      </c>
      <c r="JH559" s="12">
        <f t="shared" si="2706"/>
        <v>-20</v>
      </c>
      <c r="JI559" s="13">
        <f t="shared" si="2707"/>
        <v>2.0000000000009095</v>
      </c>
      <c r="JJ559" s="13">
        <f t="shared" si="2708"/>
        <v>-45.999999999999091</v>
      </c>
      <c r="JN559" s="6">
        <f t="shared" si="2727"/>
        <v>21.000000000000455</v>
      </c>
      <c r="JO559" s="6">
        <f t="shared" si="2728"/>
        <v>48</v>
      </c>
      <c r="JQ559" s="11">
        <f t="shared" si="2709"/>
        <v>-1.2500000000004547</v>
      </c>
      <c r="JR559" s="11">
        <f t="shared" si="2710"/>
        <v>-5.5000000000004547</v>
      </c>
      <c r="JS559" s="12">
        <f t="shared" si="2711"/>
        <v>-12.499999999999545</v>
      </c>
      <c r="JT559" s="13">
        <f t="shared" si="2712"/>
        <v>-23.999999999999091</v>
      </c>
      <c r="JU559" s="12">
        <f t="shared" si="2713"/>
        <v>1.0000000000004547</v>
      </c>
      <c r="JV559" s="12">
        <f t="shared" si="2714"/>
        <v>-20</v>
      </c>
      <c r="JW559" s="97">
        <f t="shared" si="2715"/>
        <v>21.000000000000455</v>
      </c>
      <c r="JX559" s="13">
        <f t="shared" si="2716"/>
        <v>2.0000000000009095</v>
      </c>
      <c r="JY559" s="13">
        <f t="shared" si="2717"/>
        <v>-45.999999999999091</v>
      </c>
      <c r="JZ559" s="97">
        <f t="shared" si="2718"/>
        <v>48</v>
      </c>
      <c r="KA559" s="97"/>
      <c r="KB559" s="11">
        <f t="shared" si="2719"/>
        <v>0.799999999999363</v>
      </c>
      <c r="KC559" s="11">
        <f t="shared" si="2720"/>
        <v>1.9999999999992717</v>
      </c>
      <c r="KD559" s="11">
        <f t="shared" si="2721"/>
        <v>2.8333333333325754</v>
      </c>
      <c r="KE559" s="11">
        <f t="shared" si="2722"/>
        <v>-4.4999999999998481</v>
      </c>
    </row>
    <row r="560" spans="1:293" x14ac:dyDescent="0.2">
      <c r="A560" s="14">
        <f t="shared" si="2545"/>
        <v>560</v>
      </c>
      <c r="C560" s="2">
        <v>42916</v>
      </c>
      <c r="G560" s="3">
        <v>108.017</v>
      </c>
      <c r="H560" s="3">
        <v>117.267</v>
      </c>
      <c r="I560" s="3">
        <v>125.17</v>
      </c>
      <c r="J560" s="4">
        <v>153.22</v>
      </c>
      <c r="P560" s="128">
        <f t="shared" si="2746"/>
        <v>3457.7499999999995</v>
      </c>
      <c r="Q560" s="5">
        <f t="shared" si="2747"/>
        <v>3770.7499999999995</v>
      </c>
      <c r="R560" s="6">
        <f t="shared" si="2748"/>
        <v>4017</v>
      </c>
      <c r="S560" s="7">
        <f t="shared" si="2749"/>
        <v>4918</v>
      </c>
      <c r="Y560" s="4">
        <f t="shared" si="2729"/>
        <v>1.5</v>
      </c>
      <c r="Z560" s="1">
        <f t="shared" si="2730"/>
        <v>5.5</v>
      </c>
      <c r="AA560" s="1">
        <f t="shared" si="2731"/>
        <v>9.0000000000004547</v>
      </c>
      <c r="AB560" s="1">
        <f t="shared" si="2732"/>
        <v>18.000000000000909</v>
      </c>
      <c r="AC560" s="1"/>
      <c r="AD560" s="1"/>
      <c r="AE560" s="126"/>
      <c r="AF560" s="126"/>
      <c r="AG560" s="126"/>
      <c r="AH560" s="4">
        <f t="shared" si="2733"/>
        <v>0.66666666666666652</v>
      </c>
      <c r="AI560" s="4">
        <f t="shared" si="2734"/>
        <v>0.29999999999999982</v>
      </c>
      <c r="AJ560" s="4">
        <f t="shared" si="2735"/>
        <v>9.9999999999726974E-2</v>
      </c>
      <c r="AK560" s="4">
        <f t="shared" si="2736"/>
        <v>0.50000000000030287</v>
      </c>
      <c r="AL560" s="4">
        <f t="shared" si="2737"/>
        <v>0.99999999999977263</v>
      </c>
      <c r="AM560" s="4">
        <f t="shared" si="2738"/>
        <v>3.0000000000001519</v>
      </c>
      <c r="AN560" s="4">
        <f t="shared" si="2739"/>
        <v>1.8000000000000913</v>
      </c>
      <c r="AO560" s="4">
        <f t="shared" si="2740"/>
        <v>1</v>
      </c>
      <c r="AP560" s="4">
        <f t="shared" si="2741"/>
        <v>3.0314639687389899E-13</v>
      </c>
      <c r="AQ560" s="4">
        <f t="shared" si="2742"/>
        <v>3.7500000000006062</v>
      </c>
      <c r="AR560" s="4">
        <f t="shared" si="2743"/>
        <v>0.60000000000018172</v>
      </c>
      <c r="AS560" s="4">
        <f t="shared" si="2744"/>
        <v>1.4999999999997975</v>
      </c>
      <c r="AT560" s="4">
        <f t="shared" si="2745"/>
        <v>0.59999999999987885</v>
      </c>
      <c r="AU560" s="1"/>
      <c r="BA560" s="11">
        <f t="shared" si="2554"/>
        <v>-1.5</v>
      </c>
      <c r="BB560" s="11">
        <f t="shared" si="2555"/>
        <v>-5.5</v>
      </c>
      <c r="BC560" s="12">
        <f t="shared" si="2556"/>
        <v>-9.0000000000004547</v>
      </c>
      <c r="BD560" s="13">
        <f t="shared" si="2557"/>
        <v>-18.000000000000909</v>
      </c>
      <c r="BJ560" s="11">
        <f t="shared" si="2558"/>
        <v>0.66666666666666652</v>
      </c>
      <c r="BK560" s="11">
        <f t="shared" si="2559"/>
        <v>0.29999999999999982</v>
      </c>
      <c r="BL560" s="11">
        <f t="shared" si="2560"/>
        <v>-9.9999999999726974E-2</v>
      </c>
      <c r="BM560" s="11">
        <f t="shared" si="2561"/>
        <v>0.50000000000030287</v>
      </c>
      <c r="BN560" s="11">
        <f t="shared" si="2562"/>
        <v>-0.99999999999977263</v>
      </c>
      <c r="BO560" s="11">
        <f t="shared" si="2563"/>
        <v>-3.0000000000001519</v>
      </c>
      <c r="BP560" s="11">
        <f t="shared" si="2564"/>
        <v>-1.8000000000000913</v>
      </c>
      <c r="BQ560" s="1">
        <v>1</v>
      </c>
      <c r="BR560" s="11">
        <f t="shared" si="2565"/>
        <v>3.0314639687389899E-13</v>
      </c>
      <c r="BS560" s="11">
        <f t="shared" si="2566"/>
        <v>-3.7500000000006062</v>
      </c>
      <c r="BT560" s="11">
        <f t="shared" si="2567"/>
        <v>0.60000000000018172</v>
      </c>
      <c r="BU560" s="11">
        <f t="shared" si="2568"/>
        <v>-1.4999999999997975</v>
      </c>
      <c r="BV560" s="11">
        <f t="shared" si="2569"/>
        <v>-0.59999999999987885</v>
      </c>
      <c r="BY560" s="126"/>
      <c r="BZ560" s="126"/>
      <c r="CA560">
        <f t="shared" si="2570"/>
        <v>-1.4999999999997975</v>
      </c>
      <c r="CB560" s="1">
        <f t="shared" si="2571"/>
        <v>0</v>
      </c>
      <c r="CC560" s="1">
        <f t="shared" si="2572"/>
        <v>0</v>
      </c>
      <c r="CD560" s="1">
        <f t="shared" si="2573"/>
        <v>0</v>
      </c>
      <c r="CE560" s="126">
        <f t="shared" si="2546"/>
        <v>0</v>
      </c>
      <c r="CF560" s="1">
        <f t="shared" si="2574"/>
        <v>0</v>
      </c>
      <c r="CG560" s="1" t="str">
        <f t="shared" si="2575"/>
        <v/>
      </c>
      <c r="CH560" s="1" t="str">
        <f t="shared" si="2547"/>
        <v/>
      </c>
      <c r="CI560" s="1">
        <f t="shared" si="2576"/>
        <v>1</v>
      </c>
      <c r="CJ560" s="1">
        <f t="shared" si="2577"/>
        <v>1</v>
      </c>
      <c r="CK560" s="1" t="str">
        <f t="shared" si="2578"/>
        <v/>
      </c>
      <c r="CL560" s="1">
        <f t="shared" si="2579"/>
        <v>1</v>
      </c>
      <c r="CM560" s="1">
        <f t="shared" si="2580"/>
        <v>1</v>
      </c>
      <c r="CN560" s="1">
        <f t="shared" si="2581"/>
        <v>1</v>
      </c>
      <c r="CO560" s="1" t="str">
        <f t="shared" si="2582"/>
        <v/>
      </c>
      <c r="CP560" s="1" t="str">
        <f t="shared" si="2583"/>
        <v/>
      </c>
      <c r="CQ560" s="1">
        <f t="shared" si="2584"/>
        <v>1</v>
      </c>
      <c r="CS560" s="1">
        <f t="shared" si="2585"/>
        <v>0</v>
      </c>
      <c r="CT560" s="1">
        <f t="shared" si="2586"/>
        <v>0</v>
      </c>
      <c r="CU560" s="1">
        <f t="shared" si="2587"/>
        <v>0</v>
      </c>
      <c r="CV560" s="126">
        <f t="shared" si="2548"/>
        <v>0</v>
      </c>
      <c r="CW560" s="1">
        <f t="shared" si="2588"/>
        <v>1</v>
      </c>
      <c r="CX560" s="1" t="str">
        <f t="shared" si="2589"/>
        <v/>
      </c>
      <c r="CY560" s="1" t="str">
        <f t="shared" si="2590"/>
        <v/>
      </c>
      <c r="CZ560" s="1" t="str">
        <f t="shared" si="2591"/>
        <v/>
      </c>
      <c r="DA560" s="1" t="str">
        <f t="shared" si="2592"/>
        <v/>
      </c>
      <c r="DB560" s="1">
        <f t="shared" si="2593"/>
        <v>1</v>
      </c>
      <c r="DC560" s="1" t="str">
        <f t="shared" si="2594"/>
        <v/>
      </c>
      <c r="DD560" s="1">
        <f t="shared" si="2595"/>
        <v>1</v>
      </c>
      <c r="DE560" s="1" t="str">
        <f t="shared" si="2596"/>
        <v/>
      </c>
      <c r="DF560" s="1"/>
      <c r="DG560" s="126">
        <f t="shared" si="2549"/>
        <v>1</v>
      </c>
      <c r="DH560" s="1">
        <f t="shared" si="2597"/>
        <v>1</v>
      </c>
      <c r="DI560" s="1">
        <f t="shared" si="2598"/>
        <v>1</v>
      </c>
      <c r="DJ560" s="1">
        <f t="shared" si="2599"/>
        <v>1</v>
      </c>
      <c r="DK560" s="1" t="str">
        <f t="shared" si="2600"/>
        <v/>
      </c>
      <c r="DL560" s="1"/>
      <c r="DM560" s="1" t="str">
        <f t="shared" si="2601"/>
        <v/>
      </c>
      <c r="DN560" s="1">
        <f t="shared" si="2602"/>
        <v>0</v>
      </c>
      <c r="DO560" s="1">
        <f t="shared" si="2603"/>
        <v>1</v>
      </c>
      <c r="DP560" s="1">
        <f t="shared" si="2604"/>
        <v>0</v>
      </c>
      <c r="DQ560" s="1">
        <f t="shared" si="2605"/>
        <v>1</v>
      </c>
      <c r="DR560" s="1">
        <f t="shared" si="2606"/>
        <v>0</v>
      </c>
      <c r="DS560" s="1">
        <f t="shared" si="2607"/>
        <v>1</v>
      </c>
      <c r="DT560" s="1">
        <f t="shared" si="2608"/>
        <v>0</v>
      </c>
      <c r="DU560" s="1">
        <f t="shared" si="2609"/>
        <v>1</v>
      </c>
      <c r="DV560" s="1">
        <f t="shared" si="2610"/>
        <v>1</v>
      </c>
      <c r="DW560" s="1">
        <f t="shared" si="2611"/>
        <v>0</v>
      </c>
      <c r="DX560" s="1" t="str">
        <f t="shared" si="2612"/>
        <v/>
      </c>
      <c r="DY560" s="1" t="str">
        <f t="shared" si="2613"/>
        <v/>
      </c>
      <c r="EA560" s="1">
        <f t="shared" si="2614"/>
        <v>1</v>
      </c>
      <c r="EB560" s="1">
        <f t="shared" si="2615"/>
        <v>1</v>
      </c>
      <c r="EC560" s="1">
        <f t="shared" si="2616"/>
        <v>1</v>
      </c>
      <c r="ED560" s="1">
        <f t="shared" si="2617"/>
        <v>1</v>
      </c>
      <c r="EF560" s="1">
        <f t="shared" si="2618"/>
        <v>1</v>
      </c>
      <c r="EG560" s="1">
        <f t="shared" si="2619"/>
        <v>1</v>
      </c>
      <c r="EH560" s="1">
        <f t="shared" si="2620"/>
        <v>1</v>
      </c>
      <c r="EI560" s="1">
        <f t="shared" si="2621"/>
        <v>1</v>
      </c>
      <c r="EK560" s="1">
        <f t="shared" si="2622"/>
        <v>1</v>
      </c>
      <c r="EL560" s="1">
        <f t="shared" si="2623"/>
        <v>1</v>
      </c>
      <c r="EM560" s="1">
        <f t="shared" si="2624"/>
        <v>1</v>
      </c>
      <c r="EO560" s="1">
        <f t="shared" si="2625"/>
        <v>1</v>
      </c>
      <c r="EP560" s="1">
        <f t="shared" si="2626"/>
        <v>1</v>
      </c>
      <c r="EQ560" s="1">
        <f t="shared" si="2627"/>
        <v>1</v>
      </c>
      <c r="ES560" s="1">
        <f t="shared" si="2628"/>
        <v>1</v>
      </c>
      <c r="ET560" s="1">
        <f t="shared" si="2629"/>
        <v>1</v>
      </c>
      <c r="EU560" s="1">
        <f t="shared" si="2630"/>
        <v>1</v>
      </c>
      <c r="EV560" s="1">
        <f t="shared" si="2631"/>
        <v>1</v>
      </c>
      <c r="EW560" s="1">
        <f t="shared" si="2632"/>
        <v>0</v>
      </c>
      <c r="EY560" s="1">
        <f t="shared" si="2633"/>
        <v>1</v>
      </c>
      <c r="EZ560" s="1">
        <f t="shared" si="2634"/>
        <v>1</v>
      </c>
      <c r="FA560" s="1">
        <f t="shared" si="2635"/>
        <v>1</v>
      </c>
      <c r="FC560" s="1">
        <f t="shared" si="2636"/>
        <v>0</v>
      </c>
      <c r="FD560" s="1" t="str">
        <f t="shared" si="2637"/>
        <v/>
      </c>
      <c r="FE560" s="1"/>
      <c r="FF560" s="1">
        <f t="shared" si="2638"/>
        <v>1</v>
      </c>
      <c r="FG560" s="1">
        <f t="shared" si="2639"/>
        <v>0</v>
      </c>
      <c r="FH560" s="1">
        <f t="shared" si="2640"/>
        <v>0</v>
      </c>
      <c r="FI560" s="1" t="str">
        <f t="shared" si="2641"/>
        <v/>
      </c>
      <c r="FJ560" s="1" t="str">
        <f t="shared" si="2642"/>
        <v/>
      </c>
      <c r="FK560" s="1" t="str">
        <f t="shared" si="2643"/>
        <v/>
      </c>
      <c r="FL560" s="1" t="str">
        <f t="shared" si="2644"/>
        <v/>
      </c>
      <c r="FN560" s="1" t="str">
        <f t="shared" si="2645"/>
        <v/>
      </c>
      <c r="FO560" s="1" t="str">
        <f t="shared" si="2646"/>
        <v/>
      </c>
      <c r="FP560" s="1" t="str">
        <f t="shared" si="2647"/>
        <v/>
      </c>
      <c r="FV560" s="1">
        <f t="shared" si="2648"/>
        <v>1</v>
      </c>
      <c r="FW560" s="1">
        <f t="shared" si="2649"/>
        <v>0</v>
      </c>
      <c r="FX560" s="1">
        <f t="shared" si="2650"/>
        <v>1</v>
      </c>
      <c r="GA560" s="1">
        <f t="shared" si="2651"/>
        <v>0</v>
      </c>
      <c r="GB560" s="1">
        <f t="shared" si="2652"/>
        <v>0</v>
      </c>
      <c r="GC560" s="1">
        <f t="shared" si="2653"/>
        <v>0</v>
      </c>
      <c r="GD560" s="1">
        <f t="shared" si="2654"/>
        <v>0</v>
      </c>
      <c r="GE560" s="1">
        <f t="shared" si="2655"/>
        <v>1</v>
      </c>
      <c r="GF560" s="1">
        <f t="shared" si="2656"/>
        <v>1</v>
      </c>
      <c r="GG560" s="1">
        <f t="shared" si="2657"/>
        <v>0</v>
      </c>
      <c r="GI560" s="1">
        <f t="shared" si="2658"/>
        <v>0</v>
      </c>
      <c r="GK560" s="1">
        <f t="shared" si="2659"/>
        <v>1</v>
      </c>
      <c r="GL560" s="1">
        <f t="shared" si="2660"/>
        <v>1</v>
      </c>
      <c r="GM560" s="1">
        <f t="shared" si="2661"/>
        <v>1</v>
      </c>
      <c r="GN560" s="1">
        <f t="shared" si="2662"/>
        <v>1</v>
      </c>
      <c r="GO560" s="1">
        <f t="shared" si="2663"/>
        <v>0</v>
      </c>
      <c r="GP560" s="1">
        <f t="shared" si="2664"/>
        <v>0</v>
      </c>
      <c r="GQ560" s="1">
        <f t="shared" si="2665"/>
        <v>1</v>
      </c>
      <c r="GS560" s="1" t="str">
        <f t="shared" si="2666"/>
        <v/>
      </c>
      <c r="GT560" s="1" t="str">
        <f t="shared" si="2667"/>
        <v/>
      </c>
      <c r="GU560" s="1">
        <f t="shared" si="2668"/>
        <v>0</v>
      </c>
      <c r="GV560" s="1">
        <f t="shared" si="2669"/>
        <v>0</v>
      </c>
      <c r="GW560" s="1">
        <f t="shared" si="2670"/>
        <v>0</v>
      </c>
      <c r="GX560" s="1">
        <f t="shared" si="2671"/>
        <v>0</v>
      </c>
      <c r="GY560" s="1">
        <f t="shared" si="2672"/>
        <v>0</v>
      </c>
      <c r="GZ560" s="1"/>
      <c r="HA560" s="1">
        <f t="shared" si="2673"/>
        <v>1</v>
      </c>
      <c r="HB560" s="1">
        <f t="shared" si="2674"/>
        <v>0</v>
      </c>
      <c r="HC560" s="1">
        <f t="shared" si="2675"/>
        <v>0</v>
      </c>
      <c r="HD560" s="1">
        <f t="shared" si="2676"/>
        <v>0</v>
      </c>
      <c r="HE560" s="1">
        <f t="shared" si="2677"/>
        <v>0</v>
      </c>
      <c r="HF560" s="1">
        <f t="shared" si="2678"/>
        <v>0</v>
      </c>
      <c r="HH560" s="1">
        <f t="shared" si="2679"/>
        <v>1</v>
      </c>
      <c r="HI560" s="1">
        <f t="shared" si="2680"/>
        <v>1</v>
      </c>
      <c r="HJ560" s="1">
        <f t="shared" si="2681"/>
        <v>0</v>
      </c>
      <c r="HK560" s="1">
        <f t="shared" si="2682"/>
        <v>0</v>
      </c>
      <c r="HL560" s="1">
        <f t="shared" si="2683"/>
        <v>0</v>
      </c>
      <c r="HM560" s="1">
        <f t="shared" si="2684"/>
        <v>0</v>
      </c>
      <c r="HO560" s="1" t="str">
        <f t="shared" si="2685"/>
        <v/>
      </c>
      <c r="HP560" s="1">
        <f t="shared" si="2686"/>
        <v>1</v>
      </c>
      <c r="HQ560" s="1" t="str">
        <f t="shared" si="2687"/>
        <v/>
      </c>
      <c r="HR560">
        <f t="shared" si="2688"/>
        <v>1</v>
      </c>
      <c r="HS560" s="1" t="str">
        <f t="shared" si="2689"/>
        <v/>
      </c>
      <c r="HT560">
        <f t="shared" si="2690"/>
        <v>1</v>
      </c>
      <c r="HU560" t="str">
        <f t="shared" si="2691"/>
        <v/>
      </c>
      <c r="HV560" s="1" t="str">
        <f t="shared" si="2692"/>
        <v/>
      </c>
      <c r="HW560" s="1" t="str">
        <f t="shared" si="2693"/>
        <v/>
      </c>
      <c r="HX560" s="1" t="str">
        <f t="shared" si="2694"/>
        <v/>
      </c>
      <c r="HZ560" s="1" t="str">
        <f t="shared" si="2695"/>
        <v/>
      </c>
      <c r="IA560" s="1">
        <f t="shared" si="2696"/>
        <v>0</v>
      </c>
      <c r="IB560" s="1" t="str">
        <f t="shared" si="2697"/>
        <v/>
      </c>
      <c r="IC560" s="1">
        <f t="shared" si="2698"/>
        <v>0</v>
      </c>
      <c r="ID560" s="1" t="str">
        <f t="shared" si="2699"/>
        <v/>
      </c>
      <c r="IE560" s="1">
        <f t="shared" si="2700"/>
        <v>0</v>
      </c>
      <c r="IF560" s="1" t="str">
        <f t="shared" si="2701"/>
        <v/>
      </c>
      <c r="IG560" s="1" t="str">
        <f t="shared" si="2702"/>
        <v/>
      </c>
      <c r="IH560" s="1" t="str">
        <f t="shared" si="2703"/>
        <v/>
      </c>
      <c r="II560" s="1" t="str">
        <f t="shared" si="2704"/>
        <v/>
      </c>
      <c r="IO560" s="3">
        <v>125.285</v>
      </c>
      <c r="IP560" s="3">
        <v>125.145</v>
      </c>
      <c r="IQ560" s="4">
        <v>154.1</v>
      </c>
      <c r="IR560" s="4">
        <v>153.18</v>
      </c>
      <c r="IX560" s="6">
        <f t="shared" si="2723"/>
        <v>4028.4999999999995</v>
      </c>
      <c r="IY560" s="6">
        <f t="shared" si="2724"/>
        <v>4014.4999999999995</v>
      </c>
      <c r="IZ560" s="7">
        <f t="shared" si="2725"/>
        <v>4937.9999999999991</v>
      </c>
      <c r="JA560" s="7">
        <f t="shared" si="2726"/>
        <v>4914.0000000000009</v>
      </c>
      <c r="JG560" s="12">
        <f>IX560-$R559</f>
        <v>2.4999999999990905</v>
      </c>
      <c r="JH560" s="12">
        <f>IY560-$R559</f>
        <v>-11.500000000000909</v>
      </c>
      <c r="JI560" s="13">
        <f>IZ560-$S559</f>
        <v>1.999999999998181</v>
      </c>
      <c r="JJ560" s="13">
        <f>JA560-$S559</f>
        <v>-22</v>
      </c>
      <c r="JN560" s="6">
        <f t="shared" si="2727"/>
        <v>14</v>
      </c>
      <c r="JO560" s="6">
        <f t="shared" si="2728"/>
        <v>23.999999999998181</v>
      </c>
      <c r="JQ560" s="11">
        <f>BA560</f>
        <v>-1.5</v>
      </c>
      <c r="JR560" s="11">
        <f>BB560</f>
        <v>-5.5</v>
      </c>
      <c r="JS560" s="12">
        <f>BC560</f>
        <v>-9.0000000000004547</v>
      </c>
      <c r="JT560" s="13">
        <f>BD560</f>
        <v>-18.000000000000909</v>
      </c>
      <c r="JU560" s="12">
        <f>JG560</f>
        <v>2.4999999999990905</v>
      </c>
      <c r="JV560" s="12">
        <f>JH560</f>
        <v>-11.500000000000909</v>
      </c>
      <c r="JW560" s="97">
        <f>JN560</f>
        <v>14</v>
      </c>
      <c r="JX560" s="13">
        <f>JI560</f>
        <v>1.999999999998181</v>
      </c>
      <c r="JY560" s="13">
        <f>JJ560</f>
        <v>-22</v>
      </c>
      <c r="JZ560" s="97">
        <f>JO560</f>
        <v>23.999999999998181</v>
      </c>
      <c r="KA560" s="97"/>
      <c r="KB560" s="11">
        <f>BK560</f>
        <v>0.29999999999999982</v>
      </c>
      <c r="KC560" s="11">
        <f>BL560</f>
        <v>-9.9999999999726974E-2</v>
      </c>
      <c r="KD560" s="11">
        <f>BM560</f>
        <v>0.50000000000030287</v>
      </c>
      <c r="KE560" s="11">
        <f>BO560</f>
        <v>-3.0000000000001519</v>
      </c>
      <c r="KF560" s="96"/>
      <c r="KG560" s="96"/>
    </row>
    <row r="561" spans="1:291" x14ac:dyDescent="0.2">
      <c r="A561" s="14">
        <f t="shared" si="2545"/>
        <v>561</v>
      </c>
      <c r="B561" t="s">
        <v>243</v>
      </c>
      <c r="C561" s="2">
        <v>42919</v>
      </c>
      <c r="G561" s="3">
        <v>107.312</v>
      </c>
      <c r="H561" s="3">
        <v>117.19199999999999</v>
      </c>
      <c r="I561" s="3">
        <v>125.035</v>
      </c>
      <c r="J561" s="4">
        <v>153.02000000000001</v>
      </c>
      <c r="P561" s="128">
        <f t="shared" si="2746"/>
        <v>3455.2499999999995</v>
      </c>
      <c r="Q561" s="5">
        <f t="shared" si="2747"/>
        <v>3763.2499999999991</v>
      </c>
      <c r="R561" s="6">
        <f t="shared" si="2748"/>
        <v>4003.4999999999995</v>
      </c>
      <c r="S561" s="7">
        <f t="shared" si="2749"/>
        <v>4898.0000000000009</v>
      </c>
      <c r="Y561" s="4">
        <f t="shared" si="2729"/>
        <v>2.5</v>
      </c>
      <c r="Z561" s="1">
        <f t="shared" si="2730"/>
        <v>7.5000000000004547</v>
      </c>
      <c r="AA561" s="1">
        <f t="shared" si="2731"/>
        <v>13.500000000000455</v>
      </c>
      <c r="AB561" s="1">
        <f t="shared" si="2732"/>
        <v>19.999999999999091</v>
      </c>
      <c r="AC561" s="1"/>
      <c r="AD561" s="1"/>
      <c r="AE561" s="126"/>
      <c r="AF561" s="126"/>
      <c r="AG561" s="126"/>
      <c r="AH561" s="4">
        <f t="shared" si="2733"/>
        <v>3.028688411177427E-13</v>
      </c>
      <c r="AI561" s="4">
        <f t="shared" si="2734"/>
        <v>0.49999999999972733</v>
      </c>
      <c r="AJ561" s="4">
        <f t="shared" si="2735"/>
        <v>0.59999999999981846</v>
      </c>
      <c r="AK561" s="4">
        <f t="shared" si="2736"/>
        <v>1.499999999999849</v>
      </c>
      <c r="AL561" s="4">
        <f t="shared" si="2737"/>
        <v>0.75000000000022737</v>
      </c>
      <c r="AM561" s="4">
        <f t="shared" si="2738"/>
        <v>6.8333333333340915</v>
      </c>
      <c r="AN561" s="4">
        <f t="shared" si="2739"/>
        <v>5.5000000000008189</v>
      </c>
      <c r="AO561" s="4">
        <f t="shared" si="2740"/>
        <v>1</v>
      </c>
      <c r="AP561" s="4">
        <f t="shared" si="2741"/>
        <v>2.3333333333327282</v>
      </c>
      <c r="AQ561" s="4">
        <f t="shared" si="2742"/>
        <v>9.0833333333338651</v>
      </c>
      <c r="AR561" s="4">
        <f t="shared" si="2743"/>
        <v>0.40000000000018154</v>
      </c>
      <c r="AS561" s="4">
        <f t="shared" si="2744"/>
        <v>3.0555555555562126</v>
      </c>
      <c r="AT561" s="4">
        <f t="shared" si="2745"/>
        <v>2.3333333333334547</v>
      </c>
      <c r="AU561" s="1"/>
      <c r="BA561" s="11">
        <f t="shared" si="2554"/>
        <v>-2.5</v>
      </c>
      <c r="BB561" s="11">
        <f t="shared" si="2555"/>
        <v>-7.5000000000004547</v>
      </c>
      <c r="BC561" s="12">
        <f t="shared" si="2556"/>
        <v>-13.500000000000455</v>
      </c>
      <c r="BD561" s="13">
        <f t="shared" si="2557"/>
        <v>-19.999999999999091</v>
      </c>
      <c r="BJ561" s="11">
        <f t="shared" si="2558"/>
        <v>3.028688411177427E-13</v>
      </c>
      <c r="BK561" s="11">
        <f t="shared" si="2559"/>
        <v>-0.49999999999972733</v>
      </c>
      <c r="BL561" s="11">
        <f t="shared" si="2560"/>
        <v>0.59999999999981846</v>
      </c>
      <c r="BM561" s="11">
        <f t="shared" si="2561"/>
        <v>1.499999999999849</v>
      </c>
      <c r="BN561" s="11">
        <f t="shared" si="2562"/>
        <v>-0.75000000000022737</v>
      </c>
      <c r="BO561" s="11">
        <f t="shared" si="2563"/>
        <v>-6.8333333333340915</v>
      </c>
      <c r="BP561" s="11">
        <f t="shared" si="2564"/>
        <v>-5.5000000000008189</v>
      </c>
      <c r="BQ561" s="1">
        <v>1</v>
      </c>
      <c r="BR561" s="11">
        <f t="shared" si="2565"/>
        <v>2.3333333333327282</v>
      </c>
      <c r="BS561" s="11">
        <f t="shared" si="2566"/>
        <v>-9.0833333333338651</v>
      </c>
      <c r="BT561" s="11">
        <f t="shared" si="2567"/>
        <v>0.40000000000018154</v>
      </c>
      <c r="BU561" s="11">
        <f t="shared" si="2568"/>
        <v>-3.0555555555562126</v>
      </c>
      <c r="BV561" s="11">
        <f t="shared" si="2569"/>
        <v>-2.3333333333334547</v>
      </c>
      <c r="BY561" s="126"/>
      <c r="BZ561" s="126"/>
      <c r="CA561">
        <f t="shared" si="2570"/>
        <v>-3.0555555555562126</v>
      </c>
      <c r="CB561" s="1">
        <f t="shared" si="2571"/>
        <v>1</v>
      </c>
      <c r="CC561" s="1">
        <f t="shared" si="2572"/>
        <v>1</v>
      </c>
      <c r="CD561" s="1">
        <f t="shared" si="2573"/>
        <v>1</v>
      </c>
      <c r="CE561" s="126">
        <f t="shared" si="2546"/>
        <v>1</v>
      </c>
      <c r="CF561" s="1">
        <f t="shared" si="2574"/>
        <v>1</v>
      </c>
      <c r="CG561" s="1">
        <f t="shared" si="2575"/>
        <v>1</v>
      </c>
      <c r="CH561" s="1" t="str">
        <f t="shared" si="2547"/>
        <v/>
      </c>
      <c r="CI561" s="1">
        <f t="shared" si="2576"/>
        <v>0</v>
      </c>
      <c r="CJ561" s="1">
        <f t="shared" si="2577"/>
        <v>0</v>
      </c>
      <c r="CK561" s="1" t="str">
        <f t="shared" si="2578"/>
        <v/>
      </c>
      <c r="CL561" s="1">
        <f t="shared" si="2579"/>
        <v>0</v>
      </c>
      <c r="CM561" s="1" t="str">
        <f t="shared" si="2580"/>
        <v/>
      </c>
      <c r="CN561" s="1" t="str">
        <f t="shared" si="2581"/>
        <v/>
      </c>
      <c r="CO561" s="1">
        <f t="shared" si="2582"/>
        <v>0</v>
      </c>
      <c r="CP561" s="1">
        <f t="shared" si="2583"/>
        <v>0</v>
      </c>
      <c r="CQ561" s="1" t="str">
        <f t="shared" si="2584"/>
        <v/>
      </c>
      <c r="CS561" s="1">
        <f t="shared" si="2585"/>
        <v>0</v>
      </c>
      <c r="CT561" s="1">
        <f t="shared" si="2586"/>
        <v>0</v>
      </c>
      <c r="CU561" s="1">
        <f t="shared" si="2587"/>
        <v>0</v>
      </c>
      <c r="CV561" s="126">
        <f t="shared" si="2548"/>
        <v>0</v>
      </c>
      <c r="CW561" s="1">
        <f t="shared" si="2588"/>
        <v>1</v>
      </c>
      <c r="CX561" s="1" t="str">
        <f t="shared" si="2589"/>
        <v/>
      </c>
      <c r="CY561" s="1" t="str">
        <f t="shared" si="2590"/>
        <v/>
      </c>
      <c r="CZ561" s="1" t="str">
        <f t="shared" si="2591"/>
        <v/>
      </c>
      <c r="DA561" s="1" t="str">
        <f t="shared" si="2592"/>
        <v/>
      </c>
      <c r="DB561" s="1">
        <f t="shared" si="2593"/>
        <v>1</v>
      </c>
      <c r="DC561" s="1" t="str">
        <f t="shared" si="2594"/>
        <v/>
      </c>
      <c r="DD561" s="1">
        <f t="shared" si="2595"/>
        <v>1</v>
      </c>
      <c r="DE561" s="1" t="str">
        <f t="shared" si="2596"/>
        <v/>
      </c>
      <c r="DF561" s="1"/>
      <c r="DG561" s="126">
        <f t="shared" si="2549"/>
        <v>1</v>
      </c>
      <c r="DH561" s="1">
        <f t="shared" si="2597"/>
        <v>1</v>
      </c>
      <c r="DI561" s="1">
        <f t="shared" si="2598"/>
        <v>1</v>
      </c>
      <c r="DJ561" s="1">
        <f t="shared" si="2599"/>
        <v>1</v>
      </c>
      <c r="DK561" s="1" t="str">
        <f t="shared" si="2600"/>
        <v/>
      </c>
      <c r="DL561" s="1"/>
      <c r="DM561" s="1" t="str">
        <f t="shared" si="2601"/>
        <v/>
      </c>
      <c r="DN561" s="1">
        <f t="shared" si="2602"/>
        <v>0</v>
      </c>
      <c r="DO561" s="1">
        <f t="shared" si="2603"/>
        <v>0</v>
      </c>
      <c r="DP561" s="1">
        <f t="shared" si="2604"/>
        <v>1</v>
      </c>
      <c r="DQ561" s="1">
        <f t="shared" si="2605"/>
        <v>0</v>
      </c>
      <c r="DR561" s="1">
        <f t="shared" si="2606"/>
        <v>0</v>
      </c>
      <c r="DS561" s="1">
        <f t="shared" si="2607"/>
        <v>1</v>
      </c>
      <c r="DT561" s="1">
        <f t="shared" si="2608"/>
        <v>0</v>
      </c>
      <c r="DU561" s="1">
        <f t="shared" si="2609"/>
        <v>0</v>
      </c>
      <c r="DV561" s="1">
        <f t="shared" si="2610"/>
        <v>1</v>
      </c>
      <c r="DW561" s="1">
        <f t="shared" si="2611"/>
        <v>0</v>
      </c>
      <c r="DX561" s="1" t="str">
        <f t="shared" si="2612"/>
        <v/>
      </c>
      <c r="DY561" s="1" t="str">
        <f t="shared" si="2613"/>
        <v/>
      </c>
      <c r="EA561" s="1">
        <f t="shared" si="2614"/>
        <v>1</v>
      </c>
      <c r="EB561" s="1">
        <f t="shared" si="2615"/>
        <v>1</v>
      </c>
      <c r="EC561" s="1">
        <f t="shared" si="2616"/>
        <v>1</v>
      </c>
      <c r="ED561" s="1">
        <f t="shared" si="2617"/>
        <v>1</v>
      </c>
      <c r="EF561" s="1">
        <f t="shared" si="2618"/>
        <v>1</v>
      </c>
      <c r="EG561" s="1">
        <f t="shared" si="2619"/>
        <v>1</v>
      </c>
      <c r="EH561" s="1">
        <f t="shared" si="2620"/>
        <v>1</v>
      </c>
      <c r="EI561" s="1">
        <f t="shared" si="2621"/>
        <v>1</v>
      </c>
      <c r="EK561" s="1">
        <f t="shared" si="2622"/>
        <v>1</v>
      </c>
      <c r="EL561" s="1">
        <f t="shared" si="2623"/>
        <v>1</v>
      </c>
      <c r="EM561" s="1">
        <f t="shared" si="2624"/>
        <v>1</v>
      </c>
      <c r="EO561" s="1">
        <f t="shared" si="2625"/>
        <v>1</v>
      </c>
      <c r="EP561" s="1">
        <f t="shared" si="2626"/>
        <v>1</v>
      </c>
      <c r="EQ561" s="1">
        <f t="shared" si="2627"/>
        <v>1</v>
      </c>
      <c r="ES561" s="1">
        <f t="shared" si="2628"/>
        <v>1</v>
      </c>
      <c r="ET561" s="1">
        <f t="shared" si="2629"/>
        <v>1</v>
      </c>
      <c r="EU561" s="1">
        <f t="shared" si="2630"/>
        <v>1</v>
      </c>
      <c r="EV561" s="1">
        <f t="shared" si="2631"/>
        <v>1</v>
      </c>
      <c r="EW561" s="1">
        <f t="shared" si="2632"/>
        <v>0</v>
      </c>
      <c r="EY561" s="1">
        <f t="shared" si="2633"/>
        <v>1</v>
      </c>
      <c r="EZ561" s="1">
        <f t="shared" si="2634"/>
        <v>1</v>
      </c>
      <c r="FA561" s="1">
        <f t="shared" si="2635"/>
        <v>1</v>
      </c>
      <c r="FC561" s="1">
        <f t="shared" si="2636"/>
        <v>0</v>
      </c>
      <c r="FD561" s="1" t="str">
        <f t="shared" si="2637"/>
        <v/>
      </c>
      <c r="FE561" s="1"/>
      <c r="FF561" s="1">
        <f t="shared" si="2638"/>
        <v>0</v>
      </c>
      <c r="FG561" s="1">
        <f t="shared" si="2639"/>
        <v>1</v>
      </c>
      <c r="FH561" s="1">
        <f t="shared" si="2640"/>
        <v>0</v>
      </c>
      <c r="FI561" s="1" t="str">
        <f t="shared" si="2641"/>
        <v/>
      </c>
      <c r="FJ561" s="1" t="str">
        <f t="shared" si="2642"/>
        <v/>
      </c>
      <c r="FK561" s="1" t="str">
        <f t="shared" si="2643"/>
        <v/>
      </c>
      <c r="FL561" s="1" t="str">
        <f t="shared" si="2644"/>
        <v/>
      </c>
      <c r="FN561" s="1" t="str">
        <f t="shared" si="2645"/>
        <v/>
      </c>
      <c r="FO561" s="1" t="str">
        <f t="shared" si="2646"/>
        <v/>
      </c>
      <c r="FP561" s="1" t="str">
        <f t="shared" si="2647"/>
        <v/>
      </c>
      <c r="FV561" s="1">
        <f t="shared" si="2648"/>
        <v>0</v>
      </c>
      <c r="FW561" s="1">
        <f t="shared" si="2649"/>
        <v>0</v>
      </c>
      <c r="FX561" s="1">
        <f t="shared" si="2650"/>
        <v>1</v>
      </c>
      <c r="GA561" s="1">
        <f t="shared" si="2651"/>
        <v>0</v>
      </c>
      <c r="GB561" s="1">
        <f t="shared" si="2652"/>
        <v>0</v>
      </c>
      <c r="GC561" s="1">
        <f t="shared" si="2653"/>
        <v>0</v>
      </c>
      <c r="GD561" s="1">
        <f t="shared" si="2654"/>
        <v>0</v>
      </c>
      <c r="GE561" s="1">
        <f t="shared" si="2655"/>
        <v>0</v>
      </c>
      <c r="GF561" s="1">
        <f t="shared" si="2656"/>
        <v>1</v>
      </c>
      <c r="GG561" s="1">
        <f t="shared" si="2657"/>
        <v>0</v>
      </c>
      <c r="GI561" s="1">
        <f t="shared" si="2658"/>
        <v>0</v>
      </c>
      <c r="GK561" s="1">
        <f t="shared" si="2659"/>
        <v>1</v>
      </c>
      <c r="GL561" s="1">
        <f t="shared" si="2660"/>
        <v>1</v>
      </c>
      <c r="GM561" s="1">
        <f t="shared" si="2661"/>
        <v>1</v>
      </c>
      <c r="GN561" s="1">
        <f t="shared" si="2662"/>
        <v>1</v>
      </c>
      <c r="GO561" s="1">
        <f t="shared" si="2663"/>
        <v>1</v>
      </c>
      <c r="GP561" s="1">
        <f t="shared" si="2664"/>
        <v>0</v>
      </c>
      <c r="GQ561" s="1">
        <f t="shared" si="2665"/>
        <v>1</v>
      </c>
      <c r="GS561" s="1" t="str">
        <f t="shared" si="2666"/>
        <v/>
      </c>
      <c r="GT561" s="1" t="str">
        <f t="shared" si="2667"/>
        <v/>
      </c>
      <c r="GU561" s="1">
        <f t="shared" si="2668"/>
        <v>1</v>
      </c>
      <c r="GV561" s="1">
        <f t="shared" si="2669"/>
        <v>0</v>
      </c>
      <c r="GW561" s="1">
        <f t="shared" si="2670"/>
        <v>0</v>
      </c>
      <c r="GX561" s="1">
        <f t="shared" si="2671"/>
        <v>0</v>
      </c>
      <c r="GY561" s="1">
        <f t="shared" si="2672"/>
        <v>0</v>
      </c>
      <c r="GZ561" s="1"/>
      <c r="HA561" s="1">
        <f t="shared" si="2673"/>
        <v>1</v>
      </c>
      <c r="HB561" s="1">
        <f t="shared" si="2674"/>
        <v>1</v>
      </c>
      <c r="HC561" s="1">
        <f t="shared" si="2675"/>
        <v>1</v>
      </c>
      <c r="HD561" s="1">
        <f t="shared" si="2676"/>
        <v>1</v>
      </c>
      <c r="HE561" s="1">
        <f t="shared" si="2677"/>
        <v>0</v>
      </c>
      <c r="HF561" s="1">
        <f t="shared" si="2678"/>
        <v>0</v>
      </c>
      <c r="HH561" s="1">
        <f t="shared" si="2679"/>
        <v>1</v>
      </c>
      <c r="HI561" s="1">
        <f t="shared" si="2680"/>
        <v>1</v>
      </c>
      <c r="HJ561" s="1">
        <f t="shared" si="2681"/>
        <v>1</v>
      </c>
      <c r="HK561" s="1">
        <f t="shared" si="2682"/>
        <v>1</v>
      </c>
      <c r="HL561" s="1">
        <f t="shared" si="2683"/>
        <v>1</v>
      </c>
      <c r="HM561" s="1">
        <f t="shared" si="2684"/>
        <v>1</v>
      </c>
      <c r="HO561" s="1" t="str">
        <f t="shared" si="2685"/>
        <v/>
      </c>
      <c r="HP561" s="1">
        <f t="shared" si="2686"/>
        <v>1</v>
      </c>
      <c r="HQ561" s="1" t="str">
        <f t="shared" si="2687"/>
        <v/>
      </c>
      <c r="HR561">
        <f t="shared" si="2688"/>
        <v>1</v>
      </c>
      <c r="HS561" s="1" t="str">
        <f t="shared" si="2689"/>
        <v/>
      </c>
      <c r="HT561">
        <f t="shared" si="2690"/>
        <v>1</v>
      </c>
      <c r="HU561" t="str">
        <f t="shared" si="2691"/>
        <v/>
      </c>
      <c r="HV561" s="1" t="str">
        <f t="shared" si="2692"/>
        <v/>
      </c>
      <c r="HW561" s="1" t="str">
        <f t="shared" si="2693"/>
        <v/>
      </c>
      <c r="HX561" s="1" t="str">
        <f t="shared" si="2694"/>
        <v/>
      </c>
      <c r="HZ561" s="1" t="str">
        <f t="shared" si="2695"/>
        <v/>
      </c>
      <c r="IA561" s="1">
        <f t="shared" si="2696"/>
        <v>0</v>
      </c>
      <c r="IB561" s="1" t="str">
        <f t="shared" si="2697"/>
        <v/>
      </c>
      <c r="IC561" s="1">
        <f t="shared" si="2698"/>
        <v>0</v>
      </c>
      <c r="ID561" s="1" t="str">
        <f t="shared" si="2699"/>
        <v/>
      </c>
      <c r="IE561" s="1">
        <f t="shared" si="2700"/>
        <v>0</v>
      </c>
      <c r="IF561" s="1" t="str">
        <f t="shared" si="2701"/>
        <v/>
      </c>
      <c r="IG561" s="1" t="str">
        <f t="shared" si="2702"/>
        <v/>
      </c>
      <c r="IH561" s="1" t="str">
        <f t="shared" si="2703"/>
        <v/>
      </c>
      <c r="II561" s="1" t="str">
        <f t="shared" si="2704"/>
        <v/>
      </c>
      <c r="IO561" s="3">
        <v>125.19499999999999</v>
      </c>
      <c r="IP561" s="3">
        <v>125.01</v>
      </c>
      <c r="IQ561" s="4">
        <v>153.30000000000001</v>
      </c>
      <c r="IR561" s="4">
        <v>152.27000000000001</v>
      </c>
      <c r="IX561" s="6">
        <f t="shared" si="2723"/>
        <v>4019.4999999999991</v>
      </c>
      <c r="IY561" s="6">
        <f t="shared" si="2724"/>
        <v>4001.0000000000005</v>
      </c>
      <c r="IZ561" s="7">
        <f t="shared" si="2725"/>
        <v>4926.0000000000009</v>
      </c>
      <c r="JA561" s="7">
        <f t="shared" si="2726"/>
        <v>4891.0000000000009</v>
      </c>
      <c r="JG561" s="12">
        <f t="shared" ref="JG561:JG570" si="2750">IX561-$R560</f>
        <v>2.4999999999990905</v>
      </c>
      <c r="JH561" s="12">
        <f t="shared" ref="JH561:JH570" si="2751">IY561-$R560</f>
        <v>-15.999999999999545</v>
      </c>
      <c r="JI561" s="13">
        <f t="shared" ref="JI561:JI570" si="2752">IZ561-$S560</f>
        <v>8.0000000000009095</v>
      </c>
      <c r="JJ561" s="13">
        <f t="shared" ref="JJ561:JJ570" si="2753">JA561-$S560</f>
        <v>-26.999999999999091</v>
      </c>
      <c r="JN561" s="6">
        <f t="shared" ref="JN561:JN570" si="2754">JG561-JH561</f>
        <v>18.499999999998636</v>
      </c>
      <c r="JO561" s="6">
        <f t="shared" ref="JO561:JO570" si="2755">JI561-JJ561</f>
        <v>35</v>
      </c>
      <c r="JQ561" s="11">
        <f t="shared" ref="JQ561:JQ570" si="2756">BA561</f>
        <v>-2.5</v>
      </c>
      <c r="JR561" s="11">
        <f t="shared" ref="JR561:JR570" si="2757">BB561</f>
        <v>-7.5000000000004547</v>
      </c>
      <c r="JS561" s="12">
        <f t="shared" ref="JS561:JS570" si="2758">BC561</f>
        <v>-13.500000000000455</v>
      </c>
      <c r="JT561" s="13">
        <f t="shared" ref="JT561:JT570" si="2759">BD561</f>
        <v>-19.999999999999091</v>
      </c>
      <c r="JU561" s="12">
        <f t="shared" ref="JU561:JU570" si="2760">JG561</f>
        <v>2.4999999999990905</v>
      </c>
      <c r="JV561" s="12">
        <f t="shared" ref="JV561:JV570" si="2761">JH561</f>
        <v>-15.999999999999545</v>
      </c>
      <c r="JW561" s="97">
        <f t="shared" ref="JW561:JW570" si="2762">JN561</f>
        <v>18.499999999998636</v>
      </c>
      <c r="JX561" s="13">
        <f t="shared" ref="JX561:JX570" si="2763">JI561</f>
        <v>8.0000000000009095</v>
      </c>
      <c r="JY561" s="13">
        <f t="shared" ref="JY561:JY570" si="2764">JJ561</f>
        <v>-26.999999999999091</v>
      </c>
      <c r="JZ561" s="97">
        <f t="shared" ref="JZ561:JZ570" si="2765">JO561</f>
        <v>35</v>
      </c>
      <c r="KA561" s="97"/>
      <c r="KB561" s="11">
        <f t="shared" ref="KB561:KB570" si="2766">BK561</f>
        <v>-0.49999999999972733</v>
      </c>
      <c r="KC561" s="11">
        <f t="shared" ref="KC561:KC570" si="2767">BL561</f>
        <v>0.59999999999981846</v>
      </c>
      <c r="KD561" s="11">
        <f t="shared" ref="KD561:KD570" si="2768">BM561</f>
        <v>1.499999999999849</v>
      </c>
      <c r="KE561" s="11">
        <f t="shared" ref="KE561:KE570" si="2769">BO561</f>
        <v>-6.8333333333340915</v>
      </c>
    </row>
    <row r="562" spans="1:291" x14ac:dyDescent="0.2">
      <c r="A562" s="14">
        <f t="shared" si="2545"/>
        <v>562</v>
      </c>
      <c r="B562" t="s">
        <v>59</v>
      </c>
      <c r="C562" s="2">
        <v>42921</v>
      </c>
      <c r="G562" s="3">
        <v>107.312</v>
      </c>
      <c r="H562" s="3">
        <v>117.2</v>
      </c>
      <c r="I562" s="3">
        <v>125.07</v>
      </c>
      <c r="J562" s="4">
        <v>153.11000000000001</v>
      </c>
      <c r="P562" s="128">
        <f t="shared" si="2746"/>
        <v>3455.2499999999995</v>
      </c>
      <c r="Q562" s="5">
        <f t="shared" si="2747"/>
        <v>3764.0000000000005</v>
      </c>
      <c r="R562" s="6">
        <f t="shared" si="2748"/>
        <v>4006.9999999999991</v>
      </c>
      <c r="S562" s="7">
        <f t="shared" si="2749"/>
        <v>4907.0000000000018</v>
      </c>
      <c r="Y562" s="4">
        <f t="shared" si="2729"/>
        <v>0</v>
      </c>
      <c r="Z562" s="1">
        <f t="shared" si="2730"/>
        <v>0.75000000000136424</v>
      </c>
      <c r="AA562" s="1">
        <f t="shared" si="2731"/>
        <v>3.4999999999995453</v>
      </c>
      <c r="AB562" s="1">
        <f t="shared" si="2732"/>
        <v>9.0000000000009095</v>
      </c>
      <c r="AC562" s="1"/>
      <c r="AD562" s="1"/>
      <c r="AE562" s="126"/>
      <c r="AF562" s="126"/>
      <c r="AG562" s="126"/>
      <c r="AH562" s="4">
        <f t="shared" si="2733"/>
        <v>0.50000000000090949</v>
      </c>
      <c r="AI562" s="4">
        <f t="shared" si="2734"/>
        <v>0.45000000000081852</v>
      </c>
      <c r="AJ562" s="4">
        <f t="shared" si="2735"/>
        <v>1.3499999999983627</v>
      </c>
      <c r="AK562" s="4">
        <f t="shared" si="2736"/>
        <v>1.5833333333316659</v>
      </c>
      <c r="AL562" s="4">
        <f t="shared" si="2737"/>
        <v>0.99999999999840838</v>
      </c>
      <c r="AM562" s="4">
        <f t="shared" si="2738"/>
        <v>0.49999999999924194</v>
      </c>
      <c r="AN562" s="4">
        <f t="shared" si="2739"/>
        <v>0.10000000000081855</v>
      </c>
      <c r="AO562" s="4">
        <f t="shared" si="2740"/>
        <v>1</v>
      </c>
      <c r="AP562" s="4">
        <f t="shared" si="2741"/>
        <v>0.83333333333030168</v>
      </c>
      <c r="AQ562" s="4">
        <f t="shared" si="2742"/>
        <v>2.8749999999967408</v>
      </c>
      <c r="AR562" s="4">
        <f t="shared" si="2743"/>
        <v>1.3999999999998181</v>
      </c>
      <c r="AS562" s="4">
        <f t="shared" si="2744"/>
        <v>1.2499999999988378</v>
      </c>
      <c r="AT562" s="4">
        <f t="shared" si="2745"/>
        <v>1.2000000000001212</v>
      </c>
      <c r="AU562" s="1"/>
      <c r="BA562" s="11">
        <f t="shared" si="2554"/>
        <v>0</v>
      </c>
      <c r="BB562" s="11">
        <f t="shared" si="2555"/>
        <v>0.75000000000136424</v>
      </c>
      <c r="BC562" s="12">
        <f t="shared" si="2556"/>
        <v>3.4999999999995453</v>
      </c>
      <c r="BD562" s="13">
        <f t="shared" si="2557"/>
        <v>9.0000000000009095</v>
      </c>
      <c r="BJ562" s="11">
        <f t="shared" si="2558"/>
        <v>-0.50000000000090949</v>
      </c>
      <c r="BK562" s="11">
        <f t="shared" si="2559"/>
        <v>-0.45000000000081852</v>
      </c>
      <c r="BL562" s="11">
        <f t="shared" si="2560"/>
        <v>-1.3499999999983627</v>
      </c>
      <c r="BM562" s="11">
        <f t="shared" si="2561"/>
        <v>-1.5833333333316659</v>
      </c>
      <c r="BN562" s="11">
        <f t="shared" si="2562"/>
        <v>-0.99999999999840838</v>
      </c>
      <c r="BO562" s="11">
        <f t="shared" si="2563"/>
        <v>0.49999999999924194</v>
      </c>
      <c r="BP562" s="11">
        <f t="shared" si="2564"/>
        <v>-0.10000000000081855</v>
      </c>
      <c r="BQ562" s="1">
        <v>1</v>
      </c>
      <c r="BR562" s="11">
        <f t="shared" si="2565"/>
        <v>-0.83333333333030168</v>
      </c>
      <c r="BS562" s="11">
        <f t="shared" si="2566"/>
        <v>2.8749999999967408</v>
      </c>
      <c r="BT562" s="11">
        <f t="shared" si="2567"/>
        <v>-1.3999999999998181</v>
      </c>
      <c r="BU562" s="11">
        <f t="shared" si="2568"/>
        <v>-1.2499999999988378</v>
      </c>
      <c r="BV562" s="11">
        <f t="shared" si="2569"/>
        <v>-1.2000000000001212</v>
      </c>
      <c r="BY562" s="126"/>
      <c r="BZ562" s="126"/>
      <c r="CA562">
        <f t="shared" si="2570"/>
        <v>-1.2499999999988378</v>
      </c>
      <c r="CB562" s="1">
        <f t="shared" si="2571"/>
        <v>1</v>
      </c>
      <c r="CC562" s="1">
        <f t="shared" si="2572"/>
        <v>0</v>
      </c>
      <c r="CD562" s="1">
        <f t="shared" si="2573"/>
        <v>0</v>
      </c>
      <c r="CE562" s="126">
        <f t="shared" si="2546"/>
        <v>0</v>
      </c>
      <c r="CF562" s="1">
        <f t="shared" si="2574"/>
        <v>0</v>
      </c>
      <c r="CG562" s="1" t="str">
        <f t="shared" si="2575"/>
        <v/>
      </c>
      <c r="CH562" s="1" t="str">
        <f t="shared" si="2547"/>
        <v/>
      </c>
      <c r="CI562" s="1">
        <f t="shared" si="2576"/>
        <v>1</v>
      </c>
      <c r="CJ562" s="1">
        <f t="shared" si="2577"/>
        <v>1</v>
      </c>
      <c r="CK562" s="1" t="str">
        <f t="shared" si="2578"/>
        <v/>
      </c>
      <c r="CL562" s="1">
        <f t="shared" si="2579"/>
        <v>1</v>
      </c>
      <c r="CM562" s="1">
        <f t="shared" si="2580"/>
        <v>1</v>
      </c>
      <c r="CN562" s="1">
        <f t="shared" si="2581"/>
        <v>1</v>
      </c>
      <c r="CO562" s="1" t="str">
        <f t="shared" si="2582"/>
        <v/>
      </c>
      <c r="CP562" s="1">
        <f t="shared" si="2583"/>
        <v>1</v>
      </c>
      <c r="CQ562" s="1" t="str">
        <f t="shared" si="2584"/>
        <v/>
      </c>
      <c r="CS562" s="1">
        <f t="shared" si="2585"/>
        <v>1</v>
      </c>
      <c r="CT562" s="1">
        <f t="shared" si="2586"/>
        <v>0</v>
      </c>
      <c r="CU562" s="1">
        <f t="shared" si="2587"/>
        <v>0</v>
      </c>
      <c r="CV562" s="126">
        <f t="shared" si="2548"/>
        <v>0</v>
      </c>
      <c r="CW562" s="1">
        <f t="shared" si="2588"/>
        <v>1</v>
      </c>
      <c r="CX562" s="1" t="str">
        <f t="shared" si="2589"/>
        <v/>
      </c>
      <c r="CY562" s="1" t="str">
        <f t="shared" si="2590"/>
        <v/>
      </c>
      <c r="CZ562" s="1" t="str">
        <f t="shared" si="2591"/>
        <v/>
      </c>
      <c r="DA562" s="1" t="str">
        <f t="shared" si="2592"/>
        <v/>
      </c>
      <c r="DB562" s="1">
        <f t="shared" si="2593"/>
        <v>1</v>
      </c>
      <c r="DC562" s="1" t="str">
        <f t="shared" si="2594"/>
        <v/>
      </c>
      <c r="DD562" s="1">
        <f t="shared" si="2595"/>
        <v>1</v>
      </c>
      <c r="DE562" s="1" t="str">
        <f t="shared" si="2596"/>
        <v/>
      </c>
      <c r="DF562" s="1"/>
      <c r="DG562" s="126">
        <f t="shared" si="2549"/>
        <v>1</v>
      </c>
      <c r="DH562" s="1">
        <f t="shared" si="2597"/>
        <v>1</v>
      </c>
      <c r="DI562" s="1">
        <f t="shared" si="2598"/>
        <v>1</v>
      </c>
      <c r="DJ562" s="1">
        <f t="shared" si="2599"/>
        <v>1</v>
      </c>
      <c r="DK562" s="1" t="str">
        <f t="shared" si="2600"/>
        <v/>
      </c>
      <c r="DL562" s="1"/>
      <c r="DM562" s="1" t="str">
        <f t="shared" si="2601"/>
        <v/>
      </c>
      <c r="DN562" s="1">
        <f t="shared" si="2602"/>
        <v>0</v>
      </c>
      <c r="DO562" s="1">
        <f t="shared" si="2603"/>
        <v>1</v>
      </c>
      <c r="DP562" s="1">
        <f t="shared" si="2604"/>
        <v>0</v>
      </c>
      <c r="DQ562" s="1">
        <f t="shared" si="2605"/>
        <v>1</v>
      </c>
      <c r="DR562" s="1">
        <f t="shared" si="2606"/>
        <v>1</v>
      </c>
      <c r="DS562" s="1">
        <f t="shared" si="2607"/>
        <v>1</v>
      </c>
      <c r="DT562" s="1">
        <f t="shared" si="2608"/>
        <v>1</v>
      </c>
      <c r="DU562" s="1">
        <f t="shared" si="2609"/>
        <v>1</v>
      </c>
      <c r="DV562" s="1">
        <f t="shared" si="2610"/>
        <v>1</v>
      </c>
      <c r="DW562" s="1">
        <f t="shared" si="2611"/>
        <v>0</v>
      </c>
      <c r="DX562" s="1" t="str">
        <f t="shared" si="2612"/>
        <v/>
      </c>
      <c r="DY562" s="1" t="str">
        <f t="shared" si="2613"/>
        <v/>
      </c>
      <c r="EA562" s="1">
        <f t="shared" si="2614"/>
        <v>1</v>
      </c>
      <c r="EB562" s="1">
        <f t="shared" si="2615"/>
        <v>0</v>
      </c>
      <c r="EC562" s="1">
        <f t="shared" si="2616"/>
        <v>0</v>
      </c>
      <c r="ED562" s="1">
        <f t="shared" si="2617"/>
        <v>0</v>
      </c>
      <c r="EF562" s="1">
        <f t="shared" si="2618"/>
        <v>0</v>
      </c>
      <c r="EG562" s="1">
        <f t="shared" si="2619"/>
        <v>1</v>
      </c>
      <c r="EH562" s="1">
        <f t="shared" si="2620"/>
        <v>1</v>
      </c>
      <c r="EI562" s="1">
        <f t="shared" si="2621"/>
        <v>1</v>
      </c>
      <c r="EK562" s="1">
        <f t="shared" si="2622"/>
        <v>1</v>
      </c>
      <c r="EL562" s="1">
        <f t="shared" si="2623"/>
        <v>1</v>
      </c>
      <c r="EM562" s="1">
        <f t="shared" si="2624"/>
        <v>1</v>
      </c>
      <c r="EO562" s="1">
        <f t="shared" si="2625"/>
        <v>1</v>
      </c>
      <c r="EP562" s="1">
        <f t="shared" si="2626"/>
        <v>1</v>
      </c>
      <c r="EQ562" s="1">
        <f t="shared" si="2627"/>
        <v>1</v>
      </c>
      <c r="ES562" s="1">
        <f t="shared" si="2628"/>
        <v>1</v>
      </c>
      <c r="ET562" s="1">
        <f t="shared" si="2629"/>
        <v>1</v>
      </c>
      <c r="EU562" s="1">
        <f t="shared" si="2630"/>
        <v>1</v>
      </c>
      <c r="EV562" s="1">
        <f t="shared" si="2631"/>
        <v>1</v>
      </c>
      <c r="EW562" s="1">
        <f t="shared" si="2632"/>
        <v>0</v>
      </c>
      <c r="EY562" s="1">
        <f t="shared" si="2633"/>
        <v>1</v>
      </c>
      <c r="EZ562" s="1">
        <f t="shared" si="2634"/>
        <v>1</v>
      </c>
      <c r="FA562" s="1">
        <f t="shared" si="2635"/>
        <v>1</v>
      </c>
      <c r="FC562" s="1">
        <f t="shared" si="2636"/>
        <v>0</v>
      </c>
      <c r="FD562" s="1" t="str">
        <f t="shared" si="2637"/>
        <v/>
      </c>
      <c r="FE562" s="1"/>
      <c r="FF562" s="1">
        <f t="shared" si="2638"/>
        <v>1</v>
      </c>
      <c r="FG562" s="1">
        <f t="shared" si="2639"/>
        <v>0</v>
      </c>
      <c r="FH562" s="1">
        <f t="shared" si="2640"/>
        <v>0</v>
      </c>
      <c r="FI562" s="1" t="str">
        <f t="shared" si="2641"/>
        <v/>
      </c>
      <c r="FJ562" s="1" t="str">
        <f t="shared" si="2642"/>
        <v/>
      </c>
      <c r="FK562" s="1" t="str">
        <f t="shared" si="2643"/>
        <v/>
      </c>
      <c r="FL562" s="1" t="str">
        <f t="shared" si="2644"/>
        <v/>
      </c>
      <c r="FN562" s="1" t="str">
        <f t="shared" si="2645"/>
        <v/>
      </c>
      <c r="FO562" s="1" t="str">
        <f t="shared" si="2646"/>
        <v/>
      </c>
      <c r="FP562" s="1" t="str">
        <f t="shared" si="2647"/>
        <v/>
      </c>
      <c r="FV562" s="1">
        <f t="shared" si="2648"/>
        <v>1</v>
      </c>
      <c r="FW562" s="1">
        <f t="shared" si="2649"/>
        <v>0</v>
      </c>
      <c r="FX562" s="1">
        <f t="shared" si="2650"/>
        <v>0</v>
      </c>
      <c r="GA562" s="1">
        <f t="shared" si="2651"/>
        <v>1</v>
      </c>
      <c r="GB562" s="1">
        <f t="shared" si="2652"/>
        <v>0</v>
      </c>
      <c r="GC562" s="1">
        <f t="shared" si="2653"/>
        <v>0</v>
      </c>
      <c r="GD562" s="1">
        <f t="shared" si="2654"/>
        <v>0</v>
      </c>
      <c r="GE562" s="1">
        <f t="shared" si="2655"/>
        <v>1</v>
      </c>
      <c r="GF562" s="1">
        <f t="shared" si="2656"/>
        <v>1</v>
      </c>
      <c r="GG562" s="1">
        <f t="shared" si="2657"/>
        <v>0</v>
      </c>
      <c r="GI562" s="1">
        <f t="shared" si="2658"/>
        <v>0</v>
      </c>
      <c r="GK562" s="1">
        <f t="shared" si="2659"/>
        <v>0</v>
      </c>
      <c r="GL562" s="1">
        <f t="shared" si="2660"/>
        <v>1</v>
      </c>
      <c r="GM562" s="1">
        <f t="shared" si="2661"/>
        <v>1</v>
      </c>
      <c r="GN562" s="1">
        <f t="shared" si="2662"/>
        <v>1</v>
      </c>
      <c r="GO562" s="1">
        <f t="shared" si="2663"/>
        <v>0</v>
      </c>
      <c r="GP562" s="1">
        <f t="shared" si="2664"/>
        <v>0</v>
      </c>
      <c r="GQ562" s="1">
        <f t="shared" si="2665"/>
        <v>1</v>
      </c>
      <c r="GS562" s="1" t="str">
        <f t="shared" si="2666"/>
        <v/>
      </c>
      <c r="GT562" s="1" t="str">
        <f t="shared" si="2667"/>
        <v/>
      </c>
      <c r="GU562" s="1">
        <f t="shared" si="2668"/>
        <v>1</v>
      </c>
      <c r="GV562" s="1">
        <f t="shared" si="2669"/>
        <v>1</v>
      </c>
      <c r="GW562" s="1">
        <f t="shared" si="2670"/>
        <v>0</v>
      </c>
      <c r="GX562" s="1">
        <f t="shared" si="2671"/>
        <v>0</v>
      </c>
      <c r="GY562" s="1">
        <f t="shared" si="2672"/>
        <v>0</v>
      </c>
      <c r="GZ562" s="1"/>
      <c r="HA562" s="1">
        <f t="shared" si="2673"/>
        <v>0</v>
      </c>
      <c r="HB562" s="1">
        <f t="shared" si="2674"/>
        <v>0</v>
      </c>
      <c r="HC562" s="1">
        <f t="shared" si="2675"/>
        <v>0</v>
      </c>
      <c r="HD562" s="1">
        <f t="shared" si="2676"/>
        <v>0</v>
      </c>
      <c r="HE562" s="1">
        <f t="shared" si="2677"/>
        <v>0</v>
      </c>
      <c r="HF562" s="1">
        <f t="shared" si="2678"/>
        <v>0</v>
      </c>
      <c r="HH562" s="1">
        <f t="shared" si="2679"/>
        <v>1</v>
      </c>
      <c r="HI562" s="1">
        <f t="shared" si="2680"/>
        <v>0</v>
      </c>
      <c r="HJ562" s="1">
        <f t="shared" si="2681"/>
        <v>0</v>
      </c>
      <c r="HK562" s="1">
        <f t="shared" si="2682"/>
        <v>0</v>
      </c>
      <c r="HL562" s="1">
        <f t="shared" si="2683"/>
        <v>0</v>
      </c>
      <c r="HM562" s="1">
        <f t="shared" si="2684"/>
        <v>0</v>
      </c>
      <c r="HO562" s="1">
        <f t="shared" si="2685"/>
        <v>1</v>
      </c>
      <c r="HP562" s="1" t="str">
        <f t="shared" si="2686"/>
        <v/>
      </c>
      <c r="HQ562" s="1" t="str">
        <f t="shared" si="2687"/>
        <v/>
      </c>
      <c r="HR562" t="str">
        <f t="shared" si="2688"/>
        <v/>
      </c>
      <c r="HS562" s="1" t="str">
        <f t="shared" si="2689"/>
        <v/>
      </c>
      <c r="HT562" t="str">
        <f t="shared" si="2690"/>
        <v/>
      </c>
      <c r="HU562" t="str">
        <f t="shared" si="2691"/>
        <v/>
      </c>
      <c r="HV562" s="1" t="str">
        <f t="shared" si="2692"/>
        <v/>
      </c>
      <c r="HW562" s="1" t="str">
        <f t="shared" si="2693"/>
        <v/>
      </c>
      <c r="HX562" s="1" t="str">
        <f t="shared" si="2694"/>
        <v/>
      </c>
      <c r="HZ562" s="1">
        <f t="shared" si="2695"/>
        <v>0</v>
      </c>
      <c r="IA562" s="1" t="str">
        <f t="shared" si="2696"/>
        <v/>
      </c>
      <c r="IB562" s="1" t="str">
        <f t="shared" si="2697"/>
        <v/>
      </c>
      <c r="IC562" s="1" t="str">
        <f t="shared" si="2698"/>
        <v/>
      </c>
      <c r="ID562" s="1" t="str">
        <f t="shared" si="2699"/>
        <v/>
      </c>
      <c r="IE562" s="1" t="str">
        <f t="shared" si="2700"/>
        <v/>
      </c>
      <c r="IF562" s="1" t="str">
        <f t="shared" si="2701"/>
        <v/>
      </c>
      <c r="IG562" s="1" t="str">
        <f t="shared" si="2702"/>
        <v/>
      </c>
      <c r="IH562" s="1" t="str">
        <f t="shared" si="2703"/>
        <v/>
      </c>
      <c r="II562" s="1" t="str">
        <f t="shared" si="2704"/>
        <v/>
      </c>
      <c r="IO562" s="3">
        <v>125.16</v>
      </c>
      <c r="IP562" s="3">
        <v>124.315</v>
      </c>
      <c r="IQ562" s="4">
        <v>153.25</v>
      </c>
      <c r="IR562" s="4">
        <v>152.29</v>
      </c>
      <c r="IX562" s="6">
        <f t="shared" ref="IX562:IX570" si="2770">INT(IO562)*32+(IO562-INT(IO562))*100</f>
        <v>4015.9999999999995</v>
      </c>
      <c r="IY562" s="6">
        <f t="shared" ref="IY562:IY570" si="2771">INT(IP562)*32+(IP562-INT(IP562))*100</f>
        <v>3999.5</v>
      </c>
      <c r="IZ562" s="7">
        <f t="shared" ref="IZ562:IZ570" si="2772">INT(IQ562)*32+(IQ562-INT(IQ562))*100</f>
        <v>4921</v>
      </c>
      <c r="JA562" s="7">
        <f t="shared" ref="JA562:JA570" si="2773">INT(IR562)*32+(IR562-INT(IR562))*100</f>
        <v>4892.9999999999991</v>
      </c>
      <c r="JG562" s="12">
        <f t="shared" si="2750"/>
        <v>12.5</v>
      </c>
      <c r="JH562" s="12">
        <f t="shared" si="2751"/>
        <v>-3.9999999999995453</v>
      </c>
      <c r="JI562" s="13">
        <f t="shared" si="2752"/>
        <v>22.999999999999091</v>
      </c>
      <c r="JJ562" s="13">
        <f t="shared" si="2753"/>
        <v>-5.000000000001819</v>
      </c>
      <c r="JN562" s="6">
        <f t="shared" si="2754"/>
        <v>16.499999999999545</v>
      </c>
      <c r="JO562" s="6">
        <f t="shared" si="2755"/>
        <v>28.000000000000909</v>
      </c>
      <c r="JQ562" s="11">
        <f t="shared" si="2756"/>
        <v>0</v>
      </c>
      <c r="JR562" s="11">
        <f t="shared" si="2757"/>
        <v>0.75000000000136424</v>
      </c>
      <c r="JS562" s="12">
        <f t="shared" si="2758"/>
        <v>3.4999999999995453</v>
      </c>
      <c r="JT562" s="13">
        <f t="shared" si="2759"/>
        <v>9.0000000000009095</v>
      </c>
      <c r="JU562" s="12">
        <f t="shared" si="2760"/>
        <v>12.5</v>
      </c>
      <c r="JV562" s="12">
        <f t="shared" si="2761"/>
        <v>-3.9999999999995453</v>
      </c>
      <c r="JW562" s="97">
        <f t="shared" si="2762"/>
        <v>16.499999999999545</v>
      </c>
      <c r="JX562" s="13">
        <f t="shared" si="2763"/>
        <v>22.999999999999091</v>
      </c>
      <c r="JY562" s="13">
        <f t="shared" si="2764"/>
        <v>-5.000000000001819</v>
      </c>
      <c r="JZ562" s="97">
        <f t="shared" si="2765"/>
        <v>28.000000000000909</v>
      </c>
      <c r="KA562" s="97"/>
      <c r="KB562" s="11">
        <f t="shared" si="2766"/>
        <v>-0.45000000000081852</v>
      </c>
      <c r="KC562" s="11">
        <f t="shared" si="2767"/>
        <v>-1.3499999999983627</v>
      </c>
      <c r="KD562" s="11">
        <f t="shared" si="2768"/>
        <v>-1.5833333333316659</v>
      </c>
      <c r="KE562" s="11">
        <f t="shared" si="2769"/>
        <v>0.49999999999924194</v>
      </c>
    </row>
    <row r="563" spans="1:291" x14ac:dyDescent="0.2">
      <c r="A563" s="14">
        <f t="shared" si="2545"/>
        <v>563</v>
      </c>
      <c r="C563" s="2">
        <v>42922</v>
      </c>
      <c r="G563" s="3">
        <v>107.31699999999999</v>
      </c>
      <c r="H563" s="3">
        <v>117.17700000000001</v>
      </c>
      <c r="I563" s="3">
        <v>124.315</v>
      </c>
      <c r="J563" s="4">
        <v>152.09</v>
      </c>
      <c r="P563" s="128">
        <f t="shared" si="2746"/>
        <v>3455.7499999999991</v>
      </c>
      <c r="Q563" s="5">
        <f t="shared" si="2747"/>
        <v>3761.7500000000005</v>
      </c>
      <c r="R563" s="6">
        <f t="shared" si="2748"/>
        <v>3999.5</v>
      </c>
      <c r="S563" s="7">
        <f t="shared" si="2749"/>
        <v>4873</v>
      </c>
      <c r="Y563" s="4">
        <f t="shared" si="2729"/>
        <v>0.49999999999954525</v>
      </c>
      <c r="Z563" s="1">
        <f t="shared" si="2730"/>
        <v>2.25</v>
      </c>
      <c r="AA563" s="1">
        <f t="shared" si="2731"/>
        <v>7.4999999999990905</v>
      </c>
      <c r="AB563" s="1">
        <f t="shared" si="2732"/>
        <v>34.000000000001819</v>
      </c>
      <c r="AC563" s="1"/>
      <c r="AD563" s="1"/>
      <c r="AE563" s="126"/>
      <c r="AF563" s="126"/>
      <c r="AG563" s="126"/>
      <c r="AH563" s="4">
        <f t="shared" si="2733"/>
        <v>2.4999999999990905</v>
      </c>
      <c r="AI563" s="4">
        <f t="shared" si="2734"/>
        <v>2.3499999999990902</v>
      </c>
      <c r="AJ563" s="4">
        <f t="shared" si="2735"/>
        <v>2.2499999999994538</v>
      </c>
      <c r="AK563" s="4">
        <f t="shared" si="2736"/>
        <v>2.7499999999993934</v>
      </c>
      <c r="AL563" s="4">
        <f t="shared" si="2737"/>
        <v>1.4999999999995453</v>
      </c>
      <c r="AM563" s="4">
        <f t="shared" si="2738"/>
        <v>3.8333333333348492</v>
      </c>
      <c r="AN563" s="4">
        <f t="shared" si="2739"/>
        <v>6.1000000000016374</v>
      </c>
      <c r="AO563" s="4">
        <f t="shared" si="2740"/>
        <v>1</v>
      </c>
      <c r="AP563" s="4">
        <f t="shared" si="2741"/>
        <v>1.166666666665757</v>
      </c>
      <c r="AQ563" s="4">
        <f t="shared" si="2742"/>
        <v>0.29166666666424135</v>
      </c>
      <c r="AR563" s="4">
        <f t="shared" si="2743"/>
        <v>3.9999999999987268</v>
      </c>
      <c r="AS563" s="4">
        <f t="shared" si="2744"/>
        <v>5.3055555555559595</v>
      </c>
      <c r="AT563" s="4">
        <f t="shared" si="2745"/>
        <v>5.5333333333326662</v>
      </c>
      <c r="AU563" s="1"/>
      <c r="BA563" s="11">
        <f t="shared" si="2554"/>
        <v>0.49999999999954525</v>
      </c>
      <c r="BB563" s="11">
        <f t="shared" si="2555"/>
        <v>-2.25</v>
      </c>
      <c r="BC563" s="12">
        <f t="shared" si="2556"/>
        <v>-7.4999999999990905</v>
      </c>
      <c r="BD563" s="13">
        <f t="shared" si="2557"/>
        <v>-34.000000000001819</v>
      </c>
      <c r="BJ563" s="11">
        <f t="shared" si="2558"/>
        <v>2.4999999999990905</v>
      </c>
      <c r="BK563" s="11">
        <f t="shared" si="2559"/>
        <v>2.3499999999990902</v>
      </c>
      <c r="BL563" s="11">
        <f t="shared" si="2560"/>
        <v>2.2499999999994538</v>
      </c>
      <c r="BM563" s="11">
        <f t="shared" si="2561"/>
        <v>2.7499999999993934</v>
      </c>
      <c r="BN563" s="11">
        <f t="shared" si="2562"/>
        <v>1.4999999999995453</v>
      </c>
      <c r="BO563" s="11">
        <f t="shared" si="2563"/>
        <v>3.8333333333348492</v>
      </c>
      <c r="BP563" s="11">
        <f t="shared" si="2564"/>
        <v>6.1000000000016374</v>
      </c>
      <c r="BQ563" s="1">
        <v>1</v>
      </c>
      <c r="BR563" s="11">
        <f t="shared" si="2565"/>
        <v>-1.166666666665757</v>
      </c>
      <c r="BS563" s="11">
        <f t="shared" si="2566"/>
        <v>-0.29166666666424135</v>
      </c>
      <c r="BT563" s="11">
        <f t="shared" si="2567"/>
        <v>3.9999999999987268</v>
      </c>
      <c r="BU563" s="11">
        <f t="shared" si="2568"/>
        <v>5.3055555555559595</v>
      </c>
      <c r="BV563" s="11">
        <f t="shared" si="2569"/>
        <v>5.5333333333326662</v>
      </c>
      <c r="BY563" s="126"/>
      <c r="BZ563" s="126"/>
      <c r="CA563">
        <f t="shared" si="2570"/>
        <v>5.3055555555559595</v>
      </c>
      <c r="CB563" s="1">
        <f t="shared" si="2571"/>
        <v>1</v>
      </c>
      <c r="CC563" s="1">
        <f t="shared" si="2572"/>
        <v>0</v>
      </c>
      <c r="CD563" s="1">
        <f t="shared" si="2573"/>
        <v>0</v>
      </c>
      <c r="CE563" s="126">
        <f t="shared" si="2546"/>
        <v>0</v>
      </c>
      <c r="CF563" s="1">
        <f t="shared" si="2574"/>
        <v>0</v>
      </c>
      <c r="CG563" s="1" t="str">
        <f t="shared" si="2575"/>
        <v/>
      </c>
      <c r="CH563" s="1">
        <f t="shared" si="2547"/>
        <v>1</v>
      </c>
      <c r="CI563" s="1">
        <f t="shared" si="2576"/>
        <v>1</v>
      </c>
      <c r="CJ563" s="1" t="str">
        <f t="shared" si="2577"/>
        <v/>
      </c>
      <c r="CK563" s="1" t="str">
        <f t="shared" si="2578"/>
        <v/>
      </c>
      <c r="CL563" s="1">
        <f t="shared" si="2579"/>
        <v>1</v>
      </c>
      <c r="CM563" s="1">
        <f t="shared" si="2580"/>
        <v>1</v>
      </c>
      <c r="CN563" s="1">
        <f t="shared" si="2581"/>
        <v>1</v>
      </c>
      <c r="CO563" s="1" t="str">
        <f t="shared" si="2582"/>
        <v/>
      </c>
      <c r="CP563" s="1">
        <f t="shared" si="2583"/>
        <v>1</v>
      </c>
      <c r="CQ563" s="1" t="str">
        <f t="shared" si="2584"/>
        <v/>
      </c>
      <c r="CS563" s="1">
        <f t="shared" si="2585"/>
        <v>1</v>
      </c>
      <c r="CT563" s="1">
        <f t="shared" si="2586"/>
        <v>0</v>
      </c>
      <c r="CU563" s="1">
        <f t="shared" si="2587"/>
        <v>0</v>
      </c>
      <c r="CV563" s="126">
        <f t="shared" si="2548"/>
        <v>0</v>
      </c>
      <c r="CW563" s="1">
        <f t="shared" si="2588"/>
        <v>1</v>
      </c>
      <c r="CX563" s="1" t="str">
        <f t="shared" si="2589"/>
        <v/>
      </c>
      <c r="CY563" s="1" t="str">
        <f t="shared" si="2590"/>
        <v/>
      </c>
      <c r="CZ563" s="1" t="str">
        <f t="shared" si="2591"/>
        <v/>
      </c>
      <c r="DA563" s="1" t="str">
        <f t="shared" si="2592"/>
        <v/>
      </c>
      <c r="DB563" s="1">
        <f t="shared" si="2593"/>
        <v>0</v>
      </c>
      <c r="DC563" s="1">
        <f t="shared" si="2594"/>
        <v>1</v>
      </c>
      <c r="DD563" s="1" t="str">
        <f t="shared" si="2595"/>
        <v/>
      </c>
      <c r="DE563" s="1" t="str">
        <f t="shared" si="2596"/>
        <v/>
      </c>
      <c r="DF563" s="1"/>
      <c r="DG563" s="126">
        <f t="shared" si="2549"/>
        <v>1</v>
      </c>
      <c r="DH563" s="1">
        <f t="shared" si="2597"/>
        <v>0</v>
      </c>
      <c r="DI563" s="1">
        <f t="shared" si="2598"/>
        <v>0</v>
      </c>
      <c r="DJ563" s="1">
        <f t="shared" si="2599"/>
        <v>0</v>
      </c>
      <c r="DK563" s="1">
        <f t="shared" si="2600"/>
        <v>0</v>
      </c>
      <c r="DL563" s="1"/>
      <c r="DM563" s="1">
        <f t="shared" si="2601"/>
        <v>1</v>
      </c>
      <c r="DN563" s="1" t="str">
        <f t="shared" si="2602"/>
        <v/>
      </c>
      <c r="DO563" s="1" t="str">
        <f t="shared" si="2603"/>
        <v/>
      </c>
      <c r="DP563" s="1" t="str">
        <f t="shared" si="2604"/>
        <v/>
      </c>
      <c r="DQ563" s="1" t="str">
        <f t="shared" si="2605"/>
        <v/>
      </c>
      <c r="DR563" s="1" t="str">
        <f t="shared" si="2606"/>
        <v/>
      </c>
      <c r="DS563" s="1" t="str">
        <f t="shared" si="2607"/>
        <v/>
      </c>
      <c r="DT563" s="1" t="str">
        <f t="shared" si="2608"/>
        <v/>
      </c>
      <c r="DU563" s="1" t="str">
        <f t="shared" si="2609"/>
        <v/>
      </c>
      <c r="DV563" s="1">
        <f t="shared" si="2610"/>
        <v>0</v>
      </c>
      <c r="DW563" s="1">
        <f t="shared" si="2611"/>
        <v>0</v>
      </c>
      <c r="DX563" s="1" t="str">
        <f t="shared" si="2612"/>
        <v/>
      </c>
      <c r="DY563" s="1" t="str">
        <f t="shared" si="2613"/>
        <v/>
      </c>
      <c r="EA563" s="1">
        <f t="shared" si="2614"/>
        <v>1</v>
      </c>
      <c r="EB563" s="1">
        <f t="shared" si="2615"/>
        <v>0</v>
      </c>
      <c r="EC563" s="1">
        <f t="shared" si="2616"/>
        <v>0</v>
      </c>
      <c r="ED563" s="1">
        <f t="shared" si="2617"/>
        <v>0</v>
      </c>
      <c r="EF563" s="1">
        <f t="shared" si="2618"/>
        <v>0</v>
      </c>
      <c r="EG563" s="1">
        <f t="shared" si="2619"/>
        <v>1</v>
      </c>
      <c r="EH563" s="1">
        <f t="shared" si="2620"/>
        <v>1</v>
      </c>
      <c r="EI563" s="1">
        <f t="shared" si="2621"/>
        <v>1</v>
      </c>
      <c r="EK563" s="1">
        <f t="shared" si="2622"/>
        <v>0</v>
      </c>
      <c r="EL563" s="1">
        <f t="shared" si="2623"/>
        <v>0</v>
      </c>
      <c r="EM563" s="1">
        <f t="shared" si="2624"/>
        <v>0</v>
      </c>
      <c r="EO563" s="1">
        <f t="shared" si="2625"/>
        <v>0</v>
      </c>
      <c r="EP563" s="1">
        <f t="shared" si="2626"/>
        <v>1</v>
      </c>
      <c r="EQ563" s="1">
        <f t="shared" si="2627"/>
        <v>1</v>
      </c>
      <c r="ES563" s="1">
        <f t="shared" si="2628"/>
        <v>0</v>
      </c>
      <c r="ET563" s="1">
        <f t="shared" si="2629"/>
        <v>1</v>
      </c>
      <c r="EU563" s="1">
        <f t="shared" si="2630"/>
        <v>1</v>
      </c>
      <c r="EV563" s="1">
        <f t="shared" si="2631"/>
        <v>1</v>
      </c>
      <c r="EW563" s="1">
        <f t="shared" si="2632"/>
        <v>0</v>
      </c>
      <c r="EY563" s="1">
        <f t="shared" si="2633"/>
        <v>0</v>
      </c>
      <c r="EZ563" s="1">
        <f t="shared" si="2634"/>
        <v>1</v>
      </c>
      <c r="FA563" s="1">
        <f t="shared" si="2635"/>
        <v>1</v>
      </c>
      <c r="FC563" s="1">
        <f t="shared" si="2636"/>
        <v>1</v>
      </c>
      <c r="FD563" s="1">
        <f t="shared" si="2637"/>
        <v>1</v>
      </c>
      <c r="FE563" s="1"/>
      <c r="FF563" s="1">
        <f t="shared" si="2638"/>
        <v>1</v>
      </c>
      <c r="FG563" s="1">
        <f t="shared" si="2639"/>
        <v>1</v>
      </c>
      <c r="FH563" s="1">
        <f t="shared" si="2640"/>
        <v>1</v>
      </c>
      <c r="FI563" s="1">
        <f t="shared" si="2641"/>
        <v>0</v>
      </c>
      <c r="FJ563" s="1">
        <f t="shared" si="2642"/>
        <v>0</v>
      </c>
      <c r="FK563" s="1">
        <f t="shared" si="2643"/>
        <v>0</v>
      </c>
      <c r="FL563" s="1">
        <f t="shared" si="2644"/>
        <v>1</v>
      </c>
      <c r="FN563" s="1" t="str">
        <f t="shared" si="2645"/>
        <v/>
      </c>
      <c r="FO563" s="1" t="str">
        <f t="shared" si="2646"/>
        <v/>
      </c>
      <c r="FP563" s="1">
        <f t="shared" si="2647"/>
        <v>0</v>
      </c>
      <c r="FV563" s="1">
        <f t="shared" si="2648"/>
        <v>0</v>
      </c>
      <c r="FW563" s="1">
        <f t="shared" si="2649"/>
        <v>0</v>
      </c>
      <c r="FX563" s="1">
        <f t="shared" si="2650"/>
        <v>1</v>
      </c>
      <c r="GA563" s="1">
        <f t="shared" si="2651"/>
        <v>0</v>
      </c>
      <c r="GB563" s="1">
        <f t="shared" si="2652"/>
        <v>1</v>
      </c>
      <c r="GC563" s="1">
        <f t="shared" si="2653"/>
        <v>1</v>
      </c>
      <c r="GD563" s="1">
        <f t="shared" si="2654"/>
        <v>1</v>
      </c>
      <c r="GE563" s="1">
        <f t="shared" si="2655"/>
        <v>0</v>
      </c>
      <c r="GF563" s="1">
        <f t="shared" si="2656"/>
        <v>0</v>
      </c>
      <c r="GG563" s="1">
        <f t="shared" si="2657"/>
        <v>0</v>
      </c>
      <c r="GI563" s="1">
        <f t="shared" si="2658"/>
        <v>1</v>
      </c>
      <c r="GK563" s="1">
        <f t="shared" si="2659"/>
        <v>0</v>
      </c>
      <c r="GL563" s="1">
        <f t="shared" si="2660"/>
        <v>1</v>
      </c>
      <c r="GM563" s="1">
        <f t="shared" si="2661"/>
        <v>1</v>
      </c>
      <c r="GN563" s="1">
        <f t="shared" si="2662"/>
        <v>1</v>
      </c>
      <c r="GO563" s="1">
        <f t="shared" si="2663"/>
        <v>0</v>
      </c>
      <c r="GP563" s="1">
        <f t="shared" si="2664"/>
        <v>0</v>
      </c>
      <c r="GQ563" s="1">
        <f t="shared" si="2665"/>
        <v>0</v>
      </c>
      <c r="GS563" s="1">
        <f t="shared" si="2666"/>
        <v>1</v>
      </c>
      <c r="GT563" s="1" t="str">
        <f t="shared" si="2667"/>
        <v/>
      </c>
      <c r="GU563" s="1">
        <f t="shared" si="2668"/>
        <v>1</v>
      </c>
      <c r="GV563" s="1">
        <f t="shared" si="2669"/>
        <v>1</v>
      </c>
      <c r="GW563" s="1">
        <f t="shared" si="2670"/>
        <v>1</v>
      </c>
      <c r="GX563" s="1">
        <f t="shared" si="2671"/>
        <v>1</v>
      </c>
      <c r="GY563" s="1">
        <f t="shared" si="2672"/>
        <v>0</v>
      </c>
      <c r="GZ563" s="1"/>
      <c r="HA563" s="1">
        <f t="shared" si="2673"/>
        <v>1</v>
      </c>
      <c r="HB563" s="1">
        <f t="shared" si="2674"/>
        <v>0</v>
      </c>
      <c r="HC563" s="1">
        <f t="shared" si="2675"/>
        <v>0</v>
      </c>
      <c r="HD563" s="1">
        <f t="shared" si="2676"/>
        <v>0</v>
      </c>
      <c r="HE563" s="1">
        <f t="shared" si="2677"/>
        <v>0</v>
      </c>
      <c r="HF563" s="1">
        <f t="shared" si="2678"/>
        <v>0</v>
      </c>
      <c r="HH563" s="1">
        <f t="shared" si="2679"/>
        <v>0</v>
      </c>
      <c r="HI563" s="1">
        <f t="shared" si="2680"/>
        <v>0</v>
      </c>
      <c r="HJ563" s="1">
        <f t="shared" si="2681"/>
        <v>0</v>
      </c>
      <c r="HK563" s="1">
        <f t="shared" si="2682"/>
        <v>0</v>
      </c>
      <c r="HL563" s="1">
        <f t="shared" si="2683"/>
        <v>0</v>
      </c>
      <c r="HM563" s="1">
        <f t="shared" si="2684"/>
        <v>0</v>
      </c>
      <c r="HO563" s="1" t="str">
        <f t="shared" si="2685"/>
        <v/>
      </c>
      <c r="HP563" s="1">
        <f t="shared" si="2686"/>
        <v>1</v>
      </c>
      <c r="HQ563" s="1" t="str">
        <f t="shared" si="2687"/>
        <v/>
      </c>
      <c r="HR563">
        <f t="shared" si="2688"/>
        <v>1</v>
      </c>
      <c r="HS563" s="1" t="str">
        <f t="shared" si="2689"/>
        <v/>
      </c>
      <c r="HT563">
        <f t="shared" si="2690"/>
        <v>1</v>
      </c>
      <c r="HU563" t="str">
        <f t="shared" si="2691"/>
        <v/>
      </c>
      <c r="HV563" s="1">
        <f t="shared" si="2692"/>
        <v>1</v>
      </c>
      <c r="HW563" s="1" t="str">
        <f t="shared" si="2693"/>
        <v/>
      </c>
      <c r="HX563" s="1" t="str">
        <f t="shared" si="2694"/>
        <v/>
      </c>
      <c r="HZ563" s="1" t="str">
        <f t="shared" si="2695"/>
        <v/>
      </c>
      <c r="IA563" s="1">
        <f t="shared" si="2696"/>
        <v>1</v>
      </c>
      <c r="IB563" s="1" t="str">
        <f t="shared" si="2697"/>
        <v/>
      </c>
      <c r="IC563" s="1">
        <f t="shared" si="2698"/>
        <v>1</v>
      </c>
      <c r="ID563" s="1" t="str">
        <f t="shared" si="2699"/>
        <v/>
      </c>
      <c r="IE563" s="1">
        <f t="shared" si="2700"/>
        <v>1</v>
      </c>
      <c r="IF563" s="1" t="str">
        <f t="shared" si="2701"/>
        <v/>
      </c>
      <c r="IG563" s="1">
        <f t="shared" si="2702"/>
        <v>1</v>
      </c>
      <c r="IH563" s="1" t="str">
        <f t="shared" si="2703"/>
        <v/>
      </c>
      <c r="II563" s="1" t="str">
        <f t="shared" si="2704"/>
        <v/>
      </c>
      <c r="IO563" s="3">
        <v>125.11</v>
      </c>
      <c r="IP563" s="3">
        <v>124.255</v>
      </c>
      <c r="IQ563" s="4">
        <v>153.15</v>
      </c>
      <c r="IR563" s="4">
        <v>151.28</v>
      </c>
      <c r="IX563" s="6">
        <f t="shared" si="2770"/>
        <v>4011</v>
      </c>
      <c r="IY563" s="6">
        <f t="shared" si="2771"/>
        <v>3993.4999999999995</v>
      </c>
      <c r="IZ563" s="7">
        <f t="shared" si="2772"/>
        <v>4911.0000000000009</v>
      </c>
      <c r="JA563" s="7">
        <f t="shared" si="2773"/>
        <v>4860</v>
      </c>
      <c r="JG563" s="12">
        <f t="shared" si="2750"/>
        <v>4.0000000000009095</v>
      </c>
      <c r="JH563" s="12">
        <f t="shared" si="2751"/>
        <v>-13.499999999999545</v>
      </c>
      <c r="JI563" s="13">
        <f t="shared" si="2752"/>
        <v>3.9999999999990905</v>
      </c>
      <c r="JJ563" s="13">
        <f t="shared" si="2753"/>
        <v>-47.000000000001819</v>
      </c>
      <c r="JN563" s="6">
        <f t="shared" si="2754"/>
        <v>17.500000000000455</v>
      </c>
      <c r="JO563" s="6">
        <f t="shared" si="2755"/>
        <v>51.000000000000909</v>
      </c>
      <c r="JQ563" s="11">
        <f t="shared" si="2756"/>
        <v>0.49999999999954525</v>
      </c>
      <c r="JR563" s="11">
        <f t="shared" si="2757"/>
        <v>-2.25</v>
      </c>
      <c r="JS563" s="12">
        <f t="shared" si="2758"/>
        <v>-7.4999999999990905</v>
      </c>
      <c r="JT563" s="13">
        <f t="shared" si="2759"/>
        <v>-34.000000000001819</v>
      </c>
      <c r="JU563" s="12">
        <f t="shared" si="2760"/>
        <v>4.0000000000009095</v>
      </c>
      <c r="JV563" s="12">
        <f t="shared" si="2761"/>
        <v>-13.499999999999545</v>
      </c>
      <c r="JW563" s="97">
        <f t="shared" si="2762"/>
        <v>17.500000000000455</v>
      </c>
      <c r="JX563" s="13">
        <f t="shared" si="2763"/>
        <v>3.9999999999990905</v>
      </c>
      <c r="JY563" s="13">
        <f t="shared" si="2764"/>
        <v>-47.000000000001819</v>
      </c>
      <c r="JZ563" s="97">
        <f t="shared" si="2765"/>
        <v>51.000000000000909</v>
      </c>
      <c r="KA563" s="97"/>
      <c r="KB563" s="11">
        <f t="shared" si="2766"/>
        <v>2.3499999999990902</v>
      </c>
      <c r="KC563" s="11">
        <f t="shared" si="2767"/>
        <v>2.2499999999994538</v>
      </c>
      <c r="KD563" s="11">
        <f t="shared" si="2768"/>
        <v>2.7499999999993934</v>
      </c>
      <c r="KE563" s="11">
        <f t="shared" si="2769"/>
        <v>3.8333333333348492</v>
      </c>
    </row>
    <row r="564" spans="1:291" x14ac:dyDescent="0.2">
      <c r="A564" s="14">
        <f t="shared" si="2545"/>
        <v>564</v>
      </c>
      <c r="B564" t="s">
        <v>57</v>
      </c>
      <c r="C564" s="2">
        <v>42923</v>
      </c>
      <c r="G564" s="3">
        <v>107.315</v>
      </c>
      <c r="H564" s="3">
        <v>117.157</v>
      </c>
      <c r="I564" s="3">
        <v>124.27</v>
      </c>
      <c r="J564" s="4">
        <v>151.21</v>
      </c>
      <c r="P564" s="128">
        <f t="shared" si="2746"/>
        <v>3455.5</v>
      </c>
      <c r="Q564" s="5">
        <f t="shared" si="2747"/>
        <v>3759.7499999999995</v>
      </c>
      <c r="R564" s="6">
        <f t="shared" si="2748"/>
        <v>3994.9999999999995</v>
      </c>
      <c r="S564" s="7">
        <f t="shared" si="2749"/>
        <v>4853.0000000000009</v>
      </c>
      <c r="Y564" s="4">
        <f t="shared" si="2729"/>
        <v>0.24999999999909051</v>
      </c>
      <c r="Z564" s="1">
        <f t="shared" si="2730"/>
        <v>2.0000000000009095</v>
      </c>
      <c r="AA564" s="1">
        <f t="shared" si="2731"/>
        <v>4.5000000000004547</v>
      </c>
      <c r="AB564" s="1">
        <f t="shared" si="2732"/>
        <v>19.999999999999091</v>
      </c>
      <c r="AC564" s="1"/>
      <c r="AD564" s="1"/>
      <c r="AE564" s="126"/>
      <c r="AF564" s="126"/>
      <c r="AG564" s="126"/>
      <c r="AH564" s="4">
        <f t="shared" si="2733"/>
        <v>0.83333333333575865</v>
      </c>
      <c r="AI564" s="4">
        <f t="shared" si="2734"/>
        <v>0.70000000000236473</v>
      </c>
      <c r="AJ564" s="4">
        <f t="shared" si="2735"/>
        <v>0.69999999999936335</v>
      </c>
      <c r="AK564" s="4">
        <f t="shared" si="2736"/>
        <v>0.99999999999939382</v>
      </c>
      <c r="AL564" s="4">
        <f t="shared" si="2737"/>
        <v>0.24999999999931788</v>
      </c>
      <c r="AM564" s="4">
        <f t="shared" si="2738"/>
        <v>2.1666666666659085</v>
      </c>
      <c r="AN564" s="4">
        <f t="shared" si="2739"/>
        <v>3.4999999999991811</v>
      </c>
      <c r="AO564" s="4">
        <f t="shared" si="2740"/>
        <v>1</v>
      </c>
      <c r="AP564" s="4">
        <f t="shared" si="2741"/>
        <v>0.16666666667121421</v>
      </c>
      <c r="AQ564" s="4">
        <f t="shared" si="2742"/>
        <v>0.66666666666681773</v>
      </c>
      <c r="AR564" s="4">
        <f t="shared" si="2743"/>
        <v>1.3000000000020009</v>
      </c>
      <c r="AS564" s="4">
        <f t="shared" si="2744"/>
        <v>2.4444444444433326</v>
      </c>
      <c r="AT564" s="4">
        <f t="shared" si="2745"/>
        <v>2.1666666666683643</v>
      </c>
      <c r="AU564" s="1"/>
      <c r="BA564" s="11">
        <f t="shared" si="2554"/>
        <v>-0.24999999999909051</v>
      </c>
      <c r="BB564" s="11">
        <f t="shared" si="2555"/>
        <v>-2.0000000000009095</v>
      </c>
      <c r="BC564" s="12">
        <f t="shared" si="2556"/>
        <v>-4.5000000000004547</v>
      </c>
      <c r="BD564" s="13">
        <f t="shared" si="2557"/>
        <v>-19.999999999999091</v>
      </c>
      <c r="BJ564" s="11">
        <f t="shared" si="2558"/>
        <v>0.83333333333575865</v>
      </c>
      <c r="BK564" s="11">
        <f t="shared" si="2559"/>
        <v>0.70000000000236473</v>
      </c>
      <c r="BL564" s="11">
        <f t="shared" si="2560"/>
        <v>0.69999999999936335</v>
      </c>
      <c r="BM564" s="11">
        <f t="shared" si="2561"/>
        <v>0.99999999999939382</v>
      </c>
      <c r="BN564" s="11">
        <f t="shared" si="2562"/>
        <v>0.24999999999931788</v>
      </c>
      <c r="BO564" s="11">
        <f t="shared" si="2563"/>
        <v>2.1666666666659085</v>
      </c>
      <c r="BP564" s="11">
        <f t="shared" si="2564"/>
        <v>3.4999999999991811</v>
      </c>
      <c r="BQ564" s="1">
        <v>1</v>
      </c>
      <c r="BR564" s="11">
        <f t="shared" si="2565"/>
        <v>-0.16666666667121421</v>
      </c>
      <c r="BS564" s="11">
        <f t="shared" si="2566"/>
        <v>0.66666666666681773</v>
      </c>
      <c r="BT564" s="11">
        <f t="shared" si="2567"/>
        <v>1.3000000000020009</v>
      </c>
      <c r="BU564" s="11">
        <f t="shared" si="2568"/>
        <v>2.4444444444433326</v>
      </c>
      <c r="BV564" s="11">
        <f t="shared" si="2569"/>
        <v>2.1666666666683643</v>
      </c>
      <c r="BY564" s="126"/>
      <c r="BZ564" s="126"/>
      <c r="CA564">
        <f t="shared" si="2570"/>
        <v>2.4444444444433326</v>
      </c>
      <c r="CB564" s="1">
        <f t="shared" si="2571"/>
        <v>0</v>
      </c>
      <c r="CC564" s="1">
        <f t="shared" si="2572"/>
        <v>0</v>
      </c>
      <c r="CD564" s="1">
        <f t="shared" si="2573"/>
        <v>0</v>
      </c>
      <c r="CE564" s="126">
        <f t="shared" si="2546"/>
        <v>0</v>
      </c>
      <c r="CF564" s="1">
        <f t="shared" si="2574"/>
        <v>0</v>
      </c>
      <c r="CG564" s="1" t="str">
        <f t="shared" si="2575"/>
        <v/>
      </c>
      <c r="CH564" s="1">
        <f t="shared" si="2547"/>
        <v>1</v>
      </c>
      <c r="CI564" s="1">
        <f t="shared" si="2576"/>
        <v>1</v>
      </c>
      <c r="CJ564" s="1" t="str">
        <f t="shared" si="2577"/>
        <v/>
      </c>
      <c r="CK564" s="1" t="str">
        <f t="shared" si="2578"/>
        <v/>
      </c>
      <c r="CL564" s="1">
        <f t="shared" si="2579"/>
        <v>1</v>
      </c>
      <c r="CM564" s="1">
        <f t="shared" si="2580"/>
        <v>1</v>
      </c>
      <c r="CN564" s="1">
        <f t="shared" si="2581"/>
        <v>1</v>
      </c>
      <c r="CO564" s="1" t="str">
        <f t="shared" si="2582"/>
        <v/>
      </c>
      <c r="CP564" s="1" t="str">
        <f t="shared" si="2583"/>
        <v/>
      </c>
      <c r="CQ564" s="1">
        <f t="shared" si="2584"/>
        <v>1</v>
      </c>
      <c r="CS564" s="1">
        <f t="shared" si="2585"/>
        <v>0</v>
      </c>
      <c r="CT564" s="1">
        <f t="shared" si="2586"/>
        <v>0</v>
      </c>
      <c r="CU564" s="1">
        <f t="shared" si="2587"/>
        <v>0</v>
      </c>
      <c r="CV564" s="126">
        <f t="shared" si="2548"/>
        <v>0</v>
      </c>
      <c r="CW564" s="1">
        <f t="shared" si="2588"/>
        <v>1</v>
      </c>
      <c r="CX564" s="1" t="str">
        <f t="shared" si="2589"/>
        <v/>
      </c>
      <c r="CY564" s="1" t="str">
        <f t="shared" si="2590"/>
        <v/>
      </c>
      <c r="CZ564" s="1" t="str">
        <f t="shared" si="2591"/>
        <v/>
      </c>
      <c r="DA564" s="1" t="str">
        <f t="shared" si="2592"/>
        <v/>
      </c>
      <c r="DB564" s="1">
        <f t="shared" si="2593"/>
        <v>0</v>
      </c>
      <c r="DC564" s="1">
        <f t="shared" si="2594"/>
        <v>1</v>
      </c>
      <c r="DD564" s="1" t="str">
        <f t="shared" si="2595"/>
        <v/>
      </c>
      <c r="DE564" s="1" t="str">
        <f t="shared" si="2596"/>
        <v/>
      </c>
      <c r="DF564" s="1"/>
      <c r="DG564" s="126">
        <f t="shared" si="2549"/>
        <v>0</v>
      </c>
      <c r="DH564" s="1">
        <f t="shared" si="2597"/>
        <v>0</v>
      </c>
      <c r="DI564" s="1">
        <f t="shared" si="2598"/>
        <v>0</v>
      </c>
      <c r="DJ564" s="1">
        <f t="shared" si="2599"/>
        <v>0</v>
      </c>
      <c r="DK564" s="1">
        <f t="shared" si="2600"/>
        <v>0</v>
      </c>
      <c r="DL564" s="1"/>
      <c r="DM564" s="1">
        <f t="shared" si="2601"/>
        <v>1</v>
      </c>
      <c r="DN564" s="1" t="str">
        <f t="shared" si="2602"/>
        <v/>
      </c>
      <c r="DO564" s="1" t="str">
        <f t="shared" si="2603"/>
        <v/>
      </c>
      <c r="DP564" s="1" t="str">
        <f t="shared" si="2604"/>
        <v/>
      </c>
      <c r="DQ564" s="1" t="str">
        <f t="shared" si="2605"/>
        <v/>
      </c>
      <c r="DR564" s="1" t="str">
        <f t="shared" si="2606"/>
        <v/>
      </c>
      <c r="DS564" s="1" t="str">
        <f t="shared" si="2607"/>
        <v/>
      </c>
      <c r="DT564" s="1" t="str">
        <f t="shared" si="2608"/>
        <v/>
      </c>
      <c r="DU564" s="1" t="str">
        <f t="shared" si="2609"/>
        <v/>
      </c>
      <c r="DV564" s="1">
        <f t="shared" si="2610"/>
        <v>0</v>
      </c>
      <c r="DW564" s="1">
        <f t="shared" si="2611"/>
        <v>0</v>
      </c>
      <c r="DX564" s="1" t="str">
        <f t="shared" si="2612"/>
        <v/>
      </c>
      <c r="DY564" s="1" t="str">
        <f t="shared" si="2613"/>
        <v/>
      </c>
      <c r="EA564" s="1">
        <f t="shared" si="2614"/>
        <v>0</v>
      </c>
      <c r="EB564" s="1">
        <f t="shared" si="2615"/>
        <v>0</v>
      </c>
      <c r="EC564" s="1">
        <f t="shared" si="2616"/>
        <v>0</v>
      </c>
      <c r="ED564" s="1">
        <f t="shared" si="2617"/>
        <v>0</v>
      </c>
      <c r="EF564" s="1">
        <f t="shared" si="2618"/>
        <v>0</v>
      </c>
      <c r="EG564" s="1">
        <f t="shared" si="2619"/>
        <v>0</v>
      </c>
      <c r="EH564" s="1">
        <f t="shared" si="2620"/>
        <v>0</v>
      </c>
      <c r="EI564" s="1">
        <f t="shared" si="2621"/>
        <v>0</v>
      </c>
      <c r="EK564" s="1">
        <f t="shared" si="2622"/>
        <v>1</v>
      </c>
      <c r="EL564" s="1">
        <f t="shared" si="2623"/>
        <v>1</v>
      </c>
      <c r="EM564" s="1">
        <f t="shared" si="2624"/>
        <v>1</v>
      </c>
      <c r="EO564" s="1">
        <f t="shared" si="2625"/>
        <v>1</v>
      </c>
      <c r="EP564" s="1">
        <f t="shared" si="2626"/>
        <v>1</v>
      </c>
      <c r="EQ564" s="1">
        <f t="shared" si="2627"/>
        <v>1</v>
      </c>
      <c r="ES564" s="1">
        <f t="shared" si="2628"/>
        <v>1</v>
      </c>
      <c r="ET564" s="1">
        <f t="shared" si="2629"/>
        <v>1</v>
      </c>
      <c r="EU564" s="1">
        <f t="shared" si="2630"/>
        <v>1</v>
      </c>
      <c r="EV564" s="1">
        <f t="shared" si="2631"/>
        <v>1</v>
      </c>
      <c r="EW564" s="1">
        <f t="shared" si="2632"/>
        <v>0</v>
      </c>
      <c r="EY564" s="1">
        <f t="shared" si="2633"/>
        <v>1</v>
      </c>
      <c r="EZ564" s="1">
        <f t="shared" si="2634"/>
        <v>1</v>
      </c>
      <c r="FA564" s="1">
        <f t="shared" si="2635"/>
        <v>1</v>
      </c>
      <c r="FC564" s="1">
        <f t="shared" si="2636"/>
        <v>1</v>
      </c>
      <c r="FD564" s="1">
        <f t="shared" si="2637"/>
        <v>1</v>
      </c>
      <c r="FE564" s="1"/>
      <c r="FF564" s="1">
        <f t="shared" si="2638"/>
        <v>1</v>
      </c>
      <c r="FG564" s="1">
        <f t="shared" si="2639"/>
        <v>1</v>
      </c>
      <c r="FH564" s="1">
        <f t="shared" si="2640"/>
        <v>1</v>
      </c>
      <c r="FI564" s="1">
        <f t="shared" si="2641"/>
        <v>0</v>
      </c>
      <c r="FJ564" s="1">
        <f t="shared" si="2642"/>
        <v>0</v>
      </c>
      <c r="FK564" s="1">
        <f t="shared" si="2643"/>
        <v>0</v>
      </c>
      <c r="FL564" s="1">
        <f t="shared" si="2644"/>
        <v>0</v>
      </c>
      <c r="FN564" s="1" t="str">
        <f t="shared" si="2645"/>
        <v/>
      </c>
      <c r="FO564" s="1" t="str">
        <f t="shared" si="2646"/>
        <v/>
      </c>
      <c r="FP564" s="1" t="str">
        <f t="shared" si="2647"/>
        <v/>
      </c>
      <c r="FV564" s="1">
        <f t="shared" si="2648"/>
        <v>1</v>
      </c>
      <c r="FW564" s="1">
        <f t="shared" si="2649"/>
        <v>1</v>
      </c>
      <c r="FX564" s="1">
        <f t="shared" si="2650"/>
        <v>1</v>
      </c>
      <c r="GA564" s="1">
        <f t="shared" si="2651"/>
        <v>1</v>
      </c>
      <c r="GB564" s="1">
        <f t="shared" si="2652"/>
        <v>1</v>
      </c>
      <c r="GC564" s="1">
        <f t="shared" si="2653"/>
        <v>1</v>
      </c>
      <c r="GD564" s="1">
        <f t="shared" si="2654"/>
        <v>1</v>
      </c>
      <c r="GE564" s="1">
        <f t="shared" si="2655"/>
        <v>0</v>
      </c>
      <c r="GF564" s="1">
        <f t="shared" si="2656"/>
        <v>0</v>
      </c>
      <c r="GG564" s="1">
        <f t="shared" si="2657"/>
        <v>0</v>
      </c>
      <c r="GI564" s="1">
        <f t="shared" si="2658"/>
        <v>0</v>
      </c>
      <c r="GK564" s="1">
        <f t="shared" si="2659"/>
        <v>0</v>
      </c>
      <c r="GL564" s="1">
        <f t="shared" si="2660"/>
        <v>0</v>
      </c>
      <c r="GM564" s="1">
        <f t="shared" si="2661"/>
        <v>0</v>
      </c>
      <c r="GN564" s="1">
        <f t="shared" si="2662"/>
        <v>0</v>
      </c>
      <c r="GO564" s="1">
        <f t="shared" si="2663"/>
        <v>1</v>
      </c>
      <c r="GP564" s="1">
        <f t="shared" si="2664"/>
        <v>1</v>
      </c>
      <c r="GQ564" s="1">
        <f t="shared" si="2665"/>
        <v>1</v>
      </c>
      <c r="GS564" s="1" t="str">
        <f t="shared" si="2666"/>
        <v/>
      </c>
      <c r="GT564" s="1" t="str">
        <f t="shared" si="2667"/>
        <v/>
      </c>
      <c r="GU564" s="1">
        <f t="shared" si="2668"/>
        <v>0</v>
      </c>
      <c r="GV564" s="1">
        <f t="shared" si="2669"/>
        <v>0</v>
      </c>
      <c r="GW564" s="1">
        <f t="shared" si="2670"/>
        <v>0</v>
      </c>
      <c r="GX564" s="1">
        <f t="shared" si="2671"/>
        <v>0</v>
      </c>
      <c r="GY564" s="1">
        <f t="shared" si="2672"/>
        <v>0</v>
      </c>
      <c r="GZ564" s="1"/>
      <c r="HA564" s="1">
        <f t="shared" si="2673"/>
        <v>1</v>
      </c>
      <c r="HB564" s="1">
        <f t="shared" si="2674"/>
        <v>0</v>
      </c>
      <c r="HC564" s="1">
        <f t="shared" si="2675"/>
        <v>0</v>
      </c>
      <c r="HD564" s="1">
        <f t="shared" si="2676"/>
        <v>0</v>
      </c>
      <c r="HE564" s="1">
        <f t="shared" si="2677"/>
        <v>0</v>
      </c>
      <c r="HF564" s="1">
        <f t="shared" si="2678"/>
        <v>0</v>
      </c>
      <c r="HH564" s="1">
        <f t="shared" si="2679"/>
        <v>0</v>
      </c>
      <c r="HI564" s="1">
        <f t="shared" si="2680"/>
        <v>0</v>
      </c>
      <c r="HJ564" s="1">
        <f t="shared" si="2681"/>
        <v>0</v>
      </c>
      <c r="HK564" s="1">
        <f t="shared" si="2682"/>
        <v>0</v>
      </c>
      <c r="HL564" s="1">
        <f t="shared" si="2683"/>
        <v>0</v>
      </c>
      <c r="HM564" s="1">
        <f t="shared" si="2684"/>
        <v>0</v>
      </c>
      <c r="HO564" s="1" t="str">
        <f t="shared" si="2685"/>
        <v/>
      </c>
      <c r="HP564" s="1">
        <f t="shared" si="2686"/>
        <v>1</v>
      </c>
      <c r="HQ564" s="1" t="str">
        <f t="shared" si="2687"/>
        <v/>
      </c>
      <c r="HR564">
        <f t="shared" si="2688"/>
        <v>1</v>
      </c>
      <c r="HS564" s="1" t="str">
        <f t="shared" si="2689"/>
        <v/>
      </c>
      <c r="HT564">
        <f t="shared" si="2690"/>
        <v>1</v>
      </c>
      <c r="HU564" t="str">
        <f t="shared" si="2691"/>
        <v/>
      </c>
      <c r="HV564" s="1" t="str">
        <f t="shared" si="2692"/>
        <v/>
      </c>
      <c r="HW564" s="1" t="str">
        <f t="shared" si="2693"/>
        <v/>
      </c>
      <c r="HX564" s="1" t="str">
        <f t="shared" si="2694"/>
        <v/>
      </c>
      <c r="HZ564" s="1" t="str">
        <f t="shared" si="2695"/>
        <v/>
      </c>
      <c r="IA564" s="1">
        <f t="shared" si="2696"/>
        <v>1</v>
      </c>
      <c r="IB564" s="1" t="str">
        <f t="shared" si="2697"/>
        <v/>
      </c>
      <c r="IC564" s="1">
        <f t="shared" si="2698"/>
        <v>1</v>
      </c>
      <c r="ID564" s="1" t="str">
        <f t="shared" si="2699"/>
        <v/>
      </c>
      <c r="IE564" s="1">
        <f t="shared" si="2700"/>
        <v>1</v>
      </c>
      <c r="IF564" s="1" t="str">
        <f t="shared" si="2701"/>
        <v/>
      </c>
      <c r="IG564" s="1" t="str">
        <f t="shared" si="2702"/>
        <v/>
      </c>
      <c r="IH564" s="1" t="str">
        <f t="shared" si="2703"/>
        <v/>
      </c>
      <c r="II564" s="1" t="str">
        <f t="shared" si="2704"/>
        <v/>
      </c>
      <c r="IO564" s="3">
        <v>125.035</v>
      </c>
      <c r="IP564" s="3">
        <v>124.255</v>
      </c>
      <c r="IQ564" s="4">
        <v>152.12</v>
      </c>
      <c r="IR564" s="4">
        <v>151.18</v>
      </c>
      <c r="IX564" s="6">
        <f t="shared" si="2770"/>
        <v>4003.4999999999995</v>
      </c>
      <c r="IY564" s="6">
        <f t="shared" si="2771"/>
        <v>3993.4999999999995</v>
      </c>
      <c r="IZ564" s="7">
        <f t="shared" si="2772"/>
        <v>4876</v>
      </c>
      <c r="JA564" s="7">
        <f t="shared" si="2773"/>
        <v>4850.0000000000009</v>
      </c>
      <c r="JG564" s="12">
        <f t="shared" si="2750"/>
        <v>3.9999999999995453</v>
      </c>
      <c r="JH564" s="12">
        <f t="shared" si="2751"/>
        <v>-6.0000000000004547</v>
      </c>
      <c r="JI564" s="13">
        <f t="shared" si="2752"/>
        <v>3</v>
      </c>
      <c r="JJ564" s="13">
        <f t="shared" si="2753"/>
        <v>-22.999999999999091</v>
      </c>
      <c r="JN564" s="6">
        <f t="shared" si="2754"/>
        <v>10</v>
      </c>
      <c r="JO564" s="6">
        <f t="shared" si="2755"/>
        <v>25.999999999999091</v>
      </c>
      <c r="JQ564" s="11">
        <f t="shared" si="2756"/>
        <v>-0.24999999999909051</v>
      </c>
      <c r="JR564" s="11">
        <f t="shared" si="2757"/>
        <v>-2.0000000000009095</v>
      </c>
      <c r="JS564" s="12">
        <f t="shared" si="2758"/>
        <v>-4.5000000000004547</v>
      </c>
      <c r="JT564" s="13">
        <f t="shared" si="2759"/>
        <v>-19.999999999999091</v>
      </c>
      <c r="JU564" s="12">
        <f t="shared" si="2760"/>
        <v>3.9999999999995453</v>
      </c>
      <c r="JV564" s="12">
        <f t="shared" si="2761"/>
        <v>-6.0000000000004547</v>
      </c>
      <c r="JW564" s="97">
        <f t="shared" si="2762"/>
        <v>10</v>
      </c>
      <c r="JX564" s="13">
        <f t="shared" si="2763"/>
        <v>3</v>
      </c>
      <c r="JY564" s="13">
        <f t="shared" si="2764"/>
        <v>-22.999999999999091</v>
      </c>
      <c r="JZ564" s="97">
        <f t="shared" si="2765"/>
        <v>25.999999999999091</v>
      </c>
      <c r="KA564" s="97"/>
      <c r="KB564" s="11">
        <f t="shared" si="2766"/>
        <v>0.70000000000236473</v>
      </c>
      <c r="KC564" s="11">
        <f t="shared" si="2767"/>
        <v>0.69999999999936335</v>
      </c>
      <c r="KD564" s="11">
        <f t="shared" si="2768"/>
        <v>0.99999999999939382</v>
      </c>
      <c r="KE564" s="11">
        <f t="shared" si="2769"/>
        <v>2.1666666666659085</v>
      </c>
    </row>
    <row r="565" spans="1:291" x14ac:dyDescent="0.2">
      <c r="A565" s="14">
        <f t="shared" si="2545"/>
        <v>565</v>
      </c>
      <c r="C565" s="2">
        <v>42926</v>
      </c>
      <c r="G565" s="3">
        <v>108.00700000000001</v>
      </c>
      <c r="H565" s="3">
        <v>117.2</v>
      </c>
      <c r="I565" s="3">
        <v>125.02500000000001</v>
      </c>
      <c r="J565" s="4">
        <v>152</v>
      </c>
      <c r="P565" s="128">
        <f t="shared" si="2746"/>
        <v>3456.7500000000005</v>
      </c>
      <c r="Q565" s="5">
        <f t="shared" si="2747"/>
        <v>3764.0000000000005</v>
      </c>
      <c r="R565" s="6">
        <f t="shared" si="2748"/>
        <v>4002.5000000000005</v>
      </c>
      <c r="S565" s="7">
        <f t="shared" si="2749"/>
        <v>4864</v>
      </c>
      <c r="Y565" s="4">
        <f t="shared" si="2729"/>
        <v>1.2500000000004547</v>
      </c>
      <c r="Z565" s="1">
        <f t="shared" si="2730"/>
        <v>4.2500000000009095</v>
      </c>
      <c r="AA565" s="1">
        <f t="shared" si="2731"/>
        <v>7.5000000000009095</v>
      </c>
      <c r="AB565" s="1">
        <f t="shared" si="2732"/>
        <v>10.999999999999091</v>
      </c>
      <c r="AC565" s="1"/>
      <c r="AD565" s="1"/>
      <c r="AE565" s="126"/>
      <c r="AF565" s="126"/>
      <c r="AG565" s="126"/>
      <c r="AH565" s="4">
        <f t="shared" si="2733"/>
        <v>0.33333333333303017</v>
      </c>
      <c r="AI565" s="4">
        <f t="shared" si="2734"/>
        <v>4.9999999999636113E-2</v>
      </c>
      <c r="AJ565" s="4">
        <f t="shared" si="2735"/>
        <v>0.24999999999963585</v>
      </c>
      <c r="AK565" s="4">
        <f t="shared" si="2736"/>
        <v>0.74999999999969713</v>
      </c>
      <c r="AL565" s="4">
        <f t="shared" si="2737"/>
        <v>0.50000000000045475</v>
      </c>
      <c r="AM565" s="4">
        <f t="shared" si="2738"/>
        <v>3.8333333333345458</v>
      </c>
      <c r="AN565" s="4">
        <f t="shared" si="2739"/>
        <v>3.1000000000012733</v>
      </c>
      <c r="AO565" s="4">
        <f t="shared" si="2740"/>
        <v>1</v>
      </c>
      <c r="AP565" s="4">
        <f t="shared" si="2741"/>
        <v>0.66666666666697028</v>
      </c>
      <c r="AQ565" s="4">
        <f t="shared" si="2742"/>
        <v>4.9583333333340915</v>
      </c>
      <c r="AR565" s="4">
        <f t="shared" si="2743"/>
        <v>0.49999999999945421</v>
      </c>
      <c r="AS565" s="4">
        <f t="shared" si="2744"/>
        <v>1.8055555555566674</v>
      </c>
      <c r="AT565" s="4">
        <f t="shared" si="2745"/>
        <v>1.0333333333343642</v>
      </c>
      <c r="AU565" s="1"/>
      <c r="BA565" s="11">
        <f t="shared" si="2554"/>
        <v>1.2500000000004547</v>
      </c>
      <c r="BB565" s="11">
        <f t="shared" si="2555"/>
        <v>4.2500000000009095</v>
      </c>
      <c r="BC565" s="12">
        <f t="shared" si="2556"/>
        <v>7.5000000000009095</v>
      </c>
      <c r="BD565" s="13">
        <f t="shared" si="2557"/>
        <v>10.999999999999091</v>
      </c>
      <c r="BJ565" s="11">
        <f t="shared" si="2558"/>
        <v>-0.33333333333303017</v>
      </c>
      <c r="BK565" s="11">
        <f t="shared" si="2559"/>
        <v>-4.9999999999636113E-2</v>
      </c>
      <c r="BL565" s="11">
        <f t="shared" si="2560"/>
        <v>-0.24999999999963585</v>
      </c>
      <c r="BM565" s="11">
        <f t="shared" si="2561"/>
        <v>-0.74999999999969713</v>
      </c>
      <c r="BN565" s="11">
        <f t="shared" si="2562"/>
        <v>0.50000000000045475</v>
      </c>
      <c r="BO565" s="11">
        <f t="shared" si="2563"/>
        <v>3.8333333333345458</v>
      </c>
      <c r="BP565" s="11">
        <f t="shared" si="2564"/>
        <v>3.1000000000012733</v>
      </c>
      <c r="BQ565" s="1">
        <v>1</v>
      </c>
      <c r="BR565" s="11">
        <f t="shared" si="2565"/>
        <v>-0.66666666666697028</v>
      </c>
      <c r="BS565" s="11">
        <f t="shared" si="2566"/>
        <v>4.9583333333340915</v>
      </c>
      <c r="BT565" s="11">
        <f t="shared" si="2567"/>
        <v>-0.49999999999945421</v>
      </c>
      <c r="BU565" s="11">
        <f t="shared" si="2568"/>
        <v>1.8055555555566674</v>
      </c>
      <c r="BV565" s="11">
        <f t="shared" si="2569"/>
        <v>1.0333333333343642</v>
      </c>
      <c r="BY565" s="126"/>
      <c r="BZ565" s="126"/>
      <c r="CA565">
        <f t="shared" si="2570"/>
        <v>1.8055555555566674</v>
      </c>
      <c r="CB565" s="1">
        <f t="shared" si="2571"/>
        <v>0</v>
      </c>
      <c r="CC565" s="1">
        <f t="shared" si="2572"/>
        <v>0</v>
      </c>
      <c r="CD565" s="1">
        <f t="shared" si="2573"/>
        <v>0</v>
      </c>
      <c r="CE565" s="126">
        <f t="shared" si="2546"/>
        <v>0</v>
      </c>
      <c r="CF565" s="1">
        <f t="shared" si="2574"/>
        <v>0</v>
      </c>
      <c r="CG565" s="1" t="str">
        <f t="shared" si="2575"/>
        <v/>
      </c>
      <c r="CH565" s="1" t="str">
        <f t="shared" si="2547"/>
        <v/>
      </c>
      <c r="CI565" s="1">
        <f t="shared" si="2576"/>
        <v>1</v>
      </c>
      <c r="CJ565" s="1">
        <f t="shared" si="2577"/>
        <v>1</v>
      </c>
      <c r="CK565" s="1" t="str">
        <f t="shared" si="2578"/>
        <v/>
      </c>
      <c r="CL565" s="1">
        <f t="shared" si="2579"/>
        <v>1</v>
      </c>
      <c r="CM565" s="1">
        <f t="shared" si="2580"/>
        <v>1</v>
      </c>
      <c r="CN565" s="1">
        <f t="shared" si="2581"/>
        <v>1</v>
      </c>
      <c r="CO565" s="1" t="str">
        <f t="shared" si="2582"/>
        <v/>
      </c>
      <c r="CP565" s="1" t="str">
        <f t="shared" si="2583"/>
        <v/>
      </c>
      <c r="CQ565" s="1">
        <f t="shared" si="2584"/>
        <v>1</v>
      </c>
      <c r="CS565" s="1">
        <f t="shared" si="2585"/>
        <v>0</v>
      </c>
      <c r="CT565" s="1">
        <f t="shared" si="2586"/>
        <v>0</v>
      </c>
      <c r="CU565" s="1">
        <f t="shared" si="2587"/>
        <v>0</v>
      </c>
      <c r="CV565" s="126">
        <f t="shared" si="2548"/>
        <v>0</v>
      </c>
      <c r="CW565" s="1">
        <f t="shared" si="2588"/>
        <v>1</v>
      </c>
      <c r="CX565" s="1" t="str">
        <f t="shared" si="2589"/>
        <v/>
      </c>
      <c r="CY565" s="1" t="str">
        <f t="shared" si="2590"/>
        <v/>
      </c>
      <c r="CZ565" s="1" t="str">
        <f t="shared" si="2591"/>
        <v/>
      </c>
      <c r="DA565" s="1" t="str">
        <f t="shared" si="2592"/>
        <v/>
      </c>
      <c r="DB565" s="1">
        <f t="shared" si="2593"/>
        <v>1</v>
      </c>
      <c r="DC565" s="1" t="str">
        <f t="shared" si="2594"/>
        <v/>
      </c>
      <c r="DD565" s="1">
        <f t="shared" si="2595"/>
        <v>1</v>
      </c>
      <c r="DE565" s="1" t="str">
        <f t="shared" si="2596"/>
        <v/>
      </c>
      <c r="DF565" s="1"/>
      <c r="DG565" s="126">
        <f t="shared" si="2549"/>
        <v>1</v>
      </c>
      <c r="DH565" s="1">
        <f t="shared" si="2597"/>
        <v>1</v>
      </c>
      <c r="DI565" s="1">
        <f t="shared" si="2598"/>
        <v>1</v>
      </c>
      <c r="DJ565" s="1">
        <f t="shared" si="2599"/>
        <v>1</v>
      </c>
      <c r="DK565" s="1" t="str">
        <f t="shared" si="2600"/>
        <v/>
      </c>
      <c r="DL565" s="1"/>
      <c r="DM565" s="1" t="str">
        <f t="shared" si="2601"/>
        <v/>
      </c>
      <c r="DN565" s="1">
        <f t="shared" si="2602"/>
        <v>0</v>
      </c>
      <c r="DO565" s="1">
        <f t="shared" si="2603"/>
        <v>1</v>
      </c>
      <c r="DP565" s="1">
        <f t="shared" si="2604"/>
        <v>0</v>
      </c>
      <c r="DQ565" s="1">
        <f t="shared" si="2605"/>
        <v>1</v>
      </c>
      <c r="DR565" s="1">
        <f t="shared" si="2606"/>
        <v>0</v>
      </c>
      <c r="DS565" s="1">
        <f t="shared" si="2607"/>
        <v>1</v>
      </c>
      <c r="DT565" s="1">
        <f t="shared" si="2608"/>
        <v>0</v>
      </c>
      <c r="DU565" s="1">
        <f t="shared" si="2609"/>
        <v>1</v>
      </c>
      <c r="DV565" s="1">
        <f t="shared" si="2610"/>
        <v>1</v>
      </c>
      <c r="DW565" s="1">
        <f t="shared" si="2611"/>
        <v>0</v>
      </c>
      <c r="DX565" s="1" t="str">
        <f t="shared" si="2612"/>
        <v/>
      </c>
      <c r="DY565" s="1" t="str">
        <f t="shared" si="2613"/>
        <v/>
      </c>
      <c r="EA565" s="1">
        <f t="shared" si="2614"/>
        <v>1</v>
      </c>
      <c r="EB565" s="1">
        <f t="shared" si="2615"/>
        <v>1</v>
      </c>
      <c r="EC565" s="1">
        <f t="shared" si="2616"/>
        <v>1</v>
      </c>
      <c r="ED565" s="1">
        <f t="shared" si="2617"/>
        <v>1</v>
      </c>
      <c r="EF565" s="1">
        <f t="shared" si="2618"/>
        <v>1</v>
      </c>
      <c r="EG565" s="1">
        <f t="shared" si="2619"/>
        <v>1</v>
      </c>
      <c r="EH565" s="1">
        <f t="shared" si="2620"/>
        <v>1</v>
      </c>
      <c r="EI565" s="1">
        <f t="shared" si="2621"/>
        <v>1</v>
      </c>
      <c r="EK565" s="1">
        <f t="shared" si="2622"/>
        <v>1</v>
      </c>
      <c r="EL565" s="1">
        <f t="shared" si="2623"/>
        <v>1</v>
      </c>
      <c r="EM565" s="1">
        <f t="shared" si="2624"/>
        <v>1</v>
      </c>
      <c r="EO565" s="1">
        <f t="shared" si="2625"/>
        <v>1</v>
      </c>
      <c r="EP565" s="1">
        <f t="shared" si="2626"/>
        <v>1</v>
      </c>
      <c r="EQ565" s="1">
        <f t="shared" si="2627"/>
        <v>1</v>
      </c>
      <c r="ES565" s="1">
        <f t="shared" si="2628"/>
        <v>1</v>
      </c>
      <c r="ET565" s="1">
        <f t="shared" si="2629"/>
        <v>1</v>
      </c>
      <c r="EU565" s="1">
        <f t="shared" si="2630"/>
        <v>1</v>
      </c>
      <c r="EV565" s="1">
        <f t="shared" si="2631"/>
        <v>1</v>
      </c>
      <c r="EW565" s="1">
        <f t="shared" si="2632"/>
        <v>0</v>
      </c>
      <c r="EY565" s="1">
        <f t="shared" si="2633"/>
        <v>1</v>
      </c>
      <c r="EZ565" s="1">
        <f t="shared" si="2634"/>
        <v>1</v>
      </c>
      <c r="FA565" s="1">
        <f t="shared" si="2635"/>
        <v>1</v>
      </c>
      <c r="FC565" s="1">
        <f t="shared" si="2636"/>
        <v>0</v>
      </c>
      <c r="FD565" s="1" t="str">
        <f t="shared" si="2637"/>
        <v/>
      </c>
      <c r="FE565" s="1"/>
      <c r="FF565" s="1">
        <f t="shared" si="2638"/>
        <v>1</v>
      </c>
      <c r="FG565" s="1">
        <f t="shared" si="2639"/>
        <v>0</v>
      </c>
      <c r="FH565" s="1">
        <f t="shared" si="2640"/>
        <v>0</v>
      </c>
      <c r="FI565" s="1" t="str">
        <f t="shared" si="2641"/>
        <v/>
      </c>
      <c r="FJ565" s="1" t="str">
        <f t="shared" si="2642"/>
        <v/>
      </c>
      <c r="FK565" s="1" t="str">
        <f t="shared" si="2643"/>
        <v/>
      </c>
      <c r="FL565" s="1" t="str">
        <f t="shared" si="2644"/>
        <v/>
      </c>
      <c r="FN565" s="1" t="str">
        <f t="shared" si="2645"/>
        <v/>
      </c>
      <c r="FO565" s="1" t="str">
        <f t="shared" si="2646"/>
        <v/>
      </c>
      <c r="FP565" s="1" t="str">
        <f t="shared" si="2647"/>
        <v/>
      </c>
      <c r="FV565" s="1">
        <f t="shared" si="2648"/>
        <v>0</v>
      </c>
      <c r="FW565" s="1">
        <f t="shared" si="2649"/>
        <v>0</v>
      </c>
      <c r="FX565" s="1">
        <f t="shared" si="2650"/>
        <v>1</v>
      </c>
      <c r="GA565" s="1">
        <f t="shared" si="2651"/>
        <v>0</v>
      </c>
      <c r="GB565" s="1">
        <f t="shared" si="2652"/>
        <v>0</v>
      </c>
      <c r="GC565" s="1">
        <f t="shared" si="2653"/>
        <v>0</v>
      </c>
      <c r="GD565" s="1">
        <f t="shared" si="2654"/>
        <v>0</v>
      </c>
      <c r="GE565" s="1">
        <f t="shared" si="2655"/>
        <v>1</v>
      </c>
      <c r="GF565" s="1">
        <f t="shared" si="2656"/>
        <v>1</v>
      </c>
      <c r="GG565" s="1">
        <f t="shared" si="2657"/>
        <v>0</v>
      </c>
      <c r="GI565" s="1">
        <f t="shared" si="2658"/>
        <v>0</v>
      </c>
      <c r="GK565" s="1">
        <f t="shared" si="2659"/>
        <v>1</v>
      </c>
      <c r="GL565" s="1">
        <f t="shared" si="2660"/>
        <v>1</v>
      </c>
      <c r="GM565" s="1">
        <f t="shared" si="2661"/>
        <v>1</v>
      </c>
      <c r="GN565" s="1">
        <f t="shared" si="2662"/>
        <v>1</v>
      </c>
      <c r="GO565" s="1">
        <f t="shared" si="2663"/>
        <v>0</v>
      </c>
      <c r="GP565" s="1">
        <f t="shared" si="2664"/>
        <v>0</v>
      </c>
      <c r="GQ565" s="1">
        <f t="shared" si="2665"/>
        <v>1</v>
      </c>
      <c r="GS565" s="1" t="str">
        <f t="shared" si="2666"/>
        <v/>
      </c>
      <c r="GT565" s="1" t="str">
        <f t="shared" si="2667"/>
        <v/>
      </c>
      <c r="GU565" s="1">
        <f t="shared" si="2668"/>
        <v>0</v>
      </c>
      <c r="GV565" s="1">
        <f t="shared" si="2669"/>
        <v>0</v>
      </c>
      <c r="GW565" s="1">
        <f t="shared" si="2670"/>
        <v>0</v>
      </c>
      <c r="GX565" s="1">
        <f t="shared" si="2671"/>
        <v>0</v>
      </c>
      <c r="GY565" s="1">
        <f t="shared" si="2672"/>
        <v>0</v>
      </c>
      <c r="GZ565" s="1"/>
      <c r="HA565" s="1">
        <f t="shared" si="2673"/>
        <v>1</v>
      </c>
      <c r="HB565" s="1">
        <f t="shared" si="2674"/>
        <v>0</v>
      </c>
      <c r="HC565" s="1">
        <f t="shared" si="2675"/>
        <v>0</v>
      </c>
      <c r="HD565" s="1">
        <f t="shared" si="2676"/>
        <v>0</v>
      </c>
      <c r="HE565" s="1">
        <f t="shared" si="2677"/>
        <v>0</v>
      </c>
      <c r="HF565" s="1">
        <f t="shared" si="2678"/>
        <v>0</v>
      </c>
      <c r="HH565" s="1">
        <f t="shared" si="2679"/>
        <v>1</v>
      </c>
      <c r="HI565" s="1">
        <f t="shared" si="2680"/>
        <v>1</v>
      </c>
      <c r="HJ565" s="1">
        <f t="shared" si="2681"/>
        <v>1</v>
      </c>
      <c r="HK565" s="1">
        <f t="shared" si="2682"/>
        <v>0</v>
      </c>
      <c r="HL565" s="1">
        <f t="shared" si="2683"/>
        <v>0</v>
      </c>
      <c r="HM565" s="1">
        <f t="shared" si="2684"/>
        <v>0</v>
      </c>
      <c r="HO565" s="1">
        <f t="shared" si="2685"/>
        <v>1</v>
      </c>
      <c r="HP565" s="1" t="str">
        <f t="shared" si="2686"/>
        <v/>
      </c>
      <c r="HQ565" s="1">
        <f t="shared" si="2687"/>
        <v>1</v>
      </c>
      <c r="HR565" t="str">
        <f t="shared" si="2688"/>
        <v/>
      </c>
      <c r="HS565" s="1" t="str">
        <f t="shared" si="2689"/>
        <v/>
      </c>
      <c r="HT565" t="str">
        <f t="shared" si="2690"/>
        <v/>
      </c>
      <c r="HU565" t="str">
        <f t="shared" si="2691"/>
        <v/>
      </c>
      <c r="HV565" s="1" t="str">
        <f t="shared" si="2692"/>
        <v/>
      </c>
      <c r="HW565" s="1" t="str">
        <f t="shared" si="2693"/>
        <v/>
      </c>
      <c r="HX565" s="1" t="str">
        <f t="shared" si="2694"/>
        <v/>
      </c>
      <c r="HZ565" s="1">
        <f t="shared" si="2695"/>
        <v>0</v>
      </c>
      <c r="IA565" s="1" t="str">
        <f t="shared" si="2696"/>
        <v/>
      </c>
      <c r="IB565" s="1">
        <f t="shared" si="2697"/>
        <v>0</v>
      </c>
      <c r="IC565" s="1" t="str">
        <f t="shared" si="2698"/>
        <v/>
      </c>
      <c r="ID565" s="1" t="str">
        <f t="shared" si="2699"/>
        <v/>
      </c>
      <c r="IE565" s="1" t="str">
        <f t="shared" si="2700"/>
        <v/>
      </c>
      <c r="IF565" s="1" t="str">
        <f t="shared" si="2701"/>
        <v/>
      </c>
      <c r="IG565" s="1" t="str">
        <f t="shared" si="2702"/>
        <v/>
      </c>
      <c r="IH565" s="1" t="str">
        <f t="shared" si="2703"/>
        <v/>
      </c>
      <c r="II565" s="1" t="str">
        <f t="shared" si="2704"/>
        <v/>
      </c>
      <c r="IO565" s="3">
        <v>125.045</v>
      </c>
      <c r="IP565" s="3">
        <v>124.27500000000001</v>
      </c>
      <c r="IQ565" s="4">
        <v>152.07</v>
      </c>
      <c r="IR565" s="4">
        <v>151.19999999999999</v>
      </c>
      <c r="IX565" s="6">
        <f t="shared" si="2770"/>
        <v>4004.5</v>
      </c>
      <c r="IY565" s="6">
        <f t="shared" si="2771"/>
        <v>3995.5000000000005</v>
      </c>
      <c r="IZ565" s="7">
        <f t="shared" si="2772"/>
        <v>4870.9999999999991</v>
      </c>
      <c r="JA565" s="7">
        <f t="shared" si="2773"/>
        <v>4851.9999999999991</v>
      </c>
      <c r="JG565" s="12">
        <f t="shared" si="2750"/>
        <v>9.5000000000004547</v>
      </c>
      <c r="JH565" s="12">
        <f t="shared" si="2751"/>
        <v>0.50000000000090949</v>
      </c>
      <c r="JI565" s="13">
        <f t="shared" si="2752"/>
        <v>17.999999999998181</v>
      </c>
      <c r="JJ565" s="13">
        <f t="shared" si="2753"/>
        <v>-1.000000000001819</v>
      </c>
      <c r="JN565" s="6">
        <f t="shared" si="2754"/>
        <v>8.9999999999995453</v>
      </c>
      <c r="JO565" s="6">
        <f t="shared" si="2755"/>
        <v>19</v>
      </c>
      <c r="JQ565" s="11">
        <f t="shared" si="2756"/>
        <v>1.2500000000004547</v>
      </c>
      <c r="JR565" s="11">
        <f t="shared" si="2757"/>
        <v>4.2500000000009095</v>
      </c>
      <c r="JS565" s="12">
        <f t="shared" si="2758"/>
        <v>7.5000000000009095</v>
      </c>
      <c r="JT565" s="13">
        <f t="shared" si="2759"/>
        <v>10.999999999999091</v>
      </c>
      <c r="JU565" s="12">
        <f t="shared" si="2760"/>
        <v>9.5000000000004547</v>
      </c>
      <c r="JV565" s="12">
        <f t="shared" si="2761"/>
        <v>0.50000000000090949</v>
      </c>
      <c r="JW565" s="97">
        <f t="shared" si="2762"/>
        <v>8.9999999999995453</v>
      </c>
      <c r="JX565" s="13">
        <f t="shared" si="2763"/>
        <v>17.999999999998181</v>
      </c>
      <c r="JY565" s="13">
        <f t="shared" si="2764"/>
        <v>-1.000000000001819</v>
      </c>
      <c r="JZ565" s="97">
        <f t="shared" si="2765"/>
        <v>19</v>
      </c>
      <c r="KA565" s="97"/>
      <c r="KB565" s="11">
        <f t="shared" si="2766"/>
        <v>-4.9999999999636113E-2</v>
      </c>
      <c r="KC565" s="11">
        <f t="shared" si="2767"/>
        <v>-0.24999999999963585</v>
      </c>
      <c r="KD565" s="11">
        <f t="shared" si="2768"/>
        <v>-0.74999999999969713</v>
      </c>
      <c r="KE565" s="11">
        <f t="shared" si="2769"/>
        <v>3.8333333333345458</v>
      </c>
    </row>
    <row r="566" spans="1:291" x14ac:dyDescent="0.2">
      <c r="A566" s="14">
        <f t="shared" si="2545"/>
        <v>566</v>
      </c>
      <c r="C566" s="2">
        <v>42927</v>
      </c>
      <c r="G566" s="3">
        <v>108.02</v>
      </c>
      <c r="H566" s="3">
        <v>117.217</v>
      </c>
      <c r="I566" s="3">
        <v>125.05500000000001</v>
      </c>
      <c r="J566" s="4">
        <v>152.02000000000001</v>
      </c>
      <c r="P566" s="128">
        <f t="shared" si="2746"/>
        <v>3457.9999999999995</v>
      </c>
      <c r="Q566" s="5">
        <f t="shared" si="2747"/>
        <v>3765.75</v>
      </c>
      <c r="R566" s="6">
        <f t="shared" si="2748"/>
        <v>4005.5000000000009</v>
      </c>
      <c r="S566" s="7">
        <f t="shared" si="2749"/>
        <v>4866.0000000000009</v>
      </c>
      <c r="Y566" s="4">
        <f t="shared" si="2729"/>
        <v>1.2499999999990905</v>
      </c>
      <c r="Z566" s="1">
        <f t="shared" si="2730"/>
        <v>1.7499999999995453</v>
      </c>
      <c r="AA566" s="1">
        <f t="shared" si="2731"/>
        <v>3.0000000000004547</v>
      </c>
      <c r="AB566" s="1">
        <f t="shared" si="2732"/>
        <v>2.0000000000009095</v>
      </c>
      <c r="AC566" s="1"/>
      <c r="AD566" s="1"/>
      <c r="AE566" s="126"/>
      <c r="AF566" s="126"/>
      <c r="AG566" s="126"/>
      <c r="AH566" s="4">
        <f t="shared" si="2733"/>
        <v>1.3333333333318176</v>
      </c>
      <c r="AI566" s="4">
        <f t="shared" si="2734"/>
        <v>1.4499999999984539</v>
      </c>
      <c r="AJ566" s="4">
        <f t="shared" si="2735"/>
        <v>5.0000000000727463E-2</v>
      </c>
      <c r="AK566" s="4">
        <f t="shared" si="2736"/>
        <v>0.25000000000075806</v>
      </c>
      <c r="AL566" s="4">
        <f t="shared" si="2737"/>
        <v>0.24999999999931788</v>
      </c>
      <c r="AM566" s="4">
        <f t="shared" si="2738"/>
        <v>2.3333333333334849</v>
      </c>
      <c r="AN566" s="4">
        <f t="shared" si="2739"/>
        <v>2.2000000000000908</v>
      </c>
      <c r="AO566" s="4">
        <f t="shared" si="2740"/>
        <v>1</v>
      </c>
      <c r="AP566" s="4">
        <f t="shared" si="2741"/>
        <v>2.666666666664848</v>
      </c>
      <c r="AQ566" s="4">
        <f t="shared" si="2742"/>
        <v>2.7083333333346218</v>
      </c>
      <c r="AR566" s="4">
        <f t="shared" si="2743"/>
        <v>1.2999999999979992</v>
      </c>
      <c r="AS566" s="4">
        <f t="shared" si="2744"/>
        <v>1.3055555555548988</v>
      </c>
      <c r="AT566" s="4">
        <f t="shared" si="2745"/>
        <v>2.2333333333313932</v>
      </c>
      <c r="AU566" s="1"/>
      <c r="BA566" s="11">
        <f t="shared" si="2554"/>
        <v>1.2499999999990905</v>
      </c>
      <c r="BB566" s="11">
        <f t="shared" si="2555"/>
        <v>1.7499999999995453</v>
      </c>
      <c r="BC566" s="12">
        <f t="shared" si="2556"/>
        <v>3.0000000000004547</v>
      </c>
      <c r="BD566" s="13">
        <f t="shared" si="2557"/>
        <v>2.0000000000009095</v>
      </c>
      <c r="BJ566" s="11">
        <f t="shared" si="2558"/>
        <v>1.3333333333318176</v>
      </c>
      <c r="BK566" s="11">
        <f t="shared" si="2559"/>
        <v>1.4499999999984539</v>
      </c>
      <c r="BL566" s="11">
        <f t="shared" si="2560"/>
        <v>-5.0000000000727463E-2</v>
      </c>
      <c r="BM566" s="11">
        <f t="shared" si="2561"/>
        <v>-0.25000000000075806</v>
      </c>
      <c r="BN566" s="11">
        <f t="shared" si="2562"/>
        <v>0.24999999999931788</v>
      </c>
      <c r="BO566" s="11">
        <f t="shared" si="2563"/>
        <v>2.3333333333334849</v>
      </c>
      <c r="BP566" s="11">
        <f t="shared" si="2564"/>
        <v>2.2000000000000908</v>
      </c>
      <c r="BQ566" s="1">
        <v>1</v>
      </c>
      <c r="BR566" s="11">
        <f t="shared" si="2565"/>
        <v>-2.666666666664848</v>
      </c>
      <c r="BS566" s="11">
        <f t="shared" si="2566"/>
        <v>2.7083333333346218</v>
      </c>
      <c r="BT566" s="11">
        <f t="shared" si="2567"/>
        <v>1.2999999999979992</v>
      </c>
      <c r="BU566" s="11">
        <f t="shared" si="2568"/>
        <v>1.3055555555548988</v>
      </c>
      <c r="BV566" s="11">
        <f t="shared" si="2569"/>
        <v>2.2333333333313932</v>
      </c>
      <c r="BY566" s="126"/>
      <c r="BZ566" s="126"/>
      <c r="CA566">
        <f t="shared" si="2570"/>
        <v>1.3055555555548988</v>
      </c>
      <c r="CB566" s="1">
        <f t="shared" si="2571"/>
        <v>1</v>
      </c>
      <c r="CC566" s="1">
        <f t="shared" si="2572"/>
        <v>1</v>
      </c>
      <c r="CD566" s="1">
        <f t="shared" si="2573"/>
        <v>1</v>
      </c>
      <c r="CE566" s="126">
        <f t="shared" si="2546"/>
        <v>1</v>
      </c>
      <c r="CF566" s="1">
        <f t="shared" si="2574"/>
        <v>1</v>
      </c>
      <c r="CG566" s="1">
        <f t="shared" si="2575"/>
        <v>1</v>
      </c>
      <c r="CH566" s="1" t="str">
        <f t="shared" si="2547"/>
        <v/>
      </c>
      <c r="CI566" s="1">
        <f t="shared" si="2576"/>
        <v>0</v>
      </c>
      <c r="CJ566" s="1">
        <f t="shared" si="2577"/>
        <v>0</v>
      </c>
      <c r="CK566" s="1" t="str">
        <f t="shared" si="2578"/>
        <v/>
      </c>
      <c r="CL566" s="1">
        <f t="shared" si="2579"/>
        <v>0</v>
      </c>
      <c r="CM566" s="1" t="str">
        <f t="shared" si="2580"/>
        <v/>
      </c>
      <c r="CN566" s="1" t="str">
        <f t="shared" si="2581"/>
        <v/>
      </c>
      <c r="CO566" s="1">
        <f t="shared" si="2582"/>
        <v>0</v>
      </c>
      <c r="CP566" s="1">
        <f t="shared" si="2583"/>
        <v>0</v>
      </c>
      <c r="CQ566" s="1" t="str">
        <f t="shared" si="2584"/>
        <v/>
      </c>
      <c r="CS566" s="1">
        <f t="shared" si="2585"/>
        <v>0</v>
      </c>
      <c r="CT566" s="1">
        <f t="shared" si="2586"/>
        <v>0</v>
      </c>
      <c r="CU566" s="1">
        <f t="shared" si="2587"/>
        <v>0</v>
      </c>
      <c r="CV566" s="126">
        <f t="shared" si="2548"/>
        <v>0</v>
      </c>
      <c r="CW566" s="1">
        <f t="shared" si="2588"/>
        <v>1</v>
      </c>
      <c r="CX566" s="1" t="str">
        <f t="shared" si="2589"/>
        <v/>
      </c>
      <c r="CY566" s="1" t="str">
        <f t="shared" si="2590"/>
        <v/>
      </c>
      <c r="CZ566" s="1" t="str">
        <f t="shared" si="2591"/>
        <v/>
      </c>
      <c r="DA566" s="1" t="str">
        <f t="shared" si="2592"/>
        <v/>
      </c>
      <c r="DB566" s="1">
        <f t="shared" si="2593"/>
        <v>1</v>
      </c>
      <c r="DC566" s="1" t="str">
        <f t="shared" si="2594"/>
        <v/>
      </c>
      <c r="DD566" s="1">
        <f t="shared" si="2595"/>
        <v>1</v>
      </c>
      <c r="DE566" s="1" t="str">
        <f t="shared" si="2596"/>
        <v/>
      </c>
      <c r="DF566" s="1"/>
      <c r="DG566" s="126">
        <f t="shared" si="2549"/>
        <v>1</v>
      </c>
      <c r="DH566" s="1">
        <f t="shared" si="2597"/>
        <v>1</v>
      </c>
      <c r="DI566" s="1">
        <f t="shared" si="2598"/>
        <v>1</v>
      </c>
      <c r="DJ566" s="1">
        <f t="shared" si="2599"/>
        <v>1</v>
      </c>
      <c r="DK566" s="1" t="str">
        <f t="shared" si="2600"/>
        <v/>
      </c>
      <c r="DL566" s="1"/>
      <c r="DM566" s="1" t="str">
        <f t="shared" si="2601"/>
        <v/>
      </c>
      <c r="DN566" s="1">
        <f t="shared" si="2602"/>
        <v>0</v>
      </c>
      <c r="DO566" s="1">
        <f t="shared" si="2603"/>
        <v>0</v>
      </c>
      <c r="DP566" s="1">
        <f t="shared" si="2604"/>
        <v>1</v>
      </c>
      <c r="DQ566" s="1">
        <f t="shared" si="2605"/>
        <v>0</v>
      </c>
      <c r="DR566" s="1">
        <f t="shared" si="2606"/>
        <v>0</v>
      </c>
      <c r="DS566" s="1">
        <f t="shared" si="2607"/>
        <v>0</v>
      </c>
      <c r="DT566" s="1">
        <f t="shared" si="2608"/>
        <v>0</v>
      </c>
      <c r="DU566" s="1">
        <f t="shared" si="2609"/>
        <v>0</v>
      </c>
      <c r="DV566" s="1">
        <f t="shared" si="2610"/>
        <v>1</v>
      </c>
      <c r="DW566" s="1">
        <f t="shared" si="2611"/>
        <v>0</v>
      </c>
      <c r="DX566" s="1" t="str">
        <f t="shared" si="2612"/>
        <v/>
      </c>
      <c r="DY566" s="1" t="str">
        <f t="shared" si="2613"/>
        <v/>
      </c>
      <c r="EA566" s="1">
        <f t="shared" si="2614"/>
        <v>1</v>
      </c>
      <c r="EB566" s="1">
        <f t="shared" si="2615"/>
        <v>1</v>
      </c>
      <c r="EC566" s="1">
        <f t="shared" si="2616"/>
        <v>1</v>
      </c>
      <c r="ED566" s="1">
        <f t="shared" si="2617"/>
        <v>1</v>
      </c>
      <c r="EF566" s="1">
        <f t="shared" si="2618"/>
        <v>1</v>
      </c>
      <c r="EG566" s="1">
        <f t="shared" si="2619"/>
        <v>1</v>
      </c>
      <c r="EH566" s="1">
        <f t="shared" si="2620"/>
        <v>1</v>
      </c>
      <c r="EI566" s="1">
        <f t="shared" si="2621"/>
        <v>1</v>
      </c>
      <c r="EK566" s="1">
        <f t="shared" si="2622"/>
        <v>1</v>
      </c>
      <c r="EL566" s="1">
        <f t="shared" si="2623"/>
        <v>1</v>
      </c>
      <c r="EM566" s="1">
        <f t="shared" si="2624"/>
        <v>1</v>
      </c>
      <c r="EO566" s="1">
        <f t="shared" si="2625"/>
        <v>1</v>
      </c>
      <c r="EP566" s="1">
        <f t="shared" si="2626"/>
        <v>1</v>
      </c>
      <c r="EQ566" s="1">
        <f t="shared" si="2627"/>
        <v>1</v>
      </c>
      <c r="ES566" s="1">
        <f t="shared" si="2628"/>
        <v>1</v>
      </c>
      <c r="ET566" s="1">
        <f t="shared" si="2629"/>
        <v>1</v>
      </c>
      <c r="EU566" s="1">
        <f t="shared" si="2630"/>
        <v>1</v>
      </c>
      <c r="EV566" s="1">
        <f t="shared" si="2631"/>
        <v>1</v>
      </c>
      <c r="EW566" s="1">
        <f t="shared" si="2632"/>
        <v>0</v>
      </c>
      <c r="EY566" s="1">
        <f t="shared" si="2633"/>
        <v>1</v>
      </c>
      <c r="EZ566" s="1">
        <f t="shared" si="2634"/>
        <v>1</v>
      </c>
      <c r="FA566" s="1">
        <f t="shared" si="2635"/>
        <v>1</v>
      </c>
      <c r="FC566" s="1">
        <f t="shared" si="2636"/>
        <v>0</v>
      </c>
      <c r="FD566" s="1" t="str">
        <f t="shared" si="2637"/>
        <v/>
      </c>
      <c r="FE566" s="1"/>
      <c r="FF566" s="1">
        <f t="shared" si="2638"/>
        <v>0</v>
      </c>
      <c r="FG566" s="1">
        <f t="shared" si="2639"/>
        <v>1</v>
      </c>
      <c r="FH566" s="1">
        <f t="shared" si="2640"/>
        <v>0</v>
      </c>
      <c r="FI566" s="1" t="str">
        <f t="shared" si="2641"/>
        <v/>
      </c>
      <c r="FJ566" s="1" t="str">
        <f t="shared" si="2642"/>
        <v/>
      </c>
      <c r="FK566" s="1" t="str">
        <f t="shared" si="2643"/>
        <v/>
      </c>
      <c r="FL566" s="1" t="str">
        <f t="shared" si="2644"/>
        <v/>
      </c>
      <c r="FN566" s="1" t="str">
        <f t="shared" si="2645"/>
        <v/>
      </c>
      <c r="FO566" s="1" t="str">
        <f t="shared" si="2646"/>
        <v/>
      </c>
      <c r="FP566" s="1" t="str">
        <f t="shared" si="2647"/>
        <v/>
      </c>
      <c r="FV566" s="1">
        <f t="shared" si="2648"/>
        <v>0</v>
      </c>
      <c r="FW566" s="1">
        <f t="shared" si="2649"/>
        <v>1</v>
      </c>
      <c r="FX566" s="1">
        <f t="shared" si="2650"/>
        <v>1</v>
      </c>
      <c r="GA566" s="1">
        <f t="shared" si="2651"/>
        <v>0</v>
      </c>
      <c r="GB566" s="1">
        <f t="shared" si="2652"/>
        <v>0</v>
      </c>
      <c r="GC566" s="1">
        <f t="shared" si="2653"/>
        <v>0</v>
      </c>
      <c r="GD566" s="1">
        <f t="shared" si="2654"/>
        <v>0</v>
      </c>
      <c r="GE566" s="1">
        <f t="shared" si="2655"/>
        <v>0</v>
      </c>
      <c r="GF566" s="1">
        <f t="shared" si="2656"/>
        <v>1</v>
      </c>
      <c r="GG566" s="1">
        <f t="shared" si="2657"/>
        <v>0</v>
      </c>
      <c r="GI566" s="1">
        <f t="shared" si="2658"/>
        <v>0</v>
      </c>
      <c r="GK566" s="1">
        <f t="shared" si="2659"/>
        <v>1</v>
      </c>
      <c r="GL566" s="1">
        <f t="shared" si="2660"/>
        <v>1</v>
      </c>
      <c r="GM566" s="1">
        <f t="shared" si="2661"/>
        <v>1</v>
      </c>
      <c r="GN566" s="1">
        <f t="shared" si="2662"/>
        <v>1</v>
      </c>
      <c r="GO566" s="1">
        <f t="shared" si="2663"/>
        <v>1</v>
      </c>
      <c r="GP566" s="1">
        <f t="shared" si="2664"/>
        <v>0</v>
      </c>
      <c r="GQ566" s="1">
        <f t="shared" si="2665"/>
        <v>1</v>
      </c>
      <c r="GS566" s="1" t="str">
        <f t="shared" si="2666"/>
        <v/>
      </c>
      <c r="GT566" s="1" t="str">
        <f t="shared" si="2667"/>
        <v/>
      </c>
      <c r="GU566" s="1">
        <f t="shared" si="2668"/>
        <v>0</v>
      </c>
      <c r="GV566" s="1">
        <f t="shared" si="2669"/>
        <v>0</v>
      </c>
      <c r="GW566" s="1">
        <f t="shared" si="2670"/>
        <v>0</v>
      </c>
      <c r="GX566" s="1">
        <f t="shared" si="2671"/>
        <v>0</v>
      </c>
      <c r="GY566" s="1">
        <f t="shared" si="2672"/>
        <v>0</v>
      </c>
      <c r="GZ566" s="1"/>
      <c r="HA566" s="1">
        <f t="shared" si="2673"/>
        <v>1</v>
      </c>
      <c r="HB566" s="1">
        <f t="shared" si="2674"/>
        <v>0</v>
      </c>
      <c r="HC566" s="1">
        <f t="shared" si="2675"/>
        <v>0</v>
      </c>
      <c r="HD566" s="1">
        <f t="shared" si="2676"/>
        <v>0</v>
      </c>
      <c r="HE566" s="1">
        <f t="shared" si="2677"/>
        <v>0</v>
      </c>
      <c r="HF566" s="1">
        <f t="shared" si="2678"/>
        <v>0</v>
      </c>
      <c r="HH566" s="1">
        <f t="shared" si="2679"/>
        <v>1</v>
      </c>
      <c r="HI566" s="1">
        <f t="shared" si="2680"/>
        <v>0</v>
      </c>
      <c r="HJ566" s="1">
        <f t="shared" si="2681"/>
        <v>0</v>
      </c>
      <c r="HK566" s="1">
        <f t="shared" si="2682"/>
        <v>0</v>
      </c>
      <c r="HL566" s="1">
        <f t="shared" si="2683"/>
        <v>0</v>
      </c>
      <c r="HM566" s="1">
        <f t="shared" si="2684"/>
        <v>0</v>
      </c>
      <c r="HO566" s="1">
        <f t="shared" si="2685"/>
        <v>1</v>
      </c>
      <c r="HP566" s="1" t="str">
        <f t="shared" si="2686"/>
        <v/>
      </c>
      <c r="HQ566" s="1" t="str">
        <f t="shared" si="2687"/>
        <v/>
      </c>
      <c r="HR566" t="str">
        <f t="shared" si="2688"/>
        <v/>
      </c>
      <c r="HS566" s="1" t="str">
        <f t="shared" si="2689"/>
        <v/>
      </c>
      <c r="HT566" t="str">
        <f t="shared" si="2690"/>
        <v/>
      </c>
      <c r="HU566" t="str">
        <f t="shared" si="2691"/>
        <v/>
      </c>
      <c r="HV566" s="1" t="str">
        <f t="shared" si="2692"/>
        <v/>
      </c>
      <c r="HW566" s="1" t="str">
        <f t="shared" si="2693"/>
        <v/>
      </c>
      <c r="HX566" s="1" t="str">
        <f t="shared" si="2694"/>
        <v/>
      </c>
      <c r="HZ566" s="1">
        <f t="shared" si="2695"/>
        <v>0</v>
      </c>
      <c r="IA566" s="1" t="str">
        <f t="shared" si="2696"/>
        <v/>
      </c>
      <c r="IB566" s="1" t="str">
        <f t="shared" si="2697"/>
        <v/>
      </c>
      <c r="IC566" s="1" t="str">
        <f t="shared" si="2698"/>
        <v/>
      </c>
      <c r="ID566" s="1" t="str">
        <f t="shared" si="2699"/>
        <v/>
      </c>
      <c r="IE566" s="1" t="str">
        <f t="shared" si="2700"/>
        <v/>
      </c>
      <c r="IF566" s="1" t="str">
        <f t="shared" si="2701"/>
        <v/>
      </c>
      <c r="IG566" s="1" t="str">
        <f t="shared" si="2702"/>
        <v/>
      </c>
      <c r="IH566" s="1" t="str">
        <f t="shared" si="2703"/>
        <v/>
      </c>
      <c r="II566" s="1" t="str">
        <f t="shared" si="2704"/>
        <v/>
      </c>
      <c r="IO566" s="3">
        <v>125.075</v>
      </c>
      <c r="IP566" s="3">
        <v>124.28</v>
      </c>
      <c r="IQ566" s="4">
        <v>152.1</v>
      </c>
      <c r="IR566" s="4">
        <v>151.19999999999999</v>
      </c>
      <c r="IX566" s="6">
        <f t="shared" si="2770"/>
        <v>4007.5000000000005</v>
      </c>
      <c r="IY566" s="6">
        <f t="shared" si="2771"/>
        <v>3996</v>
      </c>
      <c r="IZ566" s="7">
        <f t="shared" si="2772"/>
        <v>4873.9999999999991</v>
      </c>
      <c r="JA566" s="7">
        <f t="shared" si="2773"/>
        <v>4851.9999999999991</v>
      </c>
      <c r="JG566" s="12">
        <f t="shared" si="2750"/>
        <v>5</v>
      </c>
      <c r="JH566" s="12">
        <f t="shared" si="2751"/>
        <v>-6.5000000000004547</v>
      </c>
      <c r="JI566" s="13">
        <f t="shared" si="2752"/>
        <v>9.9999999999990905</v>
      </c>
      <c r="JJ566" s="13">
        <f t="shared" si="2753"/>
        <v>-12.000000000000909</v>
      </c>
      <c r="JN566" s="6">
        <f t="shared" si="2754"/>
        <v>11.500000000000455</v>
      </c>
      <c r="JO566" s="6">
        <f t="shared" si="2755"/>
        <v>22</v>
      </c>
      <c r="JQ566" s="11">
        <f t="shared" si="2756"/>
        <v>1.2499999999990905</v>
      </c>
      <c r="JR566" s="11">
        <f t="shared" si="2757"/>
        <v>1.7499999999995453</v>
      </c>
      <c r="JS566" s="12">
        <f t="shared" si="2758"/>
        <v>3.0000000000004547</v>
      </c>
      <c r="JT566" s="13">
        <f t="shared" si="2759"/>
        <v>2.0000000000009095</v>
      </c>
      <c r="JU566" s="12">
        <f t="shared" si="2760"/>
        <v>5</v>
      </c>
      <c r="JV566" s="12">
        <f t="shared" si="2761"/>
        <v>-6.5000000000004547</v>
      </c>
      <c r="JW566" s="97">
        <f t="shared" si="2762"/>
        <v>11.500000000000455</v>
      </c>
      <c r="JX566" s="13">
        <f t="shared" si="2763"/>
        <v>9.9999999999990905</v>
      </c>
      <c r="JY566" s="13">
        <f t="shared" si="2764"/>
        <v>-12.000000000000909</v>
      </c>
      <c r="JZ566" s="97">
        <f t="shared" si="2765"/>
        <v>22</v>
      </c>
      <c r="KA566" s="97"/>
      <c r="KB566" s="11">
        <f t="shared" si="2766"/>
        <v>1.4499999999984539</v>
      </c>
      <c r="KC566" s="11">
        <f t="shared" si="2767"/>
        <v>-5.0000000000727463E-2</v>
      </c>
      <c r="KD566" s="11">
        <f t="shared" si="2768"/>
        <v>-0.25000000000075806</v>
      </c>
      <c r="KE566" s="11">
        <f t="shared" si="2769"/>
        <v>2.3333333333334849</v>
      </c>
    </row>
    <row r="567" spans="1:291" x14ac:dyDescent="0.2">
      <c r="A567" s="14">
        <f t="shared" si="2545"/>
        <v>567</v>
      </c>
      <c r="C567" s="2">
        <v>42928</v>
      </c>
      <c r="G567" s="3">
        <v>108.04</v>
      </c>
      <c r="H567" s="3">
        <v>117.28</v>
      </c>
      <c r="I567" s="3">
        <v>125.16500000000001</v>
      </c>
      <c r="J567" s="4">
        <v>152.25</v>
      </c>
      <c r="P567" s="128">
        <f t="shared" si="2746"/>
        <v>3460.0000000000005</v>
      </c>
      <c r="Q567" s="5">
        <f t="shared" si="2747"/>
        <v>3772</v>
      </c>
      <c r="R567" s="6">
        <f t="shared" si="2748"/>
        <v>4016.5000000000005</v>
      </c>
      <c r="S567" s="7">
        <f t="shared" si="2749"/>
        <v>4889</v>
      </c>
      <c r="Y567" s="4">
        <f t="shared" si="2729"/>
        <v>2.0000000000009095</v>
      </c>
      <c r="Z567" s="1">
        <f t="shared" si="2730"/>
        <v>6.25</v>
      </c>
      <c r="AA567" s="1">
        <f t="shared" si="2731"/>
        <v>10.999999999999545</v>
      </c>
      <c r="AB567" s="1">
        <f t="shared" si="2732"/>
        <v>22.999999999999091</v>
      </c>
      <c r="AC567" s="1"/>
      <c r="AD567" s="1"/>
      <c r="AE567" s="126"/>
      <c r="AF567" s="126"/>
      <c r="AG567" s="126"/>
      <c r="AH567" s="4">
        <f t="shared" si="2733"/>
        <v>0.16666666666484797</v>
      </c>
      <c r="AI567" s="4">
        <f t="shared" si="2734"/>
        <v>0.25000000000181899</v>
      </c>
      <c r="AJ567" s="4">
        <f t="shared" si="2735"/>
        <v>0.34999999999972697</v>
      </c>
      <c r="AK567" s="4">
        <f t="shared" si="2736"/>
        <v>1.0833333333330302</v>
      </c>
      <c r="AL567" s="4">
        <f t="shared" si="2737"/>
        <v>0.75000000000022737</v>
      </c>
      <c r="AM567" s="4">
        <f t="shared" si="2738"/>
        <v>3.333333333333182</v>
      </c>
      <c r="AN567" s="4">
        <f t="shared" si="2739"/>
        <v>1.7999999999999083</v>
      </c>
      <c r="AO567" s="4">
        <f t="shared" si="2740"/>
        <v>1</v>
      </c>
      <c r="AP567" s="4">
        <f t="shared" si="2741"/>
        <v>1.5000000000027285</v>
      </c>
      <c r="AQ567" s="4">
        <f t="shared" si="2742"/>
        <v>4.9583333333327273</v>
      </c>
      <c r="AR567" s="4">
        <f t="shared" si="2743"/>
        <v>0.39999999999799929</v>
      </c>
      <c r="AS567" s="4">
        <f t="shared" si="2744"/>
        <v>1.1388888888890909</v>
      </c>
      <c r="AT567" s="4">
        <f t="shared" si="2745"/>
        <v>0.9333333333352738</v>
      </c>
      <c r="AU567" s="1"/>
      <c r="BA567" s="11">
        <f t="shared" si="2554"/>
        <v>2.0000000000009095</v>
      </c>
      <c r="BB567" s="11">
        <f t="shared" si="2555"/>
        <v>6.25</v>
      </c>
      <c r="BC567" s="12">
        <f t="shared" si="2556"/>
        <v>10.999999999999545</v>
      </c>
      <c r="BD567" s="13">
        <f t="shared" si="2557"/>
        <v>22.999999999999091</v>
      </c>
      <c r="BJ567" s="11">
        <f t="shared" si="2558"/>
        <v>-0.16666666666484797</v>
      </c>
      <c r="BK567" s="11">
        <f t="shared" si="2559"/>
        <v>0.25000000000181899</v>
      </c>
      <c r="BL567" s="11">
        <f t="shared" si="2560"/>
        <v>-0.34999999999972697</v>
      </c>
      <c r="BM567" s="11">
        <f t="shared" si="2561"/>
        <v>-1.0833333333330302</v>
      </c>
      <c r="BN567" s="11">
        <f t="shared" si="2562"/>
        <v>0.75000000000022737</v>
      </c>
      <c r="BO567" s="11">
        <f t="shared" si="2563"/>
        <v>3.333333333333182</v>
      </c>
      <c r="BP567" s="11">
        <f t="shared" si="2564"/>
        <v>1.7999999999999083</v>
      </c>
      <c r="BQ567" s="1">
        <v>1</v>
      </c>
      <c r="BR567" s="11">
        <f t="shared" si="2565"/>
        <v>-1.5000000000027285</v>
      </c>
      <c r="BS567" s="11">
        <f t="shared" si="2566"/>
        <v>4.9583333333327273</v>
      </c>
      <c r="BT567" s="11">
        <f t="shared" si="2567"/>
        <v>-0.39999999999799929</v>
      </c>
      <c r="BU567" s="11">
        <f t="shared" si="2568"/>
        <v>1.1388888888890909</v>
      </c>
      <c r="BV567" s="11">
        <f t="shared" si="2569"/>
        <v>0.9333333333352738</v>
      </c>
      <c r="BY567" s="126"/>
      <c r="BZ567" s="126"/>
      <c r="CA567">
        <f t="shared" si="2570"/>
        <v>1.1388888888890909</v>
      </c>
      <c r="CB567" s="1">
        <f t="shared" si="2571"/>
        <v>1</v>
      </c>
      <c r="CC567" s="1">
        <f t="shared" si="2572"/>
        <v>1</v>
      </c>
      <c r="CD567" s="1">
        <f t="shared" si="2573"/>
        <v>1</v>
      </c>
      <c r="CE567" s="126">
        <f t="shared" si="2546"/>
        <v>1</v>
      </c>
      <c r="CF567" s="1">
        <f t="shared" si="2574"/>
        <v>1</v>
      </c>
      <c r="CG567" s="1">
        <f t="shared" si="2575"/>
        <v>1</v>
      </c>
      <c r="CH567" s="1" t="str">
        <f t="shared" si="2547"/>
        <v/>
      </c>
      <c r="CI567" s="1">
        <f t="shared" si="2576"/>
        <v>0</v>
      </c>
      <c r="CJ567" s="1">
        <f t="shared" si="2577"/>
        <v>0</v>
      </c>
      <c r="CK567" s="1" t="str">
        <f t="shared" si="2578"/>
        <v/>
      </c>
      <c r="CL567" s="1">
        <f t="shared" si="2579"/>
        <v>0</v>
      </c>
      <c r="CM567" s="1" t="str">
        <f t="shared" si="2580"/>
        <v/>
      </c>
      <c r="CN567" s="1" t="str">
        <f t="shared" si="2581"/>
        <v/>
      </c>
      <c r="CO567" s="1">
        <f t="shared" si="2582"/>
        <v>0</v>
      </c>
      <c r="CP567" s="1">
        <f t="shared" si="2583"/>
        <v>0</v>
      </c>
      <c r="CQ567" s="1" t="str">
        <f t="shared" si="2584"/>
        <v/>
      </c>
      <c r="CS567" s="1">
        <f t="shared" si="2585"/>
        <v>0</v>
      </c>
      <c r="CT567" s="1">
        <f t="shared" si="2586"/>
        <v>0</v>
      </c>
      <c r="CU567" s="1">
        <f t="shared" si="2587"/>
        <v>0</v>
      </c>
      <c r="CV567" s="126">
        <f t="shared" si="2548"/>
        <v>0</v>
      </c>
      <c r="CW567" s="1">
        <f t="shared" si="2588"/>
        <v>1</v>
      </c>
      <c r="CX567" s="1" t="str">
        <f t="shared" si="2589"/>
        <v/>
      </c>
      <c r="CY567" s="1" t="str">
        <f t="shared" si="2590"/>
        <v/>
      </c>
      <c r="CZ567" s="1" t="str">
        <f t="shared" si="2591"/>
        <v/>
      </c>
      <c r="DA567" s="1" t="str">
        <f t="shared" si="2592"/>
        <v/>
      </c>
      <c r="DB567" s="1">
        <f t="shared" si="2593"/>
        <v>1</v>
      </c>
      <c r="DC567" s="1" t="str">
        <f t="shared" si="2594"/>
        <v/>
      </c>
      <c r="DD567" s="1">
        <f t="shared" si="2595"/>
        <v>1</v>
      </c>
      <c r="DE567" s="1" t="str">
        <f t="shared" si="2596"/>
        <v/>
      </c>
      <c r="DF567" s="1"/>
      <c r="DG567" s="126">
        <f t="shared" si="2549"/>
        <v>1</v>
      </c>
      <c r="DH567" s="1">
        <f t="shared" si="2597"/>
        <v>1</v>
      </c>
      <c r="DI567" s="1">
        <f t="shared" si="2598"/>
        <v>1</v>
      </c>
      <c r="DJ567" s="1">
        <f t="shared" si="2599"/>
        <v>1</v>
      </c>
      <c r="DK567" s="1" t="str">
        <f t="shared" si="2600"/>
        <v/>
      </c>
      <c r="DL567" s="1"/>
      <c r="DM567" s="1" t="str">
        <f t="shared" si="2601"/>
        <v/>
      </c>
      <c r="DN567" s="1">
        <f t="shared" si="2602"/>
        <v>0</v>
      </c>
      <c r="DO567" s="1">
        <f t="shared" si="2603"/>
        <v>0</v>
      </c>
      <c r="DP567" s="1">
        <f t="shared" si="2604"/>
        <v>1</v>
      </c>
      <c r="DQ567" s="1">
        <f t="shared" si="2605"/>
        <v>0</v>
      </c>
      <c r="DR567" s="1">
        <f t="shared" si="2606"/>
        <v>0</v>
      </c>
      <c r="DS567" s="1">
        <f t="shared" si="2607"/>
        <v>1</v>
      </c>
      <c r="DT567" s="1">
        <f t="shared" si="2608"/>
        <v>0</v>
      </c>
      <c r="DU567" s="1">
        <f t="shared" si="2609"/>
        <v>0</v>
      </c>
      <c r="DV567" s="1">
        <f t="shared" si="2610"/>
        <v>1</v>
      </c>
      <c r="DW567" s="1">
        <f t="shared" si="2611"/>
        <v>0</v>
      </c>
      <c r="DX567" s="1" t="str">
        <f t="shared" si="2612"/>
        <v/>
      </c>
      <c r="DY567" s="1" t="str">
        <f t="shared" si="2613"/>
        <v/>
      </c>
      <c r="EA567" s="1">
        <f t="shared" si="2614"/>
        <v>1</v>
      </c>
      <c r="EB567" s="1">
        <f t="shared" si="2615"/>
        <v>1</v>
      </c>
      <c r="EC567" s="1">
        <f t="shared" si="2616"/>
        <v>1</v>
      </c>
      <c r="ED567" s="1">
        <f t="shared" si="2617"/>
        <v>1</v>
      </c>
      <c r="EF567" s="1">
        <f t="shared" si="2618"/>
        <v>1</v>
      </c>
      <c r="EG567" s="1">
        <f t="shared" si="2619"/>
        <v>1</v>
      </c>
      <c r="EH567" s="1">
        <f t="shared" si="2620"/>
        <v>1</v>
      </c>
      <c r="EI567" s="1">
        <f t="shared" si="2621"/>
        <v>1</v>
      </c>
      <c r="EK567" s="1">
        <f t="shared" si="2622"/>
        <v>1</v>
      </c>
      <c r="EL567" s="1">
        <f t="shared" si="2623"/>
        <v>1</v>
      </c>
      <c r="EM567" s="1">
        <f t="shared" si="2624"/>
        <v>1</v>
      </c>
      <c r="EO567" s="1">
        <f t="shared" si="2625"/>
        <v>1</v>
      </c>
      <c r="EP567" s="1">
        <f t="shared" si="2626"/>
        <v>1</v>
      </c>
      <c r="EQ567" s="1">
        <f t="shared" si="2627"/>
        <v>1</v>
      </c>
      <c r="ES567" s="1">
        <f t="shared" si="2628"/>
        <v>1</v>
      </c>
      <c r="ET567" s="1">
        <f t="shared" si="2629"/>
        <v>1</v>
      </c>
      <c r="EU567" s="1">
        <f t="shared" si="2630"/>
        <v>1</v>
      </c>
      <c r="EV567" s="1">
        <f t="shared" si="2631"/>
        <v>1</v>
      </c>
      <c r="EW567" s="1">
        <f t="shared" si="2632"/>
        <v>0</v>
      </c>
      <c r="EY567" s="1">
        <f t="shared" si="2633"/>
        <v>1</v>
      </c>
      <c r="EZ567" s="1">
        <f t="shared" si="2634"/>
        <v>1</v>
      </c>
      <c r="FA567" s="1">
        <f t="shared" si="2635"/>
        <v>1</v>
      </c>
      <c r="FC567" s="1">
        <f t="shared" si="2636"/>
        <v>0</v>
      </c>
      <c r="FD567" s="1" t="str">
        <f t="shared" si="2637"/>
        <v/>
      </c>
      <c r="FE567" s="1"/>
      <c r="FF567" s="1">
        <f t="shared" si="2638"/>
        <v>0</v>
      </c>
      <c r="FG567" s="1">
        <f t="shared" si="2639"/>
        <v>1</v>
      </c>
      <c r="FH567" s="1">
        <f t="shared" si="2640"/>
        <v>0</v>
      </c>
      <c r="FI567" s="1" t="str">
        <f t="shared" si="2641"/>
        <v/>
      </c>
      <c r="FJ567" s="1" t="str">
        <f t="shared" si="2642"/>
        <v/>
      </c>
      <c r="FK567" s="1" t="str">
        <f t="shared" si="2643"/>
        <v/>
      </c>
      <c r="FL567" s="1" t="str">
        <f t="shared" si="2644"/>
        <v/>
      </c>
      <c r="FN567" s="1" t="str">
        <f t="shared" si="2645"/>
        <v/>
      </c>
      <c r="FO567" s="1" t="str">
        <f t="shared" si="2646"/>
        <v/>
      </c>
      <c r="FP567" s="1" t="str">
        <f t="shared" si="2647"/>
        <v/>
      </c>
      <c r="FV567" s="1">
        <f t="shared" si="2648"/>
        <v>1</v>
      </c>
      <c r="FW567" s="1">
        <f t="shared" si="2649"/>
        <v>1</v>
      </c>
      <c r="FX567" s="1">
        <f t="shared" si="2650"/>
        <v>1</v>
      </c>
      <c r="GA567" s="1">
        <f t="shared" si="2651"/>
        <v>0</v>
      </c>
      <c r="GB567" s="1">
        <f t="shared" si="2652"/>
        <v>0</v>
      </c>
      <c r="GC567" s="1">
        <f t="shared" si="2653"/>
        <v>0</v>
      </c>
      <c r="GD567" s="1">
        <f t="shared" si="2654"/>
        <v>0</v>
      </c>
      <c r="GE567" s="1">
        <f t="shared" si="2655"/>
        <v>0</v>
      </c>
      <c r="GF567" s="1">
        <f t="shared" si="2656"/>
        <v>1</v>
      </c>
      <c r="GG567" s="1">
        <f t="shared" si="2657"/>
        <v>0</v>
      </c>
      <c r="GI567" s="1">
        <f t="shared" si="2658"/>
        <v>0</v>
      </c>
      <c r="GK567" s="1">
        <f t="shared" si="2659"/>
        <v>1</v>
      </c>
      <c r="GL567" s="1">
        <f t="shared" si="2660"/>
        <v>1</v>
      </c>
      <c r="GM567" s="1">
        <f t="shared" si="2661"/>
        <v>1</v>
      </c>
      <c r="GN567" s="1">
        <f t="shared" si="2662"/>
        <v>1</v>
      </c>
      <c r="GO567" s="1">
        <f t="shared" si="2663"/>
        <v>1</v>
      </c>
      <c r="GP567" s="1">
        <f t="shared" si="2664"/>
        <v>0</v>
      </c>
      <c r="GQ567" s="1">
        <f t="shared" si="2665"/>
        <v>1</v>
      </c>
      <c r="GS567" s="1" t="str">
        <f t="shared" si="2666"/>
        <v/>
      </c>
      <c r="GT567" s="1" t="str">
        <f t="shared" si="2667"/>
        <v/>
      </c>
      <c r="GU567" s="1">
        <f t="shared" si="2668"/>
        <v>1</v>
      </c>
      <c r="GV567" s="1">
        <f t="shared" si="2669"/>
        <v>0</v>
      </c>
      <c r="GW567" s="1">
        <f t="shared" si="2670"/>
        <v>0</v>
      </c>
      <c r="GX567" s="1">
        <f t="shared" si="2671"/>
        <v>0</v>
      </c>
      <c r="GY567" s="1">
        <f t="shared" si="2672"/>
        <v>0</v>
      </c>
      <c r="GZ567" s="1"/>
      <c r="HA567" s="1">
        <f t="shared" si="2673"/>
        <v>1</v>
      </c>
      <c r="HB567" s="1">
        <f t="shared" si="2674"/>
        <v>0</v>
      </c>
      <c r="HC567" s="1">
        <f t="shared" si="2675"/>
        <v>0</v>
      </c>
      <c r="HD567" s="1">
        <f t="shared" si="2676"/>
        <v>0</v>
      </c>
      <c r="HE567" s="1">
        <f t="shared" si="2677"/>
        <v>0</v>
      </c>
      <c r="HF567" s="1">
        <f t="shared" si="2678"/>
        <v>0</v>
      </c>
      <c r="HH567" s="1">
        <f t="shared" si="2679"/>
        <v>1</v>
      </c>
      <c r="HI567" s="1">
        <f t="shared" si="2680"/>
        <v>1</v>
      </c>
      <c r="HJ567" s="1">
        <f t="shared" si="2681"/>
        <v>1</v>
      </c>
      <c r="HK567" s="1">
        <f t="shared" si="2682"/>
        <v>0</v>
      </c>
      <c r="HL567" s="1">
        <f t="shared" si="2683"/>
        <v>0</v>
      </c>
      <c r="HM567" s="1">
        <f t="shared" si="2684"/>
        <v>0</v>
      </c>
      <c r="HO567" s="1">
        <f t="shared" si="2685"/>
        <v>1</v>
      </c>
      <c r="HP567" s="1" t="str">
        <f t="shared" si="2686"/>
        <v/>
      </c>
      <c r="HQ567" s="1">
        <f t="shared" si="2687"/>
        <v>1</v>
      </c>
      <c r="HR567" t="str">
        <f t="shared" si="2688"/>
        <v/>
      </c>
      <c r="HS567" s="1">
        <f t="shared" si="2689"/>
        <v>1</v>
      </c>
      <c r="HT567" t="str">
        <f t="shared" si="2690"/>
        <v/>
      </c>
      <c r="HU567" t="str">
        <f t="shared" si="2691"/>
        <v/>
      </c>
      <c r="HV567" s="1" t="str">
        <f t="shared" si="2692"/>
        <v/>
      </c>
      <c r="HW567" s="1" t="str">
        <f t="shared" si="2693"/>
        <v/>
      </c>
      <c r="HX567" s="1" t="str">
        <f t="shared" si="2694"/>
        <v/>
      </c>
      <c r="HZ567" s="1">
        <f t="shared" si="2695"/>
        <v>0</v>
      </c>
      <c r="IA567" s="1" t="str">
        <f t="shared" si="2696"/>
        <v/>
      </c>
      <c r="IB567" s="1">
        <f t="shared" si="2697"/>
        <v>0</v>
      </c>
      <c r="IC567" s="1" t="str">
        <f t="shared" si="2698"/>
        <v/>
      </c>
      <c r="ID567" s="1">
        <f t="shared" si="2699"/>
        <v>0</v>
      </c>
      <c r="IE567" s="1" t="str">
        <f t="shared" si="2700"/>
        <v/>
      </c>
      <c r="IF567" s="1" t="str">
        <f t="shared" si="2701"/>
        <v/>
      </c>
      <c r="IG567" s="1" t="str">
        <f t="shared" si="2702"/>
        <v/>
      </c>
      <c r="IH567" s="1" t="str">
        <f t="shared" si="2703"/>
        <v/>
      </c>
      <c r="II567" s="1" t="str">
        <f t="shared" si="2704"/>
        <v/>
      </c>
      <c r="IO567" s="3">
        <v>125.235</v>
      </c>
      <c r="IP567" s="3">
        <v>125.045</v>
      </c>
      <c r="IQ567" s="4">
        <v>153.03</v>
      </c>
      <c r="IR567" s="4">
        <v>151.31</v>
      </c>
      <c r="IX567" s="6">
        <f t="shared" si="2770"/>
        <v>4023.5</v>
      </c>
      <c r="IY567" s="6">
        <f t="shared" si="2771"/>
        <v>4004.5</v>
      </c>
      <c r="IZ567" s="7">
        <f t="shared" si="2772"/>
        <v>4899</v>
      </c>
      <c r="JA567" s="7">
        <f t="shared" si="2773"/>
        <v>4863</v>
      </c>
      <c r="JG567" s="12">
        <f t="shared" si="2750"/>
        <v>17.999999999999091</v>
      </c>
      <c r="JH567" s="12">
        <f t="shared" si="2751"/>
        <v>-1.0000000000009095</v>
      </c>
      <c r="JI567" s="13">
        <f t="shared" si="2752"/>
        <v>32.999999999999091</v>
      </c>
      <c r="JJ567" s="13">
        <f t="shared" si="2753"/>
        <v>-3.0000000000009095</v>
      </c>
      <c r="JN567" s="6">
        <f t="shared" si="2754"/>
        <v>19</v>
      </c>
      <c r="JO567" s="6">
        <f t="shared" si="2755"/>
        <v>36</v>
      </c>
      <c r="JQ567" s="11">
        <f t="shared" si="2756"/>
        <v>2.0000000000009095</v>
      </c>
      <c r="JR567" s="11">
        <f t="shared" si="2757"/>
        <v>6.25</v>
      </c>
      <c r="JS567" s="12">
        <f t="shared" si="2758"/>
        <v>10.999999999999545</v>
      </c>
      <c r="JT567" s="13">
        <f t="shared" si="2759"/>
        <v>22.999999999999091</v>
      </c>
      <c r="JU567" s="12">
        <f t="shared" si="2760"/>
        <v>17.999999999999091</v>
      </c>
      <c r="JV567" s="12">
        <f t="shared" si="2761"/>
        <v>-1.0000000000009095</v>
      </c>
      <c r="JW567" s="97">
        <f t="shared" si="2762"/>
        <v>19</v>
      </c>
      <c r="JX567" s="13">
        <f t="shared" si="2763"/>
        <v>32.999999999999091</v>
      </c>
      <c r="JY567" s="13">
        <f t="shared" si="2764"/>
        <v>-3.0000000000009095</v>
      </c>
      <c r="JZ567" s="97">
        <f t="shared" si="2765"/>
        <v>36</v>
      </c>
      <c r="KA567" s="97"/>
      <c r="KB567" s="11">
        <f t="shared" si="2766"/>
        <v>0.25000000000181899</v>
      </c>
      <c r="KC567" s="11">
        <f t="shared" si="2767"/>
        <v>-0.34999999999972697</v>
      </c>
      <c r="KD567" s="11">
        <f t="shared" si="2768"/>
        <v>-1.0833333333330302</v>
      </c>
      <c r="KE567" s="11">
        <f t="shared" si="2769"/>
        <v>3.333333333333182</v>
      </c>
    </row>
    <row r="568" spans="1:291" x14ac:dyDescent="0.2">
      <c r="A568" s="14">
        <f t="shared" si="2545"/>
        <v>568</v>
      </c>
      <c r="C568" s="2">
        <v>42929</v>
      </c>
      <c r="G568" s="3">
        <v>108.032</v>
      </c>
      <c r="H568" s="3">
        <v>117.265</v>
      </c>
      <c r="I568" s="3">
        <v>125.13</v>
      </c>
      <c r="J568" s="4">
        <v>152.06</v>
      </c>
      <c r="P568" s="128">
        <f t="shared" si="2746"/>
        <v>3459.2499999999995</v>
      </c>
      <c r="Q568" s="5">
        <f t="shared" si="2747"/>
        <v>3770.5</v>
      </c>
      <c r="R568" s="6">
        <f t="shared" si="2748"/>
        <v>4012.9999999999995</v>
      </c>
      <c r="S568" s="7">
        <f t="shared" si="2749"/>
        <v>4870</v>
      </c>
      <c r="Y568" s="4">
        <f t="shared" si="2729"/>
        <v>0.75000000000090949</v>
      </c>
      <c r="Z568" s="1">
        <f t="shared" si="2730"/>
        <v>1.5</v>
      </c>
      <c r="AA568" s="1">
        <f t="shared" si="2731"/>
        <v>3.5000000000009095</v>
      </c>
      <c r="AB568" s="1">
        <f t="shared" si="2732"/>
        <v>19</v>
      </c>
      <c r="AC568" s="1"/>
      <c r="AD568" s="1"/>
      <c r="AE568" s="126"/>
      <c r="AF568" s="126"/>
      <c r="AG568" s="126"/>
      <c r="AH568" s="4">
        <f t="shared" si="2733"/>
        <v>0.50000000000181899</v>
      </c>
      <c r="AI568" s="4">
        <f t="shared" si="2734"/>
        <v>0.60000000000181908</v>
      </c>
      <c r="AJ568" s="4">
        <f t="shared" si="2735"/>
        <v>0.60000000000054543</v>
      </c>
      <c r="AK568" s="4">
        <f t="shared" si="2736"/>
        <v>0.83333333333393966</v>
      </c>
      <c r="AL568" s="4">
        <f t="shared" si="2737"/>
        <v>0.25000000000045475</v>
      </c>
      <c r="AM568" s="4">
        <f t="shared" si="2738"/>
        <v>2.8333333333324235</v>
      </c>
      <c r="AN568" s="4">
        <f t="shared" si="2739"/>
        <v>4.0999999999990902</v>
      </c>
      <c r="AO568" s="4">
        <f t="shared" si="2740"/>
        <v>1</v>
      </c>
      <c r="AP568" s="4">
        <f t="shared" si="2741"/>
        <v>1.8333333333369715</v>
      </c>
      <c r="AQ568" s="4">
        <f t="shared" si="2742"/>
        <v>1.583333333331514</v>
      </c>
      <c r="AR568" s="4">
        <f t="shared" si="2743"/>
        <v>0.10000000000145515</v>
      </c>
      <c r="AS568" s="4">
        <f t="shared" si="2744"/>
        <v>2.7222222222222223</v>
      </c>
      <c r="AT568" s="4">
        <f t="shared" si="2745"/>
        <v>1.0333333333315142</v>
      </c>
      <c r="AU568" s="1"/>
      <c r="BA568" s="11">
        <f t="shared" si="2554"/>
        <v>-0.75000000000090949</v>
      </c>
      <c r="BB568" s="11">
        <f t="shared" si="2555"/>
        <v>-1.5</v>
      </c>
      <c r="BC568" s="12">
        <f t="shared" si="2556"/>
        <v>-3.5000000000009095</v>
      </c>
      <c r="BD568" s="13">
        <f t="shared" si="2557"/>
        <v>-19</v>
      </c>
      <c r="BJ568" s="11">
        <f t="shared" si="2558"/>
        <v>-0.50000000000181899</v>
      </c>
      <c r="BK568" s="11">
        <f t="shared" si="2559"/>
        <v>-0.60000000000181908</v>
      </c>
      <c r="BL568" s="11">
        <f t="shared" si="2560"/>
        <v>0.60000000000054543</v>
      </c>
      <c r="BM568" s="11">
        <f t="shared" si="2561"/>
        <v>0.83333333333393966</v>
      </c>
      <c r="BN568" s="11">
        <f t="shared" si="2562"/>
        <v>0.25000000000045475</v>
      </c>
      <c r="BO568" s="11">
        <f t="shared" si="2563"/>
        <v>2.8333333333324235</v>
      </c>
      <c r="BP568" s="11">
        <f t="shared" si="2564"/>
        <v>4.0999999999990902</v>
      </c>
      <c r="BQ568" s="1">
        <v>1</v>
      </c>
      <c r="BR568" s="11">
        <f t="shared" si="2565"/>
        <v>1.8333333333369715</v>
      </c>
      <c r="BS568" s="11">
        <f t="shared" si="2566"/>
        <v>1.583333333331514</v>
      </c>
      <c r="BT568" s="11">
        <f t="shared" si="2567"/>
        <v>-0.10000000000145515</v>
      </c>
      <c r="BU568" s="11">
        <f t="shared" si="2568"/>
        <v>2.7222222222222223</v>
      </c>
      <c r="BV568" s="11">
        <f t="shared" si="2569"/>
        <v>1.0333333333315142</v>
      </c>
      <c r="BY568" s="126"/>
      <c r="BZ568" s="126"/>
      <c r="CA568">
        <f t="shared" si="2570"/>
        <v>2.7222222222222223</v>
      </c>
      <c r="CB568" s="1">
        <f t="shared" si="2571"/>
        <v>1</v>
      </c>
      <c r="CC568" s="1">
        <f t="shared" si="2572"/>
        <v>1</v>
      </c>
      <c r="CD568" s="1">
        <f t="shared" si="2573"/>
        <v>1</v>
      </c>
      <c r="CE568" s="126">
        <f t="shared" si="2546"/>
        <v>1</v>
      </c>
      <c r="CF568" s="1">
        <f t="shared" si="2574"/>
        <v>1</v>
      </c>
      <c r="CG568" s="1">
        <f t="shared" si="2575"/>
        <v>0</v>
      </c>
      <c r="CH568" s="1">
        <f t="shared" si="2547"/>
        <v>0</v>
      </c>
      <c r="CI568" s="1">
        <f t="shared" si="2576"/>
        <v>0</v>
      </c>
      <c r="CJ568" s="1" t="str">
        <f t="shared" si="2577"/>
        <v/>
      </c>
      <c r="CK568" s="1" t="str">
        <f t="shared" si="2578"/>
        <v/>
      </c>
      <c r="CL568" s="1">
        <f t="shared" si="2579"/>
        <v>0</v>
      </c>
      <c r="CM568" s="1" t="str">
        <f t="shared" si="2580"/>
        <v/>
      </c>
      <c r="CN568" s="1" t="str">
        <f t="shared" si="2581"/>
        <v/>
      </c>
      <c r="CO568" s="1">
        <f t="shared" si="2582"/>
        <v>0</v>
      </c>
      <c r="CP568" s="1">
        <f t="shared" si="2583"/>
        <v>0</v>
      </c>
      <c r="CQ568" s="1" t="str">
        <f t="shared" si="2584"/>
        <v/>
      </c>
      <c r="CS568" s="1">
        <f t="shared" si="2585"/>
        <v>0</v>
      </c>
      <c r="CT568" s="1">
        <f t="shared" si="2586"/>
        <v>0</v>
      </c>
      <c r="CU568" s="1">
        <f t="shared" si="2587"/>
        <v>0</v>
      </c>
      <c r="CV568" s="126">
        <f t="shared" si="2548"/>
        <v>0</v>
      </c>
      <c r="CW568" s="1">
        <f t="shared" si="2588"/>
        <v>1</v>
      </c>
      <c r="CX568" s="1" t="str">
        <f t="shared" si="2589"/>
        <v/>
      </c>
      <c r="CY568" s="1" t="str">
        <f t="shared" si="2590"/>
        <v/>
      </c>
      <c r="CZ568" s="1" t="str">
        <f t="shared" si="2591"/>
        <v/>
      </c>
      <c r="DA568" s="1" t="str">
        <f t="shared" si="2592"/>
        <v/>
      </c>
      <c r="DB568" s="1">
        <f t="shared" si="2593"/>
        <v>0</v>
      </c>
      <c r="DC568" s="1">
        <f t="shared" si="2594"/>
        <v>1</v>
      </c>
      <c r="DD568" s="1" t="str">
        <f t="shared" si="2595"/>
        <v/>
      </c>
      <c r="DE568" s="1" t="str">
        <f t="shared" si="2596"/>
        <v/>
      </c>
      <c r="DF568" s="1"/>
      <c r="DG568" s="126">
        <f t="shared" si="2549"/>
        <v>0</v>
      </c>
      <c r="DH568" s="1">
        <f t="shared" si="2597"/>
        <v>0</v>
      </c>
      <c r="DI568" s="1">
        <f t="shared" si="2598"/>
        <v>0</v>
      </c>
      <c r="DJ568" s="1">
        <f t="shared" si="2599"/>
        <v>0</v>
      </c>
      <c r="DK568" s="1">
        <f t="shared" si="2600"/>
        <v>0</v>
      </c>
      <c r="DL568" s="1"/>
      <c r="DM568" s="1">
        <f t="shared" si="2601"/>
        <v>0</v>
      </c>
      <c r="DN568" s="1" t="str">
        <f t="shared" si="2602"/>
        <v/>
      </c>
      <c r="DO568" s="1" t="str">
        <f t="shared" si="2603"/>
        <v/>
      </c>
      <c r="DP568" s="1" t="str">
        <f t="shared" si="2604"/>
        <v/>
      </c>
      <c r="DQ568" s="1" t="str">
        <f t="shared" si="2605"/>
        <v/>
      </c>
      <c r="DR568" s="1" t="str">
        <f t="shared" si="2606"/>
        <v/>
      </c>
      <c r="DS568" s="1" t="str">
        <f t="shared" si="2607"/>
        <v/>
      </c>
      <c r="DT568" s="1" t="str">
        <f t="shared" si="2608"/>
        <v/>
      </c>
      <c r="DU568" s="1" t="str">
        <f t="shared" si="2609"/>
        <v/>
      </c>
      <c r="DV568" s="1">
        <f t="shared" si="2610"/>
        <v>0</v>
      </c>
      <c r="DW568" s="1">
        <f t="shared" si="2611"/>
        <v>0</v>
      </c>
      <c r="DX568" s="1" t="str">
        <f t="shared" si="2612"/>
        <v/>
      </c>
      <c r="DY568" s="1" t="str">
        <f t="shared" si="2613"/>
        <v/>
      </c>
      <c r="EA568" s="1">
        <f t="shared" si="2614"/>
        <v>0</v>
      </c>
      <c r="EB568" s="1">
        <f t="shared" si="2615"/>
        <v>0</v>
      </c>
      <c r="EC568" s="1">
        <f t="shared" si="2616"/>
        <v>0</v>
      </c>
      <c r="ED568" s="1">
        <f t="shared" si="2617"/>
        <v>0</v>
      </c>
      <c r="EF568" s="1">
        <f t="shared" si="2618"/>
        <v>0</v>
      </c>
      <c r="EG568" s="1">
        <f t="shared" si="2619"/>
        <v>0</v>
      </c>
      <c r="EH568" s="1">
        <f t="shared" si="2620"/>
        <v>0</v>
      </c>
      <c r="EI568" s="1">
        <f t="shared" si="2621"/>
        <v>0</v>
      </c>
      <c r="EK568" s="1">
        <f t="shared" si="2622"/>
        <v>1</v>
      </c>
      <c r="EL568" s="1">
        <f t="shared" si="2623"/>
        <v>1</v>
      </c>
      <c r="EM568" s="1">
        <f t="shared" si="2624"/>
        <v>1</v>
      </c>
      <c r="EO568" s="1">
        <f t="shared" si="2625"/>
        <v>1</v>
      </c>
      <c r="EP568" s="1">
        <f t="shared" si="2626"/>
        <v>1</v>
      </c>
      <c r="EQ568" s="1">
        <f t="shared" si="2627"/>
        <v>1</v>
      </c>
      <c r="ES568" s="1">
        <f t="shared" si="2628"/>
        <v>1</v>
      </c>
      <c r="ET568" s="1">
        <f t="shared" si="2629"/>
        <v>1</v>
      </c>
      <c r="EU568" s="1">
        <f t="shared" si="2630"/>
        <v>1</v>
      </c>
      <c r="EV568" s="1">
        <f t="shared" si="2631"/>
        <v>1</v>
      </c>
      <c r="EW568" s="1">
        <f t="shared" si="2632"/>
        <v>0</v>
      </c>
      <c r="EY568" s="1">
        <f t="shared" si="2633"/>
        <v>1</v>
      </c>
      <c r="EZ568" s="1">
        <f t="shared" si="2634"/>
        <v>1</v>
      </c>
      <c r="FA568" s="1">
        <f t="shared" si="2635"/>
        <v>1</v>
      </c>
      <c r="FC568" s="1">
        <f t="shared" si="2636"/>
        <v>1</v>
      </c>
      <c r="FD568" s="1">
        <f t="shared" si="2637"/>
        <v>1</v>
      </c>
      <c r="FE568" s="1"/>
      <c r="FF568" s="1">
        <f t="shared" si="2638"/>
        <v>0</v>
      </c>
      <c r="FG568" s="1">
        <f t="shared" si="2639"/>
        <v>0</v>
      </c>
      <c r="FH568" s="1">
        <f t="shared" si="2640"/>
        <v>0</v>
      </c>
      <c r="FI568" s="1" t="str">
        <f t="shared" si="2641"/>
        <v/>
      </c>
      <c r="FJ568" s="1" t="str">
        <f t="shared" si="2642"/>
        <v/>
      </c>
      <c r="FK568" s="1" t="str">
        <f t="shared" si="2643"/>
        <v/>
      </c>
      <c r="FL568" s="1" t="str">
        <f t="shared" si="2644"/>
        <v/>
      </c>
      <c r="FN568" s="1" t="str">
        <f t="shared" si="2645"/>
        <v/>
      </c>
      <c r="FO568" s="1" t="str">
        <f t="shared" si="2646"/>
        <v/>
      </c>
      <c r="FP568" s="1" t="str">
        <f t="shared" si="2647"/>
        <v/>
      </c>
      <c r="FV568" s="1">
        <f t="shared" si="2648"/>
        <v>0</v>
      </c>
      <c r="FW568" s="1">
        <f t="shared" si="2649"/>
        <v>0</v>
      </c>
      <c r="FX568" s="1">
        <f t="shared" si="2650"/>
        <v>1</v>
      </c>
      <c r="GA568" s="1">
        <f t="shared" si="2651"/>
        <v>0</v>
      </c>
      <c r="GB568" s="1">
        <f t="shared" si="2652"/>
        <v>0</v>
      </c>
      <c r="GC568" s="1">
        <f t="shared" si="2653"/>
        <v>0</v>
      </c>
      <c r="GD568" s="1">
        <f t="shared" si="2654"/>
        <v>0</v>
      </c>
      <c r="GE568" s="1">
        <f t="shared" si="2655"/>
        <v>0</v>
      </c>
      <c r="GF568" s="1">
        <f t="shared" si="2656"/>
        <v>1</v>
      </c>
      <c r="GG568" s="1">
        <f t="shared" si="2657"/>
        <v>1</v>
      </c>
      <c r="GI568" s="1">
        <f t="shared" si="2658"/>
        <v>1</v>
      </c>
      <c r="GK568" s="1">
        <f t="shared" si="2659"/>
        <v>0</v>
      </c>
      <c r="GL568" s="1">
        <f t="shared" si="2660"/>
        <v>0</v>
      </c>
      <c r="GM568" s="1">
        <f t="shared" si="2661"/>
        <v>0</v>
      </c>
      <c r="GN568" s="1">
        <f t="shared" si="2662"/>
        <v>0</v>
      </c>
      <c r="GO568" s="1">
        <f t="shared" si="2663"/>
        <v>0</v>
      </c>
      <c r="GP568" s="1">
        <f t="shared" si="2664"/>
        <v>1</v>
      </c>
      <c r="GQ568" s="1">
        <f t="shared" si="2665"/>
        <v>1</v>
      </c>
      <c r="GS568" s="1" t="str">
        <f t="shared" si="2666"/>
        <v/>
      </c>
      <c r="GT568" s="1" t="str">
        <f t="shared" si="2667"/>
        <v/>
      </c>
      <c r="GU568" s="1">
        <f t="shared" si="2668"/>
        <v>0</v>
      </c>
      <c r="GV568" s="1">
        <f t="shared" si="2669"/>
        <v>0</v>
      </c>
      <c r="GW568" s="1">
        <f t="shared" si="2670"/>
        <v>0</v>
      </c>
      <c r="GX568" s="1">
        <f t="shared" si="2671"/>
        <v>0</v>
      </c>
      <c r="GY568" s="1">
        <f t="shared" si="2672"/>
        <v>0</v>
      </c>
      <c r="GZ568" s="1"/>
      <c r="HA568" s="1">
        <f t="shared" si="2673"/>
        <v>1</v>
      </c>
      <c r="HB568" s="1">
        <f t="shared" si="2674"/>
        <v>0</v>
      </c>
      <c r="HC568" s="1">
        <f t="shared" si="2675"/>
        <v>0</v>
      </c>
      <c r="HD568" s="1">
        <f t="shared" si="2676"/>
        <v>0</v>
      </c>
      <c r="HE568" s="1">
        <f t="shared" si="2677"/>
        <v>0</v>
      </c>
      <c r="HF568" s="1">
        <f t="shared" si="2678"/>
        <v>0</v>
      </c>
      <c r="HH568" s="1">
        <f t="shared" si="2679"/>
        <v>1</v>
      </c>
      <c r="HI568" s="1">
        <f t="shared" si="2680"/>
        <v>0</v>
      </c>
      <c r="HJ568" s="1">
        <f t="shared" si="2681"/>
        <v>0</v>
      </c>
      <c r="HK568" s="1">
        <f t="shared" si="2682"/>
        <v>0</v>
      </c>
      <c r="HL568" s="1">
        <f t="shared" si="2683"/>
        <v>0</v>
      </c>
      <c r="HM568" s="1">
        <f t="shared" si="2684"/>
        <v>0</v>
      </c>
      <c r="HO568" s="1" t="str">
        <f t="shared" si="2685"/>
        <v/>
      </c>
      <c r="HP568" s="1">
        <f t="shared" si="2686"/>
        <v>1</v>
      </c>
      <c r="HQ568" s="1" t="str">
        <f t="shared" si="2687"/>
        <v/>
      </c>
      <c r="HR568">
        <f t="shared" si="2688"/>
        <v>1</v>
      </c>
      <c r="HS568" s="1" t="str">
        <f t="shared" si="2689"/>
        <v/>
      </c>
      <c r="HT568">
        <f t="shared" si="2690"/>
        <v>1</v>
      </c>
      <c r="HU568" t="str">
        <f t="shared" si="2691"/>
        <v/>
      </c>
      <c r="HV568" s="1" t="str">
        <f t="shared" si="2692"/>
        <v/>
      </c>
      <c r="HW568" s="1" t="str">
        <f t="shared" si="2693"/>
        <v/>
      </c>
      <c r="HX568" s="1" t="str">
        <f t="shared" si="2694"/>
        <v/>
      </c>
      <c r="HZ568" s="1" t="str">
        <f t="shared" si="2695"/>
        <v/>
      </c>
      <c r="IA568" s="1">
        <f t="shared" si="2696"/>
        <v>1</v>
      </c>
      <c r="IB568" s="1" t="str">
        <f t="shared" si="2697"/>
        <v/>
      </c>
      <c r="IC568" s="1">
        <f t="shared" si="2698"/>
        <v>1</v>
      </c>
      <c r="ID568" s="1" t="str">
        <f t="shared" si="2699"/>
        <v/>
      </c>
      <c r="IE568" s="1">
        <f t="shared" si="2700"/>
        <v>1</v>
      </c>
      <c r="IF568" s="1" t="str">
        <f t="shared" si="2701"/>
        <v/>
      </c>
      <c r="IG568" s="1" t="str">
        <f t="shared" si="2702"/>
        <v/>
      </c>
      <c r="IH568" s="1" t="str">
        <f t="shared" si="2703"/>
        <v/>
      </c>
      <c r="II568" s="1" t="str">
        <f t="shared" si="2704"/>
        <v/>
      </c>
      <c r="IO568" s="3">
        <v>125.215</v>
      </c>
      <c r="IP568" s="3">
        <v>125.08499999999999</v>
      </c>
      <c r="IQ568" s="4">
        <v>153.11000000000001</v>
      </c>
      <c r="IR568" s="4">
        <v>151.28</v>
      </c>
      <c r="IX568" s="6">
        <f t="shared" si="2770"/>
        <v>4021.5000000000005</v>
      </c>
      <c r="IY568" s="6">
        <f t="shared" si="2771"/>
        <v>4008.4999999999995</v>
      </c>
      <c r="IZ568" s="7">
        <f t="shared" si="2772"/>
        <v>4907.0000000000018</v>
      </c>
      <c r="JA568" s="7">
        <f t="shared" si="2773"/>
        <v>4860</v>
      </c>
      <c r="JG568" s="12">
        <f t="shared" si="2750"/>
        <v>5</v>
      </c>
      <c r="JH568" s="12">
        <f t="shared" si="2751"/>
        <v>-8.0000000000009095</v>
      </c>
      <c r="JI568" s="13">
        <f t="shared" si="2752"/>
        <v>18.000000000001819</v>
      </c>
      <c r="JJ568" s="13">
        <f t="shared" si="2753"/>
        <v>-29</v>
      </c>
      <c r="JN568" s="6">
        <f t="shared" si="2754"/>
        <v>13.000000000000909</v>
      </c>
      <c r="JO568" s="6">
        <f t="shared" si="2755"/>
        <v>47.000000000001819</v>
      </c>
      <c r="JQ568" s="11">
        <f t="shared" si="2756"/>
        <v>-0.75000000000090949</v>
      </c>
      <c r="JR568" s="11">
        <f t="shared" si="2757"/>
        <v>-1.5</v>
      </c>
      <c r="JS568" s="12">
        <f t="shared" si="2758"/>
        <v>-3.5000000000009095</v>
      </c>
      <c r="JT568" s="13">
        <f t="shared" si="2759"/>
        <v>-19</v>
      </c>
      <c r="JU568" s="12">
        <f t="shared" si="2760"/>
        <v>5</v>
      </c>
      <c r="JV568" s="12">
        <f t="shared" si="2761"/>
        <v>-8.0000000000009095</v>
      </c>
      <c r="JW568" s="97">
        <f t="shared" si="2762"/>
        <v>13.000000000000909</v>
      </c>
      <c r="JX568" s="13">
        <f t="shared" si="2763"/>
        <v>18.000000000001819</v>
      </c>
      <c r="JY568" s="13">
        <f t="shared" si="2764"/>
        <v>-29</v>
      </c>
      <c r="JZ568" s="97">
        <f t="shared" si="2765"/>
        <v>47.000000000001819</v>
      </c>
      <c r="KA568" s="97"/>
      <c r="KB568" s="11">
        <f t="shared" si="2766"/>
        <v>-0.60000000000181908</v>
      </c>
      <c r="KC568" s="11">
        <f t="shared" si="2767"/>
        <v>0.60000000000054543</v>
      </c>
      <c r="KD568" s="11">
        <f t="shared" si="2768"/>
        <v>0.83333333333393966</v>
      </c>
      <c r="KE568" s="11">
        <f t="shared" si="2769"/>
        <v>2.8333333333324235</v>
      </c>
    </row>
    <row r="569" spans="1:291" x14ac:dyDescent="0.2">
      <c r="A569" s="14">
        <f t="shared" si="2545"/>
        <v>569</v>
      </c>
      <c r="C569" s="2">
        <v>42930</v>
      </c>
      <c r="G569" s="3">
        <v>108.035</v>
      </c>
      <c r="H569" s="3">
        <v>117.312</v>
      </c>
      <c r="I569" s="3">
        <v>125.215</v>
      </c>
      <c r="J569" s="4">
        <v>152.19999999999999</v>
      </c>
      <c r="P569" s="128">
        <f t="shared" si="2746"/>
        <v>3459.4999999999995</v>
      </c>
      <c r="Q569" s="5">
        <f t="shared" si="2747"/>
        <v>3775.2499999999995</v>
      </c>
      <c r="R569" s="6">
        <f t="shared" si="2748"/>
        <v>4021.5000000000005</v>
      </c>
      <c r="S569" s="7">
        <f t="shared" si="2749"/>
        <v>4883.9999999999991</v>
      </c>
      <c r="Y569" s="4">
        <f t="shared" si="2729"/>
        <v>0.25</v>
      </c>
      <c r="Z569" s="1">
        <f t="shared" si="2730"/>
        <v>4.7499999999995453</v>
      </c>
      <c r="AA569" s="1">
        <f t="shared" si="2731"/>
        <v>8.5000000000009095</v>
      </c>
      <c r="AB569" s="1">
        <f t="shared" si="2732"/>
        <v>13.999999999999091</v>
      </c>
      <c r="AC569" s="1"/>
      <c r="AD569" s="1"/>
      <c r="AE569" s="126"/>
      <c r="AF569" s="126"/>
      <c r="AG569" s="126"/>
      <c r="AH569" s="4">
        <f t="shared" si="2733"/>
        <v>2.6666666666663636</v>
      </c>
      <c r="AI569" s="4">
        <f t="shared" si="2734"/>
        <v>2.349999999999727</v>
      </c>
      <c r="AJ569" s="4">
        <f t="shared" si="2735"/>
        <v>0.35000000000100062</v>
      </c>
      <c r="AK569" s="4">
        <f t="shared" si="2736"/>
        <v>0.91666666666772745</v>
      </c>
      <c r="AL569" s="4">
        <f t="shared" si="2737"/>
        <v>0.49999999999909051</v>
      </c>
      <c r="AM569" s="4">
        <f t="shared" si="2738"/>
        <v>3.8333333333345463</v>
      </c>
      <c r="AN569" s="4">
        <f t="shared" si="2739"/>
        <v>2.9000000000012731</v>
      </c>
      <c r="AO569" s="4">
        <f t="shared" si="2740"/>
        <v>1</v>
      </c>
      <c r="AP569" s="4">
        <f t="shared" si="2741"/>
        <v>2.9999999999984843</v>
      </c>
      <c r="AQ569" s="4">
        <f t="shared" si="2742"/>
        <v>5.208333333336137</v>
      </c>
      <c r="AR569" s="4">
        <f t="shared" si="2743"/>
        <v>2.9000000000003636</v>
      </c>
      <c r="AS569" s="4">
        <f t="shared" si="2744"/>
        <v>1.6388888888886362</v>
      </c>
      <c r="AT569" s="4">
        <f t="shared" si="2745"/>
        <v>1.3666666666665455</v>
      </c>
      <c r="AU569" s="1"/>
      <c r="BA569" s="11">
        <f t="shared" si="2554"/>
        <v>0.25</v>
      </c>
      <c r="BB569" s="11">
        <f t="shared" si="2555"/>
        <v>4.7499999999995453</v>
      </c>
      <c r="BC569" s="12">
        <f t="shared" si="2556"/>
        <v>8.5000000000009095</v>
      </c>
      <c r="BD569" s="13">
        <f t="shared" si="2557"/>
        <v>13.999999999999091</v>
      </c>
      <c r="BJ569" s="11">
        <f t="shared" si="2558"/>
        <v>-2.6666666666663636</v>
      </c>
      <c r="BK569" s="11">
        <f t="shared" si="2559"/>
        <v>-2.349999999999727</v>
      </c>
      <c r="BL569" s="11">
        <f t="shared" si="2560"/>
        <v>-0.35000000000100062</v>
      </c>
      <c r="BM569" s="11">
        <f t="shared" si="2561"/>
        <v>-0.91666666666772745</v>
      </c>
      <c r="BN569" s="11">
        <f t="shared" si="2562"/>
        <v>0.49999999999909051</v>
      </c>
      <c r="BO569" s="11">
        <f t="shared" si="2563"/>
        <v>3.8333333333345463</v>
      </c>
      <c r="BP569" s="11">
        <f t="shared" si="2564"/>
        <v>2.9000000000012731</v>
      </c>
      <c r="BQ569" s="1">
        <v>1</v>
      </c>
      <c r="BR569" s="11">
        <f t="shared" si="2565"/>
        <v>2.9999999999984843</v>
      </c>
      <c r="BS569" s="11">
        <f t="shared" si="2566"/>
        <v>5.208333333336137</v>
      </c>
      <c r="BT569" s="11">
        <f t="shared" si="2567"/>
        <v>-2.9000000000003636</v>
      </c>
      <c r="BU569" s="11">
        <f t="shared" si="2568"/>
        <v>1.6388888888886362</v>
      </c>
      <c r="BV569" s="11">
        <f t="shared" si="2569"/>
        <v>-1.3666666666665455</v>
      </c>
      <c r="BY569" s="126"/>
      <c r="BZ569" s="126"/>
      <c r="CA569">
        <f t="shared" si="2570"/>
        <v>1.6388888888886362</v>
      </c>
      <c r="CB569" s="1">
        <f t="shared" si="2571"/>
        <v>0</v>
      </c>
      <c r="CC569" s="1">
        <f t="shared" si="2572"/>
        <v>0</v>
      </c>
      <c r="CD569" s="1">
        <f t="shared" si="2573"/>
        <v>0</v>
      </c>
      <c r="CE569" s="126">
        <f t="shared" si="2546"/>
        <v>0</v>
      </c>
      <c r="CF569" s="1">
        <f t="shared" si="2574"/>
        <v>0</v>
      </c>
      <c r="CG569" s="1" t="str">
        <f t="shared" si="2575"/>
        <v/>
      </c>
      <c r="CH569" s="1" t="str">
        <f t="shared" si="2547"/>
        <v/>
      </c>
      <c r="CI569" s="1">
        <f t="shared" si="2576"/>
        <v>1</v>
      </c>
      <c r="CJ569" s="1">
        <f t="shared" si="2577"/>
        <v>1</v>
      </c>
      <c r="CK569" s="1" t="str">
        <f t="shared" si="2578"/>
        <v/>
      </c>
      <c r="CL569" s="1">
        <f t="shared" si="2579"/>
        <v>1</v>
      </c>
      <c r="CM569" s="1">
        <f t="shared" si="2580"/>
        <v>1</v>
      </c>
      <c r="CN569" s="1">
        <f t="shared" si="2581"/>
        <v>1</v>
      </c>
      <c r="CO569" s="1" t="str">
        <f t="shared" si="2582"/>
        <v/>
      </c>
      <c r="CP569" s="1" t="str">
        <f t="shared" si="2583"/>
        <v/>
      </c>
      <c r="CQ569" s="1">
        <f t="shared" si="2584"/>
        <v>1</v>
      </c>
      <c r="CS569" s="1">
        <f t="shared" si="2585"/>
        <v>0</v>
      </c>
      <c r="CT569" s="1">
        <f t="shared" si="2586"/>
        <v>0</v>
      </c>
      <c r="CU569" s="1">
        <f t="shared" si="2587"/>
        <v>0</v>
      </c>
      <c r="CV569" s="126">
        <f t="shared" si="2548"/>
        <v>0</v>
      </c>
      <c r="CW569" s="1">
        <f t="shared" si="2588"/>
        <v>1</v>
      </c>
      <c r="CX569" s="1" t="str">
        <f t="shared" si="2589"/>
        <v/>
      </c>
      <c r="CY569" s="1" t="str">
        <f t="shared" si="2590"/>
        <v/>
      </c>
      <c r="CZ569" s="1" t="str">
        <f t="shared" si="2591"/>
        <v/>
      </c>
      <c r="DA569" s="1" t="str">
        <f t="shared" si="2592"/>
        <v/>
      </c>
      <c r="DB569" s="1">
        <f t="shared" si="2593"/>
        <v>1</v>
      </c>
      <c r="DC569" s="1" t="str">
        <f t="shared" si="2594"/>
        <v/>
      </c>
      <c r="DD569" s="1">
        <f t="shared" si="2595"/>
        <v>1</v>
      </c>
      <c r="DE569" s="1" t="str">
        <f t="shared" si="2596"/>
        <v/>
      </c>
      <c r="DF569" s="1"/>
      <c r="DG569" s="126">
        <f t="shared" si="2549"/>
        <v>1</v>
      </c>
      <c r="DH569" s="1">
        <f t="shared" si="2597"/>
        <v>1</v>
      </c>
      <c r="DI569" s="1">
        <f t="shared" si="2598"/>
        <v>1</v>
      </c>
      <c r="DJ569" s="1">
        <f t="shared" si="2599"/>
        <v>1</v>
      </c>
      <c r="DK569" s="1" t="str">
        <f t="shared" si="2600"/>
        <v/>
      </c>
      <c r="DL569" s="1"/>
      <c r="DM569" s="1" t="str">
        <f t="shared" si="2601"/>
        <v/>
      </c>
      <c r="DN569" s="1">
        <f t="shared" si="2602"/>
        <v>0</v>
      </c>
      <c r="DO569" s="1">
        <f t="shared" si="2603"/>
        <v>1</v>
      </c>
      <c r="DP569" s="1">
        <f t="shared" si="2604"/>
        <v>0</v>
      </c>
      <c r="DQ569" s="1">
        <f t="shared" si="2605"/>
        <v>1</v>
      </c>
      <c r="DR569" s="1">
        <f t="shared" si="2606"/>
        <v>0</v>
      </c>
      <c r="DS569" s="1">
        <f t="shared" si="2607"/>
        <v>1</v>
      </c>
      <c r="DT569" s="1">
        <f t="shared" si="2608"/>
        <v>0</v>
      </c>
      <c r="DU569" s="1">
        <f t="shared" si="2609"/>
        <v>1</v>
      </c>
      <c r="DV569" s="1">
        <f t="shared" si="2610"/>
        <v>1</v>
      </c>
      <c r="DW569" s="1">
        <f t="shared" si="2611"/>
        <v>0</v>
      </c>
      <c r="DX569" s="1" t="str">
        <f t="shared" si="2612"/>
        <v/>
      </c>
      <c r="DY569" s="1" t="str">
        <f t="shared" si="2613"/>
        <v/>
      </c>
      <c r="EA569" s="1">
        <f t="shared" si="2614"/>
        <v>1</v>
      </c>
      <c r="EB569" s="1">
        <f t="shared" si="2615"/>
        <v>1</v>
      </c>
      <c r="EC569" s="1">
        <f t="shared" si="2616"/>
        <v>1</v>
      </c>
      <c r="ED569" s="1">
        <f t="shared" si="2617"/>
        <v>1</v>
      </c>
      <c r="EF569" s="1">
        <f t="shared" si="2618"/>
        <v>1</v>
      </c>
      <c r="EG569" s="1">
        <f t="shared" si="2619"/>
        <v>1</v>
      </c>
      <c r="EH569" s="1">
        <f t="shared" si="2620"/>
        <v>1</v>
      </c>
      <c r="EI569" s="1">
        <f t="shared" si="2621"/>
        <v>1</v>
      </c>
      <c r="EK569" s="1">
        <f t="shared" si="2622"/>
        <v>1</v>
      </c>
      <c r="EL569" s="1">
        <f t="shared" si="2623"/>
        <v>1</v>
      </c>
      <c r="EM569" s="1">
        <f t="shared" si="2624"/>
        <v>1</v>
      </c>
      <c r="EO569" s="1">
        <f t="shared" si="2625"/>
        <v>1</v>
      </c>
      <c r="EP569" s="1">
        <f t="shared" si="2626"/>
        <v>1</v>
      </c>
      <c r="EQ569" s="1">
        <f t="shared" si="2627"/>
        <v>1</v>
      </c>
      <c r="ES569" s="1">
        <f t="shared" si="2628"/>
        <v>1</v>
      </c>
      <c r="ET569" s="1">
        <f t="shared" si="2629"/>
        <v>1</v>
      </c>
      <c r="EU569" s="1">
        <f t="shared" si="2630"/>
        <v>1</v>
      </c>
      <c r="EV569" s="1">
        <f t="shared" si="2631"/>
        <v>1</v>
      </c>
      <c r="EW569" s="1">
        <f t="shared" si="2632"/>
        <v>0</v>
      </c>
      <c r="EY569" s="1">
        <f t="shared" si="2633"/>
        <v>1</v>
      </c>
      <c r="EZ569" s="1">
        <f t="shared" si="2634"/>
        <v>1</v>
      </c>
      <c r="FA569" s="1">
        <f t="shared" si="2635"/>
        <v>1</v>
      </c>
      <c r="FC569" s="1">
        <f t="shared" si="2636"/>
        <v>0</v>
      </c>
      <c r="FD569" s="1" t="str">
        <f t="shared" si="2637"/>
        <v/>
      </c>
      <c r="FE569" s="1"/>
      <c r="FF569" s="1">
        <f t="shared" si="2638"/>
        <v>1</v>
      </c>
      <c r="FG569" s="1">
        <f t="shared" si="2639"/>
        <v>0</v>
      </c>
      <c r="FH569" s="1">
        <f t="shared" si="2640"/>
        <v>0</v>
      </c>
      <c r="FI569" s="1" t="str">
        <f t="shared" si="2641"/>
        <v/>
      </c>
      <c r="FJ569" s="1" t="str">
        <f t="shared" si="2642"/>
        <v/>
      </c>
      <c r="FK569" s="1" t="str">
        <f t="shared" si="2643"/>
        <v/>
      </c>
      <c r="FL569" s="1" t="str">
        <f t="shared" si="2644"/>
        <v/>
      </c>
      <c r="FN569" s="1" t="str">
        <f t="shared" si="2645"/>
        <v/>
      </c>
      <c r="FO569" s="1" t="str">
        <f t="shared" si="2646"/>
        <v/>
      </c>
      <c r="FP569" s="1" t="str">
        <f t="shared" si="2647"/>
        <v/>
      </c>
      <c r="FV569" s="1">
        <f t="shared" si="2648"/>
        <v>1</v>
      </c>
      <c r="FW569" s="1">
        <f t="shared" si="2649"/>
        <v>0</v>
      </c>
      <c r="FX569" s="1">
        <f t="shared" si="2650"/>
        <v>1</v>
      </c>
      <c r="GA569" s="1">
        <f t="shared" si="2651"/>
        <v>1</v>
      </c>
      <c r="GB569" s="1">
        <f t="shared" si="2652"/>
        <v>1</v>
      </c>
      <c r="GC569" s="1">
        <f t="shared" si="2653"/>
        <v>1</v>
      </c>
      <c r="GD569" s="1">
        <f t="shared" si="2654"/>
        <v>1</v>
      </c>
      <c r="GE569" s="1">
        <f t="shared" si="2655"/>
        <v>0</v>
      </c>
      <c r="GF569" s="1">
        <f t="shared" si="2656"/>
        <v>0</v>
      </c>
      <c r="GG569" s="1">
        <f t="shared" si="2657"/>
        <v>1</v>
      </c>
      <c r="GI569" s="1">
        <f t="shared" si="2658"/>
        <v>1</v>
      </c>
      <c r="GK569" s="1">
        <f t="shared" si="2659"/>
        <v>1</v>
      </c>
      <c r="GL569" s="1">
        <f t="shared" si="2660"/>
        <v>1</v>
      </c>
      <c r="GM569" s="1">
        <f t="shared" si="2661"/>
        <v>1</v>
      </c>
      <c r="GN569" s="1">
        <f t="shared" si="2662"/>
        <v>1</v>
      </c>
      <c r="GO569" s="1">
        <f t="shared" si="2663"/>
        <v>0</v>
      </c>
      <c r="GP569" s="1">
        <f t="shared" si="2664"/>
        <v>0</v>
      </c>
      <c r="GQ569" s="1">
        <f t="shared" si="2665"/>
        <v>1</v>
      </c>
      <c r="GS569" s="1" t="str">
        <f t="shared" si="2666"/>
        <v/>
      </c>
      <c r="GT569" s="1" t="str">
        <f t="shared" si="2667"/>
        <v/>
      </c>
      <c r="GU569" s="1">
        <f t="shared" si="2668"/>
        <v>0</v>
      </c>
      <c r="GV569" s="1">
        <f t="shared" si="2669"/>
        <v>0</v>
      </c>
      <c r="GW569" s="1">
        <f t="shared" si="2670"/>
        <v>0</v>
      </c>
      <c r="GX569" s="1">
        <f t="shared" si="2671"/>
        <v>0</v>
      </c>
      <c r="GY569" s="1">
        <f t="shared" si="2672"/>
        <v>0</v>
      </c>
      <c r="GZ569" s="1"/>
      <c r="HA569" s="1">
        <f t="shared" si="2673"/>
        <v>1</v>
      </c>
      <c r="HB569" s="1">
        <f t="shared" si="2674"/>
        <v>0</v>
      </c>
      <c r="HC569" s="1">
        <f t="shared" si="2675"/>
        <v>0</v>
      </c>
      <c r="HD569" s="1">
        <f t="shared" si="2676"/>
        <v>0</v>
      </c>
      <c r="HE569" s="1">
        <f t="shared" si="2677"/>
        <v>0</v>
      </c>
      <c r="HF569" s="1">
        <f t="shared" si="2678"/>
        <v>0</v>
      </c>
      <c r="HH569" s="1">
        <f t="shared" si="2679"/>
        <v>1</v>
      </c>
      <c r="HI569" s="1">
        <f t="shared" si="2680"/>
        <v>1</v>
      </c>
      <c r="HJ569" s="1">
        <f t="shared" si="2681"/>
        <v>1</v>
      </c>
      <c r="HK569" s="1">
        <f t="shared" si="2682"/>
        <v>0</v>
      </c>
      <c r="HL569" s="1">
        <f t="shared" si="2683"/>
        <v>0</v>
      </c>
      <c r="HM569" s="1">
        <f t="shared" si="2684"/>
        <v>0</v>
      </c>
      <c r="HO569" s="1">
        <f t="shared" si="2685"/>
        <v>1</v>
      </c>
      <c r="HP569" s="1" t="str">
        <f t="shared" si="2686"/>
        <v/>
      </c>
      <c r="HQ569" s="1">
        <f t="shared" si="2687"/>
        <v>1</v>
      </c>
      <c r="HR569" t="str">
        <f t="shared" si="2688"/>
        <v/>
      </c>
      <c r="HS569" s="1" t="str">
        <f t="shared" si="2689"/>
        <v/>
      </c>
      <c r="HT569" t="str">
        <f t="shared" si="2690"/>
        <v/>
      </c>
      <c r="HU569" t="str">
        <f t="shared" si="2691"/>
        <v/>
      </c>
      <c r="HV569" s="1" t="str">
        <f t="shared" si="2692"/>
        <v/>
      </c>
      <c r="HW569" s="1" t="str">
        <f t="shared" si="2693"/>
        <v/>
      </c>
      <c r="HX569" s="1" t="str">
        <f t="shared" si="2694"/>
        <v/>
      </c>
      <c r="HZ569" s="1">
        <f t="shared" si="2695"/>
        <v>0</v>
      </c>
      <c r="IA569" s="1" t="str">
        <f t="shared" si="2696"/>
        <v/>
      </c>
      <c r="IB569" s="1">
        <f t="shared" si="2697"/>
        <v>0</v>
      </c>
      <c r="IC569" s="1" t="str">
        <f t="shared" si="2698"/>
        <v/>
      </c>
      <c r="ID569" s="1" t="str">
        <f t="shared" si="2699"/>
        <v/>
      </c>
      <c r="IE569" s="1" t="str">
        <f t="shared" si="2700"/>
        <v/>
      </c>
      <c r="IF569" s="1" t="str">
        <f t="shared" si="2701"/>
        <v/>
      </c>
      <c r="IG569" s="1" t="str">
        <f t="shared" si="2702"/>
        <v/>
      </c>
      <c r="IH569" s="1" t="str">
        <f t="shared" si="2703"/>
        <v/>
      </c>
      <c r="II569" s="1" t="str">
        <f t="shared" si="2704"/>
        <v/>
      </c>
      <c r="IO569" s="3">
        <v>126.01</v>
      </c>
      <c r="IP569" s="3">
        <v>125.105</v>
      </c>
      <c r="IQ569" s="4">
        <v>153.16</v>
      </c>
      <c r="IR569" s="4">
        <v>152.01</v>
      </c>
      <c r="IX569" s="6">
        <f t="shared" si="2770"/>
        <v>4033.0000000000005</v>
      </c>
      <c r="IY569" s="6">
        <f t="shared" si="2771"/>
        <v>4010.5000000000005</v>
      </c>
      <c r="IZ569" s="7">
        <f t="shared" si="2772"/>
        <v>4912</v>
      </c>
      <c r="JA569" s="7">
        <f t="shared" si="2773"/>
        <v>4864.9999999999991</v>
      </c>
      <c r="JG569" s="12">
        <f t="shared" si="2750"/>
        <v>20.000000000000909</v>
      </c>
      <c r="JH569" s="12">
        <f t="shared" si="2751"/>
        <v>-2.4999999999990905</v>
      </c>
      <c r="JI569" s="13">
        <f t="shared" si="2752"/>
        <v>42</v>
      </c>
      <c r="JJ569" s="13">
        <f t="shared" si="2753"/>
        <v>-5.0000000000009095</v>
      </c>
      <c r="JN569" s="6">
        <f t="shared" si="2754"/>
        <v>22.5</v>
      </c>
      <c r="JO569" s="6">
        <f t="shared" si="2755"/>
        <v>47.000000000000909</v>
      </c>
      <c r="JQ569" s="11">
        <f t="shared" si="2756"/>
        <v>0.25</v>
      </c>
      <c r="JR569" s="11">
        <f t="shared" si="2757"/>
        <v>4.7499999999995453</v>
      </c>
      <c r="JS569" s="12">
        <f t="shared" si="2758"/>
        <v>8.5000000000009095</v>
      </c>
      <c r="JT569" s="13">
        <f t="shared" si="2759"/>
        <v>13.999999999999091</v>
      </c>
      <c r="JU569" s="12">
        <f t="shared" si="2760"/>
        <v>20.000000000000909</v>
      </c>
      <c r="JV569" s="12">
        <f t="shared" si="2761"/>
        <v>-2.4999999999990905</v>
      </c>
      <c r="JW569" s="97">
        <f t="shared" si="2762"/>
        <v>22.5</v>
      </c>
      <c r="JX569" s="13">
        <f t="shared" si="2763"/>
        <v>42</v>
      </c>
      <c r="JY569" s="13">
        <f t="shared" si="2764"/>
        <v>-5.0000000000009095</v>
      </c>
      <c r="JZ569" s="97">
        <f t="shared" si="2765"/>
        <v>47.000000000000909</v>
      </c>
      <c r="KA569" s="97"/>
      <c r="KB569" s="11">
        <f t="shared" si="2766"/>
        <v>-2.349999999999727</v>
      </c>
      <c r="KC569" s="11">
        <f t="shared" si="2767"/>
        <v>-0.35000000000100062</v>
      </c>
      <c r="KD569" s="11">
        <f t="shared" si="2768"/>
        <v>-0.91666666666772745</v>
      </c>
      <c r="KE569" s="11">
        <f t="shared" si="2769"/>
        <v>3.8333333333345463</v>
      </c>
    </row>
    <row r="570" spans="1:291" x14ac:dyDescent="0.2">
      <c r="A570" s="14">
        <f t="shared" si="2545"/>
        <v>570</v>
      </c>
      <c r="C570" s="2">
        <v>42933</v>
      </c>
      <c r="G570" s="3">
        <v>108.04</v>
      </c>
      <c r="H570" s="3">
        <v>118.005</v>
      </c>
      <c r="I570" s="3">
        <v>125.24</v>
      </c>
      <c r="J570" s="4">
        <v>152.28</v>
      </c>
      <c r="P570" s="128">
        <f t="shared" si="2746"/>
        <v>3460.0000000000005</v>
      </c>
      <c r="Q570" s="5">
        <f t="shared" si="2747"/>
        <v>3776.4999999999995</v>
      </c>
      <c r="R570" s="6">
        <f t="shared" si="2748"/>
        <v>4023.9999999999995</v>
      </c>
      <c r="S570" s="7">
        <f t="shared" si="2749"/>
        <v>4892</v>
      </c>
      <c r="Y570" s="4">
        <f t="shared" si="2729"/>
        <v>0.50000000000090949</v>
      </c>
      <c r="Z570" s="1">
        <f t="shared" si="2730"/>
        <v>1.25</v>
      </c>
      <c r="AA570" s="1">
        <f t="shared" si="2731"/>
        <v>2.4999999999990905</v>
      </c>
      <c r="AB570" s="1">
        <f t="shared" si="2732"/>
        <v>8.0000000000009095</v>
      </c>
      <c r="AC570" s="1"/>
      <c r="AD570" s="1"/>
      <c r="AE570" s="126"/>
      <c r="AF570" s="126"/>
      <c r="AG570" s="126"/>
      <c r="AH570" s="4">
        <f t="shared" si="2733"/>
        <v>0.16666666666848562</v>
      </c>
      <c r="AI570" s="4">
        <f t="shared" si="2734"/>
        <v>0.25000000000181899</v>
      </c>
      <c r="AJ570" s="4">
        <f t="shared" si="2735"/>
        <v>0.24999999999945421</v>
      </c>
      <c r="AK570" s="4">
        <f t="shared" si="2736"/>
        <v>0.41666666666606034</v>
      </c>
      <c r="AL570" s="4">
        <f t="shared" si="2737"/>
        <v>4.5474735088646412E-13</v>
      </c>
      <c r="AM570" s="4">
        <f t="shared" si="2738"/>
        <v>0.16666666666787933</v>
      </c>
      <c r="AN570" s="4">
        <f t="shared" si="2739"/>
        <v>0.70000000000127338</v>
      </c>
      <c r="AO570" s="4">
        <f t="shared" si="2740"/>
        <v>1</v>
      </c>
      <c r="AP570" s="4">
        <f t="shared" si="2741"/>
        <v>0.83333333333575865</v>
      </c>
      <c r="AQ570" s="4">
        <f t="shared" si="2742"/>
        <v>0.45833333333121118</v>
      </c>
      <c r="AR570" s="4">
        <f t="shared" si="2743"/>
        <v>2.1828094887155203E-12</v>
      </c>
      <c r="AS570" s="4">
        <f t="shared" si="2744"/>
        <v>0.52777777777797996</v>
      </c>
      <c r="AT570" s="4">
        <f t="shared" si="2745"/>
        <v>6.6666666664968899E-2</v>
      </c>
      <c r="AU570" s="1"/>
      <c r="BA570" s="11">
        <f t="shared" ref="BA570:BA601" si="2774">P570-P569</f>
        <v>0.50000000000090949</v>
      </c>
      <c r="BB570" s="11">
        <f t="shared" ref="BB570:BB601" si="2775">Q570-Q569</f>
        <v>1.25</v>
      </c>
      <c r="BC570" s="12">
        <f t="shared" ref="BC570:BC601" si="2776">R570-R569</f>
        <v>2.4999999999990905</v>
      </c>
      <c r="BD570" s="13">
        <f t="shared" ref="BD570:BD601" si="2777">S570-S569</f>
        <v>8.0000000000009095</v>
      </c>
      <c r="BJ570" s="11">
        <f t="shared" ref="BJ570:BJ601" si="2778">((BA570*2)-(BB570/BJ$3))</f>
        <v>0.16666666666848562</v>
      </c>
      <c r="BK570" s="11">
        <f t="shared" ref="BK570:BK601" si="2779">((BA570*2)-(BB570/BK$3))</f>
        <v>0.25000000000181899</v>
      </c>
      <c r="BL570" s="11">
        <f t="shared" ref="BL570:BL601" si="2780">BB570-(BC570/BL$3)</f>
        <v>-0.24999999999945421</v>
      </c>
      <c r="BM570" s="11">
        <f t="shared" ref="BM570:BM601" si="2781">BB570-(BC570/BM$3)</f>
        <v>-0.41666666666606034</v>
      </c>
      <c r="BN570" s="11">
        <f t="shared" ref="BN570:BN601" si="2782">BB570-(BC570/BN$3)</f>
        <v>4.5474735088646412E-13</v>
      </c>
      <c r="BO570" s="11">
        <f t="shared" ref="BO570:BO601" si="2783">BC570-(BD570/BO$3)</f>
        <v>-0.16666666666787933</v>
      </c>
      <c r="BP570" s="11">
        <f t="shared" ref="BP570:BP601" si="2784">BC570-(BD570/BP$3)</f>
        <v>-0.70000000000127338</v>
      </c>
      <c r="BQ570" s="1">
        <v>1</v>
      </c>
      <c r="BR570" s="11">
        <f t="shared" ref="BR570:BR601" si="2785">-(BK570*BK$3-BM570)</f>
        <v>-0.83333333333575865</v>
      </c>
      <c r="BS570" s="11">
        <f t="shared" ref="BS570:BS601" si="2786">-(BM570*BM$3-BO570)</f>
        <v>0.45833333333121118</v>
      </c>
      <c r="BT570" s="11">
        <f t="shared" ref="BT570:BT601" si="2787">((BA570*2)-(BC570/BT$3))</f>
        <v>2.1828094887155203E-12</v>
      </c>
      <c r="BU570" s="11">
        <f t="shared" ref="BU570:BU601" si="2788">BB570-(BD570/BU$3)</f>
        <v>-0.52777777777797996</v>
      </c>
      <c r="BV570" s="11">
        <f t="shared" ref="BV570:BV601" si="2789">(BA570*2)-(BD570/BV$3)</f>
        <v>-6.6666666664968899E-2</v>
      </c>
      <c r="BY570" s="126"/>
      <c r="BZ570" s="126"/>
      <c r="CA570">
        <f t="shared" ref="CA570:CA601" si="2790">BB570-BD570/4.5</f>
        <v>-0.52777777777797996</v>
      </c>
      <c r="CB570" s="1">
        <f t="shared" ref="CB570:CB601" si="2791">IF(OR(BA570=0,BK570=0),1,IF(BA570&gt;0,IF(BK570&gt;0,1,0),IF(BK570&lt;0,1,0)))</f>
        <v>1</v>
      </c>
      <c r="CC570" s="1">
        <f t="shared" ref="CC570:CC601" si="2792">IF(OR(BB570=0,BK570=0),1,IF(BB570&gt;0,IF(BK570&gt;0,1,0),IF(BK570&lt;0,1,0)))</f>
        <v>1</v>
      </c>
      <c r="CD570" s="1">
        <f t="shared" ref="CD570:CD601" si="2793">IF(OR(BC570=0,BK570=0),1,IF(BC570&gt;0,IF(BK570&gt;0,1,0),IF(BK570&lt;0,1,0)))</f>
        <v>1</v>
      </c>
      <c r="CE570" s="126">
        <f t="shared" si="2546"/>
        <v>1</v>
      </c>
      <c r="CF570" s="1">
        <f t="shared" ref="CF570:CF601" si="2794">IF(OR(AND(BD570&gt;-0.001,BD570&lt;0.001),AND(BK570&gt;-0.001,BK570&lt;0.001)),0,IF(BD570&gt;0,IF(BK570&gt;0,1,0),IF(BK570&lt;0,1,0)))</f>
        <v>1</v>
      </c>
      <c r="CG570" s="1">
        <f t="shared" ref="CG570:CG601" si="2795">IF(CE570=0,"",IF(OR(BK570=0,BO570=0),1,IF(BK570&gt;0,IF(BO570&gt;0,1,0),IF(BO570&lt;0,1,0))))</f>
        <v>0</v>
      </c>
      <c r="CH570" s="1">
        <f t="shared" si="2547"/>
        <v>0</v>
      </c>
      <c r="CI570" s="1">
        <f t="shared" ref="CI570:CI601" si="2796">IF(CV570=0,IF(AND(BK570&gt;-0.001,BD570&lt;0.001),1,IF(AND(BK570&lt;0.001,BD570&gt;-0.001),1,0)),"")</f>
        <v>0</v>
      </c>
      <c r="CJ570" s="1" t="str">
        <f t="shared" ref="CJ570:CJ601" si="2797">IF(DI570=1,IF(AND(BK570&gt;-0.001,BD570&lt;0.001),1,IF(AND(BK570&lt;0.001,BD570&gt;-0.001),1,0)),"")</f>
        <v/>
      </c>
      <c r="CK570" s="1" t="str">
        <f t="shared" ref="CK570:CK601" si="2798">IF(CV570=1,IF(AND(BK570&gt;-0.001,BD570&lt;0.001),1,IF(AND(BK570&lt;0.001,BD570&gt;-0.001),1,0)),"")</f>
        <v/>
      </c>
      <c r="CL570" s="1">
        <f t="shared" ref="CL570:CL601" si="2799">IF(OR(BK570=0,BM570=0),1,IF(BK570&gt;0,IF(BM570&gt;0,1,0),IF(BM570&lt;0,1,0)))</f>
        <v>0</v>
      </c>
      <c r="CM570" s="1" t="str">
        <f t="shared" ref="CM570:CM601" si="2800">IF(CL570=1,IF(OR(BD570=0,BK570=0),1,IF(BD570&gt;0,IF(BK570&lt;0,1,0),IF(BK570&gt;0,1,0))),"")</f>
        <v/>
      </c>
      <c r="CN570" s="1" t="str">
        <f t="shared" ref="CN570:CN601" si="2801">IF(CE570=0,IF(OR(BK570=0,BM570=0),1,IF(BK570&gt;0,IF(BM570&gt;0,1,0),IF(BM570&lt;0,1,0))),"")</f>
        <v/>
      </c>
      <c r="CO570" s="1">
        <f t="shared" ref="CO570:CO601" si="2802">IF(CE570=1,IF(OR(BK570=0,BM570=0),1,IF(BK570&gt;0,IF(BM570&gt;0,1,0),IF(BM570&lt;0,1,0))),"")</f>
        <v>0</v>
      </c>
      <c r="CP570" s="1">
        <f t="shared" ref="CP570:CP601" si="2803">IF(CB570=1,IF(OR(BK570=0,BM570=0),1,IF(BK570&gt;0,IF(BM570&gt;0,1,0),IF(BM570&lt;0,1,0))),"")</f>
        <v>0</v>
      </c>
      <c r="CQ570" s="1" t="str">
        <f t="shared" ref="CQ570:CQ601" si="2804">IF(CB570=0,IF(OR(BK570=0,BM570=0),1,IF(BK570&gt;0,IF(BM570&gt;0,1,0),IF(BM570&lt;0,1,0))),"")</f>
        <v/>
      </c>
      <c r="CS570" s="1">
        <f t="shared" ref="CS570:CS601" si="2805">IF(OR(BA570=0,BM570=0),1,IF(BA570&gt;0,IF(BM570&gt;0,1,0),IF(BM570&lt;0,1,0)))</f>
        <v>0</v>
      </c>
      <c r="CT570" s="1">
        <f t="shared" ref="CT570:CT601" si="2806">IF(OR(BB570=0,BM570=0),1,IF(BB570&gt;0,IF(BM570&gt;0,1,0),IF(BM570&lt;0,1,0)))</f>
        <v>0</v>
      </c>
      <c r="CU570" s="1">
        <f t="shared" ref="CU570:CU601" si="2807">IF(OR(BC570=0,BM570=0),1,IF(BC570&gt;0,IF(BM570&gt;0,1,0),IF(BM570&lt;0,1,0)))</f>
        <v>0</v>
      </c>
      <c r="CV570" s="126">
        <f t="shared" si="2548"/>
        <v>0</v>
      </c>
      <c r="CW570" s="1">
        <f t="shared" ref="CW570:CW601" si="2808">IF(AND(BC570&gt;-0.0001,BD570 &gt;-0.0001),1,IF(AND(BC570&lt;0.0001,BD570&lt;0.0001),1,""))</f>
        <v>1</v>
      </c>
      <c r="CX570" s="1" t="str">
        <f t="shared" ref="CX570:CX601" si="2809">IF(CV570=1,1,"")</f>
        <v/>
      </c>
      <c r="CY570" s="1" t="str">
        <f t="shared" ref="CY570:CY601" si="2810">IF(CX570=1,IF(OR(BA570=0,BK570=0),1,IF(BA570&gt;0,IF(BK570&gt;0,1,0),IF(BK570&lt;0,1,0))),"")</f>
        <v/>
      </c>
      <c r="CZ570" s="1" t="str">
        <f t="shared" ref="CZ570:CZ601" si="2811">IF(CX570=1,IF(OR(BD570=0,BK570=0),1,IF(BD570&gt;0,IF(BK570&gt;0,1,0),IF(BK570&lt;0,1,0))),"")</f>
        <v/>
      </c>
      <c r="DA570" s="1" t="str">
        <f t="shared" ref="DA570:DA601" si="2812">IF(CX570=1,IF(OR(BD570=0,BO570=0),1,IF(BD570&gt;0,IF(BO570&gt;0,1,0),IF(BO570&lt;0,1,0))),"")</f>
        <v/>
      </c>
      <c r="DB570" s="1">
        <f t="shared" ref="DB570:DB601" si="2813">IF(CX570="",IF(OR(BD570=0,BO570=0),1,IF(BD570&gt;0,IF(BO570&gt;0,1,0),IF(BO570&lt;0,1,0))),"")</f>
        <v>0</v>
      </c>
      <c r="DC570" s="1">
        <f t="shared" ref="DC570:DC601" si="2814">IF(DJ570=0,IF(AND(BM570&gt;-0.001,BD570&lt;0.001),1,IF(AND(BM570&lt;0.001,BD570&gt;-0.001),1,0)),"")</f>
        <v>1</v>
      </c>
      <c r="DD570" s="1" t="str">
        <f t="shared" ref="DD570:DD601" si="2815">IF(DJ570=1,IF(AND(BM570&gt;-0.001,BD570&lt;0.001),1,IF(AND(BM570&lt;0.001,BD570&gt;-0.001),1,0)),"")</f>
        <v/>
      </c>
      <c r="DE570" s="1" t="str">
        <f t="shared" ref="DE570:DE601" si="2816">IF(DD570="",IF(CV570+DC570=1,"",1),IF(CV570+DD570=1,"",1))</f>
        <v/>
      </c>
      <c r="DF570" s="1"/>
      <c r="DG570" s="126">
        <f t="shared" si="2549"/>
        <v>0</v>
      </c>
      <c r="DH570" s="1">
        <f t="shared" ref="DH570:DH601" si="2817">IF(OR(BB570=0,BO570=0),1,IF(BB570&gt;0,IF(BO570&gt;0,1,0),IF(BO570&lt;0,1,0)))</f>
        <v>0</v>
      </c>
      <c r="DI570" s="1">
        <f t="shared" ref="DI570:DI601" si="2818">IF(OR(BC570=0,BO570=0),1,IF(BC570&gt;0,IF(BO570&gt;0,1,0),IF(BO570&lt;0,1,0)))</f>
        <v>0</v>
      </c>
      <c r="DJ570" s="1">
        <f t="shared" ref="DJ570:DJ601" si="2819">IF(OR(BD570=0,BO570=0),1,IF(BD570&gt;0,IF(BO570&gt;0,1,0),IF(BO570&lt;0,1,0)))</f>
        <v>0</v>
      </c>
      <c r="DK570" s="1">
        <f t="shared" ref="DK570:DK601" si="2820">IF(DJ570=0,IF(OR(BD570=0,BM570=0),1,IF(BD570&gt;0,IF(BM570&gt;0,1,0),IF(BM570&lt;0,1,0))),"")</f>
        <v>0</v>
      </c>
      <c r="DL570" s="1"/>
      <c r="DM570" s="1">
        <f t="shared" ref="DM570:DM601" si="2821">IF(DJ570=0,IF(OR(BK570=0,BM570=0),1,IF(BK570&gt;0,IF(BM570&gt;0,1,0),IF(BM570&lt;0,1,0))),"")</f>
        <v>0</v>
      </c>
      <c r="DN570" s="1" t="str">
        <f t="shared" ref="DN570:DN601" si="2822">IF(DJ570=1,IF(OR(BD570=0,BM570=0),1,IF(BD570&gt;0,IF(BM570&gt;0,1,0),IF(BM570&lt;0,1,0))),"")</f>
        <v/>
      </c>
      <c r="DO570" s="1" t="str">
        <f t="shared" ref="DO570:DO601" si="2823">IF(DJ570=1,IF(OR(BK570=0,BM570=0),1,IF(BK570&gt;0,IF(BM570&gt;0,1,0),IF(BM570&lt;0,1,0))),"")</f>
        <v/>
      </c>
      <c r="DP570" s="1" t="str">
        <f t="shared" ref="DP570:DP601" si="2824">IF(DJ570=1,IF(OR(BD570=0,BK570=0),1,IF(BD570&gt;0,IF(BK570&gt;0,1,0),IF(BK570&lt;0,1,0))),"")</f>
        <v/>
      </c>
      <c r="DQ570" s="1" t="str">
        <f t="shared" ref="DQ570:DQ601" si="2825">IF(DJ570=1,IF(OR(BK570=0,BM570=0),1,IF(BK570&gt;0,IF(BM570&gt;0,1,0),IF(BM570&lt;0,1,0))),"")</f>
        <v/>
      </c>
      <c r="DR570" s="1" t="str">
        <f t="shared" ref="DR570:DR601" si="2826">IF(DJ570=1,IF(OR(BM570=0,BP570=0),1,IF(BM570&gt;0,IF(BP570&gt;0,1,0),IF(BP570&lt;0,1,0))),"")</f>
        <v/>
      </c>
      <c r="DS570" s="1" t="str">
        <f t="shared" ref="DS570:DS601" si="2827">IF(DJ570=1,IF(OR(BM570=0,BT570=0),1,IF(BM570&gt;0,IF(BT570&gt;0,1,0),IF(BT570&lt;0,1,0))),"")</f>
        <v/>
      </c>
      <c r="DT570" s="1" t="str">
        <f t="shared" ref="DT570:DT601" si="2828">IF(DJ570=1,IF(OR(BM570=0,BU570=0),1,IF(BM570&gt;0,IF(BU570&gt;0,1,0),IF(BU570&lt;0,1,0))),"")</f>
        <v/>
      </c>
      <c r="DU570" s="1" t="str">
        <f t="shared" ref="DU570:DU601" si="2829">IF(DJ570=1,IF(OR(AND(BO570&gt;-0.001,BM570&lt;0.001, BK570&lt;0.001),AND(BO570&lt;0.001,BM570&gt;-0.001,BK570&gt;-0.001)),1,0),"")</f>
        <v/>
      </c>
      <c r="DV570" s="1">
        <f t="shared" ref="DV570:DV601" si="2830">IF(OR(AND(BD570&gt;-0.001, BD570 &lt;0.001),AND(BO570&gt;-0.001,BO570&lt;0.001)),1,IF(BD570&gt;-0.001,IF(BO570&gt;-0.001,1,0),IF(BO570&lt;0.001,1,0)))</f>
        <v>0</v>
      </c>
      <c r="DW570" s="1">
        <f t="shared" ref="DW570:DW601" si="2831">IF(OR(AND(BD570&gt;0, BC570 &lt;0),AND(BD570&lt;0, BC570 &gt;0)),1,0)</f>
        <v>0</v>
      </c>
      <c r="DX570" s="1" t="str">
        <f t="shared" ref="DX570:DX601" si="2832">IF(DW570=1,IF(OR(AND(BD570&gt;0,BM570&lt;0.001),AND(BD570&lt;0,BM570&gt;-0.001)),1,0),"")</f>
        <v/>
      </c>
      <c r="DY570" s="1" t="str">
        <f t="shared" ref="DY570:DY601" si="2833">IF(DK570=1,IF(OR(AND(BK570&gt;-0.001,BM570&gt;-0.001),AND(BK570&lt;0.001,BM570&lt;0.001)),1,0),"")</f>
        <v/>
      </c>
      <c r="EA570" s="1">
        <f t="shared" ref="EA570:EA601" si="2834">IF(OR(BA570=0,BU570=0),1,IF(BA570&gt;0,IF(BU570&gt;0,1,0),IF(BU570&lt;0,1,0)))</f>
        <v>0</v>
      </c>
      <c r="EB570" s="1">
        <f t="shared" ref="EB570:EB601" si="2835">IF(OR(BB570=0,BU570=0),1,IF(BB570&gt;0,IF(BU570&gt;0,1,0),IF(BU570&lt;0,1,0)))</f>
        <v>0</v>
      </c>
      <c r="EC570" s="1">
        <f t="shared" ref="EC570:EC601" si="2836">IF(OR(BC570=0,BU570=0),1,IF(BC570&gt;0,IF(BU570&gt;0,1,0),IF(BU570&lt;0,1,0)))</f>
        <v>0</v>
      </c>
      <c r="ED570" s="1">
        <f t="shared" ref="ED570:ED601" si="2837">IF(OR(BD570=0,BU570=0),1,IF(BD570&gt;0,IF(BU570&gt;0,1,0),IF(BU570&lt;0,1,0)))</f>
        <v>0</v>
      </c>
      <c r="EF570" s="1">
        <f t="shared" ref="EF570:EF601" si="2838">IF(BA570&gt;0,IF(BS570&gt;0,1,0),IF(BS570&lt;0,1,0))</f>
        <v>1</v>
      </c>
      <c r="EG570" s="1">
        <f t="shared" ref="EG570:EG601" si="2839">IF(BB570&gt;0,IF(BS570&gt;0,1,0),IF(BS570&lt;0,1,0))</f>
        <v>1</v>
      </c>
      <c r="EH570" s="1">
        <f t="shared" ref="EH570:EH601" si="2840">IF(BC570&gt;0,IF(BS570&gt;0,1,0),IF(BS570&lt;0,1,0))</f>
        <v>1</v>
      </c>
      <c r="EI570" s="1">
        <f t="shared" ref="EI570:EI601" si="2841">IF(BD570&gt;0,IF(BS570&gt;0,1,0),IF(BS570&lt;0,1,0))</f>
        <v>1</v>
      </c>
      <c r="EK570" s="1">
        <f t="shared" ref="EK570:EK601" si="2842">IF(OR(BA570=0,BB570=0),1,IF(BA570&gt;0,IF(BB570&gt;0,1,0),IF(BB570&lt;0,1,0)))</f>
        <v>1</v>
      </c>
      <c r="EL570" s="1">
        <f t="shared" ref="EL570:EL601" si="2843">IF(OR(BA570=0,BC570=0),1,IF(BA570&gt;0,IF(BC570&gt;0,1,0),IF(BC570&lt;0,1,0)))</f>
        <v>1</v>
      </c>
      <c r="EM570" s="1">
        <f t="shared" ref="EM570:EM601" si="2844">IF(OR(BA570=0,BD570=0),1,IF(BA570&gt;0,IF(BD570&gt;0,1,0),IF(BD570&lt;0,1,0)))</f>
        <v>1</v>
      </c>
      <c r="EO570" s="1">
        <f t="shared" ref="EO570:EO601" si="2845">IF(OR(BA570=0,BB570=0),1,IF(BB570&gt;0,IF(BA570&gt;0,1,0),IF(BA570&lt;0,1,0)))</f>
        <v>1</v>
      </c>
      <c r="EP570" s="1">
        <f t="shared" ref="EP570:EP601" si="2846">IF(OR(BB570=0,BC570=0),1,IF(BB570&gt;0,IF(BC570&gt;0,1,0),IF(BC570&lt;0,1,0)))</f>
        <v>1</v>
      </c>
      <c r="EQ570" s="1">
        <f t="shared" ref="EQ570:EQ601" si="2847">IF(OR(BB570=0,BD570=0),1,IF(BB570&gt;0,IF(BD570&gt;0,1,0),IF(BD570&lt;0,1,0)))</f>
        <v>1</v>
      </c>
      <c r="ES570" s="1">
        <f t="shared" ref="ES570:ES601" si="2848">IF(OR(BC570=0,BA570=0),1,IF(BC570&gt;0,IF(BA570&gt;0,1,0),IF(BA570&lt;0,1,0)))</f>
        <v>1</v>
      </c>
      <c r="ET570" s="1">
        <f t="shared" ref="ET570:ET601" si="2849">IF(OR(BC570=0,BB570=0),1,IF(BC570&gt;0,IF(BB570&gt;0,1,0),IF(BB570&lt;0,1,0)))</f>
        <v>1</v>
      </c>
      <c r="EU570" s="1">
        <f t="shared" ref="EU570:EU601" si="2850">IF(OR(BC570=0,BD570=0),1,IF(BC570&gt;0,IF(BD570&gt;0,1,0),IF(BD570&lt;0,1,0)))</f>
        <v>1</v>
      </c>
      <c r="EV570" s="1">
        <f t="shared" ref="EV570:EV601" si="2851">IF(AND(BC570&gt;-0.0001,BD570 &gt;-0.0001),1,IF(AND(BC570&lt;0.0001,BD570&lt;0.0001),1,""))</f>
        <v>1</v>
      </c>
      <c r="EW570" s="1">
        <f t="shared" ref="EW570:EW601" si="2852">IF(EU570=1,IF(OR(BD570=0,BM570=0),1,IF(BD570&gt;0,IF(BM570&gt;0,1,0),IF(BM570&lt;0,1,0))),"")</f>
        <v>0</v>
      </c>
      <c r="EY570" s="1">
        <f t="shared" ref="EY570:EY601" si="2853">IF(OR(BD570=0,BA570=0),1,IF(BD570&gt;0,IF(BA570&gt;0,1,0),IF(BA570&lt;0,1,0)))</f>
        <v>1</v>
      </c>
      <c r="EZ570" s="1">
        <f t="shared" ref="EZ570:EZ601" si="2854">IF(OR(BD570=0,BB570=0),1,IF(BD570&gt;0,IF(BB570&gt;0,1,0),IF(BB570&lt;0,1,0)))</f>
        <v>1</v>
      </c>
      <c r="FA570" s="1">
        <f t="shared" ref="FA570:FA601" si="2855">IF(OR(BD570=0,BC570=0),1,IF(BD570&gt;0,IF(BC570&gt;0,1,0),IF(BC570&lt;0,1,0)))</f>
        <v>1</v>
      </c>
      <c r="FC570" s="1">
        <f t="shared" ref="FC570:FC601" si="2856">IF(OR(BM570=0,BO570=0),1,IF(BM570&gt;0,IF(BO570&gt;0,1,0),IF(BO570&lt;0,1,0)))</f>
        <v>1</v>
      </c>
      <c r="FD570" s="1">
        <f t="shared" ref="FD570:FD601" si="2857">IF(FC570=1,IF(AND(BD570&gt;0,BO570&lt;0),1,IF(AND(BD570&lt;0,BO570&gt;0),1,0)),"")</f>
        <v>1</v>
      </c>
      <c r="FE570" s="1"/>
      <c r="FF570" s="1">
        <f t="shared" ref="FF570:FF601" si="2858">IF(OR(BK570=0,BM570=0),1,IF(BK570&gt;0,IF(BM570&gt;0,1,0),IF(BM570&lt;0,1,0)))</f>
        <v>0</v>
      </c>
      <c r="FG570" s="1">
        <f t="shared" ref="FG570:FG601" si="2859">IF(OR(BK570=0,BO570=0),1,IF(BK570&gt;0,IF(BO570&gt;0,1,0),IF(BO570&lt;0,1,0)))</f>
        <v>0</v>
      </c>
      <c r="FH570" s="1">
        <f t="shared" ref="FH570:FH601" si="2860">IF(BK570&gt;0,IF(BM570&gt;0,IF(BO570&gt;0,1,0),0),IF(BM570&lt;0,IF(BO570&lt;0,1,0),0))</f>
        <v>0</v>
      </c>
      <c r="FI570" s="1" t="str">
        <f t="shared" ref="FI570:FI601" si="2861">IF(FH570=0,"",(IF(BO570&gt;0,IF(BD570&gt;0,1,0),IF(BD570&lt;0,1,0))))</f>
        <v/>
      </c>
      <c r="FJ570" s="1" t="str">
        <f t="shared" ref="FJ570:FJ601" si="2862">IF(FH570=0,"",(IF(BO570&gt;0,IF(BC570&gt;0,1,0),IF(BC570&lt;0,1,0))))</f>
        <v/>
      </c>
      <c r="FK570" s="1" t="str">
        <f t="shared" ref="FK570:FK601" si="2863">IF(FH570=0,"",(IF(BO570&gt;0,IF(BB570&gt;0,1,0),IF(BB570&lt;0,1,0))))</f>
        <v/>
      </c>
      <c r="FL570" s="1" t="str">
        <f t="shared" ref="FL570:FL601" si="2864">IF(FH570=0,"",(IF(BO570&gt;0,IF(BA570&gt;0,1,0),IF(BA570&lt;0,1,0))))</f>
        <v/>
      </c>
      <c r="FN570" s="1" t="str">
        <f t="shared" ref="FN570:FN601" si="2865">IF(ABS(BB570)&gt;9.76,1,"")</f>
        <v/>
      </c>
      <c r="FO570" s="1" t="str">
        <f t="shared" ref="FO570:FO601" si="2866">IF(FN570=1,IF(BB570&gt;0,IF(BL570&lt;0,1,0),IF(BL570&gt;0,1,0)),"")</f>
        <v/>
      </c>
      <c r="FP570" s="1" t="str">
        <f t="shared" ref="FP570:FP601" si="2867">IF(BL570&gt;1.96, IF(BB570&gt;9.76,1,0),IF(BL570&lt;-1.96, IF(BB570&lt;-9.76,1,0),""))</f>
        <v/>
      </c>
      <c r="FV570" s="1">
        <f t="shared" ref="FV570:FV601" si="2868">IF(BK569&gt;0,IF(BK570&gt;0,1,0),IF(BK570&lt;0,1,0))</f>
        <v>0</v>
      </c>
      <c r="FW570" s="1">
        <f t="shared" ref="FW570:FW601" si="2869">IF(BL569&gt;0,IF(BL570&gt;0,1,0),IF(BL570&lt;0,1,0))</f>
        <v>1</v>
      </c>
      <c r="FX570" s="1">
        <f t="shared" ref="FX570:FX601" si="2870">IF(BO569&gt;0,IF(BO570&gt;0,1,0),IF(BO570&lt;0,1,0))</f>
        <v>0</v>
      </c>
      <c r="GA570" s="1">
        <f t="shared" ref="GA570:GA601" si="2871">IF(BA570&gt;0,IF(BR570&gt;0,1,0),IF(BR570&lt;0,1,0))</f>
        <v>0</v>
      </c>
      <c r="GB570" s="1">
        <f t="shared" ref="GB570:GB601" si="2872">IF(BB570&gt;0,IF(BR570&gt;0,1,0),IF(BR570&lt;0,1,0))</f>
        <v>0</v>
      </c>
      <c r="GC570" s="1">
        <f t="shared" ref="GC570:GC601" si="2873">IF(BC570&gt;0,IF(BR570&gt;0,1,0),IF(BR570&lt;0,1,0))</f>
        <v>0</v>
      </c>
      <c r="GD570" s="1">
        <f t="shared" ref="GD570:GD601" si="2874">IF(BD570&gt;0,IF(BR570&gt;0,1,0),IF(BR570&lt;0,1,0))</f>
        <v>0</v>
      </c>
      <c r="GE570" s="1">
        <f t="shared" ref="GE570:GE601" si="2875">IF(BK570&gt;0,IF(BR570&gt;0,1,0),IF(BR570&lt;0,1,0))</f>
        <v>0</v>
      </c>
      <c r="GF570" s="1">
        <f t="shared" ref="GF570:GF601" si="2876">IF(BM570&gt;0,IF(BR570&gt;0,1,0),IF(BR570&lt;0,1,0))</f>
        <v>1</v>
      </c>
      <c r="GG570" s="1">
        <f t="shared" ref="GG570:GG601" si="2877">IF(BO570&gt;0,IF(BR570&gt;0,1,0),IF(BR570&lt;0,1,0))</f>
        <v>1</v>
      </c>
      <c r="GI570" s="1">
        <f t="shared" ref="GI570:GI601" si="2878">IF(BR570&gt;0,IF(BS570&gt;0,1,0),IF(BS570&lt;0,1,0))</f>
        <v>0</v>
      </c>
      <c r="GK570" s="1">
        <f t="shared" ref="GK570:GK601" si="2879">IF(BA570&gt;0,IF(BS570&gt;0,1,0),IF(BS570&lt;0,1,0))</f>
        <v>1</v>
      </c>
      <c r="GL570" s="1">
        <f t="shared" ref="GL570:GL601" si="2880">IF(BB570&gt;0,IF(BS570&gt;0,1,0),IF(BS570&lt;0,1,0))</f>
        <v>1</v>
      </c>
      <c r="GM570" s="1">
        <f t="shared" ref="GM570:GM601" si="2881">IF(BC570&gt;0,IF(BS570&gt;0,1,0),IF(BS570&lt;0,1,0))</f>
        <v>1</v>
      </c>
      <c r="GN570" s="1">
        <f t="shared" ref="GN570:GN601" si="2882">IF(BD570&gt;0,IF(BS570&gt;0,1,0),IF(BS570&lt;0,1,0))</f>
        <v>1</v>
      </c>
      <c r="GO570" s="1">
        <f t="shared" ref="GO570:GO601" si="2883">IF(BK570&gt;0,IF(BS570&gt;0,1,0),IF(BS570&lt;0,1,0))</f>
        <v>1</v>
      </c>
      <c r="GP570" s="1">
        <f t="shared" ref="GP570:GP601" si="2884">IF(BM570&gt;0,IF(BS570&gt;0,1,0),IF(BS570&lt;0,1,0))</f>
        <v>0</v>
      </c>
      <c r="GQ570" s="1">
        <f t="shared" ref="GQ570:GQ601" si="2885">IF(BO570&gt;0,IF(BS570&gt;0,1,0),IF(BS570&lt;0,1,0))</f>
        <v>0</v>
      </c>
      <c r="GS570" s="1" t="str">
        <f t="shared" ref="GS570:GS601" si="2886">IF(ABS(BD570)&gt;32,IF(ABS(BM570)&gt;2,1,0),"")</f>
        <v/>
      </c>
      <c r="GT570" s="1" t="str">
        <f t="shared" ref="GT570:GT601" si="2887">IF(ABS(BD570)&gt;40,IF(ABS(BM570)&gt;2,1,0),"")</f>
        <v/>
      </c>
      <c r="GU570" s="1">
        <f t="shared" ref="GU570:GU601" si="2888">IF(ABS(BM570)&gt;1,1,0)</f>
        <v>0</v>
      </c>
      <c r="GV570" s="1">
        <f t="shared" ref="GV570:GV601" si="2889">IF(ABS(BM570)&gt;1.5,1,0)</f>
        <v>0</v>
      </c>
      <c r="GW570" s="1">
        <f t="shared" ref="GW570:GW601" si="2890">IF(ABS(BM570)&gt;1.99,1,0)</f>
        <v>0</v>
      </c>
      <c r="GX570" s="1">
        <f t="shared" ref="GX570:GX601" si="2891">IF(ABS(BM570)&gt;2.5,1,0)</f>
        <v>0</v>
      </c>
      <c r="GY570" s="1">
        <f t="shared" ref="GY570:GY601" si="2892">IF(ABS(BM570)&gt;3,1,0)</f>
        <v>0</v>
      </c>
      <c r="GZ570" s="1"/>
      <c r="HA570" s="1">
        <f t="shared" ref="HA570:HA601" si="2893">IF(ABS(BO570)&gt;2,1,0)</f>
        <v>0</v>
      </c>
      <c r="HB570" s="1">
        <f t="shared" ref="HB570:HB601" si="2894">IF(ABS(BO570)&gt;4,1,0)</f>
        <v>0</v>
      </c>
      <c r="HC570" s="1">
        <f t="shared" ref="HC570:HC601" si="2895">IF(ABS(BO570)&gt;5,1,0)</f>
        <v>0</v>
      </c>
      <c r="HD570" s="1">
        <f t="shared" ref="HD570:HD601" si="2896">IF(ABS(BO570)&gt;6,1,0)</f>
        <v>0</v>
      </c>
      <c r="HE570" s="1">
        <f t="shared" ref="HE570:HE601" si="2897">IF(ABS(BO570)&gt;8,1,0)</f>
        <v>0</v>
      </c>
      <c r="HF570" s="1">
        <f t="shared" ref="HF570:HF601" si="2898">IF(ABS(BO570)&gt;10,1,0)</f>
        <v>0</v>
      </c>
      <c r="HH570" s="1">
        <f t="shared" ref="HH570:HH601" si="2899">IF(ABS(BS570)&gt;1.5,1,0)</f>
        <v>0</v>
      </c>
      <c r="HI570" s="1">
        <f t="shared" ref="HI570:HI601" si="2900">IF(ABS(BS570)&gt;3,1,0)</f>
        <v>0</v>
      </c>
      <c r="HJ570" s="1">
        <f t="shared" ref="HJ570:HJ601" si="2901">IF(ABS(BS570)&gt;4.5,1,0)</f>
        <v>0</v>
      </c>
      <c r="HK570" s="1">
        <f t="shared" ref="HK570:HK601" si="2902">IF(ABS(BS570)&gt;6,1,0)</f>
        <v>0</v>
      </c>
      <c r="HL570" s="1">
        <f t="shared" ref="HL570:HL601" si="2903">IF(ABS(BS570)&gt;7.5,1,0)</f>
        <v>0</v>
      </c>
      <c r="HM570" s="1">
        <f t="shared" ref="HM570:HM601" si="2904">IF(ABS(BS570)&gt;9,1,0)</f>
        <v>0</v>
      </c>
      <c r="HO570" s="1">
        <f t="shared" ref="HO570:HO601" si="2905">IF(BD570&gt;-0.1,IF(BM570&lt;0.001,1,0),"")</f>
        <v>1</v>
      </c>
      <c r="HP570" s="1" t="str">
        <f t="shared" ref="HP570:HP601" si="2906">IF(BD570&lt;0.1,IF(BM570&gt;-0.001,1,0),"")</f>
        <v/>
      </c>
      <c r="HQ570" s="1" t="str">
        <f t="shared" ref="HQ570:HQ601" si="2907">IF(BD570&gt;9.1,IF(BM570&lt;0.001,1,0),"")</f>
        <v/>
      </c>
      <c r="HR570" t="str">
        <f t="shared" ref="HR570:HR601" si="2908">IF(BD570&lt;-9.1,IF(BM570&gt;-0.001,1,0),"")</f>
        <v/>
      </c>
      <c r="HS570" s="1" t="str">
        <f t="shared" ref="HS570:HS601" si="2909">IF(BD570&gt;15.1,IF(BM570&lt;0.001,1,0),"")</f>
        <v/>
      </c>
      <c r="HT570" t="str">
        <f t="shared" ref="HT570:HT601" si="2910">IF(BD570&lt;-15.1,IF(BM570&gt;-0.001,1,0),"")</f>
        <v/>
      </c>
      <c r="HU570" t="str">
        <f t="shared" ref="HU570:HU601" si="2911">IF(BD570&gt;31.1,IF(BM570&lt;0.001,1,0),"")</f>
        <v/>
      </c>
      <c r="HV570" s="1" t="str">
        <f t="shared" ref="HV570:HV601" si="2912">IF(BD570&lt;-31.1,IF(BM570&gt;-0.001,1,0),"")</f>
        <v/>
      </c>
      <c r="HW570" s="1" t="str">
        <f t="shared" ref="HW570:HW601" si="2913">IF(BD570&gt;47.1,IF(BM570&lt;0.001,1,0),"")</f>
        <v/>
      </c>
      <c r="HX570" s="1" t="str">
        <f t="shared" ref="HX570:HX601" si="2914">IF(BD570&lt;-47.1,IF(BM570&gt;-0.001,1,0),"")</f>
        <v/>
      </c>
      <c r="HZ570" s="1">
        <f t="shared" ref="HZ570:HZ601" si="2915">IF(BD570&gt;-0.1,IF(BO570&lt;0.001,1,0),"")</f>
        <v>1</v>
      </c>
      <c r="IA570" s="1" t="str">
        <f t="shared" ref="IA570:IA601" si="2916">IF(BD570&lt;0.1,IF(BO570&gt;-0.001,1,0),"")</f>
        <v/>
      </c>
      <c r="IB570" s="1" t="str">
        <f t="shared" ref="IB570:IB601" si="2917">IF(BD570&gt;9.1,IF(BO570&lt;0.001,1,0),"")</f>
        <v/>
      </c>
      <c r="IC570" s="1" t="str">
        <f t="shared" ref="IC570:IC601" si="2918">IF(BD570&lt;-9.1,IF(BO570&gt;-0.001,1,0),"")</f>
        <v/>
      </c>
      <c r="ID570" s="1" t="str">
        <f t="shared" ref="ID570:ID601" si="2919">IF(BD570&gt;15.1,IF(BO570&lt;0.001,1,0),"")</f>
        <v/>
      </c>
      <c r="IE570" s="1" t="str">
        <f t="shared" ref="IE570:IE601" si="2920">IF(BD570&lt;-15.1,IF(BO570&gt;-0.001,1,0),"")</f>
        <v/>
      </c>
      <c r="IF570" s="1" t="str">
        <f t="shared" ref="IF570:IF601" si="2921">IF(BD570&gt;31.1,IF(BO570&lt;0.001,1,0),"")</f>
        <v/>
      </c>
      <c r="IG570" s="1" t="str">
        <f t="shared" ref="IG570:IG601" si="2922">IF(BD570&lt;-31.1,IF(BO570&gt;-0.001,1,0),"")</f>
        <v/>
      </c>
      <c r="IH570" s="1" t="str">
        <f t="shared" ref="IH570:IH601" si="2923">IF(BD570&gt;47.1,IF(BO570&lt;0.001,1,0),"")</f>
        <v/>
      </c>
      <c r="II570" s="1" t="str">
        <f t="shared" ref="II570:II601" si="2924">IF(BD570&lt;-47.1,IF(BO570&gt;-0.001,1,0),"")</f>
        <v/>
      </c>
      <c r="IO570" s="3">
        <v>125.265</v>
      </c>
      <c r="IP570" s="3">
        <v>125.18</v>
      </c>
      <c r="IQ570" s="4">
        <v>153.02000000000001</v>
      </c>
      <c r="IR570" s="4">
        <v>152.12</v>
      </c>
      <c r="IX570" s="6">
        <f t="shared" si="2770"/>
        <v>4026.5</v>
      </c>
      <c r="IY570" s="6">
        <f t="shared" si="2771"/>
        <v>4018.0000000000009</v>
      </c>
      <c r="IZ570" s="7">
        <f t="shared" si="2772"/>
        <v>4898.0000000000009</v>
      </c>
      <c r="JA570" s="7">
        <f t="shared" si="2773"/>
        <v>4876</v>
      </c>
      <c r="JG570" s="12">
        <f t="shared" si="2750"/>
        <v>4.9999999999995453</v>
      </c>
      <c r="JH570" s="12">
        <f t="shared" si="2751"/>
        <v>-3.4999999999995453</v>
      </c>
      <c r="JI570" s="13">
        <f t="shared" si="2752"/>
        <v>14.000000000001819</v>
      </c>
      <c r="JJ570" s="13">
        <f t="shared" si="2753"/>
        <v>-7.9999999999990905</v>
      </c>
      <c r="JN570" s="6">
        <f t="shared" si="2754"/>
        <v>8.4999999999990905</v>
      </c>
      <c r="JO570" s="6">
        <f t="shared" si="2755"/>
        <v>22.000000000000909</v>
      </c>
      <c r="JQ570" s="11">
        <f t="shared" si="2756"/>
        <v>0.50000000000090949</v>
      </c>
      <c r="JR570" s="11">
        <f t="shared" si="2757"/>
        <v>1.25</v>
      </c>
      <c r="JS570" s="12">
        <f t="shared" si="2758"/>
        <v>2.4999999999990905</v>
      </c>
      <c r="JT570" s="13">
        <f t="shared" si="2759"/>
        <v>8.0000000000009095</v>
      </c>
      <c r="JU570" s="12">
        <f t="shared" si="2760"/>
        <v>4.9999999999995453</v>
      </c>
      <c r="JV570" s="12">
        <f t="shared" si="2761"/>
        <v>-3.4999999999995453</v>
      </c>
      <c r="JW570" s="97">
        <f t="shared" si="2762"/>
        <v>8.4999999999990905</v>
      </c>
      <c r="JX570" s="13">
        <f t="shared" si="2763"/>
        <v>14.000000000001819</v>
      </c>
      <c r="JY570" s="13">
        <f t="shared" si="2764"/>
        <v>-7.9999999999990905</v>
      </c>
      <c r="JZ570" s="97">
        <f t="shared" si="2765"/>
        <v>22.000000000000909</v>
      </c>
      <c r="KA570" s="97"/>
      <c r="KB570" s="11">
        <f t="shared" si="2766"/>
        <v>0.25000000000181899</v>
      </c>
      <c r="KC570" s="11">
        <f t="shared" si="2767"/>
        <v>-0.24999999999945421</v>
      </c>
      <c r="KD570" s="11">
        <f t="shared" si="2768"/>
        <v>-0.41666666666606034</v>
      </c>
      <c r="KE570" s="11">
        <f t="shared" si="2769"/>
        <v>-0.16666666666787933</v>
      </c>
    </row>
    <row r="571" spans="1:291" x14ac:dyDescent="0.2">
      <c r="A571" s="14">
        <f t="shared" si="2545"/>
        <v>571</v>
      </c>
      <c r="C571" s="2">
        <v>42934</v>
      </c>
      <c r="G571" s="3">
        <v>108.045</v>
      </c>
      <c r="H571" s="3">
        <v>118.047</v>
      </c>
      <c r="I571" s="3">
        <v>126.035</v>
      </c>
      <c r="J571" s="4">
        <v>153.27000000000001</v>
      </c>
      <c r="P571" s="128">
        <f t="shared" si="2746"/>
        <v>3460.5</v>
      </c>
      <c r="Q571" s="5">
        <f t="shared" si="2747"/>
        <v>3780.7499999999995</v>
      </c>
      <c r="R571" s="6">
        <f t="shared" si="2748"/>
        <v>4035.4999999999995</v>
      </c>
      <c r="S571" s="7">
        <f t="shared" si="2749"/>
        <v>4923.0000000000009</v>
      </c>
      <c r="Y571" s="4">
        <f t="shared" si="2729"/>
        <v>0.49999999999954525</v>
      </c>
      <c r="Z571" s="1">
        <f t="shared" si="2730"/>
        <v>4.25</v>
      </c>
      <c r="AA571" s="1">
        <f t="shared" si="2731"/>
        <v>11.5</v>
      </c>
      <c r="AB571" s="1">
        <f t="shared" si="2732"/>
        <v>31.000000000000909</v>
      </c>
      <c r="AC571" s="1"/>
      <c r="AD571" s="1"/>
      <c r="AE571" s="126"/>
      <c r="AF571" s="126"/>
      <c r="AG571" s="126"/>
      <c r="AH571" s="4">
        <f t="shared" si="2733"/>
        <v>1.833333333334243</v>
      </c>
      <c r="AI571" s="4">
        <f t="shared" si="2734"/>
        <v>1.5500000000009093</v>
      </c>
      <c r="AJ571" s="4">
        <f t="shared" si="2735"/>
        <v>2.6499999999999995</v>
      </c>
      <c r="AK571" s="4">
        <f t="shared" si="2736"/>
        <v>3.416666666666667</v>
      </c>
      <c r="AL571" s="4">
        <f t="shared" si="2737"/>
        <v>1.5</v>
      </c>
      <c r="AM571" s="4">
        <f t="shared" si="2738"/>
        <v>1.1666666666663641</v>
      </c>
      <c r="AN571" s="4">
        <f t="shared" si="2739"/>
        <v>0.90000000000036451</v>
      </c>
      <c r="AO571" s="4">
        <f t="shared" si="2740"/>
        <v>1</v>
      </c>
      <c r="AP571" s="4">
        <f t="shared" si="2741"/>
        <v>0.8333333333318178</v>
      </c>
      <c r="AQ571" s="4">
        <f t="shared" si="2742"/>
        <v>6.2916666666663641</v>
      </c>
      <c r="AR571" s="4">
        <f t="shared" si="2743"/>
        <v>3.6000000000009091</v>
      </c>
      <c r="AS571" s="4">
        <f t="shared" si="2744"/>
        <v>2.6388888888890909</v>
      </c>
      <c r="AT571" s="4">
        <f t="shared" si="2745"/>
        <v>3.133333333334364</v>
      </c>
      <c r="AU571" s="1"/>
      <c r="BA571" s="11">
        <f t="shared" si="2774"/>
        <v>0.49999999999954525</v>
      </c>
      <c r="BB571" s="11">
        <f t="shared" si="2775"/>
        <v>4.25</v>
      </c>
      <c r="BC571" s="12">
        <f t="shared" si="2776"/>
        <v>11.5</v>
      </c>
      <c r="BD571" s="13">
        <f t="shared" si="2777"/>
        <v>31.000000000000909</v>
      </c>
      <c r="BJ571" s="11">
        <f t="shared" si="2778"/>
        <v>-1.833333333334243</v>
      </c>
      <c r="BK571" s="11">
        <f t="shared" si="2779"/>
        <v>-1.5500000000009093</v>
      </c>
      <c r="BL571" s="11">
        <f t="shared" si="2780"/>
        <v>-2.6499999999999995</v>
      </c>
      <c r="BM571" s="11">
        <f t="shared" si="2781"/>
        <v>-3.416666666666667</v>
      </c>
      <c r="BN571" s="11">
        <f t="shared" si="2782"/>
        <v>-1.5</v>
      </c>
      <c r="BO571" s="11">
        <f t="shared" si="2783"/>
        <v>1.1666666666663641</v>
      </c>
      <c r="BP571" s="11">
        <f t="shared" si="2784"/>
        <v>-0.90000000000036451</v>
      </c>
      <c r="BQ571" s="1">
        <v>1</v>
      </c>
      <c r="BR571" s="11">
        <f t="shared" si="2785"/>
        <v>-0.8333333333318178</v>
      </c>
      <c r="BS571" s="11">
        <f t="shared" si="2786"/>
        <v>6.2916666666663641</v>
      </c>
      <c r="BT571" s="11">
        <f t="shared" si="2787"/>
        <v>-3.6000000000009091</v>
      </c>
      <c r="BU571" s="11">
        <f t="shared" si="2788"/>
        <v>-2.6388888888890909</v>
      </c>
      <c r="BV571" s="11">
        <f t="shared" si="2789"/>
        <v>-3.133333333334364</v>
      </c>
      <c r="BY571" s="126"/>
      <c r="BZ571" s="126"/>
      <c r="CA571">
        <f t="shared" si="2790"/>
        <v>-2.6388888888890909</v>
      </c>
      <c r="CB571" s="1">
        <f t="shared" si="2791"/>
        <v>0</v>
      </c>
      <c r="CC571" s="1">
        <f t="shared" si="2792"/>
        <v>0</v>
      </c>
      <c r="CD571" s="1">
        <f t="shared" si="2793"/>
        <v>0</v>
      </c>
      <c r="CE571" s="126">
        <f t="shared" si="2546"/>
        <v>0</v>
      </c>
      <c r="CF571" s="1">
        <f t="shared" si="2794"/>
        <v>0</v>
      </c>
      <c r="CG571" s="1" t="str">
        <f t="shared" si="2795"/>
        <v/>
      </c>
      <c r="CH571" s="1" t="str">
        <f t="shared" si="2547"/>
        <v/>
      </c>
      <c r="CI571" s="1">
        <f t="shared" si="2796"/>
        <v>1</v>
      </c>
      <c r="CJ571" s="1">
        <f t="shared" si="2797"/>
        <v>1</v>
      </c>
      <c r="CK571" s="1" t="str">
        <f t="shared" si="2798"/>
        <v/>
      </c>
      <c r="CL571" s="1">
        <f t="shared" si="2799"/>
        <v>1</v>
      </c>
      <c r="CM571" s="1">
        <f t="shared" si="2800"/>
        <v>1</v>
      </c>
      <c r="CN571" s="1">
        <f t="shared" si="2801"/>
        <v>1</v>
      </c>
      <c r="CO571" s="1" t="str">
        <f t="shared" si="2802"/>
        <v/>
      </c>
      <c r="CP571" s="1" t="str">
        <f t="shared" si="2803"/>
        <v/>
      </c>
      <c r="CQ571" s="1">
        <f t="shared" si="2804"/>
        <v>1</v>
      </c>
      <c r="CS571" s="1">
        <f t="shared" si="2805"/>
        <v>0</v>
      </c>
      <c r="CT571" s="1">
        <f t="shared" si="2806"/>
        <v>0</v>
      </c>
      <c r="CU571" s="1">
        <f t="shared" si="2807"/>
        <v>0</v>
      </c>
      <c r="CV571" s="126">
        <f t="shared" si="2548"/>
        <v>0</v>
      </c>
      <c r="CW571" s="1">
        <f t="shared" si="2808"/>
        <v>1</v>
      </c>
      <c r="CX571" s="1" t="str">
        <f t="shared" si="2809"/>
        <v/>
      </c>
      <c r="CY571" s="1" t="str">
        <f t="shared" si="2810"/>
        <v/>
      </c>
      <c r="CZ571" s="1" t="str">
        <f t="shared" si="2811"/>
        <v/>
      </c>
      <c r="DA571" s="1" t="str">
        <f t="shared" si="2812"/>
        <v/>
      </c>
      <c r="DB571" s="1">
        <f t="shared" si="2813"/>
        <v>1</v>
      </c>
      <c r="DC571" s="1" t="str">
        <f t="shared" si="2814"/>
        <v/>
      </c>
      <c r="DD571" s="1">
        <f t="shared" si="2815"/>
        <v>1</v>
      </c>
      <c r="DE571" s="1" t="str">
        <f t="shared" si="2816"/>
        <v/>
      </c>
      <c r="DF571" s="1"/>
      <c r="DG571" s="126">
        <f t="shared" si="2549"/>
        <v>1</v>
      </c>
      <c r="DH571" s="1">
        <f t="shared" si="2817"/>
        <v>1</v>
      </c>
      <c r="DI571" s="1">
        <f t="shared" si="2818"/>
        <v>1</v>
      </c>
      <c r="DJ571" s="1">
        <f t="shared" si="2819"/>
        <v>1</v>
      </c>
      <c r="DK571" s="1" t="str">
        <f t="shared" si="2820"/>
        <v/>
      </c>
      <c r="DL571" s="1"/>
      <c r="DM571" s="1" t="str">
        <f t="shared" si="2821"/>
        <v/>
      </c>
      <c r="DN571" s="1">
        <f t="shared" si="2822"/>
        <v>0</v>
      </c>
      <c r="DO571" s="1">
        <f t="shared" si="2823"/>
        <v>1</v>
      </c>
      <c r="DP571" s="1">
        <f t="shared" si="2824"/>
        <v>0</v>
      </c>
      <c r="DQ571" s="1">
        <f t="shared" si="2825"/>
        <v>1</v>
      </c>
      <c r="DR571" s="1">
        <f t="shared" si="2826"/>
        <v>1</v>
      </c>
      <c r="DS571" s="1">
        <f t="shared" si="2827"/>
        <v>1</v>
      </c>
      <c r="DT571" s="1">
        <f t="shared" si="2828"/>
        <v>1</v>
      </c>
      <c r="DU571" s="1">
        <f t="shared" si="2829"/>
        <v>1</v>
      </c>
      <c r="DV571" s="1">
        <f t="shared" si="2830"/>
        <v>1</v>
      </c>
      <c r="DW571" s="1">
        <f t="shared" si="2831"/>
        <v>0</v>
      </c>
      <c r="DX571" s="1" t="str">
        <f t="shared" si="2832"/>
        <v/>
      </c>
      <c r="DY571" s="1" t="str">
        <f t="shared" si="2833"/>
        <v/>
      </c>
      <c r="EA571" s="1">
        <f t="shared" si="2834"/>
        <v>0</v>
      </c>
      <c r="EB571" s="1">
        <f t="shared" si="2835"/>
        <v>0</v>
      </c>
      <c r="EC571" s="1">
        <f t="shared" si="2836"/>
        <v>0</v>
      </c>
      <c r="ED571" s="1">
        <f t="shared" si="2837"/>
        <v>0</v>
      </c>
      <c r="EF571" s="1">
        <f t="shared" si="2838"/>
        <v>1</v>
      </c>
      <c r="EG571" s="1">
        <f t="shared" si="2839"/>
        <v>1</v>
      </c>
      <c r="EH571" s="1">
        <f t="shared" si="2840"/>
        <v>1</v>
      </c>
      <c r="EI571" s="1">
        <f t="shared" si="2841"/>
        <v>1</v>
      </c>
      <c r="EK571" s="1">
        <f t="shared" si="2842"/>
        <v>1</v>
      </c>
      <c r="EL571" s="1">
        <f t="shared" si="2843"/>
        <v>1</v>
      </c>
      <c r="EM571" s="1">
        <f t="shared" si="2844"/>
        <v>1</v>
      </c>
      <c r="EO571" s="1">
        <f t="shared" si="2845"/>
        <v>1</v>
      </c>
      <c r="EP571" s="1">
        <f t="shared" si="2846"/>
        <v>1</v>
      </c>
      <c r="EQ571" s="1">
        <f t="shared" si="2847"/>
        <v>1</v>
      </c>
      <c r="ES571" s="1">
        <f t="shared" si="2848"/>
        <v>1</v>
      </c>
      <c r="ET571" s="1">
        <f t="shared" si="2849"/>
        <v>1</v>
      </c>
      <c r="EU571" s="1">
        <f t="shared" si="2850"/>
        <v>1</v>
      </c>
      <c r="EV571" s="1">
        <f t="shared" si="2851"/>
        <v>1</v>
      </c>
      <c r="EW571" s="1">
        <f t="shared" si="2852"/>
        <v>0</v>
      </c>
      <c r="EY571" s="1">
        <f t="shared" si="2853"/>
        <v>1</v>
      </c>
      <c r="EZ571" s="1">
        <f t="shared" si="2854"/>
        <v>1</v>
      </c>
      <c r="FA571" s="1">
        <f t="shared" si="2855"/>
        <v>1</v>
      </c>
      <c r="FC571" s="1">
        <f t="shared" si="2856"/>
        <v>0</v>
      </c>
      <c r="FD571" s="1" t="str">
        <f t="shared" si="2857"/>
        <v/>
      </c>
      <c r="FE571" s="1"/>
      <c r="FF571" s="1">
        <f t="shared" si="2858"/>
        <v>1</v>
      </c>
      <c r="FG571" s="1">
        <f t="shared" si="2859"/>
        <v>0</v>
      </c>
      <c r="FH571" s="1">
        <f t="shared" si="2860"/>
        <v>0</v>
      </c>
      <c r="FI571" s="1" t="str">
        <f t="shared" si="2861"/>
        <v/>
      </c>
      <c r="FJ571" s="1" t="str">
        <f t="shared" si="2862"/>
        <v/>
      </c>
      <c r="FK571" s="1" t="str">
        <f t="shared" si="2863"/>
        <v/>
      </c>
      <c r="FL571" s="1" t="str">
        <f t="shared" si="2864"/>
        <v/>
      </c>
      <c r="FN571" s="1" t="str">
        <f t="shared" si="2865"/>
        <v/>
      </c>
      <c r="FO571" s="1" t="str">
        <f t="shared" si="2866"/>
        <v/>
      </c>
      <c r="FP571" s="1">
        <f t="shared" si="2867"/>
        <v>0</v>
      </c>
      <c r="FV571" s="1">
        <f t="shared" si="2868"/>
        <v>0</v>
      </c>
      <c r="FW571" s="1">
        <f t="shared" si="2869"/>
        <v>1</v>
      </c>
      <c r="FX571" s="1">
        <f t="shared" si="2870"/>
        <v>0</v>
      </c>
      <c r="GA571" s="1">
        <f t="shared" si="2871"/>
        <v>0</v>
      </c>
      <c r="GB571" s="1">
        <f t="shared" si="2872"/>
        <v>0</v>
      </c>
      <c r="GC571" s="1">
        <f t="shared" si="2873"/>
        <v>0</v>
      </c>
      <c r="GD571" s="1">
        <f t="shared" si="2874"/>
        <v>0</v>
      </c>
      <c r="GE571" s="1">
        <f t="shared" si="2875"/>
        <v>1</v>
      </c>
      <c r="GF571" s="1">
        <f t="shared" si="2876"/>
        <v>1</v>
      </c>
      <c r="GG571" s="1">
        <f t="shared" si="2877"/>
        <v>0</v>
      </c>
      <c r="GI571" s="1">
        <f t="shared" si="2878"/>
        <v>0</v>
      </c>
      <c r="GK571" s="1">
        <f t="shared" si="2879"/>
        <v>1</v>
      </c>
      <c r="GL571" s="1">
        <f t="shared" si="2880"/>
        <v>1</v>
      </c>
      <c r="GM571" s="1">
        <f t="shared" si="2881"/>
        <v>1</v>
      </c>
      <c r="GN571" s="1">
        <f t="shared" si="2882"/>
        <v>1</v>
      </c>
      <c r="GO571" s="1">
        <f t="shared" si="2883"/>
        <v>0</v>
      </c>
      <c r="GP571" s="1">
        <f t="shared" si="2884"/>
        <v>0</v>
      </c>
      <c r="GQ571" s="1">
        <f t="shared" si="2885"/>
        <v>1</v>
      </c>
      <c r="GS571" s="1" t="str">
        <f t="shared" si="2886"/>
        <v/>
      </c>
      <c r="GT571" s="1" t="str">
        <f t="shared" si="2887"/>
        <v/>
      </c>
      <c r="GU571" s="1">
        <f t="shared" si="2888"/>
        <v>1</v>
      </c>
      <c r="GV571" s="1">
        <f t="shared" si="2889"/>
        <v>1</v>
      </c>
      <c r="GW571" s="1">
        <f t="shared" si="2890"/>
        <v>1</v>
      </c>
      <c r="GX571" s="1">
        <f t="shared" si="2891"/>
        <v>1</v>
      </c>
      <c r="GY571" s="1">
        <f t="shared" si="2892"/>
        <v>1</v>
      </c>
      <c r="GZ571" s="1"/>
      <c r="HA571" s="1">
        <f t="shared" si="2893"/>
        <v>0</v>
      </c>
      <c r="HB571" s="1">
        <f t="shared" si="2894"/>
        <v>0</v>
      </c>
      <c r="HC571" s="1">
        <f t="shared" si="2895"/>
        <v>0</v>
      </c>
      <c r="HD571" s="1">
        <f t="shared" si="2896"/>
        <v>0</v>
      </c>
      <c r="HE571" s="1">
        <f t="shared" si="2897"/>
        <v>0</v>
      </c>
      <c r="HF571" s="1">
        <f t="shared" si="2898"/>
        <v>0</v>
      </c>
      <c r="HH571" s="1">
        <f t="shared" si="2899"/>
        <v>1</v>
      </c>
      <c r="HI571" s="1">
        <f t="shared" si="2900"/>
        <v>1</v>
      </c>
      <c r="HJ571" s="1">
        <f t="shared" si="2901"/>
        <v>1</v>
      </c>
      <c r="HK571" s="1">
        <f t="shared" si="2902"/>
        <v>1</v>
      </c>
      <c r="HL571" s="1">
        <f t="shared" si="2903"/>
        <v>0</v>
      </c>
      <c r="HM571" s="1">
        <f t="shared" si="2904"/>
        <v>0</v>
      </c>
      <c r="HO571" s="1">
        <f t="shared" si="2905"/>
        <v>1</v>
      </c>
      <c r="HP571" s="1" t="str">
        <f t="shared" si="2906"/>
        <v/>
      </c>
      <c r="HQ571" s="1">
        <f t="shared" si="2907"/>
        <v>1</v>
      </c>
      <c r="HR571" t="str">
        <f t="shared" si="2908"/>
        <v/>
      </c>
      <c r="HS571" s="1">
        <f t="shared" si="2909"/>
        <v>1</v>
      </c>
      <c r="HT571" t="str">
        <f t="shared" si="2910"/>
        <v/>
      </c>
      <c r="HU571" t="str">
        <f t="shared" si="2911"/>
        <v/>
      </c>
      <c r="HV571" s="1" t="str">
        <f t="shared" si="2912"/>
        <v/>
      </c>
      <c r="HW571" s="1" t="str">
        <f t="shared" si="2913"/>
        <v/>
      </c>
      <c r="HX571" s="1" t="str">
        <f t="shared" si="2914"/>
        <v/>
      </c>
      <c r="HZ571" s="1">
        <f t="shared" si="2915"/>
        <v>0</v>
      </c>
      <c r="IA571" s="1" t="str">
        <f t="shared" si="2916"/>
        <v/>
      </c>
      <c r="IB571" s="1">
        <f t="shared" si="2917"/>
        <v>0</v>
      </c>
      <c r="IC571" s="1" t="str">
        <f t="shared" si="2918"/>
        <v/>
      </c>
      <c r="ID571" s="1">
        <f t="shared" si="2919"/>
        <v>0</v>
      </c>
      <c r="IE571" s="1" t="str">
        <f t="shared" si="2920"/>
        <v/>
      </c>
      <c r="IF571" s="1" t="str">
        <f t="shared" si="2921"/>
        <v/>
      </c>
      <c r="IG571" s="1" t="str">
        <f t="shared" si="2922"/>
        <v/>
      </c>
      <c r="IH571" s="1" t="str">
        <f t="shared" si="2923"/>
        <v/>
      </c>
      <c r="II571" s="1" t="str">
        <f t="shared" si="2924"/>
        <v/>
      </c>
      <c r="IO571" s="3"/>
      <c r="IP571" s="3"/>
      <c r="IQ571" s="4"/>
      <c r="IR571" s="4"/>
      <c r="IX571" s="6"/>
      <c r="IY571" s="6"/>
      <c r="IZ571" s="7"/>
      <c r="JA571" s="7"/>
      <c r="JG571" s="12"/>
      <c r="JH571" s="12"/>
      <c r="JI571" s="13"/>
      <c r="JJ571" s="13"/>
      <c r="JN571" s="6"/>
      <c r="JO571" s="6"/>
      <c r="JQ571" s="11"/>
      <c r="JR571" s="11"/>
      <c r="JS571" s="12"/>
      <c r="JT571" s="13"/>
      <c r="JU571" s="12"/>
      <c r="JV571" s="12"/>
      <c r="JW571" s="97"/>
      <c r="JX571" s="13"/>
      <c r="JY571" s="13"/>
      <c r="JZ571" s="97"/>
      <c r="KA571" s="97"/>
      <c r="KB571" s="11"/>
      <c r="KC571" s="11"/>
      <c r="KD571" s="11"/>
      <c r="KE571" s="11"/>
    </row>
    <row r="572" spans="1:291" x14ac:dyDescent="0.2">
      <c r="A572" s="14">
        <f t="shared" si="2545"/>
        <v>572</v>
      </c>
      <c r="C572" s="2">
        <v>42935</v>
      </c>
      <c r="G572" s="3">
        <v>108.042</v>
      </c>
      <c r="H572" s="3">
        <v>118.042</v>
      </c>
      <c r="I572" s="3">
        <v>126.015</v>
      </c>
      <c r="J572" s="4">
        <v>153.30000000000001</v>
      </c>
      <c r="P572" s="128">
        <f t="shared" si="2746"/>
        <v>3460.25</v>
      </c>
      <c r="Q572" s="5">
        <f t="shared" si="2747"/>
        <v>3780.25</v>
      </c>
      <c r="R572" s="6">
        <f t="shared" si="2748"/>
        <v>4033.5</v>
      </c>
      <c r="S572" s="7">
        <f t="shared" si="2749"/>
        <v>4926.0000000000009</v>
      </c>
      <c r="Y572" s="4">
        <f t="shared" si="2729"/>
        <v>0.25</v>
      </c>
      <c r="Z572" s="1">
        <f t="shared" si="2730"/>
        <v>0.49999999999954525</v>
      </c>
      <c r="AA572" s="1">
        <f t="shared" si="2731"/>
        <v>1.9999999999995453</v>
      </c>
      <c r="AB572" s="1">
        <f t="shared" si="2732"/>
        <v>3</v>
      </c>
      <c r="AC572" s="1"/>
      <c r="AD572" s="1"/>
      <c r="AE572" s="126"/>
      <c r="AF572" s="126"/>
      <c r="AG572" s="126"/>
      <c r="AH572" s="4">
        <f t="shared" si="2733"/>
        <v>0.16666666666696983</v>
      </c>
      <c r="AI572" s="4">
        <f t="shared" si="2734"/>
        <v>0.20000000000027285</v>
      </c>
      <c r="AJ572" s="4">
        <f t="shared" si="2735"/>
        <v>0.70000000000018181</v>
      </c>
      <c r="AK572" s="4">
        <f t="shared" si="2736"/>
        <v>0.83333333333348492</v>
      </c>
      <c r="AL572" s="4">
        <f t="shared" si="2737"/>
        <v>0.50000000000022737</v>
      </c>
      <c r="AM572" s="4">
        <f t="shared" si="2738"/>
        <v>2.9999999999995453</v>
      </c>
      <c r="AN572" s="4">
        <f t="shared" si="2739"/>
        <v>3.1999999999995454</v>
      </c>
      <c r="AO572" s="4">
        <f t="shared" si="2740"/>
        <v>1</v>
      </c>
      <c r="AP572" s="4">
        <f t="shared" si="2741"/>
        <v>1.1666666666672731</v>
      </c>
      <c r="AQ572" s="4">
        <f t="shared" si="2742"/>
        <v>4.2499999999997726</v>
      </c>
      <c r="AR572" s="4">
        <f t="shared" si="2743"/>
        <v>0.29999999999981808</v>
      </c>
      <c r="AS572" s="4">
        <f t="shared" si="2744"/>
        <v>1.1666666666662118</v>
      </c>
      <c r="AT572" s="4">
        <f t="shared" si="2745"/>
        <v>0.9</v>
      </c>
      <c r="AU572" s="1"/>
      <c r="BA572" s="11">
        <f t="shared" si="2774"/>
        <v>-0.25</v>
      </c>
      <c r="BB572" s="11">
        <f t="shared" si="2775"/>
        <v>-0.49999999999954525</v>
      </c>
      <c r="BC572" s="12">
        <f t="shared" si="2776"/>
        <v>-1.9999999999995453</v>
      </c>
      <c r="BD572" s="13">
        <f t="shared" si="2777"/>
        <v>3</v>
      </c>
      <c r="BJ572" s="11">
        <f t="shared" si="2778"/>
        <v>-0.16666666666696983</v>
      </c>
      <c r="BK572" s="11">
        <f t="shared" si="2779"/>
        <v>-0.20000000000027285</v>
      </c>
      <c r="BL572" s="11">
        <f t="shared" si="2780"/>
        <v>0.70000000000018181</v>
      </c>
      <c r="BM572" s="11">
        <f t="shared" si="2781"/>
        <v>0.83333333333348492</v>
      </c>
      <c r="BN572" s="11">
        <f t="shared" si="2782"/>
        <v>0.50000000000022737</v>
      </c>
      <c r="BO572" s="11">
        <f t="shared" si="2783"/>
        <v>-2.9999999999995453</v>
      </c>
      <c r="BP572" s="11">
        <f t="shared" si="2784"/>
        <v>-3.1999999999995454</v>
      </c>
      <c r="BQ572" s="1">
        <v>1</v>
      </c>
      <c r="BR572" s="11">
        <f t="shared" si="2785"/>
        <v>1.1666666666672731</v>
      </c>
      <c r="BS572" s="11">
        <f t="shared" si="2786"/>
        <v>-4.2499999999997726</v>
      </c>
      <c r="BT572" s="11">
        <f t="shared" si="2787"/>
        <v>0.29999999999981808</v>
      </c>
      <c r="BU572" s="11">
        <f t="shared" si="2788"/>
        <v>-1.1666666666662118</v>
      </c>
      <c r="BV572" s="11">
        <f t="shared" si="2789"/>
        <v>-0.9</v>
      </c>
      <c r="BY572" s="126"/>
      <c r="BZ572" s="126"/>
      <c r="CA572">
        <f t="shared" si="2790"/>
        <v>-1.1666666666662118</v>
      </c>
      <c r="CB572" s="1">
        <f t="shared" si="2791"/>
        <v>1</v>
      </c>
      <c r="CC572" s="1">
        <f t="shared" si="2792"/>
        <v>1</v>
      </c>
      <c r="CD572" s="1">
        <f t="shared" si="2793"/>
        <v>1</v>
      </c>
      <c r="CE572" s="126">
        <f t="shared" si="2546"/>
        <v>0</v>
      </c>
      <c r="CF572" s="1">
        <f t="shared" si="2794"/>
        <v>0</v>
      </c>
      <c r="CG572" s="1" t="str">
        <f t="shared" si="2795"/>
        <v/>
      </c>
      <c r="CH572" s="1">
        <f t="shared" si="2547"/>
        <v>1</v>
      </c>
      <c r="CI572" s="1" t="str">
        <f t="shared" si="2796"/>
        <v/>
      </c>
      <c r="CJ572" s="1">
        <f t="shared" si="2797"/>
        <v>1</v>
      </c>
      <c r="CK572" s="1">
        <f t="shared" si="2798"/>
        <v>1</v>
      </c>
      <c r="CL572" s="1">
        <f t="shared" si="2799"/>
        <v>0</v>
      </c>
      <c r="CM572" s="1" t="str">
        <f t="shared" si="2800"/>
        <v/>
      </c>
      <c r="CN572" s="1">
        <f t="shared" si="2801"/>
        <v>0</v>
      </c>
      <c r="CO572" s="1" t="str">
        <f t="shared" si="2802"/>
        <v/>
      </c>
      <c r="CP572" s="1">
        <f t="shared" si="2803"/>
        <v>0</v>
      </c>
      <c r="CQ572" s="1" t="str">
        <f t="shared" si="2804"/>
        <v/>
      </c>
      <c r="CS572" s="1">
        <f t="shared" si="2805"/>
        <v>0</v>
      </c>
      <c r="CT572" s="1">
        <f t="shared" si="2806"/>
        <v>0</v>
      </c>
      <c r="CU572" s="1">
        <f t="shared" si="2807"/>
        <v>0</v>
      </c>
      <c r="CV572" s="126">
        <f t="shared" si="2548"/>
        <v>1</v>
      </c>
      <c r="CW572" s="1" t="str">
        <f t="shared" si="2808"/>
        <v/>
      </c>
      <c r="CX572" s="1">
        <f t="shared" si="2809"/>
        <v>1</v>
      </c>
      <c r="CY572" s="1">
        <f t="shared" si="2810"/>
        <v>1</v>
      </c>
      <c r="CZ572" s="1">
        <f t="shared" si="2811"/>
        <v>0</v>
      </c>
      <c r="DA572" s="1">
        <f t="shared" si="2812"/>
        <v>0</v>
      </c>
      <c r="DB572" s="1" t="str">
        <f t="shared" si="2813"/>
        <v/>
      </c>
      <c r="DC572" s="1">
        <f t="shared" si="2814"/>
        <v>0</v>
      </c>
      <c r="DD572" s="1" t="str">
        <f t="shared" si="2815"/>
        <v/>
      </c>
      <c r="DE572" s="1" t="str">
        <f t="shared" si="2816"/>
        <v/>
      </c>
      <c r="DF572" s="1"/>
      <c r="DG572" s="126">
        <f t="shared" si="2549"/>
        <v>1</v>
      </c>
      <c r="DH572" s="1">
        <f t="shared" si="2817"/>
        <v>1</v>
      </c>
      <c r="DI572" s="1">
        <f t="shared" si="2818"/>
        <v>1</v>
      </c>
      <c r="DJ572" s="1">
        <f t="shared" si="2819"/>
        <v>0</v>
      </c>
      <c r="DK572" s="1">
        <f t="shared" si="2820"/>
        <v>1</v>
      </c>
      <c r="DL572" s="1"/>
      <c r="DM572" s="1">
        <f t="shared" si="2821"/>
        <v>0</v>
      </c>
      <c r="DN572" s="1" t="str">
        <f t="shared" si="2822"/>
        <v/>
      </c>
      <c r="DO572" s="1" t="str">
        <f t="shared" si="2823"/>
        <v/>
      </c>
      <c r="DP572" s="1" t="str">
        <f t="shared" si="2824"/>
        <v/>
      </c>
      <c r="DQ572" s="1" t="str">
        <f t="shared" si="2825"/>
        <v/>
      </c>
      <c r="DR572" s="1" t="str">
        <f t="shared" si="2826"/>
        <v/>
      </c>
      <c r="DS572" s="1" t="str">
        <f t="shared" si="2827"/>
        <v/>
      </c>
      <c r="DT572" s="1" t="str">
        <f t="shared" si="2828"/>
        <v/>
      </c>
      <c r="DU572" s="1" t="str">
        <f t="shared" si="2829"/>
        <v/>
      </c>
      <c r="DV572" s="1">
        <f t="shared" si="2830"/>
        <v>0</v>
      </c>
      <c r="DW572" s="1">
        <f t="shared" si="2831"/>
        <v>1</v>
      </c>
      <c r="DX572" s="1">
        <f t="shared" si="2832"/>
        <v>0</v>
      </c>
      <c r="DY572" s="1">
        <f t="shared" si="2833"/>
        <v>0</v>
      </c>
      <c r="EA572" s="1">
        <f t="shared" si="2834"/>
        <v>1</v>
      </c>
      <c r="EB572" s="1">
        <f t="shared" si="2835"/>
        <v>1</v>
      </c>
      <c r="EC572" s="1">
        <f t="shared" si="2836"/>
        <v>1</v>
      </c>
      <c r="ED572" s="1">
        <f t="shared" si="2837"/>
        <v>0</v>
      </c>
      <c r="EF572" s="1">
        <f t="shared" si="2838"/>
        <v>1</v>
      </c>
      <c r="EG572" s="1">
        <f t="shared" si="2839"/>
        <v>1</v>
      </c>
      <c r="EH572" s="1">
        <f t="shared" si="2840"/>
        <v>1</v>
      </c>
      <c r="EI572" s="1">
        <f t="shared" si="2841"/>
        <v>0</v>
      </c>
      <c r="EK572" s="1">
        <f t="shared" si="2842"/>
        <v>1</v>
      </c>
      <c r="EL572" s="1">
        <f t="shared" si="2843"/>
        <v>1</v>
      </c>
      <c r="EM572" s="1">
        <f t="shared" si="2844"/>
        <v>0</v>
      </c>
      <c r="EO572" s="1">
        <f t="shared" si="2845"/>
        <v>1</v>
      </c>
      <c r="EP572" s="1">
        <f t="shared" si="2846"/>
        <v>1</v>
      </c>
      <c r="EQ572" s="1">
        <f t="shared" si="2847"/>
        <v>0</v>
      </c>
      <c r="ES572" s="1">
        <f t="shared" si="2848"/>
        <v>1</v>
      </c>
      <c r="ET572" s="1">
        <f t="shared" si="2849"/>
        <v>1</v>
      </c>
      <c r="EU572" s="1">
        <f t="shared" si="2850"/>
        <v>0</v>
      </c>
      <c r="EV572" s="1" t="str">
        <f t="shared" si="2851"/>
        <v/>
      </c>
      <c r="EW572" s="1" t="str">
        <f t="shared" si="2852"/>
        <v/>
      </c>
      <c r="EY572" s="1">
        <f t="shared" si="2853"/>
        <v>0</v>
      </c>
      <c r="EZ572" s="1">
        <f t="shared" si="2854"/>
        <v>0</v>
      </c>
      <c r="FA572" s="1">
        <f t="shared" si="2855"/>
        <v>0</v>
      </c>
      <c r="FC572" s="1">
        <f t="shared" si="2856"/>
        <v>0</v>
      </c>
      <c r="FD572" s="1" t="str">
        <f t="shared" si="2857"/>
        <v/>
      </c>
      <c r="FE572" s="1"/>
      <c r="FF572" s="1">
        <f t="shared" si="2858"/>
        <v>0</v>
      </c>
      <c r="FG572" s="1">
        <f t="shared" si="2859"/>
        <v>1</v>
      </c>
      <c r="FH572" s="1">
        <f t="shared" si="2860"/>
        <v>0</v>
      </c>
      <c r="FI572" s="1" t="str">
        <f t="shared" si="2861"/>
        <v/>
      </c>
      <c r="FJ572" s="1" t="str">
        <f t="shared" si="2862"/>
        <v/>
      </c>
      <c r="FK572" s="1" t="str">
        <f t="shared" si="2863"/>
        <v/>
      </c>
      <c r="FL572" s="1" t="str">
        <f t="shared" si="2864"/>
        <v/>
      </c>
      <c r="FN572" s="1" t="str">
        <f t="shared" si="2865"/>
        <v/>
      </c>
      <c r="FO572" s="1" t="str">
        <f t="shared" si="2866"/>
        <v/>
      </c>
      <c r="FP572" s="1" t="str">
        <f t="shared" si="2867"/>
        <v/>
      </c>
      <c r="FV572" s="1">
        <f t="shared" si="2868"/>
        <v>1</v>
      </c>
      <c r="FW572" s="1">
        <f t="shared" si="2869"/>
        <v>0</v>
      </c>
      <c r="FX572" s="1">
        <f t="shared" si="2870"/>
        <v>0</v>
      </c>
      <c r="GA572" s="1">
        <f t="shared" si="2871"/>
        <v>0</v>
      </c>
      <c r="GB572" s="1">
        <f t="shared" si="2872"/>
        <v>0</v>
      </c>
      <c r="GC572" s="1">
        <f t="shared" si="2873"/>
        <v>0</v>
      </c>
      <c r="GD572" s="1">
        <f t="shared" si="2874"/>
        <v>1</v>
      </c>
      <c r="GE572" s="1">
        <f t="shared" si="2875"/>
        <v>0</v>
      </c>
      <c r="GF572" s="1">
        <f t="shared" si="2876"/>
        <v>1</v>
      </c>
      <c r="GG572" s="1">
        <f t="shared" si="2877"/>
        <v>0</v>
      </c>
      <c r="GI572" s="1">
        <f t="shared" si="2878"/>
        <v>0</v>
      </c>
      <c r="GK572" s="1">
        <f t="shared" si="2879"/>
        <v>1</v>
      </c>
      <c r="GL572" s="1">
        <f t="shared" si="2880"/>
        <v>1</v>
      </c>
      <c r="GM572" s="1">
        <f t="shared" si="2881"/>
        <v>1</v>
      </c>
      <c r="GN572" s="1">
        <f t="shared" si="2882"/>
        <v>0</v>
      </c>
      <c r="GO572" s="1">
        <f t="shared" si="2883"/>
        <v>1</v>
      </c>
      <c r="GP572" s="1">
        <f t="shared" si="2884"/>
        <v>0</v>
      </c>
      <c r="GQ572" s="1">
        <f t="shared" si="2885"/>
        <v>1</v>
      </c>
      <c r="GS572" s="1" t="str">
        <f t="shared" si="2886"/>
        <v/>
      </c>
      <c r="GT572" s="1" t="str">
        <f t="shared" si="2887"/>
        <v/>
      </c>
      <c r="GU572" s="1">
        <f t="shared" si="2888"/>
        <v>0</v>
      </c>
      <c r="GV572" s="1">
        <f t="shared" si="2889"/>
        <v>0</v>
      </c>
      <c r="GW572" s="1">
        <f t="shared" si="2890"/>
        <v>0</v>
      </c>
      <c r="GX572" s="1">
        <f t="shared" si="2891"/>
        <v>0</v>
      </c>
      <c r="GY572" s="1">
        <f t="shared" si="2892"/>
        <v>0</v>
      </c>
      <c r="GZ572" s="1"/>
      <c r="HA572" s="1">
        <f t="shared" si="2893"/>
        <v>1</v>
      </c>
      <c r="HB572" s="1">
        <f t="shared" si="2894"/>
        <v>0</v>
      </c>
      <c r="HC572" s="1">
        <f t="shared" si="2895"/>
        <v>0</v>
      </c>
      <c r="HD572" s="1">
        <f t="shared" si="2896"/>
        <v>0</v>
      </c>
      <c r="HE572" s="1">
        <f t="shared" si="2897"/>
        <v>0</v>
      </c>
      <c r="HF572" s="1">
        <f t="shared" si="2898"/>
        <v>0</v>
      </c>
      <c r="HH572" s="1">
        <f t="shared" si="2899"/>
        <v>1</v>
      </c>
      <c r="HI572" s="1">
        <f t="shared" si="2900"/>
        <v>1</v>
      </c>
      <c r="HJ572" s="1">
        <f t="shared" si="2901"/>
        <v>0</v>
      </c>
      <c r="HK572" s="1">
        <f t="shared" si="2902"/>
        <v>0</v>
      </c>
      <c r="HL572" s="1">
        <f t="shared" si="2903"/>
        <v>0</v>
      </c>
      <c r="HM572" s="1">
        <f t="shared" si="2904"/>
        <v>0</v>
      </c>
      <c r="HO572" s="1">
        <f t="shared" si="2905"/>
        <v>0</v>
      </c>
      <c r="HP572" s="1" t="str">
        <f t="shared" si="2906"/>
        <v/>
      </c>
      <c r="HQ572" s="1" t="str">
        <f t="shared" si="2907"/>
        <v/>
      </c>
      <c r="HR572" t="str">
        <f t="shared" si="2908"/>
        <v/>
      </c>
      <c r="HS572" s="1" t="str">
        <f t="shared" si="2909"/>
        <v/>
      </c>
      <c r="HT572" t="str">
        <f t="shared" si="2910"/>
        <v/>
      </c>
      <c r="HU572" t="str">
        <f t="shared" si="2911"/>
        <v/>
      </c>
      <c r="HV572" s="1" t="str">
        <f t="shared" si="2912"/>
        <v/>
      </c>
      <c r="HW572" s="1" t="str">
        <f t="shared" si="2913"/>
        <v/>
      </c>
      <c r="HX572" s="1" t="str">
        <f t="shared" si="2914"/>
        <v/>
      </c>
      <c r="HZ572" s="1">
        <f t="shared" si="2915"/>
        <v>1</v>
      </c>
      <c r="IA572" s="1" t="str">
        <f t="shared" si="2916"/>
        <v/>
      </c>
      <c r="IB572" s="1" t="str">
        <f t="shared" si="2917"/>
        <v/>
      </c>
      <c r="IC572" s="1" t="str">
        <f t="shared" si="2918"/>
        <v/>
      </c>
      <c r="ID572" s="1" t="str">
        <f t="shared" si="2919"/>
        <v/>
      </c>
      <c r="IE572" s="1" t="str">
        <f t="shared" si="2920"/>
        <v/>
      </c>
      <c r="IF572" s="1" t="str">
        <f t="shared" si="2921"/>
        <v/>
      </c>
      <c r="IG572" s="1" t="str">
        <f t="shared" si="2922"/>
        <v/>
      </c>
      <c r="IH572" s="1" t="str">
        <f t="shared" si="2923"/>
        <v/>
      </c>
      <c r="II572" s="1" t="str">
        <f t="shared" si="2924"/>
        <v/>
      </c>
      <c r="IO572" s="3"/>
      <c r="IP572" s="3"/>
      <c r="IQ572" s="4"/>
      <c r="IR572" s="4"/>
      <c r="IX572" s="6"/>
      <c r="IY572" s="6"/>
      <c r="IZ572" s="7"/>
      <c r="JA572" s="7"/>
      <c r="JG572" s="12"/>
      <c r="JH572" s="12"/>
      <c r="JI572" s="13"/>
      <c r="JJ572" s="13"/>
      <c r="JN572" s="6"/>
      <c r="JO572" s="6"/>
      <c r="JQ572" s="11"/>
      <c r="JR572" s="11"/>
      <c r="JS572" s="12"/>
      <c r="JT572" s="13"/>
      <c r="JU572" s="12"/>
      <c r="JV572" s="12"/>
      <c r="JW572" s="97"/>
      <c r="JX572" s="13"/>
      <c r="JY572" s="13"/>
      <c r="JZ572" s="97"/>
      <c r="KA572" s="97"/>
      <c r="KB572" s="11"/>
      <c r="KC572" s="11"/>
      <c r="KD572" s="11"/>
      <c r="KE572" s="11"/>
    </row>
    <row r="573" spans="1:291" x14ac:dyDescent="0.2">
      <c r="A573" s="14">
        <f t="shared" si="2545"/>
        <v>573</v>
      </c>
      <c r="C573" s="2">
        <v>42936</v>
      </c>
      <c r="G573" s="3">
        <v>108.042</v>
      </c>
      <c r="H573" s="3">
        <v>118.045</v>
      </c>
      <c r="I573" s="3">
        <v>126.02</v>
      </c>
      <c r="J573" s="4">
        <v>154.02000000000001</v>
      </c>
      <c r="P573" s="128">
        <f t="shared" si="2746"/>
        <v>3460.25</v>
      </c>
      <c r="Q573" s="5">
        <f t="shared" si="2747"/>
        <v>3780.5</v>
      </c>
      <c r="R573" s="6">
        <f t="shared" si="2748"/>
        <v>4033.9999999999995</v>
      </c>
      <c r="S573" s="7">
        <f t="shared" si="2749"/>
        <v>4930.0000000000009</v>
      </c>
      <c r="Y573" s="4">
        <f t="shared" si="2729"/>
        <v>0</v>
      </c>
      <c r="Z573" s="1">
        <f t="shared" si="2730"/>
        <v>0.25</v>
      </c>
      <c r="AA573" s="1">
        <f t="shared" si="2731"/>
        <v>0.49999999999954525</v>
      </c>
      <c r="AB573" s="1">
        <f t="shared" si="2732"/>
        <v>4</v>
      </c>
      <c r="AC573" s="1"/>
      <c r="AD573" s="1"/>
      <c r="AE573" s="126"/>
      <c r="AF573" s="126"/>
      <c r="AG573" s="126"/>
      <c r="AH573" s="4">
        <f t="shared" si="2733"/>
        <v>0.16666666666666666</v>
      </c>
      <c r="AI573" s="4">
        <f t="shared" si="2734"/>
        <v>0.15</v>
      </c>
      <c r="AJ573" s="4">
        <f t="shared" si="2735"/>
        <v>4.9999999999727152E-2</v>
      </c>
      <c r="AK573" s="4">
        <f t="shared" si="2736"/>
        <v>8.3333333333030168E-2</v>
      </c>
      <c r="AL573" s="4">
        <f t="shared" si="2737"/>
        <v>2.2737367544323206E-13</v>
      </c>
      <c r="AM573" s="4">
        <f t="shared" si="2738"/>
        <v>0.83333333333378801</v>
      </c>
      <c r="AN573" s="4">
        <f t="shared" si="2739"/>
        <v>1.1000000000004548</v>
      </c>
      <c r="AO573" s="4">
        <f t="shared" si="2740"/>
        <v>1</v>
      </c>
      <c r="AP573" s="4">
        <f t="shared" si="2741"/>
        <v>0.16666666666696983</v>
      </c>
      <c r="AQ573" s="4">
        <f t="shared" si="2742"/>
        <v>0.70833333333424275</v>
      </c>
      <c r="AR573" s="4">
        <f t="shared" si="2743"/>
        <v>0.1999999999998181</v>
      </c>
      <c r="AS573" s="4">
        <f t="shared" si="2744"/>
        <v>0.63888888888888884</v>
      </c>
      <c r="AT573" s="4">
        <f t="shared" si="2745"/>
        <v>0.53333333333333333</v>
      </c>
      <c r="AU573" s="1"/>
      <c r="BA573" s="11">
        <f t="shared" si="2774"/>
        <v>0</v>
      </c>
      <c r="BB573" s="11">
        <f t="shared" si="2775"/>
        <v>0.25</v>
      </c>
      <c r="BC573" s="12">
        <f t="shared" si="2776"/>
        <v>0.49999999999954525</v>
      </c>
      <c r="BD573" s="13">
        <f t="shared" si="2777"/>
        <v>4</v>
      </c>
      <c r="BJ573" s="11">
        <f t="shared" si="2778"/>
        <v>-0.16666666666666666</v>
      </c>
      <c r="BK573" s="11">
        <f t="shared" si="2779"/>
        <v>-0.15</v>
      </c>
      <c r="BL573" s="11">
        <f t="shared" si="2780"/>
        <v>-4.9999999999727152E-2</v>
      </c>
      <c r="BM573" s="11">
        <f t="shared" si="2781"/>
        <v>-8.3333333333030168E-2</v>
      </c>
      <c r="BN573" s="11">
        <f t="shared" si="2782"/>
        <v>2.2737367544323206E-13</v>
      </c>
      <c r="BO573" s="11">
        <f t="shared" si="2783"/>
        <v>-0.83333333333378801</v>
      </c>
      <c r="BP573" s="11">
        <f t="shared" si="2784"/>
        <v>-1.1000000000004548</v>
      </c>
      <c r="BQ573" s="1">
        <v>1</v>
      </c>
      <c r="BR573" s="11">
        <f t="shared" si="2785"/>
        <v>0.16666666666696983</v>
      </c>
      <c r="BS573" s="11">
        <f t="shared" si="2786"/>
        <v>-0.70833333333424275</v>
      </c>
      <c r="BT573" s="11">
        <f t="shared" si="2787"/>
        <v>-0.1999999999998181</v>
      </c>
      <c r="BU573" s="11">
        <f t="shared" si="2788"/>
        <v>-0.63888888888888884</v>
      </c>
      <c r="BV573" s="11">
        <f t="shared" si="2789"/>
        <v>-0.53333333333333333</v>
      </c>
      <c r="BY573" s="126"/>
      <c r="BZ573" s="126"/>
      <c r="CA573">
        <f t="shared" si="2790"/>
        <v>-0.63888888888888884</v>
      </c>
      <c r="CB573" s="1">
        <f t="shared" si="2791"/>
        <v>1</v>
      </c>
      <c r="CC573" s="1">
        <f t="shared" si="2792"/>
        <v>0</v>
      </c>
      <c r="CD573" s="1">
        <f t="shared" si="2793"/>
        <v>0</v>
      </c>
      <c r="CE573" s="126">
        <f t="shared" si="2546"/>
        <v>0</v>
      </c>
      <c r="CF573" s="1">
        <f t="shared" si="2794"/>
        <v>0</v>
      </c>
      <c r="CG573" s="1" t="str">
        <f t="shared" si="2795"/>
        <v/>
      </c>
      <c r="CH573" s="1">
        <f t="shared" si="2547"/>
        <v>1</v>
      </c>
      <c r="CI573" s="1">
        <f t="shared" si="2796"/>
        <v>1</v>
      </c>
      <c r="CJ573" s="1" t="str">
        <f t="shared" si="2797"/>
        <v/>
      </c>
      <c r="CK573" s="1" t="str">
        <f t="shared" si="2798"/>
        <v/>
      </c>
      <c r="CL573" s="1">
        <f t="shared" si="2799"/>
        <v>1</v>
      </c>
      <c r="CM573" s="1">
        <f t="shared" si="2800"/>
        <v>1</v>
      </c>
      <c r="CN573" s="1">
        <f t="shared" si="2801"/>
        <v>1</v>
      </c>
      <c r="CO573" s="1" t="str">
        <f t="shared" si="2802"/>
        <v/>
      </c>
      <c r="CP573" s="1">
        <f t="shared" si="2803"/>
        <v>1</v>
      </c>
      <c r="CQ573" s="1" t="str">
        <f t="shared" si="2804"/>
        <v/>
      </c>
      <c r="CS573" s="1">
        <f t="shared" si="2805"/>
        <v>1</v>
      </c>
      <c r="CT573" s="1">
        <f t="shared" si="2806"/>
        <v>0</v>
      </c>
      <c r="CU573" s="1">
        <f t="shared" si="2807"/>
        <v>0</v>
      </c>
      <c r="CV573" s="126">
        <f t="shared" si="2548"/>
        <v>0</v>
      </c>
      <c r="CW573" s="1">
        <f t="shared" si="2808"/>
        <v>1</v>
      </c>
      <c r="CX573" s="1" t="str">
        <f t="shared" si="2809"/>
        <v/>
      </c>
      <c r="CY573" s="1" t="str">
        <f t="shared" si="2810"/>
        <v/>
      </c>
      <c r="CZ573" s="1" t="str">
        <f t="shared" si="2811"/>
        <v/>
      </c>
      <c r="DA573" s="1" t="str">
        <f t="shared" si="2812"/>
        <v/>
      </c>
      <c r="DB573" s="1">
        <f t="shared" si="2813"/>
        <v>0</v>
      </c>
      <c r="DC573" s="1">
        <f t="shared" si="2814"/>
        <v>1</v>
      </c>
      <c r="DD573" s="1" t="str">
        <f t="shared" si="2815"/>
        <v/>
      </c>
      <c r="DE573" s="1" t="str">
        <f t="shared" si="2816"/>
        <v/>
      </c>
      <c r="DF573" s="1"/>
      <c r="DG573" s="126">
        <f t="shared" si="2549"/>
        <v>1</v>
      </c>
      <c r="DH573" s="1">
        <f t="shared" si="2817"/>
        <v>0</v>
      </c>
      <c r="DI573" s="1">
        <f t="shared" si="2818"/>
        <v>0</v>
      </c>
      <c r="DJ573" s="1">
        <f t="shared" si="2819"/>
        <v>0</v>
      </c>
      <c r="DK573" s="1">
        <f t="shared" si="2820"/>
        <v>0</v>
      </c>
      <c r="DL573" s="1"/>
      <c r="DM573" s="1">
        <f t="shared" si="2821"/>
        <v>1</v>
      </c>
      <c r="DN573" s="1" t="str">
        <f t="shared" si="2822"/>
        <v/>
      </c>
      <c r="DO573" s="1" t="str">
        <f t="shared" si="2823"/>
        <v/>
      </c>
      <c r="DP573" s="1" t="str">
        <f t="shared" si="2824"/>
        <v/>
      </c>
      <c r="DQ573" s="1" t="str">
        <f t="shared" si="2825"/>
        <v/>
      </c>
      <c r="DR573" s="1" t="str">
        <f t="shared" si="2826"/>
        <v/>
      </c>
      <c r="DS573" s="1" t="str">
        <f t="shared" si="2827"/>
        <v/>
      </c>
      <c r="DT573" s="1" t="str">
        <f t="shared" si="2828"/>
        <v/>
      </c>
      <c r="DU573" s="1" t="str">
        <f t="shared" si="2829"/>
        <v/>
      </c>
      <c r="DV573" s="1">
        <f t="shared" si="2830"/>
        <v>0</v>
      </c>
      <c r="DW573" s="1">
        <f t="shared" si="2831"/>
        <v>0</v>
      </c>
      <c r="DX573" s="1" t="str">
        <f t="shared" si="2832"/>
        <v/>
      </c>
      <c r="DY573" s="1" t="str">
        <f t="shared" si="2833"/>
        <v/>
      </c>
      <c r="EA573" s="1">
        <f t="shared" si="2834"/>
        <v>1</v>
      </c>
      <c r="EB573" s="1">
        <f t="shared" si="2835"/>
        <v>0</v>
      </c>
      <c r="EC573" s="1">
        <f t="shared" si="2836"/>
        <v>0</v>
      </c>
      <c r="ED573" s="1">
        <f t="shared" si="2837"/>
        <v>0</v>
      </c>
      <c r="EF573" s="1">
        <f t="shared" si="2838"/>
        <v>1</v>
      </c>
      <c r="EG573" s="1">
        <f t="shared" si="2839"/>
        <v>0</v>
      </c>
      <c r="EH573" s="1">
        <f t="shared" si="2840"/>
        <v>0</v>
      </c>
      <c r="EI573" s="1">
        <f t="shared" si="2841"/>
        <v>0</v>
      </c>
      <c r="EK573" s="1">
        <f t="shared" si="2842"/>
        <v>1</v>
      </c>
      <c r="EL573" s="1">
        <f t="shared" si="2843"/>
        <v>1</v>
      </c>
      <c r="EM573" s="1">
        <f t="shared" si="2844"/>
        <v>1</v>
      </c>
      <c r="EO573" s="1">
        <f t="shared" si="2845"/>
        <v>1</v>
      </c>
      <c r="EP573" s="1">
        <f t="shared" si="2846"/>
        <v>1</v>
      </c>
      <c r="EQ573" s="1">
        <f t="shared" si="2847"/>
        <v>1</v>
      </c>
      <c r="ES573" s="1">
        <f t="shared" si="2848"/>
        <v>1</v>
      </c>
      <c r="ET573" s="1">
        <f t="shared" si="2849"/>
        <v>1</v>
      </c>
      <c r="EU573" s="1">
        <f t="shared" si="2850"/>
        <v>1</v>
      </c>
      <c r="EV573" s="1">
        <f t="shared" si="2851"/>
        <v>1</v>
      </c>
      <c r="EW573" s="1">
        <f t="shared" si="2852"/>
        <v>0</v>
      </c>
      <c r="EY573" s="1">
        <f t="shared" si="2853"/>
        <v>1</v>
      </c>
      <c r="EZ573" s="1">
        <f t="shared" si="2854"/>
        <v>1</v>
      </c>
      <c r="FA573" s="1">
        <f t="shared" si="2855"/>
        <v>1</v>
      </c>
      <c r="FC573" s="1">
        <f t="shared" si="2856"/>
        <v>1</v>
      </c>
      <c r="FD573" s="1">
        <f t="shared" si="2857"/>
        <v>1</v>
      </c>
      <c r="FE573" s="1"/>
      <c r="FF573" s="1">
        <f t="shared" si="2858"/>
        <v>1</v>
      </c>
      <c r="FG573" s="1">
        <f t="shared" si="2859"/>
        <v>1</v>
      </c>
      <c r="FH573" s="1">
        <f t="shared" si="2860"/>
        <v>1</v>
      </c>
      <c r="FI573" s="1">
        <f t="shared" si="2861"/>
        <v>0</v>
      </c>
      <c r="FJ573" s="1">
        <f t="shared" si="2862"/>
        <v>0</v>
      </c>
      <c r="FK573" s="1">
        <f t="shared" si="2863"/>
        <v>0</v>
      </c>
      <c r="FL573" s="1">
        <f t="shared" si="2864"/>
        <v>0</v>
      </c>
      <c r="FN573" s="1" t="str">
        <f t="shared" si="2865"/>
        <v/>
      </c>
      <c r="FO573" s="1" t="str">
        <f t="shared" si="2866"/>
        <v/>
      </c>
      <c r="FP573" s="1" t="str">
        <f t="shared" si="2867"/>
        <v/>
      </c>
      <c r="FV573" s="1">
        <f t="shared" si="2868"/>
        <v>1</v>
      </c>
      <c r="FW573" s="1">
        <f t="shared" si="2869"/>
        <v>0</v>
      </c>
      <c r="FX573" s="1">
        <f t="shared" si="2870"/>
        <v>1</v>
      </c>
      <c r="GA573" s="1">
        <f t="shared" si="2871"/>
        <v>0</v>
      </c>
      <c r="GB573" s="1">
        <f t="shared" si="2872"/>
        <v>1</v>
      </c>
      <c r="GC573" s="1">
        <f t="shared" si="2873"/>
        <v>1</v>
      </c>
      <c r="GD573" s="1">
        <f t="shared" si="2874"/>
        <v>1</v>
      </c>
      <c r="GE573" s="1">
        <f t="shared" si="2875"/>
        <v>0</v>
      </c>
      <c r="GF573" s="1">
        <f t="shared" si="2876"/>
        <v>0</v>
      </c>
      <c r="GG573" s="1">
        <f t="shared" si="2877"/>
        <v>0</v>
      </c>
      <c r="GI573" s="1">
        <f t="shared" si="2878"/>
        <v>0</v>
      </c>
      <c r="GK573" s="1">
        <f t="shared" si="2879"/>
        <v>1</v>
      </c>
      <c r="GL573" s="1">
        <f t="shared" si="2880"/>
        <v>0</v>
      </c>
      <c r="GM573" s="1">
        <f t="shared" si="2881"/>
        <v>0</v>
      </c>
      <c r="GN573" s="1">
        <f t="shared" si="2882"/>
        <v>0</v>
      </c>
      <c r="GO573" s="1">
        <f t="shared" si="2883"/>
        <v>1</v>
      </c>
      <c r="GP573" s="1">
        <f t="shared" si="2884"/>
        <v>1</v>
      </c>
      <c r="GQ573" s="1">
        <f t="shared" si="2885"/>
        <v>1</v>
      </c>
      <c r="GS573" s="1" t="str">
        <f t="shared" si="2886"/>
        <v/>
      </c>
      <c r="GT573" s="1" t="str">
        <f t="shared" si="2887"/>
        <v/>
      </c>
      <c r="GU573" s="1">
        <f t="shared" si="2888"/>
        <v>0</v>
      </c>
      <c r="GV573" s="1">
        <f t="shared" si="2889"/>
        <v>0</v>
      </c>
      <c r="GW573" s="1">
        <f t="shared" si="2890"/>
        <v>0</v>
      </c>
      <c r="GX573" s="1">
        <f t="shared" si="2891"/>
        <v>0</v>
      </c>
      <c r="GY573" s="1">
        <f t="shared" si="2892"/>
        <v>0</v>
      </c>
      <c r="GZ573" s="1"/>
      <c r="HA573" s="1">
        <f t="shared" si="2893"/>
        <v>0</v>
      </c>
      <c r="HB573" s="1">
        <f t="shared" si="2894"/>
        <v>0</v>
      </c>
      <c r="HC573" s="1">
        <f t="shared" si="2895"/>
        <v>0</v>
      </c>
      <c r="HD573" s="1">
        <f t="shared" si="2896"/>
        <v>0</v>
      </c>
      <c r="HE573" s="1">
        <f t="shared" si="2897"/>
        <v>0</v>
      </c>
      <c r="HF573" s="1">
        <f t="shared" si="2898"/>
        <v>0</v>
      </c>
      <c r="HH573" s="1">
        <f t="shared" si="2899"/>
        <v>0</v>
      </c>
      <c r="HI573" s="1">
        <f t="shared" si="2900"/>
        <v>0</v>
      </c>
      <c r="HJ573" s="1">
        <f t="shared" si="2901"/>
        <v>0</v>
      </c>
      <c r="HK573" s="1">
        <f t="shared" si="2902"/>
        <v>0</v>
      </c>
      <c r="HL573" s="1">
        <f t="shared" si="2903"/>
        <v>0</v>
      </c>
      <c r="HM573" s="1">
        <f t="shared" si="2904"/>
        <v>0</v>
      </c>
      <c r="HO573" s="1">
        <f t="shared" si="2905"/>
        <v>1</v>
      </c>
      <c r="HP573" s="1" t="str">
        <f t="shared" si="2906"/>
        <v/>
      </c>
      <c r="HQ573" s="1" t="str">
        <f t="shared" si="2907"/>
        <v/>
      </c>
      <c r="HR573" t="str">
        <f t="shared" si="2908"/>
        <v/>
      </c>
      <c r="HS573" s="1" t="str">
        <f t="shared" si="2909"/>
        <v/>
      </c>
      <c r="HT573" t="str">
        <f t="shared" si="2910"/>
        <v/>
      </c>
      <c r="HU573" t="str">
        <f t="shared" si="2911"/>
        <v/>
      </c>
      <c r="HV573" s="1" t="str">
        <f t="shared" si="2912"/>
        <v/>
      </c>
      <c r="HW573" s="1" t="str">
        <f t="shared" si="2913"/>
        <v/>
      </c>
      <c r="HX573" s="1" t="str">
        <f t="shared" si="2914"/>
        <v/>
      </c>
      <c r="HZ573" s="1">
        <f t="shared" si="2915"/>
        <v>1</v>
      </c>
      <c r="IA573" s="1" t="str">
        <f t="shared" si="2916"/>
        <v/>
      </c>
      <c r="IB573" s="1" t="str">
        <f t="shared" si="2917"/>
        <v/>
      </c>
      <c r="IC573" s="1" t="str">
        <f t="shared" si="2918"/>
        <v/>
      </c>
      <c r="ID573" s="1" t="str">
        <f t="shared" si="2919"/>
        <v/>
      </c>
      <c r="IE573" s="1" t="str">
        <f t="shared" si="2920"/>
        <v/>
      </c>
      <c r="IF573" s="1" t="str">
        <f t="shared" si="2921"/>
        <v/>
      </c>
      <c r="IG573" s="1" t="str">
        <f t="shared" si="2922"/>
        <v/>
      </c>
      <c r="IH573" s="1" t="str">
        <f t="shared" si="2923"/>
        <v/>
      </c>
      <c r="II573" s="1" t="str">
        <f t="shared" si="2924"/>
        <v/>
      </c>
      <c r="IO573" s="3"/>
      <c r="IP573" s="3"/>
      <c r="IQ573" s="4"/>
      <c r="IR573" s="4"/>
      <c r="IX573" s="6"/>
      <c r="IY573" s="6"/>
      <c r="IZ573" s="7"/>
      <c r="JA573" s="7"/>
      <c r="JG573" s="12"/>
      <c r="JH573" s="12"/>
      <c r="JI573" s="13"/>
      <c r="JJ573" s="13"/>
      <c r="JN573" s="6"/>
      <c r="JO573" s="6"/>
      <c r="JQ573" s="11"/>
      <c r="JR573" s="11"/>
      <c r="JS573" s="12"/>
      <c r="JT573" s="13"/>
      <c r="JU573" s="12"/>
      <c r="JV573" s="12"/>
      <c r="JW573" s="97"/>
      <c r="JX573" s="13"/>
      <c r="JY573" s="13"/>
      <c r="JZ573" s="97"/>
      <c r="KA573" s="97"/>
      <c r="KB573" s="11"/>
      <c r="KC573" s="11"/>
      <c r="KD573" s="11"/>
      <c r="KE573" s="11"/>
    </row>
    <row r="574" spans="1:291" x14ac:dyDescent="0.2">
      <c r="A574" s="14">
        <f t="shared" si="2545"/>
        <v>574</v>
      </c>
      <c r="C574" s="2">
        <v>42937</v>
      </c>
      <c r="G574" s="3">
        <v>108.05200000000001</v>
      </c>
      <c r="H574" s="3">
        <v>118.08199999999999</v>
      </c>
      <c r="I574" s="3">
        <v>126.1</v>
      </c>
      <c r="J574" s="4">
        <v>154.25</v>
      </c>
      <c r="P574" s="128">
        <f t="shared" si="2746"/>
        <v>3461.2500000000005</v>
      </c>
      <c r="Q574" s="5">
        <f t="shared" si="2747"/>
        <v>3784.2499999999995</v>
      </c>
      <c r="R574" s="6">
        <f t="shared" si="2748"/>
        <v>4041.9999999999995</v>
      </c>
      <c r="S574" s="7">
        <f t="shared" si="2749"/>
        <v>4953</v>
      </c>
      <c r="Y574" s="4">
        <f t="shared" si="2729"/>
        <v>1.0000000000004547</v>
      </c>
      <c r="Z574" s="1">
        <f t="shared" si="2730"/>
        <v>3.7499999999995453</v>
      </c>
      <c r="AA574" s="1">
        <f t="shared" si="2731"/>
        <v>8</v>
      </c>
      <c r="AB574" s="1">
        <f t="shared" si="2732"/>
        <v>22.999999999999091</v>
      </c>
      <c r="AC574" s="1"/>
      <c r="AD574" s="1"/>
      <c r="AE574" s="126"/>
      <c r="AF574" s="126"/>
      <c r="AG574" s="126"/>
      <c r="AH574" s="4">
        <f t="shared" si="2733"/>
        <v>0.49999999999878719</v>
      </c>
      <c r="AI574" s="4">
        <f t="shared" si="2734"/>
        <v>0.24999999999881739</v>
      </c>
      <c r="AJ574" s="4">
        <f t="shared" si="2735"/>
        <v>1.0500000000004546</v>
      </c>
      <c r="AK574" s="4">
        <f t="shared" si="2736"/>
        <v>1.5833333333337878</v>
      </c>
      <c r="AL574" s="4">
        <f t="shared" si="2737"/>
        <v>0.25000000000045475</v>
      </c>
      <c r="AM574" s="4">
        <f t="shared" si="2738"/>
        <v>0.33333333333363679</v>
      </c>
      <c r="AN574" s="4">
        <f t="shared" si="2739"/>
        <v>1.1999999999996369</v>
      </c>
      <c r="AO574" s="4">
        <f t="shared" si="2740"/>
        <v>1</v>
      </c>
      <c r="AP574" s="4">
        <f t="shared" si="2741"/>
        <v>1.1666666666690921</v>
      </c>
      <c r="AQ574" s="4">
        <f t="shared" si="2742"/>
        <v>2.7083333333343185</v>
      </c>
      <c r="AR574" s="4">
        <f t="shared" si="2743"/>
        <v>1.1999999999990907</v>
      </c>
      <c r="AS574" s="4">
        <f t="shared" si="2744"/>
        <v>1.3611111111113638</v>
      </c>
      <c r="AT574" s="4">
        <f t="shared" si="2745"/>
        <v>1.0666666666656357</v>
      </c>
      <c r="AU574" s="1"/>
      <c r="BA574" s="11">
        <f t="shared" si="2774"/>
        <v>1.0000000000004547</v>
      </c>
      <c r="BB574" s="11">
        <f t="shared" si="2775"/>
        <v>3.7499999999995453</v>
      </c>
      <c r="BC574" s="12">
        <f t="shared" si="2776"/>
        <v>8</v>
      </c>
      <c r="BD574" s="13">
        <f t="shared" si="2777"/>
        <v>22.999999999999091</v>
      </c>
      <c r="BJ574" s="11">
        <f t="shared" si="2778"/>
        <v>-0.49999999999878719</v>
      </c>
      <c r="BK574" s="11">
        <f t="shared" si="2779"/>
        <v>-0.24999999999881739</v>
      </c>
      <c r="BL574" s="11">
        <f t="shared" si="2780"/>
        <v>-1.0500000000004546</v>
      </c>
      <c r="BM574" s="11">
        <f t="shared" si="2781"/>
        <v>-1.5833333333337878</v>
      </c>
      <c r="BN574" s="11">
        <f t="shared" si="2782"/>
        <v>-0.25000000000045475</v>
      </c>
      <c r="BO574" s="11">
        <f t="shared" si="2783"/>
        <v>0.33333333333363679</v>
      </c>
      <c r="BP574" s="11">
        <f t="shared" si="2784"/>
        <v>-1.1999999999996369</v>
      </c>
      <c r="BQ574" s="1">
        <v>1</v>
      </c>
      <c r="BR574" s="11">
        <f t="shared" si="2785"/>
        <v>-1.1666666666690921</v>
      </c>
      <c r="BS574" s="11">
        <f t="shared" si="2786"/>
        <v>2.7083333333343185</v>
      </c>
      <c r="BT574" s="11">
        <f t="shared" si="2787"/>
        <v>-1.1999999999990907</v>
      </c>
      <c r="BU574" s="11">
        <f t="shared" si="2788"/>
        <v>-1.3611111111113638</v>
      </c>
      <c r="BV574" s="11">
        <f t="shared" si="2789"/>
        <v>-1.0666666666656357</v>
      </c>
      <c r="BY574" s="126"/>
      <c r="BZ574" s="126"/>
      <c r="CA574">
        <f t="shared" si="2790"/>
        <v>-1.3611111111113638</v>
      </c>
      <c r="CB574" s="1">
        <f t="shared" si="2791"/>
        <v>0</v>
      </c>
      <c r="CC574" s="1">
        <f t="shared" si="2792"/>
        <v>0</v>
      </c>
      <c r="CD574" s="1">
        <f t="shared" si="2793"/>
        <v>0</v>
      </c>
      <c r="CE574" s="126">
        <f t="shared" si="2546"/>
        <v>0</v>
      </c>
      <c r="CF574" s="1">
        <f t="shared" si="2794"/>
        <v>0</v>
      </c>
      <c r="CG574" s="1" t="str">
        <f t="shared" si="2795"/>
        <v/>
      </c>
      <c r="CH574" s="1" t="str">
        <f t="shared" si="2547"/>
        <v/>
      </c>
      <c r="CI574" s="1">
        <f t="shared" si="2796"/>
        <v>1</v>
      </c>
      <c r="CJ574" s="1">
        <f t="shared" si="2797"/>
        <v>1</v>
      </c>
      <c r="CK574" s="1" t="str">
        <f t="shared" si="2798"/>
        <v/>
      </c>
      <c r="CL574" s="1">
        <f t="shared" si="2799"/>
        <v>1</v>
      </c>
      <c r="CM574" s="1">
        <f t="shared" si="2800"/>
        <v>1</v>
      </c>
      <c r="CN574" s="1">
        <f t="shared" si="2801"/>
        <v>1</v>
      </c>
      <c r="CO574" s="1" t="str">
        <f t="shared" si="2802"/>
        <v/>
      </c>
      <c r="CP574" s="1" t="str">
        <f t="shared" si="2803"/>
        <v/>
      </c>
      <c r="CQ574" s="1">
        <f t="shared" si="2804"/>
        <v>1</v>
      </c>
      <c r="CS574" s="1">
        <f t="shared" si="2805"/>
        <v>0</v>
      </c>
      <c r="CT574" s="1">
        <f t="shared" si="2806"/>
        <v>0</v>
      </c>
      <c r="CU574" s="1">
        <f t="shared" si="2807"/>
        <v>0</v>
      </c>
      <c r="CV574" s="126">
        <f t="shared" si="2548"/>
        <v>0</v>
      </c>
      <c r="CW574" s="1">
        <f t="shared" si="2808"/>
        <v>1</v>
      </c>
      <c r="CX574" s="1" t="str">
        <f t="shared" si="2809"/>
        <v/>
      </c>
      <c r="CY574" s="1" t="str">
        <f t="shared" si="2810"/>
        <v/>
      </c>
      <c r="CZ574" s="1" t="str">
        <f t="shared" si="2811"/>
        <v/>
      </c>
      <c r="DA574" s="1" t="str">
        <f t="shared" si="2812"/>
        <v/>
      </c>
      <c r="DB574" s="1">
        <f t="shared" si="2813"/>
        <v>1</v>
      </c>
      <c r="DC574" s="1" t="str">
        <f t="shared" si="2814"/>
        <v/>
      </c>
      <c r="DD574" s="1">
        <f t="shared" si="2815"/>
        <v>1</v>
      </c>
      <c r="DE574" s="1" t="str">
        <f t="shared" si="2816"/>
        <v/>
      </c>
      <c r="DF574" s="1"/>
      <c r="DG574" s="126">
        <f t="shared" si="2549"/>
        <v>1</v>
      </c>
      <c r="DH574" s="1">
        <f t="shared" si="2817"/>
        <v>1</v>
      </c>
      <c r="DI574" s="1">
        <f t="shared" si="2818"/>
        <v>1</v>
      </c>
      <c r="DJ574" s="1">
        <f t="shared" si="2819"/>
        <v>1</v>
      </c>
      <c r="DK574" s="1" t="str">
        <f t="shared" si="2820"/>
        <v/>
      </c>
      <c r="DL574" s="1"/>
      <c r="DM574" s="1" t="str">
        <f t="shared" si="2821"/>
        <v/>
      </c>
      <c r="DN574" s="1">
        <f t="shared" si="2822"/>
        <v>0</v>
      </c>
      <c r="DO574" s="1">
        <f t="shared" si="2823"/>
        <v>1</v>
      </c>
      <c r="DP574" s="1">
        <f t="shared" si="2824"/>
        <v>0</v>
      </c>
      <c r="DQ574" s="1">
        <f t="shared" si="2825"/>
        <v>1</v>
      </c>
      <c r="DR574" s="1">
        <f t="shared" si="2826"/>
        <v>1</v>
      </c>
      <c r="DS574" s="1">
        <f t="shared" si="2827"/>
        <v>1</v>
      </c>
      <c r="DT574" s="1">
        <f t="shared" si="2828"/>
        <v>1</v>
      </c>
      <c r="DU574" s="1">
        <f t="shared" si="2829"/>
        <v>1</v>
      </c>
      <c r="DV574" s="1">
        <f t="shared" si="2830"/>
        <v>1</v>
      </c>
      <c r="DW574" s="1">
        <f t="shared" si="2831"/>
        <v>0</v>
      </c>
      <c r="DX574" s="1" t="str">
        <f t="shared" si="2832"/>
        <v/>
      </c>
      <c r="DY574" s="1" t="str">
        <f t="shared" si="2833"/>
        <v/>
      </c>
      <c r="EA574" s="1">
        <f t="shared" si="2834"/>
        <v>0</v>
      </c>
      <c r="EB574" s="1">
        <f t="shared" si="2835"/>
        <v>0</v>
      </c>
      <c r="EC574" s="1">
        <f t="shared" si="2836"/>
        <v>0</v>
      </c>
      <c r="ED574" s="1">
        <f t="shared" si="2837"/>
        <v>0</v>
      </c>
      <c r="EF574" s="1">
        <f t="shared" si="2838"/>
        <v>1</v>
      </c>
      <c r="EG574" s="1">
        <f t="shared" si="2839"/>
        <v>1</v>
      </c>
      <c r="EH574" s="1">
        <f t="shared" si="2840"/>
        <v>1</v>
      </c>
      <c r="EI574" s="1">
        <f t="shared" si="2841"/>
        <v>1</v>
      </c>
      <c r="EK574" s="1">
        <f t="shared" si="2842"/>
        <v>1</v>
      </c>
      <c r="EL574" s="1">
        <f t="shared" si="2843"/>
        <v>1</v>
      </c>
      <c r="EM574" s="1">
        <f t="shared" si="2844"/>
        <v>1</v>
      </c>
      <c r="EO574" s="1">
        <f t="shared" si="2845"/>
        <v>1</v>
      </c>
      <c r="EP574" s="1">
        <f t="shared" si="2846"/>
        <v>1</v>
      </c>
      <c r="EQ574" s="1">
        <f t="shared" si="2847"/>
        <v>1</v>
      </c>
      <c r="ES574" s="1">
        <f t="shared" si="2848"/>
        <v>1</v>
      </c>
      <c r="ET574" s="1">
        <f t="shared" si="2849"/>
        <v>1</v>
      </c>
      <c r="EU574" s="1">
        <f t="shared" si="2850"/>
        <v>1</v>
      </c>
      <c r="EV574" s="1">
        <f t="shared" si="2851"/>
        <v>1</v>
      </c>
      <c r="EW574" s="1">
        <f t="shared" si="2852"/>
        <v>0</v>
      </c>
      <c r="EY574" s="1">
        <f t="shared" si="2853"/>
        <v>1</v>
      </c>
      <c r="EZ574" s="1">
        <f t="shared" si="2854"/>
        <v>1</v>
      </c>
      <c r="FA574" s="1">
        <f t="shared" si="2855"/>
        <v>1</v>
      </c>
      <c r="FC574" s="1">
        <f t="shared" si="2856"/>
        <v>0</v>
      </c>
      <c r="FD574" s="1" t="str">
        <f t="shared" si="2857"/>
        <v/>
      </c>
      <c r="FE574" s="1"/>
      <c r="FF574" s="1">
        <f t="shared" si="2858"/>
        <v>1</v>
      </c>
      <c r="FG574" s="1">
        <f t="shared" si="2859"/>
        <v>0</v>
      </c>
      <c r="FH574" s="1">
        <f t="shared" si="2860"/>
        <v>0</v>
      </c>
      <c r="FI574" s="1" t="str">
        <f t="shared" si="2861"/>
        <v/>
      </c>
      <c r="FJ574" s="1" t="str">
        <f t="shared" si="2862"/>
        <v/>
      </c>
      <c r="FK574" s="1" t="str">
        <f t="shared" si="2863"/>
        <v/>
      </c>
      <c r="FL574" s="1" t="str">
        <f t="shared" si="2864"/>
        <v/>
      </c>
      <c r="FN574" s="1" t="str">
        <f t="shared" si="2865"/>
        <v/>
      </c>
      <c r="FO574" s="1" t="str">
        <f t="shared" si="2866"/>
        <v/>
      </c>
      <c r="FP574" s="1" t="str">
        <f t="shared" si="2867"/>
        <v/>
      </c>
      <c r="FV574" s="1">
        <f t="shared" si="2868"/>
        <v>1</v>
      </c>
      <c r="FW574" s="1">
        <f t="shared" si="2869"/>
        <v>1</v>
      </c>
      <c r="FX574" s="1">
        <f t="shared" si="2870"/>
        <v>0</v>
      </c>
      <c r="GA574" s="1">
        <f t="shared" si="2871"/>
        <v>0</v>
      </c>
      <c r="GB574" s="1">
        <f t="shared" si="2872"/>
        <v>0</v>
      </c>
      <c r="GC574" s="1">
        <f t="shared" si="2873"/>
        <v>0</v>
      </c>
      <c r="GD574" s="1">
        <f t="shared" si="2874"/>
        <v>0</v>
      </c>
      <c r="GE574" s="1">
        <f t="shared" si="2875"/>
        <v>1</v>
      </c>
      <c r="GF574" s="1">
        <f t="shared" si="2876"/>
        <v>1</v>
      </c>
      <c r="GG574" s="1">
        <f t="shared" si="2877"/>
        <v>0</v>
      </c>
      <c r="GI574" s="1">
        <f t="shared" si="2878"/>
        <v>0</v>
      </c>
      <c r="GK574" s="1">
        <f t="shared" si="2879"/>
        <v>1</v>
      </c>
      <c r="GL574" s="1">
        <f t="shared" si="2880"/>
        <v>1</v>
      </c>
      <c r="GM574" s="1">
        <f t="shared" si="2881"/>
        <v>1</v>
      </c>
      <c r="GN574" s="1">
        <f t="shared" si="2882"/>
        <v>1</v>
      </c>
      <c r="GO574" s="1">
        <f t="shared" si="2883"/>
        <v>0</v>
      </c>
      <c r="GP574" s="1">
        <f t="shared" si="2884"/>
        <v>0</v>
      </c>
      <c r="GQ574" s="1">
        <f t="shared" si="2885"/>
        <v>1</v>
      </c>
      <c r="GS574" s="1" t="str">
        <f t="shared" si="2886"/>
        <v/>
      </c>
      <c r="GT574" s="1" t="str">
        <f t="shared" si="2887"/>
        <v/>
      </c>
      <c r="GU574" s="1">
        <f t="shared" si="2888"/>
        <v>1</v>
      </c>
      <c r="GV574" s="1">
        <f t="shared" si="2889"/>
        <v>1</v>
      </c>
      <c r="GW574" s="1">
        <f t="shared" si="2890"/>
        <v>0</v>
      </c>
      <c r="GX574" s="1">
        <f t="shared" si="2891"/>
        <v>0</v>
      </c>
      <c r="GY574" s="1">
        <f t="shared" si="2892"/>
        <v>0</v>
      </c>
      <c r="GZ574" s="1"/>
      <c r="HA574" s="1">
        <f t="shared" si="2893"/>
        <v>0</v>
      </c>
      <c r="HB574" s="1">
        <f t="shared" si="2894"/>
        <v>0</v>
      </c>
      <c r="HC574" s="1">
        <f t="shared" si="2895"/>
        <v>0</v>
      </c>
      <c r="HD574" s="1">
        <f t="shared" si="2896"/>
        <v>0</v>
      </c>
      <c r="HE574" s="1">
        <f t="shared" si="2897"/>
        <v>0</v>
      </c>
      <c r="HF574" s="1">
        <f t="shared" si="2898"/>
        <v>0</v>
      </c>
      <c r="HH574" s="1">
        <f t="shared" si="2899"/>
        <v>1</v>
      </c>
      <c r="HI574" s="1">
        <f t="shared" si="2900"/>
        <v>0</v>
      </c>
      <c r="HJ574" s="1">
        <f t="shared" si="2901"/>
        <v>0</v>
      </c>
      <c r="HK574" s="1">
        <f t="shared" si="2902"/>
        <v>0</v>
      </c>
      <c r="HL574" s="1">
        <f t="shared" si="2903"/>
        <v>0</v>
      </c>
      <c r="HM574" s="1">
        <f t="shared" si="2904"/>
        <v>0</v>
      </c>
      <c r="HO574" s="1">
        <f t="shared" si="2905"/>
        <v>1</v>
      </c>
      <c r="HP574" s="1" t="str">
        <f t="shared" si="2906"/>
        <v/>
      </c>
      <c r="HQ574" s="1">
        <f t="shared" si="2907"/>
        <v>1</v>
      </c>
      <c r="HR574" t="str">
        <f t="shared" si="2908"/>
        <v/>
      </c>
      <c r="HS574" s="1">
        <f t="shared" si="2909"/>
        <v>1</v>
      </c>
      <c r="HT574" t="str">
        <f t="shared" si="2910"/>
        <v/>
      </c>
      <c r="HU574" t="str">
        <f t="shared" si="2911"/>
        <v/>
      </c>
      <c r="HV574" s="1" t="str">
        <f t="shared" si="2912"/>
        <v/>
      </c>
      <c r="HW574" s="1" t="str">
        <f t="shared" si="2913"/>
        <v/>
      </c>
      <c r="HX574" s="1" t="str">
        <f t="shared" si="2914"/>
        <v/>
      </c>
      <c r="HZ574" s="1">
        <f t="shared" si="2915"/>
        <v>0</v>
      </c>
      <c r="IA574" s="1" t="str">
        <f t="shared" si="2916"/>
        <v/>
      </c>
      <c r="IB574" s="1">
        <f t="shared" si="2917"/>
        <v>0</v>
      </c>
      <c r="IC574" s="1" t="str">
        <f t="shared" si="2918"/>
        <v/>
      </c>
      <c r="ID574" s="1">
        <f t="shared" si="2919"/>
        <v>0</v>
      </c>
      <c r="IE574" s="1" t="str">
        <f t="shared" si="2920"/>
        <v/>
      </c>
      <c r="IF574" s="1" t="str">
        <f t="shared" si="2921"/>
        <v/>
      </c>
      <c r="IG574" s="1" t="str">
        <f t="shared" si="2922"/>
        <v/>
      </c>
      <c r="IH574" s="1" t="str">
        <f t="shared" si="2923"/>
        <v/>
      </c>
      <c r="II574" s="1" t="str">
        <f t="shared" si="2924"/>
        <v/>
      </c>
      <c r="IO574" s="3"/>
      <c r="IP574" s="3"/>
      <c r="IQ574" s="4"/>
      <c r="IR574" s="4"/>
      <c r="IX574" s="6"/>
      <c r="IY574" s="6"/>
      <c r="IZ574" s="7"/>
      <c r="JA574" s="7"/>
      <c r="JG574" s="12"/>
      <c r="JH574" s="12"/>
      <c r="JI574" s="13"/>
      <c r="JJ574" s="13"/>
      <c r="JN574" s="6"/>
      <c r="JO574" s="6"/>
      <c r="JQ574" s="11"/>
      <c r="JR574" s="12" t="s">
        <v>22</v>
      </c>
      <c r="JS574" s="12">
        <v>32</v>
      </c>
      <c r="JT574" s="13"/>
      <c r="JW574" s="97"/>
      <c r="JX574" s="13"/>
      <c r="JY574" s="13"/>
      <c r="JZ574" s="97"/>
      <c r="KA574" s="97"/>
      <c r="KB574" s="11"/>
      <c r="KC574" s="11"/>
      <c r="KD574" s="11"/>
      <c r="KE574" s="11"/>
    </row>
    <row r="575" spans="1:291" x14ac:dyDescent="0.2">
      <c r="A575" s="14">
        <f t="shared" si="2545"/>
        <v>575</v>
      </c>
      <c r="C575" s="2">
        <v>42940</v>
      </c>
      <c r="G575" s="3">
        <v>108.042</v>
      </c>
      <c r="H575" s="3">
        <v>118.05</v>
      </c>
      <c r="I575" s="3">
        <v>126.05</v>
      </c>
      <c r="J575" s="4">
        <v>154.08000000000001</v>
      </c>
      <c r="P575" s="128">
        <f t="shared" si="2746"/>
        <v>3460.25</v>
      </c>
      <c r="Q575" s="5">
        <f t="shared" si="2747"/>
        <v>3780.9999999999995</v>
      </c>
      <c r="R575" s="6">
        <f t="shared" si="2748"/>
        <v>4036.9999999999995</v>
      </c>
      <c r="S575" s="7">
        <f t="shared" si="2749"/>
        <v>4936.0000000000009</v>
      </c>
      <c r="Y575" s="4">
        <f t="shared" si="2729"/>
        <v>1.0000000000004547</v>
      </c>
      <c r="Z575" s="1">
        <f t="shared" si="2730"/>
        <v>3.25</v>
      </c>
      <c r="AA575" s="1">
        <f t="shared" si="2731"/>
        <v>5</v>
      </c>
      <c r="AB575" s="1">
        <f t="shared" si="2732"/>
        <v>16.999999999999091</v>
      </c>
      <c r="AC575" s="1"/>
      <c r="AD575" s="1"/>
      <c r="AE575" s="126"/>
      <c r="AF575" s="126"/>
      <c r="AG575" s="126"/>
      <c r="AH575" s="4">
        <f t="shared" si="2733"/>
        <v>0.16666666666575702</v>
      </c>
      <c r="AI575" s="4">
        <f t="shared" si="2734"/>
        <v>5.0000000000909539E-2</v>
      </c>
      <c r="AJ575" s="4">
        <f t="shared" si="2735"/>
        <v>0.25</v>
      </c>
      <c r="AK575" s="4">
        <f t="shared" si="2736"/>
        <v>8.3333333333333481E-2</v>
      </c>
      <c r="AL575" s="4">
        <f t="shared" si="2737"/>
        <v>0.75</v>
      </c>
      <c r="AM575" s="4">
        <f t="shared" si="2738"/>
        <v>0.66666666666636321</v>
      </c>
      <c r="AN575" s="4">
        <f t="shared" si="2739"/>
        <v>1.7999999999996366</v>
      </c>
      <c r="AO575" s="4">
        <f t="shared" si="2740"/>
        <v>1</v>
      </c>
      <c r="AP575" s="4">
        <f t="shared" si="2741"/>
        <v>0.16666666666818272</v>
      </c>
      <c r="AQ575" s="4">
        <f t="shared" si="2742"/>
        <v>0.54166666666636298</v>
      </c>
      <c r="AR575" s="4">
        <f t="shared" si="2743"/>
        <v>9.0949470177292824E-13</v>
      </c>
      <c r="AS575" s="4">
        <f t="shared" si="2744"/>
        <v>0.52777777777757562</v>
      </c>
      <c r="AT575" s="4">
        <f t="shared" si="2745"/>
        <v>0.26666666666563588</v>
      </c>
      <c r="AU575" s="1"/>
      <c r="BA575" s="11">
        <f t="shared" si="2774"/>
        <v>-1.0000000000004547</v>
      </c>
      <c r="BB575" s="11">
        <f t="shared" si="2775"/>
        <v>-3.25</v>
      </c>
      <c r="BC575" s="12">
        <f t="shared" si="2776"/>
        <v>-5</v>
      </c>
      <c r="BD575" s="13">
        <f t="shared" si="2777"/>
        <v>-16.999999999999091</v>
      </c>
      <c r="BJ575" s="11">
        <f t="shared" si="2778"/>
        <v>0.16666666666575702</v>
      </c>
      <c r="BK575" s="11">
        <f t="shared" si="2779"/>
        <v>-5.0000000000909539E-2</v>
      </c>
      <c r="BL575" s="11">
        <f t="shared" si="2780"/>
        <v>-0.25</v>
      </c>
      <c r="BM575" s="11">
        <f t="shared" si="2781"/>
        <v>8.3333333333333481E-2</v>
      </c>
      <c r="BN575" s="11">
        <f t="shared" si="2782"/>
        <v>-0.75</v>
      </c>
      <c r="BO575" s="11">
        <f t="shared" si="2783"/>
        <v>0.66666666666636321</v>
      </c>
      <c r="BP575" s="11">
        <f t="shared" si="2784"/>
        <v>1.7999999999996366</v>
      </c>
      <c r="BQ575" s="1">
        <v>1</v>
      </c>
      <c r="BR575" s="11">
        <f t="shared" si="2785"/>
        <v>0.16666666666818272</v>
      </c>
      <c r="BS575" s="11">
        <f t="shared" si="2786"/>
        <v>0.54166666666636298</v>
      </c>
      <c r="BT575" s="11">
        <f t="shared" si="2787"/>
        <v>-9.0949470177292824E-13</v>
      </c>
      <c r="BU575" s="11">
        <f t="shared" si="2788"/>
        <v>0.52777777777757562</v>
      </c>
      <c r="BV575" s="11">
        <f t="shared" si="2789"/>
        <v>0.26666666666563588</v>
      </c>
      <c r="BY575" s="126"/>
      <c r="BZ575" s="126"/>
      <c r="CA575">
        <f t="shared" si="2790"/>
        <v>0.52777777777757562</v>
      </c>
      <c r="CB575" s="1">
        <f t="shared" si="2791"/>
        <v>1</v>
      </c>
      <c r="CC575" s="1">
        <f t="shared" si="2792"/>
        <v>1</v>
      </c>
      <c r="CD575" s="1">
        <f t="shared" si="2793"/>
        <v>1</v>
      </c>
      <c r="CE575" s="126">
        <f t="shared" si="2546"/>
        <v>1</v>
      </c>
      <c r="CF575" s="1">
        <f t="shared" si="2794"/>
        <v>1</v>
      </c>
      <c r="CG575" s="1">
        <f t="shared" si="2795"/>
        <v>0</v>
      </c>
      <c r="CH575" s="1">
        <f t="shared" si="2547"/>
        <v>0</v>
      </c>
      <c r="CI575" s="1">
        <f t="shared" si="2796"/>
        <v>0</v>
      </c>
      <c r="CJ575" s="1" t="str">
        <f t="shared" si="2797"/>
        <v/>
      </c>
      <c r="CK575" s="1" t="str">
        <f t="shared" si="2798"/>
        <v/>
      </c>
      <c r="CL575" s="1">
        <f t="shared" si="2799"/>
        <v>0</v>
      </c>
      <c r="CM575" s="1" t="str">
        <f t="shared" si="2800"/>
        <v/>
      </c>
      <c r="CN575" s="1" t="str">
        <f t="shared" si="2801"/>
        <v/>
      </c>
      <c r="CO575" s="1">
        <f t="shared" si="2802"/>
        <v>0</v>
      </c>
      <c r="CP575" s="1">
        <f t="shared" si="2803"/>
        <v>0</v>
      </c>
      <c r="CQ575" s="1" t="str">
        <f t="shared" si="2804"/>
        <v/>
      </c>
      <c r="CS575" s="1">
        <f t="shared" si="2805"/>
        <v>0</v>
      </c>
      <c r="CT575" s="1">
        <f t="shared" si="2806"/>
        <v>0</v>
      </c>
      <c r="CU575" s="1">
        <f t="shared" si="2807"/>
        <v>0</v>
      </c>
      <c r="CV575" s="126">
        <f t="shared" si="2548"/>
        <v>0</v>
      </c>
      <c r="CW575" s="1">
        <f t="shared" si="2808"/>
        <v>1</v>
      </c>
      <c r="CX575" s="1" t="str">
        <f t="shared" si="2809"/>
        <v/>
      </c>
      <c r="CY575" s="1" t="str">
        <f t="shared" si="2810"/>
        <v/>
      </c>
      <c r="CZ575" s="1" t="str">
        <f t="shared" si="2811"/>
        <v/>
      </c>
      <c r="DA575" s="1" t="str">
        <f t="shared" si="2812"/>
        <v/>
      </c>
      <c r="DB575" s="1">
        <f t="shared" si="2813"/>
        <v>0</v>
      </c>
      <c r="DC575" s="1">
        <f t="shared" si="2814"/>
        <v>1</v>
      </c>
      <c r="DD575" s="1" t="str">
        <f t="shared" si="2815"/>
        <v/>
      </c>
      <c r="DE575" s="1" t="str">
        <f t="shared" si="2816"/>
        <v/>
      </c>
      <c r="DF575" s="1"/>
      <c r="DG575" s="126">
        <f t="shared" si="2549"/>
        <v>0</v>
      </c>
      <c r="DH575" s="1">
        <f t="shared" si="2817"/>
        <v>0</v>
      </c>
      <c r="DI575" s="1">
        <f t="shared" si="2818"/>
        <v>0</v>
      </c>
      <c r="DJ575" s="1">
        <f t="shared" si="2819"/>
        <v>0</v>
      </c>
      <c r="DK575" s="1">
        <f t="shared" si="2820"/>
        <v>0</v>
      </c>
      <c r="DL575" s="1"/>
      <c r="DM575" s="1">
        <f t="shared" si="2821"/>
        <v>0</v>
      </c>
      <c r="DN575" s="1" t="str">
        <f t="shared" si="2822"/>
        <v/>
      </c>
      <c r="DO575" s="1" t="str">
        <f t="shared" si="2823"/>
        <v/>
      </c>
      <c r="DP575" s="1" t="str">
        <f t="shared" si="2824"/>
        <v/>
      </c>
      <c r="DQ575" s="1" t="str">
        <f t="shared" si="2825"/>
        <v/>
      </c>
      <c r="DR575" s="1" t="str">
        <f t="shared" si="2826"/>
        <v/>
      </c>
      <c r="DS575" s="1" t="str">
        <f t="shared" si="2827"/>
        <v/>
      </c>
      <c r="DT575" s="1" t="str">
        <f t="shared" si="2828"/>
        <v/>
      </c>
      <c r="DU575" s="1" t="str">
        <f t="shared" si="2829"/>
        <v/>
      </c>
      <c r="DV575" s="1">
        <f t="shared" si="2830"/>
        <v>0</v>
      </c>
      <c r="DW575" s="1">
        <f t="shared" si="2831"/>
        <v>0</v>
      </c>
      <c r="DX575" s="1" t="str">
        <f t="shared" si="2832"/>
        <v/>
      </c>
      <c r="DY575" s="1" t="str">
        <f t="shared" si="2833"/>
        <v/>
      </c>
      <c r="EA575" s="1">
        <f t="shared" si="2834"/>
        <v>0</v>
      </c>
      <c r="EB575" s="1">
        <f t="shared" si="2835"/>
        <v>0</v>
      </c>
      <c r="EC575" s="1">
        <f t="shared" si="2836"/>
        <v>0</v>
      </c>
      <c r="ED575" s="1">
        <f t="shared" si="2837"/>
        <v>0</v>
      </c>
      <c r="EF575" s="1">
        <f t="shared" si="2838"/>
        <v>0</v>
      </c>
      <c r="EG575" s="1">
        <f t="shared" si="2839"/>
        <v>0</v>
      </c>
      <c r="EH575" s="1">
        <f t="shared" si="2840"/>
        <v>0</v>
      </c>
      <c r="EI575" s="1">
        <f t="shared" si="2841"/>
        <v>0</v>
      </c>
      <c r="EK575" s="1">
        <f t="shared" si="2842"/>
        <v>1</v>
      </c>
      <c r="EL575" s="1">
        <f t="shared" si="2843"/>
        <v>1</v>
      </c>
      <c r="EM575" s="1">
        <f t="shared" si="2844"/>
        <v>1</v>
      </c>
      <c r="EO575" s="1">
        <f t="shared" si="2845"/>
        <v>1</v>
      </c>
      <c r="EP575" s="1">
        <f t="shared" si="2846"/>
        <v>1</v>
      </c>
      <c r="EQ575" s="1">
        <f t="shared" si="2847"/>
        <v>1</v>
      </c>
      <c r="ES575" s="1">
        <f t="shared" si="2848"/>
        <v>1</v>
      </c>
      <c r="ET575" s="1">
        <f t="shared" si="2849"/>
        <v>1</v>
      </c>
      <c r="EU575" s="1">
        <f t="shared" si="2850"/>
        <v>1</v>
      </c>
      <c r="EV575" s="1">
        <f t="shared" si="2851"/>
        <v>1</v>
      </c>
      <c r="EW575" s="1">
        <f t="shared" si="2852"/>
        <v>0</v>
      </c>
      <c r="EY575" s="1">
        <f t="shared" si="2853"/>
        <v>1</v>
      </c>
      <c r="EZ575" s="1">
        <f t="shared" si="2854"/>
        <v>1</v>
      </c>
      <c r="FA575" s="1">
        <f t="shared" si="2855"/>
        <v>1</v>
      </c>
      <c r="FC575" s="1">
        <f t="shared" si="2856"/>
        <v>1</v>
      </c>
      <c r="FD575" s="1">
        <f t="shared" si="2857"/>
        <v>1</v>
      </c>
      <c r="FE575" s="1"/>
      <c r="FF575" s="1">
        <f t="shared" si="2858"/>
        <v>0</v>
      </c>
      <c r="FG575" s="1">
        <f t="shared" si="2859"/>
        <v>0</v>
      </c>
      <c r="FH575" s="1">
        <f t="shared" si="2860"/>
        <v>0</v>
      </c>
      <c r="FI575" s="1" t="str">
        <f t="shared" si="2861"/>
        <v/>
      </c>
      <c r="FJ575" s="1" t="str">
        <f t="shared" si="2862"/>
        <v/>
      </c>
      <c r="FK575" s="1" t="str">
        <f t="shared" si="2863"/>
        <v/>
      </c>
      <c r="FL575" s="1" t="str">
        <f t="shared" si="2864"/>
        <v/>
      </c>
      <c r="FN575" s="1" t="str">
        <f t="shared" si="2865"/>
        <v/>
      </c>
      <c r="FO575" s="1" t="str">
        <f t="shared" si="2866"/>
        <v/>
      </c>
      <c r="FP575" s="1" t="str">
        <f t="shared" si="2867"/>
        <v/>
      </c>
      <c r="FV575" s="1">
        <f t="shared" si="2868"/>
        <v>1</v>
      </c>
      <c r="FW575" s="1">
        <f t="shared" si="2869"/>
        <v>1</v>
      </c>
      <c r="FX575" s="1">
        <f t="shared" si="2870"/>
        <v>1</v>
      </c>
      <c r="GA575" s="1">
        <f t="shared" si="2871"/>
        <v>0</v>
      </c>
      <c r="GB575" s="1">
        <f t="shared" si="2872"/>
        <v>0</v>
      </c>
      <c r="GC575" s="1">
        <f t="shared" si="2873"/>
        <v>0</v>
      </c>
      <c r="GD575" s="1">
        <f t="shared" si="2874"/>
        <v>0</v>
      </c>
      <c r="GE575" s="1">
        <f t="shared" si="2875"/>
        <v>0</v>
      </c>
      <c r="GF575" s="1">
        <f t="shared" si="2876"/>
        <v>1</v>
      </c>
      <c r="GG575" s="1">
        <f t="shared" si="2877"/>
        <v>1</v>
      </c>
      <c r="GI575" s="1">
        <f t="shared" si="2878"/>
        <v>1</v>
      </c>
      <c r="GK575" s="1">
        <f t="shared" si="2879"/>
        <v>0</v>
      </c>
      <c r="GL575" s="1">
        <f t="shared" si="2880"/>
        <v>0</v>
      </c>
      <c r="GM575" s="1">
        <f t="shared" si="2881"/>
        <v>0</v>
      </c>
      <c r="GN575" s="1">
        <f t="shared" si="2882"/>
        <v>0</v>
      </c>
      <c r="GO575" s="1">
        <f t="shared" si="2883"/>
        <v>0</v>
      </c>
      <c r="GP575" s="1">
        <f t="shared" si="2884"/>
        <v>1</v>
      </c>
      <c r="GQ575" s="1">
        <f t="shared" si="2885"/>
        <v>1</v>
      </c>
      <c r="GS575" s="1" t="str">
        <f t="shared" si="2886"/>
        <v/>
      </c>
      <c r="GT575" s="1" t="str">
        <f t="shared" si="2887"/>
        <v/>
      </c>
      <c r="GU575" s="1">
        <f t="shared" si="2888"/>
        <v>0</v>
      </c>
      <c r="GV575" s="1">
        <f t="shared" si="2889"/>
        <v>0</v>
      </c>
      <c r="GW575" s="1">
        <f t="shared" si="2890"/>
        <v>0</v>
      </c>
      <c r="GX575" s="1">
        <f t="shared" si="2891"/>
        <v>0</v>
      </c>
      <c r="GY575" s="1">
        <f t="shared" si="2892"/>
        <v>0</v>
      </c>
      <c r="GZ575" s="1"/>
      <c r="HA575" s="1">
        <f t="shared" si="2893"/>
        <v>0</v>
      </c>
      <c r="HB575" s="1">
        <f t="shared" si="2894"/>
        <v>0</v>
      </c>
      <c r="HC575" s="1">
        <f t="shared" si="2895"/>
        <v>0</v>
      </c>
      <c r="HD575" s="1">
        <f t="shared" si="2896"/>
        <v>0</v>
      </c>
      <c r="HE575" s="1">
        <f t="shared" si="2897"/>
        <v>0</v>
      </c>
      <c r="HF575" s="1">
        <f t="shared" si="2898"/>
        <v>0</v>
      </c>
      <c r="HH575" s="1">
        <f t="shared" si="2899"/>
        <v>0</v>
      </c>
      <c r="HI575" s="1">
        <f t="shared" si="2900"/>
        <v>0</v>
      </c>
      <c r="HJ575" s="1">
        <f t="shared" si="2901"/>
        <v>0</v>
      </c>
      <c r="HK575" s="1">
        <f t="shared" si="2902"/>
        <v>0</v>
      </c>
      <c r="HL575" s="1">
        <f t="shared" si="2903"/>
        <v>0</v>
      </c>
      <c r="HM575" s="1">
        <f t="shared" si="2904"/>
        <v>0</v>
      </c>
      <c r="HO575" s="1" t="str">
        <f t="shared" si="2905"/>
        <v/>
      </c>
      <c r="HP575" s="1">
        <f t="shared" si="2906"/>
        <v>1</v>
      </c>
      <c r="HQ575" s="1" t="str">
        <f t="shared" si="2907"/>
        <v/>
      </c>
      <c r="HR575">
        <f t="shared" si="2908"/>
        <v>1</v>
      </c>
      <c r="HS575" s="1" t="str">
        <f t="shared" si="2909"/>
        <v/>
      </c>
      <c r="HT575">
        <f t="shared" si="2910"/>
        <v>1</v>
      </c>
      <c r="HU575" t="str">
        <f t="shared" si="2911"/>
        <v/>
      </c>
      <c r="HV575" s="1" t="str">
        <f t="shared" si="2912"/>
        <v/>
      </c>
      <c r="HW575" s="1" t="str">
        <f t="shared" si="2913"/>
        <v/>
      </c>
      <c r="HX575" s="1" t="str">
        <f t="shared" si="2914"/>
        <v/>
      </c>
      <c r="HZ575" s="1" t="str">
        <f t="shared" si="2915"/>
        <v/>
      </c>
      <c r="IA575" s="1">
        <f t="shared" si="2916"/>
        <v>1</v>
      </c>
      <c r="IB575" s="1" t="str">
        <f t="shared" si="2917"/>
        <v/>
      </c>
      <c r="IC575" s="1">
        <f t="shared" si="2918"/>
        <v>1</v>
      </c>
      <c r="ID575" s="1" t="str">
        <f t="shared" si="2919"/>
        <v/>
      </c>
      <c r="IE575" s="1">
        <f t="shared" si="2920"/>
        <v>1</v>
      </c>
      <c r="IF575" s="1" t="str">
        <f t="shared" si="2921"/>
        <v/>
      </c>
      <c r="IG575" s="1" t="str">
        <f t="shared" si="2922"/>
        <v/>
      </c>
      <c r="IH575" s="1" t="str">
        <f t="shared" si="2923"/>
        <v/>
      </c>
      <c r="II575" s="1" t="str">
        <f t="shared" si="2924"/>
        <v/>
      </c>
      <c r="IO575" s="3"/>
      <c r="IP575" s="3"/>
      <c r="IQ575" s="4"/>
      <c r="IR575" s="4"/>
      <c r="IX575" s="6"/>
      <c r="IY575" s="6"/>
      <c r="IZ575" s="7"/>
      <c r="JA575" s="7"/>
      <c r="JG575" s="12"/>
      <c r="JH575" s="12"/>
      <c r="JI575" s="13"/>
      <c r="JJ575" s="13"/>
      <c r="JN575" s="6"/>
      <c r="JO575" s="6"/>
      <c r="JQ575" s="11"/>
      <c r="JR575" s="11" t="s">
        <v>254</v>
      </c>
      <c r="JS575" s="12">
        <v>10</v>
      </c>
      <c r="JT575" s="13"/>
      <c r="JU575" s="12"/>
      <c r="JV575" s="12"/>
      <c r="JW575" s="97"/>
      <c r="JX575" s="13"/>
      <c r="JY575" s="13"/>
      <c r="JZ575" s="97"/>
      <c r="KA575" s="97"/>
      <c r="KB575" s="11"/>
      <c r="KC575" s="11"/>
      <c r="KD575" s="11"/>
      <c r="KE575" s="11"/>
    </row>
    <row r="576" spans="1:291" x14ac:dyDescent="0.2">
      <c r="A576" s="14">
        <f t="shared" si="2545"/>
        <v>576</v>
      </c>
      <c r="C576" s="2">
        <v>42941</v>
      </c>
      <c r="G576" s="3">
        <v>108.02500000000001</v>
      </c>
      <c r="H576" s="3">
        <v>117.277</v>
      </c>
      <c r="I576" s="3">
        <v>125.185</v>
      </c>
      <c r="J576" s="4">
        <v>152.19999999999999</v>
      </c>
      <c r="P576" s="128">
        <f t="shared" si="2746"/>
        <v>3458.5000000000005</v>
      </c>
      <c r="Q576" s="5">
        <f t="shared" si="2747"/>
        <v>3771.75</v>
      </c>
      <c r="R576" s="6">
        <f t="shared" si="2748"/>
        <v>4018.5</v>
      </c>
      <c r="S576" s="7">
        <f t="shared" si="2749"/>
        <v>4883.9999999999991</v>
      </c>
      <c r="Y576" s="4">
        <f t="shared" si="2729"/>
        <v>1.7499999999995453</v>
      </c>
      <c r="Z576" s="1">
        <f t="shared" si="2730"/>
        <v>9.2499999999995453</v>
      </c>
      <c r="AA576" s="1">
        <f t="shared" si="2731"/>
        <v>18.499999999999545</v>
      </c>
      <c r="AB576" s="1">
        <f t="shared" si="2732"/>
        <v>52.000000000001819</v>
      </c>
      <c r="AC576" s="1"/>
      <c r="AD576" s="1"/>
      <c r="AE576" s="126"/>
      <c r="AF576" s="126"/>
      <c r="AG576" s="126"/>
      <c r="AH576" s="4">
        <f t="shared" si="2733"/>
        <v>2.6666666666672727</v>
      </c>
      <c r="AI576" s="4">
        <f t="shared" si="2734"/>
        <v>2.0500000000006366</v>
      </c>
      <c r="AJ576" s="4">
        <f t="shared" si="2735"/>
        <v>1.8500000000001808</v>
      </c>
      <c r="AK576" s="4">
        <f t="shared" si="2736"/>
        <v>3.0833333333334849</v>
      </c>
      <c r="AL576" s="4">
        <f t="shared" si="2737"/>
        <v>2.2737367544323206E-13</v>
      </c>
      <c r="AM576" s="4">
        <f t="shared" si="2738"/>
        <v>1.1666666666656056</v>
      </c>
      <c r="AN576" s="4">
        <f t="shared" si="2739"/>
        <v>2.3000000000011838</v>
      </c>
      <c r="AO576" s="4">
        <f t="shared" si="2740"/>
        <v>1</v>
      </c>
      <c r="AP576" s="4">
        <f t="shared" si="2741"/>
        <v>0.33333333333424298</v>
      </c>
      <c r="AQ576" s="4">
        <f t="shared" si="2742"/>
        <v>5.791666666665833</v>
      </c>
      <c r="AR576" s="4">
        <f t="shared" si="2743"/>
        <v>3.9000000000007278</v>
      </c>
      <c r="AS576" s="4">
        <f t="shared" si="2744"/>
        <v>2.3055555555564151</v>
      </c>
      <c r="AT576" s="4">
        <f t="shared" si="2745"/>
        <v>3.4333333333344855</v>
      </c>
      <c r="AU576" s="1"/>
      <c r="BA576" s="11">
        <f t="shared" si="2774"/>
        <v>-1.7499999999995453</v>
      </c>
      <c r="BB576" s="11">
        <f t="shared" si="2775"/>
        <v>-9.2499999999995453</v>
      </c>
      <c r="BC576" s="12">
        <f t="shared" si="2776"/>
        <v>-18.499999999999545</v>
      </c>
      <c r="BD576" s="13">
        <f t="shared" si="2777"/>
        <v>-52.000000000001819</v>
      </c>
      <c r="BJ576" s="11">
        <f t="shared" si="2778"/>
        <v>2.6666666666672727</v>
      </c>
      <c r="BK576" s="11">
        <f t="shared" si="2779"/>
        <v>2.0500000000006366</v>
      </c>
      <c r="BL576" s="11">
        <f t="shared" si="2780"/>
        <v>1.8500000000001808</v>
      </c>
      <c r="BM576" s="11">
        <f t="shared" si="2781"/>
        <v>3.0833333333334849</v>
      </c>
      <c r="BN576" s="11">
        <f t="shared" si="2782"/>
        <v>2.2737367544323206E-13</v>
      </c>
      <c r="BO576" s="11">
        <f t="shared" si="2783"/>
        <v>-1.1666666666656056</v>
      </c>
      <c r="BP576" s="11">
        <f t="shared" si="2784"/>
        <v>2.3000000000011838</v>
      </c>
      <c r="BQ576" s="1">
        <v>1</v>
      </c>
      <c r="BR576" s="11">
        <f t="shared" si="2785"/>
        <v>-0.33333333333424298</v>
      </c>
      <c r="BS576" s="11">
        <f t="shared" si="2786"/>
        <v>-5.791666666665833</v>
      </c>
      <c r="BT576" s="11">
        <f t="shared" si="2787"/>
        <v>3.9000000000007278</v>
      </c>
      <c r="BU576" s="11">
        <f t="shared" si="2788"/>
        <v>2.3055555555564151</v>
      </c>
      <c r="BV576" s="11">
        <f t="shared" si="2789"/>
        <v>3.4333333333344855</v>
      </c>
      <c r="BY576" s="126"/>
      <c r="BZ576" s="126"/>
      <c r="CA576">
        <f t="shared" si="2790"/>
        <v>2.3055555555564151</v>
      </c>
      <c r="CB576" s="1">
        <f t="shared" si="2791"/>
        <v>0</v>
      </c>
      <c r="CC576" s="1">
        <f t="shared" si="2792"/>
        <v>0</v>
      </c>
      <c r="CD576" s="1">
        <f t="shared" si="2793"/>
        <v>0</v>
      </c>
      <c r="CE576" s="126">
        <f t="shared" si="2546"/>
        <v>0</v>
      </c>
      <c r="CF576" s="1">
        <f t="shared" si="2794"/>
        <v>0</v>
      </c>
      <c r="CG576" s="1" t="str">
        <f t="shared" si="2795"/>
        <v/>
      </c>
      <c r="CH576" s="1" t="str">
        <f t="shared" si="2547"/>
        <v/>
      </c>
      <c r="CI576" s="1">
        <f t="shared" si="2796"/>
        <v>1</v>
      </c>
      <c r="CJ576" s="1">
        <f t="shared" si="2797"/>
        <v>1</v>
      </c>
      <c r="CK576" s="1" t="str">
        <f t="shared" si="2798"/>
        <v/>
      </c>
      <c r="CL576" s="1">
        <f t="shared" si="2799"/>
        <v>1</v>
      </c>
      <c r="CM576" s="1">
        <f t="shared" si="2800"/>
        <v>1</v>
      </c>
      <c r="CN576" s="1">
        <f t="shared" si="2801"/>
        <v>1</v>
      </c>
      <c r="CO576" s="1" t="str">
        <f t="shared" si="2802"/>
        <v/>
      </c>
      <c r="CP576" s="1" t="str">
        <f t="shared" si="2803"/>
        <v/>
      </c>
      <c r="CQ576" s="1">
        <f t="shared" si="2804"/>
        <v>1</v>
      </c>
      <c r="CS576" s="1">
        <f t="shared" si="2805"/>
        <v>0</v>
      </c>
      <c r="CT576" s="1">
        <f t="shared" si="2806"/>
        <v>0</v>
      </c>
      <c r="CU576" s="1">
        <f t="shared" si="2807"/>
        <v>0</v>
      </c>
      <c r="CV576" s="126">
        <f t="shared" si="2548"/>
        <v>0</v>
      </c>
      <c r="CW576" s="1">
        <f t="shared" si="2808"/>
        <v>1</v>
      </c>
      <c r="CX576" s="1" t="str">
        <f t="shared" si="2809"/>
        <v/>
      </c>
      <c r="CY576" s="1" t="str">
        <f t="shared" si="2810"/>
        <v/>
      </c>
      <c r="CZ576" s="1" t="str">
        <f t="shared" si="2811"/>
        <v/>
      </c>
      <c r="DA576" s="1" t="str">
        <f t="shared" si="2812"/>
        <v/>
      </c>
      <c r="DB576" s="1">
        <f t="shared" si="2813"/>
        <v>1</v>
      </c>
      <c r="DC576" s="1" t="str">
        <f t="shared" si="2814"/>
        <v/>
      </c>
      <c r="DD576" s="1">
        <f t="shared" si="2815"/>
        <v>1</v>
      </c>
      <c r="DE576" s="1" t="str">
        <f t="shared" si="2816"/>
        <v/>
      </c>
      <c r="DF576" s="1"/>
      <c r="DG576" s="126">
        <f t="shared" si="2549"/>
        <v>1</v>
      </c>
      <c r="DH576" s="1">
        <f t="shared" si="2817"/>
        <v>1</v>
      </c>
      <c r="DI576" s="1">
        <f t="shared" si="2818"/>
        <v>1</v>
      </c>
      <c r="DJ576" s="1">
        <f t="shared" si="2819"/>
        <v>1</v>
      </c>
      <c r="DK576" s="1" t="str">
        <f t="shared" si="2820"/>
        <v/>
      </c>
      <c r="DL576" s="1"/>
      <c r="DM576" s="1" t="str">
        <f t="shared" si="2821"/>
        <v/>
      </c>
      <c r="DN576" s="1">
        <f t="shared" si="2822"/>
        <v>0</v>
      </c>
      <c r="DO576" s="1">
        <f t="shared" si="2823"/>
        <v>1</v>
      </c>
      <c r="DP576" s="1">
        <f t="shared" si="2824"/>
        <v>0</v>
      </c>
      <c r="DQ576" s="1">
        <f t="shared" si="2825"/>
        <v>1</v>
      </c>
      <c r="DR576" s="1">
        <f t="shared" si="2826"/>
        <v>1</v>
      </c>
      <c r="DS576" s="1">
        <f t="shared" si="2827"/>
        <v>1</v>
      </c>
      <c r="DT576" s="1">
        <f t="shared" si="2828"/>
        <v>1</v>
      </c>
      <c r="DU576" s="1">
        <f t="shared" si="2829"/>
        <v>1</v>
      </c>
      <c r="DV576" s="1">
        <f t="shared" si="2830"/>
        <v>1</v>
      </c>
      <c r="DW576" s="1">
        <f t="shared" si="2831"/>
        <v>0</v>
      </c>
      <c r="DX576" s="1" t="str">
        <f t="shared" si="2832"/>
        <v/>
      </c>
      <c r="DY576" s="1" t="str">
        <f t="shared" si="2833"/>
        <v/>
      </c>
      <c r="EA576" s="1">
        <f t="shared" si="2834"/>
        <v>0</v>
      </c>
      <c r="EB576" s="1">
        <f t="shared" si="2835"/>
        <v>0</v>
      </c>
      <c r="EC576" s="1">
        <f t="shared" si="2836"/>
        <v>0</v>
      </c>
      <c r="ED576" s="1">
        <f t="shared" si="2837"/>
        <v>0</v>
      </c>
      <c r="EF576" s="1">
        <f t="shared" si="2838"/>
        <v>1</v>
      </c>
      <c r="EG576" s="1">
        <f t="shared" si="2839"/>
        <v>1</v>
      </c>
      <c r="EH576" s="1">
        <f t="shared" si="2840"/>
        <v>1</v>
      </c>
      <c r="EI576" s="1">
        <f t="shared" si="2841"/>
        <v>1</v>
      </c>
      <c r="EK576" s="1">
        <f t="shared" si="2842"/>
        <v>1</v>
      </c>
      <c r="EL576" s="1">
        <f t="shared" si="2843"/>
        <v>1</v>
      </c>
      <c r="EM576" s="1">
        <f t="shared" si="2844"/>
        <v>1</v>
      </c>
      <c r="EO576" s="1">
        <f t="shared" si="2845"/>
        <v>1</v>
      </c>
      <c r="EP576" s="1">
        <f t="shared" si="2846"/>
        <v>1</v>
      </c>
      <c r="EQ576" s="1">
        <f t="shared" si="2847"/>
        <v>1</v>
      </c>
      <c r="ES576" s="1">
        <f t="shared" si="2848"/>
        <v>1</v>
      </c>
      <c r="ET576" s="1">
        <f t="shared" si="2849"/>
        <v>1</v>
      </c>
      <c r="EU576" s="1">
        <f t="shared" si="2850"/>
        <v>1</v>
      </c>
      <c r="EV576" s="1">
        <f t="shared" si="2851"/>
        <v>1</v>
      </c>
      <c r="EW576" s="1">
        <f t="shared" si="2852"/>
        <v>0</v>
      </c>
      <c r="EY576" s="1">
        <f t="shared" si="2853"/>
        <v>1</v>
      </c>
      <c r="EZ576" s="1">
        <f t="shared" si="2854"/>
        <v>1</v>
      </c>
      <c r="FA576" s="1">
        <f t="shared" si="2855"/>
        <v>1</v>
      </c>
      <c r="FC576" s="1">
        <f t="shared" si="2856"/>
        <v>0</v>
      </c>
      <c r="FD576" s="1" t="str">
        <f t="shared" si="2857"/>
        <v/>
      </c>
      <c r="FE576" s="1"/>
      <c r="FF576" s="1">
        <f t="shared" si="2858"/>
        <v>1</v>
      </c>
      <c r="FG576" s="1">
        <f t="shared" si="2859"/>
        <v>0</v>
      </c>
      <c r="FH576" s="1">
        <f t="shared" si="2860"/>
        <v>0</v>
      </c>
      <c r="FI576" s="1" t="str">
        <f t="shared" si="2861"/>
        <v/>
      </c>
      <c r="FJ576" s="1" t="str">
        <f t="shared" si="2862"/>
        <v/>
      </c>
      <c r="FK576" s="1" t="str">
        <f t="shared" si="2863"/>
        <v/>
      </c>
      <c r="FL576" s="1" t="str">
        <f t="shared" si="2864"/>
        <v/>
      </c>
      <c r="FN576" s="1" t="str">
        <f t="shared" si="2865"/>
        <v/>
      </c>
      <c r="FO576" s="1" t="str">
        <f t="shared" si="2866"/>
        <v/>
      </c>
      <c r="FP576" s="1" t="str">
        <f t="shared" si="2867"/>
        <v/>
      </c>
      <c r="FV576" s="1">
        <f t="shared" si="2868"/>
        <v>0</v>
      </c>
      <c r="FW576" s="1">
        <f t="shared" si="2869"/>
        <v>0</v>
      </c>
      <c r="FX576" s="1">
        <f t="shared" si="2870"/>
        <v>0</v>
      </c>
      <c r="GA576" s="1">
        <f t="shared" si="2871"/>
        <v>1</v>
      </c>
      <c r="GB576" s="1">
        <f t="shared" si="2872"/>
        <v>1</v>
      </c>
      <c r="GC576" s="1">
        <f t="shared" si="2873"/>
        <v>1</v>
      </c>
      <c r="GD576" s="1">
        <f t="shared" si="2874"/>
        <v>1</v>
      </c>
      <c r="GE576" s="1">
        <f t="shared" si="2875"/>
        <v>0</v>
      </c>
      <c r="GF576" s="1">
        <f t="shared" si="2876"/>
        <v>0</v>
      </c>
      <c r="GG576" s="1">
        <f t="shared" si="2877"/>
        <v>1</v>
      </c>
      <c r="GI576" s="1">
        <f t="shared" si="2878"/>
        <v>1</v>
      </c>
      <c r="GK576" s="1">
        <f t="shared" si="2879"/>
        <v>1</v>
      </c>
      <c r="GL576" s="1">
        <f t="shared" si="2880"/>
        <v>1</v>
      </c>
      <c r="GM576" s="1">
        <f t="shared" si="2881"/>
        <v>1</v>
      </c>
      <c r="GN576" s="1">
        <f t="shared" si="2882"/>
        <v>1</v>
      </c>
      <c r="GO576" s="1">
        <f t="shared" si="2883"/>
        <v>0</v>
      </c>
      <c r="GP576" s="1">
        <f t="shared" si="2884"/>
        <v>0</v>
      </c>
      <c r="GQ576" s="1">
        <f t="shared" si="2885"/>
        <v>1</v>
      </c>
      <c r="GS576" s="1">
        <f t="shared" si="2886"/>
        <v>1</v>
      </c>
      <c r="GT576" s="1">
        <f t="shared" si="2887"/>
        <v>1</v>
      </c>
      <c r="GU576" s="1">
        <f t="shared" si="2888"/>
        <v>1</v>
      </c>
      <c r="GV576" s="1">
        <f t="shared" si="2889"/>
        <v>1</v>
      </c>
      <c r="GW576" s="1">
        <f t="shared" si="2890"/>
        <v>1</v>
      </c>
      <c r="GX576" s="1">
        <f t="shared" si="2891"/>
        <v>1</v>
      </c>
      <c r="GY576" s="1">
        <f t="shared" si="2892"/>
        <v>1</v>
      </c>
      <c r="GZ576" s="1"/>
      <c r="HA576" s="1">
        <f t="shared" si="2893"/>
        <v>0</v>
      </c>
      <c r="HB576" s="1">
        <f t="shared" si="2894"/>
        <v>0</v>
      </c>
      <c r="HC576" s="1">
        <f t="shared" si="2895"/>
        <v>0</v>
      </c>
      <c r="HD576" s="1">
        <f t="shared" si="2896"/>
        <v>0</v>
      </c>
      <c r="HE576" s="1">
        <f t="shared" si="2897"/>
        <v>0</v>
      </c>
      <c r="HF576" s="1">
        <f t="shared" si="2898"/>
        <v>0</v>
      </c>
      <c r="HH576" s="1">
        <f t="shared" si="2899"/>
        <v>1</v>
      </c>
      <c r="HI576" s="1">
        <f t="shared" si="2900"/>
        <v>1</v>
      </c>
      <c r="HJ576" s="1">
        <f t="shared" si="2901"/>
        <v>1</v>
      </c>
      <c r="HK576" s="1">
        <f t="shared" si="2902"/>
        <v>0</v>
      </c>
      <c r="HL576" s="1">
        <f t="shared" si="2903"/>
        <v>0</v>
      </c>
      <c r="HM576" s="1">
        <f t="shared" si="2904"/>
        <v>0</v>
      </c>
      <c r="HO576" s="1" t="str">
        <f t="shared" si="2905"/>
        <v/>
      </c>
      <c r="HP576" s="1">
        <f t="shared" si="2906"/>
        <v>1</v>
      </c>
      <c r="HQ576" s="1" t="str">
        <f t="shared" si="2907"/>
        <v/>
      </c>
      <c r="HR576">
        <f t="shared" si="2908"/>
        <v>1</v>
      </c>
      <c r="HS576" s="1" t="str">
        <f t="shared" si="2909"/>
        <v/>
      </c>
      <c r="HT576">
        <f t="shared" si="2910"/>
        <v>1</v>
      </c>
      <c r="HU576" t="str">
        <f t="shared" si="2911"/>
        <v/>
      </c>
      <c r="HV576" s="1">
        <f t="shared" si="2912"/>
        <v>1</v>
      </c>
      <c r="HW576" s="1" t="str">
        <f t="shared" si="2913"/>
        <v/>
      </c>
      <c r="HX576" s="1">
        <f t="shared" si="2914"/>
        <v>1</v>
      </c>
      <c r="HZ576" s="1" t="str">
        <f t="shared" si="2915"/>
        <v/>
      </c>
      <c r="IA576" s="1">
        <f t="shared" si="2916"/>
        <v>0</v>
      </c>
      <c r="IB576" s="1" t="str">
        <f t="shared" si="2917"/>
        <v/>
      </c>
      <c r="IC576" s="1">
        <f t="shared" si="2918"/>
        <v>0</v>
      </c>
      <c r="ID576" s="1" t="str">
        <f t="shared" si="2919"/>
        <v/>
      </c>
      <c r="IE576" s="1">
        <f t="shared" si="2920"/>
        <v>0</v>
      </c>
      <c r="IF576" s="1" t="str">
        <f t="shared" si="2921"/>
        <v/>
      </c>
      <c r="IG576" s="1">
        <f t="shared" si="2922"/>
        <v>0</v>
      </c>
      <c r="IH576" s="1" t="str">
        <f t="shared" si="2923"/>
        <v/>
      </c>
      <c r="II576" s="1">
        <f t="shared" si="2924"/>
        <v>0</v>
      </c>
      <c r="IO576" s="3"/>
      <c r="IP576" s="3"/>
      <c r="IQ576" s="4"/>
      <c r="IR576" s="4"/>
      <c r="IX576" s="6"/>
      <c r="IY576" s="6"/>
      <c r="IZ576" s="7"/>
      <c r="JA576" s="7"/>
      <c r="JG576" s="12"/>
      <c r="JH576" s="12"/>
      <c r="JI576" s="13"/>
      <c r="JJ576" s="13"/>
      <c r="JN576" s="6"/>
      <c r="JO576" s="6"/>
      <c r="JQ576" s="11"/>
      <c r="JR576" s="11" t="s">
        <v>255</v>
      </c>
      <c r="JS576" s="12">
        <v>5</v>
      </c>
      <c r="JT576" s="13"/>
      <c r="JU576" s="12"/>
      <c r="JV576" s="12"/>
      <c r="JW576" s="97"/>
      <c r="JX576" s="13"/>
      <c r="JY576" s="13"/>
      <c r="JZ576" s="97"/>
      <c r="KA576" s="97"/>
      <c r="KB576" s="11"/>
      <c r="KC576" s="11"/>
      <c r="KD576" s="11"/>
      <c r="KE576" s="11"/>
    </row>
    <row r="577" spans="1:291" x14ac:dyDescent="0.2">
      <c r="A577" s="14">
        <f t="shared" si="2545"/>
        <v>577</v>
      </c>
      <c r="B577" t="s">
        <v>58</v>
      </c>
      <c r="C577" s="2">
        <v>42942</v>
      </c>
      <c r="G577" s="3">
        <v>108.05500000000001</v>
      </c>
      <c r="H577" s="3">
        <v>118.062</v>
      </c>
      <c r="I577" s="3">
        <v>126.005</v>
      </c>
      <c r="J577" s="4">
        <v>153.05000000000001</v>
      </c>
      <c r="P577" s="128">
        <f t="shared" si="2746"/>
        <v>3461.5000000000009</v>
      </c>
      <c r="Q577" s="5">
        <f t="shared" si="2747"/>
        <v>3782.2499999999995</v>
      </c>
      <c r="R577" s="6">
        <f t="shared" si="2748"/>
        <v>4032.4999999999995</v>
      </c>
      <c r="S577" s="7">
        <f t="shared" si="2749"/>
        <v>4901.0000000000009</v>
      </c>
      <c r="Y577" s="4">
        <f t="shared" ref="Y577:Y604" si="2925">ABS(BA577)</f>
        <v>3.0000000000004547</v>
      </c>
      <c r="Z577" s="1">
        <f t="shared" ref="Z577:Z604" si="2926">ABS(BB577)</f>
        <v>10.499999999999545</v>
      </c>
      <c r="AA577" s="1">
        <f t="shared" ref="AA577:AA604" si="2927">ABS(BC577)</f>
        <v>13.999999999999545</v>
      </c>
      <c r="AB577" s="1">
        <f t="shared" ref="AB577:AB604" si="2928">ABS(BD577)</f>
        <v>17.000000000001819</v>
      </c>
      <c r="AC577" s="1"/>
      <c r="AD577" s="1"/>
      <c r="AE577" s="126"/>
      <c r="AF577" s="126"/>
      <c r="AG577" s="126"/>
      <c r="AH577" s="4">
        <f t="shared" si="2733"/>
        <v>0.99999999999878764</v>
      </c>
      <c r="AI577" s="4">
        <f t="shared" si="2734"/>
        <v>0.29999999999881766</v>
      </c>
      <c r="AJ577" s="4">
        <f t="shared" si="2735"/>
        <v>2.0999999999998185</v>
      </c>
      <c r="AK577" s="4">
        <f t="shared" si="2736"/>
        <v>1.1666666666665151</v>
      </c>
      <c r="AL577" s="4">
        <f t="shared" si="2737"/>
        <v>3.4999999999997726</v>
      </c>
      <c r="AM577" s="4">
        <f t="shared" si="2738"/>
        <v>8.3333333333322734</v>
      </c>
      <c r="AN577" s="4">
        <f t="shared" si="2739"/>
        <v>7.199999999998818</v>
      </c>
      <c r="AO577" s="4">
        <f t="shared" si="2740"/>
        <v>1</v>
      </c>
      <c r="AP577" s="4">
        <f t="shared" si="2741"/>
        <v>1.6666666666645447</v>
      </c>
      <c r="AQ577" s="4">
        <f t="shared" si="2742"/>
        <v>6.5833333333325008</v>
      </c>
      <c r="AR577" s="4">
        <f t="shared" si="2743"/>
        <v>0.40000000000109104</v>
      </c>
      <c r="AS577" s="4">
        <f t="shared" si="2744"/>
        <v>6.7222222222213635</v>
      </c>
      <c r="AT577" s="4">
        <f t="shared" si="2745"/>
        <v>3.7333333333340004</v>
      </c>
      <c r="AU577" s="1"/>
      <c r="BA577" s="11">
        <f t="shared" si="2774"/>
        <v>3.0000000000004547</v>
      </c>
      <c r="BB577" s="11">
        <f t="shared" si="2775"/>
        <v>10.499999999999545</v>
      </c>
      <c r="BC577" s="12">
        <f t="shared" si="2776"/>
        <v>13.999999999999545</v>
      </c>
      <c r="BD577" s="13">
        <f t="shared" si="2777"/>
        <v>17.000000000001819</v>
      </c>
      <c r="BJ577" s="11">
        <f t="shared" si="2778"/>
        <v>-0.99999999999878764</v>
      </c>
      <c r="BK577" s="11">
        <f t="shared" si="2779"/>
        <v>-0.29999999999881766</v>
      </c>
      <c r="BL577" s="11">
        <f t="shared" si="2780"/>
        <v>2.0999999999998185</v>
      </c>
      <c r="BM577" s="11">
        <f t="shared" si="2781"/>
        <v>1.1666666666665151</v>
      </c>
      <c r="BN577" s="11">
        <f t="shared" si="2782"/>
        <v>3.4999999999997726</v>
      </c>
      <c r="BO577" s="11">
        <f t="shared" si="2783"/>
        <v>8.3333333333322734</v>
      </c>
      <c r="BP577" s="11">
        <f t="shared" si="2784"/>
        <v>7.199999999998818</v>
      </c>
      <c r="BQ577" s="1">
        <v>1</v>
      </c>
      <c r="BR577" s="11">
        <f t="shared" si="2785"/>
        <v>1.6666666666645447</v>
      </c>
      <c r="BS577" s="11">
        <f t="shared" si="2786"/>
        <v>6.5833333333325008</v>
      </c>
      <c r="BT577" s="11">
        <f t="shared" si="2787"/>
        <v>0.40000000000109104</v>
      </c>
      <c r="BU577" s="11">
        <f t="shared" si="2788"/>
        <v>6.7222222222213635</v>
      </c>
      <c r="BV577" s="11">
        <f t="shared" si="2789"/>
        <v>3.7333333333340004</v>
      </c>
      <c r="BY577" s="126"/>
      <c r="BZ577" s="126"/>
      <c r="CA577">
        <f t="shared" si="2790"/>
        <v>6.7222222222213635</v>
      </c>
      <c r="CB577" s="1">
        <f t="shared" si="2791"/>
        <v>0</v>
      </c>
      <c r="CC577" s="1">
        <f t="shared" si="2792"/>
        <v>0</v>
      </c>
      <c r="CD577" s="1">
        <f t="shared" si="2793"/>
        <v>0</v>
      </c>
      <c r="CE577" s="126">
        <f t="shared" si="2546"/>
        <v>0</v>
      </c>
      <c r="CF577" s="1">
        <f t="shared" si="2794"/>
        <v>0</v>
      </c>
      <c r="CG577" s="1" t="str">
        <f t="shared" si="2795"/>
        <v/>
      </c>
      <c r="CH577" s="1" t="str">
        <f t="shared" si="2547"/>
        <v/>
      </c>
      <c r="CI577" s="1" t="str">
        <f t="shared" si="2796"/>
        <v/>
      </c>
      <c r="CJ577" s="1">
        <f t="shared" si="2797"/>
        <v>1</v>
      </c>
      <c r="CK577" s="1">
        <f t="shared" si="2798"/>
        <v>1</v>
      </c>
      <c r="CL577" s="1">
        <f t="shared" si="2799"/>
        <v>0</v>
      </c>
      <c r="CM577" s="1" t="str">
        <f t="shared" si="2800"/>
        <v/>
      </c>
      <c r="CN577" s="1">
        <f t="shared" si="2801"/>
        <v>0</v>
      </c>
      <c r="CO577" s="1" t="str">
        <f t="shared" si="2802"/>
        <v/>
      </c>
      <c r="CP577" s="1" t="str">
        <f t="shared" si="2803"/>
        <v/>
      </c>
      <c r="CQ577" s="1">
        <f t="shared" si="2804"/>
        <v>0</v>
      </c>
      <c r="CS577" s="1">
        <f t="shared" si="2805"/>
        <v>1</v>
      </c>
      <c r="CT577" s="1">
        <f t="shared" si="2806"/>
        <v>1</v>
      </c>
      <c r="CU577" s="1">
        <f t="shared" si="2807"/>
        <v>1</v>
      </c>
      <c r="CV577" s="126">
        <f t="shared" si="2548"/>
        <v>1</v>
      </c>
      <c r="CW577" s="1">
        <f t="shared" si="2808"/>
        <v>1</v>
      </c>
      <c r="CX577" s="1">
        <f t="shared" si="2809"/>
        <v>1</v>
      </c>
      <c r="CY577" s="1">
        <f t="shared" si="2810"/>
        <v>0</v>
      </c>
      <c r="CZ577" s="1">
        <f t="shared" si="2811"/>
        <v>0</v>
      </c>
      <c r="DA577" s="1">
        <f t="shared" si="2812"/>
        <v>1</v>
      </c>
      <c r="DB577" s="1" t="str">
        <f t="shared" si="2813"/>
        <v/>
      </c>
      <c r="DC577" s="1" t="str">
        <f t="shared" si="2814"/>
        <v/>
      </c>
      <c r="DD577" s="1">
        <f t="shared" si="2815"/>
        <v>0</v>
      </c>
      <c r="DE577" s="1" t="str">
        <f t="shared" si="2816"/>
        <v/>
      </c>
      <c r="DF577" s="1"/>
      <c r="DG577" s="126">
        <f t="shared" si="2549"/>
        <v>1</v>
      </c>
      <c r="DH577" s="1">
        <f t="shared" si="2817"/>
        <v>1</v>
      </c>
      <c r="DI577" s="1">
        <f t="shared" si="2818"/>
        <v>1</v>
      </c>
      <c r="DJ577" s="1">
        <f t="shared" si="2819"/>
        <v>1</v>
      </c>
      <c r="DK577" s="1" t="str">
        <f t="shared" si="2820"/>
        <v/>
      </c>
      <c r="DL577" s="1"/>
      <c r="DM577" s="1" t="str">
        <f t="shared" si="2821"/>
        <v/>
      </c>
      <c r="DN577" s="1">
        <f t="shared" si="2822"/>
        <v>1</v>
      </c>
      <c r="DO577" s="1">
        <f t="shared" si="2823"/>
        <v>0</v>
      </c>
      <c r="DP577" s="1">
        <f t="shared" si="2824"/>
        <v>0</v>
      </c>
      <c r="DQ577" s="1">
        <f t="shared" si="2825"/>
        <v>0</v>
      </c>
      <c r="DR577" s="1">
        <f t="shared" si="2826"/>
        <v>1</v>
      </c>
      <c r="DS577" s="1">
        <f t="shared" si="2827"/>
        <v>1</v>
      </c>
      <c r="DT577" s="1">
        <f t="shared" si="2828"/>
        <v>1</v>
      </c>
      <c r="DU577" s="1">
        <f t="shared" si="2829"/>
        <v>0</v>
      </c>
      <c r="DV577" s="1">
        <f t="shared" si="2830"/>
        <v>1</v>
      </c>
      <c r="DW577" s="1">
        <f t="shared" si="2831"/>
        <v>0</v>
      </c>
      <c r="DX577" s="1" t="str">
        <f t="shared" si="2832"/>
        <v/>
      </c>
      <c r="DY577" s="1" t="str">
        <f t="shared" si="2833"/>
        <v/>
      </c>
      <c r="EA577" s="1">
        <f t="shared" si="2834"/>
        <v>1</v>
      </c>
      <c r="EB577" s="1">
        <f t="shared" si="2835"/>
        <v>1</v>
      </c>
      <c r="EC577" s="1">
        <f t="shared" si="2836"/>
        <v>1</v>
      </c>
      <c r="ED577" s="1">
        <f t="shared" si="2837"/>
        <v>1</v>
      </c>
      <c r="EF577" s="1">
        <f t="shared" si="2838"/>
        <v>1</v>
      </c>
      <c r="EG577" s="1">
        <f t="shared" si="2839"/>
        <v>1</v>
      </c>
      <c r="EH577" s="1">
        <f t="shared" si="2840"/>
        <v>1</v>
      </c>
      <c r="EI577" s="1">
        <f t="shared" si="2841"/>
        <v>1</v>
      </c>
      <c r="EK577" s="1">
        <f t="shared" si="2842"/>
        <v>1</v>
      </c>
      <c r="EL577" s="1">
        <f t="shared" si="2843"/>
        <v>1</v>
      </c>
      <c r="EM577" s="1">
        <f t="shared" si="2844"/>
        <v>1</v>
      </c>
      <c r="EO577" s="1">
        <f t="shared" si="2845"/>
        <v>1</v>
      </c>
      <c r="EP577" s="1">
        <f t="shared" si="2846"/>
        <v>1</v>
      </c>
      <c r="EQ577" s="1">
        <f t="shared" si="2847"/>
        <v>1</v>
      </c>
      <c r="ES577" s="1">
        <f t="shared" si="2848"/>
        <v>1</v>
      </c>
      <c r="ET577" s="1">
        <f t="shared" si="2849"/>
        <v>1</v>
      </c>
      <c r="EU577" s="1">
        <f t="shared" si="2850"/>
        <v>1</v>
      </c>
      <c r="EV577" s="1">
        <f t="shared" si="2851"/>
        <v>1</v>
      </c>
      <c r="EW577" s="1">
        <f t="shared" si="2852"/>
        <v>1</v>
      </c>
      <c r="EY577" s="1">
        <f t="shared" si="2853"/>
        <v>1</v>
      </c>
      <c r="EZ577" s="1">
        <f t="shared" si="2854"/>
        <v>1</v>
      </c>
      <c r="FA577" s="1">
        <f t="shared" si="2855"/>
        <v>1</v>
      </c>
      <c r="FC577" s="1">
        <f t="shared" si="2856"/>
        <v>1</v>
      </c>
      <c r="FD577" s="1">
        <f t="shared" si="2857"/>
        <v>0</v>
      </c>
      <c r="FE577" s="1"/>
      <c r="FF577" s="1">
        <f t="shared" si="2858"/>
        <v>0</v>
      </c>
      <c r="FG577" s="1">
        <f t="shared" si="2859"/>
        <v>0</v>
      </c>
      <c r="FH577" s="1">
        <f t="shared" si="2860"/>
        <v>0</v>
      </c>
      <c r="FI577" s="1" t="str">
        <f t="shared" si="2861"/>
        <v/>
      </c>
      <c r="FJ577" s="1" t="str">
        <f t="shared" si="2862"/>
        <v/>
      </c>
      <c r="FK577" s="1" t="str">
        <f t="shared" si="2863"/>
        <v/>
      </c>
      <c r="FL577" s="1" t="str">
        <f t="shared" si="2864"/>
        <v/>
      </c>
      <c r="FN577" s="1">
        <f t="shared" si="2865"/>
        <v>1</v>
      </c>
      <c r="FO577" s="1">
        <f t="shared" si="2866"/>
        <v>0</v>
      </c>
      <c r="FP577" s="1">
        <f t="shared" si="2867"/>
        <v>1</v>
      </c>
      <c r="FV577" s="1">
        <f t="shared" si="2868"/>
        <v>0</v>
      </c>
      <c r="FW577" s="1">
        <f t="shared" si="2869"/>
        <v>1</v>
      </c>
      <c r="FX577" s="1">
        <f t="shared" si="2870"/>
        <v>0</v>
      </c>
      <c r="GA577" s="1">
        <f t="shared" si="2871"/>
        <v>1</v>
      </c>
      <c r="GB577" s="1">
        <f t="shared" si="2872"/>
        <v>1</v>
      </c>
      <c r="GC577" s="1">
        <f t="shared" si="2873"/>
        <v>1</v>
      </c>
      <c r="GD577" s="1">
        <f t="shared" si="2874"/>
        <v>1</v>
      </c>
      <c r="GE577" s="1">
        <f t="shared" si="2875"/>
        <v>0</v>
      </c>
      <c r="GF577" s="1">
        <f t="shared" si="2876"/>
        <v>1</v>
      </c>
      <c r="GG577" s="1">
        <f t="shared" si="2877"/>
        <v>1</v>
      </c>
      <c r="GI577" s="1">
        <f t="shared" si="2878"/>
        <v>1</v>
      </c>
      <c r="GK577" s="1">
        <f t="shared" si="2879"/>
        <v>1</v>
      </c>
      <c r="GL577" s="1">
        <f t="shared" si="2880"/>
        <v>1</v>
      </c>
      <c r="GM577" s="1">
        <f t="shared" si="2881"/>
        <v>1</v>
      </c>
      <c r="GN577" s="1">
        <f t="shared" si="2882"/>
        <v>1</v>
      </c>
      <c r="GO577" s="1">
        <f t="shared" si="2883"/>
        <v>0</v>
      </c>
      <c r="GP577" s="1">
        <f t="shared" si="2884"/>
        <v>1</v>
      </c>
      <c r="GQ577" s="1">
        <f t="shared" si="2885"/>
        <v>1</v>
      </c>
      <c r="GS577" s="1" t="str">
        <f t="shared" si="2886"/>
        <v/>
      </c>
      <c r="GT577" s="1" t="str">
        <f t="shared" si="2887"/>
        <v/>
      </c>
      <c r="GU577" s="1">
        <f t="shared" si="2888"/>
        <v>1</v>
      </c>
      <c r="GV577" s="1">
        <f t="shared" si="2889"/>
        <v>0</v>
      </c>
      <c r="GW577" s="1">
        <f t="shared" si="2890"/>
        <v>0</v>
      </c>
      <c r="GX577" s="1">
        <f t="shared" si="2891"/>
        <v>0</v>
      </c>
      <c r="GY577" s="1">
        <f t="shared" si="2892"/>
        <v>0</v>
      </c>
      <c r="GZ577" s="1"/>
      <c r="HA577" s="1">
        <f t="shared" si="2893"/>
        <v>1</v>
      </c>
      <c r="HB577" s="1">
        <f t="shared" si="2894"/>
        <v>1</v>
      </c>
      <c r="HC577" s="1">
        <f t="shared" si="2895"/>
        <v>1</v>
      </c>
      <c r="HD577" s="1">
        <f t="shared" si="2896"/>
        <v>1</v>
      </c>
      <c r="HE577" s="1">
        <f t="shared" si="2897"/>
        <v>1</v>
      </c>
      <c r="HF577" s="1">
        <f t="shared" si="2898"/>
        <v>0</v>
      </c>
      <c r="HH577" s="1">
        <f t="shared" si="2899"/>
        <v>1</v>
      </c>
      <c r="HI577" s="1">
        <f t="shared" si="2900"/>
        <v>1</v>
      </c>
      <c r="HJ577" s="1">
        <f t="shared" si="2901"/>
        <v>1</v>
      </c>
      <c r="HK577" s="1">
        <f t="shared" si="2902"/>
        <v>1</v>
      </c>
      <c r="HL577" s="1">
        <f t="shared" si="2903"/>
        <v>0</v>
      </c>
      <c r="HM577" s="1">
        <f t="shared" si="2904"/>
        <v>0</v>
      </c>
      <c r="HO577" s="1">
        <f t="shared" si="2905"/>
        <v>0</v>
      </c>
      <c r="HP577" s="1" t="str">
        <f t="shared" si="2906"/>
        <v/>
      </c>
      <c r="HQ577" s="1">
        <f t="shared" si="2907"/>
        <v>0</v>
      </c>
      <c r="HR577" t="str">
        <f t="shared" si="2908"/>
        <v/>
      </c>
      <c r="HS577" s="1">
        <f t="shared" si="2909"/>
        <v>0</v>
      </c>
      <c r="HT577" t="str">
        <f t="shared" si="2910"/>
        <v/>
      </c>
      <c r="HU577" t="str">
        <f t="shared" si="2911"/>
        <v/>
      </c>
      <c r="HV577" s="1" t="str">
        <f t="shared" si="2912"/>
        <v/>
      </c>
      <c r="HW577" s="1" t="str">
        <f t="shared" si="2913"/>
        <v/>
      </c>
      <c r="HX577" s="1" t="str">
        <f t="shared" si="2914"/>
        <v/>
      </c>
      <c r="HZ577" s="1">
        <f t="shared" si="2915"/>
        <v>0</v>
      </c>
      <c r="IA577" s="1" t="str">
        <f t="shared" si="2916"/>
        <v/>
      </c>
      <c r="IB577" s="1">
        <f t="shared" si="2917"/>
        <v>0</v>
      </c>
      <c r="IC577" s="1" t="str">
        <f t="shared" si="2918"/>
        <v/>
      </c>
      <c r="ID577" s="1">
        <f t="shared" si="2919"/>
        <v>0</v>
      </c>
      <c r="IE577" s="1" t="str">
        <f t="shared" si="2920"/>
        <v/>
      </c>
      <c r="IF577" s="1" t="str">
        <f t="shared" si="2921"/>
        <v/>
      </c>
      <c r="IG577" s="1" t="str">
        <f t="shared" si="2922"/>
        <v/>
      </c>
      <c r="IH577" s="1" t="str">
        <f t="shared" si="2923"/>
        <v/>
      </c>
      <c r="II577" s="1" t="str">
        <f t="shared" si="2924"/>
        <v/>
      </c>
      <c r="IO577" s="3"/>
      <c r="IP577" s="3"/>
      <c r="IQ577" s="4"/>
      <c r="IR577" s="4"/>
      <c r="IX577" s="6"/>
      <c r="IY577" s="6"/>
      <c r="IZ577" s="7"/>
      <c r="JA577" s="7"/>
      <c r="JG577" s="12"/>
      <c r="JH577" s="12"/>
      <c r="JI577" s="13"/>
      <c r="JJ577" s="13"/>
      <c r="JN577" s="6"/>
      <c r="JO577" s="6"/>
      <c r="JQ577" s="11"/>
      <c r="JR577" s="11"/>
      <c r="JS577" s="12"/>
      <c r="JT577" s="13"/>
      <c r="JU577" s="12"/>
      <c r="JV577" s="12"/>
      <c r="JW577" s="97"/>
      <c r="JX577" s="13"/>
      <c r="JY577" s="13"/>
      <c r="JZ577" s="97"/>
      <c r="KA577" s="97"/>
      <c r="KB577" s="11"/>
      <c r="KC577" s="11"/>
      <c r="KD577" s="11"/>
      <c r="KE577" s="11"/>
    </row>
    <row r="578" spans="1:291" x14ac:dyDescent="0.2">
      <c r="A578" s="14">
        <f t="shared" si="2545"/>
        <v>578</v>
      </c>
      <c r="C578" s="2">
        <v>42943</v>
      </c>
      <c r="G578" s="3">
        <v>108.05200000000001</v>
      </c>
      <c r="H578" s="3">
        <v>118.032</v>
      </c>
      <c r="I578" s="3">
        <v>125.265</v>
      </c>
      <c r="J578" s="4">
        <v>152.19</v>
      </c>
      <c r="P578" s="128">
        <f t="shared" si="2746"/>
        <v>3461.2500000000005</v>
      </c>
      <c r="Q578" s="5">
        <f t="shared" si="2747"/>
        <v>3779.2499999999995</v>
      </c>
      <c r="R578" s="6">
        <f t="shared" si="2748"/>
        <v>4026.5</v>
      </c>
      <c r="S578" s="7">
        <f t="shared" si="2749"/>
        <v>4883</v>
      </c>
      <c r="Y578" s="4">
        <f t="shared" si="2925"/>
        <v>0.25000000000045475</v>
      </c>
      <c r="Z578" s="1">
        <f t="shared" si="2926"/>
        <v>3</v>
      </c>
      <c r="AA578" s="1">
        <f t="shared" si="2927"/>
        <v>5.9999999999995453</v>
      </c>
      <c r="AB578" s="1">
        <f t="shared" si="2928"/>
        <v>18.000000000000909</v>
      </c>
      <c r="AC578" s="1"/>
      <c r="AD578" s="1"/>
      <c r="AE578" s="126"/>
      <c r="AF578" s="126"/>
      <c r="AG578" s="126"/>
      <c r="AH578" s="4">
        <f t="shared" si="2733"/>
        <v>1.4999999999990905</v>
      </c>
      <c r="AI578" s="4">
        <f t="shared" si="2734"/>
        <v>1.2999999999990903</v>
      </c>
      <c r="AJ578" s="4">
        <f t="shared" si="2735"/>
        <v>0.59999999999972697</v>
      </c>
      <c r="AK578" s="4">
        <f t="shared" si="2736"/>
        <v>0.99999999999969669</v>
      </c>
      <c r="AL578" s="4">
        <f t="shared" si="2737"/>
        <v>2.2737367544323206E-13</v>
      </c>
      <c r="AM578" s="4">
        <f t="shared" si="2738"/>
        <v>7.5761619200420682E-13</v>
      </c>
      <c r="AN578" s="4">
        <f t="shared" si="2739"/>
        <v>1.2000000000008182</v>
      </c>
      <c r="AO578" s="4">
        <f t="shared" si="2740"/>
        <v>1</v>
      </c>
      <c r="AP578" s="4">
        <f t="shared" si="2741"/>
        <v>1.1666666666654542</v>
      </c>
      <c r="AQ578" s="4">
        <f t="shared" si="2742"/>
        <v>1.4999999999987874</v>
      </c>
      <c r="AR578" s="4">
        <f t="shared" si="2743"/>
        <v>1.8999999999989088</v>
      </c>
      <c r="AS578" s="4">
        <f t="shared" si="2744"/>
        <v>1.0000000000002025</v>
      </c>
      <c r="AT578" s="4">
        <f t="shared" si="2745"/>
        <v>1.8999999999992117</v>
      </c>
      <c r="AU578" s="1"/>
      <c r="BA578" s="11">
        <f t="shared" si="2774"/>
        <v>-0.25000000000045475</v>
      </c>
      <c r="BB578" s="11">
        <f t="shared" si="2775"/>
        <v>-3</v>
      </c>
      <c r="BC578" s="12">
        <f t="shared" si="2776"/>
        <v>-5.9999999999995453</v>
      </c>
      <c r="BD578" s="13">
        <f t="shared" si="2777"/>
        <v>-18.000000000000909</v>
      </c>
      <c r="BJ578" s="11">
        <f t="shared" si="2778"/>
        <v>1.4999999999990905</v>
      </c>
      <c r="BK578" s="11">
        <f t="shared" si="2779"/>
        <v>1.2999999999990903</v>
      </c>
      <c r="BL578" s="11">
        <f t="shared" si="2780"/>
        <v>0.59999999999972697</v>
      </c>
      <c r="BM578" s="11">
        <f t="shared" si="2781"/>
        <v>0.99999999999969669</v>
      </c>
      <c r="BN578" s="11">
        <f t="shared" si="2782"/>
        <v>-2.2737367544323206E-13</v>
      </c>
      <c r="BO578" s="11">
        <f t="shared" si="2783"/>
        <v>7.5761619200420682E-13</v>
      </c>
      <c r="BP578" s="11">
        <f t="shared" si="2784"/>
        <v>1.2000000000008182</v>
      </c>
      <c r="BQ578" s="1">
        <v>1</v>
      </c>
      <c r="BR578" s="11">
        <f t="shared" si="2785"/>
        <v>-1.1666666666654542</v>
      </c>
      <c r="BS578" s="11">
        <f t="shared" si="2786"/>
        <v>-1.4999999999987874</v>
      </c>
      <c r="BT578" s="11">
        <f t="shared" si="2787"/>
        <v>1.8999999999989088</v>
      </c>
      <c r="BU578" s="11">
        <f t="shared" si="2788"/>
        <v>1.0000000000002025</v>
      </c>
      <c r="BV578" s="11">
        <f t="shared" si="2789"/>
        <v>1.8999999999992117</v>
      </c>
      <c r="BY578" s="126"/>
      <c r="BZ578" s="126"/>
      <c r="CA578">
        <f t="shared" si="2790"/>
        <v>1.0000000000002025</v>
      </c>
      <c r="CB578" s="1">
        <f t="shared" si="2791"/>
        <v>0</v>
      </c>
      <c r="CC578" s="1">
        <f t="shared" si="2792"/>
        <v>0</v>
      </c>
      <c r="CD578" s="1">
        <f t="shared" si="2793"/>
        <v>0</v>
      </c>
      <c r="CE578" s="126">
        <f t="shared" si="2546"/>
        <v>0</v>
      </c>
      <c r="CF578" s="1">
        <f t="shared" si="2794"/>
        <v>0</v>
      </c>
      <c r="CG578" s="1" t="str">
        <f t="shared" si="2795"/>
        <v/>
      </c>
      <c r="CH578" s="1">
        <f t="shared" si="2547"/>
        <v>1</v>
      </c>
      <c r="CI578" s="1">
        <f t="shared" si="2796"/>
        <v>1</v>
      </c>
      <c r="CJ578" s="1" t="str">
        <f t="shared" si="2797"/>
        <v/>
      </c>
      <c r="CK578" s="1" t="str">
        <f t="shared" si="2798"/>
        <v/>
      </c>
      <c r="CL578" s="1">
        <f t="shared" si="2799"/>
        <v>1</v>
      </c>
      <c r="CM578" s="1">
        <f t="shared" si="2800"/>
        <v>1</v>
      </c>
      <c r="CN578" s="1">
        <f t="shared" si="2801"/>
        <v>1</v>
      </c>
      <c r="CO578" s="1" t="str">
        <f t="shared" si="2802"/>
        <v/>
      </c>
      <c r="CP578" s="1" t="str">
        <f t="shared" si="2803"/>
        <v/>
      </c>
      <c r="CQ578" s="1">
        <f t="shared" si="2804"/>
        <v>1</v>
      </c>
      <c r="CS578" s="1">
        <f t="shared" si="2805"/>
        <v>0</v>
      </c>
      <c r="CT578" s="1">
        <f t="shared" si="2806"/>
        <v>0</v>
      </c>
      <c r="CU578" s="1">
        <f t="shared" si="2807"/>
        <v>0</v>
      </c>
      <c r="CV578" s="126">
        <f t="shared" si="2548"/>
        <v>0</v>
      </c>
      <c r="CW578" s="1">
        <f t="shared" si="2808"/>
        <v>1</v>
      </c>
      <c r="CX578" s="1" t="str">
        <f t="shared" si="2809"/>
        <v/>
      </c>
      <c r="CY578" s="1" t="str">
        <f t="shared" si="2810"/>
        <v/>
      </c>
      <c r="CZ578" s="1" t="str">
        <f t="shared" si="2811"/>
        <v/>
      </c>
      <c r="DA578" s="1" t="str">
        <f t="shared" si="2812"/>
        <v/>
      </c>
      <c r="DB578" s="1">
        <f t="shared" si="2813"/>
        <v>0</v>
      </c>
      <c r="DC578" s="1">
        <f t="shared" si="2814"/>
        <v>1</v>
      </c>
      <c r="DD578" s="1" t="str">
        <f t="shared" si="2815"/>
        <v/>
      </c>
      <c r="DE578" s="1" t="str">
        <f t="shared" si="2816"/>
        <v/>
      </c>
      <c r="DF578" s="1"/>
      <c r="DG578" s="126">
        <f t="shared" si="2549"/>
        <v>1</v>
      </c>
      <c r="DH578" s="1">
        <f t="shared" si="2817"/>
        <v>0</v>
      </c>
      <c r="DI578" s="1">
        <f t="shared" si="2818"/>
        <v>0</v>
      </c>
      <c r="DJ578" s="1">
        <f t="shared" si="2819"/>
        <v>0</v>
      </c>
      <c r="DK578" s="1">
        <f t="shared" si="2820"/>
        <v>0</v>
      </c>
      <c r="DL578" s="1"/>
      <c r="DM578" s="1">
        <f t="shared" si="2821"/>
        <v>1</v>
      </c>
      <c r="DN578" s="1" t="str">
        <f t="shared" si="2822"/>
        <v/>
      </c>
      <c r="DO578" s="1" t="str">
        <f t="shared" si="2823"/>
        <v/>
      </c>
      <c r="DP578" s="1" t="str">
        <f t="shared" si="2824"/>
        <v/>
      </c>
      <c r="DQ578" s="1" t="str">
        <f t="shared" si="2825"/>
        <v/>
      </c>
      <c r="DR578" s="1" t="str">
        <f t="shared" si="2826"/>
        <v/>
      </c>
      <c r="DS578" s="1" t="str">
        <f t="shared" si="2827"/>
        <v/>
      </c>
      <c r="DT578" s="1" t="str">
        <f t="shared" si="2828"/>
        <v/>
      </c>
      <c r="DU578" s="1" t="str">
        <f t="shared" si="2829"/>
        <v/>
      </c>
      <c r="DV578" s="1">
        <f t="shared" si="2830"/>
        <v>1</v>
      </c>
      <c r="DW578" s="1">
        <f t="shared" si="2831"/>
        <v>0</v>
      </c>
      <c r="DX578" s="1" t="str">
        <f t="shared" si="2832"/>
        <v/>
      </c>
      <c r="DY578" s="1" t="str">
        <f t="shared" si="2833"/>
        <v/>
      </c>
      <c r="EA578" s="1">
        <f t="shared" si="2834"/>
        <v>0</v>
      </c>
      <c r="EB578" s="1">
        <f t="shared" si="2835"/>
        <v>0</v>
      </c>
      <c r="EC578" s="1">
        <f t="shared" si="2836"/>
        <v>0</v>
      </c>
      <c r="ED578" s="1">
        <f t="shared" si="2837"/>
        <v>0</v>
      </c>
      <c r="EF578" s="1">
        <f t="shared" si="2838"/>
        <v>1</v>
      </c>
      <c r="EG578" s="1">
        <f t="shared" si="2839"/>
        <v>1</v>
      </c>
      <c r="EH578" s="1">
        <f t="shared" si="2840"/>
        <v>1</v>
      </c>
      <c r="EI578" s="1">
        <f t="shared" si="2841"/>
        <v>1</v>
      </c>
      <c r="EK578" s="1">
        <f t="shared" si="2842"/>
        <v>1</v>
      </c>
      <c r="EL578" s="1">
        <f t="shared" si="2843"/>
        <v>1</v>
      </c>
      <c r="EM578" s="1">
        <f t="shared" si="2844"/>
        <v>1</v>
      </c>
      <c r="EO578" s="1">
        <f t="shared" si="2845"/>
        <v>1</v>
      </c>
      <c r="EP578" s="1">
        <f t="shared" si="2846"/>
        <v>1</v>
      </c>
      <c r="EQ578" s="1">
        <f t="shared" si="2847"/>
        <v>1</v>
      </c>
      <c r="ES578" s="1">
        <f t="shared" si="2848"/>
        <v>1</v>
      </c>
      <c r="ET578" s="1">
        <f t="shared" si="2849"/>
        <v>1</v>
      </c>
      <c r="EU578" s="1">
        <f t="shared" si="2850"/>
        <v>1</v>
      </c>
      <c r="EV578" s="1">
        <f t="shared" si="2851"/>
        <v>1</v>
      </c>
      <c r="EW578" s="1">
        <f t="shared" si="2852"/>
        <v>0</v>
      </c>
      <c r="EY578" s="1">
        <f t="shared" si="2853"/>
        <v>1</v>
      </c>
      <c r="EZ578" s="1">
        <f t="shared" si="2854"/>
        <v>1</v>
      </c>
      <c r="FA578" s="1">
        <f t="shared" si="2855"/>
        <v>1</v>
      </c>
      <c r="FC578" s="1">
        <f t="shared" si="2856"/>
        <v>1</v>
      </c>
      <c r="FD578" s="1">
        <f t="shared" si="2857"/>
        <v>1</v>
      </c>
      <c r="FE578" s="1"/>
      <c r="FF578" s="1">
        <f t="shared" si="2858"/>
        <v>1</v>
      </c>
      <c r="FG578" s="1">
        <f t="shared" si="2859"/>
        <v>1</v>
      </c>
      <c r="FH578" s="1">
        <f t="shared" si="2860"/>
        <v>1</v>
      </c>
      <c r="FI578" s="1">
        <f t="shared" si="2861"/>
        <v>0</v>
      </c>
      <c r="FJ578" s="1">
        <f t="shared" si="2862"/>
        <v>0</v>
      </c>
      <c r="FK578" s="1">
        <f t="shared" si="2863"/>
        <v>0</v>
      </c>
      <c r="FL578" s="1">
        <f t="shared" si="2864"/>
        <v>0</v>
      </c>
      <c r="FN578" s="1" t="str">
        <f t="shared" si="2865"/>
        <v/>
      </c>
      <c r="FO578" s="1" t="str">
        <f t="shared" si="2866"/>
        <v/>
      </c>
      <c r="FP578" s="1" t="str">
        <f t="shared" si="2867"/>
        <v/>
      </c>
      <c r="FV578" s="1">
        <f t="shared" si="2868"/>
        <v>0</v>
      </c>
      <c r="FW578" s="1">
        <f t="shared" si="2869"/>
        <v>1</v>
      </c>
      <c r="FX578" s="1">
        <f t="shared" si="2870"/>
        <v>1</v>
      </c>
      <c r="GA578" s="1">
        <f t="shared" si="2871"/>
        <v>1</v>
      </c>
      <c r="GB578" s="1">
        <f t="shared" si="2872"/>
        <v>1</v>
      </c>
      <c r="GC578" s="1">
        <f t="shared" si="2873"/>
        <v>1</v>
      </c>
      <c r="GD578" s="1">
        <f t="shared" si="2874"/>
        <v>1</v>
      </c>
      <c r="GE578" s="1">
        <f t="shared" si="2875"/>
        <v>0</v>
      </c>
      <c r="GF578" s="1">
        <f t="shared" si="2876"/>
        <v>0</v>
      </c>
      <c r="GG578" s="1">
        <f t="shared" si="2877"/>
        <v>0</v>
      </c>
      <c r="GI578" s="1">
        <f t="shared" si="2878"/>
        <v>1</v>
      </c>
      <c r="GK578" s="1">
        <f t="shared" si="2879"/>
        <v>1</v>
      </c>
      <c r="GL578" s="1">
        <f t="shared" si="2880"/>
        <v>1</v>
      </c>
      <c r="GM578" s="1">
        <f t="shared" si="2881"/>
        <v>1</v>
      </c>
      <c r="GN578" s="1">
        <f t="shared" si="2882"/>
        <v>1</v>
      </c>
      <c r="GO578" s="1">
        <f t="shared" si="2883"/>
        <v>0</v>
      </c>
      <c r="GP578" s="1">
        <f t="shared" si="2884"/>
        <v>0</v>
      </c>
      <c r="GQ578" s="1">
        <f t="shared" si="2885"/>
        <v>0</v>
      </c>
      <c r="GS578" s="1" t="str">
        <f t="shared" si="2886"/>
        <v/>
      </c>
      <c r="GT578" s="1" t="str">
        <f t="shared" si="2887"/>
        <v/>
      </c>
      <c r="GU578" s="1">
        <f t="shared" si="2888"/>
        <v>0</v>
      </c>
      <c r="GV578" s="1">
        <f t="shared" si="2889"/>
        <v>0</v>
      </c>
      <c r="GW578" s="1">
        <f t="shared" si="2890"/>
        <v>0</v>
      </c>
      <c r="GX578" s="1">
        <f t="shared" si="2891"/>
        <v>0</v>
      </c>
      <c r="GY578" s="1">
        <f t="shared" si="2892"/>
        <v>0</v>
      </c>
      <c r="GZ578" s="1"/>
      <c r="HA578" s="1">
        <f t="shared" si="2893"/>
        <v>0</v>
      </c>
      <c r="HB578" s="1">
        <f t="shared" si="2894"/>
        <v>0</v>
      </c>
      <c r="HC578" s="1">
        <f t="shared" si="2895"/>
        <v>0</v>
      </c>
      <c r="HD578" s="1">
        <f t="shared" si="2896"/>
        <v>0</v>
      </c>
      <c r="HE578" s="1">
        <f t="shared" si="2897"/>
        <v>0</v>
      </c>
      <c r="HF578" s="1">
        <f t="shared" si="2898"/>
        <v>0</v>
      </c>
      <c r="HH578" s="1">
        <f t="shared" si="2899"/>
        <v>0</v>
      </c>
      <c r="HI578" s="1">
        <f t="shared" si="2900"/>
        <v>0</v>
      </c>
      <c r="HJ578" s="1">
        <f t="shared" si="2901"/>
        <v>0</v>
      </c>
      <c r="HK578" s="1">
        <f t="shared" si="2902"/>
        <v>0</v>
      </c>
      <c r="HL578" s="1">
        <f t="shared" si="2903"/>
        <v>0</v>
      </c>
      <c r="HM578" s="1">
        <f t="shared" si="2904"/>
        <v>0</v>
      </c>
      <c r="HO578" s="1" t="str">
        <f t="shared" si="2905"/>
        <v/>
      </c>
      <c r="HP578" s="1">
        <f t="shared" si="2906"/>
        <v>1</v>
      </c>
      <c r="HQ578" s="1" t="str">
        <f t="shared" si="2907"/>
        <v/>
      </c>
      <c r="HR578">
        <f t="shared" si="2908"/>
        <v>1</v>
      </c>
      <c r="HS578" s="1" t="str">
        <f t="shared" si="2909"/>
        <v/>
      </c>
      <c r="HT578">
        <f t="shared" si="2910"/>
        <v>1</v>
      </c>
      <c r="HU578" t="str">
        <f t="shared" si="2911"/>
        <v/>
      </c>
      <c r="HV578" s="1" t="str">
        <f t="shared" si="2912"/>
        <v/>
      </c>
      <c r="HW578" s="1" t="str">
        <f t="shared" si="2913"/>
        <v/>
      </c>
      <c r="HX578" s="1" t="str">
        <f t="shared" si="2914"/>
        <v/>
      </c>
      <c r="HZ578" s="1" t="str">
        <f t="shared" si="2915"/>
        <v/>
      </c>
      <c r="IA578" s="1">
        <f t="shared" si="2916"/>
        <v>1</v>
      </c>
      <c r="IB578" s="1" t="str">
        <f t="shared" si="2917"/>
        <v/>
      </c>
      <c r="IC578" s="1">
        <f t="shared" si="2918"/>
        <v>1</v>
      </c>
      <c r="ID578" s="1" t="str">
        <f t="shared" si="2919"/>
        <v/>
      </c>
      <c r="IE578" s="1">
        <f t="shared" si="2920"/>
        <v>1</v>
      </c>
      <c r="IF578" s="1" t="str">
        <f t="shared" si="2921"/>
        <v/>
      </c>
      <c r="IG578" s="1" t="str">
        <f t="shared" si="2922"/>
        <v/>
      </c>
      <c r="IH578" s="1" t="str">
        <f t="shared" si="2923"/>
        <v/>
      </c>
      <c r="II578" s="1" t="str">
        <f t="shared" si="2924"/>
        <v/>
      </c>
      <c r="IO578" s="3"/>
      <c r="IP578" s="3"/>
      <c r="IQ578" s="4"/>
      <c r="IR578" s="4"/>
      <c r="IX578" s="6"/>
      <c r="IY578" s="6"/>
      <c r="IZ578" s="7"/>
      <c r="JA578" s="7"/>
      <c r="JG578" s="12"/>
      <c r="JH578" s="12"/>
      <c r="JI578" s="13"/>
      <c r="JJ578" s="13"/>
      <c r="JN578" s="6"/>
      <c r="JO578" s="6"/>
      <c r="JQ578" s="11"/>
      <c r="JR578" s="11"/>
      <c r="JS578" s="12"/>
      <c r="JT578" s="13"/>
      <c r="JU578" s="12"/>
      <c r="JV578" s="12"/>
      <c r="JW578" s="97"/>
      <c r="JX578" s="13"/>
      <c r="JY578" s="13"/>
      <c r="JZ578" s="97"/>
      <c r="KA578" s="97"/>
      <c r="KB578" s="11"/>
      <c r="KC578" s="11"/>
      <c r="KD578" s="11"/>
      <c r="KE578" s="11"/>
    </row>
    <row r="579" spans="1:291" x14ac:dyDescent="0.2">
      <c r="A579" s="14">
        <f t="shared" si="2545"/>
        <v>579</v>
      </c>
      <c r="C579" s="2">
        <v>42944</v>
      </c>
      <c r="G579" s="3">
        <v>108.057</v>
      </c>
      <c r="H579" s="3">
        <v>118.05</v>
      </c>
      <c r="I579" s="3">
        <v>125.30500000000001</v>
      </c>
      <c r="J579" s="4">
        <v>153.06</v>
      </c>
      <c r="P579" s="128">
        <f t="shared" si="2746"/>
        <v>3461.75</v>
      </c>
      <c r="Q579" s="5">
        <f t="shared" si="2747"/>
        <v>3780.9999999999995</v>
      </c>
      <c r="R579" s="6">
        <f t="shared" si="2748"/>
        <v>4030.5000000000009</v>
      </c>
      <c r="S579" s="7">
        <f t="shared" si="2749"/>
        <v>4902</v>
      </c>
      <c r="Y579" s="4">
        <f t="shared" si="2925"/>
        <v>0.49999999999954525</v>
      </c>
      <c r="Z579" s="1">
        <f t="shared" si="2926"/>
        <v>1.75</v>
      </c>
      <c r="AA579" s="1">
        <f t="shared" si="2927"/>
        <v>4.0000000000009095</v>
      </c>
      <c r="AB579" s="1">
        <f t="shared" si="2928"/>
        <v>19</v>
      </c>
      <c r="AC579" s="1"/>
      <c r="AD579" s="1"/>
      <c r="AE579" s="126"/>
      <c r="AF579" s="126"/>
      <c r="AG579" s="126"/>
      <c r="AH579" s="4">
        <f t="shared" si="2733"/>
        <v>0.16666666666757624</v>
      </c>
      <c r="AI579" s="4">
        <f t="shared" si="2734"/>
        <v>5.0000000000909539E-2</v>
      </c>
      <c r="AJ579" s="4">
        <f t="shared" si="2735"/>
        <v>0.6500000000005457</v>
      </c>
      <c r="AK579" s="4">
        <f t="shared" si="2736"/>
        <v>0.91666666666727314</v>
      </c>
      <c r="AL579" s="4">
        <f t="shared" si="2737"/>
        <v>0.25000000000045475</v>
      </c>
      <c r="AM579" s="4">
        <f t="shared" si="2738"/>
        <v>2.3333333333324235</v>
      </c>
      <c r="AN579" s="4">
        <f t="shared" si="2739"/>
        <v>3.5999999999990902</v>
      </c>
      <c r="AO579" s="4">
        <f t="shared" si="2740"/>
        <v>1</v>
      </c>
      <c r="AP579" s="4">
        <f t="shared" si="2741"/>
        <v>0.83333333333242388</v>
      </c>
      <c r="AQ579" s="4">
        <f t="shared" si="2742"/>
        <v>0.95833333333151383</v>
      </c>
      <c r="AR579" s="4">
        <f t="shared" si="2743"/>
        <v>0.60000000000127329</v>
      </c>
      <c r="AS579" s="4">
        <f t="shared" si="2744"/>
        <v>2.4722222222222223</v>
      </c>
      <c r="AT579" s="4">
        <f t="shared" si="2745"/>
        <v>1.5333333333342427</v>
      </c>
      <c r="AU579" s="1"/>
      <c r="BA579" s="11">
        <f t="shared" si="2774"/>
        <v>0.49999999999954525</v>
      </c>
      <c r="BB579" s="11">
        <f t="shared" si="2775"/>
        <v>1.75</v>
      </c>
      <c r="BC579" s="12">
        <f t="shared" si="2776"/>
        <v>4.0000000000009095</v>
      </c>
      <c r="BD579" s="13">
        <f t="shared" si="2777"/>
        <v>19</v>
      </c>
      <c r="BJ579" s="11">
        <f t="shared" si="2778"/>
        <v>-0.16666666666757624</v>
      </c>
      <c r="BK579" s="11">
        <f t="shared" si="2779"/>
        <v>-5.0000000000909539E-2</v>
      </c>
      <c r="BL579" s="11">
        <f t="shared" si="2780"/>
        <v>-0.6500000000005457</v>
      </c>
      <c r="BM579" s="11">
        <f t="shared" si="2781"/>
        <v>-0.91666666666727314</v>
      </c>
      <c r="BN579" s="11">
        <f t="shared" si="2782"/>
        <v>-0.25000000000045475</v>
      </c>
      <c r="BO579" s="11">
        <f t="shared" si="2783"/>
        <v>-2.3333333333324235</v>
      </c>
      <c r="BP579" s="11">
        <f t="shared" si="2784"/>
        <v>-3.5999999999990902</v>
      </c>
      <c r="BQ579" s="1">
        <v>1</v>
      </c>
      <c r="BR579" s="11">
        <f t="shared" si="2785"/>
        <v>-0.83333333333242388</v>
      </c>
      <c r="BS579" s="11">
        <f t="shared" si="2786"/>
        <v>-0.95833333333151383</v>
      </c>
      <c r="BT579" s="11">
        <f t="shared" si="2787"/>
        <v>-0.60000000000127329</v>
      </c>
      <c r="BU579" s="11">
        <f t="shared" si="2788"/>
        <v>-2.4722222222222223</v>
      </c>
      <c r="BV579" s="11">
        <f t="shared" si="2789"/>
        <v>-1.5333333333342427</v>
      </c>
      <c r="BY579" s="126"/>
      <c r="BZ579" s="126"/>
      <c r="CA579">
        <f t="shared" si="2790"/>
        <v>-2.4722222222222223</v>
      </c>
      <c r="CB579" s="1">
        <f t="shared" si="2791"/>
        <v>0</v>
      </c>
      <c r="CC579" s="1">
        <f t="shared" si="2792"/>
        <v>0</v>
      </c>
      <c r="CD579" s="1">
        <f t="shared" si="2793"/>
        <v>0</v>
      </c>
      <c r="CE579" s="126">
        <f t="shared" si="2546"/>
        <v>0</v>
      </c>
      <c r="CF579" s="1">
        <f t="shared" si="2794"/>
        <v>0</v>
      </c>
      <c r="CG579" s="1" t="str">
        <f t="shared" si="2795"/>
        <v/>
      </c>
      <c r="CH579" s="1">
        <f t="shared" si="2547"/>
        <v>1</v>
      </c>
      <c r="CI579" s="1">
        <f t="shared" si="2796"/>
        <v>1</v>
      </c>
      <c r="CJ579" s="1" t="str">
        <f t="shared" si="2797"/>
        <v/>
      </c>
      <c r="CK579" s="1" t="str">
        <f t="shared" si="2798"/>
        <v/>
      </c>
      <c r="CL579" s="1">
        <f t="shared" si="2799"/>
        <v>1</v>
      </c>
      <c r="CM579" s="1">
        <f t="shared" si="2800"/>
        <v>1</v>
      </c>
      <c r="CN579" s="1">
        <f t="shared" si="2801"/>
        <v>1</v>
      </c>
      <c r="CO579" s="1" t="str">
        <f t="shared" si="2802"/>
        <v/>
      </c>
      <c r="CP579" s="1" t="str">
        <f t="shared" si="2803"/>
        <v/>
      </c>
      <c r="CQ579" s="1">
        <f t="shared" si="2804"/>
        <v>1</v>
      </c>
      <c r="CS579" s="1">
        <f t="shared" si="2805"/>
        <v>0</v>
      </c>
      <c r="CT579" s="1">
        <f t="shared" si="2806"/>
        <v>0</v>
      </c>
      <c r="CU579" s="1">
        <f t="shared" si="2807"/>
        <v>0</v>
      </c>
      <c r="CV579" s="126">
        <f t="shared" si="2548"/>
        <v>0</v>
      </c>
      <c r="CW579" s="1">
        <f t="shared" si="2808"/>
        <v>1</v>
      </c>
      <c r="CX579" s="1" t="str">
        <f t="shared" si="2809"/>
        <v/>
      </c>
      <c r="CY579" s="1" t="str">
        <f t="shared" si="2810"/>
        <v/>
      </c>
      <c r="CZ579" s="1" t="str">
        <f t="shared" si="2811"/>
        <v/>
      </c>
      <c r="DA579" s="1" t="str">
        <f t="shared" si="2812"/>
        <v/>
      </c>
      <c r="DB579" s="1">
        <f t="shared" si="2813"/>
        <v>0</v>
      </c>
      <c r="DC579" s="1">
        <f t="shared" si="2814"/>
        <v>1</v>
      </c>
      <c r="DD579" s="1" t="str">
        <f t="shared" si="2815"/>
        <v/>
      </c>
      <c r="DE579" s="1" t="str">
        <f t="shared" si="2816"/>
        <v/>
      </c>
      <c r="DF579" s="1"/>
      <c r="DG579" s="126">
        <f t="shared" si="2549"/>
        <v>0</v>
      </c>
      <c r="DH579" s="1">
        <f t="shared" si="2817"/>
        <v>0</v>
      </c>
      <c r="DI579" s="1">
        <f t="shared" si="2818"/>
        <v>0</v>
      </c>
      <c r="DJ579" s="1">
        <f t="shared" si="2819"/>
        <v>0</v>
      </c>
      <c r="DK579" s="1">
        <f t="shared" si="2820"/>
        <v>0</v>
      </c>
      <c r="DL579" s="1"/>
      <c r="DM579" s="1">
        <f t="shared" si="2821"/>
        <v>1</v>
      </c>
      <c r="DN579" s="1" t="str">
        <f t="shared" si="2822"/>
        <v/>
      </c>
      <c r="DO579" s="1" t="str">
        <f t="shared" si="2823"/>
        <v/>
      </c>
      <c r="DP579" s="1" t="str">
        <f t="shared" si="2824"/>
        <v/>
      </c>
      <c r="DQ579" s="1" t="str">
        <f t="shared" si="2825"/>
        <v/>
      </c>
      <c r="DR579" s="1" t="str">
        <f t="shared" si="2826"/>
        <v/>
      </c>
      <c r="DS579" s="1" t="str">
        <f t="shared" si="2827"/>
        <v/>
      </c>
      <c r="DT579" s="1" t="str">
        <f t="shared" si="2828"/>
        <v/>
      </c>
      <c r="DU579" s="1" t="str">
        <f t="shared" si="2829"/>
        <v/>
      </c>
      <c r="DV579" s="1">
        <f t="shared" si="2830"/>
        <v>0</v>
      </c>
      <c r="DW579" s="1">
        <f t="shared" si="2831"/>
        <v>0</v>
      </c>
      <c r="DX579" s="1" t="str">
        <f t="shared" si="2832"/>
        <v/>
      </c>
      <c r="DY579" s="1" t="str">
        <f t="shared" si="2833"/>
        <v/>
      </c>
      <c r="EA579" s="1">
        <f t="shared" si="2834"/>
        <v>0</v>
      </c>
      <c r="EB579" s="1">
        <f t="shared" si="2835"/>
        <v>0</v>
      </c>
      <c r="EC579" s="1">
        <f t="shared" si="2836"/>
        <v>0</v>
      </c>
      <c r="ED579" s="1">
        <f t="shared" si="2837"/>
        <v>0</v>
      </c>
      <c r="EF579" s="1">
        <f t="shared" si="2838"/>
        <v>0</v>
      </c>
      <c r="EG579" s="1">
        <f t="shared" si="2839"/>
        <v>0</v>
      </c>
      <c r="EH579" s="1">
        <f t="shared" si="2840"/>
        <v>0</v>
      </c>
      <c r="EI579" s="1">
        <f t="shared" si="2841"/>
        <v>0</v>
      </c>
      <c r="EK579" s="1">
        <f t="shared" si="2842"/>
        <v>1</v>
      </c>
      <c r="EL579" s="1">
        <f t="shared" si="2843"/>
        <v>1</v>
      </c>
      <c r="EM579" s="1">
        <f t="shared" si="2844"/>
        <v>1</v>
      </c>
      <c r="EO579" s="1">
        <f t="shared" si="2845"/>
        <v>1</v>
      </c>
      <c r="EP579" s="1">
        <f t="shared" si="2846"/>
        <v>1</v>
      </c>
      <c r="EQ579" s="1">
        <f t="shared" si="2847"/>
        <v>1</v>
      </c>
      <c r="ES579" s="1">
        <f t="shared" si="2848"/>
        <v>1</v>
      </c>
      <c r="ET579" s="1">
        <f t="shared" si="2849"/>
        <v>1</v>
      </c>
      <c r="EU579" s="1">
        <f t="shared" si="2850"/>
        <v>1</v>
      </c>
      <c r="EV579" s="1">
        <f t="shared" si="2851"/>
        <v>1</v>
      </c>
      <c r="EW579" s="1">
        <f t="shared" si="2852"/>
        <v>0</v>
      </c>
      <c r="EY579" s="1">
        <f t="shared" si="2853"/>
        <v>1</v>
      </c>
      <c r="EZ579" s="1">
        <f t="shared" si="2854"/>
        <v>1</v>
      </c>
      <c r="FA579" s="1">
        <f t="shared" si="2855"/>
        <v>1</v>
      </c>
      <c r="FC579" s="1">
        <f t="shared" si="2856"/>
        <v>1</v>
      </c>
      <c r="FD579" s="1">
        <f t="shared" si="2857"/>
        <v>1</v>
      </c>
      <c r="FE579" s="1"/>
      <c r="FF579" s="1">
        <f t="shared" si="2858"/>
        <v>1</v>
      </c>
      <c r="FG579" s="1">
        <f t="shared" si="2859"/>
        <v>1</v>
      </c>
      <c r="FH579" s="1">
        <f t="shared" si="2860"/>
        <v>1</v>
      </c>
      <c r="FI579" s="1">
        <f t="shared" si="2861"/>
        <v>0</v>
      </c>
      <c r="FJ579" s="1">
        <f t="shared" si="2862"/>
        <v>0</v>
      </c>
      <c r="FK579" s="1">
        <f t="shared" si="2863"/>
        <v>0</v>
      </c>
      <c r="FL579" s="1">
        <f t="shared" si="2864"/>
        <v>0</v>
      </c>
      <c r="FN579" s="1" t="str">
        <f t="shared" si="2865"/>
        <v/>
      </c>
      <c r="FO579" s="1" t="str">
        <f t="shared" si="2866"/>
        <v/>
      </c>
      <c r="FP579" s="1" t="str">
        <f t="shared" si="2867"/>
        <v/>
      </c>
      <c r="FV579" s="1">
        <f t="shared" si="2868"/>
        <v>0</v>
      </c>
      <c r="FW579" s="1">
        <f t="shared" si="2869"/>
        <v>0</v>
      </c>
      <c r="FX579" s="1">
        <f t="shared" si="2870"/>
        <v>0</v>
      </c>
      <c r="GA579" s="1">
        <f t="shared" si="2871"/>
        <v>0</v>
      </c>
      <c r="GB579" s="1">
        <f t="shared" si="2872"/>
        <v>0</v>
      </c>
      <c r="GC579" s="1">
        <f t="shared" si="2873"/>
        <v>0</v>
      </c>
      <c r="GD579" s="1">
        <f t="shared" si="2874"/>
        <v>0</v>
      </c>
      <c r="GE579" s="1">
        <f t="shared" si="2875"/>
        <v>1</v>
      </c>
      <c r="GF579" s="1">
        <f t="shared" si="2876"/>
        <v>1</v>
      </c>
      <c r="GG579" s="1">
        <f t="shared" si="2877"/>
        <v>1</v>
      </c>
      <c r="GI579" s="1">
        <f t="shared" si="2878"/>
        <v>1</v>
      </c>
      <c r="GK579" s="1">
        <f t="shared" si="2879"/>
        <v>0</v>
      </c>
      <c r="GL579" s="1">
        <f t="shared" si="2880"/>
        <v>0</v>
      </c>
      <c r="GM579" s="1">
        <f t="shared" si="2881"/>
        <v>0</v>
      </c>
      <c r="GN579" s="1">
        <f t="shared" si="2882"/>
        <v>0</v>
      </c>
      <c r="GO579" s="1">
        <f t="shared" si="2883"/>
        <v>1</v>
      </c>
      <c r="GP579" s="1">
        <f t="shared" si="2884"/>
        <v>1</v>
      </c>
      <c r="GQ579" s="1">
        <f t="shared" si="2885"/>
        <v>1</v>
      </c>
      <c r="GS579" s="1" t="str">
        <f t="shared" si="2886"/>
        <v/>
      </c>
      <c r="GT579" s="1" t="str">
        <f t="shared" si="2887"/>
        <v/>
      </c>
      <c r="GU579" s="1">
        <f t="shared" si="2888"/>
        <v>0</v>
      </c>
      <c r="GV579" s="1">
        <f t="shared" si="2889"/>
        <v>0</v>
      </c>
      <c r="GW579" s="1">
        <f t="shared" si="2890"/>
        <v>0</v>
      </c>
      <c r="GX579" s="1">
        <f t="shared" si="2891"/>
        <v>0</v>
      </c>
      <c r="GY579" s="1">
        <f t="shared" si="2892"/>
        <v>0</v>
      </c>
      <c r="GZ579" s="1"/>
      <c r="HA579" s="1">
        <f t="shared" si="2893"/>
        <v>1</v>
      </c>
      <c r="HB579" s="1">
        <f t="shared" si="2894"/>
        <v>0</v>
      </c>
      <c r="HC579" s="1">
        <f t="shared" si="2895"/>
        <v>0</v>
      </c>
      <c r="HD579" s="1">
        <f t="shared" si="2896"/>
        <v>0</v>
      </c>
      <c r="HE579" s="1">
        <f t="shared" si="2897"/>
        <v>0</v>
      </c>
      <c r="HF579" s="1">
        <f t="shared" si="2898"/>
        <v>0</v>
      </c>
      <c r="HH579" s="1">
        <f t="shared" si="2899"/>
        <v>0</v>
      </c>
      <c r="HI579" s="1">
        <f t="shared" si="2900"/>
        <v>0</v>
      </c>
      <c r="HJ579" s="1">
        <f t="shared" si="2901"/>
        <v>0</v>
      </c>
      <c r="HK579" s="1">
        <f t="shared" si="2902"/>
        <v>0</v>
      </c>
      <c r="HL579" s="1">
        <f t="shared" si="2903"/>
        <v>0</v>
      </c>
      <c r="HM579" s="1">
        <f t="shared" si="2904"/>
        <v>0</v>
      </c>
      <c r="HO579" s="1">
        <f t="shared" si="2905"/>
        <v>1</v>
      </c>
      <c r="HP579" s="1" t="str">
        <f t="shared" si="2906"/>
        <v/>
      </c>
      <c r="HQ579" s="1">
        <f t="shared" si="2907"/>
        <v>1</v>
      </c>
      <c r="HR579" t="str">
        <f t="shared" si="2908"/>
        <v/>
      </c>
      <c r="HS579" s="1">
        <f t="shared" si="2909"/>
        <v>1</v>
      </c>
      <c r="HT579" t="str">
        <f t="shared" si="2910"/>
        <v/>
      </c>
      <c r="HU579" t="str">
        <f t="shared" si="2911"/>
        <v/>
      </c>
      <c r="HV579" s="1" t="str">
        <f t="shared" si="2912"/>
        <v/>
      </c>
      <c r="HW579" s="1" t="str">
        <f t="shared" si="2913"/>
        <v/>
      </c>
      <c r="HX579" s="1" t="str">
        <f t="shared" si="2914"/>
        <v/>
      </c>
      <c r="HZ579" s="1">
        <f t="shared" si="2915"/>
        <v>1</v>
      </c>
      <c r="IA579" s="1" t="str">
        <f t="shared" si="2916"/>
        <v/>
      </c>
      <c r="IB579" s="1">
        <f t="shared" si="2917"/>
        <v>1</v>
      </c>
      <c r="IC579" s="1" t="str">
        <f t="shared" si="2918"/>
        <v/>
      </c>
      <c r="ID579" s="1">
        <f t="shared" si="2919"/>
        <v>1</v>
      </c>
      <c r="IE579" s="1" t="str">
        <f t="shared" si="2920"/>
        <v/>
      </c>
      <c r="IF579" s="1" t="str">
        <f t="shared" si="2921"/>
        <v/>
      </c>
      <c r="IG579" s="1" t="str">
        <f t="shared" si="2922"/>
        <v/>
      </c>
      <c r="IH579" s="1" t="str">
        <f t="shared" si="2923"/>
        <v/>
      </c>
      <c r="II579" s="1" t="str">
        <f t="shared" si="2924"/>
        <v/>
      </c>
      <c r="IO579" s="3"/>
      <c r="IP579" s="3"/>
      <c r="IQ579" s="4"/>
      <c r="IR579" s="4"/>
      <c r="IX579" s="6"/>
      <c r="IY579" s="6"/>
      <c r="IZ579" s="7"/>
      <c r="JA579" s="7"/>
      <c r="JG579" s="12"/>
      <c r="JH579" s="12"/>
      <c r="JI579" s="13"/>
      <c r="JJ579" s="13"/>
      <c r="JN579" s="6"/>
      <c r="JO579" s="6"/>
      <c r="JQ579" s="11"/>
      <c r="JR579" s="11"/>
      <c r="JS579" s="12"/>
      <c r="JT579" s="13"/>
      <c r="JU579" s="12"/>
      <c r="JV579" s="12"/>
      <c r="JW579" s="97"/>
      <c r="JX579" s="13"/>
      <c r="JY579" s="13"/>
      <c r="JZ579" s="97"/>
      <c r="KA579" s="97"/>
      <c r="KB579" s="11"/>
      <c r="KC579" s="11"/>
      <c r="KD579" s="11"/>
      <c r="KE579" s="11"/>
    </row>
    <row r="580" spans="1:291" x14ac:dyDescent="0.2">
      <c r="A580" s="14">
        <f t="shared" si="2545"/>
        <v>580</v>
      </c>
      <c r="C580" s="2">
        <v>42947</v>
      </c>
      <c r="G580" s="3">
        <v>108.05500000000001</v>
      </c>
      <c r="H580" s="3">
        <v>118.047</v>
      </c>
      <c r="I580" s="3">
        <v>125.285</v>
      </c>
      <c r="J580" s="4">
        <v>152.31</v>
      </c>
      <c r="P580" s="128">
        <f t="shared" si="2746"/>
        <v>3461.5000000000009</v>
      </c>
      <c r="Q580" s="5">
        <f t="shared" si="2747"/>
        <v>3780.7499999999995</v>
      </c>
      <c r="R580" s="6">
        <f t="shared" si="2748"/>
        <v>4028.4999999999995</v>
      </c>
      <c r="S580" s="7">
        <f t="shared" si="2749"/>
        <v>4895</v>
      </c>
      <c r="Y580" s="4">
        <f t="shared" si="2925"/>
        <v>0.24999999999909051</v>
      </c>
      <c r="Z580" s="1">
        <f t="shared" si="2926"/>
        <v>0.25</v>
      </c>
      <c r="AA580" s="1">
        <f t="shared" si="2927"/>
        <v>2.0000000000013642</v>
      </c>
      <c r="AB580" s="1">
        <f t="shared" si="2928"/>
        <v>7</v>
      </c>
      <c r="AC580" s="1"/>
      <c r="AD580" s="1"/>
      <c r="AE580" s="126"/>
      <c r="AF580" s="126"/>
      <c r="AG580" s="126"/>
      <c r="AH580" s="4">
        <f t="shared" si="2733"/>
        <v>0.33333333333151438</v>
      </c>
      <c r="AI580" s="4">
        <f t="shared" si="2734"/>
        <v>0.34999999999818099</v>
      </c>
      <c r="AJ580" s="4">
        <f t="shared" si="2735"/>
        <v>0.95000000000081841</v>
      </c>
      <c r="AK580" s="4">
        <f t="shared" si="2736"/>
        <v>1.0833333333342428</v>
      </c>
      <c r="AL580" s="4">
        <f t="shared" si="2737"/>
        <v>0.75000000000068212</v>
      </c>
      <c r="AM580" s="4">
        <f t="shared" si="2738"/>
        <v>0.33333333333196924</v>
      </c>
      <c r="AN580" s="4">
        <f t="shared" si="2739"/>
        <v>0.79999999999863558</v>
      </c>
      <c r="AO580" s="4">
        <f t="shared" si="2740"/>
        <v>1</v>
      </c>
      <c r="AP580" s="4">
        <f t="shared" si="2741"/>
        <v>1.6666666666645444</v>
      </c>
      <c r="AQ580" s="4">
        <f t="shared" si="2742"/>
        <v>1.291666666669395</v>
      </c>
      <c r="AR580" s="4">
        <f t="shared" si="2743"/>
        <v>0.30000000000236471</v>
      </c>
      <c r="AS580" s="4">
        <f t="shared" si="2744"/>
        <v>1.3055555555555556</v>
      </c>
      <c r="AT580" s="4">
        <f t="shared" si="2745"/>
        <v>0.43333333333515234</v>
      </c>
      <c r="AU580" s="1"/>
      <c r="BA580" s="11">
        <f t="shared" si="2774"/>
        <v>-0.24999999999909051</v>
      </c>
      <c r="BB580" s="11">
        <f t="shared" si="2775"/>
        <v>-0.25</v>
      </c>
      <c r="BC580" s="12">
        <f t="shared" si="2776"/>
        <v>-2.0000000000013642</v>
      </c>
      <c r="BD580" s="13">
        <f t="shared" si="2777"/>
        <v>-7</v>
      </c>
      <c r="BJ580" s="11">
        <f t="shared" si="2778"/>
        <v>-0.33333333333151438</v>
      </c>
      <c r="BK580" s="11">
        <f t="shared" si="2779"/>
        <v>-0.34999999999818099</v>
      </c>
      <c r="BL580" s="11">
        <f t="shared" si="2780"/>
        <v>0.95000000000081841</v>
      </c>
      <c r="BM580" s="11">
        <f t="shared" si="2781"/>
        <v>1.0833333333342428</v>
      </c>
      <c r="BN580" s="11">
        <f t="shared" si="2782"/>
        <v>0.75000000000068212</v>
      </c>
      <c r="BO580" s="11">
        <f t="shared" si="2783"/>
        <v>0.33333333333196924</v>
      </c>
      <c r="BP580" s="11">
        <f t="shared" si="2784"/>
        <v>0.79999999999863558</v>
      </c>
      <c r="BQ580" s="1">
        <v>1</v>
      </c>
      <c r="BR580" s="11">
        <f t="shared" si="2785"/>
        <v>1.6666666666645444</v>
      </c>
      <c r="BS580" s="11">
        <f t="shared" si="2786"/>
        <v>-1.291666666669395</v>
      </c>
      <c r="BT580" s="11">
        <f t="shared" si="2787"/>
        <v>0.30000000000236471</v>
      </c>
      <c r="BU580" s="11">
        <f t="shared" si="2788"/>
        <v>1.3055555555555556</v>
      </c>
      <c r="BV580" s="11">
        <f t="shared" si="2789"/>
        <v>0.43333333333515234</v>
      </c>
      <c r="BY580" s="126"/>
      <c r="BZ580" s="126"/>
      <c r="CA580">
        <f t="shared" si="2790"/>
        <v>1.3055555555555556</v>
      </c>
      <c r="CB580" s="1">
        <f t="shared" si="2791"/>
        <v>1</v>
      </c>
      <c r="CC580" s="1">
        <f t="shared" si="2792"/>
        <v>1</v>
      </c>
      <c r="CD580" s="1">
        <f t="shared" si="2793"/>
        <v>1</v>
      </c>
      <c r="CE580" s="126">
        <f t="shared" si="2546"/>
        <v>1</v>
      </c>
      <c r="CF580" s="1">
        <f t="shared" si="2794"/>
        <v>1</v>
      </c>
      <c r="CG580" s="1">
        <f t="shared" si="2795"/>
        <v>0</v>
      </c>
      <c r="CH580" s="1">
        <f t="shared" si="2547"/>
        <v>0</v>
      </c>
      <c r="CI580" s="1">
        <f t="shared" si="2796"/>
        <v>0</v>
      </c>
      <c r="CJ580" s="1" t="str">
        <f t="shared" si="2797"/>
        <v/>
      </c>
      <c r="CK580" s="1" t="str">
        <f t="shared" si="2798"/>
        <v/>
      </c>
      <c r="CL580" s="1">
        <f t="shared" si="2799"/>
        <v>0</v>
      </c>
      <c r="CM580" s="1" t="str">
        <f t="shared" si="2800"/>
        <v/>
      </c>
      <c r="CN580" s="1" t="str">
        <f t="shared" si="2801"/>
        <v/>
      </c>
      <c r="CO580" s="1">
        <f t="shared" si="2802"/>
        <v>0</v>
      </c>
      <c r="CP580" s="1">
        <f t="shared" si="2803"/>
        <v>0</v>
      </c>
      <c r="CQ580" s="1" t="str">
        <f t="shared" si="2804"/>
        <v/>
      </c>
      <c r="CS580" s="1">
        <f t="shared" si="2805"/>
        <v>0</v>
      </c>
      <c r="CT580" s="1">
        <f t="shared" si="2806"/>
        <v>0</v>
      </c>
      <c r="CU580" s="1">
        <f t="shared" si="2807"/>
        <v>0</v>
      </c>
      <c r="CV580" s="126">
        <f t="shared" si="2548"/>
        <v>0</v>
      </c>
      <c r="CW580" s="1">
        <f t="shared" si="2808"/>
        <v>1</v>
      </c>
      <c r="CX580" s="1" t="str">
        <f t="shared" si="2809"/>
        <v/>
      </c>
      <c r="CY580" s="1" t="str">
        <f t="shared" si="2810"/>
        <v/>
      </c>
      <c r="CZ580" s="1" t="str">
        <f t="shared" si="2811"/>
        <v/>
      </c>
      <c r="DA580" s="1" t="str">
        <f t="shared" si="2812"/>
        <v/>
      </c>
      <c r="DB580" s="1">
        <f t="shared" si="2813"/>
        <v>0</v>
      </c>
      <c r="DC580" s="1">
        <f t="shared" si="2814"/>
        <v>1</v>
      </c>
      <c r="DD580" s="1" t="str">
        <f t="shared" si="2815"/>
        <v/>
      </c>
      <c r="DE580" s="1" t="str">
        <f t="shared" si="2816"/>
        <v/>
      </c>
      <c r="DF580" s="1"/>
      <c r="DG580" s="126">
        <f t="shared" si="2549"/>
        <v>0</v>
      </c>
      <c r="DH580" s="1">
        <f t="shared" si="2817"/>
        <v>0</v>
      </c>
      <c r="DI580" s="1">
        <f t="shared" si="2818"/>
        <v>0</v>
      </c>
      <c r="DJ580" s="1">
        <f t="shared" si="2819"/>
        <v>0</v>
      </c>
      <c r="DK580" s="1">
        <f t="shared" si="2820"/>
        <v>0</v>
      </c>
      <c r="DL580" s="1"/>
      <c r="DM580" s="1">
        <f t="shared" si="2821"/>
        <v>0</v>
      </c>
      <c r="DN580" s="1" t="str">
        <f t="shared" si="2822"/>
        <v/>
      </c>
      <c r="DO580" s="1" t="str">
        <f t="shared" si="2823"/>
        <v/>
      </c>
      <c r="DP580" s="1" t="str">
        <f t="shared" si="2824"/>
        <v/>
      </c>
      <c r="DQ580" s="1" t="str">
        <f t="shared" si="2825"/>
        <v/>
      </c>
      <c r="DR580" s="1" t="str">
        <f t="shared" si="2826"/>
        <v/>
      </c>
      <c r="DS580" s="1" t="str">
        <f t="shared" si="2827"/>
        <v/>
      </c>
      <c r="DT580" s="1" t="str">
        <f t="shared" si="2828"/>
        <v/>
      </c>
      <c r="DU580" s="1" t="str">
        <f t="shared" si="2829"/>
        <v/>
      </c>
      <c r="DV580" s="1">
        <f t="shared" si="2830"/>
        <v>0</v>
      </c>
      <c r="DW580" s="1">
        <f t="shared" si="2831"/>
        <v>0</v>
      </c>
      <c r="DX580" s="1" t="str">
        <f t="shared" si="2832"/>
        <v/>
      </c>
      <c r="DY580" s="1" t="str">
        <f t="shared" si="2833"/>
        <v/>
      </c>
      <c r="EA580" s="1">
        <f t="shared" si="2834"/>
        <v>0</v>
      </c>
      <c r="EB580" s="1">
        <f t="shared" si="2835"/>
        <v>0</v>
      </c>
      <c r="EC580" s="1">
        <f t="shared" si="2836"/>
        <v>0</v>
      </c>
      <c r="ED580" s="1">
        <f t="shared" si="2837"/>
        <v>0</v>
      </c>
      <c r="EF580" s="1">
        <f t="shared" si="2838"/>
        <v>1</v>
      </c>
      <c r="EG580" s="1">
        <f t="shared" si="2839"/>
        <v>1</v>
      </c>
      <c r="EH580" s="1">
        <f t="shared" si="2840"/>
        <v>1</v>
      </c>
      <c r="EI580" s="1">
        <f t="shared" si="2841"/>
        <v>1</v>
      </c>
      <c r="EK580" s="1">
        <f t="shared" si="2842"/>
        <v>1</v>
      </c>
      <c r="EL580" s="1">
        <f t="shared" si="2843"/>
        <v>1</v>
      </c>
      <c r="EM580" s="1">
        <f t="shared" si="2844"/>
        <v>1</v>
      </c>
      <c r="EO580" s="1">
        <f t="shared" si="2845"/>
        <v>1</v>
      </c>
      <c r="EP580" s="1">
        <f t="shared" si="2846"/>
        <v>1</v>
      </c>
      <c r="EQ580" s="1">
        <f t="shared" si="2847"/>
        <v>1</v>
      </c>
      <c r="ES580" s="1">
        <f t="shared" si="2848"/>
        <v>1</v>
      </c>
      <c r="ET580" s="1">
        <f t="shared" si="2849"/>
        <v>1</v>
      </c>
      <c r="EU580" s="1">
        <f t="shared" si="2850"/>
        <v>1</v>
      </c>
      <c r="EV580" s="1">
        <f t="shared" si="2851"/>
        <v>1</v>
      </c>
      <c r="EW580" s="1">
        <f t="shared" si="2852"/>
        <v>0</v>
      </c>
      <c r="EY580" s="1">
        <f t="shared" si="2853"/>
        <v>1</v>
      </c>
      <c r="EZ580" s="1">
        <f t="shared" si="2854"/>
        <v>1</v>
      </c>
      <c r="FA580" s="1">
        <f t="shared" si="2855"/>
        <v>1</v>
      </c>
      <c r="FC580" s="1">
        <f t="shared" si="2856"/>
        <v>1</v>
      </c>
      <c r="FD580" s="1">
        <f t="shared" si="2857"/>
        <v>1</v>
      </c>
      <c r="FE580" s="1"/>
      <c r="FF580" s="1">
        <f t="shared" si="2858"/>
        <v>0</v>
      </c>
      <c r="FG580" s="1">
        <f t="shared" si="2859"/>
        <v>0</v>
      </c>
      <c r="FH580" s="1">
        <f t="shared" si="2860"/>
        <v>0</v>
      </c>
      <c r="FI580" s="1" t="str">
        <f t="shared" si="2861"/>
        <v/>
      </c>
      <c r="FJ580" s="1" t="str">
        <f t="shared" si="2862"/>
        <v/>
      </c>
      <c r="FK580" s="1" t="str">
        <f t="shared" si="2863"/>
        <v/>
      </c>
      <c r="FL580" s="1" t="str">
        <f t="shared" si="2864"/>
        <v/>
      </c>
      <c r="FN580" s="1" t="str">
        <f t="shared" si="2865"/>
        <v/>
      </c>
      <c r="FO580" s="1" t="str">
        <f t="shared" si="2866"/>
        <v/>
      </c>
      <c r="FP580" s="1" t="str">
        <f t="shared" si="2867"/>
        <v/>
      </c>
      <c r="FV580" s="1">
        <f t="shared" si="2868"/>
        <v>1</v>
      </c>
      <c r="FW580" s="1">
        <f t="shared" si="2869"/>
        <v>0</v>
      </c>
      <c r="FX580" s="1">
        <f t="shared" si="2870"/>
        <v>0</v>
      </c>
      <c r="GA580" s="1">
        <f t="shared" si="2871"/>
        <v>0</v>
      </c>
      <c r="GB580" s="1">
        <f t="shared" si="2872"/>
        <v>0</v>
      </c>
      <c r="GC580" s="1">
        <f t="shared" si="2873"/>
        <v>0</v>
      </c>
      <c r="GD580" s="1">
        <f t="shared" si="2874"/>
        <v>0</v>
      </c>
      <c r="GE580" s="1">
        <f t="shared" si="2875"/>
        <v>0</v>
      </c>
      <c r="GF580" s="1">
        <f t="shared" si="2876"/>
        <v>1</v>
      </c>
      <c r="GG580" s="1">
        <f t="shared" si="2877"/>
        <v>1</v>
      </c>
      <c r="GI580" s="1">
        <f t="shared" si="2878"/>
        <v>0</v>
      </c>
      <c r="GK580" s="1">
        <f t="shared" si="2879"/>
        <v>1</v>
      </c>
      <c r="GL580" s="1">
        <f t="shared" si="2880"/>
        <v>1</v>
      </c>
      <c r="GM580" s="1">
        <f t="shared" si="2881"/>
        <v>1</v>
      </c>
      <c r="GN580" s="1">
        <f t="shared" si="2882"/>
        <v>1</v>
      </c>
      <c r="GO580" s="1">
        <f t="shared" si="2883"/>
        <v>1</v>
      </c>
      <c r="GP580" s="1">
        <f t="shared" si="2884"/>
        <v>0</v>
      </c>
      <c r="GQ580" s="1">
        <f t="shared" si="2885"/>
        <v>0</v>
      </c>
      <c r="GS580" s="1" t="str">
        <f t="shared" si="2886"/>
        <v/>
      </c>
      <c r="GT580" s="1" t="str">
        <f t="shared" si="2887"/>
        <v/>
      </c>
      <c r="GU580" s="1">
        <f t="shared" si="2888"/>
        <v>1</v>
      </c>
      <c r="GV580" s="1">
        <f t="shared" si="2889"/>
        <v>0</v>
      </c>
      <c r="GW580" s="1">
        <f t="shared" si="2890"/>
        <v>0</v>
      </c>
      <c r="GX580" s="1">
        <f t="shared" si="2891"/>
        <v>0</v>
      </c>
      <c r="GY580" s="1">
        <f t="shared" si="2892"/>
        <v>0</v>
      </c>
      <c r="GZ580" s="1"/>
      <c r="HA580" s="1">
        <f t="shared" si="2893"/>
        <v>0</v>
      </c>
      <c r="HB580" s="1">
        <f t="shared" si="2894"/>
        <v>0</v>
      </c>
      <c r="HC580" s="1">
        <f t="shared" si="2895"/>
        <v>0</v>
      </c>
      <c r="HD580" s="1">
        <f t="shared" si="2896"/>
        <v>0</v>
      </c>
      <c r="HE580" s="1">
        <f t="shared" si="2897"/>
        <v>0</v>
      </c>
      <c r="HF580" s="1">
        <f t="shared" si="2898"/>
        <v>0</v>
      </c>
      <c r="HH580" s="1">
        <f t="shared" si="2899"/>
        <v>0</v>
      </c>
      <c r="HI580" s="1">
        <f t="shared" si="2900"/>
        <v>0</v>
      </c>
      <c r="HJ580" s="1">
        <f t="shared" si="2901"/>
        <v>0</v>
      </c>
      <c r="HK580" s="1">
        <f t="shared" si="2902"/>
        <v>0</v>
      </c>
      <c r="HL580" s="1">
        <f t="shared" si="2903"/>
        <v>0</v>
      </c>
      <c r="HM580" s="1">
        <f t="shared" si="2904"/>
        <v>0</v>
      </c>
      <c r="HO580" s="1" t="str">
        <f t="shared" si="2905"/>
        <v/>
      </c>
      <c r="HP580" s="1">
        <f t="shared" si="2906"/>
        <v>1</v>
      </c>
      <c r="HQ580" s="1" t="str">
        <f t="shared" si="2907"/>
        <v/>
      </c>
      <c r="HR580" t="str">
        <f t="shared" si="2908"/>
        <v/>
      </c>
      <c r="HS580" s="1" t="str">
        <f t="shared" si="2909"/>
        <v/>
      </c>
      <c r="HT580" t="str">
        <f t="shared" si="2910"/>
        <v/>
      </c>
      <c r="HU580" t="str">
        <f t="shared" si="2911"/>
        <v/>
      </c>
      <c r="HV580" s="1" t="str">
        <f t="shared" si="2912"/>
        <v/>
      </c>
      <c r="HW580" s="1" t="str">
        <f t="shared" si="2913"/>
        <v/>
      </c>
      <c r="HX580" s="1" t="str">
        <f t="shared" si="2914"/>
        <v/>
      </c>
      <c r="HZ580" s="1" t="str">
        <f t="shared" si="2915"/>
        <v/>
      </c>
      <c r="IA580" s="1">
        <f t="shared" si="2916"/>
        <v>1</v>
      </c>
      <c r="IB580" s="1" t="str">
        <f t="shared" si="2917"/>
        <v/>
      </c>
      <c r="IC580" s="1" t="str">
        <f t="shared" si="2918"/>
        <v/>
      </c>
      <c r="ID580" s="1" t="str">
        <f t="shared" si="2919"/>
        <v/>
      </c>
      <c r="IE580" s="1" t="str">
        <f t="shared" si="2920"/>
        <v/>
      </c>
      <c r="IF580" s="1" t="str">
        <f t="shared" si="2921"/>
        <v/>
      </c>
      <c r="IG580" s="1" t="str">
        <f t="shared" si="2922"/>
        <v/>
      </c>
      <c r="IH580" s="1" t="str">
        <f t="shared" si="2923"/>
        <v/>
      </c>
      <c r="II580" s="1" t="str">
        <f t="shared" si="2924"/>
        <v/>
      </c>
      <c r="IO580" s="3"/>
      <c r="IP580" s="3"/>
      <c r="IQ580" s="4"/>
      <c r="IR580" s="4"/>
      <c r="IX580" s="6"/>
      <c r="IY580" s="6"/>
      <c r="IZ580" s="7"/>
      <c r="JA580" s="7"/>
      <c r="JG580" s="12"/>
      <c r="JH580" s="12"/>
      <c r="JI580" s="13"/>
      <c r="JJ580" s="13"/>
      <c r="JN580" s="6"/>
      <c r="JO580" s="6"/>
      <c r="JQ580" s="11"/>
      <c r="JR580" s="11"/>
      <c r="JS580" s="12"/>
      <c r="JT580" s="13"/>
      <c r="JU580" s="12"/>
      <c r="JV580" s="12"/>
      <c r="JW580" s="97"/>
      <c r="JX580" s="13"/>
      <c r="JY580" s="13"/>
      <c r="JZ580" s="97"/>
      <c r="KA580" s="97"/>
      <c r="KB580" s="11"/>
      <c r="KC580" s="11"/>
      <c r="KD580" s="11"/>
      <c r="KE580" s="11"/>
    </row>
    <row r="581" spans="1:291" x14ac:dyDescent="0.2">
      <c r="A581" s="14">
        <f t="shared" si="2545"/>
        <v>581</v>
      </c>
      <c r="C581" s="2">
        <v>42948</v>
      </c>
      <c r="G581" s="3">
        <v>108.06</v>
      </c>
      <c r="H581" s="3">
        <v>118.095</v>
      </c>
      <c r="I581" s="3">
        <v>126.075</v>
      </c>
      <c r="J581" s="4">
        <v>154.01</v>
      </c>
      <c r="P581" s="128">
        <f t="shared" si="2746"/>
        <v>3462</v>
      </c>
      <c r="Q581" s="5">
        <f t="shared" si="2747"/>
        <v>3785.5</v>
      </c>
      <c r="R581" s="6">
        <f t="shared" si="2748"/>
        <v>4039.5000000000005</v>
      </c>
      <c r="S581" s="7">
        <f t="shared" si="2749"/>
        <v>4928.9999999999991</v>
      </c>
      <c r="Y581" s="4">
        <f t="shared" si="2925"/>
        <v>0.49999999999909051</v>
      </c>
      <c r="Z581" s="1">
        <f t="shared" si="2926"/>
        <v>4.7500000000004547</v>
      </c>
      <c r="AA581" s="1">
        <f t="shared" si="2927"/>
        <v>11.000000000000909</v>
      </c>
      <c r="AB581" s="1">
        <f t="shared" si="2928"/>
        <v>33.999999999999091</v>
      </c>
      <c r="AC581" s="1"/>
      <c r="AD581" s="1"/>
      <c r="AE581" s="126"/>
      <c r="AF581" s="126"/>
      <c r="AG581" s="126"/>
      <c r="AH581" s="4">
        <f t="shared" ref="AH581:AH604" si="2929">ABS(BJ581)</f>
        <v>2.1666666666687888</v>
      </c>
      <c r="AI581" s="4">
        <f t="shared" ref="AI581:AI604" si="2930">ABS(BK581)</f>
        <v>1.8500000000020917</v>
      </c>
      <c r="AJ581" s="4">
        <f t="shared" ref="AJ581:AJ604" si="2931">ABS(BL581)</f>
        <v>1.8500000000000902</v>
      </c>
      <c r="AK581" s="4">
        <f t="shared" ref="AK581:AK604" si="2932">ABS(BM581)</f>
        <v>2.5833333333334849</v>
      </c>
      <c r="AL581" s="4">
        <f t="shared" ref="AL581:AL604" si="2933">ABS(BN581)</f>
        <v>0.75</v>
      </c>
      <c r="AM581" s="4">
        <f t="shared" ref="AM581:AM604" si="2934">ABS(BO581)</f>
        <v>0.33333333333212067</v>
      </c>
      <c r="AN581" s="4">
        <f t="shared" ref="AN581:AN604" si="2935">ABS(BP581)</f>
        <v>2.599999999998726</v>
      </c>
      <c r="AO581" s="4">
        <f t="shared" ref="AO581:AO604" si="2936">ABS(BQ581)</f>
        <v>1</v>
      </c>
      <c r="AP581" s="4">
        <f t="shared" ref="AP581:AP604" si="2937">ABS(BR581)</f>
        <v>0.50000000000333467</v>
      </c>
      <c r="AQ581" s="4">
        <f t="shared" ref="AQ581:AQ604" si="2938">ABS(BS581)</f>
        <v>3.5416666666681067</v>
      </c>
      <c r="AR581" s="4">
        <f t="shared" ref="AR581:AR604" si="2939">ABS(BT581)</f>
        <v>3.4000000000021826</v>
      </c>
      <c r="AS581" s="4">
        <f t="shared" ref="AS581:AS604" si="2940">ABS(BU581)</f>
        <v>2.805555555554899</v>
      </c>
      <c r="AT581" s="4">
        <f t="shared" ref="AT581:AT604" si="2941">ABS(BV581)</f>
        <v>3.5333333333350314</v>
      </c>
      <c r="AU581" s="1"/>
      <c r="BA581" s="11">
        <f t="shared" si="2774"/>
        <v>0.49999999999909051</v>
      </c>
      <c r="BB581" s="11">
        <f t="shared" si="2775"/>
        <v>4.7500000000004547</v>
      </c>
      <c r="BC581" s="12">
        <f t="shared" si="2776"/>
        <v>11.000000000000909</v>
      </c>
      <c r="BD581" s="13">
        <f t="shared" si="2777"/>
        <v>33.999999999999091</v>
      </c>
      <c r="BJ581" s="11">
        <f t="shared" si="2778"/>
        <v>-2.1666666666687888</v>
      </c>
      <c r="BK581" s="11">
        <f t="shared" si="2779"/>
        <v>-1.8500000000020917</v>
      </c>
      <c r="BL581" s="11">
        <f t="shared" si="2780"/>
        <v>-1.8500000000000902</v>
      </c>
      <c r="BM581" s="11">
        <f t="shared" si="2781"/>
        <v>-2.5833333333334849</v>
      </c>
      <c r="BN581" s="11">
        <f t="shared" si="2782"/>
        <v>-0.75</v>
      </c>
      <c r="BO581" s="11">
        <f t="shared" si="2783"/>
        <v>-0.33333333333212067</v>
      </c>
      <c r="BP581" s="11">
        <f t="shared" si="2784"/>
        <v>-2.599999999998726</v>
      </c>
      <c r="BQ581" s="1">
        <v>1</v>
      </c>
      <c r="BR581" s="11">
        <f t="shared" si="2785"/>
        <v>0.50000000000333467</v>
      </c>
      <c r="BS581" s="11">
        <f t="shared" si="2786"/>
        <v>3.5416666666681067</v>
      </c>
      <c r="BT581" s="11">
        <f t="shared" si="2787"/>
        <v>-3.4000000000021826</v>
      </c>
      <c r="BU581" s="11">
        <f t="shared" si="2788"/>
        <v>-2.805555555554899</v>
      </c>
      <c r="BV581" s="11">
        <f t="shared" si="2789"/>
        <v>-3.5333333333350314</v>
      </c>
      <c r="BY581" s="126"/>
      <c r="BZ581" s="126"/>
      <c r="CA581">
        <f t="shared" si="2790"/>
        <v>-2.805555555554899</v>
      </c>
      <c r="CB581" s="1">
        <f t="shared" si="2791"/>
        <v>0</v>
      </c>
      <c r="CC581" s="1">
        <f t="shared" si="2792"/>
        <v>0</v>
      </c>
      <c r="CD581" s="1">
        <f t="shared" si="2793"/>
        <v>0</v>
      </c>
      <c r="CE581" s="126">
        <f t="shared" si="2546"/>
        <v>0</v>
      </c>
      <c r="CF581" s="1">
        <f t="shared" si="2794"/>
        <v>0</v>
      </c>
      <c r="CG581" s="1" t="str">
        <f t="shared" si="2795"/>
        <v/>
      </c>
      <c r="CH581" s="1">
        <f t="shared" si="2547"/>
        <v>1</v>
      </c>
      <c r="CI581" s="1">
        <f t="shared" si="2796"/>
        <v>1</v>
      </c>
      <c r="CJ581" s="1" t="str">
        <f t="shared" si="2797"/>
        <v/>
      </c>
      <c r="CK581" s="1" t="str">
        <f t="shared" si="2798"/>
        <v/>
      </c>
      <c r="CL581" s="1">
        <f t="shared" si="2799"/>
        <v>1</v>
      </c>
      <c r="CM581" s="1">
        <f t="shared" si="2800"/>
        <v>1</v>
      </c>
      <c r="CN581" s="1">
        <f t="shared" si="2801"/>
        <v>1</v>
      </c>
      <c r="CO581" s="1" t="str">
        <f t="shared" si="2802"/>
        <v/>
      </c>
      <c r="CP581" s="1" t="str">
        <f t="shared" si="2803"/>
        <v/>
      </c>
      <c r="CQ581" s="1">
        <f t="shared" si="2804"/>
        <v>1</v>
      </c>
      <c r="CS581" s="1">
        <f t="shared" si="2805"/>
        <v>0</v>
      </c>
      <c r="CT581" s="1">
        <f t="shared" si="2806"/>
        <v>0</v>
      </c>
      <c r="CU581" s="1">
        <f t="shared" si="2807"/>
        <v>0</v>
      </c>
      <c r="CV581" s="126">
        <f t="shared" si="2548"/>
        <v>0</v>
      </c>
      <c r="CW581" s="1">
        <f t="shared" si="2808"/>
        <v>1</v>
      </c>
      <c r="CX581" s="1" t="str">
        <f t="shared" si="2809"/>
        <v/>
      </c>
      <c r="CY581" s="1" t="str">
        <f t="shared" si="2810"/>
        <v/>
      </c>
      <c r="CZ581" s="1" t="str">
        <f t="shared" si="2811"/>
        <v/>
      </c>
      <c r="DA581" s="1" t="str">
        <f t="shared" si="2812"/>
        <v/>
      </c>
      <c r="DB581" s="1">
        <f t="shared" si="2813"/>
        <v>0</v>
      </c>
      <c r="DC581" s="1">
        <f t="shared" si="2814"/>
        <v>1</v>
      </c>
      <c r="DD581" s="1" t="str">
        <f t="shared" si="2815"/>
        <v/>
      </c>
      <c r="DE581" s="1" t="str">
        <f t="shared" si="2816"/>
        <v/>
      </c>
      <c r="DF581" s="1"/>
      <c r="DG581" s="126">
        <f t="shared" si="2549"/>
        <v>0</v>
      </c>
      <c r="DH581" s="1">
        <f t="shared" si="2817"/>
        <v>0</v>
      </c>
      <c r="DI581" s="1">
        <f t="shared" si="2818"/>
        <v>0</v>
      </c>
      <c r="DJ581" s="1">
        <f t="shared" si="2819"/>
        <v>0</v>
      </c>
      <c r="DK581" s="1">
        <f t="shared" si="2820"/>
        <v>0</v>
      </c>
      <c r="DL581" s="1"/>
      <c r="DM581" s="1">
        <f t="shared" si="2821"/>
        <v>1</v>
      </c>
      <c r="DN581" s="1" t="str">
        <f t="shared" si="2822"/>
        <v/>
      </c>
      <c r="DO581" s="1" t="str">
        <f t="shared" si="2823"/>
        <v/>
      </c>
      <c r="DP581" s="1" t="str">
        <f t="shared" si="2824"/>
        <v/>
      </c>
      <c r="DQ581" s="1" t="str">
        <f t="shared" si="2825"/>
        <v/>
      </c>
      <c r="DR581" s="1" t="str">
        <f t="shared" si="2826"/>
        <v/>
      </c>
      <c r="DS581" s="1" t="str">
        <f t="shared" si="2827"/>
        <v/>
      </c>
      <c r="DT581" s="1" t="str">
        <f t="shared" si="2828"/>
        <v/>
      </c>
      <c r="DU581" s="1" t="str">
        <f t="shared" si="2829"/>
        <v/>
      </c>
      <c r="DV581" s="1">
        <f t="shared" si="2830"/>
        <v>0</v>
      </c>
      <c r="DW581" s="1">
        <f t="shared" si="2831"/>
        <v>0</v>
      </c>
      <c r="DX581" s="1" t="str">
        <f t="shared" si="2832"/>
        <v/>
      </c>
      <c r="DY581" s="1" t="str">
        <f t="shared" si="2833"/>
        <v/>
      </c>
      <c r="EA581" s="1">
        <f t="shared" si="2834"/>
        <v>0</v>
      </c>
      <c r="EB581" s="1">
        <f t="shared" si="2835"/>
        <v>0</v>
      </c>
      <c r="EC581" s="1">
        <f t="shared" si="2836"/>
        <v>0</v>
      </c>
      <c r="ED581" s="1">
        <f t="shared" si="2837"/>
        <v>0</v>
      </c>
      <c r="EF581" s="1">
        <f t="shared" si="2838"/>
        <v>1</v>
      </c>
      <c r="EG581" s="1">
        <f t="shared" si="2839"/>
        <v>1</v>
      </c>
      <c r="EH581" s="1">
        <f t="shared" si="2840"/>
        <v>1</v>
      </c>
      <c r="EI581" s="1">
        <f t="shared" si="2841"/>
        <v>1</v>
      </c>
      <c r="EK581" s="1">
        <f t="shared" si="2842"/>
        <v>1</v>
      </c>
      <c r="EL581" s="1">
        <f t="shared" si="2843"/>
        <v>1</v>
      </c>
      <c r="EM581" s="1">
        <f t="shared" si="2844"/>
        <v>1</v>
      </c>
      <c r="EO581" s="1">
        <f t="shared" si="2845"/>
        <v>1</v>
      </c>
      <c r="EP581" s="1">
        <f t="shared" si="2846"/>
        <v>1</v>
      </c>
      <c r="EQ581" s="1">
        <f t="shared" si="2847"/>
        <v>1</v>
      </c>
      <c r="ES581" s="1">
        <f t="shared" si="2848"/>
        <v>1</v>
      </c>
      <c r="ET581" s="1">
        <f t="shared" si="2849"/>
        <v>1</v>
      </c>
      <c r="EU581" s="1">
        <f t="shared" si="2850"/>
        <v>1</v>
      </c>
      <c r="EV581" s="1">
        <f t="shared" si="2851"/>
        <v>1</v>
      </c>
      <c r="EW581" s="1">
        <f t="shared" si="2852"/>
        <v>0</v>
      </c>
      <c r="EY581" s="1">
        <f t="shared" si="2853"/>
        <v>1</v>
      </c>
      <c r="EZ581" s="1">
        <f t="shared" si="2854"/>
        <v>1</v>
      </c>
      <c r="FA581" s="1">
        <f t="shared" si="2855"/>
        <v>1</v>
      </c>
      <c r="FC581" s="1">
        <f t="shared" si="2856"/>
        <v>1</v>
      </c>
      <c r="FD581" s="1">
        <f t="shared" si="2857"/>
        <v>1</v>
      </c>
      <c r="FE581" s="1"/>
      <c r="FF581" s="1">
        <f t="shared" si="2858"/>
        <v>1</v>
      </c>
      <c r="FG581" s="1">
        <f t="shared" si="2859"/>
        <v>1</v>
      </c>
      <c r="FH581" s="1">
        <f t="shared" si="2860"/>
        <v>1</v>
      </c>
      <c r="FI581" s="1">
        <f t="shared" si="2861"/>
        <v>0</v>
      </c>
      <c r="FJ581" s="1">
        <f t="shared" si="2862"/>
        <v>0</v>
      </c>
      <c r="FK581" s="1">
        <f t="shared" si="2863"/>
        <v>0</v>
      </c>
      <c r="FL581" s="1">
        <f t="shared" si="2864"/>
        <v>0</v>
      </c>
      <c r="FN581" s="1" t="str">
        <f t="shared" si="2865"/>
        <v/>
      </c>
      <c r="FO581" s="1" t="str">
        <f t="shared" si="2866"/>
        <v/>
      </c>
      <c r="FP581" s="1" t="str">
        <f t="shared" si="2867"/>
        <v/>
      </c>
      <c r="FV581" s="1">
        <f t="shared" si="2868"/>
        <v>1</v>
      </c>
      <c r="FW581" s="1">
        <f t="shared" si="2869"/>
        <v>0</v>
      </c>
      <c r="FX581" s="1">
        <f t="shared" si="2870"/>
        <v>0</v>
      </c>
      <c r="GA581" s="1">
        <f t="shared" si="2871"/>
        <v>1</v>
      </c>
      <c r="GB581" s="1">
        <f t="shared" si="2872"/>
        <v>1</v>
      </c>
      <c r="GC581" s="1">
        <f t="shared" si="2873"/>
        <v>1</v>
      </c>
      <c r="GD581" s="1">
        <f t="shared" si="2874"/>
        <v>1</v>
      </c>
      <c r="GE581" s="1">
        <f t="shared" si="2875"/>
        <v>0</v>
      </c>
      <c r="GF581" s="1">
        <f t="shared" si="2876"/>
        <v>0</v>
      </c>
      <c r="GG581" s="1">
        <f t="shared" si="2877"/>
        <v>0</v>
      </c>
      <c r="GI581" s="1">
        <f t="shared" si="2878"/>
        <v>1</v>
      </c>
      <c r="GK581" s="1">
        <f t="shared" si="2879"/>
        <v>1</v>
      </c>
      <c r="GL581" s="1">
        <f t="shared" si="2880"/>
        <v>1</v>
      </c>
      <c r="GM581" s="1">
        <f t="shared" si="2881"/>
        <v>1</v>
      </c>
      <c r="GN581" s="1">
        <f t="shared" si="2882"/>
        <v>1</v>
      </c>
      <c r="GO581" s="1">
        <f t="shared" si="2883"/>
        <v>0</v>
      </c>
      <c r="GP581" s="1">
        <f t="shared" si="2884"/>
        <v>0</v>
      </c>
      <c r="GQ581" s="1">
        <f t="shared" si="2885"/>
        <v>0</v>
      </c>
      <c r="GS581" s="1">
        <f t="shared" si="2886"/>
        <v>1</v>
      </c>
      <c r="GT581" s="1" t="str">
        <f t="shared" si="2887"/>
        <v/>
      </c>
      <c r="GU581" s="1">
        <f t="shared" si="2888"/>
        <v>1</v>
      </c>
      <c r="GV581" s="1">
        <f t="shared" si="2889"/>
        <v>1</v>
      </c>
      <c r="GW581" s="1">
        <f t="shared" si="2890"/>
        <v>1</v>
      </c>
      <c r="GX581" s="1">
        <f t="shared" si="2891"/>
        <v>1</v>
      </c>
      <c r="GY581" s="1">
        <f t="shared" si="2892"/>
        <v>0</v>
      </c>
      <c r="GZ581" s="1"/>
      <c r="HA581" s="1">
        <f t="shared" si="2893"/>
        <v>0</v>
      </c>
      <c r="HB581" s="1">
        <f t="shared" si="2894"/>
        <v>0</v>
      </c>
      <c r="HC581" s="1">
        <f t="shared" si="2895"/>
        <v>0</v>
      </c>
      <c r="HD581" s="1">
        <f t="shared" si="2896"/>
        <v>0</v>
      </c>
      <c r="HE581" s="1">
        <f t="shared" si="2897"/>
        <v>0</v>
      </c>
      <c r="HF581" s="1">
        <f t="shared" si="2898"/>
        <v>0</v>
      </c>
      <c r="HH581" s="1">
        <f t="shared" si="2899"/>
        <v>1</v>
      </c>
      <c r="HI581" s="1">
        <f t="shared" si="2900"/>
        <v>1</v>
      </c>
      <c r="HJ581" s="1">
        <f t="shared" si="2901"/>
        <v>0</v>
      </c>
      <c r="HK581" s="1">
        <f t="shared" si="2902"/>
        <v>0</v>
      </c>
      <c r="HL581" s="1">
        <f t="shared" si="2903"/>
        <v>0</v>
      </c>
      <c r="HM581" s="1">
        <f t="shared" si="2904"/>
        <v>0</v>
      </c>
      <c r="HO581" s="1">
        <f t="shared" si="2905"/>
        <v>1</v>
      </c>
      <c r="HP581" s="1" t="str">
        <f t="shared" si="2906"/>
        <v/>
      </c>
      <c r="HQ581" s="1">
        <f t="shared" si="2907"/>
        <v>1</v>
      </c>
      <c r="HR581" t="str">
        <f t="shared" si="2908"/>
        <v/>
      </c>
      <c r="HS581" s="1">
        <f t="shared" si="2909"/>
        <v>1</v>
      </c>
      <c r="HT581" t="str">
        <f t="shared" si="2910"/>
        <v/>
      </c>
      <c r="HU581">
        <f t="shared" si="2911"/>
        <v>1</v>
      </c>
      <c r="HV581" s="1" t="str">
        <f t="shared" si="2912"/>
        <v/>
      </c>
      <c r="HW581" s="1" t="str">
        <f t="shared" si="2913"/>
        <v/>
      </c>
      <c r="HX581" s="1" t="str">
        <f t="shared" si="2914"/>
        <v/>
      </c>
      <c r="HZ581" s="1">
        <f t="shared" si="2915"/>
        <v>1</v>
      </c>
      <c r="IA581" s="1" t="str">
        <f t="shared" si="2916"/>
        <v/>
      </c>
      <c r="IB581" s="1">
        <f t="shared" si="2917"/>
        <v>1</v>
      </c>
      <c r="IC581" s="1" t="str">
        <f t="shared" si="2918"/>
        <v/>
      </c>
      <c r="ID581" s="1">
        <f t="shared" si="2919"/>
        <v>1</v>
      </c>
      <c r="IE581" s="1" t="str">
        <f t="shared" si="2920"/>
        <v/>
      </c>
      <c r="IF581" s="1">
        <f t="shared" si="2921"/>
        <v>1</v>
      </c>
      <c r="IG581" s="1" t="str">
        <f t="shared" si="2922"/>
        <v/>
      </c>
      <c r="IH581" s="1" t="str">
        <f t="shared" si="2923"/>
        <v/>
      </c>
      <c r="II581" s="1" t="str">
        <f t="shared" si="2924"/>
        <v/>
      </c>
      <c r="IO581" s="3"/>
      <c r="IP581" s="3"/>
      <c r="IQ581" s="4"/>
      <c r="IR581" s="4"/>
      <c r="IX581" s="6"/>
      <c r="IY581" s="6"/>
      <c r="IZ581" s="7"/>
      <c r="JA581" s="7"/>
      <c r="JG581" s="12"/>
      <c r="JH581" s="12"/>
      <c r="JI581" s="13"/>
      <c r="JJ581" s="13"/>
      <c r="JN581" s="6"/>
      <c r="JO581" s="6"/>
      <c r="JQ581" s="11"/>
      <c r="JR581" s="11"/>
      <c r="JS581" s="12"/>
      <c r="JT581" s="13"/>
      <c r="JU581" s="12"/>
      <c r="JV581" s="12"/>
      <c r="JW581" s="97"/>
      <c r="JX581" s="13"/>
      <c r="JY581" s="13"/>
      <c r="JZ581" s="97"/>
      <c r="KA581" s="97"/>
      <c r="KB581" s="11"/>
      <c r="KC581" s="11"/>
      <c r="KD581" s="11"/>
      <c r="KE581" s="11"/>
    </row>
    <row r="582" spans="1:291" x14ac:dyDescent="0.2">
      <c r="A582" s="14">
        <f t="shared" si="2545"/>
        <v>582</v>
      </c>
      <c r="C582" s="2">
        <v>42949</v>
      </c>
      <c r="G582" s="3">
        <v>108.047</v>
      </c>
      <c r="H582" s="3">
        <v>118.065</v>
      </c>
      <c r="I582" s="3">
        <v>126.035</v>
      </c>
      <c r="J582" s="4">
        <v>154.07</v>
      </c>
      <c r="P582" s="128">
        <f t="shared" si="2746"/>
        <v>3460.7499999999995</v>
      </c>
      <c r="Q582" s="5">
        <f t="shared" si="2747"/>
        <v>3782.5</v>
      </c>
      <c r="R582" s="6">
        <f t="shared" si="2748"/>
        <v>4035.4999999999995</v>
      </c>
      <c r="S582" s="7">
        <f t="shared" si="2749"/>
        <v>4934.9999999999991</v>
      </c>
      <c r="Y582" s="4">
        <f t="shared" si="2925"/>
        <v>1.2500000000004547</v>
      </c>
      <c r="Z582" s="1">
        <f t="shared" si="2926"/>
        <v>3</v>
      </c>
      <c r="AA582" s="1">
        <f t="shared" si="2927"/>
        <v>4.0000000000009095</v>
      </c>
      <c r="AB582" s="1">
        <f t="shared" si="2928"/>
        <v>6</v>
      </c>
      <c r="AC582" s="1"/>
      <c r="AD582" s="1"/>
      <c r="AE582" s="126"/>
      <c r="AF582" s="126"/>
      <c r="AG582" s="126"/>
      <c r="AH582" s="4">
        <f t="shared" si="2929"/>
        <v>0.50000000000090949</v>
      </c>
      <c r="AI582" s="4">
        <f t="shared" si="2930"/>
        <v>0.70000000000090967</v>
      </c>
      <c r="AJ582" s="4">
        <f t="shared" si="2931"/>
        <v>0.5999999999994543</v>
      </c>
      <c r="AK582" s="4">
        <f t="shared" si="2932"/>
        <v>0.33333333333272686</v>
      </c>
      <c r="AL582" s="4">
        <f t="shared" si="2933"/>
        <v>0.99999999999954525</v>
      </c>
      <c r="AM582" s="4">
        <f t="shared" si="2934"/>
        <v>6.0000000000009095</v>
      </c>
      <c r="AN582" s="4">
        <f t="shared" si="2935"/>
        <v>6.4000000000009098</v>
      </c>
      <c r="AO582" s="4">
        <f t="shared" si="2936"/>
        <v>1</v>
      </c>
      <c r="AP582" s="4">
        <f t="shared" si="2937"/>
        <v>0.83333333333545601</v>
      </c>
      <c r="AQ582" s="4">
        <f t="shared" si="2938"/>
        <v>5.500000000001819</v>
      </c>
      <c r="AR582" s="4">
        <f t="shared" si="2939"/>
        <v>0.9000000000005457</v>
      </c>
      <c r="AS582" s="4">
        <f t="shared" si="2940"/>
        <v>4.333333333333333</v>
      </c>
      <c r="AT582" s="4">
        <f t="shared" si="2941"/>
        <v>3.3000000000009093</v>
      </c>
      <c r="AU582" s="1"/>
      <c r="BA582" s="11">
        <f t="shared" si="2774"/>
        <v>-1.2500000000004547</v>
      </c>
      <c r="BB582" s="11">
        <f t="shared" si="2775"/>
        <v>-3</v>
      </c>
      <c r="BC582" s="12">
        <f t="shared" si="2776"/>
        <v>-4.0000000000009095</v>
      </c>
      <c r="BD582" s="13">
        <f t="shared" si="2777"/>
        <v>6</v>
      </c>
      <c r="BJ582" s="11">
        <f t="shared" si="2778"/>
        <v>-0.50000000000090949</v>
      </c>
      <c r="BK582" s="11">
        <f t="shared" si="2779"/>
        <v>-0.70000000000090967</v>
      </c>
      <c r="BL582" s="11">
        <f t="shared" si="2780"/>
        <v>-0.5999999999994543</v>
      </c>
      <c r="BM582" s="11">
        <f t="shared" si="2781"/>
        <v>-0.33333333333272686</v>
      </c>
      <c r="BN582" s="11">
        <f t="shared" si="2782"/>
        <v>-0.99999999999954525</v>
      </c>
      <c r="BO582" s="11">
        <f t="shared" si="2783"/>
        <v>-6.0000000000009095</v>
      </c>
      <c r="BP582" s="11">
        <f t="shared" si="2784"/>
        <v>-6.4000000000009098</v>
      </c>
      <c r="BQ582" s="1">
        <v>1</v>
      </c>
      <c r="BR582" s="11">
        <f t="shared" si="2785"/>
        <v>0.83333333333545601</v>
      </c>
      <c r="BS582" s="11">
        <f t="shared" si="2786"/>
        <v>-5.500000000001819</v>
      </c>
      <c r="BT582" s="11">
        <f t="shared" si="2787"/>
        <v>-0.9000000000005457</v>
      </c>
      <c r="BU582" s="11">
        <f t="shared" si="2788"/>
        <v>-4.333333333333333</v>
      </c>
      <c r="BV582" s="11">
        <f t="shared" si="2789"/>
        <v>-3.3000000000009093</v>
      </c>
      <c r="BY582" s="126"/>
      <c r="BZ582" s="126"/>
      <c r="CA582">
        <f t="shared" si="2790"/>
        <v>-4.333333333333333</v>
      </c>
      <c r="CB582" s="1">
        <f t="shared" si="2791"/>
        <v>1</v>
      </c>
      <c r="CC582" s="1">
        <f t="shared" si="2792"/>
        <v>1</v>
      </c>
      <c r="CD582" s="1">
        <f t="shared" si="2793"/>
        <v>1</v>
      </c>
      <c r="CE582" s="126">
        <f t="shared" ref="CE582:CE645" si="2942">IF(BD582="","",IF(OR(AND(BD582&gt;-0.001,BD582&lt;0.001),AND(BK582&gt;-0.001,BK582&lt;0.001)),0,IF(BD582&gt;0,IF(BK582&gt;0,1,0),IF(BK582&lt;0,1,0))))</f>
        <v>0</v>
      </c>
      <c r="CF582" s="1">
        <f t="shared" si="2794"/>
        <v>0</v>
      </c>
      <c r="CG582" s="1" t="str">
        <f t="shared" si="2795"/>
        <v/>
      </c>
      <c r="CH582" s="1">
        <f t="shared" ref="CH582:CH621" si="2943">IF(DJ582=0,IF(AND(BK582&gt;-0.001,BD582&lt;0.001),1,IF(AND(BK582&lt;0.001,BD582&gt;-0.001),1,0)),"")</f>
        <v>1</v>
      </c>
      <c r="CI582" s="1">
        <f t="shared" si="2796"/>
        <v>1</v>
      </c>
      <c r="CJ582" s="1">
        <f t="shared" si="2797"/>
        <v>1</v>
      </c>
      <c r="CK582" s="1" t="str">
        <f t="shared" si="2798"/>
        <v/>
      </c>
      <c r="CL582" s="1">
        <f t="shared" si="2799"/>
        <v>1</v>
      </c>
      <c r="CM582" s="1">
        <f t="shared" si="2800"/>
        <v>1</v>
      </c>
      <c r="CN582" s="1">
        <f t="shared" si="2801"/>
        <v>1</v>
      </c>
      <c r="CO582" s="1" t="str">
        <f t="shared" si="2802"/>
        <v/>
      </c>
      <c r="CP582" s="1">
        <f t="shared" si="2803"/>
        <v>1</v>
      </c>
      <c r="CQ582" s="1" t="str">
        <f t="shared" si="2804"/>
        <v/>
      </c>
      <c r="CS582" s="1">
        <f t="shared" si="2805"/>
        <v>1</v>
      </c>
      <c r="CT582" s="1">
        <f t="shared" si="2806"/>
        <v>1</v>
      </c>
      <c r="CU582" s="1">
        <f t="shared" si="2807"/>
        <v>1</v>
      </c>
      <c r="CV582" s="126">
        <f t="shared" ref="CV582:CV645" si="2944">IF(BD582="","",IF(OR(AND(BD582&gt;-0.001,BD582&lt;0.001),AND(BM582&gt;-0.001,BM582&lt;0.001)),0,IF(BD582&gt;0,IF(BM582&gt;0,1,0),IF(BM582&lt;0,1,0))))</f>
        <v>0</v>
      </c>
      <c r="CW582" s="1" t="str">
        <f t="shared" si="2808"/>
        <v/>
      </c>
      <c r="CX582" s="1" t="str">
        <f t="shared" si="2809"/>
        <v/>
      </c>
      <c r="CY582" s="1" t="str">
        <f t="shared" si="2810"/>
        <v/>
      </c>
      <c r="CZ582" s="1" t="str">
        <f t="shared" si="2811"/>
        <v/>
      </c>
      <c r="DA582" s="1" t="str">
        <f t="shared" si="2812"/>
        <v/>
      </c>
      <c r="DB582" s="1">
        <f t="shared" si="2813"/>
        <v>0</v>
      </c>
      <c r="DC582" s="1">
        <f t="shared" si="2814"/>
        <v>1</v>
      </c>
      <c r="DD582" s="1" t="str">
        <f t="shared" si="2815"/>
        <v/>
      </c>
      <c r="DE582" s="1" t="str">
        <f t="shared" si="2816"/>
        <v/>
      </c>
      <c r="DF582" s="1"/>
      <c r="DG582" s="126">
        <f t="shared" ref="DG582:DG645" si="2945">IF(OR(AND(BA582&gt;-0.001,BA582&lt;0.001),AND(BO582&gt;-0.001,BO582&lt;0.001)),1,IF(BA582&gt;0,IF(BO582&gt;0,1,0),IF(BO582&lt;0,1,0)))</f>
        <v>1</v>
      </c>
      <c r="DH582" s="1">
        <f t="shared" si="2817"/>
        <v>1</v>
      </c>
      <c r="DI582" s="1">
        <f t="shared" si="2818"/>
        <v>1</v>
      </c>
      <c r="DJ582" s="1">
        <f t="shared" si="2819"/>
        <v>0</v>
      </c>
      <c r="DK582" s="1">
        <f t="shared" si="2820"/>
        <v>0</v>
      </c>
      <c r="DL582" s="1"/>
      <c r="DM582" s="1">
        <f t="shared" si="2821"/>
        <v>1</v>
      </c>
      <c r="DN582" s="1" t="str">
        <f t="shared" si="2822"/>
        <v/>
      </c>
      <c r="DO582" s="1" t="str">
        <f t="shared" si="2823"/>
        <v/>
      </c>
      <c r="DP582" s="1" t="str">
        <f t="shared" si="2824"/>
        <v/>
      </c>
      <c r="DQ582" s="1" t="str">
        <f t="shared" si="2825"/>
        <v/>
      </c>
      <c r="DR582" s="1" t="str">
        <f t="shared" si="2826"/>
        <v/>
      </c>
      <c r="DS582" s="1" t="str">
        <f t="shared" si="2827"/>
        <v/>
      </c>
      <c r="DT582" s="1" t="str">
        <f t="shared" si="2828"/>
        <v/>
      </c>
      <c r="DU582" s="1" t="str">
        <f t="shared" si="2829"/>
        <v/>
      </c>
      <c r="DV582" s="1">
        <f t="shared" si="2830"/>
        <v>0</v>
      </c>
      <c r="DW582" s="1">
        <f t="shared" si="2831"/>
        <v>1</v>
      </c>
      <c r="DX582" s="1">
        <f t="shared" si="2832"/>
        <v>1</v>
      </c>
      <c r="DY582" s="1" t="str">
        <f t="shared" si="2833"/>
        <v/>
      </c>
      <c r="EA582" s="1">
        <f t="shared" si="2834"/>
        <v>1</v>
      </c>
      <c r="EB582" s="1">
        <f t="shared" si="2835"/>
        <v>1</v>
      </c>
      <c r="EC582" s="1">
        <f t="shared" si="2836"/>
        <v>1</v>
      </c>
      <c r="ED582" s="1">
        <f t="shared" si="2837"/>
        <v>0</v>
      </c>
      <c r="EF582" s="1">
        <f t="shared" si="2838"/>
        <v>1</v>
      </c>
      <c r="EG582" s="1">
        <f t="shared" si="2839"/>
        <v>1</v>
      </c>
      <c r="EH582" s="1">
        <f t="shared" si="2840"/>
        <v>1</v>
      </c>
      <c r="EI582" s="1">
        <f t="shared" si="2841"/>
        <v>0</v>
      </c>
      <c r="EK582" s="1">
        <f t="shared" si="2842"/>
        <v>1</v>
      </c>
      <c r="EL582" s="1">
        <f t="shared" si="2843"/>
        <v>1</v>
      </c>
      <c r="EM582" s="1">
        <f t="shared" si="2844"/>
        <v>0</v>
      </c>
      <c r="EO582" s="1">
        <f t="shared" si="2845"/>
        <v>1</v>
      </c>
      <c r="EP582" s="1">
        <f t="shared" si="2846"/>
        <v>1</v>
      </c>
      <c r="EQ582" s="1">
        <f t="shared" si="2847"/>
        <v>0</v>
      </c>
      <c r="ES582" s="1">
        <f t="shared" si="2848"/>
        <v>1</v>
      </c>
      <c r="ET582" s="1">
        <f t="shared" si="2849"/>
        <v>1</v>
      </c>
      <c r="EU582" s="1">
        <f t="shared" si="2850"/>
        <v>0</v>
      </c>
      <c r="EV582" s="1" t="str">
        <f t="shared" si="2851"/>
        <v/>
      </c>
      <c r="EW582" s="1" t="str">
        <f t="shared" si="2852"/>
        <v/>
      </c>
      <c r="EY582" s="1">
        <f t="shared" si="2853"/>
        <v>0</v>
      </c>
      <c r="EZ582" s="1">
        <f t="shared" si="2854"/>
        <v>0</v>
      </c>
      <c r="FA582" s="1">
        <f t="shared" si="2855"/>
        <v>0</v>
      </c>
      <c r="FC582" s="1">
        <f t="shared" si="2856"/>
        <v>1</v>
      </c>
      <c r="FD582" s="1">
        <f t="shared" si="2857"/>
        <v>1</v>
      </c>
      <c r="FE582" s="1"/>
      <c r="FF582" s="1">
        <f t="shared" si="2858"/>
        <v>1</v>
      </c>
      <c r="FG582" s="1">
        <f t="shared" si="2859"/>
        <v>1</v>
      </c>
      <c r="FH582" s="1">
        <f t="shared" si="2860"/>
        <v>1</v>
      </c>
      <c r="FI582" s="1">
        <f t="shared" si="2861"/>
        <v>0</v>
      </c>
      <c r="FJ582" s="1">
        <f t="shared" si="2862"/>
        <v>1</v>
      </c>
      <c r="FK582" s="1">
        <f t="shared" si="2863"/>
        <v>1</v>
      </c>
      <c r="FL582" s="1">
        <f t="shared" si="2864"/>
        <v>1</v>
      </c>
      <c r="FN582" s="1" t="str">
        <f t="shared" si="2865"/>
        <v/>
      </c>
      <c r="FO582" s="1" t="str">
        <f t="shared" si="2866"/>
        <v/>
      </c>
      <c r="FP582" s="1" t="str">
        <f t="shared" si="2867"/>
        <v/>
      </c>
      <c r="FV582" s="1">
        <f t="shared" si="2868"/>
        <v>1</v>
      </c>
      <c r="FW582" s="1">
        <f t="shared" si="2869"/>
        <v>1</v>
      </c>
      <c r="FX582" s="1">
        <f t="shared" si="2870"/>
        <v>1</v>
      </c>
      <c r="GA582" s="1">
        <f t="shared" si="2871"/>
        <v>0</v>
      </c>
      <c r="GB582" s="1">
        <f t="shared" si="2872"/>
        <v>0</v>
      </c>
      <c r="GC582" s="1">
        <f t="shared" si="2873"/>
        <v>0</v>
      </c>
      <c r="GD582" s="1">
        <f t="shared" si="2874"/>
        <v>1</v>
      </c>
      <c r="GE582" s="1">
        <f t="shared" si="2875"/>
        <v>0</v>
      </c>
      <c r="GF582" s="1">
        <f t="shared" si="2876"/>
        <v>0</v>
      </c>
      <c r="GG582" s="1">
        <f t="shared" si="2877"/>
        <v>0</v>
      </c>
      <c r="GI582" s="1">
        <f t="shared" si="2878"/>
        <v>0</v>
      </c>
      <c r="GK582" s="1">
        <f t="shared" si="2879"/>
        <v>1</v>
      </c>
      <c r="GL582" s="1">
        <f t="shared" si="2880"/>
        <v>1</v>
      </c>
      <c r="GM582" s="1">
        <f t="shared" si="2881"/>
        <v>1</v>
      </c>
      <c r="GN582" s="1">
        <f t="shared" si="2882"/>
        <v>0</v>
      </c>
      <c r="GO582" s="1">
        <f t="shared" si="2883"/>
        <v>1</v>
      </c>
      <c r="GP582" s="1">
        <f t="shared" si="2884"/>
        <v>1</v>
      </c>
      <c r="GQ582" s="1">
        <f t="shared" si="2885"/>
        <v>1</v>
      </c>
      <c r="GS582" s="1" t="str">
        <f t="shared" si="2886"/>
        <v/>
      </c>
      <c r="GT582" s="1" t="str">
        <f t="shared" si="2887"/>
        <v/>
      </c>
      <c r="GU582" s="1">
        <f t="shared" si="2888"/>
        <v>0</v>
      </c>
      <c r="GV582" s="1">
        <f t="shared" si="2889"/>
        <v>0</v>
      </c>
      <c r="GW582" s="1">
        <f t="shared" si="2890"/>
        <v>0</v>
      </c>
      <c r="GX582" s="1">
        <f t="shared" si="2891"/>
        <v>0</v>
      </c>
      <c r="GY582" s="1">
        <f t="shared" si="2892"/>
        <v>0</v>
      </c>
      <c r="GZ582" s="1"/>
      <c r="HA582" s="1">
        <f t="shared" si="2893"/>
        <v>1</v>
      </c>
      <c r="HB582" s="1">
        <f t="shared" si="2894"/>
        <v>1</v>
      </c>
      <c r="HC582" s="1">
        <f t="shared" si="2895"/>
        <v>1</v>
      </c>
      <c r="HD582" s="1">
        <f t="shared" si="2896"/>
        <v>1</v>
      </c>
      <c r="HE582" s="1">
        <f t="shared" si="2897"/>
        <v>0</v>
      </c>
      <c r="HF582" s="1">
        <f t="shared" si="2898"/>
        <v>0</v>
      </c>
      <c r="HH582" s="1">
        <f t="shared" si="2899"/>
        <v>1</v>
      </c>
      <c r="HI582" s="1">
        <f t="shared" si="2900"/>
        <v>1</v>
      </c>
      <c r="HJ582" s="1">
        <f t="shared" si="2901"/>
        <v>1</v>
      </c>
      <c r="HK582" s="1">
        <f t="shared" si="2902"/>
        <v>0</v>
      </c>
      <c r="HL582" s="1">
        <f t="shared" si="2903"/>
        <v>0</v>
      </c>
      <c r="HM582" s="1">
        <f t="shared" si="2904"/>
        <v>0</v>
      </c>
      <c r="HO582" s="1">
        <f t="shared" si="2905"/>
        <v>1</v>
      </c>
      <c r="HP582" s="1" t="str">
        <f t="shared" si="2906"/>
        <v/>
      </c>
      <c r="HQ582" s="1" t="str">
        <f t="shared" si="2907"/>
        <v/>
      </c>
      <c r="HR582" t="str">
        <f t="shared" si="2908"/>
        <v/>
      </c>
      <c r="HS582" s="1" t="str">
        <f t="shared" si="2909"/>
        <v/>
      </c>
      <c r="HT582" t="str">
        <f t="shared" si="2910"/>
        <v/>
      </c>
      <c r="HU582" t="str">
        <f t="shared" si="2911"/>
        <v/>
      </c>
      <c r="HV582" s="1" t="str">
        <f t="shared" si="2912"/>
        <v/>
      </c>
      <c r="HW582" s="1" t="str">
        <f t="shared" si="2913"/>
        <v/>
      </c>
      <c r="HX582" s="1" t="str">
        <f t="shared" si="2914"/>
        <v/>
      </c>
      <c r="HZ582" s="1">
        <f t="shared" si="2915"/>
        <v>1</v>
      </c>
      <c r="IA582" s="1" t="str">
        <f t="shared" si="2916"/>
        <v/>
      </c>
      <c r="IB582" s="1" t="str">
        <f t="shared" si="2917"/>
        <v/>
      </c>
      <c r="IC582" s="1" t="str">
        <f t="shared" si="2918"/>
        <v/>
      </c>
      <c r="ID582" s="1" t="str">
        <f t="shared" si="2919"/>
        <v/>
      </c>
      <c r="IE582" s="1" t="str">
        <f t="shared" si="2920"/>
        <v/>
      </c>
      <c r="IF582" s="1" t="str">
        <f t="shared" si="2921"/>
        <v/>
      </c>
      <c r="IG582" s="1" t="str">
        <f t="shared" si="2922"/>
        <v/>
      </c>
      <c r="IH582" s="1" t="str">
        <f t="shared" si="2923"/>
        <v/>
      </c>
      <c r="II582" s="1" t="str">
        <f t="shared" si="2924"/>
        <v/>
      </c>
      <c r="IO582" s="3"/>
      <c r="IP582" s="3"/>
      <c r="IQ582" s="4"/>
      <c r="IR582" s="4"/>
      <c r="IX582" s="6"/>
      <c r="IY582" s="6"/>
      <c r="IZ582" s="7"/>
      <c r="JA582" s="7"/>
      <c r="JG582" s="12"/>
      <c r="JH582" s="12"/>
      <c r="JI582" s="13"/>
      <c r="JJ582" s="13"/>
      <c r="JN582" s="6"/>
      <c r="JO582" s="6"/>
      <c r="JQ582" s="11"/>
      <c r="JR582" s="11"/>
      <c r="JS582" s="12"/>
      <c r="JT582" s="13"/>
      <c r="JU582" s="12"/>
      <c r="JV582" s="12"/>
      <c r="JW582" s="97"/>
      <c r="JX582" s="13"/>
      <c r="JY582" s="13"/>
      <c r="JZ582" s="97"/>
      <c r="KA582" s="97"/>
      <c r="KB582" s="11"/>
      <c r="KC582" s="11"/>
      <c r="KD582" s="11"/>
      <c r="KE582" s="11"/>
    </row>
    <row r="583" spans="1:291" x14ac:dyDescent="0.2">
      <c r="A583" s="14">
        <f t="shared" si="2545"/>
        <v>583</v>
      </c>
      <c r="C583" s="2">
        <v>42950</v>
      </c>
      <c r="G583" s="3">
        <v>108.062</v>
      </c>
      <c r="H583" s="3">
        <v>118.11</v>
      </c>
      <c r="I583" s="3">
        <v>126.11499999999999</v>
      </c>
      <c r="J583" s="4">
        <v>155</v>
      </c>
      <c r="P583" s="128">
        <f t="shared" si="2746"/>
        <v>3462.2499999999995</v>
      </c>
      <c r="Q583" s="5">
        <f t="shared" si="2747"/>
        <v>3787</v>
      </c>
      <c r="R583" s="6">
        <f t="shared" si="2748"/>
        <v>4043.4999999999995</v>
      </c>
      <c r="S583" s="7">
        <f t="shared" si="2749"/>
        <v>4960</v>
      </c>
      <c r="Y583" s="4">
        <f t="shared" si="2925"/>
        <v>1.5</v>
      </c>
      <c r="Z583" s="1">
        <f t="shared" si="2926"/>
        <v>4.5</v>
      </c>
      <c r="AA583" s="1">
        <f t="shared" si="2927"/>
        <v>8</v>
      </c>
      <c r="AB583" s="1">
        <f t="shared" si="2928"/>
        <v>25.000000000000909</v>
      </c>
      <c r="AC583" s="1"/>
      <c r="AD583" s="1"/>
      <c r="AE583" s="126"/>
      <c r="AF583" s="126"/>
      <c r="AG583" s="126"/>
      <c r="AH583" s="4">
        <f t="shared" si="2929"/>
        <v>0</v>
      </c>
      <c r="AI583" s="4">
        <f t="shared" si="2930"/>
        <v>0.30000000000000027</v>
      </c>
      <c r="AJ583" s="4">
        <f t="shared" si="2931"/>
        <v>0.29999999999999982</v>
      </c>
      <c r="AK583" s="4">
        <f t="shared" si="2932"/>
        <v>0.83333333333333304</v>
      </c>
      <c r="AL583" s="4">
        <f t="shared" si="2933"/>
        <v>0.5</v>
      </c>
      <c r="AM583" s="4">
        <f t="shared" si="2934"/>
        <v>0.33333333333363591</v>
      </c>
      <c r="AN583" s="4">
        <f t="shared" si="2935"/>
        <v>2.0000000000003642</v>
      </c>
      <c r="AO583" s="4">
        <f t="shared" si="2936"/>
        <v>1</v>
      </c>
      <c r="AP583" s="4">
        <f t="shared" si="2937"/>
        <v>1.3333333333333335</v>
      </c>
      <c r="AQ583" s="4">
        <f t="shared" si="2938"/>
        <v>0.91666666666636365</v>
      </c>
      <c r="AR583" s="4">
        <f t="shared" si="2939"/>
        <v>0.20000000000000018</v>
      </c>
      <c r="AS583" s="4">
        <f t="shared" si="2940"/>
        <v>1.0555555555557579</v>
      </c>
      <c r="AT583" s="4">
        <f t="shared" si="2941"/>
        <v>0.33333333333345472</v>
      </c>
      <c r="AU583" s="1"/>
      <c r="BA583" s="11">
        <f t="shared" si="2774"/>
        <v>1.5</v>
      </c>
      <c r="BB583" s="11">
        <f t="shared" si="2775"/>
        <v>4.5</v>
      </c>
      <c r="BC583" s="12">
        <f t="shared" si="2776"/>
        <v>8</v>
      </c>
      <c r="BD583" s="13">
        <f t="shared" si="2777"/>
        <v>25.000000000000909</v>
      </c>
      <c r="BJ583" s="11">
        <f t="shared" si="2778"/>
        <v>0</v>
      </c>
      <c r="BK583" s="11">
        <f t="shared" si="2779"/>
        <v>0.30000000000000027</v>
      </c>
      <c r="BL583" s="11">
        <f t="shared" si="2780"/>
        <v>-0.29999999999999982</v>
      </c>
      <c r="BM583" s="11">
        <f t="shared" si="2781"/>
        <v>-0.83333333333333304</v>
      </c>
      <c r="BN583" s="11">
        <f t="shared" si="2782"/>
        <v>0.5</v>
      </c>
      <c r="BO583" s="11">
        <f t="shared" si="2783"/>
        <v>-0.33333333333363591</v>
      </c>
      <c r="BP583" s="11">
        <f t="shared" si="2784"/>
        <v>-2.0000000000003642</v>
      </c>
      <c r="BQ583" s="1">
        <v>1</v>
      </c>
      <c r="BR583" s="11">
        <f t="shared" si="2785"/>
        <v>-1.3333333333333335</v>
      </c>
      <c r="BS583" s="11">
        <f t="shared" si="2786"/>
        <v>0.91666666666636365</v>
      </c>
      <c r="BT583" s="11">
        <f t="shared" si="2787"/>
        <v>-0.20000000000000018</v>
      </c>
      <c r="BU583" s="11">
        <f t="shared" si="2788"/>
        <v>-1.0555555555557579</v>
      </c>
      <c r="BV583" s="11">
        <f t="shared" si="2789"/>
        <v>-0.33333333333345472</v>
      </c>
      <c r="BY583" s="126"/>
      <c r="BZ583" s="126"/>
      <c r="CA583">
        <f t="shared" si="2790"/>
        <v>-1.0555555555557579</v>
      </c>
      <c r="CB583" s="1">
        <f t="shared" si="2791"/>
        <v>1</v>
      </c>
      <c r="CC583" s="1">
        <f t="shared" si="2792"/>
        <v>1</v>
      </c>
      <c r="CD583" s="1">
        <f t="shared" si="2793"/>
        <v>1</v>
      </c>
      <c r="CE583" s="126">
        <f t="shared" si="2942"/>
        <v>1</v>
      </c>
      <c r="CF583" s="1">
        <f t="shared" si="2794"/>
        <v>1</v>
      </c>
      <c r="CG583" s="1">
        <f t="shared" si="2795"/>
        <v>0</v>
      </c>
      <c r="CH583" s="1">
        <f t="shared" si="2943"/>
        <v>0</v>
      </c>
      <c r="CI583" s="1">
        <f t="shared" si="2796"/>
        <v>0</v>
      </c>
      <c r="CJ583" s="1" t="str">
        <f t="shared" si="2797"/>
        <v/>
      </c>
      <c r="CK583" s="1" t="str">
        <f t="shared" si="2798"/>
        <v/>
      </c>
      <c r="CL583" s="1">
        <f t="shared" si="2799"/>
        <v>0</v>
      </c>
      <c r="CM583" s="1" t="str">
        <f t="shared" si="2800"/>
        <v/>
      </c>
      <c r="CN583" s="1" t="str">
        <f t="shared" si="2801"/>
        <v/>
      </c>
      <c r="CO583" s="1">
        <f t="shared" si="2802"/>
        <v>0</v>
      </c>
      <c r="CP583" s="1">
        <f t="shared" si="2803"/>
        <v>0</v>
      </c>
      <c r="CQ583" s="1" t="str">
        <f t="shared" si="2804"/>
        <v/>
      </c>
      <c r="CS583" s="1">
        <f t="shared" si="2805"/>
        <v>0</v>
      </c>
      <c r="CT583" s="1">
        <f t="shared" si="2806"/>
        <v>0</v>
      </c>
      <c r="CU583" s="1">
        <f t="shared" si="2807"/>
        <v>0</v>
      </c>
      <c r="CV583" s="126">
        <f t="shared" si="2944"/>
        <v>0</v>
      </c>
      <c r="CW583" s="1">
        <f t="shared" si="2808"/>
        <v>1</v>
      </c>
      <c r="CX583" s="1" t="str">
        <f t="shared" si="2809"/>
        <v/>
      </c>
      <c r="CY583" s="1" t="str">
        <f t="shared" si="2810"/>
        <v/>
      </c>
      <c r="CZ583" s="1" t="str">
        <f t="shared" si="2811"/>
        <v/>
      </c>
      <c r="DA583" s="1" t="str">
        <f t="shared" si="2812"/>
        <v/>
      </c>
      <c r="DB583" s="1">
        <f t="shared" si="2813"/>
        <v>0</v>
      </c>
      <c r="DC583" s="1">
        <f t="shared" si="2814"/>
        <v>1</v>
      </c>
      <c r="DD583" s="1" t="str">
        <f t="shared" si="2815"/>
        <v/>
      </c>
      <c r="DE583" s="1" t="str">
        <f t="shared" si="2816"/>
        <v/>
      </c>
      <c r="DF583" s="1"/>
      <c r="DG583" s="126">
        <f t="shared" si="2945"/>
        <v>0</v>
      </c>
      <c r="DH583" s="1">
        <f t="shared" si="2817"/>
        <v>0</v>
      </c>
      <c r="DI583" s="1">
        <f t="shared" si="2818"/>
        <v>0</v>
      </c>
      <c r="DJ583" s="1">
        <f t="shared" si="2819"/>
        <v>0</v>
      </c>
      <c r="DK583" s="1">
        <f t="shared" si="2820"/>
        <v>0</v>
      </c>
      <c r="DL583" s="1"/>
      <c r="DM583" s="1">
        <f t="shared" si="2821"/>
        <v>0</v>
      </c>
      <c r="DN583" s="1" t="str">
        <f t="shared" si="2822"/>
        <v/>
      </c>
      <c r="DO583" s="1" t="str">
        <f t="shared" si="2823"/>
        <v/>
      </c>
      <c r="DP583" s="1" t="str">
        <f t="shared" si="2824"/>
        <v/>
      </c>
      <c r="DQ583" s="1" t="str">
        <f t="shared" si="2825"/>
        <v/>
      </c>
      <c r="DR583" s="1" t="str">
        <f t="shared" si="2826"/>
        <v/>
      </c>
      <c r="DS583" s="1" t="str">
        <f t="shared" si="2827"/>
        <v/>
      </c>
      <c r="DT583" s="1" t="str">
        <f t="shared" si="2828"/>
        <v/>
      </c>
      <c r="DU583" s="1" t="str">
        <f t="shared" si="2829"/>
        <v/>
      </c>
      <c r="DV583" s="1">
        <f t="shared" si="2830"/>
        <v>0</v>
      </c>
      <c r="DW583" s="1">
        <f t="shared" si="2831"/>
        <v>0</v>
      </c>
      <c r="DX583" s="1" t="str">
        <f t="shared" si="2832"/>
        <v/>
      </c>
      <c r="DY583" s="1" t="str">
        <f t="shared" si="2833"/>
        <v/>
      </c>
      <c r="EA583" s="1">
        <f t="shared" si="2834"/>
        <v>0</v>
      </c>
      <c r="EB583" s="1">
        <f t="shared" si="2835"/>
        <v>0</v>
      </c>
      <c r="EC583" s="1">
        <f t="shared" si="2836"/>
        <v>0</v>
      </c>
      <c r="ED583" s="1">
        <f t="shared" si="2837"/>
        <v>0</v>
      </c>
      <c r="EF583" s="1">
        <f t="shared" si="2838"/>
        <v>1</v>
      </c>
      <c r="EG583" s="1">
        <f t="shared" si="2839"/>
        <v>1</v>
      </c>
      <c r="EH583" s="1">
        <f t="shared" si="2840"/>
        <v>1</v>
      </c>
      <c r="EI583" s="1">
        <f t="shared" si="2841"/>
        <v>1</v>
      </c>
      <c r="EK583" s="1">
        <f t="shared" si="2842"/>
        <v>1</v>
      </c>
      <c r="EL583" s="1">
        <f t="shared" si="2843"/>
        <v>1</v>
      </c>
      <c r="EM583" s="1">
        <f t="shared" si="2844"/>
        <v>1</v>
      </c>
      <c r="EO583" s="1">
        <f t="shared" si="2845"/>
        <v>1</v>
      </c>
      <c r="EP583" s="1">
        <f t="shared" si="2846"/>
        <v>1</v>
      </c>
      <c r="EQ583" s="1">
        <f t="shared" si="2847"/>
        <v>1</v>
      </c>
      <c r="ES583" s="1">
        <f t="shared" si="2848"/>
        <v>1</v>
      </c>
      <c r="ET583" s="1">
        <f t="shared" si="2849"/>
        <v>1</v>
      </c>
      <c r="EU583" s="1">
        <f t="shared" si="2850"/>
        <v>1</v>
      </c>
      <c r="EV583" s="1">
        <f t="shared" si="2851"/>
        <v>1</v>
      </c>
      <c r="EW583" s="1">
        <f t="shared" si="2852"/>
        <v>0</v>
      </c>
      <c r="EY583" s="1">
        <f t="shared" si="2853"/>
        <v>1</v>
      </c>
      <c r="EZ583" s="1">
        <f t="shared" si="2854"/>
        <v>1</v>
      </c>
      <c r="FA583" s="1">
        <f t="shared" si="2855"/>
        <v>1</v>
      </c>
      <c r="FC583" s="1">
        <f t="shared" si="2856"/>
        <v>1</v>
      </c>
      <c r="FD583" s="1">
        <f t="shared" si="2857"/>
        <v>1</v>
      </c>
      <c r="FE583" s="1"/>
      <c r="FF583" s="1">
        <f t="shared" si="2858"/>
        <v>0</v>
      </c>
      <c r="FG583" s="1">
        <f t="shared" si="2859"/>
        <v>0</v>
      </c>
      <c r="FH583" s="1">
        <f t="shared" si="2860"/>
        <v>0</v>
      </c>
      <c r="FI583" s="1" t="str">
        <f t="shared" si="2861"/>
        <v/>
      </c>
      <c r="FJ583" s="1" t="str">
        <f t="shared" si="2862"/>
        <v/>
      </c>
      <c r="FK583" s="1" t="str">
        <f t="shared" si="2863"/>
        <v/>
      </c>
      <c r="FL583" s="1" t="str">
        <f t="shared" si="2864"/>
        <v/>
      </c>
      <c r="FN583" s="1" t="str">
        <f t="shared" si="2865"/>
        <v/>
      </c>
      <c r="FO583" s="1" t="str">
        <f t="shared" si="2866"/>
        <v/>
      </c>
      <c r="FP583" s="1" t="str">
        <f t="shared" si="2867"/>
        <v/>
      </c>
      <c r="FV583" s="1">
        <f t="shared" si="2868"/>
        <v>0</v>
      </c>
      <c r="FW583" s="1">
        <f t="shared" si="2869"/>
        <v>1</v>
      </c>
      <c r="FX583" s="1">
        <f t="shared" si="2870"/>
        <v>1</v>
      </c>
      <c r="GA583" s="1">
        <f t="shared" si="2871"/>
        <v>0</v>
      </c>
      <c r="GB583" s="1">
        <f t="shared" si="2872"/>
        <v>0</v>
      </c>
      <c r="GC583" s="1">
        <f t="shared" si="2873"/>
        <v>0</v>
      </c>
      <c r="GD583" s="1">
        <f t="shared" si="2874"/>
        <v>0</v>
      </c>
      <c r="GE583" s="1">
        <f t="shared" si="2875"/>
        <v>0</v>
      </c>
      <c r="GF583" s="1">
        <f t="shared" si="2876"/>
        <v>1</v>
      </c>
      <c r="GG583" s="1">
        <f t="shared" si="2877"/>
        <v>1</v>
      </c>
      <c r="GI583" s="1">
        <f t="shared" si="2878"/>
        <v>0</v>
      </c>
      <c r="GK583" s="1">
        <f t="shared" si="2879"/>
        <v>1</v>
      </c>
      <c r="GL583" s="1">
        <f t="shared" si="2880"/>
        <v>1</v>
      </c>
      <c r="GM583" s="1">
        <f t="shared" si="2881"/>
        <v>1</v>
      </c>
      <c r="GN583" s="1">
        <f t="shared" si="2882"/>
        <v>1</v>
      </c>
      <c r="GO583" s="1">
        <f t="shared" si="2883"/>
        <v>1</v>
      </c>
      <c r="GP583" s="1">
        <f t="shared" si="2884"/>
        <v>0</v>
      </c>
      <c r="GQ583" s="1">
        <f t="shared" si="2885"/>
        <v>0</v>
      </c>
      <c r="GS583" s="1" t="str">
        <f t="shared" si="2886"/>
        <v/>
      </c>
      <c r="GT583" s="1" t="str">
        <f t="shared" si="2887"/>
        <v/>
      </c>
      <c r="GU583" s="1">
        <f t="shared" si="2888"/>
        <v>0</v>
      </c>
      <c r="GV583" s="1">
        <f t="shared" si="2889"/>
        <v>0</v>
      </c>
      <c r="GW583" s="1">
        <f t="shared" si="2890"/>
        <v>0</v>
      </c>
      <c r="GX583" s="1">
        <f t="shared" si="2891"/>
        <v>0</v>
      </c>
      <c r="GY583" s="1">
        <f t="shared" si="2892"/>
        <v>0</v>
      </c>
      <c r="GZ583" s="1"/>
      <c r="HA583" s="1">
        <f t="shared" si="2893"/>
        <v>0</v>
      </c>
      <c r="HB583" s="1">
        <f t="shared" si="2894"/>
        <v>0</v>
      </c>
      <c r="HC583" s="1">
        <f t="shared" si="2895"/>
        <v>0</v>
      </c>
      <c r="HD583" s="1">
        <f t="shared" si="2896"/>
        <v>0</v>
      </c>
      <c r="HE583" s="1">
        <f t="shared" si="2897"/>
        <v>0</v>
      </c>
      <c r="HF583" s="1">
        <f t="shared" si="2898"/>
        <v>0</v>
      </c>
      <c r="HH583" s="1">
        <f t="shared" si="2899"/>
        <v>0</v>
      </c>
      <c r="HI583" s="1">
        <f t="shared" si="2900"/>
        <v>0</v>
      </c>
      <c r="HJ583" s="1">
        <f t="shared" si="2901"/>
        <v>0</v>
      </c>
      <c r="HK583" s="1">
        <f t="shared" si="2902"/>
        <v>0</v>
      </c>
      <c r="HL583" s="1">
        <f t="shared" si="2903"/>
        <v>0</v>
      </c>
      <c r="HM583" s="1">
        <f t="shared" si="2904"/>
        <v>0</v>
      </c>
      <c r="HO583" s="1">
        <f t="shared" si="2905"/>
        <v>1</v>
      </c>
      <c r="HP583" s="1" t="str">
        <f t="shared" si="2906"/>
        <v/>
      </c>
      <c r="HQ583" s="1">
        <f t="shared" si="2907"/>
        <v>1</v>
      </c>
      <c r="HR583" t="str">
        <f t="shared" si="2908"/>
        <v/>
      </c>
      <c r="HS583" s="1">
        <f t="shared" si="2909"/>
        <v>1</v>
      </c>
      <c r="HT583" t="str">
        <f t="shared" si="2910"/>
        <v/>
      </c>
      <c r="HU583" t="str">
        <f t="shared" si="2911"/>
        <v/>
      </c>
      <c r="HV583" s="1" t="str">
        <f t="shared" si="2912"/>
        <v/>
      </c>
      <c r="HW583" s="1" t="str">
        <f t="shared" si="2913"/>
        <v/>
      </c>
      <c r="HX583" s="1" t="str">
        <f t="shared" si="2914"/>
        <v/>
      </c>
      <c r="HZ583" s="1">
        <f t="shared" si="2915"/>
        <v>1</v>
      </c>
      <c r="IA583" s="1" t="str">
        <f t="shared" si="2916"/>
        <v/>
      </c>
      <c r="IB583" s="1">
        <f t="shared" si="2917"/>
        <v>1</v>
      </c>
      <c r="IC583" s="1" t="str">
        <f t="shared" si="2918"/>
        <v/>
      </c>
      <c r="ID583" s="1">
        <f t="shared" si="2919"/>
        <v>1</v>
      </c>
      <c r="IE583" s="1" t="str">
        <f t="shared" si="2920"/>
        <v/>
      </c>
      <c r="IF583" s="1" t="str">
        <f t="shared" si="2921"/>
        <v/>
      </c>
      <c r="IG583" s="1" t="str">
        <f t="shared" si="2922"/>
        <v/>
      </c>
      <c r="IH583" s="1" t="str">
        <f t="shared" si="2923"/>
        <v/>
      </c>
      <c r="II583" s="1" t="str">
        <f t="shared" si="2924"/>
        <v/>
      </c>
      <c r="IO583" s="3"/>
      <c r="IP583" s="3"/>
      <c r="IQ583" s="4"/>
      <c r="IR583" s="4"/>
      <c r="IX583" s="6"/>
      <c r="IY583" s="6"/>
      <c r="IZ583" s="7"/>
      <c r="JA583" s="7"/>
      <c r="JG583" s="12"/>
      <c r="JH583" s="12"/>
      <c r="JI583" s="13"/>
      <c r="JJ583" s="13"/>
      <c r="JN583" s="6"/>
      <c r="JO583" s="6"/>
      <c r="JQ583" s="11"/>
      <c r="JR583" s="11"/>
      <c r="JS583" s="12"/>
      <c r="JT583" s="13"/>
      <c r="JU583" s="12"/>
      <c r="JV583" s="12"/>
      <c r="JW583" s="97"/>
      <c r="JX583" s="13"/>
      <c r="JY583" s="13"/>
      <c r="JZ583" s="97"/>
      <c r="KA583" s="97"/>
      <c r="KB583" s="11"/>
      <c r="KC583" s="11"/>
      <c r="KD583" s="11"/>
      <c r="KE583" s="11"/>
    </row>
    <row r="584" spans="1:291" x14ac:dyDescent="0.2">
      <c r="A584" s="14">
        <f t="shared" si="2545"/>
        <v>584</v>
      </c>
      <c r="B584" t="s">
        <v>57</v>
      </c>
      <c r="C584" s="2">
        <v>42951</v>
      </c>
      <c r="G584" s="3">
        <v>108.05</v>
      </c>
      <c r="H584" s="3">
        <v>118.062</v>
      </c>
      <c r="I584" s="3">
        <v>126.02500000000001</v>
      </c>
      <c r="J584" s="4">
        <v>154.03</v>
      </c>
      <c r="P584" s="128">
        <f t="shared" ref="P584:P604" si="2946">(INT(G584)*32)+(IF(INT(RIGHT(G584*1000,1))=7,(G584-INT(G584))+0.0005,IF(INT(RIGHT(G584*1000,1))=2,(G584-INT(G584))+0.0005,G584-INT(G584))))*100</f>
        <v>3460.9999999999995</v>
      </c>
      <c r="Q584" s="5">
        <f t="shared" ref="Q584:Q604" si="2947">(INT(H584)*32)+(IF(INT(RIGHT(H584*1000,1))=7,(H584-INT(H584))+0.0005,IF(INT(RIGHT(H584*1000,1))=2,(H584-INT(H584))+0.0005,H584-INT(H584))))*100</f>
        <v>3782.2499999999995</v>
      </c>
      <c r="R584" s="6">
        <f t="shared" ref="R584:R604" si="2948">INT(I584)*32+(I584-INT(I584))*100</f>
        <v>4034.5000000000005</v>
      </c>
      <c r="S584" s="7">
        <f t="shared" ref="S584:S604" si="2949">INT(J584)*32+(J584-INT(J584))*100</f>
        <v>4931</v>
      </c>
      <c r="Y584" s="4">
        <f t="shared" si="2925"/>
        <v>1.25</v>
      </c>
      <c r="Z584" s="1">
        <f t="shared" si="2926"/>
        <v>4.7500000000004547</v>
      </c>
      <c r="AA584" s="1">
        <f t="shared" si="2927"/>
        <v>8.9999999999990905</v>
      </c>
      <c r="AB584" s="1">
        <f t="shared" si="2928"/>
        <v>29</v>
      </c>
      <c r="AC584" s="1"/>
      <c r="AD584" s="1"/>
      <c r="AE584" s="126"/>
      <c r="AF584" s="126"/>
      <c r="AG584" s="126"/>
      <c r="AH584" s="4">
        <f t="shared" si="2929"/>
        <v>0.66666666666696983</v>
      </c>
      <c r="AI584" s="4">
        <f t="shared" si="2930"/>
        <v>0.35000000000027276</v>
      </c>
      <c r="AJ584" s="4">
        <f t="shared" si="2931"/>
        <v>0.64999999999899938</v>
      </c>
      <c r="AK584" s="4">
        <f t="shared" si="2932"/>
        <v>1.2499999999989386</v>
      </c>
      <c r="AL584" s="4">
        <f t="shared" si="2933"/>
        <v>0.25000000000090949</v>
      </c>
      <c r="AM584" s="4">
        <f t="shared" si="2934"/>
        <v>0.66666666666757557</v>
      </c>
      <c r="AN584" s="4">
        <f t="shared" si="2935"/>
        <v>2.6000000000009091</v>
      </c>
      <c r="AO584" s="4">
        <f t="shared" si="2936"/>
        <v>1</v>
      </c>
      <c r="AP584" s="4">
        <f t="shared" si="2937"/>
        <v>0.66666666666515062</v>
      </c>
      <c r="AQ584" s="4">
        <f t="shared" si="2938"/>
        <v>1.2083333333308324</v>
      </c>
      <c r="AR584" s="4">
        <f t="shared" si="2939"/>
        <v>1.0999999999996364</v>
      </c>
      <c r="AS584" s="4">
        <f t="shared" si="2940"/>
        <v>1.6944444444439899</v>
      </c>
      <c r="AT584" s="4">
        <f t="shared" si="2941"/>
        <v>1.3666666666666667</v>
      </c>
      <c r="AU584" s="1"/>
      <c r="BA584" s="11">
        <f t="shared" si="2774"/>
        <v>-1.25</v>
      </c>
      <c r="BB584" s="11">
        <f t="shared" si="2775"/>
        <v>-4.7500000000004547</v>
      </c>
      <c r="BC584" s="12">
        <f t="shared" si="2776"/>
        <v>-8.9999999999990905</v>
      </c>
      <c r="BD584" s="13">
        <f t="shared" si="2777"/>
        <v>-29</v>
      </c>
      <c r="BJ584" s="11">
        <f t="shared" si="2778"/>
        <v>0.66666666666696983</v>
      </c>
      <c r="BK584" s="11">
        <f t="shared" si="2779"/>
        <v>0.35000000000027276</v>
      </c>
      <c r="BL584" s="11">
        <f t="shared" si="2780"/>
        <v>0.64999999999899938</v>
      </c>
      <c r="BM584" s="11">
        <f t="shared" si="2781"/>
        <v>1.2499999999989386</v>
      </c>
      <c r="BN584" s="11">
        <f t="shared" si="2782"/>
        <v>-0.25000000000090949</v>
      </c>
      <c r="BO584" s="11">
        <f t="shared" si="2783"/>
        <v>0.66666666666757557</v>
      </c>
      <c r="BP584" s="11">
        <f t="shared" si="2784"/>
        <v>2.6000000000009091</v>
      </c>
      <c r="BQ584" s="1">
        <v>1</v>
      </c>
      <c r="BR584" s="11">
        <f t="shared" si="2785"/>
        <v>0.66666666666515062</v>
      </c>
      <c r="BS584" s="11">
        <f t="shared" si="2786"/>
        <v>-1.2083333333308324</v>
      </c>
      <c r="BT584" s="11">
        <f t="shared" si="2787"/>
        <v>1.0999999999996364</v>
      </c>
      <c r="BU584" s="11">
        <f t="shared" si="2788"/>
        <v>1.6944444444439899</v>
      </c>
      <c r="BV584" s="11">
        <f t="shared" si="2789"/>
        <v>1.3666666666666667</v>
      </c>
      <c r="BY584" s="126"/>
      <c r="BZ584" s="126"/>
      <c r="CA584">
        <f t="shared" si="2790"/>
        <v>1.6944444444439899</v>
      </c>
      <c r="CB584" s="1">
        <f t="shared" si="2791"/>
        <v>0</v>
      </c>
      <c r="CC584" s="1">
        <f t="shared" si="2792"/>
        <v>0</v>
      </c>
      <c r="CD584" s="1">
        <f t="shared" si="2793"/>
        <v>0</v>
      </c>
      <c r="CE584" s="126">
        <f t="shared" si="2942"/>
        <v>0</v>
      </c>
      <c r="CF584" s="1">
        <f t="shared" si="2794"/>
        <v>0</v>
      </c>
      <c r="CG584" s="1" t="str">
        <f t="shared" si="2795"/>
        <v/>
      </c>
      <c r="CH584" s="1">
        <f t="shared" si="2943"/>
        <v>1</v>
      </c>
      <c r="CI584" s="1">
        <f t="shared" si="2796"/>
        <v>1</v>
      </c>
      <c r="CJ584" s="1" t="str">
        <f t="shared" si="2797"/>
        <v/>
      </c>
      <c r="CK584" s="1" t="str">
        <f t="shared" si="2798"/>
        <v/>
      </c>
      <c r="CL584" s="1">
        <f t="shared" si="2799"/>
        <v>1</v>
      </c>
      <c r="CM584" s="1">
        <f t="shared" si="2800"/>
        <v>1</v>
      </c>
      <c r="CN584" s="1">
        <f t="shared" si="2801"/>
        <v>1</v>
      </c>
      <c r="CO584" s="1" t="str">
        <f t="shared" si="2802"/>
        <v/>
      </c>
      <c r="CP584" s="1" t="str">
        <f t="shared" si="2803"/>
        <v/>
      </c>
      <c r="CQ584" s="1">
        <f t="shared" si="2804"/>
        <v>1</v>
      </c>
      <c r="CS584" s="1">
        <f t="shared" si="2805"/>
        <v>0</v>
      </c>
      <c r="CT584" s="1">
        <f t="shared" si="2806"/>
        <v>0</v>
      </c>
      <c r="CU584" s="1">
        <f t="shared" si="2807"/>
        <v>0</v>
      </c>
      <c r="CV584" s="126">
        <f t="shared" si="2944"/>
        <v>0</v>
      </c>
      <c r="CW584" s="1">
        <f t="shared" si="2808"/>
        <v>1</v>
      </c>
      <c r="CX584" s="1" t="str">
        <f t="shared" si="2809"/>
        <v/>
      </c>
      <c r="CY584" s="1" t="str">
        <f t="shared" si="2810"/>
        <v/>
      </c>
      <c r="CZ584" s="1" t="str">
        <f t="shared" si="2811"/>
        <v/>
      </c>
      <c r="DA584" s="1" t="str">
        <f t="shared" si="2812"/>
        <v/>
      </c>
      <c r="DB584" s="1">
        <f t="shared" si="2813"/>
        <v>0</v>
      </c>
      <c r="DC584" s="1">
        <f t="shared" si="2814"/>
        <v>1</v>
      </c>
      <c r="DD584" s="1" t="str">
        <f t="shared" si="2815"/>
        <v/>
      </c>
      <c r="DE584" s="1" t="str">
        <f t="shared" si="2816"/>
        <v/>
      </c>
      <c r="DF584" s="1"/>
      <c r="DG584" s="126">
        <f t="shared" si="2945"/>
        <v>0</v>
      </c>
      <c r="DH584" s="1">
        <f t="shared" si="2817"/>
        <v>0</v>
      </c>
      <c r="DI584" s="1">
        <f t="shared" si="2818"/>
        <v>0</v>
      </c>
      <c r="DJ584" s="1">
        <f t="shared" si="2819"/>
        <v>0</v>
      </c>
      <c r="DK584" s="1">
        <f t="shared" si="2820"/>
        <v>0</v>
      </c>
      <c r="DL584" s="1"/>
      <c r="DM584" s="1">
        <f t="shared" si="2821"/>
        <v>1</v>
      </c>
      <c r="DN584" s="1" t="str">
        <f t="shared" si="2822"/>
        <v/>
      </c>
      <c r="DO584" s="1" t="str">
        <f t="shared" si="2823"/>
        <v/>
      </c>
      <c r="DP584" s="1" t="str">
        <f t="shared" si="2824"/>
        <v/>
      </c>
      <c r="DQ584" s="1" t="str">
        <f t="shared" si="2825"/>
        <v/>
      </c>
      <c r="DR584" s="1" t="str">
        <f t="shared" si="2826"/>
        <v/>
      </c>
      <c r="DS584" s="1" t="str">
        <f t="shared" si="2827"/>
        <v/>
      </c>
      <c r="DT584" s="1" t="str">
        <f t="shared" si="2828"/>
        <v/>
      </c>
      <c r="DU584" s="1" t="str">
        <f t="shared" si="2829"/>
        <v/>
      </c>
      <c r="DV584" s="1">
        <f t="shared" si="2830"/>
        <v>0</v>
      </c>
      <c r="DW584" s="1">
        <f t="shared" si="2831"/>
        <v>0</v>
      </c>
      <c r="DX584" s="1" t="str">
        <f t="shared" si="2832"/>
        <v/>
      </c>
      <c r="DY584" s="1" t="str">
        <f t="shared" si="2833"/>
        <v/>
      </c>
      <c r="EA584" s="1">
        <f t="shared" si="2834"/>
        <v>0</v>
      </c>
      <c r="EB584" s="1">
        <f t="shared" si="2835"/>
        <v>0</v>
      </c>
      <c r="EC584" s="1">
        <f t="shared" si="2836"/>
        <v>0</v>
      </c>
      <c r="ED584" s="1">
        <f t="shared" si="2837"/>
        <v>0</v>
      </c>
      <c r="EF584" s="1">
        <f t="shared" si="2838"/>
        <v>1</v>
      </c>
      <c r="EG584" s="1">
        <f t="shared" si="2839"/>
        <v>1</v>
      </c>
      <c r="EH584" s="1">
        <f t="shared" si="2840"/>
        <v>1</v>
      </c>
      <c r="EI584" s="1">
        <f t="shared" si="2841"/>
        <v>1</v>
      </c>
      <c r="EK584" s="1">
        <f t="shared" si="2842"/>
        <v>1</v>
      </c>
      <c r="EL584" s="1">
        <f t="shared" si="2843"/>
        <v>1</v>
      </c>
      <c r="EM584" s="1">
        <f t="shared" si="2844"/>
        <v>1</v>
      </c>
      <c r="EO584" s="1">
        <f t="shared" si="2845"/>
        <v>1</v>
      </c>
      <c r="EP584" s="1">
        <f t="shared" si="2846"/>
        <v>1</v>
      </c>
      <c r="EQ584" s="1">
        <f t="shared" si="2847"/>
        <v>1</v>
      </c>
      <c r="ES584" s="1">
        <f t="shared" si="2848"/>
        <v>1</v>
      </c>
      <c r="ET584" s="1">
        <f t="shared" si="2849"/>
        <v>1</v>
      </c>
      <c r="EU584" s="1">
        <f t="shared" si="2850"/>
        <v>1</v>
      </c>
      <c r="EV584" s="1">
        <f t="shared" si="2851"/>
        <v>1</v>
      </c>
      <c r="EW584" s="1">
        <f t="shared" si="2852"/>
        <v>0</v>
      </c>
      <c r="EY584" s="1">
        <f t="shared" si="2853"/>
        <v>1</v>
      </c>
      <c r="EZ584" s="1">
        <f t="shared" si="2854"/>
        <v>1</v>
      </c>
      <c r="FA584" s="1">
        <f t="shared" si="2855"/>
        <v>1</v>
      </c>
      <c r="FC584" s="1">
        <f t="shared" si="2856"/>
        <v>1</v>
      </c>
      <c r="FD584" s="1">
        <f t="shared" si="2857"/>
        <v>1</v>
      </c>
      <c r="FE584" s="1"/>
      <c r="FF584" s="1">
        <f t="shared" si="2858"/>
        <v>1</v>
      </c>
      <c r="FG584" s="1">
        <f t="shared" si="2859"/>
        <v>1</v>
      </c>
      <c r="FH584" s="1">
        <f t="shared" si="2860"/>
        <v>1</v>
      </c>
      <c r="FI584" s="1">
        <f t="shared" si="2861"/>
        <v>0</v>
      </c>
      <c r="FJ584" s="1">
        <f t="shared" si="2862"/>
        <v>0</v>
      </c>
      <c r="FK584" s="1">
        <f t="shared" si="2863"/>
        <v>0</v>
      </c>
      <c r="FL584" s="1">
        <f t="shared" si="2864"/>
        <v>0</v>
      </c>
      <c r="FN584" s="1" t="str">
        <f t="shared" si="2865"/>
        <v/>
      </c>
      <c r="FO584" s="1" t="str">
        <f t="shared" si="2866"/>
        <v/>
      </c>
      <c r="FP584" s="1" t="str">
        <f t="shared" si="2867"/>
        <v/>
      </c>
      <c r="FV584" s="1">
        <f t="shared" si="2868"/>
        <v>1</v>
      </c>
      <c r="FW584" s="1">
        <f t="shared" si="2869"/>
        <v>0</v>
      </c>
      <c r="FX584" s="1">
        <f t="shared" si="2870"/>
        <v>0</v>
      </c>
      <c r="GA584" s="1">
        <f t="shared" si="2871"/>
        <v>0</v>
      </c>
      <c r="GB584" s="1">
        <f t="shared" si="2872"/>
        <v>0</v>
      </c>
      <c r="GC584" s="1">
        <f t="shared" si="2873"/>
        <v>0</v>
      </c>
      <c r="GD584" s="1">
        <f t="shared" si="2874"/>
        <v>0</v>
      </c>
      <c r="GE584" s="1">
        <f t="shared" si="2875"/>
        <v>1</v>
      </c>
      <c r="GF584" s="1">
        <f t="shared" si="2876"/>
        <v>1</v>
      </c>
      <c r="GG584" s="1">
        <f t="shared" si="2877"/>
        <v>1</v>
      </c>
      <c r="GI584" s="1">
        <f t="shared" si="2878"/>
        <v>0</v>
      </c>
      <c r="GK584" s="1">
        <f t="shared" si="2879"/>
        <v>1</v>
      </c>
      <c r="GL584" s="1">
        <f t="shared" si="2880"/>
        <v>1</v>
      </c>
      <c r="GM584" s="1">
        <f t="shared" si="2881"/>
        <v>1</v>
      </c>
      <c r="GN584" s="1">
        <f t="shared" si="2882"/>
        <v>1</v>
      </c>
      <c r="GO584" s="1">
        <f t="shared" si="2883"/>
        <v>0</v>
      </c>
      <c r="GP584" s="1">
        <f t="shared" si="2884"/>
        <v>0</v>
      </c>
      <c r="GQ584" s="1">
        <f t="shared" si="2885"/>
        <v>0</v>
      </c>
      <c r="GS584" s="1" t="str">
        <f t="shared" si="2886"/>
        <v/>
      </c>
      <c r="GT584" s="1" t="str">
        <f t="shared" si="2887"/>
        <v/>
      </c>
      <c r="GU584" s="1">
        <f t="shared" si="2888"/>
        <v>1</v>
      </c>
      <c r="GV584" s="1">
        <f t="shared" si="2889"/>
        <v>0</v>
      </c>
      <c r="GW584" s="1">
        <f t="shared" si="2890"/>
        <v>0</v>
      </c>
      <c r="GX584" s="1">
        <f t="shared" si="2891"/>
        <v>0</v>
      </c>
      <c r="GY584" s="1">
        <f t="shared" si="2892"/>
        <v>0</v>
      </c>
      <c r="GZ584" s="1"/>
      <c r="HA584" s="1">
        <f t="shared" si="2893"/>
        <v>0</v>
      </c>
      <c r="HB584" s="1">
        <f t="shared" si="2894"/>
        <v>0</v>
      </c>
      <c r="HC584" s="1">
        <f t="shared" si="2895"/>
        <v>0</v>
      </c>
      <c r="HD584" s="1">
        <f t="shared" si="2896"/>
        <v>0</v>
      </c>
      <c r="HE584" s="1">
        <f t="shared" si="2897"/>
        <v>0</v>
      </c>
      <c r="HF584" s="1">
        <f t="shared" si="2898"/>
        <v>0</v>
      </c>
      <c r="HH584" s="1">
        <f t="shared" si="2899"/>
        <v>0</v>
      </c>
      <c r="HI584" s="1">
        <f t="shared" si="2900"/>
        <v>0</v>
      </c>
      <c r="HJ584" s="1">
        <f t="shared" si="2901"/>
        <v>0</v>
      </c>
      <c r="HK584" s="1">
        <f t="shared" si="2902"/>
        <v>0</v>
      </c>
      <c r="HL584" s="1">
        <f t="shared" si="2903"/>
        <v>0</v>
      </c>
      <c r="HM584" s="1">
        <f t="shared" si="2904"/>
        <v>0</v>
      </c>
      <c r="HO584" s="1" t="str">
        <f t="shared" si="2905"/>
        <v/>
      </c>
      <c r="HP584" s="1">
        <f t="shared" si="2906"/>
        <v>1</v>
      </c>
      <c r="HQ584" s="1" t="str">
        <f t="shared" si="2907"/>
        <v/>
      </c>
      <c r="HR584">
        <f t="shared" si="2908"/>
        <v>1</v>
      </c>
      <c r="HS584" s="1" t="str">
        <f t="shared" si="2909"/>
        <v/>
      </c>
      <c r="HT584">
        <f t="shared" si="2910"/>
        <v>1</v>
      </c>
      <c r="HU584" t="str">
        <f t="shared" si="2911"/>
        <v/>
      </c>
      <c r="HV584" s="1" t="str">
        <f t="shared" si="2912"/>
        <v/>
      </c>
      <c r="HW584" s="1" t="str">
        <f t="shared" si="2913"/>
        <v/>
      </c>
      <c r="HX584" s="1" t="str">
        <f t="shared" si="2914"/>
        <v/>
      </c>
      <c r="HZ584" s="1" t="str">
        <f t="shared" si="2915"/>
        <v/>
      </c>
      <c r="IA584" s="1">
        <f t="shared" si="2916"/>
        <v>1</v>
      </c>
      <c r="IB584" s="1" t="str">
        <f t="shared" si="2917"/>
        <v/>
      </c>
      <c r="IC584" s="1">
        <f t="shared" si="2918"/>
        <v>1</v>
      </c>
      <c r="ID584" s="1" t="str">
        <f t="shared" si="2919"/>
        <v/>
      </c>
      <c r="IE584" s="1">
        <f t="shared" si="2920"/>
        <v>1</v>
      </c>
      <c r="IF584" s="1" t="str">
        <f t="shared" si="2921"/>
        <v/>
      </c>
      <c r="IG584" s="1" t="str">
        <f t="shared" si="2922"/>
        <v/>
      </c>
      <c r="IH584" s="1" t="str">
        <f t="shared" si="2923"/>
        <v/>
      </c>
      <c r="II584" s="1" t="str">
        <f t="shared" si="2924"/>
        <v/>
      </c>
      <c r="IO584" s="3"/>
      <c r="IP584" s="3"/>
      <c r="IQ584" s="4"/>
      <c r="IR584" s="4"/>
      <c r="IX584" s="6"/>
      <c r="IY584" s="6"/>
      <c r="IZ584" s="7"/>
      <c r="JA584" s="7"/>
      <c r="JG584" s="12"/>
      <c r="JH584" s="12"/>
      <c r="JI584" s="13"/>
      <c r="JJ584" s="13"/>
      <c r="JN584" s="6"/>
      <c r="JO584" s="6"/>
      <c r="JQ584" s="11"/>
      <c r="JR584" s="11"/>
      <c r="JS584" s="12"/>
      <c r="JT584" s="13"/>
      <c r="JU584" s="12"/>
      <c r="JV584" s="12"/>
      <c r="JW584" s="97"/>
      <c r="JX584" s="13"/>
      <c r="JY584" s="13"/>
      <c r="JZ584" s="97"/>
      <c r="KA584" s="97"/>
      <c r="KB584" s="11"/>
      <c r="KC584" s="11"/>
      <c r="KD584" s="11"/>
      <c r="KE584" s="11"/>
    </row>
    <row r="585" spans="1:291" x14ac:dyDescent="0.2">
      <c r="A585" s="14">
        <f t="shared" si="2545"/>
        <v>585</v>
      </c>
      <c r="C585" s="2">
        <v>42954</v>
      </c>
      <c r="G585" s="3">
        <v>108.05500000000001</v>
      </c>
      <c r="H585" s="3">
        <v>118.08499999999999</v>
      </c>
      <c r="I585" s="3">
        <v>126.05500000000001</v>
      </c>
      <c r="J585" s="4">
        <v>154.1</v>
      </c>
      <c r="P585" s="128">
        <f t="shared" si="2946"/>
        <v>3461.5000000000009</v>
      </c>
      <c r="Q585" s="5">
        <f t="shared" si="2947"/>
        <v>3784.4999999999995</v>
      </c>
      <c r="R585" s="6">
        <f t="shared" si="2948"/>
        <v>4037.5000000000009</v>
      </c>
      <c r="S585" s="7">
        <f t="shared" si="2949"/>
        <v>4937.9999999999991</v>
      </c>
      <c r="Y585" s="4">
        <f t="shared" si="2925"/>
        <v>0.50000000000136424</v>
      </c>
      <c r="Z585" s="1">
        <f t="shared" si="2926"/>
        <v>2.25</v>
      </c>
      <c r="AA585" s="1">
        <f t="shared" si="2927"/>
        <v>3.0000000000004547</v>
      </c>
      <c r="AB585" s="1">
        <f t="shared" si="2928"/>
        <v>6.9999999999990905</v>
      </c>
      <c r="AC585" s="1"/>
      <c r="AD585" s="1"/>
      <c r="AE585" s="126"/>
      <c r="AF585" s="126"/>
      <c r="AG585" s="126"/>
      <c r="AH585" s="4">
        <f t="shared" si="2929"/>
        <v>0.49999999999727152</v>
      </c>
      <c r="AI585" s="4">
        <f t="shared" si="2930"/>
        <v>0.34999999999727138</v>
      </c>
      <c r="AJ585" s="4">
        <f t="shared" si="2931"/>
        <v>0.44999999999972728</v>
      </c>
      <c r="AK585" s="4">
        <f t="shared" si="2932"/>
        <v>0.24999999999969669</v>
      </c>
      <c r="AL585" s="4">
        <f t="shared" si="2933"/>
        <v>0.74999999999977263</v>
      </c>
      <c r="AM585" s="4">
        <f t="shared" si="2934"/>
        <v>0.66666666666742458</v>
      </c>
      <c r="AN585" s="4">
        <f t="shared" si="2935"/>
        <v>0.20000000000081863</v>
      </c>
      <c r="AO585" s="4">
        <f t="shared" si="2936"/>
        <v>1</v>
      </c>
      <c r="AP585" s="4">
        <f t="shared" si="2937"/>
        <v>0.83333333332848236</v>
      </c>
      <c r="AQ585" s="4">
        <f t="shared" si="2938"/>
        <v>0.29166666666787955</v>
      </c>
      <c r="AR585" s="4">
        <f t="shared" si="2939"/>
        <v>0.19999999999745333</v>
      </c>
      <c r="AS585" s="4">
        <f t="shared" si="2940"/>
        <v>0.69444444444464648</v>
      </c>
      <c r="AT585" s="4">
        <f t="shared" si="2941"/>
        <v>6.6666666669516372E-2</v>
      </c>
      <c r="AU585" s="1"/>
      <c r="BA585" s="11">
        <f t="shared" si="2774"/>
        <v>0.50000000000136424</v>
      </c>
      <c r="BB585" s="11">
        <f t="shared" si="2775"/>
        <v>2.25</v>
      </c>
      <c r="BC585" s="12">
        <f t="shared" si="2776"/>
        <v>3.0000000000004547</v>
      </c>
      <c r="BD585" s="13">
        <f t="shared" si="2777"/>
        <v>6.9999999999990905</v>
      </c>
      <c r="BJ585" s="11">
        <f t="shared" si="2778"/>
        <v>-0.49999999999727152</v>
      </c>
      <c r="BK585" s="11">
        <f t="shared" si="2779"/>
        <v>-0.34999999999727138</v>
      </c>
      <c r="BL585" s="11">
        <f t="shared" si="2780"/>
        <v>0.44999999999972728</v>
      </c>
      <c r="BM585" s="11">
        <f t="shared" si="2781"/>
        <v>0.24999999999969669</v>
      </c>
      <c r="BN585" s="11">
        <f t="shared" si="2782"/>
        <v>0.74999999999977263</v>
      </c>
      <c r="BO585" s="11">
        <f t="shared" si="2783"/>
        <v>0.66666666666742458</v>
      </c>
      <c r="BP585" s="11">
        <f t="shared" si="2784"/>
        <v>0.20000000000081863</v>
      </c>
      <c r="BQ585" s="1">
        <v>1</v>
      </c>
      <c r="BR585" s="11">
        <f t="shared" si="2785"/>
        <v>0.83333333332848236</v>
      </c>
      <c r="BS585" s="11">
        <f t="shared" si="2786"/>
        <v>0.29166666666787955</v>
      </c>
      <c r="BT585" s="11">
        <f t="shared" si="2787"/>
        <v>-0.19999999999745333</v>
      </c>
      <c r="BU585" s="11">
        <f t="shared" si="2788"/>
        <v>0.69444444444464648</v>
      </c>
      <c r="BV585" s="11">
        <f t="shared" si="2789"/>
        <v>6.6666666669516372E-2</v>
      </c>
      <c r="BY585" s="126"/>
      <c r="BZ585" s="126"/>
      <c r="CA585">
        <f t="shared" si="2790"/>
        <v>0.69444444444464648</v>
      </c>
      <c r="CB585" s="1">
        <f t="shared" si="2791"/>
        <v>0</v>
      </c>
      <c r="CC585" s="1">
        <f t="shared" si="2792"/>
        <v>0</v>
      </c>
      <c r="CD585" s="1">
        <f t="shared" si="2793"/>
        <v>0</v>
      </c>
      <c r="CE585" s="126">
        <f t="shared" si="2942"/>
        <v>0</v>
      </c>
      <c r="CF585" s="1">
        <f t="shared" si="2794"/>
        <v>0</v>
      </c>
      <c r="CG585" s="1" t="str">
        <f t="shared" si="2795"/>
        <v/>
      </c>
      <c r="CH585" s="1" t="str">
        <f t="shared" si="2943"/>
        <v/>
      </c>
      <c r="CI585" s="1" t="str">
        <f t="shared" si="2796"/>
        <v/>
      </c>
      <c r="CJ585" s="1">
        <f t="shared" si="2797"/>
        <v>1</v>
      </c>
      <c r="CK585" s="1">
        <f t="shared" si="2798"/>
        <v>1</v>
      </c>
      <c r="CL585" s="1">
        <f t="shared" si="2799"/>
        <v>0</v>
      </c>
      <c r="CM585" s="1" t="str">
        <f t="shared" si="2800"/>
        <v/>
      </c>
      <c r="CN585" s="1">
        <f t="shared" si="2801"/>
        <v>0</v>
      </c>
      <c r="CO585" s="1" t="str">
        <f t="shared" si="2802"/>
        <v/>
      </c>
      <c r="CP585" s="1" t="str">
        <f t="shared" si="2803"/>
        <v/>
      </c>
      <c r="CQ585" s="1">
        <f t="shared" si="2804"/>
        <v>0</v>
      </c>
      <c r="CS585" s="1">
        <f t="shared" si="2805"/>
        <v>1</v>
      </c>
      <c r="CT585" s="1">
        <f t="shared" si="2806"/>
        <v>1</v>
      </c>
      <c r="CU585" s="1">
        <f t="shared" si="2807"/>
        <v>1</v>
      </c>
      <c r="CV585" s="126">
        <f t="shared" si="2944"/>
        <v>1</v>
      </c>
      <c r="CW585" s="1">
        <f t="shared" si="2808"/>
        <v>1</v>
      </c>
      <c r="CX585" s="1">
        <f t="shared" si="2809"/>
        <v>1</v>
      </c>
      <c r="CY585" s="1">
        <f t="shared" si="2810"/>
        <v>0</v>
      </c>
      <c r="CZ585" s="1">
        <f t="shared" si="2811"/>
        <v>0</v>
      </c>
      <c r="DA585" s="1">
        <f t="shared" si="2812"/>
        <v>1</v>
      </c>
      <c r="DB585" s="1" t="str">
        <f t="shared" si="2813"/>
        <v/>
      </c>
      <c r="DC585" s="1" t="str">
        <f t="shared" si="2814"/>
        <v/>
      </c>
      <c r="DD585" s="1">
        <f t="shared" si="2815"/>
        <v>0</v>
      </c>
      <c r="DE585" s="1" t="str">
        <f t="shared" si="2816"/>
        <v/>
      </c>
      <c r="DF585" s="1"/>
      <c r="DG585" s="126">
        <f t="shared" si="2945"/>
        <v>1</v>
      </c>
      <c r="DH585" s="1">
        <f t="shared" si="2817"/>
        <v>1</v>
      </c>
      <c r="DI585" s="1">
        <f t="shared" si="2818"/>
        <v>1</v>
      </c>
      <c r="DJ585" s="1">
        <f t="shared" si="2819"/>
        <v>1</v>
      </c>
      <c r="DK585" s="1" t="str">
        <f t="shared" si="2820"/>
        <v/>
      </c>
      <c r="DL585" s="1"/>
      <c r="DM585" s="1" t="str">
        <f t="shared" si="2821"/>
        <v/>
      </c>
      <c r="DN585" s="1">
        <f t="shared" si="2822"/>
        <v>1</v>
      </c>
      <c r="DO585" s="1">
        <f t="shared" si="2823"/>
        <v>0</v>
      </c>
      <c r="DP585" s="1">
        <f t="shared" si="2824"/>
        <v>0</v>
      </c>
      <c r="DQ585" s="1">
        <f t="shared" si="2825"/>
        <v>0</v>
      </c>
      <c r="DR585" s="1">
        <f t="shared" si="2826"/>
        <v>1</v>
      </c>
      <c r="DS585" s="1">
        <f t="shared" si="2827"/>
        <v>0</v>
      </c>
      <c r="DT585" s="1">
        <f t="shared" si="2828"/>
        <v>1</v>
      </c>
      <c r="DU585" s="1">
        <f t="shared" si="2829"/>
        <v>0</v>
      </c>
      <c r="DV585" s="1">
        <f t="shared" si="2830"/>
        <v>1</v>
      </c>
      <c r="DW585" s="1">
        <f t="shared" si="2831"/>
        <v>0</v>
      </c>
      <c r="DX585" s="1" t="str">
        <f t="shared" si="2832"/>
        <v/>
      </c>
      <c r="DY585" s="1" t="str">
        <f t="shared" si="2833"/>
        <v/>
      </c>
      <c r="EA585" s="1">
        <f t="shared" si="2834"/>
        <v>1</v>
      </c>
      <c r="EB585" s="1">
        <f t="shared" si="2835"/>
        <v>1</v>
      </c>
      <c r="EC585" s="1">
        <f t="shared" si="2836"/>
        <v>1</v>
      </c>
      <c r="ED585" s="1">
        <f t="shared" si="2837"/>
        <v>1</v>
      </c>
      <c r="EF585" s="1">
        <f t="shared" si="2838"/>
        <v>1</v>
      </c>
      <c r="EG585" s="1">
        <f t="shared" si="2839"/>
        <v>1</v>
      </c>
      <c r="EH585" s="1">
        <f t="shared" si="2840"/>
        <v>1</v>
      </c>
      <c r="EI585" s="1">
        <f t="shared" si="2841"/>
        <v>1</v>
      </c>
      <c r="EK585" s="1">
        <f t="shared" si="2842"/>
        <v>1</v>
      </c>
      <c r="EL585" s="1">
        <f t="shared" si="2843"/>
        <v>1</v>
      </c>
      <c r="EM585" s="1">
        <f t="shared" si="2844"/>
        <v>1</v>
      </c>
      <c r="EO585" s="1">
        <f t="shared" si="2845"/>
        <v>1</v>
      </c>
      <c r="EP585" s="1">
        <f t="shared" si="2846"/>
        <v>1</v>
      </c>
      <c r="EQ585" s="1">
        <f t="shared" si="2847"/>
        <v>1</v>
      </c>
      <c r="ES585" s="1">
        <f t="shared" si="2848"/>
        <v>1</v>
      </c>
      <c r="ET585" s="1">
        <f t="shared" si="2849"/>
        <v>1</v>
      </c>
      <c r="EU585" s="1">
        <f t="shared" si="2850"/>
        <v>1</v>
      </c>
      <c r="EV585" s="1">
        <f t="shared" si="2851"/>
        <v>1</v>
      </c>
      <c r="EW585" s="1">
        <f t="shared" si="2852"/>
        <v>1</v>
      </c>
      <c r="EY585" s="1">
        <f t="shared" si="2853"/>
        <v>1</v>
      </c>
      <c r="EZ585" s="1">
        <f t="shared" si="2854"/>
        <v>1</v>
      </c>
      <c r="FA585" s="1">
        <f t="shared" si="2855"/>
        <v>1</v>
      </c>
      <c r="FC585" s="1">
        <f t="shared" si="2856"/>
        <v>1</v>
      </c>
      <c r="FD585" s="1">
        <f t="shared" si="2857"/>
        <v>0</v>
      </c>
      <c r="FE585" s="1"/>
      <c r="FF585" s="1">
        <f t="shared" si="2858"/>
        <v>0</v>
      </c>
      <c r="FG585" s="1">
        <f t="shared" si="2859"/>
        <v>0</v>
      </c>
      <c r="FH585" s="1">
        <f t="shared" si="2860"/>
        <v>0</v>
      </c>
      <c r="FI585" s="1" t="str">
        <f t="shared" si="2861"/>
        <v/>
      </c>
      <c r="FJ585" s="1" t="str">
        <f t="shared" si="2862"/>
        <v/>
      </c>
      <c r="FK585" s="1" t="str">
        <f t="shared" si="2863"/>
        <v/>
      </c>
      <c r="FL585" s="1" t="str">
        <f t="shared" si="2864"/>
        <v/>
      </c>
      <c r="FN585" s="1" t="str">
        <f t="shared" si="2865"/>
        <v/>
      </c>
      <c r="FO585" s="1" t="str">
        <f t="shared" si="2866"/>
        <v/>
      </c>
      <c r="FP585" s="1" t="str">
        <f t="shared" si="2867"/>
        <v/>
      </c>
      <c r="FV585" s="1">
        <f t="shared" si="2868"/>
        <v>0</v>
      </c>
      <c r="FW585" s="1">
        <f t="shared" si="2869"/>
        <v>1</v>
      </c>
      <c r="FX585" s="1">
        <f t="shared" si="2870"/>
        <v>1</v>
      </c>
      <c r="GA585" s="1">
        <f t="shared" si="2871"/>
        <v>1</v>
      </c>
      <c r="GB585" s="1">
        <f t="shared" si="2872"/>
        <v>1</v>
      </c>
      <c r="GC585" s="1">
        <f t="shared" si="2873"/>
        <v>1</v>
      </c>
      <c r="GD585" s="1">
        <f t="shared" si="2874"/>
        <v>1</v>
      </c>
      <c r="GE585" s="1">
        <f t="shared" si="2875"/>
        <v>0</v>
      </c>
      <c r="GF585" s="1">
        <f t="shared" si="2876"/>
        <v>1</v>
      </c>
      <c r="GG585" s="1">
        <f t="shared" si="2877"/>
        <v>1</v>
      </c>
      <c r="GI585" s="1">
        <f t="shared" si="2878"/>
        <v>1</v>
      </c>
      <c r="GK585" s="1">
        <f t="shared" si="2879"/>
        <v>1</v>
      </c>
      <c r="GL585" s="1">
        <f t="shared" si="2880"/>
        <v>1</v>
      </c>
      <c r="GM585" s="1">
        <f t="shared" si="2881"/>
        <v>1</v>
      </c>
      <c r="GN585" s="1">
        <f t="shared" si="2882"/>
        <v>1</v>
      </c>
      <c r="GO585" s="1">
        <f t="shared" si="2883"/>
        <v>0</v>
      </c>
      <c r="GP585" s="1">
        <f t="shared" si="2884"/>
        <v>1</v>
      </c>
      <c r="GQ585" s="1">
        <f t="shared" si="2885"/>
        <v>1</v>
      </c>
      <c r="GS585" s="1" t="str">
        <f t="shared" si="2886"/>
        <v/>
      </c>
      <c r="GT585" s="1" t="str">
        <f t="shared" si="2887"/>
        <v/>
      </c>
      <c r="GU585" s="1">
        <f t="shared" si="2888"/>
        <v>0</v>
      </c>
      <c r="GV585" s="1">
        <f t="shared" si="2889"/>
        <v>0</v>
      </c>
      <c r="GW585" s="1">
        <f t="shared" si="2890"/>
        <v>0</v>
      </c>
      <c r="GX585" s="1">
        <f t="shared" si="2891"/>
        <v>0</v>
      </c>
      <c r="GY585" s="1">
        <f t="shared" si="2892"/>
        <v>0</v>
      </c>
      <c r="GZ585" s="1"/>
      <c r="HA585" s="1">
        <f t="shared" si="2893"/>
        <v>0</v>
      </c>
      <c r="HB585" s="1">
        <f t="shared" si="2894"/>
        <v>0</v>
      </c>
      <c r="HC585" s="1">
        <f t="shared" si="2895"/>
        <v>0</v>
      </c>
      <c r="HD585" s="1">
        <f t="shared" si="2896"/>
        <v>0</v>
      </c>
      <c r="HE585" s="1">
        <f t="shared" si="2897"/>
        <v>0</v>
      </c>
      <c r="HF585" s="1">
        <f t="shared" si="2898"/>
        <v>0</v>
      </c>
      <c r="HH585" s="1">
        <f t="shared" si="2899"/>
        <v>0</v>
      </c>
      <c r="HI585" s="1">
        <f t="shared" si="2900"/>
        <v>0</v>
      </c>
      <c r="HJ585" s="1">
        <f t="shared" si="2901"/>
        <v>0</v>
      </c>
      <c r="HK585" s="1">
        <f t="shared" si="2902"/>
        <v>0</v>
      </c>
      <c r="HL585" s="1">
        <f t="shared" si="2903"/>
        <v>0</v>
      </c>
      <c r="HM585" s="1">
        <f t="shared" si="2904"/>
        <v>0</v>
      </c>
      <c r="HO585" s="1">
        <f t="shared" si="2905"/>
        <v>0</v>
      </c>
      <c r="HP585" s="1" t="str">
        <f t="shared" si="2906"/>
        <v/>
      </c>
      <c r="HQ585" s="1" t="str">
        <f t="shared" si="2907"/>
        <v/>
      </c>
      <c r="HR585" t="str">
        <f t="shared" si="2908"/>
        <v/>
      </c>
      <c r="HS585" s="1" t="str">
        <f t="shared" si="2909"/>
        <v/>
      </c>
      <c r="HT585" t="str">
        <f t="shared" si="2910"/>
        <v/>
      </c>
      <c r="HU585" t="str">
        <f t="shared" si="2911"/>
        <v/>
      </c>
      <c r="HV585" s="1" t="str">
        <f t="shared" si="2912"/>
        <v/>
      </c>
      <c r="HW585" s="1" t="str">
        <f t="shared" si="2913"/>
        <v/>
      </c>
      <c r="HX585" s="1" t="str">
        <f t="shared" si="2914"/>
        <v/>
      </c>
      <c r="HZ585" s="1">
        <f t="shared" si="2915"/>
        <v>0</v>
      </c>
      <c r="IA585" s="1" t="str">
        <f t="shared" si="2916"/>
        <v/>
      </c>
      <c r="IB585" s="1" t="str">
        <f t="shared" si="2917"/>
        <v/>
      </c>
      <c r="IC585" s="1" t="str">
        <f t="shared" si="2918"/>
        <v/>
      </c>
      <c r="ID585" s="1" t="str">
        <f t="shared" si="2919"/>
        <v/>
      </c>
      <c r="IE585" s="1" t="str">
        <f t="shared" si="2920"/>
        <v/>
      </c>
      <c r="IF585" s="1" t="str">
        <f t="shared" si="2921"/>
        <v/>
      </c>
      <c r="IG585" s="1" t="str">
        <f t="shared" si="2922"/>
        <v/>
      </c>
      <c r="IH585" s="1" t="str">
        <f t="shared" si="2923"/>
        <v/>
      </c>
      <c r="II585" s="1" t="str">
        <f t="shared" si="2924"/>
        <v/>
      </c>
      <c r="IO585" s="3"/>
      <c r="IP585" s="3"/>
      <c r="IQ585" s="4"/>
      <c r="IR585" s="4"/>
      <c r="IX585" s="6"/>
      <c r="IY585" s="6"/>
      <c r="IZ585" s="7"/>
      <c r="JA585" s="7"/>
      <c r="JG585" s="12"/>
      <c r="JH585" s="12"/>
      <c r="JI585" s="13"/>
      <c r="JJ585" s="13"/>
      <c r="JN585" s="6"/>
      <c r="JO585" s="6"/>
      <c r="JQ585" s="11"/>
      <c r="JR585" s="11"/>
      <c r="JS585" s="12"/>
      <c r="JT585" s="13"/>
      <c r="JU585" s="12"/>
      <c r="JV585" s="12"/>
      <c r="JW585" s="97"/>
      <c r="JX585" s="13"/>
      <c r="JY585" s="13"/>
      <c r="JZ585" s="97"/>
      <c r="KA585" s="97"/>
      <c r="KB585" s="11"/>
      <c r="KC585" s="11"/>
      <c r="KD585" s="11"/>
      <c r="KE585" s="11"/>
    </row>
    <row r="586" spans="1:291" x14ac:dyDescent="0.2">
      <c r="A586" s="14">
        <f t="shared" si="2545"/>
        <v>586</v>
      </c>
      <c r="C586" s="2">
        <v>42955</v>
      </c>
      <c r="G586" s="3">
        <v>108.047</v>
      </c>
      <c r="H586" s="3">
        <v>118.057</v>
      </c>
      <c r="I586" s="3">
        <v>126.005</v>
      </c>
      <c r="J586" s="4">
        <v>153.22999999999999</v>
      </c>
      <c r="P586" s="128">
        <f t="shared" si="2946"/>
        <v>3460.7499999999995</v>
      </c>
      <c r="Q586" s="5">
        <f t="shared" si="2947"/>
        <v>3781.75</v>
      </c>
      <c r="R586" s="6">
        <f t="shared" si="2948"/>
        <v>4032.4999999999995</v>
      </c>
      <c r="S586" s="7">
        <f t="shared" si="2949"/>
        <v>4918.9999999999991</v>
      </c>
      <c r="Y586" s="4">
        <f t="shared" si="2925"/>
        <v>0.75000000000136424</v>
      </c>
      <c r="Z586" s="1">
        <f t="shared" si="2926"/>
        <v>2.7499999999995453</v>
      </c>
      <c r="AA586" s="1">
        <f t="shared" si="2927"/>
        <v>5.0000000000013642</v>
      </c>
      <c r="AB586" s="1">
        <f t="shared" si="2928"/>
        <v>19</v>
      </c>
      <c r="AC586" s="1"/>
      <c r="AD586" s="1"/>
      <c r="AE586" s="126"/>
      <c r="AF586" s="126"/>
      <c r="AG586" s="126"/>
      <c r="AH586" s="4">
        <f t="shared" si="2929"/>
        <v>0.33333333333030168</v>
      </c>
      <c r="AI586" s="4">
        <f t="shared" si="2930"/>
        <v>0.14999999999699853</v>
      </c>
      <c r="AJ586" s="4">
        <f t="shared" si="2931"/>
        <v>0.2500000000012732</v>
      </c>
      <c r="AK586" s="4">
        <f t="shared" si="2932"/>
        <v>0.58333333333469772</v>
      </c>
      <c r="AL586" s="4">
        <f t="shared" si="2933"/>
        <v>0.24999999999886313</v>
      </c>
      <c r="AM586" s="4">
        <f t="shared" si="2934"/>
        <v>1.3333333333319688</v>
      </c>
      <c r="AN586" s="4">
        <f t="shared" si="2935"/>
        <v>2.5999999999986354</v>
      </c>
      <c r="AO586" s="4">
        <f t="shared" si="2936"/>
        <v>1</v>
      </c>
      <c r="AP586" s="4">
        <f t="shared" si="2937"/>
        <v>0.33333333333970017</v>
      </c>
      <c r="AQ586" s="4">
        <f t="shared" si="2938"/>
        <v>0.45833333332992221</v>
      </c>
      <c r="AR586" s="4">
        <f t="shared" si="2939"/>
        <v>0.4999999999978173</v>
      </c>
      <c r="AS586" s="4">
        <f t="shared" si="2940"/>
        <v>1.4722222222226771</v>
      </c>
      <c r="AT586" s="4">
        <f t="shared" si="2941"/>
        <v>1.0333333333306047</v>
      </c>
      <c r="AU586" s="1"/>
      <c r="BA586" s="11">
        <f t="shared" si="2774"/>
        <v>-0.75000000000136424</v>
      </c>
      <c r="BB586" s="11">
        <f t="shared" si="2775"/>
        <v>-2.7499999999995453</v>
      </c>
      <c r="BC586" s="12">
        <f t="shared" si="2776"/>
        <v>-5.0000000000013642</v>
      </c>
      <c r="BD586" s="13">
        <f t="shared" si="2777"/>
        <v>-19</v>
      </c>
      <c r="BJ586" s="11">
        <f t="shared" si="2778"/>
        <v>0.33333333333030168</v>
      </c>
      <c r="BK586" s="11">
        <f t="shared" si="2779"/>
        <v>0.14999999999699853</v>
      </c>
      <c r="BL586" s="11">
        <f t="shared" si="2780"/>
        <v>0.2500000000012732</v>
      </c>
      <c r="BM586" s="11">
        <f t="shared" si="2781"/>
        <v>0.58333333333469772</v>
      </c>
      <c r="BN586" s="11">
        <f t="shared" si="2782"/>
        <v>-0.24999999999886313</v>
      </c>
      <c r="BO586" s="11">
        <f t="shared" si="2783"/>
        <v>1.3333333333319688</v>
      </c>
      <c r="BP586" s="11">
        <f t="shared" si="2784"/>
        <v>2.5999999999986354</v>
      </c>
      <c r="BQ586" s="1">
        <v>1</v>
      </c>
      <c r="BR586" s="11">
        <f t="shared" si="2785"/>
        <v>0.33333333333970017</v>
      </c>
      <c r="BS586" s="11">
        <f t="shared" si="2786"/>
        <v>0.45833333332992221</v>
      </c>
      <c r="BT586" s="11">
        <f t="shared" si="2787"/>
        <v>0.4999999999978173</v>
      </c>
      <c r="BU586" s="11">
        <f t="shared" si="2788"/>
        <v>1.4722222222226771</v>
      </c>
      <c r="BV586" s="11">
        <f t="shared" si="2789"/>
        <v>1.0333333333306047</v>
      </c>
      <c r="BY586" s="126"/>
      <c r="BZ586" s="126"/>
      <c r="CA586">
        <f t="shared" si="2790"/>
        <v>1.4722222222226771</v>
      </c>
      <c r="CB586" s="1">
        <f t="shared" si="2791"/>
        <v>0</v>
      </c>
      <c r="CC586" s="1">
        <f t="shared" si="2792"/>
        <v>0</v>
      </c>
      <c r="CD586" s="1">
        <f t="shared" si="2793"/>
        <v>0</v>
      </c>
      <c r="CE586" s="126">
        <f t="shared" si="2942"/>
        <v>0</v>
      </c>
      <c r="CF586" s="1">
        <f t="shared" si="2794"/>
        <v>0</v>
      </c>
      <c r="CG586" s="1" t="str">
        <f t="shared" si="2795"/>
        <v/>
      </c>
      <c r="CH586" s="1">
        <f t="shared" si="2943"/>
        <v>1</v>
      </c>
      <c r="CI586" s="1">
        <f t="shared" si="2796"/>
        <v>1</v>
      </c>
      <c r="CJ586" s="1" t="str">
        <f t="shared" si="2797"/>
        <v/>
      </c>
      <c r="CK586" s="1" t="str">
        <f t="shared" si="2798"/>
        <v/>
      </c>
      <c r="CL586" s="1">
        <f t="shared" si="2799"/>
        <v>1</v>
      </c>
      <c r="CM586" s="1">
        <f t="shared" si="2800"/>
        <v>1</v>
      </c>
      <c r="CN586" s="1">
        <f t="shared" si="2801"/>
        <v>1</v>
      </c>
      <c r="CO586" s="1" t="str">
        <f t="shared" si="2802"/>
        <v/>
      </c>
      <c r="CP586" s="1" t="str">
        <f t="shared" si="2803"/>
        <v/>
      </c>
      <c r="CQ586" s="1">
        <f t="shared" si="2804"/>
        <v>1</v>
      </c>
      <c r="CS586" s="1">
        <f t="shared" si="2805"/>
        <v>0</v>
      </c>
      <c r="CT586" s="1">
        <f t="shared" si="2806"/>
        <v>0</v>
      </c>
      <c r="CU586" s="1">
        <f t="shared" si="2807"/>
        <v>0</v>
      </c>
      <c r="CV586" s="126">
        <f t="shared" si="2944"/>
        <v>0</v>
      </c>
      <c r="CW586" s="1">
        <f t="shared" si="2808"/>
        <v>1</v>
      </c>
      <c r="CX586" s="1" t="str">
        <f t="shared" si="2809"/>
        <v/>
      </c>
      <c r="CY586" s="1" t="str">
        <f t="shared" si="2810"/>
        <v/>
      </c>
      <c r="CZ586" s="1" t="str">
        <f t="shared" si="2811"/>
        <v/>
      </c>
      <c r="DA586" s="1" t="str">
        <f t="shared" si="2812"/>
        <v/>
      </c>
      <c r="DB586" s="1">
        <f t="shared" si="2813"/>
        <v>0</v>
      </c>
      <c r="DC586" s="1">
        <f t="shared" si="2814"/>
        <v>1</v>
      </c>
      <c r="DD586" s="1" t="str">
        <f t="shared" si="2815"/>
        <v/>
      </c>
      <c r="DE586" s="1" t="str">
        <f t="shared" si="2816"/>
        <v/>
      </c>
      <c r="DF586" s="1"/>
      <c r="DG586" s="126">
        <f t="shared" si="2945"/>
        <v>0</v>
      </c>
      <c r="DH586" s="1">
        <f t="shared" si="2817"/>
        <v>0</v>
      </c>
      <c r="DI586" s="1">
        <f t="shared" si="2818"/>
        <v>0</v>
      </c>
      <c r="DJ586" s="1">
        <f t="shared" si="2819"/>
        <v>0</v>
      </c>
      <c r="DK586" s="1">
        <f t="shared" si="2820"/>
        <v>0</v>
      </c>
      <c r="DL586" s="1"/>
      <c r="DM586" s="1">
        <f t="shared" si="2821"/>
        <v>1</v>
      </c>
      <c r="DN586" s="1" t="str">
        <f t="shared" si="2822"/>
        <v/>
      </c>
      <c r="DO586" s="1" t="str">
        <f t="shared" si="2823"/>
        <v/>
      </c>
      <c r="DP586" s="1" t="str">
        <f t="shared" si="2824"/>
        <v/>
      </c>
      <c r="DQ586" s="1" t="str">
        <f t="shared" si="2825"/>
        <v/>
      </c>
      <c r="DR586" s="1" t="str">
        <f t="shared" si="2826"/>
        <v/>
      </c>
      <c r="DS586" s="1" t="str">
        <f t="shared" si="2827"/>
        <v/>
      </c>
      <c r="DT586" s="1" t="str">
        <f t="shared" si="2828"/>
        <v/>
      </c>
      <c r="DU586" s="1" t="str">
        <f t="shared" si="2829"/>
        <v/>
      </c>
      <c r="DV586" s="1">
        <f t="shared" si="2830"/>
        <v>0</v>
      </c>
      <c r="DW586" s="1">
        <f t="shared" si="2831"/>
        <v>0</v>
      </c>
      <c r="DX586" s="1" t="str">
        <f t="shared" si="2832"/>
        <v/>
      </c>
      <c r="DY586" s="1" t="str">
        <f t="shared" si="2833"/>
        <v/>
      </c>
      <c r="EA586" s="1">
        <f t="shared" si="2834"/>
        <v>0</v>
      </c>
      <c r="EB586" s="1">
        <f t="shared" si="2835"/>
        <v>0</v>
      </c>
      <c r="EC586" s="1">
        <f t="shared" si="2836"/>
        <v>0</v>
      </c>
      <c r="ED586" s="1">
        <f t="shared" si="2837"/>
        <v>0</v>
      </c>
      <c r="EF586" s="1">
        <f t="shared" si="2838"/>
        <v>0</v>
      </c>
      <c r="EG586" s="1">
        <f t="shared" si="2839"/>
        <v>0</v>
      </c>
      <c r="EH586" s="1">
        <f t="shared" si="2840"/>
        <v>0</v>
      </c>
      <c r="EI586" s="1">
        <f t="shared" si="2841"/>
        <v>0</v>
      </c>
      <c r="EK586" s="1">
        <f t="shared" si="2842"/>
        <v>1</v>
      </c>
      <c r="EL586" s="1">
        <f t="shared" si="2843"/>
        <v>1</v>
      </c>
      <c r="EM586" s="1">
        <f t="shared" si="2844"/>
        <v>1</v>
      </c>
      <c r="EO586" s="1">
        <f t="shared" si="2845"/>
        <v>1</v>
      </c>
      <c r="EP586" s="1">
        <f t="shared" si="2846"/>
        <v>1</v>
      </c>
      <c r="EQ586" s="1">
        <f t="shared" si="2847"/>
        <v>1</v>
      </c>
      <c r="ES586" s="1">
        <f t="shared" si="2848"/>
        <v>1</v>
      </c>
      <c r="ET586" s="1">
        <f t="shared" si="2849"/>
        <v>1</v>
      </c>
      <c r="EU586" s="1">
        <f t="shared" si="2850"/>
        <v>1</v>
      </c>
      <c r="EV586" s="1">
        <f t="shared" si="2851"/>
        <v>1</v>
      </c>
      <c r="EW586" s="1">
        <f t="shared" si="2852"/>
        <v>0</v>
      </c>
      <c r="EY586" s="1">
        <f t="shared" si="2853"/>
        <v>1</v>
      </c>
      <c r="EZ586" s="1">
        <f t="shared" si="2854"/>
        <v>1</v>
      </c>
      <c r="FA586" s="1">
        <f t="shared" si="2855"/>
        <v>1</v>
      </c>
      <c r="FC586" s="1">
        <f t="shared" si="2856"/>
        <v>1</v>
      </c>
      <c r="FD586" s="1">
        <f t="shared" si="2857"/>
        <v>1</v>
      </c>
      <c r="FE586" s="1"/>
      <c r="FF586" s="1">
        <f t="shared" si="2858"/>
        <v>1</v>
      </c>
      <c r="FG586" s="1">
        <f t="shared" si="2859"/>
        <v>1</v>
      </c>
      <c r="FH586" s="1">
        <f t="shared" si="2860"/>
        <v>1</v>
      </c>
      <c r="FI586" s="1">
        <f t="shared" si="2861"/>
        <v>0</v>
      </c>
      <c r="FJ586" s="1">
        <f t="shared" si="2862"/>
        <v>0</v>
      </c>
      <c r="FK586" s="1">
        <f t="shared" si="2863"/>
        <v>0</v>
      </c>
      <c r="FL586" s="1">
        <f t="shared" si="2864"/>
        <v>0</v>
      </c>
      <c r="FN586" s="1" t="str">
        <f t="shared" si="2865"/>
        <v/>
      </c>
      <c r="FO586" s="1" t="str">
        <f t="shared" si="2866"/>
        <v/>
      </c>
      <c r="FP586" s="1" t="str">
        <f t="shared" si="2867"/>
        <v/>
      </c>
      <c r="FV586" s="1">
        <f t="shared" si="2868"/>
        <v>0</v>
      </c>
      <c r="FW586" s="1">
        <f t="shared" si="2869"/>
        <v>1</v>
      </c>
      <c r="FX586" s="1">
        <f t="shared" si="2870"/>
        <v>1</v>
      </c>
      <c r="GA586" s="1">
        <f t="shared" si="2871"/>
        <v>0</v>
      </c>
      <c r="GB586" s="1">
        <f t="shared" si="2872"/>
        <v>0</v>
      </c>
      <c r="GC586" s="1">
        <f t="shared" si="2873"/>
        <v>0</v>
      </c>
      <c r="GD586" s="1">
        <f t="shared" si="2874"/>
        <v>0</v>
      </c>
      <c r="GE586" s="1">
        <f t="shared" si="2875"/>
        <v>1</v>
      </c>
      <c r="GF586" s="1">
        <f t="shared" si="2876"/>
        <v>1</v>
      </c>
      <c r="GG586" s="1">
        <f t="shared" si="2877"/>
        <v>1</v>
      </c>
      <c r="GI586" s="1">
        <f t="shared" si="2878"/>
        <v>1</v>
      </c>
      <c r="GK586" s="1">
        <f t="shared" si="2879"/>
        <v>0</v>
      </c>
      <c r="GL586" s="1">
        <f t="shared" si="2880"/>
        <v>0</v>
      </c>
      <c r="GM586" s="1">
        <f t="shared" si="2881"/>
        <v>0</v>
      </c>
      <c r="GN586" s="1">
        <f t="shared" si="2882"/>
        <v>0</v>
      </c>
      <c r="GO586" s="1">
        <f t="shared" si="2883"/>
        <v>1</v>
      </c>
      <c r="GP586" s="1">
        <f t="shared" si="2884"/>
        <v>1</v>
      </c>
      <c r="GQ586" s="1">
        <f t="shared" si="2885"/>
        <v>1</v>
      </c>
      <c r="GS586" s="1" t="str">
        <f t="shared" si="2886"/>
        <v/>
      </c>
      <c r="GT586" s="1" t="str">
        <f t="shared" si="2887"/>
        <v/>
      </c>
      <c r="GU586" s="1">
        <f t="shared" si="2888"/>
        <v>0</v>
      </c>
      <c r="GV586" s="1">
        <f t="shared" si="2889"/>
        <v>0</v>
      </c>
      <c r="GW586" s="1">
        <f t="shared" si="2890"/>
        <v>0</v>
      </c>
      <c r="GX586" s="1">
        <f t="shared" si="2891"/>
        <v>0</v>
      </c>
      <c r="GY586" s="1">
        <f t="shared" si="2892"/>
        <v>0</v>
      </c>
      <c r="GZ586" s="1"/>
      <c r="HA586" s="1">
        <f t="shared" si="2893"/>
        <v>0</v>
      </c>
      <c r="HB586" s="1">
        <f t="shared" si="2894"/>
        <v>0</v>
      </c>
      <c r="HC586" s="1">
        <f t="shared" si="2895"/>
        <v>0</v>
      </c>
      <c r="HD586" s="1">
        <f t="shared" si="2896"/>
        <v>0</v>
      </c>
      <c r="HE586" s="1">
        <f t="shared" si="2897"/>
        <v>0</v>
      </c>
      <c r="HF586" s="1">
        <f t="shared" si="2898"/>
        <v>0</v>
      </c>
      <c r="HH586" s="1">
        <f t="shared" si="2899"/>
        <v>0</v>
      </c>
      <c r="HI586" s="1">
        <f t="shared" si="2900"/>
        <v>0</v>
      </c>
      <c r="HJ586" s="1">
        <f t="shared" si="2901"/>
        <v>0</v>
      </c>
      <c r="HK586" s="1">
        <f t="shared" si="2902"/>
        <v>0</v>
      </c>
      <c r="HL586" s="1">
        <f t="shared" si="2903"/>
        <v>0</v>
      </c>
      <c r="HM586" s="1">
        <f t="shared" si="2904"/>
        <v>0</v>
      </c>
      <c r="HO586" s="1" t="str">
        <f t="shared" si="2905"/>
        <v/>
      </c>
      <c r="HP586" s="1">
        <f t="shared" si="2906"/>
        <v>1</v>
      </c>
      <c r="HQ586" s="1" t="str">
        <f t="shared" si="2907"/>
        <v/>
      </c>
      <c r="HR586">
        <f t="shared" si="2908"/>
        <v>1</v>
      </c>
      <c r="HS586" s="1" t="str">
        <f t="shared" si="2909"/>
        <v/>
      </c>
      <c r="HT586">
        <f t="shared" si="2910"/>
        <v>1</v>
      </c>
      <c r="HU586" t="str">
        <f t="shared" si="2911"/>
        <v/>
      </c>
      <c r="HV586" s="1" t="str">
        <f t="shared" si="2912"/>
        <v/>
      </c>
      <c r="HW586" s="1" t="str">
        <f t="shared" si="2913"/>
        <v/>
      </c>
      <c r="HX586" s="1" t="str">
        <f t="shared" si="2914"/>
        <v/>
      </c>
      <c r="HZ586" s="1" t="str">
        <f t="shared" si="2915"/>
        <v/>
      </c>
      <c r="IA586" s="1">
        <f t="shared" si="2916"/>
        <v>1</v>
      </c>
      <c r="IB586" s="1" t="str">
        <f t="shared" si="2917"/>
        <v/>
      </c>
      <c r="IC586" s="1">
        <f t="shared" si="2918"/>
        <v>1</v>
      </c>
      <c r="ID586" s="1" t="str">
        <f t="shared" si="2919"/>
        <v/>
      </c>
      <c r="IE586" s="1">
        <f t="shared" si="2920"/>
        <v>1</v>
      </c>
      <c r="IF586" s="1" t="str">
        <f t="shared" si="2921"/>
        <v/>
      </c>
      <c r="IG586" s="1" t="str">
        <f t="shared" si="2922"/>
        <v/>
      </c>
      <c r="IH586" s="1" t="str">
        <f t="shared" si="2923"/>
        <v/>
      </c>
      <c r="II586" s="1" t="str">
        <f t="shared" si="2924"/>
        <v/>
      </c>
      <c r="IO586" s="3"/>
      <c r="IP586" s="3"/>
      <c r="IQ586" s="4"/>
      <c r="IR586" s="4"/>
      <c r="IX586" s="6"/>
      <c r="IY586" s="6"/>
      <c r="IZ586" s="7"/>
      <c r="JA586" s="7"/>
      <c r="JG586" s="12"/>
      <c r="JH586" s="12"/>
      <c r="JI586" s="13"/>
      <c r="JJ586" s="13"/>
      <c r="JN586" s="6"/>
      <c r="JO586" s="6"/>
      <c r="JQ586" s="11"/>
      <c r="JR586" s="11"/>
      <c r="JS586" s="12"/>
      <c r="JT586" s="13"/>
      <c r="JU586" s="12"/>
      <c r="JV586" s="12"/>
      <c r="JW586" s="97"/>
      <c r="JX586" s="13"/>
      <c r="JY586" s="13"/>
      <c r="JZ586" s="97"/>
      <c r="KA586" s="97"/>
      <c r="KB586" s="11"/>
      <c r="KC586" s="11"/>
      <c r="KD586" s="11"/>
      <c r="KE586" s="11"/>
    </row>
    <row r="587" spans="1:291" x14ac:dyDescent="0.2">
      <c r="A587" s="14">
        <f t="shared" si="2545"/>
        <v>587</v>
      </c>
      <c r="C587" s="2">
        <v>42956</v>
      </c>
      <c r="G587" s="3">
        <v>108.065</v>
      </c>
      <c r="H587" s="3">
        <v>118.11199999999999</v>
      </c>
      <c r="I587" s="3">
        <v>126.11</v>
      </c>
      <c r="J587" s="4">
        <v>154.22999999999999</v>
      </c>
      <c r="P587" s="128">
        <f t="shared" si="2946"/>
        <v>3462.5</v>
      </c>
      <c r="Q587" s="5">
        <f t="shared" si="2947"/>
        <v>3787.2499999999995</v>
      </c>
      <c r="R587" s="6">
        <f t="shared" si="2948"/>
        <v>4043</v>
      </c>
      <c r="S587" s="7">
        <f t="shared" si="2949"/>
        <v>4950.9999999999991</v>
      </c>
      <c r="Y587" s="4">
        <f t="shared" si="2925"/>
        <v>1.7500000000004547</v>
      </c>
      <c r="Z587" s="1">
        <f t="shared" si="2926"/>
        <v>5.4999999999995453</v>
      </c>
      <c r="AA587" s="1">
        <f t="shared" si="2927"/>
        <v>10.500000000000455</v>
      </c>
      <c r="AB587" s="1">
        <f t="shared" si="2928"/>
        <v>32</v>
      </c>
      <c r="AC587" s="1"/>
      <c r="AD587" s="1"/>
      <c r="AE587" s="126"/>
      <c r="AF587" s="126"/>
      <c r="AG587" s="126"/>
      <c r="AH587" s="4">
        <f t="shared" si="2929"/>
        <v>0.16666666666545416</v>
      </c>
      <c r="AI587" s="4">
        <f t="shared" si="2930"/>
        <v>0.20000000000118234</v>
      </c>
      <c r="AJ587" s="4">
        <f t="shared" si="2931"/>
        <v>0.80000000000072724</v>
      </c>
      <c r="AK587" s="4">
        <f t="shared" si="2932"/>
        <v>1.5000000000007576</v>
      </c>
      <c r="AL587" s="4">
        <f t="shared" si="2933"/>
        <v>0.24999999999931788</v>
      </c>
      <c r="AM587" s="4">
        <f t="shared" si="2934"/>
        <v>0.16666666666621133</v>
      </c>
      <c r="AN587" s="4">
        <f t="shared" si="2935"/>
        <v>2.299999999999546</v>
      </c>
      <c r="AO587" s="4">
        <f t="shared" si="2936"/>
        <v>1</v>
      </c>
      <c r="AP587" s="4">
        <f t="shared" si="2937"/>
        <v>1.8333333333360615</v>
      </c>
      <c r="AQ587" s="4">
        <f t="shared" si="2938"/>
        <v>2.0833333333349251</v>
      </c>
      <c r="AR587" s="4">
        <f t="shared" si="2939"/>
        <v>0.69999999999927276</v>
      </c>
      <c r="AS587" s="4">
        <f t="shared" si="2940"/>
        <v>1.6111111111115655</v>
      </c>
      <c r="AT587" s="4">
        <f t="shared" si="2941"/>
        <v>0.76666666666575711</v>
      </c>
      <c r="AU587" s="1"/>
      <c r="BA587" s="11">
        <f t="shared" si="2774"/>
        <v>1.7500000000004547</v>
      </c>
      <c r="BB587" s="11">
        <f t="shared" si="2775"/>
        <v>5.4999999999995453</v>
      </c>
      <c r="BC587" s="12">
        <f t="shared" si="2776"/>
        <v>10.500000000000455</v>
      </c>
      <c r="BD587" s="13">
        <f t="shared" si="2777"/>
        <v>32</v>
      </c>
      <c r="BJ587" s="11">
        <f t="shared" si="2778"/>
        <v>-0.16666666666545416</v>
      </c>
      <c r="BK587" s="11">
        <f t="shared" si="2779"/>
        <v>0.20000000000118234</v>
      </c>
      <c r="BL587" s="11">
        <f t="shared" si="2780"/>
        <v>-0.80000000000072724</v>
      </c>
      <c r="BM587" s="11">
        <f t="shared" si="2781"/>
        <v>-1.5000000000007576</v>
      </c>
      <c r="BN587" s="11">
        <f t="shared" si="2782"/>
        <v>0.24999999999931788</v>
      </c>
      <c r="BO587" s="11">
        <f t="shared" si="2783"/>
        <v>-0.16666666666621133</v>
      </c>
      <c r="BP587" s="11">
        <f t="shared" si="2784"/>
        <v>-2.299999999999546</v>
      </c>
      <c r="BQ587" s="1">
        <v>1</v>
      </c>
      <c r="BR587" s="11">
        <f t="shared" si="2785"/>
        <v>-1.8333333333360615</v>
      </c>
      <c r="BS587" s="11">
        <f t="shared" si="2786"/>
        <v>2.0833333333349251</v>
      </c>
      <c r="BT587" s="11">
        <f t="shared" si="2787"/>
        <v>-0.69999999999927276</v>
      </c>
      <c r="BU587" s="11">
        <f t="shared" si="2788"/>
        <v>-1.6111111111115655</v>
      </c>
      <c r="BV587" s="11">
        <f t="shared" si="2789"/>
        <v>-0.76666666666575711</v>
      </c>
      <c r="BY587" s="126"/>
      <c r="BZ587" s="126"/>
      <c r="CA587">
        <f t="shared" si="2790"/>
        <v>-1.6111111111115655</v>
      </c>
      <c r="CB587" s="1">
        <f t="shared" si="2791"/>
        <v>1</v>
      </c>
      <c r="CC587" s="1">
        <f t="shared" si="2792"/>
        <v>1</v>
      </c>
      <c r="CD587" s="1">
        <f t="shared" si="2793"/>
        <v>1</v>
      </c>
      <c r="CE587" s="126">
        <f t="shared" si="2942"/>
        <v>1</v>
      </c>
      <c r="CF587" s="1">
        <f t="shared" si="2794"/>
        <v>1</v>
      </c>
      <c r="CG587" s="1">
        <f t="shared" si="2795"/>
        <v>0</v>
      </c>
      <c r="CH587" s="1">
        <f t="shared" si="2943"/>
        <v>0</v>
      </c>
      <c r="CI587" s="1">
        <f t="shared" si="2796"/>
        <v>0</v>
      </c>
      <c r="CJ587" s="1" t="str">
        <f t="shared" si="2797"/>
        <v/>
      </c>
      <c r="CK587" s="1" t="str">
        <f t="shared" si="2798"/>
        <v/>
      </c>
      <c r="CL587" s="1">
        <f t="shared" si="2799"/>
        <v>0</v>
      </c>
      <c r="CM587" s="1" t="str">
        <f t="shared" si="2800"/>
        <v/>
      </c>
      <c r="CN587" s="1" t="str">
        <f t="shared" si="2801"/>
        <v/>
      </c>
      <c r="CO587" s="1">
        <f t="shared" si="2802"/>
        <v>0</v>
      </c>
      <c r="CP587" s="1">
        <f t="shared" si="2803"/>
        <v>0</v>
      </c>
      <c r="CQ587" s="1" t="str">
        <f t="shared" si="2804"/>
        <v/>
      </c>
      <c r="CS587" s="1">
        <f t="shared" si="2805"/>
        <v>0</v>
      </c>
      <c r="CT587" s="1">
        <f t="shared" si="2806"/>
        <v>0</v>
      </c>
      <c r="CU587" s="1">
        <f t="shared" si="2807"/>
        <v>0</v>
      </c>
      <c r="CV587" s="126">
        <f t="shared" si="2944"/>
        <v>0</v>
      </c>
      <c r="CW587" s="1">
        <f t="shared" si="2808"/>
        <v>1</v>
      </c>
      <c r="CX587" s="1" t="str">
        <f t="shared" si="2809"/>
        <v/>
      </c>
      <c r="CY587" s="1" t="str">
        <f t="shared" si="2810"/>
        <v/>
      </c>
      <c r="CZ587" s="1" t="str">
        <f t="shared" si="2811"/>
        <v/>
      </c>
      <c r="DA587" s="1" t="str">
        <f t="shared" si="2812"/>
        <v/>
      </c>
      <c r="DB587" s="1">
        <f t="shared" si="2813"/>
        <v>0</v>
      </c>
      <c r="DC587" s="1">
        <f t="shared" si="2814"/>
        <v>1</v>
      </c>
      <c r="DD587" s="1" t="str">
        <f t="shared" si="2815"/>
        <v/>
      </c>
      <c r="DE587" s="1" t="str">
        <f t="shared" si="2816"/>
        <v/>
      </c>
      <c r="DF587" s="1"/>
      <c r="DG587" s="126">
        <f t="shared" si="2945"/>
        <v>0</v>
      </c>
      <c r="DH587" s="1">
        <f t="shared" si="2817"/>
        <v>0</v>
      </c>
      <c r="DI587" s="1">
        <f t="shared" si="2818"/>
        <v>0</v>
      </c>
      <c r="DJ587" s="1">
        <f t="shared" si="2819"/>
        <v>0</v>
      </c>
      <c r="DK587" s="1">
        <f t="shared" si="2820"/>
        <v>0</v>
      </c>
      <c r="DL587" s="1"/>
      <c r="DM587" s="1">
        <f t="shared" si="2821"/>
        <v>0</v>
      </c>
      <c r="DN587" s="1" t="str">
        <f t="shared" si="2822"/>
        <v/>
      </c>
      <c r="DO587" s="1" t="str">
        <f t="shared" si="2823"/>
        <v/>
      </c>
      <c r="DP587" s="1" t="str">
        <f t="shared" si="2824"/>
        <v/>
      </c>
      <c r="DQ587" s="1" t="str">
        <f t="shared" si="2825"/>
        <v/>
      </c>
      <c r="DR587" s="1" t="str">
        <f t="shared" si="2826"/>
        <v/>
      </c>
      <c r="DS587" s="1" t="str">
        <f t="shared" si="2827"/>
        <v/>
      </c>
      <c r="DT587" s="1" t="str">
        <f t="shared" si="2828"/>
        <v/>
      </c>
      <c r="DU587" s="1" t="str">
        <f t="shared" si="2829"/>
        <v/>
      </c>
      <c r="DV587" s="1">
        <f t="shared" si="2830"/>
        <v>0</v>
      </c>
      <c r="DW587" s="1">
        <f t="shared" si="2831"/>
        <v>0</v>
      </c>
      <c r="DX587" s="1" t="str">
        <f t="shared" si="2832"/>
        <v/>
      </c>
      <c r="DY587" s="1" t="str">
        <f t="shared" si="2833"/>
        <v/>
      </c>
      <c r="EA587" s="1">
        <f t="shared" si="2834"/>
        <v>0</v>
      </c>
      <c r="EB587" s="1">
        <f t="shared" si="2835"/>
        <v>0</v>
      </c>
      <c r="EC587" s="1">
        <f t="shared" si="2836"/>
        <v>0</v>
      </c>
      <c r="ED587" s="1">
        <f t="shared" si="2837"/>
        <v>0</v>
      </c>
      <c r="EF587" s="1">
        <f t="shared" si="2838"/>
        <v>1</v>
      </c>
      <c r="EG587" s="1">
        <f t="shared" si="2839"/>
        <v>1</v>
      </c>
      <c r="EH587" s="1">
        <f t="shared" si="2840"/>
        <v>1</v>
      </c>
      <c r="EI587" s="1">
        <f t="shared" si="2841"/>
        <v>1</v>
      </c>
      <c r="EK587" s="1">
        <f t="shared" si="2842"/>
        <v>1</v>
      </c>
      <c r="EL587" s="1">
        <f t="shared" si="2843"/>
        <v>1</v>
      </c>
      <c r="EM587" s="1">
        <f t="shared" si="2844"/>
        <v>1</v>
      </c>
      <c r="EO587" s="1">
        <f t="shared" si="2845"/>
        <v>1</v>
      </c>
      <c r="EP587" s="1">
        <f t="shared" si="2846"/>
        <v>1</v>
      </c>
      <c r="EQ587" s="1">
        <f t="shared" si="2847"/>
        <v>1</v>
      </c>
      <c r="ES587" s="1">
        <f t="shared" si="2848"/>
        <v>1</v>
      </c>
      <c r="ET587" s="1">
        <f t="shared" si="2849"/>
        <v>1</v>
      </c>
      <c r="EU587" s="1">
        <f t="shared" si="2850"/>
        <v>1</v>
      </c>
      <c r="EV587" s="1">
        <f t="shared" si="2851"/>
        <v>1</v>
      </c>
      <c r="EW587" s="1">
        <f t="shared" si="2852"/>
        <v>0</v>
      </c>
      <c r="EY587" s="1">
        <f t="shared" si="2853"/>
        <v>1</v>
      </c>
      <c r="EZ587" s="1">
        <f t="shared" si="2854"/>
        <v>1</v>
      </c>
      <c r="FA587" s="1">
        <f t="shared" si="2855"/>
        <v>1</v>
      </c>
      <c r="FC587" s="1">
        <f t="shared" si="2856"/>
        <v>1</v>
      </c>
      <c r="FD587" s="1">
        <f t="shared" si="2857"/>
        <v>1</v>
      </c>
      <c r="FE587" s="1"/>
      <c r="FF587" s="1">
        <f t="shared" si="2858"/>
        <v>0</v>
      </c>
      <c r="FG587" s="1">
        <f t="shared" si="2859"/>
        <v>0</v>
      </c>
      <c r="FH587" s="1">
        <f t="shared" si="2860"/>
        <v>0</v>
      </c>
      <c r="FI587" s="1" t="str">
        <f t="shared" si="2861"/>
        <v/>
      </c>
      <c r="FJ587" s="1" t="str">
        <f t="shared" si="2862"/>
        <v/>
      </c>
      <c r="FK587" s="1" t="str">
        <f t="shared" si="2863"/>
        <v/>
      </c>
      <c r="FL587" s="1" t="str">
        <f t="shared" si="2864"/>
        <v/>
      </c>
      <c r="FN587" s="1" t="str">
        <f t="shared" si="2865"/>
        <v/>
      </c>
      <c r="FO587" s="1" t="str">
        <f t="shared" si="2866"/>
        <v/>
      </c>
      <c r="FP587" s="1" t="str">
        <f t="shared" si="2867"/>
        <v/>
      </c>
      <c r="FV587" s="1">
        <f t="shared" si="2868"/>
        <v>1</v>
      </c>
      <c r="FW587" s="1">
        <f t="shared" si="2869"/>
        <v>0</v>
      </c>
      <c r="FX587" s="1">
        <f t="shared" si="2870"/>
        <v>0</v>
      </c>
      <c r="GA587" s="1">
        <f t="shared" si="2871"/>
        <v>0</v>
      </c>
      <c r="GB587" s="1">
        <f t="shared" si="2872"/>
        <v>0</v>
      </c>
      <c r="GC587" s="1">
        <f t="shared" si="2873"/>
        <v>0</v>
      </c>
      <c r="GD587" s="1">
        <f t="shared" si="2874"/>
        <v>0</v>
      </c>
      <c r="GE587" s="1">
        <f t="shared" si="2875"/>
        <v>0</v>
      </c>
      <c r="GF587" s="1">
        <f t="shared" si="2876"/>
        <v>1</v>
      </c>
      <c r="GG587" s="1">
        <f t="shared" si="2877"/>
        <v>1</v>
      </c>
      <c r="GI587" s="1">
        <f t="shared" si="2878"/>
        <v>0</v>
      </c>
      <c r="GK587" s="1">
        <f t="shared" si="2879"/>
        <v>1</v>
      </c>
      <c r="GL587" s="1">
        <f t="shared" si="2880"/>
        <v>1</v>
      </c>
      <c r="GM587" s="1">
        <f t="shared" si="2881"/>
        <v>1</v>
      </c>
      <c r="GN587" s="1">
        <f t="shared" si="2882"/>
        <v>1</v>
      </c>
      <c r="GO587" s="1">
        <f t="shared" si="2883"/>
        <v>1</v>
      </c>
      <c r="GP587" s="1">
        <f t="shared" si="2884"/>
        <v>0</v>
      </c>
      <c r="GQ587" s="1">
        <f t="shared" si="2885"/>
        <v>0</v>
      </c>
      <c r="GS587" s="1" t="str">
        <f t="shared" si="2886"/>
        <v/>
      </c>
      <c r="GT587" s="1" t="str">
        <f t="shared" si="2887"/>
        <v/>
      </c>
      <c r="GU587" s="1">
        <f t="shared" si="2888"/>
        <v>1</v>
      </c>
      <c r="GV587" s="1">
        <f t="shared" si="2889"/>
        <v>1</v>
      </c>
      <c r="GW587" s="1">
        <f t="shared" si="2890"/>
        <v>0</v>
      </c>
      <c r="GX587" s="1">
        <f t="shared" si="2891"/>
        <v>0</v>
      </c>
      <c r="GY587" s="1">
        <f t="shared" si="2892"/>
        <v>0</v>
      </c>
      <c r="GZ587" s="1"/>
      <c r="HA587" s="1">
        <f t="shared" si="2893"/>
        <v>0</v>
      </c>
      <c r="HB587" s="1">
        <f t="shared" si="2894"/>
        <v>0</v>
      </c>
      <c r="HC587" s="1">
        <f t="shared" si="2895"/>
        <v>0</v>
      </c>
      <c r="HD587" s="1">
        <f t="shared" si="2896"/>
        <v>0</v>
      </c>
      <c r="HE587" s="1">
        <f t="shared" si="2897"/>
        <v>0</v>
      </c>
      <c r="HF587" s="1">
        <f t="shared" si="2898"/>
        <v>0</v>
      </c>
      <c r="HH587" s="1">
        <f t="shared" si="2899"/>
        <v>1</v>
      </c>
      <c r="HI587" s="1">
        <f t="shared" si="2900"/>
        <v>0</v>
      </c>
      <c r="HJ587" s="1">
        <f t="shared" si="2901"/>
        <v>0</v>
      </c>
      <c r="HK587" s="1">
        <f t="shared" si="2902"/>
        <v>0</v>
      </c>
      <c r="HL587" s="1">
        <f t="shared" si="2903"/>
        <v>0</v>
      </c>
      <c r="HM587" s="1">
        <f t="shared" si="2904"/>
        <v>0</v>
      </c>
      <c r="HO587" s="1">
        <f t="shared" si="2905"/>
        <v>1</v>
      </c>
      <c r="HP587" s="1" t="str">
        <f t="shared" si="2906"/>
        <v/>
      </c>
      <c r="HQ587" s="1">
        <f t="shared" si="2907"/>
        <v>1</v>
      </c>
      <c r="HR587" t="str">
        <f t="shared" si="2908"/>
        <v/>
      </c>
      <c r="HS587" s="1">
        <f t="shared" si="2909"/>
        <v>1</v>
      </c>
      <c r="HT587" t="str">
        <f t="shared" si="2910"/>
        <v/>
      </c>
      <c r="HU587">
        <f t="shared" si="2911"/>
        <v>1</v>
      </c>
      <c r="HV587" s="1" t="str">
        <f t="shared" si="2912"/>
        <v/>
      </c>
      <c r="HW587" s="1" t="str">
        <f t="shared" si="2913"/>
        <v/>
      </c>
      <c r="HX587" s="1" t="str">
        <f t="shared" si="2914"/>
        <v/>
      </c>
      <c r="HZ587" s="1">
        <f t="shared" si="2915"/>
        <v>1</v>
      </c>
      <c r="IA587" s="1" t="str">
        <f t="shared" si="2916"/>
        <v/>
      </c>
      <c r="IB587" s="1">
        <f t="shared" si="2917"/>
        <v>1</v>
      </c>
      <c r="IC587" s="1" t="str">
        <f t="shared" si="2918"/>
        <v/>
      </c>
      <c r="ID587" s="1">
        <f t="shared" si="2919"/>
        <v>1</v>
      </c>
      <c r="IE587" s="1" t="str">
        <f t="shared" si="2920"/>
        <v/>
      </c>
      <c r="IF587" s="1">
        <f t="shared" si="2921"/>
        <v>1</v>
      </c>
      <c r="IG587" s="1" t="str">
        <f t="shared" si="2922"/>
        <v/>
      </c>
      <c r="IH587" s="1" t="str">
        <f t="shared" si="2923"/>
        <v/>
      </c>
      <c r="II587" s="1" t="str">
        <f t="shared" si="2924"/>
        <v/>
      </c>
      <c r="IO587" s="3"/>
      <c r="IP587" s="3"/>
      <c r="IQ587" s="4"/>
      <c r="IR587" s="4"/>
      <c r="IX587" s="6"/>
      <c r="IY587" s="6"/>
      <c r="IZ587" s="7"/>
      <c r="JA587" s="7"/>
      <c r="JG587" s="12"/>
      <c r="JH587" s="12"/>
      <c r="JI587" s="13"/>
      <c r="JJ587" s="13"/>
      <c r="JN587" s="6"/>
      <c r="JO587" s="6"/>
      <c r="JQ587" s="11"/>
      <c r="JR587" s="11"/>
      <c r="JS587" s="12"/>
      <c r="JT587" s="13"/>
      <c r="JU587" s="12"/>
      <c r="JV587" s="12"/>
      <c r="JW587" s="97"/>
      <c r="JX587" s="13"/>
      <c r="JY587" s="13"/>
      <c r="JZ587" s="97"/>
      <c r="KA587" s="97"/>
      <c r="KB587" s="11"/>
      <c r="KC587" s="11"/>
      <c r="KD587" s="11"/>
      <c r="KE587" s="11"/>
    </row>
    <row r="588" spans="1:291" x14ac:dyDescent="0.2">
      <c r="A588" s="14">
        <f t="shared" si="2545"/>
        <v>588</v>
      </c>
      <c r="C588" s="2">
        <v>42957</v>
      </c>
      <c r="G588" s="3">
        <v>108.065</v>
      </c>
      <c r="H588" s="3">
        <v>118.13500000000001</v>
      </c>
      <c r="I588" s="3">
        <v>126.18</v>
      </c>
      <c r="J588" s="4">
        <v>155.11000000000001</v>
      </c>
      <c r="P588" s="128">
        <f t="shared" si="2946"/>
        <v>3462.5</v>
      </c>
      <c r="Q588" s="5">
        <f t="shared" si="2947"/>
        <v>3789.5000000000005</v>
      </c>
      <c r="R588" s="6">
        <f t="shared" si="2948"/>
        <v>4050.0000000000009</v>
      </c>
      <c r="S588" s="7">
        <f t="shared" si="2949"/>
        <v>4971.0000000000018</v>
      </c>
      <c r="Y588" s="4">
        <f t="shared" si="2925"/>
        <v>0</v>
      </c>
      <c r="Z588" s="1">
        <f t="shared" si="2926"/>
        <v>2.2500000000009095</v>
      </c>
      <c r="AA588" s="1">
        <f t="shared" si="2927"/>
        <v>7.0000000000009095</v>
      </c>
      <c r="AB588" s="1">
        <f t="shared" si="2928"/>
        <v>20.000000000002728</v>
      </c>
      <c r="AC588" s="1"/>
      <c r="AD588" s="1"/>
      <c r="AE588" s="126"/>
      <c r="AF588" s="126"/>
      <c r="AG588" s="126"/>
      <c r="AH588" s="4">
        <f t="shared" si="2929"/>
        <v>1.5000000000006064</v>
      </c>
      <c r="AI588" s="4">
        <f t="shared" si="2930"/>
        <v>1.3500000000005457</v>
      </c>
      <c r="AJ588" s="4">
        <f t="shared" si="2931"/>
        <v>1.949999999999636</v>
      </c>
      <c r="AK588" s="4">
        <f t="shared" si="2932"/>
        <v>2.4166666666663632</v>
      </c>
      <c r="AL588" s="4">
        <f t="shared" si="2933"/>
        <v>1.2499999999995453</v>
      </c>
      <c r="AM588" s="4">
        <f t="shared" si="2934"/>
        <v>0.33333333333333304</v>
      </c>
      <c r="AN588" s="4">
        <f t="shared" si="2935"/>
        <v>1.0000000000001812</v>
      </c>
      <c r="AO588" s="4">
        <f t="shared" si="2936"/>
        <v>1</v>
      </c>
      <c r="AP588" s="4">
        <f t="shared" si="2937"/>
        <v>0.16666666666545371</v>
      </c>
      <c r="AQ588" s="4">
        <f t="shared" si="2938"/>
        <v>3.9583333333328778</v>
      </c>
      <c r="AR588" s="4">
        <f t="shared" si="2939"/>
        <v>2.800000000000364</v>
      </c>
      <c r="AS588" s="4">
        <f t="shared" si="2940"/>
        <v>2.1944444444441409</v>
      </c>
      <c r="AT588" s="4">
        <f t="shared" si="2941"/>
        <v>2.6666666666670307</v>
      </c>
      <c r="AU588" s="1"/>
      <c r="BA588" s="11">
        <f t="shared" si="2774"/>
        <v>0</v>
      </c>
      <c r="BB588" s="11">
        <f t="shared" si="2775"/>
        <v>2.2500000000009095</v>
      </c>
      <c r="BC588" s="12">
        <f t="shared" si="2776"/>
        <v>7.0000000000009095</v>
      </c>
      <c r="BD588" s="13">
        <f t="shared" si="2777"/>
        <v>20.000000000002728</v>
      </c>
      <c r="BJ588" s="11">
        <f t="shared" si="2778"/>
        <v>-1.5000000000006064</v>
      </c>
      <c r="BK588" s="11">
        <f t="shared" si="2779"/>
        <v>-1.3500000000005457</v>
      </c>
      <c r="BL588" s="11">
        <f t="shared" si="2780"/>
        <v>-1.949999999999636</v>
      </c>
      <c r="BM588" s="11">
        <f t="shared" si="2781"/>
        <v>-2.4166666666663632</v>
      </c>
      <c r="BN588" s="11">
        <f t="shared" si="2782"/>
        <v>-1.2499999999995453</v>
      </c>
      <c r="BO588" s="11">
        <f t="shared" si="2783"/>
        <v>0.33333333333333304</v>
      </c>
      <c r="BP588" s="11">
        <f t="shared" si="2784"/>
        <v>-1.0000000000001812</v>
      </c>
      <c r="BQ588" s="1">
        <v>1</v>
      </c>
      <c r="BR588" s="11">
        <f t="shared" si="2785"/>
        <v>-0.16666666666545371</v>
      </c>
      <c r="BS588" s="11">
        <f t="shared" si="2786"/>
        <v>3.9583333333328778</v>
      </c>
      <c r="BT588" s="11">
        <f t="shared" si="2787"/>
        <v>-2.800000000000364</v>
      </c>
      <c r="BU588" s="11">
        <f t="shared" si="2788"/>
        <v>-2.1944444444441409</v>
      </c>
      <c r="BV588" s="11">
        <f t="shared" si="2789"/>
        <v>-2.6666666666670307</v>
      </c>
      <c r="BY588" s="126"/>
      <c r="BZ588" s="126"/>
      <c r="CA588">
        <f t="shared" si="2790"/>
        <v>-2.1944444444441409</v>
      </c>
      <c r="CB588" s="1">
        <f t="shared" si="2791"/>
        <v>1</v>
      </c>
      <c r="CC588" s="1">
        <f t="shared" si="2792"/>
        <v>0</v>
      </c>
      <c r="CD588" s="1">
        <f t="shared" si="2793"/>
        <v>0</v>
      </c>
      <c r="CE588" s="126">
        <f t="shared" si="2942"/>
        <v>0</v>
      </c>
      <c r="CF588" s="1">
        <f t="shared" si="2794"/>
        <v>0</v>
      </c>
      <c r="CG588" s="1" t="str">
        <f t="shared" si="2795"/>
        <v/>
      </c>
      <c r="CH588" s="1" t="str">
        <f t="shared" si="2943"/>
        <v/>
      </c>
      <c r="CI588" s="1">
        <f t="shared" si="2796"/>
        <v>1</v>
      </c>
      <c r="CJ588" s="1">
        <f t="shared" si="2797"/>
        <v>1</v>
      </c>
      <c r="CK588" s="1" t="str">
        <f t="shared" si="2798"/>
        <v/>
      </c>
      <c r="CL588" s="1">
        <f t="shared" si="2799"/>
        <v>1</v>
      </c>
      <c r="CM588" s="1">
        <f t="shared" si="2800"/>
        <v>1</v>
      </c>
      <c r="CN588" s="1">
        <f t="shared" si="2801"/>
        <v>1</v>
      </c>
      <c r="CO588" s="1" t="str">
        <f t="shared" si="2802"/>
        <v/>
      </c>
      <c r="CP588" s="1">
        <f t="shared" si="2803"/>
        <v>1</v>
      </c>
      <c r="CQ588" s="1" t="str">
        <f t="shared" si="2804"/>
        <v/>
      </c>
      <c r="CS588" s="1">
        <f t="shared" si="2805"/>
        <v>1</v>
      </c>
      <c r="CT588" s="1">
        <f t="shared" si="2806"/>
        <v>0</v>
      </c>
      <c r="CU588" s="1">
        <f t="shared" si="2807"/>
        <v>0</v>
      </c>
      <c r="CV588" s="126">
        <f t="shared" si="2944"/>
        <v>0</v>
      </c>
      <c r="CW588" s="1">
        <f t="shared" si="2808"/>
        <v>1</v>
      </c>
      <c r="CX588" s="1" t="str">
        <f t="shared" si="2809"/>
        <v/>
      </c>
      <c r="CY588" s="1" t="str">
        <f t="shared" si="2810"/>
        <v/>
      </c>
      <c r="CZ588" s="1" t="str">
        <f t="shared" si="2811"/>
        <v/>
      </c>
      <c r="DA588" s="1" t="str">
        <f t="shared" si="2812"/>
        <v/>
      </c>
      <c r="DB588" s="1">
        <f t="shared" si="2813"/>
        <v>1</v>
      </c>
      <c r="DC588" s="1" t="str">
        <f t="shared" si="2814"/>
        <v/>
      </c>
      <c r="DD588" s="1">
        <f t="shared" si="2815"/>
        <v>1</v>
      </c>
      <c r="DE588" s="1" t="str">
        <f t="shared" si="2816"/>
        <v/>
      </c>
      <c r="DF588" s="1"/>
      <c r="DG588" s="126">
        <f t="shared" si="2945"/>
        <v>1</v>
      </c>
      <c r="DH588" s="1">
        <f t="shared" si="2817"/>
        <v>1</v>
      </c>
      <c r="DI588" s="1">
        <f t="shared" si="2818"/>
        <v>1</v>
      </c>
      <c r="DJ588" s="1">
        <f t="shared" si="2819"/>
        <v>1</v>
      </c>
      <c r="DK588" s="1" t="str">
        <f t="shared" si="2820"/>
        <v/>
      </c>
      <c r="DL588" s="1"/>
      <c r="DM588" s="1" t="str">
        <f t="shared" si="2821"/>
        <v/>
      </c>
      <c r="DN588" s="1">
        <f t="shared" si="2822"/>
        <v>0</v>
      </c>
      <c r="DO588" s="1">
        <f t="shared" si="2823"/>
        <v>1</v>
      </c>
      <c r="DP588" s="1">
        <f t="shared" si="2824"/>
        <v>0</v>
      </c>
      <c r="DQ588" s="1">
        <f t="shared" si="2825"/>
        <v>1</v>
      </c>
      <c r="DR588" s="1">
        <f t="shared" si="2826"/>
        <v>1</v>
      </c>
      <c r="DS588" s="1">
        <f t="shared" si="2827"/>
        <v>1</v>
      </c>
      <c r="DT588" s="1">
        <f t="shared" si="2828"/>
        <v>1</v>
      </c>
      <c r="DU588" s="1">
        <f t="shared" si="2829"/>
        <v>1</v>
      </c>
      <c r="DV588" s="1">
        <f t="shared" si="2830"/>
        <v>1</v>
      </c>
      <c r="DW588" s="1">
        <f t="shared" si="2831"/>
        <v>0</v>
      </c>
      <c r="DX588" s="1" t="str">
        <f t="shared" si="2832"/>
        <v/>
      </c>
      <c r="DY588" s="1" t="str">
        <f t="shared" si="2833"/>
        <v/>
      </c>
      <c r="EA588" s="1">
        <f t="shared" si="2834"/>
        <v>1</v>
      </c>
      <c r="EB588" s="1">
        <f t="shared" si="2835"/>
        <v>0</v>
      </c>
      <c r="EC588" s="1">
        <f t="shared" si="2836"/>
        <v>0</v>
      </c>
      <c r="ED588" s="1">
        <f t="shared" si="2837"/>
        <v>0</v>
      </c>
      <c r="EF588" s="1">
        <f t="shared" si="2838"/>
        <v>0</v>
      </c>
      <c r="EG588" s="1">
        <f t="shared" si="2839"/>
        <v>1</v>
      </c>
      <c r="EH588" s="1">
        <f t="shared" si="2840"/>
        <v>1</v>
      </c>
      <c r="EI588" s="1">
        <f t="shared" si="2841"/>
        <v>1</v>
      </c>
      <c r="EK588" s="1">
        <f t="shared" si="2842"/>
        <v>1</v>
      </c>
      <c r="EL588" s="1">
        <f t="shared" si="2843"/>
        <v>1</v>
      </c>
      <c r="EM588" s="1">
        <f t="shared" si="2844"/>
        <v>1</v>
      </c>
      <c r="EO588" s="1">
        <f t="shared" si="2845"/>
        <v>1</v>
      </c>
      <c r="EP588" s="1">
        <f t="shared" si="2846"/>
        <v>1</v>
      </c>
      <c r="EQ588" s="1">
        <f t="shared" si="2847"/>
        <v>1</v>
      </c>
      <c r="ES588" s="1">
        <f t="shared" si="2848"/>
        <v>1</v>
      </c>
      <c r="ET588" s="1">
        <f t="shared" si="2849"/>
        <v>1</v>
      </c>
      <c r="EU588" s="1">
        <f t="shared" si="2850"/>
        <v>1</v>
      </c>
      <c r="EV588" s="1">
        <f t="shared" si="2851"/>
        <v>1</v>
      </c>
      <c r="EW588" s="1">
        <f t="shared" si="2852"/>
        <v>0</v>
      </c>
      <c r="EY588" s="1">
        <f t="shared" si="2853"/>
        <v>1</v>
      </c>
      <c r="EZ588" s="1">
        <f t="shared" si="2854"/>
        <v>1</v>
      </c>
      <c r="FA588" s="1">
        <f t="shared" si="2855"/>
        <v>1</v>
      </c>
      <c r="FC588" s="1">
        <f t="shared" si="2856"/>
        <v>0</v>
      </c>
      <c r="FD588" s="1" t="str">
        <f t="shared" si="2857"/>
        <v/>
      </c>
      <c r="FE588" s="1"/>
      <c r="FF588" s="1">
        <f t="shared" si="2858"/>
        <v>1</v>
      </c>
      <c r="FG588" s="1">
        <f t="shared" si="2859"/>
        <v>0</v>
      </c>
      <c r="FH588" s="1">
        <f t="shared" si="2860"/>
        <v>0</v>
      </c>
      <c r="FI588" s="1" t="str">
        <f t="shared" si="2861"/>
        <v/>
      </c>
      <c r="FJ588" s="1" t="str">
        <f t="shared" si="2862"/>
        <v/>
      </c>
      <c r="FK588" s="1" t="str">
        <f t="shared" si="2863"/>
        <v/>
      </c>
      <c r="FL588" s="1" t="str">
        <f t="shared" si="2864"/>
        <v/>
      </c>
      <c r="FN588" s="1" t="str">
        <f t="shared" si="2865"/>
        <v/>
      </c>
      <c r="FO588" s="1" t="str">
        <f t="shared" si="2866"/>
        <v/>
      </c>
      <c r="FP588" s="1" t="str">
        <f t="shared" si="2867"/>
        <v/>
      </c>
      <c r="FV588" s="1">
        <f t="shared" si="2868"/>
        <v>0</v>
      </c>
      <c r="FW588" s="1">
        <f t="shared" si="2869"/>
        <v>1</v>
      </c>
      <c r="FX588" s="1">
        <f t="shared" si="2870"/>
        <v>0</v>
      </c>
      <c r="GA588" s="1">
        <f t="shared" si="2871"/>
        <v>1</v>
      </c>
      <c r="GB588" s="1">
        <f t="shared" si="2872"/>
        <v>0</v>
      </c>
      <c r="GC588" s="1">
        <f t="shared" si="2873"/>
        <v>0</v>
      </c>
      <c r="GD588" s="1">
        <f t="shared" si="2874"/>
        <v>0</v>
      </c>
      <c r="GE588" s="1">
        <f t="shared" si="2875"/>
        <v>1</v>
      </c>
      <c r="GF588" s="1">
        <f t="shared" si="2876"/>
        <v>1</v>
      </c>
      <c r="GG588" s="1">
        <f t="shared" si="2877"/>
        <v>0</v>
      </c>
      <c r="GI588" s="1">
        <f t="shared" si="2878"/>
        <v>0</v>
      </c>
      <c r="GK588" s="1">
        <f t="shared" si="2879"/>
        <v>0</v>
      </c>
      <c r="GL588" s="1">
        <f t="shared" si="2880"/>
        <v>1</v>
      </c>
      <c r="GM588" s="1">
        <f t="shared" si="2881"/>
        <v>1</v>
      </c>
      <c r="GN588" s="1">
        <f t="shared" si="2882"/>
        <v>1</v>
      </c>
      <c r="GO588" s="1">
        <f t="shared" si="2883"/>
        <v>0</v>
      </c>
      <c r="GP588" s="1">
        <f t="shared" si="2884"/>
        <v>0</v>
      </c>
      <c r="GQ588" s="1">
        <f t="shared" si="2885"/>
        <v>1</v>
      </c>
      <c r="GS588" s="1" t="str">
        <f t="shared" si="2886"/>
        <v/>
      </c>
      <c r="GT588" s="1" t="str">
        <f t="shared" si="2887"/>
        <v/>
      </c>
      <c r="GU588" s="1">
        <f t="shared" si="2888"/>
        <v>1</v>
      </c>
      <c r="GV588" s="1">
        <f t="shared" si="2889"/>
        <v>1</v>
      </c>
      <c r="GW588" s="1">
        <f t="shared" si="2890"/>
        <v>1</v>
      </c>
      <c r="GX588" s="1">
        <f t="shared" si="2891"/>
        <v>0</v>
      </c>
      <c r="GY588" s="1">
        <f t="shared" si="2892"/>
        <v>0</v>
      </c>
      <c r="GZ588" s="1"/>
      <c r="HA588" s="1">
        <f t="shared" si="2893"/>
        <v>0</v>
      </c>
      <c r="HB588" s="1">
        <f t="shared" si="2894"/>
        <v>0</v>
      </c>
      <c r="HC588" s="1">
        <f t="shared" si="2895"/>
        <v>0</v>
      </c>
      <c r="HD588" s="1">
        <f t="shared" si="2896"/>
        <v>0</v>
      </c>
      <c r="HE588" s="1">
        <f t="shared" si="2897"/>
        <v>0</v>
      </c>
      <c r="HF588" s="1">
        <f t="shared" si="2898"/>
        <v>0</v>
      </c>
      <c r="HH588" s="1">
        <f t="shared" si="2899"/>
        <v>1</v>
      </c>
      <c r="HI588" s="1">
        <f t="shared" si="2900"/>
        <v>1</v>
      </c>
      <c r="HJ588" s="1">
        <f t="shared" si="2901"/>
        <v>0</v>
      </c>
      <c r="HK588" s="1">
        <f t="shared" si="2902"/>
        <v>0</v>
      </c>
      <c r="HL588" s="1">
        <f t="shared" si="2903"/>
        <v>0</v>
      </c>
      <c r="HM588" s="1">
        <f t="shared" si="2904"/>
        <v>0</v>
      </c>
      <c r="HO588" s="1">
        <f t="shared" si="2905"/>
        <v>1</v>
      </c>
      <c r="HP588" s="1" t="str">
        <f t="shared" si="2906"/>
        <v/>
      </c>
      <c r="HQ588" s="1">
        <f t="shared" si="2907"/>
        <v>1</v>
      </c>
      <c r="HR588" t="str">
        <f t="shared" si="2908"/>
        <v/>
      </c>
      <c r="HS588" s="1">
        <f t="shared" si="2909"/>
        <v>1</v>
      </c>
      <c r="HT588" t="str">
        <f t="shared" si="2910"/>
        <v/>
      </c>
      <c r="HU588" t="str">
        <f t="shared" si="2911"/>
        <v/>
      </c>
      <c r="HV588" s="1" t="str">
        <f t="shared" si="2912"/>
        <v/>
      </c>
      <c r="HW588" s="1" t="str">
        <f t="shared" si="2913"/>
        <v/>
      </c>
      <c r="HX588" s="1" t="str">
        <f t="shared" si="2914"/>
        <v/>
      </c>
      <c r="HZ588" s="1">
        <f t="shared" si="2915"/>
        <v>0</v>
      </c>
      <c r="IA588" s="1" t="str">
        <f t="shared" si="2916"/>
        <v/>
      </c>
      <c r="IB588" s="1">
        <f t="shared" si="2917"/>
        <v>0</v>
      </c>
      <c r="IC588" s="1" t="str">
        <f t="shared" si="2918"/>
        <v/>
      </c>
      <c r="ID588" s="1">
        <f t="shared" si="2919"/>
        <v>0</v>
      </c>
      <c r="IE588" s="1" t="str">
        <f t="shared" si="2920"/>
        <v/>
      </c>
      <c r="IF588" s="1" t="str">
        <f t="shared" si="2921"/>
        <v/>
      </c>
      <c r="IG588" s="1" t="str">
        <f t="shared" si="2922"/>
        <v/>
      </c>
      <c r="IH588" s="1" t="str">
        <f t="shared" si="2923"/>
        <v/>
      </c>
      <c r="II588" s="1" t="str">
        <f t="shared" si="2924"/>
        <v/>
      </c>
      <c r="IO588" s="3"/>
      <c r="IP588" s="3"/>
      <c r="IQ588" s="4"/>
      <c r="IR588" s="4"/>
      <c r="IX588" s="6"/>
      <c r="IY588" s="6"/>
      <c r="IZ588" s="7"/>
      <c r="JA588" s="7"/>
      <c r="JG588" s="12"/>
      <c r="JH588" s="12"/>
      <c r="JI588" s="13"/>
      <c r="JJ588" s="13"/>
      <c r="JN588" s="6"/>
      <c r="JO588" s="6"/>
      <c r="JQ588" s="11"/>
      <c r="JR588" s="11"/>
      <c r="JS588" s="12"/>
      <c r="JT588" s="13"/>
      <c r="JU588" s="12"/>
      <c r="JV588" s="12"/>
      <c r="JW588" s="97"/>
      <c r="JX588" s="13"/>
      <c r="JY588" s="13"/>
      <c r="JZ588" s="97"/>
      <c r="KA588" s="97"/>
      <c r="KB588" s="11"/>
      <c r="KC588" s="11"/>
      <c r="KD588" s="11"/>
      <c r="KE588" s="11"/>
    </row>
    <row r="589" spans="1:291" x14ac:dyDescent="0.2">
      <c r="A589" s="14">
        <f t="shared" si="2545"/>
        <v>589</v>
      </c>
      <c r="C589" s="2">
        <v>42958</v>
      </c>
      <c r="G589" s="3">
        <v>108.092</v>
      </c>
      <c r="H589" s="3">
        <v>118.20699999999999</v>
      </c>
      <c r="I589" s="3">
        <v>126.26</v>
      </c>
      <c r="J589" s="4">
        <v>155.15</v>
      </c>
      <c r="P589" s="128">
        <f t="shared" si="2946"/>
        <v>3465.25</v>
      </c>
      <c r="Q589" s="5">
        <f t="shared" si="2947"/>
        <v>3796.7499999999995</v>
      </c>
      <c r="R589" s="6">
        <f t="shared" si="2948"/>
        <v>4058.0000000000005</v>
      </c>
      <c r="S589" s="7">
        <f t="shared" si="2949"/>
        <v>4975.0000000000009</v>
      </c>
      <c r="Y589" s="4">
        <f t="shared" si="2925"/>
        <v>2.75</v>
      </c>
      <c r="Z589" s="1">
        <f t="shared" si="2926"/>
        <v>7.2499999999990905</v>
      </c>
      <c r="AA589" s="1">
        <f t="shared" si="2927"/>
        <v>7.9999999999995453</v>
      </c>
      <c r="AB589" s="1">
        <f t="shared" si="2928"/>
        <v>3.9999999999990905</v>
      </c>
      <c r="AC589" s="1"/>
      <c r="AD589" s="1"/>
      <c r="AE589" s="126"/>
      <c r="AF589" s="126"/>
      <c r="AG589" s="126"/>
      <c r="AH589" s="4">
        <f t="shared" si="2929"/>
        <v>0.6666666666672727</v>
      </c>
      <c r="AI589" s="4">
        <f t="shared" si="2930"/>
        <v>1.1500000000005457</v>
      </c>
      <c r="AJ589" s="4">
        <f t="shared" si="2931"/>
        <v>2.4499999999993634</v>
      </c>
      <c r="AK589" s="4">
        <f t="shared" si="2932"/>
        <v>1.9166666666660603</v>
      </c>
      <c r="AL589" s="4">
        <f t="shared" si="2933"/>
        <v>3.2499999999993179</v>
      </c>
      <c r="AM589" s="4">
        <f t="shared" si="2934"/>
        <v>6.6666666666665151</v>
      </c>
      <c r="AN589" s="4">
        <f t="shared" si="2935"/>
        <v>6.3999999999999089</v>
      </c>
      <c r="AO589" s="4">
        <f t="shared" si="2936"/>
        <v>1</v>
      </c>
      <c r="AP589" s="4">
        <f t="shared" si="2937"/>
        <v>1.5158985178231887E-12</v>
      </c>
      <c r="AQ589" s="4">
        <f t="shared" si="2938"/>
        <v>3.7916666666674246</v>
      </c>
      <c r="AR589" s="4">
        <f t="shared" si="2939"/>
        <v>2.3000000000001819</v>
      </c>
      <c r="AS589" s="4">
        <f t="shared" si="2940"/>
        <v>6.3611111111104037</v>
      </c>
      <c r="AT589" s="4">
        <f t="shared" si="2941"/>
        <v>4.9666666666667876</v>
      </c>
      <c r="AU589" s="1"/>
      <c r="BA589" s="11">
        <f t="shared" si="2774"/>
        <v>2.75</v>
      </c>
      <c r="BB589" s="11">
        <f t="shared" si="2775"/>
        <v>7.2499999999990905</v>
      </c>
      <c r="BC589" s="12">
        <f t="shared" si="2776"/>
        <v>7.9999999999995453</v>
      </c>
      <c r="BD589" s="13">
        <f t="shared" si="2777"/>
        <v>3.9999999999990905</v>
      </c>
      <c r="BJ589" s="11">
        <f t="shared" si="2778"/>
        <v>0.6666666666672727</v>
      </c>
      <c r="BK589" s="11">
        <f t="shared" si="2779"/>
        <v>1.1500000000005457</v>
      </c>
      <c r="BL589" s="11">
        <f t="shared" si="2780"/>
        <v>2.4499999999993634</v>
      </c>
      <c r="BM589" s="11">
        <f t="shared" si="2781"/>
        <v>1.9166666666660603</v>
      </c>
      <c r="BN589" s="11">
        <f t="shared" si="2782"/>
        <v>3.2499999999993179</v>
      </c>
      <c r="BO589" s="11">
        <f t="shared" si="2783"/>
        <v>6.6666666666665151</v>
      </c>
      <c r="BP589" s="11">
        <f t="shared" si="2784"/>
        <v>6.3999999999999089</v>
      </c>
      <c r="BQ589" s="1">
        <v>1</v>
      </c>
      <c r="BR589" s="11">
        <f t="shared" si="2785"/>
        <v>-1.5158985178231887E-12</v>
      </c>
      <c r="BS589" s="11">
        <f t="shared" si="2786"/>
        <v>3.7916666666674246</v>
      </c>
      <c r="BT589" s="11">
        <f t="shared" si="2787"/>
        <v>2.3000000000001819</v>
      </c>
      <c r="BU589" s="11">
        <f t="shared" si="2788"/>
        <v>6.3611111111104037</v>
      </c>
      <c r="BV589" s="11">
        <f t="shared" si="2789"/>
        <v>4.9666666666667876</v>
      </c>
      <c r="BY589" s="126"/>
      <c r="BZ589" s="126"/>
      <c r="CA589">
        <f t="shared" si="2790"/>
        <v>6.3611111111104037</v>
      </c>
      <c r="CB589" s="1">
        <f t="shared" si="2791"/>
        <v>1</v>
      </c>
      <c r="CC589" s="1">
        <f t="shared" si="2792"/>
        <v>1</v>
      </c>
      <c r="CD589" s="1">
        <f t="shared" si="2793"/>
        <v>1</v>
      </c>
      <c r="CE589" s="126">
        <f t="shared" si="2942"/>
        <v>1</v>
      </c>
      <c r="CF589" s="1">
        <f t="shared" si="2794"/>
        <v>1</v>
      </c>
      <c r="CG589" s="1">
        <f t="shared" si="2795"/>
        <v>1</v>
      </c>
      <c r="CH589" s="1" t="str">
        <f t="shared" si="2943"/>
        <v/>
      </c>
      <c r="CI589" s="1" t="str">
        <f t="shared" si="2796"/>
        <v/>
      </c>
      <c r="CJ589" s="1">
        <f t="shared" si="2797"/>
        <v>0</v>
      </c>
      <c r="CK589" s="1">
        <f t="shared" si="2798"/>
        <v>0</v>
      </c>
      <c r="CL589" s="1">
        <f t="shared" si="2799"/>
        <v>1</v>
      </c>
      <c r="CM589" s="1">
        <f t="shared" si="2800"/>
        <v>0</v>
      </c>
      <c r="CN589" s="1" t="str">
        <f t="shared" si="2801"/>
        <v/>
      </c>
      <c r="CO589" s="1">
        <f t="shared" si="2802"/>
        <v>1</v>
      </c>
      <c r="CP589" s="1">
        <f t="shared" si="2803"/>
        <v>1</v>
      </c>
      <c r="CQ589" s="1" t="str">
        <f t="shared" si="2804"/>
        <v/>
      </c>
      <c r="CS589" s="1">
        <f t="shared" si="2805"/>
        <v>1</v>
      </c>
      <c r="CT589" s="1">
        <f t="shared" si="2806"/>
        <v>1</v>
      </c>
      <c r="CU589" s="1">
        <f t="shared" si="2807"/>
        <v>1</v>
      </c>
      <c r="CV589" s="126">
        <f t="shared" si="2944"/>
        <v>1</v>
      </c>
      <c r="CW589" s="1">
        <f t="shared" si="2808"/>
        <v>1</v>
      </c>
      <c r="CX589" s="1">
        <f t="shared" si="2809"/>
        <v>1</v>
      </c>
      <c r="CY589" s="1">
        <f t="shared" si="2810"/>
        <v>1</v>
      </c>
      <c r="CZ589" s="1">
        <f t="shared" si="2811"/>
        <v>1</v>
      </c>
      <c r="DA589" s="1">
        <f t="shared" si="2812"/>
        <v>1</v>
      </c>
      <c r="DB589" s="1" t="str">
        <f t="shared" si="2813"/>
        <v/>
      </c>
      <c r="DC589" s="1" t="str">
        <f t="shared" si="2814"/>
        <v/>
      </c>
      <c r="DD589" s="1">
        <f t="shared" si="2815"/>
        <v>0</v>
      </c>
      <c r="DE589" s="1" t="str">
        <f t="shared" si="2816"/>
        <v/>
      </c>
      <c r="DF589" s="1"/>
      <c r="DG589" s="126">
        <f t="shared" si="2945"/>
        <v>1</v>
      </c>
      <c r="DH589" s="1">
        <f t="shared" si="2817"/>
        <v>1</v>
      </c>
      <c r="DI589" s="1">
        <f t="shared" si="2818"/>
        <v>1</v>
      </c>
      <c r="DJ589" s="1">
        <f t="shared" si="2819"/>
        <v>1</v>
      </c>
      <c r="DK589" s="1" t="str">
        <f t="shared" si="2820"/>
        <v/>
      </c>
      <c r="DL589" s="1"/>
      <c r="DM589" s="1" t="str">
        <f t="shared" si="2821"/>
        <v/>
      </c>
      <c r="DN589" s="1">
        <f t="shared" si="2822"/>
        <v>1</v>
      </c>
      <c r="DO589" s="1">
        <f t="shared" si="2823"/>
        <v>1</v>
      </c>
      <c r="DP589" s="1">
        <f t="shared" si="2824"/>
        <v>1</v>
      </c>
      <c r="DQ589" s="1">
        <f t="shared" si="2825"/>
        <v>1</v>
      </c>
      <c r="DR589" s="1">
        <f t="shared" si="2826"/>
        <v>1</v>
      </c>
      <c r="DS589" s="1">
        <f t="shared" si="2827"/>
        <v>1</v>
      </c>
      <c r="DT589" s="1">
        <f t="shared" si="2828"/>
        <v>1</v>
      </c>
      <c r="DU589" s="1">
        <f t="shared" si="2829"/>
        <v>0</v>
      </c>
      <c r="DV589" s="1">
        <f t="shared" si="2830"/>
        <v>1</v>
      </c>
      <c r="DW589" s="1">
        <f t="shared" si="2831"/>
        <v>0</v>
      </c>
      <c r="DX589" s="1" t="str">
        <f t="shared" si="2832"/>
        <v/>
      </c>
      <c r="DY589" s="1" t="str">
        <f t="shared" si="2833"/>
        <v/>
      </c>
      <c r="EA589" s="1">
        <f t="shared" si="2834"/>
        <v>1</v>
      </c>
      <c r="EB589" s="1">
        <f t="shared" si="2835"/>
        <v>1</v>
      </c>
      <c r="EC589" s="1">
        <f t="shared" si="2836"/>
        <v>1</v>
      </c>
      <c r="ED589" s="1">
        <f t="shared" si="2837"/>
        <v>1</v>
      </c>
      <c r="EF589" s="1">
        <f t="shared" si="2838"/>
        <v>1</v>
      </c>
      <c r="EG589" s="1">
        <f t="shared" si="2839"/>
        <v>1</v>
      </c>
      <c r="EH589" s="1">
        <f t="shared" si="2840"/>
        <v>1</v>
      </c>
      <c r="EI589" s="1">
        <f t="shared" si="2841"/>
        <v>1</v>
      </c>
      <c r="EK589" s="1">
        <f t="shared" si="2842"/>
        <v>1</v>
      </c>
      <c r="EL589" s="1">
        <f t="shared" si="2843"/>
        <v>1</v>
      </c>
      <c r="EM589" s="1">
        <f t="shared" si="2844"/>
        <v>1</v>
      </c>
      <c r="EO589" s="1">
        <f t="shared" si="2845"/>
        <v>1</v>
      </c>
      <c r="EP589" s="1">
        <f t="shared" si="2846"/>
        <v>1</v>
      </c>
      <c r="EQ589" s="1">
        <f t="shared" si="2847"/>
        <v>1</v>
      </c>
      <c r="ES589" s="1">
        <f t="shared" si="2848"/>
        <v>1</v>
      </c>
      <c r="ET589" s="1">
        <f t="shared" si="2849"/>
        <v>1</v>
      </c>
      <c r="EU589" s="1">
        <f t="shared" si="2850"/>
        <v>1</v>
      </c>
      <c r="EV589" s="1">
        <f t="shared" si="2851"/>
        <v>1</v>
      </c>
      <c r="EW589" s="1">
        <f t="shared" si="2852"/>
        <v>1</v>
      </c>
      <c r="EY589" s="1">
        <f t="shared" si="2853"/>
        <v>1</v>
      </c>
      <c r="EZ589" s="1">
        <f t="shared" si="2854"/>
        <v>1</v>
      </c>
      <c r="FA589" s="1">
        <f t="shared" si="2855"/>
        <v>1</v>
      </c>
      <c r="FC589" s="1">
        <f t="shared" si="2856"/>
        <v>1</v>
      </c>
      <c r="FD589" s="1">
        <f t="shared" si="2857"/>
        <v>0</v>
      </c>
      <c r="FE589" s="1"/>
      <c r="FF589" s="1">
        <f t="shared" si="2858"/>
        <v>1</v>
      </c>
      <c r="FG589" s="1">
        <f t="shared" si="2859"/>
        <v>1</v>
      </c>
      <c r="FH589" s="1">
        <f t="shared" si="2860"/>
        <v>1</v>
      </c>
      <c r="FI589" s="1">
        <f t="shared" si="2861"/>
        <v>1</v>
      </c>
      <c r="FJ589" s="1">
        <f t="shared" si="2862"/>
        <v>1</v>
      </c>
      <c r="FK589" s="1">
        <f t="shared" si="2863"/>
        <v>1</v>
      </c>
      <c r="FL589" s="1">
        <f t="shared" si="2864"/>
        <v>1</v>
      </c>
      <c r="FN589" s="1" t="str">
        <f t="shared" si="2865"/>
        <v/>
      </c>
      <c r="FO589" s="1" t="str">
        <f t="shared" si="2866"/>
        <v/>
      </c>
      <c r="FP589" s="1">
        <f t="shared" si="2867"/>
        <v>0</v>
      </c>
      <c r="FV589" s="1">
        <f t="shared" si="2868"/>
        <v>0</v>
      </c>
      <c r="FW589" s="1">
        <f t="shared" si="2869"/>
        <v>0</v>
      </c>
      <c r="FX589" s="1">
        <f t="shared" si="2870"/>
        <v>1</v>
      </c>
      <c r="GA589" s="1">
        <f t="shared" si="2871"/>
        <v>0</v>
      </c>
      <c r="GB589" s="1">
        <f t="shared" si="2872"/>
        <v>0</v>
      </c>
      <c r="GC589" s="1">
        <f t="shared" si="2873"/>
        <v>0</v>
      </c>
      <c r="GD589" s="1">
        <f t="shared" si="2874"/>
        <v>0</v>
      </c>
      <c r="GE589" s="1">
        <f t="shared" si="2875"/>
        <v>0</v>
      </c>
      <c r="GF589" s="1">
        <f t="shared" si="2876"/>
        <v>0</v>
      </c>
      <c r="GG589" s="1">
        <f t="shared" si="2877"/>
        <v>0</v>
      </c>
      <c r="GI589" s="1">
        <f t="shared" si="2878"/>
        <v>0</v>
      </c>
      <c r="GK589" s="1">
        <f t="shared" si="2879"/>
        <v>1</v>
      </c>
      <c r="GL589" s="1">
        <f t="shared" si="2880"/>
        <v>1</v>
      </c>
      <c r="GM589" s="1">
        <f t="shared" si="2881"/>
        <v>1</v>
      </c>
      <c r="GN589" s="1">
        <f t="shared" si="2882"/>
        <v>1</v>
      </c>
      <c r="GO589" s="1">
        <f t="shared" si="2883"/>
        <v>1</v>
      </c>
      <c r="GP589" s="1">
        <f t="shared" si="2884"/>
        <v>1</v>
      </c>
      <c r="GQ589" s="1">
        <f t="shared" si="2885"/>
        <v>1</v>
      </c>
      <c r="GS589" s="1" t="str">
        <f t="shared" si="2886"/>
        <v/>
      </c>
      <c r="GT589" s="1" t="str">
        <f t="shared" si="2887"/>
        <v/>
      </c>
      <c r="GU589" s="1">
        <f t="shared" si="2888"/>
        <v>1</v>
      </c>
      <c r="GV589" s="1">
        <f t="shared" si="2889"/>
        <v>1</v>
      </c>
      <c r="GW589" s="1">
        <f t="shared" si="2890"/>
        <v>0</v>
      </c>
      <c r="GX589" s="1">
        <f t="shared" si="2891"/>
        <v>0</v>
      </c>
      <c r="GY589" s="1">
        <f t="shared" si="2892"/>
        <v>0</v>
      </c>
      <c r="GZ589" s="1"/>
      <c r="HA589" s="1">
        <f t="shared" si="2893"/>
        <v>1</v>
      </c>
      <c r="HB589" s="1">
        <f t="shared" si="2894"/>
        <v>1</v>
      </c>
      <c r="HC589" s="1">
        <f t="shared" si="2895"/>
        <v>1</v>
      </c>
      <c r="HD589" s="1">
        <f t="shared" si="2896"/>
        <v>1</v>
      </c>
      <c r="HE589" s="1">
        <f t="shared" si="2897"/>
        <v>0</v>
      </c>
      <c r="HF589" s="1">
        <f t="shared" si="2898"/>
        <v>0</v>
      </c>
      <c r="HH589" s="1">
        <f t="shared" si="2899"/>
        <v>1</v>
      </c>
      <c r="HI589" s="1">
        <f t="shared" si="2900"/>
        <v>1</v>
      </c>
      <c r="HJ589" s="1">
        <f t="shared" si="2901"/>
        <v>0</v>
      </c>
      <c r="HK589" s="1">
        <f t="shared" si="2902"/>
        <v>0</v>
      </c>
      <c r="HL589" s="1">
        <f t="shared" si="2903"/>
        <v>0</v>
      </c>
      <c r="HM589" s="1">
        <f t="shared" si="2904"/>
        <v>0</v>
      </c>
      <c r="HO589" s="1">
        <f t="shared" si="2905"/>
        <v>0</v>
      </c>
      <c r="HP589" s="1" t="str">
        <f t="shared" si="2906"/>
        <v/>
      </c>
      <c r="HQ589" s="1" t="str">
        <f t="shared" si="2907"/>
        <v/>
      </c>
      <c r="HR589" t="str">
        <f t="shared" si="2908"/>
        <v/>
      </c>
      <c r="HS589" s="1" t="str">
        <f t="shared" si="2909"/>
        <v/>
      </c>
      <c r="HT589" t="str">
        <f t="shared" si="2910"/>
        <v/>
      </c>
      <c r="HU589" t="str">
        <f t="shared" si="2911"/>
        <v/>
      </c>
      <c r="HV589" s="1" t="str">
        <f t="shared" si="2912"/>
        <v/>
      </c>
      <c r="HW589" s="1" t="str">
        <f t="shared" si="2913"/>
        <v/>
      </c>
      <c r="HX589" s="1" t="str">
        <f t="shared" si="2914"/>
        <v/>
      </c>
      <c r="HZ589" s="1">
        <f t="shared" si="2915"/>
        <v>0</v>
      </c>
      <c r="IA589" s="1" t="str">
        <f t="shared" si="2916"/>
        <v/>
      </c>
      <c r="IB589" s="1" t="str">
        <f t="shared" si="2917"/>
        <v/>
      </c>
      <c r="IC589" s="1" t="str">
        <f t="shared" si="2918"/>
        <v/>
      </c>
      <c r="ID589" s="1" t="str">
        <f t="shared" si="2919"/>
        <v/>
      </c>
      <c r="IE589" s="1" t="str">
        <f t="shared" si="2920"/>
        <v/>
      </c>
      <c r="IF589" s="1" t="str">
        <f t="shared" si="2921"/>
        <v/>
      </c>
      <c r="IG589" s="1" t="str">
        <f t="shared" si="2922"/>
        <v/>
      </c>
      <c r="IH589" s="1" t="str">
        <f t="shared" si="2923"/>
        <v/>
      </c>
      <c r="II589" s="1" t="str">
        <f t="shared" si="2924"/>
        <v/>
      </c>
      <c r="IO589" s="3"/>
      <c r="IP589" s="3"/>
      <c r="IQ589" s="4"/>
      <c r="IR589" s="4"/>
      <c r="IX589" s="6"/>
      <c r="IY589" s="6"/>
      <c r="IZ589" s="7"/>
      <c r="JA589" s="7"/>
      <c r="JG589" s="12"/>
      <c r="JH589" s="12"/>
      <c r="JI589" s="13"/>
      <c r="JJ589" s="13"/>
      <c r="JN589" s="6"/>
      <c r="JO589" s="6"/>
      <c r="JQ589" s="11"/>
      <c r="JR589" s="11"/>
      <c r="JS589" s="12"/>
      <c r="JT589" s="13"/>
      <c r="JU589" s="12"/>
      <c r="JV589" s="12"/>
      <c r="JW589" s="97"/>
      <c r="JX589" s="13"/>
      <c r="JY589" s="13"/>
      <c r="JZ589" s="97"/>
      <c r="KA589" s="97"/>
      <c r="KB589" s="11"/>
      <c r="KC589" s="11"/>
      <c r="KD589" s="11"/>
      <c r="KE589" s="11"/>
    </row>
    <row r="590" spans="1:291" x14ac:dyDescent="0.2">
      <c r="A590" s="14">
        <f t="shared" si="2545"/>
        <v>590</v>
      </c>
      <c r="C590" s="2">
        <v>42961</v>
      </c>
      <c r="G590" s="3">
        <v>108.075</v>
      </c>
      <c r="H590" s="3">
        <v>118.16</v>
      </c>
      <c r="I590" s="3">
        <v>126.175</v>
      </c>
      <c r="J590" s="4">
        <v>155.05000000000001</v>
      </c>
      <c r="P590" s="128">
        <f t="shared" si="2946"/>
        <v>3463.5000000000005</v>
      </c>
      <c r="Q590" s="5">
        <f t="shared" si="2947"/>
        <v>3791.9999999999995</v>
      </c>
      <c r="R590" s="6">
        <f t="shared" si="2948"/>
        <v>4049.4999999999995</v>
      </c>
      <c r="S590" s="7">
        <f t="shared" si="2949"/>
        <v>4965.0000000000009</v>
      </c>
      <c r="Y590" s="4">
        <f t="shared" si="2925"/>
        <v>1.7499999999995453</v>
      </c>
      <c r="Z590" s="1">
        <f t="shared" si="2926"/>
        <v>4.75</v>
      </c>
      <c r="AA590" s="1">
        <f t="shared" si="2927"/>
        <v>8.5000000000009095</v>
      </c>
      <c r="AB590" s="1">
        <f t="shared" si="2928"/>
        <v>10</v>
      </c>
      <c r="AC590" s="1"/>
      <c r="AD590" s="1"/>
      <c r="AE590" s="126"/>
      <c r="AF590" s="126"/>
      <c r="AG590" s="126"/>
      <c r="AH590" s="4">
        <f t="shared" si="2929"/>
        <v>0.33333333333242399</v>
      </c>
      <c r="AI590" s="4">
        <f t="shared" si="2930"/>
        <v>0.64999999999909042</v>
      </c>
      <c r="AJ590" s="4">
        <f t="shared" si="2931"/>
        <v>0.35000000000054587</v>
      </c>
      <c r="AK590" s="4">
        <f t="shared" si="2932"/>
        <v>0.9166666666672727</v>
      </c>
      <c r="AL590" s="4">
        <f t="shared" si="2933"/>
        <v>0.49999999999954525</v>
      </c>
      <c r="AM590" s="4">
        <f t="shared" si="2934"/>
        <v>5.1666666666675756</v>
      </c>
      <c r="AN590" s="4">
        <f t="shared" si="2935"/>
        <v>4.5000000000009095</v>
      </c>
      <c r="AO590" s="4">
        <f t="shared" si="2936"/>
        <v>1</v>
      </c>
      <c r="AP590" s="4">
        <f t="shared" si="2937"/>
        <v>1.9999999999990901</v>
      </c>
      <c r="AQ590" s="4">
        <f t="shared" si="2938"/>
        <v>6.5416666666684851</v>
      </c>
      <c r="AR590" s="4">
        <f t="shared" si="2939"/>
        <v>9.9999999998726885E-2</v>
      </c>
      <c r="AS590" s="4">
        <f t="shared" si="2940"/>
        <v>2.5277777777777777</v>
      </c>
      <c r="AT590" s="4">
        <f t="shared" si="2941"/>
        <v>2.1666666666657575</v>
      </c>
      <c r="AU590" s="1"/>
      <c r="BA590" s="11">
        <f t="shared" si="2774"/>
        <v>-1.7499999999995453</v>
      </c>
      <c r="BB590" s="11">
        <f t="shared" si="2775"/>
        <v>-4.75</v>
      </c>
      <c r="BC590" s="12">
        <f t="shared" si="2776"/>
        <v>-8.5000000000009095</v>
      </c>
      <c r="BD590" s="13">
        <f t="shared" si="2777"/>
        <v>-10</v>
      </c>
      <c r="BJ590" s="11">
        <f t="shared" si="2778"/>
        <v>-0.33333333333242399</v>
      </c>
      <c r="BK590" s="11">
        <f t="shared" si="2779"/>
        <v>-0.64999999999909042</v>
      </c>
      <c r="BL590" s="11">
        <f t="shared" si="2780"/>
        <v>0.35000000000054587</v>
      </c>
      <c r="BM590" s="11">
        <f t="shared" si="2781"/>
        <v>0.9166666666672727</v>
      </c>
      <c r="BN590" s="11">
        <f t="shared" si="2782"/>
        <v>-0.49999999999954525</v>
      </c>
      <c r="BO590" s="11">
        <f t="shared" si="2783"/>
        <v>-5.1666666666675756</v>
      </c>
      <c r="BP590" s="11">
        <f t="shared" si="2784"/>
        <v>-4.5000000000009095</v>
      </c>
      <c r="BQ590" s="1">
        <v>1</v>
      </c>
      <c r="BR590" s="11">
        <f t="shared" si="2785"/>
        <v>1.9999999999990901</v>
      </c>
      <c r="BS590" s="11">
        <f t="shared" si="2786"/>
        <v>-6.5416666666684851</v>
      </c>
      <c r="BT590" s="11">
        <f t="shared" si="2787"/>
        <v>-9.9999999998726885E-2</v>
      </c>
      <c r="BU590" s="11">
        <f t="shared" si="2788"/>
        <v>-2.5277777777777777</v>
      </c>
      <c r="BV590" s="11">
        <f t="shared" si="2789"/>
        <v>-2.1666666666657575</v>
      </c>
      <c r="BY590" s="126"/>
      <c r="BZ590" s="126"/>
      <c r="CA590">
        <f t="shared" si="2790"/>
        <v>-2.5277777777777777</v>
      </c>
      <c r="CB590" s="1">
        <f t="shared" si="2791"/>
        <v>1</v>
      </c>
      <c r="CC590" s="1">
        <f t="shared" si="2792"/>
        <v>1</v>
      </c>
      <c r="CD590" s="1">
        <f t="shared" si="2793"/>
        <v>1</v>
      </c>
      <c r="CE590" s="126">
        <f t="shared" si="2942"/>
        <v>1</v>
      </c>
      <c r="CF590" s="1">
        <f t="shared" si="2794"/>
        <v>1</v>
      </c>
      <c r="CG590" s="1">
        <f t="shared" si="2795"/>
        <v>1</v>
      </c>
      <c r="CH590" s="1" t="str">
        <f t="shared" si="2943"/>
        <v/>
      </c>
      <c r="CI590" s="1">
        <f t="shared" si="2796"/>
        <v>0</v>
      </c>
      <c r="CJ590" s="1">
        <f t="shared" si="2797"/>
        <v>0</v>
      </c>
      <c r="CK590" s="1" t="str">
        <f t="shared" si="2798"/>
        <v/>
      </c>
      <c r="CL590" s="1">
        <f t="shared" si="2799"/>
        <v>0</v>
      </c>
      <c r="CM590" s="1" t="str">
        <f t="shared" si="2800"/>
        <v/>
      </c>
      <c r="CN590" s="1" t="str">
        <f t="shared" si="2801"/>
        <v/>
      </c>
      <c r="CO590" s="1">
        <f t="shared" si="2802"/>
        <v>0</v>
      </c>
      <c r="CP590" s="1">
        <f t="shared" si="2803"/>
        <v>0</v>
      </c>
      <c r="CQ590" s="1" t="str">
        <f t="shared" si="2804"/>
        <v/>
      </c>
      <c r="CS590" s="1">
        <f t="shared" si="2805"/>
        <v>0</v>
      </c>
      <c r="CT590" s="1">
        <f t="shared" si="2806"/>
        <v>0</v>
      </c>
      <c r="CU590" s="1">
        <f t="shared" si="2807"/>
        <v>0</v>
      </c>
      <c r="CV590" s="126">
        <f t="shared" si="2944"/>
        <v>0</v>
      </c>
      <c r="CW590" s="1">
        <f t="shared" si="2808"/>
        <v>1</v>
      </c>
      <c r="CX590" s="1" t="str">
        <f t="shared" si="2809"/>
        <v/>
      </c>
      <c r="CY590" s="1" t="str">
        <f t="shared" si="2810"/>
        <v/>
      </c>
      <c r="CZ590" s="1" t="str">
        <f t="shared" si="2811"/>
        <v/>
      </c>
      <c r="DA590" s="1" t="str">
        <f t="shared" si="2812"/>
        <v/>
      </c>
      <c r="DB590" s="1">
        <f t="shared" si="2813"/>
        <v>1</v>
      </c>
      <c r="DC590" s="1" t="str">
        <f t="shared" si="2814"/>
        <v/>
      </c>
      <c r="DD590" s="1">
        <f t="shared" si="2815"/>
        <v>1</v>
      </c>
      <c r="DE590" s="1" t="str">
        <f t="shared" si="2816"/>
        <v/>
      </c>
      <c r="DF590" s="1"/>
      <c r="DG590" s="126">
        <f t="shared" si="2945"/>
        <v>1</v>
      </c>
      <c r="DH590" s="1">
        <f t="shared" si="2817"/>
        <v>1</v>
      </c>
      <c r="DI590" s="1">
        <f t="shared" si="2818"/>
        <v>1</v>
      </c>
      <c r="DJ590" s="1">
        <f t="shared" si="2819"/>
        <v>1</v>
      </c>
      <c r="DK590" s="1" t="str">
        <f t="shared" si="2820"/>
        <v/>
      </c>
      <c r="DL590" s="1"/>
      <c r="DM590" s="1" t="str">
        <f t="shared" si="2821"/>
        <v/>
      </c>
      <c r="DN590" s="1">
        <f t="shared" si="2822"/>
        <v>0</v>
      </c>
      <c r="DO590" s="1">
        <f t="shared" si="2823"/>
        <v>0</v>
      </c>
      <c r="DP590" s="1">
        <f t="shared" si="2824"/>
        <v>1</v>
      </c>
      <c r="DQ590" s="1">
        <f t="shared" si="2825"/>
        <v>0</v>
      </c>
      <c r="DR590" s="1">
        <f t="shared" si="2826"/>
        <v>0</v>
      </c>
      <c r="DS590" s="1">
        <f t="shared" si="2827"/>
        <v>0</v>
      </c>
      <c r="DT590" s="1">
        <f t="shared" si="2828"/>
        <v>0</v>
      </c>
      <c r="DU590" s="1">
        <f t="shared" si="2829"/>
        <v>0</v>
      </c>
      <c r="DV590" s="1">
        <f t="shared" si="2830"/>
        <v>1</v>
      </c>
      <c r="DW590" s="1">
        <f t="shared" si="2831"/>
        <v>0</v>
      </c>
      <c r="DX590" s="1" t="str">
        <f t="shared" si="2832"/>
        <v/>
      </c>
      <c r="DY590" s="1" t="str">
        <f t="shared" si="2833"/>
        <v/>
      </c>
      <c r="EA590" s="1">
        <f t="shared" si="2834"/>
        <v>1</v>
      </c>
      <c r="EB590" s="1">
        <f t="shared" si="2835"/>
        <v>1</v>
      </c>
      <c r="EC590" s="1">
        <f t="shared" si="2836"/>
        <v>1</v>
      </c>
      <c r="ED590" s="1">
        <f t="shared" si="2837"/>
        <v>1</v>
      </c>
      <c r="EF590" s="1">
        <f t="shared" si="2838"/>
        <v>1</v>
      </c>
      <c r="EG590" s="1">
        <f t="shared" si="2839"/>
        <v>1</v>
      </c>
      <c r="EH590" s="1">
        <f t="shared" si="2840"/>
        <v>1</v>
      </c>
      <c r="EI590" s="1">
        <f t="shared" si="2841"/>
        <v>1</v>
      </c>
      <c r="EK590" s="1">
        <f t="shared" si="2842"/>
        <v>1</v>
      </c>
      <c r="EL590" s="1">
        <f t="shared" si="2843"/>
        <v>1</v>
      </c>
      <c r="EM590" s="1">
        <f t="shared" si="2844"/>
        <v>1</v>
      </c>
      <c r="EO590" s="1">
        <f t="shared" si="2845"/>
        <v>1</v>
      </c>
      <c r="EP590" s="1">
        <f t="shared" si="2846"/>
        <v>1</v>
      </c>
      <c r="EQ590" s="1">
        <f t="shared" si="2847"/>
        <v>1</v>
      </c>
      <c r="ES590" s="1">
        <f t="shared" si="2848"/>
        <v>1</v>
      </c>
      <c r="ET590" s="1">
        <f t="shared" si="2849"/>
        <v>1</v>
      </c>
      <c r="EU590" s="1">
        <f t="shared" si="2850"/>
        <v>1</v>
      </c>
      <c r="EV590" s="1">
        <f t="shared" si="2851"/>
        <v>1</v>
      </c>
      <c r="EW590" s="1">
        <f t="shared" si="2852"/>
        <v>0</v>
      </c>
      <c r="EY590" s="1">
        <f t="shared" si="2853"/>
        <v>1</v>
      </c>
      <c r="EZ590" s="1">
        <f t="shared" si="2854"/>
        <v>1</v>
      </c>
      <c r="FA590" s="1">
        <f t="shared" si="2855"/>
        <v>1</v>
      </c>
      <c r="FC590" s="1">
        <f t="shared" si="2856"/>
        <v>0</v>
      </c>
      <c r="FD590" s="1" t="str">
        <f t="shared" si="2857"/>
        <v/>
      </c>
      <c r="FE590" s="1"/>
      <c r="FF590" s="1">
        <f t="shared" si="2858"/>
        <v>0</v>
      </c>
      <c r="FG590" s="1">
        <f t="shared" si="2859"/>
        <v>1</v>
      </c>
      <c r="FH590" s="1">
        <f t="shared" si="2860"/>
        <v>0</v>
      </c>
      <c r="FI590" s="1" t="str">
        <f t="shared" si="2861"/>
        <v/>
      </c>
      <c r="FJ590" s="1" t="str">
        <f t="shared" si="2862"/>
        <v/>
      </c>
      <c r="FK590" s="1" t="str">
        <f t="shared" si="2863"/>
        <v/>
      </c>
      <c r="FL590" s="1" t="str">
        <f t="shared" si="2864"/>
        <v/>
      </c>
      <c r="FN590" s="1" t="str">
        <f t="shared" si="2865"/>
        <v/>
      </c>
      <c r="FO590" s="1" t="str">
        <f t="shared" si="2866"/>
        <v/>
      </c>
      <c r="FP590" s="1" t="str">
        <f t="shared" si="2867"/>
        <v/>
      </c>
      <c r="FV590" s="1">
        <f t="shared" si="2868"/>
        <v>0</v>
      </c>
      <c r="FW590" s="1">
        <f t="shared" si="2869"/>
        <v>1</v>
      </c>
      <c r="FX590" s="1">
        <f t="shared" si="2870"/>
        <v>0</v>
      </c>
      <c r="GA590" s="1">
        <f t="shared" si="2871"/>
        <v>0</v>
      </c>
      <c r="GB590" s="1">
        <f t="shared" si="2872"/>
        <v>0</v>
      </c>
      <c r="GC590" s="1">
        <f t="shared" si="2873"/>
        <v>0</v>
      </c>
      <c r="GD590" s="1">
        <f t="shared" si="2874"/>
        <v>0</v>
      </c>
      <c r="GE590" s="1">
        <f t="shared" si="2875"/>
        <v>0</v>
      </c>
      <c r="GF590" s="1">
        <f t="shared" si="2876"/>
        <v>1</v>
      </c>
      <c r="GG590" s="1">
        <f t="shared" si="2877"/>
        <v>0</v>
      </c>
      <c r="GI590" s="1">
        <f t="shared" si="2878"/>
        <v>0</v>
      </c>
      <c r="GK590" s="1">
        <f t="shared" si="2879"/>
        <v>1</v>
      </c>
      <c r="GL590" s="1">
        <f t="shared" si="2880"/>
        <v>1</v>
      </c>
      <c r="GM590" s="1">
        <f t="shared" si="2881"/>
        <v>1</v>
      </c>
      <c r="GN590" s="1">
        <f t="shared" si="2882"/>
        <v>1</v>
      </c>
      <c r="GO590" s="1">
        <f t="shared" si="2883"/>
        <v>1</v>
      </c>
      <c r="GP590" s="1">
        <f t="shared" si="2884"/>
        <v>0</v>
      </c>
      <c r="GQ590" s="1">
        <f t="shared" si="2885"/>
        <v>1</v>
      </c>
      <c r="GS590" s="1" t="str">
        <f t="shared" si="2886"/>
        <v/>
      </c>
      <c r="GT590" s="1" t="str">
        <f t="shared" si="2887"/>
        <v/>
      </c>
      <c r="GU590" s="1">
        <f t="shared" si="2888"/>
        <v>0</v>
      </c>
      <c r="GV590" s="1">
        <f t="shared" si="2889"/>
        <v>0</v>
      </c>
      <c r="GW590" s="1">
        <f t="shared" si="2890"/>
        <v>0</v>
      </c>
      <c r="GX590" s="1">
        <f t="shared" si="2891"/>
        <v>0</v>
      </c>
      <c r="GY590" s="1">
        <f t="shared" si="2892"/>
        <v>0</v>
      </c>
      <c r="GZ590" s="1"/>
      <c r="HA590" s="1">
        <f t="shared" si="2893"/>
        <v>1</v>
      </c>
      <c r="HB590" s="1">
        <f t="shared" si="2894"/>
        <v>1</v>
      </c>
      <c r="HC590" s="1">
        <f t="shared" si="2895"/>
        <v>1</v>
      </c>
      <c r="HD590" s="1">
        <f t="shared" si="2896"/>
        <v>0</v>
      </c>
      <c r="HE590" s="1">
        <f t="shared" si="2897"/>
        <v>0</v>
      </c>
      <c r="HF590" s="1">
        <f t="shared" si="2898"/>
        <v>0</v>
      </c>
      <c r="HH590" s="1">
        <f t="shared" si="2899"/>
        <v>1</v>
      </c>
      <c r="HI590" s="1">
        <f t="shared" si="2900"/>
        <v>1</v>
      </c>
      <c r="HJ590" s="1">
        <f t="shared" si="2901"/>
        <v>1</v>
      </c>
      <c r="HK590" s="1">
        <f t="shared" si="2902"/>
        <v>1</v>
      </c>
      <c r="HL590" s="1">
        <f t="shared" si="2903"/>
        <v>0</v>
      </c>
      <c r="HM590" s="1">
        <f t="shared" si="2904"/>
        <v>0</v>
      </c>
      <c r="HO590" s="1" t="str">
        <f t="shared" si="2905"/>
        <v/>
      </c>
      <c r="HP590" s="1">
        <f t="shared" si="2906"/>
        <v>1</v>
      </c>
      <c r="HQ590" s="1" t="str">
        <f t="shared" si="2907"/>
        <v/>
      </c>
      <c r="HR590">
        <f t="shared" si="2908"/>
        <v>1</v>
      </c>
      <c r="HS590" s="1" t="str">
        <f t="shared" si="2909"/>
        <v/>
      </c>
      <c r="HT590" t="str">
        <f t="shared" si="2910"/>
        <v/>
      </c>
      <c r="HU590" t="str">
        <f t="shared" si="2911"/>
        <v/>
      </c>
      <c r="HV590" s="1" t="str">
        <f t="shared" si="2912"/>
        <v/>
      </c>
      <c r="HW590" s="1" t="str">
        <f t="shared" si="2913"/>
        <v/>
      </c>
      <c r="HX590" s="1" t="str">
        <f t="shared" si="2914"/>
        <v/>
      </c>
      <c r="HZ590" s="1" t="str">
        <f t="shared" si="2915"/>
        <v/>
      </c>
      <c r="IA590" s="1">
        <f t="shared" si="2916"/>
        <v>0</v>
      </c>
      <c r="IB590" s="1" t="str">
        <f t="shared" si="2917"/>
        <v/>
      </c>
      <c r="IC590" s="1">
        <f t="shared" si="2918"/>
        <v>0</v>
      </c>
      <c r="ID590" s="1" t="str">
        <f t="shared" si="2919"/>
        <v/>
      </c>
      <c r="IE590" s="1" t="str">
        <f t="shared" si="2920"/>
        <v/>
      </c>
      <c r="IF590" s="1" t="str">
        <f t="shared" si="2921"/>
        <v/>
      </c>
      <c r="IG590" s="1" t="str">
        <f t="shared" si="2922"/>
        <v/>
      </c>
      <c r="IH590" s="1" t="str">
        <f t="shared" si="2923"/>
        <v/>
      </c>
      <c r="II590" s="1" t="str">
        <f t="shared" si="2924"/>
        <v/>
      </c>
      <c r="IO590" s="3"/>
      <c r="IP590" s="3"/>
      <c r="IQ590" s="4"/>
      <c r="IR590" s="4"/>
      <c r="IX590" s="6"/>
      <c r="IY590" s="6"/>
      <c r="IZ590" s="7"/>
      <c r="JA590" s="7"/>
      <c r="JG590" s="12"/>
      <c r="JH590" s="12"/>
      <c r="JI590" s="13"/>
      <c r="JJ590" s="13"/>
      <c r="JN590" s="6"/>
      <c r="JO590" s="6"/>
      <c r="JQ590" s="11"/>
      <c r="JR590" s="11"/>
      <c r="JS590" s="12"/>
      <c r="JT590" s="13"/>
      <c r="JU590" s="12"/>
      <c r="JV590" s="12"/>
      <c r="JW590" s="97"/>
      <c r="JX590" s="13"/>
      <c r="JY590" s="13"/>
      <c r="JZ590" s="97"/>
      <c r="KA590" s="97"/>
      <c r="KB590" s="11"/>
      <c r="KC590" s="11"/>
      <c r="KD590" s="11"/>
      <c r="KE590" s="11"/>
    </row>
    <row r="591" spans="1:291" x14ac:dyDescent="0.2">
      <c r="A591" s="14">
        <f t="shared" si="2545"/>
        <v>591</v>
      </c>
      <c r="C591" s="2">
        <v>42962</v>
      </c>
      <c r="G591" s="3">
        <v>108.05500000000001</v>
      </c>
      <c r="H591" s="3">
        <v>118.08499999999999</v>
      </c>
      <c r="I591" s="3">
        <v>126.05</v>
      </c>
      <c r="J591" s="4">
        <v>154.13</v>
      </c>
      <c r="P591" s="128">
        <f t="shared" si="2946"/>
        <v>3461.5000000000009</v>
      </c>
      <c r="Q591" s="5">
        <f t="shared" si="2947"/>
        <v>3784.4999999999995</v>
      </c>
      <c r="R591" s="6">
        <f t="shared" si="2948"/>
        <v>4036.9999999999995</v>
      </c>
      <c r="S591" s="7">
        <f t="shared" si="2949"/>
        <v>4941</v>
      </c>
      <c r="Y591" s="4">
        <f t="shared" si="2925"/>
        <v>1.9999999999995453</v>
      </c>
      <c r="Z591" s="1">
        <f t="shared" si="2926"/>
        <v>7.5</v>
      </c>
      <c r="AA591" s="1">
        <f t="shared" si="2927"/>
        <v>12.5</v>
      </c>
      <c r="AB591" s="1">
        <f t="shared" si="2928"/>
        <v>24.000000000000909</v>
      </c>
      <c r="AC591" s="1"/>
      <c r="AD591" s="1"/>
      <c r="AE591" s="126"/>
      <c r="AF591" s="126"/>
      <c r="AG591" s="126"/>
      <c r="AH591" s="4">
        <f t="shared" si="2929"/>
        <v>1.0000000000009095</v>
      </c>
      <c r="AI591" s="4">
        <f t="shared" si="2930"/>
        <v>0.50000000000090949</v>
      </c>
      <c r="AJ591" s="4">
        <f t="shared" si="2931"/>
        <v>0</v>
      </c>
      <c r="AK591" s="4">
        <f t="shared" si="2932"/>
        <v>0.83333333333333393</v>
      </c>
      <c r="AL591" s="4">
        <f t="shared" si="2933"/>
        <v>1.25</v>
      </c>
      <c r="AM591" s="4">
        <f t="shared" si="2934"/>
        <v>4.4999999999996962</v>
      </c>
      <c r="AN591" s="4">
        <f t="shared" si="2935"/>
        <v>2.8999999999996362</v>
      </c>
      <c r="AO591" s="4">
        <f t="shared" si="2936"/>
        <v>1</v>
      </c>
      <c r="AP591" s="4">
        <f t="shared" si="2937"/>
        <v>1.5152323840084136E-12</v>
      </c>
      <c r="AQ591" s="4">
        <f t="shared" si="2938"/>
        <v>5.7499999999996971</v>
      </c>
      <c r="AR591" s="4">
        <f t="shared" si="2939"/>
        <v>1.0000000000009095</v>
      </c>
      <c r="AS591" s="4">
        <f t="shared" si="2940"/>
        <v>2.1666666666664645</v>
      </c>
      <c r="AT591" s="4">
        <f t="shared" si="2941"/>
        <v>0.79999999999896909</v>
      </c>
      <c r="AU591" s="1"/>
      <c r="BA591" s="11">
        <f t="shared" si="2774"/>
        <v>-1.9999999999995453</v>
      </c>
      <c r="BB591" s="11">
        <f t="shared" si="2775"/>
        <v>-7.5</v>
      </c>
      <c r="BC591" s="12">
        <f t="shared" si="2776"/>
        <v>-12.5</v>
      </c>
      <c r="BD591" s="13">
        <f t="shared" si="2777"/>
        <v>-24.000000000000909</v>
      </c>
      <c r="BJ591" s="11">
        <f t="shared" si="2778"/>
        <v>1.0000000000009095</v>
      </c>
      <c r="BK591" s="11">
        <f t="shared" si="2779"/>
        <v>0.50000000000090949</v>
      </c>
      <c r="BL591" s="11">
        <f t="shared" si="2780"/>
        <v>0</v>
      </c>
      <c r="BM591" s="11">
        <f t="shared" si="2781"/>
        <v>0.83333333333333393</v>
      </c>
      <c r="BN591" s="11">
        <f t="shared" si="2782"/>
        <v>-1.25</v>
      </c>
      <c r="BO591" s="11">
        <f t="shared" si="2783"/>
        <v>-4.4999999999996962</v>
      </c>
      <c r="BP591" s="11">
        <f t="shared" si="2784"/>
        <v>-2.8999999999996362</v>
      </c>
      <c r="BQ591" s="1">
        <v>1</v>
      </c>
      <c r="BR591" s="11">
        <f t="shared" si="2785"/>
        <v>-1.5152323840084136E-12</v>
      </c>
      <c r="BS591" s="11">
        <f t="shared" si="2786"/>
        <v>-5.7499999999996971</v>
      </c>
      <c r="BT591" s="11">
        <f t="shared" si="2787"/>
        <v>1.0000000000009095</v>
      </c>
      <c r="BU591" s="11">
        <f t="shared" si="2788"/>
        <v>-2.1666666666664645</v>
      </c>
      <c r="BV591" s="11">
        <f t="shared" si="2789"/>
        <v>-0.79999999999896909</v>
      </c>
      <c r="BY591" s="126"/>
      <c r="BZ591" s="126"/>
      <c r="CA591">
        <f t="shared" si="2790"/>
        <v>-2.1666666666664645</v>
      </c>
      <c r="CB591" s="1">
        <f t="shared" si="2791"/>
        <v>0</v>
      </c>
      <c r="CC591" s="1">
        <f t="shared" si="2792"/>
        <v>0</v>
      </c>
      <c r="CD591" s="1">
        <f t="shared" si="2793"/>
        <v>0</v>
      </c>
      <c r="CE591" s="126">
        <f t="shared" si="2942"/>
        <v>0</v>
      </c>
      <c r="CF591" s="1">
        <f t="shared" si="2794"/>
        <v>0</v>
      </c>
      <c r="CG591" s="1" t="str">
        <f t="shared" si="2795"/>
        <v/>
      </c>
      <c r="CH591" s="1" t="str">
        <f t="shared" si="2943"/>
        <v/>
      </c>
      <c r="CI591" s="1">
        <f t="shared" si="2796"/>
        <v>1</v>
      </c>
      <c r="CJ591" s="1">
        <f t="shared" si="2797"/>
        <v>1</v>
      </c>
      <c r="CK591" s="1" t="str">
        <f t="shared" si="2798"/>
        <v/>
      </c>
      <c r="CL591" s="1">
        <f t="shared" si="2799"/>
        <v>1</v>
      </c>
      <c r="CM591" s="1">
        <f t="shared" si="2800"/>
        <v>1</v>
      </c>
      <c r="CN591" s="1">
        <f t="shared" si="2801"/>
        <v>1</v>
      </c>
      <c r="CO591" s="1" t="str">
        <f t="shared" si="2802"/>
        <v/>
      </c>
      <c r="CP591" s="1" t="str">
        <f t="shared" si="2803"/>
        <v/>
      </c>
      <c r="CQ591" s="1">
        <f t="shared" si="2804"/>
        <v>1</v>
      </c>
      <c r="CS591" s="1">
        <f t="shared" si="2805"/>
        <v>0</v>
      </c>
      <c r="CT591" s="1">
        <f t="shared" si="2806"/>
        <v>0</v>
      </c>
      <c r="CU591" s="1">
        <f t="shared" si="2807"/>
        <v>0</v>
      </c>
      <c r="CV591" s="126">
        <f t="shared" si="2944"/>
        <v>0</v>
      </c>
      <c r="CW591" s="1">
        <f t="shared" si="2808"/>
        <v>1</v>
      </c>
      <c r="CX591" s="1" t="str">
        <f t="shared" si="2809"/>
        <v/>
      </c>
      <c r="CY591" s="1" t="str">
        <f t="shared" si="2810"/>
        <v/>
      </c>
      <c r="CZ591" s="1" t="str">
        <f t="shared" si="2811"/>
        <v/>
      </c>
      <c r="DA591" s="1" t="str">
        <f t="shared" si="2812"/>
        <v/>
      </c>
      <c r="DB591" s="1">
        <f t="shared" si="2813"/>
        <v>1</v>
      </c>
      <c r="DC591" s="1" t="str">
        <f t="shared" si="2814"/>
        <v/>
      </c>
      <c r="DD591" s="1">
        <f t="shared" si="2815"/>
        <v>1</v>
      </c>
      <c r="DE591" s="1" t="str">
        <f t="shared" si="2816"/>
        <v/>
      </c>
      <c r="DF591" s="1"/>
      <c r="DG591" s="126">
        <f t="shared" si="2945"/>
        <v>1</v>
      </c>
      <c r="DH591" s="1">
        <f t="shared" si="2817"/>
        <v>1</v>
      </c>
      <c r="DI591" s="1">
        <f t="shared" si="2818"/>
        <v>1</v>
      </c>
      <c r="DJ591" s="1">
        <f t="shared" si="2819"/>
        <v>1</v>
      </c>
      <c r="DK591" s="1" t="str">
        <f t="shared" si="2820"/>
        <v/>
      </c>
      <c r="DL591" s="1"/>
      <c r="DM591" s="1" t="str">
        <f t="shared" si="2821"/>
        <v/>
      </c>
      <c r="DN591" s="1">
        <f t="shared" si="2822"/>
        <v>0</v>
      </c>
      <c r="DO591" s="1">
        <f t="shared" si="2823"/>
        <v>1</v>
      </c>
      <c r="DP591" s="1">
        <f t="shared" si="2824"/>
        <v>0</v>
      </c>
      <c r="DQ591" s="1">
        <f t="shared" si="2825"/>
        <v>1</v>
      </c>
      <c r="DR591" s="1">
        <f t="shared" si="2826"/>
        <v>0</v>
      </c>
      <c r="DS591" s="1">
        <f t="shared" si="2827"/>
        <v>1</v>
      </c>
      <c r="DT591" s="1">
        <f t="shared" si="2828"/>
        <v>0</v>
      </c>
      <c r="DU591" s="1">
        <f t="shared" si="2829"/>
        <v>1</v>
      </c>
      <c r="DV591" s="1">
        <f t="shared" si="2830"/>
        <v>1</v>
      </c>
      <c r="DW591" s="1">
        <f t="shared" si="2831"/>
        <v>0</v>
      </c>
      <c r="DX591" s="1" t="str">
        <f t="shared" si="2832"/>
        <v/>
      </c>
      <c r="DY591" s="1" t="str">
        <f t="shared" si="2833"/>
        <v/>
      </c>
      <c r="EA591" s="1">
        <f t="shared" si="2834"/>
        <v>1</v>
      </c>
      <c r="EB591" s="1">
        <f t="shared" si="2835"/>
        <v>1</v>
      </c>
      <c r="EC591" s="1">
        <f t="shared" si="2836"/>
        <v>1</v>
      </c>
      <c r="ED591" s="1">
        <f t="shared" si="2837"/>
        <v>1</v>
      </c>
      <c r="EF591" s="1">
        <f t="shared" si="2838"/>
        <v>1</v>
      </c>
      <c r="EG591" s="1">
        <f t="shared" si="2839"/>
        <v>1</v>
      </c>
      <c r="EH591" s="1">
        <f t="shared" si="2840"/>
        <v>1</v>
      </c>
      <c r="EI591" s="1">
        <f t="shared" si="2841"/>
        <v>1</v>
      </c>
      <c r="EK591" s="1">
        <f t="shared" si="2842"/>
        <v>1</v>
      </c>
      <c r="EL591" s="1">
        <f t="shared" si="2843"/>
        <v>1</v>
      </c>
      <c r="EM591" s="1">
        <f t="shared" si="2844"/>
        <v>1</v>
      </c>
      <c r="EO591" s="1">
        <f t="shared" si="2845"/>
        <v>1</v>
      </c>
      <c r="EP591" s="1">
        <f t="shared" si="2846"/>
        <v>1</v>
      </c>
      <c r="EQ591" s="1">
        <f t="shared" si="2847"/>
        <v>1</v>
      </c>
      <c r="ES591" s="1">
        <f t="shared" si="2848"/>
        <v>1</v>
      </c>
      <c r="ET591" s="1">
        <f t="shared" si="2849"/>
        <v>1</v>
      </c>
      <c r="EU591" s="1">
        <f t="shared" si="2850"/>
        <v>1</v>
      </c>
      <c r="EV591" s="1">
        <f t="shared" si="2851"/>
        <v>1</v>
      </c>
      <c r="EW591" s="1">
        <f t="shared" si="2852"/>
        <v>0</v>
      </c>
      <c r="EY591" s="1">
        <f t="shared" si="2853"/>
        <v>1</v>
      </c>
      <c r="EZ591" s="1">
        <f t="shared" si="2854"/>
        <v>1</v>
      </c>
      <c r="FA591" s="1">
        <f t="shared" si="2855"/>
        <v>1</v>
      </c>
      <c r="FC591" s="1">
        <f t="shared" si="2856"/>
        <v>0</v>
      </c>
      <c r="FD591" s="1" t="str">
        <f t="shared" si="2857"/>
        <v/>
      </c>
      <c r="FE591" s="1"/>
      <c r="FF591" s="1">
        <f t="shared" si="2858"/>
        <v>1</v>
      </c>
      <c r="FG591" s="1">
        <f t="shared" si="2859"/>
        <v>0</v>
      </c>
      <c r="FH591" s="1">
        <f t="shared" si="2860"/>
        <v>0</v>
      </c>
      <c r="FI591" s="1" t="str">
        <f t="shared" si="2861"/>
        <v/>
      </c>
      <c r="FJ591" s="1" t="str">
        <f t="shared" si="2862"/>
        <v/>
      </c>
      <c r="FK591" s="1" t="str">
        <f t="shared" si="2863"/>
        <v/>
      </c>
      <c r="FL591" s="1" t="str">
        <f t="shared" si="2864"/>
        <v/>
      </c>
      <c r="FN591" s="1" t="str">
        <f t="shared" si="2865"/>
        <v/>
      </c>
      <c r="FO591" s="1" t="str">
        <f t="shared" si="2866"/>
        <v/>
      </c>
      <c r="FP591" s="1" t="str">
        <f t="shared" si="2867"/>
        <v/>
      </c>
      <c r="FV591" s="1">
        <f t="shared" si="2868"/>
        <v>0</v>
      </c>
      <c r="FW591" s="1">
        <f t="shared" si="2869"/>
        <v>0</v>
      </c>
      <c r="FX591" s="1">
        <f t="shared" si="2870"/>
        <v>1</v>
      </c>
      <c r="GA591" s="1">
        <f t="shared" si="2871"/>
        <v>1</v>
      </c>
      <c r="GB591" s="1">
        <f t="shared" si="2872"/>
        <v>1</v>
      </c>
      <c r="GC591" s="1">
        <f t="shared" si="2873"/>
        <v>1</v>
      </c>
      <c r="GD591" s="1">
        <f t="shared" si="2874"/>
        <v>1</v>
      </c>
      <c r="GE591" s="1">
        <f t="shared" si="2875"/>
        <v>0</v>
      </c>
      <c r="GF591" s="1">
        <f t="shared" si="2876"/>
        <v>0</v>
      </c>
      <c r="GG591" s="1">
        <f t="shared" si="2877"/>
        <v>1</v>
      </c>
      <c r="GI591" s="1">
        <f t="shared" si="2878"/>
        <v>1</v>
      </c>
      <c r="GK591" s="1">
        <f t="shared" si="2879"/>
        <v>1</v>
      </c>
      <c r="GL591" s="1">
        <f t="shared" si="2880"/>
        <v>1</v>
      </c>
      <c r="GM591" s="1">
        <f t="shared" si="2881"/>
        <v>1</v>
      </c>
      <c r="GN591" s="1">
        <f t="shared" si="2882"/>
        <v>1</v>
      </c>
      <c r="GO591" s="1">
        <f t="shared" si="2883"/>
        <v>0</v>
      </c>
      <c r="GP591" s="1">
        <f t="shared" si="2884"/>
        <v>0</v>
      </c>
      <c r="GQ591" s="1">
        <f t="shared" si="2885"/>
        <v>1</v>
      </c>
      <c r="GS591" s="1" t="str">
        <f t="shared" si="2886"/>
        <v/>
      </c>
      <c r="GT591" s="1" t="str">
        <f t="shared" si="2887"/>
        <v/>
      </c>
      <c r="GU591" s="1">
        <f t="shared" si="2888"/>
        <v>0</v>
      </c>
      <c r="GV591" s="1">
        <f t="shared" si="2889"/>
        <v>0</v>
      </c>
      <c r="GW591" s="1">
        <f t="shared" si="2890"/>
        <v>0</v>
      </c>
      <c r="GX591" s="1">
        <f t="shared" si="2891"/>
        <v>0</v>
      </c>
      <c r="GY591" s="1">
        <f t="shared" si="2892"/>
        <v>0</v>
      </c>
      <c r="GZ591" s="1"/>
      <c r="HA591" s="1">
        <f t="shared" si="2893"/>
        <v>1</v>
      </c>
      <c r="HB591" s="1">
        <f t="shared" si="2894"/>
        <v>1</v>
      </c>
      <c r="HC591" s="1">
        <f t="shared" si="2895"/>
        <v>0</v>
      </c>
      <c r="HD591" s="1">
        <f t="shared" si="2896"/>
        <v>0</v>
      </c>
      <c r="HE591" s="1">
        <f t="shared" si="2897"/>
        <v>0</v>
      </c>
      <c r="HF591" s="1">
        <f t="shared" si="2898"/>
        <v>0</v>
      </c>
      <c r="HH591" s="1">
        <f t="shared" si="2899"/>
        <v>1</v>
      </c>
      <c r="HI591" s="1">
        <f t="shared" si="2900"/>
        <v>1</v>
      </c>
      <c r="HJ591" s="1">
        <f t="shared" si="2901"/>
        <v>1</v>
      </c>
      <c r="HK591" s="1">
        <f t="shared" si="2902"/>
        <v>0</v>
      </c>
      <c r="HL591" s="1">
        <f t="shared" si="2903"/>
        <v>0</v>
      </c>
      <c r="HM591" s="1">
        <f t="shared" si="2904"/>
        <v>0</v>
      </c>
      <c r="HO591" s="1" t="str">
        <f t="shared" si="2905"/>
        <v/>
      </c>
      <c r="HP591" s="1">
        <f t="shared" si="2906"/>
        <v>1</v>
      </c>
      <c r="HQ591" s="1" t="str">
        <f t="shared" si="2907"/>
        <v/>
      </c>
      <c r="HR591">
        <f t="shared" si="2908"/>
        <v>1</v>
      </c>
      <c r="HS591" s="1" t="str">
        <f t="shared" si="2909"/>
        <v/>
      </c>
      <c r="HT591">
        <f t="shared" si="2910"/>
        <v>1</v>
      </c>
      <c r="HU591" t="str">
        <f t="shared" si="2911"/>
        <v/>
      </c>
      <c r="HV591" s="1" t="str">
        <f t="shared" si="2912"/>
        <v/>
      </c>
      <c r="HW591" s="1" t="str">
        <f t="shared" si="2913"/>
        <v/>
      </c>
      <c r="HX591" s="1" t="str">
        <f t="shared" si="2914"/>
        <v/>
      </c>
      <c r="HZ591" s="1" t="str">
        <f t="shared" si="2915"/>
        <v/>
      </c>
      <c r="IA591" s="1">
        <f t="shared" si="2916"/>
        <v>0</v>
      </c>
      <c r="IB591" s="1" t="str">
        <f t="shared" si="2917"/>
        <v/>
      </c>
      <c r="IC591" s="1">
        <f t="shared" si="2918"/>
        <v>0</v>
      </c>
      <c r="ID591" s="1" t="str">
        <f t="shared" si="2919"/>
        <v/>
      </c>
      <c r="IE591" s="1">
        <f t="shared" si="2920"/>
        <v>0</v>
      </c>
      <c r="IF591" s="1" t="str">
        <f t="shared" si="2921"/>
        <v/>
      </c>
      <c r="IG591" s="1" t="str">
        <f t="shared" si="2922"/>
        <v/>
      </c>
      <c r="IH591" s="1" t="str">
        <f t="shared" si="2923"/>
        <v/>
      </c>
      <c r="II591" s="1" t="str">
        <f t="shared" si="2924"/>
        <v/>
      </c>
      <c r="IO591" s="3"/>
      <c r="IP591" s="3"/>
      <c r="IQ591" s="4"/>
      <c r="IR591" s="4"/>
      <c r="IX591" s="6"/>
      <c r="IY591" s="6"/>
      <c r="IZ591" s="7"/>
      <c r="JA591" s="7"/>
      <c r="JG591" s="12"/>
      <c r="JH591" s="12"/>
      <c r="JI591" s="13"/>
      <c r="JJ591" s="13"/>
      <c r="JN591" s="6"/>
      <c r="JO591" s="6"/>
      <c r="JQ591" s="11"/>
      <c r="JR591" s="11"/>
      <c r="JS591" s="12"/>
      <c r="JT591" s="13"/>
      <c r="JU591" s="12"/>
      <c r="JV591" s="12"/>
      <c r="JW591" s="97"/>
      <c r="JX591" s="13"/>
      <c r="JY591" s="13"/>
      <c r="JZ591" s="97"/>
      <c r="KA591" s="97"/>
      <c r="KB591" s="11"/>
      <c r="KC591" s="11"/>
      <c r="KD591" s="11"/>
      <c r="KE591" s="11"/>
    </row>
    <row r="592" spans="1:291" x14ac:dyDescent="0.2">
      <c r="A592" s="14">
        <f t="shared" si="2545"/>
        <v>592</v>
      </c>
      <c r="B592" t="s">
        <v>59</v>
      </c>
      <c r="C592" s="2">
        <v>42963</v>
      </c>
      <c r="G592" s="3">
        <v>108.07</v>
      </c>
      <c r="H592" s="3">
        <v>118.145</v>
      </c>
      <c r="I592" s="3">
        <v>126.16500000000001</v>
      </c>
      <c r="J592" s="4">
        <v>155.02000000000001</v>
      </c>
      <c r="P592" s="128">
        <f t="shared" si="2946"/>
        <v>3462.9999999999991</v>
      </c>
      <c r="Q592" s="5">
        <f t="shared" si="2947"/>
        <v>3790.4999999999995</v>
      </c>
      <c r="R592" s="6">
        <f t="shared" si="2948"/>
        <v>4048.5000000000005</v>
      </c>
      <c r="S592" s="7">
        <f t="shared" si="2949"/>
        <v>4962.0000000000009</v>
      </c>
      <c r="Y592" s="4">
        <f t="shared" si="2925"/>
        <v>1.499999999998181</v>
      </c>
      <c r="Z592" s="1">
        <f t="shared" si="2926"/>
        <v>6</v>
      </c>
      <c r="AA592" s="1">
        <f t="shared" si="2927"/>
        <v>11.500000000000909</v>
      </c>
      <c r="AB592" s="1">
        <f t="shared" si="2928"/>
        <v>21.000000000000909</v>
      </c>
      <c r="AC592" s="1"/>
      <c r="AD592" s="1"/>
      <c r="AE592" s="126"/>
      <c r="AF592" s="126"/>
      <c r="AG592" s="126"/>
      <c r="AH592" s="4">
        <f t="shared" si="2929"/>
        <v>1.000000000003638</v>
      </c>
      <c r="AI592" s="4">
        <f t="shared" si="2930"/>
        <v>0.60000000000363762</v>
      </c>
      <c r="AJ592" s="4">
        <f t="shared" si="2931"/>
        <v>0.9000000000005457</v>
      </c>
      <c r="AK592" s="4">
        <f t="shared" si="2932"/>
        <v>1.6666666666672727</v>
      </c>
      <c r="AL592" s="4">
        <f t="shared" si="2933"/>
        <v>0.24999999999954525</v>
      </c>
      <c r="AM592" s="4">
        <f t="shared" si="2934"/>
        <v>4.5000000000006066</v>
      </c>
      <c r="AN592" s="4">
        <f t="shared" si="2935"/>
        <v>3.100000000000545</v>
      </c>
      <c r="AO592" s="4">
        <f t="shared" si="2936"/>
        <v>1</v>
      </c>
      <c r="AP592" s="4">
        <f t="shared" si="2937"/>
        <v>0.66666666666120999</v>
      </c>
      <c r="AQ592" s="4">
        <f t="shared" si="2938"/>
        <v>7.0000000000015152</v>
      </c>
      <c r="AR592" s="4">
        <f t="shared" si="2939"/>
        <v>1.6000000000040018</v>
      </c>
      <c r="AS592" s="4">
        <f t="shared" si="2940"/>
        <v>1.3333333333331314</v>
      </c>
      <c r="AT592" s="4">
        <f t="shared" si="2941"/>
        <v>0.19999999999624096</v>
      </c>
      <c r="AU592" s="1"/>
      <c r="BA592" s="11">
        <f t="shared" si="2774"/>
        <v>1.499999999998181</v>
      </c>
      <c r="BB592" s="11">
        <f t="shared" si="2775"/>
        <v>6</v>
      </c>
      <c r="BC592" s="12">
        <f t="shared" si="2776"/>
        <v>11.500000000000909</v>
      </c>
      <c r="BD592" s="13">
        <f t="shared" si="2777"/>
        <v>21.000000000000909</v>
      </c>
      <c r="BJ592" s="11">
        <f t="shared" si="2778"/>
        <v>-1.000000000003638</v>
      </c>
      <c r="BK592" s="11">
        <f t="shared" si="2779"/>
        <v>-0.60000000000363762</v>
      </c>
      <c r="BL592" s="11">
        <f t="shared" si="2780"/>
        <v>-0.9000000000005457</v>
      </c>
      <c r="BM592" s="11">
        <f t="shared" si="2781"/>
        <v>-1.6666666666672727</v>
      </c>
      <c r="BN592" s="11">
        <f t="shared" si="2782"/>
        <v>0.24999999999954525</v>
      </c>
      <c r="BO592" s="11">
        <f t="shared" si="2783"/>
        <v>4.5000000000006066</v>
      </c>
      <c r="BP592" s="11">
        <f t="shared" si="2784"/>
        <v>3.100000000000545</v>
      </c>
      <c r="BQ592" s="1">
        <v>1</v>
      </c>
      <c r="BR592" s="11">
        <f t="shared" si="2785"/>
        <v>-0.66666666666120999</v>
      </c>
      <c r="BS592" s="11">
        <f t="shared" si="2786"/>
        <v>7.0000000000015152</v>
      </c>
      <c r="BT592" s="11">
        <f t="shared" si="2787"/>
        <v>-1.6000000000040018</v>
      </c>
      <c r="BU592" s="11">
        <f t="shared" si="2788"/>
        <v>1.3333333333331314</v>
      </c>
      <c r="BV592" s="11">
        <f t="shared" si="2789"/>
        <v>0.19999999999624096</v>
      </c>
      <c r="BY592" s="126"/>
      <c r="BZ592" s="126"/>
      <c r="CA592">
        <f t="shared" si="2790"/>
        <v>1.3333333333331314</v>
      </c>
      <c r="CB592" s="1">
        <f t="shared" si="2791"/>
        <v>0</v>
      </c>
      <c r="CC592" s="1">
        <f t="shared" si="2792"/>
        <v>0</v>
      </c>
      <c r="CD592" s="1">
        <f t="shared" si="2793"/>
        <v>0</v>
      </c>
      <c r="CE592" s="126">
        <f t="shared" si="2942"/>
        <v>0</v>
      </c>
      <c r="CF592" s="1">
        <f t="shared" si="2794"/>
        <v>0</v>
      </c>
      <c r="CG592" s="1" t="str">
        <f t="shared" si="2795"/>
        <v/>
      </c>
      <c r="CH592" s="1" t="str">
        <f t="shared" si="2943"/>
        <v/>
      </c>
      <c r="CI592" s="1">
        <f t="shared" si="2796"/>
        <v>1</v>
      </c>
      <c r="CJ592" s="1">
        <f t="shared" si="2797"/>
        <v>1</v>
      </c>
      <c r="CK592" s="1" t="str">
        <f t="shared" si="2798"/>
        <v/>
      </c>
      <c r="CL592" s="1">
        <f t="shared" si="2799"/>
        <v>1</v>
      </c>
      <c r="CM592" s="1">
        <f t="shared" si="2800"/>
        <v>1</v>
      </c>
      <c r="CN592" s="1">
        <f t="shared" si="2801"/>
        <v>1</v>
      </c>
      <c r="CO592" s="1" t="str">
        <f t="shared" si="2802"/>
        <v/>
      </c>
      <c r="CP592" s="1" t="str">
        <f t="shared" si="2803"/>
        <v/>
      </c>
      <c r="CQ592" s="1">
        <f t="shared" si="2804"/>
        <v>1</v>
      </c>
      <c r="CS592" s="1">
        <f t="shared" si="2805"/>
        <v>0</v>
      </c>
      <c r="CT592" s="1">
        <f t="shared" si="2806"/>
        <v>0</v>
      </c>
      <c r="CU592" s="1">
        <f t="shared" si="2807"/>
        <v>0</v>
      </c>
      <c r="CV592" s="126">
        <f t="shared" si="2944"/>
        <v>0</v>
      </c>
      <c r="CW592" s="1">
        <f t="shared" si="2808"/>
        <v>1</v>
      </c>
      <c r="CX592" s="1" t="str">
        <f t="shared" si="2809"/>
        <v/>
      </c>
      <c r="CY592" s="1" t="str">
        <f t="shared" si="2810"/>
        <v/>
      </c>
      <c r="CZ592" s="1" t="str">
        <f t="shared" si="2811"/>
        <v/>
      </c>
      <c r="DA592" s="1" t="str">
        <f t="shared" si="2812"/>
        <v/>
      </c>
      <c r="DB592" s="1">
        <f t="shared" si="2813"/>
        <v>1</v>
      </c>
      <c r="DC592" s="1" t="str">
        <f t="shared" si="2814"/>
        <v/>
      </c>
      <c r="DD592" s="1">
        <f t="shared" si="2815"/>
        <v>1</v>
      </c>
      <c r="DE592" s="1" t="str">
        <f t="shared" si="2816"/>
        <v/>
      </c>
      <c r="DF592" s="1"/>
      <c r="DG592" s="126">
        <f t="shared" si="2945"/>
        <v>1</v>
      </c>
      <c r="DH592" s="1">
        <f t="shared" si="2817"/>
        <v>1</v>
      </c>
      <c r="DI592" s="1">
        <f t="shared" si="2818"/>
        <v>1</v>
      </c>
      <c r="DJ592" s="1">
        <f t="shared" si="2819"/>
        <v>1</v>
      </c>
      <c r="DK592" s="1" t="str">
        <f t="shared" si="2820"/>
        <v/>
      </c>
      <c r="DL592" s="1"/>
      <c r="DM592" s="1" t="str">
        <f t="shared" si="2821"/>
        <v/>
      </c>
      <c r="DN592" s="1">
        <f t="shared" si="2822"/>
        <v>0</v>
      </c>
      <c r="DO592" s="1">
        <f t="shared" si="2823"/>
        <v>1</v>
      </c>
      <c r="DP592" s="1">
        <f t="shared" si="2824"/>
        <v>0</v>
      </c>
      <c r="DQ592" s="1">
        <f t="shared" si="2825"/>
        <v>1</v>
      </c>
      <c r="DR592" s="1">
        <f t="shared" si="2826"/>
        <v>0</v>
      </c>
      <c r="DS592" s="1">
        <f t="shared" si="2827"/>
        <v>1</v>
      </c>
      <c r="DT592" s="1">
        <f t="shared" si="2828"/>
        <v>0</v>
      </c>
      <c r="DU592" s="1">
        <f t="shared" si="2829"/>
        <v>1</v>
      </c>
      <c r="DV592" s="1">
        <f t="shared" si="2830"/>
        <v>1</v>
      </c>
      <c r="DW592" s="1">
        <f t="shared" si="2831"/>
        <v>0</v>
      </c>
      <c r="DX592" s="1" t="str">
        <f t="shared" si="2832"/>
        <v/>
      </c>
      <c r="DY592" s="1" t="str">
        <f t="shared" si="2833"/>
        <v/>
      </c>
      <c r="EA592" s="1">
        <f t="shared" si="2834"/>
        <v>1</v>
      </c>
      <c r="EB592" s="1">
        <f t="shared" si="2835"/>
        <v>1</v>
      </c>
      <c r="EC592" s="1">
        <f t="shared" si="2836"/>
        <v>1</v>
      </c>
      <c r="ED592" s="1">
        <f t="shared" si="2837"/>
        <v>1</v>
      </c>
      <c r="EF592" s="1">
        <f t="shared" si="2838"/>
        <v>1</v>
      </c>
      <c r="EG592" s="1">
        <f t="shared" si="2839"/>
        <v>1</v>
      </c>
      <c r="EH592" s="1">
        <f t="shared" si="2840"/>
        <v>1</v>
      </c>
      <c r="EI592" s="1">
        <f t="shared" si="2841"/>
        <v>1</v>
      </c>
      <c r="EK592" s="1">
        <f t="shared" si="2842"/>
        <v>1</v>
      </c>
      <c r="EL592" s="1">
        <f t="shared" si="2843"/>
        <v>1</v>
      </c>
      <c r="EM592" s="1">
        <f t="shared" si="2844"/>
        <v>1</v>
      </c>
      <c r="EO592" s="1">
        <f t="shared" si="2845"/>
        <v>1</v>
      </c>
      <c r="EP592" s="1">
        <f t="shared" si="2846"/>
        <v>1</v>
      </c>
      <c r="EQ592" s="1">
        <f t="shared" si="2847"/>
        <v>1</v>
      </c>
      <c r="ES592" s="1">
        <f t="shared" si="2848"/>
        <v>1</v>
      </c>
      <c r="ET592" s="1">
        <f t="shared" si="2849"/>
        <v>1</v>
      </c>
      <c r="EU592" s="1">
        <f t="shared" si="2850"/>
        <v>1</v>
      </c>
      <c r="EV592" s="1">
        <f t="shared" si="2851"/>
        <v>1</v>
      </c>
      <c r="EW592" s="1">
        <f t="shared" si="2852"/>
        <v>0</v>
      </c>
      <c r="EY592" s="1">
        <f t="shared" si="2853"/>
        <v>1</v>
      </c>
      <c r="EZ592" s="1">
        <f t="shared" si="2854"/>
        <v>1</v>
      </c>
      <c r="FA592" s="1">
        <f t="shared" si="2855"/>
        <v>1</v>
      </c>
      <c r="FC592" s="1">
        <f t="shared" si="2856"/>
        <v>0</v>
      </c>
      <c r="FD592" s="1" t="str">
        <f t="shared" si="2857"/>
        <v/>
      </c>
      <c r="FE592" s="1"/>
      <c r="FF592" s="1">
        <f t="shared" si="2858"/>
        <v>1</v>
      </c>
      <c r="FG592" s="1">
        <f t="shared" si="2859"/>
        <v>0</v>
      </c>
      <c r="FH592" s="1">
        <f t="shared" si="2860"/>
        <v>0</v>
      </c>
      <c r="FI592" s="1" t="str">
        <f t="shared" si="2861"/>
        <v/>
      </c>
      <c r="FJ592" s="1" t="str">
        <f t="shared" si="2862"/>
        <v/>
      </c>
      <c r="FK592" s="1" t="str">
        <f t="shared" si="2863"/>
        <v/>
      </c>
      <c r="FL592" s="1" t="str">
        <f t="shared" si="2864"/>
        <v/>
      </c>
      <c r="FN592" s="1" t="str">
        <f t="shared" si="2865"/>
        <v/>
      </c>
      <c r="FO592" s="1" t="str">
        <f t="shared" si="2866"/>
        <v/>
      </c>
      <c r="FP592" s="1" t="str">
        <f t="shared" si="2867"/>
        <v/>
      </c>
      <c r="FV592" s="1">
        <f t="shared" si="2868"/>
        <v>0</v>
      </c>
      <c r="FW592" s="1">
        <f t="shared" si="2869"/>
        <v>1</v>
      </c>
      <c r="FX592" s="1">
        <f t="shared" si="2870"/>
        <v>0</v>
      </c>
      <c r="GA592" s="1">
        <f t="shared" si="2871"/>
        <v>0</v>
      </c>
      <c r="GB592" s="1">
        <f t="shared" si="2872"/>
        <v>0</v>
      </c>
      <c r="GC592" s="1">
        <f t="shared" si="2873"/>
        <v>0</v>
      </c>
      <c r="GD592" s="1">
        <f t="shared" si="2874"/>
        <v>0</v>
      </c>
      <c r="GE592" s="1">
        <f t="shared" si="2875"/>
        <v>1</v>
      </c>
      <c r="GF592" s="1">
        <f t="shared" si="2876"/>
        <v>1</v>
      </c>
      <c r="GG592" s="1">
        <f t="shared" si="2877"/>
        <v>0</v>
      </c>
      <c r="GI592" s="1">
        <f t="shared" si="2878"/>
        <v>0</v>
      </c>
      <c r="GK592" s="1">
        <f t="shared" si="2879"/>
        <v>1</v>
      </c>
      <c r="GL592" s="1">
        <f t="shared" si="2880"/>
        <v>1</v>
      </c>
      <c r="GM592" s="1">
        <f t="shared" si="2881"/>
        <v>1</v>
      </c>
      <c r="GN592" s="1">
        <f t="shared" si="2882"/>
        <v>1</v>
      </c>
      <c r="GO592" s="1">
        <f t="shared" si="2883"/>
        <v>0</v>
      </c>
      <c r="GP592" s="1">
        <f t="shared" si="2884"/>
        <v>0</v>
      </c>
      <c r="GQ592" s="1">
        <f t="shared" si="2885"/>
        <v>1</v>
      </c>
      <c r="GS592" s="1" t="str">
        <f t="shared" si="2886"/>
        <v/>
      </c>
      <c r="GT592" s="1" t="str">
        <f t="shared" si="2887"/>
        <v/>
      </c>
      <c r="GU592" s="1">
        <f t="shared" si="2888"/>
        <v>1</v>
      </c>
      <c r="GV592" s="1">
        <f t="shared" si="2889"/>
        <v>1</v>
      </c>
      <c r="GW592" s="1">
        <f t="shared" si="2890"/>
        <v>0</v>
      </c>
      <c r="GX592" s="1">
        <f t="shared" si="2891"/>
        <v>0</v>
      </c>
      <c r="GY592" s="1">
        <f t="shared" si="2892"/>
        <v>0</v>
      </c>
      <c r="GZ592" s="1"/>
      <c r="HA592" s="1">
        <f t="shared" si="2893"/>
        <v>1</v>
      </c>
      <c r="HB592" s="1">
        <f t="shared" si="2894"/>
        <v>1</v>
      </c>
      <c r="HC592" s="1">
        <f t="shared" si="2895"/>
        <v>0</v>
      </c>
      <c r="HD592" s="1">
        <f t="shared" si="2896"/>
        <v>0</v>
      </c>
      <c r="HE592" s="1">
        <f t="shared" si="2897"/>
        <v>0</v>
      </c>
      <c r="HF592" s="1">
        <f t="shared" si="2898"/>
        <v>0</v>
      </c>
      <c r="HH592" s="1">
        <f t="shared" si="2899"/>
        <v>1</v>
      </c>
      <c r="HI592" s="1">
        <f t="shared" si="2900"/>
        <v>1</v>
      </c>
      <c r="HJ592" s="1">
        <f t="shared" si="2901"/>
        <v>1</v>
      </c>
      <c r="HK592" s="1">
        <f t="shared" si="2902"/>
        <v>1</v>
      </c>
      <c r="HL592" s="1">
        <f t="shared" si="2903"/>
        <v>0</v>
      </c>
      <c r="HM592" s="1">
        <f t="shared" si="2904"/>
        <v>0</v>
      </c>
      <c r="HO592" s="1">
        <f t="shared" si="2905"/>
        <v>1</v>
      </c>
      <c r="HP592" s="1" t="str">
        <f t="shared" si="2906"/>
        <v/>
      </c>
      <c r="HQ592" s="1">
        <f t="shared" si="2907"/>
        <v>1</v>
      </c>
      <c r="HR592" t="str">
        <f t="shared" si="2908"/>
        <v/>
      </c>
      <c r="HS592" s="1">
        <f t="shared" si="2909"/>
        <v>1</v>
      </c>
      <c r="HT592" t="str">
        <f t="shared" si="2910"/>
        <v/>
      </c>
      <c r="HU592" t="str">
        <f t="shared" si="2911"/>
        <v/>
      </c>
      <c r="HV592" s="1" t="str">
        <f t="shared" si="2912"/>
        <v/>
      </c>
      <c r="HW592" s="1" t="str">
        <f t="shared" si="2913"/>
        <v/>
      </c>
      <c r="HX592" s="1" t="str">
        <f t="shared" si="2914"/>
        <v/>
      </c>
      <c r="HZ592" s="1">
        <f t="shared" si="2915"/>
        <v>0</v>
      </c>
      <c r="IA592" s="1" t="str">
        <f t="shared" si="2916"/>
        <v/>
      </c>
      <c r="IB592" s="1">
        <f t="shared" si="2917"/>
        <v>0</v>
      </c>
      <c r="IC592" s="1" t="str">
        <f t="shared" si="2918"/>
        <v/>
      </c>
      <c r="ID592" s="1">
        <f t="shared" si="2919"/>
        <v>0</v>
      </c>
      <c r="IE592" s="1" t="str">
        <f t="shared" si="2920"/>
        <v/>
      </c>
      <c r="IF592" s="1" t="str">
        <f t="shared" si="2921"/>
        <v/>
      </c>
      <c r="IG592" s="1" t="str">
        <f t="shared" si="2922"/>
        <v/>
      </c>
      <c r="IH592" s="1" t="str">
        <f t="shared" si="2923"/>
        <v/>
      </c>
      <c r="II592" s="1" t="str">
        <f t="shared" si="2924"/>
        <v/>
      </c>
      <c r="IO592" s="3"/>
      <c r="IP592" s="3"/>
      <c r="IQ592" s="4"/>
      <c r="IR592" s="4"/>
      <c r="IX592" s="6"/>
      <c r="IY592" s="6"/>
      <c r="IZ592" s="7"/>
      <c r="JA592" s="7"/>
      <c r="JG592" s="12"/>
      <c r="JH592" s="12"/>
      <c r="JI592" s="13"/>
      <c r="JJ592" s="13"/>
      <c r="JN592" s="6"/>
      <c r="JO592" s="6"/>
      <c r="JQ592" s="11"/>
      <c r="JR592" s="11"/>
      <c r="JS592" s="12"/>
      <c r="JT592" s="13"/>
      <c r="JU592" s="12"/>
      <c r="JV592" s="12"/>
      <c r="JW592" s="97"/>
      <c r="JX592" s="13"/>
      <c r="JY592" s="13"/>
      <c r="JZ592" s="97"/>
      <c r="KA592" s="97"/>
      <c r="KB592" s="11"/>
      <c r="KC592" s="11"/>
      <c r="KD592" s="11"/>
      <c r="KE592" s="11"/>
    </row>
    <row r="593" spans="1:291" x14ac:dyDescent="0.2">
      <c r="A593" s="14">
        <f t="shared" si="2545"/>
        <v>593</v>
      </c>
      <c r="C593" s="2">
        <v>42964</v>
      </c>
      <c r="G593" s="3">
        <v>108.077</v>
      </c>
      <c r="H593" s="3">
        <v>118.172</v>
      </c>
      <c r="I593" s="3">
        <v>126.23</v>
      </c>
      <c r="J593" s="4">
        <v>155.22</v>
      </c>
      <c r="P593" s="128">
        <f t="shared" si="2946"/>
        <v>3463.75</v>
      </c>
      <c r="Q593" s="5">
        <f t="shared" si="2947"/>
        <v>3793.2499999999995</v>
      </c>
      <c r="R593" s="6">
        <f t="shared" si="2948"/>
        <v>4055.0000000000005</v>
      </c>
      <c r="S593" s="7">
        <f t="shared" si="2949"/>
        <v>4982</v>
      </c>
      <c r="Y593" s="4">
        <f t="shared" si="2925"/>
        <v>0.75000000000090949</v>
      </c>
      <c r="Z593" s="1">
        <f t="shared" si="2926"/>
        <v>2.75</v>
      </c>
      <c r="AA593" s="1">
        <f t="shared" si="2927"/>
        <v>6.5</v>
      </c>
      <c r="AB593" s="1">
        <f t="shared" si="2928"/>
        <v>19.999999999999091</v>
      </c>
      <c r="AC593" s="1"/>
      <c r="AD593" s="1"/>
      <c r="AE593" s="126"/>
      <c r="AF593" s="126"/>
      <c r="AG593" s="126"/>
      <c r="AH593" s="4">
        <f t="shared" si="2929"/>
        <v>0.33333333333151427</v>
      </c>
      <c r="AI593" s="4">
        <f t="shared" si="2930"/>
        <v>0.14999999999818092</v>
      </c>
      <c r="AJ593" s="4">
        <f t="shared" si="2931"/>
        <v>1.1499999999999999</v>
      </c>
      <c r="AK593" s="4">
        <f t="shared" si="2932"/>
        <v>1.583333333333333</v>
      </c>
      <c r="AL593" s="4">
        <f t="shared" si="2933"/>
        <v>0.5</v>
      </c>
      <c r="AM593" s="4">
        <f t="shared" si="2934"/>
        <v>0.16666666666636321</v>
      </c>
      <c r="AN593" s="4">
        <f t="shared" si="2935"/>
        <v>1.4999999999996358</v>
      </c>
      <c r="AO593" s="4">
        <f t="shared" si="2936"/>
        <v>1</v>
      </c>
      <c r="AP593" s="4">
        <f t="shared" si="2937"/>
        <v>1.3333333333363648</v>
      </c>
      <c r="AQ593" s="4">
        <f t="shared" si="2938"/>
        <v>2.2083333333336364</v>
      </c>
      <c r="AR593" s="4">
        <f t="shared" si="2939"/>
        <v>1.0999999999981811</v>
      </c>
      <c r="AS593" s="4">
        <f t="shared" si="2940"/>
        <v>1.6944444444442421</v>
      </c>
      <c r="AT593" s="4">
        <f t="shared" si="2941"/>
        <v>1.1666666666647263</v>
      </c>
      <c r="AU593" s="1"/>
      <c r="BA593" s="11">
        <f t="shared" si="2774"/>
        <v>0.75000000000090949</v>
      </c>
      <c r="BB593" s="11">
        <f t="shared" si="2775"/>
        <v>2.75</v>
      </c>
      <c r="BC593" s="12">
        <f t="shared" si="2776"/>
        <v>6.5</v>
      </c>
      <c r="BD593" s="13">
        <f t="shared" si="2777"/>
        <v>19.999999999999091</v>
      </c>
      <c r="BJ593" s="11">
        <f t="shared" si="2778"/>
        <v>-0.33333333333151427</v>
      </c>
      <c r="BK593" s="11">
        <f t="shared" si="2779"/>
        <v>-0.14999999999818092</v>
      </c>
      <c r="BL593" s="11">
        <f t="shared" si="2780"/>
        <v>-1.1499999999999999</v>
      </c>
      <c r="BM593" s="11">
        <f t="shared" si="2781"/>
        <v>-1.583333333333333</v>
      </c>
      <c r="BN593" s="11">
        <f t="shared" si="2782"/>
        <v>-0.5</v>
      </c>
      <c r="BO593" s="11">
        <f t="shared" si="2783"/>
        <v>-0.16666666666636321</v>
      </c>
      <c r="BP593" s="11">
        <f t="shared" si="2784"/>
        <v>-1.4999999999996358</v>
      </c>
      <c r="BQ593" s="1">
        <v>1</v>
      </c>
      <c r="BR593" s="11">
        <f t="shared" si="2785"/>
        <v>-1.3333333333363648</v>
      </c>
      <c r="BS593" s="11">
        <f t="shared" si="2786"/>
        <v>2.2083333333336364</v>
      </c>
      <c r="BT593" s="11">
        <f t="shared" si="2787"/>
        <v>-1.0999999999981811</v>
      </c>
      <c r="BU593" s="11">
        <f t="shared" si="2788"/>
        <v>-1.6944444444442421</v>
      </c>
      <c r="BV593" s="11">
        <f t="shared" si="2789"/>
        <v>-1.1666666666647263</v>
      </c>
      <c r="BY593" s="126"/>
      <c r="BZ593" s="126"/>
      <c r="CA593">
        <f t="shared" si="2790"/>
        <v>-1.6944444444442421</v>
      </c>
      <c r="CB593" s="1">
        <f t="shared" si="2791"/>
        <v>0</v>
      </c>
      <c r="CC593" s="1">
        <f t="shared" si="2792"/>
        <v>0</v>
      </c>
      <c r="CD593" s="1">
        <f t="shared" si="2793"/>
        <v>0</v>
      </c>
      <c r="CE593" s="126">
        <f t="shared" si="2942"/>
        <v>0</v>
      </c>
      <c r="CF593" s="1">
        <f t="shared" si="2794"/>
        <v>0</v>
      </c>
      <c r="CG593" s="1" t="str">
        <f t="shared" si="2795"/>
        <v/>
      </c>
      <c r="CH593" s="1">
        <f t="shared" si="2943"/>
        <v>1</v>
      </c>
      <c r="CI593" s="1">
        <f t="shared" si="2796"/>
        <v>1</v>
      </c>
      <c r="CJ593" s="1" t="str">
        <f t="shared" si="2797"/>
        <v/>
      </c>
      <c r="CK593" s="1" t="str">
        <f t="shared" si="2798"/>
        <v/>
      </c>
      <c r="CL593" s="1">
        <f t="shared" si="2799"/>
        <v>1</v>
      </c>
      <c r="CM593" s="1">
        <f t="shared" si="2800"/>
        <v>1</v>
      </c>
      <c r="CN593" s="1">
        <f t="shared" si="2801"/>
        <v>1</v>
      </c>
      <c r="CO593" s="1" t="str">
        <f t="shared" si="2802"/>
        <v/>
      </c>
      <c r="CP593" s="1" t="str">
        <f t="shared" si="2803"/>
        <v/>
      </c>
      <c r="CQ593" s="1">
        <f t="shared" si="2804"/>
        <v>1</v>
      </c>
      <c r="CS593" s="1">
        <f t="shared" si="2805"/>
        <v>0</v>
      </c>
      <c r="CT593" s="1">
        <f t="shared" si="2806"/>
        <v>0</v>
      </c>
      <c r="CU593" s="1">
        <f t="shared" si="2807"/>
        <v>0</v>
      </c>
      <c r="CV593" s="126">
        <f t="shared" si="2944"/>
        <v>0</v>
      </c>
      <c r="CW593" s="1">
        <f t="shared" si="2808"/>
        <v>1</v>
      </c>
      <c r="CX593" s="1" t="str">
        <f t="shared" si="2809"/>
        <v/>
      </c>
      <c r="CY593" s="1" t="str">
        <f t="shared" si="2810"/>
        <v/>
      </c>
      <c r="CZ593" s="1" t="str">
        <f t="shared" si="2811"/>
        <v/>
      </c>
      <c r="DA593" s="1" t="str">
        <f t="shared" si="2812"/>
        <v/>
      </c>
      <c r="DB593" s="1">
        <f t="shared" si="2813"/>
        <v>0</v>
      </c>
      <c r="DC593" s="1">
        <f t="shared" si="2814"/>
        <v>1</v>
      </c>
      <c r="DD593" s="1" t="str">
        <f t="shared" si="2815"/>
        <v/>
      </c>
      <c r="DE593" s="1" t="str">
        <f t="shared" si="2816"/>
        <v/>
      </c>
      <c r="DF593" s="1"/>
      <c r="DG593" s="126">
        <f t="shared" si="2945"/>
        <v>0</v>
      </c>
      <c r="DH593" s="1">
        <f t="shared" si="2817"/>
        <v>0</v>
      </c>
      <c r="DI593" s="1">
        <f t="shared" si="2818"/>
        <v>0</v>
      </c>
      <c r="DJ593" s="1">
        <f t="shared" si="2819"/>
        <v>0</v>
      </c>
      <c r="DK593" s="1">
        <f t="shared" si="2820"/>
        <v>0</v>
      </c>
      <c r="DL593" s="1"/>
      <c r="DM593" s="1">
        <f t="shared" si="2821"/>
        <v>1</v>
      </c>
      <c r="DN593" s="1" t="str">
        <f t="shared" si="2822"/>
        <v/>
      </c>
      <c r="DO593" s="1" t="str">
        <f t="shared" si="2823"/>
        <v/>
      </c>
      <c r="DP593" s="1" t="str">
        <f t="shared" si="2824"/>
        <v/>
      </c>
      <c r="DQ593" s="1" t="str">
        <f t="shared" si="2825"/>
        <v/>
      </c>
      <c r="DR593" s="1" t="str">
        <f t="shared" si="2826"/>
        <v/>
      </c>
      <c r="DS593" s="1" t="str">
        <f t="shared" si="2827"/>
        <v/>
      </c>
      <c r="DT593" s="1" t="str">
        <f t="shared" si="2828"/>
        <v/>
      </c>
      <c r="DU593" s="1" t="str">
        <f t="shared" si="2829"/>
        <v/>
      </c>
      <c r="DV593" s="1">
        <f t="shared" si="2830"/>
        <v>0</v>
      </c>
      <c r="DW593" s="1">
        <f t="shared" si="2831"/>
        <v>0</v>
      </c>
      <c r="DX593" s="1" t="str">
        <f t="shared" si="2832"/>
        <v/>
      </c>
      <c r="DY593" s="1" t="str">
        <f t="shared" si="2833"/>
        <v/>
      </c>
      <c r="EA593" s="1">
        <f t="shared" si="2834"/>
        <v>0</v>
      </c>
      <c r="EB593" s="1">
        <f t="shared" si="2835"/>
        <v>0</v>
      </c>
      <c r="EC593" s="1">
        <f t="shared" si="2836"/>
        <v>0</v>
      </c>
      <c r="ED593" s="1">
        <f t="shared" si="2837"/>
        <v>0</v>
      </c>
      <c r="EF593" s="1">
        <f t="shared" si="2838"/>
        <v>1</v>
      </c>
      <c r="EG593" s="1">
        <f t="shared" si="2839"/>
        <v>1</v>
      </c>
      <c r="EH593" s="1">
        <f t="shared" si="2840"/>
        <v>1</v>
      </c>
      <c r="EI593" s="1">
        <f t="shared" si="2841"/>
        <v>1</v>
      </c>
      <c r="EK593" s="1">
        <f t="shared" si="2842"/>
        <v>1</v>
      </c>
      <c r="EL593" s="1">
        <f t="shared" si="2843"/>
        <v>1</v>
      </c>
      <c r="EM593" s="1">
        <f t="shared" si="2844"/>
        <v>1</v>
      </c>
      <c r="EO593" s="1">
        <f t="shared" si="2845"/>
        <v>1</v>
      </c>
      <c r="EP593" s="1">
        <f t="shared" si="2846"/>
        <v>1</v>
      </c>
      <c r="EQ593" s="1">
        <f t="shared" si="2847"/>
        <v>1</v>
      </c>
      <c r="ES593" s="1">
        <f t="shared" si="2848"/>
        <v>1</v>
      </c>
      <c r="ET593" s="1">
        <f t="shared" si="2849"/>
        <v>1</v>
      </c>
      <c r="EU593" s="1">
        <f t="shared" si="2850"/>
        <v>1</v>
      </c>
      <c r="EV593" s="1">
        <f t="shared" si="2851"/>
        <v>1</v>
      </c>
      <c r="EW593" s="1">
        <f t="shared" si="2852"/>
        <v>0</v>
      </c>
      <c r="EY593" s="1">
        <f t="shared" si="2853"/>
        <v>1</v>
      </c>
      <c r="EZ593" s="1">
        <f t="shared" si="2854"/>
        <v>1</v>
      </c>
      <c r="FA593" s="1">
        <f t="shared" si="2855"/>
        <v>1</v>
      </c>
      <c r="FC593" s="1">
        <f t="shared" si="2856"/>
        <v>1</v>
      </c>
      <c r="FD593" s="1">
        <f t="shared" si="2857"/>
        <v>1</v>
      </c>
      <c r="FE593" s="1"/>
      <c r="FF593" s="1">
        <f t="shared" si="2858"/>
        <v>1</v>
      </c>
      <c r="FG593" s="1">
        <f t="shared" si="2859"/>
        <v>1</v>
      </c>
      <c r="FH593" s="1">
        <f t="shared" si="2860"/>
        <v>1</v>
      </c>
      <c r="FI593" s="1">
        <f t="shared" si="2861"/>
        <v>0</v>
      </c>
      <c r="FJ593" s="1">
        <f t="shared" si="2862"/>
        <v>0</v>
      </c>
      <c r="FK593" s="1">
        <f t="shared" si="2863"/>
        <v>0</v>
      </c>
      <c r="FL593" s="1">
        <f t="shared" si="2864"/>
        <v>0</v>
      </c>
      <c r="FN593" s="1" t="str">
        <f t="shared" si="2865"/>
        <v/>
      </c>
      <c r="FO593" s="1" t="str">
        <f t="shared" si="2866"/>
        <v/>
      </c>
      <c r="FP593" s="1" t="str">
        <f t="shared" si="2867"/>
        <v/>
      </c>
      <c r="FV593" s="1">
        <f t="shared" si="2868"/>
        <v>1</v>
      </c>
      <c r="FW593" s="1">
        <f t="shared" si="2869"/>
        <v>1</v>
      </c>
      <c r="FX593" s="1">
        <f t="shared" si="2870"/>
        <v>0</v>
      </c>
      <c r="GA593" s="1">
        <f t="shared" si="2871"/>
        <v>0</v>
      </c>
      <c r="GB593" s="1">
        <f t="shared" si="2872"/>
        <v>0</v>
      </c>
      <c r="GC593" s="1">
        <f t="shared" si="2873"/>
        <v>0</v>
      </c>
      <c r="GD593" s="1">
        <f t="shared" si="2874"/>
        <v>0</v>
      </c>
      <c r="GE593" s="1">
        <f t="shared" si="2875"/>
        <v>1</v>
      </c>
      <c r="GF593" s="1">
        <f t="shared" si="2876"/>
        <v>1</v>
      </c>
      <c r="GG593" s="1">
        <f t="shared" si="2877"/>
        <v>1</v>
      </c>
      <c r="GI593" s="1">
        <f t="shared" si="2878"/>
        <v>0</v>
      </c>
      <c r="GK593" s="1">
        <f t="shared" si="2879"/>
        <v>1</v>
      </c>
      <c r="GL593" s="1">
        <f t="shared" si="2880"/>
        <v>1</v>
      </c>
      <c r="GM593" s="1">
        <f t="shared" si="2881"/>
        <v>1</v>
      </c>
      <c r="GN593" s="1">
        <f t="shared" si="2882"/>
        <v>1</v>
      </c>
      <c r="GO593" s="1">
        <f t="shared" si="2883"/>
        <v>0</v>
      </c>
      <c r="GP593" s="1">
        <f t="shared" si="2884"/>
        <v>0</v>
      </c>
      <c r="GQ593" s="1">
        <f t="shared" si="2885"/>
        <v>0</v>
      </c>
      <c r="GS593" s="1" t="str">
        <f t="shared" si="2886"/>
        <v/>
      </c>
      <c r="GT593" s="1" t="str">
        <f t="shared" si="2887"/>
        <v/>
      </c>
      <c r="GU593" s="1">
        <f t="shared" si="2888"/>
        <v>1</v>
      </c>
      <c r="GV593" s="1">
        <f t="shared" si="2889"/>
        <v>1</v>
      </c>
      <c r="GW593" s="1">
        <f t="shared" si="2890"/>
        <v>0</v>
      </c>
      <c r="GX593" s="1">
        <f t="shared" si="2891"/>
        <v>0</v>
      </c>
      <c r="GY593" s="1">
        <f t="shared" si="2892"/>
        <v>0</v>
      </c>
      <c r="GZ593" s="1"/>
      <c r="HA593" s="1">
        <f t="shared" si="2893"/>
        <v>0</v>
      </c>
      <c r="HB593" s="1">
        <f t="shared" si="2894"/>
        <v>0</v>
      </c>
      <c r="HC593" s="1">
        <f t="shared" si="2895"/>
        <v>0</v>
      </c>
      <c r="HD593" s="1">
        <f t="shared" si="2896"/>
        <v>0</v>
      </c>
      <c r="HE593" s="1">
        <f t="shared" si="2897"/>
        <v>0</v>
      </c>
      <c r="HF593" s="1">
        <f t="shared" si="2898"/>
        <v>0</v>
      </c>
      <c r="HH593" s="1">
        <f t="shared" si="2899"/>
        <v>1</v>
      </c>
      <c r="HI593" s="1">
        <f t="shared" si="2900"/>
        <v>0</v>
      </c>
      <c r="HJ593" s="1">
        <f t="shared" si="2901"/>
        <v>0</v>
      </c>
      <c r="HK593" s="1">
        <f t="shared" si="2902"/>
        <v>0</v>
      </c>
      <c r="HL593" s="1">
        <f t="shared" si="2903"/>
        <v>0</v>
      </c>
      <c r="HM593" s="1">
        <f t="shared" si="2904"/>
        <v>0</v>
      </c>
      <c r="HO593" s="1">
        <f t="shared" si="2905"/>
        <v>1</v>
      </c>
      <c r="HP593" s="1" t="str">
        <f t="shared" si="2906"/>
        <v/>
      </c>
      <c r="HQ593" s="1">
        <f t="shared" si="2907"/>
        <v>1</v>
      </c>
      <c r="HR593" t="str">
        <f t="shared" si="2908"/>
        <v/>
      </c>
      <c r="HS593" s="1">
        <f t="shared" si="2909"/>
        <v>1</v>
      </c>
      <c r="HT593" t="str">
        <f t="shared" si="2910"/>
        <v/>
      </c>
      <c r="HU593" t="str">
        <f t="shared" si="2911"/>
        <v/>
      </c>
      <c r="HV593" s="1" t="str">
        <f t="shared" si="2912"/>
        <v/>
      </c>
      <c r="HW593" s="1" t="str">
        <f t="shared" si="2913"/>
        <v/>
      </c>
      <c r="HX593" s="1" t="str">
        <f t="shared" si="2914"/>
        <v/>
      </c>
      <c r="HZ593" s="1">
        <f t="shared" si="2915"/>
        <v>1</v>
      </c>
      <c r="IA593" s="1" t="str">
        <f t="shared" si="2916"/>
        <v/>
      </c>
      <c r="IB593" s="1">
        <f t="shared" si="2917"/>
        <v>1</v>
      </c>
      <c r="IC593" s="1" t="str">
        <f t="shared" si="2918"/>
        <v/>
      </c>
      <c r="ID593" s="1">
        <f t="shared" si="2919"/>
        <v>1</v>
      </c>
      <c r="IE593" s="1" t="str">
        <f t="shared" si="2920"/>
        <v/>
      </c>
      <c r="IF593" s="1" t="str">
        <f t="shared" si="2921"/>
        <v/>
      </c>
      <c r="IG593" s="1" t="str">
        <f t="shared" si="2922"/>
        <v/>
      </c>
      <c r="IH593" s="1" t="str">
        <f t="shared" si="2923"/>
        <v/>
      </c>
      <c r="II593" s="1" t="str">
        <f t="shared" si="2924"/>
        <v/>
      </c>
      <c r="IO593" s="3"/>
      <c r="IP593" s="3"/>
      <c r="IQ593" s="4"/>
      <c r="IR593" s="4"/>
      <c r="IX593" s="6"/>
      <c r="IY593" s="6"/>
      <c r="IZ593" s="7"/>
      <c r="JA593" s="7"/>
      <c r="JG593" s="12"/>
      <c r="JH593" s="12"/>
      <c r="JI593" s="13"/>
      <c r="JJ593" s="13"/>
      <c r="JN593" s="6"/>
      <c r="JO593" s="6"/>
      <c r="JQ593" s="11"/>
      <c r="JR593" s="11"/>
      <c r="JS593" s="12"/>
      <c r="JT593" s="13"/>
      <c r="JU593" s="12"/>
      <c r="JV593" s="12"/>
      <c r="JW593" s="97"/>
      <c r="JX593" s="13"/>
      <c r="JY593" s="13"/>
      <c r="JZ593" s="97"/>
      <c r="KA593" s="97"/>
      <c r="KB593" s="11"/>
      <c r="KC593" s="11"/>
      <c r="KD593" s="11"/>
      <c r="KE593" s="11"/>
    </row>
    <row r="594" spans="1:291" x14ac:dyDescent="0.2">
      <c r="A594" s="14">
        <f t="shared" si="2545"/>
        <v>594</v>
      </c>
      <c r="C594" s="2">
        <v>42965</v>
      </c>
      <c r="G594" s="3">
        <v>108.075</v>
      </c>
      <c r="H594" s="3">
        <v>118.172</v>
      </c>
      <c r="I594" s="3">
        <v>126.24</v>
      </c>
      <c r="J594" s="4">
        <v>155.27000000000001</v>
      </c>
      <c r="P594" s="128">
        <f t="shared" si="2946"/>
        <v>3463.5000000000005</v>
      </c>
      <c r="Q594" s="5">
        <f t="shared" si="2947"/>
        <v>3793.2499999999995</v>
      </c>
      <c r="R594" s="6">
        <f t="shared" si="2948"/>
        <v>4055.9999999999995</v>
      </c>
      <c r="S594" s="7">
        <f t="shared" si="2949"/>
        <v>4987.0000000000009</v>
      </c>
      <c r="Y594" s="4">
        <f t="shared" si="2925"/>
        <v>0.24999999999954525</v>
      </c>
      <c r="Z594" s="1">
        <f t="shared" si="2926"/>
        <v>0</v>
      </c>
      <c r="AA594" s="1">
        <f t="shared" si="2927"/>
        <v>0.99999999999909051</v>
      </c>
      <c r="AB594" s="1">
        <f t="shared" si="2928"/>
        <v>5.0000000000009095</v>
      </c>
      <c r="AC594" s="1"/>
      <c r="AD594" s="1"/>
      <c r="AE594" s="126"/>
      <c r="AF594" s="126"/>
      <c r="AG594" s="126"/>
      <c r="AH594" s="4">
        <f t="shared" si="2929"/>
        <v>0.49999999999909051</v>
      </c>
      <c r="AI594" s="4">
        <f t="shared" si="2930"/>
        <v>0.49999999999909051</v>
      </c>
      <c r="AJ594" s="4">
        <f t="shared" si="2931"/>
        <v>0.5999999999994543</v>
      </c>
      <c r="AK594" s="4">
        <f t="shared" si="2932"/>
        <v>0.66666666666606034</v>
      </c>
      <c r="AL594" s="4">
        <f t="shared" si="2933"/>
        <v>0.49999999999954525</v>
      </c>
      <c r="AM594" s="4">
        <f t="shared" si="2934"/>
        <v>0.66666666666787933</v>
      </c>
      <c r="AN594" s="4">
        <f t="shared" si="2935"/>
        <v>1.0000000000012732</v>
      </c>
      <c r="AO594" s="4">
        <f t="shared" si="2936"/>
        <v>1</v>
      </c>
      <c r="AP594" s="4">
        <f t="shared" si="2937"/>
        <v>0.16666666666575725</v>
      </c>
      <c r="AQ594" s="4">
        <f t="shared" si="2938"/>
        <v>0.33333333333121118</v>
      </c>
      <c r="AR594" s="4">
        <f t="shared" si="2939"/>
        <v>0.89999999999872671</v>
      </c>
      <c r="AS594" s="4">
        <f t="shared" si="2940"/>
        <v>1.1111111111113132</v>
      </c>
      <c r="AT594" s="4">
        <f t="shared" si="2941"/>
        <v>1.1666666666658785</v>
      </c>
      <c r="AU594" s="1"/>
      <c r="BA594" s="11">
        <f t="shared" si="2774"/>
        <v>-0.24999999999954525</v>
      </c>
      <c r="BB594" s="11">
        <f t="shared" si="2775"/>
        <v>0</v>
      </c>
      <c r="BC594" s="12">
        <f t="shared" si="2776"/>
        <v>0.99999999999909051</v>
      </c>
      <c r="BD594" s="13">
        <f t="shared" si="2777"/>
        <v>5.0000000000009095</v>
      </c>
      <c r="BJ594" s="11">
        <f t="shared" si="2778"/>
        <v>-0.49999999999909051</v>
      </c>
      <c r="BK594" s="11">
        <f t="shared" si="2779"/>
        <v>-0.49999999999909051</v>
      </c>
      <c r="BL594" s="11">
        <f t="shared" si="2780"/>
        <v>-0.5999999999994543</v>
      </c>
      <c r="BM594" s="11">
        <f t="shared" si="2781"/>
        <v>-0.66666666666606034</v>
      </c>
      <c r="BN594" s="11">
        <f t="shared" si="2782"/>
        <v>-0.49999999999954525</v>
      </c>
      <c r="BO594" s="11">
        <f t="shared" si="2783"/>
        <v>-0.66666666666787933</v>
      </c>
      <c r="BP594" s="11">
        <f t="shared" si="2784"/>
        <v>-1.0000000000012732</v>
      </c>
      <c r="BQ594" s="1">
        <v>1</v>
      </c>
      <c r="BR594" s="11">
        <f t="shared" si="2785"/>
        <v>0.16666666666575725</v>
      </c>
      <c r="BS594" s="11">
        <f t="shared" si="2786"/>
        <v>0.33333333333121118</v>
      </c>
      <c r="BT594" s="11">
        <f t="shared" si="2787"/>
        <v>-0.89999999999872671</v>
      </c>
      <c r="BU594" s="11">
        <f t="shared" si="2788"/>
        <v>-1.1111111111113132</v>
      </c>
      <c r="BV594" s="11">
        <f t="shared" si="2789"/>
        <v>-1.1666666666658785</v>
      </c>
      <c r="BY594" s="126"/>
      <c r="BZ594" s="126"/>
      <c r="CA594">
        <f t="shared" si="2790"/>
        <v>-1.1111111111113132</v>
      </c>
      <c r="CB594" s="1">
        <f t="shared" si="2791"/>
        <v>1</v>
      </c>
      <c r="CC594" s="1">
        <f t="shared" si="2792"/>
        <v>1</v>
      </c>
      <c r="CD594" s="1">
        <f t="shared" si="2793"/>
        <v>0</v>
      </c>
      <c r="CE594" s="126">
        <f t="shared" si="2942"/>
        <v>0</v>
      </c>
      <c r="CF594" s="1">
        <f t="shared" si="2794"/>
        <v>0</v>
      </c>
      <c r="CG594" s="1" t="str">
        <f t="shared" si="2795"/>
        <v/>
      </c>
      <c r="CH594" s="1">
        <f t="shared" si="2943"/>
        <v>1</v>
      </c>
      <c r="CI594" s="1">
        <f t="shared" si="2796"/>
        <v>1</v>
      </c>
      <c r="CJ594" s="1" t="str">
        <f t="shared" si="2797"/>
        <v/>
      </c>
      <c r="CK594" s="1" t="str">
        <f t="shared" si="2798"/>
        <v/>
      </c>
      <c r="CL594" s="1">
        <f t="shared" si="2799"/>
        <v>1</v>
      </c>
      <c r="CM594" s="1">
        <f t="shared" si="2800"/>
        <v>1</v>
      </c>
      <c r="CN594" s="1">
        <f t="shared" si="2801"/>
        <v>1</v>
      </c>
      <c r="CO594" s="1" t="str">
        <f t="shared" si="2802"/>
        <v/>
      </c>
      <c r="CP594" s="1">
        <f t="shared" si="2803"/>
        <v>1</v>
      </c>
      <c r="CQ594" s="1" t="str">
        <f t="shared" si="2804"/>
        <v/>
      </c>
      <c r="CS594" s="1">
        <f t="shared" si="2805"/>
        <v>1</v>
      </c>
      <c r="CT594" s="1">
        <f t="shared" si="2806"/>
        <v>1</v>
      </c>
      <c r="CU594" s="1">
        <f t="shared" si="2807"/>
        <v>0</v>
      </c>
      <c r="CV594" s="126">
        <f t="shared" si="2944"/>
        <v>0</v>
      </c>
      <c r="CW594" s="1">
        <f t="shared" si="2808"/>
        <v>1</v>
      </c>
      <c r="CX594" s="1" t="str">
        <f t="shared" si="2809"/>
        <v/>
      </c>
      <c r="CY594" s="1" t="str">
        <f t="shared" si="2810"/>
        <v/>
      </c>
      <c r="CZ594" s="1" t="str">
        <f t="shared" si="2811"/>
        <v/>
      </c>
      <c r="DA594" s="1" t="str">
        <f t="shared" si="2812"/>
        <v/>
      </c>
      <c r="DB594" s="1">
        <f t="shared" si="2813"/>
        <v>0</v>
      </c>
      <c r="DC594" s="1">
        <f t="shared" si="2814"/>
        <v>1</v>
      </c>
      <c r="DD594" s="1" t="str">
        <f t="shared" si="2815"/>
        <v/>
      </c>
      <c r="DE594" s="1" t="str">
        <f t="shared" si="2816"/>
        <v/>
      </c>
      <c r="DF594" s="1"/>
      <c r="DG594" s="126">
        <f t="shared" si="2945"/>
        <v>1</v>
      </c>
      <c r="DH594" s="1">
        <f t="shared" si="2817"/>
        <v>1</v>
      </c>
      <c r="DI594" s="1">
        <f t="shared" si="2818"/>
        <v>0</v>
      </c>
      <c r="DJ594" s="1">
        <f t="shared" si="2819"/>
        <v>0</v>
      </c>
      <c r="DK594" s="1">
        <f t="shared" si="2820"/>
        <v>0</v>
      </c>
      <c r="DL594" s="1"/>
      <c r="DM594" s="1">
        <f t="shared" si="2821"/>
        <v>1</v>
      </c>
      <c r="DN594" s="1" t="str">
        <f t="shared" si="2822"/>
        <v/>
      </c>
      <c r="DO594" s="1" t="str">
        <f t="shared" si="2823"/>
        <v/>
      </c>
      <c r="DP594" s="1" t="str">
        <f t="shared" si="2824"/>
        <v/>
      </c>
      <c r="DQ594" s="1" t="str">
        <f t="shared" si="2825"/>
        <v/>
      </c>
      <c r="DR594" s="1" t="str">
        <f t="shared" si="2826"/>
        <v/>
      </c>
      <c r="DS594" s="1" t="str">
        <f t="shared" si="2827"/>
        <v/>
      </c>
      <c r="DT594" s="1" t="str">
        <f t="shared" si="2828"/>
        <v/>
      </c>
      <c r="DU594" s="1" t="str">
        <f t="shared" si="2829"/>
        <v/>
      </c>
      <c r="DV594" s="1">
        <f t="shared" si="2830"/>
        <v>0</v>
      </c>
      <c r="DW594" s="1">
        <f t="shared" si="2831"/>
        <v>0</v>
      </c>
      <c r="DX594" s="1" t="str">
        <f t="shared" si="2832"/>
        <v/>
      </c>
      <c r="DY594" s="1" t="str">
        <f t="shared" si="2833"/>
        <v/>
      </c>
      <c r="EA594" s="1">
        <f t="shared" si="2834"/>
        <v>1</v>
      </c>
      <c r="EB594" s="1">
        <f t="shared" si="2835"/>
        <v>1</v>
      </c>
      <c r="EC594" s="1">
        <f t="shared" si="2836"/>
        <v>0</v>
      </c>
      <c r="ED594" s="1">
        <f t="shared" si="2837"/>
        <v>0</v>
      </c>
      <c r="EF594" s="1">
        <f t="shared" si="2838"/>
        <v>0</v>
      </c>
      <c r="EG594" s="1">
        <f t="shared" si="2839"/>
        <v>0</v>
      </c>
      <c r="EH594" s="1">
        <f t="shared" si="2840"/>
        <v>1</v>
      </c>
      <c r="EI594" s="1">
        <f t="shared" si="2841"/>
        <v>1</v>
      </c>
      <c r="EK594" s="1">
        <f t="shared" si="2842"/>
        <v>1</v>
      </c>
      <c r="EL594" s="1">
        <f t="shared" si="2843"/>
        <v>0</v>
      </c>
      <c r="EM594" s="1">
        <f t="shared" si="2844"/>
        <v>0</v>
      </c>
      <c r="EO594" s="1">
        <f t="shared" si="2845"/>
        <v>1</v>
      </c>
      <c r="EP594" s="1">
        <f t="shared" si="2846"/>
        <v>1</v>
      </c>
      <c r="EQ594" s="1">
        <f t="shared" si="2847"/>
        <v>1</v>
      </c>
      <c r="ES594" s="1">
        <f t="shared" si="2848"/>
        <v>0</v>
      </c>
      <c r="ET594" s="1">
        <f t="shared" si="2849"/>
        <v>1</v>
      </c>
      <c r="EU594" s="1">
        <f t="shared" si="2850"/>
        <v>1</v>
      </c>
      <c r="EV594" s="1">
        <f t="shared" si="2851"/>
        <v>1</v>
      </c>
      <c r="EW594" s="1">
        <f t="shared" si="2852"/>
        <v>0</v>
      </c>
      <c r="EY594" s="1">
        <f t="shared" si="2853"/>
        <v>0</v>
      </c>
      <c r="EZ594" s="1">
        <f t="shared" si="2854"/>
        <v>1</v>
      </c>
      <c r="FA594" s="1">
        <f t="shared" si="2855"/>
        <v>1</v>
      </c>
      <c r="FC594" s="1">
        <f t="shared" si="2856"/>
        <v>1</v>
      </c>
      <c r="FD594" s="1">
        <f t="shared" si="2857"/>
        <v>1</v>
      </c>
      <c r="FE594" s="1"/>
      <c r="FF594" s="1">
        <f t="shared" si="2858"/>
        <v>1</v>
      </c>
      <c r="FG594" s="1">
        <f t="shared" si="2859"/>
        <v>1</v>
      </c>
      <c r="FH594" s="1">
        <f t="shared" si="2860"/>
        <v>1</v>
      </c>
      <c r="FI594" s="1">
        <f t="shared" si="2861"/>
        <v>0</v>
      </c>
      <c r="FJ594" s="1">
        <f t="shared" si="2862"/>
        <v>0</v>
      </c>
      <c r="FK594" s="1">
        <f t="shared" si="2863"/>
        <v>0</v>
      </c>
      <c r="FL594" s="1">
        <f t="shared" si="2864"/>
        <v>1</v>
      </c>
      <c r="FN594" s="1" t="str">
        <f t="shared" si="2865"/>
        <v/>
      </c>
      <c r="FO594" s="1" t="str">
        <f t="shared" si="2866"/>
        <v/>
      </c>
      <c r="FP594" s="1" t="str">
        <f t="shared" si="2867"/>
        <v/>
      </c>
      <c r="FV594" s="1">
        <f t="shared" si="2868"/>
        <v>1</v>
      </c>
      <c r="FW594" s="1">
        <f t="shared" si="2869"/>
        <v>1</v>
      </c>
      <c r="FX594" s="1">
        <f t="shared" si="2870"/>
        <v>1</v>
      </c>
      <c r="GA594" s="1">
        <f t="shared" si="2871"/>
        <v>0</v>
      </c>
      <c r="GB594" s="1">
        <f t="shared" si="2872"/>
        <v>0</v>
      </c>
      <c r="GC594" s="1">
        <f t="shared" si="2873"/>
        <v>1</v>
      </c>
      <c r="GD594" s="1">
        <f t="shared" si="2874"/>
        <v>1</v>
      </c>
      <c r="GE594" s="1">
        <f t="shared" si="2875"/>
        <v>0</v>
      </c>
      <c r="GF594" s="1">
        <f t="shared" si="2876"/>
        <v>0</v>
      </c>
      <c r="GG594" s="1">
        <f t="shared" si="2877"/>
        <v>0</v>
      </c>
      <c r="GI594" s="1">
        <f t="shared" si="2878"/>
        <v>1</v>
      </c>
      <c r="GK594" s="1">
        <f t="shared" si="2879"/>
        <v>0</v>
      </c>
      <c r="GL594" s="1">
        <f t="shared" si="2880"/>
        <v>0</v>
      </c>
      <c r="GM594" s="1">
        <f t="shared" si="2881"/>
        <v>1</v>
      </c>
      <c r="GN594" s="1">
        <f t="shared" si="2882"/>
        <v>1</v>
      </c>
      <c r="GO594" s="1">
        <f t="shared" si="2883"/>
        <v>0</v>
      </c>
      <c r="GP594" s="1">
        <f t="shared" si="2884"/>
        <v>0</v>
      </c>
      <c r="GQ594" s="1">
        <f t="shared" si="2885"/>
        <v>0</v>
      </c>
      <c r="GS594" s="1" t="str">
        <f t="shared" si="2886"/>
        <v/>
      </c>
      <c r="GT594" s="1" t="str">
        <f t="shared" si="2887"/>
        <v/>
      </c>
      <c r="GU594" s="1">
        <f t="shared" si="2888"/>
        <v>0</v>
      </c>
      <c r="GV594" s="1">
        <f t="shared" si="2889"/>
        <v>0</v>
      </c>
      <c r="GW594" s="1">
        <f t="shared" si="2890"/>
        <v>0</v>
      </c>
      <c r="GX594" s="1">
        <f t="shared" si="2891"/>
        <v>0</v>
      </c>
      <c r="GY594" s="1">
        <f t="shared" si="2892"/>
        <v>0</v>
      </c>
      <c r="GZ594" s="1"/>
      <c r="HA594" s="1">
        <f t="shared" si="2893"/>
        <v>0</v>
      </c>
      <c r="HB594" s="1">
        <f t="shared" si="2894"/>
        <v>0</v>
      </c>
      <c r="HC594" s="1">
        <f t="shared" si="2895"/>
        <v>0</v>
      </c>
      <c r="HD594" s="1">
        <f t="shared" si="2896"/>
        <v>0</v>
      </c>
      <c r="HE594" s="1">
        <f t="shared" si="2897"/>
        <v>0</v>
      </c>
      <c r="HF594" s="1">
        <f t="shared" si="2898"/>
        <v>0</v>
      </c>
      <c r="HH594" s="1">
        <f t="shared" si="2899"/>
        <v>0</v>
      </c>
      <c r="HI594" s="1">
        <f t="shared" si="2900"/>
        <v>0</v>
      </c>
      <c r="HJ594" s="1">
        <f t="shared" si="2901"/>
        <v>0</v>
      </c>
      <c r="HK594" s="1">
        <f t="shared" si="2902"/>
        <v>0</v>
      </c>
      <c r="HL594" s="1">
        <f t="shared" si="2903"/>
        <v>0</v>
      </c>
      <c r="HM594" s="1">
        <f t="shared" si="2904"/>
        <v>0</v>
      </c>
      <c r="HO594" s="1">
        <f t="shared" si="2905"/>
        <v>1</v>
      </c>
      <c r="HP594" s="1" t="str">
        <f t="shared" si="2906"/>
        <v/>
      </c>
      <c r="HQ594" s="1" t="str">
        <f t="shared" si="2907"/>
        <v/>
      </c>
      <c r="HR594" t="str">
        <f t="shared" si="2908"/>
        <v/>
      </c>
      <c r="HS594" s="1" t="str">
        <f t="shared" si="2909"/>
        <v/>
      </c>
      <c r="HT594" t="str">
        <f t="shared" si="2910"/>
        <v/>
      </c>
      <c r="HU594" t="str">
        <f t="shared" si="2911"/>
        <v/>
      </c>
      <c r="HV594" s="1" t="str">
        <f t="shared" si="2912"/>
        <v/>
      </c>
      <c r="HW594" s="1" t="str">
        <f t="shared" si="2913"/>
        <v/>
      </c>
      <c r="HX594" s="1" t="str">
        <f t="shared" si="2914"/>
        <v/>
      </c>
      <c r="HZ594" s="1">
        <f t="shared" si="2915"/>
        <v>1</v>
      </c>
      <c r="IA594" s="1" t="str">
        <f t="shared" si="2916"/>
        <v/>
      </c>
      <c r="IB594" s="1" t="str">
        <f t="shared" si="2917"/>
        <v/>
      </c>
      <c r="IC594" s="1" t="str">
        <f t="shared" si="2918"/>
        <v/>
      </c>
      <c r="ID594" s="1" t="str">
        <f t="shared" si="2919"/>
        <v/>
      </c>
      <c r="IE594" s="1" t="str">
        <f t="shared" si="2920"/>
        <v/>
      </c>
      <c r="IF594" s="1" t="str">
        <f t="shared" si="2921"/>
        <v/>
      </c>
      <c r="IG594" s="1" t="str">
        <f t="shared" si="2922"/>
        <v/>
      </c>
      <c r="IH594" s="1" t="str">
        <f t="shared" si="2923"/>
        <v/>
      </c>
      <c r="II594" s="1" t="str">
        <f t="shared" si="2924"/>
        <v/>
      </c>
      <c r="IO594" s="3"/>
      <c r="IP594" s="3"/>
      <c r="IQ594" s="4"/>
      <c r="IR594" s="4"/>
      <c r="IX594" s="6"/>
      <c r="IY594" s="6"/>
      <c r="IZ594" s="7"/>
      <c r="JA594" s="7"/>
      <c r="JG594" s="12"/>
      <c r="JH594" s="12"/>
      <c r="JI594" s="13"/>
      <c r="JJ594" s="13"/>
      <c r="JN594" s="6"/>
      <c r="JO594" s="6"/>
      <c r="JQ594" s="11"/>
      <c r="JR594" s="11"/>
      <c r="JS594" s="12"/>
      <c r="JT594" s="13"/>
      <c r="JU594" s="12"/>
      <c r="JV594" s="12"/>
      <c r="JW594" s="97"/>
      <c r="JX594" s="13"/>
      <c r="JY594" s="13"/>
      <c r="JZ594" s="97"/>
      <c r="KA594" s="97"/>
      <c r="KB594" s="11"/>
      <c r="KC594" s="11"/>
      <c r="KD594" s="11"/>
      <c r="KE594" s="11"/>
    </row>
    <row r="595" spans="1:291" x14ac:dyDescent="0.2">
      <c r="A595" s="14">
        <f t="shared" si="2545"/>
        <v>595</v>
      </c>
      <c r="C595" s="2">
        <v>42968</v>
      </c>
      <c r="G595" s="3">
        <v>108.08499999999999</v>
      </c>
      <c r="H595" s="3">
        <v>118.19499999999999</v>
      </c>
      <c r="I595" s="3">
        <v>126.27</v>
      </c>
      <c r="J595" s="4">
        <v>156.05000000000001</v>
      </c>
      <c r="P595" s="128">
        <f t="shared" si="2946"/>
        <v>3464.4999999999995</v>
      </c>
      <c r="Q595" s="5">
        <f t="shared" si="2947"/>
        <v>3795.4999999999991</v>
      </c>
      <c r="R595" s="6">
        <f t="shared" si="2948"/>
        <v>4058.9999999999995</v>
      </c>
      <c r="S595" s="7">
        <f t="shared" si="2949"/>
        <v>4997.0000000000009</v>
      </c>
      <c r="Y595" s="4">
        <f t="shared" si="2925"/>
        <v>0.99999999999909051</v>
      </c>
      <c r="Z595" s="1">
        <f t="shared" si="2926"/>
        <v>2.2499999999995453</v>
      </c>
      <c r="AA595" s="1">
        <f t="shared" si="2927"/>
        <v>3</v>
      </c>
      <c r="AB595" s="1">
        <f t="shared" si="2928"/>
        <v>10</v>
      </c>
      <c r="AC595" s="1"/>
      <c r="AD595" s="1"/>
      <c r="AE595" s="126"/>
      <c r="AF595" s="126"/>
      <c r="AG595" s="126"/>
      <c r="AH595" s="4">
        <f t="shared" si="2929"/>
        <v>0.4999999999984841</v>
      </c>
      <c r="AI595" s="4">
        <f t="shared" si="2930"/>
        <v>0.64999999999845381</v>
      </c>
      <c r="AJ595" s="4">
        <f t="shared" si="2931"/>
        <v>0.44999999999954543</v>
      </c>
      <c r="AK595" s="4">
        <f t="shared" si="2932"/>
        <v>0.24999999999954525</v>
      </c>
      <c r="AL595" s="4">
        <f t="shared" si="2933"/>
        <v>0.74999999999954525</v>
      </c>
      <c r="AM595" s="4">
        <f t="shared" si="2934"/>
        <v>0.33333333333333348</v>
      </c>
      <c r="AN595" s="4">
        <f t="shared" si="2935"/>
        <v>1</v>
      </c>
      <c r="AO595" s="4">
        <f t="shared" si="2936"/>
        <v>1</v>
      </c>
      <c r="AP595" s="4">
        <f t="shared" si="2937"/>
        <v>0.83333333333121118</v>
      </c>
      <c r="AQ595" s="4">
        <f t="shared" si="2938"/>
        <v>0.70833333333265136</v>
      </c>
      <c r="AR595" s="4">
        <f t="shared" si="2939"/>
        <v>0.79999999999818106</v>
      </c>
      <c r="AS595" s="4">
        <f t="shared" si="2940"/>
        <v>2.7777777777322932E-2</v>
      </c>
      <c r="AT595" s="4">
        <f t="shared" si="2941"/>
        <v>0.66666666666484775</v>
      </c>
      <c r="AU595" s="1"/>
      <c r="BA595" s="11">
        <f t="shared" si="2774"/>
        <v>0.99999999999909051</v>
      </c>
      <c r="BB595" s="11">
        <f t="shared" si="2775"/>
        <v>2.2499999999995453</v>
      </c>
      <c r="BC595" s="12">
        <f t="shared" si="2776"/>
        <v>3</v>
      </c>
      <c r="BD595" s="13">
        <f t="shared" si="2777"/>
        <v>10</v>
      </c>
      <c r="BJ595" s="11">
        <f t="shared" si="2778"/>
        <v>0.4999999999984841</v>
      </c>
      <c r="BK595" s="11">
        <f t="shared" si="2779"/>
        <v>0.64999999999845381</v>
      </c>
      <c r="BL595" s="11">
        <f t="shared" si="2780"/>
        <v>0.44999999999954543</v>
      </c>
      <c r="BM595" s="11">
        <f t="shared" si="2781"/>
        <v>0.24999999999954525</v>
      </c>
      <c r="BN595" s="11">
        <f t="shared" si="2782"/>
        <v>0.74999999999954525</v>
      </c>
      <c r="BO595" s="11">
        <f t="shared" si="2783"/>
        <v>-0.33333333333333348</v>
      </c>
      <c r="BP595" s="11">
        <f t="shared" si="2784"/>
        <v>-1</v>
      </c>
      <c r="BQ595" s="1">
        <v>1</v>
      </c>
      <c r="BR595" s="11">
        <f t="shared" si="2785"/>
        <v>-0.83333333333121118</v>
      </c>
      <c r="BS595" s="11">
        <f t="shared" si="2786"/>
        <v>-0.70833333333265136</v>
      </c>
      <c r="BT595" s="11">
        <f t="shared" si="2787"/>
        <v>0.79999999999818106</v>
      </c>
      <c r="BU595" s="11">
        <f t="shared" si="2788"/>
        <v>2.7777777777322932E-2</v>
      </c>
      <c r="BV595" s="11">
        <f t="shared" si="2789"/>
        <v>0.66666666666484775</v>
      </c>
      <c r="BY595" s="126"/>
      <c r="BZ595" s="126"/>
      <c r="CA595">
        <f t="shared" si="2790"/>
        <v>2.7777777777322932E-2</v>
      </c>
      <c r="CB595" s="1">
        <f t="shared" si="2791"/>
        <v>1</v>
      </c>
      <c r="CC595" s="1">
        <f t="shared" si="2792"/>
        <v>1</v>
      </c>
      <c r="CD595" s="1">
        <f t="shared" si="2793"/>
        <v>1</v>
      </c>
      <c r="CE595" s="126">
        <f t="shared" si="2942"/>
        <v>1</v>
      </c>
      <c r="CF595" s="1">
        <f t="shared" si="2794"/>
        <v>1</v>
      </c>
      <c r="CG595" s="1">
        <f t="shared" si="2795"/>
        <v>0</v>
      </c>
      <c r="CH595" s="1">
        <f t="shared" si="2943"/>
        <v>0</v>
      </c>
      <c r="CI595" s="1" t="str">
        <f t="shared" si="2796"/>
        <v/>
      </c>
      <c r="CJ595" s="1" t="str">
        <f t="shared" si="2797"/>
        <v/>
      </c>
      <c r="CK595" s="1">
        <f t="shared" si="2798"/>
        <v>0</v>
      </c>
      <c r="CL595" s="1">
        <f t="shared" si="2799"/>
        <v>1</v>
      </c>
      <c r="CM595" s="1">
        <f t="shared" si="2800"/>
        <v>0</v>
      </c>
      <c r="CN595" s="1" t="str">
        <f t="shared" si="2801"/>
        <v/>
      </c>
      <c r="CO595" s="1">
        <f t="shared" si="2802"/>
        <v>1</v>
      </c>
      <c r="CP595" s="1">
        <f t="shared" si="2803"/>
        <v>1</v>
      </c>
      <c r="CQ595" s="1" t="str">
        <f t="shared" si="2804"/>
        <v/>
      </c>
      <c r="CS595" s="1">
        <f t="shared" si="2805"/>
        <v>1</v>
      </c>
      <c r="CT595" s="1">
        <f t="shared" si="2806"/>
        <v>1</v>
      </c>
      <c r="CU595" s="1">
        <f t="shared" si="2807"/>
        <v>1</v>
      </c>
      <c r="CV595" s="126">
        <f t="shared" si="2944"/>
        <v>1</v>
      </c>
      <c r="CW595" s="1">
        <f t="shared" si="2808"/>
        <v>1</v>
      </c>
      <c r="CX595" s="1">
        <f t="shared" si="2809"/>
        <v>1</v>
      </c>
      <c r="CY595" s="1">
        <f t="shared" si="2810"/>
        <v>1</v>
      </c>
      <c r="CZ595" s="1">
        <f t="shared" si="2811"/>
        <v>1</v>
      </c>
      <c r="DA595" s="1">
        <f t="shared" si="2812"/>
        <v>0</v>
      </c>
      <c r="DB595" s="1" t="str">
        <f t="shared" si="2813"/>
        <v/>
      </c>
      <c r="DC595" s="1">
        <f t="shared" si="2814"/>
        <v>0</v>
      </c>
      <c r="DD595" s="1" t="str">
        <f t="shared" si="2815"/>
        <v/>
      </c>
      <c r="DE595" s="1" t="str">
        <f t="shared" si="2816"/>
        <v/>
      </c>
      <c r="DF595" s="1"/>
      <c r="DG595" s="126">
        <f t="shared" si="2945"/>
        <v>0</v>
      </c>
      <c r="DH595" s="1">
        <f t="shared" si="2817"/>
        <v>0</v>
      </c>
      <c r="DI595" s="1">
        <f t="shared" si="2818"/>
        <v>0</v>
      </c>
      <c r="DJ595" s="1">
        <f t="shared" si="2819"/>
        <v>0</v>
      </c>
      <c r="DK595" s="1">
        <f t="shared" si="2820"/>
        <v>1</v>
      </c>
      <c r="DL595" s="1"/>
      <c r="DM595" s="1">
        <f t="shared" si="2821"/>
        <v>1</v>
      </c>
      <c r="DN595" s="1" t="str">
        <f t="shared" si="2822"/>
        <v/>
      </c>
      <c r="DO595" s="1" t="str">
        <f t="shared" si="2823"/>
        <v/>
      </c>
      <c r="DP595" s="1" t="str">
        <f t="shared" si="2824"/>
        <v/>
      </c>
      <c r="DQ595" s="1" t="str">
        <f t="shared" si="2825"/>
        <v/>
      </c>
      <c r="DR595" s="1" t="str">
        <f t="shared" si="2826"/>
        <v/>
      </c>
      <c r="DS595" s="1" t="str">
        <f t="shared" si="2827"/>
        <v/>
      </c>
      <c r="DT595" s="1" t="str">
        <f t="shared" si="2828"/>
        <v/>
      </c>
      <c r="DU595" s="1" t="str">
        <f t="shared" si="2829"/>
        <v/>
      </c>
      <c r="DV595" s="1">
        <f t="shared" si="2830"/>
        <v>0</v>
      </c>
      <c r="DW595" s="1">
        <f t="shared" si="2831"/>
        <v>0</v>
      </c>
      <c r="DX595" s="1" t="str">
        <f t="shared" si="2832"/>
        <v/>
      </c>
      <c r="DY595" s="1">
        <f t="shared" si="2833"/>
        <v>1</v>
      </c>
      <c r="EA595" s="1">
        <f t="shared" si="2834"/>
        <v>1</v>
      </c>
      <c r="EB595" s="1">
        <f t="shared" si="2835"/>
        <v>1</v>
      </c>
      <c r="EC595" s="1">
        <f t="shared" si="2836"/>
        <v>1</v>
      </c>
      <c r="ED595" s="1">
        <f t="shared" si="2837"/>
        <v>1</v>
      </c>
      <c r="EF595" s="1">
        <f t="shared" si="2838"/>
        <v>0</v>
      </c>
      <c r="EG595" s="1">
        <f t="shared" si="2839"/>
        <v>0</v>
      </c>
      <c r="EH595" s="1">
        <f t="shared" si="2840"/>
        <v>0</v>
      </c>
      <c r="EI595" s="1">
        <f t="shared" si="2841"/>
        <v>0</v>
      </c>
      <c r="EK595" s="1">
        <f t="shared" si="2842"/>
        <v>1</v>
      </c>
      <c r="EL595" s="1">
        <f t="shared" si="2843"/>
        <v>1</v>
      </c>
      <c r="EM595" s="1">
        <f t="shared" si="2844"/>
        <v>1</v>
      </c>
      <c r="EO595" s="1">
        <f t="shared" si="2845"/>
        <v>1</v>
      </c>
      <c r="EP595" s="1">
        <f t="shared" si="2846"/>
        <v>1</v>
      </c>
      <c r="EQ595" s="1">
        <f t="shared" si="2847"/>
        <v>1</v>
      </c>
      <c r="ES595" s="1">
        <f t="shared" si="2848"/>
        <v>1</v>
      </c>
      <c r="ET595" s="1">
        <f t="shared" si="2849"/>
        <v>1</v>
      </c>
      <c r="EU595" s="1">
        <f t="shared" si="2850"/>
        <v>1</v>
      </c>
      <c r="EV595" s="1">
        <f t="shared" si="2851"/>
        <v>1</v>
      </c>
      <c r="EW595" s="1">
        <f t="shared" si="2852"/>
        <v>1</v>
      </c>
      <c r="EY595" s="1">
        <f t="shared" si="2853"/>
        <v>1</v>
      </c>
      <c r="EZ595" s="1">
        <f t="shared" si="2854"/>
        <v>1</v>
      </c>
      <c r="FA595" s="1">
        <f t="shared" si="2855"/>
        <v>1</v>
      </c>
      <c r="FC595" s="1">
        <f t="shared" si="2856"/>
        <v>0</v>
      </c>
      <c r="FD595" s="1" t="str">
        <f t="shared" si="2857"/>
        <v/>
      </c>
      <c r="FE595" s="1"/>
      <c r="FF595" s="1">
        <f t="shared" si="2858"/>
        <v>1</v>
      </c>
      <c r="FG595" s="1">
        <f t="shared" si="2859"/>
        <v>0</v>
      </c>
      <c r="FH595" s="1">
        <f t="shared" si="2860"/>
        <v>0</v>
      </c>
      <c r="FI595" s="1" t="str">
        <f t="shared" si="2861"/>
        <v/>
      </c>
      <c r="FJ595" s="1" t="str">
        <f t="shared" si="2862"/>
        <v/>
      </c>
      <c r="FK595" s="1" t="str">
        <f t="shared" si="2863"/>
        <v/>
      </c>
      <c r="FL595" s="1" t="str">
        <f t="shared" si="2864"/>
        <v/>
      </c>
      <c r="FN595" s="1" t="str">
        <f t="shared" si="2865"/>
        <v/>
      </c>
      <c r="FO595" s="1" t="str">
        <f t="shared" si="2866"/>
        <v/>
      </c>
      <c r="FP595" s="1" t="str">
        <f t="shared" si="2867"/>
        <v/>
      </c>
      <c r="FV595" s="1">
        <f t="shared" si="2868"/>
        <v>0</v>
      </c>
      <c r="FW595" s="1">
        <f t="shared" si="2869"/>
        <v>0</v>
      </c>
      <c r="FX595" s="1">
        <f t="shared" si="2870"/>
        <v>1</v>
      </c>
      <c r="GA595" s="1">
        <f t="shared" si="2871"/>
        <v>0</v>
      </c>
      <c r="GB595" s="1">
        <f t="shared" si="2872"/>
        <v>0</v>
      </c>
      <c r="GC595" s="1">
        <f t="shared" si="2873"/>
        <v>0</v>
      </c>
      <c r="GD595" s="1">
        <f t="shared" si="2874"/>
        <v>0</v>
      </c>
      <c r="GE595" s="1">
        <f t="shared" si="2875"/>
        <v>0</v>
      </c>
      <c r="GF595" s="1">
        <f t="shared" si="2876"/>
        <v>0</v>
      </c>
      <c r="GG595" s="1">
        <f t="shared" si="2877"/>
        <v>1</v>
      </c>
      <c r="GI595" s="1">
        <f t="shared" si="2878"/>
        <v>1</v>
      </c>
      <c r="GK595" s="1">
        <f t="shared" si="2879"/>
        <v>0</v>
      </c>
      <c r="GL595" s="1">
        <f t="shared" si="2880"/>
        <v>0</v>
      </c>
      <c r="GM595" s="1">
        <f t="shared" si="2881"/>
        <v>0</v>
      </c>
      <c r="GN595" s="1">
        <f t="shared" si="2882"/>
        <v>0</v>
      </c>
      <c r="GO595" s="1">
        <f t="shared" si="2883"/>
        <v>0</v>
      </c>
      <c r="GP595" s="1">
        <f t="shared" si="2884"/>
        <v>0</v>
      </c>
      <c r="GQ595" s="1">
        <f t="shared" si="2885"/>
        <v>1</v>
      </c>
      <c r="GS595" s="1" t="str">
        <f t="shared" si="2886"/>
        <v/>
      </c>
      <c r="GT595" s="1" t="str">
        <f t="shared" si="2887"/>
        <v/>
      </c>
      <c r="GU595" s="1">
        <f t="shared" si="2888"/>
        <v>0</v>
      </c>
      <c r="GV595" s="1">
        <f t="shared" si="2889"/>
        <v>0</v>
      </c>
      <c r="GW595" s="1">
        <f t="shared" si="2890"/>
        <v>0</v>
      </c>
      <c r="GX595" s="1">
        <f t="shared" si="2891"/>
        <v>0</v>
      </c>
      <c r="GY595" s="1">
        <f t="shared" si="2892"/>
        <v>0</v>
      </c>
      <c r="GZ595" s="1"/>
      <c r="HA595" s="1">
        <f t="shared" si="2893"/>
        <v>0</v>
      </c>
      <c r="HB595" s="1">
        <f t="shared" si="2894"/>
        <v>0</v>
      </c>
      <c r="HC595" s="1">
        <f t="shared" si="2895"/>
        <v>0</v>
      </c>
      <c r="HD595" s="1">
        <f t="shared" si="2896"/>
        <v>0</v>
      </c>
      <c r="HE595" s="1">
        <f t="shared" si="2897"/>
        <v>0</v>
      </c>
      <c r="HF595" s="1">
        <f t="shared" si="2898"/>
        <v>0</v>
      </c>
      <c r="HH595" s="1">
        <f t="shared" si="2899"/>
        <v>0</v>
      </c>
      <c r="HI595" s="1">
        <f t="shared" si="2900"/>
        <v>0</v>
      </c>
      <c r="HJ595" s="1">
        <f t="shared" si="2901"/>
        <v>0</v>
      </c>
      <c r="HK595" s="1">
        <f t="shared" si="2902"/>
        <v>0</v>
      </c>
      <c r="HL595" s="1">
        <f t="shared" si="2903"/>
        <v>0</v>
      </c>
      <c r="HM595" s="1">
        <f t="shared" si="2904"/>
        <v>0</v>
      </c>
      <c r="HO595" s="1">
        <f t="shared" si="2905"/>
        <v>0</v>
      </c>
      <c r="HP595" s="1" t="str">
        <f t="shared" si="2906"/>
        <v/>
      </c>
      <c r="HQ595" s="1">
        <f t="shared" si="2907"/>
        <v>0</v>
      </c>
      <c r="HR595" t="str">
        <f t="shared" si="2908"/>
        <v/>
      </c>
      <c r="HS595" s="1" t="str">
        <f t="shared" si="2909"/>
        <v/>
      </c>
      <c r="HT595" t="str">
        <f t="shared" si="2910"/>
        <v/>
      </c>
      <c r="HU595" t="str">
        <f t="shared" si="2911"/>
        <v/>
      </c>
      <c r="HV595" s="1" t="str">
        <f t="shared" si="2912"/>
        <v/>
      </c>
      <c r="HW595" s="1" t="str">
        <f t="shared" si="2913"/>
        <v/>
      </c>
      <c r="HX595" s="1" t="str">
        <f t="shared" si="2914"/>
        <v/>
      </c>
      <c r="HZ595" s="1">
        <f t="shared" si="2915"/>
        <v>1</v>
      </c>
      <c r="IA595" s="1" t="str">
        <f t="shared" si="2916"/>
        <v/>
      </c>
      <c r="IB595" s="1">
        <f t="shared" si="2917"/>
        <v>1</v>
      </c>
      <c r="IC595" s="1" t="str">
        <f t="shared" si="2918"/>
        <v/>
      </c>
      <c r="ID595" s="1" t="str">
        <f t="shared" si="2919"/>
        <v/>
      </c>
      <c r="IE595" s="1" t="str">
        <f t="shared" si="2920"/>
        <v/>
      </c>
      <c r="IF595" s="1" t="str">
        <f t="shared" si="2921"/>
        <v/>
      </c>
      <c r="IG595" s="1" t="str">
        <f t="shared" si="2922"/>
        <v/>
      </c>
      <c r="IH595" s="1" t="str">
        <f t="shared" si="2923"/>
        <v/>
      </c>
      <c r="II595" s="1" t="str">
        <f t="shared" si="2924"/>
        <v/>
      </c>
      <c r="IO595" s="3"/>
      <c r="IP595" s="3"/>
      <c r="IQ595" s="4"/>
      <c r="IR595" s="4"/>
      <c r="IX595" s="6"/>
      <c r="IY595" s="6"/>
      <c r="IZ595" s="7"/>
      <c r="JA595" s="7"/>
      <c r="JG595" s="12"/>
      <c r="JH595" s="12"/>
      <c r="JI595" s="13"/>
      <c r="JJ595" s="13"/>
      <c r="JN595" s="6"/>
      <c r="JO595" s="6"/>
      <c r="JQ595" s="11"/>
      <c r="JR595" s="11"/>
      <c r="JS595" s="12"/>
      <c r="JT595" s="13"/>
      <c r="JU595" s="12"/>
      <c r="JV595" s="12"/>
      <c r="JW595" s="97"/>
      <c r="JX595" s="13"/>
      <c r="JY595" s="13"/>
      <c r="JZ595" s="97"/>
      <c r="KA595" s="97"/>
      <c r="KB595" s="11"/>
      <c r="KC595" s="11"/>
      <c r="KD595" s="11"/>
      <c r="KE595" s="11"/>
    </row>
    <row r="596" spans="1:291" x14ac:dyDescent="0.2">
      <c r="A596" s="14">
        <f t="shared" si="2545"/>
        <v>596</v>
      </c>
      <c r="C596" s="2">
        <v>42969</v>
      </c>
      <c r="G596" s="3">
        <v>108.072</v>
      </c>
      <c r="H596" s="3">
        <v>118.142</v>
      </c>
      <c r="I596" s="3">
        <v>126.18</v>
      </c>
      <c r="J596" s="4">
        <v>155.19</v>
      </c>
      <c r="P596" s="128">
        <f t="shared" si="2946"/>
        <v>3463.2500000000005</v>
      </c>
      <c r="Q596" s="5">
        <f t="shared" si="2947"/>
        <v>3790.2499999999995</v>
      </c>
      <c r="R596" s="6">
        <f t="shared" si="2948"/>
        <v>4050.0000000000009</v>
      </c>
      <c r="S596" s="7">
        <f t="shared" si="2949"/>
        <v>4979</v>
      </c>
      <c r="Y596" s="4">
        <f t="shared" si="2925"/>
        <v>1.2499999999990905</v>
      </c>
      <c r="Z596" s="1">
        <f t="shared" si="2926"/>
        <v>5.2499999999995453</v>
      </c>
      <c r="AA596" s="1">
        <f t="shared" si="2927"/>
        <v>8.9999999999986358</v>
      </c>
      <c r="AB596" s="1">
        <f t="shared" si="2928"/>
        <v>18.000000000000909</v>
      </c>
      <c r="AC596" s="1"/>
      <c r="AD596" s="1"/>
      <c r="AE596" s="126"/>
      <c r="AF596" s="126"/>
      <c r="AG596" s="126"/>
      <c r="AH596" s="4">
        <f t="shared" si="2929"/>
        <v>1.0000000000015157</v>
      </c>
      <c r="AI596" s="4">
        <f t="shared" si="2930"/>
        <v>0.65000000000154579</v>
      </c>
      <c r="AJ596" s="4">
        <f t="shared" si="2931"/>
        <v>0.1499999999996362</v>
      </c>
      <c r="AK596" s="4">
        <f t="shared" si="2932"/>
        <v>0.74999999999954525</v>
      </c>
      <c r="AL596" s="4">
        <f t="shared" si="2933"/>
        <v>0.75000000000022737</v>
      </c>
      <c r="AM596" s="4">
        <f t="shared" si="2934"/>
        <v>2.9999999999983329</v>
      </c>
      <c r="AN596" s="4">
        <f t="shared" si="2935"/>
        <v>1.7999999999982723</v>
      </c>
      <c r="AO596" s="4">
        <f t="shared" si="2936"/>
        <v>1</v>
      </c>
      <c r="AP596" s="4">
        <f t="shared" si="2937"/>
        <v>0.33333333333636439</v>
      </c>
      <c r="AQ596" s="4">
        <f t="shared" si="2938"/>
        <v>4.1249999999976508</v>
      </c>
      <c r="AR596" s="4">
        <f t="shared" si="2939"/>
        <v>1.1000000000012733</v>
      </c>
      <c r="AS596" s="4">
        <f t="shared" si="2940"/>
        <v>1.2499999999993427</v>
      </c>
      <c r="AT596" s="4">
        <f t="shared" si="2941"/>
        <v>9.9999999998059863E-2</v>
      </c>
      <c r="AU596" s="1"/>
      <c r="BA596" s="11">
        <f t="shared" si="2774"/>
        <v>-1.2499999999990905</v>
      </c>
      <c r="BB596" s="11">
        <f t="shared" si="2775"/>
        <v>-5.2499999999995453</v>
      </c>
      <c r="BC596" s="12">
        <f t="shared" si="2776"/>
        <v>-8.9999999999986358</v>
      </c>
      <c r="BD596" s="13">
        <f t="shared" si="2777"/>
        <v>-18.000000000000909</v>
      </c>
      <c r="BJ596" s="11">
        <f t="shared" si="2778"/>
        <v>1.0000000000015157</v>
      </c>
      <c r="BK596" s="11">
        <f t="shared" si="2779"/>
        <v>0.65000000000154579</v>
      </c>
      <c r="BL596" s="11">
        <f t="shared" si="2780"/>
        <v>0.1499999999996362</v>
      </c>
      <c r="BM596" s="11">
        <f t="shared" si="2781"/>
        <v>0.74999999999954525</v>
      </c>
      <c r="BN596" s="11">
        <f t="shared" si="2782"/>
        <v>-0.75000000000022737</v>
      </c>
      <c r="BO596" s="11">
        <f t="shared" si="2783"/>
        <v>-2.9999999999983329</v>
      </c>
      <c r="BP596" s="11">
        <f t="shared" si="2784"/>
        <v>-1.7999999999982723</v>
      </c>
      <c r="BQ596" s="1">
        <v>1</v>
      </c>
      <c r="BR596" s="11">
        <f t="shared" si="2785"/>
        <v>-0.33333333333636439</v>
      </c>
      <c r="BS596" s="11">
        <f t="shared" si="2786"/>
        <v>-4.1249999999976508</v>
      </c>
      <c r="BT596" s="11">
        <f t="shared" si="2787"/>
        <v>1.1000000000012733</v>
      </c>
      <c r="BU596" s="11">
        <f t="shared" si="2788"/>
        <v>-1.2499999999993427</v>
      </c>
      <c r="BV596" s="11">
        <f t="shared" si="2789"/>
        <v>-9.9999999998059863E-2</v>
      </c>
      <c r="BY596" s="126"/>
      <c r="BZ596" s="126"/>
      <c r="CA596">
        <f t="shared" si="2790"/>
        <v>-1.2499999999993427</v>
      </c>
      <c r="CB596" s="1">
        <f t="shared" si="2791"/>
        <v>0</v>
      </c>
      <c r="CC596" s="1">
        <f t="shared" si="2792"/>
        <v>0</v>
      </c>
      <c r="CD596" s="1">
        <f t="shared" si="2793"/>
        <v>0</v>
      </c>
      <c r="CE596" s="126">
        <f t="shared" si="2942"/>
        <v>0</v>
      </c>
      <c r="CF596" s="1">
        <f t="shared" si="2794"/>
        <v>0</v>
      </c>
      <c r="CG596" s="1" t="str">
        <f t="shared" si="2795"/>
        <v/>
      </c>
      <c r="CH596" s="1" t="str">
        <f t="shared" si="2943"/>
        <v/>
      </c>
      <c r="CI596" s="1">
        <f t="shared" si="2796"/>
        <v>1</v>
      </c>
      <c r="CJ596" s="1">
        <f t="shared" si="2797"/>
        <v>1</v>
      </c>
      <c r="CK596" s="1" t="str">
        <f t="shared" si="2798"/>
        <v/>
      </c>
      <c r="CL596" s="1">
        <f t="shared" si="2799"/>
        <v>1</v>
      </c>
      <c r="CM596" s="1">
        <f t="shared" si="2800"/>
        <v>1</v>
      </c>
      <c r="CN596" s="1">
        <f t="shared" si="2801"/>
        <v>1</v>
      </c>
      <c r="CO596" s="1" t="str">
        <f t="shared" si="2802"/>
        <v/>
      </c>
      <c r="CP596" s="1" t="str">
        <f t="shared" si="2803"/>
        <v/>
      </c>
      <c r="CQ596" s="1">
        <f t="shared" si="2804"/>
        <v>1</v>
      </c>
      <c r="CS596" s="1">
        <f t="shared" si="2805"/>
        <v>0</v>
      </c>
      <c r="CT596" s="1">
        <f t="shared" si="2806"/>
        <v>0</v>
      </c>
      <c r="CU596" s="1">
        <f t="shared" si="2807"/>
        <v>0</v>
      </c>
      <c r="CV596" s="126">
        <f t="shared" si="2944"/>
        <v>0</v>
      </c>
      <c r="CW596" s="1">
        <f t="shared" si="2808"/>
        <v>1</v>
      </c>
      <c r="CX596" s="1" t="str">
        <f t="shared" si="2809"/>
        <v/>
      </c>
      <c r="CY596" s="1" t="str">
        <f t="shared" si="2810"/>
        <v/>
      </c>
      <c r="CZ596" s="1" t="str">
        <f t="shared" si="2811"/>
        <v/>
      </c>
      <c r="DA596" s="1" t="str">
        <f t="shared" si="2812"/>
        <v/>
      </c>
      <c r="DB596" s="1">
        <f t="shared" si="2813"/>
        <v>1</v>
      </c>
      <c r="DC596" s="1" t="str">
        <f t="shared" si="2814"/>
        <v/>
      </c>
      <c r="DD596" s="1">
        <f t="shared" si="2815"/>
        <v>1</v>
      </c>
      <c r="DE596" s="1" t="str">
        <f t="shared" si="2816"/>
        <v/>
      </c>
      <c r="DF596" s="1"/>
      <c r="DG596" s="126">
        <f t="shared" si="2945"/>
        <v>1</v>
      </c>
      <c r="DH596" s="1">
        <f t="shared" si="2817"/>
        <v>1</v>
      </c>
      <c r="DI596" s="1">
        <f t="shared" si="2818"/>
        <v>1</v>
      </c>
      <c r="DJ596" s="1">
        <f t="shared" si="2819"/>
        <v>1</v>
      </c>
      <c r="DK596" s="1" t="str">
        <f t="shared" si="2820"/>
        <v/>
      </c>
      <c r="DL596" s="1"/>
      <c r="DM596" s="1" t="str">
        <f t="shared" si="2821"/>
        <v/>
      </c>
      <c r="DN596" s="1">
        <f t="shared" si="2822"/>
        <v>0</v>
      </c>
      <c r="DO596" s="1">
        <f t="shared" si="2823"/>
        <v>1</v>
      </c>
      <c r="DP596" s="1">
        <f t="shared" si="2824"/>
        <v>0</v>
      </c>
      <c r="DQ596" s="1">
        <f t="shared" si="2825"/>
        <v>1</v>
      </c>
      <c r="DR596" s="1">
        <f t="shared" si="2826"/>
        <v>0</v>
      </c>
      <c r="DS596" s="1">
        <f t="shared" si="2827"/>
        <v>1</v>
      </c>
      <c r="DT596" s="1">
        <f t="shared" si="2828"/>
        <v>0</v>
      </c>
      <c r="DU596" s="1">
        <f t="shared" si="2829"/>
        <v>1</v>
      </c>
      <c r="DV596" s="1">
        <f t="shared" si="2830"/>
        <v>1</v>
      </c>
      <c r="DW596" s="1">
        <f t="shared" si="2831"/>
        <v>0</v>
      </c>
      <c r="DX596" s="1" t="str">
        <f t="shared" si="2832"/>
        <v/>
      </c>
      <c r="DY596" s="1" t="str">
        <f t="shared" si="2833"/>
        <v/>
      </c>
      <c r="EA596" s="1">
        <f t="shared" si="2834"/>
        <v>1</v>
      </c>
      <c r="EB596" s="1">
        <f t="shared" si="2835"/>
        <v>1</v>
      </c>
      <c r="EC596" s="1">
        <f t="shared" si="2836"/>
        <v>1</v>
      </c>
      <c r="ED596" s="1">
        <f t="shared" si="2837"/>
        <v>1</v>
      </c>
      <c r="EF596" s="1">
        <f t="shared" si="2838"/>
        <v>1</v>
      </c>
      <c r="EG596" s="1">
        <f t="shared" si="2839"/>
        <v>1</v>
      </c>
      <c r="EH596" s="1">
        <f t="shared" si="2840"/>
        <v>1</v>
      </c>
      <c r="EI596" s="1">
        <f t="shared" si="2841"/>
        <v>1</v>
      </c>
      <c r="EK596" s="1">
        <f t="shared" si="2842"/>
        <v>1</v>
      </c>
      <c r="EL596" s="1">
        <f t="shared" si="2843"/>
        <v>1</v>
      </c>
      <c r="EM596" s="1">
        <f t="shared" si="2844"/>
        <v>1</v>
      </c>
      <c r="EO596" s="1">
        <f t="shared" si="2845"/>
        <v>1</v>
      </c>
      <c r="EP596" s="1">
        <f t="shared" si="2846"/>
        <v>1</v>
      </c>
      <c r="EQ596" s="1">
        <f t="shared" si="2847"/>
        <v>1</v>
      </c>
      <c r="ES596" s="1">
        <f t="shared" si="2848"/>
        <v>1</v>
      </c>
      <c r="ET596" s="1">
        <f t="shared" si="2849"/>
        <v>1</v>
      </c>
      <c r="EU596" s="1">
        <f t="shared" si="2850"/>
        <v>1</v>
      </c>
      <c r="EV596" s="1">
        <f t="shared" si="2851"/>
        <v>1</v>
      </c>
      <c r="EW596" s="1">
        <f t="shared" si="2852"/>
        <v>0</v>
      </c>
      <c r="EY596" s="1">
        <f t="shared" si="2853"/>
        <v>1</v>
      </c>
      <c r="EZ596" s="1">
        <f t="shared" si="2854"/>
        <v>1</v>
      </c>
      <c r="FA596" s="1">
        <f t="shared" si="2855"/>
        <v>1</v>
      </c>
      <c r="FC596" s="1">
        <f t="shared" si="2856"/>
        <v>0</v>
      </c>
      <c r="FD596" s="1" t="str">
        <f t="shared" si="2857"/>
        <v/>
      </c>
      <c r="FE596" s="1"/>
      <c r="FF596" s="1">
        <f t="shared" si="2858"/>
        <v>1</v>
      </c>
      <c r="FG596" s="1">
        <f t="shared" si="2859"/>
        <v>0</v>
      </c>
      <c r="FH596" s="1">
        <f t="shared" si="2860"/>
        <v>0</v>
      </c>
      <c r="FI596" s="1" t="str">
        <f t="shared" si="2861"/>
        <v/>
      </c>
      <c r="FJ596" s="1" t="str">
        <f t="shared" si="2862"/>
        <v/>
      </c>
      <c r="FK596" s="1" t="str">
        <f t="shared" si="2863"/>
        <v/>
      </c>
      <c r="FL596" s="1" t="str">
        <f t="shared" si="2864"/>
        <v/>
      </c>
      <c r="FN596" s="1" t="str">
        <f t="shared" si="2865"/>
        <v/>
      </c>
      <c r="FO596" s="1" t="str">
        <f t="shared" si="2866"/>
        <v/>
      </c>
      <c r="FP596" s="1" t="str">
        <f t="shared" si="2867"/>
        <v/>
      </c>
      <c r="FV596" s="1">
        <f t="shared" si="2868"/>
        <v>1</v>
      </c>
      <c r="FW596" s="1">
        <f t="shared" si="2869"/>
        <v>1</v>
      </c>
      <c r="FX596" s="1">
        <f t="shared" si="2870"/>
        <v>1</v>
      </c>
      <c r="GA596" s="1">
        <f t="shared" si="2871"/>
        <v>1</v>
      </c>
      <c r="GB596" s="1">
        <f t="shared" si="2872"/>
        <v>1</v>
      </c>
      <c r="GC596" s="1">
        <f t="shared" si="2873"/>
        <v>1</v>
      </c>
      <c r="GD596" s="1">
        <f t="shared" si="2874"/>
        <v>1</v>
      </c>
      <c r="GE596" s="1">
        <f t="shared" si="2875"/>
        <v>0</v>
      </c>
      <c r="GF596" s="1">
        <f t="shared" si="2876"/>
        <v>0</v>
      </c>
      <c r="GG596" s="1">
        <f t="shared" si="2877"/>
        <v>1</v>
      </c>
      <c r="GI596" s="1">
        <f t="shared" si="2878"/>
        <v>1</v>
      </c>
      <c r="GK596" s="1">
        <f t="shared" si="2879"/>
        <v>1</v>
      </c>
      <c r="GL596" s="1">
        <f t="shared" si="2880"/>
        <v>1</v>
      </c>
      <c r="GM596" s="1">
        <f t="shared" si="2881"/>
        <v>1</v>
      </c>
      <c r="GN596" s="1">
        <f t="shared" si="2882"/>
        <v>1</v>
      </c>
      <c r="GO596" s="1">
        <f t="shared" si="2883"/>
        <v>0</v>
      </c>
      <c r="GP596" s="1">
        <f t="shared" si="2884"/>
        <v>0</v>
      </c>
      <c r="GQ596" s="1">
        <f t="shared" si="2885"/>
        <v>1</v>
      </c>
      <c r="GS596" s="1" t="str">
        <f t="shared" si="2886"/>
        <v/>
      </c>
      <c r="GT596" s="1" t="str">
        <f t="shared" si="2887"/>
        <v/>
      </c>
      <c r="GU596" s="1">
        <f t="shared" si="2888"/>
        <v>0</v>
      </c>
      <c r="GV596" s="1">
        <f t="shared" si="2889"/>
        <v>0</v>
      </c>
      <c r="GW596" s="1">
        <f t="shared" si="2890"/>
        <v>0</v>
      </c>
      <c r="GX596" s="1">
        <f t="shared" si="2891"/>
        <v>0</v>
      </c>
      <c r="GY596" s="1">
        <f t="shared" si="2892"/>
        <v>0</v>
      </c>
      <c r="GZ596" s="1"/>
      <c r="HA596" s="1">
        <f t="shared" si="2893"/>
        <v>1</v>
      </c>
      <c r="HB596" s="1">
        <f t="shared" si="2894"/>
        <v>0</v>
      </c>
      <c r="HC596" s="1">
        <f t="shared" si="2895"/>
        <v>0</v>
      </c>
      <c r="HD596" s="1">
        <f t="shared" si="2896"/>
        <v>0</v>
      </c>
      <c r="HE596" s="1">
        <f t="shared" si="2897"/>
        <v>0</v>
      </c>
      <c r="HF596" s="1">
        <f t="shared" si="2898"/>
        <v>0</v>
      </c>
      <c r="HH596" s="1">
        <f t="shared" si="2899"/>
        <v>1</v>
      </c>
      <c r="HI596" s="1">
        <f t="shared" si="2900"/>
        <v>1</v>
      </c>
      <c r="HJ596" s="1">
        <f t="shared" si="2901"/>
        <v>0</v>
      </c>
      <c r="HK596" s="1">
        <f t="shared" si="2902"/>
        <v>0</v>
      </c>
      <c r="HL596" s="1">
        <f t="shared" si="2903"/>
        <v>0</v>
      </c>
      <c r="HM596" s="1">
        <f t="shared" si="2904"/>
        <v>0</v>
      </c>
      <c r="HO596" s="1" t="str">
        <f t="shared" si="2905"/>
        <v/>
      </c>
      <c r="HP596" s="1">
        <f t="shared" si="2906"/>
        <v>1</v>
      </c>
      <c r="HQ596" s="1" t="str">
        <f t="shared" si="2907"/>
        <v/>
      </c>
      <c r="HR596">
        <f t="shared" si="2908"/>
        <v>1</v>
      </c>
      <c r="HS596" s="1" t="str">
        <f t="shared" si="2909"/>
        <v/>
      </c>
      <c r="HT596">
        <f t="shared" si="2910"/>
        <v>1</v>
      </c>
      <c r="HU596" t="str">
        <f t="shared" si="2911"/>
        <v/>
      </c>
      <c r="HV596" s="1" t="str">
        <f t="shared" si="2912"/>
        <v/>
      </c>
      <c r="HW596" s="1" t="str">
        <f t="shared" si="2913"/>
        <v/>
      </c>
      <c r="HX596" s="1" t="str">
        <f t="shared" si="2914"/>
        <v/>
      </c>
      <c r="HZ596" s="1" t="str">
        <f t="shared" si="2915"/>
        <v/>
      </c>
      <c r="IA596" s="1">
        <f t="shared" si="2916"/>
        <v>0</v>
      </c>
      <c r="IB596" s="1" t="str">
        <f t="shared" si="2917"/>
        <v/>
      </c>
      <c r="IC596" s="1">
        <f t="shared" si="2918"/>
        <v>0</v>
      </c>
      <c r="ID596" s="1" t="str">
        <f t="shared" si="2919"/>
        <v/>
      </c>
      <c r="IE596" s="1">
        <f t="shared" si="2920"/>
        <v>0</v>
      </c>
      <c r="IF596" s="1" t="str">
        <f t="shared" si="2921"/>
        <v/>
      </c>
      <c r="IG596" s="1" t="str">
        <f t="shared" si="2922"/>
        <v/>
      </c>
      <c r="IH596" s="1" t="str">
        <f t="shared" si="2923"/>
        <v/>
      </c>
      <c r="II596" s="1" t="str">
        <f t="shared" si="2924"/>
        <v/>
      </c>
      <c r="IO596" s="3"/>
      <c r="IP596" s="3"/>
      <c r="IQ596" s="4"/>
      <c r="IR596" s="4"/>
      <c r="IX596" s="6"/>
      <c r="IY596" s="6"/>
      <c r="IZ596" s="7"/>
      <c r="JA596" s="7"/>
      <c r="JG596" s="12"/>
      <c r="JH596" s="12"/>
      <c r="JI596" s="13"/>
      <c r="JJ596" s="13"/>
      <c r="JN596" s="6"/>
      <c r="JO596" s="6"/>
      <c r="JQ596" s="11"/>
      <c r="JR596" s="11"/>
      <c r="JS596" s="12"/>
      <c r="JT596" s="13"/>
      <c r="JU596" s="12"/>
      <c r="JV596" s="12"/>
      <c r="JW596" s="97"/>
      <c r="JX596" s="13"/>
      <c r="JY596" s="13"/>
      <c r="JZ596" s="97"/>
      <c r="KA596" s="97"/>
      <c r="KB596" s="11"/>
      <c r="KC596" s="11"/>
      <c r="KD596" s="11"/>
      <c r="KE596" s="11"/>
    </row>
    <row r="597" spans="1:291" x14ac:dyDescent="0.2">
      <c r="A597" s="14">
        <f t="shared" si="2545"/>
        <v>597</v>
      </c>
      <c r="C597" s="2">
        <v>42970</v>
      </c>
      <c r="G597" s="3">
        <v>108.08499999999999</v>
      </c>
      <c r="H597" s="3">
        <v>118.2</v>
      </c>
      <c r="I597" s="3">
        <v>126.295</v>
      </c>
      <c r="J597" s="4">
        <v>156.16</v>
      </c>
      <c r="P597" s="128">
        <f t="shared" si="2946"/>
        <v>3464.4999999999995</v>
      </c>
      <c r="Q597" s="5">
        <f t="shared" si="2947"/>
        <v>3796.0000000000005</v>
      </c>
      <c r="R597" s="6">
        <f t="shared" si="2948"/>
        <v>4061.5</v>
      </c>
      <c r="S597" s="7">
        <f t="shared" si="2949"/>
        <v>5008</v>
      </c>
      <c r="Y597" s="4">
        <f t="shared" si="2925"/>
        <v>1.2499999999990905</v>
      </c>
      <c r="Z597" s="1">
        <f t="shared" si="2926"/>
        <v>5.7500000000009095</v>
      </c>
      <c r="AA597" s="1">
        <f t="shared" si="2927"/>
        <v>11.499999999999091</v>
      </c>
      <c r="AB597" s="1">
        <f t="shared" si="2928"/>
        <v>29</v>
      </c>
      <c r="AC597" s="1"/>
      <c r="AD597" s="1"/>
      <c r="AE597" s="126"/>
      <c r="AF597" s="126"/>
      <c r="AG597" s="126"/>
      <c r="AH597" s="4">
        <f t="shared" si="2929"/>
        <v>1.3333333333357587</v>
      </c>
      <c r="AI597" s="4">
        <f t="shared" si="2930"/>
        <v>0.95000000000236451</v>
      </c>
      <c r="AJ597" s="4">
        <f t="shared" si="2931"/>
        <v>1.1499999999985446</v>
      </c>
      <c r="AK597" s="4">
        <f t="shared" si="2932"/>
        <v>1.9166666666651508</v>
      </c>
      <c r="AL597" s="4">
        <f t="shared" si="2933"/>
        <v>1.3642420526593924E-12</v>
      </c>
      <c r="AM597" s="4">
        <f t="shared" si="2934"/>
        <v>1.8333333333324244</v>
      </c>
      <c r="AN597" s="4">
        <f t="shared" si="2935"/>
        <v>0.10000000000090914</v>
      </c>
      <c r="AO597" s="4">
        <f t="shared" si="2936"/>
        <v>1</v>
      </c>
      <c r="AP597" s="4">
        <f t="shared" si="2937"/>
        <v>0.33333333332787651</v>
      </c>
      <c r="AQ597" s="4">
        <f t="shared" si="2938"/>
        <v>4.7083333333301507</v>
      </c>
      <c r="AR597" s="4">
        <f t="shared" si="2939"/>
        <v>2.1000000000014554</v>
      </c>
      <c r="AS597" s="4">
        <f t="shared" si="2940"/>
        <v>0.69444444444353515</v>
      </c>
      <c r="AT597" s="4">
        <f t="shared" si="2941"/>
        <v>1.3666666666684857</v>
      </c>
      <c r="AU597" s="1"/>
      <c r="BA597" s="11">
        <f t="shared" si="2774"/>
        <v>1.2499999999990905</v>
      </c>
      <c r="BB597" s="11">
        <f t="shared" si="2775"/>
        <v>5.7500000000009095</v>
      </c>
      <c r="BC597" s="12">
        <f t="shared" si="2776"/>
        <v>11.499999999999091</v>
      </c>
      <c r="BD597" s="13">
        <f t="shared" si="2777"/>
        <v>29</v>
      </c>
      <c r="BJ597" s="11">
        <f t="shared" si="2778"/>
        <v>-1.3333333333357587</v>
      </c>
      <c r="BK597" s="11">
        <f t="shared" si="2779"/>
        <v>-0.95000000000236451</v>
      </c>
      <c r="BL597" s="11">
        <f t="shared" si="2780"/>
        <v>-1.1499999999985446</v>
      </c>
      <c r="BM597" s="11">
        <f t="shared" si="2781"/>
        <v>-1.9166666666651508</v>
      </c>
      <c r="BN597" s="11">
        <f t="shared" si="2782"/>
        <v>1.3642420526593924E-12</v>
      </c>
      <c r="BO597" s="11">
        <f t="shared" si="2783"/>
        <v>1.8333333333324244</v>
      </c>
      <c r="BP597" s="11">
        <f t="shared" si="2784"/>
        <v>-0.10000000000090914</v>
      </c>
      <c r="BQ597" s="1">
        <v>1</v>
      </c>
      <c r="BR597" s="11">
        <f t="shared" si="2785"/>
        <v>-0.33333333332787651</v>
      </c>
      <c r="BS597" s="11">
        <f t="shared" si="2786"/>
        <v>4.7083333333301507</v>
      </c>
      <c r="BT597" s="11">
        <f t="shared" si="2787"/>
        <v>-2.1000000000014554</v>
      </c>
      <c r="BU597" s="11">
        <f t="shared" si="2788"/>
        <v>-0.69444444444353515</v>
      </c>
      <c r="BV597" s="11">
        <f t="shared" si="2789"/>
        <v>-1.3666666666684857</v>
      </c>
      <c r="BY597" s="126"/>
      <c r="BZ597" s="126"/>
      <c r="CA597">
        <f t="shared" si="2790"/>
        <v>-0.69444444444353515</v>
      </c>
      <c r="CB597" s="1">
        <f t="shared" si="2791"/>
        <v>0</v>
      </c>
      <c r="CC597" s="1">
        <f t="shared" si="2792"/>
        <v>0</v>
      </c>
      <c r="CD597" s="1">
        <f t="shared" si="2793"/>
        <v>0</v>
      </c>
      <c r="CE597" s="126">
        <f t="shared" si="2942"/>
        <v>0</v>
      </c>
      <c r="CF597" s="1">
        <f t="shared" si="2794"/>
        <v>0</v>
      </c>
      <c r="CG597" s="1" t="str">
        <f t="shared" si="2795"/>
        <v/>
      </c>
      <c r="CH597" s="1" t="str">
        <f t="shared" si="2943"/>
        <v/>
      </c>
      <c r="CI597" s="1">
        <f t="shared" si="2796"/>
        <v>1</v>
      </c>
      <c r="CJ597" s="1">
        <f t="shared" si="2797"/>
        <v>1</v>
      </c>
      <c r="CK597" s="1" t="str">
        <f t="shared" si="2798"/>
        <v/>
      </c>
      <c r="CL597" s="1">
        <f t="shared" si="2799"/>
        <v>1</v>
      </c>
      <c r="CM597" s="1">
        <f t="shared" si="2800"/>
        <v>1</v>
      </c>
      <c r="CN597" s="1">
        <f t="shared" si="2801"/>
        <v>1</v>
      </c>
      <c r="CO597" s="1" t="str">
        <f t="shared" si="2802"/>
        <v/>
      </c>
      <c r="CP597" s="1" t="str">
        <f t="shared" si="2803"/>
        <v/>
      </c>
      <c r="CQ597" s="1">
        <f t="shared" si="2804"/>
        <v>1</v>
      </c>
      <c r="CS597" s="1">
        <f t="shared" si="2805"/>
        <v>0</v>
      </c>
      <c r="CT597" s="1">
        <f t="shared" si="2806"/>
        <v>0</v>
      </c>
      <c r="CU597" s="1">
        <f t="shared" si="2807"/>
        <v>0</v>
      </c>
      <c r="CV597" s="126">
        <f t="shared" si="2944"/>
        <v>0</v>
      </c>
      <c r="CW597" s="1">
        <f t="shared" si="2808"/>
        <v>1</v>
      </c>
      <c r="CX597" s="1" t="str">
        <f t="shared" si="2809"/>
        <v/>
      </c>
      <c r="CY597" s="1" t="str">
        <f t="shared" si="2810"/>
        <v/>
      </c>
      <c r="CZ597" s="1" t="str">
        <f t="shared" si="2811"/>
        <v/>
      </c>
      <c r="DA597" s="1" t="str">
        <f t="shared" si="2812"/>
        <v/>
      </c>
      <c r="DB597" s="1">
        <f t="shared" si="2813"/>
        <v>1</v>
      </c>
      <c r="DC597" s="1" t="str">
        <f t="shared" si="2814"/>
        <v/>
      </c>
      <c r="DD597" s="1">
        <f t="shared" si="2815"/>
        <v>1</v>
      </c>
      <c r="DE597" s="1" t="str">
        <f t="shared" si="2816"/>
        <v/>
      </c>
      <c r="DF597" s="1"/>
      <c r="DG597" s="126">
        <f t="shared" si="2945"/>
        <v>1</v>
      </c>
      <c r="DH597" s="1">
        <f t="shared" si="2817"/>
        <v>1</v>
      </c>
      <c r="DI597" s="1">
        <f t="shared" si="2818"/>
        <v>1</v>
      </c>
      <c r="DJ597" s="1">
        <f t="shared" si="2819"/>
        <v>1</v>
      </c>
      <c r="DK597" s="1" t="str">
        <f t="shared" si="2820"/>
        <v/>
      </c>
      <c r="DL597" s="1"/>
      <c r="DM597" s="1" t="str">
        <f t="shared" si="2821"/>
        <v/>
      </c>
      <c r="DN597" s="1">
        <f t="shared" si="2822"/>
        <v>0</v>
      </c>
      <c r="DO597" s="1">
        <f t="shared" si="2823"/>
        <v>1</v>
      </c>
      <c r="DP597" s="1">
        <f t="shared" si="2824"/>
        <v>0</v>
      </c>
      <c r="DQ597" s="1">
        <f t="shared" si="2825"/>
        <v>1</v>
      </c>
      <c r="DR597" s="1">
        <f t="shared" si="2826"/>
        <v>1</v>
      </c>
      <c r="DS597" s="1">
        <f t="shared" si="2827"/>
        <v>1</v>
      </c>
      <c r="DT597" s="1">
        <f t="shared" si="2828"/>
        <v>1</v>
      </c>
      <c r="DU597" s="1">
        <f t="shared" si="2829"/>
        <v>1</v>
      </c>
      <c r="DV597" s="1">
        <f t="shared" si="2830"/>
        <v>1</v>
      </c>
      <c r="DW597" s="1">
        <f t="shared" si="2831"/>
        <v>0</v>
      </c>
      <c r="DX597" s="1" t="str">
        <f t="shared" si="2832"/>
        <v/>
      </c>
      <c r="DY597" s="1" t="str">
        <f t="shared" si="2833"/>
        <v/>
      </c>
      <c r="EA597" s="1">
        <f t="shared" si="2834"/>
        <v>0</v>
      </c>
      <c r="EB597" s="1">
        <f t="shared" si="2835"/>
        <v>0</v>
      </c>
      <c r="EC597" s="1">
        <f t="shared" si="2836"/>
        <v>0</v>
      </c>
      <c r="ED597" s="1">
        <f t="shared" si="2837"/>
        <v>0</v>
      </c>
      <c r="EF597" s="1">
        <f t="shared" si="2838"/>
        <v>1</v>
      </c>
      <c r="EG597" s="1">
        <f t="shared" si="2839"/>
        <v>1</v>
      </c>
      <c r="EH597" s="1">
        <f t="shared" si="2840"/>
        <v>1</v>
      </c>
      <c r="EI597" s="1">
        <f t="shared" si="2841"/>
        <v>1</v>
      </c>
      <c r="EK597" s="1">
        <f t="shared" si="2842"/>
        <v>1</v>
      </c>
      <c r="EL597" s="1">
        <f t="shared" si="2843"/>
        <v>1</v>
      </c>
      <c r="EM597" s="1">
        <f t="shared" si="2844"/>
        <v>1</v>
      </c>
      <c r="EO597" s="1">
        <f t="shared" si="2845"/>
        <v>1</v>
      </c>
      <c r="EP597" s="1">
        <f t="shared" si="2846"/>
        <v>1</v>
      </c>
      <c r="EQ597" s="1">
        <f t="shared" si="2847"/>
        <v>1</v>
      </c>
      <c r="ES597" s="1">
        <f t="shared" si="2848"/>
        <v>1</v>
      </c>
      <c r="ET597" s="1">
        <f t="shared" si="2849"/>
        <v>1</v>
      </c>
      <c r="EU597" s="1">
        <f t="shared" si="2850"/>
        <v>1</v>
      </c>
      <c r="EV597" s="1">
        <f t="shared" si="2851"/>
        <v>1</v>
      </c>
      <c r="EW597" s="1">
        <f t="shared" si="2852"/>
        <v>0</v>
      </c>
      <c r="EY597" s="1">
        <f t="shared" si="2853"/>
        <v>1</v>
      </c>
      <c r="EZ597" s="1">
        <f t="shared" si="2854"/>
        <v>1</v>
      </c>
      <c r="FA597" s="1">
        <f t="shared" si="2855"/>
        <v>1</v>
      </c>
      <c r="FC597" s="1">
        <f t="shared" si="2856"/>
        <v>0</v>
      </c>
      <c r="FD597" s="1" t="str">
        <f t="shared" si="2857"/>
        <v/>
      </c>
      <c r="FE597" s="1"/>
      <c r="FF597" s="1">
        <f t="shared" si="2858"/>
        <v>1</v>
      </c>
      <c r="FG597" s="1">
        <f t="shared" si="2859"/>
        <v>0</v>
      </c>
      <c r="FH597" s="1">
        <f t="shared" si="2860"/>
        <v>0</v>
      </c>
      <c r="FI597" s="1" t="str">
        <f t="shared" si="2861"/>
        <v/>
      </c>
      <c r="FJ597" s="1" t="str">
        <f t="shared" si="2862"/>
        <v/>
      </c>
      <c r="FK597" s="1" t="str">
        <f t="shared" si="2863"/>
        <v/>
      </c>
      <c r="FL597" s="1" t="str">
        <f t="shared" si="2864"/>
        <v/>
      </c>
      <c r="FN597" s="1" t="str">
        <f t="shared" si="2865"/>
        <v/>
      </c>
      <c r="FO597" s="1" t="str">
        <f t="shared" si="2866"/>
        <v/>
      </c>
      <c r="FP597" s="1" t="str">
        <f t="shared" si="2867"/>
        <v/>
      </c>
      <c r="FV597" s="1">
        <f t="shared" si="2868"/>
        <v>0</v>
      </c>
      <c r="FW597" s="1">
        <f t="shared" si="2869"/>
        <v>0</v>
      </c>
      <c r="FX597" s="1">
        <f t="shared" si="2870"/>
        <v>0</v>
      </c>
      <c r="GA597" s="1">
        <f t="shared" si="2871"/>
        <v>0</v>
      </c>
      <c r="GB597" s="1">
        <f t="shared" si="2872"/>
        <v>0</v>
      </c>
      <c r="GC597" s="1">
        <f t="shared" si="2873"/>
        <v>0</v>
      </c>
      <c r="GD597" s="1">
        <f t="shared" si="2874"/>
        <v>0</v>
      </c>
      <c r="GE597" s="1">
        <f t="shared" si="2875"/>
        <v>1</v>
      </c>
      <c r="GF597" s="1">
        <f t="shared" si="2876"/>
        <v>1</v>
      </c>
      <c r="GG597" s="1">
        <f t="shared" si="2877"/>
        <v>0</v>
      </c>
      <c r="GI597" s="1">
        <f t="shared" si="2878"/>
        <v>0</v>
      </c>
      <c r="GK597" s="1">
        <f t="shared" si="2879"/>
        <v>1</v>
      </c>
      <c r="GL597" s="1">
        <f t="shared" si="2880"/>
        <v>1</v>
      </c>
      <c r="GM597" s="1">
        <f t="shared" si="2881"/>
        <v>1</v>
      </c>
      <c r="GN597" s="1">
        <f t="shared" si="2882"/>
        <v>1</v>
      </c>
      <c r="GO597" s="1">
        <f t="shared" si="2883"/>
        <v>0</v>
      </c>
      <c r="GP597" s="1">
        <f t="shared" si="2884"/>
        <v>0</v>
      </c>
      <c r="GQ597" s="1">
        <f t="shared" si="2885"/>
        <v>1</v>
      </c>
      <c r="GS597" s="1" t="str">
        <f t="shared" si="2886"/>
        <v/>
      </c>
      <c r="GT597" s="1" t="str">
        <f t="shared" si="2887"/>
        <v/>
      </c>
      <c r="GU597" s="1">
        <f t="shared" si="2888"/>
        <v>1</v>
      </c>
      <c r="GV597" s="1">
        <f t="shared" si="2889"/>
        <v>1</v>
      </c>
      <c r="GW597" s="1">
        <f t="shared" si="2890"/>
        <v>0</v>
      </c>
      <c r="GX597" s="1">
        <f t="shared" si="2891"/>
        <v>0</v>
      </c>
      <c r="GY597" s="1">
        <f t="shared" si="2892"/>
        <v>0</v>
      </c>
      <c r="GZ597" s="1"/>
      <c r="HA597" s="1">
        <f t="shared" si="2893"/>
        <v>0</v>
      </c>
      <c r="HB597" s="1">
        <f t="shared" si="2894"/>
        <v>0</v>
      </c>
      <c r="HC597" s="1">
        <f t="shared" si="2895"/>
        <v>0</v>
      </c>
      <c r="HD597" s="1">
        <f t="shared" si="2896"/>
        <v>0</v>
      </c>
      <c r="HE597" s="1">
        <f t="shared" si="2897"/>
        <v>0</v>
      </c>
      <c r="HF597" s="1">
        <f t="shared" si="2898"/>
        <v>0</v>
      </c>
      <c r="HH597" s="1">
        <f t="shared" si="2899"/>
        <v>1</v>
      </c>
      <c r="HI597" s="1">
        <f t="shared" si="2900"/>
        <v>1</v>
      </c>
      <c r="HJ597" s="1">
        <f t="shared" si="2901"/>
        <v>1</v>
      </c>
      <c r="HK597" s="1">
        <f t="shared" si="2902"/>
        <v>0</v>
      </c>
      <c r="HL597" s="1">
        <f t="shared" si="2903"/>
        <v>0</v>
      </c>
      <c r="HM597" s="1">
        <f t="shared" si="2904"/>
        <v>0</v>
      </c>
      <c r="HO597" s="1">
        <f t="shared" si="2905"/>
        <v>1</v>
      </c>
      <c r="HP597" s="1" t="str">
        <f t="shared" si="2906"/>
        <v/>
      </c>
      <c r="HQ597" s="1">
        <f t="shared" si="2907"/>
        <v>1</v>
      </c>
      <c r="HR597" t="str">
        <f t="shared" si="2908"/>
        <v/>
      </c>
      <c r="HS597" s="1">
        <f t="shared" si="2909"/>
        <v>1</v>
      </c>
      <c r="HT597" t="str">
        <f t="shared" si="2910"/>
        <v/>
      </c>
      <c r="HU597" t="str">
        <f t="shared" si="2911"/>
        <v/>
      </c>
      <c r="HV597" s="1" t="str">
        <f t="shared" si="2912"/>
        <v/>
      </c>
      <c r="HW597" s="1" t="str">
        <f t="shared" si="2913"/>
        <v/>
      </c>
      <c r="HX597" s="1" t="str">
        <f t="shared" si="2914"/>
        <v/>
      </c>
      <c r="HZ597" s="1">
        <f t="shared" si="2915"/>
        <v>0</v>
      </c>
      <c r="IA597" s="1" t="str">
        <f t="shared" si="2916"/>
        <v/>
      </c>
      <c r="IB597" s="1">
        <f t="shared" si="2917"/>
        <v>0</v>
      </c>
      <c r="IC597" s="1" t="str">
        <f t="shared" si="2918"/>
        <v/>
      </c>
      <c r="ID597" s="1">
        <f t="shared" si="2919"/>
        <v>0</v>
      </c>
      <c r="IE597" s="1" t="str">
        <f t="shared" si="2920"/>
        <v/>
      </c>
      <c r="IF597" s="1" t="str">
        <f t="shared" si="2921"/>
        <v/>
      </c>
      <c r="IG597" s="1" t="str">
        <f t="shared" si="2922"/>
        <v/>
      </c>
      <c r="IH597" s="1" t="str">
        <f t="shared" si="2923"/>
        <v/>
      </c>
      <c r="II597" s="1" t="str">
        <f t="shared" si="2924"/>
        <v/>
      </c>
      <c r="IO597" s="3"/>
      <c r="IP597" s="3"/>
      <c r="IQ597" s="4"/>
      <c r="IR597" s="4"/>
      <c r="IX597" s="6"/>
      <c r="IY597" s="6"/>
      <c r="IZ597" s="7"/>
      <c r="JA597" s="7"/>
      <c r="JG597" s="12"/>
      <c r="JH597" s="12"/>
      <c r="JI597" s="13"/>
      <c r="JJ597" s="13"/>
      <c r="JN597" s="6"/>
      <c r="JO597" s="6"/>
      <c r="JQ597" s="11"/>
      <c r="JR597" s="11"/>
      <c r="JS597" s="12"/>
      <c r="JT597" s="13"/>
      <c r="JU597" s="12"/>
      <c r="JV597" s="12"/>
      <c r="JW597" s="97"/>
      <c r="JX597" s="13"/>
      <c r="JY597" s="13"/>
      <c r="JZ597" s="97"/>
      <c r="KA597" s="97"/>
      <c r="KB597" s="11"/>
      <c r="KC597" s="11"/>
      <c r="KD597" s="11"/>
      <c r="KE597" s="11"/>
    </row>
    <row r="598" spans="1:291" x14ac:dyDescent="0.2">
      <c r="A598" s="14">
        <f t="shared" si="2545"/>
        <v>598</v>
      </c>
      <c r="C598" s="2">
        <v>42971</v>
      </c>
      <c r="G598" s="3">
        <v>108.07</v>
      </c>
      <c r="H598" s="3">
        <v>118.157</v>
      </c>
      <c r="I598" s="3">
        <v>126.22</v>
      </c>
      <c r="J598" s="4">
        <v>156.03</v>
      </c>
      <c r="P598" s="128">
        <f t="shared" si="2946"/>
        <v>3462.9999999999991</v>
      </c>
      <c r="Q598" s="5">
        <f t="shared" si="2947"/>
        <v>3791.7499999999995</v>
      </c>
      <c r="R598" s="6">
        <f t="shared" si="2948"/>
        <v>4054</v>
      </c>
      <c r="S598" s="7">
        <f t="shared" si="2949"/>
        <v>4995</v>
      </c>
      <c r="Y598" s="4">
        <f t="shared" si="2925"/>
        <v>1.5000000000004547</v>
      </c>
      <c r="Z598" s="1">
        <f t="shared" si="2926"/>
        <v>4.2500000000009095</v>
      </c>
      <c r="AA598" s="1">
        <f t="shared" si="2927"/>
        <v>7.5</v>
      </c>
      <c r="AB598" s="1">
        <f t="shared" si="2928"/>
        <v>13</v>
      </c>
      <c r="AC598" s="1"/>
      <c r="AD598" s="1"/>
      <c r="AE598" s="126"/>
      <c r="AF598" s="126"/>
      <c r="AG598" s="126"/>
      <c r="AH598" s="4">
        <f t="shared" si="2929"/>
        <v>0.16666666666696983</v>
      </c>
      <c r="AI598" s="4">
        <f t="shared" si="2930"/>
        <v>0.45000000000036389</v>
      </c>
      <c r="AJ598" s="4">
        <f t="shared" si="2931"/>
        <v>0.24999999999909051</v>
      </c>
      <c r="AK598" s="4">
        <f t="shared" si="2932"/>
        <v>0.74999999999909051</v>
      </c>
      <c r="AL598" s="4">
        <f t="shared" si="2933"/>
        <v>0.50000000000090949</v>
      </c>
      <c r="AM598" s="4">
        <f t="shared" si="2934"/>
        <v>3.166666666666667</v>
      </c>
      <c r="AN598" s="4">
        <f t="shared" si="2935"/>
        <v>2.2999999999999998</v>
      </c>
      <c r="AO598" s="4">
        <f t="shared" si="2936"/>
        <v>1</v>
      </c>
      <c r="AP598" s="4">
        <f t="shared" si="2937"/>
        <v>1.4999999999996971</v>
      </c>
      <c r="AQ598" s="4">
        <f t="shared" si="2938"/>
        <v>4.2916666666653027</v>
      </c>
      <c r="AR598" s="4">
        <f t="shared" si="2939"/>
        <v>9.0949470177292824E-13</v>
      </c>
      <c r="AS598" s="4">
        <f t="shared" si="2940"/>
        <v>1.3611111111120207</v>
      </c>
      <c r="AT598" s="4">
        <f t="shared" si="2941"/>
        <v>1.2666666666675761</v>
      </c>
      <c r="AU598" s="1"/>
      <c r="BA598" s="11">
        <f t="shared" si="2774"/>
        <v>-1.5000000000004547</v>
      </c>
      <c r="BB598" s="11">
        <f t="shared" si="2775"/>
        <v>-4.2500000000009095</v>
      </c>
      <c r="BC598" s="12">
        <f t="shared" si="2776"/>
        <v>-7.5</v>
      </c>
      <c r="BD598" s="13">
        <f t="shared" si="2777"/>
        <v>-13</v>
      </c>
      <c r="BJ598" s="11">
        <f t="shared" si="2778"/>
        <v>-0.16666666666696983</v>
      </c>
      <c r="BK598" s="11">
        <f t="shared" si="2779"/>
        <v>-0.45000000000036389</v>
      </c>
      <c r="BL598" s="11">
        <f t="shared" si="2780"/>
        <v>0.24999999999909051</v>
      </c>
      <c r="BM598" s="11">
        <f t="shared" si="2781"/>
        <v>0.74999999999909051</v>
      </c>
      <c r="BN598" s="11">
        <f t="shared" si="2782"/>
        <v>-0.50000000000090949</v>
      </c>
      <c r="BO598" s="11">
        <f t="shared" si="2783"/>
        <v>-3.166666666666667</v>
      </c>
      <c r="BP598" s="11">
        <f t="shared" si="2784"/>
        <v>-2.2999999999999998</v>
      </c>
      <c r="BQ598" s="1">
        <v>1</v>
      </c>
      <c r="BR598" s="11">
        <f t="shared" si="2785"/>
        <v>1.4999999999996971</v>
      </c>
      <c r="BS598" s="11">
        <f t="shared" si="2786"/>
        <v>-4.2916666666653027</v>
      </c>
      <c r="BT598" s="11">
        <f t="shared" si="2787"/>
        <v>-9.0949470177292824E-13</v>
      </c>
      <c r="BU598" s="11">
        <f t="shared" si="2788"/>
        <v>-1.3611111111120207</v>
      </c>
      <c r="BV598" s="11">
        <f t="shared" si="2789"/>
        <v>-1.2666666666675761</v>
      </c>
      <c r="BY598" s="126"/>
      <c r="BZ598" s="126"/>
      <c r="CA598">
        <f t="shared" si="2790"/>
        <v>-1.3611111111120207</v>
      </c>
      <c r="CB598" s="1">
        <f t="shared" si="2791"/>
        <v>1</v>
      </c>
      <c r="CC598" s="1">
        <f t="shared" si="2792"/>
        <v>1</v>
      </c>
      <c r="CD598" s="1">
        <f t="shared" si="2793"/>
        <v>1</v>
      </c>
      <c r="CE598" s="126">
        <f t="shared" si="2942"/>
        <v>1</v>
      </c>
      <c r="CF598" s="1">
        <f t="shared" si="2794"/>
        <v>1</v>
      </c>
      <c r="CG598" s="1">
        <f t="shared" si="2795"/>
        <v>1</v>
      </c>
      <c r="CH598" s="1" t="str">
        <f t="shared" si="2943"/>
        <v/>
      </c>
      <c r="CI598" s="1">
        <f t="shared" si="2796"/>
        <v>0</v>
      </c>
      <c r="CJ598" s="1">
        <f t="shared" si="2797"/>
        <v>0</v>
      </c>
      <c r="CK598" s="1" t="str">
        <f t="shared" si="2798"/>
        <v/>
      </c>
      <c r="CL598" s="1">
        <f t="shared" si="2799"/>
        <v>0</v>
      </c>
      <c r="CM598" s="1" t="str">
        <f t="shared" si="2800"/>
        <v/>
      </c>
      <c r="CN598" s="1" t="str">
        <f t="shared" si="2801"/>
        <v/>
      </c>
      <c r="CO598" s="1">
        <f t="shared" si="2802"/>
        <v>0</v>
      </c>
      <c r="CP598" s="1">
        <f t="shared" si="2803"/>
        <v>0</v>
      </c>
      <c r="CQ598" s="1" t="str">
        <f t="shared" si="2804"/>
        <v/>
      </c>
      <c r="CS598" s="1">
        <f t="shared" si="2805"/>
        <v>0</v>
      </c>
      <c r="CT598" s="1">
        <f t="shared" si="2806"/>
        <v>0</v>
      </c>
      <c r="CU598" s="1">
        <f t="shared" si="2807"/>
        <v>0</v>
      </c>
      <c r="CV598" s="126">
        <f t="shared" si="2944"/>
        <v>0</v>
      </c>
      <c r="CW598" s="1">
        <f t="shared" si="2808"/>
        <v>1</v>
      </c>
      <c r="CX598" s="1" t="str">
        <f t="shared" si="2809"/>
        <v/>
      </c>
      <c r="CY598" s="1" t="str">
        <f t="shared" si="2810"/>
        <v/>
      </c>
      <c r="CZ598" s="1" t="str">
        <f t="shared" si="2811"/>
        <v/>
      </c>
      <c r="DA598" s="1" t="str">
        <f t="shared" si="2812"/>
        <v/>
      </c>
      <c r="DB598" s="1">
        <f t="shared" si="2813"/>
        <v>1</v>
      </c>
      <c r="DC598" s="1" t="str">
        <f t="shared" si="2814"/>
        <v/>
      </c>
      <c r="DD598" s="1">
        <f t="shared" si="2815"/>
        <v>1</v>
      </c>
      <c r="DE598" s="1" t="str">
        <f t="shared" si="2816"/>
        <v/>
      </c>
      <c r="DF598" s="1"/>
      <c r="DG598" s="126">
        <f t="shared" si="2945"/>
        <v>1</v>
      </c>
      <c r="DH598" s="1">
        <f t="shared" si="2817"/>
        <v>1</v>
      </c>
      <c r="DI598" s="1">
        <f t="shared" si="2818"/>
        <v>1</v>
      </c>
      <c r="DJ598" s="1">
        <f t="shared" si="2819"/>
        <v>1</v>
      </c>
      <c r="DK598" s="1" t="str">
        <f t="shared" si="2820"/>
        <v/>
      </c>
      <c r="DL598" s="1"/>
      <c r="DM598" s="1" t="str">
        <f t="shared" si="2821"/>
        <v/>
      </c>
      <c r="DN598" s="1">
        <f t="shared" si="2822"/>
        <v>0</v>
      </c>
      <c r="DO598" s="1">
        <f t="shared" si="2823"/>
        <v>0</v>
      </c>
      <c r="DP598" s="1">
        <f t="shared" si="2824"/>
        <v>1</v>
      </c>
      <c r="DQ598" s="1">
        <f t="shared" si="2825"/>
        <v>0</v>
      </c>
      <c r="DR598" s="1">
        <f t="shared" si="2826"/>
        <v>0</v>
      </c>
      <c r="DS598" s="1">
        <f t="shared" si="2827"/>
        <v>0</v>
      </c>
      <c r="DT598" s="1">
        <f t="shared" si="2828"/>
        <v>0</v>
      </c>
      <c r="DU598" s="1">
        <f t="shared" si="2829"/>
        <v>0</v>
      </c>
      <c r="DV598" s="1">
        <f t="shared" si="2830"/>
        <v>1</v>
      </c>
      <c r="DW598" s="1">
        <f t="shared" si="2831"/>
        <v>0</v>
      </c>
      <c r="DX598" s="1" t="str">
        <f t="shared" si="2832"/>
        <v/>
      </c>
      <c r="DY598" s="1" t="str">
        <f t="shared" si="2833"/>
        <v/>
      </c>
      <c r="EA598" s="1">
        <f t="shared" si="2834"/>
        <v>1</v>
      </c>
      <c r="EB598" s="1">
        <f t="shared" si="2835"/>
        <v>1</v>
      </c>
      <c r="EC598" s="1">
        <f t="shared" si="2836"/>
        <v>1</v>
      </c>
      <c r="ED598" s="1">
        <f t="shared" si="2837"/>
        <v>1</v>
      </c>
      <c r="EF598" s="1">
        <f t="shared" si="2838"/>
        <v>1</v>
      </c>
      <c r="EG598" s="1">
        <f t="shared" si="2839"/>
        <v>1</v>
      </c>
      <c r="EH598" s="1">
        <f t="shared" si="2840"/>
        <v>1</v>
      </c>
      <c r="EI598" s="1">
        <f t="shared" si="2841"/>
        <v>1</v>
      </c>
      <c r="EK598" s="1">
        <f t="shared" si="2842"/>
        <v>1</v>
      </c>
      <c r="EL598" s="1">
        <f t="shared" si="2843"/>
        <v>1</v>
      </c>
      <c r="EM598" s="1">
        <f t="shared" si="2844"/>
        <v>1</v>
      </c>
      <c r="EO598" s="1">
        <f t="shared" si="2845"/>
        <v>1</v>
      </c>
      <c r="EP598" s="1">
        <f t="shared" si="2846"/>
        <v>1</v>
      </c>
      <c r="EQ598" s="1">
        <f t="shared" si="2847"/>
        <v>1</v>
      </c>
      <c r="ES598" s="1">
        <f t="shared" si="2848"/>
        <v>1</v>
      </c>
      <c r="ET598" s="1">
        <f t="shared" si="2849"/>
        <v>1</v>
      </c>
      <c r="EU598" s="1">
        <f t="shared" si="2850"/>
        <v>1</v>
      </c>
      <c r="EV598" s="1">
        <f t="shared" si="2851"/>
        <v>1</v>
      </c>
      <c r="EW598" s="1">
        <f t="shared" si="2852"/>
        <v>0</v>
      </c>
      <c r="EY598" s="1">
        <f t="shared" si="2853"/>
        <v>1</v>
      </c>
      <c r="EZ598" s="1">
        <f t="shared" si="2854"/>
        <v>1</v>
      </c>
      <c r="FA598" s="1">
        <f t="shared" si="2855"/>
        <v>1</v>
      </c>
      <c r="FC598" s="1">
        <f t="shared" si="2856"/>
        <v>0</v>
      </c>
      <c r="FD598" s="1" t="str">
        <f t="shared" si="2857"/>
        <v/>
      </c>
      <c r="FE598" s="1"/>
      <c r="FF598" s="1">
        <f t="shared" si="2858"/>
        <v>0</v>
      </c>
      <c r="FG598" s="1">
        <f t="shared" si="2859"/>
        <v>1</v>
      </c>
      <c r="FH598" s="1">
        <f t="shared" si="2860"/>
        <v>0</v>
      </c>
      <c r="FI598" s="1" t="str">
        <f t="shared" si="2861"/>
        <v/>
      </c>
      <c r="FJ598" s="1" t="str">
        <f t="shared" si="2862"/>
        <v/>
      </c>
      <c r="FK598" s="1" t="str">
        <f t="shared" si="2863"/>
        <v/>
      </c>
      <c r="FL598" s="1" t="str">
        <f t="shared" si="2864"/>
        <v/>
      </c>
      <c r="FN598" s="1" t="str">
        <f t="shared" si="2865"/>
        <v/>
      </c>
      <c r="FO598" s="1" t="str">
        <f t="shared" si="2866"/>
        <v/>
      </c>
      <c r="FP598" s="1" t="str">
        <f t="shared" si="2867"/>
        <v/>
      </c>
      <c r="FV598" s="1">
        <f t="shared" si="2868"/>
        <v>1</v>
      </c>
      <c r="FW598" s="1">
        <f t="shared" si="2869"/>
        <v>0</v>
      </c>
      <c r="FX598" s="1">
        <f t="shared" si="2870"/>
        <v>0</v>
      </c>
      <c r="GA598" s="1">
        <f t="shared" si="2871"/>
        <v>0</v>
      </c>
      <c r="GB598" s="1">
        <f t="shared" si="2872"/>
        <v>0</v>
      </c>
      <c r="GC598" s="1">
        <f t="shared" si="2873"/>
        <v>0</v>
      </c>
      <c r="GD598" s="1">
        <f t="shared" si="2874"/>
        <v>0</v>
      </c>
      <c r="GE598" s="1">
        <f t="shared" si="2875"/>
        <v>0</v>
      </c>
      <c r="GF598" s="1">
        <f t="shared" si="2876"/>
        <v>1</v>
      </c>
      <c r="GG598" s="1">
        <f t="shared" si="2877"/>
        <v>0</v>
      </c>
      <c r="GI598" s="1">
        <f t="shared" si="2878"/>
        <v>0</v>
      </c>
      <c r="GK598" s="1">
        <f t="shared" si="2879"/>
        <v>1</v>
      </c>
      <c r="GL598" s="1">
        <f t="shared" si="2880"/>
        <v>1</v>
      </c>
      <c r="GM598" s="1">
        <f t="shared" si="2881"/>
        <v>1</v>
      </c>
      <c r="GN598" s="1">
        <f t="shared" si="2882"/>
        <v>1</v>
      </c>
      <c r="GO598" s="1">
        <f t="shared" si="2883"/>
        <v>1</v>
      </c>
      <c r="GP598" s="1">
        <f t="shared" si="2884"/>
        <v>0</v>
      </c>
      <c r="GQ598" s="1">
        <f t="shared" si="2885"/>
        <v>1</v>
      </c>
      <c r="GS598" s="1" t="str">
        <f t="shared" si="2886"/>
        <v/>
      </c>
      <c r="GT598" s="1" t="str">
        <f t="shared" si="2887"/>
        <v/>
      </c>
      <c r="GU598" s="1">
        <f t="shared" si="2888"/>
        <v>0</v>
      </c>
      <c r="GV598" s="1">
        <f t="shared" si="2889"/>
        <v>0</v>
      </c>
      <c r="GW598" s="1">
        <f t="shared" si="2890"/>
        <v>0</v>
      </c>
      <c r="GX598" s="1">
        <f t="shared" si="2891"/>
        <v>0</v>
      </c>
      <c r="GY598" s="1">
        <f t="shared" si="2892"/>
        <v>0</v>
      </c>
      <c r="GZ598" s="1"/>
      <c r="HA598" s="1">
        <f t="shared" si="2893"/>
        <v>1</v>
      </c>
      <c r="HB598" s="1">
        <f t="shared" si="2894"/>
        <v>0</v>
      </c>
      <c r="HC598" s="1">
        <f t="shared" si="2895"/>
        <v>0</v>
      </c>
      <c r="HD598" s="1">
        <f t="shared" si="2896"/>
        <v>0</v>
      </c>
      <c r="HE598" s="1">
        <f t="shared" si="2897"/>
        <v>0</v>
      </c>
      <c r="HF598" s="1">
        <f t="shared" si="2898"/>
        <v>0</v>
      </c>
      <c r="HH598" s="1">
        <f t="shared" si="2899"/>
        <v>1</v>
      </c>
      <c r="HI598" s="1">
        <f t="shared" si="2900"/>
        <v>1</v>
      </c>
      <c r="HJ598" s="1">
        <f t="shared" si="2901"/>
        <v>0</v>
      </c>
      <c r="HK598" s="1">
        <f t="shared" si="2902"/>
        <v>0</v>
      </c>
      <c r="HL598" s="1">
        <f t="shared" si="2903"/>
        <v>0</v>
      </c>
      <c r="HM598" s="1">
        <f t="shared" si="2904"/>
        <v>0</v>
      </c>
      <c r="HO598" s="1" t="str">
        <f t="shared" si="2905"/>
        <v/>
      </c>
      <c r="HP598" s="1">
        <f t="shared" si="2906"/>
        <v>1</v>
      </c>
      <c r="HQ598" s="1" t="str">
        <f t="shared" si="2907"/>
        <v/>
      </c>
      <c r="HR598">
        <f t="shared" si="2908"/>
        <v>1</v>
      </c>
      <c r="HS598" s="1" t="str">
        <f t="shared" si="2909"/>
        <v/>
      </c>
      <c r="HT598" t="str">
        <f t="shared" si="2910"/>
        <v/>
      </c>
      <c r="HU598" t="str">
        <f t="shared" si="2911"/>
        <v/>
      </c>
      <c r="HV598" s="1" t="str">
        <f t="shared" si="2912"/>
        <v/>
      </c>
      <c r="HW598" s="1" t="str">
        <f t="shared" si="2913"/>
        <v/>
      </c>
      <c r="HX598" s="1" t="str">
        <f t="shared" si="2914"/>
        <v/>
      </c>
      <c r="HZ598" s="1" t="str">
        <f t="shared" si="2915"/>
        <v/>
      </c>
      <c r="IA598" s="1">
        <f t="shared" si="2916"/>
        <v>0</v>
      </c>
      <c r="IB598" s="1" t="str">
        <f t="shared" si="2917"/>
        <v/>
      </c>
      <c r="IC598" s="1">
        <f t="shared" si="2918"/>
        <v>0</v>
      </c>
      <c r="ID598" s="1" t="str">
        <f t="shared" si="2919"/>
        <v/>
      </c>
      <c r="IE598" s="1" t="str">
        <f t="shared" si="2920"/>
        <v/>
      </c>
      <c r="IF598" s="1" t="str">
        <f t="shared" si="2921"/>
        <v/>
      </c>
      <c r="IG598" s="1" t="str">
        <f t="shared" si="2922"/>
        <v/>
      </c>
      <c r="IH598" s="1" t="str">
        <f t="shared" si="2923"/>
        <v/>
      </c>
      <c r="II598" s="1" t="str">
        <f t="shared" si="2924"/>
        <v/>
      </c>
      <c r="IO598" s="3"/>
      <c r="IP598" s="3"/>
      <c r="IQ598" s="4"/>
      <c r="IR598" s="4"/>
      <c r="IX598" s="6"/>
      <c r="IY598" s="6"/>
      <c r="IZ598" s="7"/>
      <c r="JA598" s="7"/>
      <c r="JG598" s="12"/>
      <c r="JH598" s="12"/>
      <c r="JI598" s="13"/>
      <c r="JJ598" s="13"/>
      <c r="JN598" s="6"/>
      <c r="JO598" s="6"/>
      <c r="JQ598" s="11"/>
      <c r="JR598" s="11"/>
      <c r="JS598" s="12"/>
      <c r="JT598" s="13"/>
      <c r="JU598" s="12"/>
      <c r="JV598" s="12"/>
      <c r="JW598" s="97"/>
      <c r="JX598" s="13"/>
      <c r="JY598" s="13"/>
      <c r="JZ598" s="97"/>
      <c r="KA598" s="97"/>
      <c r="KB598" s="11"/>
      <c r="KC598" s="11"/>
      <c r="KD598" s="11"/>
      <c r="KE598" s="11"/>
    </row>
    <row r="599" spans="1:291" x14ac:dyDescent="0.2">
      <c r="A599" s="14">
        <f t="shared" si="2545"/>
        <v>599</v>
      </c>
      <c r="C599" s="2">
        <v>42972</v>
      </c>
      <c r="G599" s="3">
        <v>108.07</v>
      </c>
      <c r="H599" s="3">
        <v>118.182</v>
      </c>
      <c r="I599" s="3">
        <v>126.28</v>
      </c>
      <c r="J599" s="4">
        <v>156.16999999999999</v>
      </c>
      <c r="P599" s="128">
        <f t="shared" si="2946"/>
        <v>3462.9999999999991</v>
      </c>
      <c r="Q599" s="5">
        <f t="shared" si="2947"/>
        <v>3794.25</v>
      </c>
      <c r="R599" s="6">
        <f t="shared" si="2948"/>
        <v>4060</v>
      </c>
      <c r="S599" s="7">
        <f t="shared" si="2949"/>
        <v>5008.9999999999991</v>
      </c>
      <c r="Y599" s="4">
        <f t="shared" si="2925"/>
        <v>0</v>
      </c>
      <c r="Z599" s="1">
        <f t="shared" si="2926"/>
        <v>2.5000000000004547</v>
      </c>
      <c r="AA599" s="1">
        <f t="shared" si="2927"/>
        <v>6</v>
      </c>
      <c r="AB599" s="1">
        <f t="shared" si="2928"/>
        <v>13.999999999999091</v>
      </c>
      <c r="AC599" s="1"/>
      <c r="AD599" s="1"/>
      <c r="AE599" s="126"/>
      <c r="AF599" s="126"/>
      <c r="AG599" s="126"/>
      <c r="AH599" s="4">
        <f t="shared" si="2929"/>
        <v>1.6666666666669698</v>
      </c>
      <c r="AI599" s="4">
        <f t="shared" si="2930"/>
        <v>1.5000000000002727</v>
      </c>
      <c r="AJ599" s="4">
        <f t="shared" si="2931"/>
        <v>1.0999999999995449</v>
      </c>
      <c r="AK599" s="4">
        <f t="shared" si="2932"/>
        <v>1.4999999999995453</v>
      </c>
      <c r="AL599" s="4">
        <f t="shared" si="2933"/>
        <v>0.49999999999954525</v>
      </c>
      <c r="AM599" s="4">
        <f t="shared" si="2934"/>
        <v>1.3333333333336368</v>
      </c>
      <c r="AN599" s="4">
        <f t="shared" si="2935"/>
        <v>0.40000000000036362</v>
      </c>
      <c r="AO599" s="4">
        <f t="shared" si="2936"/>
        <v>1</v>
      </c>
      <c r="AP599" s="4">
        <f t="shared" si="2937"/>
        <v>1.0000000000009095</v>
      </c>
      <c r="AQ599" s="4">
        <f t="shared" si="2938"/>
        <v>3.5833333333329547</v>
      </c>
      <c r="AR599" s="4">
        <f t="shared" si="2939"/>
        <v>2.4</v>
      </c>
      <c r="AS599" s="4">
        <f t="shared" si="2940"/>
        <v>0.61111111111045435</v>
      </c>
      <c r="AT599" s="4">
        <f t="shared" si="2941"/>
        <v>1.8666666666665455</v>
      </c>
      <c r="AU599" s="1"/>
      <c r="BA599" s="11">
        <f t="shared" si="2774"/>
        <v>0</v>
      </c>
      <c r="BB599" s="11">
        <f t="shared" si="2775"/>
        <v>2.5000000000004547</v>
      </c>
      <c r="BC599" s="12">
        <f t="shared" si="2776"/>
        <v>6</v>
      </c>
      <c r="BD599" s="13">
        <f t="shared" si="2777"/>
        <v>13.999999999999091</v>
      </c>
      <c r="BJ599" s="11">
        <f t="shared" si="2778"/>
        <v>-1.6666666666669698</v>
      </c>
      <c r="BK599" s="11">
        <f t="shared" si="2779"/>
        <v>-1.5000000000002727</v>
      </c>
      <c r="BL599" s="11">
        <f t="shared" si="2780"/>
        <v>-1.0999999999995449</v>
      </c>
      <c r="BM599" s="11">
        <f t="shared" si="2781"/>
        <v>-1.4999999999995453</v>
      </c>
      <c r="BN599" s="11">
        <f t="shared" si="2782"/>
        <v>-0.49999999999954525</v>
      </c>
      <c r="BO599" s="11">
        <f t="shared" si="2783"/>
        <v>1.3333333333336368</v>
      </c>
      <c r="BP599" s="11">
        <f t="shared" si="2784"/>
        <v>0.40000000000036362</v>
      </c>
      <c r="BQ599" s="1">
        <v>1</v>
      </c>
      <c r="BR599" s="11">
        <f t="shared" si="2785"/>
        <v>1.0000000000009095</v>
      </c>
      <c r="BS599" s="11">
        <f t="shared" si="2786"/>
        <v>3.5833333333329547</v>
      </c>
      <c r="BT599" s="11">
        <f t="shared" si="2787"/>
        <v>-2.4</v>
      </c>
      <c r="BU599" s="11">
        <f t="shared" si="2788"/>
        <v>-0.61111111111045435</v>
      </c>
      <c r="BV599" s="11">
        <f t="shared" si="2789"/>
        <v>-1.8666666666665455</v>
      </c>
      <c r="BY599" s="126"/>
      <c r="BZ599" s="126"/>
      <c r="CA599">
        <f t="shared" si="2790"/>
        <v>-0.61111111111045435</v>
      </c>
      <c r="CB599" s="1">
        <f t="shared" si="2791"/>
        <v>1</v>
      </c>
      <c r="CC599" s="1">
        <f t="shared" si="2792"/>
        <v>0</v>
      </c>
      <c r="CD599" s="1">
        <f t="shared" si="2793"/>
        <v>0</v>
      </c>
      <c r="CE599" s="126">
        <f t="shared" si="2942"/>
        <v>0</v>
      </c>
      <c r="CF599" s="1">
        <f t="shared" si="2794"/>
        <v>0</v>
      </c>
      <c r="CG599" s="1" t="str">
        <f t="shared" si="2795"/>
        <v/>
      </c>
      <c r="CH599" s="1" t="str">
        <f t="shared" si="2943"/>
        <v/>
      </c>
      <c r="CI599" s="1">
        <f t="shared" si="2796"/>
        <v>1</v>
      </c>
      <c r="CJ599" s="1">
        <f t="shared" si="2797"/>
        <v>1</v>
      </c>
      <c r="CK599" s="1" t="str">
        <f t="shared" si="2798"/>
        <v/>
      </c>
      <c r="CL599" s="1">
        <f t="shared" si="2799"/>
        <v>1</v>
      </c>
      <c r="CM599" s="1">
        <f t="shared" si="2800"/>
        <v>1</v>
      </c>
      <c r="CN599" s="1">
        <f t="shared" si="2801"/>
        <v>1</v>
      </c>
      <c r="CO599" s="1" t="str">
        <f t="shared" si="2802"/>
        <v/>
      </c>
      <c r="CP599" s="1">
        <f t="shared" si="2803"/>
        <v>1</v>
      </c>
      <c r="CQ599" s="1" t="str">
        <f t="shared" si="2804"/>
        <v/>
      </c>
      <c r="CS599" s="1">
        <f t="shared" si="2805"/>
        <v>1</v>
      </c>
      <c r="CT599" s="1">
        <f t="shared" si="2806"/>
        <v>0</v>
      </c>
      <c r="CU599" s="1">
        <f t="shared" si="2807"/>
        <v>0</v>
      </c>
      <c r="CV599" s="126">
        <f t="shared" si="2944"/>
        <v>0</v>
      </c>
      <c r="CW599" s="1">
        <f t="shared" si="2808"/>
        <v>1</v>
      </c>
      <c r="CX599" s="1" t="str">
        <f t="shared" si="2809"/>
        <v/>
      </c>
      <c r="CY599" s="1" t="str">
        <f t="shared" si="2810"/>
        <v/>
      </c>
      <c r="CZ599" s="1" t="str">
        <f t="shared" si="2811"/>
        <v/>
      </c>
      <c r="DA599" s="1" t="str">
        <f t="shared" si="2812"/>
        <v/>
      </c>
      <c r="DB599" s="1">
        <f t="shared" si="2813"/>
        <v>1</v>
      </c>
      <c r="DC599" s="1" t="str">
        <f t="shared" si="2814"/>
        <v/>
      </c>
      <c r="DD599" s="1">
        <f t="shared" si="2815"/>
        <v>1</v>
      </c>
      <c r="DE599" s="1" t="str">
        <f t="shared" si="2816"/>
        <v/>
      </c>
      <c r="DF599" s="1"/>
      <c r="DG599" s="126">
        <f t="shared" si="2945"/>
        <v>1</v>
      </c>
      <c r="DH599" s="1">
        <f t="shared" si="2817"/>
        <v>1</v>
      </c>
      <c r="DI599" s="1">
        <f t="shared" si="2818"/>
        <v>1</v>
      </c>
      <c r="DJ599" s="1">
        <f t="shared" si="2819"/>
        <v>1</v>
      </c>
      <c r="DK599" s="1" t="str">
        <f t="shared" si="2820"/>
        <v/>
      </c>
      <c r="DL599" s="1"/>
      <c r="DM599" s="1" t="str">
        <f t="shared" si="2821"/>
        <v/>
      </c>
      <c r="DN599" s="1">
        <f t="shared" si="2822"/>
        <v>0</v>
      </c>
      <c r="DO599" s="1">
        <f t="shared" si="2823"/>
        <v>1</v>
      </c>
      <c r="DP599" s="1">
        <f t="shared" si="2824"/>
        <v>0</v>
      </c>
      <c r="DQ599" s="1">
        <f t="shared" si="2825"/>
        <v>1</v>
      </c>
      <c r="DR599" s="1">
        <f t="shared" si="2826"/>
        <v>0</v>
      </c>
      <c r="DS599" s="1">
        <f t="shared" si="2827"/>
        <v>1</v>
      </c>
      <c r="DT599" s="1">
        <f t="shared" si="2828"/>
        <v>1</v>
      </c>
      <c r="DU599" s="1">
        <f t="shared" si="2829"/>
        <v>1</v>
      </c>
      <c r="DV599" s="1">
        <f t="shared" si="2830"/>
        <v>1</v>
      </c>
      <c r="DW599" s="1">
        <f t="shared" si="2831"/>
        <v>0</v>
      </c>
      <c r="DX599" s="1" t="str">
        <f t="shared" si="2832"/>
        <v/>
      </c>
      <c r="DY599" s="1" t="str">
        <f t="shared" si="2833"/>
        <v/>
      </c>
      <c r="EA599" s="1">
        <f t="shared" si="2834"/>
        <v>1</v>
      </c>
      <c r="EB599" s="1">
        <f t="shared" si="2835"/>
        <v>0</v>
      </c>
      <c r="EC599" s="1">
        <f t="shared" si="2836"/>
        <v>0</v>
      </c>
      <c r="ED599" s="1">
        <f t="shared" si="2837"/>
        <v>0</v>
      </c>
      <c r="EF599" s="1">
        <f t="shared" si="2838"/>
        <v>0</v>
      </c>
      <c r="EG599" s="1">
        <f t="shared" si="2839"/>
        <v>1</v>
      </c>
      <c r="EH599" s="1">
        <f t="shared" si="2840"/>
        <v>1</v>
      </c>
      <c r="EI599" s="1">
        <f t="shared" si="2841"/>
        <v>1</v>
      </c>
      <c r="EK599" s="1">
        <f t="shared" si="2842"/>
        <v>1</v>
      </c>
      <c r="EL599" s="1">
        <f t="shared" si="2843"/>
        <v>1</v>
      </c>
      <c r="EM599" s="1">
        <f t="shared" si="2844"/>
        <v>1</v>
      </c>
      <c r="EO599" s="1">
        <f t="shared" si="2845"/>
        <v>1</v>
      </c>
      <c r="EP599" s="1">
        <f t="shared" si="2846"/>
        <v>1</v>
      </c>
      <c r="EQ599" s="1">
        <f t="shared" si="2847"/>
        <v>1</v>
      </c>
      <c r="ES599" s="1">
        <f t="shared" si="2848"/>
        <v>1</v>
      </c>
      <c r="ET599" s="1">
        <f t="shared" si="2849"/>
        <v>1</v>
      </c>
      <c r="EU599" s="1">
        <f t="shared" si="2850"/>
        <v>1</v>
      </c>
      <c r="EV599" s="1">
        <f t="shared" si="2851"/>
        <v>1</v>
      </c>
      <c r="EW599" s="1">
        <f t="shared" si="2852"/>
        <v>0</v>
      </c>
      <c r="EY599" s="1">
        <f t="shared" si="2853"/>
        <v>1</v>
      </c>
      <c r="EZ599" s="1">
        <f t="shared" si="2854"/>
        <v>1</v>
      </c>
      <c r="FA599" s="1">
        <f t="shared" si="2855"/>
        <v>1</v>
      </c>
      <c r="FC599" s="1">
        <f t="shared" si="2856"/>
        <v>0</v>
      </c>
      <c r="FD599" s="1" t="str">
        <f t="shared" si="2857"/>
        <v/>
      </c>
      <c r="FE599" s="1"/>
      <c r="FF599" s="1">
        <f t="shared" si="2858"/>
        <v>1</v>
      </c>
      <c r="FG599" s="1">
        <f t="shared" si="2859"/>
        <v>0</v>
      </c>
      <c r="FH599" s="1">
        <f t="shared" si="2860"/>
        <v>0</v>
      </c>
      <c r="FI599" s="1" t="str">
        <f t="shared" si="2861"/>
        <v/>
      </c>
      <c r="FJ599" s="1" t="str">
        <f t="shared" si="2862"/>
        <v/>
      </c>
      <c r="FK599" s="1" t="str">
        <f t="shared" si="2863"/>
        <v/>
      </c>
      <c r="FL599" s="1" t="str">
        <f t="shared" si="2864"/>
        <v/>
      </c>
      <c r="FN599" s="1" t="str">
        <f t="shared" si="2865"/>
        <v/>
      </c>
      <c r="FO599" s="1" t="str">
        <f t="shared" si="2866"/>
        <v/>
      </c>
      <c r="FP599" s="1" t="str">
        <f t="shared" si="2867"/>
        <v/>
      </c>
      <c r="FV599" s="1">
        <f t="shared" si="2868"/>
        <v>1</v>
      </c>
      <c r="FW599" s="1">
        <f t="shared" si="2869"/>
        <v>0</v>
      </c>
      <c r="FX599" s="1">
        <f t="shared" si="2870"/>
        <v>0</v>
      </c>
      <c r="GA599" s="1">
        <f t="shared" si="2871"/>
        <v>0</v>
      </c>
      <c r="GB599" s="1">
        <f t="shared" si="2872"/>
        <v>1</v>
      </c>
      <c r="GC599" s="1">
        <f t="shared" si="2873"/>
        <v>1</v>
      </c>
      <c r="GD599" s="1">
        <f t="shared" si="2874"/>
        <v>1</v>
      </c>
      <c r="GE599" s="1">
        <f t="shared" si="2875"/>
        <v>0</v>
      </c>
      <c r="GF599" s="1">
        <f t="shared" si="2876"/>
        <v>0</v>
      </c>
      <c r="GG599" s="1">
        <f t="shared" si="2877"/>
        <v>1</v>
      </c>
      <c r="GI599" s="1">
        <f t="shared" si="2878"/>
        <v>1</v>
      </c>
      <c r="GK599" s="1">
        <f t="shared" si="2879"/>
        <v>0</v>
      </c>
      <c r="GL599" s="1">
        <f t="shared" si="2880"/>
        <v>1</v>
      </c>
      <c r="GM599" s="1">
        <f t="shared" si="2881"/>
        <v>1</v>
      </c>
      <c r="GN599" s="1">
        <f t="shared" si="2882"/>
        <v>1</v>
      </c>
      <c r="GO599" s="1">
        <f t="shared" si="2883"/>
        <v>0</v>
      </c>
      <c r="GP599" s="1">
        <f t="shared" si="2884"/>
        <v>0</v>
      </c>
      <c r="GQ599" s="1">
        <f t="shared" si="2885"/>
        <v>1</v>
      </c>
      <c r="GS599" s="1" t="str">
        <f t="shared" si="2886"/>
        <v/>
      </c>
      <c r="GT599" s="1" t="str">
        <f t="shared" si="2887"/>
        <v/>
      </c>
      <c r="GU599" s="1">
        <f t="shared" si="2888"/>
        <v>1</v>
      </c>
      <c r="GV599" s="1">
        <f t="shared" si="2889"/>
        <v>0</v>
      </c>
      <c r="GW599" s="1">
        <f t="shared" si="2890"/>
        <v>0</v>
      </c>
      <c r="GX599" s="1">
        <f t="shared" si="2891"/>
        <v>0</v>
      </c>
      <c r="GY599" s="1">
        <f t="shared" si="2892"/>
        <v>0</v>
      </c>
      <c r="GZ599" s="1"/>
      <c r="HA599" s="1">
        <f t="shared" si="2893"/>
        <v>0</v>
      </c>
      <c r="HB599" s="1">
        <f t="shared" si="2894"/>
        <v>0</v>
      </c>
      <c r="HC599" s="1">
        <f t="shared" si="2895"/>
        <v>0</v>
      </c>
      <c r="HD599" s="1">
        <f t="shared" si="2896"/>
        <v>0</v>
      </c>
      <c r="HE599" s="1">
        <f t="shared" si="2897"/>
        <v>0</v>
      </c>
      <c r="HF599" s="1">
        <f t="shared" si="2898"/>
        <v>0</v>
      </c>
      <c r="HH599" s="1">
        <f t="shared" si="2899"/>
        <v>1</v>
      </c>
      <c r="HI599" s="1">
        <f t="shared" si="2900"/>
        <v>1</v>
      </c>
      <c r="HJ599" s="1">
        <f t="shared" si="2901"/>
        <v>0</v>
      </c>
      <c r="HK599" s="1">
        <f t="shared" si="2902"/>
        <v>0</v>
      </c>
      <c r="HL599" s="1">
        <f t="shared" si="2903"/>
        <v>0</v>
      </c>
      <c r="HM599" s="1">
        <f t="shared" si="2904"/>
        <v>0</v>
      </c>
      <c r="HO599" s="1">
        <f t="shared" si="2905"/>
        <v>1</v>
      </c>
      <c r="HP599" s="1" t="str">
        <f t="shared" si="2906"/>
        <v/>
      </c>
      <c r="HQ599" s="1">
        <f t="shared" si="2907"/>
        <v>1</v>
      </c>
      <c r="HR599" t="str">
        <f t="shared" si="2908"/>
        <v/>
      </c>
      <c r="HS599" s="1" t="str">
        <f t="shared" si="2909"/>
        <v/>
      </c>
      <c r="HT599" t="str">
        <f t="shared" si="2910"/>
        <v/>
      </c>
      <c r="HU599" t="str">
        <f t="shared" si="2911"/>
        <v/>
      </c>
      <c r="HV599" s="1" t="str">
        <f t="shared" si="2912"/>
        <v/>
      </c>
      <c r="HW599" s="1" t="str">
        <f t="shared" si="2913"/>
        <v/>
      </c>
      <c r="HX599" s="1" t="str">
        <f t="shared" si="2914"/>
        <v/>
      </c>
      <c r="HZ599" s="1">
        <f t="shared" si="2915"/>
        <v>0</v>
      </c>
      <c r="IA599" s="1" t="str">
        <f t="shared" si="2916"/>
        <v/>
      </c>
      <c r="IB599" s="1">
        <f t="shared" si="2917"/>
        <v>0</v>
      </c>
      <c r="IC599" s="1" t="str">
        <f t="shared" si="2918"/>
        <v/>
      </c>
      <c r="ID599" s="1" t="str">
        <f t="shared" si="2919"/>
        <v/>
      </c>
      <c r="IE599" s="1" t="str">
        <f t="shared" si="2920"/>
        <v/>
      </c>
      <c r="IF599" s="1" t="str">
        <f t="shared" si="2921"/>
        <v/>
      </c>
      <c r="IG599" s="1" t="str">
        <f t="shared" si="2922"/>
        <v/>
      </c>
      <c r="IH599" s="1" t="str">
        <f t="shared" si="2923"/>
        <v/>
      </c>
      <c r="II599" s="1" t="str">
        <f t="shared" si="2924"/>
        <v/>
      </c>
      <c r="IO599" s="3"/>
      <c r="IP599" s="3"/>
      <c r="IQ599" s="4"/>
      <c r="IR599" s="4"/>
      <c r="IX599" s="6"/>
      <c r="IY599" s="6"/>
      <c r="IZ599" s="7"/>
      <c r="JA599" s="7"/>
      <c r="JG599" s="12"/>
      <c r="JH599" s="12"/>
      <c r="JI599" s="13"/>
      <c r="JJ599" s="13"/>
      <c r="JN599" s="6"/>
      <c r="JO599" s="6"/>
      <c r="JQ599" s="11"/>
      <c r="JR599" s="11"/>
      <c r="JS599" s="12"/>
      <c r="JT599" s="13"/>
      <c r="JU599" s="12"/>
      <c r="JV599" s="12"/>
      <c r="JW599" s="97"/>
      <c r="JX599" s="13"/>
      <c r="JY599" s="13"/>
      <c r="JZ599" s="97"/>
      <c r="KA599" s="97"/>
      <c r="KB599" s="11"/>
      <c r="KC599" s="11"/>
      <c r="KD599" s="11"/>
      <c r="KE599" s="11"/>
    </row>
    <row r="600" spans="1:291" x14ac:dyDescent="0.2">
      <c r="A600" s="14">
        <f t="shared" si="2545"/>
        <v>600</v>
      </c>
      <c r="C600" s="2">
        <v>42975</v>
      </c>
      <c r="G600" s="3">
        <v>108.077</v>
      </c>
      <c r="H600" s="3">
        <v>118.21</v>
      </c>
      <c r="I600" s="3">
        <v>127</v>
      </c>
      <c r="J600" s="4">
        <v>156.24</v>
      </c>
      <c r="P600" s="128">
        <f t="shared" si="2946"/>
        <v>3463.75</v>
      </c>
      <c r="Q600" s="5">
        <f t="shared" si="2947"/>
        <v>3796.9999999999995</v>
      </c>
      <c r="R600" s="6">
        <f t="shared" si="2948"/>
        <v>4064</v>
      </c>
      <c r="S600" s="7">
        <f t="shared" si="2949"/>
        <v>5016.0000000000009</v>
      </c>
      <c r="Y600" s="4">
        <f t="shared" si="2925"/>
        <v>0.75000000000090949</v>
      </c>
      <c r="Z600" s="1">
        <f t="shared" si="2926"/>
        <v>2.7499999999995453</v>
      </c>
      <c r="AA600" s="1">
        <f t="shared" si="2927"/>
        <v>4</v>
      </c>
      <c r="AB600" s="1">
        <f t="shared" si="2928"/>
        <v>7.000000000001819</v>
      </c>
      <c r="AC600" s="1"/>
      <c r="AD600" s="1"/>
      <c r="AE600" s="126"/>
      <c r="AF600" s="126"/>
      <c r="AG600" s="126"/>
      <c r="AH600" s="4">
        <f t="shared" si="2929"/>
        <v>0.33333333333121118</v>
      </c>
      <c r="AI600" s="4">
        <f t="shared" si="2930"/>
        <v>0.14999999999790803</v>
      </c>
      <c r="AJ600" s="4">
        <f t="shared" si="2931"/>
        <v>0.34999999999954534</v>
      </c>
      <c r="AK600" s="4">
        <f t="shared" si="2932"/>
        <v>8.3333333332878734E-2</v>
      </c>
      <c r="AL600" s="4">
        <f t="shared" si="2933"/>
        <v>0.74999999999954525</v>
      </c>
      <c r="AM600" s="4">
        <f t="shared" si="2934"/>
        <v>1.6666666666660603</v>
      </c>
      <c r="AN600" s="4">
        <f t="shared" si="2935"/>
        <v>1.1999999999992723</v>
      </c>
      <c r="AO600" s="4">
        <f t="shared" si="2936"/>
        <v>1</v>
      </c>
      <c r="AP600" s="4">
        <f t="shared" si="2937"/>
        <v>0.33333333332939213</v>
      </c>
      <c r="AQ600" s="4">
        <f t="shared" si="2938"/>
        <v>1.5416666666667422</v>
      </c>
      <c r="AR600" s="4">
        <f t="shared" si="2939"/>
        <v>9.9999999998181099E-2</v>
      </c>
      <c r="AS600" s="4">
        <f t="shared" si="2940"/>
        <v>1.1944444444435856</v>
      </c>
      <c r="AT600" s="4">
        <f t="shared" si="2941"/>
        <v>0.56666666666824317</v>
      </c>
      <c r="AU600" s="1"/>
      <c r="BA600" s="11">
        <f t="shared" si="2774"/>
        <v>0.75000000000090949</v>
      </c>
      <c r="BB600" s="11">
        <f t="shared" si="2775"/>
        <v>2.7499999999995453</v>
      </c>
      <c r="BC600" s="12">
        <f t="shared" si="2776"/>
        <v>4</v>
      </c>
      <c r="BD600" s="13">
        <f t="shared" si="2777"/>
        <v>7.000000000001819</v>
      </c>
      <c r="BJ600" s="11">
        <f t="shared" si="2778"/>
        <v>-0.33333333333121118</v>
      </c>
      <c r="BK600" s="11">
        <f t="shared" si="2779"/>
        <v>-0.14999999999790803</v>
      </c>
      <c r="BL600" s="11">
        <f t="shared" si="2780"/>
        <v>0.34999999999954534</v>
      </c>
      <c r="BM600" s="11">
        <f t="shared" si="2781"/>
        <v>8.3333333332878734E-2</v>
      </c>
      <c r="BN600" s="11">
        <f t="shared" si="2782"/>
        <v>0.74999999999954525</v>
      </c>
      <c r="BO600" s="11">
        <f t="shared" si="2783"/>
        <v>1.6666666666660603</v>
      </c>
      <c r="BP600" s="11">
        <f t="shared" si="2784"/>
        <v>1.1999999999992723</v>
      </c>
      <c r="BQ600" s="1">
        <v>1</v>
      </c>
      <c r="BR600" s="11">
        <f t="shared" si="2785"/>
        <v>0.33333333332939213</v>
      </c>
      <c r="BS600" s="11">
        <f t="shared" si="2786"/>
        <v>1.5416666666667422</v>
      </c>
      <c r="BT600" s="11">
        <f t="shared" si="2787"/>
        <v>-9.9999999998181099E-2</v>
      </c>
      <c r="BU600" s="11">
        <f t="shared" si="2788"/>
        <v>1.1944444444435856</v>
      </c>
      <c r="BV600" s="11">
        <f t="shared" si="2789"/>
        <v>0.56666666666824317</v>
      </c>
      <c r="BY600" s="126"/>
      <c r="BZ600" s="126"/>
      <c r="CA600">
        <f t="shared" si="2790"/>
        <v>1.1944444444435856</v>
      </c>
      <c r="CB600" s="1">
        <f t="shared" si="2791"/>
        <v>0</v>
      </c>
      <c r="CC600" s="1">
        <f t="shared" si="2792"/>
        <v>0</v>
      </c>
      <c r="CD600" s="1">
        <f t="shared" si="2793"/>
        <v>0</v>
      </c>
      <c r="CE600" s="126">
        <f t="shared" si="2942"/>
        <v>0</v>
      </c>
      <c r="CF600" s="1">
        <f t="shared" si="2794"/>
        <v>0</v>
      </c>
      <c r="CG600" s="1" t="str">
        <f t="shared" si="2795"/>
        <v/>
      </c>
      <c r="CH600" s="1" t="str">
        <f t="shared" si="2943"/>
        <v/>
      </c>
      <c r="CI600" s="1" t="str">
        <f t="shared" si="2796"/>
        <v/>
      </c>
      <c r="CJ600" s="1">
        <f t="shared" si="2797"/>
        <v>1</v>
      </c>
      <c r="CK600" s="1">
        <f t="shared" si="2798"/>
        <v>1</v>
      </c>
      <c r="CL600" s="1">
        <f t="shared" si="2799"/>
        <v>0</v>
      </c>
      <c r="CM600" s="1" t="str">
        <f t="shared" si="2800"/>
        <v/>
      </c>
      <c r="CN600" s="1">
        <f t="shared" si="2801"/>
        <v>0</v>
      </c>
      <c r="CO600" s="1" t="str">
        <f t="shared" si="2802"/>
        <v/>
      </c>
      <c r="CP600" s="1" t="str">
        <f t="shared" si="2803"/>
        <v/>
      </c>
      <c r="CQ600" s="1">
        <f t="shared" si="2804"/>
        <v>0</v>
      </c>
      <c r="CS600" s="1">
        <f t="shared" si="2805"/>
        <v>1</v>
      </c>
      <c r="CT600" s="1">
        <f t="shared" si="2806"/>
        <v>1</v>
      </c>
      <c r="CU600" s="1">
        <f t="shared" si="2807"/>
        <v>1</v>
      </c>
      <c r="CV600" s="126">
        <f t="shared" si="2944"/>
        <v>1</v>
      </c>
      <c r="CW600" s="1">
        <f t="shared" si="2808"/>
        <v>1</v>
      </c>
      <c r="CX600" s="1">
        <f t="shared" si="2809"/>
        <v>1</v>
      </c>
      <c r="CY600" s="1">
        <f t="shared" si="2810"/>
        <v>0</v>
      </c>
      <c r="CZ600" s="1">
        <f t="shared" si="2811"/>
        <v>0</v>
      </c>
      <c r="DA600" s="1">
        <f t="shared" si="2812"/>
        <v>1</v>
      </c>
      <c r="DB600" s="1" t="str">
        <f t="shared" si="2813"/>
        <v/>
      </c>
      <c r="DC600" s="1" t="str">
        <f t="shared" si="2814"/>
        <v/>
      </c>
      <c r="DD600" s="1">
        <f t="shared" si="2815"/>
        <v>0</v>
      </c>
      <c r="DE600" s="1" t="str">
        <f t="shared" si="2816"/>
        <v/>
      </c>
      <c r="DF600" s="1"/>
      <c r="DG600" s="126">
        <f t="shared" si="2945"/>
        <v>1</v>
      </c>
      <c r="DH600" s="1">
        <f t="shared" si="2817"/>
        <v>1</v>
      </c>
      <c r="DI600" s="1">
        <f t="shared" si="2818"/>
        <v>1</v>
      </c>
      <c r="DJ600" s="1">
        <f t="shared" si="2819"/>
        <v>1</v>
      </c>
      <c r="DK600" s="1" t="str">
        <f t="shared" si="2820"/>
        <v/>
      </c>
      <c r="DL600" s="1"/>
      <c r="DM600" s="1" t="str">
        <f t="shared" si="2821"/>
        <v/>
      </c>
      <c r="DN600" s="1">
        <f t="shared" si="2822"/>
        <v>1</v>
      </c>
      <c r="DO600" s="1">
        <f t="shared" si="2823"/>
        <v>0</v>
      </c>
      <c r="DP600" s="1">
        <f t="shared" si="2824"/>
        <v>0</v>
      </c>
      <c r="DQ600" s="1">
        <f t="shared" si="2825"/>
        <v>0</v>
      </c>
      <c r="DR600" s="1">
        <f t="shared" si="2826"/>
        <v>1</v>
      </c>
      <c r="DS600" s="1">
        <f t="shared" si="2827"/>
        <v>0</v>
      </c>
      <c r="DT600" s="1">
        <f t="shared" si="2828"/>
        <v>1</v>
      </c>
      <c r="DU600" s="1">
        <f t="shared" si="2829"/>
        <v>0</v>
      </c>
      <c r="DV600" s="1">
        <f t="shared" si="2830"/>
        <v>1</v>
      </c>
      <c r="DW600" s="1">
        <f t="shared" si="2831"/>
        <v>0</v>
      </c>
      <c r="DX600" s="1" t="str">
        <f t="shared" si="2832"/>
        <v/>
      </c>
      <c r="DY600" s="1" t="str">
        <f t="shared" si="2833"/>
        <v/>
      </c>
      <c r="EA600" s="1">
        <f t="shared" si="2834"/>
        <v>1</v>
      </c>
      <c r="EB600" s="1">
        <f t="shared" si="2835"/>
        <v>1</v>
      </c>
      <c r="EC600" s="1">
        <f t="shared" si="2836"/>
        <v>1</v>
      </c>
      <c r="ED600" s="1">
        <f t="shared" si="2837"/>
        <v>1</v>
      </c>
      <c r="EF600" s="1">
        <f t="shared" si="2838"/>
        <v>1</v>
      </c>
      <c r="EG600" s="1">
        <f t="shared" si="2839"/>
        <v>1</v>
      </c>
      <c r="EH600" s="1">
        <f t="shared" si="2840"/>
        <v>1</v>
      </c>
      <c r="EI600" s="1">
        <f t="shared" si="2841"/>
        <v>1</v>
      </c>
      <c r="EK600" s="1">
        <f t="shared" si="2842"/>
        <v>1</v>
      </c>
      <c r="EL600" s="1">
        <f t="shared" si="2843"/>
        <v>1</v>
      </c>
      <c r="EM600" s="1">
        <f t="shared" si="2844"/>
        <v>1</v>
      </c>
      <c r="EO600" s="1">
        <f t="shared" si="2845"/>
        <v>1</v>
      </c>
      <c r="EP600" s="1">
        <f t="shared" si="2846"/>
        <v>1</v>
      </c>
      <c r="EQ600" s="1">
        <f t="shared" si="2847"/>
        <v>1</v>
      </c>
      <c r="ES600" s="1">
        <f t="shared" si="2848"/>
        <v>1</v>
      </c>
      <c r="ET600" s="1">
        <f t="shared" si="2849"/>
        <v>1</v>
      </c>
      <c r="EU600" s="1">
        <f t="shared" si="2850"/>
        <v>1</v>
      </c>
      <c r="EV600" s="1">
        <f t="shared" si="2851"/>
        <v>1</v>
      </c>
      <c r="EW600" s="1">
        <f t="shared" si="2852"/>
        <v>1</v>
      </c>
      <c r="EY600" s="1">
        <f t="shared" si="2853"/>
        <v>1</v>
      </c>
      <c r="EZ600" s="1">
        <f t="shared" si="2854"/>
        <v>1</v>
      </c>
      <c r="FA600" s="1">
        <f t="shared" si="2855"/>
        <v>1</v>
      </c>
      <c r="FC600" s="1">
        <f t="shared" si="2856"/>
        <v>1</v>
      </c>
      <c r="FD600" s="1">
        <f t="shared" si="2857"/>
        <v>0</v>
      </c>
      <c r="FE600" s="1"/>
      <c r="FF600" s="1">
        <f t="shared" si="2858"/>
        <v>0</v>
      </c>
      <c r="FG600" s="1">
        <f t="shared" si="2859"/>
        <v>0</v>
      </c>
      <c r="FH600" s="1">
        <f t="shared" si="2860"/>
        <v>0</v>
      </c>
      <c r="FI600" s="1" t="str">
        <f t="shared" si="2861"/>
        <v/>
      </c>
      <c r="FJ600" s="1" t="str">
        <f t="shared" si="2862"/>
        <v/>
      </c>
      <c r="FK600" s="1" t="str">
        <f t="shared" si="2863"/>
        <v/>
      </c>
      <c r="FL600" s="1" t="str">
        <f t="shared" si="2864"/>
        <v/>
      </c>
      <c r="FN600" s="1" t="str">
        <f t="shared" si="2865"/>
        <v/>
      </c>
      <c r="FO600" s="1" t="str">
        <f t="shared" si="2866"/>
        <v/>
      </c>
      <c r="FP600" s="1" t="str">
        <f t="shared" si="2867"/>
        <v/>
      </c>
      <c r="FV600" s="1">
        <f t="shared" si="2868"/>
        <v>1</v>
      </c>
      <c r="FW600" s="1">
        <f t="shared" si="2869"/>
        <v>0</v>
      </c>
      <c r="FX600" s="1">
        <f t="shared" si="2870"/>
        <v>1</v>
      </c>
      <c r="GA600" s="1">
        <f t="shared" si="2871"/>
        <v>1</v>
      </c>
      <c r="GB600" s="1">
        <f t="shared" si="2872"/>
        <v>1</v>
      </c>
      <c r="GC600" s="1">
        <f t="shared" si="2873"/>
        <v>1</v>
      </c>
      <c r="GD600" s="1">
        <f t="shared" si="2874"/>
        <v>1</v>
      </c>
      <c r="GE600" s="1">
        <f t="shared" si="2875"/>
        <v>0</v>
      </c>
      <c r="GF600" s="1">
        <f t="shared" si="2876"/>
        <v>1</v>
      </c>
      <c r="GG600" s="1">
        <f t="shared" si="2877"/>
        <v>1</v>
      </c>
      <c r="GI600" s="1">
        <f t="shared" si="2878"/>
        <v>1</v>
      </c>
      <c r="GK600" s="1">
        <f t="shared" si="2879"/>
        <v>1</v>
      </c>
      <c r="GL600" s="1">
        <f t="shared" si="2880"/>
        <v>1</v>
      </c>
      <c r="GM600" s="1">
        <f t="shared" si="2881"/>
        <v>1</v>
      </c>
      <c r="GN600" s="1">
        <f t="shared" si="2882"/>
        <v>1</v>
      </c>
      <c r="GO600" s="1">
        <f t="shared" si="2883"/>
        <v>0</v>
      </c>
      <c r="GP600" s="1">
        <f t="shared" si="2884"/>
        <v>1</v>
      </c>
      <c r="GQ600" s="1">
        <f t="shared" si="2885"/>
        <v>1</v>
      </c>
      <c r="GS600" s="1" t="str">
        <f t="shared" si="2886"/>
        <v/>
      </c>
      <c r="GT600" s="1" t="str">
        <f t="shared" si="2887"/>
        <v/>
      </c>
      <c r="GU600" s="1">
        <f t="shared" si="2888"/>
        <v>0</v>
      </c>
      <c r="GV600" s="1">
        <f t="shared" si="2889"/>
        <v>0</v>
      </c>
      <c r="GW600" s="1">
        <f t="shared" si="2890"/>
        <v>0</v>
      </c>
      <c r="GX600" s="1">
        <f t="shared" si="2891"/>
        <v>0</v>
      </c>
      <c r="GY600" s="1">
        <f t="shared" si="2892"/>
        <v>0</v>
      </c>
      <c r="GZ600" s="1"/>
      <c r="HA600" s="1">
        <f t="shared" si="2893"/>
        <v>0</v>
      </c>
      <c r="HB600" s="1">
        <f t="shared" si="2894"/>
        <v>0</v>
      </c>
      <c r="HC600" s="1">
        <f t="shared" si="2895"/>
        <v>0</v>
      </c>
      <c r="HD600" s="1">
        <f t="shared" si="2896"/>
        <v>0</v>
      </c>
      <c r="HE600" s="1">
        <f t="shared" si="2897"/>
        <v>0</v>
      </c>
      <c r="HF600" s="1">
        <f t="shared" si="2898"/>
        <v>0</v>
      </c>
      <c r="HH600" s="1">
        <f t="shared" si="2899"/>
        <v>1</v>
      </c>
      <c r="HI600" s="1">
        <f t="shared" si="2900"/>
        <v>0</v>
      </c>
      <c r="HJ600" s="1">
        <f t="shared" si="2901"/>
        <v>0</v>
      </c>
      <c r="HK600" s="1">
        <f t="shared" si="2902"/>
        <v>0</v>
      </c>
      <c r="HL600" s="1">
        <f t="shared" si="2903"/>
        <v>0</v>
      </c>
      <c r="HM600" s="1">
        <f t="shared" si="2904"/>
        <v>0</v>
      </c>
      <c r="HO600" s="1">
        <f t="shared" si="2905"/>
        <v>0</v>
      </c>
      <c r="HP600" s="1" t="str">
        <f t="shared" si="2906"/>
        <v/>
      </c>
      <c r="HQ600" s="1" t="str">
        <f t="shared" si="2907"/>
        <v/>
      </c>
      <c r="HR600" t="str">
        <f t="shared" si="2908"/>
        <v/>
      </c>
      <c r="HS600" s="1" t="str">
        <f t="shared" si="2909"/>
        <v/>
      </c>
      <c r="HT600" t="str">
        <f t="shared" si="2910"/>
        <v/>
      </c>
      <c r="HU600" t="str">
        <f t="shared" si="2911"/>
        <v/>
      </c>
      <c r="HV600" s="1" t="str">
        <f t="shared" si="2912"/>
        <v/>
      </c>
      <c r="HW600" s="1" t="str">
        <f t="shared" si="2913"/>
        <v/>
      </c>
      <c r="HX600" s="1" t="str">
        <f t="shared" si="2914"/>
        <v/>
      </c>
      <c r="HZ600" s="1">
        <f t="shared" si="2915"/>
        <v>0</v>
      </c>
      <c r="IA600" s="1" t="str">
        <f t="shared" si="2916"/>
        <v/>
      </c>
      <c r="IB600" s="1" t="str">
        <f t="shared" si="2917"/>
        <v/>
      </c>
      <c r="IC600" s="1" t="str">
        <f t="shared" si="2918"/>
        <v/>
      </c>
      <c r="ID600" s="1" t="str">
        <f t="shared" si="2919"/>
        <v/>
      </c>
      <c r="IE600" s="1" t="str">
        <f t="shared" si="2920"/>
        <v/>
      </c>
      <c r="IF600" s="1" t="str">
        <f t="shared" si="2921"/>
        <v/>
      </c>
      <c r="IG600" s="1" t="str">
        <f t="shared" si="2922"/>
        <v/>
      </c>
      <c r="IH600" s="1" t="str">
        <f t="shared" si="2923"/>
        <v/>
      </c>
      <c r="II600" s="1" t="str">
        <f t="shared" si="2924"/>
        <v/>
      </c>
      <c r="IO600" s="3"/>
      <c r="IP600" s="3"/>
      <c r="IQ600" s="4"/>
      <c r="IR600" s="4"/>
      <c r="IX600" s="6"/>
      <c r="IY600" s="6"/>
      <c r="IZ600" s="7"/>
      <c r="JA600" s="7"/>
      <c r="JG600" s="12"/>
      <c r="JH600" s="12"/>
      <c r="JI600" s="13"/>
      <c r="JJ600" s="13"/>
      <c r="JN600" s="6"/>
      <c r="JO600" s="6"/>
      <c r="JQ600" s="11"/>
      <c r="JR600" s="11"/>
      <c r="JS600" s="12"/>
      <c r="JT600" s="13"/>
      <c r="JU600" s="12"/>
      <c r="JV600" s="12"/>
      <c r="JW600" s="97"/>
      <c r="JX600" s="13"/>
      <c r="JY600" s="13"/>
      <c r="JZ600" s="97"/>
      <c r="KA600" s="97"/>
      <c r="KB600" s="11"/>
      <c r="KC600" s="11"/>
      <c r="KD600" s="11"/>
      <c r="KE600" s="11"/>
    </row>
    <row r="601" spans="1:291" x14ac:dyDescent="0.2">
      <c r="A601" s="14">
        <f t="shared" si="2545"/>
        <v>601</v>
      </c>
      <c r="B601" t="s">
        <v>194</v>
      </c>
      <c r="C601" s="2">
        <v>42976</v>
      </c>
      <c r="G601" s="3">
        <v>108.09</v>
      </c>
      <c r="H601" s="3">
        <v>118.25</v>
      </c>
      <c r="I601" s="3">
        <v>127.06</v>
      </c>
      <c r="J601" s="4">
        <v>156.30000000000001</v>
      </c>
      <c r="P601" s="128">
        <f t="shared" si="2946"/>
        <v>3465.0000000000005</v>
      </c>
      <c r="Q601" s="5">
        <f t="shared" si="2947"/>
        <v>3801</v>
      </c>
      <c r="R601" s="6">
        <f t="shared" si="2948"/>
        <v>4070</v>
      </c>
      <c r="S601" s="7">
        <f t="shared" si="2949"/>
        <v>5022.0000000000009</v>
      </c>
      <c r="Y601" s="4">
        <f t="shared" si="2925"/>
        <v>1.2500000000004547</v>
      </c>
      <c r="Z601" s="1">
        <f t="shared" si="2926"/>
        <v>4.0000000000004547</v>
      </c>
      <c r="AA601" s="1">
        <f t="shared" si="2927"/>
        <v>6</v>
      </c>
      <c r="AB601" s="1">
        <f t="shared" si="2928"/>
        <v>6</v>
      </c>
      <c r="AC601" s="1"/>
      <c r="AD601" s="1"/>
      <c r="AE601" s="126"/>
      <c r="AF601" s="126"/>
      <c r="AG601" s="126"/>
      <c r="AH601" s="4">
        <f t="shared" si="2929"/>
        <v>0.16666666666606034</v>
      </c>
      <c r="AI601" s="4">
        <f t="shared" si="2930"/>
        <v>0.10000000000063691</v>
      </c>
      <c r="AJ601" s="4">
        <f t="shared" si="2931"/>
        <v>0.4000000000004551</v>
      </c>
      <c r="AK601" s="4">
        <f t="shared" si="2932"/>
        <v>4.5474735088646412E-13</v>
      </c>
      <c r="AL601" s="4">
        <f t="shared" si="2933"/>
        <v>1.0000000000004547</v>
      </c>
      <c r="AM601" s="4">
        <f t="shared" si="2934"/>
        <v>4</v>
      </c>
      <c r="AN601" s="4">
        <f t="shared" si="2935"/>
        <v>3.6</v>
      </c>
      <c r="AO601" s="4">
        <f t="shared" si="2936"/>
        <v>1</v>
      </c>
      <c r="AP601" s="4">
        <f t="shared" si="2937"/>
        <v>0.16666666666727345</v>
      </c>
      <c r="AQ601" s="4">
        <f t="shared" si="2938"/>
        <v>3.9999999999993179</v>
      </c>
      <c r="AR601" s="4">
        <f t="shared" si="2939"/>
        <v>0.10000000000090958</v>
      </c>
      <c r="AS601" s="4">
        <f t="shared" si="2940"/>
        <v>2.6666666666671217</v>
      </c>
      <c r="AT601" s="4">
        <f t="shared" si="2941"/>
        <v>1.7000000000009095</v>
      </c>
      <c r="AU601" s="1"/>
      <c r="BA601" s="11">
        <f t="shared" si="2774"/>
        <v>1.2500000000004547</v>
      </c>
      <c r="BB601" s="11">
        <f t="shared" si="2775"/>
        <v>4.0000000000004547</v>
      </c>
      <c r="BC601" s="12">
        <f t="shared" si="2776"/>
        <v>6</v>
      </c>
      <c r="BD601" s="13">
        <f t="shared" si="2777"/>
        <v>6</v>
      </c>
      <c r="BJ601" s="11">
        <f t="shared" si="2778"/>
        <v>-0.16666666666606034</v>
      </c>
      <c r="BK601" s="11">
        <f t="shared" si="2779"/>
        <v>0.10000000000063691</v>
      </c>
      <c r="BL601" s="11">
        <f t="shared" si="2780"/>
        <v>0.4000000000004551</v>
      </c>
      <c r="BM601" s="11">
        <f t="shared" si="2781"/>
        <v>4.5474735088646412E-13</v>
      </c>
      <c r="BN601" s="11">
        <f t="shared" si="2782"/>
        <v>1.0000000000004547</v>
      </c>
      <c r="BO601" s="11">
        <f t="shared" si="2783"/>
        <v>4</v>
      </c>
      <c r="BP601" s="11">
        <f t="shared" si="2784"/>
        <v>3.6</v>
      </c>
      <c r="BQ601" s="1">
        <v>1</v>
      </c>
      <c r="BR601" s="11">
        <f t="shared" si="2785"/>
        <v>-0.16666666666727345</v>
      </c>
      <c r="BS601" s="11">
        <f t="shared" si="2786"/>
        <v>3.9999999999993179</v>
      </c>
      <c r="BT601" s="11">
        <f t="shared" si="2787"/>
        <v>0.10000000000090958</v>
      </c>
      <c r="BU601" s="11">
        <f t="shared" si="2788"/>
        <v>2.6666666666671217</v>
      </c>
      <c r="BV601" s="11">
        <f t="shared" si="2789"/>
        <v>1.7000000000009095</v>
      </c>
      <c r="BY601" s="126"/>
      <c r="BZ601" s="126"/>
      <c r="CA601">
        <f t="shared" si="2790"/>
        <v>2.6666666666671217</v>
      </c>
      <c r="CB601" s="1">
        <f t="shared" si="2791"/>
        <v>1</v>
      </c>
      <c r="CC601" s="1">
        <f t="shared" si="2792"/>
        <v>1</v>
      </c>
      <c r="CD601" s="1">
        <f t="shared" si="2793"/>
        <v>1</v>
      </c>
      <c r="CE601" s="126">
        <f t="shared" si="2942"/>
        <v>1</v>
      </c>
      <c r="CF601" s="1">
        <f t="shared" si="2794"/>
        <v>1</v>
      </c>
      <c r="CG601" s="1">
        <f t="shared" si="2795"/>
        <v>1</v>
      </c>
      <c r="CH601" s="1" t="str">
        <f t="shared" si="2943"/>
        <v/>
      </c>
      <c r="CI601" s="1">
        <f t="shared" si="2796"/>
        <v>0</v>
      </c>
      <c r="CJ601" s="1">
        <f t="shared" si="2797"/>
        <v>0</v>
      </c>
      <c r="CK601" s="1" t="str">
        <f t="shared" si="2798"/>
        <v/>
      </c>
      <c r="CL601" s="1">
        <f t="shared" si="2799"/>
        <v>1</v>
      </c>
      <c r="CM601" s="1">
        <f t="shared" si="2800"/>
        <v>0</v>
      </c>
      <c r="CN601" s="1" t="str">
        <f t="shared" si="2801"/>
        <v/>
      </c>
      <c r="CO601" s="1">
        <f t="shared" si="2802"/>
        <v>1</v>
      </c>
      <c r="CP601" s="1">
        <f t="shared" si="2803"/>
        <v>1</v>
      </c>
      <c r="CQ601" s="1" t="str">
        <f t="shared" si="2804"/>
        <v/>
      </c>
      <c r="CS601" s="1">
        <f t="shared" si="2805"/>
        <v>1</v>
      </c>
      <c r="CT601" s="1">
        <f t="shared" si="2806"/>
        <v>1</v>
      </c>
      <c r="CU601" s="1">
        <f t="shared" si="2807"/>
        <v>1</v>
      </c>
      <c r="CV601" s="126">
        <f t="shared" si="2944"/>
        <v>0</v>
      </c>
      <c r="CW601" s="1">
        <f t="shared" si="2808"/>
        <v>1</v>
      </c>
      <c r="CX601" s="1" t="str">
        <f t="shared" si="2809"/>
        <v/>
      </c>
      <c r="CY601" s="1" t="str">
        <f t="shared" si="2810"/>
        <v/>
      </c>
      <c r="CZ601" s="1" t="str">
        <f t="shared" si="2811"/>
        <v/>
      </c>
      <c r="DA601" s="1" t="str">
        <f t="shared" si="2812"/>
        <v/>
      </c>
      <c r="DB601" s="1">
        <f t="shared" si="2813"/>
        <v>1</v>
      </c>
      <c r="DC601" s="1" t="str">
        <f t="shared" si="2814"/>
        <v/>
      </c>
      <c r="DD601" s="1">
        <f t="shared" si="2815"/>
        <v>1</v>
      </c>
      <c r="DE601" s="1" t="str">
        <f t="shared" si="2816"/>
        <v/>
      </c>
      <c r="DF601" s="1"/>
      <c r="DG601" s="126">
        <f t="shared" si="2945"/>
        <v>1</v>
      </c>
      <c r="DH601" s="1">
        <f t="shared" si="2817"/>
        <v>1</v>
      </c>
      <c r="DI601" s="1">
        <f t="shared" si="2818"/>
        <v>1</v>
      </c>
      <c r="DJ601" s="1">
        <f t="shared" si="2819"/>
        <v>1</v>
      </c>
      <c r="DK601" s="1" t="str">
        <f t="shared" si="2820"/>
        <v/>
      </c>
      <c r="DL601" s="1"/>
      <c r="DM601" s="1" t="str">
        <f t="shared" si="2821"/>
        <v/>
      </c>
      <c r="DN601" s="1">
        <f t="shared" si="2822"/>
        <v>1</v>
      </c>
      <c r="DO601" s="1">
        <f t="shared" si="2823"/>
        <v>1</v>
      </c>
      <c r="DP601" s="1">
        <f t="shared" si="2824"/>
        <v>1</v>
      </c>
      <c r="DQ601" s="1">
        <f t="shared" si="2825"/>
        <v>1</v>
      </c>
      <c r="DR601" s="1">
        <f t="shared" si="2826"/>
        <v>1</v>
      </c>
      <c r="DS601" s="1">
        <f t="shared" si="2827"/>
        <v>1</v>
      </c>
      <c r="DT601" s="1">
        <f t="shared" si="2828"/>
        <v>1</v>
      </c>
      <c r="DU601" s="1">
        <f t="shared" si="2829"/>
        <v>0</v>
      </c>
      <c r="DV601" s="1">
        <f t="shared" si="2830"/>
        <v>1</v>
      </c>
      <c r="DW601" s="1">
        <f t="shared" si="2831"/>
        <v>0</v>
      </c>
      <c r="DX601" s="1" t="str">
        <f t="shared" si="2832"/>
        <v/>
      </c>
      <c r="DY601" s="1" t="str">
        <f t="shared" si="2833"/>
        <v/>
      </c>
      <c r="EA601" s="1">
        <f t="shared" si="2834"/>
        <v>1</v>
      </c>
      <c r="EB601" s="1">
        <f t="shared" si="2835"/>
        <v>1</v>
      </c>
      <c r="EC601" s="1">
        <f t="shared" si="2836"/>
        <v>1</v>
      </c>
      <c r="ED601" s="1">
        <f t="shared" si="2837"/>
        <v>1</v>
      </c>
      <c r="EF601" s="1">
        <f t="shared" si="2838"/>
        <v>1</v>
      </c>
      <c r="EG601" s="1">
        <f t="shared" si="2839"/>
        <v>1</v>
      </c>
      <c r="EH601" s="1">
        <f t="shared" si="2840"/>
        <v>1</v>
      </c>
      <c r="EI601" s="1">
        <f t="shared" si="2841"/>
        <v>1</v>
      </c>
      <c r="EK601" s="1">
        <f t="shared" si="2842"/>
        <v>1</v>
      </c>
      <c r="EL601" s="1">
        <f t="shared" si="2843"/>
        <v>1</v>
      </c>
      <c r="EM601" s="1">
        <f t="shared" si="2844"/>
        <v>1</v>
      </c>
      <c r="EO601" s="1">
        <f t="shared" si="2845"/>
        <v>1</v>
      </c>
      <c r="EP601" s="1">
        <f t="shared" si="2846"/>
        <v>1</v>
      </c>
      <c r="EQ601" s="1">
        <f t="shared" si="2847"/>
        <v>1</v>
      </c>
      <c r="ES601" s="1">
        <f t="shared" si="2848"/>
        <v>1</v>
      </c>
      <c r="ET601" s="1">
        <f t="shared" si="2849"/>
        <v>1</v>
      </c>
      <c r="EU601" s="1">
        <f t="shared" si="2850"/>
        <v>1</v>
      </c>
      <c r="EV601" s="1">
        <f t="shared" si="2851"/>
        <v>1</v>
      </c>
      <c r="EW601" s="1">
        <f t="shared" si="2852"/>
        <v>1</v>
      </c>
      <c r="EY601" s="1">
        <f t="shared" si="2853"/>
        <v>1</v>
      </c>
      <c r="EZ601" s="1">
        <f t="shared" si="2854"/>
        <v>1</v>
      </c>
      <c r="FA601" s="1">
        <f t="shared" si="2855"/>
        <v>1</v>
      </c>
      <c r="FC601" s="1">
        <f t="shared" si="2856"/>
        <v>1</v>
      </c>
      <c r="FD601" s="1">
        <f t="shared" si="2857"/>
        <v>0</v>
      </c>
      <c r="FE601" s="1"/>
      <c r="FF601" s="1">
        <f t="shared" si="2858"/>
        <v>1</v>
      </c>
      <c r="FG601" s="1">
        <f t="shared" si="2859"/>
        <v>1</v>
      </c>
      <c r="FH601" s="1">
        <f t="shared" si="2860"/>
        <v>1</v>
      </c>
      <c r="FI601" s="1">
        <f t="shared" si="2861"/>
        <v>1</v>
      </c>
      <c r="FJ601" s="1">
        <f t="shared" si="2862"/>
        <v>1</v>
      </c>
      <c r="FK601" s="1">
        <f t="shared" si="2863"/>
        <v>1</v>
      </c>
      <c r="FL601" s="1">
        <f t="shared" si="2864"/>
        <v>1</v>
      </c>
      <c r="FN601" s="1" t="str">
        <f t="shared" si="2865"/>
        <v/>
      </c>
      <c r="FO601" s="1" t="str">
        <f t="shared" si="2866"/>
        <v/>
      </c>
      <c r="FP601" s="1" t="str">
        <f t="shared" si="2867"/>
        <v/>
      </c>
      <c r="FV601" s="1">
        <f t="shared" si="2868"/>
        <v>0</v>
      </c>
      <c r="FW601" s="1">
        <f t="shared" si="2869"/>
        <v>1</v>
      </c>
      <c r="FX601" s="1">
        <f t="shared" si="2870"/>
        <v>1</v>
      </c>
      <c r="GA601" s="1">
        <f t="shared" si="2871"/>
        <v>0</v>
      </c>
      <c r="GB601" s="1">
        <f t="shared" si="2872"/>
        <v>0</v>
      </c>
      <c r="GC601" s="1">
        <f t="shared" si="2873"/>
        <v>0</v>
      </c>
      <c r="GD601" s="1">
        <f t="shared" si="2874"/>
        <v>0</v>
      </c>
      <c r="GE601" s="1">
        <f t="shared" si="2875"/>
        <v>0</v>
      </c>
      <c r="GF601" s="1">
        <f t="shared" si="2876"/>
        <v>0</v>
      </c>
      <c r="GG601" s="1">
        <f t="shared" si="2877"/>
        <v>0</v>
      </c>
      <c r="GI601" s="1">
        <f t="shared" si="2878"/>
        <v>0</v>
      </c>
      <c r="GK601" s="1">
        <f t="shared" si="2879"/>
        <v>1</v>
      </c>
      <c r="GL601" s="1">
        <f t="shared" si="2880"/>
        <v>1</v>
      </c>
      <c r="GM601" s="1">
        <f t="shared" si="2881"/>
        <v>1</v>
      </c>
      <c r="GN601" s="1">
        <f t="shared" si="2882"/>
        <v>1</v>
      </c>
      <c r="GO601" s="1">
        <f t="shared" si="2883"/>
        <v>1</v>
      </c>
      <c r="GP601" s="1">
        <f t="shared" si="2884"/>
        <v>1</v>
      </c>
      <c r="GQ601" s="1">
        <f t="shared" si="2885"/>
        <v>1</v>
      </c>
      <c r="GS601" s="1" t="str">
        <f t="shared" si="2886"/>
        <v/>
      </c>
      <c r="GT601" s="1" t="str">
        <f t="shared" si="2887"/>
        <v/>
      </c>
      <c r="GU601" s="1">
        <f t="shared" si="2888"/>
        <v>0</v>
      </c>
      <c r="GV601" s="1">
        <f t="shared" si="2889"/>
        <v>0</v>
      </c>
      <c r="GW601" s="1">
        <f t="shared" si="2890"/>
        <v>0</v>
      </c>
      <c r="GX601" s="1">
        <f t="shared" si="2891"/>
        <v>0</v>
      </c>
      <c r="GY601" s="1">
        <f t="shared" si="2892"/>
        <v>0</v>
      </c>
      <c r="GZ601" s="1"/>
      <c r="HA601" s="1">
        <f t="shared" si="2893"/>
        <v>1</v>
      </c>
      <c r="HB601" s="1">
        <f t="shared" si="2894"/>
        <v>0</v>
      </c>
      <c r="HC601" s="1">
        <f t="shared" si="2895"/>
        <v>0</v>
      </c>
      <c r="HD601" s="1">
        <f t="shared" si="2896"/>
        <v>0</v>
      </c>
      <c r="HE601" s="1">
        <f t="shared" si="2897"/>
        <v>0</v>
      </c>
      <c r="HF601" s="1">
        <f t="shared" si="2898"/>
        <v>0</v>
      </c>
      <c r="HH601" s="1">
        <f t="shared" si="2899"/>
        <v>1</v>
      </c>
      <c r="HI601" s="1">
        <f t="shared" si="2900"/>
        <v>1</v>
      </c>
      <c r="HJ601" s="1">
        <f t="shared" si="2901"/>
        <v>0</v>
      </c>
      <c r="HK601" s="1">
        <f t="shared" si="2902"/>
        <v>0</v>
      </c>
      <c r="HL601" s="1">
        <f t="shared" si="2903"/>
        <v>0</v>
      </c>
      <c r="HM601" s="1">
        <f t="shared" si="2904"/>
        <v>0</v>
      </c>
      <c r="HO601" s="1">
        <f t="shared" si="2905"/>
        <v>1</v>
      </c>
      <c r="HP601" s="1" t="str">
        <f t="shared" si="2906"/>
        <v/>
      </c>
      <c r="HQ601" s="1" t="str">
        <f t="shared" si="2907"/>
        <v/>
      </c>
      <c r="HR601" t="str">
        <f t="shared" si="2908"/>
        <v/>
      </c>
      <c r="HS601" s="1" t="str">
        <f t="shared" si="2909"/>
        <v/>
      </c>
      <c r="HT601" t="str">
        <f t="shared" si="2910"/>
        <v/>
      </c>
      <c r="HU601" t="str">
        <f t="shared" si="2911"/>
        <v/>
      </c>
      <c r="HV601" s="1" t="str">
        <f t="shared" si="2912"/>
        <v/>
      </c>
      <c r="HW601" s="1" t="str">
        <f t="shared" si="2913"/>
        <v/>
      </c>
      <c r="HX601" s="1" t="str">
        <f t="shared" si="2914"/>
        <v/>
      </c>
      <c r="HZ601" s="1">
        <f t="shared" si="2915"/>
        <v>0</v>
      </c>
      <c r="IA601" s="1" t="str">
        <f t="shared" si="2916"/>
        <v/>
      </c>
      <c r="IB601" s="1" t="str">
        <f t="shared" si="2917"/>
        <v/>
      </c>
      <c r="IC601" s="1" t="str">
        <f t="shared" si="2918"/>
        <v/>
      </c>
      <c r="ID601" s="1" t="str">
        <f t="shared" si="2919"/>
        <v/>
      </c>
      <c r="IE601" s="1" t="str">
        <f t="shared" si="2920"/>
        <v/>
      </c>
      <c r="IF601" s="1" t="str">
        <f t="shared" si="2921"/>
        <v/>
      </c>
      <c r="IG601" s="1" t="str">
        <f t="shared" si="2922"/>
        <v/>
      </c>
      <c r="IH601" s="1" t="str">
        <f t="shared" si="2923"/>
        <v/>
      </c>
      <c r="II601" s="1" t="str">
        <f t="shared" si="2924"/>
        <v/>
      </c>
      <c r="IO601" s="3"/>
      <c r="IP601" s="3"/>
      <c r="IQ601" s="4"/>
      <c r="IR601" s="4"/>
      <c r="IX601" s="6"/>
      <c r="IY601" s="6"/>
      <c r="IZ601" s="7"/>
      <c r="JA601" s="7"/>
      <c r="JG601" s="12"/>
      <c r="JH601" s="12"/>
      <c r="JI601" s="13"/>
      <c r="JJ601" s="13"/>
      <c r="JN601" s="6"/>
      <c r="JO601" s="6"/>
      <c r="JQ601" s="11"/>
      <c r="JR601" s="11"/>
      <c r="JS601" s="12"/>
      <c r="JT601" s="13"/>
      <c r="JU601" s="12"/>
      <c r="JV601" s="12"/>
      <c r="JW601" s="97"/>
      <c r="JX601" s="13"/>
      <c r="JY601" s="13"/>
      <c r="JZ601" s="97"/>
      <c r="KA601" s="97"/>
      <c r="KB601" s="11"/>
      <c r="KC601" s="11"/>
      <c r="KD601" s="11"/>
      <c r="KE601" s="11"/>
    </row>
    <row r="602" spans="1:291" x14ac:dyDescent="0.2">
      <c r="A602" s="14">
        <f t="shared" si="2545"/>
        <v>602</v>
      </c>
      <c r="B602" t="s">
        <v>195</v>
      </c>
      <c r="C602" s="2">
        <v>42976</v>
      </c>
      <c r="G602" s="3">
        <v>108.057</v>
      </c>
      <c r="H602" s="3">
        <v>118.16500000000001</v>
      </c>
      <c r="I602" s="3">
        <v>126.3</v>
      </c>
      <c r="J602" s="4">
        <v>155.22</v>
      </c>
      <c r="P602" s="128">
        <f t="shared" si="2946"/>
        <v>3461.75</v>
      </c>
      <c r="Q602" s="5">
        <f t="shared" si="2947"/>
        <v>3792.5000000000005</v>
      </c>
      <c r="R602" s="6">
        <f t="shared" si="2948"/>
        <v>4061.9999999999995</v>
      </c>
      <c r="S602" s="7">
        <f t="shared" si="2949"/>
        <v>4982</v>
      </c>
      <c r="Y602" s="4">
        <f t="shared" si="2925"/>
        <v>0</v>
      </c>
      <c r="Z602" s="1">
        <f t="shared" si="2926"/>
        <v>0</v>
      </c>
      <c r="AA602" s="1">
        <f t="shared" si="2927"/>
        <v>0</v>
      </c>
      <c r="AB602" s="1">
        <f t="shared" si="2928"/>
        <v>0</v>
      </c>
      <c r="AC602" s="1"/>
      <c r="AD602" s="1"/>
      <c r="AE602" s="126"/>
      <c r="AF602" s="126"/>
      <c r="AG602" s="126"/>
      <c r="AH602" s="4">
        <f t="shared" si="2929"/>
        <v>0</v>
      </c>
      <c r="AI602" s="4">
        <f t="shared" si="2930"/>
        <v>0</v>
      </c>
      <c r="AJ602" s="4">
        <f t="shared" si="2931"/>
        <v>0</v>
      </c>
      <c r="AK602" s="4">
        <f t="shared" si="2932"/>
        <v>0</v>
      </c>
      <c r="AL602" s="4">
        <f t="shared" si="2933"/>
        <v>0</v>
      </c>
      <c r="AM602" s="4">
        <f t="shared" si="2934"/>
        <v>0</v>
      </c>
      <c r="AN602" s="4">
        <f t="shared" si="2935"/>
        <v>0</v>
      </c>
      <c r="AO602" s="4">
        <f t="shared" si="2936"/>
        <v>0</v>
      </c>
      <c r="AP602" s="4">
        <f t="shared" si="2937"/>
        <v>0</v>
      </c>
      <c r="AQ602" s="4">
        <f t="shared" si="2938"/>
        <v>0</v>
      </c>
      <c r="AR602" s="4">
        <f t="shared" si="2939"/>
        <v>0</v>
      </c>
      <c r="AS602" s="4">
        <f t="shared" si="2940"/>
        <v>0</v>
      </c>
      <c r="AT602" s="4">
        <f t="shared" si="2941"/>
        <v>0</v>
      </c>
      <c r="AU602" s="1"/>
      <c r="BA602" s="11"/>
      <c r="BB602" s="11"/>
      <c r="BC602" s="12"/>
      <c r="BD602" s="13"/>
      <c r="BJ602" s="11"/>
      <c r="BK602" s="11"/>
      <c r="BL602" s="11"/>
      <c r="BM602" s="11"/>
      <c r="BN602" s="11"/>
      <c r="BO602" s="11"/>
      <c r="BP602" s="11"/>
      <c r="BR602" s="11"/>
      <c r="BS602" s="11"/>
      <c r="BT602" s="11"/>
      <c r="BU602" s="11"/>
      <c r="BV602" s="11"/>
      <c r="BY602" s="126"/>
      <c r="BZ602" s="126"/>
      <c r="CB602" s="1"/>
      <c r="CC602" s="1"/>
      <c r="CD602" s="1"/>
      <c r="CE602" s="126" t="str">
        <f t="shared" si="2942"/>
        <v/>
      </c>
      <c r="CF602" s="1"/>
      <c r="CG602" s="1"/>
      <c r="CH602" s="1"/>
      <c r="CI602" s="1"/>
      <c r="CJ602" s="1"/>
      <c r="CK602" s="1"/>
      <c r="CL602" s="1"/>
      <c r="CM602" s="1"/>
      <c r="CN602" s="1"/>
      <c r="CO602" s="1"/>
      <c r="CP602" s="1"/>
      <c r="CQ602" s="1"/>
      <c r="CS602" s="1"/>
      <c r="CT602" s="1"/>
      <c r="CU602" s="1"/>
      <c r="CV602" s="126" t="str">
        <f t="shared" si="2944"/>
        <v/>
      </c>
      <c r="CW602" s="1"/>
      <c r="CX602" s="1"/>
      <c r="CY602" s="1"/>
      <c r="CZ602" s="1"/>
      <c r="DA602" s="1"/>
      <c r="DB602" s="1"/>
      <c r="DC602" s="1"/>
      <c r="DD602" s="1"/>
      <c r="DE602" s="1"/>
      <c r="DF602" s="1"/>
      <c r="DG602" s="126"/>
      <c r="DH602" s="1"/>
      <c r="DI602" s="1"/>
      <c r="DJ602" s="1"/>
      <c r="DK602" s="1"/>
      <c r="DL602" s="1"/>
      <c r="DM602" s="1"/>
      <c r="DN602" s="1"/>
      <c r="DO602" s="1"/>
      <c r="DP602" s="1"/>
      <c r="DQ602" s="1"/>
      <c r="DR602" s="1"/>
      <c r="DS602" s="1"/>
      <c r="DT602" s="1"/>
      <c r="DU602" s="1"/>
      <c r="DV602" s="1"/>
      <c r="DW602" s="1"/>
      <c r="DX602" s="1"/>
      <c r="DY602" s="1"/>
      <c r="EA602" s="1"/>
      <c r="EB602" s="1"/>
      <c r="EC602" s="1"/>
      <c r="ED602" s="1"/>
      <c r="EF602" s="1"/>
      <c r="EG602" s="1"/>
      <c r="EH602" s="1"/>
      <c r="EI602" s="1"/>
      <c r="EK602" s="1"/>
      <c r="EL602" s="1"/>
      <c r="EM602" s="1"/>
      <c r="EO602" s="1"/>
      <c r="EP602" s="1"/>
      <c r="EQ602" s="1"/>
      <c r="ES602" s="1"/>
      <c r="ET602" s="1"/>
      <c r="EU602" s="1"/>
      <c r="EV602" s="1"/>
      <c r="EW602" s="1"/>
      <c r="EY602" s="1"/>
      <c r="EZ602" s="1"/>
      <c r="FA602" s="1"/>
      <c r="FC602" s="1"/>
      <c r="FD602" s="1"/>
      <c r="FE602" s="1"/>
      <c r="FF602" s="1"/>
      <c r="FG602" s="1"/>
      <c r="FH602" s="1"/>
      <c r="FI602" s="1"/>
      <c r="FJ602" s="1"/>
      <c r="FK602" s="1"/>
      <c r="FL602" s="1"/>
      <c r="FV602" s="1"/>
      <c r="FW602" s="1"/>
      <c r="FX602" s="1"/>
      <c r="GA602" s="1"/>
      <c r="GB602" s="1"/>
      <c r="GC602" s="1"/>
      <c r="GD602" s="1"/>
      <c r="GE602" s="1"/>
      <c r="GF602" s="1"/>
      <c r="GG602" s="1"/>
      <c r="GI602" s="1"/>
      <c r="GK602" s="1"/>
      <c r="GL602" s="1"/>
      <c r="GM602" s="1"/>
      <c r="GN602" s="1"/>
      <c r="GO602" s="1"/>
      <c r="GP602" s="1"/>
      <c r="GQ602" s="1"/>
      <c r="GS602" s="1"/>
      <c r="GT602" s="1"/>
      <c r="GU602" s="1"/>
      <c r="GV602" s="1"/>
      <c r="GW602" s="1"/>
      <c r="GX602" s="1"/>
      <c r="GY602" s="1"/>
      <c r="GZ602" s="1"/>
      <c r="HA602" s="1"/>
      <c r="HB602" s="1"/>
      <c r="HC602" s="1"/>
      <c r="HD602" s="1"/>
      <c r="HE602" s="1"/>
      <c r="HF602" s="1"/>
      <c r="HH602" s="1"/>
      <c r="HI602" s="1"/>
      <c r="HJ602" s="1"/>
      <c r="HK602" s="1"/>
      <c r="HL602" s="1"/>
      <c r="HM602" s="1"/>
      <c r="HO602" s="1"/>
      <c r="HP602" s="1"/>
      <c r="HQ602" s="1"/>
      <c r="HS602" s="1"/>
      <c r="HV602" s="1"/>
      <c r="HW602" s="1"/>
      <c r="HX602" s="1"/>
      <c r="HZ602" s="1"/>
      <c r="IA602" s="1"/>
      <c r="IB602" s="1"/>
      <c r="IC602" s="1"/>
      <c r="ID602" s="1"/>
      <c r="IE602" s="1"/>
      <c r="IF602" s="1"/>
      <c r="IG602" s="1"/>
      <c r="IH602" s="1"/>
      <c r="II602" s="1"/>
      <c r="IO602" s="3"/>
      <c r="IP602" s="3"/>
      <c r="IQ602" s="4"/>
      <c r="IR602" s="4"/>
      <c r="IX602" s="6"/>
      <c r="IY602" s="6"/>
      <c r="IZ602" s="7"/>
      <c r="JA602" s="7"/>
      <c r="JG602" s="12"/>
      <c r="JH602" s="12"/>
      <c r="JI602" s="13"/>
      <c r="JJ602" s="13"/>
      <c r="JN602" s="6"/>
      <c r="JO602" s="6"/>
      <c r="JQ602" s="11"/>
      <c r="JR602" s="11"/>
      <c r="JS602" s="12"/>
      <c r="JT602" s="13"/>
      <c r="JU602" s="12"/>
      <c r="JV602" s="12"/>
      <c r="JW602" s="97"/>
      <c r="JX602" s="13"/>
      <c r="JY602" s="13"/>
      <c r="JZ602" s="97"/>
      <c r="KA602" s="97"/>
      <c r="KB602" s="11"/>
      <c r="KC602" s="11"/>
      <c r="KD602" s="11"/>
      <c r="KE602" s="11"/>
    </row>
    <row r="603" spans="1:291" x14ac:dyDescent="0.2">
      <c r="A603" s="14">
        <f t="shared" si="2545"/>
        <v>603</v>
      </c>
      <c r="C603" s="2">
        <v>42977</v>
      </c>
      <c r="G603" s="3">
        <v>108.047</v>
      </c>
      <c r="H603" s="3">
        <v>118.137</v>
      </c>
      <c r="I603" s="3">
        <v>126.26</v>
      </c>
      <c r="J603" s="4">
        <v>155.21</v>
      </c>
      <c r="P603" s="128">
        <f t="shared" si="2946"/>
        <v>3460.7499999999995</v>
      </c>
      <c r="Q603" s="5">
        <f t="shared" si="2947"/>
        <v>3789.75</v>
      </c>
      <c r="R603" s="6">
        <f t="shared" si="2948"/>
        <v>4058.0000000000005</v>
      </c>
      <c r="S603" s="7">
        <f t="shared" si="2949"/>
        <v>4981.0000000000009</v>
      </c>
      <c r="Y603" s="4">
        <f t="shared" si="2925"/>
        <v>1.0000000000004547</v>
      </c>
      <c r="Z603" s="1">
        <f t="shared" si="2926"/>
        <v>2.7500000000004547</v>
      </c>
      <c r="AA603" s="1">
        <f t="shared" si="2927"/>
        <v>3.9999999999990905</v>
      </c>
      <c r="AB603" s="1">
        <f t="shared" si="2928"/>
        <v>0.99999999999909051</v>
      </c>
      <c r="AC603" s="1"/>
      <c r="AD603" s="1"/>
      <c r="AE603" s="126"/>
      <c r="AF603" s="126"/>
      <c r="AG603" s="126"/>
      <c r="AH603" s="4">
        <f t="shared" si="2929"/>
        <v>0.16666666666727292</v>
      </c>
      <c r="AI603" s="4">
        <f t="shared" si="2930"/>
        <v>0.35000000000063669</v>
      </c>
      <c r="AJ603" s="4">
        <f t="shared" si="2931"/>
        <v>0.35000000000100062</v>
      </c>
      <c r="AK603" s="4">
        <f t="shared" si="2932"/>
        <v>8.333333333439441E-2</v>
      </c>
      <c r="AL603" s="4">
        <f t="shared" si="2933"/>
        <v>0.75000000000090949</v>
      </c>
      <c r="AM603" s="4">
        <f t="shared" si="2934"/>
        <v>3.6666666666660603</v>
      </c>
      <c r="AN603" s="4">
        <f t="shared" si="2935"/>
        <v>3.5999999999994543</v>
      </c>
      <c r="AO603" s="4">
        <f t="shared" si="2936"/>
        <v>1</v>
      </c>
      <c r="AP603" s="4">
        <f t="shared" si="2937"/>
        <v>0.50000000000000011</v>
      </c>
      <c r="AQ603" s="4">
        <f t="shared" si="2938"/>
        <v>3.5416666666644687</v>
      </c>
      <c r="AR603" s="4">
        <f t="shared" si="2939"/>
        <v>0.40000000000127334</v>
      </c>
      <c r="AS603" s="4">
        <f t="shared" si="2940"/>
        <v>2.5277777777784345</v>
      </c>
      <c r="AT603" s="4">
        <f t="shared" si="2941"/>
        <v>1.8666666666676974</v>
      </c>
      <c r="AU603" s="1"/>
      <c r="BA603" s="11">
        <f t="shared" ref="BA603:BD604" si="2950">P603-P602</f>
        <v>-1.0000000000004547</v>
      </c>
      <c r="BB603" s="11">
        <f t="shared" si="2950"/>
        <v>-2.7500000000004547</v>
      </c>
      <c r="BC603" s="12">
        <f t="shared" si="2950"/>
        <v>-3.9999999999990905</v>
      </c>
      <c r="BD603" s="13">
        <f t="shared" si="2950"/>
        <v>-0.99999999999909051</v>
      </c>
      <c r="BJ603" s="11">
        <f t="shared" ref="BJ603:BJ634" si="2951">((BA603*2)-(BB603/BJ$3))</f>
        <v>-0.16666666666727292</v>
      </c>
      <c r="BK603" s="11">
        <f t="shared" ref="BK603:BK613" si="2952">((BA603*2)-(BB603/BK$3))</f>
        <v>-0.35000000000063669</v>
      </c>
      <c r="BL603" s="11">
        <f t="shared" ref="BL603:BL613" si="2953">BB603-(BC603/BL$3)</f>
        <v>-0.35000000000100062</v>
      </c>
      <c r="BM603" s="11">
        <f t="shared" ref="BM603:BM613" si="2954">BB603-(BC603/BM$3)</f>
        <v>-8.333333333439441E-2</v>
      </c>
      <c r="BN603" s="11">
        <f t="shared" ref="BN603:BO605" si="2955">BB603-(BC603/BN$3)</f>
        <v>-0.75000000000090949</v>
      </c>
      <c r="BO603" s="11">
        <f t="shared" si="2955"/>
        <v>-3.6666666666660603</v>
      </c>
      <c r="BP603" s="11">
        <f t="shared" ref="BP603:BP613" si="2956">BC603-(BD603/BP$3)</f>
        <v>-3.5999999999994543</v>
      </c>
      <c r="BQ603" s="1">
        <v>1</v>
      </c>
      <c r="BR603" s="11">
        <f t="shared" ref="BR603:BR613" si="2957">-(BK603*BK$3-BM603)</f>
        <v>0.50000000000000011</v>
      </c>
      <c r="BS603" s="11">
        <f t="shared" ref="BS603:BS613" si="2958">-(BM603*BM$3-BO603)</f>
        <v>-3.5416666666644687</v>
      </c>
      <c r="BT603" s="11">
        <f t="shared" ref="BT603:BT613" si="2959">((BA603*2)-(BC603/BT$3))</f>
        <v>-0.40000000000127334</v>
      </c>
      <c r="BU603" s="11">
        <f t="shared" ref="BU603:BU613" si="2960">BB603-(BD603/BU$3)</f>
        <v>-2.5277777777784345</v>
      </c>
      <c r="BV603" s="11">
        <f t="shared" ref="BV603:BV613" si="2961">(BA603*2)-(BD603/BV$3)</f>
        <v>-1.8666666666676974</v>
      </c>
      <c r="BY603" s="126"/>
      <c r="BZ603" s="126"/>
      <c r="CA603">
        <f t="shared" ref="CA603:CA613" si="2962">BB603-BD603/4.5</f>
        <v>-2.5277777777784345</v>
      </c>
      <c r="CB603" s="1">
        <f t="shared" ref="CB603:CB613" si="2963">IF(OR(BA603=0,BK603=0),1,IF(BA603&gt;0,IF(BK603&gt;0,1,0),IF(BK603&lt;0,1,0)))</f>
        <v>1</v>
      </c>
      <c r="CC603" s="1">
        <f t="shared" ref="CC603:CC613" si="2964">IF(OR(BB603=0,BK603=0),1,IF(BB603&gt;0,IF(BK603&gt;0,1,0),IF(BK603&lt;0,1,0)))</f>
        <v>1</v>
      </c>
      <c r="CD603" s="1">
        <f t="shared" ref="CD603:CD613" si="2965">IF(OR(BC603=0,BK603=0),1,IF(BC603&gt;0,IF(BK603&gt;0,1,0),IF(BK603&lt;0,1,0)))</f>
        <v>1</v>
      </c>
      <c r="CE603" s="126">
        <f t="shared" si="2942"/>
        <v>1</v>
      </c>
      <c r="CF603" s="1">
        <f t="shared" ref="CF603:CF613" si="2966">IF(OR(AND(BD603&gt;-0.001,BD603&lt;0.001),AND(BK603&gt;-0.001,BK603&lt;0.001)),0,IF(BD603&gt;0,IF(BK603&gt;0,1,0),IF(BK603&lt;0,1,0)))</f>
        <v>1</v>
      </c>
      <c r="CG603" s="1">
        <f t="shared" ref="CG603:CG613" si="2967">IF(CE603=0,"",IF(OR(BK603=0,BO603=0),1,IF(BK603&gt;0,IF(BO603&gt;0,1,0),IF(BO603&lt;0,1,0))))</f>
        <v>1</v>
      </c>
      <c r="CH603" s="1" t="str">
        <f t="shared" si="2943"/>
        <v/>
      </c>
      <c r="CI603" s="1" t="str">
        <f t="shared" ref="CI603:CI628" si="2968">IF(CV603=0,IF(AND(BK603&gt;-0.001,BD603&lt;0.001),1,IF(AND(BK603&lt;0.001,BD603&gt;-0.001),1,0)),"")</f>
        <v/>
      </c>
      <c r="CJ603" s="1">
        <f t="shared" ref="CJ603:CJ628" si="2969">IF(DI603=1,IF(AND(BK603&gt;-0.001,BD603&lt;0.001),1,IF(AND(BK603&lt;0.001,BD603&gt;-0.001),1,0)),"")</f>
        <v>0</v>
      </c>
      <c r="CK603" s="1">
        <f t="shared" ref="CK603:CK628" si="2970">IF(CV603=1,IF(AND(BK603&gt;-0.001,BD603&lt;0.001),1,IF(AND(BK603&lt;0.001,BD603&gt;-0.001),1,0)),"")</f>
        <v>0</v>
      </c>
      <c r="CL603" s="1">
        <f t="shared" ref="CL603:CL613" si="2971">IF(OR(BK603=0,BM603=0),1,IF(BK603&gt;0,IF(BM603&gt;0,1,0),IF(BM603&lt;0,1,0)))</f>
        <v>1</v>
      </c>
      <c r="CM603" s="1">
        <f t="shared" ref="CM603:CM628" si="2972">IF(CL603=1,IF(OR(BD603=0,BK603=0),1,IF(BD603&gt;0,IF(BK603&lt;0,1,0),IF(BK603&gt;0,1,0))),"")</f>
        <v>0</v>
      </c>
      <c r="CN603" s="1" t="str">
        <f t="shared" ref="CN603:CN613" si="2973">IF(CE603=0,IF(OR(BK603=0,BM603=0),1,IF(BK603&gt;0,IF(BM603&gt;0,1,0),IF(BM603&lt;0,1,0))),"")</f>
        <v/>
      </c>
      <c r="CO603" s="1">
        <f t="shared" ref="CO603:CO613" si="2974">IF(CE603=1,IF(OR(BK603=0,BM603=0),1,IF(BK603&gt;0,IF(BM603&gt;0,1,0),IF(BM603&lt;0,1,0))),"")</f>
        <v>1</v>
      </c>
      <c r="CP603" s="1">
        <f t="shared" ref="CP603:CP613" si="2975">IF(CB603=1,IF(OR(BK603=0,BM603=0),1,IF(BK603&gt;0,IF(BM603&gt;0,1,0),IF(BM603&lt;0,1,0))),"")</f>
        <v>1</v>
      </c>
      <c r="CQ603" s="1" t="str">
        <f t="shared" ref="CQ603:CQ613" si="2976">IF(CB603=0,IF(OR(BK603=0,BM603=0),1,IF(BK603&gt;0,IF(BM603&gt;0,1,0),IF(BM603&lt;0,1,0))),"")</f>
        <v/>
      </c>
      <c r="CS603" s="1">
        <f t="shared" ref="CS603:CS613" si="2977">IF(OR(BA603=0,BM603=0),1,IF(BA603&gt;0,IF(BM603&gt;0,1,0),IF(BM603&lt;0,1,0)))</f>
        <v>1</v>
      </c>
      <c r="CT603" s="1">
        <f t="shared" ref="CT603:CT613" si="2978">IF(OR(BB603=0,BM603=0),1,IF(BB603&gt;0,IF(BM603&gt;0,1,0),IF(BM603&lt;0,1,0)))</f>
        <v>1</v>
      </c>
      <c r="CU603" s="1">
        <f t="shared" ref="CU603:CU613" si="2979">IF(OR(BC603=0,BM603=0),1,IF(BC603&gt;0,IF(BM603&gt;0,1,0),IF(BM603&lt;0,1,0)))</f>
        <v>1</v>
      </c>
      <c r="CV603" s="126">
        <f t="shared" si="2944"/>
        <v>1</v>
      </c>
      <c r="CW603" s="1">
        <f t="shared" ref="CW603:CW613" si="2980">IF(AND(BC603&gt;-0.0001,BD603 &gt;-0.0001),1,IF(AND(BC603&lt;0.0001,BD603&lt;0.0001),1,""))</f>
        <v>1</v>
      </c>
      <c r="CX603" s="1">
        <f t="shared" ref="CX603:CX613" si="2981">IF(CV603=1,1,"")</f>
        <v>1</v>
      </c>
      <c r="CY603" s="1">
        <f t="shared" ref="CY603:CY628" si="2982">IF(CX603=1,IF(OR(BA603=0,BK603=0),1,IF(BA603&gt;0,IF(BK603&gt;0,1,0),IF(BK603&lt;0,1,0))),"")</f>
        <v>1</v>
      </c>
      <c r="CZ603" s="1">
        <f t="shared" ref="CZ603:CZ628" si="2983">IF(CX603=1,IF(OR(BD603=0,BK603=0),1,IF(BD603&gt;0,IF(BK603&gt;0,1,0),IF(BK603&lt;0,1,0))),"")</f>
        <v>1</v>
      </c>
      <c r="DA603" s="1">
        <f t="shared" ref="DA603:DA628" si="2984">IF(CX603=1,IF(OR(BD603=0,BO603=0),1,IF(BD603&gt;0,IF(BO603&gt;0,1,0),IF(BO603&lt;0,1,0))),"")</f>
        <v>1</v>
      </c>
      <c r="DB603" s="1" t="str">
        <f t="shared" ref="DB603:DB628" si="2985">IF(CX603="",IF(OR(BD603=0,BO603=0),1,IF(BD603&gt;0,IF(BO603&gt;0,1,0),IF(BO603&lt;0,1,0))),"")</f>
        <v/>
      </c>
      <c r="DC603" s="1" t="str">
        <f t="shared" ref="DC603:DC628" si="2986">IF(DJ603=0,IF(AND(BM603&gt;-0.001,BD603&lt;0.001),1,IF(AND(BM603&lt;0.001,BD603&gt;-0.001),1,0)),"")</f>
        <v/>
      </c>
      <c r="DD603" s="1">
        <f t="shared" ref="DD603:DD628" si="2987">IF(DJ603=1,IF(AND(BM603&gt;-0.001,BD603&lt;0.001),1,IF(AND(BM603&lt;0.001,BD603&gt;-0.001),1,0)),"")</f>
        <v>0</v>
      </c>
      <c r="DE603" s="1" t="str">
        <f t="shared" ref="DE603:DE613" si="2988">IF(DD603="",IF(CV603+DC603=1,"",1),IF(CV603+DD603=1,"",1))</f>
        <v/>
      </c>
      <c r="DF603" s="1"/>
      <c r="DG603" s="126">
        <f t="shared" si="2945"/>
        <v>1</v>
      </c>
      <c r="DH603" s="1">
        <f t="shared" ref="DH603:DH613" si="2989">IF(OR(BB603=0,BO603=0),1,IF(BB603&gt;0,IF(BO603&gt;0,1,0),IF(BO603&lt;0,1,0)))</f>
        <v>1</v>
      </c>
      <c r="DI603" s="1">
        <f t="shared" ref="DI603:DI613" si="2990">IF(OR(BC603=0,BO603=0),1,IF(BC603&gt;0,IF(BO603&gt;0,1,0),IF(BO603&lt;0,1,0)))</f>
        <v>1</v>
      </c>
      <c r="DJ603" s="1">
        <f t="shared" ref="DJ603:DJ613" si="2991">IF(OR(BD603=0,BO603=0),1,IF(BD603&gt;0,IF(BO603&gt;0,1,0),IF(BO603&lt;0,1,0)))</f>
        <v>1</v>
      </c>
      <c r="DK603" s="1" t="str">
        <f t="shared" ref="DK603:DK628" si="2992">IF(DJ603=0,IF(OR(BD603=0,BM603=0),1,IF(BD603&gt;0,IF(BM603&gt;0,1,0),IF(BM603&lt;0,1,0))),"")</f>
        <v/>
      </c>
      <c r="DL603" s="1"/>
      <c r="DM603" s="1" t="str">
        <f t="shared" ref="DM603:DM628" si="2993">IF(DJ603=0,IF(OR(BK603=0,BM603=0),1,IF(BK603&gt;0,IF(BM603&gt;0,1,0),IF(BM603&lt;0,1,0))),"")</f>
        <v/>
      </c>
      <c r="DN603" s="1">
        <f t="shared" ref="DN603:DN628" si="2994">IF(DJ603=1,IF(OR(BD603=0,BM603=0),1,IF(BD603&gt;0,IF(BM603&gt;0,1,0),IF(BM603&lt;0,1,0))),"")</f>
        <v>1</v>
      </c>
      <c r="DO603" s="1">
        <f t="shared" ref="DO603:DO628" si="2995">IF(DJ603=1,IF(OR(BK603=0,BM603=0),1,IF(BK603&gt;0,IF(BM603&gt;0,1,0),IF(BM603&lt;0,1,0))),"")</f>
        <v>1</v>
      </c>
      <c r="DP603" s="1">
        <f t="shared" ref="DP603:DP628" si="2996">IF(DJ603=1,IF(OR(BD603=0,BK603=0),1,IF(BD603&gt;0,IF(BK603&gt;0,1,0),IF(BK603&lt;0,1,0))),"")</f>
        <v>1</v>
      </c>
      <c r="DQ603" s="1">
        <f t="shared" ref="DQ603:DQ628" si="2997">IF(DJ603=1,IF(OR(BK603=0,BM603=0),1,IF(BK603&gt;0,IF(BM603&gt;0,1,0),IF(BM603&lt;0,1,0))),"")</f>
        <v>1</v>
      </c>
      <c r="DR603" s="1">
        <f t="shared" ref="DR603:DR628" si="2998">IF(DJ603=1,IF(OR(BM603=0,BP603=0),1,IF(BM603&gt;0,IF(BP603&gt;0,1,0),IF(BP603&lt;0,1,0))),"")</f>
        <v>1</v>
      </c>
      <c r="DS603" s="1">
        <f t="shared" ref="DS603:DS628" si="2999">IF(DJ603=1,IF(OR(BM603=0,BT603=0),1,IF(BM603&gt;0,IF(BT603&gt;0,1,0),IF(BT603&lt;0,1,0))),"")</f>
        <v>1</v>
      </c>
      <c r="DT603" s="1">
        <f t="shared" ref="DT603:DT628" si="3000">IF(DJ603=1,IF(OR(BM603=0,BU603=0),1,IF(BM603&gt;0,IF(BU603&gt;0,1,0),IF(BU603&lt;0,1,0))),"")</f>
        <v>1</v>
      </c>
      <c r="DU603" s="1">
        <f t="shared" ref="DU603:DU628" si="3001">IF(DJ603=1,IF(OR(AND(BO603&gt;-0.001,BM603&lt;0.001, BK603&lt;0.001),AND(BO603&lt;0.001,BM603&gt;-0.001,BK603&gt;-0.001)),1,0),"")</f>
        <v>0</v>
      </c>
      <c r="DV603" s="1">
        <f t="shared" ref="DV603:DV613" si="3002">IF(OR(AND(BD603&gt;-0.001, BD603 &lt;0.001),AND(BO603&gt;-0.001,BO603&lt;0.001)),1,IF(BD603&gt;-0.001,IF(BO603&gt;-0.001,1,0),IF(BO603&lt;0.001,1,0)))</f>
        <v>1</v>
      </c>
      <c r="DW603" s="1">
        <f t="shared" ref="DW603:DW613" si="3003">IF(OR(AND(BD603&gt;0, BC603 &lt;0),AND(BD603&lt;0, BC603 &gt;0)),1,0)</f>
        <v>0</v>
      </c>
      <c r="DX603" s="1" t="str">
        <f t="shared" ref="DX603:DX628" si="3004">IF(DW603=1,IF(OR(AND(BD603&gt;0,BM603&lt;0.001),AND(BD603&lt;0,BM603&gt;-0.001)),1,0),"")</f>
        <v/>
      </c>
      <c r="DY603" s="1" t="str">
        <f t="shared" ref="DY603:DY628" si="3005">IF(DK603=1,IF(OR(AND(BK603&gt;-0.001,BM603&gt;-0.001),AND(BK603&lt;0.001,BM603&lt;0.001)),1,0),"")</f>
        <v/>
      </c>
      <c r="EA603" s="1">
        <f t="shared" ref="EA603:EA613" si="3006">IF(OR(BA603=0,BU603=0),1,IF(BA603&gt;0,IF(BU603&gt;0,1,0),IF(BU603&lt;0,1,0)))</f>
        <v>1</v>
      </c>
      <c r="EB603" s="1">
        <f t="shared" ref="EB603:EB613" si="3007">IF(OR(BB603=0,BU603=0),1,IF(BB603&gt;0,IF(BU603&gt;0,1,0),IF(BU603&lt;0,1,0)))</f>
        <v>1</v>
      </c>
      <c r="EC603" s="1">
        <f t="shared" ref="EC603:EC613" si="3008">IF(OR(BC603=0,BU603=0),1,IF(BC603&gt;0,IF(BU603&gt;0,1,0),IF(BU603&lt;0,1,0)))</f>
        <v>1</v>
      </c>
      <c r="ED603" s="1">
        <f t="shared" ref="ED603:ED613" si="3009">IF(OR(BD603=0,BU603=0),1,IF(BD603&gt;0,IF(BU603&gt;0,1,0),IF(BU603&lt;0,1,0)))</f>
        <v>1</v>
      </c>
      <c r="EF603" s="1">
        <f t="shared" ref="EF603:EF613" si="3010">IF(BA603&gt;0,IF(BS603&gt;0,1,0),IF(BS603&lt;0,1,0))</f>
        <v>1</v>
      </c>
      <c r="EG603" s="1">
        <f t="shared" ref="EG603:EG613" si="3011">IF(BB603&gt;0,IF(BS603&gt;0,1,0),IF(BS603&lt;0,1,0))</f>
        <v>1</v>
      </c>
      <c r="EH603" s="1">
        <f t="shared" ref="EH603:EH613" si="3012">IF(BC603&gt;0,IF(BS603&gt;0,1,0),IF(BS603&lt;0,1,0))</f>
        <v>1</v>
      </c>
      <c r="EI603" s="1">
        <f t="shared" ref="EI603:EI613" si="3013">IF(BD603&gt;0,IF(BS603&gt;0,1,0),IF(BS603&lt;0,1,0))</f>
        <v>1</v>
      </c>
      <c r="EK603" s="1">
        <f t="shared" ref="EK603:EK613" si="3014">IF(OR(BA603=0,BB603=0),1,IF(BA603&gt;0,IF(BB603&gt;0,1,0),IF(BB603&lt;0,1,0)))</f>
        <v>1</v>
      </c>
      <c r="EL603" s="1">
        <f t="shared" ref="EL603:EL613" si="3015">IF(OR(BA603=0,BC603=0),1,IF(BA603&gt;0,IF(BC603&gt;0,1,0),IF(BC603&lt;0,1,0)))</f>
        <v>1</v>
      </c>
      <c r="EM603" s="1">
        <f t="shared" ref="EM603:EM613" si="3016">IF(OR(BA603=0,BD603=0),1,IF(BA603&gt;0,IF(BD603&gt;0,1,0),IF(BD603&lt;0,1,0)))</f>
        <v>1</v>
      </c>
      <c r="EO603" s="1">
        <f t="shared" ref="EO603:EO613" si="3017">IF(OR(BA603=0,BB603=0),1,IF(BB603&gt;0,IF(BA603&gt;0,1,0),IF(BA603&lt;0,1,0)))</f>
        <v>1</v>
      </c>
      <c r="EP603" s="1">
        <f t="shared" ref="EP603:EP613" si="3018">IF(OR(BB603=0,BC603=0),1,IF(BB603&gt;0,IF(BC603&gt;0,1,0),IF(BC603&lt;0,1,0)))</f>
        <v>1</v>
      </c>
      <c r="EQ603" s="1">
        <f t="shared" ref="EQ603:EQ613" si="3019">IF(OR(BB603=0,BD603=0),1,IF(BB603&gt;0,IF(BD603&gt;0,1,0),IF(BD603&lt;0,1,0)))</f>
        <v>1</v>
      </c>
      <c r="ES603" s="1">
        <f t="shared" ref="ES603:ES613" si="3020">IF(OR(BC603=0,BA603=0),1,IF(BC603&gt;0,IF(BA603&gt;0,1,0),IF(BA603&lt;0,1,0)))</f>
        <v>1</v>
      </c>
      <c r="ET603" s="1">
        <f t="shared" ref="ET603:ET613" si="3021">IF(OR(BC603=0,BB603=0),1,IF(BC603&gt;0,IF(BB603&gt;0,1,0),IF(BB603&lt;0,1,0)))</f>
        <v>1</v>
      </c>
      <c r="EU603" s="1">
        <f t="shared" ref="EU603:EU613" si="3022">IF(OR(BC603=0,BD603=0),1,IF(BC603&gt;0,IF(BD603&gt;0,1,0),IF(BD603&lt;0,1,0)))</f>
        <v>1</v>
      </c>
      <c r="EV603" s="1">
        <f t="shared" ref="EV603:EV613" si="3023">IF(AND(BC603&gt;-0.0001,BD603 &gt;-0.0001),1,IF(AND(BC603&lt;0.0001,BD603&lt;0.0001),1,""))</f>
        <v>1</v>
      </c>
      <c r="EW603" s="1">
        <f t="shared" ref="EW603:EW628" si="3024">IF(EU603=1,IF(OR(BD603=0,BM603=0),1,IF(BD603&gt;0,IF(BM603&gt;0,1,0),IF(BM603&lt;0,1,0))),"")</f>
        <v>1</v>
      </c>
      <c r="EY603" s="1">
        <f t="shared" ref="EY603:EY613" si="3025">IF(OR(BD603=0,BA603=0),1,IF(BD603&gt;0,IF(BA603&gt;0,1,0),IF(BA603&lt;0,1,0)))</f>
        <v>1</v>
      </c>
      <c r="EZ603" s="1">
        <f t="shared" ref="EZ603:EZ613" si="3026">IF(OR(BD603=0,BB603=0),1,IF(BD603&gt;0,IF(BB603&gt;0,1,0),IF(BB603&lt;0,1,0)))</f>
        <v>1</v>
      </c>
      <c r="FA603" s="1">
        <f t="shared" ref="FA603:FA613" si="3027">IF(OR(BD603=0,BC603=0),1,IF(BD603&gt;0,IF(BC603&gt;0,1,0),IF(BC603&lt;0,1,0)))</f>
        <v>1</v>
      </c>
      <c r="FC603" s="1">
        <f t="shared" ref="FC603:FC613" si="3028">IF(OR(BM603=0,BO603=0),1,IF(BM603&gt;0,IF(BO603&gt;0,1,0),IF(BO603&lt;0,1,0)))</f>
        <v>1</v>
      </c>
      <c r="FD603" s="1">
        <f t="shared" ref="FD603:FD628" si="3029">IF(FC603=1,IF(AND(BD603&gt;0,BO603&lt;0),1,IF(AND(BD603&lt;0,BO603&gt;0),1,0)),"")</f>
        <v>0</v>
      </c>
      <c r="FE603" s="1"/>
      <c r="FF603" s="1">
        <f t="shared" ref="FF603:FF613" si="3030">IF(OR(BK603=0,BM603=0),1,IF(BK603&gt;0,IF(BM603&gt;0,1,0),IF(BM603&lt;0,1,0)))</f>
        <v>1</v>
      </c>
      <c r="FG603" s="1">
        <f t="shared" ref="FG603:FG613" si="3031">IF(OR(BK603=0,BO603=0),1,IF(BK603&gt;0,IF(BO603&gt;0,1,0),IF(BO603&lt;0,1,0)))</f>
        <v>1</v>
      </c>
      <c r="FH603" s="1">
        <f t="shared" ref="FH603:FH613" si="3032">IF(BK603&gt;0,IF(BM603&gt;0,IF(BO603&gt;0,1,0),0),IF(BM603&lt;0,IF(BO603&lt;0,1,0),0))</f>
        <v>1</v>
      </c>
      <c r="FI603" s="1">
        <f t="shared" ref="FI603:FI628" si="3033">IF(FH603=0,"",(IF(BO603&gt;0,IF(BD603&gt;0,1,0),IF(BD603&lt;0,1,0))))</f>
        <v>1</v>
      </c>
      <c r="FJ603" s="1">
        <f t="shared" ref="FJ603:FJ628" si="3034">IF(FH603=0,"",(IF(BO603&gt;0,IF(BC603&gt;0,1,0),IF(BC603&lt;0,1,0))))</f>
        <v>1</v>
      </c>
      <c r="FK603" s="1">
        <f t="shared" ref="FK603:FK628" si="3035">IF(FH603=0,"",(IF(BO603&gt;0,IF(BB603&gt;0,1,0),IF(BB603&lt;0,1,0))))</f>
        <v>1</v>
      </c>
      <c r="FL603" s="1">
        <f t="shared" ref="FL603:FL628" si="3036">IF(FH603=0,"",(IF(BO603&gt;0,IF(BA603&gt;0,1,0),IF(BA603&lt;0,1,0))))</f>
        <v>1</v>
      </c>
      <c r="FN603" s="1" t="str">
        <f t="shared" ref="FN603:FN613" si="3037">IF(ABS(BB603)&gt;9.76,1,"")</f>
        <v/>
      </c>
      <c r="FO603" s="1" t="str">
        <f t="shared" ref="FO603:FO628" si="3038">IF(FN603=1,IF(BB603&gt;0,IF(BL603&lt;0,1,0),IF(BL603&gt;0,1,0)),"")</f>
        <v/>
      </c>
      <c r="FP603" s="1" t="str">
        <f t="shared" ref="FP603:FP613" si="3039">IF(BL603&gt;1.96, IF(BB603&gt;9.76,1,0),IF(BL603&lt;-1.96, IF(BB603&lt;-9.76,1,0),""))</f>
        <v/>
      </c>
      <c r="FV603" s="1">
        <f t="shared" ref="FV603:FW605" si="3040">IF(BK602&gt;0,IF(BK603&gt;0,1,0),IF(BK603&lt;0,1,0))</f>
        <v>1</v>
      </c>
      <c r="FW603" s="1">
        <f t="shared" si="3040"/>
        <v>1</v>
      </c>
      <c r="FX603" s="1">
        <f t="shared" ref="FX603:FX613" si="3041">IF(BO602&gt;0,IF(BO603&gt;0,1,0),IF(BO603&lt;0,1,0))</f>
        <v>1</v>
      </c>
      <c r="GA603" s="1">
        <f t="shared" ref="GA603:GA613" si="3042">IF(BA603&gt;0,IF(BR603&gt;0,1,0),IF(BR603&lt;0,1,0))</f>
        <v>0</v>
      </c>
      <c r="GB603" s="1">
        <f t="shared" ref="GB603:GB613" si="3043">IF(BB603&gt;0,IF(BR603&gt;0,1,0),IF(BR603&lt;0,1,0))</f>
        <v>0</v>
      </c>
      <c r="GC603" s="1">
        <f t="shared" ref="GC603:GC613" si="3044">IF(BC603&gt;0,IF(BR603&gt;0,1,0),IF(BR603&lt;0,1,0))</f>
        <v>0</v>
      </c>
      <c r="GD603" s="1">
        <f t="shared" ref="GD603:GD613" si="3045">IF(BD603&gt;0,IF(BR603&gt;0,1,0),IF(BR603&lt;0,1,0))</f>
        <v>0</v>
      </c>
      <c r="GE603" s="1">
        <f t="shared" ref="GE603:GE613" si="3046">IF(BK603&gt;0,IF(BR603&gt;0,1,0),IF(BR603&lt;0,1,0))</f>
        <v>0</v>
      </c>
      <c r="GF603" s="1">
        <f t="shared" ref="GF603:GF613" si="3047">IF(BM603&gt;0,IF(BR603&gt;0,1,0),IF(BR603&lt;0,1,0))</f>
        <v>0</v>
      </c>
      <c r="GG603" s="1">
        <f t="shared" ref="GG603:GG613" si="3048">IF(BO603&gt;0,IF(BR603&gt;0,1,0),IF(BR603&lt;0,1,0))</f>
        <v>0</v>
      </c>
      <c r="GI603" s="1">
        <f t="shared" ref="GI603:GI613" si="3049">IF(BR603&gt;0,IF(BS603&gt;0,1,0),IF(BS603&lt;0,1,0))</f>
        <v>0</v>
      </c>
      <c r="GK603" s="1">
        <f t="shared" ref="GK603:GK613" si="3050">IF(BA603&gt;0,IF(BS603&gt;0,1,0),IF(BS603&lt;0,1,0))</f>
        <v>1</v>
      </c>
      <c r="GL603" s="1">
        <f t="shared" ref="GL603:GL613" si="3051">IF(BB603&gt;0,IF(BS603&gt;0,1,0),IF(BS603&lt;0,1,0))</f>
        <v>1</v>
      </c>
      <c r="GM603" s="1">
        <f t="shared" ref="GM603:GM613" si="3052">IF(BC603&gt;0,IF(BS603&gt;0,1,0),IF(BS603&lt;0,1,0))</f>
        <v>1</v>
      </c>
      <c r="GN603" s="1">
        <f t="shared" ref="GN603:GN613" si="3053">IF(BD603&gt;0,IF(BS603&gt;0,1,0),IF(BS603&lt;0,1,0))</f>
        <v>1</v>
      </c>
      <c r="GO603" s="1">
        <f t="shared" ref="GO603:GO613" si="3054">IF(BK603&gt;0,IF(BS603&gt;0,1,0),IF(BS603&lt;0,1,0))</f>
        <v>1</v>
      </c>
      <c r="GP603" s="1">
        <f t="shared" ref="GP603:GP613" si="3055">IF(BM603&gt;0,IF(BS603&gt;0,1,0),IF(BS603&lt;0,1,0))</f>
        <v>1</v>
      </c>
      <c r="GQ603" s="1">
        <f t="shared" ref="GQ603:GQ613" si="3056">IF(BO603&gt;0,IF(BS603&gt;0,1,0),IF(BS603&lt;0,1,0))</f>
        <v>1</v>
      </c>
      <c r="GS603" s="1" t="str">
        <f t="shared" ref="GS603:GS613" si="3057">IF(ABS(BD603)&gt;32,IF(ABS(BM603)&gt;2,1,0),"")</f>
        <v/>
      </c>
      <c r="GT603" s="1" t="str">
        <f t="shared" ref="GT603:GT613" si="3058">IF(ABS(BD603)&gt;40,IF(ABS(BM603)&gt;2,1,0),"")</f>
        <v/>
      </c>
      <c r="GU603" s="1">
        <f t="shared" ref="GU603:GU613" si="3059">IF(ABS(BM603)&gt;1,1,0)</f>
        <v>0</v>
      </c>
      <c r="GV603" s="1">
        <f t="shared" ref="GV603:GV613" si="3060">IF(ABS(BM603)&gt;1.5,1,0)</f>
        <v>0</v>
      </c>
      <c r="GW603" s="1">
        <f t="shared" ref="GW603:GW613" si="3061">IF(ABS(BM603)&gt;1.99,1,0)</f>
        <v>0</v>
      </c>
      <c r="GX603" s="1">
        <f t="shared" ref="GX603:GX613" si="3062">IF(ABS(BM603)&gt;2.5,1,0)</f>
        <v>0</v>
      </c>
      <c r="GY603" s="1">
        <f t="shared" ref="GY603:GY613" si="3063">IF(ABS(BM603)&gt;3,1,0)</f>
        <v>0</v>
      </c>
      <c r="GZ603" s="1"/>
      <c r="HA603" s="1">
        <f t="shared" ref="HA603:HA613" si="3064">IF(ABS(BO603)&gt;2,1,0)</f>
        <v>1</v>
      </c>
      <c r="HB603" s="1">
        <f t="shared" ref="HB603:HB613" si="3065">IF(ABS(BO603)&gt;4,1,0)</f>
        <v>0</v>
      </c>
      <c r="HC603" s="1">
        <f t="shared" ref="HC603:HC613" si="3066">IF(ABS(BO603)&gt;5,1,0)</f>
        <v>0</v>
      </c>
      <c r="HD603" s="1">
        <f t="shared" ref="HD603:HD613" si="3067">IF(ABS(BO603)&gt;6,1,0)</f>
        <v>0</v>
      </c>
      <c r="HE603" s="1">
        <f t="shared" ref="HE603:HE613" si="3068">IF(ABS(BO603)&gt;8,1,0)</f>
        <v>0</v>
      </c>
      <c r="HF603" s="1">
        <f t="shared" ref="HF603:HF613" si="3069">IF(ABS(BO603)&gt;10,1,0)</f>
        <v>0</v>
      </c>
      <c r="HH603" s="1">
        <f t="shared" ref="HH603:HH613" si="3070">IF(ABS(BS603)&gt;1.5,1,0)</f>
        <v>1</v>
      </c>
      <c r="HI603" s="1">
        <f t="shared" ref="HI603:HI613" si="3071">IF(ABS(BS603)&gt;3,1,0)</f>
        <v>1</v>
      </c>
      <c r="HJ603" s="1">
        <f t="shared" ref="HJ603:HJ613" si="3072">IF(ABS(BS603)&gt;4.5,1,0)</f>
        <v>0</v>
      </c>
      <c r="HK603" s="1">
        <f t="shared" ref="HK603:HK613" si="3073">IF(ABS(BS603)&gt;6,1,0)</f>
        <v>0</v>
      </c>
      <c r="HL603" s="1">
        <f t="shared" ref="HL603:HL613" si="3074">IF(ABS(BS603)&gt;7.5,1,0)</f>
        <v>0</v>
      </c>
      <c r="HM603" s="1">
        <f t="shared" ref="HM603:HM613" si="3075">IF(ABS(BS603)&gt;9,1,0)</f>
        <v>0</v>
      </c>
      <c r="HO603" s="1" t="str">
        <f t="shared" ref="HO603:HO613" si="3076">IF(BD603&gt;-0.1,IF(BM603&lt;0.001,1,0),"")</f>
        <v/>
      </c>
      <c r="HP603" s="1">
        <f t="shared" ref="HP603:HP613" si="3077">IF(BD603&lt;0.1,IF(BM603&gt;-0.001,1,0),"")</f>
        <v>0</v>
      </c>
      <c r="HQ603" s="1" t="str">
        <f t="shared" ref="HQ603:HQ613" si="3078">IF(BD603&gt;9.1,IF(BM603&lt;0.001,1,0),"")</f>
        <v/>
      </c>
      <c r="HR603" t="str">
        <f t="shared" ref="HR603:HR613" si="3079">IF(BD603&lt;-9.1,IF(BM603&gt;-0.001,1,0),"")</f>
        <v/>
      </c>
      <c r="HS603" s="1" t="str">
        <f t="shared" ref="HS603:HS613" si="3080">IF(BD603&gt;15.1,IF(BM603&lt;0.001,1,0),"")</f>
        <v/>
      </c>
      <c r="HT603" t="str">
        <f t="shared" ref="HT603:HT613" si="3081">IF(BD603&lt;-15.1,IF(BM603&gt;-0.001,1,0),"")</f>
        <v/>
      </c>
      <c r="HU603" t="str">
        <f t="shared" ref="HU603:HU613" si="3082">IF(BD603&gt;31.1,IF(BM603&lt;0.001,1,0),"")</f>
        <v/>
      </c>
      <c r="HV603" s="1" t="str">
        <f t="shared" ref="HV603:HV613" si="3083">IF(BD603&lt;-31.1,IF(BM603&gt;-0.001,1,0),"")</f>
        <v/>
      </c>
      <c r="HW603" s="1" t="str">
        <f t="shared" ref="HW603:HW613" si="3084">IF(BD603&gt;47.1,IF(BM603&lt;0.001,1,0),"")</f>
        <v/>
      </c>
      <c r="HX603" s="1" t="str">
        <f t="shared" ref="HX603:HX613" si="3085">IF(BD603&lt;-47.1,IF(BM603&gt;-0.001,1,0),"")</f>
        <v/>
      </c>
      <c r="HZ603" s="1" t="str">
        <f t="shared" ref="HZ603:HZ613" si="3086">IF(BD603&gt;-0.1,IF(BO603&lt;0.001,1,0),"")</f>
        <v/>
      </c>
      <c r="IA603" s="1">
        <f t="shared" ref="IA603:IA613" si="3087">IF(BD603&lt;0.1,IF(BO603&gt;-0.001,1,0),"")</f>
        <v>0</v>
      </c>
      <c r="IB603" s="1" t="str">
        <f t="shared" ref="IB603:IB613" si="3088">IF(BD603&gt;9.1,IF(BO603&lt;0.001,1,0),"")</f>
        <v/>
      </c>
      <c r="IC603" s="1" t="str">
        <f t="shared" ref="IC603:IC613" si="3089">IF(BD603&lt;-9.1,IF(BO603&gt;-0.001,1,0),"")</f>
        <v/>
      </c>
      <c r="ID603" s="1" t="str">
        <f t="shared" ref="ID603:ID613" si="3090">IF(BD603&gt;15.1,IF(BO603&lt;0.001,1,0),"")</f>
        <v/>
      </c>
      <c r="IE603" s="1" t="str">
        <f t="shared" ref="IE603:IE613" si="3091">IF(BD603&lt;-15.1,IF(BO603&gt;-0.001,1,0),"")</f>
        <v/>
      </c>
      <c r="IF603" s="1" t="str">
        <f t="shared" ref="IF603:IF613" si="3092">IF(BD603&gt;31.1,IF(BO603&lt;0.001,1,0),"")</f>
        <v/>
      </c>
      <c r="IG603" s="1" t="str">
        <f t="shared" ref="IG603:IG613" si="3093">IF(BD603&lt;-31.1,IF(BO603&gt;-0.001,1,0),"")</f>
        <v/>
      </c>
      <c r="IH603" s="1" t="str">
        <f t="shared" ref="IH603:IH613" si="3094">IF(BD603&gt;47.1,IF(BO603&lt;0.001,1,0),"")</f>
        <v/>
      </c>
      <c r="II603" s="1" t="str">
        <f t="shared" ref="II603:II613" si="3095">IF(BD603&lt;-47.1,IF(BO603&gt;-0.001,1,0),"")</f>
        <v/>
      </c>
      <c r="IO603" s="3"/>
      <c r="IP603" s="3"/>
      <c r="IQ603" s="4"/>
      <c r="IR603" s="4"/>
      <c r="IX603" s="6"/>
      <c r="IY603" s="6"/>
      <c r="IZ603" s="7"/>
      <c r="JA603" s="7"/>
      <c r="JG603" s="12"/>
      <c r="JH603" s="12"/>
      <c r="JI603" s="13"/>
      <c r="JJ603" s="13"/>
      <c r="JN603" s="6"/>
      <c r="JO603" s="6"/>
      <c r="JQ603" s="11"/>
      <c r="JR603" s="11"/>
      <c r="JS603" s="12"/>
      <c r="JT603" s="13"/>
      <c r="JU603" s="12"/>
      <c r="JV603" s="12"/>
      <c r="JW603" s="97"/>
      <c r="JX603" s="13"/>
      <c r="JY603" s="13"/>
      <c r="JZ603" s="97"/>
      <c r="KA603" s="97"/>
      <c r="KB603" s="11"/>
      <c r="KC603" s="11"/>
      <c r="KD603" s="11"/>
      <c r="KE603" s="11"/>
    </row>
    <row r="604" spans="1:291" x14ac:dyDescent="0.2">
      <c r="A604" s="14">
        <f t="shared" si="2545"/>
        <v>604</v>
      </c>
      <c r="C604" s="2">
        <v>42978</v>
      </c>
      <c r="G604" s="3">
        <v>108.05</v>
      </c>
      <c r="H604" s="3">
        <v>118.16</v>
      </c>
      <c r="I604" s="3">
        <v>126.315</v>
      </c>
      <c r="J604" s="4">
        <v>156.03</v>
      </c>
      <c r="P604" s="128">
        <f t="shared" si="2946"/>
        <v>3460.9999999999995</v>
      </c>
      <c r="Q604" s="5">
        <f t="shared" si="2947"/>
        <v>3791.9999999999995</v>
      </c>
      <c r="R604" s="6">
        <f t="shared" si="2948"/>
        <v>4063.5</v>
      </c>
      <c r="S604" s="7">
        <f t="shared" si="2949"/>
        <v>4995</v>
      </c>
      <c r="Y604" s="4">
        <f t="shared" si="2925"/>
        <v>0.25</v>
      </c>
      <c r="Z604" s="1">
        <f t="shared" si="2926"/>
        <v>2.2499999999995453</v>
      </c>
      <c r="AA604" s="1">
        <f t="shared" si="2927"/>
        <v>5.4999999999995453</v>
      </c>
      <c r="AB604" s="1">
        <f t="shared" si="2928"/>
        <v>13.999999999999091</v>
      </c>
      <c r="AC604" s="1"/>
      <c r="AD604" s="1"/>
      <c r="AE604" s="126"/>
      <c r="AF604" s="126"/>
      <c r="AG604" s="126"/>
      <c r="AH604" s="4">
        <f t="shared" si="2929"/>
        <v>0.99999999999969691</v>
      </c>
      <c r="AI604" s="4">
        <f t="shared" si="2930"/>
        <v>0.8499999999997272</v>
      </c>
      <c r="AJ604" s="4">
        <f t="shared" si="2931"/>
        <v>1.0500000000001819</v>
      </c>
      <c r="AK604" s="4">
        <f t="shared" si="2932"/>
        <v>1.4166666666668184</v>
      </c>
      <c r="AL604" s="4">
        <f t="shared" si="2933"/>
        <v>0.50000000000022737</v>
      </c>
      <c r="AM604" s="4">
        <f t="shared" si="2934"/>
        <v>0.83333333333318205</v>
      </c>
      <c r="AN604" s="4">
        <f t="shared" si="2935"/>
        <v>0.10000000000009113</v>
      </c>
      <c r="AO604" s="4">
        <f t="shared" si="2936"/>
        <v>1</v>
      </c>
      <c r="AP604" s="4">
        <f t="shared" si="2937"/>
        <v>6.064038160502605E-13</v>
      </c>
      <c r="AQ604" s="4">
        <f t="shared" si="2938"/>
        <v>2.9583333333334094</v>
      </c>
      <c r="AR604" s="4">
        <f t="shared" si="2939"/>
        <v>1.6999999999998181</v>
      </c>
      <c r="AS604" s="4">
        <f t="shared" si="2940"/>
        <v>0.86111111111136385</v>
      </c>
      <c r="AT604" s="4">
        <f t="shared" si="2941"/>
        <v>1.3666666666665455</v>
      </c>
      <c r="AU604" s="1"/>
      <c r="BA604" s="11">
        <f t="shared" si="2950"/>
        <v>0.25</v>
      </c>
      <c r="BB604" s="11">
        <f t="shared" si="2950"/>
        <v>2.2499999999995453</v>
      </c>
      <c r="BC604" s="12">
        <f t="shared" si="2950"/>
        <v>5.4999999999995453</v>
      </c>
      <c r="BD604" s="13">
        <f t="shared" si="2950"/>
        <v>13.999999999999091</v>
      </c>
      <c r="BJ604" s="11">
        <f t="shared" si="2951"/>
        <v>-0.99999999999969691</v>
      </c>
      <c r="BK604" s="11">
        <f t="shared" si="2952"/>
        <v>-0.8499999999997272</v>
      </c>
      <c r="BL604" s="11">
        <f t="shared" si="2953"/>
        <v>-1.0500000000001819</v>
      </c>
      <c r="BM604" s="11">
        <f t="shared" si="2954"/>
        <v>-1.4166666666668184</v>
      </c>
      <c r="BN604" s="11">
        <f t="shared" si="2955"/>
        <v>-0.50000000000022737</v>
      </c>
      <c r="BO604" s="11">
        <f t="shared" si="2955"/>
        <v>0.83333333333318205</v>
      </c>
      <c r="BP604" s="11">
        <f t="shared" si="2956"/>
        <v>-0.10000000000009113</v>
      </c>
      <c r="BQ604" s="1">
        <v>1</v>
      </c>
      <c r="BR604" s="11">
        <f t="shared" si="2957"/>
        <v>-6.064038160502605E-13</v>
      </c>
      <c r="BS604" s="11">
        <f t="shared" si="2958"/>
        <v>2.9583333333334094</v>
      </c>
      <c r="BT604" s="11">
        <f t="shared" si="2959"/>
        <v>-1.6999999999998181</v>
      </c>
      <c r="BU604" s="11">
        <f t="shared" si="2960"/>
        <v>-0.86111111111136385</v>
      </c>
      <c r="BV604" s="11">
        <f t="shared" si="2961"/>
        <v>-1.3666666666665455</v>
      </c>
      <c r="BY604" s="126"/>
      <c r="BZ604" s="126"/>
      <c r="CA604">
        <f t="shared" si="2962"/>
        <v>-0.86111111111136385</v>
      </c>
      <c r="CB604" s="1">
        <f t="shared" si="2963"/>
        <v>0</v>
      </c>
      <c r="CC604" s="1">
        <f t="shared" si="2964"/>
        <v>0</v>
      </c>
      <c r="CD604" s="1">
        <f t="shared" si="2965"/>
        <v>0</v>
      </c>
      <c r="CE604" s="126">
        <f t="shared" si="2942"/>
        <v>0</v>
      </c>
      <c r="CF604" s="1">
        <f t="shared" si="2966"/>
        <v>0</v>
      </c>
      <c r="CG604" s="1" t="str">
        <f t="shared" si="2967"/>
        <v/>
      </c>
      <c r="CH604" s="1" t="str">
        <f t="shared" si="2943"/>
        <v/>
      </c>
      <c r="CI604" s="1">
        <f t="shared" si="2968"/>
        <v>1</v>
      </c>
      <c r="CJ604" s="1">
        <f t="shared" si="2969"/>
        <v>1</v>
      </c>
      <c r="CK604" s="1" t="str">
        <f t="shared" si="2970"/>
        <v/>
      </c>
      <c r="CL604" s="1">
        <f t="shared" si="2971"/>
        <v>1</v>
      </c>
      <c r="CM604" s="1">
        <f t="shared" si="2972"/>
        <v>1</v>
      </c>
      <c r="CN604" s="1">
        <f t="shared" si="2973"/>
        <v>1</v>
      </c>
      <c r="CO604" s="1" t="str">
        <f t="shared" si="2974"/>
        <v/>
      </c>
      <c r="CP604" s="1" t="str">
        <f t="shared" si="2975"/>
        <v/>
      </c>
      <c r="CQ604" s="1">
        <f t="shared" si="2976"/>
        <v>1</v>
      </c>
      <c r="CS604" s="1">
        <f t="shared" si="2977"/>
        <v>0</v>
      </c>
      <c r="CT604" s="1">
        <f t="shared" si="2978"/>
        <v>0</v>
      </c>
      <c r="CU604" s="1">
        <f t="shared" si="2979"/>
        <v>0</v>
      </c>
      <c r="CV604" s="126">
        <f t="shared" si="2944"/>
        <v>0</v>
      </c>
      <c r="CW604" s="1">
        <f t="shared" si="2980"/>
        <v>1</v>
      </c>
      <c r="CX604" s="1" t="str">
        <f t="shared" si="2981"/>
        <v/>
      </c>
      <c r="CY604" s="1" t="str">
        <f t="shared" si="2982"/>
        <v/>
      </c>
      <c r="CZ604" s="1" t="str">
        <f t="shared" si="2983"/>
        <v/>
      </c>
      <c r="DA604" s="1" t="str">
        <f t="shared" si="2984"/>
        <v/>
      </c>
      <c r="DB604" s="1">
        <f t="shared" si="2985"/>
        <v>1</v>
      </c>
      <c r="DC604" s="1" t="str">
        <f t="shared" si="2986"/>
        <v/>
      </c>
      <c r="DD604" s="1">
        <f t="shared" si="2987"/>
        <v>1</v>
      </c>
      <c r="DE604" s="1" t="str">
        <f t="shared" si="2988"/>
        <v/>
      </c>
      <c r="DF604" s="1"/>
      <c r="DG604" s="126">
        <f t="shared" si="2945"/>
        <v>1</v>
      </c>
      <c r="DH604" s="1">
        <f t="shared" si="2989"/>
        <v>1</v>
      </c>
      <c r="DI604" s="1">
        <f t="shared" si="2990"/>
        <v>1</v>
      </c>
      <c r="DJ604" s="1">
        <f t="shared" si="2991"/>
        <v>1</v>
      </c>
      <c r="DK604" s="1" t="str">
        <f t="shared" si="2992"/>
        <v/>
      </c>
      <c r="DL604" s="1"/>
      <c r="DM604" s="1" t="str">
        <f t="shared" si="2993"/>
        <v/>
      </c>
      <c r="DN604" s="1">
        <f t="shared" si="2994"/>
        <v>0</v>
      </c>
      <c r="DO604" s="1">
        <f t="shared" si="2995"/>
        <v>1</v>
      </c>
      <c r="DP604" s="1">
        <f t="shared" si="2996"/>
        <v>0</v>
      </c>
      <c r="DQ604" s="1">
        <f t="shared" si="2997"/>
        <v>1</v>
      </c>
      <c r="DR604" s="1">
        <f t="shared" si="2998"/>
        <v>1</v>
      </c>
      <c r="DS604" s="1">
        <f t="shared" si="2999"/>
        <v>1</v>
      </c>
      <c r="DT604" s="1">
        <f t="shared" si="3000"/>
        <v>1</v>
      </c>
      <c r="DU604" s="1">
        <f t="shared" si="3001"/>
        <v>1</v>
      </c>
      <c r="DV604" s="1">
        <f t="shared" si="3002"/>
        <v>1</v>
      </c>
      <c r="DW604" s="1">
        <f t="shared" si="3003"/>
        <v>0</v>
      </c>
      <c r="DX604" s="1" t="str">
        <f t="shared" si="3004"/>
        <v/>
      </c>
      <c r="DY604" s="1" t="str">
        <f t="shared" si="3005"/>
        <v/>
      </c>
      <c r="EA604" s="1">
        <f t="shared" si="3006"/>
        <v>0</v>
      </c>
      <c r="EB604" s="1">
        <f t="shared" si="3007"/>
        <v>0</v>
      </c>
      <c r="EC604" s="1">
        <f t="shared" si="3008"/>
        <v>0</v>
      </c>
      <c r="ED604" s="1">
        <f t="shared" si="3009"/>
        <v>0</v>
      </c>
      <c r="EF604" s="1">
        <f t="shared" si="3010"/>
        <v>1</v>
      </c>
      <c r="EG604" s="1">
        <f t="shared" si="3011"/>
        <v>1</v>
      </c>
      <c r="EH604" s="1">
        <f t="shared" si="3012"/>
        <v>1</v>
      </c>
      <c r="EI604" s="1">
        <f t="shared" si="3013"/>
        <v>1</v>
      </c>
      <c r="EK604" s="1">
        <f t="shared" si="3014"/>
        <v>1</v>
      </c>
      <c r="EL604" s="1">
        <f t="shared" si="3015"/>
        <v>1</v>
      </c>
      <c r="EM604" s="1">
        <f t="shared" si="3016"/>
        <v>1</v>
      </c>
      <c r="EO604" s="1">
        <f t="shared" si="3017"/>
        <v>1</v>
      </c>
      <c r="EP604" s="1">
        <f t="shared" si="3018"/>
        <v>1</v>
      </c>
      <c r="EQ604" s="1">
        <f t="shared" si="3019"/>
        <v>1</v>
      </c>
      <c r="ES604" s="1">
        <f t="shared" si="3020"/>
        <v>1</v>
      </c>
      <c r="ET604" s="1">
        <f t="shared" si="3021"/>
        <v>1</v>
      </c>
      <c r="EU604" s="1">
        <f t="shared" si="3022"/>
        <v>1</v>
      </c>
      <c r="EV604" s="1">
        <f t="shared" si="3023"/>
        <v>1</v>
      </c>
      <c r="EW604" s="1">
        <f t="shared" si="3024"/>
        <v>0</v>
      </c>
      <c r="EY604" s="1">
        <f t="shared" si="3025"/>
        <v>1</v>
      </c>
      <c r="EZ604" s="1">
        <f t="shared" si="3026"/>
        <v>1</v>
      </c>
      <c r="FA604" s="1">
        <f t="shared" si="3027"/>
        <v>1</v>
      </c>
      <c r="FC604" s="1">
        <f t="shared" si="3028"/>
        <v>0</v>
      </c>
      <c r="FD604" s="1" t="str">
        <f t="shared" si="3029"/>
        <v/>
      </c>
      <c r="FE604" s="1"/>
      <c r="FF604" s="1">
        <f t="shared" si="3030"/>
        <v>1</v>
      </c>
      <c r="FG604" s="1">
        <f t="shared" si="3031"/>
        <v>0</v>
      </c>
      <c r="FH604" s="1">
        <f t="shared" si="3032"/>
        <v>0</v>
      </c>
      <c r="FI604" s="1" t="str">
        <f t="shared" si="3033"/>
        <v/>
      </c>
      <c r="FJ604" s="1" t="str">
        <f t="shared" si="3034"/>
        <v/>
      </c>
      <c r="FK604" s="1" t="str">
        <f t="shared" si="3035"/>
        <v/>
      </c>
      <c r="FL604" s="1" t="str">
        <f t="shared" si="3036"/>
        <v/>
      </c>
      <c r="FN604" s="1" t="str">
        <f t="shared" si="3037"/>
        <v/>
      </c>
      <c r="FO604" s="1" t="str">
        <f t="shared" si="3038"/>
        <v/>
      </c>
      <c r="FP604" s="1" t="str">
        <f t="shared" si="3039"/>
        <v/>
      </c>
      <c r="FV604" s="1">
        <f t="shared" si="3040"/>
        <v>1</v>
      </c>
      <c r="FW604" s="1">
        <f t="shared" si="3040"/>
        <v>1</v>
      </c>
      <c r="FX604" s="1">
        <f t="shared" si="3041"/>
        <v>0</v>
      </c>
      <c r="GA604" s="1">
        <f t="shared" si="3042"/>
        <v>0</v>
      </c>
      <c r="GB604" s="1">
        <f t="shared" si="3043"/>
        <v>0</v>
      </c>
      <c r="GC604" s="1">
        <f t="shared" si="3044"/>
        <v>0</v>
      </c>
      <c r="GD604" s="1">
        <f t="shared" si="3045"/>
        <v>0</v>
      </c>
      <c r="GE604" s="1">
        <f t="shared" si="3046"/>
        <v>1</v>
      </c>
      <c r="GF604" s="1">
        <f t="shared" si="3047"/>
        <v>1</v>
      </c>
      <c r="GG604" s="1">
        <f t="shared" si="3048"/>
        <v>0</v>
      </c>
      <c r="GI604" s="1">
        <f t="shared" si="3049"/>
        <v>0</v>
      </c>
      <c r="GK604" s="1">
        <f t="shared" si="3050"/>
        <v>1</v>
      </c>
      <c r="GL604" s="1">
        <f t="shared" si="3051"/>
        <v>1</v>
      </c>
      <c r="GM604" s="1">
        <f t="shared" si="3052"/>
        <v>1</v>
      </c>
      <c r="GN604" s="1">
        <f t="shared" si="3053"/>
        <v>1</v>
      </c>
      <c r="GO604" s="1">
        <f t="shared" si="3054"/>
        <v>0</v>
      </c>
      <c r="GP604" s="1">
        <f t="shared" si="3055"/>
        <v>0</v>
      </c>
      <c r="GQ604" s="1">
        <f t="shared" si="3056"/>
        <v>1</v>
      </c>
      <c r="GS604" s="1" t="str">
        <f t="shared" si="3057"/>
        <v/>
      </c>
      <c r="GT604" s="1" t="str">
        <f t="shared" si="3058"/>
        <v/>
      </c>
      <c r="GU604" s="1">
        <f t="shared" si="3059"/>
        <v>1</v>
      </c>
      <c r="GV604" s="1">
        <f t="shared" si="3060"/>
        <v>0</v>
      </c>
      <c r="GW604" s="1">
        <f t="shared" si="3061"/>
        <v>0</v>
      </c>
      <c r="GX604" s="1">
        <f t="shared" si="3062"/>
        <v>0</v>
      </c>
      <c r="GY604" s="1">
        <f t="shared" si="3063"/>
        <v>0</v>
      </c>
      <c r="GZ604" s="1"/>
      <c r="HA604" s="1">
        <f t="shared" si="3064"/>
        <v>0</v>
      </c>
      <c r="HB604" s="1">
        <f t="shared" si="3065"/>
        <v>0</v>
      </c>
      <c r="HC604" s="1">
        <f t="shared" si="3066"/>
        <v>0</v>
      </c>
      <c r="HD604" s="1">
        <f t="shared" si="3067"/>
        <v>0</v>
      </c>
      <c r="HE604" s="1">
        <f t="shared" si="3068"/>
        <v>0</v>
      </c>
      <c r="HF604" s="1">
        <f t="shared" si="3069"/>
        <v>0</v>
      </c>
      <c r="HH604" s="1">
        <f t="shared" si="3070"/>
        <v>1</v>
      </c>
      <c r="HI604" s="1">
        <f t="shared" si="3071"/>
        <v>0</v>
      </c>
      <c r="HJ604" s="1">
        <f t="shared" si="3072"/>
        <v>0</v>
      </c>
      <c r="HK604" s="1">
        <f t="shared" si="3073"/>
        <v>0</v>
      </c>
      <c r="HL604" s="1">
        <f t="shared" si="3074"/>
        <v>0</v>
      </c>
      <c r="HM604" s="1">
        <f t="shared" si="3075"/>
        <v>0</v>
      </c>
      <c r="HO604" s="1">
        <f t="shared" si="3076"/>
        <v>1</v>
      </c>
      <c r="HP604" s="1" t="str">
        <f t="shared" si="3077"/>
        <v/>
      </c>
      <c r="HQ604" s="1">
        <f t="shared" si="3078"/>
        <v>1</v>
      </c>
      <c r="HR604" t="str">
        <f t="shared" si="3079"/>
        <v/>
      </c>
      <c r="HS604" s="1" t="str">
        <f t="shared" si="3080"/>
        <v/>
      </c>
      <c r="HT604" t="str">
        <f t="shared" si="3081"/>
        <v/>
      </c>
      <c r="HU604" t="str">
        <f t="shared" si="3082"/>
        <v/>
      </c>
      <c r="HV604" s="1" t="str">
        <f t="shared" si="3083"/>
        <v/>
      </c>
      <c r="HW604" s="1" t="str">
        <f t="shared" si="3084"/>
        <v/>
      </c>
      <c r="HX604" s="1" t="str">
        <f t="shared" si="3085"/>
        <v/>
      </c>
      <c r="HZ604" s="1">
        <f t="shared" si="3086"/>
        <v>0</v>
      </c>
      <c r="IA604" s="1" t="str">
        <f t="shared" si="3087"/>
        <v/>
      </c>
      <c r="IB604" s="1">
        <f t="shared" si="3088"/>
        <v>0</v>
      </c>
      <c r="IC604" s="1" t="str">
        <f t="shared" si="3089"/>
        <v/>
      </c>
      <c r="ID604" s="1" t="str">
        <f t="shared" si="3090"/>
        <v/>
      </c>
      <c r="IE604" s="1" t="str">
        <f t="shared" si="3091"/>
        <v/>
      </c>
      <c r="IF604" s="1" t="str">
        <f t="shared" si="3092"/>
        <v/>
      </c>
      <c r="IG604" s="1" t="str">
        <f t="shared" si="3093"/>
        <v/>
      </c>
      <c r="IH604" s="1" t="str">
        <f t="shared" si="3094"/>
        <v/>
      </c>
      <c r="II604" s="1" t="str">
        <f t="shared" si="3095"/>
        <v/>
      </c>
      <c r="IO604" s="3"/>
      <c r="IP604" s="3"/>
      <c r="IQ604" s="4"/>
      <c r="IR604" s="4"/>
      <c r="IX604" s="6"/>
      <c r="IY604" s="6"/>
      <c r="IZ604" s="7"/>
      <c r="JA604" s="7"/>
      <c r="JG604" s="12"/>
      <c r="JH604" s="12"/>
      <c r="JI604" s="13"/>
      <c r="JJ604" s="13"/>
      <c r="JN604" s="6"/>
      <c r="JO604" s="6"/>
      <c r="JQ604" s="11"/>
      <c r="JR604" s="11"/>
      <c r="JS604" s="12"/>
      <c r="JT604" s="13"/>
      <c r="JU604" s="12"/>
      <c r="JV604" s="12"/>
      <c r="JW604" s="97"/>
      <c r="JX604" s="13"/>
      <c r="JY604" s="13"/>
      <c r="JZ604" s="97"/>
      <c r="KA604" s="97"/>
      <c r="KB604" s="11"/>
      <c r="KC604" s="11"/>
      <c r="KD604" s="11"/>
      <c r="KE604" s="11"/>
    </row>
    <row r="605" spans="1:291" x14ac:dyDescent="0.2">
      <c r="A605" s="14">
        <f t="shared" si="2545"/>
        <v>605</v>
      </c>
      <c r="B605" t="s">
        <v>57</v>
      </c>
      <c r="C605" s="2">
        <v>42979</v>
      </c>
      <c r="G605" s="3">
        <v>108.035</v>
      </c>
      <c r="H605" s="3">
        <v>118.117</v>
      </c>
      <c r="I605" s="3">
        <v>126.215</v>
      </c>
      <c r="J605" s="4">
        <v>155.06</v>
      </c>
      <c r="P605" s="128">
        <f t="shared" ref="P605:P617" si="3096">(INT(G605)*32)+(IF(INT(RIGHT(G605*1000,1))=7,(G605-INT(G605))+0.0005,IF(INT(RIGHT(G605*1000,1))=2,(G605-INT(G605))+0.0005,G605-INT(G605))))*100</f>
        <v>3459.4999999999995</v>
      </c>
      <c r="Q605" s="5">
        <f t="shared" ref="Q605:Q617" si="3097">(INT(H605)*32)+(IF(INT(RIGHT(H605*1000,1))=7,(H605-INT(H605))+0.0005,IF(INT(RIGHT(H605*1000,1))=2,(H605-INT(H605))+0.0005,H605-INT(H605))))*100</f>
        <v>3787.7500000000005</v>
      </c>
      <c r="R605" s="6">
        <f t="shared" ref="R605:R617" si="3098">INT(I605)*32+(I605-INT(I605))*100</f>
        <v>4053.5000000000005</v>
      </c>
      <c r="S605" s="7">
        <f t="shared" ref="S605:S617" si="3099">INT(J605)*32+(J605-INT(J605))*100</f>
        <v>4966</v>
      </c>
      <c r="Y605" s="4">
        <f t="shared" ref="Y605:Y617" si="3100">ABS(BA605)</f>
        <v>1.5</v>
      </c>
      <c r="Z605" s="1">
        <f t="shared" ref="Z605:Z617" si="3101">ABS(BB605)</f>
        <v>4.2499999999990905</v>
      </c>
      <c r="AA605" s="1">
        <f t="shared" ref="AA605:AA617" si="3102">ABS(BC605)</f>
        <v>9.9999999999995453</v>
      </c>
      <c r="AB605" s="1">
        <f t="shared" ref="AB605:AB617" si="3103">ABS(BD605)</f>
        <v>29</v>
      </c>
      <c r="AC605" s="1"/>
      <c r="AD605" s="1"/>
      <c r="AE605" s="126"/>
      <c r="AF605" s="126"/>
      <c r="AG605" s="126"/>
      <c r="AH605" s="4">
        <f t="shared" ref="AH605:AH617" si="3104">ABS(BJ605)</f>
        <v>0.16666666666727314</v>
      </c>
      <c r="AI605" s="4">
        <f t="shared" ref="AI605:AI617" si="3105">ABS(BK605)</f>
        <v>0.45000000000054596</v>
      </c>
      <c r="AJ605" s="4">
        <f t="shared" ref="AJ605:AJ617" si="3106">ABS(BL605)</f>
        <v>1.7500000000006359</v>
      </c>
      <c r="AK605" s="4">
        <f t="shared" ref="AK605:AK617" si="3107">ABS(BM605)</f>
        <v>2.4166666666672727</v>
      </c>
      <c r="AL605" s="4">
        <f t="shared" ref="AL605:AL617" si="3108">ABS(BN605)</f>
        <v>0.75000000000068212</v>
      </c>
      <c r="AM605" s="4">
        <f t="shared" ref="AM605:AM617" si="3109">ABS(BO605)</f>
        <v>0.33333333333287918</v>
      </c>
      <c r="AN605" s="4">
        <f t="shared" ref="AN605:AN617" si="3110">ABS(BP605)</f>
        <v>1.6000000000004544</v>
      </c>
      <c r="AO605" s="4">
        <f t="shared" ref="AO605:AO617" si="3111">ABS(BQ605)</f>
        <v>1</v>
      </c>
      <c r="AP605" s="4">
        <f t="shared" ref="AP605:AP617" si="3112">ABS(BR605)</f>
        <v>3.1666666666681826</v>
      </c>
      <c r="AQ605" s="4">
        <f t="shared" ref="AQ605:AQ617" si="3113">ABS(BS605)</f>
        <v>3.9583333333337882</v>
      </c>
      <c r="AR605" s="4">
        <f t="shared" ref="AR605:AR617" si="3114">ABS(BT605)</f>
        <v>0.99999999999981792</v>
      </c>
      <c r="AS605" s="4">
        <f t="shared" ref="AS605:AS617" si="3115">ABS(BU605)</f>
        <v>2.1944444444453541</v>
      </c>
      <c r="AT605" s="4">
        <f t="shared" ref="AT605:AT617" si="3116">ABS(BV605)</f>
        <v>0.8666666666666667</v>
      </c>
      <c r="AU605" s="1"/>
      <c r="BA605" s="11">
        <f t="shared" ref="BA605:BA617" si="3117">P605-P604</f>
        <v>-1.5</v>
      </c>
      <c r="BB605" s="11">
        <f t="shared" ref="BB605:BB617" si="3118">Q605-Q604</f>
        <v>-4.2499999999990905</v>
      </c>
      <c r="BC605" s="12">
        <f t="shared" ref="BC605:BC617" si="3119">R605-R604</f>
        <v>-9.9999999999995453</v>
      </c>
      <c r="BD605" s="13">
        <f t="shared" ref="BD605:BD617" si="3120">S605-S604</f>
        <v>-29</v>
      </c>
      <c r="BJ605" s="11">
        <f t="shared" si="2951"/>
        <v>-0.16666666666727314</v>
      </c>
      <c r="BK605" s="11">
        <f t="shared" si="2952"/>
        <v>-0.45000000000054596</v>
      </c>
      <c r="BL605" s="11">
        <f t="shared" si="2953"/>
        <v>1.7500000000006359</v>
      </c>
      <c r="BM605" s="11">
        <f t="shared" si="2954"/>
        <v>2.4166666666672727</v>
      </c>
      <c r="BN605" s="11">
        <f t="shared" si="2955"/>
        <v>0.75000000000068212</v>
      </c>
      <c r="BO605" s="11">
        <f t="shared" si="2955"/>
        <v>-0.33333333333287918</v>
      </c>
      <c r="BP605" s="11">
        <f t="shared" si="2956"/>
        <v>1.6000000000004544</v>
      </c>
      <c r="BQ605" s="1">
        <v>1</v>
      </c>
      <c r="BR605" s="11">
        <f t="shared" si="2957"/>
        <v>3.1666666666681826</v>
      </c>
      <c r="BS605" s="11">
        <f t="shared" si="2958"/>
        <v>-3.9583333333337882</v>
      </c>
      <c r="BT605" s="11">
        <f t="shared" si="2959"/>
        <v>0.99999999999981792</v>
      </c>
      <c r="BU605" s="11">
        <f t="shared" si="2960"/>
        <v>2.1944444444453541</v>
      </c>
      <c r="BV605" s="11">
        <f t="shared" si="2961"/>
        <v>0.8666666666666667</v>
      </c>
      <c r="BY605" s="126"/>
      <c r="BZ605" s="126"/>
      <c r="CA605">
        <f t="shared" si="2962"/>
        <v>2.1944444444453541</v>
      </c>
      <c r="CB605" s="1">
        <f t="shared" si="2963"/>
        <v>1</v>
      </c>
      <c r="CC605" s="1">
        <f t="shared" si="2964"/>
        <v>1</v>
      </c>
      <c r="CD605" s="1">
        <f t="shared" si="2965"/>
        <v>1</v>
      </c>
      <c r="CE605" s="126">
        <f t="shared" si="2942"/>
        <v>1</v>
      </c>
      <c r="CF605" s="1">
        <f t="shared" si="2966"/>
        <v>1</v>
      </c>
      <c r="CG605" s="1">
        <f t="shared" si="2967"/>
        <v>1</v>
      </c>
      <c r="CH605" s="1" t="str">
        <f t="shared" si="2943"/>
        <v/>
      </c>
      <c r="CI605" s="1">
        <f t="shared" si="2968"/>
        <v>0</v>
      </c>
      <c r="CJ605" s="1">
        <f t="shared" si="2969"/>
        <v>0</v>
      </c>
      <c r="CK605" s="1" t="str">
        <f t="shared" si="2970"/>
        <v/>
      </c>
      <c r="CL605" s="1">
        <f t="shared" si="2971"/>
        <v>0</v>
      </c>
      <c r="CM605" s="1" t="str">
        <f t="shared" si="2972"/>
        <v/>
      </c>
      <c r="CN605" s="1" t="str">
        <f t="shared" si="2973"/>
        <v/>
      </c>
      <c r="CO605" s="1">
        <f t="shared" si="2974"/>
        <v>0</v>
      </c>
      <c r="CP605" s="1">
        <f t="shared" si="2975"/>
        <v>0</v>
      </c>
      <c r="CQ605" s="1" t="str">
        <f t="shared" si="2976"/>
        <v/>
      </c>
      <c r="CS605" s="1">
        <f t="shared" si="2977"/>
        <v>0</v>
      </c>
      <c r="CT605" s="1">
        <f t="shared" si="2978"/>
        <v>0</v>
      </c>
      <c r="CU605" s="1">
        <f t="shared" si="2979"/>
        <v>0</v>
      </c>
      <c r="CV605" s="126">
        <f t="shared" si="2944"/>
        <v>0</v>
      </c>
      <c r="CW605" s="1">
        <f t="shared" si="2980"/>
        <v>1</v>
      </c>
      <c r="CX605" s="1" t="str">
        <f t="shared" si="2981"/>
        <v/>
      </c>
      <c r="CY605" s="1" t="str">
        <f t="shared" si="2982"/>
        <v/>
      </c>
      <c r="CZ605" s="1" t="str">
        <f t="shared" si="2983"/>
        <v/>
      </c>
      <c r="DA605" s="1" t="str">
        <f t="shared" si="2984"/>
        <v/>
      </c>
      <c r="DB605" s="1">
        <f t="shared" si="2985"/>
        <v>1</v>
      </c>
      <c r="DC605" s="1" t="str">
        <f t="shared" si="2986"/>
        <v/>
      </c>
      <c r="DD605" s="1">
        <f t="shared" si="2987"/>
        <v>1</v>
      </c>
      <c r="DE605" s="1" t="str">
        <f t="shared" si="2988"/>
        <v/>
      </c>
      <c r="DF605" s="1"/>
      <c r="DG605" s="126">
        <f t="shared" si="2945"/>
        <v>1</v>
      </c>
      <c r="DH605" s="1">
        <f t="shared" si="2989"/>
        <v>1</v>
      </c>
      <c r="DI605" s="1">
        <f t="shared" si="2990"/>
        <v>1</v>
      </c>
      <c r="DJ605" s="1">
        <f t="shared" si="2991"/>
        <v>1</v>
      </c>
      <c r="DK605" s="1" t="str">
        <f t="shared" si="2992"/>
        <v/>
      </c>
      <c r="DL605" s="1"/>
      <c r="DM605" s="1" t="str">
        <f t="shared" si="2993"/>
        <v/>
      </c>
      <c r="DN605" s="1">
        <f t="shared" si="2994"/>
        <v>0</v>
      </c>
      <c r="DO605" s="1">
        <f t="shared" si="2995"/>
        <v>0</v>
      </c>
      <c r="DP605" s="1">
        <f t="shared" si="2996"/>
        <v>1</v>
      </c>
      <c r="DQ605" s="1">
        <f t="shared" si="2997"/>
        <v>0</v>
      </c>
      <c r="DR605" s="1">
        <f t="shared" si="2998"/>
        <v>1</v>
      </c>
      <c r="DS605" s="1">
        <f t="shared" si="2999"/>
        <v>1</v>
      </c>
      <c r="DT605" s="1">
        <f t="shared" si="3000"/>
        <v>1</v>
      </c>
      <c r="DU605" s="1">
        <f t="shared" si="3001"/>
        <v>0</v>
      </c>
      <c r="DV605" s="1">
        <f t="shared" si="3002"/>
        <v>1</v>
      </c>
      <c r="DW605" s="1">
        <f t="shared" si="3003"/>
        <v>0</v>
      </c>
      <c r="DX605" s="1" t="str">
        <f t="shared" si="3004"/>
        <v/>
      </c>
      <c r="DY605" s="1" t="str">
        <f t="shared" si="3005"/>
        <v/>
      </c>
      <c r="EA605" s="1">
        <f t="shared" si="3006"/>
        <v>0</v>
      </c>
      <c r="EB605" s="1">
        <f t="shared" si="3007"/>
        <v>0</v>
      </c>
      <c r="EC605" s="1">
        <f t="shared" si="3008"/>
        <v>0</v>
      </c>
      <c r="ED605" s="1">
        <f t="shared" si="3009"/>
        <v>0</v>
      </c>
      <c r="EF605" s="1">
        <f t="shared" si="3010"/>
        <v>1</v>
      </c>
      <c r="EG605" s="1">
        <f t="shared" si="3011"/>
        <v>1</v>
      </c>
      <c r="EH605" s="1">
        <f t="shared" si="3012"/>
        <v>1</v>
      </c>
      <c r="EI605" s="1">
        <f t="shared" si="3013"/>
        <v>1</v>
      </c>
      <c r="EK605" s="1">
        <f t="shared" si="3014"/>
        <v>1</v>
      </c>
      <c r="EL605" s="1">
        <f t="shared" si="3015"/>
        <v>1</v>
      </c>
      <c r="EM605" s="1">
        <f t="shared" si="3016"/>
        <v>1</v>
      </c>
      <c r="EO605" s="1">
        <f t="shared" si="3017"/>
        <v>1</v>
      </c>
      <c r="EP605" s="1">
        <f t="shared" si="3018"/>
        <v>1</v>
      </c>
      <c r="EQ605" s="1">
        <f t="shared" si="3019"/>
        <v>1</v>
      </c>
      <c r="ES605" s="1">
        <f t="shared" si="3020"/>
        <v>1</v>
      </c>
      <c r="ET605" s="1">
        <f t="shared" si="3021"/>
        <v>1</v>
      </c>
      <c r="EU605" s="1">
        <f t="shared" si="3022"/>
        <v>1</v>
      </c>
      <c r="EV605" s="1">
        <f t="shared" si="3023"/>
        <v>1</v>
      </c>
      <c r="EW605" s="1">
        <f t="shared" si="3024"/>
        <v>0</v>
      </c>
      <c r="EY605" s="1">
        <f t="shared" si="3025"/>
        <v>1</v>
      </c>
      <c r="EZ605" s="1">
        <f t="shared" si="3026"/>
        <v>1</v>
      </c>
      <c r="FA605" s="1">
        <f t="shared" si="3027"/>
        <v>1</v>
      </c>
      <c r="FC605" s="1">
        <f t="shared" si="3028"/>
        <v>0</v>
      </c>
      <c r="FD605" s="1" t="str">
        <f t="shared" si="3029"/>
        <v/>
      </c>
      <c r="FE605" s="1"/>
      <c r="FF605" s="1">
        <f t="shared" si="3030"/>
        <v>0</v>
      </c>
      <c r="FG605" s="1">
        <f t="shared" si="3031"/>
        <v>1</v>
      </c>
      <c r="FH605" s="1">
        <f t="shared" si="3032"/>
        <v>0</v>
      </c>
      <c r="FI605" s="1" t="str">
        <f t="shared" si="3033"/>
        <v/>
      </c>
      <c r="FJ605" s="1" t="str">
        <f t="shared" si="3034"/>
        <v/>
      </c>
      <c r="FK605" s="1" t="str">
        <f t="shared" si="3035"/>
        <v/>
      </c>
      <c r="FL605" s="1" t="str">
        <f t="shared" si="3036"/>
        <v/>
      </c>
      <c r="FN605" s="1" t="str">
        <f t="shared" si="3037"/>
        <v/>
      </c>
      <c r="FO605" s="1" t="str">
        <f t="shared" si="3038"/>
        <v/>
      </c>
      <c r="FP605" s="1" t="str">
        <f t="shared" si="3039"/>
        <v/>
      </c>
      <c r="FV605" s="1">
        <f t="shared" si="3040"/>
        <v>1</v>
      </c>
      <c r="FW605" s="1">
        <f t="shared" si="3040"/>
        <v>0</v>
      </c>
      <c r="FX605" s="1">
        <f t="shared" si="3041"/>
        <v>0</v>
      </c>
      <c r="GA605" s="1">
        <f t="shared" si="3042"/>
        <v>0</v>
      </c>
      <c r="GB605" s="1">
        <f t="shared" si="3043"/>
        <v>0</v>
      </c>
      <c r="GC605" s="1">
        <f t="shared" si="3044"/>
        <v>0</v>
      </c>
      <c r="GD605" s="1">
        <f t="shared" si="3045"/>
        <v>0</v>
      </c>
      <c r="GE605" s="1">
        <f t="shared" si="3046"/>
        <v>0</v>
      </c>
      <c r="GF605" s="1">
        <f t="shared" si="3047"/>
        <v>1</v>
      </c>
      <c r="GG605" s="1">
        <f t="shared" si="3048"/>
        <v>0</v>
      </c>
      <c r="GI605" s="1">
        <f t="shared" si="3049"/>
        <v>0</v>
      </c>
      <c r="GK605" s="1">
        <f t="shared" si="3050"/>
        <v>1</v>
      </c>
      <c r="GL605" s="1">
        <f t="shared" si="3051"/>
        <v>1</v>
      </c>
      <c r="GM605" s="1">
        <f t="shared" si="3052"/>
        <v>1</v>
      </c>
      <c r="GN605" s="1">
        <f t="shared" si="3053"/>
        <v>1</v>
      </c>
      <c r="GO605" s="1">
        <f t="shared" si="3054"/>
        <v>1</v>
      </c>
      <c r="GP605" s="1">
        <f t="shared" si="3055"/>
        <v>0</v>
      </c>
      <c r="GQ605" s="1">
        <f t="shared" si="3056"/>
        <v>1</v>
      </c>
      <c r="GS605" s="1" t="str">
        <f t="shared" si="3057"/>
        <v/>
      </c>
      <c r="GT605" s="1" t="str">
        <f t="shared" si="3058"/>
        <v/>
      </c>
      <c r="GU605" s="1">
        <f t="shared" si="3059"/>
        <v>1</v>
      </c>
      <c r="GV605" s="1">
        <f t="shared" si="3060"/>
        <v>1</v>
      </c>
      <c r="GW605" s="1">
        <f t="shared" si="3061"/>
        <v>1</v>
      </c>
      <c r="GX605" s="1">
        <f t="shared" si="3062"/>
        <v>0</v>
      </c>
      <c r="GY605" s="1">
        <f t="shared" si="3063"/>
        <v>0</v>
      </c>
      <c r="GZ605" s="1"/>
      <c r="HA605" s="1">
        <f t="shared" si="3064"/>
        <v>0</v>
      </c>
      <c r="HB605" s="1">
        <f t="shared" si="3065"/>
        <v>0</v>
      </c>
      <c r="HC605" s="1">
        <f t="shared" si="3066"/>
        <v>0</v>
      </c>
      <c r="HD605" s="1">
        <f t="shared" si="3067"/>
        <v>0</v>
      </c>
      <c r="HE605" s="1">
        <f t="shared" si="3068"/>
        <v>0</v>
      </c>
      <c r="HF605" s="1">
        <f t="shared" si="3069"/>
        <v>0</v>
      </c>
      <c r="HH605" s="1">
        <f t="shared" si="3070"/>
        <v>1</v>
      </c>
      <c r="HI605" s="1">
        <f t="shared" si="3071"/>
        <v>1</v>
      </c>
      <c r="HJ605" s="1">
        <f t="shared" si="3072"/>
        <v>0</v>
      </c>
      <c r="HK605" s="1">
        <f t="shared" si="3073"/>
        <v>0</v>
      </c>
      <c r="HL605" s="1">
        <f t="shared" si="3074"/>
        <v>0</v>
      </c>
      <c r="HM605" s="1">
        <f t="shared" si="3075"/>
        <v>0</v>
      </c>
      <c r="HO605" s="1" t="str">
        <f t="shared" si="3076"/>
        <v/>
      </c>
      <c r="HP605" s="1">
        <f t="shared" si="3077"/>
        <v>1</v>
      </c>
      <c r="HQ605" s="1" t="str">
        <f t="shared" si="3078"/>
        <v/>
      </c>
      <c r="HR605">
        <f t="shared" si="3079"/>
        <v>1</v>
      </c>
      <c r="HS605" s="1" t="str">
        <f t="shared" si="3080"/>
        <v/>
      </c>
      <c r="HT605">
        <f t="shared" si="3081"/>
        <v>1</v>
      </c>
      <c r="HU605" t="str">
        <f t="shared" si="3082"/>
        <v/>
      </c>
      <c r="HV605" s="1" t="str">
        <f t="shared" si="3083"/>
        <v/>
      </c>
      <c r="HW605" s="1" t="str">
        <f t="shared" si="3084"/>
        <v/>
      </c>
      <c r="HX605" s="1" t="str">
        <f t="shared" si="3085"/>
        <v/>
      </c>
      <c r="HZ605" s="1" t="str">
        <f t="shared" si="3086"/>
        <v/>
      </c>
      <c r="IA605" s="1">
        <f t="shared" si="3087"/>
        <v>0</v>
      </c>
      <c r="IB605" s="1" t="str">
        <f t="shared" si="3088"/>
        <v/>
      </c>
      <c r="IC605" s="1">
        <f t="shared" si="3089"/>
        <v>0</v>
      </c>
      <c r="ID605" s="1" t="str">
        <f t="shared" si="3090"/>
        <v/>
      </c>
      <c r="IE605" s="1">
        <f t="shared" si="3091"/>
        <v>0</v>
      </c>
      <c r="IF605" s="1" t="str">
        <f t="shared" si="3092"/>
        <v/>
      </c>
      <c r="IG605" s="1" t="str">
        <f t="shared" si="3093"/>
        <v/>
      </c>
      <c r="IH605" s="1" t="str">
        <f t="shared" si="3094"/>
        <v/>
      </c>
      <c r="II605" s="1" t="str">
        <f t="shared" si="3095"/>
        <v/>
      </c>
      <c r="IO605" s="3"/>
      <c r="IP605" s="3"/>
      <c r="IQ605" s="4"/>
      <c r="IR605" s="4"/>
      <c r="IX605" s="6"/>
      <c r="IY605" s="6"/>
      <c r="IZ605" s="7"/>
      <c r="JA605" s="7"/>
      <c r="JG605" s="12"/>
      <c r="JH605" s="12"/>
      <c r="JI605" s="13"/>
      <c r="JJ605" s="13"/>
      <c r="JN605" s="6"/>
      <c r="JO605" s="6"/>
      <c r="JQ605" s="11"/>
      <c r="JR605" s="11"/>
      <c r="JS605" s="12"/>
      <c r="JT605" s="13"/>
      <c r="JU605" s="12"/>
      <c r="JV605" s="12"/>
      <c r="JW605" s="97"/>
      <c r="JX605" s="13"/>
      <c r="JY605" s="13"/>
      <c r="JZ605" s="97"/>
      <c r="KA605" s="97"/>
      <c r="KB605" s="11"/>
      <c r="KC605" s="11"/>
      <c r="KD605" s="11"/>
      <c r="KE605" s="11"/>
    </row>
    <row r="606" spans="1:291" x14ac:dyDescent="0.2">
      <c r="A606" s="14">
        <f t="shared" si="2545"/>
        <v>606</v>
      </c>
      <c r="C606" s="2">
        <v>42983</v>
      </c>
      <c r="G606" s="3">
        <v>108.075</v>
      </c>
      <c r="H606" s="3">
        <v>118.262</v>
      </c>
      <c r="I606" s="3">
        <v>127.13500000000001</v>
      </c>
      <c r="J606" s="4">
        <v>157</v>
      </c>
      <c r="P606" s="128">
        <f t="shared" si="3096"/>
        <v>3463.5000000000005</v>
      </c>
      <c r="Q606" s="5">
        <f t="shared" si="3097"/>
        <v>3802.25</v>
      </c>
      <c r="R606" s="6">
        <f t="shared" si="3098"/>
        <v>4077.5000000000005</v>
      </c>
      <c r="S606" s="7">
        <f t="shared" si="3099"/>
        <v>5024</v>
      </c>
      <c r="Y606" s="4">
        <f t="shared" si="3100"/>
        <v>4.0000000000009095</v>
      </c>
      <c r="Z606" s="1">
        <f t="shared" si="3101"/>
        <v>14.499999999999545</v>
      </c>
      <c r="AA606" s="1">
        <f t="shared" si="3102"/>
        <v>24</v>
      </c>
      <c r="AB606" s="1">
        <f t="shared" si="3103"/>
        <v>58</v>
      </c>
      <c r="AC606" s="1"/>
      <c r="AD606" s="1"/>
      <c r="AE606" s="126"/>
      <c r="AF606" s="126"/>
      <c r="AG606" s="126"/>
      <c r="AH606" s="4">
        <f t="shared" si="3104"/>
        <v>1.6666666666645451</v>
      </c>
      <c r="AI606" s="4">
        <f t="shared" si="3105"/>
        <v>0.69999999999790852</v>
      </c>
      <c r="AJ606" s="4">
        <f t="shared" si="3106"/>
        <v>9.9999999999546674E-2</v>
      </c>
      <c r="AK606" s="4">
        <f t="shared" si="3107"/>
        <v>1.5000000000004547</v>
      </c>
      <c r="AL606" s="4">
        <f t="shared" si="3108"/>
        <v>2.4999999999995453</v>
      </c>
      <c r="AM606" s="4">
        <f t="shared" si="3109"/>
        <v>4.6666666666666679</v>
      </c>
      <c r="AN606" s="4">
        <f t="shared" si="3110"/>
        <v>0.80000000000000071</v>
      </c>
      <c r="AO606" s="4">
        <f t="shared" si="3111"/>
        <v>1</v>
      </c>
      <c r="AP606" s="4">
        <f t="shared" si="3112"/>
        <v>0.33333333333727388</v>
      </c>
      <c r="AQ606" s="4">
        <f t="shared" si="3113"/>
        <v>6.91666666666735</v>
      </c>
      <c r="AR606" s="4">
        <f t="shared" si="3114"/>
        <v>1.5999999999981807</v>
      </c>
      <c r="AS606" s="4">
        <f t="shared" si="3115"/>
        <v>1.611111111110656</v>
      </c>
      <c r="AT606" s="4">
        <f t="shared" si="3116"/>
        <v>0.2666666666684856</v>
      </c>
      <c r="AU606" s="1"/>
      <c r="BA606" s="11">
        <f t="shared" si="3117"/>
        <v>4.0000000000009095</v>
      </c>
      <c r="BB606" s="11">
        <f t="shared" si="3118"/>
        <v>14.499999999999545</v>
      </c>
      <c r="BC606" s="12">
        <f t="shared" si="3119"/>
        <v>24</v>
      </c>
      <c r="BD606" s="13">
        <f t="shared" si="3120"/>
        <v>58</v>
      </c>
      <c r="BJ606" s="11">
        <f t="shared" si="2951"/>
        <v>-1.6666666666645451</v>
      </c>
      <c r="BK606" s="11">
        <f t="shared" si="2952"/>
        <v>-0.69999999999790852</v>
      </c>
      <c r="BL606" s="11">
        <f t="shared" si="2953"/>
        <v>9.9999999999546674E-2</v>
      </c>
      <c r="BM606" s="11">
        <f t="shared" si="2954"/>
        <v>-1.5000000000004547</v>
      </c>
      <c r="BN606" s="11">
        <f t="shared" ref="BN606:BN617" si="3121">BB606-(BC606/BN$3)</f>
        <v>2.4999999999995453</v>
      </c>
      <c r="BO606" s="11">
        <f t="shared" ref="BO606:BO617" si="3122">BC606-(BD606/BO$3)</f>
        <v>4.6666666666666679</v>
      </c>
      <c r="BP606" s="11">
        <f t="shared" si="2956"/>
        <v>0.80000000000000071</v>
      </c>
      <c r="BQ606" s="1">
        <v>1</v>
      </c>
      <c r="BR606" s="11">
        <f t="shared" si="2957"/>
        <v>-0.33333333333727388</v>
      </c>
      <c r="BS606" s="11">
        <f t="shared" si="2958"/>
        <v>6.91666666666735</v>
      </c>
      <c r="BT606" s="11">
        <f t="shared" si="2959"/>
        <v>-1.5999999999981807</v>
      </c>
      <c r="BU606" s="11">
        <f t="shared" si="2960"/>
        <v>1.611111111110656</v>
      </c>
      <c r="BV606" s="11">
        <f t="shared" si="2961"/>
        <v>0.2666666666684856</v>
      </c>
      <c r="BY606" s="126"/>
      <c r="BZ606" s="126"/>
      <c r="CA606">
        <f t="shared" si="2962"/>
        <v>1.611111111110656</v>
      </c>
      <c r="CB606" s="1">
        <f t="shared" si="2963"/>
        <v>0</v>
      </c>
      <c r="CC606" s="1">
        <f t="shared" si="2964"/>
        <v>0</v>
      </c>
      <c r="CD606" s="1">
        <f t="shared" si="2965"/>
        <v>0</v>
      </c>
      <c r="CE606" s="126">
        <f t="shared" si="2942"/>
        <v>0</v>
      </c>
      <c r="CF606" s="1">
        <f t="shared" si="2966"/>
        <v>0</v>
      </c>
      <c r="CG606" s="1" t="str">
        <f t="shared" si="2967"/>
        <v/>
      </c>
      <c r="CH606" s="1" t="str">
        <f t="shared" si="2943"/>
        <v/>
      </c>
      <c r="CI606" s="1">
        <f t="shared" si="2968"/>
        <v>1</v>
      </c>
      <c r="CJ606" s="1">
        <f t="shared" si="2969"/>
        <v>1</v>
      </c>
      <c r="CK606" s="1" t="str">
        <f t="shared" si="2970"/>
        <v/>
      </c>
      <c r="CL606" s="1">
        <f t="shared" si="2971"/>
        <v>1</v>
      </c>
      <c r="CM606" s="1">
        <f t="shared" si="2972"/>
        <v>1</v>
      </c>
      <c r="CN606" s="1">
        <f t="shared" si="2973"/>
        <v>1</v>
      </c>
      <c r="CO606" s="1" t="str">
        <f t="shared" si="2974"/>
        <v/>
      </c>
      <c r="CP606" s="1" t="str">
        <f t="shared" si="2975"/>
        <v/>
      </c>
      <c r="CQ606" s="1">
        <f t="shared" si="2976"/>
        <v>1</v>
      </c>
      <c r="CS606" s="1">
        <f t="shared" si="2977"/>
        <v>0</v>
      </c>
      <c r="CT606" s="1">
        <f t="shared" si="2978"/>
        <v>0</v>
      </c>
      <c r="CU606" s="1">
        <f t="shared" si="2979"/>
        <v>0</v>
      </c>
      <c r="CV606" s="126">
        <f t="shared" si="2944"/>
        <v>0</v>
      </c>
      <c r="CW606" s="1">
        <f t="shared" si="2980"/>
        <v>1</v>
      </c>
      <c r="CX606" s="1" t="str">
        <f t="shared" si="2981"/>
        <v/>
      </c>
      <c r="CY606" s="1" t="str">
        <f t="shared" si="2982"/>
        <v/>
      </c>
      <c r="CZ606" s="1" t="str">
        <f t="shared" si="2983"/>
        <v/>
      </c>
      <c r="DA606" s="1" t="str">
        <f t="shared" si="2984"/>
        <v/>
      </c>
      <c r="DB606" s="1">
        <f t="shared" si="2985"/>
        <v>1</v>
      </c>
      <c r="DC606" s="1" t="str">
        <f t="shared" si="2986"/>
        <v/>
      </c>
      <c r="DD606" s="1">
        <f t="shared" si="2987"/>
        <v>1</v>
      </c>
      <c r="DE606" s="1" t="str">
        <f t="shared" si="2988"/>
        <v/>
      </c>
      <c r="DF606" s="1"/>
      <c r="DG606" s="126">
        <f t="shared" si="2945"/>
        <v>1</v>
      </c>
      <c r="DH606" s="1">
        <f t="shared" si="2989"/>
        <v>1</v>
      </c>
      <c r="DI606" s="1">
        <f t="shared" si="2990"/>
        <v>1</v>
      </c>
      <c r="DJ606" s="1">
        <f t="shared" si="2991"/>
        <v>1</v>
      </c>
      <c r="DK606" s="1" t="str">
        <f t="shared" si="2992"/>
        <v/>
      </c>
      <c r="DL606" s="1"/>
      <c r="DM606" s="1" t="str">
        <f t="shared" si="2993"/>
        <v/>
      </c>
      <c r="DN606" s="1">
        <f t="shared" si="2994"/>
        <v>0</v>
      </c>
      <c r="DO606" s="1">
        <f t="shared" si="2995"/>
        <v>1</v>
      </c>
      <c r="DP606" s="1">
        <f t="shared" si="2996"/>
        <v>0</v>
      </c>
      <c r="DQ606" s="1">
        <f t="shared" si="2997"/>
        <v>1</v>
      </c>
      <c r="DR606" s="1">
        <f t="shared" si="2998"/>
        <v>0</v>
      </c>
      <c r="DS606" s="1">
        <f t="shared" si="2999"/>
        <v>1</v>
      </c>
      <c r="DT606" s="1">
        <f t="shared" si="3000"/>
        <v>0</v>
      </c>
      <c r="DU606" s="1">
        <f t="shared" si="3001"/>
        <v>1</v>
      </c>
      <c r="DV606" s="1">
        <f t="shared" si="3002"/>
        <v>1</v>
      </c>
      <c r="DW606" s="1">
        <f t="shared" si="3003"/>
        <v>0</v>
      </c>
      <c r="DX606" s="1" t="str">
        <f t="shared" si="3004"/>
        <v/>
      </c>
      <c r="DY606" s="1" t="str">
        <f t="shared" si="3005"/>
        <v/>
      </c>
      <c r="EA606" s="1">
        <f t="shared" si="3006"/>
        <v>1</v>
      </c>
      <c r="EB606" s="1">
        <f t="shared" si="3007"/>
        <v>1</v>
      </c>
      <c r="EC606" s="1">
        <f t="shared" si="3008"/>
        <v>1</v>
      </c>
      <c r="ED606" s="1">
        <f t="shared" si="3009"/>
        <v>1</v>
      </c>
      <c r="EF606" s="1">
        <f t="shared" si="3010"/>
        <v>1</v>
      </c>
      <c r="EG606" s="1">
        <f t="shared" si="3011"/>
        <v>1</v>
      </c>
      <c r="EH606" s="1">
        <f t="shared" si="3012"/>
        <v>1</v>
      </c>
      <c r="EI606" s="1">
        <f t="shared" si="3013"/>
        <v>1</v>
      </c>
      <c r="EK606" s="1">
        <f t="shared" si="3014"/>
        <v>1</v>
      </c>
      <c r="EL606" s="1">
        <f t="shared" si="3015"/>
        <v>1</v>
      </c>
      <c r="EM606" s="1">
        <f t="shared" si="3016"/>
        <v>1</v>
      </c>
      <c r="EO606" s="1">
        <f t="shared" si="3017"/>
        <v>1</v>
      </c>
      <c r="EP606" s="1">
        <f t="shared" si="3018"/>
        <v>1</v>
      </c>
      <c r="EQ606" s="1">
        <f t="shared" si="3019"/>
        <v>1</v>
      </c>
      <c r="ES606" s="1">
        <f t="shared" si="3020"/>
        <v>1</v>
      </c>
      <c r="ET606" s="1">
        <f t="shared" si="3021"/>
        <v>1</v>
      </c>
      <c r="EU606" s="1">
        <f t="shared" si="3022"/>
        <v>1</v>
      </c>
      <c r="EV606" s="1">
        <f t="shared" si="3023"/>
        <v>1</v>
      </c>
      <c r="EW606" s="1">
        <f t="shared" si="3024"/>
        <v>0</v>
      </c>
      <c r="EY606" s="1">
        <f t="shared" si="3025"/>
        <v>1</v>
      </c>
      <c r="EZ606" s="1">
        <f t="shared" si="3026"/>
        <v>1</v>
      </c>
      <c r="FA606" s="1">
        <f t="shared" si="3027"/>
        <v>1</v>
      </c>
      <c r="FC606" s="1">
        <f t="shared" si="3028"/>
        <v>0</v>
      </c>
      <c r="FD606" s="1" t="str">
        <f t="shared" si="3029"/>
        <v/>
      </c>
      <c r="FE606" s="1"/>
      <c r="FF606" s="1">
        <f t="shared" si="3030"/>
        <v>1</v>
      </c>
      <c r="FG606" s="1">
        <f t="shared" si="3031"/>
        <v>0</v>
      </c>
      <c r="FH606" s="1">
        <f t="shared" si="3032"/>
        <v>0</v>
      </c>
      <c r="FI606" s="1" t="str">
        <f t="shared" si="3033"/>
        <v/>
      </c>
      <c r="FJ606" s="1" t="str">
        <f t="shared" si="3034"/>
        <v/>
      </c>
      <c r="FK606" s="1" t="str">
        <f t="shared" si="3035"/>
        <v/>
      </c>
      <c r="FL606" s="1" t="str">
        <f t="shared" si="3036"/>
        <v/>
      </c>
      <c r="FN606" s="1">
        <f t="shared" si="3037"/>
        <v>1</v>
      </c>
      <c r="FO606" s="1">
        <f t="shared" si="3038"/>
        <v>0</v>
      </c>
      <c r="FP606" s="1" t="str">
        <f t="shared" si="3039"/>
        <v/>
      </c>
      <c r="FV606" s="1">
        <f t="shared" ref="FV606:FV617" si="3123">IF(BK605&gt;0,IF(BK606&gt;0,1,0),IF(BK606&lt;0,1,0))</f>
        <v>1</v>
      </c>
      <c r="FW606" s="1">
        <f t="shared" ref="FW606:FW617" si="3124">IF(BL605&gt;0,IF(BL606&gt;0,1,0),IF(BL606&lt;0,1,0))</f>
        <v>1</v>
      </c>
      <c r="FX606" s="1">
        <f t="shared" si="3041"/>
        <v>0</v>
      </c>
      <c r="GA606" s="1">
        <f t="shared" si="3042"/>
        <v>0</v>
      </c>
      <c r="GB606" s="1">
        <f t="shared" si="3043"/>
        <v>0</v>
      </c>
      <c r="GC606" s="1">
        <f t="shared" si="3044"/>
        <v>0</v>
      </c>
      <c r="GD606" s="1">
        <f t="shared" si="3045"/>
        <v>0</v>
      </c>
      <c r="GE606" s="1">
        <f t="shared" si="3046"/>
        <v>1</v>
      </c>
      <c r="GF606" s="1">
        <f t="shared" si="3047"/>
        <v>1</v>
      </c>
      <c r="GG606" s="1">
        <f t="shared" si="3048"/>
        <v>0</v>
      </c>
      <c r="GI606" s="1">
        <f t="shared" si="3049"/>
        <v>0</v>
      </c>
      <c r="GK606" s="1">
        <f t="shared" si="3050"/>
        <v>1</v>
      </c>
      <c r="GL606" s="1">
        <f t="shared" si="3051"/>
        <v>1</v>
      </c>
      <c r="GM606" s="1">
        <f t="shared" si="3052"/>
        <v>1</v>
      </c>
      <c r="GN606" s="1">
        <f t="shared" si="3053"/>
        <v>1</v>
      </c>
      <c r="GO606" s="1">
        <f t="shared" si="3054"/>
        <v>0</v>
      </c>
      <c r="GP606" s="1">
        <f t="shared" si="3055"/>
        <v>0</v>
      </c>
      <c r="GQ606" s="1">
        <f t="shared" si="3056"/>
        <v>1</v>
      </c>
      <c r="GS606" s="1">
        <f t="shared" si="3057"/>
        <v>0</v>
      </c>
      <c r="GT606" s="1">
        <f t="shared" si="3058"/>
        <v>0</v>
      </c>
      <c r="GU606" s="1">
        <f t="shared" si="3059"/>
        <v>1</v>
      </c>
      <c r="GV606" s="1">
        <f t="shared" si="3060"/>
        <v>1</v>
      </c>
      <c r="GW606" s="1">
        <f t="shared" si="3061"/>
        <v>0</v>
      </c>
      <c r="GX606" s="1">
        <f t="shared" si="3062"/>
        <v>0</v>
      </c>
      <c r="GY606" s="1">
        <f t="shared" si="3063"/>
        <v>0</v>
      </c>
      <c r="GZ606" s="1"/>
      <c r="HA606" s="1">
        <f t="shared" si="3064"/>
        <v>1</v>
      </c>
      <c r="HB606" s="1">
        <f t="shared" si="3065"/>
        <v>1</v>
      </c>
      <c r="HC606" s="1">
        <f t="shared" si="3066"/>
        <v>0</v>
      </c>
      <c r="HD606" s="1">
        <f t="shared" si="3067"/>
        <v>0</v>
      </c>
      <c r="HE606" s="1">
        <f t="shared" si="3068"/>
        <v>0</v>
      </c>
      <c r="HF606" s="1">
        <f t="shared" si="3069"/>
        <v>0</v>
      </c>
      <c r="HH606" s="1">
        <f t="shared" si="3070"/>
        <v>1</v>
      </c>
      <c r="HI606" s="1">
        <f t="shared" si="3071"/>
        <v>1</v>
      </c>
      <c r="HJ606" s="1">
        <f t="shared" si="3072"/>
        <v>1</v>
      </c>
      <c r="HK606" s="1">
        <f t="shared" si="3073"/>
        <v>1</v>
      </c>
      <c r="HL606" s="1">
        <f t="shared" si="3074"/>
        <v>0</v>
      </c>
      <c r="HM606" s="1">
        <f t="shared" si="3075"/>
        <v>0</v>
      </c>
      <c r="HO606" s="1">
        <f t="shared" si="3076"/>
        <v>1</v>
      </c>
      <c r="HP606" s="1" t="str">
        <f t="shared" si="3077"/>
        <v/>
      </c>
      <c r="HQ606" s="1">
        <f t="shared" si="3078"/>
        <v>1</v>
      </c>
      <c r="HR606" t="str">
        <f t="shared" si="3079"/>
        <v/>
      </c>
      <c r="HS606" s="1">
        <f t="shared" si="3080"/>
        <v>1</v>
      </c>
      <c r="HT606" t="str">
        <f t="shared" si="3081"/>
        <v/>
      </c>
      <c r="HU606">
        <f t="shared" si="3082"/>
        <v>1</v>
      </c>
      <c r="HV606" s="1" t="str">
        <f t="shared" si="3083"/>
        <v/>
      </c>
      <c r="HW606" s="1">
        <f t="shared" si="3084"/>
        <v>1</v>
      </c>
      <c r="HX606" s="1" t="str">
        <f t="shared" si="3085"/>
        <v/>
      </c>
      <c r="HZ606" s="1">
        <f t="shared" si="3086"/>
        <v>0</v>
      </c>
      <c r="IA606" s="1" t="str">
        <f t="shared" si="3087"/>
        <v/>
      </c>
      <c r="IB606" s="1">
        <f t="shared" si="3088"/>
        <v>0</v>
      </c>
      <c r="IC606" s="1" t="str">
        <f t="shared" si="3089"/>
        <v/>
      </c>
      <c r="ID606" s="1">
        <f t="shared" si="3090"/>
        <v>0</v>
      </c>
      <c r="IE606" s="1" t="str">
        <f t="shared" si="3091"/>
        <v/>
      </c>
      <c r="IF606" s="1">
        <f t="shared" si="3092"/>
        <v>0</v>
      </c>
      <c r="IG606" s="1" t="str">
        <f t="shared" si="3093"/>
        <v/>
      </c>
      <c r="IH606" s="1">
        <f t="shared" si="3094"/>
        <v>0</v>
      </c>
      <c r="II606" s="1" t="str">
        <f t="shared" si="3095"/>
        <v/>
      </c>
      <c r="IO606" s="3"/>
      <c r="IP606" s="3"/>
      <c r="IQ606" s="4"/>
      <c r="IR606" s="4"/>
      <c r="IX606" s="6"/>
      <c r="IY606" s="6"/>
      <c r="IZ606" s="7"/>
      <c r="JA606" s="7"/>
      <c r="JG606" s="12"/>
      <c r="JH606" s="12"/>
      <c r="JI606" s="13"/>
      <c r="JJ606" s="13"/>
      <c r="JN606" s="6"/>
      <c r="JO606" s="6"/>
      <c r="JQ606" s="11"/>
      <c r="JR606" s="11"/>
      <c r="JS606" s="12"/>
      <c r="JT606" s="13"/>
      <c r="JU606" s="12"/>
      <c r="JV606" s="12"/>
      <c r="JW606" s="97"/>
      <c r="JX606" s="13"/>
      <c r="JY606" s="13"/>
      <c r="JZ606" s="97"/>
      <c r="KA606" s="97"/>
      <c r="KB606" s="11"/>
      <c r="KC606" s="11"/>
      <c r="KD606" s="11"/>
      <c r="KE606" s="11"/>
    </row>
    <row r="607" spans="1:291" x14ac:dyDescent="0.2">
      <c r="A607" s="14">
        <f t="shared" si="2545"/>
        <v>607</v>
      </c>
      <c r="C607" s="2">
        <v>42984</v>
      </c>
      <c r="G607" s="3">
        <v>108.065</v>
      </c>
      <c r="H607" s="3">
        <v>118.197</v>
      </c>
      <c r="I607" s="3">
        <v>127.03</v>
      </c>
      <c r="J607" s="4">
        <v>156.11000000000001</v>
      </c>
      <c r="P607" s="128">
        <f t="shared" si="3096"/>
        <v>3462.5</v>
      </c>
      <c r="Q607" s="5">
        <f t="shared" si="3097"/>
        <v>3795.7500000000005</v>
      </c>
      <c r="R607" s="6">
        <f t="shared" si="3098"/>
        <v>4067</v>
      </c>
      <c r="S607" s="7">
        <f t="shared" si="3099"/>
        <v>5003.0000000000018</v>
      </c>
      <c r="Y607" s="4">
        <f t="shared" si="3100"/>
        <v>1.0000000000004547</v>
      </c>
      <c r="Z607" s="1">
        <f t="shared" si="3101"/>
        <v>6.4999999999995453</v>
      </c>
      <c r="AA607" s="1">
        <f t="shared" si="3102"/>
        <v>10.500000000000455</v>
      </c>
      <c r="AB607" s="1">
        <f t="shared" si="3103"/>
        <v>20.999999999998181</v>
      </c>
      <c r="AC607" s="1"/>
      <c r="AD607" s="1"/>
      <c r="AE607" s="126"/>
      <c r="AF607" s="126"/>
      <c r="AG607" s="126"/>
      <c r="AH607" s="4">
        <f t="shared" si="3104"/>
        <v>2.3333333333321207</v>
      </c>
      <c r="AI607" s="4">
        <f t="shared" si="3105"/>
        <v>1.8999999999988173</v>
      </c>
      <c r="AJ607" s="4">
        <f t="shared" si="3106"/>
        <v>0.19999999999927276</v>
      </c>
      <c r="AK607" s="4">
        <f t="shared" si="3107"/>
        <v>0.50000000000075762</v>
      </c>
      <c r="AL607" s="4">
        <f t="shared" si="3108"/>
        <v>1.2499999999993179</v>
      </c>
      <c r="AM607" s="4">
        <f t="shared" si="3109"/>
        <v>3.5000000000010614</v>
      </c>
      <c r="AN607" s="4">
        <f t="shared" si="3110"/>
        <v>2.1000000000011827</v>
      </c>
      <c r="AO607" s="4">
        <f t="shared" si="3111"/>
        <v>1</v>
      </c>
      <c r="AP607" s="4">
        <f t="shared" si="3112"/>
        <v>2.666666666663938</v>
      </c>
      <c r="AQ607" s="4">
        <f t="shared" si="3113"/>
        <v>4.2500000000021974</v>
      </c>
      <c r="AR607" s="4">
        <f t="shared" si="3114"/>
        <v>2.1999999999992728</v>
      </c>
      <c r="AS607" s="4">
        <f t="shared" si="3115"/>
        <v>1.8333333333332824</v>
      </c>
      <c r="AT607" s="4">
        <f t="shared" si="3116"/>
        <v>0.79999999999884785</v>
      </c>
      <c r="AU607" s="1"/>
      <c r="BA607" s="11">
        <f t="shared" si="3117"/>
        <v>-1.0000000000004547</v>
      </c>
      <c r="BB607" s="11">
        <f t="shared" si="3118"/>
        <v>-6.4999999999995453</v>
      </c>
      <c r="BC607" s="12">
        <f t="shared" si="3119"/>
        <v>-10.500000000000455</v>
      </c>
      <c r="BD607" s="13">
        <f t="shared" si="3120"/>
        <v>-20.999999999998181</v>
      </c>
      <c r="BJ607" s="11">
        <f t="shared" si="2951"/>
        <v>2.3333333333321207</v>
      </c>
      <c r="BK607" s="11">
        <f t="shared" si="2952"/>
        <v>1.8999999999988173</v>
      </c>
      <c r="BL607" s="11">
        <f t="shared" si="2953"/>
        <v>-0.19999999999927276</v>
      </c>
      <c r="BM607" s="11">
        <f t="shared" si="2954"/>
        <v>0.50000000000075762</v>
      </c>
      <c r="BN607" s="11">
        <f t="shared" si="3121"/>
        <v>-1.2499999999993179</v>
      </c>
      <c r="BO607" s="11">
        <f t="shared" si="3122"/>
        <v>-3.5000000000010614</v>
      </c>
      <c r="BP607" s="11">
        <f t="shared" si="2956"/>
        <v>-2.1000000000011827</v>
      </c>
      <c r="BQ607" s="1">
        <v>1</v>
      </c>
      <c r="BR607" s="11">
        <f t="shared" si="2957"/>
        <v>-2.666666666663938</v>
      </c>
      <c r="BS607" s="11">
        <f t="shared" si="2958"/>
        <v>-4.2500000000021974</v>
      </c>
      <c r="BT607" s="11">
        <f t="shared" si="2959"/>
        <v>2.1999999999992728</v>
      </c>
      <c r="BU607" s="11">
        <f t="shared" si="2960"/>
        <v>-1.8333333333332824</v>
      </c>
      <c r="BV607" s="11">
        <f t="shared" si="2961"/>
        <v>0.79999999999884785</v>
      </c>
      <c r="BY607" s="126"/>
      <c r="BZ607" s="126"/>
      <c r="CA607">
        <f t="shared" si="2962"/>
        <v>-1.8333333333332824</v>
      </c>
      <c r="CB607" s="1">
        <f t="shared" si="2963"/>
        <v>0</v>
      </c>
      <c r="CC607" s="1">
        <f t="shared" si="2964"/>
        <v>0</v>
      </c>
      <c r="CD607" s="1">
        <f t="shared" si="2965"/>
        <v>0</v>
      </c>
      <c r="CE607" s="126">
        <f t="shared" si="2942"/>
        <v>0</v>
      </c>
      <c r="CF607" s="1">
        <f t="shared" si="2966"/>
        <v>0</v>
      </c>
      <c r="CG607" s="1" t="str">
        <f t="shared" si="2967"/>
        <v/>
      </c>
      <c r="CH607" s="1" t="str">
        <f t="shared" si="2943"/>
        <v/>
      </c>
      <c r="CI607" s="1">
        <f t="shared" si="2968"/>
        <v>1</v>
      </c>
      <c r="CJ607" s="1">
        <f t="shared" si="2969"/>
        <v>1</v>
      </c>
      <c r="CK607" s="1" t="str">
        <f t="shared" si="2970"/>
        <v/>
      </c>
      <c r="CL607" s="1">
        <f t="shared" si="2971"/>
        <v>1</v>
      </c>
      <c r="CM607" s="1">
        <f t="shared" si="2972"/>
        <v>1</v>
      </c>
      <c r="CN607" s="1">
        <f t="shared" si="2973"/>
        <v>1</v>
      </c>
      <c r="CO607" s="1" t="str">
        <f t="shared" si="2974"/>
        <v/>
      </c>
      <c r="CP607" s="1" t="str">
        <f t="shared" si="2975"/>
        <v/>
      </c>
      <c r="CQ607" s="1">
        <f t="shared" si="2976"/>
        <v>1</v>
      </c>
      <c r="CS607" s="1">
        <f t="shared" si="2977"/>
        <v>0</v>
      </c>
      <c r="CT607" s="1">
        <f t="shared" si="2978"/>
        <v>0</v>
      </c>
      <c r="CU607" s="1">
        <f t="shared" si="2979"/>
        <v>0</v>
      </c>
      <c r="CV607" s="126">
        <f t="shared" si="2944"/>
        <v>0</v>
      </c>
      <c r="CW607" s="1">
        <f t="shared" si="2980"/>
        <v>1</v>
      </c>
      <c r="CX607" s="1" t="str">
        <f t="shared" si="2981"/>
        <v/>
      </c>
      <c r="CY607" s="1" t="str">
        <f t="shared" si="2982"/>
        <v/>
      </c>
      <c r="CZ607" s="1" t="str">
        <f t="shared" si="2983"/>
        <v/>
      </c>
      <c r="DA607" s="1" t="str">
        <f t="shared" si="2984"/>
        <v/>
      </c>
      <c r="DB607" s="1">
        <f t="shared" si="2985"/>
        <v>1</v>
      </c>
      <c r="DC607" s="1" t="str">
        <f t="shared" si="2986"/>
        <v/>
      </c>
      <c r="DD607" s="1">
        <f t="shared" si="2987"/>
        <v>1</v>
      </c>
      <c r="DE607" s="1" t="str">
        <f t="shared" si="2988"/>
        <v/>
      </c>
      <c r="DF607" s="1"/>
      <c r="DG607" s="126">
        <f t="shared" si="2945"/>
        <v>1</v>
      </c>
      <c r="DH607" s="1">
        <f t="shared" si="2989"/>
        <v>1</v>
      </c>
      <c r="DI607" s="1">
        <f t="shared" si="2990"/>
        <v>1</v>
      </c>
      <c r="DJ607" s="1">
        <f t="shared" si="2991"/>
        <v>1</v>
      </c>
      <c r="DK607" s="1" t="str">
        <f t="shared" si="2992"/>
        <v/>
      </c>
      <c r="DL607" s="1"/>
      <c r="DM607" s="1" t="str">
        <f t="shared" si="2993"/>
        <v/>
      </c>
      <c r="DN607" s="1">
        <f t="shared" si="2994"/>
        <v>0</v>
      </c>
      <c r="DO607" s="1">
        <f t="shared" si="2995"/>
        <v>1</v>
      </c>
      <c r="DP607" s="1">
        <f t="shared" si="2996"/>
        <v>0</v>
      </c>
      <c r="DQ607" s="1">
        <f t="shared" si="2997"/>
        <v>1</v>
      </c>
      <c r="DR607" s="1">
        <f t="shared" si="2998"/>
        <v>0</v>
      </c>
      <c r="DS607" s="1">
        <f t="shared" si="2999"/>
        <v>1</v>
      </c>
      <c r="DT607" s="1">
        <f t="shared" si="3000"/>
        <v>0</v>
      </c>
      <c r="DU607" s="1">
        <f t="shared" si="3001"/>
        <v>1</v>
      </c>
      <c r="DV607" s="1">
        <f t="shared" si="3002"/>
        <v>1</v>
      </c>
      <c r="DW607" s="1">
        <f t="shared" si="3003"/>
        <v>0</v>
      </c>
      <c r="DX607" s="1" t="str">
        <f t="shared" si="3004"/>
        <v/>
      </c>
      <c r="DY607" s="1" t="str">
        <f t="shared" si="3005"/>
        <v/>
      </c>
      <c r="EA607" s="1">
        <f t="shared" si="3006"/>
        <v>1</v>
      </c>
      <c r="EB607" s="1">
        <f t="shared" si="3007"/>
        <v>1</v>
      </c>
      <c r="EC607" s="1">
        <f t="shared" si="3008"/>
        <v>1</v>
      </c>
      <c r="ED607" s="1">
        <f t="shared" si="3009"/>
        <v>1</v>
      </c>
      <c r="EF607" s="1">
        <f t="shared" si="3010"/>
        <v>1</v>
      </c>
      <c r="EG607" s="1">
        <f t="shared" si="3011"/>
        <v>1</v>
      </c>
      <c r="EH607" s="1">
        <f t="shared" si="3012"/>
        <v>1</v>
      </c>
      <c r="EI607" s="1">
        <f t="shared" si="3013"/>
        <v>1</v>
      </c>
      <c r="EK607" s="1">
        <f t="shared" si="3014"/>
        <v>1</v>
      </c>
      <c r="EL607" s="1">
        <f t="shared" si="3015"/>
        <v>1</v>
      </c>
      <c r="EM607" s="1">
        <f t="shared" si="3016"/>
        <v>1</v>
      </c>
      <c r="EO607" s="1">
        <f t="shared" si="3017"/>
        <v>1</v>
      </c>
      <c r="EP607" s="1">
        <f t="shared" si="3018"/>
        <v>1</v>
      </c>
      <c r="EQ607" s="1">
        <f t="shared" si="3019"/>
        <v>1</v>
      </c>
      <c r="ES607" s="1">
        <f t="shared" si="3020"/>
        <v>1</v>
      </c>
      <c r="ET607" s="1">
        <f t="shared" si="3021"/>
        <v>1</v>
      </c>
      <c r="EU607" s="1">
        <f t="shared" si="3022"/>
        <v>1</v>
      </c>
      <c r="EV607" s="1">
        <f t="shared" si="3023"/>
        <v>1</v>
      </c>
      <c r="EW607" s="1">
        <f t="shared" si="3024"/>
        <v>0</v>
      </c>
      <c r="EY607" s="1">
        <f t="shared" si="3025"/>
        <v>1</v>
      </c>
      <c r="EZ607" s="1">
        <f t="shared" si="3026"/>
        <v>1</v>
      </c>
      <c r="FA607" s="1">
        <f t="shared" si="3027"/>
        <v>1</v>
      </c>
      <c r="FC607" s="1">
        <f t="shared" si="3028"/>
        <v>0</v>
      </c>
      <c r="FD607" s="1" t="str">
        <f t="shared" si="3029"/>
        <v/>
      </c>
      <c r="FE607" s="1"/>
      <c r="FF607" s="1">
        <f t="shared" si="3030"/>
        <v>1</v>
      </c>
      <c r="FG607" s="1">
        <f t="shared" si="3031"/>
        <v>0</v>
      </c>
      <c r="FH607" s="1">
        <f t="shared" si="3032"/>
        <v>0</v>
      </c>
      <c r="FI607" s="1" t="str">
        <f t="shared" si="3033"/>
        <v/>
      </c>
      <c r="FJ607" s="1" t="str">
        <f t="shared" si="3034"/>
        <v/>
      </c>
      <c r="FK607" s="1" t="str">
        <f t="shared" si="3035"/>
        <v/>
      </c>
      <c r="FL607" s="1" t="str">
        <f t="shared" si="3036"/>
        <v/>
      </c>
      <c r="FN607" s="1" t="str">
        <f t="shared" si="3037"/>
        <v/>
      </c>
      <c r="FO607" s="1" t="str">
        <f t="shared" si="3038"/>
        <v/>
      </c>
      <c r="FP607" s="1" t="str">
        <f t="shared" si="3039"/>
        <v/>
      </c>
      <c r="FV607" s="1">
        <f t="shared" si="3123"/>
        <v>0</v>
      </c>
      <c r="FW607" s="1">
        <f t="shared" si="3124"/>
        <v>0</v>
      </c>
      <c r="FX607" s="1">
        <f t="shared" si="3041"/>
        <v>0</v>
      </c>
      <c r="GA607" s="1">
        <f t="shared" si="3042"/>
        <v>1</v>
      </c>
      <c r="GB607" s="1">
        <f t="shared" si="3043"/>
        <v>1</v>
      </c>
      <c r="GC607" s="1">
        <f t="shared" si="3044"/>
        <v>1</v>
      </c>
      <c r="GD607" s="1">
        <f t="shared" si="3045"/>
        <v>1</v>
      </c>
      <c r="GE607" s="1">
        <f t="shared" si="3046"/>
        <v>0</v>
      </c>
      <c r="GF607" s="1">
        <f t="shared" si="3047"/>
        <v>0</v>
      </c>
      <c r="GG607" s="1">
        <f t="shared" si="3048"/>
        <v>1</v>
      </c>
      <c r="GI607" s="1">
        <f t="shared" si="3049"/>
        <v>1</v>
      </c>
      <c r="GK607" s="1">
        <f t="shared" si="3050"/>
        <v>1</v>
      </c>
      <c r="GL607" s="1">
        <f t="shared" si="3051"/>
        <v>1</v>
      </c>
      <c r="GM607" s="1">
        <f t="shared" si="3052"/>
        <v>1</v>
      </c>
      <c r="GN607" s="1">
        <f t="shared" si="3053"/>
        <v>1</v>
      </c>
      <c r="GO607" s="1">
        <f t="shared" si="3054"/>
        <v>0</v>
      </c>
      <c r="GP607" s="1">
        <f t="shared" si="3055"/>
        <v>0</v>
      </c>
      <c r="GQ607" s="1">
        <f t="shared" si="3056"/>
        <v>1</v>
      </c>
      <c r="GS607" s="1" t="str">
        <f t="shared" si="3057"/>
        <v/>
      </c>
      <c r="GT607" s="1" t="str">
        <f t="shared" si="3058"/>
        <v/>
      </c>
      <c r="GU607" s="1">
        <f t="shared" si="3059"/>
        <v>0</v>
      </c>
      <c r="GV607" s="1">
        <f t="shared" si="3060"/>
        <v>0</v>
      </c>
      <c r="GW607" s="1">
        <f t="shared" si="3061"/>
        <v>0</v>
      </c>
      <c r="GX607" s="1">
        <f t="shared" si="3062"/>
        <v>0</v>
      </c>
      <c r="GY607" s="1">
        <f t="shared" si="3063"/>
        <v>0</v>
      </c>
      <c r="GZ607" s="1"/>
      <c r="HA607" s="1">
        <f t="shared" si="3064"/>
        <v>1</v>
      </c>
      <c r="HB607" s="1">
        <f t="shared" si="3065"/>
        <v>0</v>
      </c>
      <c r="HC607" s="1">
        <f t="shared" si="3066"/>
        <v>0</v>
      </c>
      <c r="HD607" s="1">
        <f t="shared" si="3067"/>
        <v>0</v>
      </c>
      <c r="HE607" s="1">
        <f t="shared" si="3068"/>
        <v>0</v>
      </c>
      <c r="HF607" s="1">
        <f t="shared" si="3069"/>
        <v>0</v>
      </c>
      <c r="HH607" s="1">
        <f t="shared" si="3070"/>
        <v>1</v>
      </c>
      <c r="HI607" s="1">
        <f t="shared" si="3071"/>
        <v>1</v>
      </c>
      <c r="HJ607" s="1">
        <f t="shared" si="3072"/>
        <v>0</v>
      </c>
      <c r="HK607" s="1">
        <f t="shared" si="3073"/>
        <v>0</v>
      </c>
      <c r="HL607" s="1">
        <f t="shared" si="3074"/>
        <v>0</v>
      </c>
      <c r="HM607" s="1">
        <f t="shared" si="3075"/>
        <v>0</v>
      </c>
      <c r="HO607" s="1" t="str">
        <f t="shared" si="3076"/>
        <v/>
      </c>
      <c r="HP607" s="1">
        <f t="shared" si="3077"/>
        <v>1</v>
      </c>
      <c r="HQ607" s="1" t="str">
        <f t="shared" si="3078"/>
        <v/>
      </c>
      <c r="HR607">
        <f t="shared" si="3079"/>
        <v>1</v>
      </c>
      <c r="HS607" s="1" t="str">
        <f t="shared" si="3080"/>
        <v/>
      </c>
      <c r="HT607">
        <f t="shared" si="3081"/>
        <v>1</v>
      </c>
      <c r="HU607" t="str">
        <f t="shared" si="3082"/>
        <v/>
      </c>
      <c r="HV607" s="1" t="str">
        <f t="shared" si="3083"/>
        <v/>
      </c>
      <c r="HW607" s="1" t="str">
        <f t="shared" si="3084"/>
        <v/>
      </c>
      <c r="HX607" s="1" t="str">
        <f t="shared" si="3085"/>
        <v/>
      </c>
      <c r="HZ607" s="1" t="str">
        <f t="shared" si="3086"/>
        <v/>
      </c>
      <c r="IA607" s="1">
        <f t="shared" si="3087"/>
        <v>0</v>
      </c>
      <c r="IB607" s="1" t="str">
        <f t="shared" si="3088"/>
        <v/>
      </c>
      <c r="IC607" s="1">
        <f t="shared" si="3089"/>
        <v>0</v>
      </c>
      <c r="ID607" s="1" t="str">
        <f t="shared" si="3090"/>
        <v/>
      </c>
      <c r="IE607" s="1">
        <f t="shared" si="3091"/>
        <v>0</v>
      </c>
      <c r="IF607" s="1" t="str">
        <f t="shared" si="3092"/>
        <v/>
      </c>
      <c r="IG607" s="1" t="str">
        <f t="shared" si="3093"/>
        <v/>
      </c>
      <c r="IH607" s="1" t="str">
        <f t="shared" si="3094"/>
        <v/>
      </c>
      <c r="II607" s="1" t="str">
        <f t="shared" si="3095"/>
        <v/>
      </c>
      <c r="IO607" s="3"/>
      <c r="IP607" s="3"/>
      <c r="IQ607" s="4"/>
      <c r="IR607" s="4"/>
      <c r="IX607" s="6"/>
      <c r="IY607" s="6"/>
      <c r="IZ607" s="7"/>
      <c r="JA607" s="7"/>
      <c r="JG607" s="12"/>
      <c r="JH607" s="12"/>
      <c r="JI607" s="13"/>
      <c r="JJ607" s="13"/>
      <c r="JN607" s="6"/>
      <c r="JO607" s="6"/>
      <c r="JQ607" s="11"/>
      <c r="JR607" s="11"/>
      <c r="JS607" s="12"/>
      <c r="JT607" s="13"/>
      <c r="JU607" s="12"/>
      <c r="JV607" s="12"/>
      <c r="JW607" s="97"/>
      <c r="JX607" s="13"/>
      <c r="JY607" s="13"/>
      <c r="JZ607" s="97"/>
      <c r="KA607" s="97"/>
      <c r="KB607" s="11"/>
      <c r="KC607" s="11"/>
      <c r="KD607" s="11"/>
      <c r="KE607" s="11"/>
    </row>
    <row r="608" spans="1:291" x14ac:dyDescent="0.2">
      <c r="A608" s="14">
        <f t="shared" si="2545"/>
        <v>608</v>
      </c>
      <c r="C608" s="2">
        <v>42985</v>
      </c>
      <c r="G608" s="3">
        <v>108.08499999999999</v>
      </c>
      <c r="H608" s="3">
        <v>118.27</v>
      </c>
      <c r="I608" s="3">
        <v>127.16500000000001</v>
      </c>
      <c r="J608" s="4">
        <v>157.12</v>
      </c>
      <c r="P608" s="128">
        <f t="shared" si="3096"/>
        <v>3464.4999999999995</v>
      </c>
      <c r="Q608" s="5">
        <f t="shared" si="3097"/>
        <v>3802.9999999999995</v>
      </c>
      <c r="R608" s="6">
        <f t="shared" si="3098"/>
        <v>4080.5000000000005</v>
      </c>
      <c r="S608" s="7">
        <f t="shared" si="3099"/>
        <v>5036</v>
      </c>
      <c r="Y608" s="4">
        <f t="shared" si="3100"/>
        <v>1.9999999999995453</v>
      </c>
      <c r="Z608" s="1">
        <f t="shared" si="3101"/>
        <v>7.2499999999990905</v>
      </c>
      <c r="AA608" s="1">
        <f t="shared" si="3102"/>
        <v>13.500000000000455</v>
      </c>
      <c r="AB608" s="1">
        <f t="shared" si="3103"/>
        <v>32.999999999998181</v>
      </c>
      <c r="AC608" s="1"/>
      <c r="AD608" s="1"/>
      <c r="AE608" s="126"/>
      <c r="AF608" s="126"/>
      <c r="AG608" s="126"/>
      <c r="AH608" s="4">
        <f t="shared" si="3104"/>
        <v>0.83333333333363679</v>
      </c>
      <c r="AI608" s="4">
        <f t="shared" si="3105"/>
        <v>0.3500000000003638</v>
      </c>
      <c r="AJ608" s="4">
        <f t="shared" si="3106"/>
        <v>0.8500000000011827</v>
      </c>
      <c r="AK608" s="4">
        <f t="shared" si="3107"/>
        <v>1.7500000000012133</v>
      </c>
      <c r="AL608" s="4">
        <f t="shared" si="3108"/>
        <v>0.49999999999886313</v>
      </c>
      <c r="AM608" s="4">
        <f t="shared" si="3109"/>
        <v>2.5000000000010605</v>
      </c>
      <c r="AN608" s="4">
        <f t="shared" si="3110"/>
        <v>0.30000000000118199</v>
      </c>
      <c r="AO608" s="4">
        <f t="shared" si="3111"/>
        <v>1</v>
      </c>
      <c r="AP608" s="4">
        <f t="shared" si="3112"/>
        <v>1.1666666666672736</v>
      </c>
      <c r="AQ608" s="4">
        <f t="shared" si="3113"/>
        <v>5.1250000000028804</v>
      </c>
      <c r="AR608" s="4">
        <f t="shared" si="3114"/>
        <v>1.400000000001091</v>
      </c>
      <c r="AS608" s="4">
        <f t="shared" si="3115"/>
        <v>8.3333333333838411E-2</v>
      </c>
      <c r="AT608" s="4">
        <f t="shared" si="3116"/>
        <v>0.40000000000066738</v>
      </c>
      <c r="AU608" s="1"/>
      <c r="BA608" s="11">
        <f t="shared" si="3117"/>
        <v>1.9999999999995453</v>
      </c>
      <c r="BB608" s="11">
        <f t="shared" si="3118"/>
        <v>7.2499999999990905</v>
      </c>
      <c r="BC608" s="12">
        <f t="shared" si="3119"/>
        <v>13.500000000000455</v>
      </c>
      <c r="BD608" s="13">
        <f t="shared" si="3120"/>
        <v>32.999999999998181</v>
      </c>
      <c r="BJ608" s="11">
        <f t="shared" si="2951"/>
        <v>-0.83333333333363679</v>
      </c>
      <c r="BK608" s="11">
        <f t="shared" si="2952"/>
        <v>-0.3500000000003638</v>
      </c>
      <c r="BL608" s="11">
        <f t="shared" si="2953"/>
        <v>-0.8500000000011827</v>
      </c>
      <c r="BM608" s="11">
        <f t="shared" si="2954"/>
        <v>-1.7500000000012133</v>
      </c>
      <c r="BN608" s="11">
        <f t="shared" si="3121"/>
        <v>0.49999999999886313</v>
      </c>
      <c r="BO608" s="11">
        <f t="shared" si="3122"/>
        <v>2.5000000000010605</v>
      </c>
      <c r="BP608" s="11">
        <f t="shared" si="2956"/>
        <v>0.30000000000118199</v>
      </c>
      <c r="BQ608" s="1">
        <v>1</v>
      </c>
      <c r="BR608" s="11">
        <f t="shared" si="2957"/>
        <v>-1.1666666666672736</v>
      </c>
      <c r="BS608" s="11">
        <f t="shared" si="2958"/>
        <v>5.1250000000028804</v>
      </c>
      <c r="BT608" s="11">
        <f t="shared" si="2959"/>
        <v>-1.400000000001091</v>
      </c>
      <c r="BU608" s="11">
        <f t="shared" si="2960"/>
        <v>-8.3333333333838411E-2</v>
      </c>
      <c r="BV608" s="11">
        <f t="shared" si="2961"/>
        <v>-0.40000000000066738</v>
      </c>
      <c r="BY608" s="126"/>
      <c r="BZ608" s="126"/>
      <c r="CA608">
        <f t="shared" si="2962"/>
        <v>-8.3333333333838411E-2</v>
      </c>
      <c r="CB608" s="1">
        <f t="shared" si="2963"/>
        <v>0</v>
      </c>
      <c r="CC608" s="1">
        <f t="shared" si="2964"/>
        <v>0</v>
      </c>
      <c r="CD608" s="1">
        <f t="shared" si="2965"/>
        <v>0</v>
      </c>
      <c r="CE608" s="126">
        <f t="shared" si="2942"/>
        <v>0</v>
      </c>
      <c r="CF608" s="1">
        <f t="shared" si="2966"/>
        <v>0</v>
      </c>
      <c r="CG608" s="1" t="str">
        <f t="shared" si="2967"/>
        <v/>
      </c>
      <c r="CH608" s="1" t="str">
        <f t="shared" si="2943"/>
        <v/>
      </c>
      <c r="CI608" s="1">
        <f t="shared" si="2968"/>
        <v>1</v>
      </c>
      <c r="CJ608" s="1">
        <f t="shared" si="2969"/>
        <v>1</v>
      </c>
      <c r="CK608" s="1" t="str">
        <f t="shared" si="2970"/>
        <v/>
      </c>
      <c r="CL608" s="1">
        <f t="shared" si="2971"/>
        <v>1</v>
      </c>
      <c r="CM608" s="1">
        <f t="shared" si="2972"/>
        <v>1</v>
      </c>
      <c r="CN608" s="1">
        <f t="shared" si="2973"/>
        <v>1</v>
      </c>
      <c r="CO608" s="1" t="str">
        <f t="shared" si="2974"/>
        <v/>
      </c>
      <c r="CP608" s="1" t="str">
        <f t="shared" si="2975"/>
        <v/>
      </c>
      <c r="CQ608" s="1">
        <f t="shared" si="2976"/>
        <v>1</v>
      </c>
      <c r="CS608" s="1">
        <f t="shared" si="2977"/>
        <v>0</v>
      </c>
      <c r="CT608" s="1">
        <f t="shared" si="2978"/>
        <v>0</v>
      </c>
      <c r="CU608" s="1">
        <f t="shared" si="2979"/>
        <v>0</v>
      </c>
      <c r="CV608" s="126">
        <f t="shared" si="2944"/>
        <v>0</v>
      </c>
      <c r="CW608" s="1">
        <f t="shared" si="2980"/>
        <v>1</v>
      </c>
      <c r="CX608" s="1" t="str">
        <f t="shared" si="2981"/>
        <v/>
      </c>
      <c r="CY608" s="1" t="str">
        <f t="shared" si="2982"/>
        <v/>
      </c>
      <c r="CZ608" s="1" t="str">
        <f t="shared" si="2983"/>
        <v/>
      </c>
      <c r="DA608" s="1" t="str">
        <f t="shared" si="2984"/>
        <v/>
      </c>
      <c r="DB608" s="1">
        <f t="shared" si="2985"/>
        <v>1</v>
      </c>
      <c r="DC608" s="1" t="str">
        <f t="shared" si="2986"/>
        <v/>
      </c>
      <c r="DD608" s="1">
        <f t="shared" si="2987"/>
        <v>1</v>
      </c>
      <c r="DE608" s="1" t="str">
        <f t="shared" si="2988"/>
        <v/>
      </c>
      <c r="DF608" s="1"/>
      <c r="DG608" s="126">
        <f t="shared" si="2945"/>
        <v>1</v>
      </c>
      <c r="DH608" s="1">
        <f t="shared" si="2989"/>
        <v>1</v>
      </c>
      <c r="DI608" s="1">
        <f t="shared" si="2990"/>
        <v>1</v>
      </c>
      <c r="DJ608" s="1">
        <f t="shared" si="2991"/>
        <v>1</v>
      </c>
      <c r="DK608" s="1" t="str">
        <f t="shared" si="2992"/>
        <v/>
      </c>
      <c r="DL608" s="1"/>
      <c r="DM608" s="1" t="str">
        <f t="shared" si="2993"/>
        <v/>
      </c>
      <c r="DN608" s="1">
        <f t="shared" si="2994"/>
        <v>0</v>
      </c>
      <c r="DO608" s="1">
        <f t="shared" si="2995"/>
        <v>1</v>
      </c>
      <c r="DP608" s="1">
        <f t="shared" si="2996"/>
        <v>0</v>
      </c>
      <c r="DQ608" s="1">
        <f t="shared" si="2997"/>
        <v>1</v>
      </c>
      <c r="DR608" s="1">
        <f t="shared" si="2998"/>
        <v>0</v>
      </c>
      <c r="DS608" s="1">
        <f t="shared" si="2999"/>
        <v>1</v>
      </c>
      <c r="DT608" s="1">
        <f t="shared" si="3000"/>
        <v>1</v>
      </c>
      <c r="DU608" s="1">
        <f t="shared" si="3001"/>
        <v>1</v>
      </c>
      <c r="DV608" s="1">
        <f t="shared" si="3002"/>
        <v>1</v>
      </c>
      <c r="DW608" s="1">
        <f t="shared" si="3003"/>
        <v>0</v>
      </c>
      <c r="DX608" s="1" t="str">
        <f t="shared" si="3004"/>
        <v/>
      </c>
      <c r="DY608" s="1" t="str">
        <f t="shared" si="3005"/>
        <v/>
      </c>
      <c r="EA608" s="1">
        <f t="shared" si="3006"/>
        <v>0</v>
      </c>
      <c r="EB608" s="1">
        <f t="shared" si="3007"/>
        <v>0</v>
      </c>
      <c r="EC608" s="1">
        <f t="shared" si="3008"/>
        <v>0</v>
      </c>
      <c r="ED608" s="1">
        <f t="shared" si="3009"/>
        <v>0</v>
      </c>
      <c r="EF608" s="1">
        <f t="shared" si="3010"/>
        <v>1</v>
      </c>
      <c r="EG608" s="1">
        <f t="shared" si="3011"/>
        <v>1</v>
      </c>
      <c r="EH608" s="1">
        <f t="shared" si="3012"/>
        <v>1</v>
      </c>
      <c r="EI608" s="1">
        <f t="shared" si="3013"/>
        <v>1</v>
      </c>
      <c r="EK608" s="1">
        <f t="shared" si="3014"/>
        <v>1</v>
      </c>
      <c r="EL608" s="1">
        <f t="shared" si="3015"/>
        <v>1</v>
      </c>
      <c r="EM608" s="1">
        <f t="shared" si="3016"/>
        <v>1</v>
      </c>
      <c r="EO608" s="1">
        <f t="shared" si="3017"/>
        <v>1</v>
      </c>
      <c r="EP608" s="1">
        <f t="shared" si="3018"/>
        <v>1</v>
      </c>
      <c r="EQ608" s="1">
        <f t="shared" si="3019"/>
        <v>1</v>
      </c>
      <c r="ES608" s="1">
        <f t="shared" si="3020"/>
        <v>1</v>
      </c>
      <c r="ET608" s="1">
        <f t="shared" si="3021"/>
        <v>1</v>
      </c>
      <c r="EU608" s="1">
        <f t="shared" si="3022"/>
        <v>1</v>
      </c>
      <c r="EV608" s="1">
        <f t="shared" si="3023"/>
        <v>1</v>
      </c>
      <c r="EW608" s="1">
        <f t="shared" si="3024"/>
        <v>0</v>
      </c>
      <c r="EY608" s="1">
        <f t="shared" si="3025"/>
        <v>1</v>
      </c>
      <c r="EZ608" s="1">
        <f t="shared" si="3026"/>
        <v>1</v>
      </c>
      <c r="FA608" s="1">
        <f t="shared" si="3027"/>
        <v>1</v>
      </c>
      <c r="FC608" s="1">
        <f t="shared" si="3028"/>
        <v>0</v>
      </c>
      <c r="FD608" s="1" t="str">
        <f t="shared" si="3029"/>
        <v/>
      </c>
      <c r="FE608" s="1"/>
      <c r="FF608" s="1">
        <f t="shared" si="3030"/>
        <v>1</v>
      </c>
      <c r="FG608" s="1">
        <f t="shared" si="3031"/>
        <v>0</v>
      </c>
      <c r="FH608" s="1">
        <f t="shared" si="3032"/>
        <v>0</v>
      </c>
      <c r="FI608" s="1" t="str">
        <f t="shared" si="3033"/>
        <v/>
      </c>
      <c r="FJ608" s="1" t="str">
        <f t="shared" si="3034"/>
        <v/>
      </c>
      <c r="FK608" s="1" t="str">
        <f t="shared" si="3035"/>
        <v/>
      </c>
      <c r="FL608" s="1" t="str">
        <f t="shared" si="3036"/>
        <v/>
      </c>
      <c r="FN608" s="1" t="str">
        <f t="shared" si="3037"/>
        <v/>
      </c>
      <c r="FO608" s="1" t="str">
        <f t="shared" si="3038"/>
        <v/>
      </c>
      <c r="FP608" s="1" t="str">
        <f t="shared" si="3039"/>
        <v/>
      </c>
      <c r="FV608" s="1">
        <f t="shared" si="3123"/>
        <v>0</v>
      </c>
      <c r="FW608" s="1">
        <f t="shared" si="3124"/>
        <v>1</v>
      </c>
      <c r="FX608" s="1">
        <f t="shared" si="3041"/>
        <v>0</v>
      </c>
      <c r="GA608" s="1">
        <f t="shared" si="3042"/>
        <v>0</v>
      </c>
      <c r="GB608" s="1">
        <f t="shared" si="3043"/>
        <v>0</v>
      </c>
      <c r="GC608" s="1">
        <f t="shared" si="3044"/>
        <v>0</v>
      </c>
      <c r="GD608" s="1">
        <f t="shared" si="3045"/>
        <v>0</v>
      </c>
      <c r="GE608" s="1">
        <f t="shared" si="3046"/>
        <v>1</v>
      </c>
      <c r="GF608" s="1">
        <f t="shared" si="3047"/>
        <v>1</v>
      </c>
      <c r="GG608" s="1">
        <f t="shared" si="3048"/>
        <v>0</v>
      </c>
      <c r="GI608" s="1">
        <f t="shared" si="3049"/>
        <v>0</v>
      </c>
      <c r="GK608" s="1">
        <f t="shared" si="3050"/>
        <v>1</v>
      </c>
      <c r="GL608" s="1">
        <f t="shared" si="3051"/>
        <v>1</v>
      </c>
      <c r="GM608" s="1">
        <f t="shared" si="3052"/>
        <v>1</v>
      </c>
      <c r="GN608" s="1">
        <f t="shared" si="3053"/>
        <v>1</v>
      </c>
      <c r="GO608" s="1">
        <f t="shared" si="3054"/>
        <v>0</v>
      </c>
      <c r="GP608" s="1">
        <f t="shared" si="3055"/>
        <v>0</v>
      </c>
      <c r="GQ608" s="1">
        <f t="shared" si="3056"/>
        <v>1</v>
      </c>
      <c r="GS608" s="1">
        <f t="shared" si="3057"/>
        <v>0</v>
      </c>
      <c r="GT608" s="1" t="str">
        <f t="shared" si="3058"/>
        <v/>
      </c>
      <c r="GU608" s="1">
        <f t="shared" si="3059"/>
        <v>1</v>
      </c>
      <c r="GV608" s="1">
        <f t="shared" si="3060"/>
        <v>1</v>
      </c>
      <c r="GW608" s="1">
        <f t="shared" si="3061"/>
        <v>0</v>
      </c>
      <c r="GX608" s="1">
        <f t="shared" si="3062"/>
        <v>0</v>
      </c>
      <c r="GY608" s="1">
        <f t="shared" si="3063"/>
        <v>0</v>
      </c>
      <c r="GZ608" s="1"/>
      <c r="HA608" s="1">
        <f t="shared" si="3064"/>
        <v>1</v>
      </c>
      <c r="HB608" s="1">
        <f t="shared" si="3065"/>
        <v>0</v>
      </c>
      <c r="HC608" s="1">
        <f t="shared" si="3066"/>
        <v>0</v>
      </c>
      <c r="HD608" s="1">
        <f t="shared" si="3067"/>
        <v>0</v>
      </c>
      <c r="HE608" s="1">
        <f t="shared" si="3068"/>
        <v>0</v>
      </c>
      <c r="HF608" s="1">
        <f t="shared" si="3069"/>
        <v>0</v>
      </c>
      <c r="HH608" s="1">
        <f t="shared" si="3070"/>
        <v>1</v>
      </c>
      <c r="HI608" s="1">
        <f t="shared" si="3071"/>
        <v>1</v>
      </c>
      <c r="HJ608" s="1">
        <f t="shared" si="3072"/>
        <v>1</v>
      </c>
      <c r="HK608" s="1">
        <f t="shared" si="3073"/>
        <v>0</v>
      </c>
      <c r="HL608" s="1">
        <f t="shared" si="3074"/>
        <v>0</v>
      </c>
      <c r="HM608" s="1">
        <f t="shared" si="3075"/>
        <v>0</v>
      </c>
      <c r="HO608" s="1">
        <f t="shared" si="3076"/>
        <v>1</v>
      </c>
      <c r="HP608" s="1" t="str">
        <f t="shared" si="3077"/>
        <v/>
      </c>
      <c r="HQ608" s="1">
        <f t="shared" si="3078"/>
        <v>1</v>
      </c>
      <c r="HR608" t="str">
        <f t="shared" si="3079"/>
        <v/>
      </c>
      <c r="HS608" s="1">
        <f t="shared" si="3080"/>
        <v>1</v>
      </c>
      <c r="HT608" t="str">
        <f t="shared" si="3081"/>
        <v/>
      </c>
      <c r="HU608">
        <f t="shared" si="3082"/>
        <v>1</v>
      </c>
      <c r="HV608" s="1" t="str">
        <f t="shared" si="3083"/>
        <v/>
      </c>
      <c r="HW608" s="1" t="str">
        <f t="shared" si="3084"/>
        <v/>
      </c>
      <c r="HX608" s="1" t="str">
        <f t="shared" si="3085"/>
        <v/>
      </c>
      <c r="HZ608" s="1">
        <f t="shared" si="3086"/>
        <v>0</v>
      </c>
      <c r="IA608" s="1" t="str">
        <f t="shared" si="3087"/>
        <v/>
      </c>
      <c r="IB608" s="1">
        <f t="shared" si="3088"/>
        <v>0</v>
      </c>
      <c r="IC608" s="1" t="str">
        <f t="shared" si="3089"/>
        <v/>
      </c>
      <c r="ID608" s="1">
        <f t="shared" si="3090"/>
        <v>0</v>
      </c>
      <c r="IE608" s="1" t="str">
        <f t="shared" si="3091"/>
        <v/>
      </c>
      <c r="IF608" s="1">
        <f t="shared" si="3092"/>
        <v>0</v>
      </c>
      <c r="IG608" s="1" t="str">
        <f t="shared" si="3093"/>
        <v/>
      </c>
      <c r="IH608" s="1" t="str">
        <f t="shared" si="3094"/>
        <v/>
      </c>
      <c r="II608" s="1" t="str">
        <f t="shared" si="3095"/>
        <v/>
      </c>
      <c r="IO608" s="3"/>
      <c r="IP608" s="3"/>
      <c r="IQ608" s="4"/>
      <c r="IR608" s="4"/>
      <c r="IX608" s="6"/>
      <c r="IY608" s="6"/>
      <c r="IZ608" s="7"/>
      <c r="JA608" s="7"/>
      <c r="JG608" s="12"/>
      <c r="JH608" s="12"/>
      <c r="JI608" s="13"/>
      <c r="JJ608" s="13"/>
      <c r="JN608" s="6"/>
      <c r="JO608" s="6"/>
      <c r="JQ608" s="11"/>
      <c r="JR608" s="11"/>
      <c r="JS608" s="12"/>
      <c r="JT608" s="13"/>
      <c r="JU608" s="12"/>
      <c r="JV608" s="12"/>
      <c r="JW608" s="97"/>
      <c r="JX608" s="13"/>
      <c r="JY608" s="13"/>
      <c r="JZ608" s="97"/>
      <c r="KA608" s="97"/>
      <c r="KB608" s="11"/>
      <c r="KC608" s="11"/>
      <c r="KD608" s="11"/>
      <c r="KE608" s="11"/>
    </row>
    <row r="609" spans="1:291" x14ac:dyDescent="0.2">
      <c r="A609" s="14">
        <f t="shared" si="2545"/>
        <v>609</v>
      </c>
      <c r="C609" s="2">
        <v>42986</v>
      </c>
      <c r="G609" s="3">
        <v>108.09</v>
      </c>
      <c r="H609" s="3">
        <v>118.267</v>
      </c>
      <c r="I609" s="3">
        <v>127.16</v>
      </c>
      <c r="J609" s="4">
        <v>157.09</v>
      </c>
      <c r="P609" s="128">
        <f t="shared" si="3096"/>
        <v>3465.0000000000005</v>
      </c>
      <c r="Q609" s="5">
        <f t="shared" si="3097"/>
        <v>3802.7499999999995</v>
      </c>
      <c r="R609" s="6">
        <f t="shared" si="3098"/>
        <v>4079.9999999999995</v>
      </c>
      <c r="S609" s="7">
        <f t="shared" si="3099"/>
        <v>5033</v>
      </c>
      <c r="Y609" s="4">
        <f t="shared" si="3100"/>
        <v>0.50000000000090949</v>
      </c>
      <c r="Z609" s="1">
        <f t="shared" si="3101"/>
        <v>0.25</v>
      </c>
      <c r="AA609" s="1">
        <f t="shared" si="3102"/>
        <v>0.50000000000090949</v>
      </c>
      <c r="AB609" s="1">
        <f t="shared" si="3103"/>
        <v>3</v>
      </c>
      <c r="AC609" s="1"/>
      <c r="AD609" s="1"/>
      <c r="AE609" s="126"/>
      <c r="AF609" s="126"/>
      <c r="AG609" s="126"/>
      <c r="AH609" s="4">
        <f t="shared" si="3104"/>
        <v>1.1666666666684857</v>
      </c>
      <c r="AI609" s="4">
        <f t="shared" si="3105"/>
        <v>1.1500000000018189</v>
      </c>
      <c r="AJ609" s="4">
        <f t="shared" si="3106"/>
        <v>5.0000000000545664E-2</v>
      </c>
      <c r="AK609" s="4">
        <f t="shared" si="3107"/>
        <v>8.3333333333939663E-2</v>
      </c>
      <c r="AL609" s="4">
        <f t="shared" si="3108"/>
        <v>4.5474735088646412E-13</v>
      </c>
      <c r="AM609" s="4">
        <f t="shared" si="3109"/>
        <v>0.49999999999909051</v>
      </c>
      <c r="AN609" s="4">
        <f t="shared" si="3110"/>
        <v>0.69999999999909046</v>
      </c>
      <c r="AO609" s="4">
        <f t="shared" si="3111"/>
        <v>1</v>
      </c>
      <c r="AP609" s="4">
        <f t="shared" si="3112"/>
        <v>1.8333333333357587</v>
      </c>
      <c r="AQ609" s="4">
        <f t="shared" si="3113"/>
        <v>0.37499999999818101</v>
      </c>
      <c r="AR609" s="4">
        <f t="shared" si="3114"/>
        <v>1.2000000000021829</v>
      </c>
      <c r="AS609" s="4">
        <f t="shared" si="3115"/>
        <v>0.41666666666666663</v>
      </c>
      <c r="AT609" s="4">
        <f t="shared" si="3116"/>
        <v>1.4000000000018189</v>
      </c>
      <c r="AU609" s="1"/>
      <c r="BA609" s="11">
        <f t="shared" si="3117"/>
        <v>0.50000000000090949</v>
      </c>
      <c r="BB609" s="11">
        <f t="shared" si="3118"/>
        <v>-0.25</v>
      </c>
      <c r="BC609" s="12">
        <f t="shared" si="3119"/>
        <v>-0.50000000000090949</v>
      </c>
      <c r="BD609" s="13">
        <f t="shared" si="3120"/>
        <v>-3</v>
      </c>
      <c r="BJ609" s="11">
        <f t="shared" si="2951"/>
        <v>1.1666666666684857</v>
      </c>
      <c r="BK609" s="11">
        <f t="shared" si="2952"/>
        <v>1.1500000000018189</v>
      </c>
      <c r="BL609" s="11">
        <f t="shared" si="2953"/>
        <v>5.0000000000545664E-2</v>
      </c>
      <c r="BM609" s="11">
        <f t="shared" si="2954"/>
        <v>8.3333333333939663E-2</v>
      </c>
      <c r="BN609" s="11">
        <f t="shared" si="3121"/>
        <v>4.5474735088646412E-13</v>
      </c>
      <c r="BO609" s="11">
        <f t="shared" si="3122"/>
        <v>0.49999999999909051</v>
      </c>
      <c r="BP609" s="11">
        <f t="shared" si="2956"/>
        <v>0.69999999999909046</v>
      </c>
      <c r="BQ609" s="1">
        <v>1</v>
      </c>
      <c r="BR609" s="11">
        <f t="shared" si="2957"/>
        <v>-1.8333333333357587</v>
      </c>
      <c r="BS609" s="11">
        <f t="shared" si="2958"/>
        <v>0.37499999999818101</v>
      </c>
      <c r="BT609" s="11">
        <f t="shared" si="2959"/>
        <v>1.2000000000021829</v>
      </c>
      <c r="BU609" s="11">
        <f t="shared" si="2960"/>
        <v>0.41666666666666663</v>
      </c>
      <c r="BV609" s="11">
        <f t="shared" si="2961"/>
        <v>1.4000000000018189</v>
      </c>
      <c r="BY609" s="126"/>
      <c r="BZ609" s="126"/>
      <c r="CA609">
        <f t="shared" si="2962"/>
        <v>0.41666666666666663</v>
      </c>
      <c r="CB609" s="1">
        <f t="shared" si="2963"/>
        <v>1</v>
      </c>
      <c r="CC609" s="1">
        <f t="shared" si="2964"/>
        <v>0</v>
      </c>
      <c r="CD609" s="1">
        <f t="shared" si="2965"/>
        <v>0</v>
      </c>
      <c r="CE609" s="126">
        <f t="shared" si="2942"/>
        <v>0</v>
      </c>
      <c r="CF609" s="1">
        <f t="shared" si="2966"/>
        <v>0</v>
      </c>
      <c r="CG609" s="1" t="str">
        <f t="shared" si="2967"/>
        <v/>
      </c>
      <c r="CH609" s="1">
        <f t="shared" si="2943"/>
        <v>1</v>
      </c>
      <c r="CI609" s="1">
        <f t="shared" si="2968"/>
        <v>1</v>
      </c>
      <c r="CJ609" s="1" t="str">
        <f t="shared" si="2969"/>
        <v/>
      </c>
      <c r="CK609" s="1" t="str">
        <f t="shared" si="2970"/>
        <v/>
      </c>
      <c r="CL609" s="1">
        <f t="shared" si="2971"/>
        <v>1</v>
      </c>
      <c r="CM609" s="1">
        <f t="shared" si="2972"/>
        <v>1</v>
      </c>
      <c r="CN609" s="1">
        <f t="shared" si="2973"/>
        <v>1</v>
      </c>
      <c r="CO609" s="1" t="str">
        <f t="shared" si="2974"/>
        <v/>
      </c>
      <c r="CP609" s="1">
        <f t="shared" si="2975"/>
        <v>1</v>
      </c>
      <c r="CQ609" s="1" t="str">
        <f t="shared" si="2976"/>
        <v/>
      </c>
      <c r="CS609" s="1">
        <f t="shared" si="2977"/>
        <v>1</v>
      </c>
      <c r="CT609" s="1">
        <f t="shared" si="2978"/>
        <v>0</v>
      </c>
      <c r="CU609" s="1">
        <f t="shared" si="2979"/>
        <v>0</v>
      </c>
      <c r="CV609" s="126">
        <f t="shared" si="2944"/>
        <v>0</v>
      </c>
      <c r="CW609" s="1">
        <f t="shared" si="2980"/>
        <v>1</v>
      </c>
      <c r="CX609" s="1" t="str">
        <f t="shared" si="2981"/>
        <v/>
      </c>
      <c r="CY609" s="1" t="str">
        <f t="shared" si="2982"/>
        <v/>
      </c>
      <c r="CZ609" s="1" t="str">
        <f t="shared" si="2983"/>
        <v/>
      </c>
      <c r="DA609" s="1" t="str">
        <f t="shared" si="2984"/>
        <v/>
      </c>
      <c r="DB609" s="1">
        <f t="shared" si="2985"/>
        <v>0</v>
      </c>
      <c r="DC609" s="1">
        <f t="shared" si="2986"/>
        <v>1</v>
      </c>
      <c r="DD609" s="1" t="str">
        <f t="shared" si="2987"/>
        <v/>
      </c>
      <c r="DE609" s="1" t="str">
        <f t="shared" si="2988"/>
        <v/>
      </c>
      <c r="DF609" s="1"/>
      <c r="DG609" s="126">
        <f t="shared" si="2945"/>
        <v>1</v>
      </c>
      <c r="DH609" s="1">
        <f t="shared" si="2989"/>
        <v>0</v>
      </c>
      <c r="DI609" s="1">
        <f t="shared" si="2990"/>
        <v>0</v>
      </c>
      <c r="DJ609" s="1">
        <f t="shared" si="2991"/>
        <v>0</v>
      </c>
      <c r="DK609" s="1">
        <f t="shared" si="2992"/>
        <v>0</v>
      </c>
      <c r="DL609" s="1"/>
      <c r="DM609" s="1">
        <f t="shared" si="2993"/>
        <v>1</v>
      </c>
      <c r="DN609" s="1" t="str">
        <f t="shared" si="2994"/>
        <v/>
      </c>
      <c r="DO609" s="1" t="str">
        <f t="shared" si="2995"/>
        <v/>
      </c>
      <c r="DP609" s="1" t="str">
        <f t="shared" si="2996"/>
        <v/>
      </c>
      <c r="DQ609" s="1" t="str">
        <f t="shared" si="2997"/>
        <v/>
      </c>
      <c r="DR609" s="1" t="str">
        <f t="shared" si="2998"/>
        <v/>
      </c>
      <c r="DS609" s="1" t="str">
        <f t="shared" si="2999"/>
        <v/>
      </c>
      <c r="DT609" s="1" t="str">
        <f t="shared" si="3000"/>
        <v/>
      </c>
      <c r="DU609" s="1" t="str">
        <f t="shared" si="3001"/>
        <v/>
      </c>
      <c r="DV609" s="1">
        <f t="shared" si="3002"/>
        <v>0</v>
      </c>
      <c r="DW609" s="1">
        <f t="shared" si="3003"/>
        <v>0</v>
      </c>
      <c r="DX609" s="1" t="str">
        <f t="shared" si="3004"/>
        <v/>
      </c>
      <c r="DY609" s="1" t="str">
        <f t="shared" si="3005"/>
        <v/>
      </c>
      <c r="EA609" s="1">
        <f t="shared" si="3006"/>
        <v>1</v>
      </c>
      <c r="EB609" s="1">
        <f t="shared" si="3007"/>
        <v>0</v>
      </c>
      <c r="EC609" s="1">
        <f t="shared" si="3008"/>
        <v>0</v>
      </c>
      <c r="ED609" s="1">
        <f t="shared" si="3009"/>
        <v>0</v>
      </c>
      <c r="EF609" s="1">
        <f t="shared" si="3010"/>
        <v>1</v>
      </c>
      <c r="EG609" s="1">
        <f t="shared" si="3011"/>
        <v>0</v>
      </c>
      <c r="EH609" s="1">
        <f t="shared" si="3012"/>
        <v>0</v>
      </c>
      <c r="EI609" s="1">
        <f t="shared" si="3013"/>
        <v>0</v>
      </c>
      <c r="EK609" s="1">
        <f t="shared" si="3014"/>
        <v>0</v>
      </c>
      <c r="EL609" s="1">
        <f t="shared" si="3015"/>
        <v>0</v>
      </c>
      <c r="EM609" s="1">
        <f t="shared" si="3016"/>
        <v>0</v>
      </c>
      <c r="EO609" s="1">
        <f t="shared" si="3017"/>
        <v>0</v>
      </c>
      <c r="EP609" s="1">
        <f t="shared" si="3018"/>
        <v>1</v>
      </c>
      <c r="EQ609" s="1">
        <f t="shared" si="3019"/>
        <v>1</v>
      </c>
      <c r="ES609" s="1">
        <f t="shared" si="3020"/>
        <v>0</v>
      </c>
      <c r="ET609" s="1">
        <f t="shared" si="3021"/>
        <v>1</v>
      </c>
      <c r="EU609" s="1">
        <f t="shared" si="3022"/>
        <v>1</v>
      </c>
      <c r="EV609" s="1">
        <f t="shared" si="3023"/>
        <v>1</v>
      </c>
      <c r="EW609" s="1">
        <f t="shared" si="3024"/>
        <v>0</v>
      </c>
      <c r="EY609" s="1">
        <f t="shared" si="3025"/>
        <v>0</v>
      </c>
      <c r="EZ609" s="1">
        <f t="shared" si="3026"/>
        <v>1</v>
      </c>
      <c r="FA609" s="1">
        <f t="shared" si="3027"/>
        <v>1</v>
      </c>
      <c r="FC609" s="1">
        <f t="shared" si="3028"/>
        <v>1</v>
      </c>
      <c r="FD609" s="1">
        <f t="shared" si="3029"/>
        <v>1</v>
      </c>
      <c r="FE609" s="1"/>
      <c r="FF609" s="1">
        <f t="shared" si="3030"/>
        <v>1</v>
      </c>
      <c r="FG609" s="1">
        <f t="shared" si="3031"/>
        <v>1</v>
      </c>
      <c r="FH609" s="1">
        <f t="shared" si="3032"/>
        <v>1</v>
      </c>
      <c r="FI609" s="1">
        <f t="shared" si="3033"/>
        <v>0</v>
      </c>
      <c r="FJ609" s="1">
        <f t="shared" si="3034"/>
        <v>0</v>
      </c>
      <c r="FK609" s="1">
        <f t="shared" si="3035"/>
        <v>0</v>
      </c>
      <c r="FL609" s="1">
        <f t="shared" si="3036"/>
        <v>1</v>
      </c>
      <c r="FN609" s="1" t="str">
        <f t="shared" si="3037"/>
        <v/>
      </c>
      <c r="FO609" s="1" t="str">
        <f t="shared" si="3038"/>
        <v/>
      </c>
      <c r="FP609" s="1" t="str">
        <f t="shared" si="3039"/>
        <v/>
      </c>
      <c r="FV609" s="1">
        <f t="shared" si="3123"/>
        <v>0</v>
      </c>
      <c r="FW609" s="1">
        <f t="shared" si="3124"/>
        <v>0</v>
      </c>
      <c r="FX609" s="1">
        <f t="shared" si="3041"/>
        <v>1</v>
      </c>
      <c r="GA609" s="1">
        <f t="shared" si="3042"/>
        <v>0</v>
      </c>
      <c r="GB609" s="1">
        <f t="shared" si="3043"/>
        <v>1</v>
      </c>
      <c r="GC609" s="1">
        <f t="shared" si="3044"/>
        <v>1</v>
      </c>
      <c r="GD609" s="1">
        <f t="shared" si="3045"/>
        <v>1</v>
      </c>
      <c r="GE609" s="1">
        <f t="shared" si="3046"/>
        <v>0</v>
      </c>
      <c r="GF609" s="1">
        <f t="shared" si="3047"/>
        <v>0</v>
      </c>
      <c r="GG609" s="1">
        <f t="shared" si="3048"/>
        <v>0</v>
      </c>
      <c r="GI609" s="1">
        <f t="shared" si="3049"/>
        <v>0</v>
      </c>
      <c r="GK609" s="1">
        <f t="shared" si="3050"/>
        <v>1</v>
      </c>
      <c r="GL609" s="1">
        <f t="shared" si="3051"/>
        <v>0</v>
      </c>
      <c r="GM609" s="1">
        <f t="shared" si="3052"/>
        <v>0</v>
      </c>
      <c r="GN609" s="1">
        <f t="shared" si="3053"/>
        <v>0</v>
      </c>
      <c r="GO609" s="1">
        <f t="shared" si="3054"/>
        <v>1</v>
      </c>
      <c r="GP609" s="1">
        <f t="shared" si="3055"/>
        <v>1</v>
      </c>
      <c r="GQ609" s="1">
        <f t="shared" si="3056"/>
        <v>1</v>
      </c>
      <c r="GS609" s="1" t="str">
        <f t="shared" si="3057"/>
        <v/>
      </c>
      <c r="GT609" s="1" t="str">
        <f t="shared" si="3058"/>
        <v/>
      </c>
      <c r="GU609" s="1">
        <f t="shared" si="3059"/>
        <v>0</v>
      </c>
      <c r="GV609" s="1">
        <f t="shared" si="3060"/>
        <v>0</v>
      </c>
      <c r="GW609" s="1">
        <f t="shared" si="3061"/>
        <v>0</v>
      </c>
      <c r="GX609" s="1">
        <f t="shared" si="3062"/>
        <v>0</v>
      </c>
      <c r="GY609" s="1">
        <f t="shared" si="3063"/>
        <v>0</v>
      </c>
      <c r="GZ609" s="1"/>
      <c r="HA609" s="1">
        <f t="shared" si="3064"/>
        <v>0</v>
      </c>
      <c r="HB609" s="1">
        <f t="shared" si="3065"/>
        <v>0</v>
      </c>
      <c r="HC609" s="1">
        <f t="shared" si="3066"/>
        <v>0</v>
      </c>
      <c r="HD609" s="1">
        <f t="shared" si="3067"/>
        <v>0</v>
      </c>
      <c r="HE609" s="1">
        <f t="shared" si="3068"/>
        <v>0</v>
      </c>
      <c r="HF609" s="1">
        <f t="shared" si="3069"/>
        <v>0</v>
      </c>
      <c r="HH609" s="1">
        <f t="shared" si="3070"/>
        <v>0</v>
      </c>
      <c r="HI609" s="1">
        <f t="shared" si="3071"/>
        <v>0</v>
      </c>
      <c r="HJ609" s="1">
        <f t="shared" si="3072"/>
        <v>0</v>
      </c>
      <c r="HK609" s="1">
        <f t="shared" si="3073"/>
        <v>0</v>
      </c>
      <c r="HL609" s="1">
        <f t="shared" si="3074"/>
        <v>0</v>
      </c>
      <c r="HM609" s="1">
        <f t="shared" si="3075"/>
        <v>0</v>
      </c>
      <c r="HO609" s="1" t="str">
        <f t="shared" si="3076"/>
        <v/>
      </c>
      <c r="HP609" s="1">
        <f t="shared" si="3077"/>
        <v>1</v>
      </c>
      <c r="HQ609" s="1" t="str">
        <f t="shared" si="3078"/>
        <v/>
      </c>
      <c r="HR609" t="str">
        <f t="shared" si="3079"/>
        <v/>
      </c>
      <c r="HS609" s="1" t="str">
        <f t="shared" si="3080"/>
        <v/>
      </c>
      <c r="HT609" t="str">
        <f t="shared" si="3081"/>
        <v/>
      </c>
      <c r="HU609" t="str">
        <f t="shared" si="3082"/>
        <v/>
      </c>
      <c r="HV609" s="1" t="str">
        <f t="shared" si="3083"/>
        <v/>
      </c>
      <c r="HW609" s="1" t="str">
        <f t="shared" si="3084"/>
        <v/>
      </c>
      <c r="HX609" s="1" t="str">
        <f t="shared" si="3085"/>
        <v/>
      </c>
      <c r="HZ609" s="1" t="str">
        <f t="shared" si="3086"/>
        <v/>
      </c>
      <c r="IA609" s="1">
        <f t="shared" si="3087"/>
        <v>1</v>
      </c>
      <c r="IB609" s="1" t="str">
        <f t="shared" si="3088"/>
        <v/>
      </c>
      <c r="IC609" s="1" t="str">
        <f t="shared" si="3089"/>
        <v/>
      </c>
      <c r="ID609" s="1" t="str">
        <f t="shared" si="3090"/>
        <v/>
      </c>
      <c r="IE609" s="1" t="str">
        <f t="shared" si="3091"/>
        <v/>
      </c>
      <c r="IF609" s="1" t="str">
        <f t="shared" si="3092"/>
        <v/>
      </c>
      <c r="IG609" s="1" t="str">
        <f t="shared" si="3093"/>
        <v/>
      </c>
      <c r="IH609" s="1" t="str">
        <f t="shared" si="3094"/>
        <v/>
      </c>
      <c r="II609" s="1" t="str">
        <f t="shared" si="3095"/>
        <v/>
      </c>
      <c r="IO609" s="3"/>
      <c r="IP609" s="3"/>
      <c r="IQ609" s="4"/>
      <c r="IR609" s="4"/>
      <c r="IX609" s="6"/>
      <c r="IY609" s="6"/>
      <c r="IZ609" s="7"/>
      <c r="JA609" s="7"/>
      <c r="JG609" s="12"/>
      <c r="JH609" s="12"/>
      <c r="JI609" s="13"/>
      <c r="JJ609" s="13"/>
      <c r="JN609" s="6"/>
      <c r="JO609" s="6"/>
      <c r="JQ609" s="11"/>
      <c r="JR609" s="11"/>
      <c r="JS609" s="12"/>
      <c r="JT609" s="13"/>
      <c r="JU609" s="12"/>
      <c r="JV609" s="12"/>
      <c r="JW609" s="97"/>
      <c r="JX609" s="13"/>
      <c r="JY609" s="13"/>
      <c r="JZ609" s="97"/>
      <c r="KA609" s="97"/>
      <c r="KB609" s="11"/>
      <c r="KC609" s="11"/>
      <c r="KD609" s="11"/>
      <c r="KE609" s="11"/>
    </row>
    <row r="610" spans="1:291" x14ac:dyDescent="0.2">
      <c r="A610" s="14">
        <f t="shared" si="2545"/>
        <v>610</v>
      </c>
      <c r="C610" s="2">
        <v>42989</v>
      </c>
      <c r="G610" s="3">
        <v>108.06</v>
      </c>
      <c r="H610" s="3">
        <v>118.175</v>
      </c>
      <c r="I610" s="3">
        <v>127</v>
      </c>
      <c r="J610" s="4">
        <v>156</v>
      </c>
      <c r="P610" s="128">
        <f t="shared" si="3096"/>
        <v>3462</v>
      </c>
      <c r="Q610" s="5">
        <f t="shared" si="3097"/>
        <v>3793.4999999999995</v>
      </c>
      <c r="R610" s="6">
        <f t="shared" si="3098"/>
        <v>4064</v>
      </c>
      <c r="S610" s="7">
        <f t="shared" si="3099"/>
        <v>4992</v>
      </c>
      <c r="Y610" s="4">
        <f t="shared" si="3100"/>
        <v>3.0000000000004547</v>
      </c>
      <c r="Z610" s="1">
        <f t="shared" si="3101"/>
        <v>9.25</v>
      </c>
      <c r="AA610" s="1">
        <f t="shared" si="3102"/>
        <v>15.999999999999545</v>
      </c>
      <c r="AB610" s="1">
        <f t="shared" si="3103"/>
        <v>41</v>
      </c>
      <c r="AC610" s="1"/>
      <c r="AD610" s="1"/>
      <c r="AE610" s="126"/>
      <c r="AF610" s="126"/>
      <c r="AG610" s="126"/>
      <c r="AH610" s="4">
        <f t="shared" si="3104"/>
        <v>0.16666666666575747</v>
      </c>
      <c r="AI610" s="4">
        <f t="shared" si="3105"/>
        <v>0.45000000000090967</v>
      </c>
      <c r="AJ610" s="4">
        <f t="shared" si="3106"/>
        <v>0.34999999999972609</v>
      </c>
      <c r="AK610" s="4">
        <f t="shared" si="3107"/>
        <v>1.4166666666663641</v>
      </c>
      <c r="AL610" s="4">
        <f t="shared" si="3108"/>
        <v>1.2500000000002274</v>
      </c>
      <c r="AM610" s="4">
        <f t="shared" si="3109"/>
        <v>2.3333333333328792</v>
      </c>
      <c r="AN610" s="4">
        <f t="shared" si="3110"/>
        <v>0.40000000000045333</v>
      </c>
      <c r="AO610" s="4">
        <f t="shared" si="3111"/>
        <v>1</v>
      </c>
      <c r="AP610" s="4">
        <f t="shared" si="3112"/>
        <v>2.1666666666678802</v>
      </c>
      <c r="AQ610" s="4">
        <f t="shared" si="3113"/>
        <v>4.4583333333324253</v>
      </c>
      <c r="AR610" s="4">
        <f t="shared" si="3114"/>
        <v>0.39999999999890878</v>
      </c>
      <c r="AS610" s="4">
        <f t="shared" si="3115"/>
        <v>0.13888888888888928</v>
      </c>
      <c r="AT610" s="4">
        <f t="shared" si="3116"/>
        <v>0.53333333333424271</v>
      </c>
      <c r="AU610" s="1"/>
      <c r="BA610" s="11">
        <f t="shared" si="3117"/>
        <v>-3.0000000000004547</v>
      </c>
      <c r="BB610" s="11">
        <f t="shared" si="3118"/>
        <v>-9.25</v>
      </c>
      <c r="BC610" s="12">
        <f t="shared" si="3119"/>
        <v>-15.999999999999545</v>
      </c>
      <c r="BD610" s="13">
        <f t="shared" si="3120"/>
        <v>-41</v>
      </c>
      <c r="BJ610" s="11">
        <f t="shared" si="2951"/>
        <v>0.16666666666575747</v>
      </c>
      <c r="BK610" s="11">
        <f t="shared" si="2952"/>
        <v>-0.45000000000090967</v>
      </c>
      <c r="BL610" s="11">
        <f t="shared" si="2953"/>
        <v>0.34999999999972609</v>
      </c>
      <c r="BM610" s="11">
        <f t="shared" si="2954"/>
        <v>1.4166666666663641</v>
      </c>
      <c r="BN610" s="11">
        <f t="shared" si="3121"/>
        <v>-1.2500000000002274</v>
      </c>
      <c r="BO610" s="11">
        <f t="shared" si="3122"/>
        <v>-2.3333333333328792</v>
      </c>
      <c r="BP610" s="11">
        <f t="shared" si="2956"/>
        <v>0.40000000000045333</v>
      </c>
      <c r="BQ610" s="1">
        <v>1</v>
      </c>
      <c r="BR610" s="11">
        <f t="shared" si="2957"/>
        <v>2.1666666666678802</v>
      </c>
      <c r="BS610" s="11">
        <f t="shared" si="2958"/>
        <v>-4.4583333333324253</v>
      </c>
      <c r="BT610" s="11">
        <f t="shared" si="2959"/>
        <v>0.39999999999890878</v>
      </c>
      <c r="BU610" s="11">
        <f t="shared" si="2960"/>
        <v>-0.13888888888888928</v>
      </c>
      <c r="BV610" s="11">
        <f t="shared" si="2961"/>
        <v>-0.53333333333424271</v>
      </c>
      <c r="BY610" s="126"/>
      <c r="BZ610" s="126"/>
      <c r="CA610">
        <f t="shared" si="2962"/>
        <v>-0.13888888888888928</v>
      </c>
      <c r="CB610" s="1">
        <f t="shared" si="2963"/>
        <v>1</v>
      </c>
      <c r="CC610" s="1">
        <f t="shared" si="2964"/>
        <v>1</v>
      </c>
      <c r="CD610" s="1">
        <f t="shared" si="2965"/>
        <v>1</v>
      </c>
      <c r="CE610" s="126">
        <f t="shared" si="2942"/>
        <v>1</v>
      </c>
      <c r="CF610" s="1">
        <f t="shared" si="2966"/>
        <v>1</v>
      </c>
      <c r="CG610" s="1">
        <f t="shared" si="2967"/>
        <v>1</v>
      </c>
      <c r="CH610" s="1" t="str">
        <f t="shared" si="2943"/>
        <v/>
      </c>
      <c r="CI610" s="1">
        <f t="shared" si="2968"/>
        <v>0</v>
      </c>
      <c r="CJ610" s="1">
        <f t="shared" si="2969"/>
        <v>0</v>
      </c>
      <c r="CK610" s="1" t="str">
        <f t="shared" si="2970"/>
        <v/>
      </c>
      <c r="CL610" s="1">
        <f t="shared" si="2971"/>
        <v>0</v>
      </c>
      <c r="CM610" s="1" t="str">
        <f t="shared" si="2972"/>
        <v/>
      </c>
      <c r="CN610" s="1" t="str">
        <f t="shared" si="2973"/>
        <v/>
      </c>
      <c r="CO610" s="1">
        <f t="shared" si="2974"/>
        <v>0</v>
      </c>
      <c r="CP610" s="1">
        <f t="shared" si="2975"/>
        <v>0</v>
      </c>
      <c r="CQ610" s="1" t="str">
        <f t="shared" si="2976"/>
        <v/>
      </c>
      <c r="CS610" s="1">
        <f t="shared" si="2977"/>
        <v>0</v>
      </c>
      <c r="CT610" s="1">
        <f t="shared" si="2978"/>
        <v>0</v>
      </c>
      <c r="CU610" s="1">
        <f t="shared" si="2979"/>
        <v>0</v>
      </c>
      <c r="CV610" s="126">
        <f t="shared" si="2944"/>
        <v>0</v>
      </c>
      <c r="CW610" s="1">
        <f t="shared" si="2980"/>
        <v>1</v>
      </c>
      <c r="CX610" s="1" t="str">
        <f t="shared" si="2981"/>
        <v/>
      </c>
      <c r="CY610" s="1" t="str">
        <f t="shared" si="2982"/>
        <v/>
      </c>
      <c r="CZ610" s="1" t="str">
        <f t="shared" si="2983"/>
        <v/>
      </c>
      <c r="DA610" s="1" t="str">
        <f t="shared" si="2984"/>
        <v/>
      </c>
      <c r="DB610" s="1">
        <f t="shared" si="2985"/>
        <v>1</v>
      </c>
      <c r="DC610" s="1" t="str">
        <f t="shared" si="2986"/>
        <v/>
      </c>
      <c r="DD610" s="1">
        <f t="shared" si="2987"/>
        <v>1</v>
      </c>
      <c r="DE610" s="1" t="str">
        <f t="shared" si="2988"/>
        <v/>
      </c>
      <c r="DF610" s="1"/>
      <c r="DG610" s="126">
        <f t="shared" si="2945"/>
        <v>1</v>
      </c>
      <c r="DH610" s="1">
        <f t="shared" si="2989"/>
        <v>1</v>
      </c>
      <c r="DI610" s="1">
        <f t="shared" si="2990"/>
        <v>1</v>
      </c>
      <c r="DJ610" s="1">
        <f t="shared" si="2991"/>
        <v>1</v>
      </c>
      <c r="DK610" s="1" t="str">
        <f t="shared" si="2992"/>
        <v/>
      </c>
      <c r="DL610" s="1"/>
      <c r="DM610" s="1" t="str">
        <f t="shared" si="2993"/>
        <v/>
      </c>
      <c r="DN610" s="1">
        <f t="shared" si="2994"/>
        <v>0</v>
      </c>
      <c r="DO610" s="1">
        <f t="shared" si="2995"/>
        <v>0</v>
      </c>
      <c r="DP610" s="1">
        <f t="shared" si="2996"/>
        <v>1</v>
      </c>
      <c r="DQ610" s="1">
        <f t="shared" si="2997"/>
        <v>0</v>
      </c>
      <c r="DR610" s="1">
        <f t="shared" si="2998"/>
        <v>1</v>
      </c>
      <c r="DS610" s="1">
        <f t="shared" si="2999"/>
        <v>1</v>
      </c>
      <c r="DT610" s="1">
        <f t="shared" si="3000"/>
        <v>0</v>
      </c>
      <c r="DU610" s="1">
        <f t="shared" si="3001"/>
        <v>0</v>
      </c>
      <c r="DV610" s="1">
        <f t="shared" si="3002"/>
        <v>1</v>
      </c>
      <c r="DW610" s="1">
        <f t="shared" si="3003"/>
        <v>0</v>
      </c>
      <c r="DX610" s="1" t="str">
        <f t="shared" si="3004"/>
        <v/>
      </c>
      <c r="DY610" s="1" t="str">
        <f t="shared" si="3005"/>
        <v/>
      </c>
      <c r="EA610" s="1">
        <f t="shared" si="3006"/>
        <v>1</v>
      </c>
      <c r="EB610" s="1">
        <f t="shared" si="3007"/>
        <v>1</v>
      </c>
      <c r="EC610" s="1">
        <f t="shared" si="3008"/>
        <v>1</v>
      </c>
      <c r="ED610" s="1">
        <f t="shared" si="3009"/>
        <v>1</v>
      </c>
      <c r="EF610" s="1">
        <f t="shared" si="3010"/>
        <v>1</v>
      </c>
      <c r="EG610" s="1">
        <f t="shared" si="3011"/>
        <v>1</v>
      </c>
      <c r="EH610" s="1">
        <f t="shared" si="3012"/>
        <v>1</v>
      </c>
      <c r="EI610" s="1">
        <f t="shared" si="3013"/>
        <v>1</v>
      </c>
      <c r="EK610" s="1">
        <f t="shared" si="3014"/>
        <v>1</v>
      </c>
      <c r="EL610" s="1">
        <f t="shared" si="3015"/>
        <v>1</v>
      </c>
      <c r="EM610" s="1">
        <f t="shared" si="3016"/>
        <v>1</v>
      </c>
      <c r="EO610" s="1">
        <f t="shared" si="3017"/>
        <v>1</v>
      </c>
      <c r="EP610" s="1">
        <f t="shared" si="3018"/>
        <v>1</v>
      </c>
      <c r="EQ610" s="1">
        <f t="shared" si="3019"/>
        <v>1</v>
      </c>
      <c r="ES610" s="1">
        <f t="shared" si="3020"/>
        <v>1</v>
      </c>
      <c r="ET610" s="1">
        <f t="shared" si="3021"/>
        <v>1</v>
      </c>
      <c r="EU610" s="1">
        <f t="shared" si="3022"/>
        <v>1</v>
      </c>
      <c r="EV610" s="1">
        <f t="shared" si="3023"/>
        <v>1</v>
      </c>
      <c r="EW610" s="1">
        <f t="shared" si="3024"/>
        <v>0</v>
      </c>
      <c r="EY610" s="1">
        <f t="shared" si="3025"/>
        <v>1</v>
      </c>
      <c r="EZ610" s="1">
        <f t="shared" si="3026"/>
        <v>1</v>
      </c>
      <c r="FA610" s="1">
        <f t="shared" si="3027"/>
        <v>1</v>
      </c>
      <c r="FC610" s="1">
        <f t="shared" si="3028"/>
        <v>0</v>
      </c>
      <c r="FD610" s="1" t="str">
        <f t="shared" si="3029"/>
        <v/>
      </c>
      <c r="FE610" s="1"/>
      <c r="FF610" s="1">
        <f t="shared" si="3030"/>
        <v>0</v>
      </c>
      <c r="FG610" s="1">
        <f t="shared" si="3031"/>
        <v>1</v>
      </c>
      <c r="FH610" s="1">
        <f t="shared" si="3032"/>
        <v>0</v>
      </c>
      <c r="FI610" s="1" t="str">
        <f t="shared" si="3033"/>
        <v/>
      </c>
      <c r="FJ610" s="1" t="str">
        <f t="shared" si="3034"/>
        <v/>
      </c>
      <c r="FK610" s="1" t="str">
        <f t="shared" si="3035"/>
        <v/>
      </c>
      <c r="FL610" s="1" t="str">
        <f t="shared" si="3036"/>
        <v/>
      </c>
      <c r="FN610" s="1" t="str">
        <f t="shared" si="3037"/>
        <v/>
      </c>
      <c r="FO610" s="1" t="str">
        <f t="shared" si="3038"/>
        <v/>
      </c>
      <c r="FP610" s="1" t="str">
        <f t="shared" si="3039"/>
        <v/>
      </c>
      <c r="FV610" s="1">
        <f t="shared" si="3123"/>
        <v>0</v>
      </c>
      <c r="FW610" s="1">
        <f t="shared" si="3124"/>
        <v>1</v>
      </c>
      <c r="FX610" s="1">
        <f t="shared" si="3041"/>
        <v>0</v>
      </c>
      <c r="GA610" s="1">
        <f t="shared" si="3042"/>
        <v>0</v>
      </c>
      <c r="GB610" s="1">
        <f t="shared" si="3043"/>
        <v>0</v>
      </c>
      <c r="GC610" s="1">
        <f t="shared" si="3044"/>
        <v>0</v>
      </c>
      <c r="GD610" s="1">
        <f t="shared" si="3045"/>
        <v>0</v>
      </c>
      <c r="GE610" s="1">
        <f t="shared" si="3046"/>
        <v>0</v>
      </c>
      <c r="GF610" s="1">
        <f t="shared" si="3047"/>
        <v>1</v>
      </c>
      <c r="GG610" s="1">
        <f t="shared" si="3048"/>
        <v>0</v>
      </c>
      <c r="GI610" s="1">
        <f t="shared" si="3049"/>
        <v>0</v>
      </c>
      <c r="GK610" s="1">
        <f t="shared" si="3050"/>
        <v>1</v>
      </c>
      <c r="GL610" s="1">
        <f t="shared" si="3051"/>
        <v>1</v>
      </c>
      <c r="GM610" s="1">
        <f t="shared" si="3052"/>
        <v>1</v>
      </c>
      <c r="GN610" s="1">
        <f t="shared" si="3053"/>
        <v>1</v>
      </c>
      <c r="GO610" s="1">
        <f t="shared" si="3054"/>
        <v>1</v>
      </c>
      <c r="GP610" s="1">
        <f t="shared" si="3055"/>
        <v>0</v>
      </c>
      <c r="GQ610" s="1">
        <f t="shared" si="3056"/>
        <v>1</v>
      </c>
      <c r="GS610" s="1">
        <f t="shared" si="3057"/>
        <v>0</v>
      </c>
      <c r="GT610" s="1">
        <f t="shared" si="3058"/>
        <v>0</v>
      </c>
      <c r="GU610" s="1">
        <f t="shared" si="3059"/>
        <v>1</v>
      </c>
      <c r="GV610" s="1">
        <f t="shared" si="3060"/>
        <v>0</v>
      </c>
      <c r="GW610" s="1">
        <f t="shared" si="3061"/>
        <v>0</v>
      </c>
      <c r="GX610" s="1">
        <f t="shared" si="3062"/>
        <v>0</v>
      </c>
      <c r="GY610" s="1">
        <f t="shared" si="3063"/>
        <v>0</v>
      </c>
      <c r="GZ610" s="1"/>
      <c r="HA610" s="1">
        <f t="shared" si="3064"/>
        <v>1</v>
      </c>
      <c r="HB610" s="1">
        <f t="shared" si="3065"/>
        <v>0</v>
      </c>
      <c r="HC610" s="1">
        <f t="shared" si="3066"/>
        <v>0</v>
      </c>
      <c r="HD610" s="1">
        <f t="shared" si="3067"/>
        <v>0</v>
      </c>
      <c r="HE610" s="1">
        <f t="shared" si="3068"/>
        <v>0</v>
      </c>
      <c r="HF610" s="1">
        <f t="shared" si="3069"/>
        <v>0</v>
      </c>
      <c r="HH610" s="1">
        <f t="shared" si="3070"/>
        <v>1</v>
      </c>
      <c r="HI610" s="1">
        <f t="shared" si="3071"/>
        <v>1</v>
      </c>
      <c r="HJ610" s="1">
        <f t="shared" si="3072"/>
        <v>0</v>
      </c>
      <c r="HK610" s="1">
        <f t="shared" si="3073"/>
        <v>0</v>
      </c>
      <c r="HL610" s="1">
        <f t="shared" si="3074"/>
        <v>0</v>
      </c>
      <c r="HM610" s="1">
        <f t="shared" si="3075"/>
        <v>0</v>
      </c>
      <c r="HO610" s="1" t="str">
        <f t="shared" si="3076"/>
        <v/>
      </c>
      <c r="HP610" s="1">
        <f t="shared" si="3077"/>
        <v>1</v>
      </c>
      <c r="HQ610" s="1" t="str">
        <f t="shared" si="3078"/>
        <v/>
      </c>
      <c r="HR610">
        <f t="shared" si="3079"/>
        <v>1</v>
      </c>
      <c r="HS610" s="1" t="str">
        <f t="shared" si="3080"/>
        <v/>
      </c>
      <c r="HT610">
        <f t="shared" si="3081"/>
        <v>1</v>
      </c>
      <c r="HU610" t="str">
        <f t="shared" si="3082"/>
        <v/>
      </c>
      <c r="HV610" s="1">
        <f t="shared" si="3083"/>
        <v>1</v>
      </c>
      <c r="HW610" s="1" t="str">
        <f t="shared" si="3084"/>
        <v/>
      </c>
      <c r="HX610" s="1" t="str">
        <f t="shared" si="3085"/>
        <v/>
      </c>
      <c r="HZ610" s="1" t="str">
        <f t="shared" si="3086"/>
        <v/>
      </c>
      <c r="IA610" s="1">
        <f t="shared" si="3087"/>
        <v>0</v>
      </c>
      <c r="IB610" s="1" t="str">
        <f t="shared" si="3088"/>
        <v/>
      </c>
      <c r="IC610" s="1">
        <f t="shared" si="3089"/>
        <v>0</v>
      </c>
      <c r="ID610" s="1" t="str">
        <f t="shared" si="3090"/>
        <v/>
      </c>
      <c r="IE610" s="1">
        <f t="shared" si="3091"/>
        <v>0</v>
      </c>
      <c r="IF610" s="1" t="str">
        <f t="shared" si="3092"/>
        <v/>
      </c>
      <c r="IG610" s="1">
        <f t="shared" si="3093"/>
        <v>0</v>
      </c>
      <c r="IH610" s="1" t="str">
        <f t="shared" si="3094"/>
        <v/>
      </c>
      <c r="II610" s="1" t="str">
        <f t="shared" si="3095"/>
        <v/>
      </c>
      <c r="IO610" s="3"/>
      <c r="IP610" s="3"/>
      <c r="IQ610" s="4"/>
      <c r="IR610" s="4"/>
      <c r="IX610" s="6"/>
      <c r="IY610" s="6"/>
      <c r="IZ610" s="7"/>
      <c r="JA610" s="7"/>
      <c r="JG610" s="12"/>
      <c r="JH610" s="12"/>
      <c r="JI610" s="13"/>
      <c r="JJ610" s="13"/>
      <c r="JN610" s="6"/>
      <c r="JO610" s="6"/>
      <c r="JQ610" s="11"/>
      <c r="JR610" s="11"/>
      <c r="JS610" s="12"/>
      <c r="JT610" s="13"/>
      <c r="JU610" s="12"/>
      <c r="JV610" s="12"/>
      <c r="JW610" s="97"/>
      <c r="JX610" s="13"/>
      <c r="JY610" s="13"/>
      <c r="JZ610" s="97"/>
      <c r="KA610" s="97"/>
      <c r="KB610" s="11"/>
      <c r="KC610" s="11"/>
      <c r="KD610" s="11"/>
      <c r="KE610" s="11"/>
    </row>
    <row r="611" spans="1:291" x14ac:dyDescent="0.2">
      <c r="A611" s="14">
        <f t="shared" si="2545"/>
        <v>611</v>
      </c>
      <c r="B611" t="s">
        <v>260</v>
      </c>
      <c r="C611" s="2">
        <v>42990</v>
      </c>
      <c r="G611" s="3">
        <v>108.047</v>
      </c>
      <c r="H611" s="3">
        <v>118.11</v>
      </c>
      <c r="I611" s="3">
        <v>126.205</v>
      </c>
      <c r="J611" s="4">
        <v>155.08000000000001</v>
      </c>
      <c r="P611" s="128">
        <f t="shared" si="3096"/>
        <v>3460.7499999999995</v>
      </c>
      <c r="Q611" s="5">
        <f t="shared" si="3097"/>
        <v>3787</v>
      </c>
      <c r="R611" s="6">
        <f t="shared" si="3098"/>
        <v>4052.5</v>
      </c>
      <c r="S611" s="7">
        <f t="shared" si="3099"/>
        <v>4968.0000000000009</v>
      </c>
      <c r="Y611" s="4">
        <f t="shared" si="3100"/>
        <v>1.2500000000004547</v>
      </c>
      <c r="Z611" s="1">
        <f t="shared" si="3101"/>
        <v>6.4999999999995453</v>
      </c>
      <c r="AA611" s="1">
        <f t="shared" si="3102"/>
        <v>11.5</v>
      </c>
      <c r="AB611" s="1">
        <f t="shared" si="3103"/>
        <v>23.999999999999091</v>
      </c>
      <c r="AC611" s="1"/>
      <c r="AD611" s="1"/>
      <c r="AE611" s="126"/>
      <c r="AF611" s="126"/>
      <c r="AG611" s="126"/>
      <c r="AH611" s="4">
        <f t="shared" si="3104"/>
        <v>1.8333333333321207</v>
      </c>
      <c r="AI611" s="4">
        <f t="shared" si="3105"/>
        <v>1.3999999999988173</v>
      </c>
      <c r="AJ611" s="4">
        <f t="shared" si="3106"/>
        <v>0.40000000000045421</v>
      </c>
      <c r="AK611" s="4">
        <f t="shared" si="3107"/>
        <v>1.1666666666671217</v>
      </c>
      <c r="AL611" s="4">
        <f t="shared" si="3108"/>
        <v>0.74999999999954525</v>
      </c>
      <c r="AM611" s="4">
        <f t="shared" si="3109"/>
        <v>3.5000000000003029</v>
      </c>
      <c r="AN611" s="4">
        <f t="shared" si="3110"/>
        <v>1.9000000000003645</v>
      </c>
      <c r="AO611" s="4">
        <f t="shared" si="3111"/>
        <v>1</v>
      </c>
      <c r="AP611" s="4">
        <f t="shared" si="3112"/>
        <v>1.1666666666642405</v>
      </c>
      <c r="AQ611" s="4">
        <f t="shared" si="3113"/>
        <v>5.2500000000009859</v>
      </c>
      <c r="AR611" s="4">
        <f t="shared" si="3114"/>
        <v>2.0999999999990902</v>
      </c>
      <c r="AS611" s="4">
        <f t="shared" si="3115"/>
        <v>1.1666666666664138</v>
      </c>
      <c r="AT611" s="4">
        <f t="shared" si="3116"/>
        <v>0.69999999999896945</v>
      </c>
      <c r="AU611" s="1"/>
      <c r="BA611" s="11">
        <f t="shared" si="3117"/>
        <v>-1.2500000000004547</v>
      </c>
      <c r="BB611" s="11">
        <f t="shared" si="3118"/>
        <v>-6.4999999999995453</v>
      </c>
      <c r="BC611" s="12">
        <f t="shared" si="3119"/>
        <v>-11.5</v>
      </c>
      <c r="BD611" s="13">
        <f t="shared" si="3120"/>
        <v>-23.999999999999091</v>
      </c>
      <c r="BJ611" s="11">
        <f t="shared" si="2951"/>
        <v>1.8333333333321207</v>
      </c>
      <c r="BK611" s="11">
        <f t="shared" si="2952"/>
        <v>1.3999999999988173</v>
      </c>
      <c r="BL611" s="11">
        <f t="shared" si="2953"/>
        <v>0.40000000000045421</v>
      </c>
      <c r="BM611" s="11">
        <f t="shared" si="2954"/>
        <v>1.1666666666671217</v>
      </c>
      <c r="BN611" s="11">
        <f t="shared" si="3121"/>
        <v>-0.74999999999954525</v>
      </c>
      <c r="BO611" s="11">
        <f t="shared" si="3122"/>
        <v>-3.5000000000003029</v>
      </c>
      <c r="BP611" s="11">
        <f t="shared" si="2956"/>
        <v>-1.9000000000003645</v>
      </c>
      <c r="BQ611" s="1">
        <v>1</v>
      </c>
      <c r="BR611" s="11">
        <f t="shared" si="2957"/>
        <v>-1.1666666666642405</v>
      </c>
      <c r="BS611" s="11">
        <f t="shared" si="2958"/>
        <v>-5.2500000000009859</v>
      </c>
      <c r="BT611" s="11">
        <f t="shared" si="2959"/>
        <v>2.0999999999990902</v>
      </c>
      <c r="BU611" s="11">
        <f t="shared" si="2960"/>
        <v>-1.1666666666664138</v>
      </c>
      <c r="BV611" s="11">
        <f t="shared" si="2961"/>
        <v>0.69999999999896945</v>
      </c>
      <c r="BY611" s="126"/>
      <c r="BZ611" s="126"/>
      <c r="CA611">
        <f t="shared" si="2962"/>
        <v>-1.1666666666664138</v>
      </c>
      <c r="CB611" s="1">
        <f t="shared" si="2963"/>
        <v>0</v>
      </c>
      <c r="CC611" s="1">
        <f t="shared" si="2964"/>
        <v>0</v>
      </c>
      <c r="CD611" s="1">
        <f t="shared" si="2965"/>
        <v>0</v>
      </c>
      <c r="CE611" s="126">
        <f t="shared" si="2942"/>
        <v>0</v>
      </c>
      <c r="CF611" s="1">
        <f t="shared" si="2966"/>
        <v>0</v>
      </c>
      <c r="CG611" s="1" t="str">
        <f t="shared" si="2967"/>
        <v/>
      </c>
      <c r="CH611" s="1" t="str">
        <f t="shared" si="2943"/>
        <v/>
      </c>
      <c r="CI611" s="1">
        <f t="shared" si="2968"/>
        <v>1</v>
      </c>
      <c r="CJ611" s="1">
        <f t="shared" si="2969"/>
        <v>1</v>
      </c>
      <c r="CK611" s="1" t="str">
        <f t="shared" si="2970"/>
        <v/>
      </c>
      <c r="CL611" s="1">
        <f t="shared" si="2971"/>
        <v>1</v>
      </c>
      <c r="CM611" s="1">
        <f t="shared" si="2972"/>
        <v>1</v>
      </c>
      <c r="CN611" s="1">
        <f t="shared" si="2973"/>
        <v>1</v>
      </c>
      <c r="CO611" s="1" t="str">
        <f t="shared" si="2974"/>
        <v/>
      </c>
      <c r="CP611" s="1" t="str">
        <f t="shared" si="2975"/>
        <v/>
      </c>
      <c r="CQ611" s="1">
        <f t="shared" si="2976"/>
        <v>1</v>
      </c>
      <c r="CS611" s="1">
        <f t="shared" si="2977"/>
        <v>0</v>
      </c>
      <c r="CT611" s="1">
        <f t="shared" si="2978"/>
        <v>0</v>
      </c>
      <c r="CU611" s="1">
        <f t="shared" si="2979"/>
        <v>0</v>
      </c>
      <c r="CV611" s="126">
        <f t="shared" si="2944"/>
        <v>0</v>
      </c>
      <c r="CW611" s="1">
        <f t="shared" si="2980"/>
        <v>1</v>
      </c>
      <c r="CX611" s="1" t="str">
        <f t="shared" si="2981"/>
        <v/>
      </c>
      <c r="CY611" s="1" t="str">
        <f t="shared" si="2982"/>
        <v/>
      </c>
      <c r="CZ611" s="1" t="str">
        <f t="shared" si="2983"/>
        <v/>
      </c>
      <c r="DA611" s="1" t="str">
        <f t="shared" si="2984"/>
        <v/>
      </c>
      <c r="DB611" s="1">
        <f t="shared" si="2985"/>
        <v>1</v>
      </c>
      <c r="DC611" s="1" t="str">
        <f t="shared" si="2986"/>
        <v/>
      </c>
      <c r="DD611" s="1">
        <f t="shared" si="2987"/>
        <v>1</v>
      </c>
      <c r="DE611" s="1" t="str">
        <f t="shared" si="2988"/>
        <v/>
      </c>
      <c r="DF611" s="1"/>
      <c r="DG611" s="126">
        <f t="shared" si="2945"/>
        <v>1</v>
      </c>
      <c r="DH611" s="1">
        <f t="shared" si="2989"/>
        <v>1</v>
      </c>
      <c r="DI611" s="1">
        <f t="shared" si="2990"/>
        <v>1</v>
      </c>
      <c r="DJ611" s="1">
        <f t="shared" si="2991"/>
        <v>1</v>
      </c>
      <c r="DK611" s="1" t="str">
        <f t="shared" si="2992"/>
        <v/>
      </c>
      <c r="DL611" s="1"/>
      <c r="DM611" s="1" t="str">
        <f t="shared" si="2993"/>
        <v/>
      </c>
      <c r="DN611" s="1">
        <f t="shared" si="2994"/>
        <v>0</v>
      </c>
      <c r="DO611" s="1">
        <f t="shared" si="2995"/>
        <v>1</v>
      </c>
      <c r="DP611" s="1">
        <f t="shared" si="2996"/>
        <v>0</v>
      </c>
      <c r="DQ611" s="1">
        <f t="shared" si="2997"/>
        <v>1</v>
      </c>
      <c r="DR611" s="1">
        <f t="shared" si="2998"/>
        <v>0</v>
      </c>
      <c r="DS611" s="1">
        <f t="shared" si="2999"/>
        <v>1</v>
      </c>
      <c r="DT611" s="1">
        <f t="shared" si="3000"/>
        <v>0</v>
      </c>
      <c r="DU611" s="1">
        <f t="shared" si="3001"/>
        <v>1</v>
      </c>
      <c r="DV611" s="1">
        <f t="shared" si="3002"/>
        <v>1</v>
      </c>
      <c r="DW611" s="1">
        <f t="shared" si="3003"/>
        <v>0</v>
      </c>
      <c r="DX611" s="1" t="str">
        <f t="shared" si="3004"/>
        <v/>
      </c>
      <c r="DY611" s="1" t="str">
        <f t="shared" si="3005"/>
        <v/>
      </c>
      <c r="EA611" s="1">
        <f t="shared" si="3006"/>
        <v>1</v>
      </c>
      <c r="EB611" s="1">
        <f t="shared" si="3007"/>
        <v>1</v>
      </c>
      <c r="EC611" s="1">
        <f t="shared" si="3008"/>
        <v>1</v>
      </c>
      <c r="ED611" s="1">
        <f t="shared" si="3009"/>
        <v>1</v>
      </c>
      <c r="EF611" s="1">
        <f t="shared" si="3010"/>
        <v>1</v>
      </c>
      <c r="EG611" s="1">
        <f t="shared" si="3011"/>
        <v>1</v>
      </c>
      <c r="EH611" s="1">
        <f t="shared" si="3012"/>
        <v>1</v>
      </c>
      <c r="EI611" s="1">
        <f t="shared" si="3013"/>
        <v>1</v>
      </c>
      <c r="EK611" s="1">
        <f t="shared" si="3014"/>
        <v>1</v>
      </c>
      <c r="EL611" s="1">
        <f t="shared" si="3015"/>
        <v>1</v>
      </c>
      <c r="EM611" s="1">
        <f t="shared" si="3016"/>
        <v>1</v>
      </c>
      <c r="EO611" s="1">
        <f t="shared" si="3017"/>
        <v>1</v>
      </c>
      <c r="EP611" s="1">
        <f t="shared" si="3018"/>
        <v>1</v>
      </c>
      <c r="EQ611" s="1">
        <f t="shared" si="3019"/>
        <v>1</v>
      </c>
      <c r="ES611" s="1">
        <f t="shared" si="3020"/>
        <v>1</v>
      </c>
      <c r="ET611" s="1">
        <f t="shared" si="3021"/>
        <v>1</v>
      </c>
      <c r="EU611" s="1">
        <f t="shared" si="3022"/>
        <v>1</v>
      </c>
      <c r="EV611" s="1">
        <f t="shared" si="3023"/>
        <v>1</v>
      </c>
      <c r="EW611" s="1">
        <f t="shared" si="3024"/>
        <v>0</v>
      </c>
      <c r="EY611" s="1">
        <f t="shared" si="3025"/>
        <v>1</v>
      </c>
      <c r="EZ611" s="1">
        <f t="shared" si="3026"/>
        <v>1</v>
      </c>
      <c r="FA611" s="1">
        <f t="shared" si="3027"/>
        <v>1</v>
      </c>
      <c r="FC611" s="1">
        <f t="shared" si="3028"/>
        <v>0</v>
      </c>
      <c r="FD611" s="1" t="str">
        <f t="shared" si="3029"/>
        <v/>
      </c>
      <c r="FE611" s="1"/>
      <c r="FF611" s="1">
        <f t="shared" si="3030"/>
        <v>1</v>
      </c>
      <c r="FG611" s="1">
        <f t="shared" si="3031"/>
        <v>0</v>
      </c>
      <c r="FH611" s="1">
        <f t="shared" si="3032"/>
        <v>0</v>
      </c>
      <c r="FI611" s="1" t="str">
        <f t="shared" si="3033"/>
        <v/>
      </c>
      <c r="FJ611" s="1" t="str">
        <f t="shared" si="3034"/>
        <v/>
      </c>
      <c r="FK611" s="1" t="str">
        <f t="shared" si="3035"/>
        <v/>
      </c>
      <c r="FL611" s="1" t="str">
        <f t="shared" si="3036"/>
        <v/>
      </c>
      <c r="FN611" s="1" t="str">
        <f t="shared" si="3037"/>
        <v/>
      </c>
      <c r="FO611" s="1" t="str">
        <f t="shared" si="3038"/>
        <v/>
      </c>
      <c r="FP611" s="1" t="str">
        <f t="shared" si="3039"/>
        <v/>
      </c>
      <c r="FV611" s="1">
        <f t="shared" si="3123"/>
        <v>0</v>
      </c>
      <c r="FW611" s="1">
        <f t="shared" si="3124"/>
        <v>1</v>
      </c>
      <c r="FX611" s="1">
        <f t="shared" si="3041"/>
        <v>1</v>
      </c>
      <c r="GA611" s="1">
        <f t="shared" si="3042"/>
        <v>1</v>
      </c>
      <c r="GB611" s="1">
        <f t="shared" si="3043"/>
        <v>1</v>
      </c>
      <c r="GC611" s="1">
        <f t="shared" si="3044"/>
        <v>1</v>
      </c>
      <c r="GD611" s="1">
        <f t="shared" si="3045"/>
        <v>1</v>
      </c>
      <c r="GE611" s="1">
        <f t="shared" si="3046"/>
        <v>0</v>
      </c>
      <c r="GF611" s="1">
        <f t="shared" si="3047"/>
        <v>0</v>
      </c>
      <c r="GG611" s="1">
        <f t="shared" si="3048"/>
        <v>1</v>
      </c>
      <c r="GI611" s="1">
        <f t="shared" si="3049"/>
        <v>1</v>
      </c>
      <c r="GK611" s="1">
        <f t="shared" si="3050"/>
        <v>1</v>
      </c>
      <c r="GL611" s="1">
        <f t="shared" si="3051"/>
        <v>1</v>
      </c>
      <c r="GM611" s="1">
        <f t="shared" si="3052"/>
        <v>1</v>
      </c>
      <c r="GN611" s="1">
        <f t="shared" si="3053"/>
        <v>1</v>
      </c>
      <c r="GO611" s="1">
        <f t="shared" si="3054"/>
        <v>0</v>
      </c>
      <c r="GP611" s="1">
        <f t="shared" si="3055"/>
        <v>0</v>
      </c>
      <c r="GQ611" s="1">
        <f t="shared" si="3056"/>
        <v>1</v>
      </c>
      <c r="GS611" s="1" t="str">
        <f t="shared" si="3057"/>
        <v/>
      </c>
      <c r="GT611" s="1" t="str">
        <f t="shared" si="3058"/>
        <v/>
      </c>
      <c r="GU611" s="1">
        <f t="shared" si="3059"/>
        <v>1</v>
      </c>
      <c r="GV611" s="1">
        <f t="shared" si="3060"/>
        <v>0</v>
      </c>
      <c r="GW611" s="1">
        <f t="shared" si="3061"/>
        <v>0</v>
      </c>
      <c r="GX611" s="1">
        <f t="shared" si="3062"/>
        <v>0</v>
      </c>
      <c r="GY611" s="1">
        <f t="shared" si="3063"/>
        <v>0</v>
      </c>
      <c r="GZ611" s="1"/>
      <c r="HA611" s="1">
        <f t="shared" si="3064"/>
        <v>1</v>
      </c>
      <c r="HB611" s="1">
        <f t="shared" si="3065"/>
        <v>0</v>
      </c>
      <c r="HC611" s="1">
        <f t="shared" si="3066"/>
        <v>0</v>
      </c>
      <c r="HD611" s="1">
        <f t="shared" si="3067"/>
        <v>0</v>
      </c>
      <c r="HE611" s="1">
        <f t="shared" si="3068"/>
        <v>0</v>
      </c>
      <c r="HF611" s="1">
        <f t="shared" si="3069"/>
        <v>0</v>
      </c>
      <c r="HH611" s="1">
        <f t="shared" si="3070"/>
        <v>1</v>
      </c>
      <c r="HI611" s="1">
        <f t="shared" si="3071"/>
        <v>1</v>
      </c>
      <c r="HJ611" s="1">
        <f t="shared" si="3072"/>
        <v>1</v>
      </c>
      <c r="HK611" s="1">
        <f t="shared" si="3073"/>
        <v>0</v>
      </c>
      <c r="HL611" s="1">
        <f t="shared" si="3074"/>
        <v>0</v>
      </c>
      <c r="HM611" s="1">
        <f t="shared" si="3075"/>
        <v>0</v>
      </c>
      <c r="HO611" s="1" t="str">
        <f t="shared" si="3076"/>
        <v/>
      </c>
      <c r="HP611" s="1">
        <f t="shared" si="3077"/>
        <v>1</v>
      </c>
      <c r="HQ611" s="1" t="str">
        <f t="shared" si="3078"/>
        <v/>
      </c>
      <c r="HR611">
        <f t="shared" si="3079"/>
        <v>1</v>
      </c>
      <c r="HS611" s="1" t="str">
        <f t="shared" si="3080"/>
        <v/>
      </c>
      <c r="HT611">
        <f t="shared" si="3081"/>
        <v>1</v>
      </c>
      <c r="HU611" t="str">
        <f t="shared" si="3082"/>
        <v/>
      </c>
      <c r="HV611" s="1" t="str">
        <f t="shared" si="3083"/>
        <v/>
      </c>
      <c r="HW611" s="1" t="str">
        <f t="shared" si="3084"/>
        <v/>
      </c>
      <c r="HX611" s="1" t="str">
        <f t="shared" si="3085"/>
        <v/>
      </c>
      <c r="HZ611" s="1" t="str">
        <f t="shared" si="3086"/>
        <v/>
      </c>
      <c r="IA611" s="1">
        <f t="shared" si="3087"/>
        <v>0</v>
      </c>
      <c r="IB611" s="1" t="str">
        <f t="shared" si="3088"/>
        <v/>
      </c>
      <c r="IC611" s="1">
        <f t="shared" si="3089"/>
        <v>0</v>
      </c>
      <c r="ID611" s="1" t="str">
        <f t="shared" si="3090"/>
        <v/>
      </c>
      <c r="IE611" s="1">
        <f t="shared" si="3091"/>
        <v>0</v>
      </c>
      <c r="IF611" s="1" t="str">
        <f t="shared" si="3092"/>
        <v/>
      </c>
      <c r="IG611" s="1" t="str">
        <f t="shared" si="3093"/>
        <v/>
      </c>
      <c r="IH611" s="1" t="str">
        <f t="shared" si="3094"/>
        <v/>
      </c>
      <c r="II611" s="1" t="str">
        <f t="shared" si="3095"/>
        <v/>
      </c>
      <c r="IO611" s="3"/>
      <c r="IP611" s="3"/>
      <c r="IQ611" s="4"/>
      <c r="IR611" s="4"/>
      <c r="IX611" s="6"/>
      <c r="IY611" s="6"/>
      <c r="IZ611" s="7"/>
      <c r="JA611" s="7"/>
      <c r="JG611" s="12"/>
      <c r="JH611" s="12"/>
      <c r="JI611" s="13"/>
      <c r="JJ611" s="13"/>
      <c r="JN611" s="6"/>
      <c r="JO611" s="6"/>
      <c r="JQ611" s="11"/>
      <c r="JR611" s="11"/>
      <c r="JS611" s="12"/>
      <c r="JT611" s="13"/>
      <c r="JU611" s="12"/>
      <c r="JV611" s="12"/>
      <c r="JW611" s="97"/>
      <c r="JX611" s="13"/>
      <c r="JY611" s="13"/>
      <c r="JZ611" s="97"/>
      <c r="KA611" s="97"/>
      <c r="KB611" s="11"/>
      <c r="KC611" s="11"/>
      <c r="KD611" s="11"/>
      <c r="KE611" s="11"/>
    </row>
    <row r="612" spans="1:291" x14ac:dyDescent="0.2">
      <c r="A612" s="14">
        <f t="shared" si="2545"/>
        <v>612</v>
      </c>
      <c r="C612" s="2">
        <v>42991</v>
      </c>
      <c r="G612" s="3">
        <v>108.035</v>
      </c>
      <c r="H612" s="3">
        <v>118.06699999999999</v>
      </c>
      <c r="I612" s="3">
        <v>126.145</v>
      </c>
      <c r="J612" s="4">
        <v>154.26</v>
      </c>
      <c r="P612" s="128">
        <f t="shared" si="3096"/>
        <v>3459.4999999999995</v>
      </c>
      <c r="Q612" s="5">
        <f t="shared" si="3097"/>
        <v>3782.7499999999991</v>
      </c>
      <c r="R612" s="6">
        <f t="shared" si="3098"/>
        <v>4046.4999999999995</v>
      </c>
      <c r="S612" s="7">
        <f t="shared" si="3099"/>
        <v>4953.9999999999991</v>
      </c>
      <c r="Y612" s="4">
        <f t="shared" si="3100"/>
        <v>1.25</v>
      </c>
      <c r="Z612" s="1">
        <f t="shared" si="3101"/>
        <v>4.2500000000009095</v>
      </c>
      <c r="AA612" s="1">
        <f t="shared" si="3102"/>
        <v>6.0000000000004547</v>
      </c>
      <c r="AB612" s="1">
        <f t="shared" si="3103"/>
        <v>14.000000000001819</v>
      </c>
      <c r="AC612" s="1"/>
      <c r="AD612" s="1"/>
      <c r="AE612" s="126"/>
      <c r="AF612" s="126"/>
      <c r="AG612" s="126"/>
      <c r="AH612" s="4">
        <f t="shared" si="3104"/>
        <v>0.33333333333393966</v>
      </c>
      <c r="AI612" s="4">
        <f t="shared" si="3105"/>
        <v>5.0000000000545608E-2</v>
      </c>
      <c r="AJ612" s="4">
        <f t="shared" si="3106"/>
        <v>0.65000000000063674</v>
      </c>
      <c r="AK612" s="4">
        <f t="shared" si="3107"/>
        <v>0.25000000000060663</v>
      </c>
      <c r="AL612" s="4">
        <f t="shared" si="3108"/>
        <v>1.2500000000006821</v>
      </c>
      <c r="AM612" s="4">
        <f t="shared" si="3109"/>
        <v>1.333333333333182</v>
      </c>
      <c r="AN612" s="4">
        <f t="shared" si="3110"/>
        <v>0.3999999999997268</v>
      </c>
      <c r="AO612" s="4">
        <f t="shared" si="3111"/>
        <v>1</v>
      </c>
      <c r="AP612" s="4">
        <f t="shared" si="3112"/>
        <v>0.33333333333484932</v>
      </c>
      <c r="AQ612" s="4">
        <f t="shared" si="3113"/>
        <v>0.95833333333227211</v>
      </c>
      <c r="AR612" s="4">
        <f t="shared" si="3114"/>
        <v>9.9999999999818012E-2</v>
      </c>
      <c r="AS612" s="4">
        <f t="shared" si="3115"/>
        <v>1.1388888888893942</v>
      </c>
      <c r="AT612" s="4">
        <f t="shared" si="3116"/>
        <v>0.63333333333309083</v>
      </c>
      <c r="AU612" s="1"/>
      <c r="BA612" s="11">
        <f t="shared" si="3117"/>
        <v>-1.25</v>
      </c>
      <c r="BB612" s="11">
        <f t="shared" si="3118"/>
        <v>-4.2500000000009095</v>
      </c>
      <c r="BC612" s="12">
        <f t="shared" si="3119"/>
        <v>-6.0000000000004547</v>
      </c>
      <c r="BD612" s="13">
        <f t="shared" si="3120"/>
        <v>-14.000000000001819</v>
      </c>
      <c r="BJ612" s="11">
        <f t="shared" si="2951"/>
        <v>0.33333333333393966</v>
      </c>
      <c r="BK612" s="11">
        <f t="shared" si="2952"/>
        <v>5.0000000000545608E-2</v>
      </c>
      <c r="BL612" s="11">
        <f t="shared" si="2953"/>
        <v>-0.65000000000063674</v>
      </c>
      <c r="BM612" s="11">
        <f t="shared" si="2954"/>
        <v>-0.25000000000060663</v>
      </c>
      <c r="BN612" s="11">
        <f t="shared" si="3121"/>
        <v>-1.2500000000006821</v>
      </c>
      <c r="BO612" s="11">
        <f t="shared" si="3122"/>
        <v>-1.333333333333182</v>
      </c>
      <c r="BP612" s="11">
        <f t="shared" si="2956"/>
        <v>-0.3999999999997268</v>
      </c>
      <c r="BQ612" s="1">
        <v>1</v>
      </c>
      <c r="BR612" s="11">
        <f t="shared" si="2957"/>
        <v>-0.33333333333484932</v>
      </c>
      <c r="BS612" s="11">
        <f t="shared" si="2958"/>
        <v>-0.95833333333227211</v>
      </c>
      <c r="BT612" s="11">
        <f t="shared" si="2959"/>
        <v>-9.9999999999818012E-2</v>
      </c>
      <c r="BU612" s="11">
        <f t="shared" si="2960"/>
        <v>-1.1388888888893942</v>
      </c>
      <c r="BV612" s="11">
        <f t="shared" si="2961"/>
        <v>-0.63333333333309083</v>
      </c>
      <c r="BY612" s="126"/>
      <c r="BZ612" s="126"/>
      <c r="CA612">
        <f t="shared" si="2962"/>
        <v>-1.1388888888893942</v>
      </c>
      <c r="CB612" s="1">
        <f t="shared" si="2963"/>
        <v>0</v>
      </c>
      <c r="CC612" s="1">
        <f t="shared" si="2964"/>
        <v>0</v>
      </c>
      <c r="CD612" s="1">
        <f t="shared" si="2965"/>
        <v>0</v>
      </c>
      <c r="CE612" s="126">
        <f t="shared" si="2942"/>
        <v>0</v>
      </c>
      <c r="CF612" s="1">
        <f t="shared" si="2966"/>
        <v>0</v>
      </c>
      <c r="CG612" s="1" t="str">
        <f t="shared" si="2967"/>
        <v/>
      </c>
      <c r="CH612" s="1" t="str">
        <f t="shared" si="2943"/>
        <v/>
      </c>
      <c r="CI612" s="1" t="str">
        <f t="shared" si="2968"/>
        <v/>
      </c>
      <c r="CJ612" s="1">
        <f t="shared" si="2969"/>
        <v>1</v>
      </c>
      <c r="CK612" s="1">
        <f t="shared" si="2970"/>
        <v>1</v>
      </c>
      <c r="CL612" s="1">
        <f t="shared" si="2971"/>
        <v>0</v>
      </c>
      <c r="CM612" s="1" t="str">
        <f t="shared" si="2972"/>
        <v/>
      </c>
      <c r="CN612" s="1">
        <f t="shared" si="2973"/>
        <v>0</v>
      </c>
      <c r="CO612" s="1" t="str">
        <f t="shared" si="2974"/>
        <v/>
      </c>
      <c r="CP612" s="1" t="str">
        <f t="shared" si="2975"/>
        <v/>
      </c>
      <c r="CQ612" s="1">
        <f t="shared" si="2976"/>
        <v>0</v>
      </c>
      <c r="CS612" s="1">
        <f t="shared" si="2977"/>
        <v>1</v>
      </c>
      <c r="CT612" s="1">
        <f t="shared" si="2978"/>
        <v>1</v>
      </c>
      <c r="CU612" s="1">
        <f t="shared" si="2979"/>
        <v>1</v>
      </c>
      <c r="CV612" s="126">
        <f t="shared" si="2944"/>
        <v>1</v>
      </c>
      <c r="CW612" s="1">
        <f t="shared" si="2980"/>
        <v>1</v>
      </c>
      <c r="CX612" s="1">
        <f t="shared" si="2981"/>
        <v>1</v>
      </c>
      <c r="CY612" s="1">
        <f t="shared" si="2982"/>
        <v>0</v>
      </c>
      <c r="CZ612" s="1">
        <f t="shared" si="2983"/>
        <v>0</v>
      </c>
      <c r="DA612" s="1">
        <f t="shared" si="2984"/>
        <v>1</v>
      </c>
      <c r="DB612" s="1" t="str">
        <f t="shared" si="2985"/>
        <v/>
      </c>
      <c r="DC612" s="1" t="str">
        <f t="shared" si="2986"/>
        <v/>
      </c>
      <c r="DD612" s="1">
        <f t="shared" si="2987"/>
        <v>0</v>
      </c>
      <c r="DE612" s="1" t="str">
        <f t="shared" si="2988"/>
        <v/>
      </c>
      <c r="DF612" s="1"/>
      <c r="DG612" s="126">
        <f t="shared" si="2945"/>
        <v>1</v>
      </c>
      <c r="DH612" s="1">
        <f t="shared" si="2989"/>
        <v>1</v>
      </c>
      <c r="DI612" s="1">
        <f t="shared" si="2990"/>
        <v>1</v>
      </c>
      <c r="DJ612" s="1">
        <f t="shared" si="2991"/>
        <v>1</v>
      </c>
      <c r="DK612" s="1" t="str">
        <f t="shared" si="2992"/>
        <v/>
      </c>
      <c r="DL612" s="1"/>
      <c r="DM612" s="1" t="str">
        <f t="shared" si="2993"/>
        <v/>
      </c>
      <c r="DN612" s="1">
        <f t="shared" si="2994"/>
        <v>1</v>
      </c>
      <c r="DO612" s="1">
        <f t="shared" si="2995"/>
        <v>0</v>
      </c>
      <c r="DP612" s="1">
        <f t="shared" si="2996"/>
        <v>0</v>
      </c>
      <c r="DQ612" s="1">
        <f t="shared" si="2997"/>
        <v>0</v>
      </c>
      <c r="DR612" s="1">
        <f t="shared" si="2998"/>
        <v>1</v>
      </c>
      <c r="DS612" s="1">
        <f t="shared" si="2999"/>
        <v>1</v>
      </c>
      <c r="DT612" s="1">
        <f t="shared" si="3000"/>
        <v>1</v>
      </c>
      <c r="DU612" s="1">
        <f t="shared" si="3001"/>
        <v>0</v>
      </c>
      <c r="DV612" s="1">
        <f t="shared" si="3002"/>
        <v>1</v>
      </c>
      <c r="DW612" s="1">
        <f t="shared" si="3003"/>
        <v>0</v>
      </c>
      <c r="DX612" s="1" t="str">
        <f t="shared" si="3004"/>
        <v/>
      </c>
      <c r="DY612" s="1" t="str">
        <f t="shared" si="3005"/>
        <v/>
      </c>
      <c r="EA612" s="1">
        <f t="shared" si="3006"/>
        <v>1</v>
      </c>
      <c r="EB612" s="1">
        <f t="shared" si="3007"/>
        <v>1</v>
      </c>
      <c r="EC612" s="1">
        <f t="shared" si="3008"/>
        <v>1</v>
      </c>
      <c r="ED612" s="1">
        <f t="shared" si="3009"/>
        <v>1</v>
      </c>
      <c r="EF612" s="1">
        <f t="shared" si="3010"/>
        <v>1</v>
      </c>
      <c r="EG612" s="1">
        <f t="shared" si="3011"/>
        <v>1</v>
      </c>
      <c r="EH612" s="1">
        <f t="shared" si="3012"/>
        <v>1</v>
      </c>
      <c r="EI612" s="1">
        <f t="shared" si="3013"/>
        <v>1</v>
      </c>
      <c r="EK612" s="1">
        <f t="shared" si="3014"/>
        <v>1</v>
      </c>
      <c r="EL612" s="1">
        <f t="shared" si="3015"/>
        <v>1</v>
      </c>
      <c r="EM612" s="1">
        <f t="shared" si="3016"/>
        <v>1</v>
      </c>
      <c r="EO612" s="1">
        <f t="shared" si="3017"/>
        <v>1</v>
      </c>
      <c r="EP612" s="1">
        <f t="shared" si="3018"/>
        <v>1</v>
      </c>
      <c r="EQ612" s="1">
        <f t="shared" si="3019"/>
        <v>1</v>
      </c>
      <c r="ES612" s="1">
        <f t="shared" si="3020"/>
        <v>1</v>
      </c>
      <c r="ET612" s="1">
        <f t="shared" si="3021"/>
        <v>1</v>
      </c>
      <c r="EU612" s="1">
        <f t="shared" si="3022"/>
        <v>1</v>
      </c>
      <c r="EV612" s="1">
        <f t="shared" si="3023"/>
        <v>1</v>
      </c>
      <c r="EW612" s="1">
        <f t="shared" si="3024"/>
        <v>1</v>
      </c>
      <c r="EY612" s="1">
        <f t="shared" si="3025"/>
        <v>1</v>
      </c>
      <c r="EZ612" s="1">
        <f t="shared" si="3026"/>
        <v>1</v>
      </c>
      <c r="FA612" s="1">
        <f t="shared" si="3027"/>
        <v>1</v>
      </c>
      <c r="FC612" s="1">
        <f t="shared" si="3028"/>
        <v>1</v>
      </c>
      <c r="FD612" s="1">
        <f t="shared" si="3029"/>
        <v>0</v>
      </c>
      <c r="FE612" s="1"/>
      <c r="FF612" s="1">
        <f t="shared" si="3030"/>
        <v>0</v>
      </c>
      <c r="FG612" s="1">
        <f t="shared" si="3031"/>
        <v>0</v>
      </c>
      <c r="FH612" s="1">
        <f t="shared" si="3032"/>
        <v>0</v>
      </c>
      <c r="FI612" s="1" t="str">
        <f t="shared" si="3033"/>
        <v/>
      </c>
      <c r="FJ612" s="1" t="str">
        <f t="shared" si="3034"/>
        <v/>
      </c>
      <c r="FK612" s="1" t="str">
        <f t="shared" si="3035"/>
        <v/>
      </c>
      <c r="FL612" s="1" t="str">
        <f t="shared" si="3036"/>
        <v/>
      </c>
      <c r="FN612" s="1" t="str">
        <f t="shared" si="3037"/>
        <v/>
      </c>
      <c r="FO612" s="1" t="str">
        <f t="shared" si="3038"/>
        <v/>
      </c>
      <c r="FP612" s="1" t="str">
        <f t="shared" si="3039"/>
        <v/>
      </c>
      <c r="FV612" s="1">
        <f t="shared" si="3123"/>
        <v>1</v>
      </c>
      <c r="FW612" s="1">
        <f t="shared" si="3124"/>
        <v>0</v>
      </c>
      <c r="FX612" s="1">
        <f t="shared" si="3041"/>
        <v>1</v>
      </c>
      <c r="GA612" s="1">
        <f t="shared" si="3042"/>
        <v>1</v>
      </c>
      <c r="GB612" s="1">
        <f t="shared" si="3043"/>
        <v>1</v>
      </c>
      <c r="GC612" s="1">
        <f t="shared" si="3044"/>
        <v>1</v>
      </c>
      <c r="GD612" s="1">
        <f t="shared" si="3045"/>
        <v>1</v>
      </c>
      <c r="GE612" s="1">
        <f t="shared" si="3046"/>
        <v>0</v>
      </c>
      <c r="GF612" s="1">
        <f t="shared" si="3047"/>
        <v>1</v>
      </c>
      <c r="GG612" s="1">
        <f t="shared" si="3048"/>
        <v>1</v>
      </c>
      <c r="GI612" s="1">
        <f t="shared" si="3049"/>
        <v>1</v>
      </c>
      <c r="GK612" s="1">
        <f t="shared" si="3050"/>
        <v>1</v>
      </c>
      <c r="GL612" s="1">
        <f t="shared" si="3051"/>
        <v>1</v>
      </c>
      <c r="GM612" s="1">
        <f t="shared" si="3052"/>
        <v>1</v>
      </c>
      <c r="GN612" s="1">
        <f t="shared" si="3053"/>
        <v>1</v>
      </c>
      <c r="GO612" s="1">
        <f t="shared" si="3054"/>
        <v>0</v>
      </c>
      <c r="GP612" s="1">
        <f t="shared" si="3055"/>
        <v>1</v>
      </c>
      <c r="GQ612" s="1">
        <f t="shared" si="3056"/>
        <v>1</v>
      </c>
      <c r="GS612" s="1" t="str">
        <f t="shared" si="3057"/>
        <v/>
      </c>
      <c r="GT612" s="1" t="str">
        <f t="shared" si="3058"/>
        <v/>
      </c>
      <c r="GU612" s="1">
        <f t="shared" si="3059"/>
        <v>0</v>
      </c>
      <c r="GV612" s="1">
        <f t="shared" si="3060"/>
        <v>0</v>
      </c>
      <c r="GW612" s="1">
        <f t="shared" si="3061"/>
        <v>0</v>
      </c>
      <c r="GX612" s="1">
        <f t="shared" si="3062"/>
        <v>0</v>
      </c>
      <c r="GY612" s="1">
        <f t="shared" si="3063"/>
        <v>0</v>
      </c>
      <c r="GZ612" s="1"/>
      <c r="HA612" s="1">
        <f t="shared" si="3064"/>
        <v>0</v>
      </c>
      <c r="HB612" s="1">
        <f t="shared" si="3065"/>
        <v>0</v>
      </c>
      <c r="HC612" s="1">
        <f t="shared" si="3066"/>
        <v>0</v>
      </c>
      <c r="HD612" s="1">
        <f t="shared" si="3067"/>
        <v>0</v>
      </c>
      <c r="HE612" s="1">
        <f t="shared" si="3068"/>
        <v>0</v>
      </c>
      <c r="HF612" s="1">
        <f t="shared" si="3069"/>
        <v>0</v>
      </c>
      <c r="HH612" s="1">
        <f t="shared" si="3070"/>
        <v>0</v>
      </c>
      <c r="HI612" s="1">
        <f t="shared" si="3071"/>
        <v>0</v>
      </c>
      <c r="HJ612" s="1">
        <f t="shared" si="3072"/>
        <v>0</v>
      </c>
      <c r="HK612" s="1">
        <f t="shared" si="3073"/>
        <v>0</v>
      </c>
      <c r="HL612" s="1">
        <f t="shared" si="3074"/>
        <v>0</v>
      </c>
      <c r="HM612" s="1">
        <f t="shared" si="3075"/>
        <v>0</v>
      </c>
      <c r="HO612" s="1" t="str">
        <f t="shared" si="3076"/>
        <v/>
      </c>
      <c r="HP612" s="1">
        <f t="shared" si="3077"/>
        <v>0</v>
      </c>
      <c r="HQ612" s="1" t="str">
        <f t="shared" si="3078"/>
        <v/>
      </c>
      <c r="HR612">
        <f t="shared" si="3079"/>
        <v>0</v>
      </c>
      <c r="HS612" s="1" t="str">
        <f t="shared" si="3080"/>
        <v/>
      </c>
      <c r="HT612" t="str">
        <f t="shared" si="3081"/>
        <v/>
      </c>
      <c r="HU612" t="str">
        <f t="shared" si="3082"/>
        <v/>
      </c>
      <c r="HV612" s="1" t="str">
        <f t="shared" si="3083"/>
        <v/>
      </c>
      <c r="HW612" s="1" t="str">
        <f t="shared" si="3084"/>
        <v/>
      </c>
      <c r="HX612" s="1" t="str">
        <f t="shared" si="3085"/>
        <v/>
      </c>
      <c r="HZ612" s="1" t="str">
        <f t="shared" si="3086"/>
        <v/>
      </c>
      <c r="IA612" s="1">
        <f t="shared" si="3087"/>
        <v>0</v>
      </c>
      <c r="IB612" s="1" t="str">
        <f t="shared" si="3088"/>
        <v/>
      </c>
      <c r="IC612" s="1">
        <f t="shared" si="3089"/>
        <v>0</v>
      </c>
      <c r="ID612" s="1" t="str">
        <f t="shared" si="3090"/>
        <v/>
      </c>
      <c r="IE612" s="1" t="str">
        <f t="shared" si="3091"/>
        <v/>
      </c>
      <c r="IF612" s="1" t="str">
        <f t="shared" si="3092"/>
        <v/>
      </c>
      <c r="IG612" s="1" t="str">
        <f t="shared" si="3093"/>
        <v/>
      </c>
      <c r="IH612" s="1" t="str">
        <f t="shared" si="3094"/>
        <v/>
      </c>
      <c r="II612" s="1" t="str">
        <f t="shared" si="3095"/>
        <v/>
      </c>
      <c r="IO612" s="3"/>
      <c r="IP612" s="3"/>
      <c r="IQ612" s="4"/>
      <c r="IR612" s="4"/>
      <c r="IX612" s="6"/>
      <c r="IY612" s="6"/>
      <c r="IZ612" s="7"/>
      <c r="JA612" s="7"/>
      <c r="JG612" s="12"/>
      <c r="JH612" s="12"/>
      <c r="JI612" s="13"/>
      <c r="JJ612" s="13"/>
      <c r="JN612" s="6"/>
      <c r="JO612" s="6"/>
      <c r="JQ612" s="11"/>
      <c r="JR612" s="11"/>
      <c r="JS612" s="12"/>
      <c r="JT612" s="13"/>
      <c r="JU612" s="12"/>
      <c r="JV612" s="12"/>
      <c r="JW612" s="97"/>
      <c r="JX612" s="13"/>
      <c r="JY612" s="13"/>
      <c r="JZ612" s="97"/>
      <c r="KA612" s="97"/>
      <c r="KB612" s="11"/>
      <c r="KC612" s="11"/>
      <c r="KD612" s="11"/>
      <c r="KE612" s="11"/>
    </row>
    <row r="613" spans="1:291" x14ac:dyDescent="0.2">
      <c r="A613" s="14">
        <f t="shared" si="2545"/>
        <v>613</v>
      </c>
      <c r="C613" s="2">
        <v>42992</v>
      </c>
      <c r="G613" s="3">
        <v>108.02200000000001</v>
      </c>
      <c r="H613" s="3">
        <v>118.042</v>
      </c>
      <c r="I613" s="3">
        <v>126.13</v>
      </c>
      <c r="J613" s="4">
        <v>154.31</v>
      </c>
      <c r="P613" s="128">
        <f t="shared" si="3096"/>
        <v>3458.2500000000005</v>
      </c>
      <c r="Q613" s="5">
        <f t="shared" si="3097"/>
        <v>3780.25</v>
      </c>
      <c r="R613" s="6">
        <f t="shared" si="3098"/>
        <v>4044.9999999999995</v>
      </c>
      <c r="S613" s="7">
        <f t="shared" si="3099"/>
        <v>4959</v>
      </c>
      <c r="Y613" s="4">
        <f t="shared" si="3100"/>
        <v>1.2499999999990905</v>
      </c>
      <c r="Z613" s="1">
        <f t="shared" si="3101"/>
        <v>2.4999999999990905</v>
      </c>
      <c r="AA613" s="1">
        <f t="shared" si="3102"/>
        <v>1.5</v>
      </c>
      <c r="AB613" s="1">
        <f t="shared" si="3103"/>
        <v>5.0000000000009095</v>
      </c>
      <c r="AC613" s="1"/>
      <c r="AD613" s="1"/>
      <c r="AE613" s="126"/>
      <c r="AF613" s="126"/>
      <c r="AG613" s="126"/>
      <c r="AH613" s="4">
        <f t="shared" si="3104"/>
        <v>0.83333333333212067</v>
      </c>
      <c r="AI613" s="4">
        <f t="shared" si="3105"/>
        <v>0.9999999999987268</v>
      </c>
      <c r="AJ613" s="4">
        <f t="shared" si="3106"/>
        <v>1.5999999999990906</v>
      </c>
      <c r="AK613" s="4">
        <f t="shared" si="3107"/>
        <v>1.4999999999990905</v>
      </c>
      <c r="AL613" s="4">
        <f t="shared" si="3108"/>
        <v>1.7499999999990905</v>
      </c>
      <c r="AM613" s="4">
        <f t="shared" si="3109"/>
        <v>3.1666666666669698</v>
      </c>
      <c r="AN613" s="4">
        <f t="shared" si="3110"/>
        <v>3.5000000000003637</v>
      </c>
      <c r="AO613" s="4">
        <f t="shared" si="3111"/>
        <v>1</v>
      </c>
      <c r="AP613" s="4">
        <f t="shared" si="3112"/>
        <v>0.16666666666545416</v>
      </c>
      <c r="AQ613" s="4">
        <f t="shared" si="3113"/>
        <v>0.91666666666833407</v>
      </c>
      <c r="AR613" s="4">
        <f t="shared" si="3114"/>
        <v>1.8999999999981809</v>
      </c>
      <c r="AS613" s="4">
        <f t="shared" si="3115"/>
        <v>3.6111111111104037</v>
      </c>
      <c r="AT613" s="4">
        <f t="shared" si="3116"/>
        <v>3.1666666666649688</v>
      </c>
      <c r="AU613" s="1"/>
      <c r="BA613" s="11">
        <f t="shared" si="3117"/>
        <v>-1.2499999999990905</v>
      </c>
      <c r="BB613" s="11">
        <f t="shared" si="3118"/>
        <v>-2.4999999999990905</v>
      </c>
      <c r="BC613" s="12">
        <f t="shared" si="3119"/>
        <v>-1.5</v>
      </c>
      <c r="BD613" s="13">
        <f t="shared" si="3120"/>
        <v>5.0000000000009095</v>
      </c>
      <c r="BJ613" s="11">
        <f t="shared" si="2951"/>
        <v>-0.83333333333212067</v>
      </c>
      <c r="BK613" s="11">
        <f t="shared" si="2952"/>
        <v>-0.9999999999987268</v>
      </c>
      <c r="BL613" s="11">
        <f t="shared" si="2953"/>
        <v>-1.5999999999990906</v>
      </c>
      <c r="BM613" s="11">
        <f t="shared" si="2954"/>
        <v>-1.4999999999990905</v>
      </c>
      <c r="BN613" s="11">
        <f t="shared" si="3121"/>
        <v>-1.7499999999990905</v>
      </c>
      <c r="BO613" s="11">
        <f t="shared" si="3122"/>
        <v>-3.1666666666669698</v>
      </c>
      <c r="BP613" s="11">
        <f t="shared" si="2956"/>
        <v>-3.5000000000003637</v>
      </c>
      <c r="BQ613" s="1">
        <v>1</v>
      </c>
      <c r="BR613" s="11">
        <f t="shared" si="2957"/>
        <v>0.16666666666545416</v>
      </c>
      <c r="BS613" s="11">
        <f t="shared" si="2958"/>
        <v>-0.91666666666833407</v>
      </c>
      <c r="BT613" s="11">
        <f t="shared" si="2959"/>
        <v>-1.8999999999981809</v>
      </c>
      <c r="BU613" s="11">
        <f t="shared" si="2960"/>
        <v>-3.6111111111104037</v>
      </c>
      <c r="BV613" s="11">
        <f t="shared" si="2961"/>
        <v>-3.1666666666649688</v>
      </c>
      <c r="BY613" s="126"/>
      <c r="BZ613" s="126"/>
      <c r="CA613">
        <f t="shared" si="2962"/>
        <v>-3.6111111111104037</v>
      </c>
      <c r="CB613" s="1">
        <f t="shared" si="2963"/>
        <v>1</v>
      </c>
      <c r="CC613" s="1">
        <f t="shared" si="2964"/>
        <v>1</v>
      </c>
      <c r="CD613" s="1">
        <f t="shared" si="2965"/>
        <v>1</v>
      </c>
      <c r="CE613" s="126">
        <f t="shared" si="2942"/>
        <v>0</v>
      </c>
      <c r="CF613" s="1">
        <f t="shared" si="2966"/>
        <v>0</v>
      </c>
      <c r="CG613" s="1" t="str">
        <f t="shared" si="2967"/>
        <v/>
      </c>
      <c r="CH613" s="1">
        <f t="shared" si="2943"/>
        <v>1</v>
      </c>
      <c r="CI613" s="1">
        <f t="shared" si="2968"/>
        <v>1</v>
      </c>
      <c r="CJ613" s="1">
        <f t="shared" si="2969"/>
        <v>1</v>
      </c>
      <c r="CK613" s="1" t="str">
        <f t="shared" si="2970"/>
        <v/>
      </c>
      <c r="CL613" s="1">
        <f t="shared" si="2971"/>
        <v>1</v>
      </c>
      <c r="CM613" s="1">
        <f t="shared" si="2972"/>
        <v>1</v>
      </c>
      <c r="CN613" s="1">
        <f t="shared" si="2973"/>
        <v>1</v>
      </c>
      <c r="CO613" s="1" t="str">
        <f t="shared" si="2974"/>
        <v/>
      </c>
      <c r="CP613" s="1">
        <f t="shared" si="2975"/>
        <v>1</v>
      </c>
      <c r="CQ613" s="1" t="str">
        <f t="shared" si="2976"/>
        <v/>
      </c>
      <c r="CS613" s="1">
        <f t="shared" si="2977"/>
        <v>1</v>
      </c>
      <c r="CT613" s="1">
        <f t="shared" si="2978"/>
        <v>1</v>
      </c>
      <c r="CU613" s="1">
        <f t="shared" si="2979"/>
        <v>1</v>
      </c>
      <c r="CV613" s="126">
        <f t="shared" si="2944"/>
        <v>0</v>
      </c>
      <c r="CW613" s="1" t="str">
        <f t="shared" si="2980"/>
        <v/>
      </c>
      <c r="CX613" s="1" t="str">
        <f t="shared" si="2981"/>
        <v/>
      </c>
      <c r="CY613" s="1" t="str">
        <f t="shared" si="2982"/>
        <v/>
      </c>
      <c r="CZ613" s="1" t="str">
        <f t="shared" si="2983"/>
        <v/>
      </c>
      <c r="DA613" s="1" t="str">
        <f t="shared" si="2984"/>
        <v/>
      </c>
      <c r="DB613" s="1">
        <f t="shared" si="2985"/>
        <v>0</v>
      </c>
      <c r="DC613" s="1">
        <f t="shared" si="2986"/>
        <v>1</v>
      </c>
      <c r="DD613" s="1" t="str">
        <f t="shared" si="2987"/>
        <v/>
      </c>
      <c r="DE613" s="1" t="str">
        <f t="shared" si="2988"/>
        <v/>
      </c>
      <c r="DF613" s="1"/>
      <c r="DG613" s="126">
        <f t="shared" si="2945"/>
        <v>1</v>
      </c>
      <c r="DH613" s="1">
        <f t="shared" si="2989"/>
        <v>1</v>
      </c>
      <c r="DI613" s="1">
        <f t="shared" si="2990"/>
        <v>1</v>
      </c>
      <c r="DJ613" s="1">
        <f t="shared" si="2991"/>
        <v>0</v>
      </c>
      <c r="DK613" s="1">
        <f t="shared" si="2992"/>
        <v>0</v>
      </c>
      <c r="DL613" s="1"/>
      <c r="DM613" s="1">
        <f t="shared" si="2993"/>
        <v>1</v>
      </c>
      <c r="DN613" s="1" t="str">
        <f t="shared" si="2994"/>
        <v/>
      </c>
      <c r="DO613" s="1" t="str">
        <f t="shared" si="2995"/>
        <v/>
      </c>
      <c r="DP613" s="1" t="str">
        <f t="shared" si="2996"/>
        <v/>
      </c>
      <c r="DQ613" s="1" t="str">
        <f t="shared" si="2997"/>
        <v/>
      </c>
      <c r="DR613" s="1" t="str">
        <f t="shared" si="2998"/>
        <v/>
      </c>
      <c r="DS613" s="1" t="str">
        <f t="shared" si="2999"/>
        <v/>
      </c>
      <c r="DT613" s="1" t="str">
        <f t="shared" si="3000"/>
        <v/>
      </c>
      <c r="DU613" s="1" t="str">
        <f t="shared" si="3001"/>
        <v/>
      </c>
      <c r="DV613" s="1">
        <f t="shared" si="3002"/>
        <v>0</v>
      </c>
      <c r="DW613" s="1">
        <f t="shared" si="3003"/>
        <v>1</v>
      </c>
      <c r="DX613" s="1">
        <f t="shared" si="3004"/>
        <v>1</v>
      </c>
      <c r="DY613" s="1" t="str">
        <f t="shared" si="3005"/>
        <v/>
      </c>
      <c r="EA613" s="1">
        <f t="shared" si="3006"/>
        <v>1</v>
      </c>
      <c r="EB613" s="1">
        <f t="shared" si="3007"/>
        <v>1</v>
      </c>
      <c r="EC613" s="1">
        <f t="shared" si="3008"/>
        <v>1</v>
      </c>
      <c r="ED613" s="1">
        <f t="shared" si="3009"/>
        <v>0</v>
      </c>
      <c r="EF613" s="1">
        <f t="shared" si="3010"/>
        <v>1</v>
      </c>
      <c r="EG613" s="1">
        <f t="shared" si="3011"/>
        <v>1</v>
      </c>
      <c r="EH613" s="1">
        <f t="shared" si="3012"/>
        <v>1</v>
      </c>
      <c r="EI613" s="1">
        <f t="shared" si="3013"/>
        <v>0</v>
      </c>
      <c r="EK613" s="1">
        <f t="shared" si="3014"/>
        <v>1</v>
      </c>
      <c r="EL613" s="1">
        <f t="shared" si="3015"/>
        <v>1</v>
      </c>
      <c r="EM613" s="1">
        <f t="shared" si="3016"/>
        <v>0</v>
      </c>
      <c r="EO613" s="1">
        <f t="shared" si="3017"/>
        <v>1</v>
      </c>
      <c r="EP613" s="1">
        <f t="shared" si="3018"/>
        <v>1</v>
      </c>
      <c r="EQ613" s="1">
        <f t="shared" si="3019"/>
        <v>0</v>
      </c>
      <c r="ES613" s="1">
        <f t="shared" si="3020"/>
        <v>1</v>
      </c>
      <c r="ET613" s="1">
        <f t="shared" si="3021"/>
        <v>1</v>
      </c>
      <c r="EU613" s="1">
        <f t="shared" si="3022"/>
        <v>0</v>
      </c>
      <c r="EV613" s="1" t="str">
        <f t="shared" si="3023"/>
        <v/>
      </c>
      <c r="EW613" s="1" t="str">
        <f t="shared" si="3024"/>
        <v/>
      </c>
      <c r="EY613" s="1">
        <f t="shared" si="3025"/>
        <v>0</v>
      </c>
      <c r="EZ613" s="1">
        <f t="shared" si="3026"/>
        <v>0</v>
      </c>
      <c r="FA613" s="1">
        <f t="shared" si="3027"/>
        <v>0</v>
      </c>
      <c r="FC613" s="1">
        <f t="shared" si="3028"/>
        <v>1</v>
      </c>
      <c r="FD613" s="1">
        <f t="shared" si="3029"/>
        <v>1</v>
      </c>
      <c r="FE613" s="1"/>
      <c r="FF613" s="1">
        <f t="shared" si="3030"/>
        <v>1</v>
      </c>
      <c r="FG613" s="1">
        <f t="shared" si="3031"/>
        <v>1</v>
      </c>
      <c r="FH613" s="1">
        <f t="shared" si="3032"/>
        <v>1</v>
      </c>
      <c r="FI613" s="1">
        <f t="shared" si="3033"/>
        <v>0</v>
      </c>
      <c r="FJ613" s="1">
        <f t="shared" si="3034"/>
        <v>1</v>
      </c>
      <c r="FK613" s="1">
        <f t="shared" si="3035"/>
        <v>1</v>
      </c>
      <c r="FL613" s="1">
        <f t="shared" si="3036"/>
        <v>1</v>
      </c>
      <c r="FN613" s="1" t="str">
        <f t="shared" si="3037"/>
        <v/>
      </c>
      <c r="FO613" s="1" t="str">
        <f t="shared" si="3038"/>
        <v/>
      </c>
      <c r="FP613" s="1" t="str">
        <f t="shared" si="3039"/>
        <v/>
      </c>
      <c r="FV613" s="1">
        <f t="shared" si="3123"/>
        <v>0</v>
      </c>
      <c r="FW613" s="1">
        <f t="shared" si="3124"/>
        <v>1</v>
      </c>
      <c r="FX613" s="1">
        <f t="shared" si="3041"/>
        <v>1</v>
      </c>
      <c r="GA613" s="1">
        <f t="shared" si="3042"/>
        <v>0</v>
      </c>
      <c r="GB613" s="1">
        <f t="shared" si="3043"/>
        <v>0</v>
      </c>
      <c r="GC613" s="1">
        <f t="shared" si="3044"/>
        <v>0</v>
      </c>
      <c r="GD613" s="1">
        <f t="shared" si="3045"/>
        <v>1</v>
      </c>
      <c r="GE613" s="1">
        <f t="shared" si="3046"/>
        <v>0</v>
      </c>
      <c r="GF613" s="1">
        <f t="shared" si="3047"/>
        <v>0</v>
      </c>
      <c r="GG613" s="1">
        <f t="shared" si="3048"/>
        <v>0</v>
      </c>
      <c r="GI613" s="1">
        <f t="shared" si="3049"/>
        <v>0</v>
      </c>
      <c r="GK613" s="1">
        <f t="shared" si="3050"/>
        <v>1</v>
      </c>
      <c r="GL613" s="1">
        <f t="shared" si="3051"/>
        <v>1</v>
      </c>
      <c r="GM613" s="1">
        <f t="shared" si="3052"/>
        <v>1</v>
      </c>
      <c r="GN613" s="1">
        <f t="shared" si="3053"/>
        <v>0</v>
      </c>
      <c r="GO613" s="1">
        <f t="shared" si="3054"/>
        <v>1</v>
      </c>
      <c r="GP613" s="1">
        <f t="shared" si="3055"/>
        <v>1</v>
      </c>
      <c r="GQ613" s="1">
        <f t="shared" si="3056"/>
        <v>1</v>
      </c>
      <c r="GS613" s="1" t="str">
        <f t="shared" si="3057"/>
        <v/>
      </c>
      <c r="GT613" s="1" t="str">
        <f t="shared" si="3058"/>
        <v/>
      </c>
      <c r="GU613" s="1">
        <f t="shared" si="3059"/>
        <v>1</v>
      </c>
      <c r="GV613" s="1">
        <f t="shared" si="3060"/>
        <v>0</v>
      </c>
      <c r="GW613" s="1">
        <f t="shared" si="3061"/>
        <v>0</v>
      </c>
      <c r="GX613" s="1">
        <f t="shared" si="3062"/>
        <v>0</v>
      </c>
      <c r="GY613" s="1">
        <f t="shared" si="3063"/>
        <v>0</v>
      </c>
      <c r="GZ613" s="1"/>
      <c r="HA613" s="1">
        <f t="shared" si="3064"/>
        <v>1</v>
      </c>
      <c r="HB613" s="1">
        <f t="shared" si="3065"/>
        <v>0</v>
      </c>
      <c r="HC613" s="1">
        <f t="shared" si="3066"/>
        <v>0</v>
      </c>
      <c r="HD613" s="1">
        <f t="shared" si="3067"/>
        <v>0</v>
      </c>
      <c r="HE613" s="1">
        <f t="shared" si="3068"/>
        <v>0</v>
      </c>
      <c r="HF613" s="1">
        <f t="shared" si="3069"/>
        <v>0</v>
      </c>
      <c r="HH613" s="1">
        <f t="shared" si="3070"/>
        <v>0</v>
      </c>
      <c r="HI613" s="1">
        <f t="shared" si="3071"/>
        <v>0</v>
      </c>
      <c r="HJ613" s="1">
        <f t="shared" si="3072"/>
        <v>0</v>
      </c>
      <c r="HK613" s="1">
        <f t="shared" si="3073"/>
        <v>0</v>
      </c>
      <c r="HL613" s="1">
        <f t="shared" si="3074"/>
        <v>0</v>
      </c>
      <c r="HM613" s="1">
        <f t="shared" si="3075"/>
        <v>0</v>
      </c>
      <c r="HO613" s="1">
        <f t="shared" si="3076"/>
        <v>1</v>
      </c>
      <c r="HP613" s="1" t="str">
        <f t="shared" si="3077"/>
        <v/>
      </c>
      <c r="HQ613" s="1" t="str">
        <f t="shared" si="3078"/>
        <v/>
      </c>
      <c r="HR613" t="str">
        <f t="shared" si="3079"/>
        <v/>
      </c>
      <c r="HS613" s="1" t="str">
        <f t="shared" si="3080"/>
        <v/>
      </c>
      <c r="HT613" t="str">
        <f t="shared" si="3081"/>
        <v/>
      </c>
      <c r="HU613" t="str">
        <f t="shared" si="3082"/>
        <v/>
      </c>
      <c r="HV613" s="1" t="str">
        <f t="shared" si="3083"/>
        <v/>
      </c>
      <c r="HW613" s="1" t="str">
        <f t="shared" si="3084"/>
        <v/>
      </c>
      <c r="HX613" s="1" t="str">
        <f t="shared" si="3085"/>
        <v/>
      </c>
      <c r="HZ613" s="1">
        <f t="shared" si="3086"/>
        <v>1</v>
      </c>
      <c r="IA613" s="1" t="str">
        <f t="shared" si="3087"/>
        <v/>
      </c>
      <c r="IB613" s="1" t="str">
        <f t="shared" si="3088"/>
        <v/>
      </c>
      <c r="IC613" s="1" t="str">
        <f t="shared" si="3089"/>
        <v/>
      </c>
      <c r="ID613" s="1" t="str">
        <f t="shared" si="3090"/>
        <v/>
      </c>
      <c r="IE613" s="1" t="str">
        <f t="shared" si="3091"/>
        <v/>
      </c>
      <c r="IF613" s="1" t="str">
        <f t="shared" si="3092"/>
        <v/>
      </c>
      <c r="IG613" s="1" t="str">
        <f t="shared" si="3093"/>
        <v/>
      </c>
      <c r="IH613" s="1" t="str">
        <f t="shared" si="3094"/>
        <v/>
      </c>
      <c r="II613" s="1" t="str">
        <f t="shared" si="3095"/>
        <v/>
      </c>
      <c r="IO613" s="3"/>
      <c r="IP613" s="3"/>
      <c r="IQ613" s="4"/>
      <c r="IR613" s="4"/>
      <c r="IX613" s="6"/>
      <c r="IY613" s="6"/>
      <c r="IZ613" s="7"/>
      <c r="JA613" s="7"/>
      <c r="JG613" s="12"/>
      <c r="JH613" s="12"/>
      <c r="JI613" s="13"/>
      <c r="JJ613" s="13"/>
      <c r="JN613" s="6"/>
      <c r="JO613" s="6"/>
      <c r="JQ613" s="11"/>
      <c r="JR613" s="11"/>
      <c r="JS613" s="12"/>
      <c r="JT613" s="13"/>
      <c r="JU613" s="12"/>
      <c r="JV613" s="12"/>
      <c r="JW613" s="97"/>
      <c r="JX613" s="13"/>
      <c r="JY613" s="13"/>
      <c r="JZ613" s="97"/>
      <c r="KA613" s="97"/>
      <c r="KB613" s="11"/>
      <c r="KC613" s="11"/>
      <c r="KD613" s="11"/>
      <c r="KE613" s="11"/>
    </row>
    <row r="614" spans="1:291" x14ac:dyDescent="0.2">
      <c r="A614" s="14">
        <f t="shared" si="2545"/>
        <v>614</v>
      </c>
      <c r="C614" s="2">
        <v>42993</v>
      </c>
      <c r="G614" s="3">
        <v>108.00700000000001</v>
      </c>
      <c r="H614" s="3">
        <v>118.015</v>
      </c>
      <c r="I614" s="3">
        <v>126.1</v>
      </c>
      <c r="J614" s="4">
        <v>155.01</v>
      </c>
      <c r="P614" s="128">
        <f t="shared" si="3096"/>
        <v>3456.7500000000005</v>
      </c>
      <c r="Q614" s="5">
        <f t="shared" si="3097"/>
        <v>3777.5</v>
      </c>
      <c r="R614" s="6">
        <f t="shared" si="3098"/>
        <v>4041.9999999999995</v>
      </c>
      <c r="S614" s="7">
        <f t="shared" si="3099"/>
        <v>4960.9999999999991</v>
      </c>
      <c r="Y614" s="4">
        <f t="shared" si="3100"/>
        <v>1.5</v>
      </c>
      <c r="Z614" s="1">
        <f t="shared" si="3101"/>
        <v>2.75</v>
      </c>
      <c r="AA614" s="1">
        <f t="shared" si="3102"/>
        <v>3</v>
      </c>
      <c r="AB614" s="1">
        <f t="shared" si="3103"/>
        <v>1.9999999999990905</v>
      </c>
      <c r="AC614" s="1"/>
      <c r="AD614" s="1"/>
      <c r="AE614" s="126"/>
      <c r="AF614" s="126"/>
      <c r="AG614" s="126"/>
      <c r="AH614" s="4">
        <f t="shared" si="3104"/>
        <v>1.1666666666666667</v>
      </c>
      <c r="AI614" s="4">
        <f t="shared" si="3105"/>
        <v>1.35</v>
      </c>
      <c r="AJ614" s="4">
        <f t="shared" si="3106"/>
        <v>0.95000000000000018</v>
      </c>
      <c r="AK614" s="4">
        <f t="shared" si="3107"/>
        <v>0.75</v>
      </c>
      <c r="AL614" s="4">
        <f t="shared" si="3108"/>
        <v>1.25</v>
      </c>
      <c r="AM614" s="4">
        <f t="shared" si="3109"/>
        <v>3.6666666666663636</v>
      </c>
      <c r="AN614" s="4">
        <f t="shared" si="3110"/>
        <v>3.7999999999996361</v>
      </c>
      <c r="AO614" s="4">
        <f t="shared" si="3111"/>
        <v>1</v>
      </c>
      <c r="AP614" s="4">
        <f t="shared" si="3112"/>
        <v>1.5000000000000004</v>
      </c>
      <c r="AQ614" s="4">
        <f t="shared" si="3113"/>
        <v>2.5416666666663636</v>
      </c>
      <c r="AR614" s="4">
        <f t="shared" si="3114"/>
        <v>1.8</v>
      </c>
      <c r="AS614" s="4">
        <f t="shared" si="3115"/>
        <v>3.1944444444442421</v>
      </c>
      <c r="AT614" s="4">
        <f t="shared" si="3116"/>
        <v>3.2666666666665454</v>
      </c>
      <c r="AU614" s="1"/>
      <c r="BA614" s="11">
        <f t="shared" si="3117"/>
        <v>-1.5</v>
      </c>
      <c r="BB614" s="11">
        <f t="shared" si="3118"/>
        <v>-2.75</v>
      </c>
      <c r="BC614" s="12">
        <f t="shared" si="3119"/>
        <v>-3</v>
      </c>
      <c r="BD614" s="13">
        <f t="shared" si="3120"/>
        <v>1.9999999999990905</v>
      </c>
      <c r="BJ614" s="11">
        <f t="shared" si="2951"/>
        <v>-1.1666666666666667</v>
      </c>
      <c r="BK614" s="11">
        <f t="shared" ref="BK614:BK620" si="3125">((BA614*2)-(BB614/BK$3))</f>
        <v>-1.35</v>
      </c>
      <c r="BL614" s="11">
        <f t="shared" ref="BL614:BL620" si="3126">BB614-(BC614/BL$3)</f>
        <v>-0.95000000000000018</v>
      </c>
      <c r="BM614" s="11">
        <f t="shared" ref="BM614:BM620" si="3127">BB614-(BC614/BM$3)</f>
        <v>-0.75</v>
      </c>
      <c r="BN614" s="11">
        <f t="shared" si="3121"/>
        <v>-1.25</v>
      </c>
      <c r="BO614" s="11">
        <f t="shared" si="3122"/>
        <v>-3.6666666666663636</v>
      </c>
      <c r="BP614" s="11">
        <f t="shared" ref="BP614:BP620" si="3128">BC614-(BD614/BP$3)</f>
        <v>-3.7999999999996361</v>
      </c>
      <c r="BQ614" s="1">
        <v>1</v>
      </c>
      <c r="BR614" s="11">
        <f t="shared" ref="BR614:BR620" si="3129">-(BK614*BK$3-BM614)</f>
        <v>1.5000000000000004</v>
      </c>
      <c r="BS614" s="11">
        <f t="shared" ref="BS614:BS620" si="3130">-(BM614*BM$3-BO614)</f>
        <v>-2.5416666666663636</v>
      </c>
      <c r="BT614" s="11">
        <f t="shared" ref="BT614:BT620" si="3131">((BA614*2)-(BC614/BT$3))</f>
        <v>-1.8</v>
      </c>
      <c r="BU614" s="11">
        <f t="shared" ref="BU614:BU620" si="3132">BB614-(BD614/BU$3)</f>
        <v>-3.1944444444442421</v>
      </c>
      <c r="BV614" s="11">
        <f t="shared" ref="BV614:BV620" si="3133">(BA614*2)-(BD614/BV$3)</f>
        <v>-3.2666666666665454</v>
      </c>
      <c r="BY614" s="126"/>
      <c r="BZ614" s="126"/>
      <c r="CA614">
        <f t="shared" ref="CA614:CA620" si="3134">BB614-BD614/4.5</f>
        <v>-3.1944444444442421</v>
      </c>
      <c r="CB614" s="1">
        <f t="shared" ref="CB614:CB620" si="3135">IF(OR(BA614=0,BK614=0),1,IF(BA614&gt;0,IF(BK614&gt;0,1,0),IF(BK614&lt;0,1,0)))</f>
        <v>1</v>
      </c>
      <c r="CC614" s="1">
        <f t="shared" ref="CC614:CC620" si="3136">IF(OR(BB614=0,BK614=0),1,IF(BB614&gt;0,IF(BK614&gt;0,1,0),IF(BK614&lt;0,1,0)))</f>
        <v>1</v>
      </c>
      <c r="CD614" s="1">
        <f t="shared" ref="CD614:CD620" si="3137">IF(OR(BC614=0,BK614=0),1,IF(BC614&gt;0,IF(BK614&gt;0,1,0),IF(BK614&lt;0,1,0)))</f>
        <v>1</v>
      </c>
      <c r="CE614" s="126">
        <f t="shared" si="2942"/>
        <v>0</v>
      </c>
      <c r="CF614" s="1">
        <f t="shared" ref="CF614:CF620" si="3138">IF(OR(AND(BD614&gt;-0.001,BD614&lt;0.001),AND(BK614&gt;-0.001,BK614&lt;0.001)),0,IF(BD614&gt;0,IF(BK614&gt;0,1,0),IF(BK614&lt;0,1,0)))</f>
        <v>0</v>
      </c>
      <c r="CG614" s="1" t="str">
        <f t="shared" ref="CG614:CG620" si="3139">IF(CE614=0,"",IF(OR(BK614=0,BO614=0),1,IF(BK614&gt;0,IF(BO614&gt;0,1,0),IF(BO614&lt;0,1,0))))</f>
        <v/>
      </c>
      <c r="CH614" s="1">
        <f t="shared" si="2943"/>
        <v>1</v>
      </c>
      <c r="CI614" s="1">
        <f t="shared" si="2968"/>
        <v>1</v>
      </c>
      <c r="CJ614" s="1">
        <f t="shared" si="2969"/>
        <v>1</v>
      </c>
      <c r="CK614" s="1" t="str">
        <f t="shared" si="2970"/>
        <v/>
      </c>
      <c r="CL614" s="1">
        <f t="shared" ref="CL614:CL620" si="3140">IF(OR(BK614=0,BM614=0),1,IF(BK614&gt;0,IF(BM614&gt;0,1,0),IF(BM614&lt;0,1,0)))</f>
        <v>1</v>
      </c>
      <c r="CM614" s="1">
        <f t="shared" si="2972"/>
        <v>1</v>
      </c>
      <c r="CN614" s="1">
        <f t="shared" ref="CN614:CN620" si="3141">IF(CE614=0,IF(OR(BK614=0,BM614=0),1,IF(BK614&gt;0,IF(BM614&gt;0,1,0),IF(BM614&lt;0,1,0))),"")</f>
        <v>1</v>
      </c>
      <c r="CO614" s="1" t="str">
        <f t="shared" ref="CO614:CO620" si="3142">IF(CE614=1,IF(OR(BK614=0,BM614=0),1,IF(BK614&gt;0,IF(BM614&gt;0,1,0),IF(BM614&lt;0,1,0))),"")</f>
        <v/>
      </c>
      <c r="CP614" s="1">
        <f t="shared" ref="CP614:CP620" si="3143">IF(CB614=1,IF(OR(BK614=0,BM614=0),1,IF(BK614&gt;0,IF(BM614&gt;0,1,0),IF(BM614&lt;0,1,0))),"")</f>
        <v>1</v>
      </c>
      <c r="CQ614" s="1" t="str">
        <f t="shared" ref="CQ614:CQ620" si="3144">IF(CB614=0,IF(OR(BK614=0,BM614=0),1,IF(BK614&gt;0,IF(BM614&gt;0,1,0),IF(BM614&lt;0,1,0))),"")</f>
        <v/>
      </c>
      <c r="CS614" s="1">
        <f t="shared" ref="CS614:CS620" si="3145">IF(OR(BA614=0,BM614=0),1,IF(BA614&gt;0,IF(BM614&gt;0,1,0),IF(BM614&lt;0,1,0)))</f>
        <v>1</v>
      </c>
      <c r="CT614" s="1">
        <f t="shared" ref="CT614:CT620" si="3146">IF(OR(BB614=0,BM614=0),1,IF(BB614&gt;0,IF(BM614&gt;0,1,0),IF(BM614&lt;0,1,0)))</f>
        <v>1</v>
      </c>
      <c r="CU614" s="1">
        <f t="shared" ref="CU614:CU620" si="3147">IF(OR(BC614=0,BM614=0),1,IF(BC614&gt;0,IF(BM614&gt;0,1,0),IF(BM614&lt;0,1,0)))</f>
        <v>1</v>
      </c>
      <c r="CV614" s="126">
        <f t="shared" si="2944"/>
        <v>0</v>
      </c>
      <c r="CW614" s="1" t="str">
        <f t="shared" ref="CW614:CW620" si="3148">IF(AND(BC614&gt;-0.0001,BD614 &gt;-0.0001),1,IF(AND(BC614&lt;0.0001,BD614&lt;0.0001),1,""))</f>
        <v/>
      </c>
      <c r="CX614" s="1" t="str">
        <f t="shared" ref="CX614:CX620" si="3149">IF(CV614=1,1,"")</f>
        <v/>
      </c>
      <c r="CY614" s="1" t="str">
        <f t="shared" si="2982"/>
        <v/>
      </c>
      <c r="CZ614" s="1" t="str">
        <f t="shared" si="2983"/>
        <v/>
      </c>
      <c r="DA614" s="1" t="str">
        <f t="shared" si="2984"/>
        <v/>
      </c>
      <c r="DB614" s="1">
        <f t="shared" si="2985"/>
        <v>0</v>
      </c>
      <c r="DC614" s="1">
        <f t="shared" si="2986"/>
        <v>1</v>
      </c>
      <c r="DD614" s="1" t="str">
        <f t="shared" si="2987"/>
        <v/>
      </c>
      <c r="DE614" s="1" t="str">
        <f t="shared" ref="DE614:DE620" si="3150">IF(DD614="",IF(CV614+DC614=1,"",1),IF(CV614+DD614=1,"",1))</f>
        <v/>
      </c>
      <c r="DF614" s="1"/>
      <c r="DG614" s="126">
        <f t="shared" si="2945"/>
        <v>1</v>
      </c>
      <c r="DH614" s="1">
        <f t="shared" ref="DH614:DH620" si="3151">IF(OR(BB614=0,BO614=0),1,IF(BB614&gt;0,IF(BO614&gt;0,1,0),IF(BO614&lt;0,1,0)))</f>
        <v>1</v>
      </c>
      <c r="DI614" s="1">
        <f t="shared" ref="DI614:DI620" si="3152">IF(OR(BC614=0,BO614=0),1,IF(BC614&gt;0,IF(BO614&gt;0,1,0),IF(BO614&lt;0,1,0)))</f>
        <v>1</v>
      </c>
      <c r="DJ614" s="1">
        <f t="shared" ref="DJ614:DJ620" si="3153">IF(OR(BD614=0,BO614=0),1,IF(BD614&gt;0,IF(BO614&gt;0,1,0),IF(BO614&lt;0,1,0)))</f>
        <v>0</v>
      </c>
      <c r="DK614" s="1">
        <f t="shared" si="2992"/>
        <v>0</v>
      </c>
      <c r="DL614" s="1"/>
      <c r="DM614" s="1">
        <f t="shared" si="2993"/>
        <v>1</v>
      </c>
      <c r="DN614" s="1" t="str">
        <f t="shared" si="2994"/>
        <v/>
      </c>
      <c r="DO614" s="1" t="str">
        <f t="shared" si="2995"/>
        <v/>
      </c>
      <c r="DP614" s="1" t="str">
        <f t="shared" si="2996"/>
        <v/>
      </c>
      <c r="DQ614" s="1" t="str">
        <f t="shared" si="2997"/>
        <v/>
      </c>
      <c r="DR614" s="1" t="str">
        <f t="shared" si="2998"/>
        <v/>
      </c>
      <c r="DS614" s="1" t="str">
        <f t="shared" si="2999"/>
        <v/>
      </c>
      <c r="DT614" s="1" t="str">
        <f t="shared" si="3000"/>
        <v/>
      </c>
      <c r="DU614" s="1" t="str">
        <f t="shared" si="3001"/>
        <v/>
      </c>
      <c r="DV614" s="1">
        <f t="shared" ref="DV614:DV620" si="3154">IF(OR(AND(BD614&gt;-0.001, BD614 &lt;0.001),AND(BO614&gt;-0.001,BO614&lt;0.001)),1,IF(BD614&gt;-0.001,IF(BO614&gt;-0.001,1,0),IF(BO614&lt;0.001,1,0)))</f>
        <v>0</v>
      </c>
      <c r="DW614" s="1">
        <f t="shared" ref="DW614:DW620" si="3155">IF(OR(AND(BD614&gt;0, BC614 &lt;0),AND(BD614&lt;0, BC614 &gt;0)),1,0)</f>
        <v>1</v>
      </c>
      <c r="DX614" s="1">
        <f t="shared" si="3004"/>
        <v>1</v>
      </c>
      <c r="DY614" s="1" t="str">
        <f t="shared" si="3005"/>
        <v/>
      </c>
      <c r="EA614" s="1">
        <f t="shared" ref="EA614:EA620" si="3156">IF(OR(BA614=0,BU614=0),1,IF(BA614&gt;0,IF(BU614&gt;0,1,0),IF(BU614&lt;0,1,0)))</f>
        <v>1</v>
      </c>
      <c r="EB614" s="1">
        <f t="shared" ref="EB614:EB620" si="3157">IF(OR(BB614=0,BU614=0),1,IF(BB614&gt;0,IF(BU614&gt;0,1,0),IF(BU614&lt;0,1,0)))</f>
        <v>1</v>
      </c>
      <c r="EC614" s="1">
        <f t="shared" ref="EC614:EC620" si="3158">IF(OR(BC614=0,BU614=0),1,IF(BC614&gt;0,IF(BU614&gt;0,1,0),IF(BU614&lt;0,1,0)))</f>
        <v>1</v>
      </c>
      <c r="ED614" s="1">
        <f t="shared" ref="ED614:ED620" si="3159">IF(OR(BD614=0,BU614=0),1,IF(BD614&gt;0,IF(BU614&gt;0,1,0),IF(BU614&lt;0,1,0)))</f>
        <v>0</v>
      </c>
      <c r="EF614" s="1">
        <f t="shared" ref="EF614:EF620" si="3160">IF(BA614&gt;0,IF(BS614&gt;0,1,0),IF(BS614&lt;0,1,0))</f>
        <v>1</v>
      </c>
      <c r="EG614" s="1">
        <f t="shared" ref="EG614:EG620" si="3161">IF(BB614&gt;0,IF(BS614&gt;0,1,0),IF(BS614&lt;0,1,0))</f>
        <v>1</v>
      </c>
      <c r="EH614" s="1">
        <f t="shared" ref="EH614:EH620" si="3162">IF(BC614&gt;0,IF(BS614&gt;0,1,0),IF(BS614&lt;0,1,0))</f>
        <v>1</v>
      </c>
      <c r="EI614" s="1">
        <f t="shared" ref="EI614:EI620" si="3163">IF(BD614&gt;0,IF(BS614&gt;0,1,0),IF(BS614&lt;0,1,0))</f>
        <v>0</v>
      </c>
      <c r="EK614" s="1">
        <f t="shared" ref="EK614:EK620" si="3164">IF(OR(BA614=0,BB614=0),1,IF(BA614&gt;0,IF(BB614&gt;0,1,0),IF(BB614&lt;0,1,0)))</f>
        <v>1</v>
      </c>
      <c r="EL614" s="1">
        <f t="shared" ref="EL614:EL620" si="3165">IF(OR(BA614=0,BC614=0),1,IF(BA614&gt;0,IF(BC614&gt;0,1,0),IF(BC614&lt;0,1,0)))</f>
        <v>1</v>
      </c>
      <c r="EM614" s="1">
        <f t="shared" ref="EM614:EM620" si="3166">IF(OR(BA614=0,BD614=0),1,IF(BA614&gt;0,IF(BD614&gt;0,1,0),IF(BD614&lt;0,1,0)))</f>
        <v>0</v>
      </c>
      <c r="EO614" s="1">
        <f t="shared" ref="EO614:EO620" si="3167">IF(OR(BA614=0,BB614=0),1,IF(BB614&gt;0,IF(BA614&gt;0,1,0),IF(BA614&lt;0,1,0)))</f>
        <v>1</v>
      </c>
      <c r="EP614" s="1">
        <f t="shared" ref="EP614:EP620" si="3168">IF(OR(BB614=0,BC614=0),1,IF(BB614&gt;0,IF(BC614&gt;0,1,0),IF(BC614&lt;0,1,0)))</f>
        <v>1</v>
      </c>
      <c r="EQ614" s="1">
        <f t="shared" ref="EQ614:EQ620" si="3169">IF(OR(BB614=0,BD614=0),1,IF(BB614&gt;0,IF(BD614&gt;0,1,0),IF(BD614&lt;0,1,0)))</f>
        <v>0</v>
      </c>
      <c r="ES614" s="1">
        <f t="shared" ref="ES614:ES620" si="3170">IF(OR(BC614=0,BA614=0),1,IF(BC614&gt;0,IF(BA614&gt;0,1,0),IF(BA614&lt;0,1,0)))</f>
        <v>1</v>
      </c>
      <c r="ET614" s="1">
        <f t="shared" ref="ET614:ET620" si="3171">IF(OR(BC614=0,BB614=0),1,IF(BC614&gt;0,IF(BB614&gt;0,1,0),IF(BB614&lt;0,1,0)))</f>
        <v>1</v>
      </c>
      <c r="EU614" s="1">
        <f t="shared" ref="EU614:EU620" si="3172">IF(OR(BC614=0,BD614=0),1,IF(BC614&gt;0,IF(BD614&gt;0,1,0),IF(BD614&lt;0,1,0)))</f>
        <v>0</v>
      </c>
      <c r="EV614" s="1" t="str">
        <f t="shared" ref="EV614:EV620" si="3173">IF(AND(BC614&gt;-0.0001,BD614 &gt;-0.0001),1,IF(AND(BC614&lt;0.0001,BD614&lt;0.0001),1,""))</f>
        <v/>
      </c>
      <c r="EW614" s="1" t="str">
        <f t="shared" si="3024"/>
        <v/>
      </c>
      <c r="EY614" s="1">
        <f t="shared" ref="EY614:EY620" si="3174">IF(OR(BD614=0,BA614=0),1,IF(BD614&gt;0,IF(BA614&gt;0,1,0),IF(BA614&lt;0,1,0)))</f>
        <v>0</v>
      </c>
      <c r="EZ614" s="1">
        <f t="shared" ref="EZ614:EZ620" si="3175">IF(OR(BD614=0,BB614=0),1,IF(BD614&gt;0,IF(BB614&gt;0,1,0),IF(BB614&lt;0,1,0)))</f>
        <v>0</v>
      </c>
      <c r="FA614" s="1">
        <f t="shared" ref="FA614:FA620" si="3176">IF(OR(BD614=0,BC614=0),1,IF(BD614&gt;0,IF(BC614&gt;0,1,0),IF(BC614&lt;0,1,0)))</f>
        <v>0</v>
      </c>
      <c r="FC614" s="1">
        <f t="shared" ref="FC614:FC620" si="3177">IF(OR(BM614=0,BO614=0),1,IF(BM614&gt;0,IF(BO614&gt;0,1,0),IF(BO614&lt;0,1,0)))</f>
        <v>1</v>
      </c>
      <c r="FD614" s="1">
        <f t="shared" si="3029"/>
        <v>1</v>
      </c>
      <c r="FE614" s="1"/>
      <c r="FF614" s="1">
        <f t="shared" ref="FF614:FF620" si="3178">IF(OR(BK614=0,BM614=0),1,IF(BK614&gt;0,IF(BM614&gt;0,1,0),IF(BM614&lt;0,1,0)))</f>
        <v>1</v>
      </c>
      <c r="FG614" s="1">
        <f t="shared" ref="FG614:FG620" si="3179">IF(OR(BK614=0,BO614=0),1,IF(BK614&gt;0,IF(BO614&gt;0,1,0),IF(BO614&lt;0,1,0)))</f>
        <v>1</v>
      </c>
      <c r="FH614" s="1">
        <f t="shared" ref="FH614:FH620" si="3180">IF(BK614&gt;0,IF(BM614&gt;0,IF(BO614&gt;0,1,0),0),IF(BM614&lt;0,IF(BO614&lt;0,1,0),0))</f>
        <v>1</v>
      </c>
      <c r="FI614" s="1">
        <f t="shared" si="3033"/>
        <v>0</v>
      </c>
      <c r="FJ614" s="1">
        <f t="shared" si="3034"/>
        <v>1</v>
      </c>
      <c r="FK614" s="1">
        <f t="shared" si="3035"/>
        <v>1</v>
      </c>
      <c r="FL614" s="1">
        <f t="shared" si="3036"/>
        <v>1</v>
      </c>
      <c r="FN614" s="1" t="str">
        <f t="shared" ref="FN614:FN620" si="3181">IF(ABS(BB614)&gt;9.76,1,"")</f>
        <v/>
      </c>
      <c r="FO614" s="1" t="str">
        <f t="shared" si="3038"/>
        <v/>
      </c>
      <c r="FP614" s="1" t="str">
        <f t="shared" ref="FP614:FP620" si="3182">IF(BL614&gt;1.96, IF(BB614&gt;9.76,1,0),IF(BL614&lt;-1.96, IF(BB614&lt;-9.76,1,0),""))</f>
        <v/>
      </c>
      <c r="FV614" s="1">
        <f t="shared" si="3123"/>
        <v>1</v>
      </c>
      <c r="FW614" s="1">
        <f t="shared" si="3124"/>
        <v>1</v>
      </c>
      <c r="FX614" s="1">
        <f t="shared" ref="FX614:FX620" si="3183">IF(BO613&gt;0,IF(BO614&gt;0,1,0),IF(BO614&lt;0,1,0))</f>
        <v>1</v>
      </c>
      <c r="GA614" s="1">
        <f t="shared" ref="GA614:GA620" si="3184">IF(BA614&gt;0,IF(BR614&gt;0,1,0),IF(BR614&lt;0,1,0))</f>
        <v>0</v>
      </c>
      <c r="GB614" s="1">
        <f t="shared" ref="GB614:GB620" si="3185">IF(BB614&gt;0,IF(BR614&gt;0,1,0),IF(BR614&lt;0,1,0))</f>
        <v>0</v>
      </c>
      <c r="GC614" s="1">
        <f t="shared" ref="GC614:GC620" si="3186">IF(BC614&gt;0,IF(BR614&gt;0,1,0),IF(BR614&lt;0,1,0))</f>
        <v>0</v>
      </c>
      <c r="GD614" s="1">
        <f t="shared" ref="GD614:GD620" si="3187">IF(BD614&gt;0,IF(BR614&gt;0,1,0),IF(BR614&lt;0,1,0))</f>
        <v>1</v>
      </c>
      <c r="GE614" s="1">
        <f t="shared" ref="GE614:GE620" si="3188">IF(BK614&gt;0,IF(BR614&gt;0,1,0),IF(BR614&lt;0,1,0))</f>
        <v>0</v>
      </c>
      <c r="GF614" s="1">
        <f t="shared" ref="GF614:GF620" si="3189">IF(BM614&gt;0,IF(BR614&gt;0,1,0),IF(BR614&lt;0,1,0))</f>
        <v>0</v>
      </c>
      <c r="GG614" s="1">
        <f t="shared" ref="GG614:GG620" si="3190">IF(BO614&gt;0,IF(BR614&gt;0,1,0),IF(BR614&lt;0,1,0))</f>
        <v>0</v>
      </c>
      <c r="GI614" s="1">
        <f t="shared" ref="GI614:GI620" si="3191">IF(BR614&gt;0,IF(BS614&gt;0,1,0),IF(BS614&lt;0,1,0))</f>
        <v>0</v>
      </c>
      <c r="GK614" s="1">
        <f t="shared" ref="GK614:GK620" si="3192">IF(BA614&gt;0,IF(BS614&gt;0,1,0),IF(BS614&lt;0,1,0))</f>
        <v>1</v>
      </c>
      <c r="GL614" s="1">
        <f t="shared" ref="GL614:GL620" si="3193">IF(BB614&gt;0,IF(BS614&gt;0,1,0),IF(BS614&lt;0,1,0))</f>
        <v>1</v>
      </c>
      <c r="GM614" s="1">
        <f t="shared" ref="GM614:GM620" si="3194">IF(BC614&gt;0,IF(BS614&gt;0,1,0),IF(BS614&lt;0,1,0))</f>
        <v>1</v>
      </c>
      <c r="GN614" s="1">
        <f t="shared" ref="GN614:GN620" si="3195">IF(BD614&gt;0,IF(BS614&gt;0,1,0),IF(BS614&lt;0,1,0))</f>
        <v>0</v>
      </c>
      <c r="GO614" s="1">
        <f t="shared" ref="GO614:GO620" si="3196">IF(BK614&gt;0,IF(BS614&gt;0,1,0),IF(BS614&lt;0,1,0))</f>
        <v>1</v>
      </c>
      <c r="GP614" s="1">
        <f t="shared" ref="GP614:GP620" si="3197">IF(BM614&gt;0,IF(BS614&gt;0,1,0),IF(BS614&lt;0,1,0))</f>
        <v>1</v>
      </c>
      <c r="GQ614" s="1">
        <f t="shared" ref="GQ614:GQ620" si="3198">IF(BO614&gt;0,IF(BS614&gt;0,1,0),IF(BS614&lt;0,1,0))</f>
        <v>1</v>
      </c>
      <c r="GS614" s="1" t="str">
        <f t="shared" ref="GS614:GS620" si="3199">IF(ABS(BD614)&gt;32,IF(ABS(BM614)&gt;2,1,0),"")</f>
        <v/>
      </c>
      <c r="GT614" s="1" t="str">
        <f t="shared" ref="GT614:GT620" si="3200">IF(ABS(BD614)&gt;40,IF(ABS(BM614)&gt;2,1,0),"")</f>
        <v/>
      </c>
      <c r="GU614" s="1">
        <f t="shared" ref="GU614:GU620" si="3201">IF(ABS(BM614)&gt;1,1,0)</f>
        <v>0</v>
      </c>
      <c r="GV614" s="1">
        <f t="shared" ref="GV614:GV620" si="3202">IF(ABS(BM614)&gt;1.5,1,0)</f>
        <v>0</v>
      </c>
      <c r="GW614" s="1">
        <f t="shared" ref="GW614:GW620" si="3203">IF(ABS(BM614)&gt;1.99,1,0)</f>
        <v>0</v>
      </c>
      <c r="GX614" s="1">
        <f t="shared" ref="GX614:GX620" si="3204">IF(ABS(BM614)&gt;2.5,1,0)</f>
        <v>0</v>
      </c>
      <c r="GY614" s="1">
        <f t="shared" ref="GY614:GY620" si="3205">IF(ABS(BM614)&gt;3,1,0)</f>
        <v>0</v>
      </c>
      <c r="GZ614" s="1"/>
      <c r="HA614" s="1">
        <f t="shared" ref="HA614:HA620" si="3206">IF(ABS(BO614)&gt;2,1,0)</f>
        <v>1</v>
      </c>
      <c r="HB614" s="1">
        <f t="shared" ref="HB614:HB620" si="3207">IF(ABS(BO614)&gt;4,1,0)</f>
        <v>0</v>
      </c>
      <c r="HC614" s="1">
        <f t="shared" ref="HC614:HC620" si="3208">IF(ABS(BO614)&gt;5,1,0)</f>
        <v>0</v>
      </c>
      <c r="HD614" s="1">
        <f t="shared" ref="HD614:HD620" si="3209">IF(ABS(BO614)&gt;6,1,0)</f>
        <v>0</v>
      </c>
      <c r="HE614" s="1">
        <f t="shared" ref="HE614:HE620" si="3210">IF(ABS(BO614)&gt;8,1,0)</f>
        <v>0</v>
      </c>
      <c r="HF614" s="1">
        <f t="shared" ref="HF614:HF620" si="3211">IF(ABS(BO614)&gt;10,1,0)</f>
        <v>0</v>
      </c>
      <c r="HH614" s="1">
        <f t="shared" ref="HH614:HH620" si="3212">IF(ABS(BS614)&gt;1.5,1,0)</f>
        <v>1</v>
      </c>
      <c r="HI614" s="1">
        <f t="shared" ref="HI614:HI620" si="3213">IF(ABS(BS614)&gt;3,1,0)</f>
        <v>0</v>
      </c>
      <c r="HJ614" s="1">
        <f t="shared" ref="HJ614:HJ620" si="3214">IF(ABS(BS614)&gt;4.5,1,0)</f>
        <v>0</v>
      </c>
      <c r="HK614" s="1">
        <f t="shared" ref="HK614:HK620" si="3215">IF(ABS(BS614)&gt;6,1,0)</f>
        <v>0</v>
      </c>
      <c r="HL614" s="1">
        <f t="shared" ref="HL614:HL620" si="3216">IF(ABS(BS614)&gt;7.5,1,0)</f>
        <v>0</v>
      </c>
      <c r="HM614" s="1">
        <f t="shared" ref="HM614:HM620" si="3217">IF(ABS(BS614)&gt;9,1,0)</f>
        <v>0</v>
      </c>
      <c r="HO614" s="1">
        <f t="shared" ref="HO614:HO620" si="3218">IF(BD614&gt;-0.1,IF(BM614&lt;0.001,1,0),"")</f>
        <v>1</v>
      </c>
      <c r="HP614" s="1" t="str">
        <f t="shared" ref="HP614:HP620" si="3219">IF(BD614&lt;0.1,IF(BM614&gt;-0.001,1,0),"")</f>
        <v/>
      </c>
      <c r="HQ614" s="1" t="str">
        <f t="shared" ref="HQ614:HQ620" si="3220">IF(BD614&gt;9.1,IF(BM614&lt;0.001,1,0),"")</f>
        <v/>
      </c>
      <c r="HR614" t="str">
        <f t="shared" ref="HR614:HR620" si="3221">IF(BD614&lt;-9.1,IF(BM614&gt;-0.001,1,0),"")</f>
        <v/>
      </c>
      <c r="HS614" s="1" t="str">
        <f t="shared" ref="HS614:HS620" si="3222">IF(BD614&gt;15.1,IF(BM614&lt;0.001,1,0),"")</f>
        <v/>
      </c>
      <c r="HT614" t="str">
        <f t="shared" ref="HT614:HT620" si="3223">IF(BD614&lt;-15.1,IF(BM614&gt;-0.001,1,0),"")</f>
        <v/>
      </c>
      <c r="HU614" t="str">
        <f t="shared" ref="HU614:HU620" si="3224">IF(BD614&gt;31.1,IF(BM614&lt;0.001,1,0),"")</f>
        <v/>
      </c>
      <c r="HV614" s="1" t="str">
        <f t="shared" ref="HV614:HV620" si="3225">IF(BD614&lt;-31.1,IF(BM614&gt;-0.001,1,0),"")</f>
        <v/>
      </c>
      <c r="HW614" s="1" t="str">
        <f t="shared" ref="HW614:HW620" si="3226">IF(BD614&gt;47.1,IF(BM614&lt;0.001,1,0),"")</f>
        <v/>
      </c>
      <c r="HX614" s="1" t="str">
        <f t="shared" ref="HX614:HX620" si="3227">IF(BD614&lt;-47.1,IF(BM614&gt;-0.001,1,0),"")</f>
        <v/>
      </c>
      <c r="HZ614" s="1">
        <f t="shared" ref="HZ614:HZ620" si="3228">IF(BD614&gt;-0.1,IF(BO614&lt;0.001,1,0),"")</f>
        <v>1</v>
      </c>
      <c r="IA614" s="1" t="str">
        <f t="shared" ref="IA614:IA620" si="3229">IF(BD614&lt;0.1,IF(BO614&gt;-0.001,1,0),"")</f>
        <v/>
      </c>
      <c r="IB614" s="1" t="str">
        <f t="shared" ref="IB614:IB620" si="3230">IF(BD614&gt;9.1,IF(BO614&lt;0.001,1,0),"")</f>
        <v/>
      </c>
      <c r="IC614" s="1" t="str">
        <f t="shared" ref="IC614:IC620" si="3231">IF(BD614&lt;-9.1,IF(BO614&gt;-0.001,1,0),"")</f>
        <v/>
      </c>
      <c r="ID614" s="1" t="str">
        <f t="shared" ref="ID614:ID620" si="3232">IF(BD614&gt;15.1,IF(BO614&lt;0.001,1,0),"")</f>
        <v/>
      </c>
      <c r="IE614" s="1" t="str">
        <f t="shared" ref="IE614:IE620" si="3233">IF(BD614&lt;-15.1,IF(BO614&gt;-0.001,1,0),"")</f>
        <v/>
      </c>
      <c r="IF614" s="1" t="str">
        <f t="shared" ref="IF614:IF620" si="3234">IF(BD614&gt;31.1,IF(BO614&lt;0.001,1,0),"")</f>
        <v/>
      </c>
      <c r="IG614" s="1" t="str">
        <f t="shared" ref="IG614:IG620" si="3235">IF(BD614&lt;-31.1,IF(BO614&gt;-0.001,1,0),"")</f>
        <v/>
      </c>
      <c r="IH614" s="1" t="str">
        <f t="shared" ref="IH614:IH620" si="3236">IF(BD614&gt;47.1,IF(BO614&lt;0.001,1,0),"")</f>
        <v/>
      </c>
      <c r="II614" s="1" t="str">
        <f t="shared" ref="II614:II620" si="3237">IF(BD614&lt;-47.1,IF(BO614&gt;-0.001,1,0),"")</f>
        <v/>
      </c>
      <c r="IO614" s="3"/>
      <c r="IP614" s="3"/>
      <c r="IQ614" s="4"/>
      <c r="IR614" s="4"/>
      <c r="IX614" s="6"/>
      <c r="IY614" s="6"/>
      <c r="IZ614" s="7"/>
      <c r="JA614" s="7"/>
      <c r="JG614" s="12"/>
      <c r="JH614" s="12"/>
      <c r="JI614" s="13"/>
      <c r="JJ614" s="13"/>
      <c r="JN614" s="6"/>
      <c r="JO614" s="6"/>
      <c r="JQ614" s="11"/>
      <c r="JR614" s="11"/>
      <c r="JS614" s="12"/>
      <c r="JT614" s="13"/>
      <c r="JU614" s="12"/>
      <c r="JV614" s="12"/>
      <c r="JW614" s="97"/>
      <c r="JX614" s="13"/>
      <c r="JY614" s="13"/>
      <c r="JZ614" s="97"/>
      <c r="KA614" s="97"/>
      <c r="KB614" s="11"/>
      <c r="KC614" s="11"/>
      <c r="KD614" s="11"/>
      <c r="KE614" s="11"/>
    </row>
    <row r="615" spans="1:291" x14ac:dyDescent="0.2">
      <c r="A615" s="14">
        <f t="shared" si="2545"/>
        <v>615</v>
      </c>
      <c r="C615" s="2">
        <v>42996</v>
      </c>
      <c r="G615" s="3">
        <v>108</v>
      </c>
      <c r="H615" s="3">
        <v>117.30200000000001</v>
      </c>
      <c r="I615" s="3">
        <v>126.02500000000001</v>
      </c>
      <c r="J615" s="4">
        <v>154.11000000000001</v>
      </c>
      <c r="P615" s="128">
        <f t="shared" si="3096"/>
        <v>3456</v>
      </c>
      <c r="Q615" s="5">
        <f t="shared" si="3097"/>
        <v>3774.2500000000005</v>
      </c>
      <c r="R615" s="6">
        <f t="shared" si="3098"/>
        <v>4034.5000000000005</v>
      </c>
      <c r="S615" s="7">
        <f t="shared" si="3099"/>
        <v>4939.0000000000018</v>
      </c>
      <c r="Y615" s="4">
        <f t="shared" si="3100"/>
        <v>0.75000000000045475</v>
      </c>
      <c r="Z615" s="1">
        <f t="shared" si="3101"/>
        <v>3.2499999999995453</v>
      </c>
      <c r="AA615" s="1">
        <f t="shared" si="3102"/>
        <v>7.4999999999990905</v>
      </c>
      <c r="AB615" s="1">
        <f t="shared" si="3103"/>
        <v>21.999999999997272</v>
      </c>
      <c r="AC615" s="1"/>
      <c r="AD615" s="1"/>
      <c r="AE615" s="126"/>
      <c r="AF615" s="126"/>
      <c r="AG615" s="126"/>
      <c r="AH615" s="4">
        <f t="shared" si="3104"/>
        <v>0.66666666666545416</v>
      </c>
      <c r="AI615" s="4">
        <f t="shared" si="3105"/>
        <v>0.44999999999881757</v>
      </c>
      <c r="AJ615" s="4">
        <f t="shared" si="3106"/>
        <v>1.2499999999999085</v>
      </c>
      <c r="AK615" s="4">
        <f t="shared" si="3107"/>
        <v>1.7499999999998481</v>
      </c>
      <c r="AL615" s="4">
        <f t="shared" si="3108"/>
        <v>0.5</v>
      </c>
      <c r="AM615" s="4">
        <f t="shared" si="3109"/>
        <v>0.16666666666666696</v>
      </c>
      <c r="AN615" s="4">
        <f t="shared" si="3110"/>
        <v>1.2999999999998177</v>
      </c>
      <c r="AO615" s="4">
        <f t="shared" si="3111"/>
        <v>1</v>
      </c>
      <c r="AP615" s="4">
        <f t="shared" si="3112"/>
        <v>1.0000000000018188</v>
      </c>
      <c r="AQ615" s="4">
        <f t="shared" si="3113"/>
        <v>2.7916666666664391</v>
      </c>
      <c r="AR615" s="4">
        <f t="shared" si="3114"/>
        <v>1.4999999999987268</v>
      </c>
      <c r="AS615" s="4">
        <f t="shared" si="3115"/>
        <v>1.6388888888887374</v>
      </c>
      <c r="AT615" s="4">
        <f t="shared" si="3116"/>
        <v>1.4333333333320599</v>
      </c>
      <c r="AU615" s="1"/>
      <c r="BA615" s="11">
        <f t="shared" si="3117"/>
        <v>-0.75000000000045475</v>
      </c>
      <c r="BB615" s="11">
        <f t="shared" si="3118"/>
        <v>-3.2499999999995453</v>
      </c>
      <c r="BC615" s="12">
        <f t="shared" si="3119"/>
        <v>-7.4999999999990905</v>
      </c>
      <c r="BD615" s="13">
        <f t="shared" si="3120"/>
        <v>-21.999999999997272</v>
      </c>
      <c r="BJ615" s="11">
        <f t="shared" si="2951"/>
        <v>0.66666666666545416</v>
      </c>
      <c r="BK615" s="11">
        <f t="shared" si="3125"/>
        <v>0.44999999999881757</v>
      </c>
      <c r="BL615" s="11">
        <f t="shared" si="3126"/>
        <v>1.2499999999999085</v>
      </c>
      <c r="BM615" s="11">
        <f t="shared" si="3127"/>
        <v>1.7499999999998481</v>
      </c>
      <c r="BN615" s="11">
        <f t="shared" si="3121"/>
        <v>0.5</v>
      </c>
      <c r="BO615" s="11">
        <f t="shared" si="3122"/>
        <v>-0.16666666666666696</v>
      </c>
      <c r="BP615" s="11">
        <f t="shared" si="3128"/>
        <v>1.2999999999998177</v>
      </c>
      <c r="BQ615" s="1">
        <v>1</v>
      </c>
      <c r="BR615" s="11">
        <f t="shared" si="3129"/>
        <v>1.0000000000018188</v>
      </c>
      <c r="BS615" s="11">
        <f t="shared" si="3130"/>
        <v>-2.7916666666664391</v>
      </c>
      <c r="BT615" s="11">
        <f t="shared" si="3131"/>
        <v>1.4999999999987268</v>
      </c>
      <c r="BU615" s="11">
        <f t="shared" si="3132"/>
        <v>1.6388888888887374</v>
      </c>
      <c r="BV615" s="11">
        <f t="shared" si="3133"/>
        <v>1.4333333333320599</v>
      </c>
      <c r="BY615" s="126"/>
      <c r="BZ615" s="126"/>
      <c r="CA615">
        <f t="shared" si="3134"/>
        <v>1.6388888888887374</v>
      </c>
      <c r="CB615" s="1">
        <f t="shared" si="3135"/>
        <v>0</v>
      </c>
      <c r="CC615" s="1">
        <f t="shared" si="3136"/>
        <v>0</v>
      </c>
      <c r="CD615" s="1">
        <f t="shared" si="3137"/>
        <v>0</v>
      </c>
      <c r="CE615" s="126">
        <f t="shared" si="2942"/>
        <v>0</v>
      </c>
      <c r="CF615" s="1">
        <f t="shared" si="3138"/>
        <v>0</v>
      </c>
      <c r="CG615" s="1" t="str">
        <f t="shared" si="3139"/>
        <v/>
      </c>
      <c r="CH615" s="1" t="str">
        <f t="shared" si="2943"/>
        <v/>
      </c>
      <c r="CI615" s="1">
        <f t="shared" si="2968"/>
        <v>1</v>
      </c>
      <c r="CJ615" s="1">
        <f t="shared" si="2969"/>
        <v>1</v>
      </c>
      <c r="CK615" s="1" t="str">
        <f t="shared" si="2970"/>
        <v/>
      </c>
      <c r="CL615" s="1">
        <f t="shared" si="3140"/>
        <v>1</v>
      </c>
      <c r="CM615" s="1">
        <f t="shared" si="2972"/>
        <v>1</v>
      </c>
      <c r="CN615" s="1">
        <f t="shared" si="3141"/>
        <v>1</v>
      </c>
      <c r="CO615" s="1" t="str">
        <f t="shared" si="3142"/>
        <v/>
      </c>
      <c r="CP615" s="1" t="str">
        <f t="shared" si="3143"/>
        <v/>
      </c>
      <c r="CQ615" s="1">
        <f t="shared" si="3144"/>
        <v>1</v>
      </c>
      <c r="CS615" s="1">
        <f t="shared" si="3145"/>
        <v>0</v>
      </c>
      <c r="CT615" s="1">
        <f t="shared" si="3146"/>
        <v>0</v>
      </c>
      <c r="CU615" s="1">
        <f t="shared" si="3147"/>
        <v>0</v>
      </c>
      <c r="CV615" s="126">
        <f t="shared" si="2944"/>
        <v>0</v>
      </c>
      <c r="CW615" s="1">
        <f t="shared" si="3148"/>
        <v>1</v>
      </c>
      <c r="CX615" s="1" t="str">
        <f t="shared" si="3149"/>
        <v/>
      </c>
      <c r="CY615" s="1" t="str">
        <f t="shared" si="2982"/>
        <v/>
      </c>
      <c r="CZ615" s="1" t="str">
        <f t="shared" si="2983"/>
        <v/>
      </c>
      <c r="DA615" s="1" t="str">
        <f t="shared" si="2984"/>
        <v/>
      </c>
      <c r="DB615" s="1">
        <f t="shared" si="2985"/>
        <v>1</v>
      </c>
      <c r="DC615" s="1" t="str">
        <f t="shared" si="2986"/>
        <v/>
      </c>
      <c r="DD615" s="1">
        <f t="shared" si="2987"/>
        <v>1</v>
      </c>
      <c r="DE615" s="1" t="str">
        <f t="shared" si="3150"/>
        <v/>
      </c>
      <c r="DF615" s="1"/>
      <c r="DG615" s="126">
        <f t="shared" si="2945"/>
        <v>1</v>
      </c>
      <c r="DH615" s="1">
        <f t="shared" si="3151"/>
        <v>1</v>
      </c>
      <c r="DI615" s="1">
        <f t="shared" si="3152"/>
        <v>1</v>
      </c>
      <c r="DJ615" s="1">
        <f t="shared" si="3153"/>
        <v>1</v>
      </c>
      <c r="DK615" s="1" t="str">
        <f t="shared" si="2992"/>
        <v/>
      </c>
      <c r="DL615" s="1"/>
      <c r="DM615" s="1" t="str">
        <f t="shared" si="2993"/>
        <v/>
      </c>
      <c r="DN615" s="1">
        <f t="shared" si="2994"/>
        <v>0</v>
      </c>
      <c r="DO615" s="1">
        <f t="shared" si="2995"/>
        <v>1</v>
      </c>
      <c r="DP615" s="1">
        <f t="shared" si="2996"/>
        <v>0</v>
      </c>
      <c r="DQ615" s="1">
        <f t="shared" si="2997"/>
        <v>1</v>
      </c>
      <c r="DR615" s="1">
        <f t="shared" si="2998"/>
        <v>1</v>
      </c>
      <c r="DS615" s="1">
        <f t="shared" si="2999"/>
        <v>1</v>
      </c>
      <c r="DT615" s="1">
        <f t="shared" si="3000"/>
        <v>1</v>
      </c>
      <c r="DU615" s="1">
        <f t="shared" si="3001"/>
        <v>1</v>
      </c>
      <c r="DV615" s="1">
        <f t="shared" si="3154"/>
        <v>1</v>
      </c>
      <c r="DW615" s="1">
        <f t="shared" si="3155"/>
        <v>0</v>
      </c>
      <c r="DX615" s="1" t="str">
        <f t="shared" si="3004"/>
        <v/>
      </c>
      <c r="DY615" s="1" t="str">
        <f t="shared" si="3005"/>
        <v/>
      </c>
      <c r="EA615" s="1">
        <f t="shared" si="3156"/>
        <v>0</v>
      </c>
      <c r="EB615" s="1">
        <f t="shared" si="3157"/>
        <v>0</v>
      </c>
      <c r="EC615" s="1">
        <f t="shared" si="3158"/>
        <v>0</v>
      </c>
      <c r="ED615" s="1">
        <f t="shared" si="3159"/>
        <v>0</v>
      </c>
      <c r="EF615" s="1">
        <f t="shared" si="3160"/>
        <v>1</v>
      </c>
      <c r="EG615" s="1">
        <f t="shared" si="3161"/>
        <v>1</v>
      </c>
      <c r="EH615" s="1">
        <f t="shared" si="3162"/>
        <v>1</v>
      </c>
      <c r="EI615" s="1">
        <f t="shared" si="3163"/>
        <v>1</v>
      </c>
      <c r="EK615" s="1">
        <f t="shared" si="3164"/>
        <v>1</v>
      </c>
      <c r="EL615" s="1">
        <f t="shared" si="3165"/>
        <v>1</v>
      </c>
      <c r="EM615" s="1">
        <f t="shared" si="3166"/>
        <v>1</v>
      </c>
      <c r="EO615" s="1">
        <f t="shared" si="3167"/>
        <v>1</v>
      </c>
      <c r="EP615" s="1">
        <f t="shared" si="3168"/>
        <v>1</v>
      </c>
      <c r="EQ615" s="1">
        <f t="shared" si="3169"/>
        <v>1</v>
      </c>
      <c r="ES615" s="1">
        <f t="shared" si="3170"/>
        <v>1</v>
      </c>
      <c r="ET615" s="1">
        <f t="shared" si="3171"/>
        <v>1</v>
      </c>
      <c r="EU615" s="1">
        <f t="shared" si="3172"/>
        <v>1</v>
      </c>
      <c r="EV615" s="1">
        <f t="shared" si="3173"/>
        <v>1</v>
      </c>
      <c r="EW615" s="1">
        <f t="shared" si="3024"/>
        <v>0</v>
      </c>
      <c r="EY615" s="1">
        <f t="shared" si="3174"/>
        <v>1</v>
      </c>
      <c r="EZ615" s="1">
        <f t="shared" si="3175"/>
        <v>1</v>
      </c>
      <c r="FA615" s="1">
        <f t="shared" si="3176"/>
        <v>1</v>
      </c>
      <c r="FC615" s="1">
        <f t="shared" si="3177"/>
        <v>0</v>
      </c>
      <c r="FD615" s="1" t="str">
        <f t="shared" si="3029"/>
        <v/>
      </c>
      <c r="FE615" s="1"/>
      <c r="FF615" s="1">
        <f t="shared" si="3178"/>
        <v>1</v>
      </c>
      <c r="FG615" s="1">
        <f t="shared" si="3179"/>
        <v>0</v>
      </c>
      <c r="FH615" s="1">
        <f t="shared" si="3180"/>
        <v>0</v>
      </c>
      <c r="FI615" s="1" t="str">
        <f t="shared" si="3033"/>
        <v/>
      </c>
      <c r="FJ615" s="1" t="str">
        <f t="shared" si="3034"/>
        <v/>
      </c>
      <c r="FK615" s="1" t="str">
        <f t="shared" si="3035"/>
        <v/>
      </c>
      <c r="FL615" s="1" t="str">
        <f t="shared" si="3036"/>
        <v/>
      </c>
      <c r="FN615" s="1" t="str">
        <f t="shared" si="3181"/>
        <v/>
      </c>
      <c r="FO615" s="1" t="str">
        <f t="shared" si="3038"/>
        <v/>
      </c>
      <c r="FP615" s="1" t="str">
        <f t="shared" si="3182"/>
        <v/>
      </c>
      <c r="FV615" s="1">
        <f t="shared" si="3123"/>
        <v>0</v>
      </c>
      <c r="FW615" s="1">
        <f t="shared" si="3124"/>
        <v>0</v>
      </c>
      <c r="FX615" s="1">
        <f t="shared" si="3183"/>
        <v>1</v>
      </c>
      <c r="GA615" s="1">
        <f t="shared" si="3184"/>
        <v>0</v>
      </c>
      <c r="GB615" s="1">
        <f t="shared" si="3185"/>
        <v>0</v>
      </c>
      <c r="GC615" s="1">
        <f t="shared" si="3186"/>
        <v>0</v>
      </c>
      <c r="GD615" s="1">
        <f t="shared" si="3187"/>
        <v>0</v>
      </c>
      <c r="GE615" s="1">
        <f t="shared" si="3188"/>
        <v>1</v>
      </c>
      <c r="GF615" s="1">
        <f t="shared" si="3189"/>
        <v>1</v>
      </c>
      <c r="GG615" s="1">
        <f t="shared" si="3190"/>
        <v>0</v>
      </c>
      <c r="GI615" s="1">
        <f t="shared" si="3191"/>
        <v>0</v>
      </c>
      <c r="GK615" s="1">
        <f t="shared" si="3192"/>
        <v>1</v>
      </c>
      <c r="GL615" s="1">
        <f t="shared" si="3193"/>
        <v>1</v>
      </c>
      <c r="GM615" s="1">
        <f t="shared" si="3194"/>
        <v>1</v>
      </c>
      <c r="GN615" s="1">
        <f t="shared" si="3195"/>
        <v>1</v>
      </c>
      <c r="GO615" s="1">
        <f t="shared" si="3196"/>
        <v>0</v>
      </c>
      <c r="GP615" s="1">
        <f t="shared" si="3197"/>
        <v>0</v>
      </c>
      <c r="GQ615" s="1">
        <f t="shared" si="3198"/>
        <v>1</v>
      </c>
      <c r="GS615" s="1" t="str">
        <f t="shared" si="3199"/>
        <v/>
      </c>
      <c r="GT615" s="1" t="str">
        <f t="shared" si="3200"/>
        <v/>
      </c>
      <c r="GU615" s="1">
        <f t="shared" si="3201"/>
        <v>1</v>
      </c>
      <c r="GV615" s="1">
        <f t="shared" si="3202"/>
        <v>1</v>
      </c>
      <c r="GW615" s="1">
        <f t="shared" si="3203"/>
        <v>0</v>
      </c>
      <c r="GX615" s="1">
        <f t="shared" si="3204"/>
        <v>0</v>
      </c>
      <c r="GY615" s="1">
        <f t="shared" si="3205"/>
        <v>0</v>
      </c>
      <c r="GZ615" s="1"/>
      <c r="HA615" s="1">
        <f t="shared" si="3206"/>
        <v>0</v>
      </c>
      <c r="HB615" s="1">
        <f t="shared" si="3207"/>
        <v>0</v>
      </c>
      <c r="HC615" s="1">
        <f t="shared" si="3208"/>
        <v>0</v>
      </c>
      <c r="HD615" s="1">
        <f t="shared" si="3209"/>
        <v>0</v>
      </c>
      <c r="HE615" s="1">
        <f t="shared" si="3210"/>
        <v>0</v>
      </c>
      <c r="HF615" s="1">
        <f t="shared" si="3211"/>
        <v>0</v>
      </c>
      <c r="HH615" s="1">
        <f t="shared" si="3212"/>
        <v>1</v>
      </c>
      <c r="HI615" s="1">
        <f t="shared" si="3213"/>
        <v>0</v>
      </c>
      <c r="HJ615" s="1">
        <f t="shared" si="3214"/>
        <v>0</v>
      </c>
      <c r="HK615" s="1">
        <f t="shared" si="3215"/>
        <v>0</v>
      </c>
      <c r="HL615" s="1">
        <f t="shared" si="3216"/>
        <v>0</v>
      </c>
      <c r="HM615" s="1">
        <f t="shared" si="3217"/>
        <v>0</v>
      </c>
      <c r="HO615" s="1" t="str">
        <f t="shared" si="3218"/>
        <v/>
      </c>
      <c r="HP615" s="1">
        <f t="shared" si="3219"/>
        <v>1</v>
      </c>
      <c r="HQ615" s="1" t="str">
        <f t="shared" si="3220"/>
        <v/>
      </c>
      <c r="HR615">
        <f t="shared" si="3221"/>
        <v>1</v>
      </c>
      <c r="HS615" s="1" t="str">
        <f t="shared" si="3222"/>
        <v/>
      </c>
      <c r="HT615">
        <f t="shared" si="3223"/>
        <v>1</v>
      </c>
      <c r="HU615" t="str">
        <f t="shared" si="3224"/>
        <v/>
      </c>
      <c r="HV615" s="1" t="str">
        <f t="shared" si="3225"/>
        <v/>
      </c>
      <c r="HW615" s="1" t="str">
        <f t="shared" si="3226"/>
        <v/>
      </c>
      <c r="HX615" s="1" t="str">
        <f t="shared" si="3227"/>
        <v/>
      </c>
      <c r="HZ615" s="1" t="str">
        <f t="shared" si="3228"/>
        <v/>
      </c>
      <c r="IA615" s="1">
        <f t="shared" si="3229"/>
        <v>0</v>
      </c>
      <c r="IB615" s="1" t="str">
        <f t="shared" si="3230"/>
        <v/>
      </c>
      <c r="IC615" s="1">
        <f t="shared" si="3231"/>
        <v>0</v>
      </c>
      <c r="ID615" s="1" t="str">
        <f t="shared" si="3232"/>
        <v/>
      </c>
      <c r="IE615" s="1">
        <f t="shared" si="3233"/>
        <v>0</v>
      </c>
      <c r="IF615" s="1" t="str">
        <f t="shared" si="3234"/>
        <v/>
      </c>
      <c r="IG615" s="1" t="str">
        <f t="shared" si="3235"/>
        <v/>
      </c>
      <c r="IH615" s="1" t="str">
        <f t="shared" si="3236"/>
        <v/>
      </c>
      <c r="II615" s="1" t="str">
        <f t="shared" si="3237"/>
        <v/>
      </c>
      <c r="IO615" s="3"/>
      <c r="IP615" s="3"/>
      <c r="IQ615" s="4"/>
      <c r="IR615" s="4"/>
      <c r="IX615" s="6"/>
      <c r="IY615" s="6"/>
      <c r="IZ615" s="7"/>
      <c r="JA615" s="7"/>
      <c r="JG615" s="12"/>
      <c r="JH615" s="12"/>
      <c r="JI615" s="13"/>
      <c r="JJ615" s="13"/>
      <c r="JN615" s="6"/>
      <c r="JO615" s="6"/>
      <c r="JQ615" s="11"/>
      <c r="JR615" s="11"/>
      <c r="JS615" s="12"/>
      <c r="JT615" s="13"/>
      <c r="JU615" s="12"/>
      <c r="JV615" s="12"/>
      <c r="JW615" s="97"/>
      <c r="JX615" s="13"/>
      <c r="JY615" s="13"/>
      <c r="JZ615" s="97"/>
      <c r="KA615" s="97"/>
      <c r="KB615" s="11"/>
      <c r="KC615" s="11"/>
      <c r="KD615" s="11"/>
      <c r="KE615" s="11"/>
    </row>
    <row r="616" spans="1:291" x14ac:dyDescent="0.2">
      <c r="A616" s="14">
        <f t="shared" si="2545"/>
        <v>616</v>
      </c>
      <c r="C616" s="2">
        <v>42997</v>
      </c>
      <c r="G616" s="3">
        <v>107.312</v>
      </c>
      <c r="H616" s="3">
        <v>117.28700000000001</v>
      </c>
      <c r="I616" s="3">
        <v>125.315</v>
      </c>
      <c r="J616" s="4">
        <v>154.04</v>
      </c>
      <c r="P616" s="128">
        <f t="shared" si="3096"/>
        <v>3455.2499999999995</v>
      </c>
      <c r="Q616" s="5">
        <f t="shared" si="3097"/>
        <v>3772.7500000000005</v>
      </c>
      <c r="R616" s="6">
        <f t="shared" si="3098"/>
        <v>4031.5</v>
      </c>
      <c r="S616" s="7">
        <f t="shared" si="3099"/>
        <v>4931.9999999999991</v>
      </c>
      <c r="Y616" s="4">
        <f t="shared" si="3100"/>
        <v>0.75000000000045475</v>
      </c>
      <c r="Z616" s="1">
        <f t="shared" si="3101"/>
        <v>1.5</v>
      </c>
      <c r="AA616" s="1">
        <f t="shared" si="3102"/>
        <v>3.0000000000004547</v>
      </c>
      <c r="AB616" s="1">
        <f t="shared" si="3103"/>
        <v>7.0000000000027285</v>
      </c>
      <c r="AC616" s="1"/>
      <c r="AD616" s="1"/>
      <c r="AE616" s="126"/>
      <c r="AF616" s="126"/>
      <c r="AG616" s="126"/>
      <c r="AH616" s="4">
        <f t="shared" si="3104"/>
        <v>0.50000000000090949</v>
      </c>
      <c r="AI616" s="4">
        <f t="shared" si="3105"/>
        <v>0.60000000000090958</v>
      </c>
      <c r="AJ616" s="4">
        <f t="shared" si="3106"/>
        <v>0.30000000000027272</v>
      </c>
      <c r="AK616" s="4">
        <f t="shared" si="3107"/>
        <v>0.50000000000030331</v>
      </c>
      <c r="AL616" s="4">
        <f t="shared" si="3108"/>
        <v>2.2737367544323206E-13</v>
      </c>
      <c r="AM616" s="4">
        <f t="shared" si="3109"/>
        <v>0.66666666666621177</v>
      </c>
      <c r="AN616" s="4">
        <f t="shared" si="3110"/>
        <v>0.19999999999936335</v>
      </c>
      <c r="AO616" s="4">
        <f t="shared" si="3111"/>
        <v>1</v>
      </c>
      <c r="AP616" s="4">
        <f t="shared" si="3112"/>
        <v>1.5000000000018194</v>
      </c>
      <c r="AQ616" s="4">
        <f t="shared" si="3113"/>
        <v>1.4166666666666667</v>
      </c>
      <c r="AR616" s="4">
        <f t="shared" si="3114"/>
        <v>0.30000000000072768</v>
      </c>
      <c r="AS616" s="4">
        <f t="shared" si="3115"/>
        <v>5.5555555556161984E-2</v>
      </c>
      <c r="AT616" s="4">
        <f t="shared" si="3116"/>
        <v>0.56666666666721233</v>
      </c>
      <c r="AU616" s="1"/>
      <c r="BA616" s="11">
        <f t="shared" si="3117"/>
        <v>-0.75000000000045475</v>
      </c>
      <c r="BB616" s="11">
        <f t="shared" si="3118"/>
        <v>-1.5</v>
      </c>
      <c r="BC616" s="12">
        <f t="shared" si="3119"/>
        <v>-3.0000000000004547</v>
      </c>
      <c r="BD616" s="13">
        <f t="shared" si="3120"/>
        <v>-7.0000000000027285</v>
      </c>
      <c r="BJ616" s="11">
        <f t="shared" si="2951"/>
        <v>-0.50000000000090949</v>
      </c>
      <c r="BK616" s="11">
        <f t="shared" si="3125"/>
        <v>-0.60000000000090958</v>
      </c>
      <c r="BL616" s="11">
        <f t="shared" si="3126"/>
        <v>0.30000000000027272</v>
      </c>
      <c r="BM616" s="11">
        <f t="shared" si="3127"/>
        <v>0.50000000000030331</v>
      </c>
      <c r="BN616" s="11">
        <f t="shared" si="3121"/>
        <v>2.2737367544323206E-13</v>
      </c>
      <c r="BO616" s="11">
        <f t="shared" si="3122"/>
        <v>-0.66666666666621177</v>
      </c>
      <c r="BP616" s="11">
        <f t="shared" si="3128"/>
        <v>-0.19999999999936335</v>
      </c>
      <c r="BQ616" s="1">
        <v>1</v>
      </c>
      <c r="BR616" s="11">
        <f t="shared" si="3129"/>
        <v>1.5000000000018194</v>
      </c>
      <c r="BS616" s="11">
        <f t="shared" si="3130"/>
        <v>-1.4166666666666667</v>
      </c>
      <c r="BT616" s="11">
        <f t="shared" si="3131"/>
        <v>-0.30000000000072768</v>
      </c>
      <c r="BU616" s="11">
        <f t="shared" si="3132"/>
        <v>5.5555555556161984E-2</v>
      </c>
      <c r="BV616" s="11">
        <f t="shared" si="3133"/>
        <v>-0.56666666666721233</v>
      </c>
      <c r="BY616" s="126"/>
      <c r="BZ616" s="126"/>
      <c r="CA616">
        <f t="shared" si="3134"/>
        <v>5.5555555556161984E-2</v>
      </c>
      <c r="CB616" s="1">
        <f t="shared" si="3135"/>
        <v>1</v>
      </c>
      <c r="CC616" s="1">
        <f t="shared" si="3136"/>
        <v>1</v>
      </c>
      <c r="CD616" s="1">
        <f t="shared" si="3137"/>
        <v>1</v>
      </c>
      <c r="CE616" s="126">
        <f t="shared" si="2942"/>
        <v>1</v>
      </c>
      <c r="CF616" s="1">
        <f t="shared" si="3138"/>
        <v>1</v>
      </c>
      <c r="CG616" s="1">
        <f t="shared" si="3139"/>
        <v>1</v>
      </c>
      <c r="CH616" s="1" t="str">
        <f t="shared" si="2943"/>
        <v/>
      </c>
      <c r="CI616" s="1">
        <f t="shared" si="2968"/>
        <v>0</v>
      </c>
      <c r="CJ616" s="1">
        <f t="shared" si="2969"/>
        <v>0</v>
      </c>
      <c r="CK616" s="1" t="str">
        <f t="shared" si="2970"/>
        <v/>
      </c>
      <c r="CL616" s="1">
        <f t="shared" si="3140"/>
        <v>0</v>
      </c>
      <c r="CM616" s="1" t="str">
        <f t="shared" si="2972"/>
        <v/>
      </c>
      <c r="CN616" s="1" t="str">
        <f t="shared" si="3141"/>
        <v/>
      </c>
      <c r="CO616" s="1">
        <f t="shared" si="3142"/>
        <v>0</v>
      </c>
      <c r="CP616" s="1">
        <f t="shared" si="3143"/>
        <v>0</v>
      </c>
      <c r="CQ616" s="1" t="str">
        <f t="shared" si="3144"/>
        <v/>
      </c>
      <c r="CS616" s="1">
        <f t="shared" si="3145"/>
        <v>0</v>
      </c>
      <c r="CT616" s="1">
        <f t="shared" si="3146"/>
        <v>0</v>
      </c>
      <c r="CU616" s="1">
        <f t="shared" si="3147"/>
        <v>0</v>
      </c>
      <c r="CV616" s="126">
        <f t="shared" si="2944"/>
        <v>0</v>
      </c>
      <c r="CW616" s="1">
        <f t="shared" si="3148"/>
        <v>1</v>
      </c>
      <c r="CX616" s="1" t="str">
        <f t="shared" si="3149"/>
        <v/>
      </c>
      <c r="CY616" s="1" t="str">
        <f t="shared" si="2982"/>
        <v/>
      </c>
      <c r="CZ616" s="1" t="str">
        <f t="shared" si="2983"/>
        <v/>
      </c>
      <c r="DA616" s="1" t="str">
        <f t="shared" si="2984"/>
        <v/>
      </c>
      <c r="DB616" s="1">
        <f t="shared" si="2985"/>
        <v>1</v>
      </c>
      <c r="DC616" s="1" t="str">
        <f t="shared" si="2986"/>
        <v/>
      </c>
      <c r="DD616" s="1">
        <f t="shared" si="2987"/>
        <v>1</v>
      </c>
      <c r="DE616" s="1" t="str">
        <f t="shared" si="3150"/>
        <v/>
      </c>
      <c r="DF616" s="1"/>
      <c r="DG616" s="126">
        <f t="shared" si="2945"/>
        <v>1</v>
      </c>
      <c r="DH616" s="1">
        <f t="shared" si="3151"/>
        <v>1</v>
      </c>
      <c r="DI616" s="1">
        <f t="shared" si="3152"/>
        <v>1</v>
      </c>
      <c r="DJ616" s="1">
        <f t="shared" si="3153"/>
        <v>1</v>
      </c>
      <c r="DK616" s="1" t="str">
        <f t="shared" si="2992"/>
        <v/>
      </c>
      <c r="DL616" s="1"/>
      <c r="DM616" s="1" t="str">
        <f t="shared" si="2993"/>
        <v/>
      </c>
      <c r="DN616" s="1">
        <f t="shared" si="2994"/>
        <v>0</v>
      </c>
      <c r="DO616" s="1">
        <f t="shared" si="2995"/>
        <v>0</v>
      </c>
      <c r="DP616" s="1">
        <f t="shared" si="2996"/>
        <v>1</v>
      </c>
      <c r="DQ616" s="1">
        <f t="shared" si="2997"/>
        <v>0</v>
      </c>
      <c r="DR616" s="1">
        <f t="shared" si="2998"/>
        <v>0</v>
      </c>
      <c r="DS616" s="1">
        <f t="shared" si="2999"/>
        <v>0</v>
      </c>
      <c r="DT616" s="1">
        <f t="shared" si="3000"/>
        <v>1</v>
      </c>
      <c r="DU616" s="1">
        <f t="shared" si="3001"/>
        <v>0</v>
      </c>
      <c r="DV616" s="1">
        <f t="shared" si="3154"/>
        <v>1</v>
      </c>
      <c r="DW616" s="1">
        <f t="shared" si="3155"/>
        <v>0</v>
      </c>
      <c r="DX616" s="1" t="str">
        <f t="shared" si="3004"/>
        <v/>
      </c>
      <c r="DY616" s="1" t="str">
        <f t="shared" si="3005"/>
        <v/>
      </c>
      <c r="EA616" s="1">
        <f t="shared" si="3156"/>
        <v>0</v>
      </c>
      <c r="EB616" s="1">
        <f t="shared" si="3157"/>
        <v>0</v>
      </c>
      <c r="EC616" s="1">
        <f t="shared" si="3158"/>
        <v>0</v>
      </c>
      <c r="ED616" s="1">
        <f t="shared" si="3159"/>
        <v>0</v>
      </c>
      <c r="EF616" s="1">
        <f t="shared" si="3160"/>
        <v>1</v>
      </c>
      <c r="EG616" s="1">
        <f t="shared" si="3161"/>
        <v>1</v>
      </c>
      <c r="EH616" s="1">
        <f t="shared" si="3162"/>
        <v>1</v>
      </c>
      <c r="EI616" s="1">
        <f t="shared" si="3163"/>
        <v>1</v>
      </c>
      <c r="EK616" s="1">
        <f t="shared" si="3164"/>
        <v>1</v>
      </c>
      <c r="EL616" s="1">
        <f t="shared" si="3165"/>
        <v>1</v>
      </c>
      <c r="EM616" s="1">
        <f t="shared" si="3166"/>
        <v>1</v>
      </c>
      <c r="EO616" s="1">
        <f t="shared" si="3167"/>
        <v>1</v>
      </c>
      <c r="EP616" s="1">
        <f t="shared" si="3168"/>
        <v>1</v>
      </c>
      <c r="EQ616" s="1">
        <f t="shared" si="3169"/>
        <v>1</v>
      </c>
      <c r="ES616" s="1">
        <f t="shared" si="3170"/>
        <v>1</v>
      </c>
      <c r="ET616" s="1">
        <f t="shared" si="3171"/>
        <v>1</v>
      </c>
      <c r="EU616" s="1">
        <f t="shared" si="3172"/>
        <v>1</v>
      </c>
      <c r="EV616" s="1">
        <f t="shared" si="3173"/>
        <v>1</v>
      </c>
      <c r="EW616" s="1">
        <f t="shared" si="3024"/>
        <v>0</v>
      </c>
      <c r="EY616" s="1">
        <f t="shared" si="3174"/>
        <v>1</v>
      </c>
      <c r="EZ616" s="1">
        <f t="shared" si="3175"/>
        <v>1</v>
      </c>
      <c r="FA616" s="1">
        <f t="shared" si="3176"/>
        <v>1</v>
      </c>
      <c r="FC616" s="1">
        <f t="shared" si="3177"/>
        <v>0</v>
      </c>
      <c r="FD616" s="1" t="str">
        <f t="shared" si="3029"/>
        <v/>
      </c>
      <c r="FE616" s="1"/>
      <c r="FF616" s="1">
        <f t="shared" si="3178"/>
        <v>0</v>
      </c>
      <c r="FG616" s="1">
        <f t="shared" si="3179"/>
        <v>1</v>
      </c>
      <c r="FH616" s="1">
        <f t="shared" si="3180"/>
        <v>0</v>
      </c>
      <c r="FI616" s="1" t="str">
        <f t="shared" si="3033"/>
        <v/>
      </c>
      <c r="FJ616" s="1" t="str">
        <f t="shared" si="3034"/>
        <v/>
      </c>
      <c r="FK616" s="1" t="str">
        <f t="shared" si="3035"/>
        <v/>
      </c>
      <c r="FL616" s="1" t="str">
        <f t="shared" si="3036"/>
        <v/>
      </c>
      <c r="FN616" s="1" t="str">
        <f t="shared" si="3181"/>
        <v/>
      </c>
      <c r="FO616" s="1" t="str">
        <f t="shared" si="3038"/>
        <v/>
      </c>
      <c r="FP616" s="1" t="str">
        <f t="shared" si="3182"/>
        <v/>
      </c>
      <c r="FV616" s="1">
        <f t="shared" si="3123"/>
        <v>0</v>
      </c>
      <c r="FW616" s="1">
        <f t="shared" si="3124"/>
        <v>1</v>
      </c>
      <c r="FX616" s="1">
        <f t="shared" si="3183"/>
        <v>1</v>
      </c>
      <c r="GA616" s="1">
        <f t="shared" si="3184"/>
        <v>0</v>
      </c>
      <c r="GB616" s="1">
        <f t="shared" si="3185"/>
        <v>0</v>
      </c>
      <c r="GC616" s="1">
        <f t="shared" si="3186"/>
        <v>0</v>
      </c>
      <c r="GD616" s="1">
        <f t="shared" si="3187"/>
        <v>0</v>
      </c>
      <c r="GE616" s="1">
        <f t="shared" si="3188"/>
        <v>0</v>
      </c>
      <c r="GF616" s="1">
        <f t="shared" si="3189"/>
        <v>1</v>
      </c>
      <c r="GG616" s="1">
        <f t="shared" si="3190"/>
        <v>0</v>
      </c>
      <c r="GI616" s="1">
        <f t="shared" si="3191"/>
        <v>0</v>
      </c>
      <c r="GK616" s="1">
        <f t="shared" si="3192"/>
        <v>1</v>
      </c>
      <c r="GL616" s="1">
        <f t="shared" si="3193"/>
        <v>1</v>
      </c>
      <c r="GM616" s="1">
        <f t="shared" si="3194"/>
        <v>1</v>
      </c>
      <c r="GN616" s="1">
        <f t="shared" si="3195"/>
        <v>1</v>
      </c>
      <c r="GO616" s="1">
        <f t="shared" si="3196"/>
        <v>1</v>
      </c>
      <c r="GP616" s="1">
        <f t="shared" si="3197"/>
        <v>0</v>
      </c>
      <c r="GQ616" s="1">
        <f t="shared" si="3198"/>
        <v>1</v>
      </c>
      <c r="GS616" s="1" t="str">
        <f t="shared" si="3199"/>
        <v/>
      </c>
      <c r="GT616" s="1" t="str">
        <f t="shared" si="3200"/>
        <v/>
      </c>
      <c r="GU616" s="1">
        <f t="shared" si="3201"/>
        <v>0</v>
      </c>
      <c r="GV616" s="1">
        <f t="shared" si="3202"/>
        <v>0</v>
      </c>
      <c r="GW616" s="1">
        <f t="shared" si="3203"/>
        <v>0</v>
      </c>
      <c r="GX616" s="1">
        <f t="shared" si="3204"/>
        <v>0</v>
      </c>
      <c r="GY616" s="1">
        <f t="shared" si="3205"/>
        <v>0</v>
      </c>
      <c r="GZ616" s="1"/>
      <c r="HA616" s="1">
        <f t="shared" si="3206"/>
        <v>0</v>
      </c>
      <c r="HB616" s="1">
        <f t="shared" si="3207"/>
        <v>0</v>
      </c>
      <c r="HC616" s="1">
        <f t="shared" si="3208"/>
        <v>0</v>
      </c>
      <c r="HD616" s="1">
        <f t="shared" si="3209"/>
        <v>0</v>
      </c>
      <c r="HE616" s="1">
        <f t="shared" si="3210"/>
        <v>0</v>
      </c>
      <c r="HF616" s="1">
        <f t="shared" si="3211"/>
        <v>0</v>
      </c>
      <c r="HH616" s="1">
        <f t="shared" si="3212"/>
        <v>0</v>
      </c>
      <c r="HI616" s="1">
        <f t="shared" si="3213"/>
        <v>0</v>
      </c>
      <c r="HJ616" s="1">
        <f t="shared" si="3214"/>
        <v>0</v>
      </c>
      <c r="HK616" s="1">
        <f t="shared" si="3215"/>
        <v>0</v>
      </c>
      <c r="HL616" s="1">
        <f t="shared" si="3216"/>
        <v>0</v>
      </c>
      <c r="HM616" s="1">
        <f t="shared" si="3217"/>
        <v>0</v>
      </c>
      <c r="HO616" s="1" t="str">
        <f t="shared" si="3218"/>
        <v/>
      </c>
      <c r="HP616" s="1">
        <f t="shared" si="3219"/>
        <v>1</v>
      </c>
      <c r="HQ616" s="1" t="str">
        <f t="shared" si="3220"/>
        <v/>
      </c>
      <c r="HR616" t="str">
        <f t="shared" si="3221"/>
        <v/>
      </c>
      <c r="HS616" s="1" t="str">
        <f t="shared" si="3222"/>
        <v/>
      </c>
      <c r="HT616" t="str">
        <f t="shared" si="3223"/>
        <v/>
      </c>
      <c r="HU616" t="str">
        <f t="shared" si="3224"/>
        <v/>
      </c>
      <c r="HV616" s="1" t="str">
        <f t="shared" si="3225"/>
        <v/>
      </c>
      <c r="HW616" s="1" t="str">
        <f t="shared" si="3226"/>
        <v/>
      </c>
      <c r="HX616" s="1" t="str">
        <f t="shared" si="3227"/>
        <v/>
      </c>
      <c r="HZ616" s="1" t="str">
        <f t="shared" si="3228"/>
        <v/>
      </c>
      <c r="IA616" s="1">
        <f t="shared" si="3229"/>
        <v>0</v>
      </c>
      <c r="IB616" s="1" t="str">
        <f t="shared" si="3230"/>
        <v/>
      </c>
      <c r="IC616" s="1" t="str">
        <f t="shared" si="3231"/>
        <v/>
      </c>
      <c r="ID616" s="1" t="str">
        <f t="shared" si="3232"/>
        <v/>
      </c>
      <c r="IE616" s="1" t="str">
        <f t="shared" si="3233"/>
        <v/>
      </c>
      <c r="IF616" s="1" t="str">
        <f t="shared" si="3234"/>
        <v/>
      </c>
      <c r="IG616" s="1" t="str">
        <f t="shared" si="3235"/>
        <v/>
      </c>
      <c r="IH616" s="1" t="str">
        <f t="shared" si="3236"/>
        <v/>
      </c>
      <c r="II616" s="1" t="str">
        <f t="shared" si="3237"/>
        <v/>
      </c>
      <c r="IO616" s="3"/>
      <c r="IP616" s="3"/>
      <c r="IQ616" s="4"/>
      <c r="IR616" s="4"/>
      <c r="IX616" s="6"/>
      <c r="IY616" s="6"/>
      <c r="IZ616" s="7"/>
      <c r="JA616" s="7"/>
      <c r="JG616" s="12"/>
      <c r="JH616" s="12"/>
      <c r="JI616" s="13"/>
      <c r="JJ616" s="13"/>
      <c r="JN616" s="6"/>
      <c r="JO616" s="6"/>
      <c r="JQ616" s="11"/>
      <c r="JR616" s="11"/>
      <c r="JS616" s="12"/>
      <c r="JT616" s="13"/>
      <c r="JU616" s="12"/>
      <c r="JV616" s="12"/>
      <c r="JW616" s="97"/>
      <c r="JX616" s="13"/>
      <c r="JY616" s="13"/>
      <c r="JZ616" s="97"/>
      <c r="KA616" s="97"/>
      <c r="KB616" s="11"/>
      <c r="KC616" s="11"/>
      <c r="KD616" s="11"/>
      <c r="KE616" s="11"/>
    </row>
    <row r="617" spans="1:291" x14ac:dyDescent="0.2">
      <c r="A617" s="14">
        <f t="shared" si="2545"/>
        <v>617</v>
      </c>
      <c r="B617" t="s">
        <v>58</v>
      </c>
      <c r="C617" s="2">
        <v>42998</v>
      </c>
      <c r="G617" s="3">
        <v>107.285</v>
      </c>
      <c r="H617" s="3">
        <v>117.20699999999999</v>
      </c>
      <c r="I617" s="3">
        <v>125.2</v>
      </c>
      <c r="J617" s="4">
        <v>153.24</v>
      </c>
      <c r="P617" s="128">
        <f t="shared" si="3096"/>
        <v>3452.4999999999995</v>
      </c>
      <c r="Q617" s="5">
        <f t="shared" si="3097"/>
        <v>3764.7499999999995</v>
      </c>
      <c r="R617" s="6">
        <f t="shared" si="3098"/>
        <v>4020.0000000000005</v>
      </c>
      <c r="S617" s="7">
        <f t="shared" si="3099"/>
        <v>4920.0000000000009</v>
      </c>
      <c r="Y617" s="4">
        <f t="shared" si="3100"/>
        <v>2.75</v>
      </c>
      <c r="Z617" s="1">
        <f t="shared" si="3101"/>
        <v>8.0000000000009095</v>
      </c>
      <c r="AA617" s="1">
        <f t="shared" si="3102"/>
        <v>11.499999999999545</v>
      </c>
      <c r="AB617" s="1">
        <f t="shared" si="3103"/>
        <v>11.999999999998181</v>
      </c>
      <c r="AC617" s="1"/>
      <c r="AD617" s="1"/>
      <c r="AE617" s="126"/>
      <c r="AF617" s="126"/>
      <c r="AG617" s="126"/>
      <c r="AH617" s="4">
        <f t="shared" si="3104"/>
        <v>0.16666666666606034</v>
      </c>
      <c r="AI617" s="4">
        <f t="shared" si="3105"/>
        <v>0.69999999999945484</v>
      </c>
      <c r="AJ617" s="4">
        <f t="shared" si="3106"/>
        <v>1.1000000000011827</v>
      </c>
      <c r="AK617" s="4">
        <f t="shared" si="3107"/>
        <v>0.33333333333454629</v>
      </c>
      <c r="AL617" s="4">
        <f t="shared" si="3108"/>
        <v>2.2500000000011369</v>
      </c>
      <c r="AM617" s="4">
        <f t="shared" si="3109"/>
        <v>7.500000000000151</v>
      </c>
      <c r="AN617" s="4">
        <f t="shared" si="3110"/>
        <v>6.7000000000002728</v>
      </c>
      <c r="AO617" s="4">
        <f t="shared" si="3111"/>
        <v>1</v>
      </c>
      <c r="AP617" s="4">
        <f t="shared" si="3112"/>
        <v>0.83333333333121185</v>
      </c>
      <c r="AQ617" s="4">
        <f t="shared" si="3113"/>
        <v>6.999999999998332</v>
      </c>
      <c r="AR617" s="4">
        <f t="shared" si="3114"/>
        <v>0.90000000000018154</v>
      </c>
      <c r="AS617" s="4">
        <f t="shared" si="3115"/>
        <v>5.3333333333346467</v>
      </c>
      <c r="AT617" s="4">
        <f t="shared" si="3116"/>
        <v>3.9000000000002428</v>
      </c>
      <c r="AU617" s="1"/>
      <c r="BA617" s="11">
        <f t="shared" si="3117"/>
        <v>-2.75</v>
      </c>
      <c r="BB617" s="11">
        <f t="shared" si="3118"/>
        <v>-8.0000000000009095</v>
      </c>
      <c r="BC617" s="12">
        <f t="shared" si="3119"/>
        <v>-11.499999999999545</v>
      </c>
      <c r="BD617" s="13">
        <f t="shared" si="3120"/>
        <v>-11.999999999998181</v>
      </c>
      <c r="BJ617" s="11">
        <f t="shared" si="2951"/>
        <v>-0.16666666666606034</v>
      </c>
      <c r="BK617" s="11">
        <f t="shared" si="3125"/>
        <v>-0.69999999999945484</v>
      </c>
      <c r="BL617" s="11">
        <f t="shared" si="3126"/>
        <v>-1.1000000000011827</v>
      </c>
      <c r="BM617" s="11">
        <f t="shared" si="3127"/>
        <v>-0.33333333333454629</v>
      </c>
      <c r="BN617" s="11">
        <f t="shared" si="3121"/>
        <v>-2.2500000000011369</v>
      </c>
      <c r="BO617" s="11">
        <f t="shared" si="3122"/>
        <v>-7.500000000000151</v>
      </c>
      <c r="BP617" s="11">
        <f t="shared" si="3128"/>
        <v>-6.7000000000002728</v>
      </c>
      <c r="BQ617" s="1">
        <v>1</v>
      </c>
      <c r="BR617" s="11">
        <f t="shared" si="3129"/>
        <v>0.83333333333121185</v>
      </c>
      <c r="BS617" s="11">
        <f t="shared" si="3130"/>
        <v>-6.999999999998332</v>
      </c>
      <c r="BT617" s="11">
        <f t="shared" si="3131"/>
        <v>-0.90000000000018154</v>
      </c>
      <c r="BU617" s="11">
        <f t="shared" si="3132"/>
        <v>-5.3333333333346467</v>
      </c>
      <c r="BV617" s="11">
        <f t="shared" si="3133"/>
        <v>-3.9000000000002428</v>
      </c>
      <c r="BY617" s="126"/>
      <c r="BZ617" s="126"/>
      <c r="CA617">
        <f t="shared" si="3134"/>
        <v>-5.3333333333346467</v>
      </c>
      <c r="CB617" s="1">
        <f t="shared" si="3135"/>
        <v>1</v>
      </c>
      <c r="CC617" s="1">
        <f t="shared" si="3136"/>
        <v>1</v>
      </c>
      <c r="CD617" s="1">
        <f t="shared" si="3137"/>
        <v>1</v>
      </c>
      <c r="CE617" s="126">
        <f t="shared" si="2942"/>
        <v>1</v>
      </c>
      <c r="CF617" s="1">
        <f t="shared" si="3138"/>
        <v>1</v>
      </c>
      <c r="CG617" s="1">
        <f t="shared" si="3139"/>
        <v>1</v>
      </c>
      <c r="CH617" s="1" t="str">
        <f t="shared" si="2943"/>
        <v/>
      </c>
      <c r="CI617" s="1" t="str">
        <f t="shared" si="2968"/>
        <v/>
      </c>
      <c r="CJ617" s="1">
        <f t="shared" si="2969"/>
        <v>0</v>
      </c>
      <c r="CK617" s="1">
        <f t="shared" si="2970"/>
        <v>0</v>
      </c>
      <c r="CL617" s="1">
        <f t="shared" si="3140"/>
        <v>1</v>
      </c>
      <c r="CM617" s="1">
        <f t="shared" si="2972"/>
        <v>0</v>
      </c>
      <c r="CN617" s="1" t="str">
        <f t="shared" si="3141"/>
        <v/>
      </c>
      <c r="CO617" s="1">
        <f t="shared" si="3142"/>
        <v>1</v>
      </c>
      <c r="CP617" s="1">
        <f t="shared" si="3143"/>
        <v>1</v>
      </c>
      <c r="CQ617" s="1" t="str">
        <f t="shared" si="3144"/>
        <v/>
      </c>
      <c r="CS617" s="1">
        <f t="shared" si="3145"/>
        <v>1</v>
      </c>
      <c r="CT617" s="1">
        <f t="shared" si="3146"/>
        <v>1</v>
      </c>
      <c r="CU617" s="1">
        <f t="shared" si="3147"/>
        <v>1</v>
      </c>
      <c r="CV617" s="126">
        <f t="shared" si="2944"/>
        <v>1</v>
      </c>
      <c r="CW617" s="1">
        <f t="shared" si="3148"/>
        <v>1</v>
      </c>
      <c r="CX617" s="1">
        <f t="shared" si="3149"/>
        <v>1</v>
      </c>
      <c r="CY617" s="1">
        <f t="shared" si="2982"/>
        <v>1</v>
      </c>
      <c r="CZ617" s="1">
        <f t="shared" si="2983"/>
        <v>1</v>
      </c>
      <c r="DA617" s="1">
        <f t="shared" si="2984"/>
        <v>1</v>
      </c>
      <c r="DB617" s="1" t="str">
        <f t="shared" si="2985"/>
        <v/>
      </c>
      <c r="DC617" s="1" t="str">
        <f t="shared" si="2986"/>
        <v/>
      </c>
      <c r="DD617" s="1">
        <f t="shared" si="2987"/>
        <v>0</v>
      </c>
      <c r="DE617" s="1" t="str">
        <f t="shared" si="3150"/>
        <v/>
      </c>
      <c r="DF617" s="1"/>
      <c r="DG617" s="126">
        <f t="shared" si="2945"/>
        <v>1</v>
      </c>
      <c r="DH617" s="1">
        <f t="shared" si="3151"/>
        <v>1</v>
      </c>
      <c r="DI617" s="1">
        <f t="shared" si="3152"/>
        <v>1</v>
      </c>
      <c r="DJ617" s="1">
        <f t="shared" si="3153"/>
        <v>1</v>
      </c>
      <c r="DK617" s="1" t="str">
        <f t="shared" si="2992"/>
        <v/>
      </c>
      <c r="DL617" s="1"/>
      <c r="DM617" s="1" t="str">
        <f t="shared" si="2993"/>
        <v/>
      </c>
      <c r="DN617" s="1">
        <f t="shared" si="2994"/>
        <v>1</v>
      </c>
      <c r="DO617" s="1">
        <f t="shared" si="2995"/>
        <v>1</v>
      </c>
      <c r="DP617" s="1">
        <f t="shared" si="2996"/>
        <v>1</v>
      </c>
      <c r="DQ617" s="1">
        <f t="shared" si="2997"/>
        <v>1</v>
      </c>
      <c r="DR617" s="1">
        <f t="shared" si="2998"/>
        <v>1</v>
      </c>
      <c r="DS617" s="1">
        <f t="shared" si="2999"/>
        <v>1</v>
      </c>
      <c r="DT617" s="1">
        <f t="shared" si="3000"/>
        <v>1</v>
      </c>
      <c r="DU617" s="1">
        <f t="shared" si="3001"/>
        <v>0</v>
      </c>
      <c r="DV617" s="1">
        <f t="shared" si="3154"/>
        <v>1</v>
      </c>
      <c r="DW617" s="1">
        <f t="shared" si="3155"/>
        <v>0</v>
      </c>
      <c r="DX617" s="1" t="str">
        <f t="shared" si="3004"/>
        <v/>
      </c>
      <c r="DY617" s="1" t="str">
        <f t="shared" si="3005"/>
        <v/>
      </c>
      <c r="EA617" s="1">
        <f t="shared" si="3156"/>
        <v>1</v>
      </c>
      <c r="EB617" s="1">
        <f t="shared" si="3157"/>
        <v>1</v>
      </c>
      <c r="EC617" s="1">
        <f t="shared" si="3158"/>
        <v>1</v>
      </c>
      <c r="ED617" s="1">
        <f t="shared" si="3159"/>
        <v>1</v>
      </c>
      <c r="EF617" s="1">
        <f t="shared" si="3160"/>
        <v>1</v>
      </c>
      <c r="EG617" s="1">
        <f t="shared" si="3161"/>
        <v>1</v>
      </c>
      <c r="EH617" s="1">
        <f t="shared" si="3162"/>
        <v>1</v>
      </c>
      <c r="EI617" s="1">
        <f t="shared" si="3163"/>
        <v>1</v>
      </c>
      <c r="EK617" s="1">
        <f t="shared" si="3164"/>
        <v>1</v>
      </c>
      <c r="EL617" s="1">
        <f t="shared" si="3165"/>
        <v>1</v>
      </c>
      <c r="EM617" s="1">
        <f t="shared" si="3166"/>
        <v>1</v>
      </c>
      <c r="EO617" s="1">
        <f t="shared" si="3167"/>
        <v>1</v>
      </c>
      <c r="EP617" s="1">
        <f t="shared" si="3168"/>
        <v>1</v>
      </c>
      <c r="EQ617" s="1">
        <f t="shared" si="3169"/>
        <v>1</v>
      </c>
      <c r="ES617" s="1">
        <f t="shared" si="3170"/>
        <v>1</v>
      </c>
      <c r="ET617" s="1">
        <f t="shared" si="3171"/>
        <v>1</v>
      </c>
      <c r="EU617" s="1">
        <f t="shared" si="3172"/>
        <v>1</v>
      </c>
      <c r="EV617" s="1">
        <f t="shared" si="3173"/>
        <v>1</v>
      </c>
      <c r="EW617" s="1">
        <f t="shared" si="3024"/>
        <v>1</v>
      </c>
      <c r="EY617" s="1">
        <f t="shared" si="3174"/>
        <v>1</v>
      </c>
      <c r="EZ617" s="1">
        <f t="shared" si="3175"/>
        <v>1</v>
      </c>
      <c r="FA617" s="1">
        <f t="shared" si="3176"/>
        <v>1</v>
      </c>
      <c r="FC617" s="1">
        <f t="shared" si="3177"/>
        <v>1</v>
      </c>
      <c r="FD617" s="1">
        <f t="shared" si="3029"/>
        <v>0</v>
      </c>
      <c r="FE617" s="1"/>
      <c r="FF617" s="1">
        <f t="shared" si="3178"/>
        <v>1</v>
      </c>
      <c r="FG617" s="1">
        <f t="shared" si="3179"/>
        <v>1</v>
      </c>
      <c r="FH617" s="1">
        <f t="shared" si="3180"/>
        <v>1</v>
      </c>
      <c r="FI617" s="1">
        <f t="shared" si="3033"/>
        <v>1</v>
      </c>
      <c r="FJ617" s="1">
        <f t="shared" si="3034"/>
        <v>1</v>
      </c>
      <c r="FK617" s="1">
        <f t="shared" si="3035"/>
        <v>1</v>
      </c>
      <c r="FL617" s="1">
        <f t="shared" si="3036"/>
        <v>1</v>
      </c>
      <c r="FN617" s="1" t="str">
        <f t="shared" si="3181"/>
        <v/>
      </c>
      <c r="FO617" s="1" t="str">
        <f t="shared" si="3038"/>
        <v/>
      </c>
      <c r="FP617" s="1" t="str">
        <f t="shared" si="3182"/>
        <v/>
      </c>
      <c r="FV617" s="1">
        <f t="shared" si="3123"/>
        <v>1</v>
      </c>
      <c r="FW617" s="1">
        <f t="shared" si="3124"/>
        <v>0</v>
      </c>
      <c r="FX617" s="1">
        <f t="shared" si="3183"/>
        <v>1</v>
      </c>
      <c r="GA617" s="1">
        <f t="shared" si="3184"/>
        <v>0</v>
      </c>
      <c r="GB617" s="1">
        <f t="shared" si="3185"/>
        <v>0</v>
      </c>
      <c r="GC617" s="1">
        <f t="shared" si="3186"/>
        <v>0</v>
      </c>
      <c r="GD617" s="1">
        <f t="shared" si="3187"/>
        <v>0</v>
      </c>
      <c r="GE617" s="1">
        <f t="shared" si="3188"/>
        <v>0</v>
      </c>
      <c r="GF617" s="1">
        <f t="shared" si="3189"/>
        <v>0</v>
      </c>
      <c r="GG617" s="1">
        <f t="shared" si="3190"/>
        <v>0</v>
      </c>
      <c r="GI617" s="1">
        <f t="shared" si="3191"/>
        <v>0</v>
      </c>
      <c r="GK617" s="1">
        <f t="shared" si="3192"/>
        <v>1</v>
      </c>
      <c r="GL617" s="1">
        <f t="shared" si="3193"/>
        <v>1</v>
      </c>
      <c r="GM617" s="1">
        <f t="shared" si="3194"/>
        <v>1</v>
      </c>
      <c r="GN617" s="1">
        <f t="shared" si="3195"/>
        <v>1</v>
      </c>
      <c r="GO617" s="1">
        <f t="shared" si="3196"/>
        <v>1</v>
      </c>
      <c r="GP617" s="1">
        <f t="shared" si="3197"/>
        <v>1</v>
      </c>
      <c r="GQ617" s="1">
        <f t="shared" si="3198"/>
        <v>1</v>
      </c>
      <c r="GS617" s="1" t="str">
        <f t="shared" si="3199"/>
        <v/>
      </c>
      <c r="GT617" s="1" t="str">
        <f t="shared" si="3200"/>
        <v/>
      </c>
      <c r="GU617" s="1">
        <f t="shared" si="3201"/>
        <v>0</v>
      </c>
      <c r="GV617" s="1">
        <f t="shared" si="3202"/>
        <v>0</v>
      </c>
      <c r="GW617" s="1">
        <f t="shared" si="3203"/>
        <v>0</v>
      </c>
      <c r="GX617" s="1">
        <f t="shared" si="3204"/>
        <v>0</v>
      </c>
      <c r="GY617" s="1">
        <f t="shared" si="3205"/>
        <v>0</v>
      </c>
      <c r="GZ617" s="1"/>
      <c r="HA617" s="1">
        <f t="shared" si="3206"/>
        <v>1</v>
      </c>
      <c r="HB617" s="1">
        <f t="shared" si="3207"/>
        <v>1</v>
      </c>
      <c r="HC617" s="1">
        <f t="shared" si="3208"/>
        <v>1</v>
      </c>
      <c r="HD617" s="1">
        <f t="shared" si="3209"/>
        <v>1</v>
      </c>
      <c r="HE617" s="1">
        <f t="shared" si="3210"/>
        <v>0</v>
      </c>
      <c r="HF617" s="1">
        <f t="shared" si="3211"/>
        <v>0</v>
      </c>
      <c r="HH617" s="1">
        <f t="shared" si="3212"/>
        <v>1</v>
      </c>
      <c r="HI617" s="1">
        <f t="shared" si="3213"/>
        <v>1</v>
      </c>
      <c r="HJ617" s="1">
        <f t="shared" si="3214"/>
        <v>1</v>
      </c>
      <c r="HK617" s="1">
        <f t="shared" si="3215"/>
        <v>1</v>
      </c>
      <c r="HL617" s="1">
        <f t="shared" si="3216"/>
        <v>0</v>
      </c>
      <c r="HM617" s="1">
        <f t="shared" si="3217"/>
        <v>0</v>
      </c>
      <c r="HO617" s="1" t="str">
        <f t="shared" si="3218"/>
        <v/>
      </c>
      <c r="HP617" s="1">
        <f t="shared" si="3219"/>
        <v>0</v>
      </c>
      <c r="HQ617" s="1" t="str">
        <f t="shared" si="3220"/>
        <v/>
      </c>
      <c r="HR617">
        <f t="shared" si="3221"/>
        <v>0</v>
      </c>
      <c r="HS617" s="1" t="str">
        <f t="shared" si="3222"/>
        <v/>
      </c>
      <c r="HT617" t="str">
        <f t="shared" si="3223"/>
        <v/>
      </c>
      <c r="HU617" t="str">
        <f t="shared" si="3224"/>
        <v/>
      </c>
      <c r="HV617" s="1" t="str">
        <f t="shared" si="3225"/>
        <v/>
      </c>
      <c r="HW617" s="1" t="str">
        <f t="shared" si="3226"/>
        <v/>
      </c>
      <c r="HX617" s="1" t="str">
        <f t="shared" si="3227"/>
        <v/>
      </c>
      <c r="HZ617" s="1" t="str">
        <f t="shared" si="3228"/>
        <v/>
      </c>
      <c r="IA617" s="1">
        <f t="shared" si="3229"/>
        <v>0</v>
      </c>
      <c r="IB617" s="1" t="str">
        <f t="shared" si="3230"/>
        <v/>
      </c>
      <c r="IC617" s="1">
        <f t="shared" si="3231"/>
        <v>0</v>
      </c>
      <c r="ID617" s="1" t="str">
        <f t="shared" si="3232"/>
        <v/>
      </c>
      <c r="IE617" s="1" t="str">
        <f t="shared" si="3233"/>
        <v/>
      </c>
      <c r="IF617" s="1" t="str">
        <f t="shared" si="3234"/>
        <v/>
      </c>
      <c r="IG617" s="1" t="str">
        <f t="shared" si="3235"/>
        <v/>
      </c>
      <c r="IH617" s="1" t="str">
        <f t="shared" si="3236"/>
        <v/>
      </c>
      <c r="II617" s="1" t="str">
        <f t="shared" si="3237"/>
        <v/>
      </c>
      <c r="IO617" s="3"/>
      <c r="IP617" s="3"/>
      <c r="IQ617" s="4"/>
      <c r="IR617" s="4"/>
      <c r="IX617" s="6"/>
      <c r="IY617" s="6"/>
      <c r="IZ617" s="7"/>
      <c r="JA617" s="7"/>
      <c r="JG617" s="12"/>
      <c r="JH617" s="12"/>
      <c r="JI617" s="13"/>
      <c r="JJ617" s="13"/>
      <c r="JN617" s="6"/>
      <c r="JO617" s="6"/>
      <c r="JQ617" s="11"/>
      <c r="JR617" s="11"/>
      <c r="JS617" s="12"/>
      <c r="JT617" s="13"/>
      <c r="JU617" s="12"/>
      <c r="JV617" s="12"/>
      <c r="JW617" s="97"/>
      <c r="JX617" s="13"/>
      <c r="JY617" s="13"/>
      <c r="JZ617" s="97"/>
      <c r="KA617" s="97"/>
      <c r="KB617" s="11"/>
      <c r="KC617" s="11"/>
      <c r="KD617" s="11"/>
      <c r="KE617" s="11"/>
    </row>
    <row r="618" spans="1:291" x14ac:dyDescent="0.2">
      <c r="A618" s="14">
        <f t="shared" si="2545"/>
        <v>618</v>
      </c>
      <c r="C618" s="2">
        <v>42999</v>
      </c>
      <c r="G618" s="3">
        <v>107.28</v>
      </c>
      <c r="H618" s="3">
        <v>117.197</v>
      </c>
      <c r="I618" s="3">
        <v>125.2</v>
      </c>
      <c r="J618" s="4">
        <v>153.28</v>
      </c>
      <c r="P618" s="128">
        <f t="shared" ref="P618:Q620" si="3238">(INT(G618)*32)+(IF(INT(RIGHT(G618*1000,1))=7,(G618-INT(G618))+0.0005,IF(INT(RIGHT(G618*1000,1))=2,(G618-INT(G618))+0.0005,G618-INT(G618))))*100</f>
        <v>3452</v>
      </c>
      <c r="Q618" s="5">
        <f t="shared" si="3238"/>
        <v>3763.7500000000005</v>
      </c>
      <c r="R618" s="6">
        <f t="shared" ref="R618:S620" si="3239">INT(I618)*32+(I618-INT(I618))*100</f>
        <v>4020.0000000000005</v>
      </c>
      <c r="S618" s="7">
        <f t="shared" si="3239"/>
        <v>4924</v>
      </c>
      <c r="Y618" s="4">
        <f t="shared" ref="Y618:AB620" si="3240">ABS(BA618)</f>
        <v>0.49999999999954525</v>
      </c>
      <c r="Z618" s="1">
        <f t="shared" si="3240"/>
        <v>0.99999999999909051</v>
      </c>
      <c r="AA618" s="1">
        <f t="shared" si="3240"/>
        <v>0</v>
      </c>
      <c r="AB618" s="1">
        <f t="shared" si="3240"/>
        <v>3.9999999999990905</v>
      </c>
      <c r="AC618" s="1"/>
      <c r="AD618" s="1"/>
      <c r="AE618" s="126"/>
      <c r="AF618" s="126"/>
      <c r="AG618" s="126"/>
      <c r="AH618" s="4">
        <f t="shared" ref="AH618:AT618" si="3241">ABS(BJ618)</f>
        <v>0.33333333333303017</v>
      </c>
      <c r="AI618" s="4">
        <f t="shared" si="3241"/>
        <v>0.3999999999996362</v>
      </c>
      <c r="AJ618" s="4">
        <f t="shared" si="3241"/>
        <v>0.99999999999909051</v>
      </c>
      <c r="AK618" s="4">
        <f t="shared" si="3241"/>
        <v>0.99999999999909051</v>
      </c>
      <c r="AL618" s="4">
        <f t="shared" si="3241"/>
        <v>0.99999999999909051</v>
      </c>
      <c r="AM618" s="4">
        <f t="shared" si="3241"/>
        <v>1.3333333333330302</v>
      </c>
      <c r="AN618" s="4">
        <f t="shared" si="3241"/>
        <v>1.5999999999996362</v>
      </c>
      <c r="AO618" s="4">
        <f t="shared" si="3241"/>
        <v>1</v>
      </c>
      <c r="AP618" s="4">
        <f t="shared" si="3241"/>
        <v>0.33333333333303017</v>
      </c>
      <c r="AQ618" s="4">
        <f t="shared" si="3241"/>
        <v>0.16666666666560559</v>
      </c>
      <c r="AR618" s="4">
        <f t="shared" si="3241"/>
        <v>0.99999999999909051</v>
      </c>
      <c r="AS618" s="4">
        <f t="shared" si="3241"/>
        <v>1.8888888888877773</v>
      </c>
      <c r="AT618" s="4">
        <f t="shared" si="3241"/>
        <v>1.5333333333323025</v>
      </c>
      <c r="AU618" s="1"/>
      <c r="BA618" s="11">
        <f t="shared" ref="BA618:BD620" si="3242">P618-P617</f>
        <v>-0.49999999999954525</v>
      </c>
      <c r="BB618" s="11">
        <f t="shared" si="3242"/>
        <v>-0.99999999999909051</v>
      </c>
      <c r="BC618" s="12">
        <f t="shared" si="3242"/>
        <v>0</v>
      </c>
      <c r="BD618" s="13">
        <f t="shared" si="3242"/>
        <v>3.9999999999990905</v>
      </c>
      <c r="BJ618" s="11">
        <f t="shared" si="2951"/>
        <v>-0.33333333333303017</v>
      </c>
      <c r="BK618" s="11">
        <f t="shared" si="3125"/>
        <v>-0.3999999999996362</v>
      </c>
      <c r="BL618" s="11">
        <f t="shared" si="3126"/>
        <v>-0.99999999999909051</v>
      </c>
      <c r="BM618" s="11">
        <f t="shared" si="3127"/>
        <v>-0.99999999999909051</v>
      </c>
      <c r="BN618" s="11">
        <f t="shared" ref="BN618:BO620" si="3243">BB618-(BC618/BN$3)</f>
        <v>-0.99999999999909051</v>
      </c>
      <c r="BO618" s="11">
        <f t="shared" si="3243"/>
        <v>-1.3333333333330302</v>
      </c>
      <c r="BP618" s="11">
        <f t="shared" si="3128"/>
        <v>-1.5999999999996362</v>
      </c>
      <c r="BQ618" s="1">
        <v>1</v>
      </c>
      <c r="BR618" s="11">
        <f t="shared" si="3129"/>
        <v>-0.33333333333303017</v>
      </c>
      <c r="BS618" s="11">
        <f t="shared" si="3130"/>
        <v>0.16666666666560559</v>
      </c>
      <c r="BT618" s="11">
        <f t="shared" si="3131"/>
        <v>-0.99999999999909051</v>
      </c>
      <c r="BU618" s="11">
        <f t="shared" si="3132"/>
        <v>-1.8888888888877773</v>
      </c>
      <c r="BV618" s="11">
        <f t="shared" si="3133"/>
        <v>-1.5333333333323025</v>
      </c>
      <c r="BY618" s="126"/>
      <c r="BZ618" s="126"/>
      <c r="CA618">
        <f t="shared" si="3134"/>
        <v>-1.8888888888877773</v>
      </c>
      <c r="CB618" s="1">
        <f t="shared" si="3135"/>
        <v>1</v>
      </c>
      <c r="CC618" s="1">
        <f t="shared" si="3136"/>
        <v>1</v>
      </c>
      <c r="CD618" s="1">
        <f t="shared" si="3137"/>
        <v>1</v>
      </c>
      <c r="CE618" s="126">
        <f t="shared" si="2942"/>
        <v>0</v>
      </c>
      <c r="CF618" s="1">
        <f t="shared" si="3138"/>
        <v>0</v>
      </c>
      <c r="CG618" s="1" t="str">
        <f t="shared" si="3139"/>
        <v/>
      </c>
      <c r="CH618" s="1">
        <f t="shared" si="2943"/>
        <v>1</v>
      </c>
      <c r="CI618" s="1">
        <f t="shared" si="2968"/>
        <v>1</v>
      </c>
      <c r="CJ618" s="1">
        <f t="shared" si="2969"/>
        <v>1</v>
      </c>
      <c r="CK618" s="1" t="str">
        <f t="shared" si="2970"/>
        <v/>
      </c>
      <c r="CL618" s="1">
        <f t="shared" si="3140"/>
        <v>1</v>
      </c>
      <c r="CM618" s="1">
        <f t="shared" si="2972"/>
        <v>1</v>
      </c>
      <c r="CN618" s="1">
        <f t="shared" si="3141"/>
        <v>1</v>
      </c>
      <c r="CO618" s="1" t="str">
        <f t="shared" si="3142"/>
        <v/>
      </c>
      <c r="CP618" s="1">
        <f t="shared" si="3143"/>
        <v>1</v>
      </c>
      <c r="CQ618" s="1" t="str">
        <f t="shared" si="3144"/>
        <v/>
      </c>
      <c r="CS618" s="1">
        <f t="shared" si="3145"/>
        <v>1</v>
      </c>
      <c r="CT618" s="1">
        <f t="shared" si="3146"/>
        <v>1</v>
      </c>
      <c r="CU618" s="1">
        <f t="shared" si="3147"/>
        <v>1</v>
      </c>
      <c r="CV618" s="126">
        <f t="shared" si="2944"/>
        <v>0</v>
      </c>
      <c r="CW618" s="1">
        <f t="shared" si="3148"/>
        <v>1</v>
      </c>
      <c r="CX618" s="1" t="str">
        <f t="shared" si="3149"/>
        <v/>
      </c>
      <c r="CY618" s="1" t="str">
        <f t="shared" si="2982"/>
        <v/>
      </c>
      <c r="CZ618" s="1" t="str">
        <f t="shared" si="2983"/>
        <v/>
      </c>
      <c r="DA618" s="1" t="str">
        <f t="shared" si="2984"/>
        <v/>
      </c>
      <c r="DB618" s="1">
        <f t="shared" si="2985"/>
        <v>0</v>
      </c>
      <c r="DC618" s="1">
        <f t="shared" si="2986"/>
        <v>1</v>
      </c>
      <c r="DD618" s="1" t="str">
        <f t="shared" si="2987"/>
        <v/>
      </c>
      <c r="DE618" s="1" t="str">
        <f t="shared" si="3150"/>
        <v/>
      </c>
      <c r="DF618" s="1"/>
      <c r="DG618" s="126">
        <f t="shared" si="2945"/>
        <v>1</v>
      </c>
      <c r="DH618" s="1">
        <f t="shared" si="3151"/>
        <v>1</v>
      </c>
      <c r="DI618" s="1">
        <f t="shared" si="3152"/>
        <v>1</v>
      </c>
      <c r="DJ618" s="1">
        <f t="shared" si="3153"/>
        <v>0</v>
      </c>
      <c r="DK618" s="1">
        <f t="shared" si="2992"/>
        <v>0</v>
      </c>
      <c r="DL618" s="1"/>
      <c r="DM618" s="1">
        <f t="shared" si="2993"/>
        <v>1</v>
      </c>
      <c r="DN618" s="1" t="str">
        <f t="shared" si="2994"/>
        <v/>
      </c>
      <c r="DO618" s="1" t="str">
        <f t="shared" si="2995"/>
        <v/>
      </c>
      <c r="DP618" s="1" t="str">
        <f t="shared" si="2996"/>
        <v/>
      </c>
      <c r="DQ618" s="1" t="str">
        <f t="shared" si="2997"/>
        <v/>
      </c>
      <c r="DR618" s="1" t="str">
        <f t="shared" si="2998"/>
        <v/>
      </c>
      <c r="DS618" s="1" t="str">
        <f t="shared" si="2999"/>
        <v/>
      </c>
      <c r="DT618" s="1" t="str">
        <f t="shared" si="3000"/>
        <v/>
      </c>
      <c r="DU618" s="1" t="str">
        <f t="shared" si="3001"/>
        <v/>
      </c>
      <c r="DV618" s="1">
        <f t="shared" si="3154"/>
        <v>0</v>
      </c>
      <c r="DW618" s="1">
        <f t="shared" si="3155"/>
        <v>0</v>
      </c>
      <c r="DX618" s="1" t="str">
        <f t="shared" si="3004"/>
        <v/>
      </c>
      <c r="DY618" s="1" t="str">
        <f t="shared" si="3005"/>
        <v/>
      </c>
      <c r="EA618" s="1">
        <f t="shared" si="3156"/>
        <v>1</v>
      </c>
      <c r="EB618" s="1">
        <f t="shared" si="3157"/>
        <v>1</v>
      </c>
      <c r="EC618" s="1">
        <f t="shared" si="3158"/>
        <v>1</v>
      </c>
      <c r="ED618" s="1">
        <f t="shared" si="3159"/>
        <v>0</v>
      </c>
      <c r="EF618" s="1">
        <f t="shared" si="3160"/>
        <v>0</v>
      </c>
      <c r="EG618" s="1">
        <f t="shared" si="3161"/>
        <v>0</v>
      </c>
      <c r="EH618" s="1">
        <f t="shared" si="3162"/>
        <v>0</v>
      </c>
      <c r="EI618" s="1">
        <f t="shared" si="3163"/>
        <v>1</v>
      </c>
      <c r="EK618" s="1">
        <f t="shared" si="3164"/>
        <v>1</v>
      </c>
      <c r="EL618" s="1">
        <f t="shared" si="3165"/>
        <v>1</v>
      </c>
      <c r="EM618" s="1">
        <f t="shared" si="3166"/>
        <v>0</v>
      </c>
      <c r="EO618" s="1">
        <f t="shared" si="3167"/>
        <v>1</v>
      </c>
      <c r="EP618" s="1">
        <f t="shared" si="3168"/>
        <v>1</v>
      </c>
      <c r="EQ618" s="1">
        <f t="shared" si="3169"/>
        <v>0</v>
      </c>
      <c r="ES618" s="1">
        <f t="shared" si="3170"/>
        <v>1</v>
      </c>
      <c r="ET618" s="1">
        <f t="shared" si="3171"/>
        <v>1</v>
      </c>
      <c r="EU618" s="1">
        <f t="shared" si="3172"/>
        <v>1</v>
      </c>
      <c r="EV618" s="1">
        <f t="shared" si="3173"/>
        <v>1</v>
      </c>
      <c r="EW618" s="1">
        <f t="shared" si="3024"/>
        <v>0</v>
      </c>
      <c r="EY618" s="1">
        <f t="shared" si="3174"/>
        <v>0</v>
      </c>
      <c r="EZ618" s="1">
        <f t="shared" si="3175"/>
        <v>0</v>
      </c>
      <c r="FA618" s="1">
        <f t="shared" si="3176"/>
        <v>1</v>
      </c>
      <c r="FC618" s="1">
        <f t="shared" si="3177"/>
        <v>1</v>
      </c>
      <c r="FD618" s="1">
        <f t="shared" si="3029"/>
        <v>1</v>
      </c>
      <c r="FE618" s="1"/>
      <c r="FF618" s="1">
        <f t="shared" si="3178"/>
        <v>1</v>
      </c>
      <c r="FG618" s="1">
        <f t="shared" si="3179"/>
        <v>1</v>
      </c>
      <c r="FH618" s="1">
        <f t="shared" si="3180"/>
        <v>1</v>
      </c>
      <c r="FI618" s="1">
        <f t="shared" si="3033"/>
        <v>0</v>
      </c>
      <c r="FJ618" s="1">
        <f t="shared" si="3034"/>
        <v>0</v>
      </c>
      <c r="FK618" s="1">
        <f t="shared" si="3035"/>
        <v>1</v>
      </c>
      <c r="FL618" s="1">
        <f t="shared" si="3036"/>
        <v>1</v>
      </c>
      <c r="FN618" s="1" t="str">
        <f t="shared" si="3181"/>
        <v/>
      </c>
      <c r="FO618" s="1" t="str">
        <f t="shared" si="3038"/>
        <v/>
      </c>
      <c r="FP618" s="1" t="str">
        <f t="shared" si="3182"/>
        <v/>
      </c>
      <c r="FV618" s="1">
        <f t="shared" ref="FV618:FW620" si="3244">IF(BK617&gt;0,IF(BK618&gt;0,1,0),IF(BK618&lt;0,1,0))</f>
        <v>1</v>
      </c>
      <c r="FW618" s="1">
        <f t="shared" si="3244"/>
        <v>1</v>
      </c>
      <c r="FX618" s="1">
        <f t="shared" si="3183"/>
        <v>1</v>
      </c>
      <c r="GA618" s="1">
        <f t="shared" si="3184"/>
        <v>1</v>
      </c>
      <c r="GB618" s="1">
        <f t="shared" si="3185"/>
        <v>1</v>
      </c>
      <c r="GC618" s="1">
        <f t="shared" si="3186"/>
        <v>1</v>
      </c>
      <c r="GD618" s="1">
        <f t="shared" si="3187"/>
        <v>0</v>
      </c>
      <c r="GE618" s="1">
        <f t="shared" si="3188"/>
        <v>1</v>
      </c>
      <c r="GF618" s="1">
        <f t="shared" si="3189"/>
        <v>1</v>
      </c>
      <c r="GG618" s="1">
        <f t="shared" si="3190"/>
        <v>1</v>
      </c>
      <c r="GI618" s="1">
        <f t="shared" si="3191"/>
        <v>0</v>
      </c>
      <c r="GK618" s="1">
        <f t="shared" si="3192"/>
        <v>0</v>
      </c>
      <c r="GL618" s="1">
        <f t="shared" si="3193"/>
        <v>0</v>
      </c>
      <c r="GM618" s="1">
        <f t="shared" si="3194"/>
        <v>0</v>
      </c>
      <c r="GN618" s="1">
        <f t="shared" si="3195"/>
        <v>1</v>
      </c>
      <c r="GO618" s="1">
        <f t="shared" si="3196"/>
        <v>0</v>
      </c>
      <c r="GP618" s="1">
        <f t="shared" si="3197"/>
        <v>0</v>
      </c>
      <c r="GQ618" s="1">
        <f t="shared" si="3198"/>
        <v>0</v>
      </c>
      <c r="GS618" s="1" t="str">
        <f t="shared" si="3199"/>
        <v/>
      </c>
      <c r="GT618" s="1" t="str">
        <f t="shared" si="3200"/>
        <v/>
      </c>
      <c r="GU618" s="1">
        <f t="shared" si="3201"/>
        <v>0</v>
      </c>
      <c r="GV618" s="1">
        <f t="shared" si="3202"/>
        <v>0</v>
      </c>
      <c r="GW618" s="1">
        <f t="shared" si="3203"/>
        <v>0</v>
      </c>
      <c r="GX618" s="1">
        <f t="shared" si="3204"/>
        <v>0</v>
      </c>
      <c r="GY618" s="1">
        <f t="shared" si="3205"/>
        <v>0</v>
      </c>
      <c r="GZ618" s="1"/>
      <c r="HA618" s="1">
        <f t="shared" si="3206"/>
        <v>0</v>
      </c>
      <c r="HB618" s="1">
        <f t="shared" si="3207"/>
        <v>0</v>
      </c>
      <c r="HC618" s="1">
        <f t="shared" si="3208"/>
        <v>0</v>
      </c>
      <c r="HD618" s="1">
        <f t="shared" si="3209"/>
        <v>0</v>
      </c>
      <c r="HE618" s="1">
        <f t="shared" si="3210"/>
        <v>0</v>
      </c>
      <c r="HF618" s="1">
        <f t="shared" si="3211"/>
        <v>0</v>
      </c>
      <c r="HH618" s="1">
        <f t="shared" si="3212"/>
        <v>0</v>
      </c>
      <c r="HI618" s="1">
        <f t="shared" si="3213"/>
        <v>0</v>
      </c>
      <c r="HJ618" s="1">
        <f t="shared" si="3214"/>
        <v>0</v>
      </c>
      <c r="HK618" s="1">
        <f t="shared" si="3215"/>
        <v>0</v>
      </c>
      <c r="HL618" s="1">
        <f t="shared" si="3216"/>
        <v>0</v>
      </c>
      <c r="HM618" s="1">
        <f t="shared" si="3217"/>
        <v>0</v>
      </c>
      <c r="HO618" s="1">
        <f t="shared" si="3218"/>
        <v>1</v>
      </c>
      <c r="HP618" s="1" t="str">
        <f t="shared" si="3219"/>
        <v/>
      </c>
      <c r="HQ618" s="1" t="str">
        <f t="shared" si="3220"/>
        <v/>
      </c>
      <c r="HR618" t="str">
        <f t="shared" si="3221"/>
        <v/>
      </c>
      <c r="HS618" s="1" t="str">
        <f t="shared" si="3222"/>
        <v/>
      </c>
      <c r="HT618" t="str">
        <f t="shared" si="3223"/>
        <v/>
      </c>
      <c r="HU618" t="str">
        <f t="shared" si="3224"/>
        <v/>
      </c>
      <c r="HV618" s="1" t="str">
        <f t="shared" si="3225"/>
        <v/>
      </c>
      <c r="HW618" s="1" t="str">
        <f t="shared" si="3226"/>
        <v/>
      </c>
      <c r="HX618" s="1" t="str">
        <f t="shared" si="3227"/>
        <v/>
      </c>
      <c r="HZ618" s="1">
        <f t="shared" si="3228"/>
        <v>1</v>
      </c>
      <c r="IA618" s="1" t="str">
        <f t="shared" si="3229"/>
        <v/>
      </c>
      <c r="IB618" s="1" t="str">
        <f t="shared" si="3230"/>
        <v/>
      </c>
      <c r="IC618" s="1" t="str">
        <f t="shared" si="3231"/>
        <v/>
      </c>
      <c r="ID618" s="1" t="str">
        <f t="shared" si="3232"/>
        <v/>
      </c>
      <c r="IE618" s="1" t="str">
        <f t="shared" si="3233"/>
        <v/>
      </c>
      <c r="IF618" s="1" t="str">
        <f t="shared" si="3234"/>
        <v/>
      </c>
      <c r="IG618" s="1" t="str">
        <f t="shared" si="3235"/>
        <v/>
      </c>
      <c r="IH618" s="1" t="str">
        <f t="shared" si="3236"/>
        <v/>
      </c>
      <c r="II618" s="1" t="str">
        <f t="shared" si="3237"/>
        <v/>
      </c>
      <c r="IO618" s="3"/>
      <c r="IP618" s="3"/>
      <c r="IQ618" s="4"/>
      <c r="IR618" s="4"/>
      <c r="IX618" s="6"/>
      <c r="IY618" s="6"/>
      <c r="IZ618" s="7"/>
      <c r="JA618" s="7"/>
      <c r="JG618" s="12"/>
      <c r="JH618" s="12"/>
      <c r="JI618" s="13"/>
      <c r="JJ618" s="13"/>
      <c r="JN618" s="6"/>
      <c r="JO618" s="6"/>
      <c r="JQ618" s="11"/>
      <c r="JR618" s="11"/>
      <c r="JS618" s="12"/>
      <c r="JT618" s="13"/>
      <c r="JU618" s="12"/>
      <c r="JV618" s="12"/>
      <c r="JW618" s="97"/>
      <c r="JX618" s="13"/>
      <c r="JY618" s="13"/>
      <c r="JZ618" s="97"/>
      <c r="KA618" s="97"/>
      <c r="KB618" s="11"/>
      <c r="KC618" s="11"/>
      <c r="KD618" s="11"/>
      <c r="KE618" s="11"/>
    </row>
    <row r="619" spans="1:291" x14ac:dyDescent="0.2">
      <c r="A619" s="14">
        <f t="shared" si="2545"/>
        <v>619</v>
      </c>
      <c r="C619" s="2">
        <v>43000</v>
      </c>
      <c r="G619" s="3">
        <v>107.285</v>
      </c>
      <c r="H619" s="3">
        <v>117.22199999999999</v>
      </c>
      <c r="I619" s="3">
        <v>125.235</v>
      </c>
      <c r="J619" s="4">
        <v>154.03</v>
      </c>
      <c r="P619" s="128">
        <f t="shared" si="3238"/>
        <v>3452.4999999999995</v>
      </c>
      <c r="Q619" s="5">
        <f t="shared" si="3238"/>
        <v>3766.2499999999995</v>
      </c>
      <c r="R619" s="6">
        <f t="shared" si="3239"/>
        <v>4023.5</v>
      </c>
      <c r="S619" s="7">
        <f t="shared" si="3239"/>
        <v>4931</v>
      </c>
      <c r="Y619" s="4">
        <f t="shared" si="3240"/>
        <v>0.49999999999954525</v>
      </c>
      <c r="Z619" s="1">
        <f t="shared" si="3240"/>
        <v>2.4999999999990905</v>
      </c>
      <c r="AA619" s="1">
        <f t="shared" si="3240"/>
        <v>3.4999999999995453</v>
      </c>
      <c r="AB619" s="1">
        <f t="shared" si="3240"/>
        <v>7</v>
      </c>
      <c r="AC619" s="1"/>
      <c r="AD619" s="1"/>
      <c r="AE619" s="126"/>
      <c r="AF619" s="126"/>
      <c r="AG619" s="126"/>
      <c r="AH619" s="4">
        <f t="shared" ref="AH619:AH682" si="3245">ABS(BJ619)</f>
        <v>0.66666666666696983</v>
      </c>
      <c r="AI619" s="4">
        <f t="shared" ref="AI619:AI682" si="3246">ABS(BK619)</f>
        <v>0.50000000000036371</v>
      </c>
      <c r="AJ619" s="4">
        <f t="shared" ref="AJ619:AJ682" si="3247">ABS(BL619)</f>
        <v>0.39999999999936353</v>
      </c>
      <c r="AK619" s="4">
        <f t="shared" ref="AK619:AK682" si="3248">ABS(BM619)</f>
        <v>0.16666666666606034</v>
      </c>
      <c r="AL619" s="4">
        <f t="shared" ref="AL619:AL682" si="3249">ABS(BN619)</f>
        <v>0.74999999999931788</v>
      </c>
      <c r="AM619" s="4">
        <f t="shared" ref="AM619:AM682" si="3250">ABS(BO619)</f>
        <v>1.1666666666662118</v>
      </c>
      <c r="AN619" s="4">
        <f t="shared" ref="AN619:AN682" si="3251">ABS(BP619)</f>
        <v>0.69999999999954543</v>
      </c>
      <c r="AO619" s="4">
        <f t="shared" ref="AO619:AO682" si="3252">ABS(BQ619)</f>
        <v>1</v>
      </c>
      <c r="AP619" s="4">
        <f t="shared" ref="AP619:AP682" si="3253">ABS(BR619)</f>
        <v>0.99999999999999989</v>
      </c>
      <c r="AQ619" s="4">
        <f t="shared" ref="AQ619:AQ682" si="3254">ABS(BS619)</f>
        <v>0.91666666666712127</v>
      </c>
      <c r="AR619" s="4">
        <f t="shared" ref="AR619:AR682" si="3255">ABS(BT619)</f>
        <v>0.40000000000072755</v>
      </c>
      <c r="AS619" s="4">
        <f t="shared" ref="AS619:AS682" si="3256">ABS(BU619)</f>
        <v>0.94444444444353493</v>
      </c>
      <c r="AT619" s="4">
        <f t="shared" ref="AT619:AT682" si="3257">ABS(BV619)</f>
        <v>6.6666666665757157E-2</v>
      </c>
      <c r="AU619" s="1"/>
      <c r="BA619" s="11">
        <f t="shared" si="3242"/>
        <v>0.49999999999954525</v>
      </c>
      <c r="BB619" s="11">
        <f t="shared" si="3242"/>
        <v>2.4999999999990905</v>
      </c>
      <c r="BC619" s="12">
        <f t="shared" si="3242"/>
        <v>3.4999999999995453</v>
      </c>
      <c r="BD619" s="13">
        <f t="shared" si="3242"/>
        <v>7</v>
      </c>
      <c r="BJ619" s="11">
        <f t="shared" si="2951"/>
        <v>-0.66666666666696983</v>
      </c>
      <c r="BK619" s="11">
        <f t="shared" si="3125"/>
        <v>-0.50000000000036371</v>
      </c>
      <c r="BL619" s="11">
        <f t="shared" si="3126"/>
        <v>0.39999999999936353</v>
      </c>
      <c r="BM619" s="11">
        <f t="shared" si="3127"/>
        <v>0.16666666666606034</v>
      </c>
      <c r="BN619" s="11">
        <f t="shared" si="3243"/>
        <v>0.74999999999931788</v>
      </c>
      <c r="BO619" s="11">
        <f t="shared" si="3243"/>
        <v>1.1666666666662118</v>
      </c>
      <c r="BP619" s="11">
        <f t="shared" si="3128"/>
        <v>0.69999999999954543</v>
      </c>
      <c r="BQ619" s="1">
        <v>1</v>
      </c>
      <c r="BR619" s="11">
        <f t="shared" si="3129"/>
        <v>0.99999999999999989</v>
      </c>
      <c r="BS619" s="11">
        <f t="shared" si="3130"/>
        <v>0.91666666666712127</v>
      </c>
      <c r="BT619" s="11">
        <f t="shared" si="3131"/>
        <v>-0.40000000000072755</v>
      </c>
      <c r="BU619" s="11">
        <f t="shared" si="3132"/>
        <v>0.94444444444353493</v>
      </c>
      <c r="BV619" s="11">
        <f t="shared" si="3133"/>
        <v>6.6666666665757157E-2</v>
      </c>
      <c r="BY619" s="126"/>
      <c r="BZ619" s="126"/>
      <c r="CA619">
        <f t="shared" si="3134"/>
        <v>0.94444444444353493</v>
      </c>
      <c r="CB619" s="1">
        <f t="shared" si="3135"/>
        <v>0</v>
      </c>
      <c r="CC619" s="1">
        <f t="shared" si="3136"/>
        <v>0</v>
      </c>
      <c r="CD619" s="1">
        <f t="shared" si="3137"/>
        <v>0</v>
      </c>
      <c r="CE619" s="126">
        <f t="shared" si="2942"/>
        <v>0</v>
      </c>
      <c r="CF619" s="1">
        <f t="shared" si="3138"/>
        <v>0</v>
      </c>
      <c r="CG619" s="1" t="str">
        <f t="shared" si="3139"/>
        <v/>
      </c>
      <c r="CH619" s="1" t="str">
        <f t="shared" si="2943"/>
        <v/>
      </c>
      <c r="CI619" s="1" t="str">
        <f t="shared" si="2968"/>
        <v/>
      </c>
      <c r="CJ619" s="1">
        <f t="shared" si="2969"/>
        <v>1</v>
      </c>
      <c r="CK619" s="1">
        <f t="shared" si="2970"/>
        <v>1</v>
      </c>
      <c r="CL619" s="1">
        <f t="shared" si="3140"/>
        <v>0</v>
      </c>
      <c r="CM619" s="1" t="str">
        <f t="shared" si="2972"/>
        <v/>
      </c>
      <c r="CN619" s="1">
        <f t="shared" si="3141"/>
        <v>0</v>
      </c>
      <c r="CO619" s="1" t="str">
        <f t="shared" si="3142"/>
        <v/>
      </c>
      <c r="CP619" s="1" t="str">
        <f t="shared" si="3143"/>
        <v/>
      </c>
      <c r="CQ619" s="1">
        <f t="shared" si="3144"/>
        <v>0</v>
      </c>
      <c r="CS619" s="1">
        <f t="shared" si="3145"/>
        <v>1</v>
      </c>
      <c r="CT619" s="1">
        <f t="shared" si="3146"/>
        <v>1</v>
      </c>
      <c r="CU619" s="1">
        <f t="shared" si="3147"/>
        <v>1</v>
      </c>
      <c r="CV619" s="126">
        <f t="shared" si="2944"/>
        <v>1</v>
      </c>
      <c r="CW619" s="1">
        <f t="shared" si="3148"/>
        <v>1</v>
      </c>
      <c r="CX619" s="1">
        <f t="shared" si="3149"/>
        <v>1</v>
      </c>
      <c r="CY619" s="1">
        <f t="shared" si="2982"/>
        <v>0</v>
      </c>
      <c r="CZ619" s="1">
        <f t="shared" si="2983"/>
        <v>0</v>
      </c>
      <c r="DA619" s="1">
        <f t="shared" si="2984"/>
        <v>1</v>
      </c>
      <c r="DB619" s="1" t="str">
        <f t="shared" si="2985"/>
        <v/>
      </c>
      <c r="DC619" s="1" t="str">
        <f t="shared" si="2986"/>
        <v/>
      </c>
      <c r="DD619" s="1">
        <f t="shared" si="2987"/>
        <v>0</v>
      </c>
      <c r="DE619" s="1" t="str">
        <f t="shared" si="3150"/>
        <v/>
      </c>
      <c r="DF619" s="1"/>
      <c r="DG619" s="126">
        <f t="shared" si="2945"/>
        <v>1</v>
      </c>
      <c r="DH619" s="1">
        <f t="shared" si="3151"/>
        <v>1</v>
      </c>
      <c r="DI619" s="1">
        <f t="shared" si="3152"/>
        <v>1</v>
      </c>
      <c r="DJ619" s="1">
        <f t="shared" si="3153"/>
        <v>1</v>
      </c>
      <c r="DK619" s="1" t="str">
        <f t="shared" si="2992"/>
        <v/>
      </c>
      <c r="DL619" s="1"/>
      <c r="DM619" s="1" t="str">
        <f t="shared" si="2993"/>
        <v/>
      </c>
      <c r="DN619" s="1">
        <f t="shared" si="2994"/>
        <v>1</v>
      </c>
      <c r="DO619" s="1">
        <f t="shared" si="2995"/>
        <v>0</v>
      </c>
      <c r="DP619" s="1">
        <f t="shared" si="2996"/>
        <v>0</v>
      </c>
      <c r="DQ619" s="1">
        <f t="shared" si="2997"/>
        <v>0</v>
      </c>
      <c r="DR619" s="1">
        <f t="shared" si="2998"/>
        <v>1</v>
      </c>
      <c r="DS619" s="1">
        <f t="shared" si="2999"/>
        <v>0</v>
      </c>
      <c r="DT619" s="1">
        <f t="shared" si="3000"/>
        <v>1</v>
      </c>
      <c r="DU619" s="1">
        <f t="shared" si="3001"/>
        <v>0</v>
      </c>
      <c r="DV619" s="1">
        <f t="shared" si="3154"/>
        <v>1</v>
      </c>
      <c r="DW619" s="1">
        <f t="shared" si="3155"/>
        <v>0</v>
      </c>
      <c r="DX619" s="1" t="str">
        <f t="shared" si="3004"/>
        <v/>
      </c>
      <c r="DY619" s="1" t="str">
        <f t="shared" si="3005"/>
        <v/>
      </c>
      <c r="EA619" s="1">
        <f t="shared" si="3156"/>
        <v>1</v>
      </c>
      <c r="EB619" s="1">
        <f t="shared" si="3157"/>
        <v>1</v>
      </c>
      <c r="EC619" s="1">
        <f t="shared" si="3158"/>
        <v>1</v>
      </c>
      <c r="ED619" s="1">
        <f t="shared" si="3159"/>
        <v>1</v>
      </c>
      <c r="EF619" s="1">
        <f t="shared" si="3160"/>
        <v>1</v>
      </c>
      <c r="EG619" s="1">
        <f t="shared" si="3161"/>
        <v>1</v>
      </c>
      <c r="EH619" s="1">
        <f t="shared" si="3162"/>
        <v>1</v>
      </c>
      <c r="EI619" s="1">
        <f t="shared" si="3163"/>
        <v>1</v>
      </c>
      <c r="EK619" s="1">
        <f t="shared" si="3164"/>
        <v>1</v>
      </c>
      <c r="EL619" s="1">
        <f t="shared" si="3165"/>
        <v>1</v>
      </c>
      <c r="EM619" s="1">
        <f t="shared" si="3166"/>
        <v>1</v>
      </c>
      <c r="EO619" s="1">
        <f t="shared" si="3167"/>
        <v>1</v>
      </c>
      <c r="EP619" s="1">
        <f t="shared" si="3168"/>
        <v>1</v>
      </c>
      <c r="EQ619" s="1">
        <f t="shared" si="3169"/>
        <v>1</v>
      </c>
      <c r="ES619" s="1">
        <f t="shared" si="3170"/>
        <v>1</v>
      </c>
      <c r="ET619" s="1">
        <f t="shared" si="3171"/>
        <v>1</v>
      </c>
      <c r="EU619" s="1">
        <f t="shared" si="3172"/>
        <v>1</v>
      </c>
      <c r="EV619" s="1">
        <f t="shared" si="3173"/>
        <v>1</v>
      </c>
      <c r="EW619" s="1">
        <f t="shared" si="3024"/>
        <v>1</v>
      </c>
      <c r="EY619" s="1">
        <f t="shared" si="3174"/>
        <v>1</v>
      </c>
      <c r="EZ619" s="1">
        <f t="shared" si="3175"/>
        <v>1</v>
      </c>
      <c r="FA619" s="1">
        <f t="shared" si="3176"/>
        <v>1</v>
      </c>
      <c r="FC619" s="1">
        <f t="shared" si="3177"/>
        <v>1</v>
      </c>
      <c r="FD619" s="1">
        <f t="shared" si="3029"/>
        <v>0</v>
      </c>
      <c r="FE619" s="1"/>
      <c r="FF619" s="1">
        <f t="shared" si="3178"/>
        <v>0</v>
      </c>
      <c r="FG619" s="1">
        <f t="shared" si="3179"/>
        <v>0</v>
      </c>
      <c r="FH619" s="1">
        <f t="shared" si="3180"/>
        <v>0</v>
      </c>
      <c r="FI619" s="1" t="str">
        <f t="shared" si="3033"/>
        <v/>
      </c>
      <c r="FJ619" s="1" t="str">
        <f t="shared" si="3034"/>
        <v/>
      </c>
      <c r="FK619" s="1" t="str">
        <f t="shared" si="3035"/>
        <v/>
      </c>
      <c r="FL619" s="1" t="str">
        <f t="shared" si="3036"/>
        <v/>
      </c>
      <c r="FN619" s="1" t="str">
        <f t="shared" si="3181"/>
        <v/>
      </c>
      <c r="FO619" s="1" t="str">
        <f t="shared" si="3038"/>
        <v/>
      </c>
      <c r="FP619" s="1" t="str">
        <f t="shared" si="3182"/>
        <v/>
      </c>
      <c r="FV619" s="1">
        <f t="shared" si="3244"/>
        <v>1</v>
      </c>
      <c r="FW619" s="1">
        <f t="shared" si="3244"/>
        <v>0</v>
      </c>
      <c r="FX619" s="1">
        <f t="shared" si="3183"/>
        <v>0</v>
      </c>
      <c r="GA619" s="1">
        <f t="shared" si="3184"/>
        <v>1</v>
      </c>
      <c r="GB619" s="1">
        <f t="shared" si="3185"/>
        <v>1</v>
      </c>
      <c r="GC619" s="1">
        <f t="shared" si="3186"/>
        <v>1</v>
      </c>
      <c r="GD619" s="1">
        <f t="shared" si="3187"/>
        <v>1</v>
      </c>
      <c r="GE619" s="1">
        <f t="shared" si="3188"/>
        <v>0</v>
      </c>
      <c r="GF619" s="1">
        <f t="shared" si="3189"/>
        <v>1</v>
      </c>
      <c r="GG619" s="1">
        <f t="shared" si="3190"/>
        <v>1</v>
      </c>
      <c r="GI619" s="1">
        <f t="shared" si="3191"/>
        <v>1</v>
      </c>
      <c r="GK619" s="1">
        <f t="shared" si="3192"/>
        <v>1</v>
      </c>
      <c r="GL619" s="1">
        <f t="shared" si="3193"/>
        <v>1</v>
      </c>
      <c r="GM619" s="1">
        <f t="shared" si="3194"/>
        <v>1</v>
      </c>
      <c r="GN619" s="1">
        <f t="shared" si="3195"/>
        <v>1</v>
      </c>
      <c r="GO619" s="1">
        <f t="shared" si="3196"/>
        <v>0</v>
      </c>
      <c r="GP619" s="1">
        <f t="shared" si="3197"/>
        <v>1</v>
      </c>
      <c r="GQ619" s="1">
        <f t="shared" si="3198"/>
        <v>1</v>
      </c>
      <c r="GS619" s="1" t="str">
        <f t="shared" si="3199"/>
        <v/>
      </c>
      <c r="GT619" s="1" t="str">
        <f t="shared" si="3200"/>
        <v/>
      </c>
      <c r="GU619" s="1">
        <f t="shared" si="3201"/>
        <v>0</v>
      </c>
      <c r="GV619" s="1">
        <f t="shared" si="3202"/>
        <v>0</v>
      </c>
      <c r="GW619" s="1">
        <f t="shared" si="3203"/>
        <v>0</v>
      </c>
      <c r="GX619" s="1">
        <f t="shared" si="3204"/>
        <v>0</v>
      </c>
      <c r="GY619" s="1">
        <f t="shared" si="3205"/>
        <v>0</v>
      </c>
      <c r="GZ619" s="1"/>
      <c r="HA619" s="1">
        <f t="shared" si="3206"/>
        <v>0</v>
      </c>
      <c r="HB619" s="1">
        <f t="shared" si="3207"/>
        <v>0</v>
      </c>
      <c r="HC619" s="1">
        <f t="shared" si="3208"/>
        <v>0</v>
      </c>
      <c r="HD619" s="1">
        <f t="shared" si="3209"/>
        <v>0</v>
      </c>
      <c r="HE619" s="1">
        <f t="shared" si="3210"/>
        <v>0</v>
      </c>
      <c r="HF619" s="1">
        <f t="shared" si="3211"/>
        <v>0</v>
      </c>
      <c r="HH619" s="1">
        <f t="shared" si="3212"/>
        <v>0</v>
      </c>
      <c r="HI619" s="1">
        <f t="shared" si="3213"/>
        <v>0</v>
      </c>
      <c r="HJ619" s="1">
        <f t="shared" si="3214"/>
        <v>0</v>
      </c>
      <c r="HK619" s="1">
        <f t="shared" si="3215"/>
        <v>0</v>
      </c>
      <c r="HL619" s="1">
        <f t="shared" si="3216"/>
        <v>0</v>
      </c>
      <c r="HM619" s="1">
        <f t="shared" si="3217"/>
        <v>0</v>
      </c>
      <c r="HO619" s="1">
        <f t="shared" si="3218"/>
        <v>0</v>
      </c>
      <c r="HP619" s="1" t="str">
        <f t="shared" si="3219"/>
        <v/>
      </c>
      <c r="HQ619" s="1" t="str">
        <f t="shared" si="3220"/>
        <v/>
      </c>
      <c r="HR619" t="str">
        <f t="shared" si="3221"/>
        <v/>
      </c>
      <c r="HS619" s="1" t="str">
        <f t="shared" si="3222"/>
        <v/>
      </c>
      <c r="HT619" t="str">
        <f t="shared" si="3223"/>
        <v/>
      </c>
      <c r="HU619" t="str">
        <f t="shared" si="3224"/>
        <v/>
      </c>
      <c r="HV619" s="1" t="str">
        <f t="shared" si="3225"/>
        <v/>
      </c>
      <c r="HW619" s="1" t="str">
        <f t="shared" si="3226"/>
        <v/>
      </c>
      <c r="HX619" s="1" t="str">
        <f t="shared" si="3227"/>
        <v/>
      </c>
      <c r="HZ619" s="1">
        <f t="shared" si="3228"/>
        <v>0</v>
      </c>
      <c r="IA619" s="1" t="str">
        <f t="shared" si="3229"/>
        <v/>
      </c>
      <c r="IB619" s="1" t="str">
        <f t="shared" si="3230"/>
        <v/>
      </c>
      <c r="IC619" s="1" t="str">
        <f t="shared" si="3231"/>
        <v/>
      </c>
      <c r="ID619" s="1" t="str">
        <f t="shared" si="3232"/>
        <v/>
      </c>
      <c r="IE619" s="1" t="str">
        <f t="shared" si="3233"/>
        <v/>
      </c>
      <c r="IF619" s="1" t="str">
        <f t="shared" si="3234"/>
        <v/>
      </c>
      <c r="IG619" s="1" t="str">
        <f t="shared" si="3235"/>
        <v/>
      </c>
      <c r="IH619" s="1" t="str">
        <f t="shared" si="3236"/>
        <v/>
      </c>
      <c r="II619" s="1" t="str">
        <f t="shared" si="3237"/>
        <v/>
      </c>
      <c r="IO619" s="3"/>
      <c r="IP619" s="3"/>
      <c r="IQ619" s="4"/>
      <c r="IR619" s="4"/>
      <c r="IX619" s="6"/>
      <c r="IY619" s="6"/>
      <c r="IZ619" s="7"/>
      <c r="JA619" s="7"/>
      <c r="JG619" s="12"/>
      <c r="JH619" s="12"/>
      <c r="JI619" s="13"/>
      <c r="JJ619" s="13"/>
      <c r="JN619" s="6"/>
      <c r="JO619" s="6"/>
      <c r="JQ619" s="11"/>
      <c r="JR619" s="11"/>
      <c r="JS619" s="12"/>
      <c r="JT619" s="13"/>
      <c r="JU619" s="12"/>
      <c r="JV619" s="12"/>
      <c r="JW619" s="97"/>
      <c r="JX619" s="13"/>
      <c r="JY619" s="13"/>
      <c r="JZ619" s="97"/>
      <c r="KA619" s="97"/>
      <c r="KB619" s="11"/>
      <c r="KC619" s="11"/>
      <c r="KD619" s="11"/>
      <c r="KE619" s="11"/>
    </row>
    <row r="620" spans="1:291" x14ac:dyDescent="0.2">
      <c r="A620" s="14">
        <f t="shared" si="2545"/>
        <v>620</v>
      </c>
      <c r="B620" t="s">
        <v>261</v>
      </c>
      <c r="C620" s="2">
        <v>43003</v>
      </c>
      <c r="G620" s="3">
        <v>107.3</v>
      </c>
      <c r="H620" s="3">
        <v>117.277</v>
      </c>
      <c r="I620" s="3">
        <v>126.02</v>
      </c>
      <c r="J620" s="4">
        <v>154.29</v>
      </c>
      <c r="P620" s="128">
        <f t="shared" si="3238"/>
        <v>3453.9999999999995</v>
      </c>
      <c r="Q620" s="5">
        <f t="shared" si="3238"/>
        <v>3771.75</v>
      </c>
      <c r="R620" s="6">
        <f t="shared" si="3239"/>
        <v>4033.9999999999995</v>
      </c>
      <c r="S620" s="7">
        <f t="shared" si="3239"/>
        <v>4956.9999999999991</v>
      </c>
      <c r="Y620" s="4">
        <f t="shared" si="3240"/>
        <v>1.5</v>
      </c>
      <c r="Z620" s="1">
        <f t="shared" si="3240"/>
        <v>5.5000000000004547</v>
      </c>
      <c r="AA620" s="1">
        <f t="shared" si="3240"/>
        <v>10.499999999999545</v>
      </c>
      <c r="AB620" s="1">
        <f t="shared" si="3240"/>
        <v>25.999999999999091</v>
      </c>
      <c r="AC620" s="1"/>
      <c r="AD620" s="1"/>
      <c r="AE620" s="126"/>
      <c r="AF620" s="126"/>
      <c r="AG620" s="126"/>
      <c r="AH620" s="4">
        <f t="shared" si="3245"/>
        <v>0.66666666666696983</v>
      </c>
      <c r="AI620" s="4">
        <f t="shared" si="3246"/>
        <v>0.30000000000027249</v>
      </c>
      <c r="AJ620" s="4">
        <f t="shared" si="3247"/>
        <v>0.7999999999992724</v>
      </c>
      <c r="AK620" s="4">
        <f t="shared" si="3248"/>
        <v>1.4999999999992424</v>
      </c>
      <c r="AL620" s="4">
        <f t="shared" si="3249"/>
        <v>0.25000000000068212</v>
      </c>
      <c r="AM620" s="4">
        <f t="shared" si="3250"/>
        <v>1.8333333333331812</v>
      </c>
      <c r="AN620" s="4">
        <f t="shared" si="3251"/>
        <v>9.9999999999909051E-2</v>
      </c>
      <c r="AO620" s="4">
        <f t="shared" si="3252"/>
        <v>1</v>
      </c>
      <c r="AP620" s="4">
        <f t="shared" si="3253"/>
        <v>0.99999999999878819</v>
      </c>
      <c r="AQ620" s="4">
        <f t="shared" si="3254"/>
        <v>4.0833333333320443</v>
      </c>
      <c r="AR620" s="4">
        <f t="shared" si="3255"/>
        <v>1.1999999999998181</v>
      </c>
      <c r="AS620" s="4">
        <f t="shared" si="3256"/>
        <v>0.27777777777712132</v>
      </c>
      <c r="AT620" s="4">
        <f t="shared" si="3257"/>
        <v>0.46666666666654555</v>
      </c>
      <c r="AU620" s="1"/>
      <c r="BA620" s="11">
        <f t="shared" si="3242"/>
        <v>1.5</v>
      </c>
      <c r="BB620" s="11">
        <f t="shared" si="3242"/>
        <v>5.5000000000004547</v>
      </c>
      <c r="BC620" s="12">
        <f t="shared" si="3242"/>
        <v>10.499999999999545</v>
      </c>
      <c r="BD620" s="13">
        <f t="shared" si="3242"/>
        <v>25.999999999999091</v>
      </c>
      <c r="BJ620" s="11">
        <f t="shared" si="2951"/>
        <v>-0.66666666666696983</v>
      </c>
      <c r="BK620" s="11">
        <f t="shared" si="3125"/>
        <v>-0.30000000000027249</v>
      </c>
      <c r="BL620" s="11">
        <f t="shared" si="3126"/>
        <v>-0.7999999999992724</v>
      </c>
      <c r="BM620" s="11">
        <f t="shared" si="3127"/>
        <v>-1.4999999999992424</v>
      </c>
      <c r="BN620" s="11">
        <f t="shared" si="3243"/>
        <v>0.25000000000068212</v>
      </c>
      <c r="BO620" s="11">
        <f t="shared" si="3243"/>
        <v>1.8333333333331812</v>
      </c>
      <c r="BP620" s="11">
        <f t="shared" si="3128"/>
        <v>9.9999999999909051E-2</v>
      </c>
      <c r="BQ620" s="1">
        <v>1</v>
      </c>
      <c r="BR620" s="11">
        <f t="shared" si="3129"/>
        <v>-0.99999999999878819</v>
      </c>
      <c r="BS620" s="11">
        <f t="shared" si="3130"/>
        <v>4.0833333333320443</v>
      </c>
      <c r="BT620" s="11">
        <f t="shared" si="3131"/>
        <v>-1.1999999999998181</v>
      </c>
      <c r="BU620" s="11">
        <f t="shared" si="3132"/>
        <v>-0.27777777777712132</v>
      </c>
      <c r="BV620" s="11">
        <f t="shared" si="3133"/>
        <v>-0.46666666666654555</v>
      </c>
      <c r="BY620" s="126"/>
      <c r="BZ620" s="126"/>
      <c r="CA620">
        <f t="shared" si="3134"/>
        <v>-0.27777777777712132</v>
      </c>
      <c r="CB620" s="1">
        <f t="shared" si="3135"/>
        <v>0</v>
      </c>
      <c r="CC620" s="1">
        <f t="shared" si="3136"/>
        <v>0</v>
      </c>
      <c r="CD620" s="1">
        <f t="shared" si="3137"/>
        <v>0</v>
      </c>
      <c r="CE620" s="126">
        <f t="shared" si="2942"/>
        <v>0</v>
      </c>
      <c r="CF620" s="1">
        <f t="shared" si="3138"/>
        <v>0</v>
      </c>
      <c r="CG620" s="1" t="str">
        <f t="shared" si="3139"/>
        <v/>
      </c>
      <c r="CH620" s="1" t="str">
        <f t="shared" si="2943"/>
        <v/>
      </c>
      <c r="CI620" s="1">
        <f t="shared" si="2968"/>
        <v>1</v>
      </c>
      <c r="CJ620" s="1">
        <f t="shared" si="2969"/>
        <v>1</v>
      </c>
      <c r="CK620" s="1" t="str">
        <f t="shared" si="2970"/>
        <v/>
      </c>
      <c r="CL620" s="1">
        <f t="shared" si="3140"/>
        <v>1</v>
      </c>
      <c r="CM620" s="1">
        <f t="shared" si="2972"/>
        <v>1</v>
      </c>
      <c r="CN620" s="1">
        <f t="shared" si="3141"/>
        <v>1</v>
      </c>
      <c r="CO620" s="1" t="str">
        <f t="shared" si="3142"/>
        <v/>
      </c>
      <c r="CP620" s="1" t="str">
        <f t="shared" si="3143"/>
        <v/>
      </c>
      <c r="CQ620" s="1">
        <f t="shared" si="3144"/>
        <v>1</v>
      </c>
      <c r="CS620" s="1">
        <f t="shared" si="3145"/>
        <v>0</v>
      </c>
      <c r="CT620" s="1">
        <f t="shared" si="3146"/>
        <v>0</v>
      </c>
      <c r="CU620" s="1">
        <f t="shared" si="3147"/>
        <v>0</v>
      </c>
      <c r="CV620" s="126">
        <f t="shared" si="2944"/>
        <v>0</v>
      </c>
      <c r="CW620" s="1">
        <f t="shared" si="3148"/>
        <v>1</v>
      </c>
      <c r="CX620" s="1" t="str">
        <f t="shared" si="3149"/>
        <v/>
      </c>
      <c r="CY620" s="1" t="str">
        <f t="shared" si="2982"/>
        <v/>
      </c>
      <c r="CZ620" s="1" t="str">
        <f t="shared" si="2983"/>
        <v/>
      </c>
      <c r="DA620" s="1" t="str">
        <f t="shared" si="2984"/>
        <v/>
      </c>
      <c r="DB620" s="1">
        <f t="shared" si="2985"/>
        <v>1</v>
      </c>
      <c r="DC620" s="1" t="str">
        <f t="shared" si="2986"/>
        <v/>
      </c>
      <c r="DD620" s="1">
        <f t="shared" si="2987"/>
        <v>1</v>
      </c>
      <c r="DE620" s="1" t="str">
        <f t="shared" si="3150"/>
        <v/>
      </c>
      <c r="DF620" s="1"/>
      <c r="DG620" s="126">
        <f t="shared" si="2945"/>
        <v>1</v>
      </c>
      <c r="DH620" s="1">
        <f t="shared" si="3151"/>
        <v>1</v>
      </c>
      <c r="DI620" s="1">
        <f t="shared" si="3152"/>
        <v>1</v>
      </c>
      <c r="DJ620" s="1">
        <f t="shared" si="3153"/>
        <v>1</v>
      </c>
      <c r="DK620" s="1" t="str">
        <f t="shared" si="2992"/>
        <v/>
      </c>
      <c r="DL620" s="1"/>
      <c r="DM620" s="1" t="str">
        <f t="shared" si="2993"/>
        <v/>
      </c>
      <c r="DN620" s="1">
        <f t="shared" si="2994"/>
        <v>0</v>
      </c>
      <c r="DO620" s="1">
        <f t="shared" si="2995"/>
        <v>1</v>
      </c>
      <c r="DP620" s="1">
        <f t="shared" si="2996"/>
        <v>0</v>
      </c>
      <c r="DQ620" s="1">
        <f t="shared" si="2997"/>
        <v>1</v>
      </c>
      <c r="DR620" s="1">
        <f t="shared" si="2998"/>
        <v>0</v>
      </c>
      <c r="DS620" s="1">
        <f t="shared" si="2999"/>
        <v>1</v>
      </c>
      <c r="DT620" s="1">
        <f t="shared" si="3000"/>
        <v>1</v>
      </c>
      <c r="DU620" s="1">
        <f t="shared" si="3001"/>
        <v>1</v>
      </c>
      <c r="DV620" s="1">
        <f t="shared" si="3154"/>
        <v>1</v>
      </c>
      <c r="DW620" s="1">
        <f t="shared" si="3155"/>
        <v>0</v>
      </c>
      <c r="DX620" s="1" t="str">
        <f t="shared" si="3004"/>
        <v/>
      </c>
      <c r="DY620" s="1" t="str">
        <f t="shared" si="3005"/>
        <v/>
      </c>
      <c r="EA620" s="1">
        <f t="shared" si="3156"/>
        <v>0</v>
      </c>
      <c r="EB620" s="1">
        <f t="shared" si="3157"/>
        <v>0</v>
      </c>
      <c r="EC620" s="1">
        <f t="shared" si="3158"/>
        <v>0</v>
      </c>
      <c r="ED620" s="1">
        <f t="shared" si="3159"/>
        <v>0</v>
      </c>
      <c r="EF620" s="1">
        <f t="shared" si="3160"/>
        <v>1</v>
      </c>
      <c r="EG620" s="1">
        <f t="shared" si="3161"/>
        <v>1</v>
      </c>
      <c r="EH620" s="1">
        <f t="shared" si="3162"/>
        <v>1</v>
      </c>
      <c r="EI620" s="1">
        <f t="shared" si="3163"/>
        <v>1</v>
      </c>
      <c r="EK620" s="1">
        <f t="shared" si="3164"/>
        <v>1</v>
      </c>
      <c r="EL620" s="1">
        <f t="shared" si="3165"/>
        <v>1</v>
      </c>
      <c r="EM620" s="1">
        <f t="shared" si="3166"/>
        <v>1</v>
      </c>
      <c r="EO620" s="1">
        <f t="shared" si="3167"/>
        <v>1</v>
      </c>
      <c r="EP620" s="1">
        <f t="shared" si="3168"/>
        <v>1</v>
      </c>
      <c r="EQ620" s="1">
        <f t="shared" si="3169"/>
        <v>1</v>
      </c>
      <c r="ES620" s="1">
        <f t="shared" si="3170"/>
        <v>1</v>
      </c>
      <c r="ET620" s="1">
        <f t="shared" si="3171"/>
        <v>1</v>
      </c>
      <c r="EU620" s="1">
        <f t="shared" si="3172"/>
        <v>1</v>
      </c>
      <c r="EV620" s="1">
        <f t="shared" si="3173"/>
        <v>1</v>
      </c>
      <c r="EW620" s="1">
        <f t="shared" si="3024"/>
        <v>0</v>
      </c>
      <c r="EY620" s="1">
        <f t="shared" si="3174"/>
        <v>1</v>
      </c>
      <c r="EZ620" s="1">
        <f t="shared" si="3175"/>
        <v>1</v>
      </c>
      <c r="FA620" s="1">
        <f t="shared" si="3176"/>
        <v>1</v>
      </c>
      <c r="FC620" s="1">
        <f t="shared" si="3177"/>
        <v>0</v>
      </c>
      <c r="FD620" s="1" t="str">
        <f t="shared" si="3029"/>
        <v/>
      </c>
      <c r="FE620" s="1"/>
      <c r="FF620" s="1">
        <f t="shared" si="3178"/>
        <v>1</v>
      </c>
      <c r="FG620" s="1">
        <f t="shared" si="3179"/>
        <v>0</v>
      </c>
      <c r="FH620" s="1">
        <f t="shared" si="3180"/>
        <v>0</v>
      </c>
      <c r="FI620" s="1" t="str">
        <f t="shared" si="3033"/>
        <v/>
      </c>
      <c r="FJ620" s="1" t="str">
        <f t="shared" si="3034"/>
        <v/>
      </c>
      <c r="FK620" s="1" t="str">
        <f t="shared" si="3035"/>
        <v/>
      </c>
      <c r="FL620" s="1" t="str">
        <f t="shared" si="3036"/>
        <v/>
      </c>
      <c r="FN620" s="1" t="str">
        <f t="shared" si="3181"/>
        <v/>
      </c>
      <c r="FO620" s="1" t="str">
        <f t="shared" si="3038"/>
        <v/>
      </c>
      <c r="FP620" s="1" t="str">
        <f t="shared" si="3182"/>
        <v/>
      </c>
      <c r="FV620" s="1">
        <f t="shared" si="3244"/>
        <v>1</v>
      </c>
      <c r="FW620" s="1">
        <f t="shared" si="3244"/>
        <v>0</v>
      </c>
      <c r="FX620" s="1">
        <f t="shared" si="3183"/>
        <v>1</v>
      </c>
      <c r="GA620" s="1">
        <f t="shared" si="3184"/>
        <v>0</v>
      </c>
      <c r="GB620" s="1">
        <f t="shared" si="3185"/>
        <v>0</v>
      </c>
      <c r="GC620" s="1">
        <f t="shared" si="3186"/>
        <v>0</v>
      </c>
      <c r="GD620" s="1">
        <f t="shared" si="3187"/>
        <v>0</v>
      </c>
      <c r="GE620" s="1">
        <f t="shared" si="3188"/>
        <v>1</v>
      </c>
      <c r="GF620" s="1">
        <f t="shared" si="3189"/>
        <v>1</v>
      </c>
      <c r="GG620" s="1">
        <f t="shared" si="3190"/>
        <v>0</v>
      </c>
      <c r="GI620" s="1">
        <f t="shared" si="3191"/>
        <v>0</v>
      </c>
      <c r="GK620" s="1">
        <f t="shared" si="3192"/>
        <v>1</v>
      </c>
      <c r="GL620" s="1">
        <f t="shared" si="3193"/>
        <v>1</v>
      </c>
      <c r="GM620" s="1">
        <f t="shared" si="3194"/>
        <v>1</v>
      </c>
      <c r="GN620" s="1">
        <f t="shared" si="3195"/>
        <v>1</v>
      </c>
      <c r="GO620" s="1">
        <f t="shared" si="3196"/>
        <v>0</v>
      </c>
      <c r="GP620" s="1">
        <f t="shared" si="3197"/>
        <v>0</v>
      </c>
      <c r="GQ620" s="1">
        <f t="shared" si="3198"/>
        <v>1</v>
      </c>
      <c r="GS620" s="1" t="str">
        <f t="shared" si="3199"/>
        <v/>
      </c>
      <c r="GT620" s="1" t="str">
        <f t="shared" si="3200"/>
        <v/>
      </c>
      <c r="GU620" s="1">
        <f t="shared" si="3201"/>
        <v>1</v>
      </c>
      <c r="GV620" s="1">
        <f t="shared" si="3202"/>
        <v>0</v>
      </c>
      <c r="GW620" s="1">
        <f t="shared" si="3203"/>
        <v>0</v>
      </c>
      <c r="GX620" s="1">
        <f t="shared" si="3204"/>
        <v>0</v>
      </c>
      <c r="GY620" s="1">
        <f t="shared" si="3205"/>
        <v>0</v>
      </c>
      <c r="GZ620" s="1"/>
      <c r="HA620" s="1">
        <f t="shared" si="3206"/>
        <v>0</v>
      </c>
      <c r="HB620" s="1">
        <f t="shared" si="3207"/>
        <v>0</v>
      </c>
      <c r="HC620" s="1">
        <f t="shared" si="3208"/>
        <v>0</v>
      </c>
      <c r="HD620" s="1">
        <f t="shared" si="3209"/>
        <v>0</v>
      </c>
      <c r="HE620" s="1">
        <f t="shared" si="3210"/>
        <v>0</v>
      </c>
      <c r="HF620" s="1">
        <f t="shared" si="3211"/>
        <v>0</v>
      </c>
      <c r="HH620" s="1">
        <f t="shared" si="3212"/>
        <v>1</v>
      </c>
      <c r="HI620" s="1">
        <f t="shared" si="3213"/>
        <v>1</v>
      </c>
      <c r="HJ620" s="1">
        <f t="shared" si="3214"/>
        <v>0</v>
      </c>
      <c r="HK620" s="1">
        <f t="shared" si="3215"/>
        <v>0</v>
      </c>
      <c r="HL620" s="1">
        <f t="shared" si="3216"/>
        <v>0</v>
      </c>
      <c r="HM620" s="1">
        <f t="shared" si="3217"/>
        <v>0</v>
      </c>
      <c r="HO620" s="1">
        <f t="shared" si="3218"/>
        <v>1</v>
      </c>
      <c r="HP620" s="1" t="str">
        <f t="shared" si="3219"/>
        <v/>
      </c>
      <c r="HQ620" s="1">
        <f t="shared" si="3220"/>
        <v>1</v>
      </c>
      <c r="HR620" t="str">
        <f t="shared" si="3221"/>
        <v/>
      </c>
      <c r="HS620" s="1">
        <f t="shared" si="3222"/>
        <v>1</v>
      </c>
      <c r="HT620" t="str">
        <f t="shared" si="3223"/>
        <v/>
      </c>
      <c r="HU620" t="str">
        <f t="shared" si="3224"/>
        <v/>
      </c>
      <c r="HV620" s="1" t="str">
        <f t="shared" si="3225"/>
        <v/>
      </c>
      <c r="HW620" s="1" t="str">
        <f t="shared" si="3226"/>
        <v/>
      </c>
      <c r="HX620" s="1" t="str">
        <f t="shared" si="3227"/>
        <v/>
      </c>
      <c r="HZ620" s="1">
        <f t="shared" si="3228"/>
        <v>0</v>
      </c>
      <c r="IA620" s="1" t="str">
        <f t="shared" si="3229"/>
        <v/>
      </c>
      <c r="IB620" s="1">
        <f t="shared" si="3230"/>
        <v>0</v>
      </c>
      <c r="IC620" s="1" t="str">
        <f t="shared" si="3231"/>
        <v/>
      </c>
      <c r="ID620" s="1">
        <f t="shared" si="3232"/>
        <v>0</v>
      </c>
      <c r="IE620" s="1" t="str">
        <f t="shared" si="3233"/>
        <v/>
      </c>
      <c r="IF620" s="1" t="str">
        <f t="shared" si="3234"/>
        <v/>
      </c>
      <c r="IG620" s="1" t="str">
        <f t="shared" si="3235"/>
        <v/>
      </c>
      <c r="IH620" s="1" t="str">
        <f t="shared" si="3236"/>
        <v/>
      </c>
      <c r="II620" s="1" t="str">
        <f t="shared" si="3237"/>
        <v/>
      </c>
      <c r="IO620" s="3"/>
      <c r="IP620" s="3"/>
      <c r="IQ620" s="4"/>
      <c r="IR620" s="4"/>
      <c r="IX620" s="6"/>
      <c r="IY620" s="6"/>
      <c r="IZ620" s="7"/>
      <c r="JA620" s="7"/>
      <c r="JG620" s="12"/>
      <c r="JH620" s="12"/>
      <c r="JI620" s="13"/>
      <c r="JJ620" s="13"/>
      <c r="JN620" s="6"/>
      <c r="JO620" s="6"/>
      <c r="JQ620" s="11"/>
      <c r="JR620" s="11"/>
      <c r="JS620" s="12"/>
      <c r="JT620" s="13"/>
      <c r="JU620" s="12"/>
      <c r="JV620" s="12"/>
      <c r="JW620" s="97"/>
      <c r="JX620" s="13"/>
      <c r="JY620" s="13"/>
      <c r="JZ620" s="97"/>
      <c r="KA620" s="97"/>
      <c r="KB620" s="11"/>
      <c r="KC620" s="11"/>
      <c r="KD620" s="11"/>
      <c r="KE620" s="11"/>
    </row>
    <row r="621" spans="1:291" x14ac:dyDescent="0.2">
      <c r="A621" s="14">
        <f t="shared" si="2545"/>
        <v>621</v>
      </c>
      <c r="C621" s="2">
        <v>43004</v>
      </c>
      <c r="G621" s="3">
        <v>107.29</v>
      </c>
      <c r="H621" s="3">
        <v>117.262</v>
      </c>
      <c r="I621" s="3">
        <v>126</v>
      </c>
      <c r="J621" s="4">
        <v>154.25</v>
      </c>
      <c r="P621" s="128">
        <f t="shared" ref="P621:P684" si="3258">(INT(G621)*32)+(IF(INT(RIGHT(G621*1000,1))=7,(G621-INT(G621))+0.0005,IF(INT(RIGHT(G621*1000,1))=2,(G621-INT(G621))+0.0005,G621-INT(G621))))*100</f>
        <v>3453.0000000000005</v>
      </c>
      <c r="Q621" s="5">
        <f t="shared" ref="Q621:Q684" si="3259">(INT(H621)*32)+(IF(INT(RIGHT(H621*1000,1))=7,(H621-INT(H621))+0.0005,IF(INT(RIGHT(H621*1000,1))=2,(H621-INT(H621))+0.0005,H621-INT(H621))))*100</f>
        <v>3770.25</v>
      </c>
      <c r="R621" s="6">
        <f t="shared" ref="R621:R684" si="3260">INT(I621)*32+(I621-INT(I621))*100</f>
        <v>4032</v>
      </c>
      <c r="S621" s="7">
        <f t="shared" ref="S621:S684" si="3261">INT(J621)*32+(J621-INT(J621))*100</f>
        <v>4953</v>
      </c>
      <c r="Y621" s="4">
        <f t="shared" ref="Y621:Y684" si="3262">ABS(BA621)</f>
        <v>0.99999999999909051</v>
      </c>
      <c r="Z621" s="1">
        <f t="shared" ref="Z621:Z684" si="3263">ABS(BB621)</f>
        <v>1.5</v>
      </c>
      <c r="AA621" s="1">
        <f t="shared" ref="AA621:AA684" si="3264">ABS(BC621)</f>
        <v>1.9999999999995453</v>
      </c>
      <c r="AB621" s="1">
        <f t="shared" ref="AB621:AB684" si="3265">ABS(BD621)</f>
        <v>3.9999999999990905</v>
      </c>
      <c r="AC621" s="1"/>
      <c r="AD621" s="1"/>
      <c r="AE621" s="126"/>
      <c r="AF621" s="126"/>
      <c r="AG621" s="126"/>
      <c r="AH621" s="4">
        <f t="shared" si="3245"/>
        <v>0.99999999999818101</v>
      </c>
      <c r="AI621" s="4">
        <f t="shared" si="3246"/>
        <v>1.0999999999981811</v>
      </c>
      <c r="AJ621" s="4">
        <f t="shared" si="3247"/>
        <v>0.30000000000027294</v>
      </c>
      <c r="AK621" s="4">
        <f t="shared" si="3248"/>
        <v>0.16666666666696983</v>
      </c>
      <c r="AL621" s="4">
        <f t="shared" si="3249"/>
        <v>0.50000000000022737</v>
      </c>
      <c r="AM621" s="4">
        <f t="shared" si="3250"/>
        <v>0.66666666666651508</v>
      </c>
      <c r="AN621" s="4">
        <f t="shared" si="3251"/>
        <v>0.39999999999990909</v>
      </c>
      <c r="AO621" s="4">
        <f t="shared" si="3252"/>
        <v>1</v>
      </c>
      <c r="AP621" s="4">
        <f t="shared" si="3253"/>
        <v>1.6666666666633321</v>
      </c>
      <c r="AQ621" s="4">
        <f t="shared" si="3254"/>
        <v>0.41666666666606034</v>
      </c>
      <c r="AR621" s="4">
        <f t="shared" si="3255"/>
        <v>1.1999999999983628</v>
      </c>
      <c r="AS621" s="4">
        <f t="shared" si="3256"/>
        <v>0.61111111111131322</v>
      </c>
      <c r="AT621" s="4">
        <f t="shared" si="3257"/>
        <v>1.466666666664969</v>
      </c>
      <c r="AU621" s="1"/>
      <c r="BA621" s="11">
        <f t="shared" ref="BA621:BA665" si="3266">P621-P620</f>
        <v>-0.99999999999909051</v>
      </c>
      <c r="BB621" s="11">
        <f t="shared" ref="BB621:BB665" si="3267">Q621-Q620</f>
        <v>-1.5</v>
      </c>
      <c r="BC621" s="12">
        <f t="shared" ref="BC621:BC665" si="3268">R621-R620</f>
        <v>-1.9999999999995453</v>
      </c>
      <c r="BD621" s="13">
        <f t="shared" ref="BD621:BD665" si="3269">S621-S620</f>
        <v>-3.9999999999990905</v>
      </c>
      <c r="BJ621" s="11">
        <f t="shared" si="2951"/>
        <v>-0.99999999999818101</v>
      </c>
      <c r="BK621" s="11">
        <f t="shared" ref="BK621:BK665" si="3270">((BA621*2)-(BB621/BK$3))</f>
        <v>-1.0999999999981811</v>
      </c>
      <c r="BL621" s="11">
        <f t="shared" ref="BL621:BL665" si="3271">BB621-(BC621/BL$3)</f>
        <v>-0.30000000000027294</v>
      </c>
      <c r="BM621" s="11">
        <f t="shared" ref="BM621:BM665" si="3272">BB621-(BC621/BM$3)</f>
        <v>-0.16666666666696983</v>
      </c>
      <c r="BN621" s="11">
        <f t="shared" ref="BN621:BN665" si="3273">BB621-(BC621/BN$3)</f>
        <v>-0.50000000000022737</v>
      </c>
      <c r="BO621" s="11">
        <f t="shared" ref="BO621:BO665" si="3274">BC621-(BD621/BO$3)</f>
        <v>-0.66666666666651508</v>
      </c>
      <c r="BP621" s="11">
        <f t="shared" ref="BP621:BP665" si="3275">BC621-(BD621/BP$3)</f>
        <v>-0.39999999999990909</v>
      </c>
      <c r="BQ621" s="1">
        <v>1</v>
      </c>
      <c r="BR621" s="11">
        <f t="shared" ref="BR621:BR665" si="3276">-(BK621*BK$3-BM621)</f>
        <v>1.6666666666633321</v>
      </c>
      <c r="BS621" s="11">
        <f t="shared" ref="BS621:BS665" si="3277">-(BM621*BM$3-BO621)</f>
        <v>-0.41666666666606034</v>
      </c>
      <c r="BT621" s="11">
        <f t="shared" ref="BT621:BT665" si="3278">((BA621*2)-(BC621/BT$3))</f>
        <v>-1.1999999999983628</v>
      </c>
      <c r="BU621" s="11">
        <f t="shared" ref="BU621:BU665" si="3279">BB621-(BD621/BU$3)</f>
        <v>-0.61111111111131322</v>
      </c>
      <c r="BV621" s="11">
        <f t="shared" ref="BV621:BV665" si="3280">(BA621*2)-(BD621/BV$3)</f>
        <v>-1.466666666664969</v>
      </c>
      <c r="BY621" s="126"/>
      <c r="BZ621" s="126"/>
      <c r="CA621">
        <f t="shared" ref="CA621:CA665" si="3281">BB621-BD621/4.5</f>
        <v>-0.61111111111131322</v>
      </c>
      <c r="CB621" s="1">
        <f t="shared" ref="CB621:CB665" si="3282">IF(OR(BA621=0,BK621=0),1,IF(BA621&gt;0,IF(BK621&gt;0,1,0),IF(BK621&lt;0,1,0)))</f>
        <v>1</v>
      </c>
      <c r="CC621" s="1">
        <f t="shared" ref="CC621:CC665" si="3283">IF(OR(BB621=0,BK621=0),1,IF(BB621&gt;0,IF(BK621&gt;0,1,0),IF(BK621&lt;0,1,0)))</f>
        <v>1</v>
      </c>
      <c r="CD621" s="1">
        <f t="shared" ref="CD621:CD665" si="3284">IF(OR(BC621=0,BK621=0),1,IF(BC621&gt;0,IF(BK621&gt;0,1,0),IF(BK621&lt;0,1,0)))</f>
        <v>1</v>
      </c>
      <c r="CE621" s="126">
        <f t="shared" si="2942"/>
        <v>1</v>
      </c>
      <c r="CF621" s="1">
        <f t="shared" ref="CF621:CF665" si="3285">IF(OR(AND(BD621&gt;-0.001,BD621&lt;0.001),AND(BK621&gt;-0.001,BK621&lt;0.001)),0,IF(BD621&gt;0,IF(BK621&gt;0,1,0),IF(BK621&lt;0,1,0)))</f>
        <v>1</v>
      </c>
      <c r="CG621" s="1">
        <f t="shared" ref="CG621:CG665" si="3286">IF(CE621=0,"",IF(OR(BK621=0,BO621=0),1,IF(BK621&gt;0,IF(BO621&gt;0,1,0),IF(BO621&lt;0,1,0))))</f>
        <v>1</v>
      </c>
      <c r="CH621" s="1" t="str">
        <f t="shared" si="2943"/>
        <v/>
      </c>
      <c r="CI621" s="1" t="str">
        <f t="shared" si="2968"/>
        <v/>
      </c>
      <c r="CJ621" s="1">
        <f t="shared" si="2969"/>
        <v>0</v>
      </c>
      <c r="CK621" s="1">
        <f t="shared" si="2970"/>
        <v>0</v>
      </c>
      <c r="CL621" s="1">
        <f t="shared" ref="CL621:CL665" si="3287">IF(OR(BK621=0,BM621=0),1,IF(BK621&gt;0,IF(BM621&gt;0,1,0),IF(BM621&lt;0,1,0)))</f>
        <v>1</v>
      </c>
      <c r="CM621" s="1">
        <f t="shared" si="2972"/>
        <v>0</v>
      </c>
      <c r="CN621" s="1" t="str">
        <f t="shared" ref="CN621:CN665" si="3288">IF(CE621=0,IF(OR(BK621=0,BM621=0),1,IF(BK621&gt;0,IF(BM621&gt;0,1,0),IF(BM621&lt;0,1,0))),"")</f>
        <v/>
      </c>
      <c r="CO621" s="1">
        <f t="shared" ref="CO621:CO665" si="3289">IF(CE621=1,IF(OR(BK621=0,BM621=0),1,IF(BK621&gt;0,IF(BM621&gt;0,1,0),IF(BM621&lt;0,1,0))),"")</f>
        <v>1</v>
      </c>
      <c r="CP621" s="1">
        <f t="shared" ref="CP621:CP665" si="3290">IF(CB621=1,IF(OR(BK621=0,BM621=0),1,IF(BK621&gt;0,IF(BM621&gt;0,1,0),IF(BM621&lt;0,1,0))),"")</f>
        <v>1</v>
      </c>
      <c r="CQ621" s="1" t="str">
        <f t="shared" ref="CQ621:CQ665" si="3291">IF(CB621=0,IF(OR(BK621=0,BM621=0),1,IF(BK621&gt;0,IF(BM621&gt;0,1,0),IF(BM621&lt;0,1,0))),"")</f>
        <v/>
      </c>
      <c r="CS621" s="1">
        <f t="shared" ref="CS621:CS665" si="3292">IF(OR(BA621=0,BM621=0),1,IF(BA621&gt;0,IF(BM621&gt;0,1,0),IF(BM621&lt;0,1,0)))</f>
        <v>1</v>
      </c>
      <c r="CT621" s="1">
        <f t="shared" ref="CT621:CT665" si="3293">IF(OR(BB621=0,BM621=0),1,IF(BB621&gt;0,IF(BM621&gt;0,1,0),IF(BM621&lt;0,1,0)))</f>
        <v>1</v>
      </c>
      <c r="CU621" s="1">
        <f t="shared" ref="CU621:CU665" si="3294">IF(OR(BC621=0,BM621=0),1,IF(BC621&gt;0,IF(BM621&gt;0,1,0),IF(BM621&lt;0,1,0)))</f>
        <v>1</v>
      </c>
      <c r="CV621" s="126">
        <f t="shared" si="2944"/>
        <v>1</v>
      </c>
      <c r="CW621" s="1">
        <f t="shared" ref="CW621:CW665" si="3295">IF(AND(BC621&gt;-0.0001,BD621 &gt;-0.0001),1,IF(AND(BC621&lt;0.0001,BD621&lt;0.0001),1,""))</f>
        <v>1</v>
      </c>
      <c r="CX621" s="1">
        <f t="shared" ref="CX621:CX665" si="3296">IF(CV621=1,1,"")</f>
        <v>1</v>
      </c>
      <c r="CY621" s="1">
        <f t="shared" si="2982"/>
        <v>1</v>
      </c>
      <c r="CZ621" s="1">
        <f t="shared" si="2983"/>
        <v>1</v>
      </c>
      <c r="DA621" s="1">
        <f t="shared" si="2984"/>
        <v>1</v>
      </c>
      <c r="DB621" s="1" t="str">
        <f t="shared" si="2985"/>
        <v/>
      </c>
      <c r="DC621" s="1" t="str">
        <f t="shared" si="2986"/>
        <v/>
      </c>
      <c r="DD621" s="1">
        <f t="shared" si="2987"/>
        <v>0</v>
      </c>
      <c r="DE621" s="1" t="str">
        <f t="shared" ref="DE621:DE665" si="3297">IF(DD621="",IF(CV621+DC621=1,"",1),IF(CV621+DD621=1,"",1))</f>
        <v/>
      </c>
      <c r="DF621" s="1"/>
      <c r="DG621" s="126">
        <f t="shared" si="2945"/>
        <v>1</v>
      </c>
      <c r="DH621" s="1">
        <f t="shared" ref="DH621:DH665" si="3298">IF(OR(BB621=0,BO621=0),1,IF(BB621&gt;0,IF(BO621&gt;0,1,0),IF(BO621&lt;0,1,0)))</f>
        <v>1</v>
      </c>
      <c r="DI621" s="1">
        <f t="shared" ref="DI621:DI665" si="3299">IF(OR(BC621=0,BO621=0),1,IF(BC621&gt;0,IF(BO621&gt;0,1,0),IF(BO621&lt;0,1,0)))</f>
        <v>1</v>
      </c>
      <c r="DJ621" s="1">
        <f t="shared" ref="DJ621:DJ665" si="3300">IF(OR(BD621=0,BO621=0),1,IF(BD621&gt;0,IF(BO621&gt;0,1,0),IF(BO621&lt;0,1,0)))</f>
        <v>1</v>
      </c>
      <c r="DK621" s="1" t="str">
        <f t="shared" si="2992"/>
        <v/>
      </c>
      <c r="DL621" s="1"/>
      <c r="DM621" s="1" t="str">
        <f t="shared" si="2993"/>
        <v/>
      </c>
      <c r="DN621" s="1">
        <f t="shared" si="2994"/>
        <v>1</v>
      </c>
      <c r="DO621" s="1">
        <f t="shared" si="2995"/>
        <v>1</v>
      </c>
      <c r="DP621" s="1">
        <f t="shared" si="2996"/>
        <v>1</v>
      </c>
      <c r="DQ621" s="1">
        <f t="shared" si="2997"/>
        <v>1</v>
      </c>
      <c r="DR621" s="1">
        <f t="shared" si="2998"/>
        <v>1</v>
      </c>
      <c r="DS621" s="1">
        <f t="shared" si="2999"/>
        <v>1</v>
      </c>
      <c r="DT621" s="1">
        <f t="shared" si="3000"/>
        <v>1</v>
      </c>
      <c r="DU621" s="1">
        <f t="shared" si="3001"/>
        <v>0</v>
      </c>
      <c r="DV621" s="1">
        <f t="shared" ref="DV621:DV665" si="3301">IF(OR(AND(BD621&gt;-0.001, BD621 &lt;0.001),AND(BO621&gt;-0.001,BO621&lt;0.001)),1,IF(BD621&gt;-0.001,IF(BO621&gt;-0.001,1,0),IF(BO621&lt;0.001,1,0)))</f>
        <v>1</v>
      </c>
      <c r="DW621" s="1">
        <f t="shared" ref="DW621:DW665" si="3302">IF(OR(AND(BD621&gt;0, BC621 &lt;0),AND(BD621&lt;0, BC621 &gt;0)),1,0)</f>
        <v>0</v>
      </c>
      <c r="DX621" s="1" t="str">
        <f t="shared" si="3004"/>
        <v/>
      </c>
      <c r="DY621" s="1" t="str">
        <f t="shared" si="3005"/>
        <v/>
      </c>
      <c r="EA621" s="1">
        <f t="shared" ref="EA621:EA665" si="3303">IF(OR(BA621=0,BU621=0),1,IF(BA621&gt;0,IF(BU621&gt;0,1,0),IF(BU621&lt;0,1,0)))</f>
        <v>1</v>
      </c>
      <c r="EB621" s="1">
        <f t="shared" ref="EB621:EB665" si="3304">IF(OR(BB621=0,BU621=0),1,IF(BB621&gt;0,IF(BU621&gt;0,1,0),IF(BU621&lt;0,1,0)))</f>
        <v>1</v>
      </c>
      <c r="EC621" s="1">
        <f t="shared" ref="EC621:EC665" si="3305">IF(OR(BC621=0,BU621=0),1,IF(BC621&gt;0,IF(BU621&gt;0,1,0),IF(BU621&lt;0,1,0)))</f>
        <v>1</v>
      </c>
      <c r="ED621" s="1">
        <f t="shared" ref="ED621:ED665" si="3306">IF(OR(BD621=0,BU621=0),1,IF(BD621&gt;0,IF(BU621&gt;0,1,0),IF(BU621&lt;0,1,0)))</f>
        <v>1</v>
      </c>
      <c r="EF621" s="1">
        <f t="shared" ref="EF621:EF665" si="3307">IF(BA621&gt;0,IF(BS621&gt;0,1,0),IF(BS621&lt;0,1,0))</f>
        <v>1</v>
      </c>
      <c r="EG621" s="1">
        <f t="shared" ref="EG621:EG665" si="3308">IF(BB621&gt;0,IF(BS621&gt;0,1,0),IF(BS621&lt;0,1,0))</f>
        <v>1</v>
      </c>
      <c r="EH621" s="1">
        <f t="shared" ref="EH621:EH665" si="3309">IF(BC621&gt;0,IF(BS621&gt;0,1,0),IF(BS621&lt;0,1,0))</f>
        <v>1</v>
      </c>
      <c r="EI621" s="1">
        <f t="shared" ref="EI621:EI665" si="3310">IF(BD621&gt;0,IF(BS621&gt;0,1,0),IF(BS621&lt;0,1,0))</f>
        <v>1</v>
      </c>
      <c r="EK621" s="1">
        <f t="shared" ref="EK621:EK665" si="3311">IF(OR(BA621=0,BB621=0),1,IF(BA621&gt;0,IF(BB621&gt;0,1,0),IF(BB621&lt;0,1,0)))</f>
        <v>1</v>
      </c>
      <c r="EL621" s="1">
        <f t="shared" ref="EL621:EL665" si="3312">IF(OR(BA621=0,BC621=0),1,IF(BA621&gt;0,IF(BC621&gt;0,1,0),IF(BC621&lt;0,1,0)))</f>
        <v>1</v>
      </c>
      <c r="EM621" s="1">
        <f t="shared" ref="EM621:EM665" si="3313">IF(OR(BA621=0,BD621=0),1,IF(BA621&gt;0,IF(BD621&gt;0,1,0),IF(BD621&lt;0,1,0)))</f>
        <v>1</v>
      </c>
      <c r="EO621" s="1">
        <f t="shared" ref="EO621:EO665" si="3314">IF(OR(BA621=0,BB621=0),1,IF(BB621&gt;0,IF(BA621&gt;0,1,0),IF(BA621&lt;0,1,0)))</f>
        <v>1</v>
      </c>
      <c r="EP621" s="1">
        <f t="shared" ref="EP621:EP665" si="3315">IF(OR(BB621=0,BC621=0),1,IF(BB621&gt;0,IF(BC621&gt;0,1,0),IF(BC621&lt;0,1,0)))</f>
        <v>1</v>
      </c>
      <c r="EQ621" s="1">
        <f t="shared" ref="EQ621:EQ665" si="3316">IF(OR(BB621=0,BD621=0),1,IF(BB621&gt;0,IF(BD621&gt;0,1,0),IF(BD621&lt;0,1,0)))</f>
        <v>1</v>
      </c>
      <c r="ES621" s="1">
        <f t="shared" ref="ES621:ES665" si="3317">IF(OR(BC621=0,BA621=0),1,IF(BC621&gt;0,IF(BA621&gt;0,1,0),IF(BA621&lt;0,1,0)))</f>
        <v>1</v>
      </c>
      <c r="ET621" s="1">
        <f t="shared" ref="ET621:ET665" si="3318">IF(OR(BC621=0,BB621=0),1,IF(BC621&gt;0,IF(BB621&gt;0,1,0),IF(BB621&lt;0,1,0)))</f>
        <v>1</v>
      </c>
      <c r="EU621" s="1">
        <f t="shared" ref="EU621:EU665" si="3319">IF(OR(BC621=0,BD621=0),1,IF(BC621&gt;0,IF(BD621&gt;0,1,0),IF(BD621&lt;0,1,0)))</f>
        <v>1</v>
      </c>
      <c r="EV621" s="1">
        <f t="shared" ref="EV621:EV665" si="3320">IF(AND(BC621&gt;-0.0001,BD621 &gt;-0.0001),1,IF(AND(BC621&lt;0.0001,BD621&lt;0.0001),1,""))</f>
        <v>1</v>
      </c>
      <c r="EW621" s="1">
        <f t="shared" si="3024"/>
        <v>1</v>
      </c>
      <c r="EY621" s="1">
        <f t="shared" ref="EY621:EY665" si="3321">IF(OR(BD621=0,BA621=0),1,IF(BD621&gt;0,IF(BA621&gt;0,1,0),IF(BA621&lt;0,1,0)))</f>
        <v>1</v>
      </c>
      <c r="EZ621" s="1">
        <f t="shared" ref="EZ621:EZ665" si="3322">IF(OR(BD621=0,BB621=0),1,IF(BD621&gt;0,IF(BB621&gt;0,1,0),IF(BB621&lt;0,1,0)))</f>
        <v>1</v>
      </c>
      <c r="FA621" s="1">
        <f t="shared" ref="FA621:FA665" si="3323">IF(OR(BD621=0,BC621=0),1,IF(BD621&gt;0,IF(BC621&gt;0,1,0),IF(BC621&lt;0,1,0)))</f>
        <v>1</v>
      </c>
      <c r="FC621" s="1">
        <f t="shared" ref="FC621:FC665" si="3324">IF(OR(BM621=0,BO621=0),1,IF(BM621&gt;0,IF(BO621&gt;0,1,0),IF(BO621&lt;0,1,0)))</f>
        <v>1</v>
      </c>
      <c r="FD621" s="1">
        <f t="shared" si="3029"/>
        <v>0</v>
      </c>
      <c r="FE621" s="1"/>
      <c r="FF621" s="1">
        <f t="shared" ref="FF621:FF665" si="3325">IF(OR(BK621=0,BM621=0),1,IF(BK621&gt;0,IF(BM621&gt;0,1,0),IF(BM621&lt;0,1,0)))</f>
        <v>1</v>
      </c>
      <c r="FG621" s="1">
        <f t="shared" ref="FG621:FG665" si="3326">IF(OR(BK621=0,BO621=0),1,IF(BK621&gt;0,IF(BO621&gt;0,1,0),IF(BO621&lt;0,1,0)))</f>
        <v>1</v>
      </c>
      <c r="FH621" s="1">
        <f t="shared" ref="FH621:FH665" si="3327">IF(BK621&gt;0,IF(BM621&gt;0,IF(BO621&gt;0,1,0),0),IF(BM621&lt;0,IF(BO621&lt;0,1,0),0))</f>
        <v>1</v>
      </c>
      <c r="FI621" s="1">
        <f t="shared" si="3033"/>
        <v>1</v>
      </c>
      <c r="FJ621" s="1">
        <f t="shared" si="3034"/>
        <v>1</v>
      </c>
      <c r="FK621" s="1">
        <f t="shared" si="3035"/>
        <v>1</v>
      </c>
      <c r="FL621" s="1">
        <f t="shared" si="3036"/>
        <v>1</v>
      </c>
      <c r="FN621" s="1" t="str">
        <f t="shared" ref="FN621:FN665" si="3328">IF(ABS(BB621)&gt;9.76,1,"")</f>
        <v/>
      </c>
      <c r="FO621" s="1" t="str">
        <f t="shared" si="3038"/>
        <v/>
      </c>
      <c r="FP621" s="1" t="str">
        <f t="shared" ref="FP621:FP665" si="3329">IF(BL621&gt;1.96, IF(BB621&gt;9.76,1,0),IF(BL621&lt;-1.96, IF(BB621&lt;-9.76,1,0),""))</f>
        <v/>
      </c>
      <c r="FV621" s="1">
        <f t="shared" ref="FV621:FV665" si="3330">IF(BK620&gt;0,IF(BK621&gt;0,1,0),IF(BK621&lt;0,1,0))</f>
        <v>1</v>
      </c>
      <c r="FW621" s="1">
        <f t="shared" ref="FW621:FW665" si="3331">IF(BL620&gt;0,IF(BL621&gt;0,1,0),IF(BL621&lt;0,1,0))</f>
        <v>1</v>
      </c>
      <c r="FX621" s="1">
        <f t="shared" ref="FX621:FX665" si="3332">IF(BO620&gt;0,IF(BO621&gt;0,1,0),IF(BO621&lt;0,1,0))</f>
        <v>0</v>
      </c>
      <c r="GA621" s="1">
        <f t="shared" ref="GA621:GA665" si="3333">IF(BA621&gt;0,IF(BR621&gt;0,1,0),IF(BR621&lt;0,1,0))</f>
        <v>0</v>
      </c>
      <c r="GB621" s="1">
        <f t="shared" ref="GB621:GB665" si="3334">IF(BB621&gt;0,IF(BR621&gt;0,1,0),IF(BR621&lt;0,1,0))</f>
        <v>0</v>
      </c>
      <c r="GC621" s="1">
        <f t="shared" ref="GC621:GC665" si="3335">IF(BC621&gt;0,IF(BR621&gt;0,1,0),IF(BR621&lt;0,1,0))</f>
        <v>0</v>
      </c>
      <c r="GD621" s="1">
        <f t="shared" ref="GD621:GD665" si="3336">IF(BD621&gt;0,IF(BR621&gt;0,1,0),IF(BR621&lt;0,1,0))</f>
        <v>0</v>
      </c>
      <c r="GE621" s="1">
        <f t="shared" ref="GE621:GE665" si="3337">IF(BK621&gt;0,IF(BR621&gt;0,1,0),IF(BR621&lt;0,1,0))</f>
        <v>0</v>
      </c>
      <c r="GF621" s="1">
        <f t="shared" ref="GF621:GF665" si="3338">IF(BM621&gt;0,IF(BR621&gt;0,1,0),IF(BR621&lt;0,1,0))</f>
        <v>0</v>
      </c>
      <c r="GG621" s="1">
        <f t="shared" ref="GG621:GG665" si="3339">IF(BO621&gt;0,IF(BR621&gt;0,1,0),IF(BR621&lt;0,1,0))</f>
        <v>0</v>
      </c>
      <c r="GI621" s="1">
        <f t="shared" ref="GI621:GI665" si="3340">IF(BR621&gt;0,IF(BS621&gt;0,1,0),IF(BS621&lt;0,1,0))</f>
        <v>0</v>
      </c>
      <c r="GK621" s="1">
        <f t="shared" ref="GK621:GK665" si="3341">IF(BA621&gt;0,IF(BS621&gt;0,1,0),IF(BS621&lt;0,1,0))</f>
        <v>1</v>
      </c>
      <c r="GL621" s="1">
        <f t="shared" ref="GL621:GL665" si="3342">IF(BB621&gt;0,IF(BS621&gt;0,1,0),IF(BS621&lt;0,1,0))</f>
        <v>1</v>
      </c>
      <c r="GM621" s="1">
        <f t="shared" ref="GM621:GM665" si="3343">IF(BC621&gt;0,IF(BS621&gt;0,1,0),IF(BS621&lt;0,1,0))</f>
        <v>1</v>
      </c>
      <c r="GN621" s="1">
        <f t="shared" ref="GN621:GN665" si="3344">IF(BD621&gt;0,IF(BS621&gt;0,1,0),IF(BS621&lt;0,1,0))</f>
        <v>1</v>
      </c>
      <c r="GO621" s="1">
        <f t="shared" ref="GO621:GO665" si="3345">IF(BK621&gt;0,IF(BS621&gt;0,1,0),IF(BS621&lt;0,1,0))</f>
        <v>1</v>
      </c>
      <c r="GP621" s="1">
        <f t="shared" ref="GP621:GP665" si="3346">IF(BM621&gt;0,IF(BS621&gt;0,1,0),IF(BS621&lt;0,1,0))</f>
        <v>1</v>
      </c>
      <c r="GQ621" s="1">
        <f t="shared" ref="GQ621:GQ665" si="3347">IF(BO621&gt;0,IF(BS621&gt;0,1,0),IF(BS621&lt;0,1,0))</f>
        <v>1</v>
      </c>
      <c r="GS621" s="1" t="str">
        <f t="shared" ref="GS621:GS665" si="3348">IF(ABS(BD621)&gt;32,IF(ABS(BM621)&gt;2,1,0),"")</f>
        <v/>
      </c>
      <c r="GT621" s="1" t="str">
        <f t="shared" ref="GT621:GT665" si="3349">IF(ABS(BD621)&gt;40,IF(ABS(BM621)&gt;2,1,0),"")</f>
        <v/>
      </c>
      <c r="GU621" s="1">
        <f t="shared" ref="GU621:GU665" si="3350">IF(ABS(BM621)&gt;1,1,0)</f>
        <v>0</v>
      </c>
      <c r="GV621" s="1">
        <f t="shared" ref="GV621:GV665" si="3351">IF(ABS(BM621)&gt;1.5,1,0)</f>
        <v>0</v>
      </c>
      <c r="GW621" s="1">
        <f t="shared" ref="GW621:GW665" si="3352">IF(ABS(BM621)&gt;1.99,1,0)</f>
        <v>0</v>
      </c>
      <c r="GX621" s="1">
        <f t="shared" ref="GX621:GX665" si="3353">IF(ABS(BM621)&gt;2.5,1,0)</f>
        <v>0</v>
      </c>
      <c r="GY621" s="1">
        <f t="shared" ref="GY621:GY665" si="3354">IF(ABS(BM621)&gt;3,1,0)</f>
        <v>0</v>
      </c>
      <c r="GZ621" s="1"/>
      <c r="HA621" s="1">
        <f t="shared" ref="HA621:HA665" si="3355">IF(ABS(BO621)&gt;2,1,0)</f>
        <v>0</v>
      </c>
      <c r="HB621" s="1">
        <f t="shared" ref="HB621:HB665" si="3356">IF(ABS(BO621)&gt;4,1,0)</f>
        <v>0</v>
      </c>
      <c r="HC621" s="1">
        <f t="shared" ref="HC621:HC665" si="3357">IF(ABS(BO621)&gt;5,1,0)</f>
        <v>0</v>
      </c>
      <c r="HD621" s="1">
        <f t="shared" ref="HD621:HD665" si="3358">IF(ABS(BO621)&gt;6,1,0)</f>
        <v>0</v>
      </c>
      <c r="HE621" s="1">
        <f t="shared" ref="HE621:HE665" si="3359">IF(ABS(BO621)&gt;8,1,0)</f>
        <v>0</v>
      </c>
      <c r="HF621" s="1">
        <f t="shared" ref="HF621:HF665" si="3360">IF(ABS(BO621)&gt;10,1,0)</f>
        <v>0</v>
      </c>
      <c r="HH621" s="1">
        <f t="shared" ref="HH621:HH665" si="3361">IF(ABS(BS621)&gt;1.5,1,0)</f>
        <v>0</v>
      </c>
      <c r="HI621" s="1">
        <f t="shared" ref="HI621:HI665" si="3362">IF(ABS(BS621)&gt;3,1,0)</f>
        <v>0</v>
      </c>
      <c r="HJ621" s="1">
        <f t="shared" ref="HJ621:HJ665" si="3363">IF(ABS(BS621)&gt;4.5,1,0)</f>
        <v>0</v>
      </c>
      <c r="HK621" s="1">
        <f t="shared" ref="HK621:HK665" si="3364">IF(ABS(BS621)&gt;6,1,0)</f>
        <v>0</v>
      </c>
      <c r="HL621" s="1">
        <f t="shared" ref="HL621:HL665" si="3365">IF(ABS(BS621)&gt;7.5,1,0)</f>
        <v>0</v>
      </c>
      <c r="HM621" s="1">
        <f t="shared" ref="HM621:HM665" si="3366">IF(ABS(BS621)&gt;9,1,0)</f>
        <v>0</v>
      </c>
      <c r="HO621" s="1" t="str">
        <f t="shared" ref="HO621:HO665" si="3367">IF(BD621&gt;-0.1,IF(BM621&lt;0.001,1,0),"")</f>
        <v/>
      </c>
      <c r="HP621" s="1">
        <f t="shared" ref="HP621:HP665" si="3368">IF(BD621&lt;0.1,IF(BM621&gt;-0.001,1,0),"")</f>
        <v>0</v>
      </c>
      <c r="HQ621" s="1" t="str">
        <f t="shared" ref="HQ621:HQ665" si="3369">IF(BD621&gt;9.1,IF(BM621&lt;0.001,1,0),"")</f>
        <v/>
      </c>
      <c r="HR621" t="str">
        <f t="shared" ref="HR621:HR665" si="3370">IF(BD621&lt;-9.1,IF(BM621&gt;-0.001,1,0),"")</f>
        <v/>
      </c>
      <c r="HS621" s="1" t="str">
        <f t="shared" ref="HS621:HS665" si="3371">IF(BD621&gt;15.1,IF(BM621&lt;0.001,1,0),"")</f>
        <v/>
      </c>
      <c r="HT621" t="str">
        <f t="shared" ref="HT621:HT665" si="3372">IF(BD621&lt;-15.1,IF(BM621&gt;-0.001,1,0),"")</f>
        <v/>
      </c>
      <c r="HU621" t="str">
        <f t="shared" ref="HU621:HU665" si="3373">IF(BD621&gt;31.1,IF(BM621&lt;0.001,1,0),"")</f>
        <v/>
      </c>
      <c r="HV621" s="1" t="str">
        <f t="shared" ref="HV621:HV665" si="3374">IF(BD621&lt;-31.1,IF(BM621&gt;-0.001,1,0),"")</f>
        <v/>
      </c>
      <c r="HW621" s="1" t="str">
        <f t="shared" ref="HW621:HW665" si="3375">IF(BD621&gt;47.1,IF(BM621&lt;0.001,1,0),"")</f>
        <v/>
      </c>
      <c r="HX621" s="1" t="str">
        <f t="shared" ref="HX621:HX665" si="3376">IF(BD621&lt;-47.1,IF(BM621&gt;-0.001,1,0),"")</f>
        <v/>
      </c>
      <c r="HZ621" s="1" t="str">
        <f t="shared" ref="HZ621:HZ665" si="3377">IF(BD621&gt;-0.1,IF(BO621&lt;0.001,1,0),"")</f>
        <v/>
      </c>
      <c r="IA621" s="1">
        <f t="shared" ref="IA621:IA665" si="3378">IF(BD621&lt;0.1,IF(BO621&gt;-0.001,1,0),"")</f>
        <v>0</v>
      </c>
      <c r="IB621" s="1" t="str">
        <f t="shared" ref="IB621:IB665" si="3379">IF(BD621&gt;9.1,IF(BO621&lt;0.001,1,0),"")</f>
        <v/>
      </c>
      <c r="IC621" s="1" t="str">
        <f t="shared" ref="IC621:IC665" si="3380">IF(BD621&lt;-9.1,IF(BO621&gt;-0.001,1,0),"")</f>
        <v/>
      </c>
      <c r="ID621" s="1" t="str">
        <f t="shared" ref="ID621:ID665" si="3381">IF(BD621&gt;15.1,IF(BO621&lt;0.001,1,0),"")</f>
        <v/>
      </c>
      <c r="IE621" s="1" t="str">
        <f t="shared" ref="IE621:IE665" si="3382">IF(BD621&lt;-15.1,IF(BO621&gt;-0.001,1,0),"")</f>
        <v/>
      </c>
      <c r="IF621" s="1" t="str">
        <f t="shared" ref="IF621:IF665" si="3383">IF(BD621&gt;31.1,IF(BO621&lt;0.001,1,0),"")</f>
        <v/>
      </c>
      <c r="IG621" s="1" t="str">
        <f t="shared" ref="IG621:IG665" si="3384">IF(BD621&lt;-31.1,IF(BO621&gt;-0.001,1,0),"")</f>
        <v/>
      </c>
      <c r="IH621" s="1" t="str">
        <f t="shared" ref="IH621:IH665" si="3385">IF(BD621&gt;47.1,IF(BO621&lt;0.001,1,0),"")</f>
        <v/>
      </c>
      <c r="II621" s="1" t="str">
        <f t="shared" ref="II621:II665" si="3386">IF(BD621&lt;-47.1,IF(BO621&gt;-0.001,1,0),"")</f>
        <v/>
      </c>
      <c r="IO621" s="3"/>
      <c r="IP621" s="3"/>
      <c r="IQ621" s="4"/>
      <c r="IR621" s="4"/>
      <c r="IX621" s="6"/>
      <c r="IY621" s="6"/>
      <c r="IZ621" s="7"/>
      <c r="JA621" s="7"/>
      <c r="JG621" s="12"/>
      <c r="JH621" s="12"/>
      <c r="JI621" s="13"/>
      <c r="JJ621" s="13"/>
      <c r="JN621" s="6"/>
      <c r="JO621" s="6"/>
      <c r="JQ621" s="11"/>
      <c r="JR621" s="11"/>
      <c r="JS621" s="12"/>
      <c r="JT621" s="13"/>
      <c r="JU621" s="12"/>
      <c r="JV621" s="12"/>
      <c r="JW621" s="97"/>
      <c r="JX621" s="13"/>
      <c r="JY621" s="13"/>
      <c r="JZ621" s="97"/>
      <c r="KA621" s="97"/>
      <c r="KB621" s="11"/>
      <c r="KC621" s="11"/>
      <c r="KD621" s="11"/>
      <c r="KE621" s="11"/>
    </row>
    <row r="622" spans="1:291" x14ac:dyDescent="0.2">
      <c r="A622" s="14">
        <f t="shared" si="2545"/>
        <v>622</v>
      </c>
      <c r="C622" s="2">
        <v>43005</v>
      </c>
      <c r="G622" s="3">
        <v>107.27500000000001</v>
      </c>
      <c r="H622" s="3">
        <v>117.18</v>
      </c>
      <c r="I622" s="3">
        <v>125.14</v>
      </c>
      <c r="J622" s="4">
        <v>152.30000000000001</v>
      </c>
      <c r="P622" s="128">
        <f t="shared" si="3258"/>
        <v>3451.5000000000005</v>
      </c>
      <c r="Q622" s="5">
        <f t="shared" si="3259"/>
        <v>3762.0000000000009</v>
      </c>
      <c r="R622" s="6">
        <f t="shared" si="3260"/>
        <v>4014</v>
      </c>
      <c r="S622" s="7">
        <f t="shared" si="3261"/>
        <v>4894.0000000000009</v>
      </c>
      <c r="Y622" s="4">
        <f t="shared" si="3262"/>
        <v>1.5</v>
      </c>
      <c r="Z622" s="1">
        <f t="shared" si="3263"/>
        <v>8.2499999999990905</v>
      </c>
      <c r="AA622" s="1">
        <f t="shared" si="3264"/>
        <v>18</v>
      </c>
      <c r="AB622" s="1">
        <f t="shared" si="3265"/>
        <v>58.999999999999091</v>
      </c>
      <c r="AC622" s="1"/>
      <c r="AD622" s="1"/>
      <c r="AE622" s="126"/>
      <c r="AF622" s="126"/>
      <c r="AG622" s="126"/>
      <c r="AH622" s="4">
        <f t="shared" si="3245"/>
        <v>2.4999999999993934</v>
      </c>
      <c r="AI622" s="4">
        <f t="shared" si="3246"/>
        <v>1.9499999999994539</v>
      </c>
      <c r="AJ622" s="4">
        <f t="shared" si="3247"/>
        <v>2.5500000000009084</v>
      </c>
      <c r="AK622" s="4">
        <f t="shared" si="3248"/>
        <v>3.7500000000009095</v>
      </c>
      <c r="AL622" s="4">
        <f t="shared" si="3249"/>
        <v>0.75000000000090949</v>
      </c>
      <c r="AM622" s="4">
        <f t="shared" si="3250"/>
        <v>1.6666666666663623</v>
      </c>
      <c r="AN622" s="4">
        <f t="shared" si="3251"/>
        <v>5.5999999999996355</v>
      </c>
      <c r="AO622" s="4">
        <f t="shared" si="3252"/>
        <v>1</v>
      </c>
      <c r="AP622" s="4">
        <f t="shared" si="3253"/>
        <v>0.50000000000181943</v>
      </c>
      <c r="AQ622" s="4">
        <f t="shared" si="3254"/>
        <v>3.9583333333350019</v>
      </c>
      <c r="AR622" s="4">
        <f t="shared" si="3255"/>
        <v>4.2</v>
      </c>
      <c r="AS622" s="4">
        <f t="shared" si="3256"/>
        <v>4.8611111111118177</v>
      </c>
      <c r="AT622" s="4">
        <f t="shared" si="3257"/>
        <v>4.8666666666665455</v>
      </c>
      <c r="AU622" s="1"/>
      <c r="BA622" s="11">
        <f t="shared" si="3266"/>
        <v>-1.5</v>
      </c>
      <c r="BB622" s="11">
        <f t="shared" si="3267"/>
        <v>-8.2499999999990905</v>
      </c>
      <c r="BC622" s="12">
        <f t="shared" si="3268"/>
        <v>-18</v>
      </c>
      <c r="BD622" s="13">
        <f t="shared" si="3269"/>
        <v>-58.999999999999091</v>
      </c>
      <c r="BJ622" s="11">
        <f t="shared" si="2951"/>
        <v>2.4999999999993934</v>
      </c>
      <c r="BK622" s="11">
        <f t="shared" si="3270"/>
        <v>1.9499999999994539</v>
      </c>
      <c r="BL622" s="11">
        <f t="shared" si="3271"/>
        <v>2.5500000000009084</v>
      </c>
      <c r="BM622" s="11">
        <f t="shared" si="3272"/>
        <v>3.7500000000009095</v>
      </c>
      <c r="BN622" s="11">
        <f t="shared" si="3273"/>
        <v>0.75000000000090949</v>
      </c>
      <c r="BO622" s="11">
        <f t="shared" si="3274"/>
        <v>1.6666666666663623</v>
      </c>
      <c r="BP622" s="11">
        <f t="shared" si="3275"/>
        <v>5.5999999999996355</v>
      </c>
      <c r="BQ622" s="1">
        <v>1</v>
      </c>
      <c r="BR622" s="11">
        <f t="shared" si="3276"/>
        <v>0.50000000000181943</v>
      </c>
      <c r="BS622" s="11">
        <f t="shared" si="3277"/>
        <v>-3.9583333333350019</v>
      </c>
      <c r="BT622" s="11">
        <f t="shared" si="3278"/>
        <v>4.2</v>
      </c>
      <c r="BU622" s="11">
        <f t="shared" si="3279"/>
        <v>4.8611111111118177</v>
      </c>
      <c r="BV622" s="11">
        <f t="shared" si="3280"/>
        <v>4.8666666666665455</v>
      </c>
      <c r="BY622" s="126"/>
      <c r="BZ622" s="126"/>
      <c r="CA622">
        <f t="shared" si="3281"/>
        <v>4.8611111111118177</v>
      </c>
      <c r="CB622" s="1">
        <f t="shared" si="3282"/>
        <v>0</v>
      </c>
      <c r="CC622" s="1">
        <f t="shared" si="3283"/>
        <v>0</v>
      </c>
      <c r="CD622" s="1">
        <f t="shared" si="3284"/>
        <v>0</v>
      </c>
      <c r="CE622" s="126">
        <f t="shared" si="2942"/>
        <v>0</v>
      </c>
      <c r="CF622" s="1">
        <f t="shared" si="3285"/>
        <v>0</v>
      </c>
      <c r="CG622" s="1" t="str">
        <f t="shared" si="3286"/>
        <v/>
      </c>
      <c r="CH622" s="1">
        <f t="shared" ref="CH622:CH628" si="3387">IF(DJ622=0,IF(AND(BK622&gt;-0.001,BD622&lt;0.001),1,IF(AND(BK622&lt;0.001,BD622&gt;-0.001),1,0)),"")</f>
        <v>1</v>
      </c>
      <c r="CI622" s="1">
        <f t="shared" si="2968"/>
        <v>1</v>
      </c>
      <c r="CJ622" s="1" t="str">
        <f t="shared" si="2969"/>
        <v/>
      </c>
      <c r="CK622" s="1" t="str">
        <f t="shared" si="2970"/>
        <v/>
      </c>
      <c r="CL622" s="1">
        <f t="shared" si="3287"/>
        <v>1</v>
      </c>
      <c r="CM622" s="1">
        <f t="shared" si="2972"/>
        <v>1</v>
      </c>
      <c r="CN622" s="1">
        <f t="shared" si="3288"/>
        <v>1</v>
      </c>
      <c r="CO622" s="1" t="str">
        <f t="shared" si="3289"/>
        <v/>
      </c>
      <c r="CP622" s="1" t="str">
        <f t="shared" si="3290"/>
        <v/>
      </c>
      <c r="CQ622" s="1">
        <f t="shared" si="3291"/>
        <v>1</v>
      </c>
      <c r="CS622" s="1">
        <f t="shared" si="3292"/>
        <v>0</v>
      </c>
      <c r="CT622" s="1">
        <f t="shared" si="3293"/>
        <v>0</v>
      </c>
      <c r="CU622" s="1">
        <f t="shared" si="3294"/>
        <v>0</v>
      </c>
      <c r="CV622" s="126">
        <f t="shared" si="2944"/>
        <v>0</v>
      </c>
      <c r="CW622" s="1">
        <f t="shared" si="3295"/>
        <v>1</v>
      </c>
      <c r="CX622" s="1" t="str">
        <f t="shared" si="3296"/>
        <v/>
      </c>
      <c r="CY622" s="1" t="str">
        <f t="shared" si="2982"/>
        <v/>
      </c>
      <c r="CZ622" s="1" t="str">
        <f t="shared" si="2983"/>
        <v/>
      </c>
      <c r="DA622" s="1" t="str">
        <f t="shared" si="2984"/>
        <v/>
      </c>
      <c r="DB622" s="1">
        <f t="shared" si="2985"/>
        <v>0</v>
      </c>
      <c r="DC622" s="1">
        <f t="shared" si="2986"/>
        <v>1</v>
      </c>
      <c r="DD622" s="1" t="str">
        <f t="shared" si="2987"/>
        <v/>
      </c>
      <c r="DE622" s="1" t="str">
        <f t="shared" si="3297"/>
        <v/>
      </c>
      <c r="DF622" s="1"/>
      <c r="DG622" s="126">
        <f t="shared" si="2945"/>
        <v>0</v>
      </c>
      <c r="DH622" s="1">
        <f t="shared" si="3298"/>
        <v>0</v>
      </c>
      <c r="DI622" s="1">
        <f t="shared" si="3299"/>
        <v>0</v>
      </c>
      <c r="DJ622" s="1">
        <f t="shared" si="3300"/>
        <v>0</v>
      </c>
      <c r="DK622" s="1">
        <f t="shared" si="2992"/>
        <v>0</v>
      </c>
      <c r="DL622" s="1"/>
      <c r="DM622" s="1">
        <f t="shared" si="2993"/>
        <v>1</v>
      </c>
      <c r="DN622" s="1" t="str">
        <f t="shared" si="2994"/>
        <v/>
      </c>
      <c r="DO622" s="1" t="str">
        <f t="shared" si="2995"/>
        <v/>
      </c>
      <c r="DP622" s="1" t="str">
        <f t="shared" si="2996"/>
        <v/>
      </c>
      <c r="DQ622" s="1" t="str">
        <f t="shared" si="2997"/>
        <v/>
      </c>
      <c r="DR622" s="1" t="str">
        <f t="shared" si="2998"/>
        <v/>
      </c>
      <c r="DS622" s="1" t="str">
        <f t="shared" si="2999"/>
        <v/>
      </c>
      <c r="DT622" s="1" t="str">
        <f t="shared" si="3000"/>
        <v/>
      </c>
      <c r="DU622" s="1" t="str">
        <f t="shared" si="3001"/>
        <v/>
      </c>
      <c r="DV622" s="1">
        <f t="shared" si="3301"/>
        <v>0</v>
      </c>
      <c r="DW622" s="1">
        <f t="shared" si="3302"/>
        <v>0</v>
      </c>
      <c r="DX622" s="1" t="str">
        <f t="shared" si="3004"/>
        <v/>
      </c>
      <c r="DY622" s="1" t="str">
        <f t="shared" si="3005"/>
        <v/>
      </c>
      <c r="EA622" s="1">
        <f t="shared" si="3303"/>
        <v>0</v>
      </c>
      <c r="EB622" s="1">
        <f t="shared" si="3304"/>
        <v>0</v>
      </c>
      <c r="EC622" s="1">
        <f t="shared" si="3305"/>
        <v>0</v>
      </c>
      <c r="ED622" s="1">
        <f t="shared" si="3306"/>
        <v>0</v>
      </c>
      <c r="EF622" s="1">
        <f t="shared" si="3307"/>
        <v>1</v>
      </c>
      <c r="EG622" s="1">
        <f t="shared" si="3308"/>
        <v>1</v>
      </c>
      <c r="EH622" s="1">
        <f t="shared" si="3309"/>
        <v>1</v>
      </c>
      <c r="EI622" s="1">
        <f t="shared" si="3310"/>
        <v>1</v>
      </c>
      <c r="EK622" s="1">
        <f t="shared" si="3311"/>
        <v>1</v>
      </c>
      <c r="EL622" s="1">
        <f t="shared" si="3312"/>
        <v>1</v>
      </c>
      <c r="EM622" s="1">
        <f t="shared" si="3313"/>
        <v>1</v>
      </c>
      <c r="EO622" s="1">
        <f t="shared" si="3314"/>
        <v>1</v>
      </c>
      <c r="EP622" s="1">
        <f t="shared" si="3315"/>
        <v>1</v>
      </c>
      <c r="EQ622" s="1">
        <f t="shared" si="3316"/>
        <v>1</v>
      </c>
      <c r="ES622" s="1">
        <f t="shared" si="3317"/>
        <v>1</v>
      </c>
      <c r="ET622" s="1">
        <f t="shared" si="3318"/>
        <v>1</v>
      </c>
      <c r="EU622" s="1">
        <f t="shared" si="3319"/>
        <v>1</v>
      </c>
      <c r="EV622" s="1">
        <f t="shared" si="3320"/>
        <v>1</v>
      </c>
      <c r="EW622" s="1">
        <f t="shared" si="3024"/>
        <v>0</v>
      </c>
      <c r="EY622" s="1">
        <f t="shared" si="3321"/>
        <v>1</v>
      </c>
      <c r="EZ622" s="1">
        <f t="shared" si="3322"/>
        <v>1</v>
      </c>
      <c r="FA622" s="1">
        <f t="shared" si="3323"/>
        <v>1</v>
      </c>
      <c r="FC622" s="1">
        <f t="shared" si="3324"/>
        <v>1</v>
      </c>
      <c r="FD622" s="1">
        <f t="shared" si="3029"/>
        <v>1</v>
      </c>
      <c r="FE622" s="1"/>
      <c r="FF622" s="1">
        <f t="shared" si="3325"/>
        <v>1</v>
      </c>
      <c r="FG622" s="1">
        <f t="shared" si="3326"/>
        <v>1</v>
      </c>
      <c r="FH622" s="1">
        <f t="shared" si="3327"/>
        <v>1</v>
      </c>
      <c r="FI622" s="1">
        <f t="shared" si="3033"/>
        <v>0</v>
      </c>
      <c r="FJ622" s="1">
        <f t="shared" si="3034"/>
        <v>0</v>
      </c>
      <c r="FK622" s="1">
        <f t="shared" si="3035"/>
        <v>0</v>
      </c>
      <c r="FL622" s="1">
        <f t="shared" si="3036"/>
        <v>0</v>
      </c>
      <c r="FN622" s="1" t="str">
        <f t="shared" si="3328"/>
        <v/>
      </c>
      <c r="FO622" s="1" t="str">
        <f t="shared" si="3038"/>
        <v/>
      </c>
      <c r="FP622" s="1">
        <f t="shared" si="3329"/>
        <v>0</v>
      </c>
      <c r="FV622" s="1">
        <f t="shared" si="3330"/>
        <v>0</v>
      </c>
      <c r="FW622" s="1">
        <f t="shared" si="3331"/>
        <v>0</v>
      </c>
      <c r="FX622" s="1">
        <f t="shared" si="3332"/>
        <v>0</v>
      </c>
      <c r="GA622" s="1">
        <f t="shared" si="3333"/>
        <v>0</v>
      </c>
      <c r="GB622" s="1">
        <f t="shared" si="3334"/>
        <v>0</v>
      </c>
      <c r="GC622" s="1">
        <f t="shared" si="3335"/>
        <v>0</v>
      </c>
      <c r="GD622" s="1">
        <f t="shared" si="3336"/>
        <v>0</v>
      </c>
      <c r="GE622" s="1">
        <f t="shared" si="3337"/>
        <v>1</v>
      </c>
      <c r="GF622" s="1">
        <f t="shared" si="3338"/>
        <v>1</v>
      </c>
      <c r="GG622" s="1">
        <f t="shared" si="3339"/>
        <v>1</v>
      </c>
      <c r="GI622" s="1">
        <f t="shared" si="3340"/>
        <v>0</v>
      </c>
      <c r="GK622" s="1">
        <f t="shared" si="3341"/>
        <v>1</v>
      </c>
      <c r="GL622" s="1">
        <f t="shared" si="3342"/>
        <v>1</v>
      </c>
      <c r="GM622" s="1">
        <f t="shared" si="3343"/>
        <v>1</v>
      </c>
      <c r="GN622" s="1">
        <f t="shared" si="3344"/>
        <v>1</v>
      </c>
      <c r="GO622" s="1">
        <f t="shared" si="3345"/>
        <v>0</v>
      </c>
      <c r="GP622" s="1">
        <f t="shared" si="3346"/>
        <v>0</v>
      </c>
      <c r="GQ622" s="1">
        <f t="shared" si="3347"/>
        <v>0</v>
      </c>
      <c r="GS622" s="1">
        <f t="shared" si="3348"/>
        <v>1</v>
      </c>
      <c r="GT622" s="1">
        <f t="shared" si="3349"/>
        <v>1</v>
      </c>
      <c r="GU622" s="1">
        <f t="shared" si="3350"/>
        <v>1</v>
      </c>
      <c r="GV622" s="1">
        <f t="shared" si="3351"/>
        <v>1</v>
      </c>
      <c r="GW622" s="1">
        <f t="shared" si="3352"/>
        <v>1</v>
      </c>
      <c r="GX622" s="1">
        <f t="shared" si="3353"/>
        <v>1</v>
      </c>
      <c r="GY622" s="1">
        <f t="shared" si="3354"/>
        <v>1</v>
      </c>
      <c r="GZ622" s="1"/>
      <c r="HA622" s="1">
        <f t="shared" si="3355"/>
        <v>0</v>
      </c>
      <c r="HB622" s="1">
        <f t="shared" si="3356"/>
        <v>0</v>
      </c>
      <c r="HC622" s="1">
        <f t="shared" si="3357"/>
        <v>0</v>
      </c>
      <c r="HD622" s="1">
        <f t="shared" si="3358"/>
        <v>0</v>
      </c>
      <c r="HE622" s="1">
        <f t="shared" si="3359"/>
        <v>0</v>
      </c>
      <c r="HF622" s="1">
        <f t="shared" si="3360"/>
        <v>0</v>
      </c>
      <c r="HH622" s="1">
        <f t="shared" si="3361"/>
        <v>1</v>
      </c>
      <c r="HI622" s="1">
        <f t="shared" si="3362"/>
        <v>1</v>
      </c>
      <c r="HJ622" s="1">
        <f t="shared" si="3363"/>
        <v>0</v>
      </c>
      <c r="HK622" s="1">
        <f t="shared" si="3364"/>
        <v>0</v>
      </c>
      <c r="HL622" s="1">
        <f t="shared" si="3365"/>
        <v>0</v>
      </c>
      <c r="HM622" s="1">
        <f t="shared" si="3366"/>
        <v>0</v>
      </c>
      <c r="HO622" s="1" t="str">
        <f t="shared" si="3367"/>
        <v/>
      </c>
      <c r="HP622" s="1">
        <f t="shared" si="3368"/>
        <v>1</v>
      </c>
      <c r="HQ622" s="1" t="str">
        <f t="shared" si="3369"/>
        <v/>
      </c>
      <c r="HR622">
        <f t="shared" si="3370"/>
        <v>1</v>
      </c>
      <c r="HS622" s="1" t="str">
        <f t="shared" si="3371"/>
        <v/>
      </c>
      <c r="HT622">
        <f t="shared" si="3372"/>
        <v>1</v>
      </c>
      <c r="HU622" t="str">
        <f t="shared" si="3373"/>
        <v/>
      </c>
      <c r="HV622" s="1">
        <f t="shared" si="3374"/>
        <v>1</v>
      </c>
      <c r="HW622" s="1" t="str">
        <f t="shared" si="3375"/>
        <v/>
      </c>
      <c r="HX622" s="1">
        <f t="shared" si="3376"/>
        <v>1</v>
      </c>
      <c r="HZ622" s="1" t="str">
        <f t="shared" si="3377"/>
        <v/>
      </c>
      <c r="IA622" s="1">
        <f t="shared" si="3378"/>
        <v>1</v>
      </c>
      <c r="IB622" s="1" t="str">
        <f t="shared" si="3379"/>
        <v/>
      </c>
      <c r="IC622" s="1">
        <f t="shared" si="3380"/>
        <v>1</v>
      </c>
      <c r="ID622" s="1" t="str">
        <f t="shared" si="3381"/>
        <v/>
      </c>
      <c r="IE622" s="1">
        <f t="shared" si="3382"/>
        <v>1</v>
      </c>
      <c r="IF622" s="1" t="str">
        <f t="shared" si="3383"/>
        <v/>
      </c>
      <c r="IG622" s="1">
        <f t="shared" si="3384"/>
        <v>1</v>
      </c>
      <c r="IH622" s="1" t="str">
        <f t="shared" si="3385"/>
        <v/>
      </c>
      <c r="II622" s="1">
        <f t="shared" si="3386"/>
        <v>1</v>
      </c>
      <c r="IO622" s="3"/>
      <c r="IP622" s="3"/>
      <c r="IQ622" s="4"/>
      <c r="IR622" s="4"/>
      <c r="IX622" s="6"/>
      <c r="IY622" s="6"/>
      <c r="IZ622" s="7"/>
      <c r="JA622" s="7"/>
      <c r="JG622" s="12"/>
      <c r="JH622" s="12"/>
      <c r="JI622" s="13"/>
      <c r="JJ622" s="13"/>
      <c r="JN622" s="6"/>
      <c r="JO622" s="6"/>
      <c r="JQ622" s="11"/>
      <c r="JR622" s="11"/>
      <c r="JS622" s="12"/>
      <c r="JT622" s="13"/>
      <c r="JU622" s="12"/>
      <c r="JV622" s="12"/>
      <c r="JW622" s="97"/>
      <c r="JX622" s="13"/>
      <c r="JY622" s="13"/>
      <c r="JZ622" s="97"/>
      <c r="KA622" s="97"/>
      <c r="KB622" s="11"/>
      <c r="KC622" s="11"/>
      <c r="KD622" s="11"/>
      <c r="KE622" s="11"/>
    </row>
    <row r="623" spans="1:291" x14ac:dyDescent="0.2">
      <c r="A623" s="14">
        <f t="shared" si="2545"/>
        <v>623</v>
      </c>
      <c r="C623" s="2">
        <v>43006</v>
      </c>
      <c r="G623" s="3">
        <v>107.292</v>
      </c>
      <c r="H623" s="3">
        <v>117.212</v>
      </c>
      <c r="I623" s="3">
        <v>125.175</v>
      </c>
      <c r="J623" s="4">
        <v>152.25</v>
      </c>
      <c r="P623" s="128">
        <f t="shared" si="3258"/>
        <v>3453.25</v>
      </c>
      <c r="Q623" s="5">
        <f t="shared" si="3259"/>
        <v>3765.2500000000005</v>
      </c>
      <c r="R623" s="6">
        <f t="shared" si="3260"/>
        <v>4017.4999999999995</v>
      </c>
      <c r="S623" s="7">
        <f t="shared" si="3261"/>
        <v>4889</v>
      </c>
      <c r="Y623" s="4">
        <f t="shared" si="3262"/>
        <v>1.7499999999995453</v>
      </c>
      <c r="Z623" s="1">
        <f t="shared" si="3263"/>
        <v>3.2499999999995453</v>
      </c>
      <c r="AA623" s="1">
        <f t="shared" si="3264"/>
        <v>3.4999999999995453</v>
      </c>
      <c r="AB623" s="1">
        <f t="shared" si="3265"/>
        <v>5.0000000000009095</v>
      </c>
      <c r="AC623" s="1"/>
      <c r="AD623" s="1"/>
      <c r="AE623" s="126"/>
      <c r="AF623" s="126"/>
      <c r="AG623" s="126"/>
      <c r="AH623" s="4">
        <f t="shared" si="3245"/>
        <v>1.3333333333327269</v>
      </c>
      <c r="AI623" s="4">
        <f t="shared" si="3246"/>
        <v>1.5499999999993634</v>
      </c>
      <c r="AJ623" s="4">
        <f t="shared" si="3247"/>
        <v>1.1499999999998183</v>
      </c>
      <c r="AK623" s="4">
        <f t="shared" si="3248"/>
        <v>0.91666666666651508</v>
      </c>
      <c r="AL623" s="4">
        <f t="shared" si="3249"/>
        <v>1.4999999999997726</v>
      </c>
      <c r="AM623" s="4">
        <f t="shared" si="3250"/>
        <v>5.1666666666665151</v>
      </c>
      <c r="AN623" s="4">
        <f t="shared" si="3251"/>
        <v>5.4999999999999094</v>
      </c>
      <c r="AO623" s="4">
        <f t="shared" si="3252"/>
        <v>1</v>
      </c>
      <c r="AP623" s="4">
        <f t="shared" si="3253"/>
        <v>1.6666666666657575</v>
      </c>
      <c r="AQ623" s="4">
        <f t="shared" si="3254"/>
        <v>3.7916666666667425</v>
      </c>
      <c r="AR623" s="4">
        <f t="shared" si="3255"/>
        <v>2.0999999999992722</v>
      </c>
      <c r="AS623" s="4">
        <f t="shared" si="3256"/>
        <v>4.3611111111108585</v>
      </c>
      <c r="AT623" s="4">
        <f t="shared" si="3257"/>
        <v>4.1666666666658783</v>
      </c>
      <c r="AU623" s="1"/>
      <c r="BA623" s="11">
        <f t="shared" si="3266"/>
        <v>1.7499999999995453</v>
      </c>
      <c r="BB623" s="11">
        <f t="shared" si="3267"/>
        <v>3.2499999999995453</v>
      </c>
      <c r="BC623" s="12">
        <f t="shared" si="3268"/>
        <v>3.4999999999995453</v>
      </c>
      <c r="BD623" s="13">
        <f t="shared" si="3269"/>
        <v>-5.0000000000009095</v>
      </c>
      <c r="BJ623" s="11">
        <f t="shared" si="2951"/>
        <v>1.3333333333327269</v>
      </c>
      <c r="BK623" s="11">
        <f t="shared" si="3270"/>
        <v>1.5499999999993634</v>
      </c>
      <c r="BL623" s="11">
        <f t="shared" si="3271"/>
        <v>1.1499999999998183</v>
      </c>
      <c r="BM623" s="11">
        <f t="shared" si="3272"/>
        <v>0.91666666666651508</v>
      </c>
      <c r="BN623" s="11">
        <f t="shared" si="3273"/>
        <v>1.4999999999997726</v>
      </c>
      <c r="BO623" s="11">
        <f t="shared" si="3274"/>
        <v>5.1666666666665151</v>
      </c>
      <c r="BP623" s="11">
        <f t="shared" si="3275"/>
        <v>5.4999999999999094</v>
      </c>
      <c r="BQ623" s="1">
        <v>1</v>
      </c>
      <c r="BR623" s="11">
        <f t="shared" si="3276"/>
        <v>-1.6666666666657575</v>
      </c>
      <c r="BS623" s="11">
        <f t="shared" si="3277"/>
        <v>3.7916666666667425</v>
      </c>
      <c r="BT623" s="11">
        <f t="shared" si="3278"/>
        <v>2.0999999999992722</v>
      </c>
      <c r="BU623" s="11">
        <f t="shared" si="3279"/>
        <v>4.3611111111108585</v>
      </c>
      <c r="BV623" s="11">
        <f t="shared" si="3280"/>
        <v>4.1666666666658783</v>
      </c>
      <c r="BY623" s="126"/>
      <c r="BZ623" s="126"/>
      <c r="CA623">
        <f t="shared" si="3281"/>
        <v>4.3611111111108585</v>
      </c>
      <c r="CB623" s="1">
        <f t="shared" si="3282"/>
        <v>1</v>
      </c>
      <c r="CC623" s="1">
        <f t="shared" si="3283"/>
        <v>1</v>
      </c>
      <c r="CD623" s="1">
        <f t="shared" si="3284"/>
        <v>1</v>
      </c>
      <c r="CE623" s="126">
        <f t="shared" si="2942"/>
        <v>0</v>
      </c>
      <c r="CF623" s="1">
        <f t="shared" si="3285"/>
        <v>0</v>
      </c>
      <c r="CG623" s="1" t="str">
        <f t="shared" si="3286"/>
        <v/>
      </c>
      <c r="CH623" s="1">
        <f t="shared" si="3387"/>
        <v>1</v>
      </c>
      <c r="CI623" s="1">
        <f t="shared" si="2968"/>
        <v>1</v>
      </c>
      <c r="CJ623" s="1">
        <f t="shared" si="2969"/>
        <v>1</v>
      </c>
      <c r="CK623" s="1" t="str">
        <f t="shared" si="2970"/>
        <v/>
      </c>
      <c r="CL623" s="1">
        <f t="shared" si="3287"/>
        <v>1</v>
      </c>
      <c r="CM623" s="1">
        <f t="shared" si="2972"/>
        <v>1</v>
      </c>
      <c r="CN623" s="1">
        <f t="shared" si="3288"/>
        <v>1</v>
      </c>
      <c r="CO623" s="1" t="str">
        <f t="shared" si="3289"/>
        <v/>
      </c>
      <c r="CP623" s="1">
        <f t="shared" si="3290"/>
        <v>1</v>
      </c>
      <c r="CQ623" s="1" t="str">
        <f t="shared" si="3291"/>
        <v/>
      </c>
      <c r="CS623" s="1">
        <f t="shared" si="3292"/>
        <v>1</v>
      </c>
      <c r="CT623" s="1">
        <f t="shared" si="3293"/>
        <v>1</v>
      </c>
      <c r="CU623" s="1">
        <f t="shared" si="3294"/>
        <v>1</v>
      </c>
      <c r="CV623" s="126">
        <f t="shared" si="2944"/>
        <v>0</v>
      </c>
      <c r="CW623" s="1" t="str">
        <f t="shared" si="3295"/>
        <v/>
      </c>
      <c r="CX623" s="1" t="str">
        <f t="shared" si="3296"/>
        <v/>
      </c>
      <c r="CY623" s="1" t="str">
        <f t="shared" si="2982"/>
        <v/>
      </c>
      <c r="CZ623" s="1" t="str">
        <f t="shared" si="2983"/>
        <v/>
      </c>
      <c r="DA623" s="1" t="str">
        <f t="shared" si="2984"/>
        <v/>
      </c>
      <c r="DB623" s="1">
        <f t="shared" si="2985"/>
        <v>0</v>
      </c>
      <c r="DC623" s="1">
        <f t="shared" si="2986"/>
        <v>1</v>
      </c>
      <c r="DD623" s="1" t="str">
        <f t="shared" si="2987"/>
        <v/>
      </c>
      <c r="DE623" s="1" t="str">
        <f t="shared" si="3297"/>
        <v/>
      </c>
      <c r="DF623" s="1"/>
      <c r="DG623" s="126">
        <f t="shared" si="2945"/>
        <v>1</v>
      </c>
      <c r="DH623" s="1">
        <f t="shared" si="3298"/>
        <v>1</v>
      </c>
      <c r="DI623" s="1">
        <f t="shared" si="3299"/>
        <v>1</v>
      </c>
      <c r="DJ623" s="1">
        <f t="shared" si="3300"/>
        <v>0</v>
      </c>
      <c r="DK623" s="1">
        <f t="shared" si="2992"/>
        <v>0</v>
      </c>
      <c r="DL623" s="1"/>
      <c r="DM623" s="1">
        <f t="shared" si="2993"/>
        <v>1</v>
      </c>
      <c r="DN623" s="1" t="str">
        <f t="shared" si="2994"/>
        <v/>
      </c>
      <c r="DO623" s="1" t="str">
        <f t="shared" si="2995"/>
        <v/>
      </c>
      <c r="DP623" s="1" t="str">
        <f t="shared" si="2996"/>
        <v/>
      </c>
      <c r="DQ623" s="1" t="str">
        <f t="shared" si="2997"/>
        <v/>
      </c>
      <c r="DR623" s="1" t="str">
        <f t="shared" si="2998"/>
        <v/>
      </c>
      <c r="DS623" s="1" t="str">
        <f t="shared" si="2999"/>
        <v/>
      </c>
      <c r="DT623" s="1" t="str">
        <f t="shared" si="3000"/>
        <v/>
      </c>
      <c r="DU623" s="1" t="str">
        <f t="shared" si="3001"/>
        <v/>
      </c>
      <c r="DV623" s="1">
        <f t="shared" si="3301"/>
        <v>0</v>
      </c>
      <c r="DW623" s="1">
        <f t="shared" si="3302"/>
        <v>1</v>
      </c>
      <c r="DX623" s="1">
        <f t="shared" si="3004"/>
        <v>1</v>
      </c>
      <c r="DY623" s="1" t="str">
        <f t="shared" si="3005"/>
        <v/>
      </c>
      <c r="EA623" s="1">
        <f t="shared" si="3303"/>
        <v>1</v>
      </c>
      <c r="EB623" s="1">
        <f t="shared" si="3304"/>
        <v>1</v>
      </c>
      <c r="EC623" s="1">
        <f t="shared" si="3305"/>
        <v>1</v>
      </c>
      <c r="ED623" s="1">
        <f t="shared" si="3306"/>
        <v>0</v>
      </c>
      <c r="EF623" s="1">
        <f t="shared" si="3307"/>
        <v>1</v>
      </c>
      <c r="EG623" s="1">
        <f t="shared" si="3308"/>
        <v>1</v>
      </c>
      <c r="EH623" s="1">
        <f t="shared" si="3309"/>
        <v>1</v>
      </c>
      <c r="EI623" s="1">
        <f t="shared" si="3310"/>
        <v>0</v>
      </c>
      <c r="EK623" s="1">
        <f t="shared" si="3311"/>
        <v>1</v>
      </c>
      <c r="EL623" s="1">
        <f t="shared" si="3312"/>
        <v>1</v>
      </c>
      <c r="EM623" s="1">
        <f t="shared" si="3313"/>
        <v>0</v>
      </c>
      <c r="EO623" s="1">
        <f t="shared" si="3314"/>
        <v>1</v>
      </c>
      <c r="EP623" s="1">
        <f t="shared" si="3315"/>
        <v>1</v>
      </c>
      <c r="EQ623" s="1">
        <f t="shared" si="3316"/>
        <v>0</v>
      </c>
      <c r="ES623" s="1">
        <f t="shared" si="3317"/>
        <v>1</v>
      </c>
      <c r="ET623" s="1">
        <f t="shared" si="3318"/>
        <v>1</v>
      </c>
      <c r="EU623" s="1">
        <f t="shared" si="3319"/>
        <v>0</v>
      </c>
      <c r="EV623" s="1" t="str">
        <f t="shared" si="3320"/>
        <v/>
      </c>
      <c r="EW623" s="1" t="str">
        <f t="shared" si="3024"/>
        <v/>
      </c>
      <c r="EY623" s="1">
        <f t="shared" si="3321"/>
        <v>0</v>
      </c>
      <c r="EZ623" s="1">
        <f t="shared" si="3322"/>
        <v>0</v>
      </c>
      <c r="FA623" s="1">
        <f t="shared" si="3323"/>
        <v>0</v>
      </c>
      <c r="FC623" s="1">
        <f t="shared" si="3324"/>
        <v>1</v>
      </c>
      <c r="FD623" s="1">
        <f t="shared" si="3029"/>
        <v>1</v>
      </c>
      <c r="FE623" s="1"/>
      <c r="FF623" s="1">
        <f t="shared" si="3325"/>
        <v>1</v>
      </c>
      <c r="FG623" s="1">
        <f t="shared" si="3326"/>
        <v>1</v>
      </c>
      <c r="FH623" s="1">
        <f t="shared" si="3327"/>
        <v>1</v>
      </c>
      <c r="FI623" s="1">
        <f t="shared" si="3033"/>
        <v>0</v>
      </c>
      <c r="FJ623" s="1">
        <f t="shared" si="3034"/>
        <v>1</v>
      </c>
      <c r="FK623" s="1">
        <f t="shared" si="3035"/>
        <v>1</v>
      </c>
      <c r="FL623" s="1">
        <f t="shared" si="3036"/>
        <v>1</v>
      </c>
      <c r="FN623" s="1" t="str">
        <f t="shared" si="3328"/>
        <v/>
      </c>
      <c r="FO623" s="1" t="str">
        <f t="shared" si="3038"/>
        <v/>
      </c>
      <c r="FP623" s="1" t="str">
        <f t="shared" si="3329"/>
        <v/>
      </c>
      <c r="FV623" s="1">
        <f t="shared" si="3330"/>
        <v>1</v>
      </c>
      <c r="FW623" s="1">
        <f t="shared" si="3331"/>
        <v>1</v>
      </c>
      <c r="FX623" s="1">
        <f t="shared" si="3332"/>
        <v>1</v>
      </c>
      <c r="GA623" s="1">
        <f t="shared" si="3333"/>
        <v>0</v>
      </c>
      <c r="GB623" s="1">
        <f t="shared" si="3334"/>
        <v>0</v>
      </c>
      <c r="GC623" s="1">
        <f t="shared" si="3335"/>
        <v>0</v>
      </c>
      <c r="GD623" s="1">
        <f t="shared" si="3336"/>
        <v>1</v>
      </c>
      <c r="GE623" s="1">
        <f t="shared" si="3337"/>
        <v>0</v>
      </c>
      <c r="GF623" s="1">
        <f t="shared" si="3338"/>
        <v>0</v>
      </c>
      <c r="GG623" s="1">
        <f t="shared" si="3339"/>
        <v>0</v>
      </c>
      <c r="GI623" s="1">
        <f t="shared" si="3340"/>
        <v>0</v>
      </c>
      <c r="GK623" s="1">
        <f t="shared" si="3341"/>
        <v>1</v>
      </c>
      <c r="GL623" s="1">
        <f t="shared" si="3342"/>
        <v>1</v>
      </c>
      <c r="GM623" s="1">
        <f t="shared" si="3343"/>
        <v>1</v>
      </c>
      <c r="GN623" s="1">
        <f t="shared" si="3344"/>
        <v>0</v>
      </c>
      <c r="GO623" s="1">
        <f t="shared" si="3345"/>
        <v>1</v>
      </c>
      <c r="GP623" s="1">
        <f t="shared" si="3346"/>
        <v>1</v>
      </c>
      <c r="GQ623" s="1">
        <f t="shared" si="3347"/>
        <v>1</v>
      </c>
      <c r="GS623" s="1" t="str">
        <f t="shared" si="3348"/>
        <v/>
      </c>
      <c r="GT623" s="1" t="str">
        <f t="shared" si="3349"/>
        <v/>
      </c>
      <c r="GU623" s="1">
        <f t="shared" si="3350"/>
        <v>0</v>
      </c>
      <c r="GV623" s="1">
        <f t="shared" si="3351"/>
        <v>0</v>
      </c>
      <c r="GW623" s="1">
        <f t="shared" si="3352"/>
        <v>0</v>
      </c>
      <c r="GX623" s="1">
        <f t="shared" si="3353"/>
        <v>0</v>
      </c>
      <c r="GY623" s="1">
        <f t="shared" si="3354"/>
        <v>0</v>
      </c>
      <c r="GZ623" s="1"/>
      <c r="HA623" s="1">
        <f t="shared" si="3355"/>
        <v>1</v>
      </c>
      <c r="HB623" s="1">
        <f t="shared" si="3356"/>
        <v>1</v>
      </c>
      <c r="HC623" s="1">
        <f t="shared" si="3357"/>
        <v>1</v>
      </c>
      <c r="HD623" s="1">
        <f t="shared" si="3358"/>
        <v>0</v>
      </c>
      <c r="HE623" s="1">
        <f t="shared" si="3359"/>
        <v>0</v>
      </c>
      <c r="HF623" s="1">
        <f t="shared" si="3360"/>
        <v>0</v>
      </c>
      <c r="HH623" s="1">
        <f t="shared" si="3361"/>
        <v>1</v>
      </c>
      <c r="HI623" s="1">
        <f t="shared" si="3362"/>
        <v>1</v>
      </c>
      <c r="HJ623" s="1">
        <f t="shared" si="3363"/>
        <v>0</v>
      </c>
      <c r="HK623" s="1">
        <f t="shared" si="3364"/>
        <v>0</v>
      </c>
      <c r="HL623" s="1">
        <f t="shared" si="3365"/>
        <v>0</v>
      </c>
      <c r="HM623" s="1">
        <f t="shared" si="3366"/>
        <v>0</v>
      </c>
      <c r="HO623" s="1" t="str">
        <f t="shared" si="3367"/>
        <v/>
      </c>
      <c r="HP623" s="1">
        <f t="shared" si="3368"/>
        <v>1</v>
      </c>
      <c r="HQ623" s="1" t="str">
        <f t="shared" si="3369"/>
        <v/>
      </c>
      <c r="HR623" t="str">
        <f t="shared" si="3370"/>
        <v/>
      </c>
      <c r="HS623" s="1" t="str">
        <f t="shared" si="3371"/>
        <v/>
      </c>
      <c r="HT623" t="str">
        <f t="shared" si="3372"/>
        <v/>
      </c>
      <c r="HU623" t="str">
        <f t="shared" si="3373"/>
        <v/>
      </c>
      <c r="HV623" s="1" t="str">
        <f t="shared" si="3374"/>
        <v/>
      </c>
      <c r="HW623" s="1" t="str">
        <f t="shared" si="3375"/>
        <v/>
      </c>
      <c r="HX623" s="1" t="str">
        <f t="shared" si="3376"/>
        <v/>
      </c>
      <c r="HZ623" s="1" t="str">
        <f t="shared" si="3377"/>
        <v/>
      </c>
      <c r="IA623" s="1">
        <f t="shared" si="3378"/>
        <v>1</v>
      </c>
      <c r="IB623" s="1" t="str">
        <f t="shared" si="3379"/>
        <v/>
      </c>
      <c r="IC623" s="1" t="str">
        <f t="shared" si="3380"/>
        <v/>
      </c>
      <c r="ID623" s="1" t="str">
        <f t="shared" si="3381"/>
        <v/>
      </c>
      <c r="IE623" s="1" t="str">
        <f t="shared" si="3382"/>
        <v/>
      </c>
      <c r="IF623" s="1" t="str">
        <f t="shared" si="3383"/>
        <v/>
      </c>
      <c r="IG623" s="1" t="str">
        <f t="shared" si="3384"/>
        <v/>
      </c>
      <c r="IH623" s="1" t="str">
        <f t="shared" si="3385"/>
        <v/>
      </c>
      <c r="II623" s="1" t="str">
        <f t="shared" si="3386"/>
        <v/>
      </c>
      <c r="IO623" s="3"/>
      <c r="IP623" s="3"/>
      <c r="IQ623" s="4"/>
      <c r="IR623" s="4"/>
      <c r="IX623" s="6"/>
      <c r="IY623" s="6"/>
      <c r="IZ623" s="7"/>
      <c r="JA623" s="7"/>
      <c r="JG623" s="12"/>
      <c r="JH623" s="12"/>
      <c r="JI623" s="13"/>
      <c r="JJ623" s="13"/>
      <c r="JN623" s="6"/>
      <c r="JO623" s="6"/>
      <c r="JQ623" s="11"/>
      <c r="JR623" s="11"/>
      <c r="JS623" s="12"/>
      <c r="JT623" s="13"/>
      <c r="JU623" s="12"/>
      <c r="JV623" s="12"/>
      <c r="JW623" s="97"/>
      <c r="JX623" s="13"/>
      <c r="JY623" s="13"/>
      <c r="JZ623" s="97"/>
      <c r="KA623" s="97"/>
      <c r="KB623" s="11"/>
      <c r="KC623" s="11"/>
      <c r="KD623" s="11"/>
      <c r="KE623" s="11"/>
    </row>
    <row r="624" spans="1:291" x14ac:dyDescent="0.2">
      <c r="A624" s="14">
        <f t="shared" si="2545"/>
        <v>624</v>
      </c>
      <c r="C624" s="2">
        <v>43007</v>
      </c>
      <c r="G624" s="3">
        <v>107.27200000000001</v>
      </c>
      <c r="H624" s="3">
        <v>117.16</v>
      </c>
      <c r="I624" s="3">
        <v>125.1</v>
      </c>
      <c r="J624" s="4">
        <v>152.26</v>
      </c>
      <c r="P624" s="128">
        <f t="shared" si="3258"/>
        <v>3451.2500000000005</v>
      </c>
      <c r="Q624" s="5">
        <f t="shared" si="3259"/>
        <v>3759.9999999999995</v>
      </c>
      <c r="R624" s="6">
        <f t="shared" si="3260"/>
        <v>4009.9999999999995</v>
      </c>
      <c r="S624" s="7">
        <f t="shared" si="3261"/>
        <v>4889.9999999999991</v>
      </c>
      <c r="Y624" s="4">
        <f t="shared" si="3262"/>
        <v>1.9999999999995453</v>
      </c>
      <c r="Z624" s="1">
        <f t="shared" si="3263"/>
        <v>5.2500000000009095</v>
      </c>
      <c r="AA624" s="1">
        <f t="shared" si="3264"/>
        <v>7.5</v>
      </c>
      <c r="AB624" s="1">
        <f t="shared" si="3265"/>
        <v>0.99999999999909051</v>
      </c>
      <c r="AC624" s="1"/>
      <c r="AD624" s="1"/>
      <c r="AE624" s="126"/>
      <c r="AF624" s="126"/>
      <c r="AG624" s="126"/>
      <c r="AH624" s="4">
        <f t="shared" si="3245"/>
        <v>0.49999999999848432</v>
      </c>
      <c r="AI624" s="4">
        <f t="shared" si="3246"/>
        <v>0.84999999999854481</v>
      </c>
      <c r="AJ624" s="4">
        <f t="shared" si="3247"/>
        <v>0.75000000000090949</v>
      </c>
      <c r="AK624" s="4">
        <f t="shared" si="3248"/>
        <v>0.25000000000090949</v>
      </c>
      <c r="AL624" s="4">
        <f t="shared" si="3249"/>
        <v>1.5000000000009095</v>
      </c>
      <c r="AM624" s="4">
        <f t="shared" si="3250"/>
        <v>7.8333333333330302</v>
      </c>
      <c r="AN624" s="4">
        <f t="shared" si="3251"/>
        <v>7.8999999999996362</v>
      </c>
      <c r="AO624" s="4">
        <f t="shared" si="3252"/>
        <v>1</v>
      </c>
      <c r="AP624" s="4">
        <f t="shared" si="3253"/>
        <v>1.1666666666633319</v>
      </c>
      <c r="AQ624" s="4">
        <f t="shared" si="3254"/>
        <v>7.4583333333316659</v>
      </c>
      <c r="AR624" s="4">
        <f t="shared" si="3255"/>
        <v>0.99999999999909051</v>
      </c>
      <c r="AS624" s="4">
        <f t="shared" si="3256"/>
        <v>5.4722222222229293</v>
      </c>
      <c r="AT624" s="4">
        <f t="shared" si="3257"/>
        <v>4.1333333333323026</v>
      </c>
      <c r="AU624" s="1"/>
      <c r="BA624" s="11">
        <f t="shared" si="3266"/>
        <v>-1.9999999999995453</v>
      </c>
      <c r="BB624" s="11">
        <f t="shared" si="3267"/>
        <v>-5.2500000000009095</v>
      </c>
      <c r="BC624" s="12">
        <f t="shared" si="3268"/>
        <v>-7.5</v>
      </c>
      <c r="BD624" s="13">
        <f t="shared" si="3269"/>
        <v>0.99999999999909051</v>
      </c>
      <c r="BJ624" s="11">
        <f t="shared" si="2951"/>
        <v>-0.49999999999848432</v>
      </c>
      <c r="BK624" s="11">
        <f t="shared" si="3270"/>
        <v>-0.84999999999854481</v>
      </c>
      <c r="BL624" s="11">
        <f t="shared" si="3271"/>
        <v>-0.75000000000090949</v>
      </c>
      <c r="BM624" s="11">
        <f t="shared" si="3272"/>
        <v>-0.25000000000090949</v>
      </c>
      <c r="BN624" s="11">
        <f t="shared" si="3273"/>
        <v>-1.5000000000009095</v>
      </c>
      <c r="BO624" s="11">
        <f t="shared" si="3274"/>
        <v>-7.8333333333330302</v>
      </c>
      <c r="BP624" s="11">
        <f t="shared" si="3275"/>
        <v>-7.8999999999996362</v>
      </c>
      <c r="BQ624" s="1">
        <v>1</v>
      </c>
      <c r="BR624" s="11">
        <f t="shared" si="3276"/>
        <v>1.1666666666633319</v>
      </c>
      <c r="BS624" s="11">
        <f t="shared" si="3277"/>
        <v>-7.4583333333316659</v>
      </c>
      <c r="BT624" s="11">
        <f t="shared" si="3278"/>
        <v>-0.99999999999909051</v>
      </c>
      <c r="BU624" s="11">
        <f t="shared" si="3279"/>
        <v>-5.4722222222229293</v>
      </c>
      <c r="BV624" s="11">
        <f t="shared" si="3280"/>
        <v>-4.1333333333323026</v>
      </c>
      <c r="BY624" s="126"/>
      <c r="BZ624" s="126"/>
      <c r="CA624">
        <f t="shared" si="3281"/>
        <v>-5.4722222222229293</v>
      </c>
      <c r="CB624" s="1">
        <f t="shared" si="3282"/>
        <v>1</v>
      </c>
      <c r="CC624" s="1">
        <f t="shared" si="3283"/>
        <v>1</v>
      </c>
      <c r="CD624" s="1">
        <f t="shared" si="3284"/>
        <v>1</v>
      </c>
      <c r="CE624" s="126">
        <f t="shared" si="2942"/>
        <v>0</v>
      </c>
      <c r="CF624" s="1">
        <f t="shared" si="3285"/>
        <v>0</v>
      </c>
      <c r="CG624" s="1" t="str">
        <f t="shared" si="3286"/>
        <v/>
      </c>
      <c r="CH624" s="1">
        <f t="shared" si="3387"/>
        <v>1</v>
      </c>
      <c r="CI624" s="1">
        <f t="shared" si="2968"/>
        <v>1</v>
      </c>
      <c r="CJ624" s="1">
        <f t="shared" si="2969"/>
        <v>1</v>
      </c>
      <c r="CK624" s="1" t="str">
        <f t="shared" si="2970"/>
        <v/>
      </c>
      <c r="CL624" s="1">
        <f t="shared" si="3287"/>
        <v>1</v>
      </c>
      <c r="CM624" s="1">
        <f t="shared" si="2972"/>
        <v>1</v>
      </c>
      <c r="CN624" s="1">
        <f t="shared" si="3288"/>
        <v>1</v>
      </c>
      <c r="CO624" s="1" t="str">
        <f t="shared" si="3289"/>
        <v/>
      </c>
      <c r="CP624" s="1">
        <f t="shared" si="3290"/>
        <v>1</v>
      </c>
      <c r="CQ624" s="1" t="str">
        <f t="shared" si="3291"/>
        <v/>
      </c>
      <c r="CS624" s="1">
        <f t="shared" si="3292"/>
        <v>1</v>
      </c>
      <c r="CT624" s="1">
        <f t="shared" si="3293"/>
        <v>1</v>
      </c>
      <c r="CU624" s="1">
        <f t="shared" si="3294"/>
        <v>1</v>
      </c>
      <c r="CV624" s="126">
        <f t="shared" si="2944"/>
        <v>0</v>
      </c>
      <c r="CW624" s="1" t="str">
        <f t="shared" si="3295"/>
        <v/>
      </c>
      <c r="CX624" s="1" t="str">
        <f t="shared" si="3296"/>
        <v/>
      </c>
      <c r="CY624" s="1" t="str">
        <f t="shared" si="2982"/>
        <v/>
      </c>
      <c r="CZ624" s="1" t="str">
        <f t="shared" si="2983"/>
        <v/>
      </c>
      <c r="DA624" s="1" t="str">
        <f t="shared" si="2984"/>
        <v/>
      </c>
      <c r="DB624" s="1">
        <f t="shared" si="2985"/>
        <v>0</v>
      </c>
      <c r="DC624" s="1">
        <f t="shared" si="2986"/>
        <v>1</v>
      </c>
      <c r="DD624" s="1" t="str">
        <f t="shared" si="2987"/>
        <v/>
      </c>
      <c r="DE624" s="1" t="str">
        <f t="shared" si="3297"/>
        <v/>
      </c>
      <c r="DF624" s="1"/>
      <c r="DG624" s="126">
        <f t="shared" si="2945"/>
        <v>1</v>
      </c>
      <c r="DH624" s="1">
        <f t="shared" si="3298"/>
        <v>1</v>
      </c>
      <c r="DI624" s="1">
        <f t="shared" si="3299"/>
        <v>1</v>
      </c>
      <c r="DJ624" s="1">
        <f t="shared" si="3300"/>
        <v>0</v>
      </c>
      <c r="DK624" s="1">
        <f t="shared" si="2992"/>
        <v>0</v>
      </c>
      <c r="DL624" s="1"/>
      <c r="DM624" s="1">
        <f t="shared" si="2993"/>
        <v>1</v>
      </c>
      <c r="DN624" s="1" t="str">
        <f t="shared" si="2994"/>
        <v/>
      </c>
      <c r="DO624" s="1" t="str">
        <f t="shared" si="2995"/>
        <v/>
      </c>
      <c r="DP624" s="1" t="str">
        <f t="shared" si="2996"/>
        <v/>
      </c>
      <c r="DQ624" s="1" t="str">
        <f t="shared" si="2997"/>
        <v/>
      </c>
      <c r="DR624" s="1" t="str">
        <f t="shared" si="2998"/>
        <v/>
      </c>
      <c r="DS624" s="1" t="str">
        <f t="shared" si="2999"/>
        <v/>
      </c>
      <c r="DT624" s="1" t="str">
        <f t="shared" si="3000"/>
        <v/>
      </c>
      <c r="DU624" s="1" t="str">
        <f t="shared" si="3001"/>
        <v/>
      </c>
      <c r="DV624" s="1">
        <f t="shared" si="3301"/>
        <v>0</v>
      </c>
      <c r="DW624" s="1">
        <f t="shared" si="3302"/>
        <v>1</v>
      </c>
      <c r="DX624" s="1">
        <f t="shared" si="3004"/>
        <v>1</v>
      </c>
      <c r="DY624" s="1" t="str">
        <f t="shared" si="3005"/>
        <v/>
      </c>
      <c r="EA624" s="1">
        <f t="shared" si="3303"/>
        <v>1</v>
      </c>
      <c r="EB624" s="1">
        <f t="shared" si="3304"/>
        <v>1</v>
      </c>
      <c r="EC624" s="1">
        <f t="shared" si="3305"/>
        <v>1</v>
      </c>
      <c r="ED624" s="1">
        <f t="shared" si="3306"/>
        <v>0</v>
      </c>
      <c r="EF624" s="1">
        <f t="shared" si="3307"/>
        <v>1</v>
      </c>
      <c r="EG624" s="1">
        <f t="shared" si="3308"/>
        <v>1</v>
      </c>
      <c r="EH624" s="1">
        <f t="shared" si="3309"/>
        <v>1</v>
      </c>
      <c r="EI624" s="1">
        <f t="shared" si="3310"/>
        <v>0</v>
      </c>
      <c r="EK624" s="1">
        <f t="shared" si="3311"/>
        <v>1</v>
      </c>
      <c r="EL624" s="1">
        <f t="shared" si="3312"/>
        <v>1</v>
      </c>
      <c r="EM624" s="1">
        <f t="shared" si="3313"/>
        <v>0</v>
      </c>
      <c r="EO624" s="1">
        <f t="shared" si="3314"/>
        <v>1</v>
      </c>
      <c r="EP624" s="1">
        <f t="shared" si="3315"/>
        <v>1</v>
      </c>
      <c r="EQ624" s="1">
        <f t="shared" si="3316"/>
        <v>0</v>
      </c>
      <c r="ES624" s="1">
        <f t="shared" si="3317"/>
        <v>1</v>
      </c>
      <c r="ET624" s="1">
        <f t="shared" si="3318"/>
        <v>1</v>
      </c>
      <c r="EU624" s="1">
        <f t="shared" si="3319"/>
        <v>0</v>
      </c>
      <c r="EV624" s="1" t="str">
        <f t="shared" si="3320"/>
        <v/>
      </c>
      <c r="EW624" s="1" t="str">
        <f t="shared" si="3024"/>
        <v/>
      </c>
      <c r="EY624" s="1">
        <f t="shared" si="3321"/>
        <v>0</v>
      </c>
      <c r="EZ624" s="1">
        <f t="shared" si="3322"/>
        <v>0</v>
      </c>
      <c r="FA624" s="1">
        <f t="shared" si="3323"/>
        <v>0</v>
      </c>
      <c r="FC624" s="1">
        <f t="shared" si="3324"/>
        <v>1</v>
      </c>
      <c r="FD624" s="1">
        <f t="shared" si="3029"/>
        <v>1</v>
      </c>
      <c r="FE624" s="1"/>
      <c r="FF624" s="1">
        <f t="shared" si="3325"/>
        <v>1</v>
      </c>
      <c r="FG624" s="1">
        <f t="shared" si="3326"/>
        <v>1</v>
      </c>
      <c r="FH624" s="1">
        <f t="shared" si="3327"/>
        <v>1</v>
      </c>
      <c r="FI624" s="1">
        <f t="shared" si="3033"/>
        <v>0</v>
      </c>
      <c r="FJ624" s="1">
        <f t="shared" si="3034"/>
        <v>1</v>
      </c>
      <c r="FK624" s="1">
        <f t="shared" si="3035"/>
        <v>1</v>
      </c>
      <c r="FL624" s="1">
        <f t="shared" si="3036"/>
        <v>1</v>
      </c>
      <c r="FN624" s="1" t="str">
        <f t="shared" si="3328"/>
        <v/>
      </c>
      <c r="FO624" s="1" t="str">
        <f t="shared" si="3038"/>
        <v/>
      </c>
      <c r="FP624" s="1" t="str">
        <f t="shared" si="3329"/>
        <v/>
      </c>
      <c r="FV624" s="1">
        <f t="shared" si="3330"/>
        <v>0</v>
      </c>
      <c r="FW624" s="1">
        <f t="shared" si="3331"/>
        <v>0</v>
      </c>
      <c r="FX624" s="1">
        <f t="shared" si="3332"/>
        <v>0</v>
      </c>
      <c r="GA624" s="1">
        <f t="shared" si="3333"/>
        <v>0</v>
      </c>
      <c r="GB624" s="1">
        <f t="shared" si="3334"/>
        <v>0</v>
      </c>
      <c r="GC624" s="1">
        <f t="shared" si="3335"/>
        <v>0</v>
      </c>
      <c r="GD624" s="1">
        <f t="shared" si="3336"/>
        <v>1</v>
      </c>
      <c r="GE624" s="1">
        <f t="shared" si="3337"/>
        <v>0</v>
      </c>
      <c r="GF624" s="1">
        <f t="shared" si="3338"/>
        <v>0</v>
      </c>
      <c r="GG624" s="1">
        <f t="shared" si="3339"/>
        <v>0</v>
      </c>
      <c r="GI624" s="1">
        <f t="shared" si="3340"/>
        <v>0</v>
      </c>
      <c r="GK624" s="1">
        <f t="shared" si="3341"/>
        <v>1</v>
      </c>
      <c r="GL624" s="1">
        <f t="shared" si="3342"/>
        <v>1</v>
      </c>
      <c r="GM624" s="1">
        <f t="shared" si="3343"/>
        <v>1</v>
      </c>
      <c r="GN624" s="1">
        <f t="shared" si="3344"/>
        <v>0</v>
      </c>
      <c r="GO624" s="1">
        <f t="shared" si="3345"/>
        <v>1</v>
      </c>
      <c r="GP624" s="1">
        <f t="shared" si="3346"/>
        <v>1</v>
      </c>
      <c r="GQ624" s="1">
        <f t="shared" si="3347"/>
        <v>1</v>
      </c>
      <c r="GS624" s="1" t="str">
        <f t="shared" si="3348"/>
        <v/>
      </c>
      <c r="GT624" s="1" t="str">
        <f t="shared" si="3349"/>
        <v/>
      </c>
      <c r="GU624" s="1">
        <f t="shared" si="3350"/>
        <v>0</v>
      </c>
      <c r="GV624" s="1">
        <f t="shared" si="3351"/>
        <v>0</v>
      </c>
      <c r="GW624" s="1">
        <f t="shared" si="3352"/>
        <v>0</v>
      </c>
      <c r="GX624" s="1">
        <f t="shared" si="3353"/>
        <v>0</v>
      </c>
      <c r="GY624" s="1">
        <f t="shared" si="3354"/>
        <v>0</v>
      </c>
      <c r="GZ624" s="1"/>
      <c r="HA624" s="1">
        <f t="shared" si="3355"/>
        <v>1</v>
      </c>
      <c r="HB624" s="1">
        <f t="shared" si="3356"/>
        <v>1</v>
      </c>
      <c r="HC624" s="1">
        <f t="shared" si="3357"/>
        <v>1</v>
      </c>
      <c r="HD624" s="1">
        <f t="shared" si="3358"/>
        <v>1</v>
      </c>
      <c r="HE624" s="1">
        <f t="shared" si="3359"/>
        <v>0</v>
      </c>
      <c r="HF624" s="1">
        <f t="shared" si="3360"/>
        <v>0</v>
      </c>
      <c r="HH624" s="1">
        <f t="shared" si="3361"/>
        <v>1</v>
      </c>
      <c r="HI624" s="1">
        <f t="shared" si="3362"/>
        <v>1</v>
      </c>
      <c r="HJ624" s="1">
        <f t="shared" si="3363"/>
        <v>1</v>
      </c>
      <c r="HK624" s="1">
        <f t="shared" si="3364"/>
        <v>1</v>
      </c>
      <c r="HL624" s="1">
        <f t="shared" si="3365"/>
        <v>0</v>
      </c>
      <c r="HM624" s="1">
        <f t="shared" si="3366"/>
        <v>0</v>
      </c>
      <c r="HO624" s="1">
        <f t="shared" si="3367"/>
        <v>1</v>
      </c>
      <c r="HP624" s="1" t="str">
        <f t="shared" si="3368"/>
        <v/>
      </c>
      <c r="HQ624" s="1" t="str">
        <f t="shared" si="3369"/>
        <v/>
      </c>
      <c r="HR624" t="str">
        <f t="shared" si="3370"/>
        <v/>
      </c>
      <c r="HS624" s="1" t="str">
        <f t="shared" si="3371"/>
        <v/>
      </c>
      <c r="HT624" t="str">
        <f t="shared" si="3372"/>
        <v/>
      </c>
      <c r="HU624" t="str">
        <f t="shared" si="3373"/>
        <v/>
      </c>
      <c r="HV624" s="1" t="str">
        <f t="shared" si="3374"/>
        <v/>
      </c>
      <c r="HW624" s="1" t="str">
        <f t="shared" si="3375"/>
        <v/>
      </c>
      <c r="HX624" s="1" t="str">
        <f t="shared" si="3376"/>
        <v/>
      </c>
      <c r="HZ624" s="1">
        <f t="shared" si="3377"/>
        <v>1</v>
      </c>
      <c r="IA624" s="1" t="str">
        <f t="shared" si="3378"/>
        <v/>
      </c>
      <c r="IB624" s="1" t="str">
        <f t="shared" si="3379"/>
        <v/>
      </c>
      <c r="IC624" s="1" t="str">
        <f t="shared" si="3380"/>
        <v/>
      </c>
      <c r="ID624" s="1" t="str">
        <f t="shared" si="3381"/>
        <v/>
      </c>
      <c r="IE624" s="1" t="str">
        <f t="shared" si="3382"/>
        <v/>
      </c>
      <c r="IF624" s="1" t="str">
        <f t="shared" si="3383"/>
        <v/>
      </c>
      <c r="IG624" s="1" t="str">
        <f t="shared" si="3384"/>
        <v/>
      </c>
      <c r="IH624" s="1" t="str">
        <f t="shared" si="3385"/>
        <v/>
      </c>
      <c r="II624" s="1" t="str">
        <f t="shared" si="3386"/>
        <v/>
      </c>
      <c r="IO624" s="3"/>
      <c r="IP624" s="3"/>
      <c r="IQ624" s="4"/>
      <c r="IR624" s="4"/>
      <c r="IX624" s="6"/>
      <c r="IY624" s="6"/>
      <c r="IZ624" s="7"/>
      <c r="JA624" s="7"/>
      <c r="JG624" s="12"/>
      <c r="JH624" s="12"/>
      <c r="JI624" s="13"/>
      <c r="JJ624" s="13"/>
      <c r="JN624" s="6"/>
      <c r="JO624" s="6"/>
      <c r="JQ624" s="11"/>
      <c r="JR624" s="11"/>
      <c r="JS624" s="12"/>
      <c r="JT624" s="13"/>
      <c r="JU624" s="12"/>
      <c r="JV624" s="12"/>
      <c r="JW624" s="97"/>
      <c r="JX624" s="13"/>
      <c r="JY624" s="13"/>
      <c r="JZ624" s="97"/>
      <c r="KA624" s="97"/>
      <c r="KB624" s="11"/>
      <c r="KC624" s="11"/>
      <c r="KD624" s="11"/>
      <c r="KE624" s="11"/>
    </row>
    <row r="625" spans="1:291" x14ac:dyDescent="0.2">
      <c r="A625" s="14">
        <f t="shared" si="2545"/>
        <v>625</v>
      </c>
      <c r="C625" s="2">
        <v>43010</v>
      </c>
      <c r="G625" s="3">
        <v>107.265</v>
      </c>
      <c r="H625" s="3">
        <v>117.145</v>
      </c>
      <c r="I625" s="3">
        <v>125.08</v>
      </c>
      <c r="J625" s="4">
        <v>152.22</v>
      </c>
      <c r="P625" s="128">
        <f t="shared" si="3258"/>
        <v>3450.5</v>
      </c>
      <c r="Q625" s="5">
        <f t="shared" si="3259"/>
        <v>3758.4999999999995</v>
      </c>
      <c r="R625" s="6">
        <f t="shared" si="3260"/>
        <v>4008</v>
      </c>
      <c r="S625" s="7">
        <f t="shared" si="3261"/>
        <v>4886</v>
      </c>
      <c r="Y625" s="4">
        <f t="shared" si="3262"/>
        <v>0.75000000000045475</v>
      </c>
      <c r="Z625" s="1">
        <f t="shared" si="3263"/>
        <v>1.5</v>
      </c>
      <c r="AA625" s="1">
        <f t="shared" si="3264"/>
        <v>1.9999999999995453</v>
      </c>
      <c r="AB625" s="1">
        <f t="shared" si="3265"/>
        <v>3.9999999999990905</v>
      </c>
      <c r="AC625" s="1"/>
      <c r="AD625" s="1"/>
      <c r="AE625" s="126"/>
      <c r="AF625" s="126"/>
      <c r="AG625" s="126"/>
      <c r="AH625" s="4">
        <f t="shared" si="3245"/>
        <v>0.50000000000090949</v>
      </c>
      <c r="AI625" s="4">
        <f t="shared" si="3246"/>
        <v>0.60000000000090958</v>
      </c>
      <c r="AJ625" s="4">
        <f t="shared" si="3247"/>
        <v>0.30000000000027294</v>
      </c>
      <c r="AK625" s="4">
        <f t="shared" si="3248"/>
        <v>0.16666666666696983</v>
      </c>
      <c r="AL625" s="4">
        <f t="shared" si="3249"/>
        <v>0.50000000000022737</v>
      </c>
      <c r="AM625" s="4">
        <f t="shared" si="3250"/>
        <v>0.66666666666651508</v>
      </c>
      <c r="AN625" s="4">
        <f t="shared" si="3251"/>
        <v>0.39999999999990909</v>
      </c>
      <c r="AO625" s="4">
        <f t="shared" si="3252"/>
        <v>1</v>
      </c>
      <c r="AP625" s="4">
        <f t="shared" si="3253"/>
        <v>0.83333333333454629</v>
      </c>
      <c r="AQ625" s="4">
        <f t="shared" si="3254"/>
        <v>0.41666666666606034</v>
      </c>
      <c r="AR625" s="4">
        <f t="shared" si="3255"/>
        <v>0.70000000000109142</v>
      </c>
      <c r="AS625" s="4">
        <f t="shared" si="3256"/>
        <v>0.61111111111131322</v>
      </c>
      <c r="AT625" s="4">
        <f t="shared" si="3257"/>
        <v>0.96666666666769741</v>
      </c>
      <c r="AU625" s="1"/>
      <c r="BA625" s="11">
        <f t="shared" si="3266"/>
        <v>-0.75000000000045475</v>
      </c>
      <c r="BB625" s="11">
        <f t="shared" si="3267"/>
        <v>-1.5</v>
      </c>
      <c r="BC625" s="12">
        <f t="shared" si="3268"/>
        <v>-1.9999999999995453</v>
      </c>
      <c r="BD625" s="13">
        <f t="shared" si="3269"/>
        <v>-3.9999999999990905</v>
      </c>
      <c r="BJ625" s="11">
        <f t="shared" si="2951"/>
        <v>-0.50000000000090949</v>
      </c>
      <c r="BK625" s="11">
        <f t="shared" si="3270"/>
        <v>-0.60000000000090958</v>
      </c>
      <c r="BL625" s="11">
        <f t="shared" si="3271"/>
        <v>-0.30000000000027294</v>
      </c>
      <c r="BM625" s="11">
        <f t="shared" si="3272"/>
        <v>-0.16666666666696983</v>
      </c>
      <c r="BN625" s="11">
        <f t="shared" si="3273"/>
        <v>-0.50000000000022737</v>
      </c>
      <c r="BO625" s="11">
        <f t="shared" si="3274"/>
        <v>-0.66666666666651508</v>
      </c>
      <c r="BP625" s="11">
        <f t="shared" si="3275"/>
        <v>-0.39999999999990909</v>
      </c>
      <c r="BQ625" s="1">
        <v>1</v>
      </c>
      <c r="BR625" s="11">
        <f t="shared" si="3276"/>
        <v>0.83333333333454629</v>
      </c>
      <c r="BS625" s="11">
        <f t="shared" si="3277"/>
        <v>-0.41666666666606034</v>
      </c>
      <c r="BT625" s="11">
        <f t="shared" si="3278"/>
        <v>-0.70000000000109142</v>
      </c>
      <c r="BU625" s="11">
        <f t="shared" si="3279"/>
        <v>-0.61111111111131322</v>
      </c>
      <c r="BV625" s="11">
        <f t="shared" si="3280"/>
        <v>-0.96666666666769741</v>
      </c>
      <c r="BY625" s="126"/>
      <c r="BZ625" s="126"/>
      <c r="CA625">
        <f t="shared" si="3281"/>
        <v>-0.61111111111131322</v>
      </c>
      <c r="CB625" s="1">
        <f t="shared" si="3282"/>
        <v>1</v>
      </c>
      <c r="CC625" s="1">
        <f t="shared" si="3283"/>
        <v>1</v>
      </c>
      <c r="CD625" s="1">
        <f t="shared" si="3284"/>
        <v>1</v>
      </c>
      <c r="CE625" s="126">
        <f t="shared" si="2942"/>
        <v>1</v>
      </c>
      <c r="CF625" s="1">
        <f t="shared" si="3285"/>
        <v>1</v>
      </c>
      <c r="CG625" s="1">
        <f t="shared" si="3286"/>
        <v>1</v>
      </c>
      <c r="CH625" s="1" t="str">
        <f t="shared" si="3387"/>
        <v/>
      </c>
      <c r="CI625" s="1" t="str">
        <f t="shared" si="2968"/>
        <v/>
      </c>
      <c r="CJ625" s="1">
        <f t="shared" si="2969"/>
        <v>0</v>
      </c>
      <c r="CK625" s="1">
        <f t="shared" si="2970"/>
        <v>0</v>
      </c>
      <c r="CL625" s="1">
        <f t="shared" si="3287"/>
        <v>1</v>
      </c>
      <c r="CM625" s="1">
        <f t="shared" si="2972"/>
        <v>0</v>
      </c>
      <c r="CN625" s="1" t="str">
        <f t="shared" si="3288"/>
        <v/>
      </c>
      <c r="CO625" s="1">
        <f t="shared" si="3289"/>
        <v>1</v>
      </c>
      <c r="CP625" s="1">
        <f t="shared" si="3290"/>
        <v>1</v>
      </c>
      <c r="CQ625" s="1" t="str">
        <f t="shared" si="3291"/>
        <v/>
      </c>
      <c r="CS625" s="1">
        <f t="shared" si="3292"/>
        <v>1</v>
      </c>
      <c r="CT625" s="1">
        <f t="shared" si="3293"/>
        <v>1</v>
      </c>
      <c r="CU625" s="1">
        <f t="shared" si="3294"/>
        <v>1</v>
      </c>
      <c r="CV625" s="126">
        <f t="shared" si="2944"/>
        <v>1</v>
      </c>
      <c r="CW625" s="1">
        <f t="shared" si="3295"/>
        <v>1</v>
      </c>
      <c r="CX625" s="1">
        <f t="shared" si="3296"/>
        <v>1</v>
      </c>
      <c r="CY625" s="1">
        <f t="shared" si="2982"/>
        <v>1</v>
      </c>
      <c r="CZ625" s="1">
        <f t="shared" si="2983"/>
        <v>1</v>
      </c>
      <c r="DA625" s="1">
        <f t="shared" si="2984"/>
        <v>1</v>
      </c>
      <c r="DB625" s="1" t="str">
        <f t="shared" si="2985"/>
        <v/>
      </c>
      <c r="DC625" s="1" t="str">
        <f t="shared" si="2986"/>
        <v/>
      </c>
      <c r="DD625" s="1">
        <f t="shared" si="2987"/>
        <v>0</v>
      </c>
      <c r="DE625" s="1" t="str">
        <f t="shared" si="3297"/>
        <v/>
      </c>
      <c r="DF625" s="1"/>
      <c r="DG625" s="126">
        <f t="shared" si="2945"/>
        <v>1</v>
      </c>
      <c r="DH625" s="1">
        <f t="shared" si="3298"/>
        <v>1</v>
      </c>
      <c r="DI625" s="1">
        <f t="shared" si="3299"/>
        <v>1</v>
      </c>
      <c r="DJ625" s="1">
        <f t="shared" si="3300"/>
        <v>1</v>
      </c>
      <c r="DK625" s="1" t="str">
        <f t="shared" si="2992"/>
        <v/>
      </c>
      <c r="DL625" s="1"/>
      <c r="DM625" s="1" t="str">
        <f t="shared" si="2993"/>
        <v/>
      </c>
      <c r="DN625" s="1">
        <f t="shared" si="2994"/>
        <v>1</v>
      </c>
      <c r="DO625" s="1">
        <f t="shared" si="2995"/>
        <v>1</v>
      </c>
      <c r="DP625" s="1">
        <f t="shared" si="2996"/>
        <v>1</v>
      </c>
      <c r="DQ625" s="1">
        <f t="shared" si="2997"/>
        <v>1</v>
      </c>
      <c r="DR625" s="1">
        <f t="shared" si="2998"/>
        <v>1</v>
      </c>
      <c r="DS625" s="1">
        <f t="shared" si="2999"/>
        <v>1</v>
      </c>
      <c r="DT625" s="1">
        <f t="shared" si="3000"/>
        <v>1</v>
      </c>
      <c r="DU625" s="1">
        <f t="shared" si="3001"/>
        <v>0</v>
      </c>
      <c r="DV625" s="1">
        <f t="shared" si="3301"/>
        <v>1</v>
      </c>
      <c r="DW625" s="1">
        <f t="shared" si="3302"/>
        <v>0</v>
      </c>
      <c r="DX625" s="1" t="str">
        <f t="shared" si="3004"/>
        <v/>
      </c>
      <c r="DY625" s="1" t="str">
        <f t="shared" si="3005"/>
        <v/>
      </c>
      <c r="EA625" s="1">
        <f t="shared" si="3303"/>
        <v>1</v>
      </c>
      <c r="EB625" s="1">
        <f t="shared" si="3304"/>
        <v>1</v>
      </c>
      <c r="EC625" s="1">
        <f t="shared" si="3305"/>
        <v>1</v>
      </c>
      <c r="ED625" s="1">
        <f t="shared" si="3306"/>
        <v>1</v>
      </c>
      <c r="EF625" s="1">
        <f t="shared" si="3307"/>
        <v>1</v>
      </c>
      <c r="EG625" s="1">
        <f t="shared" si="3308"/>
        <v>1</v>
      </c>
      <c r="EH625" s="1">
        <f t="shared" si="3309"/>
        <v>1</v>
      </c>
      <c r="EI625" s="1">
        <f t="shared" si="3310"/>
        <v>1</v>
      </c>
      <c r="EK625" s="1">
        <f t="shared" si="3311"/>
        <v>1</v>
      </c>
      <c r="EL625" s="1">
        <f t="shared" si="3312"/>
        <v>1</v>
      </c>
      <c r="EM625" s="1">
        <f t="shared" si="3313"/>
        <v>1</v>
      </c>
      <c r="EO625" s="1">
        <f t="shared" si="3314"/>
        <v>1</v>
      </c>
      <c r="EP625" s="1">
        <f t="shared" si="3315"/>
        <v>1</v>
      </c>
      <c r="EQ625" s="1">
        <f t="shared" si="3316"/>
        <v>1</v>
      </c>
      <c r="ES625" s="1">
        <f t="shared" si="3317"/>
        <v>1</v>
      </c>
      <c r="ET625" s="1">
        <f t="shared" si="3318"/>
        <v>1</v>
      </c>
      <c r="EU625" s="1">
        <f t="shared" si="3319"/>
        <v>1</v>
      </c>
      <c r="EV625" s="1">
        <f t="shared" si="3320"/>
        <v>1</v>
      </c>
      <c r="EW625" s="1">
        <f t="shared" si="3024"/>
        <v>1</v>
      </c>
      <c r="EY625" s="1">
        <f t="shared" si="3321"/>
        <v>1</v>
      </c>
      <c r="EZ625" s="1">
        <f t="shared" si="3322"/>
        <v>1</v>
      </c>
      <c r="FA625" s="1">
        <f t="shared" si="3323"/>
        <v>1</v>
      </c>
      <c r="FC625" s="1">
        <f t="shared" si="3324"/>
        <v>1</v>
      </c>
      <c r="FD625" s="1">
        <f t="shared" si="3029"/>
        <v>0</v>
      </c>
      <c r="FE625" s="1"/>
      <c r="FF625" s="1">
        <f t="shared" si="3325"/>
        <v>1</v>
      </c>
      <c r="FG625" s="1">
        <f t="shared" si="3326"/>
        <v>1</v>
      </c>
      <c r="FH625" s="1">
        <f t="shared" si="3327"/>
        <v>1</v>
      </c>
      <c r="FI625" s="1">
        <f t="shared" si="3033"/>
        <v>1</v>
      </c>
      <c r="FJ625" s="1">
        <f t="shared" si="3034"/>
        <v>1</v>
      </c>
      <c r="FK625" s="1">
        <f t="shared" si="3035"/>
        <v>1</v>
      </c>
      <c r="FL625" s="1">
        <f t="shared" si="3036"/>
        <v>1</v>
      </c>
      <c r="FN625" s="1" t="str">
        <f t="shared" si="3328"/>
        <v/>
      </c>
      <c r="FO625" s="1" t="str">
        <f t="shared" si="3038"/>
        <v/>
      </c>
      <c r="FP625" s="1" t="str">
        <f t="shared" si="3329"/>
        <v/>
      </c>
      <c r="FV625" s="1">
        <f t="shared" si="3330"/>
        <v>1</v>
      </c>
      <c r="FW625" s="1">
        <f t="shared" si="3331"/>
        <v>1</v>
      </c>
      <c r="FX625" s="1">
        <f t="shared" si="3332"/>
        <v>1</v>
      </c>
      <c r="GA625" s="1">
        <f t="shared" si="3333"/>
        <v>0</v>
      </c>
      <c r="GB625" s="1">
        <f t="shared" si="3334"/>
        <v>0</v>
      </c>
      <c r="GC625" s="1">
        <f t="shared" si="3335"/>
        <v>0</v>
      </c>
      <c r="GD625" s="1">
        <f t="shared" si="3336"/>
        <v>0</v>
      </c>
      <c r="GE625" s="1">
        <f t="shared" si="3337"/>
        <v>0</v>
      </c>
      <c r="GF625" s="1">
        <f t="shared" si="3338"/>
        <v>0</v>
      </c>
      <c r="GG625" s="1">
        <f t="shared" si="3339"/>
        <v>0</v>
      </c>
      <c r="GI625" s="1">
        <f t="shared" si="3340"/>
        <v>0</v>
      </c>
      <c r="GK625" s="1">
        <f t="shared" si="3341"/>
        <v>1</v>
      </c>
      <c r="GL625" s="1">
        <f t="shared" si="3342"/>
        <v>1</v>
      </c>
      <c r="GM625" s="1">
        <f t="shared" si="3343"/>
        <v>1</v>
      </c>
      <c r="GN625" s="1">
        <f t="shared" si="3344"/>
        <v>1</v>
      </c>
      <c r="GO625" s="1">
        <f t="shared" si="3345"/>
        <v>1</v>
      </c>
      <c r="GP625" s="1">
        <f t="shared" si="3346"/>
        <v>1</v>
      </c>
      <c r="GQ625" s="1">
        <f t="shared" si="3347"/>
        <v>1</v>
      </c>
      <c r="GS625" s="1" t="str">
        <f t="shared" si="3348"/>
        <v/>
      </c>
      <c r="GT625" s="1" t="str">
        <f t="shared" si="3349"/>
        <v/>
      </c>
      <c r="GU625" s="1">
        <f t="shared" si="3350"/>
        <v>0</v>
      </c>
      <c r="GV625" s="1">
        <f t="shared" si="3351"/>
        <v>0</v>
      </c>
      <c r="GW625" s="1">
        <f t="shared" si="3352"/>
        <v>0</v>
      </c>
      <c r="GX625" s="1">
        <f t="shared" si="3353"/>
        <v>0</v>
      </c>
      <c r="GY625" s="1">
        <f t="shared" si="3354"/>
        <v>0</v>
      </c>
      <c r="GZ625" s="1"/>
      <c r="HA625" s="1">
        <f t="shared" si="3355"/>
        <v>0</v>
      </c>
      <c r="HB625" s="1">
        <f t="shared" si="3356"/>
        <v>0</v>
      </c>
      <c r="HC625" s="1">
        <f t="shared" si="3357"/>
        <v>0</v>
      </c>
      <c r="HD625" s="1">
        <f t="shared" si="3358"/>
        <v>0</v>
      </c>
      <c r="HE625" s="1">
        <f t="shared" si="3359"/>
        <v>0</v>
      </c>
      <c r="HF625" s="1">
        <f t="shared" si="3360"/>
        <v>0</v>
      </c>
      <c r="HH625" s="1">
        <f t="shared" si="3361"/>
        <v>0</v>
      </c>
      <c r="HI625" s="1">
        <f t="shared" si="3362"/>
        <v>0</v>
      </c>
      <c r="HJ625" s="1">
        <f t="shared" si="3363"/>
        <v>0</v>
      </c>
      <c r="HK625" s="1">
        <f t="shared" si="3364"/>
        <v>0</v>
      </c>
      <c r="HL625" s="1">
        <f t="shared" si="3365"/>
        <v>0</v>
      </c>
      <c r="HM625" s="1">
        <f t="shared" si="3366"/>
        <v>0</v>
      </c>
      <c r="HO625" s="1" t="str">
        <f t="shared" si="3367"/>
        <v/>
      </c>
      <c r="HP625" s="1">
        <f t="shared" si="3368"/>
        <v>0</v>
      </c>
      <c r="HQ625" s="1" t="str">
        <f t="shared" si="3369"/>
        <v/>
      </c>
      <c r="HR625" t="str">
        <f t="shared" si="3370"/>
        <v/>
      </c>
      <c r="HS625" s="1" t="str">
        <f t="shared" si="3371"/>
        <v/>
      </c>
      <c r="HT625" t="str">
        <f t="shared" si="3372"/>
        <v/>
      </c>
      <c r="HU625" t="str">
        <f t="shared" si="3373"/>
        <v/>
      </c>
      <c r="HV625" s="1" t="str">
        <f t="shared" si="3374"/>
        <v/>
      </c>
      <c r="HW625" s="1" t="str">
        <f t="shared" si="3375"/>
        <v/>
      </c>
      <c r="HX625" s="1" t="str">
        <f t="shared" si="3376"/>
        <v/>
      </c>
      <c r="HZ625" s="1" t="str">
        <f t="shared" si="3377"/>
        <v/>
      </c>
      <c r="IA625" s="1">
        <f t="shared" si="3378"/>
        <v>0</v>
      </c>
      <c r="IB625" s="1" t="str">
        <f t="shared" si="3379"/>
        <v/>
      </c>
      <c r="IC625" s="1" t="str">
        <f t="shared" si="3380"/>
        <v/>
      </c>
      <c r="ID625" s="1" t="str">
        <f t="shared" si="3381"/>
        <v/>
      </c>
      <c r="IE625" s="1" t="str">
        <f t="shared" si="3382"/>
        <v/>
      </c>
      <c r="IF625" s="1" t="str">
        <f t="shared" si="3383"/>
        <v/>
      </c>
      <c r="IG625" s="1" t="str">
        <f t="shared" si="3384"/>
        <v/>
      </c>
      <c r="IH625" s="1" t="str">
        <f t="shared" si="3385"/>
        <v/>
      </c>
      <c r="II625" s="1" t="str">
        <f t="shared" si="3386"/>
        <v/>
      </c>
      <c r="IO625" s="3"/>
      <c r="IP625" s="3"/>
      <c r="IQ625" s="4"/>
      <c r="IR625" s="4"/>
      <c r="IX625" s="6"/>
      <c r="IY625" s="6"/>
      <c r="IZ625" s="7"/>
      <c r="JA625" s="7"/>
      <c r="JG625" s="12"/>
      <c r="JH625" s="12"/>
      <c r="JI625" s="13"/>
      <c r="JJ625" s="13"/>
      <c r="JN625" s="6"/>
      <c r="JO625" s="6"/>
      <c r="JQ625" s="11"/>
      <c r="JR625" s="11"/>
      <c r="JS625" s="12"/>
      <c r="JT625" s="13"/>
      <c r="JU625" s="12"/>
      <c r="JV625" s="12"/>
      <c r="JW625" s="97"/>
      <c r="JX625" s="13"/>
      <c r="JY625" s="13"/>
      <c r="JZ625" s="97"/>
      <c r="KA625" s="97"/>
      <c r="KB625" s="11"/>
      <c r="KC625" s="11"/>
      <c r="KD625" s="11"/>
      <c r="KE625" s="11"/>
    </row>
    <row r="626" spans="1:291" x14ac:dyDescent="0.2">
      <c r="A626" s="14">
        <f t="shared" si="2545"/>
        <v>626</v>
      </c>
      <c r="C626" s="2">
        <v>43011</v>
      </c>
      <c r="G626" s="3">
        <v>107.267</v>
      </c>
      <c r="H626" s="3">
        <v>117.16200000000001</v>
      </c>
      <c r="I626" s="3">
        <v>125.105</v>
      </c>
      <c r="J626" s="4">
        <v>152.19999999999999</v>
      </c>
      <c r="P626" s="128">
        <f t="shared" si="3258"/>
        <v>3450.7499999999995</v>
      </c>
      <c r="Q626" s="5">
        <f t="shared" si="3259"/>
        <v>3760.2500000000005</v>
      </c>
      <c r="R626" s="6">
        <f t="shared" si="3260"/>
        <v>4010.5000000000005</v>
      </c>
      <c r="S626" s="7">
        <f t="shared" si="3261"/>
        <v>4883.9999999999991</v>
      </c>
      <c r="Y626" s="4">
        <f t="shared" si="3262"/>
        <v>0.24999999999954525</v>
      </c>
      <c r="Z626" s="1">
        <f t="shared" si="3263"/>
        <v>1.7500000000009095</v>
      </c>
      <c r="AA626" s="1">
        <f t="shared" si="3264"/>
        <v>2.5000000000004547</v>
      </c>
      <c r="AB626" s="1">
        <f t="shared" si="3265"/>
        <v>2.0000000000009095</v>
      </c>
      <c r="AC626" s="1"/>
      <c r="AD626" s="1"/>
      <c r="AE626" s="126"/>
      <c r="AF626" s="126"/>
      <c r="AG626" s="126"/>
      <c r="AH626" s="4">
        <f t="shared" si="3245"/>
        <v>0.66666666666818242</v>
      </c>
      <c r="AI626" s="4">
        <f t="shared" si="3246"/>
        <v>0.5500000000014551</v>
      </c>
      <c r="AJ626" s="4">
        <f t="shared" si="3247"/>
        <v>0.25000000000063682</v>
      </c>
      <c r="AK626" s="4">
        <f t="shared" si="3248"/>
        <v>8.3333333333939663E-2</v>
      </c>
      <c r="AL626" s="4">
        <f t="shared" si="3249"/>
        <v>0.50000000000068212</v>
      </c>
      <c r="AM626" s="4">
        <f t="shared" si="3250"/>
        <v>3.1666666666674246</v>
      </c>
      <c r="AN626" s="4">
        <f t="shared" si="3251"/>
        <v>3.3000000000008187</v>
      </c>
      <c r="AO626" s="4">
        <f t="shared" si="3252"/>
        <v>1</v>
      </c>
      <c r="AP626" s="4">
        <f t="shared" si="3253"/>
        <v>1.0000000000030316</v>
      </c>
      <c r="AQ626" s="4">
        <f t="shared" si="3254"/>
        <v>3.0416666666665151</v>
      </c>
      <c r="AR626" s="4">
        <f t="shared" si="3255"/>
        <v>0.50000000000109135</v>
      </c>
      <c r="AS626" s="4">
        <f t="shared" si="3256"/>
        <v>2.1944444444455562</v>
      </c>
      <c r="AT626" s="4">
        <f t="shared" si="3257"/>
        <v>0.76666666666587846</v>
      </c>
      <c r="AU626" s="1"/>
      <c r="BA626" s="11">
        <f t="shared" si="3266"/>
        <v>0.24999999999954525</v>
      </c>
      <c r="BB626" s="11">
        <f t="shared" si="3267"/>
        <v>1.7500000000009095</v>
      </c>
      <c r="BC626" s="12">
        <f t="shared" si="3268"/>
        <v>2.5000000000004547</v>
      </c>
      <c r="BD626" s="13">
        <f t="shared" si="3269"/>
        <v>-2.0000000000009095</v>
      </c>
      <c r="BJ626" s="11">
        <f t="shared" si="2951"/>
        <v>-0.66666666666818242</v>
      </c>
      <c r="BK626" s="11">
        <f t="shared" si="3270"/>
        <v>-0.5500000000014551</v>
      </c>
      <c r="BL626" s="11">
        <f t="shared" si="3271"/>
        <v>0.25000000000063682</v>
      </c>
      <c r="BM626" s="11">
        <f t="shared" si="3272"/>
        <v>8.3333333333939663E-2</v>
      </c>
      <c r="BN626" s="11">
        <f t="shared" si="3273"/>
        <v>0.50000000000068212</v>
      </c>
      <c r="BO626" s="11">
        <f t="shared" si="3274"/>
        <v>3.1666666666674246</v>
      </c>
      <c r="BP626" s="11">
        <f t="shared" si="3275"/>
        <v>3.3000000000008187</v>
      </c>
      <c r="BQ626" s="1">
        <v>1</v>
      </c>
      <c r="BR626" s="11">
        <f t="shared" si="3276"/>
        <v>1.0000000000030316</v>
      </c>
      <c r="BS626" s="11">
        <f t="shared" si="3277"/>
        <v>3.0416666666665151</v>
      </c>
      <c r="BT626" s="11">
        <f t="shared" si="3278"/>
        <v>-0.50000000000109135</v>
      </c>
      <c r="BU626" s="11">
        <f t="shared" si="3279"/>
        <v>2.1944444444455562</v>
      </c>
      <c r="BV626" s="11">
        <f t="shared" si="3280"/>
        <v>0.76666666666587846</v>
      </c>
      <c r="BY626" s="126"/>
      <c r="BZ626" s="126"/>
      <c r="CA626">
        <f t="shared" si="3281"/>
        <v>2.1944444444455562</v>
      </c>
      <c r="CB626" s="1">
        <f t="shared" si="3282"/>
        <v>0</v>
      </c>
      <c r="CC626" s="1">
        <f t="shared" si="3283"/>
        <v>0</v>
      </c>
      <c r="CD626" s="1">
        <f t="shared" si="3284"/>
        <v>0</v>
      </c>
      <c r="CE626" s="126">
        <f t="shared" si="2942"/>
        <v>1</v>
      </c>
      <c r="CF626" s="1">
        <f t="shared" si="3285"/>
        <v>1</v>
      </c>
      <c r="CG626" s="1">
        <f t="shared" si="3286"/>
        <v>0</v>
      </c>
      <c r="CH626" s="1">
        <f t="shared" si="3387"/>
        <v>0</v>
      </c>
      <c r="CI626" s="1">
        <f t="shared" si="2968"/>
        <v>0</v>
      </c>
      <c r="CJ626" s="1">
        <f t="shared" si="2969"/>
        <v>0</v>
      </c>
      <c r="CK626" s="1" t="str">
        <f t="shared" si="2970"/>
        <v/>
      </c>
      <c r="CL626" s="1">
        <f t="shared" si="3287"/>
        <v>0</v>
      </c>
      <c r="CM626" s="1" t="str">
        <f t="shared" si="2972"/>
        <v/>
      </c>
      <c r="CN626" s="1" t="str">
        <f t="shared" si="3288"/>
        <v/>
      </c>
      <c r="CO626" s="1">
        <f t="shared" si="3289"/>
        <v>0</v>
      </c>
      <c r="CP626" s="1" t="str">
        <f t="shared" si="3290"/>
        <v/>
      </c>
      <c r="CQ626" s="1">
        <f t="shared" si="3291"/>
        <v>0</v>
      </c>
      <c r="CS626" s="1">
        <f t="shared" si="3292"/>
        <v>1</v>
      </c>
      <c r="CT626" s="1">
        <f t="shared" si="3293"/>
        <v>1</v>
      </c>
      <c r="CU626" s="1">
        <f t="shared" si="3294"/>
        <v>1</v>
      </c>
      <c r="CV626" s="126">
        <f t="shared" si="2944"/>
        <v>0</v>
      </c>
      <c r="CW626" s="1" t="str">
        <f t="shared" si="3295"/>
        <v/>
      </c>
      <c r="CX626" s="1" t="str">
        <f t="shared" si="3296"/>
        <v/>
      </c>
      <c r="CY626" s="1" t="str">
        <f t="shared" si="2982"/>
        <v/>
      </c>
      <c r="CZ626" s="1" t="str">
        <f t="shared" si="2983"/>
        <v/>
      </c>
      <c r="DA626" s="1" t="str">
        <f t="shared" si="2984"/>
        <v/>
      </c>
      <c r="DB626" s="1">
        <f t="shared" si="2985"/>
        <v>0</v>
      </c>
      <c r="DC626" s="1">
        <f t="shared" si="2986"/>
        <v>1</v>
      </c>
      <c r="DD626" s="1" t="str">
        <f t="shared" si="2987"/>
        <v/>
      </c>
      <c r="DE626" s="1" t="str">
        <f t="shared" si="3297"/>
        <v/>
      </c>
      <c r="DF626" s="1"/>
      <c r="DG626" s="126">
        <f t="shared" si="2945"/>
        <v>1</v>
      </c>
      <c r="DH626" s="1">
        <f t="shared" si="3298"/>
        <v>1</v>
      </c>
      <c r="DI626" s="1">
        <f t="shared" si="3299"/>
        <v>1</v>
      </c>
      <c r="DJ626" s="1">
        <f t="shared" si="3300"/>
        <v>0</v>
      </c>
      <c r="DK626" s="1">
        <f t="shared" si="2992"/>
        <v>0</v>
      </c>
      <c r="DL626" s="1"/>
      <c r="DM626" s="1">
        <f t="shared" si="2993"/>
        <v>0</v>
      </c>
      <c r="DN626" s="1" t="str">
        <f t="shared" si="2994"/>
        <v/>
      </c>
      <c r="DO626" s="1" t="str">
        <f t="shared" si="2995"/>
        <v/>
      </c>
      <c r="DP626" s="1" t="str">
        <f t="shared" si="2996"/>
        <v/>
      </c>
      <c r="DQ626" s="1" t="str">
        <f t="shared" si="2997"/>
        <v/>
      </c>
      <c r="DR626" s="1" t="str">
        <f t="shared" si="2998"/>
        <v/>
      </c>
      <c r="DS626" s="1" t="str">
        <f t="shared" si="2999"/>
        <v/>
      </c>
      <c r="DT626" s="1" t="str">
        <f t="shared" si="3000"/>
        <v/>
      </c>
      <c r="DU626" s="1" t="str">
        <f t="shared" si="3001"/>
        <v/>
      </c>
      <c r="DV626" s="1">
        <f t="shared" si="3301"/>
        <v>0</v>
      </c>
      <c r="DW626" s="1">
        <f t="shared" si="3302"/>
        <v>1</v>
      </c>
      <c r="DX626" s="1">
        <f t="shared" si="3004"/>
        <v>1</v>
      </c>
      <c r="DY626" s="1" t="str">
        <f t="shared" si="3005"/>
        <v/>
      </c>
      <c r="EA626" s="1">
        <f t="shared" si="3303"/>
        <v>1</v>
      </c>
      <c r="EB626" s="1">
        <f t="shared" si="3304"/>
        <v>1</v>
      </c>
      <c r="EC626" s="1">
        <f t="shared" si="3305"/>
        <v>1</v>
      </c>
      <c r="ED626" s="1">
        <f t="shared" si="3306"/>
        <v>0</v>
      </c>
      <c r="EF626" s="1">
        <f t="shared" si="3307"/>
        <v>1</v>
      </c>
      <c r="EG626" s="1">
        <f t="shared" si="3308"/>
        <v>1</v>
      </c>
      <c r="EH626" s="1">
        <f t="shared" si="3309"/>
        <v>1</v>
      </c>
      <c r="EI626" s="1">
        <f t="shared" si="3310"/>
        <v>0</v>
      </c>
      <c r="EK626" s="1">
        <f t="shared" si="3311"/>
        <v>1</v>
      </c>
      <c r="EL626" s="1">
        <f t="shared" si="3312"/>
        <v>1</v>
      </c>
      <c r="EM626" s="1">
        <f t="shared" si="3313"/>
        <v>0</v>
      </c>
      <c r="EO626" s="1">
        <f t="shared" si="3314"/>
        <v>1</v>
      </c>
      <c r="EP626" s="1">
        <f t="shared" si="3315"/>
        <v>1</v>
      </c>
      <c r="EQ626" s="1">
        <f t="shared" si="3316"/>
        <v>0</v>
      </c>
      <c r="ES626" s="1">
        <f t="shared" si="3317"/>
        <v>1</v>
      </c>
      <c r="ET626" s="1">
        <f t="shared" si="3318"/>
        <v>1</v>
      </c>
      <c r="EU626" s="1">
        <f t="shared" si="3319"/>
        <v>0</v>
      </c>
      <c r="EV626" s="1" t="str">
        <f t="shared" si="3320"/>
        <v/>
      </c>
      <c r="EW626" s="1" t="str">
        <f t="shared" si="3024"/>
        <v/>
      </c>
      <c r="EY626" s="1">
        <f t="shared" si="3321"/>
        <v>0</v>
      </c>
      <c r="EZ626" s="1">
        <f t="shared" si="3322"/>
        <v>0</v>
      </c>
      <c r="FA626" s="1">
        <f t="shared" si="3323"/>
        <v>0</v>
      </c>
      <c r="FC626" s="1">
        <f t="shared" si="3324"/>
        <v>1</v>
      </c>
      <c r="FD626" s="1">
        <f t="shared" si="3029"/>
        <v>1</v>
      </c>
      <c r="FE626" s="1"/>
      <c r="FF626" s="1">
        <f t="shared" si="3325"/>
        <v>0</v>
      </c>
      <c r="FG626" s="1">
        <f t="shared" si="3326"/>
        <v>0</v>
      </c>
      <c r="FH626" s="1">
        <f t="shared" si="3327"/>
        <v>0</v>
      </c>
      <c r="FI626" s="1" t="str">
        <f t="shared" si="3033"/>
        <v/>
      </c>
      <c r="FJ626" s="1" t="str">
        <f t="shared" si="3034"/>
        <v/>
      </c>
      <c r="FK626" s="1" t="str">
        <f t="shared" si="3035"/>
        <v/>
      </c>
      <c r="FL626" s="1" t="str">
        <f t="shared" si="3036"/>
        <v/>
      </c>
      <c r="FN626" s="1" t="str">
        <f t="shared" si="3328"/>
        <v/>
      </c>
      <c r="FO626" s="1" t="str">
        <f t="shared" si="3038"/>
        <v/>
      </c>
      <c r="FP626" s="1" t="str">
        <f t="shared" si="3329"/>
        <v/>
      </c>
      <c r="FV626" s="1">
        <f t="shared" si="3330"/>
        <v>1</v>
      </c>
      <c r="FW626" s="1">
        <f t="shared" si="3331"/>
        <v>0</v>
      </c>
      <c r="FX626" s="1">
        <f t="shared" si="3332"/>
        <v>0</v>
      </c>
      <c r="GA626" s="1">
        <f t="shared" si="3333"/>
        <v>1</v>
      </c>
      <c r="GB626" s="1">
        <f t="shared" si="3334"/>
        <v>1</v>
      </c>
      <c r="GC626" s="1">
        <f t="shared" si="3335"/>
        <v>1</v>
      </c>
      <c r="GD626" s="1">
        <f t="shared" si="3336"/>
        <v>0</v>
      </c>
      <c r="GE626" s="1">
        <f t="shared" si="3337"/>
        <v>0</v>
      </c>
      <c r="GF626" s="1">
        <f t="shared" si="3338"/>
        <v>1</v>
      </c>
      <c r="GG626" s="1">
        <f t="shared" si="3339"/>
        <v>1</v>
      </c>
      <c r="GI626" s="1">
        <f t="shared" si="3340"/>
        <v>1</v>
      </c>
      <c r="GK626" s="1">
        <f t="shared" si="3341"/>
        <v>1</v>
      </c>
      <c r="GL626" s="1">
        <f t="shared" si="3342"/>
        <v>1</v>
      </c>
      <c r="GM626" s="1">
        <f t="shared" si="3343"/>
        <v>1</v>
      </c>
      <c r="GN626" s="1">
        <f t="shared" si="3344"/>
        <v>0</v>
      </c>
      <c r="GO626" s="1">
        <f t="shared" si="3345"/>
        <v>0</v>
      </c>
      <c r="GP626" s="1">
        <f t="shared" si="3346"/>
        <v>1</v>
      </c>
      <c r="GQ626" s="1">
        <f t="shared" si="3347"/>
        <v>1</v>
      </c>
      <c r="GS626" s="1" t="str">
        <f t="shared" si="3348"/>
        <v/>
      </c>
      <c r="GT626" s="1" t="str">
        <f t="shared" si="3349"/>
        <v/>
      </c>
      <c r="GU626" s="1">
        <f t="shared" si="3350"/>
        <v>0</v>
      </c>
      <c r="GV626" s="1">
        <f t="shared" si="3351"/>
        <v>0</v>
      </c>
      <c r="GW626" s="1">
        <f t="shared" si="3352"/>
        <v>0</v>
      </c>
      <c r="GX626" s="1">
        <f t="shared" si="3353"/>
        <v>0</v>
      </c>
      <c r="GY626" s="1">
        <f t="shared" si="3354"/>
        <v>0</v>
      </c>
      <c r="GZ626" s="1"/>
      <c r="HA626" s="1">
        <f t="shared" si="3355"/>
        <v>1</v>
      </c>
      <c r="HB626" s="1">
        <f t="shared" si="3356"/>
        <v>0</v>
      </c>
      <c r="HC626" s="1">
        <f t="shared" si="3357"/>
        <v>0</v>
      </c>
      <c r="HD626" s="1">
        <f t="shared" si="3358"/>
        <v>0</v>
      </c>
      <c r="HE626" s="1">
        <f t="shared" si="3359"/>
        <v>0</v>
      </c>
      <c r="HF626" s="1">
        <f t="shared" si="3360"/>
        <v>0</v>
      </c>
      <c r="HH626" s="1">
        <f t="shared" si="3361"/>
        <v>1</v>
      </c>
      <c r="HI626" s="1">
        <f t="shared" si="3362"/>
        <v>1</v>
      </c>
      <c r="HJ626" s="1">
        <f t="shared" si="3363"/>
        <v>0</v>
      </c>
      <c r="HK626" s="1">
        <f t="shared" si="3364"/>
        <v>0</v>
      </c>
      <c r="HL626" s="1">
        <f t="shared" si="3365"/>
        <v>0</v>
      </c>
      <c r="HM626" s="1">
        <f t="shared" si="3366"/>
        <v>0</v>
      </c>
      <c r="HO626" s="1" t="str">
        <f t="shared" si="3367"/>
        <v/>
      </c>
      <c r="HP626" s="1">
        <f t="shared" si="3368"/>
        <v>1</v>
      </c>
      <c r="HQ626" s="1" t="str">
        <f t="shared" si="3369"/>
        <v/>
      </c>
      <c r="HR626" t="str">
        <f t="shared" si="3370"/>
        <v/>
      </c>
      <c r="HS626" s="1" t="str">
        <f t="shared" si="3371"/>
        <v/>
      </c>
      <c r="HT626" t="str">
        <f t="shared" si="3372"/>
        <v/>
      </c>
      <c r="HU626" t="str">
        <f t="shared" si="3373"/>
        <v/>
      </c>
      <c r="HV626" s="1" t="str">
        <f t="shared" si="3374"/>
        <v/>
      </c>
      <c r="HW626" s="1" t="str">
        <f t="shared" si="3375"/>
        <v/>
      </c>
      <c r="HX626" s="1" t="str">
        <f t="shared" si="3376"/>
        <v/>
      </c>
      <c r="HZ626" s="1" t="str">
        <f t="shared" si="3377"/>
        <v/>
      </c>
      <c r="IA626" s="1">
        <f t="shared" si="3378"/>
        <v>1</v>
      </c>
      <c r="IB626" s="1" t="str">
        <f t="shared" si="3379"/>
        <v/>
      </c>
      <c r="IC626" s="1" t="str">
        <f t="shared" si="3380"/>
        <v/>
      </c>
      <c r="ID626" s="1" t="str">
        <f t="shared" si="3381"/>
        <v/>
      </c>
      <c r="IE626" s="1" t="str">
        <f t="shared" si="3382"/>
        <v/>
      </c>
      <c r="IF626" s="1" t="str">
        <f t="shared" si="3383"/>
        <v/>
      </c>
      <c r="IG626" s="1" t="str">
        <f t="shared" si="3384"/>
        <v/>
      </c>
      <c r="IH626" s="1" t="str">
        <f t="shared" si="3385"/>
        <v/>
      </c>
      <c r="II626" s="1" t="str">
        <f t="shared" si="3386"/>
        <v/>
      </c>
      <c r="IO626" s="3"/>
      <c r="IP626" s="3"/>
      <c r="IQ626" s="4"/>
      <c r="IR626" s="4"/>
      <c r="IX626" s="6"/>
      <c r="IY626" s="6"/>
      <c r="IZ626" s="7"/>
      <c r="JA626" s="7"/>
      <c r="JG626" s="12"/>
      <c r="JH626" s="12"/>
      <c r="JI626" s="13"/>
      <c r="JJ626" s="13"/>
      <c r="JN626" s="6"/>
      <c r="JO626" s="6"/>
      <c r="JQ626" s="11"/>
      <c r="JR626" s="11"/>
      <c r="JS626" s="12"/>
      <c r="JT626" s="13"/>
      <c r="JU626" s="12"/>
      <c r="JV626" s="12"/>
      <c r="JW626" s="97"/>
      <c r="JX626" s="13"/>
      <c r="JY626" s="13"/>
      <c r="JZ626" s="97"/>
      <c r="KA626" s="97"/>
      <c r="KB626" s="11"/>
      <c r="KC626" s="11"/>
      <c r="KD626" s="11"/>
      <c r="KE626" s="11"/>
    </row>
    <row r="627" spans="1:291" x14ac:dyDescent="0.2">
      <c r="A627" s="14">
        <f t="shared" si="2545"/>
        <v>627</v>
      </c>
      <c r="C627" s="2">
        <v>43012</v>
      </c>
      <c r="G627" s="3">
        <v>107.265</v>
      </c>
      <c r="H627" s="3">
        <v>117.16200000000001</v>
      </c>
      <c r="I627" s="3">
        <v>125.105</v>
      </c>
      <c r="J627" s="4">
        <v>152.18</v>
      </c>
      <c r="P627" s="128">
        <f t="shared" si="3258"/>
        <v>3450.5</v>
      </c>
      <c r="Q627" s="5">
        <f t="shared" si="3259"/>
        <v>3760.2500000000005</v>
      </c>
      <c r="R627" s="6">
        <f t="shared" si="3260"/>
        <v>4010.5000000000005</v>
      </c>
      <c r="S627" s="7">
        <f t="shared" si="3261"/>
        <v>4882.0000000000009</v>
      </c>
      <c r="Y627" s="4">
        <f t="shared" si="3262"/>
        <v>0.24999999999954525</v>
      </c>
      <c r="Z627" s="1">
        <f t="shared" si="3263"/>
        <v>0</v>
      </c>
      <c r="AA627" s="1">
        <f t="shared" si="3264"/>
        <v>0</v>
      </c>
      <c r="AB627" s="1">
        <f t="shared" si="3265"/>
        <v>1.999999999998181</v>
      </c>
      <c r="AC627" s="1"/>
      <c r="AD627" s="1"/>
      <c r="AE627" s="126"/>
      <c r="AF627" s="126"/>
      <c r="AG627" s="126"/>
      <c r="AH627" s="4">
        <f t="shared" si="3245"/>
        <v>0.49999999999909051</v>
      </c>
      <c r="AI627" s="4">
        <f t="shared" si="3246"/>
        <v>0.49999999999909051</v>
      </c>
      <c r="AJ627" s="4">
        <f t="shared" si="3247"/>
        <v>0</v>
      </c>
      <c r="AK627" s="4">
        <f t="shared" si="3248"/>
        <v>0</v>
      </c>
      <c r="AL627" s="4">
        <f t="shared" si="3249"/>
        <v>0</v>
      </c>
      <c r="AM627" s="4">
        <f t="shared" si="3250"/>
        <v>0.66666666666606034</v>
      </c>
      <c r="AN627" s="4">
        <f t="shared" si="3251"/>
        <v>0.7999999999992724</v>
      </c>
      <c r="AO627" s="4">
        <f t="shared" si="3252"/>
        <v>1</v>
      </c>
      <c r="AP627" s="4">
        <f t="shared" si="3253"/>
        <v>0.83333333333181758</v>
      </c>
      <c r="AQ627" s="4">
        <f t="shared" si="3254"/>
        <v>0.66666666666606034</v>
      </c>
      <c r="AR627" s="4">
        <f t="shared" si="3255"/>
        <v>0.49999999999909051</v>
      </c>
      <c r="AS627" s="4">
        <f t="shared" si="3256"/>
        <v>0.44444444444404024</v>
      </c>
      <c r="AT627" s="4">
        <f t="shared" si="3257"/>
        <v>0.23333333333266637</v>
      </c>
      <c r="AU627" s="1"/>
      <c r="BA627" s="11">
        <f t="shared" si="3266"/>
        <v>-0.24999999999954525</v>
      </c>
      <c r="BB627" s="11">
        <f t="shared" si="3267"/>
        <v>0</v>
      </c>
      <c r="BC627" s="12">
        <f t="shared" si="3268"/>
        <v>0</v>
      </c>
      <c r="BD627" s="13">
        <f t="shared" si="3269"/>
        <v>-1.999999999998181</v>
      </c>
      <c r="BJ627" s="11">
        <f t="shared" si="2951"/>
        <v>-0.49999999999909051</v>
      </c>
      <c r="BK627" s="11">
        <f t="shared" si="3270"/>
        <v>-0.49999999999909051</v>
      </c>
      <c r="BL627" s="11">
        <f t="shared" si="3271"/>
        <v>0</v>
      </c>
      <c r="BM627" s="11">
        <f t="shared" si="3272"/>
        <v>0</v>
      </c>
      <c r="BN627" s="11">
        <f t="shared" si="3273"/>
        <v>0</v>
      </c>
      <c r="BO627" s="11">
        <f t="shared" si="3274"/>
        <v>0.66666666666606034</v>
      </c>
      <c r="BP627" s="11">
        <f t="shared" si="3275"/>
        <v>0.7999999999992724</v>
      </c>
      <c r="BQ627" s="1">
        <v>1</v>
      </c>
      <c r="BR627" s="11">
        <f t="shared" si="3276"/>
        <v>0.83333333333181758</v>
      </c>
      <c r="BS627" s="11">
        <f t="shared" si="3277"/>
        <v>0.66666666666606034</v>
      </c>
      <c r="BT627" s="11">
        <f t="shared" si="3278"/>
        <v>-0.49999999999909051</v>
      </c>
      <c r="BU627" s="11">
        <f t="shared" si="3279"/>
        <v>0.44444444444404024</v>
      </c>
      <c r="BV627" s="11">
        <f t="shared" si="3280"/>
        <v>-0.23333333333266637</v>
      </c>
      <c r="BY627" s="126"/>
      <c r="BZ627" s="126"/>
      <c r="CA627">
        <f t="shared" si="3281"/>
        <v>0.44444444444404024</v>
      </c>
      <c r="CB627" s="1">
        <f t="shared" si="3282"/>
        <v>1</v>
      </c>
      <c r="CC627" s="1">
        <f t="shared" si="3283"/>
        <v>1</v>
      </c>
      <c r="CD627" s="1">
        <f t="shared" si="3284"/>
        <v>1</v>
      </c>
      <c r="CE627" s="126">
        <f t="shared" si="2942"/>
        <v>1</v>
      </c>
      <c r="CF627" s="1">
        <f t="shared" si="3285"/>
        <v>1</v>
      </c>
      <c r="CG627" s="1">
        <f t="shared" si="3286"/>
        <v>0</v>
      </c>
      <c r="CH627" s="1">
        <f t="shared" si="3387"/>
        <v>0</v>
      </c>
      <c r="CI627" s="1">
        <f t="shared" si="2968"/>
        <v>0</v>
      </c>
      <c r="CJ627" s="1">
        <f t="shared" si="2969"/>
        <v>0</v>
      </c>
      <c r="CK627" s="1" t="str">
        <f t="shared" si="2970"/>
        <v/>
      </c>
      <c r="CL627" s="1">
        <f t="shared" si="3287"/>
        <v>1</v>
      </c>
      <c r="CM627" s="1">
        <f t="shared" si="2972"/>
        <v>0</v>
      </c>
      <c r="CN627" s="1" t="str">
        <f t="shared" si="3288"/>
        <v/>
      </c>
      <c r="CO627" s="1">
        <f t="shared" si="3289"/>
        <v>1</v>
      </c>
      <c r="CP627" s="1">
        <f t="shared" si="3290"/>
        <v>1</v>
      </c>
      <c r="CQ627" s="1" t="str">
        <f t="shared" si="3291"/>
        <v/>
      </c>
      <c r="CS627" s="1">
        <f t="shared" si="3292"/>
        <v>1</v>
      </c>
      <c r="CT627" s="1">
        <f t="shared" si="3293"/>
        <v>1</v>
      </c>
      <c r="CU627" s="1">
        <f t="shared" si="3294"/>
        <v>1</v>
      </c>
      <c r="CV627" s="126">
        <f t="shared" si="2944"/>
        <v>0</v>
      </c>
      <c r="CW627" s="1">
        <f t="shared" si="3295"/>
        <v>1</v>
      </c>
      <c r="CX627" s="1" t="str">
        <f t="shared" si="3296"/>
        <v/>
      </c>
      <c r="CY627" s="1" t="str">
        <f t="shared" si="2982"/>
        <v/>
      </c>
      <c r="CZ627" s="1" t="str">
        <f t="shared" si="2983"/>
        <v/>
      </c>
      <c r="DA627" s="1" t="str">
        <f t="shared" si="2984"/>
        <v/>
      </c>
      <c r="DB627" s="1">
        <f t="shared" si="2985"/>
        <v>0</v>
      </c>
      <c r="DC627" s="1">
        <f t="shared" si="2986"/>
        <v>1</v>
      </c>
      <c r="DD627" s="1" t="str">
        <f t="shared" si="2987"/>
        <v/>
      </c>
      <c r="DE627" s="1" t="str">
        <f t="shared" si="3297"/>
        <v/>
      </c>
      <c r="DF627" s="1"/>
      <c r="DG627" s="126">
        <f t="shared" si="2945"/>
        <v>0</v>
      </c>
      <c r="DH627" s="1">
        <f t="shared" si="3298"/>
        <v>1</v>
      </c>
      <c r="DI627" s="1">
        <f t="shared" si="3299"/>
        <v>1</v>
      </c>
      <c r="DJ627" s="1">
        <f t="shared" si="3300"/>
        <v>0</v>
      </c>
      <c r="DK627" s="1">
        <f t="shared" si="2992"/>
        <v>1</v>
      </c>
      <c r="DL627" s="1"/>
      <c r="DM627" s="1">
        <f t="shared" si="2993"/>
        <v>1</v>
      </c>
      <c r="DN627" s="1" t="str">
        <f t="shared" si="2994"/>
        <v/>
      </c>
      <c r="DO627" s="1" t="str">
        <f t="shared" si="2995"/>
        <v/>
      </c>
      <c r="DP627" s="1" t="str">
        <f t="shared" si="2996"/>
        <v/>
      </c>
      <c r="DQ627" s="1" t="str">
        <f t="shared" si="2997"/>
        <v/>
      </c>
      <c r="DR627" s="1" t="str">
        <f t="shared" si="2998"/>
        <v/>
      </c>
      <c r="DS627" s="1" t="str">
        <f t="shared" si="2999"/>
        <v/>
      </c>
      <c r="DT627" s="1" t="str">
        <f t="shared" si="3000"/>
        <v/>
      </c>
      <c r="DU627" s="1" t="str">
        <f t="shared" si="3001"/>
        <v/>
      </c>
      <c r="DV627" s="1">
        <f t="shared" si="3301"/>
        <v>0</v>
      </c>
      <c r="DW627" s="1">
        <f t="shared" si="3302"/>
        <v>0</v>
      </c>
      <c r="DX627" s="1" t="str">
        <f t="shared" si="3004"/>
        <v/>
      </c>
      <c r="DY627" s="1">
        <f t="shared" si="3005"/>
        <v>1</v>
      </c>
      <c r="EA627" s="1">
        <f t="shared" si="3303"/>
        <v>0</v>
      </c>
      <c r="EB627" s="1">
        <f t="shared" si="3304"/>
        <v>1</v>
      </c>
      <c r="EC627" s="1">
        <f t="shared" si="3305"/>
        <v>1</v>
      </c>
      <c r="ED627" s="1">
        <f t="shared" si="3306"/>
        <v>0</v>
      </c>
      <c r="EF627" s="1">
        <f t="shared" si="3307"/>
        <v>0</v>
      </c>
      <c r="EG627" s="1">
        <f t="shared" si="3308"/>
        <v>0</v>
      </c>
      <c r="EH627" s="1">
        <f t="shared" si="3309"/>
        <v>0</v>
      </c>
      <c r="EI627" s="1">
        <f t="shared" si="3310"/>
        <v>0</v>
      </c>
      <c r="EK627" s="1">
        <f t="shared" si="3311"/>
        <v>1</v>
      </c>
      <c r="EL627" s="1">
        <f t="shared" si="3312"/>
        <v>1</v>
      </c>
      <c r="EM627" s="1">
        <f t="shared" si="3313"/>
        <v>1</v>
      </c>
      <c r="EO627" s="1">
        <f t="shared" si="3314"/>
        <v>1</v>
      </c>
      <c r="EP627" s="1">
        <f t="shared" si="3315"/>
        <v>1</v>
      </c>
      <c r="EQ627" s="1">
        <f t="shared" si="3316"/>
        <v>1</v>
      </c>
      <c r="ES627" s="1">
        <f t="shared" si="3317"/>
        <v>1</v>
      </c>
      <c r="ET627" s="1">
        <f t="shared" si="3318"/>
        <v>1</v>
      </c>
      <c r="EU627" s="1">
        <f t="shared" si="3319"/>
        <v>1</v>
      </c>
      <c r="EV627" s="1">
        <f t="shared" si="3320"/>
        <v>1</v>
      </c>
      <c r="EW627" s="1">
        <f t="shared" si="3024"/>
        <v>1</v>
      </c>
      <c r="EY627" s="1">
        <f t="shared" si="3321"/>
        <v>1</v>
      </c>
      <c r="EZ627" s="1">
        <f t="shared" si="3322"/>
        <v>1</v>
      </c>
      <c r="FA627" s="1">
        <f t="shared" si="3323"/>
        <v>1</v>
      </c>
      <c r="FC627" s="1">
        <f t="shared" si="3324"/>
        <v>1</v>
      </c>
      <c r="FD627" s="1">
        <f t="shared" si="3029"/>
        <v>1</v>
      </c>
      <c r="FE627" s="1"/>
      <c r="FF627" s="1">
        <f t="shared" si="3325"/>
        <v>1</v>
      </c>
      <c r="FG627" s="1">
        <f t="shared" si="3326"/>
        <v>0</v>
      </c>
      <c r="FH627" s="1">
        <f t="shared" si="3327"/>
        <v>0</v>
      </c>
      <c r="FI627" s="1" t="str">
        <f t="shared" si="3033"/>
        <v/>
      </c>
      <c r="FJ627" s="1" t="str">
        <f t="shared" si="3034"/>
        <v/>
      </c>
      <c r="FK627" s="1" t="str">
        <f t="shared" si="3035"/>
        <v/>
      </c>
      <c r="FL627" s="1" t="str">
        <f t="shared" si="3036"/>
        <v/>
      </c>
      <c r="FN627" s="1" t="str">
        <f t="shared" si="3328"/>
        <v/>
      </c>
      <c r="FO627" s="1" t="str">
        <f t="shared" si="3038"/>
        <v/>
      </c>
      <c r="FP627" s="1" t="str">
        <f t="shared" si="3329"/>
        <v/>
      </c>
      <c r="FV627" s="1">
        <f t="shared" si="3330"/>
        <v>1</v>
      </c>
      <c r="FW627" s="1">
        <f t="shared" si="3331"/>
        <v>0</v>
      </c>
      <c r="FX627" s="1">
        <f t="shared" si="3332"/>
        <v>1</v>
      </c>
      <c r="GA627" s="1">
        <f t="shared" si="3333"/>
        <v>0</v>
      </c>
      <c r="GB627" s="1">
        <f t="shared" si="3334"/>
        <v>0</v>
      </c>
      <c r="GC627" s="1">
        <f t="shared" si="3335"/>
        <v>0</v>
      </c>
      <c r="GD627" s="1">
        <f t="shared" si="3336"/>
        <v>0</v>
      </c>
      <c r="GE627" s="1">
        <f t="shared" si="3337"/>
        <v>0</v>
      </c>
      <c r="GF627" s="1">
        <f t="shared" si="3338"/>
        <v>0</v>
      </c>
      <c r="GG627" s="1">
        <f t="shared" si="3339"/>
        <v>1</v>
      </c>
      <c r="GI627" s="1">
        <f t="shared" si="3340"/>
        <v>1</v>
      </c>
      <c r="GK627" s="1">
        <f t="shared" si="3341"/>
        <v>0</v>
      </c>
      <c r="GL627" s="1">
        <f t="shared" si="3342"/>
        <v>0</v>
      </c>
      <c r="GM627" s="1">
        <f t="shared" si="3343"/>
        <v>0</v>
      </c>
      <c r="GN627" s="1">
        <f t="shared" si="3344"/>
        <v>0</v>
      </c>
      <c r="GO627" s="1">
        <f t="shared" si="3345"/>
        <v>0</v>
      </c>
      <c r="GP627" s="1">
        <f t="shared" si="3346"/>
        <v>0</v>
      </c>
      <c r="GQ627" s="1">
        <f t="shared" si="3347"/>
        <v>1</v>
      </c>
      <c r="GS627" s="1" t="str">
        <f t="shared" si="3348"/>
        <v/>
      </c>
      <c r="GT627" s="1" t="str">
        <f t="shared" si="3349"/>
        <v/>
      </c>
      <c r="GU627" s="1">
        <f t="shared" si="3350"/>
        <v>0</v>
      </c>
      <c r="GV627" s="1">
        <f t="shared" si="3351"/>
        <v>0</v>
      </c>
      <c r="GW627" s="1">
        <f t="shared" si="3352"/>
        <v>0</v>
      </c>
      <c r="GX627" s="1">
        <f t="shared" si="3353"/>
        <v>0</v>
      </c>
      <c r="GY627" s="1">
        <f t="shared" si="3354"/>
        <v>0</v>
      </c>
      <c r="GZ627" s="1"/>
      <c r="HA627" s="1">
        <f t="shared" si="3355"/>
        <v>0</v>
      </c>
      <c r="HB627" s="1">
        <f t="shared" si="3356"/>
        <v>0</v>
      </c>
      <c r="HC627" s="1">
        <f t="shared" si="3357"/>
        <v>0</v>
      </c>
      <c r="HD627" s="1">
        <f t="shared" si="3358"/>
        <v>0</v>
      </c>
      <c r="HE627" s="1">
        <f t="shared" si="3359"/>
        <v>0</v>
      </c>
      <c r="HF627" s="1">
        <f t="shared" si="3360"/>
        <v>0</v>
      </c>
      <c r="HH627" s="1">
        <f t="shared" si="3361"/>
        <v>0</v>
      </c>
      <c r="HI627" s="1">
        <f t="shared" si="3362"/>
        <v>0</v>
      </c>
      <c r="HJ627" s="1">
        <f t="shared" si="3363"/>
        <v>0</v>
      </c>
      <c r="HK627" s="1">
        <f t="shared" si="3364"/>
        <v>0</v>
      </c>
      <c r="HL627" s="1">
        <f t="shared" si="3365"/>
        <v>0</v>
      </c>
      <c r="HM627" s="1">
        <f t="shared" si="3366"/>
        <v>0</v>
      </c>
      <c r="HO627" s="1" t="str">
        <f t="shared" si="3367"/>
        <v/>
      </c>
      <c r="HP627" s="1">
        <f t="shared" si="3368"/>
        <v>1</v>
      </c>
      <c r="HQ627" s="1" t="str">
        <f t="shared" si="3369"/>
        <v/>
      </c>
      <c r="HR627" t="str">
        <f t="shared" si="3370"/>
        <v/>
      </c>
      <c r="HS627" s="1" t="str">
        <f t="shared" si="3371"/>
        <v/>
      </c>
      <c r="HT627" t="str">
        <f t="shared" si="3372"/>
        <v/>
      </c>
      <c r="HU627" t="str">
        <f t="shared" si="3373"/>
        <v/>
      </c>
      <c r="HV627" s="1" t="str">
        <f t="shared" si="3374"/>
        <v/>
      </c>
      <c r="HW627" s="1" t="str">
        <f t="shared" si="3375"/>
        <v/>
      </c>
      <c r="HX627" s="1" t="str">
        <f t="shared" si="3376"/>
        <v/>
      </c>
      <c r="HZ627" s="1" t="str">
        <f t="shared" si="3377"/>
        <v/>
      </c>
      <c r="IA627" s="1">
        <f t="shared" si="3378"/>
        <v>1</v>
      </c>
      <c r="IB627" s="1" t="str">
        <f t="shared" si="3379"/>
        <v/>
      </c>
      <c r="IC627" s="1" t="str">
        <f t="shared" si="3380"/>
        <v/>
      </c>
      <c r="ID627" s="1" t="str">
        <f t="shared" si="3381"/>
        <v/>
      </c>
      <c r="IE627" s="1" t="str">
        <f t="shared" si="3382"/>
        <v/>
      </c>
      <c r="IF627" s="1" t="str">
        <f t="shared" si="3383"/>
        <v/>
      </c>
      <c r="IG627" s="1" t="str">
        <f t="shared" si="3384"/>
        <v/>
      </c>
      <c r="IH627" s="1" t="str">
        <f t="shared" si="3385"/>
        <v/>
      </c>
      <c r="II627" s="1" t="str">
        <f t="shared" si="3386"/>
        <v/>
      </c>
      <c r="IO627" s="3"/>
      <c r="IP627" s="3"/>
      <c r="IQ627" s="4"/>
      <c r="IR627" s="4"/>
      <c r="IX627" s="6"/>
      <c r="IY627" s="6"/>
      <c r="IZ627" s="7"/>
      <c r="JA627" s="7"/>
      <c r="JG627" s="12"/>
      <c r="JH627" s="12"/>
      <c r="JI627" s="13"/>
      <c r="JJ627" s="13"/>
      <c r="JN627" s="6"/>
      <c r="JO627" s="6"/>
      <c r="JQ627" s="11"/>
      <c r="JR627" s="11"/>
      <c r="JS627" s="12"/>
      <c r="JT627" s="13"/>
      <c r="JU627" s="12"/>
      <c r="JV627" s="12"/>
      <c r="JW627" s="97"/>
      <c r="JX627" s="13"/>
      <c r="JY627" s="13"/>
      <c r="JZ627" s="97"/>
      <c r="KA627" s="97"/>
      <c r="KB627" s="11"/>
      <c r="KC627" s="11"/>
      <c r="KD627" s="11"/>
      <c r="KE627" s="11"/>
    </row>
    <row r="628" spans="1:291" x14ac:dyDescent="0.2">
      <c r="A628" s="14">
        <f t="shared" si="2545"/>
        <v>628</v>
      </c>
      <c r="C628" s="2">
        <v>43013</v>
      </c>
      <c r="G628" s="3">
        <v>107.255</v>
      </c>
      <c r="H628" s="3">
        <v>117.125</v>
      </c>
      <c r="I628" s="3">
        <v>125.05</v>
      </c>
      <c r="J628" s="4">
        <v>152.08000000000001</v>
      </c>
      <c r="P628" s="128">
        <f t="shared" si="3258"/>
        <v>3449.4999999999995</v>
      </c>
      <c r="Q628" s="5">
        <f t="shared" si="3259"/>
        <v>3756.5</v>
      </c>
      <c r="R628" s="6">
        <f t="shared" si="3260"/>
        <v>4004.9999999999995</v>
      </c>
      <c r="S628" s="7">
        <f t="shared" si="3261"/>
        <v>4872.0000000000009</v>
      </c>
      <c r="Y628" s="4">
        <f t="shared" si="3262"/>
        <v>1.0000000000004547</v>
      </c>
      <c r="Z628" s="1">
        <f t="shared" si="3263"/>
        <v>3.7500000000004547</v>
      </c>
      <c r="AA628" s="1">
        <f t="shared" si="3264"/>
        <v>5.5000000000009095</v>
      </c>
      <c r="AB628" s="1">
        <f t="shared" si="3265"/>
        <v>10</v>
      </c>
      <c r="AC628" s="1"/>
      <c r="AD628" s="1"/>
      <c r="AE628" s="126"/>
      <c r="AF628" s="126"/>
      <c r="AG628" s="126"/>
      <c r="AH628" s="4">
        <f t="shared" si="3245"/>
        <v>0.49999999999939382</v>
      </c>
      <c r="AI628" s="4">
        <f t="shared" si="3246"/>
        <v>0.24999999999936318</v>
      </c>
      <c r="AJ628" s="4">
        <f t="shared" si="3247"/>
        <v>0.44999999999990914</v>
      </c>
      <c r="AK628" s="4">
        <f t="shared" si="3248"/>
        <v>8.3333333333181603E-2</v>
      </c>
      <c r="AL628" s="4">
        <f t="shared" si="3249"/>
        <v>1</v>
      </c>
      <c r="AM628" s="4">
        <f t="shared" si="3250"/>
        <v>2.166666666667576</v>
      </c>
      <c r="AN628" s="4">
        <f t="shared" si="3251"/>
        <v>1.5000000000009095</v>
      </c>
      <c r="AO628" s="4">
        <f t="shared" si="3252"/>
        <v>1</v>
      </c>
      <c r="AP628" s="4">
        <f t="shared" si="3253"/>
        <v>0.49999999999878691</v>
      </c>
      <c r="AQ628" s="4">
        <f t="shared" si="3254"/>
        <v>2.0416666666678038</v>
      </c>
      <c r="AR628" s="4">
        <f t="shared" si="3255"/>
        <v>0.19999999999945439</v>
      </c>
      <c r="AS628" s="4">
        <f t="shared" si="3256"/>
        <v>1.5277777777782324</v>
      </c>
      <c r="AT628" s="4">
        <f t="shared" si="3257"/>
        <v>0.66666666666757624</v>
      </c>
      <c r="AU628" s="1"/>
      <c r="BA628" s="11">
        <f t="shared" si="3266"/>
        <v>-1.0000000000004547</v>
      </c>
      <c r="BB628" s="11">
        <f t="shared" si="3267"/>
        <v>-3.7500000000004547</v>
      </c>
      <c r="BC628" s="12">
        <f t="shared" si="3268"/>
        <v>-5.5000000000009095</v>
      </c>
      <c r="BD628" s="13">
        <f t="shared" si="3269"/>
        <v>-10</v>
      </c>
      <c r="BJ628" s="11">
        <f t="shared" si="2951"/>
        <v>0.49999999999939382</v>
      </c>
      <c r="BK628" s="11">
        <f t="shared" si="3270"/>
        <v>0.24999999999936318</v>
      </c>
      <c r="BL628" s="11">
        <f t="shared" si="3271"/>
        <v>-0.44999999999990914</v>
      </c>
      <c r="BM628" s="11">
        <f t="shared" si="3272"/>
        <v>-8.3333333333181603E-2</v>
      </c>
      <c r="BN628" s="11">
        <f t="shared" si="3273"/>
        <v>-1</v>
      </c>
      <c r="BO628" s="11">
        <f t="shared" si="3274"/>
        <v>-2.166666666667576</v>
      </c>
      <c r="BP628" s="11">
        <f t="shared" si="3275"/>
        <v>-1.5000000000009095</v>
      </c>
      <c r="BQ628" s="1">
        <v>1</v>
      </c>
      <c r="BR628" s="11">
        <f t="shared" si="3276"/>
        <v>-0.49999999999878691</v>
      </c>
      <c r="BS628" s="11">
        <f t="shared" si="3277"/>
        <v>-2.0416666666678038</v>
      </c>
      <c r="BT628" s="11">
        <f t="shared" si="3278"/>
        <v>0.19999999999945439</v>
      </c>
      <c r="BU628" s="11">
        <f t="shared" si="3279"/>
        <v>-1.5277777777782324</v>
      </c>
      <c r="BV628" s="11">
        <f t="shared" si="3280"/>
        <v>-0.66666666666757624</v>
      </c>
      <c r="BY628" s="126"/>
      <c r="BZ628" s="126"/>
      <c r="CA628">
        <f t="shared" si="3281"/>
        <v>-1.5277777777782324</v>
      </c>
      <c r="CB628" s="1">
        <f t="shared" si="3282"/>
        <v>0</v>
      </c>
      <c r="CC628" s="1">
        <f t="shared" si="3283"/>
        <v>0</v>
      </c>
      <c r="CD628" s="1">
        <f t="shared" si="3284"/>
        <v>0</v>
      </c>
      <c r="CE628" s="126">
        <f t="shared" si="2942"/>
        <v>0</v>
      </c>
      <c r="CF628" s="1">
        <f t="shared" si="3285"/>
        <v>0</v>
      </c>
      <c r="CG628" s="1" t="str">
        <f t="shared" si="3286"/>
        <v/>
      </c>
      <c r="CH628" s="1" t="str">
        <f t="shared" si="3387"/>
        <v/>
      </c>
      <c r="CI628" s="1" t="str">
        <f t="shared" si="2968"/>
        <v/>
      </c>
      <c r="CJ628" s="1">
        <f t="shared" si="2969"/>
        <v>1</v>
      </c>
      <c r="CK628" s="1">
        <f t="shared" si="2970"/>
        <v>1</v>
      </c>
      <c r="CL628" s="1">
        <f t="shared" si="3287"/>
        <v>0</v>
      </c>
      <c r="CM628" s="1" t="str">
        <f t="shared" si="2972"/>
        <v/>
      </c>
      <c r="CN628" s="1">
        <f t="shared" si="3288"/>
        <v>0</v>
      </c>
      <c r="CO628" s="1" t="str">
        <f t="shared" si="3289"/>
        <v/>
      </c>
      <c r="CP628" s="1" t="str">
        <f t="shared" si="3290"/>
        <v/>
      </c>
      <c r="CQ628" s="1">
        <f t="shared" si="3291"/>
        <v>0</v>
      </c>
      <c r="CS628" s="1">
        <f t="shared" si="3292"/>
        <v>1</v>
      </c>
      <c r="CT628" s="1">
        <f t="shared" si="3293"/>
        <v>1</v>
      </c>
      <c r="CU628" s="1">
        <f t="shared" si="3294"/>
        <v>1</v>
      </c>
      <c r="CV628" s="126">
        <f t="shared" si="2944"/>
        <v>1</v>
      </c>
      <c r="CW628" s="1">
        <f t="shared" si="3295"/>
        <v>1</v>
      </c>
      <c r="CX628" s="1">
        <f t="shared" si="3296"/>
        <v>1</v>
      </c>
      <c r="CY628" s="1">
        <f t="shared" si="2982"/>
        <v>0</v>
      </c>
      <c r="CZ628" s="1">
        <f t="shared" si="2983"/>
        <v>0</v>
      </c>
      <c r="DA628" s="1">
        <f t="shared" si="2984"/>
        <v>1</v>
      </c>
      <c r="DB628" s="1" t="str">
        <f t="shared" si="2985"/>
        <v/>
      </c>
      <c r="DC628" s="1" t="str">
        <f t="shared" si="2986"/>
        <v/>
      </c>
      <c r="DD628" s="1">
        <f t="shared" si="2987"/>
        <v>0</v>
      </c>
      <c r="DE628" s="1" t="str">
        <f t="shared" si="3297"/>
        <v/>
      </c>
      <c r="DF628" s="1"/>
      <c r="DG628" s="126">
        <f t="shared" si="2945"/>
        <v>1</v>
      </c>
      <c r="DH628" s="1">
        <f t="shared" si="3298"/>
        <v>1</v>
      </c>
      <c r="DI628" s="1">
        <f t="shared" si="3299"/>
        <v>1</v>
      </c>
      <c r="DJ628" s="1">
        <f t="shared" si="3300"/>
        <v>1</v>
      </c>
      <c r="DK628" s="1" t="str">
        <f t="shared" si="2992"/>
        <v/>
      </c>
      <c r="DL628" s="1"/>
      <c r="DM628" s="1" t="str">
        <f t="shared" si="2993"/>
        <v/>
      </c>
      <c r="DN628" s="1">
        <f t="shared" si="2994"/>
        <v>1</v>
      </c>
      <c r="DO628" s="1">
        <f t="shared" si="2995"/>
        <v>0</v>
      </c>
      <c r="DP628" s="1">
        <f t="shared" si="2996"/>
        <v>0</v>
      </c>
      <c r="DQ628" s="1">
        <f t="shared" si="2997"/>
        <v>0</v>
      </c>
      <c r="DR628" s="1">
        <f t="shared" si="2998"/>
        <v>1</v>
      </c>
      <c r="DS628" s="1">
        <f t="shared" si="2999"/>
        <v>0</v>
      </c>
      <c r="DT628" s="1">
        <f t="shared" si="3000"/>
        <v>1</v>
      </c>
      <c r="DU628" s="1">
        <f t="shared" si="3001"/>
        <v>0</v>
      </c>
      <c r="DV628" s="1">
        <f t="shared" si="3301"/>
        <v>1</v>
      </c>
      <c r="DW628" s="1">
        <f t="shared" si="3302"/>
        <v>0</v>
      </c>
      <c r="DX628" s="1" t="str">
        <f t="shared" si="3004"/>
        <v/>
      </c>
      <c r="DY628" s="1" t="str">
        <f t="shared" si="3005"/>
        <v/>
      </c>
      <c r="EA628" s="1">
        <f t="shared" si="3303"/>
        <v>1</v>
      </c>
      <c r="EB628" s="1">
        <f t="shared" si="3304"/>
        <v>1</v>
      </c>
      <c r="EC628" s="1">
        <f t="shared" si="3305"/>
        <v>1</v>
      </c>
      <c r="ED628" s="1">
        <f t="shared" si="3306"/>
        <v>1</v>
      </c>
      <c r="EF628" s="1">
        <f t="shared" si="3307"/>
        <v>1</v>
      </c>
      <c r="EG628" s="1">
        <f t="shared" si="3308"/>
        <v>1</v>
      </c>
      <c r="EH628" s="1">
        <f t="shared" si="3309"/>
        <v>1</v>
      </c>
      <c r="EI628" s="1">
        <f t="shared" si="3310"/>
        <v>1</v>
      </c>
      <c r="EK628" s="1">
        <f t="shared" si="3311"/>
        <v>1</v>
      </c>
      <c r="EL628" s="1">
        <f t="shared" si="3312"/>
        <v>1</v>
      </c>
      <c r="EM628" s="1">
        <f t="shared" si="3313"/>
        <v>1</v>
      </c>
      <c r="EO628" s="1">
        <f t="shared" si="3314"/>
        <v>1</v>
      </c>
      <c r="EP628" s="1">
        <f t="shared" si="3315"/>
        <v>1</v>
      </c>
      <c r="EQ628" s="1">
        <f t="shared" si="3316"/>
        <v>1</v>
      </c>
      <c r="ES628" s="1">
        <f t="shared" si="3317"/>
        <v>1</v>
      </c>
      <c r="ET628" s="1">
        <f t="shared" si="3318"/>
        <v>1</v>
      </c>
      <c r="EU628" s="1">
        <f t="shared" si="3319"/>
        <v>1</v>
      </c>
      <c r="EV628" s="1">
        <f t="shared" si="3320"/>
        <v>1</v>
      </c>
      <c r="EW628" s="1">
        <f t="shared" si="3024"/>
        <v>1</v>
      </c>
      <c r="EY628" s="1">
        <f t="shared" si="3321"/>
        <v>1</v>
      </c>
      <c r="EZ628" s="1">
        <f t="shared" si="3322"/>
        <v>1</v>
      </c>
      <c r="FA628" s="1">
        <f t="shared" si="3323"/>
        <v>1</v>
      </c>
      <c r="FC628" s="1">
        <f t="shared" si="3324"/>
        <v>1</v>
      </c>
      <c r="FD628" s="1">
        <f t="shared" si="3029"/>
        <v>0</v>
      </c>
      <c r="FE628" s="1"/>
      <c r="FF628" s="1">
        <f t="shared" si="3325"/>
        <v>0</v>
      </c>
      <c r="FG628" s="1">
        <f t="shared" si="3326"/>
        <v>0</v>
      </c>
      <c r="FH628" s="1">
        <f t="shared" si="3327"/>
        <v>0</v>
      </c>
      <c r="FI628" s="1" t="str">
        <f t="shared" si="3033"/>
        <v/>
      </c>
      <c r="FJ628" s="1" t="str">
        <f t="shared" si="3034"/>
        <v/>
      </c>
      <c r="FK628" s="1" t="str">
        <f t="shared" si="3035"/>
        <v/>
      </c>
      <c r="FL628" s="1" t="str">
        <f t="shared" si="3036"/>
        <v/>
      </c>
      <c r="FN628" s="1" t="str">
        <f t="shared" si="3328"/>
        <v/>
      </c>
      <c r="FO628" s="1" t="str">
        <f t="shared" si="3038"/>
        <v/>
      </c>
      <c r="FP628" s="1" t="str">
        <f t="shared" si="3329"/>
        <v/>
      </c>
      <c r="FV628" s="1">
        <f t="shared" si="3330"/>
        <v>0</v>
      </c>
      <c r="FW628" s="1">
        <f t="shared" si="3331"/>
        <v>1</v>
      </c>
      <c r="FX628" s="1">
        <f t="shared" si="3332"/>
        <v>0</v>
      </c>
      <c r="GA628" s="1">
        <f t="shared" si="3333"/>
        <v>1</v>
      </c>
      <c r="GB628" s="1">
        <f t="shared" si="3334"/>
        <v>1</v>
      </c>
      <c r="GC628" s="1">
        <f t="shared" si="3335"/>
        <v>1</v>
      </c>
      <c r="GD628" s="1">
        <f t="shared" si="3336"/>
        <v>1</v>
      </c>
      <c r="GE628" s="1">
        <f t="shared" si="3337"/>
        <v>0</v>
      </c>
      <c r="GF628" s="1">
        <f t="shared" si="3338"/>
        <v>1</v>
      </c>
      <c r="GG628" s="1">
        <f t="shared" si="3339"/>
        <v>1</v>
      </c>
      <c r="GI628" s="1">
        <f t="shared" si="3340"/>
        <v>1</v>
      </c>
      <c r="GK628" s="1">
        <f t="shared" si="3341"/>
        <v>1</v>
      </c>
      <c r="GL628" s="1">
        <f t="shared" si="3342"/>
        <v>1</v>
      </c>
      <c r="GM628" s="1">
        <f t="shared" si="3343"/>
        <v>1</v>
      </c>
      <c r="GN628" s="1">
        <f t="shared" si="3344"/>
        <v>1</v>
      </c>
      <c r="GO628" s="1">
        <f t="shared" si="3345"/>
        <v>0</v>
      </c>
      <c r="GP628" s="1">
        <f t="shared" si="3346"/>
        <v>1</v>
      </c>
      <c r="GQ628" s="1">
        <f t="shared" si="3347"/>
        <v>1</v>
      </c>
      <c r="GS628" s="1" t="str">
        <f t="shared" si="3348"/>
        <v/>
      </c>
      <c r="GT628" s="1" t="str">
        <f t="shared" si="3349"/>
        <v/>
      </c>
      <c r="GU628" s="1">
        <f t="shared" si="3350"/>
        <v>0</v>
      </c>
      <c r="GV628" s="1">
        <f t="shared" si="3351"/>
        <v>0</v>
      </c>
      <c r="GW628" s="1">
        <f t="shared" si="3352"/>
        <v>0</v>
      </c>
      <c r="GX628" s="1">
        <f t="shared" si="3353"/>
        <v>0</v>
      </c>
      <c r="GY628" s="1">
        <f t="shared" si="3354"/>
        <v>0</v>
      </c>
      <c r="GZ628" s="1"/>
      <c r="HA628" s="1">
        <f t="shared" si="3355"/>
        <v>1</v>
      </c>
      <c r="HB628" s="1">
        <f t="shared" si="3356"/>
        <v>0</v>
      </c>
      <c r="HC628" s="1">
        <f t="shared" si="3357"/>
        <v>0</v>
      </c>
      <c r="HD628" s="1">
        <f t="shared" si="3358"/>
        <v>0</v>
      </c>
      <c r="HE628" s="1">
        <f t="shared" si="3359"/>
        <v>0</v>
      </c>
      <c r="HF628" s="1">
        <f t="shared" si="3360"/>
        <v>0</v>
      </c>
      <c r="HH628" s="1">
        <f t="shared" si="3361"/>
        <v>1</v>
      </c>
      <c r="HI628" s="1">
        <f t="shared" si="3362"/>
        <v>0</v>
      </c>
      <c r="HJ628" s="1">
        <f t="shared" si="3363"/>
        <v>0</v>
      </c>
      <c r="HK628" s="1">
        <f t="shared" si="3364"/>
        <v>0</v>
      </c>
      <c r="HL628" s="1">
        <f t="shared" si="3365"/>
        <v>0</v>
      </c>
      <c r="HM628" s="1">
        <f t="shared" si="3366"/>
        <v>0</v>
      </c>
      <c r="HO628" s="1" t="str">
        <f t="shared" si="3367"/>
        <v/>
      </c>
      <c r="HP628" s="1">
        <f t="shared" si="3368"/>
        <v>0</v>
      </c>
      <c r="HQ628" s="1" t="str">
        <f t="shared" si="3369"/>
        <v/>
      </c>
      <c r="HR628">
        <f t="shared" si="3370"/>
        <v>0</v>
      </c>
      <c r="HS628" s="1" t="str">
        <f t="shared" si="3371"/>
        <v/>
      </c>
      <c r="HT628" t="str">
        <f t="shared" si="3372"/>
        <v/>
      </c>
      <c r="HU628" t="str">
        <f t="shared" si="3373"/>
        <v/>
      </c>
      <c r="HV628" s="1" t="str">
        <f t="shared" si="3374"/>
        <v/>
      </c>
      <c r="HW628" s="1" t="str">
        <f t="shared" si="3375"/>
        <v/>
      </c>
      <c r="HX628" s="1" t="str">
        <f t="shared" si="3376"/>
        <v/>
      </c>
      <c r="HZ628" s="1" t="str">
        <f t="shared" si="3377"/>
        <v/>
      </c>
      <c r="IA628" s="1">
        <f t="shared" si="3378"/>
        <v>0</v>
      </c>
      <c r="IB628" s="1" t="str">
        <f t="shared" si="3379"/>
        <v/>
      </c>
      <c r="IC628" s="1">
        <f t="shared" si="3380"/>
        <v>0</v>
      </c>
      <c r="ID628" s="1" t="str">
        <f t="shared" si="3381"/>
        <v/>
      </c>
      <c r="IE628" s="1" t="str">
        <f t="shared" si="3382"/>
        <v/>
      </c>
      <c r="IF628" s="1" t="str">
        <f t="shared" si="3383"/>
        <v/>
      </c>
      <c r="IG628" s="1" t="str">
        <f t="shared" si="3384"/>
        <v/>
      </c>
      <c r="IH628" s="1" t="str">
        <f t="shared" si="3385"/>
        <v/>
      </c>
      <c r="II628" s="1" t="str">
        <f t="shared" si="3386"/>
        <v/>
      </c>
      <c r="IO628" s="3"/>
      <c r="IP628" s="3"/>
      <c r="IQ628" s="4"/>
      <c r="IR628" s="4"/>
      <c r="IX628" s="6"/>
      <c r="IY628" s="6"/>
      <c r="IZ628" s="7"/>
      <c r="JA628" s="7"/>
      <c r="JG628" s="12"/>
      <c r="JH628" s="12"/>
      <c r="JI628" s="13"/>
      <c r="JJ628" s="13"/>
      <c r="JN628" s="6"/>
      <c r="JO628" s="6"/>
      <c r="JQ628" s="11"/>
      <c r="JR628" s="11"/>
      <c r="JS628" s="12"/>
      <c r="JT628" s="13"/>
      <c r="JU628" s="12"/>
      <c r="JV628" s="12"/>
      <c r="JW628" s="97"/>
      <c r="JX628" s="13"/>
      <c r="JY628" s="13"/>
      <c r="JZ628" s="97"/>
      <c r="KA628" s="97"/>
      <c r="KB628" s="11"/>
      <c r="KC628" s="11"/>
      <c r="KD628" s="11"/>
      <c r="KE628" s="11"/>
    </row>
    <row r="629" spans="1:291" x14ac:dyDescent="0.2">
      <c r="A629" s="14">
        <f t="shared" si="2545"/>
        <v>629</v>
      </c>
      <c r="C629" s="2">
        <v>43014</v>
      </c>
      <c r="G629" s="3">
        <v>107.247</v>
      </c>
      <c r="H629" s="3">
        <v>117.092</v>
      </c>
      <c r="I629" s="3">
        <v>125.01</v>
      </c>
      <c r="J629" s="4">
        <v>151.29</v>
      </c>
      <c r="P629" s="128">
        <f t="shared" si="3258"/>
        <v>3448.75</v>
      </c>
      <c r="Q629" s="5">
        <f t="shared" si="3259"/>
        <v>3753.25</v>
      </c>
      <c r="R629" s="6">
        <f t="shared" si="3260"/>
        <v>4001.0000000000005</v>
      </c>
      <c r="S629" s="7">
        <f t="shared" si="3261"/>
        <v>4860.9999999999991</v>
      </c>
      <c r="Y629" s="4">
        <f t="shared" si="3262"/>
        <v>0.74999999999954525</v>
      </c>
      <c r="Z629" s="1">
        <f t="shared" si="3263"/>
        <v>3.25</v>
      </c>
      <c r="AA629" s="1">
        <f t="shared" si="3264"/>
        <v>3.9999999999990905</v>
      </c>
      <c r="AB629" s="1">
        <f t="shared" si="3265"/>
        <v>11.000000000001819</v>
      </c>
      <c r="AC629" s="1"/>
      <c r="AD629" s="1"/>
      <c r="AE629" s="126"/>
      <c r="AF629" s="126"/>
      <c r="AG629" s="126"/>
      <c r="AH629" s="4">
        <f t="shared" si="3245"/>
        <v>0.66666666666757601</v>
      </c>
      <c r="AI629" s="4">
        <f t="shared" si="3246"/>
        <v>0.45000000000090945</v>
      </c>
      <c r="AJ629" s="4">
        <f t="shared" si="3247"/>
        <v>0.85000000000054587</v>
      </c>
      <c r="AK629" s="4">
        <f t="shared" si="3248"/>
        <v>0.58333333333393966</v>
      </c>
      <c r="AL629" s="4">
        <f t="shared" si="3249"/>
        <v>1.2500000000004547</v>
      </c>
      <c r="AM629" s="4">
        <f t="shared" si="3250"/>
        <v>0.33333333333181736</v>
      </c>
      <c r="AN629" s="4">
        <f t="shared" si="3251"/>
        <v>0.40000000000163727</v>
      </c>
      <c r="AO629" s="4">
        <f t="shared" si="3252"/>
        <v>1</v>
      </c>
      <c r="AP629" s="4">
        <f t="shared" si="3253"/>
        <v>1.3333333333354553</v>
      </c>
      <c r="AQ629" s="4">
        <f t="shared" si="3254"/>
        <v>0.54166666666909213</v>
      </c>
      <c r="AR629" s="4">
        <f t="shared" si="3255"/>
        <v>0.10000000000054565</v>
      </c>
      <c r="AS629" s="4">
        <f t="shared" si="3256"/>
        <v>0.80555555555515124</v>
      </c>
      <c r="AT629" s="4">
        <f t="shared" si="3257"/>
        <v>3.3333333332181247E-2</v>
      </c>
      <c r="AU629" s="1"/>
      <c r="BA629" s="11">
        <f t="shared" si="3266"/>
        <v>-0.74999999999954525</v>
      </c>
      <c r="BB629" s="11">
        <f t="shared" si="3267"/>
        <v>-3.25</v>
      </c>
      <c r="BC629" s="12">
        <f t="shared" si="3268"/>
        <v>-3.9999999999990905</v>
      </c>
      <c r="BD629" s="13">
        <f t="shared" si="3269"/>
        <v>-11.000000000001819</v>
      </c>
      <c r="BJ629" s="11">
        <f t="shared" si="2951"/>
        <v>0.66666666666757601</v>
      </c>
      <c r="BK629" s="11">
        <f t="shared" si="3270"/>
        <v>0.45000000000090945</v>
      </c>
      <c r="BL629" s="11">
        <f t="shared" si="3271"/>
        <v>-0.85000000000054587</v>
      </c>
      <c r="BM629" s="11">
        <f t="shared" si="3272"/>
        <v>-0.58333333333393966</v>
      </c>
      <c r="BN629" s="11">
        <f t="shared" si="3273"/>
        <v>-1.2500000000004547</v>
      </c>
      <c r="BO629" s="11">
        <f t="shared" si="3274"/>
        <v>-0.33333333333181736</v>
      </c>
      <c r="BP629" s="11">
        <f t="shared" si="3275"/>
        <v>0.40000000000163727</v>
      </c>
      <c r="BQ629" s="1">
        <v>1</v>
      </c>
      <c r="BR629" s="11">
        <f t="shared" si="3276"/>
        <v>-1.3333333333354553</v>
      </c>
      <c r="BS629" s="11">
        <f t="shared" si="3277"/>
        <v>0.54166666666909213</v>
      </c>
      <c r="BT629" s="11">
        <f t="shared" si="3278"/>
        <v>0.10000000000054565</v>
      </c>
      <c r="BU629" s="11">
        <f t="shared" si="3279"/>
        <v>-0.80555555555515124</v>
      </c>
      <c r="BV629" s="11">
        <f t="shared" si="3280"/>
        <v>-3.3333333332181247E-2</v>
      </c>
      <c r="BY629" s="126"/>
      <c r="BZ629" s="126"/>
      <c r="CA629">
        <f t="shared" si="3281"/>
        <v>-0.80555555555515124</v>
      </c>
      <c r="CB629" s="1">
        <f t="shared" si="3282"/>
        <v>0</v>
      </c>
      <c r="CC629" s="1">
        <f t="shared" si="3283"/>
        <v>0</v>
      </c>
      <c r="CD629" s="1">
        <f t="shared" si="3284"/>
        <v>0</v>
      </c>
      <c r="CE629" s="126">
        <f t="shared" si="2942"/>
        <v>0</v>
      </c>
      <c r="CF629" s="1">
        <f t="shared" si="3285"/>
        <v>0</v>
      </c>
      <c r="CG629" s="1" t="str">
        <f t="shared" si="3286"/>
        <v/>
      </c>
      <c r="CH629" s="1" t="str">
        <f t="shared" ref="CH629:CH665" si="3388">IF(DJ629=0,IF(AND(BK629&gt;-0.001,BD629&lt;0.001),1,IF(AND(BK629&lt;0.001,BD629&gt;-0.001),1,0)),"")</f>
        <v/>
      </c>
      <c r="CI629" s="1" t="str">
        <f t="shared" ref="CI629:CI665" si="3389">IF(CV629=0,IF(AND(BK629&gt;-0.001,BD629&lt;0.001),1,IF(AND(BK629&lt;0.001,BD629&gt;-0.001),1,0)),"")</f>
        <v/>
      </c>
      <c r="CJ629" s="1">
        <f t="shared" ref="CJ629:CJ665" si="3390">IF(DI629=1,IF(AND(BK629&gt;-0.001,BD629&lt;0.001),1,IF(AND(BK629&lt;0.001,BD629&gt;-0.001),1,0)),"")</f>
        <v>1</v>
      </c>
      <c r="CK629" s="1">
        <f t="shared" ref="CK629:CK665" si="3391">IF(CV629=1,IF(AND(BK629&gt;-0.001,BD629&lt;0.001),1,IF(AND(BK629&lt;0.001,BD629&gt;-0.001),1,0)),"")</f>
        <v>1</v>
      </c>
      <c r="CL629" s="1">
        <f t="shared" si="3287"/>
        <v>0</v>
      </c>
      <c r="CM629" s="1" t="str">
        <f t="shared" ref="CM629:CM665" si="3392">IF(CL629=1,IF(OR(BD629=0,BK629=0),1,IF(BD629&gt;0,IF(BK629&lt;0,1,0),IF(BK629&gt;0,1,0))),"")</f>
        <v/>
      </c>
      <c r="CN629" s="1">
        <f t="shared" si="3288"/>
        <v>0</v>
      </c>
      <c r="CO629" s="1" t="str">
        <f t="shared" si="3289"/>
        <v/>
      </c>
      <c r="CP629" s="1" t="str">
        <f t="shared" si="3290"/>
        <v/>
      </c>
      <c r="CQ629" s="1">
        <f t="shared" si="3291"/>
        <v>0</v>
      </c>
      <c r="CS629" s="1">
        <f t="shared" si="3292"/>
        <v>1</v>
      </c>
      <c r="CT629" s="1">
        <f t="shared" si="3293"/>
        <v>1</v>
      </c>
      <c r="CU629" s="1">
        <f t="shared" si="3294"/>
        <v>1</v>
      </c>
      <c r="CV629" s="126">
        <f t="shared" si="2944"/>
        <v>1</v>
      </c>
      <c r="CW629" s="1">
        <f t="shared" si="3295"/>
        <v>1</v>
      </c>
      <c r="CX629" s="1">
        <f t="shared" si="3296"/>
        <v>1</v>
      </c>
      <c r="CY629" s="1">
        <f t="shared" ref="CY629:CY665" si="3393">IF(CX629=1,IF(OR(BA629=0,BK629=0),1,IF(BA629&gt;0,IF(BK629&gt;0,1,0),IF(BK629&lt;0,1,0))),"")</f>
        <v>0</v>
      </c>
      <c r="CZ629" s="1">
        <f t="shared" ref="CZ629:CZ665" si="3394">IF(CX629=1,IF(OR(BD629=0,BK629=0),1,IF(BD629&gt;0,IF(BK629&gt;0,1,0),IF(BK629&lt;0,1,0))),"")</f>
        <v>0</v>
      </c>
      <c r="DA629" s="1">
        <f t="shared" ref="DA629:DA665" si="3395">IF(CX629=1,IF(OR(BD629=0,BO629=0),1,IF(BD629&gt;0,IF(BO629&gt;0,1,0),IF(BO629&lt;0,1,0))),"")</f>
        <v>1</v>
      </c>
      <c r="DB629" s="1" t="str">
        <f t="shared" ref="DB629:DB665" si="3396">IF(CX629="",IF(OR(BD629=0,BO629=0),1,IF(BD629&gt;0,IF(BO629&gt;0,1,0),IF(BO629&lt;0,1,0))),"")</f>
        <v/>
      </c>
      <c r="DC629" s="1" t="str">
        <f t="shared" ref="DC629:DC665" si="3397">IF(DJ629=0,IF(AND(BM629&gt;-0.001,BD629&lt;0.001),1,IF(AND(BM629&lt;0.001,BD629&gt;-0.001),1,0)),"")</f>
        <v/>
      </c>
      <c r="DD629" s="1">
        <f t="shared" ref="DD629:DD665" si="3398">IF(DJ629=1,IF(AND(BM629&gt;-0.001,BD629&lt;0.001),1,IF(AND(BM629&lt;0.001,BD629&gt;-0.001),1,0)),"")</f>
        <v>0</v>
      </c>
      <c r="DE629" s="1" t="str">
        <f t="shared" si="3297"/>
        <v/>
      </c>
      <c r="DF629" s="1"/>
      <c r="DG629" s="126">
        <f t="shared" si="2945"/>
        <v>1</v>
      </c>
      <c r="DH629" s="1">
        <f t="shared" si="3298"/>
        <v>1</v>
      </c>
      <c r="DI629" s="1">
        <f t="shared" si="3299"/>
        <v>1</v>
      </c>
      <c r="DJ629" s="1">
        <f t="shared" si="3300"/>
        <v>1</v>
      </c>
      <c r="DK629" s="1" t="str">
        <f t="shared" ref="DK629:DK665" si="3399">IF(DJ629=0,IF(OR(BD629=0,BM629=0),1,IF(BD629&gt;0,IF(BM629&gt;0,1,0),IF(BM629&lt;0,1,0))),"")</f>
        <v/>
      </c>
      <c r="DL629" s="1"/>
      <c r="DM629" s="1" t="str">
        <f t="shared" ref="DM629:DM665" si="3400">IF(DJ629=0,IF(OR(BK629=0,BM629=0),1,IF(BK629&gt;0,IF(BM629&gt;0,1,0),IF(BM629&lt;0,1,0))),"")</f>
        <v/>
      </c>
      <c r="DN629" s="1">
        <f t="shared" ref="DN629:DN665" si="3401">IF(DJ629=1,IF(OR(BD629=0,BM629=0),1,IF(BD629&gt;0,IF(BM629&gt;0,1,0),IF(BM629&lt;0,1,0))),"")</f>
        <v>1</v>
      </c>
      <c r="DO629" s="1">
        <f t="shared" ref="DO629:DO665" si="3402">IF(DJ629=1,IF(OR(BK629=0,BM629=0),1,IF(BK629&gt;0,IF(BM629&gt;0,1,0),IF(BM629&lt;0,1,0))),"")</f>
        <v>0</v>
      </c>
      <c r="DP629" s="1">
        <f t="shared" ref="DP629:DP665" si="3403">IF(DJ629=1,IF(OR(BD629=0,BK629=0),1,IF(BD629&gt;0,IF(BK629&gt;0,1,0),IF(BK629&lt;0,1,0))),"")</f>
        <v>0</v>
      </c>
      <c r="DQ629" s="1">
        <f t="shared" ref="DQ629:DQ665" si="3404">IF(DJ629=1,IF(OR(BK629=0,BM629=0),1,IF(BK629&gt;0,IF(BM629&gt;0,1,0),IF(BM629&lt;0,1,0))),"")</f>
        <v>0</v>
      </c>
      <c r="DR629" s="1">
        <f t="shared" ref="DR629:DR665" si="3405">IF(DJ629=1,IF(OR(BM629=0,BP629=0),1,IF(BM629&gt;0,IF(BP629&gt;0,1,0),IF(BP629&lt;0,1,0))),"")</f>
        <v>0</v>
      </c>
      <c r="DS629" s="1">
        <f t="shared" ref="DS629:DS665" si="3406">IF(DJ629=1,IF(OR(BM629=0,BT629=0),1,IF(BM629&gt;0,IF(BT629&gt;0,1,0),IF(BT629&lt;0,1,0))),"")</f>
        <v>0</v>
      </c>
      <c r="DT629" s="1">
        <f t="shared" ref="DT629:DT665" si="3407">IF(DJ629=1,IF(OR(BM629=0,BU629=0),1,IF(BM629&gt;0,IF(BU629&gt;0,1,0),IF(BU629&lt;0,1,0))),"")</f>
        <v>1</v>
      </c>
      <c r="DU629" s="1">
        <f t="shared" ref="DU629:DU665" si="3408">IF(DJ629=1,IF(OR(AND(BO629&gt;-0.001,BM629&lt;0.001, BK629&lt;0.001),AND(BO629&lt;0.001,BM629&gt;-0.001,BK629&gt;-0.001)),1,0),"")</f>
        <v>0</v>
      </c>
      <c r="DV629" s="1">
        <f t="shared" si="3301"/>
        <v>1</v>
      </c>
      <c r="DW629" s="1">
        <f t="shared" si="3302"/>
        <v>0</v>
      </c>
      <c r="DX629" s="1" t="str">
        <f t="shared" ref="DX629:DX665" si="3409">IF(DW629=1,IF(OR(AND(BD629&gt;0,BM629&lt;0.001),AND(BD629&lt;0,BM629&gt;-0.001)),1,0),"")</f>
        <v/>
      </c>
      <c r="DY629" s="1" t="str">
        <f t="shared" ref="DY629:DY665" si="3410">IF(DK629=1,IF(OR(AND(BK629&gt;-0.001,BM629&gt;-0.001),AND(BK629&lt;0.001,BM629&lt;0.001)),1,0),"")</f>
        <v/>
      </c>
      <c r="EA629" s="1">
        <f t="shared" si="3303"/>
        <v>1</v>
      </c>
      <c r="EB629" s="1">
        <f t="shared" si="3304"/>
        <v>1</v>
      </c>
      <c r="EC629" s="1">
        <f t="shared" si="3305"/>
        <v>1</v>
      </c>
      <c r="ED629" s="1">
        <f t="shared" si="3306"/>
        <v>1</v>
      </c>
      <c r="EF629" s="1">
        <f t="shared" si="3307"/>
        <v>0</v>
      </c>
      <c r="EG629" s="1">
        <f t="shared" si="3308"/>
        <v>0</v>
      </c>
      <c r="EH629" s="1">
        <f t="shared" si="3309"/>
        <v>0</v>
      </c>
      <c r="EI629" s="1">
        <f t="shared" si="3310"/>
        <v>0</v>
      </c>
      <c r="EK629" s="1">
        <f t="shared" si="3311"/>
        <v>1</v>
      </c>
      <c r="EL629" s="1">
        <f t="shared" si="3312"/>
        <v>1</v>
      </c>
      <c r="EM629" s="1">
        <f t="shared" si="3313"/>
        <v>1</v>
      </c>
      <c r="EO629" s="1">
        <f t="shared" si="3314"/>
        <v>1</v>
      </c>
      <c r="EP629" s="1">
        <f t="shared" si="3315"/>
        <v>1</v>
      </c>
      <c r="EQ629" s="1">
        <f t="shared" si="3316"/>
        <v>1</v>
      </c>
      <c r="ES629" s="1">
        <f t="shared" si="3317"/>
        <v>1</v>
      </c>
      <c r="ET629" s="1">
        <f t="shared" si="3318"/>
        <v>1</v>
      </c>
      <c r="EU629" s="1">
        <f t="shared" si="3319"/>
        <v>1</v>
      </c>
      <c r="EV629" s="1">
        <f t="shared" si="3320"/>
        <v>1</v>
      </c>
      <c r="EW629" s="1">
        <f t="shared" ref="EW629:EW665" si="3411">IF(EU629=1,IF(OR(BD629=0,BM629=0),1,IF(BD629&gt;0,IF(BM629&gt;0,1,0),IF(BM629&lt;0,1,0))),"")</f>
        <v>1</v>
      </c>
      <c r="EY629" s="1">
        <f t="shared" si="3321"/>
        <v>1</v>
      </c>
      <c r="EZ629" s="1">
        <f t="shared" si="3322"/>
        <v>1</v>
      </c>
      <c r="FA629" s="1">
        <f t="shared" si="3323"/>
        <v>1</v>
      </c>
      <c r="FC629" s="1">
        <f t="shared" si="3324"/>
        <v>1</v>
      </c>
      <c r="FD629" s="1">
        <f t="shared" ref="FD629:FD665" si="3412">IF(FC629=1,IF(AND(BD629&gt;0,BO629&lt;0),1,IF(AND(BD629&lt;0,BO629&gt;0),1,0)),"")</f>
        <v>0</v>
      </c>
      <c r="FE629" s="1"/>
      <c r="FF629" s="1">
        <f t="shared" si="3325"/>
        <v>0</v>
      </c>
      <c r="FG629" s="1">
        <f t="shared" si="3326"/>
        <v>0</v>
      </c>
      <c r="FH629" s="1">
        <f t="shared" si="3327"/>
        <v>0</v>
      </c>
      <c r="FI629" s="1" t="str">
        <f t="shared" ref="FI629:FI665" si="3413">IF(FH629=0,"",(IF(BO629&gt;0,IF(BD629&gt;0,1,0),IF(BD629&lt;0,1,0))))</f>
        <v/>
      </c>
      <c r="FJ629" s="1" t="str">
        <f t="shared" ref="FJ629:FJ665" si="3414">IF(FH629=0,"",(IF(BO629&gt;0,IF(BC629&gt;0,1,0),IF(BC629&lt;0,1,0))))</f>
        <v/>
      </c>
      <c r="FK629" s="1" t="str">
        <f t="shared" ref="FK629:FK665" si="3415">IF(FH629=0,"",(IF(BO629&gt;0,IF(BB629&gt;0,1,0),IF(BB629&lt;0,1,0))))</f>
        <v/>
      </c>
      <c r="FL629" s="1" t="str">
        <f t="shared" ref="FL629:FL665" si="3416">IF(FH629=0,"",(IF(BO629&gt;0,IF(BA629&gt;0,1,0),IF(BA629&lt;0,1,0))))</f>
        <v/>
      </c>
      <c r="FN629" s="1" t="str">
        <f t="shared" si="3328"/>
        <v/>
      </c>
      <c r="FO629" s="1" t="str">
        <f t="shared" ref="FO629:FO665" si="3417">IF(FN629=1,IF(BB629&gt;0,IF(BL629&lt;0,1,0),IF(BL629&gt;0,1,0)),"")</f>
        <v/>
      </c>
      <c r="FP629" s="1" t="str">
        <f t="shared" si="3329"/>
        <v/>
      </c>
      <c r="FV629" s="1">
        <f t="shared" si="3330"/>
        <v>1</v>
      </c>
      <c r="FW629" s="1">
        <f t="shared" si="3331"/>
        <v>1</v>
      </c>
      <c r="FX629" s="1">
        <f t="shared" si="3332"/>
        <v>1</v>
      </c>
      <c r="GA629" s="1">
        <f t="shared" si="3333"/>
        <v>1</v>
      </c>
      <c r="GB629" s="1">
        <f t="shared" si="3334"/>
        <v>1</v>
      </c>
      <c r="GC629" s="1">
        <f t="shared" si="3335"/>
        <v>1</v>
      </c>
      <c r="GD629" s="1">
        <f t="shared" si="3336"/>
        <v>1</v>
      </c>
      <c r="GE629" s="1">
        <f t="shared" si="3337"/>
        <v>0</v>
      </c>
      <c r="GF629" s="1">
        <f t="shared" si="3338"/>
        <v>1</v>
      </c>
      <c r="GG629" s="1">
        <f t="shared" si="3339"/>
        <v>1</v>
      </c>
      <c r="GI629" s="1">
        <f t="shared" si="3340"/>
        <v>0</v>
      </c>
      <c r="GK629" s="1">
        <f t="shared" si="3341"/>
        <v>0</v>
      </c>
      <c r="GL629" s="1">
        <f t="shared" si="3342"/>
        <v>0</v>
      </c>
      <c r="GM629" s="1">
        <f t="shared" si="3343"/>
        <v>0</v>
      </c>
      <c r="GN629" s="1">
        <f t="shared" si="3344"/>
        <v>0</v>
      </c>
      <c r="GO629" s="1">
        <f t="shared" si="3345"/>
        <v>1</v>
      </c>
      <c r="GP629" s="1">
        <f t="shared" si="3346"/>
        <v>0</v>
      </c>
      <c r="GQ629" s="1">
        <f t="shared" si="3347"/>
        <v>0</v>
      </c>
      <c r="GS629" s="1" t="str">
        <f t="shared" si="3348"/>
        <v/>
      </c>
      <c r="GT629" s="1" t="str">
        <f t="shared" si="3349"/>
        <v/>
      </c>
      <c r="GU629" s="1">
        <f t="shared" si="3350"/>
        <v>0</v>
      </c>
      <c r="GV629" s="1">
        <f t="shared" si="3351"/>
        <v>0</v>
      </c>
      <c r="GW629" s="1">
        <f t="shared" si="3352"/>
        <v>0</v>
      </c>
      <c r="GX629" s="1">
        <f t="shared" si="3353"/>
        <v>0</v>
      </c>
      <c r="GY629" s="1">
        <f t="shared" si="3354"/>
        <v>0</v>
      </c>
      <c r="GZ629" s="1"/>
      <c r="HA629" s="1">
        <f t="shared" si="3355"/>
        <v>0</v>
      </c>
      <c r="HB629" s="1">
        <f t="shared" si="3356"/>
        <v>0</v>
      </c>
      <c r="HC629" s="1">
        <f t="shared" si="3357"/>
        <v>0</v>
      </c>
      <c r="HD629" s="1">
        <f t="shared" si="3358"/>
        <v>0</v>
      </c>
      <c r="HE629" s="1">
        <f t="shared" si="3359"/>
        <v>0</v>
      </c>
      <c r="HF629" s="1">
        <f t="shared" si="3360"/>
        <v>0</v>
      </c>
      <c r="HH629" s="1">
        <f t="shared" si="3361"/>
        <v>0</v>
      </c>
      <c r="HI629" s="1">
        <f t="shared" si="3362"/>
        <v>0</v>
      </c>
      <c r="HJ629" s="1">
        <f t="shared" si="3363"/>
        <v>0</v>
      </c>
      <c r="HK629" s="1">
        <f t="shared" si="3364"/>
        <v>0</v>
      </c>
      <c r="HL629" s="1">
        <f t="shared" si="3365"/>
        <v>0</v>
      </c>
      <c r="HM629" s="1">
        <f t="shared" si="3366"/>
        <v>0</v>
      </c>
      <c r="HO629" s="1" t="str">
        <f t="shared" si="3367"/>
        <v/>
      </c>
      <c r="HP629" s="1">
        <f t="shared" si="3368"/>
        <v>0</v>
      </c>
      <c r="HQ629" s="1" t="str">
        <f t="shared" si="3369"/>
        <v/>
      </c>
      <c r="HR629">
        <f t="shared" si="3370"/>
        <v>0</v>
      </c>
      <c r="HS629" s="1" t="str">
        <f t="shared" si="3371"/>
        <v/>
      </c>
      <c r="HT629" t="str">
        <f t="shared" si="3372"/>
        <v/>
      </c>
      <c r="HU629" t="str">
        <f t="shared" si="3373"/>
        <v/>
      </c>
      <c r="HV629" s="1" t="str">
        <f t="shared" si="3374"/>
        <v/>
      </c>
      <c r="HW629" s="1" t="str">
        <f t="shared" si="3375"/>
        <v/>
      </c>
      <c r="HX629" s="1" t="str">
        <f t="shared" si="3376"/>
        <v/>
      </c>
      <c r="HZ629" s="1" t="str">
        <f t="shared" si="3377"/>
        <v/>
      </c>
      <c r="IA629" s="1">
        <f t="shared" si="3378"/>
        <v>0</v>
      </c>
      <c r="IB629" s="1" t="str">
        <f t="shared" si="3379"/>
        <v/>
      </c>
      <c r="IC629" s="1">
        <f t="shared" si="3380"/>
        <v>0</v>
      </c>
      <c r="ID629" s="1" t="str">
        <f t="shared" si="3381"/>
        <v/>
      </c>
      <c r="IE629" s="1" t="str">
        <f t="shared" si="3382"/>
        <v/>
      </c>
      <c r="IF629" s="1" t="str">
        <f t="shared" si="3383"/>
        <v/>
      </c>
      <c r="IG629" s="1" t="str">
        <f t="shared" si="3384"/>
        <v/>
      </c>
      <c r="IH629" s="1" t="str">
        <f t="shared" si="3385"/>
        <v/>
      </c>
      <c r="II629" s="1" t="str">
        <f t="shared" si="3386"/>
        <v/>
      </c>
      <c r="IO629" s="3"/>
      <c r="IP629" s="3"/>
      <c r="IQ629" s="4"/>
      <c r="IR629" s="4"/>
      <c r="IX629" s="6"/>
      <c r="IY629" s="6"/>
      <c r="IZ629" s="7"/>
      <c r="JA629" s="7"/>
      <c r="JG629" s="12"/>
      <c r="JH629" s="12"/>
      <c r="JI629" s="13"/>
      <c r="JJ629" s="13"/>
      <c r="JN629" s="6"/>
      <c r="JO629" s="6"/>
      <c r="JQ629" s="11"/>
      <c r="JR629" s="11"/>
      <c r="JS629" s="12"/>
      <c r="JT629" s="13"/>
      <c r="JU629" s="12"/>
      <c r="JV629" s="12"/>
      <c r="JW629" s="97"/>
      <c r="JX629" s="13"/>
      <c r="JY629" s="13"/>
      <c r="JZ629" s="97"/>
      <c r="KA629" s="97"/>
      <c r="KB629" s="11"/>
      <c r="KC629" s="11"/>
      <c r="KD629" s="11"/>
      <c r="KE629" s="11"/>
    </row>
    <row r="630" spans="1:291" x14ac:dyDescent="0.2">
      <c r="A630" s="14">
        <f t="shared" si="2545"/>
        <v>630</v>
      </c>
      <c r="C630" s="2">
        <v>43017</v>
      </c>
      <c r="G630" s="3">
        <v>107.245</v>
      </c>
      <c r="H630" s="3">
        <v>117.105</v>
      </c>
      <c r="I630" s="3">
        <v>125.03</v>
      </c>
      <c r="J630" s="4">
        <v>152.03</v>
      </c>
      <c r="P630" s="128">
        <f t="shared" si="3258"/>
        <v>3448.5000000000005</v>
      </c>
      <c r="Q630" s="5">
        <f t="shared" si="3259"/>
        <v>3754.5000000000005</v>
      </c>
      <c r="R630" s="6">
        <f t="shared" si="3260"/>
        <v>4003</v>
      </c>
      <c r="S630" s="7">
        <f t="shared" si="3261"/>
        <v>4867</v>
      </c>
      <c r="Y630" s="4">
        <f t="shared" si="3262"/>
        <v>0.24999999999954525</v>
      </c>
      <c r="Z630" s="1">
        <f t="shared" si="3263"/>
        <v>1.2500000000004547</v>
      </c>
      <c r="AA630" s="1">
        <f t="shared" si="3264"/>
        <v>1.9999999999995453</v>
      </c>
      <c r="AB630" s="1">
        <f t="shared" si="3265"/>
        <v>6.0000000000009095</v>
      </c>
      <c r="AC630" s="1"/>
      <c r="AD630" s="1"/>
      <c r="AE630" s="126"/>
      <c r="AF630" s="126"/>
      <c r="AG630" s="126"/>
      <c r="AH630" s="4">
        <f t="shared" si="3245"/>
        <v>1.3333333333327269</v>
      </c>
      <c r="AI630" s="4">
        <f t="shared" si="3246"/>
        <v>1.2499999999993632</v>
      </c>
      <c r="AJ630" s="4">
        <f t="shared" si="3247"/>
        <v>5.0000000000727685E-2</v>
      </c>
      <c r="AK630" s="4">
        <f t="shared" si="3248"/>
        <v>8.3333333332575421E-2</v>
      </c>
      <c r="AL630" s="4">
        <f t="shared" si="3249"/>
        <v>0.25000000000068212</v>
      </c>
      <c r="AM630" s="4">
        <f t="shared" si="3250"/>
        <v>7.5806028121405689E-13</v>
      </c>
      <c r="AN630" s="4">
        <f t="shared" si="3251"/>
        <v>0.40000000000081837</v>
      </c>
      <c r="AO630" s="4">
        <f t="shared" si="3252"/>
        <v>1</v>
      </c>
      <c r="AP630" s="4">
        <f t="shared" si="3253"/>
        <v>1.9999999999996967</v>
      </c>
      <c r="AQ630" s="4">
        <f t="shared" si="3254"/>
        <v>0.12499999999810507</v>
      </c>
      <c r="AR630" s="4">
        <f t="shared" si="3255"/>
        <v>1.2999999999989087</v>
      </c>
      <c r="AS630" s="4">
        <f t="shared" si="3256"/>
        <v>8.3333333333080795E-2</v>
      </c>
      <c r="AT630" s="4">
        <f t="shared" si="3257"/>
        <v>1.2999999999992118</v>
      </c>
      <c r="AU630" s="1"/>
      <c r="BA630" s="11">
        <f t="shared" si="3266"/>
        <v>-0.24999999999954525</v>
      </c>
      <c r="BB630" s="11">
        <f t="shared" si="3267"/>
        <v>1.2500000000004547</v>
      </c>
      <c r="BC630" s="12">
        <f t="shared" si="3268"/>
        <v>1.9999999999995453</v>
      </c>
      <c r="BD630" s="13">
        <f t="shared" si="3269"/>
        <v>6.0000000000009095</v>
      </c>
      <c r="BJ630" s="11">
        <f t="shared" si="2951"/>
        <v>-1.3333333333327269</v>
      </c>
      <c r="BK630" s="11">
        <f t="shared" si="3270"/>
        <v>-1.2499999999993632</v>
      </c>
      <c r="BL630" s="11">
        <f t="shared" si="3271"/>
        <v>5.0000000000727685E-2</v>
      </c>
      <c r="BM630" s="11">
        <f t="shared" si="3272"/>
        <v>-8.3333333332575421E-2</v>
      </c>
      <c r="BN630" s="11">
        <f t="shared" si="3273"/>
        <v>0.25000000000068212</v>
      </c>
      <c r="BO630" s="11">
        <f t="shared" si="3274"/>
        <v>-7.5806028121405689E-13</v>
      </c>
      <c r="BP630" s="11">
        <f t="shared" si="3275"/>
        <v>-0.40000000000081837</v>
      </c>
      <c r="BQ630" s="1">
        <v>1</v>
      </c>
      <c r="BR630" s="11">
        <f t="shared" si="3276"/>
        <v>1.9999999999996967</v>
      </c>
      <c r="BS630" s="11">
        <f t="shared" si="3277"/>
        <v>0.12499999999810507</v>
      </c>
      <c r="BT630" s="11">
        <f t="shared" si="3278"/>
        <v>-1.2999999999989087</v>
      </c>
      <c r="BU630" s="11">
        <f t="shared" si="3279"/>
        <v>-8.3333333333080795E-2</v>
      </c>
      <c r="BV630" s="11">
        <f t="shared" si="3280"/>
        <v>-1.2999999999992118</v>
      </c>
      <c r="BY630" s="126"/>
      <c r="BZ630" s="126"/>
      <c r="CA630">
        <f t="shared" si="3281"/>
        <v>-8.3333333333080795E-2</v>
      </c>
      <c r="CB630" s="1">
        <f t="shared" si="3282"/>
        <v>1</v>
      </c>
      <c r="CC630" s="1">
        <f t="shared" si="3283"/>
        <v>0</v>
      </c>
      <c r="CD630" s="1">
        <f t="shared" si="3284"/>
        <v>0</v>
      </c>
      <c r="CE630" s="126">
        <f t="shared" si="2942"/>
        <v>0</v>
      </c>
      <c r="CF630" s="1">
        <f t="shared" si="3285"/>
        <v>0</v>
      </c>
      <c r="CG630" s="1" t="str">
        <f t="shared" si="3286"/>
        <v/>
      </c>
      <c r="CH630" s="1">
        <f t="shared" si="3388"/>
        <v>1</v>
      </c>
      <c r="CI630" s="1">
        <f t="shared" si="3389"/>
        <v>1</v>
      </c>
      <c r="CJ630" s="1" t="str">
        <f t="shared" si="3390"/>
        <v/>
      </c>
      <c r="CK630" s="1" t="str">
        <f t="shared" si="3391"/>
        <v/>
      </c>
      <c r="CL630" s="1">
        <f t="shared" si="3287"/>
        <v>1</v>
      </c>
      <c r="CM630" s="1">
        <f t="shared" si="3392"/>
        <v>1</v>
      </c>
      <c r="CN630" s="1">
        <f t="shared" si="3288"/>
        <v>1</v>
      </c>
      <c r="CO630" s="1" t="str">
        <f t="shared" si="3289"/>
        <v/>
      </c>
      <c r="CP630" s="1">
        <f t="shared" si="3290"/>
        <v>1</v>
      </c>
      <c r="CQ630" s="1" t="str">
        <f t="shared" si="3291"/>
        <v/>
      </c>
      <c r="CS630" s="1">
        <f t="shared" si="3292"/>
        <v>1</v>
      </c>
      <c r="CT630" s="1">
        <f t="shared" si="3293"/>
        <v>0</v>
      </c>
      <c r="CU630" s="1">
        <f t="shared" si="3294"/>
        <v>0</v>
      </c>
      <c r="CV630" s="126">
        <f t="shared" si="2944"/>
        <v>0</v>
      </c>
      <c r="CW630" s="1">
        <f t="shared" si="3295"/>
        <v>1</v>
      </c>
      <c r="CX630" s="1" t="str">
        <f t="shared" si="3296"/>
        <v/>
      </c>
      <c r="CY630" s="1" t="str">
        <f t="shared" si="3393"/>
        <v/>
      </c>
      <c r="CZ630" s="1" t="str">
        <f t="shared" si="3394"/>
        <v/>
      </c>
      <c r="DA630" s="1" t="str">
        <f t="shared" si="3395"/>
        <v/>
      </c>
      <c r="DB630" s="1">
        <f t="shared" si="3396"/>
        <v>0</v>
      </c>
      <c r="DC630" s="1">
        <f t="shared" si="3397"/>
        <v>1</v>
      </c>
      <c r="DD630" s="1" t="str">
        <f t="shared" si="3398"/>
        <v/>
      </c>
      <c r="DE630" s="1" t="str">
        <f t="shared" si="3297"/>
        <v/>
      </c>
      <c r="DF630" s="1"/>
      <c r="DG630" s="126">
        <f t="shared" si="2945"/>
        <v>1</v>
      </c>
      <c r="DH630" s="1">
        <f t="shared" si="3298"/>
        <v>0</v>
      </c>
      <c r="DI630" s="1">
        <f t="shared" si="3299"/>
        <v>0</v>
      </c>
      <c r="DJ630" s="1">
        <f t="shared" si="3300"/>
        <v>0</v>
      </c>
      <c r="DK630" s="1">
        <f t="shared" si="3399"/>
        <v>0</v>
      </c>
      <c r="DL630" s="1"/>
      <c r="DM630" s="1">
        <f t="shared" si="3400"/>
        <v>1</v>
      </c>
      <c r="DN630" s="1" t="str">
        <f t="shared" si="3401"/>
        <v/>
      </c>
      <c r="DO630" s="1" t="str">
        <f t="shared" si="3402"/>
        <v/>
      </c>
      <c r="DP630" s="1" t="str">
        <f t="shared" si="3403"/>
        <v/>
      </c>
      <c r="DQ630" s="1" t="str">
        <f t="shared" si="3404"/>
        <v/>
      </c>
      <c r="DR630" s="1" t="str">
        <f t="shared" si="3405"/>
        <v/>
      </c>
      <c r="DS630" s="1" t="str">
        <f t="shared" si="3406"/>
        <v/>
      </c>
      <c r="DT630" s="1" t="str">
        <f t="shared" si="3407"/>
        <v/>
      </c>
      <c r="DU630" s="1" t="str">
        <f t="shared" si="3408"/>
        <v/>
      </c>
      <c r="DV630" s="1">
        <f t="shared" si="3301"/>
        <v>1</v>
      </c>
      <c r="DW630" s="1">
        <f t="shared" si="3302"/>
        <v>0</v>
      </c>
      <c r="DX630" s="1" t="str">
        <f t="shared" si="3409"/>
        <v/>
      </c>
      <c r="DY630" s="1" t="str">
        <f t="shared" si="3410"/>
        <v/>
      </c>
      <c r="EA630" s="1">
        <f t="shared" si="3303"/>
        <v>1</v>
      </c>
      <c r="EB630" s="1">
        <f t="shared" si="3304"/>
        <v>0</v>
      </c>
      <c r="EC630" s="1">
        <f t="shared" si="3305"/>
        <v>0</v>
      </c>
      <c r="ED630" s="1">
        <f t="shared" si="3306"/>
        <v>0</v>
      </c>
      <c r="EF630" s="1">
        <f t="shared" si="3307"/>
        <v>0</v>
      </c>
      <c r="EG630" s="1">
        <f t="shared" si="3308"/>
        <v>1</v>
      </c>
      <c r="EH630" s="1">
        <f t="shared" si="3309"/>
        <v>1</v>
      </c>
      <c r="EI630" s="1">
        <f t="shared" si="3310"/>
        <v>1</v>
      </c>
      <c r="EK630" s="1">
        <f t="shared" si="3311"/>
        <v>0</v>
      </c>
      <c r="EL630" s="1">
        <f t="shared" si="3312"/>
        <v>0</v>
      </c>
      <c r="EM630" s="1">
        <f t="shared" si="3313"/>
        <v>0</v>
      </c>
      <c r="EO630" s="1">
        <f t="shared" si="3314"/>
        <v>0</v>
      </c>
      <c r="EP630" s="1">
        <f t="shared" si="3315"/>
        <v>1</v>
      </c>
      <c r="EQ630" s="1">
        <f t="shared" si="3316"/>
        <v>1</v>
      </c>
      <c r="ES630" s="1">
        <f t="shared" si="3317"/>
        <v>0</v>
      </c>
      <c r="ET630" s="1">
        <f t="shared" si="3318"/>
        <v>1</v>
      </c>
      <c r="EU630" s="1">
        <f t="shared" si="3319"/>
        <v>1</v>
      </c>
      <c r="EV630" s="1">
        <f t="shared" si="3320"/>
        <v>1</v>
      </c>
      <c r="EW630" s="1">
        <f t="shared" si="3411"/>
        <v>0</v>
      </c>
      <c r="EY630" s="1">
        <f t="shared" si="3321"/>
        <v>0</v>
      </c>
      <c r="EZ630" s="1">
        <f t="shared" si="3322"/>
        <v>1</v>
      </c>
      <c r="FA630" s="1">
        <f t="shared" si="3323"/>
        <v>1</v>
      </c>
      <c r="FC630" s="1">
        <f t="shared" si="3324"/>
        <v>1</v>
      </c>
      <c r="FD630" s="1">
        <f t="shared" si="3412"/>
        <v>1</v>
      </c>
      <c r="FE630" s="1"/>
      <c r="FF630" s="1">
        <f t="shared" si="3325"/>
        <v>1</v>
      </c>
      <c r="FG630" s="1">
        <f t="shared" si="3326"/>
        <v>1</v>
      </c>
      <c r="FH630" s="1">
        <f t="shared" si="3327"/>
        <v>1</v>
      </c>
      <c r="FI630" s="1">
        <f t="shared" si="3413"/>
        <v>0</v>
      </c>
      <c r="FJ630" s="1">
        <f t="shared" si="3414"/>
        <v>0</v>
      </c>
      <c r="FK630" s="1">
        <f t="shared" si="3415"/>
        <v>0</v>
      </c>
      <c r="FL630" s="1">
        <f t="shared" si="3416"/>
        <v>1</v>
      </c>
      <c r="FN630" s="1" t="str">
        <f t="shared" si="3328"/>
        <v/>
      </c>
      <c r="FO630" s="1" t="str">
        <f t="shared" si="3417"/>
        <v/>
      </c>
      <c r="FP630" s="1" t="str">
        <f t="shared" si="3329"/>
        <v/>
      </c>
      <c r="FV630" s="1">
        <f t="shared" si="3330"/>
        <v>0</v>
      </c>
      <c r="FW630" s="1">
        <f t="shared" si="3331"/>
        <v>0</v>
      </c>
      <c r="FX630" s="1">
        <f t="shared" si="3332"/>
        <v>1</v>
      </c>
      <c r="GA630" s="1">
        <f t="shared" si="3333"/>
        <v>0</v>
      </c>
      <c r="GB630" s="1">
        <f t="shared" si="3334"/>
        <v>1</v>
      </c>
      <c r="GC630" s="1">
        <f t="shared" si="3335"/>
        <v>1</v>
      </c>
      <c r="GD630" s="1">
        <f t="shared" si="3336"/>
        <v>1</v>
      </c>
      <c r="GE630" s="1">
        <f t="shared" si="3337"/>
        <v>0</v>
      </c>
      <c r="GF630" s="1">
        <f t="shared" si="3338"/>
        <v>0</v>
      </c>
      <c r="GG630" s="1">
        <f t="shared" si="3339"/>
        <v>0</v>
      </c>
      <c r="GI630" s="1">
        <f t="shared" si="3340"/>
        <v>1</v>
      </c>
      <c r="GK630" s="1">
        <f t="shared" si="3341"/>
        <v>0</v>
      </c>
      <c r="GL630" s="1">
        <f t="shared" si="3342"/>
        <v>1</v>
      </c>
      <c r="GM630" s="1">
        <f t="shared" si="3343"/>
        <v>1</v>
      </c>
      <c r="GN630" s="1">
        <f t="shared" si="3344"/>
        <v>1</v>
      </c>
      <c r="GO630" s="1">
        <f t="shared" si="3345"/>
        <v>0</v>
      </c>
      <c r="GP630" s="1">
        <f t="shared" si="3346"/>
        <v>0</v>
      </c>
      <c r="GQ630" s="1">
        <f t="shared" si="3347"/>
        <v>0</v>
      </c>
      <c r="GS630" s="1" t="str">
        <f t="shared" si="3348"/>
        <v/>
      </c>
      <c r="GT630" s="1" t="str">
        <f t="shared" si="3349"/>
        <v/>
      </c>
      <c r="GU630" s="1">
        <f t="shared" si="3350"/>
        <v>0</v>
      </c>
      <c r="GV630" s="1">
        <f t="shared" si="3351"/>
        <v>0</v>
      </c>
      <c r="GW630" s="1">
        <f t="shared" si="3352"/>
        <v>0</v>
      </c>
      <c r="GX630" s="1">
        <f t="shared" si="3353"/>
        <v>0</v>
      </c>
      <c r="GY630" s="1">
        <f t="shared" si="3354"/>
        <v>0</v>
      </c>
      <c r="GZ630" s="1"/>
      <c r="HA630" s="1">
        <f t="shared" si="3355"/>
        <v>0</v>
      </c>
      <c r="HB630" s="1">
        <f t="shared" si="3356"/>
        <v>0</v>
      </c>
      <c r="HC630" s="1">
        <f t="shared" si="3357"/>
        <v>0</v>
      </c>
      <c r="HD630" s="1">
        <f t="shared" si="3358"/>
        <v>0</v>
      </c>
      <c r="HE630" s="1">
        <f t="shared" si="3359"/>
        <v>0</v>
      </c>
      <c r="HF630" s="1">
        <f t="shared" si="3360"/>
        <v>0</v>
      </c>
      <c r="HH630" s="1">
        <f t="shared" si="3361"/>
        <v>0</v>
      </c>
      <c r="HI630" s="1">
        <f t="shared" si="3362"/>
        <v>0</v>
      </c>
      <c r="HJ630" s="1">
        <f t="shared" si="3363"/>
        <v>0</v>
      </c>
      <c r="HK630" s="1">
        <f t="shared" si="3364"/>
        <v>0</v>
      </c>
      <c r="HL630" s="1">
        <f t="shared" si="3365"/>
        <v>0</v>
      </c>
      <c r="HM630" s="1">
        <f t="shared" si="3366"/>
        <v>0</v>
      </c>
      <c r="HO630" s="1">
        <f t="shared" si="3367"/>
        <v>1</v>
      </c>
      <c r="HP630" s="1" t="str">
        <f t="shared" si="3368"/>
        <v/>
      </c>
      <c r="HQ630" s="1" t="str">
        <f t="shared" si="3369"/>
        <v/>
      </c>
      <c r="HR630" t="str">
        <f t="shared" si="3370"/>
        <v/>
      </c>
      <c r="HS630" s="1" t="str">
        <f t="shared" si="3371"/>
        <v/>
      </c>
      <c r="HT630" t="str">
        <f t="shared" si="3372"/>
        <v/>
      </c>
      <c r="HU630" t="str">
        <f t="shared" si="3373"/>
        <v/>
      </c>
      <c r="HV630" s="1" t="str">
        <f t="shared" si="3374"/>
        <v/>
      </c>
      <c r="HW630" s="1" t="str">
        <f t="shared" si="3375"/>
        <v/>
      </c>
      <c r="HX630" s="1" t="str">
        <f t="shared" si="3376"/>
        <v/>
      </c>
      <c r="HZ630" s="1">
        <f t="shared" si="3377"/>
        <v>1</v>
      </c>
      <c r="IA630" s="1" t="str">
        <f t="shared" si="3378"/>
        <v/>
      </c>
      <c r="IB630" s="1" t="str">
        <f t="shared" si="3379"/>
        <v/>
      </c>
      <c r="IC630" s="1" t="str">
        <f t="shared" si="3380"/>
        <v/>
      </c>
      <c r="ID630" s="1" t="str">
        <f t="shared" si="3381"/>
        <v/>
      </c>
      <c r="IE630" s="1" t="str">
        <f t="shared" si="3382"/>
        <v/>
      </c>
      <c r="IF630" s="1" t="str">
        <f t="shared" si="3383"/>
        <v/>
      </c>
      <c r="IG630" s="1" t="str">
        <f t="shared" si="3384"/>
        <v/>
      </c>
      <c r="IH630" s="1" t="str">
        <f t="shared" si="3385"/>
        <v/>
      </c>
      <c r="II630" s="1" t="str">
        <f t="shared" si="3386"/>
        <v/>
      </c>
      <c r="IO630" s="3"/>
      <c r="IP630" s="3"/>
      <c r="IQ630" s="4"/>
      <c r="IR630" s="4"/>
      <c r="IX630" s="6"/>
      <c r="IY630" s="6"/>
      <c r="IZ630" s="7"/>
      <c r="JA630" s="7"/>
      <c r="JG630" s="12"/>
      <c r="JH630" s="12"/>
      <c r="JI630" s="13"/>
      <c r="JJ630" s="13"/>
      <c r="JN630" s="6"/>
      <c r="JO630" s="6"/>
      <c r="JQ630" s="11"/>
      <c r="JR630" s="11"/>
      <c r="JS630" s="12"/>
      <c r="JT630" s="13"/>
      <c r="JU630" s="12"/>
      <c r="JV630" s="12"/>
      <c r="JW630" s="97"/>
      <c r="JX630" s="13"/>
      <c r="JY630" s="13"/>
      <c r="JZ630" s="97"/>
      <c r="KA630" s="97"/>
      <c r="KB630" s="11"/>
      <c r="KC630" s="11"/>
      <c r="KD630" s="11"/>
      <c r="KE630" s="11"/>
    </row>
    <row r="631" spans="1:291" x14ac:dyDescent="0.2">
      <c r="A631" s="14">
        <f t="shared" si="2545"/>
        <v>631</v>
      </c>
      <c r="C631" s="2">
        <v>43018</v>
      </c>
      <c r="G631" s="3">
        <v>107.252</v>
      </c>
      <c r="H631" s="3">
        <v>117.13</v>
      </c>
      <c r="I631" s="3">
        <v>125.08499999999999</v>
      </c>
      <c r="J631" s="4">
        <v>152.16</v>
      </c>
      <c r="P631" s="128">
        <f t="shared" si="3258"/>
        <v>3449.2499999999995</v>
      </c>
      <c r="Q631" s="5">
        <f t="shared" si="3259"/>
        <v>3756.9999999999995</v>
      </c>
      <c r="R631" s="6">
        <f t="shared" si="3260"/>
        <v>4008.4999999999995</v>
      </c>
      <c r="S631" s="7">
        <f t="shared" si="3261"/>
        <v>4880</v>
      </c>
      <c r="Y631" s="4">
        <f t="shared" si="3262"/>
        <v>0.74999999999909051</v>
      </c>
      <c r="Z631" s="1">
        <f t="shared" si="3263"/>
        <v>2.4999999999990905</v>
      </c>
      <c r="AA631" s="1">
        <f t="shared" si="3264"/>
        <v>5.4999999999995453</v>
      </c>
      <c r="AB631" s="1">
        <f t="shared" si="3265"/>
        <v>13</v>
      </c>
      <c r="AC631" s="1"/>
      <c r="AD631" s="1"/>
      <c r="AE631" s="126"/>
      <c r="AF631" s="126"/>
      <c r="AG631" s="126"/>
      <c r="AH631" s="4">
        <f t="shared" si="3245"/>
        <v>0.16666666666787933</v>
      </c>
      <c r="AI631" s="4">
        <f t="shared" si="3246"/>
        <v>1.2732037646401295E-12</v>
      </c>
      <c r="AJ631" s="4">
        <f t="shared" si="3247"/>
        <v>0.80000000000063665</v>
      </c>
      <c r="AK631" s="4">
        <f t="shared" si="3248"/>
        <v>1.1666666666672731</v>
      </c>
      <c r="AL631" s="4">
        <f t="shared" si="3249"/>
        <v>0.25000000000068212</v>
      </c>
      <c r="AM631" s="4">
        <f t="shared" si="3250"/>
        <v>1.1666666666662122</v>
      </c>
      <c r="AN631" s="4">
        <f t="shared" si="3251"/>
        <v>0.29999999999954508</v>
      </c>
      <c r="AO631" s="4">
        <f t="shared" si="3252"/>
        <v>1</v>
      </c>
      <c r="AP631" s="4">
        <f t="shared" si="3253"/>
        <v>1.1666666666651511</v>
      </c>
      <c r="AQ631" s="4">
        <f t="shared" si="3254"/>
        <v>2.9166666666671217</v>
      </c>
      <c r="AR631" s="4">
        <f t="shared" si="3255"/>
        <v>0.70000000000163709</v>
      </c>
      <c r="AS631" s="4">
        <f t="shared" si="3256"/>
        <v>0.38888888888979833</v>
      </c>
      <c r="AT631" s="4">
        <f t="shared" si="3257"/>
        <v>0.23333333333515238</v>
      </c>
      <c r="AU631" s="1"/>
      <c r="BA631" s="11">
        <f t="shared" si="3266"/>
        <v>0.74999999999909051</v>
      </c>
      <c r="BB631" s="11">
        <f t="shared" si="3267"/>
        <v>2.4999999999990905</v>
      </c>
      <c r="BC631" s="12">
        <f t="shared" si="3268"/>
        <v>5.4999999999995453</v>
      </c>
      <c r="BD631" s="13">
        <f t="shared" si="3269"/>
        <v>13</v>
      </c>
      <c r="BJ631" s="11">
        <f t="shared" si="2951"/>
        <v>-0.16666666666787933</v>
      </c>
      <c r="BK631" s="11">
        <f t="shared" si="3270"/>
        <v>-1.2732037646401295E-12</v>
      </c>
      <c r="BL631" s="11">
        <f t="shared" si="3271"/>
        <v>-0.80000000000063665</v>
      </c>
      <c r="BM631" s="11">
        <f t="shared" si="3272"/>
        <v>-1.1666666666672731</v>
      </c>
      <c r="BN631" s="11">
        <f t="shared" si="3273"/>
        <v>-0.25000000000068212</v>
      </c>
      <c r="BO631" s="11">
        <f t="shared" si="3274"/>
        <v>1.1666666666662122</v>
      </c>
      <c r="BP631" s="11">
        <f t="shared" si="3275"/>
        <v>0.29999999999954508</v>
      </c>
      <c r="BQ631" s="1">
        <v>1</v>
      </c>
      <c r="BR631" s="11">
        <f t="shared" si="3276"/>
        <v>-1.1666666666651511</v>
      </c>
      <c r="BS631" s="11">
        <f t="shared" si="3277"/>
        <v>2.9166666666671217</v>
      </c>
      <c r="BT631" s="11">
        <f t="shared" si="3278"/>
        <v>-0.70000000000163709</v>
      </c>
      <c r="BU631" s="11">
        <f t="shared" si="3279"/>
        <v>-0.38888888888979833</v>
      </c>
      <c r="BV631" s="11">
        <f t="shared" si="3280"/>
        <v>-0.23333333333515238</v>
      </c>
      <c r="BY631" s="126"/>
      <c r="BZ631" s="126"/>
      <c r="CA631">
        <f t="shared" si="3281"/>
        <v>-0.38888888888979833</v>
      </c>
      <c r="CB631" s="1">
        <f t="shared" si="3282"/>
        <v>0</v>
      </c>
      <c r="CC631" s="1">
        <f t="shared" si="3283"/>
        <v>0</v>
      </c>
      <c r="CD631" s="1">
        <f t="shared" si="3284"/>
        <v>0</v>
      </c>
      <c r="CE631" s="126">
        <f t="shared" si="2942"/>
        <v>0</v>
      </c>
      <c r="CF631" s="1">
        <f t="shared" si="3285"/>
        <v>0</v>
      </c>
      <c r="CG631" s="1" t="str">
        <f t="shared" si="3286"/>
        <v/>
      </c>
      <c r="CH631" s="1" t="str">
        <f t="shared" si="3388"/>
        <v/>
      </c>
      <c r="CI631" s="1">
        <f t="shared" si="3389"/>
        <v>1</v>
      </c>
      <c r="CJ631" s="1">
        <f t="shared" si="3390"/>
        <v>1</v>
      </c>
      <c r="CK631" s="1" t="str">
        <f t="shared" si="3391"/>
        <v/>
      </c>
      <c r="CL631" s="1">
        <f t="shared" si="3287"/>
        <v>1</v>
      </c>
      <c r="CM631" s="1">
        <f t="shared" si="3392"/>
        <v>1</v>
      </c>
      <c r="CN631" s="1">
        <f t="shared" si="3288"/>
        <v>1</v>
      </c>
      <c r="CO631" s="1" t="str">
        <f t="shared" si="3289"/>
        <v/>
      </c>
      <c r="CP631" s="1" t="str">
        <f t="shared" si="3290"/>
        <v/>
      </c>
      <c r="CQ631" s="1">
        <f t="shared" si="3291"/>
        <v>1</v>
      </c>
      <c r="CS631" s="1">
        <f t="shared" si="3292"/>
        <v>0</v>
      </c>
      <c r="CT631" s="1">
        <f t="shared" si="3293"/>
        <v>0</v>
      </c>
      <c r="CU631" s="1">
        <f t="shared" si="3294"/>
        <v>0</v>
      </c>
      <c r="CV631" s="126">
        <f t="shared" si="2944"/>
        <v>0</v>
      </c>
      <c r="CW631" s="1">
        <f t="shared" si="3295"/>
        <v>1</v>
      </c>
      <c r="CX631" s="1" t="str">
        <f t="shared" si="3296"/>
        <v/>
      </c>
      <c r="CY631" s="1" t="str">
        <f t="shared" si="3393"/>
        <v/>
      </c>
      <c r="CZ631" s="1" t="str">
        <f t="shared" si="3394"/>
        <v/>
      </c>
      <c r="DA631" s="1" t="str">
        <f t="shared" si="3395"/>
        <v/>
      </c>
      <c r="DB631" s="1">
        <f t="shared" si="3396"/>
        <v>1</v>
      </c>
      <c r="DC631" s="1" t="str">
        <f t="shared" si="3397"/>
        <v/>
      </c>
      <c r="DD631" s="1">
        <f t="shared" si="3398"/>
        <v>1</v>
      </c>
      <c r="DE631" s="1" t="str">
        <f t="shared" si="3297"/>
        <v/>
      </c>
      <c r="DF631" s="1"/>
      <c r="DG631" s="126">
        <f t="shared" si="2945"/>
        <v>1</v>
      </c>
      <c r="DH631" s="1">
        <f t="shared" si="3298"/>
        <v>1</v>
      </c>
      <c r="DI631" s="1">
        <f t="shared" si="3299"/>
        <v>1</v>
      </c>
      <c r="DJ631" s="1">
        <f t="shared" si="3300"/>
        <v>1</v>
      </c>
      <c r="DK631" s="1" t="str">
        <f t="shared" si="3399"/>
        <v/>
      </c>
      <c r="DL631" s="1"/>
      <c r="DM631" s="1" t="str">
        <f t="shared" si="3400"/>
        <v/>
      </c>
      <c r="DN631" s="1">
        <f t="shared" si="3401"/>
        <v>0</v>
      </c>
      <c r="DO631" s="1">
        <f t="shared" si="3402"/>
        <v>1</v>
      </c>
      <c r="DP631" s="1">
        <f t="shared" si="3403"/>
        <v>0</v>
      </c>
      <c r="DQ631" s="1">
        <f t="shared" si="3404"/>
        <v>1</v>
      </c>
      <c r="DR631" s="1">
        <f t="shared" si="3405"/>
        <v>0</v>
      </c>
      <c r="DS631" s="1">
        <f t="shared" si="3406"/>
        <v>1</v>
      </c>
      <c r="DT631" s="1">
        <f t="shared" si="3407"/>
        <v>1</v>
      </c>
      <c r="DU631" s="1">
        <f t="shared" si="3408"/>
        <v>1</v>
      </c>
      <c r="DV631" s="1">
        <f t="shared" si="3301"/>
        <v>1</v>
      </c>
      <c r="DW631" s="1">
        <f t="shared" si="3302"/>
        <v>0</v>
      </c>
      <c r="DX631" s="1" t="str">
        <f t="shared" si="3409"/>
        <v/>
      </c>
      <c r="DY631" s="1" t="str">
        <f t="shared" si="3410"/>
        <v/>
      </c>
      <c r="EA631" s="1">
        <f t="shared" si="3303"/>
        <v>0</v>
      </c>
      <c r="EB631" s="1">
        <f t="shared" si="3304"/>
        <v>0</v>
      </c>
      <c r="EC631" s="1">
        <f t="shared" si="3305"/>
        <v>0</v>
      </c>
      <c r="ED631" s="1">
        <f t="shared" si="3306"/>
        <v>0</v>
      </c>
      <c r="EF631" s="1">
        <f t="shared" si="3307"/>
        <v>1</v>
      </c>
      <c r="EG631" s="1">
        <f t="shared" si="3308"/>
        <v>1</v>
      </c>
      <c r="EH631" s="1">
        <f t="shared" si="3309"/>
        <v>1</v>
      </c>
      <c r="EI631" s="1">
        <f t="shared" si="3310"/>
        <v>1</v>
      </c>
      <c r="EK631" s="1">
        <f t="shared" si="3311"/>
        <v>1</v>
      </c>
      <c r="EL631" s="1">
        <f t="shared" si="3312"/>
        <v>1</v>
      </c>
      <c r="EM631" s="1">
        <f t="shared" si="3313"/>
        <v>1</v>
      </c>
      <c r="EO631" s="1">
        <f t="shared" si="3314"/>
        <v>1</v>
      </c>
      <c r="EP631" s="1">
        <f t="shared" si="3315"/>
        <v>1</v>
      </c>
      <c r="EQ631" s="1">
        <f t="shared" si="3316"/>
        <v>1</v>
      </c>
      <c r="ES631" s="1">
        <f t="shared" si="3317"/>
        <v>1</v>
      </c>
      <c r="ET631" s="1">
        <f t="shared" si="3318"/>
        <v>1</v>
      </c>
      <c r="EU631" s="1">
        <f t="shared" si="3319"/>
        <v>1</v>
      </c>
      <c r="EV631" s="1">
        <f t="shared" si="3320"/>
        <v>1</v>
      </c>
      <c r="EW631" s="1">
        <f t="shared" si="3411"/>
        <v>0</v>
      </c>
      <c r="EY631" s="1">
        <f t="shared" si="3321"/>
        <v>1</v>
      </c>
      <c r="EZ631" s="1">
        <f t="shared" si="3322"/>
        <v>1</v>
      </c>
      <c r="FA631" s="1">
        <f t="shared" si="3323"/>
        <v>1</v>
      </c>
      <c r="FC631" s="1">
        <f t="shared" si="3324"/>
        <v>0</v>
      </c>
      <c r="FD631" s="1" t="str">
        <f t="shared" si="3412"/>
        <v/>
      </c>
      <c r="FE631" s="1"/>
      <c r="FF631" s="1">
        <f t="shared" si="3325"/>
        <v>1</v>
      </c>
      <c r="FG631" s="1">
        <f t="shared" si="3326"/>
        <v>0</v>
      </c>
      <c r="FH631" s="1">
        <f t="shared" si="3327"/>
        <v>0</v>
      </c>
      <c r="FI631" s="1" t="str">
        <f t="shared" si="3413"/>
        <v/>
      </c>
      <c r="FJ631" s="1" t="str">
        <f t="shared" si="3414"/>
        <v/>
      </c>
      <c r="FK631" s="1" t="str">
        <f t="shared" si="3415"/>
        <v/>
      </c>
      <c r="FL631" s="1" t="str">
        <f t="shared" si="3416"/>
        <v/>
      </c>
      <c r="FN631" s="1" t="str">
        <f t="shared" si="3328"/>
        <v/>
      </c>
      <c r="FO631" s="1" t="str">
        <f t="shared" si="3417"/>
        <v/>
      </c>
      <c r="FP631" s="1" t="str">
        <f t="shared" si="3329"/>
        <v/>
      </c>
      <c r="FV631" s="1">
        <f t="shared" si="3330"/>
        <v>1</v>
      </c>
      <c r="FW631" s="1">
        <f t="shared" si="3331"/>
        <v>0</v>
      </c>
      <c r="FX631" s="1">
        <f t="shared" si="3332"/>
        <v>0</v>
      </c>
      <c r="GA631" s="1">
        <f t="shared" si="3333"/>
        <v>0</v>
      </c>
      <c r="GB631" s="1">
        <f t="shared" si="3334"/>
        <v>0</v>
      </c>
      <c r="GC631" s="1">
        <f t="shared" si="3335"/>
        <v>0</v>
      </c>
      <c r="GD631" s="1">
        <f t="shared" si="3336"/>
        <v>0</v>
      </c>
      <c r="GE631" s="1">
        <f t="shared" si="3337"/>
        <v>1</v>
      </c>
      <c r="GF631" s="1">
        <f t="shared" si="3338"/>
        <v>1</v>
      </c>
      <c r="GG631" s="1">
        <f t="shared" si="3339"/>
        <v>0</v>
      </c>
      <c r="GI631" s="1">
        <f t="shared" si="3340"/>
        <v>0</v>
      </c>
      <c r="GK631" s="1">
        <f t="shared" si="3341"/>
        <v>1</v>
      </c>
      <c r="GL631" s="1">
        <f t="shared" si="3342"/>
        <v>1</v>
      </c>
      <c r="GM631" s="1">
        <f t="shared" si="3343"/>
        <v>1</v>
      </c>
      <c r="GN631" s="1">
        <f t="shared" si="3344"/>
        <v>1</v>
      </c>
      <c r="GO631" s="1">
        <f t="shared" si="3345"/>
        <v>0</v>
      </c>
      <c r="GP631" s="1">
        <f t="shared" si="3346"/>
        <v>0</v>
      </c>
      <c r="GQ631" s="1">
        <f t="shared" si="3347"/>
        <v>1</v>
      </c>
      <c r="GS631" s="1" t="str">
        <f t="shared" si="3348"/>
        <v/>
      </c>
      <c r="GT631" s="1" t="str">
        <f t="shared" si="3349"/>
        <v/>
      </c>
      <c r="GU631" s="1">
        <f t="shared" si="3350"/>
        <v>1</v>
      </c>
      <c r="GV631" s="1">
        <f t="shared" si="3351"/>
        <v>0</v>
      </c>
      <c r="GW631" s="1">
        <f t="shared" si="3352"/>
        <v>0</v>
      </c>
      <c r="GX631" s="1">
        <f t="shared" si="3353"/>
        <v>0</v>
      </c>
      <c r="GY631" s="1">
        <f t="shared" si="3354"/>
        <v>0</v>
      </c>
      <c r="GZ631" s="1"/>
      <c r="HA631" s="1">
        <f t="shared" si="3355"/>
        <v>0</v>
      </c>
      <c r="HB631" s="1">
        <f t="shared" si="3356"/>
        <v>0</v>
      </c>
      <c r="HC631" s="1">
        <f t="shared" si="3357"/>
        <v>0</v>
      </c>
      <c r="HD631" s="1">
        <f t="shared" si="3358"/>
        <v>0</v>
      </c>
      <c r="HE631" s="1">
        <f t="shared" si="3359"/>
        <v>0</v>
      </c>
      <c r="HF631" s="1">
        <f t="shared" si="3360"/>
        <v>0</v>
      </c>
      <c r="HH631" s="1">
        <f t="shared" si="3361"/>
        <v>1</v>
      </c>
      <c r="HI631" s="1">
        <f t="shared" si="3362"/>
        <v>0</v>
      </c>
      <c r="HJ631" s="1">
        <f t="shared" si="3363"/>
        <v>0</v>
      </c>
      <c r="HK631" s="1">
        <f t="shared" si="3364"/>
        <v>0</v>
      </c>
      <c r="HL631" s="1">
        <f t="shared" si="3365"/>
        <v>0</v>
      </c>
      <c r="HM631" s="1">
        <f t="shared" si="3366"/>
        <v>0</v>
      </c>
      <c r="HO631" s="1">
        <f t="shared" si="3367"/>
        <v>1</v>
      </c>
      <c r="HP631" s="1" t="str">
        <f t="shared" si="3368"/>
        <v/>
      </c>
      <c r="HQ631" s="1">
        <f t="shared" si="3369"/>
        <v>1</v>
      </c>
      <c r="HR631" t="str">
        <f t="shared" si="3370"/>
        <v/>
      </c>
      <c r="HS631" s="1" t="str">
        <f t="shared" si="3371"/>
        <v/>
      </c>
      <c r="HT631" t="str">
        <f t="shared" si="3372"/>
        <v/>
      </c>
      <c r="HU631" t="str">
        <f t="shared" si="3373"/>
        <v/>
      </c>
      <c r="HV631" s="1" t="str">
        <f t="shared" si="3374"/>
        <v/>
      </c>
      <c r="HW631" s="1" t="str">
        <f t="shared" si="3375"/>
        <v/>
      </c>
      <c r="HX631" s="1" t="str">
        <f t="shared" si="3376"/>
        <v/>
      </c>
      <c r="HZ631" s="1">
        <f t="shared" si="3377"/>
        <v>0</v>
      </c>
      <c r="IA631" s="1" t="str">
        <f t="shared" si="3378"/>
        <v/>
      </c>
      <c r="IB631" s="1">
        <f t="shared" si="3379"/>
        <v>0</v>
      </c>
      <c r="IC631" s="1" t="str">
        <f t="shared" si="3380"/>
        <v/>
      </c>
      <c r="ID631" s="1" t="str">
        <f t="shared" si="3381"/>
        <v/>
      </c>
      <c r="IE631" s="1" t="str">
        <f t="shared" si="3382"/>
        <v/>
      </c>
      <c r="IF631" s="1" t="str">
        <f t="shared" si="3383"/>
        <v/>
      </c>
      <c r="IG631" s="1" t="str">
        <f t="shared" si="3384"/>
        <v/>
      </c>
      <c r="IH631" s="1" t="str">
        <f t="shared" si="3385"/>
        <v/>
      </c>
      <c r="II631" s="1" t="str">
        <f t="shared" si="3386"/>
        <v/>
      </c>
      <c r="IO631" s="3"/>
      <c r="IP631" s="3"/>
      <c r="IQ631" s="4"/>
      <c r="IR631" s="4"/>
      <c r="IX631" s="6"/>
      <c r="IY631" s="6"/>
      <c r="IZ631" s="7"/>
      <c r="JA631" s="7"/>
      <c r="JG631" s="12"/>
      <c r="JH631" s="12"/>
      <c r="JI631" s="13"/>
      <c r="JJ631" s="13"/>
      <c r="JN631" s="6"/>
      <c r="JO631" s="6"/>
      <c r="JQ631" s="11"/>
      <c r="JR631" s="11"/>
      <c r="JS631" s="12"/>
      <c r="JT631" s="13"/>
      <c r="JU631" s="12"/>
      <c r="JV631" s="12"/>
      <c r="JW631" s="97"/>
      <c r="JX631" s="13"/>
      <c r="JY631" s="13"/>
      <c r="JZ631" s="97"/>
      <c r="KA631" s="97"/>
      <c r="KB631" s="11"/>
      <c r="KC631" s="11"/>
      <c r="KD631" s="11"/>
      <c r="KE631" s="11"/>
    </row>
    <row r="632" spans="1:291" x14ac:dyDescent="0.2">
      <c r="A632" s="14">
        <f t="shared" si="2545"/>
        <v>632</v>
      </c>
      <c r="B632" t="s">
        <v>265</v>
      </c>
      <c r="C632" s="2">
        <v>43019</v>
      </c>
      <c r="G632" s="3">
        <v>107.242</v>
      </c>
      <c r="H632" s="3">
        <v>117.11199999999999</v>
      </c>
      <c r="I632" s="3">
        <v>125.075</v>
      </c>
      <c r="J632" s="4">
        <v>152.18</v>
      </c>
      <c r="P632" s="128">
        <f t="shared" si="3258"/>
        <v>3448.2500000000005</v>
      </c>
      <c r="Q632" s="5">
        <f t="shared" si="3259"/>
        <v>3755.2499999999995</v>
      </c>
      <c r="R632" s="6">
        <f t="shared" si="3260"/>
        <v>4007.5000000000005</v>
      </c>
      <c r="S632" s="7">
        <f t="shared" si="3261"/>
        <v>4882.0000000000009</v>
      </c>
      <c r="Y632" s="4">
        <f t="shared" si="3262"/>
        <v>0.99999999999909051</v>
      </c>
      <c r="Z632" s="1">
        <f t="shared" si="3263"/>
        <v>1.75</v>
      </c>
      <c r="AA632" s="1">
        <f t="shared" si="3264"/>
        <v>0.99999999999909051</v>
      </c>
      <c r="AB632" s="1">
        <f t="shared" si="3265"/>
        <v>2.0000000000009095</v>
      </c>
      <c r="AC632" s="1"/>
      <c r="AD632" s="1"/>
      <c r="AE632" s="126"/>
      <c r="AF632" s="126"/>
      <c r="AG632" s="126"/>
      <c r="AH632" s="4">
        <f t="shared" si="3245"/>
        <v>0.83333333333151427</v>
      </c>
      <c r="AI632" s="4">
        <f t="shared" si="3246"/>
        <v>0.94999999999818097</v>
      </c>
      <c r="AJ632" s="4">
        <f t="shared" si="3247"/>
        <v>1.1500000000005457</v>
      </c>
      <c r="AK632" s="4">
        <f t="shared" si="3248"/>
        <v>1.0833333333339397</v>
      </c>
      <c r="AL632" s="4">
        <f t="shared" si="3249"/>
        <v>1.2500000000004547</v>
      </c>
      <c r="AM632" s="4">
        <f t="shared" si="3250"/>
        <v>1.6666666666660603</v>
      </c>
      <c r="AN632" s="4">
        <f t="shared" si="3251"/>
        <v>1.7999999999994543</v>
      </c>
      <c r="AO632" s="4">
        <f t="shared" si="3252"/>
        <v>1</v>
      </c>
      <c r="AP632" s="4">
        <f t="shared" si="3253"/>
        <v>0.49999999999636202</v>
      </c>
      <c r="AQ632" s="4">
        <f t="shared" si="3254"/>
        <v>4.1666666665150842E-2</v>
      </c>
      <c r="AR632" s="4">
        <f t="shared" si="3255"/>
        <v>1.5999999999985448</v>
      </c>
      <c r="AS632" s="4">
        <f t="shared" si="3256"/>
        <v>2.1944444444446467</v>
      </c>
      <c r="AT632" s="4">
        <f t="shared" si="3257"/>
        <v>2.2666666666649689</v>
      </c>
      <c r="AU632" s="1"/>
      <c r="BA632" s="11">
        <f t="shared" si="3266"/>
        <v>-0.99999999999909051</v>
      </c>
      <c r="BB632" s="11">
        <f t="shared" si="3267"/>
        <v>-1.75</v>
      </c>
      <c r="BC632" s="12">
        <f t="shared" si="3268"/>
        <v>-0.99999999999909051</v>
      </c>
      <c r="BD632" s="13">
        <f t="shared" si="3269"/>
        <v>2.0000000000009095</v>
      </c>
      <c r="BJ632" s="11">
        <f t="shared" si="2951"/>
        <v>-0.83333333333151427</v>
      </c>
      <c r="BK632" s="11">
        <f t="shared" si="3270"/>
        <v>-0.94999999999818097</v>
      </c>
      <c r="BL632" s="11">
        <f t="shared" si="3271"/>
        <v>-1.1500000000005457</v>
      </c>
      <c r="BM632" s="11">
        <f t="shared" si="3272"/>
        <v>-1.0833333333339397</v>
      </c>
      <c r="BN632" s="11">
        <f t="shared" si="3273"/>
        <v>-1.2500000000004547</v>
      </c>
      <c r="BO632" s="11">
        <f t="shared" si="3274"/>
        <v>-1.6666666666660603</v>
      </c>
      <c r="BP632" s="11">
        <f t="shared" si="3275"/>
        <v>-1.7999999999994543</v>
      </c>
      <c r="BQ632" s="1">
        <v>1</v>
      </c>
      <c r="BR632" s="11">
        <f t="shared" si="3276"/>
        <v>0.49999999999636202</v>
      </c>
      <c r="BS632" s="11">
        <f t="shared" si="3277"/>
        <v>-4.1666666665150842E-2</v>
      </c>
      <c r="BT632" s="11">
        <f t="shared" si="3278"/>
        <v>-1.5999999999985448</v>
      </c>
      <c r="BU632" s="11">
        <f t="shared" si="3279"/>
        <v>-2.1944444444446467</v>
      </c>
      <c r="BV632" s="11">
        <f t="shared" si="3280"/>
        <v>-2.2666666666649689</v>
      </c>
      <c r="BY632" s="126"/>
      <c r="BZ632" s="126"/>
      <c r="CA632">
        <f t="shared" si="3281"/>
        <v>-2.1944444444446467</v>
      </c>
      <c r="CB632" s="1">
        <f t="shared" si="3282"/>
        <v>1</v>
      </c>
      <c r="CC632" s="1">
        <f t="shared" si="3283"/>
        <v>1</v>
      </c>
      <c r="CD632" s="1">
        <f t="shared" si="3284"/>
        <v>1</v>
      </c>
      <c r="CE632" s="126">
        <f t="shared" si="2942"/>
        <v>0</v>
      </c>
      <c r="CF632" s="1">
        <f t="shared" si="3285"/>
        <v>0</v>
      </c>
      <c r="CG632" s="1" t="str">
        <f t="shared" si="3286"/>
        <v/>
      </c>
      <c r="CH632" s="1">
        <f t="shared" si="3388"/>
        <v>1</v>
      </c>
      <c r="CI632" s="1">
        <f t="shared" si="3389"/>
        <v>1</v>
      </c>
      <c r="CJ632" s="1">
        <f t="shared" si="3390"/>
        <v>1</v>
      </c>
      <c r="CK632" s="1" t="str">
        <f t="shared" si="3391"/>
        <v/>
      </c>
      <c r="CL632" s="1">
        <f t="shared" si="3287"/>
        <v>1</v>
      </c>
      <c r="CM632" s="1">
        <f t="shared" si="3392"/>
        <v>1</v>
      </c>
      <c r="CN632" s="1">
        <f t="shared" si="3288"/>
        <v>1</v>
      </c>
      <c r="CO632" s="1" t="str">
        <f t="shared" si="3289"/>
        <v/>
      </c>
      <c r="CP632" s="1">
        <f t="shared" si="3290"/>
        <v>1</v>
      </c>
      <c r="CQ632" s="1" t="str">
        <f t="shared" si="3291"/>
        <v/>
      </c>
      <c r="CS632" s="1">
        <f t="shared" si="3292"/>
        <v>1</v>
      </c>
      <c r="CT632" s="1">
        <f t="shared" si="3293"/>
        <v>1</v>
      </c>
      <c r="CU632" s="1">
        <f t="shared" si="3294"/>
        <v>1</v>
      </c>
      <c r="CV632" s="126">
        <f t="shared" si="2944"/>
        <v>0</v>
      </c>
      <c r="CW632" s="1" t="str">
        <f t="shared" si="3295"/>
        <v/>
      </c>
      <c r="CX632" s="1" t="str">
        <f t="shared" si="3296"/>
        <v/>
      </c>
      <c r="CY632" s="1" t="str">
        <f t="shared" si="3393"/>
        <v/>
      </c>
      <c r="CZ632" s="1" t="str">
        <f t="shared" si="3394"/>
        <v/>
      </c>
      <c r="DA632" s="1" t="str">
        <f t="shared" si="3395"/>
        <v/>
      </c>
      <c r="DB632" s="1">
        <f t="shared" si="3396"/>
        <v>0</v>
      </c>
      <c r="DC632" s="1">
        <f t="shared" si="3397"/>
        <v>1</v>
      </c>
      <c r="DD632" s="1" t="str">
        <f t="shared" si="3398"/>
        <v/>
      </c>
      <c r="DE632" s="1" t="str">
        <f t="shared" si="3297"/>
        <v/>
      </c>
      <c r="DF632" s="1"/>
      <c r="DG632" s="126">
        <f t="shared" si="2945"/>
        <v>1</v>
      </c>
      <c r="DH632" s="1">
        <f t="shared" si="3298"/>
        <v>1</v>
      </c>
      <c r="DI632" s="1">
        <f t="shared" si="3299"/>
        <v>1</v>
      </c>
      <c r="DJ632" s="1">
        <f t="shared" si="3300"/>
        <v>0</v>
      </c>
      <c r="DK632" s="1">
        <f t="shared" si="3399"/>
        <v>0</v>
      </c>
      <c r="DL632" s="1"/>
      <c r="DM632" s="1">
        <f t="shared" si="3400"/>
        <v>1</v>
      </c>
      <c r="DN632" s="1" t="str">
        <f t="shared" si="3401"/>
        <v/>
      </c>
      <c r="DO632" s="1" t="str">
        <f t="shared" si="3402"/>
        <v/>
      </c>
      <c r="DP632" s="1" t="str">
        <f t="shared" si="3403"/>
        <v/>
      </c>
      <c r="DQ632" s="1" t="str">
        <f t="shared" si="3404"/>
        <v/>
      </c>
      <c r="DR632" s="1" t="str">
        <f t="shared" si="3405"/>
        <v/>
      </c>
      <c r="DS632" s="1" t="str">
        <f t="shared" si="3406"/>
        <v/>
      </c>
      <c r="DT632" s="1" t="str">
        <f t="shared" si="3407"/>
        <v/>
      </c>
      <c r="DU632" s="1" t="str">
        <f t="shared" si="3408"/>
        <v/>
      </c>
      <c r="DV632" s="1">
        <f t="shared" si="3301"/>
        <v>0</v>
      </c>
      <c r="DW632" s="1">
        <f t="shared" si="3302"/>
        <v>1</v>
      </c>
      <c r="DX632" s="1">
        <f t="shared" si="3409"/>
        <v>1</v>
      </c>
      <c r="DY632" s="1" t="str">
        <f t="shared" si="3410"/>
        <v/>
      </c>
      <c r="EA632" s="1">
        <f t="shared" si="3303"/>
        <v>1</v>
      </c>
      <c r="EB632" s="1">
        <f t="shared" si="3304"/>
        <v>1</v>
      </c>
      <c r="EC632" s="1">
        <f t="shared" si="3305"/>
        <v>1</v>
      </c>
      <c r="ED632" s="1">
        <f t="shared" si="3306"/>
        <v>0</v>
      </c>
      <c r="EF632" s="1">
        <f t="shared" si="3307"/>
        <v>1</v>
      </c>
      <c r="EG632" s="1">
        <f t="shared" si="3308"/>
        <v>1</v>
      </c>
      <c r="EH632" s="1">
        <f t="shared" si="3309"/>
        <v>1</v>
      </c>
      <c r="EI632" s="1">
        <f t="shared" si="3310"/>
        <v>0</v>
      </c>
      <c r="EK632" s="1">
        <f t="shared" si="3311"/>
        <v>1</v>
      </c>
      <c r="EL632" s="1">
        <f t="shared" si="3312"/>
        <v>1</v>
      </c>
      <c r="EM632" s="1">
        <f t="shared" si="3313"/>
        <v>0</v>
      </c>
      <c r="EO632" s="1">
        <f t="shared" si="3314"/>
        <v>1</v>
      </c>
      <c r="EP632" s="1">
        <f t="shared" si="3315"/>
        <v>1</v>
      </c>
      <c r="EQ632" s="1">
        <f t="shared" si="3316"/>
        <v>0</v>
      </c>
      <c r="ES632" s="1">
        <f t="shared" si="3317"/>
        <v>1</v>
      </c>
      <c r="ET632" s="1">
        <f t="shared" si="3318"/>
        <v>1</v>
      </c>
      <c r="EU632" s="1">
        <f t="shared" si="3319"/>
        <v>0</v>
      </c>
      <c r="EV632" s="1" t="str">
        <f t="shared" si="3320"/>
        <v/>
      </c>
      <c r="EW632" s="1" t="str">
        <f t="shared" si="3411"/>
        <v/>
      </c>
      <c r="EY632" s="1">
        <f t="shared" si="3321"/>
        <v>0</v>
      </c>
      <c r="EZ632" s="1">
        <f t="shared" si="3322"/>
        <v>0</v>
      </c>
      <c r="FA632" s="1">
        <f t="shared" si="3323"/>
        <v>0</v>
      </c>
      <c r="FC632" s="1">
        <f t="shared" si="3324"/>
        <v>1</v>
      </c>
      <c r="FD632" s="1">
        <f t="shared" si="3412"/>
        <v>1</v>
      </c>
      <c r="FE632" s="1"/>
      <c r="FF632" s="1">
        <f t="shared" si="3325"/>
        <v>1</v>
      </c>
      <c r="FG632" s="1">
        <f t="shared" si="3326"/>
        <v>1</v>
      </c>
      <c r="FH632" s="1">
        <f t="shared" si="3327"/>
        <v>1</v>
      </c>
      <c r="FI632" s="1">
        <f t="shared" si="3413"/>
        <v>0</v>
      </c>
      <c r="FJ632" s="1">
        <f t="shared" si="3414"/>
        <v>1</v>
      </c>
      <c r="FK632" s="1">
        <f t="shared" si="3415"/>
        <v>1</v>
      </c>
      <c r="FL632" s="1">
        <f t="shared" si="3416"/>
        <v>1</v>
      </c>
      <c r="FN632" s="1" t="str">
        <f t="shared" si="3328"/>
        <v/>
      </c>
      <c r="FO632" s="1" t="str">
        <f t="shared" si="3417"/>
        <v/>
      </c>
      <c r="FP632" s="1" t="str">
        <f t="shared" si="3329"/>
        <v/>
      </c>
      <c r="FV632" s="1">
        <f t="shared" si="3330"/>
        <v>1</v>
      </c>
      <c r="FW632" s="1">
        <f t="shared" si="3331"/>
        <v>1</v>
      </c>
      <c r="FX632" s="1">
        <f t="shared" si="3332"/>
        <v>0</v>
      </c>
      <c r="GA632" s="1">
        <f t="shared" si="3333"/>
        <v>0</v>
      </c>
      <c r="GB632" s="1">
        <f t="shared" si="3334"/>
        <v>0</v>
      </c>
      <c r="GC632" s="1">
        <f t="shared" si="3335"/>
        <v>0</v>
      </c>
      <c r="GD632" s="1">
        <f t="shared" si="3336"/>
        <v>1</v>
      </c>
      <c r="GE632" s="1">
        <f t="shared" si="3337"/>
        <v>0</v>
      </c>
      <c r="GF632" s="1">
        <f t="shared" si="3338"/>
        <v>0</v>
      </c>
      <c r="GG632" s="1">
        <f t="shared" si="3339"/>
        <v>0</v>
      </c>
      <c r="GI632" s="1">
        <f t="shared" si="3340"/>
        <v>0</v>
      </c>
      <c r="GK632" s="1">
        <f t="shared" si="3341"/>
        <v>1</v>
      </c>
      <c r="GL632" s="1">
        <f t="shared" si="3342"/>
        <v>1</v>
      </c>
      <c r="GM632" s="1">
        <f t="shared" si="3343"/>
        <v>1</v>
      </c>
      <c r="GN632" s="1">
        <f t="shared" si="3344"/>
        <v>0</v>
      </c>
      <c r="GO632" s="1">
        <f t="shared" si="3345"/>
        <v>1</v>
      </c>
      <c r="GP632" s="1">
        <f t="shared" si="3346"/>
        <v>1</v>
      </c>
      <c r="GQ632" s="1">
        <f t="shared" si="3347"/>
        <v>1</v>
      </c>
      <c r="GS632" s="1" t="str">
        <f t="shared" si="3348"/>
        <v/>
      </c>
      <c r="GT632" s="1" t="str">
        <f t="shared" si="3349"/>
        <v/>
      </c>
      <c r="GU632" s="1">
        <f t="shared" si="3350"/>
        <v>1</v>
      </c>
      <c r="GV632" s="1">
        <f t="shared" si="3351"/>
        <v>0</v>
      </c>
      <c r="GW632" s="1">
        <f t="shared" si="3352"/>
        <v>0</v>
      </c>
      <c r="GX632" s="1">
        <f t="shared" si="3353"/>
        <v>0</v>
      </c>
      <c r="GY632" s="1">
        <f t="shared" si="3354"/>
        <v>0</v>
      </c>
      <c r="GZ632" s="1"/>
      <c r="HA632" s="1">
        <f t="shared" si="3355"/>
        <v>0</v>
      </c>
      <c r="HB632" s="1">
        <f t="shared" si="3356"/>
        <v>0</v>
      </c>
      <c r="HC632" s="1">
        <f t="shared" si="3357"/>
        <v>0</v>
      </c>
      <c r="HD632" s="1">
        <f t="shared" si="3358"/>
        <v>0</v>
      </c>
      <c r="HE632" s="1">
        <f t="shared" si="3359"/>
        <v>0</v>
      </c>
      <c r="HF632" s="1">
        <f t="shared" si="3360"/>
        <v>0</v>
      </c>
      <c r="HH632" s="1">
        <f t="shared" si="3361"/>
        <v>0</v>
      </c>
      <c r="HI632" s="1">
        <f t="shared" si="3362"/>
        <v>0</v>
      </c>
      <c r="HJ632" s="1">
        <f t="shared" si="3363"/>
        <v>0</v>
      </c>
      <c r="HK632" s="1">
        <f t="shared" si="3364"/>
        <v>0</v>
      </c>
      <c r="HL632" s="1">
        <f t="shared" si="3365"/>
        <v>0</v>
      </c>
      <c r="HM632" s="1">
        <f t="shared" si="3366"/>
        <v>0</v>
      </c>
      <c r="HO632" s="1">
        <f t="shared" si="3367"/>
        <v>1</v>
      </c>
      <c r="HP632" s="1" t="str">
        <f t="shared" si="3368"/>
        <v/>
      </c>
      <c r="HQ632" s="1" t="str">
        <f t="shared" si="3369"/>
        <v/>
      </c>
      <c r="HR632" t="str">
        <f t="shared" si="3370"/>
        <v/>
      </c>
      <c r="HS632" s="1" t="str">
        <f t="shared" si="3371"/>
        <v/>
      </c>
      <c r="HT632" t="str">
        <f t="shared" si="3372"/>
        <v/>
      </c>
      <c r="HU632" t="str">
        <f t="shared" si="3373"/>
        <v/>
      </c>
      <c r="HV632" s="1" t="str">
        <f t="shared" si="3374"/>
        <v/>
      </c>
      <c r="HW632" s="1" t="str">
        <f t="shared" si="3375"/>
        <v/>
      </c>
      <c r="HX632" s="1" t="str">
        <f t="shared" si="3376"/>
        <v/>
      </c>
      <c r="HZ632" s="1">
        <f t="shared" si="3377"/>
        <v>1</v>
      </c>
      <c r="IA632" s="1" t="str">
        <f t="shared" si="3378"/>
        <v/>
      </c>
      <c r="IB632" s="1" t="str">
        <f t="shared" si="3379"/>
        <v/>
      </c>
      <c r="IC632" s="1" t="str">
        <f t="shared" si="3380"/>
        <v/>
      </c>
      <c r="ID632" s="1" t="str">
        <f t="shared" si="3381"/>
        <v/>
      </c>
      <c r="IE632" s="1" t="str">
        <f t="shared" si="3382"/>
        <v/>
      </c>
      <c r="IF632" s="1" t="str">
        <f t="shared" si="3383"/>
        <v/>
      </c>
      <c r="IG632" s="1" t="str">
        <f t="shared" si="3384"/>
        <v/>
      </c>
      <c r="IH632" s="1" t="str">
        <f t="shared" si="3385"/>
        <v/>
      </c>
      <c r="II632" s="1" t="str">
        <f t="shared" si="3386"/>
        <v/>
      </c>
      <c r="IO632" s="3"/>
      <c r="IP632" s="3"/>
      <c r="IQ632" s="4"/>
      <c r="IR632" s="4"/>
      <c r="IX632" s="6"/>
      <c r="IY632" s="6"/>
      <c r="IZ632" s="7"/>
      <c r="JA632" s="7"/>
      <c r="JG632" s="12"/>
      <c r="JH632" s="12"/>
      <c r="JI632" s="13"/>
      <c r="JJ632" s="13"/>
      <c r="JN632" s="6"/>
      <c r="JO632" s="6"/>
      <c r="JQ632" s="11"/>
      <c r="JR632" s="11"/>
      <c r="JS632" s="12"/>
      <c r="JT632" s="13"/>
      <c r="JU632" s="12"/>
      <c r="JV632" s="12"/>
      <c r="JW632" s="97"/>
      <c r="JX632" s="13"/>
      <c r="JY632" s="13"/>
      <c r="JZ632" s="97"/>
      <c r="KA632" s="97"/>
      <c r="KB632" s="11"/>
      <c r="KC632" s="11"/>
      <c r="KD632" s="11"/>
      <c r="KE632" s="11"/>
    </row>
    <row r="633" spans="1:291" x14ac:dyDescent="0.2">
      <c r="A633" s="14">
        <f t="shared" si="2545"/>
        <v>633</v>
      </c>
      <c r="C633" s="2">
        <v>43020</v>
      </c>
      <c r="G633" s="3">
        <v>107.245</v>
      </c>
      <c r="H633" s="3">
        <v>117.13200000000001</v>
      </c>
      <c r="I633" s="3">
        <v>125.125</v>
      </c>
      <c r="J633" s="4">
        <v>153.03</v>
      </c>
      <c r="P633" s="128">
        <f t="shared" si="3258"/>
        <v>3448.5000000000005</v>
      </c>
      <c r="Q633" s="5">
        <f t="shared" si="3259"/>
        <v>3757.2500000000005</v>
      </c>
      <c r="R633" s="6">
        <f t="shared" si="3260"/>
        <v>4012.5</v>
      </c>
      <c r="S633" s="7">
        <f t="shared" si="3261"/>
        <v>4899</v>
      </c>
      <c r="Y633" s="4">
        <f t="shared" si="3262"/>
        <v>0.25</v>
      </c>
      <c r="Z633" s="1">
        <f t="shared" si="3263"/>
        <v>2.0000000000009095</v>
      </c>
      <c r="AA633" s="1">
        <f t="shared" si="3264"/>
        <v>4.9999999999995453</v>
      </c>
      <c r="AB633" s="1">
        <f t="shared" si="3265"/>
        <v>16.999999999999091</v>
      </c>
      <c r="AC633" s="1"/>
      <c r="AD633" s="1"/>
      <c r="AE633" s="126"/>
      <c r="AF633" s="126"/>
      <c r="AG633" s="126"/>
      <c r="AH633" s="4">
        <f t="shared" si="3245"/>
        <v>0.83333333333393966</v>
      </c>
      <c r="AI633" s="4">
        <f t="shared" si="3246"/>
        <v>0.70000000000054574</v>
      </c>
      <c r="AJ633" s="4">
        <f t="shared" si="3247"/>
        <v>0.99999999999881739</v>
      </c>
      <c r="AK633" s="4">
        <f t="shared" si="3248"/>
        <v>1.3333333333321207</v>
      </c>
      <c r="AL633" s="4">
        <f t="shared" si="3249"/>
        <v>0.49999999999886313</v>
      </c>
      <c r="AM633" s="4">
        <f t="shared" si="3250"/>
        <v>0.66666666666681795</v>
      </c>
      <c r="AN633" s="4">
        <f t="shared" si="3251"/>
        <v>1.8000000000000913</v>
      </c>
      <c r="AO633" s="4">
        <f t="shared" si="3252"/>
        <v>1</v>
      </c>
      <c r="AP633" s="4">
        <f t="shared" si="3253"/>
        <v>0.16666666666454444</v>
      </c>
      <c r="AQ633" s="4">
        <f t="shared" si="3254"/>
        <v>1.3333333333313631</v>
      </c>
      <c r="AR633" s="4">
        <f t="shared" si="3255"/>
        <v>1.4999999999998181</v>
      </c>
      <c r="AS633" s="4">
        <f t="shared" si="3256"/>
        <v>1.7777777777766661</v>
      </c>
      <c r="AT633" s="4">
        <f t="shared" si="3257"/>
        <v>1.7666666666665454</v>
      </c>
      <c r="AU633" s="1"/>
      <c r="BA633" s="11">
        <f t="shared" si="3266"/>
        <v>0.25</v>
      </c>
      <c r="BB633" s="11">
        <f t="shared" si="3267"/>
        <v>2.0000000000009095</v>
      </c>
      <c r="BC633" s="12">
        <f t="shared" si="3268"/>
        <v>4.9999999999995453</v>
      </c>
      <c r="BD633" s="13">
        <f t="shared" si="3269"/>
        <v>16.999999999999091</v>
      </c>
      <c r="BJ633" s="11">
        <f t="shared" si="2951"/>
        <v>-0.83333333333393966</v>
      </c>
      <c r="BK633" s="11">
        <f t="shared" si="3270"/>
        <v>-0.70000000000054574</v>
      </c>
      <c r="BL633" s="11">
        <f t="shared" si="3271"/>
        <v>-0.99999999999881739</v>
      </c>
      <c r="BM633" s="11">
        <f t="shared" si="3272"/>
        <v>-1.3333333333321207</v>
      </c>
      <c r="BN633" s="11">
        <f t="shared" si="3273"/>
        <v>-0.49999999999886313</v>
      </c>
      <c r="BO633" s="11">
        <f t="shared" si="3274"/>
        <v>-0.66666666666681795</v>
      </c>
      <c r="BP633" s="11">
        <f t="shared" si="3275"/>
        <v>-1.8000000000000913</v>
      </c>
      <c r="BQ633" s="1">
        <v>1</v>
      </c>
      <c r="BR633" s="11">
        <f t="shared" si="3276"/>
        <v>-0.16666666666454444</v>
      </c>
      <c r="BS633" s="11">
        <f t="shared" si="3277"/>
        <v>1.3333333333313631</v>
      </c>
      <c r="BT633" s="11">
        <f t="shared" si="3278"/>
        <v>-1.4999999999998181</v>
      </c>
      <c r="BU633" s="11">
        <f t="shared" si="3279"/>
        <v>-1.7777777777766661</v>
      </c>
      <c r="BV633" s="11">
        <f t="shared" si="3280"/>
        <v>-1.7666666666665454</v>
      </c>
      <c r="BY633" s="126"/>
      <c r="BZ633" s="126"/>
      <c r="CA633">
        <f t="shared" si="3281"/>
        <v>-1.7777777777766661</v>
      </c>
      <c r="CB633" s="1">
        <f t="shared" si="3282"/>
        <v>0</v>
      </c>
      <c r="CC633" s="1">
        <f t="shared" si="3283"/>
        <v>0</v>
      </c>
      <c r="CD633" s="1">
        <f t="shared" si="3284"/>
        <v>0</v>
      </c>
      <c r="CE633" s="126">
        <f t="shared" si="2942"/>
        <v>0</v>
      </c>
      <c r="CF633" s="1">
        <f t="shared" si="3285"/>
        <v>0</v>
      </c>
      <c r="CG633" s="1" t="str">
        <f t="shared" si="3286"/>
        <v/>
      </c>
      <c r="CH633" s="1">
        <f t="shared" si="3388"/>
        <v>1</v>
      </c>
      <c r="CI633" s="1">
        <f t="shared" si="3389"/>
        <v>1</v>
      </c>
      <c r="CJ633" s="1" t="str">
        <f t="shared" si="3390"/>
        <v/>
      </c>
      <c r="CK633" s="1" t="str">
        <f t="shared" si="3391"/>
        <v/>
      </c>
      <c r="CL633" s="1">
        <f t="shared" si="3287"/>
        <v>1</v>
      </c>
      <c r="CM633" s="1">
        <f t="shared" si="3392"/>
        <v>1</v>
      </c>
      <c r="CN633" s="1">
        <f t="shared" si="3288"/>
        <v>1</v>
      </c>
      <c r="CO633" s="1" t="str">
        <f t="shared" si="3289"/>
        <v/>
      </c>
      <c r="CP633" s="1" t="str">
        <f t="shared" si="3290"/>
        <v/>
      </c>
      <c r="CQ633" s="1">
        <f t="shared" si="3291"/>
        <v>1</v>
      </c>
      <c r="CS633" s="1">
        <f t="shared" si="3292"/>
        <v>0</v>
      </c>
      <c r="CT633" s="1">
        <f t="shared" si="3293"/>
        <v>0</v>
      </c>
      <c r="CU633" s="1">
        <f t="shared" si="3294"/>
        <v>0</v>
      </c>
      <c r="CV633" s="126">
        <f t="shared" si="2944"/>
        <v>0</v>
      </c>
      <c r="CW633" s="1">
        <f t="shared" si="3295"/>
        <v>1</v>
      </c>
      <c r="CX633" s="1" t="str">
        <f t="shared" si="3296"/>
        <v/>
      </c>
      <c r="CY633" s="1" t="str">
        <f t="shared" si="3393"/>
        <v/>
      </c>
      <c r="CZ633" s="1" t="str">
        <f t="shared" si="3394"/>
        <v/>
      </c>
      <c r="DA633" s="1" t="str">
        <f t="shared" si="3395"/>
        <v/>
      </c>
      <c r="DB633" s="1">
        <f t="shared" si="3396"/>
        <v>0</v>
      </c>
      <c r="DC633" s="1">
        <f t="shared" si="3397"/>
        <v>1</v>
      </c>
      <c r="DD633" s="1" t="str">
        <f t="shared" si="3398"/>
        <v/>
      </c>
      <c r="DE633" s="1" t="str">
        <f t="shared" si="3297"/>
        <v/>
      </c>
      <c r="DF633" s="1"/>
      <c r="DG633" s="126">
        <f t="shared" si="2945"/>
        <v>0</v>
      </c>
      <c r="DH633" s="1">
        <f t="shared" si="3298"/>
        <v>0</v>
      </c>
      <c r="DI633" s="1">
        <f t="shared" si="3299"/>
        <v>0</v>
      </c>
      <c r="DJ633" s="1">
        <f t="shared" si="3300"/>
        <v>0</v>
      </c>
      <c r="DK633" s="1">
        <f t="shared" si="3399"/>
        <v>0</v>
      </c>
      <c r="DL633" s="1"/>
      <c r="DM633" s="1">
        <f t="shared" si="3400"/>
        <v>1</v>
      </c>
      <c r="DN633" s="1" t="str">
        <f t="shared" si="3401"/>
        <v/>
      </c>
      <c r="DO633" s="1" t="str">
        <f t="shared" si="3402"/>
        <v/>
      </c>
      <c r="DP633" s="1" t="str">
        <f t="shared" si="3403"/>
        <v/>
      </c>
      <c r="DQ633" s="1" t="str">
        <f t="shared" si="3404"/>
        <v/>
      </c>
      <c r="DR633" s="1" t="str">
        <f t="shared" si="3405"/>
        <v/>
      </c>
      <c r="DS633" s="1" t="str">
        <f t="shared" si="3406"/>
        <v/>
      </c>
      <c r="DT633" s="1" t="str">
        <f t="shared" si="3407"/>
        <v/>
      </c>
      <c r="DU633" s="1" t="str">
        <f t="shared" si="3408"/>
        <v/>
      </c>
      <c r="DV633" s="1">
        <f t="shared" si="3301"/>
        <v>0</v>
      </c>
      <c r="DW633" s="1">
        <f t="shared" si="3302"/>
        <v>0</v>
      </c>
      <c r="DX633" s="1" t="str">
        <f t="shared" si="3409"/>
        <v/>
      </c>
      <c r="DY633" s="1" t="str">
        <f t="shared" si="3410"/>
        <v/>
      </c>
      <c r="EA633" s="1">
        <f t="shared" si="3303"/>
        <v>0</v>
      </c>
      <c r="EB633" s="1">
        <f t="shared" si="3304"/>
        <v>0</v>
      </c>
      <c r="EC633" s="1">
        <f t="shared" si="3305"/>
        <v>0</v>
      </c>
      <c r="ED633" s="1">
        <f t="shared" si="3306"/>
        <v>0</v>
      </c>
      <c r="EF633" s="1">
        <f t="shared" si="3307"/>
        <v>1</v>
      </c>
      <c r="EG633" s="1">
        <f t="shared" si="3308"/>
        <v>1</v>
      </c>
      <c r="EH633" s="1">
        <f t="shared" si="3309"/>
        <v>1</v>
      </c>
      <c r="EI633" s="1">
        <f t="shared" si="3310"/>
        <v>1</v>
      </c>
      <c r="EK633" s="1">
        <f t="shared" si="3311"/>
        <v>1</v>
      </c>
      <c r="EL633" s="1">
        <f t="shared" si="3312"/>
        <v>1</v>
      </c>
      <c r="EM633" s="1">
        <f t="shared" si="3313"/>
        <v>1</v>
      </c>
      <c r="EO633" s="1">
        <f t="shared" si="3314"/>
        <v>1</v>
      </c>
      <c r="EP633" s="1">
        <f t="shared" si="3315"/>
        <v>1</v>
      </c>
      <c r="EQ633" s="1">
        <f t="shared" si="3316"/>
        <v>1</v>
      </c>
      <c r="ES633" s="1">
        <f t="shared" si="3317"/>
        <v>1</v>
      </c>
      <c r="ET633" s="1">
        <f t="shared" si="3318"/>
        <v>1</v>
      </c>
      <c r="EU633" s="1">
        <f t="shared" si="3319"/>
        <v>1</v>
      </c>
      <c r="EV633" s="1">
        <f t="shared" si="3320"/>
        <v>1</v>
      </c>
      <c r="EW633" s="1">
        <f t="shared" si="3411"/>
        <v>0</v>
      </c>
      <c r="EY633" s="1">
        <f t="shared" si="3321"/>
        <v>1</v>
      </c>
      <c r="EZ633" s="1">
        <f t="shared" si="3322"/>
        <v>1</v>
      </c>
      <c r="FA633" s="1">
        <f t="shared" si="3323"/>
        <v>1</v>
      </c>
      <c r="FC633" s="1">
        <f t="shared" si="3324"/>
        <v>1</v>
      </c>
      <c r="FD633" s="1">
        <f t="shared" si="3412"/>
        <v>1</v>
      </c>
      <c r="FE633" s="1"/>
      <c r="FF633" s="1">
        <f t="shared" si="3325"/>
        <v>1</v>
      </c>
      <c r="FG633" s="1">
        <f t="shared" si="3326"/>
        <v>1</v>
      </c>
      <c r="FH633" s="1">
        <f t="shared" si="3327"/>
        <v>1</v>
      </c>
      <c r="FI633" s="1">
        <f t="shared" si="3413"/>
        <v>0</v>
      </c>
      <c r="FJ633" s="1">
        <f t="shared" si="3414"/>
        <v>0</v>
      </c>
      <c r="FK633" s="1">
        <f t="shared" si="3415"/>
        <v>0</v>
      </c>
      <c r="FL633" s="1">
        <f t="shared" si="3416"/>
        <v>0</v>
      </c>
      <c r="FN633" s="1" t="str">
        <f t="shared" si="3328"/>
        <v/>
      </c>
      <c r="FO633" s="1" t="str">
        <f t="shared" si="3417"/>
        <v/>
      </c>
      <c r="FP633" s="1" t="str">
        <f t="shared" si="3329"/>
        <v/>
      </c>
      <c r="FV633" s="1">
        <f t="shared" si="3330"/>
        <v>1</v>
      </c>
      <c r="FW633" s="1">
        <f t="shared" si="3331"/>
        <v>1</v>
      </c>
      <c r="FX633" s="1">
        <f t="shared" si="3332"/>
        <v>1</v>
      </c>
      <c r="GA633" s="1">
        <f t="shared" si="3333"/>
        <v>0</v>
      </c>
      <c r="GB633" s="1">
        <f t="shared" si="3334"/>
        <v>0</v>
      </c>
      <c r="GC633" s="1">
        <f t="shared" si="3335"/>
        <v>0</v>
      </c>
      <c r="GD633" s="1">
        <f t="shared" si="3336"/>
        <v>0</v>
      </c>
      <c r="GE633" s="1">
        <f t="shared" si="3337"/>
        <v>1</v>
      </c>
      <c r="GF633" s="1">
        <f t="shared" si="3338"/>
        <v>1</v>
      </c>
      <c r="GG633" s="1">
        <f t="shared" si="3339"/>
        <v>1</v>
      </c>
      <c r="GI633" s="1">
        <f t="shared" si="3340"/>
        <v>0</v>
      </c>
      <c r="GK633" s="1">
        <f t="shared" si="3341"/>
        <v>1</v>
      </c>
      <c r="GL633" s="1">
        <f t="shared" si="3342"/>
        <v>1</v>
      </c>
      <c r="GM633" s="1">
        <f t="shared" si="3343"/>
        <v>1</v>
      </c>
      <c r="GN633" s="1">
        <f t="shared" si="3344"/>
        <v>1</v>
      </c>
      <c r="GO633" s="1">
        <f t="shared" si="3345"/>
        <v>0</v>
      </c>
      <c r="GP633" s="1">
        <f t="shared" si="3346"/>
        <v>0</v>
      </c>
      <c r="GQ633" s="1">
        <f t="shared" si="3347"/>
        <v>0</v>
      </c>
      <c r="GS633" s="1" t="str">
        <f t="shared" si="3348"/>
        <v/>
      </c>
      <c r="GT633" s="1" t="str">
        <f t="shared" si="3349"/>
        <v/>
      </c>
      <c r="GU633" s="1">
        <f t="shared" si="3350"/>
        <v>1</v>
      </c>
      <c r="GV633" s="1">
        <f t="shared" si="3351"/>
        <v>0</v>
      </c>
      <c r="GW633" s="1">
        <f t="shared" si="3352"/>
        <v>0</v>
      </c>
      <c r="GX633" s="1">
        <f t="shared" si="3353"/>
        <v>0</v>
      </c>
      <c r="GY633" s="1">
        <f t="shared" si="3354"/>
        <v>0</v>
      </c>
      <c r="GZ633" s="1"/>
      <c r="HA633" s="1">
        <f t="shared" si="3355"/>
        <v>0</v>
      </c>
      <c r="HB633" s="1">
        <f t="shared" si="3356"/>
        <v>0</v>
      </c>
      <c r="HC633" s="1">
        <f t="shared" si="3357"/>
        <v>0</v>
      </c>
      <c r="HD633" s="1">
        <f t="shared" si="3358"/>
        <v>0</v>
      </c>
      <c r="HE633" s="1">
        <f t="shared" si="3359"/>
        <v>0</v>
      </c>
      <c r="HF633" s="1">
        <f t="shared" si="3360"/>
        <v>0</v>
      </c>
      <c r="HH633" s="1">
        <f t="shared" si="3361"/>
        <v>0</v>
      </c>
      <c r="HI633" s="1">
        <f t="shared" si="3362"/>
        <v>0</v>
      </c>
      <c r="HJ633" s="1">
        <f t="shared" si="3363"/>
        <v>0</v>
      </c>
      <c r="HK633" s="1">
        <f t="shared" si="3364"/>
        <v>0</v>
      </c>
      <c r="HL633" s="1">
        <f t="shared" si="3365"/>
        <v>0</v>
      </c>
      <c r="HM633" s="1">
        <f t="shared" si="3366"/>
        <v>0</v>
      </c>
      <c r="HO633" s="1">
        <f t="shared" si="3367"/>
        <v>1</v>
      </c>
      <c r="HP633" s="1" t="str">
        <f t="shared" si="3368"/>
        <v/>
      </c>
      <c r="HQ633" s="1">
        <f t="shared" si="3369"/>
        <v>1</v>
      </c>
      <c r="HR633" t="str">
        <f t="shared" si="3370"/>
        <v/>
      </c>
      <c r="HS633" s="1">
        <f t="shared" si="3371"/>
        <v>1</v>
      </c>
      <c r="HT633" t="str">
        <f t="shared" si="3372"/>
        <v/>
      </c>
      <c r="HU633" t="str">
        <f t="shared" si="3373"/>
        <v/>
      </c>
      <c r="HV633" s="1" t="str">
        <f t="shared" si="3374"/>
        <v/>
      </c>
      <c r="HW633" s="1" t="str">
        <f t="shared" si="3375"/>
        <v/>
      </c>
      <c r="HX633" s="1" t="str">
        <f t="shared" si="3376"/>
        <v/>
      </c>
      <c r="HZ633" s="1">
        <f t="shared" si="3377"/>
        <v>1</v>
      </c>
      <c r="IA633" s="1" t="str">
        <f t="shared" si="3378"/>
        <v/>
      </c>
      <c r="IB633" s="1">
        <f t="shared" si="3379"/>
        <v>1</v>
      </c>
      <c r="IC633" s="1" t="str">
        <f t="shared" si="3380"/>
        <v/>
      </c>
      <c r="ID633" s="1">
        <f t="shared" si="3381"/>
        <v>1</v>
      </c>
      <c r="IE633" s="1" t="str">
        <f t="shared" si="3382"/>
        <v/>
      </c>
      <c r="IF633" s="1" t="str">
        <f t="shared" si="3383"/>
        <v/>
      </c>
      <c r="IG633" s="1" t="str">
        <f t="shared" si="3384"/>
        <v/>
      </c>
      <c r="IH633" s="1" t="str">
        <f t="shared" si="3385"/>
        <v/>
      </c>
      <c r="II633" s="1" t="str">
        <f t="shared" si="3386"/>
        <v/>
      </c>
      <c r="IO633" s="3"/>
      <c r="IP633" s="3"/>
      <c r="IQ633" s="4"/>
      <c r="IR633" s="4"/>
      <c r="IX633" s="6"/>
      <c r="IY633" s="6"/>
      <c r="IZ633" s="7"/>
      <c r="JA633" s="7"/>
      <c r="JG633" s="12"/>
      <c r="JH633" s="12"/>
      <c r="JI633" s="13"/>
      <c r="JJ633" s="13"/>
      <c r="JN633" s="6"/>
      <c r="JO633" s="6"/>
      <c r="JQ633" s="11"/>
      <c r="JR633" s="11"/>
      <c r="JS633" s="12"/>
      <c r="JT633" s="13"/>
      <c r="JU633" s="12"/>
      <c r="JV633" s="12"/>
      <c r="JW633" s="97"/>
      <c r="JX633" s="13"/>
      <c r="JY633" s="13"/>
      <c r="JZ633" s="97"/>
      <c r="KA633" s="97"/>
      <c r="KB633" s="11"/>
      <c r="KC633" s="11"/>
      <c r="KD633" s="11"/>
      <c r="KE633" s="11"/>
    </row>
    <row r="634" spans="1:291" x14ac:dyDescent="0.2">
      <c r="A634" s="14">
        <f t="shared" si="2545"/>
        <v>634</v>
      </c>
      <c r="B634" t="s">
        <v>264</v>
      </c>
      <c r="C634" s="2">
        <v>43021</v>
      </c>
      <c r="G634" s="3">
        <v>107.252</v>
      </c>
      <c r="H634" s="3">
        <v>117.185</v>
      </c>
      <c r="I634" s="3">
        <v>125.22499999999999</v>
      </c>
      <c r="J634" s="4">
        <v>154</v>
      </c>
      <c r="P634" s="128">
        <f t="shared" si="3258"/>
        <v>3449.2499999999995</v>
      </c>
      <c r="Q634" s="5">
        <f t="shared" si="3259"/>
        <v>3762.5</v>
      </c>
      <c r="R634" s="6">
        <f t="shared" si="3260"/>
        <v>4022.4999999999995</v>
      </c>
      <c r="S634" s="7">
        <f t="shared" si="3261"/>
        <v>4928</v>
      </c>
      <c r="Y634" s="4">
        <f t="shared" si="3262"/>
        <v>0.74999999999909051</v>
      </c>
      <c r="Z634" s="1">
        <f t="shared" si="3263"/>
        <v>5.2499999999995453</v>
      </c>
      <c r="AA634" s="1">
        <f t="shared" si="3264"/>
        <v>9.9999999999995453</v>
      </c>
      <c r="AB634" s="1">
        <f t="shared" si="3265"/>
        <v>29</v>
      </c>
      <c r="AC634" s="1"/>
      <c r="AD634" s="1"/>
      <c r="AE634" s="126"/>
      <c r="AF634" s="126"/>
      <c r="AG634" s="126"/>
      <c r="AH634" s="4">
        <f t="shared" si="3245"/>
        <v>2.0000000000015157</v>
      </c>
      <c r="AI634" s="4">
        <f t="shared" si="3246"/>
        <v>1.6500000000015458</v>
      </c>
      <c r="AJ634" s="4">
        <f t="shared" si="3247"/>
        <v>0.75000000000018119</v>
      </c>
      <c r="AK634" s="4">
        <f t="shared" si="3248"/>
        <v>1.416666666666818</v>
      </c>
      <c r="AL634" s="4">
        <f t="shared" si="3249"/>
        <v>0.24999999999977263</v>
      </c>
      <c r="AM634" s="4">
        <f t="shared" si="3250"/>
        <v>0.33333333333287918</v>
      </c>
      <c r="AN634" s="4">
        <f t="shared" si="3251"/>
        <v>1.6000000000004544</v>
      </c>
      <c r="AO634" s="4">
        <f t="shared" si="3252"/>
        <v>1</v>
      </c>
      <c r="AP634" s="4">
        <f t="shared" si="3253"/>
        <v>1.3333333333357587</v>
      </c>
      <c r="AQ634" s="4">
        <f t="shared" si="3254"/>
        <v>2.4583333333331061</v>
      </c>
      <c r="AR634" s="4">
        <f t="shared" si="3255"/>
        <v>2.5000000000016369</v>
      </c>
      <c r="AS634" s="4">
        <f t="shared" si="3256"/>
        <v>1.1944444444448994</v>
      </c>
      <c r="AT634" s="4">
        <f t="shared" si="3257"/>
        <v>2.3666666666684857</v>
      </c>
      <c r="AU634" s="1"/>
      <c r="BA634" s="11">
        <f t="shared" si="3266"/>
        <v>0.74999999999909051</v>
      </c>
      <c r="BB634" s="11">
        <f t="shared" si="3267"/>
        <v>5.2499999999995453</v>
      </c>
      <c r="BC634" s="12">
        <f t="shared" si="3268"/>
        <v>9.9999999999995453</v>
      </c>
      <c r="BD634" s="13">
        <f t="shared" si="3269"/>
        <v>29</v>
      </c>
      <c r="BJ634" s="11">
        <f t="shared" si="2951"/>
        <v>-2.0000000000015157</v>
      </c>
      <c r="BK634" s="11">
        <f t="shared" si="3270"/>
        <v>-1.6500000000015458</v>
      </c>
      <c r="BL634" s="11">
        <f t="shared" si="3271"/>
        <v>-0.75000000000018119</v>
      </c>
      <c r="BM634" s="11">
        <f t="shared" si="3272"/>
        <v>-1.416666666666818</v>
      </c>
      <c r="BN634" s="11">
        <f t="shared" si="3273"/>
        <v>0.24999999999977263</v>
      </c>
      <c r="BO634" s="11">
        <f t="shared" si="3274"/>
        <v>0.33333333333287918</v>
      </c>
      <c r="BP634" s="11">
        <f t="shared" si="3275"/>
        <v>-1.6000000000004544</v>
      </c>
      <c r="BQ634" s="1">
        <v>1</v>
      </c>
      <c r="BR634" s="11">
        <f t="shared" si="3276"/>
        <v>1.3333333333357587</v>
      </c>
      <c r="BS634" s="11">
        <f t="shared" si="3277"/>
        <v>2.4583333333331061</v>
      </c>
      <c r="BT634" s="11">
        <f t="shared" si="3278"/>
        <v>-2.5000000000016369</v>
      </c>
      <c r="BU634" s="11">
        <f t="shared" si="3279"/>
        <v>-1.1944444444448994</v>
      </c>
      <c r="BV634" s="11">
        <f t="shared" si="3280"/>
        <v>-2.3666666666684857</v>
      </c>
      <c r="BY634" s="126"/>
      <c r="BZ634" s="126"/>
      <c r="CA634">
        <f t="shared" si="3281"/>
        <v>-1.1944444444448994</v>
      </c>
      <c r="CB634" s="1">
        <f t="shared" si="3282"/>
        <v>0</v>
      </c>
      <c r="CC634" s="1">
        <f t="shared" si="3283"/>
        <v>0</v>
      </c>
      <c r="CD634" s="1">
        <f t="shared" si="3284"/>
        <v>0</v>
      </c>
      <c r="CE634" s="126">
        <f t="shared" si="2942"/>
        <v>0</v>
      </c>
      <c r="CF634" s="1">
        <f t="shared" si="3285"/>
        <v>0</v>
      </c>
      <c r="CG634" s="1" t="str">
        <f t="shared" si="3286"/>
        <v/>
      </c>
      <c r="CH634" s="1" t="str">
        <f t="shared" si="3388"/>
        <v/>
      </c>
      <c r="CI634" s="1">
        <f t="shared" si="3389"/>
        <v>1</v>
      </c>
      <c r="CJ634" s="1">
        <f t="shared" si="3390"/>
        <v>1</v>
      </c>
      <c r="CK634" s="1" t="str">
        <f t="shared" si="3391"/>
        <v/>
      </c>
      <c r="CL634" s="1">
        <f t="shared" si="3287"/>
        <v>1</v>
      </c>
      <c r="CM634" s="1">
        <f t="shared" si="3392"/>
        <v>1</v>
      </c>
      <c r="CN634" s="1">
        <f t="shared" si="3288"/>
        <v>1</v>
      </c>
      <c r="CO634" s="1" t="str">
        <f t="shared" si="3289"/>
        <v/>
      </c>
      <c r="CP634" s="1" t="str">
        <f t="shared" si="3290"/>
        <v/>
      </c>
      <c r="CQ634" s="1">
        <f t="shared" si="3291"/>
        <v>1</v>
      </c>
      <c r="CS634" s="1">
        <f t="shared" si="3292"/>
        <v>0</v>
      </c>
      <c r="CT634" s="1">
        <f t="shared" si="3293"/>
        <v>0</v>
      </c>
      <c r="CU634" s="1">
        <f t="shared" si="3294"/>
        <v>0</v>
      </c>
      <c r="CV634" s="126">
        <f t="shared" si="2944"/>
        <v>0</v>
      </c>
      <c r="CW634" s="1">
        <f t="shared" si="3295"/>
        <v>1</v>
      </c>
      <c r="CX634" s="1" t="str">
        <f t="shared" si="3296"/>
        <v/>
      </c>
      <c r="CY634" s="1" t="str">
        <f t="shared" si="3393"/>
        <v/>
      </c>
      <c r="CZ634" s="1" t="str">
        <f t="shared" si="3394"/>
        <v/>
      </c>
      <c r="DA634" s="1" t="str">
        <f t="shared" si="3395"/>
        <v/>
      </c>
      <c r="DB634" s="1">
        <f t="shared" si="3396"/>
        <v>1</v>
      </c>
      <c r="DC634" s="1" t="str">
        <f t="shared" si="3397"/>
        <v/>
      </c>
      <c r="DD634" s="1">
        <f t="shared" si="3398"/>
        <v>1</v>
      </c>
      <c r="DE634" s="1" t="str">
        <f t="shared" si="3297"/>
        <v/>
      </c>
      <c r="DF634" s="1"/>
      <c r="DG634" s="126">
        <f t="shared" si="2945"/>
        <v>1</v>
      </c>
      <c r="DH634" s="1">
        <f t="shared" si="3298"/>
        <v>1</v>
      </c>
      <c r="DI634" s="1">
        <f t="shared" si="3299"/>
        <v>1</v>
      </c>
      <c r="DJ634" s="1">
        <f t="shared" si="3300"/>
        <v>1</v>
      </c>
      <c r="DK634" s="1" t="str">
        <f t="shared" si="3399"/>
        <v/>
      </c>
      <c r="DL634" s="1"/>
      <c r="DM634" s="1" t="str">
        <f t="shared" si="3400"/>
        <v/>
      </c>
      <c r="DN634" s="1">
        <f t="shared" si="3401"/>
        <v>0</v>
      </c>
      <c r="DO634" s="1">
        <f t="shared" si="3402"/>
        <v>1</v>
      </c>
      <c r="DP634" s="1">
        <f t="shared" si="3403"/>
        <v>0</v>
      </c>
      <c r="DQ634" s="1">
        <f t="shared" si="3404"/>
        <v>1</v>
      </c>
      <c r="DR634" s="1">
        <f t="shared" si="3405"/>
        <v>1</v>
      </c>
      <c r="DS634" s="1">
        <f t="shared" si="3406"/>
        <v>1</v>
      </c>
      <c r="DT634" s="1">
        <f t="shared" si="3407"/>
        <v>1</v>
      </c>
      <c r="DU634" s="1">
        <f t="shared" si="3408"/>
        <v>1</v>
      </c>
      <c r="DV634" s="1">
        <f t="shared" si="3301"/>
        <v>1</v>
      </c>
      <c r="DW634" s="1">
        <f t="shared" si="3302"/>
        <v>0</v>
      </c>
      <c r="DX634" s="1" t="str">
        <f t="shared" si="3409"/>
        <v/>
      </c>
      <c r="DY634" s="1" t="str">
        <f t="shared" si="3410"/>
        <v/>
      </c>
      <c r="EA634" s="1">
        <f t="shared" si="3303"/>
        <v>0</v>
      </c>
      <c r="EB634" s="1">
        <f t="shared" si="3304"/>
        <v>0</v>
      </c>
      <c r="EC634" s="1">
        <f t="shared" si="3305"/>
        <v>0</v>
      </c>
      <c r="ED634" s="1">
        <f t="shared" si="3306"/>
        <v>0</v>
      </c>
      <c r="EF634" s="1">
        <f t="shared" si="3307"/>
        <v>1</v>
      </c>
      <c r="EG634" s="1">
        <f t="shared" si="3308"/>
        <v>1</v>
      </c>
      <c r="EH634" s="1">
        <f t="shared" si="3309"/>
        <v>1</v>
      </c>
      <c r="EI634" s="1">
        <f t="shared" si="3310"/>
        <v>1</v>
      </c>
      <c r="EK634" s="1">
        <f t="shared" si="3311"/>
        <v>1</v>
      </c>
      <c r="EL634" s="1">
        <f t="shared" si="3312"/>
        <v>1</v>
      </c>
      <c r="EM634" s="1">
        <f t="shared" si="3313"/>
        <v>1</v>
      </c>
      <c r="EO634" s="1">
        <f t="shared" si="3314"/>
        <v>1</v>
      </c>
      <c r="EP634" s="1">
        <f t="shared" si="3315"/>
        <v>1</v>
      </c>
      <c r="EQ634" s="1">
        <f t="shared" si="3316"/>
        <v>1</v>
      </c>
      <c r="ES634" s="1">
        <f t="shared" si="3317"/>
        <v>1</v>
      </c>
      <c r="ET634" s="1">
        <f t="shared" si="3318"/>
        <v>1</v>
      </c>
      <c r="EU634" s="1">
        <f t="shared" si="3319"/>
        <v>1</v>
      </c>
      <c r="EV634" s="1">
        <f t="shared" si="3320"/>
        <v>1</v>
      </c>
      <c r="EW634" s="1">
        <f t="shared" si="3411"/>
        <v>0</v>
      </c>
      <c r="EY634" s="1">
        <f t="shared" si="3321"/>
        <v>1</v>
      </c>
      <c r="EZ634" s="1">
        <f t="shared" si="3322"/>
        <v>1</v>
      </c>
      <c r="FA634" s="1">
        <f t="shared" si="3323"/>
        <v>1</v>
      </c>
      <c r="FC634" s="1">
        <f t="shared" si="3324"/>
        <v>0</v>
      </c>
      <c r="FD634" s="1" t="str">
        <f t="shared" si="3412"/>
        <v/>
      </c>
      <c r="FE634" s="1"/>
      <c r="FF634" s="1">
        <f t="shared" si="3325"/>
        <v>1</v>
      </c>
      <c r="FG634" s="1">
        <f t="shared" si="3326"/>
        <v>0</v>
      </c>
      <c r="FH634" s="1">
        <f t="shared" si="3327"/>
        <v>0</v>
      </c>
      <c r="FI634" s="1" t="str">
        <f t="shared" si="3413"/>
        <v/>
      </c>
      <c r="FJ634" s="1" t="str">
        <f t="shared" si="3414"/>
        <v/>
      </c>
      <c r="FK634" s="1" t="str">
        <f t="shared" si="3415"/>
        <v/>
      </c>
      <c r="FL634" s="1" t="str">
        <f t="shared" si="3416"/>
        <v/>
      </c>
      <c r="FN634" s="1" t="str">
        <f t="shared" si="3328"/>
        <v/>
      </c>
      <c r="FO634" s="1" t="str">
        <f t="shared" si="3417"/>
        <v/>
      </c>
      <c r="FP634" s="1" t="str">
        <f t="shared" si="3329"/>
        <v/>
      </c>
      <c r="FV634" s="1">
        <f t="shared" si="3330"/>
        <v>1</v>
      </c>
      <c r="FW634" s="1">
        <f t="shared" si="3331"/>
        <v>1</v>
      </c>
      <c r="FX634" s="1">
        <f t="shared" si="3332"/>
        <v>0</v>
      </c>
      <c r="GA634" s="1">
        <f t="shared" si="3333"/>
        <v>1</v>
      </c>
      <c r="GB634" s="1">
        <f t="shared" si="3334"/>
        <v>1</v>
      </c>
      <c r="GC634" s="1">
        <f t="shared" si="3335"/>
        <v>1</v>
      </c>
      <c r="GD634" s="1">
        <f t="shared" si="3336"/>
        <v>1</v>
      </c>
      <c r="GE634" s="1">
        <f t="shared" si="3337"/>
        <v>0</v>
      </c>
      <c r="GF634" s="1">
        <f t="shared" si="3338"/>
        <v>0</v>
      </c>
      <c r="GG634" s="1">
        <f t="shared" si="3339"/>
        <v>1</v>
      </c>
      <c r="GI634" s="1">
        <f t="shared" si="3340"/>
        <v>1</v>
      </c>
      <c r="GK634" s="1">
        <f t="shared" si="3341"/>
        <v>1</v>
      </c>
      <c r="GL634" s="1">
        <f t="shared" si="3342"/>
        <v>1</v>
      </c>
      <c r="GM634" s="1">
        <f t="shared" si="3343"/>
        <v>1</v>
      </c>
      <c r="GN634" s="1">
        <f t="shared" si="3344"/>
        <v>1</v>
      </c>
      <c r="GO634" s="1">
        <f t="shared" si="3345"/>
        <v>0</v>
      </c>
      <c r="GP634" s="1">
        <f t="shared" si="3346"/>
        <v>0</v>
      </c>
      <c r="GQ634" s="1">
        <f t="shared" si="3347"/>
        <v>1</v>
      </c>
      <c r="GS634" s="1" t="str">
        <f t="shared" si="3348"/>
        <v/>
      </c>
      <c r="GT634" s="1" t="str">
        <f t="shared" si="3349"/>
        <v/>
      </c>
      <c r="GU634" s="1">
        <f t="shared" si="3350"/>
        <v>1</v>
      </c>
      <c r="GV634" s="1">
        <f t="shared" si="3351"/>
        <v>0</v>
      </c>
      <c r="GW634" s="1">
        <f t="shared" si="3352"/>
        <v>0</v>
      </c>
      <c r="GX634" s="1">
        <f t="shared" si="3353"/>
        <v>0</v>
      </c>
      <c r="GY634" s="1">
        <f t="shared" si="3354"/>
        <v>0</v>
      </c>
      <c r="GZ634" s="1"/>
      <c r="HA634" s="1">
        <f t="shared" si="3355"/>
        <v>0</v>
      </c>
      <c r="HB634" s="1">
        <f t="shared" si="3356"/>
        <v>0</v>
      </c>
      <c r="HC634" s="1">
        <f t="shared" si="3357"/>
        <v>0</v>
      </c>
      <c r="HD634" s="1">
        <f t="shared" si="3358"/>
        <v>0</v>
      </c>
      <c r="HE634" s="1">
        <f t="shared" si="3359"/>
        <v>0</v>
      </c>
      <c r="HF634" s="1">
        <f t="shared" si="3360"/>
        <v>0</v>
      </c>
      <c r="HH634" s="1">
        <f t="shared" si="3361"/>
        <v>1</v>
      </c>
      <c r="HI634" s="1">
        <f t="shared" si="3362"/>
        <v>0</v>
      </c>
      <c r="HJ634" s="1">
        <f t="shared" si="3363"/>
        <v>0</v>
      </c>
      <c r="HK634" s="1">
        <f t="shared" si="3364"/>
        <v>0</v>
      </c>
      <c r="HL634" s="1">
        <f t="shared" si="3365"/>
        <v>0</v>
      </c>
      <c r="HM634" s="1">
        <f t="shared" si="3366"/>
        <v>0</v>
      </c>
      <c r="HO634" s="1">
        <f t="shared" si="3367"/>
        <v>1</v>
      </c>
      <c r="HP634" s="1" t="str">
        <f t="shared" si="3368"/>
        <v/>
      </c>
      <c r="HQ634" s="1">
        <f t="shared" si="3369"/>
        <v>1</v>
      </c>
      <c r="HR634" t="str">
        <f t="shared" si="3370"/>
        <v/>
      </c>
      <c r="HS634" s="1">
        <f t="shared" si="3371"/>
        <v>1</v>
      </c>
      <c r="HT634" t="str">
        <f t="shared" si="3372"/>
        <v/>
      </c>
      <c r="HU634" t="str">
        <f t="shared" si="3373"/>
        <v/>
      </c>
      <c r="HV634" s="1" t="str">
        <f t="shared" si="3374"/>
        <v/>
      </c>
      <c r="HW634" s="1" t="str">
        <f t="shared" si="3375"/>
        <v/>
      </c>
      <c r="HX634" s="1" t="str">
        <f t="shared" si="3376"/>
        <v/>
      </c>
      <c r="HZ634" s="1">
        <f t="shared" si="3377"/>
        <v>0</v>
      </c>
      <c r="IA634" s="1" t="str">
        <f t="shared" si="3378"/>
        <v/>
      </c>
      <c r="IB634" s="1">
        <f t="shared" si="3379"/>
        <v>0</v>
      </c>
      <c r="IC634" s="1" t="str">
        <f t="shared" si="3380"/>
        <v/>
      </c>
      <c r="ID634" s="1">
        <f t="shared" si="3381"/>
        <v>0</v>
      </c>
      <c r="IE634" s="1" t="str">
        <f t="shared" si="3382"/>
        <v/>
      </c>
      <c r="IF634" s="1" t="str">
        <f t="shared" si="3383"/>
        <v/>
      </c>
      <c r="IG634" s="1" t="str">
        <f t="shared" si="3384"/>
        <v/>
      </c>
      <c r="IH634" s="1" t="str">
        <f t="shared" si="3385"/>
        <v/>
      </c>
      <c r="II634" s="1" t="str">
        <f t="shared" si="3386"/>
        <v/>
      </c>
      <c r="IO634" s="3"/>
      <c r="IP634" s="3"/>
      <c r="IQ634" s="4"/>
      <c r="IR634" s="4"/>
      <c r="IX634" s="6"/>
      <c r="IY634" s="6"/>
      <c r="IZ634" s="7"/>
      <c r="JA634" s="7"/>
      <c r="JG634" s="12"/>
      <c r="JH634" s="12"/>
      <c r="JI634" s="13"/>
      <c r="JJ634" s="13"/>
      <c r="JN634" s="6"/>
      <c r="JO634" s="6"/>
      <c r="JQ634" s="11"/>
      <c r="JR634" s="11"/>
      <c r="JS634" s="12"/>
      <c r="JT634" s="13"/>
      <c r="JU634" s="12"/>
      <c r="JV634" s="12"/>
      <c r="JW634" s="97"/>
      <c r="JX634" s="13"/>
      <c r="JY634" s="13"/>
      <c r="JZ634" s="97"/>
      <c r="KA634" s="97"/>
      <c r="KB634" s="11"/>
      <c r="KC634" s="11"/>
      <c r="KD634" s="11"/>
      <c r="KE634" s="11"/>
    </row>
    <row r="635" spans="1:291" x14ac:dyDescent="0.2">
      <c r="A635" s="14">
        <f t="shared" si="2545"/>
        <v>635</v>
      </c>
      <c r="C635" s="2">
        <v>43024</v>
      </c>
      <c r="G635" s="3">
        <v>107.22499999999999</v>
      </c>
      <c r="H635" s="3">
        <v>117.11</v>
      </c>
      <c r="I635" s="3">
        <v>125.13500000000001</v>
      </c>
      <c r="J635" s="4">
        <v>153.22999999999999</v>
      </c>
      <c r="P635" s="128">
        <f t="shared" si="3258"/>
        <v>3446.4999999999995</v>
      </c>
      <c r="Q635" s="5">
        <f t="shared" si="3259"/>
        <v>3755</v>
      </c>
      <c r="R635" s="6">
        <f t="shared" si="3260"/>
        <v>4013.5000000000005</v>
      </c>
      <c r="S635" s="7">
        <f t="shared" si="3261"/>
        <v>4918.9999999999991</v>
      </c>
      <c r="Y635" s="4">
        <f t="shared" si="3262"/>
        <v>2.75</v>
      </c>
      <c r="Z635" s="1">
        <f t="shared" si="3263"/>
        <v>7.5</v>
      </c>
      <c r="AA635" s="1">
        <f t="shared" si="3264"/>
        <v>8.9999999999990905</v>
      </c>
      <c r="AB635" s="1">
        <f t="shared" si="3265"/>
        <v>9.0000000000009095</v>
      </c>
      <c r="AC635" s="1"/>
      <c r="AD635" s="1"/>
      <c r="AE635" s="126"/>
      <c r="AF635" s="126"/>
      <c r="AG635" s="126"/>
      <c r="AH635" s="4">
        <f t="shared" si="3245"/>
        <v>0.5</v>
      </c>
      <c r="AI635" s="4">
        <f t="shared" si="3246"/>
        <v>1</v>
      </c>
      <c r="AJ635" s="4">
        <f t="shared" si="3247"/>
        <v>2.1000000000005459</v>
      </c>
      <c r="AK635" s="4">
        <f t="shared" si="3248"/>
        <v>1.5000000000006066</v>
      </c>
      <c r="AL635" s="4">
        <f t="shared" si="3249"/>
        <v>3.0000000000004547</v>
      </c>
      <c r="AM635" s="4">
        <f t="shared" si="3250"/>
        <v>5.9999999999987867</v>
      </c>
      <c r="AN635" s="4">
        <f t="shared" si="3251"/>
        <v>5.3999999999987267</v>
      </c>
      <c r="AO635" s="4">
        <f t="shared" si="3252"/>
        <v>1</v>
      </c>
      <c r="AP635" s="4">
        <f t="shared" si="3253"/>
        <v>0.16666666666606011</v>
      </c>
      <c r="AQ635" s="4">
        <f t="shared" si="3254"/>
        <v>3.7499999999978768</v>
      </c>
      <c r="AR635" s="4">
        <f t="shared" si="3255"/>
        <v>1.9000000000003636</v>
      </c>
      <c r="AS635" s="4">
        <f t="shared" si="3256"/>
        <v>5.4999999999997975</v>
      </c>
      <c r="AT635" s="4">
        <f t="shared" si="3257"/>
        <v>4.299999999999879</v>
      </c>
      <c r="AU635" s="1"/>
      <c r="BA635" s="11">
        <f t="shared" si="3266"/>
        <v>-2.75</v>
      </c>
      <c r="BB635" s="11">
        <f t="shared" si="3267"/>
        <v>-7.5</v>
      </c>
      <c r="BC635" s="12">
        <f t="shared" si="3268"/>
        <v>-8.9999999999990905</v>
      </c>
      <c r="BD635" s="13">
        <f t="shared" si="3269"/>
        <v>-9.0000000000009095</v>
      </c>
      <c r="BJ635" s="11">
        <f t="shared" ref="BJ635:BJ665" si="3418">((BA635*2)-(BB635/BJ$3))</f>
        <v>-0.5</v>
      </c>
      <c r="BK635" s="11">
        <f t="shared" si="3270"/>
        <v>-1</v>
      </c>
      <c r="BL635" s="11">
        <f t="shared" si="3271"/>
        <v>-2.1000000000005459</v>
      </c>
      <c r="BM635" s="11">
        <f t="shared" si="3272"/>
        <v>-1.5000000000006066</v>
      </c>
      <c r="BN635" s="11">
        <f t="shared" si="3273"/>
        <v>-3.0000000000004547</v>
      </c>
      <c r="BO635" s="11">
        <f t="shared" si="3274"/>
        <v>-5.9999999999987867</v>
      </c>
      <c r="BP635" s="11">
        <f t="shared" si="3275"/>
        <v>-5.3999999999987267</v>
      </c>
      <c r="BQ635" s="1">
        <v>1</v>
      </c>
      <c r="BR635" s="11">
        <f t="shared" si="3276"/>
        <v>0.16666666666606011</v>
      </c>
      <c r="BS635" s="11">
        <f t="shared" si="3277"/>
        <v>-3.7499999999978768</v>
      </c>
      <c r="BT635" s="11">
        <f t="shared" si="3278"/>
        <v>-1.9000000000003636</v>
      </c>
      <c r="BU635" s="11">
        <f t="shared" si="3279"/>
        <v>-5.4999999999997975</v>
      </c>
      <c r="BV635" s="11">
        <f t="shared" si="3280"/>
        <v>-4.299999999999879</v>
      </c>
      <c r="BY635" s="126"/>
      <c r="BZ635" s="126"/>
      <c r="CA635">
        <f t="shared" si="3281"/>
        <v>-5.4999999999997975</v>
      </c>
      <c r="CB635" s="1">
        <f t="shared" si="3282"/>
        <v>1</v>
      </c>
      <c r="CC635" s="1">
        <f t="shared" si="3283"/>
        <v>1</v>
      </c>
      <c r="CD635" s="1">
        <f t="shared" si="3284"/>
        <v>1</v>
      </c>
      <c r="CE635" s="126">
        <f t="shared" si="2942"/>
        <v>1</v>
      </c>
      <c r="CF635" s="1">
        <f t="shared" si="3285"/>
        <v>1</v>
      </c>
      <c r="CG635" s="1">
        <f t="shared" si="3286"/>
        <v>1</v>
      </c>
      <c r="CH635" s="1" t="str">
        <f t="shared" si="3388"/>
        <v/>
      </c>
      <c r="CI635" s="1" t="str">
        <f t="shared" si="3389"/>
        <v/>
      </c>
      <c r="CJ635" s="1">
        <f t="shared" si="3390"/>
        <v>0</v>
      </c>
      <c r="CK635" s="1">
        <f t="shared" si="3391"/>
        <v>0</v>
      </c>
      <c r="CL635" s="1">
        <f t="shared" si="3287"/>
        <v>1</v>
      </c>
      <c r="CM635" s="1">
        <f t="shared" si="3392"/>
        <v>0</v>
      </c>
      <c r="CN635" s="1" t="str">
        <f t="shared" si="3288"/>
        <v/>
      </c>
      <c r="CO635" s="1">
        <f t="shared" si="3289"/>
        <v>1</v>
      </c>
      <c r="CP635" s="1">
        <f t="shared" si="3290"/>
        <v>1</v>
      </c>
      <c r="CQ635" s="1" t="str">
        <f t="shared" si="3291"/>
        <v/>
      </c>
      <c r="CS635" s="1">
        <f t="shared" si="3292"/>
        <v>1</v>
      </c>
      <c r="CT635" s="1">
        <f t="shared" si="3293"/>
        <v>1</v>
      </c>
      <c r="CU635" s="1">
        <f t="shared" si="3294"/>
        <v>1</v>
      </c>
      <c r="CV635" s="126">
        <f t="shared" si="2944"/>
        <v>1</v>
      </c>
      <c r="CW635" s="1">
        <f t="shared" si="3295"/>
        <v>1</v>
      </c>
      <c r="CX635" s="1">
        <f t="shared" si="3296"/>
        <v>1</v>
      </c>
      <c r="CY635" s="1">
        <f t="shared" si="3393"/>
        <v>1</v>
      </c>
      <c r="CZ635" s="1">
        <f t="shared" si="3394"/>
        <v>1</v>
      </c>
      <c r="DA635" s="1">
        <f t="shared" si="3395"/>
        <v>1</v>
      </c>
      <c r="DB635" s="1" t="str">
        <f t="shared" si="3396"/>
        <v/>
      </c>
      <c r="DC635" s="1" t="str">
        <f t="shared" si="3397"/>
        <v/>
      </c>
      <c r="DD635" s="1">
        <f t="shared" si="3398"/>
        <v>0</v>
      </c>
      <c r="DE635" s="1" t="str">
        <f t="shared" si="3297"/>
        <v/>
      </c>
      <c r="DF635" s="1"/>
      <c r="DG635" s="126">
        <f t="shared" si="2945"/>
        <v>1</v>
      </c>
      <c r="DH635" s="1">
        <f t="shared" si="3298"/>
        <v>1</v>
      </c>
      <c r="DI635" s="1">
        <f t="shared" si="3299"/>
        <v>1</v>
      </c>
      <c r="DJ635" s="1">
        <f t="shared" si="3300"/>
        <v>1</v>
      </c>
      <c r="DK635" s="1" t="str">
        <f t="shared" si="3399"/>
        <v/>
      </c>
      <c r="DL635" s="1"/>
      <c r="DM635" s="1" t="str">
        <f t="shared" si="3400"/>
        <v/>
      </c>
      <c r="DN635" s="1">
        <f t="shared" si="3401"/>
        <v>1</v>
      </c>
      <c r="DO635" s="1">
        <f t="shared" si="3402"/>
        <v>1</v>
      </c>
      <c r="DP635" s="1">
        <f t="shared" si="3403"/>
        <v>1</v>
      </c>
      <c r="DQ635" s="1">
        <f t="shared" si="3404"/>
        <v>1</v>
      </c>
      <c r="DR635" s="1">
        <f t="shared" si="3405"/>
        <v>1</v>
      </c>
      <c r="DS635" s="1">
        <f t="shared" si="3406"/>
        <v>1</v>
      </c>
      <c r="DT635" s="1">
        <f t="shared" si="3407"/>
        <v>1</v>
      </c>
      <c r="DU635" s="1">
        <f t="shared" si="3408"/>
        <v>0</v>
      </c>
      <c r="DV635" s="1">
        <f t="shared" si="3301"/>
        <v>1</v>
      </c>
      <c r="DW635" s="1">
        <f t="shared" si="3302"/>
        <v>0</v>
      </c>
      <c r="DX635" s="1" t="str">
        <f t="shared" si="3409"/>
        <v/>
      </c>
      <c r="DY635" s="1" t="str">
        <f t="shared" si="3410"/>
        <v/>
      </c>
      <c r="EA635" s="1">
        <f t="shared" si="3303"/>
        <v>1</v>
      </c>
      <c r="EB635" s="1">
        <f t="shared" si="3304"/>
        <v>1</v>
      </c>
      <c r="EC635" s="1">
        <f t="shared" si="3305"/>
        <v>1</v>
      </c>
      <c r="ED635" s="1">
        <f t="shared" si="3306"/>
        <v>1</v>
      </c>
      <c r="EF635" s="1">
        <f t="shared" si="3307"/>
        <v>1</v>
      </c>
      <c r="EG635" s="1">
        <f t="shared" si="3308"/>
        <v>1</v>
      </c>
      <c r="EH635" s="1">
        <f t="shared" si="3309"/>
        <v>1</v>
      </c>
      <c r="EI635" s="1">
        <f t="shared" si="3310"/>
        <v>1</v>
      </c>
      <c r="EK635" s="1">
        <f t="shared" si="3311"/>
        <v>1</v>
      </c>
      <c r="EL635" s="1">
        <f t="shared" si="3312"/>
        <v>1</v>
      </c>
      <c r="EM635" s="1">
        <f t="shared" si="3313"/>
        <v>1</v>
      </c>
      <c r="EO635" s="1">
        <f t="shared" si="3314"/>
        <v>1</v>
      </c>
      <c r="EP635" s="1">
        <f t="shared" si="3315"/>
        <v>1</v>
      </c>
      <c r="EQ635" s="1">
        <f t="shared" si="3316"/>
        <v>1</v>
      </c>
      <c r="ES635" s="1">
        <f t="shared" si="3317"/>
        <v>1</v>
      </c>
      <c r="ET635" s="1">
        <f t="shared" si="3318"/>
        <v>1</v>
      </c>
      <c r="EU635" s="1">
        <f t="shared" si="3319"/>
        <v>1</v>
      </c>
      <c r="EV635" s="1">
        <f t="shared" si="3320"/>
        <v>1</v>
      </c>
      <c r="EW635" s="1">
        <f t="shared" si="3411"/>
        <v>1</v>
      </c>
      <c r="EY635" s="1">
        <f t="shared" si="3321"/>
        <v>1</v>
      </c>
      <c r="EZ635" s="1">
        <f t="shared" si="3322"/>
        <v>1</v>
      </c>
      <c r="FA635" s="1">
        <f t="shared" si="3323"/>
        <v>1</v>
      </c>
      <c r="FC635" s="1">
        <f t="shared" si="3324"/>
        <v>1</v>
      </c>
      <c r="FD635" s="1">
        <f t="shared" si="3412"/>
        <v>0</v>
      </c>
      <c r="FE635" s="1"/>
      <c r="FF635" s="1">
        <f t="shared" si="3325"/>
        <v>1</v>
      </c>
      <c r="FG635" s="1">
        <f t="shared" si="3326"/>
        <v>1</v>
      </c>
      <c r="FH635" s="1">
        <f t="shared" si="3327"/>
        <v>1</v>
      </c>
      <c r="FI635" s="1">
        <f t="shared" si="3413"/>
        <v>1</v>
      </c>
      <c r="FJ635" s="1">
        <f t="shared" si="3414"/>
        <v>1</v>
      </c>
      <c r="FK635" s="1">
        <f t="shared" si="3415"/>
        <v>1</v>
      </c>
      <c r="FL635" s="1">
        <f t="shared" si="3416"/>
        <v>1</v>
      </c>
      <c r="FN635" s="1" t="str">
        <f t="shared" si="3328"/>
        <v/>
      </c>
      <c r="FO635" s="1" t="str">
        <f t="shared" si="3417"/>
        <v/>
      </c>
      <c r="FP635" s="1">
        <f t="shared" si="3329"/>
        <v>0</v>
      </c>
      <c r="FV635" s="1">
        <f t="shared" si="3330"/>
        <v>1</v>
      </c>
      <c r="FW635" s="1">
        <f t="shared" si="3331"/>
        <v>1</v>
      </c>
      <c r="FX635" s="1">
        <f t="shared" si="3332"/>
        <v>0</v>
      </c>
      <c r="GA635" s="1">
        <f t="shared" si="3333"/>
        <v>0</v>
      </c>
      <c r="GB635" s="1">
        <f t="shared" si="3334"/>
        <v>0</v>
      </c>
      <c r="GC635" s="1">
        <f t="shared" si="3335"/>
        <v>0</v>
      </c>
      <c r="GD635" s="1">
        <f t="shared" si="3336"/>
        <v>0</v>
      </c>
      <c r="GE635" s="1">
        <f t="shared" si="3337"/>
        <v>0</v>
      </c>
      <c r="GF635" s="1">
        <f t="shared" si="3338"/>
        <v>0</v>
      </c>
      <c r="GG635" s="1">
        <f t="shared" si="3339"/>
        <v>0</v>
      </c>
      <c r="GI635" s="1">
        <f t="shared" si="3340"/>
        <v>0</v>
      </c>
      <c r="GK635" s="1">
        <f t="shared" si="3341"/>
        <v>1</v>
      </c>
      <c r="GL635" s="1">
        <f t="shared" si="3342"/>
        <v>1</v>
      </c>
      <c r="GM635" s="1">
        <f t="shared" si="3343"/>
        <v>1</v>
      </c>
      <c r="GN635" s="1">
        <f t="shared" si="3344"/>
        <v>1</v>
      </c>
      <c r="GO635" s="1">
        <f t="shared" si="3345"/>
        <v>1</v>
      </c>
      <c r="GP635" s="1">
        <f t="shared" si="3346"/>
        <v>1</v>
      </c>
      <c r="GQ635" s="1">
        <f t="shared" si="3347"/>
        <v>1</v>
      </c>
      <c r="GS635" s="1" t="str">
        <f t="shared" si="3348"/>
        <v/>
      </c>
      <c r="GT635" s="1" t="str">
        <f t="shared" si="3349"/>
        <v/>
      </c>
      <c r="GU635" s="1">
        <f t="shared" si="3350"/>
        <v>1</v>
      </c>
      <c r="GV635" s="1">
        <f t="shared" si="3351"/>
        <v>1</v>
      </c>
      <c r="GW635" s="1">
        <f t="shared" si="3352"/>
        <v>0</v>
      </c>
      <c r="GX635" s="1">
        <f t="shared" si="3353"/>
        <v>0</v>
      </c>
      <c r="GY635" s="1">
        <f t="shared" si="3354"/>
        <v>0</v>
      </c>
      <c r="GZ635" s="1"/>
      <c r="HA635" s="1">
        <f t="shared" si="3355"/>
        <v>1</v>
      </c>
      <c r="HB635" s="1">
        <f t="shared" si="3356"/>
        <v>1</v>
      </c>
      <c r="HC635" s="1">
        <f t="shared" si="3357"/>
        <v>1</v>
      </c>
      <c r="HD635" s="1">
        <f t="shared" si="3358"/>
        <v>0</v>
      </c>
      <c r="HE635" s="1">
        <f t="shared" si="3359"/>
        <v>0</v>
      </c>
      <c r="HF635" s="1">
        <f t="shared" si="3360"/>
        <v>0</v>
      </c>
      <c r="HH635" s="1">
        <f t="shared" si="3361"/>
        <v>1</v>
      </c>
      <c r="HI635" s="1">
        <f t="shared" si="3362"/>
        <v>1</v>
      </c>
      <c r="HJ635" s="1">
        <f t="shared" si="3363"/>
        <v>0</v>
      </c>
      <c r="HK635" s="1">
        <f t="shared" si="3364"/>
        <v>0</v>
      </c>
      <c r="HL635" s="1">
        <f t="shared" si="3365"/>
        <v>0</v>
      </c>
      <c r="HM635" s="1">
        <f t="shared" si="3366"/>
        <v>0</v>
      </c>
      <c r="HO635" s="1" t="str">
        <f t="shared" si="3367"/>
        <v/>
      </c>
      <c r="HP635" s="1">
        <f t="shared" si="3368"/>
        <v>0</v>
      </c>
      <c r="HQ635" s="1" t="str">
        <f t="shared" si="3369"/>
        <v/>
      </c>
      <c r="HR635" t="str">
        <f t="shared" si="3370"/>
        <v/>
      </c>
      <c r="HS635" s="1" t="str">
        <f t="shared" si="3371"/>
        <v/>
      </c>
      <c r="HT635" t="str">
        <f t="shared" si="3372"/>
        <v/>
      </c>
      <c r="HU635" t="str">
        <f t="shared" si="3373"/>
        <v/>
      </c>
      <c r="HV635" s="1" t="str">
        <f t="shared" si="3374"/>
        <v/>
      </c>
      <c r="HW635" s="1" t="str">
        <f t="shared" si="3375"/>
        <v/>
      </c>
      <c r="HX635" s="1" t="str">
        <f t="shared" si="3376"/>
        <v/>
      </c>
      <c r="HZ635" s="1" t="str">
        <f t="shared" si="3377"/>
        <v/>
      </c>
      <c r="IA635" s="1">
        <f t="shared" si="3378"/>
        <v>0</v>
      </c>
      <c r="IB635" s="1" t="str">
        <f t="shared" si="3379"/>
        <v/>
      </c>
      <c r="IC635" s="1" t="str">
        <f t="shared" si="3380"/>
        <v/>
      </c>
      <c r="ID635" s="1" t="str">
        <f t="shared" si="3381"/>
        <v/>
      </c>
      <c r="IE635" s="1" t="str">
        <f t="shared" si="3382"/>
        <v/>
      </c>
      <c r="IF635" s="1" t="str">
        <f t="shared" si="3383"/>
        <v/>
      </c>
      <c r="IG635" s="1" t="str">
        <f t="shared" si="3384"/>
        <v/>
      </c>
      <c r="IH635" s="1" t="str">
        <f t="shared" si="3385"/>
        <v/>
      </c>
      <c r="II635" s="1" t="str">
        <f t="shared" si="3386"/>
        <v/>
      </c>
      <c r="IO635" s="3"/>
      <c r="IP635" s="3"/>
      <c r="IQ635" s="4"/>
      <c r="IR635" s="4"/>
      <c r="IX635" s="6"/>
      <c r="IY635" s="6"/>
      <c r="IZ635" s="7"/>
      <c r="JA635" s="7"/>
      <c r="JG635" s="12"/>
      <c r="JH635" s="12"/>
      <c r="JI635" s="13"/>
      <c r="JJ635" s="13"/>
      <c r="JN635" s="6"/>
      <c r="JO635" s="6"/>
      <c r="JQ635" s="11"/>
      <c r="JR635" s="11"/>
      <c r="JS635" s="12"/>
      <c r="JT635" s="13"/>
      <c r="JU635" s="12"/>
      <c r="JV635" s="12"/>
      <c r="JW635" s="97"/>
      <c r="JX635" s="13"/>
      <c r="JY635" s="13"/>
      <c r="JZ635" s="97"/>
      <c r="KA635" s="97"/>
      <c r="KB635" s="11"/>
      <c r="KC635" s="11"/>
      <c r="KD635" s="11"/>
      <c r="KE635" s="11"/>
    </row>
    <row r="636" spans="1:291" x14ac:dyDescent="0.2">
      <c r="A636" s="14">
        <f t="shared" si="2545"/>
        <v>636</v>
      </c>
      <c r="C636" s="2">
        <v>43025</v>
      </c>
      <c r="G636" s="3">
        <v>107.22499999999999</v>
      </c>
      <c r="H636" s="3">
        <v>117.11</v>
      </c>
      <c r="I636" s="3">
        <v>125.14</v>
      </c>
      <c r="J636" s="4">
        <v>154.02000000000001</v>
      </c>
      <c r="P636" s="128">
        <f t="shared" si="3258"/>
        <v>3446.4999999999995</v>
      </c>
      <c r="Q636" s="5">
        <f t="shared" si="3259"/>
        <v>3755</v>
      </c>
      <c r="R636" s="6">
        <f t="shared" si="3260"/>
        <v>4014</v>
      </c>
      <c r="S636" s="7">
        <f t="shared" si="3261"/>
        <v>4930.0000000000009</v>
      </c>
      <c r="Y636" s="4">
        <f t="shared" si="3262"/>
        <v>0</v>
      </c>
      <c r="Z636" s="1">
        <f t="shared" si="3263"/>
        <v>0</v>
      </c>
      <c r="AA636" s="1">
        <f t="shared" si="3264"/>
        <v>0.49999999999954525</v>
      </c>
      <c r="AB636" s="1">
        <f t="shared" si="3265"/>
        <v>11.000000000001819</v>
      </c>
      <c r="AC636" s="1"/>
      <c r="AD636" s="1"/>
      <c r="AE636" s="126"/>
      <c r="AF636" s="126"/>
      <c r="AG636" s="126"/>
      <c r="AH636" s="4">
        <f t="shared" si="3245"/>
        <v>0</v>
      </c>
      <c r="AI636" s="4">
        <f t="shared" si="3246"/>
        <v>0</v>
      </c>
      <c r="AJ636" s="4">
        <f t="shared" si="3247"/>
        <v>0.29999999999972715</v>
      </c>
      <c r="AK636" s="4">
        <f t="shared" si="3248"/>
        <v>0.33333333333303017</v>
      </c>
      <c r="AL636" s="4">
        <f t="shared" si="3249"/>
        <v>0.24999999999977263</v>
      </c>
      <c r="AM636" s="4">
        <f t="shared" si="3250"/>
        <v>3.1666666666677279</v>
      </c>
      <c r="AN636" s="4">
        <f t="shared" si="3251"/>
        <v>3.9000000000011825</v>
      </c>
      <c r="AO636" s="4">
        <f t="shared" si="3252"/>
        <v>1</v>
      </c>
      <c r="AP636" s="4">
        <f t="shared" si="3253"/>
        <v>0.33333333333303017</v>
      </c>
      <c r="AQ636" s="4">
        <f t="shared" si="3254"/>
        <v>2.6666666666681826</v>
      </c>
      <c r="AR636" s="4">
        <f t="shared" si="3255"/>
        <v>0.1999999999998181</v>
      </c>
      <c r="AS636" s="4">
        <f t="shared" si="3256"/>
        <v>2.4444444444448488</v>
      </c>
      <c r="AT636" s="4">
        <f t="shared" si="3257"/>
        <v>1.4666666666669093</v>
      </c>
      <c r="AU636" s="1"/>
      <c r="BA636" s="11">
        <f t="shared" si="3266"/>
        <v>0</v>
      </c>
      <c r="BB636" s="11">
        <f t="shared" si="3267"/>
        <v>0</v>
      </c>
      <c r="BC636" s="12">
        <f t="shared" si="3268"/>
        <v>0.49999999999954525</v>
      </c>
      <c r="BD636" s="13">
        <f t="shared" si="3269"/>
        <v>11.000000000001819</v>
      </c>
      <c r="BJ636" s="11">
        <f t="shared" si="3418"/>
        <v>0</v>
      </c>
      <c r="BK636" s="11">
        <f t="shared" si="3270"/>
        <v>0</v>
      </c>
      <c r="BL636" s="11">
        <f t="shared" si="3271"/>
        <v>-0.29999999999972715</v>
      </c>
      <c r="BM636" s="11">
        <f t="shared" si="3272"/>
        <v>-0.33333333333303017</v>
      </c>
      <c r="BN636" s="11">
        <f t="shared" si="3273"/>
        <v>-0.24999999999977263</v>
      </c>
      <c r="BO636" s="11">
        <f t="shared" si="3274"/>
        <v>-3.1666666666677279</v>
      </c>
      <c r="BP636" s="11">
        <f t="shared" si="3275"/>
        <v>-3.9000000000011825</v>
      </c>
      <c r="BQ636" s="1">
        <v>1</v>
      </c>
      <c r="BR636" s="11">
        <f t="shared" si="3276"/>
        <v>-0.33333333333303017</v>
      </c>
      <c r="BS636" s="11">
        <f t="shared" si="3277"/>
        <v>-2.6666666666681826</v>
      </c>
      <c r="BT636" s="11">
        <f t="shared" si="3278"/>
        <v>-0.1999999999998181</v>
      </c>
      <c r="BU636" s="11">
        <f t="shared" si="3279"/>
        <v>-2.4444444444448488</v>
      </c>
      <c r="BV636" s="11">
        <f t="shared" si="3280"/>
        <v>-1.4666666666669093</v>
      </c>
      <c r="BY636" s="126"/>
      <c r="BZ636" s="126"/>
      <c r="CA636">
        <f t="shared" si="3281"/>
        <v>-2.4444444444448488</v>
      </c>
      <c r="CB636" s="1">
        <f t="shared" si="3282"/>
        <v>1</v>
      </c>
      <c r="CC636" s="1">
        <f t="shared" si="3283"/>
        <v>1</v>
      </c>
      <c r="CD636" s="1">
        <f t="shared" si="3284"/>
        <v>1</v>
      </c>
      <c r="CE636" s="126">
        <f t="shared" si="2942"/>
        <v>0</v>
      </c>
      <c r="CF636" s="1">
        <f t="shared" si="3285"/>
        <v>0</v>
      </c>
      <c r="CG636" s="1" t="str">
        <f t="shared" si="3286"/>
        <v/>
      </c>
      <c r="CH636" s="1">
        <f t="shared" si="3388"/>
        <v>1</v>
      </c>
      <c r="CI636" s="1">
        <f t="shared" si="3389"/>
        <v>1</v>
      </c>
      <c r="CJ636" s="1" t="str">
        <f t="shared" si="3390"/>
        <v/>
      </c>
      <c r="CK636" s="1" t="str">
        <f t="shared" si="3391"/>
        <v/>
      </c>
      <c r="CL636" s="1">
        <f t="shared" si="3287"/>
        <v>1</v>
      </c>
      <c r="CM636" s="1">
        <f t="shared" si="3392"/>
        <v>1</v>
      </c>
      <c r="CN636" s="1">
        <f t="shared" si="3288"/>
        <v>1</v>
      </c>
      <c r="CO636" s="1" t="str">
        <f t="shared" si="3289"/>
        <v/>
      </c>
      <c r="CP636" s="1">
        <f t="shared" si="3290"/>
        <v>1</v>
      </c>
      <c r="CQ636" s="1" t="str">
        <f t="shared" si="3291"/>
        <v/>
      </c>
      <c r="CS636" s="1">
        <f t="shared" si="3292"/>
        <v>1</v>
      </c>
      <c r="CT636" s="1">
        <f t="shared" si="3293"/>
        <v>1</v>
      </c>
      <c r="CU636" s="1">
        <f t="shared" si="3294"/>
        <v>0</v>
      </c>
      <c r="CV636" s="126">
        <f t="shared" si="2944"/>
        <v>0</v>
      </c>
      <c r="CW636" s="1">
        <f t="shared" si="3295"/>
        <v>1</v>
      </c>
      <c r="CX636" s="1" t="str">
        <f t="shared" si="3296"/>
        <v/>
      </c>
      <c r="CY636" s="1" t="str">
        <f t="shared" si="3393"/>
        <v/>
      </c>
      <c r="CZ636" s="1" t="str">
        <f t="shared" si="3394"/>
        <v/>
      </c>
      <c r="DA636" s="1" t="str">
        <f t="shared" si="3395"/>
        <v/>
      </c>
      <c r="DB636" s="1">
        <f t="shared" si="3396"/>
        <v>0</v>
      </c>
      <c r="DC636" s="1">
        <f t="shared" si="3397"/>
        <v>1</v>
      </c>
      <c r="DD636" s="1" t="str">
        <f t="shared" si="3398"/>
        <v/>
      </c>
      <c r="DE636" s="1" t="str">
        <f t="shared" si="3297"/>
        <v/>
      </c>
      <c r="DF636" s="1"/>
      <c r="DG636" s="126">
        <f t="shared" si="2945"/>
        <v>1</v>
      </c>
      <c r="DH636" s="1">
        <f t="shared" si="3298"/>
        <v>1</v>
      </c>
      <c r="DI636" s="1">
        <f t="shared" si="3299"/>
        <v>0</v>
      </c>
      <c r="DJ636" s="1">
        <f t="shared" si="3300"/>
        <v>0</v>
      </c>
      <c r="DK636" s="1">
        <f t="shared" si="3399"/>
        <v>0</v>
      </c>
      <c r="DL636" s="1"/>
      <c r="DM636" s="1">
        <f t="shared" si="3400"/>
        <v>1</v>
      </c>
      <c r="DN636" s="1" t="str">
        <f t="shared" si="3401"/>
        <v/>
      </c>
      <c r="DO636" s="1" t="str">
        <f t="shared" si="3402"/>
        <v/>
      </c>
      <c r="DP636" s="1" t="str">
        <f t="shared" si="3403"/>
        <v/>
      </c>
      <c r="DQ636" s="1" t="str">
        <f t="shared" si="3404"/>
        <v/>
      </c>
      <c r="DR636" s="1" t="str">
        <f t="shared" si="3405"/>
        <v/>
      </c>
      <c r="DS636" s="1" t="str">
        <f t="shared" si="3406"/>
        <v/>
      </c>
      <c r="DT636" s="1" t="str">
        <f t="shared" si="3407"/>
        <v/>
      </c>
      <c r="DU636" s="1" t="str">
        <f t="shared" si="3408"/>
        <v/>
      </c>
      <c r="DV636" s="1">
        <f t="shared" si="3301"/>
        <v>0</v>
      </c>
      <c r="DW636" s="1">
        <f t="shared" si="3302"/>
        <v>0</v>
      </c>
      <c r="DX636" s="1" t="str">
        <f t="shared" si="3409"/>
        <v/>
      </c>
      <c r="DY636" s="1" t="str">
        <f t="shared" si="3410"/>
        <v/>
      </c>
      <c r="EA636" s="1">
        <f t="shared" si="3303"/>
        <v>1</v>
      </c>
      <c r="EB636" s="1">
        <f t="shared" si="3304"/>
        <v>1</v>
      </c>
      <c r="EC636" s="1">
        <f t="shared" si="3305"/>
        <v>0</v>
      </c>
      <c r="ED636" s="1">
        <f t="shared" si="3306"/>
        <v>0</v>
      </c>
      <c r="EF636" s="1">
        <f t="shared" si="3307"/>
        <v>1</v>
      </c>
      <c r="EG636" s="1">
        <f t="shared" si="3308"/>
        <v>1</v>
      </c>
      <c r="EH636" s="1">
        <f t="shared" si="3309"/>
        <v>0</v>
      </c>
      <c r="EI636" s="1">
        <f t="shared" si="3310"/>
        <v>0</v>
      </c>
      <c r="EK636" s="1">
        <f t="shared" si="3311"/>
        <v>1</v>
      </c>
      <c r="EL636" s="1">
        <f t="shared" si="3312"/>
        <v>1</v>
      </c>
      <c r="EM636" s="1">
        <f t="shared" si="3313"/>
        <v>1</v>
      </c>
      <c r="EO636" s="1">
        <f t="shared" si="3314"/>
        <v>1</v>
      </c>
      <c r="EP636" s="1">
        <f t="shared" si="3315"/>
        <v>1</v>
      </c>
      <c r="EQ636" s="1">
        <f t="shared" si="3316"/>
        <v>1</v>
      </c>
      <c r="ES636" s="1">
        <f t="shared" si="3317"/>
        <v>1</v>
      </c>
      <c r="ET636" s="1">
        <f t="shared" si="3318"/>
        <v>1</v>
      </c>
      <c r="EU636" s="1">
        <f t="shared" si="3319"/>
        <v>1</v>
      </c>
      <c r="EV636" s="1">
        <f t="shared" si="3320"/>
        <v>1</v>
      </c>
      <c r="EW636" s="1">
        <f t="shared" si="3411"/>
        <v>0</v>
      </c>
      <c r="EY636" s="1">
        <f t="shared" si="3321"/>
        <v>1</v>
      </c>
      <c r="EZ636" s="1">
        <f t="shared" si="3322"/>
        <v>1</v>
      </c>
      <c r="FA636" s="1">
        <f t="shared" si="3323"/>
        <v>1</v>
      </c>
      <c r="FC636" s="1">
        <f t="shared" si="3324"/>
        <v>1</v>
      </c>
      <c r="FD636" s="1">
        <f t="shared" si="3412"/>
        <v>1</v>
      </c>
      <c r="FE636" s="1"/>
      <c r="FF636" s="1">
        <f t="shared" si="3325"/>
        <v>1</v>
      </c>
      <c r="FG636" s="1">
        <f t="shared" si="3326"/>
        <v>1</v>
      </c>
      <c r="FH636" s="1">
        <f t="shared" si="3327"/>
        <v>1</v>
      </c>
      <c r="FI636" s="1">
        <f t="shared" si="3413"/>
        <v>0</v>
      </c>
      <c r="FJ636" s="1">
        <f t="shared" si="3414"/>
        <v>0</v>
      </c>
      <c r="FK636" s="1">
        <f t="shared" si="3415"/>
        <v>0</v>
      </c>
      <c r="FL636" s="1">
        <f t="shared" si="3416"/>
        <v>0</v>
      </c>
      <c r="FN636" s="1" t="str">
        <f t="shared" si="3328"/>
        <v/>
      </c>
      <c r="FO636" s="1" t="str">
        <f t="shared" si="3417"/>
        <v/>
      </c>
      <c r="FP636" s="1" t="str">
        <f t="shared" si="3329"/>
        <v/>
      </c>
      <c r="FV636" s="1">
        <f t="shared" si="3330"/>
        <v>0</v>
      </c>
      <c r="FW636" s="1">
        <f t="shared" si="3331"/>
        <v>1</v>
      </c>
      <c r="FX636" s="1">
        <f t="shared" si="3332"/>
        <v>1</v>
      </c>
      <c r="GA636" s="1">
        <f t="shared" si="3333"/>
        <v>1</v>
      </c>
      <c r="GB636" s="1">
        <f t="shared" si="3334"/>
        <v>1</v>
      </c>
      <c r="GC636" s="1">
        <f t="shared" si="3335"/>
        <v>0</v>
      </c>
      <c r="GD636" s="1">
        <f t="shared" si="3336"/>
        <v>0</v>
      </c>
      <c r="GE636" s="1">
        <f t="shared" si="3337"/>
        <v>1</v>
      </c>
      <c r="GF636" s="1">
        <f t="shared" si="3338"/>
        <v>1</v>
      </c>
      <c r="GG636" s="1">
        <f t="shared" si="3339"/>
        <v>1</v>
      </c>
      <c r="GI636" s="1">
        <f t="shared" si="3340"/>
        <v>1</v>
      </c>
      <c r="GK636" s="1">
        <f t="shared" si="3341"/>
        <v>1</v>
      </c>
      <c r="GL636" s="1">
        <f t="shared" si="3342"/>
        <v>1</v>
      </c>
      <c r="GM636" s="1">
        <f t="shared" si="3343"/>
        <v>0</v>
      </c>
      <c r="GN636" s="1">
        <f t="shared" si="3344"/>
        <v>0</v>
      </c>
      <c r="GO636" s="1">
        <f t="shared" si="3345"/>
        <v>1</v>
      </c>
      <c r="GP636" s="1">
        <f t="shared" si="3346"/>
        <v>1</v>
      </c>
      <c r="GQ636" s="1">
        <f t="shared" si="3347"/>
        <v>1</v>
      </c>
      <c r="GS636" s="1" t="str">
        <f t="shared" si="3348"/>
        <v/>
      </c>
      <c r="GT636" s="1" t="str">
        <f t="shared" si="3349"/>
        <v/>
      </c>
      <c r="GU636" s="1">
        <f t="shared" si="3350"/>
        <v>0</v>
      </c>
      <c r="GV636" s="1">
        <f t="shared" si="3351"/>
        <v>0</v>
      </c>
      <c r="GW636" s="1">
        <f t="shared" si="3352"/>
        <v>0</v>
      </c>
      <c r="GX636" s="1">
        <f t="shared" si="3353"/>
        <v>0</v>
      </c>
      <c r="GY636" s="1">
        <f t="shared" si="3354"/>
        <v>0</v>
      </c>
      <c r="GZ636" s="1"/>
      <c r="HA636" s="1">
        <f t="shared" si="3355"/>
        <v>1</v>
      </c>
      <c r="HB636" s="1">
        <f t="shared" si="3356"/>
        <v>0</v>
      </c>
      <c r="HC636" s="1">
        <f t="shared" si="3357"/>
        <v>0</v>
      </c>
      <c r="HD636" s="1">
        <f t="shared" si="3358"/>
        <v>0</v>
      </c>
      <c r="HE636" s="1">
        <f t="shared" si="3359"/>
        <v>0</v>
      </c>
      <c r="HF636" s="1">
        <f t="shared" si="3360"/>
        <v>0</v>
      </c>
      <c r="HH636" s="1">
        <f t="shared" si="3361"/>
        <v>1</v>
      </c>
      <c r="HI636" s="1">
        <f t="shared" si="3362"/>
        <v>0</v>
      </c>
      <c r="HJ636" s="1">
        <f t="shared" si="3363"/>
        <v>0</v>
      </c>
      <c r="HK636" s="1">
        <f t="shared" si="3364"/>
        <v>0</v>
      </c>
      <c r="HL636" s="1">
        <f t="shared" si="3365"/>
        <v>0</v>
      </c>
      <c r="HM636" s="1">
        <f t="shared" si="3366"/>
        <v>0</v>
      </c>
      <c r="HO636" s="1">
        <f t="shared" si="3367"/>
        <v>1</v>
      </c>
      <c r="HP636" s="1" t="str">
        <f t="shared" si="3368"/>
        <v/>
      </c>
      <c r="HQ636" s="1">
        <f t="shared" si="3369"/>
        <v>1</v>
      </c>
      <c r="HR636" t="str">
        <f t="shared" si="3370"/>
        <v/>
      </c>
      <c r="HS636" s="1" t="str">
        <f t="shared" si="3371"/>
        <v/>
      </c>
      <c r="HT636" t="str">
        <f t="shared" si="3372"/>
        <v/>
      </c>
      <c r="HU636" t="str">
        <f t="shared" si="3373"/>
        <v/>
      </c>
      <c r="HV636" s="1" t="str">
        <f t="shared" si="3374"/>
        <v/>
      </c>
      <c r="HW636" s="1" t="str">
        <f t="shared" si="3375"/>
        <v/>
      </c>
      <c r="HX636" s="1" t="str">
        <f t="shared" si="3376"/>
        <v/>
      </c>
      <c r="HZ636" s="1">
        <f t="shared" si="3377"/>
        <v>1</v>
      </c>
      <c r="IA636" s="1" t="str">
        <f t="shared" si="3378"/>
        <v/>
      </c>
      <c r="IB636" s="1">
        <f t="shared" si="3379"/>
        <v>1</v>
      </c>
      <c r="IC636" s="1" t="str">
        <f t="shared" si="3380"/>
        <v/>
      </c>
      <c r="ID636" s="1" t="str">
        <f t="shared" si="3381"/>
        <v/>
      </c>
      <c r="IE636" s="1" t="str">
        <f t="shared" si="3382"/>
        <v/>
      </c>
      <c r="IF636" s="1" t="str">
        <f t="shared" si="3383"/>
        <v/>
      </c>
      <c r="IG636" s="1" t="str">
        <f t="shared" si="3384"/>
        <v/>
      </c>
      <c r="IH636" s="1" t="str">
        <f t="shared" si="3385"/>
        <v/>
      </c>
      <c r="II636" s="1" t="str">
        <f t="shared" si="3386"/>
        <v/>
      </c>
      <c r="IO636" s="3"/>
      <c r="IP636" s="3"/>
      <c r="IQ636" s="4"/>
      <c r="IR636" s="4"/>
      <c r="IX636" s="6"/>
      <c r="IY636" s="6"/>
      <c r="IZ636" s="7"/>
      <c r="JA636" s="7"/>
      <c r="JG636" s="12"/>
      <c r="JH636" s="12"/>
      <c r="JI636" s="13"/>
      <c r="JJ636" s="13"/>
      <c r="JN636" s="6"/>
      <c r="JO636" s="6"/>
      <c r="JQ636" s="11"/>
      <c r="JR636" s="11"/>
      <c r="JS636" s="12"/>
      <c r="JT636" s="13"/>
      <c r="JU636" s="12"/>
      <c r="JV636" s="12"/>
      <c r="JW636" s="97"/>
      <c r="JX636" s="13"/>
      <c r="JY636" s="13"/>
      <c r="JZ636" s="97"/>
      <c r="KA636" s="97"/>
      <c r="KB636" s="11"/>
      <c r="KC636" s="11"/>
      <c r="KD636" s="11"/>
      <c r="KE636" s="11"/>
    </row>
    <row r="637" spans="1:291" x14ac:dyDescent="0.2">
      <c r="A637" s="14">
        <f t="shared" si="2545"/>
        <v>637</v>
      </c>
      <c r="C637" s="2">
        <v>43026</v>
      </c>
      <c r="G637" s="3">
        <v>107.217</v>
      </c>
      <c r="H637" s="3">
        <v>117.06699999999999</v>
      </c>
      <c r="I637" s="3">
        <v>125.045</v>
      </c>
      <c r="J637" s="4">
        <v>153.01</v>
      </c>
      <c r="P637" s="128">
        <f t="shared" si="3258"/>
        <v>3445.75</v>
      </c>
      <c r="Q637" s="5">
        <f t="shared" si="3259"/>
        <v>3750.7499999999991</v>
      </c>
      <c r="R637" s="6">
        <f t="shared" si="3260"/>
        <v>4004.5</v>
      </c>
      <c r="S637" s="7">
        <f t="shared" si="3261"/>
        <v>4896.9999999999991</v>
      </c>
      <c r="Y637" s="4">
        <f t="shared" si="3262"/>
        <v>0.74999999999954525</v>
      </c>
      <c r="Z637" s="1">
        <f t="shared" si="3263"/>
        <v>4.2500000000009095</v>
      </c>
      <c r="AA637" s="1">
        <f t="shared" si="3264"/>
        <v>9.5</v>
      </c>
      <c r="AB637" s="1">
        <f t="shared" si="3265"/>
        <v>33.000000000001819</v>
      </c>
      <c r="AC637" s="1"/>
      <c r="AD637" s="1"/>
      <c r="AE637" s="126"/>
      <c r="AF637" s="126"/>
      <c r="AG637" s="126"/>
      <c r="AH637" s="4">
        <f t="shared" si="3245"/>
        <v>1.3333333333348492</v>
      </c>
      <c r="AI637" s="4">
        <f t="shared" si="3246"/>
        <v>1.0500000000014551</v>
      </c>
      <c r="AJ637" s="4">
        <f t="shared" si="3247"/>
        <v>1.4499999999990907</v>
      </c>
      <c r="AK637" s="4">
        <f t="shared" si="3248"/>
        <v>2.0833333333324235</v>
      </c>
      <c r="AL637" s="4">
        <f t="shared" si="3249"/>
        <v>0.49999999999909051</v>
      </c>
      <c r="AM637" s="4">
        <f t="shared" si="3250"/>
        <v>1.5000000000006057</v>
      </c>
      <c r="AN637" s="4">
        <f t="shared" si="3251"/>
        <v>3.7000000000007276</v>
      </c>
      <c r="AO637" s="4">
        <f t="shared" si="3252"/>
        <v>1</v>
      </c>
      <c r="AP637" s="4">
        <f t="shared" si="3253"/>
        <v>0.33333333332999837</v>
      </c>
      <c r="AQ637" s="4">
        <f t="shared" si="3254"/>
        <v>1.6249999999980296</v>
      </c>
      <c r="AR637" s="4">
        <f t="shared" si="3255"/>
        <v>2.3000000000009093</v>
      </c>
      <c r="AS637" s="4">
        <f t="shared" si="3256"/>
        <v>3.0833333333328277</v>
      </c>
      <c r="AT637" s="4">
        <f t="shared" si="3257"/>
        <v>2.9000000000011523</v>
      </c>
      <c r="AU637" s="1"/>
      <c r="BA637" s="11">
        <f t="shared" si="3266"/>
        <v>-0.74999999999954525</v>
      </c>
      <c r="BB637" s="11">
        <f t="shared" si="3267"/>
        <v>-4.2500000000009095</v>
      </c>
      <c r="BC637" s="12">
        <f t="shared" si="3268"/>
        <v>-9.5</v>
      </c>
      <c r="BD637" s="13">
        <f t="shared" si="3269"/>
        <v>-33.000000000001819</v>
      </c>
      <c r="BJ637" s="11">
        <f t="shared" si="3418"/>
        <v>1.3333333333348492</v>
      </c>
      <c r="BK637" s="11">
        <f t="shared" si="3270"/>
        <v>1.0500000000014551</v>
      </c>
      <c r="BL637" s="11">
        <f t="shared" si="3271"/>
        <v>1.4499999999990907</v>
      </c>
      <c r="BM637" s="11">
        <f t="shared" si="3272"/>
        <v>2.0833333333324235</v>
      </c>
      <c r="BN637" s="11">
        <f t="shared" si="3273"/>
        <v>0.49999999999909051</v>
      </c>
      <c r="BO637" s="11">
        <f t="shared" si="3274"/>
        <v>1.5000000000006057</v>
      </c>
      <c r="BP637" s="11">
        <f t="shared" si="3275"/>
        <v>3.7000000000007276</v>
      </c>
      <c r="BQ637" s="1">
        <v>1</v>
      </c>
      <c r="BR637" s="11">
        <f t="shared" si="3276"/>
        <v>0.33333333332999837</v>
      </c>
      <c r="BS637" s="11">
        <f t="shared" si="3277"/>
        <v>-1.6249999999980296</v>
      </c>
      <c r="BT637" s="11">
        <f t="shared" si="3278"/>
        <v>2.3000000000009093</v>
      </c>
      <c r="BU637" s="11">
        <f t="shared" si="3279"/>
        <v>3.0833333333328277</v>
      </c>
      <c r="BV637" s="11">
        <f t="shared" si="3280"/>
        <v>2.9000000000011523</v>
      </c>
      <c r="BY637" s="126"/>
      <c r="BZ637" s="126"/>
      <c r="CA637">
        <f t="shared" si="3281"/>
        <v>3.0833333333328277</v>
      </c>
      <c r="CB637" s="1">
        <f t="shared" si="3282"/>
        <v>0</v>
      </c>
      <c r="CC637" s="1">
        <f t="shared" si="3283"/>
        <v>0</v>
      </c>
      <c r="CD637" s="1">
        <f t="shared" si="3284"/>
        <v>0</v>
      </c>
      <c r="CE637" s="126">
        <f t="shared" si="2942"/>
        <v>0</v>
      </c>
      <c r="CF637" s="1">
        <f t="shared" si="3285"/>
        <v>0</v>
      </c>
      <c r="CG637" s="1" t="str">
        <f t="shared" si="3286"/>
        <v/>
      </c>
      <c r="CH637" s="1">
        <f t="shared" si="3388"/>
        <v>1</v>
      </c>
      <c r="CI637" s="1">
        <f t="shared" si="3389"/>
        <v>1</v>
      </c>
      <c r="CJ637" s="1" t="str">
        <f t="shared" si="3390"/>
        <v/>
      </c>
      <c r="CK637" s="1" t="str">
        <f t="shared" si="3391"/>
        <v/>
      </c>
      <c r="CL637" s="1">
        <f t="shared" si="3287"/>
        <v>1</v>
      </c>
      <c r="CM637" s="1">
        <f t="shared" si="3392"/>
        <v>1</v>
      </c>
      <c r="CN637" s="1">
        <f t="shared" si="3288"/>
        <v>1</v>
      </c>
      <c r="CO637" s="1" t="str">
        <f t="shared" si="3289"/>
        <v/>
      </c>
      <c r="CP637" s="1" t="str">
        <f t="shared" si="3290"/>
        <v/>
      </c>
      <c r="CQ637" s="1">
        <f t="shared" si="3291"/>
        <v>1</v>
      </c>
      <c r="CS637" s="1">
        <f t="shared" si="3292"/>
        <v>0</v>
      </c>
      <c r="CT637" s="1">
        <f t="shared" si="3293"/>
        <v>0</v>
      </c>
      <c r="CU637" s="1">
        <f t="shared" si="3294"/>
        <v>0</v>
      </c>
      <c r="CV637" s="126">
        <f t="shared" si="2944"/>
        <v>0</v>
      </c>
      <c r="CW637" s="1">
        <f t="shared" si="3295"/>
        <v>1</v>
      </c>
      <c r="CX637" s="1" t="str">
        <f t="shared" si="3296"/>
        <v/>
      </c>
      <c r="CY637" s="1" t="str">
        <f t="shared" si="3393"/>
        <v/>
      </c>
      <c r="CZ637" s="1" t="str">
        <f t="shared" si="3394"/>
        <v/>
      </c>
      <c r="DA637" s="1" t="str">
        <f t="shared" si="3395"/>
        <v/>
      </c>
      <c r="DB637" s="1">
        <f t="shared" si="3396"/>
        <v>0</v>
      </c>
      <c r="DC637" s="1">
        <f t="shared" si="3397"/>
        <v>1</v>
      </c>
      <c r="DD637" s="1" t="str">
        <f t="shared" si="3398"/>
        <v/>
      </c>
      <c r="DE637" s="1" t="str">
        <f t="shared" si="3297"/>
        <v/>
      </c>
      <c r="DF637" s="1"/>
      <c r="DG637" s="126">
        <f t="shared" si="2945"/>
        <v>0</v>
      </c>
      <c r="DH637" s="1">
        <f t="shared" si="3298"/>
        <v>0</v>
      </c>
      <c r="DI637" s="1">
        <f t="shared" si="3299"/>
        <v>0</v>
      </c>
      <c r="DJ637" s="1">
        <f t="shared" si="3300"/>
        <v>0</v>
      </c>
      <c r="DK637" s="1">
        <f t="shared" si="3399"/>
        <v>0</v>
      </c>
      <c r="DL637" s="1"/>
      <c r="DM637" s="1">
        <f t="shared" si="3400"/>
        <v>1</v>
      </c>
      <c r="DN637" s="1" t="str">
        <f t="shared" si="3401"/>
        <v/>
      </c>
      <c r="DO637" s="1" t="str">
        <f t="shared" si="3402"/>
        <v/>
      </c>
      <c r="DP637" s="1" t="str">
        <f t="shared" si="3403"/>
        <v/>
      </c>
      <c r="DQ637" s="1" t="str">
        <f t="shared" si="3404"/>
        <v/>
      </c>
      <c r="DR637" s="1" t="str">
        <f t="shared" si="3405"/>
        <v/>
      </c>
      <c r="DS637" s="1" t="str">
        <f t="shared" si="3406"/>
        <v/>
      </c>
      <c r="DT637" s="1" t="str">
        <f t="shared" si="3407"/>
        <v/>
      </c>
      <c r="DU637" s="1" t="str">
        <f t="shared" si="3408"/>
        <v/>
      </c>
      <c r="DV637" s="1">
        <f t="shared" si="3301"/>
        <v>0</v>
      </c>
      <c r="DW637" s="1">
        <f t="shared" si="3302"/>
        <v>0</v>
      </c>
      <c r="DX637" s="1" t="str">
        <f t="shared" si="3409"/>
        <v/>
      </c>
      <c r="DY637" s="1" t="str">
        <f t="shared" si="3410"/>
        <v/>
      </c>
      <c r="EA637" s="1">
        <f t="shared" si="3303"/>
        <v>0</v>
      </c>
      <c r="EB637" s="1">
        <f t="shared" si="3304"/>
        <v>0</v>
      </c>
      <c r="EC637" s="1">
        <f t="shared" si="3305"/>
        <v>0</v>
      </c>
      <c r="ED637" s="1">
        <f t="shared" si="3306"/>
        <v>0</v>
      </c>
      <c r="EF637" s="1">
        <f t="shared" si="3307"/>
        <v>1</v>
      </c>
      <c r="EG637" s="1">
        <f t="shared" si="3308"/>
        <v>1</v>
      </c>
      <c r="EH637" s="1">
        <f t="shared" si="3309"/>
        <v>1</v>
      </c>
      <c r="EI637" s="1">
        <f t="shared" si="3310"/>
        <v>1</v>
      </c>
      <c r="EK637" s="1">
        <f t="shared" si="3311"/>
        <v>1</v>
      </c>
      <c r="EL637" s="1">
        <f t="shared" si="3312"/>
        <v>1</v>
      </c>
      <c r="EM637" s="1">
        <f t="shared" si="3313"/>
        <v>1</v>
      </c>
      <c r="EO637" s="1">
        <f t="shared" si="3314"/>
        <v>1</v>
      </c>
      <c r="EP637" s="1">
        <f t="shared" si="3315"/>
        <v>1</v>
      </c>
      <c r="EQ637" s="1">
        <f t="shared" si="3316"/>
        <v>1</v>
      </c>
      <c r="ES637" s="1">
        <f t="shared" si="3317"/>
        <v>1</v>
      </c>
      <c r="ET637" s="1">
        <f t="shared" si="3318"/>
        <v>1</v>
      </c>
      <c r="EU637" s="1">
        <f t="shared" si="3319"/>
        <v>1</v>
      </c>
      <c r="EV637" s="1">
        <f t="shared" si="3320"/>
        <v>1</v>
      </c>
      <c r="EW637" s="1">
        <f t="shared" si="3411"/>
        <v>0</v>
      </c>
      <c r="EY637" s="1">
        <f t="shared" si="3321"/>
        <v>1</v>
      </c>
      <c r="EZ637" s="1">
        <f t="shared" si="3322"/>
        <v>1</v>
      </c>
      <c r="FA637" s="1">
        <f t="shared" si="3323"/>
        <v>1</v>
      </c>
      <c r="FC637" s="1">
        <f t="shared" si="3324"/>
        <v>1</v>
      </c>
      <c r="FD637" s="1">
        <f t="shared" si="3412"/>
        <v>1</v>
      </c>
      <c r="FE637" s="1"/>
      <c r="FF637" s="1">
        <f t="shared" si="3325"/>
        <v>1</v>
      </c>
      <c r="FG637" s="1">
        <f t="shared" si="3326"/>
        <v>1</v>
      </c>
      <c r="FH637" s="1">
        <f t="shared" si="3327"/>
        <v>1</v>
      </c>
      <c r="FI637" s="1">
        <f t="shared" si="3413"/>
        <v>0</v>
      </c>
      <c r="FJ637" s="1">
        <f t="shared" si="3414"/>
        <v>0</v>
      </c>
      <c r="FK637" s="1">
        <f t="shared" si="3415"/>
        <v>0</v>
      </c>
      <c r="FL637" s="1">
        <f t="shared" si="3416"/>
        <v>0</v>
      </c>
      <c r="FN637" s="1" t="str">
        <f t="shared" si="3328"/>
        <v/>
      </c>
      <c r="FO637" s="1" t="str">
        <f t="shared" si="3417"/>
        <v/>
      </c>
      <c r="FP637" s="1" t="str">
        <f t="shared" si="3329"/>
        <v/>
      </c>
      <c r="FV637" s="1">
        <f t="shared" si="3330"/>
        <v>0</v>
      </c>
      <c r="FW637" s="1">
        <f t="shared" si="3331"/>
        <v>0</v>
      </c>
      <c r="FX637" s="1">
        <f t="shared" si="3332"/>
        <v>0</v>
      </c>
      <c r="GA637" s="1">
        <f t="shared" si="3333"/>
        <v>0</v>
      </c>
      <c r="GB637" s="1">
        <f t="shared" si="3334"/>
        <v>0</v>
      </c>
      <c r="GC637" s="1">
        <f t="shared" si="3335"/>
        <v>0</v>
      </c>
      <c r="GD637" s="1">
        <f t="shared" si="3336"/>
        <v>0</v>
      </c>
      <c r="GE637" s="1">
        <f t="shared" si="3337"/>
        <v>1</v>
      </c>
      <c r="GF637" s="1">
        <f t="shared" si="3338"/>
        <v>1</v>
      </c>
      <c r="GG637" s="1">
        <f t="shared" si="3339"/>
        <v>1</v>
      </c>
      <c r="GI637" s="1">
        <f t="shared" si="3340"/>
        <v>0</v>
      </c>
      <c r="GK637" s="1">
        <f t="shared" si="3341"/>
        <v>1</v>
      </c>
      <c r="GL637" s="1">
        <f t="shared" si="3342"/>
        <v>1</v>
      </c>
      <c r="GM637" s="1">
        <f t="shared" si="3343"/>
        <v>1</v>
      </c>
      <c r="GN637" s="1">
        <f t="shared" si="3344"/>
        <v>1</v>
      </c>
      <c r="GO637" s="1">
        <f t="shared" si="3345"/>
        <v>0</v>
      </c>
      <c r="GP637" s="1">
        <f t="shared" si="3346"/>
        <v>0</v>
      </c>
      <c r="GQ637" s="1">
        <f t="shared" si="3347"/>
        <v>0</v>
      </c>
      <c r="GS637" s="1">
        <f t="shared" si="3348"/>
        <v>1</v>
      </c>
      <c r="GT637" s="1" t="str">
        <f t="shared" si="3349"/>
        <v/>
      </c>
      <c r="GU637" s="1">
        <f t="shared" si="3350"/>
        <v>1</v>
      </c>
      <c r="GV637" s="1">
        <f t="shared" si="3351"/>
        <v>1</v>
      </c>
      <c r="GW637" s="1">
        <f t="shared" si="3352"/>
        <v>1</v>
      </c>
      <c r="GX637" s="1">
        <f t="shared" si="3353"/>
        <v>0</v>
      </c>
      <c r="GY637" s="1">
        <f t="shared" si="3354"/>
        <v>0</v>
      </c>
      <c r="GZ637" s="1"/>
      <c r="HA637" s="1">
        <f t="shared" si="3355"/>
        <v>0</v>
      </c>
      <c r="HB637" s="1">
        <f t="shared" si="3356"/>
        <v>0</v>
      </c>
      <c r="HC637" s="1">
        <f t="shared" si="3357"/>
        <v>0</v>
      </c>
      <c r="HD637" s="1">
        <f t="shared" si="3358"/>
        <v>0</v>
      </c>
      <c r="HE637" s="1">
        <f t="shared" si="3359"/>
        <v>0</v>
      </c>
      <c r="HF637" s="1">
        <f t="shared" si="3360"/>
        <v>0</v>
      </c>
      <c r="HH637" s="1">
        <f t="shared" si="3361"/>
        <v>1</v>
      </c>
      <c r="HI637" s="1">
        <f t="shared" si="3362"/>
        <v>0</v>
      </c>
      <c r="HJ637" s="1">
        <f t="shared" si="3363"/>
        <v>0</v>
      </c>
      <c r="HK637" s="1">
        <f t="shared" si="3364"/>
        <v>0</v>
      </c>
      <c r="HL637" s="1">
        <f t="shared" si="3365"/>
        <v>0</v>
      </c>
      <c r="HM637" s="1">
        <f t="shared" si="3366"/>
        <v>0</v>
      </c>
      <c r="HO637" s="1" t="str">
        <f t="shared" si="3367"/>
        <v/>
      </c>
      <c r="HP637" s="1">
        <f t="shared" si="3368"/>
        <v>1</v>
      </c>
      <c r="HQ637" s="1" t="str">
        <f t="shared" si="3369"/>
        <v/>
      </c>
      <c r="HR637">
        <f t="shared" si="3370"/>
        <v>1</v>
      </c>
      <c r="HS637" s="1" t="str">
        <f t="shared" si="3371"/>
        <v/>
      </c>
      <c r="HT637">
        <f t="shared" si="3372"/>
        <v>1</v>
      </c>
      <c r="HU637" t="str">
        <f t="shared" si="3373"/>
        <v/>
      </c>
      <c r="HV637" s="1">
        <f t="shared" si="3374"/>
        <v>1</v>
      </c>
      <c r="HW637" s="1" t="str">
        <f t="shared" si="3375"/>
        <v/>
      </c>
      <c r="HX637" s="1" t="str">
        <f t="shared" si="3376"/>
        <v/>
      </c>
      <c r="HZ637" s="1" t="str">
        <f t="shared" si="3377"/>
        <v/>
      </c>
      <c r="IA637" s="1">
        <f t="shared" si="3378"/>
        <v>1</v>
      </c>
      <c r="IB637" s="1" t="str">
        <f t="shared" si="3379"/>
        <v/>
      </c>
      <c r="IC637" s="1">
        <f t="shared" si="3380"/>
        <v>1</v>
      </c>
      <c r="ID637" s="1" t="str">
        <f t="shared" si="3381"/>
        <v/>
      </c>
      <c r="IE637" s="1">
        <f t="shared" si="3382"/>
        <v>1</v>
      </c>
      <c r="IF637" s="1" t="str">
        <f t="shared" si="3383"/>
        <v/>
      </c>
      <c r="IG637" s="1">
        <f t="shared" si="3384"/>
        <v>1</v>
      </c>
      <c r="IH637" s="1" t="str">
        <f t="shared" si="3385"/>
        <v/>
      </c>
      <c r="II637" s="1" t="str">
        <f t="shared" si="3386"/>
        <v/>
      </c>
      <c r="IO637" s="3"/>
      <c r="IP637" s="3"/>
      <c r="IQ637" s="4"/>
      <c r="IR637" s="4"/>
      <c r="IX637" s="6"/>
      <c r="IY637" s="6"/>
      <c r="IZ637" s="7"/>
      <c r="JA637" s="7"/>
      <c r="JG637" s="12"/>
      <c r="JH637" s="12"/>
      <c r="JI637" s="13"/>
      <c r="JJ637" s="13"/>
      <c r="JN637" s="6"/>
      <c r="JO637" s="6"/>
      <c r="JQ637" s="11"/>
      <c r="JR637" s="11"/>
      <c r="JS637" s="12"/>
      <c r="JT637" s="13"/>
      <c r="JU637" s="12"/>
      <c r="JV637" s="12"/>
      <c r="JW637" s="97"/>
      <c r="JX637" s="13"/>
      <c r="JY637" s="13"/>
      <c r="JZ637" s="97"/>
      <c r="KA637" s="97"/>
      <c r="KB637" s="11"/>
      <c r="KC637" s="11"/>
      <c r="KD637" s="11"/>
      <c r="KE637" s="11"/>
    </row>
    <row r="638" spans="1:291" x14ac:dyDescent="0.2">
      <c r="A638" s="14">
        <f t="shared" si="2545"/>
        <v>638</v>
      </c>
      <c r="C638" s="2">
        <v>43027</v>
      </c>
      <c r="G638" s="3">
        <v>107.227</v>
      </c>
      <c r="H638" s="3">
        <v>117.087</v>
      </c>
      <c r="I638" s="3">
        <v>125.08499999999999</v>
      </c>
      <c r="J638" s="4">
        <v>153.16999999999999</v>
      </c>
      <c r="P638" s="128">
        <f t="shared" si="3258"/>
        <v>3446.7500000000005</v>
      </c>
      <c r="Q638" s="5">
        <f t="shared" si="3259"/>
        <v>3752.7500000000005</v>
      </c>
      <c r="R638" s="6">
        <f t="shared" si="3260"/>
        <v>4008.4999999999995</v>
      </c>
      <c r="S638" s="7">
        <f t="shared" si="3261"/>
        <v>4912.9999999999991</v>
      </c>
      <c r="Y638" s="4">
        <f t="shared" si="3262"/>
        <v>1.0000000000004547</v>
      </c>
      <c r="Z638" s="1">
        <f t="shared" si="3263"/>
        <v>2.0000000000013642</v>
      </c>
      <c r="AA638" s="1">
        <f t="shared" si="3264"/>
        <v>3.9999999999995453</v>
      </c>
      <c r="AB638" s="1">
        <f t="shared" si="3265"/>
        <v>16</v>
      </c>
      <c r="AC638" s="1"/>
      <c r="AD638" s="1"/>
      <c r="AE638" s="126"/>
      <c r="AF638" s="126"/>
      <c r="AG638" s="126"/>
      <c r="AH638" s="4">
        <f t="shared" si="3245"/>
        <v>0.66666666666666674</v>
      </c>
      <c r="AI638" s="4">
        <f t="shared" si="3246"/>
        <v>0.80000000000009108</v>
      </c>
      <c r="AJ638" s="4">
        <f t="shared" si="3247"/>
        <v>0.399999999998363</v>
      </c>
      <c r="AK638" s="4">
        <f t="shared" si="3248"/>
        <v>0.66666666666499941</v>
      </c>
      <c r="AL638" s="4">
        <f t="shared" si="3249"/>
        <v>1.5916157281026244E-12</v>
      </c>
      <c r="AM638" s="4">
        <f t="shared" si="3250"/>
        <v>1.3333333333337878</v>
      </c>
      <c r="AN638" s="4">
        <f t="shared" si="3251"/>
        <v>2.4000000000004551</v>
      </c>
      <c r="AO638" s="4">
        <f t="shared" si="3252"/>
        <v>1</v>
      </c>
      <c r="AP638" s="4">
        <f t="shared" si="3253"/>
        <v>1.9999999999984845</v>
      </c>
      <c r="AQ638" s="4">
        <f t="shared" si="3254"/>
        <v>0.33333333333628867</v>
      </c>
      <c r="AR638" s="4">
        <f t="shared" si="3255"/>
        <v>0.40000000000109148</v>
      </c>
      <c r="AS638" s="4">
        <f t="shared" si="3256"/>
        <v>1.5555555555541911</v>
      </c>
      <c r="AT638" s="4">
        <f t="shared" si="3257"/>
        <v>0.13333333333242381</v>
      </c>
      <c r="AU638" s="1"/>
      <c r="BA638" s="11">
        <f t="shared" si="3266"/>
        <v>1.0000000000004547</v>
      </c>
      <c r="BB638" s="11">
        <f t="shared" si="3267"/>
        <v>2.0000000000013642</v>
      </c>
      <c r="BC638" s="12">
        <f t="shared" si="3268"/>
        <v>3.9999999999995453</v>
      </c>
      <c r="BD638" s="13">
        <f t="shared" si="3269"/>
        <v>16</v>
      </c>
      <c r="BJ638" s="11">
        <f t="shared" si="3418"/>
        <v>0.66666666666666674</v>
      </c>
      <c r="BK638" s="11">
        <f t="shared" si="3270"/>
        <v>0.80000000000009108</v>
      </c>
      <c r="BL638" s="11">
        <f t="shared" si="3271"/>
        <v>-0.399999999998363</v>
      </c>
      <c r="BM638" s="11">
        <f t="shared" si="3272"/>
        <v>-0.66666666666499941</v>
      </c>
      <c r="BN638" s="11">
        <f t="shared" si="3273"/>
        <v>1.5916157281026244E-12</v>
      </c>
      <c r="BO638" s="11">
        <f t="shared" si="3274"/>
        <v>-1.3333333333337878</v>
      </c>
      <c r="BP638" s="11">
        <f t="shared" si="3275"/>
        <v>-2.4000000000004551</v>
      </c>
      <c r="BQ638" s="1">
        <v>1</v>
      </c>
      <c r="BR638" s="11">
        <f t="shared" si="3276"/>
        <v>-1.9999999999984845</v>
      </c>
      <c r="BS638" s="11">
        <f t="shared" si="3277"/>
        <v>-0.33333333333628867</v>
      </c>
      <c r="BT638" s="11">
        <f t="shared" si="3278"/>
        <v>0.40000000000109148</v>
      </c>
      <c r="BU638" s="11">
        <f t="shared" si="3279"/>
        <v>-1.5555555555541911</v>
      </c>
      <c r="BV638" s="11">
        <f t="shared" si="3280"/>
        <v>-0.13333333333242381</v>
      </c>
      <c r="BY638" s="126"/>
      <c r="BZ638" s="126"/>
      <c r="CA638">
        <f t="shared" si="3281"/>
        <v>-1.5555555555541911</v>
      </c>
      <c r="CB638" s="1">
        <f t="shared" si="3282"/>
        <v>1</v>
      </c>
      <c r="CC638" s="1">
        <f t="shared" si="3283"/>
        <v>1</v>
      </c>
      <c r="CD638" s="1">
        <f t="shared" si="3284"/>
        <v>1</v>
      </c>
      <c r="CE638" s="126">
        <f t="shared" si="2942"/>
        <v>1</v>
      </c>
      <c r="CF638" s="1">
        <f t="shared" si="3285"/>
        <v>1</v>
      </c>
      <c r="CG638" s="1">
        <f t="shared" si="3286"/>
        <v>0</v>
      </c>
      <c r="CH638" s="1">
        <f t="shared" si="3388"/>
        <v>0</v>
      </c>
      <c r="CI638" s="1">
        <f t="shared" si="3389"/>
        <v>0</v>
      </c>
      <c r="CJ638" s="1" t="str">
        <f t="shared" si="3390"/>
        <v/>
      </c>
      <c r="CK638" s="1" t="str">
        <f t="shared" si="3391"/>
        <v/>
      </c>
      <c r="CL638" s="1">
        <f t="shared" si="3287"/>
        <v>0</v>
      </c>
      <c r="CM638" s="1" t="str">
        <f t="shared" si="3392"/>
        <v/>
      </c>
      <c r="CN638" s="1" t="str">
        <f t="shared" si="3288"/>
        <v/>
      </c>
      <c r="CO638" s="1">
        <f t="shared" si="3289"/>
        <v>0</v>
      </c>
      <c r="CP638" s="1">
        <f t="shared" si="3290"/>
        <v>0</v>
      </c>
      <c r="CQ638" s="1" t="str">
        <f t="shared" si="3291"/>
        <v/>
      </c>
      <c r="CS638" s="1">
        <f t="shared" si="3292"/>
        <v>0</v>
      </c>
      <c r="CT638" s="1">
        <f t="shared" si="3293"/>
        <v>0</v>
      </c>
      <c r="CU638" s="1">
        <f t="shared" si="3294"/>
        <v>0</v>
      </c>
      <c r="CV638" s="126">
        <f t="shared" si="2944"/>
        <v>0</v>
      </c>
      <c r="CW638" s="1">
        <f t="shared" si="3295"/>
        <v>1</v>
      </c>
      <c r="CX638" s="1" t="str">
        <f t="shared" si="3296"/>
        <v/>
      </c>
      <c r="CY638" s="1" t="str">
        <f t="shared" si="3393"/>
        <v/>
      </c>
      <c r="CZ638" s="1" t="str">
        <f t="shared" si="3394"/>
        <v/>
      </c>
      <c r="DA638" s="1" t="str">
        <f t="shared" si="3395"/>
        <v/>
      </c>
      <c r="DB638" s="1">
        <f t="shared" si="3396"/>
        <v>0</v>
      </c>
      <c r="DC638" s="1">
        <f t="shared" si="3397"/>
        <v>1</v>
      </c>
      <c r="DD638" s="1" t="str">
        <f t="shared" si="3398"/>
        <v/>
      </c>
      <c r="DE638" s="1" t="str">
        <f t="shared" si="3297"/>
        <v/>
      </c>
      <c r="DF638" s="1"/>
      <c r="DG638" s="126">
        <f t="shared" si="2945"/>
        <v>0</v>
      </c>
      <c r="DH638" s="1">
        <f t="shared" si="3298"/>
        <v>0</v>
      </c>
      <c r="DI638" s="1">
        <f t="shared" si="3299"/>
        <v>0</v>
      </c>
      <c r="DJ638" s="1">
        <f t="shared" si="3300"/>
        <v>0</v>
      </c>
      <c r="DK638" s="1">
        <f t="shared" si="3399"/>
        <v>0</v>
      </c>
      <c r="DL638" s="1"/>
      <c r="DM638" s="1">
        <f t="shared" si="3400"/>
        <v>0</v>
      </c>
      <c r="DN638" s="1" t="str">
        <f t="shared" si="3401"/>
        <v/>
      </c>
      <c r="DO638" s="1" t="str">
        <f t="shared" si="3402"/>
        <v/>
      </c>
      <c r="DP638" s="1" t="str">
        <f t="shared" si="3403"/>
        <v/>
      </c>
      <c r="DQ638" s="1" t="str">
        <f t="shared" si="3404"/>
        <v/>
      </c>
      <c r="DR638" s="1" t="str">
        <f t="shared" si="3405"/>
        <v/>
      </c>
      <c r="DS638" s="1" t="str">
        <f t="shared" si="3406"/>
        <v/>
      </c>
      <c r="DT638" s="1" t="str">
        <f t="shared" si="3407"/>
        <v/>
      </c>
      <c r="DU638" s="1" t="str">
        <f t="shared" si="3408"/>
        <v/>
      </c>
      <c r="DV638" s="1">
        <f t="shared" si="3301"/>
        <v>0</v>
      </c>
      <c r="DW638" s="1">
        <f t="shared" si="3302"/>
        <v>0</v>
      </c>
      <c r="DX638" s="1" t="str">
        <f t="shared" si="3409"/>
        <v/>
      </c>
      <c r="DY638" s="1" t="str">
        <f t="shared" si="3410"/>
        <v/>
      </c>
      <c r="EA638" s="1">
        <f t="shared" si="3303"/>
        <v>0</v>
      </c>
      <c r="EB638" s="1">
        <f t="shared" si="3304"/>
        <v>0</v>
      </c>
      <c r="EC638" s="1">
        <f t="shared" si="3305"/>
        <v>0</v>
      </c>
      <c r="ED638" s="1">
        <f t="shared" si="3306"/>
        <v>0</v>
      </c>
      <c r="EF638" s="1">
        <f t="shared" si="3307"/>
        <v>0</v>
      </c>
      <c r="EG638" s="1">
        <f t="shared" si="3308"/>
        <v>0</v>
      </c>
      <c r="EH638" s="1">
        <f t="shared" si="3309"/>
        <v>0</v>
      </c>
      <c r="EI638" s="1">
        <f t="shared" si="3310"/>
        <v>0</v>
      </c>
      <c r="EK638" s="1">
        <f t="shared" si="3311"/>
        <v>1</v>
      </c>
      <c r="EL638" s="1">
        <f t="shared" si="3312"/>
        <v>1</v>
      </c>
      <c r="EM638" s="1">
        <f t="shared" si="3313"/>
        <v>1</v>
      </c>
      <c r="EO638" s="1">
        <f t="shared" si="3314"/>
        <v>1</v>
      </c>
      <c r="EP638" s="1">
        <f t="shared" si="3315"/>
        <v>1</v>
      </c>
      <c r="EQ638" s="1">
        <f t="shared" si="3316"/>
        <v>1</v>
      </c>
      <c r="ES638" s="1">
        <f t="shared" si="3317"/>
        <v>1</v>
      </c>
      <c r="ET638" s="1">
        <f t="shared" si="3318"/>
        <v>1</v>
      </c>
      <c r="EU638" s="1">
        <f t="shared" si="3319"/>
        <v>1</v>
      </c>
      <c r="EV638" s="1">
        <f t="shared" si="3320"/>
        <v>1</v>
      </c>
      <c r="EW638" s="1">
        <f t="shared" si="3411"/>
        <v>0</v>
      </c>
      <c r="EY638" s="1">
        <f t="shared" si="3321"/>
        <v>1</v>
      </c>
      <c r="EZ638" s="1">
        <f t="shared" si="3322"/>
        <v>1</v>
      </c>
      <c r="FA638" s="1">
        <f t="shared" si="3323"/>
        <v>1</v>
      </c>
      <c r="FC638" s="1">
        <f t="shared" si="3324"/>
        <v>1</v>
      </c>
      <c r="FD638" s="1">
        <f t="shared" si="3412"/>
        <v>1</v>
      </c>
      <c r="FE638" s="1"/>
      <c r="FF638" s="1">
        <f t="shared" si="3325"/>
        <v>0</v>
      </c>
      <c r="FG638" s="1">
        <f t="shared" si="3326"/>
        <v>0</v>
      </c>
      <c r="FH638" s="1">
        <f t="shared" si="3327"/>
        <v>0</v>
      </c>
      <c r="FI638" s="1" t="str">
        <f t="shared" si="3413"/>
        <v/>
      </c>
      <c r="FJ638" s="1" t="str">
        <f t="shared" si="3414"/>
        <v/>
      </c>
      <c r="FK638" s="1" t="str">
        <f t="shared" si="3415"/>
        <v/>
      </c>
      <c r="FL638" s="1" t="str">
        <f t="shared" si="3416"/>
        <v/>
      </c>
      <c r="FN638" s="1" t="str">
        <f t="shared" si="3328"/>
        <v/>
      </c>
      <c r="FO638" s="1" t="str">
        <f t="shared" si="3417"/>
        <v/>
      </c>
      <c r="FP638" s="1" t="str">
        <f t="shared" si="3329"/>
        <v/>
      </c>
      <c r="FV638" s="1">
        <f t="shared" si="3330"/>
        <v>1</v>
      </c>
      <c r="FW638" s="1">
        <f t="shared" si="3331"/>
        <v>0</v>
      </c>
      <c r="FX638" s="1">
        <f t="shared" si="3332"/>
        <v>0</v>
      </c>
      <c r="GA638" s="1">
        <f t="shared" si="3333"/>
        <v>0</v>
      </c>
      <c r="GB638" s="1">
        <f t="shared" si="3334"/>
        <v>0</v>
      </c>
      <c r="GC638" s="1">
        <f t="shared" si="3335"/>
        <v>0</v>
      </c>
      <c r="GD638" s="1">
        <f t="shared" si="3336"/>
        <v>0</v>
      </c>
      <c r="GE638" s="1">
        <f t="shared" si="3337"/>
        <v>0</v>
      </c>
      <c r="GF638" s="1">
        <f t="shared" si="3338"/>
        <v>1</v>
      </c>
      <c r="GG638" s="1">
        <f t="shared" si="3339"/>
        <v>1</v>
      </c>
      <c r="GI638" s="1">
        <f t="shared" si="3340"/>
        <v>1</v>
      </c>
      <c r="GK638" s="1">
        <f t="shared" si="3341"/>
        <v>0</v>
      </c>
      <c r="GL638" s="1">
        <f t="shared" si="3342"/>
        <v>0</v>
      </c>
      <c r="GM638" s="1">
        <f t="shared" si="3343"/>
        <v>0</v>
      </c>
      <c r="GN638" s="1">
        <f t="shared" si="3344"/>
        <v>0</v>
      </c>
      <c r="GO638" s="1">
        <f t="shared" si="3345"/>
        <v>0</v>
      </c>
      <c r="GP638" s="1">
        <f t="shared" si="3346"/>
        <v>1</v>
      </c>
      <c r="GQ638" s="1">
        <f t="shared" si="3347"/>
        <v>1</v>
      </c>
      <c r="GS638" s="1" t="str">
        <f t="shared" si="3348"/>
        <v/>
      </c>
      <c r="GT638" s="1" t="str">
        <f t="shared" si="3349"/>
        <v/>
      </c>
      <c r="GU638" s="1">
        <f t="shared" si="3350"/>
        <v>0</v>
      </c>
      <c r="GV638" s="1">
        <f t="shared" si="3351"/>
        <v>0</v>
      </c>
      <c r="GW638" s="1">
        <f t="shared" si="3352"/>
        <v>0</v>
      </c>
      <c r="GX638" s="1">
        <f t="shared" si="3353"/>
        <v>0</v>
      </c>
      <c r="GY638" s="1">
        <f t="shared" si="3354"/>
        <v>0</v>
      </c>
      <c r="GZ638" s="1"/>
      <c r="HA638" s="1">
        <f t="shared" si="3355"/>
        <v>0</v>
      </c>
      <c r="HB638" s="1">
        <f t="shared" si="3356"/>
        <v>0</v>
      </c>
      <c r="HC638" s="1">
        <f t="shared" si="3357"/>
        <v>0</v>
      </c>
      <c r="HD638" s="1">
        <f t="shared" si="3358"/>
        <v>0</v>
      </c>
      <c r="HE638" s="1">
        <f t="shared" si="3359"/>
        <v>0</v>
      </c>
      <c r="HF638" s="1">
        <f t="shared" si="3360"/>
        <v>0</v>
      </c>
      <c r="HH638" s="1">
        <f t="shared" si="3361"/>
        <v>0</v>
      </c>
      <c r="HI638" s="1">
        <f t="shared" si="3362"/>
        <v>0</v>
      </c>
      <c r="HJ638" s="1">
        <f t="shared" si="3363"/>
        <v>0</v>
      </c>
      <c r="HK638" s="1">
        <f t="shared" si="3364"/>
        <v>0</v>
      </c>
      <c r="HL638" s="1">
        <f t="shared" si="3365"/>
        <v>0</v>
      </c>
      <c r="HM638" s="1">
        <f t="shared" si="3366"/>
        <v>0</v>
      </c>
      <c r="HO638" s="1">
        <f t="shared" si="3367"/>
        <v>1</v>
      </c>
      <c r="HP638" s="1" t="str">
        <f t="shared" si="3368"/>
        <v/>
      </c>
      <c r="HQ638" s="1">
        <f t="shared" si="3369"/>
        <v>1</v>
      </c>
      <c r="HR638" t="str">
        <f t="shared" si="3370"/>
        <v/>
      </c>
      <c r="HS638" s="1">
        <f t="shared" si="3371"/>
        <v>1</v>
      </c>
      <c r="HT638" t="str">
        <f t="shared" si="3372"/>
        <v/>
      </c>
      <c r="HU638" t="str">
        <f t="shared" si="3373"/>
        <v/>
      </c>
      <c r="HV638" s="1" t="str">
        <f t="shared" si="3374"/>
        <v/>
      </c>
      <c r="HW638" s="1" t="str">
        <f t="shared" si="3375"/>
        <v/>
      </c>
      <c r="HX638" s="1" t="str">
        <f t="shared" si="3376"/>
        <v/>
      </c>
      <c r="HZ638" s="1">
        <f t="shared" si="3377"/>
        <v>1</v>
      </c>
      <c r="IA638" s="1" t="str">
        <f t="shared" si="3378"/>
        <v/>
      </c>
      <c r="IB638" s="1">
        <f t="shared" si="3379"/>
        <v>1</v>
      </c>
      <c r="IC638" s="1" t="str">
        <f t="shared" si="3380"/>
        <v/>
      </c>
      <c r="ID638" s="1">
        <f t="shared" si="3381"/>
        <v>1</v>
      </c>
      <c r="IE638" s="1" t="str">
        <f t="shared" si="3382"/>
        <v/>
      </c>
      <c r="IF638" s="1" t="str">
        <f t="shared" si="3383"/>
        <v/>
      </c>
      <c r="IG638" s="1" t="str">
        <f t="shared" si="3384"/>
        <v/>
      </c>
      <c r="IH638" s="1" t="str">
        <f t="shared" si="3385"/>
        <v/>
      </c>
      <c r="II638" s="1" t="str">
        <f t="shared" si="3386"/>
        <v/>
      </c>
      <c r="IO638" s="3"/>
      <c r="IP638" s="3"/>
      <c r="IQ638" s="4"/>
      <c r="IR638" s="4"/>
      <c r="IX638" s="6"/>
      <c r="IY638" s="6"/>
      <c r="IZ638" s="7"/>
      <c r="JA638" s="7"/>
      <c r="JG638" s="12"/>
      <c r="JH638" s="12"/>
      <c r="JI638" s="13"/>
      <c r="JJ638" s="13"/>
      <c r="JN638" s="6"/>
      <c r="JO638" s="6"/>
      <c r="JQ638" s="11"/>
      <c r="JR638" s="11"/>
      <c r="JS638" s="12"/>
      <c r="JT638" s="13"/>
      <c r="JU638" s="12"/>
      <c r="JV638" s="12"/>
      <c r="JW638" s="97"/>
      <c r="JX638" s="13"/>
      <c r="JY638" s="13"/>
      <c r="JZ638" s="97"/>
      <c r="KA638" s="97"/>
      <c r="KB638" s="11"/>
      <c r="KC638" s="11"/>
      <c r="KD638" s="11"/>
      <c r="KE638" s="11"/>
    </row>
    <row r="639" spans="1:291" x14ac:dyDescent="0.2">
      <c r="A639" s="14">
        <f t="shared" si="2545"/>
        <v>639</v>
      </c>
      <c r="C639" s="2">
        <v>43028</v>
      </c>
      <c r="G639" s="3">
        <v>107.215</v>
      </c>
      <c r="H639" s="3">
        <v>117.03</v>
      </c>
      <c r="I639" s="3">
        <v>124.265</v>
      </c>
      <c r="J639" s="4">
        <v>152.06</v>
      </c>
      <c r="P639" s="128">
        <f t="shared" si="3258"/>
        <v>3445.5000000000005</v>
      </c>
      <c r="Q639" s="5">
        <f t="shared" si="3259"/>
        <v>3747</v>
      </c>
      <c r="R639" s="6">
        <f t="shared" si="3260"/>
        <v>3994.5</v>
      </c>
      <c r="S639" s="7">
        <f t="shared" si="3261"/>
        <v>4870</v>
      </c>
      <c r="Y639" s="4">
        <f t="shared" si="3262"/>
        <v>1.25</v>
      </c>
      <c r="Z639" s="1">
        <f t="shared" si="3263"/>
        <v>5.7500000000004547</v>
      </c>
      <c r="AA639" s="1">
        <f t="shared" si="3264"/>
        <v>13.999999999999545</v>
      </c>
      <c r="AB639" s="1">
        <f t="shared" si="3265"/>
        <v>42.999999999999091</v>
      </c>
      <c r="AC639" s="1"/>
      <c r="AD639" s="1"/>
      <c r="AE639" s="126"/>
      <c r="AF639" s="126"/>
      <c r="AG639" s="126"/>
      <c r="AH639" s="4">
        <f t="shared" si="3245"/>
        <v>1.3333333333336364</v>
      </c>
      <c r="AI639" s="4">
        <f t="shared" si="3246"/>
        <v>0.95000000000027285</v>
      </c>
      <c r="AJ639" s="4">
        <f t="shared" si="3247"/>
        <v>2.649999999999272</v>
      </c>
      <c r="AK639" s="4">
        <f t="shared" si="3248"/>
        <v>3.5833333333325754</v>
      </c>
      <c r="AL639" s="4">
        <f t="shared" si="3249"/>
        <v>1.2499999999993179</v>
      </c>
      <c r="AM639" s="4">
        <f t="shared" si="3250"/>
        <v>0.33333333333348492</v>
      </c>
      <c r="AN639" s="4">
        <f t="shared" si="3251"/>
        <v>3.2000000000000917</v>
      </c>
      <c r="AO639" s="4">
        <f t="shared" si="3252"/>
        <v>1</v>
      </c>
      <c r="AP639" s="4">
        <f t="shared" si="3253"/>
        <v>1.9999999999987872</v>
      </c>
      <c r="AQ639" s="4">
        <f t="shared" si="3254"/>
        <v>5.0416666666653782</v>
      </c>
      <c r="AR639" s="4">
        <f t="shared" si="3255"/>
        <v>3.0999999999998185</v>
      </c>
      <c r="AS639" s="4">
        <f t="shared" si="3256"/>
        <v>3.8055555555548981</v>
      </c>
      <c r="AT639" s="4">
        <f t="shared" si="3257"/>
        <v>3.2333333333332117</v>
      </c>
      <c r="AU639" s="1"/>
      <c r="BA639" s="11">
        <f t="shared" si="3266"/>
        <v>-1.25</v>
      </c>
      <c r="BB639" s="11">
        <f t="shared" si="3267"/>
        <v>-5.7500000000004547</v>
      </c>
      <c r="BC639" s="12">
        <f t="shared" si="3268"/>
        <v>-13.999999999999545</v>
      </c>
      <c r="BD639" s="13">
        <f t="shared" si="3269"/>
        <v>-42.999999999999091</v>
      </c>
      <c r="BJ639" s="11">
        <f t="shared" si="3418"/>
        <v>1.3333333333336364</v>
      </c>
      <c r="BK639" s="11">
        <f t="shared" si="3270"/>
        <v>0.95000000000027285</v>
      </c>
      <c r="BL639" s="11">
        <f t="shared" si="3271"/>
        <v>2.649999999999272</v>
      </c>
      <c r="BM639" s="11">
        <f t="shared" si="3272"/>
        <v>3.5833333333325754</v>
      </c>
      <c r="BN639" s="11">
        <f t="shared" si="3273"/>
        <v>1.2499999999993179</v>
      </c>
      <c r="BO639" s="11">
        <f t="shared" si="3274"/>
        <v>0.33333333333348492</v>
      </c>
      <c r="BP639" s="11">
        <f t="shared" si="3275"/>
        <v>3.2000000000000917</v>
      </c>
      <c r="BQ639" s="1">
        <v>1</v>
      </c>
      <c r="BR639" s="11">
        <f t="shared" si="3276"/>
        <v>1.9999999999987872</v>
      </c>
      <c r="BS639" s="11">
        <f t="shared" si="3277"/>
        <v>-5.0416666666653782</v>
      </c>
      <c r="BT639" s="11">
        <f t="shared" si="3278"/>
        <v>3.0999999999998185</v>
      </c>
      <c r="BU639" s="11">
        <f t="shared" si="3279"/>
        <v>3.8055555555548981</v>
      </c>
      <c r="BV639" s="11">
        <f t="shared" si="3280"/>
        <v>3.2333333333332117</v>
      </c>
      <c r="BY639" s="126"/>
      <c r="BZ639" s="126"/>
      <c r="CA639">
        <f t="shared" si="3281"/>
        <v>3.8055555555548981</v>
      </c>
      <c r="CB639" s="1">
        <f t="shared" si="3282"/>
        <v>0</v>
      </c>
      <c r="CC639" s="1">
        <f t="shared" si="3283"/>
        <v>0</v>
      </c>
      <c r="CD639" s="1">
        <f t="shared" si="3284"/>
        <v>0</v>
      </c>
      <c r="CE639" s="126">
        <f t="shared" si="2942"/>
        <v>0</v>
      </c>
      <c r="CF639" s="1">
        <f t="shared" si="3285"/>
        <v>0</v>
      </c>
      <c r="CG639" s="1" t="str">
        <f t="shared" si="3286"/>
        <v/>
      </c>
      <c r="CH639" s="1">
        <f t="shared" si="3388"/>
        <v>1</v>
      </c>
      <c r="CI639" s="1">
        <f t="shared" si="3389"/>
        <v>1</v>
      </c>
      <c r="CJ639" s="1" t="str">
        <f t="shared" si="3390"/>
        <v/>
      </c>
      <c r="CK639" s="1" t="str">
        <f t="shared" si="3391"/>
        <v/>
      </c>
      <c r="CL639" s="1">
        <f t="shared" si="3287"/>
        <v>1</v>
      </c>
      <c r="CM639" s="1">
        <f t="shared" si="3392"/>
        <v>1</v>
      </c>
      <c r="CN639" s="1">
        <f t="shared" si="3288"/>
        <v>1</v>
      </c>
      <c r="CO639" s="1" t="str">
        <f t="shared" si="3289"/>
        <v/>
      </c>
      <c r="CP639" s="1" t="str">
        <f t="shared" si="3290"/>
        <v/>
      </c>
      <c r="CQ639" s="1">
        <f t="shared" si="3291"/>
        <v>1</v>
      </c>
      <c r="CS639" s="1">
        <f t="shared" si="3292"/>
        <v>0</v>
      </c>
      <c r="CT639" s="1">
        <f t="shared" si="3293"/>
        <v>0</v>
      </c>
      <c r="CU639" s="1">
        <f t="shared" si="3294"/>
        <v>0</v>
      </c>
      <c r="CV639" s="126">
        <f t="shared" si="2944"/>
        <v>0</v>
      </c>
      <c r="CW639" s="1">
        <f t="shared" si="3295"/>
        <v>1</v>
      </c>
      <c r="CX639" s="1" t="str">
        <f t="shared" si="3296"/>
        <v/>
      </c>
      <c r="CY639" s="1" t="str">
        <f t="shared" si="3393"/>
        <v/>
      </c>
      <c r="CZ639" s="1" t="str">
        <f t="shared" si="3394"/>
        <v/>
      </c>
      <c r="DA639" s="1" t="str">
        <f t="shared" si="3395"/>
        <v/>
      </c>
      <c r="DB639" s="1">
        <f t="shared" si="3396"/>
        <v>0</v>
      </c>
      <c r="DC639" s="1">
        <f t="shared" si="3397"/>
        <v>1</v>
      </c>
      <c r="DD639" s="1" t="str">
        <f t="shared" si="3398"/>
        <v/>
      </c>
      <c r="DE639" s="1" t="str">
        <f t="shared" si="3297"/>
        <v/>
      </c>
      <c r="DF639" s="1"/>
      <c r="DG639" s="126">
        <f t="shared" si="2945"/>
        <v>0</v>
      </c>
      <c r="DH639" s="1">
        <f t="shared" si="3298"/>
        <v>0</v>
      </c>
      <c r="DI639" s="1">
        <f t="shared" si="3299"/>
        <v>0</v>
      </c>
      <c r="DJ639" s="1">
        <f t="shared" si="3300"/>
        <v>0</v>
      </c>
      <c r="DK639" s="1">
        <f t="shared" si="3399"/>
        <v>0</v>
      </c>
      <c r="DL639" s="1"/>
      <c r="DM639" s="1">
        <f t="shared" si="3400"/>
        <v>1</v>
      </c>
      <c r="DN639" s="1" t="str">
        <f t="shared" si="3401"/>
        <v/>
      </c>
      <c r="DO639" s="1" t="str">
        <f t="shared" si="3402"/>
        <v/>
      </c>
      <c r="DP639" s="1" t="str">
        <f t="shared" si="3403"/>
        <v/>
      </c>
      <c r="DQ639" s="1" t="str">
        <f t="shared" si="3404"/>
        <v/>
      </c>
      <c r="DR639" s="1" t="str">
        <f t="shared" si="3405"/>
        <v/>
      </c>
      <c r="DS639" s="1" t="str">
        <f t="shared" si="3406"/>
        <v/>
      </c>
      <c r="DT639" s="1" t="str">
        <f t="shared" si="3407"/>
        <v/>
      </c>
      <c r="DU639" s="1" t="str">
        <f t="shared" si="3408"/>
        <v/>
      </c>
      <c r="DV639" s="1">
        <f t="shared" si="3301"/>
        <v>0</v>
      </c>
      <c r="DW639" s="1">
        <f t="shared" si="3302"/>
        <v>0</v>
      </c>
      <c r="DX639" s="1" t="str">
        <f t="shared" si="3409"/>
        <v/>
      </c>
      <c r="DY639" s="1" t="str">
        <f t="shared" si="3410"/>
        <v/>
      </c>
      <c r="EA639" s="1">
        <f t="shared" si="3303"/>
        <v>0</v>
      </c>
      <c r="EB639" s="1">
        <f t="shared" si="3304"/>
        <v>0</v>
      </c>
      <c r="EC639" s="1">
        <f t="shared" si="3305"/>
        <v>0</v>
      </c>
      <c r="ED639" s="1">
        <f t="shared" si="3306"/>
        <v>0</v>
      </c>
      <c r="EF639" s="1">
        <f t="shared" si="3307"/>
        <v>1</v>
      </c>
      <c r="EG639" s="1">
        <f t="shared" si="3308"/>
        <v>1</v>
      </c>
      <c r="EH639" s="1">
        <f t="shared" si="3309"/>
        <v>1</v>
      </c>
      <c r="EI639" s="1">
        <f t="shared" si="3310"/>
        <v>1</v>
      </c>
      <c r="EK639" s="1">
        <f t="shared" si="3311"/>
        <v>1</v>
      </c>
      <c r="EL639" s="1">
        <f t="shared" si="3312"/>
        <v>1</v>
      </c>
      <c r="EM639" s="1">
        <f t="shared" si="3313"/>
        <v>1</v>
      </c>
      <c r="EO639" s="1">
        <f t="shared" si="3314"/>
        <v>1</v>
      </c>
      <c r="EP639" s="1">
        <f t="shared" si="3315"/>
        <v>1</v>
      </c>
      <c r="EQ639" s="1">
        <f t="shared" si="3316"/>
        <v>1</v>
      </c>
      <c r="ES639" s="1">
        <f t="shared" si="3317"/>
        <v>1</v>
      </c>
      <c r="ET639" s="1">
        <f t="shared" si="3318"/>
        <v>1</v>
      </c>
      <c r="EU639" s="1">
        <f t="shared" si="3319"/>
        <v>1</v>
      </c>
      <c r="EV639" s="1">
        <f t="shared" si="3320"/>
        <v>1</v>
      </c>
      <c r="EW639" s="1">
        <f t="shared" si="3411"/>
        <v>0</v>
      </c>
      <c r="EY639" s="1">
        <f t="shared" si="3321"/>
        <v>1</v>
      </c>
      <c r="EZ639" s="1">
        <f t="shared" si="3322"/>
        <v>1</v>
      </c>
      <c r="FA639" s="1">
        <f t="shared" si="3323"/>
        <v>1</v>
      </c>
      <c r="FC639" s="1">
        <f t="shared" si="3324"/>
        <v>1</v>
      </c>
      <c r="FD639" s="1">
        <f t="shared" si="3412"/>
        <v>1</v>
      </c>
      <c r="FE639" s="1"/>
      <c r="FF639" s="1">
        <f t="shared" si="3325"/>
        <v>1</v>
      </c>
      <c r="FG639" s="1">
        <f t="shared" si="3326"/>
        <v>1</v>
      </c>
      <c r="FH639" s="1">
        <f t="shared" si="3327"/>
        <v>1</v>
      </c>
      <c r="FI639" s="1">
        <f t="shared" si="3413"/>
        <v>0</v>
      </c>
      <c r="FJ639" s="1">
        <f t="shared" si="3414"/>
        <v>0</v>
      </c>
      <c r="FK639" s="1">
        <f t="shared" si="3415"/>
        <v>0</v>
      </c>
      <c r="FL639" s="1">
        <f t="shared" si="3416"/>
        <v>0</v>
      </c>
      <c r="FN639" s="1" t="str">
        <f t="shared" si="3328"/>
        <v/>
      </c>
      <c r="FO639" s="1" t="str">
        <f t="shared" si="3417"/>
        <v/>
      </c>
      <c r="FP639" s="1">
        <f t="shared" si="3329"/>
        <v>0</v>
      </c>
      <c r="FV639" s="1">
        <f t="shared" si="3330"/>
        <v>1</v>
      </c>
      <c r="FW639" s="1">
        <f t="shared" si="3331"/>
        <v>0</v>
      </c>
      <c r="FX639" s="1">
        <f t="shared" si="3332"/>
        <v>0</v>
      </c>
      <c r="GA639" s="1">
        <f t="shared" si="3333"/>
        <v>0</v>
      </c>
      <c r="GB639" s="1">
        <f t="shared" si="3334"/>
        <v>0</v>
      </c>
      <c r="GC639" s="1">
        <f t="shared" si="3335"/>
        <v>0</v>
      </c>
      <c r="GD639" s="1">
        <f t="shared" si="3336"/>
        <v>0</v>
      </c>
      <c r="GE639" s="1">
        <f t="shared" si="3337"/>
        <v>1</v>
      </c>
      <c r="GF639" s="1">
        <f t="shared" si="3338"/>
        <v>1</v>
      </c>
      <c r="GG639" s="1">
        <f t="shared" si="3339"/>
        <v>1</v>
      </c>
      <c r="GI639" s="1">
        <f t="shared" si="3340"/>
        <v>0</v>
      </c>
      <c r="GK639" s="1">
        <f t="shared" si="3341"/>
        <v>1</v>
      </c>
      <c r="GL639" s="1">
        <f t="shared" si="3342"/>
        <v>1</v>
      </c>
      <c r="GM639" s="1">
        <f t="shared" si="3343"/>
        <v>1</v>
      </c>
      <c r="GN639" s="1">
        <f t="shared" si="3344"/>
        <v>1</v>
      </c>
      <c r="GO639" s="1">
        <f t="shared" si="3345"/>
        <v>0</v>
      </c>
      <c r="GP639" s="1">
        <f t="shared" si="3346"/>
        <v>0</v>
      </c>
      <c r="GQ639" s="1">
        <f t="shared" si="3347"/>
        <v>0</v>
      </c>
      <c r="GS639" s="1">
        <f t="shared" si="3348"/>
        <v>1</v>
      </c>
      <c r="GT639" s="1">
        <f t="shared" si="3349"/>
        <v>1</v>
      </c>
      <c r="GU639" s="1">
        <f t="shared" si="3350"/>
        <v>1</v>
      </c>
      <c r="GV639" s="1">
        <f t="shared" si="3351"/>
        <v>1</v>
      </c>
      <c r="GW639" s="1">
        <f t="shared" si="3352"/>
        <v>1</v>
      </c>
      <c r="GX639" s="1">
        <f t="shared" si="3353"/>
        <v>1</v>
      </c>
      <c r="GY639" s="1">
        <f t="shared" si="3354"/>
        <v>1</v>
      </c>
      <c r="GZ639" s="1"/>
      <c r="HA639" s="1">
        <f t="shared" si="3355"/>
        <v>0</v>
      </c>
      <c r="HB639" s="1">
        <f t="shared" si="3356"/>
        <v>0</v>
      </c>
      <c r="HC639" s="1">
        <f t="shared" si="3357"/>
        <v>0</v>
      </c>
      <c r="HD639" s="1">
        <f t="shared" si="3358"/>
        <v>0</v>
      </c>
      <c r="HE639" s="1">
        <f t="shared" si="3359"/>
        <v>0</v>
      </c>
      <c r="HF639" s="1">
        <f t="shared" si="3360"/>
        <v>0</v>
      </c>
      <c r="HH639" s="1">
        <f t="shared" si="3361"/>
        <v>1</v>
      </c>
      <c r="HI639" s="1">
        <f t="shared" si="3362"/>
        <v>1</v>
      </c>
      <c r="HJ639" s="1">
        <f t="shared" si="3363"/>
        <v>1</v>
      </c>
      <c r="HK639" s="1">
        <f t="shared" si="3364"/>
        <v>0</v>
      </c>
      <c r="HL639" s="1">
        <f t="shared" si="3365"/>
        <v>0</v>
      </c>
      <c r="HM639" s="1">
        <f t="shared" si="3366"/>
        <v>0</v>
      </c>
      <c r="HO639" s="1" t="str">
        <f t="shared" si="3367"/>
        <v/>
      </c>
      <c r="HP639" s="1">
        <f t="shared" si="3368"/>
        <v>1</v>
      </c>
      <c r="HQ639" s="1" t="str">
        <f t="shared" si="3369"/>
        <v/>
      </c>
      <c r="HR639">
        <f t="shared" si="3370"/>
        <v>1</v>
      </c>
      <c r="HS639" s="1" t="str">
        <f t="shared" si="3371"/>
        <v/>
      </c>
      <c r="HT639">
        <f t="shared" si="3372"/>
        <v>1</v>
      </c>
      <c r="HU639" t="str">
        <f t="shared" si="3373"/>
        <v/>
      </c>
      <c r="HV639" s="1">
        <f t="shared" si="3374"/>
        <v>1</v>
      </c>
      <c r="HW639" s="1" t="str">
        <f t="shared" si="3375"/>
        <v/>
      </c>
      <c r="HX639" s="1" t="str">
        <f t="shared" si="3376"/>
        <v/>
      </c>
      <c r="HZ639" s="1" t="str">
        <f t="shared" si="3377"/>
        <v/>
      </c>
      <c r="IA639" s="1">
        <f t="shared" si="3378"/>
        <v>1</v>
      </c>
      <c r="IB639" s="1" t="str">
        <f t="shared" si="3379"/>
        <v/>
      </c>
      <c r="IC639" s="1">
        <f t="shared" si="3380"/>
        <v>1</v>
      </c>
      <c r="ID639" s="1" t="str">
        <f t="shared" si="3381"/>
        <v/>
      </c>
      <c r="IE639" s="1">
        <f t="shared" si="3382"/>
        <v>1</v>
      </c>
      <c r="IF639" s="1" t="str">
        <f t="shared" si="3383"/>
        <v/>
      </c>
      <c r="IG639" s="1">
        <f t="shared" si="3384"/>
        <v>1</v>
      </c>
      <c r="IH639" s="1" t="str">
        <f t="shared" si="3385"/>
        <v/>
      </c>
      <c r="II639" s="1" t="str">
        <f t="shared" si="3386"/>
        <v/>
      </c>
      <c r="IO639" s="3"/>
      <c r="IP639" s="3"/>
      <c r="IQ639" s="4"/>
      <c r="IR639" s="4"/>
      <c r="IX639" s="6"/>
      <c r="IY639" s="6"/>
      <c r="IZ639" s="7"/>
      <c r="JA639" s="7"/>
      <c r="JG639" s="12"/>
      <c r="JH639" s="12"/>
      <c r="JI639" s="13"/>
      <c r="JJ639" s="13"/>
      <c r="JN639" s="6"/>
      <c r="JO639" s="6"/>
      <c r="JQ639" s="11"/>
      <c r="JR639" s="11"/>
      <c r="JS639" s="12"/>
      <c r="JT639" s="13"/>
      <c r="JU639" s="12"/>
      <c r="JV639" s="12"/>
      <c r="JW639" s="97"/>
      <c r="JX639" s="13"/>
      <c r="JY639" s="13"/>
      <c r="JZ639" s="97"/>
      <c r="KA639" s="97"/>
      <c r="KB639" s="11"/>
      <c r="KC639" s="11"/>
      <c r="KD639" s="11"/>
      <c r="KE639" s="11"/>
    </row>
    <row r="640" spans="1:291" x14ac:dyDescent="0.2">
      <c r="A640" s="14">
        <f t="shared" si="2545"/>
        <v>640</v>
      </c>
      <c r="C640" s="2">
        <v>43031</v>
      </c>
      <c r="G640" s="3">
        <v>107.227</v>
      </c>
      <c r="H640" s="3">
        <v>117.057</v>
      </c>
      <c r="I640" s="3">
        <v>124.295</v>
      </c>
      <c r="J640" s="4">
        <v>152.11000000000001</v>
      </c>
      <c r="P640" s="128">
        <f t="shared" si="3258"/>
        <v>3446.7500000000005</v>
      </c>
      <c r="Q640" s="5">
        <f t="shared" si="3259"/>
        <v>3749.75</v>
      </c>
      <c r="R640" s="6">
        <f t="shared" si="3260"/>
        <v>3997.5</v>
      </c>
      <c r="S640" s="7">
        <f t="shared" si="3261"/>
        <v>4875.0000000000018</v>
      </c>
      <c r="Y640" s="4">
        <f t="shared" si="3262"/>
        <v>1.25</v>
      </c>
      <c r="Z640" s="1">
        <f t="shared" si="3263"/>
        <v>2.75</v>
      </c>
      <c r="AA640" s="1">
        <f t="shared" si="3264"/>
        <v>3</v>
      </c>
      <c r="AB640" s="1">
        <f t="shared" si="3265"/>
        <v>5.000000000001819</v>
      </c>
      <c r="AC640" s="1"/>
      <c r="AD640" s="1"/>
      <c r="AE640" s="126"/>
      <c r="AF640" s="126"/>
      <c r="AG640" s="126"/>
      <c r="AH640" s="4">
        <f t="shared" si="3245"/>
        <v>0.66666666666666674</v>
      </c>
      <c r="AI640" s="4">
        <f t="shared" si="3246"/>
        <v>0.85000000000000009</v>
      </c>
      <c r="AJ640" s="4">
        <f t="shared" si="3247"/>
        <v>0.95000000000000018</v>
      </c>
      <c r="AK640" s="4">
        <f t="shared" si="3248"/>
        <v>0.75</v>
      </c>
      <c r="AL640" s="4">
        <f t="shared" si="3249"/>
        <v>1.25</v>
      </c>
      <c r="AM640" s="4">
        <f t="shared" si="3250"/>
        <v>1.3333333333327271</v>
      </c>
      <c r="AN640" s="4">
        <f t="shared" si="3251"/>
        <v>0.99999999999927258</v>
      </c>
      <c r="AO640" s="4">
        <f t="shared" si="3252"/>
        <v>1</v>
      </c>
      <c r="AP640" s="4">
        <f t="shared" si="3253"/>
        <v>0.66666666666666696</v>
      </c>
      <c r="AQ640" s="4">
        <f t="shared" si="3254"/>
        <v>0.20833333333272708</v>
      </c>
      <c r="AR640" s="4">
        <f t="shared" si="3255"/>
        <v>1.3</v>
      </c>
      <c r="AS640" s="4">
        <f t="shared" si="3256"/>
        <v>1.6388888888884847</v>
      </c>
      <c r="AT640" s="4">
        <f t="shared" si="3257"/>
        <v>1.8333333333330908</v>
      </c>
      <c r="AU640" s="1"/>
      <c r="BA640" s="11">
        <f t="shared" si="3266"/>
        <v>1.25</v>
      </c>
      <c r="BB640" s="11">
        <f t="shared" si="3267"/>
        <v>2.75</v>
      </c>
      <c r="BC640" s="12">
        <f t="shared" si="3268"/>
        <v>3</v>
      </c>
      <c r="BD640" s="13">
        <f t="shared" si="3269"/>
        <v>5.000000000001819</v>
      </c>
      <c r="BJ640" s="11">
        <f t="shared" si="3418"/>
        <v>0.66666666666666674</v>
      </c>
      <c r="BK640" s="11">
        <f t="shared" si="3270"/>
        <v>0.85000000000000009</v>
      </c>
      <c r="BL640" s="11">
        <f t="shared" si="3271"/>
        <v>0.95000000000000018</v>
      </c>
      <c r="BM640" s="11">
        <f t="shared" si="3272"/>
        <v>0.75</v>
      </c>
      <c r="BN640" s="11">
        <f t="shared" si="3273"/>
        <v>1.25</v>
      </c>
      <c r="BO640" s="11">
        <f t="shared" si="3274"/>
        <v>1.3333333333327271</v>
      </c>
      <c r="BP640" s="11">
        <f t="shared" si="3275"/>
        <v>0.99999999999927258</v>
      </c>
      <c r="BQ640" s="1">
        <v>1</v>
      </c>
      <c r="BR640" s="11">
        <f t="shared" si="3276"/>
        <v>-0.66666666666666696</v>
      </c>
      <c r="BS640" s="11">
        <f t="shared" si="3277"/>
        <v>0.20833333333272708</v>
      </c>
      <c r="BT640" s="11">
        <f t="shared" si="3278"/>
        <v>1.3</v>
      </c>
      <c r="BU640" s="11">
        <f t="shared" si="3279"/>
        <v>1.6388888888884847</v>
      </c>
      <c r="BV640" s="11">
        <f t="shared" si="3280"/>
        <v>1.8333333333330908</v>
      </c>
      <c r="BY640" s="126"/>
      <c r="BZ640" s="126"/>
      <c r="CA640">
        <f t="shared" si="3281"/>
        <v>1.6388888888884847</v>
      </c>
      <c r="CB640" s="1">
        <f t="shared" si="3282"/>
        <v>1</v>
      </c>
      <c r="CC640" s="1">
        <f t="shared" si="3283"/>
        <v>1</v>
      </c>
      <c r="CD640" s="1">
        <f t="shared" si="3284"/>
        <v>1</v>
      </c>
      <c r="CE640" s="126">
        <f t="shared" si="2942"/>
        <v>1</v>
      </c>
      <c r="CF640" s="1">
        <f t="shared" si="3285"/>
        <v>1</v>
      </c>
      <c r="CG640" s="1">
        <f t="shared" si="3286"/>
        <v>1</v>
      </c>
      <c r="CH640" s="1" t="str">
        <f t="shared" si="3388"/>
        <v/>
      </c>
      <c r="CI640" s="1" t="str">
        <f t="shared" si="3389"/>
        <v/>
      </c>
      <c r="CJ640" s="1">
        <f t="shared" si="3390"/>
        <v>0</v>
      </c>
      <c r="CK640" s="1">
        <f t="shared" si="3391"/>
        <v>0</v>
      </c>
      <c r="CL640" s="1">
        <f t="shared" si="3287"/>
        <v>1</v>
      </c>
      <c r="CM640" s="1">
        <f t="shared" si="3392"/>
        <v>0</v>
      </c>
      <c r="CN640" s="1" t="str">
        <f t="shared" si="3288"/>
        <v/>
      </c>
      <c r="CO640" s="1">
        <f t="shared" si="3289"/>
        <v>1</v>
      </c>
      <c r="CP640" s="1">
        <f t="shared" si="3290"/>
        <v>1</v>
      </c>
      <c r="CQ640" s="1" t="str">
        <f t="shared" si="3291"/>
        <v/>
      </c>
      <c r="CS640" s="1">
        <f t="shared" si="3292"/>
        <v>1</v>
      </c>
      <c r="CT640" s="1">
        <f t="shared" si="3293"/>
        <v>1</v>
      </c>
      <c r="CU640" s="1">
        <f t="shared" si="3294"/>
        <v>1</v>
      </c>
      <c r="CV640" s="126">
        <f t="shared" si="2944"/>
        <v>1</v>
      </c>
      <c r="CW640" s="1">
        <f t="shared" si="3295"/>
        <v>1</v>
      </c>
      <c r="CX640" s="1">
        <f t="shared" si="3296"/>
        <v>1</v>
      </c>
      <c r="CY640" s="1">
        <f t="shared" si="3393"/>
        <v>1</v>
      </c>
      <c r="CZ640" s="1">
        <f t="shared" si="3394"/>
        <v>1</v>
      </c>
      <c r="DA640" s="1">
        <f t="shared" si="3395"/>
        <v>1</v>
      </c>
      <c r="DB640" s="1" t="str">
        <f t="shared" si="3396"/>
        <v/>
      </c>
      <c r="DC640" s="1" t="str">
        <f t="shared" si="3397"/>
        <v/>
      </c>
      <c r="DD640" s="1">
        <f t="shared" si="3398"/>
        <v>0</v>
      </c>
      <c r="DE640" s="1" t="str">
        <f t="shared" si="3297"/>
        <v/>
      </c>
      <c r="DF640" s="1"/>
      <c r="DG640" s="126">
        <f t="shared" si="2945"/>
        <v>1</v>
      </c>
      <c r="DH640" s="1">
        <f t="shared" si="3298"/>
        <v>1</v>
      </c>
      <c r="DI640" s="1">
        <f t="shared" si="3299"/>
        <v>1</v>
      </c>
      <c r="DJ640" s="1">
        <f t="shared" si="3300"/>
        <v>1</v>
      </c>
      <c r="DK640" s="1" t="str">
        <f t="shared" si="3399"/>
        <v/>
      </c>
      <c r="DL640" s="1"/>
      <c r="DM640" s="1" t="str">
        <f t="shared" si="3400"/>
        <v/>
      </c>
      <c r="DN640" s="1">
        <f t="shared" si="3401"/>
        <v>1</v>
      </c>
      <c r="DO640" s="1">
        <f t="shared" si="3402"/>
        <v>1</v>
      </c>
      <c r="DP640" s="1">
        <f t="shared" si="3403"/>
        <v>1</v>
      </c>
      <c r="DQ640" s="1">
        <f t="shared" si="3404"/>
        <v>1</v>
      </c>
      <c r="DR640" s="1">
        <f t="shared" si="3405"/>
        <v>1</v>
      </c>
      <c r="DS640" s="1">
        <f t="shared" si="3406"/>
        <v>1</v>
      </c>
      <c r="DT640" s="1">
        <f t="shared" si="3407"/>
        <v>1</v>
      </c>
      <c r="DU640" s="1">
        <f t="shared" si="3408"/>
        <v>0</v>
      </c>
      <c r="DV640" s="1">
        <f t="shared" si="3301"/>
        <v>1</v>
      </c>
      <c r="DW640" s="1">
        <f t="shared" si="3302"/>
        <v>0</v>
      </c>
      <c r="DX640" s="1" t="str">
        <f t="shared" si="3409"/>
        <v/>
      </c>
      <c r="DY640" s="1" t="str">
        <f t="shared" si="3410"/>
        <v/>
      </c>
      <c r="EA640" s="1">
        <f t="shared" si="3303"/>
        <v>1</v>
      </c>
      <c r="EB640" s="1">
        <f t="shared" si="3304"/>
        <v>1</v>
      </c>
      <c r="EC640" s="1">
        <f t="shared" si="3305"/>
        <v>1</v>
      </c>
      <c r="ED640" s="1">
        <f t="shared" si="3306"/>
        <v>1</v>
      </c>
      <c r="EF640" s="1">
        <f t="shared" si="3307"/>
        <v>1</v>
      </c>
      <c r="EG640" s="1">
        <f t="shared" si="3308"/>
        <v>1</v>
      </c>
      <c r="EH640" s="1">
        <f t="shared" si="3309"/>
        <v>1</v>
      </c>
      <c r="EI640" s="1">
        <f t="shared" si="3310"/>
        <v>1</v>
      </c>
      <c r="EK640" s="1">
        <f t="shared" si="3311"/>
        <v>1</v>
      </c>
      <c r="EL640" s="1">
        <f t="shared" si="3312"/>
        <v>1</v>
      </c>
      <c r="EM640" s="1">
        <f t="shared" si="3313"/>
        <v>1</v>
      </c>
      <c r="EO640" s="1">
        <f t="shared" si="3314"/>
        <v>1</v>
      </c>
      <c r="EP640" s="1">
        <f t="shared" si="3315"/>
        <v>1</v>
      </c>
      <c r="EQ640" s="1">
        <f t="shared" si="3316"/>
        <v>1</v>
      </c>
      <c r="ES640" s="1">
        <f t="shared" si="3317"/>
        <v>1</v>
      </c>
      <c r="ET640" s="1">
        <f t="shared" si="3318"/>
        <v>1</v>
      </c>
      <c r="EU640" s="1">
        <f t="shared" si="3319"/>
        <v>1</v>
      </c>
      <c r="EV640" s="1">
        <f t="shared" si="3320"/>
        <v>1</v>
      </c>
      <c r="EW640" s="1">
        <f t="shared" si="3411"/>
        <v>1</v>
      </c>
      <c r="EY640" s="1">
        <f t="shared" si="3321"/>
        <v>1</v>
      </c>
      <c r="EZ640" s="1">
        <f t="shared" si="3322"/>
        <v>1</v>
      </c>
      <c r="FA640" s="1">
        <f t="shared" si="3323"/>
        <v>1</v>
      </c>
      <c r="FC640" s="1">
        <f t="shared" si="3324"/>
        <v>1</v>
      </c>
      <c r="FD640" s="1">
        <f t="shared" si="3412"/>
        <v>0</v>
      </c>
      <c r="FE640" s="1"/>
      <c r="FF640" s="1">
        <f t="shared" si="3325"/>
        <v>1</v>
      </c>
      <c r="FG640" s="1">
        <f t="shared" si="3326"/>
        <v>1</v>
      </c>
      <c r="FH640" s="1">
        <f t="shared" si="3327"/>
        <v>1</v>
      </c>
      <c r="FI640" s="1">
        <f t="shared" si="3413"/>
        <v>1</v>
      </c>
      <c r="FJ640" s="1">
        <f t="shared" si="3414"/>
        <v>1</v>
      </c>
      <c r="FK640" s="1">
        <f t="shared" si="3415"/>
        <v>1</v>
      </c>
      <c r="FL640" s="1">
        <f t="shared" si="3416"/>
        <v>1</v>
      </c>
      <c r="FN640" s="1" t="str">
        <f t="shared" si="3328"/>
        <v/>
      </c>
      <c r="FO640" s="1" t="str">
        <f t="shared" si="3417"/>
        <v/>
      </c>
      <c r="FP640" s="1" t="str">
        <f t="shared" si="3329"/>
        <v/>
      </c>
      <c r="FV640" s="1">
        <f t="shared" si="3330"/>
        <v>1</v>
      </c>
      <c r="FW640" s="1">
        <f t="shared" si="3331"/>
        <v>1</v>
      </c>
      <c r="FX640" s="1">
        <f t="shared" si="3332"/>
        <v>1</v>
      </c>
      <c r="GA640" s="1">
        <f t="shared" si="3333"/>
        <v>0</v>
      </c>
      <c r="GB640" s="1">
        <f t="shared" si="3334"/>
        <v>0</v>
      </c>
      <c r="GC640" s="1">
        <f t="shared" si="3335"/>
        <v>0</v>
      </c>
      <c r="GD640" s="1">
        <f t="shared" si="3336"/>
        <v>0</v>
      </c>
      <c r="GE640" s="1">
        <f t="shared" si="3337"/>
        <v>0</v>
      </c>
      <c r="GF640" s="1">
        <f t="shared" si="3338"/>
        <v>0</v>
      </c>
      <c r="GG640" s="1">
        <f t="shared" si="3339"/>
        <v>0</v>
      </c>
      <c r="GI640" s="1">
        <f t="shared" si="3340"/>
        <v>0</v>
      </c>
      <c r="GK640" s="1">
        <f t="shared" si="3341"/>
        <v>1</v>
      </c>
      <c r="GL640" s="1">
        <f t="shared" si="3342"/>
        <v>1</v>
      </c>
      <c r="GM640" s="1">
        <f t="shared" si="3343"/>
        <v>1</v>
      </c>
      <c r="GN640" s="1">
        <f t="shared" si="3344"/>
        <v>1</v>
      </c>
      <c r="GO640" s="1">
        <f t="shared" si="3345"/>
        <v>1</v>
      </c>
      <c r="GP640" s="1">
        <f t="shared" si="3346"/>
        <v>1</v>
      </c>
      <c r="GQ640" s="1">
        <f t="shared" si="3347"/>
        <v>1</v>
      </c>
      <c r="GS640" s="1" t="str">
        <f t="shared" si="3348"/>
        <v/>
      </c>
      <c r="GT640" s="1" t="str">
        <f t="shared" si="3349"/>
        <v/>
      </c>
      <c r="GU640" s="1">
        <f t="shared" si="3350"/>
        <v>0</v>
      </c>
      <c r="GV640" s="1">
        <f t="shared" si="3351"/>
        <v>0</v>
      </c>
      <c r="GW640" s="1">
        <f t="shared" si="3352"/>
        <v>0</v>
      </c>
      <c r="GX640" s="1">
        <f t="shared" si="3353"/>
        <v>0</v>
      </c>
      <c r="GY640" s="1">
        <f t="shared" si="3354"/>
        <v>0</v>
      </c>
      <c r="GZ640" s="1"/>
      <c r="HA640" s="1">
        <f t="shared" si="3355"/>
        <v>0</v>
      </c>
      <c r="HB640" s="1">
        <f t="shared" si="3356"/>
        <v>0</v>
      </c>
      <c r="HC640" s="1">
        <f t="shared" si="3357"/>
        <v>0</v>
      </c>
      <c r="HD640" s="1">
        <f t="shared" si="3358"/>
        <v>0</v>
      </c>
      <c r="HE640" s="1">
        <f t="shared" si="3359"/>
        <v>0</v>
      </c>
      <c r="HF640" s="1">
        <f t="shared" si="3360"/>
        <v>0</v>
      </c>
      <c r="HH640" s="1">
        <f t="shared" si="3361"/>
        <v>0</v>
      </c>
      <c r="HI640" s="1">
        <f t="shared" si="3362"/>
        <v>0</v>
      </c>
      <c r="HJ640" s="1">
        <f t="shared" si="3363"/>
        <v>0</v>
      </c>
      <c r="HK640" s="1">
        <f t="shared" si="3364"/>
        <v>0</v>
      </c>
      <c r="HL640" s="1">
        <f t="shared" si="3365"/>
        <v>0</v>
      </c>
      <c r="HM640" s="1">
        <f t="shared" si="3366"/>
        <v>0</v>
      </c>
      <c r="HO640" s="1">
        <f t="shared" si="3367"/>
        <v>0</v>
      </c>
      <c r="HP640" s="1" t="str">
        <f t="shared" si="3368"/>
        <v/>
      </c>
      <c r="HQ640" s="1" t="str">
        <f t="shared" si="3369"/>
        <v/>
      </c>
      <c r="HR640" t="str">
        <f t="shared" si="3370"/>
        <v/>
      </c>
      <c r="HS640" s="1" t="str">
        <f t="shared" si="3371"/>
        <v/>
      </c>
      <c r="HT640" t="str">
        <f t="shared" si="3372"/>
        <v/>
      </c>
      <c r="HU640" t="str">
        <f t="shared" si="3373"/>
        <v/>
      </c>
      <c r="HV640" s="1" t="str">
        <f t="shared" si="3374"/>
        <v/>
      </c>
      <c r="HW640" s="1" t="str">
        <f t="shared" si="3375"/>
        <v/>
      </c>
      <c r="HX640" s="1" t="str">
        <f t="shared" si="3376"/>
        <v/>
      </c>
      <c r="HZ640" s="1">
        <f t="shared" si="3377"/>
        <v>0</v>
      </c>
      <c r="IA640" s="1" t="str">
        <f t="shared" si="3378"/>
        <v/>
      </c>
      <c r="IB640" s="1" t="str">
        <f t="shared" si="3379"/>
        <v/>
      </c>
      <c r="IC640" s="1" t="str">
        <f t="shared" si="3380"/>
        <v/>
      </c>
      <c r="ID640" s="1" t="str">
        <f t="shared" si="3381"/>
        <v/>
      </c>
      <c r="IE640" s="1" t="str">
        <f t="shared" si="3382"/>
        <v/>
      </c>
      <c r="IF640" s="1" t="str">
        <f t="shared" si="3383"/>
        <v/>
      </c>
      <c r="IG640" s="1" t="str">
        <f t="shared" si="3384"/>
        <v/>
      </c>
      <c r="IH640" s="1" t="str">
        <f t="shared" si="3385"/>
        <v/>
      </c>
      <c r="II640" s="1" t="str">
        <f t="shared" si="3386"/>
        <v/>
      </c>
      <c r="IO640" s="3"/>
      <c r="IP640" s="3"/>
      <c r="IQ640" s="4"/>
      <c r="IR640" s="4"/>
      <c r="IX640" s="6"/>
      <c r="IY640" s="6"/>
      <c r="IZ640" s="7"/>
      <c r="JA640" s="7"/>
      <c r="JG640" s="12"/>
      <c r="JH640" s="12"/>
      <c r="JI640" s="13"/>
      <c r="JJ640" s="13"/>
      <c r="JN640" s="6"/>
      <c r="JO640" s="6"/>
      <c r="JQ640" s="11"/>
      <c r="JR640" s="11"/>
      <c r="JS640" s="12"/>
      <c r="JT640" s="13"/>
      <c r="JU640" s="12"/>
      <c r="JV640" s="12"/>
      <c r="JW640" s="97"/>
      <c r="JX640" s="13"/>
      <c r="JY640" s="13"/>
      <c r="JZ640" s="97"/>
      <c r="KA640" s="97"/>
      <c r="KB640" s="11"/>
      <c r="KC640" s="11"/>
      <c r="KD640" s="11"/>
      <c r="KE640" s="11"/>
    </row>
    <row r="641" spans="1:291" x14ac:dyDescent="0.2">
      <c r="A641" s="14">
        <f t="shared" si="2545"/>
        <v>641</v>
      </c>
      <c r="C641" s="2">
        <v>43032</v>
      </c>
      <c r="G641" s="3">
        <v>107.22199999999999</v>
      </c>
      <c r="H641" s="3">
        <v>117.03</v>
      </c>
      <c r="I641" s="3">
        <v>124.235</v>
      </c>
      <c r="J641" s="4">
        <v>151.22</v>
      </c>
      <c r="P641" s="128">
        <f t="shared" si="3258"/>
        <v>3446.2499999999995</v>
      </c>
      <c r="Q641" s="5">
        <f t="shared" si="3259"/>
        <v>3747</v>
      </c>
      <c r="R641" s="6">
        <f t="shared" si="3260"/>
        <v>3991.5</v>
      </c>
      <c r="S641" s="7">
        <f t="shared" si="3261"/>
        <v>4854</v>
      </c>
      <c r="Y641" s="4">
        <f t="shared" si="3262"/>
        <v>0.50000000000090949</v>
      </c>
      <c r="Z641" s="1">
        <f t="shared" si="3263"/>
        <v>2.75</v>
      </c>
      <c r="AA641" s="1">
        <f t="shared" si="3264"/>
        <v>6</v>
      </c>
      <c r="AB641" s="1">
        <f t="shared" si="3265"/>
        <v>21.000000000001819</v>
      </c>
      <c r="AC641" s="1"/>
      <c r="AD641" s="1"/>
      <c r="AE641" s="126"/>
      <c r="AF641" s="126"/>
      <c r="AG641" s="126"/>
      <c r="AH641" s="4">
        <f t="shared" si="3245"/>
        <v>0.83333333333151427</v>
      </c>
      <c r="AI641" s="4">
        <f t="shared" si="3246"/>
        <v>0.64999999999818092</v>
      </c>
      <c r="AJ641" s="4">
        <f t="shared" si="3247"/>
        <v>0.84999999999999964</v>
      </c>
      <c r="AK641" s="4">
        <f t="shared" si="3248"/>
        <v>1.25</v>
      </c>
      <c r="AL641" s="4">
        <f t="shared" si="3249"/>
        <v>0.25</v>
      </c>
      <c r="AM641" s="4">
        <f t="shared" si="3250"/>
        <v>1.0000000000006066</v>
      </c>
      <c r="AN641" s="4">
        <f t="shared" si="3251"/>
        <v>2.4000000000007269</v>
      </c>
      <c r="AO641" s="4">
        <f t="shared" si="3252"/>
        <v>1</v>
      </c>
      <c r="AP641" s="4">
        <f t="shared" si="3253"/>
        <v>0.16666666666969832</v>
      </c>
      <c r="AQ641" s="4">
        <f t="shared" si="3254"/>
        <v>0.87499999999939337</v>
      </c>
      <c r="AR641" s="4">
        <f t="shared" si="3255"/>
        <v>1.3999999999981809</v>
      </c>
      <c r="AS641" s="4">
        <f t="shared" si="3256"/>
        <v>1.9166666666670711</v>
      </c>
      <c r="AT641" s="4">
        <f t="shared" si="3257"/>
        <v>1.7999999999984237</v>
      </c>
      <c r="AU641" s="1"/>
      <c r="BA641" s="11">
        <f t="shared" si="3266"/>
        <v>-0.50000000000090949</v>
      </c>
      <c r="BB641" s="11">
        <f t="shared" si="3267"/>
        <v>-2.75</v>
      </c>
      <c r="BC641" s="12">
        <f t="shared" si="3268"/>
        <v>-6</v>
      </c>
      <c r="BD641" s="13">
        <f t="shared" si="3269"/>
        <v>-21.000000000001819</v>
      </c>
      <c r="BJ641" s="11">
        <f t="shared" si="3418"/>
        <v>0.83333333333151427</v>
      </c>
      <c r="BK641" s="11">
        <f t="shared" si="3270"/>
        <v>0.64999999999818092</v>
      </c>
      <c r="BL641" s="11">
        <f t="shared" si="3271"/>
        <v>0.84999999999999964</v>
      </c>
      <c r="BM641" s="11">
        <f t="shared" si="3272"/>
        <v>1.25</v>
      </c>
      <c r="BN641" s="11">
        <f t="shared" si="3273"/>
        <v>0.25</v>
      </c>
      <c r="BO641" s="11">
        <f t="shared" si="3274"/>
        <v>1.0000000000006066</v>
      </c>
      <c r="BP641" s="11">
        <f t="shared" si="3275"/>
        <v>2.4000000000007269</v>
      </c>
      <c r="BQ641" s="1">
        <v>1</v>
      </c>
      <c r="BR641" s="11">
        <f t="shared" si="3276"/>
        <v>0.16666666666969832</v>
      </c>
      <c r="BS641" s="11">
        <f t="shared" si="3277"/>
        <v>-0.87499999999939337</v>
      </c>
      <c r="BT641" s="11">
        <f t="shared" si="3278"/>
        <v>1.3999999999981809</v>
      </c>
      <c r="BU641" s="11">
        <f t="shared" si="3279"/>
        <v>1.9166666666670711</v>
      </c>
      <c r="BV641" s="11">
        <f t="shared" si="3280"/>
        <v>1.7999999999984237</v>
      </c>
      <c r="BY641" s="126"/>
      <c r="BZ641" s="126"/>
      <c r="CA641">
        <f t="shared" si="3281"/>
        <v>1.9166666666670711</v>
      </c>
      <c r="CB641" s="1">
        <f t="shared" si="3282"/>
        <v>0</v>
      </c>
      <c r="CC641" s="1">
        <f t="shared" si="3283"/>
        <v>0</v>
      </c>
      <c r="CD641" s="1">
        <f t="shared" si="3284"/>
        <v>0</v>
      </c>
      <c r="CE641" s="126">
        <f t="shared" si="2942"/>
        <v>0</v>
      </c>
      <c r="CF641" s="1">
        <f t="shared" si="3285"/>
        <v>0</v>
      </c>
      <c r="CG641" s="1" t="str">
        <f t="shared" si="3286"/>
        <v/>
      </c>
      <c r="CH641" s="1">
        <f t="shared" si="3388"/>
        <v>1</v>
      </c>
      <c r="CI641" s="1">
        <f t="shared" si="3389"/>
        <v>1</v>
      </c>
      <c r="CJ641" s="1" t="str">
        <f t="shared" si="3390"/>
        <v/>
      </c>
      <c r="CK641" s="1" t="str">
        <f t="shared" si="3391"/>
        <v/>
      </c>
      <c r="CL641" s="1">
        <f t="shared" si="3287"/>
        <v>1</v>
      </c>
      <c r="CM641" s="1">
        <f t="shared" si="3392"/>
        <v>1</v>
      </c>
      <c r="CN641" s="1">
        <f t="shared" si="3288"/>
        <v>1</v>
      </c>
      <c r="CO641" s="1" t="str">
        <f t="shared" si="3289"/>
        <v/>
      </c>
      <c r="CP641" s="1" t="str">
        <f t="shared" si="3290"/>
        <v/>
      </c>
      <c r="CQ641" s="1">
        <f t="shared" si="3291"/>
        <v>1</v>
      </c>
      <c r="CS641" s="1">
        <f t="shared" si="3292"/>
        <v>0</v>
      </c>
      <c r="CT641" s="1">
        <f t="shared" si="3293"/>
        <v>0</v>
      </c>
      <c r="CU641" s="1">
        <f t="shared" si="3294"/>
        <v>0</v>
      </c>
      <c r="CV641" s="126">
        <f t="shared" si="2944"/>
        <v>0</v>
      </c>
      <c r="CW641" s="1">
        <f t="shared" si="3295"/>
        <v>1</v>
      </c>
      <c r="CX641" s="1" t="str">
        <f t="shared" si="3296"/>
        <v/>
      </c>
      <c r="CY641" s="1" t="str">
        <f t="shared" si="3393"/>
        <v/>
      </c>
      <c r="CZ641" s="1" t="str">
        <f t="shared" si="3394"/>
        <v/>
      </c>
      <c r="DA641" s="1" t="str">
        <f t="shared" si="3395"/>
        <v/>
      </c>
      <c r="DB641" s="1">
        <f t="shared" si="3396"/>
        <v>0</v>
      </c>
      <c r="DC641" s="1">
        <f t="shared" si="3397"/>
        <v>1</v>
      </c>
      <c r="DD641" s="1" t="str">
        <f t="shared" si="3398"/>
        <v/>
      </c>
      <c r="DE641" s="1" t="str">
        <f t="shared" si="3297"/>
        <v/>
      </c>
      <c r="DF641" s="1"/>
      <c r="DG641" s="126">
        <f t="shared" si="2945"/>
        <v>0</v>
      </c>
      <c r="DH641" s="1">
        <f t="shared" si="3298"/>
        <v>0</v>
      </c>
      <c r="DI641" s="1">
        <f t="shared" si="3299"/>
        <v>0</v>
      </c>
      <c r="DJ641" s="1">
        <f t="shared" si="3300"/>
        <v>0</v>
      </c>
      <c r="DK641" s="1">
        <f t="shared" si="3399"/>
        <v>0</v>
      </c>
      <c r="DL641" s="1"/>
      <c r="DM641" s="1">
        <f t="shared" si="3400"/>
        <v>1</v>
      </c>
      <c r="DN641" s="1" t="str">
        <f t="shared" si="3401"/>
        <v/>
      </c>
      <c r="DO641" s="1" t="str">
        <f t="shared" si="3402"/>
        <v/>
      </c>
      <c r="DP641" s="1" t="str">
        <f t="shared" si="3403"/>
        <v/>
      </c>
      <c r="DQ641" s="1" t="str">
        <f t="shared" si="3404"/>
        <v/>
      </c>
      <c r="DR641" s="1" t="str">
        <f t="shared" si="3405"/>
        <v/>
      </c>
      <c r="DS641" s="1" t="str">
        <f t="shared" si="3406"/>
        <v/>
      </c>
      <c r="DT641" s="1" t="str">
        <f t="shared" si="3407"/>
        <v/>
      </c>
      <c r="DU641" s="1" t="str">
        <f t="shared" si="3408"/>
        <v/>
      </c>
      <c r="DV641" s="1">
        <f t="shared" si="3301"/>
        <v>0</v>
      </c>
      <c r="DW641" s="1">
        <f t="shared" si="3302"/>
        <v>0</v>
      </c>
      <c r="DX641" s="1" t="str">
        <f t="shared" si="3409"/>
        <v/>
      </c>
      <c r="DY641" s="1" t="str">
        <f t="shared" si="3410"/>
        <v/>
      </c>
      <c r="EA641" s="1">
        <f t="shared" si="3303"/>
        <v>0</v>
      </c>
      <c r="EB641" s="1">
        <f t="shared" si="3304"/>
        <v>0</v>
      </c>
      <c r="EC641" s="1">
        <f t="shared" si="3305"/>
        <v>0</v>
      </c>
      <c r="ED641" s="1">
        <f t="shared" si="3306"/>
        <v>0</v>
      </c>
      <c r="EF641" s="1">
        <f t="shared" si="3307"/>
        <v>1</v>
      </c>
      <c r="EG641" s="1">
        <f t="shared" si="3308"/>
        <v>1</v>
      </c>
      <c r="EH641" s="1">
        <f t="shared" si="3309"/>
        <v>1</v>
      </c>
      <c r="EI641" s="1">
        <f t="shared" si="3310"/>
        <v>1</v>
      </c>
      <c r="EK641" s="1">
        <f t="shared" si="3311"/>
        <v>1</v>
      </c>
      <c r="EL641" s="1">
        <f t="shared" si="3312"/>
        <v>1</v>
      </c>
      <c r="EM641" s="1">
        <f t="shared" si="3313"/>
        <v>1</v>
      </c>
      <c r="EO641" s="1">
        <f t="shared" si="3314"/>
        <v>1</v>
      </c>
      <c r="EP641" s="1">
        <f t="shared" si="3315"/>
        <v>1</v>
      </c>
      <c r="EQ641" s="1">
        <f t="shared" si="3316"/>
        <v>1</v>
      </c>
      <c r="ES641" s="1">
        <f t="shared" si="3317"/>
        <v>1</v>
      </c>
      <c r="ET641" s="1">
        <f t="shared" si="3318"/>
        <v>1</v>
      </c>
      <c r="EU641" s="1">
        <f t="shared" si="3319"/>
        <v>1</v>
      </c>
      <c r="EV641" s="1">
        <f t="shared" si="3320"/>
        <v>1</v>
      </c>
      <c r="EW641" s="1">
        <f t="shared" si="3411"/>
        <v>0</v>
      </c>
      <c r="EY641" s="1">
        <f t="shared" si="3321"/>
        <v>1</v>
      </c>
      <c r="EZ641" s="1">
        <f t="shared" si="3322"/>
        <v>1</v>
      </c>
      <c r="FA641" s="1">
        <f t="shared" si="3323"/>
        <v>1</v>
      </c>
      <c r="FC641" s="1">
        <f t="shared" si="3324"/>
        <v>1</v>
      </c>
      <c r="FD641" s="1">
        <f t="shared" si="3412"/>
        <v>1</v>
      </c>
      <c r="FE641" s="1"/>
      <c r="FF641" s="1">
        <f t="shared" si="3325"/>
        <v>1</v>
      </c>
      <c r="FG641" s="1">
        <f t="shared" si="3326"/>
        <v>1</v>
      </c>
      <c r="FH641" s="1">
        <f t="shared" si="3327"/>
        <v>1</v>
      </c>
      <c r="FI641" s="1">
        <f t="shared" si="3413"/>
        <v>0</v>
      </c>
      <c r="FJ641" s="1">
        <f t="shared" si="3414"/>
        <v>0</v>
      </c>
      <c r="FK641" s="1">
        <f t="shared" si="3415"/>
        <v>0</v>
      </c>
      <c r="FL641" s="1">
        <f t="shared" si="3416"/>
        <v>0</v>
      </c>
      <c r="FN641" s="1" t="str">
        <f t="shared" si="3328"/>
        <v/>
      </c>
      <c r="FO641" s="1" t="str">
        <f t="shared" si="3417"/>
        <v/>
      </c>
      <c r="FP641" s="1" t="str">
        <f t="shared" si="3329"/>
        <v/>
      </c>
      <c r="FV641" s="1">
        <f t="shared" si="3330"/>
        <v>1</v>
      </c>
      <c r="FW641" s="1">
        <f t="shared" si="3331"/>
        <v>1</v>
      </c>
      <c r="FX641" s="1">
        <f t="shared" si="3332"/>
        <v>1</v>
      </c>
      <c r="GA641" s="1">
        <f t="shared" si="3333"/>
        <v>0</v>
      </c>
      <c r="GB641" s="1">
        <f t="shared" si="3334"/>
        <v>0</v>
      </c>
      <c r="GC641" s="1">
        <f t="shared" si="3335"/>
        <v>0</v>
      </c>
      <c r="GD641" s="1">
        <f t="shared" si="3336"/>
        <v>0</v>
      </c>
      <c r="GE641" s="1">
        <f t="shared" si="3337"/>
        <v>1</v>
      </c>
      <c r="GF641" s="1">
        <f t="shared" si="3338"/>
        <v>1</v>
      </c>
      <c r="GG641" s="1">
        <f t="shared" si="3339"/>
        <v>1</v>
      </c>
      <c r="GI641" s="1">
        <f t="shared" si="3340"/>
        <v>0</v>
      </c>
      <c r="GK641" s="1">
        <f t="shared" si="3341"/>
        <v>1</v>
      </c>
      <c r="GL641" s="1">
        <f t="shared" si="3342"/>
        <v>1</v>
      </c>
      <c r="GM641" s="1">
        <f t="shared" si="3343"/>
        <v>1</v>
      </c>
      <c r="GN641" s="1">
        <f t="shared" si="3344"/>
        <v>1</v>
      </c>
      <c r="GO641" s="1">
        <f t="shared" si="3345"/>
        <v>0</v>
      </c>
      <c r="GP641" s="1">
        <f t="shared" si="3346"/>
        <v>0</v>
      </c>
      <c r="GQ641" s="1">
        <f t="shared" si="3347"/>
        <v>0</v>
      </c>
      <c r="GS641" s="1" t="str">
        <f t="shared" si="3348"/>
        <v/>
      </c>
      <c r="GT641" s="1" t="str">
        <f t="shared" si="3349"/>
        <v/>
      </c>
      <c r="GU641" s="1">
        <f t="shared" si="3350"/>
        <v>1</v>
      </c>
      <c r="GV641" s="1">
        <f t="shared" si="3351"/>
        <v>0</v>
      </c>
      <c r="GW641" s="1">
        <f t="shared" si="3352"/>
        <v>0</v>
      </c>
      <c r="GX641" s="1">
        <f t="shared" si="3353"/>
        <v>0</v>
      </c>
      <c r="GY641" s="1">
        <f t="shared" si="3354"/>
        <v>0</v>
      </c>
      <c r="GZ641" s="1"/>
      <c r="HA641" s="1">
        <f t="shared" si="3355"/>
        <v>0</v>
      </c>
      <c r="HB641" s="1">
        <f t="shared" si="3356"/>
        <v>0</v>
      </c>
      <c r="HC641" s="1">
        <f t="shared" si="3357"/>
        <v>0</v>
      </c>
      <c r="HD641" s="1">
        <f t="shared" si="3358"/>
        <v>0</v>
      </c>
      <c r="HE641" s="1">
        <f t="shared" si="3359"/>
        <v>0</v>
      </c>
      <c r="HF641" s="1">
        <f t="shared" si="3360"/>
        <v>0</v>
      </c>
      <c r="HH641" s="1">
        <f t="shared" si="3361"/>
        <v>0</v>
      </c>
      <c r="HI641" s="1">
        <f t="shared" si="3362"/>
        <v>0</v>
      </c>
      <c r="HJ641" s="1">
        <f t="shared" si="3363"/>
        <v>0</v>
      </c>
      <c r="HK641" s="1">
        <f t="shared" si="3364"/>
        <v>0</v>
      </c>
      <c r="HL641" s="1">
        <f t="shared" si="3365"/>
        <v>0</v>
      </c>
      <c r="HM641" s="1">
        <f t="shared" si="3366"/>
        <v>0</v>
      </c>
      <c r="HO641" s="1" t="str">
        <f t="shared" si="3367"/>
        <v/>
      </c>
      <c r="HP641" s="1">
        <f t="shared" si="3368"/>
        <v>1</v>
      </c>
      <c r="HQ641" s="1" t="str">
        <f t="shared" si="3369"/>
        <v/>
      </c>
      <c r="HR641">
        <f t="shared" si="3370"/>
        <v>1</v>
      </c>
      <c r="HS641" s="1" t="str">
        <f t="shared" si="3371"/>
        <v/>
      </c>
      <c r="HT641">
        <f t="shared" si="3372"/>
        <v>1</v>
      </c>
      <c r="HU641" t="str">
        <f t="shared" si="3373"/>
        <v/>
      </c>
      <c r="HV641" s="1" t="str">
        <f t="shared" si="3374"/>
        <v/>
      </c>
      <c r="HW641" s="1" t="str">
        <f t="shared" si="3375"/>
        <v/>
      </c>
      <c r="HX641" s="1" t="str">
        <f t="shared" si="3376"/>
        <v/>
      </c>
      <c r="HZ641" s="1" t="str">
        <f t="shared" si="3377"/>
        <v/>
      </c>
      <c r="IA641" s="1">
        <f t="shared" si="3378"/>
        <v>1</v>
      </c>
      <c r="IB641" s="1" t="str">
        <f t="shared" si="3379"/>
        <v/>
      </c>
      <c r="IC641" s="1">
        <f t="shared" si="3380"/>
        <v>1</v>
      </c>
      <c r="ID641" s="1" t="str">
        <f t="shared" si="3381"/>
        <v/>
      </c>
      <c r="IE641" s="1">
        <f t="shared" si="3382"/>
        <v>1</v>
      </c>
      <c r="IF641" s="1" t="str">
        <f t="shared" si="3383"/>
        <v/>
      </c>
      <c r="IG641" s="1" t="str">
        <f t="shared" si="3384"/>
        <v/>
      </c>
      <c r="IH641" s="1" t="str">
        <f t="shared" si="3385"/>
        <v/>
      </c>
      <c r="II641" s="1" t="str">
        <f t="shared" si="3386"/>
        <v/>
      </c>
      <c r="IO641" s="3"/>
      <c r="IP641" s="3"/>
      <c r="IQ641" s="4"/>
      <c r="IR641" s="4"/>
      <c r="IX641" s="6"/>
      <c r="IY641" s="6"/>
      <c r="IZ641" s="7"/>
      <c r="JA641" s="7"/>
      <c r="JG641" s="12"/>
      <c r="JH641" s="12"/>
      <c r="JI641" s="13"/>
      <c r="JJ641" s="13"/>
      <c r="JN641" s="6"/>
      <c r="JO641" s="6"/>
      <c r="JQ641" s="11"/>
      <c r="JR641" s="11"/>
      <c r="JS641" s="12"/>
      <c r="JT641" s="13"/>
      <c r="JU641" s="12"/>
      <c r="JV641" s="12"/>
      <c r="JW641" s="97"/>
      <c r="JX641" s="13"/>
      <c r="JY641" s="13"/>
      <c r="JZ641" s="97"/>
      <c r="KA641" s="97"/>
      <c r="KB641" s="11"/>
      <c r="KC641" s="11"/>
      <c r="KD641" s="11"/>
      <c r="KE641" s="11"/>
    </row>
    <row r="642" spans="1:291" x14ac:dyDescent="0.2">
      <c r="A642" s="14">
        <f t="shared" si="2545"/>
        <v>642</v>
      </c>
      <c r="C642" s="2">
        <v>43033</v>
      </c>
      <c r="G642" s="3">
        <v>107.212</v>
      </c>
      <c r="H642" s="3">
        <v>116.307</v>
      </c>
      <c r="I642" s="3">
        <v>124.145</v>
      </c>
      <c r="J642" s="4">
        <v>150.29</v>
      </c>
      <c r="P642" s="128">
        <f t="shared" si="3258"/>
        <v>3445.2500000000005</v>
      </c>
      <c r="Q642" s="5">
        <f t="shared" si="3259"/>
        <v>3742.75</v>
      </c>
      <c r="R642" s="6">
        <f t="shared" si="3260"/>
        <v>3982.4999999999995</v>
      </c>
      <c r="S642" s="7">
        <f t="shared" si="3261"/>
        <v>4828.9999999999991</v>
      </c>
      <c r="Y642" s="4">
        <f t="shared" si="3262"/>
        <v>0.99999999999909051</v>
      </c>
      <c r="Z642" s="1">
        <f t="shared" si="3263"/>
        <v>4.25</v>
      </c>
      <c r="AA642" s="1">
        <f t="shared" si="3264"/>
        <v>9.0000000000004547</v>
      </c>
      <c r="AB642" s="1">
        <f t="shared" si="3265"/>
        <v>25.000000000000909</v>
      </c>
      <c r="AC642" s="1"/>
      <c r="AD642" s="1"/>
      <c r="AE642" s="126"/>
      <c r="AF642" s="126"/>
      <c r="AG642" s="126"/>
      <c r="AH642" s="4">
        <f t="shared" si="3245"/>
        <v>0.83333333333515247</v>
      </c>
      <c r="AI642" s="4">
        <f t="shared" si="3246"/>
        <v>0.55000000000181881</v>
      </c>
      <c r="AJ642" s="4">
        <f t="shared" si="3247"/>
        <v>1.150000000000273</v>
      </c>
      <c r="AK642" s="4">
        <f t="shared" si="3248"/>
        <v>1.7500000000003029</v>
      </c>
      <c r="AL642" s="4">
        <f t="shared" si="3249"/>
        <v>0.25000000000022737</v>
      </c>
      <c r="AM642" s="4">
        <f t="shared" si="3250"/>
        <v>0.66666666666681884</v>
      </c>
      <c r="AN642" s="4">
        <f t="shared" si="3251"/>
        <v>0.99999999999990941</v>
      </c>
      <c r="AO642" s="4">
        <f t="shared" si="3252"/>
        <v>1</v>
      </c>
      <c r="AP642" s="4">
        <f t="shared" si="3253"/>
        <v>0.83333333333060478</v>
      </c>
      <c r="AQ642" s="4">
        <f t="shared" si="3254"/>
        <v>3.2916666666672731</v>
      </c>
      <c r="AR642" s="4">
        <f t="shared" si="3255"/>
        <v>1.6000000000020007</v>
      </c>
      <c r="AS642" s="4">
        <f t="shared" si="3256"/>
        <v>1.3055555555557579</v>
      </c>
      <c r="AT642" s="4">
        <f t="shared" si="3257"/>
        <v>1.3333333333352737</v>
      </c>
      <c r="AU642" s="1"/>
      <c r="BA642" s="11">
        <f t="shared" si="3266"/>
        <v>-0.99999999999909051</v>
      </c>
      <c r="BB642" s="11">
        <f t="shared" si="3267"/>
        <v>-4.25</v>
      </c>
      <c r="BC642" s="12">
        <f t="shared" si="3268"/>
        <v>-9.0000000000004547</v>
      </c>
      <c r="BD642" s="13">
        <f t="shared" si="3269"/>
        <v>-25.000000000000909</v>
      </c>
      <c r="BJ642" s="11">
        <f t="shared" si="3418"/>
        <v>0.83333333333515247</v>
      </c>
      <c r="BK642" s="11">
        <f t="shared" si="3270"/>
        <v>0.55000000000181881</v>
      </c>
      <c r="BL642" s="11">
        <f t="shared" si="3271"/>
        <v>1.150000000000273</v>
      </c>
      <c r="BM642" s="11">
        <f t="shared" si="3272"/>
        <v>1.7500000000003029</v>
      </c>
      <c r="BN642" s="11">
        <f t="shared" si="3273"/>
        <v>0.25000000000022737</v>
      </c>
      <c r="BO642" s="11">
        <f t="shared" si="3274"/>
        <v>-0.66666666666681884</v>
      </c>
      <c r="BP642" s="11">
        <f t="shared" si="3275"/>
        <v>0.99999999999990941</v>
      </c>
      <c r="BQ642" s="1">
        <v>1</v>
      </c>
      <c r="BR642" s="11">
        <f t="shared" si="3276"/>
        <v>0.83333333333060478</v>
      </c>
      <c r="BS642" s="11">
        <f t="shared" si="3277"/>
        <v>-3.2916666666672731</v>
      </c>
      <c r="BT642" s="11">
        <f t="shared" si="3278"/>
        <v>1.6000000000020007</v>
      </c>
      <c r="BU642" s="11">
        <f t="shared" si="3279"/>
        <v>1.3055555555557579</v>
      </c>
      <c r="BV642" s="11">
        <f t="shared" si="3280"/>
        <v>1.3333333333352737</v>
      </c>
      <c r="BY642" s="126"/>
      <c r="BZ642" s="126"/>
      <c r="CA642">
        <f t="shared" si="3281"/>
        <v>1.3055555555557579</v>
      </c>
      <c r="CB642" s="1">
        <f t="shared" si="3282"/>
        <v>0</v>
      </c>
      <c r="CC642" s="1">
        <f t="shared" si="3283"/>
        <v>0</v>
      </c>
      <c r="CD642" s="1">
        <f t="shared" si="3284"/>
        <v>0</v>
      </c>
      <c r="CE642" s="126">
        <f t="shared" si="2942"/>
        <v>0</v>
      </c>
      <c r="CF642" s="1">
        <f t="shared" si="3285"/>
        <v>0</v>
      </c>
      <c r="CG642" s="1" t="str">
        <f t="shared" si="3286"/>
        <v/>
      </c>
      <c r="CH642" s="1" t="str">
        <f t="shared" si="3388"/>
        <v/>
      </c>
      <c r="CI642" s="1">
        <f t="shared" si="3389"/>
        <v>1</v>
      </c>
      <c r="CJ642" s="1">
        <f t="shared" si="3390"/>
        <v>1</v>
      </c>
      <c r="CK642" s="1" t="str">
        <f t="shared" si="3391"/>
        <v/>
      </c>
      <c r="CL642" s="1">
        <f t="shared" si="3287"/>
        <v>1</v>
      </c>
      <c r="CM642" s="1">
        <f t="shared" si="3392"/>
        <v>1</v>
      </c>
      <c r="CN642" s="1">
        <f t="shared" si="3288"/>
        <v>1</v>
      </c>
      <c r="CO642" s="1" t="str">
        <f t="shared" si="3289"/>
        <v/>
      </c>
      <c r="CP642" s="1" t="str">
        <f t="shared" si="3290"/>
        <v/>
      </c>
      <c r="CQ642" s="1">
        <f t="shared" si="3291"/>
        <v>1</v>
      </c>
      <c r="CS642" s="1">
        <f t="shared" si="3292"/>
        <v>0</v>
      </c>
      <c r="CT642" s="1">
        <f t="shared" si="3293"/>
        <v>0</v>
      </c>
      <c r="CU642" s="1">
        <f t="shared" si="3294"/>
        <v>0</v>
      </c>
      <c r="CV642" s="126">
        <f t="shared" si="2944"/>
        <v>0</v>
      </c>
      <c r="CW642" s="1">
        <f t="shared" si="3295"/>
        <v>1</v>
      </c>
      <c r="CX642" s="1" t="str">
        <f t="shared" si="3296"/>
        <v/>
      </c>
      <c r="CY642" s="1" t="str">
        <f t="shared" si="3393"/>
        <v/>
      </c>
      <c r="CZ642" s="1" t="str">
        <f t="shared" si="3394"/>
        <v/>
      </c>
      <c r="DA642" s="1" t="str">
        <f t="shared" si="3395"/>
        <v/>
      </c>
      <c r="DB642" s="1">
        <f t="shared" si="3396"/>
        <v>1</v>
      </c>
      <c r="DC642" s="1" t="str">
        <f t="shared" si="3397"/>
        <v/>
      </c>
      <c r="DD642" s="1">
        <f t="shared" si="3398"/>
        <v>1</v>
      </c>
      <c r="DE642" s="1" t="str">
        <f t="shared" si="3297"/>
        <v/>
      </c>
      <c r="DF642" s="1"/>
      <c r="DG642" s="126">
        <f t="shared" si="2945"/>
        <v>1</v>
      </c>
      <c r="DH642" s="1">
        <f t="shared" si="3298"/>
        <v>1</v>
      </c>
      <c r="DI642" s="1">
        <f t="shared" si="3299"/>
        <v>1</v>
      </c>
      <c r="DJ642" s="1">
        <f t="shared" si="3300"/>
        <v>1</v>
      </c>
      <c r="DK642" s="1" t="str">
        <f t="shared" si="3399"/>
        <v/>
      </c>
      <c r="DL642" s="1"/>
      <c r="DM642" s="1" t="str">
        <f t="shared" si="3400"/>
        <v/>
      </c>
      <c r="DN642" s="1">
        <f t="shared" si="3401"/>
        <v>0</v>
      </c>
      <c r="DO642" s="1">
        <f t="shared" si="3402"/>
        <v>1</v>
      </c>
      <c r="DP642" s="1">
        <f t="shared" si="3403"/>
        <v>0</v>
      </c>
      <c r="DQ642" s="1">
        <f t="shared" si="3404"/>
        <v>1</v>
      </c>
      <c r="DR642" s="1">
        <f t="shared" si="3405"/>
        <v>1</v>
      </c>
      <c r="DS642" s="1">
        <f t="shared" si="3406"/>
        <v>1</v>
      </c>
      <c r="DT642" s="1">
        <f t="shared" si="3407"/>
        <v>1</v>
      </c>
      <c r="DU642" s="1">
        <f t="shared" si="3408"/>
        <v>1</v>
      </c>
      <c r="DV642" s="1">
        <f t="shared" si="3301"/>
        <v>1</v>
      </c>
      <c r="DW642" s="1">
        <f t="shared" si="3302"/>
        <v>0</v>
      </c>
      <c r="DX642" s="1" t="str">
        <f t="shared" si="3409"/>
        <v/>
      </c>
      <c r="DY642" s="1" t="str">
        <f t="shared" si="3410"/>
        <v/>
      </c>
      <c r="EA642" s="1">
        <f t="shared" si="3303"/>
        <v>0</v>
      </c>
      <c r="EB642" s="1">
        <f t="shared" si="3304"/>
        <v>0</v>
      </c>
      <c r="EC642" s="1">
        <f t="shared" si="3305"/>
        <v>0</v>
      </c>
      <c r="ED642" s="1">
        <f t="shared" si="3306"/>
        <v>0</v>
      </c>
      <c r="EF642" s="1">
        <f t="shared" si="3307"/>
        <v>1</v>
      </c>
      <c r="EG642" s="1">
        <f t="shared" si="3308"/>
        <v>1</v>
      </c>
      <c r="EH642" s="1">
        <f t="shared" si="3309"/>
        <v>1</v>
      </c>
      <c r="EI642" s="1">
        <f t="shared" si="3310"/>
        <v>1</v>
      </c>
      <c r="EK642" s="1">
        <f t="shared" si="3311"/>
        <v>1</v>
      </c>
      <c r="EL642" s="1">
        <f t="shared" si="3312"/>
        <v>1</v>
      </c>
      <c r="EM642" s="1">
        <f t="shared" si="3313"/>
        <v>1</v>
      </c>
      <c r="EO642" s="1">
        <f t="shared" si="3314"/>
        <v>1</v>
      </c>
      <c r="EP642" s="1">
        <f t="shared" si="3315"/>
        <v>1</v>
      </c>
      <c r="EQ642" s="1">
        <f t="shared" si="3316"/>
        <v>1</v>
      </c>
      <c r="ES642" s="1">
        <f t="shared" si="3317"/>
        <v>1</v>
      </c>
      <c r="ET642" s="1">
        <f t="shared" si="3318"/>
        <v>1</v>
      </c>
      <c r="EU642" s="1">
        <f t="shared" si="3319"/>
        <v>1</v>
      </c>
      <c r="EV642" s="1">
        <f t="shared" si="3320"/>
        <v>1</v>
      </c>
      <c r="EW642" s="1">
        <f t="shared" si="3411"/>
        <v>0</v>
      </c>
      <c r="EY642" s="1">
        <f t="shared" si="3321"/>
        <v>1</v>
      </c>
      <c r="EZ642" s="1">
        <f t="shared" si="3322"/>
        <v>1</v>
      </c>
      <c r="FA642" s="1">
        <f t="shared" si="3323"/>
        <v>1</v>
      </c>
      <c r="FC642" s="1">
        <f t="shared" si="3324"/>
        <v>0</v>
      </c>
      <c r="FD642" s="1" t="str">
        <f t="shared" si="3412"/>
        <v/>
      </c>
      <c r="FE642" s="1"/>
      <c r="FF642" s="1">
        <f t="shared" si="3325"/>
        <v>1</v>
      </c>
      <c r="FG642" s="1">
        <f t="shared" si="3326"/>
        <v>0</v>
      </c>
      <c r="FH642" s="1">
        <f t="shared" si="3327"/>
        <v>0</v>
      </c>
      <c r="FI642" s="1" t="str">
        <f t="shared" si="3413"/>
        <v/>
      </c>
      <c r="FJ642" s="1" t="str">
        <f t="shared" si="3414"/>
        <v/>
      </c>
      <c r="FK642" s="1" t="str">
        <f t="shared" si="3415"/>
        <v/>
      </c>
      <c r="FL642" s="1" t="str">
        <f t="shared" si="3416"/>
        <v/>
      </c>
      <c r="FN642" s="1" t="str">
        <f t="shared" si="3328"/>
        <v/>
      </c>
      <c r="FO642" s="1" t="str">
        <f t="shared" si="3417"/>
        <v/>
      </c>
      <c r="FP642" s="1" t="str">
        <f t="shared" si="3329"/>
        <v/>
      </c>
      <c r="FV642" s="1">
        <f t="shared" si="3330"/>
        <v>1</v>
      </c>
      <c r="FW642" s="1">
        <f t="shared" si="3331"/>
        <v>1</v>
      </c>
      <c r="FX642" s="1">
        <f t="shared" si="3332"/>
        <v>0</v>
      </c>
      <c r="GA642" s="1">
        <f t="shared" si="3333"/>
        <v>0</v>
      </c>
      <c r="GB642" s="1">
        <f t="shared" si="3334"/>
        <v>0</v>
      </c>
      <c r="GC642" s="1">
        <f t="shared" si="3335"/>
        <v>0</v>
      </c>
      <c r="GD642" s="1">
        <f t="shared" si="3336"/>
        <v>0</v>
      </c>
      <c r="GE642" s="1">
        <f t="shared" si="3337"/>
        <v>1</v>
      </c>
      <c r="GF642" s="1">
        <f t="shared" si="3338"/>
        <v>1</v>
      </c>
      <c r="GG642" s="1">
        <f t="shared" si="3339"/>
        <v>0</v>
      </c>
      <c r="GI642" s="1">
        <f t="shared" si="3340"/>
        <v>0</v>
      </c>
      <c r="GK642" s="1">
        <f t="shared" si="3341"/>
        <v>1</v>
      </c>
      <c r="GL642" s="1">
        <f t="shared" si="3342"/>
        <v>1</v>
      </c>
      <c r="GM642" s="1">
        <f t="shared" si="3343"/>
        <v>1</v>
      </c>
      <c r="GN642" s="1">
        <f t="shared" si="3344"/>
        <v>1</v>
      </c>
      <c r="GO642" s="1">
        <f t="shared" si="3345"/>
        <v>0</v>
      </c>
      <c r="GP642" s="1">
        <f t="shared" si="3346"/>
        <v>0</v>
      </c>
      <c r="GQ642" s="1">
        <f t="shared" si="3347"/>
        <v>1</v>
      </c>
      <c r="GS642" s="1" t="str">
        <f t="shared" si="3348"/>
        <v/>
      </c>
      <c r="GT642" s="1" t="str">
        <f t="shared" si="3349"/>
        <v/>
      </c>
      <c r="GU642" s="1">
        <f t="shared" si="3350"/>
        <v>1</v>
      </c>
      <c r="GV642" s="1">
        <f t="shared" si="3351"/>
        <v>1</v>
      </c>
      <c r="GW642" s="1">
        <f t="shared" si="3352"/>
        <v>0</v>
      </c>
      <c r="GX642" s="1">
        <f t="shared" si="3353"/>
        <v>0</v>
      </c>
      <c r="GY642" s="1">
        <f t="shared" si="3354"/>
        <v>0</v>
      </c>
      <c r="GZ642" s="1"/>
      <c r="HA642" s="1">
        <f t="shared" si="3355"/>
        <v>0</v>
      </c>
      <c r="HB642" s="1">
        <f t="shared" si="3356"/>
        <v>0</v>
      </c>
      <c r="HC642" s="1">
        <f t="shared" si="3357"/>
        <v>0</v>
      </c>
      <c r="HD642" s="1">
        <f t="shared" si="3358"/>
        <v>0</v>
      </c>
      <c r="HE642" s="1">
        <f t="shared" si="3359"/>
        <v>0</v>
      </c>
      <c r="HF642" s="1">
        <f t="shared" si="3360"/>
        <v>0</v>
      </c>
      <c r="HH642" s="1">
        <f t="shared" si="3361"/>
        <v>1</v>
      </c>
      <c r="HI642" s="1">
        <f t="shared" si="3362"/>
        <v>1</v>
      </c>
      <c r="HJ642" s="1">
        <f t="shared" si="3363"/>
        <v>0</v>
      </c>
      <c r="HK642" s="1">
        <f t="shared" si="3364"/>
        <v>0</v>
      </c>
      <c r="HL642" s="1">
        <f t="shared" si="3365"/>
        <v>0</v>
      </c>
      <c r="HM642" s="1">
        <f t="shared" si="3366"/>
        <v>0</v>
      </c>
      <c r="HO642" s="1" t="str">
        <f t="shared" si="3367"/>
        <v/>
      </c>
      <c r="HP642" s="1">
        <f t="shared" si="3368"/>
        <v>1</v>
      </c>
      <c r="HQ642" s="1" t="str">
        <f t="shared" si="3369"/>
        <v/>
      </c>
      <c r="HR642">
        <f t="shared" si="3370"/>
        <v>1</v>
      </c>
      <c r="HS642" s="1" t="str">
        <f t="shared" si="3371"/>
        <v/>
      </c>
      <c r="HT642">
        <f t="shared" si="3372"/>
        <v>1</v>
      </c>
      <c r="HU642" t="str">
        <f t="shared" si="3373"/>
        <v/>
      </c>
      <c r="HV642" s="1" t="str">
        <f t="shared" si="3374"/>
        <v/>
      </c>
      <c r="HW642" s="1" t="str">
        <f t="shared" si="3375"/>
        <v/>
      </c>
      <c r="HX642" s="1" t="str">
        <f t="shared" si="3376"/>
        <v/>
      </c>
      <c r="HZ642" s="1" t="str">
        <f t="shared" si="3377"/>
        <v/>
      </c>
      <c r="IA642" s="1">
        <f t="shared" si="3378"/>
        <v>0</v>
      </c>
      <c r="IB642" s="1" t="str">
        <f t="shared" si="3379"/>
        <v/>
      </c>
      <c r="IC642" s="1">
        <f t="shared" si="3380"/>
        <v>0</v>
      </c>
      <c r="ID642" s="1" t="str">
        <f t="shared" si="3381"/>
        <v/>
      </c>
      <c r="IE642" s="1">
        <f t="shared" si="3382"/>
        <v>0</v>
      </c>
      <c r="IF642" s="1" t="str">
        <f t="shared" si="3383"/>
        <v/>
      </c>
      <c r="IG642" s="1" t="str">
        <f t="shared" si="3384"/>
        <v/>
      </c>
      <c r="IH642" s="1" t="str">
        <f t="shared" si="3385"/>
        <v/>
      </c>
      <c r="II642" s="1" t="str">
        <f t="shared" si="3386"/>
        <v/>
      </c>
      <c r="IO642" s="3"/>
      <c r="IP642" s="3"/>
      <c r="IQ642" s="4"/>
      <c r="IR642" s="4"/>
      <c r="IX642" s="6"/>
      <c r="IY642" s="6"/>
      <c r="IZ642" s="7"/>
      <c r="JA642" s="7"/>
      <c r="JG642" s="12"/>
      <c r="JH642" s="12"/>
      <c r="JI642" s="13"/>
      <c r="JJ642" s="13"/>
      <c r="JN642" s="6"/>
      <c r="JO642" s="6"/>
      <c r="JQ642" s="11"/>
      <c r="JR642" s="11"/>
      <c r="JS642" s="12"/>
      <c r="JT642" s="13"/>
      <c r="JU642" s="12"/>
      <c r="JV642" s="12"/>
      <c r="JW642" s="97"/>
      <c r="JX642" s="13"/>
      <c r="JY642" s="13"/>
      <c r="JZ642" s="97"/>
      <c r="KA642" s="97"/>
      <c r="KB642" s="11"/>
      <c r="KC642" s="11"/>
      <c r="KD642" s="11"/>
      <c r="KE642" s="11"/>
    </row>
    <row r="643" spans="1:291" x14ac:dyDescent="0.2">
      <c r="A643" s="14">
        <f t="shared" si="2545"/>
        <v>643</v>
      </c>
      <c r="C643" s="2">
        <v>43034</v>
      </c>
      <c r="G643" s="3">
        <v>107.205</v>
      </c>
      <c r="H643" s="3">
        <v>116.28700000000001</v>
      </c>
      <c r="I643" s="3">
        <v>124.12</v>
      </c>
      <c r="J643" s="4">
        <v>150.22999999999999</v>
      </c>
      <c r="P643" s="128">
        <f t="shared" si="3258"/>
        <v>3444.5</v>
      </c>
      <c r="Q643" s="5">
        <f t="shared" si="3259"/>
        <v>3740.7500000000005</v>
      </c>
      <c r="R643" s="6">
        <f t="shared" si="3260"/>
        <v>3980.0000000000005</v>
      </c>
      <c r="S643" s="7">
        <f t="shared" si="3261"/>
        <v>4822.9999999999991</v>
      </c>
      <c r="Y643" s="4">
        <f t="shared" si="3262"/>
        <v>0.75000000000045475</v>
      </c>
      <c r="Z643" s="1">
        <f t="shared" si="3263"/>
        <v>1.9999999999995453</v>
      </c>
      <c r="AA643" s="1">
        <f t="shared" si="3264"/>
        <v>2.4999999999990905</v>
      </c>
      <c r="AB643" s="1">
        <f t="shared" si="3265"/>
        <v>6</v>
      </c>
      <c r="AC643" s="1"/>
      <c r="AD643" s="1"/>
      <c r="AE643" s="126"/>
      <c r="AF643" s="126"/>
      <c r="AG643" s="126"/>
      <c r="AH643" s="4">
        <f t="shared" si="3245"/>
        <v>0.16666666666787933</v>
      </c>
      <c r="AI643" s="4">
        <f t="shared" si="3246"/>
        <v>0.30000000000118243</v>
      </c>
      <c r="AJ643" s="4">
        <f t="shared" si="3247"/>
        <v>0.50000000000009104</v>
      </c>
      <c r="AK643" s="4">
        <f t="shared" si="3248"/>
        <v>0.33333333333348492</v>
      </c>
      <c r="AL643" s="4">
        <f t="shared" si="3249"/>
        <v>0.75</v>
      </c>
      <c r="AM643" s="4">
        <f t="shared" si="3250"/>
        <v>0.49999999999909051</v>
      </c>
      <c r="AN643" s="4">
        <f t="shared" si="3251"/>
        <v>9.9999999999090594E-2</v>
      </c>
      <c r="AO643" s="4">
        <f t="shared" si="3252"/>
        <v>1</v>
      </c>
      <c r="AP643" s="4">
        <f t="shared" si="3253"/>
        <v>0.16666666666848584</v>
      </c>
      <c r="AQ643" s="4">
        <f t="shared" si="3254"/>
        <v>1.1368683772161603E-12</v>
      </c>
      <c r="AR643" s="4">
        <f t="shared" si="3255"/>
        <v>0.50000000000127331</v>
      </c>
      <c r="AS643" s="4">
        <f t="shared" si="3256"/>
        <v>0.66666666666621199</v>
      </c>
      <c r="AT643" s="4">
        <f t="shared" si="3257"/>
        <v>0.70000000000090945</v>
      </c>
      <c r="AU643" s="1"/>
      <c r="BA643" s="11">
        <f t="shared" si="3266"/>
        <v>-0.75000000000045475</v>
      </c>
      <c r="BB643" s="11">
        <f t="shared" si="3267"/>
        <v>-1.9999999999995453</v>
      </c>
      <c r="BC643" s="12">
        <f t="shared" si="3268"/>
        <v>-2.4999999999990905</v>
      </c>
      <c r="BD643" s="13">
        <f t="shared" si="3269"/>
        <v>-6</v>
      </c>
      <c r="BJ643" s="11">
        <f t="shared" si="3418"/>
        <v>-0.16666666666787933</v>
      </c>
      <c r="BK643" s="11">
        <f t="shared" si="3270"/>
        <v>-0.30000000000118243</v>
      </c>
      <c r="BL643" s="11">
        <f t="shared" si="3271"/>
        <v>-0.50000000000009104</v>
      </c>
      <c r="BM643" s="11">
        <f t="shared" si="3272"/>
        <v>-0.33333333333348492</v>
      </c>
      <c r="BN643" s="11">
        <f t="shared" si="3273"/>
        <v>-0.75</v>
      </c>
      <c r="BO643" s="11">
        <f t="shared" si="3274"/>
        <v>-0.49999999999909051</v>
      </c>
      <c r="BP643" s="11">
        <f t="shared" si="3275"/>
        <v>-9.9999999999090594E-2</v>
      </c>
      <c r="BQ643" s="1">
        <v>1</v>
      </c>
      <c r="BR643" s="11">
        <f t="shared" si="3276"/>
        <v>0.16666666666848584</v>
      </c>
      <c r="BS643" s="11">
        <f t="shared" si="3277"/>
        <v>1.1368683772161603E-12</v>
      </c>
      <c r="BT643" s="11">
        <f t="shared" si="3278"/>
        <v>-0.50000000000127331</v>
      </c>
      <c r="BU643" s="11">
        <f t="shared" si="3279"/>
        <v>-0.66666666666621199</v>
      </c>
      <c r="BV643" s="11">
        <f t="shared" si="3280"/>
        <v>-0.70000000000090945</v>
      </c>
      <c r="BY643" s="126"/>
      <c r="BZ643" s="126"/>
      <c r="CA643">
        <f t="shared" si="3281"/>
        <v>-0.66666666666621199</v>
      </c>
      <c r="CB643" s="1">
        <f t="shared" si="3282"/>
        <v>1</v>
      </c>
      <c r="CC643" s="1">
        <f t="shared" si="3283"/>
        <v>1</v>
      </c>
      <c r="CD643" s="1">
        <f t="shared" si="3284"/>
        <v>1</v>
      </c>
      <c r="CE643" s="126">
        <f t="shared" si="2942"/>
        <v>1</v>
      </c>
      <c r="CF643" s="1">
        <f t="shared" si="3285"/>
        <v>1</v>
      </c>
      <c r="CG643" s="1">
        <f t="shared" si="3286"/>
        <v>1</v>
      </c>
      <c r="CH643" s="1" t="str">
        <f t="shared" si="3388"/>
        <v/>
      </c>
      <c r="CI643" s="1" t="str">
        <f t="shared" si="3389"/>
        <v/>
      </c>
      <c r="CJ643" s="1">
        <f t="shared" si="3390"/>
        <v>0</v>
      </c>
      <c r="CK643" s="1">
        <f t="shared" si="3391"/>
        <v>0</v>
      </c>
      <c r="CL643" s="1">
        <f t="shared" si="3287"/>
        <v>1</v>
      </c>
      <c r="CM643" s="1">
        <f t="shared" si="3392"/>
        <v>0</v>
      </c>
      <c r="CN643" s="1" t="str">
        <f t="shared" si="3288"/>
        <v/>
      </c>
      <c r="CO643" s="1">
        <f t="shared" si="3289"/>
        <v>1</v>
      </c>
      <c r="CP643" s="1">
        <f t="shared" si="3290"/>
        <v>1</v>
      </c>
      <c r="CQ643" s="1" t="str">
        <f t="shared" si="3291"/>
        <v/>
      </c>
      <c r="CS643" s="1">
        <f t="shared" si="3292"/>
        <v>1</v>
      </c>
      <c r="CT643" s="1">
        <f t="shared" si="3293"/>
        <v>1</v>
      </c>
      <c r="CU643" s="1">
        <f t="shared" si="3294"/>
        <v>1</v>
      </c>
      <c r="CV643" s="126">
        <f t="shared" si="2944"/>
        <v>1</v>
      </c>
      <c r="CW643" s="1">
        <f t="shared" si="3295"/>
        <v>1</v>
      </c>
      <c r="CX643" s="1">
        <f t="shared" si="3296"/>
        <v>1</v>
      </c>
      <c r="CY643" s="1">
        <f t="shared" si="3393"/>
        <v>1</v>
      </c>
      <c r="CZ643" s="1">
        <f t="shared" si="3394"/>
        <v>1</v>
      </c>
      <c r="DA643" s="1">
        <f t="shared" si="3395"/>
        <v>1</v>
      </c>
      <c r="DB643" s="1" t="str">
        <f t="shared" si="3396"/>
        <v/>
      </c>
      <c r="DC643" s="1" t="str">
        <f t="shared" si="3397"/>
        <v/>
      </c>
      <c r="DD643" s="1">
        <f t="shared" si="3398"/>
        <v>0</v>
      </c>
      <c r="DE643" s="1" t="str">
        <f t="shared" si="3297"/>
        <v/>
      </c>
      <c r="DF643" s="1"/>
      <c r="DG643" s="126">
        <f t="shared" si="2945"/>
        <v>1</v>
      </c>
      <c r="DH643" s="1">
        <f t="shared" si="3298"/>
        <v>1</v>
      </c>
      <c r="DI643" s="1">
        <f t="shared" si="3299"/>
        <v>1</v>
      </c>
      <c r="DJ643" s="1">
        <f t="shared" si="3300"/>
        <v>1</v>
      </c>
      <c r="DK643" s="1" t="str">
        <f t="shared" si="3399"/>
        <v/>
      </c>
      <c r="DL643" s="1"/>
      <c r="DM643" s="1" t="str">
        <f t="shared" si="3400"/>
        <v/>
      </c>
      <c r="DN643" s="1">
        <f t="shared" si="3401"/>
        <v>1</v>
      </c>
      <c r="DO643" s="1">
        <f t="shared" si="3402"/>
        <v>1</v>
      </c>
      <c r="DP643" s="1">
        <f t="shared" si="3403"/>
        <v>1</v>
      </c>
      <c r="DQ643" s="1">
        <f t="shared" si="3404"/>
        <v>1</v>
      </c>
      <c r="DR643" s="1">
        <f t="shared" si="3405"/>
        <v>1</v>
      </c>
      <c r="DS643" s="1">
        <f t="shared" si="3406"/>
        <v>1</v>
      </c>
      <c r="DT643" s="1">
        <f t="shared" si="3407"/>
        <v>1</v>
      </c>
      <c r="DU643" s="1">
        <f t="shared" si="3408"/>
        <v>0</v>
      </c>
      <c r="DV643" s="1">
        <f t="shared" si="3301"/>
        <v>1</v>
      </c>
      <c r="DW643" s="1">
        <f t="shared" si="3302"/>
        <v>0</v>
      </c>
      <c r="DX643" s="1" t="str">
        <f t="shared" si="3409"/>
        <v/>
      </c>
      <c r="DY643" s="1" t="str">
        <f t="shared" si="3410"/>
        <v/>
      </c>
      <c r="EA643" s="1">
        <f t="shared" si="3303"/>
        <v>1</v>
      </c>
      <c r="EB643" s="1">
        <f t="shared" si="3304"/>
        <v>1</v>
      </c>
      <c r="EC643" s="1">
        <f t="shared" si="3305"/>
        <v>1</v>
      </c>
      <c r="ED643" s="1">
        <f t="shared" si="3306"/>
        <v>1</v>
      </c>
      <c r="EF643" s="1">
        <f t="shared" si="3307"/>
        <v>0</v>
      </c>
      <c r="EG643" s="1">
        <f t="shared" si="3308"/>
        <v>0</v>
      </c>
      <c r="EH643" s="1">
        <f t="shared" si="3309"/>
        <v>0</v>
      </c>
      <c r="EI643" s="1">
        <f t="shared" si="3310"/>
        <v>0</v>
      </c>
      <c r="EK643" s="1">
        <f t="shared" si="3311"/>
        <v>1</v>
      </c>
      <c r="EL643" s="1">
        <f t="shared" si="3312"/>
        <v>1</v>
      </c>
      <c r="EM643" s="1">
        <f t="shared" si="3313"/>
        <v>1</v>
      </c>
      <c r="EO643" s="1">
        <f t="shared" si="3314"/>
        <v>1</v>
      </c>
      <c r="EP643" s="1">
        <f t="shared" si="3315"/>
        <v>1</v>
      </c>
      <c r="EQ643" s="1">
        <f t="shared" si="3316"/>
        <v>1</v>
      </c>
      <c r="ES643" s="1">
        <f t="shared" si="3317"/>
        <v>1</v>
      </c>
      <c r="ET643" s="1">
        <f t="shared" si="3318"/>
        <v>1</v>
      </c>
      <c r="EU643" s="1">
        <f t="shared" si="3319"/>
        <v>1</v>
      </c>
      <c r="EV643" s="1">
        <f t="shared" si="3320"/>
        <v>1</v>
      </c>
      <c r="EW643" s="1">
        <f t="shared" si="3411"/>
        <v>1</v>
      </c>
      <c r="EY643" s="1">
        <f t="shared" si="3321"/>
        <v>1</v>
      </c>
      <c r="EZ643" s="1">
        <f t="shared" si="3322"/>
        <v>1</v>
      </c>
      <c r="FA643" s="1">
        <f t="shared" si="3323"/>
        <v>1</v>
      </c>
      <c r="FC643" s="1">
        <f t="shared" si="3324"/>
        <v>1</v>
      </c>
      <c r="FD643" s="1">
        <f t="shared" si="3412"/>
        <v>0</v>
      </c>
      <c r="FE643" s="1"/>
      <c r="FF643" s="1">
        <f t="shared" si="3325"/>
        <v>1</v>
      </c>
      <c r="FG643" s="1">
        <f t="shared" si="3326"/>
        <v>1</v>
      </c>
      <c r="FH643" s="1">
        <f t="shared" si="3327"/>
        <v>1</v>
      </c>
      <c r="FI643" s="1">
        <f t="shared" si="3413"/>
        <v>1</v>
      </c>
      <c r="FJ643" s="1">
        <f t="shared" si="3414"/>
        <v>1</v>
      </c>
      <c r="FK643" s="1">
        <f t="shared" si="3415"/>
        <v>1</v>
      </c>
      <c r="FL643" s="1">
        <f t="shared" si="3416"/>
        <v>1</v>
      </c>
      <c r="FN643" s="1" t="str">
        <f t="shared" si="3328"/>
        <v/>
      </c>
      <c r="FO643" s="1" t="str">
        <f t="shared" si="3417"/>
        <v/>
      </c>
      <c r="FP643" s="1" t="str">
        <f t="shared" si="3329"/>
        <v/>
      </c>
      <c r="FV643" s="1">
        <f t="shared" si="3330"/>
        <v>0</v>
      </c>
      <c r="FW643" s="1">
        <f t="shared" si="3331"/>
        <v>0</v>
      </c>
      <c r="FX643" s="1">
        <f t="shared" si="3332"/>
        <v>1</v>
      </c>
      <c r="GA643" s="1">
        <f t="shared" si="3333"/>
        <v>0</v>
      </c>
      <c r="GB643" s="1">
        <f t="shared" si="3334"/>
        <v>0</v>
      </c>
      <c r="GC643" s="1">
        <f t="shared" si="3335"/>
        <v>0</v>
      </c>
      <c r="GD643" s="1">
        <f t="shared" si="3336"/>
        <v>0</v>
      </c>
      <c r="GE643" s="1">
        <f t="shared" si="3337"/>
        <v>0</v>
      </c>
      <c r="GF643" s="1">
        <f t="shared" si="3338"/>
        <v>0</v>
      </c>
      <c r="GG643" s="1">
        <f t="shared" si="3339"/>
        <v>0</v>
      </c>
      <c r="GI643" s="1">
        <f t="shared" si="3340"/>
        <v>1</v>
      </c>
      <c r="GK643" s="1">
        <f t="shared" si="3341"/>
        <v>0</v>
      </c>
      <c r="GL643" s="1">
        <f t="shared" si="3342"/>
        <v>0</v>
      </c>
      <c r="GM643" s="1">
        <f t="shared" si="3343"/>
        <v>0</v>
      </c>
      <c r="GN643" s="1">
        <f t="shared" si="3344"/>
        <v>0</v>
      </c>
      <c r="GO643" s="1">
        <f t="shared" si="3345"/>
        <v>0</v>
      </c>
      <c r="GP643" s="1">
        <f t="shared" si="3346"/>
        <v>0</v>
      </c>
      <c r="GQ643" s="1">
        <f t="shared" si="3347"/>
        <v>0</v>
      </c>
      <c r="GS643" s="1" t="str">
        <f t="shared" si="3348"/>
        <v/>
      </c>
      <c r="GT643" s="1" t="str">
        <f t="shared" si="3349"/>
        <v/>
      </c>
      <c r="GU643" s="1">
        <f t="shared" si="3350"/>
        <v>0</v>
      </c>
      <c r="GV643" s="1">
        <f t="shared" si="3351"/>
        <v>0</v>
      </c>
      <c r="GW643" s="1">
        <f t="shared" si="3352"/>
        <v>0</v>
      </c>
      <c r="GX643" s="1">
        <f t="shared" si="3353"/>
        <v>0</v>
      </c>
      <c r="GY643" s="1">
        <f t="shared" si="3354"/>
        <v>0</v>
      </c>
      <c r="GZ643" s="1"/>
      <c r="HA643" s="1">
        <f t="shared" si="3355"/>
        <v>0</v>
      </c>
      <c r="HB643" s="1">
        <f t="shared" si="3356"/>
        <v>0</v>
      </c>
      <c r="HC643" s="1">
        <f t="shared" si="3357"/>
        <v>0</v>
      </c>
      <c r="HD643" s="1">
        <f t="shared" si="3358"/>
        <v>0</v>
      </c>
      <c r="HE643" s="1">
        <f t="shared" si="3359"/>
        <v>0</v>
      </c>
      <c r="HF643" s="1">
        <f t="shared" si="3360"/>
        <v>0</v>
      </c>
      <c r="HH643" s="1">
        <f t="shared" si="3361"/>
        <v>0</v>
      </c>
      <c r="HI643" s="1">
        <f t="shared" si="3362"/>
        <v>0</v>
      </c>
      <c r="HJ643" s="1">
        <f t="shared" si="3363"/>
        <v>0</v>
      </c>
      <c r="HK643" s="1">
        <f t="shared" si="3364"/>
        <v>0</v>
      </c>
      <c r="HL643" s="1">
        <f t="shared" si="3365"/>
        <v>0</v>
      </c>
      <c r="HM643" s="1">
        <f t="shared" si="3366"/>
        <v>0</v>
      </c>
      <c r="HO643" s="1" t="str">
        <f t="shared" si="3367"/>
        <v/>
      </c>
      <c r="HP643" s="1">
        <f t="shared" si="3368"/>
        <v>0</v>
      </c>
      <c r="HQ643" s="1" t="str">
        <f t="shared" si="3369"/>
        <v/>
      </c>
      <c r="HR643" t="str">
        <f t="shared" si="3370"/>
        <v/>
      </c>
      <c r="HS643" s="1" t="str">
        <f t="shared" si="3371"/>
        <v/>
      </c>
      <c r="HT643" t="str">
        <f t="shared" si="3372"/>
        <v/>
      </c>
      <c r="HU643" t="str">
        <f t="shared" si="3373"/>
        <v/>
      </c>
      <c r="HV643" s="1" t="str">
        <f t="shared" si="3374"/>
        <v/>
      </c>
      <c r="HW643" s="1" t="str">
        <f t="shared" si="3375"/>
        <v/>
      </c>
      <c r="HX643" s="1" t="str">
        <f t="shared" si="3376"/>
        <v/>
      </c>
      <c r="HZ643" s="1" t="str">
        <f t="shared" si="3377"/>
        <v/>
      </c>
      <c r="IA643" s="1">
        <f t="shared" si="3378"/>
        <v>0</v>
      </c>
      <c r="IB643" s="1" t="str">
        <f t="shared" si="3379"/>
        <v/>
      </c>
      <c r="IC643" s="1" t="str">
        <f t="shared" si="3380"/>
        <v/>
      </c>
      <c r="ID643" s="1" t="str">
        <f t="shared" si="3381"/>
        <v/>
      </c>
      <c r="IE643" s="1" t="str">
        <f t="shared" si="3382"/>
        <v/>
      </c>
      <c r="IF643" s="1" t="str">
        <f t="shared" si="3383"/>
        <v/>
      </c>
      <c r="IG643" s="1" t="str">
        <f t="shared" si="3384"/>
        <v/>
      </c>
      <c r="IH643" s="1" t="str">
        <f t="shared" si="3385"/>
        <v/>
      </c>
      <c r="II643" s="1" t="str">
        <f t="shared" si="3386"/>
        <v/>
      </c>
      <c r="IO643" s="3"/>
      <c r="IP643" s="3"/>
      <c r="IQ643" s="4"/>
      <c r="IR643" s="4"/>
      <c r="IX643" s="6"/>
      <c r="IY643" s="6"/>
      <c r="IZ643" s="7"/>
      <c r="JA643" s="7"/>
      <c r="JG643" s="12"/>
      <c r="JH643" s="12"/>
      <c r="JI643" s="13"/>
      <c r="JJ643" s="13"/>
      <c r="JN643" s="6"/>
      <c r="JO643" s="6"/>
      <c r="JQ643" s="11"/>
      <c r="JR643" s="11"/>
      <c r="JS643" s="12"/>
      <c r="JT643" s="13"/>
      <c r="JU643" s="12"/>
      <c r="JV643" s="12"/>
      <c r="JW643" s="97"/>
      <c r="JX643" s="13"/>
      <c r="JY643" s="13"/>
      <c r="JZ643" s="97"/>
      <c r="KA643" s="97"/>
      <c r="KB643" s="11"/>
      <c r="KC643" s="11"/>
      <c r="KD643" s="11"/>
      <c r="KE643" s="11"/>
    </row>
    <row r="644" spans="1:291" x14ac:dyDescent="0.2">
      <c r="A644" s="14">
        <f t="shared" si="2545"/>
        <v>644</v>
      </c>
      <c r="C644" s="2">
        <v>43035</v>
      </c>
      <c r="G644" s="3">
        <v>107.217</v>
      </c>
      <c r="H644" s="3">
        <v>117.01</v>
      </c>
      <c r="I644" s="3">
        <v>124.19</v>
      </c>
      <c r="J644" s="4">
        <v>151.06</v>
      </c>
      <c r="P644" s="128">
        <f t="shared" si="3258"/>
        <v>3445.75</v>
      </c>
      <c r="Q644" s="5">
        <f t="shared" si="3259"/>
        <v>3745.0000000000005</v>
      </c>
      <c r="R644" s="6">
        <f t="shared" si="3260"/>
        <v>3987</v>
      </c>
      <c r="S644" s="7">
        <f t="shared" si="3261"/>
        <v>4838</v>
      </c>
      <c r="Y644" s="4">
        <f t="shared" si="3262"/>
        <v>1.25</v>
      </c>
      <c r="Z644" s="1">
        <f t="shared" si="3263"/>
        <v>4.25</v>
      </c>
      <c r="AA644" s="1">
        <f t="shared" si="3264"/>
        <v>6.9999999999995453</v>
      </c>
      <c r="AB644" s="1">
        <f t="shared" si="3265"/>
        <v>15.000000000000909</v>
      </c>
      <c r="AC644" s="1"/>
      <c r="AD644" s="1"/>
      <c r="AE644" s="126"/>
      <c r="AF644" s="126"/>
      <c r="AG644" s="126"/>
      <c r="AH644" s="4">
        <f t="shared" si="3245"/>
        <v>0.33333333333333348</v>
      </c>
      <c r="AI644" s="4">
        <f t="shared" si="3246"/>
        <v>4.9999999999999822E-2</v>
      </c>
      <c r="AJ644" s="4">
        <f t="shared" si="3247"/>
        <v>5.0000000000273381E-2</v>
      </c>
      <c r="AK644" s="4">
        <f t="shared" si="3248"/>
        <v>0.41666666666636321</v>
      </c>
      <c r="AL644" s="4">
        <f t="shared" si="3249"/>
        <v>0.75000000000022737</v>
      </c>
      <c r="AM644" s="4">
        <f t="shared" si="3250"/>
        <v>1.9999999999992424</v>
      </c>
      <c r="AN644" s="4">
        <f t="shared" si="3251"/>
        <v>0.9999999999991811</v>
      </c>
      <c r="AO644" s="4">
        <f t="shared" si="3252"/>
        <v>1</v>
      </c>
      <c r="AP644" s="4">
        <f t="shared" si="3253"/>
        <v>0.33333333333303017</v>
      </c>
      <c r="AQ644" s="4">
        <f t="shared" si="3254"/>
        <v>2.6249999999987872</v>
      </c>
      <c r="AR644" s="4">
        <f t="shared" si="3255"/>
        <v>0.29999999999981819</v>
      </c>
      <c r="AS644" s="4">
        <f t="shared" si="3256"/>
        <v>0.91666666666646446</v>
      </c>
      <c r="AT644" s="4">
        <f t="shared" si="3257"/>
        <v>0.49999999999987876</v>
      </c>
      <c r="AU644" s="1"/>
      <c r="BA644" s="11">
        <f t="shared" si="3266"/>
        <v>1.25</v>
      </c>
      <c r="BB644" s="11">
        <f t="shared" si="3267"/>
        <v>4.25</v>
      </c>
      <c r="BC644" s="12">
        <f t="shared" si="3268"/>
        <v>6.9999999999995453</v>
      </c>
      <c r="BD644" s="13">
        <f t="shared" si="3269"/>
        <v>15.000000000000909</v>
      </c>
      <c r="BJ644" s="11">
        <f t="shared" si="3418"/>
        <v>-0.33333333333333348</v>
      </c>
      <c r="BK644" s="11">
        <f t="shared" si="3270"/>
        <v>-4.9999999999999822E-2</v>
      </c>
      <c r="BL644" s="11">
        <f t="shared" si="3271"/>
        <v>5.0000000000273381E-2</v>
      </c>
      <c r="BM644" s="11">
        <f t="shared" si="3272"/>
        <v>-0.41666666666636321</v>
      </c>
      <c r="BN644" s="11">
        <f t="shared" si="3273"/>
        <v>0.75000000000022737</v>
      </c>
      <c r="BO644" s="11">
        <f t="shared" si="3274"/>
        <v>1.9999999999992424</v>
      </c>
      <c r="BP644" s="11">
        <f t="shared" si="3275"/>
        <v>0.9999999999991811</v>
      </c>
      <c r="BQ644" s="1">
        <v>1</v>
      </c>
      <c r="BR644" s="11">
        <f t="shared" si="3276"/>
        <v>-0.33333333333303017</v>
      </c>
      <c r="BS644" s="11">
        <f t="shared" si="3277"/>
        <v>2.6249999999987872</v>
      </c>
      <c r="BT644" s="11">
        <f t="shared" si="3278"/>
        <v>-0.29999999999981819</v>
      </c>
      <c r="BU644" s="11">
        <f t="shared" si="3279"/>
        <v>0.91666666666646446</v>
      </c>
      <c r="BV644" s="11">
        <f t="shared" si="3280"/>
        <v>0.49999999999987876</v>
      </c>
      <c r="BY644" s="126"/>
      <c r="BZ644" s="126"/>
      <c r="CA644">
        <f t="shared" si="3281"/>
        <v>0.91666666666646446</v>
      </c>
      <c r="CB644" s="1">
        <f t="shared" si="3282"/>
        <v>0</v>
      </c>
      <c r="CC644" s="1">
        <f t="shared" si="3283"/>
        <v>0</v>
      </c>
      <c r="CD644" s="1">
        <f t="shared" si="3284"/>
        <v>0</v>
      </c>
      <c r="CE644" s="126">
        <f t="shared" si="2942"/>
        <v>0</v>
      </c>
      <c r="CF644" s="1">
        <f t="shared" si="3285"/>
        <v>0</v>
      </c>
      <c r="CG644" s="1" t="str">
        <f t="shared" si="3286"/>
        <v/>
      </c>
      <c r="CH644" s="1" t="str">
        <f t="shared" si="3388"/>
        <v/>
      </c>
      <c r="CI644" s="1">
        <f t="shared" si="3389"/>
        <v>1</v>
      </c>
      <c r="CJ644" s="1">
        <f t="shared" si="3390"/>
        <v>1</v>
      </c>
      <c r="CK644" s="1" t="str">
        <f t="shared" si="3391"/>
        <v/>
      </c>
      <c r="CL644" s="1">
        <f t="shared" si="3287"/>
        <v>1</v>
      </c>
      <c r="CM644" s="1">
        <f t="shared" si="3392"/>
        <v>1</v>
      </c>
      <c r="CN644" s="1">
        <f t="shared" si="3288"/>
        <v>1</v>
      </c>
      <c r="CO644" s="1" t="str">
        <f t="shared" si="3289"/>
        <v/>
      </c>
      <c r="CP644" s="1" t="str">
        <f t="shared" si="3290"/>
        <v/>
      </c>
      <c r="CQ644" s="1">
        <f t="shared" si="3291"/>
        <v>1</v>
      </c>
      <c r="CS644" s="1">
        <f t="shared" si="3292"/>
        <v>0</v>
      </c>
      <c r="CT644" s="1">
        <f t="shared" si="3293"/>
        <v>0</v>
      </c>
      <c r="CU644" s="1">
        <f t="shared" si="3294"/>
        <v>0</v>
      </c>
      <c r="CV644" s="126">
        <f t="shared" si="2944"/>
        <v>0</v>
      </c>
      <c r="CW644" s="1">
        <f t="shared" si="3295"/>
        <v>1</v>
      </c>
      <c r="CX644" s="1" t="str">
        <f t="shared" si="3296"/>
        <v/>
      </c>
      <c r="CY644" s="1" t="str">
        <f t="shared" si="3393"/>
        <v/>
      </c>
      <c r="CZ644" s="1" t="str">
        <f t="shared" si="3394"/>
        <v/>
      </c>
      <c r="DA644" s="1" t="str">
        <f t="shared" si="3395"/>
        <v/>
      </c>
      <c r="DB644" s="1">
        <f t="shared" si="3396"/>
        <v>1</v>
      </c>
      <c r="DC644" s="1" t="str">
        <f t="shared" si="3397"/>
        <v/>
      </c>
      <c r="DD644" s="1">
        <f t="shared" si="3398"/>
        <v>1</v>
      </c>
      <c r="DE644" s="1" t="str">
        <f t="shared" si="3297"/>
        <v/>
      </c>
      <c r="DF644" s="1"/>
      <c r="DG644" s="126">
        <f t="shared" si="2945"/>
        <v>1</v>
      </c>
      <c r="DH644" s="1">
        <f t="shared" si="3298"/>
        <v>1</v>
      </c>
      <c r="DI644" s="1">
        <f t="shared" si="3299"/>
        <v>1</v>
      </c>
      <c r="DJ644" s="1">
        <f t="shared" si="3300"/>
        <v>1</v>
      </c>
      <c r="DK644" s="1" t="str">
        <f t="shared" si="3399"/>
        <v/>
      </c>
      <c r="DL644" s="1"/>
      <c r="DM644" s="1" t="str">
        <f t="shared" si="3400"/>
        <v/>
      </c>
      <c r="DN644" s="1">
        <f t="shared" si="3401"/>
        <v>0</v>
      </c>
      <c r="DO644" s="1">
        <f t="shared" si="3402"/>
        <v>1</v>
      </c>
      <c r="DP644" s="1">
        <f t="shared" si="3403"/>
        <v>0</v>
      </c>
      <c r="DQ644" s="1">
        <f t="shared" si="3404"/>
        <v>1</v>
      </c>
      <c r="DR644" s="1">
        <f t="shared" si="3405"/>
        <v>0</v>
      </c>
      <c r="DS644" s="1">
        <f t="shared" si="3406"/>
        <v>1</v>
      </c>
      <c r="DT644" s="1">
        <f t="shared" si="3407"/>
        <v>0</v>
      </c>
      <c r="DU644" s="1">
        <f t="shared" si="3408"/>
        <v>1</v>
      </c>
      <c r="DV644" s="1">
        <f t="shared" si="3301"/>
        <v>1</v>
      </c>
      <c r="DW644" s="1">
        <f t="shared" si="3302"/>
        <v>0</v>
      </c>
      <c r="DX644" s="1" t="str">
        <f t="shared" si="3409"/>
        <v/>
      </c>
      <c r="DY644" s="1" t="str">
        <f t="shared" si="3410"/>
        <v/>
      </c>
      <c r="EA644" s="1">
        <f t="shared" si="3303"/>
        <v>1</v>
      </c>
      <c r="EB644" s="1">
        <f t="shared" si="3304"/>
        <v>1</v>
      </c>
      <c r="EC644" s="1">
        <f t="shared" si="3305"/>
        <v>1</v>
      </c>
      <c r="ED644" s="1">
        <f t="shared" si="3306"/>
        <v>1</v>
      </c>
      <c r="EF644" s="1">
        <f t="shared" si="3307"/>
        <v>1</v>
      </c>
      <c r="EG644" s="1">
        <f t="shared" si="3308"/>
        <v>1</v>
      </c>
      <c r="EH644" s="1">
        <f t="shared" si="3309"/>
        <v>1</v>
      </c>
      <c r="EI644" s="1">
        <f t="shared" si="3310"/>
        <v>1</v>
      </c>
      <c r="EK644" s="1">
        <f t="shared" si="3311"/>
        <v>1</v>
      </c>
      <c r="EL644" s="1">
        <f t="shared" si="3312"/>
        <v>1</v>
      </c>
      <c r="EM644" s="1">
        <f t="shared" si="3313"/>
        <v>1</v>
      </c>
      <c r="EO644" s="1">
        <f t="shared" si="3314"/>
        <v>1</v>
      </c>
      <c r="EP644" s="1">
        <f t="shared" si="3315"/>
        <v>1</v>
      </c>
      <c r="EQ644" s="1">
        <f t="shared" si="3316"/>
        <v>1</v>
      </c>
      <c r="ES644" s="1">
        <f t="shared" si="3317"/>
        <v>1</v>
      </c>
      <c r="ET644" s="1">
        <f t="shared" si="3318"/>
        <v>1</v>
      </c>
      <c r="EU644" s="1">
        <f t="shared" si="3319"/>
        <v>1</v>
      </c>
      <c r="EV644" s="1">
        <f t="shared" si="3320"/>
        <v>1</v>
      </c>
      <c r="EW644" s="1">
        <f t="shared" si="3411"/>
        <v>0</v>
      </c>
      <c r="EY644" s="1">
        <f t="shared" si="3321"/>
        <v>1</v>
      </c>
      <c r="EZ644" s="1">
        <f t="shared" si="3322"/>
        <v>1</v>
      </c>
      <c r="FA644" s="1">
        <f t="shared" si="3323"/>
        <v>1</v>
      </c>
      <c r="FC644" s="1">
        <f t="shared" si="3324"/>
        <v>0</v>
      </c>
      <c r="FD644" s="1" t="str">
        <f t="shared" si="3412"/>
        <v/>
      </c>
      <c r="FE644" s="1"/>
      <c r="FF644" s="1">
        <f t="shared" si="3325"/>
        <v>1</v>
      </c>
      <c r="FG644" s="1">
        <f t="shared" si="3326"/>
        <v>0</v>
      </c>
      <c r="FH644" s="1">
        <f t="shared" si="3327"/>
        <v>0</v>
      </c>
      <c r="FI644" s="1" t="str">
        <f t="shared" si="3413"/>
        <v/>
      </c>
      <c r="FJ644" s="1" t="str">
        <f t="shared" si="3414"/>
        <v/>
      </c>
      <c r="FK644" s="1" t="str">
        <f t="shared" si="3415"/>
        <v/>
      </c>
      <c r="FL644" s="1" t="str">
        <f t="shared" si="3416"/>
        <v/>
      </c>
      <c r="FN644" s="1" t="str">
        <f t="shared" si="3328"/>
        <v/>
      </c>
      <c r="FO644" s="1" t="str">
        <f t="shared" si="3417"/>
        <v/>
      </c>
      <c r="FP644" s="1" t="str">
        <f t="shared" si="3329"/>
        <v/>
      </c>
      <c r="FV644" s="1">
        <f t="shared" si="3330"/>
        <v>1</v>
      </c>
      <c r="FW644" s="1">
        <f t="shared" si="3331"/>
        <v>0</v>
      </c>
      <c r="FX644" s="1">
        <f t="shared" si="3332"/>
        <v>0</v>
      </c>
      <c r="GA644" s="1">
        <f t="shared" si="3333"/>
        <v>0</v>
      </c>
      <c r="GB644" s="1">
        <f t="shared" si="3334"/>
        <v>0</v>
      </c>
      <c r="GC644" s="1">
        <f t="shared" si="3335"/>
        <v>0</v>
      </c>
      <c r="GD644" s="1">
        <f t="shared" si="3336"/>
        <v>0</v>
      </c>
      <c r="GE644" s="1">
        <f t="shared" si="3337"/>
        <v>1</v>
      </c>
      <c r="GF644" s="1">
        <f t="shared" si="3338"/>
        <v>1</v>
      </c>
      <c r="GG644" s="1">
        <f t="shared" si="3339"/>
        <v>0</v>
      </c>
      <c r="GI644" s="1">
        <f t="shared" si="3340"/>
        <v>0</v>
      </c>
      <c r="GK644" s="1">
        <f t="shared" si="3341"/>
        <v>1</v>
      </c>
      <c r="GL644" s="1">
        <f t="shared" si="3342"/>
        <v>1</v>
      </c>
      <c r="GM644" s="1">
        <f t="shared" si="3343"/>
        <v>1</v>
      </c>
      <c r="GN644" s="1">
        <f t="shared" si="3344"/>
        <v>1</v>
      </c>
      <c r="GO644" s="1">
        <f t="shared" si="3345"/>
        <v>0</v>
      </c>
      <c r="GP644" s="1">
        <f t="shared" si="3346"/>
        <v>0</v>
      </c>
      <c r="GQ644" s="1">
        <f t="shared" si="3347"/>
        <v>1</v>
      </c>
      <c r="GS644" s="1" t="str">
        <f t="shared" si="3348"/>
        <v/>
      </c>
      <c r="GT644" s="1" t="str">
        <f t="shared" si="3349"/>
        <v/>
      </c>
      <c r="GU644" s="1">
        <f t="shared" si="3350"/>
        <v>0</v>
      </c>
      <c r="GV644" s="1">
        <f t="shared" si="3351"/>
        <v>0</v>
      </c>
      <c r="GW644" s="1">
        <f t="shared" si="3352"/>
        <v>0</v>
      </c>
      <c r="GX644" s="1">
        <f t="shared" si="3353"/>
        <v>0</v>
      </c>
      <c r="GY644" s="1">
        <f t="shared" si="3354"/>
        <v>0</v>
      </c>
      <c r="GZ644" s="1"/>
      <c r="HA644" s="1">
        <f t="shared" si="3355"/>
        <v>0</v>
      </c>
      <c r="HB644" s="1">
        <f t="shared" si="3356"/>
        <v>0</v>
      </c>
      <c r="HC644" s="1">
        <f t="shared" si="3357"/>
        <v>0</v>
      </c>
      <c r="HD644" s="1">
        <f t="shared" si="3358"/>
        <v>0</v>
      </c>
      <c r="HE644" s="1">
        <f t="shared" si="3359"/>
        <v>0</v>
      </c>
      <c r="HF644" s="1">
        <f t="shared" si="3360"/>
        <v>0</v>
      </c>
      <c r="HH644" s="1">
        <f t="shared" si="3361"/>
        <v>1</v>
      </c>
      <c r="HI644" s="1">
        <f t="shared" si="3362"/>
        <v>0</v>
      </c>
      <c r="HJ644" s="1">
        <f t="shared" si="3363"/>
        <v>0</v>
      </c>
      <c r="HK644" s="1">
        <f t="shared" si="3364"/>
        <v>0</v>
      </c>
      <c r="HL644" s="1">
        <f t="shared" si="3365"/>
        <v>0</v>
      </c>
      <c r="HM644" s="1">
        <f t="shared" si="3366"/>
        <v>0</v>
      </c>
      <c r="HO644" s="1">
        <f t="shared" si="3367"/>
        <v>1</v>
      </c>
      <c r="HP644" s="1" t="str">
        <f t="shared" si="3368"/>
        <v/>
      </c>
      <c r="HQ644" s="1">
        <f t="shared" si="3369"/>
        <v>1</v>
      </c>
      <c r="HR644" t="str">
        <f t="shared" si="3370"/>
        <v/>
      </c>
      <c r="HS644" s="1" t="str">
        <f t="shared" si="3371"/>
        <v/>
      </c>
      <c r="HT644" t="str">
        <f t="shared" si="3372"/>
        <v/>
      </c>
      <c r="HU644" t="str">
        <f t="shared" si="3373"/>
        <v/>
      </c>
      <c r="HV644" s="1" t="str">
        <f t="shared" si="3374"/>
        <v/>
      </c>
      <c r="HW644" s="1" t="str">
        <f t="shared" si="3375"/>
        <v/>
      </c>
      <c r="HX644" s="1" t="str">
        <f t="shared" si="3376"/>
        <v/>
      </c>
      <c r="HZ644" s="1">
        <f t="shared" si="3377"/>
        <v>0</v>
      </c>
      <c r="IA644" s="1" t="str">
        <f t="shared" si="3378"/>
        <v/>
      </c>
      <c r="IB644" s="1">
        <f t="shared" si="3379"/>
        <v>0</v>
      </c>
      <c r="IC644" s="1" t="str">
        <f t="shared" si="3380"/>
        <v/>
      </c>
      <c r="ID644" s="1" t="str">
        <f t="shared" si="3381"/>
        <v/>
      </c>
      <c r="IE644" s="1" t="str">
        <f t="shared" si="3382"/>
        <v/>
      </c>
      <c r="IF644" s="1" t="str">
        <f t="shared" si="3383"/>
        <v/>
      </c>
      <c r="IG644" s="1" t="str">
        <f t="shared" si="3384"/>
        <v/>
      </c>
      <c r="IH644" s="1" t="str">
        <f t="shared" si="3385"/>
        <v/>
      </c>
      <c r="II644" s="1" t="str">
        <f t="shared" si="3386"/>
        <v/>
      </c>
      <c r="IO644" s="3"/>
      <c r="IP644" s="3"/>
      <c r="IQ644" s="4"/>
      <c r="IR644" s="4"/>
      <c r="IX644" s="6"/>
      <c r="IY644" s="6"/>
      <c r="IZ644" s="7"/>
      <c r="JA644" s="7"/>
      <c r="JG644" s="12"/>
      <c r="JH644" s="12"/>
      <c r="JI644" s="13"/>
      <c r="JJ644" s="13"/>
      <c r="JN644" s="6"/>
      <c r="JO644" s="6"/>
      <c r="JQ644" s="11"/>
      <c r="JR644" s="11"/>
      <c r="JS644" s="12"/>
      <c r="JT644" s="13"/>
      <c r="JU644" s="12"/>
      <c r="JV644" s="12"/>
      <c r="JW644" s="97"/>
      <c r="JX644" s="13"/>
      <c r="JY644" s="13"/>
      <c r="JZ644" s="97"/>
      <c r="KA644" s="97"/>
      <c r="KB644" s="11"/>
      <c r="KC644" s="11"/>
      <c r="KD644" s="11"/>
      <c r="KE644" s="11"/>
    </row>
    <row r="645" spans="1:291" x14ac:dyDescent="0.2">
      <c r="A645" s="14">
        <f t="shared" si="2545"/>
        <v>645</v>
      </c>
      <c r="C645" s="2">
        <v>43038</v>
      </c>
      <c r="G645" s="3">
        <v>107.23</v>
      </c>
      <c r="H645" s="3">
        <v>117.08199999999999</v>
      </c>
      <c r="I645" s="3">
        <v>125.005</v>
      </c>
      <c r="J645" s="4">
        <v>152.12</v>
      </c>
      <c r="P645" s="128">
        <f t="shared" si="3258"/>
        <v>3447.0000000000005</v>
      </c>
      <c r="Q645" s="5">
        <f t="shared" si="3259"/>
        <v>3752.2499999999995</v>
      </c>
      <c r="R645" s="6">
        <f t="shared" si="3260"/>
        <v>4000.4999999999995</v>
      </c>
      <c r="S645" s="7">
        <f t="shared" si="3261"/>
        <v>4876</v>
      </c>
      <c r="Y645" s="4">
        <f t="shared" si="3262"/>
        <v>1.2500000000004547</v>
      </c>
      <c r="Z645" s="1">
        <f t="shared" si="3263"/>
        <v>7.2499999999990905</v>
      </c>
      <c r="AA645" s="1">
        <f t="shared" si="3264"/>
        <v>13.499999999999545</v>
      </c>
      <c r="AB645" s="1">
        <f t="shared" si="3265"/>
        <v>38</v>
      </c>
      <c r="AC645" s="1"/>
      <c r="AD645" s="1"/>
      <c r="AE645" s="126"/>
      <c r="AF645" s="126"/>
      <c r="AG645" s="126"/>
      <c r="AH645" s="4">
        <f t="shared" si="3245"/>
        <v>2.3333333333318178</v>
      </c>
      <c r="AI645" s="4">
        <f t="shared" si="3246"/>
        <v>1.8499999999985448</v>
      </c>
      <c r="AJ645" s="4">
        <f t="shared" si="3247"/>
        <v>0.85000000000063558</v>
      </c>
      <c r="AK645" s="4">
        <f t="shared" si="3248"/>
        <v>1.7500000000006057</v>
      </c>
      <c r="AL645" s="4">
        <f t="shared" si="3249"/>
        <v>0.49999999999931788</v>
      </c>
      <c r="AM645" s="4">
        <f t="shared" si="3250"/>
        <v>0.83333333333287918</v>
      </c>
      <c r="AN645" s="4">
        <f t="shared" si="3251"/>
        <v>1.700000000000454</v>
      </c>
      <c r="AO645" s="4">
        <f t="shared" si="3252"/>
        <v>1</v>
      </c>
      <c r="AP645" s="4">
        <f t="shared" si="3253"/>
        <v>1.3333333333303026</v>
      </c>
      <c r="AQ645" s="4">
        <f t="shared" si="3254"/>
        <v>3.4583333333337878</v>
      </c>
      <c r="AR645" s="4">
        <f t="shared" si="3255"/>
        <v>2.8999999999989088</v>
      </c>
      <c r="AS645" s="4">
        <f t="shared" si="3256"/>
        <v>1.1944444444453541</v>
      </c>
      <c r="AT645" s="4">
        <f t="shared" si="3257"/>
        <v>2.5666666666657569</v>
      </c>
      <c r="AU645" s="1"/>
      <c r="BA645" s="11">
        <f t="shared" si="3266"/>
        <v>1.2500000000004547</v>
      </c>
      <c r="BB645" s="11">
        <f t="shared" si="3267"/>
        <v>7.2499999999990905</v>
      </c>
      <c r="BC645" s="12">
        <f t="shared" si="3268"/>
        <v>13.499999999999545</v>
      </c>
      <c r="BD645" s="13">
        <f t="shared" si="3269"/>
        <v>38</v>
      </c>
      <c r="BJ645" s="11">
        <f t="shared" si="3418"/>
        <v>-2.3333333333318178</v>
      </c>
      <c r="BK645" s="11">
        <f t="shared" si="3270"/>
        <v>-1.8499999999985448</v>
      </c>
      <c r="BL645" s="11">
        <f t="shared" si="3271"/>
        <v>-0.85000000000063558</v>
      </c>
      <c r="BM645" s="11">
        <f t="shared" si="3272"/>
        <v>-1.7500000000006057</v>
      </c>
      <c r="BN645" s="11">
        <f t="shared" si="3273"/>
        <v>0.49999999999931788</v>
      </c>
      <c r="BO645" s="11">
        <f t="shared" si="3274"/>
        <v>0.83333333333287918</v>
      </c>
      <c r="BP645" s="11">
        <f t="shared" si="3275"/>
        <v>-1.700000000000454</v>
      </c>
      <c r="BQ645" s="1">
        <v>1</v>
      </c>
      <c r="BR645" s="11">
        <f t="shared" si="3276"/>
        <v>1.3333333333303026</v>
      </c>
      <c r="BS645" s="11">
        <f t="shared" si="3277"/>
        <v>3.4583333333337878</v>
      </c>
      <c r="BT645" s="11">
        <f t="shared" si="3278"/>
        <v>-2.8999999999989088</v>
      </c>
      <c r="BU645" s="11">
        <f t="shared" si="3279"/>
        <v>-1.1944444444453541</v>
      </c>
      <c r="BV645" s="11">
        <f t="shared" si="3280"/>
        <v>-2.5666666666657569</v>
      </c>
      <c r="BY645" s="126"/>
      <c r="BZ645" s="126"/>
      <c r="CA645">
        <f t="shared" si="3281"/>
        <v>-1.1944444444453541</v>
      </c>
      <c r="CB645" s="1">
        <f t="shared" si="3282"/>
        <v>0</v>
      </c>
      <c r="CC645" s="1">
        <f t="shared" si="3283"/>
        <v>0</v>
      </c>
      <c r="CD645" s="1">
        <f t="shared" si="3284"/>
        <v>0</v>
      </c>
      <c r="CE645" s="126">
        <f t="shared" si="2942"/>
        <v>0</v>
      </c>
      <c r="CF645" s="1">
        <f t="shared" si="3285"/>
        <v>0</v>
      </c>
      <c r="CG645" s="1" t="str">
        <f t="shared" si="3286"/>
        <v/>
      </c>
      <c r="CH645" s="1" t="str">
        <f t="shared" si="3388"/>
        <v/>
      </c>
      <c r="CI645" s="1">
        <f t="shared" si="3389"/>
        <v>1</v>
      </c>
      <c r="CJ645" s="1">
        <f t="shared" si="3390"/>
        <v>1</v>
      </c>
      <c r="CK645" s="1" t="str">
        <f t="shared" si="3391"/>
        <v/>
      </c>
      <c r="CL645" s="1">
        <f t="shared" si="3287"/>
        <v>1</v>
      </c>
      <c r="CM645" s="1">
        <f t="shared" si="3392"/>
        <v>1</v>
      </c>
      <c r="CN645" s="1">
        <f t="shared" si="3288"/>
        <v>1</v>
      </c>
      <c r="CO645" s="1" t="str">
        <f t="shared" si="3289"/>
        <v/>
      </c>
      <c r="CP645" s="1" t="str">
        <f t="shared" si="3290"/>
        <v/>
      </c>
      <c r="CQ645" s="1">
        <f t="shared" si="3291"/>
        <v>1</v>
      </c>
      <c r="CS645" s="1">
        <f t="shared" si="3292"/>
        <v>0</v>
      </c>
      <c r="CT645" s="1">
        <f t="shared" si="3293"/>
        <v>0</v>
      </c>
      <c r="CU645" s="1">
        <f t="shared" si="3294"/>
        <v>0</v>
      </c>
      <c r="CV645" s="126">
        <f t="shared" si="2944"/>
        <v>0</v>
      </c>
      <c r="CW645" s="1">
        <f t="shared" si="3295"/>
        <v>1</v>
      </c>
      <c r="CX645" s="1" t="str">
        <f t="shared" si="3296"/>
        <v/>
      </c>
      <c r="CY645" s="1" t="str">
        <f t="shared" si="3393"/>
        <v/>
      </c>
      <c r="CZ645" s="1" t="str">
        <f t="shared" si="3394"/>
        <v/>
      </c>
      <c r="DA645" s="1" t="str">
        <f t="shared" si="3395"/>
        <v/>
      </c>
      <c r="DB645" s="1">
        <f t="shared" si="3396"/>
        <v>1</v>
      </c>
      <c r="DC645" s="1" t="str">
        <f t="shared" si="3397"/>
        <v/>
      </c>
      <c r="DD645" s="1">
        <f t="shared" si="3398"/>
        <v>1</v>
      </c>
      <c r="DE645" s="1" t="str">
        <f t="shared" si="3297"/>
        <v/>
      </c>
      <c r="DF645" s="1"/>
      <c r="DG645" s="126">
        <f t="shared" si="2945"/>
        <v>1</v>
      </c>
      <c r="DH645" s="1">
        <f t="shared" si="3298"/>
        <v>1</v>
      </c>
      <c r="DI645" s="1">
        <f t="shared" si="3299"/>
        <v>1</v>
      </c>
      <c r="DJ645" s="1">
        <f t="shared" si="3300"/>
        <v>1</v>
      </c>
      <c r="DK645" s="1" t="str">
        <f t="shared" si="3399"/>
        <v/>
      </c>
      <c r="DL645" s="1"/>
      <c r="DM645" s="1" t="str">
        <f t="shared" si="3400"/>
        <v/>
      </c>
      <c r="DN645" s="1">
        <f t="shared" si="3401"/>
        <v>0</v>
      </c>
      <c r="DO645" s="1">
        <f t="shared" si="3402"/>
        <v>1</v>
      </c>
      <c r="DP645" s="1">
        <f t="shared" si="3403"/>
        <v>0</v>
      </c>
      <c r="DQ645" s="1">
        <f t="shared" si="3404"/>
        <v>1</v>
      </c>
      <c r="DR645" s="1">
        <f t="shared" si="3405"/>
        <v>1</v>
      </c>
      <c r="DS645" s="1">
        <f t="shared" si="3406"/>
        <v>1</v>
      </c>
      <c r="DT645" s="1">
        <f t="shared" si="3407"/>
        <v>1</v>
      </c>
      <c r="DU645" s="1">
        <f t="shared" si="3408"/>
        <v>1</v>
      </c>
      <c r="DV645" s="1">
        <f t="shared" si="3301"/>
        <v>1</v>
      </c>
      <c r="DW645" s="1">
        <f t="shared" si="3302"/>
        <v>0</v>
      </c>
      <c r="DX645" s="1" t="str">
        <f t="shared" si="3409"/>
        <v/>
      </c>
      <c r="DY645" s="1" t="str">
        <f t="shared" si="3410"/>
        <v/>
      </c>
      <c r="EA645" s="1">
        <f t="shared" si="3303"/>
        <v>0</v>
      </c>
      <c r="EB645" s="1">
        <f t="shared" si="3304"/>
        <v>0</v>
      </c>
      <c r="EC645" s="1">
        <f t="shared" si="3305"/>
        <v>0</v>
      </c>
      <c r="ED645" s="1">
        <f t="shared" si="3306"/>
        <v>0</v>
      </c>
      <c r="EF645" s="1">
        <f t="shared" si="3307"/>
        <v>1</v>
      </c>
      <c r="EG645" s="1">
        <f t="shared" si="3308"/>
        <v>1</v>
      </c>
      <c r="EH645" s="1">
        <f t="shared" si="3309"/>
        <v>1</v>
      </c>
      <c r="EI645" s="1">
        <f t="shared" si="3310"/>
        <v>1</v>
      </c>
      <c r="EK645" s="1">
        <f t="shared" si="3311"/>
        <v>1</v>
      </c>
      <c r="EL645" s="1">
        <f t="shared" si="3312"/>
        <v>1</v>
      </c>
      <c r="EM645" s="1">
        <f t="shared" si="3313"/>
        <v>1</v>
      </c>
      <c r="EO645" s="1">
        <f t="shared" si="3314"/>
        <v>1</v>
      </c>
      <c r="EP645" s="1">
        <f t="shared" si="3315"/>
        <v>1</v>
      </c>
      <c r="EQ645" s="1">
        <f t="shared" si="3316"/>
        <v>1</v>
      </c>
      <c r="ES645" s="1">
        <f t="shared" si="3317"/>
        <v>1</v>
      </c>
      <c r="ET645" s="1">
        <f t="shared" si="3318"/>
        <v>1</v>
      </c>
      <c r="EU645" s="1">
        <f t="shared" si="3319"/>
        <v>1</v>
      </c>
      <c r="EV645" s="1">
        <f t="shared" si="3320"/>
        <v>1</v>
      </c>
      <c r="EW645" s="1">
        <f t="shared" si="3411"/>
        <v>0</v>
      </c>
      <c r="EY645" s="1">
        <f t="shared" si="3321"/>
        <v>1</v>
      </c>
      <c r="EZ645" s="1">
        <f t="shared" si="3322"/>
        <v>1</v>
      </c>
      <c r="FA645" s="1">
        <f t="shared" si="3323"/>
        <v>1</v>
      </c>
      <c r="FC645" s="1">
        <f t="shared" si="3324"/>
        <v>0</v>
      </c>
      <c r="FD645" s="1" t="str">
        <f t="shared" si="3412"/>
        <v/>
      </c>
      <c r="FE645" s="1"/>
      <c r="FF645" s="1">
        <f t="shared" si="3325"/>
        <v>1</v>
      </c>
      <c r="FG645" s="1">
        <f t="shared" si="3326"/>
        <v>0</v>
      </c>
      <c r="FH645" s="1">
        <f t="shared" si="3327"/>
        <v>0</v>
      </c>
      <c r="FI645" s="1" t="str">
        <f t="shared" si="3413"/>
        <v/>
      </c>
      <c r="FJ645" s="1" t="str">
        <f t="shared" si="3414"/>
        <v/>
      </c>
      <c r="FK645" s="1" t="str">
        <f t="shared" si="3415"/>
        <v/>
      </c>
      <c r="FL645" s="1" t="str">
        <f t="shared" si="3416"/>
        <v/>
      </c>
      <c r="FN645" s="1" t="str">
        <f t="shared" si="3328"/>
        <v/>
      </c>
      <c r="FO645" s="1" t="str">
        <f t="shared" si="3417"/>
        <v/>
      </c>
      <c r="FP645" s="1" t="str">
        <f t="shared" si="3329"/>
        <v/>
      </c>
      <c r="FV645" s="1">
        <f t="shared" si="3330"/>
        <v>1</v>
      </c>
      <c r="FW645" s="1">
        <f t="shared" si="3331"/>
        <v>0</v>
      </c>
      <c r="FX645" s="1">
        <f t="shared" si="3332"/>
        <v>1</v>
      </c>
      <c r="GA645" s="1">
        <f t="shared" si="3333"/>
        <v>1</v>
      </c>
      <c r="GB645" s="1">
        <f t="shared" si="3334"/>
        <v>1</v>
      </c>
      <c r="GC645" s="1">
        <f t="shared" si="3335"/>
        <v>1</v>
      </c>
      <c r="GD645" s="1">
        <f t="shared" si="3336"/>
        <v>1</v>
      </c>
      <c r="GE645" s="1">
        <f t="shared" si="3337"/>
        <v>0</v>
      </c>
      <c r="GF645" s="1">
        <f t="shared" si="3338"/>
        <v>0</v>
      </c>
      <c r="GG645" s="1">
        <f t="shared" si="3339"/>
        <v>1</v>
      </c>
      <c r="GI645" s="1">
        <f t="shared" si="3340"/>
        <v>1</v>
      </c>
      <c r="GK645" s="1">
        <f t="shared" si="3341"/>
        <v>1</v>
      </c>
      <c r="GL645" s="1">
        <f t="shared" si="3342"/>
        <v>1</v>
      </c>
      <c r="GM645" s="1">
        <f t="shared" si="3343"/>
        <v>1</v>
      </c>
      <c r="GN645" s="1">
        <f t="shared" si="3344"/>
        <v>1</v>
      </c>
      <c r="GO645" s="1">
        <f t="shared" si="3345"/>
        <v>0</v>
      </c>
      <c r="GP645" s="1">
        <f t="shared" si="3346"/>
        <v>0</v>
      </c>
      <c r="GQ645" s="1">
        <f t="shared" si="3347"/>
        <v>1</v>
      </c>
      <c r="GS645" s="1">
        <f t="shared" si="3348"/>
        <v>0</v>
      </c>
      <c r="GT645" s="1" t="str">
        <f t="shared" si="3349"/>
        <v/>
      </c>
      <c r="GU645" s="1">
        <f t="shared" si="3350"/>
        <v>1</v>
      </c>
      <c r="GV645" s="1">
        <f t="shared" si="3351"/>
        <v>1</v>
      </c>
      <c r="GW645" s="1">
        <f t="shared" si="3352"/>
        <v>0</v>
      </c>
      <c r="GX645" s="1">
        <f t="shared" si="3353"/>
        <v>0</v>
      </c>
      <c r="GY645" s="1">
        <f t="shared" si="3354"/>
        <v>0</v>
      </c>
      <c r="GZ645" s="1"/>
      <c r="HA645" s="1">
        <f t="shared" si="3355"/>
        <v>0</v>
      </c>
      <c r="HB645" s="1">
        <f t="shared" si="3356"/>
        <v>0</v>
      </c>
      <c r="HC645" s="1">
        <f t="shared" si="3357"/>
        <v>0</v>
      </c>
      <c r="HD645" s="1">
        <f t="shared" si="3358"/>
        <v>0</v>
      </c>
      <c r="HE645" s="1">
        <f t="shared" si="3359"/>
        <v>0</v>
      </c>
      <c r="HF645" s="1">
        <f t="shared" si="3360"/>
        <v>0</v>
      </c>
      <c r="HH645" s="1">
        <f t="shared" si="3361"/>
        <v>1</v>
      </c>
      <c r="HI645" s="1">
        <f t="shared" si="3362"/>
        <v>1</v>
      </c>
      <c r="HJ645" s="1">
        <f t="shared" si="3363"/>
        <v>0</v>
      </c>
      <c r="HK645" s="1">
        <f t="shared" si="3364"/>
        <v>0</v>
      </c>
      <c r="HL645" s="1">
        <f t="shared" si="3365"/>
        <v>0</v>
      </c>
      <c r="HM645" s="1">
        <f t="shared" si="3366"/>
        <v>0</v>
      </c>
      <c r="HO645" s="1">
        <f t="shared" si="3367"/>
        <v>1</v>
      </c>
      <c r="HP645" s="1" t="str">
        <f t="shared" si="3368"/>
        <v/>
      </c>
      <c r="HQ645" s="1">
        <f t="shared" si="3369"/>
        <v>1</v>
      </c>
      <c r="HR645" t="str">
        <f t="shared" si="3370"/>
        <v/>
      </c>
      <c r="HS645" s="1">
        <f t="shared" si="3371"/>
        <v>1</v>
      </c>
      <c r="HT645" t="str">
        <f t="shared" si="3372"/>
        <v/>
      </c>
      <c r="HU645">
        <f t="shared" si="3373"/>
        <v>1</v>
      </c>
      <c r="HV645" s="1" t="str">
        <f t="shared" si="3374"/>
        <v/>
      </c>
      <c r="HW645" s="1" t="str">
        <f t="shared" si="3375"/>
        <v/>
      </c>
      <c r="HX645" s="1" t="str">
        <f t="shared" si="3376"/>
        <v/>
      </c>
      <c r="HZ645" s="1">
        <f t="shared" si="3377"/>
        <v>0</v>
      </c>
      <c r="IA645" s="1" t="str">
        <f t="shared" si="3378"/>
        <v/>
      </c>
      <c r="IB645" s="1">
        <f t="shared" si="3379"/>
        <v>0</v>
      </c>
      <c r="IC645" s="1" t="str">
        <f t="shared" si="3380"/>
        <v/>
      </c>
      <c r="ID645" s="1">
        <f t="shared" si="3381"/>
        <v>0</v>
      </c>
      <c r="IE645" s="1" t="str">
        <f t="shared" si="3382"/>
        <v/>
      </c>
      <c r="IF645" s="1">
        <f t="shared" si="3383"/>
        <v>0</v>
      </c>
      <c r="IG645" s="1" t="str">
        <f t="shared" si="3384"/>
        <v/>
      </c>
      <c r="IH645" s="1" t="str">
        <f t="shared" si="3385"/>
        <v/>
      </c>
      <c r="II645" s="1" t="str">
        <f t="shared" si="3386"/>
        <v/>
      </c>
      <c r="IO645" s="3"/>
      <c r="IP645" s="3"/>
      <c r="IQ645" s="4"/>
      <c r="IR645" s="4"/>
      <c r="IX645" s="6"/>
      <c r="IY645" s="6"/>
      <c r="IZ645" s="7"/>
      <c r="JA645" s="7"/>
      <c r="JG645" s="12"/>
      <c r="JH645" s="12"/>
      <c r="JI645" s="13"/>
      <c r="JJ645" s="13"/>
      <c r="JN645" s="6"/>
      <c r="JO645" s="6"/>
      <c r="JQ645" s="11"/>
      <c r="JR645" s="11"/>
      <c r="JS645" s="12"/>
      <c r="JT645" s="13"/>
      <c r="JU645" s="12"/>
      <c r="JV645" s="12"/>
      <c r="JW645" s="97"/>
      <c r="JX645" s="13"/>
      <c r="JY645" s="13"/>
      <c r="JZ645" s="97"/>
      <c r="KA645" s="97"/>
      <c r="KB645" s="11"/>
      <c r="KC645" s="11"/>
      <c r="KD645" s="11"/>
      <c r="KE645" s="11"/>
    </row>
    <row r="646" spans="1:291" x14ac:dyDescent="0.2">
      <c r="A646" s="14">
        <f t="shared" si="2545"/>
        <v>646</v>
      </c>
      <c r="C646" s="2">
        <v>43039</v>
      </c>
      <c r="G646" s="3">
        <v>107.217</v>
      </c>
      <c r="H646" s="3">
        <v>117.06</v>
      </c>
      <c r="I646" s="3">
        <v>124.3</v>
      </c>
      <c r="J646" s="4">
        <v>152.15</v>
      </c>
      <c r="P646" s="128">
        <f t="shared" si="3258"/>
        <v>3445.75</v>
      </c>
      <c r="Q646" s="5">
        <f t="shared" si="3259"/>
        <v>3750</v>
      </c>
      <c r="R646" s="6">
        <f t="shared" si="3260"/>
        <v>3997.9999999999995</v>
      </c>
      <c r="S646" s="7">
        <f t="shared" si="3261"/>
        <v>4879.0000000000009</v>
      </c>
      <c r="Y646" s="4">
        <f t="shared" si="3262"/>
        <v>1.2500000000004547</v>
      </c>
      <c r="Z646" s="1">
        <f t="shared" si="3263"/>
        <v>2.2499999999995453</v>
      </c>
      <c r="AA646" s="1">
        <f t="shared" si="3264"/>
        <v>2.5</v>
      </c>
      <c r="AB646" s="1">
        <f t="shared" si="3265"/>
        <v>3.0000000000009095</v>
      </c>
      <c r="AC646" s="1"/>
      <c r="AD646" s="1"/>
      <c r="AE646" s="126"/>
      <c r="AF646" s="126"/>
      <c r="AG646" s="126"/>
      <c r="AH646" s="4">
        <f t="shared" si="3245"/>
        <v>1.0000000000012126</v>
      </c>
      <c r="AI646" s="4">
        <f t="shared" si="3246"/>
        <v>1.1500000000011823</v>
      </c>
      <c r="AJ646" s="4">
        <f t="shared" si="3247"/>
        <v>0.74999999999954525</v>
      </c>
      <c r="AK646" s="4">
        <f t="shared" si="3248"/>
        <v>0.58333333333287851</v>
      </c>
      <c r="AL646" s="4">
        <f t="shared" si="3249"/>
        <v>0.99999999999954525</v>
      </c>
      <c r="AM646" s="4">
        <f t="shared" si="3250"/>
        <v>3.5000000000003029</v>
      </c>
      <c r="AN646" s="4">
        <f t="shared" si="3251"/>
        <v>3.7000000000003639</v>
      </c>
      <c r="AO646" s="4">
        <f t="shared" si="3252"/>
        <v>1</v>
      </c>
      <c r="AP646" s="4">
        <f t="shared" si="3253"/>
        <v>1.3333333333357587</v>
      </c>
      <c r="AQ646" s="4">
        <f t="shared" si="3254"/>
        <v>2.625000000000985</v>
      </c>
      <c r="AR646" s="4">
        <f t="shared" si="3255"/>
        <v>1.5000000000009095</v>
      </c>
      <c r="AS646" s="4">
        <f t="shared" si="3256"/>
        <v>2.9166666666664138</v>
      </c>
      <c r="AT646" s="4">
        <f t="shared" si="3257"/>
        <v>2.9000000000010306</v>
      </c>
      <c r="AU646" s="1"/>
      <c r="BA646" s="11">
        <f t="shared" si="3266"/>
        <v>-1.2500000000004547</v>
      </c>
      <c r="BB646" s="11">
        <f t="shared" si="3267"/>
        <v>-2.2499999999995453</v>
      </c>
      <c r="BC646" s="12">
        <f t="shared" si="3268"/>
        <v>-2.5</v>
      </c>
      <c r="BD646" s="13">
        <f t="shared" si="3269"/>
        <v>3.0000000000009095</v>
      </c>
      <c r="BJ646" s="11">
        <f t="shared" si="3418"/>
        <v>-1.0000000000012126</v>
      </c>
      <c r="BK646" s="11">
        <f t="shared" si="3270"/>
        <v>-1.1500000000011823</v>
      </c>
      <c r="BL646" s="11">
        <f t="shared" si="3271"/>
        <v>-0.74999999999954525</v>
      </c>
      <c r="BM646" s="11">
        <f t="shared" si="3272"/>
        <v>-0.58333333333287851</v>
      </c>
      <c r="BN646" s="11">
        <f t="shared" si="3273"/>
        <v>-0.99999999999954525</v>
      </c>
      <c r="BO646" s="11">
        <f t="shared" si="3274"/>
        <v>-3.5000000000003029</v>
      </c>
      <c r="BP646" s="11">
        <f t="shared" si="3275"/>
        <v>-3.7000000000003639</v>
      </c>
      <c r="BQ646" s="1">
        <v>1</v>
      </c>
      <c r="BR646" s="11">
        <f t="shared" si="3276"/>
        <v>1.3333333333357587</v>
      </c>
      <c r="BS646" s="11">
        <f t="shared" si="3277"/>
        <v>-2.625000000000985</v>
      </c>
      <c r="BT646" s="11">
        <f t="shared" si="3278"/>
        <v>-1.5000000000009095</v>
      </c>
      <c r="BU646" s="11">
        <f t="shared" si="3279"/>
        <v>-2.9166666666664138</v>
      </c>
      <c r="BV646" s="11">
        <f t="shared" si="3280"/>
        <v>-2.9000000000010306</v>
      </c>
      <c r="BY646" s="126"/>
      <c r="BZ646" s="126"/>
      <c r="CA646">
        <f t="shared" si="3281"/>
        <v>-2.9166666666664138</v>
      </c>
      <c r="CB646" s="1">
        <f t="shared" si="3282"/>
        <v>1</v>
      </c>
      <c r="CC646" s="1">
        <f t="shared" si="3283"/>
        <v>1</v>
      </c>
      <c r="CD646" s="1">
        <f t="shared" si="3284"/>
        <v>1</v>
      </c>
      <c r="CE646" s="126">
        <f t="shared" ref="CE646:CE709" si="3419">IF(BD646="","",IF(OR(AND(BD646&gt;-0.001,BD646&lt;0.001),AND(BK646&gt;-0.001,BK646&lt;0.001)),0,IF(BD646&gt;0,IF(BK646&gt;0,1,0),IF(BK646&lt;0,1,0))))</f>
        <v>0</v>
      </c>
      <c r="CF646" s="1">
        <f t="shared" si="3285"/>
        <v>0</v>
      </c>
      <c r="CG646" s="1" t="str">
        <f t="shared" si="3286"/>
        <v/>
      </c>
      <c r="CH646" s="1">
        <f t="shared" si="3388"/>
        <v>1</v>
      </c>
      <c r="CI646" s="1">
        <f t="shared" si="3389"/>
        <v>1</v>
      </c>
      <c r="CJ646" s="1">
        <f t="shared" si="3390"/>
        <v>1</v>
      </c>
      <c r="CK646" s="1" t="str">
        <f t="shared" si="3391"/>
        <v/>
      </c>
      <c r="CL646" s="1">
        <f t="shared" si="3287"/>
        <v>1</v>
      </c>
      <c r="CM646" s="1">
        <f t="shared" si="3392"/>
        <v>1</v>
      </c>
      <c r="CN646" s="1">
        <f t="shared" si="3288"/>
        <v>1</v>
      </c>
      <c r="CO646" s="1" t="str">
        <f t="shared" si="3289"/>
        <v/>
      </c>
      <c r="CP646" s="1">
        <f t="shared" si="3290"/>
        <v>1</v>
      </c>
      <c r="CQ646" s="1" t="str">
        <f t="shared" si="3291"/>
        <v/>
      </c>
      <c r="CS646" s="1">
        <f t="shared" si="3292"/>
        <v>1</v>
      </c>
      <c r="CT646" s="1">
        <f t="shared" si="3293"/>
        <v>1</v>
      </c>
      <c r="CU646" s="1">
        <f t="shared" si="3294"/>
        <v>1</v>
      </c>
      <c r="CV646" s="126">
        <f t="shared" ref="CV646:CV709" si="3420">IF(BD646="","",IF(OR(AND(BD646&gt;-0.001,BD646&lt;0.001),AND(BM646&gt;-0.001,BM646&lt;0.001)),0,IF(BD646&gt;0,IF(BM646&gt;0,1,0),IF(BM646&lt;0,1,0))))</f>
        <v>0</v>
      </c>
      <c r="CW646" s="1" t="str">
        <f t="shared" si="3295"/>
        <v/>
      </c>
      <c r="CX646" s="1" t="str">
        <f t="shared" si="3296"/>
        <v/>
      </c>
      <c r="CY646" s="1" t="str">
        <f t="shared" si="3393"/>
        <v/>
      </c>
      <c r="CZ646" s="1" t="str">
        <f t="shared" si="3394"/>
        <v/>
      </c>
      <c r="DA646" s="1" t="str">
        <f t="shared" si="3395"/>
        <v/>
      </c>
      <c r="DB646" s="1">
        <f t="shared" si="3396"/>
        <v>0</v>
      </c>
      <c r="DC646" s="1">
        <f t="shared" si="3397"/>
        <v>1</v>
      </c>
      <c r="DD646" s="1" t="str">
        <f t="shared" si="3398"/>
        <v/>
      </c>
      <c r="DE646" s="1" t="str">
        <f t="shared" si="3297"/>
        <v/>
      </c>
      <c r="DF646" s="1"/>
      <c r="DG646" s="126">
        <f t="shared" ref="DG646:DG709" si="3421">IF(OR(AND(BA646&gt;-0.001,BA646&lt;0.001),AND(BO646&gt;-0.001,BO646&lt;0.001)),1,IF(BA646&gt;0,IF(BO646&gt;0,1,0),IF(BO646&lt;0,1,0)))</f>
        <v>1</v>
      </c>
      <c r="DH646" s="1">
        <f t="shared" si="3298"/>
        <v>1</v>
      </c>
      <c r="DI646" s="1">
        <f t="shared" si="3299"/>
        <v>1</v>
      </c>
      <c r="DJ646" s="1">
        <f t="shared" si="3300"/>
        <v>0</v>
      </c>
      <c r="DK646" s="1">
        <f t="shared" si="3399"/>
        <v>0</v>
      </c>
      <c r="DL646" s="1"/>
      <c r="DM646" s="1">
        <f t="shared" si="3400"/>
        <v>1</v>
      </c>
      <c r="DN646" s="1" t="str">
        <f t="shared" si="3401"/>
        <v/>
      </c>
      <c r="DO646" s="1" t="str">
        <f t="shared" si="3402"/>
        <v/>
      </c>
      <c r="DP646" s="1" t="str">
        <f t="shared" si="3403"/>
        <v/>
      </c>
      <c r="DQ646" s="1" t="str">
        <f t="shared" si="3404"/>
        <v/>
      </c>
      <c r="DR646" s="1" t="str">
        <f t="shared" si="3405"/>
        <v/>
      </c>
      <c r="DS646" s="1" t="str">
        <f t="shared" si="3406"/>
        <v/>
      </c>
      <c r="DT646" s="1" t="str">
        <f t="shared" si="3407"/>
        <v/>
      </c>
      <c r="DU646" s="1" t="str">
        <f t="shared" si="3408"/>
        <v/>
      </c>
      <c r="DV646" s="1">
        <f t="shared" si="3301"/>
        <v>0</v>
      </c>
      <c r="DW646" s="1">
        <f t="shared" si="3302"/>
        <v>1</v>
      </c>
      <c r="DX646" s="1">
        <f t="shared" si="3409"/>
        <v>1</v>
      </c>
      <c r="DY646" s="1" t="str">
        <f t="shared" si="3410"/>
        <v/>
      </c>
      <c r="EA646" s="1">
        <f t="shared" si="3303"/>
        <v>1</v>
      </c>
      <c r="EB646" s="1">
        <f t="shared" si="3304"/>
        <v>1</v>
      </c>
      <c r="EC646" s="1">
        <f t="shared" si="3305"/>
        <v>1</v>
      </c>
      <c r="ED646" s="1">
        <f t="shared" si="3306"/>
        <v>0</v>
      </c>
      <c r="EF646" s="1">
        <f t="shared" si="3307"/>
        <v>1</v>
      </c>
      <c r="EG646" s="1">
        <f t="shared" si="3308"/>
        <v>1</v>
      </c>
      <c r="EH646" s="1">
        <f t="shared" si="3309"/>
        <v>1</v>
      </c>
      <c r="EI646" s="1">
        <f t="shared" si="3310"/>
        <v>0</v>
      </c>
      <c r="EK646" s="1">
        <f t="shared" si="3311"/>
        <v>1</v>
      </c>
      <c r="EL646" s="1">
        <f t="shared" si="3312"/>
        <v>1</v>
      </c>
      <c r="EM646" s="1">
        <f t="shared" si="3313"/>
        <v>0</v>
      </c>
      <c r="EO646" s="1">
        <f t="shared" si="3314"/>
        <v>1</v>
      </c>
      <c r="EP646" s="1">
        <f t="shared" si="3315"/>
        <v>1</v>
      </c>
      <c r="EQ646" s="1">
        <f t="shared" si="3316"/>
        <v>0</v>
      </c>
      <c r="ES646" s="1">
        <f t="shared" si="3317"/>
        <v>1</v>
      </c>
      <c r="ET646" s="1">
        <f t="shared" si="3318"/>
        <v>1</v>
      </c>
      <c r="EU646" s="1">
        <f t="shared" si="3319"/>
        <v>0</v>
      </c>
      <c r="EV646" s="1" t="str">
        <f t="shared" si="3320"/>
        <v/>
      </c>
      <c r="EW646" s="1" t="str">
        <f t="shared" si="3411"/>
        <v/>
      </c>
      <c r="EY646" s="1">
        <f t="shared" si="3321"/>
        <v>0</v>
      </c>
      <c r="EZ646" s="1">
        <f t="shared" si="3322"/>
        <v>0</v>
      </c>
      <c r="FA646" s="1">
        <f t="shared" si="3323"/>
        <v>0</v>
      </c>
      <c r="FC646" s="1">
        <f t="shared" si="3324"/>
        <v>1</v>
      </c>
      <c r="FD646" s="1">
        <f t="shared" si="3412"/>
        <v>1</v>
      </c>
      <c r="FE646" s="1"/>
      <c r="FF646" s="1">
        <f t="shared" si="3325"/>
        <v>1</v>
      </c>
      <c r="FG646" s="1">
        <f t="shared" si="3326"/>
        <v>1</v>
      </c>
      <c r="FH646" s="1">
        <f t="shared" si="3327"/>
        <v>1</v>
      </c>
      <c r="FI646" s="1">
        <f t="shared" si="3413"/>
        <v>0</v>
      </c>
      <c r="FJ646" s="1">
        <f t="shared" si="3414"/>
        <v>1</v>
      </c>
      <c r="FK646" s="1">
        <f t="shared" si="3415"/>
        <v>1</v>
      </c>
      <c r="FL646" s="1">
        <f t="shared" si="3416"/>
        <v>1</v>
      </c>
      <c r="FN646" s="1" t="str">
        <f t="shared" si="3328"/>
        <v/>
      </c>
      <c r="FO646" s="1" t="str">
        <f t="shared" si="3417"/>
        <v/>
      </c>
      <c r="FP646" s="1" t="str">
        <f t="shared" si="3329"/>
        <v/>
      </c>
      <c r="FV646" s="1">
        <f t="shared" si="3330"/>
        <v>1</v>
      </c>
      <c r="FW646" s="1">
        <f t="shared" si="3331"/>
        <v>1</v>
      </c>
      <c r="FX646" s="1">
        <f t="shared" si="3332"/>
        <v>0</v>
      </c>
      <c r="GA646" s="1">
        <f t="shared" si="3333"/>
        <v>0</v>
      </c>
      <c r="GB646" s="1">
        <f t="shared" si="3334"/>
        <v>0</v>
      </c>
      <c r="GC646" s="1">
        <f t="shared" si="3335"/>
        <v>0</v>
      </c>
      <c r="GD646" s="1">
        <f t="shared" si="3336"/>
        <v>1</v>
      </c>
      <c r="GE646" s="1">
        <f t="shared" si="3337"/>
        <v>0</v>
      </c>
      <c r="GF646" s="1">
        <f t="shared" si="3338"/>
        <v>0</v>
      </c>
      <c r="GG646" s="1">
        <f t="shared" si="3339"/>
        <v>0</v>
      </c>
      <c r="GI646" s="1">
        <f t="shared" si="3340"/>
        <v>0</v>
      </c>
      <c r="GK646" s="1">
        <f t="shared" si="3341"/>
        <v>1</v>
      </c>
      <c r="GL646" s="1">
        <f t="shared" si="3342"/>
        <v>1</v>
      </c>
      <c r="GM646" s="1">
        <f t="shared" si="3343"/>
        <v>1</v>
      </c>
      <c r="GN646" s="1">
        <f t="shared" si="3344"/>
        <v>0</v>
      </c>
      <c r="GO646" s="1">
        <f t="shared" si="3345"/>
        <v>1</v>
      </c>
      <c r="GP646" s="1">
        <f t="shared" si="3346"/>
        <v>1</v>
      </c>
      <c r="GQ646" s="1">
        <f t="shared" si="3347"/>
        <v>1</v>
      </c>
      <c r="GS646" s="1" t="str">
        <f t="shared" si="3348"/>
        <v/>
      </c>
      <c r="GT646" s="1" t="str">
        <f t="shared" si="3349"/>
        <v/>
      </c>
      <c r="GU646" s="1">
        <f t="shared" si="3350"/>
        <v>0</v>
      </c>
      <c r="GV646" s="1">
        <f t="shared" si="3351"/>
        <v>0</v>
      </c>
      <c r="GW646" s="1">
        <f t="shared" si="3352"/>
        <v>0</v>
      </c>
      <c r="GX646" s="1">
        <f t="shared" si="3353"/>
        <v>0</v>
      </c>
      <c r="GY646" s="1">
        <f t="shared" si="3354"/>
        <v>0</v>
      </c>
      <c r="GZ646" s="1"/>
      <c r="HA646" s="1">
        <f t="shared" si="3355"/>
        <v>1</v>
      </c>
      <c r="HB646" s="1">
        <f t="shared" si="3356"/>
        <v>0</v>
      </c>
      <c r="HC646" s="1">
        <f t="shared" si="3357"/>
        <v>0</v>
      </c>
      <c r="HD646" s="1">
        <f t="shared" si="3358"/>
        <v>0</v>
      </c>
      <c r="HE646" s="1">
        <f t="shared" si="3359"/>
        <v>0</v>
      </c>
      <c r="HF646" s="1">
        <f t="shared" si="3360"/>
        <v>0</v>
      </c>
      <c r="HH646" s="1">
        <f t="shared" si="3361"/>
        <v>1</v>
      </c>
      <c r="HI646" s="1">
        <f t="shared" si="3362"/>
        <v>0</v>
      </c>
      <c r="HJ646" s="1">
        <f t="shared" si="3363"/>
        <v>0</v>
      </c>
      <c r="HK646" s="1">
        <f t="shared" si="3364"/>
        <v>0</v>
      </c>
      <c r="HL646" s="1">
        <f t="shared" si="3365"/>
        <v>0</v>
      </c>
      <c r="HM646" s="1">
        <f t="shared" si="3366"/>
        <v>0</v>
      </c>
      <c r="HO646" s="1">
        <f t="shared" si="3367"/>
        <v>1</v>
      </c>
      <c r="HP646" s="1" t="str">
        <f t="shared" si="3368"/>
        <v/>
      </c>
      <c r="HQ646" s="1" t="str">
        <f t="shared" si="3369"/>
        <v/>
      </c>
      <c r="HR646" t="str">
        <f t="shared" si="3370"/>
        <v/>
      </c>
      <c r="HS646" s="1" t="str">
        <f t="shared" si="3371"/>
        <v/>
      </c>
      <c r="HT646" t="str">
        <f t="shared" si="3372"/>
        <v/>
      </c>
      <c r="HU646" t="str">
        <f t="shared" si="3373"/>
        <v/>
      </c>
      <c r="HV646" s="1" t="str">
        <f t="shared" si="3374"/>
        <v/>
      </c>
      <c r="HW646" s="1" t="str">
        <f t="shared" si="3375"/>
        <v/>
      </c>
      <c r="HX646" s="1" t="str">
        <f t="shared" si="3376"/>
        <v/>
      </c>
      <c r="HZ646" s="1">
        <f t="shared" si="3377"/>
        <v>1</v>
      </c>
      <c r="IA646" s="1" t="str">
        <f t="shared" si="3378"/>
        <v/>
      </c>
      <c r="IB646" s="1" t="str">
        <f t="shared" si="3379"/>
        <v/>
      </c>
      <c r="IC646" s="1" t="str">
        <f t="shared" si="3380"/>
        <v/>
      </c>
      <c r="ID646" s="1" t="str">
        <f t="shared" si="3381"/>
        <v/>
      </c>
      <c r="IE646" s="1" t="str">
        <f t="shared" si="3382"/>
        <v/>
      </c>
      <c r="IF646" s="1" t="str">
        <f t="shared" si="3383"/>
        <v/>
      </c>
      <c r="IG646" s="1" t="str">
        <f t="shared" si="3384"/>
        <v/>
      </c>
      <c r="IH646" s="1" t="str">
        <f t="shared" si="3385"/>
        <v/>
      </c>
      <c r="II646" s="1" t="str">
        <f t="shared" si="3386"/>
        <v/>
      </c>
      <c r="IO646" s="3"/>
      <c r="IP646" s="3"/>
      <c r="IQ646" s="4"/>
      <c r="IR646" s="4"/>
      <c r="IX646" s="6"/>
      <c r="IY646" s="6"/>
      <c r="IZ646" s="7"/>
      <c r="JA646" s="7"/>
      <c r="JG646" s="12"/>
      <c r="JH646" s="12"/>
      <c r="JI646" s="13"/>
      <c r="JJ646" s="13"/>
      <c r="JN646" s="6"/>
      <c r="JO646" s="6"/>
      <c r="JQ646" s="11"/>
      <c r="JR646" s="11"/>
      <c r="JS646" s="12"/>
      <c r="JT646" s="13"/>
      <c r="JU646" s="12"/>
      <c r="JV646" s="12"/>
      <c r="JW646" s="97"/>
      <c r="JX646" s="13"/>
      <c r="JY646" s="13"/>
      <c r="JZ646" s="97"/>
      <c r="KA646" s="97"/>
      <c r="KB646" s="11"/>
      <c r="KC646" s="11"/>
      <c r="KD646" s="11"/>
      <c r="KE646" s="11"/>
    </row>
    <row r="647" spans="1:291" x14ac:dyDescent="0.2">
      <c r="A647" s="14">
        <f t="shared" si="2545"/>
        <v>647</v>
      </c>
      <c r="C647" s="2">
        <v>43040</v>
      </c>
      <c r="G647" s="3">
        <v>107.202</v>
      </c>
      <c r="H647" s="3">
        <v>117.04</v>
      </c>
      <c r="I647" s="3">
        <v>124.29</v>
      </c>
      <c r="J647" s="4">
        <v>152.24</v>
      </c>
      <c r="P647" s="128">
        <f t="shared" si="3258"/>
        <v>3444.25</v>
      </c>
      <c r="Q647" s="5">
        <f t="shared" si="3259"/>
        <v>3748.0000000000005</v>
      </c>
      <c r="R647" s="6">
        <f t="shared" si="3260"/>
        <v>3997.0000000000005</v>
      </c>
      <c r="S647" s="7">
        <f t="shared" si="3261"/>
        <v>4888.0000000000009</v>
      </c>
      <c r="Y647" s="4">
        <f t="shared" si="3262"/>
        <v>1.5</v>
      </c>
      <c r="Z647" s="1">
        <f t="shared" si="3263"/>
        <v>1.9999999999995453</v>
      </c>
      <c r="AA647" s="1">
        <f t="shared" si="3264"/>
        <v>0.99999999999909051</v>
      </c>
      <c r="AB647" s="1">
        <f t="shared" si="3265"/>
        <v>9</v>
      </c>
      <c r="AC647" s="1"/>
      <c r="AD647" s="1"/>
      <c r="AE647" s="126"/>
      <c r="AF647" s="126"/>
      <c r="AG647" s="126"/>
      <c r="AH647" s="4">
        <f t="shared" si="3245"/>
        <v>1.6666666666669698</v>
      </c>
      <c r="AI647" s="4">
        <f t="shared" si="3246"/>
        <v>1.8000000000002729</v>
      </c>
      <c r="AJ647" s="4">
        <f t="shared" si="3247"/>
        <v>1.4000000000000909</v>
      </c>
      <c r="AK647" s="4">
        <f t="shared" si="3248"/>
        <v>1.3333333333334849</v>
      </c>
      <c r="AL647" s="4">
        <f t="shared" si="3249"/>
        <v>1.5</v>
      </c>
      <c r="AM647" s="4">
        <f t="shared" si="3250"/>
        <v>3.9999999999990905</v>
      </c>
      <c r="AN647" s="4">
        <f t="shared" si="3251"/>
        <v>4.5999999999990902</v>
      </c>
      <c r="AO647" s="4">
        <f t="shared" si="3252"/>
        <v>1</v>
      </c>
      <c r="AP647" s="4">
        <f t="shared" si="3253"/>
        <v>1.6666666666669703</v>
      </c>
      <c r="AQ647" s="4">
        <f t="shared" si="3254"/>
        <v>1.9999999999988631</v>
      </c>
      <c r="AR647" s="4">
        <f t="shared" si="3255"/>
        <v>2.6000000000003638</v>
      </c>
      <c r="AS647" s="4">
        <f t="shared" si="3256"/>
        <v>3.9999999999995453</v>
      </c>
      <c r="AT647" s="4">
        <f t="shared" si="3257"/>
        <v>4.2</v>
      </c>
      <c r="AU647" s="1"/>
      <c r="BA647" s="11">
        <f t="shared" si="3266"/>
        <v>-1.5</v>
      </c>
      <c r="BB647" s="11">
        <f t="shared" si="3267"/>
        <v>-1.9999999999995453</v>
      </c>
      <c r="BC647" s="12">
        <f t="shared" si="3268"/>
        <v>-0.99999999999909051</v>
      </c>
      <c r="BD647" s="13">
        <f t="shared" si="3269"/>
        <v>9</v>
      </c>
      <c r="BJ647" s="11">
        <f t="shared" si="3418"/>
        <v>-1.6666666666669698</v>
      </c>
      <c r="BK647" s="11">
        <f t="shared" si="3270"/>
        <v>-1.8000000000002729</v>
      </c>
      <c r="BL647" s="11">
        <f t="shared" si="3271"/>
        <v>-1.4000000000000909</v>
      </c>
      <c r="BM647" s="11">
        <f t="shared" si="3272"/>
        <v>-1.3333333333334849</v>
      </c>
      <c r="BN647" s="11">
        <f t="shared" si="3273"/>
        <v>-1.5</v>
      </c>
      <c r="BO647" s="11">
        <f t="shared" si="3274"/>
        <v>-3.9999999999990905</v>
      </c>
      <c r="BP647" s="11">
        <f t="shared" si="3275"/>
        <v>-4.5999999999990902</v>
      </c>
      <c r="BQ647" s="1">
        <v>1</v>
      </c>
      <c r="BR647" s="11">
        <f t="shared" si="3276"/>
        <v>1.6666666666669703</v>
      </c>
      <c r="BS647" s="11">
        <f t="shared" si="3277"/>
        <v>-1.9999999999988631</v>
      </c>
      <c r="BT647" s="11">
        <f t="shared" si="3278"/>
        <v>-2.6000000000003638</v>
      </c>
      <c r="BU647" s="11">
        <f t="shared" si="3279"/>
        <v>-3.9999999999995453</v>
      </c>
      <c r="BV647" s="11">
        <f t="shared" si="3280"/>
        <v>-4.2</v>
      </c>
      <c r="BY647" s="126"/>
      <c r="BZ647" s="126"/>
      <c r="CA647">
        <f t="shared" si="3281"/>
        <v>-3.9999999999995453</v>
      </c>
      <c r="CB647" s="1">
        <f t="shared" si="3282"/>
        <v>1</v>
      </c>
      <c r="CC647" s="1">
        <f t="shared" si="3283"/>
        <v>1</v>
      </c>
      <c r="CD647" s="1">
        <f t="shared" si="3284"/>
        <v>1</v>
      </c>
      <c r="CE647" s="126">
        <f t="shared" si="3419"/>
        <v>0</v>
      </c>
      <c r="CF647" s="1">
        <f t="shared" si="3285"/>
        <v>0</v>
      </c>
      <c r="CG647" s="1" t="str">
        <f t="shared" si="3286"/>
        <v/>
      </c>
      <c r="CH647" s="1">
        <f t="shared" si="3388"/>
        <v>1</v>
      </c>
      <c r="CI647" s="1">
        <f t="shared" si="3389"/>
        <v>1</v>
      </c>
      <c r="CJ647" s="1">
        <f t="shared" si="3390"/>
        <v>1</v>
      </c>
      <c r="CK647" s="1" t="str">
        <f t="shared" si="3391"/>
        <v/>
      </c>
      <c r="CL647" s="1">
        <f t="shared" si="3287"/>
        <v>1</v>
      </c>
      <c r="CM647" s="1">
        <f t="shared" si="3392"/>
        <v>1</v>
      </c>
      <c r="CN647" s="1">
        <f t="shared" si="3288"/>
        <v>1</v>
      </c>
      <c r="CO647" s="1" t="str">
        <f t="shared" si="3289"/>
        <v/>
      </c>
      <c r="CP647" s="1">
        <f t="shared" si="3290"/>
        <v>1</v>
      </c>
      <c r="CQ647" s="1" t="str">
        <f t="shared" si="3291"/>
        <v/>
      </c>
      <c r="CS647" s="1">
        <f t="shared" si="3292"/>
        <v>1</v>
      </c>
      <c r="CT647" s="1">
        <f t="shared" si="3293"/>
        <v>1</v>
      </c>
      <c r="CU647" s="1">
        <f t="shared" si="3294"/>
        <v>1</v>
      </c>
      <c r="CV647" s="126">
        <f t="shared" si="3420"/>
        <v>0</v>
      </c>
      <c r="CW647" s="1" t="str">
        <f t="shared" si="3295"/>
        <v/>
      </c>
      <c r="CX647" s="1" t="str">
        <f t="shared" si="3296"/>
        <v/>
      </c>
      <c r="CY647" s="1" t="str">
        <f t="shared" si="3393"/>
        <v/>
      </c>
      <c r="CZ647" s="1" t="str">
        <f t="shared" si="3394"/>
        <v/>
      </c>
      <c r="DA647" s="1" t="str">
        <f t="shared" si="3395"/>
        <v/>
      </c>
      <c r="DB647" s="1">
        <f t="shared" si="3396"/>
        <v>0</v>
      </c>
      <c r="DC647" s="1">
        <f t="shared" si="3397"/>
        <v>1</v>
      </c>
      <c r="DD647" s="1" t="str">
        <f t="shared" si="3398"/>
        <v/>
      </c>
      <c r="DE647" s="1" t="str">
        <f t="shared" si="3297"/>
        <v/>
      </c>
      <c r="DF647" s="1"/>
      <c r="DG647" s="126">
        <f t="shared" si="3421"/>
        <v>1</v>
      </c>
      <c r="DH647" s="1">
        <f t="shared" si="3298"/>
        <v>1</v>
      </c>
      <c r="DI647" s="1">
        <f t="shared" si="3299"/>
        <v>1</v>
      </c>
      <c r="DJ647" s="1">
        <f t="shared" si="3300"/>
        <v>0</v>
      </c>
      <c r="DK647" s="1">
        <f t="shared" si="3399"/>
        <v>0</v>
      </c>
      <c r="DL647" s="1"/>
      <c r="DM647" s="1">
        <f t="shared" si="3400"/>
        <v>1</v>
      </c>
      <c r="DN647" s="1" t="str">
        <f t="shared" si="3401"/>
        <v/>
      </c>
      <c r="DO647" s="1" t="str">
        <f t="shared" si="3402"/>
        <v/>
      </c>
      <c r="DP647" s="1" t="str">
        <f t="shared" si="3403"/>
        <v/>
      </c>
      <c r="DQ647" s="1" t="str">
        <f t="shared" si="3404"/>
        <v/>
      </c>
      <c r="DR647" s="1" t="str">
        <f t="shared" si="3405"/>
        <v/>
      </c>
      <c r="DS647" s="1" t="str">
        <f t="shared" si="3406"/>
        <v/>
      </c>
      <c r="DT647" s="1" t="str">
        <f t="shared" si="3407"/>
        <v/>
      </c>
      <c r="DU647" s="1" t="str">
        <f t="shared" si="3408"/>
        <v/>
      </c>
      <c r="DV647" s="1">
        <f t="shared" si="3301"/>
        <v>0</v>
      </c>
      <c r="DW647" s="1">
        <f t="shared" si="3302"/>
        <v>1</v>
      </c>
      <c r="DX647" s="1">
        <f t="shared" si="3409"/>
        <v>1</v>
      </c>
      <c r="DY647" s="1" t="str">
        <f t="shared" si="3410"/>
        <v/>
      </c>
      <c r="EA647" s="1">
        <f t="shared" si="3303"/>
        <v>1</v>
      </c>
      <c r="EB647" s="1">
        <f t="shared" si="3304"/>
        <v>1</v>
      </c>
      <c r="EC647" s="1">
        <f t="shared" si="3305"/>
        <v>1</v>
      </c>
      <c r="ED647" s="1">
        <f t="shared" si="3306"/>
        <v>0</v>
      </c>
      <c r="EF647" s="1">
        <f t="shared" si="3307"/>
        <v>1</v>
      </c>
      <c r="EG647" s="1">
        <f t="shared" si="3308"/>
        <v>1</v>
      </c>
      <c r="EH647" s="1">
        <f t="shared" si="3309"/>
        <v>1</v>
      </c>
      <c r="EI647" s="1">
        <f t="shared" si="3310"/>
        <v>0</v>
      </c>
      <c r="EK647" s="1">
        <f t="shared" si="3311"/>
        <v>1</v>
      </c>
      <c r="EL647" s="1">
        <f t="shared" si="3312"/>
        <v>1</v>
      </c>
      <c r="EM647" s="1">
        <f t="shared" si="3313"/>
        <v>0</v>
      </c>
      <c r="EO647" s="1">
        <f t="shared" si="3314"/>
        <v>1</v>
      </c>
      <c r="EP647" s="1">
        <f t="shared" si="3315"/>
        <v>1</v>
      </c>
      <c r="EQ647" s="1">
        <f t="shared" si="3316"/>
        <v>0</v>
      </c>
      <c r="ES647" s="1">
        <f t="shared" si="3317"/>
        <v>1</v>
      </c>
      <c r="ET647" s="1">
        <f t="shared" si="3318"/>
        <v>1</v>
      </c>
      <c r="EU647" s="1">
        <f t="shared" si="3319"/>
        <v>0</v>
      </c>
      <c r="EV647" s="1" t="str">
        <f t="shared" si="3320"/>
        <v/>
      </c>
      <c r="EW647" s="1" t="str">
        <f t="shared" si="3411"/>
        <v/>
      </c>
      <c r="EY647" s="1">
        <f t="shared" si="3321"/>
        <v>0</v>
      </c>
      <c r="EZ647" s="1">
        <f t="shared" si="3322"/>
        <v>0</v>
      </c>
      <c r="FA647" s="1">
        <f t="shared" si="3323"/>
        <v>0</v>
      </c>
      <c r="FC647" s="1">
        <f t="shared" si="3324"/>
        <v>1</v>
      </c>
      <c r="FD647" s="1">
        <f t="shared" si="3412"/>
        <v>1</v>
      </c>
      <c r="FE647" s="1"/>
      <c r="FF647" s="1">
        <f t="shared" si="3325"/>
        <v>1</v>
      </c>
      <c r="FG647" s="1">
        <f t="shared" si="3326"/>
        <v>1</v>
      </c>
      <c r="FH647" s="1">
        <f t="shared" si="3327"/>
        <v>1</v>
      </c>
      <c r="FI647" s="1">
        <f t="shared" si="3413"/>
        <v>0</v>
      </c>
      <c r="FJ647" s="1">
        <f t="shared" si="3414"/>
        <v>1</v>
      </c>
      <c r="FK647" s="1">
        <f t="shared" si="3415"/>
        <v>1</v>
      </c>
      <c r="FL647" s="1">
        <f t="shared" si="3416"/>
        <v>1</v>
      </c>
      <c r="FN647" s="1" t="str">
        <f t="shared" si="3328"/>
        <v/>
      </c>
      <c r="FO647" s="1" t="str">
        <f t="shared" si="3417"/>
        <v/>
      </c>
      <c r="FP647" s="1" t="str">
        <f t="shared" si="3329"/>
        <v/>
      </c>
      <c r="FV647" s="1">
        <f t="shared" si="3330"/>
        <v>1</v>
      </c>
      <c r="FW647" s="1">
        <f t="shared" si="3331"/>
        <v>1</v>
      </c>
      <c r="FX647" s="1">
        <f t="shared" si="3332"/>
        <v>1</v>
      </c>
      <c r="GA647" s="1">
        <f t="shared" si="3333"/>
        <v>0</v>
      </c>
      <c r="GB647" s="1">
        <f t="shared" si="3334"/>
        <v>0</v>
      </c>
      <c r="GC647" s="1">
        <f t="shared" si="3335"/>
        <v>0</v>
      </c>
      <c r="GD647" s="1">
        <f t="shared" si="3336"/>
        <v>1</v>
      </c>
      <c r="GE647" s="1">
        <f t="shared" si="3337"/>
        <v>0</v>
      </c>
      <c r="GF647" s="1">
        <f t="shared" si="3338"/>
        <v>0</v>
      </c>
      <c r="GG647" s="1">
        <f t="shared" si="3339"/>
        <v>0</v>
      </c>
      <c r="GI647" s="1">
        <f t="shared" si="3340"/>
        <v>0</v>
      </c>
      <c r="GK647" s="1">
        <f t="shared" si="3341"/>
        <v>1</v>
      </c>
      <c r="GL647" s="1">
        <f t="shared" si="3342"/>
        <v>1</v>
      </c>
      <c r="GM647" s="1">
        <f t="shared" si="3343"/>
        <v>1</v>
      </c>
      <c r="GN647" s="1">
        <f t="shared" si="3344"/>
        <v>0</v>
      </c>
      <c r="GO647" s="1">
        <f t="shared" si="3345"/>
        <v>1</v>
      </c>
      <c r="GP647" s="1">
        <f t="shared" si="3346"/>
        <v>1</v>
      </c>
      <c r="GQ647" s="1">
        <f t="shared" si="3347"/>
        <v>1</v>
      </c>
      <c r="GS647" s="1" t="str">
        <f t="shared" si="3348"/>
        <v/>
      </c>
      <c r="GT647" s="1" t="str">
        <f t="shared" si="3349"/>
        <v/>
      </c>
      <c r="GU647" s="1">
        <f t="shared" si="3350"/>
        <v>1</v>
      </c>
      <c r="GV647" s="1">
        <f t="shared" si="3351"/>
        <v>0</v>
      </c>
      <c r="GW647" s="1">
        <f t="shared" si="3352"/>
        <v>0</v>
      </c>
      <c r="GX647" s="1">
        <f t="shared" si="3353"/>
        <v>0</v>
      </c>
      <c r="GY647" s="1">
        <f t="shared" si="3354"/>
        <v>0</v>
      </c>
      <c r="GZ647" s="1"/>
      <c r="HA647" s="1">
        <f t="shared" si="3355"/>
        <v>1</v>
      </c>
      <c r="HB647" s="1">
        <f t="shared" si="3356"/>
        <v>0</v>
      </c>
      <c r="HC647" s="1">
        <f t="shared" si="3357"/>
        <v>0</v>
      </c>
      <c r="HD647" s="1">
        <f t="shared" si="3358"/>
        <v>0</v>
      </c>
      <c r="HE647" s="1">
        <f t="shared" si="3359"/>
        <v>0</v>
      </c>
      <c r="HF647" s="1">
        <f t="shared" si="3360"/>
        <v>0</v>
      </c>
      <c r="HH647" s="1">
        <f t="shared" si="3361"/>
        <v>1</v>
      </c>
      <c r="HI647" s="1">
        <f t="shared" si="3362"/>
        <v>0</v>
      </c>
      <c r="HJ647" s="1">
        <f t="shared" si="3363"/>
        <v>0</v>
      </c>
      <c r="HK647" s="1">
        <f t="shared" si="3364"/>
        <v>0</v>
      </c>
      <c r="HL647" s="1">
        <f t="shared" si="3365"/>
        <v>0</v>
      </c>
      <c r="HM647" s="1">
        <f t="shared" si="3366"/>
        <v>0</v>
      </c>
      <c r="HO647" s="1">
        <f t="shared" si="3367"/>
        <v>1</v>
      </c>
      <c r="HP647" s="1" t="str">
        <f t="shared" si="3368"/>
        <v/>
      </c>
      <c r="HQ647" s="1" t="str">
        <f t="shared" si="3369"/>
        <v/>
      </c>
      <c r="HR647" t="str">
        <f t="shared" si="3370"/>
        <v/>
      </c>
      <c r="HS647" s="1" t="str">
        <f t="shared" si="3371"/>
        <v/>
      </c>
      <c r="HT647" t="str">
        <f t="shared" si="3372"/>
        <v/>
      </c>
      <c r="HU647" t="str">
        <f t="shared" si="3373"/>
        <v/>
      </c>
      <c r="HV647" s="1" t="str">
        <f t="shared" si="3374"/>
        <v/>
      </c>
      <c r="HW647" s="1" t="str">
        <f t="shared" si="3375"/>
        <v/>
      </c>
      <c r="HX647" s="1" t="str">
        <f t="shared" si="3376"/>
        <v/>
      </c>
      <c r="HZ647" s="1">
        <f t="shared" si="3377"/>
        <v>1</v>
      </c>
      <c r="IA647" s="1" t="str">
        <f t="shared" si="3378"/>
        <v/>
      </c>
      <c r="IB647" s="1" t="str">
        <f t="shared" si="3379"/>
        <v/>
      </c>
      <c r="IC647" s="1" t="str">
        <f t="shared" si="3380"/>
        <v/>
      </c>
      <c r="ID647" s="1" t="str">
        <f t="shared" si="3381"/>
        <v/>
      </c>
      <c r="IE647" s="1" t="str">
        <f t="shared" si="3382"/>
        <v/>
      </c>
      <c r="IF647" s="1" t="str">
        <f t="shared" si="3383"/>
        <v/>
      </c>
      <c r="IG647" s="1" t="str">
        <f t="shared" si="3384"/>
        <v/>
      </c>
      <c r="IH647" s="1" t="str">
        <f t="shared" si="3385"/>
        <v/>
      </c>
      <c r="II647" s="1" t="str">
        <f t="shared" si="3386"/>
        <v/>
      </c>
      <c r="IO647" s="3"/>
      <c r="IP647" s="3"/>
      <c r="IQ647" s="4"/>
      <c r="IR647" s="4"/>
      <c r="IX647" s="6"/>
      <c r="IY647" s="6"/>
      <c r="IZ647" s="7"/>
      <c r="JA647" s="7"/>
      <c r="JG647" s="12"/>
      <c r="JH647" s="12"/>
      <c r="JI647" s="13"/>
      <c r="JJ647" s="13"/>
      <c r="JN647" s="6"/>
      <c r="JO647" s="6"/>
      <c r="JQ647" s="11"/>
      <c r="JR647" s="11"/>
      <c r="JS647" s="12"/>
      <c r="JT647" s="13"/>
      <c r="JU647" s="12"/>
      <c r="JV647" s="12"/>
      <c r="JW647" s="97"/>
      <c r="JX647" s="13"/>
      <c r="JY647" s="13"/>
      <c r="JZ647" s="97"/>
      <c r="KA647" s="97"/>
      <c r="KB647" s="11"/>
      <c r="KC647" s="11"/>
      <c r="KD647" s="11"/>
      <c r="KE647" s="11"/>
    </row>
    <row r="648" spans="1:291" x14ac:dyDescent="0.2">
      <c r="A648" s="14">
        <f t="shared" si="2545"/>
        <v>648</v>
      </c>
      <c r="C648" s="2">
        <v>43041</v>
      </c>
      <c r="G648" s="3">
        <v>107.21</v>
      </c>
      <c r="H648" s="3">
        <v>117.072</v>
      </c>
      <c r="I648" s="3">
        <v>125.045</v>
      </c>
      <c r="J648" s="4">
        <v>153.15</v>
      </c>
      <c r="P648" s="128">
        <f t="shared" si="3258"/>
        <v>3444.9999999999995</v>
      </c>
      <c r="Q648" s="5">
        <f t="shared" si="3259"/>
        <v>3751.2500000000005</v>
      </c>
      <c r="R648" s="6">
        <f t="shared" si="3260"/>
        <v>4004.5</v>
      </c>
      <c r="S648" s="7">
        <f t="shared" si="3261"/>
        <v>4911.0000000000009</v>
      </c>
      <c r="Y648" s="4">
        <f t="shared" si="3262"/>
        <v>0.74999999999954525</v>
      </c>
      <c r="Z648" s="1">
        <f t="shared" si="3263"/>
        <v>3.25</v>
      </c>
      <c r="AA648" s="1">
        <f t="shared" si="3264"/>
        <v>7.4999999999995453</v>
      </c>
      <c r="AB648" s="1">
        <f t="shared" si="3265"/>
        <v>23</v>
      </c>
      <c r="AC648" s="1"/>
      <c r="AD648" s="1"/>
      <c r="AE648" s="126"/>
      <c r="AF648" s="126"/>
      <c r="AG648" s="126"/>
      <c r="AH648" s="4">
        <f t="shared" si="3245"/>
        <v>0.66666666666757601</v>
      </c>
      <c r="AI648" s="4">
        <f t="shared" si="3246"/>
        <v>0.45000000000090945</v>
      </c>
      <c r="AJ648" s="4">
        <f t="shared" si="3247"/>
        <v>1.2499999999997273</v>
      </c>
      <c r="AK648" s="4">
        <f t="shared" si="3248"/>
        <v>1.7499999999996971</v>
      </c>
      <c r="AL648" s="4">
        <f t="shared" si="3249"/>
        <v>0.49999999999977263</v>
      </c>
      <c r="AM648" s="4">
        <f t="shared" si="3250"/>
        <v>0.16666666666712171</v>
      </c>
      <c r="AN648" s="4">
        <f t="shared" si="3251"/>
        <v>1.700000000000454</v>
      </c>
      <c r="AO648" s="4">
        <f t="shared" si="3252"/>
        <v>1</v>
      </c>
      <c r="AP648" s="4">
        <f t="shared" si="3253"/>
        <v>0.99999999999818134</v>
      </c>
      <c r="AQ648" s="4">
        <f t="shared" si="3254"/>
        <v>2.458333333332424</v>
      </c>
      <c r="AR648" s="4">
        <f t="shared" si="3255"/>
        <v>1.5000000000007274</v>
      </c>
      <c r="AS648" s="4">
        <f t="shared" si="3256"/>
        <v>1.8611111111111107</v>
      </c>
      <c r="AT648" s="4">
        <f t="shared" si="3257"/>
        <v>1.5666666666675764</v>
      </c>
      <c r="AU648" s="1"/>
      <c r="BA648" s="11">
        <f t="shared" si="3266"/>
        <v>0.74999999999954525</v>
      </c>
      <c r="BB648" s="11">
        <f t="shared" si="3267"/>
        <v>3.25</v>
      </c>
      <c r="BC648" s="12">
        <f t="shared" si="3268"/>
        <v>7.4999999999995453</v>
      </c>
      <c r="BD648" s="13">
        <f t="shared" si="3269"/>
        <v>23</v>
      </c>
      <c r="BJ648" s="11">
        <f t="shared" si="3418"/>
        <v>-0.66666666666757601</v>
      </c>
      <c r="BK648" s="11">
        <f t="shared" si="3270"/>
        <v>-0.45000000000090945</v>
      </c>
      <c r="BL648" s="11">
        <f t="shared" si="3271"/>
        <v>-1.2499999999997273</v>
      </c>
      <c r="BM648" s="11">
        <f t="shared" si="3272"/>
        <v>-1.7499999999996971</v>
      </c>
      <c r="BN648" s="11">
        <f t="shared" si="3273"/>
        <v>-0.49999999999977263</v>
      </c>
      <c r="BO648" s="11">
        <f t="shared" si="3274"/>
        <v>-0.16666666666712171</v>
      </c>
      <c r="BP648" s="11">
        <f t="shared" si="3275"/>
        <v>-1.700000000000454</v>
      </c>
      <c r="BQ648" s="1">
        <v>1</v>
      </c>
      <c r="BR648" s="11">
        <f t="shared" si="3276"/>
        <v>-0.99999999999818134</v>
      </c>
      <c r="BS648" s="11">
        <f t="shared" si="3277"/>
        <v>2.458333333332424</v>
      </c>
      <c r="BT648" s="11">
        <f t="shared" si="3278"/>
        <v>-1.5000000000007274</v>
      </c>
      <c r="BU648" s="11">
        <f t="shared" si="3279"/>
        <v>-1.8611111111111107</v>
      </c>
      <c r="BV648" s="11">
        <f t="shared" si="3280"/>
        <v>-1.5666666666675764</v>
      </c>
      <c r="BY648" s="126"/>
      <c r="BZ648" s="126"/>
      <c r="CA648">
        <f t="shared" si="3281"/>
        <v>-1.8611111111111107</v>
      </c>
      <c r="CB648" s="1">
        <f t="shared" si="3282"/>
        <v>0</v>
      </c>
      <c r="CC648" s="1">
        <f t="shared" si="3283"/>
        <v>0</v>
      </c>
      <c r="CD648" s="1">
        <f t="shared" si="3284"/>
        <v>0</v>
      </c>
      <c r="CE648" s="126">
        <f t="shared" si="3419"/>
        <v>0</v>
      </c>
      <c r="CF648" s="1">
        <f t="shared" si="3285"/>
        <v>0</v>
      </c>
      <c r="CG648" s="1" t="str">
        <f t="shared" si="3286"/>
        <v/>
      </c>
      <c r="CH648" s="1">
        <f t="shared" si="3388"/>
        <v>1</v>
      </c>
      <c r="CI648" s="1">
        <f t="shared" si="3389"/>
        <v>1</v>
      </c>
      <c r="CJ648" s="1" t="str">
        <f t="shared" si="3390"/>
        <v/>
      </c>
      <c r="CK648" s="1" t="str">
        <f t="shared" si="3391"/>
        <v/>
      </c>
      <c r="CL648" s="1">
        <f t="shared" si="3287"/>
        <v>1</v>
      </c>
      <c r="CM648" s="1">
        <f t="shared" si="3392"/>
        <v>1</v>
      </c>
      <c r="CN648" s="1">
        <f t="shared" si="3288"/>
        <v>1</v>
      </c>
      <c r="CO648" s="1" t="str">
        <f t="shared" si="3289"/>
        <v/>
      </c>
      <c r="CP648" s="1" t="str">
        <f t="shared" si="3290"/>
        <v/>
      </c>
      <c r="CQ648" s="1">
        <f t="shared" si="3291"/>
        <v>1</v>
      </c>
      <c r="CS648" s="1">
        <f t="shared" si="3292"/>
        <v>0</v>
      </c>
      <c r="CT648" s="1">
        <f t="shared" si="3293"/>
        <v>0</v>
      </c>
      <c r="CU648" s="1">
        <f t="shared" si="3294"/>
        <v>0</v>
      </c>
      <c r="CV648" s="126">
        <f t="shared" si="3420"/>
        <v>0</v>
      </c>
      <c r="CW648" s="1">
        <f t="shared" si="3295"/>
        <v>1</v>
      </c>
      <c r="CX648" s="1" t="str">
        <f t="shared" si="3296"/>
        <v/>
      </c>
      <c r="CY648" s="1" t="str">
        <f t="shared" si="3393"/>
        <v/>
      </c>
      <c r="CZ648" s="1" t="str">
        <f t="shared" si="3394"/>
        <v/>
      </c>
      <c r="DA648" s="1" t="str">
        <f t="shared" si="3395"/>
        <v/>
      </c>
      <c r="DB648" s="1">
        <f t="shared" si="3396"/>
        <v>0</v>
      </c>
      <c r="DC648" s="1">
        <f t="shared" si="3397"/>
        <v>1</v>
      </c>
      <c r="DD648" s="1" t="str">
        <f t="shared" si="3398"/>
        <v/>
      </c>
      <c r="DE648" s="1" t="str">
        <f t="shared" si="3297"/>
        <v/>
      </c>
      <c r="DF648" s="1"/>
      <c r="DG648" s="126">
        <f t="shared" si="3421"/>
        <v>0</v>
      </c>
      <c r="DH648" s="1">
        <f t="shared" si="3298"/>
        <v>0</v>
      </c>
      <c r="DI648" s="1">
        <f t="shared" si="3299"/>
        <v>0</v>
      </c>
      <c r="DJ648" s="1">
        <f t="shared" si="3300"/>
        <v>0</v>
      </c>
      <c r="DK648" s="1">
        <f t="shared" si="3399"/>
        <v>0</v>
      </c>
      <c r="DL648" s="1"/>
      <c r="DM648" s="1">
        <f t="shared" si="3400"/>
        <v>1</v>
      </c>
      <c r="DN648" s="1" t="str">
        <f t="shared" si="3401"/>
        <v/>
      </c>
      <c r="DO648" s="1" t="str">
        <f t="shared" si="3402"/>
        <v/>
      </c>
      <c r="DP648" s="1" t="str">
        <f t="shared" si="3403"/>
        <v/>
      </c>
      <c r="DQ648" s="1" t="str">
        <f t="shared" si="3404"/>
        <v/>
      </c>
      <c r="DR648" s="1" t="str">
        <f t="shared" si="3405"/>
        <v/>
      </c>
      <c r="DS648" s="1" t="str">
        <f t="shared" si="3406"/>
        <v/>
      </c>
      <c r="DT648" s="1" t="str">
        <f t="shared" si="3407"/>
        <v/>
      </c>
      <c r="DU648" s="1" t="str">
        <f t="shared" si="3408"/>
        <v/>
      </c>
      <c r="DV648" s="1">
        <f t="shared" si="3301"/>
        <v>0</v>
      </c>
      <c r="DW648" s="1">
        <f t="shared" si="3302"/>
        <v>0</v>
      </c>
      <c r="DX648" s="1" t="str">
        <f t="shared" si="3409"/>
        <v/>
      </c>
      <c r="DY648" s="1" t="str">
        <f t="shared" si="3410"/>
        <v/>
      </c>
      <c r="EA648" s="1">
        <f t="shared" si="3303"/>
        <v>0</v>
      </c>
      <c r="EB648" s="1">
        <f t="shared" si="3304"/>
        <v>0</v>
      </c>
      <c r="EC648" s="1">
        <f t="shared" si="3305"/>
        <v>0</v>
      </c>
      <c r="ED648" s="1">
        <f t="shared" si="3306"/>
        <v>0</v>
      </c>
      <c r="EF648" s="1">
        <f t="shared" si="3307"/>
        <v>1</v>
      </c>
      <c r="EG648" s="1">
        <f t="shared" si="3308"/>
        <v>1</v>
      </c>
      <c r="EH648" s="1">
        <f t="shared" si="3309"/>
        <v>1</v>
      </c>
      <c r="EI648" s="1">
        <f t="shared" si="3310"/>
        <v>1</v>
      </c>
      <c r="EK648" s="1">
        <f t="shared" si="3311"/>
        <v>1</v>
      </c>
      <c r="EL648" s="1">
        <f t="shared" si="3312"/>
        <v>1</v>
      </c>
      <c r="EM648" s="1">
        <f t="shared" si="3313"/>
        <v>1</v>
      </c>
      <c r="EO648" s="1">
        <f t="shared" si="3314"/>
        <v>1</v>
      </c>
      <c r="EP648" s="1">
        <f t="shared" si="3315"/>
        <v>1</v>
      </c>
      <c r="EQ648" s="1">
        <f t="shared" si="3316"/>
        <v>1</v>
      </c>
      <c r="ES648" s="1">
        <f t="shared" si="3317"/>
        <v>1</v>
      </c>
      <c r="ET648" s="1">
        <f t="shared" si="3318"/>
        <v>1</v>
      </c>
      <c r="EU648" s="1">
        <f t="shared" si="3319"/>
        <v>1</v>
      </c>
      <c r="EV648" s="1">
        <f t="shared" si="3320"/>
        <v>1</v>
      </c>
      <c r="EW648" s="1">
        <f t="shared" si="3411"/>
        <v>0</v>
      </c>
      <c r="EY648" s="1">
        <f t="shared" si="3321"/>
        <v>1</v>
      </c>
      <c r="EZ648" s="1">
        <f t="shared" si="3322"/>
        <v>1</v>
      </c>
      <c r="FA648" s="1">
        <f t="shared" si="3323"/>
        <v>1</v>
      </c>
      <c r="FC648" s="1">
        <f t="shared" si="3324"/>
        <v>1</v>
      </c>
      <c r="FD648" s="1">
        <f t="shared" si="3412"/>
        <v>1</v>
      </c>
      <c r="FE648" s="1"/>
      <c r="FF648" s="1">
        <f t="shared" si="3325"/>
        <v>1</v>
      </c>
      <c r="FG648" s="1">
        <f t="shared" si="3326"/>
        <v>1</v>
      </c>
      <c r="FH648" s="1">
        <f t="shared" si="3327"/>
        <v>1</v>
      </c>
      <c r="FI648" s="1">
        <f t="shared" si="3413"/>
        <v>0</v>
      </c>
      <c r="FJ648" s="1">
        <f t="shared" si="3414"/>
        <v>0</v>
      </c>
      <c r="FK648" s="1">
        <f t="shared" si="3415"/>
        <v>0</v>
      </c>
      <c r="FL648" s="1">
        <f t="shared" si="3416"/>
        <v>0</v>
      </c>
      <c r="FN648" s="1" t="str">
        <f t="shared" si="3328"/>
        <v/>
      </c>
      <c r="FO648" s="1" t="str">
        <f t="shared" si="3417"/>
        <v/>
      </c>
      <c r="FP648" s="1" t="str">
        <f t="shared" si="3329"/>
        <v/>
      </c>
      <c r="FV648" s="1">
        <f t="shared" si="3330"/>
        <v>1</v>
      </c>
      <c r="FW648" s="1">
        <f t="shared" si="3331"/>
        <v>1</v>
      </c>
      <c r="FX648" s="1">
        <f t="shared" si="3332"/>
        <v>1</v>
      </c>
      <c r="GA648" s="1">
        <f t="shared" si="3333"/>
        <v>0</v>
      </c>
      <c r="GB648" s="1">
        <f t="shared" si="3334"/>
        <v>0</v>
      </c>
      <c r="GC648" s="1">
        <f t="shared" si="3335"/>
        <v>0</v>
      </c>
      <c r="GD648" s="1">
        <f t="shared" si="3336"/>
        <v>0</v>
      </c>
      <c r="GE648" s="1">
        <f t="shared" si="3337"/>
        <v>1</v>
      </c>
      <c r="GF648" s="1">
        <f t="shared" si="3338"/>
        <v>1</v>
      </c>
      <c r="GG648" s="1">
        <f t="shared" si="3339"/>
        <v>1</v>
      </c>
      <c r="GI648" s="1">
        <f t="shared" si="3340"/>
        <v>0</v>
      </c>
      <c r="GK648" s="1">
        <f t="shared" si="3341"/>
        <v>1</v>
      </c>
      <c r="GL648" s="1">
        <f t="shared" si="3342"/>
        <v>1</v>
      </c>
      <c r="GM648" s="1">
        <f t="shared" si="3343"/>
        <v>1</v>
      </c>
      <c r="GN648" s="1">
        <f t="shared" si="3344"/>
        <v>1</v>
      </c>
      <c r="GO648" s="1">
        <f t="shared" si="3345"/>
        <v>0</v>
      </c>
      <c r="GP648" s="1">
        <f t="shared" si="3346"/>
        <v>0</v>
      </c>
      <c r="GQ648" s="1">
        <f t="shared" si="3347"/>
        <v>0</v>
      </c>
      <c r="GS648" s="1" t="str">
        <f t="shared" si="3348"/>
        <v/>
      </c>
      <c r="GT648" s="1" t="str">
        <f t="shared" si="3349"/>
        <v/>
      </c>
      <c r="GU648" s="1">
        <f t="shared" si="3350"/>
        <v>1</v>
      </c>
      <c r="GV648" s="1">
        <f t="shared" si="3351"/>
        <v>1</v>
      </c>
      <c r="GW648" s="1">
        <f t="shared" si="3352"/>
        <v>0</v>
      </c>
      <c r="GX648" s="1">
        <f t="shared" si="3353"/>
        <v>0</v>
      </c>
      <c r="GY648" s="1">
        <f t="shared" si="3354"/>
        <v>0</v>
      </c>
      <c r="GZ648" s="1"/>
      <c r="HA648" s="1">
        <f t="shared" si="3355"/>
        <v>0</v>
      </c>
      <c r="HB648" s="1">
        <f t="shared" si="3356"/>
        <v>0</v>
      </c>
      <c r="HC648" s="1">
        <f t="shared" si="3357"/>
        <v>0</v>
      </c>
      <c r="HD648" s="1">
        <f t="shared" si="3358"/>
        <v>0</v>
      </c>
      <c r="HE648" s="1">
        <f t="shared" si="3359"/>
        <v>0</v>
      </c>
      <c r="HF648" s="1">
        <f t="shared" si="3360"/>
        <v>0</v>
      </c>
      <c r="HH648" s="1">
        <f t="shared" si="3361"/>
        <v>1</v>
      </c>
      <c r="HI648" s="1">
        <f t="shared" si="3362"/>
        <v>0</v>
      </c>
      <c r="HJ648" s="1">
        <f t="shared" si="3363"/>
        <v>0</v>
      </c>
      <c r="HK648" s="1">
        <f t="shared" si="3364"/>
        <v>0</v>
      </c>
      <c r="HL648" s="1">
        <f t="shared" si="3365"/>
        <v>0</v>
      </c>
      <c r="HM648" s="1">
        <f t="shared" si="3366"/>
        <v>0</v>
      </c>
      <c r="HO648" s="1">
        <f t="shared" si="3367"/>
        <v>1</v>
      </c>
      <c r="HP648" s="1" t="str">
        <f t="shared" si="3368"/>
        <v/>
      </c>
      <c r="HQ648" s="1">
        <f t="shared" si="3369"/>
        <v>1</v>
      </c>
      <c r="HR648" t="str">
        <f t="shared" si="3370"/>
        <v/>
      </c>
      <c r="HS648" s="1">
        <f t="shared" si="3371"/>
        <v>1</v>
      </c>
      <c r="HT648" t="str">
        <f t="shared" si="3372"/>
        <v/>
      </c>
      <c r="HU648" t="str">
        <f t="shared" si="3373"/>
        <v/>
      </c>
      <c r="HV648" s="1" t="str">
        <f t="shared" si="3374"/>
        <v/>
      </c>
      <c r="HW648" s="1" t="str">
        <f t="shared" si="3375"/>
        <v/>
      </c>
      <c r="HX648" s="1" t="str">
        <f t="shared" si="3376"/>
        <v/>
      </c>
      <c r="HZ648" s="1">
        <f t="shared" si="3377"/>
        <v>1</v>
      </c>
      <c r="IA648" s="1" t="str">
        <f t="shared" si="3378"/>
        <v/>
      </c>
      <c r="IB648" s="1">
        <f t="shared" si="3379"/>
        <v>1</v>
      </c>
      <c r="IC648" s="1" t="str">
        <f t="shared" si="3380"/>
        <v/>
      </c>
      <c r="ID648" s="1">
        <f t="shared" si="3381"/>
        <v>1</v>
      </c>
      <c r="IE648" s="1" t="str">
        <f t="shared" si="3382"/>
        <v/>
      </c>
      <c r="IF648" s="1" t="str">
        <f t="shared" si="3383"/>
        <v/>
      </c>
      <c r="IG648" s="1" t="str">
        <f t="shared" si="3384"/>
        <v/>
      </c>
      <c r="IH648" s="1" t="str">
        <f t="shared" si="3385"/>
        <v/>
      </c>
      <c r="II648" s="1" t="str">
        <f t="shared" si="3386"/>
        <v/>
      </c>
      <c r="IO648" s="3"/>
      <c r="IP648" s="3"/>
      <c r="IQ648" s="4"/>
      <c r="IR648" s="4"/>
      <c r="IX648" s="6"/>
      <c r="IY648" s="6"/>
      <c r="IZ648" s="7"/>
      <c r="JA648" s="7"/>
      <c r="JG648" s="12"/>
      <c r="JH648" s="12"/>
      <c r="JI648" s="13"/>
      <c r="JJ648" s="13"/>
      <c r="JN648" s="6"/>
      <c r="JO648" s="6"/>
      <c r="JQ648" s="11"/>
      <c r="JR648" s="11"/>
      <c r="JS648" s="12"/>
      <c r="JT648" s="13"/>
      <c r="JU648" s="12"/>
      <c r="JV648" s="12"/>
      <c r="JW648" s="97"/>
      <c r="JX648" s="13"/>
      <c r="JY648" s="13"/>
      <c r="JZ648" s="97"/>
      <c r="KA648" s="97"/>
      <c r="KB648" s="11"/>
      <c r="KC648" s="11"/>
      <c r="KD648" s="11"/>
      <c r="KE648" s="11"/>
    </row>
    <row r="649" spans="1:291" x14ac:dyDescent="0.2">
      <c r="A649" s="14">
        <f t="shared" si="2545"/>
        <v>649</v>
      </c>
      <c r="C649" s="2">
        <v>43042</v>
      </c>
      <c r="G649" s="3">
        <v>107.202</v>
      </c>
      <c r="H649" s="3">
        <v>117.062</v>
      </c>
      <c r="I649" s="3">
        <v>125.05</v>
      </c>
      <c r="J649" s="4">
        <v>153.21</v>
      </c>
      <c r="P649" s="128">
        <f t="shared" si="3258"/>
        <v>3444.25</v>
      </c>
      <c r="Q649" s="5">
        <f t="shared" si="3259"/>
        <v>3750.2499999999995</v>
      </c>
      <c r="R649" s="6">
        <f t="shared" si="3260"/>
        <v>4004.9999999999995</v>
      </c>
      <c r="S649" s="7">
        <f t="shared" si="3261"/>
        <v>4917.0000000000009</v>
      </c>
      <c r="Y649" s="4">
        <f t="shared" si="3262"/>
        <v>0.74999999999954525</v>
      </c>
      <c r="Z649" s="1">
        <f t="shared" si="3263"/>
        <v>1.0000000000009095</v>
      </c>
      <c r="AA649" s="1">
        <f t="shared" si="3264"/>
        <v>0.49999999999954525</v>
      </c>
      <c r="AB649" s="1">
        <f t="shared" si="3265"/>
        <v>6</v>
      </c>
      <c r="AC649" s="1"/>
      <c r="AD649" s="1"/>
      <c r="AE649" s="126"/>
      <c r="AF649" s="126"/>
      <c r="AG649" s="126"/>
      <c r="AH649" s="4">
        <f t="shared" si="3245"/>
        <v>0.83333333333181747</v>
      </c>
      <c r="AI649" s="4">
        <f t="shared" si="3246"/>
        <v>0.89999999999854485</v>
      </c>
      <c r="AJ649" s="4">
        <f t="shared" si="3247"/>
        <v>1.3000000000006366</v>
      </c>
      <c r="AK649" s="4">
        <f t="shared" si="3248"/>
        <v>1.3333333333339397</v>
      </c>
      <c r="AL649" s="4">
        <f t="shared" si="3249"/>
        <v>1.2500000000006821</v>
      </c>
      <c r="AM649" s="4">
        <f t="shared" si="3250"/>
        <v>1.5000000000004547</v>
      </c>
      <c r="AN649" s="4">
        <f t="shared" si="3251"/>
        <v>1.9000000000004547</v>
      </c>
      <c r="AO649" s="4">
        <f t="shared" si="3252"/>
        <v>1</v>
      </c>
      <c r="AP649" s="4">
        <f t="shared" si="3253"/>
        <v>0.16666666666363517</v>
      </c>
      <c r="AQ649" s="4">
        <f t="shared" si="3254"/>
        <v>0.50000000000045475</v>
      </c>
      <c r="AR649" s="4">
        <f t="shared" si="3255"/>
        <v>1.6999999999989086</v>
      </c>
      <c r="AS649" s="4">
        <f t="shared" si="3256"/>
        <v>2.3333333333342425</v>
      </c>
      <c r="AT649" s="4">
        <f t="shared" si="3257"/>
        <v>2.2999999999990903</v>
      </c>
      <c r="AU649" s="1"/>
      <c r="BA649" s="11">
        <f t="shared" si="3266"/>
        <v>-0.74999999999954525</v>
      </c>
      <c r="BB649" s="11">
        <f t="shared" si="3267"/>
        <v>-1.0000000000009095</v>
      </c>
      <c r="BC649" s="12">
        <f t="shared" si="3268"/>
        <v>0.49999999999954525</v>
      </c>
      <c r="BD649" s="13">
        <f t="shared" si="3269"/>
        <v>6</v>
      </c>
      <c r="BJ649" s="11">
        <f t="shared" si="3418"/>
        <v>-0.83333333333181747</v>
      </c>
      <c r="BK649" s="11">
        <f t="shared" si="3270"/>
        <v>-0.89999999999854485</v>
      </c>
      <c r="BL649" s="11">
        <f t="shared" si="3271"/>
        <v>-1.3000000000006366</v>
      </c>
      <c r="BM649" s="11">
        <f t="shared" si="3272"/>
        <v>-1.3333333333339397</v>
      </c>
      <c r="BN649" s="11">
        <f t="shared" si="3273"/>
        <v>-1.2500000000006821</v>
      </c>
      <c r="BO649" s="11">
        <f t="shared" si="3274"/>
        <v>-1.5000000000004547</v>
      </c>
      <c r="BP649" s="11">
        <f t="shared" si="3275"/>
        <v>-1.9000000000004547</v>
      </c>
      <c r="BQ649" s="1">
        <v>1</v>
      </c>
      <c r="BR649" s="11">
        <f t="shared" si="3276"/>
        <v>0.16666666666363517</v>
      </c>
      <c r="BS649" s="11">
        <f t="shared" si="3277"/>
        <v>0.50000000000045475</v>
      </c>
      <c r="BT649" s="11">
        <f t="shared" si="3278"/>
        <v>-1.6999999999989086</v>
      </c>
      <c r="BU649" s="11">
        <f t="shared" si="3279"/>
        <v>-2.3333333333342425</v>
      </c>
      <c r="BV649" s="11">
        <f t="shared" si="3280"/>
        <v>-2.2999999999990903</v>
      </c>
      <c r="BY649" s="126"/>
      <c r="BZ649" s="126"/>
      <c r="CA649">
        <f t="shared" si="3281"/>
        <v>-2.3333333333342425</v>
      </c>
      <c r="CB649" s="1">
        <f t="shared" si="3282"/>
        <v>1</v>
      </c>
      <c r="CC649" s="1">
        <f t="shared" si="3283"/>
        <v>1</v>
      </c>
      <c r="CD649" s="1">
        <f t="shared" si="3284"/>
        <v>0</v>
      </c>
      <c r="CE649" s="126">
        <f t="shared" si="3419"/>
        <v>0</v>
      </c>
      <c r="CF649" s="1">
        <f t="shared" si="3285"/>
        <v>0</v>
      </c>
      <c r="CG649" s="1" t="str">
        <f t="shared" si="3286"/>
        <v/>
      </c>
      <c r="CH649" s="1">
        <f t="shared" si="3388"/>
        <v>1</v>
      </c>
      <c r="CI649" s="1">
        <f t="shared" si="3389"/>
        <v>1</v>
      </c>
      <c r="CJ649" s="1" t="str">
        <f t="shared" si="3390"/>
        <v/>
      </c>
      <c r="CK649" s="1" t="str">
        <f t="shared" si="3391"/>
        <v/>
      </c>
      <c r="CL649" s="1">
        <f t="shared" si="3287"/>
        <v>1</v>
      </c>
      <c r="CM649" s="1">
        <f t="shared" si="3392"/>
        <v>1</v>
      </c>
      <c r="CN649" s="1">
        <f t="shared" si="3288"/>
        <v>1</v>
      </c>
      <c r="CO649" s="1" t="str">
        <f t="shared" si="3289"/>
        <v/>
      </c>
      <c r="CP649" s="1">
        <f t="shared" si="3290"/>
        <v>1</v>
      </c>
      <c r="CQ649" s="1" t="str">
        <f t="shared" si="3291"/>
        <v/>
      </c>
      <c r="CS649" s="1">
        <f t="shared" si="3292"/>
        <v>1</v>
      </c>
      <c r="CT649" s="1">
        <f t="shared" si="3293"/>
        <v>1</v>
      </c>
      <c r="CU649" s="1">
        <f t="shared" si="3294"/>
        <v>0</v>
      </c>
      <c r="CV649" s="126">
        <f t="shared" si="3420"/>
        <v>0</v>
      </c>
      <c r="CW649" s="1">
        <f t="shared" si="3295"/>
        <v>1</v>
      </c>
      <c r="CX649" s="1" t="str">
        <f t="shared" si="3296"/>
        <v/>
      </c>
      <c r="CY649" s="1" t="str">
        <f t="shared" si="3393"/>
        <v/>
      </c>
      <c r="CZ649" s="1" t="str">
        <f t="shared" si="3394"/>
        <v/>
      </c>
      <c r="DA649" s="1" t="str">
        <f t="shared" si="3395"/>
        <v/>
      </c>
      <c r="DB649" s="1">
        <f t="shared" si="3396"/>
        <v>0</v>
      </c>
      <c r="DC649" s="1">
        <f t="shared" si="3397"/>
        <v>1</v>
      </c>
      <c r="DD649" s="1" t="str">
        <f t="shared" si="3398"/>
        <v/>
      </c>
      <c r="DE649" s="1" t="str">
        <f t="shared" si="3297"/>
        <v/>
      </c>
      <c r="DF649" s="1"/>
      <c r="DG649" s="126">
        <f t="shared" si="3421"/>
        <v>1</v>
      </c>
      <c r="DH649" s="1">
        <f t="shared" si="3298"/>
        <v>1</v>
      </c>
      <c r="DI649" s="1">
        <f t="shared" si="3299"/>
        <v>0</v>
      </c>
      <c r="DJ649" s="1">
        <f t="shared" si="3300"/>
        <v>0</v>
      </c>
      <c r="DK649" s="1">
        <f t="shared" si="3399"/>
        <v>0</v>
      </c>
      <c r="DL649" s="1"/>
      <c r="DM649" s="1">
        <f t="shared" si="3400"/>
        <v>1</v>
      </c>
      <c r="DN649" s="1" t="str">
        <f t="shared" si="3401"/>
        <v/>
      </c>
      <c r="DO649" s="1" t="str">
        <f t="shared" si="3402"/>
        <v/>
      </c>
      <c r="DP649" s="1" t="str">
        <f t="shared" si="3403"/>
        <v/>
      </c>
      <c r="DQ649" s="1" t="str">
        <f t="shared" si="3404"/>
        <v/>
      </c>
      <c r="DR649" s="1" t="str">
        <f t="shared" si="3405"/>
        <v/>
      </c>
      <c r="DS649" s="1" t="str">
        <f t="shared" si="3406"/>
        <v/>
      </c>
      <c r="DT649" s="1" t="str">
        <f t="shared" si="3407"/>
        <v/>
      </c>
      <c r="DU649" s="1" t="str">
        <f t="shared" si="3408"/>
        <v/>
      </c>
      <c r="DV649" s="1">
        <f t="shared" si="3301"/>
        <v>0</v>
      </c>
      <c r="DW649" s="1">
        <f t="shared" si="3302"/>
        <v>0</v>
      </c>
      <c r="DX649" s="1" t="str">
        <f t="shared" si="3409"/>
        <v/>
      </c>
      <c r="DY649" s="1" t="str">
        <f t="shared" si="3410"/>
        <v/>
      </c>
      <c r="EA649" s="1">
        <f t="shared" si="3303"/>
        <v>1</v>
      </c>
      <c r="EB649" s="1">
        <f t="shared" si="3304"/>
        <v>1</v>
      </c>
      <c r="EC649" s="1">
        <f t="shared" si="3305"/>
        <v>0</v>
      </c>
      <c r="ED649" s="1">
        <f t="shared" si="3306"/>
        <v>0</v>
      </c>
      <c r="EF649" s="1">
        <f t="shared" si="3307"/>
        <v>0</v>
      </c>
      <c r="EG649" s="1">
        <f t="shared" si="3308"/>
        <v>0</v>
      </c>
      <c r="EH649" s="1">
        <f t="shared" si="3309"/>
        <v>1</v>
      </c>
      <c r="EI649" s="1">
        <f t="shared" si="3310"/>
        <v>1</v>
      </c>
      <c r="EK649" s="1">
        <f t="shared" si="3311"/>
        <v>1</v>
      </c>
      <c r="EL649" s="1">
        <f t="shared" si="3312"/>
        <v>0</v>
      </c>
      <c r="EM649" s="1">
        <f t="shared" si="3313"/>
        <v>0</v>
      </c>
      <c r="EO649" s="1">
        <f t="shared" si="3314"/>
        <v>1</v>
      </c>
      <c r="EP649" s="1">
        <f t="shared" si="3315"/>
        <v>0</v>
      </c>
      <c r="EQ649" s="1">
        <f t="shared" si="3316"/>
        <v>0</v>
      </c>
      <c r="ES649" s="1">
        <f t="shared" si="3317"/>
        <v>0</v>
      </c>
      <c r="ET649" s="1">
        <f t="shared" si="3318"/>
        <v>0</v>
      </c>
      <c r="EU649" s="1">
        <f t="shared" si="3319"/>
        <v>1</v>
      </c>
      <c r="EV649" s="1">
        <f t="shared" si="3320"/>
        <v>1</v>
      </c>
      <c r="EW649" s="1">
        <f t="shared" si="3411"/>
        <v>0</v>
      </c>
      <c r="EY649" s="1">
        <f t="shared" si="3321"/>
        <v>0</v>
      </c>
      <c r="EZ649" s="1">
        <f t="shared" si="3322"/>
        <v>0</v>
      </c>
      <c r="FA649" s="1">
        <f t="shared" si="3323"/>
        <v>1</v>
      </c>
      <c r="FC649" s="1">
        <f t="shared" si="3324"/>
        <v>1</v>
      </c>
      <c r="FD649" s="1">
        <f t="shared" si="3412"/>
        <v>1</v>
      </c>
      <c r="FE649" s="1"/>
      <c r="FF649" s="1">
        <f t="shared" si="3325"/>
        <v>1</v>
      </c>
      <c r="FG649" s="1">
        <f t="shared" si="3326"/>
        <v>1</v>
      </c>
      <c r="FH649" s="1">
        <f t="shared" si="3327"/>
        <v>1</v>
      </c>
      <c r="FI649" s="1">
        <f t="shared" si="3413"/>
        <v>0</v>
      </c>
      <c r="FJ649" s="1">
        <f t="shared" si="3414"/>
        <v>0</v>
      </c>
      <c r="FK649" s="1">
        <f t="shared" si="3415"/>
        <v>1</v>
      </c>
      <c r="FL649" s="1">
        <f t="shared" si="3416"/>
        <v>1</v>
      </c>
      <c r="FN649" s="1" t="str">
        <f t="shared" si="3328"/>
        <v/>
      </c>
      <c r="FO649" s="1" t="str">
        <f t="shared" si="3417"/>
        <v/>
      </c>
      <c r="FP649" s="1" t="str">
        <f t="shared" si="3329"/>
        <v/>
      </c>
      <c r="FV649" s="1">
        <f t="shared" si="3330"/>
        <v>1</v>
      </c>
      <c r="FW649" s="1">
        <f t="shared" si="3331"/>
        <v>1</v>
      </c>
      <c r="FX649" s="1">
        <f t="shared" si="3332"/>
        <v>1</v>
      </c>
      <c r="GA649" s="1">
        <f t="shared" si="3333"/>
        <v>0</v>
      </c>
      <c r="GB649" s="1">
        <f t="shared" si="3334"/>
        <v>0</v>
      </c>
      <c r="GC649" s="1">
        <f t="shared" si="3335"/>
        <v>1</v>
      </c>
      <c r="GD649" s="1">
        <f t="shared" si="3336"/>
        <v>1</v>
      </c>
      <c r="GE649" s="1">
        <f t="shared" si="3337"/>
        <v>0</v>
      </c>
      <c r="GF649" s="1">
        <f t="shared" si="3338"/>
        <v>0</v>
      </c>
      <c r="GG649" s="1">
        <f t="shared" si="3339"/>
        <v>0</v>
      </c>
      <c r="GI649" s="1">
        <f t="shared" si="3340"/>
        <v>1</v>
      </c>
      <c r="GK649" s="1">
        <f t="shared" si="3341"/>
        <v>0</v>
      </c>
      <c r="GL649" s="1">
        <f t="shared" si="3342"/>
        <v>0</v>
      </c>
      <c r="GM649" s="1">
        <f t="shared" si="3343"/>
        <v>1</v>
      </c>
      <c r="GN649" s="1">
        <f t="shared" si="3344"/>
        <v>1</v>
      </c>
      <c r="GO649" s="1">
        <f t="shared" si="3345"/>
        <v>0</v>
      </c>
      <c r="GP649" s="1">
        <f t="shared" si="3346"/>
        <v>0</v>
      </c>
      <c r="GQ649" s="1">
        <f t="shared" si="3347"/>
        <v>0</v>
      </c>
      <c r="GS649" s="1" t="str">
        <f t="shared" si="3348"/>
        <v/>
      </c>
      <c r="GT649" s="1" t="str">
        <f t="shared" si="3349"/>
        <v/>
      </c>
      <c r="GU649" s="1">
        <f t="shared" si="3350"/>
        <v>1</v>
      </c>
      <c r="GV649" s="1">
        <f t="shared" si="3351"/>
        <v>0</v>
      </c>
      <c r="GW649" s="1">
        <f t="shared" si="3352"/>
        <v>0</v>
      </c>
      <c r="GX649" s="1">
        <f t="shared" si="3353"/>
        <v>0</v>
      </c>
      <c r="GY649" s="1">
        <f t="shared" si="3354"/>
        <v>0</v>
      </c>
      <c r="GZ649" s="1"/>
      <c r="HA649" s="1">
        <f t="shared" si="3355"/>
        <v>0</v>
      </c>
      <c r="HB649" s="1">
        <f t="shared" si="3356"/>
        <v>0</v>
      </c>
      <c r="HC649" s="1">
        <f t="shared" si="3357"/>
        <v>0</v>
      </c>
      <c r="HD649" s="1">
        <f t="shared" si="3358"/>
        <v>0</v>
      </c>
      <c r="HE649" s="1">
        <f t="shared" si="3359"/>
        <v>0</v>
      </c>
      <c r="HF649" s="1">
        <f t="shared" si="3360"/>
        <v>0</v>
      </c>
      <c r="HH649" s="1">
        <f t="shared" si="3361"/>
        <v>0</v>
      </c>
      <c r="HI649" s="1">
        <f t="shared" si="3362"/>
        <v>0</v>
      </c>
      <c r="HJ649" s="1">
        <f t="shared" si="3363"/>
        <v>0</v>
      </c>
      <c r="HK649" s="1">
        <f t="shared" si="3364"/>
        <v>0</v>
      </c>
      <c r="HL649" s="1">
        <f t="shared" si="3365"/>
        <v>0</v>
      </c>
      <c r="HM649" s="1">
        <f t="shared" si="3366"/>
        <v>0</v>
      </c>
      <c r="HO649" s="1">
        <f t="shared" si="3367"/>
        <v>1</v>
      </c>
      <c r="HP649" s="1" t="str">
        <f t="shared" si="3368"/>
        <v/>
      </c>
      <c r="HQ649" s="1" t="str">
        <f t="shared" si="3369"/>
        <v/>
      </c>
      <c r="HR649" t="str">
        <f t="shared" si="3370"/>
        <v/>
      </c>
      <c r="HS649" s="1" t="str">
        <f t="shared" si="3371"/>
        <v/>
      </c>
      <c r="HT649" t="str">
        <f t="shared" si="3372"/>
        <v/>
      </c>
      <c r="HU649" t="str">
        <f t="shared" si="3373"/>
        <v/>
      </c>
      <c r="HV649" s="1" t="str">
        <f t="shared" si="3374"/>
        <v/>
      </c>
      <c r="HW649" s="1" t="str">
        <f t="shared" si="3375"/>
        <v/>
      </c>
      <c r="HX649" s="1" t="str">
        <f t="shared" si="3376"/>
        <v/>
      </c>
      <c r="HZ649" s="1">
        <f t="shared" si="3377"/>
        <v>1</v>
      </c>
      <c r="IA649" s="1" t="str">
        <f t="shared" si="3378"/>
        <v/>
      </c>
      <c r="IB649" s="1" t="str">
        <f t="shared" si="3379"/>
        <v/>
      </c>
      <c r="IC649" s="1" t="str">
        <f t="shared" si="3380"/>
        <v/>
      </c>
      <c r="ID649" s="1" t="str">
        <f t="shared" si="3381"/>
        <v/>
      </c>
      <c r="IE649" s="1" t="str">
        <f t="shared" si="3382"/>
        <v/>
      </c>
      <c r="IF649" s="1" t="str">
        <f t="shared" si="3383"/>
        <v/>
      </c>
      <c r="IG649" s="1" t="str">
        <f t="shared" si="3384"/>
        <v/>
      </c>
      <c r="IH649" s="1" t="str">
        <f t="shared" si="3385"/>
        <v/>
      </c>
      <c r="II649" s="1" t="str">
        <f t="shared" si="3386"/>
        <v/>
      </c>
      <c r="IO649" s="3"/>
      <c r="IP649" s="3"/>
      <c r="IQ649" s="4"/>
      <c r="IR649" s="4"/>
      <c r="IX649" s="6"/>
      <c r="IY649" s="6"/>
      <c r="IZ649" s="7"/>
      <c r="JA649" s="7"/>
      <c r="JG649" s="12"/>
      <c r="JH649" s="12"/>
      <c r="JI649" s="13"/>
      <c r="JJ649" s="13"/>
      <c r="JN649" s="6"/>
      <c r="JO649" s="6"/>
      <c r="JQ649" s="11"/>
      <c r="JR649" s="11"/>
      <c r="JS649" s="12"/>
      <c r="JT649" s="13"/>
      <c r="JU649" s="12"/>
      <c r="JV649" s="12"/>
      <c r="JW649" s="97"/>
      <c r="JX649" s="13"/>
      <c r="JY649" s="13"/>
      <c r="JZ649" s="97"/>
      <c r="KA649" s="97"/>
      <c r="KB649" s="11"/>
      <c r="KC649" s="11"/>
      <c r="KD649" s="11"/>
      <c r="KE649" s="11"/>
    </row>
    <row r="650" spans="1:291" x14ac:dyDescent="0.2">
      <c r="A650" s="14">
        <f t="shared" si="2545"/>
        <v>650</v>
      </c>
      <c r="C650" s="2">
        <v>43045</v>
      </c>
      <c r="G650" s="3">
        <v>107.205</v>
      </c>
      <c r="H650" s="3">
        <v>117.087</v>
      </c>
      <c r="I650" s="3">
        <v>125.11499999999999</v>
      </c>
      <c r="J650" s="4">
        <v>154.07</v>
      </c>
      <c r="P650" s="128">
        <f t="shared" si="3258"/>
        <v>3444.5</v>
      </c>
      <c r="Q650" s="5">
        <f t="shared" si="3259"/>
        <v>3752.7500000000005</v>
      </c>
      <c r="R650" s="6">
        <f t="shared" si="3260"/>
        <v>4011.4999999999995</v>
      </c>
      <c r="S650" s="7">
        <f t="shared" si="3261"/>
        <v>4934.9999999999991</v>
      </c>
      <c r="Y650" s="4">
        <f t="shared" si="3262"/>
        <v>0.25</v>
      </c>
      <c r="Z650" s="1">
        <f t="shared" si="3263"/>
        <v>2.5000000000009095</v>
      </c>
      <c r="AA650" s="1">
        <f t="shared" si="3264"/>
        <v>6.5</v>
      </c>
      <c r="AB650" s="1">
        <f t="shared" si="3265"/>
        <v>17.999999999998181</v>
      </c>
      <c r="AC650" s="1"/>
      <c r="AD650" s="1"/>
      <c r="AE650" s="126"/>
      <c r="AF650" s="126"/>
      <c r="AG650" s="126"/>
      <c r="AH650" s="4">
        <f t="shared" si="3245"/>
        <v>1.1666666666672729</v>
      </c>
      <c r="AI650" s="4">
        <f t="shared" si="3246"/>
        <v>1.0000000000005456</v>
      </c>
      <c r="AJ650" s="4">
        <f t="shared" si="3247"/>
        <v>1.3999999999990904</v>
      </c>
      <c r="AK650" s="4">
        <f t="shared" si="3248"/>
        <v>1.8333333333324235</v>
      </c>
      <c r="AL650" s="4">
        <f t="shared" si="3249"/>
        <v>0.74999999999909051</v>
      </c>
      <c r="AM650" s="4">
        <f t="shared" si="3250"/>
        <v>0.50000000000060663</v>
      </c>
      <c r="AN650" s="4">
        <f t="shared" si="3251"/>
        <v>0.69999999999927276</v>
      </c>
      <c r="AO650" s="4">
        <f t="shared" si="3252"/>
        <v>1</v>
      </c>
      <c r="AP650" s="4">
        <f t="shared" si="3253"/>
        <v>0.16666666666484753</v>
      </c>
      <c r="AQ650" s="4">
        <f t="shared" si="3254"/>
        <v>3.2499999999992419</v>
      </c>
      <c r="AR650" s="4">
        <f t="shared" si="3255"/>
        <v>2.1</v>
      </c>
      <c r="AS650" s="4">
        <f t="shared" si="3256"/>
        <v>1.4999999999986864</v>
      </c>
      <c r="AT650" s="4">
        <f t="shared" si="3257"/>
        <v>1.8999999999997574</v>
      </c>
      <c r="AU650" s="1"/>
      <c r="BA650" s="11">
        <f t="shared" si="3266"/>
        <v>0.25</v>
      </c>
      <c r="BB650" s="11">
        <f t="shared" si="3267"/>
        <v>2.5000000000009095</v>
      </c>
      <c r="BC650" s="12">
        <f t="shared" si="3268"/>
        <v>6.5</v>
      </c>
      <c r="BD650" s="13">
        <f t="shared" si="3269"/>
        <v>17.999999999998181</v>
      </c>
      <c r="BJ650" s="11">
        <f t="shared" si="3418"/>
        <v>-1.1666666666672729</v>
      </c>
      <c r="BK650" s="11">
        <f t="shared" si="3270"/>
        <v>-1.0000000000005456</v>
      </c>
      <c r="BL650" s="11">
        <f t="shared" si="3271"/>
        <v>-1.3999999999990904</v>
      </c>
      <c r="BM650" s="11">
        <f t="shared" si="3272"/>
        <v>-1.8333333333324235</v>
      </c>
      <c r="BN650" s="11">
        <f t="shared" si="3273"/>
        <v>-0.74999999999909051</v>
      </c>
      <c r="BO650" s="11">
        <f t="shared" si="3274"/>
        <v>0.50000000000060663</v>
      </c>
      <c r="BP650" s="11">
        <f t="shared" si="3275"/>
        <v>-0.69999999999927276</v>
      </c>
      <c r="BQ650" s="1">
        <v>1</v>
      </c>
      <c r="BR650" s="11">
        <f t="shared" si="3276"/>
        <v>-0.16666666666484753</v>
      </c>
      <c r="BS650" s="11">
        <f t="shared" si="3277"/>
        <v>3.2499999999992419</v>
      </c>
      <c r="BT650" s="11">
        <f t="shared" si="3278"/>
        <v>-2.1</v>
      </c>
      <c r="BU650" s="11">
        <f t="shared" si="3279"/>
        <v>-1.4999999999986864</v>
      </c>
      <c r="BV650" s="11">
        <f t="shared" si="3280"/>
        <v>-1.8999999999997574</v>
      </c>
      <c r="BY650" s="126"/>
      <c r="BZ650" s="126"/>
      <c r="CA650">
        <f t="shared" si="3281"/>
        <v>-1.4999999999986864</v>
      </c>
      <c r="CB650" s="1">
        <f t="shared" si="3282"/>
        <v>0</v>
      </c>
      <c r="CC650" s="1">
        <f t="shared" si="3283"/>
        <v>0</v>
      </c>
      <c r="CD650" s="1">
        <f t="shared" si="3284"/>
        <v>0</v>
      </c>
      <c r="CE650" s="126">
        <f t="shared" si="3419"/>
        <v>0</v>
      </c>
      <c r="CF650" s="1">
        <f t="shared" si="3285"/>
        <v>0</v>
      </c>
      <c r="CG650" s="1" t="str">
        <f t="shared" si="3286"/>
        <v/>
      </c>
      <c r="CH650" s="1" t="str">
        <f t="shared" si="3388"/>
        <v/>
      </c>
      <c r="CI650" s="1">
        <f t="shared" si="3389"/>
        <v>1</v>
      </c>
      <c r="CJ650" s="1">
        <f t="shared" si="3390"/>
        <v>1</v>
      </c>
      <c r="CK650" s="1" t="str">
        <f t="shared" si="3391"/>
        <v/>
      </c>
      <c r="CL650" s="1">
        <f t="shared" si="3287"/>
        <v>1</v>
      </c>
      <c r="CM650" s="1">
        <f t="shared" si="3392"/>
        <v>1</v>
      </c>
      <c r="CN650" s="1">
        <f t="shared" si="3288"/>
        <v>1</v>
      </c>
      <c r="CO650" s="1" t="str">
        <f t="shared" si="3289"/>
        <v/>
      </c>
      <c r="CP650" s="1" t="str">
        <f t="shared" si="3290"/>
        <v/>
      </c>
      <c r="CQ650" s="1">
        <f t="shared" si="3291"/>
        <v>1</v>
      </c>
      <c r="CS650" s="1">
        <f t="shared" si="3292"/>
        <v>0</v>
      </c>
      <c r="CT650" s="1">
        <f t="shared" si="3293"/>
        <v>0</v>
      </c>
      <c r="CU650" s="1">
        <f t="shared" si="3294"/>
        <v>0</v>
      </c>
      <c r="CV650" s="126">
        <f t="shared" si="3420"/>
        <v>0</v>
      </c>
      <c r="CW650" s="1">
        <f t="shared" si="3295"/>
        <v>1</v>
      </c>
      <c r="CX650" s="1" t="str">
        <f t="shared" si="3296"/>
        <v/>
      </c>
      <c r="CY650" s="1" t="str">
        <f t="shared" si="3393"/>
        <v/>
      </c>
      <c r="CZ650" s="1" t="str">
        <f t="shared" si="3394"/>
        <v/>
      </c>
      <c r="DA650" s="1" t="str">
        <f t="shared" si="3395"/>
        <v/>
      </c>
      <c r="DB650" s="1">
        <f t="shared" si="3396"/>
        <v>1</v>
      </c>
      <c r="DC650" s="1" t="str">
        <f t="shared" si="3397"/>
        <v/>
      </c>
      <c r="DD650" s="1">
        <f t="shared" si="3398"/>
        <v>1</v>
      </c>
      <c r="DE650" s="1" t="str">
        <f t="shared" si="3297"/>
        <v/>
      </c>
      <c r="DF650" s="1"/>
      <c r="DG650" s="126">
        <f t="shared" si="3421"/>
        <v>1</v>
      </c>
      <c r="DH650" s="1">
        <f t="shared" si="3298"/>
        <v>1</v>
      </c>
      <c r="DI650" s="1">
        <f t="shared" si="3299"/>
        <v>1</v>
      </c>
      <c r="DJ650" s="1">
        <f t="shared" si="3300"/>
        <v>1</v>
      </c>
      <c r="DK650" s="1" t="str">
        <f t="shared" si="3399"/>
        <v/>
      </c>
      <c r="DL650" s="1"/>
      <c r="DM650" s="1" t="str">
        <f t="shared" si="3400"/>
        <v/>
      </c>
      <c r="DN650" s="1">
        <f t="shared" si="3401"/>
        <v>0</v>
      </c>
      <c r="DO650" s="1">
        <f t="shared" si="3402"/>
        <v>1</v>
      </c>
      <c r="DP650" s="1">
        <f t="shared" si="3403"/>
        <v>0</v>
      </c>
      <c r="DQ650" s="1">
        <f t="shared" si="3404"/>
        <v>1</v>
      </c>
      <c r="DR650" s="1">
        <f t="shared" si="3405"/>
        <v>1</v>
      </c>
      <c r="DS650" s="1">
        <f t="shared" si="3406"/>
        <v>1</v>
      </c>
      <c r="DT650" s="1">
        <f t="shared" si="3407"/>
        <v>1</v>
      </c>
      <c r="DU650" s="1">
        <f t="shared" si="3408"/>
        <v>1</v>
      </c>
      <c r="DV650" s="1">
        <f t="shared" si="3301"/>
        <v>1</v>
      </c>
      <c r="DW650" s="1">
        <f t="shared" si="3302"/>
        <v>0</v>
      </c>
      <c r="DX650" s="1" t="str">
        <f t="shared" si="3409"/>
        <v/>
      </c>
      <c r="DY650" s="1" t="str">
        <f t="shared" si="3410"/>
        <v/>
      </c>
      <c r="EA650" s="1">
        <f t="shared" si="3303"/>
        <v>0</v>
      </c>
      <c r="EB650" s="1">
        <f t="shared" si="3304"/>
        <v>0</v>
      </c>
      <c r="EC650" s="1">
        <f t="shared" si="3305"/>
        <v>0</v>
      </c>
      <c r="ED650" s="1">
        <f t="shared" si="3306"/>
        <v>0</v>
      </c>
      <c r="EF650" s="1">
        <f t="shared" si="3307"/>
        <v>1</v>
      </c>
      <c r="EG650" s="1">
        <f t="shared" si="3308"/>
        <v>1</v>
      </c>
      <c r="EH650" s="1">
        <f t="shared" si="3309"/>
        <v>1</v>
      </c>
      <c r="EI650" s="1">
        <f t="shared" si="3310"/>
        <v>1</v>
      </c>
      <c r="EK650" s="1">
        <f t="shared" si="3311"/>
        <v>1</v>
      </c>
      <c r="EL650" s="1">
        <f t="shared" si="3312"/>
        <v>1</v>
      </c>
      <c r="EM650" s="1">
        <f t="shared" si="3313"/>
        <v>1</v>
      </c>
      <c r="EO650" s="1">
        <f t="shared" si="3314"/>
        <v>1</v>
      </c>
      <c r="EP650" s="1">
        <f t="shared" si="3315"/>
        <v>1</v>
      </c>
      <c r="EQ650" s="1">
        <f t="shared" si="3316"/>
        <v>1</v>
      </c>
      <c r="ES650" s="1">
        <f t="shared" si="3317"/>
        <v>1</v>
      </c>
      <c r="ET650" s="1">
        <f t="shared" si="3318"/>
        <v>1</v>
      </c>
      <c r="EU650" s="1">
        <f t="shared" si="3319"/>
        <v>1</v>
      </c>
      <c r="EV650" s="1">
        <f t="shared" si="3320"/>
        <v>1</v>
      </c>
      <c r="EW650" s="1">
        <f t="shared" si="3411"/>
        <v>0</v>
      </c>
      <c r="EY650" s="1">
        <f t="shared" si="3321"/>
        <v>1</v>
      </c>
      <c r="EZ650" s="1">
        <f t="shared" si="3322"/>
        <v>1</v>
      </c>
      <c r="FA650" s="1">
        <f t="shared" si="3323"/>
        <v>1</v>
      </c>
      <c r="FC650" s="1">
        <f t="shared" si="3324"/>
        <v>0</v>
      </c>
      <c r="FD650" s="1" t="str">
        <f t="shared" si="3412"/>
        <v/>
      </c>
      <c r="FE650" s="1"/>
      <c r="FF650" s="1">
        <f t="shared" si="3325"/>
        <v>1</v>
      </c>
      <c r="FG650" s="1">
        <f t="shared" si="3326"/>
        <v>0</v>
      </c>
      <c r="FH650" s="1">
        <f t="shared" si="3327"/>
        <v>0</v>
      </c>
      <c r="FI650" s="1" t="str">
        <f t="shared" si="3413"/>
        <v/>
      </c>
      <c r="FJ650" s="1" t="str">
        <f t="shared" si="3414"/>
        <v/>
      </c>
      <c r="FK650" s="1" t="str">
        <f t="shared" si="3415"/>
        <v/>
      </c>
      <c r="FL650" s="1" t="str">
        <f t="shared" si="3416"/>
        <v/>
      </c>
      <c r="FN650" s="1" t="str">
        <f t="shared" si="3328"/>
        <v/>
      </c>
      <c r="FO650" s="1" t="str">
        <f t="shared" si="3417"/>
        <v/>
      </c>
      <c r="FP650" s="1" t="str">
        <f t="shared" si="3329"/>
        <v/>
      </c>
      <c r="FV650" s="1">
        <f t="shared" si="3330"/>
        <v>1</v>
      </c>
      <c r="FW650" s="1">
        <f t="shared" si="3331"/>
        <v>1</v>
      </c>
      <c r="FX650" s="1">
        <f t="shared" si="3332"/>
        <v>0</v>
      </c>
      <c r="GA650" s="1">
        <f t="shared" si="3333"/>
        <v>0</v>
      </c>
      <c r="GB650" s="1">
        <f t="shared" si="3334"/>
        <v>0</v>
      </c>
      <c r="GC650" s="1">
        <f t="shared" si="3335"/>
        <v>0</v>
      </c>
      <c r="GD650" s="1">
        <f t="shared" si="3336"/>
        <v>0</v>
      </c>
      <c r="GE650" s="1">
        <f t="shared" si="3337"/>
        <v>1</v>
      </c>
      <c r="GF650" s="1">
        <f t="shared" si="3338"/>
        <v>1</v>
      </c>
      <c r="GG650" s="1">
        <f t="shared" si="3339"/>
        <v>0</v>
      </c>
      <c r="GI650" s="1">
        <f t="shared" si="3340"/>
        <v>0</v>
      </c>
      <c r="GK650" s="1">
        <f t="shared" si="3341"/>
        <v>1</v>
      </c>
      <c r="GL650" s="1">
        <f t="shared" si="3342"/>
        <v>1</v>
      </c>
      <c r="GM650" s="1">
        <f t="shared" si="3343"/>
        <v>1</v>
      </c>
      <c r="GN650" s="1">
        <f t="shared" si="3344"/>
        <v>1</v>
      </c>
      <c r="GO650" s="1">
        <f t="shared" si="3345"/>
        <v>0</v>
      </c>
      <c r="GP650" s="1">
        <f t="shared" si="3346"/>
        <v>0</v>
      </c>
      <c r="GQ650" s="1">
        <f t="shared" si="3347"/>
        <v>1</v>
      </c>
      <c r="GS650" s="1" t="str">
        <f t="shared" si="3348"/>
        <v/>
      </c>
      <c r="GT650" s="1" t="str">
        <f t="shared" si="3349"/>
        <v/>
      </c>
      <c r="GU650" s="1">
        <f t="shared" si="3350"/>
        <v>1</v>
      </c>
      <c r="GV650" s="1">
        <f t="shared" si="3351"/>
        <v>1</v>
      </c>
      <c r="GW650" s="1">
        <f t="shared" si="3352"/>
        <v>0</v>
      </c>
      <c r="GX650" s="1">
        <f t="shared" si="3353"/>
        <v>0</v>
      </c>
      <c r="GY650" s="1">
        <f t="shared" si="3354"/>
        <v>0</v>
      </c>
      <c r="GZ650" s="1"/>
      <c r="HA650" s="1">
        <f t="shared" si="3355"/>
        <v>0</v>
      </c>
      <c r="HB650" s="1">
        <f t="shared" si="3356"/>
        <v>0</v>
      </c>
      <c r="HC650" s="1">
        <f t="shared" si="3357"/>
        <v>0</v>
      </c>
      <c r="HD650" s="1">
        <f t="shared" si="3358"/>
        <v>0</v>
      </c>
      <c r="HE650" s="1">
        <f t="shared" si="3359"/>
        <v>0</v>
      </c>
      <c r="HF650" s="1">
        <f t="shared" si="3360"/>
        <v>0</v>
      </c>
      <c r="HH650" s="1">
        <f t="shared" si="3361"/>
        <v>1</v>
      </c>
      <c r="HI650" s="1">
        <f t="shared" si="3362"/>
        <v>1</v>
      </c>
      <c r="HJ650" s="1">
        <f t="shared" si="3363"/>
        <v>0</v>
      </c>
      <c r="HK650" s="1">
        <f t="shared" si="3364"/>
        <v>0</v>
      </c>
      <c r="HL650" s="1">
        <f t="shared" si="3365"/>
        <v>0</v>
      </c>
      <c r="HM650" s="1">
        <f t="shared" si="3366"/>
        <v>0</v>
      </c>
      <c r="HO650" s="1">
        <f t="shared" si="3367"/>
        <v>1</v>
      </c>
      <c r="HP650" s="1" t="str">
        <f t="shared" si="3368"/>
        <v/>
      </c>
      <c r="HQ650" s="1">
        <f t="shared" si="3369"/>
        <v>1</v>
      </c>
      <c r="HR650" t="str">
        <f t="shared" si="3370"/>
        <v/>
      </c>
      <c r="HS650" s="1">
        <f t="shared" si="3371"/>
        <v>1</v>
      </c>
      <c r="HT650" t="str">
        <f t="shared" si="3372"/>
        <v/>
      </c>
      <c r="HU650" t="str">
        <f t="shared" si="3373"/>
        <v/>
      </c>
      <c r="HV650" s="1" t="str">
        <f t="shared" si="3374"/>
        <v/>
      </c>
      <c r="HW650" s="1" t="str">
        <f t="shared" si="3375"/>
        <v/>
      </c>
      <c r="HX650" s="1" t="str">
        <f t="shared" si="3376"/>
        <v/>
      </c>
      <c r="HZ650" s="1">
        <f t="shared" si="3377"/>
        <v>0</v>
      </c>
      <c r="IA650" s="1" t="str">
        <f t="shared" si="3378"/>
        <v/>
      </c>
      <c r="IB650" s="1">
        <f t="shared" si="3379"/>
        <v>0</v>
      </c>
      <c r="IC650" s="1" t="str">
        <f t="shared" si="3380"/>
        <v/>
      </c>
      <c r="ID650" s="1">
        <f t="shared" si="3381"/>
        <v>0</v>
      </c>
      <c r="IE650" s="1" t="str">
        <f t="shared" si="3382"/>
        <v/>
      </c>
      <c r="IF650" s="1" t="str">
        <f t="shared" si="3383"/>
        <v/>
      </c>
      <c r="IG650" s="1" t="str">
        <f t="shared" si="3384"/>
        <v/>
      </c>
      <c r="IH650" s="1" t="str">
        <f t="shared" si="3385"/>
        <v/>
      </c>
      <c r="II650" s="1" t="str">
        <f t="shared" si="3386"/>
        <v/>
      </c>
      <c r="IO650" s="3"/>
      <c r="IP650" s="3"/>
      <c r="IQ650" s="4"/>
      <c r="IR650" s="4"/>
      <c r="IX650" s="6"/>
      <c r="IY650" s="6"/>
      <c r="IZ650" s="7"/>
      <c r="JA650" s="7"/>
      <c r="JG650" s="12"/>
      <c r="JH650" s="12"/>
      <c r="JI650" s="13"/>
      <c r="JJ650" s="13"/>
      <c r="JN650" s="6"/>
      <c r="JO650" s="6"/>
      <c r="JQ650" s="11"/>
      <c r="JR650" s="11"/>
      <c r="JS650" s="12"/>
      <c r="JT650" s="13"/>
      <c r="JU650" s="12"/>
      <c r="JV650" s="12"/>
      <c r="JW650" s="97"/>
      <c r="JX650" s="13"/>
      <c r="JY650" s="13"/>
      <c r="JZ650" s="97"/>
      <c r="KA650" s="97"/>
      <c r="KB650" s="11"/>
      <c r="KC650" s="11"/>
      <c r="KD650" s="11"/>
      <c r="KE650" s="11"/>
    </row>
    <row r="651" spans="1:291" x14ac:dyDescent="0.2">
      <c r="A651" s="14">
        <f t="shared" si="2545"/>
        <v>651</v>
      </c>
      <c r="C651" s="2">
        <v>43046</v>
      </c>
      <c r="G651" s="3">
        <v>107.202</v>
      </c>
      <c r="H651" s="3">
        <v>117.09</v>
      </c>
      <c r="I651" s="3">
        <v>125.13500000000001</v>
      </c>
      <c r="J651" s="4">
        <v>154.22</v>
      </c>
      <c r="P651" s="128">
        <f t="shared" si="3258"/>
        <v>3444.25</v>
      </c>
      <c r="Q651" s="5">
        <f t="shared" si="3259"/>
        <v>3753.0000000000005</v>
      </c>
      <c r="R651" s="6">
        <f t="shared" si="3260"/>
        <v>4013.5000000000005</v>
      </c>
      <c r="S651" s="7">
        <f t="shared" si="3261"/>
        <v>4950</v>
      </c>
      <c r="Y651" s="4">
        <f t="shared" si="3262"/>
        <v>0.25</v>
      </c>
      <c r="Z651" s="1">
        <f t="shared" si="3263"/>
        <v>0.25</v>
      </c>
      <c r="AA651" s="1">
        <f t="shared" si="3264"/>
        <v>2.0000000000009095</v>
      </c>
      <c r="AB651" s="1">
        <f t="shared" si="3265"/>
        <v>15.000000000000909</v>
      </c>
      <c r="AC651" s="1"/>
      <c r="AD651" s="1"/>
      <c r="AE651" s="126"/>
      <c r="AF651" s="126"/>
      <c r="AG651" s="126"/>
      <c r="AH651" s="4">
        <f t="shared" si="3245"/>
        <v>0.66666666666666663</v>
      </c>
      <c r="AI651" s="4">
        <f t="shared" si="3246"/>
        <v>0.65</v>
      </c>
      <c r="AJ651" s="4">
        <f t="shared" si="3247"/>
        <v>0.95000000000054574</v>
      </c>
      <c r="AK651" s="4">
        <f t="shared" si="3248"/>
        <v>1.0833333333339397</v>
      </c>
      <c r="AL651" s="4">
        <f t="shared" si="3249"/>
        <v>0.75000000000045475</v>
      </c>
      <c r="AM651" s="4">
        <f t="shared" si="3250"/>
        <v>2.9999999999993934</v>
      </c>
      <c r="AN651" s="4">
        <f t="shared" si="3251"/>
        <v>3.9999999999994547</v>
      </c>
      <c r="AO651" s="4">
        <f t="shared" si="3252"/>
        <v>1</v>
      </c>
      <c r="AP651" s="4">
        <f t="shared" si="3253"/>
        <v>6.0618177144533547E-13</v>
      </c>
      <c r="AQ651" s="4">
        <f t="shared" si="3254"/>
        <v>1.3749999999984839</v>
      </c>
      <c r="AR651" s="4">
        <f t="shared" si="3255"/>
        <v>1.3000000000003638</v>
      </c>
      <c r="AS651" s="4">
        <f t="shared" si="3256"/>
        <v>3.0833333333335355</v>
      </c>
      <c r="AT651" s="4">
        <f t="shared" si="3257"/>
        <v>2.5000000000001212</v>
      </c>
      <c r="AU651" s="1"/>
      <c r="BA651" s="11">
        <f t="shared" si="3266"/>
        <v>-0.25</v>
      </c>
      <c r="BB651" s="11">
        <f t="shared" si="3267"/>
        <v>0.25</v>
      </c>
      <c r="BC651" s="12">
        <f t="shared" si="3268"/>
        <v>2.0000000000009095</v>
      </c>
      <c r="BD651" s="13">
        <f t="shared" si="3269"/>
        <v>15.000000000000909</v>
      </c>
      <c r="BJ651" s="11">
        <f t="shared" si="3418"/>
        <v>-0.66666666666666663</v>
      </c>
      <c r="BK651" s="11">
        <f t="shared" si="3270"/>
        <v>-0.65</v>
      </c>
      <c r="BL651" s="11">
        <f t="shared" si="3271"/>
        <v>-0.95000000000054574</v>
      </c>
      <c r="BM651" s="11">
        <f t="shared" si="3272"/>
        <v>-1.0833333333339397</v>
      </c>
      <c r="BN651" s="11">
        <f t="shared" si="3273"/>
        <v>-0.75000000000045475</v>
      </c>
      <c r="BO651" s="11">
        <f t="shared" si="3274"/>
        <v>-2.9999999999993934</v>
      </c>
      <c r="BP651" s="11">
        <f t="shared" si="3275"/>
        <v>-3.9999999999994547</v>
      </c>
      <c r="BQ651" s="1">
        <v>1</v>
      </c>
      <c r="BR651" s="11">
        <f t="shared" si="3276"/>
        <v>-6.0618177144533547E-13</v>
      </c>
      <c r="BS651" s="11">
        <f t="shared" si="3277"/>
        <v>-1.3749999999984839</v>
      </c>
      <c r="BT651" s="11">
        <f t="shared" si="3278"/>
        <v>-1.3000000000003638</v>
      </c>
      <c r="BU651" s="11">
        <f t="shared" si="3279"/>
        <v>-3.0833333333335355</v>
      </c>
      <c r="BV651" s="11">
        <f t="shared" si="3280"/>
        <v>-2.5000000000001212</v>
      </c>
      <c r="BY651" s="126"/>
      <c r="BZ651" s="126"/>
      <c r="CA651">
        <f t="shared" si="3281"/>
        <v>-3.0833333333335355</v>
      </c>
      <c r="CB651" s="1">
        <f t="shared" si="3282"/>
        <v>1</v>
      </c>
      <c r="CC651" s="1">
        <f t="shared" si="3283"/>
        <v>0</v>
      </c>
      <c r="CD651" s="1">
        <f t="shared" si="3284"/>
        <v>0</v>
      </c>
      <c r="CE651" s="126">
        <f t="shared" si="3419"/>
        <v>0</v>
      </c>
      <c r="CF651" s="1">
        <f t="shared" si="3285"/>
        <v>0</v>
      </c>
      <c r="CG651" s="1" t="str">
        <f t="shared" si="3286"/>
        <v/>
      </c>
      <c r="CH651" s="1">
        <f t="shared" si="3388"/>
        <v>1</v>
      </c>
      <c r="CI651" s="1">
        <f t="shared" si="3389"/>
        <v>1</v>
      </c>
      <c r="CJ651" s="1" t="str">
        <f t="shared" si="3390"/>
        <v/>
      </c>
      <c r="CK651" s="1" t="str">
        <f t="shared" si="3391"/>
        <v/>
      </c>
      <c r="CL651" s="1">
        <f t="shared" si="3287"/>
        <v>1</v>
      </c>
      <c r="CM651" s="1">
        <f t="shared" si="3392"/>
        <v>1</v>
      </c>
      <c r="CN651" s="1">
        <f t="shared" si="3288"/>
        <v>1</v>
      </c>
      <c r="CO651" s="1" t="str">
        <f t="shared" si="3289"/>
        <v/>
      </c>
      <c r="CP651" s="1">
        <f t="shared" si="3290"/>
        <v>1</v>
      </c>
      <c r="CQ651" s="1" t="str">
        <f t="shared" si="3291"/>
        <v/>
      </c>
      <c r="CS651" s="1">
        <f t="shared" si="3292"/>
        <v>1</v>
      </c>
      <c r="CT651" s="1">
        <f t="shared" si="3293"/>
        <v>0</v>
      </c>
      <c r="CU651" s="1">
        <f t="shared" si="3294"/>
        <v>0</v>
      </c>
      <c r="CV651" s="126">
        <f t="shared" si="3420"/>
        <v>0</v>
      </c>
      <c r="CW651" s="1">
        <f t="shared" si="3295"/>
        <v>1</v>
      </c>
      <c r="CX651" s="1" t="str">
        <f t="shared" si="3296"/>
        <v/>
      </c>
      <c r="CY651" s="1" t="str">
        <f t="shared" si="3393"/>
        <v/>
      </c>
      <c r="CZ651" s="1" t="str">
        <f t="shared" si="3394"/>
        <v/>
      </c>
      <c r="DA651" s="1" t="str">
        <f t="shared" si="3395"/>
        <v/>
      </c>
      <c r="DB651" s="1">
        <f t="shared" si="3396"/>
        <v>0</v>
      </c>
      <c r="DC651" s="1">
        <f t="shared" si="3397"/>
        <v>1</v>
      </c>
      <c r="DD651" s="1" t="str">
        <f t="shared" si="3398"/>
        <v/>
      </c>
      <c r="DE651" s="1" t="str">
        <f t="shared" si="3297"/>
        <v/>
      </c>
      <c r="DF651" s="1"/>
      <c r="DG651" s="126">
        <f t="shared" si="3421"/>
        <v>1</v>
      </c>
      <c r="DH651" s="1">
        <f t="shared" si="3298"/>
        <v>0</v>
      </c>
      <c r="DI651" s="1">
        <f t="shared" si="3299"/>
        <v>0</v>
      </c>
      <c r="DJ651" s="1">
        <f t="shared" si="3300"/>
        <v>0</v>
      </c>
      <c r="DK651" s="1">
        <f t="shared" si="3399"/>
        <v>0</v>
      </c>
      <c r="DL651" s="1"/>
      <c r="DM651" s="1">
        <f t="shared" si="3400"/>
        <v>1</v>
      </c>
      <c r="DN651" s="1" t="str">
        <f t="shared" si="3401"/>
        <v/>
      </c>
      <c r="DO651" s="1" t="str">
        <f t="shared" si="3402"/>
        <v/>
      </c>
      <c r="DP651" s="1" t="str">
        <f t="shared" si="3403"/>
        <v/>
      </c>
      <c r="DQ651" s="1" t="str">
        <f t="shared" si="3404"/>
        <v/>
      </c>
      <c r="DR651" s="1" t="str">
        <f t="shared" si="3405"/>
        <v/>
      </c>
      <c r="DS651" s="1" t="str">
        <f t="shared" si="3406"/>
        <v/>
      </c>
      <c r="DT651" s="1" t="str">
        <f t="shared" si="3407"/>
        <v/>
      </c>
      <c r="DU651" s="1" t="str">
        <f t="shared" si="3408"/>
        <v/>
      </c>
      <c r="DV651" s="1">
        <f t="shared" si="3301"/>
        <v>0</v>
      </c>
      <c r="DW651" s="1">
        <f t="shared" si="3302"/>
        <v>0</v>
      </c>
      <c r="DX651" s="1" t="str">
        <f t="shared" si="3409"/>
        <v/>
      </c>
      <c r="DY651" s="1" t="str">
        <f t="shared" si="3410"/>
        <v/>
      </c>
      <c r="EA651" s="1">
        <f t="shared" si="3303"/>
        <v>1</v>
      </c>
      <c r="EB651" s="1">
        <f t="shared" si="3304"/>
        <v>0</v>
      </c>
      <c r="EC651" s="1">
        <f t="shared" si="3305"/>
        <v>0</v>
      </c>
      <c r="ED651" s="1">
        <f t="shared" si="3306"/>
        <v>0</v>
      </c>
      <c r="EF651" s="1">
        <f t="shared" si="3307"/>
        <v>1</v>
      </c>
      <c r="EG651" s="1">
        <f t="shared" si="3308"/>
        <v>0</v>
      </c>
      <c r="EH651" s="1">
        <f t="shared" si="3309"/>
        <v>0</v>
      </c>
      <c r="EI651" s="1">
        <f t="shared" si="3310"/>
        <v>0</v>
      </c>
      <c r="EK651" s="1">
        <f t="shared" si="3311"/>
        <v>0</v>
      </c>
      <c r="EL651" s="1">
        <f t="shared" si="3312"/>
        <v>0</v>
      </c>
      <c r="EM651" s="1">
        <f t="shared" si="3313"/>
        <v>0</v>
      </c>
      <c r="EO651" s="1">
        <f t="shared" si="3314"/>
        <v>0</v>
      </c>
      <c r="EP651" s="1">
        <f t="shared" si="3315"/>
        <v>1</v>
      </c>
      <c r="EQ651" s="1">
        <f t="shared" si="3316"/>
        <v>1</v>
      </c>
      <c r="ES651" s="1">
        <f t="shared" si="3317"/>
        <v>0</v>
      </c>
      <c r="ET651" s="1">
        <f t="shared" si="3318"/>
        <v>1</v>
      </c>
      <c r="EU651" s="1">
        <f t="shared" si="3319"/>
        <v>1</v>
      </c>
      <c r="EV651" s="1">
        <f t="shared" si="3320"/>
        <v>1</v>
      </c>
      <c r="EW651" s="1">
        <f t="shared" si="3411"/>
        <v>0</v>
      </c>
      <c r="EY651" s="1">
        <f t="shared" si="3321"/>
        <v>0</v>
      </c>
      <c r="EZ651" s="1">
        <f t="shared" si="3322"/>
        <v>1</v>
      </c>
      <c r="FA651" s="1">
        <f t="shared" si="3323"/>
        <v>1</v>
      </c>
      <c r="FC651" s="1">
        <f t="shared" si="3324"/>
        <v>1</v>
      </c>
      <c r="FD651" s="1">
        <f t="shared" si="3412"/>
        <v>1</v>
      </c>
      <c r="FE651" s="1"/>
      <c r="FF651" s="1">
        <f t="shared" si="3325"/>
        <v>1</v>
      </c>
      <c r="FG651" s="1">
        <f t="shared" si="3326"/>
        <v>1</v>
      </c>
      <c r="FH651" s="1">
        <f t="shared" si="3327"/>
        <v>1</v>
      </c>
      <c r="FI651" s="1">
        <f t="shared" si="3413"/>
        <v>0</v>
      </c>
      <c r="FJ651" s="1">
        <f t="shared" si="3414"/>
        <v>0</v>
      </c>
      <c r="FK651" s="1">
        <f t="shared" si="3415"/>
        <v>0</v>
      </c>
      <c r="FL651" s="1">
        <f t="shared" si="3416"/>
        <v>1</v>
      </c>
      <c r="FN651" s="1" t="str">
        <f t="shared" si="3328"/>
        <v/>
      </c>
      <c r="FO651" s="1" t="str">
        <f t="shared" si="3417"/>
        <v/>
      </c>
      <c r="FP651" s="1" t="str">
        <f t="shared" si="3329"/>
        <v/>
      </c>
      <c r="FV651" s="1">
        <f t="shared" si="3330"/>
        <v>1</v>
      </c>
      <c r="FW651" s="1">
        <f t="shared" si="3331"/>
        <v>1</v>
      </c>
      <c r="FX651" s="1">
        <f t="shared" si="3332"/>
        <v>0</v>
      </c>
      <c r="GA651" s="1">
        <f t="shared" si="3333"/>
        <v>1</v>
      </c>
      <c r="GB651" s="1">
        <f t="shared" si="3334"/>
        <v>0</v>
      </c>
      <c r="GC651" s="1">
        <f t="shared" si="3335"/>
        <v>0</v>
      </c>
      <c r="GD651" s="1">
        <f t="shared" si="3336"/>
        <v>0</v>
      </c>
      <c r="GE651" s="1">
        <f t="shared" si="3337"/>
        <v>1</v>
      </c>
      <c r="GF651" s="1">
        <f t="shared" si="3338"/>
        <v>1</v>
      </c>
      <c r="GG651" s="1">
        <f t="shared" si="3339"/>
        <v>1</v>
      </c>
      <c r="GI651" s="1">
        <f t="shared" si="3340"/>
        <v>1</v>
      </c>
      <c r="GK651" s="1">
        <f t="shared" si="3341"/>
        <v>1</v>
      </c>
      <c r="GL651" s="1">
        <f t="shared" si="3342"/>
        <v>0</v>
      </c>
      <c r="GM651" s="1">
        <f t="shared" si="3343"/>
        <v>0</v>
      </c>
      <c r="GN651" s="1">
        <f t="shared" si="3344"/>
        <v>0</v>
      </c>
      <c r="GO651" s="1">
        <f t="shared" si="3345"/>
        <v>1</v>
      </c>
      <c r="GP651" s="1">
        <f t="shared" si="3346"/>
        <v>1</v>
      </c>
      <c r="GQ651" s="1">
        <f t="shared" si="3347"/>
        <v>1</v>
      </c>
      <c r="GS651" s="1" t="str">
        <f t="shared" si="3348"/>
        <v/>
      </c>
      <c r="GT651" s="1" t="str">
        <f t="shared" si="3349"/>
        <v/>
      </c>
      <c r="GU651" s="1">
        <f t="shared" si="3350"/>
        <v>1</v>
      </c>
      <c r="GV651" s="1">
        <f t="shared" si="3351"/>
        <v>0</v>
      </c>
      <c r="GW651" s="1">
        <f t="shared" si="3352"/>
        <v>0</v>
      </c>
      <c r="GX651" s="1">
        <f t="shared" si="3353"/>
        <v>0</v>
      </c>
      <c r="GY651" s="1">
        <f t="shared" si="3354"/>
        <v>0</v>
      </c>
      <c r="GZ651" s="1"/>
      <c r="HA651" s="1">
        <f t="shared" si="3355"/>
        <v>1</v>
      </c>
      <c r="HB651" s="1">
        <f t="shared" si="3356"/>
        <v>0</v>
      </c>
      <c r="HC651" s="1">
        <f t="shared" si="3357"/>
        <v>0</v>
      </c>
      <c r="HD651" s="1">
        <f t="shared" si="3358"/>
        <v>0</v>
      </c>
      <c r="HE651" s="1">
        <f t="shared" si="3359"/>
        <v>0</v>
      </c>
      <c r="HF651" s="1">
        <f t="shared" si="3360"/>
        <v>0</v>
      </c>
      <c r="HH651" s="1">
        <f t="shared" si="3361"/>
        <v>0</v>
      </c>
      <c r="HI651" s="1">
        <f t="shared" si="3362"/>
        <v>0</v>
      </c>
      <c r="HJ651" s="1">
        <f t="shared" si="3363"/>
        <v>0</v>
      </c>
      <c r="HK651" s="1">
        <f t="shared" si="3364"/>
        <v>0</v>
      </c>
      <c r="HL651" s="1">
        <f t="shared" si="3365"/>
        <v>0</v>
      </c>
      <c r="HM651" s="1">
        <f t="shared" si="3366"/>
        <v>0</v>
      </c>
      <c r="HO651" s="1">
        <f t="shared" si="3367"/>
        <v>1</v>
      </c>
      <c r="HP651" s="1" t="str">
        <f t="shared" si="3368"/>
        <v/>
      </c>
      <c r="HQ651" s="1">
        <f t="shared" si="3369"/>
        <v>1</v>
      </c>
      <c r="HR651" t="str">
        <f t="shared" si="3370"/>
        <v/>
      </c>
      <c r="HS651" s="1" t="str">
        <f t="shared" si="3371"/>
        <v/>
      </c>
      <c r="HT651" t="str">
        <f t="shared" si="3372"/>
        <v/>
      </c>
      <c r="HU651" t="str">
        <f t="shared" si="3373"/>
        <v/>
      </c>
      <c r="HV651" s="1" t="str">
        <f t="shared" si="3374"/>
        <v/>
      </c>
      <c r="HW651" s="1" t="str">
        <f t="shared" si="3375"/>
        <v/>
      </c>
      <c r="HX651" s="1" t="str">
        <f t="shared" si="3376"/>
        <v/>
      </c>
      <c r="HZ651" s="1">
        <f t="shared" si="3377"/>
        <v>1</v>
      </c>
      <c r="IA651" s="1" t="str">
        <f t="shared" si="3378"/>
        <v/>
      </c>
      <c r="IB651" s="1">
        <f t="shared" si="3379"/>
        <v>1</v>
      </c>
      <c r="IC651" s="1" t="str">
        <f t="shared" si="3380"/>
        <v/>
      </c>
      <c r="ID651" s="1" t="str">
        <f t="shared" si="3381"/>
        <v/>
      </c>
      <c r="IE651" s="1" t="str">
        <f t="shared" si="3382"/>
        <v/>
      </c>
      <c r="IF651" s="1" t="str">
        <f t="shared" si="3383"/>
        <v/>
      </c>
      <c r="IG651" s="1" t="str">
        <f t="shared" si="3384"/>
        <v/>
      </c>
      <c r="IH651" s="1" t="str">
        <f t="shared" si="3385"/>
        <v/>
      </c>
      <c r="II651" s="1" t="str">
        <f t="shared" si="3386"/>
        <v/>
      </c>
      <c r="IO651" s="3"/>
      <c r="IP651" s="3"/>
      <c r="IQ651" s="4"/>
      <c r="IR651" s="4"/>
      <c r="IX651" s="6"/>
      <c r="IY651" s="6"/>
      <c r="IZ651" s="7"/>
      <c r="JA651" s="7"/>
      <c r="JG651" s="12"/>
      <c r="JH651" s="12"/>
      <c r="JI651" s="13"/>
      <c r="JJ651" s="13"/>
      <c r="JN651" s="6"/>
      <c r="JO651" s="6"/>
      <c r="JQ651" s="11"/>
      <c r="JR651" s="11"/>
      <c r="JS651" s="12"/>
      <c r="JT651" s="13"/>
      <c r="JU651" s="12"/>
      <c r="JV651" s="12"/>
      <c r="JW651" s="97"/>
      <c r="JX651" s="13"/>
      <c r="JY651" s="13"/>
      <c r="JZ651" s="97"/>
      <c r="KA651" s="97"/>
      <c r="KB651" s="11"/>
      <c r="KC651" s="11"/>
      <c r="KD651" s="11"/>
      <c r="KE651" s="11"/>
    </row>
    <row r="652" spans="1:291" x14ac:dyDescent="0.2">
      <c r="A652" s="14">
        <f t="shared" si="2545"/>
        <v>652</v>
      </c>
      <c r="C652" s="2">
        <v>43047</v>
      </c>
      <c r="G652" s="3">
        <v>107.19499999999999</v>
      </c>
      <c r="H652" s="3">
        <v>117.062</v>
      </c>
      <c r="I652" s="3">
        <v>125.08</v>
      </c>
      <c r="J652" s="4">
        <v>154.11000000000001</v>
      </c>
      <c r="P652" s="128">
        <f t="shared" si="3258"/>
        <v>3443.4999999999991</v>
      </c>
      <c r="Q652" s="5">
        <f t="shared" si="3259"/>
        <v>3750.2499999999995</v>
      </c>
      <c r="R652" s="6">
        <f t="shared" si="3260"/>
        <v>4008</v>
      </c>
      <c r="S652" s="7">
        <f t="shared" si="3261"/>
        <v>4939.0000000000018</v>
      </c>
      <c r="Y652" s="4">
        <f t="shared" si="3262"/>
        <v>0.75000000000090949</v>
      </c>
      <c r="Z652" s="1">
        <f t="shared" si="3263"/>
        <v>2.7500000000009095</v>
      </c>
      <c r="AA652" s="1">
        <f t="shared" si="3264"/>
        <v>5.5000000000004547</v>
      </c>
      <c r="AB652" s="1">
        <f t="shared" si="3265"/>
        <v>10.999999999998181</v>
      </c>
      <c r="AC652" s="1"/>
      <c r="AD652" s="1"/>
      <c r="AE652" s="126"/>
      <c r="AF652" s="126"/>
      <c r="AG652" s="126"/>
      <c r="AH652" s="4">
        <f t="shared" si="3245"/>
        <v>0.33333333333212067</v>
      </c>
      <c r="AI652" s="4">
        <f t="shared" si="3246"/>
        <v>0.14999999999872671</v>
      </c>
      <c r="AJ652" s="4">
        <f t="shared" si="3247"/>
        <v>0.549999999999363</v>
      </c>
      <c r="AK652" s="4">
        <f t="shared" si="3248"/>
        <v>0.91666666666606034</v>
      </c>
      <c r="AL652" s="4">
        <f t="shared" si="3249"/>
        <v>6.8212102632969618E-13</v>
      </c>
      <c r="AM652" s="4">
        <f t="shared" si="3250"/>
        <v>1.8333333333343944</v>
      </c>
      <c r="AN652" s="4">
        <f t="shared" si="3251"/>
        <v>1.1000000000011827</v>
      </c>
      <c r="AO652" s="4">
        <f t="shared" si="3252"/>
        <v>1</v>
      </c>
      <c r="AP652" s="4">
        <f t="shared" si="3253"/>
        <v>0.66666666666818242</v>
      </c>
      <c r="AQ652" s="4">
        <f t="shared" si="3254"/>
        <v>3.2083333333334849</v>
      </c>
      <c r="AR652" s="4">
        <f t="shared" si="3255"/>
        <v>0.69999999999836282</v>
      </c>
      <c r="AS652" s="4">
        <f t="shared" si="3256"/>
        <v>0.30555555555686942</v>
      </c>
      <c r="AT652" s="4">
        <f t="shared" si="3257"/>
        <v>3.3333333335394899E-2</v>
      </c>
      <c r="AU652" s="1"/>
      <c r="BA652" s="11">
        <f t="shared" si="3266"/>
        <v>-0.75000000000090949</v>
      </c>
      <c r="BB652" s="11">
        <f t="shared" si="3267"/>
        <v>-2.7500000000009095</v>
      </c>
      <c r="BC652" s="12">
        <f t="shared" si="3268"/>
        <v>-5.5000000000004547</v>
      </c>
      <c r="BD652" s="13">
        <f t="shared" si="3269"/>
        <v>-10.999999999998181</v>
      </c>
      <c r="BJ652" s="11">
        <f t="shared" si="3418"/>
        <v>0.33333333333212067</v>
      </c>
      <c r="BK652" s="11">
        <f t="shared" si="3270"/>
        <v>0.14999999999872671</v>
      </c>
      <c r="BL652" s="11">
        <f t="shared" si="3271"/>
        <v>0.549999999999363</v>
      </c>
      <c r="BM652" s="11">
        <f t="shared" si="3272"/>
        <v>0.91666666666606034</v>
      </c>
      <c r="BN652" s="11">
        <f t="shared" si="3273"/>
        <v>-6.8212102632969618E-13</v>
      </c>
      <c r="BO652" s="11">
        <f t="shared" si="3274"/>
        <v>-1.8333333333343944</v>
      </c>
      <c r="BP652" s="11">
        <f t="shared" si="3275"/>
        <v>-1.1000000000011827</v>
      </c>
      <c r="BQ652" s="1">
        <v>1</v>
      </c>
      <c r="BR652" s="11">
        <f t="shared" si="3276"/>
        <v>0.66666666666818242</v>
      </c>
      <c r="BS652" s="11">
        <f t="shared" si="3277"/>
        <v>-3.2083333333334849</v>
      </c>
      <c r="BT652" s="11">
        <f t="shared" si="3278"/>
        <v>0.69999999999836282</v>
      </c>
      <c r="BU652" s="11">
        <f t="shared" si="3279"/>
        <v>-0.30555555555686942</v>
      </c>
      <c r="BV652" s="11">
        <f t="shared" si="3280"/>
        <v>-3.3333333335394899E-2</v>
      </c>
      <c r="BY652" s="126"/>
      <c r="BZ652" s="126"/>
      <c r="CA652">
        <f t="shared" si="3281"/>
        <v>-0.30555555555686942</v>
      </c>
      <c r="CB652" s="1">
        <f t="shared" si="3282"/>
        <v>0</v>
      </c>
      <c r="CC652" s="1">
        <f t="shared" si="3283"/>
        <v>0</v>
      </c>
      <c r="CD652" s="1">
        <f t="shared" si="3284"/>
        <v>0</v>
      </c>
      <c r="CE652" s="126">
        <f t="shared" si="3419"/>
        <v>0</v>
      </c>
      <c r="CF652" s="1">
        <f t="shared" si="3285"/>
        <v>0</v>
      </c>
      <c r="CG652" s="1" t="str">
        <f t="shared" si="3286"/>
        <v/>
      </c>
      <c r="CH652" s="1" t="str">
        <f t="shared" si="3388"/>
        <v/>
      </c>
      <c r="CI652" s="1">
        <f t="shared" si="3389"/>
        <v>1</v>
      </c>
      <c r="CJ652" s="1">
        <f t="shared" si="3390"/>
        <v>1</v>
      </c>
      <c r="CK652" s="1" t="str">
        <f t="shared" si="3391"/>
        <v/>
      </c>
      <c r="CL652" s="1">
        <f t="shared" si="3287"/>
        <v>1</v>
      </c>
      <c r="CM652" s="1">
        <f t="shared" si="3392"/>
        <v>1</v>
      </c>
      <c r="CN652" s="1">
        <f t="shared" si="3288"/>
        <v>1</v>
      </c>
      <c r="CO652" s="1" t="str">
        <f t="shared" si="3289"/>
        <v/>
      </c>
      <c r="CP652" s="1" t="str">
        <f t="shared" si="3290"/>
        <v/>
      </c>
      <c r="CQ652" s="1">
        <f t="shared" si="3291"/>
        <v>1</v>
      </c>
      <c r="CS652" s="1">
        <f t="shared" si="3292"/>
        <v>0</v>
      </c>
      <c r="CT652" s="1">
        <f t="shared" si="3293"/>
        <v>0</v>
      </c>
      <c r="CU652" s="1">
        <f t="shared" si="3294"/>
        <v>0</v>
      </c>
      <c r="CV652" s="126">
        <f t="shared" si="3420"/>
        <v>0</v>
      </c>
      <c r="CW652" s="1">
        <f t="shared" si="3295"/>
        <v>1</v>
      </c>
      <c r="CX652" s="1" t="str">
        <f t="shared" si="3296"/>
        <v/>
      </c>
      <c r="CY652" s="1" t="str">
        <f t="shared" si="3393"/>
        <v/>
      </c>
      <c r="CZ652" s="1" t="str">
        <f t="shared" si="3394"/>
        <v/>
      </c>
      <c r="DA652" s="1" t="str">
        <f t="shared" si="3395"/>
        <v/>
      </c>
      <c r="DB652" s="1">
        <f t="shared" si="3396"/>
        <v>1</v>
      </c>
      <c r="DC652" s="1" t="str">
        <f t="shared" si="3397"/>
        <v/>
      </c>
      <c r="DD652" s="1">
        <f t="shared" si="3398"/>
        <v>1</v>
      </c>
      <c r="DE652" s="1" t="str">
        <f t="shared" si="3297"/>
        <v/>
      </c>
      <c r="DF652" s="1"/>
      <c r="DG652" s="126">
        <f t="shared" si="3421"/>
        <v>1</v>
      </c>
      <c r="DH652" s="1">
        <f t="shared" si="3298"/>
        <v>1</v>
      </c>
      <c r="DI652" s="1">
        <f t="shared" si="3299"/>
        <v>1</v>
      </c>
      <c r="DJ652" s="1">
        <f t="shared" si="3300"/>
        <v>1</v>
      </c>
      <c r="DK652" s="1" t="str">
        <f t="shared" si="3399"/>
        <v/>
      </c>
      <c r="DL652" s="1"/>
      <c r="DM652" s="1" t="str">
        <f t="shared" si="3400"/>
        <v/>
      </c>
      <c r="DN652" s="1">
        <f t="shared" si="3401"/>
        <v>0</v>
      </c>
      <c r="DO652" s="1">
        <f t="shared" si="3402"/>
        <v>1</v>
      </c>
      <c r="DP652" s="1">
        <f t="shared" si="3403"/>
        <v>0</v>
      </c>
      <c r="DQ652" s="1">
        <f t="shared" si="3404"/>
        <v>1</v>
      </c>
      <c r="DR652" s="1">
        <f t="shared" si="3405"/>
        <v>0</v>
      </c>
      <c r="DS652" s="1">
        <f t="shared" si="3406"/>
        <v>1</v>
      </c>
      <c r="DT652" s="1">
        <f t="shared" si="3407"/>
        <v>0</v>
      </c>
      <c r="DU652" s="1">
        <f t="shared" si="3408"/>
        <v>1</v>
      </c>
      <c r="DV652" s="1">
        <f t="shared" si="3301"/>
        <v>1</v>
      </c>
      <c r="DW652" s="1">
        <f t="shared" si="3302"/>
        <v>0</v>
      </c>
      <c r="DX652" s="1" t="str">
        <f t="shared" si="3409"/>
        <v/>
      </c>
      <c r="DY652" s="1" t="str">
        <f t="shared" si="3410"/>
        <v/>
      </c>
      <c r="EA652" s="1">
        <f t="shared" si="3303"/>
        <v>1</v>
      </c>
      <c r="EB652" s="1">
        <f t="shared" si="3304"/>
        <v>1</v>
      </c>
      <c r="EC652" s="1">
        <f t="shared" si="3305"/>
        <v>1</v>
      </c>
      <c r="ED652" s="1">
        <f t="shared" si="3306"/>
        <v>1</v>
      </c>
      <c r="EF652" s="1">
        <f t="shared" si="3307"/>
        <v>1</v>
      </c>
      <c r="EG652" s="1">
        <f t="shared" si="3308"/>
        <v>1</v>
      </c>
      <c r="EH652" s="1">
        <f t="shared" si="3309"/>
        <v>1</v>
      </c>
      <c r="EI652" s="1">
        <f t="shared" si="3310"/>
        <v>1</v>
      </c>
      <c r="EK652" s="1">
        <f t="shared" si="3311"/>
        <v>1</v>
      </c>
      <c r="EL652" s="1">
        <f t="shared" si="3312"/>
        <v>1</v>
      </c>
      <c r="EM652" s="1">
        <f t="shared" si="3313"/>
        <v>1</v>
      </c>
      <c r="EO652" s="1">
        <f t="shared" si="3314"/>
        <v>1</v>
      </c>
      <c r="EP652" s="1">
        <f t="shared" si="3315"/>
        <v>1</v>
      </c>
      <c r="EQ652" s="1">
        <f t="shared" si="3316"/>
        <v>1</v>
      </c>
      <c r="ES652" s="1">
        <f t="shared" si="3317"/>
        <v>1</v>
      </c>
      <c r="ET652" s="1">
        <f t="shared" si="3318"/>
        <v>1</v>
      </c>
      <c r="EU652" s="1">
        <f t="shared" si="3319"/>
        <v>1</v>
      </c>
      <c r="EV652" s="1">
        <f t="shared" si="3320"/>
        <v>1</v>
      </c>
      <c r="EW652" s="1">
        <f t="shared" si="3411"/>
        <v>0</v>
      </c>
      <c r="EY652" s="1">
        <f t="shared" si="3321"/>
        <v>1</v>
      </c>
      <c r="EZ652" s="1">
        <f t="shared" si="3322"/>
        <v>1</v>
      </c>
      <c r="FA652" s="1">
        <f t="shared" si="3323"/>
        <v>1</v>
      </c>
      <c r="FC652" s="1">
        <f t="shared" si="3324"/>
        <v>0</v>
      </c>
      <c r="FD652" s="1" t="str">
        <f t="shared" si="3412"/>
        <v/>
      </c>
      <c r="FE652" s="1"/>
      <c r="FF652" s="1">
        <f t="shared" si="3325"/>
        <v>1</v>
      </c>
      <c r="FG652" s="1">
        <f t="shared" si="3326"/>
        <v>0</v>
      </c>
      <c r="FH652" s="1">
        <f t="shared" si="3327"/>
        <v>0</v>
      </c>
      <c r="FI652" s="1" t="str">
        <f t="shared" si="3413"/>
        <v/>
      </c>
      <c r="FJ652" s="1" t="str">
        <f t="shared" si="3414"/>
        <v/>
      </c>
      <c r="FK652" s="1" t="str">
        <f t="shared" si="3415"/>
        <v/>
      </c>
      <c r="FL652" s="1" t="str">
        <f t="shared" si="3416"/>
        <v/>
      </c>
      <c r="FN652" s="1" t="str">
        <f t="shared" si="3328"/>
        <v/>
      </c>
      <c r="FO652" s="1" t="str">
        <f t="shared" si="3417"/>
        <v/>
      </c>
      <c r="FP652" s="1" t="str">
        <f t="shared" si="3329"/>
        <v/>
      </c>
      <c r="FV652" s="1">
        <f t="shared" si="3330"/>
        <v>0</v>
      </c>
      <c r="FW652" s="1">
        <f t="shared" si="3331"/>
        <v>0</v>
      </c>
      <c r="FX652" s="1">
        <f t="shared" si="3332"/>
        <v>1</v>
      </c>
      <c r="GA652" s="1">
        <f t="shared" si="3333"/>
        <v>0</v>
      </c>
      <c r="GB652" s="1">
        <f t="shared" si="3334"/>
        <v>0</v>
      </c>
      <c r="GC652" s="1">
        <f t="shared" si="3335"/>
        <v>0</v>
      </c>
      <c r="GD652" s="1">
        <f t="shared" si="3336"/>
        <v>0</v>
      </c>
      <c r="GE652" s="1">
        <f t="shared" si="3337"/>
        <v>1</v>
      </c>
      <c r="GF652" s="1">
        <f t="shared" si="3338"/>
        <v>1</v>
      </c>
      <c r="GG652" s="1">
        <f t="shared" si="3339"/>
        <v>0</v>
      </c>
      <c r="GI652" s="1">
        <f t="shared" si="3340"/>
        <v>0</v>
      </c>
      <c r="GK652" s="1">
        <f t="shared" si="3341"/>
        <v>1</v>
      </c>
      <c r="GL652" s="1">
        <f t="shared" si="3342"/>
        <v>1</v>
      </c>
      <c r="GM652" s="1">
        <f t="shared" si="3343"/>
        <v>1</v>
      </c>
      <c r="GN652" s="1">
        <f t="shared" si="3344"/>
        <v>1</v>
      </c>
      <c r="GO652" s="1">
        <f t="shared" si="3345"/>
        <v>0</v>
      </c>
      <c r="GP652" s="1">
        <f t="shared" si="3346"/>
        <v>0</v>
      </c>
      <c r="GQ652" s="1">
        <f t="shared" si="3347"/>
        <v>1</v>
      </c>
      <c r="GS652" s="1" t="str">
        <f t="shared" si="3348"/>
        <v/>
      </c>
      <c r="GT652" s="1" t="str">
        <f t="shared" si="3349"/>
        <v/>
      </c>
      <c r="GU652" s="1">
        <f t="shared" si="3350"/>
        <v>0</v>
      </c>
      <c r="GV652" s="1">
        <f t="shared" si="3351"/>
        <v>0</v>
      </c>
      <c r="GW652" s="1">
        <f t="shared" si="3352"/>
        <v>0</v>
      </c>
      <c r="GX652" s="1">
        <f t="shared" si="3353"/>
        <v>0</v>
      </c>
      <c r="GY652" s="1">
        <f t="shared" si="3354"/>
        <v>0</v>
      </c>
      <c r="GZ652" s="1"/>
      <c r="HA652" s="1">
        <f t="shared" si="3355"/>
        <v>0</v>
      </c>
      <c r="HB652" s="1">
        <f t="shared" si="3356"/>
        <v>0</v>
      </c>
      <c r="HC652" s="1">
        <f t="shared" si="3357"/>
        <v>0</v>
      </c>
      <c r="HD652" s="1">
        <f t="shared" si="3358"/>
        <v>0</v>
      </c>
      <c r="HE652" s="1">
        <f t="shared" si="3359"/>
        <v>0</v>
      </c>
      <c r="HF652" s="1">
        <f t="shared" si="3360"/>
        <v>0</v>
      </c>
      <c r="HH652" s="1">
        <f t="shared" si="3361"/>
        <v>1</v>
      </c>
      <c r="HI652" s="1">
        <f t="shared" si="3362"/>
        <v>1</v>
      </c>
      <c r="HJ652" s="1">
        <f t="shared" si="3363"/>
        <v>0</v>
      </c>
      <c r="HK652" s="1">
        <f t="shared" si="3364"/>
        <v>0</v>
      </c>
      <c r="HL652" s="1">
        <f t="shared" si="3365"/>
        <v>0</v>
      </c>
      <c r="HM652" s="1">
        <f t="shared" si="3366"/>
        <v>0</v>
      </c>
      <c r="HO652" s="1" t="str">
        <f t="shared" si="3367"/>
        <v/>
      </c>
      <c r="HP652" s="1">
        <f t="shared" si="3368"/>
        <v>1</v>
      </c>
      <c r="HQ652" s="1" t="str">
        <f t="shared" si="3369"/>
        <v/>
      </c>
      <c r="HR652">
        <f t="shared" si="3370"/>
        <v>1</v>
      </c>
      <c r="HS652" s="1" t="str">
        <f t="shared" si="3371"/>
        <v/>
      </c>
      <c r="HT652" t="str">
        <f t="shared" si="3372"/>
        <v/>
      </c>
      <c r="HU652" t="str">
        <f t="shared" si="3373"/>
        <v/>
      </c>
      <c r="HV652" s="1" t="str">
        <f t="shared" si="3374"/>
        <v/>
      </c>
      <c r="HW652" s="1" t="str">
        <f t="shared" si="3375"/>
        <v/>
      </c>
      <c r="HX652" s="1" t="str">
        <f t="shared" si="3376"/>
        <v/>
      </c>
      <c r="HZ652" s="1" t="str">
        <f t="shared" si="3377"/>
        <v/>
      </c>
      <c r="IA652" s="1">
        <f t="shared" si="3378"/>
        <v>0</v>
      </c>
      <c r="IB652" s="1" t="str">
        <f t="shared" si="3379"/>
        <v/>
      </c>
      <c r="IC652" s="1">
        <f t="shared" si="3380"/>
        <v>0</v>
      </c>
      <c r="ID652" s="1" t="str">
        <f t="shared" si="3381"/>
        <v/>
      </c>
      <c r="IE652" s="1" t="str">
        <f t="shared" si="3382"/>
        <v/>
      </c>
      <c r="IF652" s="1" t="str">
        <f t="shared" si="3383"/>
        <v/>
      </c>
      <c r="IG652" s="1" t="str">
        <f t="shared" si="3384"/>
        <v/>
      </c>
      <c r="IH652" s="1" t="str">
        <f t="shared" si="3385"/>
        <v/>
      </c>
      <c r="II652" s="1" t="str">
        <f t="shared" si="3386"/>
        <v/>
      </c>
      <c r="IO652" s="3"/>
      <c r="IP652" s="3"/>
      <c r="IQ652" s="4"/>
      <c r="IR652" s="4"/>
      <c r="IX652" s="6"/>
      <c r="IY652" s="6"/>
      <c r="IZ652" s="7"/>
      <c r="JA652" s="7"/>
      <c r="JG652" s="12"/>
      <c r="JH652" s="12"/>
      <c r="JI652" s="13"/>
      <c r="JJ652" s="13"/>
      <c r="JN652" s="6"/>
      <c r="JO652" s="6"/>
      <c r="JQ652" s="11"/>
      <c r="JR652" s="11"/>
      <c r="JS652" s="12"/>
      <c r="JT652" s="13"/>
      <c r="JU652" s="12"/>
      <c r="JV652" s="12"/>
      <c r="JW652" s="97"/>
      <c r="JX652" s="13"/>
      <c r="JY652" s="13"/>
      <c r="JZ652" s="97"/>
      <c r="KA652" s="97"/>
      <c r="KB652" s="11"/>
      <c r="KC652" s="11"/>
      <c r="KD652" s="11"/>
      <c r="KE652" s="11"/>
    </row>
    <row r="653" spans="1:291" x14ac:dyDescent="0.2">
      <c r="A653" s="14">
        <f t="shared" si="2545"/>
        <v>653</v>
      </c>
      <c r="C653" s="2">
        <v>43048</v>
      </c>
      <c r="G653" s="3">
        <v>107.205</v>
      </c>
      <c r="H653" s="3">
        <v>117.06699999999999</v>
      </c>
      <c r="I653" s="3">
        <v>125.06</v>
      </c>
      <c r="J653" s="4">
        <v>153.28</v>
      </c>
      <c r="P653" s="128">
        <f t="shared" si="3258"/>
        <v>3444.5</v>
      </c>
      <c r="Q653" s="5">
        <f t="shared" si="3259"/>
        <v>3750.7499999999991</v>
      </c>
      <c r="R653" s="6">
        <f t="shared" si="3260"/>
        <v>4006</v>
      </c>
      <c r="S653" s="7">
        <f t="shared" si="3261"/>
        <v>4924</v>
      </c>
      <c r="Y653" s="4">
        <f t="shared" si="3262"/>
        <v>1.0000000000009095</v>
      </c>
      <c r="Z653" s="1">
        <f t="shared" si="3263"/>
        <v>0.49999999999954525</v>
      </c>
      <c r="AA653" s="1">
        <f t="shared" si="3264"/>
        <v>2</v>
      </c>
      <c r="AB653" s="1">
        <f t="shared" si="3265"/>
        <v>15.000000000001819</v>
      </c>
      <c r="AC653" s="1"/>
      <c r="AD653" s="1"/>
      <c r="AE653" s="126"/>
      <c r="AF653" s="126"/>
      <c r="AG653" s="126"/>
      <c r="AH653" s="4">
        <f t="shared" si="3245"/>
        <v>1.6666666666687888</v>
      </c>
      <c r="AI653" s="4">
        <f t="shared" si="3246"/>
        <v>1.7000000000020918</v>
      </c>
      <c r="AJ653" s="4">
        <f t="shared" si="3247"/>
        <v>1.6999999999995452</v>
      </c>
      <c r="AK653" s="4">
        <f t="shared" si="3248"/>
        <v>1.8333333333328785</v>
      </c>
      <c r="AL653" s="4">
        <f t="shared" si="3249"/>
        <v>1.4999999999995453</v>
      </c>
      <c r="AM653" s="4">
        <f t="shared" si="3250"/>
        <v>3.0000000000006066</v>
      </c>
      <c r="AN653" s="4">
        <f t="shared" si="3251"/>
        <v>4.0000000000007274</v>
      </c>
      <c r="AO653" s="4">
        <f t="shared" si="3252"/>
        <v>1</v>
      </c>
      <c r="AP653" s="4">
        <f t="shared" si="3253"/>
        <v>1.0000000000039415</v>
      </c>
      <c r="AQ653" s="4">
        <f t="shared" si="3254"/>
        <v>0.25000000000128875</v>
      </c>
      <c r="AR653" s="4">
        <f t="shared" si="3255"/>
        <v>2.8000000000018188</v>
      </c>
      <c r="AS653" s="4">
        <f t="shared" si="3256"/>
        <v>3.8333333333332829</v>
      </c>
      <c r="AT653" s="4">
        <f t="shared" si="3257"/>
        <v>4.0000000000020615</v>
      </c>
      <c r="AU653" s="1"/>
      <c r="BA653" s="11">
        <f t="shared" si="3266"/>
        <v>1.0000000000009095</v>
      </c>
      <c r="BB653" s="11">
        <f t="shared" si="3267"/>
        <v>0.49999999999954525</v>
      </c>
      <c r="BC653" s="12">
        <f t="shared" si="3268"/>
        <v>-2</v>
      </c>
      <c r="BD653" s="13">
        <f t="shared" si="3269"/>
        <v>-15.000000000001819</v>
      </c>
      <c r="BJ653" s="11">
        <f t="shared" si="3418"/>
        <v>1.6666666666687888</v>
      </c>
      <c r="BK653" s="11">
        <f t="shared" si="3270"/>
        <v>1.7000000000020918</v>
      </c>
      <c r="BL653" s="11">
        <f t="shared" si="3271"/>
        <v>1.6999999999995452</v>
      </c>
      <c r="BM653" s="11">
        <f t="shared" si="3272"/>
        <v>1.8333333333328785</v>
      </c>
      <c r="BN653" s="11">
        <f t="shared" si="3273"/>
        <v>1.4999999999995453</v>
      </c>
      <c r="BO653" s="11">
        <f t="shared" si="3274"/>
        <v>3.0000000000006066</v>
      </c>
      <c r="BP653" s="11">
        <f t="shared" si="3275"/>
        <v>4.0000000000007274</v>
      </c>
      <c r="BQ653" s="1">
        <v>1</v>
      </c>
      <c r="BR653" s="11">
        <f t="shared" si="3276"/>
        <v>-1.0000000000039415</v>
      </c>
      <c r="BS653" s="11">
        <f t="shared" si="3277"/>
        <v>0.25000000000128875</v>
      </c>
      <c r="BT653" s="11">
        <f t="shared" si="3278"/>
        <v>2.8000000000018188</v>
      </c>
      <c r="BU653" s="11">
        <f t="shared" si="3279"/>
        <v>3.8333333333332829</v>
      </c>
      <c r="BV653" s="11">
        <f t="shared" si="3280"/>
        <v>4.0000000000020615</v>
      </c>
      <c r="BY653" s="126"/>
      <c r="BZ653" s="126"/>
      <c r="CA653">
        <f t="shared" si="3281"/>
        <v>3.8333333333332829</v>
      </c>
      <c r="CB653" s="1">
        <f t="shared" si="3282"/>
        <v>1</v>
      </c>
      <c r="CC653" s="1">
        <f t="shared" si="3283"/>
        <v>1</v>
      </c>
      <c r="CD653" s="1">
        <f t="shared" si="3284"/>
        <v>0</v>
      </c>
      <c r="CE653" s="126">
        <f t="shared" si="3419"/>
        <v>0</v>
      </c>
      <c r="CF653" s="1">
        <f t="shared" si="3285"/>
        <v>0</v>
      </c>
      <c r="CG653" s="1" t="str">
        <f t="shared" si="3286"/>
        <v/>
      </c>
      <c r="CH653" s="1">
        <f t="shared" si="3388"/>
        <v>1</v>
      </c>
      <c r="CI653" s="1">
        <f t="shared" si="3389"/>
        <v>1</v>
      </c>
      <c r="CJ653" s="1" t="str">
        <f t="shared" si="3390"/>
        <v/>
      </c>
      <c r="CK653" s="1" t="str">
        <f t="shared" si="3391"/>
        <v/>
      </c>
      <c r="CL653" s="1">
        <f t="shared" si="3287"/>
        <v>1</v>
      </c>
      <c r="CM653" s="1">
        <f t="shared" si="3392"/>
        <v>1</v>
      </c>
      <c r="CN653" s="1">
        <f t="shared" si="3288"/>
        <v>1</v>
      </c>
      <c r="CO653" s="1" t="str">
        <f t="shared" si="3289"/>
        <v/>
      </c>
      <c r="CP653" s="1">
        <f t="shared" si="3290"/>
        <v>1</v>
      </c>
      <c r="CQ653" s="1" t="str">
        <f t="shared" si="3291"/>
        <v/>
      </c>
      <c r="CS653" s="1">
        <f t="shared" si="3292"/>
        <v>1</v>
      </c>
      <c r="CT653" s="1">
        <f t="shared" si="3293"/>
        <v>1</v>
      </c>
      <c r="CU653" s="1">
        <f t="shared" si="3294"/>
        <v>0</v>
      </c>
      <c r="CV653" s="126">
        <f t="shared" si="3420"/>
        <v>0</v>
      </c>
      <c r="CW653" s="1">
        <f t="shared" si="3295"/>
        <v>1</v>
      </c>
      <c r="CX653" s="1" t="str">
        <f t="shared" si="3296"/>
        <v/>
      </c>
      <c r="CY653" s="1" t="str">
        <f t="shared" si="3393"/>
        <v/>
      </c>
      <c r="CZ653" s="1" t="str">
        <f t="shared" si="3394"/>
        <v/>
      </c>
      <c r="DA653" s="1" t="str">
        <f t="shared" si="3395"/>
        <v/>
      </c>
      <c r="DB653" s="1">
        <f t="shared" si="3396"/>
        <v>0</v>
      </c>
      <c r="DC653" s="1">
        <f t="shared" si="3397"/>
        <v>1</v>
      </c>
      <c r="DD653" s="1" t="str">
        <f t="shared" si="3398"/>
        <v/>
      </c>
      <c r="DE653" s="1" t="str">
        <f t="shared" si="3297"/>
        <v/>
      </c>
      <c r="DF653" s="1"/>
      <c r="DG653" s="126">
        <f t="shared" si="3421"/>
        <v>1</v>
      </c>
      <c r="DH653" s="1">
        <f t="shared" si="3298"/>
        <v>1</v>
      </c>
      <c r="DI653" s="1">
        <f t="shared" si="3299"/>
        <v>0</v>
      </c>
      <c r="DJ653" s="1">
        <f t="shared" si="3300"/>
        <v>0</v>
      </c>
      <c r="DK653" s="1">
        <f t="shared" si="3399"/>
        <v>0</v>
      </c>
      <c r="DL653" s="1"/>
      <c r="DM653" s="1">
        <f t="shared" si="3400"/>
        <v>1</v>
      </c>
      <c r="DN653" s="1" t="str">
        <f t="shared" si="3401"/>
        <v/>
      </c>
      <c r="DO653" s="1" t="str">
        <f t="shared" si="3402"/>
        <v/>
      </c>
      <c r="DP653" s="1" t="str">
        <f t="shared" si="3403"/>
        <v/>
      </c>
      <c r="DQ653" s="1" t="str">
        <f t="shared" si="3404"/>
        <v/>
      </c>
      <c r="DR653" s="1" t="str">
        <f t="shared" si="3405"/>
        <v/>
      </c>
      <c r="DS653" s="1" t="str">
        <f t="shared" si="3406"/>
        <v/>
      </c>
      <c r="DT653" s="1" t="str">
        <f t="shared" si="3407"/>
        <v/>
      </c>
      <c r="DU653" s="1" t="str">
        <f t="shared" si="3408"/>
        <v/>
      </c>
      <c r="DV653" s="1">
        <f t="shared" si="3301"/>
        <v>0</v>
      </c>
      <c r="DW653" s="1">
        <f t="shared" si="3302"/>
        <v>0</v>
      </c>
      <c r="DX653" s="1" t="str">
        <f t="shared" si="3409"/>
        <v/>
      </c>
      <c r="DY653" s="1" t="str">
        <f t="shared" si="3410"/>
        <v/>
      </c>
      <c r="EA653" s="1">
        <f t="shared" si="3303"/>
        <v>1</v>
      </c>
      <c r="EB653" s="1">
        <f t="shared" si="3304"/>
        <v>1</v>
      </c>
      <c r="EC653" s="1">
        <f t="shared" si="3305"/>
        <v>0</v>
      </c>
      <c r="ED653" s="1">
        <f t="shared" si="3306"/>
        <v>0</v>
      </c>
      <c r="EF653" s="1">
        <f t="shared" si="3307"/>
        <v>1</v>
      </c>
      <c r="EG653" s="1">
        <f t="shared" si="3308"/>
        <v>1</v>
      </c>
      <c r="EH653" s="1">
        <f t="shared" si="3309"/>
        <v>0</v>
      </c>
      <c r="EI653" s="1">
        <f t="shared" si="3310"/>
        <v>0</v>
      </c>
      <c r="EK653" s="1">
        <f t="shared" si="3311"/>
        <v>1</v>
      </c>
      <c r="EL653" s="1">
        <f t="shared" si="3312"/>
        <v>0</v>
      </c>
      <c r="EM653" s="1">
        <f t="shared" si="3313"/>
        <v>0</v>
      </c>
      <c r="EO653" s="1">
        <f t="shared" si="3314"/>
        <v>1</v>
      </c>
      <c r="EP653" s="1">
        <f t="shared" si="3315"/>
        <v>0</v>
      </c>
      <c r="EQ653" s="1">
        <f t="shared" si="3316"/>
        <v>0</v>
      </c>
      <c r="ES653" s="1">
        <f t="shared" si="3317"/>
        <v>0</v>
      </c>
      <c r="ET653" s="1">
        <f t="shared" si="3318"/>
        <v>0</v>
      </c>
      <c r="EU653" s="1">
        <f t="shared" si="3319"/>
        <v>1</v>
      </c>
      <c r="EV653" s="1">
        <f t="shared" si="3320"/>
        <v>1</v>
      </c>
      <c r="EW653" s="1">
        <f t="shared" si="3411"/>
        <v>0</v>
      </c>
      <c r="EY653" s="1">
        <f t="shared" si="3321"/>
        <v>0</v>
      </c>
      <c r="EZ653" s="1">
        <f t="shared" si="3322"/>
        <v>0</v>
      </c>
      <c r="FA653" s="1">
        <f t="shared" si="3323"/>
        <v>1</v>
      </c>
      <c r="FC653" s="1">
        <f t="shared" si="3324"/>
        <v>1</v>
      </c>
      <c r="FD653" s="1">
        <f t="shared" si="3412"/>
        <v>1</v>
      </c>
      <c r="FE653" s="1"/>
      <c r="FF653" s="1">
        <f t="shared" si="3325"/>
        <v>1</v>
      </c>
      <c r="FG653" s="1">
        <f t="shared" si="3326"/>
        <v>1</v>
      </c>
      <c r="FH653" s="1">
        <f t="shared" si="3327"/>
        <v>1</v>
      </c>
      <c r="FI653" s="1">
        <f t="shared" si="3413"/>
        <v>0</v>
      </c>
      <c r="FJ653" s="1">
        <f t="shared" si="3414"/>
        <v>0</v>
      </c>
      <c r="FK653" s="1">
        <f t="shared" si="3415"/>
        <v>1</v>
      </c>
      <c r="FL653" s="1">
        <f t="shared" si="3416"/>
        <v>1</v>
      </c>
      <c r="FN653" s="1" t="str">
        <f t="shared" si="3328"/>
        <v/>
      </c>
      <c r="FO653" s="1" t="str">
        <f t="shared" si="3417"/>
        <v/>
      </c>
      <c r="FP653" s="1" t="str">
        <f t="shared" si="3329"/>
        <v/>
      </c>
      <c r="FV653" s="1">
        <f t="shared" si="3330"/>
        <v>1</v>
      </c>
      <c r="FW653" s="1">
        <f t="shared" si="3331"/>
        <v>1</v>
      </c>
      <c r="FX653" s="1">
        <f t="shared" si="3332"/>
        <v>0</v>
      </c>
      <c r="GA653" s="1">
        <f t="shared" si="3333"/>
        <v>0</v>
      </c>
      <c r="GB653" s="1">
        <f t="shared" si="3334"/>
        <v>0</v>
      </c>
      <c r="GC653" s="1">
        <f t="shared" si="3335"/>
        <v>1</v>
      </c>
      <c r="GD653" s="1">
        <f t="shared" si="3336"/>
        <v>1</v>
      </c>
      <c r="GE653" s="1">
        <f t="shared" si="3337"/>
        <v>0</v>
      </c>
      <c r="GF653" s="1">
        <f t="shared" si="3338"/>
        <v>0</v>
      </c>
      <c r="GG653" s="1">
        <f t="shared" si="3339"/>
        <v>0</v>
      </c>
      <c r="GI653" s="1">
        <f t="shared" si="3340"/>
        <v>0</v>
      </c>
      <c r="GK653" s="1">
        <f t="shared" si="3341"/>
        <v>1</v>
      </c>
      <c r="GL653" s="1">
        <f t="shared" si="3342"/>
        <v>1</v>
      </c>
      <c r="GM653" s="1">
        <f t="shared" si="3343"/>
        <v>0</v>
      </c>
      <c r="GN653" s="1">
        <f t="shared" si="3344"/>
        <v>0</v>
      </c>
      <c r="GO653" s="1">
        <f t="shared" si="3345"/>
        <v>1</v>
      </c>
      <c r="GP653" s="1">
        <f t="shared" si="3346"/>
        <v>1</v>
      </c>
      <c r="GQ653" s="1">
        <f t="shared" si="3347"/>
        <v>1</v>
      </c>
      <c r="GS653" s="1" t="str">
        <f t="shared" si="3348"/>
        <v/>
      </c>
      <c r="GT653" s="1" t="str">
        <f t="shared" si="3349"/>
        <v/>
      </c>
      <c r="GU653" s="1">
        <f t="shared" si="3350"/>
        <v>1</v>
      </c>
      <c r="GV653" s="1">
        <f t="shared" si="3351"/>
        <v>1</v>
      </c>
      <c r="GW653" s="1">
        <f t="shared" si="3352"/>
        <v>0</v>
      </c>
      <c r="GX653" s="1">
        <f t="shared" si="3353"/>
        <v>0</v>
      </c>
      <c r="GY653" s="1">
        <f t="shared" si="3354"/>
        <v>0</v>
      </c>
      <c r="GZ653" s="1"/>
      <c r="HA653" s="1">
        <f t="shared" si="3355"/>
        <v>1</v>
      </c>
      <c r="HB653" s="1">
        <f t="shared" si="3356"/>
        <v>0</v>
      </c>
      <c r="HC653" s="1">
        <f t="shared" si="3357"/>
        <v>0</v>
      </c>
      <c r="HD653" s="1">
        <f t="shared" si="3358"/>
        <v>0</v>
      </c>
      <c r="HE653" s="1">
        <f t="shared" si="3359"/>
        <v>0</v>
      </c>
      <c r="HF653" s="1">
        <f t="shared" si="3360"/>
        <v>0</v>
      </c>
      <c r="HH653" s="1">
        <f t="shared" si="3361"/>
        <v>0</v>
      </c>
      <c r="HI653" s="1">
        <f t="shared" si="3362"/>
        <v>0</v>
      </c>
      <c r="HJ653" s="1">
        <f t="shared" si="3363"/>
        <v>0</v>
      </c>
      <c r="HK653" s="1">
        <f t="shared" si="3364"/>
        <v>0</v>
      </c>
      <c r="HL653" s="1">
        <f t="shared" si="3365"/>
        <v>0</v>
      </c>
      <c r="HM653" s="1">
        <f t="shared" si="3366"/>
        <v>0</v>
      </c>
      <c r="HO653" s="1" t="str">
        <f t="shared" si="3367"/>
        <v/>
      </c>
      <c r="HP653" s="1">
        <f t="shared" si="3368"/>
        <v>1</v>
      </c>
      <c r="HQ653" s="1" t="str">
        <f t="shared" si="3369"/>
        <v/>
      </c>
      <c r="HR653">
        <f t="shared" si="3370"/>
        <v>1</v>
      </c>
      <c r="HS653" s="1" t="str">
        <f t="shared" si="3371"/>
        <v/>
      </c>
      <c r="HT653" t="str">
        <f t="shared" si="3372"/>
        <v/>
      </c>
      <c r="HU653" t="str">
        <f t="shared" si="3373"/>
        <v/>
      </c>
      <c r="HV653" s="1" t="str">
        <f t="shared" si="3374"/>
        <v/>
      </c>
      <c r="HW653" s="1" t="str">
        <f t="shared" si="3375"/>
        <v/>
      </c>
      <c r="HX653" s="1" t="str">
        <f t="shared" si="3376"/>
        <v/>
      </c>
      <c r="HZ653" s="1" t="str">
        <f t="shared" si="3377"/>
        <v/>
      </c>
      <c r="IA653" s="1">
        <f t="shared" si="3378"/>
        <v>1</v>
      </c>
      <c r="IB653" s="1" t="str">
        <f t="shared" si="3379"/>
        <v/>
      </c>
      <c r="IC653" s="1">
        <f t="shared" si="3380"/>
        <v>1</v>
      </c>
      <c r="ID653" s="1" t="str">
        <f t="shared" si="3381"/>
        <v/>
      </c>
      <c r="IE653" s="1" t="str">
        <f t="shared" si="3382"/>
        <v/>
      </c>
      <c r="IF653" s="1" t="str">
        <f t="shared" si="3383"/>
        <v/>
      </c>
      <c r="IG653" s="1" t="str">
        <f t="shared" si="3384"/>
        <v/>
      </c>
      <c r="IH653" s="1" t="str">
        <f t="shared" si="3385"/>
        <v/>
      </c>
      <c r="II653" s="1" t="str">
        <f t="shared" si="3386"/>
        <v/>
      </c>
      <c r="IO653" s="3"/>
      <c r="IP653" s="3"/>
      <c r="IQ653" s="4"/>
      <c r="IR653" s="4"/>
      <c r="IX653" s="6"/>
      <c r="IY653" s="6"/>
      <c r="IZ653" s="7"/>
      <c r="JA653" s="7"/>
      <c r="JG653" s="12"/>
      <c r="JH653" s="12"/>
      <c r="JI653" s="13"/>
      <c r="JJ653" s="13"/>
      <c r="JN653" s="6"/>
      <c r="JO653" s="6"/>
      <c r="JQ653" s="11"/>
      <c r="JR653" s="11"/>
      <c r="JS653" s="12"/>
      <c r="JT653" s="13"/>
      <c r="JU653" s="12"/>
      <c r="JV653" s="12"/>
      <c r="JW653" s="97"/>
      <c r="JX653" s="13"/>
      <c r="JY653" s="13"/>
      <c r="JZ653" s="97"/>
      <c r="KA653" s="97"/>
      <c r="KB653" s="11"/>
      <c r="KC653" s="11"/>
      <c r="KD653" s="11"/>
      <c r="KE653" s="11"/>
    </row>
    <row r="654" spans="1:291" x14ac:dyDescent="0.2">
      <c r="A654" s="14">
        <f t="shared" si="2545"/>
        <v>654</v>
      </c>
      <c r="C654" s="2">
        <v>43049</v>
      </c>
      <c r="G654" s="3">
        <v>107.187</v>
      </c>
      <c r="H654" s="3">
        <v>117</v>
      </c>
      <c r="I654" s="3">
        <v>124.22499999999999</v>
      </c>
      <c r="J654" s="4">
        <v>152.1</v>
      </c>
      <c r="P654" s="128">
        <f t="shared" si="3258"/>
        <v>3442.7499999999995</v>
      </c>
      <c r="Q654" s="5">
        <f t="shared" si="3259"/>
        <v>3744</v>
      </c>
      <c r="R654" s="6">
        <f t="shared" si="3260"/>
        <v>3990.4999999999995</v>
      </c>
      <c r="S654" s="7">
        <f t="shared" si="3261"/>
        <v>4873.9999999999991</v>
      </c>
      <c r="Y654" s="4">
        <f t="shared" si="3262"/>
        <v>1.7500000000004547</v>
      </c>
      <c r="Z654" s="1">
        <f t="shared" si="3263"/>
        <v>6.7499999999990905</v>
      </c>
      <c r="AA654" s="1">
        <f t="shared" si="3264"/>
        <v>15.500000000000455</v>
      </c>
      <c r="AB654" s="1">
        <f t="shared" si="3265"/>
        <v>50.000000000000909</v>
      </c>
      <c r="AC654" s="1"/>
      <c r="AD654" s="1"/>
      <c r="AE654" s="126"/>
      <c r="AF654" s="126"/>
      <c r="AG654" s="126"/>
      <c r="AH654" s="4">
        <f t="shared" si="3245"/>
        <v>0.99999999999848388</v>
      </c>
      <c r="AI654" s="4">
        <f t="shared" si="3246"/>
        <v>0.54999999999854499</v>
      </c>
      <c r="AJ654" s="4">
        <f t="shared" si="3247"/>
        <v>2.550000000001182</v>
      </c>
      <c r="AK654" s="4">
        <f t="shared" si="3248"/>
        <v>3.5833333333345454</v>
      </c>
      <c r="AL654" s="4">
        <f t="shared" si="3249"/>
        <v>1.0000000000011369</v>
      </c>
      <c r="AM654" s="4">
        <f t="shared" si="3250"/>
        <v>1.1666666666665151</v>
      </c>
      <c r="AN654" s="4">
        <f t="shared" si="3251"/>
        <v>4.4999999999999076</v>
      </c>
      <c r="AO654" s="4">
        <f t="shared" si="3252"/>
        <v>1</v>
      </c>
      <c r="AP654" s="4">
        <f t="shared" si="3253"/>
        <v>2.6666666666703036</v>
      </c>
      <c r="AQ654" s="4">
        <f t="shared" si="3254"/>
        <v>4.208333333335303</v>
      </c>
      <c r="AR654" s="4">
        <f t="shared" si="3255"/>
        <v>2.6999999999992728</v>
      </c>
      <c r="AS654" s="4">
        <f t="shared" si="3256"/>
        <v>4.3611111111122227</v>
      </c>
      <c r="AT654" s="4">
        <f t="shared" si="3257"/>
        <v>3.1666666666658783</v>
      </c>
      <c r="AU654" s="1"/>
      <c r="BA654" s="11">
        <f t="shared" si="3266"/>
        <v>-1.7500000000004547</v>
      </c>
      <c r="BB654" s="11">
        <f t="shared" si="3267"/>
        <v>-6.7499999999990905</v>
      </c>
      <c r="BC654" s="12">
        <f t="shared" si="3268"/>
        <v>-15.500000000000455</v>
      </c>
      <c r="BD654" s="13">
        <f t="shared" si="3269"/>
        <v>-50.000000000000909</v>
      </c>
      <c r="BJ654" s="11">
        <f t="shared" si="3418"/>
        <v>0.99999999999848388</v>
      </c>
      <c r="BK654" s="11">
        <f t="shared" si="3270"/>
        <v>0.54999999999854499</v>
      </c>
      <c r="BL654" s="11">
        <f t="shared" si="3271"/>
        <v>2.550000000001182</v>
      </c>
      <c r="BM654" s="11">
        <f t="shared" si="3272"/>
        <v>3.5833333333345454</v>
      </c>
      <c r="BN654" s="11">
        <f t="shared" si="3273"/>
        <v>1.0000000000011369</v>
      </c>
      <c r="BO654" s="11">
        <f t="shared" si="3274"/>
        <v>1.1666666666665151</v>
      </c>
      <c r="BP654" s="11">
        <f t="shared" si="3275"/>
        <v>4.4999999999999076</v>
      </c>
      <c r="BQ654" s="1">
        <v>1</v>
      </c>
      <c r="BR654" s="11">
        <f t="shared" si="3276"/>
        <v>2.6666666666703036</v>
      </c>
      <c r="BS654" s="11">
        <f t="shared" si="3277"/>
        <v>-4.208333333335303</v>
      </c>
      <c r="BT654" s="11">
        <f t="shared" si="3278"/>
        <v>2.6999999999992728</v>
      </c>
      <c r="BU654" s="11">
        <f t="shared" si="3279"/>
        <v>4.3611111111122227</v>
      </c>
      <c r="BV654" s="11">
        <f t="shared" si="3280"/>
        <v>3.1666666666658783</v>
      </c>
      <c r="BY654" s="126"/>
      <c r="BZ654" s="126"/>
      <c r="CA654">
        <f t="shared" si="3281"/>
        <v>4.3611111111122227</v>
      </c>
      <c r="CB654" s="1">
        <f t="shared" si="3282"/>
        <v>0</v>
      </c>
      <c r="CC654" s="1">
        <f t="shared" si="3283"/>
        <v>0</v>
      </c>
      <c r="CD654" s="1">
        <f t="shared" si="3284"/>
        <v>0</v>
      </c>
      <c r="CE654" s="126">
        <f t="shared" si="3419"/>
        <v>0</v>
      </c>
      <c r="CF654" s="1">
        <f t="shared" si="3285"/>
        <v>0</v>
      </c>
      <c r="CG654" s="1" t="str">
        <f t="shared" si="3286"/>
        <v/>
      </c>
      <c r="CH654" s="1">
        <f t="shared" si="3388"/>
        <v>1</v>
      </c>
      <c r="CI654" s="1">
        <f t="shared" si="3389"/>
        <v>1</v>
      </c>
      <c r="CJ654" s="1" t="str">
        <f t="shared" si="3390"/>
        <v/>
      </c>
      <c r="CK654" s="1" t="str">
        <f t="shared" si="3391"/>
        <v/>
      </c>
      <c r="CL654" s="1">
        <f t="shared" si="3287"/>
        <v>1</v>
      </c>
      <c r="CM654" s="1">
        <f t="shared" si="3392"/>
        <v>1</v>
      </c>
      <c r="CN654" s="1">
        <f t="shared" si="3288"/>
        <v>1</v>
      </c>
      <c r="CO654" s="1" t="str">
        <f t="shared" si="3289"/>
        <v/>
      </c>
      <c r="CP654" s="1" t="str">
        <f t="shared" si="3290"/>
        <v/>
      </c>
      <c r="CQ654" s="1">
        <f t="shared" si="3291"/>
        <v>1</v>
      </c>
      <c r="CS654" s="1">
        <f t="shared" si="3292"/>
        <v>0</v>
      </c>
      <c r="CT654" s="1">
        <f t="shared" si="3293"/>
        <v>0</v>
      </c>
      <c r="CU654" s="1">
        <f t="shared" si="3294"/>
        <v>0</v>
      </c>
      <c r="CV654" s="126">
        <f t="shared" si="3420"/>
        <v>0</v>
      </c>
      <c r="CW654" s="1">
        <f t="shared" si="3295"/>
        <v>1</v>
      </c>
      <c r="CX654" s="1" t="str">
        <f t="shared" si="3296"/>
        <v/>
      </c>
      <c r="CY654" s="1" t="str">
        <f t="shared" si="3393"/>
        <v/>
      </c>
      <c r="CZ654" s="1" t="str">
        <f t="shared" si="3394"/>
        <v/>
      </c>
      <c r="DA654" s="1" t="str">
        <f t="shared" si="3395"/>
        <v/>
      </c>
      <c r="DB654" s="1">
        <f t="shared" si="3396"/>
        <v>0</v>
      </c>
      <c r="DC654" s="1">
        <f t="shared" si="3397"/>
        <v>1</v>
      </c>
      <c r="DD654" s="1" t="str">
        <f t="shared" si="3398"/>
        <v/>
      </c>
      <c r="DE654" s="1" t="str">
        <f t="shared" si="3297"/>
        <v/>
      </c>
      <c r="DF654" s="1"/>
      <c r="DG654" s="126">
        <f t="shared" si="3421"/>
        <v>0</v>
      </c>
      <c r="DH654" s="1">
        <f t="shared" si="3298"/>
        <v>0</v>
      </c>
      <c r="DI654" s="1">
        <f t="shared" si="3299"/>
        <v>0</v>
      </c>
      <c r="DJ654" s="1">
        <f t="shared" si="3300"/>
        <v>0</v>
      </c>
      <c r="DK654" s="1">
        <f t="shared" si="3399"/>
        <v>0</v>
      </c>
      <c r="DL654" s="1"/>
      <c r="DM654" s="1">
        <f t="shared" si="3400"/>
        <v>1</v>
      </c>
      <c r="DN654" s="1" t="str">
        <f t="shared" si="3401"/>
        <v/>
      </c>
      <c r="DO654" s="1" t="str">
        <f t="shared" si="3402"/>
        <v/>
      </c>
      <c r="DP654" s="1" t="str">
        <f t="shared" si="3403"/>
        <v/>
      </c>
      <c r="DQ654" s="1" t="str">
        <f t="shared" si="3404"/>
        <v/>
      </c>
      <c r="DR654" s="1" t="str">
        <f t="shared" si="3405"/>
        <v/>
      </c>
      <c r="DS654" s="1" t="str">
        <f t="shared" si="3406"/>
        <v/>
      </c>
      <c r="DT654" s="1" t="str">
        <f t="shared" si="3407"/>
        <v/>
      </c>
      <c r="DU654" s="1" t="str">
        <f t="shared" si="3408"/>
        <v/>
      </c>
      <c r="DV654" s="1">
        <f t="shared" si="3301"/>
        <v>0</v>
      </c>
      <c r="DW654" s="1">
        <f t="shared" si="3302"/>
        <v>0</v>
      </c>
      <c r="DX654" s="1" t="str">
        <f t="shared" si="3409"/>
        <v/>
      </c>
      <c r="DY654" s="1" t="str">
        <f t="shared" si="3410"/>
        <v/>
      </c>
      <c r="EA654" s="1">
        <f t="shared" si="3303"/>
        <v>0</v>
      </c>
      <c r="EB654" s="1">
        <f t="shared" si="3304"/>
        <v>0</v>
      </c>
      <c r="EC654" s="1">
        <f t="shared" si="3305"/>
        <v>0</v>
      </c>
      <c r="ED654" s="1">
        <f t="shared" si="3306"/>
        <v>0</v>
      </c>
      <c r="EF654" s="1">
        <f t="shared" si="3307"/>
        <v>1</v>
      </c>
      <c r="EG654" s="1">
        <f t="shared" si="3308"/>
        <v>1</v>
      </c>
      <c r="EH654" s="1">
        <f t="shared" si="3309"/>
        <v>1</v>
      </c>
      <c r="EI654" s="1">
        <f t="shared" si="3310"/>
        <v>1</v>
      </c>
      <c r="EK654" s="1">
        <f t="shared" si="3311"/>
        <v>1</v>
      </c>
      <c r="EL654" s="1">
        <f t="shared" si="3312"/>
        <v>1</v>
      </c>
      <c r="EM654" s="1">
        <f t="shared" si="3313"/>
        <v>1</v>
      </c>
      <c r="EO654" s="1">
        <f t="shared" si="3314"/>
        <v>1</v>
      </c>
      <c r="EP654" s="1">
        <f t="shared" si="3315"/>
        <v>1</v>
      </c>
      <c r="EQ654" s="1">
        <f t="shared" si="3316"/>
        <v>1</v>
      </c>
      <c r="ES654" s="1">
        <f t="shared" si="3317"/>
        <v>1</v>
      </c>
      <c r="ET654" s="1">
        <f t="shared" si="3318"/>
        <v>1</v>
      </c>
      <c r="EU654" s="1">
        <f t="shared" si="3319"/>
        <v>1</v>
      </c>
      <c r="EV654" s="1">
        <f t="shared" si="3320"/>
        <v>1</v>
      </c>
      <c r="EW654" s="1">
        <f t="shared" si="3411"/>
        <v>0</v>
      </c>
      <c r="EY654" s="1">
        <f t="shared" si="3321"/>
        <v>1</v>
      </c>
      <c r="EZ654" s="1">
        <f t="shared" si="3322"/>
        <v>1</v>
      </c>
      <c r="FA654" s="1">
        <f t="shared" si="3323"/>
        <v>1</v>
      </c>
      <c r="FC654" s="1">
        <f t="shared" si="3324"/>
        <v>1</v>
      </c>
      <c r="FD654" s="1">
        <f t="shared" si="3412"/>
        <v>1</v>
      </c>
      <c r="FE654" s="1"/>
      <c r="FF654" s="1">
        <f t="shared" si="3325"/>
        <v>1</v>
      </c>
      <c r="FG654" s="1">
        <f t="shared" si="3326"/>
        <v>1</v>
      </c>
      <c r="FH654" s="1">
        <f t="shared" si="3327"/>
        <v>1</v>
      </c>
      <c r="FI654" s="1">
        <f t="shared" si="3413"/>
        <v>0</v>
      </c>
      <c r="FJ654" s="1">
        <f t="shared" si="3414"/>
        <v>0</v>
      </c>
      <c r="FK654" s="1">
        <f t="shared" si="3415"/>
        <v>0</v>
      </c>
      <c r="FL654" s="1">
        <f t="shared" si="3416"/>
        <v>0</v>
      </c>
      <c r="FN654" s="1" t="str">
        <f t="shared" si="3328"/>
        <v/>
      </c>
      <c r="FO654" s="1" t="str">
        <f t="shared" si="3417"/>
        <v/>
      </c>
      <c r="FP654" s="1">
        <f t="shared" si="3329"/>
        <v>0</v>
      </c>
      <c r="FV654" s="1">
        <f t="shared" si="3330"/>
        <v>1</v>
      </c>
      <c r="FW654" s="1">
        <f t="shared" si="3331"/>
        <v>1</v>
      </c>
      <c r="FX654" s="1">
        <f t="shared" si="3332"/>
        <v>1</v>
      </c>
      <c r="GA654" s="1">
        <f t="shared" si="3333"/>
        <v>0</v>
      </c>
      <c r="GB654" s="1">
        <f t="shared" si="3334"/>
        <v>0</v>
      </c>
      <c r="GC654" s="1">
        <f t="shared" si="3335"/>
        <v>0</v>
      </c>
      <c r="GD654" s="1">
        <f t="shared" si="3336"/>
        <v>0</v>
      </c>
      <c r="GE654" s="1">
        <f t="shared" si="3337"/>
        <v>1</v>
      </c>
      <c r="GF654" s="1">
        <f t="shared" si="3338"/>
        <v>1</v>
      </c>
      <c r="GG654" s="1">
        <f t="shared" si="3339"/>
        <v>1</v>
      </c>
      <c r="GI654" s="1">
        <f t="shared" si="3340"/>
        <v>0</v>
      </c>
      <c r="GK654" s="1">
        <f t="shared" si="3341"/>
        <v>1</v>
      </c>
      <c r="GL654" s="1">
        <f t="shared" si="3342"/>
        <v>1</v>
      </c>
      <c r="GM654" s="1">
        <f t="shared" si="3343"/>
        <v>1</v>
      </c>
      <c r="GN654" s="1">
        <f t="shared" si="3344"/>
        <v>1</v>
      </c>
      <c r="GO654" s="1">
        <f t="shared" si="3345"/>
        <v>0</v>
      </c>
      <c r="GP654" s="1">
        <f t="shared" si="3346"/>
        <v>0</v>
      </c>
      <c r="GQ654" s="1">
        <f t="shared" si="3347"/>
        <v>0</v>
      </c>
      <c r="GS654" s="1">
        <f t="shared" si="3348"/>
        <v>1</v>
      </c>
      <c r="GT654" s="1">
        <f t="shared" si="3349"/>
        <v>1</v>
      </c>
      <c r="GU654" s="1">
        <f t="shared" si="3350"/>
        <v>1</v>
      </c>
      <c r="GV654" s="1">
        <f t="shared" si="3351"/>
        <v>1</v>
      </c>
      <c r="GW654" s="1">
        <f t="shared" si="3352"/>
        <v>1</v>
      </c>
      <c r="GX654" s="1">
        <f t="shared" si="3353"/>
        <v>1</v>
      </c>
      <c r="GY654" s="1">
        <f t="shared" si="3354"/>
        <v>1</v>
      </c>
      <c r="GZ654" s="1"/>
      <c r="HA654" s="1">
        <f t="shared" si="3355"/>
        <v>0</v>
      </c>
      <c r="HB654" s="1">
        <f t="shared" si="3356"/>
        <v>0</v>
      </c>
      <c r="HC654" s="1">
        <f t="shared" si="3357"/>
        <v>0</v>
      </c>
      <c r="HD654" s="1">
        <f t="shared" si="3358"/>
        <v>0</v>
      </c>
      <c r="HE654" s="1">
        <f t="shared" si="3359"/>
        <v>0</v>
      </c>
      <c r="HF654" s="1">
        <f t="shared" si="3360"/>
        <v>0</v>
      </c>
      <c r="HH654" s="1">
        <f t="shared" si="3361"/>
        <v>1</v>
      </c>
      <c r="HI654" s="1">
        <f t="shared" si="3362"/>
        <v>1</v>
      </c>
      <c r="HJ654" s="1">
        <f t="shared" si="3363"/>
        <v>0</v>
      </c>
      <c r="HK654" s="1">
        <f t="shared" si="3364"/>
        <v>0</v>
      </c>
      <c r="HL654" s="1">
        <f t="shared" si="3365"/>
        <v>0</v>
      </c>
      <c r="HM654" s="1">
        <f t="shared" si="3366"/>
        <v>0</v>
      </c>
      <c r="HO654" s="1" t="str">
        <f t="shared" si="3367"/>
        <v/>
      </c>
      <c r="HP654" s="1">
        <f t="shared" si="3368"/>
        <v>1</v>
      </c>
      <c r="HQ654" s="1" t="str">
        <f t="shared" si="3369"/>
        <v/>
      </c>
      <c r="HR654">
        <f t="shared" si="3370"/>
        <v>1</v>
      </c>
      <c r="HS654" s="1" t="str">
        <f t="shared" si="3371"/>
        <v/>
      </c>
      <c r="HT654">
        <f t="shared" si="3372"/>
        <v>1</v>
      </c>
      <c r="HU654" t="str">
        <f t="shared" si="3373"/>
        <v/>
      </c>
      <c r="HV654" s="1">
        <f t="shared" si="3374"/>
        <v>1</v>
      </c>
      <c r="HW654" s="1" t="str">
        <f t="shared" si="3375"/>
        <v/>
      </c>
      <c r="HX654" s="1">
        <f t="shared" si="3376"/>
        <v>1</v>
      </c>
      <c r="HZ654" s="1" t="str">
        <f t="shared" si="3377"/>
        <v/>
      </c>
      <c r="IA654" s="1">
        <f t="shared" si="3378"/>
        <v>1</v>
      </c>
      <c r="IB654" s="1" t="str">
        <f t="shared" si="3379"/>
        <v/>
      </c>
      <c r="IC654" s="1">
        <f t="shared" si="3380"/>
        <v>1</v>
      </c>
      <c r="ID654" s="1" t="str">
        <f t="shared" si="3381"/>
        <v/>
      </c>
      <c r="IE654" s="1">
        <f t="shared" si="3382"/>
        <v>1</v>
      </c>
      <c r="IF654" s="1" t="str">
        <f t="shared" si="3383"/>
        <v/>
      </c>
      <c r="IG654" s="1">
        <f t="shared" si="3384"/>
        <v>1</v>
      </c>
      <c r="IH654" s="1" t="str">
        <f t="shared" si="3385"/>
        <v/>
      </c>
      <c r="II654" s="1">
        <f t="shared" si="3386"/>
        <v>1</v>
      </c>
      <c r="IO654" s="3"/>
      <c r="IP654" s="3"/>
      <c r="IQ654" s="4"/>
      <c r="IR654" s="4"/>
      <c r="IX654" s="6"/>
      <c r="IY654" s="6"/>
      <c r="IZ654" s="7"/>
      <c r="JA654" s="7"/>
      <c r="JG654" s="12"/>
      <c r="JH654" s="12"/>
      <c r="JI654" s="13"/>
      <c r="JJ654" s="13"/>
      <c r="JN654" s="6"/>
      <c r="JO654" s="6"/>
      <c r="JQ654" s="11"/>
      <c r="JR654" s="11"/>
      <c r="JS654" s="12"/>
      <c r="JT654" s="13"/>
      <c r="JU654" s="12"/>
      <c r="JV654" s="12"/>
      <c r="JW654" s="97"/>
      <c r="JX654" s="13"/>
      <c r="JY654" s="13"/>
      <c r="JZ654" s="97"/>
      <c r="KA654" s="97"/>
      <c r="KB654" s="11"/>
      <c r="KC654" s="11"/>
      <c r="KD654" s="11"/>
      <c r="KE654" s="11"/>
    </row>
    <row r="655" spans="1:291" x14ac:dyDescent="0.2">
      <c r="A655" s="14">
        <f t="shared" si="2545"/>
        <v>655</v>
      </c>
      <c r="C655" s="2">
        <v>43052</v>
      </c>
      <c r="G655" s="3">
        <v>107.172</v>
      </c>
      <c r="H655" s="3">
        <v>116.285</v>
      </c>
      <c r="I655" s="3">
        <v>124.2</v>
      </c>
      <c r="J655" s="4">
        <v>152.13</v>
      </c>
      <c r="P655" s="128">
        <f t="shared" si="3258"/>
        <v>3441.2499999999995</v>
      </c>
      <c r="Q655" s="5">
        <f t="shared" si="3259"/>
        <v>3740.4999999999995</v>
      </c>
      <c r="R655" s="6">
        <f t="shared" si="3260"/>
        <v>3988.0000000000005</v>
      </c>
      <c r="S655" s="7">
        <f t="shared" si="3261"/>
        <v>4877</v>
      </c>
      <c r="Y655" s="4">
        <f t="shared" si="3262"/>
        <v>1.5</v>
      </c>
      <c r="Z655" s="1">
        <f t="shared" si="3263"/>
        <v>3.5000000000004547</v>
      </c>
      <c r="AA655" s="1">
        <f t="shared" si="3264"/>
        <v>2.4999999999990905</v>
      </c>
      <c r="AB655" s="1">
        <f t="shared" si="3265"/>
        <v>3.0000000000009095</v>
      </c>
      <c r="AC655" s="1"/>
      <c r="AD655" s="1"/>
      <c r="AE655" s="126"/>
      <c r="AF655" s="126"/>
      <c r="AG655" s="126"/>
      <c r="AH655" s="4">
        <f t="shared" si="3245"/>
        <v>0.66666666666636365</v>
      </c>
      <c r="AI655" s="4">
        <f t="shared" si="3246"/>
        <v>0.89999999999972724</v>
      </c>
      <c r="AJ655" s="4">
        <f t="shared" si="3247"/>
        <v>2.0000000000010005</v>
      </c>
      <c r="AK655" s="4">
        <f t="shared" si="3248"/>
        <v>1.8333333333343944</v>
      </c>
      <c r="AL655" s="4">
        <f t="shared" si="3249"/>
        <v>2.2500000000009095</v>
      </c>
      <c r="AM655" s="4">
        <f t="shared" si="3250"/>
        <v>3.4999999999993934</v>
      </c>
      <c r="AN655" s="4">
        <f t="shared" si="3251"/>
        <v>3.6999999999994544</v>
      </c>
      <c r="AO655" s="4">
        <f t="shared" si="3252"/>
        <v>1</v>
      </c>
      <c r="AP655" s="4">
        <f t="shared" si="3253"/>
        <v>0.33333333333484894</v>
      </c>
      <c r="AQ655" s="4">
        <f t="shared" si="3254"/>
        <v>0.74999999999780176</v>
      </c>
      <c r="AR655" s="4">
        <f t="shared" si="3255"/>
        <v>2.0000000000003637</v>
      </c>
      <c r="AS655" s="4">
        <f t="shared" si="3256"/>
        <v>4.1666666666673233</v>
      </c>
      <c r="AT655" s="4">
        <f t="shared" si="3257"/>
        <v>3.4000000000001211</v>
      </c>
      <c r="AU655" s="1"/>
      <c r="BA655" s="11">
        <f t="shared" si="3266"/>
        <v>-1.5</v>
      </c>
      <c r="BB655" s="11">
        <f t="shared" si="3267"/>
        <v>-3.5000000000004547</v>
      </c>
      <c r="BC655" s="12">
        <f t="shared" si="3268"/>
        <v>-2.4999999999990905</v>
      </c>
      <c r="BD655" s="13">
        <f t="shared" si="3269"/>
        <v>3.0000000000009095</v>
      </c>
      <c r="BJ655" s="11">
        <f t="shared" si="3418"/>
        <v>-0.66666666666636365</v>
      </c>
      <c r="BK655" s="11">
        <f t="shared" si="3270"/>
        <v>-0.89999999999972724</v>
      </c>
      <c r="BL655" s="11">
        <f t="shared" si="3271"/>
        <v>-2.0000000000010005</v>
      </c>
      <c r="BM655" s="11">
        <f t="shared" si="3272"/>
        <v>-1.8333333333343944</v>
      </c>
      <c r="BN655" s="11">
        <f t="shared" si="3273"/>
        <v>-2.2500000000009095</v>
      </c>
      <c r="BO655" s="11">
        <f t="shared" si="3274"/>
        <v>-3.4999999999993934</v>
      </c>
      <c r="BP655" s="11">
        <f t="shared" si="3275"/>
        <v>-3.6999999999994544</v>
      </c>
      <c r="BQ655" s="1">
        <v>1</v>
      </c>
      <c r="BR655" s="11">
        <f t="shared" si="3276"/>
        <v>-0.33333333333484894</v>
      </c>
      <c r="BS655" s="11">
        <f t="shared" si="3277"/>
        <v>-0.74999999999780176</v>
      </c>
      <c r="BT655" s="11">
        <f t="shared" si="3278"/>
        <v>-2.0000000000003637</v>
      </c>
      <c r="BU655" s="11">
        <f t="shared" si="3279"/>
        <v>-4.1666666666673233</v>
      </c>
      <c r="BV655" s="11">
        <f t="shared" si="3280"/>
        <v>-3.4000000000001211</v>
      </c>
      <c r="BY655" s="126"/>
      <c r="BZ655" s="126"/>
      <c r="CA655">
        <f t="shared" si="3281"/>
        <v>-4.1666666666673233</v>
      </c>
      <c r="CB655" s="1">
        <f t="shared" si="3282"/>
        <v>1</v>
      </c>
      <c r="CC655" s="1">
        <f t="shared" si="3283"/>
        <v>1</v>
      </c>
      <c r="CD655" s="1">
        <f t="shared" si="3284"/>
        <v>1</v>
      </c>
      <c r="CE655" s="126">
        <f t="shared" si="3419"/>
        <v>0</v>
      </c>
      <c r="CF655" s="1">
        <f t="shared" si="3285"/>
        <v>0</v>
      </c>
      <c r="CG655" s="1" t="str">
        <f t="shared" si="3286"/>
        <v/>
      </c>
      <c r="CH655" s="1">
        <f t="shared" si="3388"/>
        <v>1</v>
      </c>
      <c r="CI655" s="1">
        <f t="shared" si="3389"/>
        <v>1</v>
      </c>
      <c r="CJ655" s="1">
        <f t="shared" si="3390"/>
        <v>1</v>
      </c>
      <c r="CK655" s="1" t="str">
        <f t="shared" si="3391"/>
        <v/>
      </c>
      <c r="CL655" s="1">
        <f t="shared" si="3287"/>
        <v>1</v>
      </c>
      <c r="CM655" s="1">
        <f t="shared" si="3392"/>
        <v>1</v>
      </c>
      <c r="CN655" s="1">
        <f t="shared" si="3288"/>
        <v>1</v>
      </c>
      <c r="CO655" s="1" t="str">
        <f t="shared" si="3289"/>
        <v/>
      </c>
      <c r="CP655" s="1">
        <f t="shared" si="3290"/>
        <v>1</v>
      </c>
      <c r="CQ655" s="1" t="str">
        <f t="shared" si="3291"/>
        <v/>
      </c>
      <c r="CS655" s="1">
        <f t="shared" si="3292"/>
        <v>1</v>
      </c>
      <c r="CT655" s="1">
        <f t="shared" si="3293"/>
        <v>1</v>
      </c>
      <c r="CU655" s="1">
        <f t="shared" si="3294"/>
        <v>1</v>
      </c>
      <c r="CV655" s="126">
        <f t="shared" si="3420"/>
        <v>0</v>
      </c>
      <c r="CW655" s="1" t="str">
        <f t="shared" si="3295"/>
        <v/>
      </c>
      <c r="CX655" s="1" t="str">
        <f t="shared" si="3296"/>
        <v/>
      </c>
      <c r="CY655" s="1" t="str">
        <f t="shared" si="3393"/>
        <v/>
      </c>
      <c r="CZ655" s="1" t="str">
        <f t="shared" si="3394"/>
        <v/>
      </c>
      <c r="DA655" s="1" t="str">
        <f t="shared" si="3395"/>
        <v/>
      </c>
      <c r="DB655" s="1">
        <f t="shared" si="3396"/>
        <v>0</v>
      </c>
      <c r="DC655" s="1">
        <f t="shared" si="3397"/>
        <v>1</v>
      </c>
      <c r="DD655" s="1" t="str">
        <f t="shared" si="3398"/>
        <v/>
      </c>
      <c r="DE655" s="1" t="str">
        <f t="shared" si="3297"/>
        <v/>
      </c>
      <c r="DF655" s="1"/>
      <c r="DG655" s="126">
        <f t="shared" si="3421"/>
        <v>1</v>
      </c>
      <c r="DH655" s="1">
        <f t="shared" si="3298"/>
        <v>1</v>
      </c>
      <c r="DI655" s="1">
        <f t="shared" si="3299"/>
        <v>1</v>
      </c>
      <c r="DJ655" s="1">
        <f t="shared" si="3300"/>
        <v>0</v>
      </c>
      <c r="DK655" s="1">
        <f t="shared" si="3399"/>
        <v>0</v>
      </c>
      <c r="DL655" s="1"/>
      <c r="DM655" s="1">
        <f t="shared" si="3400"/>
        <v>1</v>
      </c>
      <c r="DN655" s="1" t="str">
        <f t="shared" si="3401"/>
        <v/>
      </c>
      <c r="DO655" s="1" t="str">
        <f t="shared" si="3402"/>
        <v/>
      </c>
      <c r="DP655" s="1" t="str">
        <f t="shared" si="3403"/>
        <v/>
      </c>
      <c r="DQ655" s="1" t="str">
        <f t="shared" si="3404"/>
        <v/>
      </c>
      <c r="DR655" s="1" t="str">
        <f t="shared" si="3405"/>
        <v/>
      </c>
      <c r="DS655" s="1" t="str">
        <f t="shared" si="3406"/>
        <v/>
      </c>
      <c r="DT655" s="1" t="str">
        <f t="shared" si="3407"/>
        <v/>
      </c>
      <c r="DU655" s="1" t="str">
        <f t="shared" si="3408"/>
        <v/>
      </c>
      <c r="DV655" s="1">
        <f t="shared" si="3301"/>
        <v>0</v>
      </c>
      <c r="DW655" s="1">
        <f t="shared" si="3302"/>
        <v>1</v>
      </c>
      <c r="DX655" s="1">
        <f t="shared" si="3409"/>
        <v>1</v>
      </c>
      <c r="DY655" s="1" t="str">
        <f t="shared" si="3410"/>
        <v/>
      </c>
      <c r="EA655" s="1">
        <f t="shared" si="3303"/>
        <v>1</v>
      </c>
      <c r="EB655" s="1">
        <f t="shared" si="3304"/>
        <v>1</v>
      </c>
      <c r="EC655" s="1">
        <f t="shared" si="3305"/>
        <v>1</v>
      </c>
      <c r="ED655" s="1">
        <f t="shared" si="3306"/>
        <v>0</v>
      </c>
      <c r="EF655" s="1">
        <f t="shared" si="3307"/>
        <v>1</v>
      </c>
      <c r="EG655" s="1">
        <f t="shared" si="3308"/>
        <v>1</v>
      </c>
      <c r="EH655" s="1">
        <f t="shared" si="3309"/>
        <v>1</v>
      </c>
      <c r="EI655" s="1">
        <f t="shared" si="3310"/>
        <v>0</v>
      </c>
      <c r="EK655" s="1">
        <f t="shared" si="3311"/>
        <v>1</v>
      </c>
      <c r="EL655" s="1">
        <f t="shared" si="3312"/>
        <v>1</v>
      </c>
      <c r="EM655" s="1">
        <f t="shared" si="3313"/>
        <v>0</v>
      </c>
      <c r="EO655" s="1">
        <f t="shared" si="3314"/>
        <v>1</v>
      </c>
      <c r="EP655" s="1">
        <f t="shared" si="3315"/>
        <v>1</v>
      </c>
      <c r="EQ655" s="1">
        <f t="shared" si="3316"/>
        <v>0</v>
      </c>
      <c r="ES655" s="1">
        <f t="shared" si="3317"/>
        <v>1</v>
      </c>
      <c r="ET655" s="1">
        <f t="shared" si="3318"/>
        <v>1</v>
      </c>
      <c r="EU655" s="1">
        <f t="shared" si="3319"/>
        <v>0</v>
      </c>
      <c r="EV655" s="1" t="str">
        <f t="shared" si="3320"/>
        <v/>
      </c>
      <c r="EW655" s="1" t="str">
        <f t="shared" si="3411"/>
        <v/>
      </c>
      <c r="EY655" s="1">
        <f t="shared" si="3321"/>
        <v>0</v>
      </c>
      <c r="EZ655" s="1">
        <f t="shared" si="3322"/>
        <v>0</v>
      </c>
      <c r="FA655" s="1">
        <f t="shared" si="3323"/>
        <v>0</v>
      </c>
      <c r="FC655" s="1">
        <f t="shared" si="3324"/>
        <v>1</v>
      </c>
      <c r="FD655" s="1">
        <f t="shared" si="3412"/>
        <v>1</v>
      </c>
      <c r="FE655" s="1"/>
      <c r="FF655" s="1">
        <f t="shared" si="3325"/>
        <v>1</v>
      </c>
      <c r="FG655" s="1">
        <f t="shared" si="3326"/>
        <v>1</v>
      </c>
      <c r="FH655" s="1">
        <f t="shared" si="3327"/>
        <v>1</v>
      </c>
      <c r="FI655" s="1">
        <f t="shared" si="3413"/>
        <v>0</v>
      </c>
      <c r="FJ655" s="1">
        <f t="shared" si="3414"/>
        <v>1</v>
      </c>
      <c r="FK655" s="1">
        <f t="shared" si="3415"/>
        <v>1</v>
      </c>
      <c r="FL655" s="1">
        <f t="shared" si="3416"/>
        <v>1</v>
      </c>
      <c r="FN655" s="1" t="str">
        <f t="shared" si="3328"/>
        <v/>
      </c>
      <c r="FO655" s="1" t="str">
        <f t="shared" si="3417"/>
        <v/>
      </c>
      <c r="FP655" s="1">
        <f t="shared" si="3329"/>
        <v>0</v>
      </c>
      <c r="FV655" s="1">
        <f t="shared" si="3330"/>
        <v>0</v>
      </c>
      <c r="FW655" s="1">
        <f t="shared" si="3331"/>
        <v>0</v>
      </c>
      <c r="FX655" s="1">
        <f t="shared" si="3332"/>
        <v>0</v>
      </c>
      <c r="GA655" s="1">
        <f t="shared" si="3333"/>
        <v>1</v>
      </c>
      <c r="GB655" s="1">
        <f t="shared" si="3334"/>
        <v>1</v>
      </c>
      <c r="GC655" s="1">
        <f t="shared" si="3335"/>
        <v>1</v>
      </c>
      <c r="GD655" s="1">
        <f t="shared" si="3336"/>
        <v>0</v>
      </c>
      <c r="GE655" s="1">
        <f t="shared" si="3337"/>
        <v>1</v>
      </c>
      <c r="GF655" s="1">
        <f t="shared" si="3338"/>
        <v>1</v>
      </c>
      <c r="GG655" s="1">
        <f t="shared" si="3339"/>
        <v>1</v>
      </c>
      <c r="GI655" s="1">
        <f t="shared" si="3340"/>
        <v>1</v>
      </c>
      <c r="GK655" s="1">
        <f t="shared" si="3341"/>
        <v>1</v>
      </c>
      <c r="GL655" s="1">
        <f t="shared" si="3342"/>
        <v>1</v>
      </c>
      <c r="GM655" s="1">
        <f t="shared" si="3343"/>
        <v>1</v>
      </c>
      <c r="GN655" s="1">
        <f t="shared" si="3344"/>
        <v>0</v>
      </c>
      <c r="GO655" s="1">
        <f t="shared" si="3345"/>
        <v>1</v>
      </c>
      <c r="GP655" s="1">
        <f t="shared" si="3346"/>
        <v>1</v>
      </c>
      <c r="GQ655" s="1">
        <f t="shared" si="3347"/>
        <v>1</v>
      </c>
      <c r="GS655" s="1" t="str">
        <f t="shared" si="3348"/>
        <v/>
      </c>
      <c r="GT655" s="1" t="str">
        <f t="shared" si="3349"/>
        <v/>
      </c>
      <c r="GU655" s="1">
        <f t="shared" si="3350"/>
        <v>1</v>
      </c>
      <c r="GV655" s="1">
        <f t="shared" si="3351"/>
        <v>1</v>
      </c>
      <c r="GW655" s="1">
        <f t="shared" si="3352"/>
        <v>0</v>
      </c>
      <c r="GX655" s="1">
        <f t="shared" si="3353"/>
        <v>0</v>
      </c>
      <c r="GY655" s="1">
        <f t="shared" si="3354"/>
        <v>0</v>
      </c>
      <c r="GZ655" s="1"/>
      <c r="HA655" s="1">
        <f t="shared" si="3355"/>
        <v>1</v>
      </c>
      <c r="HB655" s="1">
        <f t="shared" si="3356"/>
        <v>0</v>
      </c>
      <c r="HC655" s="1">
        <f t="shared" si="3357"/>
        <v>0</v>
      </c>
      <c r="HD655" s="1">
        <f t="shared" si="3358"/>
        <v>0</v>
      </c>
      <c r="HE655" s="1">
        <f t="shared" si="3359"/>
        <v>0</v>
      </c>
      <c r="HF655" s="1">
        <f t="shared" si="3360"/>
        <v>0</v>
      </c>
      <c r="HH655" s="1">
        <f t="shared" si="3361"/>
        <v>0</v>
      </c>
      <c r="HI655" s="1">
        <f t="shared" si="3362"/>
        <v>0</v>
      </c>
      <c r="HJ655" s="1">
        <f t="shared" si="3363"/>
        <v>0</v>
      </c>
      <c r="HK655" s="1">
        <f t="shared" si="3364"/>
        <v>0</v>
      </c>
      <c r="HL655" s="1">
        <f t="shared" si="3365"/>
        <v>0</v>
      </c>
      <c r="HM655" s="1">
        <f t="shared" si="3366"/>
        <v>0</v>
      </c>
      <c r="HO655" s="1">
        <f t="shared" si="3367"/>
        <v>1</v>
      </c>
      <c r="HP655" s="1" t="str">
        <f t="shared" si="3368"/>
        <v/>
      </c>
      <c r="HQ655" s="1" t="str">
        <f t="shared" si="3369"/>
        <v/>
      </c>
      <c r="HR655" t="str">
        <f t="shared" si="3370"/>
        <v/>
      </c>
      <c r="HS655" s="1" t="str">
        <f t="shared" si="3371"/>
        <v/>
      </c>
      <c r="HT655" t="str">
        <f t="shared" si="3372"/>
        <v/>
      </c>
      <c r="HU655" t="str">
        <f t="shared" si="3373"/>
        <v/>
      </c>
      <c r="HV655" s="1" t="str">
        <f t="shared" si="3374"/>
        <v/>
      </c>
      <c r="HW655" s="1" t="str">
        <f t="shared" si="3375"/>
        <v/>
      </c>
      <c r="HX655" s="1" t="str">
        <f t="shared" si="3376"/>
        <v/>
      </c>
      <c r="HZ655" s="1">
        <f t="shared" si="3377"/>
        <v>1</v>
      </c>
      <c r="IA655" s="1" t="str">
        <f t="shared" si="3378"/>
        <v/>
      </c>
      <c r="IB655" s="1" t="str">
        <f t="shared" si="3379"/>
        <v/>
      </c>
      <c r="IC655" s="1" t="str">
        <f t="shared" si="3380"/>
        <v/>
      </c>
      <c r="ID655" s="1" t="str">
        <f t="shared" si="3381"/>
        <v/>
      </c>
      <c r="IE655" s="1" t="str">
        <f t="shared" si="3382"/>
        <v/>
      </c>
      <c r="IF655" s="1" t="str">
        <f t="shared" si="3383"/>
        <v/>
      </c>
      <c r="IG655" s="1" t="str">
        <f t="shared" si="3384"/>
        <v/>
      </c>
      <c r="IH655" s="1" t="str">
        <f t="shared" si="3385"/>
        <v/>
      </c>
      <c r="II655" s="1" t="str">
        <f t="shared" si="3386"/>
        <v/>
      </c>
      <c r="IO655" s="3"/>
      <c r="IP655" s="3"/>
      <c r="IQ655" s="4"/>
      <c r="IR655" s="4"/>
      <c r="IX655" s="6"/>
      <c r="IY655" s="6"/>
      <c r="IZ655" s="7"/>
      <c r="JA655" s="7"/>
      <c r="JG655" s="12"/>
      <c r="JH655" s="12"/>
      <c r="JI655" s="13"/>
      <c r="JJ655" s="13"/>
      <c r="JN655" s="6"/>
      <c r="JO655" s="6"/>
      <c r="JQ655" s="11"/>
      <c r="JR655" s="11"/>
      <c r="JS655" s="12"/>
      <c r="JT655" s="13"/>
      <c r="JU655" s="12"/>
      <c r="JV655" s="12"/>
      <c r="JW655" s="97"/>
      <c r="JX655" s="13"/>
      <c r="JY655" s="13"/>
      <c r="JZ655" s="97"/>
      <c r="KA655" s="97"/>
      <c r="KB655" s="11"/>
      <c r="KC655" s="11"/>
      <c r="KD655" s="11"/>
      <c r="KE655" s="11"/>
    </row>
    <row r="656" spans="1:291" x14ac:dyDescent="0.2">
      <c r="A656" s="14">
        <f t="shared" si="2545"/>
        <v>656</v>
      </c>
      <c r="C656" s="2">
        <v>43053</v>
      </c>
      <c r="G656" s="3">
        <v>107.167</v>
      </c>
      <c r="H656" s="3">
        <v>116.3</v>
      </c>
      <c r="I656" s="3">
        <v>124.235</v>
      </c>
      <c r="J656" s="4">
        <v>152.28</v>
      </c>
      <c r="P656" s="128">
        <f t="shared" si="3258"/>
        <v>3440.75</v>
      </c>
      <c r="Q656" s="5">
        <f t="shared" si="3259"/>
        <v>3741.9999999999995</v>
      </c>
      <c r="R656" s="6">
        <f t="shared" si="3260"/>
        <v>3991.5</v>
      </c>
      <c r="S656" s="7">
        <f t="shared" si="3261"/>
        <v>4892</v>
      </c>
      <c r="Y656" s="4">
        <f t="shared" si="3262"/>
        <v>0.49999999999954525</v>
      </c>
      <c r="Z656" s="1">
        <f t="shared" si="3263"/>
        <v>1.5</v>
      </c>
      <c r="AA656" s="1">
        <f t="shared" si="3264"/>
        <v>3.4999999999995453</v>
      </c>
      <c r="AB656" s="1">
        <f t="shared" si="3265"/>
        <v>15</v>
      </c>
      <c r="AC656" s="1"/>
      <c r="AD656" s="1"/>
      <c r="AE656" s="126"/>
      <c r="AF656" s="126"/>
      <c r="AG656" s="126"/>
      <c r="AH656" s="4">
        <f t="shared" si="3245"/>
        <v>1.9999999999990905</v>
      </c>
      <c r="AI656" s="4">
        <f t="shared" si="3246"/>
        <v>1.8999999999990904</v>
      </c>
      <c r="AJ656" s="4">
        <f t="shared" si="3247"/>
        <v>0.59999999999972697</v>
      </c>
      <c r="AK656" s="4">
        <f t="shared" si="3248"/>
        <v>0.83333333333303017</v>
      </c>
      <c r="AL656" s="4">
        <f t="shared" si="3249"/>
        <v>0.24999999999977263</v>
      </c>
      <c r="AM656" s="4">
        <f t="shared" si="3250"/>
        <v>1.5000000000004547</v>
      </c>
      <c r="AN656" s="4">
        <f t="shared" si="3251"/>
        <v>2.5000000000004547</v>
      </c>
      <c r="AO656" s="4">
        <f t="shared" si="3252"/>
        <v>1</v>
      </c>
      <c r="AP656" s="4">
        <f t="shared" si="3253"/>
        <v>2.3333333333321207</v>
      </c>
      <c r="AQ656" s="4">
        <f t="shared" si="3254"/>
        <v>0.25000000000090949</v>
      </c>
      <c r="AR656" s="4">
        <f t="shared" si="3255"/>
        <v>2.3999999999989088</v>
      </c>
      <c r="AS656" s="4">
        <f t="shared" si="3256"/>
        <v>1.8333333333333335</v>
      </c>
      <c r="AT656" s="4">
        <f t="shared" si="3257"/>
        <v>2.9999999999990905</v>
      </c>
      <c r="AU656" s="1"/>
      <c r="BA656" s="11">
        <f t="shared" si="3266"/>
        <v>-0.49999999999954525</v>
      </c>
      <c r="BB656" s="11">
        <f t="shared" si="3267"/>
        <v>1.5</v>
      </c>
      <c r="BC656" s="12">
        <f t="shared" si="3268"/>
        <v>3.4999999999995453</v>
      </c>
      <c r="BD656" s="13">
        <f t="shared" si="3269"/>
        <v>15</v>
      </c>
      <c r="BJ656" s="11">
        <f t="shared" si="3418"/>
        <v>-1.9999999999990905</v>
      </c>
      <c r="BK656" s="11">
        <f t="shared" si="3270"/>
        <v>-1.8999999999990904</v>
      </c>
      <c r="BL656" s="11">
        <f t="shared" si="3271"/>
        <v>-0.59999999999972697</v>
      </c>
      <c r="BM656" s="11">
        <f t="shared" si="3272"/>
        <v>-0.83333333333303017</v>
      </c>
      <c r="BN656" s="11">
        <f t="shared" si="3273"/>
        <v>-0.24999999999977263</v>
      </c>
      <c r="BO656" s="11">
        <f t="shared" si="3274"/>
        <v>-1.5000000000004547</v>
      </c>
      <c r="BP656" s="11">
        <f t="shared" si="3275"/>
        <v>-2.5000000000004547</v>
      </c>
      <c r="BQ656" s="1">
        <v>1</v>
      </c>
      <c r="BR656" s="11">
        <f t="shared" si="3276"/>
        <v>2.3333333333321207</v>
      </c>
      <c r="BS656" s="11">
        <f t="shared" si="3277"/>
        <v>-0.25000000000090949</v>
      </c>
      <c r="BT656" s="11">
        <f t="shared" si="3278"/>
        <v>-2.3999999999989088</v>
      </c>
      <c r="BU656" s="11">
        <f t="shared" si="3279"/>
        <v>-1.8333333333333335</v>
      </c>
      <c r="BV656" s="11">
        <f t="shared" si="3280"/>
        <v>-2.9999999999990905</v>
      </c>
      <c r="BY656" s="126"/>
      <c r="BZ656" s="126"/>
      <c r="CA656">
        <f t="shared" si="3281"/>
        <v>-1.8333333333333335</v>
      </c>
      <c r="CB656" s="1">
        <f t="shared" si="3282"/>
        <v>1</v>
      </c>
      <c r="CC656" s="1">
        <f t="shared" si="3283"/>
        <v>0</v>
      </c>
      <c r="CD656" s="1">
        <f t="shared" si="3284"/>
        <v>0</v>
      </c>
      <c r="CE656" s="126">
        <f t="shared" si="3419"/>
        <v>0</v>
      </c>
      <c r="CF656" s="1">
        <f t="shared" si="3285"/>
        <v>0</v>
      </c>
      <c r="CG656" s="1" t="str">
        <f t="shared" si="3286"/>
        <v/>
      </c>
      <c r="CH656" s="1">
        <f t="shared" si="3388"/>
        <v>1</v>
      </c>
      <c r="CI656" s="1">
        <f t="shared" si="3389"/>
        <v>1</v>
      </c>
      <c r="CJ656" s="1" t="str">
        <f t="shared" si="3390"/>
        <v/>
      </c>
      <c r="CK656" s="1" t="str">
        <f t="shared" si="3391"/>
        <v/>
      </c>
      <c r="CL656" s="1">
        <f t="shared" si="3287"/>
        <v>1</v>
      </c>
      <c r="CM656" s="1">
        <f t="shared" si="3392"/>
        <v>1</v>
      </c>
      <c r="CN656" s="1">
        <f t="shared" si="3288"/>
        <v>1</v>
      </c>
      <c r="CO656" s="1" t="str">
        <f t="shared" si="3289"/>
        <v/>
      </c>
      <c r="CP656" s="1">
        <f t="shared" si="3290"/>
        <v>1</v>
      </c>
      <c r="CQ656" s="1" t="str">
        <f t="shared" si="3291"/>
        <v/>
      </c>
      <c r="CS656" s="1">
        <f t="shared" si="3292"/>
        <v>1</v>
      </c>
      <c r="CT656" s="1">
        <f t="shared" si="3293"/>
        <v>0</v>
      </c>
      <c r="CU656" s="1">
        <f t="shared" si="3294"/>
        <v>0</v>
      </c>
      <c r="CV656" s="126">
        <f t="shared" si="3420"/>
        <v>0</v>
      </c>
      <c r="CW656" s="1">
        <f t="shared" si="3295"/>
        <v>1</v>
      </c>
      <c r="CX656" s="1" t="str">
        <f t="shared" si="3296"/>
        <v/>
      </c>
      <c r="CY656" s="1" t="str">
        <f t="shared" si="3393"/>
        <v/>
      </c>
      <c r="CZ656" s="1" t="str">
        <f t="shared" si="3394"/>
        <v/>
      </c>
      <c r="DA656" s="1" t="str">
        <f t="shared" si="3395"/>
        <v/>
      </c>
      <c r="DB656" s="1">
        <f t="shared" si="3396"/>
        <v>0</v>
      </c>
      <c r="DC656" s="1">
        <f t="shared" si="3397"/>
        <v>1</v>
      </c>
      <c r="DD656" s="1" t="str">
        <f t="shared" si="3398"/>
        <v/>
      </c>
      <c r="DE656" s="1" t="str">
        <f t="shared" si="3297"/>
        <v/>
      </c>
      <c r="DF656" s="1"/>
      <c r="DG656" s="126">
        <f t="shared" si="3421"/>
        <v>1</v>
      </c>
      <c r="DH656" s="1">
        <f t="shared" si="3298"/>
        <v>0</v>
      </c>
      <c r="DI656" s="1">
        <f t="shared" si="3299"/>
        <v>0</v>
      </c>
      <c r="DJ656" s="1">
        <f t="shared" si="3300"/>
        <v>0</v>
      </c>
      <c r="DK656" s="1">
        <f t="shared" si="3399"/>
        <v>0</v>
      </c>
      <c r="DL656" s="1"/>
      <c r="DM656" s="1">
        <f t="shared" si="3400"/>
        <v>1</v>
      </c>
      <c r="DN656" s="1" t="str">
        <f t="shared" si="3401"/>
        <v/>
      </c>
      <c r="DO656" s="1" t="str">
        <f t="shared" si="3402"/>
        <v/>
      </c>
      <c r="DP656" s="1" t="str">
        <f t="shared" si="3403"/>
        <v/>
      </c>
      <c r="DQ656" s="1" t="str">
        <f t="shared" si="3404"/>
        <v/>
      </c>
      <c r="DR656" s="1" t="str">
        <f t="shared" si="3405"/>
        <v/>
      </c>
      <c r="DS656" s="1" t="str">
        <f t="shared" si="3406"/>
        <v/>
      </c>
      <c r="DT656" s="1" t="str">
        <f t="shared" si="3407"/>
        <v/>
      </c>
      <c r="DU656" s="1" t="str">
        <f t="shared" si="3408"/>
        <v/>
      </c>
      <c r="DV656" s="1">
        <f t="shared" si="3301"/>
        <v>0</v>
      </c>
      <c r="DW656" s="1">
        <f t="shared" si="3302"/>
        <v>0</v>
      </c>
      <c r="DX656" s="1" t="str">
        <f t="shared" si="3409"/>
        <v/>
      </c>
      <c r="DY656" s="1" t="str">
        <f t="shared" si="3410"/>
        <v/>
      </c>
      <c r="EA656" s="1">
        <f t="shared" si="3303"/>
        <v>1</v>
      </c>
      <c r="EB656" s="1">
        <f t="shared" si="3304"/>
        <v>0</v>
      </c>
      <c r="EC656" s="1">
        <f t="shared" si="3305"/>
        <v>0</v>
      </c>
      <c r="ED656" s="1">
        <f t="shared" si="3306"/>
        <v>0</v>
      </c>
      <c r="EF656" s="1">
        <f t="shared" si="3307"/>
        <v>1</v>
      </c>
      <c r="EG656" s="1">
        <f t="shared" si="3308"/>
        <v>0</v>
      </c>
      <c r="EH656" s="1">
        <f t="shared" si="3309"/>
        <v>0</v>
      </c>
      <c r="EI656" s="1">
        <f t="shared" si="3310"/>
        <v>0</v>
      </c>
      <c r="EK656" s="1">
        <f t="shared" si="3311"/>
        <v>0</v>
      </c>
      <c r="EL656" s="1">
        <f t="shared" si="3312"/>
        <v>0</v>
      </c>
      <c r="EM656" s="1">
        <f t="shared" si="3313"/>
        <v>0</v>
      </c>
      <c r="EO656" s="1">
        <f t="shared" si="3314"/>
        <v>0</v>
      </c>
      <c r="EP656" s="1">
        <f t="shared" si="3315"/>
        <v>1</v>
      </c>
      <c r="EQ656" s="1">
        <f t="shared" si="3316"/>
        <v>1</v>
      </c>
      <c r="ES656" s="1">
        <f t="shared" si="3317"/>
        <v>0</v>
      </c>
      <c r="ET656" s="1">
        <f t="shared" si="3318"/>
        <v>1</v>
      </c>
      <c r="EU656" s="1">
        <f t="shared" si="3319"/>
        <v>1</v>
      </c>
      <c r="EV656" s="1">
        <f t="shared" si="3320"/>
        <v>1</v>
      </c>
      <c r="EW656" s="1">
        <f t="shared" si="3411"/>
        <v>0</v>
      </c>
      <c r="EY656" s="1">
        <f t="shared" si="3321"/>
        <v>0</v>
      </c>
      <c r="EZ656" s="1">
        <f t="shared" si="3322"/>
        <v>1</v>
      </c>
      <c r="FA656" s="1">
        <f t="shared" si="3323"/>
        <v>1</v>
      </c>
      <c r="FC656" s="1">
        <f t="shared" si="3324"/>
        <v>1</v>
      </c>
      <c r="FD656" s="1">
        <f t="shared" si="3412"/>
        <v>1</v>
      </c>
      <c r="FE656" s="1"/>
      <c r="FF656" s="1">
        <f t="shared" si="3325"/>
        <v>1</v>
      </c>
      <c r="FG656" s="1">
        <f t="shared" si="3326"/>
        <v>1</v>
      </c>
      <c r="FH656" s="1">
        <f t="shared" si="3327"/>
        <v>1</v>
      </c>
      <c r="FI656" s="1">
        <f t="shared" si="3413"/>
        <v>0</v>
      </c>
      <c r="FJ656" s="1">
        <f t="shared" si="3414"/>
        <v>0</v>
      </c>
      <c r="FK656" s="1">
        <f t="shared" si="3415"/>
        <v>0</v>
      </c>
      <c r="FL656" s="1">
        <f t="shared" si="3416"/>
        <v>1</v>
      </c>
      <c r="FN656" s="1" t="str">
        <f t="shared" si="3328"/>
        <v/>
      </c>
      <c r="FO656" s="1" t="str">
        <f t="shared" si="3417"/>
        <v/>
      </c>
      <c r="FP656" s="1" t="str">
        <f t="shared" si="3329"/>
        <v/>
      </c>
      <c r="FV656" s="1">
        <f t="shared" si="3330"/>
        <v>1</v>
      </c>
      <c r="FW656" s="1">
        <f t="shared" si="3331"/>
        <v>1</v>
      </c>
      <c r="FX656" s="1">
        <f t="shared" si="3332"/>
        <v>1</v>
      </c>
      <c r="GA656" s="1">
        <f t="shared" si="3333"/>
        <v>0</v>
      </c>
      <c r="GB656" s="1">
        <f t="shared" si="3334"/>
        <v>1</v>
      </c>
      <c r="GC656" s="1">
        <f t="shared" si="3335"/>
        <v>1</v>
      </c>
      <c r="GD656" s="1">
        <f t="shared" si="3336"/>
        <v>1</v>
      </c>
      <c r="GE656" s="1">
        <f t="shared" si="3337"/>
        <v>0</v>
      </c>
      <c r="GF656" s="1">
        <f t="shared" si="3338"/>
        <v>0</v>
      </c>
      <c r="GG656" s="1">
        <f t="shared" si="3339"/>
        <v>0</v>
      </c>
      <c r="GI656" s="1">
        <f t="shared" si="3340"/>
        <v>0</v>
      </c>
      <c r="GK656" s="1">
        <f t="shared" si="3341"/>
        <v>1</v>
      </c>
      <c r="GL656" s="1">
        <f t="shared" si="3342"/>
        <v>0</v>
      </c>
      <c r="GM656" s="1">
        <f t="shared" si="3343"/>
        <v>0</v>
      </c>
      <c r="GN656" s="1">
        <f t="shared" si="3344"/>
        <v>0</v>
      </c>
      <c r="GO656" s="1">
        <f t="shared" si="3345"/>
        <v>1</v>
      </c>
      <c r="GP656" s="1">
        <f t="shared" si="3346"/>
        <v>1</v>
      </c>
      <c r="GQ656" s="1">
        <f t="shared" si="3347"/>
        <v>1</v>
      </c>
      <c r="GS656" s="1" t="str">
        <f t="shared" si="3348"/>
        <v/>
      </c>
      <c r="GT656" s="1" t="str">
        <f t="shared" si="3349"/>
        <v/>
      </c>
      <c r="GU656" s="1">
        <f t="shared" si="3350"/>
        <v>0</v>
      </c>
      <c r="GV656" s="1">
        <f t="shared" si="3351"/>
        <v>0</v>
      </c>
      <c r="GW656" s="1">
        <f t="shared" si="3352"/>
        <v>0</v>
      </c>
      <c r="GX656" s="1">
        <f t="shared" si="3353"/>
        <v>0</v>
      </c>
      <c r="GY656" s="1">
        <f t="shared" si="3354"/>
        <v>0</v>
      </c>
      <c r="GZ656" s="1"/>
      <c r="HA656" s="1">
        <f t="shared" si="3355"/>
        <v>0</v>
      </c>
      <c r="HB656" s="1">
        <f t="shared" si="3356"/>
        <v>0</v>
      </c>
      <c r="HC656" s="1">
        <f t="shared" si="3357"/>
        <v>0</v>
      </c>
      <c r="HD656" s="1">
        <f t="shared" si="3358"/>
        <v>0</v>
      </c>
      <c r="HE656" s="1">
        <f t="shared" si="3359"/>
        <v>0</v>
      </c>
      <c r="HF656" s="1">
        <f t="shared" si="3360"/>
        <v>0</v>
      </c>
      <c r="HH656" s="1">
        <f t="shared" si="3361"/>
        <v>0</v>
      </c>
      <c r="HI656" s="1">
        <f t="shared" si="3362"/>
        <v>0</v>
      </c>
      <c r="HJ656" s="1">
        <f t="shared" si="3363"/>
        <v>0</v>
      </c>
      <c r="HK656" s="1">
        <f t="shared" si="3364"/>
        <v>0</v>
      </c>
      <c r="HL656" s="1">
        <f t="shared" si="3365"/>
        <v>0</v>
      </c>
      <c r="HM656" s="1">
        <f t="shared" si="3366"/>
        <v>0</v>
      </c>
      <c r="HO656" s="1">
        <f t="shared" si="3367"/>
        <v>1</v>
      </c>
      <c r="HP656" s="1" t="str">
        <f t="shared" si="3368"/>
        <v/>
      </c>
      <c r="HQ656" s="1">
        <f t="shared" si="3369"/>
        <v>1</v>
      </c>
      <c r="HR656" t="str">
        <f t="shared" si="3370"/>
        <v/>
      </c>
      <c r="HS656" s="1" t="str">
        <f t="shared" si="3371"/>
        <v/>
      </c>
      <c r="HT656" t="str">
        <f t="shared" si="3372"/>
        <v/>
      </c>
      <c r="HU656" t="str">
        <f t="shared" si="3373"/>
        <v/>
      </c>
      <c r="HV656" s="1" t="str">
        <f t="shared" si="3374"/>
        <v/>
      </c>
      <c r="HW656" s="1" t="str">
        <f t="shared" si="3375"/>
        <v/>
      </c>
      <c r="HX656" s="1" t="str">
        <f t="shared" si="3376"/>
        <v/>
      </c>
      <c r="HZ656" s="1">
        <f t="shared" si="3377"/>
        <v>1</v>
      </c>
      <c r="IA656" s="1" t="str">
        <f t="shared" si="3378"/>
        <v/>
      </c>
      <c r="IB656" s="1">
        <f t="shared" si="3379"/>
        <v>1</v>
      </c>
      <c r="IC656" s="1" t="str">
        <f t="shared" si="3380"/>
        <v/>
      </c>
      <c r="ID656" s="1" t="str">
        <f t="shared" si="3381"/>
        <v/>
      </c>
      <c r="IE656" s="1" t="str">
        <f t="shared" si="3382"/>
        <v/>
      </c>
      <c r="IF656" s="1" t="str">
        <f t="shared" si="3383"/>
        <v/>
      </c>
      <c r="IG656" s="1" t="str">
        <f t="shared" si="3384"/>
        <v/>
      </c>
      <c r="IH656" s="1" t="str">
        <f t="shared" si="3385"/>
        <v/>
      </c>
      <c r="II656" s="1" t="str">
        <f t="shared" si="3386"/>
        <v/>
      </c>
      <c r="IO656" s="3"/>
      <c r="IP656" s="3"/>
      <c r="IQ656" s="4"/>
      <c r="IR656" s="4"/>
      <c r="IX656" s="6"/>
      <c r="IY656" s="6"/>
      <c r="IZ656" s="7"/>
      <c r="JA656" s="7"/>
      <c r="JG656" s="12"/>
      <c r="JH656" s="12"/>
      <c r="JI656" s="13"/>
      <c r="JJ656" s="13"/>
      <c r="JN656" s="6"/>
      <c r="JO656" s="6"/>
      <c r="JQ656" s="11"/>
      <c r="JR656" s="11"/>
      <c r="JS656" s="12"/>
      <c r="JT656" s="13"/>
      <c r="JU656" s="12"/>
      <c r="JV656" s="12"/>
      <c r="JW656" s="97"/>
      <c r="JX656" s="13"/>
      <c r="JY656" s="13"/>
      <c r="JZ656" s="97"/>
      <c r="KA656" s="97"/>
      <c r="KB656" s="11"/>
      <c r="KC656" s="11"/>
      <c r="KD656" s="11"/>
      <c r="KE656" s="11"/>
    </row>
    <row r="657" spans="1:291" x14ac:dyDescent="0.2">
      <c r="A657" s="14">
        <f t="shared" si="2545"/>
        <v>657</v>
      </c>
      <c r="C657" s="2">
        <v>43054</v>
      </c>
      <c r="G657" s="3">
        <v>107.172</v>
      </c>
      <c r="H657" s="3">
        <v>117.015</v>
      </c>
      <c r="I657" s="3">
        <v>125.015</v>
      </c>
      <c r="J657" s="4">
        <v>154</v>
      </c>
      <c r="P657" s="128">
        <f t="shared" si="3258"/>
        <v>3441.2499999999995</v>
      </c>
      <c r="Q657" s="5">
        <f t="shared" si="3259"/>
        <v>3745.5</v>
      </c>
      <c r="R657" s="6">
        <f t="shared" si="3260"/>
        <v>4001.5</v>
      </c>
      <c r="S657" s="7">
        <f t="shared" si="3261"/>
        <v>4928</v>
      </c>
      <c r="Y657" s="4">
        <f t="shared" si="3262"/>
        <v>0.49999999999954525</v>
      </c>
      <c r="Z657" s="1">
        <f t="shared" si="3263"/>
        <v>3.5000000000004547</v>
      </c>
      <c r="AA657" s="1">
        <f t="shared" si="3264"/>
        <v>10</v>
      </c>
      <c r="AB657" s="1">
        <f t="shared" si="3265"/>
        <v>36</v>
      </c>
      <c r="AC657" s="1"/>
      <c r="AD657" s="1"/>
      <c r="AE657" s="126"/>
      <c r="AF657" s="126"/>
      <c r="AG657" s="126"/>
      <c r="AH657" s="4">
        <f t="shared" si="3245"/>
        <v>1.3333333333345458</v>
      </c>
      <c r="AI657" s="4">
        <f t="shared" si="3246"/>
        <v>1.1000000000011823</v>
      </c>
      <c r="AJ657" s="4">
        <f t="shared" si="3247"/>
        <v>2.4999999999995453</v>
      </c>
      <c r="AK657" s="4">
        <f t="shared" si="3248"/>
        <v>3.1666666666662122</v>
      </c>
      <c r="AL657" s="4">
        <f t="shared" si="3249"/>
        <v>1.4999999999995453</v>
      </c>
      <c r="AM657" s="4">
        <f t="shared" si="3250"/>
        <v>2</v>
      </c>
      <c r="AN657" s="4">
        <f t="shared" si="3251"/>
        <v>4.4000000000000004</v>
      </c>
      <c r="AO657" s="4">
        <f t="shared" si="3252"/>
        <v>1</v>
      </c>
      <c r="AP657" s="4">
        <f t="shared" si="3253"/>
        <v>1.3333333333309083</v>
      </c>
      <c r="AQ657" s="4">
        <f t="shared" si="3254"/>
        <v>2.7499999999993179</v>
      </c>
      <c r="AR657" s="4">
        <f t="shared" si="3255"/>
        <v>3.0000000000009095</v>
      </c>
      <c r="AS657" s="4">
        <f t="shared" si="3256"/>
        <v>4.4999999999995453</v>
      </c>
      <c r="AT657" s="4">
        <f t="shared" si="3257"/>
        <v>3.8000000000009093</v>
      </c>
      <c r="AU657" s="1"/>
      <c r="BA657" s="11">
        <f t="shared" si="3266"/>
        <v>0.49999999999954525</v>
      </c>
      <c r="BB657" s="11">
        <f t="shared" si="3267"/>
        <v>3.5000000000004547</v>
      </c>
      <c r="BC657" s="12">
        <f t="shared" si="3268"/>
        <v>10</v>
      </c>
      <c r="BD657" s="13">
        <f t="shared" si="3269"/>
        <v>36</v>
      </c>
      <c r="BJ657" s="11">
        <f t="shared" si="3418"/>
        <v>-1.3333333333345458</v>
      </c>
      <c r="BK657" s="11">
        <f t="shared" si="3270"/>
        <v>-1.1000000000011823</v>
      </c>
      <c r="BL657" s="11">
        <f t="shared" si="3271"/>
        <v>-2.4999999999995453</v>
      </c>
      <c r="BM657" s="11">
        <f t="shared" si="3272"/>
        <v>-3.1666666666662122</v>
      </c>
      <c r="BN657" s="11">
        <f t="shared" si="3273"/>
        <v>-1.4999999999995453</v>
      </c>
      <c r="BO657" s="11">
        <f t="shared" si="3274"/>
        <v>-2</v>
      </c>
      <c r="BP657" s="11">
        <f t="shared" si="3275"/>
        <v>-4.4000000000000004</v>
      </c>
      <c r="BQ657" s="1">
        <v>1</v>
      </c>
      <c r="BR657" s="11">
        <f t="shared" si="3276"/>
        <v>-1.3333333333309083</v>
      </c>
      <c r="BS657" s="11">
        <f t="shared" si="3277"/>
        <v>2.7499999999993179</v>
      </c>
      <c r="BT657" s="11">
        <f t="shared" si="3278"/>
        <v>-3.0000000000009095</v>
      </c>
      <c r="BU657" s="11">
        <f t="shared" si="3279"/>
        <v>-4.4999999999995453</v>
      </c>
      <c r="BV657" s="11">
        <f t="shared" si="3280"/>
        <v>-3.8000000000009093</v>
      </c>
      <c r="BY657" s="126"/>
      <c r="BZ657" s="126"/>
      <c r="CA657">
        <f t="shared" si="3281"/>
        <v>-4.4999999999995453</v>
      </c>
      <c r="CB657" s="1">
        <f t="shared" si="3282"/>
        <v>0</v>
      </c>
      <c r="CC657" s="1">
        <f t="shared" si="3283"/>
        <v>0</v>
      </c>
      <c r="CD657" s="1">
        <f t="shared" si="3284"/>
        <v>0</v>
      </c>
      <c r="CE657" s="126">
        <f t="shared" si="3419"/>
        <v>0</v>
      </c>
      <c r="CF657" s="1">
        <f t="shared" si="3285"/>
        <v>0</v>
      </c>
      <c r="CG657" s="1" t="str">
        <f t="shared" si="3286"/>
        <v/>
      </c>
      <c r="CH657" s="1">
        <f t="shared" si="3388"/>
        <v>1</v>
      </c>
      <c r="CI657" s="1">
        <f t="shared" si="3389"/>
        <v>1</v>
      </c>
      <c r="CJ657" s="1" t="str">
        <f t="shared" si="3390"/>
        <v/>
      </c>
      <c r="CK657" s="1" t="str">
        <f t="shared" si="3391"/>
        <v/>
      </c>
      <c r="CL657" s="1">
        <f t="shared" si="3287"/>
        <v>1</v>
      </c>
      <c r="CM657" s="1">
        <f t="shared" si="3392"/>
        <v>1</v>
      </c>
      <c r="CN657" s="1">
        <f t="shared" si="3288"/>
        <v>1</v>
      </c>
      <c r="CO657" s="1" t="str">
        <f t="shared" si="3289"/>
        <v/>
      </c>
      <c r="CP657" s="1" t="str">
        <f t="shared" si="3290"/>
        <v/>
      </c>
      <c r="CQ657" s="1">
        <f t="shared" si="3291"/>
        <v>1</v>
      </c>
      <c r="CS657" s="1">
        <f t="shared" si="3292"/>
        <v>0</v>
      </c>
      <c r="CT657" s="1">
        <f t="shared" si="3293"/>
        <v>0</v>
      </c>
      <c r="CU657" s="1">
        <f t="shared" si="3294"/>
        <v>0</v>
      </c>
      <c r="CV657" s="126">
        <f t="shared" si="3420"/>
        <v>0</v>
      </c>
      <c r="CW657" s="1">
        <f t="shared" si="3295"/>
        <v>1</v>
      </c>
      <c r="CX657" s="1" t="str">
        <f t="shared" si="3296"/>
        <v/>
      </c>
      <c r="CY657" s="1" t="str">
        <f t="shared" si="3393"/>
        <v/>
      </c>
      <c r="CZ657" s="1" t="str">
        <f t="shared" si="3394"/>
        <v/>
      </c>
      <c r="DA657" s="1" t="str">
        <f t="shared" si="3395"/>
        <v/>
      </c>
      <c r="DB657" s="1">
        <f t="shared" si="3396"/>
        <v>0</v>
      </c>
      <c r="DC657" s="1">
        <f t="shared" si="3397"/>
        <v>1</v>
      </c>
      <c r="DD657" s="1" t="str">
        <f t="shared" si="3398"/>
        <v/>
      </c>
      <c r="DE657" s="1" t="str">
        <f t="shared" si="3297"/>
        <v/>
      </c>
      <c r="DF657" s="1"/>
      <c r="DG657" s="126">
        <f t="shared" si="3421"/>
        <v>0</v>
      </c>
      <c r="DH657" s="1">
        <f t="shared" si="3298"/>
        <v>0</v>
      </c>
      <c r="DI657" s="1">
        <f t="shared" si="3299"/>
        <v>0</v>
      </c>
      <c r="DJ657" s="1">
        <f t="shared" si="3300"/>
        <v>0</v>
      </c>
      <c r="DK657" s="1">
        <f t="shared" si="3399"/>
        <v>0</v>
      </c>
      <c r="DL657" s="1"/>
      <c r="DM657" s="1">
        <f t="shared" si="3400"/>
        <v>1</v>
      </c>
      <c r="DN657" s="1" t="str">
        <f t="shared" si="3401"/>
        <v/>
      </c>
      <c r="DO657" s="1" t="str">
        <f t="shared" si="3402"/>
        <v/>
      </c>
      <c r="DP657" s="1" t="str">
        <f t="shared" si="3403"/>
        <v/>
      </c>
      <c r="DQ657" s="1" t="str">
        <f t="shared" si="3404"/>
        <v/>
      </c>
      <c r="DR657" s="1" t="str">
        <f t="shared" si="3405"/>
        <v/>
      </c>
      <c r="DS657" s="1" t="str">
        <f t="shared" si="3406"/>
        <v/>
      </c>
      <c r="DT657" s="1" t="str">
        <f t="shared" si="3407"/>
        <v/>
      </c>
      <c r="DU657" s="1" t="str">
        <f t="shared" si="3408"/>
        <v/>
      </c>
      <c r="DV657" s="1">
        <f t="shared" si="3301"/>
        <v>0</v>
      </c>
      <c r="DW657" s="1">
        <f t="shared" si="3302"/>
        <v>0</v>
      </c>
      <c r="DX657" s="1" t="str">
        <f t="shared" si="3409"/>
        <v/>
      </c>
      <c r="DY657" s="1" t="str">
        <f t="shared" si="3410"/>
        <v/>
      </c>
      <c r="EA657" s="1">
        <f t="shared" si="3303"/>
        <v>0</v>
      </c>
      <c r="EB657" s="1">
        <f t="shared" si="3304"/>
        <v>0</v>
      </c>
      <c r="EC657" s="1">
        <f t="shared" si="3305"/>
        <v>0</v>
      </c>
      <c r="ED657" s="1">
        <f t="shared" si="3306"/>
        <v>0</v>
      </c>
      <c r="EF657" s="1">
        <f t="shared" si="3307"/>
        <v>1</v>
      </c>
      <c r="EG657" s="1">
        <f t="shared" si="3308"/>
        <v>1</v>
      </c>
      <c r="EH657" s="1">
        <f t="shared" si="3309"/>
        <v>1</v>
      </c>
      <c r="EI657" s="1">
        <f t="shared" si="3310"/>
        <v>1</v>
      </c>
      <c r="EK657" s="1">
        <f t="shared" si="3311"/>
        <v>1</v>
      </c>
      <c r="EL657" s="1">
        <f t="shared" si="3312"/>
        <v>1</v>
      </c>
      <c r="EM657" s="1">
        <f t="shared" si="3313"/>
        <v>1</v>
      </c>
      <c r="EO657" s="1">
        <f t="shared" si="3314"/>
        <v>1</v>
      </c>
      <c r="EP657" s="1">
        <f t="shared" si="3315"/>
        <v>1</v>
      </c>
      <c r="EQ657" s="1">
        <f t="shared" si="3316"/>
        <v>1</v>
      </c>
      <c r="ES657" s="1">
        <f t="shared" si="3317"/>
        <v>1</v>
      </c>
      <c r="ET657" s="1">
        <f t="shared" si="3318"/>
        <v>1</v>
      </c>
      <c r="EU657" s="1">
        <f t="shared" si="3319"/>
        <v>1</v>
      </c>
      <c r="EV657" s="1">
        <f t="shared" si="3320"/>
        <v>1</v>
      </c>
      <c r="EW657" s="1">
        <f t="shared" si="3411"/>
        <v>0</v>
      </c>
      <c r="EY657" s="1">
        <f t="shared" si="3321"/>
        <v>1</v>
      </c>
      <c r="EZ657" s="1">
        <f t="shared" si="3322"/>
        <v>1</v>
      </c>
      <c r="FA657" s="1">
        <f t="shared" si="3323"/>
        <v>1</v>
      </c>
      <c r="FC657" s="1">
        <f t="shared" si="3324"/>
        <v>1</v>
      </c>
      <c r="FD657" s="1">
        <f t="shared" si="3412"/>
        <v>1</v>
      </c>
      <c r="FE657" s="1"/>
      <c r="FF657" s="1">
        <f t="shared" si="3325"/>
        <v>1</v>
      </c>
      <c r="FG657" s="1">
        <f t="shared" si="3326"/>
        <v>1</v>
      </c>
      <c r="FH657" s="1">
        <f t="shared" si="3327"/>
        <v>1</v>
      </c>
      <c r="FI657" s="1">
        <f t="shared" si="3413"/>
        <v>0</v>
      </c>
      <c r="FJ657" s="1">
        <f t="shared" si="3414"/>
        <v>0</v>
      </c>
      <c r="FK657" s="1">
        <f t="shared" si="3415"/>
        <v>0</v>
      </c>
      <c r="FL657" s="1">
        <f t="shared" si="3416"/>
        <v>0</v>
      </c>
      <c r="FN657" s="1" t="str">
        <f t="shared" si="3328"/>
        <v/>
      </c>
      <c r="FO657" s="1" t="str">
        <f t="shared" si="3417"/>
        <v/>
      </c>
      <c r="FP657" s="1">
        <f t="shared" si="3329"/>
        <v>0</v>
      </c>
      <c r="FV657" s="1">
        <f t="shared" si="3330"/>
        <v>1</v>
      </c>
      <c r="FW657" s="1">
        <f t="shared" si="3331"/>
        <v>1</v>
      </c>
      <c r="FX657" s="1">
        <f t="shared" si="3332"/>
        <v>1</v>
      </c>
      <c r="GA657" s="1">
        <f t="shared" si="3333"/>
        <v>0</v>
      </c>
      <c r="GB657" s="1">
        <f t="shared" si="3334"/>
        <v>0</v>
      </c>
      <c r="GC657" s="1">
        <f t="shared" si="3335"/>
        <v>0</v>
      </c>
      <c r="GD657" s="1">
        <f t="shared" si="3336"/>
        <v>0</v>
      </c>
      <c r="GE657" s="1">
        <f t="shared" si="3337"/>
        <v>1</v>
      </c>
      <c r="GF657" s="1">
        <f t="shared" si="3338"/>
        <v>1</v>
      </c>
      <c r="GG657" s="1">
        <f t="shared" si="3339"/>
        <v>1</v>
      </c>
      <c r="GI657" s="1">
        <f t="shared" si="3340"/>
        <v>0</v>
      </c>
      <c r="GK657" s="1">
        <f t="shared" si="3341"/>
        <v>1</v>
      </c>
      <c r="GL657" s="1">
        <f t="shared" si="3342"/>
        <v>1</v>
      </c>
      <c r="GM657" s="1">
        <f t="shared" si="3343"/>
        <v>1</v>
      </c>
      <c r="GN657" s="1">
        <f t="shared" si="3344"/>
        <v>1</v>
      </c>
      <c r="GO657" s="1">
        <f t="shared" si="3345"/>
        <v>0</v>
      </c>
      <c r="GP657" s="1">
        <f t="shared" si="3346"/>
        <v>0</v>
      </c>
      <c r="GQ657" s="1">
        <f t="shared" si="3347"/>
        <v>0</v>
      </c>
      <c r="GS657" s="1">
        <f t="shared" si="3348"/>
        <v>1</v>
      </c>
      <c r="GT657" s="1" t="str">
        <f t="shared" si="3349"/>
        <v/>
      </c>
      <c r="GU657" s="1">
        <f t="shared" si="3350"/>
        <v>1</v>
      </c>
      <c r="GV657" s="1">
        <f t="shared" si="3351"/>
        <v>1</v>
      </c>
      <c r="GW657" s="1">
        <f t="shared" si="3352"/>
        <v>1</v>
      </c>
      <c r="GX657" s="1">
        <f t="shared" si="3353"/>
        <v>1</v>
      </c>
      <c r="GY657" s="1">
        <f t="shared" si="3354"/>
        <v>1</v>
      </c>
      <c r="GZ657" s="1"/>
      <c r="HA657" s="1">
        <f t="shared" si="3355"/>
        <v>0</v>
      </c>
      <c r="HB657" s="1">
        <f t="shared" si="3356"/>
        <v>0</v>
      </c>
      <c r="HC657" s="1">
        <f t="shared" si="3357"/>
        <v>0</v>
      </c>
      <c r="HD657" s="1">
        <f t="shared" si="3358"/>
        <v>0</v>
      </c>
      <c r="HE657" s="1">
        <f t="shared" si="3359"/>
        <v>0</v>
      </c>
      <c r="HF657" s="1">
        <f t="shared" si="3360"/>
        <v>0</v>
      </c>
      <c r="HH657" s="1">
        <f t="shared" si="3361"/>
        <v>1</v>
      </c>
      <c r="HI657" s="1">
        <f t="shared" si="3362"/>
        <v>0</v>
      </c>
      <c r="HJ657" s="1">
        <f t="shared" si="3363"/>
        <v>0</v>
      </c>
      <c r="HK657" s="1">
        <f t="shared" si="3364"/>
        <v>0</v>
      </c>
      <c r="HL657" s="1">
        <f t="shared" si="3365"/>
        <v>0</v>
      </c>
      <c r="HM657" s="1">
        <f t="shared" si="3366"/>
        <v>0</v>
      </c>
      <c r="HO657" s="1">
        <f t="shared" si="3367"/>
        <v>1</v>
      </c>
      <c r="HP657" s="1" t="str">
        <f t="shared" si="3368"/>
        <v/>
      </c>
      <c r="HQ657" s="1">
        <f t="shared" si="3369"/>
        <v>1</v>
      </c>
      <c r="HR657" t="str">
        <f t="shared" si="3370"/>
        <v/>
      </c>
      <c r="HS657" s="1">
        <f t="shared" si="3371"/>
        <v>1</v>
      </c>
      <c r="HT657" t="str">
        <f t="shared" si="3372"/>
        <v/>
      </c>
      <c r="HU657">
        <f t="shared" si="3373"/>
        <v>1</v>
      </c>
      <c r="HV657" s="1" t="str">
        <f t="shared" si="3374"/>
        <v/>
      </c>
      <c r="HW657" s="1" t="str">
        <f t="shared" si="3375"/>
        <v/>
      </c>
      <c r="HX657" s="1" t="str">
        <f t="shared" si="3376"/>
        <v/>
      </c>
      <c r="HZ657" s="1">
        <f t="shared" si="3377"/>
        <v>1</v>
      </c>
      <c r="IA657" s="1" t="str">
        <f t="shared" si="3378"/>
        <v/>
      </c>
      <c r="IB657" s="1">
        <f t="shared" si="3379"/>
        <v>1</v>
      </c>
      <c r="IC657" s="1" t="str">
        <f t="shared" si="3380"/>
        <v/>
      </c>
      <c r="ID657" s="1">
        <f t="shared" si="3381"/>
        <v>1</v>
      </c>
      <c r="IE657" s="1" t="str">
        <f t="shared" si="3382"/>
        <v/>
      </c>
      <c r="IF657" s="1">
        <f t="shared" si="3383"/>
        <v>1</v>
      </c>
      <c r="IG657" s="1" t="str">
        <f t="shared" si="3384"/>
        <v/>
      </c>
      <c r="IH657" s="1" t="str">
        <f t="shared" si="3385"/>
        <v/>
      </c>
      <c r="II657" s="1" t="str">
        <f t="shared" si="3386"/>
        <v/>
      </c>
      <c r="IO657" s="3"/>
      <c r="IP657" s="3"/>
      <c r="IQ657" s="4"/>
      <c r="IR657" s="4"/>
      <c r="IX657" s="6"/>
      <c r="IY657" s="6"/>
      <c r="IZ657" s="7"/>
      <c r="JA657" s="7"/>
      <c r="JG657" s="12"/>
      <c r="JH657" s="12"/>
      <c r="JI657" s="13"/>
      <c r="JJ657" s="13"/>
      <c r="JN657" s="6"/>
      <c r="JO657" s="6"/>
      <c r="JQ657" s="11"/>
      <c r="JR657" s="11"/>
      <c r="JS657" s="12"/>
      <c r="JT657" s="13"/>
      <c r="JU657" s="12"/>
      <c r="JV657" s="12"/>
      <c r="JW657" s="97"/>
      <c r="JX657" s="13"/>
      <c r="JY657" s="13"/>
      <c r="JZ657" s="97"/>
      <c r="KA657" s="97"/>
      <c r="KB657" s="11"/>
      <c r="KC657" s="11"/>
      <c r="KD657" s="11"/>
      <c r="KE657" s="11"/>
    </row>
    <row r="658" spans="1:291" x14ac:dyDescent="0.2">
      <c r="A658" s="14">
        <f t="shared" si="2545"/>
        <v>658</v>
      </c>
      <c r="C658" s="2">
        <v>43055</v>
      </c>
      <c r="G658" s="3">
        <v>107.157</v>
      </c>
      <c r="H658" s="3">
        <v>116.297</v>
      </c>
      <c r="I658" s="3">
        <v>124.27500000000001</v>
      </c>
      <c r="J658" s="4">
        <v>153.18</v>
      </c>
      <c r="P658" s="128">
        <f t="shared" si="3258"/>
        <v>3439.7499999999995</v>
      </c>
      <c r="Q658" s="5">
        <f t="shared" si="3259"/>
        <v>3741.7499999999995</v>
      </c>
      <c r="R658" s="6">
        <f t="shared" si="3260"/>
        <v>3995.5000000000005</v>
      </c>
      <c r="S658" s="7">
        <f t="shared" si="3261"/>
        <v>4914.0000000000009</v>
      </c>
      <c r="Y658" s="4">
        <f t="shared" si="3262"/>
        <v>1.5</v>
      </c>
      <c r="Z658" s="1">
        <f t="shared" si="3263"/>
        <v>3.7500000000004547</v>
      </c>
      <c r="AA658" s="1">
        <f t="shared" si="3264"/>
        <v>5.9999999999995453</v>
      </c>
      <c r="AB658" s="1">
        <f t="shared" si="3265"/>
        <v>13.999999999999091</v>
      </c>
      <c r="AC658" s="1"/>
      <c r="AD658" s="1"/>
      <c r="AE658" s="126"/>
      <c r="AF658" s="126"/>
      <c r="AG658" s="126"/>
      <c r="AH658" s="4">
        <f t="shared" si="3245"/>
        <v>0.49999999999969669</v>
      </c>
      <c r="AI658" s="4">
        <f t="shared" si="3246"/>
        <v>0.74999999999972733</v>
      </c>
      <c r="AJ658" s="4">
        <f t="shared" si="3247"/>
        <v>0.15000000000072777</v>
      </c>
      <c r="AK658" s="4">
        <f t="shared" si="3248"/>
        <v>0.24999999999924194</v>
      </c>
      <c r="AL658" s="4">
        <f t="shared" si="3249"/>
        <v>0.75000000000068212</v>
      </c>
      <c r="AM658" s="4">
        <f t="shared" si="3250"/>
        <v>1.333333333333182</v>
      </c>
      <c r="AN658" s="4">
        <f t="shared" si="3251"/>
        <v>0.39999999999990887</v>
      </c>
      <c r="AO658" s="4">
        <f t="shared" si="3252"/>
        <v>1</v>
      </c>
      <c r="AP658" s="4">
        <f t="shared" si="3253"/>
        <v>1.4999999999987876</v>
      </c>
      <c r="AQ658" s="4">
        <f t="shared" si="3254"/>
        <v>1.708333333332045</v>
      </c>
      <c r="AR658" s="4">
        <f t="shared" si="3255"/>
        <v>0.60000000000018172</v>
      </c>
      <c r="AS658" s="4">
        <f t="shared" si="3256"/>
        <v>0.63888888888954565</v>
      </c>
      <c r="AT658" s="4">
        <f t="shared" si="3257"/>
        <v>1.1333333333334545</v>
      </c>
      <c r="AU658" s="1"/>
      <c r="BA658" s="11">
        <f t="shared" si="3266"/>
        <v>-1.5</v>
      </c>
      <c r="BB658" s="11">
        <f t="shared" si="3267"/>
        <v>-3.7500000000004547</v>
      </c>
      <c r="BC658" s="12">
        <f t="shared" si="3268"/>
        <v>-5.9999999999995453</v>
      </c>
      <c r="BD658" s="13">
        <f t="shared" si="3269"/>
        <v>-13.999999999999091</v>
      </c>
      <c r="BJ658" s="11">
        <f t="shared" si="3418"/>
        <v>-0.49999999999969669</v>
      </c>
      <c r="BK658" s="11">
        <f t="shared" si="3270"/>
        <v>-0.74999999999972733</v>
      </c>
      <c r="BL658" s="11">
        <f t="shared" si="3271"/>
        <v>-0.15000000000072777</v>
      </c>
      <c r="BM658" s="11">
        <f t="shared" si="3272"/>
        <v>0.24999999999924194</v>
      </c>
      <c r="BN658" s="11">
        <f t="shared" si="3273"/>
        <v>-0.75000000000068212</v>
      </c>
      <c r="BO658" s="11">
        <f t="shared" si="3274"/>
        <v>-1.333333333333182</v>
      </c>
      <c r="BP658" s="11">
        <f t="shared" si="3275"/>
        <v>-0.39999999999990887</v>
      </c>
      <c r="BQ658" s="1">
        <v>1</v>
      </c>
      <c r="BR658" s="11">
        <f t="shared" si="3276"/>
        <v>1.4999999999987876</v>
      </c>
      <c r="BS658" s="11">
        <f t="shared" si="3277"/>
        <v>-1.708333333332045</v>
      </c>
      <c r="BT658" s="11">
        <f t="shared" si="3278"/>
        <v>-0.60000000000018172</v>
      </c>
      <c r="BU658" s="11">
        <f t="shared" si="3279"/>
        <v>-0.63888888888954565</v>
      </c>
      <c r="BV658" s="11">
        <f t="shared" si="3280"/>
        <v>-1.1333333333334545</v>
      </c>
      <c r="BY658" s="126"/>
      <c r="BZ658" s="126"/>
      <c r="CA658">
        <f t="shared" si="3281"/>
        <v>-0.63888888888954565</v>
      </c>
      <c r="CB658" s="1">
        <f t="shared" si="3282"/>
        <v>1</v>
      </c>
      <c r="CC658" s="1">
        <f t="shared" si="3283"/>
        <v>1</v>
      </c>
      <c r="CD658" s="1">
        <f t="shared" si="3284"/>
        <v>1</v>
      </c>
      <c r="CE658" s="126">
        <f t="shared" si="3419"/>
        <v>1</v>
      </c>
      <c r="CF658" s="1">
        <f t="shared" si="3285"/>
        <v>1</v>
      </c>
      <c r="CG658" s="1">
        <f t="shared" si="3286"/>
        <v>1</v>
      </c>
      <c r="CH658" s="1" t="str">
        <f t="shared" si="3388"/>
        <v/>
      </c>
      <c r="CI658" s="1">
        <f t="shared" si="3389"/>
        <v>0</v>
      </c>
      <c r="CJ658" s="1">
        <f t="shared" si="3390"/>
        <v>0</v>
      </c>
      <c r="CK658" s="1" t="str">
        <f t="shared" si="3391"/>
        <v/>
      </c>
      <c r="CL658" s="1">
        <f t="shared" si="3287"/>
        <v>0</v>
      </c>
      <c r="CM658" s="1" t="str">
        <f t="shared" si="3392"/>
        <v/>
      </c>
      <c r="CN658" s="1" t="str">
        <f t="shared" si="3288"/>
        <v/>
      </c>
      <c r="CO658" s="1">
        <f t="shared" si="3289"/>
        <v>0</v>
      </c>
      <c r="CP658" s="1">
        <f t="shared" si="3290"/>
        <v>0</v>
      </c>
      <c r="CQ658" s="1" t="str">
        <f t="shared" si="3291"/>
        <v/>
      </c>
      <c r="CS658" s="1">
        <f t="shared" si="3292"/>
        <v>0</v>
      </c>
      <c r="CT658" s="1">
        <f t="shared" si="3293"/>
        <v>0</v>
      </c>
      <c r="CU658" s="1">
        <f t="shared" si="3294"/>
        <v>0</v>
      </c>
      <c r="CV658" s="126">
        <f t="shared" si="3420"/>
        <v>0</v>
      </c>
      <c r="CW658" s="1">
        <f t="shared" si="3295"/>
        <v>1</v>
      </c>
      <c r="CX658" s="1" t="str">
        <f t="shared" si="3296"/>
        <v/>
      </c>
      <c r="CY658" s="1" t="str">
        <f t="shared" si="3393"/>
        <v/>
      </c>
      <c r="CZ658" s="1" t="str">
        <f t="shared" si="3394"/>
        <v/>
      </c>
      <c r="DA658" s="1" t="str">
        <f t="shared" si="3395"/>
        <v/>
      </c>
      <c r="DB658" s="1">
        <f t="shared" si="3396"/>
        <v>1</v>
      </c>
      <c r="DC658" s="1" t="str">
        <f t="shared" si="3397"/>
        <v/>
      </c>
      <c r="DD658" s="1">
        <f t="shared" si="3398"/>
        <v>1</v>
      </c>
      <c r="DE658" s="1" t="str">
        <f t="shared" si="3297"/>
        <v/>
      </c>
      <c r="DF658" s="1"/>
      <c r="DG658" s="126">
        <f t="shared" si="3421"/>
        <v>1</v>
      </c>
      <c r="DH658" s="1">
        <f t="shared" si="3298"/>
        <v>1</v>
      </c>
      <c r="DI658" s="1">
        <f t="shared" si="3299"/>
        <v>1</v>
      </c>
      <c r="DJ658" s="1">
        <f t="shared" si="3300"/>
        <v>1</v>
      </c>
      <c r="DK658" s="1" t="str">
        <f t="shared" si="3399"/>
        <v/>
      </c>
      <c r="DL658" s="1"/>
      <c r="DM658" s="1" t="str">
        <f t="shared" si="3400"/>
        <v/>
      </c>
      <c r="DN658" s="1">
        <f t="shared" si="3401"/>
        <v>0</v>
      </c>
      <c r="DO658" s="1">
        <f t="shared" si="3402"/>
        <v>0</v>
      </c>
      <c r="DP658" s="1">
        <f t="shared" si="3403"/>
        <v>1</v>
      </c>
      <c r="DQ658" s="1">
        <f t="shared" si="3404"/>
        <v>0</v>
      </c>
      <c r="DR658" s="1">
        <f t="shared" si="3405"/>
        <v>0</v>
      </c>
      <c r="DS658" s="1">
        <f t="shared" si="3406"/>
        <v>0</v>
      </c>
      <c r="DT658" s="1">
        <f t="shared" si="3407"/>
        <v>0</v>
      </c>
      <c r="DU658" s="1">
        <f t="shared" si="3408"/>
        <v>0</v>
      </c>
      <c r="DV658" s="1">
        <f t="shared" si="3301"/>
        <v>1</v>
      </c>
      <c r="DW658" s="1">
        <f t="shared" si="3302"/>
        <v>0</v>
      </c>
      <c r="DX658" s="1" t="str">
        <f t="shared" si="3409"/>
        <v/>
      </c>
      <c r="DY658" s="1" t="str">
        <f t="shared" si="3410"/>
        <v/>
      </c>
      <c r="EA658" s="1">
        <f t="shared" si="3303"/>
        <v>1</v>
      </c>
      <c r="EB658" s="1">
        <f t="shared" si="3304"/>
        <v>1</v>
      </c>
      <c r="EC658" s="1">
        <f t="shared" si="3305"/>
        <v>1</v>
      </c>
      <c r="ED658" s="1">
        <f t="shared" si="3306"/>
        <v>1</v>
      </c>
      <c r="EF658" s="1">
        <f t="shared" si="3307"/>
        <v>1</v>
      </c>
      <c r="EG658" s="1">
        <f t="shared" si="3308"/>
        <v>1</v>
      </c>
      <c r="EH658" s="1">
        <f t="shared" si="3309"/>
        <v>1</v>
      </c>
      <c r="EI658" s="1">
        <f t="shared" si="3310"/>
        <v>1</v>
      </c>
      <c r="EK658" s="1">
        <f t="shared" si="3311"/>
        <v>1</v>
      </c>
      <c r="EL658" s="1">
        <f t="shared" si="3312"/>
        <v>1</v>
      </c>
      <c r="EM658" s="1">
        <f t="shared" si="3313"/>
        <v>1</v>
      </c>
      <c r="EO658" s="1">
        <f t="shared" si="3314"/>
        <v>1</v>
      </c>
      <c r="EP658" s="1">
        <f t="shared" si="3315"/>
        <v>1</v>
      </c>
      <c r="EQ658" s="1">
        <f t="shared" si="3316"/>
        <v>1</v>
      </c>
      <c r="ES658" s="1">
        <f t="shared" si="3317"/>
        <v>1</v>
      </c>
      <c r="ET658" s="1">
        <f t="shared" si="3318"/>
        <v>1</v>
      </c>
      <c r="EU658" s="1">
        <f t="shared" si="3319"/>
        <v>1</v>
      </c>
      <c r="EV658" s="1">
        <f t="shared" si="3320"/>
        <v>1</v>
      </c>
      <c r="EW658" s="1">
        <f t="shared" si="3411"/>
        <v>0</v>
      </c>
      <c r="EY658" s="1">
        <f t="shared" si="3321"/>
        <v>1</v>
      </c>
      <c r="EZ658" s="1">
        <f t="shared" si="3322"/>
        <v>1</v>
      </c>
      <c r="FA658" s="1">
        <f t="shared" si="3323"/>
        <v>1</v>
      </c>
      <c r="FC658" s="1">
        <f t="shared" si="3324"/>
        <v>0</v>
      </c>
      <c r="FD658" s="1" t="str">
        <f t="shared" si="3412"/>
        <v/>
      </c>
      <c r="FE658" s="1"/>
      <c r="FF658" s="1">
        <f t="shared" si="3325"/>
        <v>0</v>
      </c>
      <c r="FG658" s="1">
        <f t="shared" si="3326"/>
        <v>1</v>
      </c>
      <c r="FH658" s="1">
        <f t="shared" si="3327"/>
        <v>0</v>
      </c>
      <c r="FI658" s="1" t="str">
        <f t="shared" si="3413"/>
        <v/>
      </c>
      <c r="FJ658" s="1" t="str">
        <f t="shared" si="3414"/>
        <v/>
      </c>
      <c r="FK658" s="1" t="str">
        <f t="shared" si="3415"/>
        <v/>
      </c>
      <c r="FL658" s="1" t="str">
        <f t="shared" si="3416"/>
        <v/>
      </c>
      <c r="FN658" s="1" t="str">
        <f t="shared" si="3328"/>
        <v/>
      </c>
      <c r="FO658" s="1" t="str">
        <f t="shared" si="3417"/>
        <v/>
      </c>
      <c r="FP658" s="1" t="str">
        <f t="shared" si="3329"/>
        <v/>
      </c>
      <c r="FV658" s="1">
        <f t="shared" si="3330"/>
        <v>1</v>
      </c>
      <c r="FW658" s="1">
        <f t="shared" si="3331"/>
        <v>1</v>
      </c>
      <c r="FX658" s="1">
        <f t="shared" si="3332"/>
        <v>1</v>
      </c>
      <c r="GA658" s="1">
        <f t="shared" si="3333"/>
        <v>0</v>
      </c>
      <c r="GB658" s="1">
        <f t="shared" si="3334"/>
        <v>0</v>
      </c>
      <c r="GC658" s="1">
        <f t="shared" si="3335"/>
        <v>0</v>
      </c>
      <c r="GD658" s="1">
        <f t="shared" si="3336"/>
        <v>0</v>
      </c>
      <c r="GE658" s="1">
        <f t="shared" si="3337"/>
        <v>0</v>
      </c>
      <c r="GF658" s="1">
        <f t="shared" si="3338"/>
        <v>1</v>
      </c>
      <c r="GG658" s="1">
        <f t="shared" si="3339"/>
        <v>0</v>
      </c>
      <c r="GI658" s="1">
        <f t="shared" si="3340"/>
        <v>0</v>
      </c>
      <c r="GK658" s="1">
        <f t="shared" si="3341"/>
        <v>1</v>
      </c>
      <c r="GL658" s="1">
        <f t="shared" si="3342"/>
        <v>1</v>
      </c>
      <c r="GM658" s="1">
        <f t="shared" si="3343"/>
        <v>1</v>
      </c>
      <c r="GN658" s="1">
        <f t="shared" si="3344"/>
        <v>1</v>
      </c>
      <c r="GO658" s="1">
        <f t="shared" si="3345"/>
        <v>1</v>
      </c>
      <c r="GP658" s="1">
        <f t="shared" si="3346"/>
        <v>0</v>
      </c>
      <c r="GQ658" s="1">
        <f t="shared" si="3347"/>
        <v>1</v>
      </c>
      <c r="GS658" s="1" t="str">
        <f t="shared" si="3348"/>
        <v/>
      </c>
      <c r="GT658" s="1" t="str">
        <f t="shared" si="3349"/>
        <v/>
      </c>
      <c r="GU658" s="1">
        <f t="shared" si="3350"/>
        <v>0</v>
      </c>
      <c r="GV658" s="1">
        <f t="shared" si="3351"/>
        <v>0</v>
      </c>
      <c r="GW658" s="1">
        <f t="shared" si="3352"/>
        <v>0</v>
      </c>
      <c r="GX658" s="1">
        <f t="shared" si="3353"/>
        <v>0</v>
      </c>
      <c r="GY658" s="1">
        <f t="shared" si="3354"/>
        <v>0</v>
      </c>
      <c r="GZ658" s="1"/>
      <c r="HA658" s="1">
        <f t="shared" si="3355"/>
        <v>0</v>
      </c>
      <c r="HB658" s="1">
        <f t="shared" si="3356"/>
        <v>0</v>
      </c>
      <c r="HC658" s="1">
        <f t="shared" si="3357"/>
        <v>0</v>
      </c>
      <c r="HD658" s="1">
        <f t="shared" si="3358"/>
        <v>0</v>
      </c>
      <c r="HE658" s="1">
        <f t="shared" si="3359"/>
        <v>0</v>
      </c>
      <c r="HF658" s="1">
        <f t="shared" si="3360"/>
        <v>0</v>
      </c>
      <c r="HH658" s="1">
        <f t="shared" si="3361"/>
        <v>1</v>
      </c>
      <c r="HI658" s="1">
        <f t="shared" si="3362"/>
        <v>0</v>
      </c>
      <c r="HJ658" s="1">
        <f t="shared" si="3363"/>
        <v>0</v>
      </c>
      <c r="HK658" s="1">
        <f t="shared" si="3364"/>
        <v>0</v>
      </c>
      <c r="HL658" s="1">
        <f t="shared" si="3365"/>
        <v>0</v>
      </c>
      <c r="HM658" s="1">
        <f t="shared" si="3366"/>
        <v>0</v>
      </c>
      <c r="HO658" s="1" t="str">
        <f t="shared" si="3367"/>
        <v/>
      </c>
      <c r="HP658" s="1">
        <f t="shared" si="3368"/>
        <v>1</v>
      </c>
      <c r="HQ658" s="1" t="str">
        <f t="shared" si="3369"/>
        <v/>
      </c>
      <c r="HR658">
        <f t="shared" si="3370"/>
        <v>1</v>
      </c>
      <c r="HS658" s="1" t="str">
        <f t="shared" si="3371"/>
        <v/>
      </c>
      <c r="HT658" t="str">
        <f t="shared" si="3372"/>
        <v/>
      </c>
      <c r="HU658" t="str">
        <f t="shared" si="3373"/>
        <v/>
      </c>
      <c r="HV658" s="1" t="str">
        <f t="shared" si="3374"/>
        <v/>
      </c>
      <c r="HW658" s="1" t="str">
        <f t="shared" si="3375"/>
        <v/>
      </c>
      <c r="HX658" s="1" t="str">
        <f t="shared" si="3376"/>
        <v/>
      </c>
      <c r="HZ658" s="1" t="str">
        <f t="shared" si="3377"/>
        <v/>
      </c>
      <c r="IA658" s="1">
        <f t="shared" si="3378"/>
        <v>0</v>
      </c>
      <c r="IB658" s="1" t="str">
        <f t="shared" si="3379"/>
        <v/>
      </c>
      <c r="IC658" s="1">
        <f t="shared" si="3380"/>
        <v>0</v>
      </c>
      <c r="ID658" s="1" t="str">
        <f t="shared" si="3381"/>
        <v/>
      </c>
      <c r="IE658" s="1" t="str">
        <f t="shared" si="3382"/>
        <v/>
      </c>
      <c r="IF658" s="1" t="str">
        <f t="shared" si="3383"/>
        <v/>
      </c>
      <c r="IG658" s="1" t="str">
        <f t="shared" si="3384"/>
        <v/>
      </c>
      <c r="IH658" s="1" t="str">
        <f t="shared" si="3385"/>
        <v/>
      </c>
      <c r="II658" s="1" t="str">
        <f t="shared" si="3386"/>
        <v/>
      </c>
      <c r="IO658" s="3"/>
      <c r="IP658" s="3"/>
      <c r="IQ658" s="4"/>
      <c r="IR658" s="4"/>
      <c r="IX658" s="6"/>
      <c r="IY658" s="6"/>
      <c r="IZ658" s="7"/>
      <c r="JA658" s="7"/>
      <c r="JG658" s="12"/>
      <c r="JH658" s="12"/>
      <c r="JI658" s="13"/>
      <c r="JJ658" s="13"/>
      <c r="JN658" s="6"/>
      <c r="JO658" s="6"/>
      <c r="JQ658" s="11"/>
      <c r="JR658" s="11"/>
      <c r="JS658" s="12"/>
      <c r="JT658" s="13"/>
      <c r="JU658" s="12"/>
      <c r="JV658" s="12"/>
      <c r="JW658" s="97"/>
      <c r="JX658" s="13"/>
      <c r="JY658" s="13"/>
      <c r="JZ658" s="97"/>
      <c r="KA658" s="97"/>
      <c r="KB658" s="11"/>
      <c r="KC658" s="11"/>
      <c r="KD658" s="11"/>
      <c r="KE658" s="11"/>
    </row>
    <row r="659" spans="1:291" x14ac:dyDescent="0.2">
      <c r="A659" s="14">
        <f t="shared" si="2545"/>
        <v>659</v>
      </c>
      <c r="C659" s="2">
        <v>43056</v>
      </c>
      <c r="G659" s="3">
        <v>107.152</v>
      </c>
      <c r="H659" s="3">
        <v>116.3</v>
      </c>
      <c r="I659" s="3">
        <v>124.29</v>
      </c>
      <c r="J659" s="4">
        <v>153.25</v>
      </c>
      <c r="P659" s="128">
        <f t="shared" si="3258"/>
        <v>3439.25</v>
      </c>
      <c r="Q659" s="5">
        <f t="shared" si="3259"/>
        <v>3741.9999999999995</v>
      </c>
      <c r="R659" s="6">
        <f t="shared" si="3260"/>
        <v>3997.0000000000005</v>
      </c>
      <c r="S659" s="7">
        <f t="shared" si="3261"/>
        <v>4921</v>
      </c>
      <c r="Y659" s="4">
        <f t="shared" si="3262"/>
        <v>0.49999999999954525</v>
      </c>
      <c r="Z659" s="1">
        <f t="shared" si="3263"/>
        <v>0.25</v>
      </c>
      <c r="AA659" s="1">
        <f t="shared" si="3264"/>
        <v>1.5</v>
      </c>
      <c r="AB659" s="1">
        <f t="shared" si="3265"/>
        <v>6.9999999999990905</v>
      </c>
      <c r="AC659" s="1"/>
      <c r="AD659" s="1"/>
      <c r="AE659" s="126"/>
      <c r="AF659" s="126"/>
      <c r="AG659" s="126"/>
      <c r="AH659" s="4">
        <f t="shared" si="3245"/>
        <v>1.1666666666657572</v>
      </c>
      <c r="AI659" s="4">
        <f t="shared" si="3246"/>
        <v>1.1499999999990904</v>
      </c>
      <c r="AJ659" s="4">
        <f t="shared" si="3247"/>
        <v>0.64999999999999991</v>
      </c>
      <c r="AK659" s="4">
        <f t="shared" si="3248"/>
        <v>0.75</v>
      </c>
      <c r="AL659" s="4">
        <f t="shared" si="3249"/>
        <v>0.5</v>
      </c>
      <c r="AM659" s="4">
        <f t="shared" si="3250"/>
        <v>0.83333333333303017</v>
      </c>
      <c r="AN659" s="4">
        <f t="shared" si="3251"/>
        <v>1.2999999999996361</v>
      </c>
      <c r="AO659" s="4">
        <f t="shared" si="3252"/>
        <v>1</v>
      </c>
      <c r="AP659" s="4">
        <f t="shared" si="3253"/>
        <v>1.1666666666651508</v>
      </c>
      <c r="AQ659" s="4">
        <f t="shared" si="3254"/>
        <v>0.29166666666696983</v>
      </c>
      <c r="AR659" s="4">
        <f t="shared" si="3255"/>
        <v>1.5999999999990906</v>
      </c>
      <c r="AS659" s="4">
        <f t="shared" si="3256"/>
        <v>1.3055555555553535</v>
      </c>
      <c r="AT659" s="4">
        <f t="shared" si="3257"/>
        <v>1.9333333333323026</v>
      </c>
      <c r="AU659" s="1"/>
      <c r="BA659" s="11">
        <f t="shared" si="3266"/>
        <v>-0.49999999999954525</v>
      </c>
      <c r="BB659" s="11">
        <f t="shared" si="3267"/>
        <v>0.25</v>
      </c>
      <c r="BC659" s="12">
        <f t="shared" si="3268"/>
        <v>1.5</v>
      </c>
      <c r="BD659" s="13">
        <f t="shared" si="3269"/>
        <v>6.9999999999990905</v>
      </c>
      <c r="BJ659" s="11">
        <f t="shared" si="3418"/>
        <v>-1.1666666666657572</v>
      </c>
      <c r="BK659" s="11">
        <f t="shared" si="3270"/>
        <v>-1.1499999999990904</v>
      </c>
      <c r="BL659" s="11">
        <f t="shared" si="3271"/>
        <v>-0.64999999999999991</v>
      </c>
      <c r="BM659" s="11">
        <f t="shared" si="3272"/>
        <v>-0.75</v>
      </c>
      <c r="BN659" s="11">
        <f t="shared" si="3273"/>
        <v>-0.5</v>
      </c>
      <c r="BO659" s="11">
        <f t="shared" si="3274"/>
        <v>-0.83333333333303017</v>
      </c>
      <c r="BP659" s="11">
        <f t="shared" si="3275"/>
        <v>-1.2999999999996361</v>
      </c>
      <c r="BQ659" s="1">
        <v>1</v>
      </c>
      <c r="BR659" s="11">
        <f t="shared" si="3276"/>
        <v>1.1666666666651508</v>
      </c>
      <c r="BS659" s="11">
        <f t="shared" si="3277"/>
        <v>0.29166666666696983</v>
      </c>
      <c r="BT659" s="11">
        <f t="shared" si="3278"/>
        <v>-1.5999999999990906</v>
      </c>
      <c r="BU659" s="11">
        <f t="shared" si="3279"/>
        <v>-1.3055555555553535</v>
      </c>
      <c r="BV659" s="11">
        <f t="shared" si="3280"/>
        <v>-1.9333333333323026</v>
      </c>
      <c r="BY659" s="126"/>
      <c r="BZ659" s="126"/>
      <c r="CA659">
        <f t="shared" si="3281"/>
        <v>-1.3055555555553535</v>
      </c>
      <c r="CB659" s="1">
        <f t="shared" si="3282"/>
        <v>1</v>
      </c>
      <c r="CC659" s="1">
        <f t="shared" si="3283"/>
        <v>0</v>
      </c>
      <c r="CD659" s="1">
        <f t="shared" si="3284"/>
        <v>0</v>
      </c>
      <c r="CE659" s="126">
        <f t="shared" si="3419"/>
        <v>0</v>
      </c>
      <c r="CF659" s="1">
        <f t="shared" si="3285"/>
        <v>0</v>
      </c>
      <c r="CG659" s="1" t="str">
        <f t="shared" si="3286"/>
        <v/>
      </c>
      <c r="CH659" s="1">
        <f t="shared" si="3388"/>
        <v>1</v>
      </c>
      <c r="CI659" s="1">
        <f t="shared" si="3389"/>
        <v>1</v>
      </c>
      <c r="CJ659" s="1" t="str">
        <f t="shared" si="3390"/>
        <v/>
      </c>
      <c r="CK659" s="1" t="str">
        <f t="shared" si="3391"/>
        <v/>
      </c>
      <c r="CL659" s="1">
        <f t="shared" si="3287"/>
        <v>1</v>
      </c>
      <c r="CM659" s="1">
        <f t="shared" si="3392"/>
        <v>1</v>
      </c>
      <c r="CN659" s="1">
        <f t="shared" si="3288"/>
        <v>1</v>
      </c>
      <c r="CO659" s="1" t="str">
        <f t="shared" si="3289"/>
        <v/>
      </c>
      <c r="CP659" s="1">
        <f t="shared" si="3290"/>
        <v>1</v>
      </c>
      <c r="CQ659" s="1" t="str">
        <f t="shared" si="3291"/>
        <v/>
      </c>
      <c r="CS659" s="1">
        <f t="shared" si="3292"/>
        <v>1</v>
      </c>
      <c r="CT659" s="1">
        <f t="shared" si="3293"/>
        <v>0</v>
      </c>
      <c r="CU659" s="1">
        <f t="shared" si="3294"/>
        <v>0</v>
      </c>
      <c r="CV659" s="126">
        <f t="shared" si="3420"/>
        <v>0</v>
      </c>
      <c r="CW659" s="1">
        <f t="shared" si="3295"/>
        <v>1</v>
      </c>
      <c r="CX659" s="1" t="str">
        <f t="shared" si="3296"/>
        <v/>
      </c>
      <c r="CY659" s="1" t="str">
        <f t="shared" si="3393"/>
        <v/>
      </c>
      <c r="CZ659" s="1" t="str">
        <f t="shared" si="3394"/>
        <v/>
      </c>
      <c r="DA659" s="1" t="str">
        <f t="shared" si="3395"/>
        <v/>
      </c>
      <c r="DB659" s="1">
        <f t="shared" si="3396"/>
        <v>0</v>
      </c>
      <c r="DC659" s="1">
        <f t="shared" si="3397"/>
        <v>1</v>
      </c>
      <c r="DD659" s="1" t="str">
        <f t="shared" si="3398"/>
        <v/>
      </c>
      <c r="DE659" s="1" t="str">
        <f t="shared" si="3297"/>
        <v/>
      </c>
      <c r="DF659" s="1"/>
      <c r="DG659" s="126">
        <f t="shared" si="3421"/>
        <v>1</v>
      </c>
      <c r="DH659" s="1">
        <f t="shared" si="3298"/>
        <v>0</v>
      </c>
      <c r="DI659" s="1">
        <f t="shared" si="3299"/>
        <v>0</v>
      </c>
      <c r="DJ659" s="1">
        <f t="shared" si="3300"/>
        <v>0</v>
      </c>
      <c r="DK659" s="1">
        <f t="shared" si="3399"/>
        <v>0</v>
      </c>
      <c r="DL659" s="1"/>
      <c r="DM659" s="1">
        <f t="shared" si="3400"/>
        <v>1</v>
      </c>
      <c r="DN659" s="1" t="str">
        <f t="shared" si="3401"/>
        <v/>
      </c>
      <c r="DO659" s="1" t="str">
        <f t="shared" si="3402"/>
        <v/>
      </c>
      <c r="DP659" s="1" t="str">
        <f t="shared" si="3403"/>
        <v/>
      </c>
      <c r="DQ659" s="1" t="str">
        <f t="shared" si="3404"/>
        <v/>
      </c>
      <c r="DR659" s="1" t="str">
        <f t="shared" si="3405"/>
        <v/>
      </c>
      <c r="DS659" s="1" t="str">
        <f t="shared" si="3406"/>
        <v/>
      </c>
      <c r="DT659" s="1" t="str">
        <f t="shared" si="3407"/>
        <v/>
      </c>
      <c r="DU659" s="1" t="str">
        <f t="shared" si="3408"/>
        <v/>
      </c>
      <c r="DV659" s="1">
        <f t="shared" si="3301"/>
        <v>0</v>
      </c>
      <c r="DW659" s="1">
        <f t="shared" si="3302"/>
        <v>0</v>
      </c>
      <c r="DX659" s="1" t="str">
        <f t="shared" si="3409"/>
        <v/>
      </c>
      <c r="DY659" s="1" t="str">
        <f t="shared" si="3410"/>
        <v/>
      </c>
      <c r="EA659" s="1">
        <f t="shared" si="3303"/>
        <v>1</v>
      </c>
      <c r="EB659" s="1">
        <f t="shared" si="3304"/>
        <v>0</v>
      </c>
      <c r="EC659" s="1">
        <f t="shared" si="3305"/>
        <v>0</v>
      </c>
      <c r="ED659" s="1">
        <f t="shared" si="3306"/>
        <v>0</v>
      </c>
      <c r="EF659" s="1">
        <f t="shared" si="3307"/>
        <v>0</v>
      </c>
      <c r="EG659" s="1">
        <f t="shared" si="3308"/>
        <v>1</v>
      </c>
      <c r="EH659" s="1">
        <f t="shared" si="3309"/>
        <v>1</v>
      </c>
      <c r="EI659" s="1">
        <f t="shared" si="3310"/>
        <v>1</v>
      </c>
      <c r="EK659" s="1">
        <f t="shared" si="3311"/>
        <v>0</v>
      </c>
      <c r="EL659" s="1">
        <f t="shared" si="3312"/>
        <v>0</v>
      </c>
      <c r="EM659" s="1">
        <f t="shared" si="3313"/>
        <v>0</v>
      </c>
      <c r="EO659" s="1">
        <f t="shared" si="3314"/>
        <v>0</v>
      </c>
      <c r="EP659" s="1">
        <f t="shared" si="3315"/>
        <v>1</v>
      </c>
      <c r="EQ659" s="1">
        <f t="shared" si="3316"/>
        <v>1</v>
      </c>
      <c r="ES659" s="1">
        <f t="shared" si="3317"/>
        <v>0</v>
      </c>
      <c r="ET659" s="1">
        <f t="shared" si="3318"/>
        <v>1</v>
      </c>
      <c r="EU659" s="1">
        <f t="shared" si="3319"/>
        <v>1</v>
      </c>
      <c r="EV659" s="1">
        <f t="shared" si="3320"/>
        <v>1</v>
      </c>
      <c r="EW659" s="1">
        <f t="shared" si="3411"/>
        <v>0</v>
      </c>
      <c r="EY659" s="1">
        <f t="shared" si="3321"/>
        <v>0</v>
      </c>
      <c r="EZ659" s="1">
        <f t="shared" si="3322"/>
        <v>1</v>
      </c>
      <c r="FA659" s="1">
        <f t="shared" si="3323"/>
        <v>1</v>
      </c>
      <c r="FC659" s="1">
        <f t="shared" si="3324"/>
        <v>1</v>
      </c>
      <c r="FD659" s="1">
        <f t="shared" si="3412"/>
        <v>1</v>
      </c>
      <c r="FE659" s="1"/>
      <c r="FF659" s="1">
        <f t="shared" si="3325"/>
        <v>1</v>
      </c>
      <c r="FG659" s="1">
        <f t="shared" si="3326"/>
        <v>1</v>
      </c>
      <c r="FH659" s="1">
        <f t="shared" si="3327"/>
        <v>1</v>
      </c>
      <c r="FI659" s="1">
        <f t="shared" si="3413"/>
        <v>0</v>
      </c>
      <c r="FJ659" s="1">
        <f t="shared" si="3414"/>
        <v>0</v>
      </c>
      <c r="FK659" s="1">
        <f t="shared" si="3415"/>
        <v>0</v>
      </c>
      <c r="FL659" s="1">
        <f t="shared" si="3416"/>
        <v>1</v>
      </c>
      <c r="FN659" s="1" t="str">
        <f t="shared" si="3328"/>
        <v/>
      </c>
      <c r="FO659" s="1" t="str">
        <f t="shared" si="3417"/>
        <v/>
      </c>
      <c r="FP659" s="1" t="str">
        <f t="shared" si="3329"/>
        <v/>
      </c>
      <c r="FV659" s="1">
        <f t="shared" si="3330"/>
        <v>1</v>
      </c>
      <c r="FW659" s="1">
        <f t="shared" si="3331"/>
        <v>1</v>
      </c>
      <c r="FX659" s="1">
        <f t="shared" si="3332"/>
        <v>1</v>
      </c>
      <c r="GA659" s="1">
        <f t="shared" si="3333"/>
        <v>0</v>
      </c>
      <c r="GB659" s="1">
        <f t="shared" si="3334"/>
        <v>1</v>
      </c>
      <c r="GC659" s="1">
        <f t="shared" si="3335"/>
        <v>1</v>
      </c>
      <c r="GD659" s="1">
        <f t="shared" si="3336"/>
        <v>1</v>
      </c>
      <c r="GE659" s="1">
        <f t="shared" si="3337"/>
        <v>0</v>
      </c>
      <c r="GF659" s="1">
        <f t="shared" si="3338"/>
        <v>0</v>
      </c>
      <c r="GG659" s="1">
        <f t="shared" si="3339"/>
        <v>0</v>
      </c>
      <c r="GI659" s="1">
        <f t="shared" si="3340"/>
        <v>1</v>
      </c>
      <c r="GK659" s="1">
        <f t="shared" si="3341"/>
        <v>0</v>
      </c>
      <c r="GL659" s="1">
        <f t="shared" si="3342"/>
        <v>1</v>
      </c>
      <c r="GM659" s="1">
        <f t="shared" si="3343"/>
        <v>1</v>
      </c>
      <c r="GN659" s="1">
        <f t="shared" si="3344"/>
        <v>1</v>
      </c>
      <c r="GO659" s="1">
        <f t="shared" si="3345"/>
        <v>0</v>
      </c>
      <c r="GP659" s="1">
        <f t="shared" si="3346"/>
        <v>0</v>
      </c>
      <c r="GQ659" s="1">
        <f t="shared" si="3347"/>
        <v>0</v>
      </c>
      <c r="GS659" s="1" t="str">
        <f t="shared" si="3348"/>
        <v/>
      </c>
      <c r="GT659" s="1" t="str">
        <f t="shared" si="3349"/>
        <v/>
      </c>
      <c r="GU659" s="1">
        <f t="shared" si="3350"/>
        <v>0</v>
      </c>
      <c r="GV659" s="1">
        <f t="shared" si="3351"/>
        <v>0</v>
      </c>
      <c r="GW659" s="1">
        <f t="shared" si="3352"/>
        <v>0</v>
      </c>
      <c r="GX659" s="1">
        <f t="shared" si="3353"/>
        <v>0</v>
      </c>
      <c r="GY659" s="1">
        <f t="shared" si="3354"/>
        <v>0</v>
      </c>
      <c r="GZ659" s="1"/>
      <c r="HA659" s="1">
        <f t="shared" si="3355"/>
        <v>0</v>
      </c>
      <c r="HB659" s="1">
        <f t="shared" si="3356"/>
        <v>0</v>
      </c>
      <c r="HC659" s="1">
        <f t="shared" si="3357"/>
        <v>0</v>
      </c>
      <c r="HD659" s="1">
        <f t="shared" si="3358"/>
        <v>0</v>
      </c>
      <c r="HE659" s="1">
        <f t="shared" si="3359"/>
        <v>0</v>
      </c>
      <c r="HF659" s="1">
        <f t="shared" si="3360"/>
        <v>0</v>
      </c>
      <c r="HH659" s="1">
        <f t="shared" si="3361"/>
        <v>0</v>
      </c>
      <c r="HI659" s="1">
        <f t="shared" si="3362"/>
        <v>0</v>
      </c>
      <c r="HJ659" s="1">
        <f t="shared" si="3363"/>
        <v>0</v>
      </c>
      <c r="HK659" s="1">
        <f t="shared" si="3364"/>
        <v>0</v>
      </c>
      <c r="HL659" s="1">
        <f t="shared" si="3365"/>
        <v>0</v>
      </c>
      <c r="HM659" s="1">
        <f t="shared" si="3366"/>
        <v>0</v>
      </c>
      <c r="HO659" s="1">
        <f t="shared" si="3367"/>
        <v>1</v>
      </c>
      <c r="HP659" s="1" t="str">
        <f t="shared" si="3368"/>
        <v/>
      </c>
      <c r="HQ659" s="1" t="str">
        <f t="shared" si="3369"/>
        <v/>
      </c>
      <c r="HR659" t="str">
        <f t="shared" si="3370"/>
        <v/>
      </c>
      <c r="HS659" s="1" t="str">
        <f t="shared" si="3371"/>
        <v/>
      </c>
      <c r="HT659" t="str">
        <f t="shared" si="3372"/>
        <v/>
      </c>
      <c r="HU659" t="str">
        <f t="shared" si="3373"/>
        <v/>
      </c>
      <c r="HV659" s="1" t="str">
        <f t="shared" si="3374"/>
        <v/>
      </c>
      <c r="HW659" s="1" t="str">
        <f t="shared" si="3375"/>
        <v/>
      </c>
      <c r="HX659" s="1" t="str">
        <f t="shared" si="3376"/>
        <v/>
      </c>
      <c r="HZ659" s="1">
        <f t="shared" si="3377"/>
        <v>1</v>
      </c>
      <c r="IA659" s="1" t="str">
        <f t="shared" si="3378"/>
        <v/>
      </c>
      <c r="IB659" s="1" t="str">
        <f t="shared" si="3379"/>
        <v/>
      </c>
      <c r="IC659" s="1" t="str">
        <f t="shared" si="3380"/>
        <v/>
      </c>
      <c r="ID659" s="1" t="str">
        <f t="shared" si="3381"/>
        <v/>
      </c>
      <c r="IE659" s="1" t="str">
        <f t="shared" si="3382"/>
        <v/>
      </c>
      <c r="IF659" s="1" t="str">
        <f t="shared" si="3383"/>
        <v/>
      </c>
      <c r="IG659" s="1" t="str">
        <f t="shared" si="3384"/>
        <v/>
      </c>
      <c r="IH659" s="1" t="str">
        <f t="shared" si="3385"/>
        <v/>
      </c>
      <c r="II659" s="1" t="str">
        <f t="shared" si="3386"/>
        <v/>
      </c>
      <c r="IO659" s="3"/>
      <c r="IP659" s="3"/>
      <c r="IQ659" s="4"/>
      <c r="IR659" s="4"/>
      <c r="IX659" s="6"/>
      <c r="IY659" s="6"/>
      <c r="IZ659" s="7"/>
      <c r="JA659" s="7"/>
      <c r="JG659" s="12"/>
      <c r="JH659" s="12"/>
      <c r="JI659" s="13"/>
      <c r="JJ659" s="13"/>
      <c r="JN659" s="6"/>
      <c r="JO659" s="6"/>
      <c r="JQ659" s="11"/>
      <c r="JR659" s="11"/>
      <c r="JS659" s="12"/>
      <c r="JT659" s="13"/>
      <c r="JU659" s="12"/>
      <c r="JV659" s="12"/>
      <c r="JW659" s="97"/>
      <c r="JX659" s="13"/>
      <c r="JY659" s="13"/>
      <c r="JZ659" s="97"/>
      <c r="KA659" s="97"/>
      <c r="KB659" s="11"/>
      <c r="KC659" s="11"/>
      <c r="KD659" s="11"/>
      <c r="KE659" s="11"/>
    </row>
    <row r="660" spans="1:291" x14ac:dyDescent="0.2">
      <c r="A660" s="14">
        <f t="shared" si="2545"/>
        <v>660</v>
      </c>
      <c r="C660" s="2">
        <v>43059</v>
      </c>
      <c r="G660" s="3">
        <v>107.137</v>
      </c>
      <c r="H660" s="3">
        <v>116.245</v>
      </c>
      <c r="I660" s="3">
        <v>124.22</v>
      </c>
      <c r="J660" s="4">
        <v>153.21</v>
      </c>
      <c r="P660" s="128">
        <f t="shared" si="3258"/>
        <v>3437.75</v>
      </c>
      <c r="Q660" s="5">
        <f t="shared" si="3259"/>
        <v>3736.5000000000005</v>
      </c>
      <c r="R660" s="6">
        <f t="shared" si="3260"/>
        <v>3990</v>
      </c>
      <c r="S660" s="7">
        <f t="shared" si="3261"/>
        <v>4917.0000000000009</v>
      </c>
      <c r="Y660" s="4">
        <f t="shared" si="3262"/>
        <v>1.5</v>
      </c>
      <c r="Z660" s="1">
        <f t="shared" si="3263"/>
        <v>5.4999999999990905</v>
      </c>
      <c r="AA660" s="1">
        <f t="shared" si="3264"/>
        <v>7.0000000000004547</v>
      </c>
      <c r="AB660" s="1">
        <f t="shared" si="3265"/>
        <v>3.9999999999990905</v>
      </c>
      <c r="AC660" s="1"/>
      <c r="AD660" s="1"/>
      <c r="AE660" s="126"/>
      <c r="AF660" s="126"/>
      <c r="AG660" s="126"/>
      <c r="AH660" s="4">
        <f t="shared" si="3245"/>
        <v>0.66666666666606034</v>
      </c>
      <c r="AI660" s="4">
        <f t="shared" si="3246"/>
        <v>0.29999999999945404</v>
      </c>
      <c r="AJ660" s="4">
        <f t="shared" si="3247"/>
        <v>1.2999999999988177</v>
      </c>
      <c r="AK660" s="4">
        <f t="shared" si="3248"/>
        <v>0.83333333333212067</v>
      </c>
      <c r="AL660" s="4">
        <f t="shared" si="3249"/>
        <v>1.9999999999988631</v>
      </c>
      <c r="AM660" s="4">
        <f t="shared" si="3250"/>
        <v>5.6666666666674246</v>
      </c>
      <c r="AN660" s="4">
        <f t="shared" si="3251"/>
        <v>5.4000000000008184</v>
      </c>
      <c r="AO660" s="4">
        <f t="shared" si="3252"/>
        <v>1</v>
      </c>
      <c r="AP660" s="4">
        <f t="shared" si="3253"/>
        <v>1.3333333333312107</v>
      </c>
      <c r="AQ660" s="4">
        <f t="shared" si="3254"/>
        <v>4.4166666666692436</v>
      </c>
      <c r="AR660" s="4">
        <f t="shared" si="3255"/>
        <v>0.1999999999998181</v>
      </c>
      <c r="AS660" s="4">
        <f t="shared" si="3256"/>
        <v>4.6111111111104037</v>
      </c>
      <c r="AT660" s="4">
        <f t="shared" si="3257"/>
        <v>2.466666666666788</v>
      </c>
      <c r="AU660" s="1"/>
      <c r="BA660" s="11">
        <f t="shared" si="3266"/>
        <v>-1.5</v>
      </c>
      <c r="BB660" s="11">
        <f t="shared" si="3267"/>
        <v>-5.4999999999990905</v>
      </c>
      <c r="BC660" s="12">
        <f t="shared" si="3268"/>
        <v>-7.0000000000004547</v>
      </c>
      <c r="BD660" s="13">
        <f t="shared" si="3269"/>
        <v>-3.9999999999990905</v>
      </c>
      <c r="BJ660" s="11">
        <f t="shared" si="3418"/>
        <v>0.66666666666606034</v>
      </c>
      <c r="BK660" s="11">
        <f t="shared" si="3270"/>
        <v>0.29999999999945404</v>
      </c>
      <c r="BL660" s="11">
        <f t="shared" si="3271"/>
        <v>-1.2999999999988177</v>
      </c>
      <c r="BM660" s="11">
        <f t="shared" si="3272"/>
        <v>-0.83333333333212067</v>
      </c>
      <c r="BN660" s="11">
        <f t="shared" si="3273"/>
        <v>-1.9999999999988631</v>
      </c>
      <c r="BO660" s="11">
        <f t="shared" si="3274"/>
        <v>-5.6666666666674246</v>
      </c>
      <c r="BP660" s="11">
        <f t="shared" si="3275"/>
        <v>-5.4000000000008184</v>
      </c>
      <c r="BQ660" s="1">
        <v>1</v>
      </c>
      <c r="BR660" s="11">
        <f t="shared" si="3276"/>
        <v>-1.3333333333312107</v>
      </c>
      <c r="BS660" s="11">
        <f t="shared" si="3277"/>
        <v>-4.4166666666692436</v>
      </c>
      <c r="BT660" s="11">
        <f t="shared" si="3278"/>
        <v>-0.1999999999998181</v>
      </c>
      <c r="BU660" s="11">
        <f t="shared" si="3279"/>
        <v>-4.6111111111104037</v>
      </c>
      <c r="BV660" s="11">
        <f t="shared" si="3280"/>
        <v>-2.466666666666788</v>
      </c>
      <c r="BY660" s="126"/>
      <c r="BZ660" s="126"/>
      <c r="CA660">
        <f t="shared" si="3281"/>
        <v>-4.6111111111104037</v>
      </c>
      <c r="CB660" s="1">
        <f t="shared" si="3282"/>
        <v>0</v>
      </c>
      <c r="CC660" s="1">
        <f t="shared" si="3283"/>
        <v>0</v>
      </c>
      <c r="CD660" s="1">
        <f t="shared" si="3284"/>
        <v>0</v>
      </c>
      <c r="CE660" s="126">
        <f t="shared" si="3419"/>
        <v>0</v>
      </c>
      <c r="CF660" s="1">
        <f t="shared" si="3285"/>
        <v>0</v>
      </c>
      <c r="CG660" s="1" t="str">
        <f t="shared" si="3286"/>
        <v/>
      </c>
      <c r="CH660" s="1" t="str">
        <f t="shared" si="3388"/>
        <v/>
      </c>
      <c r="CI660" s="1" t="str">
        <f t="shared" si="3389"/>
        <v/>
      </c>
      <c r="CJ660" s="1">
        <f t="shared" si="3390"/>
        <v>1</v>
      </c>
      <c r="CK660" s="1">
        <f t="shared" si="3391"/>
        <v>1</v>
      </c>
      <c r="CL660" s="1">
        <f t="shared" si="3287"/>
        <v>0</v>
      </c>
      <c r="CM660" s="1" t="str">
        <f t="shared" si="3392"/>
        <v/>
      </c>
      <c r="CN660" s="1">
        <f t="shared" si="3288"/>
        <v>0</v>
      </c>
      <c r="CO660" s="1" t="str">
        <f t="shared" si="3289"/>
        <v/>
      </c>
      <c r="CP660" s="1" t="str">
        <f t="shared" si="3290"/>
        <v/>
      </c>
      <c r="CQ660" s="1">
        <f t="shared" si="3291"/>
        <v>0</v>
      </c>
      <c r="CS660" s="1">
        <f t="shared" si="3292"/>
        <v>1</v>
      </c>
      <c r="CT660" s="1">
        <f t="shared" si="3293"/>
        <v>1</v>
      </c>
      <c r="CU660" s="1">
        <f t="shared" si="3294"/>
        <v>1</v>
      </c>
      <c r="CV660" s="126">
        <f t="shared" si="3420"/>
        <v>1</v>
      </c>
      <c r="CW660" s="1">
        <f t="shared" si="3295"/>
        <v>1</v>
      </c>
      <c r="CX660" s="1">
        <f t="shared" si="3296"/>
        <v>1</v>
      </c>
      <c r="CY660" s="1">
        <f t="shared" si="3393"/>
        <v>0</v>
      </c>
      <c r="CZ660" s="1">
        <f t="shared" si="3394"/>
        <v>0</v>
      </c>
      <c r="DA660" s="1">
        <f t="shared" si="3395"/>
        <v>1</v>
      </c>
      <c r="DB660" s="1" t="str">
        <f t="shared" si="3396"/>
        <v/>
      </c>
      <c r="DC660" s="1" t="str">
        <f t="shared" si="3397"/>
        <v/>
      </c>
      <c r="DD660" s="1">
        <f t="shared" si="3398"/>
        <v>0</v>
      </c>
      <c r="DE660" s="1" t="str">
        <f t="shared" si="3297"/>
        <v/>
      </c>
      <c r="DF660" s="1"/>
      <c r="DG660" s="126">
        <f t="shared" si="3421"/>
        <v>1</v>
      </c>
      <c r="DH660" s="1">
        <f t="shared" si="3298"/>
        <v>1</v>
      </c>
      <c r="DI660" s="1">
        <f t="shared" si="3299"/>
        <v>1</v>
      </c>
      <c r="DJ660" s="1">
        <f t="shared" si="3300"/>
        <v>1</v>
      </c>
      <c r="DK660" s="1" t="str">
        <f t="shared" si="3399"/>
        <v/>
      </c>
      <c r="DL660" s="1"/>
      <c r="DM660" s="1" t="str">
        <f t="shared" si="3400"/>
        <v/>
      </c>
      <c r="DN660" s="1">
        <f t="shared" si="3401"/>
        <v>1</v>
      </c>
      <c r="DO660" s="1">
        <f t="shared" si="3402"/>
        <v>0</v>
      </c>
      <c r="DP660" s="1">
        <f t="shared" si="3403"/>
        <v>0</v>
      </c>
      <c r="DQ660" s="1">
        <f t="shared" si="3404"/>
        <v>0</v>
      </c>
      <c r="DR660" s="1">
        <f t="shared" si="3405"/>
        <v>1</v>
      </c>
      <c r="DS660" s="1">
        <f t="shared" si="3406"/>
        <v>1</v>
      </c>
      <c r="DT660" s="1">
        <f t="shared" si="3407"/>
        <v>1</v>
      </c>
      <c r="DU660" s="1">
        <f t="shared" si="3408"/>
        <v>0</v>
      </c>
      <c r="DV660" s="1">
        <f t="shared" si="3301"/>
        <v>1</v>
      </c>
      <c r="DW660" s="1">
        <f t="shared" si="3302"/>
        <v>0</v>
      </c>
      <c r="DX660" s="1" t="str">
        <f t="shared" si="3409"/>
        <v/>
      </c>
      <c r="DY660" s="1" t="str">
        <f t="shared" si="3410"/>
        <v/>
      </c>
      <c r="EA660" s="1">
        <f t="shared" si="3303"/>
        <v>1</v>
      </c>
      <c r="EB660" s="1">
        <f t="shared" si="3304"/>
        <v>1</v>
      </c>
      <c r="EC660" s="1">
        <f t="shared" si="3305"/>
        <v>1</v>
      </c>
      <c r="ED660" s="1">
        <f t="shared" si="3306"/>
        <v>1</v>
      </c>
      <c r="EF660" s="1">
        <f t="shared" si="3307"/>
        <v>1</v>
      </c>
      <c r="EG660" s="1">
        <f t="shared" si="3308"/>
        <v>1</v>
      </c>
      <c r="EH660" s="1">
        <f t="shared" si="3309"/>
        <v>1</v>
      </c>
      <c r="EI660" s="1">
        <f t="shared" si="3310"/>
        <v>1</v>
      </c>
      <c r="EK660" s="1">
        <f t="shared" si="3311"/>
        <v>1</v>
      </c>
      <c r="EL660" s="1">
        <f t="shared" si="3312"/>
        <v>1</v>
      </c>
      <c r="EM660" s="1">
        <f t="shared" si="3313"/>
        <v>1</v>
      </c>
      <c r="EO660" s="1">
        <f t="shared" si="3314"/>
        <v>1</v>
      </c>
      <c r="EP660" s="1">
        <f t="shared" si="3315"/>
        <v>1</v>
      </c>
      <c r="EQ660" s="1">
        <f t="shared" si="3316"/>
        <v>1</v>
      </c>
      <c r="ES660" s="1">
        <f t="shared" si="3317"/>
        <v>1</v>
      </c>
      <c r="ET660" s="1">
        <f t="shared" si="3318"/>
        <v>1</v>
      </c>
      <c r="EU660" s="1">
        <f t="shared" si="3319"/>
        <v>1</v>
      </c>
      <c r="EV660" s="1">
        <f t="shared" si="3320"/>
        <v>1</v>
      </c>
      <c r="EW660" s="1">
        <f t="shared" si="3411"/>
        <v>1</v>
      </c>
      <c r="EY660" s="1">
        <f t="shared" si="3321"/>
        <v>1</v>
      </c>
      <c r="EZ660" s="1">
        <f t="shared" si="3322"/>
        <v>1</v>
      </c>
      <c r="FA660" s="1">
        <f t="shared" si="3323"/>
        <v>1</v>
      </c>
      <c r="FC660" s="1">
        <f t="shared" si="3324"/>
        <v>1</v>
      </c>
      <c r="FD660" s="1">
        <f t="shared" si="3412"/>
        <v>0</v>
      </c>
      <c r="FE660" s="1"/>
      <c r="FF660" s="1">
        <f t="shared" si="3325"/>
        <v>0</v>
      </c>
      <c r="FG660" s="1">
        <f t="shared" si="3326"/>
        <v>0</v>
      </c>
      <c r="FH660" s="1">
        <f t="shared" si="3327"/>
        <v>0</v>
      </c>
      <c r="FI660" s="1" t="str">
        <f t="shared" si="3413"/>
        <v/>
      </c>
      <c r="FJ660" s="1" t="str">
        <f t="shared" si="3414"/>
        <v/>
      </c>
      <c r="FK660" s="1" t="str">
        <f t="shared" si="3415"/>
        <v/>
      </c>
      <c r="FL660" s="1" t="str">
        <f t="shared" si="3416"/>
        <v/>
      </c>
      <c r="FN660" s="1" t="str">
        <f t="shared" si="3328"/>
        <v/>
      </c>
      <c r="FO660" s="1" t="str">
        <f t="shared" si="3417"/>
        <v/>
      </c>
      <c r="FP660" s="1" t="str">
        <f t="shared" si="3329"/>
        <v/>
      </c>
      <c r="FV660" s="1">
        <f t="shared" si="3330"/>
        <v>0</v>
      </c>
      <c r="FW660" s="1">
        <f t="shared" si="3331"/>
        <v>1</v>
      </c>
      <c r="FX660" s="1">
        <f t="shared" si="3332"/>
        <v>1</v>
      </c>
      <c r="GA660" s="1">
        <f t="shared" si="3333"/>
        <v>1</v>
      </c>
      <c r="GB660" s="1">
        <f t="shared" si="3334"/>
        <v>1</v>
      </c>
      <c r="GC660" s="1">
        <f t="shared" si="3335"/>
        <v>1</v>
      </c>
      <c r="GD660" s="1">
        <f t="shared" si="3336"/>
        <v>1</v>
      </c>
      <c r="GE660" s="1">
        <f t="shared" si="3337"/>
        <v>0</v>
      </c>
      <c r="GF660" s="1">
        <f t="shared" si="3338"/>
        <v>1</v>
      </c>
      <c r="GG660" s="1">
        <f t="shared" si="3339"/>
        <v>1</v>
      </c>
      <c r="GI660" s="1">
        <f t="shared" si="3340"/>
        <v>1</v>
      </c>
      <c r="GK660" s="1">
        <f t="shared" si="3341"/>
        <v>1</v>
      </c>
      <c r="GL660" s="1">
        <f t="shared" si="3342"/>
        <v>1</v>
      </c>
      <c r="GM660" s="1">
        <f t="shared" si="3343"/>
        <v>1</v>
      </c>
      <c r="GN660" s="1">
        <f t="shared" si="3344"/>
        <v>1</v>
      </c>
      <c r="GO660" s="1">
        <f t="shared" si="3345"/>
        <v>0</v>
      </c>
      <c r="GP660" s="1">
        <f t="shared" si="3346"/>
        <v>1</v>
      </c>
      <c r="GQ660" s="1">
        <f t="shared" si="3347"/>
        <v>1</v>
      </c>
      <c r="GS660" s="1" t="str">
        <f t="shared" si="3348"/>
        <v/>
      </c>
      <c r="GT660" s="1" t="str">
        <f t="shared" si="3349"/>
        <v/>
      </c>
      <c r="GU660" s="1">
        <f t="shared" si="3350"/>
        <v>0</v>
      </c>
      <c r="GV660" s="1">
        <f t="shared" si="3351"/>
        <v>0</v>
      </c>
      <c r="GW660" s="1">
        <f t="shared" si="3352"/>
        <v>0</v>
      </c>
      <c r="GX660" s="1">
        <f t="shared" si="3353"/>
        <v>0</v>
      </c>
      <c r="GY660" s="1">
        <f t="shared" si="3354"/>
        <v>0</v>
      </c>
      <c r="GZ660" s="1"/>
      <c r="HA660" s="1">
        <f t="shared" si="3355"/>
        <v>1</v>
      </c>
      <c r="HB660" s="1">
        <f t="shared" si="3356"/>
        <v>1</v>
      </c>
      <c r="HC660" s="1">
        <f t="shared" si="3357"/>
        <v>1</v>
      </c>
      <c r="HD660" s="1">
        <f t="shared" si="3358"/>
        <v>0</v>
      </c>
      <c r="HE660" s="1">
        <f t="shared" si="3359"/>
        <v>0</v>
      </c>
      <c r="HF660" s="1">
        <f t="shared" si="3360"/>
        <v>0</v>
      </c>
      <c r="HH660" s="1">
        <f t="shared" si="3361"/>
        <v>1</v>
      </c>
      <c r="HI660" s="1">
        <f t="shared" si="3362"/>
        <v>1</v>
      </c>
      <c r="HJ660" s="1">
        <f t="shared" si="3363"/>
        <v>0</v>
      </c>
      <c r="HK660" s="1">
        <f t="shared" si="3364"/>
        <v>0</v>
      </c>
      <c r="HL660" s="1">
        <f t="shared" si="3365"/>
        <v>0</v>
      </c>
      <c r="HM660" s="1">
        <f t="shared" si="3366"/>
        <v>0</v>
      </c>
      <c r="HO660" s="1" t="str">
        <f t="shared" si="3367"/>
        <v/>
      </c>
      <c r="HP660" s="1">
        <f t="shared" si="3368"/>
        <v>0</v>
      </c>
      <c r="HQ660" s="1" t="str">
        <f t="shared" si="3369"/>
        <v/>
      </c>
      <c r="HR660" t="str">
        <f t="shared" si="3370"/>
        <v/>
      </c>
      <c r="HS660" s="1" t="str">
        <f t="shared" si="3371"/>
        <v/>
      </c>
      <c r="HT660" t="str">
        <f t="shared" si="3372"/>
        <v/>
      </c>
      <c r="HU660" t="str">
        <f t="shared" si="3373"/>
        <v/>
      </c>
      <c r="HV660" s="1" t="str">
        <f t="shared" si="3374"/>
        <v/>
      </c>
      <c r="HW660" s="1" t="str">
        <f t="shared" si="3375"/>
        <v/>
      </c>
      <c r="HX660" s="1" t="str">
        <f t="shared" si="3376"/>
        <v/>
      </c>
      <c r="HZ660" s="1" t="str">
        <f t="shared" si="3377"/>
        <v/>
      </c>
      <c r="IA660" s="1">
        <f t="shared" si="3378"/>
        <v>0</v>
      </c>
      <c r="IB660" s="1" t="str">
        <f t="shared" si="3379"/>
        <v/>
      </c>
      <c r="IC660" s="1" t="str">
        <f t="shared" si="3380"/>
        <v/>
      </c>
      <c r="ID660" s="1" t="str">
        <f t="shared" si="3381"/>
        <v/>
      </c>
      <c r="IE660" s="1" t="str">
        <f t="shared" si="3382"/>
        <v/>
      </c>
      <c r="IF660" s="1" t="str">
        <f t="shared" si="3383"/>
        <v/>
      </c>
      <c r="IG660" s="1" t="str">
        <f t="shared" si="3384"/>
        <v/>
      </c>
      <c r="IH660" s="1" t="str">
        <f t="shared" si="3385"/>
        <v/>
      </c>
      <c r="II660" s="1" t="str">
        <f t="shared" si="3386"/>
        <v/>
      </c>
      <c r="IO660" s="3"/>
      <c r="IP660" s="3"/>
      <c r="IQ660" s="4"/>
      <c r="IR660" s="4"/>
      <c r="IX660" s="6"/>
      <c r="IY660" s="6"/>
      <c r="IZ660" s="7"/>
      <c r="JA660" s="7"/>
      <c r="JG660" s="12"/>
      <c r="JH660" s="12"/>
      <c r="JI660" s="13"/>
      <c r="JJ660" s="13"/>
      <c r="JN660" s="6"/>
      <c r="JO660" s="6"/>
      <c r="JQ660" s="11"/>
      <c r="JR660" s="11"/>
      <c r="JS660" s="12"/>
      <c r="JT660" s="13"/>
      <c r="JU660" s="12"/>
      <c r="JV660" s="12"/>
      <c r="JW660" s="97"/>
      <c r="JX660" s="13"/>
      <c r="JY660" s="13"/>
      <c r="JZ660" s="97"/>
      <c r="KA660" s="97"/>
      <c r="KB660" s="11"/>
      <c r="KC660" s="11"/>
      <c r="KD660" s="11"/>
      <c r="KE660" s="11"/>
    </row>
    <row r="661" spans="1:291" x14ac:dyDescent="0.2">
      <c r="A661" s="14">
        <f t="shared" si="2545"/>
        <v>661</v>
      </c>
      <c r="C661" s="2">
        <v>43060</v>
      </c>
      <c r="G661" s="3">
        <v>107.125</v>
      </c>
      <c r="H661" s="3">
        <v>116.217</v>
      </c>
      <c r="I661" s="3">
        <v>124.22</v>
      </c>
      <c r="J661" s="4">
        <v>154.03</v>
      </c>
      <c r="P661" s="128">
        <f t="shared" si="3258"/>
        <v>3436.5</v>
      </c>
      <c r="Q661" s="5">
        <f t="shared" si="3259"/>
        <v>3733.75</v>
      </c>
      <c r="R661" s="6">
        <f t="shared" si="3260"/>
        <v>3990</v>
      </c>
      <c r="S661" s="7">
        <f t="shared" si="3261"/>
        <v>4931</v>
      </c>
      <c r="Y661" s="4">
        <f t="shared" si="3262"/>
        <v>1.25</v>
      </c>
      <c r="Z661" s="1">
        <f t="shared" si="3263"/>
        <v>2.7500000000004547</v>
      </c>
      <c r="AA661" s="1">
        <f t="shared" si="3264"/>
        <v>0</v>
      </c>
      <c r="AB661" s="1">
        <f t="shared" si="3265"/>
        <v>13.999999999999091</v>
      </c>
      <c r="AC661" s="1"/>
      <c r="AD661" s="1"/>
      <c r="AE661" s="126"/>
      <c r="AF661" s="126"/>
      <c r="AG661" s="126"/>
      <c r="AH661" s="4">
        <f t="shared" si="3245"/>
        <v>0.66666666666636343</v>
      </c>
      <c r="AI661" s="4">
        <f t="shared" si="3246"/>
        <v>0.8499999999997272</v>
      </c>
      <c r="AJ661" s="4">
        <f t="shared" si="3247"/>
        <v>2.7500000000004547</v>
      </c>
      <c r="AK661" s="4">
        <f t="shared" si="3248"/>
        <v>2.7500000000004547</v>
      </c>
      <c r="AL661" s="4">
        <f t="shared" si="3249"/>
        <v>2.7500000000004547</v>
      </c>
      <c r="AM661" s="4">
        <f t="shared" si="3250"/>
        <v>4.6666666666663632</v>
      </c>
      <c r="AN661" s="4">
        <f t="shared" si="3251"/>
        <v>5.5999999999996364</v>
      </c>
      <c r="AO661" s="4">
        <f t="shared" si="3252"/>
        <v>1</v>
      </c>
      <c r="AP661" s="4">
        <f t="shared" si="3253"/>
        <v>1.3333333333342428</v>
      </c>
      <c r="AQ661" s="4">
        <f t="shared" si="3254"/>
        <v>0.54166666666568108</v>
      </c>
      <c r="AR661" s="4">
        <f t="shared" si="3255"/>
        <v>2.5</v>
      </c>
      <c r="AS661" s="4">
        <f t="shared" si="3256"/>
        <v>5.8611111111113638</v>
      </c>
      <c r="AT661" s="4">
        <f t="shared" si="3257"/>
        <v>4.3666666666665455</v>
      </c>
      <c r="AU661" s="1"/>
      <c r="BA661" s="11">
        <f t="shared" si="3266"/>
        <v>-1.25</v>
      </c>
      <c r="BB661" s="11">
        <f t="shared" si="3267"/>
        <v>-2.7500000000004547</v>
      </c>
      <c r="BC661" s="12">
        <f t="shared" si="3268"/>
        <v>0</v>
      </c>
      <c r="BD661" s="13">
        <f t="shared" si="3269"/>
        <v>13.999999999999091</v>
      </c>
      <c r="BJ661" s="11">
        <f t="shared" si="3418"/>
        <v>-0.66666666666636343</v>
      </c>
      <c r="BK661" s="11">
        <f t="shared" si="3270"/>
        <v>-0.8499999999997272</v>
      </c>
      <c r="BL661" s="11">
        <f t="shared" si="3271"/>
        <v>-2.7500000000004547</v>
      </c>
      <c r="BM661" s="11">
        <f t="shared" si="3272"/>
        <v>-2.7500000000004547</v>
      </c>
      <c r="BN661" s="11">
        <f t="shared" si="3273"/>
        <v>-2.7500000000004547</v>
      </c>
      <c r="BO661" s="11">
        <f t="shared" si="3274"/>
        <v>-4.6666666666663632</v>
      </c>
      <c r="BP661" s="11">
        <f t="shared" si="3275"/>
        <v>-5.5999999999996364</v>
      </c>
      <c r="BQ661" s="1">
        <v>1</v>
      </c>
      <c r="BR661" s="11">
        <f t="shared" si="3276"/>
        <v>-1.3333333333342428</v>
      </c>
      <c r="BS661" s="11">
        <f t="shared" si="3277"/>
        <v>-0.54166666666568108</v>
      </c>
      <c r="BT661" s="11">
        <f t="shared" si="3278"/>
        <v>-2.5</v>
      </c>
      <c r="BU661" s="11">
        <f t="shared" si="3279"/>
        <v>-5.8611111111113638</v>
      </c>
      <c r="BV661" s="11">
        <f t="shared" si="3280"/>
        <v>-4.3666666666665455</v>
      </c>
      <c r="BY661" s="126"/>
      <c r="BZ661" s="126"/>
      <c r="CA661">
        <f t="shared" si="3281"/>
        <v>-5.8611111111113638</v>
      </c>
      <c r="CB661" s="1">
        <f t="shared" si="3282"/>
        <v>1</v>
      </c>
      <c r="CC661" s="1">
        <f t="shared" si="3283"/>
        <v>1</v>
      </c>
      <c r="CD661" s="1">
        <f t="shared" si="3284"/>
        <v>1</v>
      </c>
      <c r="CE661" s="126">
        <f t="shared" si="3419"/>
        <v>0</v>
      </c>
      <c r="CF661" s="1">
        <f t="shared" si="3285"/>
        <v>0</v>
      </c>
      <c r="CG661" s="1" t="str">
        <f t="shared" si="3286"/>
        <v/>
      </c>
      <c r="CH661" s="1">
        <f t="shared" si="3388"/>
        <v>1</v>
      </c>
      <c r="CI661" s="1">
        <f t="shared" si="3389"/>
        <v>1</v>
      </c>
      <c r="CJ661" s="1">
        <f t="shared" si="3390"/>
        <v>1</v>
      </c>
      <c r="CK661" s="1" t="str">
        <f t="shared" si="3391"/>
        <v/>
      </c>
      <c r="CL661" s="1">
        <f t="shared" si="3287"/>
        <v>1</v>
      </c>
      <c r="CM661" s="1">
        <f t="shared" si="3392"/>
        <v>1</v>
      </c>
      <c r="CN661" s="1">
        <f t="shared" si="3288"/>
        <v>1</v>
      </c>
      <c r="CO661" s="1" t="str">
        <f t="shared" si="3289"/>
        <v/>
      </c>
      <c r="CP661" s="1">
        <f t="shared" si="3290"/>
        <v>1</v>
      </c>
      <c r="CQ661" s="1" t="str">
        <f t="shared" si="3291"/>
        <v/>
      </c>
      <c r="CS661" s="1">
        <f t="shared" si="3292"/>
        <v>1</v>
      </c>
      <c r="CT661" s="1">
        <f t="shared" si="3293"/>
        <v>1</v>
      </c>
      <c r="CU661" s="1">
        <f t="shared" si="3294"/>
        <v>1</v>
      </c>
      <c r="CV661" s="126">
        <f t="shared" si="3420"/>
        <v>0</v>
      </c>
      <c r="CW661" s="1">
        <f t="shared" si="3295"/>
        <v>1</v>
      </c>
      <c r="CX661" s="1" t="str">
        <f t="shared" si="3296"/>
        <v/>
      </c>
      <c r="CY661" s="1" t="str">
        <f t="shared" si="3393"/>
        <v/>
      </c>
      <c r="CZ661" s="1" t="str">
        <f t="shared" si="3394"/>
        <v/>
      </c>
      <c r="DA661" s="1" t="str">
        <f t="shared" si="3395"/>
        <v/>
      </c>
      <c r="DB661" s="1">
        <f t="shared" si="3396"/>
        <v>0</v>
      </c>
      <c r="DC661" s="1">
        <f t="shared" si="3397"/>
        <v>1</v>
      </c>
      <c r="DD661" s="1" t="str">
        <f t="shared" si="3398"/>
        <v/>
      </c>
      <c r="DE661" s="1" t="str">
        <f t="shared" si="3297"/>
        <v/>
      </c>
      <c r="DF661" s="1"/>
      <c r="DG661" s="126">
        <f t="shared" si="3421"/>
        <v>1</v>
      </c>
      <c r="DH661" s="1">
        <f t="shared" si="3298"/>
        <v>1</v>
      </c>
      <c r="DI661" s="1">
        <f t="shared" si="3299"/>
        <v>1</v>
      </c>
      <c r="DJ661" s="1">
        <f t="shared" si="3300"/>
        <v>0</v>
      </c>
      <c r="DK661" s="1">
        <f t="shared" si="3399"/>
        <v>0</v>
      </c>
      <c r="DL661" s="1"/>
      <c r="DM661" s="1">
        <f t="shared" si="3400"/>
        <v>1</v>
      </c>
      <c r="DN661" s="1" t="str">
        <f t="shared" si="3401"/>
        <v/>
      </c>
      <c r="DO661" s="1" t="str">
        <f t="shared" si="3402"/>
        <v/>
      </c>
      <c r="DP661" s="1" t="str">
        <f t="shared" si="3403"/>
        <v/>
      </c>
      <c r="DQ661" s="1" t="str">
        <f t="shared" si="3404"/>
        <v/>
      </c>
      <c r="DR661" s="1" t="str">
        <f t="shared" si="3405"/>
        <v/>
      </c>
      <c r="DS661" s="1" t="str">
        <f t="shared" si="3406"/>
        <v/>
      </c>
      <c r="DT661" s="1" t="str">
        <f t="shared" si="3407"/>
        <v/>
      </c>
      <c r="DU661" s="1" t="str">
        <f t="shared" si="3408"/>
        <v/>
      </c>
      <c r="DV661" s="1">
        <f t="shared" si="3301"/>
        <v>0</v>
      </c>
      <c r="DW661" s="1">
        <f t="shared" si="3302"/>
        <v>0</v>
      </c>
      <c r="DX661" s="1" t="str">
        <f t="shared" si="3409"/>
        <v/>
      </c>
      <c r="DY661" s="1" t="str">
        <f t="shared" si="3410"/>
        <v/>
      </c>
      <c r="EA661" s="1">
        <f t="shared" si="3303"/>
        <v>1</v>
      </c>
      <c r="EB661" s="1">
        <f t="shared" si="3304"/>
        <v>1</v>
      </c>
      <c r="EC661" s="1">
        <f t="shared" si="3305"/>
        <v>1</v>
      </c>
      <c r="ED661" s="1">
        <f t="shared" si="3306"/>
        <v>0</v>
      </c>
      <c r="EF661" s="1">
        <f t="shared" si="3307"/>
        <v>1</v>
      </c>
      <c r="EG661" s="1">
        <f t="shared" si="3308"/>
        <v>1</v>
      </c>
      <c r="EH661" s="1">
        <f t="shared" si="3309"/>
        <v>1</v>
      </c>
      <c r="EI661" s="1">
        <f t="shared" si="3310"/>
        <v>0</v>
      </c>
      <c r="EK661" s="1">
        <f t="shared" si="3311"/>
        <v>1</v>
      </c>
      <c r="EL661" s="1">
        <f t="shared" si="3312"/>
        <v>1</v>
      </c>
      <c r="EM661" s="1">
        <f t="shared" si="3313"/>
        <v>0</v>
      </c>
      <c r="EO661" s="1">
        <f t="shared" si="3314"/>
        <v>1</v>
      </c>
      <c r="EP661" s="1">
        <f t="shared" si="3315"/>
        <v>1</v>
      </c>
      <c r="EQ661" s="1">
        <f t="shared" si="3316"/>
        <v>0</v>
      </c>
      <c r="ES661" s="1">
        <f t="shared" si="3317"/>
        <v>1</v>
      </c>
      <c r="ET661" s="1">
        <f t="shared" si="3318"/>
        <v>1</v>
      </c>
      <c r="EU661" s="1">
        <f t="shared" si="3319"/>
        <v>1</v>
      </c>
      <c r="EV661" s="1">
        <f t="shared" si="3320"/>
        <v>1</v>
      </c>
      <c r="EW661" s="1">
        <f t="shared" si="3411"/>
        <v>0</v>
      </c>
      <c r="EY661" s="1">
        <f t="shared" si="3321"/>
        <v>0</v>
      </c>
      <c r="EZ661" s="1">
        <f t="shared" si="3322"/>
        <v>0</v>
      </c>
      <c r="FA661" s="1">
        <f t="shared" si="3323"/>
        <v>1</v>
      </c>
      <c r="FC661" s="1">
        <f t="shared" si="3324"/>
        <v>1</v>
      </c>
      <c r="FD661" s="1">
        <f t="shared" si="3412"/>
        <v>1</v>
      </c>
      <c r="FE661" s="1"/>
      <c r="FF661" s="1">
        <f t="shared" si="3325"/>
        <v>1</v>
      </c>
      <c r="FG661" s="1">
        <f t="shared" si="3326"/>
        <v>1</v>
      </c>
      <c r="FH661" s="1">
        <f t="shared" si="3327"/>
        <v>1</v>
      </c>
      <c r="FI661" s="1">
        <f t="shared" si="3413"/>
        <v>0</v>
      </c>
      <c r="FJ661" s="1">
        <f t="shared" si="3414"/>
        <v>0</v>
      </c>
      <c r="FK661" s="1">
        <f t="shared" si="3415"/>
        <v>1</v>
      </c>
      <c r="FL661" s="1">
        <f t="shared" si="3416"/>
        <v>1</v>
      </c>
      <c r="FN661" s="1" t="str">
        <f t="shared" si="3328"/>
        <v/>
      </c>
      <c r="FO661" s="1" t="str">
        <f t="shared" si="3417"/>
        <v/>
      </c>
      <c r="FP661" s="1">
        <f t="shared" si="3329"/>
        <v>0</v>
      </c>
      <c r="FV661" s="1">
        <f t="shared" si="3330"/>
        <v>0</v>
      </c>
      <c r="FW661" s="1">
        <f t="shared" si="3331"/>
        <v>1</v>
      </c>
      <c r="FX661" s="1">
        <f t="shared" si="3332"/>
        <v>1</v>
      </c>
      <c r="GA661" s="1">
        <f t="shared" si="3333"/>
        <v>1</v>
      </c>
      <c r="GB661" s="1">
        <f t="shared" si="3334"/>
        <v>1</v>
      </c>
      <c r="GC661" s="1">
        <f t="shared" si="3335"/>
        <v>1</v>
      </c>
      <c r="GD661" s="1">
        <f t="shared" si="3336"/>
        <v>0</v>
      </c>
      <c r="GE661" s="1">
        <f t="shared" si="3337"/>
        <v>1</v>
      </c>
      <c r="GF661" s="1">
        <f t="shared" si="3338"/>
        <v>1</v>
      </c>
      <c r="GG661" s="1">
        <f t="shared" si="3339"/>
        <v>1</v>
      </c>
      <c r="GI661" s="1">
        <f t="shared" si="3340"/>
        <v>1</v>
      </c>
      <c r="GK661" s="1">
        <f t="shared" si="3341"/>
        <v>1</v>
      </c>
      <c r="GL661" s="1">
        <f t="shared" si="3342"/>
        <v>1</v>
      </c>
      <c r="GM661" s="1">
        <f t="shared" si="3343"/>
        <v>1</v>
      </c>
      <c r="GN661" s="1">
        <f t="shared" si="3344"/>
        <v>0</v>
      </c>
      <c r="GO661" s="1">
        <f t="shared" si="3345"/>
        <v>1</v>
      </c>
      <c r="GP661" s="1">
        <f t="shared" si="3346"/>
        <v>1</v>
      </c>
      <c r="GQ661" s="1">
        <f t="shared" si="3347"/>
        <v>1</v>
      </c>
      <c r="GS661" s="1" t="str">
        <f t="shared" si="3348"/>
        <v/>
      </c>
      <c r="GT661" s="1" t="str">
        <f t="shared" si="3349"/>
        <v/>
      </c>
      <c r="GU661" s="1">
        <f t="shared" si="3350"/>
        <v>1</v>
      </c>
      <c r="GV661" s="1">
        <f t="shared" si="3351"/>
        <v>1</v>
      </c>
      <c r="GW661" s="1">
        <f t="shared" si="3352"/>
        <v>1</v>
      </c>
      <c r="GX661" s="1">
        <f t="shared" si="3353"/>
        <v>1</v>
      </c>
      <c r="GY661" s="1">
        <f t="shared" si="3354"/>
        <v>0</v>
      </c>
      <c r="GZ661" s="1"/>
      <c r="HA661" s="1">
        <f t="shared" si="3355"/>
        <v>1</v>
      </c>
      <c r="HB661" s="1">
        <f t="shared" si="3356"/>
        <v>1</v>
      </c>
      <c r="HC661" s="1">
        <f t="shared" si="3357"/>
        <v>0</v>
      </c>
      <c r="HD661" s="1">
        <f t="shared" si="3358"/>
        <v>0</v>
      </c>
      <c r="HE661" s="1">
        <f t="shared" si="3359"/>
        <v>0</v>
      </c>
      <c r="HF661" s="1">
        <f t="shared" si="3360"/>
        <v>0</v>
      </c>
      <c r="HH661" s="1">
        <f t="shared" si="3361"/>
        <v>0</v>
      </c>
      <c r="HI661" s="1">
        <f t="shared" si="3362"/>
        <v>0</v>
      </c>
      <c r="HJ661" s="1">
        <f t="shared" si="3363"/>
        <v>0</v>
      </c>
      <c r="HK661" s="1">
        <f t="shared" si="3364"/>
        <v>0</v>
      </c>
      <c r="HL661" s="1">
        <f t="shared" si="3365"/>
        <v>0</v>
      </c>
      <c r="HM661" s="1">
        <f t="shared" si="3366"/>
        <v>0</v>
      </c>
      <c r="HO661" s="1">
        <f t="shared" si="3367"/>
        <v>1</v>
      </c>
      <c r="HP661" s="1" t="str">
        <f t="shared" si="3368"/>
        <v/>
      </c>
      <c r="HQ661" s="1">
        <f t="shared" si="3369"/>
        <v>1</v>
      </c>
      <c r="HR661" t="str">
        <f t="shared" si="3370"/>
        <v/>
      </c>
      <c r="HS661" s="1" t="str">
        <f t="shared" si="3371"/>
        <v/>
      </c>
      <c r="HT661" t="str">
        <f t="shared" si="3372"/>
        <v/>
      </c>
      <c r="HU661" t="str">
        <f t="shared" si="3373"/>
        <v/>
      </c>
      <c r="HV661" s="1" t="str">
        <f t="shared" si="3374"/>
        <v/>
      </c>
      <c r="HW661" s="1" t="str">
        <f t="shared" si="3375"/>
        <v/>
      </c>
      <c r="HX661" s="1" t="str">
        <f t="shared" si="3376"/>
        <v/>
      </c>
      <c r="HZ661" s="1">
        <f t="shared" si="3377"/>
        <v>1</v>
      </c>
      <c r="IA661" s="1" t="str">
        <f t="shared" si="3378"/>
        <v/>
      </c>
      <c r="IB661" s="1">
        <f t="shared" si="3379"/>
        <v>1</v>
      </c>
      <c r="IC661" s="1" t="str">
        <f t="shared" si="3380"/>
        <v/>
      </c>
      <c r="ID661" s="1" t="str">
        <f t="shared" si="3381"/>
        <v/>
      </c>
      <c r="IE661" s="1" t="str">
        <f t="shared" si="3382"/>
        <v/>
      </c>
      <c r="IF661" s="1" t="str">
        <f t="shared" si="3383"/>
        <v/>
      </c>
      <c r="IG661" s="1" t="str">
        <f t="shared" si="3384"/>
        <v/>
      </c>
      <c r="IH661" s="1" t="str">
        <f t="shared" si="3385"/>
        <v/>
      </c>
      <c r="II661" s="1" t="str">
        <f t="shared" si="3386"/>
        <v/>
      </c>
      <c r="IO661" s="3"/>
      <c r="IP661" s="3"/>
      <c r="IQ661" s="4"/>
      <c r="IR661" s="4"/>
      <c r="IX661" s="6"/>
      <c r="IY661" s="6"/>
      <c r="IZ661" s="7"/>
      <c r="JA661" s="7"/>
      <c r="JG661" s="12"/>
      <c r="JH661" s="12"/>
      <c r="JI661" s="13"/>
      <c r="JJ661" s="13"/>
      <c r="JN661" s="6"/>
      <c r="JO661" s="6"/>
      <c r="JQ661" s="11"/>
      <c r="JR661" s="11"/>
      <c r="JS661" s="12"/>
      <c r="JT661" s="13"/>
      <c r="JU661" s="12"/>
      <c r="JV661" s="12"/>
      <c r="JW661" s="97"/>
      <c r="JX661" s="13"/>
      <c r="JY661" s="13"/>
      <c r="JZ661" s="97"/>
      <c r="KA661" s="97"/>
      <c r="KB661" s="11"/>
      <c r="KC661" s="11"/>
      <c r="KD661" s="11"/>
      <c r="KE661" s="11"/>
    </row>
    <row r="662" spans="1:291" s="117" customFormat="1" x14ac:dyDescent="0.2">
      <c r="A662" s="121">
        <f t="shared" si="2545"/>
        <v>662</v>
      </c>
      <c r="B662" s="122" t="s">
        <v>59</v>
      </c>
      <c r="C662" s="2">
        <v>43061</v>
      </c>
      <c r="D662" s="118"/>
      <c r="E662" s="126"/>
      <c r="F662" s="126"/>
      <c r="G662" s="120">
        <v>107.157</v>
      </c>
      <c r="H662" s="120">
        <v>116.315</v>
      </c>
      <c r="I662" s="120">
        <v>125.035</v>
      </c>
      <c r="J662" s="119">
        <v>154.16</v>
      </c>
      <c r="K662" s="118"/>
      <c r="N662" s="122"/>
      <c r="O662" s="122"/>
      <c r="P662" s="128">
        <f t="shared" si="3258"/>
        <v>3439.7499999999995</v>
      </c>
      <c r="Q662" s="5">
        <f t="shared" si="3259"/>
        <v>3743.5</v>
      </c>
      <c r="R662" s="6">
        <f t="shared" si="3260"/>
        <v>4003.4999999999995</v>
      </c>
      <c r="S662" s="7">
        <f t="shared" si="3261"/>
        <v>4944</v>
      </c>
      <c r="W662" s="122"/>
      <c r="X662" s="122"/>
      <c r="Y662" s="119">
        <f t="shared" si="3262"/>
        <v>3.2499999999995453</v>
      </c>
      <c r="Z662" s="118">
        <f t="shared" si="3263"/>
        <v>9.75</v>
      </c>
      <c r="AA662" s="118">
        <f t="shared" si="3264"/>
        <v>13.499999999999545</v>
      </c>
      <c r="AB662" s="118">
        <f t="shared" si="3265"/>
        <v>13</v>
      </c>
      <c r="AC662" s="118"/>
      <c r="AD662" s="118"/>
      <c r="AE662" s="126"/>
      <c r="AF662" s="126"/>
      <c r="AG662" s="126"/>
      <c r="AH662" s="119">
        <f t="shared" si="3245"/>
        <v>9.0949470177292824E-13</v>
      </c>
      <c r="AI662" s="119">
        <f t="shared" si="3246"/>
        <v>0.64999999999909086</v>
      </c>
      <c r="AJ662" s="119">
        <f t="shared" si="3247"/>
        <v>1.6500000000002739</v>
      </c>
      <c r="AK662" s="119">
        <f t="shared" si="3248"/>
        <v>0.75000000000030376</v>
      </c>
      <c r="AL662" s="119">
        <f t="shared" si="3249"/>
        <v>3.0000000000002274</v>
      </c>
      <c r="AM662" s="119">
        <f t="shared" si="3250"/>
        <v>9.1666666666662131</v>
      </c>
      <c r="AN662" s="119">
        <f t="shared" si="3251"/>
        <v>8.299999999999546</v>
      </c>
      <c r="AO662" s="119">
        <f t="shared" si="3252"/>
        <v>1</v>
      </c>
      <c r="AP662" s="119">
        <f t="shared" si="3253"/>
        <v>0.33333333333151449</v>
      </c>
      <c r="AQ662" s="119">
        <f t="shared" si="3254"/>
        <v>8.0416666666657584</v>
      </c>
      <c r="AR662" s="119">
        <f t="shared" si="3255"/>
        <v>1.0999999999992722</v>
      </c>
      <c r="AS662" s="119">
        <f t="shared" si="3256"/>
        <v>6.8611111111111107</v>
      </c>
      <c r="AT662" s="119">
        <f t="shared" si="3257"/>
        <v>4.7666666666657571</v>
      </c>
      <c r="AU662" s="118"/>
      <c r="AW662" s="122"/>
      <c r="AY662" s="122"/>
      <c r="AZ662" s="122"/>
      <c r="BA662" s="11">
        <f t="shared" si="3266"/>
        <v>3.2499999999995453</v>
      </c>
      <c r="BB662" s="11">
        <f t="shared" si="3267"/>
        <v>9.75</v>
      </c>
      <c r="BC662" s="12">
        <f t="shared" si="3268"/>
        <v>13.499999999999545</v>
      </c>
      <c r="BD662" s="13">
        <f t="shared" si="3269"/>
        <v>13</v>
      </c>
      <c r="BG662" s="122"/>
      <c r="BH662" s="122"/>
      <c r="BI662" s="122"/>
      <c r="BJ662" s="11">
        <f t="shared" si="3418"/>
        <v>-9.0949470177292824E-13</v>
      </c>
      <c r="BK662" s="11">
        <f t="shared" si="3270"/>
        <v>0.64999999999909086</v>
      </c>
      <c r="BL662" s="11">
        <f t="shared" si="3271"/>
        <v>1.6500000000002739</v>
      </c>
      <c r="BM662" s="11">
        <f t="shared" si="3272"/>
        <v>0.75000000000030376</v>
      </c>
      <c r="BN662" s="11">
        <f t="shared" si="3273"/>
        <v>3.0000000000002274</v>
      </c>
      <c r="BO662" s="11">
        <f t="shared" si="3274"/>
        <v>9.1666666666662131</v>
      </c>
      <c r="BP662" s="11">
        <f t="shared" si="3275"/>
        <v>8.299999999999546</v>
      </c>
      <c r="BQ662" s="118">
        <v>1</v>
      </c>
      <c r="BR662" s="11">
        <f t="shared" si="3276"/>
        <v>-0.33333333333151449</v>
      </c>
      <c r="BS662" s="11">
        <f t="shared" si="3277"/>
        <v>8.0416666666657584</v>
      </c>
      <c r="BT662" s="11">
        <f t="shared" si="3278"/>
        <v>1.0999999999992722</v>
      </c>
      <c r="BU662" s="11">
        <f t="shared" si="3279"/>
        <v>6.8611111111111107</v>
      </c>
      <c r="BV662" s="11">
        <f t="shared" si="3280"/>
        <v>4.7666666666657571</v>
      </c>
      <c r="BY662" s="126"/>
      <c r="BZ662" s="126"/>
      <c r="CA662" s="117">
        <f t="shared" si="3281"/>
        <v>6.8611111111111107</v>
      </c>
      <c r="CB662" s="118">
        <f t="shared" si="3282"/>
        <v>1</v>
      </c>
      <c r="CC662" s="118">
        <f t="shared" si="3283"/>
        <v>1</v>
      </c>
      <c r="CD662" s="118">
        <f t="shared" si="3284"/>
        <v>1</v>
      </c>
      <c r="CE662" s="126">
        <f t="shared" si="3419"/>
        <v>1</v>
      </c>
      <c r="CF662" s="118">
        <f t="shared" si="3285"/>
        <v>1</v>
      </c>
      <c r="CG662" s="118">
        <f t="shared" si="3286"/>
        <v>1</v>
      </c>
      <c r="CH662" s="118" t="str">
        <f t="shared" si="3388"/>
        <v/>
      </c>
      <c r="CI662" s="118" t="str">
        <f t="shared" si="3389"/>
        <v/>
      </c>
      <c r="CJ662" s="118">
        <f t="shared" si="3390"/>
        <v>0</v>
      </c>
      <c r="CK662" s="118">
        <f t="shared" si="3391"/>
        <v>0</v>
      </c>
      <c r="CL662" s="118">
        <f t="shared" si="3287"/>
        <v>1</v>
      </c>
      <c r="CM662" s="118">
        <f t="shared" si="3392"/>
        <v>0</v>
      </c>
      <c r="CN662" s="118" t="str">
        <f t="shared" si="3288"/>
        <v/>
      </c>
      <c r="CO662" s="118">
        <f t="shared" si="3289"/>
        <v>1</v>
      </c>
      <c r="CP662" s="118">
        <f t="shared" si="3290"/>
        <v>1</v>
      </c>
      <c r="CQ662" s="118" t="str">
        <f t="shared" si="3291"/>
        <v/>
      </c>
      <c r="CS662" s="118">
        <f t="shared" si="3292"/>
        <v>1</v>
      </c>
      <c r="CT662" s="118">
        <f t="shared" si="3293"/>
        <v>1</v>
      </c>
      <c r="CU662" s="118">
        <f t="shared" si="3294"/>
        <v>1</v>
      </c>
      <c r="CV662" s="126">
        <f t="shared" si="3420"/>
        <v>1</v>
      </c>
      <c r="CW662" s="118">
        <f t="shared" si="3295"/>
        <v>1</v>
      </c>
      <c r="CX662" s="118">
        <f t="shared" si="3296"/>
        <v>1</v>
      </c>
      <c r="CY662" s="118">
        <f t="shared" si="3393"/>
        <v>1</v>
      </c>
      <c r="CZ662" s="118">
        <f t="shared" si="3394"/>
        <v>1</v>
      </c>
      <c r="DA662" s="118">
        <f t="shared" si="3395"/>
        <v>1</v>
      </c>
      <c r="DB662" s="118" t="str">
        <f t="shared" si="3396"/>
        <v/>
      </c>
      <c r="DC662" s="118" t="str">
        <f t="shared" si="3397"/>
        <v/>
      </c>
      <c r="DD662" s="118">
        <f t="shared" si="3398"/>
        <v>0</v>
      </c>
      <c r="DE662" s="118" t="str">
        <f t="shared" si="3297"/>
        <v/>
      </c>
      <c r="DF662" s="118"/>
      <c r="DG662" s="126">
        <f t="shared" si="3421"/>
        <v>1</v>
      </c>
      <c r="DH662" s="118">
        <f t="shared" si="3298"/>
        <v>1</v>
      </c>
      <c r="DI662" s="118">
        <f t="shared" si="3299"/>
        <v>1</v>
      </c>
      <c r="DJ662" s="118">
        <f t="shared" si="3300"/>
        <v>1</v>
      </c>
      <c r="DK662" s="118" t="str">
        <f t="shared" si="3399"/>
        <v/>
      </c>
      <c r="DL662" s="118"/>
      <c r="DM662" s="118" t="str">
        <f t="shared" si="3400"/>
        <v/>
      </c>
      <c r="DN662" s="118">
        <f t="shared" si="3401"/>
        <v>1</v>
      </c>
      <c r="DO662" s="118">
        <f t="shared" si="3402"/>
        <v>1</v>
      </c>
      <c r="DP662" s="118">
        <f t="shared" si="3403"/>
        <v>1</v>
      </c>
      <c r="DQ662" s="118">
        <f t="shared" si="3404"/>
        <v>1</v>
      </c>
      <c r="DR662" s="118">
        <f t="shared" si="3405"/>
        <v>1</v>
      </c>
      <c r="DS662" s="118">
        <f t="shared" si="3406"/>
        <v>1</v>
      </c>
      <c r="DT662" s="118">
        <f t="shared" si="3407"/>
        <v>1</v>
      </c>
      <c r="DU662" s="118">
        <f t="shared" si="3408"/>
        <v>0</v>
      </c>
      <c r="DV662" s="118">
        <f t="shared" si="3301"/>
        <v>1</v>
      </c>
      <c r="DW662" s="118">
        <f t="shared" si="3302"/>
        <v>0</v>
      </c>
      <c r="DX662" s="118" t="str">
        <f t="shared" si="3409"/>
        <v/>
      </c>
      <c r="DY662" s="118" t="str">
        <f t="shared" si="3410"/>
        <v/>
      </c>
      <c r="EA662" s="118">
        <f t="shared" si="3303"/>
        <v>1</v>
      </c>
      <c r="EB662" s="118">
        <f t="shared" si="3304"/>
        <v>1</v>
      </c>
      <c r="EC662" s="118">
        <f t="shared" si="3305"/>
        <v>1</v>
      </c>
      <c r="ED662" s="118">
        <f t="shared" si="3306"/>
        <v>1</v>
      </c>
      <c r="EF662" s="118">
        <f t="shared" si="3307"/>
        <v>1</v>
      </c>
      <c r="EG662" s="118">
        <f t="shared" si="3308"/>
        <v>1</v>
      </c>
      <c r="EH662" s="118">
        <f t="shared" si="3309"/>
        <v>1</v>
      </c>
      <c r="EI662" s="118">
        <f t="shared" si="3310"/>
        <v>1</v>
      </c>
      <c r="EK662" s="118">
        <f t="shared" si="3311"/>
        <v>1</v>
      </c>
      <c r="EL662" s="118">
        <f t="shared" si="3312"/>
        <v>1</v>
      </c>
      <c r="EM662" s="118">
        <f t="shared" si="3313"/>
        <v>1</v>
      </c>
      <c r="EO662" s="118">
        <f t="shared" si="3314"/>
        <v>1</v>
      </c>
      <c r="EP662" s="118">
        <f t="shared" si="3315"/>
        <v>1</v>
      </c>
      <c r="EQ662" s="118">
        <f t="shared" si="3316"/>
        <v>1</v>
      </c>
      <c r="ES662" s="118">
        <f t="shared" si="3317"/>
        <v>1</v>
      </c>
      <c r="ET662" s="118">
        <f t="shared" si="3318"/>
        <v>1</v>
      </c>
      <c r="EU662" s="118">
        <f t="shared" si="3319"/>
        <v>1</v>
      </c>
      <c r="EV662" s="118">
        <f t="shared" si="3320"/>
        <v>1</v>
      </c>
      <c r="EW662" s="118">
        <f t="shared" si="3411"/>
        <v>1</v>
      </c>
      <c r="EY662" s="118">
        <f t="shared" si="3321"/>
        <v>1</v>
      </c>
      <c r="EZ662" s="118">
        <f t="shared" si="3322"/>
        <v>1</v>
      </c>
      <c r="FA662" s="118">
        <f t="shared" si="3323"/>
        <v>1</v>
      </c>
      <c r="FC662" s="118">
        <f t="shared" si="3324"/>
        <v>1</v>
      </c>
      <c r="FD662" s="118">
        <f t="shared" si="3412"/>
        <v>0</v>
      </c>
      <c r="FE662" s="118"/>
      <c r="FF662" s="118">
        <f t="shared" si="3325"/>
        <v>1</v>
      </c>
      <c r="FG662" s="118">
        <f t="shared" si="3326"/>
        <v>1</v>
      </c>
      <c r="FH662" s="118">
        <f t="shared" si="3327"/>
        <v>1</v>
      </c>
      <c r="FI662" s="118">
        <f t="shared" si="3413"/>
        <v>1</v>
      </c>
      <c r="FJ662" s="118">
        <f t="shared" si="3414"/>
        <v>1</v>
      </c>
      <c r="FK662" s="118">
        <f t="shared" si="3415"/>
        <v>1</v>
      </c>
      <c r="FL662" s="118">
        <f t="shared" si="3416"/>
        <v>1</v>
      </c>
      <c r="FN662" s="118" t="str">
        <f t="shared" si="3328"/>
        <v/>
      </c>
      <c r="FO662" s="118" t="str">
        <f t="shared" si="3417"/>
        <v/>
      </c>
      <c r="FP662" s="118" t="str">
        <f t="shared" si="3329"/>
        <v/>
      </c>
      <c r="FV662" s="118">
        <f t="shared" si="3330"/>
        <v>0</v>
      </c>
      <c r="FW662" s="118">
        <f t="shared" si="3331"/>
        <v>0</v>
      </c>
      <c r="FX662" s="118">
        <f t="shared" si="3332"/>
        <v>0</v>
      </c>
      <c r="GA662" s="118">
        <f t="shared" si="3333"/>
        <v>0</v>
      </c>
      <c r="GB662" s="118">
        <f t="shared" si="3334"/>
        <v>0</v>
      </c>
      <c r="GC662" s="118">
        <f t="shared" si="3335"/>
        <v>0</v>
      </c>
      <c r="GD662" s="118">
        <f t="shared" si="3336"/>
        <v>0</v>
      </c>
      <c r="GE662" s="118">
        <f t="shared" si="3337"/>
        <v>0</v>
      </c>
      <c r="GF662" s="118">
        <f t="shared" si="3338"/>
        <v>0</v>
      </c>
      <c r="GG662" s="118">
        <f t="shared" si="3339"/>
        <v>0</v>
      </c>
      <c r="GI662" s="118">
        <f t="shared" si="3340"/>
        <v>0</v>
      </c>
      <c r="GK662" s="118">
        <f t="shared" si="3341"/>
        <v>1</v>
      </c>
      <c r="GL662" s="118">
        <f t="shared" si="3342"/>
        <v>1</v>
      </c>
      <c r="GM662" s="118">
        <f t="shared" si="3343"/>
        <v>1</v>
      </c>
      <c r="GN662" s="118">
        <f t="shared" si="3344"/>
        <v>1</v>
      </c>
      <c r="GO662" s="118">
        <f t="shared" si="3345"/>
        <v>1</v>
      </c>
      <c r="GP662" s="118">
        <f t="shared" si="3346"/>
        <v>1</v>
      </c>
      <c r="GQ662" s="118">
        <f t="shared" si="3347"/>
        <v>1</v>
      </c>
      <c r="GS662" s="118" t="str">
        <f t="shared" si="3348"/>
        <v/>
      </c>
      <c r="GT662" s="118" t="str">
        <f t="shared" si="3349"/>
        <v/>
      </c>
      <c r="GU662" s="118">
        <f t="shared" si="3350"/>
        <v>0</v>
      </c>
      <c r="GV662" s="118">
        <f t="shared" si="3351"/>
        <v>0</v>
      </c>
      <c r="GW662" s="118">
        <f t="shared" si="3352"/>
        <v>0</v>
      </c>
      <c r="GX662" s="118">
        <f t="shared" si="3353"/>
        <v>0</v>
      </c>
      <c r="GY662" s="118">
        <f t="shared" si="3354"/>
        <v>0</v>
      </c>
      <c r="GZ662" s="118"/>
      <c r="HA662" s="118">
        <f t="shared" si="3355"/>
        <v>1</v>
      </c>
      <c r="HB662" s="118">
        <f t="shared" si="3356"/>
        <v>1</v>
      </c>
      <c r="HC662" s="118">
        <f t="shared" si="3357"/>
        <v>1</v>
      </c>
      <c r="HD662" s="118">
        <f t="shared" si="3358"/>
        <v>1</v>
      </c>
      <c r="HE662" s="118">
        <f t="shared" si="3359"/>
        <v>1</v>
      </c>
      <c r="HF662" s="118">
        <f t="shared" si="3360"/>
        <v>0</v>
      </c>
      <c r="HH662" s="118">
        <f t="shared" si="3361"/>
        <v>1</v>
      </c>
      <c r="HI662" s="118">
        <f t="shared" si="3362"/>
        <v>1</v>
      </c>
      <c r="HJ662" s="118">
        <f t="shared" si="3363"/>
        <v>1</v>
      </c>
      <c r="HK662" s="118">
        <f t="shared" si="3364"/>
        <v>1</v>
      </c>
      <c r="HL662" s="118">
        <f t="shared" si="3365"/>
        <v>1</v>
      </c>
      <c r="HM662" s="118">
        <f t="shared" si="3366"/>
        <v>0</v>
      </c>
      <c r="HO662" s="118">
        <f t="shared" si="3367"/>
        <v>0</v>
      </c>
      <c r="HP662" s="118" t="str">
        <f t="shared" si="3368"/>
        <v/>
      </c>
      <c r="HQ662" s="118">
        <f t="shared" si="3369"/>
        <v>0</v>
      </c>
      <c r="HR662" s="117" t="str">
        <f t="shared" si="3370"/>
        <v/>
      </c>
      <c r="HS662" s="118" t="str">
        <f t="shared" si="3371"/>
        <v/>
      </c>
      <c r="HT662" s="117" t="str">
        <f t="shared" si="3372"/>
        <v/>
      </c>
      <c r="HU662" s="117" t="str">
        <f t="shared" si="3373"/>
        <v/>
      </c>
      <c r="HV662" s="118" t="str">
        <f t="shared" si="3374"/>
        <v/>
      </c>
      <c r="HW662" s="118" t="str">
        <f t="shared" si="3375"/>
        <v/>
      </c>
      <c r="HX662" s="118" t="str">
        <f t="shared" si="3376"/>
        <v/>
      </c>
      <c r="HZ662" s="118">
        <f t="shared" si="3377"/>
        <v>0</v>
      </c>
      <c r="IA662" s="118" t="str">
        <f t="shared" si="3378"/>
        <v/>
      </c>
      <c r="IB662" s="118">
        <f t="shared" si="3379"/>
        <v>0</v>
      </c>
      <c r="IC662" s="118" t="str">
        <f t="shared" si="3380"/>
        <v/>
      </c>
      <c r="ID662" s="118" t="str">
        <f t="shared" si="3381"/>
        <v/>
      </c>
      <c r="IE662" s="118" t="str">
        <f t="shared" si="3382"/>
        <v/>
      </c>
      <c r="IF662" s="118" t="str">
        <f t="shared" si="3383"/>
        <v/>
      </c>
      <c r="IG662" s="118" t="str">
        <f t="shared" si="3384"/>
        <v/>
      </c>
      <c r="IH662" s="118" t="str">
        <f t="shared" si="3385"/>
        <v/>
      </c>
      <c r="II662" s="118" t="str">
        <f t="shared" si="3386"/>
        <v/>
      </c>
      <c r="IO662" s="120"/>
      <c r="IP662" s="120"/>
      <c r="IQ662" s="119"/>
      <c r="IR662" s="119"/>
      <c r="IX662" s="6"/>
      <c r="IY662" s="6"/>
      <c r="IZ662" s="7"/>
      <c r="JA662" s="7"/>
      <c r="JG662" s="12"/>
      <c r="JH662" s="12"/>
      <c r="JI662" s="13"/>
      <c r="JJ662" s="13"/>
      <c r="JN662" s="6"/>
      <c r="JO662" s="6"/>
      <c r="JQ662" s="11"/>
      <c r="JR662" s="11"/>
      <c r="JS662" s="12"/>
      <c r="JT662" s="13"/>
      <c r="JU662" s="12"/>
      <c r="JV662" s="12"/>
      <c r="JW662" s="97"/>
      <c r="JX662" s="13"/>
      <c r="JY662" s="13"/>
      <c r="JZ662" s="97"/>
      <c r="KA662" s="97"/>
      <c r="KB662" s="11"/>
      <c r="KC662" s="11"/>
      <c r="KD662" s="11"/>
      <c r="KE662" s="11"/>
    </row>
    <row r="663" spans="1:291" s="122" customFormat="1" x14ac:dyDescent="0.2">
      <c r="A663" s="146">
        <f t="shared" si="2545"/>
        <v>663</v>
      </c>
      <c r="B663" s="122" t="s">
        <v>200</v>
      </c>
      <c r="C663" s="2">
        <v>43063</v>
      </c>
      <c r="D663" s="126"/>
      <c r="E663" s="126"/>
      <c r="F663" s="126"/>
      <c r="G663" s="128">
        <v>107.145</v>
      </c>
      <c r="H663" s="128">
        <v>116.28700000000001</v>
      </c>
      <c r="I663" s="128">
        <v>124.31</v>
      </c>
      <c r="J663" s="127">
        <v>154.08000000000001</v>
      </c>
      <c r="K663" s="126"/>
      <c r="P663" s="128">
        <f t="shared" si="3258"/>
        <v>3438.4999999999995</v>
      </c>
      <c r="Q663" s="5">
        <f t="shared" si="3259"/>
        <v>3740.7500000000005</v>
      </c>
      <c r="R663" s="6">
        <f t="shared" si="3260"/>
        <v>3999</v>
      </c>
      <c r="S663" s="7">
        <f t="shared" si="3261"/>
        <v>4936.0000000000009</v>
      </c>
      <c r="Y663" s="127">
        <f t="shared" si="3262"/>
        <v>1.25</v>
      </c>
      <c r="Z663" s="126">
        <f t="shared" si="3263"/>
        <v>2.7499999999995453</v>
      </c>
      <c r="AA663" s="126">
        <f t="shared" si="3264"/>
        <v>4.4999999999995453</v>
      </c>
      <c r="AB663" s="126">
        <f t="shared" si="3265"/>
        <v>7.9999999999990905</v>
      </c>
      <c r="AC663" s="126"/>
      <c r="AD663" s="126"/>
      <c r="AE663" s="126"/>
      <c r="AF663" s="126"/>
      <c r="AG663" s="126"/>
      <c r="AH663" s="127">
        <f t="shared" si="3245"/>
        <v>0.66666666666696983</v>
      </c>
      <c r="AI663" s="127">
        <f t="shared" si="3246"/>
        <v>0.85000000000027298</v>
      </c>
      <c r="AJ663" s="127">
        <f t="shared" si="3247"/>
        <v>4.999999999981819E-2</v>
      </c>
      <c r="AK663" s="127">
        <f t="shared" si="3248"/>
        <v>0.25000000000015143</v>
      </c>
      <c r="AL663" s="127">
        <f t="shared" si="3249"/>
        <v>0.49999999999977263</v>
      </c>
      <c r="AM663" s="127">
        <f t="shared" si="3250"/>
        <v>1.8333333333331816</v>
      </c>
      <c r="AN663" s="127">
        <f t="shared" si="3251"/>
        <v>1.2999999999999092</v>
      </c>
      <c r="AO663" s="127">
        <f t="shared" si="3252"/>
        <v>1</v>
      </c>
      <c r="AP663" s="127">
        <f t="shared" si="3253"/>
        <v>1.6666666666672731</v>
      </c>
      <c r="AQ663" s="127">
        <f t="shared" si="3254"/>
        <v>2.2083333333334085</v>
      </c>
      <c r="AR663" s="127">
        <f t="shared" si="3255"/>
        <v>0.70000000000018181</v>
      </c>
      <c r="AS663" s="127">
        <f t="shared" si="3256"/>
        <v>0.97222222222196963</v>
      </c>
      <c r="AT663" s="127">
        <f t="shared" si="3257"/>
        <v>1.4333333333334546</v>
      </c>
      <c r="AU663" s="126"/>
      <c r="BA663" s="11">
        <f t="shared" si="3266"/>
        <v>-1.25</v>
      </c>
      <c r="BB663" s="11">
        <f t="shared" si="3267"/>
        <v>-2.7499999999995453</v>
      </c>
      <c r="BC663" s="12">
        <f t="shared" si="3268"/>
        <v>-4.4999999999995453</v>
      </c>
      <c r="BD663" s="13">
        <f t="shared" si="3269"/>
        <v>-7.9999999999990905</v>
      </c>
      <c r="BJ663" s="11">
        <f t="shared" si="3418"/>
        <v>-0.66666666666696983</v>
      </c>
      <c r="BK663" s="11">
        <f t="shared" si="3270"/>
        <v>-0.85000000000027298</v>
      </c>
      <c r="BL663" s="11">
        <f t="shared" si="3271"/>
        <v>-4.999999999981819E-2</v>
      </c>
      <c r="BM663" s="11">
        <f t="shared" si="3272"/>
        <v>0.25000000000015143</v>
      </c>
      <c r="BN663" s="11">
        <f t="shared" si="3273"/>
        <v>-0.49999999999977263</v>
      </c>
      <c r="BO663" s="11">
        <f t="shared" si="3274"/>
        <v>-1.8333333333331816</v>
      </c>
      <c r="BP663" s="11">
        <f t="shared" si="3275"/>
        <v>-1.2999999999999092</v>
      </c>
      <c r="BQ663" s="126">
        <v>1</v>
      </c>
      <c r="BR663" s="11">
        <f t="shared" si="3276"/>
        <v>1.6666666666672731</v>
      </c>
      <c r="BS663" s="11">
        <f t="shared" si="3277"/>
        <v>-2.2083333333334085</v>
      </c>
      <c r="BT663" s="11">
        <f t="shared" si="3278"/>
        <v>-0.70000000000018181</v>
      </c>
      <c r="BU663" s="11">
        <f t="shared" si="3279"/>
        <v>-0.97222222222196963</v>
      </c>
      <c r="BV663" s="11">
        <f t="shared" si="3280"/>
        <v>-1.4333333333334546</v>
      </c>
      <c r="BY663" s="126"/>
      <c r="BZ663" s="126"/>
      <c r="CA663" s="122">
        <f t="shared" si="3281"/>
        <v>-0.97222222222196963</v>
      </c>
      <c r="CB663" s="126">
        <f t="shared" si="3282"/>
        <v>1</v>
      </c>
      <c r="CC663" s="126">
        <f t="shared" si="3283"/>
        <v>1</v>
      </c>
      <c r="CD663" s="126">
        <f t="shared" si="3284"/>
        <v>1</v>
      </c>
      <c r="CE663" s="126">
        <f t="shared" si="3419"/>
        <v>1</v>
      </c>
      <c r="CF663" s="126">
        <f t="shared" si="3285"/>
        <v>1</v>
      </c>
      <c r="CG663" s="126">
        <f t="shared" si="3286"/>
        <v>1</v>
      </c>
      <c r="CH663" s="126" t="str">
        <f t="shared" si="3388"/>
        <v/>
      </c>
      <c r="CI663" s="126">
        <f t="shared" si="3389"/>
        <v>0</v>
      </c>
      <c r="CJ663" s="126">
        <f t="shared" si="3390"/>
        <v>0</v>
      </c>
      <c r="CK663" s="126" t="str">
        <f t="shared" si="3391"/>
        <v/>
      </c>
      <c r="CL663" s="126">
        <f t="shared" si="3287"/>
        <v>0</v>
      </c>
      <c r="CM663" s="126" t="str">
        <f t="shared" si="3392"/>
        <v/>
      </c>
      <c r="CN663" s="126" t="str">
        <f t="shared" si="3288"/>
        <v/>
      </c>
      <c r="CO663" s="126">
        <f t="shared" si="3289"/>
        <v>0</v>
      </c>
      <c r="CP663" s="126">
        <f t="shared" si="3290"/>
        <v>0</v>
      </c>
      <c r="CQ663" s="126" t="str">
        <f t="shared" si="3291"/>
        <v/>
      </c>
      <c r="CS663" s="126">
        <f t="shared" si="3292"/>
        <v>0</v>
      </c>
      <c r="CT663" s="126">
        <f t="shared" si="3293"/>
        <v>0</v>
      </c>
      <c r="CU663" s="126">
        <f t="shared" si="3294"/>
        <v>0</v>
      </c>
      <c r="CV663" s="126">
        <f t="shared" si="3420"/>
        <v>0</v>
      </c>
      <c r="CW663" s="126">
        <f t="shared" si="3295"/>
        <v>1</v>
      </c>
      <c r="CX663" s="126" t="str">
        <f t="shared" si="3296"/>
        <v/>
      </c>
      <c r="CY663" s="126" t="str">
        <f t="shared" si="3393"/>
        <v/>
      </c>
      <c r="CZ663" s="126" t="str">
        <f t="shared" si="3394"/>
        <v/>
      </c>
      <c r="DA663" s="126" t="str">
        <f t="shared" si="3395"/>
        <v/>
      </c>
      <c r="DB663" s="126">
        <f t="shared" si="3396"/>
        <v>1</v>
      </c>
      <c r="DC663" s="126" t="str">
        <f t="shared" si="3397"/>
        <v/>
      </c>
      <c r="DD663" s="126">
        <f t="shared" si="3398"/>
        <v>1</v>
      </c>
      <c r="DE663" s="126" t="str">
        <f t="shared" si="3297"/>
        <v/>
      </c>
      <c r="DF663" s="126"/>
      <c r="DG663" s="126">
        <f t="shared" si="3421"/>
        <v>1</v>
      </c>
      <c r="DH663" s="126">
        <f t="shared" si="3298"/>
        <v>1</v>
      </c>
      <c r="DI663" s="126">
        <f t="shared" si="3299"/>
        <v>1</v>
      </c>
      <c r="DJ663" s="126">
        <f t="shared" si="3300"/>
        <v>1</v>
      </c>
      <c r="DK663" s="126" t="str">
        <f t="shared" si="3399"/>
        <v/>
      </c>
      <c r="DL663" s="126"/>
      <c r="DM663" s="126" t="str">
        <f t="shared" si="3400"/>
        <v/>
      </c>
      <c r="DN663" s="126">
        <f t="shared" si="3401"/>
        <v>0</v>
      </c>
      <c r="DO663" s="126">
        <f t="shared" si="3402"/>
        <v>0</v>
      </c>
      <c r="DP663" s="126">
        <f t="shared" si="3403"/>
        <v>1</v>
      </c>
      <c r="DQ663" s="126">
        <f t="shared" si="3404"/>
        <v>0</v>
      </c>
      <c r="DR663" s="126">
        <f t="shared" si="3405"/>
        <v>0</v>
      </c>
      <c r="DS663" s="126">
        <f t="shared" si="3406"/>
        <v>0</v>
      </c>
      <c r="DT663" s="126">
        <f t="shared" si="3407"/>
        <v>0</v>
      </c>
      <c r="DU663" s="126">
        <f t="shared" si="3408"/>
        <v>0</v>
      </c>
      <c r="DV663" s="126">
        <f t="shared" si="3301"/>
        <v>1</v>
      </c>
      <c r="DW663" s="126">
        <f t="shared" si="3302"/>
        <v>0</v>
      </c>
      <c r="DX663" s="126" t="str">
        <f t="shared" si="3409"/>
        <v/>
      </c>
      <c r="DY663" s="126" t="str">
        <f t="shared" si="3410"/>
        <v/>
      </c>
      <c r="EA663" s="126">
        <f t="shared" si="3303"/>
        <v>1</v>
      </c>
      <c r="EB663" s="126">
        <f t="shared" si="3304"/>
        <v>1</v>
      </c>
      <c r="EC663" s="126">
        <f t="shared" si="3305"/>
        <v>1</v>
      </c>
      <c r="ED663" s="126">
        <f t="shared" si="3306"/>
        <v>1</v>
      </c>
      <c r="EF663" s="126">
        <f t="shared" si="3307"/>
        <v>1</v>
      </c>
      <c r="EG663" s="126">
        <f t="shared" si="3308"/>
        <v>1</v>
      </c>
      <c r="EH663" s="126">
        <f t="shared" si="3309"/>
        <v>1</v>
      </c>
      <c r="EI663" s="126">
        <f t="shared" si="3310"/>
        <v>1</v>
      </c>
      <c r="EK663" s="126">
        <f t="shared" si="3311"/>
        <v>1</v>
      </c>
      <c r="EL663" s="126">
        <f t="shared" si="3312"/>
        <v>1</v>
      </c>
      <c r="EM663" s="126">
        <f t="shared" si="3313"/>
        <v>1</v>
      </c>
      <c r="EO663" s="126">
        <f t="shared" si="3314"/>
        <v>1</v>
      </c>
      <c r="EP663" s="126">
        <f t="shared" si="3315"/>
        <v>1</v>
      </c>
      <c r="EQ663" s="126">
        <f t="shared" si="3316"/>
        <v>1</v>
      </c>
      <c r="ES663" s="126">
        <f t="shared" si="3317"/>
        <v>1</v>
      </c>
      <c r="ET663" s="126">
        <f t="shared" si="3318"/>
        <v>1</v>
      </c>
      <c r="EU663" s="126">
        <f t="shared" si="3319"/>
        <v>1</v>
      </c>
      <c r="EV663" s="126">
        <f t="shared" si="3320"/>
        <v>1</v>
      </c>
      <c r="EW663" s="126">
        <f t="shared" si="3411"/>
        <v>0</v>
      </c>
      <c r="EY663" s="126">
        <f t="shared" si="3321"/>
        <v>1</v>
      </c>
      <c r="EZ663" s="126">
        <f t="shared" si="3322"/>
        <v>1</v>
      </c>
      <c r="FA663" s="126">
        <f t="shared" si="3323"/>
        <v>1</v>
      </c>
      <c r="FC663" s="126">
        <f t="shared" si="3324"/>
        <v>0</v>
      </c>
      <c r="FD663" s="126" t="str">
        <f t="shared" si="3412"/>
        <v/>
      </c>
      <c r="FE663" s="126"/>
      <c r="FF663" s="126">
        <f t="shared" si="3325"/>
        <v>0</v>
      </c>
      <c r="FG663" s="126">
        <f t="shared" si="3326"/>
        <v>1</v>
      </c>
      <c r="FH663" s="126">
        <f t="shared" si="3327"/>
        <v>0</v>
      </c>
      <c r="FI663" s="126" t="str">
        <f t="shared" si="3413"/>
        <v/>
      </c>
      <c r="FJ663" s="126" t="str">
        <f t="shared" si="3414"/>
        <v/>
      </c>
      <c r="FK663" s="126" t="str">
        <f t="shared" si="3415"/>
        <v/>
      </c>
      <c r="FL663" s="126" t="str">
        <f t="shared" si="3416"/>
        <v/>
      </c>
      <c r="FN663" s="126" t="str">
        <f t="shared" si="3328"/>
        <v/>
      </c>
      <c r="FO663" s="126" t="str">
        <f t="shared" si="3417"/>
        <v/>
      </c>
      <c r="FP663" s="126" t="str">
        <f t="shared" si="3329"/>
        <v/>
      </c>
      <c r="FV663" s="126">
        <f t="shared" si="3330"/>
        <v>0</v>
      </c>
      <c r="FW663" s="126">
        <f t="shared" si="3331"/>
        <v>0</v>
      </c>
      <c r="FX663" s="126">
        <f t="shared" si="3332"/>
        <v>0</v>
      </c>
      <c r="GA663" s="126">
        <f t="shared" si="3333"/>
        <v>0</v>
      </c>
      <c r="GB663" s="126">
        <f t="shared" si="3334"/>
        <v>0</v>
      </c>
      <c r="GC663" s="126">
        <f t="shared" si="3335"/>
        <v>0</v>
      </c>
      <c r="GD663" s="126">
        <f t="shared" si="3336"/>
        <v>0</v>
      </c>
      <c r="GE663" s="126">
        <f t="shared" si="3337"/>
        <v>0</v>
      </c>
      <c r="GF663" s="126">
        <f t="shared" si="3338"/>
        <v>1</v>
      </c>
      <c r="GG663" s="126">
        <f t="shared" si="3339"/>
        <v>0</v>
      </c>
      <c r="GI663" s="126">
        <f t="shared" si="3340"/>
        <v>0</v>
      </c>
      <c r="GK663" s="126">
        <f t="shared" si="3341"/>
        <v>1</v>
      </c>
      <c r="GL663" s="126">
        <f t="shared" si="3342"/>
        <v>1</v>
      </c>
      <c r="GM663" s="126">
        <f t="shared" si="3343"/>
        <v>1</v>
      </c>
      <c r="GN663" s="126">
        <f t="shared" si="3344"/>
        <v>1</v>
      </c>
      <c r="GO663" s="126">
        <f t="shared" si="3345"/>
        <v>1</v>
      </c>
      <c r="GP663" s="126">
        <f t="shared" si="3346"/>
        <v>0</v>
      </c>
      <c r="GQ663" s="126">
        <f t="shared" si="3347"/>
        <v>1</v>
      </c>
      <c r="GS663" s="126" t="str">
        <f t="shared" si="3348"/>
        <v/>
      </c>
      <c r="GT663" s="126" t="str">
        <f t="shared" si="3349"/>
        <v/>
      </c>
      <c r="GU663" s="126">
        <f t="shared" si="3350"/>
        <v>0</v>
      </c>
      <c r="GV663" s="126">
        <f t="shared" si="3351"/>
        <v>0</v>
      </c>
      <c r="GW663" s="126">
        <f t="shared" si="3352"/>
        <v>0</v>
      </c>
      <c r="GX663" s="126">
        <f t="shared" si="3353"/>
        <v>0</v>
      </c>
      <c r="GY663" s="126">
        <f t="shared" si="3354"/>
        <v>0</v>
      </c>
      <c r="GZ663" s="126"/>
      <c r="HA663" s="126">
        <f t="shared" si="3355"/>
        <v>0</v>
      </c>
      <c r="HB663" s="126">
        <f t="shared" si="3356"/>
        <v>0</v>
      </c>
      <c r="HC663" s="126">
        <f t="shared" si="3357"/>
        <v>0</v>
      </c>
      <c r="HD663" s="126">
        <f t="shared" si="3358"/>
        <v>0</v>
      </c>
      <c r="HE663" s="126">
        <f t="shared" si="3359"/>
        <v>0</v>
      </c>
      <c r="HF663" s="126">
        <f t="shared" si="3360"/>
        <v>0</v>
      </c>
      <c r="HH663" s="126">
        <f t="shared" si="3361"/>
        <v>1</v>
      </c>
      <c r="HI663" s="126">
        <f t="shared" si="3362"/>
        <v>0</v>
      </c>
      <c r="HJ663" s="126">
        <f t="shared" si="3363"/>
        <v>0</v>
      </c>
      <c r="HK663" s="126">
        <f t="shared" si="3364"/>
        <v>0</v>
      </c>
      <c r="HL663" s="126">
        <f t="shared" si="3365"/>
        <v>0</v>
      </c>
      <c r="HM663" s="126">
        <f t="shared" si="3366"/>
        <v>0</v>
      </c>
      <c r="HO663" s="126" t="str">
        <f t="shared" si="3367"/>
        <v/>
      </c>
      <c r="HP663" s="126">
        <f t="shared" si="3368"/>
        <v>1</v>
      </c>
      <c r="HQ663" s="126" t="str">
        <f t="shared" si="3369"/>
        <v/>
      </c>
      <c r="HR663" s="122" t="str">
        <f t="shared" si="3370"/>
        <v/>
      </c>
      <c r="HS663" s="126" t="str">
        <f t="shared" si="3371"/>
        <v/>
      </c>
      <c r="HT663" s="122" t="str">
        <f t="shared" si="3372"/>
        <v/>
      </c>
      <c r="HU663" s="122" t="str">
        <f t="shared" si="3373"/>
        <v/>
      </c>
      <c r="HV663" s="126" t="str">
        <f t="shared" si="3374"/>
        <v/>
      </c>
      <c r="HW663" s="126" t="str">
        <f t="shared" si="3375"/>
        <v/>
      </c>
      <c r="HX663" s="126" t="str">
        <f t="shared" si="3376"/>
        <v/>
      </c>
      <c r="HZ663" s="126" t="str">
        <f t="shared" si="3377"/>
        <v/>
      </c>
      <c r="IA663" s="126">
        <f t="shared" si="3378"/>
        <v>0</v>
      </c>
      <c r="IB663" s="126" t="str">
        <f t="shared" si="3379"/>
        <v/>
      </c>
      <c r="IC663" s="126" t="str">
        <f t="shared" si="3380"/>
        <v/>
      </c>
      <c r="ID663" s="126" t="str">
        <f t="shared" si="3381"/>
        <v/>
      </c>
      <c r="IE663" s="126" t="str">
        <f t="shared" si="3382"/>
        <v/>
      </c>
      <c r="IF663" s="126" t="str">
        <f t="shared" si="3383"/>
        <v/>
      </c>
      <c r="IG663" s="126" t="str">
        <f t="shared" si="3384"/>
        <v/>
      </c>
      <c r="IH663" s="126" t="str">
        <f t="shared" si="3385"/>
        <v/>
      </c>
      <c r="II663" s="126" t="str">
        <f t="shared" si="3386"/>
        <v/>
      </c>
      <c r="IO663" s="128"/>
      <c r="IP663" s="128"/>
      <c r="IQ663" s="127"/>
      <c r="IR663" s="127"/>
      <c r="IX663" s="6"/>
      <c r="IY663" s="6"/>
      <c r="IZ663" s="7"/>
      <c r="JA663" s="7"/>
      <c r="JG663" s="12"/>
      <c r="JH663" s="12"/>
      <c r="JI663" s="13"/>
      <c r="JJ663" s="13"/>
      <c r="JN663" s="6"/>
      <c r="JO663" s="6"/>
      <c r="JQ663" s="11"/>
      <c r="JR663" s="11"/>
      <c r="JS663" s="12"/>
      <c r="JT663" s="13"/>
      <c r="JU663" s="12"/>
      <c r="JV663" s="12"/>
      <c r="JW663" s="97"/>
      <c r="JX663" s="13"/>
      <c r="JY663" s="13"/>
      <c r="JZ663" s="97"/>
      <c r="KA663" s="97"/>
      <c r="KB663" s="11"/>
      <c r="KC663" s="11"/>
      <c r="KD663" s="11"/>
      <c r="KE663" s="11"/>
    </row>
    <row r="664" spans="1:291" s="122" customFormat="1" x14ac:dyDescent="0.2">
      <c r="A664" s="146">
        <f t="shared" si="2545"/>
        <v>664</v>
      </c>
      <c r="C664" s="2">
        <v>43066</v>
      </c>
      <c r="D664" s="126"/>
      <c r="E664" s="126"/>
      <c r="F664" s="126"/>
      <c r="G664" s="128">
        <v>107.152</v>
      </c>
      <c r="H664" s="128">
        <v>116.31699999999999</v>
      </c>
      <c r="I664" s="128">
        <v>125.04</v>
      </c>
      <c r="J664" s="127">
        <v>154.11000000000001</v>
      </c>
      <c r="K664" s="126"/>
      <c r="P664" s="128">
        <f t="shared" si="3258"/>
        <v>3439.25</v>
      </c>
      <c r="Q664" s="5">
        <f t="shared" si="3259"/>
        <v>3743.7499999999991</v>
      </c>
      <c r="R664" s="6">
        <f t="shared" si="3260"/>
        <v>4004.0000000000005</v>
      </c>
      <c r="S664" s="7">
        <f t="shared" si="3261"/>
        <v>4939.0000000000018</v>
      </c>
      <c r="Y664" s="127">
        <f t="shared" si="3262"/>
        <v>0.75000000000045475</v>
      </c>
      <c r="Z664" s="126">
        <f t="shared" si="3263"/>
        <v>2.9999999999986358</v>
      </c>
      <c r="AA664" s="126">
        <f t="shared" si="3264"/>
        <v>5.0000000000004547</v>
      </c>
      <c r="AB664" s="126">
        <f t="shared" si="3265"/>
        <v>3.0000000000009095</v>
      </c>
      <c r="AC664" s="126"/>
      <c r="AD664" s="126"/>
      <c r="AE664" s="126"/>
      <c r="AF664" s="126"/>
      <c r="AG664" s="126"/>
      <c r="AH664" s="127">
        <f t="shared" si="3245"/>
        <v>0.49999999999818101</v>
      </c>
      <c r="AI664" s="127">
        <f t="shared" si="3246"/>
        <v>0.29999999999827187</v>
      </c>
      <c r="AJ664" s="127">
        <f t="shared" si="3247"/>
        <v>1.6369128275073308E-12</v>
      </c>
      <c r="AK664" s="127">
        <f t="shared" si="3248"/>
        <v>0.33333333333500059</v>
      </c>
      <c r="AL664" s="127">
        <f t="shared" si="3249"/>
        <v>0.49999999999840838</v>
      </c>
      <c r="AM664" s="127">
        <f t="shared" si="3250"/>
        <v>4.0000000000001519</v>
      </c>
      <c r="AN664" s="127">
        <f t="shared" si="3251"/>
        <v>3.8000000000000909</v>
      </c>
      <c r="AO664" s="127">
        <f t="shared" si="3252"/>
        <v>1</v>
      </c>
      <c r="AP664" s="127">
        <f t="shared" si="3253"/>
        <v>0.16666666666211921</v>
      </c>
      <c r="AQ664" s="127">
        <f t="shared" si="3254"/>
        <v>4.500000000002653</v>
      </c>
      <c r="AR664" s="127">
        <f t="shared" si="3255"/>
        <v>0.49999999999927258</v>
      </c>
      <c r="AS664" s="127">
        <f t="shared" si="3256"/>
        <v>2.3333333333317672</v>
      </c>
      <c r="AT664" s="127">
        <f t="shared" si="3257"/>
        <v>1.1000000000007883</v>
      </c>
      <c r="AU664" s="126"/>
      <c r="BA664" s="11">
        <f t="shared" si="3266"/>
        <v>0.75000000000045475</v>
      </c>
      <c r="BB664" s="11">
        <f t="shared" si="3267"/>
        <v>2.9999999999986358</v>
      </c>
      <c r="BC664" s="12">
        <f t="shared" si="3268"/>
        <v>5.0000000000004547</v>
      </c>
      <c r="BD664" s="13">
        <f t="shared" si="3269"/>
        <v>3.0000000000009095</v>
      </c>
      <c r="BJ664" s="11">
        <f t="shared" si="3418"/>
        <v>-0.49999999999818101</v>
      </c>
      <c r="BK664" s="11">
        <f t="shared" si="3270"/>
        <v>-0.29999999999827187</v>
      </c>
      <c r="BL664" s="11">
        <f t="shared" si="3271"/>
        <v>-1.6369128275073308E-12</v>
      </c>
      <c r="BM664" s="11">
        <f t="shared" si="3272"/>
        <v>-0.33333333333500059</v>
      </c>
      <c r="BN664" s="11">
        <f t="shared" si="3273"/>
        <v>0.49999999999840838</v>
      </c>
      <c r="BO664" s="11">
        <f t="shared" si="3274"/>
        <v>4.0000000000001519</v>
      </c>
      <c r="BP664" s="11">
        <f t="shared" si="3275"/>
        <v>3.8000000000000909</v>
      </c>
      <c r="BQ664" s="126">
        <v>1</v>
      </c>
      <c r="BR664" s="11">
        <f t="shared" si="3276"/>
        <v>0.16666666666211921</v>
      </c>
      <c r="BS664" s="11">
        <f t="shared" si="3277"/>
        <v>4.500000000002653</v>
      </c>
      <c r="BT664" s="11">
        <f t="shared" si="3278"/>
        <v>-0.49999999999927258</v>
      </c>
      <c r="BU664" s="11">
        <f t="shared" si="3279"/>
        <v>2.3333333333317672</v>
      </c>
      <c r="BV664" s="11">
        <f t="shared" si="3280"/>
        <v>1.1000000000007883</v>
      </c>
      <c r="BY664" s="126"/>
      <c r="BZ664" s="126"/>
      <c r="CA664" s="122">
        <f t="shared" si="3281"/>
        <v>2.3333333333317672</v>
      </c>
      <c r="CB664" s="126">
        <f t="shared" si="3282"/>
        <v>0</v>
      </c>
      <c r="CC664" s="126">
        <f t="shared" si="3283"/>
        <v>0</v>
      </c>
      <c r="CD664" s="126">
        <f t="shared" si="3284"/>
        <v>0</v>
      </c>
      <c r="CE664" s="126">
        <f t="shared" si="3419"/>
        <v>0</v>
      </c>
      <c r="CF664" s="126">
        <f t="shared" si="3285"/>
        <v>0</v>
      </c>
      <c r="CG664" s="126" t="str">
        <f t="shared" si="3286"/>
        <v/>
      </c>
      <c r="CH664" s="126" t="str">
        <f t="shared" si="3388"/>
        <v/>
      </c>
      <c r="CI664" s="126">
        <f t="shared" si="3389"/>
        <v>1</v>
      </c>
      <c r="CJ664" s="126">
        <f t="shared" si="3390"/>
        <v>1</v>
      </c>
      <c r="CK664" s="126" t="str">
        <f t="shared" si="3391"/>
        <v/>
      </c>
      <c r="CL664" s="126">
        <f t="shared" si="3287"/>
        <v>1</v>
      </c>
      <c r="CM664" s="126">
        <f t="shared" si="3392"/>
        <v>1</v>
      </c>
      <c r="CN664" s="126">
        <f t="shared" si="3288"/>
        <v>1</v>
      </c>
      <c r="CO664" s="126" t="str">
        <f t="shared" si="3289"/>
        <v/>
      </c>
      <c r="CP664" s="126" t="str">
        <f t="shared" si="3290"/>
        <v/>
      </c>
      <c r="CQ664" s="126">
        <f t="shared" si="3291"/>
        <v>1</v>
      </c>
      <c r="CS664" s="126">
        <f t="shared" si="3292"/>
        <v>0</v>
      </c>
      <c r="CT664" s="126">
        <f t="shared" si="3293"/>
        <v>0</v>
      </c>
      <c r="CU664" s="126">
        <f t="shared" si="3294"/>
        <v>0</v>
      </c>
      <c r="CV664" s="126">
        <f t="shared" si="3420"/>
        <v>0</v>
      </c>
      <c r="CW664" s="126">
        <f t="shared" si="3295"/>
        <v>1</v>
      </c>
      <c r="CX664" s="126" t="str">
        <f t="shared" si="3296"/>
        <v/>
      </c>
      <c r="CY664" s="126" t="str">
        <f t="shared" si="3393"/>
        <v/>
      </c>
      <c r="CZ664" s="126" t="str">
        <f t="shared" si="3394"/>
        <v/>
      </c>
      <c r="DA664" s="126" t="str">
        <f t="shared" si="3395"/>
        <v/>
      </c>
      <c r="DB664" s="126">
        <f t="shared" si="3396"/>
        <v>1</v>
      </c>
      <c r="DC664" s="126" t="str">
        <f t="shared" si="3397"/>
        <v/>
      </c>
      <c r="DD664" s="126">
        <f t="shared" si="3398"/>
        <v>1</v>
      </c>
      <c r="DE664" s="126" t="str">
        <f t="shared" si="3297"/>
        <v/>
      </c>
      <c r="DF664" s="126"/>
      <c r="DG664" s="126">
        <f t="shared" si="3421"/>
        <v>1</v>
      </c>
      <c r="DH664" s="126">
        <f t="shared" si="3298"/>
        <v>1</v>
      </c>
      <c r="DI664" s="126">
        <f t="shared" si="3299"/>
        <v>1</v>
      </c>
      <c r="DJ664" s="126">
        <f t="shared" si="3300"/>
        <v>1</v>
      </c>
      <c r="DK664" s="126" t="str">
        <f t="shared" si="3399"/>
        <v/>
      </c>
      <c r="DL664" s="126"/>
      <c r="DM664" s="126" t="str">
        <f t="shared" si="3400"/>
        <v/>
      </c>
      <c r="DN664" s="126">
        <f t="shared" si="3401"/>
        <v>0</v>
      </c>
      <c r="DO664" s="126">
        <f t="shared" si="3402"/>
        <v>1</v>
      </c>
      <c r="DP664" s="126">
        <f t="shared" si="3403"/>
        <v>0</v>
      </c>
      <c r="DQ664" s="126">
        <f t="shared" si="3404"/>
        <v>1</v>
      </c>
      <c r="DR664" s="126">
        <f t="shared" si="3405"/>
        <v>0</v>
      </c>
      <c r="DS664" s="126">
        <f t="shared" si="3406"/>
        <v>1</v>
      </c>
      <c r="DT664" s="126">
        <f t="shared" si="3407"/>
        <v>0</v>
      </c>
      <c r="DU664" s="126">
        <f t="shared" si="3408"/>
        <v>1</v>
      </c>
      <c r="DV664" s="126">
        <f t="shared" si="3301"/>
        <v>1</v>
      </c>
      <c r="DW664" s="126">
        <f t="shared" si="3302"/>
        <v>0</v>
      </c>
      <c r="DX664" s="126" t="str">
        <f t="shared" si="3409"/>
        <v/>
      </c>
      <c r="DY664" s="126" t="str">
        <f t="shared" si="3410"/>
        <v/>
      </c>
      <c r="EA664" s="126">
        <f t="shared" si="3303"/>
        <v>1</v>
      </c>
      <c r="EB664" s="126">
        <f t="shared" si="3304"/>
        <v>1</v>
      </c>
      <c r="EC664" s="126">
        <f t="shared" si="3305"/>
        <v>1</v>
      </c>
      <c r="ED664" s="126">
        <f t="shared" si="3306"/>
        <v>1</v>
      </c>
      <c r="EF664" s="126">
        <f t="shared" si="3307"/>
        <v>1</v>
      </c>
      <c r="EG664" s="126">
        <f t="shared" si="3308"/>
        <v>1</v>
      </c>
      <c r="EH664" s="126">
        <f t="shared" si="3309"/>
        <v>1</v>
      </c>
      <c r="EI664" s="126">
        <f t="shared" si="3310"/>
        <v>1</v>
      </c>
      <c r="EK664" s="126">
        <f t="shared" si="3311"/>
        <v>1</v>
      </c>
      <c r="EL664" s="126">
        <f t="shared" si="3312"/>
        <v>1</v>
      </c>
      <c r="EM664" s="126">
        <f t="shared" si="3313"/>
        <v>1</v>
      </c>
      <c r="EO664" s="126">
        <f t="shared" si="3314"/>
        <v>1</v>
      </c>
      <c r="EP664" s="126">
        <f t="shared" si="3315"/>
        <v>1</v>
      </c>
      <c r="EQ664" s="126">
        <f t="shared" si="3316"/>
        <v>1</v>
      </c>
      <c r="ES664" s="126">
        <f t="shared" si="3317"/>
        <v>1</v>
      </c>
      <c r="ET664" s="126">
        <f t="shared" si="3318"/>
        <v>1</v>
      </c>
      <c r="EU664" s="126">
        <f t="shared" si="3319"/>
        <v>1</v>
      </c>
      <c r="EV664" s="126">
        <f t="shared" si="3320"/>
        <v>1</v>
      </c>
      <c r="EW664" s="126">
        <f t="shared" si="3411"/>
        <v>0</v>
      </c>
      <c r="EY664" s="126">
        <f t="shared" si="3321"/>
        <v>1</v>
      </c>
      <c r="EZ664" s="126">
        <f t="shared" si="3322"/>
        <v>1</v>
      </c>
      <c r="FA664" s="126">
        <f t="shared" si="3323"/>
        <v>1</v>
      </c>
      <c r="FC664" s="126">
        <f t="shared" si="3324"/>
        <v>0</v>
      </c>
      <c r="FD664" s="126" t="str">
        <f t="shared" si="3412"/>
        <v/>
      </c>
      <c r="FE664" s="126"/>
      <c r="FF664" s="126">
        <f t="shared" si="3325"/>
        <v>1</v>
      </c>
      <c r="FG664" s="126">
        <f t="shared" si="3326"/>
        <v>0</v>
      </c>
      <c r="FH664" s="126">
        <f t="shared" si="3327"/>
        <v>0</v>
      </c>
      <c r="FI664" s="126" t="str">
        <f t="shared" si="3413"/>
        <v/>
      </c>
      <c r="FJ664" s="126" t="str">
        <f t="shared" si="3414"/>
        <v/>
      </c>
      <c r="FK664" s="126" t="str">
        <f t="shared" si="3415"/>
        <v/>
      </c>
      <c r="FL664" s="126" t="str">
        <f t="shared" si="3416"/>
        <v/>
      </c>
      <c r="FN664" s="126" t="str">
        <f t="shared" si="3328"/>
        <v/>
      </c>
      <c r="FO664" s="126" t="str">
        <f t="shared" si="3417"/>
        <v/>
      </c>
      <c r="FP664" s="126" t="str">
        <f t="shared" si="3329"/>
        <v/>
      </c>
      <c r="FV664" s="126">
        <f t="shared" si="3330"/>
        <v>1</v>
      </c>
      <c r="FW664" s="126">
        <f t="shared" si="3331"/>
        <v>1</v>
      </c>
      <c r="FX664" s="126">
        <f t="shared" si="3332"/>
        <v>0</v>
      </c>
      <c r="GA664" s="126">
        <f t="shared" si="3333"/>
        <v>1</v>
      </c>
      <c r="GB664" s="126">
        <f t="shared" si="3334"/>
        <v>1</v>
      </c>
      <c r="GC664" s="126">
        <f t="shared" si="3335"/>
        <v>1</v>
      </c>
      <c r="GD664" s="126">
        <f t="shared" si="3336"/>
        <v>1</v>
      </c>
      <c r="GE664" s="126">
        <f t="shared" si="3337"/>
        <v>0</v>
      </c>
      <c r="GF664" s="126">
        <f t="shared" si="3338"/>
        <v>0</v>
      </c>
      <c r="GG664" s="126">
        <f t="shared" si="3339"/>
        <v>1</v>
      </c>
      <c r="GI664" s="126">
        <f t="shared" si="3340"/>
        <v>1</v>
      </c>
      <c r="GK664" s="126">
        <f t="shared" si="3341"/>
        <v>1</v>
      </c>
      <c r="GL664" s="126">
        <f t="shared" si="3342"/>
        <v>1</v>
      </c>
      <c r="GM664" s="126">
        <f t="shared" si="3343"/>
        <v>1</v>
      </c>
      <c r="GN664" s="126">
        <f t="shared" si="3344"/>
        <v>1</v>
      </c>
      <c r="GO664" s="126">
        <f t="shared" si="3345"/>
        <v>0</v>
      </c>
      <c r="GP664" s="126">
        <f t="shared" si="3346"/>
        <v>0</v>
      </c>
      <c r="GQ664" s="126">
        <f t="shared" si="3347"/>
        <v>1</v>
      </c>
      <c r="GS664" s="126" t="str">
        <f t="shared" si="3348"/>
        <v/>
      </c>
      <c r="GT664" s="126" t="str">
        <f t="shared" si="3349"/>
        <v/>
      </c>
      <c r="GU664" s="126">
        <f t="shared" si="3350"/>
        <v>0</v>
      </c>
      <c r="GV664" s="126">
        <f t="shared" si="3351"/>
        <v>0</v>
      </c>
      <c r="GW664" s="126">
        <f t="shared" si="3352"/>
        <v>0</v>
      </c>
      <c r="GX664" s="126">
        <f t="shared" si="3353"/>
        <v>0</v>
      </c>
      <c r="GY664" s="126">
        <f t="shared" si="3354"/>
        <v>0</v>
      </c>
      <c r="GZ664" s="126"/>
      <c r="HA664" s="126">
        <f t="shared" si="3355"/>
        <v>1</v>
      </c>
      <c r="HB664" s="126">
        <f t="shared" si="3356"/>
        <v>1</v>
      </c>
      <c r="HC664" s="126">
        <f t="shared" si="3357"/>
        <v>0</v>
      </c>
      <c r="HD664" s="126">
        <f t="shared" si="3358"/>
        <v>0</v>
      </c>
      <c r="HE664" s="126">
        <f t="shared" si="3359"/>
        <v>0</v>
      </c>
      <c r="HF664" s="126">
        <f t="shared" si="3360"/>
        <v>0</v>
      </c>
      <c r="HH664" s="126">
        <f t="shared" si="3361"/>
        <v>1</v>
      </c>
      <c r="HI664" s="126">
        <f t="shared" si="3362"/>
        <v>1</v>
      </c>
      <c r="HJ664" s="126">
        <f t="shared" si="3363"/>
        <v>1</v>
      </c>
      <c r="HK664" s="126">
        <f t="shared" si="3364"/>
        <v>0</v>
      </c>
      <c r="HL664" s="126">
        <f t="shared" si="3365"/>
        <v>0</v>
      </c>
      <c r="HM664" s="126">
        <f t="shared" si="3366"/>
        <v>0</v>
      </c>
      <c r="HO664" s="126">
        <f t="shared" si="3367"/>
        <v>1</v>
      </c>
      <c r="HP664" s="126" t="str">
        <f t="shared" si="3368"/>
        <v/>
      </c>
      <c r="HQ664" s="126" t="str">
        <f t="shared" si="3369"/>
        <v/>
      </c>
      <c r="HR664" s="122" t="str">
        <f t="shared" si="3370"/>
        <v/>
      </c>
      <c r="HS664" s="126" t="str">
        <f t="shared" si="3371"/>
        <v/>
      </c>
      <c r="HT664" s="122" t="str">
        <f t="shared" si="3372"/>
        <v/>
      </c>
      <c r="HU664" s="122" t="str">
        <f t="shared" si="3373"/>
        <v/>
      </c>
      <c r="HV664" s="126" t="str">
        <f t="shared" si="3374"/>
        <v/>
      </c>
      <c r="HW664" s="126" t="str">
        <f t="shared" si="3375"/>
        <v/>
      </c>
      <c r="HX664" s="126" t="str">
        <f t="shared" si="3376"/>
        <v/>
      </c>
      <c r="HZ664" s="126">
        <f t="shared" si="3377"/>
        <v>0</v>
      </c>
      <c r="IA664" s="126" t="str">
        <f t="shared" si="3378"/>
        <v/>
      </c>
      <c r="IB664" s="126" t="str">
        <f t="shared" si="3379"/>
        <v/>
      </c>
      <c r="IC664" s="126" t="str">
        <f t="shared" si="3380"/>
        <v/>
      </c>
      <c r="ID664" s="126" t="str">
        <f t="shared" si="3381"/>
        <v/>
      </c>
      <c r="IE664" s="126" t="str">
        <f t="shared" si="3382"/>
        <v/>
      </c>
      <c r="IF664" s="126" t="str">
        <f t="shared" si="3383"/>
        <v/>
      </c>
      <c r="IG664" s="126" t="str">
        <f t="shared" si="3384"/>
        <v/>
      </c>
      <c r="IH664" s="126" t="str">
        <f t="shared" si="3385"/>
        <v/>
      </c>
      <c r="II664" s="126" t="str">
        <f t="shared" si="3386"/>
        <v/>
      </c>
      <c r="IO664" s="128"/>
      <c r="IP664" s="128"/>
      <c r="IQ664" s="127"/>
      <c r="IR664" s="127"/>
      <c r="IX664" s="6"/>
      <c r="IY664" s="6"/>
      <c r="IZ664" s="7"/>
      <c r="JA664" s="7"/>
      <c r="JG664" s="12"/>
      <c r="JH664" s="12"/>
      <c r="JI664" s="13"/>
      <c r="JJ664" s="13"/>
      <c r="JN664" s="6"/>
      <c r="JO664" s="6"/>
      <c r="JQ664" s="11"/>
      <c r="JR664" s="11"/>
      <c r="JS664" s="12"/>
      <c r="JT664" s="13"/>
      <c r="JU664" s="12"/>
      <c r="JV664" s="12"/>
      <c r="JW664" s="97"/>
      <c r="JX664" s="13"/>
      <c r="JY664" s="13"/>
      <c r="JZ664" s="97"/>
      <c r="KA664" s="97"/>
      <c r="KB664" s="11"/>
      <c r="KC664" s="11"/>
      <c r="KD664" s="11"/>
      <c r="KE664" s="11"/>
    </row>
    <row r="665" spans="1:291" s="122" customFormat="1" x14ac:dyDescent="0.2">
      <c r="A665" s="146">
        <f t="shared" si="2545"/>
        <v>665</v>
      </c>
      <c r="B665" s="122" t="s">
        <v>195</v>
      </c>
      <c r="C665" s="2">
        <v>43067</v>
      </c>
      <c r="D665" s="126"/>
      <c r="E665" s="126"/>
      <c r="F665" s="126"/>
      <c r="G665" s="128">
        <v>107.145</v>
      </c>
      <c r="H665" s="128">
        <v>116.292</v>
      </c>
      <c r="I665" s="128">
        <v>124.31</v>
      </c>
      <c r="J665" s="127">
        <v>154.09</v>
      </c>
      <c r="K665" s="126"/>
      <c r="P665" s="128">
        <f t="shared" si="3258"/>
        <v>3438.4999999999995</v>
      </c>
      <c r="Q665" s="5">
        <f t="shared" si="3259"/>
        <v>3741.25</v>
      </c>
      <c r="R665" s="6">
        <f t="shared" si="3260"/>
        <v>3999</v>
      </c>
      <c r="S665" s="7">
        <f t="shared" si="3261"/>
        <v>4937</v>
      </c>
      <c r="Y665" s="127">
        <f t="shared" si="3262"/>
        <v>0.75000000000045475</v>
      </c>
      <c r="Z665" s="126">
        <f t="shared" si="3263"/>
        <v>2.4999999999990905</v>
      </c>
      <c r="AA665" s="126">
        <f t="shared" si="3264"/>
        <v>5.0000000000004547</v>
      </c>
      <c r="AB665" s="126">
        <f t="shared" si="3265"/>
        <v>2.000000000001819</v>
      </c>
      <c r="AC665" s="126"/>
      <c r="AD665" s="126"/>
      <c r="AE665" s="126"/>
      <c r="AF665" s="126"/>
      <c r="AG665" s="126"/>
      <c r="AH665" s="127">
        <f t="shared" si="3245"/>
        <v>0.16666666666515084</v>
      </c>
      <c r="AI665" s="127">
        <f t="shared" si="3246"/>
        <v>1.4552803406786552E-12</v>
      </c>
      <c r="AJ665" s="127">
        <f t="shared" si="3247"/>
        <v>0.50000000000118217</v>
      </c>
      <c r="AK665" s="127">
        <f t="shared" si="3248"/>
        <v>0.83333333333454584</v>
      </c>
      <c r="AL665" s="127">
        <f t="shared" si="3249"/>
        <v>1.1368683772161603E-12</v>
      </c>
      <c r="AM665" s="127">
        <f t="shared" si="3250"/>
        <v>4.333333333333182</v>
      </c>
      <c r="AN665" s="127">
        <f t="shared" si="3251"/>
        <v>4.1999999999997275</v>
      </c>
      <c r="AO665" s="127">
        <f t="shared" si="3252"/>
        <v>1</v>
      </c>
      <c r="AP665" s="127">
        <f t="shared" si="3253"/>
        <v>0.83333333333697135</v>
      </c>
      <c r="AQ665" s="127">
        <f t="shared" si="3254"/>
        <v>5.583333333335001</v>
      </c>
      <c r="AR665" s="127">
        <f t="shared" si="3255"/>
        <v>0.49999999999927258</v>
      </c>
      <c r="AS665" s="127">
        <f t="shared" si="3256"/>
        <v>2.0555555555542417</v>
      </c>
      <c r="AT665" s="127">
        <f t="shared" si="3257"/>
        <v>1.2333333333340004</v>
      </c>
      <c r="AU665" s="126"/>
      <c r="BA665" s="11">
        <f t="shared" si="3266"/>
        <v>-0.75000000000045475</v>
      </c>
      <c r="BB665" s="11">
        <f t="shared" si="3267"/>
        <v>-2.4999999999990905</v>
      </c>
      <c r="BC665" s="12">
        <f t="shared" si="3268"/>
        <v>-5.0000000000004547</v>
      </c>
      <c r="BD665" s="13">
        <f t="shared" si="3269"/>
        <v>-2.000000000001819</v>
      </c>
      <c r="BJ665" s="11">
        <f t="shared" si="3418"/>
        <v>0.16666666666515084</v>
      </c>
      <c r="BK665" s="11">
        <f t="shared" si="3270"/>
        <v>-1.4552803406786552E-12</v>
      </c>
      <c r="BL665" s="11">
        <f t="shared" si="3271"/>
        <v>0.50000000000118217</v>
      </c>
      <c r="BM665" s="11">
        <f t="shared" si="3272"/>
        <v>0.83333333333454584</v>
      </c>
      <c r="BN665" s="11">
        <f t="shared" si="3273"/>
        <v>1.1368683772161603E-12</v>
      </c>
      <c r="BO665" s="11">
        <f t="shared" si="3274"/>
        <v>-4.333333333333182</v>
      </c>
      <c r="BP665" s="11">
        <f t="shared" si="3275"/>
        <v>-4.1999999999997275</v>
      </c>
      <c r="BQ665" s="126">
        <v>1</v>
      </c>
      <c r="BR665" s="11">
        <f t="shared" si="3276"/>
        <v>0.83333333333697135</v>
      </c>
      <c r="BS665" s="11">
        <f t="shared" si="3277"/>
        <v>-5.583333333335001</v>
      </c>
      <c r="BT665" s="11">
        <f t="shared" si="3278"/>
        <v>0.49999999999927258</v>
      </c>
      <c r="BU665" s="11">
        <f t="shared" si="3279"/>
        <v>-2.0555555555542417</v>
      </c>
      <c r="BV665" s="11">
        <f t="shared" si="3280"/>
        <v>-1.2333333333340004</v>
      </c>
      <c r="BY665" s="126"/>
      <c r="BZ665" s="126"/>
      <c r="CA665" s="122">
        <f t="shared" si="3281"/>
        <v>-2.0555555555542417</v>
      </c>
      <c r="CB665" s="126">
        <f t="shared" si="3282"/>
        <v>1</v>
      </c>
      <c r="CC665" s="126">
        <f t="shared" si="3283"/>
        <v>1</v>
      </c>
      <c r="CD665" s="126">
        <f t="shared" si="3284"/>
        <v>1</v>
      </c>
      <c r="CE665" s="126">
        <f t="shared" si="3419"/>
        <v>0</v>
      </c>
      <c r="CF665" s="126">
        <f t="shared" si="3285"/>
        <v>0</v>
      </c>
      <c r="CG665" s="126" t="str">
        <f t="shared" si="3286"/>
        <v/>
      </c>
      <c r="CH665" s="126" t="str">
        <f t="shared" si="3388"/>
        <v/>
      </c>
      <c r="CI665" s="126">
        <f t="shared" si="3389"/>
        <v>1</v>
      </c>
      <c r="CJ665" s="126">
        <f t="shared" si="3390"/>
        <v>1</v>
      </c>
      <c r="CK665" s="126" t="str">
        <f t="shared" si="3391"/>
        <v/>
      </c>
      <c r="CL665" s="126">
        <f t="shared" si="3287"/>
        <v>0</v>
      </c>
      <c r="CM665" s="126" t="str">
        <f t="shared" si="3392"/>
        <v/>
      </c>
      <c r="CN665" s="126">
        <f t="shared" si="3288"/>
        <v>0</v>
      </c>
      <c r="CO665" s="126" t="str">
        <f t="shared" si="3289"/>
        <v/>
      </c>
      <c r="CP665" s="126">
        <f t="shared" si="3290"/>
        <v>0</v>
      </c>
      <c r="CQ665" s="126" t="str">
        <f t="shared" si="3291"/>
        <v/>
      </c>
      <c r="CS665" s="126">
        <f t="shared" si="3292"/>
        <v>0</v>
      </c>
      <c r="CT665" s="126">
        <f t="shared" si="3293"/>
        <v>0</v>
      </c>
      <c r="CU665" s="126">
        <f t="shared" si="3294"/>
        <v>0</v>
      </c>
      <c r="CV665" s="126">
        <f t="shared" si="3420"/>
        <v>0</v>
      </c>
      <c r="CW665" s="126">
        <f t="shared" si="3295"/>
        <v>1</v>
      </c>
      <c r="CX665" s="126" t="str">
        <f t="shared" si="3296"/>
        <v/>
      </c>
      <c r="CY665" s="126" t="str">
        <f t="shared" si="3393"/>
        <v/>
      </c>
      <c r="CZ665" s="126" t="str">
        <f t="shared" si="3394"/>
        <v/>
      </c>
      <c r="DA665" s="126" t="str">
        <f t="shared" si="3395"/>
        <v/>
      </c>
      <c r="DB665" s="126">
        <f t="shared" si="3396"/>
        <v>1</v>
      </c>
      <c r="DC665" s="126" t="str">
        <f t="shared" si="3397"/>
        <v/>
      </c>
      <c r="DD665" s="126">
        <f t="shared" si="3398"/>
        <v>1</v>
      </c>
      <c r="DE665" s="126" t="str">
        <f t="shared" si="3297"/>
        <v/>
      </c>
      <c r="DF665" s="126"/>
      <c r="DG665" s="126">
        <f t="shared" si="3421"/>
        <v>1</v>
      </c>
      <c r="DH665" s="126">
        <f t="shared" si="3298"/>
        <v>1</v>
      </c>
      <c r="DI665" s="126">
        <f t="shared" si="3299"/>
        <v>1</v>
      </c>
      <c r="DJ665" s="126">
        <f t="shared" si="3300"/>
        <v>1</v>
      </c>
      <c r="DK665" s="126" t="str">
        <f t="shared" si="3399"/>
        <v/>
      </c>
      <c r="DL665" s="126"/>
      <c r="DM665" s="126" t="str">
        <f t="shared" si="3400"/>
        <v/>
      </c>
      <c r="DN665" s="126">
        <f t="shared" si="3401"/>
        <v>0</v>
      </c>
      <c r="DO665" s="126">
        <f t="shared" si="3402"/>
        <v>0</v>
      </c>
      <c r="DP665" s="126">
        <f t="shared" si="3403"/>
        <v>1</v>
      </c>
      <c r="DQ665" s="126">
        <f t="shared" si="3404"/>
        <v>0</v>
      </c>
      <c r="DR665" s="126">
        <f t="shared" si="3405"/>
        <v>0</v>
      </c>
      <c r="DS665" s="126">
        <f t="shared" si="3406"/>
        <v>1</v>
      </c>
      <c r="DT665" s="126">
        <f t="shared" si="3407"/>
        <v>0</v>
      </c>
      <c r="DU665" s="126">
        <f t="shared" si="3408"/>
        <v>1</v>
      </c>
      <c r="DV665" s="126">
        <f t="shared" si="3301"/>
        <v>1</v>
      </c>
      <c r="DW665" s="126">
        <f t="shared" si="3302"/>
        <v>0</v>
      </c>
      <c r="DX665" s="126" t="str">
        <f t="shared" si="3409"/>
        <v/>
      </c>
      <c r="DY665" s="126" t="str">
        <f t="shared" si="3410"/>
        <v/>
      </c>
      <c r="EA665" s="126">
        <f t="shared" si="3303"/>
        <v>1</v>
      </c>
      <c r="EB665" s="126">
        <f t="shared" si="3304"/>
        <v>1</v>
      </c>
      <c r="EC665" s="126">
        <f t="shared" si="3305"/>
        <v>1</v>
      </c>
      <c r="ED665" s="126">
        <f t="shared" si="3306"/>
        <v>1</v>
      </c>
      <c r="EF665" s="126">
        <f t="shared" si="3307"/>
        <v>1</v>
      </c>
      <c r="EG665" s="126">
        <f t="shared" si="3308"/>
        <v>1</v>
      </c>
      <c r="EH665" s="126">
        <f t="shared" si="3309"/>
        <v>1</v>
      </c>
      <c r="EI665" s="126">
        <f t="shared" si="3310"/>
        <v>1</v>
      </c>
      <c r="EK665" s="126">
        <f t="shared" si="3311"/>
        <v>1</v>
      </c>
      <c r="EL665" s="126">
        <f t="shared" si="3312"/>
        <v>1</v>
      </c>
      <c r="EM665" s="126">
        <f t="shared" si="3313"/>
        <v>1</v>
      </c>
      <c r="EO665" s="126">
        <f t="shared" si="3314"/>
        <v>1</v>
      </c>
      <c r="EP665" s="126">
        <f t="shared" si="3315"/>
        <v>1</v>
      </c>
      <c r="EQ665" s="126">
        <f t="shared" si="3316"/>
        <v>1</v>
      </c>
      <c r="ES665" s="126">
        <f t="shared" si="3317"/>
        <v>1</v>
      </c>
      <c r="ET665" s="126">
        <f t="shared" si="3318"/>
        <v>1</v>
      </c>
      <c r="EU665" s="126">
        <f t="shared" si="3319"/>
        <v>1</v>
      </c>
      <c r="EV665" s="126">
        <f t="shared" si="3320"/>
        <v>1</v>
      </c>
      <c r="EW665" s="126">
        <f t="shared" si="3411"/>
        <v>0</v>
      </c>
      <c r="EY665" s="126">
        <f t="shared" si="3321"/>
        <v>1</v>
      </c>
      <c r="EZ665" s="126">
        <f t="shared" si="3322"/>
        <v>1</v>
      </c>
      <c r="FA665" s="126">
        <f t="shared" si="3323"/>
        <v>1</v>
      </c>
      <c r="FC665" s="126">
        <f t="shared" si="3324"/>
        <v>0</v>
      </c>
      <c r="FD665" s="126" t="str">
        <f t="shared" si="3412"/>
        <v/>
      </c>
      <c r="FE665" s="126"/>
      <c r="FF665" s="126">
        <f t="shared" si="3325"/>
        <v>0</v>
      </c>
      <c r="FG665" s="126">
        <f t="shared" si="3326"/>
        <v>1</v>
      </c>
      <c r="FH665" s="126">
        <f t="shared" si="3327"/>
        <v>0</v>
      </c>
      <c r="FI665" s="126" t="str">
        <f t="shared" si="3413"/>
        <v/>
      </c>
      <c r="FJ665" s="126" t="str">
        <f t="shared" si="3414"/>
        <v/>
      </c>
      <c r="FK665" s="126" t="str">
        <f t="shared" si="3415"/>
        <v/>
      </c>
      <c r="FL665" s="126" t="str">
        <f t="shared" si="3416"/>
        <v/>
      </c>
      <c r="FN665" s="126" t="str">
        <f t="shared" si="3328"/>
        <v/>
      </c>
      <c r="FO665" s="126" t="str">
        <f t="shared" si="3417"/>
        <v/>
      </c>
      <c r="FP665" s="126" t="str">
        <f t="shared" si="3329"/>
        <v/>
      </c>
      <c r="FV665" s="126">
        <f t="shared" si="3330"/>
        <v>1</v>
      </c>
      <c r="FW665" s="126">
        <f t="shared" si="3331"/>
        <v>0</v>
      </c>
      <c r="FX665" s="126">
        <f t="shared" si="3332"/>
        <v>0</v>
      </c>
      <c r="GA665" s="126">
        <f t="shared" si="3333"/>
        <v>0</v>
      </c>
      <c r="GB665" s="126">
        <f t="shared" si="3334"/>
        <v>0</v>
      </c>
      <c r="GC665" s="126">
        <f t="shared" si="3335"/>
        <v>0</v>
      </c>
      <c r="GD665" s="126">
        <f t="shared" si="3336"/>
        <v>0</v>
      </c>
      <c r="GE665" s="126">
        <f t="shared" si="3337"/>
        <v>0</v>
      </c>
      <c r="GF665" s="126">
        <f t="shared" si="3338"/>
        <v>1</v>
      </c>
      <c r="GG665" s="126">
        <f t="shared" si="3339"/>
        <v>0</v>
      </c>
      <c r="GI665" s="126">
        <f t="shared" si="3340"/>
        <v>0</v>
      </c>
      <c r="GK665" s="126">
        <f t="shared" si="3341"/>
        <v>1</v>
      </c>
      <c r="GL665" s="126">
        <f t="shared" si="3342"/>
        <v>1</v>
      </c>
      <c r="GM665" s="126">
        <f t="shared" si="3343"/>
        <v>1</v>
      </c>
      <c r="GN665" s="126">
        <f t="shared" si="3344"/>
        <v>1</v>
      </c>
      <c r="GO665" s="126">
        <f t="shared" si="3345"/>
        <v>1</v>
      </c>
      <c r="GP665" s="126">
        <f t="shared" si="3346"/>
        <v>0</v>
      </c>
      <c r="GQ665" s="126">
        <f t="shared" si="3347"/>
        <v>1</v>
      </c>
      <c r="GS665" s="126" t="str">
        <f t="shared" si="3348"/>
        <v/>
      </c>
      <c r="GT665" s="126" t="str">
        <f t="shared" si="3349"/>
        <v/>
      </c>
      <c r="GU665" s="126">
        <f t="shared" si="3350"/>
        <v>0</v>
      </c>
      <c r="GV665" s="126">
        <f t="shared" si="3351"/>
        <v>0</v>
      </c>
      <c r="GW665" s="126">
        <f t="shared" si="3352"/>
        <v>0</v>
      </c>
      <c r="GX665" s="126">
        <f t="shared" si="3353"/>
        <v>0</v>
      </c>
      <c r="GY665" s="126">
        <f t="shared" si="3354"/>
        <v>0</v>
      </c>
      <c r="GZ665" s="126"/>
      <c r="HA665" s="126">
        <f t="shared" si="3355"/>
        <v>1</v>
      </c>
      <c r="HB665" s="126">
        <f t="shared" si="3356"/>
        <v>1</v>
      </c>
      <c r="HC665" s="126">
        <f t="shared" si="3357"/>
        <v>0</v>
      </c>
      <c r="HD665" s="126">
        <f t="shared" si="3358"/>
        <v>0</v>
      </c>
      <c r="HE665" s="126">
        <f t="shared" si="3359"/>
        <v>0</v>
      </c>
      <c r="HF665" s="126">
        <f t="shared" si="3360"/>
        <v>0</v>
      </c>
      <c r="HH665" s="126">
        <f t="shared" si="3361"/>
        <v>1</v>
      </c>
      <c r="HI665" s="126">
        <f t="shared" si="3362"/>
        <v>1</v>
      </c>
      <c r="HJ665" s="126">
        <f t="shared" si="3363"/>
        <v>1</v>
      </c>
      <c r="HK665" s="126">
        <f t="shared" si="3364"/>
        <v>0</v>
      </c>
      <c r="HL665" s="126">
        <f t="shared" si="3365"/>
        <v>0</v>
      </c>
      <c r="HM665" s="126">
        <f t="shared" si="3366"/>
        <v>0</v>
      </c>
      <c r="HO665" s="126" t="str">
        <f t="shared" si="3367"/>
        <v/>
      </c>
      <c r="HP665" s="126">
        <f t="shared" si="3368"/>
        <v>1</v>
      </c>
      <c r="HQ665" s="126" t="str">
        <f t="shared" si="3369"/>
        <v/>
      </c>
      <c r="HR665" s="122" t="str">
        <f t="shared" si="3370"/>
        <v/>
      </c>
      <c r="HS665" s="126" t="str">
        <f t="shared" si="3371"/>
        <v/>
      </c>
      <c r="HT665" s="122" t="str">
        <f t="shared" si="3372"/>
        <v/>
      </c>
      <c r="HU665" s="122" t="str">
        <f t="shared" si="3373"/>
        <v/>
      </c>
      <c r="HV665" s="126" t="str">
        <f t="shared" si="3374"/>
        <v/>
      </c>
      <c r="HW665" s="126" t="str">
        <f t="shared" si="3375"/>
        <v/>
      </c>
      <c r="HX665" s="126" t="str">
        <f t="shared" si="3376"/>
        <v/>
      </c>
      <c r="HZ665" s="126" t="str">
        <f t="shared" si="3377"/>
        <v/>
      </c>
      <c r="IA665" s="126">
        <f t="shared" si="3378"/>
        <v>0</v>
      </c>
      <c r="IB665" s="126" t="str">
        <f t="shared" si="3379"/>
        <v/>
      </c>
      <c r="IC665" s="126" t="str">
        <f t="shared" si="3380"/>
        <v/>
      </c>
      <c r="ID665" s="126" t="str">
        <f t="shared" si="3381"/>
        <v/>
      </c>
      <c r="IE665" s="126" t="str">
        <f t="shared" si="3382"/>
        <v/>
      </c>
      <c r="IF665" s="126" t="str">
        <f t="shared" si="3383"/>
        <v/>
      </c>
      <c r="IG665" s="126" t="str">
        <f t="shared" si="3384"/>
        <v/>
      </c>
      <c r="IH665" s="126" t="str">
        <f t="shared" si="3385"/>
        <v/>
      </c>
      <c r="II665" s="126" t="str">
        <f t="shared" si="3386"/>
        <v/>
      </c>
      <c r="IO665" s="128"/>
      <c r="IP665" s="128"/>
      <c r="IQ665" s="127"/>
      <c r="IR665" s="127"/>
      <c r="IX665" s="6"/>
      <c r="IY665" s="6"/>
      <c r="IZ665" s="7"/>
      <c r="JA665" s="7"/>
      <c r="JG665" s="12"/>
      <c r="JH665" s="12"/>
      <c r="JI665" s="13"/>
      <c r="JJ665" s="13"/>
      <c r="JN665" s="6"/>
      <c r="JO665" s="6"/>
      <c r="JQ665" s="11"/>
      <c r="JR665" s="11"/>
      <c r="JS665" s="12"/>
      <c r="JT665" s="13"/>
      <c r="JU665" s="12"/>
      <c r="JV665" s="12"/>
      <c r="JW665" s="97"/>
      <c r="JX665" s="13"/>
      <c r="JY665" s="13"/>
      <c r="JZ665" s="97"/>
      <c r="KA665" s="97"/>
      <c r="KB665" s="11"/>
      <c r="KC665" s="11"/>
      <c r="KD665" s="11"/>
      <c r="KE665" s="11"/>
    </row>
    <row r="666" spans="1:291" s="122" customFormat="1" x14ac:dyDescent="0.2">
      <c r="A666" s="146">
        <f t="shared" si="2545"/>
        <v>666</v>
      </c>
      <c r="B666" s="122" t="s">
        <v>201</v>
      </c>
      <c r="C666" s="2">
        <v>43067</v>
      </c>
      <c r="D666" s="126"/>
      <c r="E666" s="126"/>
      <c r="F666" s="126"/>
      <c r="G666" s="128">
        <v>107.087</v>
      </c>
      <c r="H666" s="128">
        <v>116.23</v>
      </c>
      <c r="I666" s="128">
        <v>124.235</v>
      </c>
      <c r="J666" s="127">
        <v>153.06</v>
      </c>
      <c r="K666" s="126"/>
      <c r="P666" s="128">
        <f t="shared" si="3258"/>
        <v>3432.7500000000005</v>
      </c>
      <c r="Q666" s="5">
        <f t="shared" si="3259"/>
        <v>3735.0000000000005</v>
      </c>
      <c r="R666" s="6">
        <f t="shared" si="3260"/>
        <v>3991.5</v>
      </c>
      <c r="S666" s="7">
        <f t="shared" si="3261"/>
        <v>4902</v>
      </c>
      <c r="Y666" s="127">
        <f t="shared" si="3262"/>
        <v>0</v>
      </c>
      <c r="Z666" s="126">
        <f t="shared" si="3263"/>
        <v>0</v>
      </c>
      <c r="AA666" s="126">
        <f t="shared" si="3264"/>
        <v>0</v>
      </c>
      <c r="AB666" s="126">
        <f t="shared" si="3265"/>
        <v>0</v>
      </c>
      <c r="AC666" s="126"/>
      <c r="AD666" s="126"/>
      <c r="AE666" s="126"/>
      <c r="AF666" s="126"/>
      <c r="AG666" s="126"/>
      <c r="AH666" s="127">
        <f t="shared" si="3245"/>
        <v>0</v>
      </c>
      <c r="AI666" s="127">
        <f t="shared" si="3246"/>
        <v>0</v>
      </c>
      <c r="AJ666" s="127">
        <f t="shared" si="3247"/>
        <v>0</v>
      </c>
      <c r="AK666" s="127">
        <f t="shared" si="3248"/>
        <v>0</v>
      </c>
      <c r="AL666" s="127">
        <f t="shared" si="3249"/>
        <v>0</v>
      </c>
      <c r="AM666" s="127">
        <f t="shared" si="3250"/>
        <v>0</v>
      </c>
      <c r="AN666" s="127">
        <f t="shared" si="3251"/>
        <v>0</v>
      </c>
      <c r="AO666" s="127">
        <f t="shared" si="3252"/>
        <v>0</v>
      </c>
      <c r="AP666" s="127">
        <f t="shared" si="3253"/>
        <v>0</v>
      </c>
      <c r="AQ666" s="127">
        <f t="shared" si="3254"/>
        <v>0</v>
      </c>
      <c r="AR666" s="127">
        <f t="shared" si="3255"/>
        <v>0</v>
      </c>
      <c r="AS666" s="127">
        <f t="shared" si="3256"/>
        <v>0</v>
      </c>
      <c r="AT666" s="127">
        <f t="shared" si="3257"/>
        <v>0</v>
      </c>
      <c r="AU666" s="126"/>
      <c r="BA666" s="11"/>
      <c r="BB666" s="11"/>
      <c r="BC666" s="12"/>
      <c r="BD666" s="13"/>
      <c r="BJ666" s="11"/>
      <c r="BK666" s="11"/>
      <c r="BL666" s="11"/>
      <c r="BM666" s="11"/>
      <c r="BN666" s="11"/>
      <c r="BO666" s="11"/>
      <c r="BP666" s="11"/>
      <c r="BQ666" s="126"/>
      <c r="BR666" s="11"/>
      <c r="BS666" s="11"/>
      <c r="BT666" s="11"/>
      <c r="BU666" s="11"/>
      <c r="BV666" s="11"/>
      <c r="BY666" s="126"/>
      <c r="BZ666" s="126"/>
      <c r="CB666" s="126"/>
      <c r="CC666" s="126"/>
      <c r="CD666" s="126"/>
      <c r="CE666" s="126" t="str">
        <f t="shared" si="3419"/>
        <v/>
      </c>
      <c r="CF666" s="126"/>
      <c r="CG666" s="126"/>
      <c r="CH666" s="126"/>
      <c r="CI666" s="126"/>
      <c r="CJ666" s="126"/>
      <c r="CK666" s="126"/>
      <c r="CL666" s="126"/>
      <c r="CM666" s="126"/>
      <c r="CN666" s="126"/>
      <c r="CO666" s="126"/>
      <c r="CP666" s="126"/>
      <c r="CQ666" s="126"/>
      <c r="CS666" s="126"/>
      <c r="CT666" s="126"/>
      <c r="CU666" s="126"/>
      <c r="CV666" s="126" t="str">
        <f t="shared" si="3420"/>
        <v/>
      </c>
      <c r="CW666" s="126"/>
      <c r="CX666" s="126"/>
      <c r="CY666" s="126"/>
      <c r="CZ666" s="126"/>
      <c r="DA666" s="126"/>
      <c r="DB666" s="126"/>
      <c r="DC666" s="126"/>
      <c r="DD666" s="126"/>
      <c r="DE666" s="126"/>
      <c r="DF666" s="126"/>
      <c r="DG666" s="126"/>
      <c r="DH666" s="126"/>
      <c r="DI666" s="126"/>
      <c r="DJ666" s="126"/>
      <c r="DK666" s="126"/>
      <c r="DL666" s="126"/>
      <c r="DM666" s="126"/>
      <c r="DN666" s="126"/>
      <c r="DO666" s="126"/>
      <c r="DP666" s="126"/>
      <c r="DQ666" s="126"/>
      <c r="DR666" s="126"/>
      <c r="DS666" s="126"/>
      <c r="DT666" s="126"/>
      <c r="DU666" s="126"/>
      <c r="DV666" s="126"/>
      <c r="DW666" s="126"/>
      <c r="DX666" s="126"/>
      <c r="DY666" s="126"/>
      <c r="EA666" s="126"/>
      <c r="EB666" s="126"/>
      <c r="EC666" s="126"/>
      <c r="ED666" s="126"/>
      <c r="EF666" s="126"/>
      <c r="EG666" s="126"/>
      <c r="EH666" s="126"/>
      <c r="EI666" s="126"/>
      <c r="EK666" s="126"/>
      <c r="EL666" s="126"/>
      <c r="EM666" s="126"/>
      <c r="EO666" s="126"/>
      <c r="EP666" s="126"/>
      <c r="EQ666" s="126"/>
      <c r="ES666" s="126"/>
      <c r="ET666" s="126"/>
      <c r="EU666" s="126"/>
      <c r="EV666" s="126"/>
      <c r="EW666" s="126"/>
      <c r="EY666" s="126"/>
      <c r="EZ666" s="126"/>
      <c r="FA666" s="126"/>
      <c r="FC666" s="126"/>
      <c r="FD666" s="126"/>
      <c r="FE666" s="126"/>
      <c r="FF666" s="126"/>
      <c r="FG666" s="126"/>
      <c r="FH666" s="126"/>
      <c r="FI666" s="126"/>
      <c r="FJ666" s="126"/>
      <c r="FK666" s="126"/>
      <c r="FL666" s="126"/>
      <c r="FN666" s="126"/>
      <c r="FO666" s="126"/>
      <c r="FP666" s="126"/>
      <c r="FV666" s="126"/>
      <c r="FW666" s="126"/>
      <c r="FX666" s="126"/>
      <c r="GA666" s="126"/>
      <c r="GB666" s="126"/>
      <c r="GC666" s="126"/>
      <c r="GD666" s="126"/>
      <c r="GE666" s="126"/>
      <c r="GF666" s="126"/>
      <c r="GG666" s="126"/>
      <c r="GI666" s="126"/>
      <c r="GK666" s="126"/>
      <c r="GL666" s="126"/>
      <c r="GM666" s="126"/>
      <c r="GN666" s="126"/>
      <c r="GO666" s="126"/>
      <c r="GP666" s="126"/>
      <c r="GQ666" s="126"/>
      <c r="GS666" s="126"/>
      <c r="GT666" s="126"/>
      <c r="GU666" s="126"/>
      <c r="GV666" s="126"/>
      <c r="GW666" s="126"/>
      <c r="GX666" s="126"/>
      <c r="GY666" s="126"/>
      <c r="GZ666" s="126"/>
      <c r="HA666" s="126"/>
      <c r="HB666" s="126"/>
      <c r="HC666" s="126"/>
      <c r="HD666" s="126"/>
      <c r="HE666" s="126"/>
      <c r="HF666" s="126"/>
      <c r="HH666" s="126"/>
      <c r="HI666" s="126"/>
      <c r="HJ666" s="126"/>
      <c r="HK666" s="126"/>
      <c r="HL666" s="126"/>
      <c r="HM666" s="126"/>
      <c r="HO666" s="126"/>
      <c r="HP666" s="126"/>
      <c r="HQ666" s="126"/>
      <c r="HS666" s="126"/>
      <c r="HV666" s="126"/>
      <c r="HW666" s="126"/>
      <c r="HX666" s="126"/>
      <c r="HZ666" s="126"/>
      <c r="IA666" s="126"/>
      <c r="IB666" s="126"/>
      <c r="IC666" s="126"/>
      <c r="ID666" s="126"/>
      <c r="IE666" s="126"/>
      <c r="IF666" s="126"/>
      <c r="IG666" s="126"/>
      <c r="IH666" s="126"/>
      <c r="II666" s="126"/>
      <c r="IO666" s="128"/>
      <c r="IP666" s="128"/>
      <c r="IQ666" s="127"/>
      <c r="IR666" s="127"/>
      <c r="IX666" s="6"/>
      <c r="IY666" s="6"/>
      <c r="IZ666" s="7"/>
      <c r="JA666" s="7"/>
      <c r="JG666" s="12"/>
      <c r="JH666" s="12"/>
      <c r="JI666" s="13"/>
      <c r="JJ666" s="13"/>
      <c r="JN666" s="6"/>
      <c r="JO666" s="6"/>
      <c r="JQ666" s="11"/>
      <c r="JR666" s="11"/>
      <c r="JS666" s="12"/>
      <c r="JT666" s="13"/>
      <c r="JU666" s="12"/>
      <c r="JV666" s="12"/>
      <c r="JW666" s="97"/>
      <c r="JX666" s="13"/>
      <c r="JY666" s="13"/>
      <c r="JZ666" s="97"/>
      <c r="KA666" s="97"/>
      <c r="KB666" s="11"/>
      <c r="KC666" s="11"/>
      <c r="KD666" s="11"/>
      <c r="KE666" s="11"/>
    </row>
    <row r="667" spans="1:291" s="122" customFormat="1" x14ac:dyDescent="0.2">
      <c r="A667" s="146">
        <f t="shared" si="2545"/>
        <v>667</v>
      </c>
      <c r="C667" s="2">
        <v>43068</v>
      </c>
      <c r="D667" s="126"/>
      <c r="E667" s="126"/>
      <c r="F667" s="126"/>
      <c r="G667" s="128">
        <v>107.08499999999999</v>
      </c>
      <c r="H667" s="128">
        <v>116.2</v>
      </c>
      <c r="I667" s="128">
        <v>124.15</v>
      </c>
      <c r="J667" s="127">
        <v>152.06</v>
      </c>
      <c r="K667" s="126"/>
      <c r="P667" s="128">
        <f t="shared" si="3258"/>
        <v>3432.4999999999995</v>
      </c>
      <c r="Q667" s="5">
        <f t="shared" si="3259"/>
        <v>3732.0000000000005</v>
      </c>
      <c r="R667" s="6">
        <f t="shared" si="3260"/>
        <v>3983.0000000000005</v>
      </c>
      <c r="S667" s="7">
        <f t="shared" si="3261"/>
        <v>4870</v>
      </c>
      <c r="Y667" s="127">
        <f t="shared" si="3262"/>
        <v>0.25000000000090949</v>
      </c>
      <c r="Z667" s="126">
        <f t="shared" si="3263"/>
        <v>3</v>
      </c>
      <c r="AA667" s="126">
        <f t="shared" si="3264"/>
        <v>8.4999999999995453</v>
      </c>
      <c r="AB667" s="126">
        <f t="shared" si="3265"/>
        <v>32</v>
      </c>
      <c r="AC667" s="126"/>
      <c r="AD667" s="126"/>
      <c r="AE667" s="126"/>
      <c r="AF667" s="126"/>
      <c r="AG667" s="126"/>
      <c r="AH667" s="127">
        <f t="shared" si="3245"/>
        <v>1.499999999998181</v>
      </c>
      <c r="AI667" s="127">
        <f t="shared" si="3246"/>
        <v>1.2999999999981808</v>
      </c>
      <c r="AJ667" s="127">
        <f t="shared" si="3247"/>
        <v>2.099999999999727</v>
      </c>
      <c r="AK667" s="127">
        <f t="shared" si="3248"/>
        <v>2.6666666666663632</v>
      </c>
      <c r="AL667" s="127">
        <f t="shared" si="3249"/>
        <v>1.2499999999997726</v>
      </c>
      <c r="AM667" s="127">
        <f t="shared" si="3250"/>
        <v>2.1666666666671208</v>
      </c>
      <c r="AN667" s="127">
        <f t="shared" si="3251"/>
        <v>4.3000000000004555</v>
      </c>
      <c r="AO667" s="127">
        <f t="shared" si="3252"/>
        <v>1</v>
      </c>
      <c r="AP667" s="127">
        <f t="shared" si="3253"/>
        <v>0.50000000000272848</v>
      </c>
      <c r="AQ667" s="127">
        <f t="shared" si="3254"/>
        <v>1.833333333332424</v>
      </c>
      <c r="AR667" s="127">
        <f t="shared" si="3255"/>
        <v>2.8999999999979993</v>
      </c>
      <c r="AS667" s="127">
        <f t="shared" si="3256"/>
        <v>4.1111111111111107</v>
      </c>
      <c r="AT667" s="127">
        <f t="shared" si="3257"/>
        <v>3.7666666666648476</v>
      </c>
      <c r="AU667" s="126"/>
      <c r="BA667" s="11">
        <f t="shared" ref="BA667:BA698" si="3422">P667-P666</f>
        <v>-0.25000000000090949</v>
      </c>
      <c r="BB667" s="11">
        <f t="shared" ref="BB667:BB698" si="3423">Q667-Q666</f>
        <v>-3</v>
      </c>
      <c r="BC667" s="12">
        <f t="shared" ref="BC667:BC698" si="3424">R667-R666</f>
        <v>-8.4999999999995453</v>
      </c>
      <c r="BD667" s="13">
        <f t="shared" ref="BD667:BD698" si="3425">S667-S666</f>
        <v>-32</v>
      </c>
      <c r="BJ667" s="11">
        <f t="shared" ref="BJ667:BJ698" si="3426">((BA667*2)-(BB667/BJ$3))</f>
        <v>1.499999999998181</v>
      </c>
      <c r="BK667" s="11">
        <f t="shared" ref="BK667:BK698" si="3427">((BA667*2)-(BB667/BK$3))</f>
        <v>1.2999999999981808</v>
      </c>
      <c r="BL667" s="11">
        <f t="shared" ref="BL667:BL698" si="3428">BB667-(BC667/BL$3)</f>
        <v>2.099999999999727</v>
      </c>
      <c r="BM667" s="11">
        <f t="shared" ref="BM667:BM698" si="3429">BB667-(BC667/BM$3)</f>
        <v>2.6666666666663632</v>
      </c>
      <c r="BN667" s="11">
        <f t="shared" ref="BN667:BN698" si="3430">BB667-(BC667/BN$3)</f>
        <v>1.2499999999997726</v>
      </c>
      <c r="BO667" s="11">
        <f t="shared" ref="BO667:BO698" si="3431">BC667-(BD667/BO$3)</f>
        <v>2.1666666666671208</v>
      </c>
      <c r="BP667" s="11">
        <f t="shared" ref="BP667:BP698" si="3432">BC667-(BD667/BP$3)</f>
        <v>4.3000000000004555</v>
      </c>
      <c r="BQ667" s="126">
        <v>1</v>
      </c>
      <c r="BR667" s="11">
        <f t="shared" ref="BR667:BR698" si="3433">-(BK667*BK$3-BM667)</f>
        <v>0.50000000000272848</v>
      </c>
      <c r="BS667" s="11">
        <f t="shared" ref="BS667:BS698" si="3434">-(BM667*BM$3-BO667)</f>
        <v>-1.833333333332424</v>
      </c>
      <c r="BT667" s="11">
        <f t="shared" ref="BT667:BT698" si="3435">((BA667*2)-(BC667/BT$3))</f>
        <v>2.8999999999979993</v>
      </c>
      <c r="BU667" s="11">
        <f t="shared" ref="BU667:BU698" si="3436">BB667-(BD667/BU$3)</f>
        <v>4.1111111111111107</v>
      </c>
      <c r="BV667" s="11">
        <f t="shared" ref="BV667:BV698" si="3437">(BA667*2)-(BD667/BV$3)</f>
        <v>3.7666666666648476</v>
      </c>
      <c r="BY667" s="126"/>
      <c r="BZ667" s="126"/>
      <c r="CA667" s="122">
        <f t="shared" ref="CA667:CA698" si="3438">BB667-BD667/4.5</f>
        <v>4.1111111111111107</v>
      </c>
      <c r="CB667" s="126">
        <f t="shared" ref="CB667:CB698" si="3439">IF(OR(BA667=0,BK667=0),1,IF(BA667&gt;0,IF(BK667&gt;0,1,0),IF(BK667&lt;0,1,0)))</f>
        <v>0</v>
      </c>
      <c r="CC667" s="126">
        <f t="shared" ref="CC667:CC698" si="3440">IF(OR(BB667=0,BK667=0),1,IF(BB667&gt;0,IF(BK667&gt;0,1,0),IF(BK667&lt;0,1,0)))</f>
        <v>0</v>
      </c>
      <c r="CD667" s="126">
        <f t="shared" ref="CD667:CD698" si="3441">IF(OR(BC667=0,BK667=0),1,IF(BC667&gt;0,IF(BK667&gt;0,1,0),IF(BK667&lt;0,1,0)))</f>
        <v>0</v>
      </c>
      <c r="CE667" s="126">
        <f t="shared" si="3419"/>
        <v>0</v>
      </c>
      <c r="CF667" s="126">
        <f t="shared" ref="CF667:CF698" si="3442">IF(OR(AND(BD667&gt;-0.001,BD667&lt;0.001),AND(BK667&gt;-0.001,BK667&lt;0.001)),0,IF(BD667&gt;0,IF(BK667&gt;0,1,0),IF(BK667&lt;0,1,0)))</f>
        <v>0</v>
      </c>
      <c r="CG667" s="126" t="str">
        <f t="shared" ref="CG667:CG698" si="3443">IF(CE667=0,"",IF(OR(BK667=0,BO667=0),1,IF(BK667&gt;0,IF(BO667&gt;0,1,0),IF(BO667&lt;0,1,0))))</f>
        <v/>
      </c>
      <c r="CH667" s="126">
        <f t="shared" ref="CH667:CH698" si="3444">IF(DJ667=0,IF(AND(BK667&gt;-0.001,BD667&lt;0.001),1,IF(AND(BK667&lt;0.001,BD667&gt;-0.001),1,0)),"")</f>
        <v>1</v>
      </c>
      <c r="CI667" s="126">
        <f t="shared" ref="CI667:CI698" si="3445">IF(CV667=0,IF(AND(BK667&gt;-0.001,BD667&lt;0.001),1,IF(AND(BK667&lt;0.001,BD667&gt;-0.001),1,0)),"")</f>
        <v>1</v>
      </c>
      <c r="CJ667" s="126" t="str">
        <f t="shared" ref="CJ667:CJ698" si="3446">IF(DI667=1,IF(AND(BK667&gt;-0.001,BD667&lt;0.001),1,IF(AND(BK667&lt;0.001,BD667&gt;-0.001),1,0)),"")</f>
        <v/>
      </c>
      <c r="CK667" s="126" t="str">
        <f t="shared" ref="CK667:CK698" si="3447">IF(CV667=1,IF(AND(BK667&gt;-0.001,BD667&lt;0.001),1,IF(AND(BK667&lt;0.001,BD667&gt;-0.001),1,0)),"")</f>
        <v/>
      </c>
      <c r="CL667" s="126">
        <f t="shared" ref="CL667:CL698" si="3448">IF(OR(BK667=0,BM667=0),1,IF(BK667&gt;0,IF(BM667&gt;0,1,0),IF(BM667&lt;0,1,0)))</f>
        <v>1</v>
      </c>
      <c r="CM667" s="126">
        <f t="shared" ref="CM667:CM698" si="3449">IF(CL667=1,IF(OR(BD667=0,BK667=0),1,IF(BD667&gt;0,IF(BK667&lt;0,1,0),IF(BK667&gt;0,1,0))),"")</f>
        <v>1</v>
      </c>
      <c r="CN667" s="126">
        <f t="shared" ref="CN667:CN698" si="3450">IF(CE667=0,IF(OR(BK667=0,BM667=0),1,IF(BK667&gt;0,IF(BM667&gt;0,1,0),IF(BM667&lt;0,1,0))),"")</f>
        <v>1</v>
      </c>
      <c r="CO667" s="126" t="str">
        <f t="shared" ref="CO667:CO698" si="3451">IF(CE667=1,IF(OR(BK667=0,BM667=0),1,IF(BK667&gt;0,IF(BM667&gt;0,1,0),IF(BM667&lt;0,1,0))),"")</f>
        <v/>
      </c>
      <c r="CP667" s="126" t="str">
        <f t="shared" ref="CP667:CP698" si="3452">IF(CB667=1,IF(OR(BK667=0,BM667=0),1,IF(BK667&gt;0,IF(BM667&gt;0,1,0),IF(BM667&lt;0,1,0))),"")</f>
        <v/>
      </c>
      <c r="CQ667" s="126">
        <f t="shared" ref="CQ667:CQ698" si="3453">IF(CB667=0,IF(OR(BK667=0,BM667=0),1,IF(BK667&gt;0,IF(BM667&gt;0,1,0),IF(BM667&lt;0,1,0))),"")</f>
        <v>1</v>
      </c>
      <c r="CS667" s="126">
        <f t="shared" ref="CS667:CS698" si="3454">IF(OR(BA667=0,BM667=0),1,IF(BA667&gt;0,IF(BM667&gt;0,1,0),IF(BM667&lt;0,1,0)))</f>
        <v>0</v>
      </c>
      <c r="CT667" s="126">
        <f t="shared" ref="CT667:CT698" si="3455">IF(OR(BB667=0,BM667=0),1,IF(BB667&gt;0,IF(BM667&gt;0,1,0),IF(BM667&lt;0,1,0)))</f>
        <v>0</v>
      </c>
      <c r="CU667" s="126">
        <f t="shared" ref="CU667:CU698" si="3456">IF(OR(BC667=0,BM667=0),1,IF(BC667&gt;0,IF(BM667&gt;0,1,0),IF(BM667&lt;0,1,0)))</f>
        <v>0</v>
      </c>
      <c r="CV667" s="126">
        <f t="shared" si="3420"/>
        <v>0</v>
      </c>
      <c r="CW667" s="126">
        <f t="shared" ref="CW667:CW698" si="3457">IF(AND(BC667&gt;-0.0001,BD667 &gt;-0.0001),1,IF(AND(BC667&lt;0.0001,BD667&lt;0.0001),1,""))</f>
        <v>1</v>
      </c>
      <c r="CX667" s="126" t="str">
        <f t="shared" ref="CX667:CX698" si="3458">IF(CV667=1,1,"")</f>
        <v/>
      </c>
      <c r="CY667" s="126" t="str">
        <f t="shared" ref="CY667:CY698" si="3459">IF(CX667=1,IF(OR(BA667=0,BK667=0),1,IF(BA667&gt;0,IF(BK667&gt;0,1,0),IF(BK667&lt;0,1,0))),"")</f>
        <v/>
      </c>
      <c r="CZ667" s="126" t="str">
        <f t="shared" ref="CZ667:CZ698" si="3460">IF(CX667=1,IF(OR(BD667=0,BK667=0),1,IF(BD667&gt;0,IF(BK667&gt;0,1,0),IF(BK667&lt;0,1,0))),"")</f>
        <v/>
      </c>
      <c r="DA667" s="126" t="str">
        <f t="shared" ref="DA667:DA698" si="3461">IF(CX667=1,IF(OR(BD667=0,BO667=0),1,IF(BD667&gt;0,IF(BO667&gt;0,1,0),IF(BO667&lt;0,1,0))),"")</f>
        <v/>
      </c>
      <c r="DB667" s="126">
        <f t="shared" ref="DB667:DB698" si="3462">IF(CX667="",IF(OR(BD667=0,BO667=0),1,IF(BD667&gt;0,IF(BO667&gt;0,1,0),IF(BO667&lt;0,1,0))),"")</f>
        <v>0</v>
      </c>
      <c r="DC667" s="126">
        <f t="shared" ref="DC667:DC698" si="3463">IF(DJ667=0,IF(AND(BM667&gt;-0.001,BD667&lt;0.001),1,IF(AND(BM667&lt;0.001,BD667&gt;-0.001),1,0)),"")</f>
        <v>1</v>
      </c>
      <c r="DD667" s="126" t="str">
        <f t="shared" ref="DD667:DD698" si="3464">IF(DJ667=1,IF(AND(BM667&gt;-0.001,BD667&lt;0.001),1,IF(AND(BM667&lt;0.001,BD667&gt;-0.001),1,0)),"")</f>
        <v/>
      </c>
      <c r="DE667" s="126" t="str">
        <f t="shared" ref="DE667:DE698" si="3465">IF(DD667="",IF(CV667+DC667=1,"",1),IF(CV667+DD667=1,"",1))</f>
        <v/>
      </c>
      <c r="DF667" s="126"/>
      <c r="DG667" s="126">
        <f t="shared" si="3421"/>
        <v>0</v>
      </c>
      <c r="DH667" s="126">
        <f t="shared" ref="DH667:DH698" si="3466">IF(OR(BB667=0,BO667=0),1,IF(BB667&gt;0,IF(BO667&gt;0,1,0),IF(BO667&lt;0,1,0)))</f>
        <v>0</v>
      </c>
      <c r="DI667" s="126">
        <f t="shared" ref="DI667:DI698" si="3467">IF(OR(BC667=0,BO667=0),1,IF(BC667&gt;0,IF(BO667&gt;0,1,0),IF(BO667&lt;0,1,0)))</f>
        <v>0</v>
      </c>
      <c r="DJ667" s="126">
        <f t="shared" ref="DJ667:DJ698" si="3468">IF(OR(BD667=0,BO667=0),1,IF(BD667&gt;0,IF(BO667&gt;0,1,0),IF(BO667&lt;0,1,0)))</f>
        <v>0</v>
      </c>
      <c r="DK667" s="126">
        <f t="shared" ref="DK667:DK698" si="3469">IF(DJ667=0,IF(OR(BD667=0,BM667=0),1,IF(BD667&gt;0,IF(BM667&gt;0,1,0),IF(BM667&lt;0,1,0))),"")</f>
        <v>0</v>
      </c>
      <c r="DL667" s="126"/>
      <c r="DM667" s="126">
        <f t="shared" ref="DM667:DM698" si="3470">IF(DJ667=0,IF(OR(BK667=0,BM667=0),1,IF(BK667&gt;0,IF(BM667&gt;0,1,0),IF(BM667&lt;0,1,0))),"")</f>
        <v>1</v>
      </c>
      <c r="DN667" s="126" t="str">
        <f t="shared" ref="DN667:DN698" si="3471">IF(DJ667=1,IF(OR(BD667=0,BM667=0),1,IF(BD667&gt;0,IF(BM667&gt;0,1,0),IF(BM667&lt;0,1,0))),"")</f>
        <v/>
      </c>
      <c r="DO667" s="126" t="str">
        <f t="shared" ref="DO667:DO698" si="3472">IF(DJ667=1,IF(OR(BK667=0,BM667=0),1,IF(BK667&gt;0,IF(BM667&gt;0,1,0),IF(BM667&lt;0,1,0))),"")</f>
        <v/>
      </c>
      <c r="DP667" s="126" t="str">
        <f t="shared" ref="DP667:DP698" si="3473">IF(DJ667=1,IF(OR(BD667=0,BK667=0),1,IF(BD667&gt;0,IF(BK667&gt;0,1,0),IF(BK667&lt;0,1,0))),"")</f>
        <v/>
      </c>
      <c r="DQ667" s="126" t="str">
        <f t="shared" ref="DQ667:DQ698" si="3474">IF(DJ667=1,IF(OR(BK667=0,BM667=0),1,IF(BK667&gt;0,IF(BM667&gt;0,1,0),IF(BM667&lt;0,1,0))),"")</f>
        <v/>
      </c>
      <c r="DR667" s="126" t="str">
        <f t="shared" ref="DR667:DR698" si="3475">IF(DJ667=1,IF(OR(BM667=0,BP667=0),1,IF(BM667&gt;0,IF(BP667&gt;0,1,0),IF(BP667&lt;0,1,0))),"")</f>
        <v/>
      </c>
      <c r="DS667" s="126" t="str">
        <f t="shared" ref="DS667:DS698" si="3476">IF(DJ667=1,IF(OR(BM667=0,BT667=0),1,IF(BM667&gt;0,IF(BT667&gt;0,1,0),IF(BT667&lt;0,1,0))),"")</f>
        <v/>
      </c>
      <c r="DT667" s="126" t="str">
        <f t="shared" ref="DT667:DT698" si="3477">IF(DJ667=1,IF(OR(BM667=0,BU667=0),1,IF(BM667&gt;0,IF(BU667&gt;0,1,0),IF(BU667&lt;0,1,0))),"")</f>
        <v/>
      </c>
      <c r="DU667" s="126" t="str">
        <f t="shared" ref="DU667:DU698" si="3478">IF(DJ667=1,IF(OR(AND(BO667&gt;-0.001,BM667&lt;0.001, BK667&lt;0.001),AND(BO667&lt;0.001,BM667&gt;-0.001,BK667&gt;-0.001)),1,0),"")</f>
        <v/>
      </c>
      <c r="DV667" s="126">
        <f t="shared" ref="DV667:DV698" si="3479">IF(OR(AND(BD667&gt;-0.001, BD667 &lt;0.001),AND(BO667&gt;-0.001,BO667&lt;0.001)),1,IF(BD667&gt;-0.001,IF(BO667&gt;-0.001,1,0),IF(BO667&lt;0.001,1,0)))</f>
        <v>0</v>
      </c>
      <c r="DW667" s="126">
        <f t="shared" ref="DW667:DW698" si="3480">IF(OR(AND(BD667&gt;0, BC667 &lt;0),AND(BD667&lt;0, BC667 &gt;0)),1,0)</f>
        <v>0</v>
      </c>
      <c r="DX667" s="126" t="str">
        <f t="shared" ref="DX667:DX698" si="3481">IF(DW667=1,IF(OR(AND(BD667&gt;0,BM667&lt;0.001),AND(BD667&lt;0,BM667&gt;-0.001)),1,0),"")</f>
        <v/>
      </c>
      <c r="DY667" s="126" t="str">
        <f t="shared" ref="DY667:DY698" si="3482">IF(DK667=1,IF(OR(AND(BK667&gt;-0.001,BM667&gt;-0.001),AND(BK667&lt;0.001,BM667&lt;0.001)),1,0),"")</f>
        <v/>
      </c>
      <c r="EA667" s="126">
        <f t="shared" ref="EA667:EA698" si="3483">IF(OR(BA667=0,BU667=0),1,IF(BA667&gt;0,IF(BU667&gt;0,1,0),IF(BU667&lt;0,1,0)))</f>
        <v>0</v>
      </c>
      <c r="EB667" s="126">
        <f t="shared" ref="EB667:EB698" si="3484">IF(OR(BB667=0,BU667=0),1,IF(BB667&gt;0,IF(BU667&gt;0,1,0),IF(BU667&lt;0,1,0)))</f>
        <v>0</v>
      </c>
      <c r="EC667" s="126">
        <f t="shared" ref="EC667:EC698" si="3485">IF(OR(BC667=0,BU667=0),1,IF(BC667&gt;0,IF(BU667&gt;0,1,0),IF(BU667&lt;0,1,0)))</f>
        <v>0</v>
      </c>
      <c r="ED667" s="126">
        <f t="shared" ref="ED667:ED698" si="3486">IF(OR(BD667=0,BU667=0),1,IF(BD667&gt;0,IF(BU667&gt;0,1,0),IF(BU667&lt;0,1,0)))</f>
        <v>0</v>
      </c>
      <c r="EF667" s="126">
        <f t="shared" ref="EF667:EF698" si="3487">IF(BA667&gt;0,IF(BS667&gt;0,1,0),IF(BS667&lt;0,1,0))</f>
        <v>1</v>
      </c>
      <c r="EG667" s="126">
        <f t="shared" ref="EG667:EG698" si="3488">IF(BB667&gt;0,IF(BS667&gt;0,1,0),IF(BS667&lt;0,1,0))</f>
        <v>1</v>
      </c>
      <c r="EH667" s="126">
        <f t="shared" ref="EH667:EH698" si="3489">IF(BC667&gt;0,IF(BS667&gt;0,1,0),IF(BS667&lt;0,1,0))</f>
        <v>1</v>
      </c>
      <c r="EI667" s="126">
        <f t="shared" ref="EI667:EI698" si="3490">IF(BD667&gt;0,IF(BS667&gt;0,1,0),IF(BS667&lt;0,1,0))</f>
        <v>1</v>
      </c>
      <c r="EK667" s="126">
        <f t="shared" ref="EK667:EK698" si="3491">IF(OR(BA667=0,BB667=0),1,IF(BA667&gt;0,IF(BB667&gt;0,1,0),IF(BB667&lt;0,1,0)))</f>
        <v>1</v>
      </c>
      <c r="EL667" s="126">
        <f t="shared" ref="EL667:EL698" si="3492">IF(OR(BA667=0,BC667=0),1,IF(BA667&gt;0,IF(BC667&gt;0,1,0),IF(BC667&lt;0,1,0)))</f>
        <v>1</v>
      </c>
      <c r="EM667" s="126">
        <f t="shared" ref="EM667:EM698" si="3493">IF(OR(BA667=0,BD667=0),1,IF(BA667&gt;0,IF(BD667&gt;0,1,0),IF(BD667&lt;0,1,0)))</f>
        <v>1</v>
      </c>
      <c r="EO667" s="126">
        <f t="shared" ref="EO667:EO698" si="3494">IF(OR(BA667=0,BB667=0),1,IF(BB667&gt;0,IF(BA667&gt;0,1,0),IF(BA667&lt;0,1,0)))</f>
        <v>1</v>
      </c>
      <c r="EP667" s="126">
        <f t="shared" ref="EP667:EP698" si="3495">IF(OR(BB667=0,BC667=0),1,IF(BB667&gt;0,IF(BC667&gt;0,1,0),IF(BC667&lt;0,1,0)))</f>
        <v>1</v>
      </c>
      <c r="EQ667" s="126">
        <f t="shared" ref="EQ667:EQ698" si="3496">IF(OR(BB667=0,BD667=0),1,IF(BB667&gt;0,IF(BD667&gt;0,1,0),IF(BD667&lt;0,1,0)))</f>
        <v>1</v>
      </c>
      <c r="ES667" s="126">
        <f t="shared" ref="ES667:ES698" si="3497">IF(OR(BC667=0,BA667=0),1,IF(BC667&gt;0,IF(BA667&gt;0,1,0),IF(BA667&lt;0,1,0)))</f>
        <v>1</v>
      </c>
      <c r="ET667" s="126">
        <f t="shared" ref="ET667:ET698" si="3498">IF(OR(BC667=0,BB667=0),1,IF(BC667&gt;0,IF(BB667&gt;0,1,0),IF(BB667&lt;0,1,0)))</f>
        <v>1</v>
      </c>
      <c r="EU667" s="126">
        <f t="shared" ref="EU667:EU698" si="3499">IF(OR(BC667=0,BD667=0),1,IF(BC667&gt;0,IF(BD667&gt;0,1,0),IF(BD667&lt;0,1,0)))</f>
        <v>1</v>
      </c>
      <c r="EV667" s="126">
        <f t="shared" ref="EV667:EV698" si="3500">IF(AND(BC667&gt;-0.0001,BD667 &gt;-0.0001),1,IF(AND(BC667&lt;0.0001,BD667&lt;0.0001),1,""))</f>
        <v>1</v>
      </c>
      <c r="EW667" s="126">
        <f t="shared" ref="EW667:EW698" si="3501">IF(EU667=1,IF(OR(BD667=0,BM667=0),1,IF(BD667&gt;0,IF(BM667&gt;0,1,0),IF(BM667&lt;0,1,0))),"")</f>
        <v>0</v>
      </c>
      <c r="EY667" s="126">
        <f t="shared" ref="EY667:EY698" si="3502">IF(OR(BD667=0,BA667=0),1,IF(BD667&gt;0,IF(BA667&gt;0,1,0),IF(BA667&lt;0,1,0)))</f>
        <v>1</v>
      </c>
      <c r="EZ667" s="126">
        <f t="shared" ref="EZ667:EZ698" si="3503">IF(OR(BD667=0,BB667=0),1,IF(BD667&gt;0,IF(BB667&gt;0,1,0),IF(BB667&lt;0,1,0)))</f>
        <v>1</v>
      </c>
      <c r="FA667" s="126">
        <f t="shared" ref="FA667:FA698" si="3504">IF(OR(BD667=0,BC667=0),1,IF(BD667&gt;0,IF(BC667&gt;0,1,0),IF(BC667&lt;0,1,0)))</f>
        <v>1</v>
      </c>
      <c r="FC667" s="126">
        <f t="shared" ref="FC667:FC698" si="3505">IF(OR(BM667=0,BO667=0),1,IF(BM667&gt;0,IF(BO667&gt;0,1,0),IF(BO667&lt;0,1,0)))</f>
        <v>1</v>
      </c>
      <c r="FD667" s="126">
        <f t="shared" ref="FD667:FD698" si="3506">IF(FC667=1,IF(AND(BD667&gt;0,BO667&lt;0),1,IF(AND(BD667&lt;0,BO667&gt;0),1,0)),"")</f>
        <v>1</v>
      </c>
      <c r="FE667" s="126"/>
      <c r="FF667" s="126">
        <f t="shared" ref="FF667:FF698" si="3507">IF(OR(BK667=0,BM667=0),1,IF(BK667&gt;0,IF(BM667&gt;0,1,0),IF(BM667&lt;0,1,0)))</f>
        <v>1</v>
      </c>
      <c r="FG667" s="126">
        <f t="shared" ref="FG667:FG698" si="3508">IF(OR(BK667=0,BO667=0),1,IF(BK667&gt;0,IF(BO667&gt;0,1,0),IF(BO667&lt;0,1,0)))</f>
        <v>1</v>
      </c>
      <c r="FH667" s="126">
        <f t="shared" ref="FH667:FH698" si="3509">IF(BK667&gt;0,IF(BM667&gt;0,IF(BO667&gt;0,1,0),0),IF(BM667&lt;0,IF(BO667&lt;0,1,0),0))</f>
        <v>1</v>
      </c>
      <c r="FI667" s="126">
        <f t="shared" ref="FI667:FI698" si="3510">IF(FH667=0,"",(IF(BO667&gt;0,IF(BD667&gt;0,1,0),IF(BD667&lt;0,1,0))))</f>
        <v>0</v>
      </c>
      <c r="FJ667" s="126">
        <f t="shared" ref="FJ667:FJ698" si="3511">IF(FH667=0,"",(IF(BO667&gt;0,IF(BC667&gt;0,1,0),IF(BC667&lt;0,1,0))))</f>
        <v>0</v>
      </c>
      <c r="FK667" s="126">
        <f t="shared" ref="FK667:FK698" si="3512">IF(FH667=0,"",(IF(BO667&gt;0,IF(BB667&gt;0,1,0),IF(BB667&lt;0,1,0))))</f>
        <v>0</v>
      </c>
      <c r="FL667" s="126">
        <f t="shared" ref="FL667:FL698" si="3513">IF(FH667=0,"",(IF(BO667&gt;0,IF(BA667&gt;0,1,0),IF(BA667&lt;0,1,0))))</f>
        <v>0</v>
      </c>
      <c r="FN667" s="126" t="str">
        <f t="shared" ref="FN667:FN698" si="3514">IF(ABS(BB667)&gt;9.76,1,"")</f>
        <v/>
      </c>
      <c r="FO667" s="126" t="str">
        <f t="shared" ref="FO667:FO698" si="3515">IF(FN667=1,IF(BB667&gt;0,IF(BL667&lt;0,1,0),IF(BL667&gt;0,1,0)),"")</f>
        <v/>
      </c>
      <c r="FP667" s="126">
        <f t="shared" ref="FP667:FP698" si="3516">IF(BL667&gt;1.96, IF(BB667&gt;9.76,1,0),IF(BL667&lt;-1.96, IF(BB667&lt;-9.76,1,0),""))</f>
        <v>0</v>
      </c>
      <c r="FV667" s="126">
        <f t="shared" ref="FV667:FV698" si="3517">IF(BK666&gt;0,IF(BK667&gt;0,1,0),IF(BK667&lt;0,1,0))</f>
        <v>0</v>
      </c>
      <c r="FW667" s="126">
        <f t="shared" ref="FW667:FW698" si="3518">IF(BL666&gt;0,IF(BL667&gt;0,1,0),IF(BL667&lt;0,1,0))</f>
        <v>0</v>
      </c>
      <c r="FX667" s="126">
        <f t="shared" ref="FX667:FX698" si="3519">IF(BO666&gt;0,IF(BO667&gt;0,1,0),IF(BO667&lt;0,1,0))</f>
        <v>0</v>
      </c>
      <c r="GA667" s="126">
        <f t="shared" ref="GA667:GA698" si="3520">IF(BA667&gt;0,IF(BR667&gt;0,1,0),IF(BR667&lt;0,1,0))</f>
        <v>0</v>
      </c>
      <c r="GB667" s="126">
        <f t="shared" ref="GB667:GB698" si="3521">IF(BB667&gt;0,IF(BR667&gt;0,1,0),IF(BR667&lt;0,1,0))</f>
        <v>0</v>
      </c>
      <c r="GC667" s="126">
        <f t="shared" ref="GC667:GC698" si="3522">IF(BC667&gt;0,IF(BR667&gt;0,1,0),IF(BR667&lt;0,1,0))</f>
        <v>0</v>
      </c>
      <c r="GD667" s="126">
        <f t="shared" ref="GD667:GD698" si="3523">IF(BD667&gt;0,IF(BR667&gt;0,1,0),IF(BR667&lt;0,1,0))</f>
        <v>0</v>
      </c>
      <c r="GE667" s="126">
        <f t="shared" ref="GE667:GE698" si="3524">IF(BK667&gt;0,IF(BR667&gt;0,1,0),IF(BR667&lt;0,1,0))</f>
        <v>1</v>
      </c>
      <c r="GF667" s="126">
        <f t="shared" ref="GF667:GF698" si="3525">IF(BM667&gt;0,IF(BR667&gt;0,1,0),IF(BR667&lt;0,1,0))</f>
        <v>1</v>
      </c>
      <c r="GG667" s="126">
        <f t="shared" ref="GG667:GG698" si="3526">IF(BO667&gt;0,IF(BR667&gt;0,1,0),IF(BR667&lt;0,1,0))</f>
        <v>1</v>
      </c>
      <c r="GI667" s="126">
        <f t="shared" ref="GI667:GI698" si="3527">IF(BR667&gt;0,IF(BS667&gt;0,1,0),IF(BS667&lt;0,1,0))</f>
        <v>0</v>
      </c>
      <c r="GK667" s="126">
        <f t="shared" ref="GK667:GK698" si="3528">IF(BA667&gt;0,IF(BS667&gt;0,1,0),IF(BS667&lt;0,1,0))</f>
        <v>1</v>
      </c>
      <c r="GL667" s="126">
        <f t="shared" ref="GL667:GL698" si="3529">IF(BB667&gt;0,IF(BS667&gt;0,1,0),IF(BS667&lt;0,1,0))</f>
        <v>1</v>
      </c>
      <c r="GM667" s="126">
        <f t="shared" ref="GM667:GM698" si="3530">IF(BC667&gt;0,IF(BS667&gt;0,1,0),IF(BS667&lt;0,1,0))</f>
        <v>1</v>
      </c>
      <c r="GN667" s="126">
        <f t="shared" ref="GN667:GN698" si="3531">IF(BD667&gt;0,IF(BS667&gt;0,1,0),IF(BS667&lt;0,1,0))</f>
        <v>1</v>
      </c>
      <c r="GO667" s="126">
        <f t="shared" ref="GO667:GO698" si="3532">IF(BK667&gt;0,IF(BS667&gt;0,1,0),IF(BS667&lt;0,1,0))</f>
        <v>0</v>
      </c>
      <c r="GP667" s="126">
        <f t="shared" ref="GP667:GP698" si="3533">IF(BM667&gt;0,IF(BS667&gt;0,1,0),IF(BS667&lt;0,1,0))</f>
        <v>0</v>
      </c>
      <c r="GQ667" s="126">
        <f t="shared" ref="GQ667:GQ698" si="3534">IF(BO667&gt;0,IF(BS667&gt;0,1,0),IF(BS667&lt;0,1,0))</f>
        <v>0</v>
      </c>
      <c r="GS667" s="126" t="str">
        <f t="shared" ref="GS667:GS698" si="3535">IF(ABS(BD667)&gt;32,IF(ABS(BM667)&gt;2,1,0),"")</f>
        <v/>
      </c>
      <c r="GT667" s="126" t="str">
        <f t="shared" ref="GT667:GT698" si="3536">IF(ABS(BD667)&gt;40,IF(ABS(BM667)&gt;2,1,0),"")</f>
        <v/>
      </c>
      <c r="GU667" s="126">
        <f t="shared" ref="GU667:GU698" si="3537">IF(ABS(BM667)&gt;1,1,0)</f>
        <v>1</v>
      </c>
      <c r="GV667" s="126">
        <f t="shared" ref="GV667:GV698" si="3538">IF(ABS(BM667)&gt;1.5,1,0)</f>
        <v>1</v>
      </c>
      <c r="GW667" s="126">
        <f t="shared" ref="GW667:GW698" si="3539">IF(ABS(BM667)&gt;1.99,1,0)</f>
        <v>1</v>
      </c>
      <c r="GX667" s="126">
        <f t="shared" ref="GX667:GX698" si="3540">IF(ABS(BM667)&gt;2.5,1,0)</f>
        <v>1</v>
      </c>
      <c r="GY667" s="126">
        <f t="shared" ref="GY667:GY698" si="3541">IF(ABS(BM667)&gt;3,1,0)</f>
        <v>0</v>
      </c>
      <c r="GZ667" s="126"/>
      <c r="HA667" s="126">
        <f t="shared" ref="HA667:HA698" si="3542">IF(ABS(BO667)&gt;2,1,0)</f>
        <v>1</v>
      </c>
      <c r="HB667" s="126">
        <f t="shared" ref="HB667:HB698" si="3543">IF(ABS(BO667)&gt;4,1,0)</f>
        <v>0</v>
      </c>
      <c r="HC667" s="126">
        <f t="shared" ref="HC667:HC698" si="3544">IF(ABS(BO667)&gt;5,1,0)</f>
        <v>0</v>
      </c>
      <c r="HD667" s="126">
        <f t="shared" ref="HD667:HD698" si="3545">IF(ABS(BO667)&gt;6,1,0)</f>
        <v>0</v>
      </c>
      <c r="HE667" s="126">
        <f t="shared" ref="HE667:HE698" si="3546">IF(ABS(BO667)&gt;8,1,0)</f>
        <v>0</v>
      </c>
      <c r="HF667" s="126">
        <f t="shared" ref="HF667:HF698" si="3547">IF(ABS(BO667)&gt;10,1,0)</f>
        <v>0</v>
      </c>
      <c r="HH667" s="126">
        <f t="shared" ref="HH667:HH698" si="3548">IF(ABS(BS667)&gt;1.5,1,0)</f>
        <v>1</v>
      </c>
      <c r="HI667" s="126">
        <f t="shared" ref="HI667:HI698" si="3549">IF(ABS(BS667)&gt;3,1,0)</f>
        <v>0</v>
      </c>
      <c r="HJ667" s="126">
        <f t="shared" ref="HJ667:HJ698" si="3550">IF(ABS(BS667)&gt;4.5,1,0)</f>
        <v>0</v>
      </c>
      <c r="HK667" s="126">
        <f t="shared" ref="HK667:HK698" si="3551">IF(ABS(BS667)&gt;6,1,0)</f>
        <v>0</v>
      </c>
      <c r="HL667" s="126">
        <f t="shared" ref="HL667:HL698" si="3552">IF(ABS(BS667)&gt;7.5,1,0)</f>
        <v>0</v>
      </c>
      <c r="HM667" s="126">
        <f t="shared" ref="HM667:HM698" si="3553">IF(ABS(BS667)&gt;9,1,0)</f>
        <v>0</v>
      </c>
      <c r="HO667" s="126" t="str">
        <f t="shared" ref="HO667:HO698" si="3554">IF(BD667&gt;-0.1,IF(BM667&lt;0.001,1,0),"")</f>
        <v/>
      </c>
      <c r="HP667" s="126">
        <f t="shared" ref="HP667:HP698" si="3555">IF(BD667&lt;0.1,IF(BM667&gt;-0.001,1,0),"")</f>
        <v>1</v>
      </c>
      <c r="HQ667" s="126" t="str">
        <f t="shared" ref="HQ667:HQ698" si="3556">IF(BD667&gt;9.1,IF(BM667&lt;0.001,1,0),"")</f>
        <v/>
      </c>
      <c r="HR667" s="122">
        <f t="shared" ref="HR667:HR698" si="3557">IF(BD667&lt;-9.1,IF(BM667&gt;-0.001,1,0),"")</f>
        <v>1</v>
      </c>
      <c r="HS667" s="126" t="str">
        <f t="shared" ref="HS667:HS698" si="3558">IF(BD667&gt;15.1,IF(BM667&lt;0.001,1,0),"")</f>
        <v/>
      </c>
      <c r="HT667" s="122">
        <f t="shared" ref="HT667:HT698" si="3559">IF(BD667&lt;-15.1,IF(BM667&gt;-0.001,1,0),"")</f>
        <v>1</v>
      </c>
      <c r="HU667" s="122" t="str">
        <f t="shared" ref="HU667:HU698" si="3560">IF(BD667&gt;31.1,IF(BM667&lt;0.001,1,0),"")</f>
        <v/>
      </c>
      <c r="HV667" s="126">
        <f t="shared" ref="HV667:HV698" si="3561">IF(BD667&lt;-31.1,IF(BM667&gt;-0.001,1,0),"")</f>
        <v>1</v>
      </c>
      <c r="HW667" s="126" t="str">
        <f t="shared" ref="HW667:HW698" si="3562">IF(BD667&gt;47.1,IF(BM667&lt;0.001,1,0),"")</f>
        <v/>
      </c>
      <c r="HX667" s="126" t="str">
        <f t="shared" ref="HX667:HX698" si="3563">IF(BD667&lt;-47.1,IF(BM667&gt;-0.001,1,0),"")</f>
        <v/>
      </c>
      <c r="HZ667" s="126" t="str">
        <f t="shared" ref="HZ667:HZ698" si="3564">IF(BD667&gt;-0.1,IF(BO667&lt;0.001,1,0),"")</f>
        <v/>
      </c>
      <c r="IA667" s="126">
        <f t="shared" ref="IA667:IA698" si="3565">IF(BD667&lt;0.1,IF(BO667&gt;-0.001,1,0),"")</f>
        <v>1</v>
      </c>
      <c r="IB667" s="126" t="str">
        <f t="shared" ref="IB667:IB698" si="3566">IF(BD667&gt;9.1,IF(BO667&lt;0.001,1,0),"")</f>
        <v/>
      </c>
      <c r="IC667" s="126">
        <f t="shared" ref="IC667:IC698" si="3567">IF(BD667&lt;-9.1,IF(BO667&gt;-0.001,1,0),"")</f>
        <v>1</v>
      </c>
      <c r="ID667" s="126" t="str">
        <f t="shared" ref="ID667:ID698" si="3568">IF(BD667&gt;15.1,IF(BO667&lt;0.001,1,0),"")</f>
        <v/>
      </c>
      <c r="IE667" s="126">
        <f t="shared" ref="IE667:IE698" si="3569">IF(BD667&lt;-15.1,IF(BO667&gt;-0.001,1,0),"")</f>
        <v>1</v>
      </c>
      <c r="IF667" s="126" t="str">
        <f t="shared" ref="IF667:IF698" si="3570">IF(BD667&gt;31.1,IF(BO667&lt;0.001,1,0),"")</f>
        <v/>
      </c>
      <c r="IG667" s="126">
        <f t="shared" ref="IG667:IG698" si="3571">IF(BD667&lt;-31.1,IF(BO667&gt;-0.001,1,0),"")</f>
        <v>1</v>
      </c>
      <c r="IH667" s="126" t="str">
        <f t="shared" ref="IH667:IH698" si="3572">IF(BD667&gt;47.1,IF(BO667&lt;0.001,1,0),"")</f>
        <v/>
      </c>
      <c r="II667" s="126" t="str">
        <f t="shared" ref="II667:II698" si="3573">IF(BD667&lt;-47.1,IF(BO667&gt;-0.001,1,0),"")</f>
        <v/>
      </c>
      <c r="IO667" s="128"/>
      <c r="IP667" s="128"/>
      <c r="IQ667" s="127"/>
      <c r="IR667" s="127"/>
      <c r="IX667" s="6"/>
      <c r="IY667" s="6"/>
      <c r="IZ667" s="7"/>
      <c r="JA667" s="7"/>
      <c r="JG667" s="12"/>
      <c r="JH667" s="12"/>
      <c r="JI667" s="13"/>
      <c r="JJ667" s="13"/>
      <c r="JN667" s="6"/>
      <c r="JO667" s="6"/>
      <c r="JQ667" s="11"/>
      <c r="JR667" s="11"/>
      <c r="JS667" s="12"/>
      <c r="JT667" s="13"/>
      <c r="JU667" s="12"/>
      <c r="JV667" s="12"/>
      <c r="JW667" s="97"/>
      <c r="JX667" s="13"/>
      <c r="JY667" s="13"/>
      <c r="JZ667" s="97"/>
      <c r="KA667" s="97"/>
      <c r="KB667" s="11"/>
      <c r="KC667" s="11"/>
      <c r="KD667" s="11"/>
      <c r="KE667" s="11"/>
    </row>
    <row r="668" spans="1:291" s="122" customFormat="1" x14ac:dyDescent="0.2">
      <c r="A668" s="146">
        <f t="shared" si="2545"/>
        <v>668</v>
      </c>
      <c r="B668" s="122" t="s">
        <v>282</v>
      </c>
      <c r="C668" s="2">
        <v>43069</v>
      </c>
      <c r="D668" s="126"/>
      <c r="E668" s="126"/>
      <c r="F668" s="126"/>
      <c r="G668" s="128">
        <v>107.065</v>
      </c>
      <c r="H668" s="128">
        <v>116.11</v>
      </c>
      <c r="I668" s="128">
        <v>124.015</v>
      </c>
      <c r="J668" s="127">
        <v>151.22999999999999</v>
      </c>
      <c r="K668" s="126"/>
      <c r="P668" s="128">
        <f t="shared" si="3258"/>
        <v>3430.5</v>
      </c>
      <c r="Q668" s="5">
        <f t="shared" si="3259"/>
        <v>3723</v>
      </c>
      <c r="R668" s="6">
        <f t="shared" si="3260"/>
        <v>3969.5</v>
      </c>
      <c r="S668" s="7">
        <f t="shared" si="3261"/>
        <v>4854.9999999999991</v>
      </c>
      <c r="Y668" s="127">
        <f t="shared" si="3262"/>
        <v>1.9999999999995453</v>
      </c>
      <c r="Z668" s="126">
        <f t="shared" si="3263"/>
        <v>9.0000000000004547</v>
      </c>
      <c r="AA668" s="126">
        <f t="shared" si="3264"/>
        <v>13.500000000000455</v>
      </c>
      <c r="AB668" s="126">
        <f t="shared" si="3265"/>
        <v>15.000000000000909</v>
      </c>
      <c r="AC668" s="126"/>
      <c r="AD668" s="126"/>
      <c r="AE668" s="126"/>
      <c r="AF668" s="126"/>
      <c r="AG668" s="126"/>
      <c r="AH668" s="127">
        <f t="shared" si="3245"/>
        <v>2.0000000000012124</v>
      </c>
      <c r="AI668" s="127">
        <f t="shared" si="3246"/>
        <v>1.4000000000011825</v>
      </c>
      <c r="AJ668" s="127">
        <f t="shared" si="3247"/>
        <v>0.90000000000018154</v>
      </c>
      <c r="AK668" s="127">
        <f t="shared" si="3248"/>
        <v>1.5099033134902129E-13</v>
      </c>
      <c r="AL668" s="127">
        <f t="shared" si="3249"/>
        <v>2.2500000000002274</v>
      </c>
      <c r="AM668" s="127">
        <f t="shared" si="3250"/>
        <v>8.5000000000001528</v>
      </c>
      <c r="AN668" s="127">
        <f t="shared" si="3251"/>
        <v>7.5000000000000906</v>
      </c>
      <c r="AO668" s="127">
        <f t="shared" si="3252"/>
        <v>1</v>
      </c>
      <c r="AP668" s="127">
        <f t="shared" si="3253"/>
        <v>2.3333333333354553</v>
      </c>
      <c r="AQ668" s="127">
        <f t="shared" si="3254"/>
        <v>8.4999999999999254</v>
      </c>
      <c r="AR668" s="127">
        <f t="shared" si="3255"/>
        <v>1.400000000001091</v>
      </c>
      <c r="AS668" s="127">
        <f t="shared" si="3256"/>
        <v>5.6666666666669192</v>
      </c>
      <c r="AT668" s="127">
        <f t="shared" si="3257"/>
        <v>1.9999999999989693</v>
      </c>
      <c r="AU668" s="126"/>
      <c r="BA668" s="11">
        <f t="shared" si="3422"/>
        <v>-1.9999999999995453</v>
      </c>
      <c r="BB668" s="11">
        <f t="shared" si="3423"/>
        <v>-9.0000000000004547</v>
      </c>
      <c r="BC668" s="12">
        <f t="shared" si="3424"/>
        <v>-13.500000000000455</v>
      </c>
      <c r="BD668" s="13">
        <f t="shared" si="3425"/>
        <v>-15.000000000000909</v>
      </c>
      <c r="BJ668" s="11">
        <f t="shared" si="3426"/>
        <v>2.0000000000012124</v>
      </c>
      <c r="BK668" s="11">
        <f t="shared" si="3427"/>
        <v>1.4000000000011825</v>
      </c>
      <c r="BL668" s="11">
        <f t="shared" si="3428"/>
        <v>-0.90000000000018154</v>
      </c>
      <c r="BM668" s="11">
        <f t="shared" si="3429"/>
        <v>-1.5099033134902129E-13</v>
      </c>
      <c r="BN668" s="11">
        <f t="shared" si="3430"/>
        <v>-2.2500000000002274</v>
      </c>
      <c r="BO668" s="11">
        <f t="shared" si="3431"/>
        <v>-8.5000000000001528</v>
      </c>
      <c r="BP668" s="11">
        <f t="shared" si="3432"/>
        <v>-7.5000000000000906</v>
      </c>
      <c r="BQ668" s="126">
        <v>1</v>
      </c>
      <c r="BR668" s="11">
        <f t="shared" si="3433"/>
        <v>-2.3333333333354553</v>
      </c>
      <c r="BS668" s="11">
        <f t="shared" si="3434"/>
        <v>-8.4999999999999254</v>
      </c>
      <c r="BT668" s="11">
        <f t="shared" si="3435"/>
        <v>1.400000000001091</v>
      </c>
      <c r="BU668" s="11">
        <f t="shared" si="3436"/>
        <v>-5.6666666666669192</v>
      </c>
      <c r="BV668" s="11">
        <f t="shared" si="3437"/>
        <v>-1.9999999999989693</v>
      </c>
      <c r="BY668" s="126"/>
      <c r="BZ668" s="126"/>
      <c r="CA668" s="122">
        <f t="shared" si="3438"/>
        <v>-5.6666666666669192</v>
      </c>
      <c r="CB668" s="126">
        <f t="shared" si="3439"/>
        <v>0</v>
      </c>
      <c r="CC668" s="126">
        <f t="shared" si="3440"/>
        <v>0</v>
      </c>
      <c r="CD668" s="126">
        <f t="shared" si="3441"/>
        <v>0</v>
      </c>
      <c r="CE668" s="126">
        <f t="shared" si="3419"/>
        <v>0</v>
      </c>
      <c r="CF668" s="126">
        <f t="shared" si="3442"/>
        <v>0</v>
      </c>
      <c r="CG668" s="126" t="str">
        <f t="shared" si="3443"/>
        <v/>
      </c>
      <c r="CH668" s="126" t="str">
        <f t="shared" si="3444"/>
        <v/>
      </c>
      <c r="CI668" s="126">
        <f t="shared" si="3445"/>
        <v>1</v>
      </c>
      <c r="CJ668" s="126">
        <f t="shared" si="3446"/>
        <v>1</v>
      </c>
      <c r="CK668" s="126" t="str">
        <f t="shared" si="3447"/>
        <v/>
      </c>
      <c r="CL668" s="126">
        <f t="shared" si="3448"/>
        <v>0</v>
      </c>
      <c r="CM668" s="126" t="str">
        <f t="shared" si="3449"/>
        <v/>
      </c>
      <c r="CN668" s="126">
        <f t="shared" si="3450"/>
        <v>0</v>
      </c>
      <c r="CO668" s="126" t="str">
        <f t="shared" si="3451"/>
        <v/>
      </c>
      <c r="CP668" s="126" t="str">
        <f t="shared" si="3452"/>
        <v/>
      </c>
      <c r="CQ668" s="126">
        <f t="shared" si="3453"/>
        <v>0</v>
      </c>
      <c r="CS668" s="126">
        <f t="shared" si="3454"/>
        <v>1</v>
      </c>
      <c r="CT668" s="126">
        <f t="shared" si="3455"/>
        <v>1</v>
      </c>
      <c r="CU668" s="126">
        <f t="shared" si="3456"/>
        <v>1</v>
      </c>
      <c r="CV668" s="126">
        <f t="shared" si="3420"/>
        <v>0</v>
      </c>
      <c r="CW668" s="126">
        <f t="shared" si="3457"/>
        <v>1</v>
      </c>
      <c r="CX668" s="126" t="str">
        <f t="shared" si="3458"/>
        <v/>
      </c>
      <c r="CY668" s="126" t="str">
        <f t="shared" si="3459"/>
        <v/>
      </c>
      <c r="CZ668" s="126" t="str">
        <f t="shared" si="3460"/>
        <v/>
      </c>
      <c r="DA668" s="126" t="str">
        <f t="shared" si="3461"/>
        <v/>
      </c>
      <c r="DB668" s="126">
        <f t="shared" si="3462"/>
        <v>1</v>
      </c>
      <c r="DC668" s="126" t="str">
        <f t="shared" si="3463"/>
        <v/>
      </c>
      <c r="DD668" s="126">
        <f t="shared" si="3464"/>
        <v>1</v>
      </c>
      <c r="DE668" s="126" t="str">
        <f t="shared" si="3465"/>
        <v/>
      </c>
      <c r="DF668" s="126"/>
      <c r="DG668" s="126">
        <f t="shared" si="3421"/>
        <v>1</v>
      </c>
      <c r="DH668" s="126">
        <f t="shared" si="3466"/>
        <v>1</v>
      </c>
      <c r="DI668" s="126">
        <f t="shared" si="3467"/>
        <v>1</v>
      </c>
      <c r="DJ668" s="126">
        <f t="shared" si="3468"/>
        <v>1</v>
      </c>
      <c r="DK668" s="126" t="str">
        <f t="shared" si="3469"/>
        <v/>
      </c>
      <c r="DL668" s="126"/>
      <c r="DM668" s="126" t="str">
        <f t="shared" si="3470"/>
        <v/>
      </c>
      <c r="DN668" s="126">
        <f t="shared" si="3471"/>
        <v>1</v>
      </c>
      <c r="DO668" s="126">
        <f t="shared" si="3472"/>
        <v>0</v>
      </c>
      <c r="DP668" s="126">
        <f t="shared" si="3473"/>
        <v>0</v>
      </c>
      <c r="DQ668" s="126">
        <f t="shared" si="3474"/>
        <v>0</v>
      </c>
      <c r="DR668" s="126">
        <f t="shared" si="3475"/>
        <v>1</v>
      </c>
      <c r="DS668" s="126">
        <f t="shared" si="3476"/>
        <v>0</v>
      </c>
      <c r="DT668" s="126">
        <f t="shared" si="3477"/>
        <v>1</v>
      </c>
      <c r="DU668" s="126">
        <f t="shared" si="3478"/>
        <v>1</v>
      </c>
      <c r="DV668" s="126">
        <f t="shared" si="3479"/>
        <v>1</v>
      </c>
      <c r="DW668" s="126">
        <f t="shared" si="3480"/>
        <v>0</v>
      </c>
      <c r="DX668" s="126" t="str">
        <f t="shared" si="3481"/>
        <v/>
      </c>
      <c r="DY668" s="126" t="str">
        <f t="shared" si="3482"/>
        <v/>
      </c>
      <c r="EA668" s="126">
        <f t="shared" si="3483"/>
        <v>1</v>
      </c>
      <c r="EB668" s="126">
        <f t="shared" si="3484"/>
        <v>1</v>
      </c>
      <c r="EC668" s="126">
        <f t="shared" si="3485"/>
        <v>1</v>
      </c>
      <c r="ED668" s="126">
        <f t="shared" si="3486"/>
        <v>1</v>
      </c>
      <c r="EF668" s="126">
        <f t="shared" si="3487"/>
        <v>1</v>
      </c>
      <c r="EG668" s="126">
        <f t="shared" si="3488"/>
        <v>1</v>
      </c>
      <c r="EH668" s="126">
        <f t="shared" si="3489"/>
        <v>1</v>
      </c>
      <c r="EI668" s="126">
        <f t="shared" si="3490"/>
        <v>1</v>
      </c>
      <c r="EK668" s="126">
        <f t="shared" si="3491"/>
        <v>1</v>
      </c>
      <c r="EL668" s="126">
        <f t="shared" si="3492"/>
        <v>1</v>
      </c>
      <c r="EM668" s="126">
        <f t="shared" si="3493"/>
        <v>1</v>
      </c>
      <c r="EO668" s="126">
        <f t="shared" si="3494"/>
        <v>1</v>
      </c>
      <c r="EP668" s="126">
        <f t="shared" si="3495"/>
        <v>1</v>
      </c>
      <c r="EQ668" s="126">
        <f t="shared" si="3496"/>
        <v>1</v>
      </c>
      <c r="ES668" s="126">
        <f t="shared" si="3497"/>
        <v>1</v>
      </c>
      <c r="ET668" s="126">
        <f t="shared" si="3498"/>
        <v>1</v>
      </c>
      <c r="EU668" s="126">
        <f t="shared" si="3499"/>
        <v>1</v>
      </c>
      <c r="EV668" s="126">
        <f t="shared" si="3500"/>
        <v>1</v>
      </c>
      <c r="EW668" s="126">
        <f t="shared" si="3501"/>
        <v>1</v>
      </c>
      <c r="EY668" s="126">
        <f t="shared" si="3502"/>
        <v>1</v>
      </c>
      <c r="EZ668" s="126">
        <f t="shared" si="3503"/>
        <v>1</v>
      </c>
      <c r="FA668" s="126">
        <f t="shared" si="3504"/>
        <v>1</v>
      </c>
      <c r="FC668" s="126">
        <f t="shared" si="3505"/>
        <v>1</v>
      </c>
      <c r="FD668" s="126">
        <f t="shared" si="3506"/>
        <v>0</v>
      </c>
      <c r="FE668" s="126"/>
      <c r="FF668" s="126">
        <f t="shared" si="3507"/>
        <v>0</v>
      </c>
      <c r="FG668" s="126">
        <f t="shared" si="3508"/>
        <v>0</v>
      </c>
      <c r="FH668" s="126">
        <f t="shared" si="3509"/>
        <v>0</v>
      </c>
      <c r="FI668" s="126" t="str">
        <f t="shared" si="3510"/>
        <v/>
      </c>
      <c r="FJ668" s="126" t="str">
        <f t="shared" si="3511"/>
        <v/>
      </c>
      <c r="FK668" s="126" t="str">
        <f t="shared" si="3512"/>
        <v/>
      </c>
      <c r="FL668" s="126" t="str">
        <f t="shared" si="3513"/>
        <v/>
      </c>
      <c r="FN668" s="126" t="str">
        <f t="shared" si="3514"/>
        <v/>
      </c>
      <c r="FO668" s="126" t="str">
        <f t="shared" si="3515"/>
        <v/>
      </c>
      <c r="FP668" s="126" t="str">
        <f t="shared" si="3516"/>
        <v/>
      </c>
      <c r="FV668" s="126">
        <f t="shared" si="3517"/>
        <v>1</v>
      </c>
      <c r="FW668" s="126">
        <f t="shared" si="3518"/>
        <v>0</v>
      </c>
      <c r="FX668" s="126">
        <f t="shared" si="3519"/>
        <v>0</v>
      </c>
      <c r="GA668" s="126">
        <f t="shared" si="3520"/>
        <v>1</v>
      </c>
      <c r="GB668" s="126">
        <f t="shared" si="3521"/>
        <v>1</v>
      </c>
      <c r="GC668" s="126">
        <f t="shared" si="3522"/>
        <v>1</v>
      </c>
      <c r="GD668" s="126">
        <f t="shared" si="3523"/>
        <v>1</v>
      </c>
      <c r="GE668" s="126">
        <f t="shared" si="3524"/>
        <v>0</v>
      </c>
      <c r="GF668" s="126">
        <f t="shared" si="3525"/>
        <v>1</v>
      </c>
      <c r="GG668" s="126">
        <f t="shared" si="3526"/>
        <v>1</v>
      </c>
      <c r="GI668" s="126">
        <f t="shared" si="3527"/>
        <v>1</v>
      </c>
      <c r="GK668" s="126">
        <f t="shared" si="3528"/>
        <v>1</v>
      </c>
      <c r="GL668" s="126">
        <f t="shared" si="3529"/>
        <v>1</v>
      </c>
      <c r="GM668" s="126">
        <f t="shared" si="3530"/>
        <v>1</v>
      </c>
      <c r="GN668" s="126">
        <f t="shared" si="3531"/>
        <v>1</v>
      </c>
      <c r="GO668" s="126">
        <f t="shared" si="3532"/>
        <v>0</v>
      </c>
      <c r="GP668" s="126">
        <f t="shared" si="3533"/>
        <v>1</v>
      </c>
      <c r="GQ668" s="126">
        <f t="shared" si="3534"/>
        <v>1</v>
      </c>
      <c r="GS668" s="126" t="str">
        <f t="shared" si="3535"/>
        <v/>
      </c>
      <c r="GT668" s="126" t="str">
        <f t="shared" si="3536"/>
        <v/>
      </c>
      <c r="GU668" s="126">
        <f t="shared" si="3537"/>
        <v>0</v>
      </c>
      <c r="GV668" s="126">
        <f t="shared" si="3538"/>
        <v>0</v>
      </c>
      <c r="GW668" s="126">
        <f t="shared" si="3539"/>
        <v>0</v>
      </c>
      <c r="GX668" s="126">
        <f t="shared" si="3540"/>
        <v>0</v>
      </c>
      <c r="GY668" s="126">
        <f t="shared" si="3541"/>
        <v>0</v>
      </c>
      <c r="GZ668" s="126"/>
      <c r="HA668" s="126">
        <f t="shared" si="3542"/>
        <v>1</v>
      </c>
      <c r="HB668" s="126">
        <f t="shared" si="3543"/>
        <v>1</v>
      </c>
      <c r="HC668" s="126">
        <f t="shared" si="3544"/>
        <v>1</v>
      </c>
      <c r="HD668" s="126">
        <f t="shared" si="3545"/>
        <v>1</v>
      </c>
      <c r="HE668" s="126">
        <f t="shared" si="3546"/>
        <v>1</v>
      </c>
      <c r="HF668" s="126">
        <f t="shared" si="3547"/>
        <v>0</v>
      </c>
      <c r="HH668" s="126">
        <f t="shared" si="3548"/>
        <v>1</v>
      </c>
      <c r="HI668" s="126">
        <f t="shared" si="3549"/>
        <v>1</v>
      </c>
      <c r="HJ668" s="126">
        <f t="shared" si="3550"/>
        <v>1</v>
      </c>
      <c r="HK668" s="126">
        <f t="shared" si="3551"/>
        <v>1</v>
      </c>
      <c r="HL668" s="126">
        <f t="shared" si="3552"/>
        <v>1</v>
      </c>
      <c r="HM668" s="126">
        <f t="shared" si="3553"/>
        <v>0</v>
      </c>
      <c r="HO668" s="126" t="str">
        <f t="shared" si="3554"/>
        <v/>
      </c>
      <c r="HP668" s="126">
        <f t="shared" si="3555"/>
        <v>1</v>
      </c>
      <c r="HQ668" s="126" t="str">
        <f t="shared" si="3556"/>
        <v/>
      </c>
      <c r="HR668" s="122">
        <f t="shared" si="3557"/>
        <v>1</v>
      </c>
      <c r="HS668" s="126" t="str">
        <f t="shared" si="3558"/>
        <v/>
      </c>
      <c r="HT668" s="122" t="str">
        <f t="shared" si="3559"/>
        <v/>
      </c>
      <c r="HU668" s="122" t="str">
        <f t="shared" si="3560"/>
        <v/>
      </c>
      <c r="HV668" s="126" t="str">
        <f t="shared" si="3561"/>
        <v/>
      </c>
      <c r="HW668" s="126" t="str">
        <f t="shared" si="3562"/>
        <v/>
      </c>
      <c r="HX668" s="126" t="str">
        <f t="shared" si="3563"/>
        <v/>
      </c>
      <c r="HZ668" s="126" t="str">
        <f t="shared" si="3564"/>
        <v/>
      </c>
      <c r="IA668" s="126">
        <f t="shared" si="3565"/>
        <v>0</v>
      </c>
      <c r="IB668" s="126" t="str">
        <f t="shared" si="3566"/>
        <v/>
      </c>
      <c r="IC668" s="126">
        <f t="shared" si="3567"/>
        <v>0</v>
      </c>
      <c r="ID668" s="126" t="str">
        <f t="shared" si="3568"/>
        <v/>
      </c>
      <c r="IE668" s="126" t="str">
        <f t="shared" si="3569"/>
        <v/>
      </c>
      <c r="IF668" s="126" t="str">
        <f t="shared" si="3570"/>
        <v/>
      </c>
      <c r="IG668" s="126" t="str">
        <f t="shared" si="3571"/>
        <v/>
      </c>
      <c r="IH668" s="126" t="str">
        <f t="shared" si="3572"/>
        <v/>
      </c>
      <c r="II668" s="126" t="str">
        <f t="shared" si="3573"/>
        <v/>
      </c>
      <c r="IO668" s="128"/>
      <c r="IP668" s="128"/>
      <c r="IQ668" s="127"/>
      <c r="IR668" s="127"/>
      <c r="IX668" s="6"/>
      <c r="IY668" s="6"/>
      <c r="IZ668" s="7"/>
      <c r="JA668" s="7"/>
      <c r="JG668" s="12"/>
      <c r="JH668" s="12"/>
      <c r="JI668" s="13"/>
      <c r="JJ668" s="13"/>
      <c r="JN668" s="6"/>
      <c r="JO668" s="6"/>
      <c r="JQ668" s="11"/>
      <c r="JR668" s="11"/>
      <c r="JS668" s="12"/>
      <c r="JT668" s="13"/>
      <c r="JU668" s="12"/>
      <c r="JV668" s="12"/>
      <c r="JW668" s="97"/>
      <c r="JX668" s="13"/>
      <c r="JY668" s="13"/>
      <c r="JZ668" s="97"/>
      <c r="KA668" s="97"/>
      <c r="KB668" s="11"/>
      <c r="KC668" s="11"/>
      <c r="KD668" s="11"/>
      <c r="KE668" s="11"/>
    </row>
    <row r="669" spans="1:291" s="122" customFormat="1" x14ac:dyDescent="0.2">
      <c r="A669" s="146">
        <f t="shared" si="2545"/>
        <v>669</v>
      </c>
      <c r="C669" s="2">
        <v>43070</v>
      </c>
      <c r="D669" s="126"/>
      <c r="E669" s="126"/>
      <c r="F669" s="126"/>
      <c r="G669" s="128">
        <v>107.07</v>
      </c>
      <c r="H669" s="128">
        <v>116.14700000000001</v>
      </c>
      <c r="I669" s="128">
        <v>124.13500000000001</v>
      </c>
      <c r="J669" s="127">
        <v>153.08000000000001</v>
      </c>
      <c r="K669" s="126"/>
      <c r="P669" s="128">
        <f t="shared" si="3258"/>
        <v>3430.9999999999991</v>
      </c>
      <c r="Q669" s="5">
        <f t="shared" si="3259"/>
        <v>3726.7500000000005</v>
      </c>
      <c r="R669" s="6">
        <f t="shared" si="3260"/>
        <v>3981.5000000000005</v>
      </c>
      <c r="S669" s="7">
        <f t="shared" si="3261"/>
        <v>4904.0000000000009</v>
      </c>
      <c r="Y669" s="127">
        <f t="shared" si="3262"/>
        <v>0.49999999999909051</v>
      </c>
      <c r="Z669" s="126">
        <f t="shared" si="3263"/>
        <v>3.7500000000004547</v>
      </c>
      <c r="AA669" s="126">
        <f t="shared" si="3264"/>
        <v>12.000000000000455</v>
      </c>
      <c r="AB669" s="126">
        <f t="shared" si="3265"/>
        <v>49.000000000001819</v>
      </c>
      <c r="AC669" s="126"/>
      <c r="AD669" s="126"/>
      <c r="AE669" s="126"/>
      <c r="AF669" s="126"/>
      <c r="AG669" s="126"/>
      <c r="AH669" s="127">
        <f t="shared" si="3245"/>
        <v>1.5000000000021223</v>
      </c>
      <c r="AI669" s="127">
        <f t="shared" si="3246"/>
        <v>1.2500000000020917</v>
      </c>
      <c r="AJ669" s="127">
        <f t="shared" si="3247"/>
        <v>3.4499999999998181</v>
      </c>
      <c r="AK669" s="127">
        <f t="shared" si="3248"/>
        <v>4.249999999999849</v>
      </c>
      <c r="AL669" s="127">
        <f t="shared" si="3249"/>
        <v>2.2499999999997726</v>
      </c>
      <c r="AM669" s="127">
        <f t="shared" si="3250"/>
        <v>4.3333333333334849</v>
      </c>
      <c r="AN669" s="127">
        <f t="shared" si="3251"/>
        <v>7.6000000000002714</v>
      </c>
      <c r="AO669" s="127">
        <f t="shared" si="3252"/>
        <v>1</v>
      </c>
      <c r="AP669" s="127">
        <f t="shared" si="3253"/>
        <v>2.1666666666630294</v>
      </c>
      <c r="AQ669" s="127">
        <f t="shared" si="3254"/>
        <v>2.0416666666662886</v>
      </c>
      <c r="AR669" s="127">
        <f t="shared" si="3255"/>
        <v>3.8000000000020009</v>
      </c>
      <c r="AS669" s="127">
        <f t="shared" si="3256"/>
        <v>7.1388888888888378</v>
      </c>
      <c r="AT669" s="127">
        <f t="shared" si="3257"/>
        <v>5.5333333333353947</v>
      </c>
      <c r="AU669" s="126"/>
      <c r="BA669" s="11">
        <f t="shared" si="3422"/>
        <v>0.49999999999909051</v>
      </c>
      <c r="BB669" s="11">
        <f t="shared" si="3423"/>
        <v>3.7500000000004547</v>
      </c>
      <c r="BC669" s="12">
        <f t="shared" si="3424"/>
        <v>12.000000000000455</v>
      </c>
      <c r="BD669" s="13">
        <f t="shared" si="3425"/>
        <v>49.000000000001819</v>
      </c>
      <c r="BJ669" s="11">
        <f t="shared" si="3426"/>
        <v>-1.5000000000021223</v>
      </c>
      <c r="BK669" s="11">
        <f t="shared" si="3427"/>
        <v>-1.2500000000020917</v>
      </c>
      <c r="BL669" s="11">
        <f t="shared" si="3428"/>
        <v>-3.4499999999998181</v>
      </c>
      <c r="BM669" s="11">
        <f t="shared" si="3429"/>
        <v>-4.249999999999849</v>
      </c>
      <c r="BN669" s="11">
        <f t="shared" si="3430"/>
        <v>-2.2499999999997726</v>
      </c>
      <c r="BO669" s="11">
        <f t="shared" si="3431"/>
        <v>-4.3333333333334849</v>
      </c>
      <c r="BP669" s="11">
        <f t="shared" si="3432"/>
        <v>-7.6000000000002714</v>
      </c>
      <c r="BQ669" s="126">
        <v>1</v>
      </c>
      <c r="BR669" s="11">
        <f t="shared" si="3433"/>
        <v>-2.1666666666630294</v>
      </c>
      <c r="BS669" s="11">
        <f t="shared" si="3434"/>
        <v>2.0416666666662886</v>
      </c>
      <c r="BT669" s="11">
        <f t="shared" si="3435"/>
        <v>-3.8000000000020009</v>
      </c>
      <c r="BU669" s="11">
        <f t="shared" si="3436"/>
        <v>-7.1388888888888378</v>
      </c>
      <c r="BV669" s="11">
        <f t="shared" si="3437"/>
        <v>-5.5333333333353947</v>
      </c>
      <c r="BY669" s="126"/>
      <c r="BZ669" s="126"/>
      <c r="CA669" s="122">
        <f t="shared" si="3438"/>
        <v>-7.1388888888888378</v>
      </c>
      <c r="CB669" s="126">
        <f t="shared" si="3439"/>
        <v>0</v>
      </c>
      <c r="CC669" s="126">
        <f t="shared" si="3440"/>
        <v>0</v>
      </c>
      <c r="CD669" s="126">
        <f t="shared" si="3441"/>
        <v>0</v>
      </c>
      <c r="CE669" s="126">
        <f t="shared" si="3419"/>
        <v>0</v>
      </c>
      <c r="CF669" s="126">
        <f t="shared" si="3442"/>
        <v>0</v>
      </c>
      <c r="CG669" s="126" t="str">
        <f t="shared" si="3443"/>
        <v/>
      </c>
      <c r="CH669" s="126">
        <f t="shared" si="3444"/>
        <v>1</v>
      </c>
      <c r="CI669" s="126">
        <f t="shared" si="3445"/>
        <v>1</v>
      </c>
      <c r="CJ669" s="126" t="str">
        <f t="shared" si="3446"/>
        <v/>
      </c>
      <c r="CK669" s="126" t="str">
        <f t="shared" si="3447"/>
        <v/>
      </c>
      <c r="CL669" s="126">
        <f t="shared" si="3448"/>
        <v>1</v>
      </c>
      <c r="CM669" s="126">
        <f t="shared" si="3449"/>
        <v>1</v>
      </c>
      <c r="CN669" s="126">
        <f t="shared" si="3450"/>
        <v>1</v>
      </c>
      <c r="CO669" s="126" t="str">
        <f t="shared" si="3451"/>
        <v/>
      </c>
      <c r="CP669" s="126" t="str">
        <f t="shared" si="3452"/>
        <v/>
      </c>
      <c r="CQ669" s="126">
        <f t="shared" si="3453"/>
        <v>1</v>
      </c>
      <c r="CS669" s="126">
        <f t="shared" si="3454"/>
        <v>0</v>
      </c>
      <c r="CT669" s="126">
        <f t="shared" si="3455"/>
        <v>0</v>
      </c>
      <c r="CU669" s="126">
        <f t="shared" si="3456"/>
        <v>0</v>
      </c>
      <c r="CV669" s="126">
        <f t="shared" si="3420"/>
        <v>0</v>
      </c>
      <c r="CW669" s="126">
        <f t="shared" si="3457"/>
        <v>1</v>
      </c>
      <c r="CX669" s="126" t="str">
        <f t="shared" si="3458"/>
        <v/>
      </c>
      <c r="CY669" s="126" t="str">
        <f t="shared" si="3459"/>
        <v/>
      </c>
      <c r="CZ669" s="126" t="str">
        <f t="shared" si="3460"/>
        <v/>
      </c>
      <c r="DA669" s="126" t="str">
        <f t="shared" si="3461"/>
        <v/>
      </c>
      <c r="DB669" s="126">
        <f t="shared" si="3462"/>
        <v>0</v>
      </c>
      <c r="DC669" s="126">
        <f t="shared" si="3463"/>
        <v>1</v>
      </c>
      <c r="DD669" s="126" t="str">
        <f t="shared" si="3464"/>
        <v/>
      </c>
      <c r="DE669" s="126" t="str">
        <f t="shared" si="3465"/>
        <v/>
      </c>
      <c r="DF669" s="126"/>
      <c r="DG669" s="126">
        <f t="shared" si="3421"/>
        <v>0</v>
      </c>
      <c r="DH669" s="126">
        <f t="shared" si="3466"/>
        <v>0</v>
      </c>
      <c r="DI669" s="126">
        <f t="shared" si="3467"/>
        <v>0</v>
      </c>
      <c r="DJ669" s="126">
        <f t="shared" si="3468"/>
        <v>0</v>
      </c>
      <c r="DK669" s="126">
        <f t="shared" si="3469"/>
        <v>0</v>
      </c>
      <c r="DL669" s="126"/>
      <c r="DM669" s="126">
        <f t="shared" si="3470"/>
        <v>1</v>
      </c>
      <c r="DN669" s="126" t="str">
        <f t="shared" si="3471"/>
        <v/>
      </c>
      <c r="DO669" s="126" t="str">
        <f t="shared" si="3472"/>
        <v/>
      </c>
      <c r="DP669" s="126" t="str">
        <f t="shared" si="3473"/>
        <v/>
      </c>
      <c r="DQ669" s="126" t="str">
        <f t="shared" si="3474"/>
        <v/>
      </c>
      <c r="DR669" s="126" t="str">
        <f t="shared" si="3475"/>
        <v/>
      </c>
      <c r="DS669" s="126" t="str">
        <f t="shared" si="3476"/>
        <v/>
      </c>
      <c r="DT669" s="126" t="str">
        <f t="shared" si="3477"/>
        <v/>
      </c>
      <c r="DU669" s="126" t="str">
        <f t="shared" si="3478"/>
        <v/>
      </c>
      <c r="DV669" s="126">
        <f t="shared" si="3479"/>
        <v>0</v>
      </c>
      <c r="DW669" s="126">
        <f t="shared" si="3480"/>
        <v>0</v>
      </c>
      <c r="DX669" s="126" t="str">
        <f t="shared" si="3481"/>
        <v/>
      </c>
      <c r="DY669" s="126" t="str">
        <f t="shared" si="3482"/>
        <v/>
      </c>
      <c r="EA669" s="126">
        <f t="shared" si="3483"/>
        <v>0</v>
      </c>
      <c r="EB669" s="126">
        <f t="shared" si="3484"/>
        <v>0</v>
      </c>
      <c r="EC669" s="126">
        <f t="shared" si="3485"/>
        <v>0</v>
      </c>
      <c r="ED669" s="126">
        <f t="shared" si="3486"/>
        <v>0</v>
      </c>
      <c r="EF669" s="126">
        <f t="shared" si="3487"/>
        <v>1</v>
      </c>
      <c r="EG669" s="126">
        <f t="shared" si="3488"/>
        <v>1</v>
      </c>
      <c r="EH669" s="126">
        <f t="shared" si="3489"/>
        <v>1</v>
      </c>
      <c r="EI669" s="126">
        <f t="shared" si="3490"/>
        <v>1</v>
      </c>
      <c r="EK669" s="126">
        <f t="shared" si="3491"/>
        <v>1</v>
      </c>
      <c r="EL669" s="126">
        <f t="shared" si="3492"/>
        <v>1</v>
      </c>
      <c r="EM669" s="126">
        <f t="shared" si="3493"/>
        <v>1</v>
      </c>
      <c r="EO669" s="126">
        <f t="shared" si="3494"/>
        <v>1</v>
      </c>
      <c r="EP669" s="126">
        <f t="shared" si="3495"/>
        <v>1</v>
      </c>
      <c r="EQ669" s="126">
        <f t="shared" si="3496"/>
        <v>1</v>
      </c>
      <c r="ES669" s="126">
        <f t="shared" si="3497"/>
        <v>1</v>
      </c>
      <c r="ET669" s="126">
        <f t="shared" si="3498"/>
        <v>1</v>
      </c>
      <c r="EU669" s="126">
        <f t="shared" si="3499"/>
        <v>1</v>
      </c>
      <c r="EV669" s="126">
        <f t="shared" si="3500"/>
        <v>1</v>
      </c>
      <c r="EW669" s="126">
        <f t="shared" si="3501"/>
        <v>0</v>
      </c>
      <c r="EY669" s="126">
        <f t="shared" si="3502"/>
        <v>1</v>
      </c>
      <c r="EZ669" s="126">
        <f t="shared" si="3503"/>
        <v>1</v>
      </c>
      <c r="FA669" s="126">
        <f t="shared" si="3504"/>
        <v>1</v>
      </c>
      <c r="FC669" s="126">
        <f t="shared" si="3505"/>
        <v>1</v>
      </c>
      <c r="FD669" s="126">
        <f t="shared" si="3506"/>
        <v>1</v>
      </c>
      <c r="FE669" s="126"/>
      <c r="FF669" s="126">
        <f t="shared" si="3507"/>
        <v>1</v>
      </c>
      <c r="FG669" s="126">
        <f t="shared" si="3508"/>
        <v>1</v>
      </c>
      <c r="FH669" s="126">
        <f t="shared" si="3509"/>
        <v>1</v>
      </c>
      <c r="FI669" s="126">
        <f t="shared" si="3510"/>
        <v>0</v>
      </c>
      <c r="FJ669" s="126">
        <f t="shared" si="3511"/>
        <v>0</v>
      </c>
      <c r="FK669" s="126">
        <f t="shared" si="3512"/>
        <v>0</v>
      </c>
      <c r="FL669" s="126">
        <f t="shared" si="3513"/>
        <v>0</v>
      </c>
      <c r="FN669" s="126" t="str">
        <f t="shared" si="3514"/>
        <v/>
      </c>
      <c r="FO669" s="126" t="str">
        <f t="shared" si="3515"/>
        <v/>
      </c>
      <c r="FP669" s="126">
        <f t="shared" si="3516"/>
        <v>0</v>
      </c>
      <c r="FV669" s="126">
        <f t="shared" si="3517"/>
        <v>0</v>
      </c>
      <c r="FW669" s="126">
        <f t="shared" si="3518"/>
        <v>1</v>
      </c>
      <c r="FX669" s="126">
        <f t="shared" si="3519"/>
        <v>1</v>
      </c>
      <c r="GA669" s="126">
        <f t="shared" si="3520"/>
        <v>0</v>
      </c>
      <c r="GB669" s="126">
        <f t="shared" si="3521"/>
        <v>0</v>
      </c>
      <c r="GC669" s="126">
        <f t="shared" si="3522"/>
        <v>0</v>
      </c>
      <c r="GD669" s="126">
        <f t="shared" si="3523"/>
        <v>0</v>
      </c>
      <c r="GE669" s="126">
        <f t="shared" si="3524"/>
        <v>1</v>
      </c>
      <c r="GF669" s="126">
        <f t="shared" si="3525"/>
        <v>1</v>
      </c>
      <c r="GG669" s="126">
        <f t="shared" si="3526"/>
        <v>1</v>
      </c>
      <c r="GI669" s="126">
        <f t="shared" si="3527"/>
        <v>0</v>
      </c>
      <c r="GK669" s="126">
        <f t="shared" si="3528"/>
        <v>1</v>
      </c>
      <c r="GL669" s="126">
        <f t="shared" si="3529"/>
        <v>1</v>
      </c>
      <c r="GM669" s="126">
        <f t="shared" si="3530"/>
        <v>1</v>
      </c>
      <c r="GN669" s="126">
        <f t="shared" si="3531"/>
        <v>1</v>
      </c>
      <c r="GO669" s="126">
        <f t="shared" si="3532"/>
        <v>0</v>
      </c>
      <c r="GP669" s="126">
        <f t="shared" si="3533"/>
        <v>0</v>
      </c>
      <c r="GQ669" s="126">
        <f t="shared" si="3534"/>
        <v>0</v>
      </c>
      <c r="GS669" s="126">
        <f t="shared" si="3535"/>
        <v>1</v>
      </c>
      <c r="GT669" s="126">
        <f t="shared" si="3536"/>
        <v>1</v>
      </c>
      <c r="GU669" s="126">
        <f t="shared" si="3537"/>
        <v>1</v>
      </c>
      <c r="GV669" s="126">
        <f t="shared" si="3538"/>
        <v>1</v>
      </c>
      <c r="GW669" s="126">
        <f t="shared" si="3539"/>
        <v>1</v>
      </c>
      <c r="GX669" s="126">
        <f t="shared" si="3540"/>
        <v>1</v>
      </c>
      <c r="GY669" s="126">
        <f t="shared" si="3541"/>
        <v>1</v>
      </c>
      <c r="GZ669" s="126"/>
      <c r="HA669" s="126">
        <f t="shared" si="3542"/>
        <v>1</v>
      </c>
      <c r="HB669" s="126">
        <f t="shared" si="3543"/>
        <v>1</v>
      </c>
      <c r="HC669" s="126">
        <f t="shared" si="3544"/>
        <v>0</v>
      </c>
      <c r="HD669" s="126">
        <f t="shared" si="3545"/>
        <v>0</v>
      </c>
      <c r="HE669" s="126">
        <f t="shared" si="3546"/>
        <v>0</v>
      </c>
      <c r="HF669" s="126">
        <f t="shared" si="3547"/>
        <v>0</v>
      </c>
      <c r="HH669" s="126">
        <f t="shared" si="3548"/>
        <v>1</v>
      </c>
      <c r="HI669" s="126">
        <f t="shared" si="3549"/>
        <v>0</v>
      </c>
      <c r="HJ669" s="126">
        <f t="shared" si="3550"/>
        <v>0</v>
      </c>
      <c r="HK669" s="126">
        <f t="shared" si="3551"/>
        <v>0</v>
      </c>
      <c r="HL669" s="126">
        <f t="shared" si="3552"/>
        <v>0</v>
      </c>
      <c r="HM669" s="126">
        <f t="shared" si="3553"/>
        <v>0</v>
      </c>
      <c r="HO669" s="126">
        <f t="shared" si="3554"/>
        <v>1</v>
      </c>
      <c r="HP669" s="126" t="str">
        <f t="shared" si="3555"/>
        <v/>
      </c>
      <c r="HQ669" s="126">
        <f t="shared" si="3556"/>
        <v>1</v>
      </c>
      <c r="HR669" s="122" t="str">
        <f t="shared" si="3557"/>
        <v/>
      </c>
      <c r="HS669" s="126">
        <f t="shared" si="3558"/>
        <v>1</v>
      </c>
      <c r="HT669" s="122" t="str">
        <f t="shared" si="3559"/>
        <v/>
      </c>
      <c r="HU669" s="122">
        <f t="shared" si="3560"/>
        <v>1</v>
      </c>
      <c r="HV669" s="126" t="str">
        <f t="shared" si="3561"/>
        <v/>
      </c>
      <c r="HW669" s="126">
        <f t="shared" si="3562"/>
        <v>1</v>
      </c>
      <c r="HX669" s="126" t="str">
        <f t="shared" si="3563"/>
        <v/>
      </c>
      <c r="HZ669" s="126">
        <f t="shared" si="3564"/>
        <v>1</v>
      </c>
      <c r="IA669" s="126" t="str">
        <f t="shared" si="3565"/>
        <v/>
      </c>
      <c r="IB669" s="126">
        <f t="shared" si="3566"/>
        <v>1</v>
      </c>
      <c r="IC669" s="126" t="str">
        <f t="shared" si="3567"/>
        <v/>
      </c>
      <c r="ID669" s="126">
        <f t="shared" si="3568"/>
        <v>1</v>
      </c>
      <c r="IE669" s="126" t="str">
        <f t="shared" si="3569"/>
        <v/>
      </c>
      <c r="IF669" s="126">
        <f t="shared" si="3570"/>
        <v>1</v>
      </c>
      <c r="IG669" s="126" t="str">
        <f t="shared" si="3571"/>
        <v/>
      </c>
      <c r="IH669" s="126">
        <f t="shared" si="3572"/>
        <v>1</v>
      </c>
      <c r="II669" s="126" t="str">
        <f t="shared" si="3573"/>
        <v/>
      </c>
      <c r="IO669" s="128"/>
      <c r="IP669" s="128"/>
      <c r="IQ669" s="127"/>
      <c r="IR669" s="127"/>
      <c r="IX669" s="6"/>
      <c r="IY669" s="6"/>
      <c r="IZ669" s="7"/>
      <c r="JA669" s="7"/>
      <c r="JG669" s="12"/>
      <c r="JH669" s="12"/>
      <c r="JI669" s="13"/>
      <c r="JJ669" s="13"/>
      <c r="JN669" s="6"/>
      <c r="JO669" s="6"/>
      <c r="JQ669" s="11"/>
      <c r="JR669" s="11"/>
      <c r="JS669" s="12"/>
      <c r="JT669" s="13"/>
      <c r="JU669" s="12"/>
      <c r="JV669" s="12"/>
      <c r="JW669" s="97"/>
      <c r="JX669" s="13"/>
      <c r="JY669" s="13"/>
      <c r="JZ669" s="97"/>
      <c r="KA669" s="97"/>
      <c r="KB669" s="11"/>
      <c r="KC669" s="11"/>
      <c r="KD669" s="11"/>
      <c r="KE669" s="11"/>
    </row>
    <row r="670" spans="1:291" s="122" customFormat="1" x14ac:dyDescent="0.2">
      <c r="A670" s="146">
        <f t="shared" si="2545"/>
        <v>670</v>
      </c>
      <c r="C670" s="2">
        <v>43073</v>
      </c>
      <c r="D670" s="126"/>
      <c r="E670" s="126"/>
      <c r="F670" s="126"/>
      <c r="G670" s="128">
        <v>107.05</v>
      </c>
      <c r="H670" s="128">
        <v>116.095</v>
      </c>
      <c r="I670" s="128">
        <v>124.08</v>
      </c>
      <c r="J670" s="127">
        <v>153.01</v>
      </c>
      <c r="K670" s="126"/>
      <c r="P670" s="128">
        <f t="shared" si="3258"/>
        <v>3428.9999999999995</v>
      </c>
      <c r="Q670" s="5">
        <f t="shared" si="3259"/>
        <v>3721.5</v>
      </c>
      <c r="R670" s="6">
        <f t="shared" si="3260"/>
        <v>3976</v>
      </c>
      <c r="S670" s="7">
        <f t="shared" si="3261"/>
        <v>4896.9999999999991</v>
      </c>
      <c r="Y670" s="127">
        <f t="shared" si="3262"/>
        <v>1.9999999999995453</v>
      </c>
      <c r="Z670" s="126">
        <f t="shared" si="3263"/>
        <v>5.2500000000004547</v>
      </c>
      <c r="AA670" s="126">
        <f t="shared" si="3264"/>
        <v>5.5000000000004547</v>
      </c>
      <c r="AB670" s="126">
        <f t="shared" si="3265"/>
        <v>7.000000000001819</v>
      </c>
      <c r="AC670" s="126"/>
      <c r="AD670" s="126"/>
      <c r="AE670" s="126"/>
      <c r="AF670" s="126"/>
      <c r="AG670" s="126"/>
      <c r="AH670" s="127">
        <f t="shared" si="3245"/>
        <v>0.49999999999878719</v>
      </c>
      <c r="AI670" s="127">
        <f t="shared" si="3246"/>
        <v>0.84999999999881792</v>
      </c>
      <c r="AJ670" s="127">
        <f t="shared" si="3247"/>
        <v>1.9500000000001823</v>
      </c>
      <c r="AK670" s="127">
        <f t="shared" si="3248"/>
        <v>1.5833333333334849</v>
      </c>
      <c r="AL670" s="127">
        <f t="shared" si="3249"/>
        <v>2.5000000000002274</v>
      </c>
      <c r="AM670" s="127">
        <f t="shared" si="3250"/>
        <v>3.1666666666665151</v>
      </c>
      <c r="AN670" s="127">
        <f t="shared" si="3251"/>
        <v>2.6999999999997271</v>
      </c>
      <c r="AO670" s="127">
        <f t="shared" si="3252"/>
        <v>1</v>
      </c>
      <c r="AP670" s="127">
        <f t="shared" si="3253"/>
        <v>0.16666666666878838</v>
      </c>
      <c r="AQ670" s="127">
        <f t="shared" si="3254"/>
        <v>0.79166666666628771</v>
      </c>
      <c r="AR670" s="127">
        <f t="shared" si="3255"/>
        <v>1.7999999999989087</v>
      </c>
      <c r="AS670" s="127">
        <f t="shared" si="3256"/>
        <v>3.6944444444444953</v>
      </c>
      <c r="AT670" s="127">
        <f t="shared" si="3257"/>
        <v>3.0666666666655145</v>
      </c>
      <c r="AU670" s="126"/>
      <c r="BA670" s="11">
        <f t="shared" si="3422"/>
        <v>-1.9999999999995453</v>
      </c>
      <c r="BB670" s="11">
        <f t="shared" si="3423"/>
        <v>-5.2500000000004547</v>
      </c>
      <c r="BC670" s="12">
        <f t="shared" si="3424"/>
        <v>-5.5000000000004547</v>
      </c>
      <c r="BD670" s="13">
        <f t="shared" si="3425"/>
        <v>-7.000000000001819</v>
      </c>
      <c r="BJ670" s="11">
        <f t="shared" si="3426"/>
        <v>-0.49999999999878719</v>
      </c>
      <c r="BK670" s="11">
        <f t="shared" si="3427"/>
        <v>-0.84999999999881792</v>
      </c>
      <c r="BL670" s="11">
        <f t="shared" si="3428"/>
        <v>-1.9500000000001823</v>
      </c>
      <c r="BM670" s="11">
        <f t="shared" si="3429"/>
        <v>-1.5833333333334849</v>
      </c>
      <c r="BN670" s="11">
        <f t="shared" si="3430"/>
        <v>-2.5000000000002274</v>
      </c>
      <c r="BO670" s="11">
        <f t="shared" si="3431"/>
        <v>-3.1666666666665151</v>
      </c>
      <c r="BP670" s="11">
        <f t="shared" si="3432"/>
        <v>-2.6999999999997271</v>
      </c>
      <c r="BQ670" s="126">
        <v>1</v>
      </c>
      <c r="BR670" s="11">
        <f t="shared" si="3433"/>
        <v>-0.16666666666878838</v>
      </c>
      <c r="BS670" s="11">
        <f t="shared" si="3434"/>
        <v>-0.79166666666628771</v>
      </c>
      <c r="BT670" s="11">
        <f t="shared" si="3435"/>
        <v>-1.7999999999989087</v>
      </c>
      <c r="BU670" s="11">
        <f t="shared" si="3436"/>
        <v>-3.6944444444444953</v>
      </c>
      <c r="BV670" s="11">
        <f t="shared" si="3437"/>
        <v>-3.0666666666655145</v>
      </c>
      <c r="BY670" s="126"/>
      <c r="BZ670" s="126"/>
      <c r="CA670" s="122">
        <f t="shared" si="3438"/>
        <v>-3.6944444444444953</v>
      </c>
      <c r="CB670" s="126">
        <f t="shared" si="3439"/>
        <v>1</v>
      </c>
      <c r="CC670" s="126">
        <f t="shared" si="3440"/>
        <v>1</v>
      </c>
      <c r="CD670" s="126">
        <f t="shared" si="3441"/>
        <v>1</v>
      </c>
      <c r="CE670" s="126">
        <f t="shared" si="3419"/>
        <v>1</v>
      </c>
      <c r="CF670" s="126">
        <f t="shared" si="3442"/>
        <v>1</v>
      </c>
      <c r="CG670" s="126">
        <f t="shared" si="3443"/>
        <v>1</v>
      </c>
      <c r="CH670" s="126" t="str">
        <f t="shared" si="3444"/>
        <v/>
      </c>
      <c r="CI670" s="126" t="str">
        <f t="shared" si="3445"/>
        <v/>
      </c>
      <c r="CJ670" s="126">
        <f t="shared" si="3446"/>
        <v>0</v>
      </c>
      <c r="CK670" s="126">
        <f t="shared" si="3447"/>
        <v>0</v>
      </c>
      <c r="CL670" s="126">
        <f t="shared" si="3448"/>
        <v>1</v>
      </c>
      <c r="CM670" s="126">
        <f t="shared" si="3449"/>
        <v>0</v>
      </c>
      <c r="CN670" s="126" t="str">
        <f t="shared" si="3450"/>
        <v/>
      </c>
      <c r="CO670" s="126">
        <f t="shared" si="3451"/>
        <v>1</v>
      </c>
      <c r="CP670" s="126">
        <f t="shared" si="3452"/>
        <v>1</v>
      </c>
      <c r="CQ670" s="126" t="str">
        <f t="shared" si="3453"/>
        <v/>
      </c>
      <c r="CS670" s="126">
        <f t="shared" si="3454"/>
        <v>1</v>
      </c>
      <c r="CT670" s="126">
        <f t="shared" si="3455"/>
        <v>1</v>
      </c>
      <c r="CU670" s="126">
        <f t="shared" si="3456"/>
        <v>1</v>
      </c>
      <c r="CV670" s="126">
        <f t="shared" si="3420"/>
        <v>1</v>
      </c>
      <c r="CW670" s="126">
        <f t="shared" si="3457"/>
        <v>1</v>
      </c>
      <c r="CX670" s="126">
        <f t="shared" si="3458"/>
        <v>1</v>
      </c>
      <c r="CY670" s="126">
        <f t="shared" si="3459"/>
        <v>1</v>
      </c>
      <c r="CZ670" s="126">
        <f t="shared" si="3460"/>
        <v>1</v>
      </c>
      <c r="DA670" s="126">
        <f t="shared" si="3461"/>
        <v>1</v>
      </c>
      <c r="DB670" s="126" t="str">
        <f t="shared" si="3462"/>
        <v/>
      </c>
      <c r="DC670" s="126" t="str">
        <f t="shared" si="3463"/>
        <v/>
      </c>
      <c r="DD670" s="126">
        <f t="shared" si="3464"/>
        <v>0</v>
      </c>
      <c r="DE670" s="126" t="str">
        <f t="shared" si="3465"/>
        <v/>
      </c>
      <c r="DF670" s="126"/>
      <c r="DG670" s="126">
        <f t="shared" si="3421"/>
        <v>1</v>
      </c>
      <c r="DH670" s="126">
        <f t="shared" si="3466"/>
        <v>1</v>
      </c>
      <c r="DI670" s="126">
        <f t="shared" si="3467"/>
        <v>1</v>
      </c>
      <c r="DJ670" s="126">
        <f t="shared" si="3468"/>
        <v>1</v>
      </c>
      <c r="DK670" s="126" t="str">
        <f t="shared" si="3469"/>
        <v/>
      </c>
      <c r="DL670" s="126"/>
      <c r="DM670" s="126" t="str">
        <f t="shared" si="3470"/>
        <v/>
      </c>
      <c r="DN670" s="126">
        <f t="shared" si="3471"/>
        <v>1</v>
      </c>
      <c r="DO670" s="126">
        <f t="shared" si="3472"/>
        <v>1</v>
      </c>
      <c r="DP670" s="126">
        <f t="shared" si="3473"/>
        <v>1</v>
      </c>
      <c r="DQ670" s="126">
        <f t="shared" si="3474"/>
        <v>1</v>
      </c>
      <c r="DR670" s="126">
        <f t="shared" si="3475"/>
        <v>1</v>
      </c>
      <c r="DS670" s="126">
        <f t="shared" si="3476"/>
        <v>1</v>
      </c>
      <c r="DT670" s="126">
        <f t="shared" si="3477"/>
        <v>1</v>
      </c>
      <c r="DU670" s="126">
        <f t="shared" si="3478"/>
        <v>0</v>
      </c>
      <c r="DV670" s="126">
        <f t="shared" si="3479"/>
        <v>1</v>
      </c>
      <c r="DW670" s="126">
        <f t="shared" si="3480"/>
        <v>0</v>
      </c>
      <c r="DX670" s="126" t="str">
        <f t="shared" si="3481"/>
        <v/>
      </c>
      <c r="DY670" s="126" t="str">
        <f t="shared" si="3482"/>
        <v/>
      </c>
      <c r="EA670" s="126">
        <f t="shared" si="3483"/>
        <v>1</v>
      </c>
      <c r="EB670" s="126">
        <f t="shared" si="3484"/>
        <v>1</v>
      </c>
      <c r="EC670" s="126">
        <f t="shared" si="3485"/>
        <v>1</v>
      </c>
      <c r="ED670" s="126">
        <f t="shared" si="3486"/>
        <v>1</v>
      </c>
      <c r="EF670" s="126">
        <f t="shared" si="3487"/>
        <v>1</v>
      </c>
      <c r="EG670" s="126">
        <f t="shared" si="3488"/>
        <v>1</v>
      </c>
      <c r="EH670" s="126">
        <f t="shared" si="3489"/>
        <v>1</v>
      </c>
      <c r="EI670" s="126">
        <f t="shared" si="3490"/>
        <v>1</v>
      </c>
      <c r="EK670" s="126">
        <f t="shared" si="3491"/>
        <v>1</v>
      </c>
      <c r="EL670" s="126">
        <f t="shared" si="3492"/>
        <v>1</v>
      </c>
      <c r="EM670" s="126">
        <f t="shared" si="3493"/>
        <v>1</v>
      </c>
      <c r="EO670" s="126">
        <f t="shared" si="3494"/>
        <v>1</v>
      </c>
      <c r="EP670" s="126">
        <f t="shared" si="3495"/>
        <v>1</v>
      </c>
      <c r="EQ670" s="126">
        <f t="shared" si="3496"/>
        <v>1</v>
      </c>
      <c r="ES670" s="126">
        <f t="shared" si="3497"/>
        <v>1</v>
      </c>
      <c r="ET670" s="126">
        <f t="shared" si="3498"/>
        <v>1</v>
      </c>
      <c r="EU670" s="126">
        <f t="shared" si="3499"/>
        <v>1</v>
      </c>
      <c r="EV670" s="126">
        <f t="shared" si="3500"/>
        <v>1</v>
      </c>
      <c r="EW670" s="126">
        <f t="shared" si="3501"/>
        <v>1</v>
      </c>
      <c r="EY670" s="126">
        <f t="shared" si="3502"/>
        <v>1</v>
      </c>
      <c r="EZ670" s="126">
        <f t="shared" si="3503"/>
        <v>1</v>
      </c>
      <c r="FA670" s="126">
        <f t="shared" si="3504"/>
        <v>1</v>
      </c>
      <c r="FC670" s="126">
        <f t="shared" si="3505"/>
        <v>1</v>
      </c>
      <c r="FD670" s="126">
        <f t="shared" si="3506"/>
        <v>0</v>
      </c>
      <c r="FE670" s="126"/>
      <c r="FF670" s="126">
        <f t="shared" si="3507"/>
        <v>1</v>
      </c>
      <c r="FG670" s="126">
        <f t="shared" si="3508"/>
        <v>1</v>
      </c>
      <c r="FH670" s="126">
        <f t="shared" si="3509"/>
        <v>1</v>
      </c>
      <c r="FI670" s="126">
        <f t="shared" si="3510"/>
        <v>1</v>
      </c>
      <c r="FJ670" s="126">
        <f t="shared" si="3511"/>
        <v>1</v>
      </c>
      <c r="FK670" s="126">
        <f t="shared" si="3512"/>
        <v>1</v>
      </c>
      <c r="FL670" s="126">
        <f t="shared" si="3513"/>
        <v>1</v>
      </c>
      <c r="FN670" s="126" t="str">
        <f t="shared" si="3514"/>
        <v/>
      </c>
      <c r="FO670" s="126" t="str">
        <f t="shared" si="3515"/>
        <v/>
      </c>
      <c r="FP670" s="126" t="str">
        <f t="shared" si="3516"/>
        <v/>
      </c>
      <c r="FV670" s="126">
        <f t="shared" si="3517"/>
        <v>1</v>
      </c>
      <c r="FW670" s="126">
        <f t="shared" si="3518"/>
        <v>1</v>
      </c>
      <c r="FX670" s="126">
        <f t="shared" si="3519"/>
        <v>1</v>
      </c>
      <c r="GA670" s="126">
        <f t="shared" si="3520"/>
        <v>1</v>
      </c>
      <c r="GB670" s="126">
        <f t="shared" si="3521"/>
        <v>1</v>
      </c>
      <c r="GC670" s="126">
        <f t="shared" si="3522"/>
        <v>1</v>
      </c>
      <c r="GD670" s="126">
        <f t="shared" si="3523"/>
        <v>1</v>
      </c>
      <c r="GE670" s="126">
        <f t="shared" si="3524"/>
        <v>1</v>
      </c>
      <c r="GF670" s="126">
        <f t="shared" si="3525"/>
        <v>1</v>
      </c>
      <c r="GG670" s="126">
        <f t="shared" si="3526"/>
        <v>1</v>
      </c>
      <c r="GI670" s="126">
        <f t="shared" si="3527"/>
        <v>1</v>
      </c>
      <c r="GK670" s="126">
        <f t="shared" si="3528"/>
        <v>1</v>
      </c>
      <c r="GL670" s="126">
        <f t="shared" si="3529"/>
        <v>1</v>
      </c>
      <c r="GM670" s="126">
        <f t="shared" si="3530"/>
        <v>1</v>
      </c>
      <c r="GN670" s="126">
        <f t="shared" si="3531"/>
        <v>1</v>
      </c>
      <c r="GO670" s="126">
        <f t="shared" si="3532"/>
        <v>1</v>
      </c>
      <c r="GP670" s="126">
        <f t="shared" si="3533"/>
        <v>1</v>
      </c>
      <c r="GQ670" s="126">
        <f t="shared" si="3534"/>
        <v>1</v>
      </c>
      <c r="GS670" s="126" t="str">
        <f t="shared" si="3535"/>
        <v/>
      </c>
      <c r="GT670" s="126" t="str">
        <f t="shared" si="3536"/>
        <v/>
      </c>
      <c r="GU670" s="126">
        <f t="shared" si="3537"/>
        <v>1</v>
      </c>
      <c r="GV670" s="126">
        <f t="shared" si="3538"/>
        <v>1</v>
      </c>
      <c r="GW670" s="126">
        <f t="shared" si="3539"/>
        <v>0</v>
      </c>
      <c r="GX670" s="126">
        <f t="shared" si="3540"/>
        <v>0</v>
      </c>
      <c r="GY670" s="126">
        <f t="shared" si="3541"/>
        <v>0</v>
      </c>
      <c r="GZ670" s="126"/>
      <c r="HA670" s="126">
        <f t="shared" si="3542"/>
        <v>1</v>
      </c>
      <c r="HB670" s="126">
        <f t="shared" si="3543"/>
        <v>0</v>
      </c>
      <c r="HC670" s="126">
        <f t="shared" si="3544"/>
        <v>0</v>
      </c>
      <c r="HD670" s="126">
        <f t="shared" si="3545"/>
        <v>0</v>
      </c>
      <c r="HE670" s="126">
        <f t="shared" si="3546"/>
        <v>0</v>
      </c>
      <c r="HF670" s="126">
        <f t="shared" si="3547"/>
        <v>0</v>
      </c>
      <c r="HH670" s="126">
        <f t="shared" si="3548"/>
        <v>0</v>
      </c>
      <c r="HI670" s="126">
        <f t="shared" si="3549"/>
        <v>0</v>
      </c>
      <c r="HJ670" s="126">
        <f t="shared" si="3550"/>
        <v>0</v>
      </c>
      <c r="HK670" s="126">
        <f t="shared" si="3551"/>
        <v>0</v>
      </c>
      <c r="HL670" s="126">
        <f t="shared" si="3552"/>
        <v>0</v>
      </c>
      <c r="HM670" s="126">
        <f t="shared" si="3553"/>
        <v>0</v>
      </c>
      <c r="HO670" s="126" t="str">
        <f t="shared" si="3554"/>
        <v/>
      </c>
      <c r="HP670" s="126">
        <f t="shared" si="3555"/>
        <v>0</v>
      </c>
      <c r="HQ670" s="126" t="str">
        <f t="shared" si="3556"/>
        <v/>
      </c>
      <c r="HR670" s="122" t="str">
        <f t="shared" si="3557"/>
        <v/>
      </c>
      <c r="HS670" s="126" t="str">
        <f t="shared" si="3558"/>
        <v/>
      </c>
      <c r="HT670" s="122" t="str">
        <f t="shared" si="3559"/>
        <v/>
      </c>
      <c r="HU670" s="122" t="str">
        <f t="shared" si="3560"/>
        <v/>
      </c>
      <c r="HV670" s="126" t="str">
        <f t="shared" si="3561"/>
        <v/>
      </c>
      <c r="HW670" s="126" t="str">
        <f t="shared" si="3562"/>
        <v/>
      </c>
      <c r="HX670" s="126" t="str">
        <f t="shared" si="3563"/>
        <v/>
      </c>
      <c r="HZ670" s="126" t="str">
        <f t="shared" si="3564"/>
        <v/>
      </c>
      <c r="IA670" s="126">
        <f t="shared" si="3565"/>
        <v>0</v>
      </c>
      <c r="IB670" s="126" t="str">
        <f t="shared" si="3566"/>
        <v/>
      </c>
      <c r="IC670" s="126" t="str">
        <f t="shared" si="3567"/>
        <v/>
      </c>
      <c r="ID670" s="126" t="str">
        <f t="shared" si="3568"/>
        <v/>
      </c>
      <c r="IE670" s="126" t="str">
        <f t="shared" si="3569"/>
        <v/>
      </c>
      <c r="IF670" s="126" t="str">
        <f t="shared" si="3570"/>
        <v/>
      </c>
      <c r="IG670" s="126" t="str">
        <f t="shared" si="3571"/>
        <v/>
      </c>
      <c r="IH670" s="126" t="str">
        <f t="shared" si="3572"/>
        <v/>
      </c>
      <c r="II670" s="126" t="str">
        <f t="shared" si="3573"/>
        <v/>
      </c>
      <c r="IO670" s="128"/>
      <c r="IP670" s="128"/>
      <c r="IQ670" s="127"/>
      <c r="IR670" s="127"/>
      <c r="IX670" s="6"/>
      <c r="IY670" s="6"/>
      <c r="IZ670" s="7"/>
      <c r="JA670" s="7"/>
      <c r="JG670" s="12"/>
      <c r="JH670" s="12"/>
      <c r="JI670" s="13"/>
      <c r="JJ670" s="13"/>
      <c r="JN670" s="6"/>
      <c r="JO670" s="6"/>
      <c r="JQ670" s="11"/>
      <c r="JR670" s="11"/>
      <c r="JS670" s="12"/>
      <c r="JT670" s="13"/>
      <c r="JU670" s="12"/>
      <c r="JV670" s="12"/>
      <c r="JW670" s="97"/>
      <c r="JX670" s="13"/>
      <c r="JY670" s="13"/>
      <c r="JZ670" s="97"/>
      <c r="KA670" s="97"/>
      <c r="KB670" s="11"/>
      <c r="KC670" s="11"/>
      <c r="KD670" s="11"/>
      <c r="KE670" s="11"/>
    </row>
    <row r="671" spans="1:291" s="122" customFormat="1" x14ac:dyDescent="0.2">
      <c r="A671" s="146">
        <f t="shared" si="2545"/>
        <v>671</v>
      </c>
      <c r="C671" s="2">
        <v>43074</v>
      </c>
      <c r="D671" s="126"/>
      <c r="E671" s="126"/>
      <c r="F671" s="126"/>
      <c r="G671" s="128">
        <v>107.03700000000001</v>
      </c>
      <c r="H671" s="128">
        <v>116.08499999999999</v>
      </c>
      <c r="I671" s="128">
        <v>124.11</v>
      </c>
      <c r="J671" s="127">
        <v>153.22999999999999</v>
      </c>
      <c r="K671" s="126"/>
      <c r="P671" s="128">
        <f t="shared" si="3258"/>
        <v>3427.7500000000005</v>
      </c>
      <c r="Q671" s="5">
        <f t="shared" si="3259"/>
        <v>3720.4999999999995</v>
      </c>
      <c r="R671" s="6">
        <f t="shared" si="3260"/>
        <v>3979</v>
      </c>
      <c r="S671" s="7">
        <f t="shared" si="3261"/>
        <v>4918.9999999999991</v>
      </c>
      <c r="Y671" s="127">
        <f t="shared" si="3262"/>
        <v>1.2499999999990905</v>
      </c>
      <c r="Z671" s="126">
        <f t="shared" si="3263"/>
        <v>1.0000000000004547</v>
      </c>
      <c r="AA671" s="126">
        <f t="shared" si="3264"/>
        <v>3</v>
      </c>
      <c r="AB671" s="126">
        <f t="shared" si="3265"/>
        <v>22</v>
      </c>
      <c r="AC671" s="126"/>
      <c r="AD671" s="126"/>
      <c r="AE671" s="126"/>
      <c r="AF671" s="126"/>
      <c r="AG671" s="126"/>
      <c r="AH671" s="127">
        <f t="shared" si="3245"/>
        <v>1.8333333333312112</v>
      </c>
      <c r="AI671" s="127">
        <f t="shared" si="3246"/>
        <v>1.8999999999979083</v>
      </c>
      <c r="AJ671" s="127">
        <f t="shared" si="3247"/>
        <v>2.8000000000004546</v>
      </c>
      <c r="AK671" s="127">
        <f t="shared" si="3248"/>
        <v>3.0000000000004547</v>
      </c>
      <c r="AL671" s="127">
        <f t="shared" si="3249"/>
        <v>2.5000000000004547</v>
      </c>
      <c r="AM671" s="127">
        <f t="shared" si="3250"/>
        <v>4.333333333333333</v>
      </c>
      <c r="AN671" s="127">
        <f t="shared" si="3251"/>
        <v>5.8000000000000007</v>
      </c>
      <c r="AO671" s="127">
        <f t="shared" si="3252"/>
        <v>1</v>
      </c>
      <c r="AP671" s="127">
        <f t="shared" si="3253"/>
        <v>0.16666666666272567</v>
      </c>
      <c r="AQ671" s="127">
        <f t="shared" si="3254"/>
        <v>0.16666666666734908</v>
      </c>
      <c r="AR671" s="127">
        <f t="shared" si="3255"/>
        <v>3.6999999999981812</v>
      </c>
      <c r="AS671" s="127">
        <f t="shared" si="3256"/>
        <v>5.888888888889344</v>
      </c>
      <c r="AT671" s="127">
        <f t="shared" si="3257"/>
        <v>5.4333333333315146</v>
      </c>
      <c r="AU671" s="126"/>
      <c r="BA671" s="11">
        <f t="shared" si="3422"/>
        <v>-1.2499999999990905</v>
      </c>
      <c r="BB671" s="11">
        <f t="shared" si="3423"/>
        <v>-1.0000000000004547</v>
      </c>
      <c r="BC671" s="12">
        <f t="shared" si="3424"/>
        <v>3</v>
      </c>
      <c r="BD671" s="13">
        <f t="shared" si="3425"/>
        <v>22</v>
      </c>
      <c r="BJ671" s="11">
        <f t="shared" si="3426"/>
        <v>-1.8333333333312112</v>
      </c>
      <c r="BK671" s="11">
        <f t="shared" si="3427"/>
        <v>-1.8999999999979083</v>
      </c>
      <c r="BL671" s="11">
        <f t="shared" si="3428"/>
        <v>-2.8000000000004546</v>
      </c>
      <c r="BM671" s="11">
        <f t="shared" si="3429"/>
        <v>-3.0000000000004547</v>
      </c>
      <c r="BN671" s="11">
        <f t="shared" si="3430"/>
        <v>-2.5000000000004547</v>
      </c>
      <c r="BO671" s="11">
        <f t="shared" si="3431"/>
        <v>-4.333333333333333</v>
      </c>
      <c r="BP671" s="11">
        <f t="shared" si="3432"/>
        <v>-5.8000000000000007</v>
      </c>
      <c r="BQ671" s="126">
        <v>1</v>
      </c>
      <c r="BR671" s="11">
        <f t="shared" si="3433"/>
        <v>0.16666666666272567</v>
      </c>
      <c r="BS671" s="11">
        <f t="shared" si="3434"/>
        <v>0.16666666666734908</v>
      </c>
      <c r="BT671" s="11">
        <f t="shared" si="3435"/>
        <v>-3.6999999999981812</v>
      </c>
      <c r="BU671" s="11">
        <f t="shared" si="3436"/>
        <v>-5.888888888889344</v>
      </c>
      <c r="BV671" s="11">
        <f t="shared" si="3437"/>
        <v>-5.4333333333315146</v>
      </c>
      <c r="BY671" s="126"/>
      <c r="BZ671" s="126"/>
      <c r="CA671" s="122">
        <f t="shared" si="3438"/>
        <v>-5.888888888889344</v>
      </c>
      <c r="CB671" s="126">
        <f t="shared" si="3439"/>
        <v>1</v>
      </c>
      <c r="CC671" s="126">
        <f t="shared" si="3440"/>
        <v>1</v>
      </c>
      <c r="CD671" s="126">
        <f t="shared" si="3441"/>
        <v>0</v>
      </c>
      <c r="CE671" s="126">
        <f t="shared" si="3419"/>
        <v>0</v>
      </c>
      <c r="CF671" s="126">
        <f t="shared" si="3442"/>
        <v>0</v>
      </c>
      <c r="CG671" s="126" t="str">
        <f t="shared" si="3443"/>
        <v/>
      </c>
      <c r="CH671" s="126">
        <f t="shared" si="3444"/>
        <v>1</v>
      </c>
      <c r="CI671" s="126">
        <f t="shared" si="3445"/>
        <v>1</v>
      </c>
      <c r="CJ671" s="126" t="str">
        <f t="shared" si="3446"/>
        <v/>
      </c>
      <c r="CK671" s="126" t="str">
        <f t="shared" si="3447"/>
        <v/>
      </c>
      <c r="CL671" s="126">
        <f t="shared" si="3448"/>
        <v>1</v>
      </c>
      <c r="CM671" s="126">
        <f t="shared" si="3449"/>
        <v>1</v>
      </c>
      <c r="CN671" s="126">
        <f t="shared" si="3450"/>
        <v>1</v>
      </c>
      <c r="CO671" s="126" t="str">
        <f t="shared" si="3451"/>
        <v/>
      </c>
      <c r="CP671" s="126">
        <f t="shared" si="3452"/>
        <v>1</v>
      </c>
      <c r="CQ671" s="126" t="str">
        <f t="shared" si="3453"/>
        <v/>
      </c>
      <c r="CS671" s="126">
        <f t="shared" si="3454"/>
        <v>1</v>
      </c>
      <c r="CT671" s="126">
        <f t="shared" si="3455"/>
        <v>1</v>
      </c>
      <c r="CU671" s="126">
        <f t="shared" si="3456"/>
        <v>0</v>
      </c>
      <c r="CV671" s="126">
        <f t="shared" si="3420"/>
        <v>0</v>
      </c>
      <c r="CW671" s="126">
        <f t="shared" si="3457"/>
        <v>1</v>
      </c>
      <c r="CX671" s="126" t="str">
        <f t="shared" si="3458"/>
        <v/>
      </c>
      <c r="CY671" s="126" t="str">
        <f t="shared" si="3459"/>
        <v/>
      </c>
      <c r="CZ671" s="126" t="str">
        <f t="shared" si="3460"/>
        <v/>
      </c>
      <c r="DA671" s="126" t="str">
        <f t="shared" si="3461"/>
        <v/>
      </c>
      <c r="DB671" s="126">
        <f t="shared" si="3462"/>
        <v>0</v>
      </c>
      <c r="DC671" s="126">
        <f t="shared" si="3463"/>
        <v>1</v>
      </c>
      <c r="DD671" s="126" t="str">
        <f t="shared" si="3464"/>
        <v/>
      </c>
      <c r="DE671" s="126" t="str">
        <f t="shared" si="3465"/>
        <v/>
      </c>
      <c r="DF671" s="126"/>
      <c r="DG671" s="126">
        <f t="shared" si="3421"/>
        <v>1</v>
      </c>
      <c r="DH671" s="126">
        <f t="shared" si="3466"/>
        <v>1</v>
      </c>
      <c r="DI671" s="126">
        <f t="shared" si="3467"/>
        <v>0</v>
      </c>
      <c r="DJ671" s="126">
        <f t="shared" si="3468"/>
        <v>0</v>
      </c>
      <c r="DK671" s="126">
        <f t="shared" si="3469"/>
        <v>0</v>
      </c>
      <c r="DL671" s="126"/>
      <c r="DM671" s="126">
        <f t="shared" si="3470"/>
        <v>1</v>
      </c>
      <c r="DN671" s="126" t="str">
        <f t="shared" si="3471"/>
        <v/>
      </c>
      <c r="DO671" s="126" t="str">
        <f t="shared" si="3472"/>
        <v/>
      </c>
      <c r="DP671" s="126" t="str">
        <f t="shared" si="3473"/>
        <v/>
      </c>
      <c r="DQ671" s="126" t="str">
        <f t="shared" si="3474"/>
        <v/>
      </c>
      <c r="DR671" s="126" t="str">
        <f t="shared" si="3475"/>
        <v/>
      </c>
      <c r="DS671" s="126" t="str">
        <f t="shared" si="3476"/>
        <v/>
      </c>
      <c r="DT671" s="126" t="str">
        <f t="shared" si="3477"/>
        <v/>
      </c>
      <c r="DU671" s="126" t="str">
        <f t="shared" si="3478"/>
        <v/>
      </c>
      <c r="DV671" s="126">
        <f t="shared" si="3479"/>
        <v>0</v>
      </c>
      <c r="DW671" s="126">
        <f t="shared" si="3480"/>
        <v>0</v>
      </c>
      <c r="DX671" s="126" t="str">
        <f t="shared" si="3481"/>
        <v/>
      </c>
      <c r="DY671" s="126" t="str">
        <f t="shared" si="3482"/>
        <v/>
      </c>
      <c r="EA671" s="126">
        <f t="shared" si="3483"/>
        <v>1</v>
      </c>
      <c r="EB671" s="126">
        <f t="shared" si="3484"/>
        <v>1</v>
      </c>
      <c r="EC671" s="126">
        <f t="shared" si="3485"/>
        <v>0</v>
      </c>
      <c r="ED671" s="126">
        <f t="shared" si="3486"/>
        <v>0</v>
      </c>
      <c r="EF671" s="126">
        <f t="shared" si="3487"/>
        <v>0</v>
      </c>
      <c r="EG671" s="126">
        <f t="shared" si="3488"/>
        <v>0</v>
      </c>
      <c r="EH671" s="126">
        <f t="shared" si="3489"/>
        <v>1</v>
      </c>
      <c r="EI671" s="126">
        <f t="shared" si="3490"/>
        <v>1</v>
      </c>
      <c r="EK671" s="126">
        <f t="shared" si="3491"/>
        <v>1</v>
      </c>
      <c r="EL671" s="126">
        <f t="shared" si="3492"/>
        <v>0</v>
      </c>
      <c r="EM671" s="126">
        <f t="shared" si="3493"/>
        <v>0</v>
      </c>
      <c r="EO671" s="126">
        <f t="shared" si="3494"/>
        <v>1</v>
      </c>
      <c r="EP671" s="126">
        <f t="shared" si="3495"/>
        <v>0</v>
      </c>
      <c r="EQ671" s="126">
        <f t="shared" si="3496"/>
        <v>0</v>
      </c>
      <c r="ES671" s="126">
        <f t="shared" si="3497"/>
        <v>0</v>
      </c>
      <c r="ET671" s="126">
        <f t="shared" si="3498"/>
        <v>0</v>
      </c>
      <c r="EU671" s="126">
        <f t="shared" si="3499"/>
        <v>1</v>
      </c>
      <c r="EV671" s="126">
        <f t="shared" si="3500"/>
        <v>1</v>
      </c>
      <c r="EW671" s="126">
        <f t="shared" si="3501"/>
        <v>0</v>
      </c>
      <c r="EY671" s="126">
        <f t="shared" si="3502"/>
        <v>0</v>
      </c>
      <c r="EZ671" s="126">
        <f t="shared" si="3503"/>
        <v>0</v>
      </c>
      <c r="FA671" s="126">
        <f t="shared" si="3504"/>
        <v>1</v>
      </c>
      <c r="FC671" s="126">
        <f t="shared" si="3505"/>
        <v>1</v>
      </c>
      <c r="FD671" s="126">
        <f t="shared" si="3506"/>
        <v>1</v>
      </c>
      <c r="FE671" s="126"/>
      <c r="FF671" s="126">
        <f t="shared" si="3507"/>
        <v>1</v>
      </c>
      <c r="FG671" s="126">
        <f t="shared" si="3508"/>
        <v>1</v>
      </c>
      <c r="FH671" s="126">
        <f t="shared" si="3509"/>
        <v>1</v>
      </c>
      <c r="FI671" s="126">
        <f t="shared" si="3510"/>
        <v>0</v>
      </c>
      <c r="FJ671" s="126">
        <f t="shared" si="3511"/>
        <v>0</v>
      </c>
      <c r="FK671" s="126">
        <f t="shared" si="3512"/>
        <v>1</v>
      </c>
      <c r="FL671" s="126">
        <f t="shared" si="3513"/>
        <v>1</v>
      </c>
      <c r="FN671" s="126" t="str">
        <f t="shared" si="3514"/>
        <v/>
      </c>
      <c r="FO671" s="126" t="str">
        <f t="shared" si="3515"/>
        <v/>
      </c>
      <c r="FP671" s="126">
        <f t="shared" si="3516"/>
        <v>0</v>
      </c>
      <c r="FV671" s="126">
        <f t="shared" si="3517"/>
        <v>1</v>
      </c>
      <c r="FW671" s="126">
        <f t="shared" si="3518"/>
        <v>1</v>
      </c>
      <c r="FX671" s="126">
        <f t="shared" si="3519"/>
        <v>1</v>
      </c>
      <c r="GA671" s="126">
        <f t="shared" si="3520"/>
        <v>0</v>
      </c>
      <c r="GB671" s="126">
        <f t="shared" si="3521"/>
        <v>0</v>
      </c>
      <c r="GC671" s="126">
        <f t="shared" si="3522"/>
        <v>1</v>
      </c>
      <c r="GD671" s="126">
        <f t="shared" si="3523"/>
        <v>1</v>
      </c>
      <c r="GE671" s="126">
        <f t="shared" si="3524"/>
        <v>0</v>
      </c>
      <c r="GF671" s="126">
        <f t="shared" si="3525"/>
        <v>0</v>
      </c>
      <c r="GG671" s="126">
        <f t="shared" si="3526"/>
        <v>0</v>
      </c>
      <c r="GI671" s="126">
        <f t="shared" si="3527"/>
        <v>1</v>
      </c>
      <c r="GK671" s="126">
        <f t="shared" si="3528"/>
        <v>0</v>
      </c>
      <c r="GL671" s="126">
        <f t="shared" si="3529"/>
        <v>0</v>
      </c>
      <c r="GM671" s="126">
        <f t="shared" si="3530"/>
        <v>1</v>
      </c>
      <c r="GN671" s="126">
        <f t="shared" si="3531"/>
        <v>1</v>
      </c>
      <c r="GO671" s="126">
        <f t="shared" si="3532"/>
        <v>0</v>
      </c>
      <c r="GP671" s="126">
        <f t="shared" si="3533"/>
        <v>0</v>
      </c>
      <c r="GQ671" s="126">
        <f t="shared" si="3534"/>
        <v>0</v>
      </c>
      <c r="GS671" s="126" t="str">
        <f t="shared" si="3535"/>
        <v/>
      </c>
      <c r="GT671" s="126" t="str">
        <f t="shared" si="3536"/>
        <v/>
      </c>
      <c r="GU671" s="126">
        <f t="shared" si="3537"/>
        <v>1</v>
      </c>
      <c r="GV671" s="126">
        <f t="shared" si="3538"/>
        <v>1</v>
      </c>
      <c r="GW671" s="126">
        <f t="shared" si="3539"/>
        <v>1</v>
      </c>
      <c r="GX671" s="126">
        <f t="shared" si="3540"/>
        <v>1</v>
      </c>
      <c r="GY671" s="126">
        <f t="shared" si="3541"/>
        <v>1</v>
      </c>
      <c r="GZ671" s="126"/>
      <c r="HA671" s="126">
        <f t="shared" si="3542"/>
        <v>1</v>
      </c>
      <c r="HB671" s="126">
        <f t="shared" si="3543"/>
        <v>1</v>
      </c>
      <c r="HC671" s="126">
        <f t="shared" si="3544"/>
        <v>0</v>
      </c>
      <c r="HD671" s="126">
        <f t="shared" si="3545"/>
        <v>0</v>
      </c>
      <c r="HE671" s="126">
        <f t="shared" si="3546"/>
        <v>0</v>
      </c>
      <c r="HF671" s="126">
        <f t="shared" si="3547"/>
        <v>0</v>
      </c>
      <c r="HH671" s="126">
        <f t="shared" si="3548"/>
        <v>0</v>
      </c>
      <c r="HI671" s="126">
        <f t="shared" si="3549"/>
        <v>0</v>
      </c>
      <c r="HJ671" s="126">
        <f t="shared" si="3550"/>
        <v>0</v>
      </c>
      <c r="HK671" s="126">
        <f t="shared" si="3551"/>
        <v>0</v>
      </c>
      <c r="HL671" s="126">
        <f t="shared" si="3552"/>
        <v>0</v>
      </c>
      <c r="HM671" s="126">
        <f t="shared" si="3553"/>
        <v>0</v>
      </c>
      <c r="HO671" s="126">
        <f t="shared" si="3554"/>
        <v>1</v>
      </c>
      <c r="HP671" s="126" t="str">
        <f t="shared" si="3555"/>
        <v/>
      </c>
      <c r="HQ671" s="126">
        <f t="shared" si="3556"/>
        <v>1</v>
      </c>
      <c r="HR671" s="122" t="str">
        <f t="shared" si="3557"/>
        <v/>
      </c>
      <c r="HS671" s="126">
        <f t="shared" si="3558"/>
        <v>1</v>
      </c>
      <c r="HT671" s="122" t="str">
        <f t="shared" si="3559"/>
        <v/>
      </c>
      <c r="HU671" s="122" t="str">
        <f t="shared" si="3560"/>
        <v/>
      </c>
      <c r="HV671" s="126" t="str">
        <f t="shared" si="3561"/>
        <v/>
      </c>
      <c r="HW671" s="126" t="str">
        <f t="shared" si="3562"/>
        <v/>
      </c>
      <c r="HX671" s="126" t="str">
        <f t="shared" si="3563"/>
        <v/>
      </c>
      <c r="HZ671" s="126">
        <f t="shared" si="3564"/>
        <v>1</v>
      </c>
      <c r="IA671" s="126" t="str">
        <f t="shared" si="3565"/>
        <v/>
      </c>
      <c r="IB671" s="126">
        <f t="shared" si="3566"/>
        <v>1</v>
      </c>
      <c r="IC671" s="126" t="str">
        <f t="shared" si="3567"/>
        <v/>
      </c>
      <c r="ID671" s="126">
        <f t="shared" si="3568"/>
        <v>1</v>
      </c>
      <c r="IE671" s="126" t="str">
        <f t="shared" si="3569"/>
        <v/>
      </c>
      <c r="IF671" s="126" t="str">
        <f t="shared" si="3570"/>
        <v/>
      </c>
      <c r="IG671" s="126" t="str">
        <f t="shared" si="3571"/>
        <v/>
      </c>
      <c r="IH671" s="126" t="str">
        <f t="shared" si="3572"/>
        <v/>
      </c>
      <c r="II671" s="126" t="str">
        <f t="shared" si="3573"/>
        <v/>
      </c>
      <c r="IO671" s="128"/>
      <c r="IP671" s="128"/>
      <c r="IQ671" s="127"/>
      <c r="IR671" s="127"/>
      <c r="IX671" s="6"/>
      <c r="IY671" s="6"/>
      <c r="IZ671" s="7"/>
      <c r="JA671" s="7"/>
      <c r="JG671" s="12"/>
      <c r="JH671" s="12"/>
      <c r="JI671" s="13"/>
      <c r="JJ671" s="13"/>
      <c r="JN671" s="6"/>
      <c r="JO671" s="6"/>
      <c r="JQ671" s="11"/>
      <c r="JR671" s="11"/>
      <c r="JS671" s="12"/>
      <c r="JT671" s="13"/>
      <c r="JU671" s="12"/>
      <c r="JV671" s="12"/>
      <c r="JW671" s="97"/>
      <c r="JX671" s="13"/>
      <c r="JY671" s="13"/>
      <c r="JZ671" s="97"/>
      <c r="KA671" s="97"/>
      <c r="KB671" s="11"/>
      <c r="KC671" s="11"/>
      <c r="KD671" s="11"/>
      <c r="KE671" s="11"/>
    </row>
    <row r="672" spans="1:291" s="122" customFormat="1" x14ac:dyDescent="0.2">
      <c r="A672" s="146">
        <f t="shared" si="2545"/>
        <v>672</v>
      </c>
      <c r="C672" s="2">
        <v>43075</v>
      </c>
      <c r="D672" s="126"/>
      <c r="E672" s="126"/>
      <c r="F672" s="126"/>
      <c r="G672" s="128">
        <v>107.05200000000001</v>
      </c>
      <c r="H672" s="128">
        <v>116.14</v>
      </c>
      <c r="I672" s="128">
        <v>124.19</v>
      </c>
      <c r="J672" s="127">
        <v>154.02000000000001</v>
      </c>
      <c r="K672" s="126"/>
      <c r="P672" s="128">
        <f t="shared" si="3258"/>
        <v>3429.2500000000005</v>
      </c>
      <c r="Q672" s="5">
        <f t="shared" si="3259"/>
        <v>3726</v>
      </c>
      <c r="R672" s="6">
        <f t="shared" si="3260"/>
        <v>3987</v>
      </c>
      <c r="S672" s="7">
        <f t="shared" si="3261"/>
        <v>4930.0000000000009</v>
      </c>
      <c r="Y672" s="127">
        <f t="shared" si="3262"/>
        <v>1.5</v>
      </c>
      <c r="Z672" s="126">
        <f t="shared" si="3263"/>
        <v>5.5000000000004547</v>
      </c>
      <c r="AA672" s="126">
        <f t="shared" si="3264"/>
        <v>8</v>
      </c>
      <c r="AB672" s="126">
        <f t="shared" si="3265"/>
        <v>11.000000000001819</v>
      </c>
      <c r="AC672" s="126"/>
      <c r="AD672" s="126"/>
      <c r="AE672" s="126"/>
      <c r="AF672" s="126"/>
      <c r="AG672" s="126"/>
      <c r="AH672" s="127">
        <f t="shared" si="3245"/>
        <v>0.66666666666696983</v>
      </c>
      <c r="AI672" s="127">
        <f t="shared" si="3246"/>
        <v>0.30000000000027249</v>
      </c>
      <c r="AJ672" s="127">
        <f t="shared" si="3247"/>
        <v>0.70000000000045492</v>
      </c>
      <c r="AK672" s="127">
        <f t="shared" si="3248"/>
        <v>0.16666666666712171</v>
      </c>
      <c r="AL672" s="127">
        <f t="shared" si="3249"/>
        <v>1.5000000000004547</v>
      </c>
      <c r="AM672" s="127">
        <f t="shared" si="3250"/>
        <v>4.3333333333327264</v>
      </c>
      <c r="AN672" s="127">
        <f t="shared" si="3251"/>
        <v>3.5999999999992722</v>
      </c>
      <c r="AO672" s="127">
        <f t="shared" si="3252"/>
        <v>1</v>
      </c>
      <c r="AP672" s="127">
        <f t="shared" si="3253"/>
        <v>0.6666666666675759</v>
      </c>
      <c r="AQ672" s="127">
        <f t="shared" si="3254"/>
        <v>4.0833333333320443</v>
      </c>
      <c r="AR672" s="127">
        <f t="shared" si="3255"/>
        <v>0.20000000000000018</v>
      </c>
      <c r="AS672" s="127">
        <f t="shared" si="3256"/>
        <v>3.055555555555606</v>
      </c>
      <c r="AT672" s="127">
        <f t="shared" si="3257"/>
        <v>1.5333333333330907</v>
      </c>
      <c r="AU672" s="126"/>
      <c r="BA672" s="11">
        <f t="shared" si="3422"/>
        <v>1.5</v>
      </c>
      <c r="BB672" s="11">
        <f t="shared" si="3423"/>
        <v>5.5000000000004547</v>
      </c>
      <c r="BC672" s="12">
        <f t="shared" si="3424"/>
        <v>8</v>
      </c>
      <c r="BD672" s="13">
        <f t="shared" si="3425"/>
        <v>11.000000000001819</v>
      </c>
      <c r="BJ672" s="11">
        <f t="shared" si="3426"/>
        <v>-0.66666666666696983</v>
      </c>
      <c r="BK672" s="11">
        <f t="shared" si="3427"/>
        <v>-0.30000000000027249</v>
      </c>
      <c r="BL672" s="11">
        <f t="shared" si="3428"/>
        <v>0.70000000000045492</v>
      </c>
      <c r="BM672" s="11">
        <f t="shared" si="3429"/>
        <v>0.16666666666712171</v>
      </c>
      <c r="BN672" s="11">
        <f t="shared" si="3430"/>
        <v>1.5000000000004547</v>
      </c>
      <c r="BO672" s="11">
        <f t="shared" si="3431"/>
        <v>4.3333333333327264</v>
      </c>
      <c r="BP672" s="11">
        <f t="shared" si="3432"/>
        <v>3.5999999999992722</v>
      </c>
      <c r="BQ672" s="126">
        <v>1</v>
      </c>
      <c r="BR672" s="11">
        <f t="shared" si="3433"/>
        <v>0.6666666666675759</v>
      </c>
      <c r="BS672" s="11">
        <f t="shared" si="3434"/>
        <v>4.0833333333320443</v>
      </c>
      <c r="BT672" s="11">
        <f t="shared" si="3435"/>
        <v>-0.20000000000000018</v>
      </c>
      <c r="BU672" s="11">
        <f t="shared" si="3436"/>
        <v>3.055555555555606</v>
      </c>
      <c r="BV672" s="11">
        <f t="shared" si="3437"/>
        <v>1.5333333333330907</v>
      </c>
      <c r="BY672" s="126"/>
      <c r="BZ672" s="126"/>
      <c r="CA672" s="122">
        <f t="shared" si="3438"/>
        <v>3.055555555555606</v>
      </c>
      <c r="CB672" s="126">
        <f t="shared" si="3439"/>
        <v>0</v>
      </c>
      <c r="CC672" s="126">
        <f t="shared" si="3440"/>
        <v>0</v>
      </c>
      <c r="CD672" s="126">
        <f t="shared" si="3441"/>
        <v>0</v>
      </c>
      <c r="CE672" s="126">
        <f t="shared" si="3419"/>
        <v>0</v>
      </c>
      <c r="CF672" s="126">
        <f t="shared" si="3442"/>
        <v>0</v>
      </c>
      <c r="CG672" s="126" t="str">
        <f t="shared" si="3443"/>
        <v/>
      </c>
      <c r="CH672" s="126" t="str">
        <f t="shared" si="3444"/>
        <v/>
      </c>
      <c r="CI672" s="126" t="str">
        <f t="shared" si="3445"/>
        <v/>
      </c>
      <c r="CJ672" s="126">
        <f t="shared" si="3446"/>
        <v>1</v>
      </c>
      <c r="CK672" s="126">
        <f t="shared" si="3447"/>
        <v>1</v>
      </c>
      <c r="CL672" s="126">
        <f t="shared" si="3448"/>
        <v>0</v>
      </c>
      <c r="CM672" s="126" t="str">
        <f t="shared" si="3449"/>
        <v/>
      </c>
      <c r="CN672" s="126">
        <f t="shared" si="3450"/>
        <v>0</v>
      </c>
      <c r="CO672" s="126" t="str">
        <f t="shared" si="3451"/>
        <v/>
      </c>
      <c r="CP672" s="126" t="str">
        <f t="shared" si="3452"/>
        <v/>
      </c>
      <c r="CQ672" s="126">
        <f t="shared" si="3453"/>
        <v>0</v>
      </c>
      <c r="CS672" s="126">
        <f t="shared" si="3454"/>
        <v>1</v>
      </c>
      <c r="CT672" s="126">
        <f t="shared" si="3455"/>
        <v>1</v>
      </c>
      <c r="CU672" s="126">
        <f t="shared" si="3456"/>
        <v>1</v>
      </c>
      <c r="CV672" s="126">
        <f t="shared" si="3420"/>
        <v>1</v>
      </c>
      <c r="CW672" s="126">
        <f t="shared" si="3457"/>
        <v>1</v>
      </c>
      <c r="CX672" s="126">
        <f t="shared" si="3458"/>
        <v>1</v>
      </c>
      <c r="CY672" s="126">
        <f t="shared" si="3459"/>
        <v>0</v>
      </c>
      <c r="CZ672" s="126">
        <f t="shared" si="3460"/>
        <v>0</v>
      </c>
      <c r="DA672" s="126">
        <f t="shared" si="3461"/>
        <v>1</v>
      </c>
      <c r="DB672" s="126" t="str">
        <f t="shared" si="3462"/>
        <v/>
      </c>
      <c r="DC672" s="126" t="str">
        <f t="shared" si="3463"/>
        <v/>
      </c>
      <c r="DD672" s="126">
        <f t="shared" si="3464"/>
        <v>0</v>
      </c>
      <c r="DE672" s="126" t="str">
        <f t="shared" si="3465"/>
        <v/>
      </c>
      <c r="DF672" s="126"/>
      <c r="DG672" s="126">
        <f t="shared" si="3421"/>
        <v>1</v>
      </c>
      <c r="DH672" s="126">
        <f t="shared" si="3466"/>
        <v>1</v>
      </c>
      <c r="DI672" s="126">
        <f t="shared" si="3467"/>
        <v>1</v>
      </c>
      <c r="DJ672" s="126">
        <f t="shared" si="3468"/>
        <v>1</v>
      </c>
      <c r="DK672" s="126" t="str">
        <f t="shared" si="3469"/>
        <v/>
      </c>
      <c r="DL672" s="126"/>
      <c r="DM672" s="126" t="str">
        <f t="shared" si="3470"/>
        <v/>
      </c>
      <c r="DN672" s="126">
        <f t="shared" si="3471"/>
        <v>1</v>
      </c>
      <c r="DO672" s="126">
        <f t="shared" si="3472"/>
        <v>0</v>
      </c>
      <c r="DP672" s="126">
        <f t="shared" si="3473"/>
        <v>0</v>
      </c>
      <c r="DQ672" s="126">
        <f t="shared" si="3474"/>
        <v>0</v>
      </c>
      <c r="DR672" s="126">
        <f t="shared" si="3475"/>
        <v>1</v>
      </c>
      <c r="DS672" s="126">
        <f t="shared" si="3476"/>
        <v>0</v>
      </c>
      <c r="DT672" s="126">
        <f t="shared" si="3477"/>
        <v>1</v>
      </c>
      <c r="DU672" s="126">
        <f t="shared" si="3478"/>
        <v>0</v>
      </c>
      <c r="DV672" s="126">
        <f t="shared" si="3479"/>
        <v>1</v>
      </c>
      <c r="DW672" s="126">
        <f t="shared" si="3480"/>
        <v>0</v>
      </c>
      <c r="DX672" s="126" t="str">
        <f t="shared" si="3481"/>
        <v/>
      </c>
      <c r="DY672" s="126" t="str">
        <f t="shared" si="3482"/>
        <v/>
      </c>
      <c r="EA672" s="126">
        <f t="shared" si="3483"/>
        <v>1</v>
      </c>
      <c r="EB672" s="126">
        <f t="shared" si="3484"/>
        <v>1</v>
      </c>
      <c r="EC672" s="126">
        <f t="shared" si="3485"/>
        <v>1</v>
      </c>
      <c r="ED672" s="126">
        <f t="shared" si="3486"/>
        <v>1</v>
      </c>
      <c r="EF672" s="126">
        <f t="shared" si="3487"/>
        <v>1</v>
      </c>
      <c r="EG672" s="126">
        <f t="shared" si="3488"/>
        <v>1</v>
      </c>
      <c r="EH672" s="126">
        <f t="shared" si="3489"/>
        <v>1</v>
      </c>
      <c r="EI672" s="126">
        <f t="shared" si="3490"/>
        <v>1</v>
      </c>
      <c r="EK672" s="126">
        <f t="shared" si="3491"/>
        <v>1</v>
      </c>
      <c r="EL672" s="126">
        <f t="shared" si="3492"/>
        <v>1</v>
      </c>
      <c r="EM672" s="126">
        <f t="shared" si="3493"/>
        <v>1</v>
      </c>
      <c r="EO672" s="126">
        <f t="shared" si="3494"/>
        <v>1</v>
      </c>
      <c r="EP672" s="126">
        <f t="shared" si="3495"/>
        <v>1</v>
      </c>
      <c r="EQ672" s="126">
        <f t="shared" si="3496"/>
        <v>1</v>
      </c>
      <c r="ES672" s="126">
        <f t="shared" si="3497"/>
        <v>1</v>
      </c>
      <c r="ET672" s="126">
        <f t="shared" si="3498"/>
        <v>1</v>
      </c>
      <c r="EU672" s="126">
        <f t="shared" si="3499"/>
        <v>1</v>
      </c>
      <c r="EV672" s="126">
        <f t="shared" si="3500"/>
        <v>1</v>
      </c>
      <c r="EW672" s="126">
        <f t="shared" si="3501"/>
        <v>1</v>
      </c>
      <c r="EY672" s="126">
        <f t="shared" si="3502"/>
        <v>1</v>
      </c>
      <c r="EZ672" s="126">
        <f t="shared" si="3503"/>
        <v>1</v>
      </c>
      <c r="FA672" s="126">
        <f t="shared" si="3504"/>
        <v>1</v>
      </c>
      <c r="FC672" s="126">
        <f t="shared" si="3505"/>
        <v>1</v>
      </c>
      <c r="FD672" s="126">
        <f t="shared" si="3506"/>
        <v>0</v>
      </c>
      <c r="FE672" s="126"/>
      <c r="FF672" s="126">
        <f t="shared" si="3507"/>
        <v>0</v>
      </c>
      <c r="FG672" s="126">
        <f t="shared" si="3508"/>
        <v>0</v>
      </c>
      <c r="FH672" s="126">
        <f t="shared" si="3509"/>
        <v>0</v>
      </c>
      <c r="FI672" s="126" t="str">
        <f t="shared" si="3510"/>
        <v/>
      </c>
      <c r="FJ672" s="126" t="str">
        <f t="shared" si="3511"/>
        <v/>
      </c>
      <c r="FK672" s="126" t="str">
        <f t="shared" si="3512"/>
        <v/>
      </c>
      <c r="FL672" s="126" t="str">
        <f t="shared" si="3513"/>
        <v/>
      </c>
      <c r="FN672" s="126" t="str">
        <f t="shared" si="3514"/>
        <v/>
      </c>
      <c r="FO672" s="126" t="str">
        <f t="shared" si="3515"/>
        <v/>
      </c>
      <c r="FP672" s="126" t="str">
        <f t="shared" si="3516"/>
        <v/>
      </c>
      <c r="FV672" s="126">
        <f t="shared" si="3517"/>
        <v>1</v>
      </c>
      <c r="FW672" s="126">
        <f t="shared" si="3518"/>
        <v>0</v>
      </c>
      <c r="FX672" s="126">
        <f t="shared" si="3519"/>
        <v>0</v>
      </c>
      <c r="GA672" s="126">
        <f t="shared" si="3520"/>
        <v>1</v>
      </c>
      <c r="GB672" s="126">
        <f t="shared" si="3521"/>
        <v>1</v>
      </c>
      <c r="GC672" s="126">
        <f t="shared" si="3522"/>
        <v>1</v>
      </c>
      <c r="GD672" s="126">
        <f t="shared" si="3523"/>
        <v>1</v>
      </c>
      <c r="GE672" s="126">
        <f t="shared" si="3524"/>
        <v>0</v>
      </c>
      <c r="GF672" s="126">
        <f t="shared" si="3525"/>
        <v>1</v>
      </c>
      <c r="GG672" s="126">
        <f t="shared" si="3526"/>
        <v>1</v>
      </c>
      <c r="GI672" s="126">
        <f t="shared" si="3527"/>
        <v>1</v>
      </c>
      <c r="GK672" s="126">
        <f t="shared" si="3528"/>
        <v>1</v>
      </c>
      <c r="GL672" s="126">
        <f t="shared" si="3529"/>
        <v>1</v>
      </c>
      <c r="GM672" s="126">
        <f t="shared" si="3530"/>
        <v>1</v>
      </c>
      <c r="GN672" s="126">
        <f t="shared" si="3531"/>
        <v>1</v>
      </c>
      <c r="GO672" s="126">
        <f t="shared" si="3532"/>
        <v>0</v>
      </c>
      <c r="GP672" s="126">
        <f t="shared" si="3533"/>
        <v>1</v>
      </c>
      <c r="GQ672" s="126">
        <f t="shared" si="3534"/>
        <v>1</v>
      </c>
      <c r="GS672" s="126" t="str">
        <f t="shared" si="3535"/>
        <v/>
      </c>
      <c r="GT672" s="126" t="str">
        <f t="shared" si="3536"/>
        <v/>
      </c>
      <c r="GU672" s="126">
        <f t="shared" si="3537"/>
        <v>0</v>
      </c>
      <c r="GV672" s="126">
        <f t="shared" si="3538"/>
        <v>0</v>
      </c>
      <c r="GW672" s="126">
        <f t="shared" si="3539"/>
        <v>0</v>
      </c>
      <c r="GX672" s="126">
        <f t="shared" si="3540"/>
        <v>0</v>
      </c>
      <c r="GY672" s="126">
        <f t="shared" si="3541"/>
        <v>0</v>
      </c>
      <c r="GZ672" s="126"/>
      <c r="HA672" s="126">
        <f t="shared" si="3542"/>
        <v>1</v>
      </c>
      <c r="HB672" s="126">
        <f t="shared" si="3543"/>
        <v>1</v>
      </c>
      <c r="HC672" s="126">
        <f t="shared" si="3544"/>
        <v>0</v>
      </c>
      <c r="HD672" s="126">
        <f t="shared" si="3545"/>
        <v>0</v>
      </c>
      <c r="HE672" s="126">
        <f t="shared" si="3546"/>
        <v>0</v>
      </c>
      <c r="HF672" s="126">
        <f t="shared" si="3547"/>
        <v>0</v>
      </c>
      <c r="HH672" s="126">
        <f t="shared" si="3548"/>
        <v>1</v>
      </c>
      <c r="HI672" s="126">
        <f t="shared" si="3549"/>
        <v>1</v>
      </c>
      <c r="HJ672" s="126">
        <f t="shared" si="3550"/>
        <v>0</v>
      </c>
      <c r="HK672" s="126">
        <f t="shared" si="3551"/>
        <v>0</v>
      </c>
      <c r="HL672" s="126">
        <f t="shared" si="3552"/>
        <v>0</v>
      </c>
      <c r="HM672" s="126">
        <f t="shared" si="3553"/>
        <v>0</v>
      </c>
      <c r="HO672" s="126">
        <f t="shared" si="3554"/>
        <v>0</v>
      </c>
      <c r="HP672" s="126" t="str">
        <f t="shared" si="3555"/>
        <v/>
      </c>
      <c r="HQ672" s="126">
        <f t="shared" si="3556"/>
        <v>0</v>
      </c>
      <c r="HR672" s="122" t="str">
        <f t="shared" si="3557"/>
        <v/>
      </c>
      <c r="HS672" s="126" t="str">
        <f t="shared" si="3558"/>
        <v/>
      </c>
      <c r="HT672" s="122" t="str">
        <f t="shared" si="3559"/>
        <v/>
      </c>
      <c r="HU672" s="122" t="str">
        <f t="shared" si="3560"/>
        <v/>
      </c>
      <c r="HV672" s="126" t="str">
        <f t="shared" si="3561"/>
        <v/>
      </c>
      <c r="HW672" s="126" t="str">
        <f t="shared" si="3562"/>
        <v/>
      </c>
      <c r="HX672" s="126" t="str">
        <f t="shared" si="3563"/>
        <v/>
      </c>
      <c r="HZ672" s="126">
        <f t="shared" si="3564"/>
        <v>0</v>
      </c>
      <c r="IA672" s="126" t="str">
        <f t="shared" si="3565"/>
        <v/>
      </c>
      <c r="IB672" s="126">
        <f t="shared" si="3566"/>
        <v>0</v>
      </c>
      <c r="IC672" s="126" t="str">
        <f t="shared" si="3567"/>
        <v/>
      </c>
      <c r="ID672" s="126" t="str">
        <f t="shared" si="3568"/>
        <v/>
      </c>
      <c r="IE672" s="126" t="str">
        <f t="shared" si="3569"/>
        <v/>
      </c>
      <c r="IF672" s="126" t="str">
        <f t="shared" si="3570"/>
        <v/>
      </c>
      <c r="IG672" s="126" t="str">
        <f t="shared" si="3571"/>
        <v/>
      </c>
      <c r="IH672" s="126" t="str">
        <f t="shared" si="3572"/>
        <v/>
      </c>
      <c r="II672" s="126" t="str">
        <f t="shared" si="3573"/>
        <v/>
      </c>
      <c r="IO672" s="128"/>
      <c r="IP672" s="128"/>
      <c r="IQ672" s="127"/>
      <c r="IR672" s="127"/>
      <c r="IX672" s="6"/>
      <c r="IY672" s="6"/>
      <c r="IZ672" s="7"/>
      <c r="JA672" s="7"/>
      <c r="JG672" s="12"/>
      <c r="JH672" s="12"/>
      <c r="JI672" s="13"/>
      <c r="JJ672" s="13"/>
      <c r="JN672" s="6"/>
      <c r="JO672" s="6"/>
      <c r="JQ672" s="11"/>
      <c r="JR672" s="11"/>
      <c r="JS672" s="12"/>
      <c r="JT672" s="13"/>
      <c r="JU672" s="12"/>
      <c r="JV672" s="12"/>
      <c r="JW672" s="97"/>
      <c r="JX672" s="13"/>
      <c r="JY672" s="13"/>
      <c r="JZ672" s="97"/>
      <c r="KA672" s="97"/>
      <c r="KB672" s="11"/>
      <c r="KC672" s="11"/>
      <c r="KD672" s="11"/>
      <c r="KE672" s="11"/>
    </row>
    <row r="673" spans="1:291" s="122" customFormat="1" x14ac:dyDescent="0.2">
      <c r="A673" s="146">
        <f t="shared" si="2545"/>
        <v>673</v>
      </c>
      <c r="C673" s="2">
        <v>43076</v>
      </c>
      <c r="D673" s="126"/>
      <c r="E673" s="126"/>
      <c r="F673" s="126"/>
      <c r="G673" s="128">
        <v>107.047</v>
      </c>
      <c r="H673" s="128">
        <v>116.11</v>
      </c>
      <c r="I673" s="128">
        <v>124.09</v>
      </c>
      <c r="J673" s="127">
        <v>152.28</v>
      </c>
      <c r="K673" s="126"/>
      <c r="P673" s="128">
        <f t="shared" si="3258"/>
        <v>3428.7499999999995</v>
      </c>
      <c r="Q673" s="5">
        <f t="shared" si="3259"/>
        <v>3723</v>
      </c>
      <c r="R673" s="6">
        <f t="shared" si="3260"/>
        <v>3977.0000000000005</v>
      </c>
      <c r="S673" s="7">
        <f t="shared" si="3261"/>
        <v>4892</v>
      </c>
      <c r="Y673" s="127">
        <f t="shared" si="3262"/>
        <v>0.50000000000090949</v>
      </c>
      <c r="Z673" s="126">
        <f t="shared" si="3263"/>
        <v>3</v>
      </c>
      <c r="AA673" s="126">
        <f t="shared" si="3264"/>
        <v>9.9999999999995453</v>
      </c>
      <c r="AB673" s="126">
        <f t="shared" si="3265"/>
        <v>38.000000000000909</v>
      </c>
      <c r="AC673" s="126"/>
      <c r="AD673" s="126"/>
      <c r="AE673" s="126"/>
      <c r="AF673" s="126"/>
      <c r="AG673" s="126"/>
      <c r="AH673" s="127">
        <f t="shared" si="3245"/>
        <v>0.99999999999818101</v>
      </c>
      <c r="AI673" s="127">
        <f t="shared" si="3246"/>
        <v>0.79999999999818083</v>
      </c>
      <c r="AJ673" s="127">
        <f t="shared" si="3247"/>
        <v>2.9999999999997264</v>
      </c>
      <c r="AK673" s="127">
        <f t="shared" si="3248"/>
        <v>3.6666666666663632</v>
      </c>
      <c r="AL673" s="127">
        <f t="shared" si="3249"/>
        <v>1.9999999999997726</v>
      </c>
      <c r="AM673" s="127">
        <f t="shared" si="3250"/>
        <v>2.6666666666674246</v>
      </c>
      <c r="AN673" s="127">
        <f t="shared" si="3251"/>
        <v>5.2000000000008182</v>
      </c>
      <c r="AO673" s="127">
        <f t="shared" si="3252"/>
        <v>1</v>
      </c>
      <c r="AP673" s="127">
        <f t="shared" si="3253"/>
        <v>2.3333333333360615</v>
      </c>
      <c r="AQ673" s="127">
        <f t="shared" si="3254"/>
        <v>2.8333333333321207</v>
      </c>
      <c r="AR673" s="127">
        <f t="shared" si="3255"/>
        <v>2.9999999999979989</v>
      </c>
      <c r="AS673" s="127">
        <f t="shared" si="3256"/>
        <v>5.4444444444446471</v>
      </c>
      <c r="AT673" s="127">
        <f t="shared" si="3257"/>
        <v>4.0666666666649691</v>
      </c>
      <c r="AU673" s="126"/>
      <c r="BA673" s="11">
        <f t="shared" si="3422"/>
        <v>-0.50000000000090949</v>
      </c>
      <c r="BB673" s="11">
        <f t="shared" si="3423"/>
        <v>-3</v>
      </c>
      <c r="BC673" s="12">
        <f t="shared" si="3424"/>
        <v>-9.9999999999995453</v>
      </c>
      <c r="BD673" s="13">
        <f t="shared" si="3425"/>
        <v>-38.000000000000909</v>
      </c>
      <c r="BJ673" s="11">
        <f t="shared" si="3426"/>
        <v>0.99999999999818101</v>
      </c>
      <c r="BK673" s="11">
        <f t="shared" si="3427"/>
        <v>0.79999999999818083</v>
      </c>
      <c r="BL673" s="11">
        <f t="shared" si="3428"/>
        <v>2.9999999999997264</v>
      </c>
      <c r="BM673" s="11">
        <f t="shared" si="3429"/>
        <v>3.6666666666663632</v>
      </c>
      <c r="BN673" s="11">
        <f t="shared" si="3430"/>
        <v>1.9999999999997726</v>
      </c>
      <c r="BO673" s="11">
        <f t="shared" si="3431"/>
        <v>2.6666666666674246</v>
      </c>
      <c r="BP673" s="11">
        <f t="shared" si="3432"/>
        <v>5.2000000000008182</v>
      </c>
      <c r="BQ673" s="126">
        <v>1</v>
      </c>
      <c r="BR673" s="11">
        <f t="shared" si="3433"/>
        <v>2.3333333333360615</v>
      </c>
      <c r="BS673" s="11">
        <f t="shared" si="3434"/>
        <v>-2.8333333333321207</v>
      </c>
      <c r="BT673" s="11">
        <f t="shared" si="3435"/>
        <v>2.9999999999979989</v>
      </c>
      <c r="BU673" s="11">
        <f t="shared" si="3436"/>
        <v>5.4444444444446471</v>
      </c>
      <c r="BV673" s="11">
        <f t="shared" si="3437"/>
        <v>4.0666666666649691</v>
      </c>
      <c r="BY673" s="126"/>
      <c r="BZ673" s="126"/>
      <c r="CA673" s="122">
        <f t="shared" si="3438"/>
        <v>5.4444444444446471</v>
      </c>
      <c r="CB673" s="126">
        <f t="shared" si="3439"/>
        <v>0</v>
      </c>
      <c r="CC673" s="126">
        <f t="shared" si="3440"/>
        <v>0</v>
      </c>
      <c r="CD673" s="126">
        <f t="shared" si="3441"/>
        <v>0</v>
      </c>
      <c r="CE673" s="126">
        <f t="shared" si="3419"/>
        <v>0</v>
      </c>
      <c r="CF673" s="126">
        <f t="shared" si="3442"/>
        <v>0</v>
      </c>
      <c r="CG673" s="126" t="str">
        <f t="shared" si="3443"/>
        <v/>
      </c>
      <c r="CH673" s="126">
        <f t="shared" si="3444"/>
        <v>1</v>
      </c>
      <c r="CI673" s="126">
        <f t="shared" si="3445"/>
        <v>1</v>
      </c>
      <c r="CJ673" s="126" t="str">
        <f t="shared" si="3446"/>
        <v/>
      </c>
      <c r="CK673" s="126" t="str">
        <f t="shared" si="3447"/>
        <v/>
      </c>
      <c r="CL673" s="126">
        <f t="shared" si="3448"/>
        <v>1</v>
      </c>
      <c r="CM673" s="126">
        <f t="shared" si="3449"/>
        <v>1</v>
      </c>
      <c r="CN673" s="126">
        <f t="shared" si="3450"/>
        <v>1</v>
      </c>
      <c r="CO673" s="126" t="str">
        <f t="shared" si="3451"/>
        <v/>
      </c>
      <c r="CP673" s="126" t="str">
        <f t="shared" si="3452"/>
        <v/>
      </c>
      <c r="CQ673" s="126">
        <f t="shared" si="3453"/>
        <v>1</v>
      </c>
      <c r="CS673" s="126">
        <f t="shared" si="3454"/>
        <v>0</v>
      </c>
      <c r="CT673" s="126">
        <f t="shared" si="3455"/>
        <v>0</v>
      </c>
      <c r="CU673" s="126">
        <f t="shared" si="3456"/>
        <v>0</v>
      </c>
      <c r="CV673" s="126">
        <f t="shared" si="3420"/>
        <v>0</v>
      </c>
      <c r="CW673" s="126">
        <f t="shared" si="3457"/>
        <v>1</v>
      </c>
      <c r="CX673" s="126" t="str">
        <f t="shared" si="3458"/>
        <v/>
      </c>
      <c r="CY673" s="126" t="str">
        <f t="shared" si="3459"/>
        <v/>
      </c>
      <c r="CZ673" s="126" t="str">
        <f t="shared" si="3460"/>
        <v/>
      </c>
      <c r="DA673" s="126" t="str">
        <f t="shared" si="3461"/>
        <v/>
      </c>
      <c r="DB673" s="126">
        <f t="shared" si="3462"/>
        <v>0</v>
      </c>
      <c r="DC673" s="126">
        <f t="shared" si="3463"/>
        <v>1</v>
      </c>
      <c r="DD673" s="126" t="str">
        <f t="shared" si="3464"/>
        <v/>
      </c>
      <c r="DE673" s="126" t="str">
        <f t="shared" si="3465"/>
        <v/>
      </c>
      <c r="DF673" s="126"/>
      <c r="DG673" s="126">
        <f t="shared" si="3421"/>
        <v>0</v>
      </c>
      <c r="DH673" s="126">
        <f t="shared" si="3466"/>
        <v>0</v>
      </c>
      <c r="DI673" s="126">
        <f t="shared" si="3467"/>
        <v>0</v>
      </c>
      <c r="DJ673" s="126">
        <f t="shared" si="3468"/>
        <v>0</v>
      </c>
      <c r="DK673" s="126">
        <f t="shared" si="3469"/>
        <v>0</v>
      </c>
      <c r="DL673" s="126"/>
      <c r="DM673" s="126">
        <f t="shared" si="3470"/>
        <v>1</v>
      </c>
      <c r="DN673" s="126" t="str">
        <f t="shared" si="3471"/>
        <v/>
      </c>
      <c r="DO673" s="126" t="str">
        <f t="shared" si="3472"/>
        <v/>
      </c>
      <c r="DP673" s="126" t="str">
        <f t="shared" si="3473"/>
        <v/>
      </c>
      <c r="DQ673" s="126" t="str">
        <f t="shared" si="3474"/>
        <v/>
      </c>
      <c r="DR673" s="126" t="str">
        <f t="shared" si="3475"/>
        <v/>
      </c>
      <c r="DS673" s="126" t="str">
        <f t="shared" si="3476"/>
        <v/>
      </c>
      <c r="DT673" s="126" t="str">
        <f t="shared" si="3477"/>
        <v/>
      </c>
      <c r="DU673" s="126" t="str">
        <f t="shared" si="3478"/>
        <v/>
      </c>
      <c r="DV673" s="126">
        <f t="shared" si="3479"/>
        <v>0</v>
      </c>
      <c r="DW673" s="126">
        <f t="shared" si="3480"/>
        <v>0</v>
      </c>
      <c r="DX673" s="126" t="str">
        <f t="shared" si="3481"/>
        <v/>
      </c>
      <c r="DY673" s="126" t="str">
        <f t="shared" si="3482"/>
        <v/>
      </c>
      <c r="EA673" s="126">
        <f t="shared" si="3483"/>
        <v>0</v>
      </c>
      <c r="EB673" s="126">
        <f t="shared" si="3484"/>
        <v>0</v>
      </c>
      <c r="EC673" s="126">
        <f t="shared" si="3485"/>
        <v>0</v>
      </c>
      <c r="ED673" s="126">
        <f t="shared" si="3486"/>
        <v>0</v>
      </c>
      <c r="EF673" s="126">
        <f t="shared" si="3487"/>
        <v>1</v>
      </c>
      <c r="EG673" s="126">
        <f t="shared" si="3488"/>
        <v>1</v>
      </c>
      <c r="EH673" s="126">
        <f t="shared" si="3489"/>
        <v>1</v>
      </c>
      <c r="EI673" s="126">
        <f t="shared" si="3490"/>
        <v>1</v>
      </c>
      <c r="EK673" s="126">
        <f t="shared" si="3491"/>
        <v>1</v>
      </c>
      <c r="EL673" s="126">
        <f t="shared" si="3492"/>
        <v>1</v>
      </c>
      <c r="EM673" s="126">
        <f t="shared" si="3493"/>
        <v>1</v>
      </c>
      <c r="EO673" s="126">
        <f t="shared" si="3494"/>
        <v>1</v>
      </c>
      <c r="EP673" s="126">
        <f t="shared" si="3495"/>
        <v>1</v>
      </c>
      <c r="EQ673" s="126">
        <f t="shared" si="3496"/>
        <v>1</v>
      </c>
      <c r="ES673" s="126">
        <f t="shared" si="3497"/>
        <v>1</v>
      </c>
      <c r="ET673" s="126">
        <f t="shared" si="3498"/>
        <v>1</v>
      </c>
      <c r="EU673" s="126">
        <f t="shared" si="3499"/>
        <v>1</v>
      </c>
      <c r="EV673" s="126">
        <f t="shared" si="3500"/>
        <v>1</v>
      </c>
      <c r="EW673" s="126">
        <f t="shared" si="3501"/>
        <v>0</v>
      </c>
      <c r="EY673" s="126">
        <f t="shared" si="3502"/>
        <v>1</v>
      </c>
      <c r="EZ673" s="126">
        <f t="shared" si="3503"/>
        <v>1</v>
      </c>
      <c r="FA673" s="126">
        <f t="shared" si="3504"/>
        <v>1</v>
      </c>
      <c r="FC673" s="126">
        <f t="shared" si="3505"/>
        <v>1</v>
      </c>
      <c r="FD673" s="126">
        <f t="shared" si="3506"/>
        <v>1</v>
      </c>
      <c r="FE673" s="126"/>
      <c r="FF673" s="126">
        <f t="shared" si="3507"/>
        <v>1</v>
      </c>
      <c r="FG673" s="126">
        <f t="shared" si="3508"/>
        <v>1</v>
      </c>
      <c r="FH673" s="126">
        <f t="shared" si="3509"/>
        <v>1</v>
      </c>
      <c r="FI673" s="126">
        <f t="shared" si="3510"/>
        <v>0</v>
      </c>
      <c r="FJ673" s="126">
        <f t="shared" si="3511"/>
        <v>0</v>
      </c>
      <c r="FK673" s="126">
        <f t="shared" si="3512"/>
        <v>0</v>
      </c>
      <c r="FL673" s="126">
        <f t="shared" si="3513"/>
        <v>0</v>
      </c>
      <c r="FN673" s="126" t="str">
        <f t="shared" si="3514"/>
        <v/>
      </c>
      <c r="FO673" s="126" t="str">
        <f t="shared" si="3515"/>
        <v/>
      </c>
      <c r="FP673" s="126">
        <f t="shared" si="3516"/>
        <v>0</v>
      </c>
      <c r="FV673" s="126">
        <f t="shared" si="3517"/>
        <v>0</v>
      </c>
      <c r="FW673" s="126">
        <f t="shared" si="3518"/>
        <v>1</v>
      </c>
      <c r="FX673" s="126">
        <f t="shared" si="3519"/>
        <v>1</v>
      </c>
      <c r="GA673" s="126">
        <f t="shared" si="3520"/>
        <v>0</v>
      </c>
      <c r="GB673" s="126">
        <f t="shared" si="3521"/>
        <v>0</v>
      </c>
      <c r="GC673" s="126">
        <f t="shared" si="3522"/>
        <v>0</v>
      </c>
      <c r="GD673" s="126">
        <f t="shared" si="3523"/>
        <v>0</v>
      </c>
      <c r="GE673" s="126">
        <f t="shared" si="3524"/>
        <v>1</v>
      </c>
      <c r="GF673" s="126">
        <f t="shared" si="3525"/>
        <v>1</v>
      </c>
      <c r="GG673" s="126">
        <f t="shared" si="3526"/>
        <v>1</v>
      </c>
      <c r="GI673" s="126">
        <f t="shared" si="3527"/>
        <v>0</v>
      </c>
      <c r="GK673" s="126">
        <f t="shared" si="3528"/>
        <v>1</v>
      </c>
      <c r="GL673" s="126">
        <f t="shared" si="3529"/>
        <v>1</v>
      </c>
      <c r="GM673" s="126">
        <f t="shared" si="3530"/>
        <v>1</v>
      </c>
      <c r="GN673" s="126">
        <f t="shared" si="3531"/>
        <v>1</v>
      </c>
      <c r="GO673" s="126">
        <f t="shared" si="3532"/>
        <v>0</v>
      </c>
      <c r="GP673" s="126">
        <f t="shared" si="3533"/>
        <v>0</v>
      </c>
      <c r="GQ673" s="126">
        <f t="shared" si="3534"/>
        <v>0</v>
      </c>
      <c r="GS673" s="126">
        <f t="shared" si="3535"/>
        <v>1</v>
      </c>
      <c r="GT673" s="126" t="str">
        <f t="shared" si="3536"/>
        <v/>
      </c>
      <c r="GU673" s="126">
        <f t="shared" si="3537"/>
        <v>1</v>
      </c>
      <c r="GV673" s="126">
        <f t="shared" si="3538"/>
        <v>1</v>
      </c>
      <c r="GW673" s="126">
        <f t="shared" si="3539"/>
        <v>1</v>
      </c>
      <c r="GX673" s="126">
        <f t="shared" si="3540"/>
        <v>1</v>
      </c>
      <c r="GY673" s="126">
        <f t="shared" si="3541"/>
        <v>1</v>
      </c>
      <c r="GZ673" s="126"/>
      <c r="HA673" s="126">
        <f t="shared" si="3542"/>
        <v>1</v>
      </c>
      <c r="HB673" s="126">
        <f t="shared" si="3543"/>
        <v>0</v>
      </c>
      <c r="HC673" s="126">
        <f t="shared" si="3544"/>
        <v>0</v>
      </c>
      <c r="HD673" s="126">
        <f t="shared" si="3545"/>
        <v>0</v>
      </c>
      <c r="HE673" s="126">
        <f t="shared" si="3546"/>
        <v>0</v>
      </c>
      <c r="HF673" s="126">
        <f t="shared" si="3547"/>
        <v>0</v>
      </c>
      <c r="HH673" s="126">
        <f t="shared" si="3548"/>
        <v>1</v>
      </c>
      <c r="HI673" s="126">
        <f t="shared" si="3549"/>
        <v>0</v>
      </c>
      <c r="HJ673" s="126">
        <f t="shared" si="3550"/>
        <v>0</v>
      </c>
      <c r="HK673" s="126">
        <f t="shared" si="3551"/>
        <v>0</v>
      </c>
      <c r="HL673" s="126">
        <f t="shared" si="3552"/>
        <v>0</v>
      </c>
      <c r="HM673" s="126">
        <f t="shared" si="3553"/>
        <v>0</v>
      </c>
      <c r="HO673" s="126" t="str">
        <f t="shared" si="3554"/>
        <v/>
      </c>
      <c r="HP673" s="126">
        <f t="shared" si="3555"/>
        <v>1</v>
      </c>
      <c r="HQ673" s="126" t="str">
        <f t="shared" si="3556"/>
        <v/>
      </c>
      <c r="HR673" s="122">
        <f t="shared" si="3557"/>
        <v>1</v>
      </c>
      <c r="HS673" s="126" t="str">
        <f t="shared" si="3558"/>
        <v/>
      </c>
      <c r="HT673" s="122">
        <f t="shared" si="3559"/>
        <v>1</v>
      </c>
      <c r="HU673" s="122" t="str">
        <f t="shared" si="3560"/>
        <v/>
      </c>
      <c r="HV673" s="126">
        <f t="shared" si="3561"/>
        <v>1</v>
      </c>
      <c r="HW673" s="126" t="str">
        <f t="shared" si="3562"/>
        <v/>
      </c>
      <c r="HX673" s="126" t="str">
        <f t="shared" si="3563"/>
        <v/>
      </c>
      <c r="HZ673" s="126" t="str">
        <f t="shared" si="3564"/>
        <v/>
      </c>
      <c r="IA673" s="126">
        <f t="shared" si="3565"/>
        <v>1</v>
      </c>
      <c r="IB673" s="126" t="str">
        <f t="shared" si="3566"/>
        <v/>
      </c>
      <c r="IC673" s="126">
        <f t="shared" si="3567"/>
        <v>1</v>
      </c>
      <c r="ID673" s="126" t="str">
        <f t="shared" si="3568"/>
        <v/>
      </c>
      <c r="IE673" s="126">
        <f t="shared" si="3569"/>
        <v>1</v>
      </c>
      <c r="IF673" s="126" t="str">
        <f t="shared" si="3570"/>
        <v/>
      </c>
      <c r="IG673" s="126">
        <f t="shared" si="3571"/>
        <v>1</v>
      </c>
      <c r="IH673" s="126" t="str">
        <f t="shared" si="3572"/>
        <v/>
      </c>
      <c r="II673" s="126" t="str">
        <f t="shared" si="3573"/>
        <v/>
      </c>
      <c r="IO673" s="128"/>
      <c r="IP673" s="128"/>
      <c r="IQ673" s="127"/>
      <c r="IR673" s="127"/>
      <c r="IX673" s="6"/>
      <c r="IY673" s="6"/>
      <c r="IZ673" s="7"/>
      <c r="JA673" s="7"/>
      <c r="JG673" s="12"/>
      <c r="JH673" s="12"/>
      <c r="JI673" s="13"/>
      <c r="JJ673" s="13"/>
      <c r="JN673" s="6"/>
      <c r="JO673" s="6"/>
      <c r="JQ673" s="11"/>
      <c r="JR673" s="11"/>
      <c r="JS673" s="12"/>
      <c r="JT673" s="13"/>
      <c r="JU673" s="12"/>
      <c r="JV673" s="12"/>
      <c r="JW673" s="97"/>
      <c r="JX673" s="13"/>
      <c r="JY673" s="13"/>
      <c r="JZ673" s="97"/>
      <c r="KA673" s="97"/>
      <c r="KB673" s="11"/>
      <c r="KC673" s="11"/>
      <c r="KD673" s="11"/>
      <c r="KE673" s="11"/>
    </row>
    <row r="674" spans="1:291" s="122" customFormat="1" x14ac:dyDescent="0.2">
      <c r="A674" s="146">
        <f t="shared" si="2545"/>
        <v>674</v>
      </c>
      <c r="B674" s="122" t="s">
        <v>57</v>
      </c>
      <c r="C674" s="2">
        <v>43077</v>
      </c>
      <c r="D674" s="126"/>
      <c r="E674" s="126"/>
      <c r="F674" s="126"/>
      <c r="G674" s="128">
        <v>107.05500000000001</v>
      </c>
      <c r="H674" s="128">
        <v>116.117</v>
      </c>
      <c r="I674" s="128">
        <v>124.08499999999999</v>
      </c>
      <c r="J674" s="127">
        <v>152.28</v>
      </c>
      <c r="K674" s="126"/>
      <c r="P674" s="128">
        <f t="shared" si="3258"/>
        <v>3429.5000000000009</v>
      </c>
      <c r="Q674" s="5">
        <f t="shared" si="3259"/>
        <v>3723.7500000000005</v>
      </c>
      <c r="R674" s="6">
        <f t="shared" si="3260"/>
        <v>3976.4999999999995</v>
      </c>
      <c r="S674" s="7">
        <f t="shared" si="3261"/>
        <v>4892</v>
      </c>
      <c r="Y674" s="127">
        <f t="shared" si="3262"/>
        <v>0.75000000000136424</v>
      </c>
      <c r="Z674" s="126">
        <f t="shared" si="3263"/>
        <v>0.75000000000045475</v>
      </c>
      <c r="AA674" s="126">
        <f t="shared" si="3264"/>
        <v>0.50000000000090949</v>
      </c>
      <c r="AB674" s="126">
        <f t="shared" si="3265"/>
        <v>0</v>
      </c>
      <c r="AC674" s="126"/>
      <c r="AD674" s="126"/>
      <c r="AE674" s="126"/>
      <c r="AF674" s="126"/>
      <c r="AG674" s="126"/>
      <c r="AH674" s="127">
        <f t="shared" si="3245"/>
        <v>1.0000000000024252</v>
      </c>
      <c r="AI674" s="127">
        <f t="shared" si="3246"/>
        <v>1.0500000000024556</v>
      </c>
      <c r="AJ674" s="127">
        <f t="shared" si="3247"/>
        <v>1.0500000000010004</v>
      </c>
      <c r="AK674" s="127">
        <f t="shared" si="3248"/>
        <v>1.0833333333343944</v>
      </c>
      <c r="AL674" s="127">
        <f t="shared" si="3249"/>
        <v>1.0000000000009095</v>
      </c>
      <c r="AM674" s="127">
        <f t="shared" si="3250"/>
        <v>0.50000000000090949</v>
      </c>
      <c r="AN674" s="127">
        <f t="shared" si="3251"/>
        <v>0.50000000000090949</v>
      </c>
      <c r="AO674" s="127">
        <f t="shared" si="3252"/>
        <v>1</v>
      </c>
      <c r="AP674" s="127">
        <f t="shared" si="3253"/>
        <v>0.66666666666969832</v>
      </c>
      <c r="AQ674" s="127">
        <f t="shared" si="3254"/>
        <v>2.1250000000025011</v>
      </c>
      <c r="AR674" s="127">
        <f t="shared" si="3255"/>
        <v>1.7000000000030924</v>
      </c>
      <c r="AS674" s="127">
        <f t="shared" si="3256"/>
        <v>0.75000000000045475</v>
      </c>
      <c r="AT674" s="127">
        <f t="shared" si="3257"/>
        <v>1.5000000000027285</v>
      </c>
      <c r="AU674" s="126"/>
      <c r="BA674" s="11">
        <f t="shared" si="3422"/>
        <v>0.75000000000136424</v>
      </c>
      <c r="BB674" s="11">
        <f t="shared" si="3423"/>
        <v>0.75000000000045475</v>
      </c>
      <c r="BC674" s="12">
        <f t="shared" si="3424"/>
        <v>-0.50000000000090949</v>
      </c>
      <c r="BD674" s="13">
        <f t="shared" si="3425"/>
        <v>0</v>
      </c>
      <c r="BJ674" s="11">
        <f t="shared" si="3426"/>
        <v>1.0000000000024252</v>
      </c>
      <c r="BK674" s="11">
        <f t="shared" si="3427"/>
        <v>1.0500000000024556</v>
      </c>
      <c r="BL674" s="11">
        <f t="shared" si="3428"/>
        <v>1.0500000000010004</v>
      </c>
      <c r="BM674" s="11">
        <f t="shared" si="3429"/>
        <v>1.0833333333343944</v>
      </c>
      <c r="BN674" s="11">
        <f t="shared" si="3430"/>
        <v>1.0000000000009095</v>
      </c>
      <c r="BO674" s="11">
        <f t="shared" si="3431"/>
        <v>-0.50000000000090949</v>
      </c>
      <c r="BP674" s="11">
        <f t="shared" si="3432"/>
        <v>-0.50000000000090949</v>
      </c>
      <c r="BQ674" s="126">
        <v>1</v>
      </c>
      <c r="BR674" s="11">
        <f t="shared" si="3433"/>
        <v>-0.66666666666969832</v>
      </c>
      <c r="BS674" s="11">
        <f t="shared" si="3434"/>
        <v>-2.1250000000025011</v>
      </c>
      <c r="BT674" s="11">
        <f t="shared" si="3435"/>
        <v>1.7000000000030924</v>
      </c>
      <c r="BU674" s="11">
        <f t="shared" si="3436"/>
        <v>0.75000000000045475</v>
      </c>
      <c r="BV674" s="11">
        <f t="shared" si="3437"/>
        <v>1.5000000000027285</v>
      </c>
      <c r="BY674" s="126"/>
      <c r="BZ674" s="126"/>
      <c r="CA674" s="122">
        <f t="shared" si="3438"/>
        <v>0.75000000000045475</v>
      </c>
      <c r="CB674" s="126">
        <f t="shared" si="3439"/>
        <v>1</v>
      </c>
      <c r="CC674" s="126">
        <f t="shared" si="3440"/>
        <v>1</v>
      </c>
      <c r="CD674" s="126">
        <f t="shared" si="3441"/>
        <v>0</v>
      </c>
      <c r="CE674" s="126">
        <f t="shared" si="3419"/>
        <v>0</v>
      </c>
      <c r="CF674" s="126">
        <f t="shared" si="3442"/>
        <v>0</v>
      </c>
      <c r="CG674" s="126" t="str">
        <f t="shared" si="3443"/>
        <v/>
      </c>
      <c r="CH674" s="126" t="str">
        <f t="shared" si="3444"/>
        <v/>
      </c>
      <c r="CI674" s="126">
        <f t="shared" si="3445"/>
        <v>1</v>
      </c>
      <c r="CJ674" s="126">
        <f t="shared" si="3446"/>
        <v>1</v>
      </c>
      <c r="CK674" s="126" t="str">
        <f t="shared" si="3447"/>
        <v/>
      </c>
      <c r="CL674" s="126">
        <f t="shared" si="3448"/>
        <v>1</v>
      </c>
      <c r="CM674" s="126">
        <f t="shared" si="3449"/>
        <v>1</v>
      </c>
      <c r="CN674" s="126">
        <f t="shared" si="3450"/>
        <v>1</v>
      </c>
      <c r="CO674" s="126" t="str">
        <f t="shared" si="3451"/>
        <v/>
      </c>
      <c r="CP674" s="126">
        <f t="shared" si="3452"/>
        <v>1</v>
      </c>
      <c r="CQ674" s="126" t="str">
        <f t="shared" si="3453"/>
        <v/>
      </c>
      <c r="CS674" s="126">
        <f t="shared" si="3454"/>
        <v>1</v>
      </c>
      <c r="CT674" s="126">
        <f t="shared" si="3455"/>
        <v>1</v>
      </c>
      <c r="CU674" s="126">
        <f t="shared" si="3456"/>
        <v>0</v>
      </c>
      <c r="CV674" s="126">
        <f t="shared" si="3420"/>
        <v>0</v>
      </c>
      <c r="CW674" s="126">
        <f t="shared" si="3457"/>
        <v>1</v>
      </c>
      <c r="CX674" s="126" t="str">
        <f t="shared" si="3458"/>
        <v/>
      </c>
      <c r="CY674" s="126" t="str">
        <f t="shared" si="3459"/>
        <v/>
      </c>
      <c r="CZ674" s="126" t="str">
        <f t="shared" si="3460"/>
        <v/>
      </c>
      <c r="DA674" s="126" t="str">
        <f t="shared" si="3461"/>
        <v/>
      </c>
      <c r="DB674" s="126">
        <f t="shared" si="3462"/>
        <v>1</v>
      </c>
      <c r="DC674" s="126" t="str">
        <f t="shared" si="3463"/>
        <v/>
      </c>
      <c r="DD674" s="126">
        <f t="shared" si="3464"/>
        <v>1</v>
      </c>
      <c r="DE674" s="126" t="str">
        <f t="shared" si="3465"/>
        <v/>
      </c>
      <c r="DF674" s="126"/>
      <c r="DG674" s="126">
        <f t="shared" si="3421"/>
        <v>0</v>
      </c>
      <c r="DH674" s="126">
        <f t="shared" si="3466"/>
        <v>0</v>
      </c>
      <c r="DI674" s="126">
        <f t="shared" si="3467"/>
        <v>1</v>
      </c>
      <c r="DJ674" s="126">
        <f t="shared" si="3468"/>
        <v>1</v>
      </c>
      <c r="DK674" s="126" t="str">
        <f t="shared" si="3469"/>
        <v/>
      </c>
      <c r="DL674" s="126"/>
      <c r="DM674" s="126" t="str">
        <f t="shared" si="3470"/>
        <v/>
      </c>
      <c r="DN674" s="126">
        <f t="shared" si="3471"/>
        <v>1</v>
      </c>
      <c r="DO674" s="126">
        <f t="shared" si="3472"/>
        <v>1</v>
      </c>
      <c r="DP674" s="126">
        <f t="shared" si="3473"/>
        <v>1</v>
      </c>
      <c r="DQ674" s="126">
        <f t="shared" si="3474"/>
        <v>1</v>
      </c>
      <c r="DR674" s="126">
        <f t="shared" si="3475"/>
        <v>0</v>
      </c>
      <c r="DS674" s="126">
        <f t="shared" si="3476"/>
        <v>1</v>
      </c>
      <c r="DT674" s="126">
        <f t="shared" si="3477"/>
        <v>1</v>
      </c>
      <c r="DU674" s="126">
        <f t="shared" si="3478"/>
        <v>1</v>
      </c>
      <c r="DV674" s="126">
        <f t="shared" si="3479"/>
        <v>1</v>
      </c>
      <c r="DW674" s="126">
        <f t="shared" si="3480"/>
        <v>0</v>
      </c>
      <c r="DX674" s="126" t="str">
        <f t="shared" si="3481"/>
        <v/>
      </c>
      <c r="DY674" s="126" t="str">
        <f t="shared" si="3482"/>
        <v/>
      </c>
      <c r="EA674" s="126">
        <f t="shared" si="3483"/>
        <v>1</v>
      </c>
      <c r="EB674" s="126">
        <f t="shared" si="3484"/>
        <v>1</v>
      </c>
      <c r="EC674" s="126">
        <f t="shared" si="3485"/>
        <v>0</v>
      </c>
      <c r="ED674" s="126">
        <f t="shared" si="3486"/>
        <v>1</v>
      </c>
      <c r="EF674" s="126">
        <f t="shared" si="3487"/>
        <v>0</v>
      </c>
      <c r="EG674" s="126">
        <f t="shared" si="3488"/>
        <v>0</v>
      </c>
      <c r="EH674" s="126">
        <f t="shared" si="3489"/>
        <v>1</v>
      </c>
      <c r="EI674" s="126">
        <f t="shared" si="3490"/>
        <v>1</v>
      </c>
      <c r="EK674" s="126">
        <f t="shared" si="3491"/>
        <v>1</v>
      </c>
      <c r="EL674" s="126">
        <f t="shared" si="3492"/>
        <v>0</v>
      </c>
      <c r="EM674" s="126">
        <f t="shared" si="3493"/>
        <v>1</v>
      </c>
      <c r="EO674" s="126">
        <f t="shared" si="3494"/>
        <v>1</v>
      </c>
      <c r="EP674" s="126">
        <f t="shared" si="3495"/>
        <v>0</v>
      </c>
      <c r="EQ674" s="126">
        <f t="shared" si="3496"/>
        <v>1</v>
      </c>
      <c r="ES674" s="126">
        <f t="shared" si="3497"/>
        <v>0</v>
      </c>
      <c r="ET674" s="126">
        <f t="shared" si="3498"/>
        <v>0</v>
      </c>
      <c r="EU674" s="126">
        <f t="shared" si="3499"/>
        <v>1</v>
      </c>
      <c r="EV674" s="126">
        <f t="shared" si="3500"/>
        <v>1</v>
      </c>
      <c r="EW674" s="126">
        <f t="shared" si="3501"/>
        <v>1</v>
      </c>
      <c r="EY674" s="126">
        <f t="shared" si="3502"/>
        <v>1</v>
      </c>
      <c r="EZ674" s="126">
        <f t="shared" si="3503"/>
        <v>1</v>
      </c>
      <c r="FA674" s="126">
        <f t="shared" si="3504"/>
        <v>1</v>
      </c>
      <c r="FC674" s="126">
        <f t="shared" si="3505"/>
        <v>0</v>
      </c>
      <c r="FD674" s="126" t="str">
        <f t="shared" si="3506"/>
        <v/>
      </c>
      <c r="FE674" s="126"/>
      <c r="FF674" s="126">
        <f t="shared" si="3507"/>
        <v>1</v>
      </c>
      <c r="FG674" s="126">
        <f t="shared" si="3508"/>
        <v>0</v>
      </c>
      <c r="FH674" s="126">
        <f t="shared" si="3509"/>
        <v>0</v>
      </c>
      <c r="FI674" s="126" t="str">
        <f t="shared" si="3510"/>
        <v/>
      </c>
      <c r="FJ674" s="126" t="str">
        <f t="shared" si="3511"/>
        <v/>
      </c>
      <c r="FK674" s="126" t="str">
        <f t="shared" si="3512"/>
        <v/>
      </c>
      <c r="FL674" s="126" t="str">
        <f t="shared" si="3513"/>
        <v/>
      </c>
      <c r="FN674" s="126" t="str">
        <f t="shared" si="3514"/>
        <v/>
      </c>
      <c r="FO674" s="126" t="str">
        <f t="shared" si="3515"/>
        <v/>
      </c>
      <c r="FP674" s="126" t="str">
        <f t="shared" si="3516"/>
        <v/>
      </c>
      <c r="FV674" s="126">
        <f t="shared" si="3517"/>
        <v>1</v>
      </c>
      <c r="FW674" s="126">
        <f t="shared" si="3518"/>
        <v>1</v>
      </c>
      <c r="FX674" s="126">
        <f t="shared" si="3519"/>
        <v>0</v>
      </c>
      <c r="GA674" s="126">
        <f t="shared" si="3520"/>
        <v>0</v>
      </c>
      <c r="GB674" s="126">
        <f t="shared" si="3521"/>
        <v>0</v>
      </c>
      <c r="GC674" s="126">
        <f t="shared" si="3522"/>
        <v>1</v>
      </c>
      <c r="GD674" s="126">
        <f t="shared" si="3523"/>
        <v>1</v>
      </c>
      <c r="GE674" s="126">
        <f t="shared" si="3524"/>
        <v>0</v>
      </c>
      <c r="GF674" s="126">
        <f t="shared" si="3525"/>
        <v>0</v>
      </c>
      <c r="GG674" s="126">
        <f t="shared" si="3526"/>
        <v>1</v>
      </c>
      <c r="GI674" s="126">
        <f t="shared" si="3527"/>
        <v>1</v>
      </c>
      <c r="GK674" s="126">
        <f t="shared" si="3528"/>
        <v>0</v>
      </c>
      <c r="GL674" s="126">
        <f t="shared" si="3529"/>
        <v>0</v>
      </c>
      <c r="GM674" s="126">
        <f t="shared" si="3530"/>
        <v>1</v>
      </c>
      <c r="GN674" s="126">
        <f t="shared" si="3531"/>
        <v>1</v>
      </c>
      <c r="GO674" s="126">
        <f t="shared" si="3532"/>
        <v>0</v>
      </c>
      <c r="GP674" s="126">
        <f t="shared" si="3533"/>
        <v>0</v>
      </c>
      <c r="GQ674" s="126">
        <f t="shared" si="3534"/>
        <v>1</v>
      </c>
      <c r="GS674" s="126" t="str">
        <f t="shared" si="3535"/>
        <v/>
      </c>
      <c r="GT674" s="126" t="str">
        <f t="shared" si="3536"/>
        <v/>
      </c>
      <c r="GU674" s="126">
        <f t="shared" si="3537"/>
        <v>1</v>
      </c>
      <c r="GV674" s="126">
        <f t="shared" si="3538"/>
        <v>0</v>
      </c>
      <c r="GW674" s="126">
        <f t="shared" si="3539"/>
        <v>0</v>
      </c>
      <c r="GX674" s="126">
        <f t="shared" si="3540"/>
        <v>0</v>
      </c>
      <c r="GY674" s="126">
        <f t="shared" si="3541"/>
        <v>0</v>
      </c>
      <c r="GZ674" s="126"/>
      <c r="HA674" s="126">
        <f t="shared" si="3542"/>
        <v>0</v>
      </c>
      <c r="HB674" s="126">
        <f t="shared" si="3543"/>
        <v>0</v>
      </c>
      <c r="HC674" s="126">
        <f t="shared" si="3544"/>
        <v>0</v>
      </c>
      <c r="HD674" s="126">
        <f t="shared" si="3545"/>
        <v>0</v>
      </c>
      <c r="HE674" s="126">
        <f t="shared" si="3546"/>
        <v>0</v>
      </c>
      <c r="HF674" s="126">
        <f t="shared" si="3547"/>
        <v>0</v>
      </c>
      <c r="HH674" s="126">
        <f t="shared" si="3548"/>
        <v>1</v>
      </c>
      <c r="HI674" s="126">
        <f t="shared" si="3549"/>
        <v>0</v>
      </c>
      <c r="HJ674" s="126">
        <f t="shared" si="3550"/>
        <v>0</v>
      </c>
      <c r="HK674" s="126">
        <f t="shared" si="3551"/>
        <v>0</v>
      </c>
      <c r="HL674" s="126">
        <f t="shared" si="3552"/>
        <v>0</v>
      </c>
      <c r="HM674" s="126">
        <f t="shared" si="3553"/>
        <v>0</v>
      </c>
      <c r="HO674" s="126">
        <f t="shared" si="3554"/>
        <v>0</v>
      </c>
      <c r="HP674" s="126">
        <f t="shared" si="3555"/>
        <v>1</v>
      </c>
      <c r="HQ674" s="126" t="str">
        <f t="shared" si="3556"/>
        <v/>
      </c>
      <c r="HR674" s="122" t="str">
        <f t="shared" si="3557"/>
        <v/>
      </c>
      <c r="HS674" s="126" t="str">
        <f t="shared" si="3558"/>
        <v/>
      </c>
      <c r="HT674" s="122" t="str">
        <f t="shared" si="3559"/>
        <v/>
      </c>
      <c r="HU674" s="122" t="str">
        <f t="shared" si="3560"/>
        <v/>
      </c>
      <c r="HV674" s="126" t="str">
        <f t="shared" si="3561"/>
        <v/>
      </c>
      <c r="HW674" s="126" t="str">
        <f t="shared" si="3562"/>
        <v/>
      </c>
      <c r="HX674" s="126" t="str">
        <f t="shared" si="3563"/>
        <v/>
      </c>
      <c r="HZ674" s="126">
        <f t="shared" si="3564"/>
        <v>1</v>
      </c>
      <c r="IA674" s="126">
        <f t="shared" si="3565"/>
        <v>0</v>
      </c>
      <c r="IB674" s="126" t="str">
        <f t="shared" si="3566"/>
        <v/>
      </c>
      <c r="IC674" s="126" t="str">
        <f t="shared" si="3567"/>
        <v/>
      </c>
      <c r="ID674" s="126" t="str">
        <f t="shared" si="3568"/>
        <v/>
      </c>
      <c r="IE674" s="126" t="str">
        <f t="shared" si="3569"/>
        <v/>
      </c>
      <c r="IF674" s="126" t="str">
        <f t="shared" si="3570"/>
        <v/>
      </c>
      <c r="IG674" s="126" t="str">
        <f t="shared" si="3571"/>
        <v/>
      </c>
      <c r="IH674" s="126" t="str">
        <f t="shared" si="3572"/>
        <v/>
      </c>
      <c r="II674" s="126" t="str">
        <f t="shared" si="3573"/>
        <v/>
      </c>
      <c r="IO674" s="128"/>
      <c r="IP674" s="128"/>
      <c r="IQ674" s="127"/>
      <c r="IR674" s="127"/>
      <c r="IX674" s="6"/>
      <c r="IY674" s="6"/>
      <c r="IZ674" s="7"/>
      <c r="JA674" s="7"/>
      <c r="JG674" s="12"/>
      <c r="JH674" s="12"/>
      <c r="JI674" s="13"/>
      <c r="JJ674" s="13"/>
      <c r="JN674" s="6"/>
      <c r="JO674" s="6"/>
      <c r="JQ674" s="11"/>
      <c r="JR674" s="11"/>
      <c r="JS674" s="12"/>
      <c r="JT674" s="13"/>
      <c r="JU674" s="12"/>
      <c r="JV674" s="12"/>
      <c r="JW674" s="97"/>
      <c r="JX674" s="13"/>
      <c r="JY674" s="13"/>
      <c r="JZ674" s="97"/>
      <c r="KA674" s="97"/>
      <c r="KB674" s="11"/>
      <c r="KC674" s="11"/>
      <c r="KD674" s="11"/>
      <c r="KE674" s="11"/>
    </row>
    <row r="675" spans="1:291" s="122" customFormat="1" x14ac:dyDescent="0.2">
      <c r="A675" s="146">
        <f t="shared" si="2545"/>
        <v>675</v>
      </c>
      <c r="C675" s="2">
        <v>43080</v>
      </c>
      <c r="D675" s="126"/>
      <c r="E675" s="126"/>
      <c r="F675" s="126"/>
      <c r="G675" s="128">
        <v>107.04</v>
      </c>
      <c r="H675" s="128">
        <v>116.09699999999999</v>
      </c>
      <c r="I675" s="128">
        <v>124.08499999999999</v>
      </c>
      <c r="J675" s="127">
        <v>153.01</v>
      </c>
      <c r="K675" s="126"/>
      <c r="P675" s="128">
        <f t="shared" si="3258"/>
        <v>3428.0000000000005</v>
      </c>
      <c r="Q675" s="5">
        <f t="shared" si="3259"/>
        <v>3721.7499999999995</v>
      </c>
      <c r="R675" s="6">
        <f t="shared" si="3260"/>
        <v>3976.4999999999995</v>
      </c>
      <c r="S675" s="7">
        <f t="shared" si="3261"/>
        <v>4896.9999999999991</v>
      </c>
      <c r="Y675" s="127">
        <f t="shared" si="3262"/>
        <v>1.5000000000004547</v>
      </c>
      <c r="Z675" s="126">
        <f t="shared" si="3263"/>
        <v>2.0000000000009095</v>
      </c>
      <c r="AA675" s="126">
        <f t="shared" si="3264"/>
        <v>0</v>
      </c>
      <c r="AB675" s="126">
        <f t="shared" si="3265"/>
        <v>4.9999999999990905</v>
      </c>
      <c r="AC675" s="126"/>
      <c r="AD675" s="126"/>
      <c r="AE675" s="126"/>
      <c r="AF675" s="126"/>
      <c r="AG675" s="126"/>
      <c r="AH675" s="127">
        <f t="shared" si="3245"/>
        <v>1.6666666666669698</v>
      </c>
      <c r="AI675" s="127">
        <f t="shared" si="3246"/>
        <v>1.8000000000003638</v>
      </c>
      <c r="AJ675" s="127">
        <f t="shared" si="3247"/>
        <v>2.0000000000009095</v>
      </c>
      <c r="AK675" s="127">
        <f t="shared" si="3248"/>
        <v>2.0000000000009095</v>
      </c>
      <c r="AL675" s="127">
        <f t="shared" si="3249"/>
        <v>2.0000000000009095</v>
      </c>
      <c r="AM675" s="127">
        <f t="shared" si="3250"/>
        <v>1.6666666666663634</v>
      </c>
      <c r="AN675" s="127">
        <f t="shared" si="3251"/>
        <v>1.9999999999996363</v>
      </c>
      <c r="AO675" s="127">
        <f t="shared" si="3252"/>
        <v>1</v>
      </c>
      <c r="AP675" s="127">
        <f t="shared" si="3253"/>
        <v>0.99999999999969669</v>
      </c>
      <c r="AQ675" s="127">
        <f t="shared" si="3254"/>
        <v>1.3333333333350008</v>
      </c>
      <c r="AR675" s="127">
        <f t="shared" si="3255"/>
        <v>3.0000000000009095</v>
      </c>
      <c r="AS675" s="127">
        <f t="shared" si="3256"/>
        <v>3.1111111111118186</v>
      </c>
      <c r="AT675" s="127">
        <f t="shared" si="3257"/>
        <v>3.6666666666674548</v>
      </c>
      <c r="AU675" s="126"/>
      <c r="BA675" s="11">
        <f t="shared" si="3422"/>
        <v>-1.5000000000004547</v>
      </c>
      <c r="BB675" s="11">
        <f t="shared" si="3423"/>
        <v>-2.0000000000009095</v>
      </c>
      <c r="BC675" s="12">
        <f t="shared" si="3424"/>
        <v>0</v>
      </c>
      <c r="BD675" s="13">
        <f t="shared" si="3425"/>
        <v>4.9999999999990905</v>
      </c>
      <c r="BJ675" s="11">
        <f t="shared" si="3426"/>
        <v>-1.6666666666669698</v>
      </c>
      <c r="BK675" s="11">
        <f t="shared" si="3427"/>
        <v>-1.8000000000003638</v>
      </c>
      <c r="BL675" s="11">
        <f t="shared" si="3428"/>
        <v>-2.0000000000009095</v>
      </c>
      <c r="BM675" s="11">
        <f t="shared" si="3429"/>
        <v>-2.0000000000009095</v>
      </c>
      <c r="BN675" s="11">
        <f t="shared" si="3430"/>
        <v>-2.0000000000009095</v>
      </c>
      <c r="BO675" s="11">
        <f t="shared" si="3431"/>
        <v>-1.6666666666663634</v>
      </c>
      <c r="BP675" s="11">
        <f t="shared" si="3432"/>
        <v>-1.9999999999996363</v>
      </c>
      <c r="BQ675" s="126">
        <v>1</v>
      </c>
      <c r="BR675" s="11">
        <f t="shared" si="3433"/>
        <v>0.99999999999969669</v>
      </c>
      <c r="BS675" s="11">
        <f t="shared" si="3434"/>
        <v>1.3333333333350008</v>
      </c>
      <c r="BT675" s="11">
        <f t="shared" si="3435"/>
        <v>-3.0000000000009095</v>
      </c>
      <c r="BU675" s="11">
        <f t="shared" si="3436"/>
        <v>-3.1111111111118186</v>
      </c>
      <c r="BV675" s="11">
        <f t="shared" si="3437"/>
        <v>-3.6666666666674548</v>
      </c>
      <c r="BY675" s="126"/>
      <c r="BZ675" s="126"/>
      <c r="CA675" s="122">
        <f t="shared" si="3438"/>
        <v>-3.1111111111118186</v>
      </c>
      <c r="CB675" s="126">
        <f t="shared" si="3439"/>
        <v>1</v>
      </c>
      <c r="CC675" s="126">
        <f t="shared" si="3440"/>
        <v>1</v>
      </c>
      <c r="CD675" s="126">
        <f t="shared" si="3441"/>
        <v>1</v>
      </c>
      <c r="CE675" s="126">
        <f t="shared" si="3419"/>
        <v>0</v>
      </c>
      <c r="CF675" s="126">
        <f t="shared" si="3442"/>
        <v>0</v>
      </c>
      <c r="CG675" s="126" t="str">
        <f t="shared" si="3443"/>
        <v/>
      </c>
      <c r="CH675" s="126">
        <f t="shared" si="3444"/>
        <v>1</v>
      </c>
      <c r="CI675" s="126">
        <f t="shared" si="3445"/>
        <v>1</v>
      </c>
      <c r="CJ675" s="126">
        <f t="shared" si="3446"/>
        <v>1</v>
      </c>
      <c r="CK675" s="126" t="str">
        <f t="shared" si="3447"/>
        <v/>
      </c>
      <c r="CL675" s="126">
        <f t="shared" si="3448"/>
        <v>1</v>
      </c>
      <c r="CM675" s="126">
        <f t="shared" si="3449"/>
        <v>1</v>
      </c>
      <c r="CN675" s="126">
        <f t="shared" si="3450"/>
        <v>1</v>
      </c>
      <c r="CO675" s="126" t="str">
        <f t="shared" si="3451"/>
        <v/>
      </c>
      <c r="CP675" s="126">
        <f t="shared" si="3452"/>
        <v>1</v>
      </c>
      <c r="CQ675" s="126" t="str">
        <f t="shared" si="3453"/>
        <v/>
      </c>
      <c r="CS675" s="126">
        <f t="shared" si="3454"/>
        <v>1</v>
      </c>
      <c r="CT675" s="126">
        <f t="shared" si="3455"/>
        <v>1</v>
      </c>
      <c r="CU675" s="126">
        <f t="shared" si="3456"/>
        <v>1</v>
      </c>
      <c r="CV675" s="126">
        <f t="shared" si="3420"/>
        <v>0</v>
      </c>
      <c r="CW675" s="126">
        <f t="shared" si="3457"/>
        <v>1</v>
      </c>
      <c r="CX675" s="126" t="str">
        <f t="shared" si="3458"/>
        <v/>
      </c>
      <c r="CY675" s="126" t="str">
        <f t="shared" si="3459"/>
        <v/>
      </c>
      <c r="CZ675" s="126" t="str">
        <f t="shared" si="3460"/>
        <v/>
      </c>
      <c r="DA675" s="126" t="str">
        <f t="shared" si="3461"/>
        <v/>
      </c>
      <c r="DB675" s="126">
        <f t="shared" si="3462"/>
        <v>0</v>
      </c>
      <c r="DC675" s="126">
        <f t="shared" si="3463"/>
        <v>1</v>
      </c>
      <c r="DD675" s="126" t="str">
        <f t="shared" si="3464"/>
        <v/>
      </c>
      <c r="DE675" s="126" t="str">
        <f t="shared" si="3465"/>
        <v/>
      </c>
      <c r="DF675" s="126"/>
      <c r="DG675" s="126">
        <f t="shared" si="3421"/>
        <v>1</v>
      </c>
      <c r="DH675" s="126">
        <f t="shared" si="3466"/>
        <v>1</v>
      </c>
      <c r="DI675" s="126">
        <f t="shared" si="3467"/>
        <v>1</v>
      </c>
      <c r="DJ675" s="126">
        <f t="shared" si="3468"/>
        <v>0</v>
      </c>
      <c r="DK675" s="126">
        <f t="shared" si="3469"/>
        <v>0</v>
      </c>
      <c r="DL675" s="126"/>
      <c r="DM675" s="126">
        <f t="shared" si="3470"/>
        <v>1</v>
      </c>
      <c r="DN675" s="126" t="str">
        <f t="shared" si="3471"/>
        <v/>
      </c>
      <c r="DO675" s="126" t="str">
        <f t="shared" si="3472"/>
        <v/>
      </c>
      <c r="DP675" s="126" t="str">
        <f t="shared" si="3473"/>
        <v/>
      </c>
      <c r="DQ675" s="126" t="str">
        <f t="shared" si="3474"/>
        <v/>
      </c>
      <c r="DR675" s="126" t="str">
        <f t="shared" si="3475"/>
        <v/>
      </c>
      <c r="DS675" s="126" t="str">
        <f t="shared" si="3476"/>
        <v/>
      </c>
      <c r="DT675" s="126" t="str">
        <f t="shared" si="3477"/>
        <v/>
      </c>
      <c r="DU675" s="126" t="str">
        <f t="shared" si="3478"/>
        <v/>
      </c>
      <c r="DV675" s="126">
        <f t="shared" si="3479"/>
        <v>0</v>
      </c>
      <c r="DW675" s="126">
        <f t="shared" si="3480"/>
        <v>0</v>
      </c>
      <c r="DX675" s="126" t="str">
        <f t="shared" si="3481"/>
        <v/>
      </c>
      <c r="DY675" s="126" t="str">
        <f t="shared" si="3482"/>
        <v/>
      </c>
      <c r="EA675" s="126">
        <f t="shared" si="3483"/>
        <v>1</v>
      </c>
      <c r="EB675" s="126">
        <f t="shared" si="3484"/>
        <v>1</v>
      </c>
      <c r="EC675" s="126">
        <f t="shared" si="3485"/>
        <v>1</v>
      </c>
      <c r="ED675" s="126">
        <f t="shared" si="3486"/>
        <v>0</v>
      </c>
      <c r="EF675" s="126">
        <f t="shared" si="3487"/>
        <v>0</v>
      </c>
      <c r="EG675" s="126">
        <f t="shared" si="3488"/>
        <v>0</v>
      </c>
      <c r="EH675" s="126">
        <f t="shared" si="3489"/>
        <v>0</v>
      </c>
      <c r="EI675" s="126">
        <f t="shared" si="3490"/>
        <v>1</v>
      </c>
      <c r="EK675" s="126">
        <f t="shared" si="3491"/>
        <v>1</v>
      </c>
      <c r="EL675" s="126">
        <f t="shared" si="3492"/>
        <v>1</v>
      </c>
      <c r="EM675" s="126">
        <f t="shared" si="3493"/>
        <v>0</v>
      </c>
      <c r="EO675" s="126">
        <f t="shared" si="3494"/>
        <v>1</v>
      </c>
      <c r="EP675" s="126">
        <f t="shared" si="3495"/>
        <v>1</v>
      </c>
      <c r="EQ675" s="126">
        <f t="shared" si="3496"/>
        <v>0</v>
      </c>
      <c r="ES675" s="126">
        <f t="shared" si="3497"/>
        <v>1</v>
      </c>
      <c r="ET675" s="126">
        <f t="shared" si="3498"/>
        <v>1</v>
      </c>
      <c r="EU675" s="126">
        <f t="shared" si="3499"/>
        <v>1</v>
      </c>
      <c r="EV675" s="126">
        <f t="shared" si="3500"/>
        <v>1</v>
      </c>
      <c r="EW675" s="126">
        <f t="shared" si="3501"/>
        <v>0</v>
      </c>
      <c r="EY675" s="126">
        <f t="shared" si="3502"/>
        <v>0</v>
      </c>
      <c r="EZ675" s="126">
        <f t="shared" si="3503"/>
        <v>0</v>
      </c>
      <c r="FA675" s="126">
        <f t="shared" si="3504"/>
        <v>1</v>
      </c>
      <c r="FC675" s="126">
        <f t="shared" si="3505"/>
        <v>1</v>
      </c>
      <c r="FD675" s="126">
        <f t="shared" si="3506"/>
        <v>1</v>
      </c>
      <c r="FE675" s="126"/>
      <c r="FF675" s="126">
        <f t="shared" si="3507"/>
        <v>1</v>
      </c>
      <c r="FG675" s="126">
        <f t="shared" si="3508"/>
        <v>1</v>
      </c>
      <c r="FH675" s="126">
        <f t="shared" si="3509"/>
        <v>1</v>
      </c>
      <c r="FI675" s="126">
        <f t="shared" si="3510"/>
        <v>0</v>
      </c>
      <c r="FJ675" s="126">
        <f t="shared" si="3511"/>
        <v>0</v>
      </c>
      <c r="FK675" s="126">
        <f t="shared" si="3512"/>
        <v>1</v>
      </c>
      <c r="FL675" s="126">
        <f t="shared" si="3513"/>
        <v>1</v>
      </c>
      <c r="FN675" s="126" t="str">
        <f t="shared" si="3514"/>
        <v/>
      </c>
      <c r="FO675" s="126" t="str">
        <f t="shared" si="3515"/>
        <v/>
      </c>
      <c r="FP675" s="126">
        <f t="shared" si="3516"/>
        <v>0</v>
      </c>
      <c r="FV675" s="126">
        <f t="shared" si="3517"/>
        <v>0</v>
      </c>
      <c r="FW675" s="126">
        <f t="shared" si="3518"/>
        <v>0</v>
      </c>
      <c r="FX675" s="126">
        <f t="shared" si="3519"/>
        <v>1</v>
      </c>
      <c r="GA675" s="126">
        <f t="shared" si="3520"/>
        <v>0</v>
      </c>
      <c r="GB675" s="126">
        <f t="shared" si="3521"/>
        <v>0</v>
      </c>
      <c r="GC675" s="126">
        <f t="shared" si="3522"/>
        <v>0</v>
      </c>
      <c r="GD675" s="126">
        <f t="shared" si="3523"/>
        <v>1</v>
      </c>
      <c r="GE675" s="126">
        <f t="shared" si="3524"/>
        <v>0</v>
      </c>
      <c r="GF675" s="126">
        <f t="shared" si="3525"/>
        <v>0</v>
      </c>
      <c r="GG675" s="126">
        <f t="shared" si="3526"/>
        <v>0</v>
      </c>
      <c r="GI675" s="126">
        <f t="shared" si="3527"/>
        <v>1</v>
      </c>
      <c r="GK675" s="126">
        <f t="shared" si="3528"/>
        <v>0</v>
      </c>
      <c r="GL675" s="126">
        <f t="shared" si="3529"/>
        <v>0</v>
      </c>
      <c r="GM675" s="126">
        <f t="shared" si="3530"/>
        <v>0</v>
      </c>
      <c r="GN675" s="126">
        <f t="shared" si="3531"/>
        <v>1</v>
      </c>
      <c r="GO675" s="126">
        <f t="shared" si="3532"/>
        <v>0</v>
      </c>
      <c r="GP675" s="126">
        <f t="shared" si="3533"/>
        <v>0</v>
      </c>
      <c r="GQ675" s="126">
        <f t="shared" si="3534"/>
        <v>0</v>
      </c>
      <c r="GS675" s="126" t="str">
        <f t="shared" si="3535"/>
        <v/>
      </c>
      <c r="GT675" s="126" t="str">
        <f t="shared" si="3536"/>
        <v/>
      </c>
      <c r="GU675" s="126">
        <f t="shared" si="3537"/>
        <v>1</v>
      </c>
      <c r="GV675" s="126">
        <f t="shared" si="3538"/>
        <v>1</v>
      </c>
      <c r="GW675" s="126">
        <f t="shared" si="3539"/>
        <v>1</v>
      </c>
      <c r="GX675" s="126">
        <f t="shared" si="3540"/>
        <v>0</v>
      </c>
      <c r="GY675" s="126">
        <f t="shared" si="3541"/>
        <v>0</v>
      </c>
      <c r="GZ675" s="126"/>
      <c r="HA675" s="126">
        <f t="shared" si="3542"/>
        <v>0</v>
      </c>
      <c r="HB675" s="126">
        <f t="shared" si="3543"/>
        <v>0</v>
      </c>
      <c r="HC675" s="126">
        <f t="shared" si="3544"/>
        <v>0</v>
      </c>
      <c r="HD675" s="126">
        <f t="shared" si="3545"/>
        <v>0</v>
      </c>
      <c r="HE675" s="126">
        <f t="shared" si="3546"/>
        <v>0</v>
      </c>
      <c r="HF675" s="126">
        <f t="shared" si="3547"/>
        <v>0</v>
      </c>
      <c r="HH675" s="126">
        <f t="shared" si="3548"/>
        <v>0</v>
      </c>
      <c r="HI675" s="126">
        <f t="shared" si="3549"/>
        <v>0</v>
      </c>
      <c r="HJ675" s="126">
        <f t="shared" si="3550"/>
        <v>0</v>
      </c>
      <c r="HK675" s="126">
        <f t="shared" si="3551"/>
        <v>0</v>
      </c>
      <c r="HL675" s="126">
        <f t="shared" si="3552"/>
        <v>0</v>
      </c>
      <c r="HM675" s="126">
        <f t="shared" si="3553"/>
        <v>0</v>
      </c>
      <c r="HO675" s="126">
        <f t="shared" si="3554"/>
        <v>1</v>
      </c>
      <c r="HP675" s="126" t="str">
        <f t="shared" si="3555"/>
        <v/>
      </c>
      <c r="HQ675" s="126" t="str">
        <f t="shared" si="3556"/>
        <v/>
      </c>
      <c r="HR675" s="122" t="str">
        <f t="shared" si="3557"/>
        <v/>
      </c>
      <c r="HS675" s="126" t="str">
        <f t="shared" si="3558"/>
        <v/>
      </c>
      <c r="HT675" s="122" t="str">
        <f t="shared" si="3559"/>
        <v/>
      </c>
      <c r="HU675" s="122" t="str">
        <f t="shared" si="3560"/>
        <v/>
      </c>
      <c r="HV675" s="126" t="str">
        <f t="shared" si="3561"/>
        <v/>
      </c>
      <c r="HW675" s="126" t="str">
        <f t="shared" si="3562"/>
        <v/>
      </c>
      <c r="HX675" s="126" t="str">
        <f t="shared" si="3563"/>
        <v/>
      </c>
      <c r="HZ675" s="126">
        <f t="shared" si="3564"/>
        <v>1</v>
      </c>
      <c r="IA675" s="126" t="str">
        <f t="shared" si="3565"/>
        <v/>
      </c>
      <c r="IB675" s="126" t="str">
        <f t="shared" si="3566"/>
        <v/>
      </c>
      <c r="IC675" s="126" t="str">
        <f t="shared" si="3567"/>
        <v/>
      </c>
      <c r="ID675" s="126" t="str">
        <f t="shared" si="3568"/>
        <v/>
      </c>
      <c r="IE675" s="126" t="str">
        <f t="shared" si="3569"/>
        <v/>
      </c>
      <c r="IF675" s="126" t="str">
        <f t="shared" si="3570"/>
        <v/>
      </c>
      <c r="IG675" s="126" t="str">
        <f t="shared" si="3571"/>
        <v/>
      </c>
      <c r="IH675" s="126" t="str">
        <f t="shared" si="3572"/>
        <v/>
      </c>
      <c r="II675" s="126" t="str">
        <f t="shared" si="3573"/>
        <v/>
      </c>
      <c r="IO675" s="128"/>
      <c r="IP675" s="128"/>
      <c r="IQ675" s="127"/>
      <c r="IR675" s="127"/>
      <c r="IX675" s="6"/>
      <c r="IY675" s="6"/>
      <c r="IZ675" s="7"/>
      <c r="JA675" s="7"/>
      <c r="JG675" s="12"/>
      <c r="JH675" s="12"/>
      <c r="JI675" s="13"/>
      <c r="JJ675" s="13"/>
      <c r="JN675" s="6"/>
      <c r="JO675" s="6"/>
      <c r="JQ675" s="11"/>
      <c r="JR675" s="11"/>
      <c r="JS675" s="12"/>
      <c r="JT675" s="13"/>
      <c r="JU675" s="12"/>
      <c r="JV675" s="12"/>
      <c r="JW675" s="97"/>
      <c r="JX675" s="13"/>
      <c r="JY675" s="13"/>
      <c r="JZ675" s="97"/>
      <c r="KA675" s="97"/>
      <c r="KB675" s="11"/>
      <c r="KC675" s="11"/>
      <c r="KD675" s="11"/>
      <c r="KE675" s="11"/>
    </row>
    <row r="676" spans="1:291" s="122" customFormat="1" x14ac:dyDescent="0.2">
      <c r="A676" s="146">
        <f t="shared" si="2545"/>
        <v>676</v>
      </c>
      <c r="C676" s="2">
        <v>43081</v>
      </c>
      <c r="D676" s="126"/>
      <c r="E676" s="126"/>
      <c r="F676" s="126"/>
      <c r="G676" s="128">
        <v>107.035</v>
      </c>
      <c r="H676" s="128">
        <v>116.077</v>
      </c>
      <c r="I676" s="128">
        <v>124.04</v>
      </c>
      <c r="J676" s="127">
        <v>152.21</v>
      </c>
      <c r="K676" s="126"/>
      <c r="P676" s="128">
        <f t="shared" si="3258"/>
        <v>3427.4999999999995</v>
      </c>
      <c r="Q676" s="5">
        <f t="shared" si="3259"/>
        <v>3719.75</v>
      </c>
      <c r="R676" s="6">
        <f t="shared" si="3260"/>
        <v>3972.0000000000005</v>
      </c>
      <c r="S676" s="7">
        <f t="shared" si="3261"/>
        <v>4885.0000000000009</v>
      </c>
      <c r="Y676" s="127">
        <f t="shared" si="3262"/>
        <v>0.50000000000090949</v>
      </c>
      <c r="Z676" s="126">
        <f t="shared" si="3263"/>
        <v>1.9999999999995453</v>
      </c>
      <c r="AA676" s="126">
        <f t="shared" si="3264"/>
        <v>4.4999999999990905</v>
      </c>
      <c r="AB676" s="126">
        <f t="shared" si="3265"/>
        <v>11.999999999998181</v>
      </c>
      <c r="AC676" s="126"/>
      <c r="AD676" s="126"/>
      <c r="AE676" s="126"/>
      <c r="AF676" s="126"/>
      <c r="AG676" s="126"/>
      <c r="AH676" s="127">
        <f t="shared" si="3245"/>
        <v>0.33333333333121118</v>
      </c>
      <c r="AI676" s="127">
        <f t="shared" si="3246"/>
        <v>0.19999999999790807</v>
      </c>
      <c r="AJ676" s="127">
        <f t="shared" si="3247"/>
        <v>0.69999999999990914</v>
      </c>
      <c r="AK676" s="127">
        <f t="shared" si="3248"/>
        <v>0.99999999999984857</v>
      </c>
      <c r="AL676" s="127">
        <f t="shared" si="3249"/>
        <v>0.25</v>
      </c>
      <c r="AM676" s="127">
        <f t="shared" si="3250"/>
        <v>0.49999999999969669</v>
      </c>
      <c r="AN676" s="127">
        <f t="shared" si="3251"/>
        <v>0.3000000000001819</v>
      </c>
      <c r="AO676" s="127">
        <f t="shared" si="3252"/>
        <v>1</v>
      </c>
      <c r="AP676" s="127">
        <f t="shared" si="3253"/>
        <v>0.66666666667000174</v>
      </c>
      <c r="AQ676" s="127">
        <f t="shared" si="3254"/>
        <v>1.9999999999994695</v>
      </c>
      <c r="AR676" s="127">
        <f t="shared" si="3255"/>
        <v>0.79999999999781712</v>
      </c>
      <c r="AS676" s="127">
        <f t="shared" si="3256"/>
        <v>0.66666666666671714</v>
      </c>
      <c r="AT676" s="127">
        <f t="shared" si="3257"/>
        <v>0.5999999999979384</v>
      </c>
      <c r="AU676" s="126"/>
      <c r="BA676" s="11">
        <f t="shared" si="3422"/>
        <v>-0.50000000000090949</v>
      </c>
      <c r="BB676" s="11">
        <f t="shared" si="3423"/>
        <v>-1.9999999999995453</v>
      </c>
      <c r="BC676" s="12">
        <f t="shared" si="3424"/>
        <v>-4.4999999999990905</v>
      </c>
      <c r="BD676" s="13">
        <f t="shared" si="3425"/>
        <v>-11.999999999998181</v>
      </c>
      <c r="BJ676" s="11">
        <f t="shared" si="3426"/>
        <v>0.33333333333121118</v>
      </c>
      <c r="BK676" s="11">
        <f t="shared" si="3427"/>
        <v>0.19999999999790807</v>
      </c>
      <c r="BL676" s="11">
        <f t="shared" si="3428"/>
        <v>0.69999999999990914</v>
      </c>
      <c r="BM676" s="11">
        <f t="shared" si="3429"/>
        <v>0.99999999999984857</v>
      </c>
      <c r="BN676" s="11">
        <f t="shared" si="3430"/>
        <v>0.25</v>
      </c>
      <c r="BO676" s="11">
        <f t="shared" si="3431"/>
        <v>-0.49999999999969669</v>
      </c>
      <c r="BP676" s="11">
        <f t="shared" si="3432"/>
        <v>0.3000000000001819</v>
      </c>
      <c r="BQ676" s="126">
        <v>1</v>
      </c>
      <c r="BR676" s="11">
        <f t="shared" si="3433"/>
        <v>0.66666666667000174</v>
      </c>
      <c r="BS676" s="11">
        <f t="shared" si="3434"/>
        <v>-1.9999999999994695</v>
      </c>
      <c r="BT676" s="11">
        <f t="shared" si="3435"/>
        <v>0.79999999999781712</v>
      </c>
      <c r="BU676" s="11">
        <f t="shared" si="3436"/>
        <v>0.66666666666671714</v>
      </c>
      <c r="BV676" s="11">
        <f t="shared" si="3437"/>
        <v>0.5999999999979384</v>
      </c>
      <c r="BY676" s="126"/>
      <c r="BZ676" s="126"/>
      <c r="CA676" s="122">
        <f t="shared" si="3438"/>
        <v>0.66666666666671714</v>
      </c>
      <c r="CB676" s="126">
        <f t="shared" si="3439"/>
        <v>0</v>
      </c>
      <c r="CC676" s="126">
        <f t="shared" si="3440"/>
        <v>0</v>
      </c>
      <c r="CD676" s="126">
        <f t="shared" si="3441"/>
        <v>0</v>
      </c>
      <c r="CE676" s="126">
        <f t="shared" si="3419"/>
        <v>0</v>
      </c>
      <c r="CF676" s="126">
        <f t="shared" si="3442"/>
        <v>0</v>
      </c>
      <c r="CG676" s="126" t="str">
        <f t="shared" si="3443"/>
        <v/>
      </c>
      <c r="CH676" s="126" t="str">
        <f t="shared" si="3444"/>
        <v/>
      </c>
      <c r="CI676" s="126">
        <f t="shared" si="3445"/>
        <v>1</v>
      </c>
      <c r="CJ676" s="126">
        <f t="shared" si="3446"/>
        <v>1</v>
      </c>
      <c r="CK676" s="126" t="str">
        <f t="shared" si="3447"/>
        <v/>
      </c>
      <c r="CL676" s="126">
        <f t="shared" si="3448"/>
        <v>1</v>
      </c>
      <c r="CM676" s="126">
        <f t="shared" si="3449"/>
        <v>1</v>
      </c>
      <c r="CN676" s="126">
        <f t="shared" si="3450"/>
        <v>1</v>
      </c>
      <c r="CO676" s="126" t="str">
        <f t="shared" si="3451"/>
        <v/>
      </c>
      <c r="CP676" s="126" t="str">
        <f t="shared" si="3452"/>
        <v/>
      </c>
      <c r="CQ676" s="126">
        <f t="shared" si="3453"/>
        <v>1</v>
      </c>
      <c r="CS676" s="126">
        <f t="shared" si="3454"/>
        <v>0</v>
      </c>
      <c r="CT676" s="126">
        <f t="shared" si="3455"/>
        <v>0</v>
      </c>
      <c r="CU676" s="126">
        <f t="shared" si="3456"/>
        <v>0</v>
      </c>
      <c r="CV676" s="126">
        <f t="shared" si="3420"/>
        <v>0</v>
      </c>
      <c r="CW676" s="126">
        <f t="shared" si="3457"/>
        <v>1</v>
      </c>
      <c r="CX676" s="126" t="str">
        <f t="shared" si="3458"/>
        <v/>
      </c>
      <c r="CY676" s="126" t="str">
        <f t="shared" si="3459"/>
        <v/>
      </c>
      <c r="CZ676" s="126" t="str">
        <f t="shared" si="3460"/>
        <v/>
      </c>
      <c r="DA676" s="126" t="str">
        <f t="shared" si="3461"/>
        <v/>
      </c>
      <c r="DB676" s="126">
        <f t="shared" si="3462"/>
        <v>1</v>
      </c>
      <c r="DC676" s="126" t="str">
        <f t="shared" si="3463"/>
        <v/>
      </c>
      <c r="DD676" s="126">
        <f t="shared" si="3464"/>
        <v>1</v>
      </c>
      <c r="DE676" s="126" t="str">
        <f t="shared" si="3465"/>
        <v/>
      </c>
      <c r="DF676" s="126"/>
      <c r="DG676" s="126">
        <f t="shared" si="3421"/>
        <v>1</v>
      </c>
      <c r="DH676" s="126">
        <f t="shared" si="3466"/>
        <v>1</v>
      </c>
      <c r="DI676" s="126">
        <f t="shared" si="3467"/>
        <v>1</v>
      </c>
      <c r="DJ676" s="126">
        <f t="shared" si="3468"/>
        <v>1</v>
      </c>
      <c r="DK676" s="126" t="str">
        <f t="shared" si="3469"/>
        <v/>
      </c>
      <c r="DL676" s="126"/>
      <c r="DM676" s="126" t="str">
        <f t="shared" si="3470"/>
        <v/>
      </c>
      <c r="DN676" s="126">
        <f t="shared" si="3471"/>
        <v>0</v>
      </c>
      <c r="DO676" s="126">
        <f t="shared" si="3472"/>
        <v>1</v>
      </c>
      <c r="DP676" s="126">
        <f t="shared" si="3473"/>
        <v>0</v>
      </c>
      <c r="DQ676" s="126">
        <f t="shared" si="3474"/>
        <v>1</v>
      </c>
      <c r="DR676" s="126">
        <f t="shared" si="3475"/>
        <v>1</v>
      </c>
      <c r="DS676" s="126">
        <f t="shared" si="3476"/>
        <v>1</v>
      </c>
      <c r="DT676" s="126">
        <f t="shared" si="3477"/>
        <v>1</v>
      </c>
      <c r="DU676" s="126">
        <f t="shared" si="3478"/>
        <v>1</v>
      </c>
      <c r="DV676" s="126">
        <f t="shared" si="3479"/>
        <v>1</v>
      </c>
      <c r="DW676" s="126">
        <f t="shared" si="3480"/>
        <v>0</v>
      </c>
      <c r="DX676" s="126" t="str">
        <f t="shared" si="3481"/>
        <v/>
      </c>
      <c r="DY676" s="126" t="str">
        <f t="shared" si="3482"/>
        <v/>
      </c>
      <c r="EA676" s="126">
        <f t="shared" si="3483"/>
        <v>0</v>
      </c>
      <c r="EB676" s="126">
        <f t="shared" si="3484"/>
        <v>0</v>
      </c>
      <c r="EC676" s="126">
        <f t="shared" si="3485"/>
        <v>0</v>
      </c>
      <c r="ED676" s="126">
        <f t="shared" si="3486"/>
        <v>0</v>
      </c>
      <c r="EF676" s="126">
        <f t="shared" si="3487"/>
        <v>1</v>
      </c>
      <c r="EG676" s="126">
        <f t="shared" si="3488"/>
        <v>1</v>
      </c>
      <c r="EH676" s="126">
        <f t="shared" si="3489"/>
        <v>1</v>
      </c>
      <c r="EI676" s="126">
        <f t="shared" si="3490"/>
        <v>1</v>
      </c>
      <c r="EK676" s="126">
        <f t="shared" si="3491"/>
        <v>1</v>
      </c>
      <c r="EL676" s="126">
        <f t="shared" si="3492"/>
        <v>1</v>
      </c>
      <c r="EM676" s="126">
        <f t="shared" si="3493"/>
        <v>1</v>
      </c>
      <c r="EO676" s="126">
        <f t="shared" si="3494"/>
        <v>1</v>
      </c>
      <c r="EP676" s="126">
        <f t="shared" si="3495"/>
        <v>1</v>
      </c>
      <c r="EQ676" s="126">
        <f t="shared" si="3496"/>
        <v>1</v>
      </c>
      <c r="ES676" s="126">
        <f t="shared" si="3497"/>
        <v>1</v>
      </c>
      <c r="ET676" s="126">
        <f t="shared" si="3498"/>
        <v>1</v>
      </c>
      <c r="EU676" s="126">
        <f t="shared" si="3499"/>
        <v>1</v>
      </c>
      <c r="EV676" s="126">
        <f t="shared" si="3500"/>
        <v>1</v>
      </c>
      <c r="EW676" s="126">
        <f t="shared" si="3501"/>
        <v>0</v>
      </c>
      <c r="EY676" s="126">
        <f t="shared" si="3502"/>
        <v>1</v>
      </c>
      <c r="EZ676" s="126">
        <f t="shared" si="3503"/>
        <v>1</v>
      </c>
      <c r="FA676" s="126">
        <f t="shared" si="3504"/>
        <v>1</v>
      </c>
      <c r="FC676" s="126">
        <f t="shared" si="3505"/>
        <v>0</v>
      </c>
      <c r="FD676" s="126" t="str">
        <f t="shared" si="3506"/>
        <v/>
      </c>
      <c r="FE676" s="126"/>
      <c r="FF676" s="126">
        <f t="shared" si="3507"/>
        <v>1</v>
      </c>
      <c r="FG676" s="126">
        <f t="shared" si="3508"/>
        <v>0</v>
      </c>
      <c r="FH676" s="126">
        <f t="shared" si="3509"/>
        <v>0</v>
      </c>
      <c r="FI676" s="126" t="str">
        <f t="shared" si="3510"/>
        <v/>
      </c>
      <c r="FJ676" s="126" t="str">
        <f t="shared" si="3511"/>
        <v/>
      </c>
      <c r="FK676" s="126" t="str">
        <f t="shared" si="3512"/>
        <v/>
      </c>
      <c r="FL676" s="126" t="str">
        <f t="shared" si="3513"/>
        <v/>
      </c>
      <c r="FN676" s="126" t="str">
        <f t="shared" si="3514"/>
        <v/>
      </c>
      <c r="FO676" s="126" t="str">
        <f t="shared" si="3515"/>
        <v/>
      </c>
      <c r="FP676" s="126" t="str">
        <f t="shared" si="3516"/>
        <v/>
      </c>
      <c r="FV676" s="126">
        <f t="shared" si="3517"/>
        <v>0</v>
      </c>
      <c r="FW676" s="126">
        <f t="shared" si="3518"/>
        <v>0</v>
      </c>
      <c r="FX676" s="126">
        <f t="shared" si="3519"/>
        <v>1</v>
      </c>
      <c r="GA676" s="126">
        <f t="shared" si="3520"/>
        <v>0</v>
      </c>
      <c r="GB676" s="126">
        <f t="shared" si="3521"/>
        <v>0</v>
      </c>
      <c r="GC676" s="126">
        <f t="shared" si="3522"/>
        <v>0</v>
      </c>
      <c r="GD676" s="126">
        <f t="shared" si="3523"/>
        <v>0</v>
      </c>
      <c r="GE676" s="126">
        <f t="shared" si="3524"/>
        <v>1</v>
      </c>
      <c r="GF676" s="126">
        <f t="shared" si="3525"/>
        <v>1</v>
      </c>
      <c r="GG676" s="126">
        <f t="shared" si="3526"/>
        <v>0</v>
      </c>
      <c r="GI676" s="126">
        <f t="shared" si="3527"/>
        <v>0</v>
      </c>
      <c r="GK676" s="126">
        <f t="shared" si="3528"/>
        <v>1</v>
      </c>
      <c r="GL676" s="126">
        <f t="shared" si="3529"/>
        <v>1</v>
      </c>
      <c r="GM676" s="126">
        <f t="shared" si="3530"/>
        <v>1</v>
      </c>
      <c r="GN676" s="126">
        <f t="shared" si="3531"/>
        <v>1</v>
      </c>
      <c r="GO676" s="126">
        <f t="shared" si="3532"/>
        <v>0</v>
      </c>
      <c r="GP676" s="126">
        <f t="shared" si="3533"/>
        <v>0</v>
      </c>
      <c r="GQ676" s="126">
        <f t="shared" si="3534"/>
        <v>1</v>
      </c>
      <c r="GS676" s="126" t="str">
        <f t="shared" si="3535"/>
        <v/>
      </c>
      <c r="GT676" s="126" t="str">
        <f t="shared" si="3536"/>
        <v/>
      </c>
      <c r="GU676" s="126">
        <f t="shared" si="3537"/>
        <v>0</v>
      </c>
      <c r="GV676" s="126">
        <f t="shared" si="3538"/>
        <v>0</v>
      </c>
      <c r="GW676" s="126">
        <f t="shared" si="3539"/>
        <v>0</v>
      </c>
      <c r="GX676" s="126">
        <f t="shared" si="3540"/>
        <v>0</v>
      </c>
      <c r="GY676" s="126">
        <f t="shared" si="3541"/>
        <v>0</v>
      </c>
      <c r="GZ676" s="126"/>
      <c r="HA676" s="126">
        <f t="shared" si="3542"/>
        <v>0</v>
      </c>
      <c r="HB676" s="126">
        <f t="shared" si="3543"/>
        <v>0</v>
      </c>
      <c r="HC676" s="126">
        <f t="shared" si="3544"/>
        <v>0</v>
      </c>
      <c r="HD676" s="126">
        <f t="shared" si="3545"/>
        <v>0</v>
      </c>
      <c r="HE676" s="126">
        <f t="shared" si="3546"/>
        <v>0</v>
      </c>
      <c r="HF676" s="126">
        <f t="shared" si="3547"/>
        <v>0</v>
      </c>
      <c r="HH676" s="126">
        <f t="shared" si="3548"/>
        <v>1</v>
      </c>
      <c r="HI676" s="126">
        <f t="shared" si="3549"/>
        <v>0</v>
      </c>
      <c r="HJ676" s="126">
        <f t="shared" si="3550"/>
        <v>0</v>
      </c>
      <c r="HK676" s="126">
        <f t="shared" si="3551"/>
        <v>0</v>
      </c>
      <c r="HL676" s="126">
        <f t="shared" si="3552"/>
        <v>0</v>
      </c>
      <c r="HM676" s="126">
        <f t="shared" si="3553"/>
        <v>0</v>
      </c>
      <c r="HO676" s="126" t="str">
        <f t="shared" si="3554"/>
        <v/>
      </c>
      <c r="HP676" s="126">
        <f t="shared" si="3555"/>
        <v>1</v>
      </c>
      <c r="HQ676" s="126" t="str">
        <f t="shared" si="3556"/>
        <v/>
      </c>
      <c r="HR676" s="122">
        <f t="shared" si="3557"/>
        <v>1</v>
      </c>
      <c r="HS676" s="126" t="str">
        <f t="shared" si="3558"/>
        <v/>
      </c>
      <c r="HT676" s="122" t="str">
        <f t="shared" si="3559"/>
        <v/>
      </c>
      <c r="HU676" s="122" t="str">
        <f t="shared" si="3560"/>
        <v/>
      </c>
      <c r="HV676" s="126" t="str">
        <f t="shared" si="3561"/>
        <v/>
      </c>
      <c r="HW676" s="126" t="str">
        <f t="shared" si="3562"/>
        <v/>
      </c>
      <c r="HX676" s="126" t="str">
        <f t="shared" si="3563"/>
        <v/>
      </c>
      <c r="HZ676" s="126" t="str">
        <f t="shared" si="3564"/>
        <v/>
      </c>
      <c r="IA676" s="126">
        <f t="shared" si="3565"/>
        <v>0</v>
      </c>
      <c r="IB676" s="126" t="str">
        <f t="shared" si="3566"/>
        <v/>
      </c>
      <c r="IC676" s="126">
        <f t="shared" si="3567"/>
        <v>0</v>
      </c>
      <c r="ID676" s="126" t="str">
        <f t="shared" si="3568"/>
        <v/>
      </c>
      <c r="IE676" s="126" t="str">
        <f t="shared" si="3569"/>
        <v/>
      </c>
      <c r="IF676" s="126" t="str">
        <f t="shared" si="3570"/>
        <v/>
      </c>
      <c r="IG676" s="126" t="str">
        <f t="shared" si="3571"/>
        <v/>
      </c>
      <c r="IH676" s="126" t="str">
        <f t="shared" si="3572"/>
        <v/>
      </c>
      <c r="II676" s="126" t="str">
        <f t="shared" si="3573"/>
        <v/>
      </c>
      <c r="IO676" s="128"/>
      <c r="IP676" s="128"/>
      <c r="IQ676" s="127"/>
      <c r="IR676" s="127"/>
      <c r="IX676" s="6"/>
      <c r="IY676" s="6"/>
      <c r="IZ676" s="7"/>
      <c r="JA676" s="7"/>
      <c r="JG676" s="12"/>
      <c r="JH676" s="12"/>
      <c r="JI676" s="13"/>
      <c r="JJ676" s="13"/>
      <c r="JN676" s="6"/>
      <c r="JO676" s="6"/>
      <c r="JQ676" s="11"/>
      <c r="JR676" s="11"/>
      <c r="JS676" s="12"/>
      <c r="JT676" s="13"/>
      <c r="JU676" s="12"/>
      <c r="JV676" s="12"/>
      <c r="JW676" s="97"/>
      <c r="JX676" s="13"/>
      <c r="JY676" s="13"/>
      <c r="JZ676" s="97"/>
      <c r="KA676" s="97"/>
      <c r="KB676" s="11"/>
      <c r="KC676" s="11"/>
      <c r="KD676" s="11"/>
      <c r="KE676" s="11"/>
    </row>
    <row r="677" spans="1:291" s="122" customFormat="1" x14ac:dyDescent="0.2">
      <c r="A677" s="146">
        <f t="shared" si="2545"/>
        <v>677</v>
      </c>
      <c r="B677" s="122" t="s">
        <v>58</v>
      </c>
      <c r="C677" s="2">
        <v>43082</v>
      </c>
      <c r="D677" s="126"/>
      <c r="E677" s="126"/>
      <c r="F677" s="126"/>
      <c r="G677" s="128">
        <v>107.06699999999999</v>
      </c>
      <c r="H677" s="128">
        <v>116.18</v>
      </c>
      <c r="I677" s="128">
        <v>124.19499999999999</v>
      </c>
      <c r="J677" s="127">
        <v>153.22</v>
      </c>
      <c r="K677" s="126"/>
      <c r="P677" s="128">
        <f t="shared" si="3258"/>
        <v>3430.7499999999991</v>
      </c>
      <c r="Q677" s="5">
        <f t="shared" si="3259"/>
        <v>3730.0000000000009</v>
      </c>
      <c r="R677" s="6">
        <f t="shared" si="3260"/>
        <v>3987.4999999999991</v>
      </c>
      <c r="S677" s="7">
        <f t="shared" si="3261"/>
        <v>4918</v>
      </c>
      <c r="Y677" s="127">
        <f t="shared" si="3262"/>
        <v>3.2499999999995453</v>
      </c>
      <c r="Z677" s="126">
        <f t="shared" si="3263"/>
        <v>10.250000000000909</v>
      </c>
      <c r="AA677" s="126">
        <f t="shared" si="3264"/>
        <v>15.499999999998636</v>
      </c>
      <c r="AB677" s="126">
        <f t="shared" si="3265"/>
        <v>32.999999999999091</v>
      </c>
      <c r="AC677" s="126"/>
      <c r="AD677" s="126"/>
      <c r="AE677" s="126"/>
      <c r="AF677" s="126"/>
      <c r="AG677" s="126"/>
      <c r="AH677" s="127">
        <f t="shared" si="3245"/>
        <v>0.33333333333484916</v>
      </c>
      <c r="AI677" s="127">
        <f t="shared" si="3246"/>
        <v>0.34999999999854481</v>
      </c>
      <c r="AJ677" s="127">
        <f t="shared" si="3247"/>
        <v>0.95000000000172768</v>
      </c>
      <c r="AK677" s="127">
        <f t="shared" si="3248"/>
        <v>8.3333333331514936E-2</v>
      </c>
      <c r="AL677" s="127">
        <f t="shared" si="3249"/>
        <v>2.5000000000015916</v>
      </c>
      <c r="AM677" s="127">
        <f t="shared" si="3250"/>
        <v>4.4999999999989395</v>
      </c>
      <c r="AN677" s="127">
        <f t="shared" si="3251"/>
        <v>2.2999999999989988</v>
      </c>
      <c r="AO677" s="127">
        <f t="shared" si="3252"/>
        <v>1</v>
      </c>
      <c r="AP677" s="127">
        <f t="shared" si="3253"/>
        <v>0.66666666666242302</v>
      </c>
      <c r="AQ677" s="127">
        <f t="shared" si="3254"/>
        <v>4.6249999999962119</v>
      </c>
      <c r="AR677" s="127">
        <f t="shared" si="3255"/>
        <v>0.29999999999963656</v>
      </c>
      <c r="AS677" s="127">
        <f t="shared" si="3256"/>
        <v>2.9166666666677781</v>
      </c>
      <c r="AT677" s="127">
        <f t="shared" si="3257"/>
        <v>2.0999999999992118</v>
      </c>
      <c r="AU677" s="126"/>
      <c r="BA677" s="11">
        <f t="shared" si="3422"/>
        <v>3.2499999999995453</v>
      </c>
      <c r="BB677" s="11">
        <f t="shared" si="3423"/>
        <v>10.250000000000909</v>
      </c>
      <c r="BC677" s="12">
        <f t="shared" si="3424"/>
        <v>15.499999999998636</v>
      </c>
      <c r="BD677" s="13">
        <f t="shared" si="3425"/>
        <v>32.999999999999091</v>
      </c>
      <c r="BJ677" s="11">
        <f t="shared" si="3426"/>
        <v>-0.33333333333484916</v>
      </c>
      <c r="BK677" s="11">
        <f t="shared" si="3427"/>
        <v>0.34999999999854481</v>
      </c>
      <c r="BL677" s="11">
        <f t="shared" si="3428"/>
        <v>0.95000000000172768</v>
      </c>
      <c r="BM677" s="11">
        <f t="shared" si="3429"/>
        <v>-8.3333333331514936E-2</v>
      </c>
      <c r="BN677" s="11">
        <f t="shared" si="3430"/>
        <v>2.5000000000015916</v>
      </c>
      <c r="BO677" s="11">
        <f t="shared" si="3431"/>
        <v>4.4999999999989395</v>
      </c>
      <c r="BP677" s="11">
        <f t="shared" si="3432"/>
        <v>2.2999999999989988</v>
      </c>
      <c r="BQ677" s="126">
        <v>1</v>
      </c>
      <c r="BR677" s="11">
        <f t="shared" si="3433"/>
        <v>-0.66666666666242302</v>
      </c>
      <c r="BS677" s="11">
        <f t="shared" si="3434"/>
        <v>4.6249999999962119</v>
      </c>
      <c r="BT677" s="11">
        <f t="shared" si="3435"/>
        <v>0.29999999999963656</v>
      </c>
      <c r="BU677" s="11">
        <f t="shared" si="3436"/>
        <v>2.9166666666677781</v>
      </c>
      <c r="BV677" s="11">
        <f t="shared" si="3437"/>
        <v>2.0999999999992118</v>
      </c>
      <c r="BY677" s="126"/>
      <c r="BZ677" s="126"/>
      <c r="CA677" s="122">
        <f t="shared" si="3438"/>
        <v>2.9166666666677781</v>
      </c>
      <c r="CB677" s="126">
        <f t="shared" si="3439"/>
        <v>1</v>
      </c>
      <c r="CC677" s="126">
        <f t="shared" si="3440"/>
        <v>1</v>
      </c>
      <c r="CD677" s="126">
        <f t="shared" si="3441"/>
        <v>1</v>
      </c>
      <c r="CE677" s="126">
        <f t="shared" si="3419"/>
        <v>1</v>
      </c>
      <c r="CF677" s="126">
        <f t="shared" si="3442"/>
        <v>1</v>
      </c>
      <c r="CG677" s="126">
        <f t="shared" si="3443"/>
        <v>1</v>
      </c>
      <c r="CH677" s="126" t="str">
        <f t="shared" si="3444"/>
        <v/>
      </c>
      <c r="CI677" s="126">
        <f t="shared" si="3445"/>
        <v>0</v>
      </c>
      <c r="CJ677" s="126">
        <f t="shared" si="3446"/>
        <v>0</v>
      </c>
      <c r="CK677" s="126" t="str">
        <f t="shared" si="3447"/>
        <v/>
      </c>
      <c r="CL677" s="126">
        <f t="shared" si="3448"/>
        <v>0</v>
      </c>
      <c r="CM677" s="126" t="str">
        <f t="shared" si="3449"/>
        <v/>
      </c>
      <c r="CN677" s="126" t="str">
        <f t="shared" si="3450"/>
        <v/>
      </c>
      <c r="CO677" s="126">
        <f t="shared" si="3451"/>
        <v>0</v>
      </c>
      <c r="CP677" s="126">
        <f t="shared" si="3452"/>
        <v>0</v>
      </c>
      <c r="CQ677" s="126" t="str">
        <f t="shared" si="3453"/>
        <v/>
      </c>
      <c r="CS677" s="126">
        <f t="shared" si="3454"/>
        <v>0</v>
      </c>
      <c r="CT677" s="126">
        <f t="shared" si="3455"/>
        <v>0</v>
      </c>
      <c r="CU677" s="126">
        <f t="shared" si="3456"/>
        <v>0</v>
      </c>
      <c r="CV677" s="126">
        <f t="shared" si="3420"/>
        <v>0</v>
      </c>
      <c r="CW677" s="126">
        <f t="shared" si="3457"/>
        <v>1</v>
      </c>
      <c r="CX677" s="126" t="str">
        <f t="shared" si="3458"/>
        <v/>
      </c>
      <c r="CY677" s="126" t="str">
        <f t="shared" si="3459"/>
        <v/>
      </c>
      <c r="CZ677" s="126" t="str">
        <f t="shared" si="3460"/>
        <v/>
      </c>
      <c r="DA677" s="126" t="str">
        <f t="shared" si="3461"/>
        <v/>
      </c>
      <c r="DB677" s="126">
        <f t="shared" si="3462"/>
        <v>1</v>
      </c>
      <c r="DC677" s="126" t="str">
        <f t="shared" si="3463"/>
        <v/>
      </c>
      <c r="DD677" s="126">
        <f t="shared" si="3464"/>
        <v>1</v>
      </c>
      <c r="DE677" s="126" t="str">
        <f t="shared" si="3465"/>
        <v/>
      </c>
      <c r="DF677" s="126"/>
      <c r="DG677" s="126">
        <f t="shared" si="3421"/>
        <v>1</v>
      </c>
      <c r="DH677" s="126">
        <f t="shared" si="3466"/>
        <v>1</v>
      </c>
      <c r="DI677" s="126">
        <f t="shared" si="3467"/>
        <v>1</v>
      </c>
      <c r="DJ677" s="126">
        <f t="shared" si="3468"/>
        <v>1</v>
      </c>
      <c r="DK677" s="126" t="str">
        <f t="shared" si="3469"/>
        <v/>
      </c>
      <c r="DL677" s="126"/>
      <c r="DM677" s="126" t="str">
        <f t="shared" si="3470"/>
        <v/>
      </c>
      <c r="DN677" s="126">
        <f t="shared" si="3471"/>
        <v>0</v>
      </c>
      <c r="DO677" s="126">
        <f t="shared" si="3472"/>
        <v>0</v>
      </c>
      <c r="DP677" s="126">
        <f t="shared" si="3473"/>
        <v>1</v>
      </c>
      <c r="DQ677" s="126">
        <f t="shared" si="3474"/>
        <v>0</v>
      </c>
      <c r="DR677" s="126">
        <f t="shared" si="3475"/>
        <v>0</v>
      </c>
      <c r="DS677" s="126">
        <f t="shared" si="3476"/>
        <v>0</v>
      </c>
      <c r="DT677" s="126">
        <f t="shared" si="3477"/>
        <v>0</v>
      </c>
      <c r="DU677" s="126">
        <f t="shared" si="3478"/>
        <v>0</v>
      </c>
      <c r="DV677" s="126">
        <f t="shared" si="3479"/>
        <v>1</v>
      </c>
      <c r="DW677" s="126">
        <f t="shared" si="3480"/>
        <v>0</v>
      </c>
      <c r="DX677" s="126" t="str">
        <f t="shared" si="3481"/>
        <v/>
      </c>
      <c r="DY677" s="126" t="str">
        <f t="shared" si="3482"/>
        <v/>
      </c>
      <c r="EA677" s="126">
        <f t="shared" si="3483"/>
        <v>1</v>
      </c>
      <c r="EB677" s="126">
        <f t="shared" si="3484"/>
        <v>1</v>
      </c>
      <c r="EC677" s="126">
        <f t="shared" si="3485"/>
        <v>1</v>
      </c>
      <c r="ED677" s="126">
        <f t="shared" si="3486"/>
        <v>1</v>
      </c>
      <c r="EF677" s="126">
        <f t="shared" si="3487"/>
        <v>1</v>
      </c>
      <c r="EG677" s="126">
        <f t="shared" si="3488"/>
        <v>1</v>
      </c>
      <c r="EH677" s="126">
        <f t="shared" si="3489"/>
        <v>1</v>
      </c>
      <c r="EI677" s="126">
        <f t="shared" si="3490"/>
        <v>1</v>
      </c>
      <c r="EK677" s="126">
        <f t="shared" si="3491"/>
        <v>1</v>
      </c>
      <c r="EL677" s="126">
        <f t="shared" si="3492"/>
        <v>1</v>
      </c>
      <c r="EM677" s="126">
        <f t="shared" si="3493"/>
        <v>1</v>
      </c>
      <c r="EO677" s="126">
        <f t="shared" si="3494"/>
        <v>1</v>
      </c>
      <c r="EP677" s="126">
        <f t="shared" si="3495"/>
        <v>1</v>
      </c>
      <c r="EQ677" s="126">
        <f t="shared" si="3496"/>
        <v>1</v>
      </c>
      <c r="ES677" s="126">
        <f t="shared" si="3497"/>
        <v>1</v>
      </c>
      <c r="ET677" s="126">
        <f t="shared" si="3498"/>
        <v>1</v>
      </c>
      <c r="EU677" s="126">
        <f t="shared" si="3499"/>
        <v>1</v>
      </c>
      <c r="EV677" s="126">
        <f t="shared" si="3500"/>
        <v>1</v>
      </c>
      <c r="EW677" s="126">
        <f t="shared" si="3501"/>
        <v>0</v>
      </c>
      <c r="EY677" s="126">
        <f t="shared" si="3502"/>
        <v>1</v>
      </c>
      <c r="EZ677" s="126">
        <f t="shared" si="3503"/>
        <v>1</v>
      </c>
      <c r="FA677" s="126">
        <f t="shared" si="3504"/>
        <v>1</v>
      </c>
      <c r="FC677" s="126">
        <f t="shared" si="3505"/>
        <v>0</v>
      </c>
      <c r="FD677" s="126" t="str">
        <f t="shared" si="3506"/>
        <v/>
      </c>
      <c r="FE677" s="126"/>
      <c r="FF677" s="126">
        <f t="shared" si="3507"/>
        <v>0</v>
      </c>
      <c r="FG677" s="126">
        <f t="shared" si="3508"/>
        <v>1</v>
      </c>
      <c r="FH677" s="126">
        <f t="shared" si="3509"/>
        <v>0</v>
      </c>
      <c r="FI677" s="126" t="str">
        <f t="shared" si="3510"/>
        <v/>
      </c>
      <c r="FJ677" s="126" t="str">
        <f t="shared" si="3511"/>
        <v/>
      </c>
      <c r="FK677" s="126" t="str">
        <f t="shared" si="3512"/>
        <v/>
      </c>
      <c r="FL677" s="126" t="str">
        <f t="shared" si="3513"/>
        <v/>
      </c>
      <c r="FN677" s="126">
        <f t="shared" si="3514"/>
        <v>1</v>
      </c>
      <c r="FO677" s="126">
        <f t="shared" si="3515"/>
        <v>0</v>
      </c>
      <c r="FP677" s="126" t="str">
        <f t="shared" si="3516"/>
        <v/>
      </c>
      <c r="FV677" s="126">
        <f t="shared" si="3517"/>
        <v>1</v>
      </c>
      <c r="FW677" s="126">
        <f t="shared" si="3518"/>
        <v>1</v>
      </c>
      <c r="FX677" s="126">
        <f t="shared" si="3519"/>
        <v>0</v>
      </c>
      <c r="GA677" s="126">
        <f t="shared" si="3520"/>
        <v>0</v>
      </c>
      <c r="GB677" s="126">
        <f t="shared" si="3521"/>
        <v>0</v>
      </c>
      <c r="GC677" s="126">
        <f t="shared" si="3522"/>
        <v>0</v>
      </c>
      <c r="GD677" s="126">
        <f t="shared" si="3523"/>
        <v>0</v>
      </c>
      <c r="GE677" s="126">
        <f t="shared" si="3524"/>
        <v>0</v>
      </c>
      <c r="GF677" s="126">
        <f t="shared" si="3525"/>
        <v>1</v>
      </c>
      <c r="GG677" s="126">
        <f t="shared" si="3526"/>
        <v>0</v>
      </c>
      <c r="GI677" s="126">
        <f t="shared" si="3527"/>
        <v>0</v>
      </c>
      <c r="GK677" s="126">
        <f t="shared" si="3528"/>
        <v>1</v>
      </c>
      <c r="GL677" s="126">
        <f t="shared" si="3529"/>
        <v>1</v>
      </c>
      <c r="GM677" s="126">
        <f t="shared" si="3530"/>
        <v>1</v>
      </c>
      <c r="GN677" s="126">
        <f t="shared" si="3531"/>
        <v>1</v>
      </c>
      <c r="GO677" s="126">
        <f t="shared" si="3532"/>
        <v>1</v>
      </c>
      <c r="GP677" s="126">
        <f t="shared" si="3533"/>
        <v>0</v>
      </c>
      <c r="GQ677" s="126">
        <f t="shared" si="3534"/>
        <v>1</v>
      </c>
      <c r="GS677" s="126">
        <f t="shared" si="3535"/>
        <v>0</v>
      </c>
      <c r="GT677" s="126" t="str">
        <f t="shared" si="3536"/>
        <v/>
      </c>
      <c r="GU677" s="126">
        <f t="shared" si="3537"/>
        <v>0</v>
      </c>
      <c r="GV677" s="126">
        <f t="shared" si="3538"/>
        <v>0</v>
      </c>
      <c r="GW677" s="126">
        <f t="shared" si="3539"/>
        <v>0</v>
      </c>
      <c r="GX677" s="126">
        <f t="shared" si="3540"/>
        <v>0</v>
      </c>
      <c r="GY677" s="126">
        <f t="shared" si="3541"/>
        <v>0</v>
      </c>
      <c r="GZ677" s="126"/>
      <c r="HA677" s="126">
        <f t="shared" si="3542"/>
        <v>1</v>
      </c>
      <c r="HB677" s="126">
        <f t="shared" si="3543"/>
        <v>1</v>
      </c>
      <c r="HC677" s="126">
        <f t="shared" si="3544"/>
        <v>0</v>
      </c>
      <c r="HD677" s="126">
        <f t="shared" si="3545"/>
        <v>0</v>
      </c>
      <c r="HE677" s="126">
        <f t="shared" si="3546"/>
        <v>0</v>
      </c>
      <c r="HF677" s="126">
        <f t="shared" si="3547"/>
        <v>0</v>
      </c>
      <c r="HH677" s="126">
        <f t="shared" si="3548"/>
        <v>1</v>
      </c>
      <c r="HI677" s="126">
        <f t="shared" si="3549"/>
        <v>1</v>
      </c>
      <c r="HJ677" s="126">
        <f t="shared" si="3550"/>
        <v>1</v>
      </c>
      <c r="HK677" s="126">
        <f t="shared" si="3551"/>
        <v>0</v>
      </c>
      <c r="HL677" s="126">
        <f t="shared" si="3552"/>
        <v>0</v>
      </c>
      <c r="HM677" s="126">
        <f t="shared" si="3553"/>
        <v>0</v>
      </c>
      <c r="HO677" s="126">
        <f t="shared" si="3554"/>
        <v>1</v>
      </c>
      <c r="HP677" s="126" t="str">
        <f t="shared" si="3555"/>
        <v/>
      </c>
      <c r="HQ677" s="126">
        <f t="shared" si="3556"/>
        <v>1</v>
      </c>
      <c r="HR677" s="122" t="str">
        <f t="shared" si="3557"/>
        <v/>
      </c>
      <c r="HS677" s="126">
        <f t="shared" si="3558"/>
        <v>1</v>
      </c>
      <c r="HT677" s="122" t="str">
        <f t="shared" si="3559"/>
        <v/>
      </c>
      <c r="HU677" s="122">
        <f t="shared" si="3560"/>
        <v>1</v>
      </c>
      <c r="HV677" s="126" t="str">
        <f t="shared" si="3561"/>
        <v/>
      </c>
      <c r="HW677" s="126" t="str">
        <f t="shared" si="3562"/>
        <v/>
      </c>
      <c r="HX677" s="126" t="str">
        <f t="shared" si="3563"/>
        <v/>
      </c>
      <c r="HZ677" s="126">
        <f t="shared" si="3564"/>
        <v>0</v>
      </c>
      <c r="IA677" s="126" t="str">
        <f t="shared" si="3565"/>
        <v/>
      </c>
      <c r="IB677" s="126">
        <f t="shared" si="3566"/>
        <v>0</v>
      </c>
      <c r="IC677" s="126" t="str">
        <f t="shared" si="3567"/>
        <v/>
      </c>
      <c r="ID677" s="126">
        <f t="shared" si="3568"/>
        <v>0</v>
      </c>
      <c r="IE677" s="126" t="str">
        <f t="shared" si="3569"/>
        <v/>
      </c>
      <c r="IF677" s="126">
        <f t="shared" si="3570"/>
        <v>0</v>
      </c>
      <c r="IG677" s="126" t="str">
        <f t="shared" si="3571"/>
        <v/>
      </c>
      <c r="IH677" s="126" t="str">
        <f t="shared" si="3572"/>
        <v/>
      </c>
      <c r="II677" s="126" t="str">
        <f t="shared" si="3573"/>
        <v/>
      </c>
      <c r="IO677" s="128"/>
      <c r="IP677" s="128"/>
      <c r="IQ677" s="127"/>
      <c r="IR677" s="127"/>
      <c r="IX677" s="6"/>
      <c r="IY677" s="6"/>
      <c r="IZ677" s="7"/>
      <c r="JA677" s="7"/>
      <c r="JG677" s="12"/>
      <c r="JH677" s="12"/>
      <c r="JI677" s="13"/>
      <c r="JJ677" s="13"/>
      <c r="JN677" s="6"/>
      <c r="JO677" s="6"/>
      <c r="JQ677" s="11"/>
      <c r="JR677" s="11"/>
      <c r="JS677" s="12"/>
      <c r="JT677" s="13"/>
      <c r="JU677" s="12"/>
      <c r="JV677" s="12"/>
      <c r="JW677" s="97"/>
      <c r="JX677" s="13"/>
      <c r="JY677" s="13"/>
      <c r="JZ677" s="97"/>
      <c r="KA677" s="97"/>
      <c r="KB677" s="11"/>
      <c r="KC677" s="11"/>
      <c r="KD677" s="11"/>
      <c r="KE677" s="11"/>
    </row>
    <row r="678" spans="1:291" s="122" customFormat="1" x14ac:dyDescent="0.2">
      <c r="A678" s="146">
        <f t="shared" si="2545"/>
        <v>678</v>
      </c>
      <c r="C678" s="2">
        <v>43083</v>
      </c>
      <c r="D678" s="126"/>
      <c r="E678" s="126"/>
      <c r="F678" s="126"/>
      <c r="G678" s="128">
        <v>107.047</v>
      </c>
      <c r="H678" s="128">
        <v>116.145</v>
      </c>
      <c r="I678" s="128">
        <v>124.18</v>
      </c>
      <c r="J678" s="127">
        <v>154.03</v>
      </c>
      <c r="K678" s="126"/>
      <c r="P678" s="128">
        <f t="shared" si="3258"/>
        <v>3428.7499999999995</v>
      </c>
      <c r="Q678" s="5">
        <f t="shared" si="3259"/>
        <v>3726.4999999999995</v>
      </c>
      <c r="R678" s="6">
        <f t="shared" si="3260"/>
        <v>3986.0000000000009</v>
      </c>
      <c r="S678" s="7">
        <f t="shared" si="3261"/>
        <v>4931</v>
      </c>
      <c r="Y678" s="127">
        <f t="shared" si="3262"/>
        <v>1.9999999999995453</v>
      </c>
      <c r="Z678" s="126">
        <f t="shared" si="3263"/>
        <v>3.5000000000013642</v>
      </c>
      <c r="AA678" s="126">
        <f t="shared" si="3264"/>
        <v>1.499999999998181</v>
      </c>
      <c r="AB678" s="126">
        <f t="shared" si="3265"/>
        <v>13</v>
      </c>
      <c r="AC678" s="126"/>
      <c r="AD678" s="126"/>
      <c r="AE678" s="126"/>
      <c r="AF678" s="126"/>
      <c r="AG678" s="126"/>
      <c r="AH678" s="127">
        <f t="shared" si="3245"/>
        <v>1.6666666666648475</v>
      </c>
      <c r="AI678" s="127">
        <f t="shared" si="3246"/>
        <v>1.899999999998272</v>
      </c>
      <c r="AJ678" s="127">
        <f t="shared" si="3247"/>
        <v>2.6000000000024555</v>
      </c>
      <c r="AK678" s="127">
        <f t="shared" si="3248"/>
        <v>2.500000000002577</v>
      </c>
      <c r="AL678" s="127">
        <f t="shared" si="3249"/>
        <v>2.7500000000022737</v>
      </c>
      <c r="AM678" s="127">
        <f t="shared" si="3250"/>
        <v>5.833333333331514</v>
      </c>
      <c r="AN678" s="127">
        <f t="shared" si="3251"/>
        <v>6.6999999999981812</v>
      </c>
      <c r="AO678" s="127">
        <f t="shared" si="3252"/>
        <v>1</v>
      </c>
      <c r="AP678" s="127">
        <f t="shared" si="3253"/>
        <v>0.66666666666120955</v>
      </c>
      <c r="AQ678" s="127">
        <f t="shared" si="3254"/>
        <v>2.0833333333276487</v>
      </c>
      <c r="AR678" s="127">
        <f t="shared" si="3255"/>
        <v>3.3999999999998183</v>
      </c>
      <c r="AS678" s="127">
        <f t="shared" si="3256"/>
        <v>6.3888888888902535</v>
      </c>
      <c r="AT678" s="127">
        <f t="shared" si="3257"/>
        <v>5.7333333333324239</v>
      </c>
      <c r="AU678" s="126"/>
      <c r="BA678" s="11">
        <f t="shared" si="3422"/>
        <v>-1.9999999999995453</v>
      </c>
      <c r="BB678" s="11">
        <f t="shared" si="3423"/>
        <v>-3.5000000000013642</v>
      </c>
      <c r="BC678" s="12">
        <f t="shared" si="3424"/>
        <v>-1.499999999998181</v>
      </c>
      <c r="BD678" s="13">
        <f t="shared" si="3425"/>
        <v>13</v>
      </c>
      <c r="BJ678" s="11">
        <f t="shared" si="3426"/>
        <v>-1.6666666666648475</v>
      </c>
      <c r="BK678" s="11">
        <f t="shared" si="3427"/>
        <v>-1.899999999998272</v>
      </c>
      <c r="BL678" s="11">
        <f t="shared" si="3428"/>
        <v>-2.6000000000024555</v>
      </c>
      <c r="BM678" s="11">
        <f t="shared" si="3429"/>
        <v>-2.500000000002577</v>
      </c>
      <c r="BN678" s="11">
        <f t="shared" si="3430"/>
        <v>-2.7500000000022737</v>
      </c>
      <c r="BO678" s="11">
        <f t="shared" si="3431"/>
        <v>-5.833333333331514</v>
      </c>
      <c r="BP678" s="11">
        <f t="shared" si="3432"/>
        <v>-6.6999999999981812</v>
      </c>
      <c r="BQ678" s="126">
        <v>1</v>
      </c>
      <c r="BR678" s="11">
        <f t="shared" si="3433"/>
        <v>0.66666666666120955</v>
      </c>
      <c r="BS678" s="11">
        <f t="shared" si="3434"/>
        <v>-2.0833333333276487</v>
      </c>
      <c r="BT678" s="11">
        <f t="shared" si="3435"/>
        <v>-3.3999999999998183</v>
      </c>
      <c r="BU678" s="11">
        <f t="shared" si="3436"/>
        <v>-6.3888888888902535</v>
      </c>
      <c r="BV678" s="11">
        <f t="shared" si="3437"/>
        <v>-5.7333333333324239</v>
      </c>
      <c r="BY678" s="126"/>
      <c r="BZ678" s="126"/>
      <c r="CA678" s="122">
        <f t="shared" si="3438"/>
        <v>-6.3888888888902535</v>
      </c>
      <c r="CB678" s="126">
        <f t="shared" si="3439"/>
        <v>1</v>
      </c>
      <c r="CC678" s="126">
        <f t="shared" si="3440"/>
        <v>1</v>
      </c>
      <c r="CD678" s="126">
        <f t="shared" si="3441"/>
        <v>1</v>
      </c>
      <c r="CE678" s="126">
        <f t="shared" si="3419"/>
        <v>0</v>
      </c>
      <c r="CF678" s="126">
        <f t="shared" si="3442"/>
        <v>0</v>
      </c>
      <c r="CG678" s="126" t="str">
        <f t="shared" si="3443"/>
        <v/>
      </c>
      <c r="CH678" s="126">
        <f t="shared" si="3444"/>
        <v>1</v>
      </c>
      <c r="CI678" s="126">
        <f t="shared" si="3445"/>
        <v>1</v>
      </c>
      <c r="CJ678" s="126">
        <f t="shared" si="3446"/>
        <v>1</v>
      </c>
      <c r="CK678" s="126" t="str">
        <f t="shared" si="3447"/>
        <v/>
      </c>
      <c r="CL678" s="126">
        <f t="shared" si="3448"/>
        <v>1</v>
      </c>
      <c r="CM678" s="126">
        <f t="shared" si="3449"/>
        <v>1</v>
      </c>
      <c r="CN678" s="126">
        <f t="shared" si="3450"/>
        <v>1</v>
      </c>
      <c r="CO678" s="126" t="str">
        <f t="shared" si="3451"/>
        <v/>
      </c>
      <c r="CP678" s="126">
        <f t="shared" si="3452"/>
        <v>1</v>
      </c>
      <c r="CQ678" s="126" t="str">
        <f t="shared" si="3453"/>
        <v/>
      </c>
      <c r="CS678" s="126">
        <f t="shared" si="3454"/>
        <v>1</v>
      </c>
      <c r="CT678" s="126">
        <f t="shared" si="3455"/>
        <v>1</v>
      </c>
      <c r="CU678" s="126">
        <f t="shared" si="3456"/>
        <v>1</v>
      </c>
      <c r="CV678" s="126">
        <f t="shared" si="3420"/>
        <v>0</v>
      </c>
      <c r="CW678" s="126" t="str">
        <f t="shared" si="3457"/>
        <v/>
      </c>
      <c r="CX678" s="126" t="str">
        <f t="shared" si="3458"/>
        <v/>
      </c>
      <c r="CY678" s="126" t="str">
        <f t="shared" si="3459"/>
        <v/>
      </c>
      <c r="CZ678" s="126" t="str">
        <f t="shared" si="3460"/>
        <v/>
      </c>
      <c r="DA678" s="126" t="str">
        <f t="shared" si="3461"/>
        <v/>
      </c>
      <c r="DB678" s="126">
        <f t="shared" si="3462"/>
        <v>0</v>
      </c>
      <c r="DC678" s="126">
        <f t="shared" si="3463"/>
        <v>1</v>
      </c>
      <c r="DD678" s="126" t="str">
        <f t="shared" si="3464"/>
        <v/>
      </c>
      <c r="DE678" s="126" t="str">
        <f t="shared" si="3465"/>
        <v/>
      </c>
      <c r="DF678" s="126"/>
      <c r="DG678" s="126">
        <f t="shared" si="3421"/>
        <v>1</v>
      </c>
      <c r="DH678" s="126">
        <f t="shared" si="3466"/>
        <v>1</v>
      </c>
      <c r="DI678" s="126">
        <f t="shared" si="3467"/>
        <v>1</v>
      </c>
      <c r="DJ678" s="126">
        <f t="shared" si="3468"/>
        <v>0</v>
      </c>
      <c r="DK678" s="126">
        <f t="shared" si="3469"/>
        <v>0</v>
      </c>
      <c r="DL678" s="126"/>
      <c r="DM678" s="126">
        <f t="shared" si="3470"/>
        <v>1</v>
      </c>
      <c r="DN678" s="126" t="str">
        <f t="shared" si="3471"/>
        <v/>
      </c>
      <c r="DO678" s="126" t="str">
        <f t="shared" si="3472"/>
        <v/>
      </c>
      <c r="DP678" s="126" t="str">
        <f t="shared" si="3473"/>
        <v/>
      </c>
      <c r="DQ678" s="126" t="str">
        <f t="shared" si="3474"/>
        <v/>
      </c>
      <c r="DR678" s="126" t="str">
        <f t="shared" si="3475"/>
        <v/>
      </c>
      <c r="DS678" s="126" t="str">
        <f t="shared" si="3476"/>
        <v/>
      </c>
      <c r="DT678" s="126" t="str">
        <f t="shared" si="3477"/>
        <v/>
      </c>
      <c r="DU678" s="126" t="str">
        <f t="shared" si="3478"/>
        <v/>
      </c>
      <c r="DV678" s="126">
        <f t="shared" si="3479"/>
        <v>0</v>
      </c>
      <c r="DW678" s="126">
        <f t="shared" si="3480"/>
        <v>1</v>
      </c>
      <c r="DX678" s="126">
        <f t="shared" si="3481"/>
        <v>1</v>
      </c>
      <c r="DY678" s="126" t="str">
        <f t="shared" si="3482"/>
        <v/>
      </c>
      <c r="EA678" s="126">
        <f t="shared" si="3483"/>
        <v>1</v>
      </c>
      <c r="EB678" s="126">
        <f t="shared" si="3484"/>
        <v>1</v>
      </c>
      <c r="EC678" s="126">
        <f t="shared" si="3485"/>
        <v>1</v>
      </c>
      <c r="ED678" s="126">
        <f t="shared" si="3486"/>
        <v>0</v>
      </c>
      <c r="EF678" s="126">
        <f t="shared" si="3487"/>
        <v>1</v>
      </c>
      <c r="EG678" s="126">
        <f t="shared" si="3488"/>
        <v>1</v>
      </c>
      <c r="EH678" s="126">
        <f t="shared" si="3489"/>
        <v>1</v>
      </c>
      <c r="EI678" s="126">
        <f t="shared" si="3490"/>
        <v>0</v>
      </c>
      <c r="EK678" s="126">
        <f t="shared" si="3491"/>
        <v>1</v>
      </c>
      <c r="EL678" s="126">
        <f t="shared" si="3492"/>
        <v>1</v>
      </c>
      <c r="EM678" s="126">
        <f t="shared" si="3493"/>
        <v>0</v>
      </c>
      <c r="EO678" s="126">
        <f t="shared" si="3494"/>
        <v>1</v>
      </c>
      <c r="EP678" s="126">
        <f t="shared" si="3495"/>
        <v>1</v>
      </c>
      <c r="EQ678" s="126">
        <f t="shared" si="3496"/>
        <v>0</v>
      </c>
      <c r="ES678" s="126">
        <f t="shared" si="3497"/>
        <v>1</v>
      </c>
      <c r="ET678" s="126">
        <f t="shared" si="3498"/>
        <v>1</v>
      </c>
      <c r="EU678" s="126">
        <f t="shared" si="3499"/>
        <v>0</v>
      </c>
      <c r="EV678" s="126" t="str">
        <f t="shared" si="3500"/>
        <v/>
      </c>
      <c r="EW678" s="126" t="str">
        <f t="shared" si="3501"/>
        <v/>
      </c>
      <c r="EY678" s="126">
        <f t="shared" si="3502"/>
        <v>0</v>
      </c>
      <c r="EZ678" s="126">
        <f t="shared" si="3503"/>
        <v>0</v>
      </c>
      <c r="FA678" s="126">
        <f t="shared" si="3504"/>
        <v>0</v>
      </c>
      <c r="FC678" s="126">
        <f t="shared" si="3505"/>
        <v>1</v>
      </c>
      <c r="FD678" s="126">
        <f t="shared" si="3506"/>
        <v>1</v>
      </c>
      <c r="FE678" s="126"/>
      <c r="FF678" s="126">
        <f t="shared" si="3507"/>
        <v>1</v>
      </c>
      <c r="FG678" s="126">
        <f t="shared" si="3508"/>
        <v>1</v>
      </c>
      <c r="FH678" s="126">
        <f t="shared" si="3509"/>
        <v>1</v>
      </c>
      <c r="FI678" s="126">
        <f t="shared" si="3510"/>
        <v>0</v>
      </c>
      <c r="FJ678" s="126">
        <f t="shared" si="3511"/>
        <v>1</v>
      </c>
      <c r="FK678" s="126">
        <f t="shared" si="3512"/>
        <v>1</v>
      </c>
      <c r="FL678" s="126">
        <f t="shared" si="3513"/>
        <v>1</v>
      </c>
      <c r="FN678" s="126" t="str">
        <f t="shared" si="3514"/>
        <v/>
      </c>
      <c r="FO678" s="126" t="str">
        <f t="shared" si="3515"/>
        <v/>
      </c>
      <c r="FP678" s="126">
        <f t="shared" si="3516"/>
        <v>0</v>
      </c>
      <c r="FV678" s="126">
        <f t="shared" si="3517"/>
        <v>0</v>
      </c>
      <c r="FW678" s="126">
        <f t="shared" si="3518"/>
        <v>0</v>
      </c>
      <c r="FX678" s="126">
        <f t="shared" si="3519"/>
        <v>0</v>
      </c>
      <c r="GA678" s="126">
        <f t="shared" si="3520"/>
        <v>0</v>
      </c>
      <c r="GB678" s="126">
        <f t="shared" si="3521"/>
        <v>0</v>
      </c>
      <c r="GC678" s="126">
        <f t="shared" si="3522"/>
        <v>0</v>
      </c>
      <c r="GD678" s="126">
        <f t="shared" si="3523"/>
        <v>1</v>
      </c>
      <c r="GE678" s="126">
        <f t="shared" si="3524"/>
        <v>0</v>
      </c>
      <c r="GF678" s="126">
        <f t="shared" si="3525"/>
        <v>0</v>
      </c>
      <c r="GG678" s="126">
        <f t="shared" si="3526"/>
        <v>0</v>
      </c>
      <c r="GI678" s="126">
        <f t="shared" si="3527"/>
        <v>0</v>
      </c>
      <c r="GK678" s="126">
        <f t="shared" si="3528"/>
        <v>1</v>
      </c>
      <c r="GL678" s="126">
        <f t="shared" si="3529"/>
        <v>1</v>
      </c>
      <c r="GM678" s="126">
        <f t="shared" si="3530"/>
        <v>1</v>
      </c>
      <c r="GN678" s="126">
        <f t="shared" si="3531"/>
        <v>0</v>
      </c>
      <c r="GO678" s="126">
        <f t="shared" si="3532"/>
        <v>1</v>
      </c>
      <c r="GP678" s="126">
        <f t="shared" si="3533"/>
        <v>1</v>
      </c>
      <c r="GQ678" s="126">
        <f t="shared" si="3534"/>
        <v>1</v>
      </c>
      <c r="GS678" s="126" t="str">
        <f t="shared" si="3535"/>
        <v/>
      </c>
      <c r="GT678" s="126" t="str">
        <f t="shared" si="3536"/>
        <v/>
      </c>
      <c r="GU678" s="126">
        <f t="shared" si="3537"/>
        <v>1</v>
      </c>
      <c r="GV678" s="126">
        <f t="shared" si="3538"/>
        <v>1</v>
      </c>
      <c r="GW678" s="126">
        <f t="shared" si="3539"/>
        <v>1</v>
      </c>
      <c r="GX678" s="126">
        <f t="shared" si="3540"/>
        <v>1</v>
      </c>
      <c r="GY678" s="126">
        <f t="shared" si="3541"/>
        <v>0</v>
      </c>
      <c r="GZ678" s="126"/>
      <c r="HA678" s="126">
        <f t="shared" si="3542"/>
        <v>1</v>
      </c>
      <c r="HB678" s="126">
        <f t="shared" si="3543"/>
        <v>1</v>
      </c>
      <c r="HC678" s="126">
        <f t="shared" si="3544"/>
        <v>1</v>
      </c>
      <c r="HD678" s="126">
        <f t="shared" si="3545"/>
        <v>0</v>
      </c>
      <c r="HE678" s="126">
        <f t="shared" si="3546"/>
        <v>0</v>
      </c>
      <c r="HF678" s="126">
        <f t="shared" si="3547"/>
        <v>0</v>
      </c>
      <c r="HH678" s="126">
        <f t="shared" si="3548"/>
        <v>1</v>
      </c>
      <c r="HI678" s="126">
        <f t="shared" si="3549"/>
        <v>0</v>
      </c>
      <c r="HJ678" s="126">
        <f t="shared" si="3550"/>
        <v>0</v>
      </c>
      <c r="HK678" s="126">
        <f t="shared" si="3551"/>
        <v>0</v>
      </c>
      <c r="HL678" s="126">
        <f t="shared" si="3552"/>
        <v>0</v>
      </c>
      <c r="HM678" s="126">
        <f t="shared" si="3553"/>
        <v>0</v>
      </c>
      <c r="HO678" s="126">
        <f t="shared" si="3554"/>
        <v>1</v>
      </c>
      <c r="HP678" s="126" t="str">
        <f t="shared" si="3555"/>
        <v/>
      </c>
      <c r="HQ678" s="126">
        <f t="shared" si="3556"/>
        <v>1</v>
      </c>
      <c r="HR678" s="122" t="str">
        <f t="shared" si="3557"/>
        <v/>
      </c>
      <c r="HS678" s="126" t="str">
        <f t="shared" si="3558"/>
        <v/>
      </c>
      <c r="HT678" s="122" t="str">
        <f t="shared" si="3559"/>
        <v/>
      </c>
      <c r="HU678" s="122" t="str">
        <f t="shared" si="3560"/>
        <v/>
      </c>
      <c r="HV678" s="126" t="str">
        <f t="shared" si="3561"/>
        <v/>
      </c>
      <c r="HW678" s="126" t="str">
        <f t="shared" si="3562"/>
        <v/>
      </c>
      <c r="HX678" s="126" t="str">
        <f t="shared" si="3563"/>
        <v/>
      </c>
      <c r="HZ678" s="126">
        <f t="shared" si="3564"/>
        <v>1</v>
      </c>
      <c r="IA678" s="126" t="str">
        <f t="shared" si="3565"/>
        <v/>
      </c>
      <c r="IB678" s="126">
        <f t="shared" si="3566"/>
        <v>1</v>
      </c>
      <c r="IC678" s="126" t="str">
        <f t="shared" si="3567"/>
        <v/>
      </c>
      <c r="ID678" s="126" t="str">
        <f t="shared" si="3568"/>
        <v/>
      </c>
      <c r="IE678" s="126" t="str">
        <f t="shared" si="3569"/>
        <v/>
      </c>
      <c r="IF678" s="126" t="str">
        <f t="shared" si="3570"/>
        <v/>
      </c>
      <c r="IG678" s="126" t="str">
        <f t="shared" si="3571"/>
        <v/>
      </c>
      <c r="IH678" s="126" t="str">
        <f t="shared" si="3572"/>
        <v/>
      </c>
      <c r="II678" s="126" t="str">
        <f t="shared" si="3573"/>
        <v/>
      </c>
      <c r="IO678" s="128"/>
      <c r="IP678" s="128"/>
      <c r="IQ678" s="127"/>
      <c r="IR678" s="127"/>
      <c r="IX678" s="6"/>
      <c r="IY678" s="6"/>
      <c r="IZ678" s="7"/>
      <c r="JA678" s="7"/>
      <c r="JG678" s="12"/>
      <c r="JH678" s="12"/>
      <c r="JI678" s="13"/>
      <c r="JJ678" s="13"/>
      <c r="JN678" s="6"/>
      <c r="JO678" s="6"/>
      <c r="JQ678" s="11"/>
      <c r="JR678" s="11"/>
      <c r="JS678" s="12"/>
      <c r="JT678" s="13"/>
      <c r="JU678" s="12"/>
      <c r="JV678" s="12"/>
      <c r="JW678" s="97"/>
      <c r="JX678" s="13"/>
      <c r="JY678" s="13"/>
      <c r="JZ678" s="97"/>
      <c r="KA678" s="97"/>
      <c r="KB678" s="11"/>
      <c r="KC678" s="11"/>
      <c r="KD678" s="11"/>
      <c r="KE678" s="11"/>
    </row>
    <row r="679" spans="1:291" s="122" customFormat="1" x14ac:dyDescent="0.2">
      <c r="A679" s="146">
        <f t="shared" si="2545"/>
        <v>679</v>
      </c>
      <c r="C679" s="2">
        <v>43084</v>
      </c>
      <c r="D679" s="126"/>
      <c r="E679" s="126"/>
      <c r="F679" s="126"/>
      <c r="G679" s="128">
        <v>107.032</v>
      </c>
      <c r="H679" s="128">
        <v>116.102</v>
      </c>
      <c r="I679" s="128">
        <v>124.13500000000001</v>
      </c>
      <c r="J679" s="127">
        <v>154.09</v>
      </c>
      <c r="K679" s="126"/>
      <c r="P679" s="128">
        <f t="shared" si="3258"/>
        <v>3427.2499999999995</v>
      </c>
      <c r="Q679" s="5">
        <f t="shared" si="3259"/>
        <v>3722.2500000000005</v>
      </c>
      <c r="R679" s="6">
        <f t="shared" si="3260"/>
        <v>3981.5000000000005</v>
      </c>
      <c r="S679" s="7">
        <f t="shared" si="3261"/>
        <v>4937</v>
      </c>
      <c r="Y679" s="127">
        <f t="shared" si="3262"/>
        <v>1.5</v>
      </c>
      <c r="Z679" s="126">
        <f t="shared" si="3263"/>
        <v>4.2499999999990905</v>
      </c>
      <c r="AA679" s="126">
        <f t="shared" si="3264"/>
        <v>4.5000000000004547</v>
      </c>
      <c r="AB679" s="126">
        <f t="shared" si="3265"/>
        <v>6</v>
      </c>
      <c r="AC679" s="126"/>
      <c r="AD679" s="126"/>
      <c r="AE679" s="126"/>
      <c r="AF679" s="126"/>
      <c r="AG679" s="126"/>
      <c r="AH679" s="127">
        <f t="shared" si="3245"/>
        <v>0.16666666666727314</v>
      </c>
      <c r="AI679" s="127">
        <f t="shared" si="3246"/>
        <v>0.45000000000054596</v>
      </c>
      <c r="AJ679" s="127">
        <f t="shared" si="3247"/>
        <v>1.5499999999988177</v>
      </c>
      <c r="AK679" s="127">
        <f t="shared" si="3248"/>
        <v>1.2499999999987872</v>
      </c>
      <c r="AL679" s="127">
        <f t="shared" si="3249"/>
        <v>1.9999999999988631</v>
      </c>
      <c r="AM679" s="127">
        <f t="shared" si="3250"/>
        <v>6.5000000000004547</v>
      </c>
      <c r="AN679" s="127">
        <f t="shared" si="3251"/>
        <v>6.9000000000004551</v>
      </c>
      <c r="AO679" s="127">
        <f t="shared" si="3252"/>
        <v>1</v>
      </c>
      <c r="AP679" s="127">
        <f t="shared" si="3253"/>
        <v>0.49999999999787725</v>
      </c>
      <c r="AQ679" s="127">
        <f t="shared" si="3254"/>
        <v>4.6250000000022737</v>
      </c>
      <c r="AR679" s="127">
        <f t="shared" si="3255"/>
        <v>1.1999999999998181</v>
      </c>
      <c r="AS679" s="127">
        <f t="shared" si="3256"/>
        <v>5.5833333333324235</v>
      </c>
      <c r="AT679" s="127">
        <f t="shared" si="3257"/>
        <v>3.8</v>
      </c>
      <c r="AU679" s="126"/>
      <c r="BA679" s="11">
        <f t="shared" si="3422"/>
        <v>-1.5</v>
      </c>
      <c r="BB679" s="11">
        <f t="shared" si="3423"/>
        <v>-4.2499999999990905</v>
      </c>
      <c r="BC679" s="12">
        <f t="shared" si="3424"/>
        <v>-4.5000000000004547</v>
      </c>
      <c r="BD679" s="13">
        <f t="shared" si="3425"/>
        <v>6</v>
      </c>
      <c r="BJ679" s="11">
        <f t="shared" si="3426"/>
        <v>-0.16666666666727314</v>
      </c>
      <c r="BK679" s="11">
        <f t="shared" si="3427"/>
        <v>-0.45000000000054596</v>
      </c>
      <c r="BL679" s="11">
        <f t="shared" si="3428"/>
        <v>-1.5499999999988177</v>
      </c>
      <c r="BM679" s="11">
        <f t="shared" si="3429"/>
        <v>-1.2499999999987872</v>
      </c>
      <c r="BN679" s="11">
        <f t="shared" si="3430"/>
        <v>-1.9999999999988631</v>
      </c>
      <c r="BO679" s="11">
        <f t="shared" si="3431"/>
        <v>-6.5000000000004547</v>
      </c>
      <c r="BP679" s="11">
        <f t="shared" si="3432"/>
        <v>-6.9000000000004551</v>
      </c>
      <c r="BQ679" s="126">
        <v>1</v>
      </c>
      <c r="BR679" s="11">
        <f t="shared" si="3433"/>
        <v>-0.49999999999787725</v>
      </c>
      <c r="BS679" s="11">
        <f t="shared" si="3434"/>
        <v>-4.6250000000022737</v>
      </c>
      <c r="BT679" s="11">
        <f t="shared" si="3435"/>
        <v>-1.1999999999998181</v>
      </c>
      <c r="BU679" s="11">
        <f t="shared" si="3436"/>
        <v>-5.5833333333324235</v>
      </c>
      <c r="BV679" s="11">
        <f t="shared" si="3437"/>
        <v>-3.8</v>
      </c>
      <c r="BY679" s="126"/>
      <c r="BZ679" s="126"/>
      <c r="CA679" s="122">
        <f t="shared" si="3438"/>
        <v>-5.5833333333324235</v>
      </c>
      <c r="CB679" s="126">
        <f t="shared" si="3439"/>
        <v>1</v>
      </c>
      <c r="CC679" s="126">
        <f t="shared" si="3440"/>
        <v>1</v>
      </c>
      <c r="CD679" s="126">
        <f t="shared" si="3441"/>
        <v>1</v>
      </c>
      <c r="CE679" s="126">
        <f t="shared" si="3419"/>
        <v>0</v>
      </c>
      <c r="CF679" s="126">
        <f t="shared" si="3442"/>
        <v>0</v>
      </c>
      <c r="CG679" s="126" t="str">
        <f t="shared" si="3443"/>
        <v/>
      </c>
      <c r="CH679" s="126">
        <f t="shared" si="3444"/>
        <v>1</v>
      </c>
      <c r="CI679" s="126">
        <f t="shared" si="3445"/>
        <v>1</v>
      </c>
      <c r="CJ679" s="126">
        <f t="shared" si="3446"/>
        <v>1</v>
      </c>
      <c r="CK679" s="126" t="str">
        <f t="shared" si="3447"/>
        <v/>
      </c>
      <c r="CL679" s="126">
        <f t="shared" si="3448"/>
        <v>1</v>
      </c>
      <c r="CM679" s="126">
        <f t="shared" si="3449"/>
        <v>1</v>
      </c>
      <c r="CN679" s="126">
        <f t="shared" si="3450"/>
        <v>1</v>
      </c>
      <c r="CO679" s="126" t="str">
        <f t="shared" si="3451"/>
        <v/>
      </c>
      <c r="CP679" s="126">
        <f t="shared" si="3452"/>
        <v>1</v>
      </c>
      <c r="CQ679" s="126" t="str">
        <f t="shared" si="3453"/>
        <v/>
      </c>
      <c r="CS679" s="126">
        <f t="shared" si="3454"/>
        <v>1</v>
      </c>
      <c r="CT679" s="126">
        <f t="shared" si="3455"/>
        <v>1</v>
      </c>
      <c r="CU679" s="126">
        <f t="shared" si="3456"/>
        <v>1</v>
      </c>
      <c r="CV679" s="126">
        <f t="shared" si="3420"/>
        <v>0</v>
      </c>
      <c r="CW679" s="126" t="str">
        <f t="shared" si="3457"/>
        <v/>
      </c>
      <c r="CX679" s="126" t="str">
        <f t="shared" si="3458"/>
        <v/>
      </c>
      <c r="CY679" s="126" t="str">
        <f t="shared" si="3459"/>
        <v/>
      </c>
      <c r="CZ679" s="126" t="str">
        <f t="shared" si="3460"/>
        <v/>
      </c>
      <c r="DA679" s="126" t="str">
        <f t="shared" si="3461"/>
        <v/>
      </c>
      <c r="DB679" s="126">
        <f t="shared" si="3462"/>
        <v>0</v>
      </c>
      <c r="DC679" s="126">
        <f t="shared" si="3463"/>
        <v>1</v>
      </c>
      <c r="DD679" s="126" t="str">
        <f t="shared" si="3464"/>
        <v/>
      </c>
      <c r="DE679" s="126" t="str">
        <f t="shared" si="3465"/>
        <v/>
      </c>
      <c r="DF679" s="126"/>
      <c r="DG679" s="126">
        <f t="shared" si="3421"/>
        <v>1</v>
      </c>
      <c r="DH679" s="126">
        <f t="shared" si="3466"/>
        <v>1</v>
      </c>
      <c r="DI679" s="126">
        <f t="shared" si="3467"/>
        <v>1</v>
      </c>
      <c r="DJ679" s="126">
        <f t="shared" si="3468"/>
        <v>0</v>
      </c>
      <c r="DK679" s="126">
        <f t="shared" si="3469"/>
        <v>0</v>
      </c>
      <c r="DL679" s="126"/>
      <c r="DM679" s="126">
        <f t="shared" si="3470"/>
        <v>1</v>
      </c>
      <c r="DN679" s="126" t="str">
        <f t="shared" si="3471"/>
        <v/>
      </c>
      <c r="DO679" s="126" t="str">
        <f t="shared" si="3472"/>
        <v/>
      </c>
      <c r="DP679" s="126" t="str">
        <f t="shared" si="3473"/>
        <v/>
      </c>
      <c r="DQ679" s="126" t="str">
        <f t="shared" si="3474"/>
        <v/>
      </c>
      <c r="DR679" s="126" t="str">
        <f t="shared" si="3475"/>
        <v/>
      </c>
      <c r="DS679" s="126" t="str">
        <f t="shared" si="3476"/>
        <v/>
      </c>
      <c r="DT679" s="126" t="str">
        <f t="shared" si="3477"/>
        <v/>
      </c>
      <c r="DU679" s="126" t="str">
        <f t="shared" si="3478"/>
        <v/>
      </c>
      <c r="DV679" s="126">
        <f t="shared" si="3479"/>
        <v>0</v>
      </c>
      <c r="DW679" s="126">
        <f t="shared" si="3480"/>
        <v>1</v>
      </c>
      <c r="DX679" s="126">
        <f t="shared" si="3481"/>
        <v>1</v>
      </c>
      <c r="DY679" s="126" t="str">
        <f t="shared" si="3482"/>
        <v/>
      </c>
      <c r="EA679" s="126">
        <f t="shared" si="3483"/>
        <v>1</v>
      </c>
      <c r="EB679" s="126">
        <f t="shared" si="3484"/>
        <v>1</v>
      </c>
      <c r="EC679" s="126">
        <f t="shared" si="3485"/>
        <v>1</v>
      </c>
      <c r="ED679" s="126">
        <f t="shared" si="3486"/>
        <v>0</v>
      </c>
      <c r="EF679" s="126">
        <f t="shared" si="3487"/>
        <v>1</v>
      </c>
      <c r="EG679" s="126">
        <f t="shared" si="3488"/>
        <v>1</v>
      </c>
      <c r="EH679" s="126">
        <f t="shared" si="3489"/>
        <v>1</v>
      </c>
      <c r="EI679" s="126">
        <f t="shared" si="3490"/>
        <v>0</v>
      </c>
      <c r="EK679" s="126">
        <f t="shared" si="3491"/>
        <v>1</v>
      </c>
      <c r="EL679" s="126">
        <f t="shared" si="3492"/>
        <v>1</v>
      </c>
      <c r="EM679" s="126">
        <f t="shared" si="3493"/>
        <v>0</v>
      </c>
      <c r="EO679" s="126">
        <f t="shared" si="3494"/>
        <v>1</v>
      </c>
      <c r="EP679" s="126">
        <f t="shared" si="3495"/>
        <v>1</v>
      </c>
      <c r="EQ679" s="126">
        <f t="shared" si="3496"/>
        <v>0</v>
      </c>
      <c r="ES679" s="126">
        <f t="shared" si="3497"/>
        <v>1</v>
      </c>
      <c r="ET679" s="126">
        <f t="shared" si="3498"/>
        <v>1</v>
      </c>
      <c r="EU679" s="126">
        <f t="shared" si="3499"/>
        <v>0</v>
      </c>
      <c r="EV679" s="126" t="str">
        <f t="shared" si="3500"/>
        <v/>
      </c>
      <c r="EW679" s="126" t="str">
        <f t="shared" si="3501"/>
        <v/>
      </c>
      <c r="EY679" s="126">
        <f t="shared" si="3502"/>
        <v>0</v>
      </c>
      <c r="EZ679" s="126">
        <f t="shared" si="3503"/>
        <v>0</v>
      </c>
      <c r="FA679" s="126">
        <f t="shared" si="3504"/>
        <v>0</v>
      </c>
      <c r="FC679" s="126">
        <f t="shared" si="3505"/>
        <v>1</v>
      </c>
      <c r="FD679" s="126">
        <f t="shared" si="3506"/>
        <v>1</v>
      </c>
      <c r="FE679" s="126"/>
      <c r="FF679" s="126">
        <f t="shared" si="3507"/>
        <v>1</v>
      </c>
      <c r="FG679" s="126">
        <f t="shared" si="3508"/>
        <v>1</v>
      </c>
      <c r="FH679" s="126">
        <f t="shared" si="3509"/>
        <v>1</v>
      </c>
      <c r="FI679" s="126">
        <f t="shared" si="3510"/>
        <v>0</v>
      </c>
      <c r="FJ679" s="126">
        <f t="shared" si="3511"/>
        <v>1</v>
      </c>
      <c r="FK679" s="126">
        <f t="shared" si="3512"/>
        <v>1</v>
      </c>
      <c r="FL679" s="126">
        <f t="shared" si="3513"/>
        <v>1</v>
      </c>
      <c r="FN679" s="126" t="str">
        <f t="shared" si="3514"/>
        <v/>
      </c>
      <c r="FO679" s="126" t="str">
        <f t="shared" si="3515"/>
        <v/>
      </c>
      <c r="FP679" s="126" t="str">
        <f t="shared" si="3516"/>
        <v/>
      </c>
      <c r="FV679" s="126">
        <f t="shared" si="3517"/>
        <v>1</v>
      </c>
      <c r="FW679" s="126">
        <f t="shared" si="3518"/>
        <v>1</v>
      </c>
      <c r="FX679" s="126">
        <f t="shared" si="3519"/>
        <v>1</v>
      </c>
      <c r="GA679" s="126">
        <f t="shared" si="3520"/>
        <v>1</v>
      </c>
      <c r="GB679" s="126">
        <f t="shared" si="3521"/>
        <v>1</v>
      </c>
      <c r="GC679" s="126">
        <f t="shared" si="3522"/>
        <v>1</v>
      </c>
      <c r="GD679" s="126">
        <f t="shared" si="3523"/>
        <v>0</v>
      </c>
      <c r="GE679" s="126">
        <f t="shared" si="3524"/>
        <v>1</v>
      </c>
      <c r="GF679" s="126">
        <f t="shared" si="3525"/>
        <v>1</v>
      </c>
      <c r="GG679" s="126">
        <f t="shared" si="3526"/>
        <v>1</v>
      </c>
      <c r="GI679" s="126">
        <f t="shared" si="3527"/>
        <v>1</v>
      </c>
      <c r="GK679" s="126">
        <f t="shared" si="3528"/>
        <v>1</v>
      </c>
      <c r="GL679" s="126">
        <f t="shared" si="3529"/>
        <v>1</v>
      </c>
      <c r="GM679" s="126">
        <f t="shared" si="3530"/>
        <v>1</v>
      </c>
      <c r="GN679" s="126">
        <f t="shared" si="3531"/>
        <v>0</v>
      </c>
      <c r="GO679" s="126">
        <f t="shared" si="3532"/>
        <v>1</v>
      </c>
      <c r="GP679" s="126">
        <f t="shared" si="3533"/>
        <v>1</v>
      </c>
      <c r="GQ679" s="126">
        <f t="shared" si="3534"/>
        <v>1</v>
      </c>
      <c r="GS679" s="126" t="str">
        <f t="shared" si="3535"/>
        <v/>
      </c>
      <c r="GT679" s="126" t="str">
        <f t="shared" si="3536"/>
        <v/>
      </c>
      <c r="GU679" s="126">
        <f t="shared" si="3537"/>
        <v>1</v>
      </c>
      <c r="GV679" s="126">
        <f t="shared" si="3538"/>
        <v>0</v>
      </c>
      <c r="GW679" s="126">
        <f t="shared" si="3539"/>
        <v>0</v>
      </c>
      <c r="GX679" s="126">
        <f t="shared" si="3540"/>
        <v>0</v>
      </c>
      <c r="GY679" s="126">
        <f t="shared" si="3541"/>
        <v>0</v>
      </c>
      <c r="GZ679" s="126"/>
      <c r="HA679" s="126">
        <f t="shared" si="3542"/>
        <v>1</v>
      </c>
      <c r="HB679" s="126">
        <f t="shared" si="3543"/>
        <v>1</v>
      </c>
      <c r="HC679" s="126">
        <f t="shared" si="3544"/>
        <v>1</v>
      </c>
      <c r="HD679" s="126">
        <f t="shared" si="3545"/>
        <v>1</v>
      </c>
      <c r="HE679" s="126">
        <f t="shared" si="3546"/>
        <v>0</v>
      </c>
      <c r="HF679" s="126">
        <f t="shared" si="3547"/>
        <v>0</v>
      </c>
      <c r="HH679" s="126">
        <f t="shared" si="3548"/>
        <v>1</v>
      </c>
      <c r="HI679" s="126">
        <f t="shared" si="3549"/>
        <v>1</v>
      </c>
      <c r="HJ679" s="126">
        <f t="shared" si="3550"/>
        <v>1</v>
      </c>
      <c r="HK679" s="126">
        <f t="shared" si="3551"/>
        <v>0</v>
      </c>
      <c r="HL679" s="126">
        <f t="shared" si="3552"/>
        <v>0</v>
      </c>
      <c r="HM679" s="126">
        <f t="shared" si="3553"/>
        <v>0</v>
      </c>
      <c r="HO679" s="126">
        <f t="shared" si="3554"/>
        <v>1</v>
      </c>
      <c r="HP679" s="126" t="str">
        <f t="shared" si="3555"/>
        <v/>
      </c>
      <c r="HQ679" s="126" t="str">
        <f t="shared" si="3556"/>
        <v/>
      </c>
      <c r="HR679" s="122" t="str">
        <f t="shared" si="3557"/>
        <v/>
      </c>
      <c r="HS679" s="126" t="str">
        <f t="shared" si="3558"/>
        <v/>
      </c>
      <c r="HT679" s="122" t="str">
        <f t="shared" si="3559"/>
        <v/>
      </c>
      <c r="HU679" s="122" t="str">
        <f t="shared" si="3560"/>
        <v/>
      </c>
      <c r="HV679" s="126" t="str">
        <f t="shared" si="3561"/>
        <v/>
      </c>
      <c r="HW679" s="126" t="str">
        <f t="shared" si="3562"/>
        <v/>
      </c>
      <c r="HX679" s="126" t="str">
        <f t="shared" si="3563"/>
        <v/>
      </c>
      <c r="HZ679" s="126">
        <f t="shared" si="3564"/>
        <v>1</v>
      </c>
      <c r="IA679" s="126" t="str">
        <f t="shared" si="3565"/>
        <v/>
      </c>
      <c r="IB679" s="126" t="str">
        <f t="shared" si="3566"/>
        <v/>
      </c>
      <c r="IC679" s="126" t="str">
        <f t="shared" si="3567"/>
        <v/>
      </c>
      <c r="ID679" s="126" t="str">
        <f t="shared" si="3568"/>
        <v/>
      </c>
      <c r="IE679" s="126" t="str">
        <f t="shared" si="3569"/>
        <v/>
      </c>
      <c r="IF679" s="126" t="str">
        <f t="shared" si="3570"/>
        <v/>
      </c>
      <c r="IG679" s="126" t="str">
        <f t="shared" si="3571"/>
        <v/>
      </c>
      <c r="IH679" s="126" t="str">
        <f t="shared" si="3572"/>
        <v/>
      </c>
      <c r="II679" s="126" t="str">
        <f t="shared" si="3573"/>
        <v/>
      </c>
      <c r="IO679" s="128"/>
      <c r="IP679" s="128"/>
      <c r="IQ679" s="127"/>
      <c r="IR679" s="127"/>
      <c r="IX679" s="6"/>
      <c r="IY679" s="6"/>
      <c r="IZ679" s="7"/>
      <c r="JA679" s="7"/>
      <c r="JG679" s="12"/>
      <c r="JH679" s="12"/>
      <c r="JI679" s="13"/>
      <c r="JJ679" s="13"/>
      <c r="JN679" s="6"/>
      <c r="JO679" s="6"/>
      <c r="JQ679" s="11"/>
      <c r="JR679" s="11"/>
      <c r="JS679" s="12"/>
      <c r="JT679" s="13"/>
      <c r="JU679" s="12"/>
      <c r="JV679" s="12"/>
      <c r="JW679" s="97"/>
      <c r="JX679" s="13"/>
      <c r="JY679" s="13"/>
      <c r="JZ679" s="97"/>
      <c r="KA679" s="97"/>
      <c r="KB679" s="11"/>
      <c r="KC679" s="11"/>
      <c r="KD679" s="11"/>
      <c r="KE679" s="11"/>
    </row>
    <row r="680" spans="1:291" s="122" customFormat="1" x14ac:dyDescent="0.2">
      <c r="A680" s="146">
        <f t="shared" si="2545"/>
        <v>680</v>
      </c>
      <c r="C680" s="2">
        <v>43087</v>
      </c>
      <c r="D680" s="126"/>
      <c r="E680" s="126"/>
      <c r="F680" s="126"/>
      <c r="G680" s="128">
        <v>107.04</v>
      </c>
      <c r="H680" s="128">
        <v>116.095</v>
      </c>
      <c r="I680" s="128">
        <v>124.075</v>
      </c>
      <c r="J680" s="127">
        <v>153.06</v>
      </c>
      <c r="K680" s="126"/>
      <c r="P680" s="128">
        <f t="shared" si="3258"/>
        <v>3428.0000000000005</v>
      </c>
      <c r="Q680" s="5">
        <f t="shared" si="3259"/>
        <v>3721.5</v>
      </c>
      <c r="R680" s="6">
        <f t="shared" si="3260"/>
        <v>3975.5000000000005</v>
      </c>
      <c r="S680" s="7">
        <f t="shared" si="3261"/>
        <v>4902</v>
      </c>
      <c r="Y680" s="127">
        <f t="shared" si="3262"/>
        <v>0.75000000000090949</v>
      </c>
      <c r="Z680" s="126">
        <f t="shared" si="3263"/>
        <v>0.75000000000045475</v>
      </c>
      <c r="AA680" s="126">
        <f t="shared" si="3264"/>
        <v>6</v>
      </c>
      <c r="AB680" s="126">
        <f t="shared" si="3265"/>
        <v>35</v>
      </c>
      <c r="AC680" s="126"/>
      <c r="AD680" s="126"/>
      <c r="AE680" s="126"/>
      <c r="AF680" s="126"/>
      <c r="AG680" s="126"/>
      <c r="AH680" s="127">
        <f t="shared" si="3245"/>
        <v>2.0000000000021223</v>
      </c>
      <c r="AI680" s="127">
        <f t="shared" si="3246"/>
        <v>1.9500000000020918</v>
      </c>
      <c r="AJ680" s="127">
        <f t="shared" si="3247"/>
        <v>2.8499999999995449</v>
      </c>
      <c r="AK680" s="127">
        <f t="shared" si="3248"/>
        <v>3.2499999999995453</v>
      </c>
      <c r="AL680" s="127">
        <f t="shared" si="3249"/>
        <v>2.2499999999995453</v>
      </c>
      <c r="AM680" s="127">
        <f t="shared" si="3250"/>
        <v>5.6666666666666661</v>
      </c>
      <c r="AN680" s="127">
        <f t="shared" si="3251"/>
        <v>8</v>
      </c>
      <c r="AO680" s="127">
        <f t="shared" si="3252"/>
        <v>1</v>
      </c>
      <c r="AP680" s="127">
        <f t="shared" si="3253"/>
        <v>3.9412917374193057E-12</v>
      </c>
      <c r="AQ680" s="127">
        <f t="shared" si="3254"/>
        <v>0.7916666666673482</v>
      </c>
      <c r="AR680" s="127">
        <f t="shared" si="3255"/>
        <v>3.9000000000018189</v>
      </c>
      <c r="AS680" s="127">
        <f t="shared" si="3256"/>
        <v>7.0277777777773229</v>
      </c>
      <c r="AT680" s="127">
        <f t="shared" si="3257"/>
        <v>6.166666666668486</v>
      </c>
      <c r="AU680" s="126"/>
      <c r="BA680" s="11">
        <f t="shared" si="3422"/>
        <v>0.75000000000090949</v>
      </c>
      <c r="BB680" s="11">
        <f t="shared" si="3423"/>
        <v>-0.75000000000045475</v>
      </c>
      <c r="BC680" s="12">
        <f t="shared" si="3424"/>
        <v>-6</v>
      </c>
      <c r="BD680" s="13">
        <f t="shared" si="3425"/>
        <v>-35</v>
      </c>
      <c r="BJ680" s="11">
        <f t="shared" si="3426"/>
        <v>2.0000000000021223</v>
      </c>
      <c r="BK680" s="11">
        <f t="shared" si="3427"/>
        <v>1.9500000000020918</v>
      </c>
      <c r="BL680" s="11">
        <f t="shared" si="3428"/>
        <v>2.8499999999995449</v>
      </c>
      <c r="BM680" s="11">
        <f t="shared" si="3429"/>
        <v>3.2499999999995453</v>
      </c>
      <c r="BN680" s="11">
        <f t="shared" si="3430"/>
        <v>2.2499999999995453</v>
      </c>
      <c r="BO680" s="11">
        <f t="shared" si="3431"/>
        <v>5.6666666666666661</v>
      </c>
      <c r="BP680" s="11">
        <f t="shared" si="3432"/>
        <v>8</v>
      </c>
      <c r="BQ680" s="126">
        <v>1</v>
      </c>
      <c r="BR680" s="11">
        <f t="shared" si="3433"/>
        <v>-3.9412917374193057E-12</v>
      </c>
      <c r="BS680" s="11">
        <f t="shared" si="3434"/>
        <v>0.7916666666673482</v>
      </c>
      <c r="BT680" s="11">
        <f t="shared" si="3435"/>
        <v>3.9000000000018189</v>
      </c>
      <c r="BU680" s="11">
        <f t="shared" si="3436"/>
        <v>7.0277777777773229</v>
      </c>
      <c r="BV680" s="11">
        <f t="shared" si="3437"/>
        <v>6.166666666668486</v>
      </c>
      <c r="BY680" s="126"/>
      <c r="BZ680" s="126"/>
      <c r="CA680" s="122">
        <f t="shared" si="3438"/>
        <v>7.0277777777773229</v>
      </c>
      <c r="CB680" s="126">
        <f t="shared" si="3439"/>
        <v>1</v>
      </c>
      <c r="CC680" s="126">
        <f t="shared" si="3440"/>
        <v>0</v>
      </c>
      <c r="CD680" s="126">
        <f t="shared" si="3441"/>
        <v>0</v>
      </c>
      <c r="CE680" s="126">
        <f t="shared" si="3419"/>
        <v>0</v>
      </c>
      <c r="CF680" s="126">
        <f t="shared" si="3442"/>
        <v>0</v>
      </c>
      <c r="CG680" s="126" t="str">
        <f t="shared" si="3443"/>
        <v/>
      </c>
      <c r="CH680" s="126">
        <f t="shared" si="3444"/>
        <v>1</v>
      </c>
      <c r="CI680" s="126">
        <f t="shared" si="3445"/>
        <v>1</v>
      </c>
      <c r="CJ680" s="126" t="str">
        <f t="shared" si="3446"/>
        <v/>
      </c>
      <c r="CK680" s="126" t="str">
        <f t="shared" si="3447"/>
        <v/>
      </c>
      <c r="CL680" s="126">
        <f t="shared" si="3448"/>
        <v>1</v>
      </c>
      <c r="CM680" s="126">
        <f t="shared" si="3449"/>
        <v>1</v>
      </c>
      <c r="CN680" s="126">
        <f t="shared" si="3450"/>
        <v>1</v>
      </c>
      <c r="CO680" s="126" t="str">
        <f t="shared" si="3451"/>
        <v/>
      </c>
      <c r="CP680" s="126">
        <f t="shared" si="3452"/>
        <v>1</v>
      </c>
      <c r="CQ680" s="126" t="str">
        <f t="shared" si="3453"/>
        <v/>
      </c>
      <c r="CS680" s="126">
        <f t="shared" si="3454"/>
        <v>1</v>
      </c>
      <c r="CT680" s="126">
        <f t="shared" si="3455"/>
        <v>0</v>
      </c>
      <c r="CU680" s="126">
        <f t="shared" si="3456"/>
        <v>0</v>
      </c>
      <c r="CV680" s="126">
        <f t="shared" si="3420"/>
        <v>0</v>
      </c>
      <c r="CW680" s="126">
        <f t="shared" si="3457"/>
        <v>1</v>
      </c>
      <c r="CX680" s="126" t="str">
        <f t="shared" si="3458"/>
        <v/>
      </c>
      <c r="CY680" s="126" t="str">
        <f t="shared" si="3459"/>
        <v/>
      </c>
      <c r="CZ680" s="126" t="str">
        <f t="shared" si="3460"/>
        <v/>
      </c>
      <c r="DA680" s="126" t="str">
        <f t="shared" si="3461"/>
        <v/>
      </c>
      <c r="DB680" s="126">
        <f t="shared" si="3462"/>
        <v>0</v>
      </c>
      <c r="DC680" s="126">
        <f t="shared" si="3463"/>
        <v>1</v>
      </c>
      <c r="DD680" s="126" t="str">
        <f t="shared" si="3464"/>
        <v/>
      </c>
      <c r="DE680" s="126" t="str">
        <f t="shared" si="3465"/>
        <v/>
      </c>
      <c r="DF680" s="126"/>
      <c r="DG680" s="126">
        <f t="shared" si="3421"/>
        <v>1</v>
      </c>
      <c r="DH680" s="126">
        <f t="shared" si="3466"/>
        <v>0</v>
      </c>
      <c r="DI680" s="126">
        <f t="shared" si="3467"/>
        <v>0</v>
      </c>
      <c r="DJ680" s="126">
        <f t="shared" si="3468"/>
        <v>0</v>
      </c>
      <c r="DK680" s="126">
        <f t="shared" si="3469"/>
        <v>0</v>
      </c>
      <c r="DL680" s="126"/>
      <c r="DM680" s="126">
        <f t="shared" si="3470"/>
        <v>1</v>
      </c>
      <c r="DN680" s="126" t="str">
        <f t="shared" si="3471"/>
        <v/>
      </c>
      <c r="DO680" s="126" t="str">
        <f t="shared" si="3472"/>
        <v/>
      </c>
      <c r="DP680" s="126" t="str">
        <f t="shared" si="3473"/>
        <v/>
      </c>
      <c r="DQ680" s="126" t="str">
        <f t="shared" si="3474"/>
        <v/>
      </c>
      <c r="DR680" s="126" t="str">
        <f t="shared" si="3475"/>
        <v/>
      </c>
      <c r="DS680" s="126" t="str">
        <f t="shared" si="3476"/>
        <v/>
      </c>
      <c r="DT680" s="126" t="str">
        <f t="shared" si="3477"/>
        <v/>
      </c>
      <c r="DU680" s="126" t="str">
        <f t="shared" si="3478"/>
        <v/>
      </c>
      <c r="DV680" s="126">
        <f t="shared" si="3479"/>
        <v>0</v>
      </c>
      <c r="DW680" s="126">
        <f t="shared" si="3480"/>
        <v>0</v>
      </c>
      <c r="DX680" s="126" t="str">
        <f t="shared" si="3481"/>
        <v/>
      </c>
      <c r="DY680" s="126" t="str">
        <f t="shared" si="3482"/>
        <v/>
      </c>
      <c r="EA680" s="126">
        <f t="shared" si="3483"/>
        <v>1</v>
      </c>
      <c r="EB680" s="126">
        <f t="shared" si="3484"/>
        <v>0</v>
      </c>
      <c r="EC680" s="126">
        <f t="shared" si="3485"/>
        <v>0</v>
      </c>
      <c r="ED680" s="126">
        <f t="shared" si="3486"/>
        <v>0</v>
      </c>
      <c r="EF680" s="126">
        <f t="shared" si="3487"/>
        <v>1</v>
      </c>
      <c r="EG680" s="126">
        <f t="shared" si="3488"/>
        <v>0</v>
      </c>
      <c r="EH680" s="126">
        <f t="shared" si="3489"/>
        <v>0</v>
      </c>
      <c r="EI680" s="126">
        <f t="shared" si="3490"/>
        <v>0</v>
      </c>
      <c r="EK680" s="126">
        <f t="shared" si="3491"/>
        <v>0</v>
      </c>
      <c r="EL680" s="126">
        <f t="shared" si="3492"/>
        <v>0</v>
      </c>
      <c r="EM680" s="126">
        <f t="shared" si="3493"/>
        <v>0</v>
      </c>
      <c r="EO680" s="126">
        <f t="shared" si="3494"/>
        <v>0</v>
      </c>
      <c r="EP680" s="126">
        <f t="shared" si="3495"/>
        <v>1</v>
      </c>
      <c r="EQ680" s="126">
        <f t="shared" si="3496"/>
        <v>1</v>
      </c>
      <c r="ES680" s="126">
        <f t="shared" si="3497"/>
        <v>0</v>
      </c>
      <c r="ET680" s="126">
        <f t="shared" si="3498"/>
        <v>1</v>
      </c>
      <c r="EU680" s="126">
        <f t="shared" si="3499"/>
        <v>1</v>
      </c>
      <c r="EV680" s="126">
        <f t="shared" si="3500"/>
        <v>1</v>
      </c>
      <c r="EW680" s="126">
        <f t="shared" si="3501"/>
        <v>0</v>
      </c>
      <c r="EY680" s="126">
        <f t="shared" si="3502"/>
        <v>0</v>
      </c>
      <c r="EZ680" s="126">
        <f t="shared" si="3503"/>
        <v>1</v>
      </c>
      <c r="FA680" s="126">
        <f t="shared" si="3504"/>
        <v>1</v>
      </c>
      <c r="FC680" s="126">
        <f t="shared" si="3505"/>
        <v>1</v>
      </c>
      <c r="FD680" s="126">
        <f t="shared" si="3506"/>
        <v>1</v>
      </c>
      <c r="FE680" s="126"/>
      <c r="FF680" s="126">
        <f t="shared" si="3507"/>
        <v>1</v>
      </c>
      <c r="FG680" s="126">
        <f t="shared" si="3508"/>
        <v>1</v>
      </c>
      <c r="FH680" s="126">
        <f t="shared" si="3509"/>
        <v>1</v>
      </c>
      <c r="FI680" s="126">
        <f t="shared" si="3510"/>
        <v>0</v>
      </c>
      <c r="FJ680" s="126">
        <f t="shared" si="3511"/>
        <v>0</v>
      </c>
      <c r="FK680" s="126">
        <f t="shared" si="3512"/>
        <v>0</v>
      </c>
      <c r="FL680" s="126">
        <f t="shared" si="3513"/>
        <v>1</v>
      </c>
      <c r="FN680" s="126" t="str">
        <f t="shared" si="3514"/>
        <v/>
      </c>
      <c r="FO680" s="126" t="str">
        <f t="shared" si="3515"/>
        <v/>
      </c>
      <c r="FP680" s="126">
        <f t="shared" si="3516"/>
        <v>0</v>
      </c>
      <c r="FV680" s="126">
        <f t="shared" si="3517"/>
        <v>0</v>
      </c>
      <c r="FW680" s="126">
        <f t="shared" si="3518"/>
        <v>0</v>
      </c>
      <c r="FX680" s="126">
        <f t="shared" si="3519"/>
        <v>0</v>
      </c>
      <c r="GA680" s="126">
        <f t="shared" si="3520"/>
        <v>0</v>
      </c>
      <c r="GB680" s="126">
        <f t="shared" si="3521"/>
        <v>1</v>
      </c>
      <c r="GC680" s="126">
        <f t="shared" si="3522"/>
        <v>1</v>
      </c>
      <c r="GD680" s="126">
        <f t="shared" si="3523"/>
        <v>1</v>
      </c>
      <c r="GE680" s="126">
        <f t="shared" si="3524"/>
        <v>0</v>
      </c>
      <c r="GF680" s="126">
        <f t="shared" si="3525"/>
        <v>0</v>
      </c>
      <c r="GG680" s="126">
        <f t="shared" si="3526"/>
        <v>0</v>
      </c>
      <c r="GI680" s="126">
        <f t="shared" si="3527"/>
        <v>0</v>
      </c>
      <c r="GK680" s="126">
        <f t="shared" si="3528"/>
        <v>1</v>
      </c>
      <c r="GL680" s="126">
        <f t="shared" si="3529"/>
        <v>0</v>
      </c>
      <c r="GM680" s="126">
        <f t="shared" si="3530"/>
        <v>0</v>
      </c>
      <c r="GN680" s="126">
        <f t="shared" si="3531"/>
        <v>0</v>
      </c>
      <c r="GO680" s="126">
        <f t="shared" si="3532"/>
        <v>1</v>
      </c>
      <c r="GP680" s="126">
        <f t="shared" si="3533"/>
        <v>1</v>
      </c>
      <c r="GQ680" s="126">
        <f t="shared" si="3534"/>
        <v>1</v>
      </c>
      <c r="GS680" s="126">
        <f t="shared" si="3535"/>
        <v>1</v>
      </c>
      <c r="GT680" s="126" t="str">
        <f t="shared" si="3536"/>
        <v/>
      </c>
      <c r="GU680" s="126">
        <f t="shared" si="3537"/>
        <v>1</v>
      </c>
      <c r="GV680" s="126">
        <f t="shared" si="3538"/>
        <v>1</v>
      </c>
      <c r="GW680" s="126">
        <f t="shared" si="3539"/>
        <v>1</v>
      </c>
      <c r="GX680" s="126">
        <f t="shared" si="3540"/>
        <v>1</v>
      </c>
      <c r="GY680" s="126">
        <f t="shared" si="3541"/>
        <v>1</v>
      </c>
      <c r="GZ680" s="126"/>
      <c r="HA680" s="126">
        <f t="shared" si="3542"/>
        <v>1</v>
      </c>
      <c r="HB680" s="126">
        <f t="shared" si="3543"/>
        <v>1</v>
      </c>
      <c r="HC680" s="126">
        <f t="shared" si="3544"/>
        <v>1</v>
      </c>
      <c r="HD680" s="126">
        <f t="shared" si="3545"/>
        <v>0</v>
      </c>
      <c r="HE680" s="126">
        <f t="shared" si="3546"/>
        <v>0</v>
      </c>
      <c r="HF680" s="126">
        <f t="shared" si="3547"/>
        <v>0</v>
      </c>
      <c r="HH680" s="126">
        <f t="shared" si="3548"/>
        <v>0</v>
      </c>
      <c r="HI680" s="126">
        <f t="shared" si="3549"/>
        <v>0</v>
      </c>
      <c r="HJ680" s="126">
        <f t="shared" si="3550"/>
        <v>0</v>
      </c>
      <c r="HK680" s="126">
        <f t="shared" si="3551"/>
        <v>0</v>
      </c>
      <c r="HL680" s="126">
        <f t="shared" si="3552"/>
        <v>0</v>
      </c>
      <c r="HM680" s="126">
        <f t="shared" si="3553"/>
        <v>0</v>
      </c>
      <c r="HO680" s="126" t="str">
        <f t="shared" si="3554"/>
        <v/>
      </c>
      <c r="HP680" s="126">
        <f t="shared" si="3555"/>
        <v>1</v>
      </c>
      <c r="HQ680" s="126" t="str">
        <f t="shared" si="3556"/>
        <v/>
      </c>
      <c r="HR680" s="122">
        <f t="shared" si="3557"/>
        <v>1</v>
      </c>
      <c r="HS680" s="126" t="str">
        <f t="shared" si="3558"/>
        <v/>
      </c>
      <c r="HT680" s="122">
        <f t="shared" si="3559"/>
        <v>1</v>
      </c>
      <c r="HU680" s="122" t="str">
        <f t="shared" si="3560"/>
        <v/>
      </c>
      <c r="HV680" s="126">
        <f t="shared" si="3561"/>
        <v>1</v>
      </c>
      <c r="HW680" s="126" t="str">
        <f t="shared" si="3562"/>
        <v/>
      </c>
      <c r="HX680" s="126" t="str">
        <f t="shared" si="3563"/>
        <v/>
      </c>
      <c r="HZ680" s="126" t="str">
        <f t="shared" si="3564"/>
        <v/>
      </c>
      <c r="IA680" s="126">
        <f t="shared" si="3565"/>
        <v>1</v>
      </c>
      <c r="IB680" s="126" t="str">
        <f t="shared" si="3566"/>
        <v/>
      </c>
      <c r="IC680" s="126">
        <f t="shared" si="3567"/>
        <v>1</v>
      </c>
      <c r="ID680" s="126" t="str">
        <f t="shared" si="3568"/>
        <v/>
      </c>
      <c r="IE680" s="126">
        <f t="shared" si="3569"/>
        <v>1</v>
      </c>
      <c r="IF680" s="126" t="str">
        <f t="shared" si="3570"/>
        <v/>
      </c>
      <c r="IG680" s="126">
        <f t="shared" si="3571"/>
        <v>1</v>
      </c>
      <c r="IH680" s="126" t="str">
        <f t="shared" si="3572"/>
        <v/>
      </c>
      <c r="II680" s="126" t="str">
        <f t="shared" si="3573"/>
        <v/>
      </c>
      <c r="IO680" s="128"/>
      <c r="IP680" s="128"/>
      <c r="IQ680" s="127"/>
      <c r="IR680" s="127"/>
      <c r="IX680" s="6"/>
      <c r="IY680" s="6"/>
      <c r="IZ680" s="7"/>
      <c r="JA680" s="7"/>
      <c r="JG680" s="12"/>
      <c r="JH680" s="12"/>
      <c r="JI680" s="13"/>
      <c r="JJ680" s="13"/>
      <c r="JN680" s="6"/>
      <c r="JO680" s="6"/>
      <c r="JQ680" s="11"/>
      <c r="JR680" s="11"/>
      <c r="JS680" s="12"/>
      <c r="JT680" s="13"/>
      <c r="JU680" s="12"/>
      <c r="JV680" s="12"/>
      <c r="JW680" s="97"/>
      <c r="JX680" s="13"/>
      <c r="JY680" s="13"/>
      <c r="JZ680" s="97"/>
      <c r="KA680" s="97"/>
      <c r="KB680" s="11"/>
      <c r="KC680" s="11"/>
      <c r="KD680" s="11"/>
      <c r="KE680" s="11"/>
    </row>
    <row r="681" spans="1:291" s="122" customFormat="1" x14ac:dyDescent="0.2">
      <c r="A681" s="146">
        <f t="shared" si="2545"/>
        <v>681</v>
      </c>
      <c r="C681" s="2">
        <v>43088</v>
      </c>
      <c r="D681" s="126"/>
      <c r="E681" s="126"/>
      <c r="F681" s="126"/>
      <c r="G681" s="128">
        <v>107.02200000000001</v>
      </c>
      <c r="H681" s="128">
        <v>116.017</v>
      </c>
      <c r="I681" s="128">
        <v>123.22</v>
      </c>
      <c r="J681" s="127">
        <v>151.16</v>
      </c>
      <c r="K681" s="126"/>
      <c r="P681" s="128">
        <f t="shared" si="3258"/>
        <v>3426.2500000000005</v>
      </c>
      <c r="Q681" s="5">
        <f t="shared" si="3259"/>
        <v>3713.7499999999995</v>
      </c>
      <c r="R681" s="6">
        <f t="shared" si="3260"/>
        <v>3958</v>
      </c>
      <c r="S681" s="7">
        <f t="shared" si="3261"/>
        <v>4848</v>
      </c>
      <c r="Y681" s="127">
        <f t="shared" si="3262"/>
        <v>1.75</v>
      </c>
      <c r="Z681" s="126">
        <f t="shared" si="3263"/>
        <v>7.7500000000004547</v>
      </c>
      <c r="AA681" s="126">
        <f t="shared" si="3264"/>
        <v>17.500000000000455</v>
      </c>
      <c r="AB681" s="126">
        <f t="shared" si="3265"/>
        <v>54</v>
      </c>
      <c r="AC681" s="126"/>
      <c r="AD681" s="126"/>
      <c r="AE681" s="126"/>
      <c r="AF681" s="126"/>
      <c r="AG681" s="126"/>
      <c r="AH681" s="127">
        <f t="shared" si="3245"/>
        <v>1.6666666666669698</v>
      </c>
      <c r="AI681" s="127">
        <f t="shared" si="3246"/>
        <v>1.150000000000273</v>
      </c>
      <c r="AJ681" s="127">
        <f t="shared" si="3247"/>
        <v>2.749999999999817</v>
      </c>
      <c r="AK681" s="127">
        <f t="shared" si="3248"/>
        <v>3.9166666666665151</v>
      </c>
      <c r="AL681" s="127">
        <f t="shared" si="3249"/>
        <v>0.99999999999977263</v>
      </c>
      <c r="AM681" s="127">
        <f t="shared" si="3250"/>
        <v>0.49999999999954525</v>
      </c>
      <c r="AN681" s="127">
        <f t="shared" si="3251"/>
        <v>4.0999999999995467</v>
      </c>
      <c r="AO681" s="127">
        <f t="shared" si="3252"/>
        <v>1</v>
      </c>
      <c r="AP681" s="127">
        <f t="shared" si="3253"/>
        <v>1.9999999999993934</v>
      </c>
      <c r="AQ681" s="127">
        <f t="shared" si="3254"/>
        <v>5.3750000000002274</v>
      </c>
      <c r="AR681" s="127">
        <f t="shared" si="3255"/>
        <v>3.5000000000001821</v>
      </c>
      <c r="AS681" s="127">
        <f t="shared" si="3256"/>
        <v>4.2499999999995453</v>
      </c>
      <c r="AT681" s="127">
        <f t="shared" si="3257"/>
        <v>3.7</v>
      </c>
      <c r="AU681" s="126"/>
      <c r="BA681" s="11">
        <f t="shared" si="3422"/>
        <v>-1.75</v>
      </c>
      <c r="BB681" s="11">
        <f t="shared" si="3423"/>
        <v>-7.7500000000004547</v>
      </c>
      <c r="BC681" s="12">
        <f t="shared" si="3424"/>
        <v>-17.500000000000455</v>
      </c>
      <c r="BD681" s="13">
        <f t="shared" si="3425"/>
        <v>-54</v>
      </c>
      <c r="BJ681" s="11">
        <f t="shared" si="3426"/>
        <v>1.6666666666669698</v>
      </c>
      <c r="BK681" s="11">
        <f t="shared" si="3427"/>
        <v>1.150000000000273</v>
      </c>
      <c r="BL681" s="11">
        <f t="shared" si="3428"/>
        <v>2.749999999999817</v>
      </c>
      <c r="BM681" s="11">
        <f t="shared" si="3429"/>
        <v>3.9166666666665151</v>
      </c>
      <c r="BN681" s="11">
        <f t="shared" si="3430"/>
        <v>0.99999999999977263</v>
      </c>
      <c r="BO681" s="11">
        <f t="shared" si="3431"/>
        <v>0.49999999999954525</v>
      </c>
      <c r="BP681" s="11">
        <f t="shared" si="3432"/>
        <v>4.0999999999995467</v>
      </c>
      <c r="BQ681" s="126">
        <v>1</v>
      </c>
      <c r="BR681" s="11">
        <f t="shared" si="3433"/>
        <v>1.9999999999993934</v>
      </c>
      <c r="BS681" s="11">
        <f t="shared" si="3434"/>
        <v>-5.3750000000002274</v>
      </c>
      <c r="BT681" s="11">
        <f t="shared" si="3435"/>
        <v>3.5000000000001821</v>
      </c>
      <c r="BU681" s="11">
        <f t="shared" si="3436"/>
        <v>4.2499999999995453</v>
      </c>
      <c r="BV681" s="11">
        <f t="shared" si="3437"/>
        <v>3.7</v>
      </c>
      <c r="BY681" s="126"/>
      <c r="BZ681" s="126"/>
      <c r="CA681" s="122">
        <f t="shared" si="3438"/>
        <v>4.2499999999995453</v>
      </c>
      <c r="CB681" s="126">
        <f t="shared" si="3439"/>
        <v>0</v>
      </c>
      <c r="CC681" s="126">
        <f t="shared" si="3440"/>
        <v>0</v>
      </c>
      <c r="CD681" s="126">
        <f t="shared" si="3441"/>
        <v>0</v>
      </c>
      <c r="CE681" s="126">
        <f t="shared" si="3419"/>
        <v>0</v>
      </c>
      <c r="CF681" s="126">
        <f t="shared" si="3442"/>
        <v>0</v>
      </c>
      <c r="CG681" s="126" t="str">
        <f t="shared" si="3443"/>
        <v/>
      </c>
      <c r="CH681" s="126">
        <f t="shared" si="3444"/>
        <v>1</v>
      </c>
      <c r="CI681" s="126">
        <f t="shared" si="3445"/>
        <v>1</v>
      </c>
      <c r="CJ681" s="126" t="str">
        <f t="shared" si="3446"/>
        <v/>
      </c>
      <c r="CK681" s="126" t="str">
        <f t="shared" si="3447"/>
        <v/>
      </c>
      <c r="CL681" s="126">
        <f t="shared" si="3448"/>
        <v>1</v>
      </c>
      <c r="CM681" s="126">
        <f t="shared" si="3449"/>
        <v>1</v>
      </c>
      <c r="CN681" s="126">
        <f t="shared" si="3450"/>
        <v>1</v>
      </c>
      <c r="CO681" s="126" t="str">
        <f t="shared" si="3451"/>
        <v/>
      </c>
      <c r="CP681" s="126" t="str">
        <f t="shared" si="3452"/>
        <v/>
      </c>
      <c r="CQ681" s="126">
        <f t="shared" si="3453"/>
        <v>1</v>
      </c>
      <c r="CS681" s="126">
        <f t="shared" si="3454"/>
        <v>0</v>
      </c>
      <c r="CT681" s="126">
        <f t="shared" si="3455"/>
        <v>0</v>
      </c>
      <c r="CU681" s="126">
        <f t="shared" si="3456"/>
        <v>0</v>
      </c>
      <c r="CV681" s="126">
        <f t="shared" si="3420"/>
        <v>0</v>
      </c>
      <c r="CW681" s="126">
        <f t="shared" si="3457"/>
        <v>1</v>
      </c>
      <c r="CX681" s="126" t="str">
        <f t="shared" si="3458"/>
        <v/>
      </c>
      <c r="CY681" s="126" t="str">
        <f t="shared" si="3459"/>
        <v/>
      </c>
      <c r="CZ681" s="126" t="str">
        <f t="shared" si="3460"/>
        <v/>
      </c>
      <c r="DA681" s="126" t="str">
        <f t="shared" si="3461"/>
        <v/>
      </c>
      <c r="DB681" s="126">
        <f t="shared" si="3462"/>
        <v>0</v>
      </c>
      <c r="DC681" s="126">
        <f t="shared" si="3463"/>
        <v>1</v>
      </c>
      <c r="DD681" s="126" t="str">
        <f t="shared" si="3464"/>
        <v/>
      </c>
      <c r="DE681" s="126" t="str">
        <f t="shared" si="3465"/>
        <v/>
      </c>
      <c r="DF681" s="126"/>
      <c r="DG681" s="126">
        <f t="shared" si="3421"/>
        <v>0</v>
      </c>
      <c r="DH681" s="126">
        <f t="shared" si="3466"/>
        <v>0</v>
      </c>
      <c r="DI681" s="126">
        <f t="shared" si="3467"/>
        <v>0</v>
      </c>
      <c r="DJ681" s="126">
        <f t="shared" si="3468"/>
        <v>0</v>
      </c>
      <c r="DK681" s="126">
        <f t="shared" si="3469"/>
        <v>0</v>
      </c>
      <c r="DL681" s="126"/>
      <c r="DM681" s="126">
        <f t="shared" si="3470"/>
        <v>1</v>
      </c>
      <c r="DN681" s="126" t="str">
        <f t="shared" si="3471"/>
        <v/>
      </c>
      <c r="DO681" s="126" t="str">
        <f t="shared" si="3472"/>
        <v/>
      </c>
      <c r="DP681" s="126" t="str">
        <f t="shared" si="3473"/>
        <v/>
      </c>
      <c r="DQ681" s="126" t="str">
        <f t="shared" si="3474"/>
        <v/>
      </c>
      <c r="DR681" s="126" t="str">
        <f t="shared" si="3475"/>
        <v/>
      </c>
      <c r="DS681" s="126" t="str">
        <f t="shared" si="3476"/>
        <v/>
      </c>
      <c r="DT681" s="126" t="str">
        <f t="shared" si="3477"/>
        <v/>
      </c>
      <c r="DU681" s="126" t="str">
        <f t="shared" si="3478"/>
        <v/>
      </c>
      <c r="DV681" s="126">
        <f t="shared" si="3479"/>
        <v>0</v>
      </c>
      <c r="DW681" s="126">
        <f t="shared" si="3480"/>
        <v>0</v>
      </c>
      <c r="DX681" s="126" t="str">
        <f t="shared" si="3481"/>
        <v/>
      </c>
      <c r="DY681" s="126" t="str">
        <f t="shared" si="3482"/>
        <v/>
      </c>
      <c r="EA681" s="126">
        <f t="shared" si="3483"/>
        <v>0</v>
      </c>
      <c r="EB681" s="126">
        <f t="shared" si="3484"/>
        <v>0</v>
      </c>
      <c r="EC681" s="126">
        <f t="shared" si="3485"/>
        <v>0</v>
      </c>
      <c r="ED681" s="126">
        <f t="shared" si="3486"/>
        <v>0</v>
      </c>
      <c r="EF681" s="126">
        <f t="shared" si="3487"/>
        <v>1</v>
      </c>
      <c r="EG681" s="126">
        <f t="shared" si="3488"/>
        <v>1</v>
      </c>
      <c r="EH681" s="126">
        <f t="shared" si="3489"/>
        <v>1</v>
      </c>
      <c r="EI681" s="126">
        <f t="shared" si="3490"/>
        <v>1</v>
      </c>
      <c r="EK681" s="126">
        <f t="shared" si="3491"/>
        <v>1</v>
      </c>
      <c r="EL681" s="126">
        <f t="shared" si="3492"/>
        <v>1</v>
      </c>
      <c r="EM681" s="126">
        <f t="shared" si="3493"/>
        <v>1</v>
      </c>
      <c r="EO681" s="126">
        <f t="shared" si="3494"/>
        <v>1</v>
      </c>
      <c r="EP681" s="126">
        <f t="shared" si="3495"/>
        <v>1</v>
      </c>
      <c r="EQ681" s="126">
        <f t="shared" si="3496"/>
        <v>1</v>
      </c>
      <c r="ES681" s="126">
        <f t="shared" si="3497"/>
        <v>1</v>
      </c>
      <c r="ET681" s="126">
        <f t="shared" si="3498"/>
        <v>1</v>
      </c>
      <c r="EU681" s="126">
        <f t="shared" si="3499"/>
        <v>1</v>
      </c>
      <c r="EV681" s="126">
        <f t="shared" si="3500"/>
        <v>1</v>
      </c>
      <c r="EW681" s="126">
        <f t="shared" si="3501"/>
        <v>0</v>
      </c>
      <c r="EY681" s="126">
        <f t="shared" si="3502"/>
        <v>1</v>
      </c>
      <c r="EZ681" s="126">
        <f t="shared" si="3503"/>
        <v>1</v>
      </c>
      <c r="FA681" s="126">
        <f t="shared" si="3504"/>
        <v>1</v>
      </c>
      <c r="FC681" s="126">
        <f t="shared" si="3505"/>
        <v>1</v>
      </c>
      <c r="FD681" s="126">
        <f t="shared" si="3506"/>
        <v>1</v>
      </c>
      <c r="FE681" s="126"/>
      <c r="FF681" s="126">
        <f t="shared" si="3507"/>
        <v>1</v>
      </c>
      <c r="FG681" s="126">
        <f t="shared" si="3508"/>
        <v>1</v>
      </c>
      <c r="FH681" s="126">
        <f t="shared" si="3509"/>
        <v>1</v>
      </c>
      <c r="FI681" s="126">
        <f t="shared" si="3510"/>
        <v>0</v>
      </c>
      <c r="FJ681" s="126">
        <f t="shared" si="3511"/>
        <v>0</v>
      </c>
      <c r="FK681" s="126">
        <f t="shared" si="3512"/>
        <v>0</v>
      </c>
      <c r="FL681" s="126">
        <f t="shared" si="3513"/>
        <v>0</v>
      </c>
      <c r="FN681" s="126" t="str">
        <f t="shared" si="3514"/>
        <v/>
      </c>
      <c r="FO681" s="126" t="str">
        <f t="shared" si="3515"/>
        <v/>
      </c>
      <c r="FP681" s="126">
        <f t="shared" si="3516"/>
        <v>0</v>
      </c>
      <c r="FV681" s="126">
        <f t="shared" si="3517"/>
        <v>1</v>
      </c>
      <c r="FW681" s="126">
        <f t="shared" si="3518"/>
        <v>1</v>
      </c>
      <c r="FX681" s="126">
        <f t="shared" si="3519"/>
        <v>1</v>
      </c>
      <c r="GA681" s="126">
        <f t="shared" si="3520"/>
        <v>0</v>
      </c>
      <c r="GB681" s="126">
        <f t="shared" si="3521"/>
        <v>0</v>
      </c>
      <c r="GC681" s="126">
        <f t="shared" si="3522"/>
        <v>0</v>
      </c>
      <c r="GD681" s="126">
        <f t="shared" si="3523"/>
        <v>0</v>
      </c>
      <c r="GE681" s="126">
        <f t="shared" si="3524"/>
        <v>1</v>
      </c>
      <c r="GF681" s="126">
        <f t="shared" si="3525"/>
        <v>1</v>
      </c>
      <c r="GG681" s="126">
        <f t="shared" si="3526"/>
        <v>1</v>
      </c>
      <c r="GI681" s="126">
        <f t="shared" si="3527"/>
        <v>0</v>
      </c>
      <c r="GK681" s="126">
        <f t="shared" si="3528"/>
        <v>1</v>
      </c>
      <c r="GL681" s="126">
        <f t="shared" si="3529"/>
        <v>1</v>
      </c>
      <c r="GM681" s="126">
        <f t="shared" si="3530"/>
        <v>1</v>
      </c>
      <c r="GN681" s="126">
        <f t="shared" si="3531"/>
        <v>1</v>
      </c>
      <c r="GO681" s="126">
        <f t="shared" si="3532"/>
        <v>0</v>
      </c>
      <c r="GP681" s="126">
        <f t="shared" si="3533"/>
        <v>0</v>
      </c>
      <c r="GQ681" s="126">
        <f t="shared" si="3534"/>
        <v>0</v>
      </c>
      <c r="GS681" s="126">
        <f t="shared" si="3535"/>
        <v>1</v>
      </c>
      <c r="GT681" s="126">
        <f t="shared" si="3536"/>
        <v>1</v>
      </c>
      <c r="GU681" s="126">
        <f t="shared" si="3537"/>
        <v>1</v>
      </c>
      <c r="GV681" s="126">
        <f t="shared" si="3538"/>
        <v>1</v>
      </c>
      <c r="GW681" s="126">
        <f t="shared" si="3539"/>
        <v>1</v>
      </c>
      <c r="GX681" s="126">
        <f t="shared" si="3540"/>
        <v>1</v>
      </c>
      <c r="GY681" s="126">
        <f t="shared" si="3541"/>
        <v>1</v>
      </c>
      <c r="GZ681" s="126"/>
      <c r="HA681" s="126">
        <f t="shared" si="3542"/>
        <v>0</v>
      </c>
      <c r="HB681" s="126">
        <f t="shared" si="3543"/>
        <v>0</v>
      </c>
      <c r="HC681" s="126">
        <f t="shared" si="3544"/>
        <v>0</v>
      </c>
      <c r="HD681" s="126">
        <f t="shared" si="3545"/>
        <v>0</v>
      </c>
      <c r="HE681" s="126">
        <f t="shared" si="3546"/>
        <v>0</v>
      </c>
      <c r="HF681" s="126">
        <f t="shared" si="3547"/>
        <v>0</v>
      </c>
      <c r="HH681" s="126">
        <f t="shared" si="3548"/>
        <v>1</v>
      </c>
      <c r="HI681" s="126">
        <f t="shared" si="3549"/>
        <v>1</v>
      </c>
      <c r="HJ681" s="126">
        <f t="shared" si="3550"/>
        <v>1</v>
      </c>
      <c r="HK681" s="126">
        <f t="shared" si="3551"/>
        <v>0</v>
      </c>
      <c r="HL681" s="126">
        <f t="shared" si="3552"/>
        <v>0</v>
      </c>
      <c r="HM681" s="126">
        <f t="shared" si="3553"/>
        <v>0</v>
      </c>
      <c r="HO681" s="126" t="str">
        <f t="shared" si="3554"/>
        <v/>
      </c>
      <c r="HP681" s="126">
        <f t="shared" si="3555"/>
        <v>1</v>
      </c>
      <c r="HQ681" s="126" t="str">
        <f t="shared" si="3556"/>
        <v/>
      </c>
      <c r="HR681" s="122">
        <f t="shared" si="3557"/>
        <v>1</v>
      </c>
      <c r="HS681" s="126" t="str">
        <f t="shared" si="3558"/>
        <v/>
      </c>
      <c r="HT681" s="122">
        <f t="shared" si="3559"/>
        <v>1</v>
      </c>
      <c r="HU681" s="122" t="str">
        <f t="shared" si="3560"/>
        <v/>
      </c>
      <c r="HV681" s="126">
        <f t="shared" si="3561"/>
        <v>1</v>
      </c>
      <c r="HW681" s="126" t="str">
        <f t="shared" si="3562"/>
        <v/>
      </c>
      <c r="HX681" s="126">
        <f t="shared" si="3563"/>
        <v>1</v>
      </c>
      <c r="HZ681" s="126" t="str">
        <f t="shared" si="3564"/>
        <v/>
      </c>
      <c r="IA681" s="126">
        <f t="shared" si="3565"/>
        <v>1</v>
      </c>
      <c r="IB681" s="126" t="str">
        <f t="shared" si="3566"/>
        <v/>
      </c>
      <c r="IC681" s="126">
        <f t="shared" si="3567"/>
        <v>1</v>
      </c>
      <c r="ID681" s="126" t="str">
        <f t="shared" si="3568"/>
        <v/>
      </c>
      <c r="IE681" s="126">
        <f t="shared" si="3569"/>
        <v>1</v>
      </c>
      <c r="IF681" s="126" t="str">
        <f t="shared" si="3570"/>
        <v/>
      </c>
      <c r="IG681" s="126">
        <f t="shared" si="3571"/>
        <v>1</v>
      </c>
      <c r="IH681" s="126" t="str">
        <f t="shared" si="3572"/>
        <v/>
      </c>
      <c r="II681" s="126">
        <f t="shared" si="3573"/>
        <v>1</v>
      </c>
      <c r="IO681" s="128"/>
      <c r="IP681" s="128"/>
      <c r="IQ681" s="127"/>
      <c r="IR681" s="127"/>
      <c r="IX681" s="6"/>
      <c r="IY681" s="6"/>
      <c r="IZ681" s="7"/>
      <c r="JA681" s="7"/>
      <c r="JG681" s="12"/>
      <c r="JH681" s="12"/>
      <c r="JI681" s="13"/>
      <c r="JJ681" s="13"/>
      <c r="JN681" s="6"/>
      <c r="JO681" s="6"/>
      <c r="JQ681" s="11"/>
      <c r="JR681" s="11"/>
      <c r="JS681" s="12"/>
      <c r="JT681" s="13"/>
      <c r="JU681" s="12"/>
      <c r="JV681" s="12"/>
      <c r="JW681" s="97"/>
      <c r="JX681" s="13"/>
      <c r="JY681" s="13"/>
      <c r="JZ681" s="97"/>
      <c r="KA681" s="97"/>
      <c r="KB681" s="11"/>
      <c r="KC681" s="11"/>
      <c r="KD681" s="11"/>
      <c r="KE681" s="11"/>
    </row>
    <row r="682" spans="1:291" s="122" customFormat="1" x14ac:dyDescent="0.2">
      <c r="A682" s="146">
        <f t="shared" si="2545"/>
        <v>682</v>
      </c>
      <c r="C682" s="2">
        <v>43089</v>
      </c>
      <c r="D682" s="126"/>
      <c r="E682" s="126"/>
      <c r="F682" s="126"/>
      <c r="G682" s="128">
        <v>107.017</v>
      </c>
      <c r="H682" s="128">
        <v>115.30500000000001</v>
      </c>
      <c r="I682" s="128">
        <v>123.145</v>
      </c>
      <c r="J682" s="127">
        <v>150.18</v>
      </c>
      <c r="K682" s="126"/>
      <c r="P682" s="128">
        <f t="shared" si="3258"/>
        <v>3425.7499999999995</v>
      </c>
      <c r="Q682" s="5">
        <f t="shared" si="3259"/>
        <v>3710.5000000000009</v>
      </c>
      <c r="R682" s="6">
        <f t="shared" si="3260"/>
        <v>3950.4999999999995</v>
      </c>
      <c r="S682" s="7">
        <f t="shared" si="3261"/>
        <v>4818.0000000000009</v>
      </c>
      <c r="Y682" s="127">
        <f t="shared" si="3262"/>
        <v>0.50000000000090949</v>
      </c>
      <c r="Z682" s="126">
        <f t="shared" si="3263"/>
        <v>3.2499999999986358</v>
      </c>
      <c r="AA682" s="126">
        <f t="shared" si="3264"/>
        <v>7.5000000000004547</v>
      </c>
      <c r="AB682" s="126">
        <f t="shared" si="3265"/>
        <v>29.999999999999091</v>
      </c>
      <c r="AC682" s="126"/>
      <c r="AD682" s="126"/>
      <c r="AE682" s="126"/>
      <c r="AF682" s="126"/>
      <c r="AG682" s="126"/>
      <c r="AH682" s="127">
        <f t="shared" si="3245"/>
        <v>1.166666666663938</v>
      </c>
      <c r="AI682" s="127">
        <f t="shared" si="3246"/>
        <v>0.94999999999736229</v>
      </c>
      <c r="AJ682" s="127">
        <f t="shared" si="3247"/>
        <v>1.2500000000016369</v>
      </c>
      <c r="AK682" s="127">
        <f t="shared" si="3248"/>
        <v>1.7500000000016671</v>
      </c>
      <c r="AL682" s="127">
        <f t="shared" si="3249"/>
        <v>0.50000000000159162</v>
      </c>
      <c r="AM682" s="127">
        <f t="shared" si="3250"/>
        <v>2.4999999999992415</v>
      </c>
      <c r="AN682" s="127">
        <f t="shared" si="3251"/>
        <v>4.4999999999991811</v>
      </c>
      <c r="AO682" s="127">
        <f t="shared" si="3252"/>
        <v>1</v>
      </c>
      <c r="AP682" s="127">
        <f t="shared" si="3253"/>
        <v>0.16666666667272989</v>
      </c>
      <c r="AQ682" s="127">
        <f t="shared" si="3254"/>
        <v>0.12500000000325917</v>
      </c>
      <c r="AR682" s="127">
        <f t="shared" si="3255"/>
        <v>1.9999999999983631</v>
      </c>
      <c r="AS682" s="127">
        <f t="shared" si="3256"/>
        <v>3.4166666666678287</v>
      </c>
      <c r="AT682" s="127">
        <f t="shared" si="3257"/>
        <v>2.9999999999980598</v>
      </c>
      <c r="AU682" s="126"/>
      <c r="BA682" s="11">
        <f t="shared" si="3422"/>
        <v>-0.50000000000090949</v>
      </c>
      <c r="BB682" s="11">
        <f t="shared" si="3423"/>
        <v>-3.2499999999986358</v>
      </c>
      <c r="BC682" s="12">
        <f t="shared" si="3424"/>
        <v>-7.5000000000004547</v>
      </c>
      <c r="BD682" s="13">
        <f t="shared" si="3425"/>
        <v>-29.999999999999091</v>
      </c>
      <c r="BJ682" s="11">
        <f t="shared" si="3426"/>
        <v>1.166666666663938</v>
      </c>
      <c r="BK682" s="11">
        <f t="shared" si="3427"/>
        <v>0.94999999999736229</v>
      </c>
      <c r="BL682" s="11">
        <f t="shared" si="3428"/>
        <v>1.2500000000016369</v>
      </c>
      <c r="BM682" s="11">
        <f t="shared" si="3429"/>
        <v>1.7500000000016671</v>
      </c>
      <c r="BN682" s="11">
        <f t="shared" si="3430"/>
        <v>0.50000000000159162</v>
      </c>
      <c r="BO682" s="11">
        <f t="shared" si="3431"/>
        <v>2.4999999999992415</v>
      </c>
      <c r="BP682" s="11">
        <f t="shared" si="3432"/>
        <v>4.4999999999991811</v>
      </c>
      <c r="BQ682" s="126">
        <v>1</v>
      </c>
      <c r="BR682" s="11">
        <f t="shared" si="3433"/>
        <v>0.16666666667272989</v>
      </c>
      <c r="BS682" s="11">
        <f t="shared" si="3434"/>
        <v>-0.12500000000325917</v>
      </c>
      <c r="BT682" s="11">
        <f t="shared" si="3435"/>
        <v>1.9999999999983631</v>
      </c>
      <c r="BU682" s="11">
        <f t="shared" si="3436"/>
        <v>3.4166666666678287</v>
      </c>
      <c r="BV682" s="11">
        <f t="shared" si="3437"/>
        <v>2.9999999999980598</v>
      </c>
      <c r="BY682" s="126"/>
      <c r="BZ682" s="126"/>
      <c r="CA682" s="122">
        <f t="shared" si="3438"/>
        <v>3.4166666666678287</v>
      </c>
      <c r="CB682" s="126">
        <f t="shared" si="3439"/>
        <v>0</v>
      </c>
      <c r="CC682" s="126">
        <f t="shared" si="3440"/>
        <v>0</v>
      </c>
      <c r="CD682" s="126">
        <f t="shared" si="3441"/>
        <v>0</v>
      </c>
      <c r="CE682" s="126">
        <f t="shared" si="3419"/>
        <v>0</v>
      </c>
      <c r="CF682" s="126">
        <f t="shared" si="3442"/>
        <v>0</v>
      </c>
      <c r="CG682" s="126" t="str">
        <f t="shared" si="3443"/>
        <v/>
      </c>
      <c r="CH682" s="126">
        <f t="shared" si="3444"/>
        <v>1</v>
      </c>
      <c r="CI682" s="126">
        <f t="shared" si="3445"/>
        <v>1</v>
      </c>
      <c r="CJ682" s="126" t="str">
        <f t="shared" si="3446"/>
        <v/>
      </c>
      <c r="CK682" s="126" t="str">
        <f t="shared" si="3447"/>
        <v/>
      </c>
      <c r="CL682" s="126">
        <f t="shared" si="3448"/>
        <v>1</v>
      </c>
      <c r="CM682" s="126">
        <f t="shared" si="3449"/>
        <v>1</v>
      </c>
      <c r="CN682" s="126">
        <f t="shared" si="3450"/>
        <v>1</v>
      </c>
      <c r="CO682" s="126" t="str">
        <f t="shared" si="3451"/>
        <v/>
      </c>
      <c r="CP682" s="126" t="str">
        <f t="shared" si="3452"/>
        <v/>
      </c>
      <c r="CQ682" s="126">
        <f t="shared" si="3453"/>
        <v>1</v>
      </c>
      <c r="CS682" s="126">
        <f t="shared" si="3454"/>
        <v>0</v>
      </c>
      <c r="CT682" s="126">
        <f t="shared" si="3455"/>
        <v>0</v>
      </c>
      <c r="CU682" s="126">
        <f t="shared" si="3456"/>
        <v>0</v>
      </c>
      <c r="CV682" s="126">
        <f t="shared" si="3420"/>
        <v>0</v>
      </c>
      <c r="CW682" s="126">
        <f t="shared" si="3457"/>
        <v>1</v>
      </c>
      <c r="CX682" s="126" t="str">
        <f t="shared" si="3458"/>
        <v/>
      </c>
      <c r="CY682" s="126" t="str">
        <f t="shared" si="3459"/>
        <v/>
      </c>
      <c r="CZ682" s="126" t="str">
        <f t="shared" si="3460"/>
        <v/>
      </c>
      <c r="DA682" s="126" t="str">
        <f t="shared" si="3461"/>
        <v/>
      </c>
      <c r="DB682" s="126">
        <f t="shared" si="3462"/>
        <v>0</v>
      </c>
      <c r="DC682" s="126">
        <f t="shared" si="3463"/>
        <v>1</v>
      </c>
      <c r="DD682" s="126" t="str">
        <f t="shared" si="3464"/>
        <v/>
      </c>
      <c r="DE682" s="126" t="str">
        <f t="shared" si="3465"/>
        <v/>
      </c>
      <c r="DF682" s="126"/>
      <c r="DG682" s="126">
        <f t="shared" si="3421"/>
        <v>0</v>
      </c>
      <c r="DH682" s="126">
        <f t="shared" si="3466"/>
        <v>0</v>
      </c>
      <c r="DI682" s="126">
        <f t="shared" si="3467"/>
        <v>0</v>
      </c>
      <c r="DJ682" s="126">
        <f t="shared" si="3468"/>
        <v>0</v>
      </c>
      <c r="DK682" s="126">
        <f t="shared" si="3469"/>
        <v>0</v>
      </c>
      <c r="DL682" s="126"/>
      <c r="DM682" s="126">
        <f t="shared" si="3470"/>
        <v>1</v>
      </c>
      <c r="DN682" s="126" t="str">
        <f t="shared" si="3471"/>
        <v/>
      </c>
      <c r="DO682" s="126" t="str">
        <f t="shared" si="3472"/>
        <v/>
      </c>
      <c r="DP682" s="126" t="str">
        <f t="shared" si="3473"/>
        <v/>
      </c>
      <c r="DQ682" s="126" t="str">
        <f t="shared" si="3474"/>
        <v/>
      </c>
      <c r="DR682" s="126" t="str">
        <f t="shared" si="3475"/>
        <v/>
      </c>
      <c r="DS682" s="126" t="str">
        <f t="shared" si="3476"/>
        <v/>
      </c>
      <c r="DT682" s="126" t="str">
        <f t="shared" si="3477"/>
        <v/>
      </c>
      <c r="DU682" s="126" t="str">
        <f t="shared" si="3478"/>
        <v/>
      </c>
      <c r="DV682" s="126">
        <f t="shared" si="3479"/>
        <v>0</v>
      </c>
      <c r="DW682" s="126">
        <f t="shared" si="3480"/>
        <v>0</v>
      </c>
      <c r="DX682" s="126" t="str">
        <f t="shared" si="3481"/>
        <v/>
      </c>
      <c r="DY682" s="126" t="str">
        <f t="shared" si="3482"/>
        <v/>
      </c>
      <c r="EA682" s="126">
        <f t="shared" si="3483"/>
        <v>0</v>
      </c>
      <c r="EB682" s="126">
        <f t="shared" si="3484"/>
        <v>0</v>
      </c>
      <c r="EC682" s="126">
        <f t="shared" si="3485"/>
        <v>0</v>
      </c>
      <c r="ED682" s="126">
        <f t="shared" si="3486"/>
        <v>0</v>
      </c>
      <c r="EF682" s="126">
        <f t="shared" si="3487"/>
        <v>1</v>
      </c>
      <c r="EG682" s="126">
        <f t="shared" si="3488"/>
        <v>1</v>
      </c>
      <c r="EH682" s="126">
        <f t="shared" si="3489"/>
        <v>1</v>
      </c>
      <c r="EI682" s="126">
        <f t="shared" si="3490"/>
        <v>1</v>
      </c>
      <c r="EK682" s="126">
        <f t="shared" si="3491"/>
        <v>1</v>
      </c>
      <c r="EL682" s="126">
        <f t="shared" si="3492"/>
        <v>1</v>
      </c>
      <c r="EM682" s="126">
        <f t="shared" si="3493"/>
        <v>1</v>
      </c>
      <c r="EO682" s="126">
        <f t="shared" si="3494"/>
        <v>1</v>
      </c>
      <c r="EP682" s="126">
        <f t="shared" si="3495"/>
        <v>1</v>
      </c>
      <c r="EQ682" s="126">
        <f t="shared" si="3496"/>
        <v>1</v>
      </c>
      <c r="ES682" s="126">
        <f t="shared" si="3497"/>
        <v>1</v>
      </c>
      <c r="ET682" s="126">
        <f t="shared" si="3498"/>
        <v>1</v>
      </c>
      <c r="EU682" s="126">
        <f t="shared" si="3499"/>
        <v>1</v>
      </c>
      <c r="EV682" s="126">
        <f t="shared" si="3500"/>
        <v>1</v>
      </c>
      <c r="EW682" s="126">
        <f t="shared" si="3501"/>
        <v>0</v>
      </c>
      <c r="EY682" s="126">
        <f t="shared" si="3502"/>
        <v>1</v>
      </c>
      <c r="EZ682" s="126">
        <f t="shared" si="3503"/>
        <v>1</v>
      </c>
      <c r="FA682" s="126">
        <f t="shared" si="3504"/>
        <v>1</v>
      </c>
      <c r="FC682" s="126">
        <f t="shared" si="3505"/>
        <v>1</v>
      </c>
      <c r="FD682" s="126">
        <f t="shared" si="3506"/>
        <v>1</v>
      </c>
      <c r="FE682" s="126"/>
      <c r="FF682" s="126">
        <f t="shared" si="3507"/>
        <v>1</v>
      </c>
      <c r="FG682" s="126">
        <f t="shared" si="3508"/>
        <v>1</v>
      </c>
      <c r="FH682" s="126">
        <f t="shared" si="3509"/>
        <v>1</v>
      </c>
      <c r="FI682" s="126">
        <f t="shared" si="3510"/>
        <v>0</v>
      </c>
      <c r="FJ682" s="126">
        <f t="shared" si="3511"/>
        <v>0</v>
      </c>
      <c r="FK682" s="126">
        <f t="shared" si="3512"/>
        <v>0</v>
      </c>
      <c r="FL682" s="126">
        <f t="shared" si="3513"/>
        <v>0</v>
      </c>
      <c r="FN682" s="126" t="str">
        <f t="shared" si="3514"/>
        <v/>
      </c>
      <c r="FO682" s="126" t="str">
        <f t="shared" si="3515"/>
        <v/>
      </c>
      <c r="FP682" s="126" t="str">
        <f t="shared" si="3516"/>
        <v/>
      </c>
      <c r="FV682" s="126">
        <f t="shared" si="3517"/>
        <v>1</v>
      </c>
      <c r="FW682" s="126">
        <f t="shared" si="3518"/>
        <v>1</v>
      </c>
      <c r="FX682" s="126">
        <f t="shared" si="3519"/>
        <v>1</v>
      </c>
      <c r="GA682" s="126">
        <f t="shared" si="3520"/>
        <v>0</v>
      </c>
      <c r="GB682" s="126">
        <f t="shared" si="3521"/>
        <v>0</v>
      </c>
      <c r="GC682" s="126">
        <f t="shared" si="3522"/>
        <v>0</v>
      </c>
      <c r="GD682" s="126">
        <f t="shared" si="3523"/>
        <v>0</v>
      </c>
      <c r="GE682" s="126">
        <f t="shared" si="3524"/>
        <v>1</v>
      </c>
      <c r="GF682" s="126">
        <f t="shared" si="3525"/>
        <v>1</v>
      </c>
      <c r="GG682" s="126">
        <f t="shared" si="3526"/>
        <v>1</v>
      </c>
      <c r="GI682" s="126">
        <f t="shared" si="3527"/>
        <v>0</v>
      </c>
      <c r="GK682" s="126">
        <f t="shared" si="3528"/>
        <v>1</v>
      </c>
      <c r="GL682" s="126">
        <f t="shared" si="3529"/>
        <v>1</v>
      </c>
      <c r="GM682" s="126">
        <f t="shared" si="3530"/>
        <v>1</v>
      </c>
      <c r="GN682" s="126">
        <f t="shared" si="3531"/>
        <v>1</v>
      </c>
      <c r="GO682" s="126">
        <f t="shared" si="3532"/>
        <v>0</v>
      </c>
      <c r="GP682" s="126">
        <f t="shared" si="3533"/>
        <v>0</v>
      </c>
      <c r="GQ682" s="126">
        <f t="shared" si="3534"/>
        <v>0</v>
      </c>
      <c r="GS682" s="126" t="str">
        <f t="shared" si="3535"/>
        <v/>
      </c>
      <c r="GT682" s="126" t="str">
        <f t="shared" si="3536"/>
        <v/>
      </c>
      <c r="GU682" s="126">
        <f t="shared" si="3537"/>
        <v>1</v>
      </c>
      <c r="GV682" s="126">
        <f t="shared" si="3538"/>
        <v>1</v>
      </c>
      <c r="GW682" s="126">
        <f t="shared" si="3539"/>
        <v>0</v>
      </c>
      <c r="GX682" s="126">
        <f t="shared" si="3540"/>
        <v>0</v>
      </c>
      <c r="GY682" s="126">
        <f t="shared" si="3541"/>
        <v>0</v>
      </c>
      <c r="GZ682" s="126"/>
      <c r="HA682" s="126">
        <f t="shared" si="3542"/>
        <v>1</v>
      </c>
      <c r="HB682" s="126">
        <f t="shared" si="3543"/>
        <v>0</v>
      </c>
      <c r="HC682" s="126">
        <f t="shared" si="3544"/>
        <v>0</v>
      </c>
      <c r="HD682" s="126">
        <f t="shared" si="3545"/>
        <v>0</v>
      </c>
      <c r="HE682" s="126">
        <f t="shared" si="3546"/>
        <v>0</v>
      </c>
      <c r="HF682" s="126">
        <f t="shared" si="3547"/>
        <v>0</v>
      </c>
      <c r="HH682" s="126">
        <f t="shared" si="3548"/>
        <v>0</v>
      </c>
      <c r="HI682" s="126">
        <f t="shared" si="3549"/>
        <v>0</v>
      </c>
      <c r="HJ682" s="126">
        <f t="shared" si="3550"/>
        <v>0</v>
      </c>
      <c r="HK682" s="126">
        <f t="shared" si="3551"/>
        <v>0</v>
      </c>
      <c r="HL682" s="126">
        <f t="shared" si="3552"/>
        <v>0</v>
      </c>
      <c r="HM682" s="126">
        <f t="shared" si="3553"/>
        <v>0</v>
      </c>
      <c r="HO682" s="126" t="str">
        <f t="shared" si="3554"/>
        <v/>
      </c>
      <c r="HP682" s="126">
        <f t="shared" si="3555"/>
        <v>1</v>
      </c>
      <c r="HQ682" s="126" t="str">
        <f t="shared" si="3556"/>
        <v/>
      </c>
      <c r="HR682" s="122">
        <f t="shared" si="3557"/>
        <v>1</v>
      </c>
      <c r="HS682" s="126" t="str">
        <f t="shared" si="3558"/>
        <v/>
      </c>
      <c r="HT682" s="122">
        <f t="shared" si="3559"/>
        <v>1</v>
      </c>
      <c r="HU682" s="122" t="str">
        <f t="shared" si="3560"/>
        <v/>
      </c>
      <c r="HV682" s="126" t="str">
        <f t="shared" si="3561"/>
        <v/>
      </c>
      <c r="HW682" s="126" t="str">
        <f t="shared" si="3562"/>
        <v/>
      </c>
      <c r="HX682" s="126" t="str">
        <f t="shared" si="3563"/>
        <v/>
      </c>
      <c r="HZ682" s="126" t="str">
        <f t="shared" si="3564"/>
        <v/>
      </c>
      <c r="IA682" s="126">
        <f t="shared" si="3565"/>
        <v>1</v>
      </c>
      <c r="IB682" s="126" t="str">
        <f t="shared" si="3566"/>
        <v/>
      </c>
      <c r="IC682" s="126">
        <f t="shared" si="3567"/>
        <v>1</v>
      </c>
      <c r="ID682" s="126" t="str">
        <f t="shared" si="3568"/>
        <v/>
      </c>
      <c r="IE682" s="126">
        <f t="shared" si="3569"/>
        <v>1</v>
      </c>
      <c r="IF682" s="126" t="str">
        <f t="shared" si="3570"/>
        <v/>
      </c>
      <c r="IG682" s="126" t="str">
        <f t="shared" si="3571"/>
        <v/>
      </c>
      <c r="IH682" s="126" t="str">
        <f t="shared" si="3572"/>
        <v/>
      </c>
      <c r="II682" s="126" t="str">
        <f t="shared" si="3573"/>
        <v/>
      </c>
      <c r="IO682" s="128"/>
      <c r="IP682" s="128"/>
      <c r="IQ682" s="127"/>
      <c r="IR682" s="127"/>
      <c r="IX682" s="6"/>
      <c r="IY682" s="6"/>
      <c r="IZ682" s="7"/>
      <c r="JA682" s="7"/>
      <c r="JG682" s="12"/>
      <c r="JH682" s="12"/>
      <c r="JI682" s="13"/>
      <c r="JJ682" s="13"/>
      <c r="JN682" s="6"/>
      <c r="JO682" s="6"/>
      <c r="JQ682" s="11"/>
      <c r="JR682" s="11"/>
      <c r="JS682" s="12"/>
      <c r="JT682" s="13"/>
      <c r="JU682" s="12"/>
      <c r="JV682" s="12"/>
      <c r="JW682" s="97"/>
      <c r="JX682" s="13"/>
      <c r="JY682" s="13"/>
      <c r="JZ682" s="97"/>
      <c r="KA682" s="97"/>
      <c r="KB682" s="11"/>
      <c r="KC682" s="11"/>
      <c r="KD682" s="11"/>
      <c r="KE682" s="11"/>
    </row>
    <row r="683" spans="1:291" s="122" customFormat="1" x14ac:dyDescent="0.2">
      <c r="A683" s="146">
        <f t="shared" si="2545"/>
        <v>683</v>
      </c>
      <c r="C683" s="2">
        <v>43090</v>
      </c>
      <c r="D683" s="126"/>
      <c r="E683" s="126"/>
      <c r="F683" s="126"/>
      <c r="G683" s="128">
        <v>107.00700000000001</v>
      </c>
      <c r="H683" s="128">
        <v>115.297</v>
      </c>
      <c r="I683" s="128">
        <v>123.16500000000001</v>
      </c>
      <c r="J683" s="127">
        <v>151.06</v>
      </c>
      <c r="K683" s="126"/>
      <c r="P683" s="128">
        <f t="shared" si="3258"/>
        <v>3424.7500000000005</v>
      </c>
      <c r="Q683" s="5">
        <f t="shared" si="3259"/>
        <v>3709.7499999999995</v>
      </c>
      <c r="R683" s="6">
        <f t="shared" si="3260"/>
        <v>3952.5000000000005</v>
      </c>
      <c r="S683" s="7">
        <f t="shared" si="3261"/>
        <v>4838</v>
      </c>
      <c r="Y683" s="127">
        <f t="shared" si="3262"/>
        <v>0.99999999999909051</v>
      </c>
      <c r="Z683" s="126">
        <f t="shared" si="3263"/>
        <v>0.75000000000136424</v>
      </c>
      <c r="AA683" s="126">
        <f t="shared" si="3264"/>
        <v>2.0000000000009095</v>
      </c>
      <c r="AB683" s="126">
        <f t="shared" si="3265"/>
        <v>19.999999999999091</v>
      </c>
      <c r="AC683" s="126"/>
      <c r="AD683" s="126"/>
      <c r="AE683" s="126"/>
      <c r="AF683" s="126"/>
      <c r="AG683" s="126"/>
      <c r="AH683" s="127">
        <f t="shared" ref="AH683:AH746" si="3574">ABS(BJ683)</f>
        <v>1.4999999999972715</v>
      </c>
      <c r="AI683" s="127">
        <f t="shared" ref="AI683:AI746" si="3575">ABS(BK683)</f>
        <v>1.5499999999973624</v>
      </c>
      <c r="AJ683" s="127">
        <f t="shared" ref="AJ683:AJ746" si="3576">ABS(BL683)</f>
        <v>1.95000000000191</v>
      </c>
      <c r="AK683" s="127">
        <f t="shared" ref="AK683:AK746" si="3577">ABS(BM683)</f>
        <v>2.0833333333353039</v>
      </c>
      <c r="AL683" s="127">
        <f t="shared" ref="AL683:AL746" si="3578">ABS(BN683)</f>
        <v>1.750000000001819</v>
      </c>
      <c r="AM683" s="127">
        <f t="shared" ref="AM683:AM746" si="3579">ABS(BO683)</f>
        <v>4.6666666666654537</v>
      </c>
      <c r="AN683" s="127">
        <f t="shared" ref="AN683:AN746" si="3580">ABS(BP683)</f>
        <v>5.9999999999987264</v>
      </c>
      <c r="AO683" s="127">
        <f t="shared" ref="AO683:AO746" si="3581">ABS(BQ683)</f>
        <v>1</v>
      </c>
      <c r="AP683" s="127">
        <f t="shared" ref="AP683:AP746" si="3582">ABS(BR683)</f>
        <v>0.49999999999363354</v>
      </c>
      <c r="AQ683" s="127">
        <f t="shared" ref="AQ683:AQ746" si="3583">ABS(BS683)</f>
        <v>1.5416666666624979</v>
      </c>
      <c r="AR683" s="127">
        <f t="shared" ref="AR683:AR746" si="3584">ABS(BT683)</f>
        <v>2.799999999998545</v>
      </c>
      <c r="AS683" s="127">
        <f t="shared" ref="AS683:AS746" si="3585">ABS(BU683)</f>
        <v>5.1944444444456064</v>
      </c>
      <c r="AT683" s="127">
        <f t="shared" ref="AT683:AT746" si="3586">ABS(BV683)</f>
        <v>4.6666666666647263</v>
      </c>
      <c r="AU683" s="126"/>
      <c r="BA683" s="11">
        <f t="shared" si="3422"/>
        <v>-0.99999999999909051</v>
      </c>
      <c r="BB683" s="11">
        <f t="shared" si="3423"/>
        <v>-0.75000000000136424</v>
      </c>
      <c r="BC683" s="12">
        <f t="shared" si="3424"/>
        <v>2.0000000000009095</v>
      </c>
      <c r="BD683" s="13">
        <f t="shared" si="3425"/>
        <v>19.999999999999091</v>
      </c>
      <c r="BJ683" s="11">
        <f t="shared" si="3426"/>
        <v>-1.4999999999972715</v>
      </c>
      <c r="BK683" s="11">
        <f t="shared" si="3427"/>
        <v>-1.5499999999973624</v>
      </c>
      <c r="BL683" s="11">
        <f t="shared" si="3428"/>
        <v>-1.95000000000191</v>
      </c>
      <c r="BM683" s="11">
        <f t="shared" si="3429"/>
        <v>-2.0833333333353039</v>
      </c>
      <c r="BN683" s="11">
        <f t="shared" si="3430"/>
        <v>-1.750000000001819</v>
      </c>
      <c r="BO683" s="11">
        <f t="shared" si="3431"/>
        <v>-4.6666666666654537</v>
      </c>
      <c r="BP683" s="11">
        <f t="shared" si="3432"/>
        <v>-5.9999999999987264</v>
      </c>
      <c r="BQ683" s="126">
        <v>1</v>
      </c>
      <c r="BR683" s="11">
        <f t="shared" si="3433"/>
        <v>0.49999999999363354</v>
      </c>
      <c r="BS683" s="11">
        <f t="shared" si="3434"/>
        <v>-1.5416666666624979</v>
      </c>
      <c r="BT683" s="11">
        <f t="shared" si="3435"/>
        <v>-2.799999999998545</v>
      </c>
      <c r="BU683" s="11">
        <f t="shared" si="3436"/>
        <v>-5.1944444444456064</v>
      </c>
      <c r="BV683" s="11">
        <f t="shared" si="3437"/>
        <v>-4.6666666666647263</v>
      </c>
      <c r="BY683" s="126"/>
      <c r="BZ683" s="126"/>
      <c r="CA683" s="122">
        <f t="shared" si="3438"/>
        <v>-5.1944444444456064</v>
      </c>
      <c r="CB683" s="126">
        <f t="shared" si="3439"/>
        <v>1</v>
      </c>
      <c r="CC683" s="126">
        <f t="shared" si="3440"/>
        <v>1</v>
      </c>
      <c r="CD683" s="126">
        <f t="shared" si="3441"/>
        <v>0</v>
      </c>
      <c r="CE683" s="126">
        <f t="shared" si="3419"/>
        <v>0</v>
      </c>
      <c r="CF683" s="126">
        <f t="shared" si="3442"/>
        <v>0</v>
      </c>
      <c r="CG683" s="126" t="str">
        <f t="shared" si="3443"/>
        <v/>
      </c>
      <c r="CH683" s="126">
        <f t="shared" si="3444"/>
        <v>1</v>
      </c>
      <c r="CI683" s="126">
        <f t="shared" si="3445"/>
        <v>1</v>
      </c>
      <c r="CJ683" s="126" t="str">
        <f t="shared" si="3446"/>
        <v/>
      </c>
      <c r="CK683" s="126" t="str">
        <f t="shared" si="3447"/>
        <v/>
      </c>
      <c r="CL683" s="126">
        <f t="shared" si="3448"/>
        <v>1</v>
      </c>
      <c r="CM683" s="126">
        <f t="shared" si="3449"/>
        <v>1</v>
      </c>
      <c r="CN683" s="126">
        <f t="shared" si="3450"/>
        <v>1</v>
      </c>
      <c r="CO683" s="126" t="str">
        <f t="shared" si="3451"/>
        <v/>
      </c>
      <c r="CP683" s="126">
        <f t="shared" si="3452"/>
        <v>1</v>
      </c>
      <c r="CQ683" s="126" t="str">
        <f t="shared" si="3453"/>
        <v/>
      </c>
      <c r="CS683" s="126">
        <f t="shared" si="3454"/>
        <v>1</v>
      </c>
      <c r="CT683" s="126">
        <f t="shared" si="3455"/>
        <v>1</v>
      </c>
      <c r="CU683" s="126">
        <f t="shared" si="3456"/>
        <v>0</v>
      </c>
      <c r="CV683" s="126">
        <f t="shared" si="3420"/>
        <v>0</v>
      </c>
      <c r="CW683" s="126">
        <f t="shared" si="3457"/>
        <v>1</v>
      </c>
      <c r="CX683" s="126" t="str">
        <f t="shared" si="3458"/>
        <v/>
      </c>
      <c r="CY683" s="126" t="str">
        <f t="shared" si="3459"/>
        <v/>
      </c>
      <c r="CZ683" s="126" t="str">
        <f t="shared" si="3460"/>
        <v/>
      </c>
      <c r="DA683" s="126" t="str">
        <f t="shared" si="3461"/>
        <v/>
      </c>
      <c r="DB683" s="126">
        <f t="shared" si="3462"/>
        <v>0</v>
      </c>
      <c r="DC683" s="126">
        <f t="shared" si="3463"/>
        <v>1</v>
      </c>
      <c r="DD683" s="126" t="str">
        <f t="shared" si="3464"/>
        <v/>
      </c>
      <c r="DE683" s="126" t="str">
        <f t="shared" si="3465"/>
        <v/>
      </c>
      <c r="DF683" s="126"/>
      <c r="DG683" s="126">
        <f t="shared" si="3421"/>
        <v>1</v>
      </c>
      <c r="DH683" s="126">
        <f t="shared" si="3466"/>
        <v>1</v>
      </c>
      <c r="DI683" s="126">
        <f t="shared" si="3467"/>
        <v>0</v>
      </c>
      <c r="DJ683" s="126">
        <f t="shared" si="3468"/>
        <v>0</v>
      </c>
      <c r="DK683" s="126">
        <f t="shared" si="3469"/>
        <v>0</v>
      </c>
      <c r="DL683" s="126"/>
      <c r="DM683" s="126">
        <f t="shared" si="3470"/>
        <v>1</v>
      </c>
      <c r="DN683" s="126" t="str">
        <f t="shared" si="3471"/>
        <v/>
      </c>
      <c r="DO683" s="126" t="str">
        <f t="shared" si="3472"/>
        <v/>
      </c>
      <c r="DP683" s="126" t="str">
        <f t="shared" si="3473"/>
        <v/>
      </c>
      <c r="DQ683" s="126" t="str">
        <f t="shared" si="3474"/>
        <v/>
      </c>
      <c r="DR683" s="126" t="str">
        <f t="shared" si="3475"/>
        <v/>
      </c>
      <c r="DS683" s="126" t="str">
        <f t="shared" si="3476"/>
        <v/>
      </c>
      <c r="DT683" s="126" t="str">
        <f t="shared" si="3477"/>
        <v/>
      </c>
      <c r="DU683" s="126" t="str">
        <f t="shared" si="3478"/>
        <v/>
      </c>
      <c r="DV683" s="126">
        <f t="shared" si="3479"/>
        <v>0</v>
      </c>
      <c r="DW683" s="126">
        <f t="shared" si="3480"/>
        <v>0</v>
      </c>
      <c r="DX683" s="126" t="str">
        <f t="shared" si="3481"/>
        <v/>
      </c>
      <c r="DY683" s="126" t="str">
        <f t="shared" si="3482"/>
        <v/>
      </c>
      <c r="EA683" s="126">
        <f t="shared" si="3483"/>
        <v>1</v>
      </c>
      <c r="EB683" s="126">
        <f t="shared" si="3484"/>
        <v>1</v>
      </c>
      <c r="EC683" s="126">
        <f t="shared" si="3485"/>
        <v>0</v>
      </c>
      <c r="ED683" s="126">
        <f t="shared" si="3486"/>
        <v>0</v>
      </c>
      <c r="EF683" s="126">
        <f t="shared" si="3487"/>
        <v>1</v>
      </c>
      <c r="EG683" s="126">
        <f t="shared" si="3488"/>
        <v>1</v>
      </c>
      <c r="EH683" s="126">
        <f t="shared" si="3489"/>
        <v>0</v>
      </c>
      <c r="EI683" s="126">
        <f t="shared" si="3490"/>
        <v>0</v>
      </c>
      <c r="EK683" s="126">
        <f t="shared" si="3491"/>
        <v>1</v>
      </c>
      <c r="EL683" s="126">
        <f t="shared" si="3492"/>
        <v>0</v>
      </c>
      <c r="EM683" s="126">
        <f t="shared" si="3493"/>
        <v>0</v>
      </c>
      <c r="EO683" s="126">
        <f t="shared" si="3494"/>
        <v>1</v>
      </c>
      <c r="EP683" s="126">
        <f t="shared" si="3495"/>
        <v>0</v>
      </c>
      <c r="EQ683" s="126">
        <f t="shared" si="3496"/>
        <v>0</v>
      </c>
      <c r="ES683" s="126">
        <f t="shared" si="3497"/>
        <v>0</v>
      </c>
      <c r="ET683" s="126">
        <f t="shared" si="3498"/>
        <v>0</v>
      </c>
      <c r="EU683" s="126">
        <f t="shared" si="3499"/>
        <v>1</v>
      </c>
      <c r="EV683" s="126">
        <f t="shared" si="3500"/>
        <v>1</v>
      </c>
      <c r="EW683" s="126">
        <f t="shared" si="3501"/>
        <v>0</v>
      </c>
      <c r="EY683" s="126">
        <f t="shared" si="3502"/>
        <v>0</v>
      </c>
      <c r="EZ683" s="126">
        <f t="shared" si="3503"/>
        <v>0</v>
      </c>
      <c r="FA683" s="126">
        <f t="shared" si="3504"/>
        <v>1</v>
      </c>
      <c r="FC683" s="126">
        <f t="shared" si="3505"/>
        <v>1</v>
      </c>
      <c r="FD683" s="126">
        <f t="shared" si="3506"/>
        <v>1</v>
      </c>
      <c r="FE683" s="126"/>
      <c r="FF683" s="126">
        <f t="shared" si="3507"/>
        <v>1</v>
      </c>
      <c r="FG683" s="126">
        <f t="shared" si="3508"/>
        <v>1</v>
      </c>
      <c r="FH683" s="126">
        <f t="shared" si="3509"/>
        <v>1</v>
      </c>
      <c r="FI683" s="126">
        <f t="shared" si="3510"/>
        <v>0</v>
      </c>
      <c r="FJ683" s="126">
        <f t="shared" si="3511"/>
        <v>0</v>
      </c>
      <c r="FK683" s="126">
        <f t="shared" si="3512"/>
        <v>1</v>
      </c>
      <c r="FL683" s="126">
        <f t="shared" si="3513"/>
        <v>1</v>
      </c>
      <c r="FN683" s="126" t="str">
        <f t="shared" si="3514"/>
        <v/>
      </c>
      <c r="FO683" s="126" t="str">
        <f t="shared" si="3515"/>
        <v/>
      </c>
      <c r="FP683" s="126" t="str">
        <f t="shared" si="3516"/>
        <v/>
      </c>
      <c r="FV683" s="126">
        <f t="shared" si="3517"/>
        <v>0</v>
      </c>
      <c r="FW683" s="126">
        <f t="shared" si="3518"/>
        <v>0</v>
      </c>
      <c r="FX683" s="126">
        <f t="shared" si="3519"/>
        <v>0</v>
      </c>
      <c r="GA683" s="126">
        <f t="shared" si="3520"/>
        <v>0</v>
      </c>
      <c r="GB683" s="126">
        <f t="shared" si="3521"/>
        <v>0</v>
      </c>
      <c r="GC683" s="126">
        <f t="shared" si="3522"/>
        <v>1</v>
      </c>
      <c r="GD683" s="126">
        <f t="shared" si="3523"/>
        <v>1</v>
      </c>
      <c r="GE683" s="126">
        <f t="shared" si="3524"/>
        <v>0</v>
      </c>
      <c r="GF683" s="126">
        <f t="shared" si="3525"/>
        <v>0</v>
      </c>
      <c r="GG683" s="126">
        <f t="shared" si="3526"/>
        <v>0</v>
      </c>
      <c r="GI683" s="126">
        <f t="shared" si="3527"/>
        <v>0</v>
      </c>
      <c r="GK683" s="126">
        <f t="shared" si="3528"/>
        <v>1</v>
      </c>
      <c r="GL683" s="126">
        <f t="shared" si="3529"/>
        <v>1</v>
      </c>
      <c r="GM683" s="126">
        <f t="shared" si="3530"/>
        <v>0</v>
      </c>
      <c r="GN683" s="126">
        <f t="shared" si="3531"/>
        <v>0</v>
      </c>
      <c r="GO683" s="126">
        <f t="shared" si="3532"/>
        <v>1</v>
      </c>
      <c r="GP683" s="126">
        <f t="shared" si="3533"/>
        <v>1</v>
      </c>
      <c r="GQ683" s="126">
        <f t="shared" si="3534"/>
        <v>1</v>
      </c>
      <c r="GS683" s="126" t="str">
        <f t="shared" si="3535"/>
        <v/>
      </c>
      <c r="GT683" s="126" t="str">
        <f t="shared" si="3536"/>
        <v/>
      </c>
      <c r="GU683" s="126">
        <f t="shared" si="3537"/>
        <v>1</v>
      </c>
      <c r="GV683" s="126">
        <f t="shared" si="3538"/>
        <v>1</v>
      </c>
      <c r="GW683" s="126">
        <f t="shared" si="3539"/>
        <v>1</v>
      </c>
      <c r="GX683" s="126">
        <f t="shared" si="3540"/>
        <v>0</v>
      </c>
      <c r="GY683" s="126">
        <f t="shared" si="3541"/>
        <v>0</v>
      </c>
      <c r="GZ683" s="126"/>
      <c r="HA683" s="126">
        <f t="shared" si="3542"/>
        <v>1</v>
      </c>
      <c r="HB683" s="126">
        <f t="shared" si="3543"/>
        <v>1</v>
      </c>
      <c r="HC683" s="126">
        <f t="shared" si="3544"/>
        <v>0</v>
      </c>
      <c r="HD683" s="126">
        <f t="shared" si="3545"/>
        <v>0</v>
      </c>
      <c r="HE683" s="126">
        <f t="shared" si="3546"/>
        <v>0</v>
      </c>
      <c r="HF683" s="126">
        <f t="shared" si="3547"/>
        <v>0</v>
      </c>
      <c r="HH683" s="126">
        <f t="shared" si="3548"/>
        <v>1</v>
      </c>
      <c r="HI683" s="126">
        <f t="shared" si="3549"/>
        <v>0</v>
      </c>
      <c r="HJ683" s="126">
        <f t="shared" si="3550"/>
        <v>0</v>
      </c>
      <c r="HK683" s="126">
        <f t="shared" si="3551"/>
        <v>0</v>
      </c>
      <c r="HL683" s="126">
        <f t="shared" si="3552"/>
        <v>0</v>
      </c>
      <c r="HM683" s="126">
        <f t="shared" si="3553"/>
        <v>0</v>
      </c>
      <c r="HO683" s="126">
        <f t="shared" si="3554"/>
        <v>1</v>
      </c>
      <c r="HP683" s="126" t="str">
        <f t="shared" si="3555"/>
        <v/>
      </c>
      <c r="HQ683" s="126">
        <f t="shared" si="3556"/>
        <v>1</v>
      </c>
      <c r="HR683" s="122" t="str">
        <f t="shared" si="3557"/>
        <v/>
      </c>
      <c r="HS683" s="126">
        <f t="shared" si="3558"/>
        <v>1</v>
      </c>
      <c r="HT683" s="122" t="str">
        <f t="shared" si="3559"/>
        <v/>
      </c>
      <c r="HU683" s="122" t="str">
        <f t="shared" si="3560"/>
        <v/>
      </c>
      <c r="HV683" s="126" t="str">
        <f t="shared" si="3561"/>
        <v/>
      </c>
      <c r="HW683" s="126" t="str">
        <f t="shared" si="3562"/>
        <v/>
      </c>
      <c r="HX683" s="126" t="str">
        <f t="shared" si="3563"/>
        <v/>
      </c>
      <c r="HZ683" s="126">
        <f t="shared" si="3564"/>
        <v>1</v>
      </c>
      <c r="IA683" s="126" t="str">
        <f t="shared" si="3565"/>
        <v/>
      </c>
      <c r="IB683" s="126">
        <f t="shared" si="3566"/>
        <v>1</v>
      </c>
      <c r="IC683" s="126" t="str">
        <f t="shared" si="3567"/>
        <v/>
      </c>
      <c r="ID683" s="126">
        <f t="shared" si="3568"/>
        <v>1</v>
      </c>
      <c r="IE683" s="126" t="str">
        <f t="shared" si="3569"/>
        <v/>
      </c>
      <c r="IF683" s="126" t="str">
        <f t="shared" si="3570"/>
        <v/>
      </c>
      <c r="IG683" s="126" t="str">
        <f t="shared" si="3571"/>
        <v/>
      </c>
      <c r="IH683" s="126" t="str">
        <f t="shared" si="3572"/>
        <v/>
      </c>
      <c r="II683" s="126" t="str">
        <f t="shared" si="3573"/>
        <v/>
      </c>
      <c r="IO683" s="128"/>
      <c r="IP683" s="128"/>
      <c r="IQ683" s="127"/>
      <c r="IR683" s="127"/>
      <c r="IX683" s="6"/>
      <c r="IY683" s="6"/>
      <c r="IZ683" s="7"/>
      <c r="JA683" s="7"/>
      <c r="JG683" s="12"/>
      <c r="JH683" s="12"/>
      <c r="JI683" s="13"/>
      <c r="JJ683" s="13"/>
      <c r="JN683" s="6"/>
      <c r="JO683" s="6"/>
      <c r="JQ683" s="11"/>
      <c r="JR683" s="11"/>
      <c r="JS683" s="12"/>
      <c r="JT683" s="13"/>
      <c r="JU683" s="12"/>
      <c r="JV683" s="12"/>
      <c r="JW683" s="97"/>
      <c r="JX683" s="13"/>
      <c r="JY683" s="13"/>
      <c r="JZ683" s="97"/>
      <c r="KA683" s="97"/>
      <c r="KB683" s="11"/>
      <c r="KC683" s="11"/>
      <c r="KD683" s="11"/>
      <c r="KE683" s="11"/>
    </row>
    <row r="684" spans="1:291" s="122" customFormat="1" x14ac:dyDescent="0.2">
      <c r="A684" s="146">
        <f t="shared" si="2545"/>
        <v>684</v>
      </c>
      <c r="C684" s="2">
        <v>43091</v>
      </c>
      <c r="D684" s="126"/>
      <c r="E684" s="126"/>
      <c r="F684" s="126"/>
      <c r="G684" s="128">
        <v>107</v>
      </c>
      <c r="H684" s="128">
        <v>115.285</v>
      </c>
      <c r="I684" s="128">
        <v>123.15</v>
      </c>
      <c r="J684" s="127">
        <v>151</v>
      </c>
      <c r="K684" s="126"/>
      <c r="P684" s="128">
        <f t="shared" si="3258"/>
        <v>3424</v>
      </c>
      <c r="Q684" s="5">
        <f t="shared" si="3259"/>
        <v>3708.4999999999995</v>
      </c>
      <c r="R684" s="6">
        <f t="shared" si="3260"/>
        <v>3951.0000000000005</v>
      </c>
      <c r="S684" s="7">
        <f t="shared" si="3261"/>
        <v>4832</v>
      </c>
      <c r="Y684" s="127">
        <f t="shared" si="3262"/>
        <v>0.75000000000045475</v>
      </c>
      <c r="Z684" s="126">
        <f t="shared" si="3263"/>
        <v>1.25</v>
      </c>
      <c r="AA684" s="126">
        <f t="shared" si="3264"/>
        <v>1.5</v>
      </c>
      <c r="AB684" s="126">
        <f t="shared" si="3265"/>
        <v>6</v>
      </c>
      <c r="AC684" s="126"/>
      <c r="AD684" s="126"/>
      <c r="AE684" s="126"/>
      <c r="AF684" s="126"/>
      <c r="AG684" s="126"/>
      <c r="AH684" s="127">
        <f t="shared" si="3574"/>
        <v>0.66666666666757612</v>
      </c>
      <c r="AI684" s="127">
        <f t="shared" si="3575"/>
        <v>0.75000000000090949</v>
      </c>
      <c r="AJ684" s="127">
        <f t="shared" si="3576"/>
        <v>0.35000000000000009</v>
      </c>
      <c r="AK684" s="127">
        <f t="shared" si="3577"/>
        <v>0.25</v>
      </c>
      <c r="AL684" s="127">
        <f t="shared" si="3578"/>
        <v>0.5</v>
      </c>
      <c r="AM684" s="127">
        <f t="shared" si="3579"/>
        <v>0.5</v>
      </c>
      <c r="AN684" s="127">
        <f t="shared" si="3580"/>
        <v>0.89999999999999991</v>
      </c>
      <c r="AO684" s="127">
        <f t="shared" si="3581"/>
        <v>1</v>
      </c>
      <c r="AP684" s="127">
        <f t="shared" si="3582"/>
        <v>1.0000000000015159</v>
      </c>
      <c r="AQ684" s="127">
        <f t="shared" si="3583"/>
        <v>0.875</v>
      </c>
      <c r="AR684" s="127">
        <f t="shared" si="3584"/>
        <v>0.90000000000090952</v>
      </c>
      <c r="AS684" s="127">
        <f t="shared" si="3585"/>
        <v>8.3333333333333259E-2</v>
      </c>
      <c r="AT684" s="127">
        <f t="shared" si="3586"/>
        <v>0.70000000000090945</v>
      </c>
      <c r="AU684" s="126"/>
      <c r="BA684" s="11">
        <f t="shared" si="3422"/>
        <v>-0.75000000000045475</v>
      </c>
      <c r="BB684" s="11">
        <f t="shared" si="3423"/>
        <v>-1.25</v>
      </c>
      <c r="BC684" s="12">
        <f t="shared" si="3424"/>
        <v>-1.5</v>
      </c>
      <c r="BD684" s="13">
        <f t="shared" si="3425"/>
        <v>-6</v>
      </c>
      <c r="BJ684" s="11">
        <f t="shared" si="3426"/>
        <v>-0.66666666666757612</v>
      </c>
      <c r="BK684" s="11">
        <f t="shared" si="3427"/>
        <v>-0.75000000000090949</v>
      </c>
      <c r="BL684" s="11">
        <f t="shared" si="3428"/>
        <v>-0.35000000000000009</v>
      </c>
      <c r="BM684" s="11">
        <f t="shared" si="3429"/>
        <v>-0.25</v>
      </c>
      <c r="BN684" s="11">
        <f t="shared" si="3430"/>
        <v>-0.5</v>
      </c>
      <c r="BO684" s="11">
        <f t="shared" si="3431"/>
        <v>0.5</v>
      </c>
      <c r="BP684" s="11">
        <f t="shared" si="3432"/>
        <v>0.89999999999999991</v>
      </c>
      <c r="BQ684" s="126">
        <v>1</v>
      </c>
      <c r="BR684" s="11">
        <f t="shared" si="3433"/>
        <v>1.0000000000015159</v>
      </c>
      <c r="BS684" s="11">
        <f t="shared" si="3434"/>
        <v>0.875</v>
      </c>
      <c r="BT684" s="11">
        <f t="shared" si="3435"/>
        <v>-0.90000000000090952</v>
      </c>
      <c r="BU684" s="11">
        <f t="shared" si="3436"/>
        <v>8.3333333333333259E-2</v>
      </c>
      <c r="BV684" s="11">
        <f t="shared" si="3437"/>
        <v>-0.70000000000090945</v>
      </c>
      <c r="BY684" s="126"/>
      <c r="BZ684" s="126"/>
      <c r="CA684" s="122">
        <f t="shared" si="3438"/>
        <v>8.3333333333333259E-2</v>
      </c>
      <c r="CB684" s="126">
        <f t="shared" si="3439"/>
        <v>1</v>
      </c>
      <c r="CC684" s="126">
        <f t="shared" si="3440"/>
        <v>1</v>
      </c>
      <c r="CD684" s="126">
        <f t="shared" si="3441"/>
        <v>1</v>
      </c>
      <c r="CE684" s="126">
        <f t="shared" si="3419"/>
        <v>1</v>
      </c>
      <c r="CF684" s="126">
        <f t="shared" si="3442"/>
        <v>1</v>
      </c>
      <c r="CG684" s="126">
        <f t="shared" si="3443"/>
        <v>0</v>
      </c>
      <c r="CH684" s="126">
        <f t="shared" si="3444"/>
        <v>0</v>
      </c>
      <c r="CI684" s="126" t="str">
        <f t="shared" si="3445"/>
        <v/>
      </c>
      <c r="CJ684" s="126" t="str">
        <f t="shared" si="3446"/>
        <v/>
      </c>
      <c r="CK684" s="126">
        <f t="shared" si="3447"/>
        <v>0</v>
      </c>
      <c r="CL684" s="126">
        <f t="shared" si="3448"/>
        <v>1</v>
      </c>
      <c r="CM684" s="126">
        <f t="shared" si="3449"/>
        <v>0</v>
      </c>
      <c r="CN684" s="126" t="str">
        <f t="shared" si="3450"/>
        <v/>
      </c>
      <c r="CO684" s="126">
        <f t="shared" si="3451"/>
        <v>1</v>
      </c>
      <c r="CP684" s="126">
        <f t="shared" si="3452"/>
        <v>1</v>
      </c>
      <c r="CQ684" s="126" t="str">
        <f t="shared" si="3453"/>
        <v/>
      </c>
      <c r="CS684" s="126">
        <f t="shared" si="3454"/>
        <v>1</v>
      </c>
      <c r="CT684" s="126">
        <f t="shared" si="3455"/>
        <v>1</v>
      </c>
      <c r="CU684" s="126">
        <f t="shared" si="3456"/>
        <v>1</v>
      </c>
      <c r="CV684" s="126">
        <f t="shared" si="3420"/>
        <v>1</v>
      </c>
      <c r="CW684" s="126">
        <f t="shared" si="3457"/>
        <v>1</v>
      </c>
      <c r="CX684" s="126">
        <f t="shared" si="3458"/>
        <v>1</v>
      </c>
      <c r="CY684" s="126">
        <f t="shared" si="3459"/>
        <v>1</v>
      </c>
      <c r="CZ684" s="126">
        <f t="shared" si="3460"/>
        <v>1</v>
      </c>
      <c r="DA684" s="126">
        <f t="shared" si="3461"/>
        <v>0</v>
      </c>
      <c r="DB684" s="126" t="str">
        <f t="shared" si="3462"/>
        <v/>
      </c>
      <c r="DC684" s="126">
        <f t="shared" si="3463"/>
        <v>0</v>
      </c>
      <c r="DD684" s="126" t="str">
        <f t="shared" si="3464"/>
        <v/>
      </c>
      <c r="DE684" s="126" t="str">
        <f t="shared" si="3465"/>
        <v/>
      </c>
      <c r="DF684" s="126"/>
      <c r="DG684" s="126">
        <f t="shared" si="3421"/>
        <v>0</v>
      </c>
      <c r="DH684" s="126">
        <f t="shared" si="3466"/>
        <v>0</v>
      </c>
      <c r="DI684" s="126">
        <f t="shared" si="3467"/>
        <v>0</v>
      </c>
      <c r="DJ684" s="126">
        <f t="shared" si="3468"/>
        <v>0</v>
      </c>
      <c r="DK684" s="126">
        <f t="shared" si="3469"/>
        <v>1</v>
      </c>
      <c r="DL684" s="126"/>
      <c r="DM684" s="126">
        <f t="shared" si="3470"/>
        <v>1</v>
      </c>
      <c r="DN684" s="126" t="str">
        <f t="shared" si="3471"/>
        <v/>
      </c>
      <c r="DO684" s="126" t="str">
        <f t="shared" si="3472"/>
        <v/>
      </c>
      <c r="DP684" s="126" t="str">
        <f t="shared" si="3473"/>
        <v/>
      </c>
      <c r="DQ684" s="126" t="str">
        <f t="shared" si="3474"/>
        <v/>
      </c>
      <c r="DR684" s="126" t="str">
        <f t="shared" si="3475"/>
        <v/>
      </c>
      <c r="DS684" s="126" t="str">
        <f t="shared" si="3476"/>
        <v/>
      </c>
      <c r="DT684" s="126" t="str">
        <f t="shared" si="3477"/>
        <v/>
      </c>
      <c r="DU684" s="126" t="str">
        <f t="shared" si="3478"/>
        <v/>
      </c>
      <c r="DV684" s="126">
        <f t="shared" si="3479"/>
        <v>0</v>
      </c>
      <c r="DW684" s="126">
        <f t="shared" si="3480"/>
        <v>0</v>
      </c>
      <c r="DX684" s="126" t="str">
        <f t="shared" si="3481"/>
        <v/>
      </c>
      <c r="DY684" s="126">
        <f t="shared" si="3482"/>
        <v>1</v>
      </c>
      <c r="EA684" s="126">
        <f t="shared" si="3483"/>
        <v>0</v>
      </c>
      <c r="EB684" s="126">
        <f t="shared" si="3484"/>
        <v>0</v>
      </c>
      <c r="EC684" s="126">
        <f t="shared" si="3485"/>
        <v>0</v>
      </c>
      <c r="ED684" s="126">
        <f t="shared" si="3486"/>
        <v>0</v>
      </c>
      <c r="EF684" s="126">
        <f t="shared" si="3487"/>
        <v>0</v>
      </c>
      <c r="EG684" s="126">
        <f t="shared" si="3488"/>
        <v>0</v>
      </c>
      <c r="EH684" s="126">
        <f t="shared" si="3489"/>
        <v>0</v>
      </c>
      <c r="EI684" s="126">
        <f t="shared" si="3490"/>
        <v>0</v>
      </c>
      <c r="EK684" s="126">
        <f t="shared" si="3491"/>
        <v>1</v>
      </c>
      <c r="EL684" s="126">
        <f t="shared" si="3492"/>
        <v>1</v>
      </c>
      <c r="EM684" s="126">
        <f t="shared" si="3493"/>
        <v>1</v>
      </c>
      <c r="EO684" s="126">
        <f t="shared" si="3494"/>
        <v>1</v>
      </c>
      <c r="EP684" s="126">
        <f t="shared" si="3495"/>
        <v>1</v>
      </c>
      <c r="EQ684" s="126">
        <f t="shared" si="3496"/>
        <v>1</v>
      </c>
      <c r="ES684" s="126">
        <f t="shared" si="3497"/>
        <v>1</v>
      </c>
      <c r="ET684" s="126">
        <f t="shared" si="3498"/>
        <v>1</v>
      </c>
      <c r="EU684" s="126">
        <f t="shared" si="3499"/>
        <v>1</v>
      </c>
      <c r="EV684" s="126">
        <f t="shared" si="3500"/>
        <v>1</v>
      </c>
      <c r="EW684" s="126">
        <f t="shared" si="3501"/>
        <v>1</v>
      </c>
      <c r="EY684" s="126">
        <f t="shared" si="3502"/>
        <v>1</v>
      </c>
      <c r="EZ684" s="126">
        <f t="shared" si="3503"/>
        <v>1</v>
      </c>
      <c r="FA684" s="126">
        <f t="shared" si="3504"/>
        <v>1</v>
      </c>
      <c r="FC684" s="126">
        <f t="shared" si="3505"/>
        <v>0</v>
      </c>
      <c r="FD684" s="126" t="str">
        <f t="shared" si="3506"/>
        <v/>
      </c>
      <c r="FE684" s="126"/>
      <c r="FF684" s="126">
        <f t="shared" si="3507"/>
        <v>1</v>
      </c>
      <c r="FG684" s="126">
        <f t="shared" si="3508"/>
        <v>0</v>
      </c>
      <c r="FH684" s="126">
        <f t="shared" si="3509"/>
        <v>0</v>
      </c>
      <c r="FI684" s="126" t="str">
        <f t="shared" si="3510"/>
        <v/>
      </c>
      <c r="FJ684" s="126" t="str">
        <f t="shared" si="3511"/>
        <v/>
      </c>
      <c r="FK684" s="126" t="str">
        <f t="shared" si="3512"/>
        <v/>
      </c>
      <c r="FL684" s="126" t="str">
        <f t="shared" si="3513"/>
        <v/>
      </c>
      <c r="FN684" s="126" t="str">
        <f t="shared" si="3514"/>
        <v/>
      </c>
      <c r="FO684" s="126" t="str">
        <f t="shared" si="3515"/>
        <v/>
      </c>
      <c r="FP684" s="126" t="str">
        <f t="shared" si="3516"/>
        <v/>
      </c>
      <c r="FV684" s="126">
        <f t="shared" si="3517"/>
        <v>1</v>
      </c>
      <c r="FW684" s="126">
        <f t="shared" si="3518"/>
        <v>1</v>
      </c>
      <c r="FX684" s="126">
        <f t="shared" si="3519"/>
        <v>0</v>
      </c>
      <c r="GA684" s="126">
        <f t="shared" si="3520"/>
        <v>0</v>
      </c>
      <c r="GB684" s="126">
        <f t="shared" si="3521"/>
        <v>0</v>
      </c>
      <c r="GC684" s="126">
        <f t="shared" si="3522"/>
        <v>0</v>
      </c>
      <c r="GD684" s="126">
        <f t="shared" si="3523"/>
        <v>0</v>
      </c>
      <c r="GE684" s="126">
        <f t="shared" si="3524"/>
        <v>0</v>
      </c>
      <c r="GF684" s="126">
        <f t="shared" si="3525"/>
        <v>0</v>
      </c>
      <c r="GG684" s="126">
        <f t="shared" si="3526"/>
        <v>1</v>
      </c>
      <c r="GI684" s="126">
        <f t="shared" si="3527"/>
        <v>1</v>
      </c>
      <c r="GK684" s="126">
        <f t="shared" si="3528"/>
        <v>0</v>
      </c>
      <c r="GL684" s="126">
        <f t="shared" si="3529"/>
        <v>0</v>
      </c>
      <c r="GM684" s="126">
        <f t="shared" si="3530"/>
        <v>0</v>
      </c>
      <c r="GN684" s="126">
        <f t="shared" si="3531"/>
        <v>0</v>
      </c>
      <c r="GO684" s="126">
        <f t="shared" si="3532"/>
        <v>0</v>
      </c>
      <c r="GP684" s="126">
        <f t="shared" si="3533"/>
        <v>0</v>
      </c>
      <c r="GQ684" s="126">
        <f t="shared" si="3534"/>
        <v>1</v>
      </c>
      <c r="GS684" s="126" t="str">
        <f t="shared" si="3535"/>
        <v/>
      </c>
      <c r="GT684" s="126" t="str">
        <f t="shared" si="3536"/>
        <v/>
      </c>
      <c r="GU684" s="126">
        <f t="shared" si="3537"/>
        <v>0</v>
      </c>
      <c r="GV684" s="126">
        <f t="shared" si="3538"/>
        <v>0</v>
      </c>
      <c r="GW684" s="126">
        <f t="shared" si="3539"/>
        <v>0</v>
      </c>
      <c r="GX684" s="126">
        <f t="shared" si="3540"/>
        <v>0</v>
      </c>
      <c r="GY684" s="126">
        <f t="shared" si="3541"/>
        <v>0</v>
      </c>
      <c r="GZ684" s="126"/>
      <c r="HA684" s="126">
        <f t="shared" si="3542"/>
        <v>0</v>
      </c>
      <c r="HB684" s="126">
        <f t="shared" si="3543"/>
        <v>0</v>
      </c>
      <c r="HC684" s="126">
        <f t="shared" si="3544"/>
        <v>0</v>
      </c>
      <c r="HD684" s="126">
        <f t="shared" si="3545"/>
        <v>0</v>
      </c>
      <c r="HE684" s="126">
        <f t="shared" si="3546"/>
        <v>0</v>
      </c>
      <c r="HF684" s="126">
        <f t="shared" si="3547"/>
        <v>0</v>
      </c>
      <c r="HH684" s="126">
        <f t="shared" si="3548"/>
        <v>0</v>
      </c>
      <c r="HI684" s="126">
        <f t="shared" si="3549"/>
        <v>0</v>
      </c>
      <c r="HJ684" s="126">
        <f t="shared" si="3550"/>
        <v>0</v>
      </c>
      <c r="HK684" s="126">
        <f t="shared" si="3551"/>
        <v>0</v>
      </c>
      <c r="HL684" s="126">
        <f t="shared" si="3552"/>
        <v>0</v>
      </c>
      <c r="HM684" s="126">
        <f t="shared" si="3553"/>
        <v>0</v>
      </c>
      <c r="HO684" s="126" t="str">
        <f t="shared" si="3554"/>
        <v/>
      </c>
      <c r="HP684" s="126">
        <f t="shared" si="3555"/>
        <v>0</v>
      </c>
      <c r="HQ684" s="126" t="str">
        <f t="shared" si="3556"/>
        <v/>
      </c>
      <c r="HR684" s="122" t="str">
        <f t="shared" si="3557"/>
        <v/>
      </c>
      <c r="HS684" s="126" t="str">
        <f t="shared" si="3558"/>
        <v/>
      </c>
      <c r="HT684" s="122" t="str">
        <f t="shared" si="3559"/>
        <v/>
      </c>
      <c r="HU684" s="122" t="str">
        <f t="shared" si="3560"/>
        <v/>
      </c>
      <c r="HV684" s="126" t="str">
        <f t="shared" si="3561"/>
        <v/>
      </c>
      <c r="HW684" s="126" t="str">
        <f t="shared" si="3562"/>
        <v/>
      </c>
      <c r="HX684" s="126" t="str">
        <f t="shared" si="3563"/>
        <v/>
      </c>
      <c r="HZ684" s="126" t="str">
        <f t="shared" si="3564"/>
        <v/>
      </c>
      <c r="IA684" s="126">
        <f t="shared" si="3565"/>
        <v>1</v>
      </c>
      <c r="IB684" s="126" t="str">
        <f t="shared" si="3566"/>
        <v/>
      </c>
      <c r="IC684" s="126" t="str">
        <f t="shared" si="3567"/>
        <v/>
      </c>
      <c r="ID684" s="126" t="str">
        <f t="shared" si="3568"/>
        <v/>
      </c>
      <c r="IE684" s="126" t="str">
        <f t="shared" si="3569"/>
        <v/>
      </c>
      <c r="IF684" s="126" t="str">
        <f t="shared" si="3570"/>
        <v/>
      </c>
      <c r="IG684" s="126" t="str">
        <f t="shared" si="3571"/>
        <v/>
      </c>
      <c r="IH684" s="126" t="str">
        <f t="shared" si="3572"/>
        <v/>
      </c>
      <c r="II684" s="126" t="str">
        <f t="shared" si="3573"/>
        <v/>
      </c>
      <c r="IO684" s="128"/>
      <c r="IP684" s="128"/>
      <c r="IQ684" s="127"/>
      <c r="IR684" s="127"/>
      <c r="IX684" s="6"/>
      <c r="IY684" s="6"/>
      <c r="IZ684" s="7"/>
      <c r="JA684" s="7"/>
      <c r="JG684" s="12"/>
      <c r="JH684" s="12"/>
      <c r="JI684" s="13"/>
      <c r="JJ684" s="13"/>
      <c r="JN684" s="6"/>
      <c r="JO684" s="6"/>
      <c r="JQ684" s="11"/>
      <c r="JR684" s="11"/>
      <c r="JS684" s="12"/>
      <c r="JT684" s="13"/>
      <c r="JU684" s="12"/>
      <c r="JV684" s="12"/>
      <c r="JW684" s="97"/>
      <c r="JX684" s="13"/>
      <c r="JY684" s="13"/>
      <c r="JZ684" s="97"/>
      <c r="KA684" s="97"/>
      <c r="KB684" s="11"/>
      <c r="KC684" s="11"/>
      <c r="KD684" s="11"/>
      <c r="KE684" s="11"/>
    </row>
    <row r="685" spans="1:291" s="122" customFormat="1" x14ac:dyDescent="0.2">
      <c r="A685" s="146">
        <f t="shared" si="2545"/>
        <v>685</v>
      </c>
      <c r="C685" s="2">
        <v>43095</v>
      </c>
      <c r="D685" s="126"/>
      <c r="E685" s="126"/>
      <c r="F685" s="126"/>
      <c r="G685" s="128">
        <v>107</v>
      </c>
      <c r="H685" s="128">
        <v>115.307</v>
      </c>
      <c r="I685" s="128">
        <v>123.2</v>
      </c>
      <c r="J685" s="127">
        <v>151.19999999999999</v>
      </c>
      <c r="K685" s="126"/>
      <c r="P685" s="128">
        <f t="shared" ref="P685:P748" si="3587">(INT(G685)*32)+(IF(INT(RIGHT(G685*1000,1))=7,(G685-INT(G685))+0.0005,IF(INT(RIGHT(G685*1000,1))=2,(G685-INT(G685))+0.0005,G685-INT(G685))))*100</f>
        <v>3424</v>
      </c>
      <c r="Q685" s="5">
        <f t="shared" ref="Q685:Q748" si="3588">(INT(H685)*32)+(IF(INT(RIGHT(H685*1000,1))=7,(H685-INT(H685))+0.0005,IF(INT(RIGHT(H685*1000,1))=2,(H685-INT(H685))+0.0005,H685-INT(H685))))*100</f>
        <v>3710.75</v>
      </c>
      <c r="R685" s="6">
        <f t="shared" ref="R685:R748" si="3589">INT(I685)*32+(I685-INT(I685))*100</f>
        <v>3956.0000000000005</v>
      </c>
      <c r="S685" s="7">
        <f t="shared" ref="S685:S748" si="3590">INT(J685)*32+(J685-INT(J685))*100</f>
        <v>4851.9999999999991</v>
      </c>
      <c r="Y685" s="127">
        <f t="shared" ref="Y685:Y748" si="3591">ABS(BA685)</f>
        <v>0</v>
      </c>
      <c r="Z685" s="126">
        <f t="shared" ref="Z685:Z748" si="3592">ABS(BB685)</f>
        <v>2.2500000000004547</v>
      </c>
      <c r="AA685" s="126">
        <f t="shared" ref="AA685:AA748" si="3593">ABS(BC685)</f>
        <v>5</v>
      </c>
      <c r="AB685" s="126">
        <f t="shared" ref="AB685:AB748" si="3594">ABS(BD685)</f>
        <v>19.999999999999091</v>
      </c>
      <c r="AC685" s="126"/>
      <c r="AD685" s="126"/>
      <c r="AE685" s="126"/>
      <c r="AF685" s="126"/>
      <c r="AG685" s="126"/>
      <c r="AH685" s="127">
        <f t="shared" si="3574"/>
        <v>1.5000000000003031</v>
      </c>
      <c r="AI685" s="127">
        <f t="shared" si="3575"/>
        <v>1.3500000000002728</v>
      </c>
      <c r="AJ685" s="127">
        <f t="shared" si="3576"/>
        <v>0.74999999999954525</v>
      </c>
      <c r="AK685" s="127">
        <f t="shared" si="3577"/>
        <v>1.0833333333328787</v>
      </c>
      <c r="AL685" s="127">
        <f t="shared" si="3578"/>
        <v>0.24999999999954525</v>
      </c>
      <c r="AM685" s="127">
        <f t="shared" si="3579"/>
        <v>1.6666666666663632</v>
      </c>
      <c r="AN685" s="127">
        <f t="shared" si="3580"/>
        <v>2.9999999999996358</v>
      </c>
      <c r="AO685" s="127">
        <f t="shared" si="3581"/>
        <v>1</v>
      </c>
      <c r="AP685" s="127">
        <f t="shared" si="3582"/>
        <v>1.166666666667576</v>
      </c>
      <c r="AQ685" s="127">
        <f t="shared" si="3583"/>
        <v>4.1666666667045105E-2</v>
      </c>
      <c r="AR685" s="127">
        <f t="shared" si="3584"/>
        <v>2</v>
      </c>
      <c r="AS685" s="127">
        <f t="shared" si="3585"/>
        <v>2.1944444444437874</v>
      </c>
      <c r="AT685" s="127">
        <f t="shared" si="3586"/>
        <v>2.6666666666665453</v>
      </c>
      <c r="AU685" s="126"/>
      <c r="BA685" s="11">
        <f t="shared" si="3422"/>
        <v>0</v>
      </c>
      <c r="BB685" s="11">
        <f t="shared" si="3423"/>
        <v>2.2500000000004547</v>
      </c>
      <c r="BC685" s="12">
        <f t="shared" si="3424"/>
        <v>5</v>
      </c>
      <c r="BD685" s="13">
        <f t="shared" si="3425"/>
        <v>19.999999999999091</v>
      </c>
      <c r="BJ685" s="11">
        <f t="shared" si="3426"/>
        <v>-1.5000000000003031</v>
      </c>
      <c r="BK685" s="11">
        <f t="shared" si="3427"/>
        <v>-1.3500000000002728</v>
      </c>
      <c r="BL685" s="11">
        <f t="shared" si="3428"/>
        <v>-0.74999999999954525</v>
      </c>
      <c r="BM685" s="11">
        <f t="shared" si="3429"/>
        <v>-1.0833333333328787</v>
      </c>
      <c r="BN685" s="11">
        <f t="shared" si="3430"/>
        <v>-0.24999999999954525</v>
      </c>
      <c r="BO685" s="11">
        <f t="shared" si="3431"/>
        <v>-1.6666666666663632</v>
      </c>
      <c r="BP685" s="11">
        <f t="shared" si="3432"/>
        <v>-2.9999999999996358</v>
      </c>
      <c r="BQ685" s="126">
        <v>1</v>
      </c>
      <c r="BR685" s="11">
        <f t="shared" si="3433"/>
        <v>1.166666666667576</v>
      </c>
      <c r="BS685" s="11">
        <f t="shared" si="3434"/>
        <v>-4.1666666667045105E-2</v>
      </c>
      <c r="BT685" s="11">
        <f t="shared" si="3435"/>
        <v>-2</v>
      </c>
      <c r="BU685" s="11">
        <f t="shared" si="3436"/>
        <v>-2.1944444444437874</v>
      </c>
      <c r="BV685" s="11">
        <f t="shared" si="3437"/>
        <v>-2.6666666666665453</v>
      </c>
      <c r="BY685" s="126"/>
      <c r="BZ685" s="126"/>
      <c r="CA685" s="122">
        <f t="shared" si="3438"/>
        <v>-2.1944444444437874</v>
      </c>
      <c r="CB685" s="126">
        <f t="shared" si="3439"/>
        <v>1</v>
      </c>
      <c r="CC685" s="126">
        <f t="shared" si="3440"/>
        <v>0</v>
      </c>
      <c r="CD685" s="126">
        <f t="shared" si="3441"/>
        <v>0</v>
      </c>
      <c r="CE685" s="126">
        <f t="shared" si="3419"/>
        <v>0</v>
      </c>
      <c r="CF685" s="126">
        <f t="shared" si="3442"/>
        <v>0</v>
      </c>
      <c r="CG685" s="126" t="str">
        <f t="shared" si="3443"/>
        <v/>
      </c>
      <c r="CH685" s="126">
        <f t="shared" si="3444"/>
        <v>1</v>
      </c>
      <c r="CI685" s="126">
        <f t="shared" si="3445"/>
        <v>1</v>
      </c>
      <c r="CJ685" s="126" t="str">
        <f t="shared" si="3446"/>
        <v/>
      </c>
      <c r="CK685" s="126" t="str">
        <f t="shared" si="3447"/>
        <v/>
      </c>
      <c r="CL685" s="126">
        <f t="shared" si="3448"/>
        <v>1</v>
      </c>
      <c r="CM685" s="126">
        <f t="shared" si="3449"/>
        <v>1</v>
      </c>
      <c r="CN685" s="126">
        <f t="shared" si="3450"/>
        <v>1</v>
      </c>
      <c r="CO685" s="126" t="str">
        <f t="shared" si="3451"/>
        <v/>
      </c>
      <c r="CP685" s="126">
        <f t="shared" si="3452"/>
        <v>1</v>
      </c>
      <c r="CQ685" s="126" t="str">
        <f t="shared" si="3453"/>
        <v/>
      </c>
      <c r="CS685" s="126">
        <f t="shared" si="3454"/>
        <v>1</v>
      </c>
      <c r="CT685" s="126">
        <f t="shared" si="3455"/>
        <v>0</v>
      </c>
      <c r="CU685" s="126">
        <f t="shared" si="3456"/>
        <v>0</v>
      </c>
      <c r="CV685" s="126">
        <f t="shared" si="3420"/>
        <v>0</v>
      </c>
      <c r="CW685" s="126">
        <f t="shared" si="3457"/>
        <v>1</v>
      </c>
      <c r="CX685" s="126" t="str">
        <f t="shared" si="3458"/>
        <v/>
      </c>
      <c r="CY685" s="126" t="str">
        <f t="shared" si="3459"/>
        <v/>
      </c>
      <c r="CZ685" s="126" t="str">
        <f t="shared" si="3460"/>
        <v/>
      </c>
      <c r="DA685" s="126" t="str">
        <f t="shared" si="3461"/>
        <v/>
      </c>
      <c r="DB685" s="126">
        <f t="shared" si="3462"/>
        <v>0</v>
      </c>
      <c r="DC685" s="126">
        <f t="shared" si="3463"/>
        <v>1</v>
      </c>
      <c r="DD685" s="126" t="str">
        <f t="shared" si="3464"/>
        <v/>
      </c>
      <c r="DE685" s="126" t="str">
        <f t="shared" si="3465"/>
        <v/>
      </c>
      <c r="DF685" s="126"/>
      <c r="DG685" s="126">
        <f t="shared" si="3421"/>
        <v>1</v>
      </c>
      <c r="DH685" s="126">
        <f t="shared" si="3466"/>
        <v>0</v>
      </c>
      <c r="DI685" s="126">
        <f t="shared" si="3467"/>
        <v>0</v>
      </c>
      <c r="DJ685" s="126">
        <f t="shared" si="3468"/>
        <v>0</v>
      </c>
      <c r="DK685" s="126">
        <f t="shared" si="3469"/>
        <v>0</v>
      </c>
      <c r="DL685" s="126"/>
      <c r="DM685" s="126">
        <f t="shared" si="3470"/>
        <v>1</v>
      </c>
      <c r="DN685" s="126" t="str">
        <f t="shared" si="3471"/>
        <v/>
      </c>
      <c r="DO685" s="126" t="str">
        <f t="shared" si="3472"/>
        <v/>
      </c>
      <c r="DP685" s="126" t="str">
        <f t="shared" si="3473"/>
        <v/>
      </c>
      <c r="DQ685" s="126" t="str">
        <f t="shared" si="3474"/>
        <v/>
      </c>
      <c r="DR685" s="126" t="str">
        <f t="shared" si="3475"/>
        <v/>
      </c>
      <c r="DS685" s="126" t="str">
        <f t="shared" si="3476"/>
        <v/>
      </c>
      <c r="DT685" s="126" t="str">
        <f t="shared" si="3477"/>
        <v/>
      </c>
      <c r="DU685" s="126" t="str">
        <f t="shared" si="3478"/>
        <v/>
      </c>
      <c r="DV685" s="126">
        <f t="shared" si="3479"/>
        <v>0</v>
      </c>
      <c r="DW685" s="126">
        <f t="shared" si="3480"/>
        <v>0</v>
      </c>
      <c r="DX685" s="126" t="str">
        <f t="shared" si="3481"/>
        <v/>
      </c>
      <c r="DY685" s="126" t="str">
        <f t="shared" si="3482"/>
        <v/>
      </c>
      <c r="EA685" s="126">
        <f t="shared" si="3483"/>
        <v>1</v>
      </c>
      <c r="EB685" s="126">
        <f t="shared" si="3484"/>
        <v>0</v>
      </c>
      <c r="EC685" s="126">
        <f t="shared" si="3485"/>
        <v>0</v>
      </c>
      <c r="ED685" s="126">
        <f t="shared" si="3486"/>
        <v>0</v>
      </c>
      <c r="EF685" s="126">
        <f t="shared" si="3487"/>
        <v>1</v>
      </c>
      <c r="EG685" s="126">
        <f t="shared" si="3488"/>
        <v>0</v>
      </c>
      <c r="EH685" s="126">
        <f t="shared" si="3489"/>
        <v>0</v>
      </c>
      <c r="EI685" s="126">
        <f t="shared" si="3490"/>
        <v>0</v>
      </c>
      <c r="EK685" s="126">
        <f t="shared" si="3491"/>
        <v>1</v>
      </c>
      <c r="EL685" s="126">
        <f t="shared" si="3492"/>
        <v>1</v>
      </c>
      <c r="EM685" s="126">
        <f t="shared" si="3493"/>
        <v>1</v>
      </c>
      <c r="EO685" s="126">
        <f t="shared" si="3494"/>
        <v>1</v>
      </c>
      <c r="EP685" s="126">
        <f t="shared" si="3495"/>
        <v>1</v>
      </c>
      <c r="EQ685" s="126">
        <f t="shared" si="3496"/>
        <v>1</v>
      </c>
      <c r="ES685" s="126">
        <f t="shared" si="3497"/>
        <v>1</v>
      </c>
      <c r="ET685" s="126">
        <f t="shared" si="3498"/>
        <v>1</v>
      </c>
      <c r="EU685" s="126">
        <f t="shared" si="3499"/>
        <v>1</v>
      </c>
      <c r="EV685" s="126">
        <f t="shared" si="3500"/>
        <v>1</v>
      </c>
      <c r="EW685" s="126">
        <f t="shared" si="3501"/>
        <v>0</v>
      </c>
      <c r="EY685" s="126">
        <f t="shared" si="3502"/>
        <v>1</v>
      </c>
      <c r="EZ685" s="126">
        <f t="shared" si="3503"/>
        <v>1</v>
      </c>
      <c r="FA685" s="126">
        <f t="shared" si="3504"/>
        <v>1</v>
      </c>
      <c r="FC685" s="126">
        <f t="shared" si="3505"/>
        <v>1</v>
      </c>
      <c r="FD685" s="126">
        <f t="shared" si="3506"/>
        <v>1</v>
      </c>
      <c r="FE685" s="126"/>
      <c r="FF685" s="126">
        <f t="shared" si="3507"/>
        <v>1</v>
      </c>
      <c r="FG685" s="126">
        <f t="shared" si="3508"/>
        <v>1</v>
      </c>
      <c r="FH685" s="126">
        <f t="shared" si="3509"/>
        <v>1</v>
      </c>
      <c r="FI685" s="126">
        <f t="shared" si="3510"/>
        <v>0</v>
      </c>
      <c r="FJ685" s="126">
        <f t="shared" si="3511"/>
        <v>0</v>
      </c>
      <c r="FK685" s="126">
        <f t="shared" si="3512"/>
        <v>0</v>
      </c>
      <c r="FL685" s="126">
        <f t="shared" si="3513"/>
        <v>0</v>
      </c>
      <c r="FN685" s="126" t="str">
        <f t="shared" si="3514"/>
        <v/>
      </c>
      <c r="FO685" s="126" t="str">
        <f t="shared" si="3515"/>
        <v/>
      </c>
      <c r="FP685" s="126" t="str">
        <f t="shared" si="3516"/>
        <v/>
      </c>
      <c r="FV685" s="126">
        <f t="shared" si="3517"/>
        <v>1</v>
      </c>
      <c r="FW685" s="126">
        <f t="shared" si="3518"/>
        <v>1</v>
      </c>
      <c r="FX685" s="126">
        <f t="shared" si="3519"/>
        <v>0</v>
      </c>
      <c r="GA685" s="126">
        <f t="shared" si="3520"/>
        <v>0</v>
      </c>
      <c r="GB685" s="126">
        <f t="shared" si="3521"/>
        <v>1</v>
      </c>
      <c r="GC685" s="126">
        <f t="shared" si="3522"/>
        <v>1</v>
      </c>
      <c r="GD685" s="126">
        <f t="shared" si="3523"/>
        <v>1</v>
      </c>
      <c r="GE685" s="126">
        <f t="shared" si="3524"/>
        <v>0</v>
      </c>
      <c r="GF685" s="126">
        <f t="shared" si="3525"/>
        <v>0</v>
      </c>
      <c r="GG685" s="126">
        <f t="shared" si="3526"/>
        <v>0</v>
      </c>
      <c r="GI685" s="126">
        <f t="shared" si="3527"/>
        <v>0</v>
      </c>
      <c r="GK685" s="126">
        <f t="shared" si="3528"/>
        <v>1</v>
      </c>
      <c r="GL685" s="126">
        <f t="shared" si="3529"/>
        <v>0</v>
      </c>
      <c r="GM685" s="126">
        <f t="shared" si="3530"/>
        <v>0</v>
      </c>
      <c r="GN685" s="126">
        <f t="shared" si="3531"/>
        <v>0</v>
      </c>
      <c r="GO685" s="126">
        <f t="shared" si="3532"/>
        <v>1</v>
      </c>
      <c r="GP685" s="126">
        <f t="shared" si="3533"/>
        <v>1</v>
      </c>
      <c r="GQ685" s="126">
        <f t="shared" si="3534"/>
        <v>1</v>
      </c>
      <c r="GS685" s="126" t="str">
        <f t="shared" si="3535"/>
        <v/>
      </c>
      <c r="GT685" s="126" t="str">
        <f t="shared" si="3536"/>
        <v/>
      </c>
      <c r="GU685" s="126">
        <f t="shared" si="3537"/>
        <v>1</v>
      </c>
      <c r="GV685" s="126">
        <f t="shared" si="3538"/>
        <v>0</v>
      </c>
      <c r="GW685" s="126">
        <f t="shared" si="3539"/>
        <v>0</v>
      </c>
      <c r="GX685" s="126">
        <f t="shared" si="3540"/>
        <v>0</v>
      </c>
      <c r="GY685" s="126">
        <f t="shared" si="3541"/>
        <v>0</v>
      </c>
      <c r="GZ685" s="126"/>
      <c r="HA685" s="126">
        <f t="shared" si="3542"/>
        <v>0</v>
      </c>
      <c r="HB685" s="126">
        <f t="shared" si="3543"/>
        <v>0</v>
      </c>
      <c r="HC685" s="126">
        <f t="shared" si="3544"/>
        <v>0</v>
      </c>
      <c r="HD685" s="126">
        <f t="shared" si="3545"/>
        <v>0</v>
      </c>
      <c r="HE685" s="126">
        <f t="shared" si="3546"/>
        <v>0</v>
      </c>
      <c r="HF685" s="126">
        <f t="shared" si="3547"/>
        <v>0</v>
      </c>
      <c r="HH685" s="126">
        <f t="shared" si="3548"/>
        <v>0</v>
      </c>
      <c r="HI685" s="126">
        <f t="shared" si="3549"/>
        <v>0</v>
      </c>
      <c r="HJ685" s="126">
        <f t="shared" si="3550"/>
        <v>0</v>
      </c>
      <c r="HK685" s="126">
        <f t="shared" si="3551"/>
        <v>0</v>
      </c>
      <c r="HL685" s="126">
        <f t="shared" si="3552"/>
        <v>0</v>
      </c>
      <c r="HM685" s="126">
        <f t="shared" si="3553"/>
        <v>0</v>
      </c>
      <c r="HO685" s="126">
        <f t="shared" si="3554"/>
        <v>1</v>
      </c>
      <c r="HP685" s="126" t="str">
        <f t="shared" si="3555"/>
        <v/>
      </c>
      <c r="HQ685" s="126">
        <f t="shared" si="3556"/>
        <v>1</v>
      </c>
      <c r="HR685" s="122" t="str">
        <f t="shared" si="3557"/>
        <v/>
      </c>
      <c r="HS685" s="126">
        <f t="shared" si="3558"/>
        <v>1</v>
      </c>
      <c r="HT685" s="122" t="str">
        <f t="shared" si="3559"/>
        <v/>
      </c>
      <c r="HU685" s="122" t="str">
        <f t="shared" si="3560"/>
        <v/>
      </c>
      <c r="HV685" s="126" t="str">
        <f t="shared" si="3561"/>
        <v/>
      </c>
      <c r="HW685" s="126" t="str">
        <f t="shared" si="3562"/>
        <v/>
      </c>
      <c r="HX685" s="126" t="str">
        <f t="shared" si="3563"/>
        <v/>
      </c>
      <c r="HZ685" s="126">
        <f t="shared" si="3564"/>
        <v>1</v>
      </c>
      <c r="IA685" s="126" t="str">
        <f t="shared" si="3565"/>
        <v/>
      </c>
      <c r="IB685" s="126">
        <f t="shared" si="3566"/>
        <v>1</v>
      </c>
      <c r="IC685" s="126" t="str">
        <f t="shared" si="3567"/>
        <v/>
      </c>
      <c r="ID685" s="126">
        <f t="shared" si="3568"/>
        <v>1</v>
      </c>
      <c r="IE685" s="126" t="str">
        <f t="shared" si="3569"/>
        <v/>
      </c>
      <c r="IF685" s="126" t="str">
        <f t="shared" si="3570"/>
        <v/>
      </c>
      <c r="IG685" s="126" t="str">
        <f t="shared" si="3571"/>
        <v/>
      </c>
      <c r="IH685" s="126" t="str">
        <f t="shared" si="3572"/>
        <v/>
      </c>
      <c r="II685" s="126" t="str">
        <f t="shared" si="3573"/>
        <v/>
      </c>
      <c r="IO685" s="128"/>
      <c r="IP685" s="128"/>
      <c r="IQ685" s="127"/>
      <c r="IR685" s="127"/>
      <c r="IX685" s="6"/>
      <c r="IY685" s="6"/>
      <c r="IZ685" s="7"/>
      <c r="JA685" s="7"/>
      <c r="JG685" s="12"/>
      <c r="JH685" s="12"/>
      <c r="JI685" s="13"/>
      <c r="JJ685" s="13"/>
      <c r="JN685" s="6"/>
      <c r="JO685" s="6"/>
      <c r="JQ685" s="11"/>
      <c r="JR685" s="11"/>
      <c r="JS685" s="12"/>
      <c r="JT685" s="13"/>
      <c r="JU685" s="12"/>
      <c r="JV685" s="12"/>
      <c r="JW685" s="97"/>
      <c r="JX685" s="13"/>
      <c r="JY685" s="13"/>
      <c r="JZ685" s="97"/>
      <c r="KA685" s="97"/>
      <c r="KB685" s="11"/>
      <c r="KC685" s="11"/>
      <c r="KD685" s="11"/>
      <c r="KE685" s="11"/>
    </row>
    <row r="686" spans="1:291" s="122" customFormat="1" x14ac:dyDescent="0.2">
      <c r="A686" s="146">
        <f t="shared" si="2545"/>
        <v>686</v>
      </c>
      <c r="C686" s="2">
        <v>43096</v>
      </c>
      <c r="D686" s="126"/>
      <c r="E686" s="126"/>
      <c r="F686" s="126"/>
      <c r="G686" s="128">
        <v>107.017</v>
      </c>
      <c r="H686" s="128">
        <v>116.045</v>
      </c>
      <c r="I686" s="128">
        <v>123.315</v>
      </c>
      <c r="J686" s="127">
        <v>152.30000000000001</v>
      </c>
      <c r="K686" s="126"/>
      <c r="P686" s="128">
        <f t="shared" si="3587"/>
        <v>3425.7499999999995</v>
      </c>
      <c r="Q686" s="5">
        <f t="shared" si="3588"/>
        <v>3716.5</v>
      </c>
      <c r="R686" s="6">
        <f t="shared" si="3589"/>
        <v>3967.5</v>
      </c>
      <c r="S686" s="7">
        <f t="shared" si="3590"/>
        <v>4894.0000000000009</v>
      </c>
      <c r="Y686" s="127">
        <f t="shared" si="3591"/>
        <v>1.7499999999995453</v>
      </c>
      <c r="Z686" s="126">
        <f t="shared" si="3592"/>
        <v>5.75</v>
      </c>
      <c r="AA686" s="126">
        <f t="shared" si="3593"/>
        <v>11.499999999999545</v>
      </c>
      <c r="AB686" s="126">
        <f t="shared" si="3594"/>
        <v>42.000000000001819</v>
      </c>
      <c r="AC686" s="126"/>
      <c r="AD686" s="126"/>
      <c r="AE686" s="126"/>
      <c r="AF686" s="126"/>
      <c r="AG686" s="126"/>
      <c r="AH686" s="127">
        <f t="shared" si="3574"/>
        <v>0.33333333333424298</v>
      </c>
      <c r="AI686" s="127">
        <f t="shared" si="3575"/>
        <v>4.9999999999090772E-2</v>
      </c>
      <c r="AJ686" s="127">
        <f t="shared" si="3576"/>
        <v>1.1499999999997268</v>
      </c>
      <c r="AK686" s="127">
        <f t="shared" si="3577"/>
        <v>1.9166666666663632</v>
      </c>
      <c r="AL686" s="127">
        <f t="shared" si="3578"/>
        <v>2.2737367544323206E-13</v>
      </c>
      <c r="AM686" s="127">
        <f t="shared" si="3579"/>
        <v>2.5000000000010605</v>
      </c>
      <c r="AN686" s="127">
        <f t="shared" si="3580"/>
        <v>5.3000000000011838</v>
      </c>
      <c r="AO686" s="127">
        <f t="shared" si="3581"/>
        <v>1</v>
      </c>
      <c r="AP686" s="127">
        <f t="shared" si="3582"/>
        <v>1.9999999999981812</v>
      </c>
      <c r="AQ686" s="127">
        <f t="shared" si="3583"/>
        <v>0.37499999999848432</v>
      </c>
      <c r="AR686" s="127">
        <f t="shared" si="3584"/>
        <v>1.100000000000728</v>
      </c>
      <c r="AS686" s="127">
        <f t="shared" si="3585"/>
        <v>3.5833333333337372</v>
      </c>
      <c r="AT686" s="127">
        <f t="shared" si="3586"/>
        <v>2.1000000000011516</v>
      </c>
      <c r="AU686" s="126"/>
      <c r="BA686" s="11">
        <f t="shared" si="3422"/>
        <v>1.7499999999995453</v>
      </c>
      <c r="BB686" s="11">
        <f t="shared" si="3423"/>
        <v>5.75</v>
      </c>
      <c r="BC686" s="12">
        <f t="shared" si="3424"/>
        <v>11.499999999999545</v>
      </c>
      <c r="BD686" s="13">
        <f t="shared" si="3425"/>
        <v>42.000000000001819</v>
      </c>
      <c r="BJ686" s="11">
        <f t="shared" si="3426"/>
        <v>-0.33333333333424298</v>
      </c>
      <c r="BK686" s="11">
        <f t="shared" si="3427"/>
        <v>4.9999999999090772E-2</v>
      </c>
      <c r="BL686" s="11">
        <f t="shared" si="3428"/>
        <v>-1.1499999999997268</v>
      </c>
      <c r="BM686" s="11">
        <f t="shared" si="3429"/>
        <v>-1.9166666666663632</v>
      </c>
      <c r="BN686" s="11">
        <f t="shared" si="3430"/>
        <v>2.2737367544323206E-13</v>
      </c>
      <c r="BO686" s="11">
        <f t="shared" si="3431"/>
        <v>-2.5000000000010605</v>
      </c>
      <c r="BP686" s="11">
        <f t="shared" si="3432"/>
        <v>-5.3000000000011838</v>
      </c>
      <c r="BQ686" s="126">
        <v>1</v>
      </c>
      <c r="BR686" s="11">
        <f t="shared" si="3433"/>
        <v>-1.9999999999981812</v>
      </c>
      <c r="BS686" s="11">
        <f t="shared" si="3434"/>
        <v>0.37499999999848432</v>
      </c>
      <c r="BT686" s="11">
        <f t="shared" si="3435"/>
        <v>-1.100000000000728</v>
      </c>
      <c r="BU686" s="11">
        <f t="shared" si="3436"/>
        <v>-3.5833333333337372</v>
      </c>
      <c r="BV686" s="11">
        <f t="shared" si="3437"/>
        <v>-2.1000000000011516</v>
      </c>
      <c r="BY686" s="126"/>
      <c r="BZ686" s="126"/>
      <c r="CA686" s="122">
        <f t="shared" si="3438"/>
        <v>-3.5833333333337372</v>
      </c>
      <c r="CB686" s="126">
        <f t="shared" si="3439"/>
        <v>1</v>
      </c>
      <c r="CC686" s="126">
        <f t="shared" si="3440"/>
        <v>1</v>
      </c>
      <c r="CD686" s="126">
        <f t="shared" si="3441"/>
        <v>1</v>
      </c>
      <c r="CE686" s="126">
        <f t="shared" si="3419"/>
        <v>1</v>
      </c>
      <c r="CF686" s="126">
        <f t="shared" si="3442"/>
        <v>1</v>
      </c>
      <c r="CG686" s="126">
        <f t="shared" si="3443"/>
        <v>0</v>
      </c>
      <c r="CH686" s="126">
        <f t="shared" si="3444"/>
        <v>0</v>
      </c>
      <c r="CI686" s="126">
        <f t="shared" si="3445"/>
        <v>0</v>
      </c>
      <c r="CJ686" s="126" t="str">
        <f t="shared" si="3446"/>
        <v/>
      </c>
      <c r="CK686" s="126" t="str">
        <f t="shared" si="3447"/>
        <v/>
      </c>
      <c r="CL686" s="126">
        <f t="shared" si="3448"/>
        <v>0</v>
      </c>
      <c r="CM686" s="126" t="str">
        <f t="shared" si="3449"/>
        <v/>
      </c>
      <c r="CN686" s="126" t="str">
        <f t="shared" si="3450"/>
        <v/>
      </c>
      <c r="CO686" s="126">
        <f t="shared" si="3451"/>
        <v>0</v>
      </c>
      <c r="CP686" s="126">
        <f t="shared" si="3452"/>
        <v>0</v>
      </c>
      <c r="CQ686" s="126" t="str">
        <f t="shared" si="3453"/>
        <v/>
      </c>
      <c r="CS686" s="126">
        <f t="shared" si="3454"/>
        <v>0</v>
      </c>
      <c r="CT686" s="126">
        <f t="shared" si="3455"/>
        <v>0</v>
      </c>
      <c r="CU686" s="126">
        <f t="shared" si="3456"/>
        <v>0</v>
      </c>
      <c r="CV686" s="126">
        <f t="shared" si="3420"/>
        <v>0</v>
      </c>
      <c r="CW686" s="126">
        <f t="shared" si="3457"/>
        <v>1</v>
      </c>
      <c r="CX686" s="126" t="str">
        <f t="shared" si="3458"/>
        <v/>
      </c>
      <c r="CY686" s="126" t="str">
        <f t="shared" si="3459"/>
        <v/>
      </c>
      <c r="CZ686" s="126" t="str">
        <f t="shared" si="3460"/>
        <v/>
      </c>
      <c r="DA686" s="126" t="str">
        <f t="shared" si="3461"/>
        <v/>
      </c>
      <c r="DB686" s="126">
        <f t="shared" si="3462"/>
        <v>0</v>
      </c>
      <c r="DC686" s="126">
        <f t="shared" si="3463"/>
        <v>1</v>
      </c>
      <c r="DD686" s="126" t="str">
        <f t="shared" si="3464"/>
        <v/>
      </c>
      <c r="DE686" s="126" t="str">
        <f t="shared" si="3465"/>
        <v/>
      </c>
      <c r="DF686" s="126"/>
      <c r="DG686" s="126">
        <f t="shared" si="3421"/>
        <v>0</v>
      </c>
      <c r="DH686" s="126">
        <f t="shared" si="3466"/>
        <v>0</v>
      </c>
      <c r="DI686" s="126">
        <f t="shared" si="3467"/>
        <v>0</v>
      </c>
      <c r="DJ686" s="126">
        <f t="shared" si="3468"/>
        <v>0</v>
      </c>
      <c r="DK686" s="126">
        <f t="shared" si="3469"/>
        <v>0</v>
      </c>
      <c r="DL686" s="126"/>
      <c r="DM686" s="126">
        <f t="shared" si="3470"/>
        <v>0</v>
      </c>
      <c r="DN686" s="126" t="str">
        <f t="shared" si="3471"/>
        <v/>
      </c>
      <c r="DO686" s="126" t="str">
        <f t="shared" si="3472"/>
        <v/>
      </c>
      <c r="DP686" s="126" t="str">
        <f t="shared" si="3473"/>
        <v/>
      </c>
      <c r="DQ686" s="126" t="str">
        <f t="shared" si="3474"/>
        <v/>
      </c>
      <c r="DR686" s="126" t="str">
        <f t="shared" si="3475"/>
        <v/>
      </c>
      <c r="DS686" s="126" t="str">
        <f t="shared" si="3476"/>
        <v/>
      </c>
      <c r="DT686" s="126" t="str">
        <f t="shared" si="3477"/>
        <v/>
      </c>
      <c r="DU686" s="126" t="str">
        <f t="shared" si="3478"/>
        <v/>
      </c>
      <c r="DV686" s="126">
        <f t="shared" si="3479"/>
        <v>0</v>
      </c>
      <c r="DW686" s="126">
        <f t="shared" si="3480"/>
        <v>0</v>
      </c>
      <c r="DX686" s="126" t="str">
        <f t="shared" si="3481"/>
        <v/>
      </c>
      <c r="DY686" s="126" t="str">
        <f t="shared" si="3482"/>
        <v/>
      </c>
      <c r="EA686" s="126">
        <f t="shared" si="3483"/>
        <v>0</v>
      </c>
      <c r="EB686" s="126">
        <f t="shared" si="3484"/>
        <v>0</v>
      </c>
      <c r="EC686" s="126">
        <f t="shared" si="3485"/>
        <v>0</v>
      </c>
      <c r="ED686" s="126">
        <f t="shared" si="3486"/>
        <v>0</v>
      </c>
      <c r="EF686" s="126">
        <f t="shared" si="3487"/>
        <v>1</v>
      </c>
      <c r="EG686" s="126">
        <f t="shared" si="3488"/>
        <v>1</v>
      </c>
      <c r="EH686" s="126">
        <f t="shared" si="3489"/>
        <v>1</v>
      </c>
      <c r="EI686" s="126">
        <f t="shared" si="3490"/>
        <v>1</v>
      </c>
      <c r="EK686" s="126">
        <f t="shared" si="3491"/>
        <v>1</v>
      </c>
      <c r="EL686" s="126">
        <f t="shared" si="3492"/>
        <v>1</v>
      </c>
      <c r="EM686" s="126">
        <f t="shared" si="3493"/>
        <v>1</v>
      </c>
      <c r="EO686" s="126">
        <f t="shared" si="3494"/>
        <v>1</v>
      </c>
      <c r="EP686" s="126">
        <f t="shared" si="3495"/>
        <v>1</v>
      </c>
      <c r="EQ686" s="126">
        <f t="shared" si="3496"/>
        <v>1</v>
      </c>
      <c r="ES686" s="126">
        <f t="shared" si="3497"/>
        <v>1</v>
      </c>
      <c r="ET686" s="126">
        <f t="shared" si="3498"/>
        <v>1</v>
      </c>
      <c r="EU686" s="126">
        <f t="shared" si="3499"/>
        <v>1</v>
      </c>
      <c r="EV686" s="126">
        <f t="shared" si="3500"/>
        <v>1</v>
      </c>
      <c r="EW686" s="126">
        <f t="shared" si="3501"/>
        <v>0</v>
      </c>
      <c r="EY686" s="126">
        <f t="shared" si="3502"/>
        <v>1</v>
      </c>
      <c r="EZ686" s="126">
        <f t="shared" si="3503"/>
        <v>1</v>
      </c>
      <c r="FA686" s="126">
        <f t="shared" si="3504"/>
        <v>1</v>
      </c>
      <c r="FC686" s="126">
        <f t="shared" si="3505"/>
        <v>1</v>
      </c>
      <c r="FD686" s="126">
        <f t="shared" si="3506"/>
        <v>1</v>
      </c>
      <c r="FE686" s="126"/>
      <c r="FF686" s="126">
        <f t="shared" si="3507"/>
        <v>0</v>
      </c>
      <c r="FG686" s="126">
        <f t="shared" si="3508"/>
        <v>0</v>
      </c>
      <c r="FH686" s="126">
        <f t="shared" si="3509"/>
        <v>0</v>
      </c>
      <c r="FI686" s="126" t="str">
        <f t="shared" si="3510"/>
        <v/>
      </c>
      <c r="FJ686" s="126" t="str">
        <f t="shared" si="3511"/>
        <v/>
      </c>
      <c r="FK686" s="126" t="str">
        <f t="shared" si="3512"/>
        <v/>
      </c>
      <c r="FL686" s="126" t="str">
        <f t="shared" si="3513"/>
        <v/>
      </c>
      <c r="FN686" s="126" t="str">
        <f t="shared" si="3514"/>
        <v/>
      </c>
      <c r="FO686" s="126" t="str">
        <f t="shared" si="3515"/>
        <v/>
      </c>
      <c r="FP686" s="126" t="str">
        <f t="shared" si="3516"/>
        <v/>
      </c>
      <c r="FV686" s="126">
        <f t="shared" si="3517"/>
        <v>0</v>
      </c>
      <c r="FW686" s="126">
        <f t="shared" si="3518"/>
        <v>1</v>
      </c>
      <c r="FX686" s="126">
        <f t="shared" si="3519"/>
        <v>1</v>
      </c>
      <c r="GA686" s="126">
        <f t="shared" si="3520"/>
        <v>0</v>
      </c>
      <c r="GB686" s="126">
        <f t="shared" si="3521"/>
        <v>0</v>
      </c>
      <c r="GC686" s="126">
        <f t="shared" si="3522"/>
        <v>0</v>
      </c>
      <c r="GD686" s="126">
        <f t="shared" si="3523"/>
        <v>0</v>
      </c>
      <c r="GE686" s="126">
        <f t="shared" si="3524"/>
        <v>0</v>
      </c>
      <c r="GF686" s="126">
        <f t="shared" si="3525"/>
        <v>1</v>
      </c>
      <c r="GG686" s="126">
        <f t="shared" si="3526"/>
        <v>1</v>
      </c>
      <c r="GI686" s="126">
        <f t="shared" si="3527"/>
        <v>0</v>
      </c>
      <c r="GK686" s="126">
        <f t="shared" si="3528"/>
        <v>1</v>
      </c>
      <c r="GL686" s="126">
        <f t="shared" si="3529"/>
        <v>1</v>
      </c>
      <c r="GM686" s="126">
        <f t="shared" si="3530"/>
        <v>1</v>
      </c>
      <c r="GN686" s="126">
        <f t="shared" si="3531"/>
        <v>1</v>
      </c>
      <c r="GO686" s="126">
        <f t="shared" si="3532"/>
        <v>1</v>
      </c>
      <c r="GP686" s="126">
        <f t="shared" si="3533"/>
        <v>0</v>
      </c>
      <c r="GQ686" s="126">
        <f t="shared" si="3534"/>
        <v>0</v>
      </c>
      <c r="GS686" s="126">
        <f t="shared" si="3535"/>
        <v>0</v>
      </c>
      <c r="GT686" s="126">
        <f t="shared" si="3536"/>
        <v>0</v>
      </c>
      <c r="GU686" s="126">
        <f t="shared" si="3537"/>
        <v>1</v>
      </c>
      <c r="GV686" s="126">
        <f t="shared" si="3538"/>
        <v>1</v>
      </c>
      <c r="GW686" s="126">
        <f t="shared" si="3539"/>
        <v>0</v>
      </c>
      <c r="GX686" s="126">
        <f t="shared" si="3540"/>
        <v>0</v>
      </c>
      <c r="GY686" s="126">
        <f t="shared" si="3541"/>
        <v>0</v>
      </c>
      <c r="GZ686" s="126"/>
      <c r="HA686" s="126">
        <f t="shared" si="3542"/>
        <v>1</v>
      </c>
      <c r="HB686" s="126">
        <f t="shared" si="3543"/>
        <v>0</v>
      </c>
      <c r="HC686" s="126">
        <f t="shared" si="3544"/>
        <v>0</v>
      </c>
      <c r="HD686" s="126">
        <f t="shared" si="3545"/>
        <v>0</v>
      </c>
      <c r="HE686" s="126">
        <f t="shared" si="3546"/>
        <v>0</v>
      </c>
      <c r="HF686" s="126">
        <f t="shared" si="3547"/>
        <v>0</v>
      </c>
      <c r="HH686" s="126">
        <f t="shared" si="3548"/>
        <v>0</v>
      </c>
      <c r="HI686" s="126">
        <f t="shared" si="3549"/>
        <v>0</v>
      </c>
      <c r="HJ686" s="126">
        <f t="shared" si="3550"/>
        <v>0</v>
      </c>
      <c r="HK686" s="126">
        <f t="shared" si="3551"/>
        <v>0</v>
      </c>
      <c r="HL686" s="126">
        <f t="shared" si="3552"/>
        <v>0</v>
      </c>
      <c r="HM686" s="126">
        <f t="shared" si="3553"/>
        <v>0</v>
      </c>
      <c r="HO686" s="126">
        <f t="shared" si="3554"/>
        <v>1</v>
      </c>
      <c r="HP686" s="126" t="str">
        <f t="shared" si="3555"/>
        <v/>
      </c>
      <c r="HQ686" s="126">
        <f t="shared" si="3556"/>
        <v>1</v>
      </c>
      <c r="HR686" s="122" t="str">
        <f t="shared" si="3557"/>
        <v/>
      </c>
      <c r="HS686" s="126">
        <f t="shared" si="3558"/>
        <v>1</v>
      </c>
      <c r="HT686" s="122" t="str">
        <f t="shared" si="3559"/>
        <v/>
      </c>
      <c r="HU686" s="122">
        <f t="shared" si="3560"/>
        <v>1</v>
      </c>
      <c r="HV686" s="126" t="str">
        <f t="shared" si="3561"/>
        <v/>
      </c>
      <c r="HW686" s="126" t="str">
        <f t="shared" si="3562"/>
        <v/>
      </c>
      <c r="HX686" s="126" t="str">
        <f t="shared" si="3563"/>
        <v/>
      </c>
      <c r="HZ686" s="126">
        <f t="shared" si="3564"/>
        <v>1</v>
      </c>
      <c r="IA686" s="126" t="str">
        <f t="shared" si="3565"/>
        <v/>
      </c>
      <c r="IB686" s="126">
        <f t="shared" si="3566"/>
        <v>1</v>
      </c>
      <c r="IC686" s="126" t="str">
        <f t="shared" si="3567"/>
        <v/>
      </c>
      <c r="ID686" s="126">
        <f t="shared" si="3568"/>
        <v>1</v>
      </c>
      <c r="IE686" s="126" t="str">
        <f t="shared" si="3569"/>
        <v/>
      </c>
      <c r="IF686" s="126">
        <f t="shared" si="3570"/>
        <v>1</v>
      </c>
      <c r="IG686" s="126" t="str">
        <f t="shared" si="3571"/>
        <v/>
      </c>
      <c r="IH686" s="126" t="str">
        <f t="shared" si="3572"/>
        <v/>
      </c>
      <c r="II686" s="126" t="str">
        <f t="shared" si="3573"/>
        <v/>
      </c>
      <c r="IO686" s="128"/>
      <c r="IP686" s="128"/>
      <c r="IQ686" s="127"/>
      <c r="IR686" s="127"/>
      <c r="IX686" s="6"/>
      <c r="IY686" s="6"/>
      <c r="IZ686" s="7"/>
      <c r="JA686" s="7"/>
      <c r="JG686" s="12"/>
      <c r="JH686" s="12"/>
      <c r="JI686" s="13"/>
      <c r="JJ686" s="13"/>
      <c r="JN686" s="6"/>
      <c r="JO686" s="6"/>
      <c r="JQ686" s="11"/>
      <c r="JR686" s="11"/>
      <c r="JS686" s="12"/>
      <c r="JT686" s="13"/>
      <c r="JU686" s="12"/>
      <c r="JV686" s="12"/>
      <c r="JW686" s="97"/>
      <c r="JX686" s="13"/>
      <c r="JY686" s="13"/>
      <c r="JZ686" s="97"/>
      <c r="KA686" s="97"/>
      <c r="KB686" s="11"/>
      <c r="KC686" s="11"/>
      <c r="KD686" s="11"/>
      <c r="KE686" s="11"/>
    </row>
    <row r="687" spans="1:291" s="122" customFormat="1" x14ac:dyDescent="0.2">
      <c r="A687" s="146">
        <f t="shared" si="2545"/>
        <v>687</v>
      </c>
      <c r="C687" s="2">
        <v>43097</v>
      </c>
      <c r="D687" s="126"/>
      <c r="E687" s="126"/>
      <c r="F687" s="126"/>
      <c r="G687" s="128">
        <v>107.00700000000001</v>
      </c>
      <c r="H687" s="128">
        <v>116.02200000000001</v>
      </c>
      <c r="I687" s="128">
        <v>123.27</v>
      </c>
      <c r="J687" s="127">
        <v>152.22999999999999</v>
      </c>
      <c r="K687" s="126"/>
      <c r="P687" s="128">
        <f t="shared" si="3587"/>
        <v>3424.7500000000005</v>
      </c>
      <c r="Q687" s="5">
        <f t="shared" si="3588"/>
        <v>3714.2500000000005</v>
      </c>
      <c r="R687" s="6">
        <f t="shared" si="3589"/>
        <v>3962.9999999999995</v>
      </c>
      <c r="S687" s="7">
        <f t="shared" si="3590"/>
        <v>4886.9999999999991</v>
      </c>
      <c r="Y687" s="127">
        <f t="shared" si="3591"/>
        <v>0.99999999999909051</v>
      </c>
      <c r="Z687" s="126">
        <f t="shared" si="3592"/>
        <v>2.2499999999995453</v>
      </c>
      <c r="AA687" s="126">
        <f t="shared" si="3593"/>
        <v>4.5000000000004547</v>
      </c>
      <c r="AB687" s="126">
        <f t="shared" si="3594"/>
        <v>7.000000000001819</v>
      </c>
      <c r="AC687" s="126"/>
      <c r="AD687" s="126"/>
      <c r="AE687" s="126"/>
      <c r="AF687" s="126"/>
      <c r="AG687" s="126"/>
      <c r="AH687" s="127">
        <f t="shared" si="3574"/>
        <v>0.4999999999984841</v>
      </c>
      <c r="AI687" s="127">
        <f t="shared" si="3575"/>
        <v>0.64999999999845381</v>
      </c>
      <c r="AJ687" s="127">
        <f t="shared" si="3576"/>
        <v>0.4500000000007276</v>
      </c>
      <c r="AK687" s="127">
        <f t="shared" si="3577"/>
        <v>0.75000000000075806</v>
      </c>
      <c r="AL687" s="127">
        <f t="shared" si="3578"/>
        <v>6.8212102632969618E-13</v>
      </c>
      <c r="AM687" s="127">
        <f t="shared" si="3579"/>
        <v>2.1666666666665151</v>
      </c>
      <c r="AN687" s="127">
        <f t="shared" si="3580"/>
        <v>1.6999999999997271</v>
      </c>
      <c r="AO687" s="127">
        <f t="shared" si="3581"/>
        <v>1</v>
      </c>
      <c r="AP687" s="127">
        <f t="shared" si="3582"/>
        <v>1.8333333333315145</v>
      </c>
      <c r="AQ687" s="127">
        <f t="shared" si="3583"/>
        <v>3.291666666667652</v>
      </c>
      <c r="AR687" s="127">
        <f t="shared" si="3584"/>
        <v>0.19999999999799911</v>
      </c>
      <c r="AS687" s="127">
        <f t="shared" si="3585"/>
        <v>0.69444444444358555</v>
      </c>
      <c r="AT687" s="127">
        <f t="shared" si="3586"/>
        <v>1.0666666666646052</v>
      </c>
      <c r="AU687" s="126"/>
      <c r="BA687" s="11">
        <f t="shared" si="3422"/>
        <v>-0.99999999999909051</v>
      </c>
      <c r="BB687" s="11">
        <f t="shared" si="3423"/>
        <v>-2.2499999999995453</v>
      </c>
      <c r="BC687" s="12">
        <f t="shared" si="3424"/>
        <v>-4.5000000000004547</v>
      </c>
      <c r="BD687" s="13">
        <f t="shared" si="3425"/>
        <v>-7.000000000001819</v>
      </c>
      <c r="BJ687" s="11">
        <f t="shared" si="3426"/>
        <v>-0.4999999999984841</v>
      </c>
      <c r="BK687" s="11">
        <f t="shared" si="3427"/>
        <v>-0.64999999999845381</v>
      </c>
      <c r="BL687" s="11">
        <f t="shared" si="3428"/>
        <v>0.4500000000007276</v>
      </c>
      <c r="BM687" s="11">
        <f t="shared" si="3429"/>
        <v>0.75000000000075806</v>
      </c>
      <c r="BN687" s="11">
        <f t="shared" si="3430"/>
        <v>6.8212102632969618E-13</v>
      </c>
      <c r="BO687" s="11">
        <f t="shared" si="3431"/>
        <v>-2.1666666666665151</v>
      </c>
      <c r="BP687" s="11">
        <f t="shared" si="3432"/>
        <v>-1.6999999999997271</v>
      </c>
      <c r="BQ687" s="126">
        <v>1</v>
      </c>
      <c r="BR687" s="11">
        <f t="shared" si="3433"/>
        <v>1.8333333333315145</v>
      </c>
      <c r="BS687" s="11">
        <f t="shared" si="3434"/>
        <v>-3.291666666667652</v>
      </c>
      <c r="BT687" s="11">
        <f t="shared" si="3435"/>
        <v>-0.19999999999799911</v>
      </c>
      <c r="BU687" s="11">
        <f t="shared" si="3436"/>
        <v>-0.69444444444358555</v>
      </c>
      <c r="BV687" s="11">
        <f t="shared" si="3437"/>
        <v>-1.0666666666646052</v>
      </c>
      <c r="BY687" s="126"/>
      <c r="BZ687" s="126"/>
      <c r="CA687" s="122">
        <f t="shared" si="3438"/>
        <v>-0.69444444444358555</v>
      </c>
      <c r="CB687" s="126">
        <f t="shared" si="3439"/>
        <v>1</v>
      </c>
      <c r="CC687" s="126">
        <f t="shared" si="3440"/>
        <v>1</v>
      </c>
      <c r="CD687" s="126">
        <f t="shared" si="3441"/>
        <v>1</v>
      </c>
      <c r="CE687" s="126">
        <f t="shared" si="3419"/>
        <v>1</v>
      </c>
      <c r="CF687" s="126">
        <f t="shared" si="3442"/>
        <v>1</v>
      </c>
      <c r="CG687" s="126">
        <f t="shared" si="3443"/>
        <v>1</v>
      </c>
      <c r="CH687" s="126" t="str">
        <f t="shared" si="3444"/>
        <v/>
      </c>
      <c r="CI687" s="126">
        <f t="shared" si="3445"/>
        <v>0</v>
      </c>
      <c r="CJ687" s="126">
        <f t="shared" si="3446"/>
        <v>0</v>
      </c>
      <c r="CK687" s="126" t="str">
        <f t="shared" si="3447"/>
        <v/>
      </c>
      <c r="CL687" s="126">
        <f t="shared" si="3448"/>
        <v>0</v>
      </c>
      <c r="CM687" s="126" t="str">
        <f t="shared" si="3449"/>
        <v/>
      </c>
      <c r="CN687" s="126" t="str">
        <f t="shared" si="3450"/>
        <v/>
      </c>
      <c r="CO687" s="126">
        <f t="shared" si="3451"/>
        <v>0</v>
      </c>
      <c r="CP687" s="126">
        <f t="shared" si="3452"/>
        <v>0</v>
      </c>
      <c r="CQ687" s="126" t="str">
        <f t="shared" si="3453"/>
        <v/>
      </c>
      <c r="CS687" s="126">
        <f t="shared" si="3454"/>
        <v>0</v>
      </c>
      <c r="CT687" s="126">
        <f t="shared" si="3455"/>
        <v>0</v>
      </c>
      <c r="CU687" s="126">
        <f t="shared" si="3456"/>
        <v>0</v>
      </c>
      <c r="CV687" s="126">
        <f t="shared" si="3420"/>
        <v>0</v>
      </c>
      <c r="CW687" s="126">
        <f t="shared" si="3457"/>
        <v>1</v>
      </c>
      <c r="CX687" s="126" t="str">
        <f t="shared" si="3458"/>
        <v/>
      </c>
      <c r="CY687" s="126" t="str">
        <f t="shared" si="3459"/>
        <v/>
      </c>
      <c r="CZ687" s="126" t="str">
        <f t="shared" si="3460"/>
        <v/>
      </c>
      <c r="DA687" s="126" t="str">
        <f t="shared" si="3461"/>
        <v/>
      </c>
      <c r="DB687" s="126">
        <f t="shared" si="3462"/>
        <v>1</v>
      </c>
      <c r="DC687" s="126" t="str">
        <f t="shared" si="3463"/>
        <v/>
      </c>
      <c r="DD687" s="126">
        <f t="shared" si="3464"/>
        <v>1</v>
      </c>
      <c r="DE687" s="126" t="str">
        <f t="shared" si="3465"/>
        <v/>
      </c>
      <c r="DF687" s="126"/>
      <c r="DG687" s="126">
        <f t="shared" si="3421"/>
        <v>1</v>
      </c>
      <c r="DH687" s="126">
        <f t="shared" si="3466"/>
        <v>1</v>
      </c>
      <c r="DI687" s="126">
        <f t="shared" si="3467"/>
        <v>1</v>
      </c>
      <c r="DJ687" s="126">
        <f t="shared" si="3468"/>
        <v>1</v>
      </c>
      <c r="DK687" s="126" t="str">
        <f t="shared" si="3469"/>
        <v/>
      </c>
      <c r="DL687" s="126"/>
      <c r="DM687" s="126" t="str">
        <f t="shared" si="3470"/>
        <v/>
      </c>
      <c r="DN687" s="126">
        <f t="shared" si="3471"/>
        <v>0</v>
      </c>
      <c r="DO687" s="126">
        <f t="shared" si="3472"/>
        <v>0</v>
      </c>
      <c r="DP687" s="126">
        <f t="shared" si="3473"/>
        <v>1</v>
      </c>
      <c r="DQ687" s="126">
        <f t="shared" si="3474"/>
        <v>0</v>
      </c>
      <c r="DR687" s="126">
        <f t="shared" si="3475"/>
        <v>0</v>
      </c>
      <c r="DS687" s="126">
        <f t="shared" si="3476"/>
        <v>0</v>
      </c>
      <c r="DT687" s="126">
        <f t="shared" si="3477"/>
        <v>0</v>
      </c>
      <c r="DU687" s="126">
        <f t="shared" si="3478"/>
        <v>0</v>
      </c>
      <c r="DV687" s="126">
        <f t="shared" si="3479"/>
        <v>1</v>
      </c>
      <c r="DW687" s="126">
        <f t="shared" si="3480"/>
        <v>0</v>
      </c>
      <c r="DX687" s="126" t="str">
        <f t="shared" si="3481"/>
        <v/>
      </c>
      <c r="DY687" s="126" t="str">
        <f t="shared" si="3482"/>
        <v/>
      </c>
      <c r="EA687" s="126">
        <f t="shared" si="3483"/>
        <v>1</v>
      </c>
      <c r="EB687" s="126">
        <f t="shared" si="3484"/>
        <v>1</v>
      </c>
      <c r="EC687" s="126">
        <f t="shared" si="3485"/>
        <v>1</v>
      </c>
      <c r="ED687" s="126">
        <f t="shared" si="3486"/>
        <v>1</v>
      </c>
      <c r="EF687" s="126">
        <f t="shared" si="3487"/>
        <v>1</v>
      </c>
      <c r="EG687" s="126">
        <f t="shared" si="3488"/>
        <v>1</v>
      </c>
      <c r="EH687" s="126">
        <f t="shared" si="3489"/>
        <v>1</v>
      </c>
      <c r="EI687" s="126">
        <f t="shared" si="3490"/>
        <v>1</v>
      </c>
      <c r="EK687" s="126">
        <f t="shared" si="3491"/>
        <v>1</v>
      </c>
      <c r="EL687" s="126">
        <f t="shared" si="3492"/>
        <v>1</v>
      </c>
      <c r="EM687" s="126">
        <f t="shared" si="3493"/>
        <v>1</v>
      </c>
      <c r="EO687" s="126">
        <f t="shared" si="3494"/>
        <v>1</v>
      </c>
      <c r="EP687" s="126">
        <f t="shared" si="3495"/>
        <v>1</v>
      </c>
      <c r="EQ687" s="126">
        <f t="shared" si="3496"/>
        <v>1</v>
      </c>
      <c r="ES687" s="126">
        <f t="shared" si="3497"/>
        <v>1</v>
      </c>
      <c r="ET687" s="126">
        <f t="shared" si="3498"/>
        <v>1</v>
      </c>
      <c r="EU687" s="126">
        <f t="shared" si="3499"/>
        <v>1</v>
      </c>
      <c r="EV687" s="126">
        <f t="shared" si="3500"/>
        <v>1</v>
      </c>
      <c r="EW687" s="126">
        <f t="shared" si="3501"/>
        <v>0</v>
      </c>
      <c r="EY687" s="126">
        <f t="shared" si="3502"/>
        <v>1</v>
      </c>
      <c r="EZ687" s="126">
        <f t="shared" si="3503"/>
        <v>1</v>
      </c>
      <c r="FA687" s="126">
        <f t="shared" si="3504"/>
        <v>1</v>
      </c>
      <c r="FC687" s="126">
        <f t="shared" si="3505"/>
        <v>0</v>
      </c>
      <c r="FD687" s="126" t="str">
        <f t="shared" si="3506"/>
        <v/>
      </c>
      <c r="FE687" s="126"/>
      <c r="FF687" s="126">
        <f t="shared" si="3507"/>
        <v>0</v>
      </c>
      <c r="FG687" s="126">
        <f t="shared" si="3508"/>
        <v>1</v>
      </c>
      <c r="FH687" s="126">
        <f t="shared" si="3509"/>
        <v>0</v>
      </c>
      <c r="FI687" s="126" t="str">
        <f t="shared" si="3510"/>
        <v/>
      </c>
      <c r="FJ687" s="126" t="str">
        <f t="shared" si="3511"/>
        <v/>
      </c>
      <c r="FK687" s="126" t="str">
        <f t="shared" si="3512"/>
        <v/>
      </c>
      <c r="FL687" s="126" t="str">
        <f t="shared" si="3513"/>
        <v/>
      </c>
      <c r="FN687" s="126" t="str">
        <f t="shared" si="3514"/>
        <v/>
      </c>
      <c r="FO687" s="126" t="str">
        <f t="shared" si="3515"/>
        <v/>
      </c>
      <c r="FP687" s="126" t="str">
        <f t="shared" si="3516"/>
        <v/>
      </c>
      <c r="FV687" s="126">
        <f t="shared" si="3517"/>
        <v>0</v>
      </c>
      <c r="FW687" s="126">
        <f t="shared" si="3518"/>
        <v>0</v>
      </c>
      <c r="FX687" s="126">
        <f t="shared" si="3519"/>
        <v>1</v>
      </c>
      <c r="GA687" s="126">
        <f t="shared" si="3520"/>
        <v>0</v>
      </c>
      <c r="GB687" s="126">
        <f t="shared" si="3521"/>
        <v>0</v>
      </c>
      <c r="GC687" s="126">
        <f t="shared" si="3522"/>
        <v>0</v>
      </c>
      <c r="GD687" s="126">
        <f t="shared" si="3523"/>
        <v>0</v>
      </c>
      <c r="GE687" s="126">
        <f t="shared" si="3524"/>
        <v>0</v>
      </c>
      <c r="GF687" s="126">
        <f t="shared" si="3525"/>
        <v>1</v>
      </c>
      <c r="GG687" s="126">
        <f t="shared" si="3526"/>
        <v>0</v>
      </c>
      <c r="GI687" s="126">
        <f t="shared" si="3527"/>
        <v>0</v>
      </c>
      <c r="GK687" s="126">
        <f t="shared" si="3528"/>
        <v>1</v>
      </c>
      <c r="GL687" s="126">
        <f t="shared" si="3529"/>
        <v>1</v>
      </c>
      <c r="GM687" s="126">
        <f t="shared" si="3530"/>
        <v>1</v>
      </c>
      <c r="GN687" s="126">
        <f t="shared" si="3531"/>
        <v>1</v>
      </c>
      <c r="GO687" s="126">
        <f t="shared" si="3532"/>
        <v>1</v>
      </c>
      <c r="GP687" s="126">
        <f t="shared" si="3533"/>
        <v>0</v>
      </c>
      <c r="GQ687" s="126">
        <f t="shared" si="3534"/>
        <v>1</v>
      </c>
      <c r="GS687" s="126" t="str">
        <f t="shared" si="3535"/>
        <v/>
      </c>
      <c r="GT687" s="126" t="str">
        <f t="shared" si="3536"/>
        <v/>
      </c>
      <c r="GU687" s="126">
        <f t="shared" si="3537"/>
        <v>0</v>
      </c>
      <c r="GV687" s="126">
        <f t="shared" si="3538"/>
        <v>0</v>
      </c>
      <c r="GW687" s="126">
        <f t="shared" si="3539"/>
        <v>0</v>
      </c>
      <c r="GX687" s="126">
        <f t="shared" si="3540"/>
        <v>0</v>
      </c>
      <c r="GY687" s="126">
        <f t="shared" si="3541"/>
        <v>0</v>
      </c>
      <c r="GZ687" s="126"/>
      <c r="HA687" s="126">
        <f t="shared" si="3542"/>
        <v>1</v>
      </c>
      <c r="HB687" s="126">
        <f t="shared" si="3543"/>
        <v>0</v>
      </c>
      <c r="HC687" s="126">
        <f t="shared" si="3544"/>
        <v>0</v>
      </c>
      <c r="HD687" s="126">
        <f t="shared" si="3545"/>
        <v>0</v>
      </c>
      <c r="HE687" s="126">
        <f t="shared" si="3546"/>
        <v>0</v>
      </c>
      <c r="HF687" s="126">
        <f t="shared" si="3547"/>
        <v>0</v>
      </c>
      <c r="HH687" s="126">
        <f t="shared" si="3548"/>
        <v>1</v>
      </c>
      <c r="HI687" s="126">
        <f t="shared" si="3549"/>
        <v>1</v>
      </c>
      <c r="HJ687" s="126">
        <f t="shared" si="3550"/>
        <v>0</v>
      </c>
      <c r="HK687" s="126">
        <f t="shared" si="3551"/>
        <v>0</v>
      </c>
      <c r="HL687" s="126">
        <f t="shared" si="3552"/>
        <v>0</v>
      </c>
      <c r="HM687" s="126">
        <f t="shared" si="3553"/>
        <v>0</v>
      </c>
      <c r="HO687" s="126" t="str">
        <f t="shared" si="3554"/>
        <v/>
      </c>
      <c r="HP687" s="126">
        <f t="shared" si="3555"/>
        <v>1</v>
      </c>
      <c r="HQ687" s="126" t="str">
        <f t="shared" si="3556"/>
        <v/>
      </c>
      <c r="HR687" s="122" t="str">
        <f t="shared" si="3557"/>
        <v/>
      </c>
      <c r="HS687" s="126" t="str">
        <f t="shared" si="3558"/>
        <v/>
      </c>
      <c r="HT687" s="122" t="str">
        <f t="shared" si="3559"/>
        <v/>
      </c>
      <c r="HU687" s="122" t="str">
        <f t="shared" si="3560"/>
        <v/>
      </c>
      <c r="HV687" s="126" t="str">
        <f t="shared" si="3561"/>
        <v/>
      </c>
      <c r="HW687" s="126" t="str">
        <f t="shared" si="3562"/>
        <v/>
      </c>
      <c r="HX687" s="126" t="str">
        <f t="shared" si="3563"/>
        <v/>
      </c>
      <c r="HZ687" s="126" t="str">
        <f t="shared" si="3564"/>
        <v/>
      </c>
      <c r="IA687" s="126">
        <f t="shared" si="3565"/>
        <v>0</v>
      </c>
      <c r="IB687" s="126" t="str">
        <f t="shared" si="3566"/>
        <v/>
      </c>
      <c r="IC687" s="126" t="str">
        <f t="shared" si="3567"/>
        <v/>
      </c>
      <c r="ID687" s="126" t="str">
        <f t="shared" si="3568"/>
        <v/>
      </c>
      <c r="IE687" s="126" t="str">
        <f t="shared" si="3569"/>
        <v/>
      </c>
      <c r="IF687" s="126" t="str">
        <f t="shared" si="3570"/>
        <v/>
      </c>
      <c r="IG687" s="126" t="str">
        <f t="shared" si="3571"/>
        <v/>
      </c>
      <c r="IH687" s="126" t="str">
        <f t="shared" si="3572"/>
        <v/>
      </c>
      <c r="II687" s="126" t="str">
        <f t="shared" si="3573"/>
        <v/>
      </c>
      <c r="IO687" s="128"/>
      <c r="IP687" s="128"/>
      <c r="IQ687" s="127"/>
      <c r="IR687" s="127"/>
      <c r="IX687" s="6"/>
      <c r="IY687" s="6"/>
      <c r="IZ687" s="7"/>
      <c r="JA687" s="7"/>
      <c r="JG687" s="12"/>
      <c r="JH687" s="12"/>
      <c r="JI687" s="13"/>
      <c r="JJ687" s="13"/>
      <c r="JN687" s="6"/>
      <c r="JO687" s="6"/>
      <c r="JQ687" s="11"/>
      <c r="JR687" s="11"/>
      <c r="JS687" s="12"/>
      <c r="JT687" s="13"/>
      <c r="JU687" s="12"/>
      <c r="JV687" s="12"/>
      <c r="JW687" s="97"/>
      <c r="JX687" s="13"/>
      <c r="JY687" s="13"/>
      <c r="JZ687" s="97"/>
      <c r="KA687" s="97"/>
      <c r="KB687" s="11"/>
      <c r="KC687" s="11"/>
      <c r="KD687" s="11"/>
      <c r="KE687" s="11"/>
    </row>
    <row r="688" spans="1:291" s="122" customFormat="1" x14ac:dyDescent="0.2">
      <c r="A688" s="146">
        <f t="shared" si="2545"/>
        <v>688</v>
      </c>
      <c r="C688" s="2">
        <v>43463</v>
      </c>
      <c r="D688" s="126"/>
      <c r="E688" s="126"/>
      <c r="F688" s="126"/>
      <c r="G688" s="128">
        <v>107.017</v>
      </c>
      <c r="H688" s="128">
        <v>116.05200000000001</v>
      </c>
      <c r="I688" s="128">
        <v>124.015</v>
      </c>
      <c r="J688" s="127">
        <v>153</v>
      </c>
      <c r="K688" s="126"/>
      <c r="P688" s="128">
        <f t="shared" si="3587"/>
        <v>3425.7499999999995</v>
      </c>
      <c r="Q688" s="5">
        <f t="shared" si="3588"/>
        <v>3717.2500000000005</v>
      </c>
      <c r="R688" s="6">
        <f t="shared" si="3589"/>
        <v>3969.5</v>
      </c>
      <c r="S688" s="7">
        <f t="shared" si="3590"/>
        <v>4896</v>
      </c>
      <c r="Y688" s="127">
        <f t="shared" si="3591"/>
        <v>0.99999999999909051</v>
      </c>
      <c r="Z688" s="126">
        <f t="shared" si="3592"/>
        <v>3</v>
      </c>
      <c r="AA688" s="126">
        <f t="shared" si="3593"/>
        <v>6.5000000000004547</v>
      </c>
      <c r="AB688" s="126">
        <f t="shared" si="3594"/>
        <v>9.0000000000009095</v>
      </c>
      <c r="AC688" s="126"/>
      <c r="AD688" s="126"/>
      <c r="AE688" s="126"/>
      <c r="AF688" s="126"/>
      <c r="AG688" s="126"/>
      <c r="AH688" s="127">
        <f t="shared" si="3574"/>
        <v>1.8189894035458565E-12</v>
      </c>
      <c r="AI688" s="127">
        <f t="shared" si="3575"/>
        <v>0.19999999999818119</v>
      </c>
      <c r="AJ688" s="127">
        <f t="shared" si="3576"/>
        <v>0.90000000000027258</v>
      </c>
      <c r="AK688" s="127">
        <f t="shared" si="3577"/>
        <v>1.3333333333336368</v>
      </c>
      <c r="AL688" s="127">
        <f t="shared" si="3578"/>
        <v>0.25000000000022737</v>
      </c>
      <c r="AM688" s="127">
        <f t="shared" si="3579"/>
        <v>3.5000000000001514</v>
      </c>
      <c r="AN688" s="127">
        <f t="shared" si="3580"/>
        <v>2.9000000000000909</v>
      </c>
      <c r="AO688" s="127">
        <f t="shared" si="3581"/>
        <v>1</v>
      </c>
      <c r="AP688" s="127">
        <f t="shared" si="3582"/>
        <v>1.6666666666639389</v>
      </c>
      <c r="AQ688" s="127">
        <f t="shared" si="3583"/>
        <v>5.5000000000006066</v>
      </c>
      <c r="AR688" s="127">
        <f t="shared" si="3584"/>
        <v>0.60000000000200071</v>
      </c>
      <c r="AS688" s="127">
        <f t="shared" si="3585"/>
        <v>0.99999999999979794</v>
      </c>
      <c r="AT688" s="127">
        <f t="shared" si="3586"/>
        <v>0.79999999999805982</v>
      </c>
      <c r="AU688" s="126"/>
      <c r="BA688" s="11">
        <f t="shared" si="3422"/>
        <v>0.99999999999909051</v>
      </c>
      <c r="BB688" s="11">
        <f t="shared" si="3423"/>
        <v>3</v>
      </c>
      <c r="BC688" s="12">
        <f t="shared" si="3424"/>
        <v>6.5000000000004547</v>
      </c>
      <c r="BD688" s="13">
        <f t="shared" si="3425"/>
        <v>9.0000000000009095</v>
      </c>
      <c r="BJ688" s="11">
        <f t="shared" si="3426"/>
        <v>-1.8189894035458565E-12</v>
      </c>
      <c r="BK688" s="11">
        <f t="shared" si="3427"/>
        <v>0.19999999999818119</v>
      </c>
      <c r="BL688" s="11">
        <f t="shared" si="3428"/>
        <v>-0.90000000000027258</v>
      </c>
      <c r="BM688" s="11">
        <f t="shared" si="3429"/>
        <v>-1.3333333333336368</v>
      </c>
      <c r="BN688" s="11">
        <f t="shared" si="3430"/>
        <v>-0.25000000000022737</v>
      </c>
      <c r="BO688" s="11">
        <f t="shared" si="3431"/>
        <v>3.5000000000001514</v>
      </c>
      <c r="BP688" s="11">
        <f t="shared" si="3432"/>
        <v>2.9000000000000909</v>
      </c>
      <c r="BQ688" s="126">
        <v>1</v>
      </c>
      <c r="BR688" s="11">
        <f t="shared" si="3433"/>
        <v>-1.6666666666639389</v>
      </c>
      <c r="BS688" s="11">
        <f t="shared" si="3434"/>
        <v>5.5000000000006066</v>
      </c>
      <c r="BT688" s="11">
        <f t="shared" si="3435"/>
        <v>-0.60000000000200071</v>
      </c>
      <c r="BU688" s="11">
        <f t="shared" si="3436"/>
        <v>0.99999999999979794</v>
      </c>
      <c r="BV688" s="11">
        <f t="shared" si="3437"/>
        <v>0.79999999999805982</v>
      </c>
      <c r="BY688" s="126"/>
      <c r="BZ688" s="126"/>
      <c r="CA688" s="122">
        <f t="shared" si="3438"/>
        <v>0.99999999999979794</v>
      </c>
      <c r="CB688" s="126">
        <f t="shared" si="3439"/>
        <v>1</v>
      </c>
      <c r="CC688" s="126">
        <f t="shared" si="3440"/>
        <v>1</v>
      </c>
      <c r="CD688" s="126">
        <f t="shared" si="3441"/>
        <v>1</v>
      </c>
      <c r="CE688" s="126">
        <f t="shared" si="3419"/>
        <v>1</v>
      </c>
      <c r="CF688" s="126">
        <f t="shared" si="3442"/>
        <v>1</v>
      </c>
      <c r="CG688" s="126">
        <f t="shared" si="3443"/>
        <v>1</v>
      </c>
      <c r="CH688" s="126" t="str">
        <f t="shared" si="3444"/>
        <v/>
      </c>
      <c r="CI688" s="126">
        <f t="shared" si="3445"/>
        <v>0</v>
      </c>
      <c r="CJ688" s="126">
        <f t="shared" si="3446"/>
        <v>0</v>
      </c>
      <c r="CK688" s="126" t="str">
        <f t="shared" si="3447"/>
        <v/>
      </c>
      <c r="CL688" s="126">
        <f t="shared" si="3448"/>
        <v>0</v>
      </c>
      <c r="CM688" s="126" t="str">
        <f t="shared" si="3449"/>
        <v/>
      </c>
      <c r="CN688" s="126" t="str">
        <f t="shared" si="3450"/>
        <v/>
      </c>
      <c r="CO688" s="126">
        <f t="shared" si="3451"/>
        <v>0</v>
      </c>
      <c r="CP688" s="126">
        <f t="shared" si="3452"/>
        <v>0</v>
      </c>
      <c r="CQ688" s="126" t="str">
        <f t="shared" si="3453"/>
        <v/>
      </c>
      <c r="CS688" s="126">
        <f t="shared" si="3454"/>
        <v>0</v>
      </c>
      <c r="CT688" s="126">
        <f t="shared" si="3455"/>
        <v>0</v>
      </c>
      <c r="CU688" s="126">
        <f t="shared" si="3456"/>
        <v>0</v>
      </c>
      <c r="CV688" s="126">
        <f t="shared" si="3420"/>
        <v>0</v>
      </c>
      <c r="CW688" s="126">
        <f t="shared" si="3457"/>
        <v>1</v>
      </c>
      <c r="CX688" s="126" t="str">
        <f t="shared" si="3458"/>
        <v/>
      </c>
      <c r="CY688" s="126" t="str">
        <f t="shared" si="3459"/>
        <v/>
      </c>
      <c r="CZ688" s="126" t="str">
        <f t="shared" si="3460"/>
        <v/>
      </c>
      <c r="DA688" s="126" t="str">
        <f t="shared" si="3461"/>
        <v/>
      </c>
      <c r="DB688" s="126">
        <f t="shared" si="3462"/>
        <v>1</v>
      </c>
      <c r="DC688" s="126" t="str">
        <f t="shared" si="3463"/>
        <v/>
      </c>
      <c r="DD688" s="126">
        <f t="shared" si="3464"/>
        <v>1</v>
      </c>
      <c r="DE688" s="126" t="str">
        <f t="shared" si="3465"/>
        <v/>
      </c>
      <c r="DF688" s="126"/>
      <c r="DG688" s="126">
        <f t="shared" si="3421"/>
        <v>1</v>
      </c>
      <c r="DH688" s="126">
        <f t="shared" si="3466"/>
        <v>1</v>
      </c>
      <c r="DI688" s="126">
        <f t="shared" si="3467"/>
        <v>1</v>
      </c>
      <c r="DJ688" s="126">
        <f t="shared" si="3468"/>
        <v>1</v>
      </c>
      <c r="DK688" s="126" t="str">
        <f t="shared" si="3469"/>
        <v/>
      </c>
      <c r="DL688" s="126"/>
      <c r="DM688" s="126" t="str">
        <f t="shared" si="3470"/>
        <v/>
      </c>
      <c r="DN688" s="126">
        <f t="shared" si="3471"/>
        <v>0</v>
      </c>
      <c r="DO688" s="126">
        <f t="shared" si="3472"/>
        <v>0</v>
      </c>
      <c r="DP688" s="126">
        <f t="shared" si="3473"/>
        <v>1</v>
      </c>
      <c r="DQ688" s="126">
        <f t="shared" si="3474"/>
        <v>0</v>
      </c>
      <c r="DR688" s="126">
        <f t="shared" si="3475"/>
        <v>0</v>
      </c>
      <c r="DS688" s="126">
        <f t="shared" si="3476"/>
        <v>1</v>
      </c>
      <c r="DT688" s="126">
        <f t="shared" si="3477"/>
        <v>0</v>
      </c>
      <c r="DU688" s="126">
        <f t="shared" si="3478"/>
        <v>0</v>
      </c>
      <c r="DV688" s="126">
        <f t="shared" si="3479"/>
        <v>1</v>
      </c>
      <c r="DW688" s="126">
        <f t="shared" si="3480"/>
        <v>0</v>
      </c>
      <c r="DX688" s="126" t="str">
        <f t="shared" si="3481"/>
        <v/>
      </c>
      <c r="DY688" s="126" t="str">
        <f t="shared" si="3482"/>
        <v/>
      </c>
      <c r="EA688" s="126">
        <f t="shared" si="3483"/>
        <v>1</v>
      </c>
      <c r="EB688" s="126">
        <f t="shared" si="3484"/>
        <v>1</v>
      </c>
      <c r="EC688" s="126">
        <f t="shared" si="3485"/>
        <v>1</v>
      </c>
      <c r="ED688" s="126">
        <f t="shared" si="3486"/>
        <v>1</v>
      </c>
      <c r="EF688" s="126">
        <f t="shared" si="3487"/>
        <v>1</v>
      </c>
      <c r="EG688" s="126">
        <f t="shared" si="3488"/>
        <v>1</v>
      </c>
      <c r="EH688" s="126">
        <f t="shared" si="3489"/>
        <v>1</v>
      </c>
      <c r="EI688" s="126">
        <f t="shared" si="3490"/>
        <v>1</v>
      </c>
      <c r="EK688" s="126">
        <f t="shared" si="3491"/>
        <v>1</v>
      </c>
      <c r="EL688" s="126">
        <f t="shared" si="3492"/>
        <v>1</v>
      </c>
      <c r="EM688" s="126">
        <f t="shared" si="3493"/>
        <v>1</v>
      </c>
      <c r="EO688" s="126">
        <f t="shared" si="3494"/>
        <v>1</v>
      </c>
      <c r="EP688" s="126">
        <f t="shared" si="3495"/>
        <v>1</v>
      </c>
      <c r="EQ688" s="126">
        <f t="shared" si="3496"/>
        <v>1</v>
      </c>
      <c r="ES688" s="126">
        <f t="shared" si="3497"/>
        <v>1</v>
      </c>
      <c r="ET688" s="126">
        <f t="shared" si="3498"/>
        <v>1</v>
      </c>
      <c r="EU688" s="126">
        <f t="shared" si="3499"/>
        <v>1</v>
      </c>
      <c r="EV688" s="126">
        <f t="shared" si="3500"/>
        <v>1</v>
      </c>
      <c r="EW688" s="126">
        <f t="shared" si="3501"/>
        <v>0</v>
      </c>
      <c r="EY688" s="126">
        <f t="shared" si="3502"/>
        <v>1</v>
      </c>
      <c r="EZ688" s="126">
        <f t="shared" si="3503"/>
        <v>1</v>
      </c>
      <c r="FA688" s="126">
        <f t="shared" si="3504"/>
        <v>1</v>
      </c>
      <c r="FC688" s="126">
        <f t="shared" si="3505"/>
        <v>0</v>
      </c>
      <c r="FD688" s="126" t="str">
        <f t="shared" si="3506"/>
        <v/>
      </c>
      <c r="FE688" s="126"/>
      <c r="FF688" s="126">
        <f t="shared" si="3507"/>
        <v>0</v>
      </c>
      <c r="FG688" s="126">
        <f t="shared" si="3508"/>
        <v>1</v>
      </c>
      <c r="FH688" s="126">
        <f t="shared" si="3509"/>
        <v>0</v>
      </c>
      <c r="FI688" s="126" t="str">
        <f t="shared" si="3510"/>
        <v/>
      </c>
      <c r="FJ688" s="126" t="str">
        <f t="shared" si="3511"/>
        <v/>
      </c>
      <c r="FK688" s="126" t="str">
        <f t="shared" si="3512"/>
        <v/>
      </c>
      <c r="FL688" s="126" t="str">
        <f t="shared" si="3513"/>
        <v/>
      </c>
      <c r="FN688" s="126" t="str">
        <f t="shared" si="3514"/>
        <v/>
      </c>
      <c r="FO688" s="126" t="str">
        <f t="shared" si="3515"/>
        <v/>
      </c>
      <c r="FP688" s="126" t="str">
        <f t="shared" si="3516"/>
        <v/>
      </c>
      <c r="FV688" s="126">
        <f t="shared" si="3517"/>
        <v>0</v>
      </c>
      <c r="FW688" s="126">
        <f t="shared" si="3518"/>
        <v>0</v>
      </c>
      <c r="FX688" s="126">
        <f t="shared" si="3519"/>
        <v>0</v>
      </c>
      <c r="GA688" s="126">
        <f t="shared" si="3520"/>
        <v>0</v>
      </c>
      <c r="GB688" s="126">
        <f t="shared" si="3521"/>
        <v>0</v>
      </c>
      <c r="GC688" s="126">
        <f t="shared" si="3522"/>
        <v>0</v>
      </c>
      <c r="GD688" s="126">
        <f t="shared" si="3523"/>
        <v>0</v>
      </c>
      <c r="GE688" s="126">
        <f t="shared" si="3524"/>
        <v>0</v>
      </c>
      <c r="GF688" s="126">
        <f t="shared" si="3525"/>
        <v>1</v>
      </c>
      <c r="GG688" s="126">
        <f t="shared" si="3526"/>
        <v>0</v>
      </c>
      <c r="GI688" s="126">
        <f t="shared" si="3527"/>
        <v>0</v>
      </c>
      <c r="GK688" s="126">
        <f t="shared" si="3528"/>
        <v>1</v>
      </c>
      <c r="GL688" s="126">
        <f t="shared" si="3529"/>
        <v>1</v>
      </c>
      <c r="GM688" s="126">
        <f t="shared" si="3530"/>
        <v>1</v>
      </c>
      <c r="GN688" s="126">
        <f t="shared" si="3531"/>
        <v>1</v>
      </c>
      <c r="GO688" s="126">
        <f t="shared" si="3532"/>
        <v>1</v>
      </c>
      <c r="GP688" s="126">
        <f t="shared" si="3533"/>
        <v>0</v>
      </c>
      <c r="GQ688" s="126">
        <f t="shared" si="3534"/>
        <v>1</v>
      </c>
      <c r="GS688" s="126" t="str">
        <f t="shared" si="3535"/>
        <v/>
      </c>
      <c r="GT688" s="126" t="str">
        <f t="shared" si="3536"/>
        <v/>
      </c>
      <c r="GU688" s="126">
        <f t="shared" si="3537"/>
        <v>1</v>
      </c>
      <c r="GV688" s="126">
        <f t="shared" si="3538"/>
        <v>0</v>
      </c>
      <c r="GW688" s="126">
        <f t="shared" si="3539"/>
        <v>0</v>
      </c>
      <c r="GX688" s="126">
        <f t="shared" si="3540"/>
        <v>0</v>
      </c>
      <c r="GY688" s="126">
        <f t="shared" si="3541"/>
        <v>0</v>
      </c>
      <c r="GZ688" s="126"/>
      <c r="HA688" s="126">
        <f t="shared" si="3542"/>
        <v>1</v>
      </c>
      <c r="HB688" s="126">
        <f t="shared" si="3543"/>
        <v>0</v>
      </c>
      <c r="HC688" s="126">
        <f t="shared" si="3544"/>
        <v>0</v>
      </c>
      <c r="HD688" s="126">
        <f t="shared" si="3545"/>
        <v>0</v>
      </c>
      <c r="HE688" s="126">
        <f t="shared" si="3546"/>
        <v>0</v>
      </c>
      <c r="HF688" s="126">
        <f t="shared" si="3547"/>
        <v>0</v>
      </c>
      <c r="HH688" s="126">
        <f t="shared" si="3548"/>
        <v>1</v>
      </c>
      <c r="HI688" s="126">
        <f t="shared" si="3549"/>
        <v>1</v>
      </c>
      <c r="HJ688" s="126">
        <f t="shared" si="3550"/>
        <v>1</v>
      </c>
      <c r="HK688" s="126">
        <f t="shared" si="3551"/>
        <v>0</v>
      </c>
      <c r="HL688" s="126">
        <f t="shared" si="3552"/>
        <v>0</v>
      </c>
      <c r="HM688" s="126">
        <f t="shared" si="3553"/>
        <v>0</v>
      </c>
      <c r="HO688" s="126">
        <f t="shared" si="3554"/>
        <v>1</v>
      </c>
      <c r="HP688" s="126" t="str">
        <f t="shared" si="3555"/>
        <v/>
      </c>
      <c r="HQ688" s="126" t="str">
        <f t="shared" si="3556"/>
        <v/>
      </c>
      <c r="HR688" s="122" t="str">
        <f t="shared" si="3557"/>
        <v/>
      </c>
      <c r="HS688" s="126" t="str">
        <f t="shared" si="3558"/>
        <v/>
      </c>
      <c r="HT688" s="122" t="str">
        <f t="shared" si="3559"/>
        <v/>
      </c>
      <c r="HU688" s="122" t="str">
        <f t="shared" si="3560"/>
        <v/>
      </c>
      <c r="HV688" s="126" t="str">
        <f t="shared" si="3561"/>
        <v/>
      </c>
      <c r="HW688" s="126" t="str">
        <f t="shared" si="3562"/>
        <v/>
      </c>
      <c r="HX688" s="126" t="str">
        <f t="shared" si="3563"/>
        <v/>
      </c>
      <c r="HZ688" s="126">
        <f t="shared" si="3564"/>
        <v>0</v>
      </c>
      <c r="IA688" s="126" t="str">
        <f t="shared" si="3565"/>
        <v/>
      </c>
      <c r="IB688" s="126" t="str">
        <f t="shared" si="3566"/>
        <v/>
      </c>
      <c r="IC688" s="126" t="str">
        <f t="shared" si="3567"/>
        <v/>
      </c>
      <c r="ID688" s="126" t="str">
        <f t="shared" si="3568"/>
        <v/>
      </c>
      <c r="IE688" s="126" t="str">
        <f t="shared" si="3569"/>
        <v/>
      </c>
      <c r="IF688" s="126" t="str">
        <f t="shared" si="3570"/>
        <v/>
      </c>
      <c r="IG688" s="126" t="str">
        <f t="shared" si="3571"/>
        <v/>
      </c>
      <c r="IH688" s="126" t="str">
        <f t="shared" si="3572"/>
        <v/>
      </c>
      <c r="II688" s="126" t="str">
        <f t="shared" si="3573"/>
        <v/>
      </c>
      <c r="IO688" s="128"/>
      <c r="IP688" s="128"/>
      <c r="IQ688" s="127"/>
      <c r="IR688" s="127"/>
      <c r="IX688" s="6"/>
      <c r="IY688" s="6"/>
      <c r="IZ688" s="7"/>
      <c r="JA688" s="7"/>
      <c r="JG688" s="12"/>
      <c r="JH688" s="12"/>
      <c r="JI688" s="13"/>
      <c r="JJ688" s="13"/>
      <c r="JN688" s="6"/>
      <c r="JO688" s="6"/>
      <c r="JQ688" s="11"/>
      <c r="JR688" s="11"/>
      <c r="JS688" s="12"/>
      <c r="JT688" s="13"/>
      <c r="JU688" s="12"/>
      <c r="JV688" s="12"/>
      <c r="JW688" s="97"/>
      <c r="JX688" s="13"/>
      <c r="JY688" s="13"/>
      <c r="JZ688" s="97"/>
      <c r="KA688" s="97"/>
      <c r="KB688" s="11"/>
      <c r="KC688" s="11"/>
      <c r="KD688" s="11"/>
      <c r="KE688" s="11"/>
    </row>
    <row r="689" spans="1:291" s="122" customFormat="1" x14ac:dyDescent="0.2">
      <c r="A689" s="146">
        <f t="shared" si="2545"/>
        <v>689</v>
      </c>
      <c r="C689" s="2">
        <v>43102</v>
      </c>
      <c r="D689" s="126"/>
      <c r="E689" s="126"/>
      <c r="F689" s="126"/>
      <c r="G689" s="128">
        <v>106.315</v>
      </c>
      <c r="H689" s="128">
        <v>115.312</v>
      </c>
      <c r="I689" s="128">
        <v>123.22</v>
      </c>
      <c r="J689" s="127">
        <v>151.24</v>
      </c>
      <c r="K689" s="126"/>
      <c r="P689" s="128">
        <f t="shared" si="3587"/>
        <v>3423.5</v>
      </c>
      <c r="Q689" s="5">
        <f t="shared" si="3588"/>
        <v>3711.2499999999995</v>
      </c>
      <c r="R689" s="6">
        <f t="shared" si="3589"/>
        <v>3958</v>
      </c>
      <c r="S689" s="7">
        <f t="shared" si="3590"/>
        <v>4856.0000000000009</v>
      </c>
      <c r="Y689" s="127">
        <f t="shared" si="3591"/>
        <v>2.2499999999995453</v>
      </c>
      <c r="Z689" s="126">
        <f t="shared" si="3592"/>
        <v>6.0000000000009095</v>
      </c>
      <c r="AA689" s="126">
        <f t="shared" si="3593"/>
        <v>11.5</v>
      </c>
      <c r="AB689" s="126">
        <f t="shared" si="3594"/>
        <v>39.999999999999091</v>
      </c>
      <c r="AC689" s="126"/>
      <c r="AD689" s="126"/>
      <c r="AE689" s="126"/>
      <c r="AF689" s="126"/>
      <c r="AG689" s="126"/>
      <c r="AH689" s="127">
        <f t="shared" si="3574"/>
        <v>0.49999999999848388</v>
      </c>
      <c r="AI689" s="127">
        <f t="shared" si="3575"/>
        <v>0.89999999999854507</v>
      </c>
      <c r="AJ689" s="127">
        <f t="shared" si="3576"/>
        <v>0.89999999999908997</v>
      </c>
      <c r="AK689" s="127">
        <f t="shared" si="3577"/>
        <v>1.6666666666657575</v>
      </c>
      <c r="AL689" s="127">
        <f t="shared" si="3578"/>
        <v>0.25000000000090949</v>
      </c>
      <c r="AM689" s="127">
        <f t="shared" si="3579"/>
        <v>1.8333333333330302</v>
      </c>
      <c r="AN689" s="127">
        <f t="shared" si="3580"/>
        <v>4.4999999999996358</v>
      </c>
      <c r="AO689" s="127">
        <f t="shared" si="3581"/>
        <v>1</v>
      </c>
      <c r="AP689" s="127">
        <f t="shared" si="3582"/>
        <v>3.1666666666633327</v>
      </c>
      <c r="AQ689" s="127">
        <f t="shared" si="3583"/>
        <v>0.66666666666560603</v>
      </c>
      <c r="AR689" s="127">
        <f t="shared" si="3584"/>
        <v>0.10000000000090914</v>
      </c>
      <c r="AS689" s="127">
        <f t="shared" si="3585"/>
        <v>2.8888888888877773</v>
      </c>
      <c r="AT689" s="127">
        <f t="shared" si="3586"/>
        <v>0.83333333333412174</v>
      </c>
      <c r="AU689" s="126"/>
      <c r="BA689" s="11">
        <f t="shared" si="3422"/>
        <v>-2.2499999999995453</v>
      </c>
      <c r="BB689" s="11">
        <f t="shared" si="3423"/>
        <v>-6.0000000000009095</v>
      </c>
      <c r="BC689" s="12">
        <f t="shared" si="3424"/>
        <v>-11.5</v>
      </c>
      <c r="BD689" s="13">
        <f t="shared" si="3425"/>
        <v>-39.999999999999091</v>
      </c>
      <c r="BJ689" s="11">
        <f t="shared" si="3426"/>
        <v>-0.49999999999848388</v>
      </c>
      <c r="BK689" s="11">
        <f t="shared" si="3427"/>
        <v>-0.89999999999854507</v>
      </c>
      <c r="BL689" s="11">
        <f t="shared" si="3428"/>
        <v>0.89999999999908997</v>
      </c>
      <c r="BM689" s="11">
        <f t="shared" si="3429"/>
        <v>1.6666666666657575</v>
      </c>
      <c r="BN689" s="11">
        <f t="shared" si="3430"/>
        <v>-0.25000000000090949</v>
      </c>
      <c r="BO689" s="11">
        <f t="shared" si="3431"/>
        <v>1.8333333333330302</v>
      </c>
      <c r="BP689" s="11">
        <f t="shared" si="3432"/>
        <v>4.4999999999996358</v>
      </c>
      <c r="BQ689" s="126">
        <v>1</v>
      </c>
      <c r="BR689" s="11">
        <f t="shared" si="3433"/>
        <v>3.1666666666633327</v>
      </c>
      <c r="BS689" s="11">
        <f t="shared" si="3434"/>
        <v>-0.66666666666560603</v>
      </c>
      <c r="BT689" s="11">
        <f t="shared" si="3435"/>
        <v>0.10000000000090914</v>
      </c>
      <c r="BU689" s="11">
        <f t="shared" si="3436"/>
        <v>2.8888888888877773</v>
      </c>
      <c r="BV689" s="11">
        <f t="shared" si="3437"/>
        <v>0.83333333333412174</v>
      </c>
      <c r="BY689" s="126"/>
      <c r="BZ689" s="126"/>
      <c r="CA689" s="122">
        <f t="shared" si="3438"/>
        <v>2.8888888888877773</v>
      </c>
      <c r="CB689" s="126">
        <f t="shared" si="3439"/>
        <v>1</v>
      </c>
      <c r="CC689" s="126">
        <f t="shared" si="3440"/>
        <v>1</v>
      </c>
      <c r="CD689" s="126">
        <f t="shared" si="3441"/>
        <v>1</v>
      </c>
      <c r="CE689" s="126">
        <f t="shared" si="3419"/>
        <v>1</v>
      </c>
      <c r="CF689" s="126">
        <f t="shared" si="3442"/>
        <v>1</v>
      </c>
      <c r="CG689" s="126">
        <f t="shared" si="3443"/>
        <v>0</v>
      </c>
      <c r="CH689" s="126">
        <f t="shared" si="3444"/>
        <v>0</v>
      </c>
      <c r="CI689" s="126">
        <f t="shared" si="3445"/>
        <v>0</v>
      </c>
      <c r="CJ689" s="126" t="str">
        <f t="shared" si="3446"/>
        <v/>
      </c>
      <c r="CK689" s="126" t="str">
        <f t="shared" si="3447"/>
        <v/>
      </c>
      <c r="CL689" s="126">
        <f t="shared" si="3448"/>
        <v>0</v>
      </c>
      <c r="CM689" s="126" t="str">
        <f t="shared" si="3449"/>
        <v/>
      </c>
      <c r="CN689" s="126" t="str">
        <f t="shared" si="3450"/>
        <v/>
      </c>
      <c r="CO689" s="126">
        <f t="shared" si="3451"/>
        <v>0</v>
      </c>
      <c r="CP689" s="126">
        <f t="shared" si="3452"/>
        <v>0</v>
      </c>
      <c r="CQ689" s="126" t="str">
        <f t="shared" si="3453"/>
        <v/>
      </c>
      <c r="CS689" s="126">
        <f t="shared" si="3454"/>
        <v>0</v>
      </c>
      <c r="CT689" s="126">
        <f t="shared" si="3455"/>
        <v>0</v>
      </c>
      <c r="CU689" s="126">
        <f t="shared" si="3456"/>
        <v>0</v>
      </c>
      <c r="CV689" s="126">
        <f t="shared" si="3420"/>
        <v>0</v>
      </c>
      <c r="CW689" s="126">
        <f t="shared" si="3457"/>
        <v>1</v>
      </c>
      <c r="CX689" s="126" t="str">
        <f t="shared" si="3458"/>
        <v/>
      </c>
      <c r="CY689" s="126" t="str">
        <f t="shared" si="3459"/>
        <v/>
      </c>
      <c r="CZ689" s="126" t="str">
        <f t="shared" si="3460"/>
        <v/>
      </c>
      <c r="DA689" s="126" t="str">
        <f t="shared" si="3461"/>
        <v/>
      </c>
      <c r="DB689" s="126">
        <f t="shared" si="3462"/>
        <v>0</v>
      </c>
      <c r="DC689" s="126">
        <f t="shared" si="3463"/>
        <v>1</v>
      </c>
      <c r="DD689" s="126" t="str">
        <f t="shared" si="3464"/>
        <v/>
      </c>
      <c r="DE689" s="126" t="str">
        <f t="shared" si="3465"/>
        <v/>
      </c>
      <c r="DF689" s="126"/>
      <c r="DG689" s="126">
        <f t="shared" si="3421"/>
        <v>0</v>
      </c>
      <c r="DH689" s="126">
        <f t="shared" si="3466"/>
        <v>0</v>
      </c>
      <c r="DI689" s="126">
        <f t="shared" si="3467"/>
        <v>0</v>
      </c>
      <c r="DJ689" s="126">
        <f t="shared" si="3468"/>
        <v>0</v>
      </c>
      <c r="DK689" s="126">
        <f t="shared" si="3469"/>
        <v>0</v>
      </c>
      <c r="DL689" s="126"/>
      <c r="DM689" s="126">
        <f t="shared" si="3470"/>
        <v>0</v>
      </c>
      <c r="DN689" s="126" t="str">
        <f t="shared" si="3471"/>
        <v/>
      </c>
      <c r="DO689" s="126" t="str">
        <f t="shared" si="3472"/>
        <v/>
      </c>
      <c r="DP689" s="126" t="str">
        <f t="shared" si="3473"/>
        <v/>
      </c>
      <c r="DQ689" s="126" t="str">
        <f t="shared" si="3474"/>
        <v/>
      </c>
      <c r="DR689" s="126" t="str">
        <f t="shared" si="3475"/>
        <v/>
      </c>
      <c r="DS689" s="126" t="str">
        <f t="shared" si="3476"/>
        <v/>
      </c>
      <c r="DT689" s="126" t="str">
        <f t="shared" si="3477"/>
        <v/>
      </c>
      <c r="DU689" s="126" t="str">
        <f t="shared" si="3478"/>
        <v/>
      </c>
      <c r="DV689" s="126">
        <f t="shared" si="3479"/>
        <v>0</v>
      </c>
      <c r="DW689" s="126">
        <f t="shared" si="3480"/>
        <v>0</v>
      </c>
      <c r="DX689" s="126" t="str">
        <f t="shared" si="3481"/>
        <v/>
      </c>
      <c r="DY689" s="126" t="str">
        <f t="shared" si="3482"/>
        <v/>
      </c>
      <c r="EA689" s="126">
        <f t="shared" si="3483"/>
        <v>0</v>
      </c>
      <c r="EB689" s="126">
        <f t="shared" si="3484"/>
        <v>0</v>
      </c>
      <c r="EC689" s="126">
        <f t="shared" si="3485"/>
        <v>0</v>
      </c>
      <c r="ED689" s="126">
        <f t="shared" si="3486"/>
        <v>0</v>
      </c>
      <c r="EF689" s="126">
        <f t="shared" si="3487"/>
        <v>1</v>
      </c>
      <c r="EG689" s="126">
        <f t="shared" si="3488"/>
        <v>1</v>
      </c>
      <c r="EH689" s="126">
        <f t="shared" si="3489"/>
        <v>1</v>
      </c>
      <c r="EI689" s="126">
        <f t="shared" si="3490"/>
        <v>1</v>
      </c>
      <c r="EK689" s="126">
        <f t="shared" si="3491"/>
        <v>1</v>
      </c>
      <c r="EL689" s="126">
        <f t="shared" si="3492"/>
        <v>1</v>
      </c>
      <c r="EM689" s="126">
        <f t="shared" si="3493"/>
        <v>1</v>
      </c>
      <c r="EO689" s="126">
        <f t="shared" si="3494"/>
        <v>1</v>
      </c>
      <c r="EP689" s="126">
        <f t="shared" si="3495"/>
        <v>1</v>
      </c>
      <c r="EQ689" s="126">
        <f t="shared" si="3496"/>
        <v>1</v>
      </c>
      <c r="ES689" s="126">
        <f t="shared" si="3497"/>
        <v>1</v>
      </c>
      <c r="ET689" s="126">
        <f t="shared" si="3498"/>
        <v>1</v>
      </c>
      <c r="EU689" s="126">
        <f t="shared" si="3499"/>
        <v>1</v>
      </c>
      <c r="EV689" s="126">
        <f t="shared" si="3500"/>
        <v>1</v>
      </c>
      <c r="EW689" s="126">
        <f t="shared" si="3501"/>
        <v>0</v>
      </c>
      <c r="EY689" s="126">
        <f t="shared" si="3502"/>
        <v>1</v>
      </c>
      <c r="EZ689" s="126">
        <f t="shared" si="3503"/>
        <v>1</v>
      </c>
      <c r="FA689" s="126">
        <f t="shared" si="3504"/>
        <v>1</v>
      </c>
      <c r="FC689" s="126">
        <f t="shared" si="3505"/>
        <v>1</v>
      </c>
      <c r="FD689" s="126">
        <f t="shared" si="3506"/>
        <v>1</v>
      </c>
      <c r="FE689" s="126"/>
      <c r="FF689" s="126">
        <f t="shared" si="3507"/>
        <v>0</v>
      </c>
      <c r="FG689" s="126">
        <f t="shared" si="3508"/>
        <v>0</v>
      </c>
      <c r="FH689" s="126">
        <f t="shared" si="3509"/>
        <v>0</v>
      </c>
      <c r="FI689" s="126" t="str">
        <f t="shared" si="3510"/>
        <v/>
      </c>
      <c r="FJ689" s="126" t="str">
        <f t="shared" si="3511"/>
        <v/>
      </c>
      <c r="FK689" s="126" t="str">
        <f t="shared" si="3512"/>
        <v/>
      </c>
      <c r="FL689" s="126" t="str">
        <f t="shared" si="3513"/>
        <v/>
      </c>
      <c r="FN689" s="126" t="str">
        <f t="shared" si="3514"/>
        <v/>
      </c>
      <c r="FO689" s="126" t="str">
        <f t="shared" si="3515"/>
        <v/>
      </c>
      <c r="FP689" s="126" t="str">
        <f t="shared" si="3516"/>
        <v/>
      </c>
      <c r="FV689" s="126">
        <f t="shared" si="3517"/>
        <v>0</v>
      </c>
      <c r="FW689" s="126">
        <f t="shared" si="3518"/>
        <v>0</v>
      </c>
      <c r="FX689" s="126">
        <f t="shared" si="3519"/>
        <v>1</v>
      </c>
      <c r="GA689" s="126">
        <f t="shared" si="3520"/>
        <v>0</v>
      </c>
      <c r="GB689" s="126">
        <f t="shared" si="3521"/>
        <v>0</v>
      </c>
      <c r="GC689" s="126">
        <f t="shared" si="3522"/>
        <v>0</v>
      </c>
      <c r="GD689" s="126">
        <f t="shared" si="3523"/>
        <v>0</v>
      </c>
      <c r="GE689" s="126">
        <f t="shared" si="3524"/>
        <v>0</v>
      </c>
      <c r="GF689" s="126">
        <f t="shared" si="3525"/>
        <v>1</v>
      </c>
      <c r="GG689" s="126">
        <f t="shared" si="3526"/>
        <v>1</v>
      </c>
      <c r="GI689" s="126">
        <f t="shared" si="3527"/>
        <v>0</v>
      </c>
      <c r="GK689" s="126">
        <f t="shared" si="3528"/>
        <v>1</v>
      </c>
      <c r="GL689" s="126">
        <f t="shared" si="3529"/>
        <v>1</v>
      </c>
      <c r="GM689" s="126">
        <f t="shared" si="3530"/>
        <v>1</v>
      </c>
      <c r="GN689" s="126">
        <f t="shared" si="3531"/>
        <v>1</v>
      </c>
      <c r="GO689" s="126">
        <f t="shared" si="3532"/>
        <v>1</v>
      </c>
      <c r="GP689" s="126">
        <f t="shared" si="3533"/>
        <v>0</v>
      </c>
      <c r="GQ689" s="126">
        <f t="shared" si="3534"/>
        <v>0</v>
      </c>
      <c r="GS689" s="126">
        <f t="shared" si="3535"/>
        <v>0</v>
      </c>
      <c r="GT689" s="126" t="str">
        <f t="shared" si="3536"/>
        <v/>
      </c>
      <c r="GU689" s="126">
        <f t="shared" si="3537"/>
        <v>1</v>
      </c>
      <c r="GV689" s="126">
        <f t="shared" si="3538"/>
        <v>1</v>
      </c>
      <c r="GW689" s="126">
        <f t="shared" si="3539"/>
        <v>0</v>
      </c>
      <c r="GX689" s="126">
        <f t="shared" si="3540"/>
        <v>0</v>
      </c>
      <c r="GY689" s="126">
        <f t="shared" si="3541"/>
        <v>0</v>
      </c>
      <c r="GZ689" s="126"/>
      <c r="HA689" s="126">
        <f t="shared" si="3542"/>
        <v>0</v>
      </c>
      <c r="HB689" s="126">
        <f t="shared" si="3543"/>
        <v>0</v>
      </c>
      <c r="HC689" s="126">
        <f t="shared" si="3544"/>
        <v>0</v>
      </c>
      <c r="HD689" s="126">
        <f t="shared" si="3545"/>
        <v>0</v>
      </c>
      <c r="HE689" s="126">
        <f t="shared" si="3546"/>
        <v>0</v>
      </c>
      <c r="HF689" s="126">
        <f t="shared" si="3547"/>
        <v>0</v>
      </c>
      <c r="HH689" s="126">
        <f t="shared" si="3548"/>
        <v>0</v>
      </c>
      <c r="HI689" s="126">
        <f t="shared" si="3549"/>
        <v>0</v>
      </c>
      <c r="HJ689" s="126">
        <f t="shared" si="3550"/>
        <v>0</v>
      </c>
      <c r="HK689" s="126">
        <f t="shared" si="3551"/>
        <v>0</v>
      </c>
      <c r="HL689" s="126">
        <f t="shared" si="3552"/>
        <v>0</v>
      </c>
      <c r="HM689" s="126">
        <f t="shared" si="3553"/>
        <v>0</v>
      </c>
      <c r="HO689" s="126" t="str">
        <f t="shared" si="3554"/>
        <v/>
      </c>
      <c r="HP689" s="126">
        <f t="shared" si="3555"/>
        <v>1</v>
      </c>
      <c r="HQ689" s="126" t="str">
        <f t="shared" si="3556"/>
        <v/>
      </c>
      <c r="HR689" s="122">
        <f t="shared" si="3557"/>
        <v>1</v>
      </c>
      <c r="HS689" s="126" t="str">
        <f t="shared" si="3558"/>
        <v/>
      </c>
      <c r="HT689" s="122">
        <f t="shared" si="3559"/>
        <v>1</v>
      </c>
      <c r="HU689" s="122" t="str">
        <f t="shared" si="3560"/>
        <v/>
      </c>
      <c r="HV689" s="126">
        <f t="shared" si="3561"/>
        <v>1</v>
      </c>
      <c r="HW689" s="126" t="str">
        <f t="shared" si="3562"/>
        <v/>
      </c>
      <c r="HX689" s="126" t="str">
        <f t="shared" si="3563"/>
        <v/>
      </c>
      <c r="HZ689" s="126" t="str">
        <f t="shared" si="3564"/>
        <v/>
      </c>
      <c r="IA689" s="126">
        <f t="shared" si="3565"/>
        <v>1</v>
      </c>
      <c r="IB689" s="126" t="str">
        <f t="shared" si="3566"/>
        <v/>
      </c>
      <c r="IC689" s="126">
        <f t="shared" si="3567"/>
        <v>1</v>
      </c>
      <c r="ID689" s="126" t="str">
        <f t="shared" si="3568"/>
        <v/>
      </c>
      <c r="IE689" s="126">
        <f t="shared" si="3569"/>
        <v>1</v>
      </c>
      <c r="IF689" s="126" t="str">
        <f t="shared" si="3570"/>
        <v/>
      </c>
      <c r="IG689" s="126">
        <f t="shared" si="3571"/>
        <v>1</v>
      </c>
      <c r="IH689" s="126" t="str">
        <f t="shared" si="3572"/>
        <v/>
      </c>
      <c r="II689" s="126" t="str">
        <f t="shared" si="3573"/>
        <v/>
      </c>
      <c r="IO689" s="128"/>
      <c r="IP689" s="128"/>
      <c r="IQ689" s="127"/>
      <c r="IR689" s="127"/>
      <c r="IX689" s="6"/>
      <c r="IY689" s="6"/>
      <c r="IZ689" s="7"/>
      <c r="JA689" s="7"/>
      <c r="JG689" s="12"/>
      <c r="JH689" s="12"/>
      <c r="JI689" s="13"/>
      <c r="JJ689" s="13"/>
      <c r="JN689" s="6"/>
      <c r="JO689" s="6"/>
      <c r="JQ689" s="11"/>
      <c r="JR689" s="11"/>
      <c r="JS689" s="12"/>
      <c r="JT689" s="13"/>
      <c r="JU689" s="12"/>
      <c r="JV689" s="12"/>
      <c r="JW689" s="97"/>
      <c r="JX689" s="13"/>
      <c r="JY689" s="13"/>
      <c r="JZ689" s="97"/>
      <c r="KA689" s="97"/>
      <c r="KB689" s="11"/>
      <c r="KC689" s="11"/>
      <c r="KD689" s="11"/>
      <c r="KE689" s="11"/>
    </row>
    <row r="690" spans="1:291" s="122" customFormat="1" x14ac:dyDescent="0.2">
      <c r="A690" s="146">
        <f t="shared" si="2545"/>
        <v>690</v>
      </c>
      <c r="C690" s="2">
        <v>43103</v>
      </c>
      <c r="D690" s="126"/>
      <c r="E690" s="126"/>
      <c r="F690" s="126"/>
      <c r="G690" s="128">
        <v>106.31</v>
      </c>
      <c r="H690" s="128">
        <v>115.315</v>
      </c>
      <c r="I690" s="128">
        <v>123.25</v>
      </c>
      <c r="J690" s="127">
        <v>152.1</v>
      </c>
      <c r="K690" s="126"/>
      <c r="P690" s="128">
        <f t="shared" si="3587"/>
        <v>3423</v>
      </c>
      <c r="Q690" s="5">
        <f t="shared" si="3588"/>
        <v>3711.5</v>
      </c>
      <c r="R690" s="6">
        <f t="shared" si="3589"/>
        <v>3961</v>
      </c>
      <c r="S690" s="7">
        <f t="shared" si="3590"/>
        <v>4873.9999999999991</v>
      </c>
      <c r="Y690" s="127">
        <f t="shared" si="3591"/>
        <v>0.5</v>
      </c>
      <c r="Z690" s="126">
        <f t="shared" si="3592"/>
        <v>0.25000000000045475</v>
      </c>
      <c r="AA690" s="126">
        <f t="shared" si="3593"/>
        <v>3</v>
      </c>
      <c r="AB690" s="126">
        <f t="shared" si="3594"/>
        <v>17.999999999998181</v>
      </c>
      <c r="AC690" s="126"/>
      <c r="AD690" s="126"/>
      <c r="AE690" s="126"/>
      <c r="AF690" s="126"/>
      <c r="AG690" s="126"/>
      <c r="AH690" s="127">
        <f t="shared" si="3574"/>
        <v>1.1666666666669698</v>
      </c>
      <c r="AI690" s="127">
        <f t="shared" si="3575"/>
        <v>1.1500000000002728</v>
      </c>
      <c r="AJ690" s="127">
        <f t="shared" si="3576"/>
        <v>1.5499999999995451</v>
      </c>
      <c r="AK690" s="127">
        <f t="shared" si="3577"/>
        <v>1.7499999999995453</v>
      </c>
      <c r="AL690" s="127">
        <f t="shared" si="3578"/>
        <v>1.2499999999995453</v>
      </c>
      <c r="AM690" s="127">
        <f t="shared" si="3579"/>
        <v>2.9999999999993934</v>
      </c>
      <c r="AN690" s="127">
        <f t="shared" si="3580"/>
        <v>4.1999999999992728</v>
      </c>
      <c r="AO690" s="127">
        <f t="shared" si="3581"/>
        <v>1</v>
      </c>
      <c r="AP690" s="127">
        <f t="shared" si="3582"/>
        <v>0.16666666666757624</v>
      </c>
      <c r="AQ690" s="127">
        <f t="shared" si="3583"/>
        <v>0.3750000000000755</v>
      </c>
      <c r="AR690" s="127">
        <f t="shared" si="3584"/>
        <v>2.2000000000000002</v>
      </c>
      <c r="AS690" s="127">
        <f t="shared" si="3585"/>
        <v>3.7499999999991411</v>
      </c>
      <c r="AT690" s="127">
        <f t="shared" si="3586"/>
        <v>3.3999999999997574</v>
      </c>
      <c r="AU690" s="126"/>
      <c r="BA690" s="11">
        <f t="shared" si="3422"/>
        <v>-0.5</v>
      </c>
      <c r="BB690" s="11">
        <f t="shared" si="3423"/>
        <v>0.25000000000045475</v>
      </c>
      <c r="BC690" s="12">
        <f t="shared" si="3424"/>
        <v>3</v>
      </c>
      <c r="BD690" s="13">
        <f t="shared" si="3425"/>
        <v>17.999999999998181</v>
      </c>
      <c r="BJ690" s="11">
        <f t="shared" si="3426"/>
        <v>-1.1666666666669698</v>
      </c>
      <c r="BK690" s="11">
        <f t="shared" si="3427"/>
        <v>-1.1500000000002728</v>
      </c>
      <c r="BL690" s="11">
        <f t="shared" si="3428"/>
        <v>-1.5499999999995451</v>
      </c>
      <c r="BM690" s="11">
        <f t="shared" si="3429"/>
        <v>-1.7499999999995453</v>
      </c>
      <c r="BN690" s="11">
        <f t="shared" si="3430"/>
        <v>-1.2499999999995453</v>
      </c>
      <c r="BO690" s="11">
        <f t="shared" si="3431"/>
        <v>-2.9999999999993934</v>
      </c>
      <c r="BP690" s="11">
        <f t="shared" si="3432"/>
        <v>-4.1999999999992728</v>
      </c>
      <c r="BQ690" s="126">
        <v>1</v>
      </c>
      <c r="BR690" s="11">
        <f t="shared" si="3433"/>
        <v>0.16666666666757624</v>
      </c>
      <c r="BS690" s="11">
        <f t="shared" si="3434"/>
        <v>-0.3750000000000755</v>
      </c>
      <c r="BT690" s="11">
        <f t="shared" si="3435"/>
        <v>-2.2000000000000002</v>
      </c>
      <c r="BU690" s="11">
        <f t="shared" si="3436"/>
        <v>-3.7499999999991411</v>
      </c>
      <c r="BV690" s="11">
        <f t="shared" si="3437"/>
        <v>-3.3999999999997574</v>
      </c>
      <c r="BY690" s="126"/>
      <c r="BZ690" s="126"/>
      <c r="CA690" s="122">
        <f t="shared" si="3438"/>
        <v>-3.7499999999991411</v>
      </c>
      <c r="CB690" s="126">
        <f t="shared" si="3439"/>
        <v>1</v>
      </c>
      <c r="CC690" s="126">
        <f t="shared" si="3440"/>
        <v>0</v>
      </c>
      <c r="CD690" s="126">
        <f t="shared" si="3441"/>
        <v>0</v>
      </c>
      <c r="CE690" s="126">
        <f t="shared" si="3419"/>
        <v>0</v>
      </c>
      <c r="CF690" s="126">
        <f t="shared" si="3442"/>
        <v>0</v>
      </c>
      <c r="CG690" s="126" t="str">
        <f t="shared" si="3443"/>
        <v/>
      </c>
      <c r="CH690" s="126">
        <f t="shared" si="3444"/>
        <v>1</v>
      </c>
      <c r="CI690" s="126">
        <f t="shared" si="3445"/>
        <v>1</v>
      </c>
      <c r="CJ690" s="126" t="str">
        <f t="shared" si="3446"/>
        <v/>
      </c>
      <c r="CK690" s="126" t="str">
        <f t="shared" si="3447"/>
        <v/>
      </c>
      <c r="CL690" s="126">
        <f t="shared" si="3448"/>
        <v>1</v>
      </c>
      <c r="CM690" s="126">
        <f t="shared" si="3449"/>
        <v>1</v>
      </c>
      <c r="CN690" s="126">
        <f t="shared" si="3450"/>
        <v>1</v>
      </c>
      <c r="CO690" s="126" t="str">
        <f t="shared" si="3451"/>
        <v/>
      </c>
      <c r="CP690" s="126">
        <f t="shared" si="3452"/>
        <v>1</v>
      </c>
      <c r="CQ690" s="126" t="str">
        <f t="shared" si="3453"/>
        <v/>
      </c>
      <c r="CS690" s="126">
        <f t="shared" si="3454"/>
        <v>1</v>
      </c>
      <c r="CT690" s="126">
        <f t="shared" si="3455"/>
        <v>0</v>
      </c>
      <c r="CU690" s="126">
        <f t="shared" si="3456"/>
        <v>0</v>
      </c>
      <c r="CV690" s="126">
        <f t="shared" si="3420"/>
        <v>0</v>
      </c>
      <c r="CW690" s="126">
        <f t="shared" si="3457"/>
        <v>1</v>
      </c>
      <c r="CX690" s="126" t="str">
        <f t="shared" si="3458"/>
        <v/>
      </c>
      <c r="CY690" s="126" t="str">
        <f t="shared" si="3459"/>
        <v/>
      </c>
      <c r="CZ690" s="126" t="str">
        <f t="shared" si="3460"/>
        <v/>
      </c>
      <c r="DA690" s="126" t="str">
        <f t="shared" si="3461"/>
        <v/>
      </c>
      <c r="DB690" s="126">
        <f t="shared" si="3462"/>
        <v>0</v>
      </c>
      <c r="DC690" s="126">
        <f t="shared" si="3463"/>
        <v>1</v>
      </c>
      <c r="DD690" s="126" t="str">
        <f t="shared" si="3464"/>
        <v/>
      </c>
      <c r="DE690" s="126" t="str">
        <f t="shared" si="3465"/>
        <v/>
      </c>
      <c r="DF690" s="126"/>
      <c r="DG690" s="126">
        <f t="shared" si="3421"/>
        <v>1</v>
      </c>
      <c r="DH690" s="126">
        <f t="shared" si="3466"/>
        <v>0</v>
      </c>
      <c r="DI690" s="126">
        <f t="shared" si="3467"/>
        <v>0</v>
      </c>
      <c r="DJ690" s="126">
        <f t="shared" si="3468"/>
        <v>0</v>
      </c>
      <c r="DK690" s="126">
        <f t="shared" si="3469"/>
        <v>0</v>
      </c>
      <c r="DL690" s="126"/>
      <c r="DM690" s="126">
        <f t="shared" si="3470"/>
        <v>1</v>
      </c>
      <c r="DN690" s="126" t="str">
        <f t="shared" si="3471"/>
        <v/>
      </c>
      <c r="DO690" s="126" t="str">
        <f t="shared" si="3472"/>
        <v/>
      </c>
      <c r="DP690" s="126" t="str">
        <f t="shared" si="3473"/>
        <v/>
      </c>
      <c r="DQ690" s="126" t="str">
        <f t="shared" si="3474"/>
        <v/>
      </c>
      <c r="DR690" s="126" t="str">
        <f t="shared" si="3475"/>
        <v/>
      </c>
      <c r="DS690" s="126" t="str">
        <f t="shared" si="3476"/>
        <v/>
      </c>
      <c r="DT690" s="126" t="str">
        <f t="shared" si="3477"/>
        <v/>
      </c>
      <c r="DU690" s="126" t="str">
        <f t="shared" si="3478"/>
        <v/>
      </c>
      <c r="DV690" s="126">
        <f t="shared" si="3479"/>
        <v>0</v>
      </c>
      <c r="DW690" s="126">
        <f t="shared" si="3480"/>
        <v>0</v>
      </c>
      <c r="DX690" s="126" t="str">
        <f t="shared" si="3481"/>
        <v/>
      </c>
      <c r="DY690" s="126" t="str">
        <f t="shared" si="3482"/>
        <v/>
      </c>
      <c r="EA690" s="126">
        <f t="shared" si="3483"/>
        <v>1</v>
      </c>
      <c r="EB690" s="126">
        <f t="shared" si="3484"/>
        <v>0</v>
      </c>
      <c r="EC690" s="126">
        <f t="shared" si="3485"/>
        <v>0</v>
      </c>
      <c r="ED690" s="126">
        <f t="shared" si="3486"/>
        <v>0</v>
      </c>
      <c r="EF690" s="126">
        <f t="shared" si="3487"/>
        <v>1</v>
      </c>
      <c r="EG690" s="126">
        <f t="shared" si="3488"/>
        <v>0</v>
      </c>
      <c r="EH690" s="126">
        <f t="shared" si="3489"/>
        <v>0</v>
      </c>
      <c r="EI690" s="126">
        <f t="shared" si="3490"/>
        <v>0</v>
      </c>
      <c r="EK690" s="126">
        <f t="shared" si="3491"/>
        <v>0</v>
      </c>
      <c r="EL690" s="126">
        <f t="shared" si="3492"/>
        <v>0</v>
      </c>
      <c r="EM690" s="126">
        <f t="shared" si="3493"/>
        <v>0</v>
      </c>
      <c r="EO690" s="126">
        <f t="shared" si="3494"/>
        <v>0</v>
      </c>
      <c r="EP690" s="126">
        <f t="shared" si="3495"/>
        <v>1</v>
      </c>
      <c r="EQ690" s="126">
        <f t="shared" si="3496"/>
        <v>1</v>
      </c>
      <c r="ES690" s="126">
        <f t="shared" si="3497"/>
        <v>0</v>
      </c>
      <c r="ET690" s="126">
        <f t="shared" si="3498"/>
        <v>1</v>
      </c>
      <c r="EU690" s="126">
        <f t="shared" si="3499"/>
        <v>1</v>
      </c>
      <c r="EV690" s="126">
        <f t="shared" si="3500"/>
        <v>1</v>
      </c>
      <c r="EW690" s="126">
        <f t="shared" si="3501"/>
        <v>0</v>
      </c>
      <c r="EY690" s="126">
        <f t="shared" si="3502"/>
        <v>0</v>
      </c>
      <c r="EZ690" s="126">
        <f t="shared" si="3503"/>
        <v>1</v>
      </c>
      <c r="FA690" s="126">
        <f t="shared" si="3504"/>
        <v>1</v>
      </c>
      <c r="FC690" s="126">
        <f t="shared" si="3505"/>
        <v>1</v>
      </c>
      <c r="FD690" s="126">
        <f t="shared" si="3506"/>
        <v>1</v>
      </c>
      <c r="FE690" s="126"/>
      <c r="FF690" s="126">
        <f t="shared" si="3507"/>
        <v>1</v>
      </c>
      <c r="FG690" s="126">
        <f t="shared" si="3508"/>
        <v>1</v>
      </c>
      <c r="FH690" s="126">
        <f t="shared" si="3509"/>
        <v>1</v>
      </c>
      <c r="FI690" s="126">
        <f t="shared" si="3510"/>
        <v>0</v>
      </c>
      <c r="FJ690" s="126">
        <f t="shared" si="3511"/>
        <v>0</v>
      </c>
      <c r="FK690" s="126">
        <f t="shared" si="3512"/>
        <v>0</v>
      </c>
      <c r="FL690" s="126">
        <f t="shared" si="3513"/>
        <v>1</v>
      </c>
      <c r="FN690" s="126" t="str">
        <f t="shared" si="3514"/>
        <v/>
      </c>
      <c r="FO690" s="126" t="str">
        <f t="shared" si="3515"/>
        <v/>
      </c>
      <c r="FP690" s="126" t="str">
        <f t="shared" si="3516"/>
        <v/>
      </c>
      <c r="FV690" s="126">
        <f t="shared" si="3517"/>
        <v>1</v>
      </c>
      <c r="FW690" s="126">
        <f t="shared" si="3518"/>
        <v>0</v>
      </c>
      <c r="FX690" s="126">
        <f t="shared" si="3519"/>
        <v>0</v>
      </c>
      <c r="GA690" s="126">
        <f t="shared" si="3520"/>
        <v>0</v>
      </c>
      <c r="GB690" s="126">
        <f t="shared" si="3521"/>
        <v>1</v>
      </c>
      <c r="GC690" s="126">
        <f t="shared" si="3522"/>
        <v>1</v>
      </c>
      <c r="GD690" s="126">
        <f t="shared" si="3523"/>
        <v>1</v>
      </c>
      <c r="GE690" s="126">
        <f t="shared" si="3524"/>
        <v>0</v>
      </c>
      <c r="GF690" s="126">
        <f t="shared" si="3525"/>
        <v>0</v>
      </c>
      <c r="GG690" s="126">
        <f t="shared" si="3526"/>
        <v>0</v>
      </c>
      <c r="GI690" s="126">
        <f t="shared" si="3527"/>
        <v>0</v>
      </c>
      <c r="GK690" s="126">
        <f t="shared" si="3528"/>
        <v>1</v>
      </c>
      <c r="GL690" s="126">
        <f t="shared" si="3529"/>
        <v>0</v>
      </c>
      <c r="GM690" s="126">
        <f t="shared" si="3530"/>
        <v>0</v>
      </c>
      <c r="GN690" s="126">
        <f t="shared" si="3531"/>
        <v>0</v>
      </c>
      <c r="GO690" s="126">
        <f t="shared" si="3532"/>
        <v>1</v>
      </c>
      <c r="GP690" s="126">
        <f t="shared" si="3533"/>
        <v>1</v>
      </c>
      <c r="GQ690" s="126">
        <f t="shared" si="3534"/>
        <v>1</v>
      </c>
      <c r="GS690" s="126" t="str">
        <f t="shared" si="3535"/>
        <v/>
      </c>
      <c r="GT690" s="126" t="str">
        <f t="shared" si="3536"/>
        <v/>
      </c>
      <c r="GU690" s="126">
        <f t="shared" si="3537"/>
        <v>1</v>
      </c>
      <c r="GV690" s="126">
        <f t="shared" si="3538"/>
        <v>1</v>
      </c>
      <c r="GW690" s="126">
        <f t="shared" si="3539"/>
        <v>0</v>
      </c>
      <c r="GX690" s="126">
        <f t="shared" si="3540"/>
        <v>0</v>
      </c>
      <c r="GY690" s="126">
        <f t="shared" si="3541"/>
        <v>0</v>
      </c>
      <c r="GZ690" s="126"/>
      <c r="HA690" s="126">
        <f t="shared" si="3542"/>
        <v>1</v>
      </c>
      <c r="HB690" s="126">
        <f t="shared" si="3543"/>
        <v>0</v>
      </c>
      <c r="HC690" s="126">
        <f t="shared" si="3544"/>
        <v>0</v>
      </c>
      <c r="HD690" s="126">
        <f t="shared" si="3545"/>
        <v>0</v>
      </c>
      <c r="HE690" s="126">
        <f t="shared" si="3546"/>
        <v>0</v>
      </c>
      <c r="HF690" s="126">
        <f t="shared" si="3547"/>
        <v>0</v>
      </c>
      <c r="HH690" s="126">
        <f t="shared" si="3548"/>
        <v>0</v>
      </c>
      <c r="HI690" s="126">
        <f t="shared" si="3549"/>
        <v>0</v>
      </c>
      <c r="HJ690" s="126">
        <f t="shared" si="3550"/>
        <v>0</v>
      </c>
      <c r="HK690" s="126">
        <f t="shared" si="3551"/>
        <v>0</v>
      </c>
      <c r="HL690" s="126">
        <f t="shared" si="3552"/>
        <v>0</v>
      </c>
      <c r="HM690" s="126">
        <f t="shared" si="3553"/>
        <v>0</v>
      </c>
      <c r="HO690" s="126">
        <f t="shared" si="3554"/>
        <v>1</v>
      </c>
      <c r="HP690" s="126" t="str">
        <f t="shared" si="3555"/>
        <v/>
      </c>
      <c r="HQ690" s="126">
        <f t="shared" si="3556"/>
        <v>1</v>
      </c>
      <c r="HR690" s="122" t="str">
        <f t="shared" si="3557"/>
        <v/>
      </c>
      <c r="HS690" s="126">
        <f t="shared" si="3558"/>
        <v>1</v>
      </c>
      <c r="HT690" s="122" t="str">
        <f t="shared" si="3559"/>
        <v/>
      </c>
      <c r="HU690" s="122" t="str">
        <f t="shared" si="3560"/>
        <v/>
      </c>
      <c r="HV690" s="126" t="str">
        <f t="shared" si="3561"/>
        <v/>
      </c>
      <c r="HW690" s="126" t="str">
        <f t="shared" si="3562"/>
        <v/>
      </c>
      <c r="HX690" s="126" t="str">
        <f t="shared" si="3563"/>
        <v/>
      </c>
      <c r="HZ690" s="126">
        <f t="shared" si="3564"/>
        <v>1</v>
      </c>
      <c r="IA690" s="126" t="str">
        <f t="shared" si="3565"/>
        <v/>
      </c>
      <c r="IB690" s="126">
        <f t="shared" si="3566"/>
        <v>1</v>
      </c>
      <c r="IC690" s="126" t="str">
        <f t="shared" si="3567"/>
        <v/>
      </c>
      <c r="ID690" s="126">
        <f t="shared" si="3568"/>
        <v>1</v>
      </c>
      <c r="IE690" s="126" t="str">
        <f t="shared" si="3569"/>
        <v/>
      </c>
      <c r="IF690" s="126" t="str">
        <f t="shared" si="3570"/>
        <v/>
      </c>
      <c r="IG690" s="126" t="str">
        <f t="shared" si="3571"/>
        <v/>
      </c>
      <c r="IH690" s="126" t="str">
        <f t="shared" si="3572"/>
        <v/>
      </c>
      <c r="II690" s="126" t="str">
        <f t="shared" si="3573"/>
        <v/>
      </c>
      <c r="IO690" s="128"/>
      <c r="IP690" s="128"/>
      <c r="IQ690" s="127"/>
      <c r="IR690" s="127"/>
      <c r="IX690" s="6"/>
      <c r="IY690" s="6"/>
      <c r="IZ690" s="7"/>
      <c r="JA690" s="7"/>
      <c r="JG690" s="12"/>
      <c r="JH690" s="12"/>
      <c r="JI690" s="13"/>
      <c r="JJ690" s="13"/>
      <c r="JN690" s="6"/>
      <c r="JO690" s="6"/>
      <c r="JQ690" s="11"/>
      <c r="JR690" s="11"/>
      <c r="JS690" s="12"/>
      <c r="JT690" s="13"/>
      <c r="JU690" s="12"/>
      <c r="JV690" s="12"/>
      <c r="JW690" s="97"/>
      <c r="JX690" s="13"/>
      <c r="JY690" s="13"/>
      <c r="JZ690" s="97"/>
      <c r="KA690" s="97"/>
      <c r="KB690" s="11"/>
      <c r="KC690" s="11"/>
      <c r="KD690" s="11"/>
      <c r="KE690" s="11"/>
    </row>
    <row r="691" spans="1:291" s="122" customFormat="1" x14ac:dyDescent="0.2">
      <c r="A691" s="146">
        <f t="shared" si="2545"/>
        <v>691</v>
      </c>
      <c r="C691" s="2">
        <v>43104</v>
      </c>
      <c r="D691" s="126"/>
      <c r="E691" s="126"/>
      <c r="F691" s="126"/>
      <c r="G691" s="128">
        <v>106.292</v>
      </c>
      <c r="H691" s="128">
        <v>115.277</v>
      </c>
      <c r="I691" s="128">
        <v>123.215</v>
      </c>
      <c r="J691" s="127">
        <v>152.1</v>
      </c>
      <c r="K691" s="126"/>
      <c r="P691" s="128">
        <f t="shared" si="3587"/>
        <v>3421.25</v>
      </c>
      <c r="Q691" s="5">
        <f t="shared" si="3588"/>
        <v>3707.75</v>
      </c>
      <c r="R691" s="6">
        <f t="shared" si="3589"/>
        <v>3957.5000000000005</v>
      </c>
      <c r="S691" s="7">
        <f t="shared" si="3590"/>
        <v>4873.9999999999991</v>
      </c>
      <c r="Y691" s="127">
        <f t="shared" si="3591"/>
        <v>1.75</v>
      </c>
      <c r="Z691" s="126">
        <f t="shared" si="3592"/>
        <v>3.75</v>
      </c>
      <c r="AA691" s="126">
        <f t="shared" si="3593"/>
        <v>3.4999999999995453</v>
      </c>
      <c r="AB691" s="126">
        <f t="shared" si="3594"/>
        <v>0</v>
      </c>
      <c r="AC691" s="126"/>
      <c r="AD691" s="126"/>
      <c r="AE691" s="126"/>
      <c r="AF691" s="126"/>
      <c r="AG691" s="126"/>
      <c r="AH691" s="127">
        <f t="shared" si="3574"/>
        <v>1</v>
      </c>
      <c r="AI691" s="127">
        <f t="shared" si="3575"/>
        <v>1.25</v>
      </c>
      <c r="AJ691" s="127">
        <f t="shared" si="3576"/>
        <v>1.650000000000273</v>
      </c>
      <c r="AK691" s="127">
        <f t="shared" si="3577"/>
        <v>1.4166666666669698</v>
      </c>
      <c r="AL691" s="127">
        <f t="shared" si="3578"/>
        <v>2.0000000000002274</v>
      </c>
      <c r="AM691" s="127">
        <f t="shared" si="3579"/>
        <v>3.4999999999995453</v>
      </c>
      <c r="AN691" s="127">
        <f t="shared" si="3580"/>
        <v>3.4999999999995453</v>
      </c>
      <c r="AO691" s="127">
        <f t="shared" si="3581"/>
        <v>1</v>
      </c>
      <c r="AP691" s="127">
        <f t="shared" si="3582"/>
        <v>0.66666666666636365</v>
      </c>
      <c r="AQ691" s="127">
        <f t="shared" si="3583"/>
        <v>1.3749999999990905</v>
      </c>
      <c r="AR691" s="127">
        <f t="shared" si="3584"/>
        <v>2.1000000000001817</v>
      </c>
      <c r="AS691" s="127">
        <f t="shared" si="3585"/>
        <v>3.75</v>
      </c>
      <c r="AT691" s="127">
        <f t="shared" si="3586"/>
        <v>3.5</v>
      </c>
      <c r="AU691" s="126"/>
      <c r="BA691" s="11">
        <f t="shared" si="3422"/>
        <v>-1.75</v>
      </c>
      <c r="BB691" s="11">
        <f t="shared" si="3423"/>
        <v>-3.75</v>
      </c>
      <c r="BC691" s="12">
        <f t="shared" si="3424"/>
        <v>-3.4999999999995453</v>
      </c>
      <c r="BD691" s="13">
        <f t="shared" si="3425"/>
        <v>0</v>
      </c>
      <c r="BJ691" s="11">
        <f t="shared" si="3426"/>
        <v>-1</v>
      </c>
      <c r="BK691" s="11">
        <f t="shared" si="3427"/>
        <v>-1.25</v>
      </c>
      <c r="BL691" s="11">
        <f t="shared" si="3428"/>
        <v>-1.650000000000273</v>
      </c>
      <c r="BM691" s="11">
        <f t="shared" si="3429"/>
        <v>-1.4166666666669698</v>
      </c>
      <c r="BN691" s="11">
        <f t="shared" si="3430"/>
        <v>-2.0000000000002274</v>
      </c>
      <c r="BO691" s="11">
        <f t="shared" si="3431"/>
        <v>-3.4999999999995453</v>
      </c>
      <c r="BP691" s="11">
        <f t="shared" si="3432"/>
        <v>-3.4999999999995453</v>
      </c>
      <c r="BQ691" s="126">
        <v>1</v>
      </c>
      <c r="BR691" s="11">
        <f t="shared" si="3433"/>
        <v>0.66666666666636365</v>
      </c>
      <c r="BS691" s="11">
        <f t="shared" si="3434"/>
        <v>-1.3749999999990905</v>
      </c>
      <c r="BT691" s="11">
        <f t="shared" si="3435"/>
        <v>-2.1000000000001817</v>
      </c>
      <c r="BU691" s="11">
        <f t="shared" si="3436"/>
        <v>-3.75</v>
      </c>
      <c r="BV691" s="11">
        <f t="shared" si="3437"/>
        <v>-3.5</v>
      </c>
      <c r="BY691" s="126"/>
      <c r="BZ691" s="126"/>
      <c r="CA691" s="122">
        <f t="shared" si="3438"/>
        <v>-3.75</v>
      </c>
      <c r="CB691" s="126">
        <f t="shared" si="3439"/>
        <v>1</v>
      </c>
      <c r="CC691" s="126">
        <f t="shared" si="3440"/>
        <v>1</v>
      </c>
      <c r="CD691" s="126">
        <f t="shared" si="3441"/>
        <v>1</v>
      </c>
      <c r="CE691" s="126">
        <f t="shared" si="3419"/>
        <v>0</v>
      </c>
      <c r="CF691" s="126">
        <f t="shared" si="3442"/>
        <v>0</v>
      </c>
      <c r="CG691" s="126" t="str">
        <f t="shared" si="3443"/>
        <v/>
      </c>
      <c r="CH691" s="126" t="str">
        <f t="shared" si="3444"/>
        <v/>
      </c>
      <c r="CI691" s="126">
        <f t="shared" si="3445"/>
        <v>1</v>
      </c>
      <c r="CJ691" s="126">
        <f t="shared" si="3446"/>
        <v>1</v>
      </c>
      <c r="CK691" s="126" t="str">
        <f t="shared" si="3447"/>
        <v/>
      </c>
      <c r="CL691" s="126">
        <f t="shared" si="3448"/>
        <v>1</v>
      </c>
      <c r="CM691" s="126">
        <f t="shared" si="3449"/>
        <v>1</v>
      </c>
      <c r="CN691" s="126">
        <f t="shared" si="3450"/>
        <v>1</v>
      </c>
      <c r="CO691" s="126" t="str">
        <f t="shared" si="3451"/>
        <v/>
      </c>
      <c r="CP691" s="126">
        <f t="shared" si="3452"/>
        <v>1</v>
      </c>
      <c r="CQ691" s="126" t="str">
        <f t="shared" si="3453"/>
        <v/>
      </c>
      <c r="CS691" s="126">
        <f t="shared" si="3454"/>
        <v>1</v>
      </c>
      <c r="CT691" s="126">
        <f t="shared" si="3455"/>
        <v>1</v>
      </c>
      <c r="CU691" s="126">
        <f t="shared" si="3456"/>
        <v>1</v>
      </c>
      <c r="CV691" s="126">
        <f t="shared" si="3420"/>
        <v>0</v>
      </c>
      <c r="CW691" s="126">
        <f t="shared" si="3457"/>
        <v>1</v>
      </c>
      <c r="CX691" s="126" t="str">
        <f t="shared" si="3458"/>
        <v/>
      </c>
      <c r="CY691" s="126" t="str">
        <f t="shared" si="3459"/>
        <v/>
      </c>
      <c r="CZ691" s="126" t="str">
        <f t="shared" si="3460"/>
        <v/>
      </c>
      <c r="DA691" s="126" t="str">
        <f t="shared" si="3461"/>
        <v/>
      </c>
      <c r="DB691" s="126">
        <f t="shared" si="3462"/>
        <v>1</v>
      </c>
      <c r="DC691" s="126" t="str">
        <f t="shared" si="3463"/>
        <v/>
      </c>
      <c r="DD691" s="126">
        <f t="shared" si="3464"/>
        <v>1</v>
      </c>
      <c r="DE691" s="126" t="str">
        <f t="shared" si="3465"/>
        <v/>
      </c>
      <c r="DF691" s="126"/>
      <c r="DG691" s="126">
        <f t="shared" si="3421"/>
        <v>1</v>
      </c>
      <c r="DH691" s="126">
        <f t="shared" si="3466"/>
        <v>1</v>
      </c>
      <c r="DI691" s="126">
        <f t="shared" si="3467"/>
        <v>1</v>
      </c>
      <c r="DJ691" s="126">
        <f t="shared" si="3468"/>
        <v>1</v>
      </c>
      <c r="DK691" s="126" t="str">
        <f t="shared" si="3469"/>
        <v/>
      </c>
      <c r="DL691" s="126"/>
      <c r="DM691" s="126" t="str">
        <f t="shared" si="3470"/>
        <v/>
      </c>
      <c r="DN691" s="126">
        <f t="shared" si="3471"/>
        <v>1</v>
      </c>
      <c r="DO691" s="126">
        <f t="shared" si="3472"/>
        <v>1</v>
      </c>
      <c r="DP691" s="126">
        <f t="shared" si="3473"/>
        <v>1</v>
      </c>
      <c r="DQ691" s="126">
        <f t="shared" si="3474"/>
        <v>1</v>
      </c>
      <c r="DR691" s="126">
        <f t="shared" si="3475"/>
        <v>1</v>
      </c>
      <c r="DS691" s="126">
        <f t="shared" si="3476"/>
        <v>1</v>
      </c>
      <c r="DT691" s="126">
        <f t="shared" si="3477"/>
        <v>1</v>
      </c>
      <c r="DU691" s="126">
        <f t="shared" si="3478"/>
        <v>0</v>
      </c>
      <c r="DV691" s="126">
        <f t="shared" si="3479"/>
        <v>1</v>
      </c>
      <c r="DW691" s="126">
        <f t="shared" si="3480"/>
        <v>0</v>
      </c>
      <c r="DX691" s="126" t="str">
        <f t="shared" si="3481"/>
        <v/>
      </c>
      <c r="DY691" s="126" t="str">
        <f t="shared" si="3482"/>
        <v/>
      </c>
      <c r="EA691" s="126">
        <f t="shared" si="3483"/>
        <v>1</v>
      </c>
      <c r="EB691" s="126">
        <f t="shared" si="3484"/>
        <v>1</v>
      </c>
      <c r="EC691" s="126">
        <f t="shared" si="3485"/>
        <v>1</v>
      </c>
      <c r="ED691" s="126">
        <f t="shared" si="3486"/>
        <v>1</v>
      </c>
      <c r="EF691" s="126">
        <f t="shared" si="3487"/>
        <v>1</v>
      </c>
      <c r="EG691" s="126">
        <f t="shared" si="3488"/>
        <v>1</v>
      </c>
      <c r="EH691" s="126">
        <f t="shared" si="3489"/>
        <v>1</v>
      </c>
      <c r="EI691" s="126">
        <f t="shared" si="3490"/>
        <v>1</v>
      </c>
      <c r="EK691" s="126">
        <f t="shared" si="3491"/>
        <v>1</v>
      </c>
      <c r="EL691" s="126">
        <f t="shared" si="3492"/>
        <v>1</v>
      </c>
      <c r="EM691" s="126">
        <f t="shared" si="3493"/>
        <v>1</v>
      </c>
      <c r="EO691" s="126">
        <f t="shared" si="3494"/>
        <v>1</v>
      </c>
      <c r="EP691" s="126">
        <f t="shared" si="3495"/>
        <v>1</v>
      </c>
      <c r="EQ691" s="126">
        <f t="shared" si="3496"/>
        <v>1</v>
      </c>
      <c r="ES691" s="126">
        <f t="shared" si="3497"/>
        <v>1</v>
      </c>
      <c r="ET691" s="126">
        <f t="shared" si="3498"/>
        <v>1</v>
      </c>
      <c r="EU691" s="126">
        <f t="shared" si="3499"/>
        <v>1</v>
      </c>
      <c r="EV691" s="126">
        <f t="shared" si="3500"/>
        <v>1</v>
      </c>
      <c r="EW691" s="126">
        <f t="shared" si="3501"/>
        <v>1</v>
      </c>
      <c r="EY691" s="126">
        <f t="shared" si="3502"/>
        <v>1</v>
      </c>
      <c r="EZ691" s="126">
        <f t="shared" si="3503"/>
        <v>1</v>
      </c>
      <c r="FA691" s="126">
        <f t="shared" si="3504"/>
        <v>1</v>
      </c>
      <c r="FC691" s="126">
        <f t="shared" si="3505"/>
        <v>1</v>
      </c>
      <c r="FD691" s="126">
        <f t="shared" si="3506"/>
        <v>0</v>
      </c>
      <c r="FE691" s="126"/>
      <c r="FF691" s="126">
        <f t="shared" si="3507"/>
        <v>1</v>
      </c>
      <c r="FG691" s="126">
        <f t="shared" si="3508"/>
        <v>1</v>
      </c>
      <c r="FH691" s="126">
        <f t="shared" si="3509"/>
        <v>1</v>
      </c>
      <c r="FI691" s="126">
        <f t="shared" si="3510"/>
        <v>0</v>
      </c>
      <c r="FJ691" s="126">
        <f t="shared" si="3511"/>
        <v>1</v>
      </c>
      <c r="FK691" s="126">
        <f t="shared" si="3512"/>
        <v>1</v>
      </c>
      <c r="FL691" s="126">
        <f t="shared" si="3513"/>
        <v>1</v>
      </c>
      <c r="FN691" s="126" t="str">
        <f t="shared" si="3514"/>
        <v/>
      </c>
      <c r="FO691" s="126" t="str">
        <f t="shared" si="3515"/>
        <v/>
      </c>
      <c r="FP691" s="126" t="str">
        <f t="shared" si="3516"/>
        <v/>
      </c>
      <c r="FV691" s="126">
        <f t="shared" si="3517"/>
        <v>1</v>
      </c>
      <c r="FW691" s="126">
        <f t="shared" si="3518"/>
        <v>1</v>
      </c>
      <c r="FX691" s="126">
        <f t="shared" si="3519"/>
        <v>1</v>
      </c>
      <c r="GA691" s="126">
        <f t="shared" si="3520"/>
        <v>0</v>
      </c>
      <c r="GB691" s="126">
        <f t="shared" si="3521"/>
        <v>0</v>
      </c>
      <c r="GC691" s="126">
        <f t="shared" si="3522"/>
        <v>0</v>
      </c>
      <c r="GD691" s="126">
        <f t="shared" si="3523"/>
        <v>0</v>
      </c>
      <c r="GE691" s="126">
        <f t="shared" si="3524"/>
        <v>0</v>
      </c>
      <c r="GF691" s="126">
        <f t="shared" si="3525"/>
        <v>0</v>
      </c>
      <c r="GG691" s="126">
        <f t="shared" si="3526"/>
        <v>0</v>
      </c>
      <c r="GI691" s="126">
        <f t="shared" si="3527"/>
        <v>0</v>
      </c>
      <c r="GK691" s="126">
        <f t="shared" si="3528"/>
        <v>1</v>
      </c>
      <c r="GL691" s="126">
        <f t="shared" si="3529"/>
        <v>1</v>
      </c>
      <c r="GM691" s="126">
        <f t="shared" si="3530"/>
        <v>1</v>
      </c>
      <c r="GN691" s="126">
        <f t="shared" si="3531"/>
        <v>1</v>
      </c>
      <c r="GO691" s="126">
        <f t="shared" si="3532"/>
        <v>1</v>
      </c>
      <c r="GP691" s="126">
        <f t="shared" si="3533"/>
        <v>1</v>
      </c>
      <c r="GQ691" s="126">
        <f t="shared" si="3534"/>
        <v>1</v>
      </c>
      <c r="GS691" s="126" t="str">
        <f t="shared" si="3535"/>
        <v/>
      </c>
      <c r="GT691" s="126" t="str">
        <f t="shared" si="3536"/>
        <v/>
      </c>
      <c r="GU691" s="126">
        <f t="shared" si="3537"/>
        <v>1</v>
      </c>
      <c r="GV691" s="126">
        <f t="shared" si="3538"/>
        <v>0</v>
      </c>
      <c r="GW691" s="126">
        <f t="shared" si="3539"/>
        <v>0</v>
      </c>
      <c r="GX691" s="126">
        <f t="shared" si="3540"/>
        <v>0</v>
      </c>
      <c r="GY691" s="126">
        <f t="shared" si="3541"/>
        <v>0</v>
      </c>
      <c r="GZ691" s="126"/>
      <c r="HA691" s="126">
        <f t="shared" si="3542"/>
        <v>1</v>
      </c>
      <c r="HB691" s="126">
        <f t="shared" si="3543"/>
        <v>0</v>
      </c>
      <c r="HC691" s="126">
        <f t="shared" si="3544"/>
        <v>0</v>
      </c>
      <c r="HD691" s="126">
        <f t="shared" si="3545"/>
        <v>0</v>
      </c>
      <c r="HE691" s="126">
        <f t="shared" si="3546"/>
        <v>0</v>
      </c>
      <c r="HF691" s="126">
        <f t="shared" si="3547"/>
        <v>0</v>
      </c>
      <c r="HH691" s="126">
        <f t="shared" si="3548"/>
        <v>0</v>
      </c>
      <c r="HI691" s="126">
        <f t="shared" si="3549"/>
        <v>0</v>
      </c>
      <c r="HJ691" s="126">
        <f t="shared" si="3550"/>
        <v>0</v>
      </c>
      <c r="HK691" s="126">
        <f t="shared" si="3551"/>
        <v>0</v>
      </c>
      <c r="HL691" s="126">
        <f t="shared" si="3552"/>
        <v>0</v>
      </c>
      <c r="HM691" s="126">
        <f t="shared" si="3553"/>
        <v>0</v>
      </c>
      <c r="HO691" s="126">
        <f t="shared" si="3554"/>
        <v>1</v>
      </c>
      <c r="HP691" s="126">
        <f t="shared" si="3555"/>
        <v>0</v>
      </c>
      <c r="HQ691" s="126" t="str">
        <f t="shared" si="3556"/>
        <v/>
      </c>
      <c r="HR691" s="122" t="str">
        <f t="shared" si="3557"/>
        <v/>
      </c>
      <c r="HS691" s="126" t="str">
        <f t="shared" si="3558"/>
        <v/>
      </c>
      <c r="HT691" s="122" t="str">
        <f t="shared" si="3559"/>
        <v/>
      </c>
      <c r="HU691" s="122" t="str">
        <f t="shared" si="3560"/>
        <v/>
      </c>
      <c r="HV691" s="126" t="str">
        <f t="shared" si="3561"/>
        <v/>
      </c>
      <c r="HW691" s="126" t="str">
        <f t="shared" si="3562"/>
        <v/>
      </c>
      <c r="HX691" s="126" t="str">
        <f t="shared" si="3563"/>
        <v/>
      </c>
      <c r="HZ691" s="126">
        <f t="shared" si="3564"/>
        <v>1</v>
      </c>
      <c r="IA691" s="126">
        <f t="shared" si="3565"/>
        <v>0</v>
      </c>
      <c r="IB691" s="126" t="str">
        <f t="shared" si="3566"/>
        <v/>
      </c>
      <c r="IC691" s="126" t="str">
        <f t="shared" si="3567"/>
        <v/>
      </c>
      <c r="ID691" s="126" t="str">
        <f t="shared" si="3568"/>
        <v/>
      </c>
      <c r="IE691" s="126" t="str">
        <f t="shared" si="3569"/>
        <v/>
      </c>
      <c r="IF691" s="126" t="str">
        <f t="shared" si="3570"/>
        <v/>
      </c>
      <c r="IG691" s="126" t="str">
        <f t="shared" si="3571"/>
        <v/>
      </c>
      <c r="IH691" s="126" t="str">
        <f t="shared" si="3572"/>
        <v/>
      </c>
      <c r="II691" s="126" t="str">
        <f t="shared" si="3573"/>
        <v/>
      </c>
      <c r="IO691" s="128"/>
      <c r="IP691" s="128"/>
      <c r="IQ691" s="127"/>
      <c r="IR691" s="127"/>
      <c r="IX691" s="6"/>
      <c r="IY691" s="6"/>
      <c r="IZ691" s="7"/>
      <c r="JA691" s="7"/>
      <c r="JG691" s="12"/>
      <c r="JH691" s="12"/>
      <c r="JI691" s="13"/>
      <c r="JJ691" s="13"/>
      <c r="JN691" s="6"/>
      <c r="JO691" s="6"/>
      <c r="JQ691" s="11"/>
      <c r="JR691" s="11"/>
      <c r="JS691" s="12"/>
      <c r="JT691" s="13"/>
      <c r="JU691" s="12"/>
      <c r="JV691" s="12"/>
      <c r="JW691" s="97"/>
      <c r="JX691" s="13"/>
      <c r="JY691" s="13"/>
      <c r="JZ691" s="97"/>
      <c r="KA691" s="97"/>
      <c r="KB691" s="11"/>
      <c r="KC691" s="11"/>
      <c r="KD691" s="11"/>
      <c r="KE691" s="11"/>
    </row>
    <row r="692" spans="1:291" s="122" customFormat="1" x14ac:dyDescent="0.2">
      <c r="A692" s="146">
        <f t="shared" si="2545"/>
        <v>692</v>
      </c>
      <c r="C692" s="2">
        <v>43105</v>
      </c>
      <c r="D692" s="126"/>
      <c r="E692" s="126"/>
      <c r="F692" s="126"/>
      <c r="G692" s="128">
        <v>106.29</v>
      </c>
      <c r="H692" s="128">
        <v>115.255</v>
      </c>
      <c r="I692" s="128">
        <v>123.16500000000001</v>
      </c>
      <c r="J692" s="127">
        <v>151.26</v>
      </c>
      <c r="K692" s="126"/>
      <c r="P692" s="128">
        <f t="shared" si="3587"/>
        <v>3421.0000000000005</v>
      </c>
      <c r="Q692" s="5">
        <f t="shared" si="3588"/>
        <v>3705.4999999999995</v>
      </c>
      <c r="R692" s="6">
        <f t="shared" si="3589"/>
        <v>3952.5000000000005</v>
      </c>
      <c r="S692" s="7">
        <f t="shared" si="3590"/>
        <v>4857.9999999999991</v>
      </c>
      <c r="Y692" s="127">
        <f t="shared" si="3591"/>
        <v>0.24999999999954525</v>
      </c>
      <c r="Z692" s="126">
        <f t="shared" si="3592"/>
        <v>2.2500000000004547</v>
      </c>
      <c r="AA692" s="126">
        <f t="shared" si="3593"/>
        <v>5</v>
      </c>
      <c r="AB692" s="126">
        <f t="shared" si="3594"/>
        <v>16</v>
      </c>
      <c r="AC692" s="126"/>
      <c r="AD692" s="126"/>
      <c r="AE692" s="126"/>
      <c r="AF692" s="126"/>
      <c r="AG692" s="126"/>
      <c r="AH692" s="127">
        <f t="shared" si="3574"/>
        <v>1.0000000000012126</v>
      </c>
      <c r="AI692" s="127">
        <f t="shared" si="3575"/>
        <v>0.85000000000118225</v>
      </c>
      <c r="AJ692" s="127">
        <f t="shared" si="3576"/>
        <v>0.74999999999954525</v>
      </c>
      <c r="AK692" s="127">
        <f t="shared" si="3577"/>
        <v>1.0833333333328787</v>
      </c>
      <c r="AL692" s="127">
        <f t="shared" si="3578"/>
        <v>0.24999999999954525</v>
      </c>
      <c r="AM692" s="127">
        <f t="shared" si="3579"/>
        <v>0.33333333333333304</v>
      </c>
      <c r="AN692" s="127">
        <f t="shared" si="3580"/>
        <v>1.4000000000000004</v>
      </c>
      <c r="AO692" s="127">
        <f t="shared" si="3581"/>
        <v>1</v>
      </c>
      <c r="AP692" s="127">
        <f t="shared" si="3582"/>
        <v>0.33333333333575843</v>
      </c>
      <c r="AQ692" s="127">
        <f t="shared" si="3583"/>
        <v>1.2916666666659851</v>
      </c>
      <c r="AR692" s="127">
        <f t="shared" si="3584"/>
        <v>1.5000000000009095</v>
      </c>
      <c r="AS692" s="127">
        <f t="shared" si="3585"/>
        <v>1.3055555555551006</v>
      </c>
      <c r="AT692" s="127">
        <f t="shared" si="3586"/>
        <v>1.6333333333342428</v>
      </c>
      <c r="AU692" s="126"/>
      <c r="BA692" s="11">
        <f t="shared" si="3422"/>
        <v>-0.24999999999954525</v>
      </c>
      <c r="BB692" s="11">
        <f t="shared" si="3423"/>
        <v>-2.2500000000004547</v>
      </c>
      <c r="BC692" s="12">
        <f t="shared" si="3424"/>
        <v>-5</v>
      </c>
      <c r="BD692" s="13">
        <f t="shared" si="3425"/>
        <v>-16</v>
      </c>
      <c r="BJ692" s="11">
        <f t="shared" si="3426"/>
        <v>1.0000000000012126</v>
      </c>
      <c r="BK692" s="11">
        <f t="shared" si="3427"/>
        <v>0.85000000000118225</v>
      </c>
      <c r="BL692" s="11">
        <f t="shared" si="3428"/>
        <v>0.74999999999954525</v>
      </c>
      <c r="BM692" s="11">
        <f t="shared" si="3429"/>
        <v>1.0833333333328787</v>
      </c>
      <c r="BN692" s="11">
        <f t="shared" si="3430"/>
        <v>0.24999999999954525</v>
      </c>
      <c r="BO692" s="11">
        <f t="shared" si="3431"/>
        <v>0.33333333333333304</v>
      </c>
      <c r="BP692" s="11">
        <f t="shared" si="3432"/>
        <v>1.4000000000000004</v>
      </c>
      <c r="BQ692" s="126">
        <v>1</v>
      </c>
      <c r="BR692" s="11">
        <f t="shared" si="3433"/>
        <v>-0.33333333333575843</v>
      </c>
      <c r="BS692" s="11">
        <f t="shared" si="3434"/>
        <v>-1.2916666666659851</v>
      </c>
      <c r="BT692" s="11">
        <f t="shared" si="3435"/>
        <v>1.5000000000009095</v>
      </c>
      <c r="BU692" s="11">
        <f t="shared" si="3436"/>
        <v>1.3055555555551006</v>
      </c>
      <c r="BV692" s="11">
        <f t="shared" si="3437"/>
        <v>1.6333333333342428</v>
      </c>
      <c r="BY692" s="126"/>
      <c r="BZ692" s="126"/>
      <c r="CA692" s="122">
        <f t="shared" si="3438"/>
        <v>1.3055555555551006</v>
      </c>
      <c r="CB692" s="126">
        <f t="shared" si="3439"/>
        <v>0</v>
      </c>
      <c r="CC692" s="126">
        <f t="shared" si="3440"/>
        <v>0</v>
      </c>
      <c r="CD692" s="126">
        <f t="shared" si="3441"/>
        <v>0</v>
      </c>
      <c r="CE692" s="126">
        <f t="shared" si="3419"/>
        <v>0</v>
      </c>
      <c r="CF692" s="126">
        <f t="shared" si="3442"/>
        <v>0</v>
      </c>
      <c r="CG692" s="126" t="str">
        <f t="shared" si="3443"/>
        <v/>
      </c>
      <c r="CH692" s="126">
        <f t="shared" si="3444"/>
        <v>1</v>
      </c>
      <c r="CI692" s="126">
        <f t="shared" si="3445"/>
        <v>1</v>
      </c>
      <c r="CJ692" s="126" t="str">
        <f t="shared" si="3446"/>
        <v/>
      </c>
      <c r="CK692" s="126" t="str">
        <f t="shared" si="3447"/>
        <v/>
      </c>
      <c r="CL692" s="126">
        <f t="shared" si="3448"/>
        <v>1</v>
      </c>
      <c r="CM692" s="126">
        <f t="shared" si="3449"/>
        <v>1</v>
      </c>
      <c r="CN692" s="126">
        <f t="shared" si="3450"/>
        <v>1</v>
      </c>
      <c r="CO692" s="126" t="str">
        <f t="shared" si="3451"/>
        <v/>
      </c>
      <c r="CP692" s="126" t="str">
        <f t="shared" si="3452"/>
        <v/>
      </c>
      <c r="CQ692" s="126">
        <f t="shared" si="3453"/>
        <v>1</v>
      </c>
      <c r="CS692" s="126">
        <f t="shared" si="3454"/>
        <v>0</v>
      </c>
      <c r="CT692" s="126">
        <f t="shared" si="3455"/>
        <v>0</v>
      </c>
      <c r="CU692" s="126">
        <f t="shared" si="3456"/>
        <v>0</v>
      </c>
      <c r="CV692" s="126">
        <f t="shared" si="3420"/>
        <v>0</v>
      </c>
      <c r="CW692" s="126">
        <f t="shared" si="3457"/>
        <v>1</v>
      </c>
      <c r="CX692" s="126" t="str">
        <f t="shared" si="3458"/>
        <v/>
      </c>
      <c r="CY692" s="126" t="str">
        <f t="shared" si="3459"/>
        <v/>
      </c>
      <c r="CZ692" s="126" t="str">
        <f t="shared" si="3460"/>
        <v/>
      </c>
      <c r="DA692" s="126" t="str">
        <f t="shared" si="3461"/>
        <v/>
      </c>
      <c r="DB692" s="126">
        <f t="shared" si="3462"/>
        <v>0</v>
      </c>
      <c r="DC692" s="126">
        <f t="shared" si="3463"/>
        <v>1</v>
      </c>
      <c r="DD692" s="126" t="str">
        <f t="shared" si="3464"/>
        <v/>
      </c>
      <c r="DE692" s="126" t="str">
        <f t="shared" si="3465"/>
        <v/>
      </c>
      <c r="DF692" s="126"/>
      <c r="DG692" s="126">
        <f t="shared" si="3421"/>
        <v>0</v>
      </c>
      <c r="DH692" s="126">
        <f t="shared" si="3466"/>
        <v>0</v>
      </c>
      <c r="DI692" s="126">
        <f t="shared" si="3467"/>
        <v>0</v>
      </c>
      <c r="DJ692" s="126">
        <f t="shared" si="3468"/>
        <v>0</v>
      </c>
      <c r="DK692" s="126">
        <f t="shared" si="3469"/>
        <v>0</v>
      </c>
      <c r="DL692" s="126"/>
      <c r="DM692" s="126">
        <f t="shared" si="3470"/>
        <v>1</v>
      </c>
      <c r="DN692" s="126" t="str">
        <f t="shared" si="3471"/>
        <v/>
      </c>
      <c r="DO692" s="126" t="str">
        <f t="shared" si="3472"/>
        <v/>
      </c>
      <c r="DP692" s="126" t="str">
        <f t="shared" si="3473"/>
        <v/>
      </c>
      <c r="DQ692" s="126" t="str">
        <f t="shared" si="3474"/>
        <v/>
      </c>
      <c r="DR692" s="126" t="str">
        <f t="shared" si="3475"/>
        <v/>
      </c>
      <c r="DS692" s="126" t="str">
        <f t="shared" si="3476"/>
        <v/>
      </c>
      <c r="DT692" s="126" t="str">
        <f t="shared" si="3477"/>
        <v/>
      </c>
      <c r="DU692" s="126" t="str">
        <f t="shared" si="3478"/>
        <v/>
      </c>
      <c r="DV692" s="126">
        <f t="shared" si="3479"/>
        <v>0</v>
      </c>
      <c r="DW692" s="126">
        <f t="shared" si="3480"/>
        <v>0</v>
      </c>
      <c r="DX692" s="126" t="str">
        <f t="shared" si="3481"/>
        <v/>
      </c>
      <c r="DY692" s="126" t="str">
        <f t="shared" si="3482"/>
        <v/>
      </c>
      <c r="EA692" s="126">
        <f t="shared" si="3483"/>
        <v>0</v>
      </c>
      <c r="EB692" s="126">
        <f t="shared" si="3484"/>
        <v>0</v>
      </c>
      <c r="EC692" s="126">
        <f t="shared" si="3485"/>
        <v>0</v>
      </c>
      <c r="ED692" s="126">
        <f t="shared" si="3486"/>
        <v>0</v>
      </c>
      <c r="EF692" s="126">
        <f t="shared" si="3487"/>
        <v>1</v>
      </c>
      <c r="EG692" s="126">
        <f t="shared" si="3488"/>
        <v>1</v>
      </c>
      <c r="EH692" s="126">
        <f t="shared" si="3489"/>
        <v>1</v>
      </c>
      <c r="EI692" s="126">
        <f t="shared" si="3490"/>
        <v>1</v>
      </c>
      <c r="EK692" s="126">
        <f t="shared" si="3491"/>
        <v>1</v>
      </c>
      <c r="EL692" s="126">
        <f t="shared" si="3492"/>
        <v>1</v>
      </c>
      <c r="EM692" s="126">
        <f t="shared" si="3493"/>
        <v>1</v>
      </c>
      <c r="EO692" s="126">
        <f t="shared" si="3494"/>
        <v>1</v>
      </c>
      <c r="EP692" s="126">
        <f t="shared" si="3495"/>
        <v>1</v>
      </c>
      <c r="EQ692" s="126">
        <f t="shared" si="3496"/>
        <v>1</v>
      </c>
      <c r="ES692" s="126">
        <f t="shared" si="3497"/>
        <v>1</v>
      </c>
      <c r="ET692" s="126">
        <f t="shared" si="3498"/>
        <v>1</v>
      </c>
      <c r="EU692" s="126">
        <f t="shared" si="3499"/>
        <v>1</v>
      </c>
      <c r="EV692" s="126">
        <f t="shared" si="3500"/>
        <v>1</v>
      </c>
      <c r="EW692" s="126">
        <f t="shared" si="3501"/>
        <v>0</v>
      </c>
      <c r="EY692" s="126">
        <f t="shared" si="3502"/>
        <v>1</v>
      </c>
      <c r="EZ692" s="126">
        <f t="shared" si="3503"/>
        <v>1</v>
      </c>
      <c r="FA692" s="126">
        <f t="shared" si="3504"/>
        <v>1</v>
      </c>
      <c r="FC692" s="126">
        <f t="shared" si="3505"/>
        <v>1</v>
      </c>
      <c r="FD692" s="126">
        <f t="shared" si="3506"/>
        <v>1</v>
      </c>
      <c r="FE692" s="126"/>
      <c r="FF692" s="126">
        <f t="shared" si="3507"/>
        <v>1</v>
      </c>
      <c r="FG692" s="126">
        <f t="shared" si="3508"/>
        <v>1</v>
      </c>
      <c r="FH692" s="126">
        <f t="shared" si="3509"/>
        <v>1</v>
      </c>
      <c r="FI692" s="126">
        <f t="shared" si="3510"/>
        <v>0</v>
      </c>
      <c r="FJ692" s="126">
        <f t="shared" si="3511"/>
        <v>0</v>
      </c>
      <c r="FK692" s="126">
        <f t="shared" si="3512"/>
        <v>0</v>
      </c>
      <c r="FL692" s="126">
        <f t="shared" si="3513"/>
        <v>0</v>
      </c>
      <c r="FN692" s="126" t="str">
        <f t="shared" si="3514"/>
        <v/>
      </c>
      <c r="FO692" s="126" t="str">
        <f t="shared" si="3515"/>
        <v/>
      </c>
      <c r="FP692" s="126" t="str">
        <f t="shared" si="3516"/>
        <v/>
      </c>
      <c r="FV692" s="126">
        <f t="shared" si="3517"/>
        <v>0</v>
      </c>
      <c r="FW692" s="126">
        <f t="shared" si="3518"/>
        <v>0</v>
      </c>
      <c r="FX692" s="126">
        <f t="shared" si="3519"/>
        <v>0</v>
      </c>
      <c r="GA692" s="126">
        <f t="shared" si="3520"/>
        <v>1</v>
      </c>
      <c r="GB692" s="126">
        <f t="shared" si="3521"/>
        <v>1</v>
      </c>
      <c r="GC692" s="126">
        <f t="shared" si="3522"/>
        <v>1</v>
      </c>
      <c r="GD692" s="126">
        <f t="shared" si="3523"/>
        <v>1</v>
      </c>
      <c r="GE692" s="126">
        <f t="shared" si="3524"/>
        <v>0</v>
      </c>
      <c r="GF692" s="126">
        <f t="shared" si="3525"/>
        <v>0</v>
      </c>
      <c r="GG692" s="126">
        <f t="shared" si="3526"/>
        <v>0</v>
      </c>
      <c r="GI692" s="126">
        <f t="shared" si="3527"/>
        <v>1</v>
      </c>
      <c r="GK692" s="126">
        <f t="shared" si="3528"/>
        <v>1</v>
      </c>
      <c r="GL692" s="126">
        <f t="shared" si="3529"/>
        <v>1</v>
      </c>
      <c r="GM692" s="126">
        <f t="shared" si="3530"/>
        <v>1</v>
      </c>
      <c r="GN692" s="126">
        <f t="shared" si="3531"/>
        <v>1</v>
      </c>
      <c r="GO692" s="126">
        <f t="shared" si="3532"/>
        <v>0</v>
      </c>
      <c r="GP692" s="126">
        <f t="shared" si="3533"/>
        <v>0</v>
      </c>
      <c r="GQ692" s="126">
        <f t="shared" si="3534"/>
        <v>0</v>
      </c>
      <c r="GS692" s="126" t="str">
        <f t="shared" si="3535"/>
        <v/>
      </c>
      <c r="GT692" s="126" t="str">
        <f t="shared" si="3536"/>
        <v/>
      </c>
      <c r="GU692" s="126">
        <f t="shared" si="3537"/>
        <v>1</v>
      </c>
      <c r="GV692" s="126">
        <f t="shared" si="3538"/>
        <v>0</v>
      </c>
      <c r="GW692" s="126">
        <f t="shared" si="3539"/>
        <v>0</v>
      </c>
      <c r="GX692" s="126">
        <f t="shared" si="3540"/>
        <v>0</v>
      </c>
      <c r="GY692" s="126">
        <f t="shared" si="3541"/>
        <v>0</v>
      </c>
      <c r="GZ692" s="126"/>
      <c r="HA692" s="126">
        <f t="shared" si="3542"/>
        <v>0</v>
      </c>
      <c r="HB692" s="126">
        <f t="shared" si="3543"/>
        <v>0</v>
      </c>
      <c r="HC692" s="126">
        <f t="shared" si="3544"/>
        <v>0</v>
      </c>
      <c r="HD692" s="126">
        <f t="shared" si="3545"/>
        <v>0</v>
      </c>
      <c r="HE692" s="126">
        <f t="shared" si="3546"/>
        <v>0</v>
      </c>
      <c r="HF692" s="126">
        <f t="shared" si="3547"/>
        <v>0</v>
      </c>
      <c r="HH692" s="126">
        <f t="shared" si="3548"/>
        <v>0</v>
      </c>
      <c r="HI692" s="126">
        <f t="shared" si="3549"/>
        <v>0</v>
      </c>
      <c r="HJ692" s="126">
        <f t="shared" si="3550"/>
        <v>0</v>
      </c>
      <c r="HK692" s="126">
        <f t="shared" si="3551"/>
        <v>0</v>
      </c>
      <c r="HL692" s="126">
        <f t="shared" si="3552"/>
        <v>0</v>
      </c>
      <c r="HM692" s="126">
        <f t="shared" si="3553"/>
        <v>0</v>
      </c>
      <c r="HO692" s="126" t="str">
        <f t="shared" si="3554"/>
        <v/>
      </c>
      <c r="HP692" s="126">
        <f t="shared" si="3555"/>
        <v>1</v>
      </c>
      <c r="HQ692" s="126" t="str">
        <f t="shared" si="3556"/>
        <v/>
      </c>
      <c r="HR692" s="122">
        <f t="shared" si="3557"/>
        <v>1</v>
      </c>
      <c r="HS692" s="126" t="str">
        <f t="shared" si="3558"/>
        <v/>
      </c>
      <c r="HT692" s="122">
        <f t="shared" si="3559"/>
        <v>1</v>
      </c>
      <c r="HU692" s="122" t="str">
        <f t="shared" si="3560"/>
        <v/>
      </c>
      <c r="HV692" s="126" t="str">
        <f t="shared" si="3561"/>
        <v/>
      </c>
      <c r="HW692" s="126" t="str">
        <f t="shared" si="3562"/>
        <v/>
      </c>
      <c r="HX692" s="126" t="str">
        <f t="shared" si="3563"/>
        <v/>
      </c>
      <c r="HZ692" s="126" t="str">
        <f t="shared" si="3564"/>
        <v/>
      </c>
      <c r="IA692" s="126">
        <f t="shared" si="3565"/>
        <v>1</v>
      </c>
      <c r="IB692" s="126" t="str">
        <f t="shared" si="3566"/>
        <v/>
      </c>
      <c r="IC692" s="126">
        <f t="shared" si="3567"/>
        <v>1</v>
      </c>
      <c r="ID692" s="126" t="str">
        <f t="shared" si="3568"/>
        <v/>
      </c>
      <c r="IE692" s="126">
        <f t="shared" si="3569"/>
        <v>1</v>
      </c>
      <c r="IF692" s="126" t="str">
        <f t="shared" si="3570"/>
        <v/>
      </c>
      <c r="IG692" s="126" t="str">
        <f t="shared" si="3571"/>
        <v/>
      </c>
      <c r="IH692" s="126" t="str">
        <f t="shared" si="3572"/>
        <v/>
      </c>
      <c r="II692" s="126" t="str">
        <f t="shared" si="3573"/>
        <v/>
      </c>
      <c r="IO692" s="128"/>
      <c r="IP692" s="128"/>
      <c r="IQ692" s="127"/>
      <c r="IR692" s="127"/>
      <c r="IX692" s="6"/>
      <c r="IY692" s="6"/>
      <c r="IZ692" s="7"/>
      <c r="JA692" s="7"/>
      <c r="JG692" s="12"/>
      <c r="JH692" s="12"/>
      <c r="JI692" s="13"/>
      <c r="JJ692" s="13"/>
      <c r="JN692" s="6"/>
      <c r="JO692" s="6"/>
      <c r="JQ692" s="11"/>
      <c r="JR692" s="11"/>
      <c r="JS692" s="12"/>
      <c r="JT692" s="13"/>
      <c r="JU692" s="12"/>
      <c r="JV692" s="12"/>
      <c r="JW692" s="97"/>
      <c r="JX692" s="13"/>
      <c r="JY692" s="13"/>
      <c r="JZ692" s="97"/>
      <c r="KA692" s="97"/>
      <c r="KB692" s="11"/>
      <c r="KC692" s="11"/>
      <c r="KD692" s="11"/>
      <c r="KE692" s="11"/>
    </row>
    <row r="693" spans="1:291" s="122" customFormat="1" x14ac:dyDescent="0.2">
      <c r="A693" s="146">
        <f t="shared" si="2545"/>
        <v>693</v>
      </c>
      <c r="C693" s="2">
        <v>43108</v>
      </c>
      <c r="D693" s="126"/>
      <c r="E693" s="126"/>
      <c r="F693" s="126"/>
      <c r="G693" s="128">
        <v>106.292</v>
      </c>
      <c r="H693" s="128">
        <v>115.252</v>
      </c>
      <c r="I693" s="128">
        <v>123.155</v>
      </c>
      <c r="J693" s="127">
        <v>151.22999999999999</v>
      </c>
      <c r="K693" s="126"/>
      <c r="P693" s="128">
        <f t="shared" si="3587"/>
        <v>3421.25</v>
      </c>
      <c r="Q693" s="5">
        <f t="shared" si="3588"/>
        <v>3705.2499999999995</v>
      </c>
      <c r="R693" s="6">
        <f t="shared" si="3589"/>
        <v>3951.5</v>
      </c>
      <c r="S693" s="7">
        <f t="shared" si="3590"/>
        <v>4854.9999999999991</v>
      </c>
      <c r="Y693" s="127">
        <f t="shared" si="3591"/>
        <v>0.24999999999954525</v>
      </c>
      <c r="Z693" s="126">
        <f t="shared" si="3592"/>
        <v>0.25</v>
      </c>
      <c r="AA693" s="126">
        <f t="shared" si="3593"/>
        <v>1.0000000000004547</v>
      </c>
      <c r="AB693" s="126">
        <f t="shared" si="3594"/>
        <v>3</v>
      </c>
      <c r="AC693" s="126"/>
      <c r="AD693" s="126"/>
      <c r="AE693" s="126"/>
      <c r="AF693" s="126"/>
      <c r="AG693" s="126"/>
      <c r="AH693" s="127">
        <f t="shared" si="3574"/>
        <v>0.66666666666575713</v>
      </c>
      <c r="AI693" s="127">
        <f t="shared" si="3575"/>
        <v>0.64999999999909053</v>
      </c>
      <c r="AJ693" s="127">
        <f t="shared" si="3576"/>
        <v>0.35000000000027287</v>
      </c>
      <c r="AK693" s="127">
        <f t="shared" si="3577"/>
        <v>0.41666666666696983</v>
      </c>
      <c r="AL693" s="127">
        <f t="shared" si="3578"/>
        <v>0.25000000000022737</v>
      </c>
      <c r="AM693" s="127">
        <f t="shared" si="3579"/>
        <v>4.5474735088646412E-13</v>
      </c>
      <c r="AN693" s="127">
        <f t="shared" si="3580"/>
        <v>0.19999999999954521</v>
      </c>
      <c r="AO693" s="127">
        <f t="shared" si="3581"/>
        <v>1</v>
      </c>
      <c r="AP693" s="127">
        <f t="shared" si="3582"/>
        <v>0.66666666666484775</v>
      </c>
      <c r="AQ693" s="127">
        <f t="shared" si="3583"/>
        <v>0.62500000000090949</v>
      </c>
      <c r="AR693" s="127">
        <f t="shared" si="3584"/>
        <v>0.89999999999927238</v>
      </c>
      <c r="AS693" s="127">
        <f t="shared" si="3585"/>
        <v>0.41666666666666663</v>
      </c>
      <c r="AT693" s="127">
        <f t="shared" si="3586"/>
        <v>0.89999999999909053</v>
      </c>
      <c r="AU693" s="126"/>
      <c r="BA693" s="11">
        <f t="shared" si="3422"/>
        <v>0.24999999999954525</v>
      </c>
      <c r="BB693" s="11">
        <f t="shared" si="3423"/>
        <v>-0.25</v>
      </c>
      <c r="BC693" s="12">
        <f t="shared" si="3424"/>
        <v>-1.0000000000004547</v>
      </c>
      <c r="BD693" s="13">
        <f t="shared" si="3425"/>
        <v>-3</v>
      </c>
      <c r="BJ693" s="11">
        <f t="shared" si="3426"/>
        <v>0.66666666666575713</v>
      </c>
      <c r="BK693" s="11">
        <f t="shared" si="3427"/>
        <v>0.64999999999909053</v>
      </c>
      <c r="BL693" s="11">
        <f t="shared" si="3428"/>
        <v>0.35000000000027287</v>
      </c>
      <c r="BM693" s="11">
        <f t="shared" si="3429"/>
        <v>0.41666666666696983</v>
      </c>
      <c r="BN693" s="11">
        <f t="shared" si="3430"/>
        <v>0.25000000000022737</v>
      </c>
      <c r="BO693" s="11">
        <f t="shared" si="3431"/>
        <v>-4.5474735088646412E-13</v>
      </c>
      <c r="BP693" s="11">
        <f t="shared" si="3432"/>
        <v>0.19999999999954521</v>
      </c>
      <c r="BQ693" s="126">
        <v>1</v>
      </c>
      <c r="BR693" s="11">
        <f t="shared" si="3433"/>
        <v>-0.66666666666484775</v>
      </c>
      <c r="BS693" s="11">
        <f t="shared" si="3434"/>
        <v>-0.62500000000090949</v>
      </c>
      <c r="BT693" s="11">
        <f t="shared" si="3435"/>
        <v>0.89999999999927238</v>
      </c>
      <c r="BU693" s="11">
        <f t="shared" si="3436"/>
        <v>0.41666666666666663</v>
      </c>
      <c r="BV693" s="11">
        <f t="shared" si="3437"/>
        <v>0.89999999999909053</v>
      </c>
      <c r="BY693" s="126"/>
      <c r="BZ693" s="126"/>
      <c r="CA693" s="122">
        <f t="shared" si="3438"/>
        <v>0.41666666666666663</v>
      </c>
      <c r="CB693" s="126">
        <f t="shared" si="3439"/>
        <v>1</v>
      </c>
      <c r="CC693" s="126">
        <f t="shared" si="3440"/>
        <v>0</v>
      </c>
      <c r="CD693" s="126">
        <f t="shared" si="3441"/>
        <v>0</v>
      </c>
      <c r="CE693" s="126">
        <f t="shared" si="3419"/>
        <v>0</v>
      </c>
      <c r="CF693" s="126">
        <f t="shared" si="3442"/>
        <v>0</v>
      </c>
      <c r="CG693" s="126" t="str">
        <f t="shared" si="3443"/>
        <v/>
      </c>
      <c r="CH693" s="126" t="str">
        <f t="shared" si="3444"/>
        <v/>
      </c>
      <c r="CI693" s="126">
        <f t="shared" si="3445"/>
        <v>1</v>
      </c>
      <c r="CJ693" s="126">
        <f t="shared" si="3446"/>
        <v>1</v>
      </c>
      <c r="CK693" s="126" t="str">
        <f t="shared" si="3447"/>
        <v/>
      </c>
      <c r="CL693" s="126">
        <f t="shared" si="3448"/>
        <v>1</v>
      </c>
      <c r="CM693" s="126">
        <f t="shared" si="3449"/>
        <v>1</v>
      </c>
      <c r="CN693" s="126">
        <f t="shared" si="3450"/>
        <v>1</v>
      </c>
      <c r="CO693" s="126" t="str">
        <f t="shared" si="3451"/>
        <v/>
      </c>
      <c r="CP693" s="126">
        <f t="shared" si="3452"/>
        <v>1</v>
      </c>
      <c r="CQ693" s="126" t="str">
        <f t="shared" si="3453"/>
        <v/>
      </c>
      <c r="CS693" s="126">
        <f t="shared" si="3454"/>
        <v>1</v>
      </c>
      <c r="CT693" s="126">
        <f t="shared" si="3455"/>
        <v>0</v>
      </c>
      <c r="CU693" s="126">
        <f t="shared" si="3456"/>
        <v>0</v>
      </c>
      <c r="CV693" s="126">
        <f t="shared" si="3420"/>
        <v>0</v>
      </c>
      <c r="CW693" s="126">
        <f t="shared" si="3457"/>
        <v>1</v>
      </c>
      <c r="CX693" s="126" t="str">
        <f t="shared" si="3458"/>
        <v/>
      </c>
      <c r="CY693" s="126" t="str">
        <f t="shared" si="3459"/>
        <v/>
      </c>
      <c r="CZ693" s="126" t="str">
        <f t="shared" si="3460"/>
        <v/>
      </c>
      <c r="DA693" s="126" t="str">
        <f t="shared" si="3461"/>
        <v/>
      </c>
      <c r="DB693" s="126">
        <f t="shared" si="3462"/>
        <v>1</v>
      </c>
      <c r="DC693" s="126" t="str">
        <f t="shared" si="3463"/>
        <v/>
      </c>
      <c r="DD693" s="126">
        <f t="shared" si="3464"/>
        <v>1</v>
      </c>
      <c r="DE693" s="126" t="str">
        <f t="shared" si="3465"/>
        <v/>
      </c>
      <c r="DF693" s="126"/>
      <c r="DG693" s="126">
        <f t="shared" si="3421"/>
        <v>1</v>
      </c>
      <c r="DH693" s="126">
        <f t="shared" si="3466"/>
        <v>1</v>
      </c>
      <c r="DI693" s="126">
        <f t="shared" si="3467"/>
        <v>1</v>
      </c>
      <c r="DJ693" s="126">
        <f t="shared" si="3468"/>
        <v>1</v>
      </c>
      <c r="DK693" s="126" t="str">
        <f t="shared" si="3469"/>
        <v/>
      </c>
      <c r="DL693" s="126"/>
      <c r="DM693" s="126" t="str">
        <f t="shared" si="3470"/>
        <v/>
      </c>
      <c r="DN693" s="126">
        <f t="shared" si="3471"/>
        <v>0</v>
      </c>
      <c r="DO693" s="126">
        <f t="shared" si="3472"/>
        <v>1</v>
      </c>
      <c r="DP693" s="126">
        <f t="shared" si="3473"/>
        <v>0</v>
      </c>
      <c r="DQ693" s="126">
        <f t="shared" si="3474"/>
        <v>1</v>
      </c>
      <c r="DR693" s="126">
        <f t="shared" si="3475"/>
        <v>1</v>
      </c>
      <c r="DS693" s="126">
        <f t="shared" si="3476"/>
        <v>1</v>
      </c>
      <c r="DT693" s="126">
        <f t="shared" si="3477"/>
        <v>1</v>
      </c>
      <c r="DU693" s="126">
        <f t="shared" si="3478"/>
        <v>1</v>
      </c>
      <c r="DV693" s="126">
        <f t="shared" si="3479"/>
        <v>1</v>
      </c>
      <c r="DW693" s="126">
        <f t="shared" si="3480"/>
        <v>0</v>
      </c>
      <c r="DX693" s="126" t="str">
        <f t="shared" si="3481"/>
        <v/>
      </c>
      <c r="DY693" s="126" t="str">
        <f t="shared" si="3482"/>
        <v/>
      </c>
      <c r="EA693" s="126">
        <f t="shared" si="3483"/>
        <v>1</v>
      </c>
      <c r="EB693" s="126">
        <f t="shared" si="3484"/>
        <v>0</v>
      </c>
      <c r="EC693" s="126">
        <f t="shared" si="3485"/>
        <v>0</v>
      </c>
      <c r="ED693" s="126">
        <f t="shared" si="3486"/>
        <v>0</v>
      </c>
      <c r="EF693" s="126">
        <f t="shared" si="3487"/>
        <v>0</v>
      </c>
      <c r="EG693" s="126">
        <f t="shared" si="3488"/>
        <v>1</v>
      </c>
      <c r="EH693" s="126">
        <f t="shared" si="3489"/>
        <v>1</v>
      </c>
      <c r="EI693" s="126">
        <f t="shared" si="3490"/>
        <v>1</v>
      </c>
      <c r="EK693" s="126">
        <f t="shared" si="3491"/>
        <v>0</v>
      </c>
      <c r="EL693" s="126">
        <f t="shared" si="3492"/>
        <v>0</v>
      </c>
      <c r="EM693" s="126">
        <f t="shared" si="3493"/>
        <v>0</v>
      </c>
      <c r="EO693" s="126">
        <f t="shared" si="3494"/>
        <v>0</v>
      </c>
      <c r="EP693" s="126">
        <f t="shared" si="3495"/>
        <v>1</v>
      </c>
      <c r="EQ693" s="126">
        <f t="shared" si="3496"/>
        <v>1</v>
      </c>
      <c r="ES693" s="126">
        <f t="shared" si="3497"/>
        <v>0</v>
      </c>
      <c r="ET693" s="126">
        <f t="shared" si="3498"/>
        <v>1</v>
      </c>
      <c r="EU693" s="126">
        <f t="shared" si="3499"/>
        <v>1</v>
      </c>
      <c r="EV693" s="126">
        <f t="shared" si="3500"/>
        <v>1</v>
      </c>
      <c r="EW693" s="126">
        <f t="shared" si="3501"/>
        <v>0</v>
      </c>
      <c r="EY693" s="126">
        <f t="shared" si="3502"/>
        <v>0</v>
      </c>
      <c r="EZ693" s="126">
        <f t="shared" si="3503"/>
        <v>1</v>
      </c>
      <c r="FA693" s="126">
        <f t="shared" si="3504"/>
        <v>1</v>
      </c>
      <c r="FC693" s="126">
        <f t="shared" si="3505"/>
        <v>0</v>
      </c>
      <c r="FD693" s="126" t="str">
        <f t="shared" si="3506"/>
        <v/>
      </c>
      <c r="FE693" s="126"/>
      <c r="FF693" s="126">
        <f t="shared" si="3507"/>
        <v>1</v>
      </c>
      <c r="FG693" s="126">
        <f t="shared" si="3508"/>
        <v>0</v>
      </c>
      <c r="FH693" s="126">
        <f t="shared" si="3509"/>
        <v>0</v>
      </c>
      <c r="FI693" s="126" t="str">
        <f t="shared" si="3510"/>
        <v/>
      </c>
      <c r="FJ693" s="126" t="str">
        <f t="shared" si="3511"/>
        <v/>
      </c>
      <c r="FK693" s="126" t="str">
        <f t="shared" si="3512"/>
        <v/>
      </c>
      <c r="FL693" s="126" t="str">
        <f t="shared" si="3513"/>
        <v/>
      </c>
      <c r="FN693" s="126" t="str">
        <f t="shared" si="3514"/>
        <v/>
      </c>
      <c r="FO693" s="126" t="str">
        <f t="shared" si="3515"/>
        <v/>
      </c>
      <c r="FP693" s="126" t="str">
        <f t="shared" si="3516"/>
        <v/>
      </c>
      <c r="FV693" s="126">
        <f t="shared" si="3517"/>
        <v>1</v>
      </c>
      <c r="FW693" s="126">
        <f t="shared" si="3518"/>
        <v>1</v>
      </c>
      <c r="FX693" s="126">
        <f t="shared" si="3519"/>
        <v>0</v>
      </c>
      <c r="GA693" s="126">
        <f t="shared" si="3520"/>
        <v>0</v>
      </c>
      <c r="GB693" s="126">
        <f t="shared" si="3521"/>
        <v>1</v>
      </c>
      <c r="GC693" s="126">
        <f t="shared" si="3522"/>
        <v>1</v>
      </c>
      <c r="GD693" s="126">
        <f t="shared" si="3523"/>
        <v>1</v>
      </c>
      <c r="GE693" s="126">
        <f t="shared" si="3524"/>
        <v>0</v>
      </c>
      <c r="GF693" s="126">
        <f t="shared" si="3525"/>
        <v>0</v>
      </c>
      <c r="GG693" s="126">
        <f t="shared" si="3526"/>
        <v>1</v>
      </c>
      <c r="GI693" s="126">
        <f t="shared" si="3527"/>
        <v>1</v>
      </c>
      <c r="GK693" s="126">
        <f t="shared" si="3528"/>
        <v>0</v>
      </c>
      <c r="GL693" s="126">
        <f t="shared" si="3529"/>
        <v>1</v>
      </c>
      <c r="GM693" s="126">
        <f t="shared" si="3530"/>
        <v>1</v>
      </c>
      <c r="GN693" s="126">
        <f t="shared" si="3531"/>
        <v>1</v>
      </c>
      <c r="GO693" s="126">
        <f t="shared" si="3532"/>
        <v>0</v>
      </c>
      <c r="GP693" s="126">
        <f t="shared" si="3533"/>
        <v>0</v>
      </c>
      <c r="GQ693" s="126">
        <f t="shared" si="3534"/>
        <v>1</v>
      </c>
      <c r="GS693" s="126" t="str">
        <f t="shared" si="3535"/>
        <v/>
      </c>
      <c r="GT693" s="126" t="str">
        <f t="shared" si="3536"/>
        <v/>
      </c>
      <c r="GU693" s="126">
        <f t="shared" si="3537"/>
        <v>0</v>
      </c>
      <c r="GV693" s="126">
        <f t="shared" si="3538"/>
        <v>0</v>
      </c>
      <c r="GW693" s="126">
        <f t="shared" si="3539"/>
        <v>0</v>
      </c>
      <c r="GX693" s="126">
        <f t="shared" si="3540"/>
        <v>0</v>
      </c>
      <c r="GY693" s="126">
        <f t="shared" si="3541"/>
        <v>0</v>
      </c>
      <c r="GZ693" s="126"/>
      <c r="HA693" s="126">
        <f t="shared" si="3542"/>
        <v>0</v>
      </c>
      <c r="HB693" s="126">
        <f t="shared" si="3543"/>
        <v>0</v>
      </c>
      <c r="HC693" s="126">
        <f t="shared" si="3544"/>
        <v>0</v>
      </c>
      <c r="HD693" s="126">
        <f t="shared" si="3545"/>
        <v>0</v>
      </c>
      <c r="HE693" s="126">
        <f t="shared" si="3546"/>
        <v>0</v>
      </c>
      <c r="HF693" s="126">
        <f t="shared" si="3547"/>
        <v>0</v>
      </c>
      <c r="HH693" s="126">
        <f t="shared" si="3548"/>
        <v>0</v>
      </c>
      <c r="HI693" s="126">
        <f t="shared" si="3549"/>
        <v>0</v>
      </c>
      <c r="HJ693" s="126">
        <f t="shared" si="3550"/>
        <v>0</v>
      </c>
      <c r="HK693" s="126">
        <f t="shared" si="3551"/>
        <v>0</v>
      </c>
      <c r="HL693" s="126">
        <f t="shared" si="3552"/>
        <v>0</v>
      </c>
      <c r="HM693" s="126">
        <f t="shared" si="3553"/>
        <v>0</v>
      </c>
      <c r="HO693" s="126" t="str">
        <f t="shared" si="3554"/>
        <v/>
      </c>
      <c r="HP693" s="126">
        <f t="shared" si="3555"/>
        <v>1</v>
      </c>
      <c r="HQ693" s="126" t="str">
        <f t="shared" si="3556"/>
        <v/>
      </c>
      <c r="HR693" s="122" t="str">
        <f t="shared" si="3557"/>
        <v/>
      </c>
      <c r="HS693" s="126" t="str">
        <f t="shared" si="3558"/>
        <v/>
      </c>
      <c r="HT693" s="122" t="str">
        <f t="shared" si="3559"/>
        <v/>
      </c>
      <c r="HU693" s="122" t="str">
        <f t="shared" si="3560"/>
        <v/>
      </c>
      <c r="HV693" s="126" t="str">
        <f t="shared" si="3561"/>
        <v/>
      </c>
      <c r="HW693" s="126" t="str">
        <f t="shared" si="3562"/>
        <v/>
      </c>
      <c r="HX693" s="126" t="str">
        <f t="shared" si="3563"/>
        <v/>
      </c>
      <c r="HZ693" s="126" t="str">
        <f t="shared" si="3564"/>
        <v/>
      </c>
      <c r="IA693" s="126">
        <f t="shared" si="3565"/>
        <v>1</v>
      </c>
      <c r="IB693" s="126" t="str">
        <f t="shared" si="3566"/>
        <v/>
      </c>
      <c r="IC693" s="126" t="str">
        <f t="shared" si="3567"/>
        <v/>
      </c>
      <c r="ID693" s="126" t="str">
        <f t="shared" si="3568"/>
        <v/>
      </c>
      <c r="IE693" s="126" t="str">
        <f t="shared" si="3569"/>
        <v/>
      </c>
      <c r="IF693" s="126" t="str">
        <f t="shared" si="3570"/>
        <v/>
      </c>
      <c r="IG693" s="126" t="str">
        <f t="shared" si="3571"/>
        <v/>
      </c>
      <c r="IH693" s="126" t="str">
        <f t="shared" si="3572"/>
        <v/>
      </c>
      <c r="II693" s="126" t="str">
        <f t="shared" si="3573"/>
        <v/>
      </c>
      <c r="IO693" s="128"/>
      <c r="IP693" s="128"/>
      <c r="IQ693" s="127"/>
      <c r="IR693" s="127"/>
      <c r="IX693" s="6"/>
      <c r="IY693" s="6"/>
      <c r="IZ693" s="7"/>
      <c r="JA693" s="7"/>
      <c r="JG693" s="12"/>
      <c r="JH693" s="12"/>
      <c r="JI693" s="13"/>
      <c r="JJ693" s="13"/>
      <c r="JN693" s="6"/>
      <c r="JO693" s="6"/>
      <c r="JQ693" s="11"/>
      <c r="JR693" s="11"/>
      <c r="JS693" s="12"/>
      <c r="JT693" s="13"/>
      <c r="JU693" s="12"/>
      <c r="JV693" s="12"/>
      <c r="JW693" s="97"/>
      <c r="JX693" s="13"/>
      <c r="JY693" s="13"/>
      <c r="JZ693" s="97"/>
      <c r="KA693" s="97"/>
      <c r="KB693" s="11"/>
      <c r="KC693" s="11"/>
      <c r="KD693" s="11"/>
      <c r="KE693" s="11"/>
    </row>
    <row r="694" spans="1:291" s="122" customFormat="1" x14ac:dyDescent="0.2">
      <c r="A694" s="146">
        <f t="shared" si="2545"/>
        <v>694</v>
      </c>
      <c r="C694" s="2">
        <v>43109</v>
      </c>
      <c r="D694" s="126"/>
      <c r="E694" s="126"/>
      <c r="F694" s="126"/>
      <c r="G694" s="128">
        <v>106.292</v>
      </c>
      <c r="H694" s="128">
        <v>115.205</v>
      </c>
      <c r="I694" s="128">
        <v>123.015</v>
      </c>
      <c r="J694" s="127">
        <v>150.07</v>
      </c>
      <c r="K694" s="126"/>
      <c r="P694" s="128">
        <f t="shared" si="3587"/>
        <v>3421.25</v>
      </c>
      <c r="Q694" s="5">
        <f t="shared" si="3588"/>
        <v>3700.5</v>
      </c>
      <c r="R694" s="6">
        <f t="shared" si="3589"/>
        <v>3937.5</v>
      </c>
      <c r="S694" s="7">
        <f t="shared" si="3590"/>
        <v>4806.9999999999991</v>
      </c>
      <c r="Y694" s="127">
        <f t="shared" si="3591"/>
        <v>0</v>
      </c>
      <c r="Z694" s="126">
        <f t="shared" si="3592"/>
        <v>4.7499999999995453</v>
      </c>
      <c r="AA694" s="126">
        <f t="shared" si="3593"/>
        <v>14</v>
      </c>
      <c r="AB694" s="126">
        <f t="shared" si="3594"/>
        <v>48</v>
      </c>
      <c r="AC694" s="126"/>
      <c r="AD694" s="126"/>
      <c r="AE694" s="126"/>
      <c r="AF694" s="126"/>
      <c r="AG694" s="126"/>
      <c r="AH694" s="127">
        <f t="shared" si="3574"/>
        <v>3.1666666666663636</v>
      </c>
      <c r="AI694" s="127">
        <f t="shared" si="3575"/>
        <v>2.849999999999727</v>
      </c>
      <c r="AJ694" s="127">
        <f t="shared" si="3576"/>
        <v>3.6500000000004551</v>
      </c>
      <c r="AK694" s="127">
        <f t="shared" si="3577"/>
        <v>4.5833333333337887</v>
      </c>
      <c r="AL694" s="127">
        <f t="shared" si="3578"/>
        <v>2.2500000000004547</v>
      </c>
      <c r="AM694" s="127">
        <f t="shared" si="3579"/>
        <v>2</v>
      </c>
      <c r="AN694" s="127">
        <f t="shared" si="3580"/>
        <v>5.1999999999999993</v>
      </c>
      <c r="AO694" s="127">
        <f t="shared" si="3581"/>
        <v>1</v>
      </c>
      <c r="AP694" s="127">
        <f t="shared" si="3582"/>
        <v>0.16666666666575658</v>
      </c>
      <c r="AQ694" s="127">
        <f t="shared" si="3583"/>
        <v>4.875000000000683</v>
      </c>
      <c r="AR694" s="127">
        <f t="shared" si="3584"/>
        <v>5.6</v>
      </c>
      <c r="AS694" s="127">
        <f t="shared" si="3585"/>
        <v>5.9166666666671208</v>
      </c>
      <c r="AT694" s="127">
        <f t="shared" si="3586"/>
        <v>6.4</v>
      </c>
      <c r="AU694" s="126"/>
      <c r="BA694" s="11">
        <f t="shared" si="3422"/>
        <v>0</v>
      </c>
      <c r="BB694" s="11">
        <f t="shared" si="3423"/>
        <v>-4.7499999999995453</v>
      </c>
      <c r="BC694" s="12">
        <f t="shared" si="3424"/>
        <v>-14</v>
      </c>
      <c r="BD694" s="13">
        <f t="shared" si="3425"/>
        <v>-48</v>
      </c>
      <c r="BJ694" s="11">
        <f t="shared" si="3426"/>
        <v>3.1666666666663636</v>
      </c>
      <c r="BK694" s="11">
        <f t="shared" si="3427"/>
        <v>2.849999999999727</v>
      </c>
      <c r="BL694" s="11">
        <f t="shared" si="3428"/>
        <v>3.6500000000004551</v>
      </c>
      <c r="BM694" s="11">
        <f t="shared" si="3429"/>
        <v>4.5833333333337887</v>
      </c>
      <c r="BN694" s="11">
        <f t="shared" si="3430"/>
        <v>2.2500000000004547</v>
      </c>
      <c r="BO694" s="11">
        <f t="shared" si="3431"/>
        <v>2</v>
      </c>
      <c r="BP694" s="11">
        <f t="shared" si="3432"/>
        <v>5.1999999999999993</v>
      </c>
      <c r="BQ694" s="126">
        <v>1</v>
      </c>
      <c r="BR694" s="11">
        <f t="shared" si="3433"/>
        <v>-0.16666666666575658</v>
      </c>
      <c r="BS694" s="11">
        <f t="shared" si="3434"/>
        <v>-4.875000000000683</v>
      </c>
      <c r="BT694" s="11">
        <f t="shared" si="3435"/>
        <v>5.6</v>
      </c>
      <c r="BU694" s="11">
        <f t="shared" si="3436"/>
        <v>5.9166666666671208</v>
      </c>
      <c r="BV694" s="11">
        <f t="shared" si="3437"/>
        <v>6.4</v>
      </c>
      <c r="BY694" s="126"/>
      <c r="BZ694" s="126"/>
      <c r="CA694" s="122">
        <f t="shared" si="3438"/>
        <v>5.9166666666671208</v>
      </c>
      <c r="CB694" s="126">
        <f t="shared" si="3439"/>
        <v>1</v>
      </c>
      <c r="CC694" s="126">
        <f t="shared" si="3440"/>
        <v>0</v>
      </c>
      <c r="CD694" s="126">
        <f t="shared" si="3441"/>
        <v>0</v>
      </c>
      <c r="CE694" s="126">
        <f t="shared" si="3419"/>
        <v>0</v>
      </c>
      <c r="CF694" s="126">
        <f t="shared" si="3442"/>
        <v>0</v>
      </c>
      <c r="CG694" s="126" t="str">
        <f t="shared" si="3443"/>
        <v/>
      </c>
      <c r="CH694" s="126">
        <f t="shared" si="3444"/>
        <v>1</v>
      </c>
      <c r="CI694" s="126">
        <f t="shared" si="3445"/>
        <v>1</v>
      </c>
      <c r="CJ694" s="126" t="str">
        <f t="shared" si="3446"/>
        <v/>
      </c>
      <c r="CK694" s="126" t="str">
        <f t="shared" si="3447"/>
        <v/>
      </c>
      <c r="CL694" s="126">
        <f t="shared" si="3448"/>
        <v>1</v>
      </c>
      <c r="CM694" s="126">
        <f t="shared" si="3449"/>
        <v>1</v>
      </c>
      <c r="CN694" s="126">
        <f t="shared" si="3450"/>
        <v>1</v>
      </c>
      <c r="CO694" s="126" t="str">
        <f t="shared" si="3451"/>
        <v/>
      </c>
      <c r="CP694" s="126">
        <f t="shared" si="3452"/>
        <v>1</v>
      </c>
      <c r="CQ694" s="126" t="str">
        <f t="shared" si="3453"/>
        <v/>
      </c>
      <c r="CS694" s="126">
        <f t="shared" si="3454"/>
        <v>1</v>
      </c>
      <c r="CT694" s="126">
        <f t="shared" si="3455"/>
        <v>0</v>
      </c>
      <c r="CU694" s="126">
        <f t="shared" si="3456"/>
        <v>0</v>
      </c>
      <c r="CV694" s="126">
        <f t="shared" si="3420"/>
        <v>0</v>
      </c>
      <c r="CW694" s="126">
        <f t="shared" si="3457"/>
        <v>1</v>
      </c>
      <c r="CX694" s="126" t="str">
        <f t="shared" si="3458"/>
        <v/>
      </c>
      <c r="CY694" s="126" t="str">
        <f t="shared" si="3459"/>
        <v/>
      </c>
      <c r="CZ694" s="126" t="str">
        <f t="shared" si="3460"/>
        <v/>
      </c>
      <c r="DA694" s="126" t="str">
        <f t="shared" si="3461"/>
        <v/>
      </c>
      <c r="DB694" s="126">
        <f t="shared" si="3462"/>
        <v>0</v>
      </c>
      <c r="DC694" s="126">
        <f t="shared" si="3463"/>
        <v>1</v>
      </c>
      <c r="DD694" s="126" t="str">
        <f t="shared" si="3464"/>
        <v/>
      </c>
      <c r="DE694" s="126" t="str">
        <f t="shared" si="3465"/>
        <v/>
      </c>
      <c r="DF694" s="126"/>
      <c r="DG694" s="126">
        <f t="shared" si="3421"/>
        <v>1</v>
      </c>
      <c r="DH694" s="126">
        <f t="shared" si="3466"/>
        <v>0</v>
      </c>
      <c r="DI694" s="126">
        <f t="shared" si="3467"/>
        <v>0</v>
      </c>
      <c r="DJ694" s="126">
        <f t="shared" si="3468"/>
        <v>0</v>
      </c>
      <c r="DK694" s="126">
        <f t="shared" si="3469"/>
        <v>0</v>
      </c>
      <c r="DL694" s="126"/>
      <c r="DM694" s="126">
        <f t="shared" si="3470"/>
        <v>1</v>
      </c>
      <c r="DN694" s="126" t="str">
        <f t="shared" si="3471"/>
        <v/>
      </c>
      <c r="DO694" s="126" t="str">
        <f t="shared" si="3472"/>
        <v/>
      </c>
      <c r="DP694" s="126" t="str">
        <f t="shared" si="3473"/>
        <v/>
      </c>
      <c r="DQ694" s="126" t="str">
        <f t="shared" si="3474"/>
        <v/>
      </c>
      <c r="DR694" s="126" t="str">
        <f t="shared" si="3475"/>
        <v/>
      </c>
      <c r="DS694" s="126" t="str">
        <f t="shared" si="3476"/>
        <v/>
      </c>
      <c r="DT694" s="126" t="str">
        <f t="shared" si="3477"/>
        <v/>
      </c>
      <c r="DU694" s="126" t="str">
        <f t="shared" si="3478"/>
        <v/>
      </c>
      <c r="DV694" s="126">
        <f t="shared" si="3479"/>
        <v>0</v>
      </c>
      <c r="DW694" s="126">
        <f t="shared" si="3480"/>
        <v>0</v>
      </c>
      <c r="DX694" s="126" t="str">
        <f t="shared" si="3481"/>
        <v/>
      </c>
      <c r="DY694" s="126" t="str">
        <f t="shared" si="3482"/>
        <v/>
      </c>
      <c r="EA694" s="126">
        <f t="shared" si="3483"/>
        <v>1</v>
      </c>
      <c r="EB694" s="126">
        <f t="shared" si="3484"/>
        <v>0</v>
      </c>
      <c r="EC694" s="126">
        <f t="shared" si="3485"/>
        <v>0</v>
      </c>
      <c r="ED694" s="126">
        <f t="shared" si="3486"/>
        <v>0</v>
      </c>
      <c r="EF694" s="126">
        <f t="shared" si="3487"/>
        <v>1</v>
      </c>
      <c r="EG694" s="126">
        <f t="shared" si="3488"/>
        <v>1</v>
      </c>
      <c r="EH694" s="126">
        <f t="shared" si="3489"/>
        <v>1</v>
      </c>
      <c r="EI694" s="126">
        <f t="shared" si="3490"/>
        <v>1</v>
      </c>
      <c r="EK694" s="126">
        <f t="shared" si="3491"/>
        <v>1</v>
      </c>
      <c r="EL694" s="126">
        <f t="shared" si="3492"/>
        <v>1</v>
      </c>
      <c r="EM694" s="126">
        <f t="shared" si="3493"/>
        <v>1</v>
      </c>
      <c r="EO694" s="126">
        <f t="shared" si="3494"/>
        <v>1</v>
      </c>
      <c r="EP694" s="126">
        <f t="shared" si="3495"/>
        <v>1</v>
      </c>
      <c r="EQ694" s="126">
        <f t="shared" si="3496"/>
        <v>1</v>
      </c>
      <c r="ES694" s="126">
        <f t="shared" si="3497"/>
        <v>1</v>
      </c>
      <c r="ET694" s="126">
        <f t="shared" si="3498"/>
        <v>1</v>
      </c>
      <c r="EU694" s="126">
        <f t="shared" si="3499"/>
        <v>1</v>
      </c>
      <c r="EV694" s="126">
        <f t="shared" si="3500"/>
        <v>1</v>
      </c>
      <c r="EW694" s="126">
        <f t="shared" si="3501"/>
        <v>0</v>
      </c>
      <c r="EY694" s="126">
        <f t="shared" si="3502"/>
        <v>1</v>
      </c>
      <c r="EZ694" s="126">
        <f t="shared" si="3503"/>
        <v>1</v>
      </c>
      <c r="FA694" s="126">
        <f t="shared" si="3504"/>
        <v>1</v>
      </c>
      <c r="FC694" s="126">
        <f t="shared" si="3505"/>
        <v>1</v>
      </c>
      <c r="FD694" s="126">
        <f t="shared" si="3506"/>
        <v>1</v>
      </c>
      <c r="FE694" s="126"/>
      <c r="FF694" s="126">
        <f t="shared" si="3507"/>
        <v>1</v>
      </c>
      <c r="FG694" s="126">
        <f t="shared" si="3508"/>
        <v>1</v>
      </c>
      <c r="FH694" s="126">
        <f t="shared" si="3509"/>
        <v>1</v>
      </c>
      <c r="FI694" s="126">
        <f t="shared" si="3510"/>
        <v>0</v>
      </c>
      <c r="FJ694" s="126">
        <f t="shared" si="3511"/>
        <v>0</v>
      </c>
      <c r="FK694" s="126">
        <f t="shared" si="3512"/>
        <v>0</v>
      </c>
      <c r="FL694" s="126">
        <f t="shared" si="3513"/>
        <v>0</v>
      </c>
      <c r="FN694" s="126" t="str">
        <f t="shared" si="3514"/>
        <v/>
      </c>
      <c r="FO694" s="126" t="str">
        <f t="shared" si="3515"/>
        <v/>
      </c>
      <c r="FP694" s="126">
        <f t="shared" si="3516"/>
        <v>0</v>
      </c>
      <c r="FV694" s="126">
        <f t="shared" si="3517"/>
        <v>1</v>
      </c>
      <c r="FW694" s="126">
        <f t="shared" si="3518"/>
        <v>1</v>
      </c>
      <c r="FX694" s="126">
        <f t="shared" si="3519"/>
        <v>0</v>
      </c>
      <c r="GA694" s="126">
        <f t="shared" si="3520"/>
        <v>1</v>
      </c>
      <c r="GB694" s="126">
        <f t="shared" si="3521"/>
        <v>1</v>
      </c>
      <c r="GC694" s="126">
        <f t="shared" si="3522"/>
        <v>1</v>
      </c>
      <c r="GD694" s="126">
        <f t="shared" si="3523"/>
        <v>1</v>
      </c>
      <c r="GE694" s="126">
        <f t="shared" si="3524"/>
        <v>0</v>
      </c>
      <c r="GF694" s="126">
        <f t="shared" si="3525"/>
        <v>0</v>
      </c>
      <c r="GG694" s="126">
        <f t="shared" si="3526"/>
        <v>0</v>
      </c>
      <c r="GI694" s="126">
        <f t="shared" si="3527"/>
        <v>1</v>
      </c>
      <c r="GK694" s="126">
        <f t="shared" si="3528"/>
        <v>1</v>
      </c>
      <c r="GL694" s="126">
        <f t="shared" si="3529"/>
        <v>1</v>
      </c>
      <c r="GM694" s="126">
        <f t="shared" si="3530"/>
        <v>1</v>
      </c>
      <c r="GN694" s="126">
        <f t="shared" si="3531"/>
        <v>1</v>
      </c>
      <c r="GO694" s="126">
        <f t="shared" si="3532"/>
        <v>0</v>
      </c>
      <c r="GP694" s="126">
        <f t="shared" si="3533"/>
        <v>0</v>
      </c>
      <c r="GQ694" s="126">
        <f t="shared" si="3534"/>
        <v>0</v>
      </c>
      <c r="GS694" s="126">
        <f t="shared" si="3535"/>
        <v>1</v>
      </c>
      <c r="GT694" s="126">
        <f t="shared" si="3536"/>
        <v>1</v>
      </c>
      <c r="GU694" s="126">
        <f t="shared" si="3537"/>
        <v>1</v>
      </c>
      <c r="GV694" s="126">
        <f t="shared" si="3538"/>
        <v>1</v>
      </c>
      <c r="GW694" s="126">
        <f t="shared" si="3539"/>
        <v>1</v>
      </c>
      <c r="GX694" s="126">
        <f t="shared" si="3540"/>
        <v>1</v>
      </c>
      <c r="GY694" s="126">
        <f t="shared" si="3541"/>
        <v>1</v>
      </c>
      <c r="GZ694" s="126"/>
      <c r="HA694" s="126">
        <f t="shared" si="3542"/>
        <v>0</v>
      </c>
      <c r="HB694" s="126">
        <f t="shared" si="3543"/>
        <v>0</v>
      </c>
      <c r="HC694" s="126">
        <f t="shared" si="3544"/>
        <v>0</v>
      </c>
      <c r="HD694" s="126">
        <f t="shared" si="3545"/>
        <v>0</v>
      </c>
      <c r="HE694" s="126">
        <f t="shared" si="3546"/>
        <v>0</v>
      </c>
      <c r="HF694" s="126">
        <f t="shared" si="3547"/>
        <v>0</v>
      </c>
      <c r="HH694" s="126">
        <f t="shared" si="3548"/>
        <v>1</v>
      </c>
      <c r="HI694" s="126">
        <f t="shared" si="3549"/>
        <v>1</v>
      </c>
      <c r="HJ694" s="126">
        <f t="shared" si="3550"/>
        <v>1</v>
      </c>
      <c r="HK694" s="126">
        <f t="shared" si="3551"/>
        <v>0</v>
      </c>
      <c r="HL694" s="126">
        <f t="shared" si="3552"/>
        <v>0</v>
      </c>
      <c r="HM694" s="126">
        <f t="shared" si="3553"/>
        <v>0</v>
      </c>
      <c r="HO694" s="126" t="str">
        <f t="shared" si="3554"/>
        <v/>
      </c>
      <c r="HP694" s="126">
        <f t="shared" si="3555"/>
        <v>1</v>
      </c>
      <c r="HQ694" s="126" t="str">
        <f t="shared" si="3556"/>
        <v/>
      </c>
      <c r="HR694" s="122">
        <f t="shared" si="3557"/>
        <v>1</v>
      </c>
      <c r="HS694" s="126" t="str">
        <f t="shared" si="3558"/>
        <v/>
      </c>
      <c r="HT694" s="122">
        <f t="shared" si="3559"/>
        <v>1</v>
      </c>
      <c r="HU694" s="122" t="str">
        <f t="shared" si="3560"/>
        <v/>
      </c>
      <c r="HV694" s="126">
        <f t="shared" si="3561"/>
        <v>1</v>
      </c>
      <c r="HW694" s="126" t="str">
        <f t="shared" si="3562"/>
        <v/>
      </c>
      <c r="HX694" s="126">
        <f t="shared" si="3563"/>
        <v>1</v>
      </c>
      <c r="HZ694" s="126" t="str">
        <f t="shared" si="3564"/>
        <v/>
      </c>
      <c r="IA694" s="126">
        <f t="shared" si="3565"/>
        <v>1</v>
      </c>
      <c r="IB694" s="126" t="str">
        <f t="shared" si="3566"/>
        <v/>
      </c>
      <c r="IC694" s="126">
        <f t="shared" si="3567"/>
        <v>1</v>
      </c>
      <c r="ID694" s="126" t="str">
        <f t="shared" si="3568"/>
        <v/>
      </c>
      <c r="IE694" s="126">
        <f t="shared" si="3569"/>
        <v>1</v>
      </c>
      <c r="IF694" s="126" t="str">
        <f t="shared" si="3570"/>
        <v/>
      </c>
      <c r="IG694" s="126">
        <f t="shared" si="3571"/>
        <v>1</v>
      </c>
      <c r="IH694" s="126" t="str">
        <f t="shared" si="3572"/>
        <v/>
      </c>
      <c r="II694" s="126">
        <f t="shared" si="3573"/>
        <v>1</v>
      </c>
      <c r="IO694" s="128"/>
      <c r="IP694" s="128"/>
      <c r="IQ694" s="127"/>
      <c r="IR694" s="127"/>
      <c r="IX694" s="6"/>
      <c r="IY694" s="6"/>
      <c r="IZ694" s="7"/>
      <c r="JA694" s="7"/>
      <c r="JG694" s="12"/>
      <c r="JH694" s="12"/>
      <c r="JI694" s="13"/>
      <c r="JJ694" s="13"/>
      <c r="JN694" s="6"/>
      <c r="JO694" s="6"/>
      <c r="JQ694" s="11"/>
      <c r="JR694" s="11"/>
      <c r="JS694" s="12"/>
      <c r="JT694" s="13"/>
      <c r="JU694" s="12"/>
      <c r="JV694" s="12"/>
      <c r="JW694" s="97"/>
      <c r="JX694" s="13"/>
      <c r="JY694" s="13"/>
      <c r="JZ694" s="97"/>
      <c r="KA694" s="97"/>
      <c r="KB694" s="11"/>
      <c r="KC694" s="11"/>
      <c r="KD694" s="11"/>
      <c r="KE694" s="11"/>
    </row>
    <row r="695" spans="1:291" s="122" customFormat="1" x14ac:dyDescent="0.2">
      <c r="A695" s="146">
        <f t="shared" si="2545"/>
        <v>695</v>
      </c>
      <c r="C695" s="2">
        <v>43110</v>
      </c>
      <c r="D695" s="126"/>
      <c r="E695" s="126"/>
      <c r="F695" s="126"/>
      <c r="G695" s="128">
        <v>106.29</v>
      </c>
      <c r="H695" s="128">
        <v>115.2</v>
      </c>
      <c r="I695" s="128">
        <v>123</v>
      </c>
      <c r="J695" s="127">
        <v>150.02000000000001</v>
      </c>
      <c r="K695" s="126"/>
      <c r="P695" s="128">
        <f t="shared" si="3587"/>
        <v>3421.0000000000005</v>
      </c>
      <c r="Q695" s="5">
        <f t="shared" si="3588"/>
        <v>3700.0000000000005</v>
      </c>
      <c r="R695" s="6">
        <f t="shared" si="3589"/>
        <v>3936</v>
      </c>
      <c r="S695" s="7">
        <f t="shared" si="3590"/>
        <v>4802.0000000000009</v>
      </c>
      <c r="Y695" s="127">
        <f t="shared" si="3591"/>
        <v>0.24999999999954525</v>
      </c>
      <c r="Z695" s="126">
        <f t="shared" si="3592"/>
        <v>0.49999999999954525</v>
      </c>
      <c r="AA695" s="126">
        <f t="shared" si="3593"/>
        <v>1.5</v>
      </c>
      <c r="AB695" s="126">
        <f t="shared" si="3594"/>
        <v>4.999999999998181</v>
      </c>
      <c r="AC695" s="126"/>
      <c r="AD695" s="126"/>
      <c r="AE695" s="126"/>
      <c r="AF695" s="126"/>
      <c r="AG695" s="126"/>
      <c r="AH695" s="127">
        <f t="shared" si="3574"/>
        <v>0.16666666666606034</v>
      </c>
      <c r="AI695" s="127">
        <f t="shared" si="3575"/>
        <v>0.19999999999936335</v>
      </c>
      <c r="AJ695" s="127">
        <f t="shared" si="3576"/>
        <v>0.40000000000045466</v>
      </c>
      <c r="AK695" s="127">
        <f t="shared" si="3577"/>
        <v>0.50000000000045475</v>
      </c>
      <c r="AL695" s="127">
        <f t="shared" si="3578"/>
        <v>0.25000000000045475</v>
      </c>
      <c r="AM695" s="127">
        <f t="shared" si="3579"/>
        <v>0.16666666666606034</v>
      </c>
      <c r="AN695" s="127">
        <f t="shared" si="3580"/>
        <v>0.49999999999927236</v>
      </c>
      <c r="AO695" s="127">
        <f t="shared" si="3581"/>
        <v>1</v>
      </c>
      <c r="AP695" s="127">
        <f t="shared" si="3582"/>
        <v>0.83333333333272708</v>
      </c>
      <c r="AQ695" s="127">
        <f t="shared" si="3583"/>
        <v>0.58333333333462178</v>
      </c>
      <c r="AR695" s="127">
        <f t="shared" si="3584"/>
        <v>0.10000000000090947</v>
      </c>
      <c r="AS695" s="127">
        <f t="shared" si="3585"/>
        <v>0.61111111111116156</v>
      </c>
      <c r="AT695" s="127">
        <f t="shared" si="3586"/>
        <v>0.16666666666733365</v>
      </c>
      <c r="AU695" s="126"/>
      <c r="BA695" s="11">
        <f t="shared" si="3422"/>
        <v>-0.24999999999954525</v>
      </c>
      <c r="BB695" s="11">
        <f t="shared" si="3423"/>
        <v>-0.49999999999954525</v>
      </c>
      <c r="BC695" s="12">
        <f t="shared" si="3424"/>
        <v>-1.5</v>
      </c>
      <c r="BD695" s="13">
        <f t="shared" si="3425"/>
        <v>-4.999999999998181</v>
      </c>
      <c r="BJ695" s="11">
        <f t="shared" si="3426"/>
        <v>-0.16666666666606034</v>
      </c>
      <c r="BK695" s="11">
        <f t="shared" si="3427"/>
        <v>-0.19999999999936335</v>
      </c>
      <c r="BL695" s="11">
        <f t="shared" si="3428"/>
        <v>0.40000000000045466</v>
      </c>
      <c r="BM695" s="11">
        <f t="shared" si="3429"/>
        <v>0.50000000000045475</v>
      </c>
      <c r="BN695" s="11">
        <f t="shared" si="3430"/>
        <v>0.25000000000045475</v>
      </c>
      <c r="BO695" s="11">
        <f t="shared" si="3431"/>
        <v>0.16666666666606034</v>
      </c>
      <c r="BP695" s="11">
        <f t="shared" si="3432"/>
        <v>0.49999999999927236</v>
      </c>
      <c r="BQ695" s="126">
        <v>1</v>
      </c>
      <c r="BR695" s="11">
        <f t="shared" si="3433"/>
        <v>0.83333333333272708</v>
      </c>
      <c r="BS695" s="11">
        <f t="shared" si="3434"/>
        <v>-0.58333333333462178</v>
      </c>
      <c r="BT695" s="11">
        <f t="shared" si="3435"/>
        <v>0.10000000000090947</v>
      </c>
      <c r="BU695" s="11">
        <f t="shared" si="3436"/>
        <v>0.61111111111116156</v>
      </c>
      <c r="BV695" s="11">
        <f t="shared" si="3437"/>
        <v>0.16666666666733365</v>
      </c>
      <c r="BY695" s="126"/>
      <c r="BZ695" s="126"/>
      <c r="CA695" s="122">
        <f t="shared" si="3438"/>
        <v>0.61111111111116156</v>
      </c>
      <c r="CB695" s="126">
        <f t="shared" si="3439"/>
        <v>1</v>
      </c>
      <c r="CC695" s="126">
        <f t="shared" si="3440"/>
        <v>1</v>
      </c>
      <c r="CD695" s="126">
        <f t="shared" si="3441"/>
        <v>1</v>
      </c>
      <c r="CE695" s="126">
        <f t="shared" si="3419"/>
        <v>1</v>
      </c>
      <c r="CF695" s="126">
        <f t="shared" si="3442"/>
        <v>1</v>
      </c>
      <c r="CG695" s="126">
        <f t="shared" si="3443"/>
        <v>0</v>
      </c>
      <c r="CH695" s="126">
        <f t="shared" si="3444"/>
        <v>0</v>
      </c>
      <c r="CI695" s="126">
        <f t="shared" si="3445"/>
        <v>0</v>
      </c>
      <c r="CJ695" s="126" t="str">
        <f t="shared" si="3446"/>
        <v/>
      </c>
      <c r="CK695" s="126" t="str">
        <f t="shared" si="3447"/>
        <v/>
      </c>
      <c r="CL695" s="126">
        <f t="shared" si="3448"/>
        <v>0</v>
      </c>
      <c r="CM695" s="126" t="str">
        <f t="shared" si="3449"/>
        <v/>
      </c>
      <c r="CN695" s="126" t="str">
        <f t="shared" si="3450"/>
        <v/>
      </c>
      <c r="CO695" s="126">
        <f t="shared" si="3451"/>
        <v>0</v>
      </c>
      <c r="CP695" s="126">
        <f t="shared" si="3452"/>
        <v>0</v>
      </c>
      <c r="CQ695" s="126" t="str">
        <f t="shared" si="3453"/>
        <v/>
      </c>
      <c r="CS695" s="126">
        <f t="shared" si="3454"/>
        <v>0</v>
      </c>
      <c r="CT695" s="126">
        <f t="shared" si="3455"/>
        <v>0</v>
      </c>
      <c r="CU695" s="126">
        <f t="shared" si="3456"/>
        <v>0</v>
      </c>
      <c r="CV695" s="126">
        <f t="shared" si="3420"/>
        <v>0</v>
      </c>
      <c r="CW695" s="126">
        <f t="shared" si="3457"/>
        <v>1</v>
      </c>
      <c r="CX695" s="126" t="str">
        <f t="shared" si="3458"/>
        <v/>
      </c>
      <c r="CY695" s="126" t="str">
        <f t="shared" si="3459"/>
        <v/>
      </c>
      <c r="CZ695" s="126" t="str">
        <f t="shared" si="3460"/>
        <v/>
      </c>
      <c r="DA695" s="126" t="str">
        <f t="shared" si="3461"/>
        <v/>
      </c>
      <c r="DB695" s="126">
        <f t="shared" si="3462"/>
        <v>0</v>
      </c>
      <c r="DC695" s="126">
        <f t="shared" si="3463"/>
        <v>1</v>
      </c>
      <c r="DD695" s="126" t="str">
        <f t="shared" si="3464"/>
        <v/>
      </c>
      <c r="DE695" s="126" t="str">
        <f t="shared" si="3465"/>
        <v/>
      </c>
      <c r="DF695" s="126"/>
      <c r="DG695" s="126">
        <f t="shared" si="3421"/>
        <v>0</v>
      </c>
      <c r="DH695" s="126">
        <f t="shared" si="3466"/>
        <v>0</v>
      </c>
      <c r="DI695" s="126">
        <f t="shared" si="3467"/>
        <v>0</v>
      </c>
      <c r="DJ695" s="126">
        <f t="shared" si="3468"/>
        <v>0</v>
      </c>
      <c r="DK695" s="126">
        <f t="shared" si="3469"/>
        <v>0</v>
      </c>
      <c r="DL695" s="126"/>
      <c r="DM695" s="126">
        <f t="shared" si="3470"/>
        <v>0</v>
      </c>
      <c r="DN695" s="126" t="str">
        <f t="shared" si="3471"/>
        <v/>
      </c>
      <c r="DO695" s="126" t="str">
        <f t="shared" si="3472"/>
        <v/>
      </c>
      <c r="DP695" s="126" t="str">
        <f t="shared" si="3473"/>
        <v/>
      </c>
      <c r="DQ695" s="126" t="str">
        <f t="shared" si="3474"/>
        <v/>
      </c>
      <c r="DR695" s="126" t="str">
        <f t="shared" si="3475"/>
        <v/>
      </c>
      <c r="DS695" s="126" t="str">
        <f t="shared" si="3476"/>
        <v/>
      </c>
      <c r="DT695" s="126" t="str">
        <f t="shared" si="3477"/>
        <v/>
      </c>
      <c r="DU695" s="126" t="str">
        <f t="shared" si="3478"/>
        <v/>
      </c>
      <c r="DV695" s="126">
        <f t="shared" si="3479"/>
        <v>0</v>
      </c>
      <c r="DW695" s="126">
        <f t="shared" si="3480"/>
        <v>0</v>
      </c>
      <c r="DX695" s="126" t="str">
        <f t="shared" si="3481"/>
        <v/>
      </c>
      <c r="DY695" s="126" t="str">
        <f t="shared" si="3482"/>
        <v/>
      </c>
      <c r="EA695" s="126">
        <f t="shared" si="3483"/>
        <v>0</v>
      </c>
      <c r="EB695" s="126">
        <f t="shared" si="3484"/>
        <v>0</v>
      </c>
      <c r="EC695" s="126">
        <f t="shared" si="3485"/>
        <v>0</v>
      </c>
      <c r="ED695" s="126">
        <f t="shared" si="3486"/>
        <v>0</v>
      </c>
      <c r="EF695" s="126">
        <f t="shared" si="3487"/>
        <v>1</v>
      </c>
      <c r="EG695" s="126">
        <f t="shared" si="3488"/>
        <v>1</v>
      </c>
      <c r="EH695" s="126">
        <f t="shared" si="3489"/>
        <v>1</v>
      </c>
      <c r="EI695" s="126">
        <f t="shared" si="3490"/>
        <v>1</v>
      </c>
      <c r="EK695" s="126">
        <f t="shared" si="3491"/>
        <v>1</v>
      </c>
      <c r="EL695" s="126">
        <f t="shared" si="3492"/>
        <v>1</v>
      </c>
      <c r="EM695" s="126">
        <f t="shared" si="3493"/>
        <v>1</v>
      </c>
      <c r="EO695" s="126">
        <f t="shared" si="3494"/>
        <v>1</v>
      </c>
      <c r="EP695" s="126">
        <f t="shared" si="3495"/>
        <v>1</v>
      </c>
      <c r="EQ695" s="126">
        <f t="shared" si="3496"/>
        <v>1</v>
      </c>
      <c r="ES695" s="126">
        <f t="shared" si="3497"/>
        <v>1</v>
      </c>
      <c r="ET695" s="126">
        <f t="shared" si="3498"/>
        <v>1</v>
      </c>
      <c r="EU695" s="126">
        <f t="shared" si="3499"/>
        <v>1</v>
      </c>
      <c r="EV695" s="126">
        <f t="shared" si="3500"/>
        <v>1</v>
      </c>
      <c r="EW695" s="126">
        <f t="shared" si="3501"/>
        <v>0</v>
      </c>
      <c r="EY695" s="126">
        <f t="shared" si="3502"/>
        <v>1</v>
      </c>
      <c r="EZ695" s="126">
        <f t="shared" si="3503"/>
        <v>1</v>
      </c>
      <c r="FA695" s="126">
        <f t="shared" si="3504"/>
        <v>1</v>
      </c>
      <c r="FC695" s="126">
        <f t="shared" si="3505"/>
        <v>1</v>
      </c>
      <c r="FD695" s="126">
        <f t="shared" si="3506"/>
        <v>1</v>
      </c>
      <c r="FE695" s="126"/>
      <c r="FF695" s="126">
        <f t="shared" si="3507"/>
        <v>0</v>
      </c>
      <c r="FG695" s="126">
        <f t="shared" si="3508"/>
        <v>0</v>
      </c>
      <c r="FH695" s="126">
        <f t="shared" si="3509"/>
        <v>0</v>
      </c>
      <c r="FI695" s="126" t="str">
        <f t="shared" si="3510"/>
        <v/>
      </c>
      <c r="FJ695" s="126" t="str">
        <f t="shared" si="3511"/>
        <v/>
      </c>
      <c r="FK695" s="126" t="str">
        <f t="shared" si="3512"/>
        <v/>
      </c>
      <c r="FL695" s="126" t="str">
        <f t="shared" si="3513"/>
        <v/>
      </c>
      <c r="FN695" s="126" t="str">
        <f t="shared" si="3514"/>
        <v/>
      </c>
      <c r="FO695" s="126" t="str">
        <f t="shared" si="3515"/>
        <v/>
      </c>
      <c r="FP695" s="126" t="str">
        <f t="shared" si="3516"/>
        <v/>
      </c>
      <c r="FV695" s="126">
        <f t="shared" si="3517"/>
        <v>0</v>
      </c>
      <c r="FW695" s="126">
        <f t="shared" si="3518"/>
        <v>1</v>
      </c>
      <c r="FX695" s="126">
        <f t="shared" si="3519"/>
        <v>1</v>
      </c>
      <c r="GA695" s="126">
        <f t="shared" si="3520"/>
        <v>0</v>
      </c>
      <c r="GB695" s="126">
        <f t="shared" si="3521"/>
        <v>0</v>
      </c>
      <c r="GC695" s="126">
        <f t="shared" si="3522"/>
        <v>0</v>
      </c>
      <c r="GD695" s="126">
        <f t="shared" si="3523"/>
        <v>0</v>
      </c>
      <c r="GE695" s="126">
        <f t="shared" si="3524"/>
        <v>0</v>
      </c>
      <c r="GF695" s="126">
        <f t="shared" si="3525"/>
        <v>1</v>
      </c>
      <c r="GG695" s="126">
        <f t="shared" si="3526"/>
        <v>1</v>
      </c>
      <c r="GI695" s="126">
        <f t="shared" si="3527"/>
        <v>0</v>
      </c>
      <c r="GK695" s="126">
        <f t="shared" si="3528"/>
        <v>1</v>
      </c>
      <c r="GL695" s="126">
        <f t="shared" si="3529"/>
        <v>1</v>
      </c>
      <c r="GM695" s="126">
        <f t="shared" si="3530"/>
        <v>1</v>
      </c>
      <c r="GN695" s="126">
        <f t="shared" si="3531"/>
        <v>1</v>
      </c>
      <c r="GO695" s="126">
        <f t="shared" si="3532"/>
        <v>1</v>
      </c>
      <c r="GP695" s="126">
        <f t="shared" si="3533"/>
        <v>0</v>
      </c>
      <c r="GQ695" s="126">
        <f t="shared" si="3534"/>
        <v>0</v>
      </c>
      <c r="GS695" s="126" t="str">
        <f t="shared" si="3535"/>
        <v/>
      </c>
      <c r="GT695" s="126" t="str">
        <f t="shared" si="3536"/>
        <v/>
      </c>
      <c r="GU695" s="126">
        <f t="shared" si="3537"/>
        <v>0</v>
      </c>
      <c r="GV695" s="126">
        <f t="shared" si="3538"/>
        <v>0</v>
      </c>
      <c r="GW695" s="126">
        <f t="shared" si="3539"/>
        <v>0</v>
      </c>
      <c r="GX695" s="126">
        <f t="shared" si="3540"/>
        <v>0</v>
      </c>
      <c r="GY695" s="126">
        <f t="shared" si="3541"/>
        <v>0</v>
      </c>
      <c r="GZ695" s="126"/>
      <c r="HA695" s="126">
        <f t="shared" si="3542"/>
        <v>0</v>
      </c>
      <c r="HB695" s="126">
        <f t="shared" si="3543"/>
        <v>0</v>
      </c>
      <c r="HC695" s="126">
        <f t="shared" si="3544"/>
        <v>0</v>
      </c>
      <c r="HD695" s="126">
        <f t="shared" si="3545"/>
        <v>0</v>
      </c>
      <c r="HE695" s="126">
        <f t="shared" si="3546"/>
        <v>0</v>
      </c>
      <c r="HF695" s="126">
        <f t="shared" si="3547"/>
        <v>0</v>
      </c>
      <c r="HH695" s="126">
        <f t="shared" si="3548"/>
        <v>0</v>
      </c>
      <c r="HI695" s="126">
        <f t="shared" si="3549"/>
        <v>0</v>
      </c>
      <c r="HJ695" s="126">
        <f t="shared" si="3550"/>
        <v>0</v>
      </c>
      <c r="HK695" s="126">
        <f t="shared" si="3551"/>
        <v>0</v>
      </c>
      <c r="HL695" s="126">
        <f t="shared" si="3552"/>
        <v>0</v>
      </c>
      <c r="HM695" s="126">
        <f t="shared" si="3553"/>
        <v>0</v>
      </c>
      <c r="HO695" s="126" t="str">
        <f t="shared" si="3554"/>
        <v/>
      </c>
      <c r="HP695" s="126">
        <f t="shared" si="3555"/>
        <v>1</v>
      </c>
      <c r="HQ695" s="126" t="str">
        <f t="shared" si="3556"/>
        <v/>
      </c>
      <c r="HR695" s="122" t="str">
        <f t="shared" si="3557"/>
        <v/>
      </c>
      <c r="HS695" s="126" t="str">
        <f t="shared" si="3558"/>
        <v/>
      </c>
      <c r="HT695" s="122" t="str">
        <f t="shared" si="3559"/>
        <v/>
      </c>
      <c r="HU695" s="122" t="str">
        <f t="shared" si="3560"/>
        <v/>
      </c>
      <c r="HV695" s="126" t="str">
        <f t="shared" si="3561"/>
        <v/>
      </c>
      <c r="HW695" s="126" t="str">
        <f t="shared" si="3562"/>
        <v/>
      </c>
      <c r="HX695" s="126" t="str">
        <f t="shared" si="3563"/>
        <v/>
      </c>
      <c r="HZ695" s="126" t="str">
        <f t="shared" si="3564"/>
        <v/>
      </c>
      <c r="IA695" s="126">
        <f t="shared" si="3565"/>
        <v>1</v>
      </c>
      <c r="IB695" s="126" t="str">
        <f t="shared" si="3566"/>
        <v/>
      </c>
      <c r="IC695" s="126" t="str">
        <f t="shared" si="3567"/>
        <v/>
      </c>
      <c r="ID695" s="126" t="str">
        <f t="shared" si="3568"/>
        <v/>
      </c>
      <c r="IE695" s="126" t="str">
        <f t="shared" si="3569"/>
        <v/>
      </c>
      <c r="IF695" s="126" t="str">
        <f t="shared" si="3570"/>
        <v/>
      </c>
      <c r="IG695" s="126" t="str">
        <f t="shared" si="3571"/>
        <v/>
      </c>
      <c r="IH695" s="126" t="str">
        <f t="shared" si="3572"/>
        <v/>
      </c>
      <c r="II695" s="126" t="str">
        <f t="shared" si="3573"/>
        <v/>
      </c>
      <c r="IO695" s="128"/>
      <c r="IP695" s="128"/>
      <c r="IQ695" s="127"/>
      <c r="IR695" s="127"/>
      <c r="IX695" s="6"/>
      <c r="IY695" s="6"/>
      <c r="IZ695" s="7"/>
      <c r="JA695" s="7"/>
      <c r="JG695" s="12"/>
      <c r="JH695" s="12"/>
      <c r="JI695" s="13"/>
      <c r="JJ695" s="13"/>
      <c r="JN695" s="6"/>
      <c r="JO695" s="6"/>
      <c r="JQ695" s="11"/>
      <c r="JR695" s="11"/>
      <c r="JS695" s="12"/>
      <c r="JT695" s="13"/>
      <c r="JU695" s="12"/>
      <c r="JV695" s="12"/>
      <c r="JW695" s="97"/>
      <c r="JX695" s="13"/>
      <c r="JY695" s="13"/>
      <c r="JZ695" s="97"/>
      <c r="KA695" s="97"/>
      <c r="KB695" s="11"/>
      <c r="KC695" s="11"/>
      <c r="KD695" s="11"/>
      <c r="KE695" s="11"/>
    </row>
    <row r="696" spans="1:291" s="122" customFormat="1" x14ac:dyDescent="0.2">
      <c r="A696" s="146">
        <f t="shared" si="2545"/>
        <v>696</v>
      </c>
      <c r="C696" s="2">
        <v>43111</v>
      </c>
      <c r="D696" s="126"/>
      <c r="E696" s="126"/>
      <c r="F696" s="126"/>
      <c r="G696" s="128">
        <v>106.28700000000001</v>
      </c>
      <c r="H696" s="128">
        <v>115.217</v>
      </c>
      <c r="I696" s="128">
        <v>123.04</v>
      </c>
      <c r="J696" s="127">
        <v>150.13999999999999</v>
      </c>
      <c r="K696" s="126"/>
      <c r="P696" s="128">
        <f t="shared" si="3587"/>
        <v>3420.7500000000005</v>
      </c>
      <c r="Q696" s="5">
        <f t="shared" si="3588"/>
        <v>3701.75</v>
      </c>
      <c r="R696" s="6">
        <f t="shared" si="3589"/>
        <v>3940.0000000000005</v>
      </c>
      <c r="S696" s="7">
        <f t="shared" si="3590"/>
        <v>4813.9999999999982</v>
      </c>
      <c r="Y696" s="127">
        <f t="shared" si="3591"/>
        <v>0.25</v>
      </c>
      <c r="Z696" s="126">
        <f t="shared" si="3592"/>
        <v>1.7499999999995453</v>
      </c>
      <c r="AA696" s="126">
        <f t="shared" si="3593"/>
        <v>4.0000000000004547</v>
      </c>
      <c r="AB696" s="126">
        <f t="shared" si="3594"/>
        <v>11.999999999997272</v>
      </c>
      <c r="AC696" s="126"/>
      <c r="AD696" s="126"/>
      <c r="AE696" s="126"/>
      <c r="AF696" s="126"/>
      <c r="AG696" s="126"/>
      <c r="AH696" s="127">
        <f t="shared" si="3574"/>
        <v>1.6666666666663634</v>
      </c>
      <c r="AI696" s="127">
        <f t="shared" si="3575"/>
        <v>1.5499999999997272</v>
      </c>
      <c r="AJ696" s="127">
        <f t="shared" si="3576"/>
        <v>0.65000000000072733</v>
      </c>
      <c r="AK696" s="127">
        <f t="shared" si="3577"/>
        <v>0.91666666666742458</v>
      </c>
      <c r="AL696" s="127">
        <f t="shared" si="3578"/>
        <v>0.25000000000068212</v>
      </c>
      <c r="AM696" s="127">
        <f t="shared" si="3579"/>
        <v>1.3642420526593924E-12</v>
      </c>
      <c r="AN696" s="127">
        <f t="shared" si="3580"/>
        <v>0.7999999999984535</v>
      </c>
      <c r="AO696" s="127">
        <f t="shared" si="3581"/>
        <v>1</v>
      </c>
      <c r="AP696" s="127">
        <f t="shared" si="3582"/>
        <v>1.6666666666654542</v>
      </c>
      <c r="AQ696" s="127">
        <f t="shared" si="3583"/>
        <v>1.3750000000025011</v>
      </c>
      <c r="AR696" s="127">
        <f t="shared" si="3584"/>
        <v>2.1000000000001817</v>
      </c>
      <c r="AS696" s="127">
        <f t="shared" si="3585"/>
        <v>0.91666666666651508</v>
      </c>
      <c r="AT696" s="127">
        <f t="shared" si="3586"/>
        <v>2.0999999999996364</v>
      </c>
      <c r="AU696" s="126"/>
      <c r="BA696" s="11">
        <f t="shared" si="3422"/>
        <v>-0.25</v>
      </c>
      <c r="BB696" s="11">
        <f t="shared" si="3423"/>
        <v>1.7499999999995453</v>
      </c>
      <c r="BC696" s="12">
        <f t="shared" si="3424"/>
        <v>4.0000000000004547</v>
      </c>
      <c r="BD696" s="13">
        <f t="shared" si="3425"/>
        <v>11.999999999997272</v>
      </c>
      <c r="BJ696" s="11">
        <f t="shared" si="3426"/>
        <v>-1.6666666666663634</v>
      </c>
      <c r="BK696" s="11">
        <f t="shared" si="3427"/>
        <v>-1.5499999999997272</v>
      </c>
      <c r="BL696" s="11">
        <f t="shared" si="3428"/>
        <v>-0.65000000000072733</v>
      </c>
      <c r="BM696" s="11">
        <f t="shared" si="3429"/>
        <v>-0.91666666666742458</v>
      </c>
      <c r="BN696" s="11">
        <f t="shared" si="3430"/>
        <v>-0.25000000000068212</v>
      </c>
      <c r="BO696" s="11">
        <f t="shared" si="3431"/>
        <v>1.3642420526593924E-12</v>
      </c>
      <c r="BP696" s="11">
        <f t="shared" si="3432"/>
        <v>-0.7999999999984535</v>
      </c>
      <c r="BQ696" s="126">
        <v>1</v>
      </c>
      <c r="BR696" s="11">
        <f t="shared" si="3433"/>
        <v>1.6666666666654542</v>
      </c>
      <c r="BS696" s="11">
        <f t="shared" si="3434"/>
        <v>1.3750000000025011</v>
      </c>
      <c r="BT696" s="11">
        <f t="shared" si="3435"/>
        <v>-2.1000000000001817</v>
      </c>
      <c r="BU696" s="11">
        <f t="shared" si="3436"/>
        <v>-0.91666666666651508</v>
      </c>
      <c r="BV696" s="11">
        <f t="shared" si="3437"/>
        <v>-2.0999999999996364</v>
      </c>
      <c r="BY696" s="126"/>
      <c r="BZ696" s="126"/>
      <c r="CA696" s="122">
        <f t="shared" si="3438"/>
        <v>-0.91666666666651508</v>
      </c>
      <c r="CB696" s="126">
        <f t="shared" si="3439"/>
        <v>1</v>
      </c>
      <c r="CC696" s="126">
        <f t="shared" si="3440"/>
        <v>0</v>
      </c>
      <c r="CD696" s="126">
        <f t="shared" si="3441"/>
        <v>0</v>
      </c>
      <c r="CE696" s="126">
        <f t="shared" si="3419"/>
        <v>0</v>
      </c>
      <c r="CF696" s="126">
        <f t="shared" si="3442"/>
        <v>0</v>
      </c>
      <c r="CG696" s="126" t="str">
        <f t="shared" si="3443"/>
        <v/>
      </c>
      <c r="CH696" s="126" t="str">
        <f t="shared" si="3444"/>
        <v/>
      </c>
      <c r="CI696" s="126">
        <f t="shared" si="3445"/>
        <v>1</v>
      </c>
      <c r="CJ696" s="126">
        <f t="shared" si="3446"/>
        <v>1</v>
      </c>
      <c r="CK696" s="126" t="str">
        <f t="shared" si="3447"/>
        <v/>
      </c>
      <c r="CL696" s="126">
        <f t="shared" si="3448"/>
        <v>1</v>
      </c>
      <c r="CM696" s="126">
        <f t="shared" si="3449"/>
        <v>1</v>
      </c>
      <c r="CN696" s="126">
        <f t="shared" si="3450"/>
        <v>1</v>
      </c>
      <c r="CO696" s="126" t="str">
        <f t="shared" si="3451"/>
        <v/>
      </c>
      <c r="CP696" s="126">
        <f t="shared" si="3452"/>
        <v>1</v>
      </c>
      <c r="CQ696" s="126" t="str">
        <f t="shared" si="3453"/>
        <v/>
      </c>
      <c r="CS696" s="126">
        <f t="shared" si="3454"/>
        <v>1</v>
      </c>
      <c r="CT696" s="126">
        <f t="shared" si="3455"/>
        <v>0</v>
      </c>
      <c r="CU696" s="126">
        <f t="shared" si="3456"/>
        <v>0</v>
      </c>
      <c r="CV696" s="126">
        <f t="shared" si="3420"/>
        <v>0</v>
      </c>
      <c r="CW696" s="126">
        <f t="shared" si="3457"/>
        <v>1</v>
      </c>
      <c r="CX696" s="126" t="str">
        <f t="shared" si="3458"/>
        <v/>
      </c>
      <c r="CY696" s="126" t="str">
        <f t="shared" si="3459"/>
        <v/>
      </c>
      <c r="CZ696" s="126" t="str">
        <f t="shared" si="3460"/>
        <v/>
      </c>
      <c r="DA696" s="126" t="str">
        <f t="shared" si="3461"/>
        <v/>
      </c>
      <c r="DB696" s="126">
        <f t="shared" si="3462"/>
        <v>1</v>
      </c>
      <c r="DC696" s="126" t="str">
        <f t="shared" si="3463"/>
        <v/>
      </c>
      <c r="DD696" s="126">
        <f t="shared" si="3464"/>
        <v>1</v>
      </c>
      <c r="DE696" s="126" t="str">
        <f t="shared" si="3465"/>
        <v/>
      </c>
      <c r="DF696" s="126"/>
      <c r="DG696" s="126">
        <f t="shared" si="3421"/>
        <v>1</v>
      </c>
      <c r="DH696" s="126">
        <f t="shared" si="3466"/>
        <v>1</v>
      </c>
      <c r="DI696" s="126">
        <f t="shared" si="3467"/>
        <v>1</v>
      </c>
      <c r="DJ696" s="126">
        <f t="shared" si="3468"/>
        <v>1</v>
      </c>
      <c r="DK696" s="126" t="str">
        <f t="shared" si="3469"/>
        <v/>
      </c>
      <c r="DL696" s="126"/>
      <c r="DM696" s="126" t="str">
        <f t="shared" si="3470"/>
        <v/>
      </c>
      <c r="DN696" s="126">
        <f t="shared" si="3471"/>
        <v>0</v>
      </c>
      <c r="DO696" s="126">
        <f t="shared" si="3472"/>
        <v>1</v>
      </c>
      <c r="DP696" s="126">
        <f t="shared" si="3473"/>
        <v>0</v>
      </c>
      <c r="DQ696" s="126">
        <f t="shared" si="3474"/>
        <v>1</v>
      </c>
      <c r="DR696" s="126">
        <f t="shared" si="3475"/>
        <v>1</v>
      </c>
      <c r="DS696" s="126">
        <f t="shared" si="3476"/>
        <v>1</v>
      </c>
      <c r="DT696" s="126">
        <f t="shared" si="3477"/>
        <v>1</v>
      </c>
      <c r="DU696" s="126">
        <f t="shared" si="3478"/>
        <v>1</v>
      </c>
      <c r="DV696" s="126">
        <f t="shared" si="3479"/>
        <v>1</v>
      </c>
      <c r="DW696" s="126">
        <f t="shared" si="3480"/>
        <v>0</v>
      </c>
      <c r="DX696" s="126" t="str">
        <f t="shared" si="3481"/>
        <v/>
      </c>
      <c r="DY696" s="126" t="str">
        <f t="shared" si="3482"/>
        <v/>
      </c>
      <c r="EA696" s="126">
        <f t="shared" si="3483"/>
        <v>1</v>
      </c>
      <c r="EB696" s="126">
        <f t="shared" si="3484"/>
        <v>0</v>
      </c>
      <c r="EC696" s="126">
        <f t="shared" si="3485"/>
        <v>0</v>
      </c>
      <c r="ED696" s="126">
        <f t="shared" si="3486"/>
        <v>0</v>
      </c>
      <c r="EF696" s="126">
        <f t="shared" si="3487"/>
        <v>0</v>
      </c>
      <c r="EG696" s="126">
        <f t="shared" si="3488"/>
        <v>1</v>
      </c>
      <c r="EH696" s="126">
        <f t="shared" si="3489"/>
        <v>1</v>
      </c>
      <c r="EI696" s="126">
        <f t="shared" si="3490"/>
        <v>1</v>
      </c>
      <c r="EK696" s="126">
        <f t="shared" si="3491"/>
        <v>0</v>
      </c>
      <c r="EL696" s="126">
        <f t="shared" si="3492"/>
        <v>0</v>
      </c>
      <c r="EM696" s="126">
        <f t="shared" si="3493"/>
        <v>0</v>
      </c>
      <c r="EO696" s="126">
        <f t="shared" si="3494"/>
        <v>0</v>
      </c>
      <c r="EP696" s="126">
        <f t="shared" si="3495"/>
        <v>1</v>
      </c>
      <c r="EQ696" s="126">
        <f t="shared" si="3496"/>
        <v>1</v>
      </c>
      <c r="ES696" s="126">
        <f t="shared" si="3497"/>
        <v>0</v>
      </c>
      <c r="ET696" s="126">
        <f t="shared" si="3498"/>
        <v>1</v>
      </c>
      <c r="EU696" s="126">
        <f t="shared" si="3499"/>
        <v>1</v>
      </c>
      <c r="EV696" s="126">
        <f t="shared" si="3500"/>
        <v>1</v>
      </c>
      <c r="EW696" s="126">
        <f t="shared" si="3501"/>
        <v>0</v>
      </c>
      <c r="EY696" s="126">
        <f t="shared" si="3502"/>
        <v>0</v>
      </c>
      <c r="EZ696" s="126">
        <f t="shared" si="3503"/>
        <v>1</v>
      </c>
      <c r="FA696" s="126">
        <f t="shared" si="3504"/>
        <v>1</v>
      </c>
      <c r="FC696" s="126">
        <f t="shared" si="3505"/>
        <v>0</v>
      </c>
      <c r="FD696" s="126" t="str">
        <f t="shared" si="3506"/>
        <v/>
      </c>
      <c r="FE696" s="126"/>
      <c r="FF696" s="126">
        <f t="shared" si="3507"/>
        <v>1</v>
      </c>
      <c r="FG696" s="126">
        <f t="shared" si="3508"/>
        <v>0</v>
      </c>
      <c r="FH696" s="126">
        <f t="shared" si="3509"/>
        <v>0</v>
      </c>
      <c r="FI696" s="126" t="str">
        <f t="shared" si="3510"/>
        <v/>
      </c>
      <c r="FJ696" s="126" t="str">
        <f t="shared" si="3511"/>
        <v/>
      </c>
      <c r="FK696" s="126" t="str">
        <f t="shared" si="3512"/>
        <v/>
      </c>
      <c r="FL696" s="126" t="str">
        <f t="shared" si="3513"/>
        <v/>
      </c>
      <c r="FN696" s="126" t="str">
        <f t="shared" si="3514"/>
        <v/>
      </c>
      <c r="FO696" s="126" t="str">
        <f t="shared" si="3515"/>
        <v/>
      </c>
      <c r="FP696" s="126" t="str">
        <f t="shared" si="3516"/>
        <v/>
      </c>
      <c r="FV696" s="126">
        <f t="shared" si="3517"/>
        <v>1</v>
      </c>
      <c r="FW696" s="126">
        <f t="shared" si="3518"/>
        <v>0</v>
      </c>
      <c r="FX696" s="126">
        <f t="shared" si="3519"/>
        <v>1</v>
      </c>
      <c r="GA696" s="126">
        <f t="shared" si="3520"/>
        <v>0</v>
      </c>
      <c r="GB696" s="126">
        <f t="shared" si="3521"/>
        <v>1</v>
      </c>
      <c r="GC696" s="126">
        <f t="shared" si="3522"/>
        <v>1</v>
      </c>
      <c r="GD696" s="126">
        <f t="shared" si="3523"/>
        <v>1</v>
      </c>
      <c r="GE696" s="126">
        <f t="shared" si="3524"/>
        <v>0</v>
      </c>
      <c r="GF696" s="126">
        <f t="shared" si="3525"/>
        <v>0</v>
      </c>
      <c r="GG696" s="126">
        <f t="shared" si="3526"/>
        <v>1</v>
      </c>
      <c r="GI696" s="126">
        <f t="shared" si="3527"/>
        <v>1</v>
      </c>
      <c r="GK696" s="126">
        <f t="shared" si="3528"/>
        <v>0</v>
      </c>
      <c r="GL696" s="126">
        <f t="shared" si="3529"/>
        <v>1</v>
      </c>
      <c r="GM696" s="126">
        <f t="shared" si="3530"/>
        <v>1</v>
      </c>
      <c r="GN696" s="126">
        <f t="shared" si="3531"/>
        <v>1</v>
      </c>
      <c r="GO696" s="126">
        <f t="shared" si="3532"/>
        <v>0</v>
      </c>
      <c r="GP696" s="126">
        <f t="shared" si="3533"/>
        <v>0</v>
      </c>
      <c r="GQ696" s="126">
        <f t="shared" si="3534"/>
        <v>1</v>
      </c>
      <c r="GS696" s="126" t="str">
        <f t="shared" si="3535"/>
        <v/>
      </c>
      <c r="GT696" s="126" t="str">
        <f t="shared" si="3536"/>
        <v/>
      </c>
      <c r="GU696" s="126">
        <f t="shared" si="3537"/>
        <v>0</v>
      </c>
      <c r="GV696" s="126">
        <f t="shared" si="3538"/>
        <v>0</v>
      </c>
      <c r="GW696" s="126">
        <f t="shared" si="3539"/>
        <v>0</v>
      </c>
      <c r="GX696" s="126">
        <f t="shared" si="3540"/>
        <v>0</v>
      </c>
      <c r="GY696" s="126">
        <f t="shared" si="3541"/>
        <v>0</v>
      </c>
      <c r="GZ696" s="126"/>
      <c r="HA696" s="126">
        <f t="shared" si="3542"/>
        <v>0</v>
      </c>
      <c r="HB696" s="126">
        <f t="shared" si="3543"/>
        <v>0</v>
      </c>
      <c r="HC696" s="126">
        <f t="shared" si="3544"/>
        <v>0</v>
      </c>
      <c r="HD696" s="126">
        <f t="shared" si="3545"/>
        <v>0</v>
      </c>
      <c r="HE696" s="126">
        <f t="shared" si="3546"/>
        <v>0</v>
      </c>
      <c r="HF696" s="126">
        <f t="shared" si="3547"/>
        <v>0</v>
      </c>
      <c r="HH696" s="126">
        <f t="shared" si="3548"/>
        <v>0</v>
      </c>
      <c r="HI696" s="126">
        <f t="shared" si="3549"/>
        <v>0</v>
      </c>
      <c r="HJ696" s="126">
        <f t="shared" si="3550"/>
        <v>0</v>
      </c>
      <c r="HK696" s="126">
        <f t="shared" si="3551"/>
        <v>0</v>
      </c>
      <c r="HL696" s="126">
        <f t="shared" si="3552"/>
        <v>0</v>
      </c>
      <c r="HM696" s="126">
        <f t="shared" si="3553"/>
        <v>0</v>
      </c>
      <c r="HO696" s="126">
        <f t="shared" si="3554"/>
        <v>1</v>
      </c>
      <c r="HP696" s="126" t="str">
        <f t="shared" si="3555"/>
        <v/>
      </c>
      <c r="HQ696" s="126">
        <f t="shared" si="3556"/>
        <v>1</v>
      </c>
      <c r="HR696" s="122" t="str">
        <f t="shared" si="3557"/>
        <v/>
      </c>
      <c r="HS696" s="126" t="str">
        <f t="shared" si="3558"/>
        <v/>
      </c>
      <c r="HT696" s="122" t="str">
        <f t="shared" si="3559"/>
        <v/>
      </c>
      <c r="HU696" s="122" t="str">
        <f t="shared" si="3560"/>
        <v/>
      </c>
      <c r="HV696" s="126" t="str">
        <f t="shared" si="3561"/>
        <v/>
      </c>
      <c r="HW696" s="126" t="str">
        <f t="shared" si="3562"/>
        <v/>
      </c>
      <c r="HX696" s="126" t="str">
        <f t="shared" si="3563"/>
        <v/>
      </c>
      <c r="HZ696" s="126">
        <f t="shared" si="3564"/>
        <v>1</v>
      </c>
      <c r="IA696" s="126" t="str">
        <f t="shared" si="3565"/>
        <v/>
      </c>
      <c r="IB696" s="126">
        <f t="shared" si="3566"/>
        <v>1</v>
      </c>
      <c r="IC696" s="126" t="str">
        <f t="shared" si="3567"/>
        <v/>
      </c>
      <c r="ID696" s="126" t="str">
        <f t="shared" si="3568"/>
        <v/>
      </c>
      <c r="IE696" s="126" t="str">
        <f t="shared" si="3569"/>
        <v/>
      </c>
      <c r="IF696" s="126" t="str">
        <f t="shared" si="3570"/>
        <v/>
      </c>
      <c r="IG696" s="126" t="str">
        <f t="shared" si="3571"/>
        <v/>
      </c>
      <c r="IH696" s="126" t="str">
        <f t="shared" si="3572"/>
        <v/>
      </c>
      <c r="II696" s="126" t="str">
        <f t="shared" si="3573"/>
        <v/>
      </c>
      <c r="IO696" s="128"/>
      <c r="IP696" s="128"/>
      <c r="IQ696" s="127"/>
      <c r="IR696" s="127"/>
      <c r="IX696" s="6"/>
      <c r="IY696" s="6"/>
      <c r="IZ696" s="7"/>
      <c r="JA696" s="7"/>
      <c r="JG696" s="12"/>
      <c r="JH696" s="12"/>
      <c r="JI696" s="13"/>
      <c r="JJ696" s="13"/>
      <c r="JN696" s="6"/>
      <c r="JO696" s="6"/>
      <c r="JQ696" s="11"/>
      <c r="JR696" s="11"/>
      <c r="JS696" s="12"/>
      <c r="JT696" s="13"/>
      <c r="JU696" s="12"/>
      <c r="JV696" s="12"/>
      <c r="JW696" s="97"/>
      <c r="JX696" s="13"/>
      <c r="JY696" s="13"/>
      <c r="JZ696" s="97"/>
      <c r="KA696" s="97"/>
      <c r="KB696" s="11"/>
      <c r="KC696" s="11"/>
      <c r="KD696" s="11"/>
      <c r="KE696" s="11"/>
    </row>
    <row r="697" spans="1:291" s="122" customFormat="1" x14ac:dyDescent="0.2">
      <c r="A697" s="146">
        <f t="shared" si="2545"/>
        <v>697</v>
      </c>
      <c r="C697" s="2">
        <v>43112</v>
      </c>
      <c r="D697" s="126"/>
      <c r="E697" s="126"/>
      <c r="F697" s="126"/>
      <c r="G697" s="128">
        <v>106.27</v>
      </c>
      <c r="H697" s="128">
        <v>115.17</v>
      </c>
      <c r="I697" s="128">
        <v>122.3</v>
      </c>
      <c r="J697" s="127">
        <v>150.16</v>
      </c>
      <c r="K697" s="126"/>
      <c r="P697" s="128">
        <f t="shared" si="3587"/>
        <v>3418.9999999999995</v>
      </c>
      <c r="Q697" s="5">
        <f t="shared" si="3588"/>
        <v>3697</v>
      </c>
      <c r="R697" s="6">
        <f t="shared" si="3589"/>
        <v>3933.9999999999995</v>
      </c>
      <c r="S697" s="7">
        <f t="shared" si="3590"/>
        <v>4816</v>
      </c>
      <c r="Y697" s="127">
        <f t="shared" si="3591"/>
        <v>1.7500000000009095</v>
      </c>
      <c r="Z697" s="126">
        <f t="shared" si="3592"/>
        <v>4.75</v>
      </c>
      <c r="AA697" s="126">
        <f t="shared" si="3593"/>
        <v>6.0000000000009095</v>
      </c>
      <c r="AB697" s="126">
        <f t="shared" si="3594"/>
        <v>2.000000000001819</v>
      </c>
      <c r="AC697" s="126"/>
      <c r="AD697" s="126"/>
      <c r="AE697" s="126"/>
      <c r="AF697" s="126"/>
      <c r="AG697" s="126"/>
      <c r="AH697" s="127">
        <f t="shared" si="3574"/>
        <v>0.33333333333515247</v>
      </c>
      <c r="AI697" s="127">
        <f t="shared" si="3575"/>
        <v>0.6500000000018189</v>
      </c>
      <c r="AJ697" s="127">
        <f t="shared" si="3576"/>
        <v>1.1499999999994546</v>
      </c>
      <c r="AK697" s="127">
        <f t="shared" si="3577"/>
        <v>0.74999999999939337</v>
      </c>
      <c r="AL697" s="127">
        <f t="shared" si="3578"/>
        <v>1.7499999999995453</v>
      </c>
      <c r="AM697" s="127">
        <f t="shared" si="3579"/>
        <v>6.6666666666681822</v>
      </c>
      <c r="AN697" s="127">
        <f t="shared" si="3580"/>
        <v>6.8000000000016367</v>
      </c>
      <c r="AO697" s="127">
        <f t="shared" si="3581"/>
        <v>1</v>
      </c>
      <c r="AP697" s="127">
        <f t="shared" si="3582"/>
        <v>0.33333333333697146</v>
      </c>
      <c r="AQ697" s="127">
        <f t="shared" si="3583"/>
        <v>5.5416666666690926</v>
      </c>
      <c r="AR697" s="127">
        <f t="shared" si="3584"/>
        <v>1.1000000000014554</v>
      </c>
      <c r="AS697" s="127">
        <f t="shared" si="3585"/>
        <v>5.1944444444448488</v>
      </c>
      <c r="AT697" s="127">
        <f t="shared" si="3586"/>
        <v>3.7666666666687281</v>
      </c>
      <c r="AU697" s="126"/>
      <c r="BA697" s="11">
        <f t="shared" si="3422"/>
        <v>-1.7500000000009095</v>
      </c>
      <c r="BB697" s="11">
        <f t="shared" si="3423"/>
        <v>-4.75</v>
      </c>
      <c r="BC697" s="12">
        <f t="shared" si="3424"/>
        <v>-6.0000000000009095</v>
      </c>
      <c r="BD697" s="13">
        <f t="shared" si="3425"/>
        <v>2.000000000001819</v>
      </c>
      <c r="BJ697" s="11">
        <f t="shared" si="3426"/>
        <v>-0.33333333333515247</v>
      </c>
      <c r="BK697" s="11">
        <f t="shared" si="3427"/>
        <v>-0.6500000000018189</v>
      </c>
      <c r="BL697" s="11">
        <f t="shared" si="3428"/>
        <v>-1.1499999999994546</v>
      </c>
      <c r="BM697" s="11">
        <f t="shared" si="3429"/>
        <v>-0.74999999999939337</v>
      </c>
      <c r="BN697" s="11">
        <f t="shared" si="3430"/>
        <v>-1.7499999999995453</v>
      </c>
      <c r="BO697" s="11">
        <f t="shared" si="3431"/>
        <v>-6.6666666666681822</v>
      </c>
      <c r="BP697" s="11">
        <f t="shared" si="3432"/>
        <v>-6.8000000000016367</v>
      </c>
      <c r="BQ697" s="126">
        <v>1</v>
      </c>
      <c r="BR697" s="11">
        <f t="shared" si="3433"/>
        <v>0.33333333333697146</v>
      </c>
      <c r="BS697" s="11">
        <f t="shared" si="3434"/>
        <v>-5.5416666666690926</v>
      </c>
      <c r="BT697" s="11">
        <f t="shared" si="3435"/>
        <v>-1.1000000000014554</v>
      </c>
      <c r="BU697" s="11">
        <f t="shared" si="3436"/>
        <v>-5.1944444444448488</v>
      </c>
      <c r="BV697" s="11">
        <f t="shared" si="3437"/>
        <v>-3.7666666666687281</v>
      </c>
      <c r="BY697" s="126"/>
      <c r="BZ697" s="126"/>
      <c r="CA697" s="122">
        <f t="shared" si="3438"/>
        <v>-5.1944444444448488</v>
      </c>
      <c r="CB697" s="126">
        <f t="shared" si="3439"/>
        <v>1</v>
      </c>
      <c r="CC697" s="126">
        <f t="shared" si="3440"/>
        <v>1</v>
      </c>
      <c r="CD697" s="126">
        <f t="shared" si="3441"/>
        <v>1</v>
      </c>
      <c r="CE697" s="126">
        <f t="shared" si="3419"/>
        <v>0</v>
      </c>
      <c r="CF697" s="126">
        <f t="shared" si="3442"/>
        <v>0</v>
      </c>
      <c r="CG697" s="126" t="str">
        <f t="shared" si="3443"/>
        <v/>
      </c>
      <c r="CH697" s="126">
        <f t="shared" si="3444"/>
        <v>1</v>
      </c>
      <c r="CI697" s="126">
        <f t="shared" si="3445"/>
        <v>1</v>
      </c>
      <c r="CJ697" s="126">
        <f t="shared" si="3446"/>
        <v>1</v>
      </c>
      <c r="CK697" s="126" t="str">
        <f t="shared" si="3447"/>
        <v/>
      </c>
      <c r="CL697" s="126">
        <f t="shared" si="3448"/>
        <v>1</v>
      </c>
      <c r="CM697" s="126">
        <f t="shared" si="3449"/>
        <v>1</v>
      </c>
      <c r="CN697" s="126">
        <f t="shared" si="3450"/>
        <v>1</v>
      </c>
      <c r="CO697" s="126" t="str">
        <f t="shared" si="3451"/>
        <v/>
      </c>
      <c r="CP697" s="126">
        <f t="shared" si="3452"/>
        <v>1</v>
      </c>
      <c r="CQ697" s="126" t="str">
        <f t="shared" si="3453"/>
        <v/>
      </c>
      <c r="CS697" s="126">
        <f t="shared" si="3454"/>
        <v>1</v>
      </c>
      <c r="CT697" s="126">
        <f t="shared" si="3455"/>
        <v>1</v>
      </c>
      <c r="CU697" s="126">
        <f t="shared" si="3456"/>
        <v>1</v>
      </c>
      <c r="CV697" s="126">
        <f t="shared" si="3420"/>
        <v>0</v>
      </c>
      <c r="CW697" s="126" t="str">
        <f t="shared" si="3457"/>
        <v/>
      </c>
      <c r="CX697" s="126" t="str">
        <f t="shared" si="3458"/>
        <v/>
      </c>
      <c r="CY697" s="126" t="str">
        <f t="shared" si="3459"/>
        <v/>
      </c>
      <c r="CZ697" s="126" t="str">
        <f t="shared" si="3460"/>
        <v/>
      </c>
      <c r="DA697" s="126" t="str">
        <f t="shared" si="3461"/>
        <v/>
      </c>
      <c r="DB697" s="126">
        <f t="shared" si="3462"/>
        <v>0</v>
      </c>
      <c r="DC697" s="126">
        <f t="shared" si="3463"/>
        <v>1</v>
      </c>
      <c r="DD697" s="126" t="str">
        <f t="shared" si="3464"/>
        <v/>
      </c>
      <c r="DE697" s="126" t="str">
        <f t="shared" si="3465"/>
        <v/>
      </c>
      <c r="DF697" s="126"/>
      <c r="DG697" s="126">
        <f t="shared" si="3421"/>
        <v>1</v>
      </c>
      <c r="DH697" s="126">
        <f t="shared" si="3466"/>
        <v>1</v>
      </c>
      <c r="DI697" s="126">
        <f t="shared" si="3467"/>
        <v>1</v>
      </c>
      <c r="DJ697" s="126">
        <f t="shared" si="3468"/>
        <v>0</v>
      </c>
      <c r="DK697" s="126">
        <f t="shared" si="3469"/>
        <v>0</v>
      </c>
      <c r="DL697" s="126"/>
      <c r="DM697" s="126">
        <f t="shared" si="3470"/>
        <v>1</v>
      </c>
      <c r="DN697" s="126" t="str">
        <f t="shared" si="3471"/>
        <v/>
      </c>
      <c r="DO697" s="126" t="str">
        <f t="shared" si="3472"/>
        <v/>
      </c>
      <c r="DP697" s="126" t="str">
        <f t="shared" si="3473"/>
        <v/>
      </c>
      <c r="DQ697" s="126" t="str">
        <f t="shared" si="3474"/>
        <v/>
      </c>
      <c r="DR697" s="126" t="str">
        <f t="shared" si="3475"/>
        <v/>
      </c>
      <c r="DS697" s="126" t="str">
        <f t="shared" si="3476"/>
        <v/>
      </c>
      <c r="DT697" s="126" t="str">
        <f t="shared" si="3477"/>
        <v/>
      </c>
      <c r="DU697" s="126" t="str">
        <f t="shared" si="3478"/>
        <v/>
      </c>
      <c r="DV697" s="126">
        <f t="shared" si="3479"/>
        <v>0</v>
      </c>
      <c r="DW697" s="126">
        <f t="shared" si="3480"/>
        <v>1</v>
      </c>
      <c r="DX697" s="126">
        <f t="shared" si="3481"/>
        <v>1</v>
      </c>
      <c r="DY697" s="126" t="str">
        <f t="shared" si="3482"/>
        <v/>
      </c>
      <c r="EA697" s="126">
        <f t="shared" si="3483"/>
        <v>1</v>
      </c>
      <c r="EB697" s="126">
        <f t="shared" si="3484"/>
        <v>1</v>
      </c>
      <c r="EC697" s="126">
        <f t="shared" si="3485"/>
        <v>1</v>
      </c>
      <c r="ED697" s="126">
        <f t="shared" si="3486"/>
        <v>0</v>
      </c>
      <c r="EF697" s="126">
        <f t="shared" si="3487"/>
        <v>1</v>
      </c>
      <c r="EG697" s="126">
        <f t="shared" si="3488"/>
        <v>1</v>
      </c>
      <c r="EH697" s="126">
        <f t="shared" si="3489"/>
        <v>1</v>
      </c>
      <c r="EI697" s="126">
        <f t="shared" si="3490"/>
        <v>0</v>
      </c>
      <c r="EK697" s="126">
        <f t="shared" si="3491"/>
        <v>1</v>
      </c>
      <c r="EL697" s="126">
        <f t="shared" si="3492"/>
        <v>1</v>
      </c>
      <c r="EM697" s="126">
        <f t="shared" si="3493"/>
        <v>0</v>
      </c>
      <c r="EO697" s="126">
        <f t="shared" si="3494"/>
        <v>1</v>
      </c>
      <c r="EP697" s="126">
        <f t="shared" si="3495"/>
        <v>1</v>
      </c>
      <c r="EQ697" s="126">
        <f t="shared" si="3496"/>
        <v>0</v>
      </c>
      <c r="ES697" s="126">
        <f t="shared" si="3497"/>
        <v>1</v>
      </c>
      <c r="ET697" s="126">
        <f t="shared" si="3498"/>
        <v>1</v>
      </c>
      <c r="EU697" s="126">
        <f t="shared" si="3499"/>
        <v>0</v>
      </c>
      <c r="EV697" s="126" t="str">
        <f t="shared" si="3500"/>
        <v/>
      </c>
      <c r="EW697" s="126" t="str">
        <f t="shared" si="3501"/>
        <v/>
      </c>
      <c r="EY697" s="126">
        <f t="shared" si="3502"/>
        <v>0</v>
      </c>
      <c r="EZ697" s="126">
        <f t="shared" si="3503"/>
        <v>0</v>
      </c>
      <c r="FA697" s="126">
        <f t="shared" si="3504"/>
        <v>0</v>
      </c>
      <c r="FC697" s="126">
        <f t="shared" si="3505"/>
        <v>1</v>
      </c>
      <c r="FD697" s="126">
        <f t="shared" si="3506"/>
        <v>1</v>
      </c>
      <c r="FE697" s="126"/>
      <c r="FF697" s="126">
        <f t="shared" si="3507"/>
        <v>1</v>
      </c>
      <c r="FG697" s="126">
        <f t="shared" si="3508"/>
        <v>1</v>
      </c>
      <c r="FH697" s="126">
        <f t="shared" si="3509"/>
        <v>1</v>
      </c>
      <c r="FI697" s="126">
        <f t="shared" si="3510"/>
        <v>0</v>
      </c>
      <c r="FJ697" s="126">
        <f t="shared" si="3511"/>
        <v>1</v>
      </c>
      <c r="FK697" s="126">
        <f t="shared" si="3512"/>
        <v>1</v>
      </c>
      <c r="FL697" s="126">
        <f t="shared" si="3513"/>
        <v>1</v>
      </c>
      <c r="FN697" s="126" t="str">
        <f t="shared" si="3514"/>
        <v/>
      </c>
      <c r="FO697" s="126" t="str">
        <f t="shared" si="3515"/>
        <v/>
      </c>
      <c r="FP697" s="126" t="str">
        <f t="shared" si="3516"/>
        <v/>
      </c>
      <c r="FV697" s="126">
        <f t="shared" si="3517"/>
        <v>1</v>
      </c>
      <c r="FW697" s="126">
        <f t="shared" si="3518"/>
        <v>1</v>
      </c>
      <c r="FX697" s="126">
        <f t="shared" si="3519"/>
        <v>0</v>
      </c>
      <c r="GA697" s="126">
        <f t="shared" si="3520"/>
        <v>0</v>
      </c>
      <c r="GB697" s="126">
        <f t="shared" si="3521"/>
        <v>0</v>
      </c>
      <c r="GC697" s="126">
        <f t="shared" si="3522"/>
        <v>0</v>
      </c>
      <c r="GD697" s="126">
        <f t="shared" si="3523"/>
        <v>1</v>
      </c>
      <c r="GE697" s="126">
        <f t="shared" si="3524"/>
        <v>0</v>
      </c>
      <c r="GF697" s="126">
        <f t="shared" si="3525"/>
        <v>0</v>
      </c>
      <c r="GG697" s="126">
        <f t="shared" si="3526"/>
        <v>0</v>
      </c>
      <c r="GI697" s="126">
        <f t="shared" si="3527"/>
        <v>0</v>
      </c>
      <c r="GK697" s="126">
        <f t="shared" si="3528"/>
        <v>1</v>
      </c>
      <c r="GL697" s="126">
        <f t="shared" si="3529"/>
        <v>1</v>
      </c>
      <c r="GM697" s="126">
        <f t="shared" si="3530"/>
        <v>1</v>
      </c>
      <c r="GN697" s="126">
        <f t="shared" si="3531"/>
        <v>0</v>
      </c>
      <c r="GO697" s="126">
        <f t="shared" si="3532"/>
        <v>1</v>
      </c>
      <c r="GP697" s="126">
        <f t="shared" si="3533"/>
        <v>1</v>
      </c>
      <c r="GQ697" s="126">
        <f t="shared" si="3534"/>
        <v>1</v>
      </c>
      <c r="GS697" s="126" t="str">
        <f t="shared" si="3535"/>
        <v/>
      </c>
      <c r="GT697" s="126" t="str">
        <f t="shared" si="3536"/>
        <v/>
      </c>
      <c r="GU697" s="126">
        <f t="shared" si="3537"/>
        <v>0</v>
      </c>
      <c r="GV697" s="126">
        <f t="shared" si="3538"/>
        <v>0</v>
      </c>
      <c r="GW697" s="126">
        <f t="shared" si="3539"/>
        <v>0</v>
      </c>
      <c r="GX697" s="126">
        <f t="shared" si="3540"/>
        <v>0</v>
      </c>
      <c r="GY697" s="126">
        <f t="shared" si="3541"/>
        <v>0</v>
      </c>
      <c r="GZ697" s="126"/>
      <c r="HA697" s="126">
        <f t="shared" si="3542"/>
        <v>1</v>
      </c>
      <c r="HB697" s="126">
        <f t="shared" si="3543"/>
        <v>1</v>
      </c>
      <c r="HC697" s="126">
        <f t="shared" si="3544"/>
        <v>1</v>
      </c>
      <c r="HD697" s="126">
        <f t="shared" si="3545"/>
        <v>1</v>
      </c>
      <c r="HE697" s="126">
        <f t="shared" si="3546"/>
        <v>0</v>
      </c>
      <c r="HF697" s="126">
        <f t="shared" si="3547"/>
        <v>0</v>
      </c>
      <c r="HH697" s="126">
        <f t="shared" si="3548"/>
        <v>1</v>
      </c>
      <c r="HI697" s="126">
        <f t="shared" si="3549"/>
        <v>1</v>
      </c>
      <c r="HJ697" s="126">
        <f t="shared" si="3550"/>
        <v>1</v>
      </c>
      <c r="HK697" s="126">
        <f t="shared" si="3551"/>
        <v>0</v>
      </c>
      <c r="HL697" s="126">
        <f t="shared" si="3552"/>
        <v>0</v>
      </c>
      <c r="HM697" s="126">
        <f t="shared" si="3553"/>
        <v>0</v>
      </c>
      <c r="HO697" s="126">
        <f t="shared" si="3554"/>
        <v>1</v>
      </c>
      <c r="HP697" s="126" t="str">
        <f t="shared" si="3555"/>
        <v/>
      </c>
      <c r="HQ697" s="126" t="str">
        <f t="shared" si="3556"/>
        <v/>
      </c>
      <c r="HR697" s="122" t="str">
        <f t="shared" si="3557"/>
        <v/>
      </c>
      <c r="HS697" s="126" t="str">
        <f t="shared" si="3558"/>
        <v/>
      </c>
      <c r="HT697" s="122" t="str">
        <f t="shared" si="3559"/>
        <v/>
      </c>
      <c r="HU697" s="122" t="str">
        <f t="shared" si="3560"/>
        <v/>
      </c>
      <c r="HV697" s="126" t="str">
        <f t="shared" si="3561"/>
        <v/>
      </c>
      <c r="HW697" s="126" t="str">
        <f t="shared" si="3562"/>
        <v/>
      </c>
      <c r="HX697" s="126" t="str">
        <f t="shared" si="3563"/>
        <v/>
      </c>
      <c r="HZ697" s="126">
        <f t="shared" si="3564"/>
        <v>1</v>
      </c>
      <c r="IA697" s="126" t="str">
        <f t="shared" si="3565"/>
        <v/>
      </c>
      <c r="IB697" s="126" t="str">
        <f t="shared" si="3566"/>
        <v/>
      </c>
      <c r="IC697" s="126" t="str">
        <f t="shared" si="3567"/>
        <v/>
      </c>
      <c r="ID697" s="126" t="str">
        <f t="shared" si="3568"/>
        <v/>
      </c>
      <c r="IE697" s="126" t="str">
        <f t="shared" si="3569"/>
        <v/>
      </c>
      <c r="IF697" s="126" t="str">
        <f t="shared" si="3570"/>
        <v/>
      </c>
      <c r="IG697" s="126" t="str">
        <f t="shared" si="3571"/>
        <v/>
      </c>
      <c r="IH697" s="126" t="str">
        <f t="shared" si="3572"/>
        <v/>
      </c>
      <c r="II697" s="126" t="str">
        <f t="shared" si="3573"/>
        <v/>
      </c>
      <c r="IO697" s="128"/>
      <c r="IP697" s="128"/>
      <c r="IQ697" s="127"/>
      <c r="IR697" s="127"/>
      <c r="IX697" s="6"/>
      <c r="IY697" s="6"/>
      <c r="IZ697" s="7"/>
      <c r="JA697" s="7"/>
      <c r="JG697" s="12"/>
      <c r="JH697" s="12"/>
      <c r="JI697" s="13"/>
      <c r="JJ697" s="13"/>
      <c r="JN697" s="6"/>
      <c r="JO697" s="6"/>
      <c r="JQ697" s="11"/>
      <c r="JR697" s="11"/>
      <c r="JS697" s="12"/>
      <c r="JT697" s="13"/>
      <c r="JU697" s="12"/>
      <c r="JV697" s="12"/>
      <c r="JW697" s="97"/>
      <c r="JX697" s="13"/>
      <c r="JY697" s="13"/>
      <c r="JZ697" s="97"/>
      <c r="KA697" s="97"/>
      <c r="KB697" s="11"/>
      <c r="KC697" s="11"/>
      <c r="KD697" s="11"/>
      <c r="KE697" s="11"/>
    </row>
    <row r="698" spans="1:291" s="122" customFormat="1" x14ac:dyDescent="0.2">
      <c r="A698" s="146">
        <f t="shared" si="2545"/>
        <v>698</v>
      </c>
      <c r="B698" s="122" t="s">
        <v>283</v>
      </c>
      <c r="C698" s="2">
        <v>43116</v>
      </c>
      <c r="D698" s="126"/>
      <c r="E698" s="126"/>
      <c r="F698" s="126"/>
      <c r="G698" s="128">
        <v>106.262</v>
      </c>
      <c r="H698" s="128">
        <v>115.16</v>
      </c>
      <c r="I698" s="128">
        <v>122.315</v>
      </c>
      <c r="J698" s="127">
        <v>150.26</v>
      </c>
      <c r="K698" s="126"/>
      <c r="P698" s="128">
        <f t="shared" si="3587"/>
        <v>3418.25</v>
      </c>
      <c r="Q698" s="5">
        <f t="shared" si="3588"/>
        <v>3695.9999999999995</v>
      </c>
      <c r="R698" s="6">
        <f t="shared" si="3589"/>
        <v>3935.5</v>
      </c>
      <c r="S698" s="7">
        <f t="shared" si="3590"/>
        <v>4825.9999999999991</v>
      </c>
      <c r="Y698" s="127">
        <f t="shared" si="3591"/>
        <v>0.74999999999954525</v>
      </c>
      <c r="Z698" s="126">
        <f t="shared" si="3592"/>
        <v>1.0000000000004547</v>
      </c>
      <c r="AA698" s="126">
        <f t="shared" si="3593"/>
        <v>1.5000000000004547</v>
      </c>
      <c r="AB698" s="126">
        <f t="shared" si="3594"/>
        <v>9.9999999999990905</v>
      </c>
      <c r="AC698" s="126"/>
      <c r="AD698" s="126"/>
      <c r="AE698" s="126"/>
      <c r="AF698" s="126"/>
      <c r="AG698" s="126"/>
      <c r="AH698" s="127">
        <f t="shared" si="3574"/>
        <v>0.83333333333212067</v>
      </c>
      <c r="AI698" s="127">
        <f t="shared" si="3575"/>
        <v>0.89999999999881763</v>
      </c>
      <c r="AJ698" s="127">
        <f t="shared" si="3576"/>
        <v>1.9000000000007276</v>
      </c>
      <c r="AK698" s="127">
        <f t="shared" si="3577"/>
        <v>2.0000000000007576</v>
      </c>
      <c r="AL698" s="127">
        <f t="shared" si="3578"/>
        <v>1.7500000000006821</v>
      </c>
      <c r="AM698" s="127">
        <f t="shared" si="3579"/>
        <v>1.8333333333325754</v>
      </c>
      <c r="AN698" s="127">
        <f t="shared" si="3580"/>
        <v>2.4999999999991815</v>
      </c>
      <c r="AO698" s="127">
        <f t="shared" si="3581"/>
        <v>1</v>
      </c>
      <c r="AP698" s="127">
        <f t="shared" si="3582"/>
        <v>0.50000000000272826</v>
      </c>
      <c r="AQ698" s="127">
        <f t="shared" si="3583"/>
        <v>1.166666666668561</v>
      </c>
      <c r="AR698" s="127">
        <f t="shared" si="3584"/>
        <v>2.0999999999992722</v>
      </c>
      <c r="AS698" s="127">
        <f t="shared" si="3585"/>
        <v>3.222222222222475</v>
      </c>
      <c r="AT698" s="127">
        <f t="shared" si="3586"/>
        <v>2.8333333333323028</v>
      </c>
      <c r="AU698" s="126"/>
      <c r="BA698" s="11">
        <f t="shared" si="3422"/>
        <v>-0.74999999999954525</v>
      </c>
      <c r="BB698" s="11">
        <f t="shared" si="3423"/>
        <v>-1.0000000000004547</v>
      </c>
      <c r="BC698" s="12">
        <f t="shared" si="3424"/>
        <v>1.5000000000004547</v>
      </c>
      <c r="BD698" s="13">
        <f t="shared" si="3425"/>
        <v>9.9999999999990905</v>
      </c>
      <c r="BJ698" s="11">
        <f t="shared" si="3426"/>
        <v>-0.83333333333212067</v>
      </c>
      <c r="BK698" s="11">
        <f t="shared" si="3427"/>
        <v>-0.89999999999881763</v>
      </c>
      <c r="BL698" s="11">
        <f t="shared" si="3428"/>
        <v>-1.9000000000007276</v>
      </c>
      <c r="BM698" s="11">
        <f t="shared" si="3429"/>
        <v>-2.0000000000007576</v>
      </c>
      <c r="BN698" s="11">
        <f t="shared" si="3430"/>
        <v>-1.7500000000006821</v>
      </c>
      <c r="BO698" s="11">
        <f t="shared" si="3431"/>
        <v>-1.8333333333325754</v>
      </c>
      <c r="BP698" s="11">
        <f t="shared" si="3432"/>
        <v>-2.4999999999991815</v>
      </c>
      <c r="BQ698" s="126">
        <v>1</v>
      </c>
      <c r="BR698" s="11">
        <f t="shared" si="3433"/>
        <v>-0.50000000000272826</v>
      </c>
      <c r="BS698" s="11">
        <f t="shared" si="3434"/>
        <v>1.166666666668561</v>
      </c>
      <c r="BT698" s="11">
        <f t="shared" si="3435"/>
        <v>-2.0999999999992722</v>
      </c>
      <c r="BU698" s="11">
        <f t="shared" si="3436"/>
        <v>-3.222222222222475</v>
      </c>
      <c r="BV698" s="11">
        <f t="shared" si="3437"/>
        <v>-2.8333333333323028</v>
      </c>
      <c r="BY698" s="126"/>
      <c r="BZ698" s="126"/>
      <c r="CA698" s="122">
        <f t="shared" si="3438"/>
        <v>-3.222222222222475</v>
      </c>
      <c r="CB698" s="126">
        <f t="shared" si="3439"/>
        <v>1</v>
      </c>
      <c r="CC698" s="126">
        <f t="shared" si="3440"/>
        <v>1</v>
      </c>
      <c r="CD698" s="126">
        <f t="shared" si="3441"/>
        <v>0</v>
      </c>
      <c r="CE698" s="126">
        <f t="shared" si="3419"/>
        <v>0</v>
      </c>
      <c r="CF698" s="126">
        <f t="shared" si="3442"/>
        <v>0</v>
      </c>
      <c r="CG698" s="126" t="str">
        <f t="shared" si="3443"/>
        <v/>
      </c>
      <c r="CH698" s="126">
        <f t="shared" si="3444"/>
        <v>1</v>
      </c>
      <c r="CI698" s="126">
        <f t="shared" si="3445"/>
        <v>1</v>
      </c>
      <c r="CJ698" s="126" t="str">
        <f t="shared" si="3446"/>
        <v/>
      </c>
      <c r="CK698" s="126" t="str">
        <f t="shared" si="3447"/>
        <v/>
      </c>
      <c r="CL698" s="126">
        <f t="shared" si="3448"/>
        <v>1</v>
      </c>
      <c r="CM698" s="126">
        <f t="shared" si="3449"/>
        <v>1</v>
      </c>
      <c r="CN698" s="126">
        <f t="shared" si="3450"/>
        <v>1</v>
      </c>
      <c r="CO698" s="126" t="str">
        <f t="shared" si="3451"/>
        <v/>
      </c>
      <c r="CP698" s="126">
        <f t="shared" si="3452"/>
        <v>1</v>
      </c>
      <c r="CQ698" s="126" t="str">
        <f t="shared" si="3453"/>
        <v/>
      </c>
      <c r="CS698" s="126">
        <f t="shared" si="3454"/>
        <v>1</v>
      </c>
      <c r="CT698" s="126">
        <f t="shared" si="3455"/>
        <v>1</v>
      </c>
      <c r="CU698" s="126">
        <f t="shared" si="3456"/>
        <v>0</v>
      </c>
      <c r="CV698" s="126">
        <f t="shared" si="3420"/>
        <v>0</v>
      </c>
      <c r="CW698" s="126">
        <f t="shared" si="3457"/>
        <v>1</v>
      </c>
      <c r="CX698" s="126" t="str">
        <f t="shared" si="3458"/>
        <v/>
      </c>
      <c r="CY698" s="126" t="str">
        <f t="shared" si="3459"/>
        <v/>
      </c>
      <c r="CZ698" s="126" t="str">
        <f t="shared" si="3460"/>
        <v/>
      </c>
      <c r="DA698" s="126" t="str">
        <f t="shared" si="3461"/>
        <v/>
      </c>
      <c r="DB698" s="126">
        <f t="shared" si="3462"/>
        <v>0</v>
      </c>
      <c r="DC698" s="126">
        <f t="shared" si="3463"/>
        <v>1</v>
      </c>
      <c r="DD698" s="126" t="str">
        <f t="shared" si="3464"/>
        <v/>
      </c>
      <c r="DE698" s="126" t="str">
        <f t="shared" si="3465"/>
        <v/>
      </c>
      <c r="DF698" s="126"/>
      <c r="DG698" s="126">
        <f t="shared" si="3421"/>
        <v>1</v>
      </c>
      <c r="DH698" s="126">
        <f t="shared" si="3466"/>
        <v>1</v>
      </c>
      <c r="DI698" s="126">
        <f t="shared" si="3467"/>
        <v>0</v>
      </c>
      <c r="DJ698" s="126">
        <f t="shared" si="3468"/>
        <v>0</v>
      </c>
      <c r="DK698" s="126">
        <f t="shared" si="3469"/>
        <v>0</v>
      </c>
      <c r="DL698" s="126"/>
      <c r="DM698" s="126">
        <f t="shared" si="3470"/>
        <v>1</v>
      </c>
      <c r="DN698" s="126" t="str">
        <f t="shared" si="3471"/>
        <v/>
      </c>
      <c r="DO698" s="126" t="str">
        <f t="shared" si="3472"/>
        <v/>
      </c>
      <c r="DP698" s="126" t="str">
        <f t="shared" si="3473"/>
        <v/>
      </c>
      <c r="DQ698" s="126" t="str">
        <f t="shared" si="3474"/>
        <v/>
      </c>
      <c r="DR698" s="126" t="str">
        <f t="shared" si="3475"/>
        <v/>
      </c>
      <c r="DS698" s="126" t="str">
        <f t="shared" si="3476"/>
        <v/>
      </c>
      <c r="DT698" s="126" t="str">
        <f t="shared" si="3477"/>
        <v/>
      </c>
      <c r="DU698" s="126" t="str">
        <f t="shared" si="3478"/>
        <v/>
      </c>
      <c r="DV698" s="126">
        <f t="shared" si="3479"/>
        <v>0</v>
      </c>
      <c r="DW698" s="126">
        <f t="shared" si="3480"/>
        <v>0</v>
      </c>
      <c r="DX698" s="126" t="str">
        <f t="shared" si="3481"/>
        <v/>
      </c>
      <c r="DY698" s="126" t="str">
        <f t="shared" si="3482"/>
        <v/>
      </c>
      <c r="EA698" s="126">
        <f t="shared" si="3483"/>
        <v>1</v>
      </c>
      <c r="EB698" s="126">
        <f t="shared" si="3484"/>
        <v>1</v>
      </c>
      <c r="EC698" s="126">
        <f t="shared" si="3485"/>
        <v>0</v>
      </c>
      <c r="ED698" s="126">
        <f t="shared" si="3486"/>
        <v>0</v>
      </c>
      <c r="EF698" s="126">
        <f t="shared" si="3487"/>
        <v>0</v>
      </c>
      <c r="EG698" s="126">
        <f t="shared" si="3488"/>
        <v>0</v>
      </c>
      <c r="EH698" s="126">
        <f t="shared" si="3489"/>
        <v>1</v>
      </c>
      <c r="EI698" s="126">
        <f t="shared" si="3490"/>
        <v>1</v>
      </c>
      <c r="EK698" s="126">
        <f t="shared" si="3491"/>
        <v>1</v>
      </c>
      <c r="EL698" s="126">
        <f t="shared" si="3492"/>
        <v>0</v>
      </c>
      <c r="EM698" s="126">
        <f t="shared" si="3493"/>
        <v>0</v>
      </c>
      <c r="EO698" s="126">
        <f t="shared" si="3494"/>
        <v>1</v>
      </c>
      <c r="EP698" s="126">
        <f t="shared" si="3495"/>
        <v>0</v>
      </c>
      <c r="EQ698" s="126">
        <f t="shared" si="3496"/>
        <v>0</v>
      </c>
      <c r="ES698" s="126">
        <f t="shared" si="3497"/>
        <v>0</v>
      </c>
      <c r="ET698" s="126">
        <f t="shared" si="3498"/>
        <v>0</v>
      </c>
      <c r="EU698" s="126">
        <f t="shared" si="3499"/>
        <v>1</v>
      </c>
      <c r="EV698" s="126">
        <f t="shared" si="3500"/>
        <v>1</v>
      </c>
      <c r="EW698" s="126">
        <f t="shared" si="3501"/>
        <v>0</v>
      </c>
      <c r="EY698" s="126">
        <f t="shared" si="3502"/>
        <v>0</v>
      </c>
      <c r="EZ698" s="126">
        <f t="shared" si="3503"/>
        <v>0</v>
      </c>
      <c r="FA698" s="126">
        <f t="shared" si="3504"/>
        <v>1</v>
      </c>
      <c r="FC698" s="126">
        <f t="shared" si="3505"/>
        <v>1</v>
      </c>
      <c r="FD698" s="126">
        <f t="shared" si="3506"/>
        <v>1</v>
      </c>
      <c r="FE698" s="126"/>
      <c r="FF698" s="126">
        <f t="shared" si="3507"/>
        <v>1</v>
      </c>
      <c r="FG698" s="126">
        <f t="shared" si="3508"/>
        <v>1</v>
      </c>
      <c r="FH698" s="126">
        <f t="shared" si="3509"/>
        <v>1</v>
      </c>
      <c r="FI698" s="126">
        <f t="shared" si="3510"/>
        <v>0</v>
      </c>
      <c r="FJ698" s="126">
        <f t="shared" si="3511"/>
        <v>0</v>
      </c>
      <c r="FK698" s="126">
        <f t="shared" si="3512"/>
        <v>1</v>
      </c>
      <c r="FL698" s="126">
        <f t="shared" si="3513"/>
        <v>1</v>
      </c>
      <c r="FN698" s="126" t="str">
        <f t="shared" si="3514"/>
        <v/>
      </c>
      <c r="FO698" s="126" t="str">
        <f t="shared" si="3515"/>
        <v/>
      </c>
      <c r="FP698" s="126" t="str">
        <f t="shared" si="3516"/>
        <v/>
      </c>
      <c r="FV698" s="126">
        <f t="shared" si="3517"/>
        <v>1</v>
      </c>
      <c r="FW698" s="126">
        <f t="shared" si="3518"/>
        <v>1</v>
      </c>
      <c r="FX698" s="126">
        <f t="shared" si="3519"/>
        <v>1</v>
      </c>
      <c r="GA698" s="126">
        <f t="shared" si="3520"/>
        <v>1</v>
      </c>
      <c r="GB698" s="126">
        <f t="shared" si="3521"/>
        <v>1</v>
      </c>
      <c r="GC698" s="126">
        <f t="shared" si="3522"/>
        <v>0</v>
      </c>
      <c r="GD698" s="126">
        <f t="shared" si="3523"/>
        <v>0</v>
      </c>
      <c r="GE698" s="126">
        <f t="shared" si="3524"/>
        <v>1</v>
      </c>
      <c r="GF698" s="126">
        <f t="shared" si="3525"/>
        <v>1</v>
      </c>
      <c r="GG698" s="126">
        <f t="shared" si="3526"/>
        <v>1</v>
      </c>
      <c r="GI698" s="126">
        <f t="shared" si="3527"/>
        <v>0</v>
      </c>
      <c r="GK698" s="126">
        <f t="shared" si="3528"/>
        <v>0</v>
      </c>
      <c r="GL698" s="126">
        <f t="shared" si="3529"/>
        <v>0</v>
      </c>
      <c r="GM698" s="126">
        <f t="shared" si="3530"/>
        <v>1</v>
      </c>
      <c r="GN698" s="126">
        <f t="shared" si="3531"/>
        <v>1</v>
      </c>
      <c r="GO698" s="126">
        <f t="shared" si="3532"/>
        <v>0</v>
      </c>
      <c r="GP698" s="126">
        <f t="shared" si="3533"/>
        <v>0</v>
      </c>
      <c r="GQ698" s="126">
        <f t="shared" si="3534"/>
        <v>0</v>
      </c>
      <c r="GS698" s="126" t="str">
        <f t="shared" si="3535"/>
        <v/>
      </c>
      <c r="GT698" s="126" t="str">
        <f t="shared" si="3536"/>
        <v/>
      </c>
      <c r="GU698" s="126">
        <f t="shared" si="3537"/>
        <v>1</v>
      </c>
      <c r="GV698" s="126">
        <f t="shared" si="3538"/>
        <v>1</v>
      </c>
      <c r="GW698" s="126">
        <f t="shared" si="3539"/>
        <v>1</v>
      </c>
      <c r="GX698" s="126">
        <f t="shared" si="3540"/>
        <v>0</v>
      </c>
      <c r="GY698" s="126">
        <f t="shared" si="3541"/>
        <v>0</v>
      </c>
      <c r="GZ698" s="126"/>
      <c r="HA698" s="126">
        <f t="shared" si="3542"/>
        <v>0</v>
      </c>
      <c r="HB698" s="126">
        <f t="shared" si="3543"/>
        <v>0</v>
      </c>
      <c r="HC698" s="126">
        <f t="shared" si="3544"/>
        <v>0</v>
      </c>
      <c r="HD698" s="126">
        <f t="shared" si="3545"/>
        <v>0</v>
      </c>
      <c r="HE698" s="126">
        <f t="shared" si="3546"/>
        <v>0</v>
      </c>
      <c r="HF698" s="126">
        <f t="shared" si="3547"/>
        <v>0</v>
      </c>
      <c r="HH698" s="126">
        <f t="shared" si="3548"/>
        <v>0</v>
      </c>
      <c r="HI698" s="126">
        <f t="shared" si="3549"/>
        <v>0</v>
      </c>
      <c r="HJ698" s="126">
        <f t="shared" si="3550"/>
        <v>0</v>
      </c>
      <c r="HK698" s="126">
        <f t="shared" si="3551"/>
        <v>0</v>
      </c>
      <c r="HL698" s="126">
        <f t="shared" si="3552"/>
        <v>0</v>
      </c>
      <c r="HM698" s="126">
        <f t="shared" si="3553"/>
        <v>0</v>
      </c>
      <c r="HO698" s="126">
        <f t="shared" si="3554"/>
        <v>1</v>
      </c>
      <c r="HP698" s="126" t="str">
        <f t="shared" si="3555"/>
        <v/>
      </c>
      <c r="HQ698" s="126">
        <f t="shared" si="3556"/>
        <v>1</v>
      </c>
      <c r="HR698" s="122" t="str">
        <f t="shared" si="3557"/>
        <v/>
      </c>
      <c r="HS698" s="126" t="str">
        <f t="shared" si="3558"/>
        <v/>
      </c>
      <c r="HT698" s="122" t="str">
        <f t="shared" si="3559"/>
        <v/>
      </c>
      <c r="HU698" s="122" t="str">
        <f t="shared" si="3560"/>
        <v/>
      </c>
      <c r="HV698" s="126" t="str">
        <f t="shared" si="3561"/>
        <v/>
      </c>
      <c r="HW698" s="126" t="str">
        <f t="shared" si="3562"/>
        <v/>
      </c>
      <c r="HX698" s="126" t="str">
        <f t="shared" si="3563"/>
        <v/>
      </c>
      <c r="HZ698" s="126">
        <f t="shared" si="3564"/>
        <v>1</v>
      </c>
      <c r="IA698" s="126" t="str">
        <f t="shared" si="3565"/>
        <v/>
      </c>
      <c r="IB698" s="126">
        <f t="shared" si="3566"/>
        <v>1</v>
      </c>
      <c r="IC698" s="126" t="str">
        <f t="shared" si="3567"/>
        <v/>
      </c>
      <c r="ID698" s="126" t="str">
        <f t="shared" si="3568"/>
        <v/>
      </c>
      <c r="IE698" s="126" t="str">
        <f t="shared" si="3569"/>
        <v/>
      </c>
      <c r="IF698" s="126" t="str">
        <f t="shared" si="3570"/>
        <v/>
      </c>
      <c r="IG698" s="126" t="str">
        <f t="shared" si="3571"/>
        <v/>
      </c>
      <c r="IH698" s="126" t="str">
        <f t="shared" si="3572"/>
        <v/>
      </c>
      <c r="II698" s="126" t="str">
        <f t="shared" si="3573"/>
        <v/>
      </c>
      <c r="IO698" s="128"/>
      <c r="IP698" s="128"/>
      <c r="IQ698" s="127"/>
      <c r="IR698" s="127"/>
      <c r="IX698" s="6"/>
      <c r="IY698" s="6"/>
      <c r="IZ698" s="7"/>
      <c r="JA698" s="7"/>
      <c r="JG698" s="12"/>
      <c r="JH698" s="12"/>
      <c r="JI698" s="13"/>
      <c r="JJ698" s="13"/>
      <c r="JN698" s="6"/>
      <c r="JO698" s="6"/>
      <c r="JQ698" s="11"/>
      <c r="JR698" s="11"/>
      <c r="JS698" s="12"/>
      <c r="JT698" s="13"/>
      <c r="JU698" s="12"/>
      <c r="JV698" s="12"/>
      <c r="JW698" s="97"/>
      <c r="JX698" s="13"/>
      <c r="JY698" s="13"/>
      <c r="JZ698" s="97"/>
      <c r="KA698" s="97"/>
      <c r="KB698" s="11"/>
      <c r="KC698" s="11"/>
      <c r="KD698" s="11"/>
      <c r="KE698" s="11"/>
    </row>
    <row r="699" spans="1:291" s="122" customFormat="1" x14ac:dyDescent="0.2">
      <c r="A699" s="146">
        <f t="shared" si="2545"/>
        <v>699</v>
      </c>
      <c r="C699" s="2">
        <v>43117</v>
      </c>
      <c r="D699" s="126"/>
      <c r="E699" s="126"/>
      <c r="F699" s="126"/>
      <c r="G699" s="128">
        <v>106.242</v>
      </c>
      <c r="H699" s="128">
        <v>115.1</v>
      </c>
      <c r="I699" s="128">
        <v>122.21</v>
      </c>
      <c r="J699" s="127">
        <v>150.1</v>
      </c>
      <c r="K699" s="126"/>
      <c r="P699" s="128">
        <f t="shared" si="3587"/>
        <v>3416.2500000000005</v>
      </c>
      <c r="Q699" s="5">
        <f t="shared" si="3588"/>
        <v>3689.9999999999995</v>
      </c>
      <c r="R699" s="6">
        <f t="shared" si="3589"/>
        <v>3924.9999999999995</v>
      </c>
      <c r="S699" s="7">
        <f t="shared" si="3590"/>
        <v>4809.9999999999991</v>
      </c>
      <c r="Y699" s="127">
        <f t="shared" si="3591"/>
        <v>1.9999999999995453</v>
      </c>
      <c r="Z699" s="126">
        <f t="shared" si="3592"/>
        <v>6</v>
      </c>
      <c r="AA699" s="126">
        <f t="shared" si="3593"/>
        <v>10.500000000000455</v>
      </c>
      <c r="AB699" s="126">
        <f t="shared" si="3594"/>
        <v>16</v>
      </c>
      <c r="AC699" s="126"/>
      <c r="AD699" s="126"/>
      <c r="AE699" s="126"/>
      <c r="AF699" s="126"/>
      <c r="AG699" s="126"/>
      <c r="AH699" s="127">
        <f t="shared" si="3574"/>
        <v>9.0949470177292824E-13</v>
      </c>
      <c r="AI699" s="127">
        <f t="shared" si="3575"/>
        <v>0.39999999999909086</v>
      </c>
      <c r="AJ699" s="127">
        <f t="shared" si="3576"/>
        <v>0.30000000000027249</v>
      </c>
      <c r="AK699" s="127">
        <f t="shared" si="3577"/>
        <v>1.0000000000003029</v>
      </c>
      <c r="AL699" s="127">
        <f t="shared" si="3578"/>
        <v>0.74999999999977263</v>
      </c>
      <c r="AM699" s="127">
        <f t="shared" si="3579"/>
        <v>5.1666666666671217</v>
      </c>
      <c r="AN699" s="127">
        <f t="shared" si="3580"/>
        <v>4.1000000000004544</v>
      </c>
      <c r="AO699" s="127">
        <f t="shared" si="3581"/>
        <v>1</v>
      </c>
      <c r="AP699" s="127">
        <f t="shared" si="3582"/>
        <v>1.6666666666654544</v>
      </c>
      <c r="AQ699" s="127">
        <f t="shared" si="3583"/>
        <v>6.6666666666675756</v>
      </c>
      <c r="AR699" s="127">
        <f t="shared" si="3584"/>
        <v>0.20000000000109175</v>
      </c>
      <c r="AS699" s="127">
        <f t="shared" si="3585"/>
        <v>2.4444444444444446</v>
      </c>
      <c r="AT699" s="127">
        <f t="shared" si="3586"/>
        <v>1.8666666666657572</v>
      </c>
      <c r="AU699" s="126"/>
      <c r="BA699" s="11">
        <f t="shared" ref="BA699:BA727" si="3595">P699-P698</f>
        <v>-1.9999999999995453</v>
      </c>
      <c r="BB699" s="11">
        <f t="shared" ref="BB699:BB727" si="3596">Q699-Q698</f>
        <v>-6</v>
      </c>
      <c r="BC699" s="12">
        <f t="shared" ref="BC699:BC727" si="3597">R699-R698</f>
        <v>-10.500000000000455</v>
      </c>
      <c r="BD699" s="13">
        <f t="shared" ref="BD699:BD727" si="3598">S699-S698</f>
        <v>-16</v>
      </c>
      <c r="BJ699" s="11">
        <f t="shared" ref="BJ699:BJ727" si="3599">((BA699*2)-(BB699/BJ$3))</f>
        <v>9.0949470177292824E-13</v>
      </c>
      <c r="BK699" s="11">
        <f t="shared" ref="BK699:BK727" si="3600">((BA699*2)-(BB699/BK$3))</f>
        <v>-0.39999999999909086</v>
      </c>
      <c r="BL699" s="11">
        <f t="shared" ref="BL699:BL727" si="3601">BB699-(BC699/BL$3)</f>
        <v>0.30000000000027249</v>
      </c>
      <c r="BM699" s="11">
        <f t="shared" ref="BM699:BM727" si="3602">BB699-(BC699/BM$3)</f>
        <v>1.0000000000003029</v>
      </c>
      <c r="BN699" s="11">
        <f t="shared" ref="BN699:BN727" si="3603">BB699-(BC699/BN$3)</f>
        <v>-0.74999999999977263</v>
      </c>
      <c r="BO699" s="11">
        <f t="shared" ref="BO699:BO727" si="3604">BC699-(BD699/BO$3)</f>
        <v>-5.1666666666671217</v>
      </c>
      <c r="BP699" s="11">
        <f t="shared" ref="BP699:BP727" si="3605">BC699-(BD699/BP$3)</f>
        <v>-4.1000000000004544</v>
      </c>
      <c r="BQ699" s="126">
        <v>1</v>
      </c>
      <c r="BR699" s="11">
        <f t="shared" ref="BR699:BR727" si="3606">-(BK699*BK$3-BM699)</f>
        <v>1.6666666666654544</v>
      </c>
      <c r="BS699" s="11">
        <f t="shared" ref="BS699:BS727" si="3607">-(BM699*BM$3-BO699)</f>
        <v>-6.6666666666675756</v>
      </c>
      <c r="BT699" s="11">
        <f t="shared" ref="BT699:BT727" si="3608">((BA699*2)-(BC699/BT$3))</f>
        <v>0.20000000000109175</v>
      </c>
      <c r="BU699" s="11">
        <f t="shared" ref="BU699:BU727" si="3609">BB699-(BD699/BU$3)</f>
        <v>-2.4444444444444446</v>
      </c>
      <c r="BV699" s="11">
        <f t="shared" ref="BV699:BV727" si="3610">(BA699*2)-(BD699/BV$3)</f>
        <v>-1.8666666666657572</v>
      </c>
      <c r="BY699" s="126"/>
      <c r="BZ699" s="126"/>
      <c r="CA699" s="122">
        <f t="shared" ref="CA699:CA727" si="3611">BB699-BD699/4.5</f>
        <v>-2.4444444444444446</v>
      </c>
      <c r="CB699" s="126">
        <f t="shared" ref="CB699:CB727" si="3612">IF(OR(BA699=0,BK699=0),1,IF(BA699&gt;0,IF(BK699&gt;0,1,0),IF(BK699&lt;0,1,0)))</f>
        <v>1</v>
      </c>
      <c r="CC699" s="126">
        <f t="shared" ref="CC699:CC727" si="3613">IF(OR(BB699=0,BK699=0),1,IF(BB699&gt;0,IF(BK699&gt;0,1,0),IF(BK699&lt;0,1,0)))</f>
        <v>1</v>
      </c>
      <c r="CD699" s="126">
        <f t="shared" ref="CD699:CD727" si="3614">IF(OR(BC699=0,BK699=0),1,IF(BC699&gt;0,IF(BK699&gt;0,1,0),IF(BK699&lt;0,1,0)))</f>
        <v>1</v>
      </c>
      <c r="CE699" s="126">
        <f t="shared" si="3419"/>
        <v>1</v>
      </c>
      <c r="CF699" s="126">
        <f t="shared" ref="CF699:CF727" si="3615">IF(OR(AND(BD699&gt;-0.001,BD699&lt;0.001),AND(BK699&gt;-0.001,BK699&lt;0.001)),0,IF(BD699&gt;0,IF(BK699&gt;0,1,0),IF(BK699&lt;0,1,0)))</f>
        <v>1</v>
      </c>
      <c r="CG699" s="126">
        <f t="shared" ref="CG699:CG727" si="3616">IF(CE699=0,"",IF(OR(BK699=0,BO699=0),1,IF(BK699&gt;0,IF(BO699&gt;0,1,0),IF(BO699&lt;0,1,0))))</f>
        <v>1</v>
      </c>
      <c r="CH699" s="126" t="str">
        <f t="shared" ref="CH699:CH727" si="3617">IF(DJ699=0,IF(AND(BK699&gt;-0.001,BD699&lt;0.001),1,IF(AND(BK699&lt;0.001,BD699&gt;-0.001),1,0)),"")</f>
        <v/>
      </c>
      <c r="CI699" s="126">
        <f t="shared" ref="CI699:CI727" si="3618">IF(CV699=0,IF(AND(BK699&gt;-0.001,BD699&lt;0.001),1,IF(AND(BK699&lt;0.001,BD699&gt;-0.001),1,0)),"")</f>
        <v>0</v>
      </c>
      <c r="CJ699" s="126">
        <f t="shared" ref="CJ699:CJ727" si="3619">IF(DI699=1,IF(AND(BK699&gt;-0.001,BD699&lt;0.001),1,IF(AND(BK699&lt;0.001,BD699&gt;-0.001),1,0)),"")</f>
        <v>0</v>
      </c>
      <c r="CK699" s="126" t="str">
        <f t="shared" ref="CK699:CK727" si="3620">IF(CV699=1,IF(AND(BK699&gt;-0.001,BD699&lt;0.001),1,IF(AND(BK699&lt;0.001,BD699&gt;-0.001),1,0)),"")</f>
        <v/>
      </c>
      <c r="CL699" s="126">
        <f t="shared" ref="CL699:CL727" si="3621">IF(OR(BK699=0,BM699=0),1,IF(BK699&gt;0,IF(BM699&gt;0,1,0),IF(BM699&lt;0,1,0)))</f>
        <v>0</v>
      </c>
      <c r="CM699" s="126" t="str">
        <f t="shared" ref="CM699:CM727" si="3622">IF(CL699=1,IF(OR(BD699=0,BK699=0),1,IF(BD699&gt;0,IF(BK699&lt;0,1,0),IF(BK699&gt;0,1,0))),"")</f>
        <v/>
      </c>
      <c r="CN699" s="126" t="str">
        <f t="shared" ref="CN699:CN727" si="3623">IF(CE699=0,IF(OR(BK699=0,BM699=0),1,IF(BK699&gt;0,IF(BM699&gt;0,1,0),IF(BM699&lt;0,1,0))),"")</f>
        <v/>
      </c>
      <c r="CO699" s="126">
        <f t="shared" ref="CO699:CO727" si="3624">IF(CE699=1,IF(OR(BK699=0,BM699=0),1,IF(BK699&gt;0,IF(BM699&gt;0,1,0),IF(BM699&lt;0,1,0))),"")</f>
        <v>0</v>
      </c>
      <c r="CP699" s="126">
        <f t="shared" ref="CP699:CP727" si="3625">IF(CB699=1,IF(OR(BK699=0,BM699=0),1,IF(BK699&gt;0,IF(BM699&gt;0,1,0),IF(BM699&lt;0,1,0))),"")</f>
        <v>0</v>
      </c>
      <c r="CQ699" s="126" t="str">
        <f t="shared" ref="CQ699:CQ727" si="3626">IF(CB699=0,IF(OR(BK699=0,BM699=0),1,IF(BK699&gt;0,IF(BM699&gt;0,1,0),IF(BM699&lt;0,1,0))),"")</f>
        <v/>
      </c>
      <c r="CS699" s="126">
        <f t="shared" ref="CS699:CS727" si="3627">IF(OR(BA699=0,BM699=0),1,IF(BA699&gt;0,IF(BM699&gt;0,1,0),IF(BM699&lt;0,1,0)))</f>
        <v>0</v>
      </c>
      <c r="CT699" s="126">
        <f t="shared" ref="CT699:CT727" si="3628">IF(OR(BB699=0,BM699=0),1,IF(BB699&gt;0,IF(BM699&gt;0,1,0),IF(BM699&lt;0,1,0)))</f>
        <v>0</v>
      </c>
      <c r="CU699" s="126">
        <f t="shared" ref="CU699:CU727" si="3629">IF(OR(BC699=0,BM699=0),1,IF(BC699&gt;0,IF(BM699&gt;0,1,0),IF(BM699&lt;0,1,0)))</f>
        <v>0</v>
      </c>
      <c r="CV699" s="126">
        <f t="shared" si="3420"/>
        <v>0</v>
      </c>
      <c r="CW699" s="126">
        <f t="shared" ref="CW699:CW727" si="3630">IF(AND(BC699&gt;-0.0001,BD699 &gt;-0.0001),1,IF(AND(BC699&lt;0.0001,BD699&lt;0.0001),1,""))</f>
        <v>1</v>
      </c>
      <c r="CX699" s="126" t="str">
        <f t="shared" ref="CX699:CX727" si="3631">IF(CV699=1,1,"")</f>
        <v/>
      </c>
      <c r="CY699" s="126" t="str">
        <f t="shared" ref="CY699:CY727" si="3632">IF(CX699=1,IF(OR(BA699=0,BK699=0),1,IF(BA699&gt;0,IF(BK699&gt;0,1,0),IF(BK699&lt;0,1,0))),"")</f>
        <v/>
      </c>
      <c r="CZ699" s="126" t="str">
        <f t="shared" ref="CZ699:CZ727" si="3633">IF(CX699=1,IF(OR(BD699=0,BK699=0),1,IF(BD699&gt;0,IF(BK699&gt;0,1,0),IF(BK699&lt;0,1,0))),"")</f>
        <v/>
      </c>
      <c r="DA699" s="126" t="str">
        <f t="shared" ref="DA699:DA727" si="3634">IF(CX699=1,IF(OR(BD699=0,BO699=0),1,IF(BD699&gt;0,IF(BO699&gt;0,1,0),IF(BO699&lt;0,1,0))),"")</f>
        <v/>
      </c>
      <c r="DB699" s="126">
        <f t="shared" ref="DB699:DB727" si="3635">IF(CX699="",IF(OR(BD699=0,BO699=0),1,IF(BD699&gt;0,IF(BO699&gt;0,1,0),IF(BO699&lt;0,1,0))),"")</f>
        <v>1</v>
      </c>
      <c r="DC699" s="126" t="str">
        <f t="shared" ref="DC699:DC727" si="3636">IF(DJ699=0,IF(AND(BM699&gt;-0.001,BD699&lt;0.001),1,IF(AND(BM699&lt;0.001,BD699&gt;-0.001),1,0)),"")</f>
        <v/>
      </c>
      <c r="DD699" s="126">
        <f t="shared" ref="DD699:DD727" si="3637">IF(DJ699=1,IF(AND(BM699&gt;-0.001,BD699&lt;0.001),1,IF(AND(BM699&lt;0.001,BD699&gt;-0.001),1,0)),"")</f>
        <v>1</v>
      </c>
      <c r="DE699" s="126" t="str">
        <f t="shared" ref="DE699:DE727" si="3638">IF(DD699="",IF(CV699+DC699=1,"",1),IF(CV699+DD699=1,"",1))</f>
        <v/>
      </c>
      <c r="DF699" s="126"/>
      <c r="DG699" s="126">
        <f t="shared" si="3421"/>
        <v>1</v>
      </c>
      <c r="DH699" s="126">
        <f t="shared" ref="DH699:DH727" si="3639">IF(OR(BB699=0,BO699=0),1,IF(BB699&gt;0,IF(BO699&gt;0,1,0),IF(BO699&lt;0,1,0)))</f>
        <v>1</v>
      </c>
      <c r="DI699" s="126">
        <f t="shared" ref="DI699:DI727" si="3640">IF(OR(BC699=0,BO699=0),1,IF(BC699&gt;0,IF(BO699&gt;0,1,0),IF(BO699&lt;0,1,0)))</f>
        <v>1</v>
      </c>
      <c r="DJ699" s="126">
        <f t="shared" ref="DJ699:DJ727" si="3641">IF(OR(BD699=0,BO699=0),1,IF(BD699&gt;0,IF(BO699&gt;0,1,0),IF(BO699&lt;0,1,0)))</f>
        <v>1</v>
      </c>
      <c r="DK699" s="126" t="str">
        <f t="shared" ref="DK699:DK727" si="3642">IF(DJ699=0,IF(OR(BD699=0,BM699=0),1,IF(BD699&gt;0,IF(BM699&gt;0,1,0),IF(BM699&lt;0,1,0))),"")</f>
        <v/>
      </c>
      <c r="DL699" s="126"/>
      <c r="DM699" s="126" t="str">
        <f t="shared" ref="DM699:DM727" si="3643">IF(DJ699=0,IF(OR(BK699=0,BM699=0),1,IF(BK699&gt;0,IF(BM699&gt;0,1,0),IF(BM699&lt;0,1,0))),"")</f>
        <v/>
      </c>
      <c r="DN699" s="126">
        <f t="shared" ref="DN699:DN727" si="3644">IF(DJ699=1,IF(OR(BD699=0,BM699=0),1,IF(BD699&gt;0,IF(BM699&gt;0,1,0),IF(BM699&lt;0,1,0))),"")</f>
        <v>0</v>
      </c>
      <c r="DO699" s="126">
        <f t="shared" ref="DO699:DO727" si="3645">IF(DJ699=1,IF(OR(BK699=0,BM699=0),1,IF(BK699&gt;0,IF(BM699&gt;0,1,0),IF(BM699&lt;0,1,0))),"")</f>
        <v>0</v>
      </c>
      <c r="DP699" s="126">
        <f t="shared" ref="DP699:DP727" si="3646">IF(DJ699=1,IF(OR(BD699=0,BK699=0),1,IF(BD699&gt;0,IF(BK699&gt;0,1,0),IF(BK699&lt;0,1,0))),"")</f>
        <v>1</v>
      </c>
      <c r="DQ699" s="126">
        <f t="shared" ref="DQ699:DQ727" si="3647">IF(DJ699=1,IF(OR(BK699=0,BM699=0),1,IF(BK699&gt;0,IF(BM699&gt;0,1,0),IF(BM699&lt;0,1,0))),"")</f>
        <v>0</v>
      </c>
      <c r="DR699" s="126">
        <f t="shared" ref="DR699:DR727" si="3648">IF(DJ699=1,IF(OR(BM699=0,BP699=0),1,IF(BM699&gt;0,IF(BP699&gt;0,1,0),IF(BP699&lt;0,1,0))),"")</f>
        <v>0</v>
      </c>
      <c r="DS699" s="126">
        <f t="shared" ref="DS699:DS727" si="3649">IF(DJ699=1,IF(OR(BM699=0,BT699=0),1,IF(BM699&gt;0,IF(BT699&gt;0,1,0),IF(BT699&lt;0,1,0))),"")</f>
        <v>1</v>
      </c>
      <c r="DT699" s="126">
        <f t="shared" ref="DT699:DT727" si="3650">IF(DJ699=1,IF(OR(BM699=0,BU699=0),1,IF(BM699&gt;0,IF(BU699&gt;0,1,0),IF(BU699&lt;0,1,0))),"")</f>
        <v>0</v>
      </c>
      <c r="DU699" s="126">
        <f t="shared" ref="DU699:DU727" si="3651">IF(DJ699=1,IF(OR(AND(BO699&gt;-0.001,BM699&lt;0.001, BK699&lt;0.001),AND(BO699&lt;0.001,BM699&gt;-0.001,BK699&gt;-0.001)),1,0),"")</f>
        <v>0</v>
      </c>
      <c r="DV699" s="126">
        <f t="shared" ref="DV699:DV727" si="3652">IF(OR(AND(BD699&gt;-0.001, BD699 &lt;0.001),AND(BO699&gt;-0.001,BO699&lt;0.001)),1,IF(BD699&gt;-0.001,IF(BO699&gt;-0.001,1,0),IF(BO699&lt;0.001,1,0)))</f>
        <v>1</v>
      </c>
      <c r="DW699" s="126">
        <f t="shared" ref="DW699:DW727" si="3653">IF(OR(AND(BD699&gt;0, BC699 &lt;0),AND(BD699&lt;0, BC699 &gt;0)),1,0)</f>
        <v>0</v>
      </c>
      <c r="DX699" s="126" t="str">
        <f t="shared" ref="DX699:DX727" si="3654">IF(DW699=1,IF(OR(AND(BD699&gt;0,BM699&lt;0.001),AND(BD699&lt;0,BM699&gt;-0.001)),1,0),"")</f>
        <v/>
      </c>
      <c r="DY699" s="126" t="str">
        <f t="shared" ref="DY699:DY727" si="3655">IF(DK699=1,IF(OR(AND(BK699&gt;-0.001,BM699&gt;-0.001),AND(BK699&lt;0.001,BM699&lt;0.001)),1,0),"")</f>
        <v/>
      </c>
      <c r="EA699" s="126">
        <f t="shared" ref="EA699:EA727" si="3656">IF(OR(BA699=0,BU699=0),1,IF(BA699&gt;0,IF(BU699&gt;0,1,0),IF(BU699&lt;0,1,0)))</f>
        <v>1</v>
      </c>
      <c r="EB699" s="126">
        <f t="shared" ref="EB699:EB727" si="3657">IF(OR(BB699=0,BU699=0),1,IF(BB699&gt;0,IF(BU699&gt;0,1,0),IF(BU699&lt;0,1,0)))</f>
        <v>1</v>
      </c>
      <c r="EC699" s="126">
        <f t="shared" ref="EC699:EC727" si="3658">IF(OR(BC699=0,BU699=0),1,IF(BC699&gt;0,IF(BU699&gt;0,1,0),IF(BU699&lt;0,1,0)))</f>
        <v>1</v>
      </c>
      <c r="ED699" s="126">
        <f t="shared" ref="ED699:ED727" si="3659">IF(OR(BD699=0,BU699=0),1,IF(BD699&gt;0,IF(BU699&gt;0,1,0),IF(BU699&lt;0,1,0)))</f>
        <v>1</v>
      </c>
      <c r="EF699" s="126">
        <f t="shared" ref="EF699:EF727" si="3660">IF(BA699&gt;0,IF(BS699&gt;0,1,0),IF(BS699&lt;0,1,0))</f>
        <v>1</v>
      </c>
      <c r="EG699" s="126">
        <f t="shared" ref="EG699:EG727" si="3661">IF(BB699&gt;0,IF(BS699&gt;0,1,0),IF(BS699&lt;0,1,0))</f>
        <v>1</v>
      </c>
      <c r="EH699" s="126">
        <f t="shared" ref="EH699:EH727" si="3662">IF(BC699&gt;0,IF(BS699&gt;0,1,0),IF(BS699&lt;0,1,0))</f>
        <v>1</v>
      </c>
      <c r="EI699" s="126">
        <f t="shared" ref="EI699:EI727" si="3663">IF(BD699&gt;0,IF(BS699&gt;0,1,0),IF(BS699&lt;0,1,0))</f>
        <v>1</v>
      </c>
      <c r="EK699" s="126">
        <f t="shared" ref="EK699:EK727" si="3664">IF(OR(BA699=0,BB699=0),1,IF(BA699&gt;0,IF(BB699&gt;0,1,0),IF(BB699&lt;0,1,0)))</f>
        <v>1</v>
      </c>
      <c r="EL699" s="126">
        <f t="shared" ref="EL699:EL727" si="3665">IF(OR(BA699=0,BC699=0),1,IF(BA699&gt;0,IF(BC699&gt;0,1,0),IF(BC699&lt;0,1,0)))</f>
        <v>1</v>
      </c>
      <c r="EM699" s="126">
        <f t="shared" ref="EM699:EM727" si="3666">IF(OR(BA699=0,BD699=0),1,IF(BA699&gt;0,IF(BD699&gt;0,1,0),IF(BD699&lt;0,1,0)))</f>
        <v>1</v>
      </c>
      <c r="EO699" s="126">
        <f t="shared" ref="EO699:EO727" si="3667">IF(OR(BA699=0,BB699=0),1,IF(BB699&gt;0,IF(BA699&gt;0,1,0),IF(BA699&lt;0,1,0)))</f>
        <v>1</v>
      </c>
      <c r="EP699" s="126">
        <f t="shared" ref="EP699:EP727" si="3668">IF(OR(BB699=0,BC699=0),1,IF(BB699&gt;0,IF(BC699&gt;0,1,0),IF(BC699&lt;0,1,0)))</f>
        <v>1</v>
      </c>
      <c r="EQ699" s="126">
        <f t="shared" ref="EQ699:EQ727" si="3669">IF(OR(BB699=0,BD699=0),1,IF(BB699&gt;0,IF(BD699&gt;0,1,0),IF(BD699&lt;0,1,0)))</f>
        <v>1</v>
      </c>
      <c r="ES699" s="126">
        <f t="shared" ref="ES699:ES727" si="3670">IF(OR(BC699=0,BA699=0),1,IF(BC699&gt;0,IF(BA699&gt;0,1,0),IF(BA699&lt;0,1,0)))</f>
        <v>1</v>
      </c>
      <c r="ET699" s="126">
        <f t="shared" ref="ET699:ET727" si="3671">IF(OR(BC699=0,BB699=0),1,IF(BC699&gt;0,IF(BB699&gt;0,1,0),IF(BB699&lt;0,1,0)))</f>
        <v>1</v>
      </c>
      <c r="EU699" s="126">
        <f t="shared" ref="EU699:EU727" si="3672">IF(OR(BC699=0,BD699=0),1,IF(BC699&gt;0,IF(BD699&gt;0,1,0),IF(BD699&lt;0,1,0)))</f>
        <v>1</v>
      </c>
      <c r="EV699" s="126">
        <f t="shared" ref="EV699:EV727" si="3673">IF(AND(BC699&gt;-0.0001,BD699 &gt;-0.0001),1,IF(AND(BC699&lt;0.0001,BD699&lt;0.0001),1,""))</f>
        <v>1</v>
      </c>
      <c r="EW699" s="126">
        <f t="shared" ref="EW699:EW727" si="3674">IF(EU699=1,IF(OR(BD699=0,BM699=0),1,IF(BD699&gt;0,IF(BM699&gt;0,1,0),IF(BM699&lt;0,1,0))),"")</f>
        <v>0</v>
      </c>
      <c r="EY699" s="126">
        <f t="shared" ref="EY699:EY727" si="3675">IF(OR(BD699=0,BA699=0),1,IF(BD699&gt;0,IF(BA699&gt;0,1,0),IF(BA699&lt;0,1,0)))</f>
        <v>1</v>
      </c>
      <c r="EZ699" s="126">
        <f t="shared" ref="EZ699:EZ727" si="3676">IF(OR(BD699=0,BB699=0),1,IF(BD699&gt;0,IF(BB699&gt;0,1,0),IF(BB699&lt;0,1,0)))</f>
        <v>1</v>
      </c>
      <c r="FA699" s="126">
        <f t="shared" ref="FA699:FA727" si="3677">IF(OR(BD699=0,BC699=0),1,IF(BD699&gt;0,IF(BC699&gt;0,1,0),IF(BC699&lt;0,1,0)))</f>
        <v>1</v>
      </c>
      <c r="FC699" s="126">
        <f t="shared" ref="FC699:FC727" si="3678">IF(OR(BM699=0,BO699=0),1,IF(BM699&gt;0,IF(BO699&gt;0,1,0),IF(BO699&lt;0,1,0)))</f>
        <v>0</v>
      </c>
      <c r="FD699" s="126" t="str">
        <f t="shared" ref="FD699:FD727" si="3679">IF(FC699=1,IF(AND(BD699&gt;0,BO699&lt;0),1,IF(AND(BD699&lt;0,BO699&gt;0),1,0)),"")</f>
        <v/>
      </c>
      <c r="FE699" s="126"/>
      <c r="FF699" s="126">
        <f t="shared" ref="FF699:FF727" si="3680">IF(OR(BK699=0,BM699=0),1,IF(BK699&gt;0,IF(BM699&gt;0,1,0),IF(BM699&lt;0,1,0)))</f>
        <v>0</v>
      </c>
      <c r="FG699" s="126">
        <f t="shared" ref="FG699:FG727" si="3681">IF(OR(BK699=0,BO699=0),1,IF(BK699&gt;0,IF(BO699&gt;0,1,0),IF(BO699&lt;0,1,0)))</f>
        <v>1</v>
      </c>
      <c r="FH699" s="126">
        <f t="shared" ref="FH699:FH727" si="3682">IF(BK699&gt;0,IF(BM699&gt;0,IF(BO699&gt;0,1,0),0),IF(BM699&lt;0,IF(BO699&lt;0,1,0),0))</f>
        <v>0</v>
      </c>
      <c r="FI699" s="126" t="str">
        <f t="shared" ref="FI699:FI727" si="3683">IF(FH699=0,"",(IF(BO699&gt;0,IF(BD699&gt;0,1,0),IF(BD699&lt;0,1,0))))</f>
        <v/>
      </c>
      <c r="FJ699" s="126" t="str">
        <f t="shared" ref="FJ699:FJ727" si="3684">IF(FH699=0,"",(IF(BO699&gt;0,IF(BC699&gt;0,1,0),IF(BC699&lt;0,1,0))))</f>
        <v/>
      </c>
      <c r="FK699" s="126" t="str">
        <f t="shared" ref="FK699:FK727" si="3685">IF(FH699=0,"",(IF(BO699&gt;0,IF(BB699&gt;0,1,0),IF(BB699&lt;0,1,0))))</f>
        <v/>
      </c>
      <c r="FL699" s="126" t="str">
        <f t="shared" ref="FL699:FL727" si="3686">IF(FH699=0,"",(IF(BO699&gt;0,IF(BA699&gt;0,1,0),IF(BA699&lt;0,1,0))))</f>
        <v/>
      </c>
      <c r="FN699" s="126" t="str">
        <f t="shared" ref="FN699:FN727" si="3687">IF(ABS(BB699)&gt;9.76,1,"")</f>
        <v/>
      </c>
      <c r="FO699" s="126" t="str">
        <f t="shared" ref="FO699:FO727" si="3688">IF(FN699=1,IF(BB699&gt;0,IF(BL699&lt;0,1,0),IF(BL699&gt;0,1,0)),"")</f>
        <v/>
      </c>
      <c r="FP699" s="126" t="str">
        <f t="shared" ref="FP699:FP727" si="3689">IF(BL699&gt;1.96, IF(BB699&gt;9.76,1,0),IF(BL699&lt;-1.96, IF(BB699&lt;-9.76,1,0),""))</f>
        <v/>
      </c>
      <c r="FV699" s="126">
        <f t="shared" ref="FV699:FV727" si="3690">IF(BK698&gt;0,IF(BK699&gt;0,1,0),IF(BK699&lt;0,1,0))</f>
        <v>1</v>
      </c>
      <c r="FW699" s="126">
        <f t="shared" ref="FW699:FW727" si="3691">IF(BL698&gt;0,IF(BL699&gt;0,1,0),IF(BL699&lt;0,1,0))</f>
        <v>0</v>
      </c>
      <c r="FX699" s="126">
        <f t="shared" ref="FX699:FX727" si="3692">IF(BO698&gt;0,IF(BO699&gt;0,1,0),IF(BO699&lt;0,1,0))</f>
        <v>1</v>
      </c>
      <c r="GA699" s="126">
        <f t="shared" ref="GA699:GA727" si="3693">IF(BA699&gt;0,IF(BR699&gt;0,1,0),IF(BR699&lt;0,1,0))</f>
        <v>0</v>
      </c>
      <c r="GB699" s="126">
        <f t="shared" ref="GB699:GB727" si="3694">IF(BB699&gt;0,IF(BR699&gt;0,1,0),IF(BR699&lt;0,1,0))</f>
        <v>0</v>
      </c>
      <c r="GC699" s="126">
        <f t="shared" ref="GC699:GC727" si="3695">IF(BC699&gt;0,IF(BR699&gt;0,1,0),IF(BR699&lt;0,1,0))</f>
        <v>0</v>
      </c>
      <c r="GD699" s="126">
        <f t="shared" ref="GD699:GD727" si="3696">IF(BD699&gt;0,IF(BR699&gt;0,1,0),IF(BR699&lt;0,1,0))</f>
        <v>0</v>
      </c>
      <c r="GE699" s="126">
        <f t="shared" ref="GE699:GE727" si="3697">IF(BK699&gt;0,IF(BR699&gt;0,1,0),IF(BR699&lt;0,1,0))</f>
        <v>0</v>
      </c>
      <c r="GF699" s="126">
        <f t="shared" ref="GF699:GF727" si="3698">IF(BM699&gt;0,IF(BR699&gt;0,1,0),IF(BR699&lt;0,1,0))</f>
        <v>1</v>
      </c>
      <c r="GG699" s="126">
        <f t="shared" ref="GG699:GG727" si="3699">IF(BO699&gt;0,IF(BR699&gt;0,1,0),IF(BR699&lt;0,1,0))</f>
        <v>0</v>
      </c>
      <c r="GI699" s="126">
        <f t="shared" ref="GI699:GI727" si="3700">IF(BR699&gt;0,IF(BS699&gt;0,1,0),IF(BS699&lt;0,1,0))</f>
        <v>0</v>
      </c>
      <c r="GK699" s="126">
        <f t="shared" ref="GK699:GK727" si="3701">IF(BA699&gt;0,IF(BS699&gt;0,1,0),IF(BS699&lt;0,1,0))</f>
        <v>1</v>
      </c>
      <c r="GL699" s="126">
        <f t="shared" ref="GL699:GL727" si="3702">IF(BB699&gt;0,IF(BS699&gt;0,1,0),IF(BS699&lt;0,1,0))</f>
        <v>1</v>
      </c>
      <c r="GM699" s="126">
        <f t="shared" ref="GM699:GM727" si="3703">IF(BC699&gt;0,IF(BS699&gt;0,1,0),IF(BS699&lt;0,1,0))</f>
        <v>1</v>
      </c>
      <c r="GN699" s="126">
        <f t="shared" ref="GN699:GN727" si="3704">IF(BD699&gt;0,IF(BS699&gt;0,1,0),IF(BS699&lt;0,1,0))</f>
        <v>1</v>
      </c>
      <c r="GO699" s="126">
        <f t="shared" ref="GO699:GO727" si="3705">IF(BK699&gt;0,IF(BS699&gt;0,1,0),IF(BS699&lt;0,1,0))</f>
        <v>1</v>
      </c>
      <c r="GP699" s="126">
        <f t="shared" ref="GP699:GP727" si="3706">IF(BM699&gt;0,IF(BS699&gt;0,1,0),IF(BS699&lt;0,1,0))</f>
        <v>0</v>
      </c>
      <c r="GQ699" s="126">
        <f t="shared" ref="GQ699:GQ727" si="3707">IF(BO699&gt;0,IF(BS699&gt;0,1,0),IF(BS699&lt;0,1,0))</f>
        <v>1</v>
      </c>
      <c r="GS699" s="126" t="str">
        <f t="shared" ref="GS699:GS727" si="3708">IF(ABS(BD699)&gt;32,IF(ABS(BM699)&gt;2,1,0),"")</f>
        <v/>
      </c>
      <c r="GT699" s="126" t="str">
        <f t="shared" ref="GT699:GT727" si="3709">IF(ABS(BD699)&gt;40,IF(ABS(BM699)&gt;2,1,0),"")</f>
        <v/>
      </c>
      <c r="GU699" s="126">
        <f t="shared" ref="GU699:GU727" si="3710">IF(ABS(BM699)&gt;1,1,0)</f>
        <v>1</v>
      </c>
      <c r="GV699" s="126">
        <f t="shared" ref="GV699:GV727" si="3711">IF(ABS(BM699)&gt;1.5,1,0)</f>
        <v>0</v>
      </c>
      <c r="GW699" s="126">
        <f t="shared" ref="GW699:GW727" si="3712">IF(ABS(BM699)&gt;1.99,1,0)</f>
        <v>0</v>
      </c>
      <c r="GX699" s="126">
        <f t="shared" ref="GX699:GX727" si="3713">IF(ABS(BM699)&gt;2.5,1,0)</f>
        <v>0</v>
      </c>
      <c r="GY699" s="126">
        <f t="shared" ref="GY699:GY727" si="3714">IF(ABS(BM699)&gt;3,1,0)</f>
        <v>0</v>
      </c>
      <c r="GZ699" s="126"/>
      <c r="HA699" s="126">
        <f t="shared" ref="HA699:HA727" si="3715">IF(ABS(BO699)&gt;2,1,0)</f>
        <v>1</v>
      </c>
      <c r="HB699" s="126">
        <f t="shared" ref="HB699:HB727" si="3716">IF(ABS(BO699)&gt;4,1,0)</f>
        <v>1</v>
      </c>
      <c r="HC699" s="126">
        <f t="shared" ref="HC699:HC727" si="3717">IF(ABS(BO699)&gt;5,1,0)</f>
        <v>1</v>
      </c>
      <c r="HD699" s="126">
        <f t="shared" ref="HD699:HD727" si="3718">IF(ABS(BO699)&gt;6,1,0)</f>
        <v>0</v>
      </c>
      <c r="HE699" s="126">
        <f t="shared" ref="HE699:HE727" si="3719">IF(ABS(BO699)&gt;8,1,0)</f>
        <v>0</v>
      </c>
      <c r="HF699" s="126">
        <f t="shared" ref="HF699:HF727" si="3720">IF(ABS(BO699)&gt;10,1,0)</f>
        <v>0</v>
      </c>
      <c r="HH699" s="126">
        <f t="shared" ref="HH699:HH727" si="3721">IF(ABS(BS699)&gt;1.5,1,0)</f>
        <v>1</v>
      </c>
      <c r="HI699" s="126">
        <f t="shared" ref="HI699:HI727" si="3722">IF(ABS(BS699)&gt;3,1,0)</f>
        <v>1</v>
      </c>
      <c r="HJ699" s="126">
        <f t="shared" ref="HJ699:HJ727" si="3723">IF(ABS(BS699)&gt;4.5,1,0)</f>
        <v>1</v>
      </c>
      <c r="HK699" s="126">
        <f t="shared" ref="HK699:HK727" si="3724">IF(ABS(BS699)&gt;6,1,0)</f>
        <v>1</v>
      </c>
      <c r="HL699" s="126">
        <f t="shared" ref="HL699:HL727" si="3725">IF(ABS(BS699)&gt;7.5,1,0)</f>
        <v>0</v>
      </c>
      <c r="HM699" s="126">
        <f t="shared" ref="HM699:HM727" si="3726">IF(ABS(BS699)&gt;9,1,0)</f>
        <v>0</v>
      </c>
      <c r="HO699" s="126" t="str">
        <f t="shared" ref="HO699:HO727" si="3727">IF(BD699&gt;-0.1,IF(BM699&lt;0.001,1,0),"")</f>
        <v/>
      </c>
      <c r="HP699" s="126">
        <f t="shared" ref="HP699:HP727" si="3728">IF(BD699&lt;0.1,IF(BM699&gt;-0.001,1,0),"")</f>
        <v>1</v>
      </c>
      <c r="HQ699" s="126" t="str">
        <f t="shared" ref="HQ699:HQ727" si="3729">IF(BD699&gt;9.1,IF(BM699&lt;0.001,1,0),"")</f>
        <v/>
      </c>
      <c r="HR699" s="122">
        <f t="shared" ref="HR699:HR727" si="3730">IF(BD699&lt;-9.1,IF(BM699&gt;-0.001,1,0),"")</f>
        <v>1</v>
      </c>
      <c r="HS699" s="126" t="str">
        <f t="shared" ref="HS699:HS727" si="3731">IF(BD699&gt;15.1,IF(BM699&lt;0.001,1,0),"")</f>
        <v/>
      </c>
      <c r="HT699" s="122">
        <f t="shared" ref="HT699:HT727" si="3732">IF(BD699&lt;-15.1,IF(BM699&gt;-0.001,1,0),"")</f>
        <v>1</v>
      </c>
      <c r="HU699" s="122" t="str">
        <f t="shared" ref="HU699:HU727" si="3733">IF(BD699&gt;31.1,IF(BM699&lt;0.001,1,0),"")</f>
        <v/>
      </c>
      <c r="HV699" s="126" t="str">
        <f t="shared" ref="HV699:HV727" si="3734">IF(BD699&lt;-31.1,IF(BM699&gt;-0.001,1,0),"")</f>
        <v/>
      </c>
      <c r="HW699" s="126" t="str">
        <f t="shared" ref="HW699:HW727" si="3735">IF(BD699&gt;47.1,IF(BM699&lt;0.001,1,0),"")</f>
        <v/>
      </c>
      <c r="HX699" s="126" t="str">
        <f t="shared" ref="HX699:HX727" si="3736">IF(BD699&lt;-47.1,IF(BM699&gt;-0.001,1,0),"")</f>
        <v/>
      </c>
      <c r="HZ699" s="126" t="str">
        <f t="shared" ref="HZ699:HZ727" si="3737">IF(BD699&gt;-0.1,IF(BO699&lt;0.001,1,0),"")</f>
        <v/>
      </c>
      <c r="IA699" s="126">
        <f t="shared" ref="IA699:IA727" si="3738">IF(BD699&lt;0.1,IF(BO699&gt;-0.001,1,0),"")</f>
        <v>0</v>
      </c>
      <c r="IB699" s="126" t="str">
        <f t="shared" ref="IB699:IB727" si="3739">IF(BD699&gt;9.1,IF(BO699&lt;0.001,1,0),"")</f>
        <v/>
      </c>
      <c r="IC699" s="126">
        <f t="shared" ref="IC699:IC727" si="3740">IF(BD699&lt;-9.1,IF(BO699&gt;-0.001,1,0),"")</f>
        <v>0</v>
      </c>
      <c r="ID699" s="126" t="str">
        <f t="shared" ref="ID699:ID727" si="3741">IF(BD699&gt;15.1,IF(BO699&lt;0.001,1,0),"")</f>
        <v/>
      </c>
      <c r="IE699" s="126">
        <f t="shared" ref="IE699:IE727" si="3742">IF(BD699&lt;-15.1,IF(BO699&gt;-0.001,1,0),"")</f>
        <v>0</v>
      </c>
      <c r="IF699" s="126" t="str">
        <f t="shared" ref="IF699:IF727" si="3743">IF(BD699&gt;31.1,IF(BO699&lt;0.001,1,0),"")</f>
        <v/>
      </c>
      <c r="IG699" s="126" t="str">
        <f t="shared" ref="IG699:IG727" si="3744">IF(BD699&lt;-31.1,IF(BO699&gt;-0.001,1,0),"")</f>
        <v/>
      </c>
      <c r="IH699" s="126" t="str">
        <f t="shared" ref="IH699:IH727" si="3745">IF(BD699&gt;47.1,IF(BO699&lt;0.001,1,0),"")</f>
        <v/>
      </c>
      <c r="II699" s="126" t="str">
        <f t="shared" ref="II699:II727" si="3746">IF(BD699&lt;-47.1,IF(BO699&gt;-0.001,1,0),"")</f>
        <v/>
      </c>
      <c r="IO699" s="128"/>
      <c r="IP699" s="128"/>
      <c r="IQ699" s="127"/>
      <c r="IR699" s="127"/>
      <c r="IX699" s="6"/>
      <c r="IY699" s="6"/>
      <c r="IZ699" s="7"/>
      <c r="JA699" s="7"/>
      <c r="JG699" s="12"/>
      <c r="JH699" s="12"/>
      <c r="JI699" s="13"/>
      <c r="JJ699" s="13"/>
      <c r="JN699" s="6"/>
      <c r="JO699" s="6"/>
      <c r="JQ699" s="11"/>
      <c r="JR699" s="11"/>
      <c r="JS699" s="12"/>
      <c r="JT699" s="13"/>
      <c r="JU699" s="12"/>
      <c r="JV699" s="12"/>
      <c r="JW699" s="97"/>
      <c r="JX699" s="13"/>
      <c r="JY699" s="13"/>
      <c r="JZ699" s="97"/>
      <c r="KA699" s="97"/>
      <c r="KB699" s="11"/>
      <c r="KC699" s="11"/>
      <c r="KD699" s="11"/>
      <c r="KE699" s="11"/>
    </row>
    <row r="700" spans="1:291" s="122" customFormat="1" x14ac:dyDescent="0.2">
      <c r="A700" s="146">
        <f t="shared" si="2545"/>
        <v>700</v>
      </c>
      <c r="C700" s="2">
        <v>43118</v>
      </c>
      <c r="D700" s="126"/>
      <c r="E700" s="126"/>
      <c r="F700" s="126"/>
      <c r="G700" s="128">
        <v>106.245</v>
      </c>
      <c r="H700" s="128">
        <v>115.08499999999999</v>
      </c>
      <c r="I700" s="128">
        <v>122.145</v>
      </c>
      <c r="J700" s="127">
        <v>149.13999999999999</v>
      </c>
      <c r="K700" s="126"/>
      <c r="P700" s="128">
        <f t="shared" si="3587"/>
        <v>3416.5000000000005</v>
      </c>
      <c r="Q700" s="5">
        <f t="shared" si="3588"/>
        <v>3688.4999999999995</v>
      </c>
      <c r="R700" s="6">
        <f t="shared" si="3589"/>
        <v>3918.4999999999995</v>
      </c>
      <c r="S700" s="7">
        <f t="shared" si="3590"/>
        <v>4781.9999999999982</v>
      </c>
      <c r="Y700" s="127">
        <f t="shared" si="3591"/>
        <v>0.25</v>
      </c>
      <c r="Z700" s="126">
        <f t="shared" si="3592"/>
        <v>1.5</v>
      </c>
      <c r="AA700" s="126">
        <f t="shared" si="3593"/>
        <v>6.5</v>
      </c>
      <c r="AB700" s="126">
        <f t="shared" si="3594"/>
        <v>28.000000000000909</v>
      </c>
      <c r="AC700" s="126"/>
      <c r="AD700" s="126"/>
      <c r="AE700" s="126"/>
      <c r="AF700" s="126"/>
      <c r="AG700" s="126"/>
      <c r="AH700" s="127">
        <f t="shared" si="3574"/>
        <v>1.5</v>
      </c>
      <c r="AI700" s="127">
        <f t="shared" si="3575"/>
        <v>1.4</v>
      </c>
      <c r="AJ700" s="127">
        <f t="shared" si="3576"/>
        <v>2.4</v>
      </c>
      <c r="AK700" s="127">
        <f t="shared" si="3577"/>
        <v>2.833333333333333</v>
      </c>
      <c r="AL700" s="127">
        <f t="shared" si="3578"/>
        <v>1.75</v>
      </c>
      <c r="AM700" s="127">
        <f t="shared" si="3579"/>
        <v>2.8333333333336359</v>
      </c>
      <c r="AN700" s="127">
        <f t="shared" si="3580"/>
        <v>4.7000000000003634</v>
      </c>
      <c r="AO700" s="127">
        <f t="shared" si="3581"/>
        <v>1</v>
      </c>
      <c r="AP700" s="127">
        <f t="shared" si="3582"/>
        <v>0.49999999999999956</v>
      </c>
      <c r="AQ700" s="127">
        <f t="shared" si="3583"/>
        <v>1.4166666666663641</v>
      </c>
      <c r="AR700" s="127">
        <f t="shared" si="3584"/>
        <v>3.1</v>
      </c>
      <c r="AS700" s="127">
        <f t="shared" si="3585"/>
        <v>4.7222222222224239</v>
      </c>
      <c r="AT700" s="127">
        <f t="shared" si="3586"/>
        <v>4.2333333333334551</v>
      </c>
      <c r="AU700" s="126"/>
      <c r="BA700" s="11">
        <f t="shared" si="3595"/>
        <v>0.25</v>
      </c>
      <c r="BB700" s="11">
        <f t="shared" si="3596"/>
        <v>-1.5</v>
      </c>
      <c r="BC700" s="12">
        <f t="shared" si="3597"/>
        <v>-6.5</v>
      </c>
      <c r="BD700" s="13">
        <f t="shared" si="3598"/>
        <v>-28.000000000000909</v>
      </c>
      <c r="BJ700" s="11">
        <f t="shared" si="3599"/>
        <v>1.5</v>
      </c>
      <c r="BK700" s="11">
        <f t="shared" si="3600"/>
        <v>1.4</v>
      </c>
      <c r="BL700" s="11">
        <f t="shared" si="3601"/>
        <v>2.4</v>
      </c>
      <c r="BM700" s="11">
        <f t="shared" si="3602"/>
        <v>2.833333333333333</v>
      </c>
      <c r="BN700" s="11">
        <f t="shared" si="3603"/>
        <v>1.75</v>
      </c>
      <c r="BO700" s="11">
        <f t="shared" si="3604"/>
        <v>2.8333333333336359</v>
      </c>
      <c r="BP700" s="11">
        <f t="shared" si="3605"/>
        <v>4.7000000000003634</v>
      </c>
      <c r="BQ700" s="126">
        <v>1</v>
      </c>
      <c r="BR700" s="11">
        <f t="shared" si="3606"/>
        <v>0.49999999999999956</v>
      </c>
      <c r="BS700" s="11">
        <f t="shared" si="3607"/>
        <v>-1.4166666666663641</v>
      </c>
      <c r="BT700" s="11">
        <f t="shared" si="3608"/>
        <v>3.1</v>
      </c>
      <c r="BU700" s="11">
        <f t="shared" si="3609"/>
        <v>4.7222222222224239</v>
      </c>
      <c r="BV700" s="11">
        <f t="shared" si="3610"/>
        <v>4.2333333333334551</v>
      </c>
      <c r="BY700" s="126"/>
      <c r="BZ700" s="126"/>
      <c r="CA700" s="122">
        <f t="shared" si="3611"/>
        <v>4.7222222222224239</v>
      </c>
      <c r="CB700" s="126">
        <f t="shared" si="3612"/>
        <v>1</v>
      </c>
      <c r="CC700" s="126">
        <f t="shared" si="3613"/>
        <v>0</v>
      </c>
      <c r="CD700" s="126">
        <f t="shared" si="3614"/>
        <v>0</v>
      </c>
      <c r="CE700" s="126">
        <f t="shared" si="3419"/>
        <v>0</v>
      </c>
      <c r="CF700" s="126">
        <f t="shared" si="3615"/>
        <v>0</v>
      </c>
      <c r="CG700" s="126" t="str">
        <f t="shared" si="3616"/>
        <v/>
      </c>
      <c r="CH700" s="126">
        <f t="shared" si="3617"/>
        <v>1</v>
      </c>
      <c r="CI700" s="126">
        <f t="shared" si="3618"/>
        <v>1</v>
      </c>
      <c r="CJ700" s="126" t="str">
        <f t="shared" si="3619"/>
        <v/>
      </c>
      <c r="CK700" s="126" t="str">
        <f t="shared" si="3620"/>
        <v/>
      </c>
      <c r="CL700" s="126">
        <f t="shared" si="3621"/>
        <v>1</v>
      </c>
      <c r="CM700" s="126">
        <f t="shared" si="3622"/>
        <v>1</v>
      </c>
      <c r="CN700" s="126">
        <f t="shared" si="3623"/>
        <v>1</v>
      </c>
      <c r="CO700" s="126" t="str">
        <f t="shared" si="3624"/>
        <v/>
      </c>
      <c r="CP700" s="126">
        <f t="shared" si="3625"/>
        <v>1</v>
      </c>
      <c r="CQ700" s="126" t="str">
        <f t="shared" si="3626"/>
        <v/>
      </c>
      <c r="CS700" s="126">
        <f t="shared" si="3627"/>
        <v>1</v>
      </c>
      <c r="CT700" s="126">
        <f t="shared" si="3628"/>
        <v>0</v>
      </c>
      <c r="CU700" s="126">
        <f t="shared" si="3629"/>
        <v>0</v>
      </c>
      <c r="CV700" s="126">
        <f t="shared" si="3420"/>
        <v>0</v>
      </c>
      <c r="CW700" s="126">
        <f t="shared" si="3630"/>
        <v>1</v>
      </c>
      <c r="CX700" s="126" t="str">
        <f t="shared" si="3631"/>
        <v/>
      </c>
      <c r="CY700" s="126" t="str">
        <f t="shared" si="3632"/>
        <v/>
      </c>
      <c r="CZ700" s="126" t="str">
        <f t="shared" si="3633"/>
        <v/>
      </c>
      <c r="DA700" s="126" t="str">
        <f t="shared" si="3634"/>
        <v/>
      </c>
      <c r="DB700" s="126">
        <f t="shared" si="3635"/>
        <v>0</v>
      </c>
      <c r="DC700" s="126">
        <f t="shared" si="3636"/>
        <v>1</v>
      </c>
      <c r="DD700" s="126" t="str">
        <f t="shared" si="3637"/>
        <v/>
      </c>
      <c r="DE700" s="126" t="str">
        <f t="shared" si="3638"/>
        <v/>
      </c>
      <c r="DF700" s="126"/>
      <c r="DG700" s="126">
        <f t="shared" si="3421"/>
        <v>1</v>
      </c>
      <c r="DH700" s="126">
        <f t="shared" si="3639"/>
        <v>0</v>
      </c>
      <c r="DI700" s="126">
        <f t="shared" si="3640"/>
        <v>0</v>
      </c>
      <c r="DJ700" s="126">
        <f t="shared" si="3641"/>
        <v>0</v>
      </c>
      <c r="DK700" s="126">
        <f t="shared" si="3642"/>
        <v>0</v>
      </c>
      <c r="DL700" s="126"/>
      <c r="DM700" s="126">
        <f t="shared" si="3643"/>
        <v>1</v>
      </c>
      <c r="DN700" s="126" t="str">
        <f t="shared" si="3644"/>
        <v/>
      </c>
      <c r="DO700" s="126" t="str">
        <f t="shared" si="3645"/>
        <v/>
      </c>
      <c r="DP700" s="126" t="str">
        <f t="shared" si="3646"/>
        <v/>
      </c>
      <c r="DQ700" s="126" t="str">
        <f t="shared" si="3647"/>
        <v/>
      </c>
      <c r="DR700" s="126" t="str">
        <f t="shared" si="3648"/>
        <v/>
      </c>
      <c r="DS700" s="126" t="str">
        <f t="shared" si="3649"/>
        <v/>
      </c>
      <c r="DT700" s="126" t="str">
        <f t="shared" si="3650"/>
        <v/>
      </c>
      <c r="DU700" s="126" t="str">
        <f t="shared" si="3651"/>
        <v/>
      </c>
      <c r="DV700" s="126">
        <f t="shared" si="3652"/>
        <v>0</v>
      </c>
      <c r="DW700" s="126">
        <f t="shared" si="3653"/>
        <v>0</v>
      </c>
      <c r="DX700" s="126" t="str">
        <f t="shared" si="3654"/>
        <v/>
      </c>
      <c r="DY700" s="126" t="str">
        <f t="shared" si="3655"/>
        <v/>
      </c>
      <c r="EA700" s="126">
        <f t="shared" si="3656"/>
        <v>1</v>
      </c>
      <c r="EB700" s="126">
        <f t="shared" si="3657"/>
        <v>0</v>
      </c>
      <c r="EC700" s="126">
        <f t="shared" si="3658"/>
        <v>0</v>
      </c>
      <c r="ED700" s="126">
        <f t="shared" si="3659"/>
        <v>0</v>
      </c>
      <c r="EF700" s="126">
        <f t="shared" si="3660"/>
        <v>0</v>
      </c>
      <c r="EG700" s="126">
        <f t="shared" si="3661"/>
        <v>1</v>
      </c>
      <c r="EH700" s="126">
        <f t="shared" si="3662"/>
        <v>1</v>
      </c>
      <c r="EI700" s="126">
        <f t="shared" si="3663"/>
        <v>1</v>
      </c>
      <c r="EK700" s="126">
        <f t="shared" si="3664"/>
        <v>0</v>
      </c>
      <c r="EL700" s="126">
        <f t="shared" si="3665"/>
        <v>0</v>
      </c>
      <c r="EM700" s="126">
        <f t="shared" si="3666"/>
        <v>0</v>
      </c>
      <c r="EO700" s="126">
        <f t="shared" si="3667"/>
        <v>0</v>
      </c>
      <c r="EP700" s="126">
        <f t="shared" si="3668"/>
        <v>1</v>
      </c>
      <c r="EQ700" s="126">
        <f t="shared" si="3669"/>
        <v>1</v>
      </c>
      <c r="ES700" s="126">
        <f t="shared" si="3670"/>
        <v>0</v>
      </c>
      <c r="ET700" s="126">
        <f t="shared" si="3671"/>
        <v>1</v>
      </c>
      <c r="EU700" s="126">
        <f t="shared" si="3672"/>
        <v>1</v>
      </c>
      <c r="EV700" s="126">
        <f t="shared" si="3673"/>
        <v>1</v>
      </c>
      <c r="EW700" s="126">
        <f t="shared" si="3674"/>
        <v>0</v>
      </c>
      <c r="EY700" s="126">
        <f t="shared" si="3675"/>
        <v>0</v>
      </c>
      <c r="EZ700" s="126">
        <f t="shared" si="3676"/>
        <v>1</v>
      </c>
      <c r="FA700" s="126">
        <f t="shared" si="3677"/>
        <v>1</v>
      </c>
      <c r="FC700" s="126">
        <f t="shared" si="3678"/>
        <v>1</v>
      </c>
      <c r="FD700" s="126">
        <f t="shared" si="3679"/>
        <v>1</v>
      </c>
      <c r="FE700" s="126"/>
      <c r="FF700" s="126">
        <f t="shared" si="3680"/>
        <v>1</v>
      </c>
      <c r="FG700" s="126">
        <f t="shared" si="3681"/>
        <v>1</v>
      </c>
      <c r="FH700" s="126">
        <f t="shared" si="3682"/>
        <v>1</v>
      </c>
      <c r="FI700" s="126">
        <f t="shared" si="3683"/>
        <v>0</v>
      </c>
      <c r="FJ700" s="126">
        <f t="shared" si="3684"/>
        <v>0</v>
      </c>
      <c r="FK700" s="126">
        <f t="shared" si="3685"/>
        <v>0</v>
      </c>
      <c r="FL700" s="126">
        <f t="shared" si="3686"/>
        <v>1</v>
      </c>
      <c r="FN700" s="126" t="str">
        <f t="shared" si="3687"/>
        <v/>
      </c>
      <c r="FO700" s="126" t="str">
        <f t="shared" si="3688"/>
        <v/>
      </c>
      <c r="FP700" s="126">
        <f t="shared" si="3689"/>
        <v>0</v>
      </c>
      <c r="FV700" s="126">
        <f t="shared" si="3690"/>
        <v>0</v>
      </c>
      <c r="FW700" s="126">
        <f t="shared" si="3691"/>
        <v>1</v>
      </c>
      <c r="FX700" s="126">
        <f t="shared" si="3692"/>
        <v>0</v>
      </c>
      <c r="GA700" s="126">
        <f t="shared" si="3693"/>
        <v>1</v>
      </c>
      <c r="GB700" s="126">
        <f t="shared" si="3694"/>
        <v>0</v>
      </c>
      <c r="GC700" s="126">
        <f t="shared" si="3695"/>
        <v>0</v>
      </c>
      <c r="GD700" s="126">
        <f t="shared" si="3696"/>
        <v>0</v>
      </c>
      <c r="GE700" s="126">
        <f t="shared" si="3697"/>
        <v>1</v>
      </c>
      <c r="GF700" s="126">
        <f t="shared" si="3698"/>
        <v>1</v>
      </c>
      <c r="GG700" s="126">
        <f t="shared" si="3699"/>
        <v>1</v>
      </c>
      <c r="GI700" s="126">
        <f t="shared" si="3700"/>
        <v>0</v>
      </c>
      <c r="GK700" s="126">
        <f t="shared" si="3701"/>
        <v>0</v>
      </c>
      <c r="GL700" s="126">
        <f t="shared" si="3702"/>
        <v>1</v>
      </c>
      <c r="GM700" s="126">
        <f t="shared" si="3703"/>
        <v>1</v>
      </c>
      <c r="GN700" s="126">
        <f t="shared" si="3704"/>
        <v>1</v>
      </c>
      <c r="GO700" s="126">
        <f t="shared" si="3705"/>
        <v>0</v>
      </c>
      <c r="GP700" s="126">
        <f t="shared" si="3706"/>
        <v>0</v>
      </c>
      <c r="GQ700" s="126">
        <f t="shared" si="3707"/>
        <v>0</v>
      </c>
      <c r="GS700" s="126" t="str">
        <f t="shared" si="3708"/>
        <v/>
      </c>
      <c r="GT700" s="126" t="str">
        <f t="shared" si="3709"/>
        <v/>
      </c>
      <c r="GU700" s="126">
        <f t="shared" si="3710"/>
        <v>1</v>
      </c>
      <c r="GV700" s="126">
        <f t="shared" si="3711"/>
        <v>1</v>
      </c>
      <c r="GW700" s="126">
        <f t="shared" si="3712"/>
        <v>1</v>
      </c>
      <c r="GX700" s="126">
        <f t="shared" si="3713"/>
        <v>1</v>
      </c>
      <c r="GY700" s="126">
        <f t="shared" si="3714"/>
        <v>0</v>
      </c>
      <c r="GZ700" s="126"/>
      <c r="HA700" s="126">
        <f t="shared" si="3715"/>
        <v>1</v>
      </c>
      <c r="HB700" s="126">
        <f t="shared" si="3716"/>
        <v>0</v>
      </c>
      <c r="HC700" s="126">
        <f t="shared" si="3717"/>
        <v>0</v>
      </c>
      <c r="HD700" s="126">
        <f t="shared" si="3718"/>
        <v>0</v>
      </c>
      <c r="HE700" s="126">
        <f t="shared" si="3719"/>
        <v>0</v>
      </c>
      <c r="HF700" s="126">
        <f t="shared" si="3720"/>
        <v>0</v>
      </c>
      <c r="HH700" s="126">
        <f t="shared" si="3721"/>
        <v>0</v>
      </c>
      <c r="HI700" s="126">
        <f t="shared" si="3722"/>
        <v>0</v>
      </c>
      <c r="HJ700" s="126">
        <f t="shared" si="3723"/>
        <v>0</v>
      </c>
      <c r="HK700" s="126">
        <f t="shared" si="3724"/>
        <v>0</v>
      </c>
      <c r="HL700" s="126">
        <f t="shared" si="3725"/>
        <v>0</v>
      </c>
      <c r="HM700" s="126">
        <f t="shared" si="3726"/>
        <v>0</v>
      </c>
      <c r="HO700" s="126" t="str">
        <f t="shared" si="3727"/>
        <v/>
      </c>
      <c r="HP700" s="126">
        <f t="shared" si="3728"/>
        <v>1</v>
      </c>
      <c r="HQ700" s="126" t="str">
        <f t="shared" si="3729"/>
        <v/>
      </c>
      <c r="HR700" s="122">
        <f t="shared" si="3730"/>
        <v>1</v>
      </c>
      <c r="HS700" s="126" t="str">
        <f t="shared" si="3731"/>
        <v/>
      </c>
      <c r="HT700" s="122">
        <f t="shared" si="3732"/>
        <v>1</v>
      </c>
      <c r="HU700" s="122" t="str">
        <f t="shared" si="3733"/>
        <v/>
      </c>
      <c r="HV700" s="126" t="str">
        <f t="shared" si="3734"/>
        <v/>
      </c>
      <c r="HW700" s="126" t="str">
        <f t="shared" si="3735"/>
        <v/>
      </c>
      <c r="HX700" s="126" t="str">
        <f t="shared" si="3736"/>
        <v/>
      </c>
      <c r="HZ700" s="126" t="str">
        <f t="shared" si="3737"/>
        <v/>
      </c>
      <c r="IA700" s="126">
        <f t="shared" si="3738"/>
        <v>1</v>
      </c>
      <c r="IB700" s="126" t="str">
        <f t="shared" si="3739"/>
        <v/>
      </c>
      <c r="IC700" s="126">
        <f t="shared" si="3740"/>
        <v>1</v>
      </c>
      <c r="ID700" s="126" t="str">
        <f t="shared" si="3741"/>
        <v/>
      </c>
      <c r="IE700" s="126">
        <f t="shared" si="3742"/>
        <v>1</v>
      </c>
      <c r="IF700" s="126" t="str">
        <f t="shared" si="3743"/>
        <v/>
      </c>
      <c r="IG700" s="126" t="str">
        <f t="shared" si="3744"/>
        <v/>
      </c>
      <c r="IH700" s="126" t="str">
        <f t="shared" si="3745"/>
        <v/>
      </c>
      <c r="II700" s="126" t="str">
        <f t="shared" si="3746"/>
        <v/>
      </c>
      <c r="IO700" s="128"/>
      <c r="IP700" s="128"/>
      <c r="IQ700" s="127"/>
      <c r="IR700" s="127"/>
      <c r="IX700" s="6"/>
      <c r="IY700" s="6"/>
      <c r="IZ700" s="7"/>
      <c r="JA700" s="7"/>
      <c r="JG700" s="12"/>
      <c r="JH700" s="12"/>
      <c r="JI700" s="13"/>
      <c r="JJ700" s="13"/>
      <c r="JN700" s="6"/>
      <c r="JO700" s="6"/>
      <c r="JQ700" s="11"/>
      <c r="JR700" s="11"/>
      <c r="JS700" s="12"/>
      <c r="JT700" s="13"/>
      <c r="JU700" s="12"/>
      <c r="JV700" s="12"/>
      <c r="JW700" s="97"/>
      <c r="JX700" s="13"/>
      <c r="JY700" s="13"/>
      <c r="JZ700" s="97"/>
      <c r="KA700" s="97"/>
      <c r="KB700" s="11"/>
      <c r="KC700" s="11"/>
      <c r="KD700" s="11"/>
      <c r="KE700" s="11"/>
    </row>
    <row r="701" spans="1:291" s="122" customFormat="1" x14ac:dyDescent="0.2">
      <c r="A701" s="146">
        <f t="shared" si="2545"/>
        <v>701</v>
      </c>
      <c r="C701" s="2">
        <v>43119</v>
      </c>
      <c r="D701" s="126"/>
      <c r="E701" s="126"/>
      <c r="F701" s="126"/>
      <c r="G701" s="128">
        <v>106.23699999999999</v>
      </c>
      <c r="H701" s="128">
        <v>115.047</v>
      </c>
      <c r="I701" s="128">
        <v>122.09</v>
      </c>
      <c r="J701" s="127">
        <v>149</v>
      </c>
      <c r="K701" s="126"/>
      <c r="P701" s="128">
        <f t="shared" si="3587"/>
        <v>3415.7499999999995</v>
      </c>
      <c r="Q701" s="5">
        <f t="shared" si="3588"/>
        <v>3684.7499999999995</v>
      </c>
      <c r="R701" s="6">
        <f t="shared" si="3589"/>
        <v>3913.0000000000005</v>
      </c>
      <c r="S701" s="7">
        <f t="shared" si="3590"/>
        <v>4768</v>
      </c>
      <c r="Y701" s="127">
        <f t="shared" si="3591"/>
        <v>0.75000000000090949</v>
      </c>
      <c r="Z701" s="126">
        <f t="shared" si="3592"/>
        <v>3.75</v>
      </c>
      <c r="AA701" s="126">
        <f t="shared" si="3593"/>
        <v>5.4999999999990905</v>
      </c>
      <c r="AB701" s="126">
        <f t="shared" si="3594"/>
        <v>13.999999999998181</v>
      </c>
      <c r="AC701" s="126"/>
      <c r="AD701" s="126"/>
      <c r="AE701" s="126"/>
      <c r="AF701" s="126"/>
      <c r="AG701" s="126"/>
      <c r="AH701" s="127">
        <f t="shared" si="3574"/>
        <v>0.99999999999818101</v>
      </c>
      <c r="AI701" s="127">
        <f t="shared" si="3575"/>
        <v>0.74999999999818101</v>
      </c>
      <c r="AJ701" s="127">
        <f t="shared" si="3576"/>
        <v>0.45000000000054596</v>
      </c>
      <c r="AK701" s="127">
        <f t="shared" si="3577"/>
        <v>8.3333333333939663E-2</v>
      </c>
      <c r="AL701" s="127">
        <f t="shared" si="3578"/>
        <v>1.0000000000004547</v>
      </c>
      <c r="AM701" s="127">
        <f t="shared" si="3579"/>
        <v>0.83333333333303017</v>
      </c>
      <c r="AN701" s="127">
        <f t="shared" si="3580"/>
        <v>0.10000000000018172</v>
      </c>
      <c r="AO701" s="127">
        <f t="shared" si="3581"/>
        <v>1</v>
      </c>
      <c r="AP701" s="127">
        <f t="shared" si="3582"/>
        <v>1.3333333333309081</v>
      </c>
      <c r="AQ701" s="127">
        <f t="shared" si="3583"/>
        <v>0.70833333333212067</v>
      </c>
      <c r="AR701" s="127">
        <f t="shared" si="3584"/>
        <v>0.69999999999781704</v>
      </c>
      <c r="AS701" s="127">
        <f t="shared" si="3585"/>
        <v>0.63888888888929296</v>
      </c>
      <c r="AT701" s="127">
        <f t="shared" si="3586"/>
        <v>0.36666666666460523</v>
      </c>
      <c r="AU701" s="126"/>
      <c r="BA701" s="11">
        <f t="shared" si="3595"/>
        <v>-0.75000000000090949</v>
      </c>
      <c r="BB701" s="11">
        <f t="shared" si="3596"/>
        <v>-3.75</v>
      </c>
      <c r="BC701" s="12">
        <f t="shared" si="3597"/>
        <v>-5.4999999999990905</v>
      </c>
      <c r="BD701" s="13">
        <f t="shared" si="3598"/>
        <v>-13.999999999998181</v>
      </c>
      <c r="BJ701" s="11">
        <f t="shared" si="3599"/>
        <v>0.99999999999818101</v>
      </c>
      <c r="BK701" s="11">
        <f t="shared" si="3600"/>
        <v>0.74999999999818101</v>
      </c>
      <c r="BL701" s="11">
        <f t="shared" si="3601"/>
        <v>-0.45000000000054596</v>
      </c>
      <c r="BM701" s="11">
        <f t="shared" si="3602"/>
        <v>-8.3333333333939663E-2</v>
      </c>
      <c r="BN701" s="11">
        <f t="shared" si="3603"/>
        <v>-1.0000000000004547</v>
      </c>
      <c r="BO701" s="11">
        <f t="shared" si="3604"/>
        <v>-0.83333333333303017</v>
      </c>
      <c r="BP701" s="11">
        <f t="shared" si="3605"/>
        <v>0.10000000000018172</v>
      </c>
      <c r="BQ701" s="126">
        <v>1</v>
      </c>
      <c r="BR701" s="11">
        <f t="shared" si="3606"/>
        <v>-1.3333333333309081</v>
      </c>
      <c r="BS701" s="11">
        <f t="shared" si="3607"/>
        <v>-0.70833333333212067</v>
      </c>
      <c r="BT701" s="11">
        <f t="shared" si="3608"/>
        <v>0.69999999999781704</v>
      </c>
      <c r="BU701" s="11">
        <f t="shared" si="3609"/>
        <v>-0.63888888888929296</v>
      </c>
      <c r="BV701" s="11">
        <f t="shared" si="3610"/>
        <v>0.36666666666460523</v>
      </c>
      <c r="BY701" s="126"/>
      <c r="BZ701" s="126"/>
      <c r="CA701" s="122">
        <f t="shared" si="3611"/>
        <v>-0.63888888888929296</v>
      </c>
      <c r="CB701" s="126">
        <f t="shared" si="3612"/>
        <v>0</v>
      </c>
      <c r="CC701" s="126">
        <f t="shared" si="3613"/>
        <v>0</v>
      </c>
      <c r="CD701" s="126">
        <f t="shared" si="3614"/>
        <v>0</v>
      </c>
      <c r="CE701" s="126">
        <f t="shared" si="3419"/>
        <v>0</v>
      </c>
      <c r="CF701" s="126">
        <f t="shared" si="3615"/>
        <v>0</v>
      </c>
      <c r="CG701" s="126" t="str">
        <f t="shared" si="3616"/>
        <v/>
      </c>
      <c r="CH701" s="126" t="str">
        <f t="shared" si="3617"/>
        <v/>
      </c>
      <c r="CI701" s="126" t="str">
        <f t="shared" si="3618"/>
        <v/>
      </c>
      <c r="CJ701" s="126">
        <f t="shared" si="3619"/>
        <v>1</v>
      </c>
      <c r="CK701" s="126">
        <f t="shared" si="3620"/>
        <v>1</v>
      </c>
      <c r="CL701" s="126">
        <f t="shared" si="3621"/>
        <v>0</v>
      </c>
      <c r="CM701" s="126" t="str">
        <f t="shared" si="3622"/>
        <v/>
      </c>
      <c r="CN701" s="126">
        <f t="shared" si="3623"/>
        <v>0</v>
      </c>
      <c r="CO701" s="126" t="str">
        <f t="shared" si="3624"/>
        <v/>
      </c>
      <c r="CP701" s="126" t="str">
        <f t="shared" si="3625"/>
        <v/>
      </c>
      <c r="CQ701" s="126">
        <f t="shared" si="3626"/>
        <v>0</v>
      </c>
      <c r="CS701" s="126">
        <f t="shared" si="3627"/>
        <v>1</v>
      </c>
      <c r="CT701" s="126">
        <f t="shared" si="3628"/>
        <v>1</v>
      </c>
      <c r="CU701" s="126">
        <f t="shared" si="3629"/>
        <v>1</v>
      </c>
      <c r="CV701" s="126">
        <f t="shared" si="3420"/>
        <v>1</v>
      </c>
      <c r="CW701" s="126">
        <f t="shared" si="3630"/>
        <v>1</v>
      </c>
      <c r="CX701" s="126">
        <f t="shared" si="3631"/>
        <v>1</v>
      </c>
      <c r="CY701" s="126">
        <f t="shared" si="3632"/>
        <v>0</v>
      </c>
      <c r="CZ701" s="126">
        <f t="shared" si="3633"/>
        <v>0</v>
      </c>
      <c r="DA701" s="126">
        <f t="shared" si="3634"/>
        <v>1</v>
      </c>
      <c r="DB701" s="126" t="str">
        <f t="shared" si="3635"/>
        <v/>
      </c>
      <c r="DC701" s="126" t="str">
        <f t="shared" si="3636"/>
        <v/>
      </c>
      <c r="DD701" s="126">
        <f t="shared" si="3637"/>
        <v>0</v>
      </c>
      <c r="DE701" s="126" t="str">
        <f t="shared" si="3638"/>
        <v/>
      </c>
      <c r="DF701" s="126"/>
      <c r="DG701" s="126">
        <f t="shared" si="3421"/>
        <v>1</v>
      </c>
      <c r="DH701" s="126">
        <f t="shared" si="3639"/>
        <v>1</v>
      </c>
      <c r="DI701" s="126">
        <f t="shared" si="3640"/>
        <v>1</v>
      </c>
      <c r="DJ701" s="126">
        <f t="shared" si="3641"/>
        <v>1</v>
      </c>
      <c r="DK701" s="126" t="str">
        <f t="shared" si="3642"/>
        <v/>
      </c>
      <c r="DL701" s="126"/>
      <c r="DM701" s="126" t="str">
        <f t="shared" si="3643"/>
        <v/>
      </c>
      <c r="DN701" s="126">
        <f t="shared" si="3644"/>
        <v>1</v>
      </c>
      <c r="DO701" s="126">
        <f t="shared" si="3645"/>
        <v>0</v>
      </c>
      <c r="DP701" s="126">
        <f t="shared" si="3646"/>
        <v>0</v>
      </c>
      <c r="DQ701" s="126">
        <f t="shared" si="3647"/>
        <v>0</v>
      </c>
      <c r="DR701" s="126">
        <f t="shared" si="3648"/>
        <v>0</v>
      </c>
      <c r="DS701" s="126">
        <f t="shared" si="3649"/>
        <v>0</v>
      </c>
      <c r="DT701" s="126">
        <f t="shared" si="3650"/>
        <v>1</v>
      </c>
      <c r="DU701" s="126">
        <f t="shared" si="3651"/>
        <v>0</v>
      </c>
      <c r="DV701" s="126">
        <f t="shared" si="3652"/>
        <v>1</v>
      </c>
      <c r="DW701" s="126">
        <f t="shared" si="3653"/>
        <v>0</v>
      </c>
      <c r="DX701" s="126" t="str">
        <f t="shared" si="3654"/>
        <v/>
      </c>
      <c r="DY701" s="126" t="str">
        <f t="shared" si="3655"/>
        <v/>
      </c>
      <c r="EA701" s="126">
        <f t="shared" si="3656"/>
        <v>1</v>
      </c>
      <c r="EB701" s="126">
        <f t="shared" si="3657"/>
        <v>1</v>
      </c>
      <c r="EC701" s="126">
        <f t="shared" si="3658"/>
        <v>1</v>
      </c>
      <c r="ED701" s="126">
        <f t="shared" si="3659"/>
        <v>1</v>
      </c>
      <c r="EF701" s="126">
        <f t="shared" si="3660"/>
        <v>1</v>
      </c>
      <c r="EG701" s="126">
        <f t="shared" si="3661"/>
        <v>1</v>
      </c>
      <c r="EH701" s="126">
        <f t="shared" si="3662"/>
        <v>1</v>
      </c>
      <c r="EI701" s="126">
        <f t="shared" si="3663"/>
        <v>1</v>
      </c>
      <c r="EK701" s="126">
        <f t="shared" si="3664"/>
        <v>1</v>
      </c>
      <c r="EL701" s="126">
        <f t="shared" si="3665"/>
        <v>1</v>
      </c>
      <c r="EM701" s="126">
        <f t="shared" si="3666"/>
        <v>1</v>
      </c>
      <c r="EO701" s="126">
        <f t="shared" si="3667"/>
        <v>1</v>
      </c>
      <c r="EP701" s="126">
        <f t="shared" si="3668"/>
        <v>1</v>
      </c>
      <c r="EQ701" s="126">
        <f t="shared" si="3669"/>
        <v>1</v>
      </c>
      <c r="ES701" s="126">
        <f t="shared" si="3670"/>
        <v>1</v>
      </c>
      <c r="ET701" s="126">
        <f t="shared" si="3671"/>
        <v>1</v>
      </c>
      <c r="EU701" s="126">
        <f t="shared" si="3672"/>
        <v>1</v>
      </c>
      <c r="EV701" s="126">
        <f t="shared" si="3673"/>
        <v>1</v>
      </c>
      <c r="EW701" s="126">
        <f t="shared" si="3674"/>
        <v>1</v>
      </c>
      <c r="EY701" s="126">
        <f t="shared" si="3675"/>
        <v>1</v>
      </c>
      <c r="EZ701" s="126">
        <f t="shared" si="3676"/>
        <v>1</v>
      </c>
      <c r="FA701" s="126">
        <f t="shared" si="3677"/>
        <v>1</v>
      </c>
      <c r="FC701" s="126">
        <f t="shared" si="3678"/>
        <v>1</v>
      </c>
      <c r="FD701" s="126">
        <f t="shared" si="3679"/>
        <v>0</v>
      </c>
      <c r="FE701" s="126"/>
      <c r="FF701" s="126">
        <f t="shared" si="3680"/>
        <v>0</v>
      </c>
      <c r="FG701" s="126">
        <f t="shared" si="3681"/>
        <v>0</v>
      </c>
      <c r="FH701" s="126">
        <f t="shared" si="3682"/>
        <v>0</v>
      </c>
      <c r="FI701" s="126" t="str">
        <f t="shared" si="3683"/>
        <v/>
      </c>
      <c r="FJ701" s="126" t="str">
        <f t="shared" si="3684"/>
        <v/>
      </c>
      <c r="FK701" s="126" t="str">
        <f t="shared" si="3685"/>
        <v/>
      </c>
      <c r="FL701" s="126" t="str">
        <f t="shared" si="3686"/>
        <v/>
      </c>
      <c r="FN701" s="126" t="str">
        <f t="shared" si="3687"/>
        <v/>
      </c>
      <c r="FO701" s="126" t="str">
        <f t="shared" si="3688"/>
        <v/>
      </c>
      <c r="FP701" s="126" t="str">
        <f t="shared" si="3689"/>
        <v/>
      </c>
      <c r="FV701" s="126">
        <f t="shared" si="3690"/>
        <v>1</v>
      </c>
      <c r="FW701" s="126">
        <f t="shared" si="3691"/>
        <v>0</v>
      </c>
      <c r="FX701" s="126">
        <f t="shared" si="3692"/>
        <v>0</v>
      </c>
      <c r="GA701" s="126">
        <f t="shared" si="3693"/>
        <v>1</v>
      </c>
      <c r="GB701" s="126">
        <f t="shared" si="3694"/>
        <v>1</v>
      </c>
      <c r="GC701" s="126">
        <f t="shared" si="3695"/>
        <v>1</v>
      </c>
      <c r="GD701" s="126">
        <f t="shared" si="3696"/>
        <v>1</v>
      </c>
      <c r="GE701" s="126">
        <f t="shared" si="3697"/>
        <v>0</v>
      </c>
      <c r="GF701" s="126">
        <f t="shared" si="3698"/>
        <v>1</v>
      </c>
      <c r="GG701" s="126">
        <f t="shared" si="3699"/>
        <v>1</v>
      </c>
      <c r="GI701" s="126">
        <f t="shared" si="3700"/>
        <v>1</v>
      </c>
      <c r="GK701" s="126">
        <f t="shared" si="3701"/>
        <v>1</v>
      </c>
      <c r="GL701" s="126">
        <f t="shared" si="3702"/>
        <v>1</v>
      </c>
      <c r="GM701" s="126">
        <f t="shared" si="3703"/>
        <v>1</v>
      </c>
      <c r="GN701" s="126">
        <f t="shared" si="3704"/>
        <v>1</v>
      </c>
      <c r="GO701" s="126">
        <f t="shared" si="3705"/>
        <v>0</v>
      </c>
      <c r="GP701" s="126">
        <f t="shared" si="3706"/>
        <v>1</v>
      </c>
      <c r="GQ701" s="126">
        <f t="shared" si="3707"/>
        <v>1</v>
      </c>
      <c r="GS701" s="126" t="str">
        <f t="shared" si="3708"/>
        <v/>
      </c>
      <c r="GT701" s="126" t="str">
        <f t="shared" si="3709"/>
        <v/>
      </c>
      <c r="GU701" s="126">
        <f t="shared" si="3710"/>
        <v>0</v>
      </c>
      <c r="GV701" s="126">
        <f t="shared" si="3711"/>
        <v>0</v>
      </c>
      <c r="GW701" s="126">
        <f t="shared" si="3712"/>
        <v>0</v>
      </c>
      <c r="GX701" s="126">
        <f t="shared" si="3713"/>
        <v>0</v>
      </c>
      <c r="GY701" s="126">
        <f t="shared" si="3714"/>
        <v>0</v>
      </c>
      <c r="GZ701" s="126"/>
      <c r="HA701" s="126">
        <f t="shared" si="3715"/>
        <v>0</v>
      </c>
      <c r="HB701" s="126">
        <f t="shared" si="3716"/>
        <v>0</v>
      </c>
      <c r="HC701" s="126">
        <f t="shared" si="3717"/>
        <v>0</v>
      </c>
      <c r="HD701" s="126">
        <f t="shared" si="3718"/>
        <v>0</v>
      </c>
      <c r="HE701" s="126">
        <f t="shared" si="3719"/>
        <v>0</v>
      </c>
      <c r="HF701" s="126">
        <f t="shared" si="3720"/>
        <v>0</v>
      </c>
      <c r="HH701" s="126">
        <f t="shared" si="3721"/>
        <v>0</v>
      </c>
      <c r="HI701" s="126">
        <f t="shared" si="3722"/>
        <v>0</v>
      </c>
      <c r="HJ701" s="126">
        <f t="shared" si="3723"/>
        <v>0</v>
      </c>
      <c r="HK701" s="126">
        <f t="shared" si="3724"/>
        <v>0</v>
      </c>
      <c r="HL701" s="126">
        <f t="shared" si="3725"/>
        <v>0</v>
      </c>
      <c r="HM701" s="126">
        <f t="shared" si="3726"/>
        <v>0</v>
      </c>
      <c r="HO701" s="126" t="str">
        <f t="shared" si="3727"/>
        <v/>
      </c>
      <c r="HP701" s="126">
        <f t="shared" si="3728"/>
        <v>0</v>
      </c>
      <c r="HQ701" s="126" t="str">
        <f t="shared" si="3729"/>
        <v/>
      </c>
      <c r="HR701" s="122">
        <f t="shared" si="3730"/>
        <v>0</v>
      </c>
      <c r="HS701" s="126" t="str">
        <f t="shared" si="3731"/>
        <v/>
      </c>
      <c r="HT701" s="122" t="str">
        <f t="shared" si="3732"/>
        <v/>
      </c>
      <c r="HU701" s="122" t="str">
        <f t="shared" si="3733"/>
        <v/>
      </c>
      <c r="HV701" s="126" t="str">
        <f t="shared" si="3734"/>
        <v/>
      </c>
      <c r="HW701" s="126" t="str">
        <f t="shared" si="3735"/>
        <v/>
      </c>
      <c r="HX701" s="126" t="str">
        <f t="shared" si="3736"/>
        <v/>
      </c>
      <c r="HZ701" s="126" t="str">
        <f t="shared" si="3737"/>
        <v/>
      </c>
      <c r="IA701" s="126">
        <f t="shared" si="3738"/>
        <v>0</v>
      </c>
      <c r="IB701" s="126" t="str">
        <f t="shared" si="3739"/>
        <v/>
      </c>
      <c r="IC701" s="126">
        <f t="shared" si="3740"/>
        <v>0</v>
      </c>
      <c r="ID701" s="126" t="str">
        <f t="shared" si="3741"/>
        <v/>
      </c>
      <c r="IE701" s="126" t="str">
        <f t="shared" si="3742"/>
        <v/>
      </c>
      <c r="IF701" s="126" t="str">
        <f t="shared" si="3743"/>
        <v/>
      </c>
      <c r="IG701" s="126" t="str">
        <f t="shared" si="3744"/>
        <v/>
      </c>
      <c r="IH701" s="126" t="str">
        <f t="shared" si="3745"/>
        <v/>
      </c>
      <c r="II701" s="126" t="str">
        <f t="shared" si="3746"/>
        <v/>
      </c>
      <c r="IO701" s="128"/>
      <c r="IP701" s="128"/>
      <c r="IQ701" s="127"/>
      <c r="IR701" s="127"/>
      <c r="IX701" s="6"/>
      <c r="IY701" s="6"/>
      <c r="IZ701" s="7"/>
      <c r="JA701" s="7"/>
      <c r="JG701" s="12"/>
      <c r="JH701" s="12"/>
      <c r="JI701" s="13"/>
      <c r="JJ701" s="13"/>
      <c r="JN701" s="6"/>
      <c r="JO701" s="6"/>
      <c r="JQ701" s="11"/>
      <c r="JR701" s="11"/>
      <c r="JS701" s="12"/>
      <c r="JT701" s="13"/>
      <c r="JU701" s="12"/>
      <c r="JV701" s="12"/>
      <c r="JW701" s="97"/>
      <c r="JX701" s="13"/>
      <c r="JY701" s="13"/>
      <c r="JZ701" s="97"/>
      <c r="KA701" s="97"/>
      <c r="KB701" s="11"/>
      <c r="KC701" s="11"/>
      <c r="KD701" s="11"/>
      <c r="KE701" s="11"/>
    </row>
    <row r="702" spans="1:291" s="122" customFormat="1" x14ac:dyDescent="0.2">
      <c r="A702" s="146">
        <f t="shared" si="2545"/>
        <v>702</v>
      </c>
      <c r="C702" s="2">
        <v>43122</v>
      </c>
      <c r="D702" s="126"/>
      <c r="E702" s="126"/>
      <c r="F702" s="126"/>
      <c r="G702" s="128">
        <v>106.232</v>
      </c>
      <c r="H702" s="128">
        <v>115.012</v>
      </c>
      <c r="I702" s="128">
        <v>122.03</v>
      </c>
      <c r="J702" s="127">
        <v>148.22</v>
      </c>
      <c r="K702" s="126"/>
      <c r="P702" s="128">
        <f t="shared" si="3587"/>
        <v>3415.25</v>
      </c>
      <c r="Q702" s="5">
        <f t="shared" si="3588"/>
        <v>3681.25</v>
      </c>
      <c r="R702" s="6">
        <f t="shared" si="3589"/>
        <v>3907</v>
      </c>
      <c r="S702" s="7">
        <f t="shared" si="3590"/>
        <v>4758</v>
      </c>
      <c r="Y702" s="127">
        <f t="shared" si="3591"/>
        <v>0.49999999999954525</v>
      </c>
      <c r="Z702" s="126">
        <f t="shared" si="3592"/>
        <v>3.4999999999995453</v>
      </c>
      <c r="AA702" s="126">
        <f t="shared" si="3593"/>
        <v>6.0000000000004547</v>
      </c>
      <c r="AB702" s="126">
        <f t="shared" si="3594"/>
        <v>10</v>
      </c>
      <c r="AC702" s="126"/>
      <c r="AD702" s="126"/>
      <c r="AE702" s="126"/>
      <c r="AF702" s="126"/>
      <c r="AG702" s="126"/>
      <c r="AH702" s="127">
        <f t="shared" si="3574"/>
        <v>1.3333333333339397</v>
      </c>
      <c r="AI702" s="127">
        <f t="shared" si="3575"/>
        <v>1.1000000000006365</v>
      </c>
      <c r="AJ702" s="127">
        <f t="shared" si="3576"/>
        <v>0.10000000000072751</v>
      </c>
      <c r="AK702" s="127">
        <f t="shared" si="3577"/>
        <v>0.50000000000075762</v>
      </c>
      <c r="AL702" s="127">
        <f t="shared" si="3578"/>
        <v>0.49999999999931788</v>
      </c>
      <c r="AM702" s="127">
        <f t="shared" si="3579"/>
        <v>2.6666666666671213</v>
      </c>
      <c r="AN702" s="127">
        <f t="shared" si="3580"/>
        <v>2.0000000000004547</v>
      </c>
      <c r="AO702" s="127">
        <f t="shared" si="3581"/>
        <v>1</v>
      </c>
      <c r="AP702" s="127">
        <f t="shared" si="3582"/>
        <v>1.3333333333336366</v>
      </c>
      <c r="AQ702" s="127">
        <f t="shared" si="3583"/>
        <v>3.4166666666682577</v>
      </c>
      <c r="AR702" s="127">
        <f t="shared" si="3584"/>
        <v>1.4000000000010915</v>
      </c>
      <c r="AS702" s="127">
        <f t="shared" si="3585"/>
        <v>1.2777777777773229</v>
      </c>
      <c r="AT702" s="127">
        <f t="shared" si="3586"/>
        <v>0.33333333333424275</v>
      </c>
      <c r="AU702" s="126"/>
      <c r="BA702" s="11">
        <f t="shared" si="3595"/>
        <v>-0.49999999999954525</v>
      </c>
      <c r="BB702" s="11">
        <f t="shared" si="3596"/>
        <v>-3.4999999999995453</v>
      </c>
      <c r="BC702" s="12">
        <f t="shared" si="3597"/>
        <v>-6.0000000000004547</v>
      </c>
      <c r="BD702" s="13">
        <f t="shared" si="3598"/>
        <v>-10</v>
      </c>
      <c r="BJ702" s="11">
        <f t="shared" si="3599"/>
        <v>1.3333333333339397</v>
      </c>
      <c r="BK702" s="11">
        <f t="shared" si="3600"/>
        <v>1.1000000000006365</v>
      </c>
      <c r="BL702" s="11">
        <f t="shared" si="3601"/>
        <v>0.10000000000072751</v>
      </c>
      <c r="BM702" s="11">
        <f t="shared" si="3602"/>
        <v>0.50000000000075762</v>
      </c>
      <c r="BN702" s="11">
        <f t="shared" si="3603"/>
        <v>-0.49999999999931788</v>
      </c>
      <c r="BO702" s="11">
        <f t="shared" si="3604"/>
        <v>-2.6666666666671213</v>
      </c>
      <c r="BP702" s="11">
        <f t="shared" si="3605"/>
        <v>-2.0000000000004547</v>
      </c>
      <c r="BQ702" s="126">
        <v>1</v>
      </c>
      <c r="BR702" s="11">
        <f t="shared" si="3606"/>
        <v>-1.3333333333336366</v>
      </c>
      <c r="BS702" s="11">
        <f t="shared" si="3607"/>
        <v>-3.4166666666682577</v>
      </c>
      <c r="BT702" s="11">
        <f t="shared" si="3608"/>
        <v>1.4000000000010915</v>
      </c>
      <c r="BU702" s="11">
        <f t="shared" si="3609"/>
        <v>-1.2777777777773229</v>
      </c>
      <c r="BV702" s="11">
        <f t="shared" si="3610"/>
        <v>0.33333333333424275</v>
      </c>
      <c r="BY702" s="126"/>
      <c r="BZ702" s="126"/>
      <c r="CA702" s="122">
        <f t="shared" si="3611"/>
        <v>-1.2777777777773229</v>
      </c>
      <c r="CB702" s="126">
        <f t="shared" si="3612"/>
        <v>0</v>
      </c>
      <c r="CC702" s="126">
        <f t="shared" si="3613"/>
        <v>0</v>
      </c>
      <c r="CD702" s="126">
        <f t="shared" si="3614"/>
        <v>0</v>
      </c>
      <c r="CE702" s="126">
        <f t="shared" si="3419"/>
        <v>0</v>
      </c>
      <c r="CF702" s="126">
        <f t="shared" si="3615"/>
        <v>0</v>
      </c>
      <c r="CG702" s="126" t="str">
        <f t="shared" si="3616"/>
        <v/>
      </c>
      <c r="CH702" s="126" t="str">
        <f t="shared" si="3617"/>
        <v/>
      </c>
      <c r="CI702" s="126">
        <f t="shared" si="3618"/>
        <v>1</v>
      </c>
      <c r="CJ702" s="126">
        <f t="shared" si="3619"/>
        <v>1</v>
      </c>
      <c r="CK702" s="126" t="str">
        <f t="shared" si="3620"/>
        <v/>
      </c>
      <c r="CL702" s="126">
        <f t="shared" si="3621"/>
        <v>1</v>
      </c>
      <c r="CM702" s="126">
        <f t="shared" si="3622"/>
        <v>1</v>
      </c>
      <c r="CN702" s="126">
        <f t="shared" si="3623"/>
        <v>1</v>
      </c>
      <c r="CO702" s="126" t="str">
        <f t="shared" si="3624"/>
        <v/>
      </c>
      <c r="CP702" s="126" t="str">
        <f t="shared" si="3625"/>
        <v/>
      </c>
      <c r="CQ702" s="126">
        <f t="shared" si="3626"/>
        <v>1</v>
      </c>
      <c r="CS702" s="126">
        <f t="shared" si="3627"/>
        <v>0</v>
      </c>
      <c r="CT702" s="126">
        <f t="shared" si="3628"/>
        <v>0</v>
      </c>
      <c r="CU702" s="126">
        <f t="shared" si="3629"/>
        <v>0</v>
      </c>
      <c r="CV702" s="126">
        <f t="shared" si="3420"/>
        <v>0</v>
      </c>
      <c r="CW702" s="126">
        <f t="shared" si="3630"/>
        <v>1</v>
      </c>
      <c r="CX702" s="126" t="str">
        <f t="shared" si="3631"/>
        <v/>
      </c>
      <c r="CY702" s="126" t="str">
        <f t="shared" si="3632"/>
        <v/>
      </c>
      <c r="CZ702" s="126" t="str">
        <f t="shared" si="3633"/>
        <v/>
      </c>
      <c r="DA702" s="126" t="str">
        <f t="shared" si="3634"/>
        <v/>
      </c>
      <c r="DB702" s="126">
        <f t="shared" si="3635"/>
        <v>1</v>
      </c>
      <c r="DC702" s="126" t="str">
        <f t="shared" si="3636"/>
        <v/>
      </c>
      <c r="DD702" s="126">
        <f t="shared" si="3637"/>
        <v>1</v>
      </c>
      <c r="DE702" s="126" t="str">
        <f t="shared" si="3638"/>
        <v/>
      </c>
      <c r="DF702" s="126"/>
      <c r="DG702" s="126">
        <f t="shared" si="3421"/>
        <v>1</v>
      </c>
      <c r="DH702" s="126">
        <f t="shared" si="3639"/>
        <v>1</v>
      </c>
      <c r="DI702" s="126">
        <f t="shared" si="3640"/>
        <v>1</v>
      </c>
      <c r="DJ702" s="126">
        <f t="shared" si="3641"/>
        <v>1</v>
      </c>
      <c r="DK702" s="126" t="str">
        <f t="shared" si="3642"/>
        <v/>
      </c>
      <c r="DL702" s="126"/>
      <c r="DM702" s="126" t="str">
        <f t="shared" si="3643"/>
        <v/>
      </c>
      <c r="DN702" s="126">
        <f t="shared" si="3644"/>
        <v>0</v>
      </c>
      <c r="DO702" s="126">
        <f t="shared" si="3645"/>
        <v>1</v>
      </c>
      <c r="DP702" s="126">
        <f t="shared" si="3646"/>
        <v>0</v>
      </c>
      <c r="DQ702" s="126">
        <f t="shared" si="3647"/>
        <v>1</v>
      </c>
      <c r="DR702" s="126">
        <f t="shared" si="3648"/>
        <v>0</v>
      </c>
      <c r="DS702" s="126">
        <f t="shared" si="3649"/>
        <v>1</v>
      </c>
      <c r="DT702" s="126">
        <f t="shared" si="3650"/>
        <v>0</v>
      </c>
      <c r="DU702" s="126">
        <f t="shared" si="3651"/>
        <v>1</v>
      </c>
      <c r="DV702" s="126">
        <f t="shared" si="3652"/>
        <v>1</v>
      </c>
      <c r="DW702" s="126">
        <f t="shared" si="3653"/>
        <v>0</v>
      </c>
      <c r="DX702" s="126" t="str">
        <f t="shared" si="3654"/>
        <v/>
      </c>
      <c r="DY702" s="126" t="str">
        <f t="shared" si="3655"/>
        <v/>
      </c>
      <c r="EA702" s="126">
        <f t="shared" si="3656"/>
        <v>1</v>
      </c>
      <c r="EB702" s="126">
        <f t="shared" si="3657"/>
        <v>1</v>
      </c>
      <c r="EC702" s="126">
        <f t="shared" si="3658"/>
        <v>1</v>
      </c>
      <c r="ED702" s="126">
        <f t="shared" si="3659"/>
        <v>1</v>
      </c>
      <c r="EF702" s="126">
        <f t="shared" si="3660"/>
        <v>1</v>
      </c>
      <c r="EG702" s="126">
        <f t="shared" si="3661"/>
        <v>1</v>
      </c>
      <c r="EH702" s="126">
        <f t="shared" si="3662"/>
        <v>1</v>
      </c>
      <c r="EI702" s="126">
        <f t="shared" si="3663"/>
        <v>1</v>
      </c>
      <c r="EK702" s="126">
        <f t="shared" si="3664"/>
        <v>1</v>
      </c>
      <c r="EL702" s="126">
        <f t="shared" si="3665"/>
        <v>1</v>
      </c>
      <c r="EM702" s="126">
        <f t="shared" si="3666"/>
        <v>1</v>
      </c>
      <c r="EO702" s="126">
        <f t="shared" si="3667"/>
        <v>1</v>
      </c>
      <c r="EP702" s="126">
        <f t="shared" si="3668"/>
        <v>1</v>
      </c>
      <c r="EQ702" s="126">
        <f t="shared" si="3669"/>
        <v>1</v>
      </c>
      <c r="ES702" s="126">
        <f t="shared" si="3670"/>
        <v>1</v>
      </c>
      <c r="ET702" s="126">
        <f t="shared" si="3671"/>
        <v>1</v>
      </c>
      <c r="EU702" s="126">
        <f t="shared" si="3672"/>
        <v>1</v>
      </c>
      <c r="EV702" s="126">
        <f t="shared" si="3673"/>
        <v>1</v>
      </c>
      <c r="EW702" s="126">
        <f t="shared" si="3674"/>
        <v>0</v>
      </c>
      <c r="EY702" s="126">
        <f t="shared" si="3675"/>
        <v>1</v>
      </c>
      <c r="EZ702" s="126">
        <f t="shared" si="3676"/>
        <v>1</v>
      </c>
      <c r="FA702" s="126">
        <f t="shared" si="3677"/>
        <v>1</v>
      </c>
      <c r="FC702" s="126">
        <f t="shared" si="3678"/>
        <v>0</v>
      </c>
      <c r="FD702" s="126" t="str">
        <f t="shared" si="3679"/>
        <v/>
      </c>
      <c r="FE702" s="126"/>
      <c r="FF702" s="126">
        <f t="shared" si="3680"/>
        <v>1</v>
      </c>
      <c r="FG702" s="126">
        <f t="shared" si="3681"/>
        <v>0</v>
      </c>
      <c r="FH702" s="126">
        <f t="shared" si="3682"/>
        <v>0</v>
      </c>
      <c r="FI702" s="126" t="str">
        <f t="shared" si="3683"/>
        <v/>
      </c>
      <c r="FJ702" s="126" t="str">
        <f t="shared" si="3684"/>
        <v/>
      </c>
      <c r="FK702" s="126" t="str">
        <f t="shared" si="3685"/>
        <v/>
      </c>
      <c r="FL702" s="126" t="str">
        <f t="shared" si="3686"/>
        <v/>
      </c>
      <c r="FN702" s="126" t="str">
        <f t="shared" si="3687"/>
        <v/>
      </c>
      <c r="FO702" s="126" t="str">
        <f t="shared" si="3688"/>
        <v/>
      </c>
      <c r="FP702" s="126" t="str">
        <f t="shared" si="3689"/>
        <v/>
      </c>
      <c r="FV702" s="126">
        <f t="shared" si="3690"/>
        <v>1</v>
      </c>
      <c r="FW702" s="126">
        <f t="shared" si="3691"/>
        <v>0</v>
      </c>
      <c r="FX702" s="126">
        <f t="shared" si="3692"/>
        <v>1</v>
      </c>
      <c r="GA702" s="126">
        <f t="shared" si="3693"/>
        <v>1</v>
      </c>
      <c r="GB702" s="126">
        <f t="shared" si="3694"/>
        <v>1</v>
      </c>
      <c r="GC702" s="126">
        <f t="shared" si="3695"/>
        <v>1</v>
      </c>
      <c r="GD702" s="126">
        <f t="shared" si="3696"/>
        <v>1</v>
      </c>
      <c r="GE702" s="126">
        <f t="shared" si="3697"/>
        <v>0</v>
      </c>
      <c r="GF702" s="126">
        <f t="shared" si="3698"/>
        <v>0</v>
      </c>
      <c r="GG702" s="126">
        <f t="shared" si="3699"/>
        <v>1</v>
      </c>
      <c r="GI702" s="126">
        <f t="shared" si="3700"/>
        <v>1</v>
      </c>
      <c r="GK702" s="126">
        <f t="shared" si="3701"/>
        <v>1</v>
      </c>
      <c r="GL702" s="126">
        <f t="shared" si="3702"/>
        <v>1</v>
      </c>
      <c r="GM702" s="126">
        <f t="shared" si="3703"/>
        <v>1</v>
      </c>
      <c r="GN702" s="126">
        <f t="shared" si="3704"/>
        <v>1</v>
      </c>
      <c r="GO702" s="126">
        <f t="shared" si="3705"/>
        <v>0</v>
      </c>
      <c r="GP702" s="126">
        <f t="shared" si="3706"/>
        <v>0</v>
      </c>
      <c r="GQ702" s="126">
        <f t="shared" si="3707"/>
        <v>1</v>
      </c>
      <c r="GS702" s="126" t="str">
        <f t="shared" si="3708"/>
        <v/>
      </c>
      <c r="GT702" s="126" t="str">
        <f t="shared" si="3709"/>
        <v/>
      </c>
      <c r="GU702" s="126">
        <f t="shared" si="3710"/>
        <v>0</v>
      </c>
      <c r="GV702" s="126">
        <f t="shared" si="3711"/>
        <v>0</v>
      </c>
      <c r="GW702" s="126">
        <f t="shared" si="3712"/>
        <v>0</v>
      </c>
      <c r="GX702" s="126">
        <f t="shared" si="3713"/>
        <v>0</v>
      </c>
      <c r="GY702" s="126">
        <f t="shared" si="3714"/>
        <v>0</v>
      </c>
      <c r="GZ702" s="126"/>
      <c r="HA702" s="126">
        <f t="shared" si="3715"/>
        <v>1</v>
      </c>
      <c r="HB702" s="126">
        <f t="shared" si="3716"/>
        <v>0</v>
      </c>
      <c r="HC702" s="126">
        <f t="shared" si="3717"/>
        <v>0</v>
      </c>
      <c r="HD702" s="126">
        <f t="shared" si="3718"/>
        <v>0</v>
      </c>
      <c r="HE702" s="126">
        <f t="shared" si="3719"/>
        <v>0</v>
      </c>
      <c r="HF702" s="126">
        <f t="shared" si="3720"/>
        <v>0</v>
      </c>
      <c r="HH702" s="126">
        <f t="shared" si="3721"/>
        <v>1</v>
      </c>
      <c r="HI702" s="126">
        <f t="shared" si="3722"/>
        <v>1</v>
      </c>
      <c r="HJ702" s="126">
        <f t="shared" si="3723"/>
        <v>0</v>
      </c>
      <c r="HK702" s="126">
        <f t="shared" si="3724"/>
        <v>0</v>
      </c>
      <c r="HL702" s="126">
        <f t="shared" si="3725"/>
        <v>0</v>
      </c>
      <c r="HM702" s="126">
        <f t="shared" si="3726"/>
        <v>0</v>
      </c>
      <c r="HO702" s="126" t="str">
        <f t="shared" si="3727"/>
        <v/>
      </c>
      <c r="HP702" s="126">
        <f t="shared" si="3728"/>
        <v>1</v>
      </c>
      <c r="HQ702" s="126" t="str">
        <f t="shared" si="3729"/>
        <v/>
      </c>
      <c r="HR702" s="122">
        <f t="shared" si="3730"/>
        <v>1</v>
      </c>
      <c r="HS702" s="126" t="str">
        <f t="shared" si="3731"/>
        <v/>
      </c>
      <c r="HT702" s="122" t="str">
        <f t="shared" si="3732"/>
        <v/>
      </c>
      <c r="HU702" s="122" t="str">
        <f t="shared" si="3733"/>
        <v/>
      </c>
      <c r="HV702" s="126" t="str">
        <f t="shared" si="3734"/>
        <v/>
      </c>
      <c r="HW702" s="126" t="str">
        <f t="shared" si="3735"/>
        <v/>
      </c>
      <c r="HX702" s="126" t="str">
        <f t="shared" si="3736"/>
        <v/>
      </c>
      <c r="HZ702" s="126" t="str">
        <f t="shared" si="3737"/>
        <v/>
      </c>
      <c r="IA702" s="126">
        <f t="shared" si="3738"/>
        <v>0</v>
      </c>
      <c r="IB702" s="126" t="str">
        <f t="shared" si="3739"/>
        <v/>
      </c>
      <c r="IC702" s="126">
        <f t="shared" si="3740"/>
        <v>0</v>
      </c>
      <c r="ID702" s="126" t="str">
        <f t="shared" si="3741"/>
        <v/>
      </c>
      <c r="IE702" s="126" t="str">
        <f t="shared" si="3742"/>
        <v/>
      </c>
      <c r="IF702" s="126" t="str">
        <f t="shared" si="3743"/>
        <v/>
      </c>
      <c r="IG702" s="126" t="str">
        <f t="shared" si="3744"/>
        <v/>
      </c>
      <c r="IH702" s="126" t="str">
        <f t="shared" si="3745"/>
        <v/>
      </c>
      <c r="II702" s="126" t="str">
        <f t="shared" si="3746"/>
        <v/>
      </c>
      <c r="IO702" s="128"/>
      <c r="IP702" s="128"/>
      <c r="IQ702" s="127"/>
      <c r="IR702" s="127"/>
      <c r="IX702" s="6"/>
      <c r="IY702" s="6"/>
      <c r="IZ702" s="7"/>
      <c r="JA702" s="7"/>
      <c r="JG702" s="12"/>
      <c r="JH702" s="12"/>
      <c r="JI702" s="13"/>
      <c r="JJ702" s="13"/>
      <c r="JN702" s="6"/>
      <c r="JO702" s="6"/>
      <c r="JQ702" s="11"/>
      <c r="JR702" s="11"/>
      <c r="JS702" s="12"/>
      <c r="JT702" s="13"/>
      <c r="JU702" s="12"/>
      <c r="JV702" s="12"/>
      <c r="JW702" s="97"/>
      <c r="JX702" s="13"/>
      <c r="JY702" s="13"/>
      <c r="JZ702" s="97"/>
      <c r="KA702" s="97"/>
      <c r="KB702" s="11"/>
      <c r="KC702" s="11"/>
      <c r="KD702" s="11"/>
      <c r="KE702" s="11"/>
    </row>
    <row r="703" spans="1:291" s="122" customFormat="1" x14ac:dyDescent="0.2">
      <c r="A703" s="146">
        <f t="shared" si="2545"/>
        <v>703</v>
      </c>
      <c r="C703" s="2">
        <v>43123</v>
      </c>
      <c r="D703" s="126"/>
      <c r="E703" s="126"/>
      <c r="F703" s="126"/>
      <c r="G703" s="128">
        <v>106.247</v>
      </c>
      <c r="H703" s="128">
        <v>115.072</v>
      </c>
      <c r="I703" s="128">
        <v>122.13500000000001</v>
      </c>
      <c r="J703" s="127">
        <v>149.07</v>
      </c>
      <c r="K703" s="126"/>
      <c r="P703" s="128">
        <f t="shared" si="3587"/>
        <v>3416.75</v>
      </c>
      <c r="Q703" s="5">
        <f t="shared" si="3588"/>
        <v>3687.2500000000005</v>
      </c>
      <c r="R703" s="6">
        <f t="shared" si="3589"/>
        <v>3917.5000000000005</v>
      </c>
      <c r="S703" s="7">
        <f t="shared" si="3590"/>
        <v>4774.9999999999991</v>
      </c>
      <c r="Y703" s="127">
        <f t="shared" si="3591"/>
        <v>1.5</v>
      </c>
      <c r="Z703" s="126">
        <f t="shared" si="3592"/>
        <v>6.0000000000004547</v>
      </c>
      <c r="AA703" s="126">
        <f t="shared" si="3593"/>
        <v>10.500000000000455</v>
      </c>
      <c r="AB703" s="126">
        <f t="shared" si="3594"/>
        <v>16.999999999999091</v>
      </c>
      <c r="AC703" s="126"/>
      <c r="AD703" s="126"/>
      <c r="AE703" s="126"/>
      <c r="AF703" s="126"/>
      <c r="AG703" s="126"/>
      <c r="AH703" s="127">
        <f t="shared" si="3574"/>
        <v>1.0000000000003029</v>
      </c>
      <c r="AI703" s="127">
        <f t="shared" si="3575"/>
        <v>0.60000000000027276</v>
      </c>
      <c r="AJ703" s="127">
        <f t="shared" si="3576"/>
        <v>0.29999999999981775</v>
      </c>
      <c r="AK703" s="127">
        <f t="shared" si="3577"/>
        <v>0.99999999999984812</v>
      </c>
      <c r="AL703" s="127">
        <f t="shared" si="3578"/>
        <v>0.75000000000022737</v>
      </c>
      <c r="AM703" s="127">
        <f t="shared" si="3579"/>
        <v>4.8333333333340915</v>
      </c>
      <c r="AN703" s="127">
        <f t="shared" si="3580"/>
        <v>3.7000000000008182</v>
      </c>
      <c r="AO703" s="127">
        <f t="shared" si="3581"/>
        <v>1</v>
      </c>
      <c r="AP703" s="127">
        <f t="shared" si="3582"/>
        <v>6.0662586065518553E-13</v>
      </c>
      <c r="AQ703" s="127">
        <f t="shared" si="3583"/>
        <v>6.3333333333338633</v>
      </c>
      <c r="AR703" s="127">
        <f t="shared" si="3584"/>
        <v>1.2000000000001823</v>
      </c>
      <c r="AS703" s="127">
        <f t="shared" si="3585"/>
        <v>2.2222222222228791</v>
      </c>
      <c r="AT703" s="127">
        <f t="shared" si="3586"/>
        <v>0.73333333333345463</v>
      </c>
      <c r="AU703" s="126"/>
      <c r="BA703" s="11">
        <f t="shared" si="3595"/>
        <v>1.5</v>
      </c>
      <c r="BB703" s="11">
        <f t="shared" si="3596"/>
        <v>6.0000000000004547</v>
      </c>
      <c r="BC703" s="12">
        <f t="shared" si="3597"/>
        <v>10.500000000000455</v>
      </c>
      <c r="BD703" s="13">
        <f t="shared" si="3598"/>
        <v>16.999999999999091</v>
      </c>
      <c r="BJ703" s="11">
        <f t="shared" si="3599"/>
        <v>-1.0000000000003029</v>
      </c>
      <c r="BK703" s="11">
        <f t="shared" si="3600"/>
        <v>-0.60000000000027276</v>
      </c>
      <c r="BL703" s="11">
        <f t="shared" si="3601"/>
        <v>-0.29999999999981775</v>
      </c>
      <c r="BM703" s="11">
        <f t="shared" si="3602"/>
        <v>-0.99999999999984812</v>
      </c>
      <c r="BN703" s="11">
        <f t="shared" si="3603"/>
        <v>0.75000000000022737</v>
      </c>
      <c r="BO703" s="11">
        <f t="shared" si="3604"/>
        <v>4.8333333333340915</v>
      </c>
      <c r="BP703" s="11">
        <f t="shared" si="3605"/>
        <v>3.7000000000008182</v>
      </c>
      <c r="BQ703" s="126">
        <v>1</v>
      </c>
      <c r="BR703" s="11">
        <f t="shared" si="3606"/>
        <v>6.0662586065518553E-13</v>
      </c>
      <c r="BS703" s="11">
        <f t="shared" si="3607"/>
        <v>6.3333333333338633</v>
      </c>
      <c r="BT703" s="11">
        <f t="shared" si="3608"/>
        <v>-1.2000000000001823</v>
      </c>
      <c r="BU703" s="11">
        <f t="shared" si="3609"/>
        <v>2.2222222222228791</v>
      </c>
      <c r="BV703" s="11">
        <f t="shared" si="3610"/>
        <v>0.73333333333345463</v>
      </c>
      <c r="BY703" s="126"/>
      <c r="BZ703" s="126"/>
      <c r="CA703" s="122">
        <f t="shared" si="3611"/>
        <v>2.2222222222228791</v>
      </c>
      <c r="CB703" s="126">
        <f t="shared" si="3612"/>
        <v>0</v>
      </c>
      <c r="CC703" s="126">
        <f t="shared" si="3613"/>
        <v>0</v>
      </c>
      <c r="CD703" s="126">
        <f t="shared" si="3614"/>
        <v>0</v>
      </c>
      <c r="CE703" s="126">
        <f t="shared" si="3419"/>
        <v>0</v>
      </c>
      <c r="CF703" s="126">
        <f t="shared" si="3615"/>
        <v>0</v>
      </c>
      <c r="CG703" s="126" t="str">
        <f t="shared" si="3616"/>
        <v/>
      </c>
      <c r="CH703" s="126" t="str">
        <f t="shared" si="3617"/>
        <v/>
      </c>
      <c r="CI703" s="126">
        <f t="shared" si="3618"/>
        <v>1</v>
      </c>
      <c r="CJ703" s="126">
        <f t="shared" si="3619"/>
        <v>1</v>
      </c>
      <c r="CK703" s="126" t="str">
        <f t="shared" si="3620"/>
        <v/>
      </c>
      <c r="CL703" s="126">
        <f t="shared" si="3621"/>
        <v>1</v>
      </c>
      <c r="CM703" s="126">
        <f t="shared" si="3622"/>
        <v>1</v>
      </c>
      <c r="CN703" s="126">
        <f t="shared" si="3623"/>
        <v>1</v>
      </c>
      <c r="CO703" s="126" t="str">
        <f t="shared" si="3624"/>
        <v/>
      </c>
      <c r="CP703" s="126" t="str">
        <f t="shared" si="3625"/>
        <v/>
      </c>
      <c r="CQ703" s="126">
        <f t="shared" si="3626"/>
        <v>1</v>
      </c>
      <c r="CS703" s="126">
        <f t="shared" si="3627"/>
        <v>0</v>
      </c>
      <c r="CT703" s="126">
        <f t="shared" si="3628"/>
        <v>0</v>
      </c>
      <c r="CU703" s="126">
        <f t="shared" si="3629"/>
        <v>0</v>
      </c>
      <c r="CV703" s="126">
        <f t="shared" si="3420"/>
        <v>0</v>
      </c>
      <c r="CW703" s="126">
        <f t="shared" si="3630"/>
        <v>1</v>
      </c>
      <c r="CX703" s="126" t="str">
        <f t="shared" si="3631"/>
        <v/>
      </c>
      <c r="CY703" s="126" t="str">
        <f t="shared" si="3632"/>
        <v/>
      </c>
      <c r="CZ703" s="126" t="str">
        <f t="shared" si="3633"/>
        <v/>
      </c>
      <c r="DA703" s="126" t="str">
        <f t="shared" si="3634"/>
        <v/>
      </c>
      <c r="DB703" s="126">
        <f t="shared" si="3635"/>
        <v>1</v>
      </c>
      <c r="DC703" s="126" t="str">
        <f t="shared" si="3636"/>
        <v/>
      </c>
      <c r="DD703" s="126">
        <f t="shared" si="3637"/>
        <v>1</v>
      </c>
      <c r="DE703" s="126" t="str">
        <f t="shared" si="3638"/>
        <v/>
      </c>
      <c r="DF703" s="126"/>
      <c r="DG703" s="126">
        <f t="shared" si="3421"/>
        <v>1</v>
      </c>
      <c r="DH703" s="126">
        <f t="shared" si="3639"/>
        <v>1</v>
      </c>
      <c r="DI703" s="126">
        <f t="shared" si="3640"/>
        <v>1</v>
      </c>
      <c r="DJ703" s="126">
        <f t="shared" si="3641"/>
        <v>1</v>
      </c>
      <c r="DK703" s="126" t="str">
        <f t="shared" si="3642"/>
        <v/>
      </c>
      <c r="DL703" s="126"/>
      <c r="DM703" s="126" t="str">
        <f t="shared" si="3643"/>
        <v/>
      </c>
      <c r="DN703" s="126">
        <f t="shared" si="3644"/>
        <v>0</v>
      </c>
      <c r="DO703" s="126">
        <f t="shared" si="3645"/>
        <v>1</v>
      </c>
      <c r="DP703" s="126">
        <f t="shared" si="3646"/>
        <v>0</v>
      </c>
      <c r="DQ703" s="126">
        <f t="shared" si="3647"/>
        <v>1</v>
      </c>
      <c r="DR703" s="126">
        <f t="shared" si="3648"/>
        <v>0</v>
      </c>
      <c r="DS703" s="126">
        <f t="shared" si="3649"/>
        <v>1</v>
      </c>
      <c r="DT703" s="126">
        <f t="shared" si="3650"/>
        <v>0</v>
      </c>
      <c r="DU703" s="126">
        <f t="shared" si="3651"/>
        <v>1</v>
      </c>
      <c r="DV703" s="126">
        <f t="shared" si="3652"/>
        <v>1</v>
      </c>
      <c r="DW703" s="126">
        <f t="shared" si="3653"/>
        <v>0</v>
      </c>
      <c r="DX703" s="126" t="str">
        <f t="shared" si="3654"/>
        <v/>
      </c>
      <c r="DY703" s="126" t="str">
        <f t="shared" si="3655"/>
        <v/>
      </c>
      <c r="EA703" s="126">
        <f t="shared" si="3656"/>
        <v>1</v>
      </c>
      <c r="EB703" s="126">
        <f t="shared" si="3657"/>
        <v>1</v>
      </c>
      <c r="EC703" s="126">
        <f t="shared" si="3658"/>
        <v>1</v>
      </c>
      <c r="ED703" s="126">
        <f t="shared" si="3659"/>
        <v>1</v>
      </c>
      <c r="EF703" s="126">
        <f t="shared" si="3660"/>
        <v>1</v>
      </c>
      <c r="EG703" s="126">
        <f t="shared" si="3661"/>
        <v>1</v>
      </c>
      <c r="EH703" s="126">
        <f t="shared" si="3662"/>
        <v>1</v>
      </c>
      <c r="EI703" s="126">
        <f t="shared" si="3663"/>
        <v>1</v>
      </c>
      <c r="EK703" s="126">
        <f t="shared" si="3664"/>
        <v>1</v>
      </c>
      <c r="EL703" s="126">
        <f t="shared" si="3665"/>
        <v>1</v>
      </c>
      <c r="EM703" s="126">
        <f t="shared" si="3666"/>
        <v>1</v>
      </c>
      <c r="EO703" s="126">
        <f t="shared" si="3667"/>
        <v>1</v>
      </c>
      <c r="EP703" s="126">
        <f t="shared" si="3668"/>
        <v>1</v>
      </c>
      <c r="EQ703" s="126">
        <f t="shared" si="3669"/>
        <v>1</v>
      </c>
      <c r="ES703" s="126">
        <f t="shared" si="3670"/>
        <v>1</v>
      </c>
      <c r="ET703" s="126">
        <f t="shared" si="3671"/>
        <v>1</v>
      </c>
      <c r="EU703" s="126">
        <f t="shared" si="3672"/>
        <v>1</v>
      </c>
      <c r="EV703" s="126">
        <f t="shared" si="3673"/>
        <v>1</v>
      </c>
      <c r="EW703" s="126">
        <f t="shared" si="3674"/>
        <v>0</v>
      </c>
      <c r="EY703" s="126">
        <f t="shared" si="3675"/>
        <v>1</v>
      </c>
      <c r="EZ703" s="126">
        <f t="shared" si="3676"/>
        <v>1</v>
      </c>
      <c r="FA703" s="126">
        <f t="shared" si="3677"/>
        <v>1</v>
      </c>
      <c r="FC703" s="126">
        <f t="shared" si="3678"/>
        <v>0</v>
      </c>
      <c r="FD703" s="126" t="str">
        <f t="shared" si="3679"/>
        <v/>
      </c>
      <c r="FE703" s="126"/>
      <c r="FF703" s="126">
        <f t="shared" si="3680"/>
        <v>1</v>
      </c>
      <c r="FG703" s="126">
        <f t="shared" si="3681"/>
        <v>0</v>
      </c>
      <c r="FH703" s="126">
        <f t="shared" si="3682"/>
        <v>0</v>
      </c>
      <c r="FI703" s="126" t="str">
        <f t="shared" si="3683"/>
        <v/>
      </c>
      <c r="FJ703" s="126" t="str">
        <f t="shared" si="3684"/>
        <v/>
      </c>
      <c r="FK703" s="126" t="str">
        <f t="shared" si="3685"/>
        <v/>
      </c>
      <c r="FL703" s="126" t="str">
        <f t="shared" si="3686"/>
        <v/>
      </c>
      <c r="FN703" s="126" t="str">
        <f t="shared" si="3687"/>
        <v/>
      </c>
      <c r="FO703" s="126" t="str">
        <f t="shared" si="3688"/>
        <v/>
      </c>
      <c r="FP703" s="126" t="str">
        <f t="shared" si="3689"/>
        <v/>
      </c>
      <c r="FV703" s="126">
        <f t="shared" si="3690"/>
        <v>0</v>
      </c>
      <c r="FW703" s="126">
        <f t="shared" si="3691"/>
        <v>0</v>
      </c>
      <c r="FX703" s="126">
        <f t="shared" si="3692"/>
        <v>0</v>
      </c>
      <c r="GA703" s="126">
        <f t="shared" si="3693"/>
        <v>1</v>
      </c>
      <c r="GB703" s="126">
        <f t="shared" si="3694"/>
        <v>1</v>
      </c>
      <c r="GC703" s="126">
        <f t="shared" si="3695"/>
        <v>1</v>
      </c>
      <c r="GD703" s="126">
        <f t="shared" si="3696"/>
        <v>1</v>
      </c>
      <c r="GE703" s="126">
        <f t="shared" si="3697"/>
        <v>0</v>
      </c>
      <c r="GF703" s="126">
        <f t="shared" si="3698"/>
        <v>0</v>
      </c>
      <c r="GG703" s="126">
        <f t="shared" si="3699"/>
        <v>1</v>
      </c>
      <c r="GI703" s="126">
        <f t="shared" si="3700"/>
        <v>1</v>
      </c>
      <c r="GK703" s="126">
        <f t="shared" si="3701"/>
        <v>1</v>
      </c>
      <c r="GL703" s="126">
        <f t="shared" si="3702"/>
        <v>1</v>
      </c>
      <c r="GM703" s="126">
        <f t="shared" si="3703"/>
        <v>1</v>
      </c>
      <c r="GN703" s="126">
        <f t="shared" si="3704"/>
        <v>1</v>
      </c>
      <c r="GO703" s="126">
        <f t="shared" si="3705"/>
        <v>0</v>
      </c>
      <c r="GP703" s="126">
        <f t="shared" si="3706"/>
        <v>0</v>
      </c>
      <c r="GQ703" s="126">
        <f t="shared" si="3707"/>
        <v>1</v>
      </c>
      <c r="GS703" s="126" t="str">
        <f t="shared" si="3708"/>
        <v/>
      </c>
      <c r="GT703" s="126" t="str">
        <f t="shared" si="3709"/>
        <v/>
      </c>
      <c r="GU703" s="126">
        <f t="shared" si="3710"/>
        <v>0</v>
      </c>
      <c r="GV703" s="126">
        <f t="shared" si="3711"/>
        <v>0</v>
      </c>
      <c r="GW703" s="126">
        <f t="shared" si="3712"/>
        <v>0</v>
      </c>
      <c r="GX703" s="126">
        <f t="shared" si="3713"/>
        <v>0</v>
      </c>
      <c r="GY703" s="126">
        <f t="shared" si="3714"/>
        <v>0</v>
      </c>
      <c r="GZ703" s="126"/>
      <c r="HA703" s="126">
        <f t="shared" si="3715"/>
        <v>1</v>
      </c>
      <c r="HB703" s="126">
        <f t="shared" si="3716"/>
        <v>1</v>
      </c>
      <c r="HC703" s="126">
        <f t="shared" si="3717"/>
        <v>0</v>
      </c>
      <c r="HD703" s="126">
        <f t="shared" si="3718"/>
        <v>0</v>
      </c>
      <c r="HE703" s="126">
        <f t="shared" si="3719"/>
        <v>0</v>
      </c>
      <c r="HF703" s="126">
        <f t="shared" si="3720"/>
        <v>0</v>
      </c>
      <c r="HH703" s="126">
        <f t="shared" si="3721"/>
        <v>1</v>
      </c>
      <c r="HI703" s="126">
        <f t="shared" si="3722"/>
        <v>1</v>
      </c>
      <c r="HJ703" s="126">
        <f t="shared" si="3723"/>
        <v>1</v>
      </c>
      <c r="HK703" s="126">
        <f t="shared" si="3724"/>
        <v>1</v>
      </c>
      <c r="HL703" s="126">
        <f t="shared" si="3725"/>
        <v>0</v>
      </c>
      <c r="HM703" s="126">
        <f t="shared" si="3726"/>
        <v>0</v>
      </c>
      <c r="HO703" s="126">
        <f t="shared" si="3727"/>
        <v>1</v>
      </c>
      <c r="HP703" s="126" t="str">
        <f t="shared" si="3728"/>
        <v/>
      </c>
      <c r="HQ703" s="126">
        <f t="shared" si="3729"/>
        <v>1</v>
      </c>
      <c r="HR703" s="122" t="str">
        <f t="shared" si="3730"/>
        <v/>
      </c>
      <c r="HS703" s="126">
        <f t="shared" si="3731"/>
        <v>1</v>
      </c>
      <c r="HT703" s="122" t="str">
        <f t="shared" si="3732"/>
        <v/>
      </c>
      <c r="HU703" s="122" t="str">
        <f t="shared" si="3733"/>
        <v/>
      </c>
      <c r="HV703" s="126" t="str">
        <f t="shared" si="3734"/>
        <v/>
      </c>
      <c r="HW703" s="126" t="str">
        <f t="shared" si="3735"/>
        <v/>
      </c>
      <c r="HX703" s="126" t="str">
        <f t="shared" si="3736"/>
        <v/>
      </c>
      <c r="HZ703" s="126">
        <f t="shared" si="3737"/>
        <v>0</v>
      </c>
      <c r="IA703" s="126" t="str">
        <f t="shared" si="3738"/>
        <v/>
      </c>
      <c r="IB703" s="126">
        <f t="shared" si="3739"/>
        <v>0</v>
      </c>
      <c r="IC703" s="126" t="str">
        <f t="shared" si="3740"/>
        <v/>
      </c>
      <c r="ID703" s="126">
        <f t="shared" si="3741"/>
        <v>0</v>
      </c>
      <c r="IE703" s="126" t="str">
        <f t="shared" si="3742"/>
        <v/>
      </c>
      <c r="IF703" s="126" t="str">
        <f t="shared" si="3743"/>
        <v/>
      </c>
      <c r="IG703" s="126" t="str">
        <f t="shared" si="3744"/>
        <v/>
      </c>
      <c r="IH703" s="126" t="str">
        <f t="shared" si="3745"/>
        <v/>
      </c>
      <c r="II703" s="126" t="str">
        <f t="shared" si="3746"/>
        <v/>
      </c>
      <c r="IO703" s="128"/>
      <c r="IP703" s="128"/>
      <c r="IQ703" s="127"/>
      <c r="IR703" s="127"/>
      <c r="IX703" s="6"/>
      <c r="IY703" s="6"/>
      <c r="IZ703" s="7"/>
      <c r="JA703" s="7"/>
      <c r="JG703" s="12"/>
      <c r="JH703" s="12"/>
      <c r="JI703" s="13"/>
      <c r="JJ703" s="13"/>
      <c r="JN703" s="6"/>
      <c r="JO703" s="6"/>
      <c r="JQ703" s="11"/>
      <c r="JR703" s="11"/>
      <c r="JS703" s="12"/>
      <c r="JT703" s="13"/>
      <c r="JU703" s="12"/>
      <c r="JV703" s="12"/>
      <c r="JW703" s="97"/>
      <c r="JX703" s="13"/>
      <c r="JY703" s="13"/>
      <c r="JZ703" s="97"/>
      <c r="KA703" s="97"/>
      <c r="KB703" s="11"/>
      <c r="KC703" s="11"/>
      <c r="KD703" s="11"/>
      <c r="KE703" s="11"/>
    </row>
    <row r="704" spans="1:291" s="122" customFormat="1" x14ac:dyDescent="0.2">
      <c r="A704" s="146">
        <f t="shared" si="2545"/>
        <v>704</v>
      </c>
      <c r="C704" s="2">
        <v>43124</v>
      </c>
      <c r="D704" s="126"/>
      <c r="E704" s="126"/>
      <c r="F704" s="126"/>
      <c r="G704" s="128">
        <v>106.235</v>
      </c>
      <c r="H704" s="128">
        <v>115.04</v>
      </c>
      <c r="I704" s="128">
        <v>122.065</v>
      </c>
      <c r="J704" s="127">
        <v>148.15</v>
      </c>
      <c r="K704" s="126"/>
      <c r="P704" s="128">
        <f t="shared" si="3587"/>
        <v>3415.5</v>
      </c>
      <c r="Q704" s="5">
        <f t="shared" si="3588"/>
        <v>3684.0000000000005</v>
      </c>
      <c r="R704" s="6">
        <f t="shared" si="3589"/>
        <v>3910.5</v>
      </c>
      <c r="S704" s="7">
        <f t="shared" si="3590"/>
        <v>4751.0000000000009</v>
      </c>
      <c r="Y704" s="127">
        <f t="shared" si="3591"/>
        <v>1.25</v>
      </c>
      <c r="Z704" s="126">
        <f t="shared" si="3592"/>
        <v>3.25</v>
      </c>
      <c r="AA704" s="126">
        <f t="shared" si="3593"/>
        <v>7.0000000000004547</v>
      </c>
      <c r="AB704" s="126">
        <f t="shared" si="3594"/>
        <v>23.999999999998181</v>
      </c>
      <c r="AC704" s="126"/>
      <c r="AD704" s="126"/>
      <c r="AE704" s="126"/>
      <c r="AF704" s="126"/>
      <c r="AG704" s="126"/>
      <c r="AH704" s="127">
        <f t="shared" si="3574"/>
        <v>0.33333333333333348</v>
      </c>
      <c r="AI704" s="127">
        <f t="shared" si="3575"/>
        <v>0.55000000000000004</v>
      </c>
      <c r="AJ704" s="127">
        <f t="shared" si="3576"/>
        <v>0.95000000000027285</v>
      </c>
      <c r="AK704" s="127">
        <f t="shared" si="3577"/>
        <v>1.4166666666669698</v>
      </c>
      <c r="AL704" s="127">
        <f t="shared" si="3578"/>
        <v>0.25000000000022737</v>
      </c>
      <c r="AM704" s="127">
        <f t="shared" si="3579"/>
        <v>0.99999999999893863</v>
      </c>
      <c r="AN704" s="127">
        <f t="shared" si="3580"/>
        <v>2.5999999999988184</v>
      </c>
      <c r="AO704" s="127">
        <f t="shared" si="3581"/>
        <v>1</v>
      </c>
      <c r="AP704" s="127">
        <f t="shared" si="3582"/>
        <v>2.3333333333336368</v>
      </c>
      <c r="AQ704" s="127">
        <f t="shared" si="3583"/>
        <v>1.1250000000015161</v>
      </c>
      <c r="AR704" s="127">
        <f t="shared" si="3584"/>
        <v>0.3000000000001819</v>
      </c>
      <c r="AS704" s="127">
        <f t="shared" si="3585"/>
        <v>2.0833333333329289</v>
      </c>
      <c r="AT704" s="127">
        <f t="shared" si="3586"/>
        <v>0.69999999999975726</v>
      </c>
      <c r="AU704" s="126"/>
      <c r="BA704" s="11">
        <f t="shared" si="3595"/>
        <v>-1.25</v>
      </c>
      <c r="BB704" s="11">
        <f t="shared" si="3596"/>
        <v>-3.25</v>
      </c>
      <c r="BC704" s="12">
        <f t="shared" si="3597"/>
        <v>-7.0000000000004547</v>
      </c>
      <c r="BD704" s="13">
        <f t="shared" si="3598"/>
        <v>-23.999999999998181</v>
      </c>
      <c r="BJ704" s="11">
        <f t="shared" si="3599"/>
        <v>-0.33333333333333348</v>
      </c>
      <c r="BK704" s="11">
        <f t="shared" si="3600"/>
        <v>-0.55000000000000004</v>
      </c>
      <c r="BL704" s="11">
        <f t="shared" si="3601"/>
        <v>0.95000000000027285</v>
      </c>
      <c r="BM704" s="11">
        <f t="shared" si="3602"/>
        <v>1.4166666666669698</v>
      </c>
      <c r="BN704" s="11">
        <f t="shared" si="3603"/>
        <v>0.25000000000022737</v>
      </c>
      <c r="BO704" s="11">
        <f t="shared" si="3604"/>
        <v>0.99999999999893863</v>
      </c>
      <c r="BP704" s="11">
        <f t="shared" si="3605"/>
        <v>2.5999999999988184</v>
      </c>
      <c r="BQ704" s="126">
        <v>1</v>
      </c>
      <c r="BR704" s="11">
        <f t="shared" si="3606"/>
        <v>2.3333333333336368</v>
      </c>
      <c r="BS704" s="11">
        <f t="shared" si="3607"/>
        <v>-1.1250000000015161</v>
      </c>
      <c r="BT704" s="11">
        <f t="shared" si="3608"/>
        <v>0.3000000000001819</v>
      </c>
      <c r="BU704" s="11">
        <f t="shared" si="3609"/>
        <v>2.0833333333329289</v>
      </c>
      <c r="BV704" s="11">
        <f t="shared" si="3610"/>
        <v>0.69999999999975726</v>
      </c>
      <c r="BY704" s="126"/>
      <c r="BZ704" s="126"/>
      <c r="CA704" s="122">
        <f t="shared" si="3611"/>
        <v>2.0833333333329289</v>
      </c>
      <c r="CB704" s="126">
        <f t="shared" si="3612"/>
        <v>1</v>
      </c>
      <c r="CC704" s="126">
        <f t="shared" si="3613"/>
        <v>1</v>
      </c>
      <c r="CD704" s="126">
        <f t="shared" si="3614"/>
        <v>1</v>
      </c>
      <c r="CE704" s="126">
        <f t="shared" si="3419"/>
        <v>1</v>
      </c>
      <c r="CF704" s="126">
        <f t="shared" si="3615"/>
        <v>1</v>
      </c>
      <c r="CG704" s="126">
        <f t="shared" si="3616"/>
        <v>0</v>
      </c>
      <c r="CH704" s="126">
        <f t="shared" si="3617"/>
        <v>0</v>
      </c>
      <c r="CI704" s="126">
        <f t="shared" si="3618"/>
        <v>0</v>
      </c>
      <c r="CJ704" s="126" t="str">
        <f t="shared" si="3619"/>
        <v/>
      </c>
      <c r="CK704" s="126" t="str">
        <f t="shared" si="3620"/>
        <v/>
      </c>
      <c r="CL704" s="126">
        <f t="shared" si="3621"/>
        <v>0</v>
      </c>
      <c r="CM704" s="126" t="str">
        <f t="shared" si="3622"/>
        <v/>
      </c>
      <c r="CN704" s="126" t="str">
        <f t="shared" si="3623"/>
        <v/>
      </c>
      <c r="CO704" s="126">
        <f t="shared" si="3624"/>
        <v>0</v>
      </c>
      <c r="CP704" s="126">
        <f t="shared" si="3625"/>
        <v>0</v>
      </c>
      <c r="CQ704" s="126" t="str">
        <f t="shared" si="3626"/>
        <v/>
      </c>
      <c r="CS704" s="126">
        <f t="shared" si="3627"/>
        <v>0</v>
      </c>
      <c r="CT704" s="126">
        <f t="shared" si="3628"/>
        <v>0</v>
      </c>
      <c r="CU704" s="126">
        <f t="shared" si="3629"/>
        <v>0</v>
      </c>
      <c r="CV704" s="126">
        <f t="shared" si="3420"/>
        <v>0</v>
      </c>
      <c r="CW704" s="126">
        <f t="shared" si="3630"/>
        <v>1</v>
      </c>
      <c r="CX704" s="126" t="str">
        <f t="shared" si="3631"/>
        <v/>
      </c>
      <c r="CY704" s="126" t="str">
        <f t="shared" si="3632"/>
        <v/>
      </c>
      <c r="CZ704" s="126" t="str">
        <f t="shared" si="3633"/>
        <v/>
      </c>
      <c r="DA704" s="126" t="str">
        <f t="shared" si="3634"/>
        <v/>
      </c>
      <c r="DB704" s="126">
        <f t="shared" si="3635"/>
        <v>0</v>
      </c>
      <c r="DC704" s="126">
        <f t="shared" si="3636"/>
        <v>1</v>
      </c>
      <c r="DD704" s="126" t="str">
        <f t="shared" si="3637"/>
        <v/>
      </c>
      <c r="DE704" s="126" t="str">
        <f t="shared" si="3638"/>
        <v/>
      </c>
      <c r="DF704" s="126"/>
      <c r="DG704" s="126">
        <f t="shared" si="3421"/>
        <v>0</v>
      </c>
      <c r="DH704" s="126">
        <f t="shared" si="3639"/>
        <v>0</v>
      </c>
      <c r="DI704" s="126">
        <f t="shared" si="3640"/>
        <v>0</v>
      </c>
      <c r="DJ704" s="126">
        <f t="shared" si="3641"/>
        <v>0</v>
      </c>
      <c r="DK704" s="126">
        <f t="shared" si="3642"/>
        <v>0</v>
      </c>
      <c r="DL704" s="126"/>
      <c r="DM704" s="126">
        <f t="shared" si="3643"/>
        <v>0</v>
      </c>
      <c r="DN704" s="126" t="str">
        <f t="shared" si="3644"/>
        <v/>
      </c>
      <c r="DO704" s="126" t="str">
        <f t="shared" si="3645"/>
        <v/>
      </c>
      <c r="DP704" s="126" t="str">
        <f t="shared" si="3646"/>
        <v/>
      </c>
      <c r="DQ704" s="126" t="str">
        <f t="shared" si="3647"/>
        <v/>
      </c>
      <c r="DR704" s="126" t="str">
        <f t="shared" si="3648"/>
        <v/>
      </c>
      <c r="DS704" s="126" t="str">
        <f t="shared" si="3649"/>
        <v/>
      </c>
      <c r="DT704" s="126" t="str">
        <f t="shared" si="3650"/>
        <v/>
      </c>
      <c r="DU704" s="126" t="str">
        <f t="shared" si="3651"/>
        <v/>
      </c>
      <c r="DV704" s="126">
        <f t="shared" si="3652"/>
        <v>0</v>
      </c>
      <c r="DW704" s="126">
        <f t="shared" si="3653"/>
        <v>0</v>
      </c>
      <c r="DX704" s="126" t="str">
        <f t="shared" si="3654"/>
        <v/>
      </c>
      <c r="DY704" s="126" t="str">
        <f t="shared" si="3655"/>
        <v/>
      </c>
      <c r="EA704" s="126">
        <f t="shared" si="3656"/>
        <v>0</v>
      </c>
      <c r="EB704" s="126">
        <f t="shared" si="3657"/>
        <v>0</v>
      </c>
      <c r="EC704" s="126">
        <f t="shared" si="3658"/>
        <v>0</v>
      </c>
      <c r="ED704" s="126">
        <f t="shared" si="3659"/>
        <v>0</v>
      </c>
      <c r="EF704" s="126">
        <f t="shared" si="3660"/>
        <v>1</v>
      </c>
      <c r="EG704" s="126">
        <f t="shared" si="3661"/>
        <v>1</v>
      </c>
      <c r="EH704" s="126">
        <f t="shared" si="3662"/>
        <v>1</v>
      </c>
      <c r="EI704" s="126">
        <f t="shared" si="3663"/>
        <v>1</v>
      </c>
      <c r="EK704" s="126">
        <f t="shared" si="3664"/>
        <v>1</v>
      </c>
      <c r="EL704" s="126">
        <f t="shared" si="3665"/>
        <v>1</v>
      </c>
      <c r="EM704" s="126">
        <f t="shared" si="3666"/>
        <v>1</v>
      </c>
      <c r="EO704" s="126">
        <f t="shared" si="3667"/>
        <v>1</v>
      </c>
      <c r="EP704" s="126">
        <f t="shared" si="3668"/>
        <v>1</v>
      </c>
      <c r="EQ704" s="126">
        <f t="shared" si="3669"/>
        <v>1</v>
      </c>
      <c r="ES704" s="126">
        <f t="shared" si="3670"/>
        <v>1</v>
      </c>
      <c r="ET704" s="126">
        <f t="shared" si="3671"/>
        <v>1</v>
      </c>
      <c r="EU704" s="126">
        <f t="shared" si="3672"/>
        <v>1</v>
      </c>
      <c r="EV704" s="126">
        <f t="shared" si="3673"/>
        <v>1</v>
      </c>
      <c r="EW704" s="126">
        <f t="shared" si="3674"/>
        <v>0</v>
      </c>
      <c r="EY704" s="126">
        <f t="shared" si="3675"/>
        <v>1</v>
      </c>
      <c r="EZ704" s="126">
        <f t="shared" si="3676"/>
        <v>1</v>
      </c>
      <c r="FA704" s="126">
        <f t="shared" si="3677"/>
        <v>1</v>
      </c>
      <c r="FC704" s="126">
        <f t="shared" si="3678"/>
        <v>1</v>
      </c>
      <c r="FD704" s="126">
        <f t="shared" si="3679"/>
        <v>1</v>
      </c>
      <c r="FE704" s="126"/>
      <c r="FF704" s="126">
        <f t="shared" si="3680"/>
        <v>0</v>
      </c>
      <c r="FG704" s="126">
        <f t="shared" si="3681"/>
        <v>0</v>
      </c>
      <c r="FH704" s="126">
        <f t="shared" si="3682"/>
        <v>0</v>
      </c>
      <c r="FI704" s="126" t="str">
        <f t="shared" si="3683"/>
        <v/>
      </c>
      <c r="FJ704" s="126" t="str">
        <f t="shared" si="3684"/>
        <v/>
      </c>
      <c r="FK704" s="126" t="str">
        <f t="shared" si="3685"/>
        <v/>
      </c>
      <c r="FL704" s="126" t="str">
        <f t="shared" si="3686"/>
        <v/>
      </c>
      <c r="FN704" s="126" t="str">
        <f t="shared" si="3687"/>
        <v/>
      </c>
      <c r="FO704" s="126" t="str">
        <f t="shared" si="3688"/>
        <v/>
      </c>
      <c r="FP704" s="126" t="str">
        <f t="shared" si="3689"/>
        <v/>
      </c>
      <c r="FV704" s="126">
        <f t="shared" si="3690"/>
        <v>1</v>
      </c>
      <c r="FW704" s="126">
        <f t="shared" si="3691"/>
        <v>0</v>
      </c>
      <c r="FX704" s="126">
        <f t="shared" si="3692"/>
        <v>1</v>
      </c>
      <c r="GA704" s="126">
        <f t="shared" si="3693"/>
        <v>0</v>
      </c>
      <c r="GB704" s="126">
        <f t="shared" si="3694"/>
        <v>0</v>
      </c>
      <c r="GC704" s="126">
        <f t="shared" si="3695"/>
        <v>0</v>
      </c>
      <c r="GD704" s="126">
        <f t="shared" si="3696"/>
        <v>0</v>
      </c>
      <c r="GE704" s="126">
        <f t="shared" si="3697"/>
        <v>0</v>
      </c>
      <c r="GF704" s="126">
        <f t="shared" si="3698"/>
        <v>1</v>
      </c>
      <c r="GG704" s="126">
        <f t="shared" si="3699"/>
        <v>1</v>
      </c>
      <c r="GI704" s="126">
        <f t="shared" si="3700"/>
        <v>0</v>
      </c>
      <c r="GK704" s="126">
        <f t="shared" si="3701"/>
        <v>1</v>
      </c>
      <c r="GL704" s="126">
        <f t="shared" si="3702"/>
        <v>1</v>
      </c>
      <c r="GM704" s="126">
        <f t="shared" si="3703"/>
        <v>1</v>
      </c>
      <c r="GN704" s="126">
        <f t="shared" si="3704"/>
        <v>1</v>
      </c>
      <c r="GO704" s="126">
        <f t="shared" si="3705"/>
        <v>1</v>
      </c>
      <c r="GP704" s="126">
        <f t="shared" si="3706"/>
        <v>0</v>
      </c>
      <c r="GQ704" s="126">
        <f t="shared" si="3707"/>
        <v>0</v>
      </c>
      <c r="GS704" s="126" t="str">
        <f t="shared" si="3708"/>
        <v/>
      </c>
      <c r="GT704" s="126" t="str">
        <f t="shared" si="3709"/>
        <v/>
      </c>
      <c r="GU704" s="126">
        <f t="shared" si="3710"/>
        <v>1</v>
      </c>
      <c r="GV704" s="126">
        <f t="shared" si="3711"/>
        <v>0</v>
      </c>
      <c r="GW704" s="126">
        <f t="shared" si="3712"/>
        <v>0</v>
      </c>
      <c r="GX704" s="126">
        <f t="shared" si="3713"/>
        <v>0</v>
      </c>
      <c r="GY704" s="126">
        <f t="shared" si="3714"/>
        <v>0</v>
      </c>
      <c r="GZ704" s="126"/>
      <c r="HA704" s="126">
        <f t="shared" si="3715"/>
        <v>0</v>
      </c>
      <c r="HB704" s="126">
        <f t="shared" si="3716"/>
        <v>0</v>
      </c>
      <c r="HC704" s="126">
        <f t="shared" si="3717"/>
        <v>0</v>
      </c>
      <c r="HD704" s="126">
        <f t="shared" si="3718"/>
        <v>0</v>
      </c>
      <c r="HE704" s="126">
        <f t="shared" si="3719"/>
        <v>0</v>
      </c>
      <c r="HF704" s="126">
        <f t="shared" si="3720"/>
        <v>0</v>
      </c>
      <c r="HH704" s="126">
        <f t="shared" si="3721"/>
        <v>0</v>
      </c>
      <c r="HI704" s="126">
        <f t="shared" si="3722"/>
        <v>0</v>
      </c>
      <c r="HJ704" s="126">
        <f t="shared" si="3723"/>
        <v>0</v>
      </c>
      <c r="HK704" s="126">
        <f t="shared" si="3724"/>
        <v>0</v>
      </c>
      <c r="HL704" s="126">
        <f t="shared" si="3725"/>
        <v>0</v>
      </c>
      <c r="HM704" s="126">
        <f t="shared" si="3726"/>
        <v>0</v>
      </c>
      <c r="HO704" s="126" t="str">
        <f t="shared" si="3727"/>
        <v/>
      </c>
      <c r="HP704" s="126">
        <f t="shared" si="3728"/>
        <v>1</v>
      </c>
      <c r="HQ704" s="126" t="str">
        <f t="shared" si="3729"/>
        <v/>
      </c>
      <c r="HR704" s="122">
        <f t="shared" si="3730"/>
        <v>1</v>
      </c>
      <c r="HS704" s="126" t="str">
        <f t="shared" si="3731"/>
        <v/>
      </c>
      <c r="HT704" s="122">
        <f t="shared" si="3732"/>
        <v>1</v>
      </c>
      <c r="HU704" s="122" t="str">
        <f t="shared" si="3733"/>
        <v/>
      </c>
      <c r="HV704" s="126" t="str">
        <f t="shared" si="3734"/>
        <v/>
      </c>
      <c r="HW704" s="126" t="str">
        <f t="shared" si="3735"/>
        <v/>
      </c>
      <c r="HX704" s="126" t="str">
        <f t="shared" si="3736"/>
        <v/>
      </c>
      <c r="HZ704" s="126" t="str">
        <f t="shared" si="3737"/>
        <v/>
      </c>
      <c r="IA704" s="126">
        <f t="shared" si="3738"/>
        <v>1</v>
      </c>
      <c r="IB704" s="126" t="str">
        <f t="shared" si="3739"/>
        <v/>
      </c>
      <c r="IC704" s="126">
        <f t="shared" si="3740"/>
        <v>1</v>
      </c>
      <c r="ID704" s="126" t="str">
        <f t="shared" si="3741"/>
        <v/>
      </c>
      <c r="IE704" s="126">
        <f t="shared" si="3742"/>
        <v>1</v>
      </c>
      <c r="IF704" s="126" t="str">
        <f t="shared" si="3743"/>
        <v/>
      </c>
      <c r="IG704" s="126" t="str">
        <f t="shared" si="3744"/>
        <v/>
      </c>
      <c r="IH704" s="126" t="str">
        <f t="shared" si="3745"/>
        <v/>
      </c>
      <c r="II704" s="126" t="str">
        <f t="shared" si="3746"/>
        <v/>
      </c>
      <c r="IO704" s="128"/>
      <c r="IP704" s="128"/>
      <c r="IQ704" s="127"/>
      <c r="IR704" s="127"/>
      <c r="IX704" s="6"/>
      <c r="IY704" s="6"/>
      <c r="IZ704" s="7"/>
      <c r="JA704" s="7"/>
      <c r="JG704" s="12"/>
      <c r="JH704" s="12"/>
      <c r="JI704" s="13"/>
      <c r="JJ704" s="13"/>
      <c r="JN704" s="6"/>
      <c r="JO704" s="6"/>
      <c r="JQ704" s="11"/>
      <c r="JR704" s="11"/>
      <c r="JS704" s="12"/>
      <c r="JT704" s="13"/>
      <c r="JU704" s="12"/>
      <c r="JV704" s="12"/>
      <c r="JW704" s="97"/>
      <c r="JX704" s="13"/>
      <c r="JY704" s="13"/>
      <c r="JZ704" s="97"/>
      <c r="KA704" s="97"/>
      <c r="KB704" s="11"/>
      <c r="KC704" s="11"/>
      <c r="KD704" s="11"/>
      <c r="KE704" s="11"/>
    </row>
    <row r="705" spans="1:291" s="122" customFormat="1" x14ac:dyDescent="0.2">
      <c r="A705" s="146">
        <f t="shared" si="2545"/>
        <v>705</v>
      </c>
      <c r="C705" s="2">
        <v>43125</v>
      </c>
      <c r="D705" s="126"/>
      <c r="E705" s="126"/>
      <c r="F705" s="126"/>
      <c r="G705" s="128">
        <v>106.232</v>
      </c>
      <c r="H705" s="128">
        <v>115.06699999999999</v>
      </c>
      <c r="I705" s="128">
        <v>122.14</v>
      </c>
      <c r="J705" s="127">
        <v>149.13</v>
      </c>
      <c r="K705" s="126"/>
      <c r="P705" s="128">
        <f t="shared" si="3587"/>
        <v>3415.25</v>
      </c>
      <c r="Q705" s="5">
        <f t="shared" si="3588"/>
        <v>3686.7499999999991</v>
      </c>
      <c r="R705" s="6">
        <f t="shared" si="3589"/>
        <v>3918</v>
      </c>
      <c r="S705" s="7">
        <f t="shared" si="3590"/>
        <v>4781</v>
      </c>
      <c r="Y705" s="127">
        <f t="shared" si="3591"/>
        <v>0.25</v>
      </c>
      <c r="Z705" s="126">
        <f t="shared" si="3592"/>
        <v>2.7499999999986358</v>
      </c>
      <c r="AA705" s="126">
        <f t="shared" si="3593"/>
        <v>7.5</v>
      </c>
      <c r="AB705" s="126">
        <f t="shared" si="3594"/>
        <v>29.999999999999091</v>
      </c>
      <c r="AC705" s="126"/>
      <c r="AD705" s="126"/>
      <c r="AE705" s="126"/>
      <c r="AF705" s="126"/>
      <c r="AG705" s="126"/>
      <c r="AH705" s="127">
        <f t="shared" si="3574"/>
        <v>2.3333333333324235</v>
      </c>
      <c r="AI705" s="127">
        <f t="shared" si="3575"/>
        <v>2.1499999999991815</v>
      </c>
      <c r="AJ705" s="127">
        <f t="shared" si="3576"/>
        <v>1.7500000000013642</v>
      </c>
      <c r="AK705" s="127">
        <f t="shared" si="3577"/>
        <v>2.2500000000013642</v>
      </c>
      <c r="AL705" s="127">
        <f t="shared" si="3578"/>
        <v>1.0000000000013642</v>
      </c>
      <c r="AM705" s="127">
        <f t="shared" si="3579"/>
        <v>2.4999999999996962</v>
      </c>
      <c r="AN705" s="127">
        <f t="shared" si="3580"/>
        <v>4.4999999999996358</v>
      </c>
      <c r="AO705" s="127">
        <f t="shared" si="3581"/>
        <v>1</v>
      </c>
      <c r="AP705" s="127">
        <f t="shared" si="3582"/>
        <v>1.333333333330605</v>
      </c>
      <c r="AQ705" s="127">
        <f t="shared" si="3583"/>
        <v>0.87500000000235012</v>
      </c>
      <c r="AR705" s="127">
        <f t="shared" si="3584"/>
        <v>3.5</v>
      </c>
      <c r="AS705" s="127">
        <f t="shared" si="3585"/>
        <v>3.9166666666678287</v>
      </c>
      <c r="AT705" s="127">
        <f t="shared" si="3586"/>
        <v>4.4999999999998792</v>
      </c>
      <c r="AU705" s="126"/>
      <c r="BA705" s="11">
        <f t="shared" si="3595"/>
        <v>-0.25</v>
      </c>
      <c r="BB705" s="11">
        <f t="shared" si="3596"/>
        <v>2.7499999999986358</v>
      </c>
      <c r="BC705" s="12">
        <f t="shared" si="3597"/>
        <v>7.5</v>
      </c>
      <c r="BD705" s="13">
        <f t="shared" si="3598"/>
        <v>29.999999999999091</v>
      </c>
      <c r="BJ705" s="11">
        <f t="shared" si="3599"/>
        <v>-2.3333333333324235</v>
      </c>
      <c r="BK705" s="11">
        <f t="shared" si="3600"/>
        <v>-2.1499999999991815</v>
      </c>
      <c r="BL705" s="11">
        <f t="shared" si="3601"/>
        <v>-1.7500000000013642</v>
      </c>
      <c r="BM705" s="11">
        <f t="shared" si="3602"/>
        <v>-2.2500000000013642</v>
      </c>
      <c r="BN705" s="11">
        <f t="shared" si="3603"/>
        <v>-1.0000000000013642</v>
      </c>
      <c r="BO705" s="11">
        <f t="shared" si="3604"/>
        <v>-2.4999999999996962</v>
      </c>
      <c r="BP705" s="11">
        <f t="shared" si="3605"/>
        <v>-4.4999999999996358</v>
      </c>
      <c r="BQ705" s="126">
        <v>1</v>
      </c>
      <c r="BR705" s="11">
        <f t="shared" si="3606"/>
        <v>1.333333333330605</v>
      </c>
      <c r="BS705" s="11">
        <f t="shared" si="3607"/>
        <v>0.87500000000235012</v>
      </c>
      <c r="BT705" s="11">
        <f t="shared" si="3608"/>
        <v>-3.5</v>
      </c>
      <c r="BU705" s="11">
        <f t="shared" si="3609"/>
        <v>-3.9166666666678287</v>
      </c>
      <c r="BV705" s="11">
        <f t="shared" si="3610"/>
        <v>-4.4999999999998792</v>
      </c>
      <c r="BY705" s="126"/>
      <c r="BZ705" s="126"/>
      <c r="CA705" s="122">
        <f t="shared" si="3611"/>
        <v>-3.9166666666678287</v>
      </c>
      <c r="CB705" s="126">
        <f t="shared" si="3612"/>
        <v>1</v>
      </c>
      <c r="CC705" s="126">
        <f t="shared" si="3613"/>
        <v>0</v>
      </c>
      <c r="CD705" s="126">
        <f t="shared" si="3614"/>
        <v>0</v>
      </c>
      <c r="CE705" s="126">
        <f t="shared" si="3419"/>
        <v>0</v>
      </c>
      <c r="CF705" s="126">
        <f t="shared" si="3615"/>
        <v>0</v>
      </c>
      <c r="CG705" s="126" t="str">
        <f t="shared" si="3616"/>
        <v/>
      </c>
      <c r="CH705" s="126">
        <f t="shared" si="3617"/>
        <v>1</v>
      </c>
      <c r="CI705" s="126">
        <f t="shared" si="3618"/>
        <v>1</v>
      </c>
      <c r="CJ705" s="126" t="str">
        <f t="shared" si="3619"/>
        <v/>
      </c>
      <c r="CK705" s="126" t="str">
        <f t="shared" si="3620"/>
        <v/>
      </c>
      <c r="CL705" s="126">
        <f t="shared" si="3621"/>
        <v>1</v>
      </c>
      <c r="CM705" s="126">
        <f t="shared" si="3622"/>
        <v>1</v>
      </c>
      <c r="CN705" s="126">
        <f t="shared" si="3623"/>
        <v>1</v>
      </c>
      <c r="CO705" s="126" t="str">
        <f t="shared" si="3624"/>
        <v/>
      </c>
      <c r="CP705" s="126">
        <f t="shared" si="3625"/>
        <v>1</v>
      </c>
      <c r="CQ705" s="126" t="str">
        <f t="shared" si="3626"/>
        <v/>
      </c>
      <c r="CS705" s="126">
        <f t="shared" si="3627"/>
        <v>1</v>
      </c>
      <c r="CT705" s="126">
        <f t="shared" si="3628"/>
        <v>0</v>
      </c>
      <c r="CU705" s="126">
        <f t="shared" si="3629"/>
        <v>0</v>
      </c>
      <c r="CV705" s="126">
        <f t="shared" si="3420"/>
        <v>0</v>
      </c>
      <c r="CW705" s="126">
        <f t="shared" si="3630"/>
        <v>1</v>
      </c>
      <c r="CX705" s="126" t="str">
        <f t="shared" si="3631"/>
        <v/>
      </c>
      <c r="CY705" s="126" t="str">
        <f t="shared" si="3632"/>
        <v/>
      </c>
      <c r="CZ705" s="126" t="str">
        <f t="shared" si="3633"/>
        <v/>
      </c>
      <c r="DA705" s="126" t="str">
        <f t="shared" si="3634"/>
        <v/>
      </c>
      <c r="DB705" s="126">
        <f t="shared" si="3635"/>
        <v>0</v>
      </c>
      <c r="DC705" s="126">
        <f t="shared" si="3636"/>
        <v>1</v>
      </c>
      <c r="DD705" s="126" t="str">
        <f t="shared" si="3637"/>
        <v/>
      </c>
      <c r="DE705" s="126" t="str">
        <f t="shared" si="3638"/>
        <v/>
      </c>
      <c r="DF705" s="126"/>
      <c r="DG705" s="126">
        <f t="shared" si="3421"/>
        <v>1</v>
      </c>
      <c r="DH705" s="126">
        <f t="shared" si="3639"/>
        <v>0</v>
      </c>
      <c r="DI705" s="126">
        <f t="shared" si="3640"/>
        <v>0</v>
      </c>
      <c r="DJ705" s="126">
        <f t="shared" si="3641"/>
        <v>0</v>
      </c>
      <c r="DK705" s="126">
        <f t="shared" si="3642"/>
        <v>0</v>
      </c>
      <c r="DL705" s="126"/>
      <c r="DM705" s="126">
        <f t="shared" si="3643"/>
        <v>1</v>
      </c>
      <c r="DN705" s="126" t="str">
        <f t="shared" si="3644"/>
        <v/>
      </c>
      <c r="DO705" s="126" t="str">
        <f t="shared" si="3645"/>
        <v/>
      </c>
      <c r="DP705" s="126" t="str">
        <f t="shared" si="3646"/>
        <v/>
      </c>
      <c r="DQ705" s="126" t="str">
        <f t="shared" si="3647"/>
        <v/>
      </c>
      <c r="DR705" s="126" t="str">
        <f t="shared" si="3648"/>
        <v/>
      </c>
      <c r="DS705" s="126" t="str">
        <f t="shared" si="3649"/>
        <v/>
      </c>
      <c r="DT705" s="126" t="str">
        <f t="shared" si="3650"/>
        <v/>
      </c>
      <c r="DU705" s="126" t="str">
        <f t="shared" si="3651"/>
        <v/>
      </c>
      <c r="DV705" s="126">
        <f t="shared" si="3652"/>
        <v>0</v>
      </c>
      <c r="DW705" s="126">
        <f t="shared" si="3653"/>
        <v>0</v>
      </c>
      <c r="DX705" s="126" t="str">
        <f t="shared" si="3654"/>
        <v/>
      </c>
      <c r="DY705" s="126" t="str">
        <f t="shared" si="3655"/>
        <v/>
      </c>
      <c r="EA705" s="126">
        <f t="shared" si="3656"/>
        <v>1</v>
      </c>
      <c r="EB705" s="126">
        <f t="shared" si="3657"/>
        <v>0</v>
      </c>
      <c r="EC705" s="126">
        <f t="shared" si="3658"/>
        <v>0</v>
      </c>
      <c r="ED705" s="126">
        <f t="shared" si="3659"/>
        <v>0</v>
      </c>
      <c r="EF705" s="126">
        <f t="shared" si="3660"/>
        <v>0</v>
      </c>
      <c r="EG705" s="126">
        <f t="shared" si="3661"/>
        <v>1</v>
      </c>
      <c r="EH705" s="126">
        <f t="shared" si="3662"/>
        <v>1</v>
      </c>
      <c r="EI705" s="126">
        <f t="shared" si="3663"/>
        <v>1</v>
      </c>
      <c r="EK705" s="126">
        <f t="shared" si="3664"/>
        <v>0</v>
      </c>
      <c r="EL705" s="126">
        <f t="shared" si="3665"/>
        <v>0</v>
      </c>
      <c r="EM705" s="126">
        <f t="shared" si="3666"/>
        <v>0</v>
      </c>
      <c r="EO705" s="126">
        <f t="shared" si="3667"/>
        <v>0</v>
      </c>
      <c r="EP705" s="126">
        <f t="shared" si="3668"/>
        <v>1</v>
      </c>
      <c r="EQ705" s="126">
        <f t="shared" si="3669"/>
        <v>1</v>
      </c>
      <c r="ES705" s="126">
        <f t="shared" si="3670"/>
        <v>0</v>
      </c>
      <c r="ET705" s="126">
        <f t="shared" si="3671"/>
        <v>1</v>
      </c>
      <c r="EU705" s="126">
        <f t="shared" si="3672"/>
        <v>1</v>
      </c>
      <c r="EV705" s="126">
        <f t="shared" si="3673"/>
        <v>1</v>
      </c>
      <c r="EW705" s="126">
        <f t="shared" si="3674"/>
        <v>0</v>
      </c>
      <c r="EY705" s="126">
        <f t="shared" si="3675"/>
        <v>0</v>
      </c>
      <c r="EZ705" s="126">
        <f t="shared" si="3676"/>
        <v>1</v>
      </c>
      <c r="FA705" s="126">
        <f t="shared" si="3677"/>
        <v>1</v>
      </c>
      <c r="FC705" s="126">
        <f t="shared" si="3678"/>
        <v>1</v>
      </c>
      <c r="FD705" s="126">
        <f t="shared" si="3679"/>
        <v>1</v>
      </c>
      <c r="FE705" s="126"/>
      <c r="FF705" s="126">
        <f t="shared" si="3680"/>
        <v>1</v>
      </c>
      <c r="FG705" s="126">
        <f t="shared" si="3681"/>
        <v>1</v>
      </c>
      <c r="FH705" s="126">
        <f t="shared" si="3682"/>
        <v>1</v>
      </c>
      <c r="FI705" s="126">
        <f t="shared" si="3683"/>
        <v>0</v>
      </c>
      <c r="FJ705" s="126">
        <f t="shared" si="3684"/>
        <v>0</v>
      </c>
      <c r="FK705" s="126">
        <f t="shared" si="3685"/>
        <v>0</v>
      </c>
      <c r="FL705" s="126">
        <f t="shared" si="3686"/>
        <v>1</v>
      </c>
      <c r="FN705" s="126" t="str">
        <f t="shared" si="3687"/>
        <v/>
      </c>
      <c r="FO705" s="126" t="str">
        <f t="shared" si="3688"/>
        <v/>
      </c>
      <c r="FP705" s="126" t="str">
        <f t="shared" si="3689"/>
        <v/>
      </c>
      <c r="FV705" s="126">
        <f t="shared" si="3690"/>
        <v>1</v>
      </c>
      <c r="FW705" s="126">
        <f t="shared" si="3691"/>
        <v>0</v>
      </c>
      <c r="FX705" s="126">
        <f t="shared" si="3692"/>
        <v>0</v>
      </c>
      <c r="GA705" s="126">
        <f t="shared" si="3693"/>
        <v>0</v>
      </c>
      <c r="GB705" s="126">
        <f t="shared" si="3694"/>
        <v>1</v>
      </c>
      <c r="GC705" s="126">
        <f t="shared" si="3695"/>
        <v>1</v>
      </c>
      <c r="GD705" s="126">
        <f t="shared" si="3696"/>
        <v>1</v>
      </c>
      <c r="GE705" s="126">
        <f t="shared" si="3697"/>
        <v>0</v>
      </c>
      <c r="GF705" s="126">
        <f t="shared" si="3698"/>
        <v>0</v>
      </c>
      <c r="GG705" s="126">
        <f t="shared" si="3699"/>
        <v>0</v>
      </c>
      <c r="GI705" s="126">
        <f t="shared" si="3700"/>
        <v>1</v>
      </c>
      <c r="GK705" s="126">
        <f t="shared" si="3701"/>
        <v>0</v>
      </c>
      <c r="GL705" s="126">
        <f t="shared" si="3702"/>
        <v>1</v>
      </c>
      <c r="GM705" s="126">
        <f t="shared" si="3703"/>
        <v>1</v>
      </c>
      <c r="GN705" s="126">
        <f t="shared" si="3704"/>
        <v>1</v>
      </c>
      <c r="GO705" s="126">
        <f t="shared" si="3705"/>
        <v>0</v>
      </c>
      <c r="GP705" s="126">
        <f t="shared" si="3706"/>
        <v>0</v>
      </c>
      <c r="GQ705" s="126">
        <f t="shared" si="3707"/>
        <v>0</v>
      </c>
      <c r="GS705" s="126" t="str">
        <f t="shared" si="3708"/>
        <v/>
      </c>
      <c r="GT705" s="126" t="str">
        <f t="shared" si="3709"/>
        <v/>
      </c>
      <c r="GU705" s="126">
        <f t="shared" si="3710"/>
        <v>1</v>
      </c>
      <c r="GV705" s="126">
        <f t="shared" si="3711"/>
        <v>1</v>
      </c>
      <c r="GW705" s="126">
        <f t="shared" si="3712"/>
        <v>1</v>
      </c>
      <c r="GX705" s="126">
        <f t="shared" si="3713"/>
        <v>0</v>
      </c>
      <c r="GY705" s="126">
        <f t="shared" si="3714"/>
        <v>0</v>
      </c>
      <c r="GZ705" s="126"/>
      <c r="HA705" s="126">
        <f t="shared" si="3715"/>
        <v>1</v>
      </c>
      <c r="HB705" s="126">
        <f t="shared" si="3716"/>
        <v>0</v>
      </c>
      <c r="HC705" s="126">
        <f t="shared" si="3717"/>
        <v>0</v>
      </c>
      <c r="HD705" s="126">
        <f t="shared" si="3718"/>
        <v>0</v>
      </c>
      <c r="HE705" s="126">
        <f t="shared" si="3719"/>
        <v>0</v>
      </c>
      <c r="HF705" s="126">
        <f t="shared" si="3720"/>
        <v>0</v>
      </c>
      <c r="HH705" s="126">
        <f t="shared" si="3721"/>
        <v>0</v>
      </c>
      <c r="HI705" s="126">
        <f t="shared" si="3722"/>
        <v>0</v>
      </c>
      <c r="HJ705" s="126">
        <f t="shared" si="3723"/>
        <v>0</v>
      </c>
      <c r="HK705" s="126">
        <f t="shared" si="3724"/>
        <v>0</v>
      </c>
      <c r="HL705" s="126">
        <f t="shared" si="3725"/>
        <v>0</v>
      </c>
      <c r="HM705" s="126">
        <f t="shared" si="3726"/>
        <v>0</v>
      </c>
      <c r="HO705" s="126">
        <f t="shared" si="3727"/>
        <v>1</v>
      </c>
      <c r="HP705" s="126" t="str">
        <f t="shared" si="3728"/>
        <v/>
      </c>
      <c r="HQ705" s="126">
        <f t="shared" si="3729"/>
        <v>1</v>
      </c>
      <c r="HR705" s="122" t="str">
        <f t="shared" si="3730"/>
        <v/>
      </c>
      <c r="HS705" s="126">
        <f t="shared" si="3731"/>
        <v>1</v>
      </c>
      <c r="HT705" s="122" t="str">
        <f t="shared" si="3732"/>
        <v/>
      </c>
      <c r="HU705" s="122" t="str">
        <f t="shared" si="3733"/>
        <v/>
      </c>
      <c r="HV705" s="126" t="str">
        <f t="shared" si="3734"/>
        <v/>
      </c>
      <c r="HW705" s="126" t="str">
        <f t="shared" si="3735"/>
        <v/>
      </c>
      <c r="HX705" s="126" t="str">
        <f t="shared" si="3736"/>
        <v/>
      </c>
      <c r="HZ705" s="126">
        <f t="shared" si="3737"/>
        <v>1</v>
      </c>
      <c r="IA705" s="126" t="str">
        <f t="shared" si="3738"/>
        <v/>
      </c>
      <c r="IB705" s="126">
        <f t="shared" si="3739"/>
        <v>1</v>
      </c>
      <c r="IC705" s="126" t="str">
        <f t="shared" si="3740"/>
        <v/>
      </c>
      <c r="ID705" s="126">
        <f t="shared" si="3741"/>
        <v>1</v>
      </c>
      <c r="IE705" s="126" t="str">
        <f t="shared" si="3742"/>
        <v/>
      </c>
      <c r="IF705" s="126" t="str">
        <f t="shared" si="3743"/>
        <v/>
      </c>
      <c r="IG705" s="126" t="str">
        <f t="shared" si="3744"/>
        <v/>
      </c>
      <c r="IH705" s="126" t="str">
        <f t="shared" si="3745"/>
        <v/>
      </c>
      <c r="II705" s="126" t="str">
        <f t="shared" si="3746"/>
        <v/>
      </c>
      <c r="IO705" s="128"/>
      <c r="IP705" s="128"/>
      <c r="IQ705" s="127"/>
      <c r="IR705" s="127"/>
      <c r="IX705" s="6"/>
      <c r="IY705" s="6"/>
      <c r="IZ705" s="7"/>
      <c r="JA705" s="7"/>
      <c r="JG705" s="12"/>
      <c r="JH705" s="12"/>
      <c r="JI705" s="13"/>
      <c r="JJ705" s="13"/>
      <c r="JN705" s="6"/>
      <c r="JO705" s="6"/>
      <c r="JQ705" s="11"/>
      <c r="JR705" s="11"/>
      <c r="JS705" s="12"/>
      <c r="JT705" s="13"/>
      <c r="JU705" s="12"/>
      <c r="JV705" s="12"/>
      <c r="JW705" s="97"/>
      <c r="JX705" s="13"/>
      <c r="JY705" s="13"/>
      <c r="JZ705" s="97"/>
      <c r="KA705" s="97"/>
      <c r="KB705" s="11"/>
      <c r="KC705" s="11"/>
      <c r="KD705" s="11"/>
      <c r="KE705" s="11"/>
    </row>
    <row r="706" spans="1:291" s="122" customFormat="1" x14ac:dyDescent="0.2">
      <c r="A706" s="146">
        <f t="shared" si="2545"/>
        <v>706</v>
      </c>
      <c r="C706" s="2">
        <v>43126</v>
      </c>
      <c r="D706" s="126"/>
      <c r="E706" s="126"/>
      <c r="F706" s="126"/>
      <c r="G706" s="128">
        <v>106.212</v>
      </c>
      <c r="H706" s="128">
        <v>114.31</v>
      </c>
      <c r="I706" s="128">
        <v>122.02</v>
      </c>
      <c r="J706" s="127">
        <v>148.24</v>
      </c>
      <c r="K706" s="126"/>
      <c r="P706" s="128">
        <f t="shared" si="3587"/>
        <v>3413.2500000000005</v>
      </c>
      <c r="Q706" s="5">
        <f t="shared" si="3588"/>
        <v>3679</v>
      </c>
      <c r="R706" s="6">
        <f t="shared" si="3589"/>
        <v>3905.9999999999995</v>
      </c>
      <c r="S706" s="7">
        <f t="shared" si="3590"/>
        <v>4760.0000000000009</v>
      </c>
      <c r="Y706" s="127">
        <f t="shared" si="3591"/>
        <v>1.9999999999995453</v>
      </c>
      <c r="Z706" s="126">
        <f t="shared" si="3592"/>
        <v>7.7499999999990905</v>
      </c>
      <c r="AA706" s="126">
        <f t="shared" si="3593"/>
        <v>12.000000000000455</v>
      </c>
      <c r="AB706" s="126">
        <f t="shared" si="3594"/>
        <v>20.999999999999091</v>
      </c>
      <c r="AC706" s="126"/>
      <c r="AD706" s="126"/>
      <c r="AE706" s="126"/>
      <c r="AF706" s="126"/>
      <c r="AG706" s="126"/>
      <c r="AH706" s="127">
        <f t="shared" si="3574"/>
        <v>1.1666666666669698</v>
      </c>
      <c r="AI706" s="127">
        <f t="shared" si="3575"/>
        <v>0.65000000000036362</v>
      </c>
      <c r="AJ706" s="127">
        <f t="shared" si="3576"/>
        <v>0.54999999999881766</v>
      </c>
      <c r="AK706" s="127">
        <f t="shared" si="3577"/>
        <v>0.25000000000121325</v>
      </c>
      <c r="AL706" s="127">
        <f t="shared" si="3578"/>
        <v>1.7499999999988631</v>
      </c>
      <c r="AM706" s="127">
        <f t="shared" si="3579"/>
        <v>5.0000000000007576</v>
      </c>
      <c r="AN706" s="127">
        <f t="shared" si="3580"/>
        <v>3.6000000000008185</v>
      </c>
      <c r="AO706" s="127">
        <f t="shared" si="3581"/>
        <v>1</v>
      </c>
      <c r="AP706" s="127">
        <f t="shared" si="3582"/>
        <v>0.83333333333272619</v>
      </c>
      <c r="AQ706" s="127">
        <f t="shared" si="3583"/>
        <v>5.3750000000025775</v>
      </c>
      <c r="AR706" s="127">
        <f t="shared" si="3584"/>
        <v>0.80000000000109139</v>
      </c>
      <c r="AS706" s="127">
        <f t="shared" si="3585"/>
        <v>3.083333333332626</v>
      </c>
      <c r="AT706" s="127">
        <f t="shared" si="3586"/>
        <v>1.1999999999992119</v>
      </c>
      <c r="AU706" s="126"/>
      <c r="BA706" s="11">
        <f t="shared" si="3595"/>
        <v>-1.9999999999995453</v>
      </c>
      <c r="BB706" s="11">
        <f t="shared" si="3596"/>
        <v>-7.7499999999990905</v>
      </c>
      <c r="BC706" s="12">
        <f t="shared" si="3597"/>
        <v>-12.000000000000455</v>
      </c>
      <c r="BD706" s="13">
        <f t="shared" si="3598"/>
        <v>-20.999999999999091</v>
      </c>
      <c r="BJ706" s="11">
        <f t="shared" si="3599"/>
        <v>1.1666666666669698</v>
      </c>
      <c r="BK706" s="11">
        <f t="shared" si="3600"/>
        <v>0.65000000000036362</v>
      </c>
      <c r="BL706" s="11">
        <f t="shared" si="3601"/>
        <v>-0.54999999999881766</v>
      </c>
      <c r="BM706" s="11">
        <f t="shared" si="3602"/>
        <v>0.25000000000121325</v>
      </c>
      <c r="BN706" s="11">
        <f t="shared" si="3603"/>
        <v>-1.7499999999988631</v>
      </c>
      <c r="BO706" s="11">
        <f t="shared" si="3604"/>
        <v>-5.0000000000007576</v>
      </c>
      <c r="BP706" s="11">
        <f t="shared" si="3605"/>
        <v>-3.6000000000008185</v>
      </c>
      <c r="BQ706" s="126">
        <v>1</v>
      </c>
      <c r="BR706" s="11">
        <f t="shared" si="3606"/>
        <v>-0.83333333333272619</v>
      </c>
      <c r="BS706" s="11">
        <f t="shared" si="3607"/>
        <v>-5.3750000000025775</v>
      </c>
      <c r="BT706" s="11">
        <f t="shared" si="3608"/>
        <v>0.80000000000109139</v>
      </c>
      <c r="BU706" s="11">
        <f t="shared" si="3609"/>
        <v>-3.083333333332626</v>
      </c>
      <c r="BV706" s="11">
        <f t="shared" si="3610"/>
        <v>-1.1999999999992119</v>
      </c>
      <c r="BY706" s="126"/>
      <c r="BZ706" s="126"/>
      <c r="CA706" s="122">
        <f t="shared" si="3611"/>
        <v>-3.083333333332626</v>
      </c>
      <c r="CB706" s="126">
        <f t="shared" si="3612"/>
        <v>0</v>
      </c>
      <c r="CC706" s="126">
        <f t="shared" si="3613"/>
        <v>0</v>
      </c>
      <c r="CD706" s="126">
        <f t="shared" si="3614"/>
        <v>0</v>
      </c>
      <c r="CE706" s="126">
        <f t="shared" si="3419"/>
        <v>0</v>
      </c>
      <c r="CF706" s="126">
        <f t="shared" si="3615"/>
        <v>0</v>
      </c>
      <c r="CG706" s="126" t="str">
        <f t="shared" si="3616"/>
        <v/>
      </c>
      <c r="CH706" s="126" t="str">
        <f t="shared" si="3617"/>
        <v/>
      </c>
      <c r="CI706" s="126">
        <f t="shared" si="3618"/>
        <v>1</v>
      </c>
      <c r="CJ706" s="126">
        <f t="shared" si="3619"/>
        <v>1</v>
      </c>
      <c r="CK706" s="126" t="str">
        <f t="shared" si="3620"/>
        <v/>
      </c>
      <c r="CL706" s="126">
        <f t="shared" si="3621"/>
        <v>1</v>
      </c>
      <c r="CM706" s="126">
        <f t="shared" si="3622"/>
        <v>1</v>
      </c>
      <c r="CN706" s="126">
        <f t="shared" si="3623"/>
        <v>1</v>
      </c>
      <c r="CO706" s="126" t="str">
        <f t="shared" si="3624"/>
        <v/>
      </c>
      <c r="CP706" s="126" t="str">
        <f t="shared" si="3625"/>
        <v/>
      </c>
      <c r="CQ706" s="126">
        <f t="shared" si="3626"/>
        <v>1</v>
      </c>
      <c r="CS706" s="126">
        <f t="shared" si="3627"/>
        <v>0</v>
      </c>
      <c r="CT706" s="126">
        <f t="shared" si="3628"/>
        <v>0</v>
      </c>
      <c r="CU706" s="126">
        <f t="shared" si="3629"/>
        <v>0</v>
      </c>
      <c r="CV706" s="126">
        <f t="shared" si="3420"/>
        <v>0</v>
      </c>
      <c r="CW706" s="126">
        <f t="shared" si="3630"/>
        <v>1</v>
      </c>
      <c r="CX706" s="126" t="str">
        <f t="shared" si="3631"/>
        <v/>
      </c>
      <c r="CY706" s="126" t="str">
        <f t="shared" si="3632"/>
        <v/>
      </c>
      <c r="CZ706" s="126" t="str">
        <f t="shared" si="3633"/>
        <v/>
      </c>
      <c r="DA706" s="126" t="str">
        <f t="shared" si="3634"/>
        <v/>
      </c>
      <c r="DB706" s="126">
        <f t="shared" si="3635"/>
        <v>1</v>
      </c>
      <c r="DC706" s="126" t="str">
        <f t="shared" si="3636"/>
        <v/>
      </c>
      <c r="DD706" s="126">
        <f t="shared" si="3637"/>
        <v>1</v>
      </c>
      <c r="DE706" s="126" t="str">
        <f t="shared" si="3638"/>
        <v/>
      </c>
      <c r="DF706" s="126"/>
      <c r="DG706" s="126">
        <f t="shared" si="3421"/>
        <v>1</v>
      </c>
      <c r="DH706" s="126">
        <f t="shared" si="3639"/>
        <v>1</v>
      </c>
      <c r="DI706" s="126">
        <f t="shared" si="3640"/>
        <v>1</v>
      </c>
      <c r="DJ706" s="126">
        <f t="shared" si="3641"/>
        <v>1</v>
      </c>
      <c r="DK706" s="126" t="str">
        <f t="shared" si="3642"/>
        <v/>
      </c>
      <c r="DL706" s="126"/>
      <c r="DM706" s="126" t="str">
        <f t="shared" si="3643"/>
        <v/>
      </c>
      <c r="DN706" s="126">
        <f t="shared" si="3644"/>
        <v>0</v>
      </c>
      <c r="DO706" s="126">
        <f t="shared" si="3645"/>
        <v>1</v>
      </c>
      <c r="DP706" s="126">
        <f t="shared" si="3646"/>
        <v>0</v>
      </c>
      <c r="DQ706" s="126">
        <f t="shared" si="3647"/>
        <v>1</v>
      </c>
      <c r="DR706" s="126">
        <f t="shared" si="3648"/>
        <v>0</v>
      </c>
      <c r="DS706" s="126">
        <f t="shared" si="3649"/>
        <v>1</v>
      </c>
      <c r="DT706" s="126">
        <f t="shared" si="3650"/>
        <v>0</v>
      </c>
      <c r="DU706" s="126">
        <f t="shared" si="3651"/>
        <v>1</v>
      </c>
      <c r="DV706" s="126">
        <f t="shared" si="3652"/>
        <v>1</v>
      </c>
      <c r="DW706" s="126">
        <f t="shared" si="3653"/>
        <v>0</v>
      </c>
      <c r="DX706" s="126" t="str">
        <f t="shared" si="3654"/>
        <v/>
      </c>
      <c r="DY706" s="126" t="str">
        <f t="shared" si="3655"/>
        <v/>
      </c>
      <c r="EA706" s="126">
        <f t="shared" si="3656"/>
        <v>1</v>
      </c>
      <c r="EB706" s="126">
        <f t="shared" si="3657"/>
        <v>1</v>
      </c>
      <c r="EC706" s="126">
        <f t="shared" si="3658"/>
        <v>1</v>
      </c>
      <c r="ED706" s="126">
        <f t="shared" si="3659"/>
        <v>1</v>
      </c>
      <c r="EF706" s="126">
        <f t="shared" si="3660"/>
        <v>1</v>
      </c>
      <c r="EG706" s="126">
        <f t="shared" si="3661"/>
        <v>1</v>
      </c>
      <c r="EH706" s="126">
        <f t="shared" si="3662"/>
        <v>1</v>
      </c>
      <c r="EI706" s="126">
        <f t="shared" si="3663"/>
        <v>1</v>
      </c>
      <c r="EK706" s="126">
        <f t="shared" si="3664"/>
        <v>1</v>
      </c>
      <c r="EL706" s="126">
        <f t="shared" si="3665"/>
        <v>1</v>
      </c>
      <c r="EM706" s="126">
        <f t="shared" si="3666"/>
        <v>1</v>
      </c>
      <c r="EO706" s="126">
        <f t="shared" si="3667"/>
        <v>1</v>
      </c>
      <c r="EP706" s="126">
        <f t="shared" si="3668"/>
        <v>1</v>
      </c>
      <c r="EQ706" s="126">
        <f t="shared" si="3669"/>
        <v>1</v>
      </c>
      <c r="ES706" s="126">
        <f t="shared" si="3670"/>
        <v>1</v>
      </c>
      <c r="ET706" s="126">
        <f t="shared" si="3671"/>
        <v>1</v>
      </c>
      <c r="EU706" s="126">
        <f t="shared" si="3672"/>
        <v>1</v>
      </c>
      <c r="EV706" s="126">
        <f t="shared" si="3673"/>
        <v>1</v>
      </c>
      <c r="EW706" s="126">
        <f t="shared" si="3674"/>
        <v>0</v>
      </c>
      <c r="EY706" s="126">
        <f t="shared" si="3675"/>
        <v>1</v>
      </c>
      <c r="EZ706" s="126">
        <f t="shared" si="3676"/>
        <v>1</v>
      </c>
      <c r="FA706" s="126">
        <f t="shared" si="3677"/>
        <v>1</v>
      </c>
      <c r="FC706" s="126">
        <f t="shared" si="3678"/>
        <v>0</v>
      </c>
      <c r="FD706" s="126" t="str">
        <f t="shared" si="3679"/>
        <v/>
      </c>
      <c r="FE706" s="126"/>
      <c r="FF706" s="126">
        <f t="shared" si="3680"/>
        <v>1</v>
      </c>
      <c r="FG706" s="126">
        <f t="shared" si="3681"/>
        <v>0</v>
      </c>
      <c r="FH706" s="126">
        <f t="shared" si="3682"/>
        <v>0</v>
      </c>
      <c r="FI706" s="126" t="str">
        <f t="shared" si="3683"/>
        <v/>
      </c>
      <c r="FJ706" s="126" t="str">
        <f t="shared" si="3684"/>
        <v/>
      </c>
      <c r="FK706" s="126" t="str">
        <f t="shared" si="3685"/>
        <v/>
      </c>
      <c r="FL706" s="126" t="str">
        <f t="shared" si="3686"/>
        <v/>
      </c>
      <c r="FN706" s="126" t="str">
        <f t="shared" si="3687"/>
        <v/>
      </c>
      <c r="FO706" s="126" t="str">
        <f t="shared" si="3688"/>
        <v/>
      </c>
      <c r="FP706" s="126" t="str">
        <f t="shared" si="3689"/>
        <v/>
      </c>
      <c r="FV706" s="126">
        <f t="shared" si="3690"/>
        <v>0</v>
      </c>
      <c r="FW706" s="126">
        <f t="shared" si="3691"/>
        <v>1</v>
      </c>
      <c r="FX706" s="126">
        <f t="shared" si="3692"/>
        <v>1</v>
      </c>
      <c r="GA706" s="126">
        <f t="shared" si="3693"/>
        <v>1</v>
      </c>
      <c r="GB706" s="126">
        <f t="shared" si="3694"/>
        <v>1</v>
      </c>
      <c r="GC706" s="126">
        <f t="shared" si="3695"/>
        <v>1</v>
      </c>
      <c r="GD706" s="126">
        <f t="shared" si="3696"/>
        <v>1</v>
      </c>
      <c r="GE706" s="126">
        <f t="shared" si="3697"/>
        <v>0</v>
      </c>
      <c r="GF706" s="126">
        <f t="shared" si="3698"/>
        <v>0</v>
      </c>
      <c r="GG706" s="126">
        <f t="shared" si="3699"/>
        <v>1</v>
      </c>
      <c r="GI706" s="126">
        <f t="shared" si="3700"/>
        <v>1</v>
      </c>
      <c r="GK706" s="126">
        <f t="shared" si="3701"/>
        <v>1</v>
      </c>
      <c r="GL706" s="126">
        <f t="shared" si="3702"/>
        <v>1</v>
      </c>
      <c r="GM706" s="126">
        <f t="shared" si="3703"/>
        <v>1</v>
      </c>
      <c r="GN706" s="126">
        <f t="shared" si="3704"/>
        <v>1</v>
      </c>
      <c r="GO706" s="126">
        <f t="shared" si="3705"/>
        <v>0</v>
      </c>
      <c r="GP706" s="126">
        <f t="shared" si="3706"/>
        <v>0</v>
      </c>
      <c r="GQ706" s="126">
        <f t="shared" si="3707"/>
        <v>1</v>
      </c>
      <c r="GS706" s="126" t="str">
        <f t="shared" si="3708"/>
        <v/>
      </c>
      <c r="GT706" s="126" t="str">
        <f t="shared" si="3709"/>
        <v/>
      </c>
      <c r="GU706" s="126">
        <f t="shared" si="3710"/>
        <v>0</v>
      </c>
      <c r="GV706" s="126">
        <f t="shared" si="3711"/>
        <v>0</v>
      </c>
      <c r="GW706" s="126">
        <f t="shared" si="3712"/>
        <v>0</v>
      </c>
      <c r="GX706" s="126">
        <f t="shared" si="3713"/>
        <v>0</v>
      </c>
      <c r="GY706" s="126">
        <f t="shared" si="3714"/>
        <v>0</v>
      </c>
      <c r="GZ706" s="126"/>
      <c r="HA706" s="126">
        <f t="shared" si="3715"/>
        <v>1</v>
      </c>
      <c r="HB706" s="126">
        <f t="shared" si="3716"/>
        <v>1</v>
      </c>
      <c r="HC706" s="126">
        <f t="shared" si="3717"/>
        <v>1</v>
      </c>
      <c r="HD706" s="126">
        <f t="shared" si="3718"/>
        <v>0</v>
      </c>
      <c r="HE706" s="126">
        <f t="shared" si="3719"/>
        <v>0</v>
      </c>
      <c r="HF706" s="126">
        <f t="shared" si="3720"/>
        <v>0</v>
      </c>
      <c r="HH706" s="126">
        <f t="shared" si="3721"/>
        <v>1</v>
      </c>
      <c r="HI706" s="126">
        <f t="shared" si="3722"/>
        <v>1</v>
      </c>
      <c r="HJ706" s="126">
        <f t="shared" si="3723"/>
        <v>1</v>
      </c>
      <c r="HK706" s="126">
        <f t="shared" si="3724"/>
        <v>0</v>
      </c>
      <c r="HL706" s="126">
        <f t="shared" si="3725"/>
        <v>0</v>
      </c>
      <c r="HM706" s="126">
        <f t="shared" si="3726"/>
        <v>0</v>
      </c>
      <c r="HO706" s="126" t="str">
        <f t="shared" si="3727"/>
        <v/>
      </c>
      <c r="HP706" s="126">
        <f t="shared" si="3728"/>
        <v>1</v>
      </c>
      <c r="HQ706" s="126" t="str">
        <f t="shared" si="3729"/>
        <v/>
      </c>
      <c r="HR706" s="122">
        <f t="shared" si="3730"/>
        <v>1</v>
      </c>
      <c r="HS706" s="126" t="str">
        <f t="shared" si="3731"/>
        <v/>
      </c>
      <c r="HT706" s="122">
        <f t="shared" si="3732"/>
        <v>1</v>
      </c>
      <c r="HU706" s="122" t="str">
        <f t="shared" si="3733"/>
        <v/>
      </c>
      <c r="HV706" s="126" t="str">
        <f t="shared" si="3734"/>
        <v/>
      </c>
      <c r="HW706" s="126" t="str">
        <f t="shared" si="3735"/>
        <v/>
      </c>
      <c r="HX706" s="126" t="str">
        <f t="shared" si="3736"/>
        <v/>
      </c>
      <c r="HZ706" s="126" t="str">
        <f t="shared" si="3737"/>
        <v/>
      </c>
      <c r="IA706" s="126">
        <f t="shared" si="3738"/>
        <v>0</v>
      </c>
      <c r="IB706" s="126" t="str">
        <f t="shared" si="3739"/>
        <v/>
      </c>
      <c r="IC706" s="126">
        <f t="shared" si="3740"/>
        <v>0</v>
      </c>
      <c r="ID706" s="126" t="str">
        <f t="shared" si="3741"/>
        <v/>
      </c>
      <c r="IE706" s="126">
        <f t="shared" si="3742"/>
        <v>0</v>
      </c>
      <c r="IF706" s="126" t="str">
        <f t="shared" si="3743"/>
        <v/>
      </c>
      <c r="IG706" s="126" t="str">
        <f t="shared" si="3744"/>
        <v/>
      </c>
      <c r="IH706" s="126" t="str">
        <f t="shared" si="3745"/>
        <v/>
      </c>
      <c r="II706" s="126" t="str">
        <f t="shared" si="3746"/>
        <v/>
      </c>
      <c r="IO706" s="128"/>
      <c r="IP706" s="128"/>
      <c r="IQ706" s="127"/>
      <c r="IR706" s="127"/>
      <c r="IX706" s="6"/>
      <c r="IY706" s="6"/>
      <c r="IZ706" s="7"/>
      <c r="JA706" s="7"/>
      <c r="JG706" s="12"/>
      <c r="JH706" s="12"/>
      <c r="JI706" s="13"/>
      <c r="JJ706" s="13"/>
      <c r="JN706" s="6"/>
      <c r="JO706" s="6"/>
      <c r="JQ706" s="11"/>
      <c r="JR706" s="11"/>
      <c r="JS706" s="12"/>
      <c r="JT706" s="13"/>
      <c r="JU706" s="12"/>
      <c r="JV706" s="12"/>
      <c r="JW706" s="97"/>
      <c r="JX706" s="13"/>
      <c r="JY706" s="13"/>
      <c r="JZ706" s="97"/>
      <c r="KA706" s="97"/>
      <c r="KB706" s="11"/>
      <c r="KC706" s="11"/>
      <c r="KD706" s="11"/>
      <c r="KE706" s="11"/>
    </row>
    <row r="707" spans="1:291" s="122" customFormat="1" x14ac:dyDescent="0.2">
      <c r="A707" s="146">
        <f t="shared" si="2545"/>
        <v>707</v>
      </c>
      <c r="C707" s="2">
        <v>43129</v>
      </c>
      <c r="D707" s="126"/>
      <c r="E707" s="126"/>
      <c r="F707" s="126"/>
      <c r="G707" s="128">
        <v>106.212</v>
      </c>
      <c r="H707" s="128">
        <v>114.28</v>
      </c>
      <c r="I707" s="128">
        <v>121.26</v>
      </c>
      <c r="J707" s="127">
        <v>148.04</v>
      </c>
      <c r="K707" s="126"/>
      <c r="P707" s="128">
        <f t="shared" si="3587"/>
        <v>3413.2500000000005</v>
      </c>
      <c r="Q707" s="5">
        <f t="shared" si="3588"/>
        <v>3676</v>
      </c>
      <c r="R707" s="6">
        <f t="shared" si="3589"/>
        <v>3898.0000000000005</v>
      </c>
      <c r="S707" s="7">
        <f t="shared" si="3590"/>
        <v>4739.9999999999991</v>
      </c>
      <c r="Y707" s="127">
        <f t="shared" si="3591"/>
        <v>0</v>
      </c>
      <c r="Z707" s="126">
        <f t="shared" si="3592"/>
        <v>3</v>
      </c>
      <c r="AA707" s="126">
        <f t="shared" si="3593"/>
        <v>7.9999999999990905</v>
      </c>
      <c r="AB707" s="126">
        <f t="shared" si="3594"/>
        <v>20.000000000001819</v>
      </c>
      <c r="AC707" s="126"/>
      <c r="AD707" s="126"/>
      <c r="AE707" s="126"/>
      <c r="AF707" s="126"/>
      <c r="AG707" s="126"/>
      <c r="AH707" s="127">
        <f t="shared" si="3574"/>
        <v>2</v>
      </c>
      <c r="AI707" s="127">
        <f t="shared" si="3575"/>
        <v>1.7999999999999998</v>
      </c>
      <c r="AJ707" s="127">
        <f t="shared" si="3576"/>
        <v>1.7999999999994545</v>
      </c>
      <c r="AK707" s="127">
        <f t="shared" si="3577"/>
        <v>2.3333333333327273</v>
      </c>
      <c r="AL707" s="127">
        <f t="shared" si="3578"/>
        <v>0.99999999999954525</v>
      </c>
      <c r="AM707" s="127">
        <f t="shared" si="3579"/>
        <v>1.3333333333318178</v>
      </c>
      <c r="AN707" s="127">
        <f t="shared" si="3580"/>
        <v>1.6378010059270309E-12</v>
      </c>
      <c r="AO707" s="127">
        <f t="shared" si="3581"/>
        <v>1</v>
      </c>
      <c r="AP707" s="127">
        <f t="shared" si="3582"/>
        <v>0.6666666666672727</v>
      </c>
      <c r="AQ707" s="127">
        <f t="shared" si="3583"/>
        <v>4.8333333333309092</v>
      </c>
      <c r="AR707" s="127">
        <f t="shared" si="3584"/>
        <v>3.199999999999636</v>
      </c>
      <c r="AS707" s="127">
        <f t="shared" si="3585"/>
        <v>1.4444444444448488</v>
      </c>
      <c r="AT707" s="127">
        <f t="shared" si="3586"/>
        <v>2.666666666666909</v>
      </c>
      <c r="AU707" s="126"/>
      <c r="BA707" s="11">
        <f t="shared" si="3595"/>
        <v>0</v>
      </c>
      <c r="BB707" s="11">
        <f t="shared" si="3596"/>
        <v>-3</v>
      </c>
      <c r="BC707" s="12">
        <f t="shared" si="3597"/>
        <v>-7.9999999999990905</v>
      </c>
      <c r="BD707" s="13">
        <f t="shared" si="3598"/>
        <v>-20.000000000001819</v>
      </c>
      <c r="BJ707" s="11">
        <f t="shared" si="3599"/>
        <v>2</v>
      </c>
      <c r="BK707" s="11">
        <f t="shared" si="3600"/>
        <v>1.7999999999999998</v>
      </c>
      <c r="BL707" s="11">
        <f t="shared" si="3601"/>
        <v>1.7999999999994545</v>
      </c>
      <c r="BM707" s="11">
        <f t="shared" si="3602"/>
        <v>2.3333333333327273</v>
      </c>
      <c r="BN707" s="11">
        <f t="shared" si="3603"/>
        <v>0.99999999999954525</v>
      </c>
      <c r="BO707" s="11">
        <f t="shared" si="3604"/>
        <v>-1.3333333333318178</v>
      </c>
      <c r="BP707" s="11">
        <f t="shared" si="3605"/>
        <v>1.6378010059270309E-12</v>
      </c>
      <c r="BQ707" s="126">
        <v>1</v>
      </c>
      <c r="BR707" s="11">
        <f t="shared" si="3606"/>
        <v>-0.6666666666672727</v>
      </c>
      <c r="BS707" s="11">
        <f t="shared" si="3607"/>
        <v>-4.8333333333309092</v>
      </c>
      <c r="BT707" s="11">
        <f t="shared" si="3608"/>
        <v>3.199999999999636</v>
      </c>
      <c r="BU707" s="11">
        <f t="shared" si="3609"/>
        <v>1.4444444444448488</v>
      </c>
      <c r="BV707" s="11">
        <f t="shared" si="3610"/>
        <v>2.666666666666909</v>
      </c>
      <c r="BY707" s="126"/>
      <c r="BZ707" s="126"/>
      <c r="CA707" s="122">
        <f t="shared" si="3611"/>
        <v>1.4444444444448488</v>
      </c>
      <c r="CB707" s="126">
        <f t="shared" si="3612"/>
        <v>1</v>
      </c>
      <c r="CC707" s="126">
        <f t="shared" si="3613"/>
        <v>0</v>
      </c>
      <c r="CD707" s="126">
        <f t="shared" si="3614"/>
        <v>0</v>
      </c>
      <c r="CE707" s="126">
        <f t="shared" si="3419"/>
        <v>0</v>
      </c>
      <c r="CF707" s="126">
        <f t="shared" si="3615"/>
        <v>0</v>
      </c>
      <c r="CG707" s="126" t="str">
        <f t="shared" si="3616"/>
        <v/>
      </c>
      <c r="CH707" s="126" t="str">
        <f t="shared" si="3617"/>
        <v/>
      </c>
      <c r="CI707" s="126">
        <f t="shared" si="3618"/>
        <v>1</v>
      </c>
      <c r="CJ707" s="126">
        <f t="shared" si="3619"/>
        <v>1</v>
      </c>
      <c r="CK707" s="126" t="str">
        <f t="shared" si="3620"/>
        <v/>
      </c>
      <c r="CL707" s="126">
        <f t="shared" si="3621"/>
        <v>1</v>
      </c>
      <c r="CM707" s="126">
        <f t="shared" si="3622"/>
        <v>1</v>
      </c>
      <c r="CN707" s="126">
        <f t="shared" si="3623"/>
        <v>1</v>
      </c>
      <c r="CO707" s="126" t="str">
        <f t="shared" si="3624"/>
        <v/>
      </c>
      <c r="CP707" s="126">
        <f t="shared" si="3625"/>
        <v>1</v>
      </c>
      <c r="CQ707" s="126" t="str">
        <f t="shared" si="3626"/>
        <v/>
      </c>
      <c r="CS707" s="126">
        <f t="shared" si="3627"/>
        <v>1</v>
      </c>
      <c r="CT707" s="126">
        <f t="shared" si="3628"/>
        <v>0</v>
      </c>
      <c r="CU707" s="126">
        <f t="shared" si="3629"/>
        <v>0</v>
      </c>
      <c r="CV707" s="126">
        <f t="shared" si="3420"/>
        <v>0</v>
      </c>
      <c r="CW707" s="126">
        <f t="shared" si="3630"/>
        <v>1</v>
      </c>
      <c r="CX707" s="126" t="str">
        <f t="shared" si="3631"/>
        <v/>
      </c>
      <c r="CY707" s="126" t="str">
        <f t="shared" si="3632"/>
        <v/>
      </c>
      <c r="CZ707" s="126" t="str">
        <f t="shared" si="3633"/>
        <v/>
      </c>
      <c r="DA707" s="126" t="str">
        <f t="shared" si="3634"/>
        <v/>
      </c>
      <c r="DB707" s="126">
        <f t="shared" si="3635"/>
        <v>1</v>
      </c>
      <c r="DC707" s="126" t="str">
        <f t="shared" si="3636"/>
        <v/>
      </c>
      <c r="DD707" s="126">
        <f t="shared" si="3637"/>
        <v>1</v>
      </c>
      <c r="DE707" s="126" t="str">
        <f t="shared" si="3638"/>
        <v/>
      </c>
      <c r="DF707" s="126"/>
      <c r="DG707" s="126">
        <f t="shared" si="3421"/>
        <v>1</v>
      </c>
      <c r="DH707" s="126">
        <f t="shared" si="3639"/>
        <v>1</v>
      </c>
      <c r="DI707" s="126">
        <f t="shared" si="3640"/>
        <v>1</v>
      </c>
      <c r="DJ707" s="126">
        <f t="shared" si="3641"/>
        <v>1</v>
      </c>
      <c r="DK707" s="126" t="str">
        <f t="shared" si="3642"/>
        <v/>
      </c>
      <c r="DL707" s="126"/>
      <c r="DM707" s="126" t="str">
        <f t="shared" si="3643"/>
        <v/>
      </c>
      <c r="DN707" s="126">
        <f t="shared" si="3644"/>
        <v>0</v>
      </c>
      <c r="DO707" s="126">
        <f t="shared" si="3645"/>
        <v>1</v>
      </c>
      <c r="DP707" s="126">
        <f t="shared" si="3646"/>
        <v>0</v>
      </c>
      <c r="DQ707" s="126">
        <f t="shared" si="3647"/>
        <v>1</v>
      </c>
      <c r="DR707" s="126">
        <f t="shared" si="3648"/>
        <v>1</v>
      </c>
      <c r="DS707" s="126">
        <f t="shared" si="3649"/>
        <v>1</v>
      </c>
      <c r="DT707" s="126">
        <f t="shared" si="3650"/>
        <v>1</v>
      </c>
      <c r="DU707" s="126">
        <f t="shared" si="3651"/>
        <v>1</v>
      </c>
      <c r="DV707" s="126">
        <f t="shared" si="3652"/>
        <v>1</v>
      </c>
      <c r="DW707" s="126">
        <f t="shared" si="3653"/>
        <v>0</v>
      </c>
      <c r="DX707" s="126" t="str">
        <f t="shared" si="3654"/>
        <v/>
      </c>
      <c r="DY707" s="126" t="str">
        <f t="shared" si="3655"/>
        <v/>
      </c>
      <c r="EA707" s="126">
        <f t="shared" si="3656"/>
        <v>1</v>
      </c>
      <c r="EB707" s="126">
        <f t="shared" si="3657"/>
        <v>0</v>
      </c>
      <c r="EC707" s="126">
        <f t="shared" si="3658"/>
        <v>0</v>
      </c>
      <c r="ED707" s="126">
        <f t="shared" si="3659"/>
        <v>0</v>
      </c>
      <c r="EF707" s="126">
        <f t="shared" si="3660"/>
        <v>1</v>
      </c>
      <c r="EG707" s="126">
        <f t="shared" si="3661"/>
        <v>1</v>
      </c>
      <c r="EH707" s="126">
        <f t="shared" si="3662"/>
        <v>1</v>
      </c>
      <c r="EI707" s="126">
        <f t="shared" si="3663"/>
        <v>1</v>
      </c>
      <c r="EK707" s="126">
        <f t="shared" si="3664"/>
        <v>1</v>
      </c>
      <c r="EL707" s="126">
        <f t="shared" si="3665"/>
        <v>1</v>
      </c>
      <c r="EM707" s="126">
        <f t="shared" si="3666"/>
        <v>1</v>
      </c>
      <c r="EO707" s="126">
        <f t="shared" si="3667"/>
        <v>1</v>
      </c>
      <c r="EP707" s="126">
        <f t="shared" si="3668"/>
        <v>1</v>
      </c>
      <c r="EQ707" s="126">
        <f t="shared" si="3669"/>
        <v>1</v>
      </c>
      <c r="ES707" s="126">
        <f t="shared" si="3670"/>
        <v>1</v>
      </c>
      <c r="ET707" s="126">
        <f t="shared" si="3671"/>
        <v>1</v>
      </c>
      <c r="EU707" s="126">
        <f t="shared" si="3672"/>
        <v>1</v>
      </c>
      <c r="EV707" s="126">
        <f t="shared" si="3673"/>
        <v>1</v>
      </c>
      <c r="EW707" s="126">
        <f t="shared" si="3674"/>
        <v>0</v>
      </c>
      <c r="EY707" s="126">
        <f t="shared" si="3675"/>
        <v>1</v>
      </c>
      <c r="EZ707" s="126">
        <f t="shared" si="3676"/>
        <v>1</v>
      </c>
      <c r="FA707" s="126">
        <f t="shared" si="3677"/>
        <v>1</v>
      </c>
      <c r="FC707" s="126">
        <f t="shared" si="3678"/>
        <v>0</v>
      </c>
      <c r="FD707" s="126" t="str">
        <f t="shared" si="3679"/>
        <v/>
      </c>
      <c r="FE707" s="126"/>
      <c r="FF707" s="126">
        <f t="shared" si="3680"/>
        <v>1</v>
      </c>
      <c r="FG707" s="126">
        <f t="shared" si="3681"/>
        <v>0</v>
      </c>
      <c r="FH707" s="126">
        <f t="shared" si="3682"/>
        <v>0</v>
      </c>
      <c r="FI707" s="126" t="str">
        <f t="shared" si="3683"/>
        <v/>
      </c>
      <c r="FJ707" s="126" t="str">
        <f t="shared" si="3684"/>
        <v/>
      </c>
      <c r="FK707" s="126" t="str">
        <f t="shared" si="3685"/>
        <v/>
      </c>
      <c r="FL707" s="126" t="str">
        <f t="shared" si="3686"/>
        <v/>
      </c>
      <c r="FN707" s="126" t="str">
        <f t="shared" si="3687"/>
        <v/>
      </c>
      <c r="FO707" s="126" t="str">
        <f t="shared" si="3688"/>
        <v/>
      </c>
      <c r="FP707" s="126" t="str">
        <f t="shared" si="3689"/>
        <v/>
      </c>
      <c r="FV707" s="126">
        <f t="shared" si="3690"/>
        <v>1</v>
      </c>
      <c r="FW707" s="126">
        <f t="shared" si="3691"/>
        <v>0</v>
      </c>
      <c r="FX707" s="126">
        <f t="shared" si="3692"/>
        <v>1</v>
      </c>
      <c r="GA707" s="126">
        <f t="shared" si="3693"/>
        <v>1</v>
      </c>
      <c r="GB707" s="126">
        <f t="shared" si="3694"/>
        <v>1</v>
      </c>
      <c r="GC707" s="126">
        <f t="shared" si="3695"/>
        <v>1</v>
      </c>
      <c r="GD707" s="126">
        <f t="shared" si="3696"/>
        <v>1</v>
      </c>
      <c r="GE707" s="126">
        <f t="shared" si="3697"/>
        <v>0</v>
      </c>
      <c r="GF707" s="126">
        <f t="shared" si="3698"/>
        <v>0</v>
      </c>
      <c r="GG707" s="126">
        <f t="shared" si="3699"/>
        <v>1</v>
      </c>
      <c r="GI707" s="126">
        <f t="shared" si="3700"/>
        <v>1</v>
      </c>
      <c r="GK707" s="126">
        <f t="shared" si="3701"/>
        <v>1</v>
      </c>
      <c r="GL707" s="126">
        <f t="shared" si="3702"/>
        <v>1</v>
      </c>
      <c r="GM707" s="126">
        <f t="shared" si="3703"/>
        <v>1</v>
      </c>
      <c r="GN707" s="126">
        <f t="shared" si="3704"/>
        <v>1</v>
      </c>
      <c r="GO707" s="126">
        <f t="shared" si="3705"/>
        <v>0</v>
      </c>
      <c r="GP707" s="126">
        <f t="shared" si="3706"/>
        <v>0</v>
      </c>
      <c r="GQ707" s="126">
        <f t="shared" si="3707"/>
        <v>1</v>
      </c>
      <c r="GS707" s="126" t="str">
        <f t="shared" si="3708"/>
        <v/>
      </c>
      <c r="GT707" s="126" t="str">
        <f t="shared" si="3709"/>
        <v/>
      </c>
      <c r="GU707" s="126">
        <f t="shared" si="3710"/>
        <v>1</v>
      </c>
      <c r="GV707" s="126">
        <f t="shared" si="3711"/>
        <v>1</v>
      </c>
      <c r="GW707" s="126">
        <f t="shared" si="3712"/>
        <v>1</v>
      </c>
      <c r="GX707" s="126">
        <f t="shared" si="3713"/>
        <v>0</v>
      </c>
      <c r="GY707" s="126">
        <f t="shared" si="3714"/>
        <v>0</v>
      </c>
      <c r="GZ707" s="126"/>
      <c r="HA707" s="126">
        <f t="shared" si="3715"/>
        <v>0</v>
      </c>
      <c r="HB707" s="126">
        <f t="shared" si="3716"/>
        <v>0</v>
      </c>
      <c r="HC707" s="126">
        <f t="shared" si="3717"/>
        <v>0</v>
      </c>
      <c r="HD707" s="126">
        <f t="shared" si="3718"/>
        <v>0</v>
      </c>
      <c r="HE707" s="126">
        <f t="shared" si="3719"/>
        <v>0</v>
      </c>
      <c r="HF707" s="126">
        <f t="shared" si="3720"/>
        <v>0</v>
      </c>
      <c r="HH707" s="126">
        <f t="shared" si="3721"/>
        <v>1</v>
      </c>
      <c r="HI707" s="126">
        <f t="shared" si="3722"/>
        <v>1</v>
      </c>
      <c r="HJ707" s="126">
        <f t="shared" si="3723"/>
        <v>1</v>
      </c>
      <c r="HK707" s="126">
        <f t="shared" si="3724"/>
        <v>0</v>
      </c>
      <c r="HL707" s="126">
        <f t="shared" si="3725"/>
        <v>0</v>
      </c>
      <c r="HM707" s="126">
        <f t="shared" si="3726"/>
        <v>0</v>
      </c>
      <c r="HO707" s="126" t="str">
        <f t="shared" si="3727"/>
        <v/>
      </c>
      <c r="HP707" s="126">
        <f t="shared" si="3728"/>
        <v>1</v>
      </c>
      <c r="HQ707" s="126" t="str">
        <f t="shared" si="3729"/>
        <v/>
      </c>
      <c r="HR707" s="122">
        <f t="shared" si="3730"/>
        <v>1</v>
      </c>
      <c r="HS707" s="126" t="str">
        <f t="shared" si="3731"/>
        <v/>
      </c>
      <c r="HT707" s="122">
        <f t="shared" si="3732"/>
        <v>1</v>
      </c>
      <c r="HU707" s="122" t="str">
        <f t="shared" si="3733"/>
        <v/>
      </c>
      <c r="HV707" s="126" t="str">
        <f t="shared" si="3734"/>
        <v/>
      </c>
      <c r="HW707" s="126" t="str">
        <f t="shared" si="3735"/>
        <v/>
      </c>
      <c r="HX707" s="126" t="str">
        <f t="shared" si="3736"/>
        <v/>
      </c>
      <c r="HZ707" s="126" t="str">
        <f t="shared" si="3737"/>
        <v/>
      </c>
      <c r="IA707" s="126">
        <f t="shared" si="3738"/>
        <v>0</v>
      </c>
      <c r="IB707" s="126" t="str">
        <f t="shared" si="3739"/>
        <v/>
      </c>
      <c r="IC707" s="126">
        <f t="shared" si="3740"/>
        <v>0</v>
      </c>
      <c r="ID707" s="126" t="str">
        <f t="shared" si="3741"/>
        <v/>
      </c>
      <c r="IE707" s="126">
        <f t="shared" si="3742"/>
        <v>0</v>
      </c>
      <c r="IF707" s="126" t="str">
        <f t="shared" si="3743"/>
        <v/>
      </c>
      <c r="IG707" s="126" t="str">
        <f t="shared" si="3744"/>
        <v/>
      </c>
      <c r="IH707" s="126" t="str">
        <f t="shared" si="3745"/>
        <v/>
      </c>
      <c r="II707" s="126" t="str">
        <f t="shared" si="3746"/>
        <v/>
      </c>
      <c r="IO707" s="128"/>
      <c r="IP707" s="128"/>
      <c r="IQ707" s="127"/>
      <c r="IR707" s="127"/>
      <c r="IX707" s="6"/>
      <c r="IY707" s="6"/>
      <c r="IZ707" s="7"/>
      <c r="JA707" s="7"/>
      <c r="JG707" s="12"/>
      <c r="JH707" s="12"/>
      <c r="JI707" s="13"/>
      <c r="JJ707" s="13"/>
      <c r="JN707" s="6"/>
      <c r="JO707" s="6"/>
      <c r="JQ707" s="11"/>
      <c r="JR707" s="11"/>
      <c r="JS707" s="12"/>
      <c r="JT707" s="13"/>
      <c r="JU707" s="12"/>
      <c r="JV707" s="12"/>
      <c r="JW707" s="97"/>
      <c r="JX707" s="13"/>
      <c r="JY707" s="13"/>
      <c r="JZ707" s="97"/>
      <c r="KA707" s="97"/>
      <c r="KB707" s="11"/>
      <c r="KC707" s="11"/>
      <c r="KD707" s="11"/>
      <c r="KE707" s="11"/>
    </row>
    <row r="708" spans="1:291" s="122" customFormat="1" x14ac:dyDescent="0.2">
      <c r="A708" s="146">
        <f t="shared" si="2545"/>
        <v>708</v>
      </c>
      <c r="C708" s="2">
        <v>43130</v>
      </c>
      <c r="D708" s="126"/>
      <c r="E708" s="126"/>
      <c r="F708" s="126"/>
      <c r="G708" s="128">
        <v>106.212</v>
      </c>
      <c r="H708" s="128">
        <v>114.267</v>
      </c>
      <c r="I708" s="128">
        <v>121.205</v>
      </c>
      <c r="J708" s="127">
        <v>147.12</v>
      </c>
      <c r="K708" s="126"/>
      <c r="P708" s="128">
        <f t="shared" si="3587"/>
        <v>3413.2500000000005</v>
      </c>
      <c r="Q708" s="5">
        <f t="shared" si="3588"/>
        <v>3674.7499999999995</v>
      </c>
      <c r="R708" s="6">
        <f t="shared" si="3589"/>
        <v>3892.5</v>
      </c>
      <c r="S708" s="7">
        <f t="shared" si="3590"/>
        <v>4716</v>
      </c>
      <c r="Y708" s="127">
        <f t="shared" si="3591"/>
        <v>0</v>
      </c>
      <c r="Z708" s="126">
        <f t="shared" si="3592"/>
        <v>1.2500000000004547</v>
      </c>
      <c r="AA708" s="126">
        <f t="shared" si="3593"/>
        <v>5.5000000000004547</v>
      </c>
      <c r="AB708" s="126">
        <f t="shared" si="3594"/>
        <v>23.999999999999091</v>
      </c>
      <c r="AC708" s="126"/>
      <c r="AD708" s="126"/>
      <c r="AE708" s="126"/>
      <c r="AF708" s="126"/>
      <c r="AG708" s="126"/>
      <c r="AH708" s="127">
        <f t="shared" si="3574"/>
        <v>0.83333333333363646</v>
      </c>
      <c r="AI708" s="127">
        <f t="shared" si="3575"/>
        <v>0.75000000000027278</v>
      </c>
      <c r="AJ708" s="127">
        <f t="shared" si="3576"/>
        <v>2.0499999999998177</v>
      </c>
      <c r="AK708" s="127">
        <f t="shared" si="3577"/>
        <v>2.4166666666665151</v>
      </c>
      <c r="AL708" s="127">
        <f t="shared" si="3578"/>
        <v>1.4999999999997726</v>
      </c>
      <c r="AM708" s="127">
        <f t="shared" si="3579"/>
        <v>2.4999999999992424</v>
      </c>
      <c r="AN708" s="127">
        <f t="shared" si="3580"/>
        <v>4.0999999999991807</v>
      </c>
      <c r="AO708" s="127">
        <f t="shared" si="3581"/>
        <v>1</v>
      </c>
      <c r="AP708" s="127">
        <f t="shared" si="3582"/>
        <v>1.1666666666660603</v>
      </c>
      <c r="AQ708" s="127">
        <f t="shared" si="3583"/>
        <v>1.1250000000005302</v>
      </c>
      <c r="AR708" s="127">
        <f t="shared" si="3584"/>
        <v>2.2000000000001818</v>
      </c>
      <c r="AS708" s="127">
        <f t="shared" si="3585"/>
        <v>4.0833333333326767</v>
      </c>
      <c r="AT708" s="127">
        <f t="shared" si="3586"/>
        <v>3.1999999999998789</v>
      </c>
      <c r="AU708" s="126"/>
      <c r="BA708" s="11">
        <f t="shared" si="3595"/>
        <v>0</v>
      </c>
      <c r="BB708" s="11">
        <f t="shared" si="3596"/>
        <v>-1.2500000000004547</v>
      </c>
      <c r="BC708" s="12">
        <f t="shared" si="3597"/>
        <v>-5.5000000000004547</v>
      </c>
      <c r="BD708" s="13">
        <f t="shared" si="3598"/>
        <v>-23.999999999999091</v>
      </c>
      <c r="BJ708" s="11">
        <f t="shared" si="3599"/>
        <v>0.83333333333363646</v>
      </c>
      <c r="BK708" s="11">
        <f t="shared" si="3600"/>
        <v>0.75000000000027278</v>
      </c>
      <c r="BL708" s="11">
        <f t="shared" si="3601"/>
        <v>2.0499999999998177</v>
      </c>
      <c r="BM708" s="11">
        <f t="shared" si="3602"/>
        <v>2.4166666666665151</v>
      </c>
      <c r="BN708" s="11">
        <f t="shared" si="3603"/>
        <v>1.4999999999997726</v>
      </c>
      <c r="BO708" s="11">
        <f t="shared" si="3604"/>
        <v>2.4999999999992424</v>
      </c>
      <c r="BP708" s="11">
        <f t="shared" si="3605"/>
        <v>4.0999999999991807</v>
      </c>
      <c r="BQ708" s="126">
        <v>1</v>
      </c>
      <c r="BR708" s="11">
        <f t="shared" si="3606"/>
        <v>1.1666666666660603</v>
      </c>
      <c r="BS708" s="11">
        <f t="shared" si="3607"/>
        <v>-1.1250000000005302</v>
      </c>
      <c r="BT708" s="11">
        <f t="shared" si="3608"/>
        <v>2.2000000000001818</v>
      </c>
      <c r="BU708" s="11">
        <f t="shared" si="3609"/>
        <v>4.0833333333326767</v>
      </c>
      <c r="BV708" s="11">
        <f t="shared" si="3610"/>
        <v>3.1999999999998789</v>
      </c>
      <c r="BY708" s="126"/>
      <c r="BZ708" s="126"/>
      <c r="CA708" s="122">
        <f t="shared" si="3611"/>
        <v>4.0833333333326767</v>
      </c>
      <c r="CB708" s="126">
        <f t="shared" si="3612"/>
        <v>1</v>
      </c>
      <c r="CC708" s="126">
        <f t="shared" si="3613"/>
        <v>0</v>
      </c>
      <c r="CD708" s="126">
        <f t="shared" si="3614"/>
        <v>0</v>
      </c>
      <c r="CE708" s="126">
        <f t="shared" si="3419"/>
        <v>0</v>
      </c>
      <c r="CF708" s="126">
        <f t="shared" si="3615"/>
        <v>0</v>
      </c>
      <c r="CG708" s="126" t="str">
        <f t="shared" si="3616"/>
        <v/>
      </c>
      <c r="CH708" s="126">
        <f t="shared" si="3617"/>
        <v>1</v>
      </c>
      <c r="CI708" s="126">
        <f t="shared" si="3618"/>
        <v>1</v>
      </c>
      <c r="CJ708" s="126" t="str">
        <f t="shared" si="3619"/>
        <v/>
      </c>
      <c r="CK708" s="126" t="str">
        <f t="shared" si="3620"/>
        <v/>
      </c>
      <c r="CL708" s="126">
        <f t="shared" si="3621"/>
        <v>1</v>
      </c>
      <c r="CM708" s="126">
        <f t="shared" si="3622"/>
        <v>1</v>
      </c>
      <c r="CN708" s="126">
        <f t="shared" si="3623"/>
        <v>1</v>
      </c>
      <c r="CO708" s="126" t="str">
        <f t="shared" si="3624"/>
        <v/>
      </c>
      <c r="CP708" s="126">
        <f t="shared" si="3625"/>
        <v>1</v>
      </c>
      <c r="CQ708" s="126" t="str">
        <f t="shared" si="3626"/>
        <v/>
      </c>
      <c r="CS708" s="126">
        <f t="shared" si="3627"/>
        <v>1</v>
      </c>
      <c r="CT708" s="126">
        <f t="shared" si="3628"/>
        <v>0</v>
      </c>
      <c r="CU708" s="126">
        <f t="shared" si="3629"/>
        <v>0</v>
      </c>
      <c r="CV708" s="126">
        <f t="shared" si="3420"/>
        <v>0</v>
      </c>
      <c r="CW708" s="126">
        <f t="shared" si="3630"/>
        <v>1</v>
      </c>
      <c r="CX708" s="126" t="str">
        <f t="shared" si="3631"/>
        <v/>
      </c>
      <c r="CY708" s="126" t="str">
        <f t="shared" si="3632"/>
        <v/>
      </c>
      <c r="CZ708" s="126" t="str">
        <f t="shared" si="3633"/>
        <v/>
      </c>
      <c r="DA708" s="126" t="str">
        <f t="shared" si="3634"/>
        <v/>
      </c>
      <c r="DB708" s="126">
        <f t="shared" si="3635"/>
        <v>0</v>
      </c>
      <c r="DC708" s="126">
        <f t="shared" si="3636"/>
        <v>1</v>
      </c>
      <c r="DD708" s="126" t="str">
        <f t="shared" si="3637"/>
        <v/>
      </c>
      <c r="DE708" s="126" t="str">
        <f t="shared" si="3638"/>
        <v/>
      </c>
      <c r="DF708" s="126"/>
      <c r="DG708" s="126">
        <f t="shared" si="3421"/>
        <v>1</v>
      </c>
      <c r="DH708" s="126">
        <f t="shared" si="3639"/>
        <v>0</v>
      </c>
      <c r="DI708" s="126">
        <f t="shared" si="3640"/>
        <v>0</v>
      </c>
      <c r="DJ708" s="126">
        <f t="shared" si="3641"/>
        <v>0</v>
      </c>
      <c r="DK708" s="126">
        <f t="shared" si="3642"/>
        <v>0</v>
      </c>
      <c r="DL708" s="126"/>
      <c r="DM708" s="126">
        <f t="shared" si="3643"/>
        <v>1</v>
      </c>
      <c r="DN708" s="126" t="str">
        <f t="shared" si="3644"/>
        <v/>
      </c>
      <c r="DO708" s="126" t="str">
        <f t="shared" si="3645"/>
        <v/>
      </c>
      <c r="DP708" s="126" t="str">
        <f t="shared" si="3646"/>
        <v/>
      </c>
      <c r="DQ708" s="126" t="str">
        <f t="shared" si="3647"/>
        <v/>
      </c>
      <c r="DR708" s="126" t="str">
        <f t="shared" si="3648"/>
        <v/>
      </c>
      <c r="DS708" s="126" t="str">
        <f t="shared" si="3649"/>
        <v/>
      </c>
      <c r="DT708" s="126" t="str">
        <f t="shared" si="3650"/>
        <v/>
      </c>
      <c r="DU708" s="126" t="str">
        <f t="shared" si="3651"/>
        <v/>
      </c>
      <c r="DV708" s="126">
        <f t="shared" si="3652"/>
        <v>0</v>
      </c>
      <c r="DW708" s="126">
        <f t="shared" si="3653"/>
        <v>0</v>
      </c>
      <c r="DX708" s="126" t="str">
        <f t="shared" si="3654"/>
        <v/>
      </c>
      <c r="DY708" s="126" t="str">
        <f t="shared" si="3655"/>
        <v/>
      </c>
      <c r="EA708" s="126">
        <f t="shared" si="3656"/>
        <v>1</v>
      </c>
      <c r="EB708" s="126">
        <f t="shared" si="3657"/>
        <v>0</v>
      </c>
      <c r="EC708" s="126">
        <f t="shared" si="3658"/>
        <v>0</v>
      </c>
      <c r="ED708" s="126">
        <f t="shared" si="3659"/>
        <v>0</v>
      </c>
      <c r="EF708" s="126">
        <f t="shared" si="3660"/>
        <v>1</v>
      </c>
      <c r="EG708" s="126">
        <f t="shared" si="3661"/>
        <v>1</v>
      </c>
      <c r="EH708" s="126">
        <f t="shared" si="3662"/>
        <v>1</v>
      </c>
      <c r="EI708" s="126">
        <f t="shared" si="3663"/>
        <v>1</v>
      </c>
      <c r="EK708" s="126">
        <f t="shared" si="3664"/>
        <v>1</v>
      </c>
      <c r="EL708" s="126">
        <f t="shared" si="3665"/>
        <v>1</v>
      </c>
      <c r="EM708" s="126">
        <f t="shared" si="3666"/>
        <v>1</v>
      </c>
      <c r="EO708" s="126">
        <f t="shared" si="3667"/>
        <v>1</v>
      </c>
      <c r="EP708" s="126">
        <f t="shared" si="3668"/>
        <v>1</v>
      </c>
      <c r="EQ708" s="126">
        <f t="shared" si="3669"/>
        <v>1</v>
      </c>
      <c r="ES708" s="126">
        <f t="shared" si="3670"/>
        <v>1</v>
      </c>
      <c r="ET708" s="126">
        <f t="shared" si="3671"/>
        <v>1</v>
      </c>
      <c r="EU708" s="126">
        <f t="shared" si="3672"/>
        <v>1</v>
      </c>
      <c r="EV708" s="126">
        <f t="shared" si="3673"/>
        <v>1</v>
      </c>
      <c r="EW708" s="126">
        <f t="shared" si="3674"/>
        <v>0</v>
      </c>
      <c r="EY708" s="126">
        <f t="shared" si="3675"/>
        <v>1</v>
      </c>
      <c r="EZ708" s="126">
        <f t="shared" si="3676"/>
        <v>1</v>
      </c>
      <c r="FA708" s="126">
        <f t="shared" si="3677"/>
        <v>1</v>
      </c>
      <c r="FC708" s="126">
        <f t="shared" si="3678"/>
        <v>1</v>
      </c>
      <c r="FD708" s="126">
        <f t="shared" si="3679"/>
        <v>1</v>
      </c>
      <c r="FE708" s="126"/>
      <c r="FF708" s="126">
        <f t="shared" si="3680"/>
        <v>1</v>
      </c>
      <c r="FG708" s="126">
        <f t="shared" si="3681"/>
        <v>1</v>
      </c>
      <c r="FH708" s="126">
        <f t="shared" si="3682"/>
        <v>1</v>
      </c>
      <c r="FI708" s="126">
        <f t="shared" si="3683"/>
        <v>0</v>
      </c>
      <c r="FJ708" s="126">
        <f t="shared" si="3684"/>
        <v>0</v>
      </c>
      <c r="FK708" s="126">
        <f t="shared" si="3685"/>
        <v>0</v>
      </c>
      <c r="FL708" s="126">
        <f t="shared" si="3686"/>
        <v>0</v>
      </c>
      <c r="FN708" s="126" t="str">
        <f t="shared" si="3687"/>
        <v/>
      </c>
      <c r="FO708" s="126" t="str">
        <f t="shared" si="3688"/>
        <v/>
      </c>
      <c r="FP708" s="126">
        <f t="shared" si="3689"/>
        <v>0</v>
      </c>
      <c r="FV708" s="126">
        <f t="shared" si="3690"/>
        <v>1</v>
      </c>
      <c r="FW708" s="126">
        <f t="shared" si="3691"/>
        <v>1</v>
      </c>
      <c r="FX708" s="126">
        <f t="shared" si="3692"/>
        <v>0</v>
      </c>
      <c r="GA708" s="126">
        <f t="shared" si="3693"/>
        <v>0</v>
      </c>
      <c r="GB708" s="126">
        <f t="shared" si="3694"/>
        <v>0</v>
      </c>
      <c r="GC708" s="126">
        <f t="shared" si="3695"/>
        <v>0</v>
      </c>
      <c r="GD708" s="126">
        <f t="shared" si="3696"/>
        <v>0</v>
      </c>
      <c r="GE708" s="126">
        <f t="shared" si="3697"/>
        <v>1</v>
      </c>
      <c r="GF708" s="126">
        <f t="shared" si="3698"/>
        <v>1</v>
      </c>
      <c r="GG708" s="126">
        <f t="shared" si="3699"/>
        <v>1</v>
      </c>
      <c r="GI708" s="126">
        <f t="shared" si="3700"/>
        <v>0</v>
      </c>
      <c r="GK708" s="126">
        <f t="shared" si="3701"/>
        <v>1</v>
      </c>
      <c r="GL708" s="126">
        <f t="shared" si="3702"/>
        <v>1</v>
      </c>
      <c r="GM708" s="126">
        <f t="shared" si="3703"/>
        <v>1</v>
      </c>
      <c r="GN708" s="126">
        <f t="shared" si="3704"/>
        <v>1</v>
      </c>
      <c r="GO708" s="126">
        <f t="shared" si="3705"/>
        <v>0</v>
      </c>
      <c r="GP708" s="126">
        <f t="shared" si="3706"/>
        <v>0</v>
      </c>
      <c r="GQ708" s="126">
        <f t="shared" si="3707"/>
        <v>0</v>
      </c>
      <c r="GS708" s="126" t="str">
        <f t="shared" si="3708"/>
        <v/>
      </c>
      <c r="GT708" s="126" t="str">
        <f t="shared" si="3709"/>
        <v/>
      </c>
      <c r="GU708" s="126">
        <f t="shared" si="3710"/>
        <v>1</v>
      </c>
      <c r="GV708" s="126">
        <f t="shared" si="3711"/>
        <v>1</v>
      </c>
      <c r="GW708" s="126">
        <f t="shared" si="3712"/>
        <v>1</v>
      </c>
      <c r="GX708" s="126">
        <f t="shared" si="3713"/>
        <v>0</v>
      </c>
      <c r="GY708" s="126">
        <f t="shared" si="3714"/>
        <v>0</v>
      </c>
      <c r="GZ708" s="126"/>
      <c r="HA708" s="126">
        <f t="shared" si="3715"/>
        <v>1</v>
      </c>
      <c r="HB708" s="126">
        <f t="shared" si="3716"/>
        <v>0</v>
      </c>
      <c r="HC708" s="126">
        <f t="shared" si="3717"/>
        <v>0</v>
      </c>
      <c r="HD708" s="126">
        <f t="shared" si="3718"/>
        <v>0</v>
      </c>
      <c r="HE708" s="126">
        <f t="shared" si="3719"/>
        <v>0</v>
      </c>
      <c r="HF708" s="126">
        <f t="shared" si="3720"/>
        <v>0</v>
      </c>
      <c r="HH708" s="126">
        <f t="shared" si="3721"/>
        <v>0</v>
      </c>
      <c r="HI708" s="126">
        <f t="shared" si="3722"/>
        <v>0</v>
      </c>
      <c r="HJ708" s="126">
        <f t="shared" si="3723"/>
        <v>0</v>
      </c>
      <c r="HK708" s="126">
        <f t="shared" si="3724"/>
        <v>0</v>
      </c>
      <c r="HL708" s="126">
        <f t="shared" si="3725"/>
        <v>0</v>
      </c>
      <c r="HM708" s="126">
        <f t="shared" si="3726"/>
        <v>0</v>
      </c>
      <c r="HO708" s="126" t="str">
        <f t="shared" si="3727"/>
        <v/>
      </c>
      <c r="HP708" s="126">
        <f t="shared" si="3728"/>
        <v>1</v>
      </c>
      <c r="HQ708" s="126" t="str">
        <f t="shared" si="3729"/>
        <v/>
      </c>
      <c r="HR708" s="122">
        <f t="shared" si="3730"/>
        <v>1</v>
      </c>
      <c r="HS708" s="126" t="str">
        <f t="shared" si="3731"/>
        <v/>
      </c>
      <c r="HT708" s="122">
        <f t="shared" si="3732"/>
        <v>1</v>
      </c>
      <c r="HU708" s="122" t="str">
        <f t="shared" si="3733"/>
        <v/>
      </c>
      <c r="HV708" s="126" t="str">
        <f t="shared" si="3734"/>
        <v/>
      </c>
      <c r="HW708" s="126" t="str">
        <f t="shared" si="3735"/>
        <v/>
      </c>
      <c r="HX708" s="126" t="str">
        <f t="shared" si="3736"/>
        <v/>
      </c>
      <c r="HZ708" s="126" t="str">
        <f t="shared" si="3737"/>
        <v/>
      </c>
      <c r="IA708" s="126">
        <f t="shared" si="3738"/>
        <v>1</v>
      </c>
      <c r="IB708" s="126" t="str">
        <f t="shared" si="3739"/>
        <v/>
      </c>
      <c r="IC708" s="126">
        <f t="shared" si="3740"/>
        <v>1</v>
      </c>
      <c r="ID708" s="126" t="str">
        <f t="shared" si="3741"/>
        <v/>
      </c>
      <c r="IE708" s="126">
        <f t="shared" si="3742"/>
        <v>1</v>
      </c>
      <c r="IF708" s="126" t="str">
        <f t="shared" si="3743"/>
        <v/>
      </c>
      <c r="IG708" s="126" t="str">
        <f t="shared" si="3744"/>
        <v/>
      </c>
      <c r="IH708" s="126" t="str">
        <f t="shared" si="3745"/>
        <v/>
      </c>
      <c r="II708" s="126" t="str">
        <f t="shared" si="3746"/>
        <v/>
      </c>
      <c r="IO708" s="128"/>
      <c r="IP708" s="128"/>
      <c r="IQ708" s="127"/>
      <c r="IR708" s="127"/>
      <c r="IX708" s="6"/>
      <c r="IY708" s="6"/>
      <c r="IZ708" s="7"/>
      <c r="JA708" s="7"/>
      <c r="JG708" s="12"/>
      <c r="JH708" s="12"/>
      <c r="JI708" s="13"/>
      <c r="JJ708" s="13"/>
      <c r="JN708" s="6"/>
      <c r="JO708" s="6"/>
      <c r="JQ708" s="11"/>
      <c r="JR708" s="11"/>
      <c r="JS708" s="12"/>
      <c r="JT708" s="13"/>
      <c r="JU708" s="12"/>
      <c r="JV708" s="12"/>
      <c r="JW708" s="97"/>
      <c r="JX708" s="13"/>
      <c r="JY708" s="13"/>
      <c r="JZ708" s="97"/>
      <c r="KA708" s="97"/>
      <c r="KB708" s="11"/>
      <c r="KC708" s="11"/>
      <c r="KD708" s="11"/>
      <c r="KE708" s="11"/>
    </row>
    <row r="709" spans="1:291" s="122" customFormat="1" x14ac:dyDescent="0.2">
      <c r="A709" s="146">
        <f t="shared" si="2545"/>
        <v>709</v>
      </c>
      <c r="B709" s="122" t="s">
        <v>58</v>
      </c>
      <c r="C709" s="2">
        <v>43131</v>
      </c>
      <c r="D709" s="126"/>
      <c r="E709" s="126"/>
      <c r="F709" s="126"/>
      <c r="G709" s="128">
        <v>106.197</v>
      </c>
      <c r="H709" s="128">
        <v>114.227</v>
      </c>
      <c r="I709" s="128">
        <v>121.185</v>
      </c>
      <c r="J709" s="127">
        <v>147.26</v>
      </c>
      <c r="K709" s="126"/>
      <c r="P709" s="128">
        <f t="shared" si="3587"/>
        <v>3411.7500000000005</v>
      </c>
      <c r="Q709" s="5">
        <f t="shared" si="3588"/>
        <v>3670.7500000000005</v>
      </c>
      <c r="R709" s="6">
        <f t="shared" si="3589"/>
        <v>3890.5</v>
      </c>
      <c r="S709" s="7">
        <f t="shared" si="3590"/>
        <v>4729.9999999999991</v>
      </c>
      <c r="Y709" s="127">
        <f t="shared" si="3591"/>
        <v>1.5</v>
      </c>
      <c r="Z709" s="126">
        <f t="shared" si="3592"/>
        <v>3.9999999999990905</v>
      </c>
      <c r="AA709" s="126">
        <f t="shared" si="3593"/>
        <v>2</v>
      </c>
      <c r="AB709" s="126">
        <f t="shared" si="3594"/>
        <v>13.999999999999091</v>
      </c>
      <c r="AC709" s="126"/>
      <c r="AD709" s="126"/>
      <c r="AE709" s="126"/>
      <c r="AF709" s="126"/>
      <c r="AG709" s="126"/>
      <c r="AH709" s="127">
        <f t="shared" si="3574"/>
        <v>0.33333333333393966</v>
      </c>
      <c r="AI709" s="127">
        <f t="shared" si="3575"/>
        <v>0.60000000000054587</v>
      </c>
      <c r="AJ709" s="127">
        <f t="shared" si="3576"/>
        <v>2.7999999999990903</v>
      </c>
      <c r="AK709" s="127">
        <f t="shared" si="3577"/>
        <v>2.6666666666657575</v>
      </c>
      <c r="AL709" s="127">
        <f t="shared" si="3578"/>
        <v>2.9999999999990905</v>
      </c>
      <c r="AM709" s="127">
        <f t="shared" si="3579"/>
        <v>6.6666666666663632</v>
      </c>
      <c r="AN709" s="127">
        <f t="shared" si="3580"/>
        <v>7.5999999999996364</v>
      </c>
      <c r="AO709" s="127">
        <f t="shared" si="3581"/>
        <v>1</v>
      </c>
      <c r="AP709" s="127">
        <f t="shared" si="3582"/>
        <v>1.6666666666648475</v>
      </c>
      <c r="AQ709" s="127">
        <f t="shared" si="3583"/>
        <v>2.666666666667727</v>
      </c>
      <c r="AR709" s="127">
        <f t="shared" si="3584"/>
        <v>2.2000000000000002</v>
      </c>
      <c r="AS709" s="127">
        <f t="shared" si="3585"/>
        <v>7.1111111111099996</v>
      </c>
      <c r="AT709" s="127">
        <f t="shared" si="3586"/>
        <v>4.8666666666665455</v>
      </c>
      <c r="AU709" s="126"/>
      <c r="BA709" s="11">
        <f t="shared" si="3595"/>
        <v>-1.5</v>
      </c>
      <c r="BB709" s="11">
        <f t="shared" si="3596"/>
        <v>-3.9999999999990905</v>
      </c>
      <c r="BC709" s="12">
        <f t="shared" si="3597"/>
        <v>-2</v>
      </c>
      <c r="BD709" s="13">
        <f t="shared" si="3598"/>
        <v>13.999999999999091</v>
      </c>
      <c r="BJ709" s="11">
        <f t="shared" si="3599"/>
        <v>-0.33333333333393966</v>
      </c>
      <c r="BK709" s="11">
        <f t="shared" si="3600"/>
        <v>-0.60000000000054587</v>
      </c>
      <c r="BL709" s="11">
        <f t="shared" si="3601"/>
        <v>-2.7999999999990903</v>
      </c>
      <c r="BM709" s="11">
        <f t="shared" si="3602"/>
        <v>-2.6666666666657575</v>
      </c>
      <c r="BN709" s="11">
        <f t="shared" si="3603"/>
        <v>-2.9999999999990905</v>
      </c>
      <c r="BO709" s="11">
        <f t="shared" si="3604"/>
        <v>-6.6666666666663632</v>
      </c>
      <c r="BP709" s="11">
        <f t="shared" si="3605"/>
        <v>-7.5999999999996364</v>
      </c>
      <c r="BQ709" s="126">
        <v>1</v>
      </c>
      <c r="BR709" s="11">
        <f t="shared" si="3606"/>
        <v>-1.6666666666648475</v>
      </c>
      <c r="BS709" s="11">
        <f t="shared" si="3607"/>
        <v>-2.666666666667727</v>
      </c>
      <c r="BT709" s="11">
        <f t="shared" si="3608"/>
        <v>-2.2000000000000002</v>
      </c>
      <c r="BU709" s="11">
        <f t="shared" si="3609"/>
        <v>-7.1111111111099996</v>
      </c>
      <c r="BV709" s="11">
        <f t="shared" si="3610"/>
        <v>-4.8666666666665455</v>
      </c>
      <c r="BY709" s="126"/>
      <c r="BZ709" s="126"/>
      <c r="CA709" s="122">
        <f t="shared" si="3611"/>
        <v>-7.1111111111099996</v>
      </c>
      <c r="CB709" s="126">
        <f t="shared" si="3612"/>
        <v>1</v>
      </c>
      <c r="CC709" s="126">
        <f t="shared" si="3613"/>
        <v>1</v>
      </c>
      <c r="CD709" s="126">
        <f t="shared" si="3614"/>
        <v>1</v>
      </c>
      <c r="CE709" s="126">
        <f t="shared" si="3419"/>
        <v>0</v>
      </c>
      <c r="CF709" s="126">
        <f t="shared" si="3615"/>
        <v>0</v>
      </c>
      <c r="CG709" s="126" t="str">
        <f t="shared" si="3616"/>
        <v/>
      </c>
      <c r="CH709" s="126">
        <f t="shared" si="3617"/>
        <v>1</v>
      </c>
      <c r="CI709" s="126">
        <f t="shared" si="3618"/>
        <v>1</v>
      </c>
      <c r="CJ709" s="126">
        <f t="shared" si="3619"/>
        <v>1</v>
      </c>
      <c r="CK709" s="126" t="str">
        <f t="shared" si="3620"/>
        <v/>
      </c>
      <c r="CL709" s="126">
        <f t="shared" si="3621"/>
        <v>1</v>
      </c>
      <c r="CM709" s="126">
        <f t="shared" si="3622"/>
        <v>1</v>
      </c>
      <c r="CN709" s="126">
        <f t="shared" si="3623"/>
        <v>1</v>
      </c>
      <c r="CO709" s="126" t="str">
        <f t="shared" si="3624"/>
        <v/>
      </c>
      <c r="CP709" s="126">
        <f t="shared" si="3625"/>
        <v>1</v>
      </c>
      <c r="CQ709" s="126" t="str">
        <f t="shared" si="3626"/>
        <v/>
      </c>
      <c r="CS709" s="126">
        <f t="shared" si="3627"/>
        <v>1</v>
      </c>
      <c r="CT709" s="126">
        <f t="shared" si="3628"/>
        <v>1</v>
      </c>
      <c r="CU709" s="126">
        <f t="shared" si="3629"/>
        <v>1</v>
      </c>
      <c r="CV709" s="126">
        <f t="shared" si="3420"/>
        <v>0</v>
      </c>
      <c r="CW709" s="126" t="str">
        <f t="shared" si="3630"/>
        <v/>
      </c>
      <c r="CX709" s="126" t="str">
        <f t="shared" si="3631"/>
        <v/>
      </c>
      <c r="CY709" s="126" t="str">
        <f t="shared" si="3632"/>
        <v/>
      </c>
      <c r="CZ709" s="126" t="str">
        <f t="shared" si="3633"/>
        <v/>
      </c>
      <c r="DA709" s="126" t="str">
        <f t="shared" si="3634"/>
        <v/>
      </c>
      <c r="DB709" s="126">
        <f t="shared" si="3635"/>
        <v>0</v>
      </c>
      <c r="DC709" s="126">
        <f t="shared" si="3636"/>
        <v>1</v>
      </c>
      <c r="DD709" s="126" t="str">
        <f t="shared" si="3637"/>
        <v/>
      </c>
      <c r="DE709" s="126" t="str">
        <f t="shared" si="3638"/>
        <v/>
      </c>
      <c r="DF709" s="126"/>
      <c r="DG709" s="126">
        <f t="shared" si="3421"/>
        <v>1</v>
      </c>
      <c r="DH709" s="126">
        <f t="shared" si="3639"/>
        <v>1</v>
      </c>
      <c r="DI709" s="126">
        <f t="shared" si="3640"/>
        <v>1</v>
      </c>
      <c r="DJ709" s="126">
        <f t="shared" si="3641"/>
        <v>0</v>
      </c>
      <c r="DK709" s="126">
        <f t="shared" si="3642"/>
        <v>0</v>
      </c>
      <c r="DL709" s="126"/>
      <c r="DM709" s="126">
        <f t="shared" si="3643"/>
        <v>1</v>
      </c>
      <c r="DN709" s="126" t="str">
        <f t="shared" si="3644"/>
        <v/>
      </c>
      <c r="DO709" s="126" t="str">
        <f t="shared" si="3645"/>
        <v/>
      </c>
      <c r="DP709" s="126" t="str">
        <f t="shared" si="3646"/>
        <v/>
      </c>
      <c r="DQ709" s="126" t="str">
        <f t="shared" si="3647"/>
        <v/>
      </c>
      <c r="DR709" s="126" t="str">
        <f t="shared" si="3648"/>
        <v/>
      </c>
      <c r="DS709" s="126" t="str">
        <f t="shared" si="3649"/>
        <v/>
      </c>
      <c r="DT709" s="126" t="str">
        <f t="shared" si="3650"/>
        <v/>
      </c>
      <c r="DU709" s="126" t="str">
        <f t="shared" si="3651"/>
        <v/>
      </c>
      <c r="DV709" s="126">
        <f t="shared" si="3652"/>
        <v>0</v>
      </c>
      <c r="DW709" s="126">
        <f t="shared" si="3653"/>
        <v>1</v>
      </c>
      <c r="DX709" s="126">
        <f t="shared" si="3654"/>
        <v>1</v>
      </c>
      <c r="DY709" s="126" t="str">
        <f t="shared" si="3655"/>
        <v/>
      </c>
      <c r="EA709" s="126">
        <f t="shared" si="3656"/>
        <v>1</v>
      </c>
      <c r="EB709" s="126">
        <f t="shared" si="3657"/>
        <v>1</v>
      </c>
      <c r="EC709" s="126">
        <f t="shared" si="3658"/>
        <v>1</v>
      </c>
      <c r="ED709" s="126">
        <f t="shared" si="3659"/>
        <v>0</v>
      </c>
      <c r="EF709" s="126">
        <f t="shared" si="3660"/>
        <v>1</v>
      </c>
      <c r="EG709" s="126">
        <f t="shared" si="3661"/>
        <v>1</v>
      </c>
      <c r="EH709" s="126">
        <f t="shared" si="3662"/>
        <v>1</v>
      </c>
      <c r="EI709" s="126">
        <f t="shared" si="3663"/>
        <v>0</v>
      </c>
      <c r="EK709" s="126">
        <f t="shared" si="3664"/>
        <v>1</v>
      </c>
      <c r="EL709" s="126">
        <f t="shared" si="3665"/>
        <v>1</v>
      </c>
      <c r="EM709" s="126">
        <f t="shared" si="3666"/>
        <v>0</v>
      </c>
      <c r="EO709" s="126">
        <f t="shared" si="3667"/>
        <v>1</v>
      </c>
      <c r="EP709" s="126">
        <f t="shared" si="3668"/>
        <v>1</v>
      </c>
      <c r="EQ709" s="126">
        <f t="shared" si="3669"/>
        <v>0</v>
      </c>
      <c r="ES709" s="126">
        <f t="shared" si="3670"/>
        <v>1</v>
      </c>
      <c r="ET709" s="126">
        <f t="shared" si="3671"/>
        <v>1</v>
      </c>
      <c r="EU709" s="126">
        <f t="shared" si="3672"/>
        <v>0</v>
      </c>
      <c r="EV709" s="126" t="str">
        <f t="shared" si="3673"/>
        <v/>
      </c>
      <c r="EW709" s="126" t="str">
        <f t="shared" si="3674"/>
        <v/>
      </c>
      <c r="EY709" s="126">
        <f t="shared" si="3675"/>
        <v>0</v>
      </c>
      <c r="EZ709" s="126">
        <f t="shared" si="3676"/>
        <v>0</v>
      </c>
      <c r="FA709" s="126">
        <f t="shared" si="3677"/>
        <v>0</v>
      </c>
      <c r="FC709" s="126">
        <f t="shared" si="3678"/>
        <v>1</v>
      </c>
      <c r="FD709" s="126">
        <f t="shared" si="3679"/>
        <v>1</v>
      </c>
      <c r="FE709" s="126"/>
      <c r="FF709" s="126">
        <f t="shared" si="3680"/>
        <v>1</v>
      </c>
      <c r="FG709" s="126">
        <f t="shared" si="3681"/>
        <v>1</v>
      </c>
      <c r="FH709" s="126">
        <f t="shared" si="3682"/>
        <v>1</v>
      </c>
      <c r="FI709" s="126">
        <f t="shared" si="3683"/>
        <v>0</v>
      </c>
      <c r="FJ709" s="126">
        <f t="shared" si="3684"/>
        <v>1</v>
      </c>
      <c r="FK709" s="126">
        <f t="shared" si="3685"/>
        <v>1</v>
      </c>
      <c r="FL709" s="126">
        <f t="shared" si="3686"/>
        <v>1</v>
      </c>
      <c r="FN709" s="126" t="str">
        <f t="shared" si="3687"/>
        <v/>
      </c>
      <c r="FO709" s="126" t="str">
        <f t="shared" si="3688"/>
        <v/>
      </c>
      <c r="FP709" s="126">
        <f t="shared" si="3689"/>
        <v>0</v>
      </c>
      <c r="FV709" s="126">
        <f t="shared" si="3690"/>
        <v>0</v>
      </c>
      <c r="FW709" s="126">
        <f t="shared" si="3691"/>
        <v>0</v>
      </c>
      <c r="FX709" s="126">
        <f t="shared" si="3692"/>
        <v>0</v>
      </c>
      <c r="GA709" s="126">
        <f t="shared" si="3693"/>
        <v>1</v>
      </c>
      <c r="GB709" s="126">
        <f t="shared" si="3694"/>
        <v>1</v>
      </c>
      <c r="GC709" s="126">
        <f t="shared" si="3695"/>
        <v>1</v>
      </c>
      <c r="GD709" s="126">
        <f t="shared" si="3696"/>
        <v>0</v>
      </c>
      <c r="GE709" s="126">
        <f t="shared" si="3697"/>
        <v>1</v>
      </c>
      <c r="GF709" s="126">
        <f t="shared" si="3698"/>
        <v>1</v>
      </c>
      <c r="GG709" s="126">
        <f t="shared" si="3699"/>
        <v>1</v>
      </c>
      <c r="GI709" s="126">
        <f t="shared" si="3700"/>
        <v>1</v>
      </c>
      <c r="GK709" s="126">
        <f t="shared" si="3701"/>
        <v>1</v>
      </c>
      <c r="GL709" s="126">
        <f t="shared" si="3702"/>
        <v>1</v>
      </c>
      <c r="GM709" s="126">
        <f t="shared" si="3703"/>
        <v>1</v>
      </c>
      <c r="GN709" s="126">
        <f t="shared" si="3704"/>
        <v>0</v>
      </c>
      <c r="GO709" s="126">
        <f t="shared" si="3705"/>
        <v>1</v>
      </c>
      <c r="GP709" s="126">
        <f t="shared" si="3706"/>
        <v>1</v>
      </c>
      <c r="GQ709" s="126">
        <f t="shared" si="3707"/>
        <v>1</v>
      </c>
      <c r="GS709" s="126" t="str">
        <f t="shared" si="3708"/>
        <v/>
      </c>
      <c r="GT709" s="126" t="str">
        <f t="shared" si="3709"/>
        <v/>
      </c>
      <c r="GU709" s="126">
        <f t="shared" si="3710"/>
        <v>1</v>
      </c>
      <c r="GV709" s="126">
        <f t="shared" si="3711"/>
        <v>1</v>
      </c>
      <c r="GW709" s="126">
        <f t="shared" si="3712"/>
        <v>1</v>
      </c>
      <c r="GX709" s="126">
        <f t="shared" si="3713"/>
        <v>1</v>
      </c>
      <c r="GY709" s="126">
        <f t="shared" si="3714"/>
        <v>0</v>
      </c>
      <c r="GZ709" s="126"/>
      <c r="HA709" s="126">
        <f t="shared" si="3715"/>
        <v>1</v>
      </c>
      <c r="HB709" s="126">
        <f t="shared" si="3716"/>
        <v>1</v>
      </c>
      <c r="HC709" s="126">
        <f t="shared" si="3717"/>
        <v>1</v>
      </c>
      <c r="HD709" s="126">
        <f t="shared" si="3718"/>
        <v>1</v>
      </c>
      <c r="HE709" s="126">
        <f t="shared" si="3719"/>
        <v>0</v>
      </c>
      <c r="HF709" s="126">
        <f t="shared" si="3720"/>
        <v>0</v>
      </c>
      <c r="HH709" s="126">
        <f t="shared" si="3721"/>
        <v>1</v>
      </c>
      <c r="HI709" s="126">
        <f t="shared" si="3722"/>
        <v>0</v>
      </c>
      <c r="HJ709" s="126">
        <f t="shared" si="3723"/>
        <v>0</v>
      </c>
      <c r="HK709" s="126">
        <f t="shared" si="3724"/>
        <v>0</v>
      </c>
      <c r="HL709" s="126">
        <f t="shared" si="3725"/>
        <v>0</v>
      </c>
      <c r="HM709" s="126">
        <f t="shared" si="3726"/>
        <v>0</v>
      </c>
      <c r="HO709" s="126">
        <f t="shared" si="3727"/>
        <v>1</v>
      </c>
      <c r="HP709" s="126" t="str">
        <f t="shared" si="3728"/>
        <v/>
      </c>
      <c r="HQ709" s="126">
        <f t="shared" si="3729"/>
        <v>1</v>
      </c>
      <c r="HR709" s="122" t="str">
        <f t="shared" si="3730"/>
        <v/>
      </c>
      <c r="HS709" s="126" t="str">
        <f t="shared" si="3731"/>
        <v/>
      </c>
      <c r="HT709" s="122" t="str">
        <f t="shared" si="3732"/>
        <v/>
      </c>
      <c r="HU709" s="122" t="str">
        <f t="shared" si="3733"/>
        <v/>
      </c>
      <c r="HV709" s="126" t="str">
        <f t="shared" si="3734"/>
        <v/>
      </c>
      <c r="HW709" s="126" t="str">
        <f t="shared" si="3735"/>
        <v/>
      </c>
      <c r="HX709" s="126" t="str">
        <f t="shared" si="3736"/>
        <v/>
      </c>
      <c r="HZ709" s="126">
        <f t="shared" si="3737"/>
        <v>1</v>
      </c>
      <c r="IA709" s="126" t="str">
        <f t="shared" si="3738"/>
        <v/>
      </c>
      <c r="IB709" s="126">
        <f t="shared" si="3739"/>
        <v>1</v>
      </c>
      <c r="IC709" s="126" t="str">
        <f t="shared" si="3740"/>
        <v/>
      </c>
      <c r="ID709" s="126" t="str">
        <f t="shared" si="3741"/>
        <v/>
      </c>
      <c r="IE709" s="126" t="str">
        <f t="shared" si="3742"/>
        <v/>
      </c>
      <c r="IF709" s="126" t="str">
        <f t="shared" si="3743"/>
        <v/>
      </c>
      <c r="IG709" s="126" t="str">
        <f t="shared" si="3744"/>
        <v/>
      </c>
      <c r="IH709" s="126" t="str">
        <f t="shared" si="3745"/>
        <v/>
      </c>
      <c r="II709" s="126" t="str">
        <f t="shared" si="3746"/>
        <v/>
      </c>
      <c r="IO709" s="128"/>
      <c r="IP709" s="128"/>
      <c r="IQ709" s="127"/>
      <c r="IR709" s="127"/>
      <c r="IX709" s="6"/>
      <c r="IY709" s="6"/>
      <c r="IZ709" s="7"/>
      <c r="JA709" s="7"/>
      <c r="JG709" s="12"/>
      <c r="JH709" s="12"/>
      <c r="JI709" s="13"/>
      <c r="JJ709" s="13"/>
      <c r="JN709" s="6"/>
      <c r="JO709" s="6"/>
      <c r="JQ709" s="11"/>
      <c r="JR709" s="11"/>
      <c r="JS709" s="12"/>
      <c r="JT709" s="13"/>
      <c r="JU709" s="12"/>
      <c r="JV709" s="12"/>
      <c r="JW709" s="97"/>
      <c r="JX709" s="13"/>
      <c r="JY709" s="13"/>
      <c r="JZ709" s="97"/>
      <c r="KA709" s="97"/>
      <c r="KB709" s="11"/>
      <c r="KC709" s="11"/>
      <c r="KD709" s="11"/>
      <c r="KE709" s="11"/>
    </row>
    <row r="710" spans="1:291" s="122" customFormat="1" x14ac:dyDescent="0.2">
      <c r="A710" s="146">
        <f t="shared" si="2545"/>
        <v>710</v>
      </c>
      <c r="C710" s="2">
        <v>43132</v>
      </c>
      <c r="D710" s="126"/>
      <c r="E710" s="126"/>
      <c r="F710" s="126"/>
      <c r="G710" s="128">
        <v>106.187</v>
      </c>
      <c r="H710" s="128">
        <v>114.175</v>
      </c>
      <c r="I710" s="128">
        <v>121.07</v>
      </c>
      <c r="J710" s="127">
        <v>146.18</v>
      </c>
      <c r="K710" s="126"/>
      <c r="P710" s="128">
        <f t="shared" si="3587"/>
        <v>3410.7499999999995</v>
      </c>
      <c r="Q710" s="5">
        <f t="shared" si="3588"/>
        <v>3665.4999999999995</v>
      </c>
      <c r="R710" s="6">
        <f t="shared" si="3589"/>
        <v>3878.9999999999991</v>
      </c>
      <c r="S710" s="7">
        <f t="shared" si="3590"/>
        <v>4690.0000000000009</v>
      </c>
      <c r="Y710" s="127">
        <f t="shared" si="3591"/>
        <v>1.0000000000009095</v>
      </c>
      <c r="Z710" s="126">
        <f t="shared" si="3592"/>
        <v>5.2500000000009095</v>
      </c>
      <c r="AA710" s="126">
        <f t="shared" si="3593"/>
        <v>11.500000000000909</v>
      </c>
      <c r="AB710" s="126">
        <f t="shared" si="3594"/>
        <v>39.999999999998181</v>
      </c>
      <c r="AC710" s="126"/>
      <c r="AD710" s="126"/>
      <c r="AE710" s="126"/>
      <c r="AF710" s="126"/>
      <c r="AG710" s="126"/>
      <c r="AH710" s="127">
        <f t="shared" si="3574"/>
        <v>1.4999999999987872</v>
      </c>
      <c r="AI710" s="127">
        <f t="shared" si="3575"/>
        <v>1.1499999999987267</v>
      </c>
      <c r="AJ710" s="127">
        <f t="shared" si="3576"/>
        <v>1.6499999999996362</v>
      </c>
      <c r="AK710" s="127">
        <f t="shared" si="3577"/>
        <v>2.4166666666663632</v>
      </c>
      <c r="AL710" s="127">
        <f t="shared" si="3578"/>
        <v>0.49999999999954525</v>
      </c>
      <c r="AM710" s="127">
        <f t="shared" si="3579"/>
        <v>1.8333333333318169</v>
      </c>
      <c r="AN710" s="127">
        <f t="shared" si="3580"/>
        <v>4.4999999999983622</v>
      </c>
      <c r="AO710" s="127">
        <f t="shared" si="3581"/>
        <v>1</v>
      </c>
      <c r="AP710" s="127">
        <f t="shared" si="3582"/>
        <v>0.50000000000181855</v>
      </c>
      <c r="AQ710" s="127">
        <f t="shared" si="3583"/>
        <v>1.7916666666677279</v>
      </c>
      <c r="AR710" s="127">
        <f t="shared" si="3584"/>
        <v>2.5999999999985448</v>
      </c>
      <c r="AS710" s="127">
        <f t="shared" si="3585"/>
        <v>3.6388888888875748</v>
      </c>
      <c r="AT710" s="127">
        <f t="shared" si="3586"/>
        <v>3.3333333333312716</v>
      </c>
      <c r="AU710" s="126"/>
      <c r="BA710" s="11">
        <f t="shared" si="3595"/>
        <v>-1.0000000000009095</v>
      </c>
      <c r="BB710" s="11">
        <f t="shared" si="3596"/>
        <v>-5.2500000000009095</v>
      </c>
      <c r="BC710" s="12">
        <f t="shared" si="3597"/>
        <v>-11.500000000000909</v>
      </c>
      <c r="BD710" s="13">
        <f t="shared" si="3598"/>
        <v>-39.999999999998181</v>
      </c>
      <c r="BJ710" s="11">
        <f t="shared" si="3599"/>
        <v>1.4999999999987872</v>
      </c>
      <c r="BK710" s="11">
        <f t="shared" si="3600"/>
        <v>1.1499999999987267</v>
      </c>
      <c r="BL710" s="11">
        <f t="shared" si="3601"/>
        <v>1.6499999999996362</v>
      </c>
      <c r="BM710" s="11">
        <f t="shared" si="3602"/>
        <v>2.4166666666663632</v>
      </c>
      <c r="BN710" s="11">
        <f t="shared" si="3603"/>
        <v>0.49999999999954525</v>
      </c>
      <c r="BO710" s="11">
        <f t="shared" si="3604"/>
        <v>1.8333333333318169</v>
      </c>
      <c r="BP710" s="11">
        <f t="shared" si="3605"/>
        <v>4.4999999999983622</v>
      </c>
      <c r="BQ710" s="126">
        <v>1</v>
      </c>
      <c r="BR710" s="11">
        <f t="shared" si="3606"/>
        <v>0.50000000000181855</v>
      </c>
      <c r="BS710" s="11">
        <f t="shared" si="3607"/>
        <v>-1.7916666666677279</v>
      </c>
      <c r="BT710" s="11">
        <f t="shared" si="3608"/>
        <v>2.5999999999985448</v>
      </c>
      <c r="BU710" s="11">
        <f t="shared" si="3609"/>
        <v>3.6388888888875748</v>
      </c>
      <c r="BV710" s="11">
        <f t="shared" si="3610"/>
        <v>3.3333333333312716</v>
      </c>
      <c r="BY710" s="126"/>
      <c r="BZ710" s="126"/>
      <c r="CA710" s="122">
        <f t="shared" si="3611"/>
        <v>3.6388888888875748</v>
      </c>
      <c r="CB710" s="126">
        <f t="shared" si="3612"/>
        <v>0</v>
      </c>
      <c r="CC710" s="126">
        <f t="shared" si="3613"/>
        <v>0</v>
      </c>
      <c r="CD710" s="126">
        <f t="shared" si="3614"/>
        <v>0</v>
      </c>
      <c r="CE710" s="126">
        <f t="shared" ref="CE710:CE738" si="3747">IF(BD710="","",IF(OR(AND(BD710&gt;-0.001,BD710&lt;0.001),AND(BK710&gt;-0.001,BK710&lt;0.001)),0,IF(BD710&gt;0,IF(BK710&gt;0,1,0),IF(BK710&lt;0,1,0))))</f>
        <v>0</v>
      </c>
      <c r="CF710" s="126">
        <f t="shared" si="3615"/>
        <v>0</v>
      </c>
      <c r="CG710" s="126" t="str">
        <f t="shared" si="3616"/>
        <v/>
      </c>
      <c r="CH710" s="126">
        <f t="shared" si="3617"/>
        <v>1</v>
      </c>
      <c r="CI710" s="126">
        <f t="shared" si="3618"/>
        <v>1</v>
      </c>
      <c r="CJ710" s="126" t="str">
        <f t="shared" si="3619"/>
        <v/>
      </c>
      <c r="CK710" s="126" t="str">
        <f t="shared" si="3620"/>
        <v/>
      </c>
      <c r="CL710" s="126">
        <f t="shared" si="3621"/>
        <v>1</v>
      </c>
      <c r="CM710" s="126">
        <f t="shared" si="3622"/>
        <v>1</v>
      </c>
      <c r="CN710" s="126">
        <f t="shared" si="3623"/>
        <v>1</v>
      </c>
      <c r="CO710" s="126" t="str">
        <f t="shared" si="3624"/>
        <v/>
      </c>
      <c r="CP710" s="126" t="str">
        <f t="shared" si="3625"/>
        <v/>
      </c>
      <c r="CQ710" s="126">
        <f t="shared" si="3626"/>
        <v>1</v>
      </c>
      <c r="CS710" s="126">
        <f t="shared" si="3627"/>
        <v>0</v>
      </c>
      <c r="CT710" s="126">
        <f t="shared" si="3628"/>
        <v>0</v>
      </c>
      <c r="CU710" s="126">
        <f t="shared" si="3629"/>
        <v>0</v>
      </c>
      <c r="CV710" s="126">
        <f t="shared" ref="CV710:CV738" si="3748">IF(BD710="","",IF(OR(AND(BD710&gt;-0.001,BD710&lt;0.001),AND(BM710&gt;-0.001,BM710&lt;0.001)),0,IF(BD710&gt;0,IF(BM710&gt;0,1,0),IF(BM710&lt;0,1,0))))</f>
        <v>0</v>
      </c>
      <c r="CW710" s="126">
        <f t="shared" si="3630"/>
        <v>1</v>
      </c>
      <c r="CX710" s="126" t="str">
        <f t="shared" si="3631"/>
        <v/>
      </c>
      <c r="CY710" s="126" t="str">
        <f t="shared" si="3632"/>
        <v/>
      </c>
      <c r="CZ710" s="126" t="str">
        <f t="shared" si="3633"/>
        <v/>
      </c>
      <c r="DA710" s="126" t="str">
        <f t="shared" si="3634"/>
        <v/>
      </c>
      <c r="DB710" s="126">
        <f t="shared" si="3635"/>
        <v>0</v>
      </c>
      <c r="DC710" s="126">
        <f t="shared" si="3636"/>
        <v>1</v>
      </c>
      <c r="DD710" s="126" t="str">
        <f t="shared" si="3637"/>
        <v/>
      </c>
      <c r="DE710" s="126" t="str">
        <f t="shared" si="3638"/>
        <v/>
      </c>
      <c r="DF710" s="126"/>
      <c r="DG710" s="126">
        <f t="shared" ref="DG710:DG738" si="3749">IF(OR(AND(BA710&gt;-0.001,BA710&lt;0.001),AND(BO710&gt;-0.001,BO710&lt;0.001)),1,IF(BA710&gt;0,IF(BO710&gt;0,1,0),IF(BO710&lt;0,1,0)))</f>
        <v>0</v>
      </c>
      <c r="DH710" s="126">
        <f t="shared" si="3639"/>
        <v>0</v>
      </c>
      <c r="DI710" s="126">
        <f t="shared" si="3640"/>
        <v>0</v>
      </c>
      <c r="DJ710" s="126">
        <f t="shared" si="3641"/>
        <v>0</v>
      </c>
      <c r="DK710" s="126">
        <f t="shared" si="3642"/>
        <v>0</v>
      </c>
      <c r="DL710" s="126"/>
      <c r="DM710" s="126">
        <f t="shared" si="3643"/>
        <v>1</v>
      </c>
      <c r="DN710" s="126" t="str">
        <f t="shared" si="3644"/>
        <v/>
      </c>
      <c r="DO710" s="126" t="str">
        <f t="shared" si="3645"/>
        <v/>
      </c>
      <c r="DP710" s="126" t="str">
        <f t="shared" si="3646"/>
        <v/>
      </c>
      <c r="DQ710" s="126" t="str">
        <f t="shared" si="3647"/>
        <v/>
      </c>
      <c r="DR710" s="126" t="str">
        <f t="shared" si="3648"/>
        <v/>
      </c>
      <c r="DS710" s="126" t="str">
        <f t="shared" si="3649"/>
        <v/>
      </c>
      <c r="DT710" s="126" t="str">
        <f t="shared" si="3650"/>
        <v/>
      </c>
      <c r="DU710" s="126" t="str">
        <f t="shared" si="3651"/>
        <v/>
      </c>
      <c r="DV710" s="126">
        <f t="shared" si="3652"/>
        <v>0</v>
      </c>
      <c r="DW710" s="126">
        <f t="shared" si="3653"/>
        <v>0</v>
      </c>
      <c r="DX710" s="126" t="str">
        <f t="shared" si="3654"/>
        <v/>
      </c>
      <c r="DY710" s="126" t="str">
        <f t="shared" si="3655"/>
        <v/>
      </c>
      <c r="EA710" s="126">
        <f t="shared" si="3656"/>
        <v>0</v>
      </c>
      <c r="EB710" s="126">
        <f t="shared" si="3657"/>
        <v>0</v>
      </c>
      <c r="EC710" s="126">
        <f t="shared" si="3658"/>
        <v>0</v>
      </c>
      <c r="ED710" s="126">
        <f t="shared" si="3659"/>
        <v>0</v>
      </c>
      <c r="EF710" s="126">
        <f t="shared" si="3660"/>
        <v>1</v>
      </c>
      <c r="EG710" s="126">
        <f t="shared" si="3661"/>
        <v>1</v>
      </c>
      <c r="EH710" s="126">
        <f t="shared" si="3662"/>
        <v>1</v>
      </c>
      <c r="EI710" s="126">
        <f t="shared" si="3663"/>
        <v>1</v>
      </c>
      <c r="EK710" s="126">
        <f t="shared" si="3664"/>
        <v>1</v>
      </c>
      <c r="EL710" s="126">
        <f t="shared" si="3665"/>
        <v>1</v>
      </c>
      <c r="EM710" s="126">
        <f t="shared" si="3666"/>
        <v>1</v>
      </c>
      <c r="EO710" s="126">
        <f t="shared" si="3667"/>
        <v>1</v>
      </c>
      <c r="EP710" s="126">
        <f t="shared" si="3668"/>
        <v>1</v>
      </c>
      <c r="EQ710" s="126">
        <f t="shared" si="3669"/>
        <v>1</v>
      </c>
      <c r="ES710" s="126">
        <f t="shared" si="3670"/>
        <v>1</v>
      </c>
      <c r="ET710" s="126">
        <f t="shared" si="3671"/>
        <v>1</v>
      </c>
      <c r="EU710" s="126">
        <f t="shared" si="3672"/>
        <v>1</v>
      </c>
      <c r="EV710" s="126">
        <f t="shared" si="3673"/>
        <v>1</v>
      </c>
      <c r="EW710" s="126">
        <f t="shared" si="3674"/>
        <v>0</v>
      </c>
      <c r="EY710" s="126">
        <f t="shared" si="3675"/>
        <v>1</v>
      </c>
      <c r="EZ710" s="126">
        <f t="shared" si="3676"/>
        <v>1</v>
      </c>
      <c r="FA710" s="126">
        <f t="shared" si="3677"/>
        <v>1</v>
      </c>
      <c r="FC710" s="126">
        <f t="shared" si="3678"/>
        <v>1</v>
      </c>
      <c r="FD710" s="126">
        <f t="shared" si="3679"/>
        <v>1</v>
      </c>
      <c r="FE710" s="126"/>
      <c r="FF710" s="126">
        <f t="shared" si="3680"/>
        <v>1</v>
      </c>
      <c r="FG710" s="126">
        <f t="shared" si="3681"/>
        <v>1</v>
      </c>
      <c r="FH710" s="126">
        <f t="shared" si="3682"/>
        <v>1</v>
      </c>
      <c r="FI710" s="126">
        <f t="shared" si="3683"/>
        <v>0</v>
      </c>
      <c r="FJ710" s="126">
        <f t="shared" si="3684"/>
        <v>0</v>
      </c>
      <c r="FK710" s="126">
        <f t="shared" si="3685"/>
        <v>0</v>
      </c>
      <c r="FL710" s="126">
        <f t="shared" si="3686"/>
        <v>0</v>
      </c>
      <c r="FN710" s="126" t="str">
        <f t="shared" si="3687"/>
        <v/>
      </c>
      <c r="FO710" s="126" t="str">
        <f t="shared" si="3688"/>
        <v/>
      </c>
      <c r="FP710" s="126" t="str">
        <f t="shared" si="3689"/>
        <v/>
      </c>
      <c r="FV710" s="126">
        <f t="shared" si="3690"/>
        <v>0</v>
      </c>
      <c r="FW710" s="126">
        <f t="shared" si="3691"/>
        <v>0</v>
      </c>
      <c r="FX710" s="126">
        <f t="shared" si="3692"/>
        <v>0</v>
      </c>
      <c r="GA710" s="126">
        <f t="shared" si="3693"/>
        <v>0</v>
      </c>
      <c r="GB710" s="126">
        <f t="shared" si="3694"/>
        <v>0</v>
      </c>
      <c r="GC710" s="126">
        <f t="shared" si="3695"/>
        <v>0</v>
      </c>
      <c r="GD710" s="126">
        <f t="shared" si="3696"/>
        <v>0</v>
      </c>
      <c r="GE710" s="126">
        <f t="shared" si="3697"/>
        <v>1</v>
      </c>
      <c r="GF710" s="126">
        <f t="shared" si="3698"/>
        <v>1</v>
      </c>
      <c r="GG710" s="126">
        <f t="shared" si="3699"/>
        <v>1</v>
      </c>
      <c r="GI710" s="126">
        <f t="shared" si="3700"/>
        <v>0</v>
      </c>
      <c r="GK710" s="126">
        <f t="shared" si="3701"/>
        <v>1</v>
      </c>
      <c r="GL710" s="126">
        <f t="shared" si="3702"/>
        <v>1</v>
      </c>
      <c r="GM710" s="126">
        <f t="shared" si="3703"/>
        <v>1</v>
      </c>
      <c r="GN710" s="126">
        <f t="shared" si="3704"/>
        <v>1</v>
      </c>
      <c r="GO710" s="126">
        <f t="shared" si="3705"/>
        <v>0</v>
      </c>
      <c r="GP710" s="126">
        <f t="shared" si="3706"/>
        <v>0</v>
      </c>
      <c r="GQ710" s="126">
        <f t="shared" si="3707"/>
        <v>0</v>
      </c>
      <c r="GS710" s="126">
        <f t="shared" si="3708"/>
        <v>1</v>
      </c>
      <c r="GT710" s="126" t="str">
        <f t="shared" si="3709"/>
        <v/>
      </c>
      <c r="GU710" s="126">
        <f t="shared" si="3710"/>
        <v>1</v>
      </c>
      <c r="GV710" s="126">
        <f t="shared" si="3711"/>
        <v>1</v>
      </c>
      <c r="GW710" s="126">
        <f t="shared" si="3712"/>
        <v>1</v>
      </c>
      <c r="GX710" s="126">
        <f t="shared" si="3713"/>
        <v>0</v>
      </c>
      <c r="GY710" s="126">
        <f t="shared" si="3714"/>
        <v>0</v>
      </c>
      <c r="GZ710" s="126"/>
      <c r="HA710" s="126">
        <f t="shared" si="3715"/>
        <v>0</v>
      </c>
      <c r="HB710" s="126">
        <f t="shared" si="3716"/>
        <v>0</v>
      </c>
      <c r="HC710" s="126">
        <f t="shared" si="3717"/>
        <v>0</v>
      </c>
      <c r="HD710" s="126">
        <f t="shared" si="3718"/>
        <v>0</v>
      </c>
      <c r="HE710" s="126">
        <f t="shared" si="3719"/>
        <v>0</v>
      </c>
      <c r="HF710" s="126">
        <f t="shared" si="3720"/>
        <v>0</v>
      </c>
      <c r="HH710" s="126">
        <f t="shared" si="3721"/>
        <v>1</v>
      </c>
      <c r="HI710" s="126">
        <f t="shared" si="3722"/>
        <v>0</v>
      </c>
      <c r="HJ710" s="126">
        <f t="shared" si="3723"/>
        <v>0</v>
      </c>
      <c r="HK710" s="126">
        <f t="shared" si="3724"/>
        <v>0</v>
      </c>
      <c r="HL710" s="126">
        <f t="shared" si="3725"/>
        <v>0</v>
      </c>
      <c r="HM710" s="126">
        <f t="shared" si="3726"/>
        <v>0</v>
      </c>
      <c r="HO710" s="126" t="str">
        <f t="shared" si="3727"/>
        <v/>
      </c>
      <c r="HP710" s="126">
        <f t="shared" si="3728"/>
        <v>1</v>
      </c>
      <c r="HQ710" s="126" t="str">
        <f t="shared" si="3729"/>
        <v/>
      </c>
      <c r="HR710" s="122">
        <f t="shared" si="3730"/>
        <v>1</v>
      </c>
      <c r="HS710" s="126" t="str">
        <f t="shared" si="3731"/>
        <v/>
      </c>
      <c r="HT710" s="122">
        <f t="shared" si="3732"/>
        <v>1</v>
      </c>
      <c r="HU710" s="122" t="str">
        <f t="shared" si="3733"/>
        <v/>
      </c>
      <c r="HV710" s="126">
        <f t="shared" si="3734"/>
        <v>1</v>
      </c>
      <c r="HW710" s="126" t="str">
        <f t="shared" si="3735"/>
        <v/>
      </c>
      <c r="HX710" s="126" t="str">
        <f t="shared" si="3736"/>
        <v/>
      </c>
      <c r="HZ710" s="126" t="str">
        <f t="shared" si="3737"/>
        <v/>
      </c>
      <c r="IA710" s="126">
        <f t="shared" si="3738"/>
        <v>1</v>
      </c>
      <c r="IB710" s="126" t="str">
        <f t="shared" si="3739"/>
        <v/>
      </c>
      <c r="IC710" s="126">
        <f t="shared" si="3740"/>
        <v>1</v>
      </c>
      <c r="ID710" s="126" t="str">
        <f t="shared" si="3741"/>
        <v/>
      </c>
      <c r="IE710" s="126">
        <f t="shared" si="3742"/>
        <v>1</v>
      </c>
      <c r="IF710" s="126" t="str">
        <f t="shared" si="3743"/>
        <v/>
      </c>
      <c r="IG710" s="126">
        <f t="shared" si="3744"/>
        <v>1</v>
      </c>
      <c r="IH710" s="126" t="str">
        <f t="shared" si="3745"/>
        <v/>
      </c>
      <c r="II710" s="126" t="str">
        <f t="shared" si="3746"/>
        <v/>
      </c>
      <c r="IO710" s="128"/>
      <c r="IP710" s="128"/>
      <c r="IQ710" s="127"/>
      <c r="IR710" s="127"/>
      <c r="IX710" s="6"/>
      <c r="IY710" s="6"/>
      <c r="IZ710" s="7"/>
      <c r="JA710" s="7"/>
      <c r="JG710" s="12"/>
      <c r="JH710" s="12"/>
      <c r="JI710" s="13"/>
      <c r="JJ710" s="13"/>
      <c r="JN710" s="6"/>
      <c r="JO710" s="6"/>
      <c r="JQ710" s="11"/>
      <c r="JR710" s="11"/>
      <c r="JS710" s="12"/>
      <c r="JT710" s="13"/>
      <c r="JU710" s="12"/>
      <c r="JV710" s="12"/>
      <c r="JW710" s="97"/>
      <c r="JX710" s="13"/>
      <c r="JY710" s="13"/>
      <c r="JZ710" s="97"/>
      <c r="KA710" s="97"/>
      <c r="KB710" s="11"/>
      <c r="KC710" s="11"/>
      <c r="KD710" s="11"/>
      <c r="KE710" s="11"/>
    </row>
    <row r="711" spans="1:291" s="122" customFormat="1" x14ac:dyDescent="0.2">
      <c r="A711" s="146">
        <f t="shared" si="2545"/>
        <v>711</v>
      </c>
      <c r="B711" s="122" t="s">
        <v>57</v>
      </c>
      <c r="C711" s="2">
        <v>43133</v>
      </c>
      <c r="D711" s="126"/>
      <c r="E711" s="126"/>
      <c r="F711" s="126"/>
      <c r="G711" s="128">
        <v>106.19</v>
      </c>
      <c r="H711" s="128">
        <v>114.13200000000001</v>
      </c>
      <c r="I711" s="128">
        <v>120.235</v>
      </c>
      <c r="J711" s="127">
        <v>144.25</v>
      </c>
      <c r="K711" s="126"/>
      <c r="P711" s="128">
        <f t="shared" si="3587"/>
        <v>3411</v>
      </c>
      <c r="Q711" s="5">
        <f t="shared" si="3588"/>
        <v>3661.2500000000005</v>
      </c>
      <c r="R711" s="6">
        <f t="shared" si="3589"/>
        <v>3863.5</v>
      </c>
      <c r="S711" s="7">
        <f t="shared" si="3590"/>
        <v>4633</v>
      </c>
      <c r="Y711" s="127">
        <f t="shared" si="3591"/>
        <v>0.25000000000045475</v>
      </c>
      <c r="Z711" s="126">
        <f t="shared" si="3592"/>
        <v>4.2499999999990905</v>
      </c>
      <c r="AA711" s="126">
        <f t="shared" si="3593"/>
        <v>15.499999999999091</v>
      </c>
      <c r="AB711" s="126">
        <f t="shared" si="3594"/>
        <v>57.000000000000909</v>
      </c>
      <c r="AC711" s="126"/>
      <c r="AD711" s="126"/>
      <c r="AE711" s="126"/>
      <c r="AF711" s="126"/>
      <c r="AG711" s="126"/>
      <c r="AH711" s="127">
        <f t="shared" si="3574"/>
        <v>3.3333333333336364</v>
      </c>
      <c r="AI711" s="127">
        <f t="shared" si="3575"/>
        <v>3.0500000000003635</v>
      </c>
      <c r="AJ711" s="127">
        <f t="shared" si="3576"/>
        <v>5.0500000000003631</v>
      </c>
      <c r="AK711" s="127">
        <f t="shared" si="3577"/>
        <v>6.0833333333336359</v>
      </c>
      <c r="AL711" s="127">
        <f t="shared" si="3578"/>
        <v>3.5000000000004547</v>
      </c>
      <c r="AM711" s="127">
        <f t="shared" si="3579"/>
        <v>3.5000000000012115</v>
      </c>
      <c r="AN711" s="127">
        <f t="shared" si="3580"/>
        <v>7.3000000000012726</v>
      </c>
      <c r="AO711" s="127">
        <f t="shared" si="3581"/>
        <v>1</v>
      </c>
      <c r="AP711" s="127">
        <f t="shared" si="3582"/>
        <v>0.99999999999969624</v>
      </c>
      <c r="AQ711" s="127">
        <f t="shared" si="3583"/>
        <v>5.6249999999992433</v>
      </c>
      <c r="AR711" s="127">
        <f t="shared" si="3584"/>
        <v>6.7000000000005455</v>
      </c>
      <c r="AS711" s="127">
        <f t="shared" si="3585"/>
        <v>8.4166666666677781</v>
      </c>
      <c r="AT711" s="127">
        <f t="shared" si="3586"/>
        <v>8.1000000000010317</v>
      </c>
      <c r="AU711" s="126"/>
      <c r="BA711" s="11">
        <f t="shared" si="3595"/>
        <v>0.25000000000045475</v>
      </c>
      <c r="BB711" s="11">
        <f t="shared" si="3596"/>
        <v>-4.2499999999990905</v>
      </c>
      <c r="BC711" s="12">
        <f t="shared" si="3597"/>
        <v>-15.499999999999091</v>
      </c>
      <c r="BD711" s="13">
        <f t="shared" si="3598"/>
        <v>-57.000000000000909</v>
      </c>
      <c r="BJ711" s="11">
        <f t="shared" si="3599"/>
        <v>3.3333333333336364</v>
      </c>
      <c r="BK711" s="11">
        <f t="shared" si="3600"/>
        <v>3.0500000000003635</v>
      </c>
      <c r="BL711" s="11">
        <f t="shared" si="3601"/>
        <v>5.0500000000003631</v>
      </c>
      <c r="BM711" s="11">
        <f t="shared" si="3602"/>
        <v>6.0833333333336359</v>
      </c>
      <c r="BN711" s="11">
        <f t="shared" si="3603"/>
        <v>3.5000000000004547</v>
      </c>
      <c r="BO711" s="11">
        <f t="shared" si="3604"/>
        <v>3.5000000000012115</v>
      </c>
      <c r="BP711" s="11">
        <f t="shared" si="3605"/>
        <v>7.3000000000012726</v>
      </c>
      <c r="BQ711" s="126">
        <v>1</v>
      </c>
      <c r="BR711" s="11">
        <f t="shared" si="3606"/>
        <v>0.99999999999969624</v>
      </c>
      <c r="BS711" s="11">
        <f t="shared" si="3607"/>
        <v>-5.6249999999992433</v>
      </c>
      <c r="BT711" s="11">
        <f t="shared" si="3608"/>
        <v>6.7000000000005455</v>
      </c>
      <c r="BU711" s="11">
        <f t="shared" si="3609"/>
        <v>8.4166666666677781</v>
      </c>
      <c r="BV711" s="11">
        <f t="shared" si="3610"/>
        <v>8.1000000000010317</v>
      </c>
      <c r="BY711" s="126"/>
      <c r="BZ711" s="126"/>
      <c r="CA711" s="122">
        <f t="shared" si="3611"/>
        <v>8.4166666666677781</v>
      </c>
      <c r="CB711" s="126">
        <f t="shared" si="3612"/>
        <v>1</v>
      </c>
      <c r="CC711" s="126">
        <f t="shared" si="3613"/>
        <v>0</v>
      </c>
      <c r="CD711" s="126">
        <f t="shared" si="3614"/>
        <v>0</v>
      </c>
      <c r="CE711" s="126">
        <f t="shared" si="3747"/>
        <v>0</v>
      </c>
      <c r="CF711" s="126">
        <f t="shared" si="3615"/>
        <v>0</v>
      </c>
      <c r="CG711" s="126" t="str">
        <f t="shared" si="3616"/>
        <v/>
      </c>
      <c r="CH711" s="126">
        <f t="shared" si="3617"/>
        <v>1</v>
      </c>
      <c r="CI711" s="126">
        <f t="shared" si="3618"/>
        <v>1</v>
      </c>
      <c r="CJ711" s="126" t="str">
        <f t="shared" si="3619"/>
        <v/>
      </c>
      <c r="CK711" s="126" t="str">
        <f t="shared" si="3620"/>
        <v/>
      </c>
      <c r="CL711" s="126">
        <f t="shared" si="3621"/>
        <v>1</v>
      </c>
      <c r="CM711" s="126">
        <f t="shared" si="3622"/>
        <v>1</v>
      </c>
      <c r="CN711" s="126">
        <f t="shared" si="3623"/>
        <v>1</v>
      </c>
      <c r="CO711" s="126" t="str">
        <f t="shared" si="3624"/>
        <v/>
      </c>
      <c r="CP711" s="126">
        <f t="shared" si="3625"/>
        <v>1</v>
      </c>
      <c r="CQ711" s="126" t="str">
        <f t="shared" si="3626"/>
        <v/>
      </c>
      <c r="CS711" s="126">
        <f t="shared" si="3627"/>
        <v>1</v>
      </c>
      <c r="CT711" s="126">
        <f t="shared" si="3628"/>
        <v>0</v>
      </c>
      <c r="CU711" s="126">
        <f t="shared" si="3629"/>
        <v>0</v>
      </c>
      <c r="CV711" s="126">
        <f t="shared" si="3748"/>
        <v>0</v>
      </c>
      <c r="CW711" s="126">
        <f t="shared" si="3630"/>
        <v>1</v>
      </c>
      <c r="CX711" s="126" t="str">
        <f t="shared" si="3631"/>
        <v/>
      </c>
      <c r="CY711" s="126" t="str">
        <f t="shared" si="3632"/>
        <v/>
      </c>
      <c r="CZ711" s="126" t="str">
        <f t="shared" si="3633"/>
        <v/>
      </c>
      <c r="DA711" s="126" t="str">
        <f t="shared" si="3634"/>
        <v/>
      </c>
      <c r="DB711" s="126">
        <f t="shared" si="3635"/>
        <v>0</v>
      </c>
      <c r="DC711" s="126">
        <f t="shared" si="3636"/>
        <v>1</v>
      </c>
      <c r="DD711" s="126" t="str">
        <f t="shared" si="3637"/>
        <v/>
      </c>
      <c r="DE711" s="126" t="str">
        <f t="shared" si="3638"/>
        <v/>
      </c>
      <c r="DF711" s="126"/>
      <c r="DG711" s="126">
        <f t="shared" si="3749"/>
        <v>1</v>
      </c>
      <c r="DH711" s="126">
        <f t="shared" si="3639"/>
        <v>0</v>
      </c>
      <c r="DI711" s="126">
        <f t="shared" si="3640"/>
        <v>0</v>
      </c>
      <c r="DJ711" s="126">
        <f t="shared" si="3641"/>
        <v>0</v>
      </c>
      <c r="DK711" s="126">
        <f t="shared" si="3642"/>
        <v>0</v>
      </c>
      <c r="DL711" s="126"/>
      <c r="DM711" s="126">
        <f t="shared" si="3643"/>
        <v>1</v>
      </c>
      <c r="DN711" s="126" t="str">
        <f t="shared" si="3644"/>
        <v/>
      </c>
      <c r="DO711" s="126" t="str">
        <f t="shared" si="3645"/>
        <v/>
      </c>
      <c r="DP711" s="126" t="str">
        <f t="shared" si="3646"/>
        <v/>
      </c>
      <c r="DQ711" s="126" t="str">
        <f t="shared" si="3647"/>
        <v/>
      </c>
      <c r="DR711" s="126" t="str">
        <f t="shared" si="3648"/>
        <v/>
      </c>
      <c r="DS711" s="126" t="str">
        <f t="shared" si="3649"/>
        <v/>
      </c>
      <c r="DT711" s="126" t="str">
        <f t="shared" si="3650"/>
        <v/>
      </c>
      <c r="DU711" s="126" t="str">
        <f t="shared" si="3651"/>
        <v/>
      </c>
      <c r="DV711" s="126">
        <f t="shared" si="3652"/>
        <v>0</v>
      </c>
      <c r="DW711" s="126">
        <f t="shared" si="3653"/>
        <v>0</v>
      </c>
      <c r="DX711" s="126" t="str">
        <f t="shared" si="3654"/>
        <v/>
      </c>
      <c r="DY711" s="126" t="str">
        <f t="shared" si="3655"/>
        <v/>
      </c>
      <c r="EA711" s="126">
        <f t="shared" si="3656"/>
        <v>1</v>
      </c>
      <c r="EB711" s="126">
        <f t="shared" si="3657"/>
        <v>0</v>
      </c>
      <c r="EC711" s="126">
        <f t="shared" si="3658"/>
        <v>0</v>
      </c>
      <c r="ED711" s="126">
        <f t="shared" si="3659"/>
        <v>0</v>
      </c>
      <c r="EF711" s="126">
        <f t="shared" si="3660"/>
        <v>0</v>
      </c>
      <c r="EG711" s="126">
        <f t="shared" si="3661"/>
        <v>1</v>
      </c>
      <c r="EH711" s="126">
        <f t="shared" si="3662"/>
        <v>1</v>
      </c>
      <c r="EI711" s="126">
        <f t="shared" si="3663"/>
        <v>1</v>
      </c>
      <c r="EK711" s="126">
        <f t="shared" si="3664"/>
        <v>0</v>
      </c>
      <c r="EL711" s="126">
        <f t="shared" si="3665"/>
        <v>0</v>
      </c>
      <c r="EM711" s="126">
        <f t="shared" si="3666"/>
        <v>0</v>
      </c>
      <c r="EO711" s="126">
        <f t="shared" si="3667"/>
        <v>0</v>
      </c>
      <c r="EP711" s="126">
        <f t="shared" si="3668"/>
        <v>1</v>
      </c>
      <c r="EQ711" s="126">
        <f t="shared" si="3669"/>
        <v>1</v>
      </c>
      <c r="ES711" s="126">
        <f t="shared" si="3670"/>
        <v>0</v>
      </c>
      <c r="ET711" s="126">
        <f t="shared" si="3671"/>
        <v>1</v>
      </c>
      <c r="EU711" s="126">
        <f t="shared" si="3672"/>
        <v>1</v>
      </c>
      <c r="EV711" s="126">
        <f t="shared" si="3673"/>
        <v>1</v>
      </c>
      <c r="EW711" s="126">
        <f t="shared" si="3674"/>
        <v>0</v>
      </c>
      <c r="EY711" s="126">
        <f t="shared" si="3675"/>
        <v>0</v>
      </c>
      <c r="EZ711" s="126">
        <f t="shared" si="3676"/>
        <v>1</v>
      </c>
      <c r="FA711" s="126">
        <f t="shared" si="3677"/>
        <v>1</v>
      </c>
      <c r="FC711" s="126">
        <f t="shared" si="3678"/>
        <v>1</v>
      </c>
      <c r="FD711" s="126">
        <f t="shared" si="3679"/>
        <v>1</v>
      </c>
      <c r="FE711" s="126"/>
      <c r="FF711" s="126">
        <f t="shared" si="3680"/>
        <v>1</v>
      </c>
      <c r="FG711" s="126">
        <f t="shared" si="3681"/>
        <v>1</v>
      </c>
      <c r="FH711" s="126">
        <f t="shared" si="3682"/>
        <v>1</v>
      </c>
      <c r="FI711" s="126">
        <f t="shared" si="3683"/>
        <v>0</v>
      </c>
      <c r="FJ711" s="126">
        <f t="shared" si="3684"/>
        <v>0</v>
      </c>
      <c r="FK711" s="126">
        <f t="shared" si="3685"/>
        <v>0</v>
      </c>
      <c r="FL711" s="126">
        <f t="shared" si="3686"/>
        <v>1</v>
      </c>
      <c r="FN711" s="126" t="str">
        <f t="shared" si="3687"/>
        <v/>
      </c>
      <c r="FO711" s="126" t="str">
        <f t="shared" si="3688"/>
        <v/>
      </c>
      <c r="FP711" s="126">
        <f t="shared" si="3689"/>
        <v>0</v>
      </c>
      <c r="FV711" s="126">
        <f t="shared" si="3690"/>
        <v>1</v>
      </c>
      <c r="FW711" s="126">
        <f t="shared" si="3691"/>
        <v>1</v>
      </c>
      <c r="FX711" s="126">
        <f t="shared" si="3692"/>
        <v>1</v>
      </c>
      <c r="GA711" s="126">
        <f t="shared" si="3693"/>
        <v>1</v>
      </c>
      <c r="GB711" s="126">
        <f t="shared" si="3694"/>
        <v>0</v>
      </c>
      <c r="GC711" s="126">
        <f t="shared" si="3695"/>
        <v>0</v>
      </c>
      <c r="GD711" s="126">
        <f t="shared" si="3696"/>
        <v>0</v>
      </c>
      <c r="GE711" s="126">
        <f t="shared" si="3697"/>
        <v>1</v>
      </c>
      <c r="GF711" s="126">
        <f t="shared" si="3698"/>
        <v>1</v>
      </c>
      <c r="GG711" s="126">
        <f t="shared" si="3699"/>
        <v>1</v>
      </c>
      <c r="GI711" s="126">
        <f t="shared" si="3700"/>
        <v>0</v>
      </c>
      <c r="GK711" s="126">
        <f t="shared" si="3701"/>
        <v>0</v>
      </c>
      <c r="GL711" s="126">
        <f t="shared" si="3702"/>
        <v>1</v>
      </c>
      <c r="GM711" s="126">
        <f t="shared" si="3703"/>
        <v>1</v>
      </c>
      <c r="GN711" s="126">
        <f t="shared" si="3704"/>
        <v>1</v>
      </c>
      <c r="GO711" s="126">
        <f t="shared" si="3705"/>
        <v>0</v>
      </c>
      <c r="GP711" s="126">
        <f t="shared" si="3706"/>
        <v>0</v>
      </c>
      <c r="GQ711" s="126">
        <f t="shared" si="3707"/>
        <v>0</v>
      </c>
      <c r="GS711" s="126">
        <f t="shared" si="3708"/>
        <v>1</v>
      </c>
      <c r="GT711" s="126">
        <f t="shared" si="3709"/>
        <v>1</v>
      </c>
      <c r="GU711" s="126">
        <f t="shared" si="3710"/>
        <v>1</v>
      </c>
      <c r="GV711" s="126">
        <f t="shared" si="3711"/>
        <v>1</v>
      </c>
      <c r="GW711" s="126">
        <f t="shared" si="3712"/>
        <v>1</v>
      </c>
      <c r="GX711" s="126">
        <f t="shared" si="3713"/>
        <v>1</v>
      </c>
      <c r="GY711" s="126">
        <f t="shared" si="3714"/>
        <v>1</v>
      </c>
      <c r="GZ711" s="126"/>
      <c r="HA711" s="126">
        <f t="shared" si="3715"/>
        <v>1</v>
      </c>
      <c r="HB711" s="126">
        <f t="shared" si="3716"/>
        <v>0</v>
      </c>
      <c r="HC711" s="126">
        <f t="shared" si="3717"/>
        <v>0</v>
      </c>
      <c r="HD711" s="126">
        <f t="shared" si="3718"/>
        <v>0</v>
      </c>
      <c r="HE711" s="126">
        <f t="shared" si="3719"/>
        <v>0</v>
      </c>
      <c r="HF711" s="126">
        <f t="shared" si="3720"/>
        <v>0</v>
      </c>
      <c r="HH711" s="126">
        <f t="shared" si="3721"/>
        <v>1</v>
      </c>
      <c r="HI711" s="126">
        <f t="shared" si="3722"/>
        <v>1</v>
      </c>
      <c r="HJ711" s="126">
        <f t="shared" si="3723"/>
        <v>1</v>
      </c>
      <c r="HK711" s="126">
        <f t="shared" si="3724"/>
        <v>0</v>
      </c>
      <c r="HL711" s="126">
        <f t="shared" si="3725"/>
        <v>0</v>
      </c>
      <c r="HM711" s="126">
        <f t="shared" si="3726"/>
        <v>0</v>
      </c>
      <c r="HO711" s="126" t="str">
        <f t="shared" si="3727"/>
        <v/>
      </c>
      <c r="HP711" s="126">
        <f t="shared" si="3728"/>
        <v>1</v>
      </c>
      <c r="HQ711" s="126" t="str">
        <f t="shared" si="3729"/>
        <v/>
      </c>
      <c r="HR711" s="122">
        <f t="shared" si="3730"/>
        <v>1</v>
      </c>
      <c r="HS711" s="126" t="str">
        <f t="shared" si="3731"/>
        <v/>
      </c>
      <c r="HT711" s="122">
        <f t="shared" si="3732"/>
        <v>1</v>
      </c>
      <c r="HU711" s="122" t="str">
        <f t="shared" si="3733"/>
        <v/>
      </c>
      <c r="HV711" s="126">
        <f t="shared" si="3734"/>
        <v>1</v>
      </c>
      <c r="HW711" s="126" t="str">
        <f t="shared" si="3735"/>
        <v/>
      </c>
      <c r="HX711" s="126">
        <f t="shared" si="3736"/>
        <v>1</v>
      </c>
      <c r="HZ711" s="126" t="str">
        <f t="shared" si="3737"/>
        <v/>
      </c>
      <c r="IA711" s="126">
        <f t="shared" si="3738"/>
        <v>1</v>
      </c>
      <c r="IB711" s="126" t="str">
        <f t="shared" si="3739"/>
        <v/>
      </c>
      <c r="IC711" s="126">
        <f t="shared" si="3740"/>
        <v>1</v>
      </c>
      <c r="ID711" s="126" t="str">
        <f t="shared" si="3741"/>
        <v/>
      </c>
      <c r="IE711" s="126">
        <f t="shared" si="3742"/>
        <v>1</v>
      </c>
      <c r="IF711" s="126" t="str">
        <f t="shared" si="3743"/>
        <v/>
      </c>
      <c r="IG711" s="126">
        <f t="shared" si="3744"/>
        <v>1</v>
      </c>
      <c r="IH711" s="126" t="str">
        <f t="shared" si="3745"/>
        <v/>
      </c>
      <c r="II711" s="126">
        <f t="shared" si="3746"/>
        <v>1</v>
      </c>
      <c r="IO711" s="128"/>
      <c r="IP711" s="128"/>
      <c r="IQ711" s="127"/>
      <c r="IR711" s="127"/>
      <c r="IX711" s="6"/>
      <c r="IY711" s="6"/>
      <c r="IZ711" s="7"/>
      <c r="JA711" s="7"/>
      <c r="JG711" s="12"/>
      <c r="JH711" s="12"/>
      <c r="JI711" s="13"/>
      <c r="JJ711" s="13"/>
      <c r="JN711" s="6"/>
      <c r="JO711" s="6"/>
      <c r="JQ711" s="11"/>
      <c r="JR711" s="11"/>
      <c r="JS711" s="12"/>
      <c r="JT711" s="13"/>
      <c r="JU711" s="12"/>
      <c r="JV711" s="12"/>
      <c r="JW711" s="97"/>
      <c r="JX711" s="13"/>
      <c r="JY711" s="13"/>
      <c r="JZ711" s="97"/>
      <c r="KA711" s="97"/>
      <c r="KB711" s="11"/>
      <c r="KC711" s="11"/>
      <c r="KD711" s="11"/>
      <c r="KE711" s="11"/>
    </row>
    <row r="712" spans="1:291" s="122" customFormat="1" x14ac:dyDescent="0.2">
      <c r="A712" s="146">
        <f t="shared" si="2545"/>
        <v>712</v>
      </c>
      <c r="C712" s="2">
        <v>43136</v>
      </c>
      <c r="D712" s="126"/>
      <c r="E712" s="126"/>
      <c r="F712" s="126"/>
      <c r="G712" s="128">
        <v>106.235</v>
      </c>
      <c r="H712" s="128">
        <v>114.252</v>
      </c>
      <c r="I712" s="128">
        <v>121.08499999999999</v>
      </c>
      <c r="J712" s="127">
        <v>145.22</v>
      </c>
      <c r="K712" s="126"/>
      <c r="P712" s="128">
        <f t="shared" si="3587"/>
        <v>3415.5</v>
      </c>
      <c r="Q712" s="5">
        <f t="shared" si="3588"/>
        <v>3673.2499999999995</v>
      </c>
      <c r="R712" s="6">
        <f t="shared" si="3589"/>
        <v>3880.4999999999995</v>
      </c>
      <c r="S712" s="7">
        <f t="shared" si="3590"/>
        <v>4662</v>
      </c>
      <c r="Y712" s="127">
        <f t="shared" si="3591"/>
        <v>4.5</v>
      </c>
      <c r="Z712" s="126">
        <f t="shared" si="3592"/>
        <v>11.999999999999091</v>
      </c>
      <c r="AA712" s="126">
        <f t="shared" si="3593"/>
        <v>16.999999999999545</v>
      </c>
      <c r="AB712" s="126">
        <f t="shared" si="3594"/>
        <v>29</v>
      </c>
      <c r="AC712" s="126"/>
      <c r="AD712" s="126"/>
      <c r="AE712" s="126"/>
      <c r="AF712" s="126"/>
      <c r="AG712" s="126"/>
      <c r="AH712" s="127">
        <f t="shared" si="3574"/>
        <v>1.0000000000006066</v>
      </c>
      <c r="AI712" s="127">
        <f t="shared" si="3575"/>
        <v>1.8000000000005461</v>
      </c>
      <c r="AJ712" s="127">
        <f t="shared" si="3576"/>
        <v>1.799999999999363</v>
      </c>
      <c r="AK712" s="127">
        <f t="shared" si="3577"/>
        <v>0.66666666666606034</v>
      </c>
      <c r="AL712" s="127">
        <f t="shared" si="3578"/>
        <v>3.4999999999993179</v>
      </c>
      <c r="AM712" s="127">
        <f t="shared" si="3579"/>
        <v>7.3333333333328792</v>
      </c>
      <c r="AN712" s="127">
        <f t="shared" si="3580"/>
        <v>5.3999999999995456</v>
      </c>
      <c r="AO712" s="127">
        <f t="shared" si="3581"/>
        <v>1</v>
      </c>
      <c r="AP712" s="127">
        <f t="shared" si="3582"/>
        <v>2.33333333333485</v>
      </c>
      <c r="AQ712" s="127">
        <f t="shared" si="3583"/>
        <v>6.3333333333337887</v>
      </c>
      <c r="AR712" s="127">
        <f t="shared" si="3584"/>
        <v>2.2000000000001823</v>
      </c>
      <c r="AS712" s="127">
        <f t="shared" si="3585"/>
        <v>5.5555555555546459</v>
      </c>
      <c r="AT712" s="127">
        <f t="shared" si="3586"/>
        <v>5.1333333333333329</v>
      </c>
      <c r="AU712" s="126"/>
      <c r="BA712" s="11">
        <f t="shared" si="3595"/>
        <v>4.5</v>
      </c>
      <c r="BB712" s="11">
        <f t="shared" si="3596"/>
        <v>11.999999999999091</v>
      </c>
      <c r="BC712" s="12">
        <f t="shared" si="3597"/>
        <v>16.999999999999545</v>
      </c>
      <c r="BD712" s="13">
        <f t="shared" si="3598"/>
        <v>29</v>
      </c>
      <c r="BJ712" s="11">
        <f t="shared" si="3599"/>
        <v>1.0000000000006066</v>
      </c>
      <c r="BK712" s="11">
        <f t="shared" si="3600"/>
        <v>1.8000000000005461</v>
      </c>
      <c r="BL712" s="11">
        <f t="shared" si="3601"/>
        <v>1.799999999999363</v>
      </c>
      <c r="BM712" s="11">
        <f t="shared" si="3602"/>
        <v>0.66666666666606034</v>
      </c>
      <c r="BN712" s="11">
        <f t="shared" si="3603"/>
        <v>3.4999999999993179</v>
      </c>
      <c r="BO712" s="11">
        <f t="shared" si="3604"/>
        <v>7.3333333333328792</v>
      </c>
      <c r="BP712" s="11">
        <f t="shared" si="3605"/>
        <v>5.3999999999995456</v>
      </c>
      <c r="BQ712" s="126">
        <v>1</v>
      </c>
      <c r="BR712" s="11">
        <f t="shared" si="3606"/>
        <v>-2.33333333333485</v>
      </c>
      <c r="BS712" s="11">
        <f t="shared" si="3607"/>
        <v>6.3333333333337887</v>
      </c>
      <c r="BT712" s="11">
        <f t="shared" si="3608"/>
        <v>2.2000000000001823</v>
      </c>
      <c r="BU712" s="11">
        <f t="shared" si="3609"/>
        <v>5.5555555555546459</v>
      </c>
      <c r="BV712" s="11">
        <f t="shared" si="3610"/>
        <v>5.1333333333333329</v>
      </c>
      <c r="BY712" s="126"/>
      <c r="BZ712" s="126"/>
      <c r="CA712" s="122">
        <f t="shared" si="3611"/>
        <v>5.5555555555546459</v>
      </c>
      <c r="CB712" s="126">
        <f t="shared" si="3612"/>
        <v>1</v>
      </c>
      <c r="CC712" s="126">
        <f t="shared" si="3613"/>
        <v>1</v>
      </c>
      <c r="CD712" s="126">
        <f t="shared" si="3614"/>
        <v>1</v>
      </c>
      <c r="CE712" s="126">
        <f t="shared" si="3747"/>
        <v>1</v>
      </c>
      <c r="CF712" s="126">
        <f t="shared" si="3615"/>
        <v>1</v>
      </c>
      <c r="CG712" s="126">
        <f t="shared" si="3616"/>
        <v>1</v>
      </c>
      <c r="CH712" s="126" t="str">
        <f t="shared" si="3617"/>
        <v/>
      </c>
      <c r="CI712" s="126" t="str">
        <f t="shared" si="3618"/>
        <v/>
      </c>
      <c r="CJ712" s="126">
        <f t="shared" si="3619"/>
        <v>0</v>
      </c>
      <c r="CK712" s="126">
        <f t="shared" si="3620"/>
        <v>0</v>
      </c>
      <c r="CL712" s="126">
        <f t="shared" si="3621"/>
        <v>1</v>
      </c>
      <c r="CM712" s="126">
        <f t="shared" si="3622"/>
        <v>0</v>
      </c>
      <c r="CN712" s="126" t="str">
        <f t="shared" si="3623"/>
        <v/>
      </c>
      <c r="CO712" s="126">
        <f t="shared" si="3624"/>
        <v>1</v>
      </c>
      <c r="CP712" s="126">
        <f t="shared" si="3625"/>
        <v>1</v>
      </c>
      <c r="CQ712" s="126" t="str">
        <f t="shared" si="3626"/>
        <v/>
      </c>
      <c r="CS712" s="126">
        <f t="shared" si="3627"/>
        <v>1</v>
      </c>
      <c r="CT712" s="126">
        <f t="shared" si="3628"/>
        <v>1</v>
      </c>
      <c r="CU712" s="126">
        <f t="shared" si="3629"/>
        <v>1</v>
      </c>
      <c r="CV712" s="126">
        <f t="shared" si="3748"/>
        <v>1</v>
      </c>
      <c r="CW712" s="126">
        <f t="shared" si="3630"/>
        <v>1</v>
      </c>
      <c r="CX712" s="126">
        <f t="shared" si="3631"/>
        <v>1</v>
      </c>
      <c r="CY712" s="126">
        <f t="shared" si="3632"/>
        <v>1</v>
      </c>
      <c r="CZ712" s="126">
        <f t="shared" si="3633"/>
        <v>1</v>
      </c>
      <c r="DA712" s="126">
        <f t="shared" si="3634"/>
        <v>1</v>
      </c>
      <c r="DB712" s="126" t="str">
        <f t="shared" si="3635"/>
        <v/>
      </c>
      <c r="DC712" s="126" t="str">
        <f t="shared" si="3636"/>
        <v/>
      </c>
      <c r="DD712" s="126">
        <f t="shared" si="3637"/>
        <v>0</v>
      </c>
      <c r="DE712" s="126" t="str">
        <f t="shared" si="3638"/>
        <v/>
      </c>
      <c r="DF712" s="126"/>
      <c r="DG712" s="126">
        <f t="shared" si="3749"/>
        <v>1</v>
      </c>
      <c r="DH712" s="126">
        <f t="shared" si="3639"/>
        <v>1</v>
      </c>
      <c r="DI712" s="126">
        <f t="shared" si="3640"/>
        <v>1</v>
      </c>
      <c r="DJ712" s="126">
        <f t="shared" si="3641"/>
        <v>1</v>
      </c>
      <c r="DK712" s="126" t="str">
        <f t="shared" si="3642"/>
        <v/>
      </c>
      <c r="DL712" s="126"/>
      <c r="DM712" s="126" t="str">
        <f t="shared" si="3643"/>
        <v/>
      </c>
      <c r="DN712" s="126">
        <f t="shared" si="3644"/>
        <v>1</v>
      </c>
      <c r="DO712" s="126">
        <f t="shared" si="3645"/>
        <v>1</v>
      </c>
      <c r="DP712" s="126">
        <f t="shared" si="3646"/>
        <v>1</v>
      </c>
      <c r="DQ712" s="126">
        <f t="shared" si="3647"/>
        <v>1</v>
      </c>
      <c r="DR712" s="126">
        <f t="shared" si="3648"/>
        <v>1</v>
      </c>
      <c r="DS712" s="126">
        <f t="shared" si="3649"/>
        <v>1</v>
      </c>
      <c r="DT712" s="126">
        <f t="shared" si="3650"/>
        <v>1</v>
      </c>
      <c r="DU712" s="126">
        <f t="shared" si="3651"/>
        <v>0</v>
      </c>
      <c r="DV712" s="126">
        <f t="shared" si="3652"/>
        <v>1</v>
      </c>
      <c r="DW712" s="126">
        <f t="shared" si="3653"/>
        <v>0</v>
      </c>
      <c r="DX712" s="126" t="str">
        <f t="shared" si="3654"/>
        <v/>
      </c>
      <c r="DY712" s="126" t="str">
        <f t="shared" si="3655"/>
        <v/>
      </c>
      <c r="EA712" s="126">
        <f t="shared" si="3656"/>
        <v>1</v>
      </c>
      <c r="EB712" s="126">
        <f t="shared" si="3657"/>
        <v>1</v>
      </c>
      <c r="EC712" s="126">
        <f t="shared" si="3658"/>
        <v>1</v>
      </c>
      <c r="ED712" s="126">
        <f t="shared" si="3659"/>
        <v>1</v>
      </c>
      <c r="EF712" s="126">
        <f t="shared" si="3660"/>
        <v>1</v>
      </c>
      <c r="EG712" s="126">
        <f t="shared" si="3661"/>
        <v>1</v>
      </c>
      <c r="EH712" s="126">
        <f t="shared" si="3662"/>
        <v>1</v>
      </c>
      <c r="EI712" s="126">
        <f t="shared" si="3663"/>
        <v>1</v>
      </c>
      <c r="EK712" s="126">
        <f t="shared" si="3664"/>
        <v>1</v>
      </c>
      <c r="EL712" s="126">
        <f t="shared" si="3665"/>
        <v>1</v>
      </c>
      <c r="EM712" s="126">
        <f t="shared" si="3666"/>
        <v>1</v>
      </c>
      <c r="EO712" s="126">
        <f t="shared" si="3667"/>
        <v>1</v>
      </c>
      <c r="EP712" s="126">
        <f t="shared" si="3668"/>
        <v>1</v>
      </c>
      <c r="EQ712" s="126">
        <f t="shared" si="3669"/>
        <v>1</v>
      </c>
      <c r="ES712" s="126">
        <f t="shared" si="3670"/>
        <v>1</v>
      </c>
      <c r="ET712" s="126">
        <f t="shared" si="3671"/>
        <v>1</v>
      </c>
      <c r="EU712" s="126">
        <f t="shared" si="3672"/>
        <v>1</v>
      </c>
      <c r="EV712" s="126">
        <f t="shared" si="3673"/>
        <v>1</v>
      </c>
      <c r="EW712" s="126">
        <f t="shared" si="3674"/>
        <v>1</v>
      </c>
      <c r="EY712" s="126">
        <f t="shared" si="3675"/>
        <v>1</v>
      </c>
      <c r="EZ712" s="126">
        <f t="shared" si="3676"/>
        <v>1</v>
      </c>
      <c r="FA712" s="126">
        <f t="shared" si="3677"/>
        <v>1</v>
      </c>
      <c r="FC712" s="126">
        <f t="shared" si="3678"/>
        <v>1</v>
      </c>
      <c r="FD712" s="126">
        <f t="shared" si="3679"/>
        <v>0</v>
      </c>
      <c r="FE712" s="126"/>
      <c r="FF712" s="126">
        <f t="shared" si="3680"/>
        <v>1</v>
      </c>
      <c r="FG712" s="126">
        <f t="shared" si="3681"/>
        <v>1</v>
      </c>
      <c r="FH712" s="126">
        <f t="shared" si="3682"/>
        <v>1</v>
      </c>
      <c r="FI712" s="126">
        <f t="shared" si="3683"/>
        <v>1</v>
      </c>
      <c r="FJ712" s="126">
        <f t="shared" si="3684"/>
        <v>1</v>
      </c>
      <c r="FK712" s="126">
        <f t="shared" si="3685"/>
        <v>1</v>
      </c>
      <c r="FL712" s="126">
        <f t="shared" si="3686"/>
        <v>1</v>
      </c>
      <c r="FN712" s="126">
        <f t="shared" si="3687"/>
        <v>1</v>
      </c>
      <c r="FO712" s="126">
        <f t="shared" si="3688"/>
        <v>0</v>
      </c>
      <c r="FP712" s="126" t="str">
        <f t="shared" si="3689"/>
        <v/>
      </c>
      <c r="FV712" s="126">
        <f t="shared" si="3690"/>
        <v>1</v>
      </c>
      <c r="FW712" s="126">
        <f t="shared" si="3691"/>
        <v>1</v>
      </c>
      <c r="FX712" s="126">
        <f t="shared" si="3692"/>
        <v>1</v>
      </c>
      <c r="GA712" s="126">
        <f t="shared" si="3693"/>
        <v>0</v>
      </c>
      <c r="GB712" s="126">
        <f t="shared" si="3694"/>
        <v>0</v>
      </c>
      <c r="GC712" s="126">
        <f t="shared" si="3695"/>
        <v>0</v>
      </c>
      <c r="GD712" s="126">
        <f t="shared" si="3696"/>
        <v>0</v>
      </c>
      <c r="GE712" s="126">
        <f t="shared" si="3697"/>
        <v>0</v>
      </c>
      <c r="GF712" s="126">
        <f t="shared" si="3698"/>
        <v>0</v>
      </c>
      <c r="GG712" s="126">
        <f t="shared" si="3699"/>
        <v>0</v>
      </c>
      <c r="GI712" s="126">
        <f t="shared" si="3700"/>
        <v>0</v>
      </c>
      <c r="GK712" s="126">
        <f t="shared" si="3701"/>
        <v>1</v>
      </c>
      <c r="GL712" s="126">
        <f t="shared" si="3702"/>
        <v>1</v>
      </c>
      <c r="GM712" s="126">
        <f t="shared" si="3703"/>
        <v>1</v>
      </c>
      <c r="GN712" s="126">
        <f t="shared" si="3704"/>
        <v>1</v>
      </c>
      <c r="GO712" s="126">
        <f t="shared" si="3705"/>
        <v>1</v>
      </c>
      <c r="GP712" s="126">
        <f t="shared" si="3706"/>
        <v>1</v>
      </c>
      <c r="GQ712" s="126">
        <f t="shared" si="3707"/>
        <v>1</v>
      </c>
      <c r="GS712" s="126" t="str">
        <f t="shared" si="3708"/>
        <v/>
      </c>
      <c r="GT712" s="126" t="str">
        <f t="shared" si="3709"/>
        <v/>
      </c>
      <c r="GU712" s="126">
        <f t="shared" si="3710"/>
        <v>0</v>
      </c>
      <c r="GV712" s="126">
        <f t="shared" si="3711"/>
        <v>0</v>
      </c>
      <c r="GW712" s="126">
        <f t="shared" si="3712"/>
        <v>0</v>
      </c>
      <c r="GX712" s="126">
        <f t="shared" si="3713"/>
        <v>0</v>
      </c>
      <c r="GY712" s="126">
        <f t="shared" si="3714"/>
        <v>0</v>
      </c>
      <c r="GZ712" s="126"/>
      <c r="HA712" s="126">
        <f t="shared" si="3715"/>
        <v>1</v>
      </c>
      <c r="HB712" s="126">
        <f t="shared" si="3716"/>
        <v>1</v>
      </c>
      <c r="HC712" s="126">
        <f t="shared" si="3717"/>
        <v>1</v>
      </c>
      <c r="HD712" s="126">
        <f t="shared" si="3718"/>
        <v>1</v>
      </c>
      <c r="HE712" s="126">
        <f t="shared" si="3719"/>
        <v>0</v>
      </c>
      <c r="HF712" s="126">
        <f t="shared" si="3720"/>
        <v>0</v>
      </c>
      <c r="HH712" s="126">
        <f t="shared" si="3721"/>
        <v>1</v>
      </c>
      <c r="HI712" s="126">
        <f t="shared" si="3722"/>
        <v>1</v>
      </c>
      <c r="HJ712" s="126">
        <f t="shared" si="3723"/>
        <v>1</v>
      </c>
      <c r="HK712" s="126">
        <f t="shared" si="3724"/>
        <v>1</v>
      </c>
      <c r="HL712" s="126">
        <f t="shared" si="3725"/>
        <v>0</v>
      </c>
      <c r="HM712" s="126">
        <f t="shared" si="3726"/>
        <v>0</v>
      </c>
      <c r="HO712" s="126">
        <f t="shared" si="3727"/>
        <v>0</v>
      </c>
      <c r="HP712" s="126" t="str">
        <f t="shared" si="3728"/>
        <v/>
      </c>
      <c r="HQ712" s="126">
        <f t="shared" si="3729"/>
        <v>0</v>
      </c>
      <c r="HR712" s="122" t="str">
        <f t="shared" si="3730"/>
        <v/>
      </c>
      <c r="HS712" s="126">
        <f t="shared" si="3731"/>
        <v>0</v>
      </c>
      <c r="HT712" s="122" t="str">
        <f t="shared" si="3732"/>
        <v/>
      </c>
      <c r="HU712" s="122" t="str">
        <f t="shared" si="3733"/>
        <v/>
      </c>
      <c r="HV712" s="126" t="str">
        <f t="shared" si="3734"/>
        <v/>
      </c>
      <c r="HW712" s="126" t="str">
        <f t="shared" si="3735"/>
        <v/>
      </c>
      <c r="HX712" s="126" t="str">
        <f t="shared" si="3736"/>
        <v/>
      </c>
      <c r="HZ712" s="126">
        <f t="shared" si="3737"/>
        <v>0</v>
      </c>
      <c r="IA712" s="126" t="str">
        <f t="shared" si="3738"/>
        <v/>
      </c>
      <c r="IB712" s="126">
        <f t="shared" si="3739"/>
        <v>0</v>
      </c>
      <c r="IC712" s="126" t="str">
        <f t="shared" si="3740"/>
        <v/>
      </c>
      <c r="ID712" s="126">
        <f t="shared" si="3741"/>
        <v>0</v>
      </c>
      <c r="IE712" s="126" t="str">
        <f t="shared" si="3742"/>
        <v/>
      </c>
      <c r="IF712" s="126" t="str">
        <f t="shared" si="3743"/>
        <v/>
      </c>
      <c r="IG712" s="126" t="str">
        <f t="shared" si="3744"/>
        <v/>
      </c>
      <c r="IH712" s="126" t="str">
        <f t="shared" si="3745"/>
        <v/>
      </c>
      <c r="II712" s="126" t="str">
        <f t="shared" si="3746"/>
        <v/>
      </c>
      <c r="IO712" s="128"/>
      <c r="IP712" s="128"/>
      <c r="IQ712" s="127"/>
      <c r="IR712" s="127"/>
      <c r="IX712" s="6"/>
      <c r="IY712" s="6"/>
      <c r="IZ712" s="7"/>
      <c r="JA712" s="7"/>
      <c r="JG712" s="12"/>
      <c r="JH712" s="12"/>
      <c r="JI712" s="13"/>
      <c r="JJ712" s="13"/>
      <c r="JN712" s="6"/>
      <c r="JO712" s="6"/>
      <c r="JQ712" s="11"/>
      <c r="JR712" s="11"/>
      <c r="JS712" s="12"/>
      <c r="JT712" s="13"/>
      <c r="JU712" s="12"/>
      <c r="JV712" s="12"/>
      <c r="JW712" s="97"/>
      <c r="JX712" s="13"/>
      <c r="JY712" s="13"/>
      <c r="JZ712" s="97"/>
      <c r="KA712" s="97"/>
      <c r="KB712" s="11"/>
      <c r="KC712" s="11"/>
      <c r="KD712" s="11"/>
      <c r="KE712" s="11"/>
    </row>
    <row r="713" spans="1:291" s="122" customFormat="1" x14ac:dyDescent="0.2">
      <c r="A713" s="146">
        <f t="shared" si="2545"/>
        <v>713</v>
      </c>
      <c r="C713" s="2">
        <v>43137</v>
      </c>
      <c r="D713" s="126"/>
      <c r="E713" s="126"/>
      <c r="F713" s="126"/>
      <c r="G713" s="128">
        <v>106.227</v>
      </c>
      <c r="H713" s="128">
        <v>114.265</v>
      </c>
      <c r="I713" s="128">
        <v>121.155</v>
      </c>
      <c r="J713" s="127">
        <v>146.01</v>
      </c>
      <c r="K713" s="126"/>
      <c r="P713" s="128">
        <f t="shared" si="3587"/>
        <v>3414.7500000000005</v>
      </c>
      <c r="Q713" s="5">
        <f t="shared" si="3588"/>
        <v>3674.5</v>
      </c>
      <c r="R713" s="6">
        <f t="shared" si="3589"/>
        <v>3887.5</v>
      </c>
      <c r="S713" s="7">
        <f t="shared" si="3590"/>
        <v>4672.9999999999991</v>
      </c>
      <c r="Y713" s="127">
        <f t="shared" si="3591"/>
        <v>0.74999999999954525</v>
      </c>
      <c r="Z713" s="126">
        <f t="shared" si="3592"/>
        <v>1.2500000000004547</v>
      </c>
      <c r="AA713" s="126">
        <f t="shared" si="3593"/>
        <v>7.0000000000004547</v>
      </c>
      <c r="AB713" s="126">
        <f t="shared" si="3594"/>
        <v>10.999999999999091</v>
      </c>
      <c r="AC713" s="126"/>
      <c r="AD713" s="126"/>
      <c r="AE713" s="126"/>
      <c r="AF713" s="126"/>
      <c r="AG713" s="126"/>
      <c r="AH713" s="127">
        <f t="shared" si="3574"/>
        <v>2.3333333333327269</v>
      </c>
      <c r="AI713" s="127">
        <f t="shared" si="3575"/>
        <v>2.2499999999993632</v>
      </c>
      <c r="AJ713" s="127">
        <f t="shared" si="3576"/>
        <v>2.9499999999998181</v>
      </c>
      <c r="AK713" s="127">
        <f t="shared" si="3577"/>
        <v>3.4166666666665151</v>
      </c>
      <c r="AL713" s="127">
        <f t="shared" si="3578"/>
        <v>2.2499999999997726</v>
      </c>
      <c r="AM713" s="127">
        <f t="shared" si="3579"/>
        <v>3.3333333333340911</v>
      </c>
      <c r="AN713" s="127">
        <f t="shared" si="3580"/>
        <v>2.6000000000008185</v>
      </c>
      <c r="AO713" s="127">
        <f t="shared" si="3581"/>
        <v>1</v>
      </c>
      <c r="AP713" s="127">
        <f t="shared" si="3582"/>
        <v>0.33333333333242354</v>
      </c>
      <c r="AQ713" s="127">
        <f t="shared" si="3583"/>
        <v>8.4583333333338633</v>
      </c>
      <c r="AR713" s="127">
        <f t="shared" si="3584"/>
        <v>4.2999999999992724</v>
      </c>
      <c r="AS713" s="127">
        <f t="shared" si="3585"/>
        <v>1.1944444444437874</v>
      </c>
      <c r="AT713" s="127">
        <f t="shared" si="3586"/>
        <v>2.9666666666656356</v>
      </c>
      <c r="AU713" s="126"/>
      <c r="BA713" s="11">
        <f t="shared" si="3595"/>
        <v>-0.74999999999954525</v>
      </c>
      <c r="BB713" s="11">
        <f t="shared" si="3596"/>
        <v>1.2500000000004547</v>
      </c>
      <c r="BC713" s="12">
        <f t="shared" si="3597"/>
        <v>7.0000000000004547</v>
      </c>
      <c r="BD713" s="13">
        <f t="shared" si="3598"/>
        <v>10.999999999999091</v>
      </c>
      <c r="BJ713" s="11">
        <f t="shared" si="3599"/>
        <v>-2.3333333333327269</v>
      </c>
      <c r="BK713" s="11">
        <f t="shared" si="3600"/>
        <v>-2.2499999999993632</v>
      </c>
      <c r="BL713" s="11">
        <f t="shared" si="3601"/>
        <v>-2.9499999999998181</v>
      </c>
      <c r="BM713" s="11">
        <f t="shared" si="3602"/>
        <v>-3.4166666666665151</v>
      </c>
      <c r="BN713" s="11">
        <f t="shared" si="3603"/>
        <v>-2.2499999999997726</v>
      </c>
      <c r="BO713" s="11">
        <f t="shared" si="3604"/>
        <v>3.3333333333340911</v>
      </c>
      <c r="BP713" s="11">
        <f t="shared" si="3605"/>
        <v>2.6000000000008185</v>
      </c>
      <c r="BQ713" s="126">
        <v>1</v>
      </c>
      <c r="BR713" s="11">
        <f t="shared" si="3606"/>
        <v>0.33333333333242354</v>
      </c>
      <c r="BS713" s="11">
        <f t="shared" si="3607"/>
        <v>8.4583333333338633</v>
      </c>
      <c r="BT713" s="11">
        <f t="shared" si="3608"/>
        <v>-4.2999999999992724</v>
      </c>
      <c r="BU713" s="11">
        <f t="shared" si="3609"/>
        <v>-1.1944444444437874</v>
      </c>
      <c r="BV713" s="11">
        <f t="shared" si="3610"/>
        <v>-2.9666666666656356</v>
      </c>
      <c r="BY713" s="126"/>
      <c r="BZ713" s="126"/>
      <c r="CA713" s="122">
        <f t="shared" si="3611"/>
        <v>-1.1944444444437874</v>
      </c>
      <c r="CB713" s="126">
        <f t="shared" si="3612"/>
        <v>1</v>
      </c>
      <c r="CC713" s="126">
        <f t="shared" si="3613"/>
        <v>0</v>
      </c>
      <c r="CD713" s="126">
        <f t="shared" si="3614"/>
        <v>0</v>
      </c>
      <c r="CE713" s="126">
        <f t="shared" si="3747"/>
        <v>0</v>
      </c>
      <c r="CF713" s="126">
        <f t="shared" si="3615"/>
        <v>0</v>
      </c>
      <c r="CG713" s="126" t="str">
        <f t="shared" si="3616"/>
        <v/>
      </c>
      <c r="CH713" s="126" t="str">
        <f t="shared" si="3617"/>
        <v/>
      </c>
      <c r="CI713" s="126">
        <f t="shared" si="3618"/>
        <v>1</v>
      </c>
      <c r="CJ713" s="126">
        <f t="shared" si="3619"/>
        <v>1</v>
      </c>
      <c r="CK713" s="126" t="str">
        <f t="shared" si="3620"/>
        <v/>
      </c>
      <c r="CL713" s="126">
        <f t="shared" si="3621"/>
        <v>1</v>
      </c>
      <c r="CM713" s="126">
        <f t="shared" si="3622"/>
        <v>1</v>
      </c>
      <c r="CN713" s="126">
        <f t="shared" si="3623"/>
        <v>1</v>
      </c>
      <c r="CO713" s="126" t="str">
        <f t="shared" si="3624"/>
        <v/>
      </c>
      <c r="CP713" s="126">
        <f t="shared" si="3625"/>
        <v>1</v>
      </c>
      <c r="CQ713" s="126" t="str">
        <f t="shared" si="3626"/>
        <v/>
      </c>
      <c r="CS713" s="126">
        <f t="shared" si="3627"/>
        <v>1</v>
      </c>
      <c r="CT713" s="126">
        <f t="shared" si="3628"/>
        <v>0</v>
      </c>
      <c r="CU713" s="126">
        <f t="shared" si="3629"/>
        <v>0</v>
      </c>
      <c r="CV713" s="126">
        <f t="shared" si="3748"/>
        <v>0</v>
      </c>
      <c r="CW713" s="126">
        <f t="shared" si="3630"/>
        <v>1</v>
      </c>
      <c r="CX713" s="126" t="str">
        <f t="shared" si="3631"/>
        <v/>
      </c>
      <c r="CY713" s="126" t="str">
        <f t="shared" si="3632"/>
        <v/>
      </c>
      <c r="CZ713" s="126" t="str">
        <f t="shared" si="3633"/>
        <v/>
      </c>
      <c r="DA713" s="126" t="str">
        <f t="shared" si="3634"/>
        <v/>
      </c>
      <c r="DB713" s="126">
        <f t="shared" si="3635"/>
        <v>1</v>
      </c>
      <c r="DC713" s="126" t="str">
        <f t="shared" si="3636"/>
        <v/>
      </c>
      <c r="DD713" s="126">
        <f t="shared" si="3637"/>
        <v>1</v>
      </c>
      <c r="DE713" s="126" t="str">
        <f t="shared" si="3638"/>
        <v/>
      </c>
      <c r="DF713" s="126"/>
      <c r="DG713" s="126">
        <f t="shared" si="3749"/>
        <v>0</v>
      </c>
      <c r="DH713" s="126">
        <f t="shared" si="3639"/>
        <v>1</v>
      </c>
      <c r="DI713" s="126">
        <f t="shared" si="3640"/>
        <v>1</v>
      </c>
      <c r="DJ713" s="126">
        <f t="shared" si="3641"/>
        <v>1</v>
      </c>
      <c r="DK713" s="126" t="str">
        <f t="shared" si="3642"/>
        <v/>
      </c>
      <c r="DL713" s="126"/>
      <c r="DM713" s="126" t="str">
        <f t="shared" si="3643"/>
        <v/>
      </c>
      <c r="DN713" s="126">
        <f t="shared" si="3644"/>
        <v>0</v>
      </c>
      <c r="DO713" s="126">
        <f t="shared" si="3645"/>
        <v>1</v>
      </c>
      <c r="DP713" s="126">
        <f t="shared" si="3646"/>
        <v>0</v>
      </c>
      <c r="DQ713" s="126">
        <f t="shared" si="3647"/>
        <v>1</v>
      </c>
      <c r="DR713" s="126">
        <f t="shared" si="3648"/>
        <v>0</v>
      </c>
      <c r="DS713" s="126">
        <f t="shared" si="3649"/>
        <v>1</v>
      </c>
      <c r="DT713" s="126">
        <f t="shared" si="3650"/>
        <v>1</v>
      </c>
      <c r="DU713" s="126">
        <f t="shared" si="3651"/>
        <v>1</v>
      </c>
      <c r="DV713" s="126">
        <f t="shared" si="3652"/>
        <v>1</v>
      </c>
      <c r="DW713" s="126">
        <f t="shared" si="3653"/>
        <v>0</v>
      </c>
      <c r="DX713" s="126" t="str">
        <f t="shared" si="3654"/>
        <v/>
      </c>
      <c r="DY713" s="126" t="str">
        <f t="shared" si="3655"/>
        <v/>
      </c>
      <c r="EA713" s="126">
        <f t="shared" si="3656"/>
        <v>1</v>
      </c>
      <c r="EB713" s="126">
        <f t="shared" si="3657"/>
        <v>0</v>
      </c>
      <c r="EC713" s="126">
        <f t="shared" si="3658"/>
        <v>0</v>
      </c>
      <c r="ED713" s="126">
        <f t="shared" si="3659"/>
        <v>0</v>
      </c>
      <c r="EF713" s="126">
        <f t="shared" si="3660"/>
        <v>0</v>
      </c>
      <c r="EG713" s="126">
        <f t="shared" si="3661"/>
        <v>1</v>
      </c>
      <c r="EH713" s="126">
        <f t="shared" si="3662"/>
        <v>1</v>
      </c>
      <c r="EI713" s="126">
        <f t="shared" si="3663"/>
        <v>1</v>
      </c>
      <c r="EK713" s="126">
        <f t="shared" si="3664"/>
        <v>0</v>
      </c>
      <c r="EL713" s="126">
        <f t="shared" si="3665"/>
        <v>0</v>
      </c>
      <c r="EM713" s="126">
        <f t="shared" si="3666"/>
        <v>0</v>
      </c>
      <c r="EO713" s="126">
        <f t="shared" si="3667"/>
        <v>0</v>
      </c>
      <c r="EP713" s="126">
        <f t="shared" si="3668"/>
        <v>1</v>
      </c>
      <c r="EQ713" s="126">
        <f t="shared" si="3669"/>
        <v>1</v>
      </c>
      <c r="ES713" s="126">
        <f t="shared" si="3670"/>
        <v>0</v>
      </c>
      <c r="ET713" s="126">
        <f t="shared" si="3671"/>
        <v>1</v>
      </c>
      <c r="EU713" s="126">
        <f t="shared" si="3672"/>
        <v>1</v>
      </c>
      <c r="EV713" s="126">
        <f t="shared" si="3673"/>
        <v>1</v>
      </c>
      <c r="EW713" s="126">
        <f t="shared" si="3674"/>
        <v>0</v>
      </c>
      <c r="EY713" s="126">
        <f t="shared" si="3675"/>
        <v>0</v>
      </c>
      <c r="EZ713" s="126">
        <f t="shared" si="3676"/>
        <v>1</v>
      </c>
      <c r="FA713" s="126">
        <f t="shared" si="3677"/>
        <v>1</v>
      </c>
      <c r="FC713" s="126">
        <f t="shared" si="3678"/>
        <v>0</v>
      </c>
      <c r="FD713" s="126" t="str">
        <f t="shared" si="3679"/>
        <v/>
      </c>
      <c r="FE713" s="126"/>
      <c r="FF713" s="126">
        <f t="shared" si="3680"/>
        <v>1</v>
      </c>
      <c r="FG713" s="126">
        <f t="shared" si="3681"/>
        <v>0</v>
      </c>
      <c r="FH713" s="126">
        <f t="shared" si="3682"/>
        <v>0</v>
      </c>
      <c r="FI713" s="126" t="str">
        <f t="shared" si="3683"/>
        <v/>
      </c>
      <c r="FJ713" s="126" t="str">
        <f t="shared" si="3684"/>
        <v/>
      </c>
      <c r="FK713" s="126" t="str">
        <f t="shared" si="3685"/>
        <v/>
      </c>
      <c r="FL713" s="126" t="str">
        <f t="shared" si="3686"/>
        <v/>
      </c>
      <c r="FN713" s="126" t="str">
        <f t="shared" si="3687"/>
        <v/>
      </c>
      <c r="FO713" s="126" t="str">
        <f t="shared" si="3688"/>
        <v/>
      </c>
      <c r="FP713" s="126">
        <f t="shared" si="3689"/>
        <v>0</v>
      </c>
      <c r="FV713" s="126">
        <f t="shared" si="3690"/>
        <v>0</v>
      </c>
      <c r="FW713" s="126">
        <f t="shared" si="3691"/>
        <v>0</v>
      </c>
      <c r="FX713" s="126">
        <f t="shared" si="3692"/>
        <v>1</v>
      </c>
      <c r="GA713" s="126">
        <f t="shared" si="3693"/>
        <v>0</v>
      </c>
      <c r="GB713" s="126">
        <f t="shared" si="3694"/>
        <v>1</v>
      </c>
      <c r="GC713" s="126">
        <f t="shared" si="3695"/>
        <v>1</v>
      </c>
      <c r="GD713" s="126">
        <f t="shared" si="3696"/>
        <v>1</v>
      </c>
      <c r="GE713" s="126">
        <f t="shared" si="3697"/>
        <v>0</v>
      </c>
      <c r="GF713" s="126">
        <f t="shared" si="3698"/>
        <v>0</v>
      </c>
      <c r="GG713" s="126">
        <f t="shared" si="3699"/>
        <v>1</v>
      </c>
      <c r="GI713" s="126">
        <f t="shared" si="3700"/>
        <v>1</v>
      </c>
      <c r="GK713" s="126">
        <f t="shared" si="3701"/>
        <v>0</v>
      </c>
      <c r="GL713" s="126">
        <f t="shared" si="3702"/>
        <v>1</v>
      </c>
      <c r="GM713" s="126">
        <f t="shared" si="3703"/>
        <v>1</v>
      </c>
      <c r="GN713" s="126">
        <f t="shared" si="3704"/>
        <v>1</v>
      </c>
      <c r="GO713" s="126">
        <f t="shared" si="3705"/>
        <v>0</v>
      </c>
      <c r="GP713" s="126">
        <f t="shared" si="3706"/>
        <v>0</v>
      </c>
      <c r="GQ713" s="126">
        <f t="shared" si="3707"/>
        <v>1</v>
      </c>
      <c r="GS713" s="126" t="str">
        <f t="shared" si="3708"/>
        <v/>
      </c>
      <c r="GT713" s="126" t="str">
        <f t="shared" si="3709"/>
        <v/>
      </c>
      <c r="GU713" s="126">
        <f t="shared" si="3710"/>
        <v>1</v>
      </c>
      <c r="GV713" s="126">
        <f t="shared" si="3711"/>
        <v>1</v>
      </c>
      <c r="GW713" s="126">
        <f t="shared" si="3712"/>
        <v>1</v>
      </c>
      <c r="GX713" s="126">
        <f t="shared" si="3713"/>
        <v>1</v>
      </c>
      <c r="GY713" s="126">
        <f t="shared" si="3714"/>
        <v>1</v>
      </c>
      <c r="GZ713" s="126"/>
      <c r="HA713" s="126">
        <f t="shared" si="3715"/>
        <v>1</v>
      </c>
      <c r="HB713" s="126">
        <f t="shared" si="3716"/>
        <v>0</v>
      </c>
      <c r="HC713" s="126">
        <f t="shared" si="3717"/>
        <v>0</v>
      </c>
      <c r="HD713" s="126">
        <f t="shared" si="3718"/>
        <v>0</v>
      </c>
      <c r="HE713" s="126">
        <f t="shared" si="3719"/>
        <v>0</v>
      </c>
      <c r="HF713" s="126">
        <f t="shared" si="3720"/>
        <v>0</v>
      </c>
      <c r="HH713" s="126">
        <f t="shared" si="3721"/>
        <v>1</v>
      </c>
      <c r="HI713" s="126">
        <f t="shared" si="3722"/>
        <v>1</v>
      </c>
      <c r="HJ713" s="126">
        <f t="shared" si="3723"/>
        <v>1</v>
      </c>
      <c r="HK713" s="126">
        <f t="shared" si="3724"/>
        <v>1</v>
      </c>
      <c r="HL713" s="126">
        <f t="shared" si="3725"/>
        <v>1</v>
      </c>
      <c r="HM713" s="126">
        <f t="shared" si="3726"/>
        <v>0</v>
      </c>
      <c r="HO713" s="126">
        <f t="shared" si="3727"/>
        <v>1</v>
      </c>
      <c r="HP713" s="126" t="str">
        <f t="shared" si="3728"/>
        <v/>
      </c>
      <c r="HQ713" s="126">
        <f t="shared" si="3729"/>
        <v>1</v>
      </c>
      <c r="HR713" s="122" t="str">
        <f t="shared" si="3730"/>
        <v/>
      </c>
      <c r="HS713" s="126" t="str">
        <f t="shared" si="3731"/>
        <v/>
      </c>
      <c r="HT713" s="122" t="str">
        <f t="shared" si="3732"/>
        <v/>
      </c>
      <c r="HU713" s="122" t="str">
        <f t="shared" si="3733"/>
        <v/>
      </c>
      <c r="HV713" s="126" t="str">
        <f t="shared" si="3734"/>
        <v/>
      </c>
      <c r="HW713" s="126" t="str">
        <f t="shared" si="3735"/>
        <v/>
      </c>
      <c r="HX713" s="126" t="str">
        <f t="shared" si="3736"/>
        <v/>
      </c>
      <c r="HZ713" s="126">
        <f t="shared" si="3737"/>
        <v>0</v>
      </c>
      <c r="IA713" s="126" t="str">
        <f t="shared" si="3738"/>
        <v/>
      </c>
      <c r="IB713" s="126">
        <f t="shared" si="3739"/>
        <v>0</v>
      </c>
      <c r="IC713" s="126" t="str">
        <f t="shared" si="3740"/>
        <v/>
      </c>
      <c r="ID713" s="126" t="str">
        <f t="shared" si="3741"/>
        <v/>
      </c>
      <c r="IE713" s="126" t="str">
        <f t="shared" si="3742"/>
        <v/>
      </c>
      <c r="IF713" s="126" t="str">
        <f t="shared" si="3743"/>
        <v/>
      </c>
      <c r="IG713" s="126" t="str">
        <f t="shared" si="3744"/>
        <v/>
      </c>
      <c r="IH713" s="126" t="str">
        <f t="shared" si="3745"/>
        <v/>
      </c>
      <c r="II713" s="126" t="str">
        <f t="shared" si="3746"/>
        <v/>
      </c>
      <c r="IO713" s="128"/>
      <c r="IP713" s="128"/>
      <c r="IQ713" s="127"/>
      <c r="IR713" s="127"/>
      <c r="IX713" s="6"/>
      <c r="IY713" s="6"/>
      <c r="IZ713" s="7"/>
      <c r="JA713" s="7"/>
      <c r="JG713" s="12"/>
      <c r="JH713" s="12"/>
      <c r="JI713" s="13"/>
      <c r="JJ713" s="13"/>
      <c r="JN713" s="6"/>
      <c r="JO713" s="6"/>
      <c r="JQ713" s="11"/>
      <c r="JR713" s="11"/>
      <c r="JS713" s="12"/>
      <c r="JT713" s="13"/>
      <c r="JU713" s="12"/>
      <c r="JV713" s="12"/>
      <c r="JW713" s="97"/>
      <c r="JX713" s="13"/>
      <c r="JY713" s="13"/>
      <c r="JZ713" s="97"/>
      <c r="KA713" s="97"/>
      <c r="KB713" s="11"/>
      <c r="KC713" s="11"/>
      <c r="KD713" s="11"/>
      <c r="KE713" s="11"/>
    </row>
    <row r="714" spans="1:291" s="122" customFormat="1" x14ac:dyDescent="0.2">
      <c r="A714" s="146">
        <f t="shared" si="2545"/>
        <v>714</v>
      </c>
      <c r="C714" s="2">
        <v>43138</v>
      </c>
      <c r="D714" s="126"/>
      <c r="E714" s="126"/>
      <c r="F714" s="126"/>
      <c r="G714" s="128">
        <v>106.205</v>
      </c>
      <c r="H714" s="128">
        <v>114.182</v>
      </c>
      <c r="I714" s="128">
        <v>121</v>
      </c>
      <c r="J714" s="127">
        <v>144.19999999999999</v>
      </c>
      <c r="K714" s="126"/>
      <c r="P714" s="128">
        <f t="shared" si="3587"/>
        <v>3412.5</v>
      </c>
      <c r="Q714" s="5">
        <f t="shared" si="3588"/>
        <v>3666.25</v>
      </c>
      <c r="R714" s="6">
        <f t="shared" si="3589"/>
        <v>3872</v>
      </c>
      <c r="S714" s="7">
        <f t="shared" si="3590"/>
        <v>4627.9999999999991</v>
      </c>
      <c r="Y714" s="127">
        <f t="shared" si="3591"/>
        <v>2.2500000000004547</v>
      </c>
      <c r="Z714" s="126">
        <f t="shared" si="3592"/>
        <v>8.25</v>
      </c>
      <c r="AA714" s="126">
        <f t="shared" si="3593"/>
        <v>15.5</v>
      </c>
      <c r="AB714" s="126">
        <f t="shared" si="3594"/>
        <v>45</v>
      </c>
      <c r="AC714" s="126"/>
      <c r="AD714" s="126"/>
      <c r="AE714" s="126"/>
      <c r="AF714" s="126"/>
      <c r="AG714" s="126"/>
      <c r="AH714" s="127">
        <f t="shared" si="3574"/>
        <v>0.99999999999909051</v>
      </c>
      <c r="AI714" s="127">
        <f t="shared" si="3575"/>
        <v>0.44999999999909068</v>
      </c>
      <c r="AJ714" s="127">
        <f t="shared" si="3576"/>
        <v>1.0499999999999989</v>
      </c>
      <c r="AK714" s="127">
        <f t="shared" si="3577"/>
        <v>2.0833333333333339</v>
      </c>
      <c r="AL714" s="127">
        <f t="shared" si="3578"/>
        <v>0.5</v>
      </c>
      <c r="AM714" s="127">
        <f t="shared" si="3579"/>
        <v>0.5</v>
      </c>
      <c r="AN714" s="127">
        <f t="shared" si="3580"/>
        <v>2.5</v>
      </c>
      <c r="AO714" s="127">
        <f t="shared" si="3581"/>
        <v>1</v>
      </c>
      <c r="AP714" s="127">
        <f t="shared" si="3582"/>
        <v>1.3333333333348494</v>
      </c>
      <c r="AQ714" s="127">
        <f t="shared" si="3583"/>
        <v>3.6250000000000009</v>
      </c>
      <c r="AR714" s="127">
        <f t="shared" si="3584"/>
        <v>1.6999999999990907</v>
      </c>
      <c r="AS714" s="127">
        <f t="shared" si="3585"/>
        <v>1.75</v>
      </c>
      <c r="AT714" s="127">
        <f t="shared" si="3586"/>
        <v>1.4999999999990905</v>
      </c>
      <c r="AU714" s="126"/>
      <c r="BA714" s="11">
        <f t="shared" si="3595"/>
        <v>-2.2500000000004547</v>
      </c>
      <c r="BB714" s="11">
        <f t="shared" si="3596"/>
        <v>-8.25</v>
      </c>
      <c r="BC714" s="12">
        <f t="shared" si="3597"/>
        <v>-15.5</v>
      </c>
      <c r="BD714" s="13">
        <f t="shared" si="3598"/>
        <v>-45</v>
      </c>
      <c r="BJ714" s="11">
        <f t="shared" si="3599"/>
        <v>0.99999999999909051</v>
      </c>
      <c r="BK714" s="11">
        <f t="shared" si="3600"/>
        <v>0.44999999999909068</v>
      </c>
      <c r="BL714" s="11">
        <f t="shared" si="3601"/>
        <v>1.0499999999999989</v>
      </c>
      <c r="BM714" s="11">
        <f t="shared" si="3602"/>
        <v>2.0833333333333339</v>
      </c>
      <c r="BN714" s="11">
        <f t="shared" si="3603"/>
        <v>-0.5</v>
      </c>
      <c r="BO714" s="11">
        <f t="shared" si="3604"/>
        <v>-0.5</v>
      </c>
      <c r="BP714" s="11">
        <f t="shared" si="3605"/>
        <v>2.5</v>
      </c>
      <c r="BQ714" s="126">
        <v>1</v>
      </c>
      <c r="BR714" s="11">
        <f t="shared" si="3606"/>
        <v>1.3333333333348494</v>
      </c>
      <c r="BS714" s="11">
        <f t="shared" si="3607"/>
        <v>-3.6250000000000009</v>
      </c>
      <c r="BT714" s="11">
        <f t="shared" si="3608"/>
        <v>1.6999999999990907</v>
      </c>
      <c r="BU714" s="11">
        <f t="shared" si="3609"/>
        <v>1.75</v>
      </c>
      <c r="BV714" s="11">
        <f t="shared" si="3610"/>
        <v>1.4999999999990905</v>
      </c>
      <c r="BY714" s="126"/>
      <c r="BZ714" s="126"/>
      <c r="CA714" s="122">
        <f t="shared" si="3611"/>
        <v>1.75</v>
      </c>
      <c r="CB714" s="126">
        <f t="shared" si="3612"/>
        <v>0</v>
      </c>
      <c r="CC714" s="126">
        <f t="shared" si="3613"/>
        <v>0</v>
      </c>
      <c r="CD714" s="126">
        <f t="shared" si="3614"/>
        <v>0</v>
      </c>
      <c r="CE714" s="126">
        <f t="shared" si="3747"/>
        <v>0</v>
      </c>
      <c r="CF714" s="126">
        <f t="shared" si="3615"/>
        <v>0</v>
      </c>
      <c r="CG714" s="126" t="str">
        <f t="shared" si="3616"/>
        <v/>
      </c>
      <c r="CH714" s="126" t="str">
        <f t="shared" si="3617"/>
        <v/>
      </c>
      <c r="CI714" s="126">
        <f t="shared" si="3618"/>
        <v>1</v>
      </c>
      <c r="CJ714" s="126">
        <f t="shared" si="3619"/>
        <v>1</v>
      </c>
      <c r="CK714" s="126" t="str">
        <f t="shared" si="3620"/>
        <v/>
      </c>
      <c r="CL714" s="126">
        <f t="shared" si="3621"/>
        <v>1</v>
      </c>
      <c r="CM714" s="126">
        <f t="shared" si="3622"/>
        <v>1</v>
      </c>
      <c r="CN714" s="126">
        <f t="shared" si="3623"/>
        <v>1</v>
      </c>
      <c r="CO714" s="126" t="str">
        <f t="shared" si="3624"/>
        <v/>
      </c>
      <c r="CP714" s="126" t="str">
        <f t="shared" si="3625"/>
        <v/>
      </c>
      <c r="CQ714" s="126">
        <f t="shared" si="3626"/>
        <v>1</v>
      </c>
      <c r="CS714" s="126">
        <f t="shared" si="3627"/>
        <v>0</v>
      </c>
      <c r="CT714" s="126">
        <f t="shared" si="3628"/>
        <v>0</v>
      </c>
      <c r="CU714" s="126">
        <f t="shared" si="3629"/>
        <v>0</v>
      </c>
      <c r="CV714" s="126">
        <f t="shared" si="3748"/>
        <v>0</v>
      </c>
      <c r="CW714" s="126">
        <f t="shared" si="3630"/>
        <v>1</v>
      </c>
      <c r="CX714" s="126" t="str">
        <f t="shared" si="3631"/>
        <v/>
      </c>
      <c r="CY714" s="126" t="str">
        <f t="shared" si="3632"/>
        <v/>
      </c>
      <c r="CZ714" s="126" t="str">
        <f t="shared" si="3633"/>
        <v/>
      </c>
      <c r="DA714" s="126" t="str">
        <f t="shared" si="3634"/>
        <v/>
      </c>
      <c r="DB714" s="126">
        <f t="shared" si="3635"/>
        <v>1</v>
      </c>
      <c r="DC714" s="126" t="str">
        <f t="shared" si="3636"/>
        <v/>
      </c>
      <c r="DD714" s="126">
        <f t="shared" si="3637"/>
        <v>1</v>
      </c>
      <c r="DE714" s="126" t="str">
        <f t="shared" si="3638"/>
        <v/>
      </c>
      <c r="DF714" s="126"/>
      <c r="DG714" s="126">
        <f t="shared" si="3749"/>
        <v>1</v>
      </c>
      <c r="DH714" s="126">
        <f t="shared" si="3639"/>
        <v>1</v>
      </c>
      <c r="DI714" s="126">
        <f t="shared" si="3640"/>
        <v>1</v>
      </c>
      <c r="DJ714" s="126">
        <f t="shared" si="3641"/>
        <v>1</v>
      </c>
      <c r="DK714" s="126" t="str">
        <f t="shared" si="3642"/>
        <v/>
      </c>
      <c r="DL714" s="126"/>
      <c r="DM714" s="126" t="str">
        <f t="shared" si="3643"/>
        <v/>
      </c>
      <c r="DN714" s="126">
        <f t="shared" si="3644"/>
        <v>0</v>
      </c>
      <c r="DO714" s="126">
        <f t="shared" si="3645"/>
        <v>1</v>
      </c>
      <c r="DP714" s="126">
        <f t="shared" si="3646"/>
        <v>0</v>
      </c>
      <c r="DQ714" s="126">
        <f t="shared" si="3647"/>
        <v>1</v>
      </c>
      <c r="DR714" s="126">
        <f t="shared" si="3648"/>
        <v>1</v>
      </c>
      <c r="DS714" s="126">
        <f t="shared" si="3649"/>
        <v>1</v>
      </c>
      <c r="DT714" s="126">
        <f t="shared" si="3650"/>
        <v>1</v>
      </c>
      <c r="DU714" s="126">
        <f t="shared" si="3651"/>
        <v>1</v>
      </c>
      <c r="DV714" s="126">
        <f t="shared" si="3652"/>
        <v>1</v>
      </c>
      <c r="DW714" s="126">
        <f t="shared" si="3653"/>
        <v>0</v>
      </c>
      <c r="DX714" s="126" t="str">
        <f t="shared" si="3654"/>
        <v/>
      </c>
      <c r="DY714" s="126" t="str">
        <f t="shared" si="3655"/>
        <v/>
      </c>
      <c r="EA714" s="126">
        <f t="shared" si="3656"/>
        <v>0</v>
      </c>
      <c r="EB714" s="126">
        <f t="shared" si="3657"/>
        <v>0</v>
      </c>
      <c r="EC714" s="126">
        <f t="shared" si="3658"/>
        <v>0</v>
      </c>
      <c r="ED714" s="126">
        <f t="shared" si="3659"/>
        <v>0</v>
      </c>
      <c r="EF714" s="126">
        <f t="shared" si="3660"/>
        <v>1</v>
      </c>
      <c r="EG714" s="126">
        <f t="shared" si="3661"/>
        <v>1</v>
      </c>
      <c r="EH714" s="126">
        <f t="shared" si="3662"/>
        <v>1</v>
      </c>
      <c r="EI714" s="126">
        <f t="shared" si="3663"/>
        <v>1</v>
      </c>
      <c r="EK714" s="126">
        <f t="shared" si="3664"/>
        <v>1</v>
      </c>
      <c r="EL714" s="126">
        <f t="shared" si="3665"/>
        <v>1</v>
      </c>
      <c r="EM714" s="126">
        <f t="shared" si="3666"/>
        <v>1</v>
      </c>
      <c r="EO714" s="126">
        <f t="shared" si="3667"/>
        <v>1</v>
      </c>
      <c r="EP714" s="126">
        <f t="shared" si="3668"/>
        <v>1</v>
      </c>
      <c r="EQ714" s="126">
        <f t="shared" si="3669"/>
        <v>1</v>
      </c>
      <c r="ES714" s="126">
        <f t="shared" si="3670"/>
        <v>1</v>
      </c>
      <c r="ET714" s="126">
        <f t="shared" si="3671"/>
        <v>1</v>
      </c>
      <c r="EU714" s="126">
        <f t="shared" si="3672"/>
        <v>1</v>
      </c>
      <c r="EV714" s="126">
        <f t="shared" si="3673"/>
        <v>1</v>
      </c>
      <c r="EW714" s="126">
        <f t="shared" si="3674"/>
        <v>0</v>
      </c>
      <c r="EY714" s="126">
        <f t="shared" si="3675"/>
        <v>1</v>
      </c>
      <c r="EZ714" s="126">
        <f t="shared" si="3676"/>
        <v>1</v>
      </c>
      <c r="FA714" s="126">
        <f t="shared" si="3677"/>
        <v>1</v>
      </c>
      <c r="FC714" s="126">
        <f t="shared" si="3678"/>
        <v>0</v>
      </c>
      <c r="FD714" s="126" t="str">
        <f t="shared" si="3679"/>
        <v/>
      </c>
      <c r="FE714" s="126"/>
      <c r="FF714" s="126">
        <f t="shared" si="3680"/>
        <v>1</v>
      </c>
      <c r="FG714" s="126">
        <f t="shared" si="3681"/>
        <v>0</v>
      </c>
      <c r="FH714" s="126">
        <f t="shared" si="3682"/>
        <v>0</v>
      </c>
      <c r="FI714" s="126" t="str">
        <f t="shared" si="3683"/>
        <v/>
      </c>
      <c r="FJ714" s="126" t="str">
        <f t="shared" si="3684"/>
        <v/>
      </c>
      <c r="FK714" s="126" t="str">
        <f t="shared" si="3685"/>
        <v/>
      </c>
      <c r="FL714" s="126" t="str">
        <f t="shared" si="3686"/>
        <v/>
      </c>
      <c r="FN714" s="126" t="str">
        <f t="shared" si="3687"/>
        <v/>
      </c>
      <c r="FO714" s="126" t="str">
        <f t="shared" si="3688"/>
        <v/>
      </c>
      <c r="FP714" s="126" t="str">
        <f t="shared" si="3689"/>
        <v/>
      </c>
      <c r="FV714" s="126">
        <f t="shared" si="3690"/>
        <v>0</v>
      </c>
      <c r="FW714" s="126">
        <f t="shared" si="3691"/>
        <v>0</v>
      </c>
      <c r="FX714" s="126">
        <f t="shared" si="3692"/>
        <v>0</v>
      </c>
      <c r="GA714" s="126">
        <f t="shared" si="3693"/>
        <v>0</v>
      </c>
      <c r="GB714" s="126">
        <f t="shared" si="3694"/>
        <v>0</v>
      </c>
      <c r="GC714" s="126">
        <f t="shared" si="3695"/>
        <v>0</v>
      </c>
      <c r="GD714" s="126">
        <f t="shared" si="3696"/>
        <v>0</v>
      </c>
      <c r="GE714" s="126">
        <f t="shared" si="3697"/>
        <v>1</v>
      </c>
      <c r="GF714" s="126">
        <f t="shared" si="3698"/>
        <v>1</v>
      </c>
      <c r="GG714" s="126">
        <f t="shared" si="3699"/>
        <v>0</v>
      </c>
      <c r="GI714" s="126">
        <f t="shared" si="3700"/>
        <v>0</v>
      </c>
      <c r="GK714" s="126">
        <f t="shared" si="3701"/>
        <v>1</v>
      </c>
      <c r="GL714" s="126">
        <f t="shared" si="3702"/>
        <v>1</v>
      </c>
      <c r="GM714" s="126">
        <f t="shared" si="3703"/>
        <v>1</v>
      </c>
      <c r="GN714" s="126">
        <f t="shared" si="3704"/>
        <v>1</v>
      </c>
      <c r="GO714" s="126">
        <f t="shared" si="3705"/>
        <v>0</v>
      </c>
      <c r="GP714" s="126">
        <f t="shared" si="3706"/>
        <v>0</v>
      </c>
      <c r="GQ714" s="126">
        <f t="shared" si="3707"/>
        <v>1</v>
      </c>
      <c r="GS714" s="126">
        <f t="shared" si="3708"/>
        <v>1</v>
      </c>
      <c r="GT714" s="126">
        <f t="shared" si="3709"/>
        <v>1</v>
      </c>
      <c r="GU714" s="126">
        <f t="shared" si="3710"/>
        <v>1</v>
      </c>
      <c r="GV714" s="126">
        <f t="shared" si="3711"/>
        <v>1</v>
      </c>
      <c r="GW714" s="126">
        <f t="shared" si="3712"/>
        <v>1</v>
      </c>
      <c r="GX714" s="126">
        <f t="shared" si="3713"/>
        <v>0</v>
      </c>
      <c r="GY714" s="126">
        <f t="shared" si="3714"/>
        <v>0</v>
      </c>
      <c r="GZ714" s="126"/>
      <c r="HA714" s="126">
        <f t="shared" si="3715"/>
        <v>0</v>
      </c>
      <c r="HB714" s="126">
        <f t="shared" si="3716"/>
        <v>0</v>
      </c>
      <c r="HC714" s="126">
        <f t="shared" si="3717"/>
        <v>0</v>
      </c>
      <c r="HD714" s="126">
        <f t="shared" si="3718"/>
        <v>0</v>
      </c>
      <c r="HE714" s="126">
        <f t="shared" si="3719"/>
        <v>0</v>
      </c>
      <c r="HF714" s="126">
        <f t="shared" si="3720"/>
        <v>0</v>
      </c>
      <c r="HH714" s="126">
        <f t="shared" si="3721"/>
        <v>1</v>
      </c>
      <c r="HI714" s="126">
        <f t="shared" si="3722"/>
        <v>1</v>
      </c>
      <c r="HJ714" s="126">
        <f t="shared" si="3723"/>
        <v>0</v>
      </c>
      <c r="HK714" s="126">
        <f t="shared" si="3724"/>
        <v>0</v>
      </c>
      <c r="HL714" s="126">
        <f t="shared" si="3725"/>
        <v>0</v>
      </c>
      <c r="HM714" s="126">
        <f t="shared" si="3726"/>
        <v>0</v>
      </c>
      <c r="HO714" s="126" t="str">
        <f t="shared" si="3727"/>
        <v/>
      </c>
      <c r="HP714" s="126">
        <f t="shared" si="3728"/>
        <v>1</v>
      </c>
      <c r="HQ714" s="126" t="str">
        <f t="shared" si="3729"/>
        <v/>
      </c>
      <c r="HR714" s="122">
        <f t="shared" si="3730"/>
        <v>1</v>
      </c>
      <c r="HS714" s="126" t="str">
        <f t="shared" si="3731"/>
        <v/>
      </c>
      <c r="HT714" s="122">
        <f t="shared" si="3732"/>
        <v>1</v>
      </c>
      <c r="HU714" s="122" t="str">
        <f t="shared" si="3733"/>
        <v/>
      </c>
      <c r="HV714" s="126">
        <f t="shared" si="3734"/>
        <v>1</v>
      </c>
      <c r="HW714" s="126" t="str">
        <f t="shared" si="3735"/>
        <v/>
      </c>
      <c r="HX714" s="126" t="str">
        <f t="shared" si="3736"/>
        <v/>
      </c>
      <c r="HZ714" s="126" t="str">
        <f t="shared" si="3737"/>
        <v/>
      </c>
      <c r="IA714" s="126">
        <f t="shared" si="3738"/>
        <v>0</v>
      </c>
      <c r="IB714" s="126" t="str">
        <f t="shared" si="3739"/>
        <v/>
      </c>
      <c r="IC714" s="126">
        <f t="shared" si="3740"/>
        <v>0</v>
      </c>
      <c r="ID714" s="126" t="str">
        <f t="shared" si="3741"/>
        <v/>
      </c>
      <c r="IE714" s="126">
        <f t="shared" si="3742"/>
        <v>0</v>
      </c>
      <c r="IF714" s="126" t="str">
        <f t="shared" si="3743"/>
        <v/>
      </c>
      <c r="IG714" s="126">
        <f t="shared" si="3744"/>
        <v>0</v>
      </c>
      <c r="IH714" s="126" t="str">
        <f t="shared" si="3745"/>
        <v/>
      </c>
      <c r="II714" s="126" t="str">
        <f t="shared" si="3746"/>
        <v/>
      </c>
      <c r="IO714" s="128"/>
      <c r="IP714" s="128"/>
      <c r="IQ714" s="127"/>
      <c r="IR714" s="127"/>
      <c r="IX714" s="6"/>
      <c r="IY714" s="6"/>
      <c r="IZ714" s="7"/>
      <c r="JA714" s="7"/>
      <c r="JG714" s="12"/>
      <c r="JH714" s="12"/>
      <c r="JI714" s="13"/>
      <c r="JJ714" s="13"/>
      <c r="JN714" s="6"/>
      <c r="JO714" s="6"/>
      <c r="JQ714" s="11"/>
      <c r="JR714" s="11"/>
      <c r="JS714" s="12"/>
      <c r="JT714" s="13"/>
      <c r="JU714" s="12"/>
      <c r="JV714" s="12"/>
      <c r="JW714" s="97"/>
      <c r="JX714" s="13"/>
      <c r="JY714" s="13"/>
      <c r="JZ714" s="97"/>
      <c r="KA714" s="97"/>
      <c r="KB714" s="11"/>
      <c r="KC714" s="11"/>
      <c r="KD714" s="11"/>
      <c r="KE714" s="11"/>
    </row>
    <row r="715" spans="1:291" s="122" customFormat="1" x14ac:dyDescent="0.2">
      <c r="A715" s="146">
        <f t="shared" si="2545"/>
        <v>715</v>
      </c>
      <c r="C715" s="2">
        <v>43139</v>
      </c>
      <c r="D715" s="126"/>
      <c r="E715" s="126"/>
      <c r="F715" s="126"/>
      <c r="G715" s="128">
        <v>106.205</v>
      </c>
      <c r="H715" s="128">
        <v>114.17700000000001</v>
      </c>
      <c r="I715" s="128">
        <v>120.285</v>
      </c>
      <c r="J715" s="127">
        <v>144.03</v>
      </c>
      <c r="K715" s="126"/>
      <c r="P715" s="128">
        <f t="shared" si="3587"/>
        <v>3412.5</v>
      </c>
      <c r="Q715" s="5">
        <f t="shared" si="3588"/>
        <v>3665.7500000000005</v>
      </c>
      <c r="R715" s="6">
        <f t="shared" si="3589"/>
        <v>3868.4999999999995</v>
      </c>
      <c r="S715" s="7">
        <f t="shared" si="3590"/>
        <v>4611</v>
      </c>
      <c r="Y715" s="127">
        <f t="shared" si="3591"/>
        <v>0</v>
      </c>
      <c r="Z715" s="126">
        <f t="shared" si="3592"/>
        <v>0.49999999999954525</v>
      </c>
      <c r="AA715" s="126">
        <f t="shared" si="3593"/>
        <v>3.5000000000004547</v>
      </c>
      <c r="AB715" s="126">
        <f t="shared" si="3594"/>
        <v>16.999999999999091</v>
      </c>
      <c r="AC715" s="126"/>
      <c r="AD715" s="126"/>
      <c r="AE715" s="126"/>
      <c r="AF715" s="126"/>
      <c r="AG715" s="126"/>
      <c r="AH715" s="127">
        <f t="shared" si="3574"/>
        <v>0.33333333333303017</v>
      </c>
      <c r="AI715" s="127">
        <f t="shared" si="3575"/>
        <v>0.29999999999972715</v>
      </c>
      <c r="AJ715" s="127">
        <f t="shared" si="3576"/>
        <v>1.6000000000007275</v>
      </c>
      <c r="AK715" s="127">
        <f t="shared" si="3577"/>
        <v>1.8333333333340911</v>
      </c>
      <c r="AL715" s="127">
        <f t="shared" si="3578"/>
        <v>1.2500000000006821</v>
      </c>
      <c r="AM715" s="127">
        <f t="shared" si="3579"/>
        <v>2.1666666666659085</v>
      </c>
      <c r="AN715" s="127">
        <f t="shared" si="3580"/>
        <v>3.2999999999991818</v>
      </c>
      <c r="AO715" s="127">
        <f t="shared" si="3581"/>
        <v>1</v>
      </c>
      <c r="AP715" s="127">
        <f t="shared" si="3582"/>
        <v>1.3333333333345458</v>
      </c>
      <c r="AQ715" s="127">
        <f t="shared" si="3583"/>
        <v>0.58333333333522841</v>
      </c>
      <c r="AR715" s="127">
        <f t="shared" si="3584"/>
        <v>1.400000000000182</v>
      </c>
      <c r="AS715" s="127">
        <f t="shared" si="3585"/>
        <v>3.2777777777780304</v>
      </c>
      <c r="AT715" s="127">
        <f t="shared" si="3586"/>
        <v>2.2666666666665454</v>
      </c>
      <c r="AU715" s="126"/>
      <c r="BA715" s="11">
        <f t="shared" si="3595"/>
        <v>0</v>
      </c>
      <c r="BB715" s="11">
        <f t="shared" si="3596"/>
        <v>-0.49999999999954525</v>
      </c>
      <c r="BC715" s="12">
        <f t="shared" si="3597"/>
        <v>-3.5000000000004547</v>
      </c>
      <c r="BD715" s="13">
        <f t="shared" si="3598"/>
        <v>-16.999999999999091</v>
      </c>
      <c r="BJ715" s="11">
        <f t="shared" si="3599"/>
        <v>0.33333333333303017</v>
      </c>
      <c r="BK715" s="11">
        <f t="shared" si="3600"/>
        <v>0.29999999999972715</v>
      </c>
      <c r="BL715" s="11">
        <f t="shared" si="3601"/>
        <v>1.6000000000007275</v>
      </c>
      <c r="BM715" s="11">
        <f t="shared" si="3602"/>
        <v>1.8333333333340911</v>
      </c>
      <c r="BN715" s="11">
        <f t="shared" si="3603"/>
        <v>1.2500000000006821</v>
      </c>
      <c r="BO715" s="11">
        <f t="shared" si="3604"/>
        <v>2.1666666666659085</v>
      </c>
      <c r="BP715" s="11">
        <f t="shared" si="3605"/>
        <v>3.2999999999991818</v>
      </c>
      <c r="BQ715" s="126">
        <v>1</v>
      </c>
      <c r="BR715" s="11">
        <f t="shared" si="3606"/>
        <v>1.3333333333345458</v>
      </c>
      <c r="BS715" s="11">
        <f t="shared" si="3607"/>
        <v>-0.58333333333522841</v>
      </c>
      <c r="BT715" s="11">
        <f t="shared" si="3608"/>
        <v>1.400000000000182</v>
      </c>
      <c r="BU715" s="11">
        <f t="shared" si="3609"/>
        <v>3.2777777777780304</v>
      </c>
      <c r="BV715" s="11">
        <f t="shared" si="3610"/>
        <v>2.2666666666665454</v>
      </c>
      <c r="BY715" s="126"/>
      <c r="BZ715" s="126"/>
      <c r="CA715" s="122">
        <f t="shared" si="3611"/>
        <v>3.2777777777780304</v>
      </c>
      <c r="CB715" s="126">
        <f t="shared" si="3612"/>
        <v>1</v>
      </c>
      <c r="CC715" s="126">
        <f t="shared" si="3613"/>
        <v>0</v>
      </c>
      <c r="CD715" s="126">
        <f t="shared" si="3614"/>
        <v>0</v>
      </c>
      <c r="CE715" s="126">
        <f t="shared" si="3747"/>
        <v>0</v>
      </c>
      <c r="CF715" s="126">
        <f t="shared" si="3615"/>
        <v>0</v>
      </c>
      <c r="CG715" s="126" t="str">
        <f t="shared" si="3616"/>
        <v/>
      </c>
      <c r="CH715" s="126">
        <f t="shared" si="3617"/>
        <v>1</v>
      </c>
      <c r="CI715" s="126">
        <f t="shared" si="3618"/>
        <v>1</v>
      </c>
      <c r="CJ715" s="126" t="str">
        <f t="shared" si="3619"/>
        <v/>
      </c>
      <c r="CK715" s="126" t="str">
        <f t="shared" si="3620"/>
        <v/>
      </c>
      <c r="CL715" s="126">
        <f t="shared" si="3621"/>
        <v>1</v>
      </c>
      <c r="CM715" s="126">
        <f t="shared" si="3622"/>
        <v>1</v>
      </c>
      <c r="CN715" s="126">
        <f t="shared" si="3623"/>
        <v>1</v>
      </c>
      <c r="CO715" s="126" t="str">
        <f t="shared" si="3624"/>
        <v/>
      </c>
      <c r="CP715" s="126">
        <f t="shared" si="3625"/>
        <v>1</v>
      </c>
      <c r="CQ715" s="126" t="str">
        <f t="shared" si="3626"/>
        <v/>
      </c>
      <c r="CS715" s="126">
        <f t="shared" si="3627"/>
        <v>1</v>
      </c>
      <c r="CT715" s="126">
        <f t="shared" si="3628"/>
        <v>0</v>
      </c>
      <c r="CU715" s="126">
        <f t="shared" si="3629"/>
        <v>0</v>
      </c>
      <c r="CV715" s="126">
        <f t="shared" si="3748"/>
        <v>0</v>
      </c>
      <c r="CW715" s="126">
        <f t="shared" si="3630"/>
        <v>1</v>
      </c>
      <c r="CX715" s="126" t="str">
        <f t="shared" si="3631"/>
        <v/>
      </c>
      <c r="CY715" s="126" t="str">
        <f t="shared" si="3632"/>
        <v/>
      </c>
      <c r="CZ715" s="126" t="str">
        <f t="shared" si="3633"/>
        <v/>
      </c>
      <c r="DA715" s="126" t="str">
        <f t="shared" si="3634"/>
        <v/>
      </c>
      <c r="DB715" s="126">
        <f t="shared" si="3635"/>
        <v>0</v>
      </c>
      <c r="DC715" s="126">
        <f t="shared" si="3636"/>
        <v>1</v>
      </c>
      <c r="DD715" s="126" t="str">
        <f t="shared" si="3637"/>
        <v/>
      </c>
      <c r="DE715" s="126" t="str">
        <f t="shared" si="3638"/>
        <v/>
      </c>
      <c r="DF715" s="126"/>
      <c r="DG715" s="126">
        <f t="shared" si="3749"/>
        <v>1</v>
      </c>
      <c r="DH715" s="126">
        <f t="shared" si="3639"/>
        <v>0</v>
      </c>
      <c r="DI715" s="126">
        <f t="shared" si="3640"/>
        <v>0</v>
      </c>
      <c r="DJ715" s="126">
        <f t="shared" si="3641"/>
        <v>0</v>
      </c>
      <c r="DK715" s="126">
        <f t="shared" si="3642"/>
        <v>0</v>
      </c>
      <c r="DL715" s="126"/>
      <c r="DM715" s="126">
        <f t="shared" si="3643"/>
        <v>1</v>
      </c>
      <c r="DN715" s="126" t="str">
        <f t="shared" si="3644"/>
        <v/>
      </c>
      <c r="DO715" s="126" t="str">
        <f t="shared" si="3645"/>
        <v/>
      </c>
      <c r="DP715" s="126" t="str">
        <f t="shared" si="3646"/>
        <v/>
      </c>
      <c r="DQ715" s="126" t="str">
        <f t="shared" si="3647"/>
        <v/>
      </c>
      <c r="DR715" s="126" t="str">
        <f t="shared" si="3648"/>
        <v/>
      </c>
      <c r="DS715" s="126" t="str">
        <f t="shared" si="3649"/>
        <v/>
      </c>
      <c r="DT715" s="126" t="str">
        <f t="shared" si="3650"/>
        <v/>
      </c>
      <c r="DU715" s="126" t="str">
        <f t="shared" si="3651"/>
        <v/>
      </c>
      <c r="DV715" s="126">
        <f t="shared" si="3652"/>
        <v>0</v>
      </c>
      <c r="DW715" s="126">
        <f t="shared" si="3653"/>
        <v>0</v>
      </c>
      <c r="DX715" s="126" t="str">
        <f t="shared" si="3654"/>
        <v/>
      </c>
      <c r="DY715" s="126" t="str">
        <f t="shared" si="3655"/>
        <v/>
      </c>
      <c r="EA715" s="126">
        <f t="shared" si="3656"/>
        <v>1</v>
      </c>
      <c r="EB715" s="126">
        <f t="shared" si="3657"/>
        <v>0</v>
      </c>
      <c r="EC715" s="126">
        <f t="shared" si="3658"/>
        <v>0</v>
      </c>
      <c r="ED715" s="126">
        <f t="shared" si="3659"/>
        <v>0</v>
      </c>
      <c r="EF715" s="126">
        <f t="shared" si="3660"/>
        <v>1</v>
      </c>
      <c r="EG715" s="126">
        <f t="shared" si="3661"/>
        <v>1</v>
      </c>
      <c r="EH715" s="126">
        <f t="shared" si="3662"/>
        <v>1</v>
      </c>
      <c r="EI715" s="126">
        <f t="shared" si="3663"/>
        <v>1</v>
      </c>
      <c r="EK715" s="126">
        <f t="shared" si="3664"/>
        <v>1</v>
      </c>
      <c r="EL715" s="126">
        <f t="shared" si="3665"/>
        <v>1</v>
      </c>
      <c r="EM715" s="126">
        <f t="shared" si="3666"/>
        <v>1</v>
      </c>
      <c r="EO715" s="126">
        <f t="shared" si="3667"/>
        <v>1</v>
      </c>
      <c r="EP715" s="126">
        <f t="shared" si="3668"/>
        <v>1</v>
      </c>
      <c r="EQ715" s="126">
        <f t="shared" si="3669"/>
        <v>1</v>
      </c>
      <c r="ES715" s="126">
        <f t="shared" si="3670"/>
        <v>1</v>
      </c>
      <c r="ET715" s="126">
        <f t="shared" si="3671"/>
        <v>1</v>
      </c>
      <c r="EU715" s="126">
        <f t="shared" si="3672"/>
        <v>1</v>
      </c>
      <c r="EV715" s="126">
        <f t="shared" si="3673"/>
        <v>1</v>
      </c>
      <c r="EW715" s="126">
        <f t="shared" si="3674"/>
        <v>0</v>
      </c>
      <c r="EY715" s="126">
        <f t="shared" si="3675"/>
        <v>1</v>
      </c>
      <c r="EZ715" s="126">
        <f t="shared" si="3676"/>
        <v>1</v>
      </c>
      <c r="FA715" s="126">
        <f t="shared" si="3677"/>
        <v>1</v>
      </c>
      <c r="FC715" s="126">
        <f t="shared" si="3678"/>
        <v>1</v>
      </c>
      <c r="FD715" s="126">
        <f t="shared" si="3679"/>
        <v>1</v>
      </c>
      <c r="FE715" s="126"/>
      <c r="FF715" s="126">
        <f t="shared" si="3680"/>
        <v>1</v>
      </c>
      <c r="FG715" s="126">
        <f t="shared" si="3681"/>
        <v>1</v>
      </c>
      <c r="FH715" s="126">
        <f t="shared" si="3682"/>
        <v>1</v>
      </c>
      <c r="FI715" s="126">
        <f t="shared" si="3683"/>
        <v>0</v>
      </c>
      <c r="FJ715" s="126">
        <f t="shared" si="3684"/>
        <v>0</v>
      </c>
      <c r="FK715" s="126">
        <f t="shared" si="3685"/>
        <v>0</v>
      </c>
      <c r="FL715" s="126">
        <f t="shared" si="3686"/>
        <v>0</v>
      </c>
      <c r="FN715" s="126" t="str">
        <f t="shared" si="3687"/>
        <v/>
      </c>
      <c r="FO715" s="126" t="str">
        <f t="shared" si="3688"/>
        <v/>
      </c>
      <c r="FP715" s="126" t="str">
        <f t="shared" si="3689"/>
        <v/>
      </c>
      <c r="FV715" s="126">
        <f t="shared" si="3690"/>
        <v>1</v>
      </c>
      <c r="FW715" s="126">
        <f t="shared" si="3691"/>
        <v>1</v>
      </c>
      <c r="FX715" s="126">
        <f t="shared" si="3692"/>
        <v>0</v>
      </c>
      <c r="GA715" s="126">
        <f t="shared" si="3693"/>
        <v>0</v>
      </c>
      <c r="GB715" s="126">
        <f t="shared" si="3694"/>
        <v>0</v>
      </c>
      <c r="GC715" s="126">
        <f t="shared" si="3695"/>
        <v>0</v>
      </c>
      <c r="GD715" s="126">
        <f t="shared" si="3696"/>
        <v>0</v>
      </c>
      <c r="GE715" s="126">
        <f t="shared" si="3697"/>
        <v>1</v>
      </c>
      <c r="GF715" s="126">
        <f t="shared" si="3698"/>
        <v>1</v>
      </c>
      <c r="GG715" s="126">
        <f t="shared" si="3699"/>
        <v>1</v>
      </c>
      <c r="GI715" s="126">
        <f t="shared" si="3700"/>
        <v>0</v>
      </c>
      <c r="GK715" s="126">
        <f t="shared" si="3701"/>
        <v>1</v>
      </c>
      <c r="GL715" s="126">
        <f t="shared" si="3702"/>
        <v>1</v>
      </c>
      <c r="GM715" s="126">
        <f t="shared" si="3703"/>
        <v>1</v>
      </c>
      <c r="GN715" s="126">
        <f t="shared" si="3704"/>
        <v>1</v>
      </c>
      <c r="GO715" s="126">
        <f t="shared" si="3705"/>
        <v>0</v>
      </c>
      <c r="GP715" s="126">
        <f t="shared" si="3706"/>
        <v>0</v>
      </c>
      <c r="GQ715" s="126">
        <f t="shared" si="3707"/>
        <v>0</v>
      </c>
      <c r="GS715" s="126" t="str">
        <f t="shared" si="3708"/>
        <v/>
      </c>
      <c r="GT715" s="126" t="str">
        <f t="shared" si="3709"/>
        <v/>
      </c>
      <c r="GU715" s="126">
        <f t="shared" si="3710"/>
        <v>1</v>
      </c>
      <c r="GV715" s="126">
        <f t="shared" si="3711"/>
        <v>1</v>
      </c>
      <c r="GW715" s="126">
        <f t="shared" si="3712"/>
        <v>0</v>
      </c>
      <c r="GX715" s="126">
        <f t="shared" si="3713"/>
        <v>0</v>
      </c>
      <c r="GY715" s="126">
        <f t="shared" si="3714"/>
        <v>0</v>
      </c>
      <c r="GZ715" s="126"/>
      <c r="HA715" s="126">
        <f t="shared" si="3715"/>
        <v>1</v>
      </c>
      <c r="HB715" s="126">
        <f t="shared" si="3716"/>
        <v>0</v>
      </c>
      <c r="HC715" s="126">
        <f t="shared" si="3717"/>
        <v>0</v>
      </c>
      <c r="HD715" s="126">
        <f t="shared" si="3718"/>
        <v>0</v>
      </c>
      <c r="HE715" s="126">
        <f t="shared" si="3719"/>
        <v>0</v>
      </c>
      <c r="HF715" s="126">
        <f t="shared" si="3720"/>
        <v>0</v>
      </c>
      <c r="HH715" s="126">
        <f t="shared" si="3721"/>
        <v>0</v>
      </c>
      <c r="HI715" s="126">
        <f t="shared" si="3722"/>
        <v>0</v>
      </c>
      <c r="HJ715" s="126">
        <f t="shared" si="3723"/>
        <v>0</v>
      </c>
      <c r="HK715" s="126">
        <f t="shared" si="3724"/>
        <v>0</v>
      </c>
      <c r="HL715" s="126">
        <f t="shared" si="3725"/>
        <v>0</v>
      </c>
      <c r="HM715" s="126">
        <f t="shared" si="3726"/>
        <v>0</v>
      </c>
      <c r="HO715" s="126" t="str">
        <f t="shared" si="3727"/>
        <v/>
      </c>
      <c r="HP715" s="126">
        <f t="shared" si="3728"/>
        <v>1</v>
      </c>
      <c r="HQ715" s="126" t="str">
        <f t="shared" si="3729"/>
        <v/>
      </c>
      <c r="HR715" s="122">
        <f t="shared" si="3730"/>
        <v>1</v>
      </c>
      <c r="HS715" s="126" t="str">
        <f t="shared" si="3731"/>
        <v/>
      </c>
      <c r="HT715" s="122">
        <f t="shared" si="3732"/>
        <v>1</v>
      </c>
      <c r="HU715" s="122" t="str">
        <f t="shared" si="3733"/>
        <v/>
      </c>
      <c r="HV715" s="126" t="str">
        <f t="shared" si="3734"/>
        <v/>
      </c>
      <c r="HW715" s="126" t="str">
        <f t="shared" si="3735"/>
        <v/>
      </c>
      <c r="HX715" s="126" t="str">
        <f t="shared" si="3736"/>
        <v/>
      </c>
      <c r="HZ715" s="126" t="str">
        <f t="shared" si="3737"/>
        <v/>
      </c>
      <c r="IA715" s="126">
        <f t="shared" si="3738"/>
        <v>1</v>
      </c>
      <c r="IB715" s="126" t="str">
        <f t="shared" si="3739"/>
        <v/>
      </c>
      <c r="IC715" s="126">
        <f t="shared" si="3740"/>
        <v>1</v>
      </c>
      <c r="ID715" s="126" t="str">
        <f t="shared" si="3741"/>
        <v/>
      </c>
      <c r="IE715" s="126">
        <f t="shared" si="3742"/>
        <v>1</v>
      </c>
      <c r="IF715" s="126" t="str">
        <f t="shared" si="3743"/>
        <v/>
      </c>
      <c r="IG715" s="126" t="str">
        <f t="shared" si="3744"/>
        <v/>
      </c>
      <c r="IH715" s="126" t="str">
        <f t="shared" si="3745"/>
        <v/>
      </c>
      <c r="II715" s="126" t="str">
        <f t="shared" si="3746"/>
        <v/>
      </c>
      <c r="IO715" s="128"/>
      <c r="IP715" s="128"/>
      <c r="IQ715" s="127"/>
      <c r="IR715" s="127"/>
      <c r="IX715" s="6"/>
      <c r="IY715" s="6"/>
      <c r="IZ715" s="7"/>
      <c r="JA715" s="7"/>
      <c r="JG715" s="12"/>
      <c r="JH715" s="12"/>
      <c r="JI715" s="13"/>
      <c r="JJ715" s="13"/>
      <c r="JN715" s="6"/>
      <c r="JO715" s="6"/>
      <c r="JQ715" s="11"/>
      <c r="JR715" s="11"/>
      <c r="JS715" s="12"/>
      <c r="JT715" s="13"/>
      <c r="JU715" s="12"/>
      <c r="JV715" s="12"/>
      <c r="JW715" s="97"/>
      <c r="JX715" s="13"/>
      <c r="JY715" s="13"/>
      <c r="JZ715" s="97"/>
      <c r="KA715" s="97"/>
      <c r="KB715" s="11"/>
      <c r="KC715" s="11"/>
      <c r="KD715" s="11"/>
      <c r="KE715" s="11"/>
    </row>
    <row r="716" spans="1:291" s="122" customFormat="1" x14ac:dyDescent="0.2">
      <c r="A716" s="146">
        <f t="shared" si="2545"/>
        <v>716</v>
      </c>
      <c r="C716" s="2">
        <v>43140</v>
      </c>
      <c r="D716" s="126"/>
      <c r="E716" s="126"/>
      <c r="F716" s="126"/>
      <c r="G716" s="128">
        <v>106.245</v>
      </c>
      <c r="H716" s="128">
        <v>114.262</v>
      </c>
      <c r="I716" s="128">
        <v>121.05500000000001</v>
      </c>
      <c r="J716" s="127">
        <v>144.05000000000001</v>
      </c>
      <c r="K716" s="126"/>
      <c r="P716" s="128">
        <f t="shared" si="3587"/>
        <v>3416.5000000000005</v>
      </c>
      <c r="Q716" s="5">
        <f t="shared" si="3588"/>
        <v>3674.25</v>
      </c>
      <c r="R716" s="6">
        <f t="shared" si="3589"/>
        <v>3877.5000000000009</v>
      </c>
      <c r="S716" s="7">
        <f t="shared" si="3590"/>
        <v>4613.0000000000009</v>
      </c>
      <c r="Y716" s="127">
        <f t="shared" si="3591"/>
        <v>4.0000000000004547</v>
      </c>
      <c r="Z716" s="126">
        <f t="shared" si="3592"/>
        <v>8.4999999999995453</v>
      </c>
      <c r="AA716" s="126">
        <f t="shared" si="3593"/>
        <v>9.0000000000013642</v>
      </c>
      <c r="AB716" s="126">
        <f t="shared" si="3594"/>
        <v>2.0000000000009095</v>
      </c>
      <c r="AC716" s="126"/>
      <c r="AD716" s="126"/>
      <c r="AE716" s="126"/>
      <c r="AF716" s="126"/>
      <c r="AG716" s="126"/>
      <c r="AH716" s="127">
        <f t="shared" si="3574"/>
        <v>2.3333333333345463</v>
      </c>
      <c r="AI716" s="127">
        <f t="shared" si="3575"/>
        <v>2.9000000000011825</v>
      </c>
      <c r="AJ716" s="127">
        <f t="shared" si="3576"/>
        <v>3.0999999999987269</v>
      </c>
      <c r="AK716" s="127">
        <f t="shared" si="3577"/>
        <v>2.4999999999986358</v>
      </c>
      <c r="AL716" s="127">
        <f t="shared" si="3578"/>
        <v>3.9999999999988631</v>
      </c>
      <c r="AM716" s="127">
        <f t="shared" si="3579"/>
        <v>8.3333333333343944</v>
      </c>
      <c r="AN716" s="127">
        <f t="shared" si="3580"/>
        <v>8.2000000000010012</v>
      </c>
      <c r="AO716" s="127">
        <f t="shared" si="3581"/>
        <v>1</v>
      </c>
      <c r="AP716" s="127">
        <f t="shared" si="3582"/>
        <v>2.333333333336669</v>
      </c>
      <c r="AQ716" s="127">
        <f t="shared" si="3583"/>
        <v>4.5833333333364408</v>
      </c>
      <c r="AR716" s="127">
        <f t="shared" si="3584"/>
        <v>4.4000000000003636</v>
      </c>
      <c r="AS716" s="127">
        <f t="shared" si="3585"/>
        <v>8.0555555555548981</v>
      </c>
      <c r="AT716" s="127">
        <f t="shared" si="3586"/>
        <v>7.7333333333341212</v>
      </c>
      <c r="AU716" s="126"/>
      <c r="BA716" s="11">
        <f t="shared" si="3595"/>
        <v>4.0000000000004547</v>
      </c>
      <c r="BB716" s="11">
        <f t="shared" si="3596"/>
        <v>8.4999999999995453</v>
      </c>
      <c r="BC716" s="12">
        <f t="shared" si="3597"/>
        <v>9.0000000000013642</v>
      </c>
      <c r="BD716" s="13">
        <f t="shared" si="3598"/>
        <v>2.0000000000009095</v>
      </c>
      <c r="BJ716" s="11">
        <f t="shared" si="3599"/>
        <v>2.3333333333345463</v>
      </c>
      <c r="BK716" s="11">
        <f t="shared" si="3600"/>
        <v>2.9000000000011825</v>
      </c>
      <c r="BL716" s="11">
        <f t="shared" si="3601"/>
        <v>3.0999999999987269</v>
      </c>
      <c r="BM716" s="11">
        <f t="shared" si="3602"/>
        <v>2.4999999999986358</v>
      </c>
      <c r="BN716" s="11">
        <f t="shared" si="3603"/>
        <v>3.9999999999988631</v>
      </c>
      <c r="BO716" s="11">
        <f t="shared" si="3604"/>
        <v>8.3333333333343944</v>
      </c>
      <c r="BP716" s="11">
        <f t="shared" si="3605"/>
        <v>8.2000000000010012</v>
      </c>
      <c r="BQ716" s="126">
        <v>1</v>
      </c>
      <c r="BR716" s="11">
        <f t="shared" si="3606"/>
        <v>-2.333333333336669</v>
      </c>
      <c r="BS716" s="11">
        <f t="shared" si="3607"/>
        <v>4.5833333333364408</v>
      </c>
      <c r="BT716" s="11">
        <f t="shared" si="3608"/>
        <v>4.4000000000003636</v>
      </c>
      <c r="BU716" s="11">
        <f t="shared" si="3609"/>
        <v>8.0555555555548981</v>
      </c>
      <c r="BV716" s="11">
        <f t="shared" si="3610"/>
        <v>7.7333333333341212</v>
      </c>
      <c r="BY716" s="126"/>
      <c r="BZ716" s="126"/>
      <c r="CA716" s="122">
        <f t="shared" si="3611"/>
        <v>8.0555555555548981</v>
      </c>
      <c r="CB716" s="126">
        <f t="shared" si="3612"/>
        <v>1</v>
      </c>
      <c r="CC716" s="126">
        <f t="shared" si="3613"/>
        <v>1</v>
      </c>
      <c r="CD716" s="126">
        <f t="shared" si="3614"/>
        <v>1</v>
      </c>
      <c r="CE716" s="126">
        <f t="shared" si="3747"/>
        <v>1</v>
      </c>
      <c r="CF716" s="126">
        <f t="shared" si="3615"/>
        <v>1</v>
      </c>
      <c r="CG716" s="126">
        <f t="shared" si="3616"/>
        <v>1</v>
      </c>
      <c r="CH716" s="126" t="str">
        <f t="shared" si="3617"/>
        <v/>
      </c>
      <c r="CI716" s="126" t="str">
        <f t="shared" si="3618"/>
        <v/>
      </c>
      <c r="CJ716" s="126">
        <f t="shared" si="3619"/>
        <v>0</v>
      </c>
      <c r="CK716" s="126">
        <f t="shared" si="3620"/>
        <v>0</v>
      </c>
      <c r="CL716" s="126">
        <f t="shared" si="3621"/>
        <v>1</v>
      </c>
      <c r="CM716" s="126">
        <f t="shared" si="3622"/>
        <v>0</v>
      </c>
      <c r="CN716" s="126" t="str">
        <f t="shared" si="3623"/>
        <v/>
      </c>
      <c r="CO716" s="126">
        <f t="shared" si="3624"/>
        <v>1</v>
      </c>
      <c r="CP716" s="126">
        <f t="shared" si="3625"/>
        <v>1</v>
      </c>
      <c r="CQ716" s="126" t="str">
        <f t="shared" si="3626"/>
        <v/>
      </c>
      <c r="CS716" s="126">
        <f t="shared" si="3627"/>
        <v>1</v>
      </c>
      <c r="CT716" s="126">
        <f t="shared" si="3628"/>
        <v>1</v>
      </c>
      <c r="CU716" s="126">
        <f t="shared" si="3629"/>
        <v>1</v>
      </c>
      <c r="CV716" s="126">
        <f t="shared" si="3748"/>
        <v>1</v>
      </c>
      <c r="CW716" s="126">
        <f t="shared" si="3630"/>
        <v>1</v>
      </c>
      <c r="CX716" s="126">
        <f t="shared" si="3631"/>
        <v>1</v>
      </c>
      <c r="CY716" s="126">
        <f t="shared" si="3632"/>
        <v>1</v>
      </c>
      <c r="CZ716" s="126">
        <f t="shared" si="3633"/>
        <v>1</v>
      </c>
      <c r="DA716" s="126">
        <f t="shared" si="3634"/>
        <v>1</v>
      </c>
      <c r="DB716" s="126" t="str">
        <f t="shared" si="3635"/>
        <v/>
      </c>
      <c r="DC716" s="126" t="str">
        <f t="shared" si="3636"/>
        <v/>
      </c>
      <c r="DD716" s="126">
        <f t="shared" si="3637"/>
        <v>0</v>
      </c>
      <c r="DE716" s="126" t="str">
        <f t="shared" si="3638"/>
        <v/>
      </c>
      <c r="DF716" s="126"/>
      <c r="DG716" s="126">
        <f t="shared" si="3749"/>
        <v>1</v>
      </c>
      <c r="DH716" s="126">
        <f t="shared" si="3639"/>
        <v>1</v>
      </c>
      <c r="DI716" s="126">
        <f t="shared" si="3640"/>
        <v>1</v>
      </c>
      <c r="DJ716" s="126">
        <f t="shared" si="3641"/>
        <v>1</v>
      </c>
      <c r="DK716" s="126" t="str">
        <f t="shared" si="3642"/>
        <v/>
      </c>
      <c r="DL716" s="126"/>
      <c r="DM716" s="126" t="str">
        <f t="shared" si="3643"/>
        <v/>
      </c>
      <c r="DN716" s="126">
        <f t="shared" si="3644"/>
        <v>1</v>
      </c>
      <c r="DO716" s="126">
        <f t="shared" si="3645"/>
        <v>1</v>
      </c>
      <c r="DP716" s="126">
        <f t="shared" si="3646"/>
        <v>1</v>
      </c>
      <c r="DQ716" s="126">
        <f t="shared" si="3647"/>
        <v>1</v>
      </c>
      <c r="DR716" s="126">
        <f t="shared" si="3648"/>
        <v>1</v>
      </c>
      <c r="DS716" s="126">
        <f t="shared" si="3649"/>
        <v>1</v>
      </c>
      <c r="DT716" s="126">
        <f t="shared" si="3650"/>
        <v>1</v>
      </c>
      <c r="DU716" s="126">
        <f t="shared" si="3651"/>
        <v>0</v>
      </c>
      <c r="DV716" s="126">
        <f t="shared" si="3652"/>
        <v>1</v>
      </c>
      <c r="DW716" s="126">
        <f t="shared" si="3653"/>
        <v>0</v>
      </c>
      <c r="DX716" s="126" t="str">
        <f t="shared" si="3654"/>
        <v/>
      </c>
      <c r="DY716" s="126" t="str">
        <f t="shared" si="3655"/>
        <v/>
      </c>
      <c r="EA716" s="126">
        <f t="shared" si="3656"/>
        <v>1</v>
      </c>
      <c r="EB716" s="126">
        <f t="shared" si="3657"/>
        <v>1</v>
      </c>
      <c r="EC716" s="126">
        <f t="shared" si="3658"/>
        <v>1</v>
      </c>
      <c r="ED716" s="126">
        <f t="shared" si="3659"/>
        <v>1</v>
      </c>
      <c r="EF716" s="126">
        <f t="shared" si="3660"/>
        <v>1</v>
      </c>
      <c r="EG716" s="126">
        <f t="shared" si="3661"/>
        <v>1</v>
      </c>
      <c r="EH716" s="126">
        <f t="shared" si="3662"/>
        <v>1</v>
      </c>
      <c r="EI716" s="126">
        <f t="shared" si="3663"/>
        <v>1</v>
      </c>
      <c r="EK716" s="126">
        <f t="shared" si="3664"/>
        <v>1</v>
      </c>
      <c r="EL716" s="126">
        <f t="shared" si="3665"/>
        <v>1</v>
      </c>
      <c r="EM716" s="126">
        <f t="shared" si="3666"/>
        <v>1</v>
      </c>
      <c r="EO716" s="126">
        <f t="shared" si="3667"/>
        <v>1</v>
      </c>
      <c r="EP716" s="126">
        <f t="shared" si="3668"/>
        <v>1</v>
      </c>
      <c r="EQ716" s="126">
        <f t="shared" si="3669"/>
        <v>1</v>
      </c>
      <c r="ES716" s="126">
        <f t="shared" si="3670"/>
        <v>1</v>
      </c>
      <c r="ET716" s="126">
        <f t="shared" si="3671"/>
        <v>1</v>
      </c>
      <c r="EU716" s="126">
        <f t="shared" si="3672"/>
        <v>1</v>
      </c>
      <c r="EV716" s="126">
        <f t="shared" si="3673"/>
        <v>1</v>
      </c>
      <c r="EW716" s="126">
        <f t="shared" si="3674"/>
        <v>1</v>
      </c>
      <c r="EY716" s="126">
        <f t="shared" si="3675"/>
        <v>1</v>
      </c>
      <c r="EZ716" s="126">
        <f t="shared" si="3676"/>
        <v>1</v>
      </c>
      <c r="FA716" s="126">
        <f t="shared" si="3677"/>
        <v>1</v>
      </c>
      <c r="FC716" s="126">
        <f t="shared" si="3678"/>
        <v>1</v>
      </c>
      <c r="FD716" s="126">
        <f t="shared" si="3679"/>
        <v>0</v>
      </c>
      <c r="FE716" s="126"/>
      <c r="FF716" s="126">
        <f t="shared" si="3680"/>
        <v>1</v>
      </c>
      <c r="FG716" s="126">
        <f t="shared" si="3681"/>
        <v>1</v>
      </c>
      <c r="FH716" s="126">
        <f t="shared" si="3682"/>
        <v>1</v>
      </c>
      <c r="FI716" s="126">
        <f t="shared" si="3683"/>
        <v>1</v>
      </c>
      <c r="FJ716" s="126">
        <f t="shared" si="3684"/>
        <v>1</v>
      </c>
      <c r="FK716" s="126">
        <f t="shared" si="3685"/>
        <v>1</v>
      </c>
      <c r="FL716" s="126">
        <f t="shared" si="3686"/>
        <v>1</v>
      </c>
      <c r="FN716" s="126" t="str">
        <f t="shared" si="3687"/>
        <v/>
      </c>
      <c r="FO716" s="126" t="str">
        <f t="shared" si="3688"/>
        <v/>
      </c>
      <c r="FP716" s="126">
        <f t="shared" si="3689"/>
        <v>0</v>
      </c>
      <c r="FV716" s="126">
        <f t="shared" si="3690"/>
        <v>1</v>
      </c>
      <c r="FW716" s="126">
        <f t="shared" si="3691"/>
        <v>1</v>
      </c>
      <c r="FX716" s="126">
        <f t="shared" si="3692"/>
        <v>1</v>
      </c>
      <c r="GA716" s="126">
        <f t="shared" si="3693"/>
        <v>0</v>
      </c>
      <c r="GB716" s="126">
        <f t="shared" si="3694"/>
        <v>0</v>
      </c>
      <c r="GC716" s="126">
        <f t="shared" si="3695"/>
        <v>0</v>
      </c>
      <c r="GD716" s="126">
        <f t="shared" si="3696"/>
        <v>0</v>
      </c>
      <c r="GE716" s="126">
        <f t="shared" si="3697"/>
        <v>0</v>
      </c>
      <c r="GF716" s="126">
        <f t="shared" si="3698"/>
        <v>0</v>
      </c>
      <c r="GG716" s="126">
        <f t="shared" si="3699"/>
        <v>0</v>
      </c>
      <c r="GI716" s="126">
        <f t="shared" si="3700"/>
        <v>0</v>
      </c>
      <c r="GK716" s="126">
        <f t="shared" si="3701"/>
        <v>1</v>
      </c>
      <c r="GL716" s="126">
        <f t="shared" si="3702"/>
        <v>1</v>
      </c>
      <c r="GM716" s="126">
        <f t="shared" si="3703"/>
        <v>1</v>
      </c>
      <c r="GN716" s="126">
        <f t="shared" si="3704"/>
        <v>1</v>
      </c>
      <c r="GO716" s="126">
        <f t="shared" si="3705"/>
        <v>1</v>
      </c>
      <c r="GP716" s="126">
        <f t="shared" si="3706"/>
        <v>1</v>
      </c>
      <c r="GQ716" s="126">
        <f t="shared" si="3707"/>
        <v>1</v>
      </c>
      <c r="GS716" s="126" t="str">
        <f t="shared" si="3708"/>
        <v/>
      </c>
      <c r="GT716" s="126" t="str">
        <f t="shared" si="3709"/>
        <v/>
      </c>
      <c r="GU716" s="126">
        <f t="shared" si="3710"/>
        <v>1</v>
      </c>
      <c r="GV716" s="126">
        <f t="shared" si="3711"/>
        <v>1</v>
      </c>
      <c r="GW716" s="126">
        <f t="shared" si="3712"/>
        <v>1</v>
      </c>
      <c r="GX716" s="126">
        <f t="shared" si="3713"/>
        <v>0</v>
      </c>
      <c r="GY716" s="126">
        <f t="shared" si="3714"/>
        <v>0</v>
      </c>
      <c r="GZ716" s="126"/>
      <c r="HA716" s="126">
        <f t="shared" si="3715"/>
        <v>1</v>
      </c>
      <c r="HB716" s="126">
        <f t="shared" si="3716"/>
        <v>1</v>
      </c>
      <c r="HC716" s="126">
        <f t="shared" si="3717"/>
        <v>1</v>
      </c>
      <c r="HD716" s="126">
        <f t="shared" si="3718"/>
        <v>1</v>
      </c>
      <c r="HE716" s="126">
        <f t="shared" si="3719"/>
        <v>1</v>
      </c>
      <c r="HF716" s="126">
        <f t="shared" si="3720"/>
        <v>0</v>
      </c>
      <c r="HH716" s="126">
        <f t="shared" si="3721"/>
        <v>1</v>
      </c>
      <c r="HI716" s="126">
        <f t="shared" si="3722"/>
        <v>1</v>
      </c>
      <c r="HJ716" s="126">
        <f t="shared" si="3723"/>
        <v>1</v>
      </c>
      <c r="HK716" s="126">
        <f t="shared" si="3724"/>
        <v>0</v>
      </c>
      <c r="HL716" s="126">
        <f t="shared" si="3725"/>
        <v>0</v>
      </c>
      <c r="HM716" s="126">
        <f t="shared" si="3726"/>
        <v>0</v>
      </c>
      <c r="HO716" s="126">
        <f t="shared" si="3727"/>
        <v>0</v>
      </c>
      <c r="HP716" s="126" t="str">
        <f t="shared" si="3728"/>
        <v/>
      </c>
      <c r="HQ716" s="126" t="str">
        <f t="shared" si="3729"/>
        <v/>
      </c>
      <c r="HR716" s="122" t="str">
        <f t="shared" si="3730"/>
        <v/>
      </c>
      <c r="HS716" s="126" t="str">
        <f t="shared" si="3731"/>
        <v/>
      </c>
      <c r="HT716" s="122" t="str">
        <f t="shared" si="3732"/>
        <v/>
      </c>
      <c r="HU716" s="122" t="str">
        <f t="shared" si="3733"/>
        <v/>
      </c>
      <c r="HV716" s="126" t="str">
        <f t="shared" si="3734"/>
        <v/>
      </c>
      <c r="HW716" s="126" t="str">
        <f t="shared" si="3735"/>
        <v/>
      </c>
      <c r="HX716" s="126" t="str">
        <f t="shared" si="3736"/>
        <v/>
      </c>
      <c r="HZ716" s="126">
        <f t="shared" si="3737"/>
        <v>0</v>
      </c>
      <c r="IA716" s="126" t="str">
        <f t="shared" si="3738"/>
        <v/>
      </c>
      <c r="IB716" s="126" t="str">
        <f t="shared" si="3739"/>
        <v/>
      </c>
      <c r="IC716" s="126" t="str">
        <f t="shared" si="3740"/>
        <v/>
      </c>
      <c r="ID716" s="126" t="str">
        <f t="shared" si="3741"/>
        <v/>
      </c>
      <c r="IE716" s="126" t="str">
        <f t="shared" si="3742"/>
        <v/>
      </c>
      <c r="IF716" s="126" t="str">
        <f t="shared" si="3743"/>
        <v/>
      </c>
      <c r="IG716" s="126" t="str">
        <f t="shared" si="3744"/>
        <v/>
      </c>
      <c r="IH716" s="126" t="str">
        <f t="shared" si="3745"/>
        <v/>
      </c>
      <c r="II716" s="126" t="str">
        <f t="shared" si="3746"/>
        <v/>
      </c>
      <c r="IO716" s="128"/>
      <c r="IP716" s="128"/>
      <c r="IQ716" s="127"/>
      <c r="IR716" s="127"/>
      <c r="IX716" s="6"/>
      <c r="IY716" s="6"/>
      <c r="IZ716" s="7"/>
      <c r="JA716" s="7"/>
      <c r="JG716" s="12"/>
      <c r="JH716" s="12"/>
      <c r="JI716" s="13"/>
      <c r="JJ716" s="13"/>
      <c r="JN716" s="6"/>
      <c r="JO716" s="6"/>
      <c r="JQ716" s="11"/>
      <c r="JR716" s="11"/>
      <c r="JS716" s="12"/>
      <c r="JT716" s="13"/>
      <c r="JU716" s="12"/>
      <c r="JV716" s="12"/>
      <c r="JW716" s="97"/>
      <c r="JX716" s="13"/>
      <c r="JY716" s="13"/>
      <c r="JZ716" s="97"/>
      <c r="KA716" s="97"/>
      <c r="KB716" s="11"/>
      <c r="KC716" s="11"/>
      <c r="KD716" s="11"/>
      <c r="KE716" s="11"/>
    </row>
    <row r="717" spans="1:291" s="122" customFormat="1" x14ac:dyDescent="0.2">
      <c r="A717" s="146">
        <f t="shared" si="2545"/>
        <v>717</v>
      </c>
      <c r="C717" s="2">
        <v>43143</v>
      </c>
      <c r="D717" s="126"/>
      <c r="E717" s="126"/>
      <c r="F717" s="126"/>
      <c r="G717" s="128">
        <v>106.22</v>
      </c>
      <c r="H717" s="128">
        <v>114.197</v>
      </c>
      <c r="I717" s="128">
        <v>120.285</v>
      </c>
      <c r="J717" s="127">
        <v>144.13</v>
      </c>
      <c r="K717" s="126"/>
      <c r="P717" s="128">
        <f t="shared" si="3587"/>
        <v>3414</v>
      </c>
      <c r="Q717" s="5">
        <f t="shared" si="3588"/>
        <v>3667.7500000000005</v>
      </c>
      <c r="R717" s="6">
        <f t="shared" si="3589"/>
        <v>3868.4999999999995</v>
      </c>
      <c r="S717" s="7">
        <f t="shared" si="3590"/>
        <v>4621</v>
      </c>
      <c r="Y717" s="127">
        <f t="shared" si="3591"/>
        <v>2.5000000000004547</v>
      </c>
      <c r="Z717" s="126">
        <f t="shared" si="3592"/>
        <v>6.4999999999995453</v>
      </c>
      <c r="AA717" s="126">
        <f t="shared" si="3593"/>
        <v>9.0000000000013642</v>
      </c>
      <c r="AB717" s="126">
        <f t="shared" si="3594"/>
        <v>7.9999999999990905</v>
      </c>
      <c r="AC717" s="126"/>
      <c r="AD717" s="126"/>
      <c r="AE717" s="126"/>
      <c r="AF717" s="126"/>
      <c r="AG717" s="126"/>
      <c r="AH717" s="127">
        <f t="shared" si="3574"/>
        <v>0.66666666666787933</v>
      </c>
      <c r="AI717" s="127">
        <f t="shared" si="3575"/>
        <v>1.1000000000011827</v>
      </c>
      <c r="AJ717" s="127">
        <f t="shared" si="3576"/>
        <v>1.0999999999987269</v>
      </c>
      <c r="AK717" s="127">
        <f t="shared" si="3577"/>
        <v>0.49999999999863576</v>
      </c>
      <c r="AL717" s="127">
        <f t="shared" si="3578"/>
        <v>1.9999999999988631</v>
      </c>
      <c r="AM717" s="127">
        <f t="shared" si="3579"/>
        <v>11.666666666667728</v>
      </c>
      <c r="AN717" s="127">
        <f t="shared" si="3580"/>
        <v>12.200000000001001</v>
      </c>
      <c r="AO717" s="127">
        <f t="shared" si="3581"/>
        <v>1</v>
      </c>
      <c r="AP717" s="127">
        <f t="shared" si="3582"/>
        <v>1.3333333333366688</v>
      </c>
      <c r="AQ717" s="127">
        <f t="shared" si="3583"/>
        <v>10.916666666669775</v>
      </c>
      <c r="AR717" s="127">
        <f t="shared" si="3584"/>
        <v>1.4000000000003636</v>
      </c>
      <c r="AS717" s="127">
        <f t="shared" si="3585"/>
        <v>8.2777777777771213</v>
      </c>
      <c r="AT717" s="127">
        <f t="shared" si="3586"/>
        <v>6.0666666666674551</v>
      </c>
      <c r="AU717" s="126"/>
      <c r="BA717" s="11">
        <f t="shared" si="3595"/>
        <v>-2.5000000000004547</v>
      </c>
      <c r="BB717" s="11">
        <f t="shared" si="3596"/>
        <v>-6.4999999999995453</v>
      </c>
      <c r="BC717" s="12">
        <f t="shared" si="3597"/>
        <v>-9.0000000000013642</v>
      </c>
      <c r="BD717" s="13">
        <f t="shared" si="3598"/>
        <v>7.9999999999990905</v>
      </c>
      <c r="BJ717" s="11">
        <f t="shared" si="3599"/>
        <v>-0.66666666666787933</v>
      </c>
      <c r="BK717" s="11">
        <f t="shared" si="3600"/>
        <v>-1.1000000000011827</v>
      </c>
      <c r="BL717" s="11">
        <f t="shared" si="3601"/>
        <v>-1.0999999999987269</v>
      </c>
      <c r="BM717" s="11">
        <f t="shared" si="3602"/>
        <v>-0.49999999999863576</v>
      </c>
      <c r="BN717" s="11">
        <f t="shared" si="3603"/>
        <v>-1.9999999999988631</v>
      </c>
      <c r="BO717" s="11">
        <f t="shared" si="3604"/>
        <v>-11.666666666667728</v>
      </c>
      <c r="BP717" s="11">
        <f t="shared" si="3605"/>
        <v>-12.200000000001001</v>
      </c>
      <c r="BQ717" s="126">
        <v>1</v>
      </c>
      <c r="BR717" s="11">
        <f t="shared" si="3606"/>
        <v>1.3333333333366688</v>
      </c>
      <c r="BS717" s="11">
        <f t="shared" si="3607"/>
        <v>-10.916666666669775</v>
      </c>
      <c r="BT717" s="11">
        <f t="shared" si="3608"/>
        <v>-1.4000000000003636</v>
      </c>
      <c r="BU717" s="11">
        <f t="shared" si="3609"/>
        <v>-8.2777777777771213</v>
      </c>
      <c r="BV717" s="11">
        <f t="shared" si="3610"/>
        <v>-6.0666666666674551</v>
      </c>
      <c r="BY717" s="126"/>
      <c r="BZ717" s="126"/>
      <c r="CA717" s="122">
        <f t="shared" si="3611"/>
        <v>-8.2777777777771213</v>
      </c>
      <c r="CB717" s="126">
        <f t="shared" si="3612"/>
        <v>1</v>
      </c>
      <c r="CC717" s="126">
        <f t="shared" si="3613"/>
        <v>1</v>
      </c>
      <c r="CD717" s="126">
        <f t="shared" si="3614"/>
        <v>1</v>
      </c>
      <c r="CE717" s="126">
        <f t="shared" si="3747"/>
        <v>0</v>
      </c>
      <c r="CF717" s="126">
        <f t="shared" si="3615"/>
        <v>0</v>
      </c>
      <c r="CG717" s="126" t="str">
        <f t="shared" si="3616"/>
        <v/>
      </c>
      <c r="CH717" s="126">
        <f t="shared" si="3617"/>
        <v>1</v>
      </c>
      <c r="CI717" s="126">
        <f t="shared" si="3618"/>
        <v>1</v>
      </c>
      <c r="CJ717" s="126">
        <f t="shared" si="3619"/>
        <v>1</v>
      </c>
      <c r="CK717" s="126" t="str">
        <f t="shared" si="3620"/>
        <v/>
      </c>
      <c r="CL717" s="126">
        <f t="shared" si="3621"/>
        <v>1</v>
      </c>
      <c r="CM717" s="126">
        <f t="shared" si="3622"/>
        <v>1</v>
      </c>
      <c r="CN717" s="126">
        <f t="shared" si="3623"/>
        <v>1</v>
      </c>
      <c r="CO717" s="126" t="str">
        <f t="shared" si="3624"/>
        <v/>
      </c>
      <c r="CP717" s="126">
        <f t="shared" si="3625"/>
        <v>1</v>
      </c>
      <c r="CQ717" s="126" t="str">
        <f t="shared" si="3626"/>
        <v/>
      </c>
      <c r="CS717" s="126">
        <f t="shared" si="3627"/>
        <v>1</v>
      </c>
      <c r="CT717" s="126">
        <f t="shared" si="3628"/>
        <v>1</v>
      </c>
      <c r="CU717" s="126">
        <f t="shared" si="3629"/>
        <v>1</v>
      </c>
      <c r="CV717" s="126">
        <f t="shared" si="3748"/>
        <v>0</v>
      </c>
      <c r="CW717" s="126" t="str">
        <f t="shared" si="3630"/>
        <v/>
      </c>
      <c r="CX717" s="126" t="str">
        <f t="shared" si="3631"/>
        <v/>
      </c>
      <c r="CY717" s="126" t="str">
        <f t="shared" si="3632"/>
        <v/>
      </c>
      <c r="CZ717" s="126" t="str">
        <f t="shared" si="3633"/>
        <v/>
      </c>
      <c r="DA717" s="126" t="str">
        <f t="shared" si="3634"/>
        <v/>
      </c>
      <c r="DB717" s="126">
        <f t="shared" si="3635"/>
        <v>0</v>
      </c>
      <c r="DC717" s="126">
        <f t="shared" si="3636"/>
        <v>1</v>
      </c>
      <c r="DD717" s="126" t="str">
        <f t="shared" si="3637"/>
        <v/>
      </c>
      <c r="DE717" s="126" t="str">
        <f t="shared" si="3638"/>
        <v/>
      </c>
      <c r="DF717" s="126"/>
      <c r="DG717" s="126">
        <f t="shared" si="3749"/>
        <v>1</v>
      </c>
      <c r="DH717" s="126">
        <f t="shared" si="3639"/>
        <v>1</v>
      </c>
      <c r="DI717" s="126">
        <f t="shared" si="3640"/>
        <v>1</v>
      </c>
      <c r="DJ717" s="126">
        <f t="shared" si="3641"/>
        <v>0</v>
      </c>
      <c r="DK717" s="126">
        <f t="shared" si="3642"/>
        <v>0</v>
      </c>
      <c r="DL717" s="126"/>
      <c r="DM717" s="126">
        <f t="shared" si="3643"/>
        <v>1</v>
      </c>
      <c r="DN717" s="126" t="str">
        <f t="shared" si="3644"/>
        <v/>
      </c>
      <c r="DO717" s="126" t="str">
        <f t="shared" si="3645"/>
        <v/>
      </c>
      <c r="DP717" s="126" t="str">
        <f t="shared" si="3646"/>
        <v/>
      </c>
      <c r="DQ717" s="126" t="str">
        <f t="shared" si="3647"/>
        <v/>
      </c>
      <c r="DR717" s="126" t="str">
        <f t="shared" si="3648"/>
        <v/>
      </c>
      <c r="DS717" s="126" t="str">
        <f t="shared" si="3649"/>
        <v/>
      </c>
      <c r="DT717" s="126" t="str">
        <f t="shared" si="3650"/>
        <v/>
      </c>
      <c r="DU717" s="126" t="str">
        <f t="shared" si="3651"/>
        <v/>
      </c>
      <c r="DV717" s="126">
        <f t="shared" si="3652"/>
        <v>0</v>
      </c>
      <c r="DW717" s="126">
        <f t="shared" si="3653"/>
        <v>1</v>
      </c>
      <c r="DX717" s="126">
        <f t="shared" si="3654"/>
        <v>1</v>
      </c>
      <c r="DY717" s="126" t="str">
        <f t="shared" si="3655"/>
        <v/>
      </c>
      <c r="EA717" s="126">
        <f t="shared" si="3656"/>
        <v>1</v>
      </c>
      <c r="EB717" s="126">
        <f t="shared" si="3657"/>
        <v>1</v>
      </c>
      <c r="EC717" s="126">
        <f t="shared" si="3658"/>
        <v>1</v>
      </c>
      <c r="ED717" s="126">
        <f t="shared" si="3659"/>
        <v>0</v>
      </c>
      <c r="EF717" s="126">
        <f t="shared" si="3660"/>
        <v>1</v>
      </c>
      <c r="EG717" s="126">
        <f t="shared" si="3661"/>
        <v>1</v>
      </c>
      <c r="EH717" s="126">
        <f t="shared" si="3662"/>
        <v>1</v>
      </c>
      <c r="EI717" s="126">
        <f t="shared" si="3663"/>
        <v>0</v>
      </c>
      <c r="EK717" s="126">
        <f t="shared" si="3664"/>
        <v>1</v>
      </c>
      <c r="EL717" s="126">
        <f t="shared" si="3665"/>
        <v>1</v>
      </c>
      <c r="EM717" s="126">
        <f t="shared" si="3666"/>
        <v>0</v>
      </c>
      <c r="EO717" s="126">
        <f t="shared" si="3667"/>
        <v>1</v>
      </c>
      <c r="EP717" s="126">
        <f t="shared" si="3668"/>
        <v>1</v>
      </c>
      <c r="EQ717" s="126">
        <f t="shared" si="3669"/>
        <v>0</v>
      </c>
      <c r="ES717" s="126">
        <f t="shared" si="3670"/>
        <v>1</v>
      </c>
      <c r="ET717" s="126">
        <f t="shared" si="3671"/>
        <v>1</v>
      </c>
      <c r="EU717" s="126">
        <f t="shared" si="3672"/>
        <v>0</v>
      </c>
      <c r="EV717" s="126" t="str">
        <f t="shared" si="3673"/>
        <v/>
      </c>
      <c r="EW717" s="126" t="str">
        <f t="shared" si="3674"/>
        <v/>
      </c>
      <c r="EY717" s="126">
        <f t="shared" si="3675"/>
        <v>0</v>
      </c>
      <c r="EZ717" s="126">
        <f t="shared" si="3676"/>
        <v>0</v>
      </c>
      <c r="FA717" s="126">
        <f t="shared" si="3677"/>
        <v>0</v>
      </c>
      <c r="FC717" s="126">
        <f t="shared" si="3678"/>
        <v>1</v>
      </c>
      <c r="FD717" s="126">
        <f t="shared" si="3679"/>
        <v>1</v>
      </c>
      <c r="FE717" s="126"/>
      <c r="FF717" s="126">
        <f t="shared" si="3680"/>
        <v>1</v>
      </c>
      <c r="FG717" s="126">
        <f t="shared" si="3681"/>
        <v>1</v>
      </c>
      <c r="FH717" s="126">
        <f t="shared" si="3682"/>
        <v>1</v>
      </c>
      <c r="FI717" s="126">
        <f t="shared" si="3683"/>
        <v>0</v>
      </c>
      <c r="FJ717" s="126">
        <f t="shared" si="3684"/>
        <v>1</v>
      </c>
      <c r="FK717" s="126">
        <f t="shared" si="3685"/>
        <v>1</v>
      </c>
      <c r="FL717" s="126">
        <f t="shared" si="3686"/>
        <v>1</v>
      </c>
      <c r="FN717" s="126" t="str">
        <f t="shared" si="3687"/>
        <v/>
      </c>
      <c r="FO717" s="126" t="str">
        <f t="shared" si="3688"/>
        <v/>
      </c>
      <c r="FP717" s="126" t="str">
        <f t="shared" si="3689"/>
        <v/>
      </c>
      <c r="FV717" s="126">
        <f t="shared" si="3690"/>
        <v>0</v>
      </c>
      <c r="FW717" s="126">
        <f t="shared" si="3691"/>
        <v>0</v>
      </c>
      <c r="FX717" s="126">
        <f t="shared" si="3692"/>
        <v>0</v>
      </c>
      <c r="GA717" s="126">
        <f t="shared" si="3693"/>
        <v>0</v>
      </c>
      <c r="GB717" s="126">
        <f t="shared" si="3694"/>
        <v>0</v>
      </c>
      <c r="GC717" s="126">
        <f t="shared" si="3695"/>
        <v>0</v>
      </c>
      <c r="GD717" s="126">
        <f t="shared" si="3696"/>
        <v>1</v>
      </c>
      <c r="GE717" s="126">
        <f t="shared" si="3697"/>
        <v>0</v>
      </c>
      <c r="GF717" s="126">
        <f t="shared" si="3698"/>
        <v>0</v>
      </c>
      <c r="GG717" s="126">
        <f t="shared" si="3699"/>
        <v>0</v>
      </c>
      <c r="GI717" s="126">
        <f t="shared" si="3700"/>
        <v>0</v>
      </c>
      <c r="GK717" s="126">
        <f t="shared" si="3701"/>
        <v>1</v>
      </c>
      <c r="GL717" s="126">
        <f t="shared" si="3702"/>
        <v>1</v>
      </c>
      <c r="GM717" s="126">
        <f t="shared" si="3703"/>
        <v>1</v>
      </c>
      <c r="GN717" s="126">
        <f t="shared" si="3704"/>
        <v>0</v>
      </c>
      <c r="GO717" s="126">
        <f t="shared" si="3705"/>
        <v>1</v>
      </c>
      <c r="GP717" s="126">
        <f t="shared" si="3706"/>
        <v>1</v>
      </c>
      <c r="GQ717" s="126">
        <f t="shared" si="3707"/>
        <v>1</v>
      </c>
      <c r="GS717" s="126" t="str">
        <f t="shared" si="3708"/>
        <v/>
      </c>
      <c r="GT717" s="126" t="str">
        <f t="shared" si="3709"/>
        <v/>
      </c>
      <c r="GU717" s="126">
        <f t="shared" si="3710"/>
        <v>0</v>
      </c>
      <c r="GV717" s="126">
        <f t="shared" si="3711"/>
        <v>0</v>
      </c>
      <c r="GW717" s="126">
        <f t="shared" si="3712"/>
        <v>0</v>
      </c>
      <c r="GX717" s="126">
        <f t="shared" si="3713"/>
        <v>0</v>
      </c>
      <c r="GY717" s="126">
        <f t="shared" si="3714"/>
        <v>0</v>
      </c>
      <c r="GZ717" s="126"/>
      <c r="HA717" s="126">
        <f t="shared" si="3715"/>
        <v>1</v>
      </c>
      <c r="HB717" s="126">
        <f t="shared" si="3716"/>
        <v>1</v>
      </c>
      <c r="HC717" s="126">
        <f t="shared" si="3717"/>
        <v>1</v>
      </c>
      <c r="HD717" s="126">
        <f t="shared" si="3718"/>
        <v>1</v>
      </c>
      <c r="HE717" s="126">
        <f t="shared" si="3719"/>
        <v>1</v>
      </c>
      <c r="HF717" s="126">
        <f t="shared" si="3720"/>
        <v>1</v>
      </c>
      <c r="HH717" s="126">
        <f t="shared" si="3721"/>
        <v>1</v>
      </c>
      <c r="HI717" s="126">
        <f t="shared" si="3722"/>
        <v>1</v>
      </c>
      <c r="HJ717" s="126">
        <f t="shared" si="3723"/>
        <v>1</v>
      </c>
      <c r="HK717" s="126">
        <f t="shared" si="3724"/>
        <v>1</v>
      </c>
      <c r="HL717" s="126">
        <f t="shared" si="3725"/>
        <v>1</v>
      </c>
      <c r="HM717" s="126">
        <f t="shared" si="3726"/>
        <v>1</v>
      </c>
      <c r="HO717" s="126">
        <f t="shared" si="3727"/>
        <v>1</v>
      </c>
      <c r="HP717" s="126" t="str">
        <f t="shared" si="3728"/>
        <v/>
      </c>
      <c r="HQ717" s="126" t="str">
        <f t="shared" si="3729"/>
        <v/>
      </c>
      <c r="HR717" s="122" t="str">
        <f t="shared" si="3730"/>
        <v/>
      </c>
      <c r="HS717" s="126" t="str">
        <f t="shared" si="3731"/>
        <v/>
      </c>
      <c r="HT717" s="122" t="str">
        <f t="shared" si="3732"/>
        <v/>
      </c>
      <c r="HU717" s="122" t="str">
        <f t="shared" si="3733"/>
        <v/>
      </c>
      <c r="HV717" s="126" t="str">
        <f t="shared" si="3734"/>
        <v/>
      </c>
      <c r="HW717" s="126" t="str">
        <f t="shared" si="3735"/>
        <v/>
      </c>
      <c r="HX717" s="126" t="str">
        <f t="shared" si="3736"/>
        <v/>
      </c>
      <c r="HZ717" s="126">
        <f t="shared" si="3737"/>
        <v>1</v>
      </c>
      <c r="IA717" s="126" t="str">
        <f t="shared" si="3738"/>
        <v/>
      </c>
      <c r="IB717" s="126" t="str">
        <f t="shared" si="3739"/>
        <v/>
      </c>
      <c r="IC717" s="126" t="str">
        <f t="shared" si="3740"/>
        <v/>
      </c>
      <c r="ID717" s="126" t="str">
        <f t="shared" si="3741"/>
        <v/>
      </c>
      <c r="IE717" s="126" t="str">
        <f t="shared" si="3742"/>
        <v/>
      </c>
      <c r="IF717" s="126" t="str">
        <f t="shared" si="3743"/>
        <v/>
      </c>
      <c r="IG717" s="126" t="str">
        <f t="shared" si="3744"/>
        <v/>
      </c>
      <c r="IH717" s="126" t="str">
        <f t="shared" si="3745"/>
        <v/>
      </c>
      <c r="II717" s="126" t="str">
        <f t="shared" si="3746"/>
        <v/>
      </c>
      <c r="IO717" s="128"/>
      <c r="IP717" s="128"/>
      <c r="IQ717" s="127"/>
      <c r="IR717" s="127"/>
      <c r="IX717" s="6"/>
      <c r="IY717" s="6"/>
      <c r="IZ717" s="7"/>
      <c r="JA717" s="7"/>
      <c r="JG717" s="12"/>
      <c r="JH717" s="12"/>
      <c r="JI717" s="13"/>
      <c r="JJ717" s="13"/>
      <c r="JN717" s="6"/>
      <c r="JO717" s="6"/>
      <c r="JQ717" s="11"/>
      <c r="JR717" s="11"/>
      <c r="JS717" s="12"/>
      <c r="JT717" s="13"/>
      <c r="JU717" s="12"/>
      <c r="JV717" s="12"/>
      <c r="JW717" s="97"/>
      <c r="JX717" s="13"/>
      <c r="JY717" s="13"/>
      <c r="JZ717" s="97"/>
      <c r="KA717" s="97"/>
      <c r="KB717" s="11"/>
      <c r="KC717" s="11"/>
      <c r="KD717" s="11"/>
      <c r="KE717" s="11"/>
    </row>
    <row r="718" spans="1:291" s="122" customFormat="1" x14ac:dyDescent="0.2">
      <c r="A718" s="146">
        <f t="shared" si="2545"/>
        <v>718</v>
      </c>
      <c r="C718" s="2">
        <v>43144</v>
      </c>
      <c r="D718" s="126"/>
      <c r="E718" s="126"/>
      <c r="F718" s="126"/>
      <c r="G718" s="128">
        <v>106.212</v>
      </c>
      <c r="H718" s="128">
        <v>114.205</v>
      </c>
      <c r="I718" s="128">
        <v>121</v>
      </c>
      <c r="J718" s="127">
        <v>144.18</v>
      </c>
      <c r="K718" s="126"/>
      <c r="P718" s="128">
        <f t="shared" si="3587"/>
        <v>3413.2500000000005</v>
      </c>
      <c r="Q718" s="5">
        <f t="shared" si="3588"/>
        <v>3668.5</v>
      </c>
      <c r="R718" s="6">
        <f t="shared" si="3589"/>
        <v>3872</v>
      </c>
      <c r="S718" s="7">
        <f t="shared" si="3590"/>
        <v>4626.0000000000009</v>
      </c>
      <c r="Y718" s="127">
        <f t="shared" si="3591"/>
        <v>0.74999999999954525</v>
      </c>
      <c r="Z718" s="126">
        <f t="shared" si="3592"/>
        <v>0.74999999999954525</v>
      </c>
      <c r="AA718" s="126">
        <f t="shared" si="3593"/>
        <v>3.5000000000004547</v>
      </c>
      <c r="AB718" s="126">
        <f t="shared" si="3594"/>
        <v>5.0000000000009095</v>
      </c>
      <c r="AC718" s="126"/>
      <c r="AD718" s="126"/>
      <c r="AE718" s="126"/>
      <c r="AF718" s="126"/>
      <c r="AG718" s="126"/>
      <c r="AH718" s="127">
        <f t="shared" si="3574"/>
        <v>1.9999999999987874</v>
      </c>
      <c r="AI718" s="127">
        <f t="shared" si="3575"/>
        <v>1.9499999999988176</v>
      </c>
      <c r="AJ718" s="127">
        <f t="shared" si="3576"/>
        <v>1.3500000000007275</v>
      </c>
      <c r="AK718" s="127">
        <f t="shared" si="3577"/>
        <v>1.5833333333340911</v>
      </c>
      <c r="AL718" s="127">
        <f t="shared" si="3578"/>
        <v>1.0000000000006821</v>
      </c>
      <c r="AM718" s="127">
        <f t="shared" si="3579"/>
        <v>1.8333333333334849</v>
      </c>
      <c r="AN718" s="127">
        <f t="shared" si="3580"/>
        <v>1.500000000000091</v>
      </c>
      <c r="AO718" s="127">
        <f t="shared" si="3581"/>
        <v>1</v>
      </c>
      <c r="AP718" s="127">
        <f t="shared" si="3582"/>
        <v>1.6666666666639385</v>
      </c>
      <c r="AQ718" s="127">
        <f t="shared" si="3583"/>
        <v>4.2083333333346218</v>
      </c>
      <c r="AR718" s="127">
        <f t="shared" si="3584"/>
        <v>2.8999999999992725</v>
      </c>
      <c r="AS718" s="127">
        <f t="shared" si="3585"/>
        <v>0.36111111111176797</v>
      </c>
      <c r="AT718" s="127">
        <f t="shared" si="3586"/>
        <v>2.1666666666658783</v>
      </c>
      <c r="AU718" s="126"/>
      <c r="BA718" s="11">
        <f t="shared" si="3595"/>
        <v>-0.74999999999954525</v>
      </c>
      <c r="BB718" s="11">
        <f t="shared" si="3596"/>
        <v>0.74999999999954525</v>
      </c>
      <c r="BC718" s="12">
        <f t="shared" si="3597"/>
        <v>3.5000000000004547</v>
      </c>
      <c r="BD718" s="13">
        <f t="shared" si="3598"/>
        <v>5.0000000000009095</v>
      </c>
      <c r="BJ718" s="11">
        <f t="shared" si="3599"/>
        <v>-1.9999999999987874</v>
      </c>
      <c r="BK718" s="11">
        <f t="shared" si="3600"/>
        <v>-1.9499999999988176</v>
      </c>
      <c r="BL718" s="11">
        <f t="shared" si="3601"/>
        <v>-1.3500000000007275</v>
      </c>
      <c r="BM718" s="11">
        <f t="shared" si="3602"/>
        <v>-1.5833333333340911</v>
      </c>
      <c r="BN718" s="11">
        <f t="shared" si="3603"/>
        <v>-1.0000000000006821</v>
      </c>
      <c r="BO718" s="11">
        <f t="shared" si="3604"/>
        <v>1.8333333333334849</v>
      </c>
      <c r="BP718" s="11">
        <f t="shared" si="3605"/>
        <v>1.500000000000091</v>
      </c>
      <c r="BQ718" s="126">
        <v>1</v>
      </c>
      <c r="BR718" s="11">
        <f t="shared" si="3606"/>
        <v>1.6666666666639385</v>
      </c>
      <c r="BS718" s="11">
        <f t="shared" si="3607"/>
        <v>4.2083333333346218</v>
      </c>
      <c r="BT718" s="11">
        <f t="shared" si="3608"/>
        <v>-2.8999999999992725</v>
      </c>
      <c r="BU718" s="11">
        <f t="shared" si="3609"/>
        <v>-0.36111111111176797</v>
      </c>
      <c r="BV718" s="11">
        <f t="shared" si="3610"/>
        <v>-2.1666666666658783</v>
      </c>
      <c r="BY718" s="126"/>
      <c r="BZ718" s="126"/>
      <c r="CA718" s="122">
        <f t="shared" si="3611"/>
        <v>-0.36111111111176797</v>
      </c>
      <c r="CB718" s="126">
        <f t="shared" si="3612"/>
        <v>1</v>
      </c>
      <c r="CC718" s="126">
        <f t="shared" si="3613"/>
        <v>0</v>
      </c>
      <c r="CD718" s="126">
        <f t="shared" si="3614"/>
        <v>0</v>
      </c>
      <c r="CE718" s="126">
        <f t="shared" si="3747"/>
        <v>0</v>
      </c>
      <c r="CF718" s="126">
        <f t="shared" si="3615"/>
        <v>0</v>
      </c>
      <c r="CG718" s="126" t="str">
        <f t="shared" si="3616"/>
        <v/>
      </c>
      <c r="CH718" s="126" t="str">
        <f t="shared" si="3617"/>
        <v/>
      </c>
      <c r="CI718" s="126">
        <f t="shared" si="3618"/>
        <v>1</v>
      </c>
      <c r="CJ718" s="126">
        <f t="shared" si="3619"/>
        <v>1</v>
      </c>
      <c r="CK718" s="126" t="str">
        <f t="shared" si="3620"/>
        <v/>
      </c>
      <c r="CL718" s="126">
        <f t="shared" si="3621"/>
        <v>1</v>
      </c>
      <c r="CM718" s="126">
        <f t="shared" si="3622"/>
        <v>1</v>
      </c>
      <c r="CN718" s="126">
        <f t="shared" si="3623"/>
        <v>1</v>
      </c>
      <c r="CO718" s="126" t="str">
        <f t="shared" si="3624"/>
        <v/>
      </c>
      <c r="CP718" s="126">
        <f t="shared" si="3625"/>
        <v>1</v>
      </c>
      <c r="CQ718" s="126" t="str">
        <f t="shared" si="3626"/>
        <v/>
      </c>
      <c r="CS718" s="126">
        <f t="shared" si="3627"/>
        <v>1</v>
      </c>
      <c r="CT718" s="126">
        <f t="shared" si="3628"/>
        <v>0</v>
      </c>
      <c r="CU718" s="126">
        <f t="shared" si="3629"/>
        <v>0</v>
      </c>
      <c r="CV718" s="126">
        <f t="shared" si="3748"/>
        <v>0</v>
      </c>
      <c r="CW718" s="126">
        <f t="shared" si="3630"/>
        <v>1</v>
      </c>
      <c r="CX718" s="126" t="str">
        <f t="shared" si="3631"/>
        <v/>
      </c>
      <c r="CY718" s="126" t="str">
        <f t="shared" si="3632"/>
        <v/>
      </c>
      <c r="CZ718" s="126" t="str">
        <f t="shared" si="3633"/>
        <v/>
      </c>
      <c r="DA718" s="126" t="str">
        <f t="shared" si="3634"/>
        <v/>
      </c>
      <c r="DB718" s="126">
        <f t="shared" si="3635"/>
        <v>1</v>
      </c>
      <c r="DC718" s="126" t="str">
        <f t="shared" si="3636"/>
        <v/>
      </c>
      <c r="DD718" s="126">
        <f t="shared" si="3637"/>
        <v>1</v>
      </c>
      <c r="DE718" s="126" t="str">
        <f t="shared" si="3638"/>
        <v/>
      </c>
      <c r="DF718" s="126"/>
      <c r="DG718" s="126">
        <f t="shared" si="3749"/>
        <v>0</v>
      </c>
      <c r="DH718" s="126">
        <f t="shared" si="3639"/>
        <v>1</v>
      </c>
      <c r="DI718" s="126">
        <f t="shared" si="3640"/>
        <v>1</v>
      </c>
      <c r="DJ718" s="126">
        <f t="shared" si="3641"/>
        <v>1</v>
      </c>
      <c r="DK718" s="126" t="str">
        <f t="shared" si="3642"/>
        <v/>
      </c>
      <c r="DL718" s="126"/>
      <c r="DM718" s="126" t="str">
        <f t="shared" si="3643"/>
        <v/>
      </c>
      <c r="DN718" s="126">
        <f t="shared" si="3644"/>
        <v>0</v>
      </c>
      <c r="DO718" s="126">
        <f t="shared" si="3645"/>
        <v>1</v>
      </c>
      <c r="DP718" s="126">
        <f t="shared" si="3646"/>
        <v>0</v>
      </c>
      <c r="DQ718" s="126">
        <f t="shared" si="3647"/>
        <v>1</v>
      </c>
      <c r="DR718" s="126">
        <f t="shared" si="3648"/>
        <v>0</v>
      </c>
      <c r="DS718" s="126">
        <f t="shared" si="3649"/>
        <v>1</v>
      </c>
      <c r="DT718" s="126">
        <f t="shared" si="3650"/>
        <v>1</v>
      </c>
      <c r="DU718" s="126">
        <f t="shared" si="3651"/>
        <v>1</v>
      </c>
      <c r="DV718" s="126">
        <f t="shared" si="3652"/>
        <v>1</v>
      </c>
      <c r="DW718" s="126">
        <f t="shared" si="3653"/>
        <v>0</v>
      </c>
      <c r="DX718" s="126" t="str">
        <f t="shared" si="3654"/>
        <v/>
      </c>
      <c r="DY718" s="126" t="str">
        <f t="shared" si="3655"/>
        <v/>
      </c>
      <c r="EA718" s="126">
        <f t="shared" si="3656"/>
        <v>1</v>
      </c>
      <c r="EB718" s="126">
        <f t="shared" si="3657"/>
        <v>0</v>
      </c>
      <c r="EC718" s="126">
        <f t="shared" si="3658"/>
        <v>0</v>
      </c>
      <c r="ED718" s="126">
        <f t="shared" si="3659"/>
        <v>0</v>
      </c>
      <c r="EF718" s="126">
        <f t="shared" si="3660"/>
        <v>0</v>
      </c>
      <c r="EG718" s="126">
        <f t="shared" si="3661"/>
        <v>1</v>
      </c>
      <c r="EH718" s="126">
        <f t="shared" si="3662"/>
        <v>1</v>
      </c>
      <c r="EI718" s="126">
        <f t="shared" si="3663"/>
        <v>1</v>
      </c>
      <c r="EK718" s="126">
        <f t="shared" si="3664"/>
        <v>0</v>
      </c>
      <c r="EL718" s="126">
        <f t="shared" si="3665"/>
        <v>0</v>
      </c>
      <c r="EM718" s="126">
        <f t="shared" si="3666"/>
        <v>0</v>
      </c>
      <c r="EO718" s="126">
        <f t="shared" si="3667"/>
        <v>0</v>
      </c>
      <c r="EP718" s="126">
        <f t="shared" si="3668"/>
        <v>1</v>
      </c>
      <c r="EQ718" s="126">
        <f t="shared" si="3669"/>
        <v>1</v>
      </c>
      <c r="ES718" s="126">
        <f t="shared" si="3670"/>
        <v>0</v>
      </c>
      <c r="ET718" s="126">
        <f t="shared" si="3671"/>
        <v>1</v>
      </c>
      <c r="EU718" s="126">
        <f t="shared" si="3672"/>
        <v>1</v>
      </c>
      <c r="EV718" s="126">
        <f t="shared" si="3673"/>
        <v>1</v>
      </c>
      <c r="EW718" s="126">
        <f t="shared" si="3674"/>
        <v>0</v>
      </c>
      <c r="EY718" s="126">
        <f t="shared" si="3675"/>
        <v>0</v>
      </c>
      <c r="EZ718" s="126">
        <f t="shared" si="3676"/>
        <v>1</v>
      </c>
      <c r="FA718" s="126">
        <f t="shared" si="3677"/>
        <v>1</v>
      </c>
      <c r="FC718" s="126">
        <f t="shared" si="3678"/>
        <v>0</v>
      </c>
      <c r="FD718" s="126" t="str">
        <f t="shared" si="3679"/>
        <v/>
      </c>
      <c r="FE718" s="126"/>
      <c r="FF718" s="126">
        <f t="shared" si="3680"/>
        <v>1</v>
      </c>
      <c r="FG718" s="126">
        <f t="shared" si="3681"/>
        <v>0</v>
      </c>
      <c r="FH718" s="126">
        <f t="shared" si="3682"/>
        <v>0</v>
      </c>
      <c r="FI718" s="126" t="str">
        <f t="shared" si="3683"/>
        <v/>
      </c>
      <c r="FJ718" s="126" t="str">
        <f t="shared" si="3684"/>
        <v/>
      </c>
      <c r="FK718" s="126" t="str">
        <f t="shared" si="3685"/>
        <v/>
      </c>
      <c r="FL718" s="126" t="str">
        <f t="shared" si="3686"/>
        <v/>
      </c>
      <c r="FN718" s="126" t="str">
        <f t="shared" si="3687"/>
        <v/>
      </c>
      <c r="FO718" s="126" t="str">
        <f t="shared" si="3688"/>
        <v/>
      </c>
      <c r="FP718" s="126" t="str">
        <f t="shared" si="3689"/>
        <v/>
      </c>
      <c r="FV718" s="126">
        <f t="shared" si="3690"/>
        <v>1</v>
      </c>
      <c r="FW718" s="126">
        <f t="shared" si="3691"/>
        <v>1</v>
      </c>
      <c r="FX718" s="126">
        <f t="shared" si="3692"/>
        <v>0</v>
      </c>
      <c r="GA718" s="126">
        <f t="shared" si="3693"/>
        <v>0</v>
      </c>
      <c r="GB718" s="126">
        <f t="shared" si="3694"/>
        <v>1</v>
      </c>
      <c r="GC718" s="126">
        <f t="shared" si="3695"/>
        <v>1</v>
      </c>
      <c r="GD718" s="126">
        <f t="shared" si="3696"/>
        <v>1</v>
      </c>
      <c r="GE718" s="126">
        <f t="shared" si="3697"/>
        <v>0</v>
      </c>
      <c r="GF718" s="126">
        <f t="shared" si="3698"/>
        <v>0</v>
      </c>
      <c r="GG718" s="126">
        <f t="shared" si="3699"/>
        <v>1</v>
      </c>
      <c r="GI718" s="126">
        <f t="shared" si="3700"/>
        <v>1</v>
      </c>
      <c r="GK718" s="126">
        <f t="shared" si="3701"/>
        <v>0</v>
      </c>
      <c r="GL718" s="126">
        <f t="shared" si="3702"/>
        <v>1</v>
      </c>
      <c r="GM718" s="126">
        <f t="shared" si="3703"/>
        <v>1</v>
      </c>
      <c r="GN718" s="126">
        <f t="shared" si="3704"/>
        <v>1</v>
      </c>
      <c r="GO718" s="126">
        <f t="shared" si="3705"/>
        <v>0</v>
      </c>
      <c r="GP718" s="126">
        <f t="shared" si="3706"/>
        <v>0</v>
      </c>
      <c r="GQ718" s="126">
        <f t="shared" si="3707"/>
        <v>1</v>
      </c>
      <c r="GS718" s="126" t="str">
        <f t="shared" si="3708"/>
        <v/>
      </c>
      <c r="GT718" s="126" t="str">
        <f t="shared" si="3709"/>
        <v/>
      </c>
      <c r="GU718" s="126">
        <f t="shared" si="3710"/>
        <v>1</v>
      </c>
      <c r="GV718" s="126">
        <f t="shared" si="3711"/>
        <v>1</v>
      </c>
      <c r="GW718" s="126">
        <f t="shared" si="3712"/>
        <v>0</v>
      </c>
      <c r="GX718" s="126">
        <f t="shared" si="3713"/>
        <v>0</v>
      </c>
      <c r="GY718" s="126">
        <f t="shared" si="3714"/>
        <v>0</v>
      </c>
      <c r="GZ718" s="126"/>
      <c r="HA718" s="126">
        <f t="shared" si="3715"/>
        <v>0</v>
      </c>
      <c r="HB718" s="126">
        <f t="shared" si="3716"/>
        <v>0</v>
      </c>
      <c r="HC718" s="126">
        <f t="shared" si="3717"/>
        <v>0</v>
      </c>
      <c r="HD718" s="126">
        <f t="shared" si="3718"/>
        <v>0</v>
      </c>
      <c r="HE718" s="126">
        <f t="shared" si="3719"/>
        <v>0</v>
      </c>
      <c r="HF718" s="126">
        <f t="shared" si="3720"/>
        <v>0</v>
      </c>
      <c r="HH718" s="126">
        <f t="shared" si="3721"/>
        <v>1</v>
      </c>
      <c r="HI718" s="126">
        <f t="shared" si="3722"/>
        <v>1</v>
      </c>
      <c r="HJ718" s="126">
        <f t="shared" si="3723"/>
        <v>0</v>
      </c>
      <c r="HK718" s="126">
        <f t="shared" si="3724"/>
        <v>0</v>
      </c>
      <c r="HL718" s="126">
        <f t="shared" si="3725"/>
        <v>0</v>
      </c>
      <c r="HM718" s="126">
        <f t="shared" si="3726"/>
        <v>0</v>
      </c>
      <c r="HO718" s="126">
        <f t="shared" si="3727"/>
        <v>1</v>
      </c>
      <c r="HP718" s="126" t="str">
        <f t="shared" si="3728"/>
        <v/>
      </c>
      <c r="HQ718" s="126" t="str">
        <f t="shared" si="3729"/>
        <v/>
      </c>
      <c r="HR718" s="122" t="str">
        <f t="shared" si="3730"/>
        <v/>
      </c>
      <c r="HS718" s="126" t="str">
        <f t="shared" si="3731"/>
        <v/>
      </c>
      <c r="HT718" s="122" t="str">
        <f t="shared" si="3732"/>
        <v/>
      </c>
      <c r="HU718" s="122" t="str">
        <f t="shared" si="3733"/>
        <v/>
      </c>
      <c r="HV718" s="126" t="str">
        <f t="shared" si="3734"/>
        <v/>
      </c>
      <c r="HW718" s="126" t="str">
        <f t="shared" si="3735"/>
        <v/>
      </c>
      <c r="HX718" s="126" t="str">
        <f t="shared" si="3736"/>
        <v/>
      </c>
      <c r="HZ718" s="126">
        <f t="shared" si="3737"/>
        <v>0</v>
      </c>
      <c r="IA718" s="126" t="str">
        <f t="shared" si="3738"/>
        <v/>
      </c>
      <c r="IB718" s="126" t="str">
        <f t="shared" si="3739"/>
        <v/>
      </c>
      <c r="IC718" s="126" t="str">
        <f t="shared" si="3740"/>
        <v/>
      </c>
      <c r="ID718" s="126" t="str">
        <f t="shared" si="3741"/>
        <v/>
      </c>
      <c r="IE718" s="126" t="str">
        <f t="shared" si="3742"/>
        <v/>
      </c>
      <c r="IF718" s="126" t="str">
        <f t="shared" si="3743"/>
        <v/>
      </c>
      <c r="IG718" s="126" t="str">
        <f t="shared" si="3744"/>
        <v/>
      </c>
      <c r="IH718" s="126" t="str">
        <f t="shared" si="3745"/>
        <v/>
      </c>
      <c r="II718" s="126" t="str">
        <f t="shared" si="3746"/>
        <v/>
      </c>
      <c r="IO718" s="128"/>
      <c r="IP718" s="128"/>
      <c r="IQ718" s="127"/>
      <c r="IR718" s="127"/>
      <c r="IX718" s="6"/>
      <c r="IY718" s="6"/>
      <c r="IZ718" s="7"/>
      <c r="JA718" s="7"/>
      <c r="JG718" s="12"/>
      <c r="JH718" s="12"/>
      <c r="JI718" s="13"/>
      <c r="JJ718" s="13"/>
      <c r="JN718" s="6"/>
      <c r="JO718" s="6"/>
      <c r="JQ718" s="11"/>
      <c r="JR718" s="11"/>
      <c r="JS718" s="12"/>
      <c r="JT718" s="13"/>
      <c r="JU718" s="12"/>
      <c r="JV718" s="12"/>
      <c r="JW718" s="97"/>
      <c r="JX718" s="13"/>
      <c r="JY718" s="13"/>
      <c r="JZ718" s="97"/>
      <c r="KA718" s="97"/>
      <c r="KB718" s="11"/>
      <c r="KC718" s="11"/>
      <c r="KD718" s="11"/>
      <c r="KE718" s="11"/>
    </row>
    <row r="719" spans="1:291" s="122" customFormat="1" x14ac:dyDescent="0.2">
      <c r="A719" s="146">
        <f t="shared" si="2545"/>
        <v>719</v>
      </c>
      <c r="C719" s="2">
        <v>43145</v>
      </c>
      <c r="D719" s="126"/>
      <c r="E719" s="126"/>
      <c r="F719" s="126"/>
      <c r="G719" s="128">
        <v>106.17</v>
      </c>
      <c r="H719" s="128">
        <v>114.065</v>
      </c>
      <c r="I719" s="128">
        <v>120.105</v>
      </c>
      <c r="J719" s="127">
        <v>143.12</v>
      </c>
      <c r="K719" s="126"/>
      <c r="P719" s="128">
        <f t="shared" si="3587"/>
        <v>3409</v>
      </c>
      <c r="Q719" s="5">
        <f t="shared" si="3588"/>
        <v>3654.5</v>
      </c>
      <c r="R719" s="6">
        <f t="shared" si="3589"/>
        <v>3850.5000000000005</v>
      </c>
      <c r="S719" s="7">
        <f t="shared" si="3590"/>
        <v>4588</v>
      </c>
      <c r="Y719" s="127">
        <f t="shared" si="3591"/>
        <v>4.2500000000004547</v>
      </c>
      <c r="Z719" s="126">
        <f t="shared" si="3592"/>
        <v>14</v>
      </c>
      <c r="AA719" s="126">
        <f t="shared" si="3593"/>
        <v>21.499999999999545</v>
      </c>
      <c r="AB719" s="126">
        <f t="shared" si="3594"/>
        <v>38.000000000000909</v>
      </c>
      <c r="AC719" s="126"/>
      <c r="AD719" s="126"/>
      <c r="AE719" s="126"/>
      <c r="AF719" s="126"/>
      <c r="AG719" s="126"/>
      <c r="AH719" s="127">
        <f t="shared" si="3574"/>
        <v>0.83333333333242443</v>
      </c>
      <c r="AI719" s="127">
        <f t="shared" si="3575"/>
        <v>0.10000000000090914</v>
      </c>
      <c r="AJ719" s="127">
        <f t="shared" si="3576"/>
        <v>1.1000000000002732</v>
      </c>
      <c r="AK719" s="127">
        <f t="shared" si="3577"/>
        <v>0.33333333333303017</v>
      </c>
      <c r="AL719" s="127">
        <f t="shared" si="3578"/>
        <v>3.2500000000002274</v>
      </c>
      <c r="AM719" s="127">
        <f t="shared" si="3579"/>
        <v>8.8333333333325754</v>
      </c>
      <c r="AN719" s="127">
        <f t="shared" si="3580"/>
        <v>6.2999999999991818</v>
      </c>
      <c r="AO719" s="127">
        <f t="shared" si="3581"/>
        <v>1</v>
      </c>
      <c r="AP719" s="127">
        <f t="shared" si="3582"/>
        <v>0.50000000000121214</v>
      </c>
      <c r="AQ719" s="127">
        <f t="shared" si="3583"/>
        <v>9.3333333333321207</v>
      </c>
      <c r="AR719" s="127">
        <f t="shared" si="3584"/>
        <v>9.9999999998908962E-2</v>
      </c>
      <c r="AS719" s="127">
        <f t="shared" si="3585"/>
        <v>5.5555555555553529</v>
      </c>
      <c r="AT719" s="127">
        <f t="shared" si="3586"/>
        <v>3.4333333333341214</v>
      </c>
      <c r="AU719" s="126"/>
      <c r="BA719" s="11">
        <f t="shared" si="3595"/>
        <v>-4.2500000000004547</v>
      </c>
      <c r="BB719" s="11">
        <f t="shared" si="3596"/>
        <v>-14</v>
      </c>
      <c r="BC719" s="12">
        <f t="shared" si="3597"/>
        <v>-21.499999999999545</v>
      </c>
      <c r="BD719" s="13">
        <f t="shared" si="3598"/>
        <v>-38.000000000000909</v>
      </c>
      <c r="BJ719" s="11">
        <f t="shared" si="3599"/>
        <v>0.83333333333242443</v>
      </c>
      <c r="BK719" s="11">
        <f t="shared" si="3600"/>
        <v>-0.10000000000090914</v>
      </c>
      <c r="BL719" s="11">
        <f t="shared" si="3601"/>
        <v>-1.1000000000002732</v>
      </c>
      <c r="BM719" s="11">
        <f t="shared" si="3602"/>
        <v>0.33333333333303017</v>
      </c>
      <c r="BN719" s="11">
        <f t="shared" si="3603"/>
        <v>-3.2500000000002274</v>
      </c>
      <c r="BO719" s="11">
        <f t="shared" si="3604"/>
        <v>-8.8333333333325754</v>
      </c>
      <c r="BP719" s="11">
        <f t="shared" si="3605"/>
        <v>-6.2999999999991818</v>
      </c>
      <c r="BQ719" s="126">
        <v>1</v>
      </c>
      <c r="BR719" s="11">
        <f t="shared" si="3606"/>
        <v>0.50000000000121214</v>
      </c>
      <c r="BS719" s="11">
        <f t="shared" si="3607"/>
        <v>-9.3333333333321207</v>
      </c>
      <c r="BT719" s="11">
        <f t="shared" si="3608"/>
        <v>9.9999999998908962E-2</v>
      </c>
      <c r="BU719" s="11">
        <f t="shared" si="3609"/>
        <v>-5.5555555555553529</v>
      </c>
      <c r="BV719" s="11">
        <f t="shared" si="3610"/>
        <v>-3.4333333333341214</v>
      </c>
      <c r="BY719" s="126"/>
      <c r="BZ719" s="126"/>
      <c r="CA719" s="122">
        <f t="shared" si="3611"/>
        <v>-5.5555555555553529</v>
      </c>
      <c r="CB719" s="126">
        <f t="shared" si="3612"/>
        <v>1</v>
      </c>
      <c r="CC719" s="126">
        <f t="shared" si="3613"/>
        <v>1</v>
      </c>
      <c r="CD719" s="126">
        <f t="shared" si="3614"/>
        <v>1</v>
      </c>
      <c r="CE719" s="126">
        <f t="shared" si="3747"/>
        <v>1</v>
      </c>
      <c r="CF719" s="126">
        <f t="shared" si="3615"/>
        <v>1</v>
      </c>
      <c r="CG719" s="126">
        <f t="shared" si="3616"/>
        <v>1</v>
      </c>
      <c r="CH719" s="126" t="str">
        <f t="shared" si="3617"/>
        <v/>
      </c>
      <c r="CI719" s="126">
        <f t="shared" si="3618"/>
        <v>0</v>
      </c>
      <c r="CJ719" s="126">
        <f t="shared" si="3619"/>
        <v>0</v>
      </c>
      <c r="CK719" s="126" t="str">
        <f t="shared" si="3620"/>
        <v/>
      </c>
      <c r="CL719" s="126">
        <f t="shared" si="3621"/>
        <v>0</v>
      </c>
      <c r="CM719" s="126" t="str">
        <f t="shared" si="3622"/>
        <v/>
      </c>
      <c r="CN719" s="126" t="str">
        <f t="shared" si="3623"/>
        <v/>
      </c>
      <c r="CO719" s="126">
        <f t="shared" si="3624"/>
        <v>0</v>
      </c>
      <c r="CP719" s="126">
        <f t="shared" si="3625"/>
        <v>0</v>
      </c>
      <c r="CQ719" s="126" t="str">
        <f t="shared" si="3626"/>
        <v/>
      </c>
      <c r="CS719" s="126">
        <f t="shared" si="3627"/>
        <v>0</v>
      </c>
      <c r="CT719" s="126">
        <f t="shared" si="3628"/>
        <v>0</v>
      </c>
      <c r="CU719" s="126">
        <f t="shared" si="3629"/>
        <v>0</v>
      </c>
      <c r="CV719" s="126">
        <f t="shared" si="3748"/>
        <v>0</v>
      </c>
      <c r="CW719" s="126">
        <f t="shared" si="3630"/>
        <v>1</v>
      </c>
      <c r="CX719" s="126" t="str">
        <f t="shared" si="3631"/>
        <v/>
      </c>
      <c r="CY719" s="126" t="str">
        <f t="shared" si="3632"/>
        <v/>
      </c>
      <c r="CZ719" s="126" t="str">
        <f t="shared" si="3633"/>
        <v/>
      </c>
      <c r="DA719" s="126" t="str">
        <f t="shared" si="3634"/>
        <v/>
      </c>
      <c r="DB719" s="126">
        <f t="shared" si="3635"/>
        <v>1</v>
      </c>
      <c r="DC719" s="126" t="str">
        <f t="shared" si="3636"/>
        <v/>
      </c>
      <c r="DD719" s="126">
        <f t="shared" si="3637"/>
        <v>1</v>
      </c>
      <c r="DE719" s="126" t="str">
        <f t="shared" si="3638"/>
        <v/>
      </c>
      <c r="DF719" s="126"/>
      <c r="DG719" s="126">
        <f t="shared" si="3749"/>
        <v>1</v>
      </c>
      <c r="DH719" s="126">
        <f t="shared" si="3639"/>
        <v>1</v>
      </c>
      <c r="DI719" s="126">
        <f t="shared" si="3640"/>
        <v>1</v>
      </c>
      <c r="DJ719" s="126">
        <f t="shared" si="3641"/>
        <v>1</v>
      </c>
      <c r="DK719" s="126" t="str">
        <f t="shared" si="3642"/>
        <v/>
      </c>
      <c r="DL719" s="126"/>
      <c r="DM719" s="126" t="str">
        <f t="shared" si="3643"/>
        <v/>
      </c>
      <c r="DN719" s="126">
        <f t="shared" si="3644"/>
        <v>0</v>
      </c>
      <c r="DO719" s="126">
        <f t="shared" si="3645"/>
        <v>0</v>
      </c>
      <c r="DP719" s="126">
        <f t="shared" si="3646"/>
        <v>1</v>
      </c>
      <c r="DQ719" s="126">
        <f t="shared" si="3647"/>
        <v>0</v>
      </c>
      <c r="DR719" s="126">
        <f t="shared" si="3648"/>
        <v>0</v>
      </c>
      <c r="DS719" s="126">
        <f t="shared" si="3649"/>
        <v>1</v>
      </c>
      <c r="DT719" s="126">
        <f t="shared" si="3650"/>
        <v>0</v>
      </c>
      <c r="DU719" s="126">
        <f t="shared" si="3651"/>
        <v>0</v>
      </c>
      <c r="DV719" s="126">
        <f t="shared" si="3652"/>
        <v>1</v>
      </c>
      <c r="DW719" s="126">
        <f t="shared" si="3653"/>
        <v>0</v>
      </c>
      <c r="DX719" s="126" t="str">
        <f t="shared" si="3654"/>
        <v/>
      </c>
      <c r="DY719" s="126" t="str">
        <f t="shared" si="3655"/>
        <v/>
      </c>
      <c r="EA719" s="126">
        <f t="shared" si="3656"/>
        <v>1</v>
      </c>
      <c r="EB719" s="126">
        <f t="shared" si="3657"/>
        <v>1</v>
      </c>
      <c r="EC719" s="126">
        <f t="shared" si="3658"/>
        <v>1</v>
      </c>
      <c r="ED719" s="126">
        <f t="shared" si="3659"/>
        <v>1</v>
      </c>
      <c r="EF719" s="126">
        <f t="shared" si="3660"/>
        <v>1</v>
      </c>
      <c r="EG719" s="126">
        <f t="shared" si="3661"/>
        <v>1</v>
      </c>
      <c r="EH719" s="126">
        <f t="shared" si="3662"/>
        <v>1</v>
      </c>
      <c r="EI719" s="126">
        <f t="shared" si="3663"/>
        <v>1</v>
      </c>
      <c r="EK719" s="126">
        <f t="shared" si="3664"/>
        <v>1</v>
      </c>
      <c r="EL719" s="126">
        <f t="shared" si="3665"/>
        <v>1</v>
      </c>
      <c r="EM719" s="126">
        <f t="shared" si="3666"/>
        <v>1</v>
      </c>
      <c r="EO719" s="126">
        <f t="shared" si="3667"/>
        <v>1</v>
      </c>
      <c r="EP719" s="126">
        <f t="shared" si="3668"/>
        <v>1</v>
      </c>
      <c r="EQ719" s="126">
        <f t="shared" si="3669"/>
        <v>1</v>
      </c>
      <c r="ES719" s="126">
        <f t="shared" si="3670"/>
        <v>1</v>
      </c>
      <c r="ET719" s="126">
        <f t="shared" si="3671"/>
        <v>1</v>
      </c>
      <c r="EU719" s="126">
        <f t="shared" si="3672"/>
        <v>1</v>
      </c>
      <c r="EV719" s="126">
        <f t="shared" si="3673"/>
        <v>1</v>
      </c>
      <c r="EW719" s="126">
        <f t="shared" si="3674"/>
        <v>0</v>
      </c>
      <c r="EY719" s="126">
        <f t="shared" si="3675"/>
        <v>1</v>
      </c>
      <c r="EZ719" s="126">
        <f t="shared" si="3676"/>
        <v>1</v>
      </c>
      <c r="FA719" s="126">
        <f t="shared" si="3677"/>
        <v>1</v>
      </c>
      <c r="FC719" s="126">
        <f t="shared" si="3678"/>
        <v>0</v>
      </c>
      <c r="FD719" s="126" t="str">
        <f t="shared" si="3679"/>
        <v/>
      </c>
      <c r="FE719" s="126"/>
      <c r="FF719" s="126">
        <f t="shared" si="3680"/>
        <v>0</v>
      </c>
      <c r="FG719" s="126">
        <f t="shared" si="3681"/>
        <v>1</v>
      </c>
      <c r="FH719" s="126">
        <f t="shared" si="3682"/>
        <v>0</v>
      </c>
      <c r="FI719" s="126" t="str">
        <f t="shared" si="3683"/>
        <v/>
      </c>
      <c r="FJ719" s="126" t="str">
        <f t="shared" si="3684"/>
        <v/>
      </c>
      <c r="FK719" s="126" t="str">
        <f t="shared" si="3685"/>
        <v/>
      </c>
      <c r="FL719" s="126" t="str">
        <f t="shared" si="3686"/>
        <v/>
      </c>
      <c r="FN719" s="126">
        <f t="shared" si="3687"/>
        <v>1</v>
      </c>
      <c r="FO719" s="126">
        <f t="shared" si="3688"/>
        <v>0</v>
      </c>
      <c r="FP719" s="126" t="str">
        <f t="shared" si="3689"/>
        <v/>
      </c>
      <c r="FV719" s="126">
        <f t="shared" si="3690"/>
        <v>1</v>
      </c>
      <c r="FW719" s="126">
        <f t="shared" si="3691"/>
        <v>1</v>
      </c>
      <c r="FX719" s="126">
        <f t="shared" si="3692"/>
        <v>0</v>
      </c>
      <c r="GA719" s="126">
        <f t="shared" si="3693"/>
        <v>0</v>
      </c>
      <c r="GB719" s="126">
        <f t="shared" si="3694"/>
        <v>0</v>
      </c>
      <c r="GC719" s="126">
        <f t="shared" si="3695"/>
        <v>0</v>
      </c>
      <c r="GD719" s="126">
        <f t="shared" si="3696"/>
        <v>0</v>
      </c>
      <c r="GE719" s="126">
        <f t="shared" si="3697"/>
        <v>0</v>
      </c>
      <c r="GF719" s="126">
        <f t="shared" si="3698"/>
        <v>1</v>
      </c>
      <c r="GG719" s="126">
        <f t="shared" si="3699"/>
        <v>0</v>
      </c>
      <c r="GI719" s="126">
        <f t="shared" si="3700"/>
        <v>0</v>
      </c>
      <c r="GK719" s="126">
        <f t="shared" si="3701"/>
        <v>1</v>
      </c>
      <c r="GL719" s="126">
        <f t="shared" si="3702"/>
        <v>1</v>
      </c>
      <c r="GM719" s="126">
        <f t="shared" si="3703"/>
        <v>1</v>
      </c>
      <c r="GN719" s="126">
        <f t="shared" si="3704"/>
        <v>1</v>
      </c>
      <c r="GO719" s="126">
        <f t="shared" si="3705"/>
        <v>1</v>
      </c>
      <c r="GP719" s="126">
        <f t="shared" si="3706"/>
        <v>0</v>
      </c>
      <c r="GQ719" s="126">
        <f t="shared" si="3707"/>
        <v>1</v>
      </c>
      <c r="GS719" s="126">
        <f t="shared" si="3708"/>
        <v>0</v>
      </c>
      <c r="GT719" s="126" t="str">
        <f t="shared" si="3709"/>
        <v/>
      </c>
      <c r="GU719" s="126">
        <f t="shared" si="3710"/>
        <v>0</v>
      </c>
      <c r="GV719" s="126">
        <f t="shared" si="3711"/>
        <v>0</v>
      </c>
      <c r="GW719" s="126">
        <f t="shared" si="3712"/>
        <v>0</v>
      </c>
      <c r="GX719" s="126">
        <f t="shared" si="3713"/>
        <v>0</v>
      </c>
      <c r="GY719" s="126">
        <f t="shared" si="3714"/>
        <v>0</v>
      </c>
      <c r="GZ719" s="126"/>
      <c r="HA719" s="126">
        <f t="shared" si="3715"/>
        <v>1</v>
      </c>
      <c r="HB719" s="126">
        <f t="shared" si="3716"/>
        <v>1</v>
      </c>
      <c r="HC719" s="126">
        <f t="shared" si="3717"/>
        <v>1</v>
      </c>
      <c r="HD719" s="126">
        <f t="shared" si="3718"/>
        <v>1</v>
      </c>
      <c r="HE719" s="126">
        <f t="shared" si="3719"/>
        <v>1</v>
      </c>
      <c r="HF719" s="126">
        <f t="shared" si="3720"/>
        <v>0</v>
      </c>
      <c r="HH719" s="126">
        <f t="shared" si="3721"/>
        <v>1</v>
      </c>
      <c r="HI719" s="126">
        <f t="shared" si="3722"/>
        <v>1</v>
      </c>
      <c r="HJ719" s="126">
        <f t="shared" si="3723"/>
        <v>1</v>
      </c>
      <c r="HK719" s="126">
        <f t="shared" si="3724"/>
        <v>1</v>
      </c>
      <c r="HL719" s="126">
        <f t="shared" si="3725"/>
        <v>1</v>
      </c>
      <c r="HM719" s="126">
        <f t="shared" si="3726"/>
        <v>1</v>
      </c>
      <c r="HO719" s="126" t="str">
        <f t="shared" si="3727"/>
        <v/>
      </c>
      <c r="HP719" s="126">
        <f t="shared" si="3728"/>
        <v>1</v>
      </c>
      <c r="HQ719" s="126" t="str">
        <f t="shared" si="3729"/>
        <v/>
      </c>
      <c r="HR719" s="122">
        <f t="shared" si="3730"/>
        <v>1</v>
      </c>
      <c r="HS719" s="126" t="str">
        <f t="shared" si="3731"/>
        <v/>
      </c>
      <c r="HT719" s="122">
        <f t="shared" si="3732"/>
        <v>1</v>
      </c>
      <c r="HU719" s="122" t="str">
        <f t="shared" si="3733"/>
        <v/>
      </c>
      <c r="HV719" s="126">
        <f t="shared" si="3734"/>
        <v>1</v>
      </c>
      <c r="HW719" s="126" t="str">
        <f t="shared" si="3735"/>
        <v/>
      </c>
      <c r="HX719" s="126" t="str">
        <f t="shared" si="3736"/>
        <v/>
      </c>
      <c r="HZ719" s="126" t="str">
        <f t="shared" si="3737"/>
        <v/>
      </c>
      <c r="IA719" s="126">
        <f t="shared" si="3738"/>
        <v>0</v>
      </c>
      <c r="IB719" s="126" t="str">
        <f t="shared" si="3739"/>
        <v/>
      </c>
      <c r="IC719" s="126">
        <f t="shared" si="3740"/>
        <v>0</v>
      </c>
      <c r="ID719" s="126" t="str">
        <f t="shared" si="3741"/>
        <v/>
      </c>
      <c r="IE719" s="126">
        <f t="shared" si="3742"/>
        <v>0</v>
      </c>
      <c r="IF719" s="126" t="str">
        <f t="shared" si="3743"/>
        <v/>
      </c>
      <c r="IG719" s="126">
        <f t="shared" si="3744"/>
        <v>0</v>
      </c>
      <c r="IH719" s="126" t="str">
        <f t="shared" si="3745"/>
        <v/>
      </c>
      <c r="II719" s="126" t="str">
        <f t="shared" si="3746"/>
        <v/>
      </c>
      <c r="IO719" s="128"/>
      <c r="IP719" s="128"/>
      <c r="IQ719" s="127"/>
      <c r="IR719" s="127"/>
      <c r="IX719" s="6"/>
      <c r="IY719" s="6"/>
      <c r="IZ719" s="7"/>
      <c r="JA719" s="7"/>
      <c r="JG719" s="12"/>
      <c r="JH719" s="12"/>
      <c r="JI719" s="13"/>
      <c r="JJ719" s="13"/>
      <c r="JN719" s="6"/>
      <c r="JO719" s="6"/>
      <c r="JQ719" s="11"/>
      <c r="JR719" s="11"/>
      <c r="JS719" s="12"/>
      <c r="JT719" s="13"/>
      <c r="JU719" s="12"/>
      <c r="JV719" s="12"/>
      <c r="JW719" s="97"/>
      <c r="JX719" s="13"/>
      <c r="JY719" s="13"/>
      <c r="JZ719" s="97"/>
      <c r="KA719" s="97"/>
      <c r="KB719" s="11"/>
      <c r="KC719" s="11"/>
      <c r="KD719" s="11"/>
      <c r="KE719" s="11"/>
    </row>
    <row r="720" spans="1:291" s="122" customFormat="1" x14ac:dyDescent="0.2">
      <c r="A720" s="146">
        <f t="shared" si="2545"/>
        <v>720</v>
      </c>
      <c r="C720" s="2">
        <v>43146</v>
      </c>
      <c r="D720" s="126"/>
      <c r="E720" s="126"/>
      <c r="F720" s="126"/>
      <c r="G720" s="128">
        <v>106.167</v>
      </c>
      <c r="H720" s="128">
        <v>114.07</v>
      </c>
      <c r="I720" s="128">
        <v>120.145</v>
      </c>
      <c r="J720" s="127">
        <v>144</v>
      </c>
      <c r="K720" s="126"/>
      <c r="P720" s="128">
        <f t="shared" si="3587"/>
        <v>3408.75</v>
      </c>
      <c r="Q720" s="5">
        <f t="shared" si="3588"/>
        <v>3654.9999999999991</v>
      </c>
      <c r="R720" s="6">
        <f t="shared" si="3589"/>
        <v>3854.4999999999995</v>
      </c>
      <c r="S720" s="7">
        <f t="shared" si="3590"/>
        <v>4608</v>
      </c>
      <c r="Y720" s="127">
        <f t="shared" si="3591"/>
        <v>0.25</v>
      </c>
      <c r="Z720" s="126">
        <f t="shared" si="3592"/>
        <v>0.49999999999909051</v>
      </c>
      <c r="AA720" s="126">
        <f t="shared" si="3593"/>
        <v>3.9999999999990905</v>
      </c>
      <c r="AB720" s="126">
        <f t="shared" si="3594"/>
        <v>20</v>
      </c>
      <c r="AC720" s="126"/>
      <c r="AD720" s="126"/>
      <c r="AE720" s="126"/>
      <c r="AF720" s="126"/>
      <c r="AG720" s="126"/>
      <c r="AH720" s="127">
        <f t="shared" si="3574"/>
        <v>0.83333333333272708</v>
      </c>
      <c r="AI720" s="127">
        <f t="shared" si="3575"/>
        <v>0.79999999999945426</v>
      </c>
      <c r="AJ720" s="127">
        <f t="shared" si="3576"/>
        <v>1.9000000000003636</v>
      </c>
      <c r="AK720" s="127">
        <f t="shared" si="3577"/>
        <v>2.1666666666669698</v>
      </c>
      <c r="AL720" s="127">
        <f t="shared" si="3578"/>
        <v>1.5000000000004547</v>
      </c>
      <c r="AM720" s="127">
        <f t="shared" si="3579"/>
        <v>2.6666666666675765</v>
      </c>
      <c r="AN720" s="127">
        <f t="shared" si="3580"/>
        <v>4.0000000000009095</v>
      </c>
      <c r="AO720" s="127">
        <f t="shared" si="3581"/>
        <v>1</v>
      </c>
      <c r="AP720" s="127">
        <f t="shared" si="3582"/>
        <v>0.83333333333454607</v>
      </c>
      <c r="AQ720" s="127">
        <f t="shared" si="3583"/>
        <v>0.58333333333287829</v>
      </c>
      <c r="AR720" s="127">
        <f t="shared" si="3584"/>
        <v>2.0999999999996364</v>
      </c>
      <c r="AS720" s="127">
        <f t="shared" si="3585"/>
        <v>3.9444444444453541</v>
      </c>
      <c r="AT720" s="127">
        <f t="shared" si="3586"/>
        <v>3.1666666666666665</v>
      </c>
      <c r="AU720" s="126"/>
      <c r="BA720" s="11">
        <f t="shared" si="3595"/>
        <v>-0.25</v>
      </c>
      <c r="BB720" s="11">
        <f t="shared" si="3596"/>
        <v>0.49999999999909051</v>
      </c>
      <c r="BC720" s="12">
        <f t="shared" si="3597"/>
        <v>3.9999999999990905</v>
      </c>
      <c r="BD720" s="13">
        <f t="shared" si="3598"/>
        <v>20</v>
      </c>
      <c r="BJ720" s="11">
        <f t="shared" si="3599"/>
        <v>-0.83333333333272708</v>
      </c>
      <c r="BK720" s="11">
        <f t="shared" si="3600"/>
        <v>-0.79999999999945426</v>
      </c>
      <c r="BL720" s="11">
        <f t="shared" si="3601"/>
        <v>-1.9000000000003636</v>
      </c>
      <c r="BM720" s="11">
        <f t="shared" si="3602"/>
        <v>-2.1666666666669698</v>
      </c>
      <c r="BN720" s="11">
        <f t="shared" si="3603"/>
        <v>-1.5000000000004547</v>
      </c>
      <c r="BO720" s="11">
        <f t="shared" si="3604"/>
        <v>-2.6666666666675765</v>
      </c>
      <c r="BP720" s="11">
        <f t="shared" si="3605"/>
        <v>-4.0000000000009095</v>
      </c>
      <c r="BQ720" s="126">
        <v>1</v>
      </c>
      <c r="BR720" s="11">
        <f t="shared" si="3606"/>
        <v>-0.83333333333454607</v>
      </c>
      <c r="BS720" s="11">
        <f t="shared" si="3607"/>
        <v>0.58333333333287829</v>
      </c>
      <c r="BT720" s="11">
        <f t="shared" si="3608"/>
        <v>-2.0999999999996364</v>
      </c>
      <c r="BU720" s="11">
        <f t="shared" si="3609"/>
        <v>-3.9444444444453541</v>
      </c>
      <c r="BV720" s="11">
        <f t="shared" si="3610"/>
        <v>-3.1666666666666665</v>
      </c>
      <c r="BY720" s="126"/>
      <c r="BZ720" s="126"/>
      <c r="CA720" s="122">
        <f t="shared" si="3611"/>
        <v>-3.9444444444453541</v>
      </c>
      <c r="CB720" s="126">
        <f t="shared" si="3612"/>
        <v>1</v>
      </c>
      <c r="CC720" s="126">
        <f t="shared" si="3613"/>
        <v>0</v>
      </c>
      <c r="CD720" s="126">
        <f t="shared" si="3614"/>
        <v>0</v>
      </c>
      <c r="CE720" s="126">
        <f t="shared" si="3747"/>
        <v>0</v>
      </c>
      <c r="CF720" s="126">
        <f t="shared" si="3615"/>
        <v>0</v>
      </c>
      <c r="CG720" s="126" t="str">
        <f t="shared" si="3616"/>
        <v/>
      </c>
      <c r="CH720" s="126">
        <f t="shared" si="3617"/>
        <v>1</v>
      </c>
      <c r="CI720" s="126">
        <f t="shared" si="3618"/>
        <v>1</v>
      </c>
      <c r="CJ720" s="126" t="str">
        <f t="shared" si="3619"/>
        <v/>
      </c>
      <c r="CK720" s="126" t="str">
        <f t="shared" si="3620"/>
        <v/>
      </c>
      <c r="CL720" s="126">
        <f t="shared" si="3621"/>
        <v>1</v>
      </c>
      <c r="CM720" s="126">
        <f t="shared" si="3622"/>
        <v>1</v>
      </c>
      <c r="CN720" s="126">
        <f t="shared" si="3623"/>
        <v>1</v>
      </c>
      <c r="CO720" s="126" t="str">
        <f t="shared" si="3624"/>
        <v/>
      </c>
      <c r="CP720" s="126">
        <f t="shared" si="3625"/>
        <v>1</v>
      </c>
      <c r="CQ720" s="126" t="str">
        <f t="shared" si="3626"/>
        <v/>
      </c>
      <c r="CS720" s="126">
        <f t="shared" si="3627"/>
        <v>1</v>
      </c>
      <c r="CT720" s="126">
        <f t="shared" si="3628"/>
        <v>0</v>
      </c>
      <c r="CU720" s="126">
        <f t="shared" si="3629"/>
        <v>0</v>
      </c>
      <c r="CV720" s="126">
        <f t="shared" si="3748"/>
        <v>0</v>
      </c>
      <c r="CW720" s="126">
        <f t="shared" si="3630"/>
        <v>1</v>
      </c>
      <c r="CX720" s="126" t="str">
        <f t="shared" si="3631"/>
        <v/>
      </c>
      <c r="CY720" s="126" t="str">
        <f t="shared" si="3632"/>
        <v/>
      </c>
      <c r="CZ720" s="126" t="str">
        <f t="shared" si="3633"/>
        <v/>
      </c>
      <c r="DA720" s="126" t="str">
        <f t="shared" si="3634"/>
        <v/>
      </c>
      <c r="DB720" s="126">
        <f t="shared" si="3635"/>
        <v>0</v>
      </c>
      <c r="DC720" s="126">
        <f t="shared" si="3636"/>
        <v>1</v>
      </c>
      <c r="DD720" s="126" t="str">
        <f t="shared" si="3637"/>
        <v/>
      </c>
      <c r="DE720" s="126" t="str">
        <f t="shared" si="3638"/>
        <v/>
      </c>
      <c r="DF720" s="126"/>
      <c r="DG720" s="126">
        <f t="shared" si="3749"/>
        <v>1</v>
      </c>
      <c r="DH720" s="126">
        <f t="shared" si="3639"/>
        <v>0</v>
      </c>
      <c r="DI720" s="126">
        <f t="shared" si="3640"/>
        <v>0</v>
      </c>
      <c r="DJ720" s="126">
        <f t="shared" si="3641"/>
        <v>0</v>
      </c>
      <c r="DK720" s="126">
        <f t="shared" si="3642"/>
        <v>0</v>
      </c>
      <c r="DL720" s="126"/>
      <c r="DM720" s="126">
        <f t="shared" si="3643"/>
        <v>1</v>
      </c>
      <c r="DN720" s="126" t="str">
        <f t="shared" si="3644"/>
        <v/>
      </c>
      <c r="DO720" s="126" t="str">
        <f t="shared" si="3645"/>
        <v/>
      </c>
      <c r="DP720" s="126" t="str">
        <f t="shared" si="3646"/>
        <v/>
      </c>
      <c r="DQ720" s="126" t="str">
        <f t="shared" si="3647"/>
        <v/>
      </c>
      <c r="DR720" s="126" t="str">
        <f t="shared" si="3648"/>
        <v/>
      </c>
      <c r="DS720" s="126" t="str">
        <f t="shared" si="3649"/>
        <v/>
      </c>
      <c r="DT720" s="126" t="str">
        <f t="shared" si="3650"/>
        <v/>
      </c>
      <c r="DU720" s="126" t="str">
        <f t="shared" si="3651"/>
        <v/>
      </c>
      <c r="DV720" s="126">
        <f t="shared" si="3652"/>
        <v>0</v>
      </c>
      <c r="DW720" s="126">
        <f t="shared" si="3653"/>
        <v>0</v>
      </c>
      <c r="DX720" s="126" t="str">
        <f t="shared" si="3654"/>
        <v/>
      </c>
      <c r="DY720" s="126" t="str">
        <f t="shared" si="3655"/>
        <v/>
      </c>
      <c r="EA720" s="126">
        <f t="shared" si="3656"/>
        <v>1</v>
      </c>
      <c r="EB720" s="126">
        <f t="shared" si="3657"/>
        <v>0</v>
      </c>
      <c r="EC720" s="126">
        <f t="shared" si="3658"/>
        <v>0</v>
      </c>
      <c r="ED720" s="126">
        <f t="shared" si="3659"/>
        <v>0</v>
      </c>
      <c r="EF720" s="126">
        <f t="shared" si="3660"/>
        <v>0</v>
      </c>
      <c r="EG720" s="126">
        <f t="shared" si="3661"/>
        <v>1</v>
      </c>
      <c r="EH720" s="126">
        <f t="shared" si="3662"/>
        <v>1</v>
      </c>
      <c r="EI720" s="126">
        <f t="shared" si="3663"/>
        <v>1</v>
      </c>
      <c r="EK720" s="126">
        <f t="shared" si="3664"/>
        <v>0</v>
      </c>
      <c r="EL720" s="126">
        <f t="shared" si="3665"/>
        <v>0</v>
      </c>
      <c r="EM720" s="126">
        <f t="shared" si="3666"/>
        <v>0</v>
      </c>
      <c r="EO720" s="126">
        <f t="shared" si="3667"/>
        <v>0</v>
      </c>
      <c r="EP720" s="126">
        <f t="shared" si="3668"/>
        <v>1</v>
      </c>
      <c r="EQ720" s="126">
        <f t="shared" si="3669"/>
        <v>1</v>
      </c>
      <c r="ES720" s="126">
        <f t="shared" si="3670"/>
        <v>0</v>
      </c>
      <c r="ET720" s="126">
        <f t="shared" si="3671"/>
        <v>1</v>
      </c>
      <c r="EU720" s="126">
        <f t="shared" si="3672"/>
        <v>1</v>
      </c>
      <c r="EV720" s="126">
        <f t="shared" si="3673"/>
        <v>1</v>
      </c>
      <c r="EW720" s="126">
        <f t="shared" si="3674"/>
        <v>0</v>
      </c>
      <c r="EY720" s="126">
        <f t="shared" si="3675"/>
        <v>0</v>
      </c>
      <c r="EZ720" s="126">
        <f t="shared" si="3676"/>
        <v>1</v>
      </c>
      <c r="FA720" s="126">
        <f t="shared" si="3677"/>
        <v>1</v>
      </c>
      <c r="FC720" s="126">
        <f t="shared" si="3678"/>
        <v>1</v>
      </c>
      <c r="FD720" s="126">
        <f t="shared" si="3679"/>
        <v>1</v>
      </c>
      <c r="FE720" s="126"/>
      <c r="FF720" s="126">
        <f t="shared" si="3680"/>
        <v>1</v>
      </c>
      <c r="FG720" s="126">
        <f t="shared" si="3681"/>
        <v>1</v>
      </c>
      <c r="FH720" s="126">
        <f t="shared" si="3682"/>
        <v>1</v>
      </c>
      <c r="FI720" s="126">
        <f t="shared" si="3683"/>
        <v>0</v>
      </c>
      <c r="FJ720" s="126">
        <f t="shared" si="3684"/>
        <v>0</v>
      </c>
      <c r="FK720" s="126">
        <f t="shared" si="3685"/>
        <v>0</v>
      </c>
      <c r="FL720" s="126">
        <f t="shared" si="3686"/>
        <v>1</v>
      </c>
      <c r="FN720" s="126" t="str">
        <f t="shared" si="3687"/>
        <v/>
      </c>
      <c r="FO720" s="126" t="str">
        <f t="shared" si="3688"/>
        <v/>
      </c>
      <c r="FP720" s="126" t="str">
        <f t="shared" si="3689"/>
        <v/>
      </c>
      <c r="FV720" s="126">
        <f t="shared" si="3690"/>
        <v>1</v>
      </c>
      <c r="FW720" s="126">
        <f t="shared" si="3691"/>
        <v>1</v>
      </c>
      <c r="FX720" s="126">
        <f t="shared" si="3692"/>
        <v>1</v>
      </c>
      <c r="GA720" s="126">
        <f t="shared" si="3693"/>
        <v>1</v>
      </c>
      <c r="GB720" s="126">
        <f t="shared" si="3694"/>
        <v>0</v>
      </c>
      <c r="GC720" s="126">
        <f t="shared" si="3695"/>
        <v>0</v>
      </c>
      <c r="GD720" s="126">
        <f t="shared" si="3696"/>
        <v>0</v>
      </c>
      <c r="GE720" s="126">
        <f t="shared" si="3697"/>
        <v>1</v>
      </c>
      <c r="GF720" s="126">
        <f t="shared" si="3698"/>
        <v>1</v>
      </c>
      <c r="GG720" s="126">
        <f t="shared" si="3699"/>
        <v>1</v>
      </c>
      <c r="GI720" s="126">
        <f t="shared" si="3700"/>
        <v>0</v>
      </c>
      <c r="GK720" s="126">
        <f t="shared" si="3701"/>
        <v>0</v>
      </c>
      <c r="GL720" s="126">
        <f t="shared" si="3702"/>
        <v>1</v>
      </c>
      <c r="GM720" s="126">
        <f t="shared" si="3703"/>
        <v>1</v>
      </c>
      <c r="GN720" s="126">
        <f t="shared" si="3704"/>
        <v>1</v>
      </c>
      <c r="GO720" s="126">
        <f t="shared" si="3705"/>
        <v>0</v>
      </c>
      <c r="GP720" s="126">
        <f t="shared" si="3706"/>
        <v>0</v>
      </c>
      <c r="GQ720" s="126">
        <f t="shared" si="3707"/>
        <v>0</v>
      </c>
      <c r="GS720" s="126" t="str">
        <f t="shared" si="3708"/>
        <v/>
      </c>
      <c r="GT720" s="126" t="str">
        <f t="shared" si="3709"/>
        <v/>
      </c>
      <c r="GU720" s="126">
        <f t="shared" si="3710"/>
        <v>1</v>
      </c>
      <c r="GV720" s="126">
        <f t="shared" si="3711"/>
        <v>1</v>
      </c>
      <c r="GW720" s="126">
        <f t="shared" si="3712"/>
        <v>1</v>
      </c>
      <c r="GX720" s="126">
        <f t="shared" si="3713"/>
        <v>0</v>
      </c>
      <c r="GY720" s="126">
        <f t="shared" si="3714"/>
        <v>0</v>
      </c>
      <c r="GZ720" s="126"/>
      <c r="HA720" s="126">
        <f t="shared" si="3715"/>
        <v>1</v>
      </c>
      <c r="HB720" s="126">
        <f t="shared" si="3716"/>
        <v>0</v>
      </c>
      <c r="HC720" s="126">
        <f t="shared" si="3717"/>
        <v>0</v>
      </c>
      <c r="HD720" s="126">
        <f t="shared" si="3718"/>
        <v>0</v>
      </c>
      <c r="HE720" s="126">
        <f t="shared" si="3719"/>
        <v>0</v>
      </c>
      <c r="HF720" s="126">
        <f t="shared" si="3720"/>
        <v>0</v>
      </c>
      <c r="HH720" s="126">
        <f t="shared" si="3721"/>
        <v>0</v>
      </c>
      <c r="HI720" s="126">
        <f t="shared" si="3722"/>
        <v>0</v>
      </c>
      <c r="HJ720" s="126">
        <f t="shared" si="3723"/>
        <v>0</v>
      </c>
      <c r="HK720" s="126">
        <f t="shared" si="3724"/>
        <v>0</v>
      </c>
      <c r="HL720" s="126">
        <f t="shared" si="3725"/>
        <v>0</v>
      </c>
      <c r="HM720" s="126">
        <f t="shared" si="3726"/>
        <v>0</v>
      </c>
      <c r="HO720" s="126">
        <f t="shared" si="3727"/>
        <v>1</v>
      </c>
      <c r="HP720" s="126" t="str">
        <f t="shared" si="3728"/>
        <v/>
      </c>
      <c r="HQ720" s="126">
        <f t="shared" si="3729"/>
        <v>1</v>
      </c>
      <c r="HR720" s="122" t="str">
        <f t="shared" si="3730"/>
        <v/>
      </c>
      <c r="HS720" s="126">
        <f t="shared" si="3731"/>
        <v>1</v>
      </c>
      <c r="HT720" s="122" t="str">
        <f t="shared" si="3732"/>
        <v/>
      </c>
      <c r="HU720" s="122" t="str">
        <f t="shared" si="3733"/>
        <v/>
      </c>
      <c r="HV720" s="126" t="str">
        <f t="shared" si="3734"/>
        <v/>
      </c>
      <c r="HW720" s="126" t="str">
        <f t="shared" si="3735"/>
        <v/>
      </c>
      <c r="HX720" s="126" t="str">
        <f t="shared" si="3736"/>
        <v/>
      </c>
      <c r="HZ720" s="126">
        <f t="shared" si="3737"/>
        <v>1</v>
      </c>
      <c r="IA720" s="126" t="str">
        <f t="shared" si="3738"/>
        <v/>
      </c>
      <c r="IB720" s="126">
        <f t="shared" si="3739"/>
        <v>1</v>
      </c>
      <c r="IC720" s="126" t="str">
        <f t="shared" si="3740"/>
        <v/>
      </c>
      <c r="ID720" s="126">
        <f t="shared" si="3741"/>
        <v>1</v>
      </c>
      <c r="IE720" s="126" t="str">
        <f t="shared" si="3742"/>
        <v/>
      </c>
      <c r="IF720" s="126" t="str">
        <f t="shared" si="3743"/>
        <v/>
      </c>
      <c r="IG720" s="126" t="str">
        <f t="shared" si="3744"/>
        <v/>
      </c>
      <c r="IH720" s="126" t="str">
        <f t="shared" si="3745"/>
        <v/>
      </c>
      <c r="II720" s="126" t="str">
        <f t="shared" si="3746"/>
        <v/>
      </c>
      <c r="IO720" s="128"/>
      <c r="IP720" s="128"/>
      <c r="IQ720" s="127"/>
      <c r="IR720" s="127"/>
      <c r="IX720" s="6"/>
      <c r="IY720" s="6"/>
      <c r="IZ720" s="7"/>
      <c r="JA720" s="7"/>
      <c r="JG720" s="12"/>
      <c r="JH720" s="12"/>
      <c r="JI720" s="13"/>
      <c r="JJ720" s="13"/>
      <c r="JN720" s="6"/>
      <c r="JO720" s="6"/>
      <c r="JQ720" s="11"/>
      <c r="JR720" s="11"/>
      <c r="JS720" s="12"/>
      <c r="JT720" s="13"/>
      <c r="JU720" s="12"/>
      <c r="JV720" s="12"/>
      <c r="JW720" s="97"/>
      <c r="JX720" s="13"/>
      <c r="JY720" s="13"/>
      <c r="JZ720" s="97"/>
      <c r="KA720" s="97"/>
      <c r="KB720" s="11"/>
      <c r="KC720" s="11"/>
      <c r="KD720" s="11"/>
      <c r="KE720" s="11"/>
    </row>
    <row r="721" spans="1:291" s="122" customFormat="1" x14ac:dyDescent="0.2">
      <c r="A721" s="146">
        <f t="shared" si="2545"/>
        <v>721</v>
      </c>
      <c r="C721" s="2">
        <v>43147</v>
      </c>
      <c r="D721" s="126"/>
      <c r="E721" s="126"/>
      <c r="F721" s="126"/>
      <c r="G721" s="128">
        <v>106.172</v>
      </c>
      <c r="H721" s="128">
        <v>114.09699999999999</v>
      </c>
      <c r="I721" s="128">
        <v>120.185</v>
      </c>
      <c r="J721" s="127">
        <v>144.07</v>
      </c>
      <c r="K721" s="126"/>
      <c r="P721" s="128">
        <f t="shared" si="3587"/>
        <v>3409.2499999999995</v>
      </c>
      <c r="Q721" s="5">
        <f t="shared" si="3588"/>
        <v>3657.7499999999995</v>
      </c>
      <c r="R721" s="6">
        <f t="shared" si="3589"/>
        <v>3858.5</v>
      </c>
      <c r="S721" s="7">
        <f t="shared" si="3590"/>
        <v>4614.9999999999991</v>
      </c>
      <c r="Y721" s="127">
        <f t="shared" si="3591"/>
        <v>0.49999999999954525</v>
      </c>
      <c r="Z721" s="126">
        <f t="shared" si="3592"/>
        <v>2.7500000000004547</v>
      </c>
      <c r="AA721" s="126">
        <f t="shared" si="3593"/>
        <v>4.0000000000004547</v>
      </c>
      <c r="AB721" s="126">
        <f t="shared" si="3594"/>
        <v>6.9999999999990905</v>
      </c>
      <c r="AC721" s="126"/>
      <c r="AD721" s="126"/>
      <c r="AE721" s="126"/>
      <c r="AF721" s="126"/>
      <c r="AG721" s="126"/>
      <c r="AH721" s="127">
        <f t="shared" si="3574"/>
        <v>0.83333333333454607</v>
      </c>
      <c r="AI721" s="127">
        <f t="shared" si="3575"/>
        <v>0.6500000000011823</v>
      </c>
      <c r="AJ721" s="127">
        <f t="shared" si="3576"/>
        <v>0.35000000000018217</v>
      </c>
      <c r="AK721" s="127">
        <f t="shared" si="3577"/>
        <v>8.3333333333484916E-2</v>
      </c>
      <c r="AL721" s="127">
        <f t="shared" si="3578"/>
        <v>0.75000000000022737</v>
      </c>
      <c r="AM721" s="127">
        <f t="shared" si="3579"/>
        <v>1.6666666666674246</v>
      </c>
      <c r="AN721" s="127">
        <f t="shared" si="3580"/>
        <v>1.2000000000008186</v>
      </c>
      <c r="AO721" s="127">
        <f t="shared" si="3581"/>
        <v>1</v>
      </c>
      <c r="AP721" s="127">
        <f t="shared" si="3582"/>
        <v>1.1666666666687888</v>
      </c>
      <c r="AQ721" s="127">
        <f t="shared" si="3583"/>
        <v>1.5416666666671972</v>
      </c>
      <c r="AR721" s="127">
        <f t="shared" si="3584"/>
        <v>0.60000000000109144</v>
      </c>
      <c r="AS721" s="127">
        <f t="shared" si="3585"/>
        <v>1.1944444444451012</v>
      </c>
      <c r="AT721" s="127">
        <f t="shared" si="3586"/>
        <v>6.6666666665878394E-2</v>
      </c>
      <c r="AU721" s="126"/>
      <c r="BA721" s="11">
        <f t="shared" si="3595"/>
        <v>0.49999999999954525</v>
      </c>
      <c r="BB721" s="11">
        <f t="shared" si="3596"/>
        <v>2.7500000000004547</v>
      </c>
      <c r="BC721" s="12">
        <f t="shared" si="3597"/>
        <v>4.0000000000004547</v>
      </c>
      <c r="BD721" s="13">
        <f t="shared" si="3598"/>
        <v>6.9999999999990905</v>
      </c>
      <c r="BJ721" s="11">
        <f t="shared" si="3599"/>
        <v>-0.83333333333454607</v>
      </c>
      <c r="BK721" s="11">
        <f t="shared" si="3600"/>
        <v>-0.6500000000011823</v>
      </c>
      <c r="BL721" s="11">
        <f t="shared" si="3601"/>
        <v>0.35000000000018217</v>
      </c>
      <c r="BM721" s="11">
        <f t="shared" si="3602"/>
        <v>8.3333333333484916E-2</v>
      </c>
      <c r="BN721" s="11">
        <f t="shared" si="3603"/>
        <v>0.75000000000022737</v>
      </c>
      <c r="BO721" s="11">
        <f t="shared" si="3604"/>
        <v>1.6666666666674246</v>
      </c>
      <c r="BP721" s="11">
        <f t="shared" si="3605"/>
        <v>1.2000000000008186</v>
      </c>
      <c r="BQ721" s="126">
        <v>1</v>
      </c>
      <c r="BR721" s="11">
        <f t="shared" si="3606"/>
        <v>1.1666666666687888</v>
      </c>
      <c r="BS721" s="11">
        <f t="shared" si="3607"/>
        <v>1.5416666666671972</v>
      </c>
      <c r="BT721" s="11">
        <f t="shared" si="3608"/>
        <v>-0.60000000000109144</v>
      </c>
      <c r="BU721" s="11">
        <f t="shared" si="3609"/>
        <v>1.1944444444451012</v>
      </c>
      <c r="BV721" s="11">
        <f t="shared" si="3610"/>
        <v>6.6666666665878394E-2</v>
      </c>
      <c r="BY721" s="126"/>
      <c r="BZ721" s="126"/>
      <c r="CA721" s="122">
        <f t="shared" si="3611"/>
        <v>1.1944444444451012</v>
      </c>
      <c r="CB721" s="126">
        <f t="shared" si="3612"/>
        <v>0</v>
      </c>
      <c r="CC721" s="126">
        <f t="shared" si="3613"/>
        <v>0</v>
      </c>
      <c r="CD721" s="126">
        <f t="shared" si="3614"/>
        <v>0</v>
      </c>
      <c r="CE721" s="126">
        <f t="shared" si="3747"/>
        <v>0</v>
      </c>
      <c r="CF721" s="126">
        <f t="shared" si="3615"/>
        <v>0</v>
      </c>
      <c r="CG721" s="126" t="str">
        <f t="shared" si="3616"/>
        <v/>
      </c>
      <c r="CH721" s="126" t="str">
        <f t="shared" si="3617"/>
        <v/>
      </c>
      <c r="CI721" s="126" t="str">
        <f t="shared" si="3618"/>
        <v/>
      </c>
      <c r="CJ721" s="126">
        <f t="shared" si="3619"/>
        <v>1</v>
      </c>
      <c r="CK721" s="126">
        <f t="shared" si="3620"/>
        <v>1</v>
      </c>
      <c r="CL721" s="126">
        <f t="shared" si="3621"/>
        <v>0</v>
      </c>
      <c r="CM721" s="126" t="str">
        <f t="shared" si="3622"/>
        <v/>
      </c>
      <c r="CN721" s="126">
        <f t="shared" si="3623"/>
        <v>0</v>
      </c>
      <c r="CO721" s="126" t="str">
        <f t="shared" si="3624"/>
        <v/>
      </c>
      <c r="CP721" s="126" t="str">
        <f t="shared" si="3625"/>
        <v/>
      </c>
      <c r="CQ721" s="126">
        <f t="shared" si="3626"/>
        <v>0</v>
      </c>
      <c r="CS721" s="126">
        <f t="shared" si="3627"/>
        <v>1</v>
      </c>
      <c r="CT721" s="126">
        <f t="shared" si="3628"/>
        <v>1</v>
      </c>
      <c r="CU721" s="126">
        <f t="shared" si="3629"/>
        <v>1</v>
      </c>
      <c r="CV721" s="126">
        <f t="shared" si="3748"/>
        <v>1</v>
      </c>
      <c r="CW721" s="126">
        <f t="shared" si="3630"/>
        <v>1</v>
      </c>
      <c r="CX721" s="126">
        <f t="shared" si="3631"/>
        <v>1</v>
      </c>
      <c r="CY721" s="126">
        <f t="shared" si="3632"/>
        <v>0</v>
      </c>
      <c r="CZ721" s="126">
        <f t="shared" si="3633"/>
        <v>0</v>
      </c>
      <c r="DA721" s="126">
        <f t="shared" si="3634"/>
        <v>1</v>
      </c>
      <c r="DB721" s="126" t="str">
        <f t="shared" si="3635"/>
        <v/>
      </c>
      <c r="DC721" s="126" t="str">
        <f t="shared" si="3636"/>
        <v/>
      </c>
      <c r="DD721" s="126">
        <f t="shared" si="3637"/>
        <v>0</v>
      </c>
      <c r="DE721" s="126" t="str">
        <f t="shared" si="3638"/>
        <v/>
      </c>
      <c r="DF721" s="126"/>
      <c r="DG721" s="126">
        <f t="shared" si="3749"/>
        <v>1</v>
      </c>
      <c r="DH721" s="126">
        <f t="shared" si="3639"/>
        <v>1</v>
      </c>
      <c r="DI721" s="126">
        <f t="shared" si="3640"/>
        <v>1</v>
      </c>
      <c r="DJ721" s="126">
        <f t="shared" si="3641"/>
        <v>1</v>
      </c>
      <c r="DK721" s="126" t="str">
        <f t="shared" si="3642"/>
        <v/>
      </c>
      <c r="DL721" s="126"/>
      <c r="DM721" s="126" t="str">
        <f t="shared" si="3643"/>
        <v/>
      </c>
      <c r="DN721" s="126">
        <f t="shared" si="3644"/>
        <v>1</v>
      </c>
      <c r="DO721" s="126">
        <f t="shared" si="3645"/>
        <v>0</v>
      </c>
      <c r="DP721" s="126">
        <f t="shared" si="3646"/>
        <v>0</v>
      </c>
      <c r="DQ721" s="126">
        <f t="shared" si="3647"/>
        <v>0</v>
      </c>
      <c r="DR721" s="126">
        <f t="shared" si="3648"/>
        <v>1</v>
      </c>
      <c r="DS721" s="126">
        <f t="shared" si="3649"/>
        <v>0</v>
      </c>
      <c r="DT721" s="126">
        <f t="shared" si="3650"/>
        <v>1</v>
      </c>
      <c r="DU721" s="126">
        <f t="shared" si="3651"/>
        <v>0</v>
      </c>
      <c r="DV721" s="126">
        <f t="shared" si="3652"/>
        <v>1</v>
      </c>
      <c r="DW721" s="126">
        <f t="shared" si="3653"/>
        <v>0</v>
      </c>
      <c r="DX721" s="126" t="str">
        <f t="shared" si="3654"/>
        <v/>
      </c>
      <c r="DY721" s="126" t="str">
        <f t="shared" si="3655"/>
        <v/>
      </c>
      <c r="EA721" s="126">
        <f t="shared" si="3656"/>
        <v>1</v>
      </c>
      <c r="EB721" s="126">
        <f t="shared" si="3657"/>
        <v>1</v>
      </c>
      <c r="EC721" s="126">
        <f t="shared" si="3658"/>
        <v>1</v>
      </c>
      <c r="ED721" s="126">
        <f t="shared" si="3659"/>
        <v>1</v>
      </c>
      <c r="EF721" s="126">
        <f t="shared" si="3660"/>
        <v>1</v>
      </c>
      <c r="EG721" s="126">
        <f t="shared" si="3661"/>
        <v>1</v>
      </c>
      <c r="EH721" s="126">
        <f t="shared" si="3662"/>
        <v>1</v>
      </c>
      <c r="EI721" s="126">
        <f t="shared" si="3663"/>
        <v>1</v>
      </c>
      <c r="EK721" s="126">
        <f t="shared" si="3664"/>
        <v>1</v>
      </c>
      <c r="EL721" s="126">
        <f t="shared" si="3665"/>
        <v>1</v>
      </c>
      <c r="EM721" s="126">
        <f t="shared" si="3666"/>
        <v>1</v>
      </c>
      <c r="EO721" s="126">
        <f t="shared" si="3667"/>
        <v>1</v>
      </c>
      <c r="EP721" s="126">
        <f t="shared" si="3668"/>
        <v>1</v>
      </c>
      <c r="EQ721" s="126">
        <f t="shared" si="3669"/>
        <v>1</v>
      </c>
      <c r="ES721" s="126">
        <f t="shared" si="3670"/>
        <v>1</v>
      </c>
      <c r="ET721" s="126">
        <f t="shared" si="3671"/>
        <v>1</v>
      </c>
      <c r="EU721" s="126">
        <f t="shared" si="3672"/>
        <v>1</v>
      </c>
      <c r="EV721" s="126">
        <f t="shared" si="3673"/>
        <v>1</v>
      </c>
      <c r="EW721" s="126">
        <f t="shared" si="3674"/>
        <v>1</v>
      </c>
      <c r="EY721" s="126">
        <f t="shared" si="3675"/>
        <v>1</v>
      </c>
      <c r="EZ721" s="126">
        <f t="shared" si="3676"/>
        <v>1</v>
      </c>
      <c r="FA721" s="126">
        <f t="shared" si="3677"/>
        <v>1</v>
      </c>
      <c r="FC721" s="126">
        <f t="shared" si="3678"/>
        <v>1</v>
      </c>
      <c r="FD721" s="126">
        <f t="shared" si="3679"/>
        <v>0</v>
      </c>
      <c r="FE721" s="126"/>
      <c r="FF721" s="126">
        <f t="shared" si="3680"/>
        <v>0</v>
      </c>
      <c r="FG721" s="126">
        <f t="shared" si="3681"/>
        <v>0</v>
      </c>
      <c r="FH721" s="126">
        <f t="shared" si="3682"/>
        <v>0</v>
      </c>
      <c r="FI721" s="126" t="str">
        <f t="shared" si="3683"/>
        <v/>
      </c>
      <c r="FJ721" s="126" t="str">
        <f t="shared" si="3684"/>
        <v/>
      </c>
      <c r="FK721" s="126" t="str">
        <f t="shared" si="3685"/>
        <v/>
      </c>
      <c r="FL721" s="126" t="str">
        <f t="shared" si="3686"/>
        <v/>
      </c>
      <c r="FN721" s="126" t="str">
        <f t="shared" si="3687"/>
        <v/>
      </c>
      <c r="FO721" s="126" t="str">
        <f t="shared" si="3688"/>
        <v/>
      </c>
      <c r="FP721" s="126" t="str">
        <f t="shared" si="3689"/>
        <v/>
      </c>
      <c r="FV721" s="126">
        <f t="shared" si="3690"/>
        <v>1</v>
      </c>
      <c r="FW721" s="126">
        <f t="shared" si="3691"/>
        <v>0</v>
      </c>
      <c r="FX721" s="126">
        <f t="shared" si="3692"/>
        <v>0</v>
      </c>
      <c r="GA721" s="126">
        <f t="shared" si="3693"/>
        <v>1</v>
      </c>
      <c r="GB721" s="126">
        <f t="shared" si="3694"/>
        <v>1</v>
      </c>
      <c r="GC721" s="126">
        <f t="shared" si="3695"/>
        <v>1</v>
      </c>
      <c r="GD721" s="126">
        <f t="shared" si="3696"/>
        <v>1</v>
      </c>
      <c r="GE721" s="126">
        <f t="shared" si="3697"/>
        <v>0</v>
      </c>
      <c r="GF721" s="126">
        <f t="shared" si="3698"/>
        <v>1</v>
      </c>
      <c r="GG721" s="126">
        <f t="shared" si="3699"/>
        <v>1</v>
      </c>
      <c r="GI721" s="126">
        <f t="shared" si="3700"/>
        <v>1</v>
      </c>
      <c r="GK721" s="126">
        <f t="shared" si="3701"/>
        <v>1</v>
      </c>
      <c r="GL721" s="126">
        <f t="shared" si="3702"/>
        <v>1</v>
      </c>
      <c r="GM721" s="126">
        <f t="shared" si="3703"/>
        <v>1</v>
      </c>
      <c r="GN721" s="126">
        <f t="shared" si="3704"/>
        <v>1</v>
      </c>
      <c r="GO721" s="126">
        <f t="shared" si="3705"/>
        <v>0</v>
      </c>
      <c r="GP721" s="126">
        <f t="shared" si="3706"/>
        <v>1</v>
      </c>
      <c r="GQ721" s="126">
        <f t="shared" si="3707"/>
        <v>1</v>
      </c>
      <c r="GS721" s="126" t="str">
        <f t="shared" si="3708"/>
        <v/>
      </c>
      <c r="GT721" s="126" t="str">
        <f t="shared" si="3709"/>
        <v/>
      </c>
      <c r="GU721" s="126">
        <f t="shared" si="3710"/>
        <v>0</v>
      </c>
      <c r="GV721" s="126">
        <f t="shared" si="3711"/>
        <v>0</v>
      </c>
      <c r="GW721" s="126">
        <f t="shared" si="3712"/>
        <v>0</v>
      </c>
      <c r="GX721" s="126">
        <f t="shared" si="3713"/>
        <v>0</v>
      </c>
      <c r="GY721" s="126">
        <f t="shared" si="3714"/>
        <v>0</v>
      </c>
      <c r="GZ721" s="126"/>
      <c r="HA721" s="126">
        <f t="shared" si="3715"/>
        <v>0</v>
      </c>
      <c r="HB721" s="126">
        <f t="shared" si="3716"/>
        <v>0</v>
      </c>
      <c r="HC721" s="126">
        <f t="shared" si="3717"/>
        <v>0</v>
      </c>
      <c r="HD721" s="126">
        <f t="shared" si="3718"/>
        <v>0</v>
      </c>
      <c r="HE721" s="126">
        <f t="shared" si="3719"/>
        <v>0</v>
      </c>
      <c r="HF721" s="126">
        <f t="shared" si="3720"/>
        <v>0</v>
      </c>
      <c r="HH721" s="126">
        <f t="shared" si="3721"/>
        <v>1</v>
      </c>
      <c r="HI721" s="126">
        <f t="shared" si="3722"/>
        <v>0</v>
      </c>
      <c r="HJ721" s="126">
        <f t="shared" si="3723"/>
        <v>0</v>
      </c>
      <c r="HK721" s="126">
        <f t="shared" si="3724"/>
        <v>0</v>
      </c>
      <c r="HL721" s="126">
        <f t="shared" si="3725"/>
        <v>0</v>
      </c>
      <c r="HM721" s="126">
        <f t="shared" si="3726"/>
        <v>0</v>
      </c>
      <c r="HO721" s="126">
        <f t="shared" si="3727"/>
        <v>0</v>
      </c>
      <c r="HP721" s="126" t="str">
        <f t="shared" si="3728"/>
        <v/>
      </c>
      <c r="HQ721" s="126" t="str">
        <f t="shared" si="3729"/>
        <v/>
      </c>
      <c r="HR721" s="122" t="str">
        <f t="shared" si="3730"/>
        <v/>
      </c>
      <c r="HS721" s="126" t="str">
        <f t="shared" si="3731"/>
        <v/>
      </c>
      <c r="HT721" s="122" t="str">
        <f t="shared" si="3732"/>
        <v/>
      </c>
      <c r="HU721" s="122" t="str">
        <f t="shared" si="3733"/>
        <v/>
      </c>
      <c r="HV721" s="126" t="str">
        <f t="shared" si="3734"/>
        <v/>
      </c>
      <c r="HW721" s="126" t="str">
        <f t="shared" si="3735"/>
        <v/>
      </c>
      <c r="HX721" s="126" t="str">
        <f t="shared" si="3736"/>
        <v/>
      </c>
      <c r="HZ721" s="126">
        <f t="shared" si="3737"/>
        <v>0</v>
      </c>
      <c r="IA721" s="126" t="str">
        <f t="shared" si="3738"/>
        <v/>
      </c>
      <c r="IB721" s="126" t="str">
        <f t="shared" si="3739"/>
        <v/>
      </c>
      <c r="IC721" s="126" t="str">
        <f t="shared" si="3740"/>
        <v/>
      </c>
      <c r="ID721" s="126" t="str">
        <f t="shared" si="3741"/>
        <v/>
      </c>
      <c r="IE721" s="126" t="str">
        <f t="shared" si="3742"/>
        <v/>
      </c>
      <c r="IF721" s="126" t="str">
        <f t="shared" si="3743"/>
        <v/>
      </c>
      <c r="IG721" s="126" t="str">
        <f t="shared" si="3744"/>
        <v/>
      </c>
      <c r="IH721" s="126" t="str">
        <f t="shared" si="3745"/>
        <v/>
      </c>
      <c r="II721" s="126" t="str">
        <f t="shared" si="3746"/>
        <v/>
      </c>
      <c r="IO721" s="128"/>
      <c r="IP721" s="128"/>
      <c r="IQ721" s="127"/>
      <c r="IR721" s="127"/>
      <c r="IX721" s="6"/>
      <c r="IY721" s="6"/>
      <c r="IZ721" s="7"/>
      <c r="JA721" s="7"/>
      <c r="JG721" s="12"/>
      <c r="JH721" s="12"/>
      <c r="JI721" s="13"/>
      <c r="JJ721" s="13"/>
      <c r="JN721" s="6"/>
      <c r="JO721" s="6"/>
      <c r="JQ721" s="11"/>
      <c r="JR721" s="11"/>
      <c r="JS721" s="12"/>
      <c r="JT721" s="13"/>
      <c r="JU721" s="12"/>
      <c r="JV721" s="12"/>
      <c r="JW721" s="97"/>
      <c r="JX721" s="13"/>
      <c r="JY721" s="13"/>
      <c r="JZ721" s="97"/>
      <c r="KA721" s="97"/>
      <c r="KB721" s="11"/>
      <c r="KC721" s="11"/>
      <c r="KD721" s="11"/>
      <c r="KE721" s="11"/>
    </row>
    <row r="722" spans="1:291" s="122" customFormat="1" x14ac:dyDescent="0.2">
      <c r="A722" s="146">
        <f t="shared" si="2545"/>
        <v>722</v>
      </c>
      <c r="C722" s="2">
        <v>43151</v>
      </c>
      <c r="D722" s="126"/>
      <c r="E722" s="126"/>
      <c r="F722" s="126"/>
      <c r="G722" s="128">
        <v>106.157</v>
      </c>
      <c r="H722" s="128">
        <v>114.06699999999999</v>
      </c>
      <c r="I722" s="128">
        <v>120.155</v>
      </c>
      <c r="J722" s="127">
        <v>143.28</v>
      </c>
      <c r="K722" s="126"/>
      <c r="P722" s="128">
        <f t="shared" si="3587"/>
        <v>3407.7499999999995</v>
      </c>
      <c r="Q722" s="5">
        <f t="shared" si="3588"/>
        <v>3654.7499999999991</v>
      </c>
      <c r="R722" s="6">
        <f t="shared" si="3589"/>
        <v>3855.5</v>
      </c>
      <c r="S722" s="7">
        <f t="shared" si="3590"/>
        <v>4604</v>
      </c>
      <c r="Y722" s="127">
        <f t="shared" si="3591"/>
        <v>1.5</v>
      </c>
      <c r="Z722" s="126">
        <f t="shared" si="3592"/>
        <v>3.0000000000004547</v>
      </c>
      <c r="AA722" s="126">
        <f t="shared" si="3593"/>
        <v>3</v>
      </c>
      <c r="AB722" s="126">
        <f t="shared" si="3594"/>
        <v>10.999999999999091</v>
      </c>
      <c r="AC722" s="126"/>
      <c r="AD722" s="126"/>
      <c r="AE722" s="126"/>
      <c r="AF722" s="126"/>
      <c r="AG722" s="126"/>
      <c r="AH722" s="127">
        <f t="shared" si="3574"/>
        <v>0.99999999999969669</v>
      </c>
      <c r="AI722" s="127">
        <f t="shared" si="3575"/>
        <v>1.1999999999997273</v>
      </c>
      <c r="AJ722" s="127">
        <f t="shared" si="3576"/>
        <v>1.2000000000004549</v>
      </c>
      <c r="AK722" s="127">
        <f t="shared" si="3577"/>
        <v>1.0000000000004547</v>
      </c>
      <c r="AL722" s="127">
        <f t="shared" si="3578"/>
        <v>1.5000000000004547</v>
      </c>
      <c r="AM722" s="127">
        <f t="shared" si="3579"/>
        <v>0.66666666666636365</v>
      </c>
      <c r="AN722" s="127">
        <f t="shared" si="3580"/>
        <v>1.3999999999996362</v>
      </c>
      <c r="AO722" s="127">
        <f t="shared" si="3581"/>
        <v>1</v>
      </c>
      <c r="AP722" s="127">
        <f t="shared" si="3582"/>
        <v>0.99999999999909073</v>
      </c>
      <c r="AQ722" s="127">
        <f t="shared" si="3583"/>
        <v>2.1666666666670458</v>
      </c>
      <c r="AR722" s="127">
        <f t="shared" si="3584"/>
        <v>1.8</v>
      </c>
      <c r="AS722" s="127">
        <f t="shared" si="3585"/>
        <v>0.55555555555621261</v>
      </c>
      <c r="AT722" s="127">
        <f t="shared" si="3586"/>
        <v>1.5333333333334547</v>
      </c>
      <c r="AU722" s="126"/>
      <c r="BA722" s="11">
        <f t="shared" si="3595"/>
        <v>-1.5</v>
      </c>
      <c r="BB722" s="11">
        <f t="shared" si="3596"/>
        <v>-3.0000000000004547</v>
      </c>
      <c r="BC722" s="12">
        <f t="shared" si="3597"/>
        <v>-3</v>
      </c>
      <c r="BD722" s="13">
        <f t="shared" si="3598"/>
        <v>-10.999999999999091</v>
      </c>
      <c r="BJ722" s="11">
        <f t="shared" si="3599"/>
        <v>-0.99999999999969669</v>
      </c>
      <c r="BK722" s="11">
        <f t="shared" si="3600"/>
        <v>-1.1999999999997273</v>
      </c>
      <c r="BL722" s="11">
        <f t="shared" si="3601"/>
        <v>-1.2000000000004549</v>
      </c>
      <c r="BM722" s="11">
        <f t="shared" si="3602"/>
        <v>-1.0000000000004547</v>
      </c>
      <c r="BN722" s="11">
        <f t="shared" si="3603"/>
        <v>-1.5000000000004547</v>
      </c>
      <c r="BO722" s="11">
        <f t="shared" si="3604"/>
        <v>0.66666666666636365</v>
      </c>
      <c r="BP722" s="11">
        <f t="shared" si="3605"/>
        <v>1.3999999999996362</v>
      </c>
      <c r="BQ722" s="126">
        <v>1</v>
      </c>
      <c r="BR722" s="11">
        <f t="shared" si="3606"/>
        <v>0.99999999999909073</v>
      </c>
      <c r="BS722" s="11">
        <f t="shared" si="3607"/>
        <v>2.1666666666670458</v>
      </c>
      <c r="BT722" s="11">
        <f t="shared" si="3608"/>
        <v>-1.8</v>
      </c>
      <c r="BU722" s="11">
        <f t="shared" si="3609"/>
        <v>-0.55555555555621261</v>
      </c>
      <c r="BV722" s="11">
        <f t="shared" si="3610"/>
        <v>-1.5333333333334547</v>
      </c>
      <c r="BY722" s="126"/>
      <c r="BZ722" s="126"/>
      <c r="CA722" s="122">
        <f t="shared" si="3611"/>
        <v>-0.55555555555621261</v>
      </c>
      <c r="CB722" s="126">
        <f t="shared" si="3612"/>
        <v>1</v>
      </c>
      <c r="CC722" s="126">
        <f t="shared" si="3613"/>
        <v>1</v>
      </c>
      <c r="CD722" s="126">
        <f t="shared" si="3614"/>
        <v>1</v>
      </c>
      <c r="CE722" s="126">
        <f t="shared" si="3747"/>
        <v>1</v>
      </c>
      <c r="CF722" s="126">
        <f t="shared" si="3615"/>
        <v>1</v>
      </c>
      <c r="CG722" s="126">
        <f t="shared" si="3616"/>
        <v>0</v>
      </c>
      <c r="CH722" s="126">
        <f t="shared" si="3617"/>
        <v>0</v>
      </c>
      <c r="CI722" s="126" t="str">
        <f t="shared" si="3618"/>
        <v/>
      </c>
      <c r="CJ722" s="126" t="str">
        <f t="shared" si="3619"/>
        <v/>
      </c>
      <c r="CK722" s="126">
        <f t="shared" si="3620"/>
        <v>0</v>
      </c>
      <c r="CL722" s="126">
        <f t="shared" si="3621"/>
        <v>1</v>
      </c>
      <c r="CM722" s="126">
        <f t="shared" si="3622"/>
        <v>0</v>
      </c>
      <c r="CN722" s="126" t="str">
        <f t="shared" si="3623"/>
        <v/>
      </c>
      <c r="CO722" s="126">
        <f t="shared" si="3624"/>
        <v>1</v>
      </c>
      <c r="CP722" s="126">
        <f t="shared" si="3625"/>
        <v>1</v>
      </c>
      <c r="CQ722" s="126" t="str">
        <f t="shared" si="3626"/>
        <v/>
      </c>
      <c r="CS722" s="126">
        <f t="shared" si="3627"/>
        <v>1</v>
      </c>
      <c r="CT722" s="126">
        <f t="shared" si="3628"/>
        <v>1</v>
      </c>
      <c r="CU722" s="126">
        <f t="shared" si="3629"/>
        <v>1</v>
      </c>
      <c r="CV722" s="126">
        <f t="shared" si="3748"/>
        <v>1</v>
      </c>
      <c r="CW722" s="126">
        <f t="shared" si="3630"/>
        <v>1</v>
      </c>
      <c r="CX722" s="126">
        <f t="shared" si="3631"/>
        <v>1</v>
      </c>
      <c r="CY722" s="126">
        <f t="shared" si="3632"/>
        <v>1</v>
      </c>
      <c r="CZ722" s="126">
        <f t="shared" si="3633"/>
        <v>1</v>
      </c>
      <c r="DA722" s="126">
        <f t="shared" si="3634"/>
        <v>0</v>
      </c>
      <c r="DB722" s="126" t="str">
        <f t="shared" si="3635"/>
        <v/>
      </c>
      <c r="DC722" s="126">
        <f t="shared" si="3636"/>
        <v>0</v>
      </c>
      <c r="DD722" s="126" t="str">
        <f t="shared" si="3637"/>
        <v/>
      </c>
      <c r="DE722" s="126" t="str">
        <f t="shared" si="3638"/>
        <v/>
      </c>
      <c r="DF722" s="126"/>
      <c r="DG722" s="126">
        <f t="shared" si="3749"/>
        <v>0</v>
      </c>
      <c r="DH722" s="126">
        <f t="shared" si="3639"/>
        <v>0</v>
      </c>
      <c r="DI722" s="126">
        <f t="shared" si="3640"/>
        <v>0</v>
      </c>
      <c r="DJ722" s="126">
        <f t="shared" si="3641"/>
        <v>0</v>
      </c>
      <c r="DK722" s="126">
        <f t="shared" si="3642"/>
        <v>1</v>
      </c>
      <c r="DL722" s="126"/>
      <c r="DM722" s="126">
        <f t="shared" si="3643"/>
        <v>1</v>
      </c>
      <c r="DN722" s="126" t="str">
        <f t="shared" si="3644"/>
        <v/>
      </c>
      <c r="DO722" s="126" t="str">
        <f t="shared" si="3645"/>
        <v/>
      </c>
      <c r="DP722" s="126" t="str">
        <f t="shared" si="3646"/>
        <v/>
      </c>
      <c r="DQ722" s="126" t="str">
        <f t="shared" si="3647"/>
        <v/>
      </c>
      <c r="DR722" s="126" t="str">
        <f t="shared" si="3648"/>
        <v/>
      </c>
      <c r="DS722" s="126" t="str">
        <f t="shared" si="3649"/>
        <v/>
      </c>
      <c r="DT722" s="126" t="str">
        <f t="shared" si="3650"/>
        <v/>
      </c>
      <c r="DU722" s="126" t="str">
        <f t="shared" si="3651"/>
        <v/>
      </c>
      <c r="DV722" s="126">
        <f t="shared" si="3652"/>
        <v>0</v>
      </c>
      <c r="DW722" s="126">
        <f t="shared" si="3653"/>
        <v>0</v>
      </c>
      <c r="DX722" s="126" t="str">
        <f t="shared" si="3654"/>
        <v/>
      </c>
      <c r="DY722" s="126">
        <f t="shared" si="3655"/>
        <v>1</v>
      </c>
      <c r="EA722" s="126">
        <f t="shared" si="3656"/>
        <v>1</v>
      </c>
      <c r="EB722" s="126">
        <f t="shared" si="3657"/>
        <v>1</v>
      </c>
      <c r="EC722" s="126">
        <f t="shared" si="3658"/>
        <v>1</v>
      </c>
      <c r="ED722" s="126">
        <f t="shared" si="3659"/>
        <v>1</v>
      </c>
      <c r="EF722" s="126">
        <f t="shared" si="3660"/>
        <v>0</v>
      </c>
      <c r="EG722" s="126">
        <f t="shared" si="3661"/>
        <v>0</v>
      </c>
      <c r="EH722" s="126">
        <f t="shared" si="3662"/>
        <v>0</v>
      </c>
      <c r="EI722" s="126">
        <f t="shared" si="3663"/>
        <v>0</v>
      </c>
      <c r="EK722" s="126">
        <f t="shared" si="3664"/>
        <v>1</v>
      </c>
      <c r="EL722" s="126">
        <f t="shared" si="3665"/>
        <v>1</v>
      </c>
      <c r="EM722" s="126">
        <f t="shared" si="3666"/>
        <v>1</v>
      </c>
      <c r="EO722" s="126">
        <f t="shared" si="3667"/>
        <v>1</v>
      </c>
      <c r="EP722" s="126">
        <f t="shared" si="3668"/>
        <v>1</v>
      </c>
      <c r="EQ722" s="126">
        <f t="shared" si="3669"/>
        <v>1</v>
      </c>
      <c r="ES722" s="126">
        <f t="shared" si="3670"/>
        <v>1</v>
      </c>
      <c r="ET722" s="126">
        <f t="shared" si="3671"/>
        <v>1</v>
      </c>
      <c r="EU722" s="126">
        <f t="shared" si="3672"/>
        <v>1</v>
      </c>
      <c r="EV722" s="126">
        <f t="shared" si="3673"/>
        <v>1</v>
      </c>
      <c r="EW722" s="126">
        <f t="shared" si="3674"/>
        <v>1</v>
      </c>
      <c r="EY722" s="126">
        <f t="shared" si="3675"/>
        <v>1</v>
      </c>
      <c r="EZ722" s="126">
        <f t="shared" si="3676"/>
        <v>1</v>
      </c>
      <c r="FA722" s="126">
        <f t="shared" si="3677"/>
        <v>1</v>
      </c>
      <c r="FC722" s="126">
        <f t="shared" si="3678"/>
        <v>0</v>
      </c>
      <c r="FD722" s="126" t="str">
        <f t="shared" si="3679"/>
        <v/>
      </c>
      <c r="FE722" s="126"/>
      <c r="FF722" s="126">
        <f t="shared" si="3680"/>
        <v>1</v>
      </c>
      <c r="FG722" s="126">
        <f t="shared" si="3681"/>
        <v>0</v>
      </c>
      <c r="FH722" s="126">
        <f t="shared" si="3682"/>
        <v>0</v>
      </c>
      <c r="FI722" s="126" t="str">
        <f t="shared" si="3683"/>
        <v/>
      </c>
      <c r="FJ722" s="126" t="str">
        <f t="shared" si="3684"/>
        <v/>
      </c>
      <c r="FK722" s="126" t="str">
        <f t="shared" si="3685"/>
        <v/>
      </c>
      <c r="FL722" s="126" t="str">
        <f t="shared" si="3686"/>
        <v/>
      </c>
      <c r="FN722" s="126" t="str">
        <f t="shared" si="3687"/>
        <v/>
      </c>
      <c r="FO722" s="126" t="str">
        <f t="shared" si="3688"/>
        <v/>
      </c>
      <c r="FP722" s="126" t="str">
        <f t="shared" si="3689"/>
        <v/>
      </c>
      <c r="FV722" s="126">
        <f t="shared" si="3690"/>
        <v>1</v>
      </c>
      <c r="FW722" s="126">
        <f t="shared" si="3691"/>
        <v>0</v>
      </c>
      <c r="FX722" s="126">
        <f t="shared" si="3692"/>
        <v>1</v>
      </c>
      <c r="GA722" s="126">
        <f t="shared" si="3693"/>
        <v>0</v>
      </c>
      <c r="GB722" s="126">
        <f t="shared" si="3694"/>
        <v>0</v>
      </c>
      <c r="GC722" s="126">
        <f t="shared" si="3695"/>
        <v>0</v>
      </c>
      <c r="GD722" s="126">
        <f t="shared" si="3696"/>
        <v>0</v>
      </c>
      <c r="GE722" s="126">
        <f t="shared" si="3697"/>
        <v>0</v>
      </c>
      <c r="GF722" s="126">
        <f t="shared" si="3698"/>
        <v>0</v>
      </c>
      <c r="GG722" s="126">
        <f t="shared" si="3699"/>
        <v>1</v>
      </c>
      <c r="GI722" s="126">
        <f t="shared" si="3700"/>
        <v>1</v>
      </c>
      <c r="GK722" s="126">
        <f t="shared" si="3701"/>
        <v>0</v>
      </c>
      <c r="GL722" s="126">
        <f t="shared" si="3702"/>
        <v>0</v>
      </c>
      <c r="GM722" s="126">
        <f t="shared" si="3703"/>
        <v>0</v>
      </c>
      <c r="GN722" s="126">
        <f t="shared" si="3704"/>
        <v>0</v>
      </c>
      <c r="GO722" s="126">
        <f t="shared" si="3705"/>
        <v>0</v>
      </c>
      <c r="GP722" s="126">
        <f t="shared" si="3706"/>
        <v>0</v>
      </c>
      <c r="GQ722" s="126">
        <f t="shared" si="3707"/>
        <v>1</v>
      </c>
      <c r="GS722" s="126" t="str">
        <f t="shared" si="3708"/>
        <v/>
      </c>
      <c r="GT722" s="126" t="str">
        <f t="shared" si="3709"/>
        <v/>
      </c>
      <c r="GU722" s="126">
        <f t="shared" si="3710"/>
        <v>1</v>
      </c>
      <c r="GV722" s="126">
        <f t="shared" si="3711"/>
        <v>0</v>
      </c>
      <c r="GW722" s="126">
        <f t="shared" si="3712"/>
        <v>0</v>
      </c>
      <c r="GX722" s="126">
        <f t="shared" si="3713"/>
        <v>0</v>
      </c>
      <c r="GY722" s="126">
        <f t="shared" si="3714"/>
        <v>0</v>
      </c>
      <c r="GZ722" s="126"/>
      <c r="HA722" s="126">
        <f t="shared" si="3715"/>
        <v>0</v>
      </c>
      <c r="HB722" s="126">
        <f t="shared" si="3716"/>
        <v>0</v>
      </c>
      <c r="HC722" s="126">
        <f t="shared" si="3717"/>
        <v>0</v>
      </c>
      <c r="HD722" s="126">
        <f t="shared" si="3718"/>
        <v>0</v>
      </c>
      <c r="HE722" s="126">
        <f t="shared" si="3719"/>
        <v>0</v>
      </c>
      <c r="HF722" s="126">
        <f t="shared" si="3720"/>
        <v>0</v>
      </c>
      <c r="HH722" s="126">
        <f t="shared" si="3721"/>
        <v>1</v>
      </c>
      <c r="HI722" s="126">
        <f t="shared" si="3722"/>
        <v>0</v>
      </c>
      <c r="HJ722" s="126">
        <f t="shared" si="3723"/>
        <v>0</v>
      </c>
      <c r="HK722" s="126">
        <f t="shared" si="3724"/>
        <v>0</v>
      </c>
      <c r="HL722" s="126">
        <f t="shared" si="3725"/>
        <v>0</v>
      </c>
      <c r="HM722" s="126">
        <f t="shared" si="3726"/>
        <v>0</v>
      </c>
      <c r="HO722" s="126" t="str">
        <f t="shared" si="3727"/>
        <v/>
      </c>
      <c r="HP722" s="126">
        <f t="shared" si="3728"/>
        <v>0</v>
      </c>
      <c r="HQ722" s="126" t="str">
        <f t="shared" si="3729"/>
        <v/>
      </c>
      <c r="HR722" s="122">
        <f t="shared" si="3730"/>
        <v>0</v>
      </c>
      <c r="HS722" s="126" t="str">
        <f t="shared" si="3731"/>
        <v/>
      </c>
      <c r="HT722" s="122" t="str">
        <f t="shared" si="3732"/>
        <v/>
      </c>
      <c r="HU722" s="122" t="str">
        <f t="shared" si="3733"/>
        <v/>
      </c>
      <c r="HV722" s="126" t="str">
        <f t="shared" si="3734"/>
        <v/>
      </c>
      <c r="HW722" s="126" t="str">
        <f t="shared" si="3735"/>
        <v/>
      </c>
      <c r="HX722" s="126" t="str">
        <f t="shared" si="3736"/>
        <v/>
      </c>
      <c r="HZ722" s="126" t="str">
        <f t="shared" si="3737"/>
        <v/>
      </c>
      <c r="IA722" s="126">
        <f t="shared" si="3738"/>
        <v>1</v>
      </c>
      <c r="IB722" s="126" t="str">
        <f t="shared" si="3739"/>
        <v/>
      </c>
      <c r="IC722" s="126">
        <f t="shared" si="3740"/>
        <v>1</v>
      </c>
      <c r="ID722" s="126" t="str">
        <f t="shared" si="3741"/>
        <v/>
      </c>
      <c r="IE722" s="126" t="str">
        <f t="shared" si="3742"/>
        <v/>
      </c>
      <c r="IF722" s="126" t="str">
        <f t="shared" si="3743"/>
        <v/>
      </c>
      <c r="IG722" s="126" t="str">
        <f t="shared" si="3744"/>
        <v/>
      </c>
      <c r="IH722" s="126" t="str">
        <f t="shared" si="3745"/>
        <v/>
      </c>
      <c r="II722" s="126" t="str">
        <f t="shared" si="3746"/>
        <v/>
      </c>
      <c r="IO722" s="128"/>
      <c r="IP722" s="128"/>
      <c r="IQ722" s="127"/>
      <c r="IR722" s="127"/>
      <c r="IX722" s="6"/>
      <c r="IY722" s="6"/>
      <c r="IZ722" s="7"/>
      <c r="JA722" s="7"/>
      <c r="JG722" s="12"/>
      <c r="JH722" s="12"/>
      <c r="JI722" s="13"/>
      <c r="JJ722" s="13"/>
      <c r="JN722" s="6"/>
      <c r="JO722" s="6"/>
      <c r="JQ722" s="11"/>
      <c r="JR722" s="11"/>
      <c r="JS722" s="12"/>
      <c r="JT722" s="13"/>
      <c r="JU722" s="12"/>
      <c r="JV722" s="12"/>
      <c r="JW722" s="97"/>
      <c r="JX722" s="13"/>
      <c r="JY722" s="13"/>
      <c r="JZ722" s="97"/>
      <c r="KA722" s="97"/>
      <c r="KB722" s="11"/>
      <c r="KC722" s="11"/>
      <c r="KD722" s="11"/>
      <c r="KE722" s="11"/>
    </row>
    <row r="723" spans="1:291" s="122" customFormat="1" x14ac:dyDescent="0.2">
      <c r="A723" s="146">
        <f t="shared" si="2545"/>
        <v>723</v>
      </c>
      <c r="C723" s="2">
        <v>43152</v>
      </c>
      <c r="D723" s="126"/>
      <c r="E723" s="126"/>
      <c r="F723" s="126"/>
      <c r="G723" s="128">
        <v>106.152</v>
      </c>
      <c r="H723" s="128">
        <v>114.027</v>
      </c>
      <c r="I723" s="128">
        <v>120.065</v>
      </c>
      <c r="J723" s="127">
        <v>142.22</v>
      </c>
      <c r="K723" s="126"/>
      <c r="P723" s="128">
        <f t="shared" si="3587"/>
        <v>3407.25</v>
      </c>
      <c r="Q723" s="5">
        <f t="shared" si="3588"/>
        <v>3650.75</v>
      </c>
      <c r="R723" s="6">
        <f t="shared" si="3589"/>
        <v>3846.5</v>
      </c>
      <c r="S723" s="7">
        <f t="shared" si="3590"/>
        <v>4566</v>
      </c>
      <c r="Y723" s="127">
        <f t="shared" si="3591"/>
        <v>0.49999999999954525</v>
      </c>
      <c r="Z723" s="126">
        <f t="shared" si="3592"/>
        <v>3.9999999999990905</v>
      </c>
      <c r="AA723" s="126">
        <f t="shared" si="3593"/>
        <v>9</v>
      </c>
      <c r="AB723" s="126">
        <f t="shared" si="3594"/>
        <v>38</v>
      </c>
      <c r="AC723" s="126"/>
      <c r="AD723" s="126"/>
      <c r="AE723" s="126"/>
      <c r="AF723" s="126"/>
      <c r="AG723" s="126"/>
      <c r="AH723" s="127">
        <f t="shared" si="3574"/>
        <v>1.6666666666669698</v>
      </c>
      <c r="AI723" s="127">
        <f t="shared" si="3575"/>
        <v>1.4000000000003636</v>
      </c>
      <c r="AJ723" s="127">
        <f t="shared" si="3576"/>
        <v>1.400000000000909</v>
      </c>
      <c r="AK723" s="127">
        <f t="shared" si="3577"/>
        <v>2.0000000000009095</v>
      </c>
      <c r="AL723" s="127">
        <f t="shared" si="3578"/>
        <v>0.50000000000090949</v>
      </c>
      <c r="AM723" s="127">
        <f t="shared" si="3579"/>
        <v>3.6666666666666661</v>
      </c>
      <c r="AN723" s="127">
        <f t="shared" si="3580"/>
        <v>6.1999999999999993</v>
      </c>
      <c r="AO723" s="127">
        <f t="shared" si="3581"/>
        <v>1</v>
      </c>
      <c r="AP723" s="127">
        <f t="shared" si="3582"/>
        <v>0.33333333333303017</v>
      </c>
      <c r="AQ723" s="127">
        <f t="shared" si="3583"/>
        <v>0.66666666666530183</v>
      </c>
      <c r="AR723" s="127">
        <f t="shared" si="3584"/>
        <v>2.6000000000009096</v>
      </c>
      <c r="AS723" s="127">
        <f t="shared" si="3585"/>
        <v>4.4444444444453541</v>
      </c>
      <c r="AT723" s="127">
        <f t="shared" si="3586"/>
        <v>4.0666666666675759</v>
      </c>
      <c r="AU723" s="126"/>
      <c r="BA723" s="11">
        <f t="shared" si="3595"/>
        <v>-0.49999999999954525</v>
      </c>
      <c r="BB723" s="11">
        <f t="shared" si="3596"/>
        <v>-3.9999999999990905</v>
      </c>
      <c r="BC723" s="12">
        <f t="shared" si="3597"/>
        <v>-9</v>
      </c>
      <c r="BD723" s="13">
        <f t="shared" si="3598"/>
        <v>-38</v>
      </c>
      <c r="BJ723" s="11">
        <f t="shared" si="3599"/>
        <v>1.6666666666669698</v>
      </c>
      <c r="BK723" s="11">
        <f t="shared" si="3600"/>
        <v>1.4000000000003636</v>
      </c>
      <c r="BL723" s="11">
        <f t="shared" si="3601"/>
        <v>1.400000000000909</v>
      </c>
      <c r="BM723" s="11">
        <f t="shared" si="3602"/>
        <v>2.0000000000009095</v>
      </c>
      <c r="BN723" s="11">
        <f t="shared" si="3603"/>
        <v>0.50000000000090949</v>
      </c>
      <c r="BO723" s="11">
        <f t="shared" si="3604"/>
        <v>3.6666666666666661</v>
      </c>
      <c r="BP723" s="11">
        <f t="shared" si="3605"/>
        <v>6.1999999999999993</v>
      </c>
      <c r="BQ723" s="126">
        <v>1</v>
      </c>
      <c r="BR723" s="11">
        <f t="shared" si="3606"/>
        <v>-0.33333333333303017</v>
      </c>
      <c r="BS723" s="11">
        <f t="shared" si="3607"/>
        <v>0.66666666666530183</v>
      </c>
      <c r="BT723" s="11">
        <f t="shared" si="3608"/>
        <v>2.6000000000009096</v>
      </c>
      <c r="BU723" s="11">
        <f t="shared" si="3609"/>
        <v>4.4444444444453541</v>
      </c>
      <c r="BV723" s="11">
        <f t="shared" si="3610"/>
        <v>4.0666666666675759</v>
      </c>
      <c r="BY723" s="126"/>
      <c r="BZ723" s="126"/>
      <c r="CA723" s="122">
        <f t="shared" si="3611"/>
        <v>4.4444444444453541</v>
      </c>
      <c r="CB723" s="126">
        <f t="shared" si="3612"/>
        <v>0</v>
      </c>
      <c r="CC723" s="126">
        <f t="shared" si="3613"/>
        <v>0</v>
      </c>
      <c r="CD723" s="126">
        <f t="shared" si="3614"/>
        <v>0</v>
      </c>
      <c r="CE723" s="126">
        <f t="shared" si="3747"/>
        <v>0</v>
      </c>
      <c r="CF723" s="126">
        <f t="shared" si="3615"/>
        <v>0</v>
      </c>
      <c r="CG723" s="126" t="str">
        <f t="shared" si="3616"/>
        <v/>
      </c>
      <c r="CH723" s="126">
        <f t="shared" si="3617"/>
        <v>1</v>
      </c>
      <c r="CI723" s="126">
        <f t="shared" si="3618"/>
        <v>1</v>
      </c>
      <c r="CJ723" s="126" t="str">
        <f t="shared" si="3619"/>
        <v/>
      </c>
      <c r="CK723" s="126" t="str">
        <f t="shared" si="3620"/>
        <v/>
      </c>
      <c r="CL723" s="126">
        <f t="shared" si="3621"/>
        <v>1</v>
      </c>
      <c r="CM723" s="126">
        <f t="shared" si="3622"/>
        <v>1</v>
      </c>
      <c r="CN723" s="126">
        <f t="shared" si="3623"/>
        <v>1</v>
      </c>
      <c r="CO723" s="126" t="str">
        <f t="shared" si="3624"/>
        <v/>
      </c>
      <c r="CP723" s="126" t="str">
        <f t="shared" si="3625"/>
        <v/>
      </c>
      <c r="CQ723" s="126">
        <f t="shared" si="3626"/>
        <v>1</v>
      </c>
      <c r="CS723" s="126">
        <f t="shared" si="3627"/>
        <v>0</v>
      </c>
      <c r="CT723" s="126">
        <f t="shared" si="3628"/>
        <v>0</v>
      </c>
      <c r="CU723" s="126">
        <f t="shared" si="3629"/>
        <v>0</v>
      </c>
      <c r="CV723" s="126">
        <f t="shared" si="3748"/>
        <v>0</v>
      </c>
      <c r="CW723" s="126">
        <f t="shared" si="3630"/>
        <v>1</v>
      </c>
      <c r="CX723" s="126" t="str">
        <f t="shared" si="3631"/>
        <v/>
      </c>
      <c r="CY723" s="126" t="str">
        <f t="shared" si="3632"/>
        <v/>
      </c>
      <c r="CZ723" s="126" t="str">
        <f t="shared" si="3633"/>
        <v/>
      </c>
      <c r="DA723" s="126" t="str">
        <f t="shared" si="3634"/>
        <v/>
      </c>
      <c r="DB723" s="126">
        <f t="shared" si="3635"/>
        <v>0</v>
      </c>
      <c r="DC723" s="126">
        <f t="shared" si="3636"/>
        <v>1</v>
      </c>
      <c r="DD723" s="126" t="str">
        <f t="shared" si="3637"/>
        <v/>
      </c>
      <c r="DE723" s="126" t="str">
        <f t="shared" si="3638"/>
        <v/>
      </c>
      <c r="DF723" s="126"/>
      <c r="DG723" s="126">
        <f t="shared" si="3749"/>
        <v>0</v>
      </c>
      <c r="DH723" s="126">
        <f t="shared" si="3639"/>
        <v>0</v>
      </c>
      <c r="DI723" s="126">
        <f t="shared" si="3640"/>
        <v>0</v>
      </c>
      <c r="DJ723" s="126">
        <f t="shared" si="3641"/>
        <v>0</v>
      </c>
      <c r="DK723" s="126">
        <f t="shared" si="3642"/>
        <v>0</v>
      </c>
      <c r="DL723" s="126"/>
      <c r="DM723" s="126">
        <f t="shared" si="3643"/>
        <v>1</v>
      </c>
      <c r="DN723" s="126" t="str">
        <f t="shared" si="3644"/>
        <v/>
      </c>
      <c r="DO723" s="126" t="str">
        <f t="shared" si="3645"/>
        <v/>
      </c>
      <c r="DP723" s="126" t="str">
        <f t="shared" si="3646"/>
        <v/>
      </c>
      <c r="DQ723" s="126" t="str">
        <f t="shared" si="3647"/>
        <v/>
      </c>
      <c r="DR723" s="126" t="str">
        <f t="shared" si="3648"/>
        <v/>
      </c>
      <c r="DS723" s="126" t="str">
        <f t="shared" si="3649"/>
        <v/>
      </c>
      <c r="DT723" s="126" t="str">
        <f t="shared" si="3650"/>
        <v/>
      </c>
      <c r="DU723" s="126" t="str">
        <f t="shared" si="3651"/>
        <v/>
      </c>
      <c r="DV723" s="126">
        <f t="shared" si="3652"/>
        <v>0</v>
      </c>
      <c r="DW723" s="126">
        <f t="shared" si="3653"/>
        <v>0</v>
      </c>
      <c r="DX723" s="126" t="str">
        <f t="shared" si="3654"/>
        <v/>
      </c>
      <c r="DY723" s="126" t="str">
        <f t="shared" si="3655"/>
        <v/>
      </c>
      <c r="EA723" s="126">
        <f t="shared" si="3656"/>
        <v>0</v>
      </c>
      <c r="EB723" s="126">
        <f t="shared" si="3657"/>
        <v>0</v>
      </c>
      <c r="EC723" s="126">
        <f t="shared" si="3658"/>
        <v>0</v>
      </c>
      <c r="ED723" s="126">
        <f t="shared" si="3659"/>
        <v>0</v>
      </c>
      <c r="EF723" s="126">
        <f t="shared" si="3660"/>
        <v>0</v>
      </c>
      <c r="EG723" s="126">
        <f t="shared" si="3661"/>
        <v>0</v>
      </c>
      <c r="EH723" s="126">
        <f t="shared" si="3662"/>
        <v>0</v>
      </c>
      <c r="EI723" s="126">
        <f t="shared" si="3663"/>
        <v>0</v>
      </c>
      <c r="EK723" s="126">
        <f t="shared" si="3664"/>
        <v>1</v>
      </c>
      <c r="EL723" s="126">
        <f t="shared" si="3665"/>
        <v>1</v>
      </c>
      <c r="EM723" s="126">
        <f t="shared" si="3666"/>
        <v>1</v>
      </c>
      <c r="EO723" s="126">
        <f t="shared" si="3667"/>
        <v>1</v>
      </c>
      <c r="EP723" s="126">
        <f t="shared" si="3668"/>
        <v>1</v>
      </c>
      <c r="EQ723" s="126">
        <f t="shared" si="3669"/>
        <v>1</v>
      </c>
      <c r="ES723" s="126">
        <f t="shared" si="3670"/>
        <v>1</v>
      </c>
      <c r="ET723" s="126">
        <f t="shared" si="3671"/>
        <v>1</v>
      </c>
      <c r="EU723" s="126">
        <f t="shared" si="3672"/>
        <v>1</v>
      </c>
      <c r="EV723" s="126">
        <f t="shared" si="3673"/>
        <v>1</v>
      </c>
      <c r="EW723" s="126">
        <f t="shared" si="3674"/>
        <v>0</v>
      </c>
      <c r="EY723" s="126">
        <f t="shared" si="3675"/>
        <v>1</v>
      </c>
      <c r="EZ723" s="126">
        <f t="shared" si="3676"/>
        <v>1</v>
      </c>
      <c r="FA723" s="126">
        <f t="shared" si="3677"/>
        <v>1</v>
      </c>
      <c r="FC723" s="126">
        <f t="shared" si="3678"/>
        <v>1</v>
      </c>
      <c r="FD723" s="126">
        <f t="shared" si="3679"/>
        <v>1</v>
      </c>
      <c r="FE723" s="126"/>
      <c r="FF723" s="126">
        <f t="shared" si="3680"/>
        <v>1</v>
      </c>
      <c r="FG723" s="126">
        <f t="shared" si="3681"/>
        <v>1</v>
      </c>
      <c r="FH723" s="126">
        <f t="shared" si="3682"/>
        <v>1</v>
      </c>
      <c r="FI723" s="126">
        <f t="shared" si="3683"/>
        <v>0</v>
      </c>
      <c r="FJ723" s="126">
        <f t="shared" si="3684"/>
        <v>0</v>
      </c>
      <c r="FK723" s="126">
        <f t="shared" si="3685"/>
        <v>0</v>
      </c>
      <c r="FL723" s="126">
        <f t="shared" si="3686"/>
        <v>0</v>
      </c>
      <c r="FN723" s="126" t="str">
        <f t="shared" si="3687"/>
        <v/>
      </c>
      <c r="FO723" s="126" t="str">
        <f t="shared" si="3688"/>
        <v/>
      </c>
      <c r="FP723" s="126" t="str">
        <f t="shared" si="3689"/>
        <v/>
      </c>
      <c r="FV723" s="126">
        <f t="shared" si="3690"/>
        <v>0</v>
      </c>
      <c r="FW723" s="126">
        <f t="shared" si="3691"/>
        <v>0</v>
      </c>
      <c r="FX723" s="126">
        <f t="shared" si="3692"/>
        <v>1</v>
      </c>
      <c r="GA723" s="126">
        <f t="shared" si="3693"/>
        <v>1</v>
      </c>
      <c r="GB723" s="126">
        <f t="shared" si="3694"/>
        <v>1</v>
      </c>
      <c r="GC723" s="126">
        <f t="shared" si="3695"/>
        <v>1</v>
      </c>
      <c r="GD723" s="126">
        <f t="shared" si="3696"/>
        <v>1</v>
      </c>
      <c r="GE723" s="126">
        <f t="shared" si="3697"/>
        <v>0</v>
      </c>
      <c r="GF723" s="126">
        <f t="shared" si="3698"/>
        <v>0</v>
      </c>
      <c r="GG723" s="126">
        <f t="shared" si="3699"/>
        <v>0</v>
      </c>
      <c r="GI723" s="126">
        <f t="shared" si="3700"/>
        <v>0</v>
      </c>
      <c r="GK723" s="126">
        <f t="shared" si="3701"/>
        <v>0</v>
      </c>
      <c r="GL723" s="126">
        <f t="shared" si="3702"/>
        <v>0</v>
      </c>
      <c r="GM723" s="126">
        <f t="shared" si="3703"/>
        <v>0</v>
      </c>
      <c r="GN723" s="126">
        <f t="shared" si="3704"/>
        <v>0</v>
      </c>
      <c r="GO723" s="126">
        <f t="shared" si="3705"/>
        <v>1</v>
      </c>
      <c r="GP723" s="126">
        <f t="shared" si="3706"/>
        <v>1</v>
      </c>
      <c r="GQ723" s="126">
        <f t="shared" si="3707"/>
        <v>1</v>
      </c>
      <c r="GS723" s="126">
        <f t="shared" si="3708"/>
        <v>1</v>
      </c>
      <c r="GT723" s="126" t="str">
        <f t="shared" si="3709"/>
        <v/>
      </c>
      <c r="GU723" s="126">
        <f t="shared" si="3710"/>
        <v>1</v>
      </c>
      <c r="GV723" s="126">
        <f t="shared" si="3711"/>
        <v>1</v>
      </c>
      <c r="GW723" s="126">
        <f t="shared" si="3712"/>
        <v>1</v>
      </c>
      <c r="GX723" s="126">
        <f t="shared" si="3713"/>
        <v>0</v>
      </c>
      <c r="GY723" s="126">
        <f t="shared" si="3714"/>
        <v>0</v>
      </c>
      <c r="GZ723" s="126"/>
      <c r="HA723" s="126">
        <f t="shared" si="3715"/>
        <v>1</v>
      </c>
      <c r="HB723" s="126">
        <f t="shared" si="3716"/>
        <v>0</v>
      </c>
      <c r="HC723" s="126">
        <f t="shared" si="3717"/>
        <v>0</v>
      </c>
      <c r="HD723" s="126">
        <f t="shared" si="3718"/>
        <v>0</v>
      </c>
      <c r="HE723" s="126">
        <f t="shared" si="3719"/>
        <v>0</v>
      </c>
      <c r="HF723" s="126">
        <f t="shared" si="3720"/>
        <v>0</v>
      </c>
      <c r="HH723" s="126">
        <f t="shared" si="3721"/>
        <v>0</v>
      </c>
      <c r="HI723" s="126">
        <f t="shared" si="3722"/>
        <v>0</v>
      </c>
      <c r="HJ723" s="126">
        <f t="shared" si="3723"/>
        <v>0</v>
      </c>
      <c r="HK723" s="126">
        <f t="shared" si="3724"/>
        <v>0</v>
      </c>
      <c r="HL723" s="126">
        <f t="shared" si="3725"/>
        <v>0</v>
      </c>
      <c r="HM723" s="126">
        <f t="shared" si="3726"/>
        <v>0</v>
      </c>
      <c r="HO723" s="126" t="str">
        <f t="shared" si="3727"/>
        <v/>
      </c>
      <c r="HP723" s="126">
        <f t="shared" si="3728"/>
        <v>1</v>
      </c>
      <c r="HQ723" s="126" t="str">
        <f t="shared" si="3729"/>
        <v/>
      </c>
      <c r="HR723" s="122">
        <f t="shared" si="3730"/>
        <v>1</v>
      </c>
      <c r="HS723" s="126" t="str">
        <f t="shared" si="3731"/>
        <v/>
      </c>
      <c r="HT723" s="122">
        <f t="shared" si="3732"/>
        <v>1</v>
      </c>
      <c r="HU723" s="122" t="str">
        <f t="shared" si="3733"/>
        <v/>
      </c>
      <c r="HV723" s="126">
        <f t="shared" si="3734"/>
        <v>1</v>
      </c>
      <c r="HW723" s="126" t="str">
        <f t="shared" si="3735"/>
        <v/>
      </c>
      <c r="HX723" s="126" t="str">
        <f t="shared" si="3736"/>
        <v/>
      </c>
      <c r="HZ723" s="126" t="str">
        <f t="shared" si="3737"/>
        <v/>
      </c>
      <c r="IA723" s="126">
        <f t="shared" si="3738"/>
        <v>1</v>
      </c>
      <c r="IB723" s="126" t="str">
        <f t="shared" si="3739"/>
        <v/>
      </c>
      <c r="IC723" s="126">
        <f t="shared" si="3740"/>
        <v>1</v>
      </c>
      <c r="ID723" s="126" t="str">
        <f t="shared" si="3741"/>
        <v/>
      </c>
      <c r="IE723" s="126">
        <f t="shared" si="3742"/>
        <v>1</v>
      </c>
      <c r="IF723" s="126" t="str">
        <f t="shared" si="3743"/>
        <v/>
      </c>
      <c r="IG723" s="126">
        <f t="shared" si="3744"/>
        <v>1</v>
      </c>
      <c r="IH723" s="126" t="str">
        <f t="shared" si="3745"/>
        <v/>
      </c>
      <c r="II723" s="126" t="str">
        <f t="shared" si="3746"/>
        <v/>
      </c>
      <c r="IO723" s="128"/>
      <c r="IP723" s="128"/>
      <c r="IQ723" s="127"/>
      <c r="IR723" s="127"/>
      <c r="IX723" s="6"/>
      <c r="IY723" s="6"/>
      <c r="IZ723" s="7"/>
      <c r="JA723" s="7"/>
      <c r="JG723" s="12"/>
      <c r="JH723" s="12"/>
      <c r="JI723" s="13"/>
      <c r="JJ723" s="13"/>
      <c r="JN723" s="6"/>
      <c r="JO723" s="6"/>
      <c r="JQ723" s="11"/>
      <c r="JR723" s="11"/>
      <c r="JS723" s="12"/>
      <c r="JT723" s="13"/>
      <c r="JU723" s="12"/>
      <c r="JV723" s="12"/>
      <c r="JW723" s="97"/>
      <c r="JX723" s="13"/>
      <c r="JY723" s="13"/>
      <c r="JZ723" s="97"/>
      <c r="KA723" s="97"/>
      <c r="KB723" s="11"/>
      <c r="KC723" s="11"/>
      <c r="KD723" s="11"/>
      <c r="KE723" s="11"/>
    </row>
    <row r="724" spans="1:291" s="122" customFormat="1" x14ac:dyDescent="0.2">
      <c r="A724" s="146">
        <f t="shared" si="2545"/>
        <v>724</v>
      </c>
      <c r="C724" s="2">
        <v>43153</v>
      </c>
      <c r="D724" s="126"/>
      <c r="E724" s="126"/>
      <c r="F724" s="126"/>
      <c r="G724" s="128">
        <v>106.16500000000001</v>
      </c>
      <c r="H724" s="128">
        <v>114.07</v>
      </c>
      <c r="I724" s="128">
        <v>120.13500000000001</v>
      </c>
      <c r="J724" s="127">
        <v>143.04</v>
      </c>
      <c r="K724" s="126"/>
      <c r="P724" s="128">
        <f t="shared" si="3587"/>
        <v>3408.5000000000005</v>
      </c>
      <c r="Q724" s="5">
        <f t="shared" si="3588"/>
        <v>3654.9999999999991</v>
      </c>
      <c r="R724" s="6">
        <f t="shared" si="3589"/>
        <v>3853.5000000000005</v>
      </c>
      <c r="S724" s="7">
        <f t="shared" si="3590"/>
        <v>4579.9999999999991</v>
      </c>
      <c r="Y724" s="127">
        <f t="shared" si="3591"/>
        <v>1.2500000000004547</v>
      </c>
      <c r="Z724" s="126">
        <f t="shared" si="3592"/>
        <v>4.2499999999990905</v>
      </c>
      <c r="AA724" s="126">
        <f t="shared" si="3593"/>
        <v>7.0000000000004547</v>
      </c>
      <c r="AB724" s="126">
        <f t="shared" si="3594"/>
        <v>13.999999999999091</v>
      </c>
      <c r="AC724" s="126"/>
      <c r="AD724" s="126"/>
      <c r="AE724" s="126"/>
      <c r="AF724" s="126"/>
      <c r="AG724" s="126"/>
      <c r="AH724" s="127">
        <f t="shared" si="3574"/>
        <v>0.33333333333181736</v>
      </c>
      <c r="AI724" s="127">
        <f t="shared" si="3575"/>
        <v>4.9999999998544542E-2</v>
      </c>
      <c r="AJ724" s="127">
        <f t="shared" si="3576"/>
        <v>4.9999999998817657E-2</v>
      </c>
      <c r="AK724" s="127">
        <f t="shared" si="3577"/>
        <v>0.41666666666787933</v>
      </c>
      <c r="AL724" s="127">
        <f t="shared" si="3578"/>
        <v>0.74999999999886313</v>
      </c>
      <c r="AM724" s="127">
        <f t="shared" si="3579"/>
        <v>2.3333333333340915</v>
      </c>
      <c r="AN724" s="127">
        <f t="shared" si="3580"/>
        <v>1.4000000000008184</v>
      </c>
      <c r="AO724" s="127">
        <f t="shared" si="3581"/>
        <v>1</v>
      </c>
      <c r="AP724" s="127">
        <f t="shared" si="3582"/>
        <v>0.33333333333697174</v>
      </c>
      <c r="AQ724" s="127">
        <f t="shared" si="3583"/>
        <v>2.9583333333359105</v>
      </c>
      <c r="AR724" s="127">
        <f t="shared" si="3584"/>
        <v>0.2999999999992724</v>
      </c>
      <c r="AS724" s="127">
        <f t="shared" si="3585"/>
        <v>1.1388888888881814</v>
      </c>
      <c r="AT724" s="127">
        <f t="shared" si="3586"/>
        <v>0.63333333333436403</v>
      </c>
      <c r="AU724" s="126"/>
      <c r="BA724" s="11">
        <f t="shared" si="3595"/>
        <v>1.2500000000004547</v>
      </c>
      <c r="BB724" s="11">
        <f t="shared" si="3596"/>
        <v>4.2499999999990905</v>
      </c>
      <c r="BC724" s="12">
        <f t="shared" si="3597"/>
        <v>7.0000000000004547</v>
      </c>
      <c r="BD724" s="13">
        <f t="shared" si="3598"/>
        <v>13.999999999999091</v>
      </c>
      <c r="BJ724" s="11">
        <f t="shared" si="3599"/>
        <v>-0.33333333333181736</v>
      </c>
      <c r="BK724" s="11">
        <f t="shared" si="3600"/>
        <v>-4.9999999998544542E-2</v>
      </c>
      <c r="BL724" s="11">
        <f t="shared" si="3601"/>
        <v>4.9999999998817657E-2</v>
      </c>
      <c r="BM724" s="11">
        <f t="shared" si="3602"/>
        <v>-0.41666666666787933</v>
      </c>
      <c r="BN724" s="11">
        <f t="shared" si="3603"/>
        <v>0.74999999999886313</v>
      </c>
      <c r="BO724" s="11">
        <f t="shared" si="3604"/>
        <v>2.3333333333340915</v>
      </c>
      <c r="BP724" s="11">
        <f t="shared" si="3605"/>
        <v>1.4000000000008184</v>
      </c>
      <c r="BQ724" s="126">
        <v>1</v>
      </c>
      <c r="BR724" s="11">
        <f t="shared" si="3606"/>
        <v>-0.33333333333697174</v>
      </c>
      <c r="BS724" s="11">
        <f t="shared" si="3607"/>
        <v>2.9583333333359105</v>
      </c>
      <c r="BT724" s="11">
        <f t="shared" si="3608"/>
        <v>-0.2999999999992724</v>
      </c>
      <c r="BU724" s="11">
        <f t="shared" si="3609"/>
        <v>1.1388888888881814</v>
      </c>
      <c r="BV724" s="11">
        <f t="shared" si="3610"/>
        <v>0.63333333333436403</v>
      </c>
      <c r="BY724" s="126"/>
      <c r="BZ724" s="126"/>
      <c r="CA724" s="122">
        <f t="shared" si="3611"/>
        <v>1.1388888888881814</v>
      </c>
      <c r="CB724" s="126">
        <f t="shared" si="3612"/>
        <v>0</v>
      </c>
      <c r="CC724" s="126">
        <f t="shared" si="3613"/>
        <v>0</v>
      </c>
      <c r="CD724" s="126">
        <f t="shared" si="3614"/>
        <v>0</v>
      </c>
      <c r="CE724" s="126">
        <f t="shared" si="3747"/>
        <v>0</v>
      </c>
      <c r="CF724" s="126">
        <f t="shared" si="3615"/>
        <v>0</v>
      </c>
      <c r="CG724" s="126" t="str">
        <f t="shared" si="3616"/>
        <v/>
      </c>
      <c r="CH724" s="126" t="str">
        <f t="shared" si="3617"/>
        <v/>
      </c>
      <c r="CI724" s="126">
        <f t="shared" si="3618"/>
        <v>1</v>
      </c>
      <c r="CJ724" s="126">
        <f t="shared" si="3619"/>
        <v>1</v>
      </c>
      <c r="CK724" s="126" t="str">
        <f t="shared" si="3620"/>
        <v/>
      </c>
      <c r="CL724" s="126">
        <f t="shared" si="3621"/>
        <v>1</v>
      </c>
      <c r="CM724" s="126">
        <f t="shared" si="3622"/>
        <v>1</v>
      </c>
      <c r="CN724" s="126">
        <f t="shared" si="3623"/>
        <v>1</v>
      </c>
      <c r="CO724" s="126" t="str">
        <f t="shared" si="3624"/>
        <v/>
      </c>
      <c r="CP724" s="126" t="str">
        <f t="shared" si="3625"/>
        <v/>
      </c>
      <c r="CQ724" s="126">
        <f t="shared" si="3626"/>
        <v>1</v>
      </c>
      <c r="CS724" s="126">
        <f t="shared" si="3627"/>
        <v>0</v>
      </c>
      <c r="CT724" s="126">
        <f t="shared" si="3628"/>
        <v>0</v>
      </c>
      <c r="CU724" s="126">
        <f t="shared" si="3629"/>
        <v>0</v>
      </c>
      <c r="CV724" s="126">
        <f t="shared" si="3748"/>
        <v>0</v>
      </c>
      <c r="CW724" s="126">
        <f t="shared" si="3630"/>
        <v>1</v>
      </c>
      <c r="CX724" s="126" t="str">
        <f t="shared" si="3631"/>
        <v/>
      </c>
      <c r="CY724" s="126" t="str">
        <f t="shared" si="3632"/>
        <v/>
      </c>
      <c r="CZ724" s="126" t="str">
        <f t="shared" si="3633"/>
        <v/>
      </c>
      <c r="DA724" s="126" t="str">
        <f t="shared" si="3634"/>
        <v/>
      </c>
      <c r="DB724" s="126">
        <f t="shared" si="3635"/>
        <v>1</v>
      </c>
      <c r="DC724" s="126" t="str">
        <f t="shared" si="3636"/>
        <v/>
      </c>
      <c r="DD724" s="126">
        <f t="shared" si="3637"/>
        <v>1</v>
      </c>
      <c r="DE724" s="126" t="str">
        <f t="shared" si="3638"/>
        <v/>
      </c>
      <c r="DF724" s="126"/>
      <c r="DG724" s="126">
        <f t="shared" si="3749"/>
        <v>1</v>
      </c>
      <c r="DH724" s="126">
        <f t="shared" si="3639"/>
        <v>1</v>
      </c>
      <c r="DI724" s="126">
        <f t="shared" si="3640"/>
        <v>1</v>
      </c>
      <c r="DJ724" s="126">
        <f t="shared" si="3641"/>
        <v>1</v>
      </c>
      <c r="DK724" s="126" t="str">
        <f t="shared" si="3642"/>
        <v/>
      </c>
      <c r="DL724" s="126"/>
      <c r="DM724" s="126" t="str">
        <f t="shared" si="3643"/>
        <v/>
      </c>
      <c r="DN724" s="126">
        <f t="shared" si="3644"/>
        <v>0</v>
      </c>
      <c r="DO724" s="126">
        <f t="shared" si="3645"/>
        <v>1</v>
      </c>
      <c r="DP724" s="126">
        <f t="shared" si="3646"/>
        <v>0</v>
      </c>
      <c r="DQ724" s="126">
        <f t="shared" si="3647"/>
        <v>1</v>
      </c>
      <c r="DR724" s="126">
        <f t="shared" si="3648"/>
        <v>0</v>
      </c>
      <c r="DS724" s="126">
        <f t="shared" si="3649"/>
        <v>1</v>
      </c>
      <c r="DT724" s="126">
        <f t="shared" si="3650"/>
        <v>0</v>
      </c>
      <c r="DU724" s="126">
        <f t="shared" si="3651"/>
        <v>1</v>
      </c>
      <c r="DV724" s="126">
        <f t="shared" si="3652"/>
        <v>1</v>
      </c>
      <c r="DW724" s="126">
        <f t="shared" si="3653"/>
        <v>0</v>
      </c>
      <c r="DX724" s="126" t="str">
        <f t="shared" si="3654"/>
        <v/>
      </c>
      <c r="DY724" s="126" t="str">
        <f t="shared" si="3655"/>
        <v/>
      </c>
      <c r="EA724" s="126">
        <f t="shared" si="3656"/>
        <v>1</v>
      </c>
      <c r="EB724" s="126">
        <f t="shared" si="3657"/>
        <v>1</v>
      </c>
      <c r="EC724" s="126">
        <f t="shared" si="3658"/>
        <v>1</v>
      </c>
      <c r="ED724" s="126">
        <f t="shared" si="3659"/>
        <v>1</v>
      </c>
      <c r="EF724" s="126">
        <f t="shared" si="3660"/>
        <v>1</v>
      </c>
      <c r="EG724" s="126">
        <f t="shared" si="3661"/>
        <v>1</v>
      </c>
      <c r="EH724" s="126">
        <f t="shared" si="3662"/>
        <v>1</v>
      </c>
      <c r="EI724" s="126">
        <f t="shared" si="3663"/>
        <v>1</v>
      </c>
      <c r="EK724" s="126">
        <f t="shared" si="3664"/>
        <v>1</v>
      </c>
      <c r="EL724" s="126">
        <f t="shared" si="3665"/>
        <v>1</v>
      </c>
      <c r="EM724" s="126">
        <f t="shared" si="3666"/>
        <v>1</v>
      </c>
      <c r="EO724" s="126">
        <f t="shared" si="3667"/>
        <v>1</v>
      </c>
      <c r="EP724" s="126">
        <f t="shared" si="3668"/>
        <v>1</v>
      </c>
      <c r="EQ724" s="126">
        <f t="shared" si="3669"/>
        <v>1</v>
      </c>
      <c r="ES724" s="126">
        <f t="shared" si="3670"/>
        <v>1</v>
      </c>
      <c r="ET724" s="126">
        <f t="shared" si="3671"/>
        <v>1</v>
      </c>
      <c r="EU724" s="126">
        <f t="shared" si="3672"/>
        <v>1</v>
      </c>
      <c r="EV724" s="126">
        <f t="shared" si="3673"/>
        <v>1</v>
      </c>
      <c r="EW724" s="126">
        <f t="shared" si="3674"/>
        <v>0</v>
      </c>
      <c r="EY724" s="126">
        <f t="shared" si="3675"/>
        <v>1</v>
      </c>
      <c r="EZ724" s="126">
        <f t="shared" si="3676"/>
        <v>1</v>
      </c>
      <c r="FA724" s="126">
        <f t="shared" si="3677"/>
        <v>1</v>
      </c>
      <c r="FC724" s="126">
        <f t="shared" si="3678"/>
        <v>0</v>
      </c>
      <c r="FD724" s="126" t="str">
        <f t="shared" si="3679"/>
        <v/>
      </c>
      <c r="FE724" s="126"/>
      <c r="FF724" s="126">
        <f t="shared" si="3680"/>
        <v>1</v>
      </c>
      <c r="FG724" s="126">
        <f t="shared" si="3681"/>
        <v>0</v>
      </c>
      <c r="FH724" s="126">
        <f t="shared" si="3682"/>
        <v>0</v>
      </c>
      <c r="FI724" s="126" t="str">
        <f t="shared" si="3683"/>
        <v/>
      </c>
      <c r="FJ724" s="126" t="str">
        <f t="shared" si="3684"/>
        <v/>
      </c>
      <c r="FK724" s="126" t="str">
        <f t="shared" si="3685"/>
        <v/>
      </c>
      <c r="FL724" s="126" t="str">
        <f t="shared" si="3686"/>
        <v/>
      </c>
      <c r="FN724" s="126" t="str">
        <f t="shared" si="3687"/>
        <v/>
      </c>
      <c r="FO724" s="126" t="str">
        <f t="shared" si="3688"/>
        <v/>
      </c>
      <c r="FP724" s="126" t="str">
        <f t="shared" si="3689"/>
        <v/>
      </c>
      <c r="FV724" s="126">
        <f t="shared" si="3690"/>
        <v>0</v>
      </c>
      <c r="FW724" s="126">
        <f t="shared" si="3691"/>
        <v>1</v>
      </c>
      <c r="FX724" s="126">
        <f t="shared" si="3692"/>
        <v>1</v>
      </c>
      <c r="GA724" s="126">
        <f t="shared" si="3693"/>
        <v>0</v>
      </c>
      <c r="GB724" s="126">
        <f t="shared" si="3694"/>
        <v>0</v>
      </c>
      <c r="GC724" s="126">
        <f t="shared" si="3695"/>
        <v>0</v>
      </c>
      <c r="GD724" s="126">
        <f t="shared" si="3696"/>
        <v>0</v>
      </c>
      <c r="GE724" s="126">
        <f t="shared" si="3697"/>
        <v>1</v>
      </c>
      <c r="GF724" s="126">
        <f t="shared" si="3698"/>
        <v>1</v>
      </c>
      <c r="GG724" s="126">
        <f t="shared" si="3699"/>
        <v>0</v>
      </c>
      <c r="GI724" s="126">
        <f t="shared" si="3700"/>
        <v>0</v>
      </c>
      <c r="GK724" s="126">
        <f t="shared" si="3701"/>
        <v>1</v>
      </c>
      <c r="GL724" s="126">
        <f t="shared" si="3702"/>
        <v>1</v>
      </c>
      <c r="GM724" s="126">
        <f t="shared" si="3703"/>
        <v>1</v>
      </c>
      <c r="GN724" s="126">
        <f t="shared" si="3704"/>
        <v>1</v>
      </c>
      <c r="GO724" s="126">
        <f t="shared" si="3705"/>
        <v>0</v>
      </c>
      <c r="GP724" s="126">
        <f t="shared" si="3706"/>
        <v>0</v>
      </c>
      <c r="GQ724" s="126">
        <f t="shared" si="3707"/>
        <v>1</v>
      </c>
      <c r="GS724" s="126" t="str">
        <f t="shared" si="3708"/>
        <v/>
      </c>
      <c r="GT724" s="126" t="str">
        <f t="shared" si="3709"/>
        <v/>
      </c>
      <c r="GU724" s="126">
        <f t="shared" si="3710"/>
        <v>0</v>
      </c>
      <c r="GV724" s="126">
        <f t="shared" si="3711"/>
        <v>0</v>
      </c>
      <c r="GW724" s="126">
        <f t="shared" si="3712"/>
        <v>0</v>
      </c>
      <c r="GX724" s="126">
        <f t="shared" si="3713"/>
        <v>0</v>
      </c>
      <c r="GY724" s="126">
        <f t="shared" si="3714"/>
        <v>0</v>
      </c>
      <c r="GZ724" s="126"/>
      <c r="HA724" s="126">
        <f t="shared" si="3715"/>
        <v>1</v>
      </c>
      <c r="HB724" s="126">
        <f t="shared" si="3716"/>
        <v>0</v>
      </c>
      <c r="HC724" s="126">
        <f t="shared" si="3717"/>
        <v>0</v>
      </c>
      <c r="HD724" s="126">
        <f t="shared" si="3718"/>
        <v>0</v>
      </c>
      <c r="HE724" s="126">
        <f t="shared" si="3719"/>
        <v>0</v>
      </c>
      <c r="HF724" s="126">
        <f t="shared" si="3720"/>
        <v>0</v>
      </c>
      <c r="HH724" s="126">
        <f t="shared" si="3721"/>
        <v>1</v>
      </c>
      <c r="HI724" s="126">
        <f t="shared" si="3722"/>
        <v>0</v>
      </c>
      <c r="HJ724" s="126">
        <f t="shared" si="3723"/>
        <v>0</v>
      </c>
      <c r="HK724" s="126">
        <f t="shared" si="3724"/>
        <v>0</v>
      </c>
      <c r="HL724" s="126">
        <f t="shared" si="3725"/>
        <v>0</v>
      </c>
      <c r="HM724" s="126">
        <f t="shared" si="3726"/>
        <v>0</v>
      </c>
      <c r="HO724" s="126">
        <f t="shared" si="3727"/>
        <v>1</v>
      </c>
      <c r="HP724" s="126" t="str">
        <f t="shared" si="3728"/>
        <v/>
      </c>
      <c r="HQ724" s="126">
        <f t="shared" si="3729"/>
        <v>1</v>
      </c>
      <c r="HR724" s="122" t="str">
        <f t="shared" si="3730"/>
        <v/>
      </c>
      <c r="HS724" s="126" t="str">
        <f t="shared" si="3731"/>
        <v/>
      </c>
      <c r="HT724" s="122" t="str">
        <f t="shared" si="3732"/>
        <v/>
      </c>
      <c r="HU724" s="122" t="str">
        <f t="shared" si="3733"/>
        <v/>
      </c>
      <c r="HV724" s="126" t="str">
        <f t="shared" si="3734"/>
        <v/>
      </c>
      <c r="HW724" s="126" t="str">
        <f t="shared" si="3735"/>
        <v/>
      </c>
      <c r="HX724" s="126" t="str">
        <f t="shared" si="3736"/>
        <v/>
      </c>
      <c r="HZ724" s="126">
        <f t="shared" si="3737"/>
        <v>0</v>
      </c>
      <c r="IA724" s="126" t="str">
        <f t="shared" si="3738"/>
        <v/>
      </c>
      <c r="IB724" s="126">
        <f t="shared" si="3739"/>
        <v>0</v>
      </c>
      <c r="IC724" s="126" t="str">
        <f t="shared" si="3740"/>
        <v/>
      </c>
      <c r="ID724" s="126" t="str">
        <f t="shared" si="3741"/>
        <v/>
      </c>
      <c r="IE724" s="126" t="str">
        <f t="shared" si="3742"/>
        <v/>
      </c>
      <c r="IF724" s="126" t="str">
        <f t="shared" si="3743"/>
        <v/>
      </c>
      <c r="IG724" s="126" t="str">
        <f t="shared" si="3744"/>
        <v/>
      </c>
      <c r="IH724" s="126" t="str">
        <f t="shared" si="3745"/>
        <v/>
      </c>
      <c r="II724" s="126" t="str">
        <f t="shared" si="3746"/>
        <v/>
      </c>
      <c r="IO724" s="128"/>
      <c r="IP724" s="128"/>
      <c r="IQ724" s="127"/>
      <c r="IR724" s="127"/>
      <c r="IX724" s="6"/>
      <c r="IY724" s="6"/>
      <c r="IZ724" s="7"/>
      <c r="JA724" s="7"/>
      <c r="JG724" s="12"/>
      <c r="JH724" s="12"/>
      <c r="JI724" s="13"/>
      <c r="JJ724" s="13"/>
      <c r="JN724" s="6"/>
      <c r="JO724" s="6"/>
      <c r="JQ724" s="11"/>
      <c r="JR724" s="11"/>
      <c r="JS724" s="12"/>
      <c r="JT724" s="13"/>
      <c r="JU724" s="12"/>
      <c r="JV724" s="12"/>
      <c r="JW724" s="97"/>
      <c r="JX724" s="13"/>
      <c r="JY724" s="13"/>
      <c r="JZ724" s="97"/>
      <c r="KA724" s="97"/>
      <c r="KB724" s="11"/>
      <c r="KC724" s="11"/>
      <c r="KD724" s="11"/>
      <c r="KE724" s="11"/>
    </row>
    <row r="725" spans="1:291" s="122" customFormat="1" x14ac:dyDescent="0.2">
      <c r="A725" s="146">
        <f t="shared" si="2545"/>
        <v>725</v>
      </c>
      <c r="C725" s="2">
        <v>43154</v>
      </c>
      <c r="D725" s="126"/>
      <c r="E725" s="126"/>
      <c r="F725" s="126"/>
      <c r="G725" s="128">
        <v>106.172</v>
      </c>
      <c r="H725" s="128">
        <v>114.122</v>
      </c>
      <c r="I725" s="128">
        <v>120.235</v>
      </c>
      <c r="J725" s="127">
        <v>144.02000000000001</v>
      </c>
      <c r="K725" s="126"/>
      <c r="P725" s="128">
        <f t="shared" si="3587"/>
        <v>3409.2499999999995</v>
      </c>
      <c r="Q725" s="5">
        <f t="shared" si="3588"/>
        <v>3660.25</v>
      </c>
      <c r="R725" s="6">
        <f t="shared" si="3589"/>
        <v>3863.5</v>
      </c>
      <c r="S725" s="7">
        <f t="shared" si="3590"/>
        <v>4610.0000000000009</v>
      </c>
      <c r="Y725" s="127">
        <f t="shared" si="3591"/>
        <v>0.74999999999909051</v>
      </c>
      <c r="Z725" s="126">
        <f t="shared" si="3592"/>
        <v>5.2500000000009095</v>
      </c>
      <c r="AA725" s="126">
        <f t="shared" si="3593"/>
        <v>9.9999999999995453</v>
      </c>
      <c r="AB725" s="126">
        <f t="shared" si="3594"/>
        <v>30.000000000001819</v>
      </c>
      <c r="AC725" s="126"/>
      <c r="AD725" s="126"/>
      <c r="AE725" s="126"/>
      <c r="AF725" s="126"/>
      <c r="AG725" s="126"/>
      <c r="AH725" s="127">
        <f t="shared" si="3574"/>
        <v>2.0000000000024252</v>
      </c>
      <c r="AI725" s="127">
        <f t="shared" si="3575"/>
        <v>1.6500000000023647</v>
      </c>
      <c r="AJ725" s="127">
        <f t="shared" si="3576"/>
        <v>0.74999999999881695</v>
      </c>
      <c r="AK725" s="127">
        <f t="shared" si="3577"/>
        <v>1.4166666666654537</v>
      </c>
      <c r="AL725" s="127">
        <f t="shared" si="3578"/>
        <v>0.25000000000113687</v>
      </c>
      <c r="AM725" s="127">
        <f t="shared" si="3579"/>
        <v>1.0604850331219495E-12</v>
      </c>
      <c r="AN725" s="127">
        <f t="shared" si="3580"/>
        <v>2.0000000000011831</v>
      </c>
      <c r="AO725" s="127">
        <f t="shared" si="3581"/>
        <v>1</v>
      </c>
      <c r="AP725" s="127">
        <f t="shared" si="3582"/>
        <v>1.3333333333384876</v>
      </c>
      <c r="AQ725" s="127">
        <f t="shared" si="3583"/>
        <v>2.1249999999971201</v>
      </c>
      <c r="AR725" s="127">
        <f t="shared" si="3584"/>
        <v>2.5000000000016369</v>
      </c>
      <c r="AS725" s="127">
        <f t="shared" si="3585"/>
        <v>1.4166666666661616</v>
      </c>
      <c r="AT725" s="127">
        <f t="shared" si="3586"/>
        <v>2.5000000000020615</v>
      </c>
      <c r="AU725" s="126"/>
      <c r="BA725" s="11">
        <f t="shared" si="3595"/>
        <v>0.74999999999909051</v>
      </c>
      <c r="BB725" s="11">
        <f t="shared" si="3596"/>
        <v>5.2500000000009095</v>
      </c>
      <c r="BC725" s="12">
        <f t="shared" si="3597"/>
        <v>9.9999999999995453</v>
      </c>
      <c r="BD725" s="13">
        <f t="shared" si="3598"/>
        <v>30.000000000001819</v>
      </c>
      <c r="BJ725" s="11">
        <f t="shared" si="3599"/>
        <v>-2.0000000000024252</v>
      </c>
      <c r="BK725" s="11">
        <f t="shared" si="3600"/>
        <v>-1.6500000000023647</v>
      </c>
      <c r="BL725" s="11">
        <f t="shared" si="3601"/>
        <v>-0.74999999999881695</v>
      </c>
      <c r="BM725" s="11">
        <f t="shared" si="3602"/>
        <v>-1.4166666666654537</v>
      </c>
      <c r="BN725" s="11">
        <f t="shared" si="3603"/>
        <v>0.25000000000113687</v>
      </c>
      <c r="BO725" s="11">
        <f t="shared" si="3604"/>
        <v>-1.0604850331219495E-12</v>
      </c>
      <c r="BP725" s="11">
        <f t="shared" si="3605"/>
        <v>-2.0000000000011831</v>
      </c>
      <c r="BQ725" s="126">
        <v>1</v>
      </c>
      <c r="BR725" s="11">
        <f t="shared" si="3606"/>
        <v>1.3333333333384876</v>
      </c>
      <c r="BS725" s="11">
        <f t="shared" si="3607"/>
        <v>2.1249999999971201</v>
      </c>
      <c r="BT725" s="11">
        <f t="shared" si="3608"/>
        <v>-2.5000000000016369</v>
      </c>
      <c r="BU725" s="11">
        <f t="shared" si="3609"/>
        <v>-1.4166666666661616</v>
      </c>
      <c r="BV725" s="11">
        <f t="shared" si="3610"/>
        <v>-2.5000000000020615</v>
      </c>
      <c r="BY725" s="126"/>
      <c r="BZ725" s="126"/>
      <c r="CA725" s="122">
        <f t="shared" si="3611"/>
        <v>-1.4166666666661616</v>
      </c>
      <c r="CB725" s="126">
        <f t="shared" si="3612"/>
        <v>0</v>
      </c>
      <c r="CC725" s="126">
        <f t="shared" si="3613"/>
        <v>0</v>
      </c>
      <c r="CD725" s="126">
        <f t="shared" si="3614"/>
        <v>0</v>
      </c>
      <c r="CE725" s="126">
        <f t="shared" si="3747"/>
        <v>0</v>
      </c>
      <c r="CF725" s="126">
        <f t="shared" si="3615"/>
        <v>0</v>
      </c>
      <c r="CG725" s="126" t="str">
        <f t="shared" si="3616"/>
        <v/>
      </c>
      <c r="CH725" s="126">
        <f t="shared" si="3617"/>
        <v>1</v>
      </c>
      <c r="CI725" s="126">
        <f t="shared" si="3618"/>
        <v>1</v>
      </c>
      <c r="CJ725" s="126" t="str">
        <f t="shared" si="3619"/>
        <v/>
      </c>
      <c r="CK725" s="126" t="str">
        <f t="shared" si="3620"/>
        <v/>
      </c>
      <c r="CL725" s="126">
        <f t="shared" si="3621"/>
        <v>1</v>
      </c>
      <c r="CM725" s="126">
        <f t="shared" si="3622"/>
        <v>1</v>
      </c>
      <c r="CN725" s="126">
        <f t="shared" si="3623"/>
        <v>1</v>
      </c>
      <c r="CO725" s="126" t="str">
        <f t="shared" si="3624"/>
        <v/>
      </c>
      <c r="CP725" s="126" t="str">
        <f t="shared" si="3625"/>
        <v/>
      </c>
      <c r="CQ725" s="126">
        <f t="shared" si="3626"/>
        <v>1</v>
      </c>
      <c r="CS725" s="126">
        <f t="shared" si="3627"/>
        <v>0</v>
      </c>
      <c r="CT725" s="126">
        <f t="shared" si="3628"/>
        <v>0</v>
      </c>
      <c r="CU725" s="126">
        <f t="shared" si="3629"/>
        <v>0</v>
      </c>
      <c r="CV725" s="126">
        <f t="shared" si="3748"/>
        <v>0</v>
      </c>
      <c r="CW725" s="126">
        <f t="shared" si="3630"/>
        <v>1</v>
      </c>
      <c r="CX725" s="126" t="str">
        <f t="shared" si="3631"/>
        <v/>
      </c>
      <c r="CY725" s="126" t="str">
        <f t="shared" si="3632"/>
        <v/>
      </c>
      <c r="CZ725" s="126" t="str">
        <f t="shared" si="3633"/>
        <v/>
      </c>
      <c r="DA725" s="126" t="str">
        <f t="shared" si="3634"/>
        <v/>
      </c>
      <c r="DB725" s="126">
        <f t="shared" si="3635"/>
        <v>0</v>
      </c>
      <c r="DC725" s="126">
        <f t="shared" si="3636"/>
        <v>1</v>
      </c>
      <c r="DD725" s="126" t="str">
        <f t="shared" si="3637"/>
        <v/>
      </c>
      <c r="DE725" s="126" t="str">
        <f t="shared" si="3638"/>
        <v/>
      </c>
      <c r="DF725" s="126"/>
      <c r="DG725" s="126">
        <f t="shared" si="3749"/>
        <v>1</v>
      </c>
      <c r="DH725" s="126">
        <f t="shared" si="3639"/>
        <v>0</v>
      </c>
      <c r="DI725" s="126">
        <f t="shared" si="3640"/>
        <v>0</v>
      </c>
      <c r="DJ725" s="126">
        <f t="shared" si="3641"/>
        <v>0</v>
      </c>
      <c r="DK725" s="126">
        <f t="shared" si="3642"/>
        <v>0</v>
      </c>
      <c r="DL725" s="126"/>
      <c r="DM725" s="126">
        <f t="shared" si="3643"/>
        <v>1</v>
      </c>
      <c r="DN725" s="126" t="str">
        <f t="shared" si="3644"/>
        <v/>
      </c>
      <c r="DO725" s="126" t="str">
        <f t="shared" si="3645"/>
        <v/>
      </c>
      <c r="DP725" s="126" t="str">
        <f t="shared" si="3646"/>
        <v/>
      </c>
      <c r="DQ725" s="126" t="str">
        <f t="shared" si="3647"/>
        <v/>
      </c>
      <c r="DR725" s="126" t="str">
        <f t="shared" si="3648"/>
        <v/>
      </c>
      <c r="DS725" s="126" t="str">
        <f t="shared" si="3649"/>
        <v/>
      </c>
      <c r="DT725" s="126" t="str">
        <f t="shared" si="3650"/>
        <v/>
      </c>
      <c r="DU725" s="126" t="str">
        <f t="shared" si="3651"/>
        <v/>
      </c>
      <c r="DV725" s="126">
        <f t="shared" si="3652"/>
        <v>1</v>
      </c>
      <c r="DW725" s="126">
        <f t="shared" si="3653"/>
        <v>0</v>
      </c>
      <c r="DX725" s="126" t="str">
        <f t="shared" si="3654"/>
        <v/>
      </c>
      <c r="DY725" s="126" t="str">
        <f t="shared" si="3655"/>
        <v/>
      </c>
      <c r="EA725" s="126">
        <f t="shared" si="3656"/>
        <v>0</v>
      </c>
      <c r="EB725" s="126">
        <f t="shared" si="3657"/>
        <v>0</v>
      </c>
      <c r="EC725" s="126">
        <f t="shared" si="3658"/>
        <v>0</v>
      </c>
      <c r="ED725" s="126">
        <f t="shared" si="3659"/>
        <v>0</v>
      </c>
      <c r="EF725" s="126">
        <f t="shared" si="3660"/>
        <v>1</v>
      </c>
      <c r="EG725" s="126">
        <f t="shared" si="3661"/>
        <v>1</v>
      </c>
      <c r="EH725" s="126">
        <f t="shared" si="3662"/>
        <v>1</v>
      </c>
      <c r="EI725" s="126">
        <f t="shared" si="3663"/>
        <v>1</v>
      </c>
      <c r="EK725" s="126">
        <f t="shared" si="3664"/>
        <v>1</v>
      </c>
      <c r="EL725" s="126">
        <f t="shared" si="3665"/>
        <v>1</v>
      </c>
      <c r="EM725" s="126">
        <f t="shared" si="3666"/>
        <v>1</v>
      </c>
      <c r="EO725" s="126">
        <f t="shared" si="3667"/>
        <v>1</v>
      </c>
      <c r="EP725" s="126">
        <f t="shared" si="3668"/>
        <v>1</v>
      </c>
      <c r="EQ725" s="126">
        <f t="shared" si="3669"/>
        <v>1</v>
      </c>
      <c r="ES725" s="126">
        <f t="shared" si="3670"/>
        <v>1</v>
      </c>
      <c r="ET725" s="126">
        <f t="shared" si="3671"/>
        <v>1</v>
      </c>
      <c r="EU725" s="126">
        <f t="shared" si="3672"/>
        <v>1</v>
      </c>
      <c r="EV725" s="126">
        <f t="shared" si="3673"/>
        <v>1</v>
      </c>
      <c r="EW725" s="126">
        <f t="shared" si="3674"/>
        <v>0</v>
      </c>
      <c r="EY725" s="126">
        <f t="shared" si="3675"/>
        <v>1</v>
      </c>
      <c r="EZ725" s="126">
        <f t="shared" si="3676"/>
        <v>1</v>
      </c>
      <c r="FA725" s="126">
        <f t="shared" si="3677"/>
        <v>1</v>
      </c>
      <c r="FC725" s="126">
        <f t="shared" si="3678"/>
        <v>1</v>
      </c>
      <c r="FD725" s="126">
        <f t="shared" si="3679"/>
        <v>1</v>
      </c>
      <c r="FE725" s="126"/>
      <c r="FF725" s="126">
        <f t="shared" si="3680"/>
        <v>1</v>
      </c>
      <c r="FG725" s="126">
        <f t="shared" si="3681"/>
        <v>1</v>
      </c>
      <c r="FH725" s="126">
        <f t="shared" si="3682"/>
        <v>1</v>
      </c>
      <c r="FI725" s="126">
        <f t="shared" si="3683"/>
        <v>0</v>
      </c>
      <c r="FJ725" s="126">
        <f t="shared" si="3684"/>
        <v>0</v>
      </c>
      <c r="FK725" s="126">
        <f t="shared" si="3685"/>
        <v>0</v>
      </c>
      <c r="FL725" s="126">
        <f t="shared" si="3686"/>
        <v>0</v>
      </c>
      <c r="FN725" s="126" t="str">
        <f t="shared" si="3687"/>
        <v/>
      </c>
      <c r="FO725" s="126" t="str">
        <f t="shared" si="3688"/>
        <v/>
      </c>
      <c r="FP725" s="126" t="str">
        <f t="shared" si="3689"/>
        <v/>
      </c>
      <c r="FV725" s="126">
        <f t="shared" si="3690"/>
        <v>1</v>
      </c>
      <c r="FW725" s="126">
        <f t="shared" si="3691"/>
        <v>0</v>
      </c>
      <c r="FX725" s="126">
        <f t="shared" si="3692"/>
        <v>0</v>
      </c>
      <c r="GA725" s="126">
        <f t="shared" si="3693"/>
        <v>1</v>
      </c>
      <c r="GB725" s="126">
        <f t="shared" si="3694"/>
        <v>1</v>
      </c>
      <c r="GC725" s="126">
        <f t="shared" si="3695"/>
        <v>1</v>
      </c>
      <c r="GD725" s="126">
        <f t="shared" si="3696"/>
        <v>1</v>
      </c>
      <c r="GE725" s="126">
        <f t="shared" si="3697"/>
        <v>0</v>
      </c>
      <c r="GF725" s="126">
        <f t="shared" si="3698"/>
        <v>0</v>
      </c>
      <c r="GG725" s="126">
        <f t="shared" si="3699"/>
        <v>0</v>
      </c>
      <c r="GI725" s="126">
        <f t="shared" si="3700"/>
        <v>1</v>
      </c>
      <c r="GK725" s="126">
        <f t="shared" si="3701"/>
        <v>1</v>
      </c>
      <c r="GL725" s="126">
        <f t="shared" si="3702"/>
        <v>1</v>
      </c>
      <c r="GM725" s="126">
        <f t="shared" si="3703"/>
        <v>1</v>
      </c>
      <c r="GN725" s="126">
        <f t="shared" si="3704"/>
        <v>1</v>
      </c>
      <c r="GO725" s="126">
        <f t="shared" si="3705"/>
        <v>0</v>
      </c>
      <c r="GP725" s="126">
        <f t="shared" si="3706"/>
        <v>0</v>
      </c>
      <c r="GQ725" s="126">
        <f t="shared" si="3707"/>
        <v>0</v>
      </c>
      <c r="GS725" s="126" t="str">
        <f t="shared" si="3708"/>
        <v/>
      </c>
      <c r="GT725" s="126" t="str">
        <f t="shared" si="3709"/>
        <v/>
      </c>
      <c r="GU725" s="126">
        <f t="shared" si="3710"/>
        <v>1</v>
      </c>
      <c r="GV725" s="126">
        <f t="shared" si="3711"/>
        <v>0</v>
      </c>
      <c r="GW725" s="126">
        <f t="shared" si="3712"/>
        <v>0</v>
      </c>
      <c r="GX725" s="126">
        <f t="shared" si="3713"/>
        <v>0</v>
      </c>
      <c r="GY725" s="126">
        <f t="shared" si="3714"/>
        <v>0</v>
      </c>
      <c r="GZ725" s="126"/>
      <c r="HA725" s="126">
        <f t="shared" si="3715"/>
        <v>0</v>
      </c>
      <c r="HB725" s="126">
        <f t="shared" si="3716"/>
        <v>0</v>
      </c>
      <c r="HC725" s="126">
        <f t="shared" si="3717"/>
        <v>0</v>
      </c>
      <c r="HD725" s="126">
        <f t="shared" si="3718"/>
        <v>0</v>
      </c>
      <c r="HE725" s="126">
        <f t="shared" si="3719"/>
        <v>0</v>
      </c>
      <c r="HF725" s="126">
        <f t="shared" si="3720"/>
        <v>0</v>
      </c>
      <c r="HH725" s="126">
        <f t="shared" si="3721"/>
        <v>1</v>
      </c>
      <c r="HI725" s="126">
        <f t="shared" si="3722"/>
        <v>0</v>
      </c>
      <c r="HJ725" s="126">
        <f t="shared" si="3723"/>
        <v>0</v>
      </c>
      <c r="HK725" s="126">
        <f t="shared" si="3724"/>
        <v>0</v>
      </c>
      <c r="HL725" s="126">
        <f t="shared" si="3725"/>
        <v>0</v>
      </c>
      <c r="HM725" s="126">
        <f t="shared" si="3726"/>
        <v>0</v>
      </c>
      <c r="HO725" s="126">
        <f t="shared" si="3727"/>
        <v>1</v>
      </c>
      <c r="HP725" s="126" t="str">
        <f t="shared" si="3728"/>
        <v/>
      </c>
      <c r="HQ725" s="126">
        <f t="shared" si="3729"/>
        <v>1</v>
      </c>
      <c r="HR725" s="122" t="str">
        <f t="shared" si="3730"/>
        <v/>
      </c>
      <c r="HS725" s="126">
        <f t="shared" si="3731"/>
        <v>1</v>
      </c>
      <c r="HT725" s="122" t="str">
        <f t="shared" si="3732"/>
        <v/>
      </c>
      <c r="HU725" s="122" t="str">
        <f t="shared" si="3733"/>
        <v/>
      </c>
      <c r="HV725" s="126" t="str">
        <f t="shared" si="3734"/>
        <v/>
      </c>
      <c r="HW725" s="126" t="str">
        <f t="shared" si="3735"/>
        <v/>
      </c>
      <c r="HX725" s="126" t="str">
        <f t="shared" si="3736"/>
        <v/>
      </c>
      <c r="HZ725" s="126">
        <f t="shared" si="3737"/>
        <v>1</v>
      </c>
      <c r="IA725" s="126" t="str">
        <f t="shared" si="3738"/>
        <v/>
      </c>
      <c r="IB725" s="126">
        <f t="shared" si="3739"/>
        <v>1</v>
      </c>
      <c r="IC725" s="126" t="str">
        <f t="shared" si="3740"/>
        <v/>
      </c>
      <c r="ID725" s="126">
        <f t="shared" si="3741"/>
        <v>1</v>
      </c>
      <c r="IE725" s="126" t="str">
        <f t="shared" si="3742"/>
        <v/>
      </c>
      <c r="IF725" s="126" t="str">
        <f t="shared" si="3743"/>
        <v/>
      </c>
      <c r="IG725" s="126" t="str">
        <f t="shared" si="3744"/>
        <v/>
      </c>
      <c r="IH725" s="126" t="str">
        <f t="shared" si="3745"/>
        <v/>
      </c>
      <c r="II725" s="126" t="str">
        <f t="shared" si="3746"/>
        <v/>
      </c>
      <c r="IO725" s="128"/>
      <c r="IP725" s="128"/>
      <c r="IQ725" s="127"/>
      <c r="IR725" s="127"/>
      <c r="IX725" s="6"/>
      <c r="IY725" s="6"/>
      <c r="IZ725" s="7"/>
      <c r="JA725" s="7"/>
      <c r="JG725" s="12"/>
      <c r="JH725" s="12"/>
      <c r="JI725" s="13"/>
      <c r="JJ725" s="13"/>
      <c r="JN725" s="6"/>
      <c r="JO725" s="6"/>
      <c r="JQ725" s="11"/>
      <c r="JR725" s="11"/>
      <c r="JS725" s="12"/>
      <c r="JT725" s="13"/>
      <c r="JU725" s="12"/>
      <c r="JV725" s="12"/>
      <c r="JW725" s="97"/>
      <c r="JX725" s="13"/>
      <c r="JY725" s="13"/>
      <c r="JZ725" s="97"/>
      <c r="KA725" s="97"/>
      <c r="KB725" s="11"/>
      <c r="KC725" s="11"/>
      <c r="KD725" s="11"/>
      <c r="KE725" s="11"/>
    </row>
    <row r="726" spans="1:291" s="122" customFormat="1" x14ac:dyDescent="0.2">
      <c r="A726" s="146">
        <f t="shared" si="2545"/>
        <v>726</v>
      </c>
      <c r="C726" s="2">
        <v>43157</v>
      </c>
      <c r="D726" s="126"/>
      <c r="E726" s="126"/>
      <c r="F726" s="126"/>
      <c r="G726" s="128">
        <v>106.17700000000001</v>
      </c>
      <c r="H726" s="128">
        <v>114.14</v>
      </c>
      <c r="I726" s="128">
        <v>120.265</v>
      </c>
      <c r="J726" s="127">
        <v>144.07</v>
      </c>
      <c r="K726" s="126"/>
      <c r="P726" s="128">
        <f t="shared" si="3587"/>
        <v>3409.7500000000005</v>
      </c>
      <c r="Q726" s="5">
        <f t="shared" si="3588"/>
        <v>3662</v>
      </c>
      <c r="R726" s="6">
        <f t="shared" si="3589"/>
        <v>3866.5</v>
      </c>
      <c r="S726" s="7">
        <f t="shared" si="3590"/>
        <v>4614.9999999999991</v>
      </c>
      <c r="Y726" s="127">
        <f t="shared" si="3591"/>
        <v>0.50000000000090949</v>
      </c>
      <c r="Z726" s="126">
        <f t="shared" si="3592"/>
        <v>1.75</v>
      </c>
      <c r="AA726" s="126">
        <f t="shared" si="3593"/>
        <v>3</v>
      </c>
      <c r="AB726" s="126">
        <f t="shared" si="3594"/>
        <v>4.999999999998181</v>
      </c>
      <c r="AC726" s="126"/>
      <c r="AD726" s="126"/>
      <c r="AE726" s="126"/>
      <c r="AF726" s="126"/>
      <c r="AG726" s="126"/>
      <c r="AH726" s="127">
        <f t="shared" si="3574"/>
        <v>0.16666666666484775</v>
      </c>
      <c r="AI726" s="127">
        <f t="shared" si="3575"/>
        <v>4.9999999998181055E-2</v>
      </c>
      <c r="AJ726" s="127">
        <f t="shared" si="3576"/>
        <v>4.9999999999999822E-2</v>
      </c>
      <c r="AK726" s="127">
        <f t="shared" si="3577"/>
        <v>0.25</v>
      </c>
      <c r="AL726" s="127">
        <f t="shared" si="3578"/>
        <v>0.25</v>
      </c>
      <c r="AM726" s="127">
        <f t="shared" si="3579"/>
        <v>1.3333333333339397</v>
      </c>
      <c r="AN726" s="127">
        <f t="shared" si="3580"/>
        <v>1.0000000000007276</v>
      </c>
      <c r="AO726" s="127">
        <f t="shared" si="3581"/>
        <v>1</v>
      </c>
      <c r="AP726" s="127">
        <f t="shared" si="3582"/>
        <v>0.16666666666969823</v>
      </c>
      <c r="AQ726" s="127">
        <f t="shared" si="3583"/>
        <v>1.7083333333339397</v>
      </c>
      <c r="AR726" s="127">
        <f t="shared" si="3584"/>
        <v>0.19999999999818097</v>
      </c>
      <c r="AS726" s="127">
        <f t="shared" si="3585"/>
        <v>0.63888888888929318</v>
      </c>
      <c r="AT726" s="127">
        <f t="shared" si="3586"/>
        <v>0.33333333333539483</v>
      </c>
      <c r="AU726" s="126"/>
      <c r="BA726" s="11">
        <f t="shared" si="3595"/>
        <v>0.50000000000090949</v>
      </c>
      <c r="BB726" s="11">
        <f t="shared" si="3596"/>
        <v>1.75</v>
      </c>
      <c r="BC726" s="12">
        <f t="shared" si="3597"/>
        <v>3</v>
      </c>
      <c r="BD726" s="13">
        <f t="shared" si="3598"/>
        <v>4.999999999998181</v>
      </c>
      <c r="BJ726" s="11">
        <f t="shared" si="3599"/>
        <v>-0.16666666666484775</v>
      </c>
      <c r="BK726" s="11">
        <f t="shared" si="3600"/>
        <v>-4.9999999998181055E-2</v>
      </c>
      <c r="BL726" s="11">
        <f t="shared" si="3601"/>
        <v>-4.9999999999999822E-2</v>
      </c>
      <c r="BM726" s="11">
        <f t="shared" si="3602"/>
        <v>-0.25</v>
      </c>
      <c r="BN726" s="11">
        <f t="shared" si="3603"/>
        <v>0.25</v>
      </c>
      <c r="BO726" s="11">
        <f t="shared" si="3604"/>
        <v>1.3333333333339397</v>
      </c>
      <c r="BP726" s="11">
        <f t="shared" si="3605"/>
        <v>1.0000000000007276</v>
      </c>
      <c r="BQ726" s="126">
        <v>1</v>
      </c>
      <c r="BR726" s="11">
        <f t="shared" si="3606"/>
        <v>-0.16666666666969823</v>
      </c>
      <c r="BS726" s="11">
        <f t="shared" si="3607"/>
        <v>1.7083333333339397</v>
      </c>
      <c r="BT726" s="11">
        <f t="shared" si="3608"/>
        <v>-0.19999999999818097</v>
      </c>
      <c r="BU726" s="11">
        <f t="shared" si="3609"/>
        <v>0.63888888888929318</v>
      </c>
      <c r="BV726" s="11">
        <f t="shared" si="3610"/>
        <v>0.33333333333539483</v>
      </c>
      <c r="BY726" s="126"/>
      <c r="BZ726" s="126"/>
      <c r="CA726" s="122">
        <f t="shared" si="3611"/>
        <v>0.63888888888929318</v>
      </c>
      <c r="CB726" s="126">
        <f t="shared" si="3612"/>
        <v>0</v>
      </c>
      <c r="CC726" s="126">
        <f t="shared" si="3613"/>
        <v>0</v>
      </c>
      <c r="CD726" s="126">
        <f t="shared" si="3614"/>
        <v>0</v>
      </c>
      <c r="CE726" s="126">
        <f t="shared" si="3747"/>
        <v>0</v>
      </c>
      <c r="CF726" s="126">
        <f t="shared" si="3615"/>
        <v>0</v>
      </c>
      <c r="CG726" s="126" t="str">
        <f t="shared" si="3616"/>
        <v/>
      </c>
      <c r="CH726" s="126" t="str">
        <f t="shared" si="3617"/>
        <v/>
      </c>
      <c r="CI726" s="126">
        <f t="shared" si="3618"/>
        <v>1</v>
      </c>
      <c r="CJ726" s="126">
        <f t="shared" si="3619"/>
        <v>1</v>
      </c>
      <c r="CK726" s="126" t="str">
        <f t="shared" si="3620"/>
        <v/>
      </c>
      <c r="CL726" s="126">
        <f t="shared" si="3621"/>
        <v>1</v>
      </c>
      <c r="CM726" s="126">
        <f t="shared" si="3622"/>
        <v>1</v>
      </c>
      <c r="CN726" s="126">
        <f t="shared" si="3623"/>
        <v>1</v>
      </c>
      <c r="CO726" s="126" t="str">
        <f t="shared" si="3624"/>
        <v/>
      </c>
      <c r="CP726" s="126" t="str">
        <f t="shared" si="3625"/>
        <v/>
      </c>
      <c r="CQ726" s="126">
        <f t="shared" si="3626"/>
        <v>1</v>
      </c>
      <c r="CS726" s="126">
        <f t="shared" si="3627"/>
        <v>0</v>
      </c>
      <c r="CT726" s="126">
        <f t="shared" si="3628"/>
        <v>0</v>
      </c>
      <c r="CU726" s="126">
        <f t="shared" si="3629"/>
        <v>0</v>
      </c>
      <c r="CV726" s="126">
        <f t="shared" si="3748"/>
        <v>0</v>
      </c>
      <c r="CW726" s="126">
        <f t="shared" si="3630"/>
        <v>1</v>
      </c>
      <c r="CX726" s="126" t="str">
        <f t="shared" si="3631"/>
        <v/>
      </c>
      <c r="CY726" s="126" t="str">
        <f t="shared" si="3632"/>
        <v/>
      </c>
      <c r="CZ726" s="126" t="str">
        <f t="shared" si="3633"/>
        <v/>
      </c>
      <c r="DA726" s="126" t="str">
        <f t="shared" si="3634"/>
        <v/>
      </c>
      <c r="DB726" s="126">
        <f t="shared" si="3635"/>
        <v>1</v>
      </c>
      <c r="DC726" s="126" t="str">
        <f t="shared" si="3636"/>
        <v/>
      </c>
      <c r="DD726" s="126">
        <f t="shared" si="3637"/>
        <v>1</v>
      </c>
      <c r="DE726" s="126" t="str">
        <f t="shared" si="3638"/>
        <v/>
      </c>
      <c r="DF726" s="126"/>
      <c r="DG726" s="126">
        <f t="shared" si="3749"/>
        <v>1</v>
      </c>
      <c r="DH726" s="126">
        <f t="shared" si="3639"/>
        <v>1</v>
      </c>
      <c r="DI726" s="126">
        <f t="shared" si="3640"/>
        <v>1</v>
      </c>
      <c r="DJ726" s="126">
        <f t="shared" si="3641"/>
        <v>1</v>
      </c>
      <c r="DK726" s="126" t="str">
        <f t="shared" si="3642"/>
        <v/>
      </c>
      <c r="DL726" s="126"/>
      <c r="DM726" s="126" t="str">
        <f t="shared" si="3643"/>
        <v/>
      </c>
      <c r="DN726" s="126">
        <f t="shared" si="3644"/>
        <v>0</v>
      </c>
      <c r="DO726" s="126">
        <f t="shared" si="3645"/>
        <v>1</v>
      </c>
      <c r="DP726" s="126">
        <f t="shared" si="3646"/>
        <v>0</v>
      </c>
      <c r="DQ726" s="126">
        <f t="shared" si="3647"/>
        <v>1</v>
      </c>
      <c r="DR726" s="126">
        <f t="shared" si="3648"/>
        <v>0</v>
      </c>
      <c r="DS726" s="126">
        <f t="shared" si="3649"/>
        <v>1</v>
      </c>
      <c r="DT726" s="126">
        <f t="shared" si="3650"/>
        <v>0</v>
      </c>
      <c r="DU726" s="126">
        <f t="shared" si="3651"/>
        <v>1</v>
      </c>
      <c r="DV726" s="126">
        <f t="shared" si="3652"/>
        <v>1</v>
      </c>
      <c r="DW726" s="126">
        <f t="shared" si="3653"/>
        <v>0</v>
      </c>
      <c r="DX726" s="126" t="str">
        <f t="shared" si="3654"/>
        <v/>
      </c>
      <c r="DY726" s="126" t="str">
        <f t="shared" si="3655"/>
        <v/>
      </c>
      <c r="EA726" s="126">
        <f t="shared" si="3656"/>
        <v>1</v>
      </c>
      <c r="EB726" s="126">
        <f t="shared" si="3657"/>
        <v>1</v>
      </c>
      <c r="EC726" s="126">
        <f t="shared" si="3658"/>
        <v>1</v>
      </c>
      <c r="ED726" s="126">
        <f t="shared" si="3659"/>
        <v>1</v>
      </c>
      <c r="EF726" s="126">
        <f t="shared" si="3660"/>
        <v>1</v>
      </c>
      <c r="EG726" s="126">
        <f t="shared" si="3661"/>
        <v>1</v>
      </c>
      <c r="EH726" s="126">
        <f t="shared" si="3662"/>
        <v>1</v>
      </c>
      <c r="EI726" s="126">
        <f t="shared" si="3663"/>
        <v>1</v>
      </c>
      <c r="EK726" s="126">
        <f t="shared" si="3664"/>
        <v>1</v>
      </c>
      <c r="EL726" s="126">
        <f t="shared" si="3665"/>
        <v>1</v>
      </c>
      <c r="EM726" s="126">
        <f t="shared" si="3666"/>
        <v>1</v>
      </c>
      <c r="EO726" s="126">
        <f t="shared" si="3667"/>
        <v>1</v>
      </c>
      <c r="EP726" s="126">
        <f t="shared" si="3668"/>
        <v>1</v>
      </c>
      <c r="EQ726" s="126">
        <f t="shared" si="3669"/>
        <v>1</v>
      </c>
      <c r="ES726" s="126">
        <f t="shared" si="3670"/>
        <v>1</v>
      </c>
      <c r="ET726" s="126">
        <f t="shared" si="3671"/>
        <v>1</v>
      </c>
      <c r="EU726" s="126">
        <f t="shared" si="3672"/>
        <v>1</v>
      </c>
      <c r="EV726" s="126">
        <f t="shared" si="3673"/>
        <v>1</v>
      </c>
      <c r="EW726" s="126">
        <f t="shared" si="3674"/>
        <v>0</v>
      </c>
      <c r="EY726" s="126">
        <f t="shared" si="3675"/>
        <v>1</v>
      </c>
      <c r="EZ726" s="126">
        <f t="shared" si="3676"/>
        <v>1</v>
      </c>
      <c r="FA726" s="126">
        <f t="shared" si="3677"/>
        <v>1</v>
      </c>
      <c r="FC726" s="126">
        <f t="shared" si="3678"/>
        <v>0</v>
      </c>
      <c r="FD726" s="126" t="str">
        <f t="shared" si="3679"/>
        <v/>
      </c>
      <c r="FE726" s="126"/>
      <c r="FF726" s="126">
        <f t="shared" si="3680"/>
        <v>1</v>
      </c>
      <c r="FG726" s="126">
        <f t="shared" si="3681"/>
        <v>0</v>
      </c>
      <c r="FH726" s="126">
        <f t="shared" si="3682"/>
        <v>0</v>
      </c>
      <c r="FI726" s="126" t="str">
        <f t="shared" si="3683"/>
        <v/>
      </c>
      <c r="FJ726" s="126" t="str">
        <f t="shared" si="3684"/>
        <v/>
      </c>
      <c r="FK726" s="126" t="str">
        <f t="shared" si="3685"/>
        <v/>
      </c>
      <c r="FL726" s="126" t="str">
        <f t="shared" si="3686"/>
        <v/>
      </c>
      <c r="FN726" s="126" t="str">
        <f t="shared" si="3687"/>
        <v/>
      </c>
      <c r="FO726" s="126" t="str">
        <f t="shared" si="3688"/>
        <v/>
      </c>
      <c r="FP726" s="126" t="str">
        <f t="shared" si="3689"/>
        <v/>
      </c>
      <c r="FV726" s="126">
        <f t="shared" si="3690"/>
        <v>1</v>
      </c>
      <c r="FW726" s="126">
        <f t="shared" si="3691"/>
        <v>1</v>
      </c>
      <c r="FX726" s="126">
        <f t="shared" si="3692"/>
        <v>0</v>
      </c>
      <c r="GA726" s="126">
        <f t="shared" si="3693"/>
        <v>0</v>
      </c>
      <c r="GB726" s="126">
        <f t="shared" si="3694"/>
        <v>0</v>
      </c>
      <c r="GC726" s="126">
        <f t="shared" si="3695"/>
        <v>0</v>
      </c>
      <c r="GD726" s="126">
        <f t="shared" si="3696"/>
        <v>0</v>
      </c>
      <c r="GE726" s="126">
        <f t="shared" si="3697"/>
        <v>1</v>
      </c>
      <c r="GF726" s="126">
        <f t="shared" si="3698"/>
        <v>1</v>
      </c>
      <c r="GG726" s="126">
        <f t="shared" si="3699"/>
        <v>0</v>
      </c>
      <c r="GI726" s="126">
        <f t="shared" si="3700"/>
        <v>0</v>
      </c>
      <c r="GK726" s="126">
        <f t="shared" si="3701"/>
        <v>1</v>
      </c>
      <c r="GL726" s="126">
        <f t="shared" si="3702"/>
        <v>1</v>
      </c>
      <c r="GM726" s="126">
        <f t="shared" si="3703"/>
        <v>1</v>
      </c>
      <c r="GN726" s="126">
        <f t="shared" si="3704"/>
        <v>1</v>
      </c>
      <c r="GO726" s="126">
        <f t="shared" si="3705"/>
        <v>0</v>
      </c>
      <c r="GP726" s="126">
        <f t="shared" si="3706"/>
        <v>0</v>
      </c>
      <c r="GQ726" s="126">
        <f t="shared" si="3707"/>
        <v>1</v>
      </c>
      <c r="GS726" s="126" t="str">
        <f t="shared" si="3708"/>
        <v/>
      </c>
      <c r="GT726" s="126" t="str">
        <f t="shared" si="3709"/>
        <v/>
      </c>
      <c r="GU726" s="126">
        <f t="shared" si="3710"/>
        <v>0</v>
      </c>
      <c r="GV726" s="126">
        <f t="shared" si="3711"/>
        <v>0</v>
      </c>
      <c r="GW726" s="126">
        <f t="shared" si="3712"/>
        <v>0</v>
      </c>
      <c r="GX726" s="126">
        <f t="shared" si="3713"/>
        <v>0</v>
      </c>
      <c r="GY726" s="126">
        <f t="shared" si="3714"/>
        <v>0</v>
      </c>
      <c r="GZ726" s="126"/>
      <c r="HA726" s="126">
        <f t="shared" si="3715"/>
        <v>0</v>
      </c>
      <c r="HB726" s="126">
        <f t="shared" si="3716"/>
        <v>0</v>
      </c>
      <c r="HC726" s="126">
        <f t="shared" si="3717"/>
        <v>0</v>
      </c>
      <c r="HD726" s="126">
        <f t="shared" si="3718"/>
        <v>0</v>
      </c>
      <c r="HE726" s="126">
        <f t="shared" si="3719"/>
        <v>0</v>
      </c>
      <c r="HF726" s="126">
        <f t="shared" si="3720"/>
        <v>0</v>
      </c>
      <c r="HH726" s="126">
        <f t="shared" si="3721"/>
        <v>1</v>
      </c>
      <c r="HI726" s="126">
        <f t="shared" si="3722"/>
        <v>0</v>
      </c>
      <c r="HJ726" s="126">
        <f t="shared" si="3723"/>
        <v>0</v>
      </c>
      <c r="HK726" s="126">
        <f t="shared" si="3724"/>
        <v>0</v>
      </c>
      <c r="HL726" s="126">
        <f t="shared" si="3725"/>
        <v>0</v>
      </c>
      <c r="HM726" s="126">
        <f t="shared" si="3726"/>
        <v>0</v>
      </c>
      <c r="HO726" s="126">
        <f t="shared" si="3727"/>
        <v>1</v>
      </c>
      <c r="HP726" s="126" t="str">
        <f t="shared" si="3728"/>
        <v/>
      </c>
      <c r="HQ726" s="126" t="str">
        <f t="shared" si="3729"/>
        <v/>
      </c>
      <c r="HR726" s="122" t="str">
        <f t="shared" si="3730"/>
        <v/>
      </c>
      <c r="HS726" s="126" t="str">
        <f t="shared" si="3731"/>
        <v/>
      </c>
      <c r="HT726" s="122" t="str">
        <f t="shared" si="3732"/>
        <v/>
      </c>
      <c r="HU726" s="122" t="str">
        <f t="shared" si="3733"/>
        <v/>
      </c>
      <c r="HV726" s="126" t="str">
        <f t="shared" si="3734"/>
        <v/>
      </c>
      <c r="HW726" s="126" t="str">
        <f t="shared" si="3735"/>
        <v/>
      </c>
      <c r="HX726" s="126" t="str">
        <f t="shared" si="3736"/>
        <v/>
      </c>
      <c r="HZ726" s="126">
        <f t="shared" si="3737"/>
        <v>0</v>
      </c>
      <c r="IA726" s="126" t="str">
        <f t="shared" si="3738"/>
        <v/>
      </c>
      <c r="IB726" s="126" t="str">
        <f t="shared" si="3739"/>
        <v/>
      </c>
      <c r="IC726" s="126" t="str">
        <f t="shared" si="3740"/>
        <v/>
      </c>
      <c r="ID726" s="126" t="str">
        <f t="shared" si="3741"/>
        <v/>
      </c>
      <c r="IE726" s="126" t="str">
        <f t="shared" si="3742"/>
        <v/>
      </c>
      <c r="IF726" s="126" t="str">
        <f t="shared" si="3743"/>
        <v/>
      </c>
      <c r="IG726" s="126" t="str">
        <f t="shared" si="3744"/>
        <v/>
      </c>
      <c r="IH726" s="126" t="str">
        <f t="shared" si="3745"/>
        <v/>
      </c>
      <c r="II726" s="126" t="str">
        <f t="shared" si="3746"/>
        <v/>
      </c>
      <c r="IO726" s="128"/>
      <c r="IP726" s="128"/>
      <c r="IQ726" s="127"/>
      <c r="IR726" s="127"/>
      <c r="IX726" s="6"/>
      <c r="IY726" s="6"/>
      <c r="IZ726" s="7"/>
      <c r="JA726" s="7"/>
      <c r="JG726" s="12"/>
      <c r="JH726" s="12"/>
      <c r="JI726" s="13"/>
      <c r="JJ726" s="13"/>
      <c r="JN726" s="6"/>
      <c r="JO726" s="6"/>
      <c r="JQ726" s="11"/>
      <c r="JR726" s="11"/>
      <c r="JS726" s="12"/>
      <c r="JT726" s="13"/>
      <c r="JU726" s="12"/>
      <c r="JV726" s="12"/>
      <c r="JW726" s="97"/>
      <c r="JX726" s="13"/>
      <c r="JY726" s="13"/>
      <c r="JZ726" s="97"/>
      <c r="KA726" s="97"/>
      <c r="KB726" s="11"/>
      <c r="KC726" s="11"/>
      <c r="KD726" s="11"/>
      <c r="KE726" s="11"/>
    </row>
    <row r="727" spans="1:291" s="122" customFormat="1" x14ac:dyDescent="0.2">
      <c r="A727" s="146">
        <f t="shared" si="2545"/>
        <v>727</v>
      </c>
      <c r="B727" s="122" t="s">
        <v>201</v>
      </c>
      <c r="C727" s="2">
        <v>43158</v>
      </c>
      <c r="D727" s="126"/>
      <c r="E727" s="126"/>
      <c r="F727" s="126"/>
      <c r="G727" s="128">
        <v>106.157</v>
      </c>
      <c r="H727" s="128">
        <v>114.047</v>
      </c>
      <c r="I727" s="128">
        <v>120.125</v>
      </c>
      <c r="J727" s="127">
        <v>143.18</v>
      </c>
      <c r="K727" s="126"/>
      <c r="P727" s="128">
        <f t="shared" si="3587"/>
        <v>3407.7499999999995</v>
      </c>
      <c r="Q727" s="5">
        <f t="shared" si="3588"/>
        <v>3652.7499999999995</v>
      </c>
      <c r="R727" s="6">
        <f t="shared" si="3589"/>
        <v>3852.5</v>
      </c>
      <c r="S727" s="7">
        <f t="shared" si="3590"/>
        <v>4594.0000000000009</v>
      </c>
      <c r="Y727" s="127">
        <f t="shared" si="3591"/>
        <v>2.0000000000009095</v>
      </c>
      <c r="Z727" s="126">
        <f t="shared" si="3592"/>
        <v>9.2500000000004547</v>
      </c>
      <c r="AA727" s="126">
        <f t="shared" si="3593"/>
        <v>14</v>
      </c>
      <c r="AB727" s="126">
        <f t="shared" si="3594"/>
        <v>20.999999999998181</v>
      </c>
      <c r="AC727" s="126"/>
      <c r="AD727" s="126"/>
      <c r="AE727" s="126"/>
      <c r="AF727" s="126"/>
      <c r="AG727" s="126"/>
      <c r="AH727" s="127">
        <f t="shared" si="3574"/>
        <v>2.1666666666651508</v>
      </c>
      <c r="AI727" s="127">
        <f t="shared" si="3575"/>
        <v>1.5499999999984535</v>
      </c>
      <c r="AJ727" s="127">
        <f t="shared" si="3576"/>
        <v>0.85000000000045439</v>
      </c>
      <c r="AK727" s="127">
        <f t="shared" si="3577"/>
        <v>8.3333333332879178E-2</v>
      </c>
      <c r="AL727" s="127">
        <f t="shared" si="3578"/>
        <v>2.2500000000004547</v>
      </c>
      <c r="AM727" s="127">
        <f t="shared" si="3579"/>
        <v>7.0000000000006066</v>
      </c>
      <c r="AN727" s="127">
        <f t="shared" si="3580"/>
        <v>5.600000000000728</v>
      </c>
      <c r="AO727" s="127">
        <f t="shared" si="3581"/>
        <v>1</v>
      </c>
      <c r="AP727" s="127">
        <f t="shared" si="3582"/>
        <v>2.4999999999978768</v>
      </c>
      <c r="AQ727" s="127">
        <f t="shared" si="3583"/>
        <v>7.1249999999999254</v>
      </c>
      <c r="AR727" s="127">
        <f t="shared" si="3584"/>
        <v>1.5999999999981807</v>
      </c>
      <c r="AS727" s="127">
        <f t="shared" si="3585"/>
        <v>4.5833333333341919</v>
      </c>
      <c r="AT727" s="127">
        <f t="shared" si="3586"/>
        <v>1.2000000000020616</v>
      </c>
      <c r="AU727" s="126"/>
      <c r="BA727" s="11">
        <f t="shared" si="3595"/>
        <v>-2.0000000000009095</v>
      </c>
      <c r="BB727" s="11">
        <f t="shared" si="3596"/>
        <v>-9.2500000000004547</v>
      </c>
      <c r="BC727" s="12">
        <f t="shared" si="3597"/>
        <v>-14</v>
      </c>
      <c r="BD727" s="13">
        <f t="shared" si="3598"/>
        <v>-20.999999999998181</v>
      </c>
      <c r="BJ727" s="11">
        <f t="shared" si="3599"/>
        <v>2.1666666666651508</v>
      </c>
      <c r="BK727" s="11">
        <f t="shared" si="3600"/>
        <v>1.5499999999984535</v>
      </c>
      <c r="BL727" s="11">
        <f t="shared" si="3601"/>
        <v>-0.85000000000045439</v>
      </c>
      <c r="BM727" s="11">
        <f t="shared" si="3602"/>
        <v>8.3333333332879178E-2</v>
      </c>
      <c r="BN727" s="11">
        <f t="shared" si="3603"/>
        <v>-2.2500000000004547</v>
      </c>
      <c r="BO727" s="11">
        <f t="shared" si="3604"/>
        <v>-7.0000000000006066</v>
      </c>
      <c r="BP727" s="11">
        <f t="shared" si="3605"/>
        <v>-5.600000000000728</v>
      </c>
      <c r="BQ727" s="126">
        <v>1</v>
      </c>
      <c r="BR727" s="11">
        <f t="shared" si="3606"/>
        <v>-2.4999999999978768</v>
      </c>
      <c r="BS727" s="11">
        <f t="shared" si="3607"/>
        <v>-7.1249999999999254</v>
      </c>
      <c r="BT727" s="11">
        <f t="shared" si="3608"/>
        <v>1.5999999999981807</v>
      </c>
      <c r="BU727" s="11">
        <f t="shared" si="3609"/>
        <v>-4.5833333333341919</v>
      </c>
      <c r="BV727" s="11">
        <f t="shared" si="3610"/>
        <v>-1.2000000000020616</v>
      </c>
      <c r="BY727" s="126"/>
      <c r="BZ727" s="126"/>
      <c r="CA727" s="122">
        <f t="shared" si="3611"/>
        <v>-4.5833333333341919</v>
      </c>
      <c r="CB727" s="126">
        <f t="shared" si="3612"/>
        <v>0</v>
      </c>
      <c r="CC727" s="126">
        <f t="shared" si="3613"/>
        <v>0</v>
      </c>
      <c r="CD727" s="126">
        <f t="shared" si="3614"/>
        <v>0</v>
      </c>
      <c r="CE727" s="126">
        <f t="shared" si="3747"/>
        <v>0</v>
      </c>
      <c r="CF727" s="126">
        <f t="shared" si="3615"/>
        <v>0</v>
      </c>
      <c r="CG727" s="126" t="str">
        <f t="shared" si="3616"/>
        <v/>
      </c>
      <c r="CH727" s="126" t="str">
        <f t="shared" si="3617"/>
        <v/>
      </c>
      <c r="CI727" s="126">
        <f t="shared" si="3618"/>
        <v>1</v>
      </c>
      <c r="CJ727" s="126">
        <f t="shared" si="3619"/>
        <v>1</v>
      </c>
      <c r="CK727" s="126" t="str">
        <f t="shared" si="3620"/>
        <v/>
      </c>
      <c r="CL727" s="126">
        <f t="shared" si="3621"/>
        <v>1</v>
      </c>
      <c r="CM727" s="126">
        <f t="shared" si="3622"/>
        <v>1</v>
      </c>
      <c r="CN727" s="126">
        <f t="shared" si="3623"/>
        <v>1</v>
      </c>
      <c r="CO727" s="126" t="str">
        <f t="shared" si="3624"/>
        <v/>
      </c>
      <c r="CP727" s="126" t="str">
        <f t="shared" si="3625"/>
        <v/>
      </c>
      <c r="CQ727" s="126">
        <f t="shared" si="3626"/>
        <v>1</v>
      </c>
      <c r="CS727" s="126">
        <f t="shared" si="3627"/>
        <v>0</v>
      </c>
      <c r="CT727" s="126">
        <f t="shared" si="3628"/>
        <v>0</v>
      </c>
      <c r="CU727" s="126">
        <f t="shared" si="3629"/>
        <v>0</v>
      </c>
      <c r="CV727" s="126">
        <f t="shared" si="3748"/>
        <v>0</v>
      </c>
      <c r="CW727" s="126">
        <f t="shared" si="3630"/>
        <v>1</v>
      </c>
      <c r="CX727" s="126" t="str">
        <f t="shared" si="3631"/>
        <v/>
      </c>
      <c r="CY727" s="126" t="str">
        <f t="shared" si="3632"/>
        <v/>
      </c>
      <c r="CZ727" s="126" t="str">
        <f t="shared" si="3633"/>
        <v/>
      </c>
      <c r="DA727" s="126" t="str">
        <f t="shared" si="3634"/>
        <v/>
      </c>
      <c r="DB727" s="126">
        <f t="shared" si="3635"/>
        <v>1</v>
      </c>
      <c r="DC727" s="126" t="str">
        <f t="shared" si="3636"/>
        <v/>
      </c>
      <c r="DD727" s="126">
        <f t="shared" si="3637"/>
        <v>1</v>
      </c>
      <c r="DE727" s="126" t="str">
        <f t="shared" si="3638"/>
        <v/>
      </c>
      <c r="DF727" s="126"/>
      <c r="DG727" s="126">
        <f t="shared" si="3749"/>
        <v>1</v>
      </c>
      <c r="DH727" s="126">
        <f t="shared" si="3639"/>
        <v>1</v>
      </c>
      <c r="DI727" s="126">
        <f t="shared" si="3640"/>
        <v>1</v>
      </c>
      <c r="DJ727" s="126">
        <f t="shared" si="3641"/>
        <v>1</v>
      </c>
      <c r="DK727" s="126" t="str">
        <f t="shared" si="3642"/>
        <v/>
      </c>
      <c r="DL727" s="126"/>
      <c r="DM727" s="126" t="str">
        <f t="shared" si="3643"/>
        <v/>
      </c>
      <c r="DN727" s="126">
        <f t="shared" si="3644"/>
        <v>0</v>
      </c>
      <c r="DO727" s="126">
        <f t="shared" si="3645"/>
        <v>1</v>
      </c>
      <c r="DP727" s="126">
        <f t="shared" si="3646"/>
        <v>0</v>
      </c>
      <c r="DQ727" s="126">
        <f t="shared" si="3647"/>
        <v>1</v>
      </c>
      <c r="DR727" s="126">
        <f t="shared" si="3648"/>
        <v>0</v>
      </c>
      <c r="DS727" s="126">
        <f t="shared" si="3649"/>
        <v>1</v>
      </c>
      <c r="DT727" s="126">
        <f t="shared" si="3650"/>
        <v>0</v>
      </c>
      <c r="DU727" s="126">
        <f t="shared" si="3651"/>
        <v>1</v>
      </c>
      <c r="DV727" s="126">
        <f t="shared" si="3652"/>
        <v>1</v>
      </c>
      <c r="DW727" s="126">
        <f t="shared" si="3653"/>
        <v>0</v>
      </c>
      <c r="DX727" s="126" t="str">
        <f t="shared" si="3654"/>
        <v/>
      </c>
      <c r="DY727" s="126" t="str">
        <f t="shared" si="3655"/>
        <v/>
      </c>
      <c r="EA727" s="126">
        <f t="shared" si="3656"/>
        <v>1</v>
      </c>
      <c r="EB727" s="126">
        <f t="shared" si="3657"/>
        <v>1</v>
      </c>
      <c r="EC727" s="126">
        <f t="shared" si="3658"/>
        <v>1</v>
      </c>
      <c r="ED727" s="126">
        <f t="shared" si="3659"/>
        <v>1</v>
      </c>
      <c r="EF727" s="126">
        <f t="shared" si="3660"/>
        <v>1</v>
      </c>
      <c r="EG727" s="126">
        <f t="shared" si="3661"/>
        <v>1</v>
      </c>
      <c r="EH727" s="126">
        <f t="shared" si="3662"/>
        <v>1</v>
      </c>
      <c r="EI727" s="126">
        <f t="shared" si="3663"/>
        <v>1</v>
      </c>
      <c r="EK727" s="126">
        <f t="shared" si="3664"/>
        <v>1</v>
      </c>
      <c r="EL727" s="126">
        <f t="shared" si="3665"/>
        <v>1</v>
      </c>
      <c r="EM727" s="126">
        <f t="shared" si="3666"/>
        <v>1</v>
      </c>
      <c r="EO727" s="126">
        <f t="shared" si="3667"/>
        <v>1</v>
      </c>
      <c r="EP727" s="126">
        <f t="shared" si="3668"/>
        <v>1</v>
      </c>
      <c r="EQ727" s="126">
        <f t="shared" si="3669"/>
        <v>1</v>
      </c>
      <c r="ES727" s="126">
        <f t="shared" si="3670"/>
        <v>1</v>
      </c>
      <c r="ET727" s="126">
        <f t="shared" si="3671"/>
        <v>1</v>
      </c>
      <c r="EU727" s="126">
        <f t="shared" si="3672"/>
        <v>1</v>
      </c>
      <c r="EV727" s="126">
        <f t="shared" si="3673"/>
        <v>1</v>
      </c>
      <c r="EW727" s="126">
        <f t="shared" si="3674"/>
        <v>0</v>
      </c>
      <c r="EY727" s="126">
        <f t="shared" si="3675"/>
        <v>1</v>
      </c>
      <c r="EZ727" s="126">
        <f t="shared" si="3676"/>
        <v>1</v>
      </c>
      <c r="FA727" s="126">
        <f t="shared" si="3677"/>
        <v>1</v>
      </c>
      <c r="FC727" s="126">
        <f t="shared" si="3678"/>
        <v>0</v>
      </c>
      <c r="FD727" s="126" t="str">
        <f t="shared" si="3679"/>
        <v/>
      </c>
      <c r="FE727" s="126"/>
      <c r="FF727" s="126">
        <f t="shared" si="3680"/>
        <v>1</v>
      </c>
      <c r="FG727" s="126">
        <f t="shared" si="3681"/>
        <v>0</v>
      </c>
      <c r="FH727" s="126">
        <f t="shared" si="3682"/>
        <v>0</v>
      </c>
      <c r="FI727" s="126" t="str">
        <f t="shared" si="3683"/>
        <v/>
      </c>
      <c r="FJ727" s="126" t="str">
        <f t="shared" si="3684"/>
        <v/>
      </c>
      <c r="FK727" s="126" t="str">
        <f t="shared" si="3685"/>
        <v/>
      </c>
      <c r="FL727" s="126" t="str">
        <f t="shared" si="3686"/>
        <v/>
      </c>
      <c r="FN727" s="126" t="str">
        <f t="shared" si="3687"/>
        <v/>
      </c>
      <c r="FO727" s="126" t="str">
        <f t="shared" si="3688"/>
        <v/>
      </c>
      <c r="FP727" s="126" t="str">
        <f t="shared" si="3689"/>
        <v/>
      </c>
      <c r="FV727" s="126">
        <f t="shared" si="3690"/>
        <v>0</v>
      </c>
      <c r="FW727" s="126">
        <f t="shared" si="3691"/>
        <v>1</v>
      </c>
      <c r="FX727" s="126">
        <f t="shared" si="3692"/>
        <v>0</v>
      </c>
      <c r="GA727" s="126">
        <f t="shared" si="3693"/>
        <v>1</v>
      </c>
      <c r="GB727" s="126">
        <f t="shared" si="3694"/>
        <v>1</v>
      </c>
      <c r="GC727" s="126">
        <f t="shared" si="3695"/>
        <v>1</v>
      </c>
      <c r="GD727" s="126">
        <f t="shared" si="3696"/>
        <v>1</v>
      </c>
      <c r="GE727" s="126">
        <f t="shared" si="3697"/>
        <v>0</v>
      </c>
      <c r="GF727" s="126">
        <f t="shared" si="3698"/>
        <v>0</v>
      </c>
      <c r="GG727" s="126">
        <f t="shared" si="3699"/>
        <v>1</v>
      </c>
      <c r="GI727" s="126">
        <f t="shared" si="3700"/>
        <v>1</v>
      </c>
      <c r="GK727" s="126">
        <f t="shared" si="3701"/>
        <v>1</v>
      </c>
      <c r="GL727" s="126">
        <f t="shared" si="3702"/>
        <v>1</v>
      </c>
      <c r="GM727" s="126">
        <f t="shared" si="3703"/>
        <v>1</v>
      </c>
      <c r="GN727" s="126">
        <f t="shared" si="3704"/>
        <v>1</v>
      </c>
      <c r="GO727" s="126">
        <f t="shared" si="3705"/>
        <v>0</v>
      </c>
      <c r="GP727" s="126">
        <f t="shared" si="3706"/>
        <v>0</v>
      </c>
      <c r="GQ727" s="126">
        <f t="shared" si="3707"/>
        <v>1</v>
      </c>
      <c r="GS727" s="126" t="str">
        <f t="shared" si="3708"/>
        <v/>
      </c>
      <c r="GT727" s="126" t="str">
        <f t="shared" si="3709"/>
        <v/>
      </c>
      <c r="GU727" s="126">
        <f t="shared" si="3710"/>
        <v>0</v>
      </c>
      <c r="GV727" s="126">
        <f t="shared" si="3711"/>
        <v>0</v>
      </c>
      <c r="GW727" s="126">
        <f t="shared" si="3712"/>
        <v>0</v>
      </c>
      <c r="GX727" s="126">
        <f t="shared" si="3713"/>
        <v>0</v>
      </c>
      <c r="GY727" s="126">
        <f t="shared" si="3714"/>
        <v>0</v>
      </c>
      <c r="GZ727" s="126"/>
      <c r="HA727" s="126">
        <f t="shared" si="3715"/>
        <v>1</v>
      </c>
      <c r="HB727" s="126">
        <f t="shared" si="3716"/>
        <v>1</v>
      </c>
      <c r="HC727" s="126">
        <f t="shared" si="3717"/>
        <v>1</v>
      </c>
      <c r="HD727" s="126">
        <f t="shared" si="3718"/>
        <v>1</v>
      </c>
      <c r="HE727" s="126">
        <f t="shared" si="3719"/>
        <v>0</v>
      </c>
      <c r="HF727" s="126">
        <f t="shared" si="3720"/>
        <v>0</v>
      </c>
      <c r="HH727" s="126">
        <f t="shared" si="3721"/>
        <v>1</v>
      </c>
      <c r="HI727" s="126">
        <f t="shared" si="3722"/>
        <v>1</v>
      </c>
      <c r="HJ727" s="126">
        <f t="shared" si="3723"/>
        <v>1</v>
      </c>
      <c r="HK727" s="126">
        <f t="shared" si="3724"/>
        <v>1</v>
      </c>
      <c r="HL727" s="126">
        <f t="shared" si="3725"/>
        <v>0</v>
      </c>
      <c r="HM727" s="126">
        <f t="shared" si="3726"/>
        <v>0</v>
      </c>
      <c r="HO727" s="126" t="str">
        <f t="shared" si="3727"/>
        <v/>
      </c>
      <c r="HP727" s="126">
        <f t="shared" si="3728"/>
        <v>1</v>
      </c>
      <c r="HQ727" s="126" t="str">
        <f t="shared" si="3729"/>
        <v/>
      </c>
      <c r="HR727" s="122">
        <f t="shared" si="3730"/>
        <v>1</v>
      </c>
      <c r="HS727" s="126" t="str">
        <f t="shared" si="3731"/>
        <v/>
      </c>
      <c r="HT727" s="122">
        <f t="shared" si="3732"/>
        <v>1</v>
      </c>
      <c r="HU727" s="122" t="str">
        <f t="shared" si="3733"/>
        <v/>
      </c>
      <c r="HV727" s="126" t="str">
        <f t="shared" si="3734"/>
        <v/>
      </c>
      <c r="HW727" s="126" t="str">
        <f t="shared" si="3735"/>
        <v/>
      </c>
      <c r="HX727" s="126" t="str">
        <f t="shared" si="3736"/>
        <v/>
      </c>
      <c r="HZ727" s="126" t="str">
        <f t="shared" si="3737"/>
        <v/>
      </c>
      <c r="IA727" s="126">
        <f t="shared" si="3738"/>
        <v>0</v>
      </c>
      <c r="IB727" s="126" t="str">
        <f t="shared" si="3739"/>
        <v/>
      </c>
      <c r="IC727" s="126">
        <f t="shared" si="3740"/>
        <v>0</v>
      </c>
      <c r="ID727" s="126" t="str">
        <f t="shared" si="3741"/>
        <v/>
      </c>
      <c r="IE727" s="126">
        <f t="shared" si="3742"/>
        <v>0</v>
      </c>
      <c r="IF727" s="126" t="str">
        <f t="shared" si="3743"/>
        <v/>
      </c>
      <c r="IG727" s="126" t="str">
        <f t="shared" si="3744"/>
        <v/>
      </c>
      <c r="IH727" s="126" t="str">
        <f t="shared" si="3745"/>
        <v/>
      </c>
      <c r="II727" s="126" t="str">
        <f t="shared" si="3746"/>
        <v/>
      </c>
      <c r="IO727" s="128"/>
      <c r="IP727" s="128"/>
      <c r="IQ727" s="127"/>
      <c r="IR727" s="127"/>
      <c r="IX727" s="6"/>
      <c r="IY727" s="6"/>
      <c r="IZ727" s="7"/>
      <c r="JA727" s="7"/>
      <c r="JG727" s="12"/>
      <c r="JH727" s="12"/>
      <c r="JI727" s="13"/>
      <c r="JJ727" s="13"/>
      <c r="JN727" s="6"/>
      <c r="JO727" s="6"/>
      <c r="JQ727" s="11"/>
      <c r="JR727" s="11"/>
      <c r="JS727" s="12"/>
      <c r="JT727" s="13"/>
      <c r="JU727" s="12"/>
      <c r="JV727" s="12"/>
      <c r="JW727" s="97"/>
      <c r="JX727" s="13"/>
      <c r="JY727" s="13"/>
      <c r="JZ727" s="97"/>
      <c r="KA727" s="97"/>
      <c r="KB727" s="11"/>
      <c r="KC727" s="11"/>
      <c r="KD727" s="11"/>
      <c r="KE727" s="11"/>
    </row>
    <row r="728" spans="1:291" s="122" customFormat="1" x14ac:dyDescent="0.2">
      <c r="A728" s="146">
        <f t="shared" si="2545"/>
        <v>728</v>
      </c>
      <c r="B728" s="122" t="s">
        <v>225</v>
      </c>
      <c r="C728" s="2">
        <v>43158</v>
      </c>
      <c r="D728" s="126"/>
      <c r="E728" s="126"/>
      <c r="F728" s="126"/>
      <c r="G728" s="128">
        <v>106.075</v>
      </c>
      <c r="H728" s="128">
        <v>113.267</v>
      </c>
      <c r="I728" s="128">
        <v>119.255</v>
      </c>
      <c r="J728" s="127">
        <v>142.18</v>
      </c>
      <c r="K728" s="126"/>
      <c r="P728" s="128">
        <f t="shared" si="3587"/>
        <v>3399.5000000000005</v>
      </c>
      <c r="Q728" s="5">
        <f t="shared" si="3588"/>
        <v>3642.7499999999995</v>
      </c>
      <c r="R728" s="6">
        <f t="shared" si="3589"/>
        <v>3833.4999999999995</v>
      </c>
      <c r="S728" s="7">
        <f t="shared" si="3590"/>
        <v>4562.0000000000009</v>
      </c>
      <c r="Y728" s="127">
        <f t="shared" si="3591"/>
        <v>0</v>
      </c>
      <c r="Z728" s="126">
        <f t="shared" si="3592"/>
        <v>0</v>
      </c>
      <c r="AA728" s="126">
        <f t="shared" si="3593"/>
        <v>0</v>
      </c>
      <c r="AB728" s="126">
        <f t="shared" si="3594"/>
        <v>0</v>
      </c>
      <c r="AC728" s="126"/>
      <c r="AD728" s="126"/>
      <c r="AE728" s="126"/>
      <c r="AF728" s="126"/>
      <c r="AG728" s="126"/>
      <c r="AH728" s="127">
        <f t="shared" si="3574"/>
        <v>0</v>
      </c>
      <c r="AI728" s="127">
        <f t="shared" si="3575"/>
        <v>0</v>
      </c>
      <c r="AJ728" s="127">
        <f t="shared" si="3576"/>
        <v>0</v>
      </c>
      <c r="AK728" s="127">
        <f t="shared" si="3577"/>
        <v>0</v>
      </c>
      <c r="AL728" s="127">
        <f t="shared" si="3578"/>
        <v>0</v>
      </c>
      <c r="AM728" s="127">
        <f t="shared" si="3579"/>
        <v>0</v>
      </c>
      <c r="AN728" s="127">
        <f t="shared" si="3580"/>
        <v>0</v>
      </c>
      <c r="AO728" s="127">
        <f t="shared" si="3581"/>
        <v>0</v>
      </c>
      <c r="AP728" s="127">
        <f t="shared" si="3582"/>
        <v>0</v>
      </c>
      <c r="AQ728" s="127">
        <f t="shared" si="3583"/>
        <v>0</v>
      </c>
      <c r="AR728" s="127">
        <f t="shared" si="3584"/>
        <v>0</v>
      </c>
      <c r="AS728" s="127">
        <f t="shared" si="3585"/>
        <v>0</v>
      </c>
      <c r="AT728" s="127">
        <f t="shared" si="3586"/>
        <v>0</v>
      </c>
      <c r="AU728" s="126"/>
      <c r="BA728" s="11"/>
      <c r="BB728" s="11"/>
      <c r="BC728" s="12"/>
      <c r="BD728" s="13"/>
      <c r="BJ728" s="11"/>
      <c r="BK728" s="11"/>
      <c r="BL728" s="11"/>
      <c r="BM728" s="11"/>
      <c r="BN728" s="11"/>
      <c r="BO728" s="11"/>
      <c r="BP728" s="11"/>
      <c r="BQ728" s="126"/>
      <c r="BR728" s="11"/>
      <c r="BS728" s="11"/>
      <c r="BT728" s="11"/>
      <c r="BU728" s="11"/>
      <c r="BV728" s="11"/>
      <c r="BY728" s="126"/>
      <c r="BZ728" s="126"/>
      <c r="CB728" s="126"/>
      <c r="CC728" s="126"/>
      <c r="CD728" s="126"/>
      <c r="CE728" s="126" t="str">
        <f t="shared" si="3747"/>
        <v/>
      </c>
      <c r="CF728" s="126"/>
      <c r="CG728" s="126"/>
      <c r="CH728" s="126"/>
      <c r="CI728" s="126"/>
      <c r="CJ728" s="126"/>
      <c r="CK728" s="126"/>
      <c r="CL728" s="126"/>
      <c r="CM728" s="126"/>
      <c r="CN728" s="126"/>
      <c r="CO728" s="126"/>
      <c r="CP728" s="126"/>
      <c r="CQ728" s="126"/>
      <c r="CS728" s="126"/>
      <c r="CT728" s="126"/>
      <c r="CU728" s="126"/>
      <c r="CV728" s="126" t="str">
        <f t="shared" si="3748"/>
        <v/>
      </c>
      <c r="CW728" s="126"/>
      <c r="CX728" s="126"/>
      <c r="CY728" s="126"/>
      <c r="CZ728" s="126"/>
      <c r="DA728" s="126"/>
      <c r="DB728" s="126"/>
      <c r="DC728" s="126"/>
      <c r="DD728" s="126"/>
      <c r="DE728" s="126"/>
      <c r="DF728" s="126"/>
      <c r="DG728" s="126"/>
      <c r="DH728" s="126"/>
      <c r="DI728" s="126"/>
      <c r="DJ728" s="126"/>
      <c r="DK728" s="126"/>
      <c r="DL728" s="126"/>
      <c r="DM728" s="126"/>
      <c r="DN728" s="126"/>
      <c r="DO728" s="126"/>
      <c r="DP728" s="126"/>
      <c r="DQ728" s="126"/>
      <c r="DR728" s="126"/>
      <c r="DS728" s="126"/>
      <c r="DT728" s="126"/>
      <c r="DU728" s="126"/>
      <c r="DV728" s="126"/>
      <c r="DW728" s="126"/>
      <c r="DX728" s="126"/>
      <c r="DY728" s="126"/>
      <c r="EA728" s="126"/>
      <c r="EB728" s="126"/>
      <c r="EC728" s="126"/>
      <c r="ED728" s="126"/>
      <c r="EF728" s="126"/>
      <c r="EG728" s="126"/>
      <c r="EH728" s="126"/>
      <c r="EI728" s="126"/>
      <c r="EK728" s="126"/>
      <c r="EL728" s="126"/>
      <c r="EM728" s="126"/>
      <c r="EO728" s="126"/>
      <c r="EP728" s="126"/>
      <c r="EQ728" s="126"/>
      <c r="ES728" s="126"/>
      <c r="ET728" s="126"/>
      <c r="EU728" s="126"/>
      <c r="EV728" s="126"/>
      <c r="EW728" s="126"/>
      <c r="EY728" s="126"/>
      <c r="EZ728" s="126"/>
      <c r="FA728" s="126"/>
      <c r="FC728" s="126"/>
      <c r="FD728" s="126"/>
      <c r="FE728" s="126"/>
      <c r="FF728" s="126"/>
      <c r="FG728" s="126"/>
      <c r="FH728" s="126"/>
      <c r="FI728" s="126"/>
      <c r="FJ728" s="126"/>
      <c r="FK728" s="126"/>
      <c r="FL728" s="126"/>
      <c r="FN728" s="126"/>
      <c r="FO728" s="126"/>
      <c r="FP728" s="126"/>
      <c r="FV728" s="126"/>
      <c r="FW728" s="126"/>
      <c r="FX728" s="126"/>
      <c r="GA728" s="126"/>
      <c r="GB728" s="126"/>
      <c r="GC728" s="126"/>
      <c r="GD728" s="126"/>
      <c r="GE728" s="126"/>
      <c r="GF728" s="126"/>
      <c r="GG728" s="126"/>
      <c r="GI728" s="126"/>
      <c r="GK728" s="126"/>
      <c r="GL728" s="126"/>
      <c r="GM728" s="126"/>
      <c r="GN728" s="126"/>
      <c r="GO728" s="126"/>
      <c r="GP728" s="126"/>
      <c r="GQ728" s="126"/>
      <c r="GS728" s="126"/>
      <c r="GT728" s="126"/>
      <c r="GU728" s="126"/>
      <c r="GV728" s="126"/>
      <c r="GW728" s="126"/>
      <c r="GX728" s="126"/>
      <c r="GY728" s="126"/>
      <c r="GZ728" s="126"/>
      <c r="HA728" s="126"/>
      <c r="HB728" s="126"/>
      <c r="HC728" s="126"/>
      <c r="HD728" s="126"/>
      <c r="HE728" s="126"/>
      <c r="HF728" s="126"/>
      <c r="HH728" s="126"/>
      <c r="HI728" s="126"/>
      <c r="HJ728" s="126"/>
      <c r="HK728" s="126"/>
      <c r="HL728" s="126"/>
      <c r="HM728" s="126"/>
      <c r="HO728" s="126"/>
      <c r="HP728" s="126"/>
      <c r="HQ728" s="126"/>
      <c r="HS728" s="126"/>
      <c r="HV728" s="126"/>
      <c r="HW728" s="126"/>
      <c r="HX728" s="126"/>
      <c r="HZ728" s="126"/>
      <c r="IA728" s="126"/>
      <c r="IB728" s="126"/>
      <c r="IC728" s="126"/>
      <c r="ID728" s="126"/>
      <c r="IE728" s="126"/>
      <c r="IF728" s="126"/>
      <c r="IG728" s="126"/>
      <c r="IH728" s="126"/>
      <c r="II728" s="126"/>
      <c r="IO728" s="128"/>
      <c r="IP728" s="128"/>
      <c r="IQ728" s="127"/>
      <c r="IR728" s="127"/>
      <c r="IX728" s="6"/>
      <c r="IY728" s="6"/>
      <c r="IZ728" s="7"/>
      <c r="JA728" s="7"/>
      <c r="JG728" s="12"/>
      <c r="JH728" s="12"/>
      <c r="JI728" s="13"/>
      <c r="JJ728" s="13"/>
      <c r="JN728" s="6"/>
      <c r="JO728" s="6"/>
      <c r="JQ728" s="11"/>
      <c r="JR728" s="11"/>
      <c r="JS728" s="12"/>
      <c r="JT728" s="13"/>
      <c r="JU728" s="12"/>
      <c r="JV728" s="12"/>
      <c r="JW728" s="97"/>
      <c r="JX728" s="13"/>
      <c r="JY728" s="13"/>
      <c r="JZ728" s="97"/>
      <c r="KA728" s="97"/>
      <c r="KB728" s="11"/>
      <c r="KC728" s="11"/>
      <c r="KD728" s="11"/>
      <c r="KE728" s="11"/>
    </row>
    <row r="729" spans="1:291" s="122" customFormat="1" x14ac:dyDescent="0.2">
      <c r="A729" s="146">
        <f t="shared" si="2545"/>
        <v>729</v>
      </c>
      <c r="C729" s="2">
        <v>43159</v>
      </c>
      <c r="D729" s="126"/>
      <c r="E729" s="126"/>
      <c r="F729" s="126"/>
      <c r="G729" s="128">
        <v>106.075</v>
      </c>
      <c r="H729" s="128">
        <v>113.297</v>
      </c>
      <c r="I729" s="128">
        <v>120.015</v>
      </c>
      <c r="J729" s="127">
        <v>143.13999999999999</v>
      </c>
      <c r="K729" s="126"/>
      <c r="P729" s="128">
        <f t="shared" si="3587"/>
        <v>3399.5000000000005</v>
      </c>
      <c r="Q729" s="5">
        <f t="shared" si="3588"/>
        <v>3645.7499999999995</v>
      </c>
      <c r="R729" s="6">
        <f t="shared" si="3589"/>
        <v>3841.5</v>
      </c>
      <c r="S729" s="7">
        <f t="shared" si="3590"/>
        <v>4589.9999999999982</v>
      </c>
      <c r="Y729" s="127">
        <f t="shared" si="3591"/>
        <v>0</v>
      </c>
      <c r="Z729" s="126">
        <f t="shared" si="3592"/>
        <v>3</v>
      </c>
      <c r="AA729" s="126">
        <f t="shared" si="3593"/>
        <v>8.0000000000004547</v>
      </c>
      <c r="AB729" s="126">
        <f t="shared" si="3594"/>
        <v>27.999999999997272</v>
      </c>
      <c r="AC729" s="126"/>
      <c r="AD729" s="126"/>
      <c r="AE729" s="126"/>
      <c r="AF729" s="126"/>
      <c r="AG729" s="126"/>
      <c r="AH729" s="127">
        <f t="shared" si="3574"/>
        <v>2</v>
      </c>
      <c r="AI729" s="127">
        <f t="shared" si="3575"/>
        <v>1.7999999999999998</v>
      </c>
      <c r="AJ729" s="127">
        <f t="shared" si="3576"/>
        <v>1.8000000000002725</v>
      </c>
      <c r="AK729" s="127">
        <f t="shared" si="3577"/>
        <v>2.3333333333336368</v>
      </c>
      <c r="AL729" s="127">
        <f t="shared" si="3578"/>
        <v>1.0000000000002274</v>
      </c>
      <c r="AM729" s="127">
        <f t="shared" si="3579"/>
        <v>1.3333333333319697</v>
      </c>
      <c r="AN729" s="127">
        <f t="shared" si="3580"/>
        <v>3.1999999999984539</v>
      </c>
      <c r="AO729" s="127">
        <f t="shared" si="3581"/>
        <v>1</v>
      </c>
      <c r="AP729" s="127">
        <f t="shared" si="3582"/>
        <v>0.66666666666636321</v>
      </c>
      <c r="AQ729" s="127">
        <f t="shared" si="3583"/>
        <v>2.1666666666684855</v>
      </c>
      <c r="AR729" s="127">
        <f t="shared" si="3584"/>
        <v>3.2000000000001818</v>
      </c>
      <c r="AS729" s="127">
        <f t="shared" si="3585"/>
        <v>3.2222222222216157</v>
      </c>
      <c r="AT729" s="127">
        <f t="shared" si="3586"/>
        <v>3.7333333333329697</v>
      </c>
      <c r="AU729" s="126"/>
      <c r="BA729" s="11">
        <f t="shared" ref="BA729:BA760" si="3750">P729-P728</f>
        <v>0</v>
      </c>
      <c r="BB729" s="11">
        <f t="shared" ref="BB729:BB760" si="3751">Q729-Q728</f>
        <v>3</v>
      </c>
      <c r="BC729" s="12">
        <f t="shared" ref="BC729:BC760" si="3752">R729-R728</f>
        <v>8.0000000000004547</v>
      </c>
      <c r="BD729" s="13">
        <f t="shared" ref="BD729:BD760" si="3753">S729-S728</f>
        <v>27.999999999997272</v>
      </c>
      <c r="BJ729" s="11">
        <f t="shared" ref="BJ729:BJ760" si="3754">((BA729*2)-(BB729/BJ$3))</f>
        <v>-2</v>
      </c>
      <c r="BK729" s="11">
        <f t="shared" ref="BK729:BK760" si="3755">((BA729*2)-(BB729/BK$3))</f>
        <v>-1.7999999999999998</v>
      </c>
      <c r="BL729" s="11">
        <f t="shared" ref="BL729:BL760" si="3756">BB729-(BC729/BL$3)</f>
        <v>-1.8000000000002725</v>
      </c>
      <c r="BM729" s="11">
        <f t="shared" ref="BM729:BM760" si="3757">BB729-(BC729/BM$3)</f>
        <v>-2.3333333333336368</v>
      </c>
      <c r="BN729" s="11">
        <f t="shared" ref="BN729:BN760" si="3758">BB729-(BC729/BN$3)</f>
        <v>-1.0000000000002274</v>
      </c>
      <c r="BO729" s="11">
        <f t="shared" ref="BO729:BO760" si="3759">BC729-(BD729/BO$3)</f>
        <v>-1.3333333333319697</v>
      </c>
      <c r="BP729" s="11">
        <f t="shared" ref="BP729:BP760" si="3760">BC729-(BD729/BP$3)</f>
        <v>-3.1999999999984539</v>
      </c>
      <c r="BQ729" s="126">
        <v>1</v>
      </c>
      <c r="BR729" s="11">
        <f t="shared" ref="BR729:BR760" si="3761">-(BK729*BK$3-BM729)</f>
        <v>0.66666666666636321</v>
      </c>
      <c r="BS729" s="11">
        <f t="shared" ref="BS729:BS760" si="3762">-(BM729*BM$3-BO729)</f>
        <v>2.1666666666684855</v>
      </c>
      <c r="BT729" s="11">
        <f t="shared" ref="BT729:BT760" si="3763">((BA729*2)-(BC729/BT$3))</f>
        <v>-3.2000000000001818</v>
      </c>
      <c r="BU729" s="11">
        <f t="shared" ref="BU729:BU760" si="3764">BB729-(BD729/BU$3)</f>
        <v>-3.2222222222216157</v>
      </c>
      <c r="BV729" s="11">
        <f t="shared" ref="BV729:BV760" si="3765">(BA729*2)-(BD729/BV$3)</f>
        <v>-3.7333333333329697</v>
      </c>
      <c r="BY729" s="126"/>
      <c r="BZ729" s="126"/>
      <c r="CA729" s="122">
        <f t="shared" ref="CA729:CA760" si="3766">BB729-BD729/4.5</f>
        <v>-3.2222222222216157</v>
      </c>
      <c r="CB729" s="126">
        <f t="shared" ref="CB729:CB760" si="3767">IF(OR(BA729=0,BK729=0),1,IF(BA729&gt;0,IF(BK729&gt;0,1,0),IF(BK729&lt;0,1,0)))</f>
        <v>1</v>
      </c>
      <c r="CC729" s="126">
        <f t="shared" ref="CC729:CC760" si="3768">IF(OR(BB729=0,BK729=0),1,IF(BB729&gt;0,IF(BK729&gt;0,1,0),IF(BK729&lt;0,1,0)))</f>
        <v>0</v>
      </c>
      <c r="CD729" s="126">
        <f t="shared" ref="CD729:CD760" si="3769">IF(OR(BC729=0,BK729=0),1,IF(BC729&gt;0,IF(BK729&gt;0,1,0),IF(BK729&lt;0,1,0)))</f>
        <v>0</v>
      </c>
      <c r="CE729" s="126">
        <f t="shared" si="3747"/>
        <v>0</v>
      </c>
      <c r="CF729" s="126">
        <f t="shared" ref="CF729:CF760" si="3770">IF(OR(AND(BD729&gt;-0.001,BD729&lt;0.001),AND(BK729&gt;-0.001,BK729&lt;0.001)),0,IF(BD729&gt;0,IF(BK729&gt;0,1,0),IF(BK729&lt;0,1,0)))</f>
        <v>0</v>
      </c>
      <c r="CG729" s="126" t="str">
        <f t="shared" ref="CG729:CG760" si="3771">IF(CE729=0,"",IF(OR(BK729=0,BO729=0),1,IF(BK729&gt;0,IF(BO729&gt;0,1,0),IF(BO729&lt;0,1,0))))</f>
        <v/>
      </c>
      <c r="CH729" s="126">
        <f t="shared" ref="CH729:CH760" si="3772">IF(DJ729=0,IF(AND(BK729&gt;-0.001,BD729&lt;0.001),1,IF(AND(BK729&lt;0.001,BD729&gt;-0.001),1,0)),"")</f>
        <v>1</v>
      </c>
      <c r="CI729" s="126">
        <f t="shared" ref="CI729:CI760" si="3773">IF(CV729=0,IF(AND(BK729&gt;-0.001,BD729&lt;0.001),1,IF(AND(BK729&lt;0.001,BD729&gt;-0.001),1,0)),"")</f>
        <v>1</v>
      </c>
      <c r="CJ729" s="126" t="str">
        <f t="shared" ref="CJ729:CJ760" si="3774">IF(DI729=1,IF(AND(BK729&gt;-0.001,BD729&lt;0.001),1,IF(AND(BK729&lt;0.001,BD729&gt;-0.001),1,0)),"")</f>
        <v/>
      </c>
      <c r="CK729" s="126" t="str">
        <f t="shared" ref="CK729:CK760" si="3775">IF(CV729=1,IF(AND(BK729&gt;-0.001,BD729&lt;0.001),1,IF(AND(BK729&lt;0.001,BD729&gt;-0.001),1,0)),"")</f>
        <v/>
      </c>
      <c r="CL729" s="126">
        <f t="shared" ref="CL729:CL760" si="3776">IF(OR(BK729=0,BM729=0),1,IF(BK729&gt;0,IF(BM729&gt;0,1,0),IF(BM729&lt;0,1,0)))</f>
        <v>1</v>
      </c>
      <c r="CM729" s="126">
        <f t="shared" ref="CM729:CM760" si="3777">IF(CL729=1,IF(OR(BD729=0,BK729=0),1,IF(BD729&gt;0,IF(BK729&lt;0,1,0),IF(BK729&gt;0,1,0))),"")</f>
        <v>1</v>
      </c>
      <c r="CN729" s="126">
        <f t="shared" ref="CN729:CN760" si="3778">IF(CE729=0,IF(OR(BK729=0,BM729=0),1,IF(BK729&gt;0,IF(BM729&gt;0,1,0),IF(BM729&lt;0,1,0))),"")</f>
        <v>1</v>
      </c>
      <c r="CO729" s="126" t="str">
        <f t="shared" ref="CO729:CO760" si="3779">IF(CE729=1,IF(OR(BK729=0,BM729=0),1,IF(BK729&gt;0,IF(BM729&gt;0,1,0),IF(BM729&lt;0,1,0))),"")</f>
        <v/>
      </c>
      <c r="CP729" s="126">
        <f t="shared" ref="CP729:CP760" si="3780">IF(CB729=1,IF(OR(BK729=0,BM729=0),1,IF(BK729&gt;0,IF(BM729&gt;0,1,0),IF(BM729&lt;0,1,0))),"")</f>
        <v>1</v>
      </c>
      <c r="CQ729" s="126" t="str">
        <f t="shared" ref="CQ729:CQ760" si="3781">IF(CB729=0,IF(OR(BK729=0,BM729=0),1,IF(BK729&gt;0,IF(BM729&gt;0,1,0),IF(BM729&lt;0,1,0))),"")</f>
        <v/>
      </c>
      <c r="CS729" s="126">
        <f t="shared" ref="CS729:CS760" si="3782">IF(OR(BA729=0,BM729=0),1,IF(BA729&gt;0,IF(BM729&gt;0,1,0),IF(BM729&lt;0,1,0)))</f>
        <v>1</v>
      </c>
      <c r="CT729" s="126">
        <f t="shared" ref="CT729:CT760" si="3783">IF(OR(BB729=0,BM729=0),1,IF(BB729&gt;0,IF(BM729&gt;0,1,0),IF(BM729&lt;0,1,0)))</f>
        <v>0</v>
      </c>
      <c r="CU729" s="126">
        <f t="shared" ref="CU729:CU760" si="3784">IF(OR(BC729=0,BM729=0),1,IF(BC729&gt;0,IF(BM729&gt;0,1,0),IF(BM729&lt;0,1,0)))</f>
        <v>0</v>
      </c>
      <c r="CV729" s="126">
        <f t="shared" si="3748"/>
        <v>0</v>
      </c>
      <c r="CW729" s="126">
        <f t="shared" ref="CW729:CW760" si="3785">IF(AND(BC729&gt;-0.0001,BD729 &gt;-0.0001),1,IF(AND(BC729&lt;0.0001,BD729&lt;0.0001),1,""))</f>
        <v>1</v>
      </c>
      <c r="CX729" s="126" t="str">
        <f t="shared" ref="CX729:CX760" si="3786">IF(CV729=1,1,"")</f>
        <v/>
      </c>
      <c r="CY729" s="126" t="str">
        <f t="shared" ref="CY729:CY760" si="3787">IF(CX729=1,IF(OR(BA729=0,BK729=0),1,IF(BA729&gt;0,IF(BK729&gt;0,1,0),IF(BK729&lt;0,1,0))),"")</f>
        <v/>
      </c>
      <c r="CZ729" s="126" t="str">
        <f t="shared" ref="CZ729:CZ760" si="3788">IF(CX729=1,IF(OR(BD729=0,BK729=0),1,IF(BD729&gt;0,IF(BK729&gt;0,1,0),IF(BK729&lt;0,1,0))),"")</f>
        <v/>
      </c>
      <c r="DA729" s="126" t="str">
        <f t="shared" ref="DA729:DA760" si="3789">IF(CX729=1,IF(OR(BD729=0,BO729=0),1,IF(BD729&gt;0,IF(BO729&gt;0,1,0),IF(BO729&lt;0,1,0))),"")</f>
        <v/>
      </c>
      <c r="DB729" s="126">
        <f t="shared" ref="DB729:DB760" si="3790">IF(CX729="",IF(OR(BD729=0,BO729=0),1,IF(BD729&gt;0,IF(BO729&gt;0,1,0),IF(BO729&lt;0,1,0))),"")</f>
        <v>0</v>
      </c>
      <c r="DC729" s="126">
        <f t="shared" ref="DC729:DC760" si="3791">IF(DJ729=0,IF(AND(BM729&gt;-0.001,BD729&lt;0.001),1,IF(AND(BM729&lt;0.001,BD729&gt;-0.001),1,0)),"")</f>
        <v>1</v>
      </c>
      <c r="DD729" s="126" t="str">
        <f t="shared" ref="DD729:DD760" si="3792">IF(DJ729=1,IF(AND(BM729&gt;-0.001,BD729&lt;0.001),1,IF(AND(BM729&lt;0.001,BD729&gt;-0.001),1,0)),"")</f>
        <v/>
      </c>
      <c r="DE729" s="126" t="str">
        <f t="shared" ref="DE729:DE760" si="3793">IF(DD729="",IF(CV729+DC729=1,"",1),IF(CV729+DD729=1,"",1))</f>
        <v/>
      </c>
      <c r="DF729" s="126"/>
      <c r="DG729" s="126">
        <f t="shared" si="3749"/>
        <v>1</v>
      </c>
      <c r="DH729" s="126">
        <f t="shared" ref="DH729:DH760" si="3794">IF(OR(BB729=0,BO729=0),1,IF(BB729&gt;0,IF(BO729&gt;0,1,0),IF(BO729&lt;0,1,0)))</f>
        <v>0</v>
      </c>
      <c r="DI729" s="126">
        <f t="shared" ref="DI729:DI760" si="3795">IF(OR(BC729=0,BO729=0),1,IF(BC729&gt;0,IF(BO729&gt;0,1,0),IF(BO729&lt;0,1,0)))</f>
        <v>0</v>
      </c>
      <c r="DJ729" s="126">
        <f t="shared" ref="DJ729:DJ760" si="3796">IF(OR(BD729=0,BO729=0),1,IF(BD729&gt;0,IF(BO729&gt;0,1,0),IF(BO729&lt;0,1,0)))</f>
        <v>0</v>
      </c>
      <c r="DK729" s="126">
        <f t="shared" ref="DK729:DK760" si="3797">IF(DJ729=0,IF(OR(BD729=0,BM729=0),1,IF(BD729&gt;0,IF(BM729&gt;0,1,0),IF(BM729&lt;0,1,0))),"")</f>
        <v>0</v>
      </c>
      <c r="DL729" s="126"/>
      <c r="DM729" s="126">
        <f t="shared" ref="DM729:DM760" si="3798">IF(DJ729=0,IF(OR(BK729=0,BM729=0),1,IF(BK729&gt;0,IF(BM729&gt;0,1,0),IF(BM729&lt;0,1,0))),"")</f>
        <v>1</v>
      </c>
      <c r="DN729" s="126" t="str">
        <f t="shared" ref="DN729:DN760" si="3799">IF(DJ729=1,IF(OR(BD729=0,BM729=0),1,IF(BD729&gt;0,IF(BM729&gt;0,1,0),IF(BM729&lt;0,1,0))),"")</f>
        <v/>
      </c>
      <c r="DO729" s="126" t="str">
        <f t="shared" ref="DO729:DO760" si="3800">IF(DJ729=1,IF(OR(BK729=0,BM729=0),1,IF(BK729&gt;0,IF(BM729&gt;0,1,0),IF(BM729&lt;0,1,0))),"")</f>
        <v/>
      </c>
      <c r="DP729" s="126" t="str">
        <f t="shared" ref="DP729:DP760" si="3801">IF(DJ729=1,IF(OR(BD729=0,BK729=0),1,IF(BD729&gt;0,IF(BK729&gt;0,1,0),IF(BK729&lt;0,1,0))),"")</f>
        <v/>
      </c>
      <c r="DQ729" s="126" t="str">
        <f t="shared" ref="DQ729:DQ760" si="3802">IF(DJ729=1,IF(OR(BK729=0,BM729=0),1,IF(BK729&gt;0,IF(BM729&gt;0,1,0),IF(BM729&lt;0,1,0))),"")</f>
        <v/>
      </c>
      <c r="DR729" s="126" t="str">
        <f t="shared" ref="DR729:DR760" si="3803">IF(DJ729=1,IF(OR(BM729=0,BP729=0),1,IF(BM729&gt;0,IF(BP729&gt;0,1,0),IF(BP729&lt;0,1,0))),"")</f>
        <v/>
      </c>
      <c r="DS729" s="126" t="str">
        <f t="shared" ref="DS729:DS760" si="3804">IF(DJ729=1,IF(OR(BM729=0,BT729=0),1,IF(BM729&gt;0,IF(BT729&gt;0,1,0),IF(BT729&lt;0,1,0))),"")</f>
        <v/>
      </c>
      <c r="DT729" s="126" t="str">
        <f t="shared" ref="DT729:DT760" si="3805">IF(DJ729=1,IF(OR(BM729=0,BU729=0),1,IF(BM729&gt;0,IF(BU729&gt;0,1,0),IF(BU729&lt;0,1,0))),"")</f>
        <v/>
      </c>
      <c r="DU729" s="126" t="str">
        <f t="shared" ref="DU729:DU760" si="3806">IF(DJ729=1,IF(OR(AND(BO729&gt;-0.001,BM729&lt;0.001, BK729&lt;0.001),AND(BO729&lt;0.001,BM729&gt;-0.001,BK729&gt;-0.001)),1,0),"")</f>
        <v/>
      </c>
      <c r="DV729" s="126">
        <f t="shared" ref="DV729:DV760" si="3807">IF(OR(AND(BD729&gt;-0.001, BD729 &lt;0.001),AND(BO729&gt;-0.001,BO729&lt;0.001)),1,IF(BD729&gt;-0.001,IF(BO729&gt;-0.001,1,0),IF(BO729&lt;0.001,1,0)))</f>
        <v>0</v>
      </c>
      <c r="DW729" s="126">
        <f t="shared" ref="DW729:DW760" si="3808">IF(OR(AND(BD729&gt;0, BC729 &lt;0),AND(BD729&lt;0, BC729 &gt;0)),1,0)</f>
        <v>0</v>
      </c>
      <c r="DX729" s="126" t="str">
        <f t="shared" ref="DX729:DX760" si="3809">IF(DW729=1,IF(OR(AND(BD729&gt;0,BM729&lt;0.001),AND(BD729&lt;0,BM729&gt;-0.001)),1,0),"")</f>
        <v/>
      </c>
      <c r="DY729" s="126" t="str">
        <f t="shared" ref="DY729:DY760" si="3810">IF(DK729=1,IF(OR(AND(BK729&gt;-0.001,BM729&gt;-0.001),AND(BK729&lt;0.001,BM729&lt;0.001)),1,0),"")</f>
        <v/>
      </c>
      <c r="EA729" s="126">
        <f t="shared" ref="EA729:EA760" si="3811">IF(OR(BA729=0,BU729=0),1,IF(BA729&gt;0,IF(BU729&gt;0,1,0),IF(BU729&lt;0,1,0)))</f>
        <v>1</v>
      </c>
      <c r="EB729" s="126">
        <f t="shared" ref="EB729:EB760" si="3812">IF(OR(BB729=0,BU729=0),1,IF(BB729&gt;0,IF(BU729&gt;0,1,0),IF(BU729&lt;0,1,0)))</f>
        <v>0</v>
      </c>
      <c r="EC729" s="126">
        <f t="shared" ref="EC729:EC760" si="3813">IF(OR(BC729=0,BU729=0),1,IF(BC729&gt;0,IF(BU729&gt;0,1,0),IF(BU729&lt;0,1,0)))</f>
        <v>0</v>
      </c>
      <c r="ED729" s="126">
        <f t="shared" ref="ED729:ED760" si="3814">IF(OR(BD729=0,BU729=0),1,IF(BD729&gt;0,IF(BU729&gt;0,1,0),IF(BU729&lt;0,1,0)))</f>
        <v>0</v>
      </c>
      <c r="EF729" s="126">
        <f t="shared" ref="EF729:EF760" si="3815">IF(BA729&gt;0,IF(BS729&gt;0,1,0),IF(BS729&lt;0,1,0))</f>
        <v>0</v>
      </c>
      <c r="EG729" s="126">
        <f t="shared" ref="EG729:EG760" si="3816">IF(BB729&gt;0,IF(BS729&gt;0,1,0),IF(BS729&lt;0,1,0))</f>
        <v>1</v>
      </c>
      <c r="EH729" s="126">
        <f t="shared" ref="EH729:EH760" si="3817">IF(BC729&gt;0,IF(BS729&gt;0,1,0),IF(BS729&lt;0,1,0))</f>
        <v>1</v>
      </c>
      <c r="EI729" s="126">
        <f t="shared" ref="EI729:EI760" si="3818">IF(BD729&gt;0,IF(BS729&gt;0,1,0),IF(BS729&lt;0,1,0))</f>
        <v>1</v>
      </c>
      <c r="EK729" s="126">
        <f t="shared" ref="EK729:EK760" si="3819">IF(OR(BA729=0,BB729=0),1,IF(BA729&gt;0,IF(BB729&gt;0,1,0),IF(BB729&lt;0,1,0)))</f>
        <v>1</v>
      </c>
      <c r="EL729" s="126">
        <f t="shared" ref="EL729:EL760" si="3820">IF(OR(BA729=0,BC729=0),1,IF(BA729&gt;0,IF(BC729&gt;0,1,0),IF(BC729&lt;0,1,0)))</f>
        <v>1</v>
      </c>
      <c r="EM729" s="126">
        <f t="shared" ref="EM729:EM760" si="3821">IF(OR(BA729=0,BD729=0),1,IF(BA729&gt;0,IF(BD729&gt;0,1,0),IF(BD729&lt;0,1,0)))</f>
        <v>1</v>
      </c>
      <c r="EO729" s="126">
        <f t="shared" ref="EO729:EO760" si="3822">IF(OR(BA729=0,BB729=0),1,IF(BB729&gt;0,IF(BA729&gt;0,1,0),IF(BA729&lt;0,1,0)))</f>
        <v>1</v>
      </c>
      <c r="EP729" s="126">
        <f t="shared" ref="EP729:EP760" si="3823">IF(OR(BB729=0,BC729=0),1,IF(BB729&gt;0,IF(BC729&gt;0,1,0),IF(BC729&lt;0,1,0)))</f>
        <v>1</v>
      </c>
      <c r="EQ729" s="126">
        <f t="shared" ref="EQ729:EQ760" si="3824">IF(OR(BB729=0,BD729=0),1,IF(BB729&gt;0,IF(BD729&gt;0,1,0),IF(BD729&lt;0,1,0)))</f>
        <v>1</v>
      </c>
      <c r="ES729" s="126">
        <f t="shared" ref="ES729:ES760" si="3825">IF(OR(BC729=0,BA729=0),1,IF(BC729&gt;0,IF(BA729&gt;0,1,0),IF(BA729&lt;0,1,0)))</f>
        <v>1</v>
      </c>
      <c r="ET729" s="126">
        <f t="shared" ref="ET729:ET760" si="3826">IF(OR(BC729=0,BB729=0),1,IF(BC729&gt;0,IF(BB729&gt;0,1,0),IF(BB729&lt;0,1,0)))</f>
        <v>1</v>
      </c>
      <c r="EU729" s="126">
        <f t="shared" ref="EU729:EU760" si="3827">IF(OR(BC729=0,BD729=0),1,IF(BC729&gt;0,IF(BD729&gt;0,1,0),IF(BD729&lt;0,1,0)))</f>
        <v>1</v>
      </c>
      <c r="EV729" s="126">
        <f t="shared" ref="EV729:EV760" si="3828">IF(AND(BC729&gt;-0.0001,BD729 &gt;-0.0001),1,IF(AND(BC729&lt;0.0001,BD729&lt;0.0001),1,""))</f>
        <v>1</v>
      </c>
      <c r="EW729" s="126">
        <f t="shared" ref="EW729:EW760" si="3829">IF(EU729=1,IF(OR(BD729=0,BM729=0),1,IF(BD729&gt;0,IF(BM729&gt;0,1,0),IF(BM729&lt;0,1,0))),"")</f>
        <v>0</v>
      </c>
      <c r="EY729" s="126">
        <f t="shared" ref="EY729:EY760" si="3830">IF(OR(BD729=0,BA729=0),1,IF(BD729&gt;0,IF(BA729&gt;0,1,0),IF(BA729&lt;0,1,0)))</f>
        <v>1</v>
      </c>
      <c r="EZ729" s="126">
        <f t="shared" ref="EZ729:EZ760" si="3831">IF(OR(BD729=0,BB729=0),1,IF(BD729&gt;0,IF(BB729&gt;0,1,0),IF(BB729&lt;0,1,0)))</f>
        <v>1</v>
      </c>
      <c r="FA729" s="126">
        <f t="shared" ref="FA729:FA760" si="3832">IF(OR(BD729=0,BC729=0),1,IF(BD729&gt;0,IF(BC729&gt;0,1,0),IF(BC729&lt;0,1,0)))</f>
        <v>1</v>
      </c>
      <c r="FC729" s="126">
        <f t="shared" ref="FC729:FC760" si="3833">IF(OR(BM729=0,BO729=0),1,IF(BM729&gt;0,IF(BO729&gt;0,1,0),IF(BO729&lt;0,1,0)))</f>
        <v>1</v>
      </c>
      <c r="FD729" s="126">
        <f t="shared" ref="FD729:FD760" si="3834">IF(FC729=1,IF(AND(BD729&gt;0,BO729&lt;0),1,IF(AND(BD729&lt;0,BO729&gt;0),1,0)),"")</f>
        <v>1</v>
      </c>
      <c r="FE729" s="126"/>
      <c r="FF729" s="126">
        <f t="shared" ref="FF729:FF760" si="3835">IF(OR(BK729=0,BM729=0),1,IF(BK729&gt;0,IF(BM729&gt;0,1,0),IF(BM729&lt;0,1,0)))</f>
        <v>1</v>
      </c>
      <c r="FG729" s="126">
        <f t="shared" ref="FG729:FG760" si="3836">IF(OR(BK729=0,BO729=0),1,IF(BK729&gt;0,IF(BO729&gt;0,1,0),IF(BO729&lt;0,1,0)))</f>
        <v>1</v>
      </c>
      <c r="FH729" s="126">
        <f t="shared" ref="FH729:FH760" si="3837">IF(BK729&gt;0,IF(BM729&gt;0,IF(BO729&gt;0,1,0),0),IF(BM729&lt;0,IF(BO729&lt;0,1,0),0))</f>
        <v>1</v>
      </c>
      <c r="FI729" s="126">
        <f t="shared" ref="FI729:FI760" si="3838">IF(FH729=0,"",(IF(BO729&gt;0,IF(BD729&gt;0,1,0),IF(BD729&lt;0,1,0))))</f>
        <v>0</v>
      </c>
      <c r="FJ729" s="126">
        <f t="shared" ref="FJ729:FJ760" si="3839">IF(FH729=0,"",(IF(BO729&gt;0,IF(BC729&gt;0,1,0),IF(BC729&lt;0,1,0))))</f>
        <v>0</v>
      </c>
      <c r="FK729" s="126">
        <f t="shared" ref="FK729:FK760" si="3840">IF(FH729=0,"",(IF(BO729&gt;0,IF(BB729&gt;0,1,0),IF(BB729&lt;0,1,0))))</f>
        <v>0</v>
      </c>
      <c r="FL729" s="126">
        <f t="shared" ref="FL729:FL760" si="3841">IF(FH729=0,"",(IF(BO729&gt;0,IF(BA729&gt;0,1,0),IF(BA729&lt;0,1,0))))</f>
        <v>0</v>
      </c>
      <c r="FN729" s="126" t="str">
        <f t="shared" ref="FN729:FN760" si="3842">IF(ABS(BB729)&gt;9.76,1,"")</f>
        <v/>
      </c>
      <c r="FO729" s="126" t="str">
        <f t="shared" ref="FO729:FO760" si="3843">IF(FN729=1,IF(BB729&gt;0,IF(BL729&lt;0,1,0),IF(BL729&gt;0,1,0)),"")</f>
        <v/>
      </c>
      <c r="FP729" s="126" t="str">
        <f t="shared" ref="FP729:FP760" si="3844">IF(BL729&gt;1.96, IF(BB729&gt;9.76,1,0),IF(BL729&lt;-1.96, IF(BB729&lt;-9.76,1,0),""))</f>
        <v/>
      </c>
      <c r="FV729" s="126">
        <f t="shared" ref="FV729:FV760" si="3845">IF(BK728&gt;0,IF(BK729&gt;0,1,0),IF(BK729&lt;0,1,0))</f>
        <v>1</v>
      </c>
      <c r="FW729" s="126">
        <f t="shared" ref="FW729:FW760" si="3846">IF(BL728&gt;0,IF(BL729&gt;0,1,0),IF(BL729&lt;0,1,0))</f>
        <v>1</v>
      </c>
      <c r="FX729" s="126">
        <f t="shared" ref="FX729:FX760" si="3847">IF(BO728&gt;0,IF(BO729&gt;0,1,0),IF(BO729&lt;0,1,0))</f>
        <v>1</v>
      </c>
      <c r="GA729" s="126">
        <f t="shared" ref="GA729:GA760" si="3848">IF(BA729&gt;0,IF(BR729&gt;0,1,0),IF(BR729&lt;0,1,0))</f>
        <v>0</v>
      </c>
      <c r="GB729" s="126">
        <f t="shared" ref="GB729:GB760" si="3849">IF(BB729&gt;0,IF(BR729&gt;0,1,0),IF(BR729&lt;0,1,0))</f>
        <v>1</v>
      </c>
      <c r="GC729" s="126">
        <f t="shared" ref="GC729:GC760" si="3850">IF(BC729&gt;0,IF(BR729&gt;0,1,0),IF(BR729&lt;0,1,0))</f>
        <v>1</v>
      </c>
      <c r="GD729" s="126">
        <f t="shared" ref="GD729:GD760" si="3851">IF(BD729&gt;0,IF(BR729&gt;0,1,0),IF(BR729&lt;0,1,0))</f>
        <v>1</v>
      </c>
      <c r="GE729" s="126">
        <f t="shared" ref="GE729:GE760" si="3852">IF(BK729&gt;0,IF(BR729&gt;0,1,0),IF(BR729&lt;0,1,0))</f>
        <v>0</v>
      </c>
      <c r="GF729" s="126">
        <f t="shared" ref="GF729:GF760" si="3853">IF(BM729&gt;0,IF(BR729&gt;0,1,0),IF(BR729&lt;0,1,0))</f>
        <v>0</v>
      </c>
      <c r="GG729" s="126">
        <f t="shared" ref="GG729:GG760" si="3854">IF(BO729&gt;0,IF(BR729&gt;0,1,0),IF(BR729&lt;0,1,0))</f>
        <v>0</v>
      </c>
      <c r="GI729" s="126">
        <f t="shared" ref="GI729:GI760" si="3855">IF(BR729&gt;0,IF(BS729&gt;0,1,0),IF(BS729&lt;0,1,0))</f>
        <v>1</v>
      </c>
      <c r="GK729" s="126">
        <f t="shared" ref="GK729:GK760" si="3856">IF(BA729&gt;0,IF(BS729&gt;0,1,0),IF(BS729&lt;0,1,0))</f>
        <v>0</v>
      </c>
      <c r="GL729" s="126">
        <f t="shared" ref="GL729:GL760" si="3857">IF(BB729&gt;0,IF(BS729&gt;0,1,0),IF(BS729&lt;0,1,0))</f>
        <v>1</v>
      </c>
      <c r="GM729" s="126">
        <f t="shared" ref="GM729:GM760" si="3858">IF(BC729&gt;0,IF(BS729&gt;0,1,0),IF(BS729&lt;0,1,0))</f>
        <v>1</v>
      </c>
      <c r="GN729" s="126">
        <f t="shared" ref="GN729:GN760" si="3859">IF(BD729&gt;0,IF(BS729&gt;0,1,0),IF(BS729&lt;0,1,0))</f>
        <v>1</v>
      </c>
      <c r="GO729" s="126">
        <f t="shared" ref="GO729:GO760" si="3860">IF(BK729&gt;0,IF(BS729&gt;0,1,0),IF(BS729&lt;0,1,0))</f>
        <v>0</v>
      </c>
      <c r="GP729" s="126">
        <f t="shared" ref="GP729:GP760" si="3861">IF(BM729&gt;0,IF(BS729&gt;0,1,0),IF(BS729&lt;0,1,0))</f>
        <v>0</v>
      </c>
      <c r="GQ729" s="126">
        <f t="shared" ref="GQ729:GQ760" si="3862">IF(BO729&gt;0,IF(BS729&gt;0,1,0),IF(BS729&lt;0,1,0))</f>
        <v>0</v>
      </c>
      <c r="GS729" s="126" t="str">
        <f t="shared" ref="GS729:GS760" si="3863">IF(ABS(BD729)&gt;32,IF(ABS(BM729)&gt;2,1,0),"")</f>
        <v/>
      </c>
      <c r="GT729" s="126" t="str">
        <f t="shared" ref="GT729:GT760" si="3864">IF(ABS(BD729)&gt;40,IF(ABS(BM729)&gt;2,1,0),"")</f>
        <v/>
      </c>
      <c r="GU729" s="126">
        <f t="shared" ref="GU729:GU760" si="3865">IF(ABS(BM729)&gt;1,1,0)</f>
        <v>1</v>
      </c>
      <c r="GV729" s="126">
        <f t="shared" ref="GV729:GV760" si="3866">IF(ABS(BM729)&gt;1.5,1,0)</f>
        <v>1</v>
      </c>
      <c r="GW729" s="126">
        <f t="shared" ref="GW729:GW760" si="3867">IF(ABS(BM729)&gt;1.99,1,0)</f>
        <v>1</v>
      </c>
      <c r="GX729" s="126">
        <f t="shared" ref="GX729:GX760" si="3868">IF(ABS(BM729)&gt;2.5,1,0)</f>
        <v>0</v>
      </c>
      <c r="GY729" s="126">
        <f t="shared" ref="GY729:GY760" si="3869">IF(ABS(BM729)&gt;3,1,0)</f>
        <v>0</v>
      </c>
      <c r="GZ729" s="126"/>
      <c r="HA729" s="126">
        <f t="shared" ref="HA729:HA760" si="3870">IF(ABS(BO729)&gt;2,1,0)</f>
        <v>0</v>
      </c>
      <c r="HB729" s="126">
        <f t="shared" ref="HB729:HB760" si="3871">IF(ABS(BO729)&gt;4,1,0)</f>
        <v>0</v>
      </c>
      <c r="HC729" s="126">
        <f t="shared" ref="HC729:HC760" si="3872">IF(ABS(BO729)&gt;5,1,0)</f>
        <v>0</v>
      </c>
      <c r="HD729" s="126">
        <f t="shared" ref="HD729:HD760" si="3873">IF(ABS(BO729)&gt;6,1,0)</f>
        <v>0</v>
      </c>
      <c r="HE729" s="126">
        <f t="shared" ref="HE729:HE760" si="3874">IF(ABS(BO729)&gt;8,1,0)</f>
        <v>0</v>
      </c>
      <c r="HF729" s="126">
        <f t="shared" ref="HF729:HF760" si="3875">IF(ABS(BO729)&gt;10,1,0)</f>
        <v>0</v>
      </c>
      <c r="HH729" s="126">
        <f t="shared" ref="HH729:HH760" si="3876">IF(ABS(BS729)&gt;1.5,1,0)</f>
        <v>1</v>
      </c>
      <c r="HI729" s="126">
        <f t="shared" ref="HI729:HI760" si="3877">IF(ABS(BS729)&gt;3,1,0)</f>
        <v>0</v>
      </c>
      <c r="HJ729" s="126">
        <f t="shared" ref="HJ729:HJ760" si="3878">IF(ABS(BS729)&gt;4.5,1,0)</f>
        <v>0</v>
      </c>
      <c r="HK729" s="126">
        <f t="shared" ref="HK729:HK760" si="3879">IF(ABS(BS729)&gt;6,1,0)</f>
        <v>0</v>
      </c>
      <c r="HL729" s="126">
        <f t="shared" ref="HL729:HL760" si="3880">IF(ABS(BS729)&gt;7.5,1,0)</f>
        <v>0</v>
      </c>
      <c r="HM729" s="126">
        <f t="shared" ref="HM729:HM760" si="3881">IF(ABS(BS729)&gt;9,1,0)</f>
        <v>0</v>
      </c>
      <c r="HO729" s="126">
        <f t="shared" ref="HO729:HO760" si="3882">IF(BD729&gt;-0.1,IF(BM729&lt;0.001,1,0),"")</f>
        <v>1</v>
      </c>
      <c r="HP729" s="126" t="str">
        <f t="shared" ref="HP729:HP760" si="3883">IF(BD729&lt;0.1,IF(BM729&gt;-0.001,1,0),"")</f>
        <v/>
      </c>
      <c r="HQ729" s="126">
        <f t="shared" ref="HQ729:HQ760" si="3884">IF(BD729&gt;9.1,IF(BM729&lt;0.001,1,0),"")</f>
        <v>1</v>
      </c>
      <c r="HR729" s="122" t="str">
        <f t="shared" ref="HR729:HR760" si="3885">IF(BD729&lt;-9.1,IF(BM729&gt;-0.001,1,0),"")</f>
        <v/>
      </c>
      <c r="HS729" s="126">
        <f t="shared" ref="HS729:HS760" si="3886">IF(BD729&gt;15.1,IF(BM729&lt;0.001,1,0),"")</f>
        <v>1</v>
      </c>
      <c r="HT729" s="122" t="str">
        <f t="shared" ref="HT729:HT760" si="3887">IF(BD729&lt;-15.1,IF(BM729&gt;-0.001,1,0),"")</f>
        <v/>
      </c>
      <c r="HU729" s="122" t="str">
        <f t="shared" ref="HU729:HU760" si="3888">IF(BD729&gt;31.1,IF(BM729&lt;0.001,1,0),"")</f>
        <v/>
      </c>
      <c r="HV729" s="126" t="str">
        <f t="shared" ref="HV729:HV760" si="3889">IF(BD729&lt;-31.1,IF(BM729&gt;-0.001,1,0),"")</f>
        <v/>
      </c>
      <c r="HW729" s="126" t="str">
        <f t="shared" ref="HW729:HW760" si="3890">IF(BD729&gt;47.1,IF(BM729&lt;0.001,1,0),"")</f>
        <v/>
      </c>
      <c r="HX729" s="126" t="str">
        <f t="shared" ref="HX729:HX760" si="3891">IF(BD729&lt;-47.1,IF(BM729&gt;-0.001,1,0),"")</f>
        <v/>
      </c>
      <c r="HZ729" s="126">
        <f t="shared" ref="HZ729:HZ760" si="3892">IF(BD729&gt;-0.1,IF(BO729&lt;0.001,1,0),"")</f>
        <v>1</v>
      </c>
      <c r="IA729" s="126" t="str">
        <f t="shared" ref="IA729:IA760" si="3893">IF(BD729&lt;0.1,IF(BO729&gt;-0.001,1,0),"")</f>
        <v/>
      </c>
      <c r="IB729" s="126">
        <f t="shared" ref="IB729:IB760" si="3894">IF(BD729&gt;9.1,IF(BO729&lt;0.001,1,0),"")</f>
        <v>1</v>
      </c>
      <c r="IC729" s="126" t="str">
        <f t="shared" ref="IC729:IC760" si="3895">IF(BD729&lt;-9.1,IF(BO729&gt;-0.001,1,0),"")</f>
        <v/>
      </c>
      <c r="ID729" s="126">
        <f t="shared" ref="ID729:ID760" si="3896">IF(BD729&gt;15.1,IF(BO729&lt;0.001,1,0),"")</f>
        <v>1</v>
      </c>
      <c r="IE729" s="126" t="str">
        <f t="shared" ref="IE729:IE760" si="3897">IF(BD729&lt;-15.1,IF(BO729&gt;-0.001,1,0),"")</f>
        <v/>
      </c>
      <c r="IF729" s="126" t="str">
        <f t="shared" ref="IF729:IF760" si="3898">IF(BD729&gt;31.1,IF(BO729&lt;0.001,1,0),"")</f>
        <v/>
      </c>
      <c r="IG729" s="126" t="str">
        <f t="shared" ref="IG729:IG760" si="3899">IF(BD729&lt;-31.1,IF(BO729&gt;-0.001,1,0),"")</f>
        <v/>
      </c>
      <c r="IH729" s="126" t="str">
        <f t="shared" ref="IH729:IH760" si="3900">IF(BD729&gt;47.1,IF(BO729&lt;0.001,1,0),"")</f>
        <v/>
      </c>
      <c r="II729" s="126" t="str">
        <f t="shared" ref="II729:II760" si="3901">IF(BD729&lt;-47.1,IF(BO729&gt;-0.001,1,0),"")</f>
        <v/>
      </c>
      <c r="IO729" s="128"/>
      <c r="IP729" s="128"/>
      <c r="IQ729" s="127"/>
      <c r="IR729" s="127"/>
      <c r="IX729" s="6"/>
      <c r="IY729" s="6"/>
      <c r="IZ729" s="7"/>
      <c r="JA729" s="7"/>
      <c r="JG729" s="12"/>
      <c r="JH729" s="12"/>
      <c r="JI729" s="13"/>
      <c r="JJ729" s="13"/>
      <c r="JN729" s="6"/>
      <c r="JO729" s="6"/>
      <c r="JQ729" s="11"/>
      <c r="JR729" s="11"/>
      <c r="JS729" s="12"/>
      <c r="JT729" s="13"/>
      <c r="JU729" s="12"/>
      <c r="JV729" s="12"/>
      <c r="JW729" s="97"/>
      <c r="JX729" s="13"/>
      <c r="JY729" s="13"/>
      <c r="JZ729" s="97"/>
      <c r="KA729" s="97"/>
      <c r="KB729" s="11"/>
      <c r="KC729" s="11"/>
      <c r="KD729" s="11"/>
      <c r="KE729" s="11"/>
    </row>
    <row r="730" spans="1:291" s="122" customFormat="1" x14ac:dyDescent="0.2">
      <c r="A730" s="146">
        <f t="shared" si="2545"/>
        <v>730</v>
      </c>
      <c r="C730" s="2">
        <v>43160</v>
      </c>
      <c r="D730" s="126"/>
      <c r="E730" s="126"/>
      <c r="F730" s="126"/>
      <c r="G730" s="128">
        <v>106.11199999999999</v>
      </c>
      <c r="H730" s="128">
        <v>114.1</v>
      </c>
      <c r="I730" s="128">
        <v>120.19499999999999</v>
      </c>
      <c r="J730" s="127">
        <v>144.11000000000001</v>
      </c>
      <c r="K730" s="126"/>
      <c r="P730" s="128">
        <f t="shared" si="3587"/>
        <v>3403.2499999999995</v>
      </c>
      <c r="Q730" s="5">
        <f t="shared" si="3588"/>
        <v>3657.9999999999995</v>
      </c>
      <c r="R730" s="6">
        <f t="shared" si="3589"/>
        <v>3859.4999999999991</v>
      </c>
      <c r="S730" s="7">
        <f t="shared" si="3590"/>
        <v>4619.0000000000018</v>
      </c>
      <c r="Y730" s="127">
        <f t="shared" si="3591"/>
        <v>3.7499999999990905</v>
      </c>
      <c r="Z730" s="126">
        <f t="shared" si="3592"/>
        <v>12.25</v>
      </c>
      <c r="AA730" s="126">
        <f t="shared" si="3593"/>
        <v>17.999999999999091</v>
      </c>
      <c r="AB730" s="126">
        <f t="shared" si="3594"/>
        <v>29.000000000003638</v>
      </c>
      <c r="AC730" s="126"/>
      <c r="AD730" s="126"/>
      <c r="AE730" s="126"/>
      <c r="AF730" s="126"/>
      <c r="AG730" s="126"/>
      <c r="AH730" s="127">
        <f t="shared" si="3574"/>
        <v>0.66666666666848506</v>
      </c>
      <c r="AI730" s="127">
        <f t="shared" si="3575"/>
        <v>0.14999999999818137</v>
      </c>
      <c r="AJ730" s="127">
        <f t="shared" si="3576"/>
        <v>1.4500000000005464</v>
      </c>
      <c r="AK730" s="127">
        <f t="shared" si="3577"/>
        <v>0.25000000000060574</v>
      </c>
      <c r="AL730" s="127">
        <f t="shared" si="3578"/>
        <v>3.2500000000004547</v>
      </c>
      <c r="AM730" s="127">
        <f t="shared" si="3579"/>
        <v>8.3333333333312112</v>
      </c>
      <c r="AN730" s="127">
        <f t="shared" si="3580"/>
        <v>6.399999999997636</v>
      </c>
      <c r="AO730" s="127">
        <f t="shared" si="3581"/>
        <v>1</v>
      </c>
      <c r="AP730" s="127">
        <f t="shared" si="3582"/>
        <v>3.6367853173402409E-12</v>
      </c>
      <c r="AQ730" s="127">
        <f t="shared" si="3583"/>
        <v>7.9583333333303026</v>
      </c>
      <c r="AR730" s="127">
        <f t="shared" si="3584"/>
        <v>0.29999999999854499</v>
      </c>
      <c r="AS730" s="127">
        <f t="shared" si="3585"/>
        <v>5.8055555555547471</v>
      </c>
      <c r="AT730" s="127">
        <f t="shared" si="3586"/>
        <v>3.6333333333310294</v>
      </c>
      <c r="AU730" s="126"/>
      <c r="BA730" s="11">
        <f t="shared" si="3750"/>
        <v>3.7499999999990905</v>
      </c>
      <c r="BB730" s="11">
        <f t="shared" si="3751"/>
        <v>12.25</v>
      </c>
      <c r="BC730" s="12">
        <f t="shared" si="3752"/>
        <v>17.999999999999091</v>
      </c>
      <c r="BD730" s="13">
        <f t="shared" si="3753"/>
        <v>29.000000000003638</v>
      </c>
      <c r="BJ730" s="11">
        <f t="shared" si="3754"/>
        <v>-0.66666666666848506</v>
      </c>
      <c r="BK730" s="11">
        <f t="shared" si="3755"/>
        <v>0.14999999999818137</v>
      </c>
      <c r="BL730" s="11">
        <f t="shared" si="3756"/>
        <v>1.4500000000005464</v>
      </c>
      <c r="BM730" s="11">
        <f t="shared" si="3757"/>
        <v>0.25000000000060574</v>
      </c>
      <c r="BN730" s="11">
        <f t="shared" si="3758"/>
        <v>3.2500000000004547</v>
      </c>
      <c r="BO730" s="11">
        <f t="shared" si="3759"/>
        <v>8.3333333333312112</v>
      </c>
      <c r="BP730" s="11">
        <f t="shared" si="3760"/>
        <v>6.399999999997636</v>
      </c>
      <c r="BQ730" s="126">
        <v>1</v>
      </c>
      <c r="BR730" s="11">
        <f t="shared" si="3761"/>
        <v>3.6367853173402409E-12</v>
      </c>
      <c r="BS730" s="11">
        <f t="shared" si="3762"/>
        <v>7.9583333333303026</v>
      </c>
      <c r="BT730" s="11">
        <f t="shared" si="3763"/>
        <v>0.29999999999854499</v>
      </c>
      <c r="BU730" s="11">
        <f t="shared" si="3764"/>
        <v>5.8055555555547471</v>
      </c>
      <c r="BV730" s="11">
        <f t="shared" si="3765"/>
        <v>3.6333333333310294</v>
      </c>
      <c r="BY730" s="126"/>
      <c r="BZ730" s="126"/>
      <c r="CA730" s="122">
        <f t="shared" si="3766"/>
        <v>5.8055555555547471</v>
      </c>
      <c r="CB730" s="126">
        <f t="shared" si="3767"/>
        <v>1</v>
      </c>
      <c r="CC730" s="126">
        <f t="shared" si="3768"/>
        <v>1</v>
      </c>
      <c r="CD730" s="126">
        <f t="shared" si="3769"/>
        <v>1</v>
      </c>
      <c r="CE730" s="126">
        <f t="shared" si="3747"/>
        <v>1</v>
      </c>
      <c r="CF730" s="126">
        <f t="shared" si="3770"/>
        <v>1</v>
      </c>
      <c r="CG730" s="126">
        <f t="shared" si="3771"/>
        <v>1</v>
      </c>
      <c r="CH730" s="126" t="str">
        <f t="shared" si="3772"/>
        <v/>
      </c>
      <c r="CI730" s="126" t="str">
        <f t="shared" si="3773"/>
        <v/>
      </c>
      <c r="CJ730" s="126">
        <f t="shared" si="3774"/>
        <v>0</v>
      </c>
      <c r="CK730" s="126">
        <f t="shared" si="3775"/>
        <v>0</v>
      </c>
      <c r="CL730" s="126">
        <f t="shared" si="3776"/>
        <v>1</v>
      </c>
      <c r="CM730" s="126">
        <f t="shared" si="3777"/>
        <v>0</v>
      </c>
      <c r="CN730" s="126" t="str">
        <f t="shared" si="3778"/>
        <v/>
      </c>
      <c r="CO730" s="126">
        <f t="shared" si="3779"/>
        <v>1</v>
      </c>
      <c r="CP730" s="126">
        <f t="shared" si="3780"/>
        <v>1</v>
      </c>
      <c r="CQ730" s="126" t="str">
        <f t="shared" si="3781"/>
        <v/>
      </c>
      <c r="CS730" s="126">
        <f t="shared" si="3782"/>
        <v>1</v>
      </c>
      <c r="CT730" s="126">
        <f t="shared" si="3783"/>
        <v>1</v>
      </c>
      <c r="CU730" s="126">
        <f t="shared" si="3784"/>
        <v>1</v>
      </c>
      <c r="CV730" s="126">
        <f t="shared" si="3748"/>
        <v>1</v>
      </c>
      <c r="CW730" s="126">
        <f t="shared" si="3785"/>
        <v>1</v>
      </c>
      <c r="CX730" s="126">
        <f t="shared" si="3786"/>
        <v>1</v>
      </c>
      <c r="CY730" s="126">
        <f t="shared" si="3787"/>
        <v>1</v>
      </c>
      <c r="CZ730" s="126">
        <f t="shared" si="3788"/>
        <v>1</v>
      </c>
      <c r="DA730" s="126">
        <f t="shared" si="3789"/>
        <v>1</v>
      </c>
      <c r="DB730" s="126" t="str">
        <f t="shared" si="3790"/>
        <v/>
      </c>
      <c r="DC730" s="126" t="str">
        <f t="shared" si="3791"/>
        <v/>
      </c>
      <c r="DD730" s="126">
        <f t="shared" si="3792"/>
        <v>0</v>
      </c>
      <c r="DE730" s="126" t="str">
        <f t="shared" si="3793"/>
        <v/>
      </c>
      <c r="DF730" s="126"/>
      <c r="DG730" s="126">
        <f t="shared" si="3749"/>
        <v>1</v>
      </c>
      <c r="DH730" s="126">
        <f t="shared" si="3794"/>
        <v>1</v>
      </c>
      <c r="DI730" s="126">
        <f t="shared" si="3795"/>
        <v>1</v>
      </c>
      <c r="DJ730" s="126">
        <f t="shared" si="3796"/>
        <v>1</v>
      </c>
      <c r="DK730" s="126" t="str">
        <f t="shared" si="3797"/>
        <v/>
      </c>
      <c r="DL730" s="126"/>
      <c r="DM730" s="126" t="str">
        <f t="shared" si="3798"/>
        <v/>
      </c>
      <c r="DN730" s="126">
        <f t="shared" si="3799"/>
        <v>1</v>
      </c>
      <c r="DO730" s="126">
        <f t="shared" si="3800"/>
        <v>1</v>
      </c>
      <c r="DP730" s="126">
        <f t="shared" si="3801"/>
        <v>1</v>
      </c>
      <c r="DQ730" s="126">
        <f t="shared" si="3802"/>
        <v>1</v>
      </c>
      <c r="DR730" s="126">
        <f t="shared" si="3803"/>
        <v>1</v>
      </c>
      <c r="DS730" s="126">
        <f t="shared" si="3804"/>
        <v>1</v>
      </c>
      <c r="DT730" s="126">
        <f t="shared" si="3805"/>
        <v>1</v>
      </c>
      <c r="DU730" s="126">
        <f t="shared" si="3806"/>
        <v>0</v>
      </c>
      <c r="DV730" s="126">
        <f t="shared" si="3807"/>
        <v>1</v>
      </c>
      <c r="DW730" s="126">
        <f t="shared" si="3808"/>
        <v>0</v>
      </c>
      <c r="DX730" s="126" t="str">
        <f t="shared" si="3809"/>
        <v/>
      </c>
      <c r="DY730" s="126" t="str">
        <f t="shared" si="3810"/>
        <v/>
      </c>
      <c r="EA730" s="126">
        <f t="shared" si="3811"/>
        <v>1</v>
      </c>
      <c r="EB730" s="126">
        <f t="shared" si="3812"/>
        <v>1</v>
      </c>
      <c r="EC730" s="126">
        <f t="shared" si="3813"/>
        <v>1</v>
      </c>
      <c r="ED730" s="126">
        <f t="shared" si="3814"/>
        <v>1</v>
      </c>
      <c r="EF730" s="126">
        <f t="shared" si="3815"/>
        <v>1</v>
      </c>
      <c r="EG730" s="126">
        <f t="shared" si="3816"/>
        <v>1</v>
      </c>
      <c r="EH730" s="126">
        <f t="shared" si="3817"/>
        <v>1</v>
      </c>
      <c r="EI730" s="126">
        <f t="shared" si="3818"/>
        <v>1</v>
      </c>
      <c r="EK730" s="126">
        <f t="shared" si="3819"/>
        <v>1</v>
      </c>
      <c r="EL730" s="126">
        <f t="shared" si="3820"/>
        <v>1</v>
      </c>
      <c r="EM730" s="126">
        <f t="shared" si="3821"/>
        <v>1</v>
      </c>
      <c r="EO730" s="126">
        <f t="shared" si="3822"/>
        <v>1</v>
      </c>
      <c r="EP730" s="126">
        <f t="shared" si="3823"/>
        <v>1</v>
      </c>
      <c r="EQ730" s="126">
        <f t="shared" si="3824"/>
        <v>1</v>
      </c>
      <c r="ES730" s="126">
        <f t="shared" si="3825"/>
        <v>1</v>
      </c>
      <c r="ET730" s="126">
        <f t="shared" si="3826"/>
        <v>1</v>
      </c>
      <c r="EU730" s="126">
        <f t="shared" si="3827"/>
        <v>1</v>
      </c>
      <c r="EV730" s="126">
        <f t="shared" si="3828"/>
        <v>1</v>
      </c>
      <c r="EW730" s="126">
        <f t="shared" si="3829"/>
        <v>1</v>
      </c>
      <c r="EY730" s="126">
        <f t="shared" si="3830"/>
        <v>1</v>
      </c>
      <c r="EZ730" s="126">
        <f t="shared" si="3831"/>
        <v>1</v>
      </c>
      <c r="FA730" s="126">
        <f t="shared" si="3832"/>
        <v>1</v>
      </c>
      <c r="FC730" s="126">
        <f t="shared" si="3833"/>
        <v>1</v>
      </c>
      <c r="FD730" s="126">
        <f t="shared" si="3834"/>
        <v>0</v>
      </c>
      <c r="FE730" s="126"/>
      <c r="FF730" s="126">
        <f t="shared" si="3835"/>
        <v>1</v>
      </c>
      <c r="FG730" s="126">
        <f t="shared" si="3836"/>
        <v>1</v>
      </c>
      <c r="FH730" s="126">
        <f t="shared" si="3837"/>
        <v>1</v>
      </c>
      <c r="FI730" s="126">
        <f t="shared" si="3838"/>
        <v>1</v>
      </c>
      <c r="FJ730" s="126">
        <f t="shared" si="3839"/>
        <v>1</v>
      </c>
      <c r="FK730" s="126">
        <f t="shared" si="3840"/>
        <v>1</v>
      </c>
      <c r="FL730" s="126">
        <f t="shared" si="3841"/>
        <v>1</v>
      </c>
      <c r="FN730" s="126">
        <f t="shared" si="3842"/>
        <v>1</v>
      </c>
      <c r="FO730" s="126">
        <f t="shared" si="3843"/>
        <v>0</v>
      </c>
      <c r="FP730" s="126" t="str">
        <f t="shared" si="3844"/>
        <v/>
      </c>
      <c r="FV730" s="126">
        <f t="shared" si="3845"/>
        <v>0</v>
      </c>
      <c r="FW730" s="126">
        <f t="shared" si="3846"/>
        <v>0</v>
      </c>
      <c r="FX730" s="126">
        <f t="shared" si="3847"/>
        <v>0</v>
      </c>
      <c r="GA730" s="126">
        <f t="shared" si="3848"/>
        <v>1</v>
      </c>
      <c r="GB730" s="126">
        <f t="shared" si="3849"/>
        <v>1</v>
      </c>
      <c r="GC730" s="126">
        <f t="shared" si="3850"/>
        <v>1</v>
      </c>
      <c r="GD730" s="126">
        <f t="shared" si="3851"/>
        <v>1</v>
      </c>
      <c r="GE730" s="126">
        <f t="shared" si="3852"/>
        <v>1</v>
      </c>
      <c r="GF730" s="126">
        <f t="shared" si="3853"/>
        <v>1</v>
      </c>
      <c r="GG730" s="126">
        <f t="shared" si="3854"/>
        <v>1</v>
      </c>
      <c r="GI730" s="126">
        <f t="shared" si="3855"/>
        <v>1</v>
      </c>
      <c r="GK730" s="126">
        <f t="shared" si="3856"/>
        <v>1</v>
      </c>
      <c r="GL730" s="126">
        <f t="shared" si="3857"/>
        <v>1</v>
      </c>
      <c r="GM730" s="126">
        <f t="shared" si="3858"/>
        <v>1</v>
      </c>
      <c r="GN730" s="126">
        <f t="shared" si="3859"/>
        <v>1</v>
      </c>
      <c r="GO730" s="126">
        <f t="shared" si="3860"/>
        <v>1</v>
      </c>
      <c r="GP730" s="126">
        <f t="shared" si="3861"/>
        <v>1</v>
      </c>
      <c r="GQ730" s="126">
        <f t="shared" si="3862"/>
        <v>1</v>
      </c>
      <c r="GS730" s="126" t="str">
        <f t="shared" si="3863"/>
        <v/>
      </c>
      <c r="GT730" s="126" t="str">
        <f t="shared" si="3864"/>
        <v/>
      </c>
      <c r="GU730" s="126">
        <f t="shared" si="3865"/>
        <v>0</v>
      </c>
      <c r="GV730" s="126">
        <f t="shared" si="3866"/>
        <v>0</v>
      </c>
      <c r="GW730" s="126">
        <f t="shared" si="3867"/>
        <v>0</v>
      </c>
      <c r="GX730" s="126">
        <f t="shared" si="3868"/>
        <v>0</v>
      </c>
      <c r="GY730" s="126">
        <f t="shared" si="3869"/>
        <v>0</v>
      </c>
      <c r="GZ730" s="126"/>
      <c r="HA730" s="126">
        <f t="shared" si="3870"/>
        <v>1</v>
      </c>
      <c r="HB730" s="126">
        <f t="shared" si="3871"/>
        <v>1</v>
      </c>
      <c r="HC730" s="126">
        <f t="shared" si="3872"/>
        <v>1</v>
      </c>
      <c r="HD730" s="126">
        <f t="shared" si="3873"/>
        <v>1</v>
      </c>
      <c r="HE730" s="126">
        <f t="shared" si="3874"/>
        <v>1</v>
      </c>
      <c r="HF730" s="126">
        <f t="shared" si="3875"/>
        <v>0</v>
      </c>
      <c r="HH730" s="126">
        <f t="shared" si="3876"/>
        <v>1</v>
      </c>
      <c r="HI730" s="126">
        <f t="shared" si="3877"/>
        <v>1</v>
      </c>
      <c r="HJ730" s="126">
        <f t="shared" si="3878"/>
        <v>1</v>
      </c>
      <c r="HK730" s="126">
        <f t="shared" si="3879"/>
        <v>1</v>
      </c>
      <c r="HL730" s="126">
        <f t="shared" si="3880"/>
        <v>1</v>
      </c>
      <c r="HM730" s="126">
        <f t="shared" si="3881"/>
        <v>0</v>
      </c>
      <c r="HO730" s="126">
        <f t="shared" si="3882"/>
        <v>0</v>
      </c>
      <c r="HP730" s="126" t="str">
        <f t="shared" si="3883"/>
        <v/>
      </c>
      <c r="HQ730" s="126">
        <f t="shared" si="3884"/>
        <v>0</v>
      </c>
      <c r="HR730" s="122" t="str">
        <f t="shared" si="3885"/>
        <v/>
      </c>
      <c r="HS730" s="126">
        <f t="shared" si="3886"/>
        <v>0</v>
      </c>
      <c r="HT730" s="122" t="str">
        <f t="shared" si="3887"/>
        <v/>
      </c>
      <c r="HU730" s="122" t="str">
        <f t="shared" si="3888"/>
        <v/>
      </c>
      <c r="HV730" s="126" t="str">
        <f t="shared" si="3889"/>
        <v/>
      </c>
      <c r="HW730" s="126" t="str">
        <f t="shared" si="3890"/>
        <v/>
      </c>
      <c r="HX730" s="126" t="str">
        <f t="shared" si="3891"/>
        <v/>
      </c>
      <c r="HZ730" s="126">
        <f t="shared" si="3892"/>
        <v>0</v>
      </c>
      <c r="IA730" s="126" t="str">
        <f t="shared" si="3893"/>
        <v/>
      </c>
      <c r="IB730" s="126">
        <f t="shared" si="3894"/>
        <v>0</v>
      </c>
      <c r="IC730" s="126" t="str">
        <f t="shared" si="3895"/>
        <v/>
      </c>
      <c r="ID730" s="126">
        <f t="shared" si="3896"/>
        <v>0</v>
      </c>
      <c r="IE730" s="126" t="str">
        <f t="shared" si="3897"/>
        <v/>
      </c>
      <c r="IF730" s="126" t="str">
        <f t="shared" si="3898"/>
        <v/>
      </c>
      <c r="IG730" s="126" t="str">
        <f t="shared" si="3899"/>
        <v/>
      </c>
      <c r="IH730" s="126" t="str">
        <f t="shared" si="3900"/>
        <v/>
      </c>
      <c r="II730" s="126" t="str">
        <f t="shared" si="3901"/>
        <v/>
      </c>
      <c r="IO730" s="128"/>
      <c r="IP730" s="128"/>
      <c r="IQ730" s="127"/>
      <c r="IR730" s="127"/>
      <c r="IX730" s="6"/>
      <c r="IY730" s="6"/>
      <c r="IZ730" s="7"/>
      <c r="JA730" s="7"/>
      <c r="JG730" s="12"/>
      <c r="JH730" s="12"/>
      <c r="JI730" s="13"/>
      <c r="JJ730" s="13"/>
      <c r="JN730" s="6"/>
      <c r="JO730" s="6"/>
      <c r="JQ730" s="11"/>
      <c r="JR730" s="11"/>
      <c r="JS730" s="12"/>
      <c r="JT730" s="13"/>
      <c r="JU730" s="12"/>
      <c r="JV730" s="12"/>
      <c r="JW730" s="97"/>
      <c r="JX730" s="13"/>
      <c r="JY730" s="13"/>
      <c r="JZ730" s="97"/>
      <c r="KA730" s="97"/>
      <c r="KB730" s="11"/>
      <c r="KC730" s="11"/>
      <c r="KD730" s="11"/>
      <c r="KE730" s="11"/>
    </row>
    <row r="731" spans="1:291" s="122" customFormat="1" x14ac:dyDescent="0.2">
      <c r="A731" s="146">
        <f t="shared" si="2545"/>
        <v>731</v>
      </c>
      <c r="C731" s="2">
        <v>43161</v>
      </c>
      <c r="D731" s="126"/>
      <c r="E731" s="126"/>
      <c r="F731" s="126"/>
      <c r="G731" s="128">
        <v>106.092</v>
      </c>
      <c r="H731" s="128">
        <v>114.03</v>
      </c>
      <c r="I731" s="128">
        <v>120.06</v>
      </c>
      <c r="J731" s="127">
        <v>143.13999999999999</v>
      </c>
      <c r="K731" s="126"/>
      <c r="P731" s="128">
        <f t="shared" si="3587"/>
        <v>3401.25</v>
      </c>
      <c r="Q731" s="5">
        <f t="shared" si="3588"/>
        <v>3651</v>
      </c>
      <c r="R731" s="6">
        <f t="shared" si="3589"/>
        <v>3846</v>
      </c>
      <c r="S731" s="7">
        <f t="shared" si="3590"/>
        <v>4589.9999999999982</v>
      </c>
      <c r="Y731" s="127">
        <f t="shared" si="3591"/>
        <v>1.9999999999995453</v>
      </c>
      <c r="Z731" s="126">
        <f t="shared" si="3592"/>
        <v>6.9999999999995453</v>
      </c>
      <c r="AA731" s="126">
        <f t="shared" si="3593"/>
        <v>13.499999999999091</v>
      </c>
      <c r="AB731" s="126">
        <f t="shared" si="3594"/>
        <v>29.000000000003638</v>
      </c>
      <c r="AC731" s="126"/>
      <c r="AD731" s="126"/>
      <c r="AE731" s="126"/>
      <c r="AF731" s="126"/>
      <c r="AG731" s="126"/>
      <c r="AH731" s="127">
        <f t="shared" si="3574"/>
        <v>0.6666666666672727</v>
      </c>
      <c r="AI731" s="127">
        <f t="shared" si="3575"/>
        <v>0.20000000000063611</v>
      </c>
      <c r="AJ731" s="127">
        <f t="shared" si="3576"/>
        <v>1.0999999999999091</v>
      </c>
      <c r="AK731" s="127">
        <f t="shared" si="3577"/>
        <v>1.999999999999849</v>
      </c>
      <c r="AL731" s="127">
        <f t="shared" si="3578"/>
        <v>0.25</v>
      </c>
      <c r="AM731" s="127">
        <f t="shared" si="3579"/>
        <v>3.8333333333312112</v>
      </c>
      <c r="AN731" s="127">
        <f t="shared" si="3580"/>
        <v>1.899999999997636</v>
      </c>
      <c r="AO731" s="127">
        <f t="shared" si="3581"/>
        <v>1</v>
      </c>
      <c r="AP731" s="127">
        <f t="shared" si="3582"/>
        <v>1.6666666666654555</v>
      </c>
      <c r="AQ731" s="127">
        <f t="shared" si="3583"/>
        <v>6.8333333333309847</v>
      </c>
      <c r="AR731" s="127">
        <f t="shared" si="3584"/>
        <v>1.4000000000005457</v>
      </c>
      <c r="AS731" s="127">
        <f t="shared" si="3585"/>
        <v>0.55555555555429237</v>
      </c>
      <c r="AT731" s="127">
        <f t="shared" si="3586"/>
        <v>0.13333333333193886</v>
      </c>
      <c r="AU731" s="126"/>
      <c r="BA731" s="11">
        <f t="shared" si="3750"/>
        <v>-1.9999999999995453</v>
      </c>
      <c r="BB731" s="11">
        <f t="shared" si="3751"/>
        <v>-6.9999999999995453</v>
      </c>
      <c r="BC731" s="12">
        <f t="shared" si="3752"/>
        <v>-13.499999999999091</v>
      </c>
      <c r="BD731" s="13">
        <f t="shared" si="3753"/>
        <v>-29.000000000003638</v>
      </c>
      <c r="BJ731" s="11">
        <f t="shared" si="3754"/>
        <v>0.6666666666672727</v>
      </c>
      <c r="BK731" s="11">
        <f t="shared" si="3755"/>
        <v>0.20000000000063611</v>
      </c>
      <c r="BL731" s="11">
        <f t="shared" si="3756"/>
        <v>1.0999999999999091</v>
      </c>
      <c r="BM731" s="11">
        <f t="shared" si="3757"/>
        <v>1.999999999999849</v>
      </c>
      <c r="BN731" s="11">
        <f t="shared" si="3758"/>
        <v>-0.25</v>
      </c>
      <c r="BO731" s="11">
        <f t="shared" si="3759"/>
        <v>-3.8333333333312112</v>
      </c>
      <c r="BP731" s="11">
        <f t="shared" si="3760"/>
        <v>-1.899999999997636</v>
      </c>
      <c r="BQ731" s="126">
        <v>1</v>
      </c>
      <c r="BR731" s="11">
        <f t="shared" si="3761"/>
        <v>1.6666666666654555</v>
      </c>
      <c r="BS731" s="11">
        <f t="shared" si="3762"/>
        <v>-6.8333333333309847</v>
      </c>
      <c r="BT731" s="11">
        <f t="shared" si="3763"/>
        <v>1.4000000000005457</v>
      </c>
      <c r="BU731" s="11">
        <f t="shared" si="3764"/>
        <v>-0.55555555555429237</v>
      </c>
      <c r="BV731" s="11">
        <f t="shared" si="3765"/>
        <v>-0.13333333333193886</v>
      </c>
      <c r="BY731" s="126"/>
      <c r="BZ731" s="126"/>
      <c r="CA731" s="122">
        <f t="shared" si="3766"/>
        <v>-0.55555555555429237</v>
      </c>
      <c r="CB731" s="126">
        <f t="shared" si="3767"/>
        <v>0</v>
      </c>
      <c r="CC731" s="126">
        <f t="shared" si="3768"/>
        <v>0</v>
      </c>
      <c r="CD731" s="126">
        <f t="shared" si="3769"/>
        <v>0</v>
      </c>
      <c r="CE731" s="126">
        <f t="shared" si="3747"/>
        <v>0</v>
      </c>
      <c r="CF731" s="126">
        <f t="shared" si="3770"/>
        <v>0</v>
      </c>
      <c r="CG731" s="126" t="str">
        <f t="shared" si="3771"/>
        <v/>
      </c>
      <c r="CH731" s="126" t="str">
        <f t="shared" si="3772"/>
        <v/>
      </c>
      <c r="CI731" s="126">
        <f t="shared" si="3773"/>
        <v>1</v>
      </c>
      <c r="CJ731" s="126">
        <f t="shared" si="3774"/>
        <v>1</v>
      </c>
      <c r="CK731" s="126" t="str">
        <f t="shared" si="3775"/>
        <v/>
      </c>
      <c r="CL731" s="126">
        <f t="shared" si="3776"/>
        <v>1</v>
      </c>
      <c r="CM731" s="126">
        <f t="shared" si="3777"/>
        <v>1</v>
      </c>
      <c r="CN731" s="126">
        <f t="shared" si="3778"/>
        <v>1</v>
      </c>
      <c r="CO731" s="126" t="str">
        <f t="shared" si="3779"/>
        <v/>
      </c>
      <c r="CP731" s="126" t="str">
        <f t="shared" si="3780"/>
        <v/>
      </c>
      <c r="CQ731" s="126">
        <f t="shared" si="3781"/>
        <v>1</v>
      </c>
      <c r="CS731" s="126">
        <f t="shared" si="3782"/>
        <v>0</v>
      </c>
      <c r="CT731" s="126">
        <f t="shared" si="3783"/>
        <v>0</v>
      </c>
      <c r="CU731" s="126">
        <f t="shared" si="3784"/>
        <v>0</v>
      </c>
      <c r="CV731" s="126">
        <f t="shared" si="3748"/>
        <v>0</v>
      </c>
      <c r="CW731" s="126">
        <f t="shared" si="3785"/>
        <v>1</v>
      </c>
      <c r="CX731" s="126" t="str">
        <f t="shared" si="3786"/>
        <v/>
      </c>
      <c r="CY731" s="126" t="str">
        <f t="shared" si="3787"/>
        <v/>
      </c>
      <c r="CZ731" s="126" t="str">
        <f t="shared" si="3788"/>
        <v/>
      </c>
      <c r="DA731" s="126" t="str">
        <f t="shared" si="3789"/>
        <v/>
      </c>
      <c r="DB731" s="126">
        <f t="shared" si="3790"/>
        <v>1</v>
      </c>
      <c r="DC731" s="126" t="str">
        <f t="shared" si="3791"/>
        <v/>
      </c>
      <c r="DD731" s="126">
        <f t="shared" si="3792"/>
        <v>1</v>
      </c>
      <c r="DE731" s="126" t="str">
        <f t="shared" si="3793"/>
        <v/>
      </c>
      <c r="DF731" s="126"/>
      <c r="DG731" s="126">
        <f t="shared" si="3749"/>
        <v>1</v>
      </c>
      <c r="DH731" s="126">
        <f t="shared" si="3794"/>
        <v>1</v>
      </c>
      <c r="DI731" s="126">
        <f t="shared" si="3795"/>
        <v>1</v>
      </c>
      <c r="DJ731" s="126">
        <f t="shared" si="3796"/>
        <v>1</v>
      </c>
      <c r="DK731" s="126" t="str">
        <f t="shared" si="3797"/>
        <v/>
      </c>
      <c r="DL731" s="126"/>
      <c r="DM731" s="126" t="str">
        <f t="shared" si="3798"/>
        <v/>
      </c>
      <c r="DN731" s="126">
        <f t="shared" si="3799"/>
        <v>0</v>
      </c>
      <c r="DO731" s="126">
        <f t="shared" si="3800"/>
        <v>1</v>
      </c>
      <c r="DP731" s="126">
        <f t="shared" si="3801"/>
        <v>0</v>
      </c>
      <c r="DQ731" s="126">
        <f t="shared" si="3802"/>
        <v>1</v>
      </c>
      <c r="DR731" s="126">
        <f t="shared" si="3803"/>
        <v>0</v>
      </c>
      <c r="DS731" s="126">
        <f t="shared" si="3804"/>
        <v>1</v>
      </c>
      <c r="DT731" s="126">
        <f t="shared" si="3805"/>
        <v>0</v>
      </c>
      <c r="DU731" s="126">
        <f t="shared" si="3806"/>
        <v>1</v>
      </c>
      <c r="DV731" s="126">
        <f t="shared" si="3807"/>
        <v>1</v>
      </c>
      <c r="DW731" s="126">
        <f t="shared" si="3808"/>
        <v>0</v>
      </c>
      <c r="DX731" s="126" t="str">
        <f t="shared" si="3809"/>
        <v/>
      </c>
      <c r="DY731" s="126" t="str">
        <f t="shared" si="3810"/>
        <v/>
      </c>
      <c r="EA731" s="126">
        <f t="shared" si="3811"/>
        <v>1</v>
      </c>
      <c r="EB731" s="126">
        <f t="shared" si="3812"/>
        <v>1</v>
      </c>
      <c r="EC731" s="126">
        <f t="shared" si="3813"/>
        <v>1</v>
      </c>
      <c r="ED731" s="126">
        <f t="shared" si="3814"/>
        <v>1</v>
      </c>
      <c r="EF731" s="126">
        <f t="shared" si="3815"/>
        <v>1</v>
      </c>
      <c r="EG731" s="126">
        <f t="shared" si="3816"/>
        <v>1</v>
      </c>
      <c r="EH731" s="126">
        <f t="shared" si="3817"/>
        <v>1</v>
      </c>
      <c r="EI731" s="126">
        <f t="shared" si="3818"/>
        <v>1</v>
      </c>
      <c r="EK731" s="126">
        <f t="shared" si="3819"/>
        <v>1</v>
      </c>
      <c r="EL731" s="126">
        <f t="shared" si="3820"/>
        <v>1</v>
      </c>
      <c r="EM731" s="126">
        <f t="shared" si="3821"/>
        <v>1</v>
      </c>
      <c r="EO731" s="126">
        <f t="shared" si="3822"/>
        <v>1</v>
      </c>
      <c r="EP731" s="126">
        <f t="shared" si="3823"/>
        <v>1</v>
      </c>
      <c r="EQ731" s="126">
        <f t="shared" si="3824"/>
        <v>1</v>
      </c>
      <c r="ES731" s="126">
        <f t="shared" si="3825"/>
        <v>1</v>
      </c>
      <c r="ET731" s="126">
        <f t="shared" si="3826"/>
        <v>1</v>
      </c>
      <c r="EU731" s="126">
        <f t="shared" si="3827"/>
        <v>1</v>
      </c>
      <c r="EV731" s="126">
        <f t="shared" si="3828"/>
        <v>1</v>
      </c>
      <c r="EW731" s="126">
        <f t="shared" si="3829"/>
        <v>0</v>
      </c>
      <c r="EY731" s="126">
        <f t="shared" si="3830"/>
        <v>1</v>
      </c>
      <c r="EZ731" s="126">
        <f t="shared" si="3831"/>
        <v>1</v>
      </c>
      <c r="FA731" s="126">
        <f t="shared" si="3832"/>
        <v>1</v>
      </c>
      <c r="FC731" s="126">
        <f t="shared" si="3833"/>
        <v>0</v>
      </c>
      <c r="FD731" s="126" t="str">
        <f t="shared" si="3834"/>
        <v/>
      </c>
      <c r="FE731" s="126"/>
      <c r="FF731" s="126">
        <f t="shared" si="3835"/>
        <v>1</v>
      </c>
      <c r="FG731" s="126">
        <f t="shared" si="3836"/>
        <v>0</v>
      </c>
      <c r="FH731" s="126">
        <f t="shared" si="3837"/>
        <v>0</v>
      </c>
      <c r="FI731" s="126" t="str">
        <f t="shared" si="3838"/>
        <v/>
      </c>
      <c r="FJ731" s="126" t="str">
        <f t="shared" si="3839"/>
        <v/>
      </c>
      <c r="FK731" s="126" t="str">
        <f t="shared" si="3840"/>
        <v/>
      </c>
      <c r="FL731" s="126" t="str">
        <f t="shared" si="3841"/>
        <v/>
      </c>
      <c r="FN731" s="126" t="str">
        <f t="shared" si="3842"/>
        <v/>
      </c>
      <c r="FO731" s="126" t="str">
        <f t="shared" si="3843"/>
        <v/>
      </c>
      <c r="FP731" s="126" t="str">
        <f t="shared" si="3844"/>
        <v/>
      </c>
      <c r="FV731" s="126">
        <f t="shared" si="3845"/>
        <v>1</v>
      </c>
      <c r="FW731" s="126">
        <f t="shared" si="3846"/>
        <v>1</v>
      </c>
      <c r="FX731" s="126">
        <f t="shared" si="3847"/>
        <v>0</v>
      </c>
      <c r="GA731" s="126">
        <f t="shared" si="3848"/>
        <v>0</v>
      </c>
      <c r="GB731" s="126">
        <f t="shared" si="3849"/>
        <v>0</v>
      </c>
      <c r="GC731" s="126">
        <f t="shared" si="3850"/>
        <v>0</v>
      </c>
      <c r="GD731" s="126">
        <f t="shared" si="3851"/>
        <v>0</v>
      </c>
      <c r="GE731" s="126">
        <f t="shared" si="3852"/>
        <v>1</v>
      </c>
      <c r="GF731" s="126">
        <f t="shared" si="3853"/>
        <v>1</v>
      </c>
      <c r="GG731" s="126">
        <f t="shared" si="3854"/>
        <v>0</v>
      </c>
      <c r="GI731" s="126">
        <f t="shared" si="3855"/>
        <v>0</v>
      </c>
      <c r="GK731" s="126">
        <f t="shared" si="3856"/>
        <v>1</v>
      </c>
      <c r="GL731" s="126">
        <f t="shared" si="3857"/>
        <v>1</v>
      </c>
      <c r="GM731" s="126">
        <f t="shared" si="3858"/>
        <v>1</v>
      </c>
      <c r="GN731" s="126">
        <f t="shared" si="3859"/>
        <v>1</v>
      </c>
      <c r="GO731" s="126">
        <f t="shared" si="3860"/>
        <v>0</v>
      </c>
      <c r="GP731" s="126">
        <f t="shared" si="3861"/>
        <v>0</v>
      </c>
      <c r="GQ731" s="126">
        <f t="shared" si="3862"/>
        <v>1</v>
      </c>
      <c r="GS731" s="126" t="str">
        <f t="shared" si="3863"/>
        <v/>
      </c>
      <c r="GT731" s="126" t="str">
        <f t="shared" si="3864"/>
        <v/>
      </c>
      <c r="GU731" s="126">
        <f t="shared" si="3865"/>
        <v>1</v>
      </c>
      <c r="GV731" s="126">
        <f t="shared" si="3866"/>
        <v>1</v>
      </c>
      <c r="GW731" s="126">
        <f t="shared" si="3867"/>
        <v>1</v>
      </c>
      <c r="GX731" s="126">
        <f t="shared" si="3868"/>
        <v>0</v>
      </c>
      <c r="GY731" s="126">
        <f t="shared" si="3869"/>
        <v>0</v>
      </c>
      <c r="GZ731" s="126"/>
      <c r="HA731" s="126">
        <f t="shared" si="3870"/>
        <v>1</v>
      </c>
      <c r="HB731" s="126">
        <f t="shared" si="3871"/>
        <v>0</v>
      </c>
      <c r="HC731" s="126">
        <f t="shared" si="3872"/>
        <v>0</v>
      </c>
      <c r="HD731" s="126">
        <f t="shared" si="3873"/>
        <v>0</v>
      </c>
      <c r="HE731" s="126">
        <f t="shared" si="3874"/>
        <v>0</v>
      </c>
      <c r="HF731" s="126">
        <f t="shared" si="3875"/>
        <v>0</v>
      </c>
      <c r="HH731" s="126">
        <f t="shared" si="3876"/>
        <v>1</v>
      </c>
      <c r="HI731" s="126">
        <f t="shared" si="3877"/>
        <v>1</v>
      </c>
      <c r="HJ731" s="126">
        <f t="shared" si="3878"/>
        <v>1</v>
      </c>
      <c r="HK731" s="126">
        <f t="shared" si="3879"/>
        <v>1</v>
      </c>
      <c r="HL731" s="126">
        <f t="shared" si="3880"/>
        <v>0</v>
      </c>
      <c r="HM731" s="126">
        <f t="shared" si="3881"/>
        <v>0</v>
      </c>
      <c r="HO731" s="126" t="str">
        <f t="shared" si="3882"/>
        <v/>
      </c>
      <c r="HP731" s="126">
        <f t="shared" si="3883"/>
        <v>1</v>
      </c>
      <c r="HQ731" s="126" t="str">
        <f t="shared" si="3884"/>
        <v/>
      </c>
      <c r="HR731" s="122">
        <f t="shared" si="3885"/>
        <v>1</v>
      </c>
      <c r="HS731" s="126" t="str">
        <f t="shared" si="3886"/>
        <v/>
      </c>
      <c r="HT731" s="122">
        <f t="shared" si="3887"/>
        <v>1</v>
      </c>
      <c r="HU731" s="122" t="str">
        <f t="shared" si="3888"/>
        <v/>
      </c>
      <c r="HV731" s="126" t="str">
        <f t="shared" si="3889"/>
        <v/>
      </c>
      <c r="HW731" s="126" t="str">
        <f t="shared" si="3890"/>
        <v/>
      </c>
      <c r="HX731" s="126" t="str">
        <f t="shared" si="3891"/>
        <v/>
      </c>
      <c r="HZ731" s="126" t="str">
        <f t="shared" si="3892"/>
        <v/>
      </c>
      <c r="IA731" s="126">
        <f t="shared" si="3893"/>
        <v>0</v>
      </c>
      <c r="IB731" s="126" t="str">
        <f t="shared" si="3894"/>
        <v/>
      </c>
      <c r="IC731" s="126">
        <f t="shared" si="3895"/>
        <v>0</v>
      </c>
      <c r="ID731" s="126" t="str">
        <f t="shared" si="3896"/>
        <v/>
      </c>
      <c r="IE731" s="126">
        <f t="shared" si="3897"/>
        <v>0</v>
      </c>
      <c r="IF731" s="126" t="str">
        <f t="shared" si="3898"/>
        <v/>
      </c>
      <c r="IG731" s="126" t="str">
        <f t="shared" si="3899"/>
        <v/>
      </c>
      <c r="IH731" s="126" t="str">
        <f t="shared" si="3900"/>
        <v/>
      </c>
      <c r="II731" s="126" t="str">
        <f t="shared" si="3901"/>
        <v/>
      </c>
      <c r="IO731" s="128"/>
      <c r="IP731" s="128"/>
      <c r="IQ731" s="127"/>
      <c r="IR731" s="127"/>
      <c r="IX731" s="6"/>
      <c r="IY731" s="6"/>
      <c r="IZ731" s="7"/>
      <c r="JA731" s="7"/>
      <c r="JG731" s="12"/>
      <c r="JH731" s="12"/>
      <c r="JI731" s="13"/>
      <c r="JJ731" s="13"/>
      <c r="JN731" s="6"/>
      <c r="JO731" s="6"/>
      <c r="JQ731" s="11"/>
      <c r="JR731" s="11"/>
      <c r="JS731" s="12"/>
      <c r="JT731" s="13"/>
      <c r="JU731" s="12"/>
      <c r="JV731" s="12"/>
      <c r="JW731" s="97"/>
      <c r="JX731" s="13"/>
      <c r="JY731" s="13"/>
      <c r="JZ731" s="97"/>
      <c r="KA731" s="97"/>
      <c r="KB731" s="11"/>
      <c r="KC731" s="11"/>
      <c r="KD731" s="11"/>
      <c r="KE731" s="11"/>
    </row>
    <row r="732" spans="1:291" s="122" customFormat="1" x14ac:dyDescent="0.2">
      <c r="A732" s="146">
        <f t="shared" si="2545"/>
        <v>732</v>
      </c>
      <c r="C732" s="2">
        <v>43164</v>
      </c>
      <c r="D732" s="126"/>
      <c r="E732" s="126"/>
      <c r="F732" s="126"/>
      <c r="G732" s="128">
        <v>106.087</v>
      </c>
      <c r="H732" s="128">
        <v>114.002</v>
      </c>
      <c r="I732" s="128">
        <v>120.01</v>
      </c>
      <c r="J732" s="127">
        <v>143.03</v>
      </c>
      <c r="K732" s="126"/>
      <c r="P732" s="128">
        <f t="shared" si="3587"/>
        <v>3400.7500000000005</v>
      </c>
      <c r="Q732" s="5">
        <f t="shared" si="3588"/>
        <v>3648.2499999999995</v>
      </c>
      <c r="R732" s="6">
        <f t="shared" si="3589"/>
        <v>3841.0000000000005</v>
      </c>
      <c r="S732" s="7">
        <f t="shared" si="3590"/>
        <v>4579</v>
      </c>
      <c r="Y732" s="127">
        <f t="shared" si="3591"/>
        <v>0.49999999999954525</v>
      </c>
      <c r="Z732" s="126">
        <f t="shared" si="3592"/>
        <v>2.7500000000004547</v>
      </c>
      <c r="AA732" s="126">
        <f t="shared" si="3593"/>
        <v>4.9999999999995453</v>
      </c>
      <c r="AB732" s="126">
        <f t="shared" si="3594"/>
        <v>10.999999999998181</v>
      </c>
      <c r="AC732" s="126"/>
      <c r="AD732" s="126"/>
      <c r="AE732" s="126"/>
      <c r="AF732" s="126"/>
      <c r="AG732" s="126"/>
      <c r="AH732" s="127">
        <f t="shared" si="3574"/>
        <v>0.83333333333454607</v>
      </c>
      <c r="AI732" s="127">
        <f t="shared" si="3575"/>
        <v>0.6500000000011823</v>
      </c>
      <c r="AJ732" s="127">
        <f t="shared" si="3576"/>
        <v>0.24999999999927214</v>
      </c>
      <c r="AK732" s="127">
        <f t="shared" si="3577"/>
        <v>0.58333333333257542</v>
      </c>
      <c r="AL732" s="127">
        <f t="shared" si="3578"/>
        <v>0.25000000000068212</v>
      </c>
      <c r="AM732" s="127">
        <f t="shared" si="3579"/>
        <v>1.3333333333334849</v>
      </c>
      <c r="AN732" s="127">
        <f t="shared" si="3580"/>
        <v>0.6000000000002732</v>
      </c>
      <c r="AO732" s="127">
        <f t="shared" si="3581"/>
        <v>1</v>
      </c>
      <c r="AP732" s="127">
        <f t="shared" si="3582"/>
        <v>0.50000000000272848</v>
      </c>
      <c r="AQ732" s="127">
        <f t="shared" si="3583"/>
        <v>2.208333333332348</v>
      </c>
      <c r="AR732" s="127">
        <f t="shared" si="3584"/>
        <v>1.0000000000007276</v>
      </c>
      <c r="AS732" s="127">
        <f t="shared" si="3585"/>
        <v>0.30555555555641467</v>
      </c>
      <c r="AT732" s="127">
        <f t="shared" si="3586"/>
        <v>0.46666666666733359</v>
      </c>
      <c r="AU732" s="126"/>
      <c r="BA732" s="11">
        <f t="shared" si="3750"/>
        <v>-0.49999999999954525</v>
      </c>
      <c r="BB732" s="11">
        <f t="shared" si="3751"/>
        <v>-2.7500000000004547</v>
      </c>
      <c r="BC732" s="12">
        <f t="shared" si="3752"/>
        <v>-4.9999999999995453</v>
      </c>
      <c r="BD732" s="13">
        <f t="shared" si="3753"/>
        <v>-10.999999999998181</v>
      </c>
      <c r="BJ732" s="11">
        <f t="shared" si="3754"/>
        <v>0.83333333333454607</v>
      </c>
      <c r="BK732" s="11">
        <f t="shared" si="3755"/>
        <v>0.6500000000011823</v>
      </c>
      <c r="BL732" s="11">
        <f t="shared" si="3756"/>
        <v>0.24999999999927214</v>
      </c>
      <c r="BM732" s="11">
        <f t="shared" si="3757"/>
        <v>0.58333333333257542</v>
      </c>
      <c r="BN732" s="11">
        <f t="shared" si="3758"/>
        <v>-0.25000000000068212</v>
      </c>
      <c r="BO732" s="11">
        <f t="shared" si="3759"/>
        <v>-1.3333333333334849</v>
      </c>
      <c r="BP732" s="11">
        <f t="shared" si="3760"/>
        <v>-0.6000000000002732</v>
      </c>
      <c r="BQ732" s="126">
        <v>1</v>
      </c>
      <c r="BR732" s="11">
        <f t="shared" si="3761"/>
        <v>-0.50000000000272848</v>
      </c>
      <c r="BS732" s="11">
        <f t="shared" si="3762"/>
        <v>-2.208333333332348</v>
      </c>
      <c r="BT732" s="11">
        <f t="shared" si="3763"/>
        <v>1.0000000000007276</v>
      </c>
      <c r="BU732" s="11">
        <f t="shared" si="3764"/>
        <v>-0.30555555555641467</v>
      </c>
      <c r="BV732" s="11">
        <f t="shared" si="3765"/>
        <v>0.46666666666733359</v>
      </c>
      <c r="BY732" s="126"/>
      <c r="BZ732" s="126"/>
      <c r="CA732" s="122">
        <f t="shared" si="3766"/>
        <v>-0.30555555555641467</v>
      </c>
      <c r="CB732" s="126">
        <f t="shared" si="3767"/>
        <v>0</v>
      </c>
      <c r="CC732" s="126">
        <f t="shared" si="3768"/>
        <v>0</v>
      </c>
      <c r="CD732" s="126">
        <f t="shared" si="3769"/>
        <v>0</v>
      </c>
      <c r="CE732" s="126">
        <f t="shared" si="3747"/>
        <v>0</v>
      </c>
      <c r="CF732" s="126">
        <f t="shared" si="3770"/>
        <v>0</v>
      </c>
      <c r="CG732" s="126" t="str">
        <f t="shared" si="3771"/>
        <v/>
      </c>
      <c r="CH732" s="126" t="str">
        <f t="shared" si="3772"/>
        <v/>
      </c>
      <c r="CI732" s="126">
        <f t="shared" si="3773"/>
        <v>1</v>
      </c>
      <c r="CJ732" s="126">
        <f t="shared" si="3774"/>
        <v>1</v>
      </c>
      <c r="CK732" s="126" t="str">
        <f t="shared" si="3775"/>
        <v/>
      </c>
      <c r="CL732" s="126">
        <f t="shared" si="3776"/>
        <v>1</v>
      </c>
      <c r="CM732" s="126">
        <f t="shared" si="3777"/>
        <v>1</v>
      </c>
      <c r="CN732" s="126">
        <f t="shared" si="3778"/>
        <v>1</v>
      </c>
      <c r="CO732" s="126" t="str">
        <f t="shared" si="3779"/>
        <v/>
      </c>
      <c r="CP732" s="126" t="str">
        <f t="shared" si="3780"/>
        <v/>
      </c>
      <c r="CQ732" s="126">
        <f t="shared" si="3781"/>
        <v>1</v>
      </c>
      <c r="CS732" s="126">
        <f t="shared" si="3782"/>
        <v>0</v>
      </c>
      <c r="CT732" s="126">
        <f t="shared" si="3783"/>
        <v>0</v>
      </c>
      <c r="CU732" s="126">
        <f t="shared" si="3784"/>
        <v>0</v>
      </c>
      <c r="CV732" s="126">
        <f t="shared" si="3748"/>
        <v>0</v>
      </c>
      <c r="CW732" s="126">
        <f t="shared" si="3785"/>
        <v>1</v>
      </c>
      <c r="CX732" s="126" t="str">
        <f t="shared" si="3786"/>
        <v/>
      </c>
      <c r="CY732" s="126" t="str">
        <f t="shared" si="3787"/>
        <v/>
      </c>
      <c r="CZ732" s="126" t="str">
        <f t="shared" si="3788"/>
        <v/>
      </c>
      <c r="DA732" s="126" t="str">
        <f t="shared" si="3789"/>
        <v/>
      </c>
      <c r="DB732" s="126">
        <f t="shared" si="3790"/>
        <v>1</v>
      </c>
      <c r="DC732" s="126" t="str">
        <f t="shared" si="3791"/>
        <v/>
      </c>
      <c r="DD732" s="126">
        <f t="shared" si="3792"/>
        <v>1</v>
      </c>
      <c r="DE732" s="126" t="str">
        <f t="shared" si="3793"/>
        <v/>
      </c>
      <c r="DF732" s="126"/>
      <c r="DG732" s="126">
        <f t="shared" si="3749"/>
        <v>1</v>
      </c>
      <c r="DH732" s="126">
        <f t="shared" si="3794"/>
        <v>1</v>
      </c>
      <c r="DI732" s="126">
        <f t="shared" si="3795"/>
        <v>1</v>
      </c>
      <c r="DJ732" s="126">
        <f t="shared" si="3796"/>
        <v>1</v>
      </c>
      <c r="DK732" s="126" t="str">
        <f t="shared" si="3797"/>
        <v/>
      </c>
      <c r="DL732" s="126"/>
      <c r="DM732" s="126" t="str">
        <f t="shared" si="3798"/>
        <v/>
      </c>
      <c r="DN732" s="126">
        <f t="shared" si="3799"/>
        <v>0</v>
      </c>
      <c r="DO732" s="126">
        <f t="shared" si="3800"/>
        <v>1</v>
      </c>
      <c r="DP732" s="126">
        <f t="shared" si="3801"/>
        <v>0</v>
      </c>
      <c r="DQ732" s="126">
        <f t="shared" si="3802"/>
        <v>1</v>
      </c>
      <c r="DR732" s="126">
        <f t="shared" si="3803"/>
        <v>0</v>
      </c>
      <c r="DS732" s="126">
        <f t="shared" si="3804"/>
        <v>1</v>
      </c>
      <c r="DT732" s="126">
        <f t="shared" si="3805"/>
        <v>0</v>
      </c>
      <c r="DU732" s="126">
        <f t="shared" si="3806"/>
        <v>1</v>
      </c>
      <c r="DV732" s="126">
        <f t="shared" si="3807"/>
        <v>1</v>
      </c>
      <c r="DW732" s="126">
        <f t="shared" si="3808"/>
        <v>0</v>
      </c>
      <c r="DX732" s="126" t="str">
        <f t="shared" si="3809"/>
        <v/>
      </c>
      <c r="DY732" s="126" t="str">
        <f t="shared" si="3810"/>
        <v/>
      </c>
      <c r="EA732" s="126">
        <f t="shared" si="3811"/>
        <v>1</v>
      </c>
      <c r="EB732" s="126">
        <f t="shared" si="3812"/>
        <v>1</v>
      </c>
      <c r="EC732" s="126">
        <f t="shared" si="3813"/>
        <v>1</v>
      </c>
      <c r="ED732" s="126">
        <f t="shared" si="3814"/>
        <v>1</v>
      </c>
      <c r="EF732" s="126">
        <f t="shared" si="3815"/>
        <v>1</v>
      </c>
      <c r="EG732" s="126">
        <f t="shared" si="3816"/>
        <v>1</v>
      </c>
      <c r="EH732" s="126">
        <f t="shared" si="3817"/>
        <v>1</v>
      </c>
      <c r="EI732" s="126">
        <f t="shared" si="3818"/>
        <v>1</v>
      </c>
      <c r="EK732" s="126">
        <f t="shared" si="3819"/>
        <v>1</v>
      </c>
      <c r="EL732" s="126">
        <f t="shared" si="3820"/>
        <v>1</v>
      </c>
      <c r="EM732" s="126">
        <f t="shared" si="3821"/>
        <v>1</v>
      </c>
      <c r="EO732" s="126">
        <f t="shared" si="3822"/>
        <v>1</v>
      </c>
      <c r="EP732" s="126">
        <f t="shared" si="3823"/>
        <v>1</v>
      </c>
      <c r="EQ732" s="126">
        <f t="shared" si="3824"/>
        <v>1</v>
      </c>
      <c r="ES732" s="126">
        <f t="shared" si="3825"/>
        <v>1</v>
      </c>
      <c r="ET732" s="126">
        <f t="shared" si="3826"/>
        <v>1</v>
      </c>
      <c r="EU732" s="126">
        <f t="shared" si="3827"/>
        <v>1</v>
      </c>
      <c r="EV732" s="126">
        <f t="shared" si="3828"/>
        <v>1</v>
      </c>
      <c r="EW732" s="126">
        <f t="shared" si="3829"/>
        <v>0</v>
      </c>
      <c r="EY732" s="126">
        <f t="shared" si="3830"/>
        <v>1</v>
      </c>
      <c r="EZ732" s="126">
        <f t="shared" si="3831"/>
        <v>1</v>
      </c>
      <c r="FA732" s="126">
        <f t="shared" si="3832"/>
        <v>1</v>
      </c>
      <c r="FC732" s="126">
        <f t="shared" si="3833"/>
        <v>0</v>
      </c>
      <c r="FD732" s="126" t="str">
        <f t="shared" si="3834"/>
        <v/>
      </c>
      <c r="FE732" s="126"/>
      <c r="FF732" s="126">
        <f t="shared" si="3835"/>
        <v>1</v>
      </c>
      <c r="FG732" s="126">
        <f t="shared" si="3836"/>
        <v>0</v>
      </c>
      <c r="FH732" s="126">
        <f t="shared" si="3837"/>
        <v>0</v>
      </c>
      <c r="FI732" s="126" t="str">
        <f t="shared" si="3838"/>
        <v/>
      </c>
      <c r="FJ732" s="126" t="str">
        <f t="shared" si="3839"/>
        <v/>
      </c>
      <c r="FK732" s="126" t="str">
        <f t="shared" si="3840"/>
        <v/>
      </c>
      <c r="FL732" s="126" t="str">
        <f t="shared" si="3841"/>
        <v/>
      </c>
      <c r="FN732" s="126" t="str">
        <f t="shared" si="3842"/>
        <v/>
      </c>
      <c r="FO732" s="126" t="str">
        <f t="shared" si="3843"/>
        <v/>
      </c>
      <c r="FP732" s="126" t="str">
        <f t="shared" si="3844"/>
        <v/>
      </c>
      <c r="FV732" s="126">
        <f t="shared" si="3845"/>
        <v>1</v>
      </c>
      <c r="FW732" s="126">
        <f t="shared" si="3846"/>
        <v>1</v>
      </c>
      <c r="FX732" s="126">
        <f t="shared" si="3847"/>
        <v>1</v>
      </c>
      <c r="GA732" s="126">
        <f t="shared" si="3848"/>
        <v>1</v>
      </c>
      <c r="GB732" s="126">
        <f t="shared" si="3849"/>
        <v>1</v>
      </c>
      <c r="GC732" s="126">
        <f t="shared" si="3850"/>
        <v>1</v>
      </c>
      <c r="GD732" s="126">
        <f t="shared" si="3851"/>
        <v>1</v>
      </c>
      <c r="GE732" s="126">
        <f t="shared" si="3852"/>
        <v>0</v>
      </c>
      <c r="GF732" s="126">
        <f t="shared" si="3853"/>
        <v>0</v>
      </c>
      <c r="GG732" s="126">
        <f t="shared" si="3854"/>
        <v>1</v>
      </c>
      <c r="GI732" s="126">
        <f t="shared" si="3855"/>
        <v>1</v>
      </c>
      <c r="GK732" s="126">
        <f t="shared" si="3856"/>
        <v>1</v>
      </c>
      <c r="GL732" s="126">
        <f t="shared" si="3857"/>
        <v>1</v>
      </c>
      <c r="GM732" s="126">
        <f t="shared" si="3858"/>
        <v>1</v>
      </c>
      <c r="GN732" s="126">
        <f t="shared" si="3859"/>
        <v>1</v>
      </c>
      <c r="GO732" s="126">
        <f t="shared" si="3860"/>
        <v>0</v>
      </c>
      <c r="GP732" s="126">
        <f t="shared" si="3861"/>
        <v>0</v>
      </c>
      <c r="GQ732" s="126">
        <f t="shared" si="3862"/>
        <v>1</v>
      </c>
      <c r="GS732" s="126" t="str">
        <f t="shared" si="3863"/>
        <v/>
      </c>
      <c r="GT732" s="126" t="str">
        <f t="shared" si="3864"/>
        <v/>
      </c>
      <c r="GU732" s="126">
        <f t="shared" si="3865"/>
        <v>0</v>
      </c>
      <c r="GV732" s="126">
        <f t="shared" si="3866"/>
        <v>0</v>
      </c>
      <c r="GW732" s="126">
        <f t="shared" si="3867"/>
        <v>0</v>
      </c>
      <c r="GX732" s="126">
        <f t="shared" si="3868"/>
        <v>0</v>
      </c>
      <c r="GY732" s="126">
        <f t="shared" si="3869"/>
        <v>0</v>
      </c>
      <c r="GZ732" s="126"/>
      <c r="HA732" s="126">
        <f t="shared" si="3870"/>
        <v>0</v>
      </c>
      <c r="HB732" s="126">
        <f t="shared" si="3871"/>
        <v>0</v>
      </c>
      <c r="HC732" s="126">
        <f t="shared" si="3872"/>
        <v>0</v>
      </c>
      <c r="HD732" s="126">
        <f t="shared" si="3873"/>
        <v>0</v>
      </c>
      <c r="HE732" s="126">
        <f t="shared" si="3874"/>
        <v>0</v>
      </c>
      <c r="HF732" s="126">
        <f t="shared" si="3875"/>
        <v>0</v>
      </c>
      <c r="HH732" s="126">
        <f t="shared" si="3876"/>
        <v>1</v>
      </c>
      <c r="HI732" s="126">
        <f t="shared" si="3877"/>
        <v>0</v>
      </c>
      <c r="HJ732" s="126">
        <f t="shared" si="3878"/>
        <v>0</v>
      </c>
      <c r="HK732" s="126">
        <f t="shared" si="3879"/>
        <v>0</v>
      </c>
      <c r="HL732" s="126">
        <f t="shared" si="3880"/>
        <v>0</v>
      </c>
      <c r="HM732" s="126">
        <f t="shared" si="3881"/>
        <v>0</v>
      </c>
      <c r="HO732" s="126" t="str">
        <f t="shared" si="3882"/>
        <v/>
      </c>
      <c r="HP732" s="126">
        <f t="shared" si="3883"/>
        <v>1</v>
      </c>
      <c r="HQ732" s="126" t="str">
        <f t="shared" si="3884"/>
        <v/>
      </c>
      <c r="HR732" s="122">
        <f t="shared" si="3885"/>
        <v>1</v>
      </c>
      <c r="HS732" s="126" t="str">
        <f t="shared" si="3886"/>
        <v/>
      </c>
      <c r="HT732" s="122" t="str">
        <f t="shared" si="3887"/>
        <v/>
      </c>
      <c r="HU732" s="122" t="str">
        <f t="shared" si="3888"/>
        <v/>
      </c>
      <c r="HV732" s="126" t="str">
        <f t="shared" si="3889"/>
        <v/>
      </c>
      <c r="HW732" s="126" t="str">
        <f t="shared" si="3890"/>
        <v/>
      </c>
      <c r="HX732" s="126" t="str">
        <f t="shared" si="3891"/>
        <v/>
      </c>
      <c r="HZ732" s="126" t="str">
        <f t="shared" si="3892"/>
        <v/>
      </c>
      <c r="IA732" s="126">
        <f t="shared" si="3893"/>
        <v>0</v>
      </c>
      <c r="IB732" s="126" t="str">
        <f t="shared" si="3894"/>
        <v/>
      </c>
      <c r="IC732" s="126">
        <f t="shared" si="3895"/>
        <v>0</v>
      </c>
      <c r="ID732" s="126" t="str">
        <f t="shared" si="3896"/>
        <v/>
      </c>
      <c r="IE732" s="126" t="str">
        <f t="shared" si="3897"/>
        <v/>
      </c>
      <c r="IF732" s="126" t="str">
        <f t="shared" si="3898"/>
        <v/>
      </c>
      <c r="IG732" s="126" t="str">
        <f t="shared" si="3899"/>
        <v/>
      </c>
      <c r="IH732" s="126" t="str">
        <f t="shared" si="3900"/>
        <v/>
      </c>
      <c r="II732" s="126" t="str">
        <f t="shared" si="3901"/>
        <v/>
      </c>
      <c r="IO732" s="128"/>
      <c r="IP732" s="128"/>
      <c r="IQ732" s="127"/>
      <c r="IR732" s="127"/>
      <c r="IX732" s="6"/>
      <c r="IY732" s="6"/>
      <c r="IZ732" s="7"/>
      <c r="JA732" s="7"/>
      <c r="JG732" s="12"/>
      <c r="JH732" s="12"/>
      <c r="JI732" s="13"/>
      <c r="JJ732" s="13"/>
      <c r="JN732" s="6"/>
      <c r="JO732" s="6"/>
      <c r="JQ732" s="11"/>
      <c r="JR732" s="11"/>
      <c r="JS732" s="12"/>
      <c r="JT732" s="13"/>
      <c r="JU732" s="12"/>
      <c r="JV732" s="12"/>
      <c r="JW732" s="97"/>
      <c r="JX732" s="13"/>
      <c r="JY732" s="13"/>
      <c r="JZ732" s="97"/>
      <c r="KA732" s="97"/>
      <c r="KB732" s="11"/>
      <c r="KC732" s="11"/>
      <c r="KD732" s="11"/>
      <c r="KE732" s="11"/>
    </row>
    <row r="733" spans="1:291" s="122" customFormat="1" x14ac:dyDescent="0.2">
      <c r="A733" s="146">
        <f t="shared" si="2545"/>
        <v>733</v>
      </c>
      <c r="C733" s="2">
        <v>43165</v>
      </c>
      <c r="D733" s="126"/>
      <c r="E733" s="126"/>
      <c r="F733" s="126"/>
      <c r="G733" s="128">
        <v>106.08499999999999</v>
      </c>
      <c r="H733" s="128">
        <v>113.315</v>
      </c>
      <c r="I733" s="128">
        <v>120.01</v>
      </c>
      <c r="J733" s="127">
        <v>143.12</v>
      </c>
      <c r="K733" s="126"/>
      <c r="P733" s="128">
        <f t="shared" si="3587"/>
        <v>3400.4999999999995</v>
      </c>
      <c r="Q733" s="5">
        <f t="shared" si="3588"/>
        <v>3647.5</v>
      </c>
      <c r="R733" s="6">
        <f t="shared" si="3589"/>
        <v>3841.0000000000005</v>
      </c>
      <c r="S733" s="7">
        <f t="shared" si="3590"/>
        <v>4588</v>
      </c>
      <c r="Y733" s="127">
        <f t="shared" si="3591"/>
        <v>0.25000000000090949</v>
      </c>
      <c r="Z733" s="126">
        <f t="shared" si="3592"/>
        <v>0.74999999999954525</v>
      </c>
      <c r="AA733" s="126">
        <f t="shared" si="3593"/>
        <v>0</v>
      </c>
      <c r="AB733" s="126">
        <f t="shared" si="3594"/>
        <v>9</v>
      </c>
      <c r="AC733" s="126"/>
      <c r="AD733" s="126"/>
      <c r="AE733" s="126"/>
      <c r="AF733" s="126"/>
      <c r="AG733" s="126"/>
      <c r="AH733" s="127">
        <f t="shared" si="3574"/>
        <v>2.1221358004197555E-12</v>
      </c>
      <c r="AI733" s="127">
        <f t="shared" si="3575"/>
        <v>5.0000000002091871E-2</v>
      </c>
      <c r="AJ733" s="127">
        <f t="shared" si="3576"/>
        <v>0.74999999999954525</v>
      </c>
      <c r="AK733" s="127">
        <f t="shared" si="3577"/>
        <v>0.74999999999954525</v>
      </c>
      <c r="AL733" s="127">
        <f t="shared" si="3578"/>
        <v>0.74999999999954525</v>
      </c>
      <c r="AM733" s="127">
        <f t="shared" si="3579"/>
        <v>3</v>
      </c>
      <c r="AN733" s="127">
        <f t="shared" si="3580"/>
        <v>3.6</v>
      </c>
      <c r="AO733" s="127">
        <f t="shared" si="3581"/>
        <v>1</v>
      </c>
      <c r="AP733" s="127">
        <f t="shared" si="3582"/>
        <v>0.66666666666272545</v>
      </c>
      <c r="AQ733" s="127">
        <f t="shared" si="3583"/>
        <v>1.8750000000006821</v>
      </c>
      <c r="AR733" s="127">
        <f t="shared" si="3584"/>
        <v>0.50000000000181899</v>
      </c>
      <c r="AS733" s="127">
        <f t="shared" si="3585"/>
        <v>2.7499999999995453</v>
      </c>
      <c r="AT733" s="127">
        <f t="shared" si="3586"/>
        <v>1.7000000000018189</v>
      </c>
      <c r="AU733" s="126"/>
      <c r="BA733" s="11">
        <f t="shared" si="3750"/>
        <v>-0.25000000000090949</v>
      </c>
      <c r="BB733" s="11">
        <f t="shared" si="3751"/>
        <v>-0.74999999999954525</v>
      </c>
      <c r="BC733" s="12">
        <f t="shared" si="3752"/>
        <v>0</v>
      </c>
      <c r="BD733" s="13">
        <f t="shared" si="3753"/>
        <v>9</v>
      </c>
      <c r="BJ733" s="11">
        <f t="shared" si="3754"/>
        <v>-2.1221358004197555E-12</v>
      </c>
      <c r="BK733" s="11">
        <f t="shared" si="3755"/>
        <v>-5.0000000002091871E-2</v>
      </c>
      <c r="BL733" s="11">
        <f t="shared" si="3756"/>
        <v>-0.74999999999954525</v>
      </c>
      <c r="BM733" s="11">
        <f t="shared" si="3757"/>
        <v>-0.74999999999954525</v>
      </c>
      <c r="BN733" s="11">
        <f t="shared" si="3758"/>
        <v>-0.74999999999954525</v>
      </c>
      <c r="BO733" s="11">
        <f t="shared" si="3759"/>
        <v>-3</v>
      </c>
      <c r="BP733" s="11">
        <f t="shared" si="3760"/>
        <v>-3.6</v>
      </c>
      <c r="BQ733" s="126">
        <v>1</v>
      </c>
      <c r="BR733" s="11">
        <f t="shared" si="3761"/>
        <v>-0.66666666666272545</v>
      </c>
      <c r="BS733" s="11">
        <f t="shared" si="3762"/>
        <v>-1.8750000000006821</v>
      </c>
      <c r="BT733" s="11">
        <f t="shared" si="3763"/>
        <v>-0.50000000000181899</v>
      </c>
      <c r="BU733" s="11">
        <f t="shared" si="3764"/>
        <v>-2.7499999999995453</v>
      </c>
      <c r="BV733" s="11">
        <f t="shared" si="3765"/>
        <v>-1.7000000000018189</v>
      </c>
      <c r="BY733" s="126"/>
      <c r="BZ733" s="126"/>
      <c r="CA733" s="122">
        <f t="shared" si="3766"/>
        <v>-2.7499999999995453</v>
      </c>
      <c r="CB733" s="126">
        <f t="shared" si="3767"/>
        <v>1</v>
      </c>
      <c r="CC733" s="126">
        <f t="shared" si="3768"/>
        <v>1</v>
      </c>
      <c r="CD733" s="126">
        <f t="shared" si="3769"/>
        <v>1</v>
      </c>
      <c r="CE733" s="126">
        <f t="shared" si="3747"/>
        <v>0</v>
      </c>
      <c r="CF733" s="126">
        <f t="shared" si="3770"/>
        <v>0</v>
      </c>
      <c r="CG733" s="126" t="str">
        <f t="shared" si="3771"/>
        <v/>
      </c>
      <c r="CH733" s="126">
        <f t="shared" si="3772"/>
        <v>1</v>
      </c>
      <c r="CI733" s="126">
        <f t="shared" si="3773"/>
        <v>1</v>
      </c>
      <c r="CJ733" s="126">
        <f t="shared" si="3774"/>
        <v>1</v>
      </c>
      <c r="CK733" s="126" t="str">
        <f t="shared" si="3775"/>
        <v/>
      </c>
      <c r="CL733" s="126">
        <f t="shared" si="3776"/>
        <v>1</v>
      </c>
      <c r="CM733" s="126">
        <f t="shared" si="3777"/>
        <v>1</v>
      </c>
      <c r="CN733" s="126">
        <f t="shared" si="3778"/>
        <v>1</v>
      </c>
      <c r="CO733" s="126" t="str">
        <f t="shared" si="3779"/>
        <v/>
      </c>
      <c r="CP733" s="126">
        <f t="shared" si="3780"/>
        <v>1</v>
      </c>
      <c r="CQ733" s="126" t="str">
        <f t="shared" si="3781"/>
        <v/>
      </c>
      <c r="CS733" s="126">
        <f t="shared" si="3782"/>
        <v>1</v>
      </c>
      <c r="CT733" s="126">
        <f t="shared" si="3783"/>
        <v>1</v>
      </c>
      <c r="CU733" s="126">
        <f t="shared" si="3784"/>
        <v>1</v>
      </c>
      <c r="CV733" s="126">
        <f t="shared" si="3748"/>
        <v>0</v>
      </c>
      <c r="CW733" s="126">
        <f t="shared" si="3785"/>
        <v>1</v>
      </c>
      <c r="CX733" s="126" t="str">
        <f t="shared" si="3786"/>
        <v/>
      </c>
      <c r="CY733" s="126" t="str">
        <f t="shared" si="3787"/>
        <v/>
      </c>
      <c r="CZ733" s="126" t="str">
        <f t="shared" si="3788"/>
        <v/>
      </c>
      <c r="DA733" s="126" t="str">
        <f t="shared" si="3789"/>
        <v/>
      </c>
      <c r="DB733" s="126">
        <f t="shared" si="3790"/>
        <v>0</v>
      </c>
      <c r="DC733" s="126">
        <f t="shared" si="3791"/>
        <v>1</v>
      </c>
      <c r="DD733" s="126" t="str">
        <f t="shared" si="3792"/>
        <v/>
      </c>
      <c r="DE733" s="126" t="str">
        <f t="shared" si="3793"/>
        <v/>
      </c>
      <c r="DF733" s="126"/>
      <c r="DG733" s="126">
        <f t="shared" si="3749"/>
        <v>1</v>
      </c>
      <c r="DH733" s="126">
        <f t="shared" si="3794"/>
        <v>1</v>
      </c>
      <c r="DI733" s="126">
        <f t="shared" si="3795"/>
        <v>1</v>
      </c>
      <c r="DJ733" s="126">
        <f t="shared" si="3796"/>
        <v>0</v>
      </c>
      <c r="DK733" s="126">
        <f t="shared" si="3797"/>
        <v>0</v>
      </c>
      <c r="DL733" s="126"/>
      <c r="DM733" s="126">
        <f t="shared" si="3798"/>
        <v>1</v>
      </c>
      <c r="DN733" s="126" t="str">
        <f t="shared" si="3799"/>
        <v/>
      </c>
      <c r="DO733" s="126" t="str">
        <f t="shared" si="3800"/>
        <v/>
      </c>
      <c r="DP733" s="126" t="str">
        <f t="shared" si="3801"/>
        <v/>
      </c>
      <c r="DQ733" s="126" t="str">
        <f t="shared" si="3802"/>
        <v/>
      </c>
      <c r="DR733" s="126" t="str">
        <f t="shared" si="3803"/>
        <v/>
      </c>
      <c r="DS733" s="126" t="str">
        <f t="shared" si="3804"/>
        <v/>
      </c>
      <c r="DT733" s="126" t="str">
        <f t="shared" si="3805"/>
        <v/>
      </c>
      <c r="DU733" s="126" t="str">
        <f t="shared" si="3806"/>
        <v/>
      </c>
      <c r="DV733" s="126">
        <f t="shared" si="3807"/>
        <v>0</v>
      </c>
      <c r="DW733" s="126">
        <f t="shared" si="3808"/>
        <v>0</v>
      </c>
      <c r="DX733" s="126" t="str">
        <f t="shared" si="3809"/>
        <v/>
      </c>
      <c r="DY733" s="126" t="str">
        <f t="shared" si="3810"/>
        <v/>
      </c>
      <c r="EA733" s="126">
        <f t="shared" si="3811"/>
        <v>1</v>
      </c>
      <c r="EB733" s="126">
        <f t="shared" si="3812"/>
        <v>1</v>
      </c>
      <c r="EC733" s="126">
        <f t="shared" si="3813"/>
        <v>1</v>
      </c>
      <c r="ED733" s="126">
        <f t="shared" si="3814"/>
        <v>0</v>
      </c>
      <c r="EF733" s="126">
        <f t="shared" si="3815"/>
        <v>1</v>
      </c>
      <c r="EG733" s="126">
        <f t="shared" si="3816"/>
        <v>1</v>
      </c>
      <c r="EH733" s="126">
        <f t="shared" si="3817"/>
        <v>1</v>
      </c>
      <c r="EI733" s="126">
        <f t="shared" si="3818"/>
        <v>0</v>
      </c>
      <c r="EK733" s="126">
        <f t="shared" si="3819"/>
        <v>1</v>
      </c>
      <c r="EL733" s="126">
        <f t="shared" si="3820"/>
        <v>1</v>
      </c>
      <c r="EM733" s="126">
        <f t="shared" si="3821"/>
        <v>0</v>
      </c>
      <c r="EO733" s="126">
        <f t="shared" si="3822"/>
        <v>1</v>
      </c>
      <c r="EP733" s="126">
        <f t="shared" si="3823"/>
        <v>1</v>
      </c>
      <c r="EQ733" s="126">
        <f t="shared" si="3824"/>
        <v>0</v>
      </c>
      <c r="ES733" s="126">
        <f t="shared" si="3825"/>
        <v>1</v>
      </c>
      <c r="ET733" s="126">
        <f t="shared" si="3826"/>
        <v>1</v>
      </c>
      <c r="EU733" s="126">
        <f t="shared" si="3827"/>
        <v>1</v>
      </c>
      <c r="EV733" s="126">
        <f t="shared" si="3828"/>
        <v>1</v>
      </c>
      <c r="EW733" s="126">
        <f t="shared" si="3829"/>
        <v>0</v>
      </c>
      <c r="EY733" s="126">
        <f t="shared" si="3830"/>
        <v>0</v>
      </c>
      <c r="EZ733" s="126">
        <f t="shared" si="3831"/>
        <v>0</v>
      </c>
      <c r="FA733" s="126">
        <f t="shared" si="3832"/>
        <v>1</v>
      </c>
      <c r="FC733" s="126">
        <f t="shared" si="3833"/>
        <v>1</v>
      </c>
      <c r="FD733" s="126">
        <f t="shared" si="3834"/>
        <v>1</v>
      </c>
      <c r="FE733" s="126"/>
      <c r="FF733" s="126">
        <f t="shared" si="3835"/>
        <v>1</v>
      </c>
      <c r="FG733" s="126">
        <f t="shared" si="3836"/>
        <v>1</v>
      </c>
      <c r="FH733" s="126">
        <f t="shared" si="3837"/>
        <v>1</v>
      </c>
      <c r="FI733" s="126">
        <f t="shared" si="3838"/>
        <v>0</v>
      </c>
      <c r="FJ733" s="126">
        <f t="shared" si="3839"/>
        <v>0</v>
      </c>
      <c r="FK733" s="126">
        <f t="shared" si="3840"/>
        <v>1</v>
      </c>
      <c r="FL733" s="126">
        <f t="shared" si="3841"/>
        <v>1</v>
      </c>
      <c r="FN733" s="126" t="str">
        <f t="shared" si="3842"/>
        <v/>
      </c>
      <c r="FO733" s="126" t="str">
        <f t="shared" si="3843"/>
        <v/>
      </c>
      <c r="FP733" s="126" t="str">
        <f t="shared" si="3844"/>
        <v/>
      </c>
      <c r="FV733" s="126">
        <f t="shared" si="3845"/>
        <v>0</v>
      </c>
      <c r="FW733" s="126">
        <f t="shared" si="3846"/>
        <v>0</v>
      </c>
      <c r="FX733" s="126">
        <f t="shared" si="3847"/>
        <v>1</v>
      </c>
      <c r="GA733" s="126">
        <f t="shared" si="3848"/>
        <v>1</v>
      </c>
      <c r="GB733" s="126">
        <f t="shared" si="3849"/>
        <v>1</v>
      </c>
      <c r="GC733" s="126">
        <f t="shared" si="3850"/>
        <v>1</v>
      </c>
      <c r="GD733" s="126">
        <f t="shared" si="3851"/>
        <v>0</v>
      </c>
      <c r="GE733" s="126">
        <f t="shared" si="3852"/>
        <v>1</v>
      </c>
      <c r="GF733" s="126">
        <f t="shared" si="3853"/>
        <v>1</v>
      </c>
      <c r="GG733" s="126">
        <f t="shared" si="3854"/>
        <v>1</v>
      </c>
      <c r="GI733" s="126">
        <f t="shared" si="3855"/>
        <v>1</v>
      </c>
      <c r="GK733" s="126">
        <f t="shared" si="3856"/>
        <v>1</v>
      </c>
      <c r="GL733" s="126">
        <f t="shared" si="3857"/>
        <v>1</v>
      </c>
      <c r="GM733" s="126">
        <f t="shared" si="3858"/>
        <v>1</v>
      </c>
      <c r="GN733" s="126">
        <f t="shared" si="3859"/>
        <v>0</v>
      </c>
      <c r="GO733" s="126">
        <f t="shared" si="3860"/>
        <v>1</v>
      </c>
      <c r="GP733" s="126">
        <f t="shared" si="3861"/>
        <v>1</v>
      </c>
      <c r="GQ733" s="126">
        <f t="shared" si="3862"/>
        <v>1</v>
      </c>
      <c r="GS733" s="126" t="str">
        <f t="shared" si="3863"/>
        <v/>
      </c>
      <c r="GT733" s="126" t="str">
        <f t="shared" si="3864"/>
        <v/>
      </c>
      <c r="GU733" s="126">
        <f t="shared" si="3865"/>
        <v>0</v>
      </c>
      <c r="GV733" s="126">
        <f t="shared" si="3866"/>
        <v>0</v>
      </c>
      <c r="GW733" s="126">
        <f t="shared" si="3867"/>
        <v>0</v>
      </c>
      <c r="GX733" s="126">
        <f t="shared" si="3868"/>
        <v>0</v>
      </c>
      <c r="GY733" s="126">
        <f t="shared" si="3869"/>
        <v>0</v>
      </c>
      <c r="GZ733" s="126"/>
      <c r="HA733" s="126">
        <f t="shared" si="3870"/>
        <v>1</v>
      </c>
      <c r="HB733" s="126">
        <f t="shared" si="3871"/>
        <v>0</v>
      </c>
      <c r="HC733" s="126">
        <f t="shared" si="3872"/>
        <v>0</v>
      </c>
      <c r="HD733" s="126">
        <f t="shared" si="3873"/>
        <v>0</v>
      </c>
      <c r="HE733" s="126">
        <f t="shared" si="3874"/>
        <v>0</v>
      </c>
      <c r="HF733" s="126">
        <f t="shared" si="3875"/>
        <v>0</v>
      </c>
      <c r="HH733" s="126">
        <f t="shared" si="3876"/>
        <v>1</v>
      </c>
      <c r="HI733" s="126">
        <f t="shared" si="3877"/>
        <v>0</v>
      </c>
      <c r="HJ733" s="126">
        <f t="shared" si="3878"/>
        <v>0</v>
      </c>
      <c r="HK733" s="126">
        <f t="shared" si="3879"/>
        <v>0</v>
      </c>
      <c r="HL733" s="126">
        <f t="shared" si="3880"/>
        <v>0</v>
      </c>
      <c r="HM733" s="126">
        <f t="shared" si="3881"/>
        <v>0</v>
      </c>
      <c r="HO733" s="126">
        <f t="shared" si="3882"/>
        <v>1</v>
      </c>
      <c r="HP733" s="126" t="str">
        <f t="shared" si="3883"/>
        <v/>
      </c>
      <c r="HQ733" s="126" t="str">
        <f t="shared" si="3884"/>
        <v/>
      </c>
      <c r="HR733" s="122" t="str">
        <f t="shared" si="3885"/>
        <v/>
      </c>
      <c r="HS733" s="126" t="str">
        <f t="shared" si="3886"/>
        <v/>
      </c>
      <c r="HT733" s="122" t="str">
        <f t="shared" si="3887"/>
        <v/>
      </c>
      <c r="HU733" s="122" t="str">
        <f t="shared" si="3888"/>
        <v/>
      </c>
      <c r="HV733" s="126" t="str">
        <f t="shared" si="3889"/>
        <v/>
      </c>
      <c r="HW733" s="126" t="str">
        <f t="shared" si="3890"/>
        <v/>
      </c>
      <c r="HX733" s="126" t="str">
        <f t="shared" si="3891"/>
        <v/>
      </c>
      <c r="HZ733" s="126">
        <f t="shared" si="3892"/>
        <v>1</v>
      </c>
      <c r="IA733" s="126" t="str">
        <f t="shared" si="3893"/>
        <v/>
      </c>
      <c r="IB733" s="126" t="str">
        <f t="shared" si="3894"/>
        <v/>
      </c>
      <c r="IC733" s="126" t="str">
        <f t="shared" si="3895"/>
        <v/>
      </c>
      <c r="ID733" s="126" t="str">
        <f t="shared" si="3896"/>
        <v/>
      </c>
      <c r="IE733" s="126" t="str">
        <f t="shared" si="3897"/>
        <v/>
      </c>
      <c r="IF733" s="126" t="str">
        <f t="shared" si="3898"/>
        <v/>
      </c>
      <c r="IG733" s="126" t="str">
        <f t="shared" si="3899"/>
        <v/>
      </c>
      <c r="IH733" s="126" t="str">
        <f t="shared" si="3900"/>
        <v/>
      </c>
      <c r="II733" s="126" t="str">
        <f t="shared" si="3901"/>
        <v/>
      </c>
      <c r="IO733" s="128"/>
      <c r="IP733" s="128"/>
      <c r="IQ733" s="127"/>
      <c r="IR733" s="127"/>
      <c r="IX733" s="6"/>
      <c r="IY733" s="6"/>
      <c r="IZ733" s="7"/>
      <c r="JA733" s="7"/>
      <c r="JG733" s="12"/>
      <c r="JH733" s="12"/>
      <c r="JI733" s="13"/>
      <c r="JJ733" s="13"/>
      <c r="JN733" s="6"/>
      <c r="JO733" s="6"/>
      <c r="JQ733" s="11"/>
      <c r="JR733" s="11"/>
      <c r="JS733" s="12"/>
      <c r="JT733" s="13"/>
      <c r="JU733" s="12"/>
      <c r="JV733" s="12"/>
      <c r="JW733" s="97"/>
      <c r="JX733" s="13"/>
      <c r="JY733" s="13"/>
      <c r="JZ733" s="97"/>
      <c r="KA733" s="97"/>
      <c r="KB733" s="11"/>
      <c r="KC733" s="11"/>
      <c r="KD733" s="11"/>
      <c r="KE733" s="11"/>
    </row>
    <row r="734" spans="1:291" s="122" customFormat="1" x14ac:dyDescent="0.2">
      <c r="A734" s="146">
        <f t="shared" si="2545"/>
        <v>734</v>
      </c>
      <c r="C734" s="2">
        <v>43166</v>
      </c>
      <c r="D734" s="126"/>
      <c r="E734" s="126"/>
      <c r="F734" s="126"/>
      <c r="G734" s="128">
        <v>106.08</v>
      </c>
      <c r="H734" s="128">
        <v>113.312</v>
      </c>
      <c r="I734" s="128">
        <v>120.01</v>
      </c>
      <c r="J734" s="127">
        <v>143.03</v>
      </c>
      <c r="K734" s="126"/>
      <c r="P734" s="128">
        <f t="shared" si="3587"/>
        <v>3400</v>
      </c>
      <c r="Q734" s="5">
        <f t="shared" si="3588"/>
        <v>3647.2499999999995</v>
      </c>
      <c r="R734" s="6">
        <f t="shared" si="3589"/>
        <v>3841.0000000000005</v>
      </c>
      <c r="S734" s="7">
        <f t="shared" si="3590"/>
        <v>4579</v>
      </c>
      <c r="Y734" s="127">
        <f t="shared" si="3591"/>
        <v>0.49999999999954525</v>
      </c>
      <c r="Z734" s="126">
        <f t="shared" si="3592"/>
        <v>0.25000000000045475</v>
      </c>
      <c r="AA734" s="126">
        <f t="shared" si="3593"/>
        <v>0</v>
      </c>
      <c r="AB734" s="126">
        <f t="shared" si="3594"/>
        <v>9</v>
      </c>
      <c r="AC734" s="126"/>
      <c r="AD734" s="126"/>
      <c r="AE734" s="126"/>
      <c r="AF734" s="126"/>
      <c r="AG734" s="126"/>
      <c r="AH734" s="127">
        <f t="shared" si="3574"/>
        <v>0.83333333333212067</v>
      </c>
      <c r="AI734" s="127">
        <f t="shared" si="3575"/>
        <v>0.8499999999988177</v>
      </c>
      <c r="AJ734" s="127">
        <f t="shared" si="3576"/>
        <v>0.25000000000045475</v>
      </c>
      <c r="AK734" s="127">
        <f t="shared" si="3577"/>
        <v>0.25000000000045475</v>
      </c>
      <c r="AL734" s="127">
        <f t="shared" si="3578"/>
        <v>0.25000000000045475</v>
      </c>
      <c r="AM734" s="127">
        <f t="shared" si="3579"/>
        <v>3</v>
      </c>
      <c r="AN734" s="127">
        <f t="shared" si="3580"/>
        <v>3.6</v>
      </c>
      <c r="AO734" s="127">
        <f t="shared" si="3581"/>
        <v>1</v>
      </c>
      <c r="AP734" s="127">
        <f t="shared" si="3582"/>
        <v>1.1666666666642416</v>
      </c>
      <c r="AQ734" s="127">
        <f t="shared" si="3583"/>
        <v>3.3750000000006821</v>
      </c>
      <c r="AR734" s="127">
        <f t="shared" si="3584"/>
        <v>0.99999999999909051</v>
      </c>
      <c r="AS734" s="127">
        <f t="shared" si="3585"/>
        <v>1.7499999999995453</v>
      </c>
      <c r="AT734" s="127">
        <f t="shared" si="3586"/>
        <v>0.20000000000090945</v>
      </c>
      <c r="AU734" s="126"/>
      <c r="BA734" s="11">
        <f t="shared" si="3750"/>
        <v>-0.49999999999954525</v>
      </c>
      <c r="BB734" s="11">
        <f t="shared" si="3751"/>
        <v>-0.25000000000045475</v>
      </c>
      <c r="BC734" s="12">
        <f t="shared" si="3752"/>
        <v>0</v>
      </c>
      <c r="BD734" s="13">
        <f t="shared" si="3753"/>
        <v>-9</v>
      </c>
      <c r="BJ734" s="11">
        <f t="shared" si="3754"/>
        <v>-0.83333333333212067</v>
      </c>
      <c r="BK734" s="11">
        <f t="shared" si="3755"/>
        <v>-0.8499999999988177</v>
      </c>
      <c r="BL734" s="11">
        <f t="shared" si="3756"/>
        <v>-0.25000000000045475</v>
      </c>
      <c r="BM734" s="11">
        <f t="shared" si="3757"/>
        <v>-0.25000000000045475</v>
      </c>
      <c r="BN734" s="11">
        <f t="shared" si="3758"/>
        <v>-0.25000000000045475</v>
      </c>
      <c r="BO734" s="11">
        <f t="shared" si="3759"/>
        <v>3</v>
      </c>
      <c r="BP734" s="11">
        <f t="shared" si="3760"/>
        <v>3.6</v>
      </c>
      <c r="BQ734" s="126">
        <v>1</v>
      </c>
      <c r="BR734" s="11">
        <f t="shared" si="3761"/>
        <v>1.1666666666642416</v>
      </c>
      <c r="BS734" s="11">
        <f t="shared" si="3762"/>
        <v>3.3750000000006821</v>
      </c>
      <c r="BT734" s="11">
        <f t="shared" si="3763"/>
        <v>-0.99999999999909051</v>
      </c>
      <c r="BU734" s="11">
        <f t="shared" si="3764"/>
        <v>1.7499999999995453</v>
      </c>
      <c r="BV734" s="11">
        <f t="shared" si="3765"/>
        <v>0.20000000000090945</v>
      </c>
      <c r="BY734" s="126"/>
      <c r="BZ734" s="126"/>
      <c r="CA734" s="122">
        <f t="shared" si="3766"/>
        <v>1.7499999999995453</v>
      </c>
      <c r="CB734" s="126">
        <f t="shared" si="3767"/>
        <v>1</v>
      </c>
      <c r="CC734" s="126">
        <f t="shared" si="3768"/>
        <v>1</v>
      </c>
      <c r="CD734" s="126">
        <f t="shared" si="3769"/>
        <v>1</v>
      </c>
      <c r="CE734" s="126">
        <f t="shared" si="3747"/>
        <v>1</v>
      </c>
      <c r="CF734" s="126">
        <f t="shared" si="3770"/>
        <v>1</v>
      </c>
      <c r="CG734" s="126">
        <f t="shared" si="3771"/>
        <v>0</v>
      </c>
      <c r="CH734" s="126">
        <f t="shared" si="3772"/>
        <v>0</v>
      </c>
      <c r="CI734" s="126" t="str">
        <f t="shared" si="3773"/>
        <v/>
      </c>
      <c r="CJ734" s="126">
        <f t="shared" si="3774"/>
        <v>0</v>
      </c>
      <c r="CK734" s="126">
        <f t="shared" si="3775"/>
        <v>0</v>
      </c>
      <c r="CL734" s="126">
        <f t="shared" si="3776"/>
        <v>1</v>
      </c>
      <c r="CM734" s="126">
        <f t="shared" si="3777"/>
        <v>0</v>
      </c>
      <c r="CN734" s="126" t="str">
        <f t="shared" si="3778"/>
        <v/>
      </c>
      <c r="CO734" s="126">
        <f t="shared" si="3779"/>
        <v>1</v>
      </c>
      <c r="CP734" s="126">
        <f t="shared" si="3780"/>
        <v>1</v>
      </c>
      <c r="CQ734" s="126" t="str">
        <f t="shared" si="3781"/>
        <v/>
      </c>
      <c r="CS734" s="126">
        <f t="shared" si="3782"/>
        <v>1</v>
      </c>
      <c r="CT734" s="126">
        <f t="shared" si="3783"/>
        <v>1</v>
      </c>
      <c r="CU734" s="126">
        <f t="shared" si="3784"/>
        <v>1</v>
      </c>
      <c r="CV734" s="126">
        <f t="shared" si="3748"/>
        <v>1</v>
      </c>
      <c r="CW734" s="126">
        <f t="shared" si="3785"/>
        <v>1</v>
      </c>
      <c r="CX734" s="126">
        <f t="shared" si="3786"/>
        <v>1</v>
      </c>
      <c r="CY734" s="126">
        <f t="shared" si="3787"/>
        <v>1</v>
      </c>
      <c r="CZ734" s="126">
        <f t="shared" si="3788"/>
        <v>1</v>
      </c>
      <c r="DA734" s="126">
        <f t="shared" si="3789"/>
        <v>0</v>
      </c>
      <c r="DB734" s="126" t="str">
        <f t="shared" si="3790"/>
        <v/>
      </c>
      <c r="DC734" s="126">
        <f t="shared" si="3791"/>
        <v>0</v>
      </c>
      <c r="DD734" s="126" t="str">
        <f t="shared" si="3792"/>
        <v/>
      </c>
      <c r="DE734" s="126" t="str">
        <f t="shared" si="3793"/>
        <v/>
      </c>
      <c r="DF734" s="126"/>
      <c r="DG734" s="126">
        <f t="shared" si="3749"/>
        <v>0</v>
      </c>
      <c r="DH734" s="126">
        <f t="shared" si="3794"/>
        <v>0</v>
      </c>
      <c r="DI734" s="126">
        <f t="shared" si="3795"/>
        <v>1</v>
      </c>
      <c r="DJ734" s="126">
        <f t="shared" si="3796"/>
        <v>0</v>
      </c>
      <c r="DK734" s="126">
        <f t="shared" si="3797"/>
        <v>1</v>
      </c>
      <c r="DL734" s="126"/>
      <c r="DM734" s="126">
        <f t="shared" si="3798"/>
        <v>1</v>
      </c>
      <c r="DN734" s="126" t="str">
        <f t="shared" si="3799"/>
        <v/>
      </c>
      <c r="DO734" s="126" t="str">
        <f t="shared" si="3800"/>
        <v/>
      </c>
      <c r="DP734" s="126" t="str">
        <f t="shared" si="3801"/>
        <v/>
      </c>
      <c r="DQ734" s="126" t="str">
        <f t="shared" si="3802"/>
        <v/>
      </c>
      <c r="DR734" s="126" t="str">
        <f t="shared" si="3803"/>
        <v/>
      </c>
      <c r="DS734" s="126" t="str">
        <f t="shared" si="3804"/>
        <v/>
      </c>
      <c r="DT734" s="126" t="str">
        <f t="shared" si="3805"/>
        <v/>
      </c>
      <c r="DU734" s="126" t="str">
        <f t="shared" si="3806"/>
        <v/>
      </c>
      <c r="DV734" s="126">
        <f t="shared" si="3807"/>
        <v>0</v>
      </c>
      <c r="DW734" s="126">
        <f t="shared" si="3808"/>
        <v>0</v>
      </c>
      <c r="DX734" s="126" t="str">
        <f t="shared" si="3809"/>
        <v/>
      </c>
      <c r="DY734" s="126">
        <f t="shared" si="3810"/>
        <v>1</v>
      </c>
      <c r="EA734" s="126">
        <f t="shared" si="3811"/>
        <v>0</v>
      </c>
      <c r="EB734" s="126">
        <f t="shared" si="3812"/>
        <v>0</v>
      </c>
      <c r="EC734" s="126">
        <f t="shared" si="3813"/>
        <v>1</v>
      </c>
      <c r="ED734" s="126">
        <f t="shared" si="3814"/>
        <v>0</v>
      </c>
      <c r="EF734" s="126">
        <f t="shared" si="3815"/>
        <v>0</v>
      </c>
      <c r="EG734" s="126">
        <f t="shared" si="3816"/>
        <v>0</v>
      </c>
      <c r="EH734" s="126">
        <f t="shared" si="3817"/>
        <v>0</v>
      </c>
      <c r="EI734" s="126">
        <f t="shared" si="3818"/>
        <v>0</v>
      </c>
      <c r="EK734" s="126">
        <f t="shared" si="3819"/>
        <v>1</v>
      </c>
      <c r="EL734" s="126">
        <f t="shared" si="3820"/>
        <v>1</v>
      </c>
      <c r="EM734" s="126">
        <f t="shared" si="3821"/>
        <v>1</v>
      </c>
      <c r="EO734" s="126">
        <f t="shared" si="3822"/>
        <v>1</v>
      </c>
      <c r="EP734" s="126">
        <f t="shared" si="3823"/>
        <v>1</v>
      </c>
      <c r="EQ734" s="126">
        <f t="shared" si="3824"/>
        <v>1</v>
      </c>
      <c r="ES734" s="126">
        <f t="shared" si="3825"/>
        <v>1</v>
      </c>
      <c r="ET734" s="126">
        <f t="shared" si="3826"/>
        <v>1</v>
      </c>
      <c r="EU734" s="126">
        <f t="shared" si="3827"/>
        <v>1</v>
      </c>
      <c r="EV734" s="126">
        <f t="shared" si="3828"/>
        <v>1</v>
      </c>
      <c r="EW734" s="126">
        <f t="shared" si="3829"/>
        <v>1</v>
      </c>
      <c r="EY734" s="126">
        <f t="shared" si="3830"/>
        <v>1</v>
      </c>
      <c r="EZ734" s="126">
        <f t="shared" si="3831"/>
        <v>1</v>
      </c>
      <c r="FA734" s="126">
        <f t="shared" si="3832"/>
        <v>1</v>
      </c>
      <c r="FC734" s="126">
        <f t="shared" si="3833"/>
        <v>0</v>
      </c>
      <c r="FD734" s="126" t="str">
        <f t="shared" si="3834"/>
        <v/>
      </c>
      <c r="FE734" s="126"/>
      <c r="FF734" s="126">
        <f t="shared" si="3835"/>
        <v>1</v>
      </c>
      <c r="FG734" s="126">
        <f t="shared" si="3836"/>
        <v>0</v>
      </c>
      <c r="FH734" s="126">
        <f t="shared" si="3837"/>
        <v>0</v>
      </c>
      <c r="FI734" s="126" t="str">
        <f t="shared" si="3838"/>
        <v/>
      </c>
      <c r="FJ734" s="126" t="str">
        <f t="shared" si="3839"/>
        <v/>
      </c>
      <c r="FK734" s="126" t="str">
        <f t="shared" si="3840"/>
        <v/>
      </c>
      <c r="FL734" s="126" t="str">
        <f t="shared" si="3841"/>
        <v/>
      </c>
      <c r="FN734" s="126" t="str">
        <f t="shared" si="3842"/>
        <v/>
      </c>
      <c r="FO734" s="126" t="str">
        <f t="shared" si="3843"/>
        <v/>
      </c>
      <c r="FP734" s="126" t="str">
        <f t="shared" si="3844"/>
        <v/>
      </c>
      <c r="FV734" s="126">
        <f t="shared" si="3845"/>
        <v>1</v>
      </c>
      <c r="FW734" s="126">
        <f t="shared" si="3846"/>
        <v>1</v>
      </c>
      <c r="FX734" s="126">
        <f t="shared" si="3847"/>
        <v>0</v>
      </c>
      <c r="GA734" s="126">
        <f t="shared" si="3848"/>
        <v>0</v>
      </c>
      <c r="GB734" s="126">
        <f t="shared" si="3849"/>
        <v>0</v>
      </c>
      <c r="GC734" s="126">
        <f t="shared" si="3850"/>
        <v>0</v>
      </c>
      <c r="GD734" s="126">
        <f t="shared" si="3851"/>
        <v>0</v>
      </c>
      <c r="GE734" s="126">
        <f t="shared" si="3852"/>
        <v>0</v>
      </c>
      <c r="GF734" s="126">
        <f t="shared" si="3853"/>
        <v>0</v>
      </c>
      <c r="GG734" s="126">
        <f t="shared" si="3854"/>
        <v>1</v>
      </c>
      <c r="GI734" s="126">
        <f t="shared" si="3855"/>
        <v>1</v>
      </c>
      <c r="GK734" s="126">
        <f t="shared" si="3856"/>
        <v>0</v>
      </c>
      <c r="GL734" s="126">
        <f t="shared" si="3857"/>
        <v>0</v>
      </c>
      <c r="GM734" s="126">
        <f t="shared" si="3858"/>
        <v>0</v>
      </c>
      <c r="GN734" s="126">
        <f t="shared" si="3859"/>
        <v>0</v>
      </c>
      <c r="GO734" s="126">
        <f t="shared" si="3860"/>
        <v>0</v>
      </c>
      <c r="GP734" s="126">
        <f t="shared" si="3861"/>
        <v>0</v>
      </c>
      <c r="GQ734" s="126">
        <f t="shared" si="3862"/>
        <v>1</v>
      </c>
      <c r="GS734" s="126" t="str">
        <f t="shared" si="3863"/>
        <v/>
      </c>
      <c r="GT734" s="126" t="str">
        <f t="shared" si="3864"/>
        <v/>
      </c>
      <c r="GU734" s="126">
        <f t="shared" si="3865"/>
        <v>0</v>
      </c>
      <c r="GV734" s="126">
        <f t="shared" si="3866"/>
        <v>0</v>
      </c>
      <c r="GW734" s="126">
        <f t="shared" si="3867"/>
        <v>0</v>
      </c>
      <c r="GX734" s="126">
        <f t="shared" si="3868"/>
        <v>0</v>
      </c>
      <c r="GY734" s="126">
        <f t="shared" si="3869"/>
        <v>0</v>
      </c>
      <c r="GZ734" s="126"/>
      <c r="HA734" s="126">
        <f t="shared" si="3870"/>
        <v>1</v>
      </c>
      <c r="HB734" s="126">
        <f t="shared" si="3871"/>
        <v>0</v>
      </c>
      <c r="HC734" s="126">
        <f t="shared" si="3872"/>
        <v>0</v>
      </c>
      <c r="HD734" s="126">
        <f t="shared" si="3873"/>
        <v>0</v>
      </c>
      <c r="HE734" s="126">
        <f t="shared" si="3874"/>
        <v>0</v>
      </c>
      <c r="HF734" s="126">
        <f t="shared" si="3875"/>
        <v>0</v>
      </c>
      <c r="HH734" s="126">
        <f t="shared" si="3876"/>
        <v>1</v>
      </c>
      <c r="HI734" s="126">
        <f t="shared" si="3877"/>
        <v>1</v>
      </c>
      <c r="HJ734" s="126">
        <f t="shared" si="3878"/>
        <v>0</v>
      </c>
      <c r="HK734" s="126">
        <f t="shared" si="3879"/>
        <v>0</v>
      </c>
      <c r="HL734" s="126">
        <f t="shared" si="3880"/>
        <v>0</v>
      </c>
      <c r="HM734" s="126">
        <f t="shared" si="3881"/>
        <v>0</v>
      </c>
      <c r="HO734" s="126" t="str">
        <f t="shared" si="3882"/>
        <v/>
      </c>
      <c r="HP734" s="126">
        <f t="shared" si="3883"/>
        <v>0</v>
      </c>
      <c r="HQ734" s="126" t="str">
        <f t="shared" si="3884"/>
        <v/>
      </c>
      <c r="HR734" s="122" t="str">
        <f t="shared" si="3885"/>
        <v/>
      </c>
      <c r="HS734" s="126" t="str">
        <f t="shared" si="3886"/>
        <v/>
      </c>
      <c r="HT734" s="122" t="str">
        <f t="shared" si="3887"/>
        <v/>
      </c>
      <c r="HU734" s="122" t="str">
        <f t="shared" si="3888"/>
        <v/>
      </c>
      <c r="HV734" s="126" t="str">
        <f t="shared" si="3889"/>
        <v/>
      </c>
      <c r="HW734" s="126" t="str">
        <f t="shared" si="3890"/>
        <v/>
      </c>
      <c r="HX734" s="126" t="str">
        <f t="shared" si="3891"/>
        <v/>
      </c>
      <c r="HZ734" s="126" t="str">
        <f t="shared" si="3892"/>
        <v/>
      </c>
      <c r="IA734" s="126">
        <f t="shared" si="3893"/>
        <v>1</v>
      </c>
      <c r="IB734" s="126" t="str">
        <f t="shared" si="3894"/>
        <v/>
      </c>
      <c r="IC734" s="126" t="str">
        <f t="shared" si="3895"/>
        <v/>
      </c>
      <c r="ID734" s="126" t="str">
        <f t="shared" si="3896"/>
        <v/>
      </c>
      <c r="IE734" s="126" t="str">
        <f t="shared" si="3897"/>
        <v/>
      </c>
      <c r="IF734" s="126" t="str">
        <f t="shared" si="3898"/>
        <v/>
      </c>
      <c r="IG734" s="126" t="str">
        <f t="shared" si="3899"/>
        <v/>
      </c>
      <c r="IH734" s="126" t="str">
        <f t="shared" si="3900"/>
        <v/>
      </c>
      <c r="II734" s="126" t="str">
        <f t="shared" si="3901"/>
        <v/>
      </c>
      <c r="IO734" s="128"/>
      <c r="IP734" s="128"/>
      <c r="IQ734" s="127"/>
      <c r="IR734" s="127"/>
      <c r="IX734" s="6"/>
      <c r="IY734" s="6"/>
      <c r="IZ734" s="7"/>
      <c r="JA734" s="7"/>
      <c r="JG734" s="12"/>
      <c r="JH734" s="12"/>
      <c r="JI734" s="13"/>
      <c r="JJ734" s="13"/>
      <c r="JN734" s="6"/>
      <c r="JO734" s="6"/>
      <c r="JQ734" s="11"/>
      <c r="JR734" s="11"/>
      <c r="JS734" s="12"/>
      <c r="JT734" s="13"/>
      <c r="JU734" s="12"/>
      <c r="JV734" s="12"/>
      <c r="JW734" s="97"/>
      <c r="JX734" s="13"/>
      <c r="JY734" s="13"/>
      <c r="JZ734" s="97"/>
      <c r="KA734" s="97"/>
      <c r="KB734" s="11"/>
      <c r="KC734" s="11"/>
      <c r="KD734" s="11"/>
      <c r="KE734" s="11"/>
    </row>
    <row r="735" spans="1:291" s="122" customFormat="1" x14ac:dyDescent="0.2">
      <c r="A735" s="146">
        <f t="shared" si="2545"/>
        <v>735</v>
      </c>
      <c r="C735" s="2">
        <v>43167</v>
      </c>
      <c r="D735" s="126"/>
      <c r="E735" s="126"/>
      <c r="F735" s="126"/>
      <c r="G735" s="128">
        <v>106.08</v>
      </c>
      <c r="H735" s="128">
        <v>114.015</v>
      </c>
      <c r="I735" s="128">
        <v>120.05500000000001</v>
      </c>
      <c r="J735" s="127">
        <v>143.16999999999999</v>
      </c>
      <c r="K735" s="126"/>
      <c r="P735" s="128">
        <f t="shared" si="3587"/>
        <v>3400</v>
      </c>
      <c r="Q735" s="5">
        <f t="shared" si="3588"/>
        <v>3649.5</v>
      </c>
      <c r="R735" s="6">
        <f t="shared" si="3589"/>
        <v>3845.5000000000009</v>
      </c>
      <c r="S735" s="7">
        <f t="shared" si="3590"/>
        <v>4592.9999999999991</v>
      </c>
      <c r="Y735" s="127">
        <f t="shared" si="3591"/>
        <v>0</v>
      </c>
      <c r="Z735" s="126">
        <f t="shared" si="3592"/>
        <v>2.2500000000004547</v>
      </c>
      <c r="AA735" s="126">
        <f t="shared" si="3593"/>
        <v>4.5000000000004547</v>
      </c>
      <c r="AB735" s="126">
        <f t="shared" si="3594"/>
        <v>13.999999999999091</v>
      </c>
      <c r="AC735" s="126"/>
      <c r="AD735" s="126"/>
      <c r="AE735" s="126"/>
      <c r="AF735" s="126"/>
      <c r="AG735" s="126"/>
      <c r="AH735" s="127">
        <f t="shared" si="3574"/>
        <v>1.5000000000003031</v>
      </c>
      <c r="AI735" s="127">
        <f t="shared" si="3575"/>
        <v>1.3500000000002728</v>
      </c>
      <c r="AJ735" s="127">
        <f t="shared" si="3576"/>
        <v>0.4499999999998181</v>
      </c>
      <c r="AK735" s="127">
        <f t="shared" si="3577"/>
        <v>0.74999999999984857</v>
      </c>
      <c r="AL735" s="127">
        <f t="shared" si="3578"/>
        <v>2.2737367544323206E-13</v>
      </c>
      <c r="AM735" s="127">
        <f t="shared" si="3579"/>
        <v>0.16666666666590846</v>
      </c>
      <c r="AN735" s="127">
        <f t="shared" si="3580"/>
        <v>1.0999999999991816</v>
      </c>
      <c r="AO735" s="127">
        <f t="shared" si="3581"/>
        <v>1</v>
      </c>
      <c r="AP735" s="127">
        <f t="shared" si="3582"/>
        <v>1.5000000000006062</v>
      </c>
      <c r="AQ735" s="127">
        <f t="shared" si="3583"/>
        <v>0.95833333333386439</v>
      </c>
      <c r="AR735" s="127">
        <f t="shared" si="3584"/>
        <v>1.8000000000001819</v>
      </c>
      <c r="AS735" s="127">
        <f t="shared" si="3585"/>
        <v>0.86111111111045435</v>
      </c>
      <c r="AT735" s="127">
        <f t="shared" si="3586"/>
        <v>1.8666666666665455</v>
      </c>
      <c r="AU735" s="126"/>
      <c r="BA735" s="11">
        <f t="shared" si="3750"/>
        <v>0</v>
      </c>
      <c r="BB735" s="11">
        <f t="shared" si="3751"/>
        <v>2.2500000000004547</v>
      </c>
      <c r="BC735" s="12">
        <f t="shared" si="3752"/>
        <v>4.5000000000004547</v>
      </c>
      <c r="BD735" s="13">
        <f t="shared" si="3753"/>
        <v>13.999999999999091</v>
      </c>
      <c r="BJ735" s="11">
        <f t="shared" si="3754"/>
        <v>-1.5000000000003031</v>
      </c>
      <c r="BK735" s="11">
        <f t="shared" si="3755"/>
        <v>-1.3500000000002728</v>
      </c>
      <c r="BL735" s="11">
        <f t="shared" si="3756"/>
        <v>-0.4499999999998181</v>
      </c>
      <c r="BM735" s="11">
        <f t="shared" si="3757"/>
        <v>-0.74999999999984857</v>
      </c>
      <c r="BN735" s="11">
        <f t="shared" si="3758"/>
        <v>2.2737367544323206E-13</v>
      </c>
      <c r="BO735" s="11">
        <f t="shared" si="3759"/>
        <v>-0.16666666666590846</v>
      </c>
      <c r="BP735" s="11">
        <f t="shared" si="3760"/>
        <v>-1.0999999999991816</v>
      </c>
      <c r="BQ735" s="126">
        <v>1</v>
      </c>
      <c r="BR735" s="11">
        <f t="shared" si="3761"/>
        <v>1.5000000000006062</v>
      </c>
      <c r="BS735" s="11">
        <f t="shared" si="3762"/>
        <v>0.95833333333386439</v>
      </c>
      <c r="BT735" s="11">
        <f t="shared" si="3763"/>
        <v>-1.8000000000001819</v>
      </c>
      <c r="BU735" s="11">
        <f t="shared" si="3764"/>
        <v>-0.86111111111045435</v>
      </c>
      <c r="BV735" s="11">
        <f t="shared" si="3765"/>
        <v>-1.8666666666665455</v>
      </c>
      <c r="BY735" s="126"/>
      <c r="BZ735" s="126"/>
      <c r="CA735" s="122">
        <f t="shared" si="3766"/>
        <v>-0.86111111111045435</v>
      </c>
      <c r="CB735" s="126">
        <f t="shared" si="3767"/>
        <v>1</v>
      </c>
      <c r="CC735" s="126">
        <f t="shared" si="3768"/>
        <v>0</v>
      </c>
      <c r="CD735" s="126">
        <f t="shared" si="3769"/>
        <v>0</v>
      </c>
      <c r="CE735" s="126">
        <f t="shared" si="3747"/>
        <v>0</v>
      </c>
      <c r="CF735" s="126">
        <f t="shared" si="3770"/>
        <v>0</v>
      </c>
      <c r="CG735" s="126" t="str">
        <f t="shared" si="3771"/>
        <v/>
      </c>
      <c r="CH735" s="126">
        <f t="shared" si="3772"/>
        <v>1</v>
      </c>
      <c r="CI735" s="126">
        <f t="shared" si="3773"/>
        <v>1</v>
      </c>
      <c r="CJ735" s="126" t="str">
        <f t="shared" si="3774"/>
        <v/>
      </c>
      <c r="CK735" s="126" t="str">
        <f t="shared" si="3775"/>
        <v/>
      </c>
      <c r="CL735" s="126">
        <f t="shared" si="3776"/>
        <v>1</v>
      </c>
      <c r="CM735" s="126">
        <f t="shared" si="3777"/>
        <v>1</v>
      </c>
      <c r="CN735" s="126">
        <f t="shared" si="3778"/>
        <v>1</v>
      </c>
      <c r="CO735" s="126" t="str">
        <f t="shared" si="3779"/>
        <v/>
      </c>
      <c r="CP735" s="126">
        <f t="shared" si="3780"/>
        <v>1</v>
      </c>
      <c r="CQ735" s="126" t="str">
        <f t="shared" si="3781"/>
        <v/>
      </c>
      <c r="CS735" s="126">
        <f t="shared" si="3782"/>
        <v>1</v>
      </c>
      <c r="CT735" s="126">
        <f t="shared" si="3783"/>
        <v>0</v>
      </c>
      <c r="CU735" s="126">
        <f t="shared" si="3784"/>
        <v>0</v>
      </c>
      <c r="CV735" s="126">
        <f t="shared" si="3748"/>
        <v>0</v>
      </c>
      <c r="CW735" s="126">
        <f t="shared" si="3785"/>
        <v>1</v>
      </c>
      <c r="CX735" s="126" t="str">
        <f t="shared" si="3786"/>
        <v/>
      </c>
      <c r="CY735" s="126" t="str">
        <f t="shared" si="3787"/>
        <v/>
      </c>
      <c r="CZ735" s="126" t="str">
        <f t="shared" si="3788"/>
        <v/>
      </c>
      <c r="DA735" s="126" t="str">
        <f t="shared" si="3789"/>
        <v/>
      </c>
      <c r="DB735" s="126">
        <f t="shared" si="3790"/>
        <v>0</v>
      </c>
      <c r="DC735" s="126">
        <f t="shared" si="3791"/>
        <v>1</v>
      </c>
      <c r="DD735" s="126" t="str">
        <f t="shared" si="3792"/>
        <v/>
      </c>
      <c r="DE735" s="126" t="str">
        <f t="shared" si="3793"/>
        <v/>
      </c>
      <c r="DF735" s="126"/>
      <c r="DG735" s="126">
        <f t="shared" si="3749"/>
        <v>1</v>
      </c>
      <c r="DH735" s="126">
        <f t="shared" si="3794"/>
        <v>0</v>
      </c>
      <c r="DI735" s="126">
        <f t="shared" si="3795"/>
        <v>0</v>
      </c>
      <c r="DJ735" s="126">
        <f t="shared" si="3796"/>
        <v>0</v>
      </c>
      <c r="DK735" s="126">
        <f t="shared" si="3797"/>
        <v>0</v>
      </c>
      <c r="DL735" s="126"/>
      <c r="DM735" s="126">
        <f t="shared" si="3798"/>
        <v>1</v>
      </c>
      <c r="DN735" s="126" t="str">
        <f t="shared" si="3799"/>
        <v/>
      </c>
      <c r="DO735" s="126" t="str">
        <f t="shared" si="3800"/>
        <v/>
      </c>
      <c r="DP735" s="126" t="str">
        <f t="shared" si="3801"/>
        <v/>
      </c>
      <c r="DQ735" s="126" t="str">
        <f t="shared" si="3802"/>
        <v/>
      </c>
      <c r="DR735" s="126" t="str">
        <f t="shared" si="3803"/>
        <v/>
      </c>
      <c r="DS735" s="126" t="str">
        <f t="shared" si="3804"/>
        <v/>
      </c>
      <c r="DT735" s="126" t="str">
        <f t="shared" si="3805"/>
        <v/>
      </c>
      <c r="DU735" s="126" t="str">
        <f t="shared" si="3806"/>
        <v/>
      </c>
      <c r="DV735" s="126">
        <f t="shared" si="3807"/>
        <v>0</v>
      </c>
      <c r="DW735" s="126">
        <f t="shared" si="3808"/>
        <v>0</v>
      </c>
      <c r="DX735" s="126" t="str">
        <f t="shared" si="3809"/>
        <v/>
      </c>
      <c r="DY735" s="126" t="str">
        <f t="shared" si="3810"/>
        <v/>
      </c>
      <c r="EA735" s="126">
        <f t="shared" si="3811"/>
        <v>1</v>
      </c>
      <c r="EB735" s="126">
        <f t="shared" si="3812"/>
        <v>0</v>
      </c>
      <c r="EC735" s="126">
        <f t="shared" si="3813"/>
        <v>0</v>
      </c>
      <c r="ED735" s="126">
        <f t="shared" si="3814"/>
        <v>0</v>
      </c>
      <c r="EF735" s="126">
        <f t="shared" si="3815"/>
        <v>0</v>
      </c>
      <c r="EG735" s="126">
        <f t="shared" si="3816"/>
        <v>1</v>
      </c>
      <c r="EH735" s="126">
        <f t="shared" si="3817"/>
        <v>1</v>
      </c>
      <c r="EI735" s="126">
        <f t="shared" si="3818"/>
        <v>1</v>
      </c>
      <c r="EK735" s="126">
        <f t="shared" si="3819"/>
        <v>1</v>
      </c>
      <c r="EL735" s="126">
        <f t="shared" si="3820"/>
        <v>1</v>
      </c>
      <c r="EM735" s="126">
        <f t="shared" si="3821"/>
        <v>1</v>
      </c>
      <c r="EO735" s="126">
        <f t="shared" si="3822"/>
        <v>1</v>
      </c>
      <c r="EP735" s="126">
        <f t="shared" si="3823"/>
        <v>1</v>
      </c>
      <c r="EQ735" s="126">
        <f t="shared" si="3824"/>
        <v>1</v>
      </c>
      <c r="ES735" s="126">
        <f t="shared" si="3825"/>
        <v>1</v>
      </c>
      <c r="ET735" s="126">
        <f t="shared" si="3826"/>
        <v>1</v>
      </c>
      <c r="EU735" s="126">
        <f t="shared" si="3827"/>
        <v>1</v>
      </c>
      <c r="EV735" s="126">
        <f t="shared" si="3828"/>
        <v>1</v>
      </c>
      <c r="EW735" s="126">
        <f t="shared" si="3829"/>
        <v>0</v>
      </c>
      <c r="EY735" s="126">
        <f t="shared" si="3830"/>
        <v>1</v>
      </c>
      <c r="EZ735" s="126">
        <f t="shared" si="3831"/>
        <v>1</v>
      </c>
      <c r="FA735" s="126">
        <f t="shared" si="3832"/>
        <v>1</v>
      </c>
      <c r="FC735" s="126">
        <f t="shared" si="3833"/>
        <v>1</v>
      </c>
      <c r="FD735" s="126">
        <f t="shared" si="3834"/>
        <v>1</v>
      </c>
      <c r="FE735" s="126"/>
      <c r="FF735" s="126">
        <f t="shared" si="3835"/>
        <v>1</v>
      </c>
      <c r="FG735" s="126">
        <f t="shared" si="3836"/>
        <v>1</v>
      </c>
      <c r="FH735" s="126">
        <f t="shared" si="3837"/>
        <v>1</v>
      </c>
      <c r="FI735" s="126">
        <f t="shared" si="3838"/>
        <v>0</v>
      </c>
      <c r="FJ735" s="126">
        <f t="shared" si="3839"/>
        <v>0</v>
      </c>
      <c r="FK735" s="126">
        <f t="shared" si="3840"/>
        <v>0</v>
      </c>
      <c r="FL735" s="126">
        <f t="shared" si="3841"/>
        <v>0</v>
      </c>
      <c r="FN735" s="126" t="str">
        <f t="shared" si="3842"/>
        <v/>
      </c>
      <c r="FO735" s="126" t="str">
        <f t="shared" si="3843"/>
        <v/>
      </c>
      <c r="FP735" s="126" t="str">
        <f t="shared" si="3844"/>
        <v/>
      </c>
      <c r="FV735" s="126">
        <f t="shared" si="3845"/>
        <v>1</v>
      </c>
      <c r="FW735" s="126">
        <f t="shared" si="3846"/>
        <v>1</v>
      </c>
      <c r="FX735" s="126">
        <f t="shared" si="3847"/>
        <v>0</v>
      </c>
      <c r="GA735" s="126">
        <f t="shared" si="3848"/>
        <v>0</v>
      </c>
      <c r="GB735" s="126">
        <f t="shared" si="3849"/>
        <v>1</v>
      </c>
      <c r="GC735" s="126">
        <f t="shared" si="3850"/>
        <v>1</v>
      </c>
      <c r="GD735" s="126">
        <f t="shared" si="3851"/>
        <v>1</v>
      </c>
      <c r="GE735" s="126">
        <f t="shared" si="3852"/>
        <v>0</v>
      </c>
      <c r="GF735" s="126">
        <f t="shared" si="3853"/>
        <v>0</v>
      </c>
      <c r="GG735" s="126">
        <f t="shared" si="3854"/>
        <v>0</v>
      </c>
      <c r="GI735" s="126">
        <f t="shared" si="3855"/>
        <v>1</v>
      </c>
      <c r="GK735" s="126">
        <f t="shared" si="3856"/>
        <v>0</v>
      </c>
      <c r="GL735" s="126">
        <f t="shared" si="3857"/>
        <v>1</v>
      </c>
      <c r="GM735" s="126">
        <f t="shared" si="3858"/>
        <v>1</v>
      </c>
      <c r="GN735" s="126">
        <f t="shared" si="3859"/>
        <v>1</v>
      </c>
      <c r="GO735" s="126">
        <f t="shared" si="3860"/>
        <v>0</v>
      </c>
      <c r="GP735" s="126">
        <f t="shared" si="3861"/>
        <v>0</v>
      </c>
      <c r="GQ735" s="126">
        <f t="shared" si="3862"/>
        <v>0</v>
      </c>
      <c r="GS735" s="126" t="str">
        <f t="shared" si="3863"/>
        <v/>
      </c>
      <c r="GT735" s="126" t="str">
        <f t="shared" si="3864"/>
        <v/>
      </c>
      <c r="GU735" s="126">
        <f t="shared" si="3865"/>
        <v>0</v>
      </c>
      <c r="GV735" s="126">
        <f t="shared" si="3866"/>
        <v>0</v>
      </c>
      <c r="GW735" s="126">
        <f t="shared" si="3867"/>
        <v>0</v>
      </c>
      <c r="GX735" s="126">
        <f t="shared" si="3868"/>
        <v>0</v>
      </c>
      <c r="GY735" s="126">
        <f t="shared" si="3869"/>
        <v>0</v>
      </c>
      <c r="GZ735" s="126"/>
      <c r="HA735" s="126">
        <f t="shared" si="3870"/>
        <v>0</v>
      </c>
      <c r="HB735" s="126">
        <f t="shared" si="3871"/>
        <v>0</v>
      </c>
      <c r="HC735" s="126">
        <f t="shared" si="3872"/>
        <v>0</v>
      </c>
      <c r="HD735" s="126">
        <f t="shared" si="3873"/>
        <v>0</v>
      </c>
      <c r="HE735" s="126">
        <f t="shared" si="3874"/>
        <v>0</v>
      </c>
      <c r="HF735" s="126">
        <f t="shared" si="3875"/>
        <v>0</v>
      </c>
      <c r="HH735" s="126">
        <f t="shared" si="3876"/>
        <v>0</v>
      </c>
      <c r="HI735" s="126">
        <f t="shared" si="3877"/>
        <v>0</v>
      </c>
      <c r="HJ735" s="126">
        <f t="shared" si="3878"/>
        <v>0</v>
      </c>
      <c r="HK735" s="126">
        <f t="shared" si="3879"/>
        <v>0</v>
      </c>
      <c r="HL735" s="126">
        <f t="shared" si="3880"/>
        <v>0</v>
      </c>
      <c r="HM735" s="126">
        <f t="shared" si="3881"/>
        <v>0</v>
      </c>
      <c r="HO735" s="126">
        <f t="shared" si="3882"/>
        <v>1</v>
      </c>
      <c r="HP735" s="126" t="str">
        <f t="shared" si="3883"/>
        <v/>
      </c>
      <c r="HQ735" s="126">
        <f t="shared" si="3884"/>
        <v>1</v>
      </c>
      <c r="HR735" s="122" t="str">
        <f t="shared" si="3885"/>
        <v/>
      </c>
      <c r="HS735" s="126" t="str">
        <f t="shared" si="3886"/>
        <v/>
      </c>
      <c r="HT735" s="122" t="str">
        <f t="shared" si="3887"/>
        <v/>
      </c>
      <c r="HU735" s="122" t="str">
        <f t="shared" si="3888"/>
        <v/>
      </c>
      <c r="HV735" s="126" t="str">
        <f t="shared" si="3889"/>
        <v/>
      </c>
      <c r="HW735" s="126" t="str">
        <f t="shared" si="3890"/>
        <v/>
      </c>
      <c r="HX735" s="126" t="str">
        <f t="shared" si="3891"/>
        <v/>
      </c>
      <c r="HZ735" s="126">
        <f t="shared" si="3892"/>
        <v>1</v>
      </c>
      <c r="IA735" s="126" t="str">
        <f t="shared" si="3893"/>
        <v/>
      </c>
      <c r="IB735" s="126">
        <f t="shared" si="3894"/>
        <v>1</v>
      </c>
      <c r="IC735" s="126" t="str">
        <f t="shared" si="3895"/>
        <v/>
      </c>
      <c r="ID735" s="126" t="str">
        <f t="shared" si="3896"/>
        <v/>
      </c>
      <c r="IE735" s="126" t="str">
        <f t="shared" si="3897"/>
        <v/>
      </c>
      <c r="IF735" s="126" t="str">
        <f t="shared" si="3898"/>
        <v/>
      </c>
      <c r="IG735" s="126" t="str">
        <f t="shared" si="3899"/>
        <v/>
      </c>
      <c r="IH735" s="126" t="str">
        <f t="shared" si="3900"/>
        <v/>
      </c>
      <c r="II735" s="126" t="str">
        <f t="shared" si="3901"/>
        <v/>
      </c>
      <c r="IO735" s="128"/>
      <c r="IP735" s="128"/>
      <c r="IQ735" s="127"/>
      <c r="IR735" s="127"/>
      <c r="IX735" s="6"/>
      <c r="IY735" s="6"/>
      <c r="IZ735" s="7"/>
      <c r="JA735" s="7"/>
      <c r="JG735" s="12"/>
      <c r="JH735" s="12"/>
      <c r="JI735" s="13"/>
      <c r="JJ735" s="13"/>
      <c r="JN735" s="6"/>
      <c r="JO735" s="6"/>
      <c r="JQ735" s="11"/>
      <c r="JR735" s="11"/>
      <c r="JS735" s="12"/>
      <c r="JT735" s="13"/>
      <c r="JU735" s="12"/>
      <c r="JV735" s="12"/>
      <c r="JW735" s="97"/>
      <c r="JX735" s="13"/>
      <c r="JY735" s="13"/>
      <c r="JZ735" s="97"/>
      <c r="KA735" s="97"/>
      <c r="KB735" s="11"/>
      <c r="KC735" s="11"/>
      <c r="KD735" s="11"/>
      <c r="KE735" s="11"/>
    </row>
    <row r="736" spans="1:291" s="122" customFormat="1" x14ac:dyDescent="0.2">
      <c r="A736" s="146">
        <f t="shared" si="2545"/>
        <v>736</v>
      </c>
      <c r="C736" s="2">
        <v>43168</v>
      </c>
      <c r="D736" s="126"/>
      <c r="E736" s="126"/>
      <c r="F736" s="126"/>
      <c r="G736" s="128">
        <v>106.077</v>
      </c>
      <c r="H736" s="128">
        <v>113.31</v>
      </c>
      <c r="I736" s="128">
        <v>120.01</v>
      </c>
      <c r="J736" s="127">
        <v>143.04</v>
      </c>
      <c r="K736" s="126"/>
      <c r="P736" s="128">
        <f t="shared" si="3587"/>
        <v>3399.75</v>
      </c>
      <c r="Q736" s="5">
        <f t="shared" si="3588"/>
        <v>3647</v>
      </c>
      <c r="R736" s="6">
        <f t="shared" si="3589"/>
        <v>3841.0000000000005</v>
      </c>
      <c r="S736" s="7">
        <f t="shared" si="3590"/>
        <v>4579.9999999999991</v>
      </c>
      <c r="Y736" s="127">
        <f t="shared" si="3591"/>
        <v>0.25</v>
      </c>
      <c r="Z736" s="126">
        <f t="shared" si="3592"/>
        <v>2.5</v>
      </c>
      <c r="AA736" s="126">
        <f t="shared" si="3593"/>
        <v>4.5000000000004547</v>
      </c>
      <c r="AB736" s="126">
        <f t="shared" si="3594"/>
        <v>13</v>
      </c>
      <c r="AC736" s="126"/>
      <c r="AD736" s="126"/>
      <c r="AE736" s="126"/>
      <c r="AF736" s="126"/>
      <c r="AG736" s="126"/>
      <c r="AH736" s="127">
        <f t="shared" si="3574"/>
        <v>1.1666666666666667</v>
      </c>
      <c r="AI736" s="127">
        <f t="shared" si="3575"/>
        <v>1</v>
      </c>
      <c r="AJ736" s="127">
        <f t="shared" si="3576"/>
        <v>0.20000000000027285</v>
      </c>
      <c r="AK736" s="127">
        <f t="shared" si="3577"/>
        <v>0.50000000000030331</v>
      </c>
      <c r="AL736" s="127">
        <f t="shared" si="3578"/>
        <v>0.24999999999977263</v>
      </c>
      <c r="AM736" s="127">
        <f t="shared" si="3579"/>
        <v>0.16666666666712171</v>
      </c>
      <c r="AN736" s="127">
        <f t="shared" si="3580"/>
        <v>0.69999999999954543</v>
      </c>
      <c r="AO736" s="127">
        <f t="shared" si="3581"/>
        <v>1</v>
      </c>
      <c r="AP736" s="127">
        <f t="shared" si="3582"/>
        <v>1.1666666666663634</v>
      </c>
      <c r="AQ736" s="127">
        <f t="shared" si="3583"/>
        <v>0.91666666666757668</v>
      </c>
      <c r="AR736" s="127">
        <f t="shared" si="3584"/>
        <v>1.3000000000001819</v>
      </c>
      <c r="AS736" s="127">
        <f t="shared" si="3585"/>
        <v>0.38888888888888884</v>
      </c>
      <c r="AT736" s="127">
        <f t="shared" si="3586"/>
        <v>1.2333333333333334</v>
      </c>
      <c r="AU736" s="126"/>
      <c r="BA736" s="11">
        <f t="shared" si="3750"/>
        <v>-0.25</v>
      </c>
      <c r="BB736" s="11">
        <f t="shared" si="3751"/>
        <v>-2.5</v>
      </c>
      <c r="BC736" s="12">
        <f t="shared" si="3752"/>
        <v>-4.5000000000004547</v>
      </c>
      <c r="BD736" s="13">
        <f t="shared" si="3753"/>
        <v>-13</v>
      </c>
      <c r="BJ736" s="11">
        <f t="shared" si="3754"/>
        <v>1.1666666666666667</v>
      </c>
      <c r="BK736" s="11">
        <f t="shared" si="3755"/>
        <v>1</v>
      </c>
      <c r="BL736" s="11">
        <f t="shared" si="3756"/>
        <v>0.20000000000027285</v>
      </c>
      <c r="BM736" s="11">
        <f t="shared" si="3757"/>
        <v>0.50000000000030331</v>
      </c>
      <c r="BN736" s="11">
        <f t="shared" si="3758"/>
        <v>-0.24999999999977263</v>
      </c>
      <c r="BO736" s="11">
        <f t="shared" si="3759"/>
        <v>-0.16666666666712171</v>
      </c>
      <c r="BP736" s="11">
        <f t="shared" si="3760"/>
        <v>0.69999999999954543</v>
      </c>
      <c r="BQ736" s="126">
        <v>1</v>
      </c>
      <c r="BR736" s="11">
        <f t="shared" si="3761"/>
        <v>-1.1666666666663634</v>
      </c>
      <c r="BS736" s="11">
        <f t="shared" si="3762"/>
        <v>-0.91666666666757668</v>
      </c>
      <c r="BT736" s="11">
        <f t="shared" si="3763"/>
        <v>1.3000000000001819</v>
      </c>
      <c r="BU736" s="11">
        <f t="shared" si="3764"/>
        <v>0.38888888888888884</v>
      </c>
      <c r="BV736" s="11">
        <f t="shared" si="3765"/>
        <v>1.2333333333333334</v>
      </c>
      <c r="BY736" s="126"/>
      <c r="BZ736" s="126"/>
      <c r="CA736" s="122">
        <f t="shared" si="3766"/>
        <v>0.38888888888888884</v>
      </c>
      <c r="CB736" s="126">
        <f t="shared" si="3767"/>
        <v>0</v>
      </c>
      <c r="CC736" s="126">
        <f t="shared" si="3768"/>
        <v>0</v>
      </c>
      <c r="CD736" s="126">
        <f t="shared" si="3769"/>
        <v>0</v>
      </c>
      <c r="CE736" s="126">
        <f t="shared" si="3747"/>
        <v>0</v>
      </c>
      <c r="CF736" s="126">
        <f t="shared" si="3770"/>
        <v>0</v>
      </c>
      <c r="CG736" s="126" t="str">
        <f t="shared" si="3771"/>
        <v/>
      </c>
      <c r="CH736" s="126" t="str">
        <f t="shared" si="3772"/>
        <v/>
      </c>
      <c r="CI736" s="126">
        <f t="shared" si="3773"/>
        <v>1</v>
      </c>
      <c r="CJ736" s="126">
        <f t="shared" si="3774"/>
        <v>1</v>
      </c>
      <c r="CK736" s="126" t="str">
        <f t="shared" si="3775"/>
        <v/>
      </c>
      <c r="CL736" s="126">
        <f t="shared" si="3776"/>
        <v>1</v>
      </c>
      <c r="CM736" s="126">
        <f t="shared" si="3777"/>
        <v>1</v>
      </c>
      <c r="CN736" s="126">
        <f t="shared" si="3778"/>
        <v>1</v>
      </c>
      <c r="CO736" s="126" t="str">
        <f t="shared" si="3779"/>
        <v/>
      </c>
      <c r="CP736" s="126" t="str">
        <f t="shared" si="3780"/>
        <v/>
      </c>
      <c r="CQ736" s="126">
        <f t="shared" si="3781"/>
        <v>1</v>
      </c>
      <c r="CS736" s="126">
        <f t="shared" si="3782"/>
        <v>0</v>
      </c>
      <c r="CT736" s="126">
        <f t="shared" si="3783"/>
        <v>0</v>
      </c>
      <c r="CU736" s="126">
        <f t="shared" si="3784"/>
        <v>0</v>
      </c>
      <c r="CV736" s="126">
        <f t="shared" si="3748"/>
        <v>0</v>
      </c>
      <c r="CW736" s="126">
        <f t="shared" si="3785"/>
        <v>1</v>
      </c>
      <c r="CX736" s="126" t="str">
        <f t="shared" si="3786"/>
        <v/>
      </c>
      <c r="CY736" s="126" t="str">
        <f t="shared" si="3787"/>
        <v/>
      </c>
      <c r="CZ736" s="126" t="str">
        <f t="shared" si="3788"/>
        <v/>
      </c>
      <c r="DA736" s="126" t="str">
        <f t="shared" si="3789"/>
        <v/>
      </c>
      <c r="DB736" s="126">
        <f t="shared" si="3790"/>
        <v>1</v>
      </c>
      <c r="DC736" s="126" t="str">
        <f t="shared" si="3791"/>
        <v/>
      </c>
      <c r="DD736" s="126">
        <f t="shared" si="3792"/>
        <v>1</v>
      </c>
      <c r="DE736" s="126" t="str">
        <f t="shared" si="3793"/>
        <v/>
      </c>
      <c r="DF736" s="126"/>
      <c r="DG736" s="126">
        <f t="shared" si="3749"/>
        <v>1</v>
      </c>
      <c r="DH736" s="126">
        <f t="shared" si="3794"/>
        <v>1</v>
      </c>
      <c r="DI736" s="126">
        <f t="shared" si="3795"/>
        <v>1</v>
      </c>
      <c r="DJ736" s="126">
        <f t="shared" si="3796"/>
        <v>1</v>
      </c>
      <c r="DK736" s="126" t="str">
        <f t="shared" si="3797"/>
        <v/>
      </c>
      <c r="DL736" s="126"/>
      <c r="DM736" s="126" t="str">
        <f t="shared" si="3798"/>
        <v/>
      </c>
      <c r="DN736" s="126">
        <f t="shared" si="3799"/>
        <v>0</v>
      </c>
      <c r="DO736" s="126">
        <f t="shared" si="3800"/>
        <v>1</v>
      </c>
      <c r="DP736" s="126">
        <f t="shared" si="3801"/>
        <v>0</v>
      </c>
      <c r="DQ736" s="126">
        <f t="shared" si="3802"/>
        <v>1</v>
      </c>
      <c r="DR736" s="126">
        <f t="shared" si="3803"/>
        <v>1</v>
      </c>
      <c r="DS736" s="126">
        <f t="shared" si="3804"/>
        <v>1</v>
      </c>
      <c r="DT736" s="126">
        <f t="shared" si="3805"/>
        <v>1</v>
      </c>
      <c r="DU736" s="126">
        <f t="shared" si="3806"/>
        <v>1</v>
      </c>
      <c r="DV736" s="126">
        <f t="shared" si="3807"/>
        <v>1</v>
      </c>
      <c r="DW736" s="126">
        <f t="shared" si="3808"/>
        <v>0</v>
      </c>
      <c r="DX736" s="126" t="str">
        <f t="shared" si="3809"/>
        <v/>
      </c>
      <c r="DY736" s="126" t="str">
        <f t="shared" si="3810"/>
        <v/>
      </c>
      <c r="EA736" s="126">
        <f t="shared" si="3811"/>
        <v>0</v>
      </c>
      <c r="EB736" s="126">
        <f t="shared" si="3812"/>
        <v>0</v>
      </c>
      <c r="EC736" s="126">
        <f t="shared" si="3813"/>
        <v>0</v>
      </c>
      <c r="ED736" s="126">
        <f t="shared" si="3814"/>
        <v>0</v>
      </c>
      <c r="EF736" s="126">
        <f t="shared" si="3815"/>
        <v>1</v>
      </c>
      <c r="EG736" s="126">
        <f t="shared" si="3816"/>
        <v>1</v>
      </c>
      <c r="EH736" s="126">
        <f t="shared" si="3817"/>
        <v>1</v>
      </c>
      <c r="EI736" s="126">
        <f t="shared" si="3818"/>
        <v>1</v>
      </c>
      <c r="EK736" s="126">
        <f t="shared" si="3819"/>
        <v>1</v>
      </c>
      <c r="EL736" s="126">
        <f t="shared" si="3820"/>
        <v>1</v>
      </c>
      <c r="EM736" s="126">
        <f t="shared" si="3821"/>
        <v>1</v>
      </c>
      <c r="EO736" s="126">
        <f t="shared" si="3822"/>
        <v>1</v>
      </c>
      <c r="EP736" s="126">
        <f t="shared" si="3823"/>
        <v>1</v>
      </c>
      <c r="EQ736" s="126">
        <f t="shared" si="3824"/>
        <v>1</v>
      </c>
      <c r="ES736" s="126">
        <f t="shared" si="3825"/>
        <v>1</v>
      </c>
      <c r="ET736" s="126">
        <f t="shared" si="3826"/>
        <v>1</v>
      </c>
      <c r="EU736" s="126">
        <f t="shared" si="3827"/>
        <v>1</v>
      </c>
      <c r="EV736" s="126">
        <f t="shared" si="3828"/>
        <v>1</v>
      </c>
      <c r="EW736" s="126">
        <f t="shared" si="3829"/>
        <v>0</v>
      </c>
      <c r="EY736" s="126">
        <f t="shared" si="3830"/>
        <v>1</v>
      </c>
      <c r="EZ736" s="126">
        <f t="shared" si="3831"/>
        <v>1</v>
      </c>
      <c r="FA736" s="126">
        <f t="shared" si="3832"/>
        <v>1</v>
      </c>
      <c r="FC736" s="126">
        <f t="shared" si="3833"/>
        <v>0</v>
      </c>
      <c r="FD736" s="126" t="str">
        <f t="shared" si="3834"/>
        <v/>
      </c>
      <c r="FE736" s="126"/>
      <c r="FF736" s="126">
        <f t="shared" si="3835"/>
        <v>1</v>
      </c>
      <c r="FG736" s="126">
        <f t="shared" si="3836"/>
        <v>0</v>
      </c>
      <c r="FH736" s="126">
        <f t="shared" si="3837"/>
        <v>0</v>
      </c>
      <c r="FI736" s="126" t="str">
        <f t="shared" si="3838"/>
        <v/>
      </c>
      <c r="FJ736" s="126" t="str">
        <f t="shared" si="3839"/>
        <v/>
      </c>
      <c r="FK736" s="126" t="str">
        <f t="shared" si="3840"/>
        <v/>
      </c>
      <c r="FL736" s="126" t="str">
        <f t="shared" si="3841"/>
        <v/>
      </c>
      <c r="FN736" s="126" t="str">
        <f t="shared" si="3842"/>
        <v/>
      </c>
      <c r="FO736" s="126" t="str">
        <f t="shared" si="3843"/>
        <v/>
      </c>
      <c r="FP736" s="126" t="str">
        <f t="shared" si="3844"/>
        <v/>
      </c>
      <c r="FV736" s="126">
        <f t="shared" si="3845"/>
        <v>0</v>
      </c>
      <c r="FW736" s="126">
        <f t="shared" si="3846"/>
        <v>0</v>
      </c>
      <c r="FX736" s="126">
        <f t="shared" si="3847"/>
        <v>1</v>
      </c>
      <c r="GA736" s="126">
        <f t="shared" si="3848"/>
        <v>1</v>
      </c>
      <c r="GB736" s="126">
        <f t="shared" si="3849"/>
        <v>1</v>
      </c>
      <c r="GC736" s="126">
        <f t="shared" si="3850"/>
        <v>1</v>
      </c>
      <c r="GD736" s="126">
        <f t="shared" si="3851"/>
        <v>1</v>
      </c>
      <c r="GE736" s="126">
        <f t="shared" si="3852"/>
        <v>0</v>
      </c>
      <c r="GF736" s="126">
        <f t="shared" si="3853"/>
        <v>0</v>
      </c>
      <c r="GG736" s="126">
        <f t="shared" si="3854"/>
        <v>1</v>
      </c>
      <c r="GI736" s="126">
        <f t="shared" si="3855"/>
        <v>1</v>
      </c>
      <c r="GK736" s="126">
        <f t="shared" si="3856"/>
        <v>1</v>
      </c>
      <c r="GL736" s="126">
        <f t="shared" si="3857"/>
        <v>1</v>
      </c>
      <c r="GM736" s="126">
        <f t="shared" si="3858"/>
        <v>1</v>
      </c>
      <c r="GN736" s="126">
        <f t="shared" si="3859"/>
        <v>1</v>
      </c>
      <c r="GO736" s="126">
        <f t="shared" si="3860"/>
        <v>0</v>
      </c>
      <c r="GP736" s="126">
        <f t="shared" si="3861"/>
        <v>0</v>
      </c>
      <c r="GQ736" s="126">
        <f t="shared" si="3862"/>
        <v>1</v>
      </c>
      <c r="GS736" s="126" t="str">
        <f t="shared" si="3863"/>
        <v/>
      </c>
      <c r="GT736" s="126" t="str">
        <f t="shared" si="3864"/>
        <v/>
      </c>
      <c r="GU736" s="126">
        <f t="shared" si="3865"/>
        <v>0</v>
      </c>
      <c r="GV736" s="126">
        <f t="shared" si="3866"/>
        <v>0</v>
      </c>
      <c r="GW736" s="126">
        <f t="shared" si="3867"/>
        <v>0</v>
      </c>
      <c r="GX736" s="126">
        <f t="shared" si="3868"/>
        <v>0</v>
      </c>
      <c r="GY736" s="126">
        <f t="shared" si="3869"/>
        <v>0</v>
      </c>
      <c r="GZ736" s="126"/>
      <c r="HA736" s="126">
        <f t="shared" si="3870"/>
        <v>0</v>
      </c>
      <c r="HB736" s="126">
        <f t="shared" si="3871"/>
        <v>0</v>
      </c>
      <c r="HC736" s="126">
        <f t="shared" si="3872"/>
        <v>0</v>
      </c>
      <c r="HD736" s="126">
        <f t="shared" si="3873"/>
        <v>0</v>
      </c>
      <c r="HE736" s="126">
        <f t="shared" si="3874"/>
        <v>0</v>
      </c>
      <c r="HF736" s="126">
        <f t="shared" si="3875"/>
        <v>0</v>
      </c>
      <c r="HH736" s="126">
        <f t="shared" si="3876"/>
        <v>0</v>
      </c>
      <c r="HI736" s="126">
        <f t="shared" si="3877"/>
        <v>0</v>
      </c>
      <c r="HJ736" s="126">
        <f t="shared" si="3878"/>
        <v>0</v>
      </c>
      <c r="HK736" s="126">
        <f t="shared" si="3879"/>
        <v>0</v>
      </c>
      <c r="HL736" s="126">
        <f t="shared" si="3880"/>
        <v>0</v>
      </c>
      <c r="HM736" s="126">
        <f t="shared" si="3881"/>
        <v>0</v>
      </c>
      <c r="HO736" s="126" t="str">
        <f t="shared" si="3882"/>
        <v/>
      </c>
      <c r="HP736" s="126">
        <f t="shared" si="3883"/>
        <v>1</v>
      </c>
      <c r="HQ736" s="126" t="str">
        <f t="shared" si="3884"/>
        <v/>
      </c>
      <c r="HR736" s="122">
        <f t="shared" si="3885"/>
        <v>1</v>
      </c>
      <c r="HS736" s="126" t="str">
        <f t="shared" si="3886"/>
        <v/>
      </c>
      <c r="HT736" s="122" t="str">
        <f t="shared" si="3887"/>
        <v/>
      </c>
      <c r="HU736" s="122" t="str">
        <f t="shared" si="3888"/>
        <v/>
      </c>
      <c r="HV736" s="126" t="str">
        <f t="shared" si="3889"/>
        <v/>
      </c>
      <c r="HW736" s="126" t="str">
        <f t="shared" si="3890"/>
        <v/>
      </c>
      <c r="HX736" s="126" t="str">
        <f t="shared" si="3891"/>
        <v/>
      </c>
      <c r="HZ736" s="126" t="str">
        <f t="shared" si="3892"/>
        <v/>
      </c>
      <c r="IA736" s="126">
        <f t="shared" si="3893"/>
        <v>0</v>
      </c>
      <c r="IB736" s="126" t="str">
        <f t="shared" si="3894"/>
        <v/>
      </c>
      <c r="IC736" s="126">
        <f t="shared" si="3895"/>
        <v>0</v>
      </c>
      <c r="ID736" s="126" t="str">
        <f t="shared" si="3896"/>
        <v/>
      </c>
      <c r="IE736" s="126" t="str">
        <f t="shared" si="3897"/>
        <v/>
      </c>
      <c r="IF736" s="126" t="str">
        <f t="shared" si="3898"/>
        <v/>
      </c>
      <c r="IG736" s="126" t="str">
        <f t="shared" si="3899"/>
        <v/>
      </c>
      <c r="IH736" s="126" t="str">
        <f t="shared" si="3900"/>
        <v/>
      </c>
      <c r="II736" s="126" t="str">
        <f t="shared" si="3901"/>
        <v/>
      </c>
      <c r="IO736" s="128"/>
      <c r="IP736" s="128"/>
      <c r="IQ736" s="127"/>
      <c r="IR736" s="127"/>
      <c r="IX736" s="6"/>
      <c r="IY736" s="6"/>
      <c r="IZ736" s="7"/>
      <c r="JA736" s="7"/>
      <c r="JG736" s="12"/>
      <c r="JH736" s="12"/>
      <c r="JI736" s="13"/>
      <c r="JJ736" s="13"/>
      <c r="JN736" s="6"/>
      <c r="JO736" s="6"/>
      <c r="JQ736" s="11"/>
      <c r="JR736" s="11"/>
      <c r="JS736" s="12"/>
      <c r="JT736" s="13"/>
      <c r="JU736" s="12"/>
      <c r="JV736" s="12"/>
      <c r="JW736" s="97"/>
      <c r="JX736" s="13"/>
      <c r="JY736" s="13"/>
      <c r="JZ736" s="97"/>
      <c r="KA736" s="97"/>
      <c r="KB736" s="11"/>
      <c r="KC736" s="11"/>
      <c r="KD736" s="11"/>
      <c r="KE736" s="11"/>
    </row>
    <row r="737" spans="1:291" s="122" customFormat="1" x14ac:dyDescent="0.2">
      <c r="A737" s="146">
        <f t="shared" si="2545"/>
        <v>737</v>
      </c>
      <c r="C737" s="2">
        <v>43171</v>
      </c>
      <c r="D737" s="126"/>
      <c r="E737" s="126"/>
      <c r="F737" s="126"/>
      <c r="G737" s="128">
        <v>106.08199999999999</v>
      </c>
      <c r="H737" s="128">
        <v>114.015</v>
      </c>
      <c r="I737" s="128">
        <v>120.065</v>
      </c>
      <c r="J737" s="127">
        <v>143.22999999999999</v>
      </c>
      <c r="K737" s="126"/>
      <c r="P737" s="128">
        <f t="shared" si="3587"/>
        <v>3400.2499999999995</v>
      </c>
      <c r="Q737" s="5">
        <f t="shared" si="3588"/>
        <v>3649.5</v>
      </c>
      <c r="R737" s="6">
        <f t="shared" si="3589"/>
        <v>3846.5</v>
      </c>
      <c r="S737" s="7">
        <f t="shared" si="3590"/>
        <v>4598.9999999999991</v>
      </c>
      <c r="Y737" s="127">
        <f t="shared" si="3591"/>
        <v>0.49999999999954525</v>
      </c>
      <c r="Z737" s="126">
        <f t="shared" si="3592"/>
        <v>2.5</v>
      </c>
      <c r="AA737" s="126">
        <f t="shared" si="3593"/>
        <v>5.4999999999995453</v>
      </c>
      <c r="AB737" s="126">
        <f t="shared" si="3594"/>
        <v>19</v>
      </c>
      <c r="AC737" s="126"/>
      <c r="AD737" s="126"/>
      <c r="AE737" s="126"/>
      <c r="AF737" s="126"/>
      <c r="AG737" s="126"/>
      <c r="AH737" s="127">
        <f t="shared" si="3574"/>
        <v>0.66666666666757624</v>
      </c>
      <c r="AI737" s="127">
        <f t="shared" si="3575"/>
        <v>0.50000000000090949</v>
      </c>
      <c r="AJ737" s="127">
        <f t="shared" si="3576"/>
        <v>0.79999999999972715</v>
      </c>
      <c r="AK737" s="127">
        <f t="shared" si="3577"/>
        <v>1.1666666666663636</v>
      </c>
      <c r="AL737" s="127">
        <f t="shared" si="3578"/>
        <v>0.24999999999977263</v>
      </c>
      <c r="AM737" s="127">
        <f t="shared" si="3579"/>
        <v>0.83333333333378778</v>
      </c>
      <c r="AN737" s="127">
        <f t="shared" si="3580"/>
        <v>2.1000000000004544</v>
      </c>
      <c r="AO737" s="127">
        <f t="shared" si="3581"/>
        <v>1</v>
      </c>
      <c r="AP737" s="127">
        <f t="shared" si="3582"/>
        <v>0.33333333333151449</v>
      </c>
      <c r="AQ737" s="127">
        <f t="shared" si="3583"/>
        <v>0.91666666666575769</v>
      </c>
      <c r="AR737" s="127">
        <f t="shared" si="3584"/>
        <v>1.2000000000007276</v>
      </c>
      <c r="AS737" s="127">
        <f t="shared" si="3585"/>
        <v>1.7222222222222223</v>
      </c>
      <c r="AT737" s="127">
        <f t="shared" si="3586"/>
        <v>1.5333333333342427</v>
      </c>
      <c r="AU737" s="126"/>
      <c r="BA737" s="11">
        <f t="shared" si="3750"/>
        <v>0.49999999999954525</v>
      </c>
      <c r="BB737" s="11">
        <f t="shared" si="3751"/>
        <v>2.5</v>
      </c>
      <c r="BC737" s="12">
        <f t="shared" si="3752"/>
        <v>5.4999999999995453</v>
      </c>
      <c r="BD737" s="13">
        <f t="shared" si="3753"/>
        <v>19</v>
      </c>
      <c r="BJ737" s="11">
        <f t="shared" si="3754"/>
        <v>-0.66666666666757624</v>
      </c>
      <c r="BK737" s="11">
        <f t="shared" si="3755"/>
        <v>-0.50000000000090949</v>
      </c>
      <c r="BL737" s="11">
        <f t="shared" si="3756"/>
        <v>-0.79999999999972715</v>
      </c>
      <c r="BM737" s="11">
        <f t="shared" si="3757"/>
        <v>-1.1666666666663636</v>
      </c>
      <c r="BN737" s="11">
        <f t="shared" si="3758"/>
        <v>-0.24999999999977263</v>
      </c>
      <c r="BO737" s="11">
        <f t="shared" si="3759"/>
        <v>-0.83333333333378778</v>
      </c>
      <c r="BP737" s="11">
        <f t="shared" si="3760"/>
        <v>-2.1000000000004544</v>
      </c>
      <c r="BQ737" s="126">
        <v>1</v>
      </c>
      <c r="BR737" s="11">
        <f t="shared" si="3761"/>
        <v>-0.33333333333151449</v>
      </c>
      <c r="BS737" s="11">
        <f t="shared" si="3762"/>
        <v>0.91666666666575769</v>
      </c>
      <c r="BT737" s="11">
        <f t="shared" si="3763"/>
        <v>-1.2000000000007276</v>
      </c>
      <c r="BU737" s="11">
        <f t="shared" si="3764"/>
        <v>-1.7222222222222223</v>
      </c>
      <c r="BV737" s="11">
        <f t="shared" si="3765"/>
        <v>-1.5333333333342427</v>
      </c>
      <c r="BY737" s="126"/>
      <c r="BZ737" s="126"/>
      <c r="CA737" s="122">
        <f t="shared" si="3766"/>
        <v>-1.7222222222222223</v>
      </c>
      <c r="CB737" s="126">
        <f t="shared" si="3767"/>
        <v>0</v>
      </c>
      <c r="CC737" s="126">
        <f t="shared" si="3768"/>
        <v>0</v>
      </c>
      <c r="CD737" s="126">
        <f t="shared" si="3769"/>
        <v>0</v>
      </c>
      <c r="CE737" s="126">
        <f t="shared" si="3747"/>
        <v>0</v>
      </c>
      <c r="CF737" s="126">
        <f t="shared" si="3770"/>
        <v>0</v>
      </c>
      <c r="CG737" s="126" t="str">
        <f t="shared" si="3771"/>
        <v/>
      </c>
      <c r="CH737" s="126">
        <f t="shared" si="3772"/>
        <v>1</v>
      </c>
      <c r="CI737" s="126">
        <f t="shared" si="3773"/>
        <v>1</v>
      </c>
      <c r="CJ737" s="126" t="str">
        <f t="shared" si="3774"/>
        <v/>
      </c>
      <c r="CK737" s="126" t="str">
        <f t="shared" si="3775"/>
        <v/>
      </c>
      <c r="CL737" s="126">
        <f t="shared" si="3776"/>
        <v>1</v>
      </c>
      <c r="CM737" s="126">
        <f t="shared" si="3777"/>
        <v>1</v>
      </c>
      <c r="CN737" s="126">
        <f t="shared" si="3778"/>
        <v>1</v>
      </c>
      <c r="CO737" s="126" t="str">
        <f t="shared" si="3779"/>
        <v/>
      </c>
      <c r="CP737" s="126" t="str">
        <f t="shared" si="3780"/>
        <v/>
      </c>
      <c r="CQ737" s="126">
        <f t="shared" si="3781"/>
        <v>1</v>
      </c>
      <c r="CS737" s="126">
        <f t="shared" si="3782"/>
        <v>0</v>
      </c>
      <c r="CT737" s="126">
        <f t="shared" si="3783"/>
        <v>0</v>
      </c>
      <c r="CU737" s="126">
        <f t="shared" si="3784"/>
        <v>0</v>
      </c>
      <c r="CV737" s="126">
        <f t="shared" si="3748"/>
        <v>0</v>
      </c>
      <c r="CW737" s="126">
        <f t="shared" si="3785"/>
        <v>1</v>
      </c>
      <c r="CX737" s="126" t="str">
        <f t="shared" si="3786"/>
        <v/>
      </c>
      <c r="CY737" s="126" t="str">
        <f t="shared" si="3787"/>
        <v/>
      </c>
      <c r="CZ737" s="126" t="str">
        <f t="shared" si="3788"/>
        <v/>
      </c>
      <c r="DA737" s="126" t="str">
        <f t="shared" si="3789"/>
        <v/>
      </c>
      <c r="DB737" s="126">
        <f t="shared" si="3790"/>
        <v>0</v>
      </c>
      <c r="DC737" s="126">
        <f t="shared" si="3791"/>
        <v>1</v>
      </c>
      <c r="DD737" s="126" t="str">
        <f t="shared" si="3792"/>
        <v/>
      </c>
      <c r="DE737" s="126" t="str">
        <f t="shared" si="3793"/>
        <v/>
      </c>
      <c r="DF737" s="126"/>
      <c r="DG737" s="126">
        <f t="shared" si="3749"/>
        <v>0</v>
      </c>
      <c r="DH737" s="126">
        <f t="shared" si="3794"/>
        <v>0</v>
      </c>
      <c r="DI737" s="126">
        <f t="shared" si="3795"/>
        <v>0</v>
      </c>
      <c r="DJ737" s="126">
        <f t="shared" si="3796"/>
        <v>0</v>
      </c>
      <c r="DK737" s="126">
        <f t="shared" si="3797"/>
        <v>0</v>
      </c>
      <c r="DL737" s="126"/>
      <c r="DM737" s="126">
        <f t="shared" si="3798"/>
        <v>1</v>
      </c>
      <c r="DN737" s="126" t="str">
        <f t="shared" si="3799"/>
        <v/>
      </c>
      <c r="DO737" s="126" t="str">
        <f t="shared" si="3800"/>
        <v/>
      </c>
      <c r="DP737" s="126" t="str">
        <f t="shared" si="3801"/>
        <v/>
      </c>
      <c r="DQ737" s="126" t="str">
        <f t="shared" si="3802"/>
        <v/>
      </c>
      <c r="DR737" s="126" t="str">
        <f t="shared" si="3803"/>
        <v/>
      </c>
      <c r="DS737" s="126" t="str">
        <f t="shared" si="3804"/>
        <v/>
      </c>
      <c r="DT737" s="126" t="str">
        <f t="shared" si="3805"/>
        <v/>
      </c>
      <c r="DU737" s="126" t="str">
        <f t="shared" si="3806"/>
        <v/>
      </c>
      <c r="DV737" s="126">
        <f t="shared" si="3807"/>
        <v>0</v>
      </c>
      <c r="DW737" s="126">
        <f t="shared" si="3808"/>
        <v>0</v>
      </c>
      <c r="DX737" s="126" t="str">
        <f t="shared" si="3809"/>
        <v/>
      </c>
      <c r="DY737" s="126" t="str">
        <f t="shared" si="3810"/>
        <v/>
      </c>
      <c r="EA737" s="126">
        <f t="shared" si="3811"/>
        <v>0</v>
      </c>
      <c r="EB737" s="126">
        <f t="shared" si="3812"/>
        <v>0</v>
      </c>
      <c r="EC737" s="126">
        <f t="shared" si="3813"/>
        <v>0</v>
      </c>
      <c r="ED737" s="126">
        <f t="shared" si="3814"/>
        <v>0</v>
      </c>
      <c r="EF737" s="126">
        <f t="shared" si="3815"/>
        <v>1</v>
      </c>
      <c r="EG737" s="126">
        <f t="shared" si="3816"/>
        <v>1</v>
      </c>
      <c r="EH737" s="126">
        <f t="shared" si="3817"/>
        <v>1</v>
      </c>
      <c r="EI737" s="126">
        <f t="shared" si="3818"/>
        <v>1</v>
      </c>
      <c r="EK737" s="126">
        <f t="shared" si="3819"/>
        <v>1</v>
      </c>
      <c r="EL737" s="126">
        <f t="shared" si="3820"/>
        <v>1</v>
      </c>
      <c r="EM737" s="126">
        <f t="shared" si="3821"/>
        <v>1</v>
      </c>
      <c r="EO737" s="126">
        <f t="shared" si="3822"/>
        <v>1</v>
      </c>
      <c r="EP737" s="126">
        <f t="shared" si="3823"/>
        <v>1</v>
      </c>
      <c r="EQ737" s="126">
        <f t="shared" si="3824"/>
        <v>1</v>
      </c>
      <c r="ES737" s="126">
        <f t="shared" si="3825"/>
        <v>1</v>
      </c>
      <c r="ET737" s="126">
        <f t="shared" si="3826"/>
        <v>1</v>
      </c>
      <c r="EU737" s="126">
        <f t="shared" si="3827"/>
        <v>1</v>
      </c>
      <c r="EV737" s="126">
        <f t="shared" si="3828"/>
        <v>1</v>
      </c>
      <c r="EW737" s="126">
        <f t="shared" si="3829"/>
        <v>0</v>
      </c>
      <c r="EY737" s="126">
        <f t="shared" si="3830"/>
        <v>1</v>
      </c>
      <c r="EZ737" s="126">
        <f t="shared" si="3831"/>
        <v>1</v>
      </c>
      <c r="FA737" s="126">
        <f t="shared" si="3832"/>
        <v>1</v>
      </c>
      <c r="FC737" s="126">
        <f t="shared" si="3833"/>
        <v>1</v>
      </c>
      <c r="FD737" s="126">
        <f t="shared" si="3834"/>
        <v>1</v>
      </c>
      <c r="FE737" s="126"/>
      <c r="FF737" s="126">
        <f t="shared" si="3835"/>
        <v>1</v>
      </c>
      <c r="FG737" s="126">
        <f t="shared" si="3836"/>
        <v>1</v>
      </c>
      <c r="FH737" s="126">
        <f t="shared" si="3837"/>
        <v>1</v>
      </c>
      <c r="FI737" s="126">
        <f t="shared" si="3838"/>
        <v>0</v>
      </c>
      <c r="FJ737" s="126">
        <f t="shared" si="3839"/>
        <v>0</v>
      </c>
      <c r="FK737" s="126">
        <f t="shared" si="3840"/>
        <v>0</v>
      </c>
      <c r="FL737" s="126">
        <f t="shared" si="3841"/>
        <v>0</v>
      </c>
      <c r="FN737" s="126" t="str">
        <f t="shared" si="3842"/>
        <v/>
      </c>
      <c r="FO737" s="126" t="str">
        <f t="shared" si="3843"/>
        <v/>
      </c>
      <c r="FP737" s="126" t="str">
        <f t="shared" si="3844"/>
        <v/>
      </c>
      <c r="FV737" s="126">
        <f t="shared" si="3845"/>
        <v>0</v>
      </c>
      <c r="FW737" s="126">
        <f t="shared" si="3846"/>
        <v>0</v>
      </c>
      <c r="FX737" s="126">
        <f t="shared" si="3847"/>
        <v>1</v>
      </c>
      <c r="GA737" s="126">
        <f t="shared" si="3848"/>
        <v>0</v>
      </c>
      <c r="GB737" s="126">
        <f t="shared" si="3849"/>
        <v>0</v>
      </c>
      <c r="GC737" s="126">
        <f t="shared" si="3850"/>
        <v>0</v>
      </c>
      <c r="GD737" s="126">
        <f t="shared" si="3851"/>
        <v>0</v>
      </c>
      <c r="GE737" s="126">
        <f t="shared" si="3852"/>
        <v>1</v>
      </c>
      <c r="GF737" s="126">
        <f t="shared" si="3853"/>
        <v>1</v>
      </c>
      <c r="GG737" s="126">
        <f t="shared" si="3854"/>
        <v>1</v>
      </c>
      <c r="GI737" s="126">
        <f t="shared" si="3855"/>
        <v>0</v>
      </c>
      <c r="GK737" s="126">
        <f t="shared" si="3856"/>
        <v>1</v>
      </c>
      <c r="GL737" s="126">
        <f t="shared" si="3857"/>
        <v>1</v>
      </c>
      <c r="GM737" s="126">
        <f t="shared" si="3858"/>
        <v>1</v>
      </c>
      <c r="GN737" s="126">
        <f t="shared" si="3859"/>
        <v>1</v>
      </c>
      <c r="GO737" s="126">
        <f t="shared" si="3860"/>
        <v>0</v>
      </c>
      <c r="GP737" s="126">
        <f t="shared" si="3861"/>
        <v>0</v>
      </c>
      <c r="GQ737" s="126">
        <f t="shared" si="3862"/>
        <v>0</v>
      </c>
      <c r="GS737" s="126" t="str">
        <f t="shared" si="3863"/>
        <v/>
      </c>
      <c r="GT737" s="126" t="str">
        <f t="shared" si="3864"/>
        <v/>
      </c>
      <c r="GU737" s="126">
        <f t="shared" si="3865"/>
        <v>1</v>
      </c>
      <c r="GV737" s="126">
        <f t="shared" si="3866"/>
        <v>0</v>
      </c>
      <c r="GW737" s="126">
        <f t="shared" si="3867"/>
        <v>0</v>
      </c>
      <c r="GX737" s="126">
        <f t="shared" si="3868"/>
        <v>0</v>
      </c>
      <c r="GY737" s="126">
        <f t="shared" si="3869"/>
        <v>0</v>
      </c>
      <c r="GZ737" s="126"/>
      <c r="HA737" s="126">
        <f t="shared" si="3870"/>
        <v>0</v>
      </c>
      <c r="HB737" s="126">
        <f t="shared" si="3871"/>
        <v>0</v>
      </c>
      <c r="HC737" s="126">
        <f t="shared" si="3872"/>
        <v>0</v>
      </c>
      <c r="HD737" s="126">
        <f t="shared" si="3873"/>
        <v>0</v>
      </c>
      <c r="HE737" s="126">
        <f t="shared" si="3874"/>
        <v>0</v>
      </c>
      <c r="HF737" s="126">
        <f t="shared" si="3875"/>
        <v>0</v>
      </c>
      <c r="HH737" s="126">
        <f t="shared" si="3876"/>
        <v>0</v>
      </c>
      <c r="HI737" s="126">
        <f t="shared" si="3877"/>
        <v>0</v>
      </c>
      <c r="HJ737" s="126">
        <f t="shared" si="3878"/>
        <v>0</v>
      </c>
      <c r="HK737" s="126">
        <f t="shared" si="3879"/>
        <v>0</v>
      </c>
      <c r="HL737" s="126">
        <f t="shared" si="3880"/>
        <v>0</v>
      </c>
      <c r="HM737" s="126">
        <f t="shared" si="3881"/>
        <v>0</v>
      </c>
      <c r="HO737" s="126">
        <f t="shared" si="3882"/>
        <v>1</v>
      </c>
      <c r="HP737" s="126" t="str">
        <f t="shared" si="3883"/>
        <v/>
      </c>
      <c r="HQ737" s="126">
        <f t="shared" si="3884"/>
        <v>1</v>
      </c>
      <c r="HR737" s="122" t="str">
        <f t="shared" si="3885"/>
        <v/>
      </c>
      <c r="HS737" s="126">
        <f t="shared" si="3886"/>
        <v>1</v>
      </c>
      <c r="HT737" s="122" t="str">
        <f t="shared" si="3887"/>
        <v/>
      </c>
      <c r="HU737" s="122" t="str">
        <f t="shared" si="3888"/>
        <v/>
      </c>
      <c r="HV737" s="126" t="str">
        <f t="shared" si="3889"/>
        <v/>
      </c>
      <c r="HW737" s="126" t="str">
        <f t="shared" si="3890"/>
        <v/>
      </c>
      <c r="HX737" s="126" t="str">
        <f t="shared" si="3891"/>
        <v/>
      </c>
      <c r="HZ737" s="126">
        <f t="shared" si="3892"/>
        <v>1</v>
      </c>
      <c r="IA737" s="126" t="str">
        <f t="shared" si="3893"/>
        <v/>
      </c>
      <c r="IB737" s="126">
        <f t="shared" si="3894"/>
        <v>1</v>
      </c>
      <c r="IC737" s="126" t="str">
        <f t="shared" si="3895"/>
        <v/>
      </c>
      <c r="ID737" s="126">
        <f t="shared" si="3896"/>
        <v>1</v>
      </c>
      <c r="IE737" s="126" t="str">
        <f t="shared" si="3897"/>
        <v/>
      </c>
      <c r="IF737" s="126" t="str">
        <f t="shared" si="3898"/>
        <v/>
      </c>
      <c r="IG737" s="126" t="str">
        <f t="shared" si="3899"/>
        <v/>
      </c>
      <c r="IH737" s="126" t="str">
        <f t="shared" si="3900"/>
        <v/>
      </c>
      <c r="II737" s="126" t="str">
        <f t="shared" si="3901"/>
        <v/>
      </c>
      <c r="IO737" s="128"/>
      <c r="IP737" s="128"/>
      <c r="IQ737" s="127"/>
      <c r="IR737" s="127"/>
      <c r="IX737" s="6"/>
      <c r="IY737" s="6"/>
      <c r="IZ737" s="7"/>
      <c r="JA737" s="7"/>
      <c r="JG737" s="12"/>
      <c r="JH737" s="12"/>
      <c r="JI737" s="13"/>
      <c r="JJ737" s="13"/>
      <c r="JN737" s="6"/>
      <c r="JO737" s="6"/>
      <c r="JQ737" s="11"/>
      <c r="JR737" s="11"/>
      <c r="JS737" s="12"/>
      <c r="JT737" s="13"/>
      <c r="JU737" s="12"/>
      <c r="JV737" s="12"/>
      <c r="JW737" s="97"/>
      <c r="JX737" s="13"/>
      <c r="JY737" s="13"/>
      <c r="JZ737" s="97"/>
      <c r="KA737" s="97"/>
      <c r="KB737" s="11"/>
      <c r="KC737" s="11"/>
      <c r="KD737" s="11"/>
      <c r="KE737" s="11"/>
    </row>
    <row r="738" spans="1:291" s="122" customFormat="1" x14ac:dyDescent="0.2">
      <c r="A738" s="146">
        <f t="shared" si="2545"/>
        <v>738</v>
      </c>
      <c r="C738" s="2">
        <v>43172</v>
      </c>
      <c r="D738" s="126"/>
      <c r="E738" s="126"/>
      <c r="F738" s="126"/>
      <c r="G738" s="128">
        <v>106.08499999999999</v>
      </c>
      <c r="H738" s="128">
        <v>114.027</v>
      </c>
      <c r="I738" s="128">
        <v>120.105</v>
      </c>
      <c r="J738" s="127">
        <v>144.04</v>
      </c>
      <c r="K738" s="126"/>
      <c r="P738" s="128">
        <f t="shared" si="3587"/>
        <v>3400.4999999999995</v>
      </c>
      <c r="Q738" s="5">
        <f t="shared" si="3588"/>
        <v>3650.75</v>
      </c>
      <c r="R738" s="6">
        <f t="shared" si="3589"/>
        <v>3850.5000000000005</v>
      </c>
      <c r="S738" s="7">
        <f t="shared" si="3590"/>
        <v>4611.9999999999991</v>
      </c>
      <c r="Y738" s="127">
        <f t="shared" si="3591"/>
        <v>0.25</v>
      </c>
      <c r="Z738" s="126">
        <f t="shared" si="3592"/>
        <v>1.25</v>
      </c>
      <c r="AA738" s="126">
        <f t="shared" si="3593"/>
        <v>4.0000000000004547</v>
      </c>
      <c r="AB738" s="126">
        <f t="shared" si="3594"/>
        <v>13</v>
      </c>
      <c r="AC738" s="126"/>
      <c r="AD738" s="126"/>
      <c r="AE738" s="126"/>
      <c r="AF738" s="126"/>
      <c r="AG738" s="126"/>
      <c r="AH738" s="127">
        <f t="shared" si="3574"/>
        <v>0.33333333333333337</v>
      </c>
      <c r="AI738" s="127">
        <f t="shared" si="3575"/>
        <v>0.25</v>
      </c>
      <c r="AJ738" s="127">
        <f t="shared" si="3576"/>
        <v>1.1500000000002726</v>
      </c>
      <c r="AK738" s="127">
        <f t="shared" si="3577"/>
        <v>1.4166666666669698</v>
      </c>
      <c r="AL738" s="127">
        <f t="shared" si="3578"/>
        <v>0.75000000000022737</v>
      </c>
      <c r="AM738" s="127">
        <f t="shared" si="3579"/>
        <v>0.33333333333287829</v>
      </c>
      <c r="AN738" s="127">
        <f t="shared" si="3580"/>
        <v>1.1999999999995454</v>
      </c>
      <c r="AO738" s="127">
        <f t="shared" si="3581"/>
        <v>1</v>
      </c>
      <c r="AP738" s="127">
        <f t="shared" si="3582"/>
        <v>1.0000000000003031</v>
      </c>
      <c r="AQ738" s="127">
        <f t="shared" si="3583"/>
        <v>1.7916666666675765</v>
      </c>
      <c r="AR738" s="127">
        <f t="shared" si="3584"/>
        <v>1.1000000000001819</v>
      </c>
      <c r="AS738" s="127">
        <f t="shared" si="3585"/>
        <v>1.6388888888888888</v>
      </c>
      <c r="AT738" s="127">
        <f t="shared" si="3586"/>
        <v>1.2333333333333334</v>
      </c>
      <c r="AU738" s="126"/>
      <c r="BA738" s="11">
        <f t="shared" si="3750"/>
        <v>0.25</v>
      </c>
      <c r="BB738" s="11">
        <f t="shared" si="3751"/>
        <v>1.25</v>
      </c>
      <c r="BC738" s="12">
        <f t="shared" si="3752"/>
        <v>4.0000000000004547</v>
      </c>
      <c r="BD738" s="13">
        <f t="shared" si="3753"/>
        <v>13</v>
      </c>
      <c r="BJ738" s="11">
        <f t="shared" si="3754"/>
        <v>-0.33333333333333337</v>
      </c>
      <c r="BK738" s="11">
        <f t="shared" si="3755"/>
        <v>-0.25</v>
      </c>
      <c r="BL738" s="11">
        <f t="shared" si="3756"/>
        <v>-1.1500000000002726</v>
      </c>
      <c r="BM738" s="11">
        <f t="shared" si="3757"/>
        <v>-1.4166666666669698</v>
      </c>
      <c r="BN738" s="11">
        <f t="shared" si="3758"/>
        <v>-0.75000000000022737</v>
      </c>
      <c r="BO738" s="11">
        <f t="shared" si="3759"/>
        <v>-0.33333333333287829</v>
      </c>
      <c r="BP738" s="11">
        <f t="shared" si="3760"/>
        <v>-1.1999999999995454</v>
      </c>
      <c r="BQ738" s="126">
        <v>1</v>
      </c>
      <c r="BR738" s="11">
        <f t="shared" si="3761"/>
        <v>-1.0000000000003031</v>
      </c>
      <c r="BS738" s="11">
        <f t="shared" si="3762"/>
        <v>1.7916666666675765</v>
      </c>
      <c r="BT738" s="11">
        <f t="shared" si="3763"/>
        <v>-1.1000000000001819</v>
      </c>
      <c r="BU738" s="11">
        <f t="shared" si="3764"/>
        <v>-1.6388888888888888</v>
      </c>
      <c r="BV738" s="11">
        <f t="shared" si="3765"/>
        <v>-1.2333333333333334</v>
      </c>
      <c r="BY738" s="126"/>
      <c r="BZ738" s="126"/>
      <c r="CA738" s="122">
        <f t="shared" si="3766"/>
        <v>-1.6388888888888888</v>
      </c>
      <c r="CB738" s="126">
        <f t="shared" si="3767"/>
        <v>0</v>
      </c>
      <c r="CC738" s="126">
        <f t="shared" si="3768"/>
        <v>0</v>
      </c>
      <c r="CD738" s="126">
        <f t="shared" si="3769"/>
        <v>0</v>
      </c>
      <c r="CE738" s="126">
        <f t="shared" si="3747"/>
        <v>0</v>
      </c>
      <c r="CF738" s="126">
        <f t="shared" si="3770"/>
        <v>0</v>
      </c>
      <c r="CG738" s="126" t="str">
        <f t="shared" si="3771"/>
        <v/>
      </c>
      <c r="CH738" s="126">
        <f t="shared" si="3772"/>
        <v>1</v>
      </c>
      <c r="CI738" s="126">
        <f t="shared" si="3773"/>
        <v>1</v>
      </c>
      <c r="CJ738" s="126" t="str">
        <f t="shared" si="3774"/>
        <v/>
      </c>
      <c r="CK738" s="126" t="str">
        <f t="shared" si="3775"/>
        <v/>
      </c>
      <c r="CL738" s="126">
        <f t="shared" si="3776"/>
        <v>1</v>
      </c>
      <c r="CM738" s="126">
        <f t="shared" si="3777"/>
        <v>1</v>
      </c>
      <c r="CN738" s="126">
        <f t="shared" si="3778"/>
        <v>1</v>
      </c>
      <c r="CO738" s="126" t="str">
        <f t="shared" si="3779"/>
        <v/>
      </c>
      <c r="CP738" s="126" t="str">
        <f t="shared" si="3780"/>
        <v/>
      </c>
      <c r="CQ738" s="126">
        <f t="shared" si="3781"/>
        <v>1</v>
      </c>
      <c r="CS738" s="126">
        <f t="shared" si="3782"/>
        <v>0</v>
      </c>
      <c r="CT738" s="126">
        <f t="shared" si="3783"/>
        <v>0</v>
      </c>
      <c r="CU738" s="126">
        <f t="shared" si="3784"/>
        <v>0</v>
      </c>
      <c r="CV738" s="126">
        <f t="shared" si="3748"/>
        <v>0</v>
      </c>
      <c r="CW738" s="126">
        <f t="shared" si="3785"/>
        <v>1</v>
      </c>
      <c r="CX738" s="126" t="str">
        <f t="shared" si="3786"/>
        <v/>
      </c>
      <c r="CY738" s="126" t="str">
        <f t="shared" si="3787"/>
        <v/>
      </c>
      <c r="CZ738" s="126" t="str">
        <f t="shared" si="3788"/>
        <v/>
      </c>
      <c r="DA738" s="126" t="str">
        <f t="shared" si="3789"/>
        <v/>
      </c>
      <c r="DB738" s="126">
        <f t="shared" si="3790"/>
        <v>0</v>
      </c>
      <c r="DC738" s="126">
        <f t="shared" si="3791"/>
        <v>1</v>
      </c>
      <c r="DD738" s="126" t="str">
        <f t="shared" si="3792"/>
        <v/>
      </c>
      <c r="DE738" s="126" t="str">
        <f t="shared" si="3793"/>
        <v/>
      </c>
      <c r="DF738" s="126"/>
      <c r="DG738" s="126">
        <f t="shared" si="3749"/>
        <v>0</v>
      </c>
      <c r="DH738" s="126">
        <f t="shared" si="3794"/>
        <v>0</v>
      </c>
      <c r="DI738" s="126">
        <f t="shared" si="3795"/>
        <v>0</v>
      </c>
      <c r="DJ738" s="126">
        <f t="shared" si="3796"/>
        <v>0</v>
      </c>
      <c r="DK738" s="126">
        <f t="shared" si="3797"/>
        <v>0</v>
      </c>
      <c r="DL738" s="126"/>
      <c r="DM738" s="126">
        <f t="shared" si="3798"/>
        <v>1</v>
      </c>
      <c r="DN738" s="126" t="str">
        <f t="shared" si="3799"/>
        <v/>
      </c>
      <c r="DO738" s="126" t="str">
        <f t="shared" si="3800"/>
        <v/>
      </c>
      <c r="DP738" s="126" t="str">
        <f t="shared" si="3801"/>
        <v/>
      </c>
      <c r="DQ738" s="126" t="str">
        <f t="shared" si="3802"/>
        <v/>
      </c>
      <c r="DR738" s="126" t="str">
        <f t="shared" si="3803"/>
        <v/>
      </c>
      <c r="DS738" s="126" t="str">
        <f t="shared" si="3804"/>
        <v/>
      </c>
      <c r="DT738" s="126" t="str">
        <f t="shared" si="3805"/>
        <v/>
      </c>
      <c r="DU738" s="126" t="str">
        <f t="shared" si="3806"/>
        <v/>
      </c>
      <c r="DV738" s="126">
        <f t="shared" si="3807"/>
        <v>0</v>
      </c>
      <c r="DW738" s="126">
        <f t="shared" si="3808"/>
        <v>0</v>
      </c>
      <c r="DX738" s="126" t="str">
        <f t="shared" si="3809"/>
        <v/>
      </c>
      <c r="DY738" s="126" t="str">
        <f t="shared" si="3810"/>
        <v/>
      </c>
      <c r="EA738" s="126">
        <f t="shared" si="3811"/>
        <v>0</v>
      </c>
      <c r="EB738" s="126">
        <f t="shared" si="3812"/>
        <v>0</v>
      </c>
      <c r="EC738" s="126">
        <f t="shared" si="3813"/>
        <v>0</v>
      </c>
      <c r="ED738" s="126">
        <f t="shared" si="3814"/>
        <v>0</v>
      </c>
      <c r="EF738" s="126">
        <f t="shared" si="3815"/>
        <v>1</v>
      </c>
      <c r="EG738" s="126">
        <f t="shared" si="3816"/>
        <v>1</v>
      </c>
      <c r="EH738" s="126">
        <f t="shared" si="3817"/>
        <v>1</v>
      </c>
      <c r="EI738" s="126">
        <f t="shared" si="3818"/>
        <v>1</v>
      </c>
      <c r="EK738" s="126">
        <f t="shared" si="3819"/>
        <v>1</v>
      </c>
      <c r="EL738" s="126">
        <f t="shared" si="3820"/>
        <v>1</v>
      </c>
      <c r="EM738" s="126">
        <f t="shared" si="3821"/>
        <v>1</v>
      </c>
      <c r="EO738" s="126">
        <f t="shared" si="3822"/>
        <v>1</v>
      </c>
      <c r="EP738" s="126">
        <f t="shared" si="3823"/>
        <v>1</v>
      </c>
      <c r="EQ738" s="126">
        <f t="shared" si="3824"/>
        <v>1</v>
      </c>
      <c r="ES738" s="126">
        <f t="shared" si="3825"/>
        <v>1</v>
      </c>
      <c r="ET738" s="126">
        <f t="shared" si="3826"/>
        <v>1</v>
      </c>
      <c r="EU738" s="126">
        <f t="shared" si="3827"/>
        <v>1</v>
      </c>
      <c r="EV738" s="126">
        <f t="shared" si="3828"/>
        <v>1</v>
      </c>
      <c r="EW738" s="126">
        <f t="shared" si="3829"/>
        <v>0</v>
      </c>
      <c r="EY738" s="126">
        <f t="shared" si="3830"/>
        <v>1</v>
      </c>
      <c r="EZ738" s="126">
        <f t="shared" si="3831"/>
        <v>1</v>
      </c>
      <c r="FA738" s="126">
        <f t="shared" si="3832"/>
        <v>1</v>
      </c>
      <c r="FC738" s="126">
        <f t="shared" si="3833"/>
        <v>1</v>
      </c>
      <c r="FD738" s="126">
        <f t="shared" si="3834"/>
        <v>1</v>
      </c>
      <c r="FE738" s="126"/>
      <c r="FF738" s="126">
        <f t="shared" si="3835"/>
        <v>1</v>
      </c>
      <c r="FG738" s="126">
        <f t="shared" si="3836"/>
        <v>1</v>
      </c>
      <c r="FH738" s="126">
        <f t="shared" si="3837"/>
        <v>1</v>
      </c>
      <c r="FI738" s="126">
        <f t="shared" si="3838"/>
        <v>0</v>
      </c>
      <c r="FJ738" s="126">
        <f t="shared" si="3839"/>
        <v>0</v>
      </c>
      <c r="FK738" s="126">
        <f t="shared" si="3840"/>
        <v>0</v>
      </c>
      <c r="FL738" s="126">
        <f t="shared" si="3841"/>
        <v>0</v>
      </c>
      <c r="FN738" s="126" t="str">
        <f t="shared" si="3842"/>
        <v/>
      </c>
      <c r="FO738" s="126" t="str">
        <f t="shared" si="3843"/>
        <v/>
      </c>
      <c r="FP738" s="126" t="str">
        <f t="shared" si="3844"/>
        <v/>
      </c>
      <c r="FV738" s="126">
        <f t="shared" si="3845"/>
        <v>1</v>
      </c>
      <c r="FW738" s="126">
        <f t="shared" si="3846"/>
        <v>1</v>
      </c>
      <c r="FX738" s="126">
        <f t="shared" si="3847"/>
        <v>1</v>
      </c>
      <c r="GA738" s="126">
        <f t="shared" si="3848"/>
        <v>0</v>
      </c>
      <c r="GB738" s="126">
        <f t="shared" si="3849"/>
        <v>0</v>
      </c>
      <c r="GC738" s="126">
        <f t="shared" si="3850"/>
        <v>0</v>
      </c>
      <c r="GD738" s="126">
        <f t="shared" si="3851"/>
        <v>0</v>
      </c>
      <c r="GE738" s="126">
        <f t="shared" si="3852"/>
        <v>1</v>
      </c>
      <c r="GF738" s="126">
        <f t="shared" si="3853"/>
        <v>1</v>
      </c>
      <c r="GG738" s="126">
        <f t="shared" si="3854"/>
        <v>1</v>
      </c>
      <c r="GI738" s="126">
        <f t="shared" si="3855"/>
        <v>0</v>
      </c>
      <c r="GK738" s="126">
        <f t="shared" si="3856"/>
        <v>1</v>
      </c>
      <c r="GL738" s="126">
        <f t="shared" si="3857"/>
        <v>1</v>
      </c>
      <c r="GM738" s="126">
        <f t="shared" si="3858"/>
        <v>1</v>
      </c>
      <c r="GN738" s="126">
        <f t="shared" si="3859"/>
        <v>1</v>
      </c>
      <c r="GO738" s="126">
        <f t="shared" si="3860"/>
        <v>0</v>
      </c>
      <c r="GP738" s="126">
        <f t="shared" si="3861"/>
        <v>0</v>
      </c>
      <c r="GQ738" s="126">
        <f t="shared" si="3862"/>
        <v>0</v>
      </c>
      <c r="GS738" s="126" t="str">
        <f t="shared" si="3863"/>
        <v/>
      </c>
      <c r="GT738" s="126" t="str">
        <f t="shared" si="3864"/>
        <v/>
      </c>
      <c r="GU738" s="126">
        <f t="shared" si="3865"/>
        <v>1</v>
      </c>
      <c r="GV738" s="126">
        <f t="shared" si="3866"/>
        <v>0</v>
      </c>
      <c r="GW738" s="126">
        <f t="shared" si="3867"/>
        <v>0</v>
      </c>
      <c r="GX738" s="126">
        <f t="shared" si="3868"/>
        <v>0</v>
      </c>
      <c r="GY738" s="126">
        <f t="shared" si="3869"/>
        <v>0</v>
      </c>
      <c r="GZ738" s="126"/>
      <c r="HA738" s="126">
        <f t="shared" si="3870"/>
        <v>0</v>
      </c>
      <c r="HB738" s="126">
        <f t="shared" si="3871"/>
        <v>0</v>
      </c>
      <c r="HC738" s="126">
        <f t="shared" si="3872"/>
        <v>0</v>
      </c>
      <c r="HD738" s="126">
        <f t="shared" si="3873"/>
        <v>0</v>
      </c>
      <c r="HE738" s="126">
        <f t="shared" si="3874"/>
        <v>0</v>
      </c>
      <c r="HF738" s="126">
        <f t="shared" si="3875"/>
        <v>0</v>
      </c>
      <c r="HH738" s="126">
        <f t="shared" si="3876"/>
        <v>1</v>
      </c>
      <c r="HI738" s="126">
        <f t="shared" si="3877"/>
        <v>0</v>
      </c>
      <c r="HJ738" s="126">
        <f t="shared" si="3878"/>
        <v>0</v>
      </c>
      <c r="HK738" s="126">
        <f t="shared" si="3879"/>
        <v>0</v>
      </c>
      <c r="HL738" s="126">
        <f t="shared" si="3880"/>
        <v>0</v>
      </c>
      <c r="HM738" s="126">
        <f t="shared" si="3881"/>
        <v>0</v>
      </c>
      <c r="HO738" s="126">
        <f t="shared" si="3882"/>
        <v>1</v>
      </c>
      <c r="HP738" s="126" t="str">
        <f t="shared" si="3883"/>
        <v/>
      </c>
      <c r="HQ738" s="126">
        <f t="shared" si="3884"/>
        <v>1</v>
      </c>
      <c r="HR738" s="122" t="str">
        <f t="shared" si="3885"/>
        <v/>
      </c>
      <c r="HS738" s="126" t="str">
        <f t="shared" si="3886"/>
        <v/>
      </c>
      <c r="HT738" s="122" t="str">
        <f t="shared" si="3887"/>
        <v/>
      </c>
      <c r="HU738" s="122" t="str">
        <f t="shared" si="3888"/>
        <v/>
      </c>
      <c r="HV738" s="126" t="str">
        <f t="shared" si="3889"/>
        <v/>
      </c>
      <c r="HW738" s="126" t="str">
        <f t="shared" si="3890"/>
        <v/>
      </c>
      <c r="HX738" s="126" t="str">
        <f t="shared" si="3891"/>
        <v/>
      </c>
      <c r="HZ738" s="126">
        <f t="shared" si="3892"/>
        <v>1</v>
      </c>
      <c r="IA738" s="126" t="str">
        <f t="shared" si="3893"/>
        <v/>
      </c>
      <c r="IB738" s="126">
        <f t="shared" si="3894"/>
        <v>1</v>
      </c>
      <c r="IC738" s="126" t="str">
        <f t="shared" si="3895"/>
        <v/>
      </c>
      <c r="ID738" s="126" t="str">
        <f t="shared" si="3896"/>
        <v/>
      </c>
      <c r="IE738" s="126" t="str">
        <f t="shared" si="3897"/>
        <v/>
      </c>
      <c r="IF738" s="126" t="str">
        <f t="shared" si="3898"/>
        <v/>
      </c>
      <c r="IG738" s="126" t="str">
        <f t="shared" si="3899"/>
        <v/>
      </c>
      <c r="IH738" s="126" t="str">
        <f t="shared" si="3900"/>
        <v/>
      </c>
      <c r="II738" s="126" t="str">
        <f t="shared" si="3901"/>
        <v/>
      </c>
      <c r="IO738" s="128"/>
      <c r="IP738" s="128"/>
      <c r="IQ738" s="127"/>
      <c r="IR738" s="127"/>
      <c r="IX738" s="6"/>
      <c r="IY738" s="6"/>
      <c r="IZ738" s="7"/>
      <c r="JA738" s="7"/>
      <c r="JG738" s="12"/>
      <c r="JH738" s="12"/>
      <c r="JI738" s="13"/>
      <c r="JJ738" s="13"/>
      <c r="JN738" s="6"/>
      <c r="JO738" s="6"/>
      <c r="JQ738" s="11"/>
      <c r="JR738" s="11"/>
      <c r="JS738" s="12"/>
      <c r="JT738" s="13"/>
      <c r="JU738" s="12"/>
      <c r="JV738" s="12"/>
      <c r="JW738" s="97"/>
      <c r="JX738" s="13"/>
      <c r="JY738" s="13"/>
      <c r="JZ738" s="97"/>
      <c r="KA738" s="97"/>
      <c r="KB738" s="11"/>
      <c r="KC738" s="11"/>
      <c r="KD738" s="11"/>
      <c r="KE738" s="11"/>
    </row>
    <row r="739" spans="1:291" s="122" customFormat="1" x14ac:dyDescent="0.2">
      <c r="A739" s="146">
        <f t="shared" si="2545"/>
        <v>739</v>
      </c>
      <c r="C739" s="2">
        <v>43173</v>
      </c>
      <c r="D739" s="126"/>
      <c r="E739" s="126"/>
      <c r="F739" s="126"/>
      <c r="G739" s="128">
        <v>106.092</v>
      </c>
      <c r="H739" s="128">
        <v>114.06</v>
      </c>
      <c r="I739" s="128">
        <v>120.175</v>
      </c>
      <c r="J739" s="127">
        <v>144.28</v>
      </c>
      <c r="K739" s="126"/>
      <c r="P739" s="128">
        <f t="shared" si="3587"/>
        <v>3401.25</v>
      </c>
      <c r="Q739" s="5">
        <f t="shared" si="3588"/>
        <v>3654</v>
      </c>
      <c r="R739" s="6">
        <f t="shared" si="3589"/>
        <v>3857.4999999999995</v>
      </c>
      <c r="S739" s="7">
        <f t="shared" si="3590"/>
        <v>4636</v>
      </c>
      <c r="Y739" s="127">
        <f t="shared" si="3591"/>
        <v>0.75000000000045475</v>
      </c>
      <c r="Z739" s="126">
        <f t="shared" si="3592"/>
        <v>3.25</v>
      </c>
      <c r="AA739" s="126">
        <f t="shared" si="3593"/>
        <v>6.9999999999990905</v>
      </c>
      <c r="AB739" s="126">
        <f t="shared" si="3594"/>
        <v>24.000000000000909</v>
      </c>
      <c r="AC739" s="126"/>
      <c r="AD739" s="126"/>
      <c r="AE739" s="126"/>
      <c r="AF739" s="126"/>
      <c r="AG739" s="126"/>
      <c r="AH739" s="127">
        <f t="shared" si="3574"/>
        <v>0.66666666666575702</v>
      </c>
      <c r="AI739" s="127">
        <f t="shared" si="3575"/>
        <v>0.44999999999909046</v>
      </c>
      <c r="AJ739" s="127">
        <f t="shared" si="3576"/>
        <v>0.94999999999945395</v>
      </c>
      <c r="AK739" s="127">
        <f t="shared" si="3577"/>
        <v>1.4166666666660603</v>
      </c>
      <c r="AL739" s="127">
        <f t="shared" si="3578"/>
        <v>0.24999999999954525</v>
      </c>
      <c r="AM739" s="127">
        <f t="shared" si="3579"/>
        <v>1.0000000000012133</v>
      </c>
      <c r="AN739" s="127">
        <f t="shared" si="3580"/>
        <v>2.6000000000012733</v>
      </c>
      <c r="AO739" s="127">
        <f t="shared" si="3581"/>
        <v>1</v>
      </c>
      <c r="AP739" s="127">
        <f t="shared" si="3582"/>
        <v>0.66666666666757624</v>
      </c>
      <c r="AQ739" s="127">
        <f t="shared" si="3583"/>
        <v>1.1249999999978773</v>
      </c>
      <c r="AR739" s="127">
        <f t="shared" si="3584"/>
        <v>1.2999999999987266</v>
      </c>
      <c r="AS739" s="127">
        <f t="shared" si="3585"/>
        <v>2.0833333333335355</v>
      </c>
      <c r="AT739" s="127">
        <f t="shared" si="3586"/>
        <v>1.6999999999992119</v>
      </c>
      <c r="AU739" s="126"/>
      <c r="BA739" s="11">
        <f t="shared" si="3750"/>
        <v>0.75000000000045475</v>
      </c>
      <c r="BB739" s="11">
        <f t="shared" si="3751"/>
        <v>3.25</v>
      </c>
      <c r="BC739" s="12">
        <f t="shared" si="3752"/>
        <v>6.9999999999990905</v>
      </c>
      <c r="BD739" s="13">
        <f t="shared" si="3753"/>
        <v>24.000000000000909</v>
      </c>
      <c r="BJ739" s="11">
        <f t="shared" si="3754"/>
        <v>-0.66666666666575702</v>
      </c>
      <c r="BK739" s="11">
        <f t="shared" si="3755"/>
        <v>-0.44999999999909046</v>
      </c>
      <c r="BL739" s="11">
        <f t="shared" si="3756"/>
        <v>-0.94999999999945395</v>
      </c>
      <c r="BM739" s="11">
        <f t="shared" si="3757"/>
        <v>-1.4166666666660603</v>
      </c>
      <c r="BN739" s="11">
        <f t="shared" si="3758"/>
        <v>-0.24999999999954525</v>
      </c>
      <c r="BO739" s="11">
        <f t="shared" si="3759"/>
        <v>-1.0000000000012133</v>
      </c>
      <c r="BP739" s="11">
        <f t="shared" si="3760"/>
        <v>-2.6000000000012733</v>
      </c>
      <c r="BQ739" s="126">
        <v>1</v>
      </c>
      <c r="BR739" s="11">
        <f t="shared" si="3761"/>
        <v>-0.66666666666757624</v>
      </c>
      <c r="BS739" s="11">
        <f t="shared" si="3762"/>
        <v>1.1249999999978773</v>
      </c>
      <c r="BT739" s="11">
        <f t="shared" si="3763"/>
        <v>-1.2999999999987266</v>
      </c>
      <c r="BU739" s="11">
        <f t="shared" si="3764"/>
        <v>-2.0833333333335355</v>
      </c>
      <c r="BV739" s="11">
        <f t="shared" si="3765"/>
        <v>-1.6999999999992119</v>
      </c>
      <c r="BY739" s="126"/>
      <c r="BZ739" s="126"/>
      <c r="CA739" s="122">
        <f t="shared" si="3766"/>
        <v>-2.0833333333335355</v>
      </c>
      <c r="CB739" s="126">
        <f t="shared" si="3767"/>
        <v>0</v>
      </c>
      <c r="CC739" s="126">
        <f t="shared" si="3768"/>
        <v>0</v>
      </c>
      <c r="CD739" s="126">
        <f t="shared" si="3769"/>
        <v>0</v>
      </c>
      <c r="CE739" s="126">
        <f t="shared" ref="CE739:CE752" si="3902">IF(BD739="","",IF(OR(AND(BD739&gt;-0.001,BD739&lt;0.001),AND(BK739&gt;-0.001,BK739&lt;0.001)),0,IF(BD739&gt;0,IF(BK739&gt;0,1,0),IF(BK739&lt;0,1,0))))</f>
        <v>0</v>
      </c>
      <c r="CF739" s="126">
        <f t="shared" si="3770"/>
        <v>0</v>
      </c>
      <c r="CG739" s="126" t="str">
        <f t="shared" si="3771"/>
        <v/>
      </c>
      <c r="CH739" s="126">
        <f t="shared" si="3772"/>
        <v>1</v>
      </c>
      <c r="CI739" s="126">
        <f t="shared" si="3773"/>
        <v>1</v>
      </c>
      <c r="CJ739" s="126" t="str">
        <f t="shared" si="3774"/>
        <v/>
      </c>
      <c r="CK739" s="126" t="str">
        <f t="shared" si="3775"/>
        <v/>
      </c>
      <c r="CL739" s="126">
        <f t="shared" si="3776"/>
        <v>1</v>
      </c>
      <c r="CM739" s="126">
        <f t="shared" si="3777"/>
        <v>1</v>
      </c>
      <c r="CN739" s="126">
        <f t="shared" si="3778"/>
        <v>1</v>
      </c>
      <c r="CO739" s="126" t="str">
        <f t="shared" si="3779"/>
        <v/>
      </c>
      <c r="CP739" s="126" t="str">
        <f t="shared" si="3780"/>
        <v/>
      </c>
      <c r="CQ739" s="126">
        <f t="shared" si="3781"/>
        <v>1</v>
      </c>
      <c r="CR739" s="126"/>
      <c r="CS739" s="126">
        <f t="shared" si="3782"/>
        <v>0</v>
      </c>
      <c r="CT739" s="126">
        <f t="shared" si="3783"/>
        <v>0</v>
      </c>
      <c r="CU739" s="126">
        <f t="shared" si="3784"/>
        <v>0</v>
      </c>
      <c r="CV739" s="126">
        <f t="shared" ref="CV739:CV752" si="3903">IF(BD739="","",IF(OR(AND(BD739&gt;-0.001,BD739&lt;0.001),AND(BM739&gt;-0.001,BM739&lt;0.001)),0,IF(BD739&gt;0,IF(BM739&gt;0,1,0),IF(BM739&lt;0,1,0))))</f>
        <v>0</v>
      </c>
      <c r="CW739" s="126">
        <f t="shared" si="3785"/>
        <v>1</v>
      </c>
      <c r="CX739" s="126" t="str">
        <f t="shared" si="3786"/>
        <v/>
      </c>
      <c r="CY739" s="126" t="str">
        <f t="shared" si="3787"/>
        <v/>
      </c>
      <c r="CZ739" s="126" t="str">
        <f t="shared" si="3788"/>
        <v/>
      </c>
      <c r="DA739" s="126" t="str">
        <f t="shared" si="3789"/>
        <v/>
      </c>
      <c r="DB739" s="126">
        <f t="shared" si="3790"/>
        <v>0</v>
      </c>
      <c r="DC739" s="126">
        <f t="shared" si="3791"/>
        <v>1</v>
      </c>
      <c r="DD739" s="126" t="str">
        <f t="shared" si="3792"/>
        <v/>
      </c>
      <c r="DE739" s="126" t="str">
        <f t="shared" si="3793"/>
        <v/>
      </c>
      <c r="DF739" s="126"/>
      <c r="DG739" s="126">
        <f t="shared" ref="DG739:DG752" si="3904">IF(OR(AND(BA739&gt;-0.001,BA739&lt;0.001),AND(BO739&gt;-0.001,BO739&lt;0.001)),1,IF(BA739&gt;0,IF(BO739&gt;0,1,0),IF(BO739&lt;0,1,0)))</f>
        <v>0</v>
      </c>
      <c r="DH739" s="126">
        <f t="shared" si="3794"/>
        <v>0</v>
      </c>
      <c r="DI739" s="126">
        <f t="shared" si="3795"/>
        <v>0</v>
      </c>
      <c r="DJ739" s="126">
        <f t="shared" si="3796"/>
        <v>0</v>
      </c>
      <c r="DK739" s="126">
        <f t="shared" si="3797"/>
        <v>0</v>
      </c>
      <c r="DL739" s="126"/>
      <c r="DM739" s="126">
        <f t="shared" si="3798"/>
        <v>1</v>
      </c>
      <c r="DN739" s="126" t="str">
        <f t="shared" si="3799"/>
        <v/>
      </c>
      <c r="DO739" s="126" t="str">
        <f t="shared" si="3800"/>
        <v/>
      </c>
      <c r="DP739" s="126" t="str">
        <f t="shared" si="3801"/>
        <v/>
      </c>
      <c r="DQ739" s="126" t="str">
        <f t="shared" si="3802"/>
        <v/>
      </c>
      <c r="DR739" s="126" t="str">
        <f t="shared" si="3803"/>
        <v/>
      </c>
      <c r="DS739" s="126" t="str">
        <f t="shared" si="3804"/>
        <v/>
      </c>
      <c r="DT739" s="126" t="str">
        <f t="shared" si="3805"/>
        <v/>
      </c>
      <c r="DU739" s="126" t="str">
        <f t="shared" si="3806"/>
        <v/>
      </c>
      <c r="DV739" s="126">
        <f t="shared" si="3807"/>
        <v>0</v>
      </c>
      <c r="DW739" s="126">
        <f t="shared" si="3808"/>
        <v>0</v>
      </c>
      <c r="DX739" s="126" t="str">
        <f t="shared" si="3809"/>
        <v/>
      </c>
      <c r="DY739" s="126" t="str">
        <f t="shared" si="3810"/>
        <v/>
      </c>
      <c r="EA739" s="126">
        <f t="shared" si="3811"/>
        <v>0</v>
      </c>
      <c r="EB739" s="126">
        <f t="shared" si="3812"/>
        <v>0</v>
      </c>
      <c r="EC739" s="126">
        <f t="shared" si="3813"/>
        <v>0</v>
      </c>
      <c r="ED739" s="126">
        <f t="shared" si="3814"/>
        <v>0</v>
      </c>
      <c r="EF739" s="126">
        <f t="shared" si="3815"/>
        <v>1</v>
      </c>
      <c r="EG739" s="126">
        <f t="shared" si="3816"/>
        <v>1</v>
      </c>
      <c r="EH739" s="126">
        <f t="shared" si="3817"/>
        <v>1</v>
      </c>
      <c r="EI739" s="126">
        <f t="shared" si="3818"/>
        <v>1</v>
      </c>
      <c r="EK739" s="126">
        <f t="shared" si="3819"/>
        <v>1</v>
      </c>
      <c r="EL739" s="126">
        <f t="shared" si="3820"/>
        <v>1</v>
      </c>
      <c r="EM739" s="126">
        <f t="shared" si="3821"/>
        <v>1</v>
      </c>
      <c r="EO739" s="126">
        <f t="shared" si="3822"/>
        <v>1</v>
      </c>
      <c r="EP739" s="126">
        <f t="shared" si="3823"/>
        <v>1</v>
      </c>
      <c r="EQ739" s="126">
        <f t="shared" si="3824"/>
        <v>1</v>
      </c>
      <c r="ES739" s="126">
        <f t="shared" si="3825"/>
        <v>1</v>
      </c>
      <c r="ET739" s="126">
        <f t="shared" si="3826"/>
        <v>1</v>
      </c>
      <c r="EU739" s="126">
        <f t="shared" si="3827"/>
        <v>1</v>
      </c>
      <c r="EV739" s="126">
        <f t="shared" si="3828"/>
        <v>1</v>
      </c>
      <c r="EW739" s="126">
        <f t="shared" si="3829"/>
        <v>0</v>
      </c>
      <c r="EY739" s="126">
        <f t="shared" si="3830"/>
        <v>1</v>
      </c>
      <c r="EZ739" s="126">
        <f t="shared" si="3831"/>
        <v>1</v>
      </c>
      <c r="FA739" s="126">
        <f t="shared" si="3832"/>
        <v>1</v>
      </c>
      <c r="FC739" s="126">
        <f t="shared" si="3833"/>
        <v>1</v>
      </c>
      <c r="FD739" s="126">
        <f t="shared" si="3834"/>
        <v>1</v>
      </c>
      <c r="FE739" s="126"/>
      <c r="FF739" s="126">
        <f t="shared" si="3835"/>
        <v>1</v>
      </c>
      <c r="FG739" s="126">
        <f t="shared" si="3836"/>
        <v>1</v>
      </c>
      <c r="FH739" s="126">
        <f t="shared" si="3837"/>
        <v>1</v>
      </c>
      <c r="FI739" s="126">
        <f t="shared" si="3838"/>
        <v>0</v>
      </c>
      <c r="FJ739" s="126">
        <f t="shared" si="3839"/>
        <v>0</v>
      </c>
      <c r="FK739" s="126">
        <f t="shared" si="3840"/>
        <v>0</v>
      </c>
      <c r="FL739" s="126">
        <f t="shared" si="3841"/>
        <v>0</v>
      </c>
      <c r="FN739" s="126" t="str">
        <f t="shared" si="3842"/>
        <v/>
      </c>
      <c r="FO739" s="126" t="str">
        <f t="shared" si="3843"/>
        <v/>
      </c>
      <c r="FP739" s="126" t="str">
        <f t="shared" si="3844"/>
        <v/>
      </c>
      <c r="FV739" s="126">
        <f t="shared" si="3845"/>
        <v>1</v>
      </c>
      <c r="FW739" s="126">
        <f t="shared" si="3846"/>
        <v>1</v>
      </c>
      <c r="FX739" s="126">
        <f t="shared" si="3847"/>
        <v>1</v>
      </c>
      <c r="GA739" s="126">
        <f t="shared" si="3848"/>
        <v>0</v>
      </c>
      <c r="GB739" s="126">
        <f t="shared" si="3849"/>
        <v>0</v>
      </c>
      <c r="GC739" s="126">
        <f t="shared" si="3850"/>
        <v>0</v>
      </c>
      <c r="GD739" s="126">
        <f t="shared" si="3851"/>
        <v>0</v>
      </c>
      <c r="GE739" s="126">
        <f t="shared" si="3852"/>
        <v>1</v>
      </c>
      <c r="GF739" s="126">
        <f t="shared" si="3853"/>
        <v>1</v>
      </c>
      <c r="GG739" s="126">
        <f t="shared" si="3854"/>
        <v>1</v>
      </c>
      <c r="GI739" s="126">
        <f t="shared" si="3855"/>
        <v>0</v>
      </c>
      <c r="GK739" s="126">
        <f t="shared" si="3856"/>
        <v>1</v>
      </c>
      <c r="GL739" s="126">
        <f t="shared" si="3857"/>
        <v>1</v>
      </c>
      <c r="GM739" s="126">
        <f t="shared" si="3858"/>
        <v>1</v>
      </c>
      <c r="GN739" s="126">
        <f t="shared" si="3859"/>
        <v>1</v>
      </c>
      <c r="GO739" s="126">
        <f t="shared" si="3860"/>
        <v>0</v>
      </c>
      <c r="GP739" s="126">
        <f t="shared" si="3861"/>
        <v>0</v>
      </c>
      <c r="GQ739" s="126">
        <f t="shared" si="3862"/>
        <v>0</v>
      </c>
      <c r="GS739" s="126" t="str">
        <f t="shared" si="3863"/>
        <v/>
      </c>
      <c r="GT739" s="126" t="str">
        <f t="shared" si="3864"/>
        <v/>
      </c>
      <c r="GU739" s="126">
        <f t="shared" si="3865"/>
        <v>1</v>
      </c>
      <c r="GV739" s="126">
        <f t="shared" si="3866"/>
        <v>0</v>
      </c>
      <c r="GW739" s="126">
        <f t="shared" si="3867"/>
        <v>0</v>
      </c>
      <c r="GX739" s="126">
        <f t="shared" si="3868"/>
        <v>0</v>
      </c>
      <c r="GY739" s="126">
        <f t="shared" si="3869"/>
        <v>0</v>
      </c>
      <c r="GZ739" s="126"/>
      <c r="HA739" s="126">
        <f t="shared" si="3870"/>
        <v>0</v>
      </c>
      <c r="HB739" s="126">
        <f t="shared" si="3871"/>
        <v>0</v>
      </c>
      <c r="HC739" s="126">
        <f t="shared" si="3872"/>
        <v>0</v>
      </c>
      <c r="HD739" s="126">
        <f t="shared" si="3873"/>
        <v>0</v>
      </c>
      <c r="HE739" s="126">
        <f t="shared" si="3874"/>
        <v>0</v>
      </c>
      <c r="HF739" s="126">
        <f t="shared" si="3875"/>
        <v>0</v>
      </c>
      <c r="HH739" s="126">
        <f t="shared" si="3876"/>
        <v>0</v>
      </c>
      <c r="HI739" s="126">
        <f t="shared" si="3877"/>
        <v>0</v>
      </c>
      <c r="HJ739" s="126">
        <f t="shared" si="3878"/>
        <v>0</v>
      </c>
      <c r="HK739" s="126">
        <f t="shared" si="3879"/>
        <v>0</v>
      </c>
      <c r="HL739" s="126">
        <f t="shared" si="3880"/>
        <v>0</v>
      </c>
      <c r="HM739" s="126">
        <f t="shared" si="3881"/>
        <v>0</v>
      </c>
      <c r="HO739" s="126">
        <f t="shared" si="3882"/>
        <v>1</v>
      </c>
      <c r="HP739" s="126" t="str">
        <f t="shared" si="3883"/>
        <v/>
      </c>
      <c r="HQ739" s="126">
        <f t="shared" si="3884"/>
        <v>1</v>
      </c>
      <c r="HR739" s="122" t="str">
        <f t="shared" si="3885"/>
        <v/>
      </c>
      <c r="HS739" s="126">
        <f t="shared" si="3886"/>
        <v>1</v>
      </c>
      <c r="HT739" s="122" t="str">
        <f t="shared" si="3887"/>
        <v/>
      </c>
      <c r="HU739" s="122" t="str">
        <f t="shared" si="3888"/>
        <v/>
      </c>
      <c r="HV739" s="126" t="str">
        <f t="shared" si="3889"/>
        <v/>
      </c>
      <c r="HW739" s="126" t="str">
        <f t="shared" si="3890"/>
        <v/>
      </c>
      <c r="HX739" s="126" t="str">
        <f t="shared" si="3891"/>
        <v/>
      </c>
      <c r="HZ739" s="126">
        <f t="shared" si="3892"/>
        <v>1</v>
      </c>
      <c r="IA739" s="126" t="str">
        <f t="shared" si="3893"/>
        <v/>
      </c>
      <c r="IB739" s="126">
        <f t="shared" si="3894"/>
        <v>1</v>
      </c>
      <c r="IC739" s="126" t="str">
        <f t="shared" si="3895"/>
        <v/>
      </c>
      <c r="ID739" s="126">
        <f t="shared" si="3896"/>
        <v>1</v>
      </c>
      <c r="IE739" s="126" t="str">
        <f t="shared" si="3897"/>
        <v/>
      </c>
      <c r="IF739" s="126" t="str">
        <f t="shared" si="3898"/>
        <v/>
      </c>
      <c r="IG739" s="126" t="str">
        <f t="shared" si="3899"/>
        <v/>
      </c>
      <c r="IH739" s="126" t="str">
        <f t="shared" si="3900"/>
        <v/>
      </c>
      <c r="II739" s="126" t="str">
        <f t="shared" si="3901"/>
        <v/>
      </c>
      <c r="IO739" s="128"/>
      <c r="IP739" s="128"/>
      <c r="IQ739" s="127"/>
      <c r="IR739" s="127"/>
      <c r="IX739" s="6"/>
      <c r="IY739" s="6"/>
      <c r="IZ739" s="7"/>
      <c r="JA739" s="7"/>
      <c r="JG739" s="12"/>
      <c r="JH739" s="12"/>
      <c r="JI739" s="13"/>
      <c r="JJ739" s="13"/>
      <c r="JN739" s="6"/>
      <c r="JO739" s="6"/>
      <c r="JQ739" s="11"/>
      <c r="JR739" s="11"/>
      <c r="JS739" s="12"/>
      <c r="JT739" s="13"/>
      <c r="JU739" s="12"/>
      <c r="JV739" s="12"/>
      <c r="JW739" s="97"/>
      <c r="JX739" s="13"/>
      <c r="JY739" s="13"/>
      <c r="JZ739" s="97"/>
      <c r="KA739" s="97"/>
      <c r="KB739" s="11"/>
      <c r="KC739" s="11"/>
      <c r="KD739" s="11"/>
      <c r="KE739" s="11"/>
    </row>
    <row r="740" spans="1:291" s="122" customFormat="1" x14ac:dyDescent="0.2">
      <c r="A740" s="146">
        <f t="shared" si="2545"/>
        <v>740</v>
      </c>
      <c r="C740" s="2">
        <v>43174</v>
      </c>
      <c r="D740" s="126"/>
      <c r="E740" s="126"/>
      <c r="F740" s="126"/>
      <c r="G740" s="128">
        <v>106.077</v>
      </c>
      <c r="H740" s="128">
        <v>114.042</v>
      </c>
      <c r="I740" s="128">
        <v>120.16</v>
      </c>
      <c r="J740" s="127">
        <v>144.26</v>
      </c>
      <c r="K740" s="126"/>
      <c r="P740" s="128">
        <f t="shared" si="3587"/>
        <v>3399.75</v>
      </c>
      <c r="Q740" s="5">
        <f t="shared" si="3588"/>
        <v>3652.25</v>
      </c>
      <c r="R740" s="6">
        <f t="shared" si="3589"/>
        <v>3855.9999999999995</v>
      </c>
      <c r="S740" s="7">
        <f t="shared" si="3590"/>
        <v>4633.9999999999991</v>
      </c>
      <c r="Y740" s="127">
        <f t="shared" si="3591"/>
        <v>1.5</v>
      </c>
      <c r="Z740" s="126">
        <f t="shared" si="3592"/>
        <v>1.75</v>
      </c>
      <c r="AA740" s="126">
        <f t="shared" si="3593"/>
        <v>1.5</v>
      </c>
      <c r="AB740" s="126">
        <f t="shared" si="3594"/>
        <v>2.0000000000009095</v>
      </c>
      <c r="AC740" s="126"/>
      <c r="AD740" s="126"/>
      <c r="AE740" s="126"/>
      <c r="AF740" s="126"/>
      <c r="AG740" s="126"/>
      <c r="AH740" s="127">
        <f t="shared" si="3574"/>
        <v>1.8333333333333333</v>
      </c>
      <c r="AI740" s="127">
        <f t="shared" si="3575"/>
        <v>1.95</v>
      </c>
      <c r="AJ740" s="127">
        <f t="shared" si="3576"/>
        <v>0.85000000000000009</v>
      </c>
      <c r="AK740" s="127">
        <f t="shared" si="3577"/>
        <v>0.75</v>
      </c>
      <c r="AL740" s="127">
        <f t="shared" si="3578"/>
        <v>1</v>
      </c>
      <c r="AM740" s="127">
        <f t="shared" si="3579"/>
        <v>0.83333333333303017</v>
      </c>
      <c r="AN740" s="127">
        <f t="shared" si="3580"/>
        <v>0.69999999999963625</v>
      </c>
      <c r="AO740" s="127">
        <f t="shared" si="3581"/>
        <v>1</v>
      </c>
      <c r="AP740" s="127">
        <f t="shared" si="3582"/>
        <v>2.5</v>
      </c>
      <c r="AQ740" s="127">
        <f t="shared" si="3583"/>
        <v>0.29166666666696983</v>
      </c>
      <c r="AR740" s="127">
        <f t="shared" si="3584"/>
        <v>2.4</v>
      </c>
      <c r="AS740" s="127">
        <f t="shared" si="3585"/>
        <v>1.3055555555553535</v>
      </c>
      <c r="AT740" s="127">
        <f t="shared" si="3586"/>
        <v>2.7333333333332122</v>
      </c>
      <c r="AU740" s="126"/>
      <c r="BA740" s="11">
        <f t="shared" si="3750"/>
        <v>-1.5</v>
      </c>
      <c r="BB740" s="11">
        <f t="shared" si="3751"/>
        <v>-1.75</v>
      </c>
      <c r="BC740" s="12">
        <f t="shared" si="3752"/>
        <v>-1.5</v>
      </c>
      <c r="BD740" s="13">
        <f t="shared" si="3753"/>
        <v>-2.0000000000009095</v>
      </c>
      <c r="BJ740" s="11">
        <f t="shared" si="3754"/>
        <v>-1.8333333333333333</v>
      </c>
      <c r="BK740" s="11">
        <f t="shared" si="3755"/>
        <v>-1.95</v>
      </c>
      <c r="BL740" s="11">
        <f t="shared" si="3756"/>
        <v>-0.85000000000000009</v>
      </c>
      <c r="BM740" s="11">
        <f t="shared" si="3757"/>
        <v>-0.75</v>
      </c>
      <c r="BN740" s="11">
        <f t="shared" si="3758"/>
        <v>-1</v>
      </c>
      <c r="BO740" s="11">
        <f t="shared" si="3759"/>
        <v>-0.83333333333303017</v>
      </c>
      <c r="BP740" s="11">
        <f t="shared" si="3760"/>
        <v>-0.69999999999963625</v>
      </c>
      <c r="BQ740" s="126">
        <v>1</v>
      </c>
      <c r="BR740" s="11">
        <f t="shared" si="3761"/>
        <v>2.5</v>
      </c>
      <c r="BS740" s="11">
        <f t="shared" si="3762"/>
        <v>0.29166666666696983</v>
      </c>
      <c r="BT740" s="11">
        <f t="shared" si="3763"/>
        <v>-2.4</v>
      </c>
      <c r="BU740" s="11">
        <f t="shared" si="3764"/>
        <v>-1.3055555555553535</v>
      </c>
      <c r="BV740" s="11">
        <f t="shared" si="3765"/>
        <v>-2.7333333333332122</v>
      </c>
      <c r="BY740" s="126"/>
      <c r="BZ740" s="126"/>
      <c r="CA740" s="122">
        <f t="shared" si="3766"/>
        <v>-1.3055555555553535</v>
      </c>
      <c r="CB740" s="126">
        <f t="shared" si="3767"/>
        <v>1</v>
      </c>
      <c r="CC740" s="126">
        <f t="shared" si="3768"/>
        <v>1</v>
      </c>
      <c r="CD740" s="126">
        <f t="shared" si="3769"/>
        <v>1</v>
      </c>
      <c r="CE740" s="126">
        <f t="shared" si="3902"/>
        <v>1</v>
      </c>
      <c r="CF740" s="126">
        <f t="shared" si="3770"/>
        <v>1</v>
      </c>
      <c r="CG740" s="126">
        <f t="shared" si="3771"/>
        <v>1</v>
      </c>
      <c r="CH740" s="126" t="str">
        <f t="shared" si="3772"/>
        <v/>
      </c>
      <c r="CI740" s="126" t="str">
        <f t="shared" si="3773"/>
        <v/>
      </c>
      <c r="CJ740" s="126">
        <f t="shared" si="3774"/>
        <v>0</v>
      </c>
      <c r="CK740" s="126">
        <f t="shared" si="3775"/>
        <v>0</v>
      </c>
      <c r="CL740" s="126">
        <f t="shared" si="3776"/>
        <v>1</v>
      </c>
      <c r="CM740" s="126">
        <f t="shared" si="3777"/>
        <v>0</v>
      </c>
      <c r="CN740" s="126" t="str">
        <f t="shared" si="3778"/>
        <v/>
      </c>
      <c r="CO740" s="126">
        <f t="shared" si="3779"/>
        <v>1</v>
      </c>
      <c r="CP740" s="126">
        <f t="shared" si="3780"/>
        <v>1</v>
      </c>
      <c r="CQ740" s="126" t="str">
        <f t="shared" si="3781"/>
        <v/>
      </c>
      <c r="CR740" s="126"/>
      <c r="CS740" s="126">
        <f t="shared" si="3782"/>
        <v>1</v>
      </c>
      <c r="CT740" s="126">
        <f t="shared" si="3783"/>
        <v>1</v>
      </c>
      <c r="CU740" s="126">
        <f t="shared" si="3784"/>
        <v>1</v>
      </c>
      <c r="CV740" s="126">
        <f t="shared" si="3903"/>
        <v>1</v>
      </c>
      <c r="CW740" s="126">
        <f t="shared" si="3785"/>
        <v>1</v>
      </c>
      <c r="CX740" s="126">
        <f t="shared" si="3786"/>
        <v>1</v>
      </c>
      <c r="CY740" s="126">
        <f t="shared" si="3787"/>
        <v>1</v>
      </c>
      <c r="CZ740" s="126">
        <f t="shared" si="3788"/>
        <v>1</v>
      </c>
      <c r="DA740" s="126">
        <f t="shared" si="3789"/>
        <v>1</v>
      </c>
      <c r="DB740" s="126" t="str">
        <f t="shared" si="3790"/>
        <v/>
      </c>
      <c r="DC740" s="126" t="str">
        <f t="shared" si="3791"/>
        <v/>
      </c>
      <c r="DD740" s="126">
        <f t="shared" si="3792"/>
        <v>0</v>
      </c>
      <c r="DE740" s="126" t="str">
        <f t="shared" si="3793"/>
        <v/>
      </c>
      <c r="DF740" s="126"/>
      <c r="DG740" s="126">
        <f t="shared" si="3904"/>
        <v>1</v>
      </c>
      <c r="DH740" s="126">
        <f t="shared" si="3794"/>
        <v>1</v>
      </c>
      <c r="DI740" s="126">
        <f t="shared" si="3795"/>
        <v>1</v>
      </c>
      <c r="DJ740" s="126">
        <f t="shared" si="3796"/>
        <v>1</v>
      </c>
      <c r="DK740" s="126" t="str">
        <f t="shared" si="3797"/>
        <v/>
      </c>
      <c r="DL740" s="126"/>
      <c r="DM740" s="126" t="str">
        <f t="shared" si="3798"/>
        <v/>
      </c>
      <c r="DN740" s="126">
        <f t="shared" si="3799"/>
        <v>1</v>
      </c>
      <c r="DO740" s="126">
        <f t="shared" si="3800"/>
        <v>1</v>
      </c>
      <c r="DP740" s="126">
        <f t="shared" si="3801"/>
        <v>1</v>
      </c>
      <c r="DQ740" s="126">
        <f t="shared" si="3802"/>
        <v>1</v>
      </c>
      <c r="DR740" s="126">
        <f t="shared" si="3803"/>
        <v>1</v>
      </c>
      <c r="DS740" s="126">
        <f t="shared" si="3804"/>
        <v>1</v>
      </c>
      <c r="DT740" s="126">
        <f t="shared" si="3805"/>
        <v>1</v>
      </c>
      <c r="DU740" s="126">
        <f t="shared" si="3806"/>
        <v>0</v>
      </c>
      <c r="DV740" s="126">
        <f t="shared" si="3807"/>
        <v>1</v>
      </c>
      <c r="DW740" s="126">
        <f t="shared" si="3808"/>
        <v>0</v>
      </c>
      <c r="DX740" s="126" t="str">
        <f t="shared" si="3809"/>
        <v/>
      </c>
      <c r="DY740" s="126" t="str">
        <f t="shared" si="3810"/>
        <v/>
      </c>
      <c r="EA740" s="126">
        <f t="shared" si="3811"/>
        <v>1</v>
      </c>
      <c r="EB740" s="126">
        <f t="shared" si="3812"/>
        <v>1</v>
      </c>
      <c r="EC740" s="126">
        <f t="shared" si="3813"/>
        <v>1</v>
      </c>
      <c r="ED740" s="126">
        <f t="shared" si="3814"/>
        <v>1</v>
      </c>
      <c r="EF740" s="126">
        <f t="shared" si="3815"/>
        <v>0</v>
      </c>
      <c r="EG740" s="126">
        <f t="shared" si="3816"/>
        <v>0</v>
      </c>
      <c r="EH740" s="126">
        <f t="shared" si="3817"/>
        <v>0</v>
      </c>
      <c r="EI740" s="126">
        <f t="shared" si="3818"/>
        <v>0</v>
      </c>
      <c r="EK740" s="126">
        <f t="shared" si="3819"/>
        <v>1</v>
      </c>
      <c r="EL740" s="126">
        <f t="shared" si="3820"/>
        <v>1</v>
      </c>
      <c r="EM740" s="126">
        <f t="shared" si="3821"/>
        <v>1</v>
      </c>
      <c r="EO740" s="126">
        <f t="shared" si="3822"/>
        <v>1</v>
      </c>
      <c r="EP740" s="126">
        <f t="shared" si="3823"/>
        <v>1</v>
      </c>
      <c r="EQ740" s="126">
        <f t="shared" si="3824"/>
        <v>1</v>
      </c>
      <c r="ES740" s="126">
        <f t="shared" si="3825"/>
        <v>1</v>
      </c>
      <c r="ET740" s="126">
        <f t="shared" si="3826"/>
        <v>1</v>
      </c>
      <c r="EU740" s="126">
        <f t="shared" si="3827"/>
        <v>1</v>
      </c>
      <c r="EV740" s="126">
        <f t="shared" si="3828"/>
        <v>1</v>
      </c>
      <c r="EW740" s="126">
        <f t="shared" si="3829"/>
        <v>1</v>
      </c>
      <c r="EY740" s="126">
        <f t="shared" si="3830"/>
        <v>1</v>
      </c>
      <c r="EZ740" s="126">
        <f t="shared" si="3831"/>
        <v>1</v>
      </c>
      <c r="FA740" s="126">
        <f t="shared" si="3832"/>
        <v>1</v>
      </c>
      <c r="FC740" s="126">
        <f t="shared" si="3833"/>
        <v>1</v>
      </c>
      <c r="FD740" s="126">
        <f t="shared" si="3834"/>
        <v>0</v>
      </c>
      <c r="FE740" s="126"/>
      <c r="FF740" s="126">
        <f t="shared" si="3835"/>
        <v>1</v>
      </c>
      <c r="FG740" s="126">
        <f t="shared" si="3836"/>
        <v>1</v>
      </c>
      <c r="FH740" s="126">
        <f t="shared" si="3837"/>
        <v>1</v>
      </c>
      <c r="FI740" s="126">
        <f t="shared" si="3838"/>
        <v>1</v>
      </c>
      <c r="FJ740" s="126">
        <f t="shared" si="3839"/>
        <v>1</v>
      </c>
      <c r="FK740" s="126">
        <f t="shared" si="3840"/>
        <v>1</v>
      </c>
      <c r="FL740" s="126">
        <f t="shared" si="3841"/>
        <v>1</v>
      </c>
      <c r="FN740" s="126" t="str">
        <f t="shared" si="3842"/>
        <v/>
      </c>
      <c r="FO740" s="126" t="str">
        <f t="shared" si="3843"/>
        <v/>
      </c>
      <c r="FP740" s="126" t="str">
        <f t="shared" si="3844"/>
        <v/>
      </c>
      <c r="FV740" s="126">
        <f t="shared" si="3845"/>
        <v>1</v>
      </c>
      <c r="FW740" s="126">
        <f t="shared" si="3846"/>
        <v>1</v>
      </c>
      <c r="FX740" s="126">
        <f t="shared" si="3847"/>
        <v>1</v>
      </c>
      <c r="GA740" s="126">
        <f t="shared" si="3848"/>
        <v>0</v>
      </c>
      <c r="GB740" s="126">
        <f t="shared" si="3849"/>
        <v>0</v>
      </c>
      <c r="GC740" s="126">
        <f t="shared" si="3850"/>
        <v>0</v>
      </c>
      <c r="GD740" s="126">
        <f t="shared" si="3851"/>
        <v>0</v>
      </c>
      <c r="GE740" s="126">
        <f t="shared" si="3852"/>
        <v>0</v>
      </c>
      <c r="GF740" s="126">
        <f t="shared" si="3853"/>
        <v>0</v>
      </c>
      <c r="GG740" s="126">
        <f t="shared" si="3854"/>
        <v>0</v>
      </c>
      <c r="GI740" s="126">
        <f t="shared" si="3855"/>
        <v>1</v>
      </c>
      <c r="GK740" s="126">
        <f t="shared" si="3856"/>
        <v>0</v>
      </c>
      <c r="GL740" s="126">
        <f t="shared" si="3857"/>
        <v>0</v>
      </c>
      <c r="GM740" s="126">
        <f t="shared" si="3858"/>
        <v>0</v>
      </c>
      <c r="GN740" s="126">
        <f t="shared" si="3859"/>
        <v>0</v>
      </c>
      <c r="GO740" s="126">
        <f t="shared" si="3860"/>
        <v>0</v>
      </c>
      <c r="GP740" s="126">
        <f t="shared" si="3861"/>
        <v>0</v>
      </c>
      <c r="GQ740" s="126">
        <f t="shared" si="3862"/>
        <v>0</v>
      </c>
      <c r="GS740" s="126" t="str">
        <f t="shared" si="3863"/>
        <v/>
      </c>
      <c r="GT740" s="126" t="str">
        <f t="shared" si="3864"/>
        <v/>
      </c>
      <c r="GU740" s="126">
        <f t="shared" si="3865"/>
        <v>0</v>
      </c>
      <c r="GV740" s="126">
        <f t="shared" si="3866"/>
        <v>0</v>
      </c>
      <c r="GW740" s="126">
        <f t="shared" si="3867"/>
        <v>0</v>
      </c>
      <c r="GX740" s="126">
        <f t="shared" si="3868"/>
        <v>0</v>
      </c>
      <c r="GY740" s="126">
        <f t="shared" si="3869"/>
        <v>0</v>
      </c>
      <c r="GZ740" s="126"/>
      <c r="HA740" s="126">
        <f t="shared" si="3870"/>
        <v>0</v>
      </c>
      <c r="HB740" s="126">
        <f t="shared" si="3871"/>
        <v>0</v>
      </c>
      <c r="HC740" s="126">
        <f t="shared" si="3872"/>
        <v>0</v>
      </c>
      <c r="HD740" s="126">
        <f t="shared" si="3873"/>
        <v>0</v>
      </c>
      <c r="HE740" s="126">
        <f t="shared" si="3874"/>
        <v>0</v>
      </c>
      <c r="HF740" s="126">
        <f t="shared" si="3875"/>
        <v>0</v>
      </c>
      <c r="HH740" s="126">
        <f t="shared" si="3876"/>
        <v>0</v>
      </c>
      <c r="HI740" s="126">
        <f t="shared" si="3877"/>
        <v>0</v>
      </c>
      <c r="HJ740" s="126">
        <f t="shared" si="3878"/>
        <v>0</v>
      </c>
      <c r="HK740" s="126">
        <f t="shared" si="3879"/>
        <v>0</v>
      </c>
      <c r="HL740" s="126">
        <f t="shared" si="3880"/>
        <v>0</v>
      </c>
      <c r="HM740" s="126">
        <f t="shared" si="3881"/>
        <v>0</v>
      </c>
      <c r="HO740" s="126" t="str">
        <f t="shared" si="3882"/>
        <v/>
      </c>
      <c r="HP740" s="126">
        <f t="shared" si="3883"/>
        <v>0</v>
      </c>
      <c r="HQ740" s="126" t="str">
        <f t="shared" si="3884"/>
        <v/>
      </c>
      <c r="HR740" s="122" t="str">
        <f t="shared" si="3885"/>
        <v/>
      </c>
      <c r="HS740" s="126" t="str">
        <f t="shared" si="3886"/>
        <v/>
      </c>
      <c r="HT740" s="122" t="str">
        <f t="shared" si="3887"/>
        <v/>
      </c>
      <c r="HU740" s="122" t="str">
        <f t="shared" si="3888"/>
        <v/>
      </c>
      <c r="HV740" s="126" t="str">
        <f t="shared" si="3889"/>
        <v/>
      </c>
      <c r="HW740" s="126" t="str">
        <f t="shared" si="3890"/>
        <v/>
      </c>
      <c r="HX740" s="126" t="str">
        <f t="shared" si="3891"/>
        <v/>
      </c>
      <c r="HZ740" s="126" t="str">
        <f t="shared" si="3892"/>
        <v/>
      </c>
      <c r="IA740" s="126">
        <f t="shared" si="3893"/>
        <v>0</v>
      </c>
      <c r="IB740" s="126" t="str">
        <f t="shared" si="3894"/>
        <v/>
      </c>
      <c r="IC740" s="126" t="str">
        <f t="shared" si="3895"/>
        <v/>
      </c>
      <c r="ID740" s="126" t="str">
        <f t="shared" si="3896"/>
        <v/>
      </c>
      <c r="IE740" s="126" t="str">
        <f t="shared" si="3897"/>
        <v/>
      </c>
      <c r="IF740" s="126" t="str">
        <f t="shared" si="3898"/>
        <v/>
      </c>
      <c r="IG740" s="126" t="str">
        <f t="shared" si="3899"/>
        <v/>
      </c>
      <c r="IH740" s="126" t="str">
        <f t="shared" si="3900"/>
        <v/>
      </c>
      <c r="II740" s="126" t="str">
        <f t="shared" si="3901"/>
        <v/>
      </c>
      <c r="IO740" s="128"/>
      <c r="IP740" s="128"/>
      <c r="IQ740" s="127"/>
      <c r="IR740" s="127"/>
      <c r="IX740" s="6"/>
      <c r="IY740" s="6"/>
      <c r="IZ740" s="7"/>
      <c r="JA740" s="7"/>
      <c r="JG740" s="12"/>
      <c r="JH740" s="12"/>
      <c r="JI740" s="13"/>
      <c r="JJ740" s="13"/>
      <c r="JN740" s="6"/>
      <c r="JO740" s="6"/>
      <c r="JQ740" s="11"/>
      <c r="JR740" s="11"/>
      <c r="JS740" s="12"/>
      <c r="JT740" s="13"/>
      <c r="JU740" s="12"/>
      <c r="JV740" s="12"/>
      <c r="JW740" s="97"/>
      <c r="JX740" s="13"/>
      <c r="JY740" s="13"/>
      <c r="JZ740" s="97"/>
      <c r="KA740" s="97"/>
      <c r="KB740" s="11"/>
      <c r="KC740" s="11"/>
      <c r="KD740" s="11"/>
      <c r="KE740" s="11"/>
    </row>
    <row r="741" spans="1:291" s="122" customFormat="1" x14ac:dyDescent="0.2">
      <c r="A741" s="146">
        <f t="shared" si="2545"/>
        <v>741</v>
      </c>
      <c r="C741" s="2">
        <v>43175</v>
      </c>
      <c r="D741" s="126"/>
      <c r="E741" s="126"/>
      <c r="F741" s="126"/>
      <c r="G741" s="128">
        <v>106.072</v>
      </c>
      <c r="H741" s="128">
        <v>114.005</v>
      </c>
      <c r="I741" s="128">
        <v>120.11</v>
      </c>
      <c r="J741" s="127">
        <v>144.13999999999999</v>
      </c>
      <c r="K741" s="126"/>
      <c r="P741" s="128">
        <f t="shared" si="3587"/>
        <v>3399.2500000000005</v>
      </c>
      <c r="Q741" s="5">
        <f t="shared" si="3588"/>
        <v>3648.4999999999995</v>
      </c>
      <c r="R741" s="6">
        <f t="shared" si="3589"/>
        <v>3851</v>
      </c>
      <c r="S741" s="7">
        <f t="shared" si="3590"/>
        <v>4621.9999999999982</v>
      </c>
      <c r="Y741" s="127">
        <f t="shared" si="3591"/>
        <v>0.49999999999954525</v>
      </c>
      <c r="Z741" s="126">
        <f t="shared" si="3592"/>
        <v>3.7500000000004547</v>
      </c>
      <c r="AA741" s="126">
        <f t="shared" si="3593"/>
        <v>4.9999999999995453</v>
      </c>
      <c r="AB741" s="126">
        <f t="shared" si="3594"/>
        <v>12.000000000000909</v>
      </c>
      <c r="AC741" s="126"/>
      <c r="AD741" s="126"/>
      <c r="AE741" s="126"/>
      <c r="AF741" s="126"/>
      <c r="AG741" s="126"/>
      <c r="AH741" s="127">
        <f t="shared" si="3574"/>
        <v>1.5000000000012128</v>
      </c>
      <c r="AI741" s="127">
        <f t="shared" si="3575"/>
        <v>1.2500000000011822</v>
      </c>
      <c r="AJ741" s="127">
        <f t="shared" si="3576"/>
        <v>0.75000000000072786</v>
      </c>
      <c r="AK741" s="127">
        <f t="shared" si="3577"/>
        <v>0.41666666666742458</v>
      </c>
      <c r="AL741" s="127">
        <f t="shared" si="3578"/>
        <v>1.2500000000006821</v>
      </c>
      <c r="AM741" s="127">
        <f t="shared" si="3579"/>
        <v>0.99999999999924238</v>
      </c>
      <c r="AN741" s="127">
        <f t="shared" si="3580"/>
        <v>0.19999999999918128</v>
      </c>
      <c r="AO741" s="127">
        <f t="shared" si="3581"/>
        <v>1</v>
      </c>
      <c r="AP741" s="127">
        <f t="shared" si="3582"/>
        <v>2.5000000000027285</v>
      </c>
      <c r="AQ741" s="127">
        <f t="shared" si="3583"/>
        <v>0.37499999999810552</v>
      </c>
      <c r="AR741" s="127">
        <f t="shared" si="3584"/>
        <v>1.0000000000007276</v>
      </c>
      <c r="AS741" s="127">
        <f t="shared" si="3585"/>
        <v>1.0833333333335862</v>
      </c>
      <c r="AT741" s="127">
        <f t="shared" si="3586"/>
        <v>0.60000000000103082</v>
      </c>
      <c r="AU741" s="126"/>
      <c r="BA741" s="11">
        <f t="shared" si="3750"/>
        <v>-0.49999999999954525</v>
      </c>
      <c r="BB741" s="11">
        <f t="shared" si="3751"/>
        <v>-3.7500000000004547</v>
      </c>
      <c r="BC741" s="12">
        <f t="shared" si="3752"/>
        <v>-4.9999999999995453</v>
      </c>
      <c r="BD741" s="13">
        <f t="shared" si="3753"/>
        <v>-12.000000000000909</v>
      </c>
      <c r="BJ741" s="11">
        <f t="shared" si="3754"/>
        <v>1.5000000000012128</v>
      </c>
      <c r="BK741" s="11">
        <f t="shared" si="3755"/>
        <v>1.2500000000011822</v>
      </c>
      <c r="BL741" s="11">
        <f t="shared" si="3756"/>
        <v>-0.75000000000072786</v>
      </c>
      <c r="BM741" s="11">
        <f t="shared" si="3757"/>
        <v>-0.41666666666742458</v>
      </c>
      <c r="BN741" s="11">
        <f t="shared" si="3758"/>
        <v>-1.2500000000006821</v>
      </c>
      <c r="BO741" s="11">
        <f t="shared" si="3759"/>
        <v>-0.99999999999924238</v>
      </c>
      <c r="BP741" s="11">
        <f t="shared" si="3760"/>
        <v>-0.19999999999918128</v>
      </c>
      <c r="BQ741" s="126">
        <v>1</v>
      </c>
      <c r="BR741" s="11">
        <f t="shared" si="3761"/>
        <v>-2.5000000000027285</v>
      </c>
      <c r="BS741" s="11">
        <f t="shared" si="3762"/>
        <v>-0.37499999999810552</v>
      </c>
      <c r="BT741" s="11">
        <f t="shared" si="3763"/>
        <v>1.0000000000007276</v>
      </c>
      <c r="BU741" s="11">
        <f t="shared" si="3764"/>
        <v>-1.0833333333335862</v>
      </c>
      <c r="BV741" s="11">
        <f t="shared" si="3765"/>
        <v>0.60000000000103082</v>
      </c>
      <c r="BY741" s="126"/>
      <c r="BZ741" s="126"/>
      <c r="CA741" s="122">
        <f t="shared" si="3766"/>
        <v>-1.0833333333335862</v>
      </c>
      <c r="CB741" s="126">
        <f t="shared" si="3767"/>
        <v>0</v>
      </c>
      <c r="CC741" s="126">
        <f t="shared" si="3768"/>
        <v>0</v>
      </c>
      <c r="CD741" s="126">
        <f t="shared" si="3769"/>
        <v>0</v>
      </c>
      <c r="CE741" s="126">
        <f t="shared" si="3902"/>
        <v>0</v>
      </c>
      <c r="CF741" s="126">
        <f t="shared" si="3770"/>
        <v>0</v>
      </c>
      <c r="CG741" s="126" t="str">
        <f t="shared" si="3771"/>
        <v/>
      </c>
      <c r="CH741" s="126" t="str">
        <f t="shared" si="3772"/>
        <v/>
      </c>
      <c r="CI741" s="126" t="str">
        <f t="shared" si="3773"/>
        <v/>
      </c>
      <c r="CJ741" s="126">
        <f t="shared" si="3774"/>
        <v>1</v>
      </c>
      <c r="CK741" s="126">
        <f t="shared" si="3775"/>
        <v>1</v>
      </c>
      <c r="CL741" s="126">
        <f t="shared" si="3776"/>
        <v>0</v>
      </c>
      <c r="CM741" s="126" t="str">
        <f t="shared" si="3777"/>
        <v/>
      </c>
      <c r="CN741" s="126">
        <f t="shared" si="3778"/>
        <v>0</v>
      </c>
      <c r="CO741" s="126" t="str">
        <f t="shared" si="3779"/>
        <v/>
      </c>
      <c r="CP741" s="126" t="str">
        <f t="shared" si="3780"/>
        <v/>
      </c>
      <c r="CQ741" s="126">
        <f t="shared" si="3781"/>
        <v>0</v>
      </c>
      <c r="CR741" s="126"/>
      <c r="CS741" s="126">
        <f t="shared" si="3782"/>
        <v>1</v>
      </c>
      <c r="CT741" s="126">
        <f t="shared" si="3783"/>
        <v>1</v>
      </c>
      <c r="CU741" s="126">
        <f t="shared" si="3784"/>
        <v>1</v>
      </c>
      <c r="CV741" s="126">
        <f t="shared" si="3903"/>
        <v>1</v>
      </c>
      <c r="CW741" s="126">
        <f t="shared" si="3785"/>
        <v>1</v>
      </c>
      <c r="CX741" s="126">
        <f t="shared" si="3786"/>
        <v>1</v>
      </c>
      <c r="CY741" s="126">
        <f t="shared" si="3787"/>
        <v>0</v>
      </c>
      <c r="CZ741" s="126">
        <f t="shared" si="3788"/>
        <v>0</v>
      </c>
      <c r="DA741" s="126">
        <f t="shared" si="3789"/>
        <v>1</v>
      </c>
      <c r="DB741" s="126" t="str">
        <f t="shared" si="3790"/>
        <v/>
      </c>
      <c r="DC741" s="126" t="str">
        <f t="shared" si="3791"/>
        <v/>
      </c>
      <c r="DD741" s="126">
        <f t="shared" si="3792"/>
        <v>0</v>
      </c>
      <c r="DE741" s="126" t="str">
        <f t="shared" si="3793"/>
        <v/>
      </c>
      <c r="DF741" s="126"/>
      <c r="DG741" s="126">
        <f t="shared" si="3904"/>
        <v>1</v>
      </c>
      <c r="DH741" s="126">
        <f t="shared" si="3794"/>
        <v>1</v>
      </c>
      <c r="DI741" s="126">
        <f t="shared" si="3795"/>
        <v>1</v>
      </c>
      <c r="DJ741" s="126">
        <f t="shared" si="3796"/>
        <v>1</v>
      </c>
      <c r="DK741" s="126" t="str">
        <f t="shared" si="3797"/>
        <v/>
      </c>
      <c r="DL741" s="126"/>
      <c r="DM741" s="126" t="str">
        <f t="shared" si="3798"/>
        <v/>
      </c>
      <c r="DN741" s="126">
        <f t="shared" si="3799"/>
        <v>1</v>
      </c>
      <c r="DO741" s="126">
        <f t="shared" si="3800"/>
        <v>0</v>
      </c>
      <c r="DP741" s="126">
        <f t="shared" si="3801"/>
        <v>0</v>
      </c>
      <c r="DQ741" s="126">
        <f t="shared" si="3802"/>
        <v>0</v>
      </c>
      <c r="DR741" s="126">
        <f t="shared" si="3803"/>
        <v>1</v>
      </c>
      <c r="DS741" s="126">
        <f t="shared" si="3804"/>
        <v>0</v>
      </c>
      <c r="DT741" s="126">
        <f t="shared" si="3805"/>
        <v>1</v>
      </c>
      <c r="DU741" s="126">
        <f t="shared" si="3806"/>
        <v>0</v>
      </c>
      <c r="DV741" s="126">
        <f t="shared" si="3807"/>
        <v>1</v>
      </c>
      <c r="DW741" s="126">
        <f t="shared" si="3808"/>
        <v>0</v>
      </c>
      <c r="DX741" s="126" t="str">
        <f t="shared" si="3809"/>
        <v/>
      </c>
      <c r="DY741" s="126" t="str">
        <f t="shared" si="3810"/>
        <v/>
      </c>
      <c r="EA741" s="126">
        <f t="shared" si="3811"/>
        <v>1</v>
      </c>
      <c r="EB741" s="126">
        <f t="shared" si="3812"/>
        <v>1</v>
      </c>
      <c r="EC741" s="126">
        <f t="shared" si="3813"/>
        <v>1</v>
      </c>
      <c r="ED741" s="126">
        <f t="shared" si="3814"/>
        <v>1</v>
      </c>
      <c r="EF741" s="126">
        <f t="shared" si="3815"/>
        <v>1</v>
      </c>
      <c r="EG741" s="126">
        <f t="shared" si="3816"/>
        <v>1</v>
      </c>
      <c r="EH741" s="126">
        <f t="shared" si="3817"/>
        <v>1</v>
      </c>
      <c r="EI741" s="126">
        <f t="shared" si="3818"/>
        <v>1</v>
      </c>
      <c r="EK741" s="126">
        <f t="shared" si="3819"/>
        <v>1</v>
      </c>
      <c r="EL741" s="126">
        <f t="shared" si="3820"/>
        <v>1</v>
      </c>
      <c r="EM741" s="126">
        <f t="shared" si="3821"/>
        <v>1</v>
      </c>
      <c r="EO741" s="126">
        <f t="shared" si="3822"/>
        <v>1</v>
      </c>
      <c r="EP741" s="126">
        <f t="shared" si="3823"/>
        <v>1</v>
      </c>
      <c r="EQ741" s="126">
        <f t="shared" si="3824"/>
        <v>1</v>
      </c>
      <c r="ES741" s="126">
        <f t="shared" si="3825"/>
        <v>1</v>
      </c>
      <c r="ET741" s="126">
        <f t="shared" si="3826"/>
        <v>1</v>
      </c>
      <c r="EU741" s="126">
        <f t="shared" si="3827"/>
        <v>1</v>
      </c>
      <c r="EV741" s="126">
        <f t="shared" si="3828"/>
        <v>1</v>
      </c>
      <c r="EW741" s="126">
        <f t="shared" si="3829"/>
        <v>1</v>
      </c>
      <c r="EY741" s="126">
        <f t="shared" si="3830"/>
        <v>1</v>
      </c>
      <c r="EZ741" s="126">
        <f t="shared" si="3831"/>
        <v>1</v>
      </c>
      <c r="FA741" s="126">
        <f t="shared" si="3832"/>
        <v>1</v>
      </c>
      <c r="FC741" s="126">
        <f t="shared" si="3833"/>
        <v>1</v>
      </c>
      <c r="FD741" s="126">
        <f t="shared" si="3834"/>
        <v>0</v>
      </c>
      <c r="FE741" s="126"/>
      <c r="FF741" s="126">
        <f t="shared" si="3835"/>
        <v>0</v>
      </c>
      <c r="FG741" s="126">
        <f t="shared" si="3836"/>
        <v>0</v>
      </c>
      <c r="FH741" s="126">
        <f t="shared" si="3837"/>
        <v>0</v>
      </c>
      <c r="FI741" s="126" t="str">
        <f t="shared" si="3838"/>
        <v/>
      </c>
      <c r="FJ741" s="126" t="str">
        <f t="shared" si="3839"/>
        <v/>
      </c>
      <c r="FK741" s="126" t="str">
        <f t="shared" si="3840"/>
        <v/>
      </c>
      <c r="FL741" s="126" t="str">
        <f t="shared" si="3841"/>
        <v/>
      </c>
      <c r="FN741" s="126" t="str">
        <f t="shared" si="3842"/>
        <v/>
      </c>
      <c r="FO741" s="126" t="str">
        <f t="shared" si="3843"/>
        <v/>
      </c>
      <c r="FP741" s="126" t="str">
        <f t="shared" si="3844"/>
        <v/>
      </c>
      <c r="FV741" s="126">
        <f t="shared" si="3845"/>
        <v>0</v>
      </c>
      <c r="FW741" s="126">
        <f t="shared" si="3846"/>
        <v>1</v>
      </c>
      <c r="FX741" s="126">
        <f t="shared" si="3847"/>
        <v>1</v>
      </c>
      <c r="GA741" s="126">
        <f t="shared" si="3848"/>
        <v>1</v>
      </c>
      <c r="GB741" s="126">
        <f t="shared" si="3849"/>
        <v>1</v>
      </c>
      <c r="GC741" s="126">
        <f t="shared" si="3850"/>
        <v>1</v>
      </c>
      <c r="GD741" s="126">
        <f t="shared" si="3851"/>
        <v>1</v>
      </c>
      <c r="GE741" s="126">
        <f t="shared" si="3852"/>
        <v>0</v>
      </c>
      <c r="GF741" s="126">
        <f t="shared" si="3853"/>
        <v>1</v>
      </c>
      <c r="GG741" s="126">
        <f t="shared" si="3854"/>
        <v>1</v>
      </c>
      <c r="GI741" s="126">
        <f t="shared" si="3855"/>
        <v>1</v>
      </c>
      <c r="GK741" s="126">
        <f t="shared" si="3856"/>
        <v>1</v>
      </c>
      <c r="GL741" s="126">
        <f t="shared" si="3857"/>
        <v>1</v>
      </c>
      <c r="GM741" s="126">
        <f t="shared" si="3858"/>
        <v>1</v>
      </c>
      <c r="GN741" s="126">
        <f t="shared" si="3859"/>
        <v>1</v>
      </c>
      <c r="GO741" s="126">
        <f t="shared" si="3860"/>
        <v>0</v>
      </c>
      <c r="GP741" s="126">
        <f t="shared" si="3861"/>
        <v>1</v>
      </c>
      <c r="GQ741" s="126">
        <f t="shared" si="3862"/>
        <v>1</v>
      </c>
      <c r="GS741" s="126" t="str">
        <f t="shared" si="3863"/>
        <v/>
      </c>
      <c r="GT741" s="126" t="str">
        <f t="shared" si="3864"/>
        <v/>
      </c>
      <c r="GU741" s="126">
        <f t="shared" si="3865"/>
        <v>0</v>
      </c>
      <c r="GV741" s="126">
        <f t="shared" si="3866"/>
        <v>0</v>
      </c>
      <c r="GW741" s="126">
        <f t="shared" si="3867"/>
        <v>0</v>
      </c>
      <c r="GX741" s="126">
        <f t="shared" si="3868"/>
        <v>0</v>
      </c>
      <c r="GY741" s="126">
        <f t="shared" si="3869"/>
        <v>0</v>
      </c>
      <c r="GZ741" s="126"/>
      <c r="HA741" s="126">
        <f t="shared" si="3870"/>
        <v>0</v>
      </c>
      <c r="HB741" s="126">
        <f t="shared" si="3871"/>
        <v>0</v>
      </c>
      <c r="HC741" s="126">
        <f t="shared" si="3872"/>
        <v>0</v>
      </c>
      <c r="HD741" s="126">
        <f t="shared" si="3873"/>
        <v>0</v>
      </c>
      <c r="HE741" s="126">
        <f t="shared" si="3874"/>
        <v>0</v>
      </c>
      <c r="HF741" s="126">
        <f t="shared" si="3875"/>
        <v>0</v>
      </c>
      <c r="HH741" s="126">
        <f t="shared" si="3876"/>
        <v>0</v>
      </c>
      <c r="HI741" s="126">
        <f t="shared" si="3877"/>
        <v>0</v>
      </c>
      <c r="HJ741" s="126">
        <f t="shared" si="3878"/>
        <v>0</v>
      </c>
      <c r="HK741" s="126">
        <f t="shared" si="3879"/>
        <v>0</v>
      </c>
      <c r="HL741" s="126">
        <f t="shared" si="3880"/>
        <v>0</v>
      </c>
      <c r="HM741" s="126">
        <f t="shared" si="3881"/>
        <v>0</v>
      </c>
      <c r="HO741" s="126" t="str">
        <f t="shared" si="3882"/>
        <v/>
      </c>
      <c r="HP741" s="126">
        <f t="shared" si="3883"/>
        <v>0</v>
      </c>
      <c r="HQ741" s="126" t="str">
        <f t="shared" si="3884"/>
        <v/>
      </c>
      <c r="HR741" s="122">
        <f t="shared" si="3885"/>
        <v>0</v>
      </c>
      <c r="HS741" s="126" t="str">
        <f t="shared" si="3886"/>
        <v/>
      </c>
      <c r="HT741" s="122" t="str">
        <f t="shared" si="3887"/>
        <v/>
      </c>
      <c r="HU741" s="122" t="str">
        <f t="shared" si="3888"/>
        <v/>
      </c>
      <c r="HV741" s="126" t="str">
        <f t="shared" si="3889"/>
        <v/>
      </c>
      <c r="HW741" s="126" t="str">
        <f t="shared" si="3890"/>
        <v/>
      </c>
      <c r="HX741" s="126" t="str">
        <f t="shared" si="3891"/>
        <v/>
      </c>
      <c r="HZ741" s="126" t="str">
        <f t="shared" si="3892"/>
        <v/>
      </c>
      <c r="IA741" s="126">
        <f t="shared" si="3893"/>
        <v>0</v>
      </c>
      <c r="IB741" s="126" t="str">
        <f t="shared" si="3894"/>
        <v/>
      </c>
      <c r="IC741" s="126">
        <f t="shared" si="3895"/>
        <v>0</v>
      </c>
      <c r="ID741" s="126" t="str">
        <f t="shared" si="3896"/>
        <v/>
      </c>
      <c r="IE741" s="126" t="str">
        <f t="shared" si="3897"/>
        <v/>
      </c>
      <c r="IF741" s="126" t="str">
        <f t="shared" si="3898"/>
        <v/>
      </c>
      <c r="IG741" s="126" t="str">
        <f t="shared" si="3899"/>
        <v/>
      </c>
      <c r="IH741" s="126" t="str">
        <f t="shared" si="3900"/>
        <v/>
      </c>
      <c r="II741" s="126" t="str">
        <f t="shared" si="3901"/>
        <v/>
      </c>
      <c r="IO741" s="128"/>
      <c r="IP741" s="128"/>
      <c r="IQ741" s="127"/>
      <c r="IR741" s="127"/>
      <c r="IX741" s="6"/>
      <c r="IY741" s="6"/>
      <c r="IZ741" s="7"/>
      <c r="JA741" s="7"/>
      <c r="JG741" s="12"/>
      <c r="JH741" s="12"/>
      <c r="JI741" s="13"/>
      <c r="JJ741" s="13"/>
      <c r="JN741" s="6"/>
      <c r="JO741" s="6"/>
      <c r="JQ741" s="11"/>
      <c r="JR741" s="11"/>
      <c r="JS741" s="12"/>
      <c r="JT741" s="13"/>
      <c r="JU741" s="12"/>
      <c r="JV741" s="12"/>
      <c r="JW741" s="97"/>
      <c r="JX741" s="13"/>
      <c r="JY741" s="13"/>
      <c r="JZ741" s="97"/>
      <c r="KA741" s="97"/>
      <c r="KB741" s="11"/>
      <c r="KC741" s="11"/>
      <c r="KD741" s="11"/>
      <c r="KE741" s="11"/>
    </row>
    <row r="742" spans="1:291" s="122" customFormat="1" x14ac:dyDescent="0.2">
      <c r="A742" s="146">
        <f t="shared" si="2545"/>
        <v>742</v>
      </c>
      <c r="C742" s="2">
        <v>43178</v>
      </c>
      <c r="D742" s="126"/>
      <c r="E742" s="126"/>
      <c r="F742" s="126"/>
      <c r="G742" s="128">
        <v>106.075</v>
      </c>
      <c r="H742" s="128">
        <v>114.01</v>
      </c>
      <c r="I742" s="128">
        <v>120.125</v>
      </c>
      <c r="J742" s="127">
        <v>144.16999999999999</v>
      </c>
      <c r="K742" s="126"/>
      <c r="P742" s="128">
        <f t="shared" si="3587"/>
        <v>3399.5000000000005</v>
      </c>
      <c r="Q742" s="5">
        <f t="shared" si="3588"/>
        <v>3649.0000000000005</v>
      </c>
      <c r="R742" s="6">
        <f t="shared" si="3589"/>
        <v>3852.5</v>
      </c>
      <c r="S742" s="7">
        <f t="shared" si="3590"/>
        <v>4624.9999999999991</v>
      </c>
      <c r="Y742" s="127">
        <f t="shared" si="3591"/>
        <v>0.25</v>
      </c>
      <c r="Z742" s="126">
        <f t="shared" si="3592"/>
        <v>0.50000000000090949</v>
      </c>
      <c r="AA742" s="126">
        <f t="shared" si="3593"/>
        <v>1.5</v>
      </c>
      <c r="AB742" s="126">
        <f t="shared" si="3594"/>
        <v>3.0000000000009095</v>
      </c>
      <c r="AC742" s="126"/>
      <c r="AD742" s="126"/>
      <c r="AE742" s="126"/>
      <c r="AF742" s="126"/>
      <c r="AG742" s="126"/>
      <c r="AH742" s="127">
        <f t="shared" si="3574"/>
        <v>0.16666666666606034</v>
      </c>
      <c r="AI742" s="127">
        <f t="shared" si="3575"/>
        <v>0.19999999999945434</v>
      </c>
      <c r="AJ742" s="127">
        <f t="shared" si="3576"/>
        <v>0.39999999999909042</v>
      </c>
      <c r="AK742" s="127">
        <f t="shared" si="3577"/>
        <v>0.49999999999909051</v>
      </c>
      <c r="AL742" s="127">
        <f t="shared" si="3578"/>
        <v>0.24999999999909051</v>
      </c>
      <c r="AM742" s="127">
        <f t="shared" si="3579"/>
        <v>0.49999999999969691</v>
      </c>
      <c r="AN742" s="127">
        <f t="shared" si="3580"/>
        <v>0.29999999999963611</v>
      </c>
      <c r="AO742" s="127">
        <f t="shared" si="3581"/>
        <v>1</v>
      </c>
      <c r="AP742" s="127">
        <f t="shared" si="3582"/>
        <v>0.83333333333151449</v>
      </c>
      <c r="AQ742" s="127">
        <f t="shared" si="3583"/>
        <v>1.2499999999983327</v>
      </c>
      <c r="AR742" s="127">
        <f t="shared" si="3584"/>
        <v>9.9999999999999978E-2</v>
      </c>
      <c r="AS742" s="127">
        <f t="shared" si="3585"/>
        <v>0.16666666666595931</v>
      </c>
      <c r="AT742" s="127">
        <f t="shared" si="3586"/>
        <v>9.9999999999878741E-2</v>
      </c>
      <c r="AU742" s="126"/>
      <c r="BA742" s="11">
        <f t="shared" si="3750"/>
        <v>0.25</v>
      </c>
      <c r="BB742" s="11">
        <f t="shared" si="3751"/>
        <v>0.50000000000090949</v>
      </c>
      <c r="BC742" s="12">
        <f t="shared" si="3752"/>
        <v>1.5</v>
      </c>
      <c r="BD742" s="13">
        <f t="shared" si="3753"/>
        <v>3.0000000000009095</v>
      </c>
      <c r="BJ742" s="11">
        <f t="shared" si="3754"/>
        <v>0.16666666666606034</v>
      </c>
      <c r="BK742" s="11">
        <f t="shared" si="3755"/>
        <v>0.19999999999945434</v>
      </c>
      <c r="BL742" s="11">
        <f t="shared" si="3756"/>
        <v>-0.39999999999909042</v>
      </c>
      <c r="BM742" s="11">
        <f t="shared" si="3757"/>
        <v>-0.49999999999909051</v>
      </c>
      <c r="BN742" s="11">
        <f t="shared" si="3758"/>
        <v>-0.24999999999909051</v>
      </c>
      <c r="BO742" s="11">
        <f t="shared" si="3759"/>
        <v>0.49999999999969691</v>
      </c>
      <c r="BP742" s="11">
        <f t="shared" si="3760"/>
        <v>0.29999999999963611</v>
      </c>
      <c r="BQ742" s="126">
        <v>1</v>
      </c>
      <c r="BR742" s="11">
        <f t="shared" si="3761"/>
        <v>-0.83333333333151449</v>
      </c>
      <c r="BS742" s="11">
        <f t="shared" si="3762"/>
        <v>1.2499999999983327</v>
      </c>
      <c r="BT742" s="11">
        <f t="shared" si="3763"/>
        <v>-9.9999999999999978E-2</v>
      </c>
      <c r="BU742" s="11">
        <f t="shared" si="3764"/>
        <v>-0.16666666666595931</v>
      </c>
      <c r="BV742" s="11">
        <f t="shared" si="3765"/>
        <v>9.9999999999878741E-2</v>
      </c>
      <c r="BY742" s="126"/>
      <c r="BZ742" s="126"/>
      <c r="CA742" s="122">
        <f t="shared" si="3766"/>
        <v>-0.16666666666595931</v>
      </c>
      <c r="CB742" s="126">
        <f t="shared" si="3767"/>
        <v>1</v>
      </c>
      <c r="CC742" s="126">
        <f t="shared" si="3768"/>
        <v>1</v>
      </c>
      <c r="CD742" s="126">
        <f t="shared" si="3769"/>
        <v>1</v>
      </c>
      <c r="CE742" s="126">
        <f t="shared" si="3902"/>
        <v>1</v>
      </c>
      <c r="CF742" s="126">
        <f t="shared" si="3770"/>
        <v>1</v>
      </c>
      <c r="CG742" s="126">
        <f t="shared" si="3771"/>
        <v>1</v>
      </c>
      <c r="CH742" s="126" t="str">
        <f t="shared" si="3772"/>
        <v/>
      </c>
      <c r="CI742" s="126">
        <f t="shared" si="3773"/>
        <v>0</v>
      </c>
      <c r="CJ742" s="126">
        <f t="shared" si="3774"/>
        <v>0</v>
      </c>
      <c r="CK742" s="126" t="str">
        <f t="shared" si="3775"/>
        <v/>
      </c>
      <c r="CL742" s="126">
        <f t="shared" si="3776"/>
        <v>0</v>
      </c>
      <c r="CM742" s="126" t="str">
        <f t="shared" si="3777"/>
        <v/>
      </c>
      <c r="CN742" s="126" t="str">
        <f t="shared" si="3778"/>
        <v/>
      </c>
      <c r="CO742" s="126">
        <f t="shared" si="3779"/>
        <v>0</v>
      </c>
      <c r="CP742" s="126">
        <f t="shared" si="3780"/>
        <v>0</v>
      </c>
      <c r="CQ742" s="126" t="str">
        <f t="shared" si="3781"/>
        <v/>
      </c>
      <c r="CR742" s="126"/>
      <c r="CS742" s="126">
        <f t="shared" si="3782"/>
        <v>0</v>
      </c>
      <c r="CT742" s="126">
        <f t="shared" si="3783"/>
        <v>0</v>
      </c>
      <c r="CU742" s="126">
        <f t="shared" si="3784"/>
        <v>0</v>
      </c>
      <c r="CV742" s="126">
        <f t="shared" si="3903"/>
        <v>0</v>
      </c>
      <c r="CW742" s="126">
        <f t="shared" si="3785"/>
        <v>1</v>
      </c>
      <c r="CX742" s="126" t="str">
        <f t="shared" si="3786"/>
        <v/>
      </c>
      <c r="CY742" s="126" t="str">
        <f t="shared" si="3787"/>
        <v/>
      </c>
      <c r="CZ742" s="126" t="str">
        <f t="shared" si="3788"/>
        <v/>
      </c>
      <c r="DA742" s="126" t="str">
        <f t="shared" si="3789"/>
        <v/>
      </c>
      <c r="DB742" s="126">
        <f t="shared" si="3790"/>
        <v>1</v>
      </c>
      <c r="DC742" s="126" t="str">
        <f t="shared" si="3791"/>
        <v/>
      </c>
      <c r="DD742" s="126">
        <f t="shared" si="3792"/>
        <v>1</v>
      </c>
      <c r="DE742" s="126" t="str">
        <f t="shared" si="3793"/>
        <v/>
      </c>
      <c r="DF742" s="126"/>
      <c r="DG742" s="126">
        <f t="shared" si="3904"/>
        <v>1</v>
      </c>
      <c r="DH742" s="126">
        <f t="shared" si="3794"/>
        <v>1</v>
      </c>
      <c r="DI742" s="126">
        <f t="shared" si="3795"/>
        <v>1</v>
      </c>
      <c r="DJ742" s="126">
        <f t="shared" si="3796"/>
        <v>1</v>
      </c>
      <c r="DK742" s="126" t="str">
        <f t="shared" si="3797"/>
        <v/>
      </c>
      <c r="DL742" s="126"/>
      <c r="DM742" s="126" t="str">
        <f t="shared" si="3798"/>
        <v/>
      </c>
      <c r="DN742" s="126">
        <f t="shared" si="3799"/>
        <v>0</v>
      </c>
      <c r="DO742" s="126">
        <f t="shared" si="3800"/>
        <v>0</v>
      </c>
      <c r="DP742" s="126">
        <f t="shared" si="3801"/>
        <v>1</v>
      </c>
      <c r="DQ742" s="126">
        <f t="shared" si="3802"/>
        <v>0</v>
      </c>
      <c r="DR742" s="126">
        <f t="shared" si="3803"/>
        <v>0</v>
      </c>
      <c r="DS742" s="126">
        <f t="shared" si="3804"/>
        <v>1</v>
      </c>
      <c r="DT742" s="126">
        <f t="shared" si="3805"/>
        <v>1</v>
      </c>
      <c r="DU742" s="126">
        <f t="shared" si="3806"/>
        <v>0</v>
      </c>
      <c r="DV742" s="126">
        <f t="shared" si="3807"/>
        <v>1</v>
      </c>
      <c r="DW742" s="126">
        <f t="shared" si="3808"/>
        <v>0</v>
      </c>
      <c r="DX742" s="126" t="str">
        <f t="shared" si="3809"/>
        <v/>
      </c>
      <c r="DY742" s="126" t="str">
        <f t="shared" si="3810"/>
        <v/>
      </c>
      <c r="EA742" s="126">
        <f t="shared" si="3811"/>
        <v>0</v>
      </c>
      <c r="EB742" s="126">
        <f t="shared" si="3812"/>
        <v>0</v>
      </c>
      <c r="EC742" s="126">
        <f t="shared" si="3813"/>
        <v>0</v>
      </c>
      <c r="ED742" s="126">
        <f t="shared" si="3814"/>
        <v>0</v>
      </c>
      <c r="EF742" s="126">
        <f t="shared" si="3815"/>
        <v>1</v>
      </c>
      <c r="EG742" s="126">
        <f t="shared" si="3816"/>
        <v>1</v>
      </c>
      <c r="EH742" s="126">
        <f t="shared" si="3817"/>
        <v>1</v>
      </c>
      <c r="EI742" s="126">
        <f t="shared" si="3818"/>
        <v>1</v>
      </c>
      <c r="EK742" s="126">
        <f t="shared" si="3819"/>
        <v>1</v>
      </c>
      <c r="EL742" s="126">
        <f t="shared" si="3820"/>
        <v>1</v>
      </c>
      <c r="EM742" s="126">
        <f t="shared" si="3821"/>
        <v>1</v>
      </c>
      <c r="EO742" s="126">
        <f t="shared" si="3822"/>
        <v>1</v>
      </c>
      <c r="EP742" s="126">
        <f t="shared" si="3823"/>
        <v>1</v>
      </c>
      <c r="EQ742" s="126">
        <f t="shared" si="3824"/>
        <v>1</v>
      </c>
      <c r="ES742" s="126">
        <f t="shared" si="3825"/>
        <v>1</v>
      </c>
      <c r="ET742" s="126">
        <f t="shared" si="3826"/>
        <v>1</v>
      </c>
      <c r="EU742" s="126">
        <f t="shared" si="3827"/>
        <v>1</v>
      </c>
      <c r="EV742" s="126">
        <f t="shared" si="3828"/>
        <v>1</v>
      </c>
      <c r="EW742" s="126">
        <f t="shared" si="3829"/>
        <v>0</v>
      </c>
      <c r="EY742" s="126">
        <f t="shared" si="3830"/>
        <v>1</v>
      </c>
      <c r="EZ742" s="126">
        <f t="shared" si="3831"/>
        <v>1</v>
      </c>
      <c r="FA742" s="126">
        <f t="shared" si="3832"/>
        <v>1</v>
      </c>
      <c r="FC742" s="126">
        <f t="shared" si="3833"/>
        <v>0</v>
      </c>
      <c r="FD742" s="126" t="str">
        <f t="shared" si="3834"/>
        <v/>
      </c>
      <c r="FE742" s="126"/>
      <c r="FF742" s="126">
        <f t="shared" si="3835"/>
        <v>0</v>
      </c>
      <c r="FG742" s="126">
        <f t="shared" si="3836"/>
        <v>1</v>
      </c>
      <c r="FH742" s="126">
        <f t="shared" si="3837"/>
        <v>0</v>
      </c>
      <c r="FI742" s="126" t="str">
        <f t="shared" si="3838"/>
        <v/>
      </c>
      <c r="FJ742" s="126" t="str">
        <f t="shared" si="3839"/>
        <v/>
      </c>
      <c r="FK742" s="126" t="str">
        <f t="shared" si="3840"/>
        <v/>
      </c>
      <c r="FL742" s="126" t="str">
        <f t="shared" si="3841"/>
        <v/>
      </c>
      <c r="FN742" s="126" t="str">
        <f t="shared" si="3842"/>
        <v/>
      </c>
      <c r="FO742" s="126" t="str">
        <f t="shared" si="3843"/>
        <v/>
      </c>
      <c r="FP742" s="126" t="str">
        <f t="shared" si="3844"/>
        <v/>
      </c>
      <c r="FV742" s="126">
        <f t="shared" si="3845"/>
        <v>1</v>
      </c>
      <c r="FW742" s="126">
        <f t="shared" si="3846"/>
        <v>1</v>
      </c>
      <c r="FX742" s="126">
        <f t="shared" si="3847"/>
        <v>0</v>
      </c>
      <c r="GA742" s="126">
        <f t="shared" si="3848"/>
        <v>0</v>
      </c>
      <c r="GB742" s="126">
        <f t="shared" si="3849"/>
        <v>0</v>
      </c>
      <c r="GC742" s="126">
        <f t="shared" si="3850"/>
        <v>0</v>
      </c>
      <c r="GD742" s="126">
        <f t="shared" si="3851"/>
        <v>0</v>
      </c>
      <c r="GE742" s="126">
        <f t="shared" si="3852"/>
        <v>0</v>
      </c>
      <c r="GF742" s="126">
        <f t="shared" si="3853"/>
        <v>1</v>
      </c>
      <c r="GG742" s="126">
        <f t="shared" si="3854"/>
        <v>0</v>
      </c>
      <c r="GI742" s="126">
        <f t="shared" si="3855"/>
        <v>0</v>
      </c>
      <c r="GK742" s="126">
        <f t="shared" si="3856"/>
        <v>1</v>
      </c>
      <c r="GL742" s="126">
        <f t="shared" si="3857"/>
        <v>1</v>
      </c>
      <c r="GM742" s="126">
        <f t="shared" si="3858"/>
        <v>1</v>
      </c>
      <c r="GN742" s="126">
        <f t="shared" si="3859"/>
        <v>1</v>
      </c>
      <c r="GO742" s="126">
        <f t="shared" si="3860"/>
        <v>1</v>
      </c>
      <c r="GP742" s="126">
        <f t="shared" si="3861"/>
        <v>0</v>
      </c>
      <c r="GQ742" s="126">
        <f t="shared" si="3862"/>
        <v>1</v>
      </c>
      <c r="GS742" s="126" t="str">
        <f t="shared" si="3863"/>
        <v/>
      </c>
      <c r="GT742" s="126" t="str">
        <f t="shared" si="3864"/>
        <v/>
      </c>
      <c r="GU742" s="126">
        <f t="shared" si="3865"/>
        <v>0</v>
      </c>
      <c r="GV742" s="126">
        <f t="shared" si="3866"/>
        <v>0</v>
      </c>
      <c r="GW742" s="126">
        <f t="shared" si="3867"/>
        <v>0</v>
      </c>
      <c r="GX742" s="126">
        <f t="shared" si="3868"/>
        <v>0</v>
      </c>
      <c r="GY742" s="126">
        <f t="shared" si="3869"/>
        <v>0</v>
      </c>
      <c r="GZ742" s="126"/>
      <c r="HA742" s="126">
        <f t="shared" si="3870"/>
        <v>0</v>
      </c>
      <c r="HB742" s="126">
        <f t="shared" si="3871"/>
        <v>0</v>
      </c>
      <c r="HC742" s="126">
        <f t="shared" si="3872"/>
        <v>0</v>
      </c>
      <c r="HD742" s="126">
        <f t="shared" si="3873"/>
        <v>0</v>
      </c>
      <c r="HE742" s="126">
        <f t="shared" si="3874"/>
        <v>0</v>
      </c>
      <c r="HF742" s="126">
        <f t="shared" si="3875"/>
        <v>0</v>
      </c>
      <c r="HH742" s="126">
        <f t="shared" si="3876"/>
        <v>0</v>
      </c>
      <c r="HI742" s="126">
        <f t="shared" si="3877"/>
        <v>0</v>
      </c>
      <c r="HJ742" s="126">
        <f t="shared" si="3878"/>
        <v>0</v>
      </c>
      <c r="HK742" s="126">
        <f t="shared" si="3879"/>
        <v>0</v>
      </c>
      <c r="HL742" s="126">
        <f t="shared" si="3880"/>
        <v>0</v>
      </c>
      <c r="HM742" s="126">
        <f t="shared" si="3881"/>
        <v>0</v>
      </c>
      <c r="HO742" s="126">
        <f t="shared" si="3882"/>
        <v>1</v>
      </c>
      <c r="HP742" s="126" t="str">
        <f t="shared" si="3883"/>
        <v/>
      </c>
      <c r="HQ742" s="126" t="str">
        <f t="shared" si="3884"/>
        <v/>
      </c>
      <c r="HR742" s="122" t="str">
        <f t="shared" si="3885"/>
        <v/>
      </c>
      <c r="HS742" s="126" t="str">
        <f t="shared" si="3886"/>
        <v/>
      </c>
      <c r="HT742" s="122" t="str">
        <f t="shared" si="3887"/>
        <v/>
      </c>
      <c r="HU742" s="122" t="str">
        <f t="shared" si="3888"/>
        <v/>
      </c>
      <c r="HV742" s="126" t="str">
        <f t="shared" si="3889"/>
        <v/>
      </c>
      <c r="HW742" s="126" t="str">
        <f t="shared" si="3890"/>
        <v/>
      </c>
      <c r="HX742" s="126" t="str">
        <f t="shared" si="3891"/>
        <v/>
      </c>
      <c r="HZ742" s="126">
        <f t="shared" si="3892"/>
        <v>0</v>
      </c>
      <c r="IA742" s="126" t="str">
        <f t="shared" si="3893"/>
        <v/>
      </c>
      <c r="IB742" s="126" t="str">
        <f t="shared" si="3894"/>
        <v/>
      </c>
      <c r="IC742" s="126" t="str">
        <f t="shared" si="3895"/>
        <v/>
      </c>
      <c r="ID742" s="126" t="str">
        <f t="shared" si="3896"/>
        <v/>
      </c>
      <c r="IE742" s="126" t="str">
        <f t="shared" si="3897"/>
        <v/>
      </c>
      <c r="IF742" s="126" t="str">
        <f t="shared" si="3898"/>
        <v/>
      </c>
      <c r="IG742" s="126" t="str">
        <f t="shared" si="3899"/>
        <v/>
      </c>
      <c r="IH742" s="126" t="str">
        <f t="shared" si="3900"/>
        <v/>
      </c>
      <c r="II742" s="126" t="str">
        <f t="shared" si="3901"/>
        <v/>
      </c>
      <c r="IO742" s="128"/>
      <c r="IP742" s="128"/>
      <c r="IQ742" s="127"/>
      <c r="IR742" s="127"/>
      <c r="IX742" s="6"/>
      <c r="IY742" s="6"/>
      <c r="IZ742" s="7"/>
      <c r="JA742" s="7"/>
      <c r="JG742" s="12"/>
      <c r="JH742" s="12"/>
      <c r="JI742" s="13"/>
      <c r="JJ742" s="13"/>
      <c r="JN742" s="6"/>
      <c r="JO742" s="6"/>
      <c r="JQ742" s="11"/>
      <c r="JR742" s="11"/>
      <c r="JS742" s="12"/>
      <c r="JT742" s="13"/>
      <c r="JU742" s="12"/>
      <c r="JV742" s="12"/>
      <c r="JW742" s="97"/>
      <c r="JX742" s="13"/>
      <c r="JY742" s="13"/>
      <c r="JZ742" s="97"/>
      <c r="KA742" s="97"/>
      <c r="KB742" s="11"/>
      <c r="KC742" s="11"/>
      <c r="KD742" s="11"/>
      <c r="KE742" s="11"/>
    </row>
    <row r="743" spans="1:291" s="122" customFormat="1" x14ac:dyDescent="0.2">
      <c r="A743" s="146">
        <f t="shared" si="2545"/>
        <v>743</v>
      </c>
      <c r="C743" s="2">
        <v>43179</v>
      </c>
      <c r="D743" s="126"/>
      <c r="E743" s="126"/>
      <c r="F743" s="126"/>
      <c r="G743" s="128">
        <v>106.05500000000001</v>
      </c>
      <c r="H743" s="128">
        <v>113.27200000000001</v>
      </c>
      <c r="I743" s="128">
        <v>120.03</v>
      </c>
      <c r="J743" s="127">
        <v>143.27000000000001</v>
      </c>
      <c r="K743" s="126"/>
      <c r="P743" s="128">
        <f t="shared" si="3587"/>
        <v>3397.5000000000009</v>
      </c>
      <c r="Q743" s="5">
        <f t="shared" si="3588"/>
        <v>3643.2500000000005</v>
      </c>
      <c r="R743" s="6">
        <f t="shared" si="3589"/>
        <v>3843</v>
      </c>
      <c r="S743" s="7">
        <f t="shared" si="3590"/>
        <v>4603.0000000000009</v>
      </c>
      <c r="Y743" s="127">
        <f t="shared" si="3591"/>
        <v>1.9999999999995453</v>
      </c>
      <c r="Z743" s="126">
        <f t="shared" si="3592"/>
        <v>5.75</v>
      </c>
      <c r="AA743" s="126">
        <f t="shared" si="3593"/>
        <v>9.5</v>
      </c>
      <c r="AB743" s="126">
        <f t="shared" si="3594"/>
        <v>21.999999999998181</v>
      </c>
      <c r="AC743" s="126"/>
      <c r="AD743" s="126"/>
      <c r="AE743" s="126"/>
      <c r="AF743" s="126"/>
      <c r="AG743" s="126"/>
      <c r="AH743" s="127">
        <f t="shared" si="3574"/>
        <v>0.16666666666575702</v>
      </c>
      <c r="AI743" s="127">
        <f t="shared" si="3575"/>
        <v>0.54999999999909077</v>
      </c>
      <c r="AJ743" s="127">
        <f t="shared" si="3576"/>
        <v>4.9999999999999822E-2</v>
      </c>
      <c r="AK743" s="127">
        <f t="shared" si="3577"/>
        <v>0.58333333333333304</v>
      </c>
      <c r="AL743" s="127">
        <f t="shared" si="3578"/>
        <v>1</v>
      </c>
      <c r="AM743" s="127">
        <f t="shared" si="3579"/>
        <v>2.1666666666672727</v>
      </c>
      <c r="AN743" s="127">
        <f t="shared" si="3580"/>
        <v>0.7000000000007276</v>
      </c>
      <c r="AO743" s="127">
        <f t="shared" si="3581"/>
        <v>1</v>
      </c>
      <c r="AP743" s="127">
        <f t="shared" si="3582"/>
        <v>1.4999999999984843</v>
      </c>
      <c r="AQ743" s="127">
        <f t="shared" si="3583"/>
        <v>3.0416666666672723</v>
      </c>
      <c r="AR743" s="127">
        <f t="shared" si="3584"/>
        <v>0.19999999999909068</v>
      </c>
      <c r="AS743" s="127">
        <f t="shared" si="3585"/>
        <v>0.86111111111151573</v>
      </c>
      <c r="AT743" s="127">
        <f t="shared" si="3586"/>
        <v>1.0666666666659999</v>
      </c>
      <c r="AU743" s="126"/>
      <c r="BA743" s="11">
        <f t="shared" si="3750"/>
        <v>-1.9999999999995453</v>
      </c>
      <c r="BB743" s="11">
        <f t="shared" si="3751"/>
        <v>-5.75</v>
      </c>
      <c r="BC743" s="12">
        <f t="shared" si="3752"/>
        <v>-9.5</v>
      </c>
      <c r="BD743" s="13">
        <f t="shared" si="3753"/>
        <v>-21.999999999998181</v>
      </c>
      <c r="BJ743" s="11">
        <f t="shared" si="3754"/>
        <v>-0.16666666666575702</v>
      </c>
      <c r="BK743" s="11">
        <f t="shared" si="3755"/>
        <v>-0.54999999999909077</v>
      </c>
      <c r="BL743" s="11">
        <f t="shared" si="3756"/>
        <v>-4.9999999999999822E-2</v>
      </c>
      <c r="BM743" s="11">
        <f t="shared" si="3757"/>
        <v>0.58333333333333304</v>
      </c>
      <c r="BN743" s="11">
        <f t="shared" si="3758"/>
        <v>-1</v>
      </c>
      <c r="BO743" s="11">
        <f t="shared" si="3759"/>
        <v>-2.1666666666672727</v>
      </c>
      <c r="BP743" s="11">
        <f t="shared" si="3760"/>
        <v>-0.7000000000007276</v>
      </c>
      <c r="BQ743" s="126">
        <v>1</v>
      </c>
      <c r="BR743" s="11">
        <f t="shared" si="3761"/>
        <v>1.4999999999984843</v>
      </c>
      <c r="BS743" s="11">
        <f t="shared" si="3762"/>
        <v>-3.0416666666672723</v>
      </c>
      <c r="BT743" s="11">
        <f t="shared" si="3763"/>
        <v>-0.19999999999909068</v>
      </c>
      <c r="BU743" s="11">
        <f t="shared" si="3764"/>
        <v>-0.86111111111151573</v>
      </c>
      <c r="BV743" s="11">
        <f t="shared" si="3765"/>
        <v>-1.0666666666659999</v>
      </c>
      <c r="BY743" s="126"/>
      <c r="BZ743" s="126"/>
      <c r="CA743" s="122">
        <f t="shared" si="3766"/>
        <v>-0.86111111111151573</v>
      </c>
      <c r="CB743" s="126">
        <f t="shared" si="3767"/>
        <v>1</v>
      </c>
      <c r="CC743" s="126">
        <f t="shared" si="3768"/>
        <v>1</v>
      </c>
      <c r="CD743" s="126">
        <f t="shared" si="3769"/>
        <v>1</v>
      </c>
      <c r="CE743" s="126">
        <f t="shared" si="3902"/>
        <v>1</v>
      </c>
      <c r="CF743" s="126">
        <f t="shared" si="3770"/>
        <v>1</v>
      </c>
      <c r="CG743" s="126">
        <f t="shared" si="3771"/>
        <v>1</v>
      </c>
      <c r="CH743" s="126" t="str">
        <f t="shared" si="3772"/>
        <v/>
      </c>
      <c r="CI743" s="126">
        <f t="shared" si="3773"/>
        <v>0</v>
      </c>
      <c r="CJ743" s="126">
        <f t="shared" si="3774"/>
        <v>0</v>
      </c>
      <c r="CK743" s="126" t="str">
        <f t="shared" si="3775"/>
        <v/>
      </c>
      <c r="CL743" s="126">
        <f t="shared" si="3776"/>
        <v>0</v>
      </c>
      <c r="CM743" s="126" t="str">
        <f t="shared" si="3777"/>
        <v/>
      </c>
      <c r="CN743" s="126" t="str">
        <f t="shared" si="3778"/>
        <v/>
      </c>
      <c r="CO743" s="126">
        <f t="shared" si="3779"/>
        <v>0</v>
      </c>
      <c r="CP743" s="126">
        <f t="shared" si="3780"/>
        <v>0</v>
      </c>
      <c r="CQ743" s="126" t="str">
        <f t="shared" si="3781"/>
        <v/>
      </c>
      <c r="CR743" s="126"/>
      <c r="CS743" s="126">
        <f t="shared" si="3782"/>
        <v>0</v>
      </c>
      <c r="CT743" s="126">
        <f t="shared" si="3783"/>
        <v>0</v>
      </c>
      <c r="CU743" s="126">
        <f t="shared" si="3784"/>
        <v>0</v>
      </c>
      <c r="CV743" s="126">
        <f t="shared" si="3903"/>
        <v>0</v>
      </c>
      <c r="CW743" s="126">
        <f t="shared" si="3785"/>
        <v>1</v>
      </c>
      <c r="CX743" s="126" t="str">
        <f t="shared" si="3786"/>
        <v/>
      </c>
      <c r="CY743" s="126" t="str">
        <f t="shared" si="3787"/>
        <v/>
      </c>
      <c r="CZ743" s="126" t="str">
        <f t="shared" si="3788"/>
        <v/>
      </c>
      <c r="DA743" s="126" t="str">
        <f t="shared" si="3789"/>
        <v/>
      </c>
      <c r="DB743" s="126">
        <f t="shared" si="3790"/>
        <v>1</v>
      </c>
      <c r="DC743" s="126" t="str">
        <f t="shared" si="3791"/>
        <v/>
      </c>
      <c r="DD743" s="126">
        <f t="shared" si="3792"/>
        <v>1</v>
      </c>
      <c r="DE743" s="126" t="str">
        <f t="shared" si="3793"/>
        <v/>
      </c>
      <c r="DF743" s="126"/>
      <c r="DG743" s="126">
        <f t="shared" si="3904"/>
        <v>1</v>
      </c>
      <c r="DH743" s="126">
        <f t="shared" si="3794"/>
        <v>1</v>
      </c>
      <c r="DI743" s="126">
        <f t="shared" si="3795"/>
        <v>1</v>
      </c>
      <c r="DJ743" s="126">
        <f t="shared" si="3796"/>
        <v>1</v>
      </c>
      <c r="DK743" s="126" t="str">
        <f t="shared" si="3797"/>
        <v/>
      </c>
      <c r="DL743" s="126"/>
      <c r="DM743" s="126" t="str">
        <f t="shared" si="3798"/>
        <v/>
      </c>
      <c r="DN743" s="126">
        <f t="shared" si="3799"/>
        <v>0</v>
      </c>
      <c r="DO743" s="126">
        <f t="shared" si="3800"/>
        <v>0</v>
      </c>
      <c r="DP743" s="126">
        <f t="shared" si="3801"/>
        <v>1</v>
      </c>
      <c r="DQ743" s="126">
        <f t="shared" si="3802"/>
        <v>0</v>
      </c>
      <c r="DR743" s="126">
        <f t="shared" si="3803"/>
        <v>0</v>
      </c>
      <c r="DS743" s="126">
        <f t="shared" si="3804"/>
        <v>0</v>
      </c>
      <c r="DT743" s="126">
        <f t="shared" si="3805"/>
        <v>0</v>
      </c>
      <c r="DU743" s="126">
        <f t="shared" si="3806"/>
        <v>0</v>
      </c>
      <c r="DV743" s="126">
        <f t="shared" si="3807"/>
        <v>1</v>
      </c>
      <c r="DW743" s="126">
        <f t="shared" si="3808"/>
        <v>0</v>
      </c>
      <c r="DX743" s="126" t="str">
        <f t="shared" si="3809"/>
        <v/>
      </c>
      <c r="DY743" s="126" t="str">
        <f t="shared" si="3810"/>
        <v/>
      </c>
      <c r="EA743" s="126">
        <f t="shared" si="3811"/>
        <v>1</v>
      </c>
      <c r="EB743" s="126">
        <f t="shared" si="3812"/>
        <v>1</v>
      </c>
      <c r="EC743" s="126">
        <f t="shared" si="3813"/>
        <v>1</v>
      </c>
      <c r="ED743" s="126">
        <f t="shared" si="3814"/>
        <v>1</v>
      </c>
      <c r="EF743" s="126">
        <f t="shared" si="3815"/>
        <v>1</v>
      </c>
      <c r="EG743" s="126">
        <f t="shared" si="3816"/>
        <v>1</v>
      </c>
      <c r="EH743" s="126">
        <f t="shared" si="3817"/>
        <v>1</v>
      </c>
      <c r="EI743" s="126">
        <f t="shared" si="3818"/>
        <v>1</v>
      </c>
      <c r="EK743" s="126">
        <f t="shared" si="3819"/>
        <v>1</v>
      </c>
      <c r="EL743" s="126">
        <f t="shared" si="3820"/>
        <v>1</v>
      </c>
      <c r="EM743" s="126">
        <f t="shared" si="3821"/>
        <v>1</v>
      </c>
      <c r="EO743" s="126">
        <f t="shared" si="3822"/>
        <v>1</v>
      </c>
      <c r="EP743" s="126">
        <f t="shared" si="3823"/>
        <v>1</v>
      </c>
      <c r="EQ743" s="126">
        <f t="shared" si="3824"/>
        <v>1</v>
      </c>
      <c r="ES743" s="126">
        <f t="shared" si="3825"/>
        <v>1</v>
      </c>
      <c r="ET743" s="126">
        <f t="shared" si="3826"/>
        <v>1</v>
      </c>
      <c r="EU743" s="126">
        <f t="shared" si="3827"/>
        <v>1</v>
      </c>
      <c r="EV743" s="126">
        <f t="shared" si="3828"/>
        <v>1</v>
      </c>
      <c r="EW743" s="126">
        <f t="shared" si="3829"/>
        <v>0</v>
      </c>
      <c r="EY743" s="126">
        <f t="shared" si="3830"/>
        <v>1</v>
      </c>
      <c r="EZ743" s="126">
        <f t="shared" si="3831"/>
        <v>1</v>
      </c>
      <c r="FA743" s="126">
        <f t="shared" si="3832"/>
        <v>1</v>
      </c>
      <c r="FC743" s="126">
        <f t="shared" si="3833"/>
        <v>0</v>
      </c>
      <c r="FD743" s="126" t="str">
        <f t="shared" si="3834"/>
        <v/>
      </c>
      <c r="FE743" s="126"/>
      <c r="FF743" s="126">
        <f t="shared" si="3835"/>
        <v>0</v>
      </c>
      <c r="FG743" s="126">
        <f t="shared" si="3836"/>
        <v>1</v>
      </c>
      <c r="FH743" s="126">
        <f t="shared" si="3837"/>
        <v>0</v>
      </c>
      <c r="FI743" s="126" t="str">
        <f t="shared" si="3838"/>
        <v/>
      </c>
      <c r="FJ743" s="126" t="str">
        <f t="shared" si="3839"/>
        <v/>
      </c>
      <c r="FK743" s="126" t="str">
        <f t="shared" si="3840"/>
        <v/>
      </c>
      <c r="FL743" s="126" t="str">
        <f t="shared" si="3841"/>
        <v/>
      </c>
      <c r="FN743" s="126" t="str">
        <f t="shared" si="3842"/>
        <v/>
      </c>
      <c r="FO743" s="126" t="str">
        <f t="shared" si="3843"/>
        <v/>
      </c>
      <c r="FP743" s="126" t="str">
        <f t="shared" si="3844"/>
        <v/>
      </c>
      <c r="FV743" s="126">
        <f t="shared" si="3845"/>
        <v>0</v>
      </c>
      <c r="FW743" s="126">
        <f t="shared" si="3846"/>
        <v>1</v>
      </c>
      <c r="FX743" s="126">
        <f t="shared" si="3847"/>
        <v>0</v>
      </c>
      <c r="GA743" s="126">
        <f t="shared" si="3848"/>
        <v>0</v>
      </c>
      <c r="GB743" s="126">
        <f t="shared" si="3849"/>
        <v>0</v>
      </c>
      <c r="GC743" s="126">
        <f t="shared" si="3850"/>
        <v>0</v>
      </c>
      <c r="GD743" s="126">
        <f t="shared" si="3851"/>
        <v>0</v>
      </c>
      <c r="GE743" s="126">
        <f t="shared" si="3852"/>
        <v>0</v>
      </c>
      <c r="GF743" s="126">
        <f t="shared" si="3853"/>
        <v>1</v>
      </c>
      <c r="GG743" s="126">
        <f t="shared" si="3854"/>
        <v>0</v>
      </c>
      <c r="GI743" s="126">
        <f t="shared" si="3855"/>
        <v>0</v>
      </c>
      <c r="GK743" s="126">
        <f t="shared" si="3856"/>
        <v>1</v>
      </c>
      <c r="GL743" s="126">
        <f t="shared" si="3857"/>
        <v>1</v>
      </c>
      <c r="GM743" s="126">
        <f t="shared" si="3858"/>
        <v>1</v>
      </c>
      <c r="GN743" s="126">
        <f t="shared" si="3859"/>
        <v>1</v>
      </c>
      <c r="GO743" s="126">
        <f t="shared" si="3860"/>
        <v>1</v>
      </c>
      <c r="GP743" s="126">
        <f t="shared" si="3861"/>
        <v>0</v>
      </c>
      <c r="GQ743" s="126">
        <f t="shared" si="3862"/>
        <v>1</v>
      </c>
      <c r="GS743" s="126" t="str">
        <f t="shared" si="3863"/>
        <v/>
      </c>
      <c r="GT743" s="126" t="str">
        <f t="shared" si="3864"/>
        <v/>
      </c>
      <c r="GU743" s="126">
        <f t="shared" si="3865"/>
        <v>0</v>
      </c>
      <c r="GV743" s="126">
        <f t="shared" si="3866"/>
        <v>0</v>
      </c>
      <c r="GW743" s="126">
        <f t="shared" si="3867"/>
        <v>0</v>
      </c>
      <c r="GX743" s="126">
        <f t="shared" si="3868"/>
        <v>0</v>
      </c>
      <c r="GY743" s="126">
        <f t="shared" si="3869"/>
        <v>0</v>
      </c>
      <c r="GZ743" s="126"/>
      <c r="HA743" s="126">
        <f t="shared" si="3870"/>
        <v>1</v>
      </c>
      <c r="HB743" s="126">
        <f t="shared" si="3871"/>
        <v>0</v>
      </c>
      <c r="HC743" s="126">
        <f t="shared" si="3872"/>
        <v>0</v>
      </c>
      <c r="HD743" s="126">
        <f t="shared" si="3873"/>
        <v>0</v>
      </c>
      <c r="HE743" s="126">
        <f t="shared" si="3874"/>
        <v>0</v>
      </c>
      <c r="HF743" s="126">
        <f t="shared" si="3875"/>
        <v>0</v>
      </c>
      <c r="HH743" s="126">
        <f t="shared" si="3876"/>
        <v>1</v>
      </c>
      <c r="HI743" s="126">
        <f t="shared" si="3877"/>
        <v>1</v>
      </c>
      <c r="HJ743" s="126">
        <f t="shared" si="3878"/>
        <v>0</v>
      </c>
      <c r="HK743" s="126">
        <f t="shared" si="3879"/>
        <v>0</v>
      </c>
      <c r="HL743" s="126">
        <f t="shared" si="3880"/>
        <v>0</v>
      </c>
      <c r="HM743" s="126">
        <f t="shared" si="3881"/>
        <v>0</v>
      </c>
      <c r="HO743" s="126" t="str">
        <f t="shared" si="3882"/>
        <v/>
      </c>
      <c r="HP743" s="126">
        <f t="shared" si="3883"/>
        <v>1</v>
      </c>
      <c r="HQ743" s="126" t="str">
        <f t="shared" si="3884"/>
        <v/>
      </c>
      <c r="HR743" s="122">
        <f t="shared" si="3885"/>
        <v>1</v>
      </c>
      <c r="HS743" s="126" t="str">
        <f t="shared" si="3886"/>
        <v/>
      </c>
      <c r="HT743" s="122">
        <f t="shared" si="3887"/>
        <v>1</v>
      </c>
      <c r="HU743" s="122" t="str">
        <f t="shared" si="3888"/>
        <v/>
      </c>
      <c r="HV743" s="126" t="str">
        <f t="shared" si="3889"/>
        <v/>
      </c>
      <c r="HW743" s="126" t="str">
        <f t="shared" si="3890"/>
        <v/>
      </c>
      <c r="HX743" s="126" t="str">
        <f t="shared" si="3891"/>
        <v/>
      </c>
      <c r="HZ743" s="126" t="str">
        <f t="shared" si="3892"/>
        <v/>
      </c>
      <c r="IA743" s="126">
        <f t="shared" si="3893"/>
        <v>0</v>
      </c>
      <c r="IB743" s="126" t="str">
        <f t="shared" si="3894"/>
        <v/>
      </c>
      <c r="IC743" s="126">
        <f t="shared" si="3895"/>
        <v>0</v>
      </c>
      <c r="ID743" s="126" t="str">
        <f t="shared" si="3896"/>
        <v/>
      </c>
      <c r="IE743" s="126">
        <f t="shared" si="3897"/>
        <v>0</v>
      </c>
      <c r="IF743" s="126" t="str">
        <f t="shared" si="3898"/>
        <v/>
      </c>
      <c r="IG743" s="126" t="str">
        <f t="shared" si="3899"/>
        <v/>
      </c>
      <c r="IH743" s="126" t="str">
        <f t="shared" si="3900"/>
        <v/>
      </c>
      <c r="II743" s="126" t="str">
        <f t="shared" si="3901"/>
        <v/>
      </c>
      <c r="IO743" s="128"/>
      <c r="IP743" s="128"/>
      <c r="IQ743" s="127"/>
      <c r="IR743" s="127"/>
      <c r="IX743" s="6"/>
      <c r="IY743" s="6"/>
      <c r="IZ743" s="7"/>
      <c r="JA743" s="7"/>
      <c r="JG743" s="12"/>
      <c r="JH743" s="12"/>
      <c r="JI743" s="13"/>
      <c r="JJ743" s="13"/>
      <c r="JN743" s="6"/>
      <c r="JO743" s="6"/>
      <c r="JQ743" s="11"/>
      <c r="JR743" s="11"/>
      <c r="JS743" s="12"/>
      <c r="JT743" s="13"/>
      <c r="JU743" s="12"/>
      <c r="JV743" s="12"/>
      <c r="JW743" s="97"/>
      <c r="JX743" s="13"/>
      <c r="JY743" s="13"/>
      <c r="JZ743" s="97"/>
      <c r="KA743" s="97"/>
      <c r="KB743" s="11"/>
      <c r="KC743" s="11"/>
      <c r="KD743" s="11"/>
      <c r="KE743" s="11"/>
    </row>
    <row r="744" spans="1:291" s="122" customFormat="1" x14ac:dyDescent="0.2">
      <c r="A744" s="146">
        <f t="shared" si="2545"/>
        <v>744</v>
      </c>
      <c r="B744" s="122" t="s">
        <v>58</v>
      </c>
      <c r="C744" s="2">
        <v>43180</v>
      </c>
      <c r="D744" s="126"/>
      <c r="E744" s="126"/>
      <c r="F744" s="126"/>
      <c r="G744" s="128">
        <v>106.065</v>
      </c>
      <c r="H744" s="128">
        <v>113.255</v>
      </c>
      <c r="I744" s="128">
        <v>119.30500000000001</v>
      </c>
      <c r="J744" s="127">
        <v>143.16</v>
      </c>
      <c r="K744" s="126"/>
      <c r="P744" s="128">
        <f t="shared" si="3587"/>
        <v>3398.5</v>
      </c>
      <c r="Q744" s="5">
        <f t="shared" si="3588"/>
        <v>3641.4999999999995</v>
      </c>
      <c r="R744" s="6">
        <f t="shared" si="3589"/>
        <v>3838.5000000000009</v>
      </c>
      <c r="S744" s="7">
        <f t="shared" si="3590"/>
        <v>4592</v>
      </c>
      <c r="Y744" s="127">
        <f t="shared" si="3591"/>
        <v>0.99999999999909051</v>
      </c>
      <c r="Z744" s="126">
        <f t="shared" si="3592"/>
        <v>1.7500000000009095</v>
      </c>
      <c r="AA744" s="126">
        <f t="shared" si="3593"/>
        <v>4.4999999999990905</v>
      </c>
      <c r="AB744" s="126">
        <f t="shared" si="3594"/>
        <v>11.000000000000909</v>
      </c>
      <c r="AC744" s="126"/>
      <c r="AD744" s="126"/>
      <c r="AE744" s="126"/>
      <c r="AF744" s="126"/>
      <c r="AG744" s="126"/>
      <c r="AH744" s="127">
        <f t="shared" si="3574"/>
        <v>3.1666666666654537</v>
      </c>
      <c r="AI744" s="127">
        <f t="shared" si="3575"/>
        <v>3.0499999999987266</v>
      </c>
      <c r="AJ744" s="127">
        <f t="shared" si="3576"/>
        <v>0.9499999999985449</v>
      </c>
      <c r="AK744" s="127">
        <f t="shared" si="3577"/>
        <v>1.2499999999984843</v>
      </c>
      <c r="AL744" s="127">
        <f t="shared" si="3578"/>
        <v>0.49999999999863576</v>
      </c>
      <c r="AM744" s="127">
        <f t="shared" si="3579"/>
        <v>0.83333333333212067</v>
      </c>
      <c r="AN744" s="127">
        <f t="shared" si="3580"/>
        <v>9.9999999998726885E-2</v>
      </c>
      <c r="AO744" s="127">
        <f t="shared" si="3581"/>
        <v>1</v>
      </c>
      <c r="AP744" s="127">
        <f t="shared" si="3582"/>
        <v>3.8333333333327269</v>
      </c>
      <c r="AQ744" s="127">
        <f t="shared" si="3583"/>
        <v>2.7083333333298469</v>
      </c>
      <c r="AR744" s="127">
        <f t="shared" si="3584"/>
        <v>3.7999999999978171</v>
      </c>
      <c r="AS744" s="127">
        <f t="shared" si="3585"/>
        <v>0.69444444444373721</v>
      </c>
      <c r="AT744" s="127">
        <f t="shared" si="3586"/>
        <v>3.466666666664969</v>
      </c>
      <c r="AU744" s="126"/>
      <c r="BA744" s="11">
        <f t="shared" si="3750"/>
        <v>0.99999999999909051</v>
      </c>
      <c r="BB744" s="11">
        <f t="shared" si="3751"/>
        <v>-1.7500000000009095</v>
      </c>
      <c r="BC744" s="12">
        <f t="shared" si="3752"/>
        <v>-4.4999999999990905</v>
      </c>
      <c r="BD744" s="13">
        <f t="shared" si="3753"/>
        <v>-11.000000000000909</v>
      </c>
      <c r="BJ744" s="11">
        <f t="shared" si="3754"/>
        <v>3.1666666666654537</v>
      </c>
      <c r="BK744" s="11">
        <f t="shared" si="3755"/>
        <v>3.0499999999987266</v>
      </c>
      <c r="BL744" s="11">
        <f t="shared" si="3756"/>
        <v>0.9499999999985449</v>
      </c>
      <c r="BM744" s="11">
        <f t="shared" si="3757"/>
        <v>1.2499999999984843</v>
      </c>
      <c r="BN744" s="11">
        <f t="shared" si="3758"/>
        <v>0.49999999999863576</v>
      </c>
      <c r="BO744" s="11">
        <f t="shared" si="3759"/>
        <v>-0.83333333333212067</v>
      </c>
      <c r="BP744" s="11">
        <f t="shared" si="3760"/>
        <v>-9.9999999998726885E-2</v>
      </c>
      <c r="BQ744" s="126">
        <v>1</v>
      </c>
      <c r="BR744" s="11">
        <f t="shared" si="3761"/>
        <v>-3.8333333333327269</v>
      </c>
      <c r="BS744" s="11">
        <f t="shared" si="3762"/>
        <v>-2.7083333333298469</v>
      </c>
      <c r="BT744" s="11">
        <f t="shared" si="3763"/>
        <v>3.7999999999978171</v>
      </c>
      <c r="BU744" s="11">
        <f t="shared" si="3764"/>
        <v>0.69444444444373721</v>
      </c>
      <c r="BV744" s="11">
        <f t="shared" si="3765"/>
        <v>3.466666666664969</v>
      </c>
      <c r="BY744" s="126"/>
      <c r="BZ744" s="126"/>
      <c r="CA744" s="122">
        <f t="shared" si="3766"/>
        <v>0.69444444444373721</v>
      </c>
      <c r="CB744" s="126">
        <f t="shared" si="3767"/>
        <v>1</v>
      </c>
      <c r="CC744" s="126">
        <f t="shared" si="3768"/>
        <v>0</v>
      </c>
      <c r="CD744" s="126">
        <f t="shared" si="3769"/>
        <v>0</v>
      </c>
      <c r="CE744" s="126">
        <f t="shared" si="3902"/>
        <v>0</v>
      </c>
      <c r="CF744" s="126">
        <f t="shared" si="3770"/>
        <v>0</v>
      </c>
      <c r="CG744" s="126" t="str">
        <f t="shared" si="3771"/>
        <v/>
      </c>
      <c r="CH744" s="126" t="str">
        <f t="shared" si="3772"/>
        <v/>
      </c>
      <c r="CI744" s="126">
        <f t="shared" si="3773"/>
        <v>1</v>
      </c>
      <c r="CJ744" s="126">
        <f t="shared" si="3774"/>
        <v>1</v>
      </c>
      <c r="CK744" s="126" t="str">
        <f t="shared" si="3775"/>
        <v/>
      </c>
      <c r="CL744" s="126">
        <f t="shared" si="3776"/>
        <v>1</v>
      </c>
      <c r="CM744" s="126">
        <f t="shared" si="3777"/>
        <v>1</v>
      </c>
      <c r="CN744" s="126">
        <f t="shared" si="3778"/>
        <v>1</v>
      </c>
      <c r="CO744" s="126" t="str">
        <f t="shared" si="3779"/>
        <v/>
      </c>
      <c r="CP744" s="126">
        <f t="shared" si="3780"/>
        <v>1</v>
      </c>
      <c r="CQ744" s="126" t="str">
        <f t="shared" si="3781"/>
        <v/>
      </c>
      <c r="CR744" s="126"/>
      <c r="CS744" s="126">
        <f t="shared" si="3782"/>
        <v>1</v>
      </c>
      <c r="CT744" s="126">
        <f t="shared" si="3783"/>
        <v>0</v>
      </c>
      <c r="CU744" s="126">
        <f t="shared" si="3784"/>
        <v>0</v>
      </c>
      <c r="CV744" s="126">
        <f t="shared" si="3903"/>
        <v>0</v>
      </c>
      <c r="CW744" s="126">
        <f t="shared" si="3785"/>
        <v>1</v>
      </c>
      <c r="CX744" s="126" t="str">
        <f t="shared" si="3786"/>
        <v/>
      </c>
      <c r="CY744" s="126" t="str">
        <f t="shared" si="3787"/>
        <v/>
      </c>
      <c r="CZ744" s="126" t="str">
        <f t="shared" si="3788"/>
        <v/>
      </c>
      <c r="DA744" s="126" t="str">
        <f t="shared" si="3789"/>
        <v/>
      </c>
      <c r="DB744" s="126">
        <f t="shared" si="3790"/>
        <v>1</v>
      </c>
      <c r="DC744" s="126" t="str">
        <f t="shared" si="3791"/>
        <v/>
      </c>
      <c r="DD744" s="126">
        <f t="shared" si="3792"/>
        <v>1</v>
      </c>
      <c r="DE744" s="126" t="str">
        <f t="shared" si="3793"/>
        <v/>
      </c>
      <c r="DF744" s="126"/>
      <c r="DG744" s="126">
        <f t="shared" si="3904"/>
        <v>0</v>
      </c>
      <c r="DH744" s="126">
        <f t="shared" si="3794"/>
        <v>1</v>
      </c>
      <c r="DI744" s="126">
        <f t="shared" si="3795"/>
        <v>1</v>
      </c>
      <c r="DJ744" s="126">
        <f t="shared" si="3796"/>
        <v>1</v>
      </c>
      <c r="DK744" s="126" t="str">
        <f t="shared" si="3797"/>
        <v/>
      </c>
      <c r="DL744" s="126"/>
      <c r="DM744" s="126" t="str">
        <f t="shared" si="3798"/>
        <v/>
      </c>
      <c r="DN744" s="126">
        <f t="shared" si="3799"/>
        <v>0</v>
      </c>
      <c r="DO744" s="126">
        <f t="shared" si="3800"/>
        <v>1</v>
      </c>
      <c r="DP744" s="126">
        <f t="shared" si="3801"/>
        <v>0</v>
      </c>
      <c r="DQ744" s="126">
        <f t="shared" si="3802"/>
        <v>1</v>
      </c>
      <c r="DR744" s="126">
        <f t="shared" si="3803"/>
        <v>0</v>
      </c>
      <c r="DS744" s="126">
        <f t="shared" si="3804"/>
        <v>1</v>
      </c>
      <c r="DT744" s="126">
        <f t="shared" si="3805"/>
        <v>1</v>
      </c>
      <c r="DU744" s="126">
        <f t="shared" si="3806"/>
        <v>1</v>
      </c>
      <c r="DV744" s="126">
        <f t="shared" si="3807"/>
        <v>1</v>
      </c>
      <c r="DW744" s="126">
        <f t="shared" si="3808"/>
        <v>0</v>
      </c>
      <c r="DX744" s="126" t="str">
        <f t="shared" si="3809"/>
        <v/>
      </c>
      <c r="DY744" s="126" t="str">
        <f t="shared" si="3810"/>
        <v/>
      </c>
      <c r="EA744" s="126">
        <f t="shared" si="3811"/>
        <v>1</v>
      </c>
      <c r="EB744" s="126">
        <f t="shared" si="3812"/>
        <v>0</v>
      </c>
      <c r="EC744" s="126">
        <f t="shared" si="3813"/>
        <v>0</v>
      </c>
      <c r="ED744" s="126">
        <f t="shared" si="3814"/>
        <v>0</v>
      </c>
      <c r="EF744" s="126">
        <f t="shared" si="3815"/>
        <v>0</v>
      </c>
      <c r="EG744" s="126">
        <f t="shared" si="3816"/>
        <v>1</v>
      </c>
      <c r="EH744" s="126">
        <f t="shared" si="3817"/>
        <v>1</v>
      </c>
      <c r="EI744" s="126">
        <f t="shared" si="3818"/>
        <v>1</v>
      </c>
      <c r="EK744" s="126">
        <f t="shared" si="3819"/>
        <v>0</v>
      </c>
      <c r="EL744" s="126">
        <f t="shared" si="3820"/>
        <v>0</v>
      </c>
      <c r="EM744" s="126">
        <f t="shared" si="3821"/>
        <v>0</v>
      </c>
      <c r="EO744" s="126">
        <f t="shared" si="3822"/>
        <v>0</v>
      </c>
      <c r="EP744" s="126">
        <f t="shared" si="3823"/>
        <v>1</v>
      </c>
      <c r="EQ744" s="126">
        <f t="shared" si="3824"/>
        <v>1</v>
      </c>
      <c r="ES744" s="126">
        <f t="shared" si="3825"/>
        <v>0</v>
      </c>
      <c r="ET744" s="126">
        <f t="shared" si="3826"/>
        <v>1</v>
      </c>
      <c r="EU744" s="126">
        <f t="shared" si="3827"/>
        <v>1</v>
      </c>
      <c r="EV744" s="126">
        <f t="shared" si="3828"/>
        <v>1</v>
      </c>
      <c r="EW744" s="126">
        <f t="shared" si="3829"/>
        <v>0</v>
      </c>
      <c r="EY744" s="126">
        <f t="shared" si="3830"/>
        <v>0</v>
      </c>
      <c r="EZ744" s="126">
        <f t="shared" si="3831"/>
        <v>1</v>
      </c>
      <c r="FA744" s="126">
        <f t="shared" si="3832"/>
        <v>1</v>
      </c>
      <c r="FC744" s="126">
        <f t="shared" si="3833"/>
        <v>0</v>
      </c>
      <c r="FD744" s="126" t="str">
        <f t="shared" si="3834"/>
        <v/>
      </c>
      <c r="FE744" s="126"/>
      <c r="FF744" s="126">
        <f t="shared" si="3835"/>
        <v>1</v>
      </c>
      <c r="FG744" s="126">
        <f t="shared" si="3836"/>
        <v>0</v>
      </c>
      <c r="FH744" s="126">
        <f t="shared" si="3837"/>
        <v>0</v>
      </c>
      <c r="FI744" s="126" t="str">
        <f t="shared" si="3838"/>
        <v/>
      </c>
      <c r="FJ744" s="126" t="str">
        <f t="shared" si="3839"/>
        <v/>
      </c>
      <c r="FK744" s="126" t="str">
        <f t="shared" si="3840"/>
        <v/>
      </c>
      <c r="FL744" s="126" t="str">
        <f t="shared" si="3841"/>
        <v/>
      </c>
      <c r="FN744" s="126" t="str">
        <f t="shared" si="3842"/>
        <v/>
      </c>
      <c r="FO744" s="126" t="str">
        <f t="shared" si="3843"/>
        <v/>
      </c>
      <c r="FP744" s="126" t="str">
        <f t="shared" si="3844"/>
        <v/>
      </c>
      <c r="FV744" s="126">
        <f t="shared" si="3845"/>
        <v>0</v>
      </c>
      <c r="FW744" s="126">
        <f t="shared" si="3846"/>
        <v>0</v>
      </c>
      <c r="FX744" s="126">
        <f t="shared" si="3847"/>
        <v>1</v>
      </c>
      <c r="GA744" s="126">
        <f t="shared" si="3848"/>
        <v>0</v>
      </c>
      <c r="GB744" s="126">
        <f t="shared" si="3849"/>
        <v>1</v>
      </c>
      <c r="GC744" s="126">
        <f t="shared" si="3850"/>
        <v>1</v>
      </c>
      <c r="GD744" s="126">
        <f t="shared" si="3851"/>
        <v>1</v>
      </c>
      <c r="GE744" s="126">
        <f t="shared" si="3852"/>
        <v>0</v>
      </c>
      <c r="GF744" s="126">
        <f t="shared" si="3853"/>
        <v>0</v>
      </c>
      <c r="GG744" s="126">
        <f t="shared" si="3854"/>
        <v>1</v>
      </c>
      <c r="GI744" s="126">
        <f t="shared" si="3855"/>
        <v>1</v>
      </c>
      <c r="GK744" s="126">
        <f t="shared" si="3856"/>
        <v>0</v>
      </c>
      <c r="GL744" s="126">
        <f t="shared" si="3857"/>
        <v>1</v>
      </c>
      <c r="GM744" s="126">
        <f t="shared" si="3858"/>
        <v>1</v>
      </c>
      <c r="GN744" s="126">
        <f t="shared" si="3859"/>
        <v>1</v>
      </c>
      <c r="GO744" s="126">
        <f t="shared" si="3860"/>
        <v>0</v>
      </c>
      <c r="GP744" s="126">
        <f t="shared" si="3861"/>
        <v>0</v>
      </c>
      <c r="GQ744" s="126">
        <f t="shared" si="3862"/>
        <v>1</v>
      </c>
      <c r="GS744" s="126" t="str">
        <f t="shared" si="3863"/>
        <v/>
      </c>
      <c r="GT744" s="126" t="str">
        <f t="shared" si="3864"/>
        <v/>
      </c>
      <c r="GU744" s="126">
        <f t="shared" si="3865"/>
        <v>1</v>
      </c>
      <c r="GV744" s="126">
        <f t="shared" si="3866"/>
        <v>0</v>
      </c>
      <c r="GW744" s="126">
        <f t="shared" si="3867"/>
        <v>0</v>
      </c>
      <c r="GX744" s="126">
        <f t="shared" si="3868"/>
        <v>0</v>
      </c>
      <c r="GY744" s="126">
        <f t="shared" si="3869"/>
        <v>0</v>
      </c>
      <c r="GZ744" s="126"/>
      <c r="HA744" s="126">
        <f t="shared" si="3870"/>
        <v>0</v>
      </c>
      <c r="HB744" s="126">
        <f t="shared" si="3871"/>
        <v>0</v>
      </c>
      <c r="HC744" s="126">
        <f t="shared" si="3872"/>
        <v>0</v>
      </c>
      <c r="HD744" s="126">
        <f t="shared" si="3873"/>
        <v>0</v>
      </c>
      <c r="HE744" s="126">
        <f t="shared" si="3874"/>
        <v>0</v>
      </c>
      <c r="HF744" s="126">
        <f t="shared" si="3875"/>
        <v>0</v>
      </c>
      <c r="HH744" s="126">
        <f t="shared" si="3876"/>
        <v>1</v>
      </c>
      <c r="HI744" s="126">
        <f t="shared" si="3877"/>
        <v>0</v>
      </c>
      <c r="HJ744" s="126">
        <f t="shared" si="3878"/>
        <v>0</v>
      </c>
      <c r="HK744" s="126">
        <f t="shared" si="3879"/>
        <v>0</v>
      </c>
      <c r="HL744" s="126">
        <f t="shared" si="3880"/>
        <v>0</v>
      </c>
      <c r="HM744" s="126">
        <f t="shared" si="3881"/>
        <v>0</v>
      </c>
      <c r="HO744" s="126" t="str">
        <f t="shared" si="3882"/>
        <v/>
      </c>
      <c r="HP744" s="126">
        <f t="shared" si="3883"/>
        <v>1</v>
      </c>
      <c r="HQ744" s="126" t="str">
        <f t="shared" si="3884"/>
        <v/>
      </c>
      <c r="HR744" s="122">
        <f t="shared" si="3885"/>
        <v>1</v>
      </c>
      <c r="HS744" s="126" t="str">
        <f t="shared" si="3886"/>
        <v/>
      </c>
      <c r="HT744" s="122" t="str">
        <f t="shared" si="3887"/>
        <v/>
      </c>
      <c r="HU744" s="122" t="str">
        <f t="shared" si="3888"/>
        <v/>
      </c>
      <c r="HV744" s="126" t="str">
        <f t="shared" si="3889"/>
        <v/>
      </c>
      <c r="HW744" s="126" t="str">
        <f t="shared" si="3890"/>
        <v/>
      </c>
      <c r="HX744" s="126" t="str">
        <f t="shared" si="3891"/>
        <v/>
      </c>
      <c r="HZ744" s="126" t="str">
        <f t="shared" si="3892"/>
        <v/>
      </c>
      <c r="IA744" s="126">
        <f t="shared" si="3893"/>
        <v>0</v>
      </c>
      <c r="IB744" s="126" t="str">
        <f t="shared" si="3894"/>
        <v/>
      </c>
      <c r="IC744" s="126">
        <f t="shared" si="3895"/>
        <v>0</v>
      </c>
      <c r="ID744" s="126" t="str">
        <f t="shared" si="3896"/>
        <v/>
      </c>
      <c r="IE744" s="126" t="str">
        <f t="shared" si="3897"/>
        <v/>
      </c>
      <c r="IF744" s="126" t="str">
        <f t="shared" si="3898"/>
        <v/>
      </c>
      <c r="IG744" s="126" t="str">
        <f t="shared" si="3899"/>
        <v/>
      </c>
      <c r="IH744" s="126" t="str">
        <f t="shared" si="3900"/>
        <v/>
      </c>
      <c r="II744" s="126" t="str">
        <f t="shared" si="3901"/>
        <v/>
      </c>
      <c r="IO744" s="128"/>
      <c r="IP744" s="128"/>
      <c r="IQ744" s="127"/>
      <c r="IR744" s="127"/>
      <c r="IX744" s="6"/>
      <c r="IY744" s="6"/>
      <c r="IZ744" s="7"/>
      <c r="JA744" s="7"/>
      <c r="JG744" s="12"/>
      <c r="JH744" s="12"/>
      <c r="JI744" s="13"/>
      <c r="JJ744" s="13"/>
      <c r="JN744" s="6"/>
      <c r="JO744" s="6"/>
      <c r="JQ744" s="11"/>
      <c r="JR744" s="11"/>
      <c r="JS744" s="12"/>
      <c r="JT744" s="13"/>
      <c r="JU744" s="12"/>
      <c r="JV744" s="12"/>
      <c r="JW744" s="97"/>
      <c r="JX744" s="13"/>
      <c r="JY744" s="13"/>
      <c r="JZ744" s="97"/>
      <c r="KA744" s="97"/>
      <c r="KB744" s="11"/>
      <c r="KC744" s="11"/>
      <c r="KD744" s="11"/>
      <c r="KE744" s="11"/>
    </row>
    <row r="745" spans="1:291" s="122" customFormat="1" x14ac:dyDescent="0.2">
      <c r="A745" s="146">
        <f t="shared" si="2545"/>
        <v>745</v>
      </c>
      <c r="C745" s="2">
        <v>43181</v>
      </c>
      <c r="D745" s="126"/>
      <c r="E745" s="126"/>
      <c r="F745" s="126"/>
      <c r="G745" s="128">
        <v>106.08</v>
      </c>
      <c r="H745" s="128">
        <v>114.032</v>
      </c>
      <c r="I745" s="128">
        <v>120.16500000000001</v>
      </c>
      <c r="J745" s="127">
        <v>144.24</v>
      </c>
      <c r="K745" s="126"/>
      <c r="P745" s="128">
        <f t="shared" si="3587"/>
        <v>3400</v>
      </c>
      <c r="Q745" s="5">
        <f t="shared" si="3588"/>
        <v>3651.2499999999995</v>
      </c>
      <c r="R745" s="6">
        <f t="shared" si="3589"/>
        <v>3856.5000000000005</v>
      </c>
      <c r="S745" s="7">
        <f t="shared" si="3590"/>
        <v>4632.0000000000009</v>
      </c>
      <c r="Y745" s="127">
        <f t="shared" si="3591"/>
        <v>1.5</v>
      </c>
      <c r="Z745" s="126">
        <f t="shared" si="3592"/>
        <v>9.75</v>
      </c>
      <c r="AA745" s="126">
        <f t="shared" si="3593"/>
        <v>17.999999999999545</v>
      </c>
      <c r="AB745" s="126">
        <f t="shared" si="3594"/>
        <v>40.000000000000909</v>
      </c>
      <c r="AC745" s="126"/>
      <c r="AD745" s="126"/>
      <c r="AE745" s="126"/>
      <c r="AF745" s="126"/>
      <c r="AG745" s="126"/>
      <c r="AH745" s="127">
        <f t="shared" si="3574"/>
        <v>3.5</v>
      </c>
      <c r="AI745" s="127">
        <f t="shared" si="3575"/>
        <v>2.8499999999999996</v>
      </c>
      <c r="AJ745" s="127">
        <f t="shared" si="3576"/>
        <v>1.0499999999997272</v>
      </c>
      <c r="AK745" s="127">
        <f t="shared" si="3577"/>
        <v>2.2499999999996962</v>
      </c>
      <c r="AL745" s="127">
        <f t="shared" si="3578"/>
        <v>0.75000000000022737</v>
      </c>
      <c r="AM745" s="127">
        <f t="shared" si="3579"/>
        <v>4.6666666666659093</v>
      </c>
      <c r="AN745" s="127">
        <f t="shared" si="3580"/>
        <v>1.9999999999991829</v>
      </c>
      <c r="AO745" s="127">
        <f t="shared" si="3581"/>
        <v>1</v>
      </c>
      <c r="AP745" s="127">
        <f t="shared" si="3582"/>
        <v>2.5000000000003038</v>
      </c>
      <c r="AQ745" s="127">
        <f t="shared" si="3583"/>
        <v>8.0416666666654528</v>
      </c>
      <c r="AR745" s="127">
        <f t="shared" si="3584"/>
        <v>4.1999999999998181</v>
      </c>
      <c r="AS745" s="127">
        <f t="shared" si="3585"/>
        <v>0.86111111111090821</v>
      </c>
      <c r="AT745" s="127">
        <f t="shared" si="3586"/>
        <v>2.3333333333334547</v>
      </c>
      <c r="AU745" s="126"/>
      <c r="BA745" s="11">
        <f t="shared" si="3750"/>
        <v>1.5</v>
      </c>
      <c r="BB745" s="11">
        <f t="shared" si="3751"/>
        <v>9.75</v>
      </c>
      <c r="BC745" s="12">
        <f t="shared" si="3752"/>
        <v>17.999999999999545</v>
      </c>
      <c r="BD745" s="13">
        <f t="shared" si="3753"/>
        <v>40.000000000000909</v>
      </c>
      <c r="BJ745" s="11">
        <f t="shared" si="3754"/>
        <v>-3.5</v>
      </c>
      <c r="BK745" s="11">
        <f t="shared" si="3755"/>
        <v>-2.8499999999999996</v>
      </c>
      <c r="BL745" s="11">
        <f t="shared" si="3756"/>
        <v>-1.0499999999997272</v>
      </c>
      <c r="BM745" s="11">
        <f t="shared" si="3757"/>
        <v>-2.2499999999996962</v>
      </c>
      <c r="BN745" s="11">
        <f t="shared" si="3758"/>
        <v>0.75000000000022737</v>
      </c>
      <c r="BO745" s="11">
        <f t="shared" si="3759"/>
        <v>4.6666666666659093</v>
      </c>
      <c r="BP745" s="11">
        <f t="shared" si="3760"/>
        <v>1.9999999999991829</v>
      </c>
      <c r="BQ745" s="126">
        <v>1</v>
      </c>
      <c r="BR745" s="11">
        <f t="shared" si="3761"/>
        <v>2.5000000000003038</v>
      </c>
      <c r="BS745" s="11">
        <f t="shared" si="3762"/>
        <v>8.0416666666654528</v>
      </c>
      <c r="BT745" s="11">
        <f t="shared" si="3763"/>
        <v>-4.1999999999998181</v>
      </c>
      <c r="BU745" s="11">
        <f t="shared" si="3764"/>
        <v>0.86111111111090821</v>
      </c>
      <c r="BV745" s="11">
        <f t="shared" si="3765"/>
        <v>-2.3333333333334547</v>
      </c>
      <c r="BY745" s="126"/>
      <c r="BZ745" s="126"/>
      <c r="CA745" s="122">
        <f t="shared" si="3766"/>
        <v>0.86111111111090821</v>
      </c>
      <c r="CB745" s="126">
        <f t="shared" si="3767"/>
        <v>0</v>
      </c>
      <c r="CC745" s="126">
        <f t="shared" si="3768"/>
        <v>0</v>
      </c>
      <c r="CD745" s="126">
        <f t="shared" si="3769"/>
        <v>0</v>
      </c>
      <c r="CE745" s="126">
        <f t="shared" si="3902"/>
        <v>0</v>
      </c>
      <c r="CF745" s="126">
        <f t="shared" si="3770"/>
        <v>0</v>
      </c>
      <c r="CG745" s="126" t="str">
        <f t="shared" si="3771"/>
        <v/>
      </c>
      <c r="CH745" s="126" t="str">
        <f t="shared" si="3772"/>
        <v/>
      </c>
      <c r="CI745" s="126">
        <f t="shared" si="3773"/>
        <v>1</v>
      </c>
      <c r="CJ745" s="126">
        <f t="shared" si="3774"/>
        <v>1</v>
      </c>
      <c r="CK745" s="126" t="str">
        <f t="shared" si="3775"/>
        <v/>
      </c>
      <c r="CL745" s="126">
        <f t="shared" si="3776"/>
        <v>1</v>
      </c>
      <c r="CM745" s="126">
        <f t="shared" si="3777"/>
        <v>1</v>
      </c>
      <c r="CN745" s="126">
        <f t="shared" si="3778"/>
        <v>1</v>
      </c>
      <c r="CO745" s="126" t="str">
        <f t="shared" si="3779"/>
        <v/>
      </c>
      <c r="CP745" s="126" t="str">
        <f t="shared" si="3780"/>
        <v/>
      </c>
      <c r="CQ745" s="126">
        <f t="shared" si="3781"/>
        <v>1</v>
      </c>
      <c r="CR745" s="126"/>
      <c r="CS745" s="126">
        <f t="shared" si="3782"/>
        <v>0</v>
      </c>
      <c r="CT745" s="126">
        <f t="shared" si="3783"/>
        <v>0</v>
      </c>
      <c r="CU745" s="126">
        <f t="shared" si="3784"/>
        <v>0</v>
      </c>
      <c r="CV745" s="126">
        <f t="shared" si="3903"/>
        <v>0</v>
      </c>
      <c r="CW745" s="126">
        <f t="shared" si="3785"/>
        <v>1</v>
      </c>
      <c r="CX745" s="126" t="str">
        <f t="shared" si="3786"/>
        <v/>
      </c>
      <c r="CY745" s="126" t="str">
        <f t="shared" si="3787"/>
        <v/>
      </c>
      <c r="CZ745" s="126" t="str">
        <f t="shared" si="3788"/>
        <v/>
      </c>
      <c r="DA745" s="126" t="str">
        <f t="shared" si="3789"/>
        <v/>
      </c>
      <c r="DB745" s="126">
        <f t="shared" si="3790"/>
        <v>1</v>
      </c>
      <c r="DC745" s="126" t="str">
        <f t="shared" si="3791"/>
        <v/>
      </c>
      <c r="DD745" s="126">
        <f t="shared" si="3792"/>
        <v>1</v>
      </c>
      <c r="DE745" s="126" t="str">
        <f t="shared" si="3793"/>
        <v/>
      </c>
      <c r="DF745" s="126"/>
      <c r="DG745" s="126">
        <f t="shared" si="3904"/>
        <v>1</v>
      </c>
      <c r="DH745" s="126">
        <f t="shared" si="3794"/>
        <v>1</v>
      </c>
      <c r="DI745" s="126">
        <f t="shared" si="3795"/>
        <v>1</v>
      </c>
      <c r="DJ745" s="126">
        <f t="shared" si="3796"/>
        <v>1</v>
      </c>
      <c r="DK745" s="126" t="str">
        <f t="shared" si="3797"/>
        <v/>
      </c>
      <c r="DL745" s="126"/>
      <c r="DM745" s="126" t="str">
        <f t="shared" si="3798"/>
        <v/>
      </c>
      <c r="DN745" s="126">
        <f t="shared" si="3799"/>
        <v>0</v>
      </c>
      <c r="DO745" s="126">
        <f t="shared" si="3800"/>
        <v>1</v>
      </c>
      <c r="DP745" s="126">
        <f t="shared" si="3801"/>
        <v>0</v>
      </c>
      <c r="DQ745" s="126">
        <f t="shared" si="3802"/>
        <v>1</v>
      </c>
      <c r="DR745" s="126">
        <f t="shared" si="3803"/>
        <v>0</v>
      </c>
      <c r="DS745" s="126">
        <f t="shared" si="3804"/>
        <v>1</v>
      </c>
      <c r="DT745" s="126">
        <f t="shared" si="3805"/>
        <v>0</v>
      </c>
      <c r="DU745" s="126">
        <f t="shared" si="3806"/>
        <v>1</v>
      </c>
      <c r="DV745" s="126">
        <f t="shared" si="3807"/>
        <v>1</v>
      </c>
      <c r="DW745" s="126">
        <f t="shared" si="3808"/>
        <v>0</v>
      </c>
      <c r="DX745" s="126" t="str">
        <f t="shared" si="3809"/>
        <v/>
      </c>
      <c r="DY745" s="126" t="str">
        <f t="shared" si="3810"/>
        <v/>
      </c>
      <c r="EA745" s="126">
        <f t="shared" si="3811"/>
        <v>1</v>
      </c>
      <c r="EB745" s="126">
        <f t="shared" si="3812"/>
        <v>1</v>
      </c>
      <c r="EC745" s="126">
        <f t="shared" si="3813"/>
        <v>1</v>
      </c>
      <c r="ED745" s="126">
        <f t="shared" si="3814"/>
        <v>1</v>
      </c>
      <c r="EF745" s="126">
        <f t="shared" si="3815"/>
        <v>1</v>
      </c>
      <c r="EG745" s="126">
        <f t="shared" si="3816"/>
        <v>1</v>
      </c>
      <c r="EH745" s="126">
        <f t="shared" si="3817"/>
        <v>1</v>
      </c>
      <c r="EI745" s="126">
        <f t="shared" si="3818"/>
        <v>1</v>
      </c>
      <c r="EK745" s="126">
        <f t="shared" si="3819"/>
        <v>1</v>
      </c>
      <c r="EL745" s="126">
        <f t="shared" si="3820"/>
        <v>1</v>
      </c>
      <c r="EM745" s="126">
        <f t="shared" si="3821"/>
        <v>1</v>
      </c>
      <c r="EO745" s="126">
        <f t="shared" si="3822"/>
        <v>1</v>
      </c>
      <c r="EP745" s="126">
        <f t="shared" si="3823"/>
        <v>1</v>
      </c>
      <c r="EQ745" s="126">
        <f t="shared" si="3824"/>
        <v>1</v>
      </c>
      <c r="ES745" s="126">
        <f t="shared" si="3825"/>
        <v>1</v>
      </c>
      <c r="ET745" s="126">
        <f t="shared" si="3826"/>
        <v>1</v>
      </c>
      <c r="EU745" s="126">
        <f t="shared" si="3827"/>
        <v>1</v>
      </c>
      <c r="EV745" s="126">
        <f t="shared" si="3828"/>
        <v>1</v>
      </c>
      <c r="EW745" s="126">
        <f t="shared" si="3829"/>
        <v>0</v>
      </c>
      <c r="EY745" s="126">
        <f t="shared" si="3830"/>
        <v>1</v>
      </c>
      <c r="EZ745" s="126">
        <f t="shared" si="3831"/>
        <v>1</v>
      </c>
      <c r="FA745" s="126">
        <f t="shared" si="3832"/>
        <v>1</v>
      </c>
      <c r="FC745" s="126">
        <f t="shared" si="3833"/>
        <v>0</v>
      </c>
      <c r="FD745" s="126" t="str">
        <f t="shared" si="3834"/>
        <v/>
      </c>
      <c r="FE745" s="126"/>
      <c r="FF745" s="126">
        <f t="shared" si="3835"/>
        <v>1</v>
      </c>
      <c r="FG745" s="126">
        <f t="shared" si="3836"/>
        <v>0</v>
      </c>
      <c r="FH745" s="126">
        <f t="shared" si="3837"/>
        <v>0</v>
      </c>
      <c r="FI745" s="126" t="str">
        <f t="shared" si="3838"/>
        <v/>
      </c>
      <c r="FJ745" s="126" t="str">
        <f t="shared" si="3839"/>
        <v/>
      </c>
      <c r="FK745" s="126" t="str">
        <f t="shared" si="3840"/>
        <v/>
      </c>
      <c r="FL745" s="126" t="str">
        <f t="shared" si="3841"/>
        <v/>
      </c>
      <c r="FN745" s="126" t="str">
        <f t="shared" si="3842"/>
        <v/>
      </c>
      <c r="FO745" s="126" t="str">
        <f t="shared" si="3843"/>
        <v/>
      </c>
      <c r="FP745" s="126" t="str">
        <f t="shared" si="3844"/>
        <v/>
      </c>
      <c r="FV745" s="126">
        <f t="shared" si="3845"/>
        <v>0</v>
      </c>
      <c r="FW745" s="126">
        <f t="shared" si="3846"/>
        <v>0</v>
      </c>
      <c r="FX745" s="126">
        <f t="shared" si="3847"/>
        <v>0</v>
      </c>
      <c r="GA745" s="126">
        <f t="shared" si="3848"/>
        <v>1</v>
      </c>
      <c r="GB745" s="126">
        <f t="shared" si="3849"/>
        <v>1</v>
      </c>
      <c r="GC745" s="126">
        <f t="shared" si="3850"/>
        <v>1</v>
      </c>
      <c r="GD745" s="126">
        <f t="shared" si="3851"/>
        <v>1</v>
      </c>
      <c r="GE745" s="126">
        <f t="shared" si="3852"/>
        <v>0</v>
      </c>
      <c r="GF745" s="126">
        <f t="shared" si="3853"/>
        <v>0</v>
      </c>
      <c r="GG745" s="126">
        <f t="shared" si="3854"/>
        <v>1</v>
      </c>
      <c r="GI745" s="126">
        <f t="shared" si="3855"/>
        <v>1</v>
      </c>
      <c r="GK745" s="126">
        <f t="shared" si="3856"/>
        <v>1</v>
      </c>
      <c r="GL745" s="126">
        <f t="shared" si="3857"/>
        <v>1</v>
      </c>
      <c r="GM745" s="126">
        <f t="shared" si="3858"/>
        <v>1</v>
      </c>
      <c r="GN745" s="126">
        <f t="shared" si="3859"/>
        <v>1</v>
      </c>
      <c r="GO745" s="126">
        <f t="shared" si="3860"/>
        <v>0</v>
      </c>
      <c r="GP745" s="126">
        <f t="shared" si="3861"/>
        <v>0</v>
      </c>
      <c r="GQ745" s="126">
        <f t="shared" si="3862"/>
        <v>1</v>
      </c>
      <c r="GS745" s="126">
        <f t="shared" si="3863"/>
        <v>1</v>
      </c>
      <c r="GT745" s="126">
        <f t="shared" si="3864"/>
        <v>1</v>
      </c>
      <c r="GU745" s="126">
        <f t="shared" si="3865"/>
        <v>1</v>
      </c>
      <c r="GV745" s="126">
        <f t="shared" si="3866"/>
        <v>1</v>
      </c>
      <c r="GW745" s="126">
        <f t="shared" si="3867"/>
        <v>1</v>
      </c>
      <c r="GX745" s="126">
        <f t="shared" si="3868"/>
        <v>0</v>
      </c>
      <c r="GY745" s="126">
        <f t="shared" si="3869"/>
        <v>0</v>
      </c>
      <c r="GZ745" s="126"/>
      <c r="HA745" s="126">
        <f t="shared" si="3870"/>
        <v>1</v>
      </c>
      <c r="HB745" s="126">
        <f t="shared" si="3871"/>
        <v>1</v>
      </c>
      <c r="HC745" s="126">
        <f t="shared" si="3872"/>
        <v>0</v>
      </c>
      <c r="HD745" s="126">
        <f t="shared" si="3873"/>
        <v>0</v>
      </c>
      <c r="HE745" s="126">
        <f t="shared" si="3874"/>
        <v>0</v>
      </c>
      <c r="HF745" s="126">
        <f t="shared" si="3875"/>
        <v>0</v>
      </c>
      <c r="HH745" s="126">
        <f t="shared" si="3876"/>
        <v>1</v>
      </c>
      <c r="HI745" s="126">
        <f t="shared" si="3877"/>
        <v>1</v>
      </c>
      <c r="HJ745" s="126">
        <f t="shared" si="3878"/>
        <v>1</v>
      </c>
      <c r="HK745" s="126">
        <f t="shared" si="3879"/>
        <v>1</v>
      </c>
      <c r="HL745" s="126">
        <f t="shared" si="3880"/>
        <v>1</v>
      </c>
      <c r="HM745" s="126">
        <f t="shared" si="3881"/>
        <v>0</v>
      </c>
      <c r="HO745" s="126">
        <f t="shared" si="3882"/>
        <v>1</v>
      </c>
      <c r="HP745" s="126" t="str">
        <f t="shared" si="3883"/>
        <v/>
      </c>
      <c r="HQ745" s="126">
        <f t="shared" si="3884"/>
        <v>1</v>
      </c>
      <c r="HR745" s="122" t="str">
        <f t="shared" si="3885"/>
        <v/>
      </c>
      <c r="HS745" s="126">
        <f t="shared" si="3886"/>
        <v>1</v>
      </c>
      <c r="HT745" s="122" t="str">
        <f t="shared" si="3887"/>
        <v/>
      </c>
      <c r="HU745" s="122">
        <f t="shared" si="3888"/>
        <v>1</v>
      </c>
      <c r="HV745" s="126" t="str">
        <f t="shared" si="3889"/>
        <v/>
      </c>
      <c r="HW745" s="126" t="str">
        <f t="shared" si="3890"/>
        <v/>
      </c>
      <c r="HX745" s="126" t="str">
        <f t="shared" si="3891"/>
        <v/>
      </c>
      <c r="HZ745" s="126">
        <f t="shared" si="3892"/>
        <v>0</v>
      </c>
      <c r="IA745" s="126" t="str">
        <f t="shared" si="3893"/>
        <v/>
      </c>
      <c r="IB745" s="126">
        <f t="shared" si="3894"/>
        <v>0</v>
      </c>
      <c r="IC745" s="126" t="str">
        <f t="shared" si="3895"/>
        <v/>
      </c>
      <c r="ID745" s="126">
        <f t="shared" si="3896"/>
        <v>0</v>
      </c>
      <c r="IE745" s="126" t="str">
        <f t="shared" si="3897"/>
        <v/>
      </c>
      <c r="IF745" s="126">
        <f t="shared" si="3898"/>
        <v>0</v>
      </c>
      <c r="IG745" s="126" t="str">
        <f t="shared" si="3899"/>
        <v/>
      </c>
      <c r="IH745" s="126" t="str">
        <f t="shared" si="3900"/>
        <v/>
      </c>
      <c r="II745" s="126" t="str">
        <f t="shared" si="3901"/>
        <v/>
      </c>
      <c r="IO745" s="128"/>
      <c r="IP745" s="128"/>
      <c r="IQ745" s="127"/>
      <c r="IR745" s="127"/>
      <c r="IX745" s="6"/>
      <c r="IY745" s="6"/>
      <c r="IZ745" s="7"/>
      <c r="JA745" s="7"/>
      <c r="JG745" s="12"/>
      <c r="JH745" s="12"/>
      <c r="JI745" s="13"/>
      <c r="JJ745" s="13"/>
      <c r="JN745" s="6"/>
      <c r="JO745" s="6"/>
      <c r="JQ745" s="11"/>
      <c r="JR745" s="11"/>
      <c r="JS745" s="12"/>
      <c r="JT745" s="13"/>
      <c r="JU745" s="12"/>
      <c r="JV745" s="12"/>
      <c r="JW745" s="97"/>
      <c r="JX745" s="13"/>
      <c r="JY745" s="13"/>
      <c r="JZ745" s="97"/>
      <c r="KA745" s="97"/>
      <c r="KB745" s="11"/>
      <c r="KC745" s="11"/>
      <c r="KD745" s="11"/>
      <c r="KE745" s="11"/>
    </row>
    <row r="746" spans="1:291" s="122" customFormat="1" x14ac:dyDescent="0.2">
      <c r="A746" s="146">
        <f t="shared" si="2545"/>
        <v>746</v>
      </c>
      <c r="C746" s="2">
        <v>43182</v>
      </c>
      <c r="D746" s="126"/>
      <c r="E746" s="126"/>
      <c r="F746" s="126"/>
      <c r="G746" s="128">
        <v>106.092</v>
      </c>
      <c r="H746" s="128">
        <v>114.06699999999999</v>
      </c>
      <c r="I746" s="128">
        <v>120.19499999999999</v>
      </c>
      <c r="J746" s="127">
        <v>144.22999999999999</v>
      </c>
      <c r="K746" s="126"/>
      <c r="P746" s="128">
        <f t="shared" si="3587"/>
        <v>3401.25</v>
      </c>
      <c r="Q746" s="5">
        <f t="shared" si="3588"/>
        <v>3654.7499999999991</v>
      </c>
      <c r="R746" s="6">
        <f t="shared" si="3589"/>
        <v>3859.4999999999991</v>
      </c>
      <c r="S746" s="7">
        <f t="shared" si="3590"/>
        <v>4630.9999999999991</v>
      </c>
      <c r="Y746" s="127">
        <f t="shared" si="3591"/>
        <v>1.25</v>
      </c>
      <c r="Z746" s="126">
        <f t="shared" si="3592"/>
        <v>3.4999999999995453</v>
      </c>
      <c r="AA746" s="126">
        <f t="shared" si="3593"/>
        <v>2.9999999999986358</v>
      </c>
      <c r="AB746" s="126">
        <f t="shared" si="3594"/>
        <v>1.000000000001819</v>
      </c>
      <c r="AC746" s="126"/>
      <c r="AD746" s="126"/>
      <c r="AE746" s="126"/>
      <c r="AF746" s="126"/>
      <c r="AG746" s="126"/>
      <c r="AH746" s="127">
        <f t="shared" si="3574"/>
        <v>0.16666666666696983</v>
      </c>
      <c r="AI746" s="127">
        <f t="shared" si="3575"/>
        <v>0.40000000000027303</v>
      </c>
      <c r="AJ746" s="127">
        <f t="shared" si="3576"/>
        <v>1.7000000000003639</v>
      </c>
      <c r="AK746" s="127">
        <f t="shared" si="3577"/>
        <v>1.5000000000004547</v>
      </c>
      <c r="AL746" s="127">
        <f t="shared" si="3578"/>
        <v>2.0000000000002274</v>
      </c>
      <c r="AM746" s="127">
        <f t="shared" si="3579"/>
        <v>3.3333333333325754</v>
      </c>
      <c r="AN746" s="127">
        <f t="shared" si="3580"/>
        <v>3.3999999999993635</v>
      </c>
      <c r="AO746" s="127">
        <f t="shared" si="3581"/>
        <v>1</v>
      </c>
      <c r="AP746" s="127">
        <f t="shared" si="3582"/>
        <v>0.83333333333333304</v>
      </c>
      <c r="AQ746" s="127">
        <f t="shared" si="3583"/>
        <v>1.0833333333318933</v>
      </c>
      <c r="AR746" s="127">
        <f t="shared" si="3584"/>
        <v>1.3000000000005456</v>
      </c>
      <c r="AS746" s="127">
        <f t="shared" si="3585"/>
        <v>3.7222222222221717</v>
      </c>
      <c r="AT746" s="127">
        <f t="shared" si="3586"/>
        <v>2.6333333333335758</v>
      </c>
      <c r="AU746" s="126"/>
      <c r="BA746" s="11">
        <f t="shared" si="3750"/>
        <v>1.25</v>
      </c>
      <c r="BB746" s="11">
        <f t="shared" si="3751"/>
        <v>3.4999999999995453</v>
      </c>
      <c r="BC746" s="12">
        <f t="shared" si="3752"/>
        <v>2.9999999999986358</v>
      </c>
      <c r="BD746" s="13">
        <f t="shared" si="3753"/>
        <v>-1.000000000001819</v>
      </c>
      <c r="BJ746" s="11">
        <f t="shared" si="3754"/>
        <v>0.16666666666696983</v>
      </c>
      <c r="BK746" s="11">
        <f t="shared" si="3755"/>
        <v>0.40000000000027303</v>
      </c>
      <c r="BL746" s="11">
        <f t="shared" si="3756"/>
        <v>1.7000000000003639</v>
      </c>
      <c r="BM746" s="11">
        <f t="shared" si="3757"/>
        <v>1.5000000000004547</v>
      </c>
      <c r="BN746" s="11">
        <f t="shared" si="3758"/>
        <v>2.0000000000002274</v>
      </c>
      <c r="BO746" s="11">
        <f t="shared" si="3759"/>
        <v>3.3333333333325754</v>
      </c>
      <c r="BP746" s="11">
        <f t="shared" si="3760"/>
        <v>3.3999999999993635</v>
      </c>
      <c r="BQ746" s="126">
        <v>1</v>
      </c>
      <c r="BR746" s="11">
        <f t="shared" si="3761"/>
        <v>0.83333333333333304</v>
      </c>
      <c r="BS746" s="11">
        <f t="shared" si="3762"/>
        <v>1.0833333333318933</v>
      </c>
      <c r="BT746" s="11">
        <f t="shared" si="3763"/>
        <v>1.3000000000005456</v>
      </c>
      <c r="BU746" s="11">
        <f t="shared" si="3764"/>
        <v>3.7222222222221717</v>
      </c>
      <c r="BV746" s="11">
        <f t="shared" si="3765"/>
        <v>2.6333333333335758</v>
      </c>
      <c r="BY746" s="126"/>
      <c r="BZ746" s="126"/>
      <c r="CA746" s="122">
        <f t="shared" si="3766"/>
        <v>3.7222222222221717</v>
      </c>
      <c r="CB746" s="126">
        <f t="shared" si="3767"/>
        <v>1</v>
      </c>
      <c r="CC746" s="126">
        <f t="shared" si="3768"/>
        <v>1</v>
      </c>
      <c r="CD746" s="126">
        <f t="shared" si="3769"/>
        <v>1</v>
      </c>
      <c r="CE746" s="126">
        <f t="shared" si="3902"/>
        <v>0</v>
      </c>
      <c r="CF746" s="126">
        <f t="shared" si="3770"/>
        <v>0</v>
      </c>
      <c r="CG746" s="126" t="str">
        <f t="shared" si="3771"/>
        <v/>
      </c>
      <c r="CH746" s="126">
        <f t="shared" si="3772"/>
        <v>1</v>
      </c>
      <c r="CI746" s="126">
        <f t="shared" si="3773"/>
        <v>1</v>
      </c>
      <c r="CJ746" s="126">
        <f t="shared" si="3774"/>
        <v>1</v>
      </c>
      <c r="CK746" s="126" t="str">
        <f t="shared" si="3775"/>
        <v/>
      </c>
      <c r="CL746" s="126">
        <f t="shared" si="3776"/>
        <v>1</v>
      </c>
      <c r="CM746" s="126">
        <f t="shared" si="3777"/>
        <v>1</v>
      </c>
      <c r="CN746" s="126">
        <f t="shared" si="3778"/>
        <v>1</v>
      </c>
      <c r="CO746" s="126" t="str">
        <f t="shared" si="3779"/>
        <v/>
      </c>
      <c r="CP746" s="126">
        <f t="shared" si="3780"/>
        <v>1</v>
      </c>
      <c r="CQ746" s="126" t="str">
        <f t="shared" si="3781"/>
        <v/>
      </c>
      <c r="CR746" s="126"/>
      <c r="CS746" s="126">
        <f t="shared" si="3782"/>
        <v>1</v>
      </c>
      <c r="CT746" s="126">
        <f t="shared" si="3783"/>
        <v>1</v>
      </c>
      <c r="CU746" s="126">
        <f t="shared" si="3784"/>
        <v>1</v>
      </c>
      <c r="CV746" s="126">
        <f t="shared" si="3903"/>
        <v>0</v>
      </c>
      <c r="CW746" s="126" t="str">
        <f t="shared" si="3785"/>
        <v/>
      </c>
      <c r="CX746" s="126" t="str">
        <f t="shared" si="3786"/>
        <v/>
      </c>
      <c r="CY746" s="126" t="str">
        <f t="shared" si="3787"/>
        <v/>
      </c>
      <c r="CZ746" s="126" t="str">
        <f t="shared" si="3788"/>
        <v/>
      </c>
      <c r="DA746" s="126" t="str">
        <f t="shared" si="3789"/>
        <v/>
      </c>
      <c r="DB746" s="126">
        <f t="shared" si="3790"/>
        <v>0</v>
      </c>
      <c r="DC746" s="126">
        <f t="shared" si="3791"/>
        <v>1</v>
      </c>
      <c r="DD746" s="126" t="str">
        <f t="shared" si="3792"/>
        <v/>
      </c>
      <c r="DE746" s="126" t="str">
        <f t="shared" si="3793"/>
        <v/>
      </c>
      <c r="DF746" s="126"/>
      <c r="DG746" s="126">
        <f t="shared" si="3904"/>
        <v>1</v>
      </c>
      <c r="DH746" s="126">
        <f t="shared" si="3794"/>
        <v>1</v>
      </c>
      <c r="DI746" s="126">
        <f t="shared" si="3795"/>
        <v>1</v>
      </c>
      <c r="DJ746" s="126">
        <f t="shared" si="3796"/>
        <v>0</v>
      </c>
      <c r="DK746" s="126">
        <f t="shared" si="3797"/>
        <v>0</v>
      </c>
      <c r="DL746" s="126"/>
      <c r="DM746" s="126">
        <f t="shared" si="3798"/>
        <v>1</v>
      </c>
      <c r="DN746" s="126" t="str">
        <f t="shared" si="3799"/>
        <v/>
      </c>
      <c r="DO746" s="126" t="str">
        <f t="shared" si="3800"/>
        <v/>
      </c>
      <c r="DP746" s="126" t="str">
        <f t="shared" si="3801"/>
        <v/>
      </c>
      <c r="DQ746" s="126" t="str">
        <f t="shared" si="3802"/>
        <v/>
      </c>
      <c r="DR746" s="126" t="str">
        <f t="shared" si="3803"/>
        <v/>
      </c>
      <c r="DS746" s="126" t="str">
        <f t="shared" si="3804"/>
        <v/>
      </c>
      <c r="DT746" s="126" t="str">
        <f t="shared" si="3805"/>
        <v/>
      </c>
      <c r="DU746" s="126" t="str">
        <f t="shared" si="3806"/>
        <v/>
      </c>
      <c r="DV746" s="126">
        <f t="shared" si="3807"/>
        <v>0</v>
      </c>
      <c r="DW746" s="126">
        <f t="shared" si="3808"/>
        <v>1</v>
      </c>
      <c r="DX746" s="126">
        <f t="shared" si="3809"/>
        <v>1</v>
      </c>
      <c r="DY746" s="126" t="str">
        <f t="shared" si="3810"/>
        <v/>
      </c>
      <c r="EA746" s="126">
        <f t="shared" si="3811"/>
        <v>1</v>
      </c>
      <c r="EB746" s="126">
        <f t="shared" si="3812"/>
        <v>1</v>
      </c>
      <c r="EC746" s="126">
        <f t="shared" si="3813"/>
        <v>1</v>
      </c>
      <c r="ED746" s="126">
        <f t="shared" si="3814"/>
        <v>0</v>
      </c>
      <c r="EF746" s="126">
        <f t="shared" si="3815"/>
        <v>1</v>
      </c>
      <c r="EG746" s="126">
        <f t="shared" si="3816"/>
        <v>1</v>
      </c>
      <c r="EH746" s="126">
        <f t="shared" si="3817"/>
        <v>1</v>
      </c>
      <c r="EI746" s="126">
        <f t="shared" si="3818"/>
        <v>0</v>
      </c>
      <c r="EK746" s="126">
        <f t="shared" si="3819"/>
        <v>1</v>
      </c>
      <c r="EL746" s="126">
        <f t="shared" si="3820"/>
        <v>1</v>
      </c>
      <c r="EM746" s="126">
        <f t="shared" si="3821"/>
        <v>0</v>
      </c>
      <c r="EO746" s="126">
        <f t="shared" si="3822"/>
        <v>1</v>
      </c>
      <c r="EP746" s="126">
        <f t="shared" si="3823"/>
        <v>1</v>
      </c>
      <c r="EQ746" s="126">
        <f t="shared" si="3824"/>
        <v>0</v>
      </c>
      <c r="ES746" s="126">
        <f t="shared" si="3825"/>
        <v>1</v>
      </c>
      <c r="ET746" s="126">
        <f t="shared" si="3826"/>
        <v>1</v>
      </c>
      <c r="EU746" s="126">
        <f t="shared" si="3827"/>
        <v>0</v>
      </c>
      <c r="EV746" s="126" t="str">
        <f t="shared" si="3828"/>
        <v/>
      </c>
      <c r="EW746" s="126" t="str">
        <f t="shared" si="3829"/>
        <v/>
      </c>
      <c r="EY746" s="126">
        <f t="shared" si="3830"/>
        <v>0</v>
      </c>
      <c r="EZ746" s="126">
        <f t="shared" si="3831"/>
        <v>0</v>
      </c>
      <c r="FA746" s="126">
        <f t="shared" si="3832"/>
        <v>0</v>
      </c>
      <c r="FC746" s="126">
        <f t="shared" si="3833"/>
        <v>1</v>
      </c>
      <c r="FD746" s="126">
        <f t="shared" si="3834"/>
        <v>1</v>
      </c>
      <c r="FE746" s="126"/>
      <c r="FF746" s="126">
        <f t="shared" si="3835"/>
        <v>1</v>
      </c>
      <c r="FG746" s="126">
        <f t="shared" si="3836"/>
        <v>1</v>
      </c>
      <c r="FH746" s="126">
        <f t="shared" si="3837"/>
        <v>1</v>
      </c>
      <c r="FI746" s="126">
        <f t="shared" si="3838"/>
        <v>0</v>
      </c>
      <c r="FJ746" s="126">
        <f t="shared" si="3839"/>
        <v>1</v>
      </c>
      <c r="FK746" s="126">
        <f t="shared" si="3840"/>
        <v>1</v>
      </c>
      <c r="FL746" s="126">
        <f t="shared" si="3841"/>
        <v>1</v>
      </c>
      <c r="FN746" s="126" t="str">
        <f t="shared" si="3842"/>
        <v/>
      </c>
      <c r="FO746" s="126" t="str">
        <f t="shared" si="3843"/>
        <v/>
      </c>
      <c r="FP746" s="126" t="str">
        <f t="shared" si="3844"/>
        <v/>
      </c>
      <c r="FV746" s="126">
        <f t="shared" si="3845"/>
        <v>0</v>
      </c>
      <c r="FW746" s="126">
        <f t="shared" si="3846"/>
        <v>0</v>
      </c>
      <c r="FX746" s="126">
        <f t="shared" si="3847"/>
        <v>1</v>
      </c>
      <c r="GA746" s="126">
        <f t="shared" si="3848"/>
        <v>1</v>
      </c>
      <c r="GB746" s="126">
        <f t="shared" si="3849"/>
        <v>1</v>
      </c>
      <c r="GC746" s="126">
        <f t="shared" si="3850"/>
        <v>1</v>
      </c>
      <c r="GD746" s="126">
        <f t="shared" si="3851"/>
        <v>0</v>
      </c>
      <c r="GE746" s="126">
        <f t="shared" si="3852"/>
        <v>1</v>
      </c>
      <c r="GF746" s="126">
        <f t="shared" si="3853"/>
        <v>1</v>
      </c>
      <c r="GG746" s="126">
        <f t="shared" si="3854"/>
        <v>1</v>
      </c>
      <c r="GI746" s="126">
        <f t="shared" si="3855"/>
        <v>1</v>
      </c>
      <c r="GK746" s="126">
        <f t="shared" si="3856"/>
        <v>1</v>
      </c>
      <c r="GL746" s="126">
        <f t="shared" si="3857"/>
        <v>1</v>
      </c>
      <c r="GM746" s="126">
        <f t="shared" si="3858"/>
        <v>1</v>
      </c>
      <c r="GN746" s="126">
        <f t="shared" si="3859"/>
        <v>0</v>
      </c>
      <c r="GO746" s="126">
        <f t="shared" si="3860"/>
        <v>1</v>
      </c>
      <c r="GP746" s="126">
        <f t="shared" si="3861"/>
        <v>1</v>
      </c>
      <c r="GQ746" s="126">
        <f t="shared" si="3862"/>
        <v>1</v>
      </c>
      <c r="GS746" s="126" t="str">
        <f t="shared" si="3863"/>
        <v/>
      </c>
      <c r="GT746" s="126" t="str">
        <f t="shared" si="3864"/>
        <v/>
      </c>
      <c r="GU746" s="126">
        <f t="shared" si="3865"/>
        <v>1</v>
      </c>
      <c r="GV746" s="126">
        <f t="shared" si="3866"/>
        <v>1</v>
      </c>
      <c r="GW746" s="126">
        <f t="shared" si="3867"/>
        <v>0</v>
      </c>
      <c r="GX746" s="126">
        <f t="shared" si="3868"/>
        <v>0</v>
      </c>
      <c r="GY746" s="126">
        <f t="shared" si="3869"/>
        <v>0</v>
      </c>
      <c r="GZ746" s="126"/>
      <c r="HA746" s="126">
        <f t="shared" si="3870"/>
        <v>1</v>
      </c>
      <c r="HB746" s="126">
        <f t="shared" si="3871"/>
        <v>0</v>
      </c>
      <c r="HC746" s="126">
        <f t="shared" si="3872"/>
        <v>0</v>
      </c>
      <c r="HD746" s="126">
        <f t="shared" si="3873"/>
        <v>0</v>
      </c>
      <c r="HE746" s="126">
        <f t="shared" si="3874"/>
        <v>0</v>
      </c>
      <c r="HF746" s="126">
        <f t="shared" si="3875"/>
        <v>0</v>
      </c>
      <c r="HH746" s="126">
        <f t="shared" si="3876"/>
        <v>0</v>
      </c>
      <c r="HI746" s="126">
        <f t="shared" si="3877"/>
        <v>0</v>
      </c>
      <c r="HJ746" s="126">
        <f t="shared" si="3878"/>
        <v>0</v>
      </c>
      <c r="HK746" s="126">
        <f t="shared" si="3879"/>
        <v>0</v>
      </c>
      <c r="HL746" s="126">
        <f t="shared" si="3880"/>
        <v>0</v>
      </c>
      <c r="HM746" s="126">
        <f t="shared" si="3881"/>
        <v>0</v>
      </c>
      <c r="HO746" s="126" t="str">
        <f t="shared" si="3882"/>
        <v/>
      </c>
      <c r="HP746" s="126">
        <f t="shared" si="3883"/>
        <v>1</v>
      </c>
      <c r="HQ746" s="126" t="str">
        <f t="shared" si="3884"/>
        <v/>
      </c>
      <c r="HR746" s="122" t="str">
        <f t="shared" si="3885"/>
        <v/>
      </c>
      <c r="HS746" s="126" t="str">
        <f t="shared" si="3886"/>
        <v/>
      </c>
      <c r="HT746" s="122" t="str">
        <f t="shared" si="3887"/>
        <v/>
      </c>
      <c r="HU746" s="122" t="str">
        <f t="shared" si="3888"/>
        <v/>
      </c>
      <c r="HV746" s="126" t="str">
        <f t="shared" si="3889"/>
        <v/>
      </c>
      <c r="HW746" s="126" t="str">
        <f t="shared" si="3890"/>
        <v/>
      </c>
      <c r="HX746" s="126" t="str">
        <f t="shared" si="3891"/>
        <v/>
      </c>
      <c r="HZ746" s="126" t="str">
        <f t="shared" si="3892"/>
        <v/>
      </c>
      <c r="IA746" s="126">
        <f t="shared" si="3893"/>
        <v>1</v>
      </c>
      <c r="IB746" s="126" t="str">
        <f t="shared" si="3894"/>
        <v/>
      </c>
      <c r="IC746" s="126" t="str">
        <f t="shared" si="3895"/>
        <v/>
      </c>
      <c r="ID746" s="126" t="str">
        <f t="shared" si="3896"/>
        <v/>
      </c>
      <c r="IE746" s="126" t="str">
        <f t="shared" si="3897"/>
        <v/>
      </c>
      <c r="IF746" s="126" t="str">
        <f t="shared" si="3898"/>
        <v/>
      </c>
      <c r="IG746" s="126" t="str">
        <f t="shared" si="3899"/>
        <v/>
      </c>
      <c r="IH746" s="126" t="str">
        <f t="shared" si="3900"/>
        <v/>
      </c>
      <c r="II746" s="126" t="str">
        <f t="shared" si="3901"/>
        <v/>
      </c>
      <c r="IO746" s="128"/>
      <c r="IP746" s="128"/>
      <c r="IQ746" s="127"/>
      <c r="IR746" s="127"/>
      <c r="IX746" s="6"/>
      <c r="IY746" s="6"/>
      <c r="IZ746" s="7"/>
      <c r="JA746" s="7"/>
      <c r="JG746" s="12"/>
      <c r="JH746" s="12"/>
      <c r="JI746" s="13"/>
      <c r="JJ746" s="13"/>
      <c r="JN746" s="6"/>
      <c r="JO746" s="6"/>
      <c r="JQ746" s="11"/>
      <c r="JR746" s="11"/>
      <c r="JS746" s="12"/>
      <c r="JT746" s="13"/>
      <c r="JU746" s="12"/>
      <c r="JV746" s="12"/>
      <c r="JW746" s="97"/>
      <c r="JX746" s="13"/>
      <c r="JY746" s="13"/>
      <c r="JZ746" s="97"/>
      <c r="KA746" s="97"/>
      <c r="KB746" s="11"/>
      <c r="KC746" s="11"/>
      <c r="KD746" s="11"/>
      <c r="KE746" s="11"/>
    </row>
    <row r="747" spans="1:291" s="122" customFormat="1" x14ac:dyDescent="0.2">
      <c r="A747" s="146">
        <f t="shared" si="2545"/>
        <v>747</v>
      </c>
      <c r="C747" s="2">
        <v>43185</v>
      </c>
      <c r="D747" s="126"/>
      <c r="E747" s="126"/>
      <c r="F747" s="126"/>
      <c r="G747" s="128">
        <v>106.08</v>
      </c>
      <c r="H747" s="128">
        <v>114.03</v>
      </c>
      <c r="I747" s="128">
        <v>120.15</v>
      </c>
      <c r="J747" s="127">
        <v>144.22999999999999</v>
      </c>
      <c r="K747" s="126"/>
      <c r="P747" s="128">
        <f t="shared" si="3587"/>
        <v>3400</v>
      </c>
      <c r="Q747" s="5">
        <f t="shared" si="3588"/>
        <v>3651</v>
      </c>
      <c r="R747" s="6">
        <f t="shared" si="3589"/>
        <v>3855.0000000000005</v>
      </c>
      <c r="S747" s="7">
        <f t="shared" si="3590"/>
        <v>4630.9999999999991</v>
      </c>
      <c r="Y747" s="127">
        <f t="shared" si="3591"/>
        <v>1.25</v>
      </c>
      <c r="Z747" s="126">
        <f t="shared" si="3592"/>
        <v>3.7499999999990905</v>
      </c>
      <c r="AA747" s="126">
        <f t="shared" si="3593"/>
        <v>4.4999999999986358</v>
      </c>
      <c r="AB747" s="126">
        <f t="shared" si="3594"/>
        <v>0</v>
      </c>
      <c r="AC747" s="126"/>
      <c r="AD747" s="126"/>
      <c r="AE747" s="126"/>
      <c r="AF747" s="126"/>
      <c r="AG747" s="126"/>
      <c r="AH747" s="127">
        <f t="shared" ref="AH747:AH810" si="3905">ABS(BJ747)</f>
        <v>6.0618177144533547E-13</v>
      </c>
      <c r="AI747" s="127">
        <f t="shared" ref="AI747:AI810" si="3906">ABS(BK747)</f>
        <v>0.25000000000054579</v>
      </c>
      <c r="AJ747" s="127">
        <f t="shared" ref="AJ747:AJ810" si="3907">ABS(BL747)</f>
        <v>1.0499999999999092</v>
      </c>
      <c r="AK747" s="127">
        <f t="shared" ref="AK747:AK810" si="3908">ABS(BM747)</f>
        <v>0.75</v>
      </c>
      <c r="AL747" s="127">
        <f t="shared" ref="AL747:AL810" si="3909">ABS(BN747)</f>
        <v>1.4999999999997726</v>
      </c>
      <c r="AM747" s="127">
        <f t="shared" ref="AM747:AM810" si="3910">ABS(BO747)</f>
        <v>4.4999999999986358</v>
      </c>
      <c r="AN747" s="127">
        <f t="shared" ref="AN747:AN810" si="3911">ABS(BP747)</f>
        <v>4.4999999999986358</v>
      </c>
      <c r="AO747" s="127">
        <f t="shared" ref="AO747:AO810" si="3912">ABS(BQ747)</f>
        <v>1</v>
      </c>
      <c r="AP747" s="127">
        <f t="shared" ref="AP747:AP810" si="3913">ABS(BR747)</f>
        <v>0.33333333333242365</v>
      </c>
      <c r="AQ747" s="127">
        <f t="shared" ref="AQ747:AQ810" si="3914">ABS(BS747)</f>
        <v>3.3749999999986358</v>
      </c>
      <c r="AR747" s="127">
        <f t="shared" ref="AR747:AR810" si="3915">ABS(BT747)</f>
        <v>0.70000000000054574</v>
      </c>
      <c r="AS747" s="127">
        <f t="shared" ref="AS747:AS810" si="3916">ABS(BU747)</f>
        <v>3.7499999999990905</v>
      </c>
      <c r="AT747" s="127">
        <f t="shared" ref="AT747:AT810" si="3917">ABS(BV747)</f>
        <v>2.5</v>
      </c>
      <c r="AU747" s="126"/>
      <c r="BA747" s="11">
        <f t="shared" si="3750"/>
        <v>-1.25</v>
      </c>
      <c r="BB747" s="11">
        <f t="shared" si="3751"/>
        <v>-3.7499999999990905</v>
      </c>
      <c r="BC747" s="12">
        <f t="shared" si="3752"/>
        <v>-4.4999999999986358</v>
      </c>
      <c r="BD747" s="13">
        <f t="shared" si="3753"/>
        <v>0</v>
      </c>
      <c r="BJ747" s="11">
        <f t="shared" si="3754"/>
        <v>-6.0618177144533547E-13</v>
      </c>
      <c r="BK747" s="11">
        <f t="shared" si="3755"/>
        <v>-0.25000000000054579</v>
      </c>
      <c r="BL747" s="11">
        <f t="shared" si="3756"/>
        <v>-1.0499999999999092</v>
      </c>
      <c r="BM747" s="11">
        <f t="shared" si="3757"/>
        <v>-0.75</v>
      </c>
      <c r="BN747" s="11">
        <f t="shared" si="3758"/>
        <v>-1.4999999999997726</v>
      </c>
      <c r="BO747" s="11">
        <f t="shared" si="3759"/>
        <v>-4.4999999999986358</v>
      </c>
      <c r="BP747" s="11">
        <f t="shared" si="3760"/>
        <v>-4.4999999999986358</v>
      </c>
      <c r="BQ747" s="126">
        <v>1</v>
      </c>
      <c r="BR747" s="11">
        <f t="shared" si="3761"/>
        <v>-0.33333333333242365</v>
      </c>
      <c r="BS747" s="11">
        <f t="shared" si="3762"/>
        <v>-3.3749999999986358</v>
      </c>
      <c r="BT747" s="11">
        <f t="shared" si="3763"/>
        <v>-0.70000000000054574</v>
      </c>
      <c r="BU747" s="11">
        <f t="shared" si="3764"/>
        <v>-3.7499999999990905</v>
      </c>
      <c r="BV747" s="11">
        <f t="shared" si="3765"/>
        <v>-2.5</v>
      </c>
      <c r="BY747" s="126"/>
      <c r="BZ747" s="126"/>
      <c r="CA747" s="122">
        <f t="shared" si="3766"/>
        <v>-3.7499999999990905</v>
      </c>
      <c r="CB747" s="126">
        <f t="shared" si="3767"/>
        <v>1</v>
      </c>
      <c r="CC747" s="126">
        <f t="shared" si="3768"/>
        <v>1</v>
      </c>
      <c r="CD747" s="126">
        <f t="shared" si="3769"/>
        <v>1</v>
      </c>
      <c r="CE747" s="126">
        <f t="shared" si="3902"/>
        <v>0</v>
      </c>
      <c r="CF747" s="126">
        <f t="shared" si="3770"/>
        <v>0</v>
      </c>
      <c r="CG747" s="126" t="str">
        <f t="shared" si="3771"/>
        <v/>
      </c>
      <c r="CH747" s="126" t="str">
        <f t="shared" si="3772"/>
        <v/>
      </c>
      <c r="CI747" s="126">
        <f t="shared" si="3773"/>
        <v>1</v>
      </c>
      <c r="CJ747" s="126">
        <f t="shared" si="3774"/>
        <v>1</v>
      </c>
      <c r="CK747" s="126" t="str">
        <f t="shared" si="3775"/>
        <v/>
      </c>
      <c r="CL747" s="126">
        <f t="shared" si="3776"/>
        <v>1</v>
      </c>
      <c r="CM747" s="126">
        <f t="shared" si="3777"/>
        <v>1</v>
      </c>
      <c r="CN747" s="126">
        <f t="shared" si="3778"/>
        <v>1</v>
      </c>
      <c r="CO747" s="126" t="str">
        <f t="shared" si="3779"/>
        <v/>
      </c>
      <c r="CP747" s="126">
        <f t="shared" si="3780"/>
        <v>1</v>
      </c>
      <c r="CQ747" s="126" t="str">
        <f t="shared" si="3781"/>
        <v/>
      </c>
      <c r="CR747" s="126"/>
      <c r="CS747" s="126">
        <f t="shared" si="3782"/>
        <v>1</v>
      </c>
      <c r="CT747" s="126">
        <f t="shared" si="3783"/>
        <v>1</v>
      </c>
      <c r="CU747" s="126">
        <f t="shared" si="3784"/>
        <v>1</v>
      </c>
      <c r="CV747" s="126">
        <f t="shared" si="3903"/>
        <v>0</v>
      </c>
      <c r="CW747" s="126">
        <f t="shared" si="3785"/>
        <v>1</v>
      </c>
      <c r="CX747" s="126" t="str">
        <f t="shared" si="3786"/>
        <v/>
      </c>
      <c r="CY747" s="126" t="str">
        <f t="shared" si="3787"/>
        <v/>
      </c>
      <c r="CZ747" s="126" t="str">
        <f t="shared" si="3788"/>
        <v/>
      </c>
      <c r="DA747" s="126" t="str">
        <f t="shared" si="3789"/>
        <v/>
      </c>
      <c r="DB747" s="126">
        <f t="shared" si="3790"/>
        <v>1</v>
      </c>
      <c r="DC747" s="126" t="str">
        <f t="shared" si="3791"/>
        <v/>
      </c>
      <c r="DD747" s="126">
        <f t="shared" si="3792"/>
        <v>1</v>
      </c>
      <c r="DE747" s="126" t="str">
        <f t="shared" si="3793"/>
        <v/>
      </c>
      <c r="DF747" s="126"/>
      <c r="DG747" s="126">
        <f t="shared" si="3904"/>
        <v>1</v>
      </c>
      <c r="DH747" s="126">
        <f t="shared" si="3794"/>
        <v>1</v>
      </c>
      <c r="DI747" s="126">
        <f t="shared" si="3795"/>
        <v>1</v>
      </c>
      <c r="DJ747" s="126">
        <f t="shared" si="3796"/>
        <v>1</v>
      </c>
      <c r="DK747" s="126" t="str">
        <f t="shared" si="3797"/>
        <v/>
      </c>
      <c r="DL747" s="126"/>
      <c r="DM747" s="126" t="str">
        <f t="shared" si="3798"/>
        <v/>
      </c>
      <c r="DN747" s="126">
        <f t="shared" si="3799"/>
        <v>1</v>
      </c>
      <c r="DO747" s="126">
        <f t="shared" si="3800"/>
        <v>1</v>
      </c>
      <c r="DP747" s="126">
        <f t="shared" si="3801"/>
        <v>1</v>
      </c>
      <c r="DQ747" s="126">
        <f t="shared" si="3802"/>
        <v>1</v>
      </c>
      <c r="DR747" s="126">
        <f t="shared" si="3803"/>
        <v>1</v>
      </c>
      <c r="DS747" s="126">
        <f t="shared" si="3804"/>
        <v>1</v>
      </c>
      <c r="DT747" s="126">
        <f t="shared" si="3805"/>
        <v>1</v>
      </c>
      <c r="DU747" s="126">
        <f t="shared" si="3806"/>
        <v>0</v>
      </c>
      <c r="DV747" s="126">
        <f t="shared" si="3807"/>
        <v>1</v>
      </c>
      <c r="DW747" s="126">
        <f t="shared" si="3808"/>
        <v>0</v>
      </c>
      <c r="DX747" s="126" t="str">
        <f t="shared" si="3809"/>
        <v/>
      </c>
      <c r="DY747" s="126" t="str">
        <f t="shared" si="3810"/>
        <v/>
      </c>
      <c r="EA747" s="126">
        <f t="shared" si="3811"/>
        <v>1</v>
      </c>
      <c r="EB747" s="126">
        <f t="shared" si="3812"/>
        <v>1</v>
      </c>
      <c r="EC747" s="126">
        <f t="shared" si="3813"/>
        <v>1</v>
      </c>
      <c r="ED747" s="126">
        <f t="shared" si="3814"/>
        <v>1</v>
      </c>
      <c r="EF747" s="126">
        <f t="shared" si="3815"/>
        <v>1</v>
      </c>
      <c r="EG747" s="126">
        <f t="shared" si="3816"/>
        <v>1</v>
      </c>
      <c r="EH747" s="126">
        <f t="shared" si="3817"/>
        <v>1</v>
      </c>
      <c r="EI747" s="126">
        <f t="shared" si="3818"/>
        <v>1</v>
      </c>
      <c r="EK747" s="126">
        <f t="shared" si="3819"/>
        <v>1</v>
      </c>
      <c r="EL747" s="126">
        <f t="shared" si="3820"/>
        <v>1</v>
      </c>
      <c r="EM747" s="126">
        <f t="shared" si="3821"/>
        <v>1</v>
      </c>
      <c r="EO747" s="126">
        <f t="shared" si="3822"/>
        <v>1</v>
      </c>
      <c r="EP747" s="126">
        <f t="shared" si="3823"/>
        <v>1</v>
      </c>
      <c r="EQ747" s="126">
        <f t="shared" si="3824"/>
        <v>1</v>
      </c>
      <c r="ES747" s="126">
        <f t="shared" si="3825"/>
        <v>1</v>
      </c>
      <c r="ET747" s="126">
        <f t="shared" si="3826"/>
        <v>1</v>
      </c>
      <c r="EU747" s="126">
        <f t="shared" si="3827"/>
        <v>1</v>
      </c>
      <c r="EV747" s="126">
        <f t="shared" si="3828"/>
        <v>1</v>
      </c>
      <c r="EW747" s="126">
        <f t="shared" si="3829"/>
        <v>1</v>
      </c>
      <c r="EY747" s="126">
        <f t="shared" si="3830"/>
        <v>1</v>
      </c>
      <c r="EZ747" s="126">
        <f t="shared" si="3831"/>
        <v>1</v>
      </c>
      <c r="FA747" s="126">
        <f t="shared" si="3832"/>
        <v>1</v>
      </c>
      <c r="FC747" s="126">
        <f t="shared" si="3833"/>
        <v>1</v>
      </c>
      <c r="FD747" s="126">
        <f t="shared" si="3834"/>
        <v>0</v>
      </c>
      <c r="FE747" s="126"/>
      <c r="FF747" s="126">
        <f t="shared" si="3835"/>
        <v>1</v>
      </c>
      <c r="FG747" s="126">
        <f t="shared" si="3836"/>
        <v>1</v>
      </c>
      <c r="FH747" s="126">
        <f t="shared" si="3837"/>
        <v>1</v>
      </c>
      <c r="FI747" s="126">
        <f t="shared" si="3838"/>
        <v>0</v>
      </c>
      <c r="FJ747" s="126">
        <f t="shared" si="3839"/>
        <v>1</v>
      </c>
      <c r="FK747" s="126">
        <f t="shared" si="3840"/>
        <v>1</v>
      </c>
      <c r="FL747" s="126">
        <f t="shared" si="3841"/>
        <v>1</v>
      </c>
      <c r="FN747" s="126" t="str">
        <f t="shared" si="3842"/>
        <v/>
      </c>
      <c r="FO747" s="126" t="str">
        <f t="shared" si="3843"/>
        <v/>
      </c>
      <c r="FP747" s="126" t="str">
        <f t="shared" si="3844"/>
        <v/>
      </c>
      <c r="FV747" s="126">
        <f t="shared" si="3845"/>
        <v>0</v>
      </c>
      <c r="FW747" s="126">
        <f t="shared" si="3846"/>
        <v>0</v>
      </c>
      <c r="FX747" s="126">
        <f t="shared" si="3847"/>
        <v>0</v>
      </c>
      <c r="GA747" s="126">
        <f t="shared" si="3848"/>
        <v>1</v>
      </c>
      <c r="GB747" s="126">
        <f t="shared" si="3849"/>
        <v>1</v>
      </c>
      <c r="GC747" s="126">
        <f t="shared" si="3850"/>
        <v>1</v>
      </c>
      <c r="GD747" s="126">
        <f t="shared" si="3851"/>
        <v>1</v>
      </c>
      <c r="GE747" s="126">
        <f t="shared" si="3852"/>
        <v>1</v>
      </c>
      <c r="GF747" s="126">
        <f t="shared" si="3853"/>
        <v>1</v>
      </c>
      <c r="GG747" s="126">
        <f t="shared" si="3854"/>
        <v>1</v>
      </c>
      <c r="GI747" s="126">
        <f t="shared" si="3855"/>
        <v>1</v>
      </c>
      <c r="GK747" s="126">
        <f t="shared" si="3856"/>
        <v>1</v>
      </c>
      <c r="GL747" s="126">
        <f t="shared" si="3857"/>
        <v>1</v>
      </c>
      <c r="GM747" s="126">
        <f t="shared" si="3858"/>
        <v>1</v>
      </c>
      <c r="GN747" s="126">
        <f t="shared" si="3859"/>
        <v>1</v>
      </c>
      <c r="GO747" s="126">
        <f t="shared" si="3860"/>
        <v>1</v>
      </c>
      <c r="GP747" s="126">
        <f t="shared" si="3861"/>
        <v>1</v>
      </c>
      <c r="GQ747" s="126">
        <f t="shared" si="3862"/>
        <v>1</v>
      </c>
      <c r="GS747" s="126" t="str">
        <f t="shared" si="3863"/>
        <v/>
      </c>
      <c r="GT747" s="126" t="str">
        <f t="shared" si="3864"/>
        <v/>
      </c>
      <c r="GU747" s="126">
        <f t="shared" si="3865"/>
        <v>0</v>
      </c>
      <c r="GV747" s="126">
        <f t="shared" si="3866"/>
        <v>0</v>
      </c>
      <c r="GW747" s="126">
        <f t="shared" si="3867"/>
        <v>0</v>
      </c>
      <c r="GX747" s="126">
        <f t="shared" si="3868"/>
        <v>0</v>
      </c>
      <c r="GY747" s="126">
        <f t="shared" si="3869"/>
        <v>0</v>
      </c>
      <c r="GZ747" s="126"/>
      <c r="HA747" s="126">
        <f t="shared" si="3870"/>
        <v>1</v>
      </c>
      <c r="HB747" s="126">
        <f t="shared" si="3871"/>
        <v>1</v>
      </c>
      <c r="HC747" s="126">
        <f t="shared" si="3872"/>
        <v>0</v>
      </c>
      <c r="HD747" s="126">
        <f t="shared" si="3873"/>
        <v>0</v>
      </c>
      <c r="HE747" s="126">
        <f t="shared" si="3874"/>
        <v>0</v>
      </c>
      <c r="HF747" s="126">
        <f t="shared" si="3875"/>
        <v>0</v>
      </c>
      <c r="HH747" s="126">
        <f t="shared" si="3876"/>
        <v>1</v>
      </c>
      <c r="HI747" s="126">
        <f t="shared" si="3877"/>
        <v>1</v>
      </c>
      <c r="HJ747" s="126">
        <f t="shared" si="3878"/>
        <v>0</v>
      </c>
      <c r="HK747" s="126">
        <f t="shared" si="3879"/>
        <v>0</v>
      </c>
      <c r="HL747" s="126">
        <f t="shared" si="3880"/>
        <v>0</v>
      </c>
      <c r="HM747" s="126">
        <f t="shared" si="3881"/>
        <v>0</v>
      </c>
      <c r="HO747" s="126">
        <f t="shared" si="3882"/>
        <v>1</v>
      </c>
      <c r="HP747" s="126">
        <f t="shared" si="3883"/>
        <v>0</v>
      </c>
      <c r="HQ747" s="126" t="str">
        <f t="shared" si="3884"/>
        <v/>
      </c>
      <c r="HR747" s="122" t="str">
        <f t="shared" si="3885"/>
        <v/>
      </c>
      <c r="HS747" s="126" t="str">
        <f t="shared" si="3886"/>
        <v/>
      </c>
      <c r="HT747" s="122" t="str">
        <f t="shared" si="3887"/>
        <v/>
      </c>
      <c r="HU747" s="122" t="str">
        <f t="shared" si="3888"/>
        <v/>
      </c>
      <c r="HV747" s="126" t="str">
        <f t="shared" si="3889"/>
        <v/>
      </c>
      <c r="HW747" s="126" t="str">
        <f t="shared" si="3890"/>
        <v/>
      </c>
      <c r="HX747" s="126" t="str">
        <f t="shared" si="3891"/>
        <v/>
      </c>
      <c r="HZ747" s="126">
        <f t="shared" si="3892"/>
        <v>1</v>
      </c>
      <c r="IA747" s="126">
        <f t="shared" si="3893"/>
        <v>0</v>
      </c>
      <c r="IB747" s="126" t="str">
        <f t="shared" si="3894"/>
        <v/>
      </c>
      <c r="IC747" s="126" t="str">
        <f t="shared" si="3895"/>
        <v/>
      </c>
      <c r="ID747" s="126" t="str">
        <f t="shared" si="3896"/>
        <v/>
      </c>
      <c r="IE747" s="126" t="str">
        <f t="shared" si="3897"/>
        <v/>
      </c>
      <c r="IF747" s="126" t="str">
        <f t="shared" si="3898"/>
        <v/>
      </c>
      <c r="IG747" s="126" t="str">
        <f t="shared" si="3899"/>
        <v/>
      </c>
      <c r="IH747" s="126" t="str">
        <f t="shared" si="3900"/>
        <v/>
      </c>
      <c r="II747" s="126" t="str">
        <f t="shared" si="3901"/>
        <v/>
      </c>
      <c r="IO747" s="128"/>
      <c r="IP747" s="128"/>
      <c r="IQ747" s="127"/>
      <c r="IR747" s="127"/>
      <c r="IX747" s="6"/>
      <c r="IY747" s="6"/>
      <c r="IZ747" s="7"/>
      <c r="JA747" s="7"/>
      <c r="JG747" s="12"/>
      <c r="JH747" s="12"/>
      <c r="JI747" s="13"/>
      <c r="JJ747" s="13"/>
      <c r="JN747" s="6"/>
      <c r="JO747" s="6"/>
      <c r="JQ747" s="11"/>
      <c r="JR747" s="11"/>
      <c r="JS747" s="12"/>
      <c r="JT747" s="13"/>
      <c r="JU747" s="12"/>
      <c r="JV747" s="12"/>
      <c r="JW747" s="97"/>
      <c r="JX747" s="13"/>
      <c r="JY747" s="13"/>
      <c r="JZ747" s="97"/>
      <c r="KA747" s="97"/>
      <c r="KB747" s="11"/>
      <c r="KC747" s="11"/>
      <c r="KD747" s="11"/>
      <c r="KE747" s="11"/>
    </row>
    <row r="748" spans="1:291" s="122" customFormat="1" x14ac:dyDescent="0.2">
      <c r="A748" s="146">
        <f t="shared" si="2545"/>
        <v>748</v>
      </c>
      <c r="C748" s="2">
        <v>43186</v>
      </c>
      <c r="D748" s="126"/>
      <c r="E748" s="126"/>
      <c r="F748" s="126"/>
      <c r="G748" s="128">
        <v>106.107</v>
      </c>
      <c r="H748" s="128">
        <v>114.12</v>
      </c>
      <c r="I748" s="128">
        <v>120.29</v>
      </c>
      <c r="J748" s="127">
        <v>145.19999999999999</v>
      </c>
      <c r="K748" s="126"/>
      <c r="P748" s="128">
        <f t="shared" si="3587"/>
        <v>3402.75</v>
      </c>
      <c r="Q748" s="5">
        <f t="shared" si="3588"/>
        <v>3660.0000000000005</v>
      </c>
      <c r="R748" s="6">
        <f t="shared" si="3589"/>
        <v>3869.0000000000005</v>
      </c>
      <c r="S748" s="7">
        <f t="shared" si="3590"/>
        <v>4659.9999999999991</v>
      </c>
      <c r="Y748" s="127">
        <f t="shared" si="3591"/>
        <v>2.75</v>
      </c>
      <c r="Z748" s="126">
        <f t="shared" si="3592"/>
        <v>9.0000000000004547</v>
      </c>
      <c r="AA748" s="126">
        <f t="shared" si="3593"/>
        <v>14</v>
      </c>
      <c r="AB748" s="126">
        <f t="shared" si="3594"/>
        <v>29</v>
      </c>
      <c r="AC748" s="126"/>
      <c r="AD748" s="126"/>
      <c r="AE748" s="126"/>
      <c r="AF748" s="126"/>
      <c r="AG748" s="126"/>
      <c r="AH748" s="127">
        <f t="shared" si="3905"/>
        <v>0.50000000000030287</v>
      </c>
      <c r="AI748" s="127">
        <f t="shared" si="3906"/>
        <v>9.9999999999726974E-2</v>
      </c>
      <c r="AJ748" s="127">
        <f t="shared" si="3907"/>
        <v>0.60000000000045439</v>
      </c>
      <c r="AK748" s="127">
        <f t="shared" si="3908"/>
        <v>0.33333333333287918</v>
      </c>
      <c r="AL748" s="127">
        <f t="shared" si="3909"/>
        <v>2.0000000000004547</v>
      </c>
      <c r="AM748" s="127">
        <f t="shared" si="3910"/>
        <v>4.3333333333333339</v>
      </c>
      <c r="AN748" s="127">
        <f t="shared" si="3911"/>
        <v>2.4000000000000004</v>
      </c>
      <c r="AO748" s="127">
        <f t="shared" si="3912"/>
        <v>1</v>
      </c>
      <c r="AP748" s="127">
        <f t="shared" si="3913"/>
        <v>0.49999999999909084</v>
      </c>
      <c r="AQ748" s="127">
        <f t="shared" si="3914"/>
        <v>4.8333333333326527</v>
      </c>
      <c r="AR748" s="127">
        <f t="shared" si="3915"/>
        <v>9.9999999999999645E-2</v>
      </c>
      <c r="AS748" s="127">
        <f t="shared" si="3916"/>
        <v>2.5555555555560101</v>
      </c>
      <c r="AT748" s="127">
        <f t="shared" si="3917"/>
        <v>1.6333333333333333</v>
      </c>
      <c r="AU748" s="126"/>
      <c r="BA748" s="11">
        <f t="shared" si="3750"/>
        <v>2.75</v>
      </c>
      <c r="BB748" s="11">
        <f t="shared" si="3751"/>
        <v>9.0000000000004547</v>
      </c>
      <c r="BC748" s="12">
        <f t="shared" si="3752"/>
        <v>14</v>
      </c>
      <c r="BD748" s="13">
        <f t="shared" si="3753"/>
        <v>29</v>
      </c>
      <c r="BJ748" s="11">
        <f t="shared" si="3754"/>
        <v>-0.50000000000030287</v>
      </c>
      <c r="BK748" s="11">
        <f t="shared" si="3755"/>
        <v>9.9999999999726974E-2</v>
      </c>
      <c r="BL748" s="11">
        <f t="shared" si="3756"/>
        <v>0.60000000000045439</v>
      </c>
      <c r="BM748" s="11">
        <f t="shared" si="3757"/>
        <v>-0.33333333333287918</v>
      </c>
      <c r="BN748" s="11">
        <f t="shared" si="3758"/>
        <v>2.0000000000004547</v>
      </c>
      <c r="BO748" s="11">
        <f t="shared" si="3759"/>
        <v>4.3333333333333339</v>
      </c>
      <c r="BP748" s="11">
        <f t="shared" si="3760"/>
        <v>2.4000000000000004</v>
      </c>
      <c r="BQ748" s="126">
        <v>1</v>
      </c>
      <c r="BR748" s="11">
        <f t="shared" si="3761"/>
        <v>-0.49999999999909084</v>
      </c>
      <c r="BS748" s="11">
        <f t="shared" si="3762"/>
        <v>4.8333333333326527</v>
      </c>
      <c r="BT748" s="11">
        <f t="shared" si="3763"/>
        <v>-9.9999999999999645E-2</v>
      </c>
      <c r="BU748" s="11">
        <f t="shared" si="3764"/>
        <v>2.5555555555560101</v>
      </c>
      <c r="BV748" s="11">
        <f t="shared" si="3765"/>
        <v>1.6333333333333333</v>
      </c>
      <c r="BY748" s="126"/>
      <c r="BZ748" s="126"/>
      <c r="CA748" s="122">
        <f t="shared" si="3766"/>
        <v>2.5555555555560101</v>
      </c>
      <c r="CB748" s="126">
        <f t="shared" si="3767"/>
        <v>1</v>
      </c>
      <c r="CC748" s="126">
        <f t="shared" si="3768"/>
        <v>1</v>
      </c>
      <c r="CD748" s="126">
        <f t="shared" si="3769"/>
        <v>1</v>
      </c>
      <c r="CE748" s="126">
        <f t="shared" si="3902"/>
        <v>1</v>
      </c>
      <c r="CF748" s="126">
        <f t="shared" si="3770"/>
        <v>1</v>
      </c>
      <c r="CG748" s="126">
        <f t="shared" si="3771"/>
        <v>1</v>
      </c>
      <c r="CH748" s="126" t="str">
        <f t="shared" si="3772"/>
        <v/>
      </c>
      <c r="CI748" s="126">
        <f t="shared" si="3773"/>
        <v>0</v>
      </c>
      <c r="CJ748" s="126">
        <f t="shared" si="3774"/>
        <v>0</v>
      </c>
      <c r="CK748" s="126" t="str">
        <f t="shared" si="3775"/>
        <v/>
      </c>
      <c r="CL748" s="126">
        <f t="shared" si="3776"/>
        <v>0</v>
      </c>
      <c r="CM748" s="126" t="str">
        <f t="shared" si="3777"/>
        <v/>
      </c>
      <c r="CN748" s="126" t="str">
        <f t="shared" si="3778"/>
        <v/>
      </c>
      <c r="CO748" s="126">
        <f t="shared" si="3779"/>
        <v>0</v>
      </c>
      <c r="CP748" s="126">
        <f t="shared" si="3780"/>
        <v>0</v>
      </c>
      <c r="CQ748" s="126" t="str">
        <f t="shared" si="3781"/>
        <v/>
      </c>
      <c r="CR748" s="126"/>
      <c r="CS748" s="126">
        <f t="shared" si="3782"/>
        <v>0</v>
      </c>
      <c r="CT748" s="126">
        <f t="shared" si="3783"/>
        <v>0</v>
      </c>
      <c r="CU748" s="126">
        <f t="shared" si="3784"/>
        <v>0</v>
      </c>
      <c r="CV748" s="126">
        <f t="shared" si="3903"/>
        <v>0</v>
      </c>
      <c r="CW748" s="126">
        <f t="shared" si="3785"/>
        <v>1</v>
      </c>
      <c r="CX748" s="126" t="str">
        <f t="shared" si="3786"/>
        <v/>
      </c>
      <c r="CY748" s="126" t="str">
        <f t="shared" si="3787"/>
        <v/>
      </c>
      <c r="CZ748" s="126" t="str">
        <f t="shared" si="3788"/>
        <v/>
      </c>
      <c r="DA748" s="126" t="str">
        <f t="shared" si="3789"/>
        <v/>
      </c>
      <c r="DB748" s="126">
        <f t="shared" si="3790"/>
        <v>1</v>
      </c>
      <c r="DC748" s="126" t="str">
        <f t="shared" si="3791"/>
        <v/>
      </c>
      <c r="DD748" s="126">
        <f t="shared" si="3792"/>
        <v>1</v>
      </c>
      <c r="DE748" s="126" t="str">
        <f t="shared" si="3793"/>
        <v/>
      </c>
      <c r="DF748" s="126"/>
      <c r="DG748" s="126">
        <f t="shared" si="3904"/>
        <v>1</v>
      </c>
      <c r="DH748" s="126">
        <f t="shared" si="3794"/>
        <v>1</v>
      </c>
      <c r="DI748" s="126">
        <f t="shared" si="3795"/>
        <v>1</v>
      </c>
      <c r="DJ748" s="126">
        <f t="shared" si="3796"/>
        <v>1</v>
      </c>
      <c r="DK748" s="126" t="str">
        <f t="shared" si="3797"/>
        <v/>
      </c>
      <c r="DL748" s="126"/>
      <c r="DM748" s="126" t="str">
        <f t="shared" si="3798"/>
        <v/>
      </c>
      <c r="DN748" s="126">
        <f t="shared" si="3799"/>
        <v>0</v>
      </c>
      <c r="DO748" s="126">
        <f t="shared" si="3800"/>
        <v>0</v>
      </c>
      <c r="DP748" s="126">
        <f t="shared" si="3801"/>
        <v>1</v>
      </c>
      <c r="DQ748" s="126">
        <f t="shared" si="3802"/>
        <v>0</v>
      </c>
      <c r="DR748" s="126">
        <f t="shared" si="3803"/>
        <v>0</v>
      </c>
      <c r="DS748" s="126">
        <f t="shared" si="3804"/>
        <v>1</v>
      </c>
      <c r="DT748" s="126">
        <f t="shared" si="3805"/>
        <v>0</v>
      </c>
      <c r="DU748" s="126">
        <f t="shared" si="3806"/>
        <v>0</v>
      </c>
      <c r="DV748" s="126">
        <f t="shared" si="3807"/>
        <v>1</v>
      </c>
      <c r="DW748" s="126">
        <f t="shared" si="3808"/>
        <v>0</v>
      </c>
      <c r="DX748" s="126" t="str">
        <f t="shared" si="3809"/>
        <v/>
      </c>
      <c r="DY748" s="126" t="str">
        <f t="shared" si="3810"/>
        <v/>
      </c>
      <c r="EA748" s="126">
        <f t="shared" si="3811"/>
        <v>1</v>
      </c>
      <c r="EB748" s="126">
        <f t="shared" si="3812"/>
        <v>1</v>
      </c>
      <c r="EC748" s="126">
        <f t="shared" si="3813"/>
        <v>1</v>
      </c>
      <c r="ED748" s="126">
        <f t="shared" si="3814"/>
        <v>1</v>
      </c>
      <c r="EF748" s="126">
        <f t="shared" si="3815"/>
        <v>1</v>
      </c>
      <c r="EG748" s="126">
        <f t="shared" si="3816"/>
        <v>1</v>
      </c>
      <c r="EH748" s="126">
        <f t="shared" si="3817"/>
        <v>1</v>
      </c>
      <c r="EI748" s="126">
        <f t="shared" si="3818"/>
        <v>1</v>
      </c>
      <c r="EK748" s="126">
        <f t="shared" si="3819"/>
        <v>1</v>
      </c>
      <c r="EL748" s="126">
        <f t="shared" si="3820"/>
        <v>1</v>
      </c>
      <c r="EM748" s="126">
        <f t="shared" si="3821"/>
        <v>1</v>
      </c>
      <c r="EO748" s="126">
        <f t="shared" si="3822"/>
        <v>1</v>
      </c>
      <c r="EP748" s="126">
        <f t="shared" si="3823"/>
        <v>1</v>
      </c>
      <c r="EQ748" s="126">
        <f t="shared" si="3824"/>
        <v>1</v>
      </c>
      <c r="ES748" s="126">
        <f t="shared" si="3825"/>
        <v>1</v>
      </c>
      <c r="ET748" s="126">
        <f t="shared" si="3826"/>
        <v>1</v>
      </c>
      <c r="EU748" s="126">
        <f t="shared" si="3827"/>
        <v>1</v>
      </c>
      <c r="EV748" s="126">
        <f t="shared" si="3828"/>
        <v>1</v>
      </c>
      <c r="EW748" s="126">
        <f t="shared" si="3829"/>
        <v>0</v>
      </c>
      <c r="EY748" s="126">
        <f t="shared" si="3830"/>
        <v>1</v>
      </c>
      <c r="EZ748" s="126">
        <f t="shared" si="3831"/>
        <v>1</v>
      </c>
      <c r="FA748" s="126">
        <f t="shared" si="3832"/>
        <v>1</v>
      </c>
      <c r="FC748" s="126">
        <f t="shared" si="3833"/>
        <v>0</v>
      </c>
      <c r="FD748" s="126" t="str">
        <f t="shared" si="3834"/>
        <v/>
      </c>
      <c r="FE748" s="126"/>
      <c r="FF748" s="126">
        <f t="shared" si="3835"/>
        <v>0</v>
      </c>
      <c r="FG748" s="126">
        <f t="shared" si="3836"/>
        <v>1</v>
      </c>
      <c r="FH748" s="126">
        <f t="shared" si="3837"/>
        <v>0</v>
      </c>
      <c r="FI748" s="126" t="str">
        <f t="shared" si="3838"/>
        <v/>
      </c>
      <c r="FJ748" s="126" t="str">
        <f t="shared" si="3839"/>
        <v/>
      </c>
      <c r="FK748" s="126" t="str">
        <f t="shared" si="3840"/>
        <v/>
      </c>
      <c r="FL748" s="126" t="str">
        <f t="shared" si="3841"/>
        <v/>
      </c>
      <c r="FN748" s="126" t="str">
        <f t="shared" si="3842"/>
        <v/>
      </c>
      <c r="FO748" s="126" t="str">
        <f t="shared" si="3843"/>
        <v/>
      </c>
      <c r="FP748" s="126" t="str">
        <f t="shared" si="3844"/>
        <v/>
      </c>
      <c r="FV748" s="126">
        <f t="shared" si="3845"/>
        <v>0</v>
      </c>
      <c r="FW748" s="126">
        <f t="shared" si="3846"/>
        <v>0</v>
      </c>
      <c r="FX748" s="126">
        <f t="shared" si="3847"/>
        <v>0</v>
      </c>
      <c r="GA748" s="126">
        <f t="shared" si="3848"/>
        <v>0</v>
      </c>
      <c r="GB748" s="126">
        <f t="shared" si="3849"/>
        <v>0</v>
      </c>
      <c r="GC748" s="126">
        <f t="shared" si="3850"/>
        <v>0</v>
      </c>
      <c r="GD748" s="126">
        <f t="shared" si="3851"/>
        <v>0</v>
      </c>
      <c r="GE748" s="126">
        <f t="shared" si="3852"/>
        <v>0</v>
      </c>
      <c r="GF748" s="126">
        <f t="shared" si="3853"/>
        <v>1</v>
      </c>
      <c r="GG748" s="126">
        <f t="shared" si="3854"/>
        <v>0</v>
      </c>
      <c r="GI748" s="126">
        <f t="shared" si="3855"/>
        <v>0</v>
      </c>
      <c r="GK748" s="126">
        <f t="shared" si="3856"/>
        <v>1</v>
      </c>
      <c r="GL748" s="126">
        <f t="shared" si="3857"/>
        <v>1</v>
      </c>
      <c r="GM748" s="126">
        <f t="shared" si="3858"/>
        <v>1</v>
      </c>
      <c r="GN748" s="126">
        <f t="shared" si="3859"/>
        <v>1</v>
      </c>
      <c r="GO748" s="126">
        <f t="shared" si="3860"/>
        <v>1</v>
      </c>
      <c r="GP748" s="126">
        <f t="shared" si="3861"/>
        <v>0</v>
      </c>
      <c r="GQ748" s="126">
        <f t="shared" si="3862"/>
        <v>1</v>
      </c>
      <c r="GS748" s="126" t="str">
        <f t="shared" si="3863"/>
        <v/>
      </c>
      <c r="GT748" s="126" t="str">
        <f t="shared" si="3864"/>
        <v/>
      </c>
      <c r="GU748" s="126">
        <f t="shared" si="3865"/>
        <v>0</v>
      </c>
      <c r="GV748" s="126">
        <f t="shared" si="3866"/>
        <v>0</v>
      </c>
      <c r="GW748" s="126">
        <f t="shared" si="3867"/>
        <v>0</v>
      </c>
      <c r="GX748" s="126">
        <f t="shared" si="3868"/>
        <v>0</v>
      </c>
      <c r="GY748" s="126">
        <f t="shared" si="3869"/>
        <v>0</v>
      </c>
      <c r="GZ748" s="126"/>
      <c r="HA748" s="126">
        <f t="shared" si="3870"/>
        <v>1</v>
      </c>
      <c r="HB748" s="126">
        <f t="shared" si="3871"/>
        <v>1</v>
      </c>
      <c r="HC748" s="126">
        <f t="shared" si="3872"/>
        <v>0</v>
      </c>
      <c r="HD748" s="126">
        <f t="shared" si="3873"/>
        <v>0</v>
      </c>
      <c r="HE748" s="126">
        <f t="shared" si="3874"/>
        <v>0</v>
      </c>
      <c r="HF748" s="126">
        <f t="shared" si="3875"/>
        <v>0</v>
      </c>
      <c r="HH748" s="126">
        <f t="shared" si="3876"/>
        <v>1</v>
      </c>
      <c r="HI748" s="126">
        <f t="shared" si="3877"/>
        <v>1</v>
      </c>
      <c r="HJ748" s="126">
        <f t="shared" si="3878"/>
        <v>1</v>
      </c>
      <c r="HK748" s="126">
        <f t="shared" si="3879"/>
        <v>0</v>
      </c>
      <c r="HL748" s="126">
        <f t="shared" si="3880"/>
        <v>0</v>
      </c>
      <c r="HM748" s="126">
        <f t="shared" si="3881"/>
        <v>0</v>
      </c>
      <c r="HO748" s="126">
        <f t="shared" si="3882"/>
        <v>1</v>
      </c>
      <c r="HP748" s="126" t="str">
        <f t="shared" si="3883"/>
        <v/>
      </c>
      <c r="HQ748" s="126">
        <f t="shared" si="3884"/>
        <v>1</v>
      </c>
      <c r="HR748" s="122" t="str">
        <f t="shared" si="3885"/>
        <v/>
      </c>
      <c r="HS748" s="126">
        <f t="shared" si="3886"/>
        <v>1</v>
      </c>
      <c r="HT748" s="122" t="str">
        <f t="shared" si="3887"/>
        <v/>
      </c>
      <c r="HU748" s="122" t="str">
        <f t="shared" si="3888"/>
        <v/>
      </c>
      <c r="HV748" s="126" t="str">
        <f t="shared" si="3889"/>
        <v/>
      </c>
      <c r="HW748" s="126" t="str">
        <f t="shared" si="3890"/>
        <v/>
      </c>
      <c r="HX748" s="126" t="str">
        <f t="shared" si="3891"/>
        <v/>
      </c>
      <c r="HZ748" s="126">
        <f t="shared" si="3892"/>
        <v>0</v>
      </c>
      <c r="IA748" s="126" t="str">
        <f t="shared" si="3893"/>
        <v/>
      </c>
      <c r="IB748" s="126">
        <f t="shared" si="3894"/>
        <v>0</v>
      </c>
      <c r="IC748" s="126" t="str">
        <f t="shared" si="3895"/>
        <v/>
      </c>
      <c r="ID748" s="126">
        <f t="shared" si="3896"/>
        <v>0</v>
      </c>
      <c r="IE748" s="126" t="str">
        <f t="shared" si="3897"/>
        <v/>
      </c>
      <c r="IF748" s="126" t="str">
        <f t="shared" si="3898"/>
        <v/>
      </c>
      <c r="IG748" s="126" t="str">
        <f t="shared" si="3899"/>
        <v/>
      </c>
      <c r="IH748" s="126" t="str">
        <f t="shared" si="3900"/>
        <v/>
      </c>
      <c r="II748" s="126" t="str">
        <f t="shared" si="3901"/>
        <v/>
      </c>
      <c r="IO748" s="128"/>
      <c r="IP748" s="128"/>
      <c r="IQ748" s="127"/>
      <c r="IR748" s="127"/>
      <c r="IX748" s="6"/>
      <c r="IY748" s="6"/>
      <c r="IZ748" s="7"/>
      <c r="JA748" s="7"/>
      <c r="JG748" s="12"/>
      <c r="JH748" s="12"/>
      <c r="JI748" s="13"/>
      <c r="JJ748" s="13"/>
      <c r="JN748" s="6"/>
      <c r="JO748" s="6"/>
      <c r="JQ748" s="11"/>
      <c r="JR748" s="11"/>
      <c r="JS748" s="12"/>
      <c r="JT748" s="13"/>
      <c r="JU748" s="12"/>
      <c r="JV748" s="12"/>
      <c r="JW748" s="97"/>
      <c r="JX748" s="13"/>
      <c r="JY748" s="13"/>
      <c r="JZ748" s="97"/>
      <c r="KA748" s="97"/>
      <c r="KB748" s="11"/>
      <c r="KC748" s="11"/>
      <c r="KD748" s="11"/>
      <c r="KE748" s="11"/>
    </row>
    <row r="749" spans="1:291" s="122" customFormat="1" x14ac:dyDescent="0.2">
      <c r="A749" s="146">
        <f t="shared" si="2545"/>
        <v>749</v>
      </c>
      <c r="C749" s="2">
        <v>43187</v>
      </c>
      <c r="D749" s="126"/>
      <c r="E749" s="126"/>
      <c r="F749" s="126"/>
      <c r="G749" s="128">
        <v>106.092</v>
      </c>
      <c r="H749" s="128">
        <v>114.11199999999999</v>
      </c>
      <c r="I749" s="128">
        <v>120.29</v>
      </c>
      <c r="J749" s="127">
        <v>145.28</v>
      </c>
      <c r="K749" s="126"/>
      <c r="P749" s="128">
        <f t="shared" ref="P749:P812" si="3918">(INT(G749)*32)+(IF(INT(RIGHT(G749*1000,1))=7,(G749-INT(G749))+0.0005,IF(INT(RIGHT(G749*1000,1))=2,(G749-INT(G749))+0.0005,G749-INT(G749))))*100</f>
        <v>3401.25</v>
      </c>
      <c r="Q749" s="5">
        <f t="shared" ref="Q749:Q812" si="3919">(INT(H749)*32)+(IF(INT(RIGHT(H749*1000,1))=7,(H749-INT(H749))+0.0005,IF(INT(RIGHT(H749*1000,1))=2,(H749-INT(H749))+0.0005,H749-INT(H749))))*100</f>
        <v>3659.2499999999995</v>
      </c>
      <c r="R749" s="6">
        <f t="shared" ref="R749:R812" si="3920">INT(I749)*32+(I749-INT(I749))*100</f>
        <v>3869.0000000000005</v>
      </c>
      <c r="S749" s="7">
        <f t="shared" ref="S749:S812" si="3921">INT(J749)*32+(J749-INT(J749))*100</f>
        <v>4668</v>
      </c>
      <c r="Y749" s="127">
        <f t="shared" ref="Y749:Y812" si="3922">ABS(BA749)</f>
        <v>1.5</v>
      </c>
      <c r="Z749" s="126">
        <f t="shared" ref="Z749:Z812" si="3923">ABS(BB749)</f>
        <v>0.75000000000090949</v>
      </c>
      <c r="AA749" s="126">
        <f t="shared" ref="AA749:AA812" si="3924">ABS(BC749)</f>
        <v>0</v>
      </c>
      <c r="AB749" s="126">
        <f t="shared" ref="AB749:AB812" si="3925">ABS(BD749)</f>
        <v>8.0000000000009095</v>
      </c>
      <c r="AC749" s="126"/>
      <c r="AD749" s="126"/>
      <c r="AE749" s="126"/>
      <c r="AF749" s="126"/>
      <c r="AG749" s="126"/>
      <c r="AH749" s="127">
        <f t="shared" si="3905"/>
        <v>2.4999999999993938</v>
      </c>
      <c r="AI749" s="127">
        <f t="shared" si="3906"/>
        <v>2.5499999999994545</v>
      </c>
      <c r="AJ749" s="127">
        <f t="shared" si="3907"/>
        <v>0.75000000000090949</v>
      </c>
      <c r="AK749" s="127">
        <f t="shared" si="3908"/>
        <v>0.75000000000090949</v>
      </c>
      <c r="AL749" s="127">
        <f t="shared" si="3909"/>
        <v>0.75000000000090949</v>
      </c>
      <c r="AM749" s="127">
        <f t="shared" si="3910"/>
        <v>2.6666666666669698</v>
      </c>
      <c r="AN749" s="127">
        <f t="shared" si="3911"/>
        <v>3.2000000000003639</v>
      </c>
      <c r="AO749" s="127">
        <f t="shared" si="3912"/>
        <v>1</v>
      </c>
      <c r="AP749" s="127">
        <f t="shared" si="3913"/>
        <v>3.4999999999981819</v>
      </c>
      <c r="AQ749" s="127">
        <f t="shared" si="3914"/>
        <v>1.5416666666656056</v>
      </c>
      <c r="AR749" s="127">
        <f t="shared" si="3915"/>
        <v>3</v>
      </c>
      <c r="AS749" s="127">
        <f t="shared" si="3916"/>
        <v>2.5277777777788897</v>
      </c>
      <c r="AT749" s="127">
        <f t="shared" si="3917"/>
        <v>4.0666666666667881</v>
      </c>
      <c r="AU749" s="126"/>
      <c r="BA749" s="11">
        <f t="shared" si="3750"/>
        <v>-1.5</v>
      </c>
      <c r="BB749" s="11">
        <f t="shared" si="3751"/>
        <v>-0.75000000000090949</v>
      </c>
      <c r="BC749" s="12">
        <f t="shared" si="3752"/>
        <v>0</v>
      </c>
      <c r="BD749" s="13">
        <f t="shared" si="3753"/>
        <v>8.0000000000009095</v>
      </c>
      <c r="BJ749" s="11">
        <f t="shared" si="3754"/>
        <v>-2.4999999999993938</v>
      </c>
      <c r="BK749" s="11">
        <f t="shared" si="3755"/>
        <v>-2.5499999999994545</v>
      </c>
      <c r="BL749" s="11">
        <f t="shared" si="3756"/>
        <v>-0.75000000000090949</v>
      </c>
      <c r="BM749" s="11">
        <f t="shared" si="3757"/>
        <v>-0.75000000000090949</v>
      </c>
      <c r="BN749" s="11">
        <f t="shared" si="3758"/>
        <v>-0.75000000000090949</v>
      </c>
      <c r="BO749" s="11">
        <f t="shared" si="3759"/>
        <v>-2.6666666666669698</v>
      </c>
      <c r="BP749" s="11">
        <f t="shared" si="3760"/>
        <v>-3.2000000000003639</v>
      </c>
      <c r="BQ749" s="126">
        <v>1</v>
      </c>
      <c r="BR749" s="11">
        <f t="shared" si="3761"/>
        <v>3.4999999999981819</v>
      </c>
      <c r="BS749" s="11">
        <f t="shared" si="3762"/>
        <v>-1.5416666666656056</v>
      </c>
      <c r="BT749" s="11">
        <f t="shared" si="3763"/>
        <v>-3</v>
      </c>
      <c r="BU749" s="11">
        <f t="shared" si="3764"/>
        <v>-2.5277777777788897</v>
      </c>
      <c r="BV749" s="11">
        <f t="shared" si="3765"/>
        <v>-4.0666666666667881</v>
      </c>
      <c r="BY749" s="126"/>
      <c r="BZ749" s="126"/>
      <c r="CA749" s="122">
        <f t="shared" si="3766"/>
        <v>-2.5277777777788897</v>
      </c>
      <c r="CB749" s="126">
        <f t="shared" si="3767"/>
        <v>1</v>
      </c>
      <c r="CC749" s="126">
        <f t="shared" si="3768"/>
        <v>1</v>
      </c>
      <c r="CD749" s="126">
        <f t="shared" si="3769"/>
        <v>1</v>
      </c>
      <c r="CE749" s="126">
        <f t="shared" si="3902"/>
        <v>0</v>
      </c>
      <c r="CF749" s="126">
        <f t="shared" si="3770"/>
        <v>0</v>
      </c>
      <c r="CG749" s="126" t="str">
        <f t="shared" si="3771"/>
        <v/>
      </c>
      <c r="CH749" s="126">
        <f t="shared" si="3772"/>
        <v>1</v>
      </c>
      <c r="CI749" s="126">
        <f t="shared" si="3773"/>
        <v>1</v>
      </c>
      <c r="CJ749" s="126">
        <f t="shared" si="3774"/>
        <v>1</v>
      </c>
      <c r="CK749" s="126" t="str">
        <f t="shared" si="3775"/>
        <v/>
      </c>
      <c r="CL749" s="126">
        <f t="shared" si="3776"/>
        <v>1</v>
      </c>
      <c r="CM749" s="126">
        <f t="shared" si="3777"/>
        <v>1</v>
      </c>
      <c r="CN749" s="126">
        <f t="shared" si="3778"/>
        <v>1</v>
      </c>
      <c r="CO749" s="126" t="str">
        <f t="shared" si="3779"/>
        <v/>
      </c>
      <c r="CP749" s="126">
        <f t="shared" si="3780"/>
        <v>1</v>
      </c>
      <c r="CQ749" s="126" t="str">
        <f t="shared" si="3781"/>
        <v/>
      </c>
      <c r="CR749" s="126"/>
      <c r="CS749" s="126">
        <f t="shared" si="3782"/>
        <v>1</v>
      </c>
      <c r="CT749" s="126">
        <f t="shared" si="3783"/>
        <v>1</v>
      </c>
      <c r="CU749" s="126">
        <f t="shared" si="3784"/>
        <v>1</v>
      </c>
      <c r="CV749" s="126">
        <f t="shared" si="3903"/>
        <v>0</v>
      </c>
      <c r="CW749" s="126">
        <f t="shared" si="3785"/>
        <v>1</v>
      </c>
      <c r="CX749" s="126" t="str">
        <f t="shared" si="3786"/>
        <v/>
      </c>
      <c r="CY749" s="126" t="str">
        <f t="shared" si="3787"/>
        <v/>
      </c>
      <c r="CZ749" s="126" t="str">
        <f t="shared" si="3788"/>
        <v/>
      </c>
      <c r="DA749" s="126" t="str">
        <f t="shared" si="3789"/>
        <v/>
      </c>
      <c r="DB749" s="126">
        <f t="shared" si="3790"/>
        <v>0</v>
      </c>
      <c r="DC749" s="126">
        <f t="shared" si="3791"/>
        <v>1</v>
      </c>
      <c r="DD749" s="126" t="str">
        <f t="shared" si="3792"/>
        <v/>
      </c>
      <c r="DE749" s="126" t="str">
        <f t="shared" si="3793"/>
        <v/>
      </c>
      <c r="DF749" s="126"/>
      <c r="DG749" s="126">
        <f t="shared" si="3904"/>
        <v>1</v>
      </c>
      <c r="DH749" s="126">
        <f t="shared" si="3794"/>
        <v>1</v>
      </c>
      <c r="DI749" s="126">
        <f t="shared" si="3795"/>
        <v>1</v>
      </c>
      <c r="DJ749" s="126">
        <f t="shared" si="3796"/>
        <v>0</v>
      </c>
      <c r="DK749" s="126">
        <f t="shared" si="3797"/>
        <v>0</v>
      </c>
      <c r="DL749" s="126"/>
      <c r="DM749" s="126">
        <f t="shared" si="3798"/>
        <v>1</v>
      </c>
      <c r="DN749" s="126" t="str">
        <f t="shared" si="3799"/>
        <v/>
      </c>
      <c r="DO749" s="126" t="str">
        <f t="shared" si="3800"/>
        <v/>
      </c>
      <c r="DP749" s="126" t="str">
        <f t="shared" si="3801"/>
        <v/>
      </c>
      <c r="DQ749" s="126" t="str">
        <f t="shared" si="3802"/>
        <v/>
      </c>
      <c r="DR749" s="126" t="str">
        <f t="shared" si="3803"/>
        <v/>
      </c>
      <c r="DS749" s="126" t="str">
        <f t="shared" si="3804"/>
        <v/>
      </c>
      <c r="DT749" s="126" t="str">
        <f t="shared" si="3805"/>
        <v/>
      </c>
      <c r="DU749" s="126" t="str">
        <f t="shared" si="3806"/>
        <v/>
      </c>
      <c r="DV749" s="126">
        <f t="shared" si="3807"/>
        <v>0</v>
      </c>
      <c r="DW749" s="126">
        <f t="shared" si="3808"/>
        <v>0</v>
      </c>
      <c r="DX749" s="126" t="str">
        <f t="shared" si="3809"/>
        <v/>
      </c>
      <c r="DY749" s="126" t="str">
        <f t="shared" si="3810"/>
        <v/>
      </c>
      <c r="EA749" s="126">
        <f t="shared" si="3811"/>
        <v>1</v>
      </c>
      <c r="EB749" s="126">
        <f t="shared" si="3812"/>
        <v>1</v>
      </c>
      <c r="EC749" s="126">
        <f t="shared" si="3813"/>
        <v>1</v>
      </c>
      <c r="ED749" s="126">
        <f t="shared" si="3814"/>
        <v>0</v>
      </c>
      <c r="EF749" s="126">
        <f t="shared" si="3815"/>
        <v>1</v>
      </c>
      <c r="EG749" s="126">
        <f t="shared" si="3816"/>
        <v>1</v>
      </c>
      <c r="EH749" s="126">
        <f t="shared" si="3817"/>
        <v>1</v>
      </c>
      <c r="EI749" s="126">
        <f t="shared" si="3818"/>
        <v>0</v>
      </c>
      <c r="EK749" s="126">
        <f t="shared" si="3819"/>
        <v>1</v>
      </c>
      <c r="EL749" s="126">
        <f t="shared" si="3820"/>
        <v>1</v>
      </c>
      <c r="EM749" s="126">
        <f t="shared" si="3821"/>
        <v>0</v>
      </c>
      <c r="EO749" s="126">
        <f t="shared" si="3822"/>
        <v>1</v>
      </c>
      <c r="EP749" s="126">
        <f t="shared" si="3823"/>
        <v>1</v>
      </c>
      <c r="EQ749" s="126">
        <f t="shared" si="3824"/>
        <v>0</v>
      </c>
      <c r="ES749" s="126">
        <f t="shared" si="3825"/>
        <v>1</v>
      </c>
      <c r="ET749" s="126">
        <f t="shared" si="3826"/>
        <v>1</v>
      </c>
      <c r="EU749" s="126">
        <f t="shared" si="3827"/>
        <v>1</v>
      </c>
      <c r="EV749" s="126">
        <f t="shared" si="3828"/>
        <v>1</v>
      </c>
      <c r="EW749" s="126">
        <f t="shared" si="3829"/>
        <v>0</v>
      </c>
      <c r="EY749" s="126">
        <f t="shared" si="3830"/>
        <v>0</v>
      </c>
      <c r="EZ749" s="126">
        <f t="shared" si="3831"/>
        <v>0</v>
      </c>
      <c r="FA749" s="126">
        <f t="shared" si="3832"/>
        <v>1</v>
      </c>
      <c r="FC749" s="126">
        <f t="shared" si="3833"/>
        <v>1</v>
      </c>
      <c r="FD749" s="126">
        <f t="shared" si="3834"/>
        <v>1</v>
      </c>
      <c r="FE749" s="126"/>
      <c r="FF749" s="126">
        <f t="shared" si="3835"/>
        <v>1</v>
      </c>
      <c r="FG749" s="126">
        <f t="shared" si="3836"/>
        <v>1</v>
      </c>
      <c r="FH749" s="126">
        <f t="shared" si="3837"/>
        <v>1</v>
      </c>
      <c r="FI749" s="126">
        <f t="shared" si="3838"/>
        <v>0</v>
      </c>
      <c r="FJ749" s="126">
        <f t="shared" si="3839"/>
        <v>0</v>
      </c>
      <c r="FK749" s="126">
        <f t="shared" si="3840"/>
        <v>1</v>
      </c>
      <c r="FL749" s="126">
        <f t="shared" si="3841"/>
        <v>1</v>
      </c>
      <c r="FN749" s="126" t="str">
        <f t="shared" si="3842"/>
        <v/>
      </c>
      <c r="FO749" s="126" t="str">
        <f t="shared" si="3843"/>
        <v/>
      </c>
      <c r="FP749" s="126" t="str">
        <f t="shared" si="3844"/>
        <v/>
      </c>
      <c r="FV749" s="126">
        <f t="shared" si="3845"/>
        <v>0</v>
      </c>
      <c r="FW749" s="126">
        <f t="shared" si="3846"/>
        <v>0</v>
      </c>
      <c r="FX749" s="126">
        <f t="shared" si="3847"/>
        <v>0</v>
      </c>
      <c r="GA749" s="126">
        <f t="shared" si="3848"/>
        <v>0</v>
      </c>
      <c r="GB749" s="126">
        <f t="shared" si="3849"/>
        <v>0</v>
      </c>
      <c r="GC749" s="126">
        <f t="shared" si="3850"/>
        <v>0</v>
      </c>
      <c r="GD749" s="126">
        <f t="shared" si="3851"/>
        <v>1</v>
      </c>
      <c r="GE749" s="126">
        <f t="shared" si="3852"/>
        <v>0</v>
      </c>
      <c r="GF749" s="126">
        <f t="shared" si="3853"/>
        <v>0</v>
      </c>
      <c r="GG749" s="126">
        <f t="shared" si="3854"/>
        <v>0</v>
      </c>
      <c r="GI749" s="126">
        <f t="shared" si="3855"/>
        <v>0</v>
      </c>
      <c r="GK749" s="126">
        <f t="shared" si="3856"/>
        <v>1</v>
      </c>
      <c r="GL749" s="126">
        <f t="shared" si="3857"/>
        <v>1</v>
      </c>
      <c r="GM749" s="126">
        <f t="shared" si="3858"/>
        <v>1</v>
      </c>
      <c r="GN749" s="126">
        <f t="shared" si="3859"/>
        <v>0</v>
      </c>
      <c r="GO749" s="126">
        <f t="shared" si="3860"/>
        <v>1</v>
      </c>
      <c r="GP749" s="126">
        <f t="shared" si="3861"/>
        <v>1</v>
      </c>
      <c r="GQ749" s="126">
        <f t="shared" si="3862"/>
        <v>1</v>
      </c>
      <c r="GS749" s="126" t="str">
        <f t="shared" si="3863"/>
        <v/>
      </c>
      <c r="GT749" s="126" t="str">
        <f t="shared" si="3864"/>
        <v/>
      </c>
      <c r="GU749" s="126">
        <f t="shared" si="3865"/>
        <v>0</v>
      </c>
      <c r="GV749" s="126">
        <f t="shared" si="3866"/>
        <v>0</v>
      </c>
      <c r="GW749" s="126">
        <f t="shared" si="3867"/>
        <v>0</v>
      </c>
      <c r="GX749" s="126">
        <f t="shared" si="3868"/>
        <v>0</v>
      </c>
      <c r="GY749" s="126">
        <f t="shared" si="3869"/>
        <v>0</v>
      </c>
      <c r="GZ749" s="126"/>
      <c r="HA749" s="126">
        <f t="shared" si="3870"/>
        <v>1</v>
      </c>
      <c r="HB749" s="126">
        <f t="shared" si="3871"/>
        <v>0</v>
      </c>
      <c r="HC749" s="126">
        <f t="shared" si="3872"/>
        <v>0</v>
      </c>
      <c r="HD749" s="126">
        <f t="shared" si="3873"/>
        <v>0</v>
      </c>
      <c r="HE749" s="126">
        <f t="shared" si="3874"/>
        <v>0</v>
      </c>
      <c r="HF749" s="126">
        <f t="shared" si="3875"/>
        <v>0</v>
      </c>
      <c r="HH749" s="126">
        <f t="shared" si="3876"/>
        <v>1</v>
      </c>
      <c r="HI749" s="126">
        <f t="shared" si="3877"/>
        <v>0</v>
      </c>
      <c r="HJ749" s="126">
        <f t="shared" si="3878"/>
        <v>0</v>
      </c>
      <c r="HK749" s="126">
        <f t="shared" si="3879"/>
        <v>0</v>
      </c>
      <c r="HL749" s="126">
        <f t="shared" si="3880"/>
        <v>0</v>
      </c>
      <c r="HM749" s="126">
        <f t="shared" si="3881"/>
        <v>0</v>
      </c>
      <c r="HO749" s="126">
        <f t="shared" si="3882"/>
        <v>1</v>
      </c>
      <c r="HP749" s="126" t="str">
        <f t="shared" si="3883"/>
        <v/>
      </c>
      <c r="HQ749" s="126" t="str">
        <f t="shared" si="3884"/>
        <v/>
      </c>
      <c r="HR749" s="122" t="str">
        <f t="shared" si="3885"/>
        <v/>
      </c>
      <c r="HS749" s="126" t="str">
        <f t="shared" si="3886"/>
        <v/>
      </c>
      <c r="HT749" s="122" t="str">
        <f t="shared" si="3887"/>
        <v/>
      </c>
      <c r="HU749" s="122" t="str">
        <f t="shared" si="3888"/>
        <v/>
      </c>
      <c r="HV749" s="126" t="str">
        <f t="shared" si="3889"/>
        <v/>
      </c>
      <c r="HW749" s="126" t="str">
        <f t="shared" si="3890"/>
        <v/>
      </c>
      <c r="HX749" s="126" t="str">
        <f t="shared" si="3891"/>
        <v/>
      </c>
      <c r="HZ749" s="126">
        <f t="shared" si="3892"/>
        <v>1</v>
      </c>
      <c r="IA749" s="126" t="str">
        <f t="shared" si="3893"/>
        <v/>
      </c>
      <c r="IB749" s="126" t="str">
        <f t="shared" si="3894"/>
        <v/>
      </c>
      <c r="IC749" s="126" t="str">
        <f t="shared" si="3895"/>
        <v/>
      </c>
      <c r="ID749" s="126" t="str">
        <f t="shared" si="3896"/>
        <v/>
      </c>
      <c r="IE749" s="126" t="str">
        <f t="shared" si="3897"/>
        <v/>
      </c>
      <c r="IF749" s="126" t="str">
        <f t="shared" si="3898"/>
        <v/>
      </c>
      <c r="IG749" s="126" t="str">
        <f t="shared" si="3899"/>
        <v/>
      </c>
      <c r="IH749" s="126" t="str">
        <f t="shared" si="3900"/>
        <v/>
      </c>
      <c r="II749" s="126" t="str">
        <f t="shared" si="3901"/>
        <v/>
      </c>
      <c r="IO749" s="128"/>
      <c r="IP749" s="128"/>
      <c r="IQ749" s="127"/>
      <c r="IR749" s="127"/>
      <c r="IX749" s="6"/>
      <c r="IY749" s="6"/>
      <c r="IZ749" s="7"/>
      <c r="JA749" s="7"/>
      <c r="JG749" s="12"/>
      <c r="JH749" s="12"/>
      <c r="JI749" s="13"/>
      <c r="JJ749" s="13"/>
      <c r="JN749" s="6"/>
      <c r="JO749" s="6"/>
      <c r="JQ749" s="11"/>
      <c r="JR749" s="11"/>
      <c r="JS749" s="12"/>
      <c r="JT749" s="13"/>
      <c r="JU749" s="12"/>
      <c r="JV749" s="12"/>
      <c r="JW749" s="97"/>
      <c r="JX749" s="13"/>
      <c r="JY749" s="13"/>
      <c r="JZ749" s="97"/>
      <c r="KA749" s="97"/>
      <c r="KB749" s="11"/>
      <c r="KC749" s="11"/>
      <c r="KD749" s="11"/>
      <c r="KE749" s="11"/>
    </row>
    <row r="750" spans="1:291" s="122" customFormat="1" x14ac:dyDescent="0.2">
      <c r="A750" s="146">
        <f t="shared" si="2545"/>
        <v>750</v>
      </c>
      <c r="B750" s="122" t="s">
        <v>302</v>
      </c>
      <c r="C750" s="2">
        <v>43188</v>
      </c>
      <c r="D750" s="126"/>
      <c r="E750" s="126"/>
      <c r="F750" s="126"/>
      <c r="G750" s="128">
        <v>106.09699999999999</v>
      </c>
      <c r="H750" s="128">
        <v>114.14700000000001</v>
      </c>
      <c r="I750" s="128">
        <v>121.045</v>
      </c>
      <c r="J750" s="127">
        <v>146.19999999999999</v>
      </c>
      <c r="K750" s="126"/>
      <c r="P750" s="128">
        <f t="shared" si="3918"/>
        <v>3401.7499999999995</v>
      </c>
      <c r="Q750" s="5">
        <f t="shared" si="3919"/>
        <v>3662.7500000000005</v>
      </c>
      <c r="R750" s="6">
        <f t="shared" si="3920"/>
        <v>3876.5</v>
      </c>
      <c r="S750" s="7">
        <f t="shared" si="3921"/>
        <v>4691.9999999999991</v>
      </c>
      <c r="Y750" s="127">
        <f t="shared" si="3922"/>
        <v>0.49999999999954525</v>
      </c>
      <c r="Z750" s="126">
        <f t="shared" si="3923"/>
        <v>3.5000000000009095</v>
      </c>
      <c r="AA750" s="126">
        <f t="shared" si="3924"/>
        <v>7.4999999999995453</v>
      </c>
      <c r="AB750" s="126">
        <f t="shared" si="3925"/>
        <v>23.999999999999091</v>
      </c>
      <c r="AC750" s="126"/>
      <c r="AD750" s="126"/>
      <c r="AE750" s="126"/>
      <c r="AF750" s="126"/>
      <c r="AG750" s="126"/>
      <c r="AH750" s="127">
        <f t="shared" si="3905"/>
        <v>1.3333333333348492</v>
      </c>
      <c r="AI750" s="127">
        <f t="shared" si="3906"/>
        <v>1.1000000000014549</v>
      </c>
      <c r="AJ750" s="127">
        <f t="shared" si="3907"/>
        <v>0.99999999999881783</v>
      </c>
      <c r="AK750" s="127">
        <f t="shared" si="3908"/>
        <v>1.4999999999987876</v>
      </c>
      <c r="AL750" s="127">
        <f t="shared" si="3909"/>
        <v>0.24999999999886313</v>
      </c>
      <c r="AM750" s="127">
        <f t="shared" si="3910"/>
        <v>0.50000000000015188</v>
      </c>
      <c r="AN750" s="127">
        <f t="shared" si="3911"/>
        <v>2.1000000000000902</v>
      </c>
      <c r="AO750" s="127">
        <f t="shared" si="3912"/>
        <v>1</v>
      </c>
      <c r="AP750" s="127">
        <f t="shared" si="3913"/>
        <v>0.33333333333697057</v>
      </c>
      <c r="AQ750" s="127">
        <f t="shared" si="3914"/>
        <v>1.7499999999980296</v>
      </c>
      <c r="AR750" s="127">
        <f t="shared" si="3915"/>
        <v>2.0000000000007274</v>
      </c>
      <c r="AS750" s="127">
        <f t="shared" si="3916"/>
        <v>1.8333333333322219</v>
      </c>
      <c r="AT750" s="127">
        <f t="shared" si="3917"/>
        <v>2.2000000000007884</v>
      </c>
      <c r="AU750" s="126"/>
      <c r="BA750" s="11">
        <f t="shared" si="3750"/>
        <v>0.49999999999954525</v>
      </c>
      <c r="BB750" s="11">
        <f t="shared" si="3751"/>
        <v>3.5000000000009095</v>
      </c>
      <c r="BC750" s="12">
        <f t="shared" si="3752"/>
        <v>7.4999999999995453</v>
      </c>
      <c r="BD750" s="13">
        <f t="shared" si="3753"/>
        <v>23.999999999999091</v>
      </c>
      <c r="BJ750" s="11">
        <f t="shared" si="3754"/>
        <v>-1.3333333333348492</v>
      </c>
      <c r="BK750" s="11">
        <f t="shared" si="3755"/>
        <v>-1.1000000000014549</v>
      </c>
      <c r="BL750" s="11">
        <f t="shared" si="3756"/>
        <v>-0.99999999999881783</v>
      </c>
      <c r="BM750" s="11">
        <f t="shared" si="3757"/>
        <v>-1.4999999999987876</v>
      </c>
      <c r="BN750" s="11">
        <f t="shared" si="3758"/>
        <v>-0.24999999999886313</v>
      </c>
      <c r="BO750" s="11">
        <f t="shared" si="3759"/>
        <v>-0.50000000000015188</v>
      </c>
      <c r="BP750" s="11">
        <f t="shared" si="3760"/>
        <v>-2.1000000000000902</v>
      </c>
      <c r="BQ750" s="126">
        <v>1</v>
      </c>
      <c r="BR750" s="11">
        <f t="shared" si="3761"/>
        <v>0.33333333333697057</v>
      </c>
      <c r="BS750" s="11">
        <f t="shared" si="3762"/>
        <v>1.7499999999980296</v>
      </c>
      <c r="BT750" s="11">
        <f t="shared" si="3763"/>
        <v>-2.0000000000007274</v>
      </c>
      <c r="BU750" s="11">
        <f t="shared" si="3764"/>
        <v>-1.8333333333322219</v>
      </c>
      <c r="BV750" s="11">
        <f t="shared" si="3765"/>
        <v>-2.2000000000007884</v>
      </c>
      <c r="BY750" s="126"/>
      <c r="BZ750" s="126"/>
      <c r="CA750" s="122">
        <f t="shared" si="3766"/>
        <v>-1.8333333333322219</v>
      </c>
      <c r="CB750" s="126">
        <f t="shared" si="3767"/>
        <v>0</v>
      </c>
      <c r="CC750" s="126">
        <f t="shared" si="3768"/>
        <v>0</v>
      </c>
      <c r="CD750" s="126">
        <f t="shared" si="3769"/>
        <v>0</v>
      </c>
      <c r="CE750" s="126">
        <f t="shared" si="3902"/>
        <v>0</v>
      </c>
      <c r="CF750" s="126">
        <f t="shared" si="3770"/>
        <v>0</v>
      </c>
      <c r="CG750" s="126" t="str">
        <f t="shared" si="3771"/>
        <v/>
      </c>
      <c r="CH750" s="126">
        <f t="shared" si="3772"/>
        <v>1</v>
      </c>
      <c r="CI750" s="126">
        <f t="shared" si="3773"/>
        <v>1</v>
      </c>
      <c r="CJ750" s="126" t="str">
        <f t="shared" si="3774"/>
        <v/>
      </c>
      <c r="CK750" s="126" t="str">
        <f t="shared" si="3775"/>
        <v/>
      </c>
      <c r="CL750" s="126">
        <f t="shared" si="3776"/>
        <v>1</v>
      </c>
      <c r="CM750" s="126">
        <f t="shared" si="3777"/>
        <v>1</v>
      </c>
      <c r="CN750" s="126">
        <f t="shared" si="3778"/>
        <v>1</v>
      </c>
      <c r="CO750" s="126" t="str">
        <f t="shared" si="3779"/>
        <v/>
      </c>
      <c r="CP750" s="126" t="str">
        <f t="shared" si="3780"/>
        <v/>
      </c>
      <c r="CQ750" s="126">
        <f t="shared" si="3781"/>
        <v>1</v>
      </c>
      <c r="CR750" s="126"/>
      <c r="CS750" s="126">
        <f t="shared" si="3782"/>
        <v>0</v>
      </c>
      <c r="CT750" s="126">
        <f t="shared" si="3783"/>
        <v>0</v>
      </c>
      <c r="CU750" s="126">
        <f t="shared" si="3784"/>
        <v>0</v>
      </c>
      <c r="CV750" s="126">
        <f t="shared" si="3903"/>
        <v>0</v>
      </c>
      <c r="CW750" s="126">
        <f t="shared" si="3785"/>
        <v>1</v>
      </c>
      <c r="CX750" s="126" t="str">
        <f t="shared" si="3786"/>
        <v/>
      </c>
      <c r="CY750" s="126" t="str">
        <f t="shared" si="3787"/>
        <v/>
      </c>
      <c r="CZ750" s="126" t="str">
        <f t="shared" si="3788"/>
        <v/>
      </c>
      <c r="DA750" s="126" t="str">
        <f t="shared" si="3789"/>
        <v/>
      </c>
      <c r="DB750" s="126">
        <f t="shared" si="3790"/>
        <v>0</v>
      </c>
      <c r="DC750" s="126">
        <f t="shared" si="3791"/>
        <v>1</v>
      </c>
      <c r="DD750" s="126" t="str">
        <f t="shared" si="3792"/>
        <v/>
      </c>
      <c r="DE750" s="126" t="str">
        <f t="shared" si="3793"/>
        <v/>
      </c>
      <c r="DF750" s="126"/>
      <c r="DG750" s="126">
        <f t="shared" si="3904"/>
        <v>0</v>
      </c>
      <c r="DH750" s="126">
        <f t="shared" si="3794"/>
        <v>0</v>
      </c>
      <c r="DI750" s="126">
        <f t="shared" si="3795"/>
        <v>0</v>
      </c>
      <c r="DJ750" s="126">
        <f t="shared" si="3796"/>
        <v>0</v>
      </c>
      <c r="DK750" s="126">
        <f t="shared" si="3797"/>
        <v>0</v>
      </c>
      <c r="DL750" s="126"/>
      <c r="DM750" s="126">
        <f t="shared" si="3798"/>
        <v>1</v>
      </c>
      <c r="DN750" s="126" t="str">
        <f t="shared" si="3799"/>
        <v/>
      </c>
      <c r="DO750" s="126" t="str">
        <f t="shared" si="3800"/>
        <v/>
      </c>
      <c r="DP750" s="126" t="str">
        <f t="shared" si="3801"/>
        <v/>
      </c>
      <c r="DQ750" s="126" t="str">
        <f t="shared" si="3802"/>
        <v/>
      </c>
      <c r="DR750" s="126" t="str">
        <f t="shared" si="3803"/>
        <v/>
      </c>
      <c r="DS750" s="126" t="str">
        <f t="shared" si="3804"/>
        <v/>
      </c>
      <c r="DT750" s="126" t="str">
        <f t="shared" si="3805"/>
        <v/>
      </c>
      <c r="DU750" s="126" t="str">
        <f t="shared" si="3806"/>
        <v/>
      </c>
      <c r="DV750" s="126">
        <f t="shared" si="3807"/>
        <v>0</v>
      </c>
      <c r="DW750" s="126">
        <f t="shared" si="3808"/>
        <v>0</v>
      </c>
      <c r="DX750" s="126" t="str">
        <f t="shared" si="3809"/>
        <v/>
      </c>
      <c r="DY750" s="126" t="str">
        <f t="shared" si="3810"/>
        <v/>
      </c>
      <c r="EA750" s="126">
        <f t="shared" si="3811"/>
        <v>0</v>
      </c>
      <c r="EB750" s="126">
        <f t="shared" si="3812"/>
        <v>0</v>
      </c>
      <c r="EC750" s="126">
        <f t="shared" si="3813"/>
        <v>0</v>
      </c>
      <c r="ED750" s="126">
        <f t="shared" si="3814"/>
        <v>0</v>
      </c>
      <c r="EF750" s="126">
        <f t="shared" si="3815"/>
        <v>1</v>
      </c>
      <c r="EG750" s="126">
        <f t="shared" si="3816"/>
        <v>1</v>
      </c>
      <c r="EH750" s="126">
        <f t="shared" si="3817"/>
        <v>1</v>
      </c>
      <c r="EI750" s="126">
        <f t="shared" si="3818"/>
        <v>1</v>
      </c>
      <c r="EK750" s="126">
        <f t="shared" si="3819"/>
        <v>1</v>
      </c>
      <c r="EL750" s="126">
        <f t="shared" si="3820"/>
        <v>1</v>
      </c>
      <c r="EM750" s="126">
        <f t="shared" si="3821"/>
        <v>1</v>
      </c>
      <c r="EO750" s="126">
        <f t="shared" si="3822"/>
        <v>1</v>
      </c>
      <c r="EP750" s="126">
        <f t="shared" si="3823"/>
        <v>1</v>
      </c>
      <c r="EQ750" s="126">
        <f t="shared" si="3824"/>
        <v>1</v>
      </c>
      <c r="ES750" s="126">
        <f t="shared" si="3825"/>
        <v>1</v>
      </c>
      <c r="ET750" s="126">
        <f t="shared" si="3826"/>
        <v>1</v>
      </c>
      <c r="EU750" s="126">
        <f t="shared" si="3827"/>
        <v>1</v>
      </c>
      <c r="EV750" s="126">
        <f t="shared" si="3828"/>
        <v>1</v>
      </c>
      <c r="EW750" s="126">
        <f t="shared" si="3829"/>
        <v>0</v>
      </c>
      <c r="EY750" s="126">
        <f t="shared" si="3830"/>
        <v>1</v>
      </c>
      <c r="EZ750" s="126">
        <f t="shared" si="3831"/>
        <v>1</v>
      </c>
      <c r="FA750" s="126">
        <f t="shared" si="3832"/>
        <v>1</v>
      </c>
      <c r="FC750" s="126">
        <f t="shared" si="3833"/>
        <v>1</v>
      </c>
      <c r="FD750" s="126">
        <f t="shared" si="3834"/>
        <v>1</v>
      </c>
      <c r="FE750" s="126"/>
      <c r="FF750" s="126">
        <f t="shared" si="3835"/>
        <v>1</v>
      </c>
      <c r="FG750" s="126">
        <f t="shared" si="3836"/>
        <v>1</v>
      </c>
      <c r="FH750" s="126">
        <f t="shared" si="3837"/>
        <v>1</v>
      </c>
      <c r="FI750" s="126">
        <f t="shared" si="3838"/>
        <v>0</v>
      </c>
      <c r="FJ750" s="126">
        <f t="shared" si="3839"/>
        <v>0</v>
      </c>
      <c r="FK750" s="126">
        <f t="shared" si="3840"/>
        <v>0</v>
      </c>
      <c r="FL750" s="126">
        <f t="shared" si="3841"/>
        <v>0</v>
      </c>
      <c r="FN750" s="126" t="str">
        <f t="shared" si="3842"/>
        <v/>
      </c>
      <c r="FO750" s="126" t="str">
        <f t="shared" si="3843"/>
        <v/>
      </c>
      <c r="FP750" s="126" t="str">
        <f t="shared" si="3844"/>
        <v/>
      </c>
      <c r="FV750" s="126">
        <f t="shared" si="3845"/>
        <v>1</v>
      </c>
      <c r="FW750" s="126">
        <f t="shared" si="3846"/>
        <v>1</v>
      </c>
      <c r="FX750" s="126">
        <f t="shared" si="3847"/>
        <v>1</v>
      </c>
      <c r="GA750" s="126">
        <f t="shared" si="3848"/>
        <v>1</v>
      </c>
      <c r="GB750" s="126">
        <f t="shared" si="3849"/>
        <v>1</v>
      </c>
      <c r="GC750" s="126">
        <f t="shared" si="3850"/>
        <v>1</v>
      </c>
      <c r="GD750" s="126">
        <f t="shared" si="3851"/>
        <v>1</v>
      </c>
      <c r="GE750" s="126">
        <f t="shared" si="3852"/>
        <v>0</v>
      </c>
      <c r="GF750" s="126">
        <f t="shared" si="3853"/>
        <v>0</v>
      </c>
      <c r="GG750" s="126">
        <f t="shared" si="3854"/>
        <v>0</v>
      </c>
      <c r="GI750" s="126">
        <f t="shared" si="3855"/>
        <v>1</v>
      </c>
      <c r="GK750" s="126">
        <f t="shared" si="3856"/>
        <v>1</v>
      </c>
      <c r="GL750" s="126">
        <f t="shared" si="3857"/>
        <v>1</v>
      </c>
      <c r="GM750" s="126">
        <f t="shared" si="3858"/>
        <v>1</v>
      </c>
      <c r="GN750" s="126">
        <f t="shared" si="3859"/>
        <v>1</v>
      </c>
      <c r="GO750" s="126">
        <f t="shared" si="3860"/>
        <v>0</v>
      </c>
      <c r="GP750" s="126">
        <f t="shared" si="3861"/>
        <v>0</v>
      </c>
      <c r="GQ750" s="126">
        <f t="shared" si="3862"/>
        <v>0</v>
      </c>
      <c r="GS750" s="126" t="str">
        <f t="shared" si="3863"/>
        <v/>
      </c>
      <c r="GT750" s="126" t="str">
        <f t="shared" si="3864"/>
        <v/>
      </c>
      <c r="GU750" s="126">
        <f t="shared" si="3865"/>
        <v>1</v>
      </c>
      <c r="GV750" s="126">
        <f t="shared" si="3866"/>
        <v>0</v>
      </c>
      <c r="GW750" s="126">
        <f t="shared" si="3867"/>
        <v>0</v>
      </c>
      <c r="GX750" s="126">
        <f t="shared" si="3868"/>
        <v>0</v>
      </c>
      <c r="GY750" s="126">
        <f t="shared" si="3869"/>
        <v>0</v>
      </c>
      <c r="GZ750" s="126"/>
      <c r="HA750" s="126">
        <f t="shared" si="3870"/>
        <v>0</v>
      </c>
      <c r="HB750" s="126">
        <f t="shared" si="3871"/>
        <v>0</v>
      </c>
      <c r="HC750" s="126">
        <f t="shared" si="3872"/>
        <v>0</v>
      </c>
      <c r="HD750" s="126">
        <f t="shared" si="3873"/>
        <v>0</v>
      </c>
      <c r="HE750" s="126">
        <f t="shared" si="3874"/>
        <v>0</v>
      </c>
      <c r="HF750" s="126">
        <f t="shared" si="3875"/>
        <v>0</v>
      </c>
      <c r="HH750" s="126">
        <f t="shared" si="3876"/>
        <v>1</v>
      </c>
      <c r="HI750" s="126">
        <f t="shared" si="3877"/>
        <v>0</v>
      </c>
      <c r="HJ750" s="126">
        <f t="shared" si="3878"/>
        <v>0</v>
      </c>
      <c r="HK750" s="126">
        <f t="shared" si="3879"/>
        <v>0</v>
      </c>
      <c r="HL750" s="126">
        <f t="shared" si="3880"/>
        <v>0</v>
      </c>
      <c r="HM750" s="126">
        <f t="shared" si="3881"/>
        <v>0</v>
      </c>
      <c r="HO750" s="126">
        <f t="shared" si="3882"/>
        <v>1</v>
      </c>
      <c r="HP750" s="126" t="str">
        <f t="shared" si="3883"/>
        <v/>
      </c>
      <c r="HQ750" s="126">
        <f t="shared" si="3884"/>
        <v>1</v>
      </c>
      <c r="HR750" s="122" t="str">
        <f t="shared" si="3885"/>
        <v/>
      </c>
      <c r="HS750" s="126">
        <f t="shared" si="3886"/>
        <v>1</v>
      </c>
      <c r="HT750" s="122" t="str">
        <f t="shared" si="3887"/>
        <v/>
      </c>
      <c r="HU750" s="122" t="str">
        <f t="shared" si="3888"/>
        <v/>
      </c>
      <c r="HV750" s="126" t="str">
        <f t="shared" si="3889"/>
        <v/>
      </c>
      <c r="HW750" s="126" t="str">
        <f t="shared" si="3890"/>
        <v/>
      </c>
      <c r="HX750" s="126" t="str">
        <f t="shared" si="3891"/>
        <v/>
      </c>
      <c r="HZ750" s="126">
        <f t="shared" si="3892"/>
        <v>1</v>
      </c>
      <c r="IA750" s="126" t="str">
        <f t="shared" si="3893"/>
        <v/>
      </c>
      <c r="IB750" s="126">
        <f t="shared" si="3894"/>
        <v>1</v>
      </c>
      <c r="IC750" s="126" t="str">
        <f t="shared" si="3895"/>
        <v/>
      </c>
      <c r="ID750" s="126">
        <f t="shared" si="3896"/>
        <v>1</v>
      </c>
      <c r="IE750" s="126" t="str">
        <f t="shared" si="3897"/>
        <v/>
      </c>
      <c r="IF750" s="126" t="str">
        <f t="shared" si="3898"/>
        <v/>
      </c>
      <c r="IG750" s="126" t="str">
        <f t="shared" si="3899"/>
        <v/>
      </c>
      <c r="IH750" s="126" t="str">
        <f t="shared" si="3900"/>
        <v/>
      </c>
      <c r="II750" s="126" t="str">
        <f t="shared" si="3901"/>
        <v/>
      </c>
      <c r="IO750" s="128"/>
      <c r="IP750" s="128"/>
      <c r="IQ750" s="127"/>
      <c r="IR750" s="127"/>
      <c r="IX750" s="6"/>
      <c r="IY750" s="6"/>
      <c r="IZ750" s="7"/>
      <c r="JA750" s="7"/>
      <c r="JG750" s="12"/>
      <c r="JH750" s="12"/>
      <c r="JI750" s="13"/>
      <c r="JJ750" s="13"/>
      <c r="JN750" s="6"/>
      <c r="JO750" s="6"/>
      <c r="JQ750" s="11"/>
      <c r="JR750" s="11"/>
      <c r="JS750" s="12"/>
      <c r="JT750" s="13"/>
      <c r="JU750" s="12"/>
      <c r="JV750" s="12"/>
      <c r="JW750" s="97"/>
      <c r="JX750" s="13"/>
      <c r="JY750" s="13"/>
      <c r="JZ750" s="97"/>
      <c r="KA750" s="97"/>
      <c r="KB750" s="11"/>
      <c r="KC750" s="11"/>
      <c r="KD750" s="11"/>
      <c r="KE750" s="11"/>
    </row>
    <row r="751" spans="1:291" s="122" customFormat="1" x14ac:dyDescent="0.2">
      <c r="A751" s="146">
        <f t="shared" si="2545"/>
        <v>751</v>
      </c>
      <c r="C751" s="2">
        <v>43192</v>
      </c>
      <c r="D751" s="126"/>
      <c r="E751" s="126"/>
      <c r="F751" s="126"/>
      <c r="G751" s="128">
        <v>106.12</v>
      </c>
      <c r="H751" s="128">
        <v>114.182</v>
      </c>
      <c r="I751" s="128">
        <v>121.08499999999999</v>
      </c>
      <c r="J751" s="127">
        <v>146.24</v>
      </c>
      <c r="K751" s="126"/>
      <c r="P751" s="128">
        <f t="shared" si="3918"/>
        <v>3404.0000000000005</v>
      </c>
      <c r="Q751" s="5">
        <f t="shared" si="3919"/>
        <v>3666.25</v>
      </c>
      <c r="R751" s="6">
        <f t="shared" si="3920"/>
        <v>3880.4999999999995</v>
      </c>
      <c r="S751" s="7">
        <f t="shared" si="3921"/>
        <v>4696.0000000000009</v>
      </c>
      <c r="Y751" s="127">
        <f t="shared" si="3922"/>
        <v>2.2500000000009095</v>
      </c>
      <c r="Z751" s="126">
        <f t="shared" si="3923"/>
        <v>3.4999999999995453</v>
      </c>
      <c r="AA751" s="126">
        <f t="shared" si="3924"/>
        <v>3.9999999999995453</v>
      </c>
      <c r="AB751" s="126">
        <f t="shared" si="3925"/>
        <v>4.000000000001819</v>
      </c>
      <c r="AC751" s="126"/>
      <c r="AD751" s="126"/>
      <c r="AE751" s="126"/>
      <c r="AF751" s="126"/>
      <c r="AG751" s="126"/>
      <c r="AH751" s="127">
        <f t="shared" si="3905"/>
        <v>2.1666666666687888</v>
      </c>
      <c r="AI751" s="127">
        <f t="shared" si="3906"/>
        <v>2.400000000002092</v>
      </c>
      <c r="AJ751" s="127">
        <f t="shared" si="3907"/>
        <v>1.099999999999818</v>
      </c>
      <c r="AK751" s="127">
        <f t="shared" si="3908"/>
        <v>0.8333333333331816</v>
      </c>
      <c r="AL751" s="127">
        <f t="shared" si="3909"/>
        <v>1.4999999999997726</v>
      </c>
      <c r="AM751" s="127">
        <f t="shared" si="3910"/>
        <v>2.6666666666656056</v>
      </c>
      <c r="AN751" s="127">
        <f t="shared" si="3911"/>
        <v>2.3999999999988177</v>
      </c>
      <c r="AO751" s="127">
        <f t="shared" si="3912"/>
        <v>1</v>
      </c>
      <c r="AP751" s="127">
        <f t="shared" si="3913"/>
        <v>3.1666666666703054</v>
      </c>
      <c r="AQ751" s="127">
        <f t="shared" si="3914"/>
        <v>1.4166666666658332</v>
      </c>
      <c r="AR751" s="127">
        <f t="shared" si="3915"/>
        <v>2.900000000002001</v>
      </c>
      <c r="AS751" s="127">
        <f t="shared" si="3916"/>
        <v>2.6111111111102523</v>
      </c>
      <c r="AT751" s="127">
        <f t="shared" si="3917"/>
        <v>3.9666666666682433</v>
      </c>
      <c r="AU751" s="126"/>
      <c r="BA751" s="11">
        <f t="shared" si="3750"/>
        <v>2.2500000000009095</v>
      </c>
      <c r="BB751" s="11">
        <f t="shared" si="3751"/>
        <v>3.4999999999995453</v>
      </c>
      <c r="BC751" s="12">
        <f t="shared" si="3752"/>
        <v>3.9999999999995453</v>
      </c>
      <c r="BD751" s="13">
        <f t="shared" si="3753"/>
        <v>4.000000000001819</v>
      </c>
      <c r="BJ751" s="11">
        <f t="shared" si="3754"/>
        <v>2.1666666666687888</v>
      </c>
      <c r="BK751" s="11">
        <f t="shared" si="3755"/>
        <v>2.400000000002092</v>
      </c>
      <c r="BL751" s="11">
        <f t="shared" si="3756"/>
        <v>1.099999999999818</v>
      </c>
      <c r="BM751" s="11">
        <f t="shared" si="3757"/>
        <v>0.8333333333331816</v>
      </c>
      <c r="BN751" s="11">
        <f t="shared" si="3758"/>
        <v>1.4999999999997726</v>
      </c>
      <c r="BO751" s="11">
        <f t="shared" si="3759"/>
        <v>2.6666666666656056</v>
      </c>
      <c r="BP751" s="11">
        <f t="shared" si="3760"/>
        <v>2.3999999999988177</v>
      </c>
      <c r="BQ751" s="126">
        <v>1</v>
      </c>
      <c r="BR751" s="11">
        <f t="shared" si="3761"/>
        <v>-3.1666666666703054</v>
      </c>
      <c r="BS751" s="11">
        <f t="shared" si="3762"/>
        <v>1.4166666666658332</v>
      </c>
      <c r="BT751" s="11">
        <f t="shared" si="3763"/>
        <v>2.900000000002001</v>
      </c>
      <c r="BU751" s="11">
        <f t="shared" si="3764"/>
        <v>2.6111111111102523</v>
      </c>
      <c r="BV751" s="11">
        <f t="shared" si="3765"/>
        <v>3.9666666666682433</v>
      </c>
      <c r="BY751" s="126"/>
      <c r="BZ751" s="126"/>
      <c r="CA751" s="122">
        <f t="shared" si="3766"/>
        <v>2.6111111111102523</v>
      </c>
      <c r="CB751" s="126">
        <f t="shared" si="3767"/>
        <v>1</v>
      </c>
      <c r="CC751" s="126">
        <f t="shared" si="3768"/>
        <v>1</v>
      </c>
      <c r="CD751" s="126">
        <f t="shared" si="3769"/>
        <v>1</v>
      </c>
      <c r="CE751" s="126">
        <f t="shared" si="3902"/>
        <v>1</v>
      </c>
      <c r="CF751" s="126">
        <f t="shared" si="3770"/>
        <v>1</v>
      </c>
      <c r="CG751" s="126">
        <f t="shared" si="3771"/>
        <v>1</v>
      </c>
      <c r="CH751" s="126" t="str">
        <f t="shared" si="3772"/>
        <v/>
      </c>
      <c r="CI751" s="126" t="str">
        <f t="shared" si="3773"/>
        <v/>
      </c>
      <c r="CJ751" s="126">
        <f t="shared" si="3774"/>
        <v>0</v>
      </c>
      <c r="CK751" s="126">
        <f t="shared" si="3775"/>
        <v>0</v>
      </c>
      <c r="CL751" s="126">
        <f t="shared" si="3776"/>
        <v>1</v>
      </c>
      <c r="CM751" s="126">
        <f t="shared" si="3777"/>
        <v>0</v>
      </c>
      <c r="CN751" s="126" t="str">
        <f t="shared" si="3778"/>
        <v/>
      </c>
      <c r="CO751" s="126">
        <f t="shared" si="3779"/>
        <v>1</v>
      </c>
      <c r="CP751" s="126">
        <f t="shared" si="3780"/>
        <v>1</v>
      </c>
      <c r="CQ751" s="126" t="str">
        <f t="shared" si="3781"/>
        <v/>
      </c>
      <c r="CR751" s="126"/>
      <c r="CS751" s="126">
        <f t="shared" si="3782"/>
        <v>1</v>
      </c>
      <c r="CT751" s="126">
        <f t="shared" si="3783"/>
        <v>1</v>
      </c>
      <c r="CU751" s="126">
        <f t="shared" si="3784"/>
        <v>1</v>
      </c>
      <c r="CV751" s="126">
        <f t="shared" si="3903"/>
        <v>1</v>
      </c>
      <c r="CW751" s="126">
        <f t="shared" si="3785"/>
        <v>1</v>
      </c>
      <c r="CX751" s="126">
        <f t="shared" si="3786"/>
        <v>1</v>
      </c>
      <c r="CY751" s="126">
        <f t="shared" si="3787"/>
        <v>1</v>
      </c>
      <c r="CZ751" s="126">
        <f t="shared" si="3788"/>
        <v>1</v>
      </c>
      <c r="DA751" s="126">
        <f t="shared" si="3789"/>
        <v>1</v>
      </c>
      <c r="DB751" s="126" t="str">
        <f t="shared" si="3790"/>
        <v/>
      </c>
      <c r="DC751" s="126" t="str">
        <f t="shared" si="3791"/>
        <v/>
      </c>
      <c r="DD751" s="126">
        <f t="shared" si="3792"/>
        <v>0</v>
      </c>
      <c r="DE751" s="126" t="str">
        <f t="shared" si="3793"/>
        <v/>
      </c>
      <c r="DF751" s="126"/>
      <c r="DG751" s="126">
        <f t="shared" si="3904"/>
        <v>1</v>
      </c>
      <c r="DH751" s="126">
        <f t="shared" si="3794"/>
        <v>1</v>
      </c>
      <c r="DI751" s="126">
        <f t="shared" si="3795"/>
        <v>1</v>
      </c>
      <c r="DJ751" s="126">
        <f t="shared" si="3796"/>
        <v>1</v>
      </c>
      <c r="DK751" s="126" t="str">
        <f t="shared" si="3797"/>
        <v/>
      </c>
      <c r="DL751" s="126"/>
      <c r="DM751" s="126" t="str">
        <f t="shared" si="3798"/>
        <v/>
      </c>
      <c r="DN751" s="126">
        <f t="shared" si="3799"/>
        <v>1</v>
      </c>
      <c r="DO751" s="126">
        <f t="shared" si="3800"/>
        <v>1</v>
      </c>
      <c r="DP751" s="126">
        <f t="shared" si="3801"/>
        <v>1</v>
      </c>
      <c r="DQ751" s="126">
        <f t="shared" si="3802"/>
        <v>1</v>
      </c>
      <c r="DR751" s="126">
        <f t="shared" si="3803"/>
        <v>1</v>
      </c>
      <c r="DS751" s="126">
        <f t="shared" si="3804"/>
        <v>1</v>
      </c>
      <c r="DT751" s="126">
        <f t="shared" si="3805"/>
        <v>1</v>
      </c>
      <c r="DU751" s="126">
        <f t="shared" si="3806"/>
        <v>0</v>
      </c>
      <c r="DV751" s="126">
        <f t="shared" si="3807"/>
        <v>1</v>
      </c>
      <c r="DW751" s="126">
        <f t="shared" si="3808"/>
        <v>0</v>
      </c>
      <c r="DX751" s="126" t="str">
        <f t="shared" si="3809"/>
        <v/>
      </c>
      <c r="DY751" s="126" t="str">
        <f t="shared" si="3810"/>
        <v/>
      </c>
      <c r="EA751" s="126">
        <f t="shared" si="3811"/>
        <v>1</v>
      </c>
      <c r="EB751" s="126">
        <f t="shared" si="3812"/>
        <v>1</v>
      </c>
      <c r="EC751" s="126">
        <f t="shared" si="3813"/>
        <v>1</v>
      </c>
      <c r="ED751" s="126">
        <f t="shared" si="3814"/>
        <v>1</v>
      </c>
      <c r="EF751" s="126">
        <f t="shared" si="3815"/>
        <v>1</v>
      </c>
      <c r="EG751" s="126">
        <f t="shared" si="3816"/>
        <v>1</v>
      </c>
      <c r="EH751" s="126">
        <f t="shared" si="3817"/>
        <v>1</v>
      </c>
      <c r="EI751" s="126">
        <f t="shared" si="3818"/>
        <v>1</v>
      </c>
      <c r="EK751" s="126">
        <f t="shared" si="3819"/>
        <v>1</v>
      </c>
      <c r="EL751" s="126">
        <f t="shared" si="3820"/>
        <v>1</v>
      </c>
      <c r="EM751" s="126">
        <f t="shared" si="3821"/>
        <v>1</v>
      </c>
      <c r="EO751" s="126">
        <f t="shared" si="3822"/>
        <v>1</v>
      </c>
      <c r="EP751" s="126">
        <f t="shared" si="3823"/>
        <v>1</v>
      </c>
      <c r="EQ751" s="126">
        <f t="shared" si="3824"/>
        <v>1</v>
      </c>
      <c r="ES751" s="126">
        <f t="shared" si="3825"/>
        <v>1</v>
      </c>
      <c r="ET751" s="126">
        <f t="shared" si="3826"/>
        <v>1</v>
      </c>
      <c r="EU751" s="126">
        <f t="shared" si="3827"/>
        <v>1</v>
      </c>
      <c r="EV751" s="126">
        <f t="shared" si="3828"/>
        <v>1</v>
      </c>
      <c r="EW751" s="126">
        <f t="shared" si="3829"/>
        <v>1</v>
      </c>
      <c r="EY751" s="126">
        <f t="shared" si="3830"/>
        <v>1</v>
      </c>
      <c r="EZ751" s="126">
        <f t="shared" si="3831"/>
        <v>1</v>
      </c>
      <c r="FA751" s="126">
        <f t="shared" si="3832"/>
        <v>1</v>
      </c>
      <c r="FC751" s="126">
        <f t="shared" si="3833"/>
        <v>1</v>
      </c>
      <c r="FD751" s="126">
        <f t="shared" si="3834"/>
        <v>0</v>
      </c>
      <c r="FE751" s="126"/>
      <c r="FF751" s="126">
        <f t="shared" si="3835"/>
        <v>1</v>
      </c>
      <c r="FG751" s="126">
        <f t="shared" si="3836"/>
        <v>1</v>
      </c>
      <c r="FH751" s="126">
        <f t="shared" si="3837"/>
        <v>1</v>
      </c>
      <c r="FI751" s="126">
        <f t="shared" si="3838"/>
        <v>1</v>
      </c>
      <c r="FJ751" s="126">
        <f t="shared" si="3839"/>
        <v>1</v>
      </c>
      <c r="FK751" s="126">
        <f t="shared" si="3840"/>
        <v>1</v>
      </c>
      <c r="FL751" s="126">
        <f t="shared" si="3841"/>
        <v>1</v>
      </c>
      <c r="FN751" s="126" t="str">
        <f t="shared" si="3842"/>
        <v/>
      </c>
      <c r="FO751" s="126" t="str">
        <f t="shared" si="3843"/>
        <v/>
      </c>
      <c r="FP751" s="126" t="str">
        <f t="shared" si="3844"/>
        <v/>
      </c>
      <c r="FV751" s="126">
        <f t="shared" si="3845"/>
        <v>0</v>
      </c>
      <c r="FW751" s="126">
        <f t="shared" si="3846"/>
        <v>0</v>
      </c>
      <c r="FX751" s="126">
        <f t="shared" si="3847"/>
        <v>0</v>
      </c>
      <c r="GA751" s="126">
        <f t="shared" si="3848"/>
        <v>0</v>
      </c>
      <c r="GB751" s="126">
        <f t="shared" si="3849"/>
        <v>0</v>
      </c>
      <c r="GC751" s="126">
        <f t="shared" si="3850"/>
        <v>0</v>
      </c>
      <c r="GD751" s="126">
        <f t="shared" si="3851"/>
        <v>0</v>
      </c>
      <c r="GE751" s="126">
        <f t="shared" si="3852"/>
        <v>0</v>
      </c>
      <c r="GF751" s="126">
        <f t="shared" si="3853"/>
        <v>0</v>
      </c>
      <c r="GG751" s="126">
        <f t="shared" si="3854"/>
        <v>0</v>
      </c>
      <c r="GI751" s="126">
        <f t="shared" si="3855"/>
        <v>0</v>
      </c>
      <c r="GK751" s="126">
        <f t="shared" si="3856"/>
        <v>1</v>
      </c>
      <c r="GL751" s="126">
        <f t="shared" si="3857"/>
        <v>1</v>
      </c>
      <c r="GM751" s="126">
        <f t="shared" si="3858"/>
        <v>1</v>
      </c>
      <c r="GN751" s="126">
        <f t="shared" si="3859"/>
        <v>1</v>
      </c>
      <c r="GO751" s="126">
        <f t="shared" si="3860"/>
        <v>1</v>
      </c>
      <c r="GP751" s="126">
        <f t="shared" si="3861"/>
        <v>1</v>
      </c>
      <c r="GQ751" s="126">
        <f t="shared" si="3862"/>
        <v>1</v>
      </c>
      <c r="GS751" s="126" t="str">
        <f t="shared" si="3863"/>
        <v/>
      </c>
      <c r="GT751" s="126" t="str">
        <f t="shared" si="3864"/>
        <v/>
      </c>
      <c r="GU751" s="126">
        <f t="shared" si="3865"/>
        <v>0</v>
      </c>
      <c r="GV751" s="126">
        <f t="shared" si="3866"/>
        <v>0</v>
      </c>
      <c r="GW751" s="126">
        <f t="shared" si="3867"/>
        <v>0</v>
      </c>
      <c r="GX751" s="126">
        <f t="shared" si="3868"/>
        <v>0</v>
      </c>
      <c r="GY751" s="126">
        <f t="shared" si="3869"/>
        <v>0</v>
      </c>
      <c r="GZ751" s="126"/>
      <c r="HA751" s="126">
        <f t="shared" si="3870"/>
        <v>1</v>
      </c>
      <c r="HB751" s="126">
        <f t="shared" si="3871"/>
        <v>0</v>
      </c>
      <c r="HC751" s="126">
        <f t="shared" si="3872"/>
        <v>0</v>
      </c>
      <c r="HD751" s="126">
        <f t="shared" si="3873"/>
        <v>0</v>
      </c>
      <c r="HE751" s="126">
        <f t="shared" si="3874"/>
        <v>0</v>
      </c>
      <c r="HF751" s="126">
        <f t="shared" si="3875"/>
        <v>0</v>
      </c>
      <c r="HH751" s="126">
        <f t="shared" si="3876"/>
        <v>0</v>
      </c>
      <c r="HI751" s="126">
        <f t="shared" si="3877"/>
        <v>0</v>
      </c>
      <c r="HJ751" s="126">
        <f t="shared" si="3878"/>
        <v>0</v>
      </c>
      <c r="HK751" s="126">
        <f t="shared" si="3879"/>
        <v>0</v>
      </c>
      <c r="HL751" s="126">
        <f t="shared" si="3880"/>
        <v>0</v>
      </c>
      <c r="HM751" s="126">
        <f t="shared" si="3881"/>
        <v>0</v>
      </c>
      <c r="HO751" s="126">
        <f t="shared" si="3882"/>
        <v>0</v>
      </c>
      <c r="HP751" s="126" t="str">
        <f t="shared" si="3883"/>
        <v/>
      </c>
      <c r="HQ751" s="126" t="str">
        <f t="shared" si="3884"/>
        <v/>
      </c>
      <c r="HR751" s="122" t="str">
        <f t="shared" si="3885"/>
        <v/>
      </c>
      <c r="HS751" s="126" t="str">
        <f t="shared" si="3886"/>
        <v/>
      </c>
      <c r="HT751" s="122" t="str">
        <f t="shared" si="3887"/>
        <v/>
      </c>
      <c r="HU751" s="122" t="str">
        <f t="shared" si="3888"/>
        <v/>
      </c>
      <c r="HV751" s="126" t="str">
        <f t="shared" si="3889"/>
        <v/>
      </c>
      <c r="HW751" s="126" t="str">
        <f t="shared" si="3890"/>
        <v/>
      </c>
      <c r="HX751" s="126" t="str">
        <f t="shared" si="3891"/>
        <v/>
      </c>
      <c r="HZ751" s="126">
        <f t="shared" si="3892"/>
        <v>0</v>
      </c>
      <c r="IA751" s="126" t="str">
        <f t="shared" si="3893"/>
        <v/>
      </c>
      <c r="IB751" s="126" t="str">
        <f t="shared" si="3894"/>
        <v/>
      </c>
      <c r="IC751" s="126" t="str">
        <f t="shared" si="3895"/>
        <v/>
      </c>
      <c r="ID751" s="126" t="str">
        <f t="shared" si="3896"/>
        <v/>
      </c>
      <c r="IE751" s="126" t="str">
        <f t="shared" si="3897"/>
        <v/>
      </c>
      <c r="IF751" s="126" t="str">
        <f t="shared" si="3898"/>
        <v/>
      </c>
      <c r="IG751" s="126" t="str">
        <f t="shared" si="3899"/>
        <v/>
      </c>
      <c r="IH751" s="126" t="str">
        <f t="shared" si="3900"/>
        <v/>
      </c>
      <c r="II751" s="126" t="str">
        <f t="shared" si="3901"/>
        <v/>
      </c>
      <c r="IO751" s="128"/>
      <c r="IP751" s="128"/>
      <c r="IQ751" s="127"/>
      <c r="IR751" s="127"/>
      <c r="IX751" s="6"/>
      <c r="IY751" s="6"/>
      <c r="IZ751" s="7"/>
      <c r="JA751" s="7"/>
      <c r="JG751" s="12"/>
      <c r="JH751" s="12"/>
      <c r="JI751" s="13"/>
      <c r="JJ751" s="13"/>
      <c r="JN751" s="6"/>
      <c r="JO751" s="6"/>
      <c r="JQ751" s="11"/>
      <c r="JR751" s="11"/>
      <c r="JS751" s="12"/>
      <c r="JT751" s="13"/>
      <c r="JU751" s="12"/>
      <c r="JV751" s="12"/>
      <c r="JW751" s="97"/>
      <c r="JX751" s="13"/>
      <c r="JY751" s="13"/>
      <c r="JZ751" s="97"/>
      <c r="KA751" s="97"/>
      <c r="KB751" s="11"/>
      <c r="KC751" s="11"/>
      <c r="KD751" s="11"/>
      <c r="KE751" s="11"/>
    </row>
    <row r="752" spans="1:291" s="122" customFormat="1" x14ac:dyDescent="0.2">
      <c r="A752" s="146">
        <f t="shared" si="2545"/>
        <v>752</v>
      </c>
      <c r="C752" s="2">
        <v>43193</v>
      </c>
      <c r="D752" s="126"/>
      <c r="E752" s="126"/>
      <c r="F752" s="126"/>
      <c r="G752" s="128">
        <v>106.092</v>
      </c>
      <c r="H752" s="128">
        <v>114.09699999999999</v>
      </c>
      <c r="I752" s="128">
        <v>120.27</v>
      </c>
      <c r="J752" s="127">
        <v>145.28</v>
      </c>
      <c r="K752" s="126"/>
      <c r="P752" s="128">
        <f t="shared" si="3918"/>
        <v>3401.25</v>
      </c>
      <c r="Q752" s="5">
        <f t="shared" si="3919"/>
        <v>3657.7499999999995</v>
      </c>
      <c r="R752" s="6">
        <f t="shared" si="3920"/>
        <v>3866.9999999999995</v>
      </c>
      <c r="S752" s="7">
        <f t="shared" si="3921"/>
        <v>4668</v>
      </c>
      <c r="Y752" s="127">
        <f t="shared" si="3922"/>
        <v>2.7500000000004547</v>
      </c>
      <c r="Z752" s="126">
        <f t="shared" si="3923"/>
        <v>8.5000000000004547</v>
      </c>
      <c r="AA752" s="126">
        <f t="shared" si="3924"/>
        <v>13.5</v>
      </c>
      <c r="AB752" s="126">
        <f t="shared" si="3925"/>
        <v>28.000000000000909</v>
      </c>
      <c r="AC752" s="126"/>
      <c r="AD752" s="126"/>
      <c r="AE752" s="126"/>
      <c r="AF752" s="126"/>
      <c r="AG752" s="126"/>
      <c r="AH752" s="127">
        <f t="shared" si="3905"/>
        <v>0.16666666666606034</v>
      </c>
      <c r="AI752" s="127">
        <f t="shared" si="3906"/>
        <v>0.40000000000063718</v>
      </c>
      <c r="AJ752" s="127">
        <f t="shared" si="3907"/>
        <v>0.4000000000004551</v>
      </c>
      <c r="AK752" s="127">
        <f t="shared" si="3908"/>
        <v>0.49999999999954525</v>
      </c>
      <c r="AL752" s="127">
        <f t="shared" si="3909"/>
        <v>1.7500000000004547</v>
      </c>
      <c r="AM752" s="127">
        <f t="shared" si="3910"/>
        <v>4.1666666666663641</v>
      </c>
      <c r="AN752" s="127">
        <f t="shared" si="3911"/>
        <v>2.2999999999996366</v>
      </c>
      <c r="AO752" s="127">
        <f t="shared" si="3912"/>
        <v>1</v>
      </c>
      <c r="AP752" s="127">
        <f t="shared" si="3913"/>
        <v>1.166666666667274</v>
      </c>
      <c r="AQ752" s="127">
        <f t="shared" si="3914"/>
        <v>4.916666666665682</v>
      </c>
      <c r="AR752" s="127">
        <f t="shared" si="3915"/>
        <v>0.10000000000090914</v>
      </c>
      <c r="AS752" s="127">
        <f t="shared" si="3916"/>
        <v>2.2777777777780308</v>
      </c>
      <c r="AT752" s="127">
        <f t="shared" si="3917"/>
        <v>1.7666666666674549</v>
      </c>
      <c r="AU752" s="126"/>
      <c r="BA752" s="11">
        <f t="shared" si="3750"/>
        <v>-2.7500000000004547</v>
      </c>
      <c r="BB752" s="11">
        <f t="shared" si="3751"/>
        <v>-8.5000000000004547</v>
      </c>
      <c r="BC752" s="12">
        <f t="shared" si="3752"/>
        <v>-13.5</v>
      </c>
      <c r="BD752" s="13">
        <f t="shared" si="3753"/>
        <v>-28.000000000000909</v>
      </c>
      <c r="BJ752" s="11">
        <f t="shared" si="3754"/>
        <v>0.16666666666606034</v>
      </c>
      <c r="BK752" s="11">
        <f t="shared" si="3755"/>
        <v>-0.40000000000063718</v>
      </c>
      <c r="BL752" s="11">
        <f t="shared" si="3756"/>
        <v>-0.4000000000004551</v>
      </c>
      <c r="BM752" s="11">
        <f t="shared" si="3757"/>
        <v>0.49999999999954525</v>
      </c>
      <c r="BN752" s="11">
        <f t="shared" si="3758"/>
        <v>-1.7500000000004547</v>
      </c>
      <c r="BO752" s="11">
        <f t="shared" si="3759"/>
        <v>-4.1666666666663641</v>
      </c>
      <c r="BP752" s="11">
        <f t="shared" si="3760"/>
        <v>-2.2999999999996366</v>
      </c>
      <c r="BQ752" s="126">
        <v>1</v>
      </c>
      <c r="BR752" s="11">
        <f t="shared" si="3761"/>
        <v>1.166666666667274</v>
      </c>
      <c r="BS752" s="11">
        <f t="shared" si="3762"/>
        <v>-4.916666666665682</v>
      </c>
      <c r="BT752" s="11">
        <f t="shared" si="3763"/>
        <v>-0.10000000000090914</v>
      </c>
      <c r="BU752" s="11">
        <f t="shared" si="3764"/>
        <v>-2.2777777777780308</v>
      </c>
      <c r="BV752" s="11">
        <f t="shared" si="3765"/>
        <v>-1.7666666666674549</v>
      </c>
      <c r="BY752" s="126"/>
      <c r="BZ752" s="126"/>
      <c r="CA752" s="122">
        <f t="shared" si="3766"/>
        <v>-2.2777777777780308</v>
      </c>
      <c r="CB752" s="126">
        <f t="shared" si="3767"/>
        <v>1</v>
      </c>
      <c r="CC752" s="126">
        <f t="shared" si="3768"/>
        <v>1</v>
      </c>
      <c r="CD752" s="126">
        <f t="shared" si="3769"/>
        <v>1</v>
      </c>
      <c r="CE752" s="126">
        <f t="shared" si="3902"/>
        <v>1</v>
      </c>
      <c r="CF752" s="126">
        <f t="shared" si="3770"/>
        <v>1</v>
      </c>
      <c r="CG752" s="126">
        <f t="shared" si="3771"/>
        <v>1</v>
      </c>
      <c r="CH752" s="126" t="str">
        <f t="shared" si="3772"/>
        <v/>
      </c>
      <c r="CI752" s="126">
        <f t="shared" si="3773"/>
        <v>0</v>
      </c>
      <c r="CJ752" s="126">
        <f t="shared" si="3774"/>
        <v>0</v>
      </c>
      <c r="CK752" s="126" t="str">
        <f t="shared" si="3775"/>
        <v/>
      </c>
      <c r="CL752" s="126">
        <f t="shared" si="3776"/>
        <v>0</v>
      </c>
      <c r="CM752" s="126" t="str">
        <f t="shared" si="3777"/>
        <v/>
      </c>
      <c r="CN752" s="126" t="str">
        <f t="shared" si="3778"/>
        <v/>
      </c>
      <c r="CO752" s="126">
        <f t="shared" si="3779"/>
        <v>0</v>
      </c>
      <c r="CP752" s="126">
        <f t="shared" si="3780"/>
        <v>0</v>
      </c>
      <c r="CQ752" s="126" t="str">
        <f t="shared" si="3781"/>
        <v/>
      </c>
      <c r="CR752" s="126"/>
      <c r="CS752" s="126">
        <f t="shared" si="3782"/>
        <v>0</v>
      </c>
      <c r="CT752" s="126">
        <f t="shared" si="3783"/>
        <v>0</v>
      </c>
      <c r="CU752" s="126">
        <f t="shared" si="3784"/>
        <v>0</v>
      </c>
      <c r="CV752" s="126">
        <f t="shared" si="3903"/>
        <v>0</v>
      </c>
      <c r="CW752" s="126">
        <f t="shared" si="3785"/>
        <v>1</v>
      </c>
      <c r="CX752" s="126" t="str">
        <f t="shared" si="3786"/>
        <v/>
      </c>
      <c r="CY752" s="126" t="str">
        <f t="shared" si="3787"/>
        <v/>
      </c>
      <c r="CZ752" s="126" t="str">
        <f t="shared" si="3788"/>
        <v/>
      </c>
      <c r="DA752" s="126" t="str">
        <f t="shared" si="3789"/>
        <v/>
      </c>
      <c r="DB752" s="126">
        <f t="shared" si="3790"/>
        <v>1</v>
      </c>
      <c r="DC752" s="126" t="str">
        <f t="shared" si="3791"/>
        <v/>
      </c>
      <c r="DD752" s="126">
        <f t="shared" si="3792"/>
        <v>1</v>
      </c>
      <c r="DE752" s="126" t="str">
        <f t="shared" si="3793"/>
        <v/>
      </c>
      <c r="DF752" s="126"/>
      <c r="DG752" s="126">
        <f t="shared" si="3904"/>
        <v>1</v>
      </c>
      <c r="DH752" s="126">
        <f t="shared" si="3794"/>
        <v>1</v>
      </c>
      <c r="DI752" s="126">
        <f t="shared" si="3795"/>
        <v>1</v>
      </c>
      <c r="DJ752" s="126">
        <f t="shared" si="3796"/>
        <v>1</v>
      </c>
      <c r="DK752" s="126" t="str">
        <f t="shared" si="3797"/>
        <v/>
      </c>
      <c r="DL752" s="126"/>
      <c r="DM752" s="126" t="str">
        <f t="shared" si="3798"/>
        <v/>
      </c>
      <c r="DN752" s="126">
        <f t="shared" si="3799"/>
        <v>0</v>
      </c>
      <c r="DO752" s="126">
        <f t="shared" si="3800"/>
        <v>0</v>
      </c>
      <c r="DP752" s="126">
        <f t="shared" si="3801"/>
        <v>1</v>
      </c>
      <c r="DQ752" s="126">
        <f t="shared" si="3802"/>
        <v>0</v>
      </c>
      <c r="DR752" s="126">
        <f t="shared" si="3803"/>
        <v>0</v>
      </c>
      <c r="DS752" s="126">
        <f t="shared" si="3804"/>
        <v>0</v>
      </c>
      <c r="DT752" s="126">
        <f t="shared" si="3805"/>
        <v>0</v>
      </c>
      <c r="DU752" s="126">
        <f t="shared" si="3806"/>
        <v>0</v>
      </c>
      <c r="DV752" s="126">
        <f t="shared" si="3807"/>
        <v>1</v>
      </c>
      <c r="DW752" s="126">
        <f t="shared" si="3808"/>
        <v>0</v>
      </c>
      <c r="DX752" s="126" t="str">
        <f t="shared" si="3809"/>
        <v/>
      </c>
      <c r="DY752" s="126" t="str">
        <f t="shared" si="3810"/>
        <v/>
      </c>
      <c r="EA752" s="126">
        <f t="shared" si="3811"/>
        <v>1</v>
      </c>
      <c r="EB752" s="126">
        <f t="shared" si="3812"/>
        <v>1</v>
      </c>
      <c r="EC752" s="126">
        <f t="shared" si="3813"/>
        <v>1</v>
      </c>
      <c r="ED752" s="126">
        <f t="shared" si="3814"/>
        <v>1</v>
      </c>
      <c r="EF752" s="126">
        <f t="shared" si="3815"/>
        <v>1</v>
      </c>
      <c r="EG752" s="126">
        <f t="shared" si="3816"/>
        <v>1</v>
      </c>
      <c r="EH752" s="126">
        <f t="shared" si="3817"/>
        <v>1</v>
      </c>
      <c r="EI752" s="126">
        <f t="shared" si="3818"/>
        <v>1</v>
      </c>
      <c r="EK752" s="126">
        <f t="shared" si="3819"/>
        <v>1</v>
      </c>
      <c r="EL752" s="126">
        <f t="shared" si="3820"/>
        <v>1</v>
      </c>
      <c r="EM752" s="126">
        <f t="shared" si="3821"/>
        <v>1</v>
      </c>
      <c r="EO752" s="126">
        <f t="shared" si="3822"/>
        <v>1</v>
      </c>
      <c r="EP752" s="126">
        <f t="shared" si="3823"/>
        <v>1</v>
      </c>
      <c r="EQ752" s="126">
        <f t="shared" si="3824"/>
        <v>1</v>
      </c>
      <c r="ES752" s="126">
        <f t="shared" si="3825"/>
        <v>1</v>
      </c>
      <c r="ET752" s="126">
        <f t="shared" si="3826"/>
        <v>1</v>
      </c>
      <c r="EU752" s="126">
        <f t="shared" si="3827"/>
        <v>1</v>
      </c>
      <c r="EV752" s="126">
        <f t="shared" si="3828"/>
        <v>1</v>
      </c>
      <c r="EW752" s="126">
        <f t="shared" si="3829"/>
        <v>0</v>
      </c>
      <c r="EY752" s="126">
        <f t="shared" si="3830"/>
        <v>1</v>
      </c>
      <c r="EZ752" s="126">
        <f t="shared" si="3831"/>
        <v>1</v>
      </c>
      <c r="FA752" s="126">
        <f t="shared" si="3832"/>
        <v>1</v>
      </c>
      <c r="FC752" s="126">
        <f t="shared" si="3833"/>
        <v>0</v>
      </c>
      <c r="FD752" s="126" t="str">
        <f t="shared" si="3834"/>
        <v/>
      </c>
      <c r="FE752" s="126"/>
      <c r="FF752" s="126">
        <f t="shared" si="3835"/>
        <v>0</v>
      </c>
      <c r="FG752" s="126">
        <f t="shared" si="3836"/>
        <v>1</v>
      </c>
      <c r="FH752" s="126">
        <f t="shared" si="3837"/>
        <v>0</v>
      </c>
      <c r="FI752" s="126" t="str">
        <f t="shared" si="3838"/>
        <v/>
      </c>
      <c r="FJ752" s="126" t="str">
        <f t="shared" si="3839"/>
        <v/>
      </c>
      <c r="FK752" s="126" t="str">
        <f t="shared" si="3840"/>
        <v/>
      </c>
      <c r="FL752" s="126" t="str">
        <f t="shared" si="3841"/>
        <v/>
      </c>
      <c r="FN752" s="126" t="str">
        <f t="shared" si="3842"/>
        <v/>
      </c>
      <c r="FO752" s="126" t="str">
        <f t="shared" si="3843"/>
        <v/>
      </c>
      <c r="FP752" s="126" t="str">
        <f t="shared" si="3844"/>
        <v/>
      </c>
      <c r="FV752" s="126">
        <f t="shared" si="3845"/>
        <v>0</v>
      </c>
      <c r="FW752" s="126">
        <f t="shared" si="3846"/>
        <v>0</v>
      </c>
      <c r="FX752" s="126">
        <f t="shared" si="3847"/>
        <v>0</v>
      </c>
      <c r="GA752" s="126">
        <f t="shared" si="3848"/>
        <v>0</v>
      </c>
      <c r="GB752" s="126">
        <f t="shared" si="3849"/>
        <v>0</v>
      </c>
      <c r="GC752" s="126">
        <f t="shared" si="3850"/>
        <v>0</v>
      </c>
      <c r="GD752" s="126">
        <f t="shared" si="3851"/>
        <v>0</v>
      </c>
      <c r="GE752" s="126">
        <f t="shared" si="3852"/>
        <v>0</v>
      </c>
      <c r="GF752" s="126">
        <f t="shared" si="3853"/>
        <v>1</v>
      </c>
      <c r="GG752" s="126">
        <f t="shared" si="3854"/>
        <v>0</v>
      </c>
      <c r="GI752" s="126">
        <f t="shared" si="3855"/>
        <v>0</v>
      </c>
      <c r="GK752" s="126">
        <f t="shared" si="3856"/>
        <v>1</v>
      </c>
      <c r="GL752" s="126">
        <f t="shared" si="3857"/>
        <v>1</v>
      </c>
      <c r="GM752" s="126">
        <f t="shared" si="3858"/>
        <v>1</v>
      </c>
      <c r="GN752" s="126">
        <f t="shared" si="3859"/>
        <v>1</v>
      </c>
      <c r="GO752" s="126">
        <f t="shared" si="3860"/>
        <v>1</v>
      </c>
      <c r="GP752" s="126">
        <f t="shared" si="3861"/>
        <v>0</v>
      </c>
      <c r="GQ752" s="126">
        <f t="shared" si="3862"/>
        <v>1</v>
      </c>
      <c r="GS752" s="126" t="str">
        <f t="shared" si="3863"/>
        <v/>
      </c>
      <c r="GT752" s="126" t="str">
        <f t="shared" si="3864"/>
        <v/>
      </c>
      <c r="GU752" s="126">
        <f t="shared" si="3865"/>
        <v>0</v>
      </c>
      <c r="GV752" s="126">
        <f t="shared" si="3866"/>
        <v>0</v>
      </c>
      <c r="GW752" s="126">
        <f t="shared" si="3867"/>
        <v>0</v>
      </c>
      <c r="GX752" s="126">
        <f t="shared" si="3868"/>
        <v>0</v>
      </c>
      <c r="GY752" s="126">
        <f t="shared" si="3869"/>
        <v>0</v>
      </c>
      <c r="GZ752" s="126"/>
      <c r="HA752" s="126">
        <f t="shared" si="3870"/>
        <v>1</v>
      </c>
      <c r="HB752" s="126">
        <f t="shared" si="3871"/>
        <v>1</v>
      </c>
      <c r="HC752" s="126">
        <f t="shared" si="3872"/>
        <v>0</v>
      </c>
      <c r="HD752" s="126">
        <f t="shared" si="3873"/>
        <v>0</v>
      </c>
      <c r="HE752" s="126">
        <f t="shared" si="3874"/>
        <v>0</v>
      </c>
      <c r="HF752" s="126">
        <f t="shared" si="3875"/>
        <v>0</v>
      </c>
      <c r="HH752" s="126">
        <f t="shared" si="3876"/>
        <v>1</v>
      </c>
      <c r="HI752" s="126">
        <f t="shared" si="3877"/>
        <v>1</v>
      </c>
      <c r="HJ752" s="126">
        <f t="shared" si="3878"/>
        <v>1</v>
      </c>
      <c r="HK752" s="126">
        <f t="shared" si="3879"/>
        <v>0</v>
      </c>
      <c r="HL752" s="126">
        <f t="shared" si="3880"/>
        <v>0</v>
      </c>
      <c r="HM752" s="126">
        <f t="shared" si="3881"/>
        <v>0</v>
      </c>
      <c r="HO752" s="126" t="str">
        <f t="shared" si="3882"/>
        <v/>
      </c>
      <c r="HP752" s="126">
        <f t="shared" si="3883"/>
        <v>1</v>
      </c>
      <c r="HQ752" s="126" t="str">
        <f t="shared" si="3884"/>
        <v/>
      </c>
      <c r="HR752" s="122">
        <f t="shared" si="3885"/>
        <v>1</v>
      </c>
      <c r="HS752" s="126" t="str">
        <f t="shared" si="3886"/>
        <v/>
      </c>
      <c r="HT752" s="122">
        <f t="shared" si="3887"/>
        <v>1</v>
      </c>
      <c r="HU752" s="122" t="str">
        <f t="shared" si="3888"/>
        <v/>
      </c>
      <c r="HV752" s="126" t="str">
        <f t="shared" si="3889"/>
        <v/>
      </c>
      <c r="HW752" s="126" t="str">
        <f t="shared" si="3890"/>
        <v/>
      </c>
      <c r="HX752" s="126" t="str">
        <f t="shared" si="3891"/>
        <v/>
      </c>
      <c r="HZ752" s="126" t="str">
        <f t="shared" si="3892"/>
        <v/>
      </c>
      <c r="IA752" s="126">
        <f t="shared" si="3893"/>
        <v>0</v>
      </c>
      <c r="IB752" s="126" t="str">
        <f t="shared" si="3894"/>
        <v/>
      </c>
      <c r="IC752" s="126">
        <f t="shared" si="3895"/>
        <v>0</v>
      </c>
      <c r="ID752" s="126" t="str">
        <f t="shared" si="3896"/>
        <v/>
      </c>
      <c r="IE752" s="126">
        <f t="shared" si="3897"/>
        <v>0</v>
      </c>
      <c r="IF752" s="126" t="str">
        <f t="shared" si="3898"/>
        <v/>
      </c>
      <c r="IG752" s="126" t="str">
        <f t="shared" si="3899"/>
        <v/>
      </c>
      <c r="IH752" s="126" t="str">
        <f t="shared" si="3900"/>
        <v/>
      </c>
      <c r="II752" s="126" t="str">
        <f t="shared" si="3901"/>
        <v/>
      </c>
      <c r="IO752" s="128"/>
      <c r="IP752" s="128"/>
      <c r="IQ752" s="127"/>
      <c r="IR752" s="127"/>
      <c r="IX752" s="6"/>
      <c r="IY752" s="6"/>
      <c r="IZ752" s="7"/>
      <c r="JA752" s="7"/>
      <c r="JG752" s="12"/>
      <c r="JH752" s="12"/>
      <c r="JI752" s="13"/>
      <c r="JJ752" s="13"/>
      <c r="JN752" s="6"/>
      <c r="JO752" s="6"/>
      <c r="JQ752" s="11"/>
      <c r="JR752" s="11"/>
      <c r="JS752" s="12"/>
      <c r="JT752" s="13"/>
      <c r="JU752" s="12"/>
      <c r="JV752" s="12"/>
      <c r="JW752" s="97"/>
      <c r="JX752" s="13"/>
      <c r="JY752" s="13"/>
      <c r="JZ752" s="97"/>
      <c r="KA752" s="97"/>
      <c r="KB752" s="11"/>
      <c r="KC752" s="11"/>
      <c r="KD752" s="11"/>
      <c r="KE752" s="11"/>
    </row>
    <row r="753" spans="1:291" s="122" customFormat="1" x14ac:dyDescent="0.2">
      <c r="A753" s="146">
        <f t="shared" si="2545"/>
        <v>753</v>
      </c>
      <c r="C753" s="2">
        <v>43194</v>
      </c>
      <c r="D753" s="126"/>
      <c r="E753" s="126"/>
      <c r="F753" s="126"/>
      <c r="G753" s="128">
        <v>106.09</v>
      </c>
      <c r="H753" s="128">
        <v>114.095</v>
      </c>
      <c r="I753" s="128">
        <v>120.265</v>
      </c>
      <c r="J753" s="127">
        <v>145.22999999999999</v>
      </c>
      <c r="K753" s="126"/>
      <c r="P753" s="128">
        <f t="shared" si="3918"/>
        <v>3401.0000000000005</v>
      </c>
      <c r="Q753" s="5">
        <f t="shared" si="3919"/>
        <v>3657.5</v>
      </c>
      <c r="R753" s="6">
        <f t="shared" si="3920"/>
        <v>3866.5</v>
      </c>
      <c r="S753" s="7">
        <f t="shared" si="3921"/>
        <v>4662.9999999999991</v>
      </c>
      <c r="Y753" s="127">
        <f t="shared" si="3922"/>
        <v>0.24999999999954525</v>
      </c>
      <c r="Z753" s="126">
        <f t="shared" si="3923"/>
        <v>0.24999999999954525</v>
      </c>
      <c r="AA753" s="126">
        <f t="shared" si="3924"/>
        <v>0.49999999999954525</v>
      </c>
      <c r="AB753" s="126">
        <f t="shared" si="3925"/>
        <v>5.0000000000009095</v>
      </c>
      <c r="AC753" s="126"/>
      <c r="AD753" s="126"/>
      <c r="AE753" s="126"/>
      <c r="AF753" s="126"/>
      <c r="AG753" s="126"/>
      <c r="AH753" s="127">
        <f t="shared" si="3905"/>
        <v>0.33333333333272697</v>
      </c>
      <c r="AI753" s="127">
        <f t="shared" si="3906"/>
        <v>0.34999999999936338</v>
      </c>
      <c r="AJ753" s="127">
        <f t="shared" si="3907"/>
        <v>5.0000000000181899E-2</v>
      </c>
      <c r="AK753" s="127">
        <f t="shared" si="3908"/>
        <v>8.3333333333484916E-2</v>
      </c>
      <c r="AL753" s="127">
        <f t="shared" si="3909"/>
        <v>2.2737367544323206E-13</v>
      </c>
      <c r="AM753" s="127">
        <f t="shared" si="3910"/>
        <v>1.1666666666674246</v>
      </c>
      <c r="AN753" s="127">
        <f t="shared" si="3911"/>
        <v>1.5000000000008185</v>
      </c>
      <c r="AO753" s="127">
        <f t="shared" si="3912"/>
        <v>1</v>
      </c>
      <c r="AP753" s="127">
        <f t="shared" si="3913"/>
        <v>0.66666666666575725</v>
      </c>
      <c r="AQ753" s="127">
        <f t="shared" si="3914"/>
        <v>1.0416666666671972</v>
      </c>
      <c r="AR753" s="127">
        <f t="shared" si="3915"/>
        <v>0.2999999999992724</v>
      </c>
      <c r="AS753" s="127">
        <f t="shared" si="3916"/>
        <v>0.86111111111176797</v>
      </c>
      <c r="AT753" s="127">
        <f t="shared" si="3917"/>
        <v>0.16666666666769747</v>
      </c>
      <c r="AU753" s="126"/>
      <c r="BA753" s="11">
        <f t="shared" si="3750"/>
        <v>-0.24999999999954525</v>
      </c>
      <c r="BB753" s="11">
        <f t="shared" si="3751"/>
        <v>-0.24999999999954525</v>
      </c>
      <c r="BC753" s="12">
        <f t="shared" si="3752"/>
        <v>-0.49999999999954525</v>
      </c>
      <c r="BD753" s="13">
        <f t="shared" si="3753"/>
        <v>-5.0000000000009095</v>
      </c>
      <c r="BJ753" s="11">
        <f t="shared" si="3754"/>
        <v>-0.33333333333272697</v>
      </c>
      <c r="BK753" s="11">
        <f t="shared" si="3755"/>
        <v>-0.34999999999936338</v>
      </c>
      <c r="BL753" s="11">
        <f t="shared" si="3756"/>
        <v>5.0000000000181899E-2</v>
      </c>
      <c r="BM753" s="11">
        <f t="shared" si="3757"/>
        <v>8.3333333333484916E-2</v>
      </c>
      <c r="BN753" s="11">
        <f t="shared" si="3758"/>
        <v>2.2737367544323206E-13</v>
      </c>
      <c r="BO753" s="11">
        <f t="shared" si="3759"/>
        <v>1.1666666666674246</v>
      </c>
      <c r="BP753" s="11">
        <f t="shared" si="3760"/>
        <v>1.5000000000008185</v>
      </c>
      <c r="BQ753" s="126">
        <v>1</v>
      </c>
      <c r="BR753" s="11">
        <f t="shared" si="3761"/>
        <v>0.66666666666575725</v>
      </c>
      <c r="BS753" s="11">
        <f t="shared" si="3762"/>
        <v>1.0416666666671972</v>
      </c>
      <c r="BT753" s="11">
        <f t="shared" si="3763"/>
        <v>-0.2999999999992724</v>
      </c>
      <c r="BU753" s="11">
        <f t="shared" si="3764"/>
        <v>0.86111111111176797</v>
      </c>
      <c r="BV753" s="11">
        <f t="shared" si="3765"/>
        <v>0.16666666666769747</v>
      </c>
      <c r="BY753" s="126"/>
      <c r="BZ753" s="126"/>
      <c r="CA753" s="122">
        <f t="shared" si="3766"/>
        <v>0.86111111111176797</v>
      </c>
      <c r="CB753" s="126">
        <f t="shared" si="3767"/>
        <v>1</v>
      </c>
      <c r="CC753" s="126">
        <f t="shared" si="3768"/>
        <v>1</v>
      </c>
      <c r="CD753" s="126">
        <f t="shared" si="3769"/>
        <v>1</v>
      </c>
      <c r="CE753" s="126">
        <f t="shared" ref="CE753:CE792" si="3926">IF(BD753="","",IF(OR(AND(BD753&gt;-0.001,BD753&lt;0.001),AND(BK753&gt;-0.001,BK753&lt;0.001)),0,IF(BD753&gt;0,IF(BK753&gt;0,1,0),IF(BK753&lt;0,1,0))))</f>
        <v>1</v>
      </c>
      <c r="CF753" s="126">
        <f t="shared" si="3770"/>
        <v>1</v>
      </c>
      <c r="CG753" s="126">
        <f t="shared" si="3771"/>
        <v>0</v>
      </c>
      <c r="CH753" s="126">
        <f t="shared" si="3772"/>
        <v>0</v>
      </c>
      <c r="CI753" s="126">
        <f t="shared" si="3773"/>
        <v>0</v>
      </c>
      <c r="CJ753" s="126" t="str">
        <f t="shared" si="3774"/>
        <v/>
      </c>
      <c r="CK753" s="126" t="str">
        <f t="shared" si="3775"/>
        <v/>
      </c>
      <c r="CL753" s="126">
        <f t="shared" si="3776"/>
        <v>0</v>
      </c>
      <c r="CM753" s="126" t="str">
        <f t="shared" si="3777"/>
        <v/>
      </c>
      <c r="CN753" s="126" t="str">
        <f t="shared" si="3778"/>
        <v/>
      </c>
      <c r="CO753" s="126">
        <f t="shared" si="3779"/>
        <v>0</v>
      </c>
      <c r="CP753" s="126">
        <f t="shared" si="3780"/>
        <v>0</v>
      </c>
      <c r="CQ753" s="126" t="str">
        <f t="shared" si="3781"/>
        <v/>
      </c>
      <c r="CR753" s="126"/>
      <c r="CS753" s="126">
        <f t="shared" si="3782"/>
        <v>0</v>
      </c>
      <c r="CT753" s="126">
        <f t="shared" si="3783"/>
        <v>0</v>
      </c>
      <c r="CU753" s="126">
        <f t="shared" si="3784"/>
        <v>0</v>
      </c>
      <c r="CV753" s="126">
        <f t="shared" ref="CV753:CV792" si="3927">IF(BD753="","",IF(OR(AND(BD753&gt;-0.001,BD753&lt;0.001),AND(BM753&gt;-0.001,BM753&lt;0.001)),0,IF(BD753&gt;0,IF(BM753&gt;0,1,0),IF(BM753&lt;0,1,0))))</f>
        <v>0</v>
      </c>
      <c r="CW753" s="126">
        <f t="shared" si="3785"/>
        <v>1</v>
      </c>
      <c r="CX753" s="126" t="str">
        <f t="shared" si="3786"/>
        <v/>
      </c>
      <c r="CY753" s="126" t="str">
        <f t="shared" si="3787"/>
        <v/>
      </c>
      <c r="CZ753" s="126" t="str">
        <f t="shared" si="3788"/>
        <v/>
      </c>
      <c r="DA753" s="126" t="str">
        <f t="shared" si="3789"/>
        <v/>
      </c>
      <c r="DB753" s="126">
        <f t="shared" si="3790"/>
        <v>0</v>
      </c>
      <c r="DC753" s="126">
        <f t="shared" si="3791"/>
        <v>1</v>
      </c>
      <c r="DD753" s="126" t="str">
        <f t="shared" si="3792"/>
        <v/>
      </c>
      <c r="DE753" s="126" t="str">
        <f t="shared" si="3793"/>
        <v/>
      </c>
      <c r="DF753" s="126"/>
      <c r="DG753" s="126">
        <f t="shared" ref="DG753:DG792" si="3928">IF(OR(AND(BA753&gt;-0.001,BA753&lt;0.001),AND(BO753&gt;-0.001,BO753&lt;0.001)),1,IF(BA753&gt;0,IF(BO753&gt;0,1,0),IF(BO753&lt;0,1,0)))</f>
        <v>0</v>
      </c>
      <c r="DH753" s="126">
        <f t="shared" si="3794"/>
        <v>0</v>
      </c>
      <c r="DI753" s="126">
        <f t="shared" si="3795"/>
        <v>0</v>
      </c>
      <c r="DJ753" s="126">
        <f t="shared" si="3796"/>
        <v>0</v>
      </c>
      <c r="DK753" s="126">
        <f t="shared" si="3797"/>
        <v>0</v>
      </c>
      <c r="DL753" s="126"/>
      <c r="DM753" s="126">
        <f t="shared" si="3798"/>
        <v>0</v>
      </c>
      <c r="DN753" s="126" t="str">
        <f t="shared" si="3799"/>
        <v/>
      </c>
      <c r="DO753" s="126" t="str">
        <f t="shared" si="3800"/>
        <v/>
      </c>
      <c r="DP753" s="126" t="str">
        <f t="shared" si="3801"/>
        <v/>
      </c>
      <c r="DQ753" s="126" t="str">
        <f t="shared" si="3802"/>
        <v/>
      </c>
      <c r="DR753" s="126" t="str">
        <f t="shared" si="3803"/>
        <v/>
      </c>
      <c r="DS753" s="126" t="str">
        <f t="shared" si="3804"/>
        <v/>
      </c>
      <c r="DT753" s="126" t="str">
        <f t="shared" si="3805"/>
        <v/>
      </c>
      <c r="DU753" s="126" t="str">
        <f t="shared" si="3806"/>
        <v/>
      </c>
      <c r="DV753" s="126">
        <f t="shared" si="3807"/>
        <v>0</v>
      </c>
      <c r="DW753" s="126">
        <f t="shared" si="3808"/>
        <v>0</v>
      </c>
      <c r="DX753" s="126" t="str">
        <f t="shared" si="3809"/>
        <v/>
      </c>
      <c r="DY753" s="126" t="str">
        <f t="shared" si="3810"/>
        <v/>
      </c>
      <c r="EA753" s="126">
        <f t="shared" si="3811"/>
        <v>0</v>
      </c>
      <c r="EB753" s="126">
        <f t="shared" si="3812"/>
        <v>0</v>
      </c>
      <c r="EC753" s="126">
        <f t="shared" si="3813"/>
        <v>0</v>
      </c>
      <c r="ED753" s="126">
        <f t="shared" si="3814"/>
        <v>0</v>
      </c>
      <c r="EF753" s="126">
        <f t="shared" si="3815"/>
        <v>0</v>
      </c>
      <c r="EG753" s="126">
        <f t="shared" si="3816"/>
        <v>0</v>
      </c>
      <c r="EH753" s="126">
        <f t="shared" si="3817"/>
        <v>0</v>
      </c>
      <c r="EI753" s="126">
        <f t="shared" si="3818"/>
        <v>0</v>
      </c>
      <c r="EK753" s="126">
        <f t="shared" si="3819"/>
        <v>1</v>
      </c>
      <c r="EL753" s="126">
        <f t="shared" si="3820"/>
        <v>1</v>
      </c>
      <c r="EM753" s="126">
        <f t="shared" si="3821"/>
        <v>1</v>
      </c>
      <c r="EO753" s="126">
        <f t="shared" si="3822"/>
        <v>1</v>
      </c>
      <c r="EP753" s="126">
        <f t="shared" si="3823"/>
        <v>1</v>
      </c>
      <c r="EQ753" s="126">
        <f t="shared" si="3824"/>
        <v>1</v>
      </c>
      <c r="ES753" s="126">
        <f t="shared" si="3825"/>
        <v>1</v>
      </c>
      <c r="ET753" s="126">
        <f t="shared" si="3826"/>
        <v>1</v>
      </c>
      <c r="EU753" s="126">
        <f t="shared" si="3827"/>
        <v>1</v>
      </c>
      <c r="EV753" s="126">
        <f t="shared" si="3828"/>
        <v>1</v>
      </c>
      <c r="EW753" s="126">
        <f t="shared" si="3829"/>
        <v>0</v>
      </c>
      <c r="EY753" s="126">
        <f t="shared" si="3830"/>
        <v>1</v>
      </c>
      <c r="EZ753" s="126">
        <f t="shared" si="3831"/>
        <v>1</v>
      </c>
      <c r="FA753" s="126">
        <f t="shared" si="3832"/>
        <v>1</v>
      </c>
      <c r="FC753" s="126">
        <f t="shared" si="3833"/>
        <v>1</v>
      </c>
      <c r="FD753" s="126">
        <f t="shared" si="3834"/>
        <v>1</v>
      </c>
      <c r="FE753" s="126"/>
      <c r="FF753" s="126">
        <f t="shared" si="3835"/>
        <v>0</v>
      </c>
      <c r="FG753" s="126">
        <f t="shared" si="3836"/>
        <v>0</v>
      </c>
      <c r="FH753" s="126">
        <f t="shared" si="3837"/>
        <v>0</v>
      </c>
      <c r="FI753" s="126" t="str">
        <f t="shared" si="3838"/>
        <v/>
      </c>
      <c r="FJ753" s="126" t="str">
        <f t="shared" si="3839"/>
        <v/>
      </c>
      <c r="FK753" s="126" t="str">
        <f t="shared" si="3840"/>
        <v/>
      </c>
      <c r="FL753" s="126" t="str">
        <f t="shared" si="3841"/>
        <v/>
      </c>
      <c r="FN753" s="126" t="str">
        <f t="shared" si="3842"/>
        <v/>
      </c>
      <c r="FO753" s="126" t="str">
        <f t="shared" si="3843"/>
        <v/>
      </c>
      <c r="FP753" s="126" t="str">
        <f t="shared" si="3844"/>
        <v/>
      </c>
      <c r="FV753" s="126">
        <f t="shared" si="3845"/>
        <v>1</v>
      </c>
      <c r="FW753" s="126">
        <f t="shared" si="3846"/>
        <v>0</v>
      </c>
      <c r="FX753" s="126">
        <f t="shared" si="3847"/>
        <v>0</v>
      </c>
      <c r="GA753" s="126">
        <f t="shared" si="3848"/>
        <v>0</v>
      </c>
      <c r="GB753" s="126">
        <f t="shared" si="3849"/>
        <v>0</v>
      </c>
      <c r="GC753" s="126">
        <f t="shared" si="3850"/>
        <v>0</v>
      </c>
      <c r="GD753" s="126">
        <f t="shared" si="3851"/>
        <v>0</v>
      </c>
      <c r="GE753" s="126">
        <f t="shared" si="3852"/>
        <v>0</v>
      </c>
      <c r="GF753" s="126">
        <f t="shared" si="3853"/>
        <v>1</v>
      </c>
      <c r="GG753" s="126">
        <f t="shared" si="3854"/>
        <v>1</v>
      </c>
      <c r="GI753" s="126">
        <f t="shared" si="3855"/>
        <v>1</v>
      </c>
      <c r="GK753" s="126">
        <f t="shared" si="3856"/>
        <v>0</v>
      </c>
      <c r="GL753" s="126">
        <f t="shared" si="3857"/>
        <v>0</v>
      </c>
      <c r="GM753" s="126">
        <f t="shared" si="3858"/>
        <v>0</v>
      </c>
      <c r="GN753" s="126">
        <f t="shared" si="3859"/>
        <v>0</v>
      </c>
      <c r="GO753" s="126">
        <f t="shared" si="3860"/>
        <v>0</v>
      </c>
      <c r="GP753" s="126">
        <f t="shared" si="3861"/>
        <v>1</v>
      </c>
      <c r="GQ753" s="126">
        <f t="shared" si="3862"/>
        <v>1</v>
      </c>
      <c r="GS753" s="126" t="str">
        <f t="shared" si="3863"/>
        <v/>
      </c>
      <c r="GT753" s="126" t="str">
        <f t="shared" si="3864"/>
        <v/>
      </c>
      <c r="GU753" s="126">
        <f t="shared" si="3865"/>
        <v>0</v>
      </c>
      <c r="GV753" s="126">
        <f t="shared" si="3866"/>
        <v>0</v>
      </c>
      <c r="GW753" s="126">
        <f t="shared" si="3867"/>
        <v>0</v>
      </c>
      <c r="GX753" s="126">
        <f t="shared" si="3868"/>
        <v>0</v>
      </c>
      <c r="GY753" s="126">
        <f t="shared" si="3869"/>
        <v>0</v>
      </c>
      <c r="GZ753" s="126"/>
      <c r="HA753" s="126">
        <f t="shared" si="3870"/>
        <v>0</v>
      </c>
      <c r="HB753" s="126">
        <f t="shared" si="3871"/>
        <v>0</v>
      </c>
      <c r="HC753" s="126">
        <f t="shared" si="3872"/>
        <v>0</v>
      </c>
      <c r="HD753" s="126">
        <f t="shared" si="3873"/>
        <v>0</v>
      </c>
      <c r="HE753" s="126">
        <f t="shared" si="3874"/>
        <v>0</v>
      </c>
      <c r="HF753" s="126">
        <f t="shared" si="3875"/>
        <v>0</v>
      </c>
      <c r="HH753" s="126">
        <f t="shared" si="3876"/>
        <v>0</v>
      </c>
      <c r="HI753" s="126">
        <f t="shared" si="3877"/>
        <v>0</v>
      </c>
      <c r="HJ753" s="126">
        <f t="shared" si="3878"/>
        <v>0</v>
      </c>
      <c r="HK753" s="126">
        <f t="shared" si="3879"/>
        <v>0</v>
      </c>
      <c r="HL753" s="126">
        <f t="shared" si="3880"/>
        <v>0</v>
      </c>
      <c r="HM753" s="126">
        <f t="shared" si="3881"/>
        <v>0</v>
      </c>
      <c r="HO753" s="126" t="str">
        <f t="shared" si="3882"/>
        <v/>
      </c>
      <c r="HP753" s="126">
        <f t="shared" si="3883"/>
        <v>1</v>
      </c>
      <c r="HQ753" s="126" t="str">
        <f t="shared" si="3884"/>
        <v/>
      </c>
      <c r="HR753" s="122" t="str">
        <f t="shared" si="3885"/>
        <v/>
      </c>
      <c r="HS753" s="126" t="str">
        <f t="shared" si="3886"/>
        <v/>
      </c>
      <c r="HT753" s="122" t="str">
        <f t="shared" si="3887"/>
        <v/>
      </c>
      <c r="HU753" s="122" t="str">
        <f t="shared" si="3888"/>
        <v/>
      </c>
      <c r="HV753" s="126" t="str">
        <f t="shared" si="3889"/>
        <v/>
      </c>
      <c r="HW753" s="126" t="str">
        <f t="shared" si="3890"/>
        <v/>
      </c>
      <c r="HX753" s="126" t="str">
        <f t="shared" si="3891"/>
        <v/>
      </c>
      <c r="HZ753" s="126" t="str">
        <f t="shared" si="3892"/>
        <v/>
      </c>
      <c r="IA753" s="126">
        <f t="shared" si="3893"/>
        <v>1</v>
      </c>
      <c r="IB753" s="126" t="str">
        <f t="shared" si="3894"/>
        <v/>
      </c>
      <c r="IC753" s="126" t="str">
        <f t="shared" si="3895"/>
        <v/>
      </c>
      <c r="ID753" s="126" t="str">
        <f t="shared" si="3896"/>
        <v/>
      </c>
      <c r="IE753" s="126" t="str">
        <f t="shared" si="3897"/>
        <v/>
      </c>
      <c r="IF753" s="126" t="str">
        <f t="shared" si="3898"/>
        <v/>
      </c>
      <c r="IG753" s="126" t="str">
        <f t="shared" si="3899"/>
        <v/>
      </c>
      <c r="IH753" s="126" t="str">
        <f t="shared" si="3900"/>
        <v/>
      </c>
      <c r="II753" s="126" t="str">
        <f t="shared" si="3901"/>
        <v/>
      </c>
      <c r="IO753" s="128"/>
      <c r="IP753" s="128"/>
      <c r="IQ753" s="127"/>
      <c r="IR753" s="127"/>
      <c r="IX753" s="6"/>
      <c r="IY753" s="6"/>
      <c r="IZ753" s="7"/>
      <c r="JA753" s="7"/>
      <c r="JG753" s="12"/>
      <c r="JH753" s="12"/>
      <c r="JI753" s="13"/>
      <c r="JJ753" s="13"/>
      <c r="JN753" s="6"/>
      <c r="JO753" s="6"/>
      <c r="JQ753" s="11"/>
      <c r="JR753" s="11"/>
      <c r="JS753" s="12"/>
      <c r="JT753" s="13"/>
      <c r="JU753" s="12"/>
      <c r="JV753" s="12"/>
      <c r="JW753" s="97"/>
      <c r="JX753" s="13"/>
      <c r="JY753" s="13"/>
      <c r="JZ753" s="97"/>
      <c r="KA753" s="97"/>
      <c r="KB753" s="11"/>
      <c r="KC753" s="11"/>
      <c r="KD753" s="11"/>
      <c r="KE753" s="11"/>
    </row>
    <row r="754" spans="1:291" s="122" customFormat="1" x14ac:dyDescent="0.2">
      <c r="A754" s="146">
        <f t="shared" si="2545"/>
        <v>754</v>
      </c>
      <c r="C754" s="2">
        <v>43195</v>
      </c>
      <c r="D754" s="126"/>
      <c r="E754" s="126"/>
      <c r="F754" s="126"/>
      <c r="G754" s="128">
        <v>106.08</v>
      </c>
      <c r="H754" s="128">
        <v>114.045</v>
      </c>
      <c r="I754" s="128">
        <v>120.18</v>
      </c>
      <c r="J754" s="127">
        <v>144.29</v>
      </c>
      <c r="K754" s="126"/>
      <c r="P754" s="128">
        <f t="shared" si="3918"/>
        <v>3400</v>
      </c>
      <c r="Q754" s="5">
        <f t="shared" si="3919"/>
        <v>3652.5</v>
      </c>
      <c r="R754" s="6">
        <f t="shared" si="3920"/>
        <v>3858.0000000000009</v>
      </c>
      <c r="S754" s="7">
        <f t="shared" si="3921"/>
        <v>4636.9999999999991</v>
      </c>
      <c r="Y754" s="127">
        <f t="shared" si="3922"/>
        <v>1.0000000000004547</v>
      </c>
      <c r="Z754" s="126">
        <f t="shared" si="3923"/>
        <v>5</v>
      </c>
      <c r="AA754" s="126">
        <f t="shared" si="3924"/>
        <v>8.4999999999990905</v>
      </c>
      <c r="AB754" s="126">
        <f t="shared" si="3925"/>
        <v>26</v>
      </c>
      <c r="AC754" s="126"/>
      <c r="AD754" s="126"/>
      <c r="AE754" s="126"/>
      <c r="AF754" s="126"/>
      <c r="AG754" s="126"/>
      <c r="AH754" s="127">
        <f t="shared" si="3905"/>
        <v>1.333333333332424</v>
      </c>
      <c r="AI754" s="127">
        <f t="shared" si="3906"/>
        <v>0.99999999999909051</v>
      </c>
      <c r="AJ754" s="127">
        <f t="shared" si="3907"/>
        <v>9.9999999999454303E-2</v>
      </c>
      <c r="AK754" s="127">
        <f t="shared" si="3908"/>
        <v>0.66666666666606034</v>
      </c>
      <c r="AL754" s="127">
        <f t="shared" si="3909"/>
        <v>0.75000000000045475</v>
      </c>
      <c r="AM754" s="127">
        <f t="shared" si="3910"/>
        <v>0.16666666666757557</v>
      </c>
      <c r="AN754" s="127">
        <f t="shared" si="3911"/>
        <v>1.9000000000009098</v>
      </c>
      <c r="AO754" s="127">
        <f t="shared" si="3912"/>
        <v>1</v>
      </c>
      <c r="AP754" s="127">
        <f t="shared" si="3913"/>
        <v>0.99999999999909051</v>
      </c>
      <c r="AQ754" s="127">
        <f t="shared" si="3914"/>
        <v>0.83333333333151494</v>
      </c>
      <c r="AR754" s="127">
        <f t="shared" si="3915"/>
        <v>1.3999999999987267</v>
      </c>
      <c r="AS754" s="127">
        <f t="shared" si="3916"/>
        <v>0.77777777777777768</v>
      </c>
      <c r="AT754" s="127">
        <f t="shared" si="3917"/>
        <v>1.4666666666657573</v>
      </c>
      <c r="AU754" s="126"/>
      <c r="BA754" s="11">
        <f t="shared" si="3750"/>
        <v>-1.0000000000004547</v>
      </c>
      <c r="BB754" s="11">
        <f t="shared" si="3751"/>
        <v>-5</v>
      </c>
      <c r="BC754" s="12">
        <f t="shared" si="3752"/>
        <v>-8.4999999999990905</v>
      </c>
      <c r="BD754" s="13">
        <f t="shared" si="3753"/>
        <v>-26</v>
      </c>
      <c r="BJ754" s="11">
        <f t="shared" si="3754"/>
        <v>1.333333333332424</v>
      </c>
      <c r="BK754" s="11">
        <f t="shared" si="3755"/>
        <v>0.99999999999909051</v>
      </c>
      <c r="BL754" s="11">
        <f t="shared" si="3756"/>
        <v>9.9999999999454303E-2</v>
      </c>
      <c r="BM754" s="11">
        <f t="shared" si="3757"/>
        <v>0.66666666666606034</v>
      </c>
      <c r="BN754" s="11">
        <f t="shared" si="3758"/>
        <v>-0.75000000000045475</v>
      </c>
      <c r="BO754" s="11">
        <f t="shared" si="3759"/>
        <v>0.16666666666757557</v>
      </c>
      <c r="BP754" s="11">
        <f t="shared" si="3760"/>
        <v>1.9000000000009098</v>
      </c>
      <c r="BQ754" s="126">
        <v>1</v>
      </c>
      <c r="BR754" s="11">
        <f t="shared" si="3761"/>
        <v>-0.99999999999909051</v>
      </c>
      <c r="BS754" s="11">
        <f t="shared" si="3762"/>
        <v>-0.83333333333151494</v>
      </c>
      <c r="BT754" s="11">
        <f t="shared" si="3763"/>
        <v>1.3999999999987267</v>
      </c>
      <c r="BU754" s="11">
        <f t="shared" si="3764"/>
        <v>0.77777777777777768</v>
      </c>
      <c r="BV754" s="11">
        <f t="shared" si="3765"/>
        <v>1.4666666666657573</v>
      </c>
      <c r="BY754" s="126"/>
      <c r="BZ754" s="126"/>
      <c r="CA754" s="122">
        <f t="shared" si="3766"/>
        <v>0.77777777777777768</v>
      </c>
      <c r="CB754" s="126">
        <f t="shared" si="3767"/>
        <v>0</v>
      </c>
      <c r="CC754" s="126">
        <f t="shared" si="3768"/>
        <v>0</v>
      </c>
      <c r="CD754" s="126">
        <f t="shared" si="3769"/>
        <v>0</v>
      </c>
      <c r="CE754" s="126">
        <f t="shared" si="3926"/>
        <v>0</v>
      </c>
      <c r="CF754" s="126">
        <f t="shared" si="3770"/>
        <v>0</v>
      </c>
      <c r="CG754" s="126" t="str">
        <f t="shared" si="3771"/>
        <v/>
      </c>
      <c r="CH754" s="126">
        <f t="shared" si="3772"/>
        <v>1</v>
      </c>
      <c r="CI754" s="126">
        <f t="shared" si="3773"/>
        <v>1</v>
      </c>
      <c r="CJ754" s="126" t="str">
        <f t="shared" si="3774"/>
        <v/>
      </c>
      <c r="CK754" s="126" t="str">
        <f t="shared" si="3775"/>
        <v/>
      </c>
      <c r="CL754" s="126">
        <f t="shared" si="3776"/>
        <v>1</v>
      </c>
      <c r="CM754" s="126">
        <f t="shared" si="3777"/>
        <v>1</v>
      </c>
      <c r="CN754" s="126">
        <f t="shared" si="3778"/>
        <v>1</v>
      </c>
      <c r="CO754" s="126" t="str">
        <f t="shared" si="3779"/>
        <v/>
      </c>
      <c r="CP754" s="126" t="str">
        <f t="shared" si="3780"/>
        <v/>
      </c>
      <c r="CQ754" s="126">
        <f t="shared" si="3781"/>
        <v>1</v>
      </c>
      <c r="CR754" s="126"/>
      <c r="CS754" s="126">
        <f t="shared" si="3782"/>
        <v>0</v>
      </c>
      <c r="CT754" s="126">
        <f t="shared" si="3783"/>
        <v>0</v>
      </c>
      <c r="CU754" s="126">
        <f t="shared" si="3784"/>
        <v>0</v>
      </c>
      <c r="CV754" s="126">
        <f t="shared" si="3927"/>
        <v>0</v>
      </c>
      <c r="CW754" s="126">
        <f t="shared" si="3785"/>
        <v>1</v>
      </c>
      <c r="CX754" s="126" t="str">
        <f t="shared" si="3786"/>
        <v/>
      </c>
      <c r="CY754" s="126" t="str">
        <f t="shared" si="3787"/>
        <v/>
      </c>
      <c r="CZ754" s="126" t="str">
        <f t="shared" si="3788"/>
        <v/>
      </c>
      <c r="DA754" s="126" t="str">
        <f t="shared" si="3789"/>
        <v/>
      </c>
      <c r="DB754" s="126">
        <f t="shared" si="3790"/>
        <v>0</v>
      </c>
      <c r="DC754" s="126">
        <f t="shared" si="3791"/>
        <v>1</v>
      </c>
      <c r="DD754" s="126" t="str">
        <f t="shared" si="3792"/>
        <v/>
      </c>
      <c r="DE754" s="126" t="str">
        <f t="shared" si="3793"/>
        <v/>
      </c>
      <c r="DF754" s="126"/>
      <c r="DG754" s="126">
        <f t="shared" si="3928"/>
        <v>0</v>
      </c>
      <c r="DH754" s="126">
        <f t="shared" si="3794"/>
        <v>0</v>
      </c>
      <c r="DI754" s="126">
        <f t="shared" si="3795"/>
        <v>0</v>
      </c>
      <c r="DJ754" s="126">
        <f t="shared" si="3796"/>
        <v>0</v>
      </c>
      <c r="DK754" s="126">
        <f t="shared" si="3797"/>
        <v>0</v>
      </c>
      <c r="DL754" s="126"/>
      <c r="DM754" s="126">
        <f t="shared" si="3798"/>
        <v>1</v>
      </c>
      <c r="DN754" s="126" t="str">
        <f t="shared" si="3799"/>
        <v/>
      </c>
      <c r="DO754" s="126" t="str">
        <f t="shared" si="3800"/>
        <v/>
      </c>
      <c r="DP754" s="126" t="str">
        <f t="shared" si="3801"/>
        <v/>
      </c>
      <c r="DQ754" s="126" t="str">
        <f t="shared" si="3802"/>
        <v/>
      </c>
      <c r="DR754" s="126" t="str">
        <f t="shared" si="3803"/>
        <v/>
      </c>
      <c r="DS754" s="126" t="str">
        <f t="shared" si="3804"/>
        <v/>
      </c>
      <c r="DT754" s="126" t="str">
        <f t="shared" si="3805"/>
        <v/>
      </c>
      <c r="DU754" s="126" t="str">
        <f t="shared" si="3806"/>
        <v/>
      </c>
      <c r="DV754" s="126">
        <f t="shared" si="3807"/>
        <v>0</v>
      </c>
      <c r="DW754" s="126">
        <f t="shared" si="3808"/>
        <v>0</v>
      </c>
      <c r="DX754" s="126" t="str">
        <f t="shared" si="3809"/>
        <v/>
      </c>
      <c r="DY754" s="126" t="str">
        <f t="shared" si="3810"/>
        <v/>
      </c>
      <c r="EA754" s="126">
        <f t="shared" si="3811"/>
        <v>0</v>
      </c>
      <c r="EB754" s="126">
        <f t="shared" si="3812"/>
        <v>0</v>
      </c>
      <c r="EC754" s="126">
        <f t="shared" si="3813"/>
        <v>0</v>
      </c>
      <c r="ED754" s="126">
        <f t="shared" si="3814"/>
        <v>0</v>
      </c>
      <c r="EF754" s="126">
        <f t="shared" si="3815"/>
        <v>1</v>
      </c>
      <c r="EG754" s="126">
        <f t="shared" si="3816"/>
        <v>1</v>
      </c>
      <c r="EH754" s="126">
        <f t="shared" si="3817"/>
        <v>1</v>
      </c>
      <c r="EI754" s="126">
        <f t="shared" si="3818"/>
        <v>1</v>
      </c>
      <c r="EK754" s="126">
        <f t="shared" si="3819"/>
        <v>1</v>
      </c>
      <c r="EL754" s="126">
        <f t="shared" si="3820"/>
        <v>1</v>
      </c>
      <c r="EM754" s="126">
        <f t="shared" si="3821"/>
        <v>1</v>
      </c>
      <c r="EO754" s="126">
        <f t="shared" si="3822"/>
        <v>1</v>
      </c>
      <c r="EP754" s="126">
        <f t="shared" si="3823"/>
        <v>1</v>
      </c>
      <c r="EQ754" s="126">
        <f t="shared" si="3824"/>
        <v>1</v>
      </c>
      <c r="ES754" s="126">
        <f t="shared" si="3825"/>
        <v>1</v>
      </c>
      <c r="ET754" s="126">
        <f t="shared" si="3826"/>
        <v>1</v>
      </c>
      <c r="EU754" s="126">
        <f t="shared" si="3827"/>
        <v>1</v>
      </c>
      <c r="EV754" s="126">
        <f t="shared" si="3828"/>
        <v>1</v>
      </c>
      <c r="EW754" s="126">
        <f t="shared" si="3829"/>
        <v>0</v>
      </c>
      <c r="EY754" s="126">
        <f t="shared" si="3830"/>
        <v>1</v>
      </c>
      <c r="EZ754" s="126">
        <f t="shared" si="3831"/>
        <v>1</v>
      </c>
      <c r="FA754" s="126">
        <f t="shared" si="3832"/>
        <v>1</v>
      </c>
      <c r="FC754" s="126">
        <f t="shared" si="3833"/>
        <v>1</v>
      </c>
      <c r="FD754" s="126">
        <f t="shared" si="3834"/>
        <v>1</v>
      </c>
      <c r="FE754" s="126"/>
      <c r="FF754" s="126">
        <f t="shared" si="3835"/>
        <v>1</v>
      </c>
      <c r="FG754" s="126">
        <f t="shared" si="3836"/>
        <v>1</v>
      </c>
      <c r="FH754" s="126">
        <f t="shared" si="3837"/>
        <v>1</v>
      </c>
      <c r="FI754" s="126">
        <f t="shared" si="3838"/>
        <v>0</v>
      </c>
      <c r="FJ754" s="126">
        <f t="shared" si="3839"/>
        <v>0</v>
      </c>
      <c r="FK754" s="126">
        <f t="shared" si="3840"/>
        <v>0</v>
      </c>
      <c r="FL754" s="126">
        <f t="shared" si="3841"/>
        <v>0</v>
      </c>
      <c r="FN754" s="126" t="str">
        <f t="shared" si="3842"/>
        <v/>
      </c>
      <c r="FO754" s="126" t="str">
        <f t="shared" si="3843"/>
        <v/>
      </c>
      <c r="FP754" s="126" t="str">
        <f t="shared" si="3844"/>
        <v/>
      </c>
      <c r="FV754" s="126">
        <f t="shared" si="3845"/>
        <v>0</v>
      </c>
      <c r="FW754" s="126">
        <f t="shared" si="3846"/>
        <v>1</v>
      </c>
      <c r="FX754" s="126">
        <f t="shared" si="3847"/>
        <v>1</v>
      </c>
      <c r="GA754" s="126">
        <f t="shared" si="3848"/>
        <v>1</v>
      </c>
      <c r="GB754" s="126">
        <f t="shared" si="3849"/>
        <v>1</v>
      </c>
      <c r="GC754" s="126">
        <f t="shared" si="3850"/>
        <v>1</v>
      </c>
      <c r="GD754" s="126">
        <f t="shared" si="3851"/>
        <v>1</v>
      </c>
      <c r="GE754" s="126">
        <f t="shared" si="3852"/>
        <v>0</v>
      </c>
      <c r="GF754" s="126">
        <f t="shared" si="3853"/>
        <v>0</v>
      </c>
      <c r="GG754" s="126">
        <f t="shared" si="3854"/>
        <v>0</v>
      </c>
      <c r="GI754" s="126">
        <f t="shared" si="3855"/>
        <v>1</v>
      </c>
      <c r="GK754" s="126">
        <f t="shared" si="3856"/>
        <v>1</v>
      </c>
      <c r="GL754" s="126">
        <f t="shared" si="3857"/>
        <v>1</v>
      </c>
      <c r="GM754" s="126">
        <f t="shared" si="3858"/>
        <v>1</v>
      </c>
      <c r="GN754" s="126">
        <f t="shared" si="3859"/>
        <v>1</v>
      </c>
      <c r="GO754" s="126">
        <f t="shared" si="3860"/>
        <v>0</v>
      </c>
      <c r="GP754" s="126">
        <f t="shared" si="3861"/>
        <v>0</v>
      </c>
      <c r="GQ754" s="126">
        <f t="shared" si="3862"/>
        <v>0</v>
      </c>
      <c r="GS754" s="126" t="str">
        <f t="shared" si="3863"/>
        <v/>
      </c>
      <c r="GT754" s="126" t="str">
        <f t="shared" si="3864"/>
        <v/>
      </c>
      <c r="GU754" s="126">
        <f t="shared" si="3865"/>
        <v>0</v>
      </c>
      <c r="GV754" s="126">
        <f t="shared" si="3866"/>
        <v>0</v>
      </c>
      <c r="GW754" s="126">
        <f t="shared" si="3867"/>
        <v>0</v>
      </c>
      <c r="GX754" s="126">
        <f t="shared" si="3868"/>
        <v>0</v>
      </c>
      <c r="GY754" s="126">
        <f t="shared" si="3869"/>
        <v>0</v>
      </c>
      <c r="GZ754" s="126"/>
      <c r="HA754" s="126">
        <f t="shared" si="3870"/>
        <v>0</v>
      </c>
      <c r="HB754" s="126">
        <f t="shared" si="3871"/>
        <v>0</v>
      </c>
      <c r="HC754" s="126">
        <f t="shared" si="3872"/>
        <v>0</v>
      </c>
      <c r="HD754" s="126">
        <f t="shared" si="3873"/>
        <v>0</v>
      </c>
      <c r="HE754" s="126">
        <f t="shared" si="3874"/>
        <v>0</v>
      </c>
      <c r="HF754" s="126">
        <f t="shared" si="3875"/>
        <v>0</v>
      </c>
      <c r="HH754" s="126">
        <f t="shared" si="3876"/>
        <v>0</v>
      </c>
      <c r="HI754" s="126">
        <f t="shared" si="3877"/>
        <v>0</v>
      </c>
      <c r="HJ754" s="126">
        <f t="shared" si="3878"/>
        <v>0</v>
      </c>
      <c r="HK754" s="126">
        <f t="shared" si="3879"/>
        <v>0</v>
      </c>
      <c r="HL754" s="126">
        <f t="shared" si="3880"/>
        <v>0</v>
      </c>
      <c r="HM754" s="126">
        <f t="shared" si="3881"/>
        <v>0</v>
      </c>
      <c r="HO754" s="126" t="str">
        <f t="shared" si="3882"/>
        <v/>
      </c>
      <c r="HP754" s="126">
        <f t="shared" si="3883"/>
        <v>1</v>
      </c>
      <c r="HQ754" s="126" t="str">
        <f t="shared" si="3884"/>
        <v/>
      </c>
      <c r="HR754" s="122">
        <f t="shared" si="3885"/>
        <v>1</v>
      </c>
      <c r="HS754" s="126" t="str">
        <f t="shared" si="3886"/>
        <v/>
      </c>
      <c r="HT754" s="122">
        <f t="shared" si="3887"/>
        <v>1</v>
      </c>
      <c r="HU754" s="122" t="str">
        <f t="shared" si="3888"/>
        <v/>
      </c>
      <c r="HV754" s="126" t="str">
        <f t="shared" si="3889"/>
        <v/>
      </c>
      <c r="HW754" s="126" t="str">
        <f t="shared" si="3890"/>
        <v/>
      </c>
      <c r="HX754" s="126" t="str">
        <f t="shared" si="3891"/>
        <v/>
      </c>
      <c r="HZ754" s="126" t="str">
        <f t="shared" si="3892"/>
        <v/>
      </c>
      <c r="IA754" s="126">
        <f t="shared" si="3893"/>
        <v>1</v>
      </c>
      <c r="IB754" s="126" t="str">
        <f t="shared" si="3894"/>
        <v/>
      </c>
      <c r="IC754" s="126">
        <f t="shared" si="3895"/>
        <v>1</v>
      </c>
      <c r="ID754" s="126" t="str">
        <f t="shared" si="3896"/>
        <v/>
      </c>
      <c r="IE754" s="126">
        <f t="shared" si="3897"/>
        <v>1</v>
      </c>
      <c r="IF754" s="126" t="str">
        <f t="shared" si="3898"/>
        <v/>
      </c>
      <c r="IG754" s="126" t="str">
        <f t="shared" si="3899"/>
        <v/>
      </c>
      <c r="IH754" s="126" t="str">
        <f t="shared" si="3900"/>
        <v/>
      </c>
      <c r="II754" s="126" t="str">
        <f t="shared" si="3901"/>
        <v/>
      </c>
      <c r="IO754" s="128"/>
      <c r="IP754" s="128"/>
      <c r="IQ754" s="127"/>
      <c r="IR754" s="127"/>
      <c r="IX754" s="6"/>
      <c r="IY754" s="6"/>
      <c r="IZ754" s="7"/>
      <c r="JA754" s="7"/>
      <c r="JG754" s="12"/>
      <c r="JH754" s="12"/>
      <c r="JI754" s="13"/>
      <c r="JJ754" s="13"/>
      <c r="JN754" s="6"/>
      <c r="JO754" s="6"/>
      <c r="JQ754" s="11"/>
      <c r="JR754" s="11"/>
      <c r="JS754" s="12"/>
      <c r="JT754" s="13"/>
      <c r="JU754" s="12"/>
      <c r="JV754" s="12"/>
      <c r="JW754" s="97"/>
      <c r="JX754" s="13"/>
      <c r="JY754" s="13"/>
      <c r="JZ754" s="97"/>
      <c r="KA754" s="97"/>
      <c r="KB754" s="11"/>
      <c r="KC754" s="11"/>
      <c r="KD754" s="11"/>
      <c r="KE754" s="11"/>
    </row>
    <row r="755" spans="1:291" s="122" customFormat="1" x14ac:dyDescent="0.2">
      <c r="A755" s="146">
        <f t="shared" si="2545"/>
        <v>755</v>
      </c>
      <c r="B755" s="122" t="s">
        <v>57</v>
      </c>
      <c r="C755" s="2">
        <v>43196</v>
      </c>
      <c r="D755" s="126"/>
      <c r="E755" s="126"/>
      <c r="F755" s="126"/>
      <c r="G755" s="128">
        <v>106.105</v>
      </c>
      <c r="H755" s="128">
        <v>114.125</v>
      </c>
      <c r="I755" s="128">
        <v>121.005</v>
      </c>
      <c r="J755" s="127">
        <v>146.01</v>
      </c>
      <c r="K755" s="126"/>
      <c r="P755" s="128">
        <f t="shared" si="3918"/>
        <v>3402.5000000000005</v>
      </c>
      <c r="Q755" s="5">
        <f t="shared" si="3919"/>
        <v>3660.5</v>
      </c>
      <c r="R755" s="6">
        <f t="shared" si="3920"/>
        <v>3872.4999999999995</v>
      </c>
      <c r="S755" s="7">
        <f t="shared" si="3921"/>
        <v>4672.9999999999991</v>
      </c>
      <c r="Y755" s="127">
        <f t="shared" si="3922"/>
        <v>2.5000000000004547</v>
      </c>
      <c r="Z755" s="126">
        <f t="shared" si="3923"/>
        <v>8</v>
      </c>
      <c r="AA755" s="126">
        <f t="shared" si="3924"/>
        <v>14.499999999998636</v>
      </c>
      <c r="AB755" s="126">
        <f t="shared" si="3925"/>
        <v>36</v>
      </c>
      <c r="AC755" s="126"/>
      <c r="AD755" s="126"/>
      <c r="AE755" s="126"/>
      <c r="AF755" s="126"/>
      <c r="AG755" s="126"/>
      <c r="AH755" s="127">
        <f t="shared" si="3905"/>
        <v>0.33333333333242354</v>
      </c>
      <c r="AI755" s="127">
        <f t="shared" si="3906"/>
        <v>0.20000000000090967</v>
      </c>
      <c r="AJ755" s="127">
        <f t="shared" si="3907"/>
        <v>0.69999999999918039</v>
      </c>
      <c r="AK755" s="127">
        <f t="shared" si="3908"/>
        <v>1.6666666666657566</v>
      </c>
      <c r="AL755" s="127">
        <f t="shared" si="3909"/>
        <v>0.75000000000068212</v>
      </c>
      <c r="AM755" s="127">
        <f t="shared" si="3910"/>
        <v>2.4999999999986358</v>
      </c>
      <c r="AN755" s="127">
        <f t="shared" si="3911"/>
        <v>9.9999999998635403E-2</v>
      </c>
      <c r="AO755" s="127">
        <f t="shared" si="3912"/>
        <v>1</v>
      </c>
      <c r="AP755" s="127">
        <f t="shared" si="3913"/>
        <v>2.0000000000006062</v>
      </c>
      <c r="AQ755" s="127">
        <f t="shared" si="3914"/>
        <v>4.9999999999972706</v>
      </c>
      <c r="AR755" s="127">
        <f t="shared" si="3915"/>
        <v>0.79999999999854499</v>
      </c>
      <c r="AS755" s="127">
        <f t="shared" si="3916"/>
        <v>0</v>
      </c>
      <c r="AT755" s="127">
        <f t="shared" si="3917"/>
        <v>0.20000000000090967</v>
      </c>
      <c r="AU755" s="126"/>
      <c r="BA755" s="11">
        <f t="shared" si="3750"/>
        <v>2.5000000000004547</v>
      </c>
      <c r="BB755" s="11">
        <f t="shared" si="3751"/>
        <v>8</v>
      </c>
      <c r="BC755" s="12">
        <f t="shared" si="3752"/>
        <v>14.499999999998636</v>
      </c>
      <c r="BD755" s="13">
        <f t="shared" si="3753"/>
        <v>36</v>
      </c>
      <c r="BJ755" s="11">
        <f t="shared" si="3754"/>
        <v>-0.33333333333242354</v>
      </c>
      <c r="BK755" s="11">
        <f t="shared" si="3755"/>
        <v>0.20000000000090967</v>
      </c>
      <c r="BL755" s="11">
        <f t="shared" si="3756"/>
        <v>-0.69999999999918039</v>
      </c>
      <c r="BM755" s="11">
        <f t="shared" si="3757"/>
        <v>-1.6666666666657566</v>
      </c>
      <c r="BN755" s="11">
        <f t="shared" si="3758"/>
        <v>0.75000000000068212</v>
      </c>
      <c r="BO755" s="11">
        <f t="shared" si="3759"/>
        <v>2.4999999999986358</v>
      </c>
      <c r="BP755" s="11">
        <f t="shared" si="3760"/>
        <v>9.9999999998635403E-2</v>
      </c>
      <c r="BQ755" s="126">
        <v>1</v>
      </c>
      <c r="BR755" s="11">
        <f t="shared" si="3761"/>
        <v>-2.0000000000006062</v>
      </c>
      <c r="BS755" s="11">
        <f t="shared" si="3762"/>
        <v>4.9999999999972706</v>
      </c>
      <c r="BT755" s="11">
        <f t="shared" si="3763"/>
        <v>-0.79999999999854499</v>
      </c>
      <c r="BU755" s="11">
        <f t="shared" si="3764"/>
        <v>0</v>
      </c>
      <c r="BV755" s="11">
        <f t="shared" si="3765"/>
        <v>0.20000000000090967</v>
      </c>
      <c r="BY755" s="126"/>
      <c r="BZ755" s="126"/>
      <c r="CA755" s="122">
        <f t="shared" si="3766"/>
        <v>0</v>
      </c>
      <c r="CB755" s="126">
        <f t="shared" si="3767"/>
        <v>1</v>
      </c>
      <c r="CC755" s="126">
        <f t="shared" si="3768"/>
        <v>1</v>
      </c>
      <c r="CD755" s="126">
        <f t="shared" si="3769"/>
        <v>1</v>
      </c>
      <c r="CE755" s="126">
        <f t="shared" si="3926"/>
        <v>1</v>
      </c>
      <c r="CF755" s="126">
        <f t="shared" si="3770"/>
        <v>1</v>
      </c>
      <c r="CG755" s="126">
        <f t="shared" si="3771"/>
        <v>1</v>
      </c>
      <c r="CH755" s="126" t="str">
        <f t="shared" si="3772"/>
        <v/>
      </c>
      <c r="CI755" s="126">
        <f t="shared" si="3773"/>
        <v>0</v>
      </c>
      <c r="CJ755" s="126">
        <f t="shared" si="3774"/>
        <v>0</v>
      </c>
      <c r="CK755" s="126" t="str">
        <f t="shared" si="3775"/>
        <v/>
      </c>
      <c r="CL755" s="126">
        <f t="shared" si="3776"/>
        <v>0</v>
      </c>
      <c r="CM755" s="126" t="str">
        <f t="shared" si="3777"/>
        <v/>
      </c>
      <c r="CN755" s="126" t="str">
        <f t="shared" si="3778"/>
        <v/>
      </c>
      <c r="CO755" s="126">
        <f t="shared" si="3779"/>
        <v>0</v>
      </c>
      <c r="CP755" s="126">
        <f t="shared" si="3780"/>
        <v>0</v>
      </c>
      <c r="CQ755" s="126" t="str">
        <f t="shared" si="3781"/>
        <v/>
      </c>
      <c r="CR755" s="126"/>
      <c r="CS755" s="126">
        <f t="shared" si="3782"/>
        <v>0</v>
      </c>
      <c r="CT755" s="126">
        <f t="shared" si="3783"/>
        <v>0</v>
      </c>
      <c r="CU755" s="126">
        <f t="shared" si="3784"/>
        <v>0</v>
      </c>
      <c r="CV755" s="126">
        <f t="shared" si="3927"/>
        <v>0</v>
      </c>
      <c r="CW755" s="126">
        <f t="shared" si="3785"/>
        <v>1</v>
      </c>
      <c r="CX755" s="126" t="str">
        <f t="shared" si="3786"/>
        <v/>
      </c>
      <c r="CY755" s="126" t="str">
        <f t="shared" si="3787"/>
        <v/>
      </c>
      <c r="CZ755" s="126" t="str">
        <f t="shared" si="3788"/>
        <v/>
      </c>
      <c r="DA755" s="126" t="str">
        <f t="shared" si="3789"/>
        <v/>
      </c>
      <c r="DB755" s="126">
        <f t="shared" si="3790"/>
        <v>1</v>
      </c>
      <c r="DC755" s="126" t="str">
        <f t="shared" si="3791"/>
        <v/>
      </c>
      <c r="DD755" s="126">
        <f t="shared" si="3792"/>
        <v>1</v>
      </c>
      <c r="DE755" s="126" t="str">
        <f t="shared" si="3793"/>
        <v/>
      </c>
      <c r="DF755" s="126"/>
      <c r="DG755" s="126">
        <f t="shared" si="3928"/>
        <v>1</v>
      </c>
      <c r="DH755" s="126">
        <f t="shared" si="3794"/>
        <v>1</v>
      </c>
      <c r="DI755" s="126">
        <f t="shared" si="3795"/>
        <v>1</v>
      </c>
      <c r="DJ755" s="126">
        <f t="shared" si="3796"/>
        <v>1</v>
      </c>
      <c r="DK755" s="126" t="str">
        <f t="shared" si="3797"/>
        <v/>
      </c>
      <c r="DL755" s="126"/>
      <c r="DM755" s="126" t="str">
        <f t="shared" si="3798"/>
        <v/>
      </c>
      <c r="DN755" s="126">
        <f t="shared" si="3799"/>
        <v>0</v>
      </c>
      <c r="DO755" s="126">
        <f t="shared" si="3800"/>
        <v>0</v>
      </c>
      <c r="DP755" s="126">
        <f t="shared" si="3801"/>
        <v>1</v>
      </c>
      <c r="DQ755" s="126">
        <f t="shared" si="3802"/>
        <v>0</v>
      </c>
      <c r="DR755" s="126">
        <f t="shared" si="3803"/>
        <v>0</v>
      </c>
      <c r="DS755" s="126">
        <f t="shared" si="3804"/>
        <v>1</v>
      </c>
      <c r="DT755" s="126">
        <f t="shared" si="3805"/>
        <v>1</v>
      </c>
      <c r="DU755" s="126">
        <f t="shared" si="3806"/>
        <v>0</v>
      </c>
      <c r="DV755" s="126">
        <f t="shared" si="3807"/>
        <v>1</v>
      </c>
      <c r="DW755" s="126">
        <f t="shared" si="3808"/>
        <v>0</v>
      </c>
      <c r="DX755" s="126" t="str">
        <f t="shared" si="3809"/>
        <v/>
      </c>
      <c r="DY755" s="126" t="str">
        <f t="shared" si="3810"/>
        <v/>
      </c>
      <c r="EA755" s="126">
        <f t="shared" si="3811"/>
        <v>1</v>
      </c>
      <c r="EB755" s="126">
        <f t="shared" si="3812"/>
        <v>1</v>
      </c>
      <c r="EC755" s="126">
        <f t="shared" si="3813"/>
        <v>1</v>
      </c>
      <c r="ED755" s="126">
        <f t="shared" si="3814"/>
        <v>1</v>
      </c>
      <c r="EF755" s="126">
        <f t="shared" si="3815"/>
        <v>1</v>
      </c>
      <c r="EG755" s="126">
        <f t="shared" si="3816"/>
        <v>1</v>
      </c>
      <c r="EH755" s="126">
        <f t="shared" si="3817"/>
        <v>1</v>
      </c>
      <c r="EI755" s="126">
        <f t="shared" si="3818"/>
        <v>1</v>
      </c>
      <c r="EK755" s="126">
        <f t="shared" si="3819"/>
        <v>1</v>
      </c>
      <c r="EL755" s="126">
        <f t="shared" si="3820"/>
        <v>1</v>
      </c>
      <c r="EM755" s="126">
        <f t="shared" si="3821"/>
        <v>1</v>
      </c>
      <c r="EO755" s="126">
        <f t="shared" si="3822"/>
        <v>1</v>
      </c>
      <c r="EP755" s="126">
        <f t="shared" si="3823"/>
        <v>1</v>
      </c>
      <c r="EQ755" s="126">
        <f t="shared" si="3824"/>
        <v>1</v>
      </c>
      <c r="ES755" s="126">
        <f t="shared" si="3825"/>
        <v>1</v>
      </c>
      <c r="ET755" s="126">
        <f t="shared" si="3826"/>
        <v>1</v>
      </c>
      <c r="EU755" s="126">
        <f t="shared" si="3827"/>
        <v>1</v>
      </c>
      <c r="EV755" s="126">
        <f t="shared" si="3828"/>
        <v>1</v>
      </c>
      <c r="EW755" s="126">
        <f t="shared" si="3829"/>
        <v>0</v>
      </c>
      <c r="EY755" s="126">
        <f t="shared" si="3830"/>
        <v>1</v>
      </c>
      <c r="EZ755" s="126">
        <f t="shared" si="3831"/>
        <v>1</v>
      </c>
      <c r="FA755" s="126">
        <f t="shared" si="3832"/>
        <v>1</v>
      </c>
      <c r="FC755" s="126">
        <f t="shared" si="3833"/>
        <v>0</v>
      </c>
      <c r="FD755" s="126" t="str">
        <f t="shared" si="3834"/>
        <v/>
      </c>
      <c r="FE755" s="126"/>
      <c r="FF755" s="126">
        <f t="shared" si="3835"/>
        <v>0</v>
      </c>
      <c r="FG755" s="126">
        <f t="shared" si="3836"/>
        <v>1</v>
      </c>
      <c r="FH755" s="126">
        <f t="shared" si="3837"/>
        <v>0</v>
      </c>
      <c r="FI755" s="126" t="str">
        <f t="shared" si="3838"/>
        <v/>
      </c>
      <c r="FJ755" s="126" t="str">
        <f t="shared" si="3839"/>
        <v/>
      </c>
      <c r="FK755" s="126" t="str">
        <f t="shared" si="3840"/>
        <v/>
      </c>
      <c r="FL755" s="126" t="str">
        <f t="shared" si="3841"/>
        <v/>
      </c>
      <c r="FN755" s="126" t="str">
        <f t="shared" si="3842"/>
        <v/>
      </c>
      <c r="FO755" s="126" t="str">
        <f t="shared" si="3843"/>
        <v/>
      </c>
      <c r="FP755" s="126" t="str">
        <f t="shared" si="3844"/>
        <v/>
      </c>
      <c r="FV755" s="126">
        <f t="shared" si="3845"/>
        <v>1</v>
      </c>
      <c r="FW755" s="126">
        <f t="shared" si="3846"/>
        <v>0</v>
      </c>
      <c r="FX755" s="126">
        <f t="shared" si="3847"/>
        <v>1</v>
      </c>
      <c r="GA755" s="126">
        <f t="shared" si="3848"/>
        <v>0</v>
      </c>
      <c r="GB755" s="126">
        <f t="shared" si="3849"/>
        <v>0</v>
      </c>
      <c r="GC755" s="126">
        <f t="shared" si="3850"/>
        <v>0</v>
      </c>
      <c r="GD755" s="126">
        <f t="shared" si="3851"/>
        <v>0</v>
      </c>
      <c r="GE755" s="126">
        <f t="shared" si="3852"/>
        <v>0</v>
      </c>
      <c r="GF755" s="126">
        <f t="shared" si="3853"/>
        <v>1</v>
      </c>
      <c r="GG755" s="126">
        <f t="shared" si="3854"/>
        <v>0</v>
      </c>
      <c r="GI755" s="126">
        <f t="shared" si="3855"/>
        <v>0</v>
      </c>
      <c r="GK755" s="126">
        <f t="shared" si="3856"/>
        <v>1</v>
      </c>
      <c r="GL755" s="126">
        <f t="shared" si="3857"/>
        <v>1</v>
      </c>
      <c r="GM755" s="126">
        <f t="shared" si="3858"/>
        <v>1</v>
      </c>
      <c r="GN755" s="126">
        <f t="shared" si="3859"/>
        <v>1</v>
      </c>
      <c r="GO755" s="126">
        <f t="shared" si="3860"/>
        <v>1</v>
      </c>
      <c r="GP755" s="126">
        <f t="shared" si="3861"/>
        <v>0</v>
      </c>
      <c r="GQ755" s="126">
        <f t="shared" si="3862"/>
        <v>1</v>
      </c>
      <c r="GS755" s="126">
        <f t="shared" si="3863"/>
        <v>0</v>
      </c>
      <c r="GT755" s="126" t="str">
        <f t="shared" si="3864"/>
        <v/>
      </c>
      <c r="GU755" s="126">
        <f t="shared" si="3865"/>
        <v>1</v>
      </c>
      <c r="GV755" s="126">
        <f t="shared" si="3866"/>
        <v>1</v>
      </c>
      <c r="GW755" s="126">
        <f t="shared" si="3867"/>
        <v>0</v>
      </c>
      <c r="GX755" s="126">
        <f t="shared" si="3868"/>
        <v>0</v>
      </c>
      <c r="GY755" s="126">
        <f t="shared" si="3869"/>
        <v>0</v>
      </c>
      <c r="GZ755" s="126"/>
      <c r="HA755" s="126">
        <f t="shared" si="3870"/>
        <v>1</v>
      </c>
      <c r="HB755" s="126">
        <f t="shared" si="3871"/>
        <v>0</v>
      </c>
      <c r="HC755" s="126">
        <f t="shared" si="3872"/>
        <v>0</v>
      </c>
      <c r="HD755" s="126">
        <f t="shared" si="3873"/>
        <v>0</v>
      </c>
      <c r="HE755" s="126">
        <f t="shared" si="3874"/>
        <v>0</v>
      </c>
      <c r="HF755" s="126">
        <f t="shared" si="3875"/>
        <v>0</v>
      </c>
      <c r="HH755" s="126">
        <f t="shared" si="3876"/>
        <v>1</v>
      </c>
      <c r="HI755" s="126">
        <f t="shared" si="3877"/>
        <v>1</v>
      </c>
      <c r="HJ755" s="126">
        <f t="shared" si="3878"/>
        <v>1</v>
      </c>
      <c r="HK755" s="126">
        <f t="shared" si="3879"/>
        <v>0</v>
      </c>
      <c r="HL755" s="126">
        <f t="shared" si="3880"/>
        <v>0</v>
      </c>
      <c r="HM755" s="126">
        <f t="shared" si="3881"/>
        <v>0</v>
      </c>
      <c r="HO755" s="126">
        <f t="shared" si="3882"/>
        <v>1</v>
      </c>
      <c r="HP755" s="126" t="str">
        <f t="shared" si="3883"/>
        <v/>
      </c>
      <c r="HQ755" s="126">
        <f t="shared" si="3884"/>
        <v>1</v>
      </c>
      <c r="HR755" s="122" t="str">
        <f t="shared" si="3885"/>
        <v/>
      </c>
      <c r="HS755" s="126">
        <f t="shared" si="3886"/>
        <v>1</v>
      </c>
      <c r="HT755" s="122" t="str">
        <f t="shared" si="3887"/>
        <v/>
      </c>
      <c r="HU755" s="122">
        <f t="shared" si="3888"/>
        <v>1</v>
      </c>
      <c r="HV755" s="126" t="str">
        <f t="shared" si="3889"/>
        <v/>
      </c>
      <c r="HW755" s="126" t="str">
        <f t="shared" si="3890"/>
        <v/>
      </c>
      <c r="HX755" s="126" t="str">
        <f t="shared" si="3891"/>
        <v/>
      </c>
      <c r="HZ755" s="126">
        <f t="shared" si="3892"/>
        <v>0</v>
      </c>
      <c r="IA755" s="126" t="str">
        <f t="shared" si="3893"/>
        <v/>
      </c>
      <c r="IB755" s="126">
        <f t="shared" si="3894"/>
        <v>0</v>
      </c>
      <c r="IC755" s="126" t="str">
        <f t="shared" si="3895"/>
        <v/>
      </c>
      <c r="ID755" s="126">
        <f t="shared" si="3896"/>
        <v>0</v>
      </c>
      <c r="IE755" s="126" t="str">
        <f t="shared" si="3897"/>
        <v/>
      </c>
      <c r="IF755" s="126">
        <f t="shared" si="3898"/>
        <v>0</v>
      </c>
      <c r="IG755" s="126" t="str">
        <f t="shared" si="3899"/>
        <v/>
      </c>
      <c r="IH755" s="126" t="str">
        <f t="shared" si="3900"/>
        <v/>
      </c>
      <c r="II755" s="126" t="str">
        <f t="shared" si="3901"/>
        <v/>
      </c>
      <c r="IO755" s="128"/>
      <c r="IP755" s="128"/>
      <c r="IQ755" s="127"/>
      <c r="IR755" s="127"/>
      <c r="IX755" s="6"/>
      <c r="IY755" s="6"/>
      <c r="IZ755" s="7"/>
      <c r="JA755" s="7"/>
      <c r="JG755" s="12"/>
      <c r="JH755" s="12"/>
      <c r="JI755" s="13"/>
      <c r="JJ755" s="13"/>
      <c r="JN755" s="6"/>
      <c r="JO755" s="6"/>
      <c r="JQ755" s="11"/>
      <c r="JR755" s="11"/>
      <c r="JS755" s="12"/>
      <c r="JT755" s="13"/>
      <c r="JU755" s="12"/>
      <c r="JV755" s="12"/>
      <c r="JW755" s="97"/>
      <c r="JX755" s="13"/>
      <c r="JY755" s="13"/>
      <c r="JZ755" s="97"/>
      <c r="KA755" s="97"/>
      <c r="KB755" s="11"/>
      <c r="KC755" s="11"/>
      <c r="KD755" s="11"/>
      <c r="KE755" s="11"/>
    </row>
    <row r="756" spans="1:291" s="122" customFormat="1" x14ac:dyDescent="0.2">
      <c r="A756" s="146">
        <f t="shared" si="2545"/>
        <v>756</v>
      </c>
      <c r="C756" s="2">
        <v>43199</v>
      </c>
      <c r="D756" s="126"/>
      <c r="E756" s="126"/>
      <c r="F756" s="126"/>
      <c r="G756" s="128">
        <v>106.095</v>
      </c>
      <c r="H756" s="128">
        <v>114.1</v>
      </c>
      <c r="I756" s="128">
        <v>120.29</v>
      </c>
      <c r="J756" s="127">
        <v>146.02000000000001</v>
      </c>
      <c r="K756" s="126"/>
      <c r="P756" s="128">
        <f t="shared" si="3918"/>
        <v>3401.5</v>
      </c>
      <c r="Q756" s="5">
        <f t="shared" si="3919"/>
        <v>3657.9999999999995</v>
      </c>
      <c r="R756" s="6">
        <f t="shared" si="3920"/>
        <v>3869.0000000000005</v>
      </c>
      <c r="S756" s="7">
        <f t="shared" si="3921"/>
        <v>4674.0000000000009</v>
      </c>
      <c r="Y756" s="127">
        <f t="shared" si="3922"/>
        <v>1.0000000000004547</v>
      </c>
      <c r="Z756" s="126">
        <f t="shared" si="3923"/>
        <v>2.5000000000004547</v>
      </c>
      <c r="AA756" s="126">
        <f t="shared" si="3924"/>
        <v>3.4999999999990905</v>
      </c>
      <c r="AB756" s="126">
        <f t="shared" si="3925"/>
        <v>1.000000000001819</v>
      </c>
      <c r="AC756" s="126"/>
      <c r="AD756" s="126"/>
      <c r="AE756" s="126"/>
      <c r="AF756" s="126"/>
      <c r="AG756" s="126"/>
      <c r="AH756" s="127">
        <f t="shared" si="3905"/>
        <v>0.33333333333393966</v>
      </c>
      <c r="AI756" s="127">
        <f t="shared" si="3906"/>
        <v>0.50000000000063682</v>
      </c>
      <c r="AJ756" s="127">
        <f t="shared" si="3907"/>
        <v>0.40000000000100044</v>
      </c>
      <c r="AK756" s="127">
        <f t="shared" si="3908"/>
        <v>0.16666666666772789</v>
      </c>
      <c r="AL756" s="127">
        <f t="shared" si="3909"/>
        <v>0.75000000000090949</v>
      </c>
      <c r="AM756" s="127">
        <f t="shared" si="3910"/>
        <v>3.8333333333330302</v>
      </c>
      <c r="AN756" s="127">
        <f t="shared" si="3911"/>
        <v>3.8999999999998183</v>
      </c>
      <c r="AO756" s="127">
        <f t="shared" si="3912"/>
        <v>1</v>
      </c>
      <c r="AP756" s="127">
        <f t="shared" si="3913"/>
        <v>0.66666666666666685</v>
      </c>
      <c r="AQ756" s="127">
        <f t="shared" si="3914"/>
        <v>3.5833333333314386</v>
      </c>
      <c r="AR756" s="127">
        <f t="shared" si="3915"/>
        <v>0.60000000000127329</v>
      </c>
      <c r="AS756" s="127">
        <f t="shared" si="3916"/>
        <v>2.7222222222230812</v>
      </c>
      <c r="AT756" s="127">
        <f t="shared" si="3917"/>
        <v>2.1333333333344853</v>
      </c>
      <c r="AU756" s="126"/>
      <c r="BA756" s="11">
        <f t="shared" si="3750"/>
        <v>-1.0000000000004547</v>
      </c>
      <c r="BB756" s="11">
        <f t="shared" si="3751"/>
        <v>-2.5000000000004547</v>
      </c>
      <c r="BC756" s="12">
        <f t="shared" si="3752"/>
        <v>-3.4999999999990905</v>
      </c>
      <c r="BD756" s="13">
        <f t="shared" si="3753"/>
        <v>1.000000000001819</v>
      </c>
      <c r="BJ756" s="11">
        <f t="shared" si="3754"/>
        <v>-0.33333333333393966</v>
      </c>
      <c r="BK756" s="11">
        <f t="shared" si="3755"/>
        <v>-0.50000000000063682</v>
      </c>
      <c r="BL756" s="11">
        <f t="shared" si="3756"/>
        <v>-0.40000000000100044</v>
      </c>
      <c r="BM756" s="11">
        <f t="shared" si="3757"/>
        <v>-0.16666666666772789</v>
      </c>
      <c r="BN756" s="11">
        <f t="shared" si="3758"/>
        <v>-0.75000000000090949</v>
      </c>
      <c r="BO756" s="11">
        <f t="shared" si="3759"/>
        <v>-3.8333333333330302</v>
      </c>
      <c r="BP756" s="11">
        <f t="shared" si="3760"/>
        <v>-3.8999999999998183</v>
      </c>
      <c r="BQ756" s="126">
        <v>1</v>
      </c>
      <c r="BR756" s="11">
        <f t="shared" si="3761"/>
        <v>0.66666666666666685</v>
      </c>
      <c r="BS756" s="11">
        <f t="shared" si="3762"/>
        <v>-3.5833333333314386</v>
      </c>
      <c r="BT756" s="11">
        <f t="shared" si="3763"/>
        <v>-0.60000000000127329</v>
      </c>
      <c r="BU756" s="11">
        <f t="shared" si="3764"/>
        <v>-2.7222222222230812</v>
      </c>
      <c r="BV756" s="11">
        <f t="shared" si="3765"/>
        <v>-2.1333333333344853</v>
      </c>
      <c r="BY756" s="126"/>
      <c r="BZ756" s="126"/>
      <c r="CA756" s="122">
        <f t="shared" si="3766"/>
        <v>-2.7222222222230812</v>
      </c>
      <c r="CB756" s="126">
        <f t="shared" si="3767"/>
        <v>1</v>
      </c>
      <c r="CC756" s="126">
        <f t="shared" si="3768"/>
        <v>1</v>
      </c>
      <c r="CD756" s="126">
        <f t="shared" si="3769"/>
        <v>1</v>
      </c>
      <c r="CE756" s="126">
        <f t="shared" si="3926"/>
        <v>0</v>
      </c>
      <c r="CF756" s="126">
        <f t="shared" si="3770"/>
        <v>0</v>
      </c>
      <c r="CG756" s="126" t="str">
        <f t="shared" si="3771"/>
        <v/>
      </c>
      <c r="CH756" s="126">
        <f t="shared" si="3772"/>
        <v>1</v>
      </c>
      <c r="CI756" s="126">
        <f t="shared" si="3773"/>
        <v>1</v>
      </c>
      <c r="CJ756" s="126">
        <f t="shared" si="3774"/>
        <v>1</v>
      </c>
      <c r="CK756" s="126" t="str">
        <f t="shared" si="3775"/>
        <v/>
      </c>
      <c r="CL756" s="126">
        <f t="shared" si="3776"/>
        <v>1</v>
      </c>
      <c r="CM756" s="126">
        <f t="shared" si="3777"/>
        <v>1</v>
      </c>
      <c r="CN756" s="126">
        <f t="shared" si="3778"/>
        <v>1</v>
      </c>
      <c r="CO756" s="126" t="str">
        <f t="shared" si="3779"/>
        <v/>
      </c>
      <c r="CP756" s="126">
        <f t="shared" si="3780"/>
        <v>1</v>
      </c>
      <c r="CQ756" s="126" t="str">
        <f t="shared" si="3781"/>
        <v/>
      </c>
      <c r="CR756" s="126"/>
      <c r="CS756" s="126">
        <f t="shared" si="3782"/>
        <v>1</v>
      </c>
      <c r="CT756" s="126">
        <f t="shared" si="3783"/>
        <v>1</v>
      </c>
      <c r="CU756" s="126">
        <f t="shared" si="3784"/>
        <v>1</v>
      </c>
      <c r="CV756" s="126">
        <f t="shared" si="3927"/>
        <v>0</v>
      </c>
      <c r="CW756" s="126" t="str">
        <f t="shared" si="3785"/>
        <v/>
      </c>
      <c r="CX756" s="126" t="str">
        <f t="shared" si="3786"/>
        <v/>
      </c>
      <c r="CY756" s="126" t="str">
        <f t="shared" si="3787"/>
        <v/>
      </c>
      <c r="CZ756" s="126" t="str">
        <f t="shared" si="3788"/>
        <v/>
      </c>
      <c r="DA756" s="126" t="str">
        <f t="shared" si="3789"/>
        <v/>
      </c>
      <c r="DB756" s="126">
        <f t="shared" si="3790"/>
        <v>0</v>
      </c>
      <c r="DC756" s="126">
        <f t="shared" si="3791"/>
        <v>1</v>
      </c>
      <c r="DD756" s="126" t="str">
        <f t="shared" si="3792"/>
        <v/>
      </c>
      <c r="DE756" s="126" t="str">
        <f t="shared" si="3793"/>
        <v/>
      </c>
      <c r="DF756" s="126"/>
      <c r="DG756" s="126">
        <f t="shared" si="3928"/>
        <v>1</v>
      </c>
      <c r="DH756" s="126">
        <f t="shared" si="3794"/>
        <v>1</v>
      </c>
      <c r="DI756" s="126">
        <f t="shared" si="3795"/>
        <v>1</v>
      </c>
      <c r="DJ756" s="126">
        <f t="shared" si="3796"/>
        <v>0</v>
      </c>
      <c r="DK756" s="126">
        <f t="shared" si="3797"/>
        <v>0</v>
      </c>
      <c r="DL756" s="126"/>
      <c r="DM756" s="126">
        <f t="shared" si="3798"/>
        <v>1</v>
      </c>
      <c r="DN756" s="126" t="str">
        <f t="shared" si="3799"/>
        <v/>
      </c>
      <c r="DO756" s="126" t="str">
        <f t="shared" si="3800"/>
        <v/>
      </c>
      <c r="DP756" s="126" t="str">
        <f t="shared" si="3801"/>
        <v/>
      </c>
      <c r="DQ756" s="126" t="str">
        <f t="shared" si="3802"/>
        <v/>
      </c>
      <c r="DR756" s="126" t="str">
        <f t="shared" si="3803"/>
        <v/>
      </c>
      <c r="DS756" s="126" t="str">
        <f t="shared" si="3804"/>
        <v/>
      </c>
      <c r="DT756" s="126" t="str">
        <f t="shared" si="3805"/>
        <v/>
      </c>
      <c r="DU756" s="126" t="str">
        <f t="shared" si="3806"/>
        <v/>
      </c>
      <c r="DV756" s="126">
        <f t="shared" si="3807"/>
        <v>0</v>
      </c>
      <c r="DW756" s="126">
        <f t="shared" si="3808"/>
        <v>1</v>
      </c>
      <c r="DX756" s="126">
        <f t="shared" si="3809"/>
        <v>1</v>
      </c>
      <c r="DY756" s="126" t="str">
        <f t="shared" si="3810"/>
        <v/>
      </c>
      <c r="EA756" s="126">
        <f t="shared" si="3811"/>
        <v>1</v>
      </c>
      <c r="EB756" s="126">
        <f t="shared" si="3812"/>
        <v>1</v>
      </c>
      <c r="EC756" s="126">
        <f t="shared" si="3813"/>
        <v>1</v>
      </c>
      <c r="ED756" s="126">
        <f t="shared" si="3814"/>
        <v>0</v>
      </c>
      <c r="EF756" s="126">
        <f t="shared" si="3815"/>
        <v>1</v>
      </c>
      <c r="EG756" s="126">
        <f t="shared" si="3816"/>
        <v>1</v>
      </c>
      <c r="EH756" s="126">
        <f t="shared" si="3817"/>
        <v>1</v>
      </c>
      <c r="EI756" s="126">
        <f t="shared" si="3818"/>
        <v>0</v>
      </c>
      <c r="EK756" s="126">
        <f t="shared" si="3819"/>
        <v>1</v>
      </c>
      <c r="EL756" s="126">
        <f t="shared" si="3820"/>
        <v>1</v>
      </c>
      <c r="EM756" s="126">
        <f t="shared" si="3821"/>
        <v>0</v>
      </c>
      <c r="EO756" s="126">
        <f t="shared" si="3822"/>
        <v>1</v>
      </c>
      <c r="EP756" s="126">
        <f t="shared" si="3823"/>
        <v>1</v>
      </c>
      <c r="EQ756" s="126">
        <f t="shared" si="3824"/>
        <v>0</v>
      </c>
      <c r="ES756" s="126">
        <f t="shared" si="3825"/>
        <v>1</v>
      </c>
      <c r="ET756" s="126">
        <f t="shared" si="3826"/>
        <v>1</v>
      </c>
      <c r="EU756" s="126">
        <f t="shared" si="3827"/>
        <v>0</v>
      </c>
      <c r="EV756" s="126" t="str">
        <f t="shared" si="3828"/>
        <v/>
      </c>
      <c r="EW756" s="126" t="str">
        <f t="shared" si="3829"/>
        <v/>
      </c>
      <c r="EY756" s="126">
        <f t="shared" si="3830"/>
        <v>0</v>
      </c>
      <c r="EZ756" s="126">
        <f t="shared" si="3831"/>
        <v>0</v>
      </c>
      <c r="FA756" s="126">
        <f t="shared" si="3832"/>
        <v>0</v>
      </c>
      <c r="FC756" s="126">
        <f t="shared" si="3833"/>
        <v>1</v>
      </c>
      <c r="FD756" s="126">
        <f t="shared" si="3834"/>
        <v>1</v>
      </c>
      <c r="FE756" s="126"/>
      <c r="FF756" s="126">
        <f t="shared" si="3835"/>
        <v>1</v>
      </c>
      <c r="FG756" s="126">
        <f t="shared" si="3836"/>
        <v>1</v>
      </c>
      <c r="FH756" s="126">
        <f t="shared" si="3837"/>
        <v>1</v>
      </c>
      <c r="FI756" s="126">
        <f t="shared" si="3838"/>
        <v>0</v>
      </c>
      <c r="FJ756" s="126">
        <f t="shared" si="3839"/>
        <v>1</v>
      </c>
      <c r="FK756" s="126">
        <f t="shared" si="3840"/>
        <v>1</v>
      </c>
      <c r="FL756" s="126">
        <f t="shared" si="3841"/>
        <v>1</v>
      </c>
      <c r="FN756" s="126" t="str">
        <f t="shared" si="3842"/>
        <v/>
      </c>
      <c r="FO756" s="126" t="str">
        <f t="shared" si="3843"/>
        <v/>
      </c>
      <c r="FP756" s="126" t="str">
        <f t="shared" si="3844"/>
        <v/>
      </c>
      <c r="FV756" s="126">
        <f t="shared" si="3845"/>
        <v>0</v>
      </c>
      <c r="FW756" s="126">
        <f t="shared" si="3846"/>
        <v>1</v>
      </c>
      <c r="FX756" s="126">
        <f t="shared" si="3847"/>
        <v>0</v>
      </c>
      <c r="GA756" s="126">
        <f t="shared" si="3848"/>
        <v>0</v>
      </c>
      <c r="GB756" s="126">
        <f t="shared" si="3849"/>
        <v>0</v>
      </c>
      <c r="GC756" s="126">
        <f t="shared" si="3850"/>
        <v>0</v>
      </c>
      <c r="GD756" s="126">
        <f t="shared" si="3851"/>
        <v>1</v>
      </c>
      <c r="GE756" s="126">
        <f t="shared" si="3852"/>
        <v>0</v>
      </c>
      <c r="GF756" s="126">
        <f t="shared" si="3853"/>
        <v>0</v>
      </c>
      <c r="GG756" s="126">
        <f t="shared" si="3854"/>
        <v>0</v>
      </c>
      <c r="GI756" s="126">
        <f t="shared" si="3855"/>
        <v>0</v>
      </c>
      <c r="GK756" s="126">
        <f t="shared" si="3856"/>
        <v>1</v>
      </c>
      <c r="GL756" s="126">
        <f t="shared" si="3857"/>
        <v>1</v>
      </c>
      <c r="GM756" s="126">
        <f t="shared" si="3858"/>
        <v>1</v>
      </c>
      <c r="GN756" s="126">
        <f t="shared" si="3859"/>
        <v>0</v>
      </c>
      <c r="GO756" s="126">
        <f t="shared" si="3860"/>
        <v>1</v>
      </c>
      <c r="GP756" s="126">
        <f t="shared" si="3861"/>
        <v>1</v>
      </c>
      <c r="GQ756" s="126">
        <f t="shared" si="3862"/>
        <v>1</v>
      </c>
      <c r="GS756" s="126" t="str">
        <f t="shared" si="3863"/>
        <v/>
      </c>
      <c r="GT756" s="126" t="str">
        <f t="shared" si="3864"/>
        <v/>
      </c>
      <c r="GU756" s="126">
        <f t="shared" si="3865"/>
        <v>0</v>
      </c>
      <c r="GV756" s="126">
        <f t="shared" si="3866"/>
        <v>0</v>
      </c>
      <c r="GW756" s="126">
        <f t="shared" si="3867"/>
        <v>0</v>
      </c>
      <c r="GX756" s="126">
        <f t="shared" si="3868"/>
        <v>0</v>
      </c>
      <c r="GY756" s="126">
        <f t="shared" si="3869"/>
        <v>0</v>
      </c>
      <c r="GZ756" s="126"/>
      <c r="HA756" s="126">
        <f t="shared" si="3870"/>
        <v>1</v>
      </c>
      <c r="HB756" s="126">
        <f t="shared" si="3871"/>
        <v>0</v>
      </c>
      <c r="HC756" s="126">
        <f t="shared" si="3872"/>
        <v>0</v>
      </c>
      <c r="HD756" s="126">
        <f t="shared" si="3873"/>
        <v>0</v>
      </c>
      <c r="HE756" s="126">
        <f t="shared" si="3874"/>
        <v>0</v>
      </c>
      <c r="HF756" s="126">
        <f t="shared" si="3875"/>
        <v>0</v>
      </c>
      <c r="HH756" s="126">
        <f t="shared" si="3876"/>
        <v>1</v>
      </c>
      <c r="HI756" s="126">
        <f t="shared" si="3877"/>
        <v>1</v>
      </c>
      <c r="HJ756" s="126">
        <f t="shared" si="3878"/>
        <v>0</v>
      </c>
      <c r="HK756" s="126">
        <f t="shared" si="3879"/>
        <v>0</v>
      </c>
      <c r="HL756" s="126">
        <f t="shared" si="3880"/>
        <v>0</v>
      </c>
      <c r="HM756" s="126">
        <f t="shared" si="3881"/>
        <v>0</v>
      </c>
      <c r="HO756" s="126">
        <f t="shared" si="3882"/>
        <v>1</v>
      </c>
      <c r="HP756" s="126" t="str">
        <f t="shared" si="3883"/>
        <v/>
      </c>
      <c r="HQ756" s="126" t="str">
        <f t="shared" si="3884"/>
        <v/>
      </c>
      <c r="HR756" s="122" t="str">
        <f t="shared" si="3885"/>
        <v/>
      </c>
      <c r="HS756" s="126" t="str">
        <f t="shared" si="3886"/>
        <v/>
      </c>
      <c r="HT756" s="122" t="str">
        <f t="shared" si="3887"/>
        <v/>
      </c>
      <c r="HU756" s="122" t="str">
        <f t="shared" si="3888"/>
        <v/>
      </c>
      <c r="HV756" s="126" t="str">
        <f t="shared" si="3889"/>
        <v/>
      </c>
      <c r="HW756" s="126" t="str">
        <f t="shared" si="3890"/>
        <v/>
      </c>
      <c r="HX756" s="126" t="str">
        <f t="shared" si="3891"/>
        <v/>
      </c>
      <c r="HZ756" s="126">
        <f t="shared" si="3892"/>
        <v>1</v>
      </c>
      <c r="IA756" s="126" t="str">
        <f t="shared" si="3893"/>
        <v/>
      </c>
      <c r="IB756" s="126" t="str">
        <f t="shared" si="3894"/>
        <v/>
      </c>
      <c r="IC756" s="126" t="str">
        <f t="shared" si="3895"/>
        <v/>
      </c>
      <c r="ID756" s="126" t="str">
        <f t="shared" si="3896"/>
        <v/>
      </c>
      <c r="IE756" s="126" t="str">
        <f t="shared" si="3897"/>
        <v/>
      </c>
      <c r="IF756" s="126" t="str">
        <f t="shared" si="3898"/>
        <v/>
      </c>
      <c r="IG756" s="126" t="str">
        <f t="shared" si="3899"/>
        <v/>
      </c>
      <c r="IH756" s="126" t="str">
        <f t="shared" si="3900"/>
        <v/>
      </c>
      <c r="II756" s="126" t="str">
        <f t="shared" si="3901"/>
        <v/>
      </c>
      <c r="IO756" s="128"/>
      <c r="IP756" s="128"/>
      <c r="IQ756" s="127"/>
      <c r="IR756" s="127"/>
      <c r="IX756" s="6"/>
      <c r="IY756" s="6"/>
      <c r="IZ756" s="7"/>
      <c r="JA756" s="7"/>
      <c r="JG756" s="12"/>
      <c r="JH756" s="12"/>
      <c r="JI756" s="13"/>
      <c r="JJ756" s="13"/>
      <c r="JN756" s="6"/>
      <c r="JO756" s="6"/>
      <c r="JQ756" s="11"/>
      <c r="JR756" s="11"/>
      <c r="JS756" s="12"/>
      <c r="JT756" s="13"/>
      <c r="JU756" s="12"/>
      <c r="JV756" s="12"/>
      <c r="JW756" s="97"/>
      <c r="JX756" s="13"/>
      <c r="JY756" s="13"/>
      <c r="JZ756" s="97"/>
      <c r="KA756" s="97"/>
      <c r="KB756" s="11"/>
      <c r="KC756" s="11"/>
      <c r="KD756" s="11"/>
      <c r="KE756" s="11"/>
    </row>
    <row r="757" spans="1:291" s="122" customFormat="1" x14ac:dyDescent="0.2">
      <c r="A757" s="146">
        <f t="shared" si="2545"/>
        <v>757</v>
      </c>
      <c r="C757" s="2">
        <v>43200</v>
      </c>
      <c r="D757" s="126"/>
      <c r="E757" s="126"/>
      <c r="F757" s="126"/>
      <c r="G757" s="128">
        <v>106.08199999999999</v>
      </c>
      <c r="H757" s="128">
        <v>114.06699999999999</v>
      </c>
      <c r="I757" s="128">
        <v>120.245</v>
      </c>
      <c r="J757" s="127">
        <v>145.30000000000001</v>
      </c>
      <c r="K757" s="126"/>
      <c r="P757" s="128">
        <f t="shared" si="3918"/>
        <v>3400.2499999999995</v>
      </c>
      <c r="Q757" s="5">
        <f t="shared" si="3919"/>
        <v>3654.7499999999991</v>
      </c>
      <c r="R757" s="6">
        <f t="shared" si="3920"/>
        <v>3864.5000000000005</v>
      </c>
      <c r="S757" s="7">
        <f t="shared" si="3921"/>
        <v>4670.0000000000009</v>
      </c>
      <c r="Y757" s="127">
        <f t="shared" si="3922"/>
        <v>1.2500000000004547</v>
      </c>
      <c r="Z757" s="126">
        <f t="shared" si="3923"/>
        <v>3.2500000000004547</v>
      </c>
      <c r="AA757" s="126">
        <f t="shared" si="3924"/>
        <v>4.5</v>
      </c>
      <c r="AB757" s="126">
        <f t="shared" si="3925"/>
        <v>4</v>
      </c>
      <c r="AC757" s="126"/>
      <c r="AD757" s="126"/>
      <c r="AE757" s="126"/>
      <c r="AF757" s="126"/>
      <c r="AG757" s="126"/>
      <c r="AH757" s="127">
        <f t="shared" si="3905"/>
        <v>0.33333333333393966</v>
      </c>
      <c r="AI757" s="127">
        <f t="shared" si="3906"/>
        <v>0.55000000000063665</v>
      </c>
      <c r="AJ757" s="127">
        <f t="shared" si="3907"/>
        <v>0.55000000000045501</v>
      </c>
      <c r="AK757" s="127">
        <f t="shared" si="3908"/>
        <v>0.25000000000045475</v>
      </c>
      <c r="AL757" s="127">
        <f t="shared" si="3909"/>
        <v>1.0000000000004547</v>
      </c>
      <c r="AM757" s="127">
        <f t="shared" si="3910"/>
        <v>3.166666666666667</v>
      </c>
      <c r="AN757" s="127">
        <f t="shared" si="3911"/>
        <v>2.9</v>
      </c>
      <c r="AO757" s="127">
        <f t="shared" si="3912"/>
        <v>1</v>
      </c>
      <c r="AP757" s="127">
        <f t="shared" si="3913"/>
        <v>0.66666666666727303</v>
      </c>
      <c r="AQ757" s="127">
        <f t="shared" si="3914"/>
        <v>2.7916666666659848</v>
      </c>
      <c r="AR757" s="127">
        <f t="shared" si="3915"/>
        <v>0.70000000000090945</v>
      </c>
      <c r="AS757" s="127">
        <f t="shared" si="3916"/>
        <v>2.3611111111115659</v>
      </c>
      <c r="AT757" s="127">
        <f t="shared" si="3917"/>
        <v>1.9666666666675763</v>
      </c>
      <c r="AU757" s="126"/>
      <c r="BA757" s="11">
        <f t="shared" si="3750"/>
        <v>-1.2500000000004547</v>
      </c>
      <c r="BB757" s="11">
        <f t="shared" si="3751"/>
        <v>-3.2500000000004547</v>
      </c>
      <c r="BC757" s="12">
        <f t="shared" si="3752"/>
        <v>-4.5</v>
      </c>
      <c r="BD757" s="13">
        <f t="shared" si="3753"/>
        <v>-4</v>
      </c>
      <c r="BJ757" s="11">
        <f t="shared" si="3754"/>
        <v>-0.33333333333393966</v>
      </c>
      <c r="BK757" s="11">
        <f t="shared" si="3755"/>
        <v>-0.55000000000063665</v>
      </c>
      <c r="BL757" s="11">
        <f t="shared" si="3756"/>
        <v>-0.55000000000045501</v>
      </c>
      <c r="BM757" s="11">
        <f t="shared" si="3757"/>
        <v>-0.25000000000045475</v>
      </c>
      <c r="BN757" s="11">
        <f t="shared" si="3758"/>
        <v>-1.0000000000004547</v>
      </c>
      <c r="BO757" s="11">
        <f t="shared" si="3759"/>
        <v>-3.166666666666667</v>
      </c>
      <c r="BP757" s="11">
        <f t="shared" si="3760"/>
        <v>-2.9</v>
      </c>
      <c r="BQ757" s="126">
        <v>1</v>
      </c>
      <c r="BR757" s="11">
        <f t="shared" si="3761"/>
        <v>0.66666666666727303</v>
      </c>
      <c r="BS757" s="11">
        <f t="shared" si="3762"/>
        <v>-2.7916666666659848</v>
      </c>
      <c r="BT757" s="11">
        <f t="shared" si="3763"/>
        <v>-0.70000000000090945</v>
      </c>
      <c r="BU757" s="11">
        <f t="shared" si="3764"/>
        <v>-2.3611111111115659</v>
      </c>
      <c r="BV757" s="11">
        <f t="shared" si="3765"/>
        <v>-1.9666666666675763</v>
      </c>
      <c r="BY757" s="126"/>
      <c r="BZ757" s="126"/>
      <c r="CA757" s="122">
        <f t="shared" si="3766"/>
        <v>-2.3611111111115659</v>
      </c>
      <c r="CB757" s="126">
        <f t="shared" si="3767"/>
        <v>1</v>
      </c>
      <c r="CC757" s="126">
        <f t="shared" si="3768"/>
        <v>1</v>
      </c>
      <c r="CD757" s="126">
        <f t="shared" si="3769"/>
        <v>1</v>
      </c>
      <c r="CE757" s="126">
        <f t="shared" si="3926"/>
        <v>1</v>
      </c>
      <c r="CF757" s="126">
        <f t="shared" si="3770"/>
        <v>1</v>
      </c>
      <c r="CG757" s="126">
        <f t="shared" si="3771"/>
        <v>1</v>
      </c>
      <c r="CH757" s="126" t="str">
        <f t="shared" si="3772"/>
        <v/>
      </c>
      <c r="CI757" s="126" t="str">
        <f t="shared" si="3773"/>
        <v/>
      </c>
      <c r="CJ757" s="126">
        <f t="shared" si="3774"/>
        <v>0</v>
      </c>
      <c r="CK757" s="126">
        <f t="shared" si="3775"/>
        <v>0</v>
      </c>
      <c r="CL757" s="126">
        <f t="shared" si="3776"/>
        <v>1</v>
      </c>
      <c r="CM757" s="126">
        <f t="shared" si="3777"/>
        <v>0</v>
      </c>
      <c r="CN757" s="126" t="str">
        <f t="shared" si="3778"/>
        <v/>
      </c>
      <c r="CO757" s="126">
        <f t="shared" si="3779"/>
        <v>1</v>
      </c>
      <c r="CP757" s="126">
        <f t="shared" si="3780"/>
        <v>1</v>
      </c>
      <c r="CQ757" s="126" t="str">
        <f t="shared" si="3781"/>
        <v/>
      </c>
      <c r="CR757" s="126"/>
      <c r="CS757" s="126">
        <f t="shared" si="3782"/>
        <v>1</v>
      </c>
      <c r="CT757" s="126">
        <f t="shared" si="3783"/>
        <v>1</v>
      </c>
      <c r="CU757" s="126">
        <f t="shared" si="3784"/>
        <v>1</v>
      </c>
      <c r="CV757" s="126">
        <f t="shared" si="3927"/>
        <v>1</v>
      </c>
      <c r="CW757" s="126">
        <f t="shared" si="3785"/>
        <v>1</v>
      </c>
      <c r="CX757" s="126">
        <f t="shared" si="3786"/>
        <v>1</v>
      </c>
      <c r="CY757" s="126">
        <f t="shared" si="3787"/>
        <v>1</v>
      </c>
      <c r="CZ757" s="126">
        <f t="shared" si="3788"/>
        <v>1</v>
      </c>
      <c r="DA757" s="126">
        <f t="shared" si="3789"/>
        <v>1</v>
      </c>
      <c r="DB757" s="126" t="str">
        <f t="shared" si="3790"/>
        <v/>
      </c>
      <c r="DC757" s="126" t="str">
        <f t="shared" si="3791"/>
        <v/>
      </c>
      <c r="DD757" s="126">
        <f t="shared" si="3792"/>
        <v>0</v>
      </c>
      <c r="DE757" s="126" t="str">
        <f t="shared" si="3793"/>
        <v/>
      </c>
      <c r="DF757" s="126"/>
      <c r="DG757" s="126">
        <f t="shared" si="3928"/>
        <v>1</v>
      </c>
      <c r="DH757" s="126">
        <f t="shared" si="3794"/>
        <v>1</v>
      </c>
      <c r="DI757" s="126">
        <f t="shared" si="3795"/>
        <v>1</v>
      </c>
      <c r="DJ757" s="126">
        <f t="shared" si="3796"/>
        <v>1</v>
      </c>
      <c r="DK757" s="126" t="str">
        <f t="shared" si="3797"/>
        <v/>
      </c>
      <c r="DL757" s="126"/>
      <c r="DM757" s="126" t="str">
        <f t="shared" si="3798"/>
        <v/>
      </c>
      <c r="DN757" s="126">
        <f t="shared" si="3799"/>
        <v>1</v>
      </c>
      <c r="DO757" s="126">
        <f t="shared" si="3800"/>
        <v>1</v>
      </c>
      <c r="DP757" s="126">
        <f t="shared" si="3801"/>
        <v>1</v>
      </c>
      <c r="DQ757" s="126">
        <f t="shared" si="3802"/>
        <v>1</v>
      </c>
      <c r="DR757" s="126">
        <f t="shared" si="3803"/>
        <v>1</v>
      </c>
      <c r="DS757" s="126">
        <f t="shared" si="3804"/>
        <v>1</v>
      </c>
      <c r="DT757" s="126">
        <f t="shared" si="3805"/>
        <v>1</v>
      </c>
      <c r="DU757" s="126">
        <f t="shared" si="3806"/>
        <v>0</v>
      </c>
      <c r="DV757" s="126">
        <f t="shared" si="3807"/>
        <v>1</v>
      </c>
      <c r="DW757" s="126">
        <f t="shared" si="3808"/>
        <v>0</v>
      </c>
      <c r="DX757" s="126" t="str">
        <f t="shared" si="3809"/>
        <v/>
      </c>
      <c r="DY757" s="126" t="str">
        <f t="shared" si="3810"/>
        <v/>
      </c>
      <c r="EA757" s="126">
        <f t="shared" si="3811"/>
        <v>1</v>
      </c>
      <c r="EB757" s="126">
        <f t="shared" si="3812"/>
        <v>1</v>
      </c>
      <c r="EC757" s="126">
        <f t="shared" si="3813"/>
        <v>1</v>
      </c>
      <c r="ED757" s="126">
        <f t="shared" si="3814"/>
        <v>1</v>
      </c>
      <c r="EF757" s="126">
        <f t="shared" si="3815"/>
        <v>1</v>
      </c>
      <c r="EG757" s="126">
        <f t="shared" si="3816"/>
        <v>1</v>
      </c>
      <c r="EH757" s="126">
        <f t="shared" si="3817"/>
        <v>1</v>
      </c>
      <c r="EI757" s="126">
        <f t="shared" si="3818"/>
        <v>1</v>
      </c>
      <c r="EK757" s="126">
        <f t="shared" si="3819"/>
        <v>1</v>
      </c>
      <c r="EL757" s="126">
        <f t="shared" si="3820"/>
        <v>1</v>
      </c>
      <c r="EM757" s="126">
        <f t="shared" si="3821"/>
        <v>1</v>
      </c>
      <c r="EO757" s="126">
        <f t="shared" si="3822"/>
        <v>1</v>
      </c>
      <c r="EP757" s="126">
        <f t="shared" si="3823"/>
        <v>1</v>
      </c>
      <c r="EQ757" s="126">
        <f t="shared" si="3824"/>
        <v>1</v>
      </c>
      <c r="ES757" s="126">
        <f t="shared" si="3825"/>
        <v>1</v>
      </c>
      <c r="ET757" s="126">
        <f t="shared" si="3826"/>
        <v>1</v>
      </c>
      <c r="EU757" s="126">
        <f t="shared" si="3827"/>
        <v>1</v>
      </c>
      <c r="EV757" s="126">
        <f t="shared" si="3828"/>
        <v>1</v>
      </c>
      <c r="EW757" s="126">
        <f t="shared" si="3829"/>
        <v>1</v>
      </c>
      <c r="EY757" s="126">
        <f t="shared" si="3830"/>
        <v>1</v>
      </c>
      <c r="EZ757" s="126">
        <f t="shared" si="3831"/>
        <v>1</v>
      </c>
      <c r="FA757" s="126">
        <f t="shared" si="3832"/>
        <v>1</v>
      </c>
      <c r="FC757" s="126">
        <f t="shared" si="3833"/>
        <v>1</v>
      </c>
      <c r="FD757" s="126">
        <f t="shared" si="3834"/>
        <v>0</v>
      </c>
      <c r="FE757" s="126"/>
      <c r="FF757" s="126">
        <f t="shared" si="3835"/>
        <v>1</v>
      </c>
      <c r="FG757" s="126">
        <f t="shared" si="3836"/>
        <v>1</v>
      </c>
      <c r="FH757" s="126">
        <f t="shared" si="3837"/>
        <v>1</v>
      </c>
      <c r="FI757" s="126">
        <f t="shared" si="3838"/>
        <v>1</v>
      </c>
      <c r="FJ757" s="126">
        <f t="shared" si="3839"/>
        <v>1</v>
      </c>
      <c r="FK757" s="126">
        <f t="shared" si="3840"/>
        <v>1</v>
      </c>
      <c r="FL757" s="126">
        <f t="shared" si="3841"/>
        <v>1</v>
      </c>
      <c r="FN757" s="126" t="str">
        <f t="shared" si="3842"/>
        <v/>
      </c>
      <c r="FO757" s="126" t="str">
        <f t="shared" si="3843"/>
        <v/>
      </c>
      <c r="FP757" s="126" t="str">
        <f t="shared" si="3844"/>
        <v/>
      </c>
      <c r="FV757" s="126">
        <f t="shared" si="3845"/>
        <v>1</v>
      </c>
      <c r="FW757" s="126">
        <f t="shared" si="3846"/>
        <v>1</v>
      </c>
      <c r="FX757" s="126">
        <f t="shared" si="3847"/>
        <v>1</v>
      </c>
      <c r="GA757" s="126">
        <f t="shared" si="3848"/>
        <v>0</v>
      </c>
      <c r="GB757" s="126">
        <f t="shared" si="3849"/>
        <v>0</v>
      </c>
      <c r="GC757" s="126">
        <f t="shared" si="3850"/>
        <v>0</v>
      </c>
      <c r="GD757" s="126">
        <f t="shared" si="3851"/>
        <v>0</v>
      </c>
      <c r="GE757" s="126">
        <f t="shared" si="3852"/>
        <v>0</v>
      </c>
      <c r="GF757" s="126">
        <f t="shared" si="3853"/>
        <v>0</v>
      </c>
      <c r="GG757" s="126">
        <f t="shared" si="3854"/>
        <v>0</v>
      </c>
      <c r="GI757" s="126">
        <f t="shared" si="3855"/>
        <v>0</v>
      </c>
      <c r="GK757" s="126">
        <f t="shared" si="3856"/>
        <v>1</v>
      </c>
      <c r="GL757" s="126">
        <f t="shared" si="3857"/>
        <v>1</v>
      </c>
      <c r="GM757" s="126">
        <f t="shared" si="3858"/>
        <v>1</v>
      </c>
      <c r="GN757" s="126">
        <f t="shared" si="3859"/>
        <v>1</v>
      </c>
      <c r="GO757" s="126">
        <f t="shared" si="3860"/>
        <v>1</v>
      </c>
      <c r="GP757" s="126">
        <f t="shared" si="3861"/>
        <v>1</v>
      </c>
      <c r="GQ757" s="126">
        <f t="shared" si="3862"/>
        <v>1</v>
      </c>
      <c r="GS757" s="126" t="str">
        <f t="shared" si="3863"/>
        <v/>
      </c>
      <c r="GT757" s="126" t="str">
        <f t="shared" si="3864"/>
        <v/>
      </c>
      <c r="GU757" s="126">
        <f t="shared" si="3865"/>
        <v>0</v>
      </c>
      <c r="GV757" s="126">
        <f t="shared" si="3866"/>
        <v>0</v>
      </c>
      <c r="GW757" s="126">
        <f t="shared" si="3867"/>
        <v>0</v>
      </c>
      <c r="GX757" s="126">
        <f t="shared" si="3868"/>
        <v>0</v>
      </c>
      <c r="GY757" s="126">
        <f t="shared" si="3869"/>
        <v>0</v>
      </c>
      <c r="GZ757" s="126"/>
      <c r="HA757" s="126">
        <f t="shared" si="3870"/>
        <v>1</v>
      </c>
      <c r="HB757" s="126">
        <f t="shared" si="3871"/>
        <v>0</v>
      </c>
      <c r="HC757" s="126">
        <f t="shared" si="3872"/>
        <v>0</v>
      </c>
      <c r="HD757" s="126">
        <f t="shared" si="3873"/>
        <v>0</v>
      </c>
      <c r="HE757" s="126">
        <f t="shared" si="3874"/>
        <v>0</v>
      </c>
      <c r="HF757" s="126">
        <f t="shared" si="3875"/>
        <v>0</v>
      </c>
      <c r="HH757" s="126">
        <f t="shared" si="3876"/>
        <v>1</v>
      </c>
      <c r="HI757" s="126">
        <f t="shared" si="3877"/>
        <v>0</v>
      </c>
      <c r="HJ757" s="126">
        <f t="shared" si="3878"/>
        <v>0</v>
      </c>
      <c r="HK757" s="126">
        <f t="shared" si="3879"/>
        <v>0</v>
      </c>
      <c r="HL757" s="126">
        <f t="shared" si="3880"/>
        <v>0</v>
      </c>
      <c r="HM757" s="126">
        <f t="shared" si="3881"/>
        <v>0</v>
      </c>
      <c r="HO757" s="126" t="str">
        <f t="shared" si="3882"/>
        <v/>
      </c>
      <c r="HP757" s="126">
        <f t="shared" si="3883"/>
        <v>0</v>
      </c>
      <c r="HQ757" s="126" t="str">
        <f t="shared" si="3884"/>
        <v/>
      </c>
      <c r="HR757" s="122" t="str">
        <f t="shared" si="3885"/>
        <v/>
      </c>
      <c r="HS757" s="126" t="str">
        <f t="shared" si="3886"/>
        <v/>
      </c>
      <c r="HT757" s="122" t="str">
        <f t="shared" si="3887"/>
        <v/>
      </c>
      <c r="HU757" s="122" t="str">
        <f t="shared" si="3888"/>
        <v/>
      </c>
      <c r="HV757" s="126" t="str">
        <f t="shared" si="3889"/>
        <v/>
      </c>
      <c r="HW757" s="126" t="str">
        <f t="shared" si="3890"/>
        <v/>
      </c>
      <c r="HX757" s="126" t="str">
        <f t="shared" si="3891"/>
        <v/>
      </c>
      <c r="HZ757" s="126" t="str">
        <f t="shared" si="3892"/>
        <v/>
      </c>
      <c r="IA757" s="126">
        <f t="shared" si="3893"/>
        <v>0</v>
      </c>
      <c r="IB757" s="126" t="str">
        <f t="shared" si="3894"/>
        <v/>
      </c>
      <c r="IC757" s="126" t="str">
        <f t="shared" si="3895"/>
        <v/>
      </c>
      <c r="ID757" s="126" t="str">
        <f t="shared" si="3896"/>
        <v/>
      </c>
      <c r="IE757" s="126" t="str">
        <f t="shared" si="3897"/>
        <v/>
      </c>
      <c r="IF757" s="126" t="str">
        <f t="shared" si="3898"/>
        <v/>
      </c>
      <c r="IG757" s="126" t="str">
        <f t="shared" si="3899"/>
        <v/>
      </c>
      <c r="IH757" s="126" t="str">
        <f t="shared" si="3900"/>
        <v/>
      </c>
      <c r="II757" s="126" t="str">
        <f t="shared" si="3901"/>
        <v/>
      </c>
      <c r="IO757" s="128"/>
      <c r="IP757" s="128"/>
      <c r="IQ757" s="127"/>
      <c r="IR757" s="127"/>
      <c r="IX757" s="6"/>
      <c r="IY757" s="6"/>
      <c r="IZ757" s="7"/>
      <c r="JA757" s="7"/>
      <c r="JG757" s="12"/>
      <c r="JH757" s="12"/>
      <c r="JI757" s="13"/>
      <c r="JJ757" s="13"/>
      <c r="JN757" s="6"/>
      <c r="JO757" s="6"/>
      <c r="JQ757" s="11"/>
      <c r="JR757" s="11"/>
      <c r="JS757" s="12"/>
      <c r="JT757" s="13"/>
      <c r="JU757" s="12"/>
      <c r="JV757" s="12"/>
      <c r="JW757" s="97"/>
      <c r="JX757" s="13"/>
      <c r="JY757" s="13"/>
      <c r="JZ757" s="97"/>
      <c r="KA757" s="97"/>
      <c r="KB757" s="11"/>
      <c r="KC757" s="11"/>
      <c r="KD757" s="11"/>
      <c r="KE757" s="11"/>
    </row>
    <row r="758" spans="1:291" s="122" customFormat="1" x14ac:dyDescent="0.2">
      <c r="A758" s="146">
        <f t="shared" si="2545"/>
        <v>758</v>
      </c>
      <c r="B758" s="122" t="s">
        <v>59</v>
      </c>
      <c r="C758" s="2">
        <v>43201</v>
      </c>
      <c r="D758" s="126"/>
      <c r="E758" s="126"/>
      <c r="F758" s="126"/>
      <c r="G758" s="128">
        <v>106.08499999999999</v>
      </c>
      <c r="H758" s="128">
        <v>114.077</v>
      </c>
      <c r="I758" s="128">
        <v>120.27</v>
      </c>
      <c r="J758" s="127">
        <v>146.04</v>
      </c>
      <c r="K758" s="126"/>
      <c r="P758" s="128">
        <f t="shared" si="3918"/>
        <v>3400.4999999999995</v>
      </c>
      <c r="Q758" s="5">
        <f t="shared" si="3919"/>
        <v>3655.75</v>
      </c>
      <c r="R758" s="6">
        <f t="shared" si="3920"/>
        <v>3866.9999999999995</v>
      </c>
      <c r="S758" s="7">
        <f t="shared" si="3921"/>
        <v>4675.9999999999991</v>
      </c>
      <c r="Y758" s="127">
        <f t="shared" si="3922"/>
        <v>0.25</v>
      </c>
      <c r="Z758" s="126">
        <f t="shared" si="3923"/>
        <v>1.0000000000009095</v>
      </c>
      <c r="AA758" s="126">
        <f t="shared" si="3924"/>
        <v>2.4999999999990905</v>
      </c>
      <c r="AB758" s="126">
        <f t="shared" si="3925"/>
        <v>5.999999999998181</v>
      </c>
      <c r="AC758" s="126"/>
      <c r="AD758" s="126"/>
      <c r="AE758" s="126"/>
      <c r="AF758" s="126"/>
      <c r="AG758" s="126"/>
      <c r="AH758" s="127">
        <f t="shared" si="3905"/>
        <v>0.16666666666727303</v>
      </c>
      <c r="AI758" s="127">
        <f t="shared" si="3906"/>
        <v>0.10000000000054565</v>
      </c>
      <c r="AJ758" s="127">
        <f t="shared" si="3907"/>
        <v>0.49999999999854472</v>
      </c>
      <c r="AK758" s="127">
        <f t="shared" si="3908"/>
        <v>0.66666666666515084</v>
      </c>
      <c r="AL758" s="127">
        <f t="shared" si="3909"/>
        <v>0.24999999999863576</v>
      </c>
      <c r="AM758" s="127">
        <f t="shared" si="3910"/>
        <v>0.49999999999969691</v>
      </c>
      <c r="AN758" s="127">
        <f t="shared" si="3911"/>
        <v>9.9999999999818012E-2</v>
      </c>
      <c r="AO758" s="127">
        <f t="shared" si="3912"/>
        <v>1</v>
      </c>
      <c r="AP758" s="127">
        <f t="shared" si="3913"/>
        <v>0.49999999999757472</v>
      </c>
      <c r="AQ758" s="127">
        <f t="shared" si="3914"/>
        <v>1.4999999999974232</v>
      </c>
      <c r="AR758" s="127">
        <f t="shared" si="3915"/>
        <v>0.49999999999963618</v>
      </c>
      <c r="AS758" s="127">
        <f t="shared" si="3916"/>
        <v>0.33333333333201964</v>
      </c>
      <c r="AT758" s="127">
        <f t="shared" si="3917"/>
        <v>0.29999999999975746</v>
      </c>
      <c r="AU758" s="126"/>
      <c r="BA758" s="11">
        <f t="shared" si="3750"/>
        <v>0.25</v>
      </c>
      <c r="BB758" s="11">
        <f t="shared" si="3751"/>
        <v>1.0000000000009095</v>
      </c>
      <c r="BC758" s="12">
        <f t="shared" si="3752"/>
        <v>2.4999999999990905</v>
      </c>
      <c r="BD758" s="13">
        <f t="shared" si="3753"/>
        <v>5.999999999998181</v>
      </c>
      <c r="BJ758" s="11">
        <f t="shared" si="3754"/>
        <v>-0.16666666666727303</v>
      </c>
      <c r="BK758" s="11">
        <f t="shared" si="3755"/>
        <v>-0.10000000000054565</v>
      </c>
      <c r="BL758" s="11">
        <f t="shared" si="3756"/>
        <v>-0.49999999999854472</v>
      </c>
      <c r="BM758" s="11">
        <f t="shared" si="3757"/>
        <v>-0.66666666666515084</v>
      </c>
      <c r="BN758" s="11">
        <f t="shared" si="3758"/>
        <v>-0.24999999999863576</v>
      </c>
      <c r="BO758" s="11">
        <f t="shared" si="3759"/>
        <v>0.49999999999969691</v>
      </c>
      <c r="BP758" s="11">
        <f t="shared" si="3760"/>
        <v>9.9999999999818012E-2</v>
      </c>
      <c r="BQ758" s="126">
        <v>1</v>
      </c>
      <c r="BR758" s="11">
        <f t="shared" si="3761"/>
        <v>-0.49999999999757472</v>
      </c>
      <c r="BS758" s="11">
        <f t="shared" si="3762"/>
        <v>1.4999999999974232</v>
      </c>
      <c r="BT758" s="11">
        <f t="shared" si="3763"/>
        <v>-0.49999999999963618</v>
      </c>
      <c r="BU758" s="11">
        <f t="shared" si="3764"/>
        <v>-0.33333333333201964</v>
      </c>
      <c r="BV758" s="11">
        <f t="shared" si="3765"/>
        <v>-0.29999999999975746</v>
      </c>
      <c r="BY758" s="126"/>
      <c r="BZ758" s="126"/>
      <c r="CA758" s="122">
        <f t="shared" si="3766"/>
        <v>-0.33333333333201964</v>
      </c>
      <c r="CB758" s="126">
        <f t="shared" si="3767"/>
        <v>0</v>
      </c>
      <c r="CC758" s="126">
        <f t="shared" si="3768"/>
        <v>0</v>
      </c>
      <c r="CD758" s="126">
        <f t="shared" si="3769"/>
        <v>0</v>
      </c>
      <c r="CE758" s="126">
        <f t="shared" si="3926"/>
        <v>0</v>
      </c>
      <c r="CF758" s="126">
        <f t="shared" si="3770"/>
        <v>0</v>
      </c>
      <c r="CG758" s="126" t="str">
        <f t="shared" si="3771"/>
        <v/>
      </c>
      <c r="CH758" s="126" t="str">
        <f t="shared" si="3772"/>
        <v/>
      </c>
      <c r="CI758" s="126">
        <f t="shared" si="3773"/>
        <v>1</v>
      </c>
      <c r="CJ758" s="126">
        <f t="shared" si="3774"/>
        <v>1</v>
      </c>
      <c r="CK758" s="126" t="str">
        <f t="shared" si="3775"/>
        <v/>
      </c>
      <c r="CL758" s="126">
        <f t="shared" si="3776"/>
        <v>1</v>
      </c>
      <c r="CM758" s="126">
        <f t="shared" si="3777"/>
        <v>1</v>
      </c>
      <c r="CN758" s="126">
        <f t="shared" si="3778"/>
        <v>1</v>
      </c>
      <c r="CO758" s="126" t="str">
        <f t="shared" si="3779"/>
        <v/>
      </c>
      <c r="CP758" s="126" t="str">
        <f t="shared" si="3780"/>
        <v/>
      </c>
      <c r="CQ758" s="126">
        <f t="shared" si="3781"/>
        <v>1</v>
      </c>
      <c r="CR758" s="126"/>
      <c r="CS758" s="126">
        <f t="shared" si="3782"/>
        <v>0</v>
      </c>
      <c r="CT758" s="126">
        <f t="shared" si="3783"/>
        <v>0</v>
      </c>
      <c r="CU758" s="126">
        <f t="shared" si="3784"/>
        <v>0</v>
      </c>
      <c r="CV758" s="126">
        <f t="shared" si="3927"/>
        <v>0</v>
      </c>
      <c r="CW758" s="126">
        <f t="shared" si="3785"/>
        <v>1</v>
      </c>
      <c r="CX758" s="126" t="str">
        <f t="shared" si="3786"/>
        <v/>
      </c>
      <c r="CY758" s="126" t="str">
        <f t="shared" si="3787"/>
        <v/>
      </c>
      <c r="CZ758" s="126" t="str">
        <f t="shared" si="3788"/>
        <v/>
      </c>
      <c r="DA758" s="126" t="str">
        <f t="shared" si="3789"/>
        <v/>
      </c>
      <c r="DB758" s="126">
        <f t="shared" si="3790"/>
        <v>1</v>
      </c>
      <c r="DC758" s="126" t="str">
        <f t="shared" si="3791"/>
        <v/>
      </c>
      <c r="DD758" s="126">
        <f t="shared" si="3792"/>
        <v>1</v>
      </c>
      <c r="DE758" s="126" t="str">
        <f t="shared" si="3793"/>
        <v/>
      </c>
      <c r="DF758" s="126"/>
      <c r="DG758" s="126">
        <f t="shared" si="3928"/>
        <v>1</v>
      </c>
      <c r="DH758" s="126">
        <f t="shared" si="3794"/>
        <v>1</v>
      </c>
      <c r="DI758" s="126">
        <f t="shared" si="3795"/>
        <v>1</v>
      </c>
      <c r="DJ758" s="126">
        <f t="shared" si="3796"/>
        <v>1</v>
      </c>
      <c r="DK758" s="126" t="str">
        <f t="shared" si="3797"/>
        <v/>
      </c>
      <c r="DL758" s="126"/>
      <c r="DM758" s="126" t="str">
        <f t="shared" si="3798"/>
        <v/>
      </c>
      <c r="DN758" s="126">
        <f t="shared" si="3799"/>
        <v>0</v>
      </c>
      <c r="DO758" s="126">
        <f t="shared" si="3800"/>
        <v>1</v>
      </c>
      <c r="DP758" s="126">
        <f t="shared" si="3801"/>
        <v>0</v>
      </c>
      <c r="DQ758" s="126">
        <f t="shared" si="3802"/>
        <v>1</v>
      </c>
      <c r="DR758" s="126">
        <f t="shared" si="3803"/>
        <v>0</v>
      </c>
      <c r="DS758" s="126">
        <f t="shared" si="3804"/>
        <v>1</v>
      </c>
      <c r="DT758" s="126">
        <f t="shared" si="3805"/>
        <v>1</v>
      </c>
      <c r="DU758" s="126">
        <f t="shared" si="3806"/>
        <v>1</v>
      </c>
      <c r="DV758" s="126">
        <f t="shared" si="3807"/>
        <v>1</v>
      </c>
      <c r="DW758" s="126">
        <f t="shared" si="3808"/>
        <v>0</v>
      </c>
      <c r="DX758" s="126" t="str">
        <f t="shared" si="3809"/>
        <v/>
      </c>
      <c r="DY758" s="126" t="str">
        <f t="shared" si="3810"/>
        <v/>
      </c>
      <c r="EA758" s="126">
        <f t="shared" si="3811"/>
        <v>0</v>
      </c>
      <c r="EB758" s="126">
        <f t="shared" si="3812"/>
        <v>0</v>
      </c>
      <c r="EC758" s="126">
        <f t="shared" si="3813"/>
        <v>0</v>
      </c>
      <c r="ED758" s="126">
        <f t="shared" si="3814"/>
        <v>0</v>
      </c>
      <c r="EF758" s="126">
        <f t="shared" si="3815"/>
        <v>1</v>
      </c>
      <c r="EG758" s="126">
        <f t="shared" si="3816"/>
        <v>1</v>
      </c>
      <c r="EH758" s="126">
        <f t="shared" si="3817"/>
        <v>1</v>
      </c>
      <c r="EI758" s="126">
        <f t="shared" si="3818"/>
        <v>1</v>
      </c>
      <c r="EK758" s="126">
        <f t="shared" si="3819"/>
        <v>1</v>
      </c>
      <c r="EL758" s="126">
        <f t="shared" si="3820"/>
        <v>1</v>
      </c>
      <c r="EM758" s="126">
        <f t="shared" si="3821"/>
        <v>1</v>
      </c>
      <c r="EO758" s="126">
        <f t="shared" si="3822"/>
        <v>1</v>
      </c>
      <c r="EP758" s="126">
        <f t="shared" si="3823"/>
        <v>1</v>
      </c>
      <c r="EQ758" s="126">
        <f t="shared" si="3824"/>
        <v>1</v>
      </c>
      <c r="ES758" s="126">
        <f t="shared" si="3825"/>
        <v>1</v>
      </c>
      <c r="ET758" s="126">
        <f t="shared" si="3826"/>
        <v>1</v>
      </c>
      <c r="EU758" s="126">
        <f t="shared" si="3827"/>
        <v>1</v>
      </c>
      <c r="EV758" s="126">
        <f t="shared" si="3828"/>
        <v>1</v>
      </c>
      <c r="EW758" s="126">
        <f t="shared" si="3829"/>
        <v>0</v>
      </c>
      <c r="EY758" s="126">
        <f t="shared" si="3830"/>
        <v>1</v>
      </c>
      <c r="EZ758" s="126">
        <f t="shared" si="3831"/>
        <v>1</v>
      </c>
      <c r="FA758" s="126">
        <f t="shared" si="3832"/>
        <v>1</v>
      </c>
      <c r="FC758" s="126">
        <f t="shared" si="3833"/>
        <v>0</v>
      </c>
      <c r="FD758" s="126" t="str">
        <f t="shared" si="3834"/>
        <v/>
      </c>
      <c r="FE758" s="126"/>
      <c r="FF758" s="126">
        <f t="shared" si="3835"/>
        <v>1</v>
      </c>
      <c r="FG758" s="126">
        <f t="shared" si="3836"/>
        <v>0</v>
      </c>
      <c r="FH758" s="126">
        <f t="shared" si="3837"/>
        <v>0</v>
      </c>
      <c r="FI758" s="126" t="str">
        <f t="shared" si="3838"/>
        <v/>
      </c>
      <c r="FJ758" s="126" t="str">
        <f t="shared" si="3839"/>
        <v/>
      </c>
      <c r="FK758" s="126" t="str">
        <f t="shared" si="3840"/>
        <v/>
      </c>
      <c r="FL758" s="126" t="str">
        <f t="shared" si="3841"/>
        <v/>
      </c>
      <c r="FN758" s="126" t="str">
        <f t="shared" si="3842"/>
        <v/>
      </c>
      <c r="FO758" s="126" t="str">
        <f t="shared" si="3843"/>
        <v/>
      </c>
      <c r="FP758" s="126" t="str">
        <f t="shared" si="3844"/>
        <v/>
      </c>
      <c r="FV758" s="126">
        <f t="shared" si="3845"/>
        <v>1</v>
      </c>
      <c r="FW758" s="126">
        <f t="shared" si="3846"/>
        <v>1</v>
      </c>
      <c r="FX758" s="126">
        <f t="shared" si="3847"/>
        <v>0</v>
      </c>
      <c r="GA758" s="126">
        <f t="shared" si="3848"/>
        <v>0</v>
      </c>
      <c r="GB758" s="126">
        <f t="shared" si="3849"/>
        <v>0</v>
      </c>
      <c r="GC758" s="126">
        <f t="shared" si="3850"/>
        <v>0</v>
      </c>
      <c r="GD758" s="126">
        <f t="shared" si="3851"/>
        <v>0</v>
      </c>
      <c r="GE758" s="126">
        <f t="shared" si="3852"/>
        <v>1</v>
      </c>
      <c r="GF758" s="126">
        <f t="shared" si="3853"/>
        <v>1</v>
      </c>
      <c r="GG758" s="126">
        <f t="shared" si="3854"/>
        <v>0</v>
      </c>
      <c r="GI758" s="126">
        <f t="shared" si="3855"/>
        <v>0</v>
      </c>
      <c r="GK758" s="126">
        <f t="shared" si="3856"/>
        <v>1</v>
      </c>
      <c r="GL758" s="126">
        <f t="shared" si="3857"/>
        <v>1</v>
      </c>
      <c r="GM758" s="126">
        <f t="shared" si="3858"/>
        <v>1</v>
      </c>
      <c r="GN758" s="126">
        <f t="shared" si="3859"/>
        <v>1</v>
      </c>
      <c r="GO758" s="126">
        <f t="shared" si="3860"/>
        <v>0</v>
      </c>
      <c r="GP758" s="126">
        <f t="shared" si="3861"/>
        <v>0</v>
      </c>
      <c r="GQ758" s="126">
        <f t="shared" si="3862"/>
        <v>1</v>
      </c>
      <c r="GS758" s="126" t="str">
        <f t="shared" si="3863"/>
        <v/>
      </c>
      <c r="GT758" s="126" t="str">
        <f t="shared" si="3864"/>
        <v/>
      </c>
      <c r="GU758" s="126">
        <f t="shared" si="3865"/>
        <v>0</v>
      </c>
      <c r="GV758" s="126">
        <f t="shared" si="3866"/>
        <v>0</v>
      </c>
      <c r="GW758" s="126">
        <f t="shared" si="3867"/>
        <v>0</v>
      </c>
      <c r="GX758" s="126">
        <f t="shared" si="3868"/>
        <v>0</v>
      </c>
      <c r="GY758" s="126">
        <f t="shared" si="3869"/>
        <v>0</v>
      </c>
      <c r="GZ758" s="126"/>
      <c r="HA758" s="126">
        <f t="shared" si="3870"/>
        <v>0</v>
      </c>
      <c r="HB758" s="126">
        <f t="shared" si="3871"/>
        <v>0</v>
      </c>
      <c r="HC758" s="126">
        <f t="shared" si="3872"/>
        <v>0</v>
      </c>
      <c r="HD758" s="126">
        <f t="shared" si="3873"/>
        <v>0</v>
      </c>
      <c r="HE758" s="126">
        <f t="shared" si="3874"/>
        <v>0</v>
      </c>
      <c r="HF758" s="126">
        <f t="shared" si="3875"/>
        <v>0</v>
      </c>
      <c r="HH758" s="126">
        <f t="shared" si="3876"/>
        <v>0</v>
      </c>
      <c r="HI758" s="126">
        <f t="shared" si="3877"/>
        <v>0</v>
      </c>
      <c r="HJ758" s="126">
        <f t="shared" si="3878"/>
        <v>0</v>
      </c>
      <c r="HK758" s="126">
        <f t="shared" si="3879"/>
        <v>0</v>
      </c>
      <c r="HL758" s="126">
        <f t="shared" si="3880"/>
        <v>0</v>
      </c>
      <c r="HM758" s="126">
        <f t="shared" si="3881"/>
        <v>0</v>
      </c>
      <c r="HO758" s="126">
        <f t="shared" si="3882"/>
        <v>1</v>
      </c>
      <c r="HP758" s="126" t="str">
        <f t="shared" si="3883"/>
        <v/>
      </c>
      <c r="HQ758" s="126" t="str">
        <f t="shared" si="3884"/>
        <v/>
      </c>
      <c r="HR758" s="122" t="str">
        <f t="shared" si="3885"/>
        <v/>
      </c>
      <c r="HS758" s="126" t="str">
        <f t="shared" si="3886"/>
        <v/>
      </c>
      <c r="HT758" s="122" t="str">
        <f t="shared" si="3887"/>
        <v/>
      </c>
      <c r="HU758" s="122" t="str">
        <f t="shared" si="3888"/>
        <v/>
      </c>
      <c r="HV758" s="126" t="str">
        <f t="shared" si="3889"/>
        <v/>
      </c>
      <c r="HW758" s="126" t="str">
        <f t="shared" si="3890"/>
        <v/>
      </c>
      <c r="HX758" s="126" t="str">
        <f t="shared" si="3891"/>
        <v/>
      </c>
      <c r="HZ758" s="126">
        <f t="shared" si="3892"/>
        <v>0</v>
      </c>
      <c r="IA758" s="126" t="str">
        <f t="shared" si="3893"/>
        <v/>
      </c>
      <c r="IB758" s="126" t="str">
        <f t="shared" si="3894"/>
        <v/>
      </c>
      <c r="IC758" s="126" t="str">
        <f t="shared" si="3895"/>
        <v/>
      </c>
      <c r="ID758" s="126" t="str">
        <f t="shared" si="3896"/>
        <v/>
      </c>
      <c r="IE758" s="126" t="str">
        <f t="shared" si="3897"/>
        <v/>
      </c>
      <c r="IF758" s="126" t="str">
        <f t="shared" si="3898"/>
        <v/>
      </c>
      <c r="IG758" s="126" t="str">
        <f t="shared" si="3899"/>
        <v/>
      </c>
      <c r="IH758" s="126" t="str">
        <f t="shared" si="3900"/>
        <v/>
      </c>
      <c r="II758" s="126" t="str">
        <f t="shared" si="3901"/>
        <v/>
      </c>
      <c r="IO758" s="128"/>
      <c r="IP758" s="128"/>
      <c r="IQ758" s="127"/>
      <c r="IR758" s="127"/>
      <c r="IX758" s="6"/>
      <c r="IY758" s="6"/>
      <c r="IZ758" s="7"/>
      <c r="JA758" s="7"/>
      <c r="JG758" s="12"/>
      <c r="JH758" s="12"/>
      <c r="JI758" s="13"/>
      <c r="JJ758" s="13"/>
      <c r="JN758" s="6"/>
      <c r="JO758" s="6"/>
      <c r="JQ758" s="11"/>
      <c r="JR758" s="11"/>
      <c r="JS758" s="12"/>
      <c r="JT758" s="13"/>
      <c r="JU758" s="12"/>
      <c r="JV758" s="12"/>
      <c r="JW758" s="97"/>
      <c r="JX758" s="13"/>
      <c r="JY758" s="13"/>
      <c r="JZ758" s="97"/>
      <c r="KA758" s="97"/>
      <c r="KB758" s="11"/>
      <c r="KC758" s="11"/>
      <c r="KD758" s="11"/>
      <c r="KE758" s="11"/>
    </row>
    <row r="759" spans="1:291" s="122" customFormat="1" x14ac:dyDescent="0.2">
      <c r="A759" s="146">
        <f t="shared" si="2545"/>
        <v>759</v>
      </c>
      <c r="C759" s="2">
        <v>43202</v>
      </c>
      <c r="D759" s="126"/>
      <c r="E759" s="126"/>
      <c r="F759" s="126"/>
      <c r="G759" s="128">
        <v>106.06</v>
      </c>
      <c r="H759" s="128">
        <v>113.315</v>
      </c>
      <c r="I759" s="128">
        <v>120.15</v>
      </c>
      <c r="J759" s="127">
        <v>145.12</v>
      </c>
      <c r="K759" s="126"/>
      <c r="P759" s="128">
        <f t="shared" si="3918"/>
        <v>3398</v>
      </c>
      <c r="Q759" s="5">
        <f t="shared" si="3919"/>
        <v>3647.5</v>
      </c>
      <c r="R759" s="6">
        <f t="shared" si="3920"/>
        <v>3855.0000000000005</v>
      </c>
      <c r="S759" s="7">
        <f t="shared" si="3921"/>
        <v>4652</v>
      </c>
      <c r="Y759" s="127">
        <f t="shared" si="3922"/>
        <v>2.4999999999995453</v>
      </c>
      <c r="Z759" s="126">
        <f t="shared" si="3923"/>
        <v>8.25</v>
      </c>
      <c r="AA759" s="126">
        <f t="shared" si="3924"/>
        <v>11.999999999999091</v>
      </c>
      <c r="AB759" s="126">
        <f t="shared" si="3925"/>
        <v>23.999999999999091</v>
      </c>
      <c r="AC759" s="126"/>
      <c r="AD759" s="126"/>
      <c r="AE759" s="126"/>
      <c r="AF759" s="126"/>
      <c r="AG759" s="126"/>
      <c r="AH759" s="127">
        <f t="shared" si="3905"/>
        <v>0.50000000000090949</v>
      </c>
      <c r="AI759" s="127">
        <f t="shared" si="3906"/>
        <v>4.9999999999090328E-2</v>
      </c>
      <c r="AJ759" s="127">
        <f t="shared" si="3907"/>
        <v>1.0500000000005461</v>
      </c>
      <c r="AK759" s="127">
        <f t="shared" si="3908"/>
        <v>0.25000000000060663</v>
      </c>
      <c r="AL759" s="127">
        <f t="shared" si="3909"/>
        <v>2.2500000000004547</v>
      </c>
      <c r="AM759" s="127">
        <f t="shared" si="3910"/>
        <v>3.9999999999993934</v>
      </c>
      <c r="AN759" s="127">
        <f t="shared" si="3911"/>
        <v>2.399999999999455</v>
      </c>
      <c r="AO759" s="127">
        <f t="shared" si="3912"/>
        <v>1</v>
      </c>
      <c r="AP759" s="127">
        <f t="shared" si="3913"/>
        <v>0.1666666666687894</v>
      </c>
      <c r="AQ759" s="127">
        <f t="shared" si="3914"/>
        <v>3.6249999999984834</v>
      </c>
      <c r="AR759" s="127">
        <f t="shared" si="3915"/>
        <v>0.19999999999945395</v>
      </c>
      <c r="AS759" s="127">
        <f t="shared" si="3916"/>
        <v>2.9166666666668686</v>
      </c>
      <c r="AT759" s="127">
        <f t="shared" si="3917"/>
        <v>1.7999999999992116</v>
      </c>
      <c r="AU759" s="126"/>
      <c r="BA759" s="11">
        <f t="shared" si="3750"/>
        <v>-2.4999999999995453</v>
      </c>
      <c r="BB759" s="11">
        <f t="shared" si="3751"/>
        <v>-8.25</v>
      </c>
      <c r="BC759" s="12">
        <f t="shared" si="3752"/>
        <v>-11.999999999999091</v>
      </c>
      <c r="BD759" s="13">
        <f t="shared" si="3753"/>
        <v>-23.999999999999091</v>
      </c>
      <c r="BJ759" s="11">
        <f t="shared" si="3754"/>
        <v>0.50000000000090949</v>
      </c>
      <c r="BK759" s="11">
        <f t="shared" si="3755"/>
        <v>-4.9999999999090328E-2</v>
      </c>
      <c r="BL759" s="11">
        <f t="shared" si="3756"/>
        <v>-1.0500000000005461</v>
      </c>
      <c r="BM759" s="11">
        <f t="shared" si="3757"/>
        <v>-0.25000000000060663</v>
      </c>
      <c r="BN759" s="11">
        <f t="shared" si="3758"/>
        <v>-2.2500000000004547</v>
      </c>
      <c r="BO759" s="11">
        <f t="shared" si="3759"/>
        <v>-3.9999999999993934</v>
      </c>
      <c r="BP759" s="11">
        <f t="shared" si="3760"/>
        <v>-2.399999999999455</v>
      </c>
      <c r="BQ759" s="126">
        <v>1</v>
      </c>
      <c r="BR759" s="11">
        <f t="shared" si="3761"/>
        <v>-0.1666666666687894</v>
      </c>
      <c r="BS759" s="11">
        <f t="shared" si="3762"/>
        <v>-3.6249999999984834</v>
      </c>
      <c r="BT759" s="11">
        <f t="shared" si="3763"/>
        <v>-0.19999999999945395</v>
      </c>
      <c r="BU759" s="11">
        <f t="shared" si="3764"/>
        <v>-2.9166666666668686</v>
      </c>
      <c r="BV759" s="11">
        <f t="shared" si="3765"/>
        <v>-1.7999999999992116</v>
      </c>
      <c r="BY759" s="126"/>
      <c r="BZ759" s="126"/>
      <c r="CA759" s="122">
        <f t="shared" si="3766"/>
        <v>-2.9166666666668686</v>
      </c>
      <c r="CB759" s="126">
        <f t="shared" si="3767"/>
        <v>1</v>
      </c>
      <c r="CC759" s="126">
        <f t="shared" si="3768"/>
        <v>1</v>
      </c>
      <c r="CD759" s="126">
        <f t="shared" si="3769"/>
        <v>1</v>
      </c>
      <c r="CE759" s="126">
        <f t="shared" si="3926"/>
        <v>1</v>
      </c>
      <c r="CF759" s="126">
        <f t="shared" si="3770"/>
        <v>1</v>
      </c>
      <c r="CG759" s="126">
        <f t="shared" si="3771"/>
        <v>1</v>
      </c>
      <c r="CH759" s="126" t="str">
        <f t="shared" si="3772"/>
        <v/>
      </c>
      <c r="CI759" s="126" t="str">
        <f t="shared" si="3773"/>
        <v/>
      </c>
      <c r="CJ759" s="126">
        <f t="shared" si="3774"/>
        <v>0</v>
      </c>
      <c r="CK759" s="126">
        <f t="shared" si="3775"/>
        <v>0</v>
      </c>
      <c r="CL759" s="126">
        <f t="shared" si="3776"/>
        <v>1</v>
      </c>
      <c r="CM759" s="126">
        <f t="shared" si="3777"/>
        <v>0</v>
      </c>
      <c r="CN759" s="126" t="str">
        <f t="shared" si="3778"/>
        <v/>
      </c>
      <c r="CO759" s="126">
        <f t="shared" si="3779"/>
        <v>1</v>
      </c>
      <c r="CP759" s="126">
        <f t="shared" si="3780"/>
        <v>1</v>
      </c>
      <c r="CQ759" s="126" t="str">
        <f t="shared" si="3781"/>
        <v/>
      </c>
      <c r="CR759" s="126"/>
      <c r="CS759" s="126">
        <f t="shared" si="3782"/>
        <v>1</v>
      </c>
      <c r="CT759" s="126">
        <f t="shared" si="3783"/>
        <v>1</v>
      </c>
      <c r="CU759" s="126">
        <f t="shared" si="3784"/>
        <v>1</v>
      </c>
      <c r="CV759" s="126">
        <f t="shared" si="3927"/>
        <v>1</v>
      </c>
      <c r="CW759" s="126">
        <f t="shared" si="3785"/>
        <v>1</v>
      </c>
      <c r="CX759" s="126">
        <f t="shared" si="3786"/>
        <v>1</v>
      </c>
      <c r="CY759" s="126">
        <f t="shared" si="3787"/>
        <v>1</v>
      </c>
      <c r="CZ759" s="126">
        <f t="shared" si="3788"/>
        <v>1</v>
      </c>
      <c r="DA759" s="126">
        <f t="shared" si="3789"/>
        <v>1</v>
      </c>
      <c r="DB759" s="126" t="str">
        <f t="shared" si="3790"/>
        <v/>
      </c>
      <c r="DC759" s="126" t="str">
        <f t="shared" si="3791"/>
        <v/>
      </c>
      <c r="DD759" s="126">
        <f t="shared" si="3792"/>
        <v>0</v>
      </c>
      <c r="DE759" s="126" t="str">
        <f t="shared" si="3793"/>
        <v/>
      </c>
      <c r="DF759" s="126"/>
      <c r="DG759" s="126">
        <f t="shared" si="3928"/>
        <v>1</v>
      </c>
      <c r="DH759" s="126">
        <f t="shared" si="3794"/>
        <v>1</v>
      </c>
      <c r="DI759" s="126">
        <f t="shared" si="3795"/>
        <v>1</v>
      </c>
      <c r="DJ759" s="126">
        <f t="shared" si="3796"/>
        <v>1</v>
      </c>
      <c r="DK759" s="126" t="str">
        <f t="shared" si="3797"/>
        <v/>
      </c>
      <c r="DL759" s="126"/>
      <c r="DM759" s="126" t="str">
        <f t="shared" si="3798"/>
        <v/>
      </c>
      <c r="DN759" s="126">
        <f t="shared" si="3799"/>
        <v>1</v>
      </c>
      <c r="DO759" s="126">
        <f t="shared" si="3800"/>
        <v>1</v>
      </c>
      <c r="DP759" s="126">
        <f t="shared" si="3801"/>
        <v>1</v>
      </c>
      <c r="DQ759" s="126">
        <f t="shared" si="3802"/>
        <v>1</v>
      </c>
      <c r="DR759" s="126">
        <f t="shared" si="3803"/>
        <v>1</v>
      </c>
      <c r="DS759" s="126">
        <f t="shared" si="3804"/>
        <v>1</v>
      </c>
      <c r="DT759" s="126">
        <f t="shared" si="3805"/>
        <v>1</v>
      </c>
      <c r="DU759" s="126">
        <f t="shared" si="3806"/>
        <v>0</v>
      </c>
      <c r="DV759" s="126">
        <f t="shared" si="3807"/>
        <v>1</v>
      </c>
      <c r="DW759" s="126">
        <f t="shared" si="3808"/>
        <v>0</v>
      </c>
      <c r="DX759" s="126" t="str">
        <f t="shared" si="3809"/>
        <v/>
      </c>
      <c r="DY759" s="126" t="str">
        <f t="shared" si="3810"/>
        <v/>
      </c>
      <c r="EA759" s="126">
        <f t="shared" si="3811"/>
        <v>1</v>
      </c>
      <c r="EB759" s="126">
        <f t="shared" si="3812"/>
        <v>1</v>
      </c>
      <c r="EC759" s="126">
        <f t="shared" si="3813"/>
        <v>1</v>
      </c>
      <c r="ED759" s="126">
        <f t="shared" si="3814"/>
        <v>1</v>
      </c>
      <c r="EF759" s="126">
        <f t="shared" si="3815"/>
        <v>1</v>
      </c>
      <c r="EG759" s="126">
        <f t="shared" si="3816"/>
        <v>1</v>
      </c>
      <c r="EH759" s="126">
        <f t="shared" si="3817"/>
        <v>1</v>
      </c>
      <c r="EI759" s="126">
        <f t="shared" si="3818"/>
        <v>1</v>
      </c>
      <c r="EK759" s="126">
        <f t="shared" si="3819"/>
        <v>1</v>
      </c>
      <c r="EL759" s="126">
        <f t="shared" si="3820"/>
        <v>1</v>
      </c>
      <c r="EM759" s="126">
        <f t="shared" si="3821"/>
        <v>1</v>
      </c>
      <c r="EO759" s="126">
        <f t="shared" si="3822"/>
        <v>1</v>
      </c>
      <c r="EP759" s="126">
        <f t="shared" si="3823"/>
        <v>1</v>
      </c>
      <c r="EQ759" s="126">
        <f t="shared" si="3824"/>
        <v>1</v>
      </c>
      <c r="ES759" s="126">
        <f t="shared" si="3825"/>
        <v>1</v>
      </c>
      <c r="ET759" s="126">
        <f t="shared" si="3826"/>
        <v>1</v>
      </c>
      <c r="EU759" s="126">
        <f t="shared" si="3827"/>
        <v>1</v>
      </c>
      <c r="EV759" s="126">
        <f t="shared" si="3828"/>
        <v>1</v>
      </c>
      <c r="EW759" s="126">
        <f t="shared" si="3829"/>
        <v>1</v>
      </c>
      <c r="EY759" s="126">
        <f t="shared" si="3830"/>
        <v>1</v>
      </c>
      <c r="EZ759" s="126">
        <f t="shared" si="3831"/>
        <v>1</v>
      </c>
      <c r="FA759" s="126">
        <f t="shared" si="3832"/>
        <v>1</v>
      </c>
      <c r="FC759" s="126">
        <f t="shared" si="3833"/>
        <v>1</v>
      </c>
      <c r="FD759" s="126">
        <f t="shared" si="3834"/>
        <v>0</v>
      </c>
      <c r="FE759" s="126"/>
      <c r="FF759" s="126">
        <f t="shared" si="3835"/>
        <v>1</v>
      </c>
      <c r="FG759" s="126">
        <f t="shared" si="3836"/>
        <v>1</v>
      </c>
      <c r="FH759" s="126">
        <f t="shared" si="3837"/>
        <v>1</v>
      </c>
      <c r="FI759" s="126">
        <f t="shared" si="3838"/>
        <v>1</v>
      </c>
      <c r="FJ759" s="126">
        <f t="shared" si="3839"/>
        <v>1</v>
      </c>
      <c r="FK759" s="126">
        <f t="shared" si="3840"/>
        <v>1</v>
      </c>
      <c r="FL759" s="126">
        <f t="shared" si="3841"/>
        <v>1</v>
      </c>
      <c r="FN759" s="126" t="str">
        <f t="shared" si="3842"/>
        <v/>
      </c>
      <c r="FO759" s="126" t="str">
        <f t="shared" si="3843"/>
        <v/>
      </c>
      <c r="FP759" s="126" t="str">
        <f t="shared" si="3844"/>
        <v/>
      </c>
      <c r="FV759" s="126">
        <f t="shared" si="3845"/>
        <v>1</v>
      </c>
      <c r="FW759" s="126">
        <f t="shared" si="3846"/>
        <v>1</v>
      </c>
      <c r="FX759" s="126">
        <f t="shared" si="3847"/>
        <v>0</v>
      </c>
      <c r="GA759" s="126">
        <f t="shared" si="3848"/>
        <v>1</v>
      </c>
      <c r="GB759" s="126">
        <f t="shared" si="3849"/>
        <v>1</v>
      </c>
      <c r="GC759" s="126">
        <f t="shared" si="3850"/>
        <v>1</v>
      </c>
      <c r="GD759" s="126">
        <f t="shared" si="3851"/>
        <v>1</v>
      </c>
      <c r="GE759" s="126">
        <f t="shared" si="3852"/>
        <v>1</v>
      </c>
      <c r="GF759" s="126">
        <f t="shared" si="3853"/>
        <v>1</v>
      </c>
      <c r="GG759" s="126">
        <f t="shared" si="3854"/>
        <v>1</v>
      </c>
      <c r="GI759" s="126">
        <f t="shared" si="3855"/>
        <v>1</v>
      </c>
      <c r="GK759" s="126">
        <f t="shared" si="3856"/>
        <v>1</v>
      </c>
      <c r="GL759" s="126">
        <f t="shared" si="3857"/>
        <v>1</v>
      </c>
      <c r="GM759" s="126">
        <f t="shared" si="3858"/>
        <v>1</v>
      </c>
      <c r="GN759" s="126">
        <f t="shared" si="3859"/>
        <v>1</v>
      </c>
      <c r="GO759" s="126">
        <f t="shared" si="3860"/>
        <v>1</v>
      </c>
      <c r="GP759" s="126">
        <f t="shared" si="3861"/>
        <v>1</v>
      </c>
      <c r="GQ759" s="126">
        <f t="shared" si="3862"/>
        <v>1</v>
      </c>
      <c r="GS759" s="126" t="str">
        <f t="shared" si="3863"/>
        <v/>
      </c>
      <c r="GT759" s="126" t="str">
        <f t="shared" si="3864"/>
        <v/>
      </c>
      <c r="GU759" s="126">
        <f t="shared" si="3865"/>
        <v>0</v>
      </c>
      <c r="GV759" s="126">
        <f t="shared" si="3866"/>
        <v>0</v>
      </c>
      <c r="GW759" s="126">
        <f t="shared" si="3867"/>
        <v>0</v>
      </c>
      <c r="GX759" s="126">
        <f t="shared" si="3868"/>
        <v>0</v>
      </c>
      <c r="GY759" s="126">
        <f t="shared" si="3869"/>
        <v>0</v>
      </c>
      <c r="GZ759" s="126"/>
      <c r="HA759" s="126">
        <f t="shared" si="3870"/>
        <v>1</v>
      </c>
      <c r="HB759" s="126">
        <f t="shared" si="3871"/>
        <v>0</v>
      </c>
      <c r="HC759" s="126">
        <f t="shared" si="3872"/>
        <v>0</v>
      </c>
      <c r="HD759" s="126">
        <f t="shared" si="3873"/>
        <v>0</v>
      </c>
      <c r="HE759" s="126">
        <f t="shared" si="3874"/>
        <v>0</v>
      </c>
      <c r="HF759" s="126">
        <f t="shared" si="3875"/>
        <v>0</v>
      </c>
      <c r="HH759" s="126">
        <f t="shared" si="3876"/>
        <v>1</v>
      </c>
      <c r="HI759" s="126">
        <f t="shared" si="3877"/>
        <v>1</v>
      </c>
      <c r="HJ759" s="126">
        <f t="shared" si="3878"/>
        <v>0</v>
      </c>
      <c r="HK759" s="126">
        <f t="shared" si="3879"/>
        <v>0</v>
      </c>
      <c r="HL759" s="126">
        <f t="shared" si="3880"/>
        <v>0</v>
      </c>
      <c r="HM759" s="126">
        <f t="shared" si="3881"/>
        <v>0</v>
      </c>
      <c r="HO759" s="126" t="str">
        <f t="shared" si="3882"/>
        <v/>
      </c>
      <c r="HP759" s="126">
        <f t="shared" si="3883"/>
        <v>0</v>
      </c>
      <c r="HQ759" s="126" t="str">
        <f t="shared" si="3884"/>
        <v/>
      </c>
      <c r="HR759" s="122">
        <f t="shared" si="3885"/>
        <v>0</v>
      </c>
      <c r="HS759" s="126" t="str">
        <f t="shared" si="3886"/>
        <v/>
      </c>
      <c r="HT759" s="122">
        <f t="shared" si="3887"/>
        <v>0</v>
      </c>
      <c r="HU759" s="122" t="str">
        <f t="shared" si="3888"/>
        <v/>
      </c>
      <c r="HV759" s="126" t="str">
        <f t="shared" si="3889"/>
        <v/>
      </c>
      <c r="HW759" s="126" t="str">
        <f t="shared" si="3890"/>
        <v/>
      </c>
      <c r="HX759" s="126" t="str">
        <f t="shared" si="3891"/>
        <v/>
      </c>
      <c r="HZ759" s="126" t="str">
        <f t="shared" si="3892"/>
        <v/>
      </c>
      <c r="IA759" s="126">
        <f t="shared" si="3893"/>
        <v>0</v>
      </c>
      <c r="IB759" s="126" t="str">
        <f t="shared" si="3894"/>
        <v/>
      </c>
      <c r="IC759" s="126">
        <f t="shared" si="3895"/>
        <v>0</v>
      </c>
      <c r="ID759" s="126" t="str">
        <f t="shared" si="3896"/>
        <v/>
      </c>
      <c r="IE759" s="126">
        <f t="shared" si="3897"/>
        <v>0</v>
      </c>
      <c r="IF759" s="126" t="str">
        <f t="shared" si="3898"/>
        <v/>
      </c>
      <c r="IG759" s="126" t="str">
        <f t="shared" si="3899"/>
        <v/>
      </c>
      <c r="IH759" s="126" t="str">
        <f t="shared" si="3900"/>
        <v/>
      </c>
      <c r="II759" s="126" t="str">
        <f t="shared" si="3901"/>
        <v/>
      </c>
      <c r="IO759" s="128"/>
      <c r="IP759" s="128"/>
      <c r="IQ759" s="127"/>
      <c r="IR759" s="127"/>
      <c r="IX759" s="6"/>
      <c r="IY759" s="6"/>
      <c r="IZ759" s="7"/>
      <c r="JA759" s="7"/>
      <c r="JG759" s="12"/>
      <c r="JH759" s="12"/>
      <c r="JI759" s="13"/>
      <c r="JJ759" s="13"/>
      <c r="JN759" s="6"/>
      <c r="JO759" s="6"/>
      <c r="JQ759" s="11"/>
      <c r="JR759" s="11"/>
      <c r="JS759" s="12"/>
      <c r="JT759" s="13"/>
      <c r="JU759" s="12"/>
      <c r="JV759" s="12"/>
      <c r="JW759" s="97"/>
      <c r="JX759" s="13"/>
      <c r="JY759" s="13"/>
      <c r="JZ759" s="97"/>
      <c r="KA759" s="97"/>
      <c r="KB759" s="11"/>
      <c r="KC759" s="11"/>
      <c r="KD759" s="11"/>
      <c r="KE759" s="11"/>
    </row>
    <row r="760" spans="1:291" s="122" customFormat="1" x14ac:dyDescent="0.2">
      <c r="A760" s="146">
        <f t="shared" si="2545"/>
        <v>760</v>
      </c>
      <c r="C760" s="2">
        <v>43203</v>
      </c>
      <c r="D760" s="126"/>
      <c r="E760" s="126"/>
      <c r="F760" s="126"/>
      <c r="G760" s="128">
        <v>106.047</v>
      </c>
      <c r="H760" s="128">
        <v>113.307</v>
      </c>
      <c r="I760" s="128">
        <v>120.155</v>
      </c>
      <c r="J760" s="127">
        <v>145.13</v>
      </c>
      <c r="K760" s="126"/>
      <c r="P760" s="128">
        <f t="shared" si="3918"/>
        <v>3396.7499999999995</v>
      </c>
      <c r="Q760" s="5">
        <f t="shared" si="3919"/>
        <v>3646.75</v>
      </c>
      <c r="R760" s="6">
        <f t="shared" si="3920"/>
        <v>3855.5</v>
      </c>
      <c r="S760" s="7">
        <f t="shared" si="3921"/>
        <v>4653</v>
      </c>
      <c r="Y760" s="127">
        <f t="shared" si="3922"/>
        <v>1.2500000000004547</v>
      </c>
      <c r="Z760" s="126">
        <f t="shared" si="3923"/>
        <v>0.75</v>
      </c>
      <c r="AA760" s="126">
        <f t="shared" si="3924"/>
        <v>0.49999999999954525</v>
      </c>
      <c r="AB760" s="126">
        <f t="shared" si="3925"/>
        <v>1</v>
      </c>
      <c r="AC760" s="126"/>
      <c r="AD760" s="126"/>
      <c r="AE760" s="126"/>
      <c r="AF760" s="126"/>
      <c r="AG760" s="126"/>
      <c r="AH760" s="127">
        <f t="shared" si="3905"/>
        <v>2.0000000000009095</v>
      </c>
      <c r="AI760" s="127">
        <f t="shared" si="3906"/>
        <v>2.0500000000009093</v>
      </c>
      <c r="AJ760" s="127">
        <f t="shared" si="3907"/>
        <v>1.0499999999997272</v>
      </c>
      <c r="AK760" s="127">
        <f t="shared" si="3908"/>
        <v>1.0833333333330302</v>
      </c>
      <c r="AL760" s="127">
        <f t="shared" si="3909"/>
        <v>0.99999999999977263</v>
      </c>
      <c r="AM760" s="127">
        <f t="shared" si="3910"/>
        <v>0.16666666666621194</v>
      </c>
      <c r="AN760" s="127">
        <f t="shared" si="3911"/>
        <v>9.999999999954523E-2</v>
      </c>
      <c r="AO760" s="127">
        <f t="shared" si="3912"/>
        <v>1</v>
      </c>
      <c r="AP760" s="127">
        <f t="shared" si="3913"/>
        <v>2.333333333335152</v>
      </c>
      <c r="AQ760" s="127">
        <f t="shared" si="3914"/>
        <v>1.7916666666657572</v>
      </c>
      <c r="AR760" s="127">
        <f t="shared" si="3915"/>
        <v>2.7000000000007276</v>
      </c>
      <c r="AS760" s="127">
        <f t="shared" si="3916"/>
        <v>0.97222222222222221</v>
      </c>
      <c r="AT760" s="127">
        <f t="shared" si="3917"/>
        <v>2.6333333333342428</v>
      </c>
      <c r="AU760" s="126"/>
      <c r="BA760" s="11">
        <f t="shared" si="3750"/>
        <v>-1.2500000000004547</v>
      </c>
      <c r="BB760" s="11">
        <f t="shared" si="3751"/>
        <v>-0.75</v>
      </c>
      <c r="BC760" s="12">
        <f t="shared" si="3752"/>
        <v>0.49999999999954525</v>
      </c>
      <c r="BD760" s="13">
        <f t="shared" si="3753"/>
        <v>1</v>
      </c>
      <c r="BJ760" s="11">
        <f t="shared" si="3754"/>
        <v>-2.0000000000009095</v>
      </c>
      <c r="BK760" s="11">
        <f t="shared" si="3755"/>
        <v>-2.0500000000009093</v>
      </c>
      <c r="BL760" s="11">
        <f t="shared" si="3756"/>
        <v>-1.0499999999997272</v>
      </c>
      <c r="BM760" s="11">
        <f t="shared" si="3757"/>
        <v>-1.0833333333330302</v>
      </c>
      <c r="BN760" s="11">
        <f t="shared" si="3758"/>
        <v>-0.99999999999977263</v>
      </c>
      <c r="BO760" s="11">
        <f t="shared" si="3759"/>
        <v>0.16666666666621194</v>
      </c>
      <c r="BP760" s="11">
        <f t="shared" si="3760"/>
        <v>9.999999999954523E-2</v>
      </c>
      <c r="BQ760" s="126">
        <v>1</v>
      </c>
      <c r="BR760" s="11">
        <f t="shared" si="3761"/>
        <v>2.333333333335152</v>
      </c>
      <c r="BS760" s="11">
        <f t="shared" si="3762"/>
        <v>1.7916666666657572</v>
      </c>
      <c r="BT760" s="11">
        <f t="shared" si="3763"/>
        <v>-2.7000000000007276</v>
      </c>
      <c r="BU760" s="11">
        <f t="shared" si="3764"/>
        <v>-0.97222222222222221</v>
      </c>
      <c r="BV760" s="11">
        <f t="shared" si="3765"/>
        <v>-2.6333333333342428</v>
      </c>
      <c r="BY760" s="126"/>
      <c r="BZ760" s="126"/>
      <c r="CA760" s="122">
        <f t="shared" si="3766"/>
        <v>-0.97222222222222221</v>
      </c>
      <c r="CB760" s="126">
        <f t="shared" si="3767"/>
        <v>1</v>
      </c>
      <c r="CC760" s="126">
        <f t="shared" si="3768"/>
        <v>1</v>
      </c>
      <c r="CD760" s="126">
        <f t="shared" si="3769"/>
        <v>0</v>
      </c>
      <c r="CE760" s="126">
        <f t="shared" si="3926"/>
        <v>0</v>
      </c>
      <c r="CF760" s="126">
        <f t="shared" si="3770"/>
        <v>0</v>
      </c>
      <c r="CG760" s="126" t="str">
        <f t="shared" si="3771"/>
        <v/>
      </c>
      <c r="CH760" s="126" t="str">
        <f t="shared" si="3772"/>
        <v/>
      </c>
      <c r="CI760" s="126">
        <f t="shared" si="3773"/>
        <v>1</v>
      </c>
      <c r="CJ760" s="126">
        <f t="shared" si="3774"/>
        <v>1</v>
      </c>
      <c r="CK760" s="126" t="str">
        <f t="shared" si="3775"/>
        <v/>
      </c>
      <c r="CL760" s="126">
        <f t="shared" si="3776"/>
        <v>1</v>
      </c>
      <c r="CM760" s="126">
        <f t="shared" si="3777"/>
        <v>1</v>
      </c>
      <c r="CN760" s="126">
        <f t="shared" si="3778"/>
        <v>1</v>
      </c>
      <c r="CO760" s="126" t="str">
        <f t="shared" si="3779"/>
        <v/>
      </c>
      <c r="CP760" s="126">
        <f t="shared" si="3780"/>
        <v>1</v>
      </c>
      <c r="CQ760" s="126" t="str">
        <f t="shared" si="3781"/>
        <v/>
      </c>
      <c r="CR760" s="126"/>
      <c r="CS760" s="126">
        <f t="shared" si="3782"/>
        <v>1</v>
      </c>
      <c r="CT760" s="126">
        <f t="shared" si="3783"/>
        <v>1</v>
      </c>
      <c r="CU760" s="126">
        <f t="shared" si="3784"/>
        <v>0</v>
      </c>
      <c r="CV760" s="126">
        <f t="shared" si="3927"/>
        <v>0</v>
      </c>
      <c r="CW760" s="126">
        <f t="shared" si="3785"/>
        <v>1</v>
      </c>
      <c r="CX760" s="126" t="str">
        <f t="shared" si="3786"/>
        <v/>
      </c>
      <c r="CY760" s="126" t="str">
        <f t="shared" si="3787"/>
        <v/>
      </c>
      <c r="CZ760" s="126" t="str">
        <f t="shared" si="3788"/>
        <v/>
      </c>
      <c r="DA760" s="126" t="str">
        <f t="shared" si="3789"/>
        <v/>
      </c>
      <c r="DB760" s="126">
        <f t="shared" si="3790"/>
        <v>1</v>
      </c>
      <c r="DC760" s="126" t="str">
        <f t="shared" si="3791"/>
        <v/>
      </c>
      <c r="DD760" s="126">
        <f t="shared" si="3792"/>
        <v>1</v>
      </c>
      <c r="DE760" s="126" t="str">
        <f t="shared" si="3793"/>
        <v/>
      </c>
      <c r="DF760" s="126"/>
      <c r="DG760" s="126">
        <f t="shared" si="3928"/>
        <v>0</v>
      </c>
      <c r="DH760" s="126">
        <f t="shared" si="3794"/>
        <v>0</v>
      </c>
      <c r="DI760" s="126">
        <f t="shared" si="3795"/>
        <v>1</v>
      </c>
      <c r="DJ760" s="126">
        <f t="shared" si="3796"/>
        <v>1</v>
      </c>
      <c r="DK760" s="126" t="str">
        <f t="shared" si="3797"/>
        <v/>
      </c>
      <c r="DL760" s="126"/>
      <c r="DM760" s="126" t="str">
        <f t="shared" si="3798"/>
        <v/>
      </c>
      <c r="DN760" s="126">
        <f t="shared" si="3799"/>
        <v>0</v>
      </c>
      <c r="DO760" s="126">
        <f t="shared" si="3800"/>
        <v>1</v>
      </c>
      <c r="DP760" s="126">
        <f t="shared" si="3801"/>
        <v>0</v>
      </c>
      <c r="DQ760" s="126">
        <f t="shared" si="3802"/>
        <v>1</v>
      </c>
      <c r="DR760" s="126">
        <f t="shared" si="3803"/>
        <v>0</v>
      </c>
      <c r="DS760" s="126">
        <f t="shared" si="3804"/>
        <v>1</v>
      </c>
      <c r="DT760" s="126">
        <f t="shared" si="3805"/>
        <v>1</v>
      </c>
      <c r="DU760" s="126">
        <f t="shared" si="3806"/>
        <v>1</v>
      </c>
      <c r="DV760" s="126">
        <f t="shared" si="3807"/>
        <v>1</v>
      </c>
      <c r="DW760" s="126">
        <f t="shared" si="3808"/>
        <v>0</v>
      </c>
      <c r="DX760" s="126" t="str">
        <f t="shared" si="3809"/>
        <v/>
      </c>
      <c r="DY760" s="126" t="str">
        <f t="shared" si="3810"/>
        <v/>
      </c>
      <c r="EA760" s="126">
        <f t="shared" si="3811"/>
        <v>1</v>
      </c>
      <c r="EB760" s="126">
        <f t="shared" si="3812"/>
        <v>1</v>
      </c>
      <c r="EC760" s="126">
        <f t="shared" si="3813"/>
        <v>0</v>
      </c>
      <c r="ED760" s="126">
        <f t="shared" si="3814"/>
        <v>0</v>
      </c>
      <c r="EF760" s="126">
        <f t="shared" si="3815"/>
        <v>0</v>
      </c>
      <c r="EG760" s="126">
        <f t="shared" si="3816"/>
        <v>0</v>
      </c>
      <c r="EH760" s="126">
        <f t="shared" si="3817"/>
        <v>1</v>
      </c>
      <c r="EI760" s="126">
        <f t="shared" si="3818"/>
        <v>1</v>
      </c>
      <c r="EK760" s="126">
        <f t="shared" si="3819"/>
        <v>1</v>
      </c>
      <c r="EL760" s="126">
        <f t="shared" si="3820"/>
        <v>0</v>
      </c>
      <c r="EM760" s="126">
        <f t="shared" si="3821"/>
        <v>0</v>
      </c>
      <c r="EO760" s="126">
        <f t="shared" si="3822"/>
        <v>1</v>
      </c>
      <c r="EP760" s="126">
        <f t="shared" si="3823"/>
        <v>0</v>
      </c>
      <c r="EQ760" s="126">
        <f t="shared" si="3824"/>
        <v>0</v>
      </c>
      <c r="ES760" s="126">
        <f t="shared" si="3825"/>
        <v>0</v>
      </c>
      <c r="ET760" s="126">
        <f t="shared" si="3826"/>
        <v>0</v>
      </c>
      <c r="EU760" s="126">
        <f t="shared" si="3827"/>
        <v>1</v>
      </c>
      <c r="EV760" s="126">
        <f t="shared" si="3828"/>
        <v>1</v>
      </c>
      <c r="EW760" s="126">
        <f t="shared" si="3829"/>
        <v>0</v>
      </c>
      <c r="EY760" s="126">
        <f t="shared" si="3830"/>
        <v>0</v>
      </c>
      <c r="EZ760" s="126">
        <f t="shared" si="3831"/>
        <v>0</v>
      </c>
      <c r="FA760" s="126">
        <f t="shared" si="3832"/>
        <v>1</v>
      </c>
      <c r="FC760" s="126">
        <f t="shared" si="3833"/>
        <v>0</v>
      </c>
      <c r="FD760" s="126" t="str">
        <f t="shared" si="3834"/>
        <v/>
      </c>
      <c r="FE760" s="126"/>
      <c r="FF760" s="126">
        <f t="shared" si="3835"/>
        <v>1</v>
      </c>
      <c r="FG760" s="126">
        <f t="shared" si="3836"/>
        <v>0</v>
      </c>
      <c r="FH760" s="126">
        <f t="shared" si="3837"/>
        <v>0</v>
      </c>
      <c r="FI760" s="126" t="str">
        <f t="shared" si="3838"/>
        <v/>
      </c>
      <c r="FJ760" s="126" t="str">
        <f t="shared" si="3839"/>
        <v/>
      </c>
      <c r="FK760" s="126" t="str">
        <f t="shared" si="3840"/>
        <v/>
      </c>
      <c r="FL760" s="126" t="str">
        <f t="shared" si="3841"/>
        <v/>
      </c>
      <c r="FN760" s="126" t="str">
        <f t="shared" si="3842"/>
        <v/>
      </c>
      <c r="FO760" s="126" t="str">
        <f t="shared" si="3843"/>
        <v/>
      </c>
      <c r="FP760" s="126" t="str">
        <f t="shared" si="3844"/>
        <v/>
      </c>
      <c r="FV760" s="126">
        <f t="shared" si="3845"/>
        <v>1</v>
      </c>
      <c r="FW760" s="126">
        <f t="shared" si="3846"/>
        <v>1</v>
      </c>
      <c r="FX760" s="126">
        <f t="shared" si="3847"/>
        <v>0</v>
      </c>
      <c r="GA760" s="126">
        <f t="shared" si="3848"/>
        <v>0</v>
      </c>
      <c r="GB760" s="126">
        <f t="shared" si="3849"/>
        <v>0</v>
      </c>
      <c r="GC760" s="126">
        <f t="shared" si="3850"/>
        <v>1</v>
      </c>
      <c r="GD760" s="126">
        <f t="shared" si="3851"/>
        <v>1</v>
      </c>
      <c r="GE760" s="126">
        <f t="shared" si="3852"/>
        <v>0</v>
      </c>
      <c r="GF760" s="126">
        <f t="shared" si="3853"/>
        <v>0</v>
      </c>
      <c r="GG760" s="126">
        <f t="shared" si="3854"/>
        <v>1</v>
      </c>
      <c r="GI760" s="126">
        <f t="shared" si="3855"/>
        <v>1</v>
      </c>
      <c r="GK760" s="126">
        <f t="shared" si="3856"/>
        <v>0</v>
      </c>
      <c r="GL760" s="126">
        <f t="shared" si="3857"/>
        <v>0</v>
      </c>
      <c r="GM760" s="126">
        <f t="shared" si="3858"/>
        <v>1</v>
      </c>
      <c r="GN760" s="126">
        <f t="shared" si="3859"/>
        <v>1</v>
      </c>
      <c r="GO760" s="126">
        <f t="shared" si="3860"/>
        <v>0</v>
      </c>
      <c r="GP760" s="126">
        <f t="shared" si="3861"/>
        <v>0</v>
      </c>
      <c r="GQ760" s="126">
        <f t="shared" si="3862"/>
        <v>1</v>
      </c>
      <c r="GS760" s="126" t="str">
        <f t="shared" si="3863"/>
        <v/>
      </c>
      <c r="GT760" s="126" t="str">
        <f t="shared" si="3864"/>
        <v/>
      </c>
      <c r="GU760" s="126">
        <f t="shared" si="3865"/>
        <v>1</v>
      </c>
      <c r="GV760" s="126">
        <f t="shared" si="3866"/>
        <v>0</v>
      </c>
      <c r="GW760" s="126">
        <f t="shared" si="3867"/>
        <v>0</v>
      </c>
      <c r="GX760" s="126">
        <f t="shared" si="3868"/>
        <v>0</v>
      </c>
      <c r="GY760" s="126">
        <f t="shared" si="3869"/>
        <v>0</v>
      </c>
      <c r="GZ760" s="126"/>
      <c r="HA760" s="126">
        <f t="shared" si="3870"/>
        <v>0</v>
      </c>
      <c r="HB760" s="126">
        <f t="shared" si="3871"/>
        <v>0</v>
      </c>
      <c r="HC760" s="126">
        <f t="shared" si="3872"/>
        <v>0</v>
      </c>
      <c r="HD760" s="126">
        <f t="shared" si="3873"/>
        <v>0</v>
      </c>
      <c r="HE760" s="126">
        <f t="shared" si="3874"/>
        <v>0</v>
      </c>
      <c r="HF760" s="126">
        <f t="shared" si="3875"/>
        <v>0</v>
      </c>
      <c r="HH760" s="126">
        <f t="shared" si="3876"/>
        <v>1</v>
      </c>
      <c r="HI760" s="126">
        <f t="shared" si="3877"/>
        <v>0</v>
      </c>
      <c r="HJ760" s="126">
        <f t="shared" si="3878"/>
        <v>0</v>
      </c>
      <c r="HK760" s="126">
        <f t="shared" si="3879"/>
        <v>0</v>
      </c>
      <c r="HL760" s="126">
        <f t="shared" si="3880"/>
        <v>0</v>
      </c>
      <c r="HM760" s="126">
        <f t="shared" si="3881"/>
        <v>0</v>
      </c>
      <c r="HO760" s="126">
        <f t="shared" si="3882"/>
        <v>1</v>
      </c>
      <c r="HP760" s="126" t="str">
        <f t="shared" si="3883"/>
        <v/>
      </c>
      <c r="HQ760" s="126" t="str">
        <f t="shared" si="3884"/>
        <v/>
      </c>
      <c r="HR760" s="122" t="str">
        <f t="shared" si="3885"/>
        <v/>
      </c>
      <c r="HS760" s="126" t="str">
        <f t="shared" si="3886"/>
        <v/>
      </c>
      <c r="HT760" s="122" t="str">
        <f t="shared" si="3887"/>
        <v/>
      </c>
      <c r="HU760" s="122" t="str">
        <f t="shared" si="3888"/>
        <v/>
      </c>
      <c r="HV760" s="126" t="str">
        <f t="shared" si="3889"/>
        <v/>
      </c>
      <c r="HW760" s="126" t="str">
        <f t="shared" si="3890"/>
        <v/>
      </c>
      <c r="HX760" s="126" t="str">
        <f t="shared" si="3891"/>
        <v/>
      </c>
      <c r="HZ760" s="126">
        <f t="shared" si="3892"/>
        <v>0</v>
      </c>
      <c r="IA760" s="126" t="str">
        <f t="shared" si="3893"/>
        <v/>
      </c>
      <c r="IB760" s="126" t="str">
        <f t="shared" si="3894"/>
        <v/>
      </c>
      <c r="IC760" s="126" t="str">
        <f t="shared" si="3895"/>
        <v/>
      </c>
      <c r="ID760" s="126" t="str">
        <f t="shared" si="3896"/>
        <v/>
      </c>
      <c r="IE760" s="126" t="str">
        <f t="shared" si="3897"/>
        <v/>
      </c>
      <c r="IF760" s="126" t="str">
        <f t="shared" si="3898"/>
        <v/>
      </c>
      <c r="IG760" s="126" t="str">
        <f t="shared" si="3899"/>
        <v/>
      </c>
      <c r="IH760" s="126" t="str">
        <f t="shared" si="3900"/>
        <v/>
      </c>
      <c r="II760" s="126" t="str">
        <f t="shared" si="3901"/>
        <v/>
      </c>
      <c r="IO760" s="128"/>
      <c r="IP760" s="128"/>
      <c r="IQ760" s="127"/>
      <c r="IR760" s="127"/>
      <c r="IX760" s="6"/>
      <c r="IY760" s="6"/>
      <c r="IZ760" s="7"/>
      <c r="JA760" s="7"/>
      <c r="JG760" s="12"/>
      <c r="JH760" s="12"/>
      <c r="JI760" s="13"/>
      <c r="JJ760" s="13"/>
      <c r="JN760" s="6"/>
      <c r="JO760" s="6"/>
      <c r="JQ760" s="11"/>
      <c r="JR760" s="11"/>
      <c r="JS760" s="12"/>
      <c r="JT760" s="13"/>
      <c r="JU760" s="12"/>
      <c r="JV760" s="12"/>
      <c r="JW760" s="97"/>
      <c r="JX760" s="13"/>
      <c r="JY760" s="13"/>
      <c r="JZ760" s="97"/>
      <c r="KA760" s="97"/>
      <c r="KB760" s="11"/>
      <c r="KC760" s="11"/>
      <c r="KD760" s="11"/>
      <c r="KE760" s="11"/>
    </row>
    <row r="761" spans="1:291" s="122" customFormat="1" x14ac:dyDescent="0.2">
      <c r="A761" s="146">
        <f t="shared" si="2545"/>
        <v>761</v>
      </c>
      <c r="C761" s="2">
        <v>43206</v>
      </c>
      <c r="D761" s="126"/>
      <c r="E761" s="126"/>
      <c r="F761" s="126"/>
      <c r="G761" s="128">
        <v>106.047</v>
      </c>
      <c r="H761" s="128">
        <v>113.30200000000001</v>
      </c>
      <c r="I761" s="128">
        <v>120.15</v>
      </c>
      <c r="J761" s="127">
        <v>145.15</v>
      </c>
      <c r="K761" s="126"/>
      <c r="P761" s="128">
        <f t="shared" si="3918"/>
        <v>3396.7499999999995</v>
      </c>
      <c r="Q761" s="5">
        <f t="shared" si="3919"/>
        <v>3646.2500000000005</v>
      </c>
      <c r="R761" s="6">
        <f t="shared" si="3920"/>
        <v>3855.0000000000005</v>
      </c>
      <c r="S761" s="7">
        <f t="shared" si="3921"/>
        <v>4655.0000000000009</v>
      </c>
      <c r="Y761" s="127">
        <f t="shared" si="3922"/>
        <v>0</v>
      </c>
      <c r="Z761" s="126">
        <f t="shared" si="3923"/>
        <v>0.49999999999954525</v>
      </c>
      <c r="AA761" s="126">
        <f t="shared" si="3924"/>
        <v>0.49999999999954525</v>
      </c>
      <c r="AB761" s="126">
        <f t="shared" si="3925"/>
        <v>2.0000000000009095</v>
      </c>
      <c r="AC761" s="126"/>
      <c r="AD761" s="126"/>
      <c r="AE761" s="126"/>
      <c r="AF761" s="126"/>
      <c r="AG761" s="126"/>
      <c r="AH761" s="127">
        <f t="shared" si="3905"/>
        <v>0.33333333333303017</v>
      </c>
      <c r="AI761" s="127">
        <f t="shared" si="3906"/>
        <v>0.29999999999972715</v>
      </c>
      <c r="AJ761" s="127">
        <f t="shared" si="3907"/>
        <v>0.1999999999998181</v>
      </c>
      <c r="AK761" s="127">
        <f t="shared" si="3908"/>
        <v>0.16666666666651508</v>
      </c>
      <c r="AL761" s="127">
        <f t="shared" si="3909"/>
        <v>0.24999999999977263</v>
      </c>
      <c r="AM761" s="127">
        <f t="shared" si="3910"/>
        <v>1.1666666666665151</v>
      </c>
      <c r="AN761" s="127">
        <f t="shared" si="3911"/>
        <v>1.299999999999909</v>
      </c>
      <c r="AO761" s="127">
        <f t="shared" si="3912"/>
        <v>1</v>
      </c>
      <c r="AP761" s="127">
        <f t="shared" si="3913"/>
        <v>0.66666666666606034</v>
      </c>
      <c r="AQ761" s="127">
        <f t="shared" si="3914"/>
        <v>0.91666666666674246</v>
      </c>
      <c r="AR761" s="127">
        <f t="shared" si="3915"/>
        <v>0.1999999999998181</v>
      </c>
      <c r="AS761" s="127">
        <f t="shared" si="3916"/>
        <v>0.94444444444419173</v>
      </c>
      <c r="AT761" s="127">
        <f t="shared" si="3917"/>
        <v>0.26666666666678795</v>
      </c>
      <c r="AU761" s="126"/>
      <c r="BA761" s="11">
        <f t="shared" ref="BA761:BA792" si="3929">P761-P760</f>
        <v>0</v>
      </c>
      <c r="BB761" s="11">
        <f t="shared" ref="BB761:BB792" si="3930">Q761-Q760</f>
        <v>-0.49999999999954525</v>
      </c>
      <c r="BC761" s="12">
        <f t="shared" ref="BC761:BC792" si="3931">R761-R760</f>
        <v>-0.49999999999954525</v>
      </c>
      <c r="BD761" s="13">
        <f t="shared" ref="BD761:BD792" si="3932">S761-S760</f>
        <v>2.0000000000009095</v>
      </c>
      <c r="BJ761" s="11">
        <f t="shared" ref="BJ761:BJ792" si="3933">((BA761*2)-(BB761/BJ$3))</f>
        <v>0.33333333333303017</v>
      </c>
      <c r="BK761" s="11">
        <f t="shared" ref="BK761:BK792" si="3934">((BA761*2)-(BB761/BK$3))</f>
        <v>0.29999999999972715</v>
      </c>
      <c r="BL761" s="11">
        <f t="shared" ref="BL761:BL792" si="3935">BB761-(BC761/BL$3)</f>
        <v>-0.1999999999998181</v>
      </c>
      <c r="BM761" s="11">
        <f t="shared" ref="BM761:BM792" si="3936">BB761-(BC761/BM$3)</f>
        <v>-0.16666666666651508</v>
      </c>
      <c r="BN761" s="11">
        <f t="shared" ref="BN761:BN792" si="3937">BB761-(BC761/BN$3)</f>
        <v>-0.24999999999977263</v>
      </c>
      <c r="BO761" s="11">
        <f t="shared" ref="BO761:BO792" si="3938">BC761-(BD761/BO$3)</f>
        <v>-1.1666666666665151</v>
      </c>
      <c r="BP761" s="11">
        <f t="shared" ref="BP761:BP792" si="3939">BC761-(BD761/BP$3)</f>
        <v>-1.299999999999909</v>
      </c>
      <c r="BQ761" s="126">
        <v>1</v>
      </c>
      <c r="BR761" s="11">
        <f t="shared" ref="BR761:BR792" si="3940">-(BK761*BK$3-BM761)</f>
        <v>-0.66666666666606034</v>
      </c>
      <c r="BS761" s="11">
        <f t="shared" ref="BS761:BS792" si="3941">-(BM761*BM$3-BO761)</f>
        <v>-0.91666666666674246</v>
      </c>
      <c r="BT761" s="11">
        <f t="shared" ref="BT761:BT792" si="3942">((BA761*2)-(BC761/BT$3))</f>
        <v>0.1999999999998181</v>
      </c>
      <c r="BU761" s="11">
        <f t="shared" ref="BU761:BU792" si="3943">BB761-(BD761/BU$3)</f>
        <v>-0.94444444444419173</v>
      </c>
      <c r="BV761" s="11">
        <f t="shared" ref="BV761:BV792" si="3944">(BA761*2)-(BD761/BV$3)</f>
        <v>-0.26666666666678795</v>
      </c>
      <c r="BY761" s="126"/>
      <c r="BZ761" s="126"/>
      <c r="CA761" s="122">
        <f t="shared" ref="CA761:CA792" si="3945">BB761-BD761/4.5</f>
        <v>-0.94444444444419173</v>
      </c>
      <c r="CB761" s="126">
        <f t="shared" ref="CB761:CB792" si="3946">IF(OR(BA761=0,BK761=0),1,IF(BA761&gt;0,IF(BK761&gt;0,1,0),IF(BK761&lt;0,1,0)))</f>
        <v>1</v>
      </c>
      <c r="CC761" s="126">
        <f t="shared" ref="CC761:CC792" si="3947">IF(OR(BB761=0,BK761=0),1,IF(BB761&gt;0,IF(BK761&gt;0,1,0),IF(BK761&lt;0,1,0)))</f>
        <v>0</v>
      </c>
      <c r="CD761" s="126">
        <f t="shared" ref="CD761:CD792" si="3948">IF(OR(BC761=0,BK761=0),1,IF(BC761&gt;0,IF(BK761&gt;0,1,0),IF(BK761&lt;0,1,0)))</f>
        <v>0</v>
      </c>
      <c r="CE761" s="126">
        <f t="shared" si="3926"/>
        <v>1</v>
      </c>
      <c r="CF761" s="126">
        <f t="shared" ref="CF761:CF792" si="3949">IF(OR(AND(BD761&gt;-0.001,BD761&lt;0.001),AND(BK761&gt;-0.001,BK761&lt;0.001)),0,IF(BD761&gt;0,IF(BK761&gt;0,1,0),IF(BK761&lt;0,1,0)))</f>
        <v>1</v>
      </c>
      <c r="CG761" s="126">
        <f t="shared" ref="CG761:CG792" si="3950">IF(CE761=0,"",IF(OR(BK761=0,BO761=0),1,IF(BK761&gt;0,IF(BO761&gt;0,1,0),IF(BO761&lt;0,1,0))))</f>
        <v>0</v>
      </c>
      <c r="CH761" s="126">
        <f t="shared" ref="CH761:CH792" si="3951">IF(DJ761=0,IF(AND(BK761&gt;-0.001,BD761&lt;0.001),1,IF(AND(BK761&lt;0.001,BD761&gt;-0.001),1,0)),"")</f>
        <v>0</v>
      </c>
      <c r="CI761" s="126">
        <f t="shared" ref="CI761:CI792" si="3952">IF(CV761=0,IF(AND(BK761&gt;-0.001,BD761&lt;0.001),1,IF(AND(BK761&lt;0.001,BD761&gt;-0.001),1,0)),"")</f>
        <v>0</v>
      </c>
      <c r="CJ761" s="126">
        <f t="shared" ref="CJ761:CJ792" si="3953">IF(DI761=1,IF(AND(BK761&gt;-0.001,BD761&lt;0.001),1,IF(AND(BK761&lt;0.001,BD761&gt;-0.001),1,0)),"")</f>
        <v>0</v>
      </c>
      <c r="CK761" s="126" t="str">
        <f t="shared" ref="CK761:CK792" si="3954">IF(CV761=1,IF(AND(BK761&gt;-0.001,BD761&lt;0.001),1,IF(AND(BK761&lt;0.001,BD761&gt;-0.001),1,0)),"")</f>
        <v/>
      </c>
      <c r="CL761" s="126">
        <f t="shared" ref="CL761:CL792" si="3955">IF(OR(BK761=0,BM761=0),1,IF(BK761&gt;0,IF(BM761&gt;0,1,0),IF(BM761&lt;0,1,0)))</f>
        <v>0</v>
      </c>
      <c r="CM761" s="126" t="str">
        <f t="shared" ref="CM761:CM792" si="3956">IF(CL761=1,IF(OR(BD761=0,BK761=0),1,IF(BD761&gt;0,IF(BK761&lt;0,1,0),IF(BK761&gt;0,1,0))),"")</f>
        <v/>
      </c>
      <c r="CN761" s="126" t="str">
        <f t="shared" ref="CN761:CN792" si="3957">IF(CE761=0,IF(OR(BK761=0,BM761=0),1,IF(BK761&gt;0,IF(BM761&gt;0,1,0),IF(BM761&lt;0,1,0))),"")</f>
        <v/>
      </c>
      <c r="CO761" s="126">
        <f t="shared" ref="CO761:CO792" si="3958">IF(CE761=1,IF(OR(BK761=0,BM761=0),1,IF(BK761&gt;0,IF(BM761&gt;0,1,0),IF(BM761&lt;0,1,0))),"")</f>
        <v>0</v>
      </c>
      <c r="CP761" s="126">
        <f t="shared" ref="CP761:CP792" si="3959">IF(CB761=1,IF(OR(BK761=0,BM761=0),1,IF(BK761&gt;0,IF(BM761&gt;0,1,0),IF(BM761&lt;0,1,0))),"")</f>
        <v>0</v>
      </c>
      <c r="CQ761" s="126" t="str">
        <f t="shared" ref="CQ761:CQ792" si="3960">IF(CB761=0,IF(OR(BK761=0,BM761=0),1,IF(BK761&gt;0,IF(BM761&gt;0,1,0),IF(BM761&lt;0,1,0))),"")</f>
        <v/>
      </c>
      <c r="CR761" s="126"/>
      <c r="CS761" s="126">
        <f t="shared" ref="CS761:CS792" si="3961">IF(OR(BA761=0,BM761=0),1,IF(BA761&gt;0,IF(BM761&gt;0,1,0),IF(BM761&lt;0,1,0)))</f>
        <v>1</v>
      </c>
      <c r="CT761" s="126">
        <f t="shared" ref="CT761:CT792" si="3962">IF(OR(BB761=0,BM761=0),1,IF(BB761&gt;0,IF(BM761&gt;0,1,0),IF(BM761&lt;0,1,0)))</f>
        <v>1</v>
      </c>
      <c r="CU761" s="126">
        <f t="shared" ref="CU761:CU792" si="3963">IF(OR(BC761=0,BM761=0),1,IF(BC761&gt;0,IF(BM761&gt;0,1,0),IF(BM761&lt;0,1,0)))</f>
        <v>1</v>
      </c>
      <c r="CV761" s="126">
        <f t="shared" si="3927"/>
        <v>0</v>
      </c>
      <c r="CW761" s="126" t="str">
        <f t="shared" ref="CW761:CW792" si="3964">IF(AND(BC761&gt;-0.0001,BD761 &gt;-0.0001),1,IF(AND(BC761&lt;0.0001,BD761&lt;0.0001),1,""))</f>
        <v/>
      </c>
      <c r="CX761" s="126" t="str">
        <f t="shared" ref="CX761:CX792" si="3965">IF(CV761=1,1,"")</f>
        <v/>
      </c>
      <c r="CY761" s="126" t="str">
        <f t="shared" ref="CY761:CY792" si="3966">IF(CX761=1,IF(OR(BA761=0,BK761=0),1,IF(BA761&gt;0,IF(BK761&gt;0,1,0),IF(BK761&lt;0,1,0))),"")</f>
        <v/>
      </c>
      <c r="CZ761" s="126" t="str">
        <f t="shared" ref="CZ761:CZ792" si="3967">IF(CX761=1,IF(OR(BD761=0,BK761=0),1,IF(BD761&gt;0,IF(BK761&gt;0,1,0),IF(BK761&lt;0,1,0))),"")</f>
        <v/>
      </c>
      <c r="DA761" s="126" t="str">
        <f t="shared" ref="DA761:DA792" si="3968">IF(CX761=1,IF(OR(BD761=0,BO761=0),1,IF(BD761&gt;0,IF(BO761&gt;0,1,0),IF(BO761&lt;0,1,0))),"")</f>
        <v/>
      </c>
      <c r="DB761" s="126">
        <f t="shared" ref="DB761:DB792" si="3969">IF(CX761="",IF(OR(BD761=0,BO761=0),1,IF(BD761&gt;0,IF(BO761&gt;0,1,0),IF(BO761&lt;0,1,0))),"")</f>
        <v>0</v>
      </c>
      <c r="DC761" s="126">
        <f t="shared" ref="DC761:DC792" si="3970">IF(DJ761=0,IF(AND(BM761&gt;-0.001,BD761&lt;0.001),1,IF(AND(BM761&lt;0.001,BD761&gt;-0.001),1,0)),"")</f>
        <v>1</v>
      </c>
      <c r="DD761" s="126" t="str">
        <f t="shared" ref="DD761:DD792" si="3971">IF(DJ761=1,IF(AND(BM761&gt;-0.001,BD761&lt;0.001),1,IF(AND(BM761&lt;0.001,BD761&gt;-0.001),1,0)),"")</f>
        <v/>
      </c>
      <c r="DE761" s="126" t="str">
        <f t="shared" ref="DE761:DE792" si="3972">IF(DD761="",IF(CV761+DC761=1,"",1),IF(CV761+DD761=1,"",1))</f>
        <v/>
      </c>
      <c r="DF761" s="126"/>
      <c r="DG761" s="126">
        <f t="shared" si="3928"/>
        <v>1</v>
      </c>
      <c r="DH761" s="126">
        <f t="shared" ref="DH761:DH792" si="3973">IF(OR(BB761=0,BO761=0),1,IF(BB761&gt;0,IF(BO761&gt;0,1,0),IF(BO761&lt;0,1,0)))</f>
        <v>1</v>
      </c>
      <c r="DI761" s="126">
        <f t="shared" ref="DI761:DI792" si="3974">IF(OR(BC761=0,BO761=0),1,IF(BC761&gt;0,IF(BO761&gt;0,1,0),IF(BO761&lt;0,1,0)))</f>
        <v>1</v>
      </c>
      <c r="DJ761" s="126">
        <f t="shared" ref="DJ761:DJ792" si="3975">IF(OR(BD761=0,BO761=0),1,IF(BD761&gt;0,IF(BO761&gt;0,1,0),IF(BO761&lt;0,1,0)))</f>
        <v>0</v>
      </c>
      <c r="DK761" s="126">
        <f t="shared" ref="DK761:DK792" si="3976">IF(DJ761=0,IF(OR(BD761=0,BM761=0),1,IF(BD761&gt;0,IF(BM761&gt;0,1,0),IF(BM761&lt;0,1,0))),"")</f>
        <v>0</v>
      </c>
      <c r="DL761" s="126"/>
      <c r="DM761" s="126">
        <f t="shared" ref="DM761:DM792" si="3977">IF(DJ761=0,IF(OR(BK761=0,BM761=0),1,IF(BK761&gt;0,IF(BM761&gt;0,1,0),IF(BM761&lt;0,1,0))),"")</f>
        <v>0</v>
      </c>
      <c r="DN761" s="126" t="str">
        <f t="shared" ref="DN761:DN792" si="3978">IF(DJ761=1,IF(OR(BD761=0,BM761=0),1,IF(BD761&gt;0,IF(BM761&gt;0,1,0),IF(BM761&lt;0,1,0))),"")</f>
        <v/>
      </c>
      <c r="DO761" s="126" t="str">
        <f t="shared" ref="DO761:DO792" si="3979">IF(DJ761=1,IF(OR(BK761=0,BM761=0),1,IF(BK761&gt;0,IF(BM761&gt;0,1,0),IF(BM761&lt;0,1,0))),"")</f>
        <v/>
      </c>
      <c r="DP761" s="126" t="str">
        <f t="shared" ref="DP761:DP792" si="3980">IF(DJ761=1,IF(OR(BD761=0,BK761=0),1,IF(BD761&gt;0,IF(BK761&gt;0,1,0),IF(BK761&lt;0,1,0))),"")</f>
        <v/>
      </c>
      <c r="DQ761" s="126" t="str">
        <f t="shared" ref="DQ761:DQ792" si="3981">IF(DJ761=1,IF(OR(BK761=0,BM761=0),1,IF(BK761&gt;0,IF(BM761&gt;0,1,0),IF(BM761&lt;0,1,0))),"")</f>
        <v/>
      </c>
      <c r="DR761" s="126" t="str">
        <f t="shared" ref="DR761:DR792" si="3982">IF(DJ761=1,IF(OR(BM761=0,BP761=0),1,IF(BM761&gt;0,IF(BP761&gt;0,1,0),IF(BP761&lt;0,1,0))),"")</f>
        <v/>
      </c>
      <c r="DS761" s="126" t="str">
        <f t="shared" ref="DS761:DS792" si="3983">IF(DJ761=1,IF(OR(BM761=0,BT761=0),1,IF(BM761&gt;0,IF(BT761&gt;0,1,0),IF(BT761&lt;0,1,0))),"")</f>
        <v/>
      </c>
      <c r="DT761" s="126" t="str">
        <f t="shared" ref="DT761:DT792" si="3984">IF(DJ761=1,IF(OR(BM761=0,BU761=0),1,IF(BM761&gt;0,IF(BU761&gt;0,1,0),IF(BU761&lt;0,1,0))),"")</f>
        <v/>
      </c>
      <c r="DU761" s="126" t="str">
        <f t="shared" ref="DU761:DU792" si="3985">IF(DJ761=1,IF(OR(AND(BO761&gt;-0.001,BM761&lt;0.001, BK761&lt;0.001),AND(BO761&lt;0.001,BM761&gt;-0.001,BK761&gt;-0.001)),1,0),"")</f>
        <v/>
      </c>
      <c r="DV761" s="126">
        <f t="shared" ref="DV761:DV792" si="3986">IF(OR(AND(BD761&gt;-0.001, BD761 &lt;0.001),AND(BO761&gt;-0.001,BO761&lt;0.001)),1,IF(BD761&gt;-0.001,IF(BO761&gt;-0.001,1,0),IF(BO761&lt;0.001,1,0)))</f>
        <v>0</v>
      </c>
      <c r="DW761" s="126">
        <f t="shared" ref="DW761:DW792" si="3987">IF(OR(AND(BD761&gt;0, BC761 &lt;0),AND(BD761&lt;0, BC761 &gt;0)),1,0)</f>
        <v>1</v>
      </c>
      <c r="DX761" s="126">
        <f t="shared" ref="DX761:DX792" si="3988">IF(DW761=1,IF(OR(AND(BD761&gt;0,BM761&lt;0.001),AND(BD761&lt;0,BM761&gt;-0.001)),1,0),"")</f>
        <v>1</v>
      </c>
      <c r="DY761" s="126" t="str">
        <f t="shared" ref="DY761:DY792" si="3989">IF(DK761=1,IF(OR(AND(BK761&gt;-0.001,BM761&gt;-0.001),AND(BK761&lt;0.001,BM761&lt;0.001)),1,0),"")</f>
        <v/>
      </c>
      <c r="EA761" s="126">
        <f t="shared" ref="EA761:EA792" si="3990">IF(OR(BA761=0,BU761=0),1,IF(BA761&gt;0,IF(BU761&gt;0,1,0),IF(BU761&lt;0,1,0)))</f>
        <v>1</v>
      </c>
      <c r="EB761" s="126">
        <f t="shared" ref="EB761:EB792" si="3991">IF(OR(BB761=0,BU761=0),1,IF(BB761&gt;0,IF(BU761&gt;0,1,0),IF(BU761&lt;0,1,0)))</f>
        <v>1</v>
      </c>
      <c r="EC761" s="126">
        <f t="shared" ref="EC761:EC792" si="3992">IF(OR(BC761=0,BU761=0),1,IF(BC761&gt;0,IF(BU761&gt;0,1,0),IF(BU761&lt;0,1,0)))</f>
        <v>1</v>
      </c>
      <c r="ED761" s="126">
        <f t="shared" ref="ED761:ED792" si="3993">IF(OR(BD761=0,BU761=0),1,IF(BD761&gt;0,IF(BU761&gt;0,1,0),IF(BU761&lt;0,1,0)))</f>
        <v>0</v>
      </c>
      <c r="EF761" s="126">
        <f t="shared" ref="EF761:EF792" si="3994">IF(BA761&gt;0,IF(BS761&gt;0,1,0),IF(BS761&lt;0,1,0))</f>
        <v>1</v>
      </c>
      <c r="EG761" s="126">
        <f t="shared" ref="EG761:EG792" si="3995">IF(BB761&gt;0,IF(BS761&gt;0,1,0),IF(BS761&lt;0,1,0))</f>
        <v>1</v>
      </c>
      <c r="EH761" s="126">
        <f t="shared" ref="EH761:EH792" si="3996">IF(BC761&gt;0,IF(BS761&gt;0,1,0),IF(BS761&lt;0,1,0))</f>
        <v>1</v>
      </c>
      <c r="EI761" s="126">
        <f t="shared" ref="EI761:EI792" si="3997">IF(BD761&gt;0,IF(BS761&gt;0,1,0),IF(BS761&lt;0,1,0))</f>
        <v>0</v>
      </c>
      <c r="EK761" s="126">
        <f t="shared" ref="EK761:EK792" si="3998">IF(OR(BA761=0,BB761=0),1,IF(BA761&gt;0,IF(BB761&gt;0,1,0),IF(BB761&lt;0,1,0)))</f>
        <v>1</v>
      </c>
      <c r="EL761" s="126">
        <f t="shared" ref="EL761:EL792" si="3999">IF(OR(BA761=0,BC761=0),1,IF(BA761&gt;0,IF(BC761&gt;0,1,0),IF(BC761&lt;0,1,0)))</f>
        <v>1</v>
      </c>
      <c r="EM761" s="126">
        <f t="shared" ref="EM761:EM792" si="4000">IF(OR(BA761=0,BD761=0),1,IF(BA761&gt;0,IF(BD761&gt;0,1,0),IF(BD761&lt;0,1,0)))</f>
        <v>1</v>
      </c>
      <c r="EO761" s="126">
        <f t="shared" ref="EO761:EO792" si="4001">IF(OR(BA761=0,BB761=0),1,IF(BB761&gt;0,IF(BA761&gt;0,1,0),IF(BA761&lt;0,1,0)))</f>
        <v>1</v>
      </c>
      <c r="EP761" s="126">
        <f t="shared" ref="EP761:EP792" si="4002">IF(OR(BB761=0,BC761=0),1,IF(BB761&gt;0,IF(BC761&gt;0,1,0),IF(BC761&lt;0,1,0)))</f>
        <v>1</v>
      </c>
      <c r="EQ761" s="126">
        <f t="shared" ref="EQ761:EQ792" si="4003">IF(OR(BB761=0,BD761=0),1,IF(BB761&gt;0,IF(BD761&gt;0,1,0),IF(BD761&lt;0,1,0)))</f>
        <v>0</v>
      </c>
      <c r="ES761" s="126">
        <f t="shared" ref="ES761:ES792" si="4004">IF(OR(BC761=0,BA761=0),1,IF(BC761&gt;0,IF(BA761&gt;0,1,0),IF(BA761&lt;0,1,0)))</f>
        <v>1</v>
      </c>
      <c r="ET761" s="126">
        <f t="shared" ref="ET761:ET792" si="4005">IF(OR(BC761=0,BB761=0),1,IF(BC761&gt;0,IF(BB761&gt;0,1,0),IF(BB761&lt;0,1,0)))</f>
        <v>1</v>
      </c>
      <c r="EU761" s="126">
        <f t="shared" ref="EU761:EU792" si="4006">IF(OR(BC761=0,BD761=0),1,IF(BC761&gt;0,IF(BD761&gt;0,1,0),IF(BD761&lt;0,1,0)))</f>
        <v>0</v>
      </c>
      <c r="EV761" s="126" t="str">
        <f t="shared" ref="EV761:EV792" si="4007">IF(AND(BC761&gt;-0.0001,BD761 &gt;-0.0001),1,IF(AND(BC761&lt;0.0001,BD761&lt;0.0001),1,""))</f>
        <v/>
      </c>
      <c r="EW761" s="126" t="str">
        <f t="shared" ref="EW761:EW792" si="4008">IF(EU761=1,IF(OR(BD761=0,BM761=0),1,IF(BD761&gt;0,IF(BM761&gt;0,1,0),IF(BM761&lt;0,1,0))),"")</f>
        <v/>
      </c>
      <c r="EY761" s="126">
        <f t="shared" ref="EY761:EY792" si="4009">IF(OR(BD761=0,BA761=0),1,IF(BD761&gt;0,IF(BA761&gt;0,1,0),IF(BA761&lt;0,1,0)))</f>
        <v>1</v>
      </c>
      <c r="EZ761" s="126">
        <f t="shared" ref="EZ761:EZ792" si="4010">IF(OR(BD761=0,BB761=0),1,IF(BD761&gt;0,IF(BB761&gt;0,1,0),IF(BB761&lt;0,1,0)))</f>
        <v>0</v>
      </c>
      <c r="FA761" s="126">
        <f t="shared" ref="FA761:FA792" si="4011">IF(OR(BD761=0,BC761=0),1,IF(BD761&gt;0,IF(BC761&gt;0,1,0),IF(BC761&lt;0,1,0)))</f>
        <v>0</v>
      </c>
      <c r="FC761" s="126">
        <f t="shared" ref="FC761:FC792" si="4012">IF(OR(BM761=0,BO761=0),1,IF(BM761&gt;0,IF(BO761&gt;0,1,0),IF(BO761&lt;0,1,0)))</f>
        <v>1</v>
      </c>
      <c r="FD761" s="126">
        <f t="shared" ref="FD761:FD792" si="4013">IF(FC761=1,IF(AND(BD761&gt;0,BO761&lt;0),1,IF(AND(BD761&lt;0,BO761&gt;0),1,0)),"")</f>
        <v>1</v>
      </c>
      <c r="FE761" s="126"/>
      <c r="FF761" s="126">
        <f t="shared" ref="FF761:FF792" si="4014">IF(OR(BK761=0,BM761=0),1,IF(BK761&gt;0,IF(BM761&gt;0,1,0),IF(BM761&lt;0,1,0)))</f>
        <v>0</v>
      </c>
      <c r="FG761" s="126">
        <f t="shared" ref="FG761:FG792" si="4015">IF(OR(BK761=0,BO761=0),1,IF(BK761&gt;0,IF(BO761&gt;0,1,0),IF(BO761&lt;0,1,0)))</f>
        <v>0</v>
      </c>
      <c r="FH761" s="126">
        <f t="shared" ref="FH761:FH792" si="4016">IF(BK761&gt;0,IF(BM761&gt;0,IF(BO761&gt;0,1,0),0),IF(BM761&lt;0,IF(BO761&lt;0,1,0),0))</f>
        <v>0</v>
      </c>
      <c r="FI761" s="126" t="str">
        <f t="shared" ref="FI761:FI792" si="4017">IF(FH761=0,"",(IF(BO761&gt;0,IF(BD761&gt;0,1,0),IF(BD761&lt;0,1,0))))</f>
        <v/>
      </c>
      <c r="FJ761" s="126" t="str">
        <f t="shared" ref="FJ761:FJ792" si="4018">IF(FH761=0,"",(IF(BO761&gt;0,IF(BC761&gt;0,1,0),IF(BC761&lt;0,1,0))))</f>
        <v/>
      </c>
      <c r="FK761" s="126" t="str">
        <f t="shared" ref="FK761:FK792" si="4019">IF(FH761=0,"",(IF(BO761&gt;0,IF(BB761&gt;0,1,0),IF(BB761&lt;0,1,0))))</f>
        <v/>
      </c>
      <c r="FL761" s="126" t="str">
        <f t="shared" ref="FL761:FL792" si="4020">IF(FH761=0,"",(IF(BO761&gt;0,IF(BA761&gt;0,1,0),IF(BA761&lt;0,1,0))))</f>
        <v/>
      </c>
      <c r="FN761" s="126" t="str">
        <f t="shared" ref="FN761:FN792" si="4021">IF(ABS(BB761)&gt;9.76,1,"")</f>
        <v/>
      </c>
      <c r="FO761" s="126" t="str">
        <f t="shared" ref="FO761:FO792" si="4022">IF(FN761=1,IF(BB761&gt;0,IF(BL761&lt;0,1,0),IF(BL761&gt;0,1,0)),"")</f>
        <v/>
      </c>
      <c r="FP761" s="126" t="str">
        <f t="shared" ref="FP761:FP792" si="4023">IF(BL761&gt;1.96, IF(BB761&gt;9.76,1,0),IF(BL761&lt;-1.96, IF(BB761&lt;-9.76,1,0),""))</f>
        <v/>
      </c>
      <c r="FV761" s="126">
        <f t="shared" ref="FV761:FV792" si="4024">IF(BK760&gt;0,IF(BK761&gt;0,1,0),IF(BK761&lt;0,1,0))</f>
        <v>0</v>
      </c>
      <c r="FW761" s="126">
        <f t="shared" ref="FW761:FW792" si="4025">IF(BL760&gt;0,IF(BL761&gt;0,1,0),IF(BL761&lt;0,1,0))</f>
        <v>1</v>
      </c>
      <c r="FX761" s="126">
        <f t="shared" ref="FX761:FX792" si="4026">IF(BO760&gt;0,IF(BO761&gt;0,1,0),IF(BO761&lt;0,1,0))</f>
        <v>0</v>
      </c>
      <c r="GA761" s="126">
        <f t="shared" ref="GA761:GA792" si="4027">IF(BA761&gt;0,IF(BR761&gt;0,1,0),IF(BR761&lt;0,1,0))</f>
        <v>1</v>
      </c>
      <c r="GB761" s="126">
        <f t="shared" ref="GB761:GB792" si="4028">IF(BB761&gt;0,IF(BR761&gt;0,1,0),IF(BR761&lt;0,1,0))</f>
        <v>1</v>
      </c>
      <c r="GC761" s="126">
        <f t="shared" ref="GC761:GC792" si="4029">IF(BC761&gt;0,IF(BR761&gt;0,1,0),IF(BR761&lt;0,1,0))</f>
        <v>1</v>
      </c>
      <c r="GD761" s="126">
        <f t="shared" ref="GD761:GD792" si="4030">IF(BD761&gt;0,IF(BR761&gt;0,1,0),IF(BR761&lt;0,1,0))</f>
        <v>0</v>
      </c>
      <c r="GE761" s="126">
        <f t="shared" ref="GE761:GE792" si="4031">IF(BK761&gt;0,IF(BR761&gt;0,1,0),IF(BR761&lt;0,1,0))</f>
        <v>0</v>
      </c>
      <c r="GF761" s="126">
        <f t="shared" ref="GF761:GF792" si="4032">IF(BM761&gt;0,IF(BR761&gt;0,1,0),IF(BR761&lt;0,1,0))</f>
        <v>1</v>
      </c>
      <c r="GG761" s="126">
        <f t="shared" ref="GG761:GG792" si="4033">IF(BO761&gt;0,IF(BR761&gt;0,1,0),IF(BR761&lt;0,1,0))</f>
        <v>1</v>
      </c>
      <c r="GI761" s="126">
        <f t="shared" ref="GI761:GI792" si="4034">IF(BR761&gt;0,IF(BS761&gt;0,1,0),IF(BS761&lt;0,1,0))</f>
        <v>1</v>
      </c>
      <c r="GK761" s="126">
        <f t="shared" ref="GK761:GK792" si="4035">IF(BA761&gt;0,IF(BS761&gt;0,1,0),IF(BS761&lt;0,1,0))</f>
        <v>1</v>
      </c>
      <c r="GL761" s="126">
        <f t="shared" ref="GL761:GL792" si="4036">IF(BB761&gt;0,IF(BS761&gt;0,1,0),IF(BS761&lt;0,1,0))</f>
        <v>1</v>
      </c>
      <c r="GM761" s="126">
        <f t="shared" ref="GM761:GM792" si="4037">IF(BC761&gt;0,IF(BS761&gt;0,1,0),IF(BS761&lt;0,1,0))</f>
        <v>1</v>
      </c>
      <c r="GN761" s="126">
        <f t="shared" ref="GN761:GN792" si="4038">IF(BD761&gt;0,IF(BS761&gt;0,1,0),IF(BS761&lt;0,1,0))</f>
        <v>0</v>
      </c>
      <c r="GO761" s="126">
        <f t="shared" ref="GO761:GO792" si="4039">IF(BK761&gt;0,IF(BS761&gt;0,1,0),IF(BS761&lt;0,1,0))</f>
        <v>0</v>
      </c>
      <c r="GP761" s="126">
        <f t="shared" ref="GP761:GP792" si="4040">IF(BM761&gt;0,IF(BS761&gt;0,1,0),IF(BS761&lt;0,1,0))</f>
        <v>1</v>
      </c>
      <c r="GQ761" s="126">
        <f t="shared" ref="GQ761:GQ792" si="4041">IF(BO761&gt;0,IF(BS761&gt;0,1,0),IF(BS761&lt;0,1,0))</f>
        <v>1</v>
      </c>
      <c r="GS761" s="126" t="str">
        <f t="shared" ref="GS761:GS792" si="4042">IF(ABS(BD761)&gt;32,IF(ABS(BM761)&gt;2,1,0),"")</f>
        <v/>
      </c>
      <c r="GT761" s="126" t="str">
        <f t="shared" ref="GT761:GT792" si="4043">IF(ABS(BD761)&gt;40,IF(ABS(BM761)&gt;2,1,0),"")</f>
        <v/>
      </c>
      <c r="GU761" s="126">
        <f t="shared" ref="GU761:GU792" si="4044">IF(ABS(BM761)&gt;1,1,0)</f>
        <v>0</v>
      </c>
      <c r="GV761" s="126">
        <f t="shared" ref="GV761:GV792" si="4045">IF(ABS(BM761)&gt;1.5,1,0)</f>
        <v>0</v>
      </c>
      <c r="GW761" s="126">
        <f t="shared" ref="GW761:GW792" si="4046">IF(ABS(BM761)&gt;1.99,1,0)</f>
        <v>0</v>
      </c>
      <c r="GX761" s="126">
        <f t="shared" ref="GX761:GX792" si="4047">IF(ABS(BM761)&gt;2.5,1,0)</f>
        <v>0</v>
      </c>
      <c r="GY761" s="126">
        <f t="shared" ref="GY761:GY792" si="4048">IF(ABS(BM761)&gt;3,1,0)</f>
        <v>0</v>
      </c>
      <c r="GZ761" s="126"/>
      <c r="HA761" s="126">
        <f t="shared" ref="HA761:HA792" si="4049">IF(ABS(BO761)&gt;2,1,0)</f>
        <v>0</v>
      </c>
      <c r="HB761" s="126">
        <f t="shared" ref="HB761:HB792" si="4050">IF(ABS(BO761)&gt;4,1,0)</f>
        <v>0</v>
      </c>
      <c r="HC761" s="126">
        <f t="shared" ref="HC761:HC792" si="4051">IF(ABS(BO761)&gt;5,1,0)</f>
        <v>0</v>
      </c>
      <c r="HD761" s="126">
        <f t="shared" ref="HD761:HD792" si="4052">IF(ABS(BO761)&gt;6,1,0)</f>
        <v>0</v>
      </c>
      <c r="HE761" s="126">
        <f t="shared" ref="HE761:HE792" si="4053">IF(ABS(BO761)&gt;8,1,0)</f>
        <v>0</v>
      </c>
      <c r="HF761" s="126">
        <f t="shared" ref="HF761:HF792" si="4054">IF(ABS(BO761)&gt;10,1,0)</f>
        <v>0</v>
      </c>
      <c r="HH761" s="126">
        <f t="shared" ref="HH761:HH792" si="4055">IF(ABS(BS761)&gt;1.5,1,0)</f>
        <v>0</v>
      </c>
      <c r="HI761" s="126">
        <f t="shared" ref="HI761:HI792" si="4056">IF(ABS(BS761)&gt;3,1,0)</f>
        <v>0</v>
      </c>
      <c r="HJ761" s="126">
        <f t="shared" ref="HJ761:HJ792" si="4057">IF(ABS(BS761)&gt;4.5,1,0)</f>
        <v>0</v>
      </c>
      <c r="HK761" s="126">
        <f t="shared" ref="HK761:HK792" si="4058">IF(ABS(BS761)&gt;6,1,0)</f>
        <v>0</v>
      </c>
      <c r="HL761" s="126">
        <f t="shared" ref="HL761:HL792" si="4059">IF(ABS(BS761)&gt;7.5,1,0)</f>
        <v>0</v>
      </c>
      <c r="HM761" s="126">
        <f t="shared" ref="HM761:HM792" si="4060">IF(ABS(BS761)&gt;9,1,0)</f>
        <v>0</v>
      </c>
      <c r="HO761" s="126">
        <f t="shared" ref="HO761:HO792" si="4061">IF(BD761&gt;-0.1,IF(BM761&lt;0.001,1,0),"")</f>
        <v>1</v>
      </c>
      <c r="HP761" s="126" t="str">
        <f t="shared" ref="HP761:HP792" si="4062">IF(BD761&lt;0.1,IF(BM761&gt;-0.001,1,0),"")</f>
        <v/>
      </c>
      <c r="HQ761" s="126" t="str">
        <f t="shared" ref="HQ761:HQ792" si="4063">IF(BD761&gt;9.1,IF(BM761&lt;0.001,1,0),"")</f>
        <v/>
      </c>
      <c r="HR761" s="122" t="str">
        <f t="shared" ref="HR761:HR792" si="4064">IF(BD761&lt;-9.1,IF(BM761&gt;-0.001,1,0),"")</f>
        <v/>
      </c>
      <c r="HS761" s="126" t="str">
        <f t="shared" ref="HS761:HS792" si="4065">IF(BD761&gt;15.1,IF(BM761&lt;0.001,1,0),"")</f>
        <v/>
      </c>
      <c r="HT761" s="122" t="str">
        <f t="shared" ref="HT761:HT792" si="4066">IF(BD761&lt;-15.1,IF(BM761&gt;-0.001,1,0),"")</f>
        <v/>
      </c>
      <c r="HU761" s="122" t="str">
        <f t="shared" ref="HU761:HU792" si="4067">IF(BD761&gt;31.1,IF(BM761&lt;0.001,1,0),"")</f>
        <v/>
      </c>
      <c r="HV761" s="126" t="str">
        <f t="shared" ref="HV761:HV792" si="4068">IF(BD761&lt;-31.1,IF(BM761&gt;-0.001,1,0),"")</f>
        <v/>
      </c>
      <c r="HW761" s="126" t="str">
        <f t="shared" ref="HW761:HW792" si="4069">IF(BD761&gt;47.1,IF(BM761&lt;0.001,1,0),"")</f>
        <v/>
      </c>
      <c r="HX761" s="126" t="str">
        <f t="shared" ref="HX761:HX792" si="4070">IF(BD761&lt;-47.1,IF(BM761&gt;-0.001,1,0),"")</f>
        <v/>
      </c>
      <c r="HZ761" s="126">
        <f t="shared" ref="HZ761:HZ792" si="4071">IF(BD761&gt;-0.1,IF(BO761&lt;0.001,1,0),"")</f>
        <v>1</v>
      </c>
      <c r="IA761" s="126" t="str">
        <f t="shared" ref="IA761:IA792" si="4072">IF(BD761&lt;0.1,IF(BO761&gt;-0.001,1,0),"")</f>
        <v/>
      </c>
      <c r="IB761" s="126" t="str">
        <f t="shared" ref="IB761:IB792" si="4073">IF(BD761&gt;9.1,IF(BO761&lt;0.001,1,0),"")</f>
        <v/>
      </c>
      <c r="IC761" s="126" t="str">
        <f t="shared" ref="IC761:IC792" si="4074">IF(BD761&lt;-9.1,IF(BO761&gt;-0.001,1,0),"")</f>
        <v/>
      </c>
      <c r="ID761" s="126" t="str">
        <f t="shared" ref="ID761:ID792" si="4075">IF(BD761&gt;15.1,IF(BO761&lt;0.001,1,0),"")</f>
        <v/>
      </c>
      <c r="IE761" s="126" t="str">
        <f t="shared" ref="IE761:IE792" si="4076">IF(BD761&lt;-15.1,IF(BO761&gt;-0.001,1,0),"")</f>
        <v/>
      </c>
      <c r="IF761" s="126" t="str">
        <f t="shared" ref="IF761:IF792" si="4077">IF(BD761&gt;31.1,IF(BO761&lt;0.001,1,0),"")</f>
        <v/>
      </c>
      <c r="IG761" s="126" t="str">
        <f t="shared" ref="IG761:IG792" si="4078">IF(BD761&lt;-31.1,IF(BO761&gt;-0.001,1,0),"")</f>
        <v/>
      </c>
      <c r="IH761" s="126" t="str">
        <f t="shared" ref="IH761:IH792" si="4079">IF(BD761&gt;47.1,IF(BO761&lt;0.001,1,0),"")</f>
        <v/>
      </c>
      <c r="II761" s="126" t="str">
        <f t="shared" ref="II761:II792" si="4080">IF(BD761&lt;-47.1,IF(BO761&gt;-0.001,1,0),"")</f>
        <v/>
      </c>
      <c r="IO761" s="128"/>
      <c r="IP761" s="128"/>
      <c r="IQ761" s="127"/>
      <c r="IR761" s="127"/>
      <c r="IX761" s="6"/>
      <c r="IY761" s="6"/>
      <c r="IZ761" s="7"/>
      <c r="JA761" s="7"/>
      <c r="JG761" s="12"/>
      <c r="JH761" s="12"/>
      <c r="JI761" s="13"/>
      <c r="JJ761" s="13"/>
      <c r="JN761" s="6"/>
      <c r="JO761" s="6"/>
      <c r="JQ761" s="11"/>
      <c r="JR761" s="11"/>
      <c r="JS761" s="12"/>
      <c r="JT761" s="13"/>
      <c r="JU761" s="12"/>
      <c r="JV761" s="12"/>
      <c r="JW761" s="97"/>
      <c r="JX761" s="13"/>
      <c r="JY761" s="13"/>
      <c r="JZ761" s="97"/>
      <c r="KA761" s="97"/>
      <c r="KB761" s="11"/>
      <c r="KC761" s="11"/>
      <c r="KD761" s="11"/>
      <c r="KE761" s="11"/>
    </row>
    <row r="762" spans="1:291" s="122" customFormat="1" x14ac:dyDescent="0.2">
      <c r="A762" s="146">
        <f t="shared" si="2545"/>
        <v>762</v>
      </c>
      <c r="C762" s="2">
        <v>43207</v>
      </c>
      <c r="D762" s="126"/>
      <c r="E762" s="126"/>
      <c r="F762" s="126"/>
      <c r="G762" s="128">
        <v>106.045</v>
      </c>
      <c r="H762" s="128">
        <v>113.31</v>
      </c>
      <c r="I762" s="128">
        <v>120.18</v>
      </c>
      <c r="J762" s="127">
        <v>146.01</v>
      </c>
      <c r="K762" s="126"/>
      <c r="P762" s="128">
        <f t="shared" si="3918"/>
        <v>3396.5</v>
      </c>
      <c r="Q762" s="5">
        <f t="shared" si="3919"/>
        <v>3647</v>
      </c>
      <c r="R762" s="6">
        <f t="shared" si="3920"/>
        <v>3858.0000000000009</v>
      </c>
      <c r="S762" s="7">
        <f t="shared" si="3921"/>
        <v>4672.9999999999991</v>
      </c>
      <c r="Y762" s="127">
        <f t="shared" si="3922"/>
        <v>0.24999999999954525</v>
      </c>
      <c r="Z762" s="126">
        <f t="shared" si="3923"/>
        <v>0.74999999999954525</v>
      </c>
      <c r="AA762" s="126">
        <f t="shared" si="3924"/>
        <v>3.0000000000004547</v>
      </c>
      <c r="AB762" s="126">
        <f t="shared" si="3925"/>
        <v>17.999999999998181</v>
      </c>
      <c r="AC762" s="126"/>
      <c r="AD762" s="126"/>
      <c r="AE762" s="126"/>
      <c r="AF762" s="126"/>
      <c r="AG762" s="126"/>
      <c r="AH762" s="127">
        <f t="shared" si="3905"/>
        <v>0.99999999999878741</v>
      </c>
      <c r="AI762" s="127">
        <f t="shared" si="3906"/>
        <v>0.94999999999881757</v>
      </c>
      <c r="AJ762" s="127">
        <f t="shared" si="3907"/>
        <v>1.0500000000007275</v>
      </c>
      <c r="AK762" s="127">
        <f t="shared" si="3908"/>
        <v>1.2500000000007581</v>
      </c>
      <c r="AL762" s="127">
        <f t="shared" si="3909"/>
        <v>0.75000000000068212</v>
      </c>
      <c r="AM762" s="127">
        <f t="shared" si="3910"/>
        <v>2.9999999999989386</v>
      </c>
      <c r="AN762" s="127">
        <f t="shared" si="3911"/>
        <v>4.199999999998818</v>
      </c>
      <c r="AO762" s="127">
        <f t="shared" si="3912"/>
        <v>1</v>
      </c>
      <c r="AP762" s="127">
        <f t="shared" si="3913"/>
        <v>0.33333333333060455</v>
      </c>
      <c r="AQ762" s="127">
        <f t="shared" si="3914"/>
        <v>1.1249999999978015</v>
      </c>
      <c r="AR762" s="127">
        <f t="shared" si="3915"/>
        <v>1.6999999999992723</v>
      </c>
      <c r="AS762" s="127">
        <f t="shared" si="3916"/>
        <v>3.2500000000000506</v>
      </c>
      <c r="AT762" s="127">
        <f t="shared" si="3917"/>
        <v>2.8999999999988479</v>
      </c>
      <c r="AU762" s="126"/>
      <c r="BA762" s="11">
        <f t="shared" si="3929"/>
        <v>-0.24999999999954525</v>
      </c>
      <c r="BB762" s="11">
        <f t="shared" si="3930"/>
        <v>0.74999999999954525</v>
      </c>
      <c r="BC762" s="12">
        <f t="shared" si="3931"/>
        <v>3.0000000000004547</v>
      </c>
      <c r="BD762" s="13">
        <f t="shared" si="3932"/>
        <v>17.999999999998181</v>
      </c>
      <c r="BJ762" s="11">
        <f t="shared" si="3933"/>
        <v>-0.99999999999878741</v>
      </c>
      <c r="BK762" s="11">
        <f t="shared" si="3934"/>
        <v>-0.94999999999881757</v>
      </c>
      <c r="BL762" s="11">
        <f t="shared" si="3935"/>
        <v>-1.0500000000007275</v>
      </c>
      <c r="BM762" s="11">
        <f t="shared" si="3936"/>
        <v>-1.2500000000007581</v>
      </c>
      <c r="BN762" s="11">
        <f t="shared" si="3937"/>
        <v>-0.75000000000068212</v>
      </c>
      <c r="BO762" s="11">
        <f t="shared" si="3938"/>
        <v>-2.9999999999989386</v>
      </c>
      <c r="BP762" s="11">
        <f t="shared" si="3939"/>
        <v>-4.199999999998818</v>
      </c>
      <c r="BQ762" s="126">
        <v>1</v>
      </c>
      <c r="BR762" s="11">
        <f t="shared" si="3940"/>
        <v>0.33333333333060455</v>
      </c>
      <c r="BS762" s="11">
        <f t="shared" si="3941"/>
        <v>-1.1249999999978015</v>
      </c>
      <c r="BT762" s="11">
        <f t="shared" si="3942"/>
        <v>-1.6999999999992723</v>
      </c>
      <c r="BU762" s="11">
        <f t="shared" si="3943"/>
        <v>-3.2500000000000506</v>
      </c>
      <c r="BV762" s="11">
        <f t="shared" si="3944"/>
        <v>-2.8999999999988479</v>
      </c>
      <c r="BY762" s="126"/>
      <c r="BZ762" s="126"/>
      <c r="CA762" s="122">
        <f t="shared" si="3945"/>
        <v>-3.2500000000000506</v>
      </c>
      <c r="CB762" s="126">
        <f t="shared" si="3946"/>
        <v>1</v>
      </c>
      <c r="CC762" s="126">
        <f t="shared" si="3947"/>
        <v>0</v>
      </c>
      <c r="CD762" s="126">
        <f t="shared" si="3948"/>
        <v>0</v>
      </c>
      <c r="CE762" s="126">
        <f t="shared" si="3926"/>
        <v>0</v>
      </c>
      <c r="CF762" s="126">
        <f t="shared" si="3949"/>
        <v>0</v>
      </c>
      <c r="CG762" s="126" t="str">
        <f t="shared" si="3950"/>
        <v/>
      </c>
      <c r="CH762" s="126">
        <f t="shared" si="3951"/>
        <v>1</v>
      </c>
      <c r="CI762" s="126">
        <f t="shared" si="3952"/>
        <v>1</v>
      </c>
      <c r="CJ762" s="126" t="str">
        <f t="shared" si="3953"/>
        <v/>
      </c>
      <c r="CK762" s="126" t="str">
        <f t="shared" si="3954"/>
        <v/>
      </c>
      <c r="CL762" s="126">
        <f t="shared" si="3955"/>
        <v>1</v>
      </c>
      <c r="CM762" s="126">
        <f t="shared" si="3956"/>
        <v>1</v>
      </c>
      <c r="CN762" s="126">
        <f t="shared" si="3957"/>
        <v>1</v>
      </c>
      <c r="CO762" s="126" t="str">
        <f t="shared" si="3958"/>
        <v/>
      </c>
      <c r="CP762" s="126">
        <f t="shared" si="3959"/>
        <v>1</v>
      </c>
      <c r="CQ762" s="126" t="str">
        <f t="shared" si="3960"/>
        <v/>
      </c>
      <c r="CR762" s="126"/>
      <c r="CS762" s="126">
        <f t="shared" si="3961"/>
        <v>1</v>
      </c>
      <c r="CT762" s="126">
        <f t="shared" si="3962"/>
        <v>0</v>
      </c>
      <c r="CU762" s="126">
        <f t="shared" si="3963"/>
        <v>0</v>
      </c>
      <c r="CV762" s="126">
        <f t="shared" si="3927"/>
        <v>0</v>
      </c>
      <c r="CW762" s="126">
        <f t="shared" si="3964"/>
        <v>1</v>
      </c>
      <c r="CX762" s="126" t="str">
        <f t="shared" si="3965"/>
        <v/>
      </c>
      <c r="CY762" s="126" t="str">
        <f t="shared" si="3966"/>
        <v/>
      </c>
      <c r="CZ762" s="126" t="str">
        <f t="shared" si="3967"/>
        <v/>
      </c>
      <c r="DA762" s="126" t="str">
        <f t="shared" si="3968"/>
        <v/>
      </c>
      <c r="DB762" s="126">
        <f t="shared" si="3969"/>
        <v>0</v>
      </c>
      <c r="DC762" s="126">
        <f t="shared" si="3970"/>
        <v>1</v>
      </c>
      <c r="DD762" s="126" t="str">
        <f t="shared" si="3971"/>
        <v/>
      </c>
      <c r="DE762" s="126" t="str">
        <f t="shared" si="3972"/>
        <v/>
      </c>
      <c r="DF762" s="126"/>
      <c r="DG762" s="126">
        <f t="shared" si="3928"/>
        <v>1</v>
      </c>
      <c r="DH762" s="126">
        <f t="shared" si="3973"/>
        <v>0</v>
      </c>
      <c r="DI762" s="126">
        <f t="shared" si="3974"/>
        <v>0</v>
      </c>
      <c r="DJ762" s="126">
        <f t="shared" si="3975"/>
        <v>0</v>
      </c>
      <c r="DK762" s="126">
        <f t="shared" si="3976"/>
        <v>0</v>
      </c>
      <c r="DL762" s="126"/>
      <c r="DM762" s="126">
        <f t="shared" si="3977"/>
        <v>1</v>
      </c>
      <c r="DN762" s="126" t="str">
        <f t="shared" si="3978"/>
        <v/>
      </c>
      <c r="DO762" s="126" t="str">
        <f t="shared" si="3979"/>
        <v/>
      </c>
      <c r="DP762" s="126" t="str">
        <f t="shared" si="3980"/>
        <v/>
      </c>
      <c r="DQ762" s="126" t="str">
        <f t="shared" si="3981"/>
        <v/>
      </c>
      <c r="DR762" s="126" t="str">
        <f t="shared" si="3982"/>
        <v/>
      </c>
      <c r="DS762" s="126" t="str">
        <f t="shared" si="3983"/>
        <v/>
      </c>
      <c r="DT762" s="126" t="str">
        <f t="shared" si="3984"/>
        <v/>
      </c>
      <c r="DU762" s="126" t="str">
        <f t="shared" si="3985"/>
        <v/>
      </c>
      <c r="DV762" s="126">
        <f t="shared" si="3986"/>
        <v>0</v>
      </c>
      <c r="DW762" s="126">
        <f t="shared" si="3987"/>
        <v>0</v>
      </c>
      <c r="DX762" s="126" t="str">
        <f t="shared" si="3988"/>
        <v/>
      </c>
      <c r="DY762" s="126" t="str">
        <f t="shared" si="3989"/>
        <v/>
      </c>
      <c r="EA762" s="126">
        <f t="shared" si="3990"/>
        <v>1</v>
      </c>
      <c r="EB762" s="126">
        <f t="shared" si="3991"/>
        <v>0</v>
      </c>
      <c r="EC762" s="126">
        <f t="shared" si="3992"/>
        <v>0</v>
      </c>
      <c r="ED762" s="126">
        <f t="shared" si="3993"/>
        <v>0</v>
      </c>
      <c r="EF762" s="126">
        <f t="shared" si="3994"/>
        <v>1</v>
      </c>
      <c r="EG762" s="126">
        <f t="shared" si="3995"/>
        <v>0</v>
      </c>
      <c r="EH762" s="126">
        <f t="shared" si="3996"/>
        <v>0</v>
      </c>
      <c r="EI762" s="126">
        <f t="shared" si="3997"/>
        <v>0</v>
      </c>
      <c r="EK762" s="126">
        <f t="shared" si="3998"/>
        <v>0</v>
      </c>
      <c r="EL762" s="126">
        <f t="shared" si="3999"/>
        <v>0</v>
      </c>
      <c r="EM762" s="126">
        <f t="shared" si="4000"/>
        <v>0</v>
      </c>
      <c r="EO762" s="126">
        <f t="shared" si="4001"/>
        <v>0</v>
      </c>
      <c r="EP762" s="126">
        <f t="shared" si="4002"/>
        <v>1</v>
      </c>
      <c r="EQ762" s="126">
        <f t="shared" si="4003"/>
        <v>1</v>
      </c>
      <c r="ES762" s="126">
        <f t="shared" si="4004"/>
        <v>0</v>
      </c>
      <c r="ET762" s="126">
        <f t="shared" si="4005"/>
        <v>1</v>
      </c>
      <c r="EU762" s="126">
        <f t="shared" si="4006"/>
        <v>1</v>
      </c>
      <c r="EV762" s="126">
        <f t="shared" si="4007"/>
        <v>1</v>
      </c>
      <c r="EW762" s="126">
        <f t="shared" si="4008"/>
        <v>0</v>
      </c>
      <c r="EY762" s="126">
        <f t="shared" si="4009"/>
        <v>0</v>
      </c>
      <c r="EZ762" s="126">
        <f t="shared" si="4010"/>
        <v>1</v>
      </c>
      <c r="FA762" s="126">
        <f t="shared" si="4011"/>
        <v>1</v>
      </c>
      <c r="FC762" s="126">
        <f t="shared" si="4012"/>
        <v>1</v>
      </c>
      <c r="FD762" s="126">
        <f t="shared" si="4013"/>
        <v>1</v>
      </c>
      <c r="FE762" s="126"/>
      <c r="FF762" s="126">
        <f t="shared" si="4014"/>
        <v>1</v>
      </c>
      <c r="FG762" s="126">
        <f t="shared" si="4015"/>
        <v>1</v>
      </c>
      <c r="FH762" s="126">
        <f t="shared" si="4016"/>
        <v>1</v>
      </c>
      <c r="FI762" s="126">
        <f t="shared" si="4017"/>
        <v>0</v>
      </c>
      <c r="FJ762" s="126">
        <f t="shared" si="4018"/>
        <v>0</v>
      </c>
      <c r="FK762" s="126">
        <f t="shared" si="4019"/>
        <v>0</v>
      </c>
      <c r="FL762" s="126">
        <f t="shared" si="4020"/>
        <v>1</v>
      </c>
      <c r="FN762" s="126" t="str">
        <f t="shared" si="4021"/>
        <v/>
      </c>
      <c r="FO762" s="126" t="str">
        <f t="shared" si="4022"/>
        <v/>
      </c>
      <c r="FP762" s="126" t="str">
        <f t="shared" si="4023"/>
        <v/>
      </c>
      <c r="FV762" s="126">
        <f t="shared" si="4024"/>
        <v>0</v>
      </c>
      <c r="FW762" s="126">
        <f t="shared" si="4025"/>
        <v>1</v>
      </c>
      <c r="FX762" s="126">
        <f t="shared" si="4026"/>
        <v>1</v>
      </c>
      <c r="GA762" s="126">
        <f t="shared" si="4027"/>
        <v>0</v>
      </c>
      <c r="GB762" s="126">
        <f t="shared" si="4028"/>
        <v>1</v>
      </c>
      <c r="GC762" s="126">
        <f t="shared" si="4029"/>
        <v>1</v>
      </c>
      <c r="GD762" s="126">
        <f t="shared" si="4030"/>
        <v>1</v>
      </c>
      <c r="GE762" s="126">
        <f t="shared" si="4031"/>
        <v>0</v>
      </c>
      <c r="GF762" s="126">
        <f t="shared" si="4032"/>
        <v>0</v>
      </c>
      <c r="GG762" s="126">
        <f t="shared" si="4033"/>
        <v>0</v>
      </c>
      <c r="GI762" s="126">
        <f t="shared" si="4034"/>
        <v>0</v>
      </c>
      <c r="GK762" s="126">
        <f t="shared" si="4035"/>
        <v>1</v>
      </c>
      <c r="GL762" s="126">
        <f t="shared" si="4036"/>
        <v>0</v>
      </c>
      <c r="GM762" s="126">
        <f t="shared" si="4037"/>
        <v>0</v>
      </c>
      <c r="GN762" s="126">
        <f t="shared" si="4038"/>
        <v>0</v>
      </c>
      <c r="GO762" s="126">
        <f t="shared" si="4039"/>
        <v>1</v>
      </c>
      <c r="GP762" s="126">
        <f t="shared" si="4040"/>
        <v>1</v>
      </c>
      <c r="GQ762" s="126">
        <f t="shared" si="4041"/>
        <v>1</v>
      </c>
      <c r="GS762" s="126" t="str">
        <f t="shared" si="4042"/>
        <v/>
      </c>
      <c r="GT762" s="126" t="str">
        <f t="shared" si="4043"/>
        <v/>
      </c>
      <c r="GU762" s="126">
        <f t="shared" si="4044"/>
        <v>1</v>
      </c>
      <c r="GV762" s="126">
        <f t="shared" si="4045"/>
        <v>0</v>
      </c>
      <c r="GW762" s="126">
        <f t="shared" si="4046"/>
        <v>0</v>
      </c>
      <c r="GX762" s="126">
        <f t="shared" si="4047"/>
        <v>0</v>
      </c>
      <c r="GY762" s="126">
        <f t="shared" si="4048"/>
        <v>0</v>
      </c>
      <c r="GZ762" s="126"/>
      <c r="HA762" s="126">
        <f t="shared" si="4049"/>
        <v>1</v>
      </c>
      <c r="HB762" s="126">
        <f t="shared" si="4050"/>
        <v>0</v>
      </c>
      <c r="HC762" s="126">
        <f t="shared" si="4051"/>
        <v>0</v>
      </c>
      <c r="HD762" s="126">
        <f t="shared" si="4052"/>
        <v>0</v>
      </c>
      <c r="HE762" s="126">
        <f t="shared" si="4053"/>
        <v>0</v>
      </c>
      <c r="HF762" s="126">
        <f t="shared" si="4054"/>
        <v>0</v>
      </c>
      <c r="HH762" s="126">
        <f t="shared" si="4055"/>
        <v>0</v>
      </c>
      <c r="HI762" s="126">
        <f t="shared" si="4056"/>
        <v>0</v>
      </c>
      <c r="HJ762" s="126">
        <f t="shared" si="4057"/>
        <v>0</v>
      </c>
      <c r="HK762" s="126">
        <f t="shared" si="4058"/>
        <v>0</v>
      </c>
      <c r="HL762" s="126">
        <f t="shared" si="4059"/>
        <v>0</v>
      </c>
      <c r="HM762" s="126">
        <f t="shared" si="4060"/>
        <v>0</v>
      </c>
      <c r="HO762" s="126">
        <f t="shared" si="4061"/>
        <v>1</v>
      </c>
      <c r="HP762" s="126" t="str">
        <f t="shared" si="4062"/>
        <v/>
      </c>
      <c r="HQ762" s="126">
        <f t="shared" si="4063"/>
        <v>1</v>
      </c>
      <c r="HR762" s="122" t="str">
        <f t="shared" si="4064"/>
        <v/>
      </c>
      <c r="HS762" s="126">
        <f t="shared" si="4065"/>
        <v>1</v>
      </c>
      <c r="HT762" s="122" t="str">
        <f t="shared" si="4066"/>
        <v/>
      </c>
      <c r="HU762" s="122" t="str">
        <f t="shared" si="4067"/>
        <v/>
      </c>
      <c r="HV762" s="126" t="str">
        <f t="shared" si="4068"/>
        <v/>
      </c>
      <c r="HW762" s="126" t="str">
        <f t="shared" si="4069"/>
        <v/>
      </c>
      <c r="HX762" s="126" t="str">
        <f t="shared" si="4070"/>
        <v/>
      </c>
      <c r="HZ762" s="126">
        <f t="shared" si="4071"/>
        <v>1</v>
      </c>
      <c r="IA762" s="126" t="str">
        <f t="shared" si="4072"/>
        <v/>
      </c>
      <c r="IB762" s="126">
        <f t="shared" si="4073"/>
        <v>1</v>
      </c>
      <c r="IC762" s="126" t="str">
        <f t="shared" si="4074"/>
        <v/>
      </c>
      <c r="ID762" s="126">
        <f t="shared" si="4075"/>
        <v>1</v>
      </c>
      <c r="IE762" s="126" t="str">
        <f t="shared" si="4076"/>
        <v/>
      </c>
      <c r="IF762" s="126" t="str">
        <f t="shared" si="4077"/>
        <v/>
      </c>
      <c r="IG762" s="126" t="str">
        <f t="shared" si="4078"/>
        <v/>
      </c>
      <c r="IH762" s="126" t="str">
        <f t="shared" si="4079"/>
        <v/>
      </c>
      <c r="II762" s="126" t="str">
        <f t="shared" si="4080"/>
        <v/>
      </c>
      <c r="IO762" s="128"/>
      <c r="IP762" s="128"/>
      <c r="IQ762" s="127"/>
      <c r="IR762" s="127"/>
      <c r="IX762" s="6"/>
      <c r="IY762" s="6"/>
      <c r="IZ762" s="7"/>
      <c r="JA762" s="7"/>
      <c r="JG762" s="12"/>
      <c r="JH762" s="12"/>
      <c r="JI762" s="13"/>
      <c r="JJ762" s="13"/>
      <c r="JN762" s="6"/>
      <c r="JO762" s="6"/>
      <c r="JQ762" s="11"/>
      <c r="JR762" s="11"/>
      <c r="JS762" s="12"/>
      <c r="JT762" s="13"/>
      <c r="JU762" s="12"/>
      <c r="JV762" s="12"/>
      <c r="JW762" s="97"/>
      <c r="JX762" s="13"/>
      <c r="JY762" s="13"/>
      <c r="JZ762" s="97"/>
      <c r="KA762" s="97"/>
      <c r="KB762" s="11"/>
      <c r="KC762" s="11"/>
      <c r="KD762" s="11"/>
      <c r="KE762" s="11"/>
    </row>
    <row r="763" spans="1:291" s="122" customFormat="1" x14ac:dyDescent="0.2">
      <c r="A763" s="146">
        <f t="shared" si="2545"/>
        <v>763</v>
      </c>
      <c r="C763" s="2">
        <v>43208</v>
      </c>
      <c r="D763" s="126"/>
      <c r="E763" s="126"/>
      <c r="F763" s="126"/>
      <c r="G763" s="128">
        <v>106.02</v>
      </c>
      <c r="H763" s="128">
        <v>113.23</v>
      </c>
      <c r="I763" s="128">
        <v>120.045</v>
      </c>
      <c r="J763" s="127">
        <v>144.30000000000001</v>
      </c>
      <c r="K763" s="126"/>
      <c r="P763" s="128">
        <f t="shared" si="3918"/>
        <v>3393.9999999999995</v>
      </c>
      <c r="Q763" s="5">
        <f t="shared" si="3919"/>
        <v>3639.0000000000005</v>
      </c>
      <c r="R763" s="6">
        <f t="shared" si="3920"/>
        <v>3844.5</v>
      </c>
      <c r="S763" s="7">
        <f t="shared" si="3921"/>
        <v>4638.0000000000009</v>
      </c>
      <c r="Y763" s="127">
        <f t="shared" si="3922"/>
        <v>2.5000000000004547</v>
      </c>
      <c r="Z763" s="126">
        <f t="shared" si="3923"/>
        <v>7.9999999999995453</v>
      </c>
      <c r="AA763" s="126">
        <f t="shared" si="3924"/>
        <v>13.500000000000909</v>
      </c>
      <c r="AB763" s="126">
        <f t="shared" si="3925"/>
        <v>34.999999999998181</v>
      </c>
      <c r="AC763" s="126"/>
      <c r="AD763" s="126"/>
      <c r="AE763" s="126"/>
      <c r="AF763" s="126"/>
      <c r="AG763" s="126"/>
      <c r="AH763" s="127">
        <f t="shared" si="3905"/>
        <v>0.33333333333212067</v>
      </c>
      <c r="AI763" s="127">
        <f t="shared" si="3906"/>
        <v>0.20000000000118234</v>
      </c>
      <c r="AJ763" s="127">
        <f t="shared" si="3907"/>
        <v>0.10000000000099973</v>
      </c>
      <c r="AK763" s="127">
        <f t="shared" si="3908"/>
        <v>1.0000000000010605</v>
      </c>
      <c r="AL763" s="127">
        <f t="shared" si="3909"/>
        <v>1.2499999999990905</v>
      </c>
      <c r="AM763" s="127">
        <f t="shared" si="3910"/>
        <v>1.8333333333348492</v>
      </c>
      <c r="AN763" s="127">
        <f t="shared" si="3911"/>
        <v>0.4999999999983622</v>
      </c>
      <c r="AO763" s="127">
        <f t="shared" si="3912"/>
        <v>1</v>
      </c>
      <c r="AP763" s="127">
        <f t="shared" si="3913"/>
        <v>1.3333333333363644</v>
      </c>
      <c r="AQ763" s="127">
        <f t="shared" si="3914"/>
        <v>3.3333333333364399</v>
      </c>
      <c r="AR763" s="127">
        <f t="shared" si="3915"/>
        <v>0.39999999999945413</v>
      </c>
      <c r="AS763" s="127">
        <f t="shared" si="3916"/>
        <v>0.22222222222217169</v>
      </c>
      <c r="AT763" s="127">
        <f t="shared" si="3917"/>
        <v>0.333333333334485</v>
      </c>
      <c r="AU763" s="126"/>
      <c r="BA763" s="11">
        <f t="shared" si="3929"/>
        <v>-2.5000000000004547</v>
      </c>
      <c r="BB763" s="11">
        <f t="shared" si="3930"/>
        <v>-7.9999999999995453</v>
      </c>
      <c r="BC763" s="12">
        <f t="shared" si="3931"/>
        <v>-13.500000000000909</v>
      </c>
      <c r="BD763" s="13">
        <f t="shared" si="3932"/>
        <v>-34.999999999998181</v>
      </c>
      <c r="BJ763" s="11">
        <f t="shared" si="3933"/>
        <v>0.33333333333212067</v>
      </c>
      <c r="BK763" s="11">
        <f t="shared" si="3934"/>
        <v>-0.20000000000118234</v>
      </c>
      <c r="BL763" s="11">
        <f t="shared" si="3935"/>
        <v>0.10000000000099973</v>
      </c>
      <c r="BM763" s="11">
        <f t="shared" si="3936"/>
        <v>1.0000000000010605</v>
      </c>
      <c r="BN763" s="11">
        <f t="shared" si="3937"/>
        <v>-1.2499999999990905</v>
      </c>
      <c r="BO763" s="11">
        <f t="shared" si="3938"/>
        <v>-1.8333333333348492</v>
      </c>
      <c r="BP763" s="11">
        <f t="shared" si="3939"/>
        <v>0.4999999999983622</v>
      </c>
      <c r="BQ763" s="126">
        <v>1</v>
      </c>
      <c r="BR763" s="11">
        <f t="shared" si="3940"/>
        <v>1.3333333333363644</v>
      </c>
      <c r="BS763" s="11">
        <f t="shared" si="3941"/>
        <v>-3.3333333333364399</v>
      </c>
      <c r="BT763" s="11">
        <f t="shared" si="3942"/>
        <v>0.39999999999945413</v>
      </c>
      <c r="BU763" s="11">
        <f t="shared" si="3943"/>
        <v>-0.22222222222217169</v>
      </c>
      <c r="BV763" s="11">
        <f t="shared" si="3944"/>
        <v>-0.333333333334485</v>
      </c>
      <c r="BY763" s="126"/>
      <c r="BZ763" s="126"/>
      <c r="CA763" s="122">
        <f t="shared" si="3945"/>
        <v>-0.22222222222217169</v>
      </c>
      <c r="CB763" s="126">
        <f t="shared" si="3946"/>
        <v>1</v>
      </c>
      <c r="CC763" s="126">
        <f t="shared" si="3947"/>
        <v>1</v>
      </c>
      <c r="CD763" s="126">
        <f t="shared" si="3948"/>
        <v>1</v>
      </c>
      <c r="CE763" s="126">
        <f t="shared" si="3926"/>
        <v>1</v>
      </c>
      <c r="CF763" s="126">
        <f t="shared" si="3949"/>
        <v>1</v>
      </c>
      <c r="CG763" s="126">
        <f t="shared" si="3950"/>
        <v>1</v>
      </c>
      <c r="CH763" s="126" t="str">
        <f t="shared" si="3951"/>
        <v/>
      </c>
      <c r="CI763" s="126">
        <f t="shared" si="3952"/>
        <v>0</v>
      </c>
      <c r="CJ763" s="126">
        <f t="shared" si="3953"/>
        <v>0</v>
      </c>
      <c r="CK763" s="126" t="str">
        <f t="shared" si="3954"/>
        <v/>
      </c>
      <c r="CL763" s="126">
        <f t="shared" si="3955"/>
        <v>0</v>
      </c>
      <c r="CM763" s="126" t="str">
        <f t="shared" si="3956"/>
        <v/>
      </c>
      <c r="CN763" s="126" t="str">
        <f t="shared" si="3957"/>
        <v/>
      </c>
      <c r="CO763" s="126">
        <f t="shared" si="3958"/>
        <v>0</v>
      </c>
      <c r="CP763" s="126">
        <f t="shared" si="3959"/>
        <v>0</v>
      </c>
      <c r="CQ763" s="126" t="str">
        <f t="shared" si="3960"/>
        <v/>
      </c>
      <c r="CR763" s="126"/>
      <c r="CS763" s="126">
        <f t="shared" si="3961"/>
        <v>0</v>
      </c>
      <c r="CT763" s="126">
        <f t="shared" si="3962"/>
        <v>0</v>
      </c>
      <c r="CU763" s="126">
        <f t="shared" si="3963"/>
        <v>0</v>
      </c>
      <c r="CV763" s="126">
        <f t="shared" si="3927"/>
        <v>0</v>
      </c>
      <c r="CW763" s="126">
        <f t="shared" si="3964"/>
        <v>1</v>
      </c>
      <c r="CX763" s="126" t="str">
        <f t="shared" si="3965"/>
        <v/>
      </c>
      <c r="CY763" s="126" t="str">
        <f t="shared" si="3966"/>
        <v/>
      </c>
      <c r="CZ763" s="126" t="str">
        <f t="shared" si="3967"/>
        <v/>
      </c>
      <c r="DA763" s="126" t="str">
        <f t="shared" si="3968"/>
        <v/>
      </c>
      <c r="DB763" s="126">
        <f t="shared" si="3969"/>
        <v>1</v>
      </c>
      <c r="DC763" s="126" t="str">
        <f t="shared" si="3970"/>
        <v/>
      </c>
      <c r="DD763" s="126">
        <f t="shared" si="3971"/>
        <v>1</v>
      </c>
      <c r="DE763" s="126" t="str">
        <f t="shared" si="3972"/>
        <v/>
      </c>
      <c r="DF763" s="126"/>
      <c r="DG763" s="126">
        <f t="shared" si="3928"/>
        <v>1</v>
      </c>
      <c r="DH763" s="126">
        <f t="shared" si="3973"/>
        <v>1</v>
      </c>
      <c r="DI763" s="126">
        <f t="shared" si="3974"/>
        <v>1</v>
      </c>
      <c r="DJ763" s="126">
        <f t="shared" si="3975"/>
        <v>1</v>
      </c>
      <c r="DK763" s="126" t="str">
        <f t="shared" si="3976"/>
        <v/>
      </c>
      <c r="DL763" s="126"/>
      <c r="DM763" s="126" t="str">
        <f t="shared" si="3977"/>
        <v/>
      </c>
      <c r="DN763" s="126">
        <f t="shared" si="3978"/>
        <v>0</v>
      </c>
      <c r="DO763" s="126">
        <f t="shared" si="3979"/>
        <v>0</v>
      </c>
      <c r="DP763" s="126">
        <f t="shared" si="3980"/>
        <v>1</v>
      </c>
      <c r="DQ763" s="126">
        <f t="shared" si="3981"/>
        <v>0</v>
      </c>
      <c r="DR763" s="126">
        <f t="shared" si="3982"/>
        <v>1</v>
      </c>
      <c r="DS763" s="126">
        <f t="shared" si="3983"/>
        <v>1</v>
      </c>
      <c r="DT763" s="126">
        <f t="shared" si="3984"/>
        <v>0</v>
      </c>
      <c r="DU763" s="126">
        <f t="shared" si="3985"/>
        <v>0</v>
      </c>
      <c r="DV763" s="126">
        <f t="shared" si="3986"/>
        <v>1</v>
      </c>
      <c r="DW763" s="126">
        <f t="shared" si="3987"/>
        <v>0</v>
      </c>
      <c r="DX763" s="126" t="str">
        <f t="shared" si="3988"/>
        <v/>
      </c>
      <c r="DY763" s="126" t="str">
        <f t="shared" si="3989"/>
        <v/>
      </c>
      <c r="EA763" s="126">
        <f t="shared" si="3990"/>
        <v>1</v>
      </c>
      <c r="EB763" s="126">
        <f t="shared" si="3991"/>
        <v>1</v>
      </c>
      <c r="EC763" s="126">
        <f t="shared" si="3992"/>
        <v>1</v>
      </c>
      <c r="ED763" s="126">
        <f t="shared" si="3993"/>
        <v>1</v>
      </c>
      <c r="EF763" s="126">
        <f t="shared" si="3994"/>
        <v>1</v>
      </c>
      <c r="EG763" s="126">
        <f t="shared" si="3995"/>
        <v>1</v>
      </c>
      <c r="EH763" s="126">
        <f t="shared" si="3996"/>
        <v>1</v>
      </c>
      <c r="EI763" s="126">
        <f t="shared" si="3997"/>
        <v>1</v>
      </c>
      <c r="EK763" s="126">
        <f t="shared" si="3998"/>
        <v>1</v>
      </c>
      <c r="EL763" s="126">
        <f t="shared" si="3999"/>
        <v>1</v>
      </c>
      <c r="EM763" s="126">
        <f t="shared" si="4000"/>
        <v>1</v>
      </c>
      <c r="EO763" s="126">
        <f t="shared" si="4001"/>
        <v>1</v>
      </c>
      <c r="EP763" s="126">
        <f t="shared" si="4002"/>
        <v>1</v>
      </c>
      <c r="EQ763" s="126">
        <f t="shared" si="4003"/>
        <v>1</v>
      </c>
      <c r="ES763" s="126">
        <f t="shared" si="4004"/>
        <v>1</v>
      </c>
      <c r="ET763" s="126">
        <f t="shared" si="4005"/>
        <v>1</v>
      </c>
      <c r="EU763" s="126">
        <f t="shared" si="4006"/>
        <v>1</v>
      </c>
      <c r="EV763" s="126">
        <f t="shared" si="4007"/>
        <v>1</v>
      </c>
      <c r="EW763" s="126">
        <f t="shared" si="4008"/>
        <v>0</v>
      </c>
      <c r="EY763" s="126">
        <f t="shared" si="4009"/>
        <v>1</v>
      </c>
      <c r="EZ763" s="126">
        <f t="shared" si="4010"/>
        <v>1</v>
      </c>
      <c r="FA763" s="126">
        <f t="shared" si="4011"/>
        <v>1</v>
      </c>
      <c r="FC763" s="126">
        <f t="shared" si="4012"/>
        <v>0</v>
      </c>
      <c r="FD763" s="126" t="str">
        <f t="shared" si="4013"/>
        <v/>
      </c>
      <c r="FE763" s="126"/>
      <c r="FF763" s="126">
        <f t="shared" si="4014"/>
        <v>0</v>
      </c>
      <c r="FG763" s="126">
        <f t="shared" si="4015"/>
        <v>1</v>
      </c>
      <c r="FH763" s="126">
        <f t="shared" si="4016"/>
        <v>0</v>
      </c>
      <c r="FI763" s="126" t="str">
        <f t="shared" si="4017"/>
        <v/>
      </c>
      <c r="FJ763" s="126" t="str">
        <f t="shared" si="4018"/>
        <v/>
      </c>
      <c r="FK763" s="126" t="str">
        <f t="shared" si="4019"/>
        <v/>
      </c>
      <c r="FL763" s="126" t="str">
        <f t="shared" si="4020"/>
        <v/>
      </c>
      <c r="FN763" s="126" t="str">
        <f t="shared" si="4021"/>
        <v/>
      </c>
      <c r="FO763" s="126" t="str">
        <f t="shared" si="4022"/>
        <v/>
      </c>
      <c r="FP763" s="126" t="str">
        <f t="shared" si="4023"/>
        <v/>
      </c>
      <c r="FV763" s="126">
        <f t="shared" si="4024"/>
        <v>1</v>
      </c>
      <c r="FW763" s="126">
        <f t="shared" si="4025"/>
        <v>0</v>
      </c>
      <c r="FX763" s="126">
        <f t="shared" si="4026"/>
        <v>1</v>
      </c>
      <c r="GA763" s="126">
        <f t="shared" si="4027"/>
        <v>0</v>
      </c>
      <c r="GB763" s="126">
        <f t="shared" si="4028"/>
        <v>0</v>
      </c>
      <c r="GC763" s="126">
        <f t="shared" si="4029"/>
        <v>0</v>
      </c>
      <c r="GD763" s="126">
        <f t="shared" si="4030"/>
        <v>0</v>
      </c>
      <c r="GE763" s="126">
        <f t="shared" si="4031"/>
        <v>0</v>
      </c>
      <c r="GF763" s="126">
        <f t="shared" si="4032"/>
        <v>1</v>
      </c>
      <c r="GG763" s="126">
        <f t="shared" si="4033"/>
        <v>0</v>
      </c>
      <c r="GI763" s="126">
        <f t="shared" si="4034"/>
        <v>0</v>
      </c>
      <c r="GK763" s="126">
        <f t="shared" si="4035"/>
        <v>1</v>
      </c>
      <c r="GL763" s="126">
        <f t="shared" si="4036"/>
        <v>1</v>
      </c>
      <c r="GM763" s="126">
        <f t="shared" si="4037"/>
        <v>1</v>
      </c>
      <c r="GN763" s="126">
        <f t="shared" si="4038"/>
        <v>1</v>
      </c>
      <c r="GO763" s="126">
        <f t="shared" si="4039"/>
        <v>1</v>
      </c>
      <c r="GP763" s="126">
        <f t="shared" si="4040"/>
        <v>0</v>
      </c>
      <c r="GQ763" s="126">
        <f t="shared" si="4041"/>
        <v>1</v>
      </c>
      <c r="GS763" s="126">
        <f t="shared" si="4042"/>
        <v>0</v>
      </c>
      <c r="GT763" s="126" t="str">
        <f t="shared" si="4043"/>
        <v/>
      </c>
      <c r="GU763" s="126">
        <f t="shared" si="4044"/>
        <v>1</v>
      </c>
      <c r="GV763" s="126">
        <f t="shared" si="4045"/>
        <v>0</v>
      </c>
      <c r="GW763" s="126">
        <f t="shared" si="4046"/>
        <v>0</v>
      </c>
      <c r="GX763" s="126">
        <f t="shared" si="4047"/>
        <v>0</v>
      </c>
      <c r="GY763" s="126">
        <f t="shared" si="4048"/>
        <v>0</v>
      </c>
      <c r="GZ763" s="126"/>
      <c r="HA763" s="126">
        <f t="shared" si="4049"/>
        <v>0</v>
      </c>
      <c r="HB763" s="126">
        <f t="shared" si="4050"/>
        <v>0</v>
      </c>
      <c r="HC763" s="126">
        <f t="shared" si="4051"/>
        <v>0</v>
      </c>
      <c r="HD763" s="126">
        <f t="shared" si="4052"/>
        <v>0</v>
      </c>
      <c r="HE763" s="126">
        <f t="shared" si="4053"/>
        <v>0</v>
      </c>
      <c r="HF763" s="126">
        <f t="shared" si="4054"/>
        <v>0</v>
      </c>
      <c r="HH763" s="126">
        <f t="shared" si="4055"/>
        <v>1</v>
      </c>
      <c r="HI763" s="126">
        <f t="shared" si="4056"/>
        <v>1</v>
      </c>
      <c r="HJ763" s="126">
        <f t="shared" si="4057"/>
        <v>0</v>
      </c>
      <c r="HK763" s="126">
        <f t="shared" si="4058"/>
        <v>0</v>
      </c>
      <c r="HL763" s="126">
        <f t="shared" si="4059"/>
        <v>0</v>
      </c>
      <c r="HM763" s="126">
        <f t="shared" si="4060"/>
        <v>0</v>
      </c>
      <c r="HO763" s="126" t="str">
        <f t="shared" si="4061"/>
        <v/>
      </c>
      <c r="HP763" s="126">
        <f t="shared" si="4062"/>
        <v>1</v>
      </c>
      <c r="HQ763" s="126" t="str">
        <f t="shared" si="4063"/>
        <v/>
      </c>
      <c r="HR763" s="122">
        <f t="shared" si="4064"/>
        <v>1</v>
      </c>
      <c r="HS763" s="126" t="str">
        <f t="shared" si="4065"/>
        <v/>
      </c>
      <c r="HT763" s="122">
        <f t="shared" si="4066"/>
        <v>1</v>
      </c>
      <c r="HU763" s="122" t="str">
        <f t="shared" si="4067"/>
        <v/>
      </c>
      <c r="HV763" s="126">
        <f t="shared" si="4068"/>
        <v>1</v>
      </c>
      <c r="HW763" s="126" t="str">
        <f t="shared" si="4069"/>
        <v/>
      </c>
      <c r="HX763" s="126" t="str">
        <f t="shared" si="4070"/>
        <v/>
      </c>
      <c r="HZ763" s="126" t="str">
        <f t="shared" si="4071"/>
        <v/>
      </c>
      <c r="IA763" s="126">
        <f t="shared" si="4072"/>
        <v>0</v>
      </c>
      <c r="IB763" s="126" t="str">
        <f t="shared" si="4073"/>
        <v/>
      </c>
      <c r="IC763" s="126">
        <f t="shared" si="4074"/>
        <v>0</v>
      </c>
      <c r="ID763" s="126" t="str">
        <f t="shared" si="4075"/>
        <v/>
      </c>
      <c r="IE763" s="126">
        <f t="shared" si="4076"/>
        <v>0</v>
      </c>
      <c r="IF763" s="126" t="str">
        <f t="shared" si="4077"/>
        <v/>
      </c>
      <c r="IG763" s="126">
        <f t="shared" si="4078"/>
        <v>0</v>
      </c>
      <c r="IH763" s="126" t="str">
        <f t="shared" si="4079"/>
        <v/>
      </c>
      <c r="II763" s="126" t="str">
        <f t="shared" si="4080"/>
        <v/>
      </c>
      <c r="IO763" s="128"/>
      <c r="IP763" s="128"/>
      <c r="IQ763" s="127"/>
      <c r="IR763" s="127"/>
      <c r="IX763" s="6"/>
      <c r="IY763" s="6"/>
      <c r="IZ763" s="7"/>
      <c r="JA763" s="7"/>
      <c r="JG763" s="12"/>
      <c r="JH763" s="12"/>
      <c r="JI763" s="13"/>
      <c r="JJ763" s="13"/>
      <c r="JN763" s="6"/>
      <c r="JO763" s="6"/>
      <c r="JQ763" s="11"/>
      <c r="JR763" s="11"/>
      <c r="JS763" s="12"/>
      <c r="JT763" s="13"/>
      <c r="JU763" s="12"/>
      <c r="JV763" s="12"/>
      <c r="JW763" s="97"/>
      <c r="JX763" s="13"/>
      <c r="JY763" s="13"/>
      <c r="JZ763" s="97"/>
      <c r="KA763" s="97"/>
      <c r="KB763" s="11"/>
      <c r="KC763" s="11"/>
      <c r="KD763" s="11"/>
      <c r="KE763" s="11"/>
    </row>
    <row r="764" spans="1:291" s="122" customFormat="1" x14ac:dyDescent="0.2">
      <c r="A764" s="146">
        <f t="shared" si="2545"/>
        <v>764</v>
      </c>
      <c r="C764" s="2">
        <v>43209</v>
      </c>
      <c r="D764" s="126"/>
      <c r="E764" s="126"/>
      <c r="F764" s="126"/>
      <c r="G764" s="128">
        <v>106.017</v>
      </c>
      <c r="H764" s="128">
        <v>113.19</v>
      </c>
      <c r="I764" s="128">
        <v>119.265</v>
      </c>
      <c r="J764" s="127">
        <v>143.25</v>
      </c>
      <c r="K764" s="126"/>
      <c r="P764" s="128">
        <f t="shared" si="3918"/>
        <v>3393.7499999999995</v>
      </c>
      <c r="Q764" s="5">
        <f t="shared" si="3919"/>
        <v>3635</v>
      </c>
      <c r="R764" s="6">
        <f t="shared" si="3920"/>
        <v>3834.5</v>
      </c>
      <c r="S764" s="7">
        <f t="shared" si="3921"/>
        <v>4601</v>
      </c>
      <c r="Y764" s="127">
        <f t="shared" si="3922"/>
        <v>0.25</v>
      </c>
      <c r="Z764" s="126">
        <f t="shared" si="3923"/>
        <v>4.0000000000004547</v>
      </c>
      <c r="AA764" s="126">
        <f t="shared" si="3924"/>
        <v>10</v>
      </c>
      <c r="AB764" s="126">
        <f t="shared" si="3925"/>
        <v>37.000000000000909</v>
      </c>
      <c r="AC764" s="126"/>
      <c r="AD764" s="126"/>
      <c r="AE764" s="126"/>
      <c r="AF764" s="126"/>
      <c r="AG764" s="126"/>
      <c r="AH764" s="127">
        <f t="shared" si="3905"/>
        <v>2.1666666666669698</v>
      </c>
      <c r="AI764" s="127">
        <f t="shared" si="3906"/>
        <v>1.9000000000002726</v>
      </c>
      <c r="AJ764" s="127">
        <f t="shared" si="3907"/>
        <v>1.9999999999995453</v>
      </c>
      <c r="AK764" s="127">
        <f t="shared" si="3908"/>
        <v>2.6666666666662122</v>
      </c>
      <c r="AL764" s="127">
        <f t="shared" si="3909"/>
        <v>0.99999999999954525</v>
      </c>
      <c r="AM764" s="127">
        <f t="shared" si="3910"/>
        <v>2.3333333333336359</v>
      </c>
      <c r="AN764" s="127">
        <f t="shared" si="3911"/>
        <v>4.8000000000003631</v>
      </c>
      <c r="AO764" s="127">
        <f t="shared" si="3912"/>
        <v>1</v>
      </c>
      <c r="AP764" s="127">
        <f t="shared" si="3913"/>
        <v>0.50000000000090905</v>
      </c>
      <c r="AQ764" s="127">
        <f t="shared" si="3914"/>
        <v>1.6666666666656824</v>
      </c>
      <c r="AR764" s="127">
        <f t="shared" si="3915"/>
        <v>3.5</v>
      </c>
      <c r="AS764" s="127">
        <f t="shared" si="3916"/>
        <v>4.2222222222219692</v>
      </c>
      <c r="AT764" s="127">
        <f t="shared" si="3917"/>
        <v>4.4333333333334544</v>
      </c>
      <c r="AU764" s="126"/>
      <c r="BA764" s="11">
        <f t="shared" si="3929"/>
        <v>-0.25</v>
      </c>
      <c r="BB764" s="11">
        <f t="shared" si="3930"/>
        <v>-4.0000000000004547</v>
      </c>
      <c r="BC764" s="12">
        <f t="shared" si="3931"/>
        <v>-10</v>
      </c>
      <c r="BD764" s="13">
        <f t="shared" si="3932"/>
        <v>-37.000000000000909</v>
      </c>
      <c r="BJ764" s="11">
        <f t="shared" si="3933"/>
        <v>2.1666666666669698</v>
      </c>
      <c r="BK764" s="11">
        <f t="shared" si="3934"/>
        <v>1.9000000000002726</v>
      </c>
      <c r="BL764" s="11">
        <f t="shared" si="3935"/>
        <v>1.9999999999995453</v>
      </c>
      <c r="BM764" s="11">
        <f t="shared" si="3936"/>
        <v>2.6666666666662122</v>
      </c>
      <c r="BN764" s="11">
        <f t="shared" si="3937"/>
        <v>0.99999999999954525</v>
      </c>
      <c r="BO764" s="11">
        <f t="shared" si="3938"/>
        <v>2.3333333333336359</v>
      </c>
      <c r="BP764" s="11">
        <f t="shared" si="3939"/>
        <v>4.8000000000003631</v>
      </c>
      <c r="BQ764" s="126">
        <v>1</v>
      </c>
      <c r="BR764" s="11">
        <f t="shared" si="3940"/>
        <v>-0.50000000000090905</v>
      </c>
      <c r="BS764" s="11">
        <f t="shared" si="3941"/>
        <v>-1.6666666666656824</v>
      </c>
      <c r="BT764" s="11">
        <f t="shared" si="3942"/>
        <v>3.5</v>
      </c>
      <c r="BU764" s="11">
        <f t="shared" si="3943"/>
        <v>4.2222222222219692</v>
      </c>
      <c r="BV764" s="11">
        <f t="shared" si="3944"/>
        <v>4.4333333333334544</v>
      </c>
      <c r="BY764" s="126"/>
      <c r="BZ764" s="126"/>
      <c r="CA764" s="122">
        <f t="shared" si="3945"/>
        <v>4.2222222222219692</v>
      </c>
      <c r="CB764" s="126">
        <f t="shared" si="3946"/>
        <v>0</v>
      </c>
      <c r="CC764" s="126">
        <f t="shared" si="3947"/>
        <v>0</v>
      </c>
      <c r="CD764" s="126">
        <f t="shared" si="3948"/>
        <v>0</v>
      </c>
      <c r="CE764" s="126">
        <f t="shared" si="3926"/>
        <v>0</v>
      </c>
      <c r="CF764" s="126">
        <f t="shared" si="3949"/>
        <v>0</v>
      </c>
      <c r="CG764" s="126" t="str">
        <f t="shared" si="3950"/>
        <v/>
      </c>
      <c r="CH764" s="126">
        <f t="shared" si="3951"/>
        <v>1</v>
      </c>
      <c r="CI764" s="126">
        <f t="shared" si="3952"/>
        <v>1</v>
      </c>
      <c r="CJ764" s="126" t="str">
        <f t="shared" si="3953"/>
        <v/>
      </c>
      <c r="CK764" s="126" t="str">
        <f t="shared" si="3954"/>
        <v/>
      </c>
      <c r="CL764" s="126">
        <f t="shared" si="3955"/>
        <v>1</v>
      </c>
      <c r="CM764" s="126">
        <f t="shared" si="3956"/>
        <v>1</v>
      </c>
      <c r="CN764" s="126">
        <f t="shared" si="3957"/>
        <v>1</v>
      </c>
      <c r="CO764" s="126" t="str">
        <f t="shared" si="3958"/>
        <v/>
      </c>
      <c r="CP764" s="126" t="str">
        <f t="shared" si="3959"/>
        <v/>
      </c>
      <c r="CQ764" s="126">
        <f t="shared" si="3960"/>
        <v>1</v>
      </c>
      <c r="CR764" s="126"/>
      <c r="CS764" s="126">
        <f t="shared" si="3961"/>
        <v>0</v>
      </c>
      <c r="CT764" s="126">
        <f t="shared" si="3962"/>
        <v>0</v>
      </c>
      <c r="CU764" s="126">
        <f t="shared" si="3963"/>
        <v>0</v>
      </c>
      <c r="CV764" s="126">
        <f t="shared" si="3927"/>
        <v>0</v>
      </c>
      <c r="CW764" s="126">
        <f t="shared" si="3964"/>
        <v>1</v>
      </c>
      <c r="CX764" s="126" t="str">
        <f t="shared" si="3965"/>
        <v/>
      </c>
      <c r="CY764" s="126" t="str">
        <f t="shared" si="3966"/>
        <v/>
      </c>
      <c r="CZ764" s="126" t="str">
        <f t="shared" si="3967"/>
        <v/>
      </c>
      <c r="DA764" s="126" t="str">
        <f t="shared" si="3968"/>
        <v/>
      </c>
      <c r="DB764" s="126">
        <f t="shared" si="3969"/>
        <v>0</v>
      </c>
      <c r="DC764" s="126">
        <f t="shared" si="3970"/>
        <v>1</v>
      </c>
      <c r="DD764" s="126" t="str">
        <f t="shared" si="3971"/>
        <v/>
      </c>
      <c r="DE764" s="126" t="str">
        <f t="shared" si="3972"/>
        <v/>
      </c>
      <c r="DF764" s="126"/>
      <c r="DG764" s="126">
        <f t="shared" si="3928"/>
        <v>0</v>
      </c>
      <c r="DH764" s="126">
        <f t="shared" si="3973"/>
        <v>0</v>
      </c>
      <c r="DI764" s="126">
        <f t="shared" si="3974"/>
        <v>0</v>
      </c>
      <c r="DJ764" s="126">
        <f t="shared" si="3975"/>
        <v>0</v>
      </c>
      <c r="DK764" s="126">
        <f t="shared" si="3976"/>
        <v>0</v>
      </c>
      <c r="DL764" s="126"/>
      <c r="DM764" s="126">
        <f t="shared" si="3977"/>
        <v>1</v>
      </c>
      <c r="DN764" s="126" t="str">
        <f t="shared" si="3978"/>
        <v/>
      </c>
      <c r="DO764" s="126" t="str">
        <f t="shared" si="3979"/>
        <v/>
      </c>
      <c r="DP764" s="126" t="str">
        <f t="shared" si="3980"/>
        <v/>
      </c>
      <c r="DQ764" s="126" t="str">
        <f t="shared" si="3981"/>
        <v/>
      </c>
      <c r="DR764" s="126" t="str">
        <f t="shared" si="3982"/>
        <v/>
      </c>
      <c r="DS764" s="126" t="str">
        <f t="shared" si="3983"/>
        <v/>
      </c>
      <c r="DT764" s="126" t="str">
        <f t="shared" si="3984"/>
        <v/>
      </c>
      <c r="DU764" s="126" t="str">
        <f t="shared" si="3985"/>
        <v/>
      </c>
      <c r="DV764" s="126">
        <f t="shared" si="3986"/>
        <v>0</v>
      </c>
      <c r="DW764" s="126">
        <f t="shared" si="3987"/>
        <v>0</v>
      </c>
      <c r="DX764" s="126" t="str">
        <f t="shared" si="3988"/>
        <v/>
      </c>
      <c r="DY764" s="126" t="str">
        <f t="shared" si="3989"/>
        <v/>
      </c>
      <c r="EA764" s="126">
        <f t="shared" si="3990"/>
        <v>0</v>
      </c>
      <c r="EB764" s="126">
        <f t="shared" si="3991"/>
        <v>0</v>
      </c>
      <c r="EC764" s="126">
        <f t="shared" si="3992"/>
        <v>0</v>
      </c>
      <c r="ED764" s="126">
        <f t="shared" si="3993"/>
        <v>0</v>
      </c>
      <c r="EF764" s="126">
        <f t="shared" si="3994"/>
        <v>1</v>
      </c>
      <c r="EG764" s="126">
        <f t="shared" si="3995"/>
        <v>1</v>
      </c>
      <c r="EH764" s="126">
        <f t="shared" si="3996"/>
        <v>1</v>
      </c>
      <c r="EI764" s="126">
        <f t="shared" si="3997"/>
        <v>1</v>
      </c>
      <c r="EK764" s="126">
        <f t="shared" si="3998"/>
        <v>1</v>
      </c>
      <c r="EL764" s="126">
        <f t="shared" si="3999"/>
        <v>1</v>
      </c>
      <c r="EM764" s="126">
        <f t="shared" si="4000"/>
        <v>1</v>
      </c>
      <c r="EO764" s="126">
        <f t="shared" si="4001"/>
        <v>1</v>
      </c>
      <c r="EP764" s="126">
        <f t="shared" si="4002"/>
        <v>1</v>
      </c>
      <c r="EQ764" s="126">
        <f t="shared" si="4003"/>
        <v>1</v>
      </c>
      <c r="ES764" s="126">
        <f t="shared" si="4004"/>
        <v>1</v>
      </c>
      <c r="ET764" s="126">
        <f t="shared" si="4005"/>
        <v>1</v>
      </c>
      <c r="EU764" s="126">
        <f t="shared" si="4006"/>
        <v>1</v>
      </c>
      <c r="EV764" s="126">
        <f t="shared" si="4007"/>
        <v>1</v>
      </c>
      <c r="EW764" s="126">
        <f t="shared" si="4008"/>
        <v>0</v>
      </c>
      <c r="EY764" s="126">
        <f t="shared" si="4009"/>
        <v>1</v>
      </c>
      <c r="EZ764" s="126">
        <f t="shared" si="4010"/>
        <v>1</v>
      </c>
      <c r="FA764" s="126">
        <f t="shared" si="4011"/>
        <v>1</v>
      </c>
      <c r="FC764" s="126">
        <f t="shared" si="4012"/>
        <v>1</v>
      </c>
      <c r="FD764" s="126">
        <f t="shared" si="4013"/>
        <v>1</v>
      </c>
      <c r="FE764" s="126"/>
      <c r="FF764" s="126">
        <f t="shared" si="4014"/>
        <v>1</v>
      </c>
      <c r="FG764" s="126">
        <f t="shared" si="4015"/>
        <v>1</v>
      </c>
      <c r="FH764" s="126">
        <f t="shared" si="4016"/>
        <v>1</v>
      </c>
      <c r="FI764" s="126">
        <f t="shared" si="4017"/>
        <v>0</v>
      </c>
      <c r="FJ764" s="126">
        <f t="shared" si="4018"/>
        <v>0</v>
      </c>
      <c r="FK764" s="126">
        <f t="shared" si="4019"/>
        <v>0</v>
      </c>
      <c r="FL764" s="126">
        <f t="shared" si="4020"/>
        <v>0</v>
      </c>
      <c r="FN764" s="126" t="str">
        <f t="shared" si="4021"/>
        <v/>
      </c>
      <c r="FO764" s="126" t="str">
        <f t="shared" si="4022"/>
        <v/>
      </c>
      <c r="FP764" s="126">
        <f t="shared" si="4023"/>
        <v>0</v>
      </c>
      <c r="FV764" s="126">
        <f t="shared" si="4024"/>
        <v>0</v>
      </c>
      <c r="FW764" s="126">
        <f t="shared" si="4025"/>
        <v>1</v>
      </c>
      <c r="FX764" s="126">
        <f t="shared" si="4026"/>
        <v>0</v>
      </c>
      <c r="GA764" s="126">
        <f t="shared" si="4027"/>
        <v>1</v>
      </c>
      <c r="GB764" s="126">
        <f t="shared" si="4028"/>
        <v>1</v>
      </c>
      <c r="GC764" s="126">
        <f t="shared" si="4029"/>
        <v>1</v>
      </c>
      <c r="GD764" s="126">
        <f t="shared" si="4030"/>
        <v>1</v>
      </c>
      <c r="GE764" s="126">
        <f t="shared" si="4031"/>
        <v>0</v>
      </c>
      <c r="GF764" s="126">
        <f t="shared" si="4032"/>
        <v>0</v>
      </c>
      <c r="GG764" s="126">
        <f t="shared" si="4033"/>
        <v>0</v>
      </c>
      <c r="GI764" s="126">
        <f t="shared" si="4034"/>
        <v>1</v>
      </c>
      <c r="GK764" s="126">
        <f t="shared" si="4035"/>
        <v>1</v>
      </c>
      <c r="GL764" s="126">
        <f t="shared" si="4036"/>
        <v>1</v>
      </c>
      <c r="GM764" s="126">
        <f t="shared" si="4037"/>
        <v>1</v>
      </c>
      <c r="GN764" s="126">
        <f t="shared" si="4038"/>
        <v>1</v>
      </c>
      <c r="GO764" s="126">
        <f t="shared" si="4039"/>
        <v>0</v>
      </c>
      <c r="GP764" s="126">
        <f t="shared" si="4040"/>
        <v>0</v>
      </c>
      <c r="GQ764" s="126">
        <f t="shared" si="4041"/>
        <v>0</v>
      </c>
      <c r="GS764" s="126">
        <f t="shared" si="4042"/>
        <v>1</v>
      </c>
      <c r="GT764" s="126" t="str">
        <f t="shared" si="4043"/>
        <v/>
      </c>
      <c r="GU764" s="126">
        <f t="shared" si="4044"/>
        <v>1</v>
      </c>
      <c r="GV764" s="126">
        <f t="shared" si="4045"/>
        <v>1</v>
      </c>
      <c r="GW764" s="126">
        <f t="shared" si="4046"/>
        <v>1</v>
      </c>
      <c r="GX764" s="126">
        <f t="shared" si="4047"/>
        <v>1</v>
      </c>
      <c r="GY764" s="126">
        <f t="shared" si="4048"/>
        <v>0</v>
      </c>
      <c r="GZ764" s="126"/>
      <c r="HA764" s="126">
        <f t="shared" si="4049"/>
        <v>1</v>
      </c>
      <c r="HB764" s="126">
        <f t="shared" si="4050"/>
        <v>0</v>
      </c>
      <c r="HC764" s="126">
        <f t="shared" si="4051"/>
        <v>0</v>
      </c>
      <c r="HD764" s="126">
        <f t="shared" si="4052"/>
        <v>0</v>
      </c>
      <c r="HE764" s="126">
        <f t="shared" si="4053"/>
        <v>0</v>
      </c>
      <c r="HF764" s="126">
        <f t="shared" si="4054"/>
        <v>0</v>
      </c>
      <c r="HH764" s="126">
        <f t="shared" si="4055"/>
        <v>1</v>
      </c>
      <c r="HI764" s="126">
        <f t="shared" si="4056"/>
        <v>0</v>
      </c>
      <c r="HJ764" s="126">
        <f t="shared" si="4057"/>
        <v>0</v>
      </c>
      <c r="HK764" s="126">
        <f t="shared" si="4058"/>
        <v>0</v>
      </c>
      <c r="HL764" s="126">
        <f t="shared" si="4059"/>
        <v>0</v>
      </c>
      <c r="HM764" s="126">
        <f t="shared" si="4060"/>
        <v>0</v>
      </c>
      <c r="HO764" s="126" t="str">
        <f t="shared" si="4061"/>
        <v/>
      </c>
      <c r="HP764" s="126">
        <f t="shared" si="4062"/>
        <v>1</v>
      </c>
      <c r="HQ764" s="126" t="str">
        <f t="shared" si="4063"/>
        <v/>
      </c>
      <c r="HR764" s="122">
        <f t="shared" si="4064"/>
        <v>1</v>
      </c>
      <c r="HS764" s="126" t="str">
        <f t="shared" si="4065"/>
        <v/>
      </c>
      <c r="HT764" s="122">
        <f t="shared" si="4066"/>
        <v>1</v>
      </c>
      <c r="HU764" s="122" t="str">
        <f t="shared" si="4067"/>
        <v/>
      </c>
      <c r="HV764" s="126">
        <f t="shared" si="4068"/>
        <v>1</v>
      </c>
      <c r="HW764" s="126" t="str">
        <f t="shared" si="4069"/>
        <v/>
      </c>
      <c r="HX764" s="126" t="str">
        <f t="shared" si="4070"/>
        <v/>
      </c>
      <c r="HZ764" s="126" t="str">
        <f t="shared" si="4071"/>
        <v/>
      </c>
      <c r="IA764" s="126">
        <f t="shared" si="4072"/>
        <v>1</v>
      </c>
      <c r="IB764" s="126" t="str">
        <f t="shared" si="4073"/>
        <v/>
      </c>
      <c r="IC764" s="126">
        <f t="shared" si="4074"/>
        <v>1</v>
      </c>
      <c r="ID764" s="126" t="str">
        <f t="shared" si="4075"/>
        <v/>
      </c>
      <c r="IE764" s="126">
        <f t="shared" si="4076"/>
        <v>1</v>
      </c>
      <c r="IF764" s="126" t="str">
        <f t="shared" si="4077"/>
        <v/>
      </c>
      <c r="IG764" s="126">
        <f t="shared" si="4078"/>
        <v>1</v>
      </c>
      <c r="IH764" s="126" t="str">
        <f t="shared" si="4079"/>
        <v/>
      </c>
      <c r="II764" s="126" t="str">
        <f t="shared" si="4080"/>
        <v/>
      </c>
      <c r="IO764" s="128"/>
      <c r="IP764" s="128"/>
      <c r="IQ764" s="127"/>
      <c r="IR764" s="127"/>
      <c r="IX764" s="6"/>
      <c r="IY764" s="6"/>
      <c r="IZ764" s="7"/>
      <c r="JA764" s="7"/>
      <c r="JG764" s="12"/>
      <c r="JH764" s="12"/>
      <c r="JI764" s="13"/>
      <c r="JJ764" s="13"/>
      <c r="JN764" s="6"/>
      <c r="JO764" s="6"/>
      <c r="JQ764" s="11"/>
      <c r="JR764" s="11"/>
      <c r="JS764" s="12"/>
      <c r="JT764" s="13"/>
      <c r="JU764" s="12"/>
      <c r="JV764" s="12"/>
      <c r="JW764" s="97"/>
      <c r="JX764" s="13"/>
      <c r="JY764" s="13"/>
      <c r="JZ764" s="97"/>
      <c r="KA764" s="97"/>
      <c r="KB764" s="11"/>
      <c r="KC764" s="11"/>
      <c r="KD764" s="11"/>
      <c r="KE764" s="11"/>
    </row>
    <row r="765" spans="1:291" s="122" customFormat="1" x14ac:dyDescent="0.2">
      <c r="A765" s="146">
        <f t="shared" si="2545"/>
        <v>765</v>
      </c>
      <c r="C765" s="2">
        <v>43210</v>
      </c>
      <c r="D765" s="126"/>
      <c r="E765" s="126"/>
      <c r="F765" s="126"/>
      <c r="G765" s="128">
        <v>106.00700000000001</v>
      </c>
      <c r="H765" s="128">
        <v>113.142</v>
      </c>
      <c r="I765" s="128">
        <v>119.175</v>
      </c>
      <c r="J765" s="127">
        <v>143.03</v>
      </c>
      <c r="K765" s="126"/>
      <c r="P765" s="128">
        <f t="shared" si="3918"/>
        <v>3392.7500000000005</v>
      </c>
      <c r="Q765" s="5">
        <f t="shared" si="3919"/>
        <v>3630.2499999999995</v>
      </c>
      <c r="R765" s="6">
        <f t="shared" si="3920"/>
        <v>3825.4999999999995</v>
      </c>
      <c r="S765" s="7">
        <f t="shared" si="3921"/>
        <v>4579</v>
      </c>
      <c r="Y765" s="127">
        <f t="shared" si="3922"/>
        <v>0.99999999999909051</v>
      </c>
      <c r="Z765" s="126">
        <f t="shared" si="3923"/>
        <v>4.7500000000004547</v>
      </c>
      <c r="AA765" s="126">
        <f t="shared" si="3924"/>
        <v>9.0000000000004547</v>
      </c>
      <c r="AB765" s="126">
        <f t="shared" si="3925"/>
        <v>22</v>
      </c>
      <c r="AC765" s="126"/>
      <c r="AD765" s="126"/>
      <c r="AE765" s="126"/>
      <c r="AF765" s="126"/>
      <c r="AG765" s="126"/>
      <c r="AH765" s="127">
        <f t="shared" si="3905"/>
        <v>1.1666666666687888</v>
      </c>
      <c r="AI765" s="127">
        <f t="shared" si="3906"/>
        <v>0.85000000000209175</v>
      </c>
      <c r="AJ765" s="127">
        <f t="shared" si="3907"/>
        <v>0.64999999999981828</v>
      </c>
      <c r="AK765" s="127">
        <f t="shared" si="3908"/>
        <v>1.2499999999998481</v>
      </c>
      <c r="AL765" s="127">
        <f t="shared" si="3909"/>
        <v>0.25000000000022737</v>
      </c>
      <c r="AM765" s="127">
        <f t="shared" si="3910"/>
        <v>1.6666666666671217</v>
      </c>
      <c r="AN765" s="127">
        <f t="shared" si="3911"/>
        <v>0.20000000000045404</v>
      </c>
      <c r="AO765" s="127">
        <f t="shared" si="3912"/>
        <v>1</v>
      </c>
      <c r="AP765" s="127">
        <f t="shared" si="3913"/>
        <v>0.16666666667030494</v>
      </c>
      <c r="AQ765" s="127">
        <f t="shared" si="3914"/>
        <v>3.5416666666668939</v>
      </c>
      <c r="AR765" s="127">
        <f t="shared" si="3915"/>
        <v>1.6000000000020007</v>
      </c>
      <c r="AS765" s="127">
        <f t="shared" si="3916"/>
        <v>0.13888888888843454</v>
      </c>
      <c r="AT765" s="127">
        <f t="shared" si="3917"/>
        <v>0.93333333333515212</v>
      </c>
      <c r="AU765" s="126"/>
      <c r="BA765" s="11">
        <f t="shared" si="3929"/>
        <v>-0.99999999999909051</v>
      </c>
      <c r="BB765" s="11">
        <f t="shared" si="3930"/>
        <v>-4.7500000000004547</v>
      </c>
      <c r="BC765" s="12">
        <f t="shared" si="3931"/>
        <v>-9.0000000000004547</v>
      </c>
      <c r="BD765" s="13">
        <f t="shared" si="3932"/>
        <v>-22</v>
      </c>
      <c r="BJ765" s="11">
        <f t="shared" si="3933"/>
        <v>1.1666666666687888</v>
      </c>
      <c r="BK765" s="11">
        <f t="shared" si="3934"/>
        <v>0.85000000000209175</v>
      </c>
      <c r="BL765" s="11">
        <f t="shared" si="3935"/>
        <v>0.64999999999981828</v>
      </c>
      <c r="BM765" s="11">
        <f t="shared" si="3936"/>
        <v>1.2499999999998481</v>
      </c>
      <c r="BN765" s="11">
        <f t="shared" si="3937"/>
        <v>-0.25000000000022737</v>
      </c>
      <c r="BO765" s="11">
        <f t="shared" si="3938"/>
        <v>-1.6666666666671217</v>
      </c>
      <c r="BP765" s="11">
        <f t="shared" si="3939"/>
        <v>-0.20000000000045404</v>
      </c>
      <c r="BQ765" s="126">
        <v>1</v>
      </c>
      <c r="BR765" s="11">
        <f t="shared" si="3940"/>
        <v>-0.16666666667030494</v>
      </c>
      <c r="BS765" s="11">
        <f t="shared" si="3941"/>
        <v>-3.5416666666668939</v>
      </c>
      <c r="BT765" s="11">
        <f t="shared" si="3942"/>
        <v>1.6000000000020007</v>
      </c>
      <c r="BU765" s="11">
        <f t="shared" si="3943"/>
        <v>0.13888888888843454</v>
      </c>
      <c r="BV765" s="11">
        <f t="shared" si="3944"/>
        <v>0.93333333333515212</v>
      </c>
      <c r="BY765" s="126"/>
      <c r="BZ765" s="126"/>
      <c r="CA765" s="122">
        <f t="shared" si="3945"/>
        <v>0.13888888888843454</v>
      </c>
      <c r="CB765" s="126">
        <f t="shared" si="3946"/>
        <v>0</v>
      </c>
      <c r="CC765" s="126">
        <f t="shared" si="3947"/>
        <v>0</v>
      </c>
      <c r="CD765" s="126">
        <f t="shared" si="3948"/>
        <v>0</v>
      </c>
      <c r="CE765" s="126">
        <f t="shared" si="3926"/>
        <v>0</v>
      </c>
      <c r="CF765" s="126">
        <f t="shared" si="3949"/>
        <v>0</v>
      </c>
      <c r="CG765" s="126" t="str">
        <f t="shared" si="3950"/>
        <v/>
      </c>
      <c r="CH765" s="126" t="str">
        <f t="shared" si="3951"/>
        <v/>
      </c>
      <c r="CI765" s="126">
        <f t="shared" si="3952"/>
        <v>1</v>
      </c>
      <c r="CJ765" s="126">
        <f t="shared" si="3953"/>
        <v>1</v>
      </c>
      <c r="CK765" s="126" t="str">
        <f t="shared" si="3954"/>
        <v/>
      </c>
      <c r="CL765" s="126">
        <f t="shared" si="3955"/>
        <v>1</v>
      </c>
      <c r="CM765" s="126">
        <f t="shared" si="3956"/>
        <v>1</v>
      </c>
      <c r="CN765" s="126">
        <f t="shared" si="3957"/>
        <v>1</v>
      </c>
      <c r="CO765" s="126" t="str">
        <f t="shared" si="3958"/>
        <v/>
      </c>
      <c r="CP765" s="126" t="str">
        <f t="shared" si="3959"/>
        <v/>
      </c>
      <c r="CQ765" s="126">
        <f t="shared" si="3960"/>
        <v>1</v>
      </c>
      <c r="CR765" s="126"/>
      <c r="CS765" s="126">
        <f t="shared" si="3961"/>
        <v>0</v>
      </c>
      <c r="CT765" s="126">
        <f t="shared" si="3962"/>
        <v>0</v>
      </c>
      <c r="CU765" s="126">
        <f t="shared" si="3963"/>
        <v>0</v>
      </c>
      <c r="CV765" s="126">
        <f t="shared" si="3927"/>
        <v>0</v>
      </c>
      <c r="CW765" s="126">
        <f t="shared" si="3964"/>
        <v>1</v>
      </c>
      <c r="CX765" s="126" t="str">
        <f t="shared" si="3965"/>
        <v/>
      </c>
      <c r="CY765" s="126" t="str">
        <f t="shared" si="3966"/>
        <v/>
      </c>
      <c r="CZ765" s="126" t="str">
        <f t="shared" si="3967"/>
        <v/>
      </c>
      <c r="DA765" s="126" t="str">
        <f t="shared" si="3968"/>
        <v/>
      </c>
      <c r="DB765" s="126">
        <f t="shared" si="3969"/>
        <v>1</v>
      </c>
      <c r="DC765" s="126" t="str">
        <f t="shared" si="3970"/>
        <v/>
      </c>
      <c r="DD765" s="126">
        <f t="shared" si="3971"/>
        <v>1</v>
      </c>
      <c r="DE765" s="126" t="str">
        <f t="shared" si="3972"/>
        <v/>
      </c>
      <c r="DF765" s="126"/>
      <c r="DG765" s="126">
        <f t="shared" si="3928"/>
        <v>1</v>
      </c>
      <c r="DH765" s="126">
        <f t="shared" si="3973"/>
        <v>1</v>
      </c>
      <c r="DI765" s="126">
        <f t="shared" si="3974"/>
        <v>1</v>
      </c>
      <c r="DJ765" s="126">
        <f t="shared" si="3975"/>
        <v>1</v>
      </c>
      <c r="DK765" s="126" t="str">
        <f t="shared" si="3976"/>
        <v/>
      </c>
      <c r="DL765" s="126"/>
      <c r="DM765" s="126" t="str">
        <f t="shared" si="3977"/>
        <v/>
      </c>
      <c r="DN765" s="126">
        <f t="shared" si="3978"/>
        <v>0</v>
      </c>
      <c r="DO765" s="126">
        <f t="shared" si="3979"/>
        <v>1</v>
      </c>
      <c r="DP765" s="126">
        <f t="shared" si="3980"/>
        <v>0</v>
      </c>
      <c r="DQ765" s="126">
        <f t="shared" si="3981"/>
        <v>1</v>
      </c>
      <c r="DR765" s="126">
        <f t="shared" si="3982"/>
        <v>0</v>
      </c>
      <c r="DS765" s="126">
        <f t="shared" si="3983"/>
        <v>1</v>
      </c>
      <c r="DT765" s="126">
        <f t="shared" si="3984"/>
        <v>1</v>
      </c>
      <c r="DU765" s="126">
        <f t="shared" si="3985"/>
        <v>1</v>
      </c>
      <c r="DV765" s="126">
        <f t="shared" si="3986"/>
        <v>1</v>
      </c>
      <c r="DW765" s="126">
        <f t="shared" si="3987"/>
        <v>0</v>
      </c>
      <c r="DX765" s="126" t="str">
        <f t="shared" si="3988"/>
        <v/>
      </c>
      <c r="DY765" s="126" t="str">
        <f t="shared" si="3989"/>
        <v/>
      </c>
      <c r="EA765" s="126">
        <f t="shared" si="3990"/>
        <v>0</v>
      </c>
      <c r="EB765" s="126">
        <f t="shared" si="3991"/>
        <v>0</v>
      </c>
      <c r="EC765" s="126">
        <f t="shared" si="3992"/>
        <v>0</v>
      </c>
      <c r="ED765" s="126">
        <f t="shared" si="3993"/>
        <v>0</v>
      </c>
      <c r="EF765" s="126">
        <f t="shared" si="3994"/>
        <v>1</v>
      </c>
      <c r="EG765" s="126">
        <f t="shared" si="3995"/>
        <v>1</v>
      </c>
      <c r="EH765" s="126">
        <f t="shared" si="3996"/>
        <v>1</v>
      </c>
      <c r="EI765" s="126">
        <f t="shared" si="3997"/>
        <v>1</v>
      </c>
      <c r="EK765" s="126">
        <f t="shared" si="3998"/>
        <v>1</v>
      </c>
      <c r="EL765" s="126">
        <f t="shared" si="3999"/>
        <v>1</v>
      </c>
      <c r="EM765" s="126">
        <f t="shared" si="4000"/>
        <v>1</v>
      </c>
      <c r="EO765" s="126">
        <f t="shared" si="4001"/>
        <v>1</v>
      </c>
      <c r="EP765" s="126">
        <f t="shared" si="4002"/>
        <v>1</v>
      </c>
      <c r="EQ765" s="126">
        <f t="shared" si="4003"/>
        <v>1</v>
      </c>
      <c r="ES765" s="126">
        <f t="shared" si="4004"/>
        <v>1</v>
      </c>
      <c r="ET765" s="126">
        <f t="shared" si="4005"/>
        <v>1</v>
      </c>
      <c r="EU765" s="126">
        <f t="shared" si="4006"/>
        <v>1</v>
      </c>
      <c r="EV765" s="126">
        <f t="shared" si="4007"/>
        <v>1</v>
      </c>
      <c r="EW765" s="126">
        <f t="shared" si="4008"/>
        <v>0</v>
      </c>
      <c r="EY765" s="126">
        <f t="shared" si="4009"/>
        <v>1</v>
      </c>
      <c r="EZ765" s="126">
        <f t="shared" si="4010"/>
        <v>1</v>
      </c>
      <c r="FA765" s="126">
        <f t="shared" si="4011"/>
        <v>1</v>
      </c>
      <c r="FC765" s="126">
        <f t="shared" si="4012"/>
        <v>0</v>
      </c>
      <c r="FD765" s="126" t="str">
        <f t="shared" si="4013"/>
        <v/>
      </c>
      <c r="FE765" s="126"/>
      <c r="FF765" s="126">
        <f t="shared" si="4014"/>
        <v>1</v>
      </c>
      <c r="FG765" s="126">
        <f t="shared" si="4015"/>
        <v>0</v>
      </c>
      <c r="FH765" s="126">
        <f t="shared" si="4016"/>
        <v>0</v>
      </c>
      <c r="FI765" s="126" t="str">
        <f t="shared" si="4017"/>
        <v/>
      </c>
      <c r="FJ765" s="126" t="str">
        <f t="shared" si="4018"/>
        <v/>
      </c>
      <c r="FK765" s="126" t="str">
        <f t="shared" si="4019"/>
        <v/>
      </c>
      <c r="FL765" s="126" t="str">
        <f t="shared" si="4020"/>
        <v/>
      </c>
      <c r="FN765" s="126" t="str">
        <f t="shared" si="4021"/>
        <v/>
      </c>
      <c r="FO765" s="126" t="str">
        <f t="shared" si="4022"/>
        <v/>
      </c>
      <c r="FP765" s="126" t="str">
        <f t="shared" si="4023"/>
        <v/>
      </c>
      <c r="FV765" s="126">
        <f t="shared" si="4024"/>
        <v>1</v>
      </c>
      <c r="FW765" s="126">
        <f t="shared" si="4025"/>
        <v>1</v>
      </c>
      <c r="FX765" s="126">
        <f t="shared" si="4026"/>
        <v>0</v>
      </c>
      <c r="GA765" s="126">
        <f t="shared" si="4027"/>
        <v>1</v>
      </c>
      <c r="GB765" s="126">
        <f t="shared" si="4028"/>
        <v>1</v>
      </c>
      <c r="GC765" s="126">
        <f t="shared" si="4029"/>
        <v>1</v>
      </c>
      <c r="GD765" s="126">
        <f t="shared" si="4030"/>
        <v>1</v>
      </c>
      <c r="GE765" s="126">
        <f t="shared" si="4031"/>
        <v>0</v>
      </c>
      <c r="GF765" s="126">
        <f t="shared" si="4032"/>
        <v>0</v>
      </c>
      <c r="GG765" s="126">
        <f t="shared" si="4033"/>
        <v>1</v>
      </c>
      <c r="GI765" s="126">
        <f t="shared" si="4034"/>
        <v>1</v>
      </c>
      <c r="GK765" s="126">
        <f t="shared" si="4035"/>
        <v>1</v>
      </c>
      <c r="GL765" s="126">
        <f t="shared" si="4036"/>
        <v>1</v>
      </c>
      <c r="GM765" s="126">
        <f t="shared" si="4037"/>
        <v>1</v>
      </c>
      <c r="GN765" s="126">
        <f t="shared" si="4038"/>
        <v>1</v>
      </c>
      <c r="GO765" s="126">
        <f t="shared" si="4039"/>
        <v>0</v>
      </c>
      <c r="GP765" s="126">
        <f t="shared" si="4040"/>
        <v>0</v>
      </c>
      <c r="GQ765" s="126">
        <f t="shared" si="4041"/>
        <v>1</v>
      </c>
      <c r="GS765" s="126" t="str">
        <f t="shared" si="4042"/>
        <v/>
      </c>
      <c r="GT765" s="126" t="str">
        <f t="shared" si="4043"/>
        <v/>
      </c>
      <c r="GU765" s="126">
        <f t="shared" si="4044"/>
        <v>1</v>
      </c>
      <c r="GV765" s="126">
        <f t="shared" si="4045"/>
        <v>0</v>
      </c>
      <c r="GW765" s="126">
        <f t="shared" si="4046"/>
        <v>0</v>
      </c>
      <c r="GX765" s="126">
        <f t="shared" si="4047"/>
        <v>0</v>
      </c>
      <c r="GY765" s="126">
        <f t="shared" si="4048"/>
        <v>0</v>
      </c>
      <c r="GZ765" s="126"/>
      <c r="HA765" s="126">
        <f t="shared" si="4049"/>
        <v>0</v>
      </c>
      <c r="HB765" s="126">
        <f t="shared" si="4050"/>
        <v>0</v>
      </c>
      <c r="HC765" s="126">
        <f t="shared" si="4051"/>
        <v>0</v>
      </c>
      <c r="HD765" s="126">
        <f t="shared" si="4052"/>
        <v>0</v>
      </c>
      <c r="HE765" s="126">
        <f t="shared" si="4053"/>
        <v>0</v>
      </c>
      <c r="HF765" s="126">
        <f t="shared" si="4054"/>
        <v>0</v>
      </c>
      <c r="HH765" s="126">
        <f t="shared" si="4055"/>
        <v>1</v>
      </c>
      <c r="HI765" s="126">
        <f t="shared" si="4056"/>
        <v>1</v>
      </c>
      <c r="HJ765" s="126">
        <f t="shared" si="4057"/>
        <v>0</v>
      </c>
      <c r="HK765" s="126">
        <f t="shared" si="4058"/>
        <v>0</v>
      </c>
      <c r="HL765" s="126">
        <f t="shared" si="4059"/>
        <v>0</v>
      </c>
      <c r="HM765" s="126">
        <f t="shared" si="4060"/>
        <v>0</v>
      </c>
      <c r="HO765" s="126" t="str">
        <f t="shared" si="4061"/>
        <v/>
      </c>
      <c r="HP765" s="126">
        <f t="shared" si="4062"/>
        <v>1</v>
      </c>
      <c r="HQ765" s="126" t="str">
        <f t="shared" si="4063"/>
        <v/>
      </c>
      <c r="HR765" s="122">
        <f t="shared" si="4064"/>
        <v>1</v>
      </c>
      <c r="HS765" s="126" t="str">
        <f t="shared" si="4065"/>
        <v/>
      </c>
      <c r="HT765" s="122">
        <f t="shared" si="4066"/>
        <v>1</v>
      </c>
      <c r="HU765" s="122" t="str">
        <f t="shared" si="4067"/>
        <v/>
      </c>
      <c r="HV765" s="126" t="str">
        <f t="shared" si="4068"/>
        <v/>
      </c>
      <c r="HW765" s="126" t="str">
        <f t="shared" si="4069"/>
        <v/>
      </c>
      <c r="HX765" s="126" t="str">
        <f t="shared" si="4070"/>
        <v/>
      </c>
      <c r="HZ765" s="126" t="str">
        <f t="shared" si="4071"/>
        <v/>
      </c>
      <c r="IA765" s="126">
        <f t="shared" si="4072"/>
        <v>0</v>
      </c>
      <c r="IB765" s="126" t="str">
        <f t="shared" si="4073"/>
        <v/>
      </c>
      <c r="IC765" s="126">
        <f t="shared" si="4074"/>
        <v>0</v>
      </c>
      <c r="ID765" s="126" t="str">
        <f t="shared" si="4075"/>
        <v/>
      </c>
      <c r="IE765" s="126">
        <f t="shared" si="4076"/>
        <v>0</v>
      </c>
      <c r="IF765" s="126" t="str">
        <f t="shared" si="4077"/>
        <v/>
      </c>
      <c r="IG765" s="126" t="str">
        <f t="shared" si="4078"/>
        <v/>
      </c>
      <c r="IH765" s="126" t="str">
        <f t="shared" si="4079"/>
        <v/>
      </c>
      <c r="II765" s="126" t="str">
        <f t="shared" si="4080"/>
        <v/>
      </c>
      <c r="IO765" s="128"/>
      <c r="IP765" s="128"/>
      <c r="IQ765" s="127"/>
      <c r="IR765" s="127"/>
      <c r="IX765" s="6"/>
      <c r="IY765" s="6"/>
      <c r="IZ765" s="7"/>
      <c r="JA765" s="7"/>
      <c r="JG765" s="12"/>
      <c r="JH765" s="12"/>
      <c r="JI765" s="13"/>
      <c r="JJ765" s="13"/>
      <c r="JN765" s="6"/>
      <c r="JO765" s="6"/>
      <c r="JQ765" s="11"/>
      <c r="JR765" s="11"/>
      <c r="JS765" s="12"/>
      <c r="JT765" s="13"/>
      <c r="JU765" s="12"/>
      <c r="JV765" s="12"/>
      <c r="JW765" s="97"/>
      <c r="JX765" s="13"/>
      <c r="JY765" s="13"/>
      <c r="JZ765" s="97"/>
      <c r="KA765" s="97"/>
      <c r="KB765" s="11"/>
      <c r="KC765" s="11"/>
      <c r="KD765" s="11"/>
      <c r="KE765" s="11"/>
    </row>
    <row r="766" spans="1:291" s="122" customFormat="1" x14ac:dyDescent="0.2">
      <c r="A766" s="146">
        <f t="shared" si="2545"/>
        <v>766</v>
      </c>
      <c r="C766" s="2">
        <v>43213</v>
      </c>
      <c r="D766" s="126"/>
      <c r="E766" s="126"/>
      <c r="F766" s="126"/>
      <c r="G766" s="128">
        <v>106.002</v>
      </c>
      <c r="H766" s="128">
        <v>113.107</v>
      </c>
      <c r="I766" s="128">
        <v>119.105</v>
      </c>
      <c r="J766" s="127">
        <v>142.31</v>
      </c>
      <c r="K766" s="126"/>
      <c r="P766" s="128">
        <f t="shared" si="3918"/>
        <v>3392.2499999999995</v>
      </c>
      <c r="Q766" s="5">
        <f t="shared" si="3919"/>
        <v>3626.75</v>
      </c>
      <c r="R766" s="6">
        <f t="shared" si="3920"/>
        <v>3818.5000000000005</v>
      </c>
      <c r="S766" s="7">
        <f t="shared" si="3921"/>
        <v>4575</v>
      </c>
      <c r="Y766" s="127">
        <f t="shared" si="3922"/>
        <v>0.50000000000090949</v>
      </c>
      <c r="Z766" s="126">
        <f t="shared" si="3923"/>
        <v>3.4999999999995453</v>
      </c>
      <c r="AA766" s="126">
        <f t="shared" si="3924"/>
        <v>6.9999999999990905</v>
      </c>
      <c r="AB766" s="126">
        <f t="shared" si="3925"/>
        <v>4</v>
      </c>
      <c r="AC766" s="126"/>
      <c r="AD766" s="126"/>
      <c r="AE766" s="126"/>
      <c r="AF766" s="126"/>
      <c r="AG766" s="126"/>
      <c r="AH766" s="127">
        <f t="shared" si="3905"/>
        <v>1.3333333333312112</v>
      </c>
      <c r="AI766" s="127">
        <f t="shared" si="3906"/>
        <v>1.099999999997908</v>
      </c>
      <c r="AJ766" s="127">
        <f t="shared" si="3907"/>
        <v>0.6999999999999087</v>
      </c>
      <c r="AK766" s="127">
        <f t="shared" si="3908"/>
        <v>1.1666666666665151</v>
      </c>
      <c r="AL766" s="127">
        <f t="shared" si="3909"/>
        <v>0</v>
      </c>
      <c r="AM766" s="127">
        <f t="shared" si="3910"/>
        <v>5.6666666666657575</v>
      </c>
      <c r="AN766" s="127">
        <f t="shared" si="3911"/>
        <v>5.3999999999990909</v>
      </c>
      <c r="AO766" s="127">
        <f t="shared" si="3912"/>
        <v>1</v>
      </c>
      <c r="AP766" s="127">
        <f t="shared" si="3913"/>
        <v>0.66666666666333163</v>
      </c>
      <c r="AQ766" s="127">
        <f t="shared" si="3914"/>
        <v>7.4166666666655301</v>
      </c>
      <c r="AR766" s="127">
        <f t="shared" si="3915"/>
        <v>1.7999999999978171</v>
      </c>
      <c r="AS766" s="127">
        <f t="shared" si="3916"/>
        <v>2.6111111111106564</v>
      </c>
      <c r="AT766" s="127">
        <f t="shared" si="3917"/>
        <v>0.46666666666848566</v>
      </c>
      <c r="AU766" s="126"/>
      <c r="BA766" s="11">
        <f t="shared" si="3929"/>
        <v>-0.50000000000090949</v>
      </c>
      <c r="BB766" s="11">
        <f t="shared" si="3930"/>
        <v>-3.4999999999995453</v>
      </c>
      <c r="BC766" s="12">
        <f t="shared" si="3931"/>
        <v>-6.9999999999990905</v>
      </c>
      <c r="BD766" s="13">
        <f t="shared" si="3932"/>
        <v>-4</v>
      </c>
      <c r="BJ766" s="11">
        <f t="shared" si="3933"/>
        <v>1.3333333333312112</v>
      </c>
      <c r="BK766" s="11">
        <f t="shared" si="3934"/>
        <v>1.099999999997908</v>
      </c>
      <c r="BL766" s="11">
        <f t="shared" si="3935"/>
        <v>0.6999999999999087</v>
      </c>
      <c r="BM766" s="11">
        <f t="shared" si="3936"/>
        <v>1.1666666666665151</v>
      </c>
      <c r="BN766" s="11">
        <f t="shared" si="3937"/>
        <v>0</v>
      </c>
      <c r="BO766" s="11">
        <f t="shared" si="3938"/>
        <v>-5.6666666666657575</v>
      </c>
      <c r="BP766" s="11">
        <f t="shared" si="3939"/>
        <v>-5.3999999999990909</v>
      </c>
      <c r="BQ766" s="126">
        <v>1</v>
      </c>
      <c r="BR766" s="11">
        <f t="shared" si="3940"/>
        <v>-0.66666666666333163</v>
      </c>
      <c r="BS766" s="11">
        <f t="shared" si="3941"/>
        <v>-7.4166666666655301</v>
      </c>
      <c r="BT766" s="11">
        <f t="shared" si="3942"/>
        <v>1.7999999999978171</v>
      </c>
      <c r="BU766" s="11">
        <f t="shared" si="3943"/>
        <v>-2.6111111111106564</v>
      </c>
      <c r="BV766" s="11">
        <f t="shared" si="3944"/>
        <v>-0.46666666666848566</v>
      </c>
      <c r="BY766" s="126"/>
      <c r="BZ766" s="126"/>
      <c r="CA766" s="122">
        <f t="shared" si="3945"/>
        <v>-2.6111111111106564</v>
      </c>
      <c r="CB766" s="126">
        <f t="shared" si="3946"/>
        <v>0</v>
      </c>
      <c r="CC766" s="126">
        <f t="shared" si="3947"/>
        <v>0</v>
      </c>
      <c r="CD766" s="126">
        <f t="shared" si="3948"/>
        <v>0</v>
      </c>
      <c r="CE766" s="126">
        <f t="shared" si="3926"/>
        <v>0</v>
      </c>
      <c r="CF766" s="126">
        <f t="shared" si="3949"/>
        <v>0</v>
      </c>
      <c r="CG766" s="126" t="str">
        <f t="shared" si="3950"/>
        <v/>
      </c>
      <c r="CH766" s="126" t="str">
        <f t="shared" si="3951"/>
        <v/>
      </c>
      <c r="CI766" s="126">
        <f t="shared" si="3952"/>
        <v>1</v>
      </c>
      <c r="CJ766" s="126">
        <f t="shared" si="3953"/>
        <v>1</v>
      </c>
      <c r="CK766" s="126" t="str">
        <f t="shared" si="3954"/>
        <v/>
      </c>
      <c r="CL766" s="126">
        <f t="shared" si="3955"/>
        <v>1</v>
      </c>
      <c r="CM766" s="126">
        <f t="shared" si="3956"/>
        <v>1</v>
      </c>
      <c r="CN766" s="126">
        <f t="shared" si="3957"/>
        <v>1</v>
      </c>
      <c r="CO766" s="126" t="str">
        <f t="shared" si="3958"/>
        <v/>
      </c>
      <c r="CP766" s="126" t="str">
        <f t="shared" si="3959"/>
        <v/>
      </c>
      <c r="CQ766" s="126">
        <f t="shared" si="3960"/>
        <v>1</v>
      </c>
      <c r="CR766" s="126"/>
      <c r="CS766" s="126">
        <f t="shared" si="3961"/>
        <v>0</v>
      </c>
      <c r="CT766" s="126">
        <f t="shared" si="3962"/>
        <v>0</v>
      </c>
      <c r="CU766" s="126">
        <f t="shared" si="3963"/>
        <v>0</v>
      </c>
      <c r="CV766" s="126">
        <f t="shared" si="3927"/>
        <v>0</v>
      </c>
      <c r="CW766" s="126">
        <f t="shared" si="3964"/>
        <v>1</v>
      </c>
      <c r="CX766" s="126" t="str">
        <f t="shared" si="3965"/>
        <v/>
      </c>
      <c r="CY766" s="126" t="str">
        <f t="shared" si="3966"/>
        <v/>
      </c>
      <c r="CZ766" s="126" t="str">
        <f t="shared" si="3967"/>
        <v/>
      </c>
      <c r="DA766" s="126" t="str">
        <f t="shared" si="3968"/>
        <v/>
      </c>
      <c r="DB766" s="126">
        <f t="shared" si="3969"/>
        <v>1</v>
      </c>
      <c r="DC766" s="126" t="str">
        <f t="shared" si="3970"/>
        <v/>
      </c>
      <c r="DD766" s="126">
        <f t="shared" si="3971"/>
        <v>1</v>
      </c>
      <c r="DE766" s="126" t="str">
        <f t="shared" si="3972"/>
        <v/>
      </c>
      <c r="DF766" s="126"/>
      <c r="DG766" s="126">
        <f t="shared" si="3928"/>
        <v>1</v>
      </c>
      <c r="DH766" s="126">
        <f t="shared" si="3973"/>
        <v>1</v>
      </c>
      <c r="DI766" s="126">
        <f t="shared" si="3974"/>
        <v>1</v>
      </c>
      <c r="DJ766" s="126">
        <f t="shared" si="3975"/>
        <v>1</v>
      </c>
      <c r="DK766" s="126" t="str">
        <f t="shared" si="3976"/>
        <v/>
      </c>
      <c r="DL766" s="126"/>
      <c r="DM766" s="126" t="str">
        <f t="shared" si="3977"/>
        <v/>
      </c>
      <c r="DN766" s="126">
        <f t="shared" si="3978"/>
        <v>0</v>
      </c>
      <c r="DO766" s="126">
        <f t="shared" si="3979"/>
        <v>1</v>
      </c>
      <c r="DP766" s="126">
        <f t="shared" si="3980"/>
        <v>0</v>
      </c>
      <c r="DQ766" s="126">
        <f t="shared" si="3981"/>
        <v>1</v>
      </c>
      <c r="DR766" s="126">
        <f t="shared" si="3982"/>
        <v>0</v>
      </c>
      <c r="DS766" s="126">
        <f t="shared" si="3983"/>
        <v>1</v>
      </c>
      <c r="DT766" s="126">
        <f t="shared" si="3984"/>
        <v>0</v>
      </c>
      <c r="DU766" s="126">
        <f t="shared" si="3985"/>
        <v>1</v>
      </c>
      <c r="DV766" s="126">
        <f t="shared" si="3986"/>
        <v>1</v>
      </c>
      <c r="DW766" s="126">
        <f t="shared" si="3987"/>
        <v>0</v>
      </c>
      <c r="DX766" s="126" t="str">
        <f t="shared" si="3988"/>
        <v/>
      </c>
      <c r="DY766" s="126" t="str">
        <f t="shared" si="3989"/>
        <v/>
      </c>
      <c r="EA766" s="126">
        <f t="shared" si="3990"/>
        <v>1</v>
      </c>
      <c r="EB766" s="126">
        <f t="shared" si="3991"/>
        <v>1</v>
      </c>
      <c r="EC766" s="126">
        <f t="shared" si="3992"/>
        <v>1</v>
      </c>
      <c r="ED766" s="126">
        <f t="shared" si="3993"/>
        <v>1</v>
      </c>
      <c r="EF766" s="126">
        <f t="shared" si="3994"/>
        <v>1</v>
      </c>
      <c r="EG766" s="126">
        <f t="shared" si="3995"/>
        <v>1</v>
      </c>
      <c r="EH766" s="126">
        <f t="shared" si="3996"/>
        <v>1</v>
      </c>
      <c r="EI766" s="126">
        <f t="shared" si="3997"/>
        <v>1</v>
      </c>
      <c r="EK766" s="126">
        <f t="shared" si="3998"/>
        <v>1</v>
      </c>
      <c r="EL766" s="126">
        <f t="shared" si="3999"/>
        <v>1</v>
      </c>
      <c r="EM766" s="126">
        <f t="shared" si="4000"/>
        <v>1</v>
      </c>
      <c r="EO766" s="126">
        <f t="shared" si="4001"/>
        <v>1</v>
      </c>
      <c r="EP766" s="126">
        <f t="shared" si="4002"/>
        <v>1</v>
      </c>
      <c r="EQ766" s="126">
        <f t="shared" si="4003"/>
        <v>1</v>
      </c>
      <c r="ES766" s="126">
        <f t="shared" si="4004"/>
        <v>1</v>
      </c>
      <c r="ET766" s="126">
        <f t="shared" si="4005"/>
        <v>1</v>
      </c>
      <c r="EU766" s="126">
        <f t="shared" si="4006"/>
        <v>1</v>
      </c>
      <c r="EV766" s="126">
        <f t="shared" si="4007"/>
        <v>1</v>
      </c>
      <c r="EW766" s="126">
        <f t="shared" si="4008"/>
        <v>0</v>
      </c>
      <c r="EY766" s="126">
        <f t="shared" si="4009"/>
        <v>1</v>
      </c>
      <c r="EZ766" s="126">
        <f t="shared" si="4010"/>
        <v>1</v>
      </c>
      <c r="FA766" s="126">
        <f t="shared" si="4011"/>
        <v>1</v>
      </c>
      <c r="FC766" s="126">
        <f t="shared" si="4012"/>
        <v>0</v>
      </c>
      <c r="FD766" s="126" t="str">
        <f t="shared" si="4013"/>
        <v/>
      </c>
      <c r="FE766" s="126"/>
      <c r="FF766" s="126">
        <f t="shared" si="4014"/>
        <v>1</v>
      </c>
      <c r="FG766" s="126">
        <f t="shared" si="4015"/>
        <v>0</v>
      </c>
      <c r="FH766" s="126">
        <f t="shared" si="4016"/>
        <v>0</v>
      </c>
      <c r="FI766" s="126" t="str">
        <f t="shared" si="4017"/>
        <v/>
      </c>
      <c r="FJ766" s="126" t="str">
        <f t="shared" si="4018"/>
        <v/>
      </c>
      <c r="FK766" s="126" t="str">
        <f t="shared" si="4019"/>
        <v/>
      </c>
      <c r="FL766" s="126" t="str">
        <f t="shared" si="4020"/>
        <v/>
      </c>
      <c r="FN766" s="126" t="str">
        <f t="shared" si="4021"/>
        <v/>
      </c>
      <c r="FO766" s="126" t="str">
        <f t="shared" si="4022"/>
        <v/>
      </c>
      <c r="FP766" s="126" t="str">
        <f t="shared" si="4023"/>
        <v/>
      </c>
      <c r="FV766" s="126">
        <f t="shared" si="4024"/>
        <v>1</v>
      </c>
      <c r="FW766" s="126">
        <f t="shared" si="4025"/>
        <v>1</v>
      </c>
      <c r="FX766" s="126">
        <f t="shared" si="4026"/>
        <v>1</v>
      </c>
      <c r="GA766" s="126">
        <f t="shared" si="4027"/>
        <v>1</v>
      </c>
      <c r="GB766" s="126">
        <f t="shared" si="4028"/>
        <v>1</v>
      </c>
      <c r="GC766" s="126">
        <f t="shared" si="4029"/>
        <v>1</v>
      </c>
      <c r="GD766" s="126">
        <f t="shared" si="4030"/>
        <v>1</v>
      </c>
      <c r="GE766" s="126">
        <f t="shared" si="4031"/>
        <v>0</v>
      </c>
      <c r="GF766" s="126">
        <f t="shared" si="4032"/>
        <v>0</v>
      </c>
      <c r="GG766" s="126">
        <f t="shared" si="4033"/>
        <v>1</v>
      </c>
      <c r="GI766" s="126">
        <f t="shared" si="4034"/>
        <v>1</v>
      </c>
      <c r="GK766" s="126">
        <f t="shared" si="4035"/>
        <v>1</v>
      </c>
      <c r="GL766" s="126">
        <f t="shared" si="4036"/>
        <v>1</v>
      </c>
      <c r="GM766" s="126">
        <f t="shared" si="4037"/>
        <v>1</v>
      </c>
      <c r="GN766" s="126">
        <f t="shared" si="4038"/>
        <v>1</v>
      </c>
      <c r="GO766" s="126">
        <f t="shared" si="4039"/>
        <v>0</v>
      </c>
      <c r="GP766" s="126">
        <f t="shared" si="4040"/>
        <v>0</v>
      </c>
      <c r="GQ766" s="126">
        <f t="shared" si="4041"/>
        <v>1</v>
      </c>
      <c r="GS766" s="126" t="str">
        <f t="shared" si="4042"/>
        <v/>
      </c>
      <c r="GT766" s="126" t="str">
        <f t="shared" si="4043"/>
        <v/>
      </c>
      <c r="GU766" s="126">
        <f t="shared" si="4044"/>
        <v>1</v>
      </c>
      <c r="GV766" s="126">
        <f t="shared" si="4045"/>
        <v>0</v>
      </c>
      <c r="GW766" s="126">
        <f t="shared" si="4046"/>
        <v>0</v>
      </c>
      <c r="GX766" s="126">
        <f t="shared" si="4047"/>
        <v>0</v>
      </c>
      <c r="GY766" s="126">
        <f t="shared" si="4048"/>
        <v>0</v>
      </c>
      <c r="GZ766" s="126"/>
      <c r="HA766" s="126">
        <f t="shared" si="4049"/>
        <v>1</v>
      </c>
      <c r="HB766" s="126">
        <f t="shared" si="4050"/>
        <v>1</v>
      </c>
      <c r="HC766" s="126">
        <f t="shared" si="4051"/>
        <v>1</v>
      </c>
      <c r="HD766" s="126">
        <f t="shared" si="4052"/>
        <v>0</v>
      </c>
      <c r="HE766" s="126">
        <f t="shared" si="4053"/>
        <v>0</v>
      </c>
      <c r="HF766" s="126">
        <f t="shared" si="4054"/>
        <v>0</v>
      </c>
      <c r="HH766" s="126">
        <f t="shared" si="4055"/>
        <v>1</v>
      </c>
      <c r="HI766" s="126">
        <f t="shared" si="4056"/>
        <v>1</v>
      </c>
      <c r="HJ766" s="126">
        <f t="shared" si="4057"/>
        <v>1</v>
      </c>
      <c r="HK766" s="126">
        <f t="shared" si="4058"/>
        <v>1</v>
      </c>
      <c r="HL766" s="126">
        <f t="shared" si="4059"/>
        <v>0</v>
      </c>
      <c r="HM766" s="126">
        <f t="shared" si="4060"/>
        <v>0</v>
      </c>
      <c r="HO766" s="126" t="str">
        <f t="shared" si="4061"/>
        <v/>
      </c>
      <c r="HP766" s="126">
        <f t="shared" si="4062"/>
        <v>1</v>
      </c>
      <c r="HQ766" s="126" t="str">
        <f t="shared" si="4063"/>
        <v/>
      </c>
      <c r="HR766" s="122" t="str">
        <f t="shared" si="4064"/>
        <v/>
      </c>
      <c r="HS766" s="126" t="str">
        <f t="shared" si="4065"/>
        <v/>
      </c>
      <c r="HT766" s="122" t="str">
        <f t="shared" si="4066"/>
        <v/>
      </c>
      <c r="HU766" s="122" t="str">
        <f t="shared" si="4067"/>
        <v/>
      </c>
      <c r="HV766" s="126" t="str">
        <f t="shared" si="4068"/>
        <v/>
      </c>
      <c r="HW766" s="126" t="str">
        <f t="shared" si="4069"/>
        <v/>
      </c>
      <c r="HX766" s="126" t="str">
        <f t="shared" si="4070"/>
        <v/>
      </c>
      <c r="HZ766" s="126" t="str">
        <f t="shared" si="4071"/>
        <v/>
      </c>
      <c r="IA766" s="126">
        <f t="shared" si="4072"/>
        <v>0</v>
      </c>
      <c r="IB766" s="126" t="str">
        <f t="shared" si="4073"/>
        <v/>
      </c>
      <c r="IC766" s="126" t="str">
        <f t="shared" si="4074"/>
        <v/>
      </c>
      <c r="ID766" s="126" t="str">
        <f t="shared" si="4075"/>
        <v/>
      </c>
      <c r="IE766" s="126" t="str">
        <f t="shared" si="4076"/>
        <v/>
      </c>
      <c r="IF766" s="126" t="str">
        <f t="shared" si="4077"/>
        <v/>
      </c>
      <c r="IG766" s="126" t="str">
        <f t="shared" si="4078"/>
        <v/>
      </c>
      <c r="IH766" s="126" t="str">
        <f t="shared" si="4079"/>
        <v/>
      </c>
      <c r="II766" s="126" t="str">
        <f t="shared" si="4080"/>
        <v/>
      </c>
      <c r="IO766" s="128"/>
      <c r="IP766" s="128"/>
      <c r="IQ766" s="127"/>
      <c r="IR766" s="127"/>
      <c r="IX766" s="6"/>
      <c r="IY766" s="6"/>
      <c r="IZ766" s="7"/>
      <c r="JA766" s="7"/>
      <c r="JG766" s="12"/>
      <c r="JH766" s="12"/>
      <c r="JI766" s="13"/>
      <c r="JJ766" s="13"/>
      <c r="JN766" s="6"/>
      <c r="JO766" s="6"/>
      <c r="JQ766" s="11"/>
      <c r="JR766" s="11"/>
      <c r="JS766" s="12"/>
      <c r="JT766" s="13"/>
      <c r="JU766" s="12"/>
      <c r="JV766" s="12"/>
      <c r="JW766" s="97"/>
      <c r="JX766" s="13"/>
      <c r="JY766" s="13"/>
      <c r="JZ766" s="97"/>
      <c r="KA766" s="97"/>
      <c r="KB766" s="11"/>
      <c r="KC766" s="11"/>
      <c r="KD766" s="11"/>
      <c r="KE766" s="11"/>
    </row>
    <row r="767" spans="1:291" s="122" customFormat="1" x14ac:dyDescent="0.2">
      <c r="A767" s="146">
        <f t="shared" si="2545"/>
        <v>767</v>
      </c>
      <c r="C767" s="2">
        <v>43214</v>
      </c>
      <c r="D767" s="126"/>
      <c r="E767" s="126"/>
      <c r="F767" s="126"/>
      <c r="G767" s="128">
        <v>106.012</v>
      </c>
      <c r="H767" s="128">
        <v>113.125</v>
      </c>
      <c r="I767" s="128">
        <v>119.105</v>
      </c>
      <c r="J767" s="127">
        <v>142.16999999999999</v>
      </c>
      <c r="K767" s="126"/>
      <c r="P767" s="128">
        <f t="shared" si="3918"/>
        <v>3393.25</v>
      </c>
      <c r="Q767" s="5">
        <f t="shared" si="3919"/>
        <v>3628.5</v>
      </c>
      <c r="R767" s="6">
        <f t="shared" si="3920"/>
        <v>3818.5000000000005</v>
      </c>
      <c r="S767" s="7">
        <f t="shared" si="3921"/>
        <v>4560.9999999999991</v>
      </c>
      <c r="Y767" s="127">
        <f t="shared" si="3922"/>
        <v>1.0000000000004547</v>
      </c>
      <c r="Z767" s="126">
        <f t="shared" si="3923"/>
        <v>1.75</v>
      </c>
      <c r="AA767" s="126">
        <f t="shared" si="3924"/>
        <v>0</v>
      </c>
      <c r="AB767" s="126">
        <f t="shared" si="3925"/>
        <v>14.000000000000909</v>
      </c>
      <c r="AC767" s="126"/>
      <c r="AD767" s="126"/>
      <c r="AE767" s="126"/>
      <c r="AF767" s="126"/>
      <c r="AG767" s="126"/>
      <c r="AH767" s="127">
        <f t="shared" si="3905"/>
        <v>0.83333333333424275</v>
      </c>
      <c r="AI767" s="127">
        <f t="shared" si="3906"/>
        <v>0.95000000000090945</v>
      </c>
      <c r="AJ767" s="127">
        <f t="shared" si="3907"/>
        <v>1.75</v>
      </c>
      <c r="AK767" s="127">
        <f t="shared" si="3908"/>
        <v>1.75</v>
      </c>
      <c r="AL767" s="127">
        <f t="shared" si="3909"/>
        <v>1.75</v>
      </c>
      <c r="AM767" s="127">
        <f t="shared" si="3910"/>
        <v>4.6666666666669698</v>
      </c>
      <c r="AN767" s="127">
        <f t="shared" si="3911"/>
        <v>5.6000000000003638</v>
      </c>
      <c r="AO767" s="127">
        <f t="shared" si="3912"/>
        <v>1</v>
      </c>
      <c r="AP767" s="127">
        <f t="shared" si="3913"/>
        <v>0.16666666666515084</v>
      </c>
      <c r="AQ767" s="127">
        <f t="shared" si="3914"/>
        <v>2.0416666666669698</v>
      </c>
      <c r="AR767" s="127">
        <f t="shared" si="3915"/>
        <v>2.0000000000009095</v>
      </c>
      <c r="AS767" s="127">
        <f t="shared" si="3916"/>
        <v>4.8611111111113132</v>
      </c>
      <c r="AT767" s="127">
        <f t="shared" si="3917"/>
        <v>3.8666666666676974</v>
      </c>
      <c r="AU767" s="126"/>
      <c r="BA767" s="11">
        <f t="shared" si="3929"/>
        <v>1.0000000000004547</v>
      </c>
      <c r="BB767" s="11">
        <f t="shared" si="3930"/>
        <v>1.75</v>
      </c>
      <c r="BC767" s="12">
        <f t="shared" si="3931"/>
        <v>0</v>
      </c>
      <c r="BD767" s="13">
        <f t="shared" si="3932"/>
        <v>-14.000000000000909</v>
      </c>
      <c r="BJ767" s="11">
        <f t="shared" si="3933"/>
        <v>0.83333333333424275</v>
      </c>
      <c r="BK767" s="11">
        <f t="shared" si="3934"/>
        <v>0.95000000000090945</v>
      </c>
      <c r="BL767" s="11">
        <f t="shared" si="3935"/>
        <v>1.75</v>
      </c>
      <c r="BM767" s="11">
        <f t="shared" si="3936"/>
        <v>1.75</v>
      </c>
      <c r="BN767" s="11">
        <f t="shared" si="3937"/>
        <v>1.75</v>
      </c>
      <c r="BO767" s="11">
        <f t="shared" si="3938"/>
        <v>4.6666666666669698</v>
      </c>
      <c r="BP767" s="11">
        <f t="shared" si="3939"/>
        <v>5.6000000000003638</v>
      </c>
      <c r="BQ767" s="126">
        <v>1</v>
      </c>
      <c r="BR767" s="11">
        <f t="shared" si="3940"/>
        <v>0.16666666666515084</v>
      </c>
      <c r="BS767" s="11">
        <f t="shared" si="3941"/>
        <v>2.0416666666669698</v>
      </c>
      <c r="BT767" s="11">
        <f t="shared" si="3942"/>
        <v>2.0000000000009095</v>
      </c>
      <c r="BU767" s="11">
        <f t="shared" si="3943"/>
        <v>4.8611111111113132</v>
      </c>
      <c r="BV767" s="11">
        <f t="shared" si="3944"/>
        <v>3.8666666666676974</v>
      </c>
      <c r="BY767" s="126"/>
      <c r="BZ767" s="126"/>
      <c r="CA767" s="122">
        <f t="shared" si="3945"/>
        <v>4.8611111111113132</v>
      </c>
      <c r="CB767" s="126">
        <f t="shared" si="3946"/>
        <v>1</v>
      </c>
      <c r="CC767" s="126">
        <f t="shared" si="3947"/>
        <v>1</v>
      </c>
      <c r="CD767" s="126">
        <f t="shared" si="3948"/>
        <v>1</v>
      </c>
      <c r="CE767" s="126">
        <f t="shared" si="3926"/>
        <v>0</v>
      </c>
      <c r="CF767" s="126">
        <f t="shared" si="3949"/>
        <v>0</v>
      </c>
      <c r="CG767" s="126" t="str">
        <f t="shared" si="3950"/>
        <v/>
      </c>
      <c r="CH767" s="126">
        <f t="shared" si="3951"/>
        <v>1</v>
      </c>
      <c r="CI767" s="126">
        <f t="shared" si="3952"/>
        <v>1</v>
      </c>
      <c r="CJ767" s="126">
        <f t="shared" si="3953"/>
        <v>1</v>
      </c>
      <c r="CK767" s="126" t="str">
        <f t="shared" si="3954"/>
        <v/>
      </c>
      <c r="CL767" s="126">
        <f t="shared" si="3955"/>
        <v>1</v>
      </c>
      <c r="CM767" s="126">
        <f t="shared" si="3956"/>
        <v>1</v>
      </c>
      <c r="CN767" s="126">
        <f t="shared" si="3957"/>
        <v>1</v>
      </c>
      <c r="CO767" s="126" t="str">
        <f t="shared" si="3958"/>
        <v/>
      </c>
      <c r="CP767" s="126">
        <f t="shared" si="3959"/>
        <v>1</v>
      </c>
      <c r="CQ767" s="126" t="str">
        <f t="shared" si="3960"/>
        <v/>
      </c>
      <c r="CR767" s="126"/>
      <c r="CS767" s="126">
        <f t="shared" si="3961"/>
        <v>1</v>
      </c>
      <c r="CT767" s="126">
        <f t="shared" si="3962"/>
        <v>1</v>
      </c>
      <c r="CU767" s="126">
        <f t="shared" si="3963"/>
        <v>1</v>
      </c>
      <c r="CV767" s="126">
        <f t="shared" si="3927"/>
        <v>0</v>
      </c>
      <c r="CW767" s="126">
        <f t="shared" si="3964"/>
        <v>1</v>
      </c>
      <c r="CX767" s="126" t="str">
        <f t="shared" si="3965"/>
        <v/>
      </c>
      <c r="CY767" s="126" t="str">
        <f t="shared" si="3966"/>
        <v/>
      </c>
      <c r="CZ767" s="126" t="str">
        <f t="shared" si="3967"/>
        <v/>
      </c>
      <c r="DA767" s="126" t="str">
        <f t="shared" si="3968"/>
        <v/>
      </c>
      <c r="DB767" s="126">
        <f t="shared" si="3969"/>
        <v>0</v>
      </c>
      <c r="DC767" s="126">
        <f t="shared" si="3970"/>
        <v>1</v>
      </c>
      <c r="DD767" s="126" t="str">
        <f t="shared" si="3971"/>
        <v/>
      </c>
      <c r="DE767" s="126" t="str">
        <f t="shared" si="3972"/>
        <v/>
      </c>
      <c r="DF767" s="126"/>
      <c r="DG767" s="126">
        <f t="shared" si="3928"/>
        <v>1</v>
      </c>
      <c r="DH767" s="126">
        <f t="shared" si="3973"/>
        <v>1</v>
      </c>
      <c r="DI767" s="126">
        <f t="shared" si="3974"/>
        <v>1</v>
      </c>
      <c r="DJ767" s="126">
        <f t="shared" si="3975"/>
        <v>0</v>
      </c>
      <c r="DK767" s="126">
        <f t="shared" si="3976"/>
        <v>0</v>
      </c>
      <c r="DL767" s="126"/>
      <c r="DM767" s="126">
        <f t="shared" si="3977"/>
        <v>1</v>
      </c>
      <c r="DN767" s="126" t="str">
        <f t="shared" si="3978"/>
        <v/>
      </c>
      <c r="DO767" s="126" t="str">
        <f t="shared" si="3979"/>
        <v/>
      </c>
      <c r="DP767" s="126" t="str">
        <f t="shared" si="3980"/>
        <v/>
      </c>
      <c r="DQ767" s="126" t="str">
        <f t="shared" si="3981"/>
        <v/>
      </c>
      <c r="DR767" s="126" t="str">
        <f t="shared" si="3982"/>
        <v/>
      </c>
      <c r="DS767" s="126" t="str">
        <f t="shared" si="3983"/>
        <v/>
      </c>
      <c r="DT767" s="126" t="str">
        <f t="shared" si="3984"/>
        <v/>
      </c>
      <c r="DU767" s="126" t="str">
        <f t="shared" si="3985"/>
        <v/>
      </c>
      <c r="DV767" s="126">
        <f t="shared" si="3986"/>
        <v>0</v>
      </c>
      <c r="DW767" s="126">
        <f t="shared" si="3987"/>
        <v>0</v>
      </c>
      <c r="DX767" s="126" t="str">
        <f t="shared" si="3988"/>
        <v/>
      </c>
      <c r="DY767" s="126" t="str">
        <f t="shared" si="3989"/>
        <v/>
      </c>
      <c r="EA767" s="126">
        <f t="shared" si="3990"/>
        <v>1</v>
      </c>
      <c r="EB767" s="126">
        <f t="shared" si="3991"/>
        <v>1</v>
      </c>
      <c r="EC767" s="126">
        <f t="shared" si="3992"/>
        <v>1</v>
      </c>
      <c r="ED767" s="126">
        <f t="shared" si="3993"/>
        <v>0</v>
      </c>
      <c r="EF767" s="126">
        <f t="shared" si="3994"/>
        <v>1</v>
      </c>
      <c r="EG767" s="126">
        <f t="shared" si="3995"/>
        <v>1</v>
      </c>
      <c r="EH767" s="126">
        <f t="shared" si="3996"/>
        <v>0</v>
      </c>
      <c r="EI767" s="126">
        <f t="shared" si="3997"/>
        <v>0</v>
      </c>
      <c r="EK767" s="126">
        <f t="shared" si="3998"/>
        <v>1</v>
      </c>
      <c r="EL767" s="126">
        <f t="shared" si="3999"/>
        <v>1</v>
      </c>
      <c r="EM767" s="126">
        <f t="shared" si="4000"/>
        <v>0</v>
      </c>
      <c r="EO767" s="126">
        <f t="shared" si="4001"/>
        <v>1</v>
      </c>
      <c r="EP767" s="126">
        <f t="shared" si="4002"/>
        <v>1</v>
      </c>
      <c r="EQ767" s="126">
        <f t="shared" si="4003"/>
        <v>0</v>
      </c>
      <c r="ES767" s="126">
        <f t="shared" si="4004"/>
        <v>1</v>
      </c>
      <c r="ET767" s="126">
        <f t="shared" si="4005"/>
        <v>1</v>
      </c>
      <c r="EU767" s="126">
        <f t="shared" si="4006"/>
        <v>1</v>
      </c>
      <c r="EV767" s="126">
        <f t="shared" si="4007"/>
        <v>1</v>
      </c>
      <c r="EW767" s="126">
        <f t="shared" si="4008"/>
        <v>0</v>
      </c>
      <c r="EY767" s="126">
        <f t="shared" si="4009"/>
        <v>0</v>
      </c>
      <c r="EZ767" s="126">
        <f t="shared" si="4010"/>
        <v>0</v>
      </c>
      <c r="FA767" s="126">
        <f t="shared" si="4011"/>
        <v>1</v>
      </c>
      <c r="FC767" s="126">
        <f t="shared" si="4012"/>
        <v>1</v>
      </c>
      <c r="FD767" s="126">
        <f t="shared" si="4013"/>
        <v>1</v>
      </c>
      <c r="FE767" s="126"/>
      <c r="FF767" s="126">
        <f t="shared" si="4014"/>
        <v>1</v>
      </c>
      <c r="FG767" s="126">
        <f t="shared" si="4015"/>
        <v>1</v>
      </c>
      <c r="FH767" s="126">
        <f t="shared" si="4016"/>
        <v>1</v>
      </c>
      <c r="FI767" s="126">
        <f t="shared" si="4017"/>
        <v>0</v>
      </c>
      <c r="FJ767" s="126">
        <f t="shared" si="4018"/>
        <v>0</v>
      </c>
      <c r="FK767" s="126">
        <f t="shared" si="4019"/>
        <v>1</v>
      </c>
      <c r="FL767" s="126">
        <f t="shared" si="4020"/>
        <v>1</v>
      </c>
      <c r="FN767" s="126" t="str">
        <f t="shared" si="4021"/>
        <v/>
      </c>
      <c r="FO767" s="126" t="str">
        <f t="shared" si="4022"/>
        <v/>
      </c>
      <c r="FP767" s="126" t="str">
        <f t="shared" si="4023"/>
        <v/>
      </c>
      <c r="FV767" s="126">
        <f t="shared" si="4024"/>
        <v>1</v>
      </c>
      <c r="FW767" s="126">
        <f t="shared" si="4025"/>
        <v>1</v>
      </c>
      <c r="FX767" s="126">
        <f t="shared" si="4026"/>
        <v>0</v>
      </c>
      <c r="GA767" s="126">
        <f t="shared" si="4027"/>
        <v>1</v>
      </c>
      <c r="GB767" s="126">
        <f t="shared" si="4028"/>
        <v>1</v>
      </c>
      <c r="GC767" s="126">
        <f t="shared" si="4029"/>
        <v>0</v>
      </c>
      <c r="GD767" s="126">
        <f t="shared" si="4030"/>
        <v>0</v>
      </c>
      <c r="GE767" s="126">
        <f t="shared" si="4031"/>
        <v>1</v>
      </c>
      <c r="GF767" s="126">
        <f t="shared" si="4032"/>
        <v>1</v>
      </c>
      <c r="GG767" s="126">
        <f t="shared" si="4033"/>
        <v>1</v>
      </c>
      <c r="GI767" s="126">
        <f t="shared" si="4034"/>
        <v>1</v>
      </c>
      <c r="GK767" s="126">
        <f t="shared" si="4035"/>
        <v>1</v>
      </c>
      <c r="GL767" s="126">
        <f t="shared" si="4036"/>
        <v>1</v>
      </c>
      <c r="GM767" s="126">
        <f t="shared" si="4037"/>
        <v>0</v>
      </c>
      <c r="GN767" s="126">
        <f t="shared" si="4038"/>
        <v>0</v>
      </c>
      <c r="GO767" s="126">
        <f t="shared" si="4039"/>
        <v>1</v>
      </c>
      <c r="GP767" s="126">
        <f t="shared" si="4040"/>
        <v>1</v>
      </c>
      <c r="GQ767" s="126">
        <f t="shared" si="4041"/>
        <v>1</v>
      </c>
      <c r="GS767" s="126" t="str">
        <f t="shared" si="4042"/>
        <v/>
      </c>
      <c r="GT767" s="126" t="str">
        <f t="shared" si="4043"/>
        <v/>
      </c>
      <c r="GU767" s="126">
        <f t="shared" si="4044"/>
        <v>1</v>
      </c>
      <c r="GV767" s="126">
        <f t="shared" si="4045"/>
        <v>1</v>
      </c>
      <c r="GW767" s="126">
        <f t="shared" si="4046"/>
        <v>0</v>
      </c>
      <c r="GX767" s="126">
        <f t="shared" si="4047"/>
        <v>0</v>
      </c>
      <c r="GY767" s="126">
        <f t="shared" si="4048"/>
        <v>0</v>
      </c>
      <c r="GZ767" s="126"/>
      <c r="HA767" s="126">
        <f t="shared" si="4049"/>
        <v>1</v>
      </c>
      <c r="HB767" s="126">
        <f t="shared" si="4050"/>
        <v>1</v>
      </c>
      <c r="HC767" s="126">
        <f t="shared" si="4051"/>
        <v>0</v>
      </c>
      <c r="HD767" s="126">
        <f t="shared" si="4052"/>
        <v>0</v>
      </c>
      <c r="HE767" s="126">
        <f t="shared" si="4053"/>
        <v>0</v>
      </c>
      <c r="HF767" s="126">
        <f t="shared" si="4054"/>
        <v>0</v>
      </c>
      <c r="HH767" s="126">
        <f t="shared" si="4055"/>
        <v>1</v>
      </c>
      <c r="HI767" s="126">
        <f t="shared" si="4056"/>
        <v>0</v>
      </c>
      <c r="HJ767" s="126">
        <f t="shared" si="4057"/>
        <v>0</v>
      </c>
      <c r="HK767" s="126">
        <f t="shared" si="4058"/>
        <v>0</v>
      </c>
      <c r="HL767" s="126">
        <f t="shared" si="4059"/>
        <v>0</v>
      </c>
      <c r="HM767" s="126">
        <f t="shared" si="4060"/>
        <v>0</v>
      </c>
      <c r="HO767" s="126" t="str">
        <f t="shared" si="4061"/>
        <v/>
      </c>
      <c r="HP767" s="126">
        <f t="shared" si="4062"/>
        <v>1</v>
      </c>
      <c r="HQ767" s="126" t="str">
        <f t="shared" si="4063"/>
        <v/>
      </c>
      <c r="HR767" s="122">
        <f t="shared" si="4064"/>
        <v>1</v>
      </c>
      <c r="HS767" s="126" t="str">
        <f t="shared" si="4065"/>
        <v/>
      </c>
      <c r="HT767" s="122" t="str">
        <f t="shared" si="4066"/>
        <v/>
      </c>
      <c r="HU767" s="122" t="str">
        <f t="shared" si="4067"/>
        <v/>
      </c>
      <c r="HV767" s="126" t="str">
        <f t="shared" si="4068"/>
        <v/>
      </c>
      <c r="HW767" s="126" t="str">
        <f t="shared" si="4069"/>
        <v/>
      </c>
      <c r="HX767" s="126" t="str">
        <f t="shared" si="4070"/>
        <v/>
      </c>
      <c r="HZ767" s="126" t="str">
        <f t="shared" si="4071"/>
        <v/>
      </c>
      <c r="IA767" s="126">
        <f t="shared" si="4072"/>
        <v>1</v>
      </c>
      <c r="IB767" s="126" t="str">
        <f t="shared" si="4073"/>
        <v/>
      </c>
      <c r="IC767" s="126">
        <f t="shared" si="4074"/>
        <v>1</v>
      </c>
      <c r="ID767" s="126" t="str">
        <f t="shared" si="4075"/>
        <v/>
      </c>
      <c r="IE767" s="126" t="str">
        <f t="shared" si="4076"/>
        <v/>
      </c>
      <c r="IF767" s="126" t="str">
        <f t="shared" si="4077"/>
        <v/>
      </c>
      <c r="IG767" s="126" t="str">
        <f t="shared" si="4078"/>
        <v/>
      </c>
      <c r="IH767" s="126" t="str">
        <f t="shared" si="4079"/>
        <v/>
      </c>
      <c r="II767" s="126" t="str">
        <f t="shared" si="4080"/>
        <v/>
      </c>
      <c r="IO767" s="128"/>
      <c r="IP767" s="128"/>
      <c r="IQ767" s="127"/>
      <c r="IR767" s="127"/>
      <c r="IX767" s="6"/>
      <c r="IY767" s="6"/>
      <c r="IZ767" s="7"/>
      <c r="JA767" s="7"/>
      <c r="JG767" s="12"/>
      <c r="JH767" s="12"/>
      <c r="JI767" s="13"/>
      <c r="JJ767" s="13"/>
      <c r="JN767" s="6"/>
      <c r="JO767" s="6"/>
      <c r="JQ767" s="11"/>
      <c r="JR767" s="11"/>
      <c r="JS767" s="12"/>
      <c r="JT767" s="13"/>
      <c r="JU767" s="12"/>
      <c r="JV767" s="12"/>
      <c r="JW767" s="97"/>
      <c r="JX767" s="13"/>
      <c r="JY767" s="13"/>
      <c r="JZ767" s="97"/>
      <c r="KA767" s="97"/>
      <c r="KB767" s="11"/>
      <c r="KC767" s="11"/>
      <c r="KD767" s="11"/>
      <c r="KE767" s="11"/>
    </row>
    <row r="768" spans="1:291" s="122" customFormat="1" x14ac:dyDescent="0.2">
      <c r="A768" s="146">
        <f t="shared" si="2545"/>
        <v>768</v>
      </c>
      <c r="C768" s="2">
        <v>43215</v>
      </c>
      <c r="D768" s="126"/>
      <c r="E768" s="126"/>
      <c r="F768" s="126"/>
      <c r="G768" s="128">
        <v>106.005</v>
      </c>
      <c r="H768" s="128">
        <v>113.095</v>
      </c>
      <c r="I768" s="128">
        <v>119.02500000000001</v>
      </c>
      <c r="J768" s="127">
        <v>141.24</v>
      </c>
      <c r="K768" s="126"/>
      <c r="P768" s="128">
        <f t="shared" si="3918"/>
        <v>3392.4999999999995</v>
      </c>
      <c r="Q768" s="5">
        <f t="shared" si="3919"/>
        <v>3625.5</v>
      </c>
      <c r="R768" s="6">
        <f t="shared" si="3920"/>
        <v>3810.5000000000005</v>
      </c>
      <c r="S768" s="7">
        <f t="shared" si="3921"/>
        <v>4536.0000000000009</v>
      </c>
      <c r="Y768" s="127">
        <f t="shared" si="3922"/>
        <v>0.75000000000045475</v>
      </c>
      <c r="Z768" s="126">
        <f t="shared" si="3923"/>
        <v>3</v>
      </c>
      <c r="AA768" s="126">
        <f t="shared" si="3924"/>
        <v>8</v>
      </c>
      <c r="AB768" s="126">
        <f t="shared" si="3925"/>
        <v>24.999999999998181</v>
      </c>
      <c r="AC768" s="126"/>
      <c r="AD768" s="126"/>
      <c r="AE768" s="126"/>
      <c r="AF768" s="126"/>
      <c r="AG768" s="126"/>
      <c r="AH768" s="127">
        <f t="shared" si="3905"/>
        <v>0.49999999999909051</v>
      </c>
      <c r="AI768" s="127">
        <f t="shared" si="3906"/>
        <v>0.29999999999909033</v>
      </c>
      <c r="AJ768" s="127">
        <f t="shared" si="3907"/>
        <v>1.7999999999999998</v>
      </c>
      <c r="AK768" s="127">
        <f t="shared" si="3908"/>
        <v>2.333333333333333</v>
      </c>
      <c r="AL768" s="127">
        <f t="shared" si="3909"/>
        <v>1</v>
      </c>
      <c r="AM768" s="127">
        <f t="shared" si="3910"/>
        <v>0.33333333333272641</v>
      </c>
      <c r="AN768" s="127">
        <f t="shared" si="3911"/>
        <v>1.9999999999992717</v>
      </c>
      <c r="AO768" s="127">
        <f t="shared" si="3912"/>
        <v>1</v>
      </c>
      <c r="AP768" s="127">
        <f t="shared" si="3913"/>
        <v>1.8333333333348492</v>
      </c>
      <c r="AQ768" s="127">
        <f t="shared" si="3914"/>
        <v>3.1666666666672731</v>
      </c>
      <c r="AR768" s="127">
        <f t="shared" si="3915"/>
        <v>1.6999999999990907</v>
      </c>
      <c r="AS768" s="127">
        <f t="shared" si="3916"/>
        <v>2.5555555555551512</v>
      </c>
      <c r="AT768" s="127">
        <f t="shared" si="3917"/>
        <v>1.8333333333321815</v>
      </c>
      <c r="AU768" s="126"/>
      <c r="BA768" s="11">
        <f t="shared" si="3929"/>
        <v>-0.75000000000045475</v>
      </c>
      <c r="BB768" s="11">
        <f t="shared" si="3930"/>
        <v>-3</v>
      </c>
      <c r="BC768" s="12">
        <f t="shared" si="3931"/>
        <v>-8</v>
      </c>
      <c r="BD768" s="13">
        <f t="shared" si="3932"/>
        <v>-24.999999999998181</v>
      </c>
      <c r="BJ768" s="11">
        <f t="shared" si="3933"/>
        <v>0.49999999999909051</v>
      </c>
      <c r="BK768" s="11">
        <f t="shared" si="3934"/>
        <v>0.29999999999909033</v>
      </c>
      <c r="BL768" s="11">
        <f t="shared" si="3935"/>
        <v>1.7999999999999998</v>
      </c>
      <c r="BM768" s="11">
        <f t="shared" si="3936"/>
        <v>2.333333333333333</v>
      </c>
      <c r="BN768" s="11">
        <f t="shared" si="3937"/>
        <v>1</v>
      </c>
      <c r="BO768" s="11">
        <f t="shared" si="3938"/>
        <v>0.33333333333272641</v>
      </c>
      <c r="BP768" s="11">
        <f t="shared" si="3939"/>
        <v>1.9999999999992717</v>
      </c>
      <c r="BQ768" s="126">
        <v>1</v>
      </c>
      <c r="BR768" s="11">
        <f t="shared" si="3940"/>
        <v>1.8333333333348492</v>
      </c>
      <c r="BS768" s="11">
        <f t="shared" si="3941"/>
        <v>-3.1666666666672731</v>
      </c>
      <c r="BT768" s="11">
        <f t="shared" si="3942"/>
        <v>1.6999999999990907</v>
      </c>
      <c r="BU768" s="11">
        <f t="shared" si="3943"/>
        <v>2.5555555555551512</v>
      </c>
      <c r="BV768" s="11">
        <f t="shared" si="3944"/>
        <v>1.8333333333321815</v>
      </c>
      <c r="BY768" s="126"/>
      <c r="BZ768" s="126"/>
      <c r="CA768" s="122">
        <f t="shared" si="3945"/>
        <v>2.5555555555551512</v>
      </c>
      <c r="CB768" s="126">
        <f t="shared" si="3946"/>
        <v>0</v>
      </c>
      <c r="CC768" s="126">
        <f t="shared" si="3947"/>
        <v>0</v>
      </c>
      <c r="CD768" s="126">
        <f t="shared" si="3948"/>
        <v>0</v>
      </c>
      <c r="CE768" s="126">
        <f t="shared" si="3926"/>
        <v>0</v>
      </c>
      <c r="CF768" s="126">
        <f t="shared" si="3949"/>
        <v>0</v>
      </c>
      <c r="CG768" s="126" t="str">
        <f t="shared" si="3950"/>
        <v/>
      </c>
      <c r="CH768" s="126">
        <f t="shared" si="3951"/>
        <v>1</v>
      </c>
      <c r="CI768" s="126">
        <f t="shared" si="3952"/>
        <v>1</v>
      </c>
      <c r="CJ768" s="126" t="str">
        <f t="shared" si="3953"/>
        <v/>
      </c>
      <c r="CK768" s="126" t="str">
        <f t="shared" si="3954"/>
        <v/>
      </c>
      <c r="CL768" s="126">
        <f t="shared" si="3955"/>
        <v>1</v>
      </c>
      <c r="CM768" s="126">
        <f t="shared" si="3956"/>
        <v>1</v>
      </c>
      <c r="CN768" s="126">
        <f t="shared" si="3957"/>
        <v>1</v>
      </c>
      <c r="CO768" s="126" t="str">
        <f t="shared" si="3958"/>
        <v/>
      </c>
      <c r="CP768" s="126" t="str">
        <f t="shared" si="3959"/>
        <v/>
      </c>
      <c r="CQ768" s="126">
        <f t="shared" si="3960"/>
        <v>1</v>
      </c>
      <c r="CR768" s="126"/>
      <c r="CS768" s="126">
        <f t="shared" si="3961"/>
        <v>0</v>
      </c>
      <c r="CT768" s="126">
        <f t="shared" si="3962"/>
        <v>0</v>
      </c>
      <c r="CU768" s="126">
        <f t="shared" si="3963"/>
        <v>0</v>
      </c>
      <c r="CV768" s="126">
        <f t="shared" si="3927"/>
        <v>0</v>
      </c>
      <c r="CW768" s="126">
        <f t="shared" si="3964"/>
        <v>1</v>
      </c>
      <c r="CX768" s="126" t="str">
        <f t="shared" si="3965"/>
        <v/>
      </c>
      <c r="CY768" s="126" t="str">
        <f t="shared" si="3966"/>
        <v/>
      </c>
      <c r="CZ768" s="126" t="str">
        <f t="shared" si="3967"/>
        <v/>
      </c>
      <c r="DA768" s="126" t="str">
        <f t="shared" si="3968"/>
        <v/>
      </c>
      <c r="DB768" s="126">
        <f t="shared" si="3969"/>
        <v>0</v>
      </c>
      <c r="DC768" s="126">
        <f t="shared" si="3970"/>
        <v>1</v>
      </c>
      <c r="DD768" s="126" t="str">
        <f t="shared" si="3971"/>
        <v/>
      </c>
      <c r="DE768" s="126" t="str">
        <f t="shared" si="3972"/>
        <v/>
      </c>
      <c r="DF768" s="126"/>
      <c r="DG768" s="126">
        <f t="shared" si="3928"/>
        <v>0</v>
      </c>
      <c r="DH768" s="126">
        <f t="shared" si="3973"/>
        <v>0</v>
      </c>
      <c r="DI768" s="126">
        <f t="shared" si="3974"/>
        <v>0</v>
      </c>
      <c r="DJ768" s="126">
        <f t="shared" si="3975"/>
        <v>0</v>
      </c>
      <c r="DK768" s="126">
        <f t="shared" si="3976"/>
        <v>0</v>
      </c>
      <c r="DL768" s="126"/>
      <c r="DM768" s="126">
        <f t="shared" si="3977"/>
        <v>1</v>
      </c>
      <c r="DN768" s="126" t="str">
        <f t="shared" si="3978"/>
        <v/>
      </c>
      <c r="DO768" s="126" t="str">
        <f t="shared" si="3979"/>
        <v/>
      </c>
      <c r="DP768" s="126" t="str">
        <f t="shared" si="3980"/>
        <v/>
      </c>
      <c r="DQ768" s="126" t="str">
        <f t="shared" si="3981"/>
        <v/>
      </c>
      <c r="DR768" s="126" t="str">
        <f t="shared" si="3982"/>
        <v/>
      </c>
      <c r="DS768" s="126" t="str">
        <f t="shared" si="3983"/>
        <v/>
      </c>
      <c r="DT768" s="126" t="str">
        <f t="shared" si="3984"/>
        <v/>
      </c>
      <c r="DU768" s="126" t="str">
        <f t="shared" si="3985"/>
        <v/>
      </c>
      <c r="DV768" s="126">
        <f t="shared" si="3986"/>
        <v>0</v>
      </c>
      <c r="DW768" s="126">
        <f t="shared" si="3987"/>
        <v>0</v>
      </c>
      <c r="DX768" s="126" t="str">
        <f t="shared" si="3988"/>
        <v/>
      </c>
      <c r="DY768" s="126" t="str">
        <f t="shared" si="3989"/>
        <v/>
      </c>
      <c r="EA768" s="126">
        <f t="shared" si="3990"/>
        <v>0</v>
      </c>
      <c r="EB768" s="126">
        <f t="shared" si="3991"/>
        <v>0</v>
      </c>
      <c r="EC768" s="126">
        <f t="shared" si="3992"/>
        <v>0</v>
      </c>
      <c r="ED768" s="126">
        <f t="shared" si="3993"/>
        <v>0</v>
      </c>
      <c r="EF768" s="126">
        <f t="shared" si="3994"/>
        <v>1</v>
      </c>
      <c r="EG768" s="126">
        <f t="shared" si="3995"/>
        <v>1</v>
      </c>
      <c r="EH768" s="126">
        <f t="shared" si="3996"/>
        <v>1</v>
      </c>
      <c r="EI768" s="126">
        <f t="shared" si="3997"/>
        <v>1</v>
      </c>
      <c r="EK768" s="126">
        <f t="shared" si="3998"/>
        <v>1</v>
      </c>
      <c r="EL768" s="126">
        <f t="shared" si="3999"/>
        <v>1</v>
      </c>
      <c r="EM768" s="126">
        <f t="shared" si="4000"/>
        <v>1</v>
      </c>
      <c r="EO768" s="126">
        <f t="shared" si="4001"/>
        <v>1</v>
      </c>
      <c r="EP768" s="126">
        <f t="shared" si="4002"/>
        <v>1</v>
      </c>
      <c r="EQ768" s="126">
        <f t="shared" si="4003"/>
        <v>1</v>
      </c>
      <c r="ES768" s="126">
        <f t="shared" si="4004"/>
        <v>1</v>
      </c>
      <c r="ET768" s="126">
        <f t="shared" si="4005"/>
        <v>1</v>
      </c>
      <c r="EU768" s="126">
        <f t="shared" si="4006"/>
        <v>1</v>
      </c>
      <c r="EV768" s="126">
        <f t="shared" si="4007"/>
        <v>1</v>
      </c>
      <c r="EW768" s="126">
        <f t="shared" si="4008"/>
        <v>0</v>
      </c>
      <c r="EY768" s="126">
        <f t="shared" si="4009"/>
        <v>1</v>
      </c>
      <c r="EZ768" s="126">
        <f t="shared" si="4010"/>
        <v>1</v>
      </c>
      <c r="FA768" s="126">
        <f t="shared" si="4011"/>
        <v>1</v>
      </c>
      <c r="FC768" s="126">
        <f t="shared" si="4012"/>
        <v>1</v>
      </c>
      <c r="FD768" s="126">
        <f t="shared" si="4013"/>
        <v>1</v>
      </c>
      <c r="FE768" s="126"/>
      <c r="FF768" s="126">
        <f t="shared" si="4014"/>
        <v>1</v>
      </c>
      <c r="FG768" s="126">
        <f t="shared" si="4015"/>
        <v>1</v>
      </c>
      <c r="FH768" s="126">
        <f t="shared" si="4016"/>
        <v>1</v>
      </c>
      <c r="FI768" s="126">
        <f t="shared" si="4017"/>
        <v>0</v>
      </c>
      <c r="FJ768" s="126">
        <f t="shared" si="4018"/>
        <v>0</v>
      </c>
      <c r="FK768" s="126">
        <f t="shared" si="4019"/>
        <v>0</v>
      </c>
      <c r="FL768" s="126">
        <f t="shared" si="4020"/>
        <v>0</v>
      </c>
      <c r="FN768" s="126" t="str">
        <f t="shared" si="4021"/>
        <v/>
      </c>
      <c r="FO768" s="126" t="str">
        <f t="shared" si="4022"/>
        <v/>
      </c>
      <c r="FP768" s="126" t="str">
        <f t="shared" si="4023"/>
        <v/>
      </c>
      <c r="FV768" s="126">
        <f t="shared" si="4024"/>
        <v>1</v>
      </c>
      <c r="FW768" s="126">
        <f t="shared" si="4025"/>
        <v>1</v>
      </c>
      <c r="FX768" s="126">
        <f t="shared" si="4026"/>
        <v>1</v>
      </c>
      <c r="GA768" s="126">
        <f t="shared" si="4027"/>
        <v>0</v>
      </c>
      <c r="GB768" s="126">
        <f t="shared" si="4028"/>
        <v>0</v>
      </c>
      <c r="GC768" s="126">
        <f t="shared" si="4029"/>
        <v>0</v>
      </c>
      <c r="GD768" s="126">
        <f t="shared" si="4030"/>
        <v>0</v>
      </c>
      <c r="GE768" s="126">
        <f t="shared" si="4031"/>
        <v>1</v>
      </c>
      <c r="GF768" s="126">
        <f t="shared" si="4032"/>
        <v>1</v>
      </c>
      <c r="GG768" s="126">
        <f t="shared" si="4033"/>
        <v>1</v>
      </c>
      <c r="GI768" s="126">
        <f t="shared" si="4034"/>
        <v>0</v>
      </c>
      <c r="GK768" s="126">
        <f t="shared" si="4035"/>
        <v>1</v>
      </c>
      <c r="GL768" s="126">
        <f t="shared" si="4036"/>
        <v>1</v>
      </c>
      <c r="GM768" s="126">
        <f t="shared" si="4037"/>
        <v>1</v>
      </c>
      <c r="GN768" s="126">
        <f t="shared" si="4038"/>
        <v>1</v>
      </c>
      <c r="GO768" s="126">
        <f t="shared" si="4039"/>
        <v>0</v>
      </c>
      <c r="GP768" s="126">
        <f t="shared" si="4040"/>
        <v>0</v>
      </c>
      <c r="GQ768" s="126">
        <f t="shared" si="4041"/>
        <v>0</v>
      </c>
      <c r="GS768" s="126" t="str">
        <f t="shared" si="4042"/>
        <v/>
      </c>
      <c r="GT768" s="126" t="str">
        <f t="shared" si="4043"/>
        <v/>
      </c>
      <c r="GU768" s="126">
        <f t="shared" si="4044"/>
        <v>1</v>
      </c>
      <c r="GV768" s="126">
        <f t="shared" si="4045"/>
        <v>1</v>
      </c>
      <c r="GW768" s="126">
        <f t="shared" si="4046"/>
        <v>1</v>
      </c>
      <c r="GX768" s="126">
        <f t="shared" si="4047"/>
        <v>0</v>
      </c>
      <c r="GY768" s="126">
        <f t="shared" si="4048"/>
        <v>0</v>
      </c>
      <c r="GZ768" s="126"/>
      <c r="HA768" s="126">
        <f t="shared" si="4049"/>
        <v>0</v>
      </c>
      <c r="HB768" s="126">
        <f t="shared" si="4050"/>
        <v>0</v>
      </c>
      <c r="HC768" s="126">
        <f t="shared" si="4051"/>
        <v>0</v>
      </c>
      <c r="HD768" s="126">
        <f t="shared" si="4052"/>
        <v>0</v>
      </c>
      <c r="HE768" s="126">
        <f t="shared" si="4053"/>
        <v>0</v>
      </c>
      <c r="HF768" s="126">
        <f t="shared" si="4054"/>
        <v>0</v>
      </c>
      <c r="HH768" s="126">
        <f t="shared" si="4055"/>
        <v>1</v>
      </c>
      <c r="HI768" s="126">
        <f t="shared" si="4056"/>
        <v>1</v>
      </c>
      <c r="HJ768" s="126">
        <f t="shared" si="4057"/>
        <v>0</v>
      </c>
      <c r="HK768" s="126">
        <f t="shared" si="4058"/>
        <v>0</v>
      </c>
      <c r="HL768" s="126">
        <f t="shared" si="4059"/>
        <v>0</v>
      </c>
      <c r="HM768" s="126">
        <f t="shared" si="4060"/>
        <v>0</v>
      </c>
      <c r="HO768" s="126" t="str">
        <f t="shared" si="4061"/>
        <v/>
      </c>
      <c r="HP768" s="126">
        <f t="shared" si="4062"/>
        <v>1</v>
      </c>
      <c r="HQ768" s="126" t="str">
        <f t="shared" si="4063"/>
        <v/>
      </c>
      <c r="HR768" s="122">
        <f t="shared" si="4064"/>
        <v>1</v>
      </c>
      <c r="HS768" s="126" t="str">
        <f t="shared" si="4065"/>
        <v/>
      </c>
      <c r="HT768" s="122">
        <f t="shared" si="4066"/>
        <v>1</v>
      </c>
      <c r="HU768" s="122" t="str">
        <f t="shared" si="4067"/>
        <v/>
      </c>
      <c r="HV768" s="126" t="str">
        <f t="shared" si="4068"/>
        <v/>
      </c>
      <c r="HW768" s="126" t="str">
        <f t="shared" si="4069"/>
        <v/>
      </c>
      <c r="HX768" s="126" t="str">
        <f t="shared" si="4070"/>
        <v/>
      </c>
      <c r="HZ768" s="126" t="str">
        <f t="shared" si="4071"/>
        <v/>
      </c>
      <c r="IA768" s="126">
        <f t="shared" si="4072"/>
        <v>1</v>
      </c>
      <c r="IB768" s="126" t="str">
        <f t="shared" si="4073"/>
        <v/>
      </c>
      <c r="IC768" s="126">
        <f t="shared" si="4074"/>
        <v>1</v>
      </c>
      <c r="ID768" s="126" t="str">
        <f t="shared" si="4075"/>
        <v/>
      </c>
      <c r="IE768" s="126">
        <f t="shared" si="4076"/>
        <v>1</v>
      </c>
      <c r="IF768" s="126" t="str">
        <f t="shared" si="4077"/>
        <v/>
      </c>
      <c r="IG768" s="126" t="str">
        <f t="shared" si="4078"/>
        <v/>
      </c>
      <c r="IH768" s="126" t="str">
        <f t="shared" si="4079"/>
        <v/>
      </c>
      <c r="II768" s="126" t="str">
        <f t="shared" si="4080"/>
        <v/>
      </c>
      <c r="IO768" s="128"/>
      <c r="IP768" s="128"/>
      <c r="IQ768" s="127"/>
      <c r="IR768" s="127"/>
      <c r="IX768" s="6"/>
      <c r="IY768" s="6"/>
      <c r="IZ768" s="7"/>
      <c r="JA768" s="7"/>
      <c r="JG768" s="12"/>
      <c r="JH768" s="12"/>
      <c r="JI768" s="13"/>
      <c r="JJ768" s="13"/>
      <c r="JN768" s="6"/>
      <c r="JO768" s="6"/>
      <c r="JQ768" s="11"/>
      <c r="JR768" s="11"/>
      <c r="JS768" s="12"/>
      <c r="JT768" s="13"/>
      <c r="JU768" s="12"/>
      <c r="JV768" s="12"/>
      <c r="JW768" s="97"/>
      <c r="JX768" s="13"/>
      <c r="JY768" s="13"/>
      <c r="JZ768" s="97"/>
      <c r="KA768" s="97"/>
      <c r="KB768" s="11"/>
      <c r="KC768" s="11"/>
      <c r="KD768" s="11"/>
      <c r="KE768" s="11"/>
    </row>
    <row r="769" spans="1:291" s="122" customFormat="1" x14ac:dyDescent="0.2">
      <c r="A769" s="146">
        <f t="shared" si="2545"/>
        <v>769</v>
      </c>
      <c r="C769" s="2">
        <v>43216</v>
      </c>
      <c r="D769" s="126"/>
      <c r="E769" s="126"/>
      <c r="F769" s="126"/>
      <c r="G769" s="128">
        <v>106.005</v>
      </c>
      <c r="H769" s="128">
        <v>113.12</v>
      </c>
      <c r="I769" s="128">
        <v>119.1</v>
      </c>
      <c r="J769" s="127">
        <v>142.12</v>
      </c>
      <c r="K769" s="126"/>
      <c r="P769" s="128">
        <f t="shared" si="3918"/>
        <v>3392.4999999999995</v>
      </c>
      <c r="Q769" s="5">
        <f t="shared" si="3919"/>
        <v>3628.0000000000005</v>
      </c>
      <c r="R769" s="6">
        <f t="shared" si="3920"/>
        <v>3817.9999999999995</v>
      </c>
      <c r="S769" s="7">
        <f t="shared" si="3921"/>
        <v>4556</v>
      </c>
      <c r="Y769" s="127">
        <f t="shared" si="3922"/>
        <v>0</v>
      </c>
      <c r="Z769" s="126">
        <f t="shared" si="3923"/>
        <v>2.5000000000004547</v>
      </c>
      <c r="AA769" s="126">
        <f t="shared" si="3924"/>
        <v>7.4999999999990905</v>
      </c>
      <c r="AB769" s="126">
        <f t="shared" si="3925"/>
        <v>19.999999999999091</v>
      </c>
      <c r="AC769" s="126"/>
      <c r="AD769" s="126"/>
      <c r="AE769" s="126"/>
      <c r="AF769" s="126"/>
      <c r="AG769" s="126"/>
      <c r="AH769" s="127">
        <f t="shared" si="3905"/>
        <v>1.6666666666669698</v>
      </c>
      <c r="AI769" s="127">
        <f t="shared" si="3906"/>
        <v>1.5000000000002727</v>
      </c>
      <c r="AJ769" s="127">
        <f t="shared" si="3907"/>
        <v>1.999999999998999</v>
      </c>
      <c r="AK769" s="127">
        <f t="shared" si="3908"/>
        <v>2.4999999999989386</v>
      </c>
      <c r="AL769" s="127">
        <f t="shared" si="3909"/>
        <v>1.2499999999990905</v>
      </c>
      <c r="AM769" s="127">
        <f t="shared" si="3910"/>
        <v>0.8333333333327273</v>
      </c>
      <c r="AN769" s="127">
        <f t="shared" si="3911"/>
        <v>0.50000000000054534</v>
      </c>
      <c r="AO769" s="127">
        <f t="shared" si="3912"/>
        <v>1</v>
      </c>
      <c r="AP769" s="127">
        <f t="shared" si="3913"/>
        <v>1.5161205624281138E-12</v>
      </c>
      <c r="AQ769" s="127">
        <f t="shared" si="3914"/>
        <v>4.5833333333311348</v>
      </c>
      <c r="AR769" s="127">
        <f t="shared" si="3915"/>
        <v>2.9999999999996363</v>
      </c>
      <c r="AS769" s="127">
        <f t="shared" si="3916"/>
        <v>1.9444444444437874</v>
      </c>
      <c r="AT769" s="127">
        <f t="shared" si="3917"/>
        <v>2.6666666666665453</v>
      </c>
      <c r="AU769" s="126"/>
      <c r="BA769" s="11">
        <f t="shared" si="3929"/>
        <v>0</v>
      </c>
      <c r="BB769" s="11">
        <f t="shared" si="3930"/>
        <v>2.5000000000004547</v>
      </c>
      <c r="BC769" s="12">
        <f t="shared" si="3931"/>
        <v>7.4999999999990905</v>
      </c>
      <c r="BD769" s="13">
        <f t="shared" si="3932"/>
        <v>19.999999999999091</v>
      </c>
      <c r="BJ769" s="11">
        <f t="shared" si="3933"/>
        <v>-1.6666666666669698</v>
      </c>
      <c r="BK769" s="11">
        <f t="shared" si="3934"/>
        <v>-1.5000000000002727</v>
      </c>
      <c r="BL769" s="11">
        <f t="shared" si="3935"/>
        <v>-1.999999999998999</v>
      </c>
      <c r="BM769" s="11">
        <f t="shared" si="3936"/>
        <v>-2.4999999999989386</v>
      </c>
      <c r="BN769" s="11">
        <f t="shared" si="3937"/>
        <v>-1.2499999999990905</v>
      </c>
      <c r="BO769" s="11">
        <f t="shared" si="3938"/>
        <v>0.8333333333327273</v>
      </c>
      <c r="BP769" s="11">
        <f t="shared" si="3939"/>
        <v>-0.50000000000054534</v>
      </c>
      <c r="BQ769" s="126">
        <v>1</v>
      </c>
      <c r="BR769" s="11">
        <f t="shared" si="3940"/>
        <v>1.5161205624281138E-12</v>
      </c>
      <c r="BS769" s="11">
        <f t="shared" si="3941"/>
        <v>4.5833333333311348</v>
      </c>
      <c r="BT769" s="11">
        <f t="shared" si="3942"/>
        <v>-2.9999999999996363</v>
      </c>
      <c r="BU769" s="11">
        <f t="shared" si="3943"/>
        <v>-1.9444444444437874</v>
      </c>
      <c r="BV769" s="11">
        <f t="shared" si="3944"/>
        <v>-2.6666666666665453</v>
      </c>
      <c r="BY769" s="126"/>
      <c r="BZ769" s="126"/>
      <c r="CA769" s="122">
        <f t="shared" si="3945"/>
        <v>-1.9444444444437874</v>
      </c>
      <c r="CB769" s="126">
        <f t="shared" si="3946"/>
        <v>1</v>
      </c>
      <c r="CC769" s="126">
        <f t="shared" si="3947"/>
        <v>0</v>
      </c>
      <c r="CD769" s="126">
        <f t="shared" si="3948"/>
        <v>0</v>
      </c>
      <c r="CE769" s="126">
        <f t="shared" si="3926"/>
        <v>0</v>
      </c>
      <c r="CF769" s="126">
        <f t="shared" si="3949"/>
        <v>0</v>
      </c>
      <c r="CG769" s="126" t="str">
        <f t="shared" si="3950"/>
        <v/>
      </c>
      <c r="CH769" s="126" t="str">
        <f t="shared" si="3951"/>
        <v/>
      </c>
      <c r="CI769" s="126">
        <f t="shared" si="3952"/>
        <v>1</v>
      </c>
      <c r="CJ769" s="126">
        <f t="shared" si="3953"/>
        <v>1</v>
      </c>
      <c r="CK769" s="126" t="str">
        <f t="shared" si="3954"/>
        <v/>
      </c>
      <c r="CL769" s="126">
        <f t="shared" si="3955"/>
        <v>1</v>
      </c>
      <c r="CM769" s="126">
        <f t="shared" si="3956"/>
        <v>1</v>
      </c>
      <c r="CN769" s="126">
        <f t="shared" si="3957"/>
        <v>1</v>
      </c>
      <c r="CO769" s="126" t="str">
        <f t="shared" si="3958"/>
        <v/>
      </c>
      <c r="CP769" s="126">
        <f t="shared" si="3959"/>
        <v>1</v>
      </c>
      <c r="CQ769" s="126" t="str">
        <f t="shared" si="3960"/>
        <v/>
      </c>
      <c r="CR769" s="126"/>
      <c r="CS769" s="126">
        <f t="shared" si="3961"/>
        <v>1</v>
      </c>
      <c r="CT769" s="126">
        <f t="shared" si="3962"/>
        <v>0</v>
      </c>
      <c r="CU769" s="126">
        <f t="shared" si="3963"/>
        <v>0</v>
      </c>
      <c r="CV769" s="126">
        <f t="shared" si="3927"/>
        <v>0</v>
      </c>
      <c r="CW769" s="126">
        <f t="shared" si="3964"/>
        <v>1</v>
      </c>
      <c r="CX769" s="126" t="str">
        <f t="shared" si="3965"/>
        <v/>
      </c>
      <c r="CY769" s="126" t="str">
        <f t="shared" si="3966"/>
        <v/>
      </c>
      <c r="CZ769" s="126" t="str">
        <f t="shared" si="3967"/>
        <v/>
      </c>
      <c r="DA769" s="126" t="str">
        <f t="shared" si="3968"/>
        <v/>
      </c>
      <c r="DB769" s="126">
        <f t="shared" si="3969"/>
        <v>1</v>
      </c>
      <c r="DC769" s="126" t="str">
        <f t="shared" si="3970"/>
        <v/>
      </c>
      <c r="DD769" s="126">
        <f t="shared" si="3971"/>
        <v>1</v>
      </c>
      <c r="DE769" s="126" t="str">
        <f t="shared" si="3972"/>
        <v/>
      </c>
      <c r="DF769" s="126"/>
      <c r="DG769" s="126">
        <f t="shared" si="3928"/>
        <v>1</v>
      </c>
      <c r="DH769" s="126">
        <f t="shared" si="3973"/>
        <v>1</v>
      </c>
      <c r="DI769" s="126">
        <f t="shared" si="3974"/>
        <v>1</v>
      </c>
      <c r="DJ769" s="126">
        <f t="shared" si="3975"/>
        <v>1</v>
      </c>
      <c r="DK769" s="126" t="str">
        <f t="shared" si="3976"/>
        <v/>
      </c>
      <c r="DL769" s="126"/>
      <c r="DM769" s="126" t="str">
        <f t="shared" si="3977"/>
        <v/>
      </c>
      <c r="DN769" s="126">
        <f t="shared" si="3978"/>
        <v>0</v>
      </c>
      <c r="DO769" s="126">
        <f t="shared" si="3979"/>
        <v>1</v>
      </c>
      <c r="DP769" s="126">
        <f t="shared" si="3980"/>
        <v>0</v>
      </c>
      <c r="DQ769" s="126">
        <f t="shared" si="3981"/>
        <v>1</v>
      </c>
      <c r="DR769" s="126">
        <f t="shared" si="3982"/>
        <v>1</v>
      </c>
      <c r="DS769" s="126">
        <f t="shared" si="3983"/>
        <v>1</v>
      </c>
      <c r="DT769" s="126">
        <f t="shared" si="3984"/>
        <v>1</v>
      </c>
      <c r="DU769" s="126">
        <f t="shared" si="3985"/>
        <v>1</v>
      </c>
      <c r="DV769" s="126">
        <f t="shared" si="3986"/>
        <v>1</v>
      </c>
      <c r="DW769" s="126">
        <f t="shared" si="3987"/>
        <v>0</v>
      </c>
      <c r="DX769" s="126" t="str">
        <f t="shared" si="3988"/>
        <v/>
      </c>
      <c r="DY769" s="126" t="str">
        <f t="shared" si="3989"/>
        <v/>
      </c>
      <c r="EA769" s="126">
        <f t="shared" si="3990"/>
        <v>1</v>
      </c>
      <c r="EB769" s="126">
        <f t="shared" si="3991"/>
        <v>0</v>
      </c>
      <c r="EC769" s="126">
        <f t="shared" si="3992"/>
        <v>0</v>
      </c>
      <c r="ED769" s="126">
        <f t="shared" si="3993"/>
        <v>0</v>
      </c>
      <c r="EF769" s="126">
        <f t="shared" si="3994"/>
        <v>0</v>
      </c>
      <c r="EG769" s="126">
        <f t="shared" si="3995"/>
        <v>1</v>
      </c>
      <c r="EH769" s="126">
        <f t="shared" si="3996"/>
        <v>1</v>
      </c>
      <c r="EI769" s="126">
        <f t="shared" si="3997"/>
        <v>1</v>
      </c>
      <c r="EK769" s="126">
        <f t="shared" si="3998"/>
        <v>1</v>
      </c>
      <c r="EL769" s="126">
        <f t="shared" si="3999"/>
        <v>1</v>
      </c>
      <c r="EM769" s="126">
        <f t="shared" si="4000"/>
        <v>1</v>
      </c>
      <c r="EO769" s="126">
        <f t="shared" si="4001"/>
        <v>1</v>
      </c>
      <c r="EP769" s="126">
        <f t="shared" si="4002"/>
        <v>1</v>
      </c>
      <c r="EQ769" s="126">
        <f t="shared" si="4003"/>
        <v>1</v>
      </c>
      <c r="ES769" s="126">
        <f t="shared" si="4004"/>
        <v>1</v>
      </c>
      <c r="ET769" s="126">
        <f t="shared" si="4005"/>
        <v>1</v>
      </c>
      <c r="EU769" s="126">
        <f t="shared" si="4006"/>
        <v>1</v>
      </c>
      <c r="EV769" s="126">
        <f t="shared" si="4007"/>
        <v>1</v>
      </c>
      <c r="EW769" s="126">
        <f t="shared" si="4008"/>
        <v>0</v>
      </c>
      <c r="EY769" s="126">
        <f t="shared" si="4009"/>
        <v>1</v>
      </c>
      <c r="EZ769" s="126">
        <f t="shared" si="4010"/>
        <v>1</v>
      </c>
      <c r="FA769" s="126">
        <f t="shared" si="4011"/>
        <v>1</v>
      </c>
      <c r="FC769" s="126">
        <f t="shared" si="4012"/>
        <v>0</v>
      </c>
      <c r="FD769" s="126" t="str">
        <f t="shared" si="4013"/>
        <v/>
      </c>
      <c r="FE769" s="126"/>
      <c r="FF769" s="126">
        <f t="shared" si="4014"/>
        <v>1</v>
      </c>
      <c r="FG769" s="126">
        <f t="shared" si="4015"/>
        <v>0</v>
      </c>
      <c r="FH769" s="126">
        <f t="shared" si="4016"/>
        <v>0</v>
      </c>
      <c r="FI769" s="126" t="str">
        <f t="shared" si="4017"/>
        <v/>
      </c>
      <c r="FJ769" s="126" t="str">
        <f t="shared" si="4018"/>
        <v/>
      </c>
      <c r="FK769" s="126" t="str">
        <f t="shared" si="4019"/>
        <v/>
      </c>
      <c r="FL769" s="126" t="str">
        <f t="shared" si="4020"/>
        <v/>
      </c>
      <c r="FN769" s="126" t="str">
        <f t="shared" si="4021"/>
        <v/>
      </c>
      <c r="FO769" s="126" t="str">
        <f t="shared" si="4022"/>
        <v/>
      </c>
      <c r="FP769" s="126">
        <f t="shared" si="4023"/>
        <v>0</v>
      </c>
      <c r="FV769" s="126">
        <f t="shared" si="4024"/>
        <v>0</v>
      </c>
      <c r="FW769" s="126">
        <f t="shared" si="4025"/>
        <v>0</v>
      </c>
      <c r="FX769" s="126">
        <f t="shared" si="4026"/>
        <v>1</v>
      </c>
      <c r="GA769" s="126">
        <f t="shared" si="4027"/>
        <v>0</v>
      </c>
      <c r="GB769" s="126">
        <f t="shared" si="4028"/>
        <v>1</v>
      </c>
      <c r="GC769" s="126">
        <f t="shared" si="4029"/>
        <v>1</v>
      </c>
      <c r="GD769" s="126">
        <f t="shared" si="4030"/>
        <v>1</v>
      </c>
      <c r="GE769" s="126">
        <f t="shared" si="4031"/>
        <v>0</v>
      </c>
      <c r="GF769" s="126">
        <f t="shared" si="4032"/>
        <v>0</v>
      </c>
      <c r="GG769" s="126">
        <f t="shared" si="4033"/>
        <v>1</v>
      </c>
      <c r="GI769" s="126">
        <f t="shared" si="4034"/>
        <v>1</v>
      </c>
      <c r="GK769" s="126">
        <f t="shared" si="4035"/>
        <v>0</v>
      </c>
      <c r="GL769" s="126">
        <f t="shared" si="4036"/>
        <v>1</v>
      </c>
      <c r="GM769" s="126">
        <f t="shared" si="4037"/>
        <v>1</v>
      </c>
      <c r="GN769" s="126">
        <f t="shared" si="4038"/>
        <v>1</v>
      </c>
      <c r="GO769" s="126">
        <f t="shared" si="4039"/>
        <v>0</v>
      </c>
      <c r="GP769" s="126">
        <f t="shared" si="4040"/>
        <v>0</v>
      </c>
      <c r="GQ769" s="126">
        <f t="shared" si="4041"/>
        <v>1</v>
      </c>
      <c r="GS769" s="126" t="str">
        <f t="shared" si="4042"/>
        <v/>
      </c>
      <c r="GT769" s="126" t="str">
        <f t="shared" si="4043"/>
        <v/>
      </c>
      <c r="GU769" s="126">
        <f t="shared" si="4044"/>
        <v>1</v>
      </c>
      <c r="GV769" s="126">
        <f t="shared" si="4045"/>
        <v>1</v>
      </c>
      <c r="GW769" s="126">
        <f t="shared" si="4046"/>
        <v>1</v>
      </c>
      <c r="GX769" s="126">
        <f t="shared" si="4047"/>
        <v>0</v>
      </c>
      <c r="GY769" s="126">
        <f t="shared" si="4048"/>
        <v>0</v>
      </c>
      <c r="GZ769" s="126"/>
      <c r="HA769" s="126">
        <f t="shared" si="4049"/>
        <v>0</v>
      </c>
      <c r="HB769" s="126">
        <f t="shared" si="4050"/>
        <v>0</v>
      </c>
      <c r="HC769" s="126">
        <f t="shared" si="4051"/>
        <v>0</v>
      </c>
      <c r="HD769" s="126">
        <f t="shared" si="4052"/>
        <v>0</v>
      </c>
      <c r="HE769" s="126">
        <f t="shared" si="4053"/>
        <v>0</v>
      </c>
      <c r="HF769" s="126">
        <f t="shared" si="4054"/>
        <v>0</v>
      </c>
      <c r="HH769" s="126">
        <f t="shared" si="4055"/>
        <v>1</v>
      </c>
      <c r="HI769" s="126">
        <f t="shared" si="4056"/>
        <v>1</v>
      </c>
      <c r="HJ769" s="126">
        <f t="shared" si="4057"/>
        <v>1</v>
      </c>
      <c r="HK769" s="126">
        <f t="shared" si="4058"/>
        <v>0</v>
      </c>
      <c r="HL769" s="126">
        <f t="shared" si="4059"/>
        <v>0</v>
      </c>
      <c r="HM769" s="126">
        <f t="shared" si="4060"/>
        <v>0</v>
      </c>
      <c r="HO769" s="126">
        <f t="shared" si="4061"/>
        <v>1</v>
      </c>
      <c r="HP769" s="126" t="str">
        <f t="shared" si="4062"/>
        <v/>
      </c>
      <c r="HQ769" s="126">
        <f t="shared" si="4063"/>
        <v>1</v>
      </c>
      <c r="HR769" s="122" t="str">
        <f t="shared" si="4064"/>
        <v/>
      </c>
      <c r="HS769" s="126">
        <f t="shared" si="4065"/>
        <v>1</v>
      </c>
      <c r="HT769" s="122" t="str">
        <f t="shared" si="4066"/>
        <v/>
      </c>
      <c r="HU769" s="122" t="str">
        <f t="shared" si="4067"/>
        <v/>
      </c>
      <c r="HV769" s="126" t="str">
        <f t="shared" si="4068"/>
        <v/>
      </c>
      <c r="HW769" s="126" t="str">
        <f t="shared" si="4069"/>
        <v/>
      </c>
      <c r="HX769" s="126" t="str">
        <f t="shared" si="4070"/>
        <v/>
      </c>
      <c r="HZ769" s="126">
        <f t="shared" si="4071"/>
        <v>0</v>
      </c>
      <c r="IA769" s="126" t="str">
        <f t="shared" si="4072"/>
        <v/>
      </c>
      <c r="IB769" s="126">
        <f t="shared" si="4073"/>
        <v>0</v>
      </c>
      <c r="IC769" s="126" t="str">
        <f t="shared" si="4074"/>
        <v/>
      </c>
      <c r="ID769" s="126">
        <f t="shared" si="4075"/>
        <v>0</v>
      </c>
      <c r="IE769" s="126" t="str">
        <f t="shared" si="4076"/>
        <v/>
      </c>
      <c r="IF769" s="126" t="str">
        <f t="shared" si="4077"/>
        <v/>
      </c>
      <c r="IG769" s="126" t="str">
        <f t="shared" si="4078"/>
        <v/>
      </c>
      <c r="IH769" s="126" t="str">
        <f t="shared" si="4079"/>
        <v/>
      </c>
      <c r="II769" s="126" t="str">
        <f t="shared" si="4080"/>
        <v/>
      </c>
      <c r="IO769" s="128"/>
      <c r="IP769" s="128"/>
      <c r="IQ769" s="127"/>
      <c r="IR769" s="127"/>
      <c r="IX769" s="6"/>
      <c r="IY769" s="6"/>
      <c r="IZ769" s="7"/>
      <c r="JA769" s="7"/>
      <c r="JG769" s="12"/>
      <c r="JH769" s="12"/>
      <c r="JI769" s="13"/>
      <c r="JJ769" s="13"/>
      <c r="JN769" s="6"/>
      <c r="JO769" s="6"/>
      <c r="JQ769" s="11"/>
      <c r="JR769" s="11"/>
      <c r="JS769" s="12"/>
      <c r="JT769" s="13"/>
      <c r="JU769" s="12"/>
      <c r="JV769" s="12"/>
      <c r="JW769" s="97"/>
      <c r="JX769" s="13"/>
      <c r="JY769" s="13"/>
      <c r="JZ769" s="97"/>
      <c r="KA769" s="97"/>
      <c r="KB769" s="11"/>
      <c r="KC769" s="11"/>
      <c r="KD769" s="11"/>
      <c r="KE769" s="11"/>
    </row>
    <row r="770" spans="1:291" s="122" customFormat="1" x14ac:dyDescent="0.2">
      <c r="A770" s="146">
        <f t="shared" si="2545"/>
        <v>770</v>
      </c>
      <c r="C770" s="2">
        <v>43217</v>
      </c>
      <c r="D770" s="126"/>
      <c r="E770" s="126"/>
      <c r="F770" s="126"/>
      <c r="G770" s="128">
        <v>106.01</v>
      </c>
      <c r="H770" s="128">
        <v>113.142</v>
      </c>
      <c r="I770" s="128">
        <v>119.16</v>
      </c>
      <c r="J770" s="127">
        <v>143.08000000000001</v>
      </c>
      <c r="K770" s="126"/>
      <c r="P770" s="128">
        <f t="shared" si="3918"/>
        <v>3393.0000000000005</v>
      </c>
      <c r="Q770" s="5">
        <f t="shared" si="3919"/>
        <v>3630.2499999999995</v>
      </c>
      <c r="R770" s="6">
        <f t="shared" si="3920"/>
        <v>3823.9999999999995</v>
      </c>
      <c r="S770" s="7">
        <f t="shared" si="3921"/>
        <v>4584.0000000000009</v>
      </c>
      <c r="Y770" s="127">
        <f t="shared" si="3922"/>
        <v>0.50000000000090949</v>
      </c>
      <c r="Z770" s="126">
        <f t="shared" si="3923"/>
        <v>2.2499999999990905</v>
      </c>
      <c r="AA770" s="126">
        <f t="shared" si="3924"/>
        <v>6</v>
      </c>
      <c r="AB770" s="126">
        <f t="shared" si="3925"/>
        <v>28.000000000000909</v>
      </c>
      <c r="AC770" s="126"/>
      <c r="AD770" s="126"/>
      <c r="AE770" s="126"/>
      <c r="AF770" s="126"/>
      <c r="AG770" s="126"/>
      <c r="AH770" s="127">
        <f t="shared" si="3905"/>
        <v>0.49999999999757461</v>
      </c>
      <c r="AI770" s="127">
        <f t="shared" si="3906"/>
        <v>0.34999999999763531</v>
      </c>
      <c r="AJ770" s="127">
        <f t="shared" si="3907"/>
        <v>1.3500000000009091</v>
      </c>
      <c r="AK770" s="127">
        <f t="shared" si="3908"/>
        <v>1.7500000000009095</v>
      </c>
      <c r="AL770" s="127">
        <f t="shared" si="3909"/>
        <v>0.75000000000090949</v>
      </c>
      <c r="AM770" s="127">
        <f t="shared" si="3910"/>
        <v>3.3333333333336359</v>
      </c>
      <c r="AN770" s="127">
        <f t="shared" si="3911"/>
        <v>5.2000000000003634</v>
      </c>
      <c r="AO770" s="127">
        <f t="shared" si="3912"/>
        <v>1</v>
      </c>
      <c r="AP770" s="127">
        <f t="shared" si="3913"/>
        <v>1.1666666666715173</v>
      </c>
      <c r="AQ770" s="127">
        <f t="shared" si="3914"/>
        <v>0.70833333333227166</v>
      </c>
      <c r="AR770" s="127">
        <f t="shared" si="3915"/>
        <v>1.3999999999981809</v>
      </c>
      <c r="AS770" s="127">
        <f t="shared" si="3916"/>
        <v>3.9722222222233334</v>
      </c>
      <c r="AT770" s="127">
        <f t="shared" si="3917"/>
        <v>2.7333333333316356</v>
      </c>
      <c r="AU770" s="126"/>
      <c r="BA770" s="11">
        <f t="shared" si="3929"/>
        <v>0.50000000000090949</v>
      </c>
      <c r="BB770" s="11">
        <f t="shared" si="3930"/>
        <v>2.2499999999990905</v>
      </c>
      <c r="BC770" s="12">
        <f t="shared" si="3931"/>
        <v>6</v>
      </c>
      <c r="BD770" s="13">
        <f t="shared" si="3932"/>
        <v>28.000000000000909</v>
      </c>
      <c r="BJ770" s="11">
        <f t="shared" si="3933"/>
        <v>-0.49999999999757461</v>
      </c>
      <c r="BK770" s="11">
        <f t="shared" si="3934"/>
        <v>-0.34999999999763531</v>
      </c>
      <c r="BL770" s="11">
        <f t="shared" si="3935"/>
        <v>-1.3500000000009091</v>
      </c>
      <c r="BM770" s="11">
        <f t="shared" si="3936"/>
        <v>-1.7500000000009095</v>
      </c>
      <c r="BN770" s="11">
        <f t="shared" si="3937"/>
        <v>-0.75000000000090949</v>
      </c>
      <c r="BO770" s="11">
        <f t="shared" si="3938"/>
        <v>-3.3333333333336359</v>
      </c>
      <c r="BP770" s="11">
        <f t="shared" si="3939"/>
        <v>-5.2000000000003634</v>
      </c>
      <c r="BQ770" s="126">
        <v>1</v>
      </c>
      <c r="BR770" s="11">
        <f t="shared" si="3940"/>
        <v>-1.1666666666715173</v>
      </c>
      <c r="BS770" s="11">
        <f t="shared" si="3941"/>
        <v>-0.70833333333227166</v>
      </c>
      <c r="BT770" s="11">
        <f t="shared" si="3942"/>
        <v>-1.3999999999981809</v>
      </c>
      <c r="BU770" s="11">
        <f t="shared" si="3943"/>
        <v>-3.9722222222233334</v>
      </c>
      <c r="BV770" s="11">
        <f t="shared" si="3944"/>
        <v>-2.7333333333316356</v>
      </c>
      <c r="BY770" s="126"/>
      <c r="BZ770" s="126"/>
      <c r="CA770" s="122">
        <f t="shared" si="3945"/>
        <v>-3.9722222222233334</v>
      </c>
      <c r="CB770" s="126">
        <f t="shared" si="3946"/>
        <v>0</v>
      </c>
      <c r="CC770" s="126">
        <f t="shared" si="3947"/>
        <v>0</v>
      </c>
      <c r="CD770" s="126">
        <f t="shared" si="3948"/>
        <v>0</v>
      </c>
      <c r="CE770" s="126">
        <f t="shared" si="3926"/>
        <v>0</v>
      </c>
      <c r="CF770" s="126">
        <f t="shared" si="3949"/>
        <v>0</v>
      </c>
      <c r="CG770" s="126" t="str">
        <f t="shared" si="3950"/>
        <v/>
      </c>
      <c r="CH770" s="126">
        <f t="shared" si="3951"/>
        <v>1</v>
      </c>
      <c r="CI770" s="126">
        <f t="shared" si="3952"/>
        <v>1</v>
      </c>
      <c r="CJ770" s="126" t="str">
        <f t="shared" si="3953"/>
        <v/>
      </c>
      <c r="CK770" s="126" t="str">
        <f t="shared" si="3954"/>
        <v/>
      </c>
      <c r="CL770" s="126">
        <f t="shared" si="3955"/>
        <v>1</v>
      </c>
      <c r="CM770" s="126">
        <f t="shared" si="3956"/>
        <v>1</v>
      </c>
      <c r="CN770" s="126">
        <f t="shared" si="3957"/>
        <v>1</v>
      </c>
      <c r="CO770" s="126" t="str">
        <f t="shared" si="3958"/>
        <v/>
      </c>
      <c r="CP770" s="126" t="str">
        <f t="shared" si="3959"/>
        <v/>
      </c>
      <c r="CQ770" s="126">
        <f t="shared" si="3960"/>
        <v>1</v>
      </c>
      <c r="CR770" s="126"/>
      <c r="CS770" s="126">
        <f t="shared" si="3961"/>
        <v>0</v>
      </c>
      <c r="CT770" s="126">
        <f t="shared" si="3962"/>
        <v>0</v>
      </c>
      <c r="CU770" s="126">
        <f t="shared" si="3963"/>
        <v>0</v>
      </c>
      <c r="CV770" s="126">
        <f t="shared" si="3927"/>
        <v>0</v>
      </c>
      <c r="CW770" s="126">
        <f t="shared" si="3964"/>
        <v>1</v>
      </c>
      <c r="CX770" s="126" t="str">
        <f t="shared" si="3965"/>
        <v/>
      </c>
      <c r="CY770" s="126" t="str">
        <f t="shared" si="3966"/>
        <v/>
      </c>
      <c r="CZ770" s="126" t="str">
        <f t="shared" si="3967"/>
        <v/>
      </c>
      <c r="DA770" s="126" t="str">
        <f t="shared" si="3968"/>
        <v/>
      </c>
      <c r="DB770" s="126">
        <f t="shared" si="3969"/>
        <v>0</v>
      </c>
      <c r="DC770" s="126">
        <f t="shared" si="3970"/>
        <v>1</v>
      </c>
      <c r="DD770" s="126" t="str">
        <f t="shared" si="3971"/>
        <v/>
      </c>
      <c r="DE770" s="126" t="str">
        <f t="shared" si="3972"/>
        <v/>
      </c>
      <c r="DF770" s="126"/>
      <c r="DG770" s="126">
        <f t="shared" si="3928"/>
        <v>0</v>
      </c>
      <c r="DH770" s="126">
        <f t="shared" si="3973"/>
        <v>0</v>
      </c>
      <c r="DI770" s="126">
        <f t="shared" si="3974"/>
        <v>0</v>
      </c>
      <c r="DJ770" s="126">
        <f t="shared" si="3975"/>
        <v>0</v>
      </c>
      <c r="DK770" s="126">
        <f t="shared" si="3976"/>
        <v>0</v>
      </c>
      <c r="DL770" s="126"/>
      <c r="DM770" s="126">
        <f t="shared" si="3977"/>
        <v>1</v>
      </c>
      <c r="DN770" s="126" t="str">
        <f t="shared" si="3978"/>
        <v/>
      </c>
      <c r="DO770" s="126" t="str">
        <f t="shared" si="3979"/>
        <v/>
      </c>
      <c r="DP770" s="126" t="str">
        <f t="shared" si="3980"/>
        <v/>
      </c>
      <c r="DQ770" s="126" t="str">
        <f t="shared" si="3981"/>
        <v/>
      </c>
      <c r="DR770" s="126" t="str">
        <f t="shared" si="3982"/>
        <v/>
      </c>
      <c r="DS770" s="126" t="str">
        <f t="shared" si="3983"/>
        <v/>
      </c>
      <c r="DT770" s="126" t="str">
        <f t="shared" si="3984"/>
        <v/>
      </c>
      <c r="DU770" s="126" t="str">
        <f t="shared" si="3985"/>
        <v/>
      </c>
      <c r="DV770" s="126">
        <f t="shared" si="3986"/>
        <v>0</v>
      </c>
      <c r="DW770" s="126">
        <f t="shared" si="3987"/>
        <v>0</v>
      </c>
      <c r="DX770" s="126" t="str">
        <f t="shared" si="3988"/>
        <v/>
      </c>
      <c r="DY770" s="126" t="str">
        <f t="shared" si="3989"/>
        <v/>
      </c>
      <c r="EA770" s="126">
        <f t="shared" si="3990"/>
        <v>0</v>
      </c>
      <c r="EB770" s="126">
        <f t="shared" si="3991"/>
        <v>0</v>
      </c>
      <c r="EC770" s="126">
        <f t="shared" si="3992"/>
        <v>0</v>
      </c>
      <c r="ED770" s="126">
        <f t="shared" si="3993"/>
        <v>0</v>
      </c>
      <c r="EF770" s="126">
        <f t="shared" si="3994"/>
        <v>0</v>
      </c>
      <c r="EG770" s="126">
        <f t="shared" si="3995"/>
        <v>0</v>
      </c>
      <c r="EH770" s="126">
        <f t="shared" si="3996"/>
        <v>0</v>
      </c>
      <c r="EI770" s="126">
        <f t="shared" si="3997"/>
        <v>0</v>
      </c>
      <c r="EK770" s="126">
        <f t="shared" si="3998"/>
        <v>1</v>
      </c>
      <c r="EL770" s="126">
        <f t="shared" si="3999"/>
        <v>1</v>
      </c>
      <c r="EM770" s="126">
        <f t="shared" si="4000"/>
        <v>1</v>
      </c>
      <c r="EO770" s="126">
        <f t="shared" si="4001"/>
        <v>1</v>
      </c>
      <c r="EP770" s="126">
        <f t="shared" si="4002"/>
        <v>1</v>
      </c>
      <c r="EQ770" s="126">
        <f t="shared" si="4003"/>
        <v>1</v>
      </c>
      <c r="ES770" s="126">
        <f t="shared" si="4004"/>
        <v>1</v>
      </c>
      <c r="ET770" s="126">
        <f t="shared" si="4005"/>
        <v>1</v>
      </c>
      <c r="EU770" s="126">
        <f t="shared" si="4006"/>
        <v>1</v>
      </c>
      <c r="EV770" s="126">
        <f t="shared" si="4007"/>
        <v>1</v>
      </c>
      <c r="EW770" s="126">
        <f t="shared" si="4008"/>
        <v>0</v>
      </c>
      <c r="EY770" s="126">
        <f t="shared" si="4009"/>
        <v>1</v>
      </c>
      <c r="EZ770" s="126">
        <f t="shared" si="4010"/>
        <v>1</v>
      </c>
      <c r="FA770" s="126">
        <f t="shared" si="4011"/>
        <v>1</v>
      </c>
      <c r="FC770" s="126">
        <f t="shared" si="4012"/>
        <v>1</v>
      </c>
      <c r="FD770" s="126">
        <f t="shared" si="4013"/>
        <v>1</v>
      </c>
      <c r="FE770" s="126"/>
      <c r="FF770" s="126">
        <f t="shared" si="4014"/>
        <v>1</v>
      </c>
      <c r="FG770" s="126">
        <f t="shared" si="4015"/>
        <v>1</v>
      </c>
      <c r="FH770" s="126">
        <f t="shared" si="4016"/>
        <v>1</v>
      </c>
      <c r="FI770" s="126">
        <f t="shared" si="4017"/>
        <v>0</v>
      </c>
      <c r="FJ770" s="126">
        <f t="shared" si="4018"/>
        <v>0</v>
      </c>
      <c r="FK770" s="126">
        <f t="shared" si="4019"/>
        <v>0</v>
      </c>
      <c r="FL770" s="126">
        <f t="shared" si="4020"/>
        <v>0</v>
      </c>
      <c r="FN770" s="126" t="str">
        <f t="shared" si="4021"/>
        <v/>
      </c>
      <c r="FO770" s="126" t="str">
        <f t="shared" si="4022"/>
        <v/>
      </c>
      <c r="FP770" s="126" t="str">
        <f t="shared" si="4023"/>
        <v/>
      </c>
      <c r="FV770" s="126">
        <f t="shared" si="4024"/>
        <v>1</v>
      </c>
      <c r="FW770" s="126">
        <f t="shared" si="4025"/>
        <v>1</v>
      </c>
      <c r="FX770" s="126">
        <f t="shared" si="4026"/>
        <v>0</v>
      </c>
      <c r="GA770" s="126">
        <f t="shared" si="4027"/>
        <v>0</v>
      </c>
      <c r="GB770" s="126">
        <f t="shared" si="4028"/>
        <v>0</v>
      </c>
      <c r="GC770" s="126">
        <f t="shared" si="4029"/>
        <v>0</v>
      </c>
      <c r="GD770" s="126">
        <f t="shared" si="4030"/>
        <v>0</v>
      </c>
      <c r="GE770" s="126">
        <f t="shared" si="4031"/>
        <v>1</v>
      </c>
      <c r="GF770" s="126">
        <f t="shared" si="4032"/>
        <v>1</v>
      </c>
      <c r="GG770" s="126">
        <f t="shared" si="4033"/>
        <v>1</v>
      </c>
      <c r="GI770" s="126">
        <f t="shared" si="4034"/>
        <v>1</v>
      </c>
      <c r="GK770" s="126">
        <f t="shared" si="4035"/>
        <v>0</v>
      </c>
      <c r="GL770" s="126">
        <f t="shared" si="4036"/>
        <v>0</v>
      </c>
      <c r="GM770" s="126">
        <f t="shared" si="4037"/>
        <v>0</v>
      </c>
      <c r="GN770" s="126">
        <f t="shared" si="4038"/>
        <v>0</v>
      </c>
      <c r="GO770" s="126">
        <f t="shared" si="4039"/>
        <v>1</v>
      </c>
      <c r="GP770" s="126">
        <f t="shared" si="4040"/>
        <v>1</v>
      </c>
      <c r="GQ770" s="126">
        <f t="shared" si="4041"/>
        <v>1</v>
      </c>
      <c r="GS770" s="126" t="str">
        <f t="shared" si="4042"/>
        <v/>
      </c>
      <c r="GT770" s="126" t="str">
        <f t="shared" si="4043"/>
        <v/>
      </c>
      <c r="GU770" s="126">
        <f t="shared" si="4044"/>
        <v>1</v>
      </c>
      <c r="GV770" s="126">
        <f t="shared" si="4045"/>
        <v>1</v>
      </c>
      <c r="GW770" s="126">
        <f t="shared" si="4046"/>
        <v>0</v>
      </c>
      <c r="GX770" s="126">
        <f t="shared" si="4047"/>
        <v>0</v>
      </c>
      <c r="GY770" s="126">
        <f t="shared" si="4048"/>
        <v>0</v>
      </c>
      <c r="GZ770" s="126"/>
      <c r="HA770" s="126">
        <f t="shared" si="4049"/>
        <v>1</v>
      </c>
      <c r="HB770" s="126">
        <f t="shared" si="4050"/>
        <v>0</v>
      </c>
      <c r="HC770" s="126">
        <f t="shared" si="4051"/>
        <v>0</v>
      </c>
      <c r="HD770" s="126">
        <f t="shared" si="4052"/>
        <v>0</v>
      </c>
      <c r="HE770" s="126">
        <f t="shared" si="4053"/>
        <v>0</v>
      </c>
      <c r="HF770" s="126">
        <f t="shared" si="4054"/>
        <v>0</v>
      </c>
      <c r="HH770" s="126">
        <f t="shared" si="4055"/>
        <v>0</v>
      </c>
      <c r="HI770" s="126">
        <f t="shared" si="4056"/>
        <v>0</v>
      </c>
      <c r="HJ770" s="126">
        <f t="shared" si="4057"/>
        <v>0</v>
      </c>
      <c r="HK770" s="126">
        <f t="shared" si="4058"/>
        <v>0</v>
      </c>
      <c r="HL770" s="126">
        <f t="shared" si="4059"/>
        <v>0</v>
      </c>
      <c r="HM770" s="126">
        <f t="shared" si="4060"/>
        <v>0</v>
      </c>
      <c r="HO770" s="126">
        <f t="shared" si="4061"/>
        <v>1</v>
      </c>
      <c r="HP770" s="126" t="str">
        <f t="shared" si="4062"/>
        <v/>
      </c>
      <c r="HQ770" s="126">
        <f t="shared" si="4063"/>
        <v>1</v>
      </c>
      <c r="HR770" s="122" t="str">
        <f t="shared" si="4064"/>
        <v/>
      </c>
      <c r="HS770" s="126">
        <f t="shared" si="4065"/>
        <v>1</v>
      </c>
      <c r="HT770" s="122" t="str">
        <f t="shared" si="4066"/>
        <v/>
      </c>
      <c r="HU770" s="122" t="str">
        <f t="shared" si="4067"/>
        <v/>
      </c>
      <c r="HV770" s="126" t="str">
        <f t="shared" si="4068"/>
        <v/>
      </c>
      <c r="HW770" s="126" t="str">
        <f t="shared" si="4069"/>
        <v/>
      </c>
      <c r="HX770" s="126" t="str">
        <f t="shared" si="4070"/>
        <v/>
      </c>
      <c r="HZ770" s="126">
        <f t="shared" si="4071"/>
        <v>1</v>
      </c>
      <c r="IA770" s="126" t="str">
        <f t="shared" si="4072"/>
        <v/>
      </c>
      <c r="IB770" s="126">
        <f t="shared" si="4073"/>
        <v>1</v>
      </c>
      <c r="IC770" s="126" t="str">
        <f t="shared" si="4074"/>
        <v/>
      </c>
      <c r="ID770" s="126">
        <f t="shared" si="4075"/>
        <v>1</v>
      </c>
      <c r="IE770" s="126" t="str">
        <f t="shared" si="4076"/>
        <v/>
      </c>
      <c r="IF770" s="126" t="str">
        <f t="shared" si="4077"/>
        <v/>
      </c>
      <c r="IG770" s="126" t="str">
        <f t="shared" si="4078"/>
        <v/>
      </c>
      <c r="IH770" s="126" t="str">
        <f t="shared" si="4079"/>
        <v/>
      </c>
      <c r="II770" s="126" t="str">
        <f t="shared" si="4080"/>
        <v/>
      </c>
      <c r="IO770" s="128"/>
      <c r="IP770" s="128"/>
      <c r="IQ770" s="127"/>
      <c r="IR770" s="127"/>
      <c r="IX770" s="6"/>
      <c r="IY770" s="6"/>
      <c r="IZ770" s="7"/>
      <c r="JA770" s="7"/>
      <c r="JG770" s="12"/>
      <c r="JH770" s="12"/>
      <c r="JI770" s="13"/>
      <c r="JJ770" s="13"/>
      <c r="JN770" s="6"/>
      <c r="JO770" s="6"/>
      <c r="JQ770" s="11"/>
      <c r="JR770" s="11"/>
      <c r="JS770" s="12"/>
      <c r="JT770" s="13"/>
      <c r="JU770" s="12"/>
      <c r="JV770" s="12"/>
      <c r="JW770" s="97"/>
      <c r="JX770" s="13"/>
      <c r="JY770" s="13"/>
      <c r="JZ770" s="97"/>
      <c r="KA770" s="97"/>
      <c r="KB770" s="11"/>
      <c r="KC770" s="11"/>
      <c r="KD770" s="11"/>
      <c r="KE770" s="11"/>
    </row>
    <row r="771" spans="1:291" s="122" customFormat="1" x14ac:dyDescent="0.2">
      <c r="A771" s="146">
        <f t="shared" si="2545"/>
        <v>771</v>
      </c>
      <c r="C771" s="2">
        <v>43220</v>
      </c>
      <c r="D771" s="126"/>
      <c r="E771" s="126"/>
      <c r="F771" s="126"/>
      <c r="G771" s="128">
        <v>106.00700000000001</v>
      </c>
      <c r="H771" s="128">
        <v>113.16200000000001</v>
      </c>
      <c r="I771" s="128">
        <v>119.2</v>
      </c>
      <c r="J771" s="127">
        <v>143.27000000000001</v>
      </c>
      <c r="K771" s="126"/>
      <c r="P771" s="128">
        <f t="shared" si="3918"/>
        <v>3392.7500000000005</v>
      </c>
      <c r="Q771" s="5">
        <f t="shared" si="3919"/>
        <v>3632.2500000000005</v>
      </c>
      <c r="R771" s="6">
        <f t="shared" si="3920"/>
        <v>3828.0000000000005</v>
      </c>
      <c r="S771" s="7">
        <f t="shared" si="3921"/>
        <v>4603.0000000000009</v>
      </c>
      <c r="Y771" s="127">
        <f t="shared" si="3922"/>
        <v>0.25</v>
      </c>
      <c r="Z771" s="126">
        <f t="shared" si="3923"/>
        <v>2.0000000000009095</v>
      </c>
      <c r="AA771" s="126">
        <f t="shared" si="3924"/>
        <v>4.0000000000009095</v>
      </c>
      <c r="AB771" s="126">
        <f t="shared" si="3925"/>
        <v>19</v>
      </c>
      <c r="AC771" s="126"/>
      <c r="AD771" s="126"/>
      <c r="AE771" s="126"/>
      <c r="AF771" s="126"/>
      <c r="AG771" s="126"/>
      <c r="AH771" s="127">
        <f t="shared" si="3905"/>
        <v>1.8333333333339397</v>
      </c>
      <c r="AI771" s="127">
        <f t="shared" si="3906"/>
        <v>1.7000000000005457</v>
      </c>
      <c r="AJ771" s="127">
        <f t="shared" si="3907"/>
        <v>0.3999999999996362</v>
      </c>
      <c r="AK771" s="127">
        <f t="shared" si="3908"/>
        <v>0.66666666666636365</v>
      </c>
      <c r="AL771" s="127">
        <f t="shared" si="3909"/>
        <v>4.5474735088646412E-13</v>
      </c>
      <c r="AM771" s="127">
        <f t="shared" si="3910"/>
        <v>2.3333333333324235</v>
      </c>
      <c r="AN771" s="127">
        <f t="shared" si="3911"/>
        <v>3.5999999999990902</v>
      </c>
      <c r="AO771" s="127">
        <f t="shared" si="3912"/>
        <v>1</v>
      </c>
      <c r="AP771" s="127">
        <f t="shared" si="3913"/>
        <v>2.1666666666678793</v>
      </c>
      <c r="AQ771" s="127">
        <f t="shared" si="3914"/>
        <v>1.3333333333328781</v>
      </c>
      <c r="AR771" s="127">
        <f t="shared" si="3915"/>
        <v>2.1000000000003638</v>
      </c>
      <c r="AS771" s="127">
        <f t="shared" si="3916"/>
        <v>2.2222222222213128</v>
      </c>
      <c r="AT771" s="127">
        <f t="shared" si="3917"/>
        <v>3.0333333333333332</v>
      </c>
      <c r="AU771" s="126"/>
      <c r="BA771" s="11">
        <f t="shared" si="3929"/>
        <v>-0.25</v>
      </c>
      <c r="BB771" s="11">
        <f t="shared" si="3930"/>
        <v>2.0000000000009095</v>
      </c>
      <c r="BC771" s="12">
        <f t="shared" si="3931"/>
        <v>4.0000000000009095</v>
      </c>
      <c r="BD771" s="13">
        <f t="shared" si="3932"/>
        <v>19</v>
      </c>
      <c r="BJ771" s="11">
        <f t="shared" si="3933"/>
        <v>-1.8333333333339397</v>
      </c>
      <c r="BK771" s="11">
        <f t="shared" si="3934"/>
        <v>-1.7000000000005457</v>
      </c>
      <c r="BL771" s="11">
        <f t="shared" si="3935"/>
        <v>-0.3999999999996362</v>
      </c>
      <c r="BM771" s="11">
        <f t="shared" si="3936"/>
        <v>-0.66666666666636365</v>
      </c>
      <c r="BN771" s="11">
        <f t="shared" si="3937"/>
        <v>4.5474735088646412E-13</v>
      </c>
      <c r="BO771" s="11">
        <f t="shared" si="3938"/>
        <v>-2.3333333333324235</v>
      </c>
      <c r="BP771" s="11">
        <f t="shared" si="3939"/>
        <v>-3.5999999999990902</v>
      </c>
      <c r="BQ771" s="126">
        <v>1</v>
      </c>
      <c r="BR771" s="11">
        <f t="shared" si="3940"/>
        <v>2.1666666666678793</v>
      </c>
      <c r="BS771" s="11">
        <f t="shared" si="3941"/>
        <v>-1.3333333333328781</v>
      </c>
      <c r="BT771" s="11">
        <f t="shared" si="3942"/>
        <v>-2.1000000000003638</v>
      </c>
      <c r="BU771" s="11">
        <f t="shared" si="3943"/>
        <v>-2.2222222222213128</v>
      </c>
      <c r="BV771" s="11">
        <f t="shared" si="3944"/>
        <v>-3.0333333333333332</v>
      </c>
      <c r="BY771" s="126"/>
      <c r="BZ771" s="126"/>
      <c r="CA771" s="122">
        <f t="shared" si="3945"/>
        <v>-2.2222222222213128</v>
      </c>
      <c r="CB771" s="126">
        <f t="shared" si="3946"/>
        <v>1</v>
      </c>
      <c r="CC771" s="126">
        <f t="shared" si="3947"/>
        <v>0</v>
      </c>
      <c r="CD771" s="126">
        <f t="shared" si="3948"/>
        <v>0</v>
      </c>
      <c r="CE771" s="126">
        <f t="shared" si="3926"/>
        <v>0</v>
      </c>
      <c r="CF771" s="126">
        <f t="shared" si="3949"/>
        <v>0</v>
      </c>
      <c r="CG771" s="126" t="str">
        <f t="shared" si="3950"/>
        <v/>
      </c>
      <c r="CH771" s="126">
        <f t="shared" si="3951"/>
        <v>1</v>
      </c>
      <c r="CI771" s="126">
        <f t="shared" si="3952"/>
        <v>1</v>
      </c>
      <c r="CJ771" s="126" t="str">
        <f t="shared" si="3953"/>
        <v/>
      </c>
      <c r="CK771" s="126" t="str">
        <f t="shared" si="3954"/>
        <v/>
      </c>
      <c r="CL771" s="126">
        <f t="shared" si="3955"/>
        <v>1</v>
      </c>
      <c r="CM771" s="126">
        <f t="shared" si="3956"/>
        <v>1</v>
      </c>
      <c r="CN771" s="126">
        <f t="shared" si="3957"/>
        <v>1</v>
      </c>
      <c r="CO771" s="126" t="str">
        <f t="shared" si="3958"/>
        <v/>
      </c>
      <c r="CP771" s="126">
        <f t="shared" si="3959"/>
        <v>1</v>
      </c>
      <c r="CQ771" s="126" t="str">
        <f t="shared" si="3960"/>
        <v/>
      </c>
      <c r="CR771" s="126"/>
      <c r="CS771" s="126">
        <f t="shared" si="3961"/>
        <v>1</v>
      </c>
      <c r="CT771" s="126">
        <f t="shared" si="3962"/>
        <v>0</v>
      </c>
      <c r="CU771" s="126">
        <f t="shared" si="3963"/>
        <v>0</v>
      </c>
      <c r="CV771" s="126">
        <f t="shared" si="3927"/>
        <v>0</v>
      </c>
      <c r="CW771" s="126">
        <f t="shared" si="3964"/>
        <v>1</v>
      </c>
      <c r="CX771" s="126" t="str">
        <f t="shared" si="3965"/>
        <v/>
      </c>
      <c r="CY771" s="126" t="str">
        <f t="shared" si="3966"/>
        <v/>
      </c>
      <c r="CZ771" s="126" t="str">
        <f t="shared" si="3967"/>
        <v/>
      </c>
      <c r="DA771" s="126" t="str">
        <f t="shared" si="3968"/>
        <v/>
      </c>
      <c r="DB771" s="126">
        <f t="shared" si="3969"/>
        <v>0</v>
      </c>
      <c r="DC771" s="126">
        <f t="shared" si="3970"/>
        <v>1</v>
      </c>
      <c r="DD771" s="126" t="str">
        <f t="shared" si="3971"/>
        <v/>
      </c>
      <c r="DE771" s="126" t="str">
        <f t="shared" si="3972"/>
        <v/>
      </c>
      <c r="DF771" s="126"/>
      <c r="DG771" s="126">
        <f t="shared" si="3928"/>
        <v>1</v>
      </c>
      <c r="DH771" s="126">
        <f t="shared" si="3973"/>
        <v>0</v>
      </c>
      <c r="DI771" s="126">
        <f t="shared" si="3974"/>
        <v>0</v>
      </c>
      <c r="DJ771" s="126">
        <f t="shared" si="3975"/>
        <v>0</v>
      </c>
      <c r="DK771" s="126">
        <f t="shared" si="3976"/>
        <v>0</v>
      </c>
      <c r="DL771" s="126"/>
      <c r="DM771" s="126">
        <f t="shared" si="3977"/>
        <v>1</v>
      </c>
      <c r="DN771" s="126" t="str">
        <f t="shared" si="3978"/>
        <v/>
      </c>
      <c r="DO771" s="126" t="str">
        <f t="shared" si="3979"/>
        <v/>
      </c>
      <c r="DP771" s="126" t="str">
        <f t="shared" si="3980"/>
        <v/>
      </c>
      <c r="DQ771" s="126" t="str">
        <f t="shared" si="3981"/>
        <v/>
      </c>
      <c r="DR771" s="126" t="str">
        <f t="shared" si="3982"/>
        <v/>
      </c>
      <c r="DS771" s="126" t="str">
        <f t="shared" si="3983"/>
        <v/>
      </c>
      <c r="DT771" s="126" t="str">
        <f t="shared" si="3984"/>
        <v/>
      </c>
      <c r="DU771" s="126" t="str">
        <f t="shared" si="3985"/>
        <v/>
      </c>
      <c r="DV771" s="126">
        <f t="shared" si="3986"/>
        <v>0</v>
      </c>
      <c r="DW771" s="126">
        <f t="shared" si="3987"/>
        <v>0</v>
      </c>
      <c r="DX771" s="126" t="str">
        <f t="shared" si="3988"/>
        <v/>
      </c>
      <c r="DY771" s="126" t="str">
        <f t="shared" si="3989"/>
        <v/>
      </c>
      <c r="EA771" s="126">
        <f t="shared" si="3990"/>
        <v>1</v>
      </c>
      <c r="EB771" s="126">
        <f t="shared" si="3991"/>
        <v>0</v>
      </c>
      <c r="EC771" s="126">
        <f t="shared" si="3992"/>
        <v>0</v>
      </c>
      <c r="ED771" s="126">
        <f t="shared" si="3993"/>
        <v>0</v>
      </c>
      <c r="EF771" s="126">
        <f t="shared" si="3994"/>
        <v>1</v>
      </c>
      <c r="EG771" s="126">
        <f t="shared" si="3995"/>
        <v>0</v>
      </c>
      <c r="EH771" s="126">
        <f t="shared" si="3996"/>
        <v>0</v>
      </c>
      <c r="EI771" s="126">
        <f t="shared" si="3997"/>
        <v>0</v>
      </c>
      <c r="EK771" s="126">
        <f t="shared" si="3998"/>
        <v>0</v>
      </c>
      <c r="EL771" s="126">
        <f t="shared" si="3999"/>
        <v>0</v>
      </c>
      <c r="EM771" s="126">
        <f t="shared" si="4000"/>
        <v>0</v>
      </c>
      <c r="EO771" s="126">
        <f t="shared" si="4001"/>
        <v>0</v>
      </c>
      <c r="EP771" s="126">
        <f t="shared" si="4002"/>
        <v>1</v>
      </c>
      <c r="EQ771" s="126">
        <f t="shared" si="4003"/>
        <v>1</v>
      </c>
      <c r="ES771" s="126">
        <f t="shared" si="4004"/>
        <v>0</v>
      </c>
      <c r="ET771" s="126">
        <f t="shared" si="4005"/>
        <v>1</v>
      </c>
      <c r="EU771" s="126">
        <f t="shared" si="4006"/>
        <v>1</v>
      </c>
      <c r="EV771" s="126">
        <f t="shared" si="4007"/>
        <v>1</v>
      </c>
      <c r="EW771" s="126">
        <f t="shared" si="4008"/>
        <v>0</v>
      </c>
      <c r="EY771" s="126">
        <f t="shared" si="4009"/>
        <v>0</v>
      </c>
      <c r="EZ771" s="126">
        <f t="shared" si="4010"/>
        <v>1</v>
      </c>
      <c r="FA771" s="126">
        <f t="shared" si="4011"/>
        <v>1</v>
      </c>
      <c r="FC771" s="126">
        <f t="shared" si="4012"/>
        <v>1</v>
      </c>
      <c r="FD771" s="126">
        <f t="shared" si="4013"/>
        <v>1</v>
      </c>
      <c r="FE771" s="126"/>
      <c r="FF771" s="126">
        <f t="shared" si="4014"/>
        <v>1</v>
      </c>
      <c r="FG771" s="126">
        <f t="shared" si="4015"/>
        <v>1</v>
      </c>
      <c r="FH771" s="126">
        <f t="shared" si="4016"/>
        <v>1</v>
      </c>
      <c r="FI771" s="126">
        <f t="shared" si="4017"/>
        <v>0</v>
      </c>
      <c r="FJ771" s="126">
        <f t="shared" si="4018"/>
        <v>0</v>
      </c>
      <c r="FK771" s="126">
        <f t="shared" si="4019"/>
        <v>0</v>
      </c>
      <c r="FL771" s="126">
        <f t="shared" si="4020"/>
        <v>1</v>
      </c>
      <c r="FN771" s="126" t="str">
        <f t="shared" si="4021"/>
        <v/>
      </c>
      <c r="FO771" s="126" t="str">
        <f t="shared" si="4022"/>
        <v/>
      </c>
      <c r="FP771" s="126" t="str">
        <f t="shared" si="4023"/>
        <v/>
      </c>
      <c r="FV771" s="126">
        <f t="shared" si="4024"/>
        <v>1</v>
      </c>
      <c r="FW771" s="126">
        <f t="shared" si="4025"/>
        <v>1</v>
      </c>
      <c r="FX771" s="126">
        <f t="shared" si="4026"/>
        <v>1</v>
      </c>
      <c r="GA771" s="126">
        <f t="shared" si="4027"/>
        <v>0</v>
      </c>
      <c r="GB771" s="126">
        <f t="shared" si="4028"/>
        <v>1</v>
      </c>
      <c r="GC771" s="126">
        <f t="shared" si="4029"/>
        <v>1</v>
      </c>
      <c r="GD771" s="126">
        <f t="shared" si="4030"/>
        <v>1</v>
      </c>
      <c r="GE771" s="126">
        <f t="shared" si="4031"/>
        <v>0</v>
      </c>
      <c r="GF771" s="126">
        <f t="shared" si="4032"/>
        <v>0</v>
      </c>
      <c r="GG771" s="126">
        <f t="shared" si="4033"/>
        <v>0</v>
      </c>
      <c r="GI771" s="126">
        <f t="shared" si="4034"/>
        <v>0</v>
      </c>
      <c r="GK771" s="126">
        <f t="shared" si="4035"/>
        <v>1</v>
      </c>
      <c r="GL771" s="126">
        <f t="shared" si="4036"/>
        <v>0</v>
      </c>
      <c r="GM771" s="126">
        <f t="shared" si="4037"/>
        <v>0</v>
      </c>
      <c r="GN771" s="126">
        <f t="shared" si="4038"/>
        <v>0</v>
      </c>
      <c r="GO771" s="126">
        <f t="shared" si="4039"/>
        <v>1</v>
      </c>
      <c r="GP771" s="126">
        <f t="shared" si="4040"/>
        <v>1</v>
      </c>
      <c r="GQ771" s="126">
        <f t="shared" si="4041"/>
        <v>1</v>
      </c>
      <c r="GS771" s="126" t="str">
        <f t="shared" si="4042"/>
        <v/>
      </c>
      <c r="GT771" s="126" t="str">
        <f t="shared" si="4043"/>
        <v/>
      </c>
      <c r="GU771" s="126">
        <f t="shared" si="4044"/>
        <v>0</v>
      </c>
      <c r="GV771" s="126">
        <f t="shared" si="4045"/>
        <v>0</v>
      </c>
      <c r="GW771" s="126">
        <f t="shared" si="4046"/>
        <v>0</v>
      </c>
      <c r="GX771" s="126">
        <f t="shared" si="4047"/>
        <v>0</v>
      </c>
      <c r="GY771" s="126">
        <f t="shared" si="4048"/>
        <v>0</v>
      </c>
      <c r="GZ771" s="126"/>
      <c r="HA771" s="126">
        <f t="shared" si="4049"/>
        <v>1</v>
      </c>
      <c r="HB771" s="126">
        <f t="shared" si="4050"/>
        <v>0</v>
      </c>
      <c r="HC771" s="126">
        <f t="shared" si="4051"/>
        <v>0</v>
      </c>
      <c r="HD771" s="126">
        <f t="shared" si="4052"/>
        <v>0</v>
      </c>
      <c r="HE771" s="126">
        <f t="shared" si="4053"/>
        <v>0</v>
      </c>
      <c r="HF771" s="126">
        <f t="shared" si="4054"/>
        <v>0</v>
      </c>
      <c r="HH771" s="126">
        <f t="shared" si="4055"/>
        <v>0</v>
      </c>
      <c r="HI771" s="126">
        <f t="shared" si="4056"/>
        <v>0</v>
      </c>
      <c r="HJ771" s="126">
        <f t="shared" si="4057"/>
        <v>0</v>
      </c>
      <c r="HK771" s="126">
        <f t="shared" si="4058"/>
        <v>0</v>
      </c>
      <c r="HL771" s="126">
        <f t="shared" si="4059"/>
        <v>0</v>
      </c>
      <c r="HM771" s="126">
        <f t="shared" si="4060"/>
        <v>0</v>
      </c>
      <c r="HO771" s="126">
        <f t="shared" si="4061"/>
        <v>1</v>
      </c>
      <c r="HP771" s="126" t="str">
        <f t="shared" si="4062"/>
        <v/>
      </c>
      <c r="HQ771" s="126">
        <f t="shared" si="4063"/>
        <v>1</v>
      </c>
      <c r="HR771" s="122" t="str">
        <f t="shared" si="4064"/>
        <v/>
      </c>
      <c r="HS771" s="126">
        <f t="shared" si="4065"/>
        <v>1</v>
      </c>
      <c r="HT771" s="122" t="str">
        <f t="shared" si="4066"/>
        <v/>
      </c>
      <c r="HU771" s="122" t="str">
        <f t="shared" si="4067"/>
        <v/>
      </c>
      <c r="HV771" s="126" t="str">
        <f t="shared" si="4068"/>
        <v/>
      </c>
      <c r="HW771" s="126" t="str">
        <f t="shared" si="4069"/>
        <v/>
      </c>
      <c r="HX771" s="126" t="str">
        <f t="shared" si="4070"/>
        <v/>
      </c>
      <c r="HZ771" s="126">
        <f t="shared" si="4071"/>
        <v>1</v>
      </c>
      <c r="IA771" s="126" t="str">
        <f t="shared" si="4072"/>
        <v/>
      </c>
      <c r="IB771" s="126">
        <f t="shared" si="4073"/>
        <v>1</v>
      </c>
      <c r="IC771" s="126" t="str">
        <f t="shared" si="4074"/>
        <v/>
      </c>
      <c r="ID771" s="126">
        <f t="shared" si="4075"/>
        <v>1</v>
      </c>
      <c r="IE771" s="126" t="str">
        <f t="shared" si="4076"/>
        <v/>
      </c>
      <c r="IF771" s="126" t="str">
        <f t="shared" si="4077"/>
        <v/>
      </c>
      <c r="IG771" s="126" t="str">
        <f t="shared" si="4078"/>
        <v/>
      </c>
      <c r="IH771" s="126" t="str">
        <f t="shared" si="4079"/>
        <v/>
      </c>
      <c r="II771" s="126" t="str">
        <f t="shared" si="4080"/>
        <v/>
      </c>
      <c r="IO771" s="128"/>
      <c r="IP771" s="128"/>
      <c r="IQ771" s="127"/>
      <c r="IR771" s="127"/>
      <c r="IX771" s="6"/>
      <c r="IY771" s="6"/>
      <c r="IZ771" s="7"/>
      <c r="JA771" s="7"/>
      <c r="JG771" s="12"/>
      <c r="JH771" s="12"/>
      <c r="JI771" s="13"/>
      <c r="JJ771" s="13"/>
      <c r="JN771" s="6"/>
      <c r="JO771" s="6"/>
      <c r="JQ771" s="11"/>
      <c r="JR771" s="11"/>
      <c r="JS771" s="12"/>
      <c r="JT771" s="13"/>
      <c r="JU771" s="12"/>
      <c r="JV771" s="12"/>
      <c r="JW771" s="97"/>
      <c r="JX771" s="13"/>
      <c r="JY771" s="13"/>
      <c r="JZ771" s="97"/>
      <c r="KA771" s="97"/>
      <c r="KB771" s="11"/>
      <c r="KC771" s="11"/>
      <c r="KD771" s="11"/>
      <c r="KE771" s="11"/>
    </row>
    <row r="772" spans="1:291" s="122" customFormat="1" x14ac:dyDescent="0.2">
      <c r="A772" s="146">
        <f t="shared" si="2545"/>
        <v>772</v>
      </c>
      <c r="C772" s="2">
        <v>43221</v>
      </c>
      <c r="D772" s="126"/>
      <c r="E772" s="126"/>
      <c r="F772" s="126"/>
      <c r="G772" s="128">
        <v>105.312</v>
      </c>
      <c r="H772" s="128">
        <v>113.11199999999999</v>
      </c>
      <c r="I772" s="128">
        <v>119.12</v>
      </c>
      <c r="J772" s="127">
        <v>143.05000000000001</v>
      </c>
      <c r="K772" s="126"/>
      <c r="P772" s="128">
        <f t="shared" si="3918"/>
        <v>3391.2499999999995</v>
      </c>
      <c r="Q772" s="5">
        <f t="shared" si="3919"/>
        <v>3627.2499999999995</v>
      </c>
      <c r="R772" s="6">
        <f t="shared" si="3920"/>
        <v>3820.0000000000005</v>
      </c>
      <c r="S772" s="7">
        <f t="shared" si="3921"/>
        <v>4581.0000000000009</v>
      </c>
      <c r="Y772" s="127">
        <f t="shared" si="3922"/>
        <v>1.5000000000009095</v>
      </c>
      <c r="Z772" s="126">
        <f t="shared" si="3923"/>
        <v>5.0000000000009095</v>
      </c>
      <c r="AA772" s="126">
        <f t="shared" si="3924"/>
        <v>8</v>
      </c>
      <c r="AB772" s="126">
        <f t="shared" si="3925"/>
        <v>22</v>
      </c>
      <c r="AC772" s="126"/>
      <c r="AD772" s="126"/>
      <c r="AE772" s="126"/>
      <c r="AF772" s="126"/>
      <c r="AG772" s="126"/>
      <c r="AH772" s="127">
        <f t="shared" si="3905"/>
        <v>0.33333333333212067</v>
      </c>
      <c r="AI772" s="127">
        <f t="shared" si="3906"/>
        <v>1.2736478538499796E-12</v>
      </c>
      <c r="AJ772" s="127">
        <f t="shared" si="3907"/>
        <v>0.20000000000090967</v>
      </c>
      <c r="AK772" s="127">
        <f t="shared" si="3908"/>
        <v>0.33333333333242354</v>
      </c>
      <c r="AL772" s="127">
        <f t="shared" si="3909"/>
        <v>1.0000000000009095</v>
      </c>
      <c r="AM772" s="127">
        <f t="shared" si="3910"/>
        <v>0.66666666666666696</v>
      </c>
      <c r="AN772" s="127">
        <f t="shared" si="3911"/>
        <v>0.80000000000000071</v>
      </c>
      <c r="AO772" s="127">
        <f t="shared" si="3912"/>
        <v>1</v>
      </c>
      <c r="AP772" s="127">
        <f t="shared" si="3913"/>
        <v>0.33333333333454629</v>
      </c>
      <c r="AQ772" s="127">
        <f t="shared" si="3914"/>
        <v>1.1666666666653023</v>
      </c>
      <c r="AR772" s="127">
        <f t="shared" si="3915"/>
        <v>0.19999999999818119</v>
      </c>
      <c r="AS772" s="127">
        <f t="shared" si="3916"/>
        <v>0.11111111111202021</v>
      </c>
      <c r="AT772" s="127">
        <f t="shared" si="3917"/>
        <v>6.6666666668485863E-2</v>
      </c>
      <c r="AU772" s="126"/>
      <c r="BA772" s="11">
        <f t="shared" si="3929"/>
        <v>-1.5000000000009095</v>
      </c>
      <c r="BB772" s="11">
        <f t="shared" si="3930"/>
        <v>-5.0000000000009095</v>
      </c>
      <c r="BC772" s="12">
        <f t="shared" si="3931"/>
        <v>-8</v>
      </c>
      <c r="BD772" s="13">
        <f t="shared" si="3932"/>
        <v>-22</v>
      </c>
      <c r="BJ772" s="11">
        <f t="shared" si="3933"/>
        <v>0.33333333333212067</v>
      </c>
      <c r="BK772" s="11">
        <f t="shared" si="3934"/>
        <v>-1.2736478538499796E-12</v>
      </c>
      <c r="BL772" s="11">
        <f t="shared" si="3935"/>
        <v>-0.20000000000090967</v>
      </c>
      <c r="BM772" s="11">
        <f t="shared" si="3936"/>
        <v>0.33333333333242354</v>
      </c>
      <c r="BN772" s="11">
        <f t="shared" si="3937"/>
        <v>-1.0000000000009095</v>
      </c>
      <c r="BO772" s="11">
        <f t="shared" si="3938"/>
        <v>-0.66666666666666696</v>
      </c>
      <c r="BP772" s="11">
        <f t="shared" si="3939"/>
        <v>0.80000000000000071</v>
      </c>
      <c r="BQ772" s="126">
        <v>1</v>
      </c>
      <c r="BR772" s="11">
        <f t="shared" si="3940"/>
        <v>0.33333333333454629</v>
      </c>
      <c r="BS772" s="11">
        <f t="shared" si="3941"/>
        <v>-1.1666666666653023</v>
      </c>
      <c r="BT772" s="11">
        <f t="shared" si="3942"/>
        <v>0.19999999999818119</v>
      </c>
      <c r="BU772" s="11">
        <f t="shared" si="3943"/>
        <v>-0.11111111111202021</v>
      </c>
      <c r="BV772" s="11">
        <f t="shared" si="3944"/>
        <v>-6.6666666668485863E-2</v>
      </c>
      <c r="BY772" s="126"/>
      <c r="BZ772" s="126"/>
      <c r="CA772" s="122">
        <f t="shared" si="3945"/>
        <v>-0.11111111111202021</v>
      </c>
      <c r="CB772" s="126">
        <f t="shared" si="3946"/>
        <v>1</v>
      </c>
      <c r="CC772" s="126">
        <f t="shared" si="3947"/>
        <v>1</v>
      </c>
      <c r="CD772" s="126">
        <f t="shared" si="3948"/>
        <v>1</v>
      </c>
      <c r="CE772" s="126">
        <f t="shared" si="3926"/>
        <v>0</v>
      </c>
      <c r="CF772" s="126">
        <f t="shared" si="3949"/>
        <v>0</v>
      </c>
      <c r="CG772" s="126" t="str">
        <f t="shared" si="3950"/>
        <v/>
      </c>
      <c r="CH772" s="126" t="str">
        <f t="shared" si="3951"/>
        <v/>
      </c>
      <c r="CI772" s="126">
        <f t="shared" si="3952"/>
        <v>1</v>
      </c>
      <c r="CJ772" s="126">
        <f t="shared" si="3953"/>
        <v>1</v>
      </c>
      <c r="CK772" s="126" t="str">
        <f t="shared" si="3954"/>
        <v/>
      </c>
      <c r="CL772" s="126">
        <f t="shared" si="3955"/>
        <v>0</v>
      </c>
      <c r="CM772" s="126" t="str">
        <f t="shared" si="3956"/>
        <v/>
      </c>
      <c r="CN772" s="126">
        <f t="shared" si="3957"/>
        <v>0</v>
      </c>
      <c r="CO772" s="126" t="str">
        <f t="shared" si="3958"/>
        <v/>
      </c>
      <c r="CP772" s="126">
        <f t="shared" si="3959"/>
        <v>0</v>
      </c>
      <c r="CQ772" s="126" t="str">
        <f t="shared" si="3960"/>
        <v/>
      </c>
      <c r="CR772" s="126"/>
      <c r="CS772" s="126">
        <f t="shared" si="3961"/>
        <v>0</v>
      </c>
      <c r="CT772" s="126">
        <f t="shared" si="3962"/>
        <v>0</v>
      </c>
      <c r="CU772" s="126">
        <f t="shared" si="3963"/>
        <v>0</v>
      </c>
      <c r="CV772" s="126">
        <f t="shared" si="3927"/>
        <v>0</v>
      </c>
      <c r="CW772" s="126">
        <f t="shared" si="3964"/>
        <v>1</v>
      </c>
      <c r="CX772" s="126" t="str">
        <f t="shared" si="3965"/>
        <v/>
      </c>
      <c r="CY772" s="126" t="str">
        <f t="shared" si="3966"/>
        <v/>
      </c>
      <c r="CZ772" s="126" t="str">
        <f t="shared" si="3967"/>
        <v/>
      </c>
      <c r="DA772" s="126" t="str">
        <f t="shared" si="3968"/>
        <v/>
      </c>
      <c r="DB772" s="126">
        <f t="shared" si="3969"/>
        <v>1</v>
      </c>
      <c r="DC772" s="126" t="str">
        <f t="shared" si="3970"/>
        <v/>
      </c>
      <c r="DD772" s="126">
        <f t="shared" si="3971"/>
        <v>1</v>
      </c>
      <c r="DE772" s="126" t="str">
        <f t="shared" si="3972"/>
        <v/>
      </c>
      <c r="DF772" s="126"/>
      <c r="DG772" s="126">
        <f t="shared" si="3928"/>
        <v>1</v>
      </c>
      <c r="DH772" s="126">
        <f t="shared" si="3973"/>
        <v>1</v>
      </c>
      <c r="DI772" s="126">
        <f t="shared" si="3974"/>
        <v>1</v>
      </c>
      <c r="DJ772" s="126">
        <f t="shared" si="3975"/>
        <v>1</v>
      </c>
      <c r="DK772" s="126" t="str">
        <f t="shared" si="3976"/>
        <v/>
      </c>
      <c r="DL772" s="126"/>
      <c r="DM772" s="126" t="str">
        <f t="shared" si="3977"/>
        <v/>
      </c>
      <c r="DN772" s="126">
        <f t="shared" si="3978"/>
        <v>0</v>
      </c>
      <c r="DO772" s="126">
        <f t="shared" si="3979"/>
        <v>0</v>
      </c>
      <c r="DP772" s="126">
        <f t="shared" si="3980"/>
        <v>1</v>
      </c>
      <c r="DQ772" s="126">
        <f t="shared" si="3981"/>
        <v>0</v>
      </c>
      <c r="DR772" s="126">
        <f t="shared" si="3982"/>
        <v>1</v>
      </c>
      <c r="DS772" s="126">
        <f t="shared" si="3983"/>
        <v>1</v>
      </c>
      <c r="DT772" s="126">
        <f t="shared" si="3984"/>
        <v>0</v>
      </c>
      <c r="DU772" s="126">
        <f t="shared" si="3985"/>
        <v>1</v>
      </c>
      <c r="DV772" s="126">
        <f t="shared" si="3986"/>
        <v>1</v>
      </c>
      <c r="DW772" s="126">
        <f t="shared" si="3987"/>
        <v>0</v>
      </c>
      <c r="DX772" s="126" t="str">
        <f t="shared" si="3988"/>
        <v/>
      </c>
      <c r="DY772" s="126" t="str">
        <f t="shared" si="3989"/>
        <v/>
      </c>
      <c r="EA772" s="126">
        <f t="shared" si="3990"/>
        <v>1</v>
      </c>
      <c r="EB772" s="126">
        <f t="shared" si="3991"/>
        <v>1</v>
      </c>
      <c r="EC772" s="126">
        <f t="shared" si="3992"/>
        <v>1</v>
      </c>
      <c r="ED772" s="126">
        <f t="shared" si="3993"/>
        <v>1</v>
      </c>
      <c r="EF772" s="126">
        <f t="shared" si="3994"/>
        <v>1</v>
      </c>
      <c r="EG772" s="126">
        <f t="shared" si="3995"/>
        <v>1</v>
      </c>
      <c r="EH772" s="126">
        <f t="shared" si="3996"/>
        <v>1</v>
      </c>
      <c r="EI772" s="126">
        <f t="shared" si="3997"/>
        <v>1</v>
      </c>
      <c r="EK772" s="126">
        <f t="shared" si="3998"/>
        <v>1</v>
      </c>
      <c r="EL772" s="126">
        <f t="shared" si="3999"/>
        <v>1</v>
      </c>
      <c r="EM772" s="126">
        <f t="shared" si="4000"/>
        <v>1</v>
      </c>
      <c r="EO772" s="126">
        <f t="shared" si="4001"/>
        <v>1</v>
      </c>
      <c r="EP772" s="126">
        <f t="shared" si="4002"/>
        <v>1</v>
      </c>
      <c r="EQ772" s="126">
        <f t="shared" si="4003"/>
        <v>1</v>
      </c>
      <c r="ES772" s="126">
        <f t="shared" si="4004"/>
        <v>1</v>
      </c>
      <c r="ET772" s="126">
        <f t="shared" si="4005"/>
        <v>1</v>
      </c>
      <c r="EU772" s="126">
        <f t="shared" si="4006"/>
        <v>1</v>
      </c>
      <c r="EV772" s="126">
        <f t="shared" si="4007"/>
        <v>1</v>
      </c>
      <c r="EW772" s="126">
        <f t="shared" si="4008"/>
        <v>0</v>
      </c>
      <c r="EY772" s="126">
        <f t="shared" si="4009"/>
        <v>1</v>
      </c>
      <c r="EZ772" s="126">
        <f t="shared" si="4010"/>
        <v>1</v>
      </c>
      <c r="FA772" s="126">
        <f t="shared" si="4011"/>
        <v>1</v>
      </c>
      <c r="FC772" s="126">
        <f t="shared" si="4012"/>
        <v>0</v>
      </c>
      <c r="FD772" s="126" t="str">
        <f t="shared" si="4013"/>
        <v/>
      </c>
      <c r="FE772" s="126"/>
      <c r="FF772" s="126">
        <f t="shared" si="4014"/>
        <v>0</v>
      </c>
      <c r="FG772" s="126">
        <f t="shared" si="4015"/>
        <v>1</v>
      </c>
      <c r="FH772" s="126">
        <f t="shared" si="4016"/>
        <v>0</v>
      </c>
      <c r="FI772" s="126" t="str">
        <f t="shared" si="4017"/>
        <v/>
      </c>
      <c r="FJ772" s="126" t="str">
        <f t="shared" si="4018"/>
        <v/>
      </c>
      <c r="FK772" s="126" t="str">
        <f t="shared" si="4019"/>
        <v/>
      </c>
      <c r="FL772" s="126" t="str">
        <f t="shared" si="4020"/>
        <v/>
      </c>
      <c r="FN772" s="126" t="str">
        <f t="shared" si="4021"/>
        <v/>
      </c>
      <c r="FO772" s="126" t="str">
        <f t="shared" si="4022"/>
        <v/>
      </c>
      <c r="FP772" s="126" t="str">
        <f t="shared" si="4023"/>
        <v/>
      </c>
      <c r="FV772" s="126">
        <f t="shared" si="4024"/>
        <v>1</v>
      </c>
      <c r="FW772" s="126">
        <f t="shared" si="4025"/>
        <v>1</v>
      </c>
      <c r="FX772" s="126">
        <f t="shared" si="4026"/>
        <v>1</v>
      </c>
      <c r="GA772" s="126">
        <f t="shared" si="4027"/>
        <v>0</v>
      </c>
      <c r="GB772" s="126">
        <f t="shared" si="4028"/>
        <v>0</v>
      </c>
      <c r="GC772" s="126">
        <f t="shared" si="4029"/>
        <v>0</v>
      </c>
      <c r="GD772" s="126">
        <f t="shared" si="4030"/>
        <v>0</v>
      </c>
      <c r="GE772" s="126">
        <f t="shared" si="4031"/>
        <v>0</v>
      </c>
      <c r="GF772" s="126">
        <f t="shared" si="4032"/>
        <v>1</v>
      </c>
      <c r="GG772" s="126">
        <f t="shared" si="4033"/>
        <v>0</v>
      </c>
      <c r="GI772" s="126">
        <f t="shared" si="4034"/>
        <v>0</v>
      </c>
      <c r="GK772" s="126">
        <f t="shared" si="4035"/>
        <v>1</v>
      </c>
      <c r="GL772" s="126">
        <f t="shared" si="4036"/>
        <v>1</v>
      </c>
      <c r="GM772" s="126">
        <f t="shared" si="4037"/>
        <v>1</v>
      </c>
      <c r="GN772" s="126">
        <f t="shared" si="4038"/>
        <v>1</v>
      </c>
      <c r="GO772" s="126">
        <f t="shared" si="4039"/>
        <v>1</v>
      </c>
      <c r="GP772" s="126">
        <f t="shared" si="4040"/>
        <v>0</v>
      </c>
      <c r="GQ772" s="126">
        <f t="shared" si="4041"/>
        <v>1</v>
      </c>
      <c r="GS772" s="126" t="str">
        <f t="shared" si="4042"/>
        <v/>
      </c>
      <c r="GT772" s="126" t="str">
        <f t="shared" si="4043"/>
        <v/>
      </c>
      <c r="GU772" s="126">
        <f t="shared" si="4044"/>
        <v>0</v>
      </c>
      <c r="GV772" s="126">
        <f t="shared" si="4045"/>
        <v>0</v>
      </c>
      <c r="GW772" s="126">
        <f t="shared" si="4046"/>
        <v>0</v>
      </c>
      <c r="GX772" s="126">
        <f t="shared" si="4047"/>
        <v>0</v>
      </c>
      <c r="GY772" s="126">
        <f t="shared" si="4048"/>
        <v>0</v>
      </c>
      <c r="GZ772" s="126"/>
      <c r="HA772" s="126">
        <f t="shared" si="4049"/>
        <v>0</v>
      </c>
      <c r="HB772" s="126">
        <f t="shared" si="4050"/>
        <v>0</v>
      </c>
      <c r="HC772" s="126">
        <f t="shared" si="4051"/>
        <v>0</v>
      </c>
      <c r="HD772" s="126">
        <f t="shared" si="4052"/>
        <v>0</v>
      </c>
      <c r="HE772" s="126">
        <f t="shared" si="4053"/>
        <v>0</v>
      </c>
      <c r="HF772" s="126">
        <f t="shared" si="4054"/>
        <v>0</v>
      </c>
      <c r="HH772" s="126">
        <f t="shared" si="4055"/>
        <v>0</v>
      </c>
      <c r="HI772" s="126">
        <f t="shared" si="4056"/>
        <v>0</v>
      </c>
      <c r="HJ772" s="126">
        <f t="shared" si="4057"/>
        <v>0</v>
      </c>
      <c r="HK772" s="126">
        <f t="shared" si="4058"/>
        <v>0</v>
      </c>
      <c r="HL772" s="126">
        <f t="shared" si="4059"/>
        <v>0</v>
      </c>
      <c r="HM772" s="126">
        <f t="shared" si="4060"/>
        <v>0</v>
      </c>
      <c r="HO772" s="126" t="str">
        <f t="shared" si="4061"/>
        <v/>
      </c>
      <c r="HP772" s="126">
        <f t="shared" si="4062"/>
        <v>1</v>
      </c>
      <c r="HQ772" s="126" t="str">
        <f t="shared" si="4063"/>
        <v/>
      </c>
      <c r="HR772" s="122">
        <f t="shared" si="4064"/>
        <v>1</v>
      </c>
      <c r="HS772" s="126" t="str">
        <f t="shared" si="4065"/>
        <v/>
      </c>
      <c r="HT772" s="122">
        <f t="shared" si="4066"/>
        <v>1</v>
      </c>
      <c r="HU772" s="122" t="str">
        <f t="shared" si="4067"/>
        <v/>
      </c>
      <c r="HV772" s="126" t="str">
        <f t="shared" si="4068"/>
        <v/>
      </c>
      <c r="HW772" s="126" t="str">
        <f t="shared" si="4069"/>
        <v/>
      </c>
      <c r="HX772" s="126" t="str">
        <f t="shared" si="4070"/>
        <v/>
      </c>
      <c r="HZ772" s="126" t="str">
        <f t="shared" si="4071"/>
        <v/>
      </c>
      <c r="IA772" s="126">
        <f t="shared" si="4072"/>
        <v>0</v>
      </c>
      <c r="IB772" s="126" t="str">
        <f t="shared" si="4073"/>
        <v/>
      </c>
      <c r="IC772" s="126">
        <f t="shared" si="4074"/>
        <v>0</v>
      </c>
      <c r="ID772" s="126" t="str">
        <f t="shared" si="4075"/>
        <v/>
      </c>
      <c r="IE772" s="126">
        <f t="shared" si="4076"/>
        <v>0</v>
      </c>
      <c r="IF772" s="126" t="str">
        <f t="shared" si="4077"/>
        <v/>
      </c>
      <c r="IG772" s="126" t="str">
        <f t="shared" si="4078"/>
        <v/>
      </c>
      <c r="IH772" s="126" t="str">
        <f t="shared" si="4079"/>
        <v/>
      </c>
      <c r="II772" s="126" t="str">
        <f t="shared" si="4080"/>
        <v/>
      </c>
      <c r="IO772" s="128"/>
      <c r="IP772" s="128"/>
      <c r="IQ772" s="127"/>
      <c r="IR772" s="127"/>
      <c r="IX772" s="6"/>
      <c r="IY772" s="6"/>
      <c r="IZ772" s="7"/>
      <c r="JA772" s="7"/>
      <c r="JG772" s="12"/>
      <c r="JH772" s="12"/>
      <c r="JI772" s="13"/>
      <c r="JJ772" s="13"/>
      <c r="JN772" s="6"/>
      <c r="JO772" s="6"/>
      <c r="JQ772" s="11"/>
      <c r="JR772" s="11"/>
      <c r="JS772" s="12"/>
      <c r="JT772" s="13"/>
      <c r="JU772" s="12"/>
      <c r="JV772" s="12"/>
      <c r="JW772" s="97"/>
      <c r="JX772" s="13"/>
      <c r="JY772" s="13"/>
      <c r="JZ772" s="97"/>
      <c r="KA772" s="97"/>
      <c r="KB772" s="11"/>
      <c r="KC772" s="11"/>
      <c r="KD772" s="11"/>
      <c r="KE772" s="11"/>
    </row>
    <row r="773" spans="1:291" s="122" customFormat="1" x14ac:dyDescent="0.2">
      <c r="A773" s="146">
        <f t="shared" ref="A773:A1028" si="4081">A772+1</f>
        <v>773</v>
      </c>
      <c r="C773" s="2">
        <v>43222</v>
      </c>
      <c r="D773" s="126"/>
      <c r="E773" s="126"/>
      <c r="F773" s="126"/>
      <c r="G773" s="128">
        <v>106.005</v>
      </c>
      <c r="H773" s="128">
        <v>113.14</v>
      </c>
      <c r="I773" s="128">
        <v>119.16500000000001</v>
      </c>
      <c r="J773" s="127">
        <v>143.08000000000001</v>
      </c>
      <c r="K773" s="126"/>
      <c r="P773" s="128">
        <f t="shared" si="3918"/>
        <v>3392.4999999999995</v>
      </c>
      <c r="Q773" s="5">
        <f t="shared" si="3919"/>
        <v>3630</v>
      </c>
      <c r="R773" s="6">
        <f t="shared" si="3920"/>
        <v>3824.5000000000005</v>
      </c>
      <c r="S773" s="7">
        <f t="shared" si="3921"/>
        <v>4584.0000000000009</v>
      </c>
      <c r="Y773" s="127">
        <f t="shared" si="3922"/>
        <v>1.25</v>
      </c>
      <c r="Z773" s="126">
        <f t="shared" si="3923"/>
        <v>2.7500000000004547</v>
      </c>
      <c r="AA773" s="126">
        <f t="shared" si="3924"/>
        <v>4.5</v>
      </c>
      <c r="AB773" s="126">
        <f t="shared" si="3925"/>
        <v>3</v>
      </c>
      <c r="AC773" s="126"/>
      <c r="AD773" s="126"/>
      <c r="AE773" s="126"/>
      <c r="AF773" s="126"/>
      <c r="AG773" s="126"/>
      <c r="AH773" s="127">
        <f t="shared" si="3905"/>
        <v>0.66666666666636343</v>
      </c>
      <c r="AI773" s="127">
        <f t="shared" si="3906"/>
        <v>0.8499999999997272</v>
      </c>
      <c r="AJ773" s="127">
        <f t="shared" si="3907"/>
        <v>5.0000000000455014E-2</v>
      </c>
      <c r="AK773" s="127">
        <f t="shared" si="3908"/>
        <v>0.24999999999954525</v>
      </c>
      <c r="AL773" s="127">
        <f t="shared" si="3909"/>
        <v>0.50000000000045475</v>
      </c>
      <c r="AM773" s="127">
        <f t="shared" si="3910"/>
        <v>3.5</v>
      </c>
      <c r="AN773" s="127">
        <f t="shared" si="3911"/>
        <v>3.3</v>
      </c>
      <c r="AO773" s="127">
        <f t="shared" si="3912"/>
        <v>1</v>
      </c>
      <c r="AP773" s="127">
        <f t="shared" si="3913"/>
        <v>1.6666666666657572</v>
      </c>
      <c r="AQ773" s="127">
        <f t="shared" si="3914"/>
        <v>3.8749999999993179</v>
      </c>
      <c r="AR773" s="127">
        <f t="shared" si="3915"/>
        <v>0.7</v>
      </c>
      <c r="AS773" s="127">
        <f t="shared" si="3916"/>
        <v>2.0833333333337882</v>
      </c>
      <c r="AT773" s="127">
        <f t="shared" si="3917"/>
        <v>2.1</v>
      </c>
      <c r="AU773" s="126"/>
      <c r="BA773" s="11">
        <f t="shared" si="3929"/>
        <v>1.25</v>
      </c>
      <c r="BB773" s="11">
        <f t="shared" si="3930"/>
        <v>2.7500000000004547</v>
      </c>
      <c r="BC773" s="12">
        <f t="shared" si="3931"/>
        <v>4.5</v>
      </c>
      <c r="BD773" s="13">
        <f t="shared" si="3932"/>
        <v>3</v>
      </c>
      <c r="BJ773" s="11">
        <f t="shared" si="3933"/>
        <v>0.66666666666636343</v>
      </c>
      <c r="BK773" s="11">
        <f t="shared" si="3934"/>
        <v>0.8499999999997272</v>
      </c>
      <c r="BL773" s="11">
        <f t="shared" si="3935"/>
        <v>5.0000000000455014E-2</v>
      </c>
      <c r="BM773" s="11">
        <f t="shared" si="3936"/>
        <v>-0.24999999999954525</v>
      </c>
      <c r="BN773" s="11">
        <f t="shared" si="3937"/>
        <v>0.50000000000045475</v>
      </c>
      <c r="BO773" s="11">
        <f t="shared" si="3938"/>
        <v>3.5</v>
      </c>
      <c r="BP773" s="11">
        <f t="shared" si="3939"/>
        <v>3.3</v>
      </c>
      <c r="BQ773" s="126">
        <v>1</v>
      </c>
      <c r="BR773" s="11">
        <f t="shared" si="3940"/>
        <v>-1.6666666666657572</v>
      </c>
      <c r="BS773" s="11">
        <f t="shared" si="3941"/>
        <v>3.8749999999993179</v>
      </c>
      <c r="BT773" s="11">
        <f t="shared" si="3942"/>
        <v>0.7</v>
      </c>
      <c r="BU773" s="11">
        <f t="shared" si="3943"/>
        <v>2.0833333333337882</v>
      </c>
      <c r="BV773" s="11">
        <f t="shared" si="3944"/>
        <v>2.1</v>
      </c>
      <c r="BY773" s="126"/>
      <c r="BZ773" s="126"/>
      <c r="CA773" s="122">
        <f t="shared" si="3945"/>
        <v>2.0833333333337882</v>
      </c>
      <c r="CB773" s="126">
        <f t="shared" si="3946"/>
        <v>1</v>
      </c>
      <c r="CC773" s="126">
        <f t="shared" si="3947"/>
        <v>1</v>
      </c>
      <c r="CD773" s="126">
        <f t="shared" si="3948"/>
        <v>1</v>
      </c>
      <c r="CE773" s="126">
        <f t="shared" si="3926"/>
        <v>1</v>
      </c>
      <c r="CF773" s="126">
        <f t="shared" si="3949"/>
        <v>1</v>
      </c>
      <c r="CG773" s="126">
        <f t="shared" si="3950"/>
        <v>1</v>
      </c>
      <c r="CH773" s="126" t="str">
        <f t="shared" si="3951"/>
        <v/>
      </c>
      <c r="CI773" s="126">
        <f t="shared" si="3952"/>
        <v>0</v>
      </c>
      <c r="CJ773" s="126">
        <f t="shared" si="3953"/>
        <v>0</v>
      </c>
      <c r="CK773" s="126" t="str">
        <f t="shared" si="3954"/>
        <v/>
      </c>
      <c r="CL773" s="126">
        <f t="shared" si="3955"/>
        <v>0</v>
      </c>
      <c r="CM773" s="126" t="str">
        <f t="shared" si="3956"/>
        <v/>
      </c>
      <c r="CN773" s="126" t="str">
        <f t="shared" si="3957"/>
        <v/>
      </c>
      <c r="CO773" s="126">
        <f t="shared" si="3958"/>
        <v>0</v>
      </c>
      <c r="CP773" s="126">
        <f t="shared" si="3959"/>
        <v>0</v>
      </c>
      <c r="CQ773" s="126" t="str">
        <f t="shared" si="3960"/>
        <v/>
      </c>
      <c r="CR773" s="126"/>
      <c r="CS773" s="126">
        <f t="shared" si="3961"/>
        <v>0</v>
      </c>
      <c r="CT773" s="126">
        <f t="shared" si="3962"/>
        <v>0</v>
      </c>
      <c r="CU773" s="126">
        <f t="shared" si="3963"/>
        <v>0</v>
      </c>
      <c r="CV773" s="126">
        <f t="shared" si="3927"/>
        <v>0</v>
      </c>
      <c r="CW773" s="126">
        <f t="shared" si="3964"/>
        <v>1</v>
      </c>
      <c r="CX773" s="126" t="str">
        <f t="shared" si="3965"/>
        <v/>
      </c>
      <c r="CY773" s="126" t="str">
        <f t="shared" si="3966"/>
        <v/>
      </c>
      <c r="CZ773" s="126" t="str">
        <f t="shared" si="3967"/>
        <v/>
      </c>
      <c r="DA773" s="126" t="str">
        <f t="shared" si="3968"/>
        <v/>
      </c>
      <c r="DB773" s="126">
        <f t="shared" si="3969"/>
        <v>1</v>
      </c>
      <c r="DC773" s="126" t="str">
        <f t="shared" si="3970"/>
        <v/>
      </c>
      <c r="DD773" s="126">
        <f t="shared" si="3971"/>
        <v>1</v>
      </c>
      <c r="DE773" s="126" t="str">
        <f t="shared" si="3972"/>
        <v/>
      </c>
      <c r="DF773" s="126"/>
      <c r="DG773" s="126">
        <f t="shared" si="3928"/>
        <v>1</v>
      </c>
      <c r="DH773" s="126">
        <f t="shared" si="3973"/>
        <v>1</v>
      </c>
      <c r="DI773" s="126">
        <f t="shared" si="3974"/>
        <v>1</v>
      </c>
      <c r="DJ773" s="126">
        <f t="shared" si="3975"/>
        <v>1</v>
      </c>
      <c r="DK773" s="126" t="str">
        <f t="shared" si="3976"/>
        <v/>
      </c>
      <c r="DL773" s="126"/>
      <c r="DM773" s="126" t="str">
        <f t="shared" si="3977"/>
        <v/>
      </c>
      <c r="DN773" s="126">
        <f t="shared" si="3978"/>
        <v>0</v>
      </c>
      <c r="DO773" s="126">
        <f t="shared" si="3979"/>
        <v>0</v>
      </c>
      <c r="DP773" s="126">
        <f t="shared" si="3980"/>
        <v>1</v>
      </c>
      <c r="DQ773" s="126">
        <f t="shared" si="3981"/>
        <v>0</v>
      </c>
      <c r="DR773" s="126">
        <f t="shared" si="3982"/>
        <v>0</v>
      </c>
      <c r="DS773" s="126">
        <f t="shared" si="3983"/>
        <v>0</v>
      </c>
      <c r="DT773" s="126">
        <f t="shared" si="3984"/>
        <v>0</v>
      </c>
      <c r="DU773" s="126">
        <f t="shared" si="3985"/>
        <v>0</v>
      </c>
      <c r="DV773" s="126">
        <f t="shared" si="3986"/>
        <v>1</v>
      </c>
      <c r="DW773" s="126">
        <f t="shared" si="3987"/>
        <v>0</v>
      </c>
      <c r="DX773" s="126" t="str">
        <f t="shared" si="3988"/>
        <v/>
      </c>
      <c r="DY773" s="126" t="str">
        <f t="shared" si="3989"/>
        <v/>
      </c>
      <c r="EA773" s="126">
        <f t="shared" si="3990"/>
        <v>1</v>
      </c>
      <c r="EB773" s="126">
        <f t="shared" si="3991"/>
        <v>1</v>
      </c>
      <c r="EC773" s="126">
        <f t="shared" si="3992"/>
        <v>1</v>
      </c>
      <c r="ED773" s="126">
        <f t="shared" si="3993"/>
        <v>1</v>
      </c>
      <c r="EF773" s="126">
        <f t="shared" si="3994"/>
        <v>1</v>
      </c>
      <c r="EG773" s="126">
        <f t="shared" si="3995"/>
        <v>1</v>
      </c>
      <c r="EH773" s="126">
        <f t="shared" si="3996"/>
        <v>1</v>
      </c>
      <c r="EI773" s="126">
        <f t="shared" si="3997"/>
        <v>1</v>
      </c>
      <c r="EK773" s="126">
        <f t="shared" si="3998"/>
        <v>1</v>
      </c>
      <c r="EL773" s="126">
        <f t="shared" si="3999"/>
        <v>1</v>
      </c>
      <c r="EM773" s="126">
        <f t="shared" si="4000"/>
        <v>1</v>
      </c>
      <c r="EO773" s="126">
        <f t="shared" si="4001"/>
        <v>1</v>
      </c>
      <c r="EP773" s="126">
        <f t="shared" si="4002"/>
        <v>1</v>
      </c>
      <c r="EQ773" s="126">
        <f t="shared" si="4003"/>
        <v>1</v>
      </c>
      <c r="ES773" s="126">
        <f t="shared" si="4004"/>
        <v>1</v>
      </c>
      <c r="ET773" s="126">
        <f t="shared" si="4005"/>
        <v>1</v>
      </c>
      <c r="EU773" s="126">
        <f t="shared" si="4006"/>
        <v>1</v>
      </c>
      <c r="EV773" s="126">
        <f t="shared" si="4007"/>
        <v>1</v>
      </c>
      <c r="EW773" s="126">
        <f t="shared" si="4008"/>
        <v>0</v>
      </c>
      <c r="EY773" s="126">
        <f t="shared" si="4009"/>
        <v>1</v>
      </c>
      <c r="EZ773" s="126">
        <f t="shared" si="4010"/>
        <v>1</v>
      </c>
      <c r="FA773" s="126">
        <f t="shared" si="4011"/>
        <v>1</v>
      </c>
      <c r="FC773" s="126">
        <f t="shared" si="4012"/>
        <v>0</v>
      </c>
      <c r="FD773" s="126" t="str">
        <f t="shared" si="4013"/>
        <v/>
      </c>
      <c r="FE773" s="126"/>
      <c r="FF773" s="126">
        <f t="shared" si="4014"/>
        <v>0</v>
      </c>
      <c r="FG773" s="126">
        <f t="shared" si="4015"/>
        <v>1</v>
      </c>
      <c r="FH773" s="126">
        <f t="shared" si="4016"/>
        <v>0</v>
      </c>
      <c r="FI773" s="126" t="str">
        <f t="shared" si="4017"/>
        <v/>
      </c>
      <c r="FJ773" s="126" t="str">
        <f t="shared" si="4018"/>
        <v/>
      </c>
      <c r="FK773" s="126" t="str">
        <f t="shared" si="4019"/>
        <v/>
      </c>
      <c r="FL773" s="126" t="str">
        <f t="shared" si="4020"/>
        <v/>
      </c>
      <c r="FN773" s="126" t="str">
        <f t="shared" si="4021"/>
        <v/>
      </c>
      <c r="FO773" s="126" t="str">
        <f t="shared" si="4022"/>
        <v/>
      </c>
      <c r="FP773" s="126" t="str">
        <f t="shared" si="4023"/>
        <v/>
      </c>
      <c r="FV773" s="126">
        <f t="shared" si="4024"/>
        <v>0</v>
      </c>
      <c r="FW773" s="126">
        <f t="shared" si="4025"/>
        <v>0</v>
      </c>
      <c r="FX773" s="126">
        <f t="shared" si="4026"/>
        <v>0</v>
      </c>
      <c r="GA773" s="126">
        <f t="shared" si="4027"/>
        <v>0</v>
      </c>
      <c r="GB773" s="126">
        <f t="shared" si="4028"/>
        <v>0</v>
      </c>
      <c r="GC773" s="126">
        <f t="shared" si="4029"/>
        <v>0</v>
      </c>
      <c r="GD773" s="126">
        <f t="shared" si="4030"/>
        <v>0</v>
      </c>
      <c r="GE773" s="126">
        <f t="shared" si="4031"/>
        <v>0</v>
      </c>
      <c r="GF773" s="126">
        <f t="shared" si="4032"/>
        <v>1</v>
      </c>
      <c r="GG773" s="126">
        <f t="shared" si="4033"/>
        <v>0</v>
      </c>
      <c r="GI773" s="126">
        <f t="shared" si="4034"/>
        <v>0</v>
      </c>
      <c r="GK773" s="126">
        <f t="shared" si="4035"/>
        <v>1</v>
      </c>
      <c r="GL773" s="126">
        <f t="shared" si="4036"/>
        <v>1</v>
      </c>
      <c r="GM773" s="126">
        <f t="shared" si="4037"/>
        <v>1</v>
      </c>
      <c r="GN773" s="126">
        <f t="shared" si="4038"/>
        <v>1</v>
      </c>
      <c r="GO773" s="126">
        <f t="shared" si="4039"/>
        <v>1</v>
      </c>
      <c r="GP773" s="126">
        <f t="shared" si="4040"/>
        <v>0</v>
      </c>
      <c r="GQ773" s="126">
        <f t="shared" si="4041"/>
        <v>1</v>
      </c>
      <c r="GS773" s="126" t="str">
        <f t="shared" si="4042"/>
        <v/>
      </c>
      <c r="GT773" s="126" t="str">
        <f t="shared" si="4043"/>
        <v/>
      </c>
      <c r="GU773" s="126">
        <f t="shared" si="4044"/>
        <v>0</v>
      </c>
      <c r="GV773" s="126">
        <f t="shared" si="4045"/>
        <v>0</v>
      </c>
      <c r="GW773" s="126">
        <f t="shared" si="4046"/>
        <v>0</v>
      </c>
      <c r="GX773" s="126">
        <f t="shared" si="4047"/>
        <v>0</v>
      </c>
      <c r="GY773" s="126">
        <f t="shared" si="4048"/>
        <v>0</v>
      </c>
      <c r="GZ773" s="126"/>
      <c r="HA773" s="126">
        <f t="shared" si="4049"/>
        <v>1</v>
      </c>
      <c r="HB773" s="126">
        <f t="shared" si="4050"/>
        <v>0</v>
      </c>
      <c r="HC773" s="126">
        <f t="shared" si="4051"/>
        <v>0</v>
      </c>
      <c r="HD773" s="126">
        <f t="shared" si="4052"/>
        <v>0</v>
      </c>
      <c r="HE773" s="126">
        <f t="shared" si="4053"/>
        <v>0</v>
      </c>
      <c r="HF773" s="126">
        <f t="shared" si="4054"/>
        <v>0</v>
      </c>
      <c r="HH773" s="126">
        <f t="shared" si="4055"/>
        <v>1</v>
      </c>
      <c r="HI773" s="126">
        <f t="shared" si="4056"/>
        <v>1</v>
      </c>
      <c r="HJ773" s="126">
        <f t="shared" si="4057"/>
        <v>0</v>
      </c>
      <c r="HK773" s="126">
        <f t="shared" si="4058"/>
        <v>0</v>
      </c>
      <c r="HL773" s="126">
        <f t="shared" si="4059"/>
        <v>0</v>
      </c>
      <c r="HM773" s="126">
        <f t="shared" si="4060"/>
        <v>0</v>
      </c>
      <c r="HO773" s="126">
        <f t="shared" si="4061"/>
        <v>1</v>
      </c>
      <c r="HP773" s="126" t="str">
        <f t="shared" si="4062"/>
        <v/>
      </c>
      <c r="HQ773" s="126" t="str">
        <f t="shared" si="4063"/>
        <v/>
      </c>
      <c r="HR773" s="122" t="str">
        <f t="shared" si="4064"/>
        <v/>
      </c>
      <c r="HS773" s="126" t="str">
        <f t="shared" si="4065"/>
        <v/>
      </c>
      <c r="HT773" s="122" t="str">
        <f t="shared" si="4066"/>
        <v/>
      </c>
      <c r="HU773" s="122" t="str">
        <f t="shared" si="4067"/>
        <v/>
      </c>
      <c r="HV773" s="126" t="str">
        <f t="shared" si="4068"/>
        <v/>
      </c>
      <c r="HW773" s="126" t="str">
        <f t="shared" si="4069"/>
        <v/>
      </c>
      <c r="HX773" s="126" t="str">
        <f t="shared" si="4070"/>
        <v/>
      </c>
      <c r="HZ773" s="126">
        <f t="shared" si="4071"/>
        <v>0</v>
      </c>
      <c r="IA773" s="126" t="str">
        <f t="shared" si="4072"/>
        <v/>
      </c>
      <c r="IB773" s="126" t="str">
        <f t="shared" si="4073"/>
        <v/>
      </c>
      <c r="IC773" s="126" t="str">
        <f t="shared" si="4074"/>
        <v/>
      </c>
      <c r="ID773" s="126" t="str">
        <f t="shared" si="4075"/>
        <v/>
      </c>
      <c r="IE773" s="126" t="str">
        <f t="shared" si="4076"/>
        <v/>
      </c>
      <c r="IF773" s="126" t="str">
        <f t="shared" si="4077"/>
        <v/>
      </c>
      <c r="IG773" s="126" t="str">
        <f t="shared" si="4078"/>
        <v/>
      </c>
      <c r="IH773" s="126" t="str">
        <f t="shared" si="4079"/>
        <v/>
      </c>
      <c r="II773" s="126" t="str">
        <f t="shared" si="4080"/>
        <v/>
      </c>
      <c r="IO773" s="128"/>
      <c r="IP773" s="128"/>
      <c r="IQ773" s="127"/>
      <c r="IR773" s="127"/>
      <c r="IX773" s="6"/>
      <c r="IY773" s="6"/>
      <c r="IZ773" s="7"/>
      <c r="JA773" s="7"/>
      <c r="JG773" s="12"/>
      <c r="JH773" s="12"/>
      <c r="JI773" s="13"/>
      <c r="JJ773" s="13"/>
      <c r="JN773" s="6"/>
      <c r="JO773" s="6"/>
      <c r="JQ773" s="11"/>
      <c r="JR773" s="11"/>
      <c r="JS773" s="12"/>
      <c r="JT773" s="13"/>
      <c r="JU773" s="12"/>
      <c r="JV773" s="12"/>
      <c r="JW773" s="97"/>
      <c r="JX773" s="13"/>
      <c r="JY773" s="13"/>
      <c r="JZ773" s="97"/>
      <c r="KA773" s="97"/>
      <c r="KB773" s="11"/>
      <c r="KC773" s="11"/>
      <c r="KD773" s="11"/>
      <c r="KE773" s="11"/>
    </row>
    <row r="774" spans="1:291" s="122" customFormat="1" x14ac:dyDescent="0.2">
      <c r="A774" s="146">
        <f t="shared" si="4081"/>
        <v>774</v>
      </c>
      <c r="C774" s="2">
        <v>43223</v>
      </c>
      <c r="D774" s="126"/>
      <c r="E774" s="126"/>
      <c r="F774" s="126"/>
      <c r="G774" s="128">
        <v>106.015</v>
      </c>
      <c r="H774" s="128">
        <v>113.17</v>
      </c>
      <c r="I774" s="128">
        <v>119.22</v>
      </c>
      <c r="J774" s="127">
        <v>143.18</v>
      </c>
      <c r="K774" s="126"/>
      <c r="P774" s="128">
        <f t="shared" si="3918"/>
        <v>3393.5</v>
      </c>
      <c r="Q774" s="5">
        <f t="shared" si="3919"/>
        <v>3633</v>
      </c>
      <c r="R774" s="6">
        <f t="shared" si="3920"/>
        <v>3830</v>
      </c>
      <c r="S774" s="7">
        <f t="shared" si="3921"/>
        <v>4594.0000000000009</v>
      </c>
      <c r="Y774" s="127">
        <f t="shared" si="3922"/>
        <v>1.0000000000004547</v>
      </c>
      <c r="Z774" s="126">
        <f t="shared" si="3923"/>
        <v>3</v>
      </c>
      <c r="AA774" s="126">
        <f t="shared" si="3924"/>
        <v>5.4999999999995453</v>
      </c>
      <c r="AB774" s="126">
        <f t="shared" si="3925"/>
        <v>10</v>
      </c>
      <c r="AC774" s="126"/>
      <c r="AD774" s="126"/>
      <c r="AE774" s="126"/>
      <c r="AF774" s="126"/>
      <c r="AG774" s="126"/>
      <c r="AH774" s="127">
        <f t="shared" si="3905"/>
        <v>9.0949470177292824E-13</v>
      </c>
      <c r="AI774" s="127">
        <f t="shared" si="3906"/>
        <v>0.20000000000090967</v>
      </c>
      <c r="AJ774" s="127">
        <f t="shared" si="3907"/>
        <v>0.29999999999972715</v>
      </c>
      <c r="AK774" s="127">
        <f t="shared" si="3908"/>
        <v>0.66666666666636365</v>
      </c>
      <c r="AL774" s="127">
        <f t="shared" si="3909"/>
        <v>0.25000000000022737</v>
      </c>
      <c r="AM774" s="127">
        <f t="shared" si="3910"/>
        <v>2.1666666666662118</v>
      </c>
      <c r="AN774" s="127">
        <f t="shared" si="3911"/>
        <v>1.4999999999995453</v>
      </c>
      <c r="AO774" s="127">
        <f t="shared" si="3912"/>
        <v>1</v>
      </c>
      <c r="AP774" s="127">
        <f t="shared" si="3913"/>
        <v>1.0000000000012133</v>
      </c>
      <c r="AQ774" s="127">
        <f t="shared" si="3914"/>
        <v>3.1666666666657575</v>
      </c>
      <c r="AR774" s="127">
        <f t="shared" si="3915"/>
        <v>0.19999999999890861</v>
      </c>
      <c r="AS774" s="127">
        <f t="shared" si="3916"/>
        <v>0.77777777777777768</v>
      </c>
      <c r="AT774" s="127">
        <f t="shared" si="3917"/>
        <v>0.66666666666757624</v>
      </c>
      <c r="AU774" s="126"/>
      <c r="BA774" s="11">
        <f t="shared" si="3929"/>
        <v>1.0000000000004547</v>
      </c>
      <c r="BB774" s="11">
        <f t="shared" si="3930"/>
        <v>3</v>
      </c>
      <c r="BC774" s="12">
        <f t="shared" si="3931"/>
        <v>5.4999999999995453</v>
      </c>
      <c r="BD774" s="13">
        <f t="shared" si="3932"/>
        <v>10</v>
      </c>
      <c r="BJ774" s="11">
        <f t="shared" si="3933"/>
        <v>9.0949470177292824E-13</v>
      </c>
      <c r="BK774" s="11">
        <f t="shared" si="3934"/>
        <v>0.20000000000090967</v>
      </c>
      <c r="BL774" s="11">
        <f t="shared" si="3935"/>
        <v>-0.29999999999972715</v>
      </c>
      <c r="BM774" s="11">
        <f t="shared" si="3936"/>
        <v>-0.66666666666636365</v>
      </c>
      <c r="BN774" s="11">
        <f t="shared" si="3937"/>
        <v>0.25000000000022737</v>
      </c>
      <c r="BO774" s="11">
        <f t="shared" si="3938"/>
        <v>2.1666666666662118</v>
      </c>
      <c r="BP774" s="11">
        <f t="shared" si="3939"/>
        <v>1.4999999999995453</v>
      </c>
      <c r="BQ774" s="126">
        <v>1</v>
      </c>
      <c r="BR774" s="11">
        <f t="shared" si="3940"/>
        <v>-1.0000000000012133</v>
      </c>
      <c r="BS774" s="11">
        <f t="shared" si="3941"/>
        <v>3.1666666666657575</v>
      </c>
      <c r="BT774" s="11">
        <f t="shared" si="3942"/>
        <v>-0.19999999999890861</v>
      </c>
      <c r="BU774" s="11">
        <f t="shared" si="3943"/>
        <v>0.77777777777777768</v>
      </c>
      <c r="BV774" s="11">
        <f t="shared" si="3944"/>
        <v>0.66666666666757624</v>
      </c>
      <c r="BY774" s="126"/>
      <c r="BZ774" s="126"/>
      <c r="CA774" s="122">
        <f t="shared" si="3945"/>
        <v>0.77777777777777768</v>
      </c>
      <c r="CB774" s="126">
        <f t="shared" si="3946"/>
        <v>1</v>
      </c>
      <c r="CC774" s="126">
        <f t="shared" si="3947"/>
        <v>1</v>
      </c>
      <c r="CD774" s="126">
        <f t="shared" si="3948"/>
        <v>1</v>
      </c>
      <c r="CE774" s="126">
        <f t="shared" si="3926"/>
        <v>1</v>
      </c>
      <c r="CF774" s="126">
        <f t="shared" si="3949"/>
        <v>1</v>
      </c>
      <c r="CG774" s="126">
        <f t="shared" si="3950"/>
        <v>1</v>
      </c>
      <c r="CH774" s="126" t="str">
        <f t="shared" si="3951"/>
        <v/>
      </c>
      <c r="CI774" s="126">
        <f t="shared" si="3952"/>
        <v>0</v>
      </c>
      <c r="CJ774" s="126">
        <f t="shared" si="3953"/>
        <v>0</v>
      </c>
      <c r="CK774" s="126" t="str">
        <f t="shared" si="3954"/>
        <v/>
      </c>
      <c r="CL774" s="126">
        <f t="shared" si="3955"/>
        <v>0</v>
      </c>
      <c r="CM774" s="126" t="str">
        <f t="shared" si="3956"/>
        <v/>
      </c>
      <c r="CN774" s="126" t="str">
        <f t="shared" si="3957"/>
        <v/>
      </c>
      <c r="CO774" s="126">
        <f t="shared" si="3958"/>
        <v>0</v>
      </c>
      <c r="CP774" s="126">
        <f t="shared" si="3959"/>
        <v>0</v>
      </c>
      <c r="CQ774" s="126" t="str">
        <f t="shared" si="3960"/>
        <v/>
      </c>
      <c r="CR774" s="126"/>
      <c r="CS774" s="126">
        <f t="shared" si="3961"/>
        <v>0</v>
      </c>
      <c r="CT774" s="126">
        <f t="shared" si="3962"/>
        <v>0</v>
      </c>
      <c r="CU774" s="126">
        <f t="shared" si="3963"/>
        <v>0</v>
      </c>
      <c r="CV774" s="126">
        <f t="shared" si="3927"/>
        <v>0</v>
      </c>
      <c r="CW774" s="126">
        <f t="shared" si="3964"/>
        <v>1</v>
      </c>
      <c r="CX774" s="126" t="str">
        <f t="shared" si="3965"/>
        <v/>
      </c>
      <c r="CY774" s="126" t="str">
        <f t="shared" si="3966"/>
        <v/>
      </c>
      <c r="CZ774" s="126" t="str">
        <f t="shared" si="3967"/>
        <v/>
      </c>
      <c r="DA774" s="126" t="str">
        <f t="shared" si="3968"/>
        <v/>
      </c>
      <c r="DB774" s="126">
        <f t="shared" si="3969"/>
        <v>1</v>
      </c>
      <c r="DC774" s="126" t="str">
        <f t="shared" si="3970"/>
        <v/>
      </c>
      <c r="DD774" s="126">
        <f t="shared" si="3971"/>
        <v>1</v>
      </c>
      <c r="DE774" s="126" t="str">
        <f t="shared" si="3972"/>
        <v/>
      </c>
      <c r="DF774" s="126"/>
      <c r="DG774" s="126">
        <f t="shared" si="3928"/>
        <v>1</v>
      </c>
      <c r="DH774" s="126">
        <f t="shared" si="3973"/>
        <v>1</v>
      </c>
      <c r="DI774" s="126">
        <f t="shared" si="3974"/>
        <v>1</v>
      </c>
      <c r="DJ774" s="126">
        <f t="shared" si="3975"/>
        <v>1</v>
      </c>
      <c r="DK774" s="126" t="str">
        <f t="shared" si="3976"/>
        <v/>
      </c>
      <c r="DL774" s="126"/>
      <c r="DM774" s="126" t="str">
        <f t="shared" si="3977"/>
        <v/>
      </c>
      <c r="DN774" s="126">
        <f t="shared" si="3978"/>
        <v>0</v>
      </c>
      <c r="DO774" s="126">
        <f t="shared" si="3979"/>
        <v>0</v>
      </c>
      <c r="DP774" s="126">
        <f t="shared" si="3980"/>
        <v>1</v>
      </c>
      <c r="DQ774" s="126">
        <f t="shared" si="3981"/>
        <v>0</v>
      </c>
      <c r="DR774" s="126">
        <f t="shared" si="3982"/>
        <v>0</v>
      </c>
      <c r="DS774" s="126">
        <f t="shared" si="3983"/>
        <v>1</v>
      </c>
      <c r="DT774" s="126">
        <f t="shared" si="3984"/>
        <v>0</v>
      </c>
      <c r="DU774" s="126">
        <f t="shared" si="3985"/>
        <v>0</v>
      </c>
      <c r="DV774" s="126">
        <f t="shared" si="3986"/>
        <v>1</v>
      </c>
      <c r="DW774" s="126">
        <f t="shared" si="3987"/>
        <v>0</v>
      </c>
      <c r="DX774" s="126" t="str">
        <f t="shared" si="3988"/>
        <v/>
      </c>
      <c r="DY774" s="126" t="str">
        <f t="shared" si="3989"/>
        <v/>
      </c>
      <c r="EA774" s="126">
        <f t="shared" si="3990"/>
        <v>1</v>
      </c>
      <c r="EB774" s="126">
        <f t="shared" si="3991"/>
        <v>1</v>
      </c>
      <c r="EC774" s="126">
        <f t="shared" si="3992"/>
        <v>1</v>
      </c>
      <c r="ED774" s="126">
        <f t="shared" si="3993"/>
        <v>1</v>
      </c>
      <c r="EF774" s="126">
        <f t="shared" si="3994"/>
        <v>1</v>
      </c>
      <c r="EG774" s="126">
        <f t="shared" si="3995"/>
        <v>1</v>
      </c>
      <c r="EH774" s="126">
        <f t="shared" si="3996"/>
        <v>1</v>
      </c>
      <c r="EI774" s="126">
        <f t="shared" si="3997"/>
        <v>1</v>
      </c>
      <c r="EK774" s="126">
        <f t="shared" si="3998"/>
        <v>1</v>
      </c>
      <c r="EL774" s="126">
        <f t="shared" si="3999"/>
        <v>1</v>
      </c>
      <c r="EM774" s="126">
        <f t="shared" si="4000"/>
        <v>1</v>
      </c>
      <c r="EO774" s="126">
        <f t="shared" si="4001"/>
        <v>1</v>
      </c>
      <c r="EP774" s="126">
        <f t="shared" si="4002"/>
        <v>1</v>
      </c>
      <c r="EQ774" s="126">
        <f t="shared" si="4003"/>
        <v>1</v>
      </c>
      <c r="ES774" s="126">
        <f t="shared" si="4004"/>
        <v>1</v>
      </c>
      <c r="ET774" s="126">
        <f t="shared" si="4005"/>
        <v>1</v>
      </c>
      <c r="EU774" s="126">
        <f t="shared" si="4006"/>
        <v>1</v>
      </c>
      <c r="EV774" s="126">
        <f t="shared" si="4007"/>
        <v>1</v>
      </c>
      <c r="EW774" s="126">
        <f t="shared" si="4008"/>
        <v>0</v>
      </c>
      <c r="EY774" s="126">
        <f t="shared" si="4009"/>
        <v>1</v>
      </c>
      <c r="EZ774" s="126">
        <f t="shared" si="4010"/>
        <v>1</v>
      </c>
      <c r="FA774" s="126">
        <f t="shared" si="4011"/>
        <v>1</v>
      </c>
      <c r="FC774" s="126">
        <f t="shared" si="4012"/>
        <v>0</v>
      </c>
      <c r="FD774" s="126" t="str">
        <f t="shared" si="4013"/>
        <v/>
      </c>
      <c r="FE774" s="126"/>
      <c r="FF774" s="126">
        <f t="shared" si="4014"/>
        <v>0</v>
      </c>
      <c r="FG774" s="126">
        <f t="shared" si="4015"/>
        <v>1</v>
      </c>
      <c r="FH774" s="126">
        <f t="shared" si="4016"/>
        <v>0</v>
      </c>
      <c r="FI774" s="126" t="str">
        <f t="shared" si="4017"/>
        <v/>
      </c>
      <c r="FJ774" s="126" t="str">
        <f t="shared" si="4018"/>
        <v/>
      </c>
      <c r="FK774" s="126" t="str">
        <f t="shared" si="4019"/>
        <v/>
      </c>
      <c r="FL774" s="126" t="str">
        <f t="shared" si="4020"/>
        <v/>
      </c>
      <c r="FN774" s="126" t="str">
        <f t="shared" si="4021"/>
        <v/>
      </c>
      <c r="FO774" s="126" t="str">
        <f t="shared" si="4022"/>
        <v/>
      </c>
      <c r="FP774" s="126" t="str">
        <f t="shared" si="4023"/>
        <v/>
      </c>
      <c r="FV774" s="126">
        <f t="shared" si="4024"/>
        <v>1</v>
      </c>
      <c r="FW774" s="126">
        <f t="shared" si="4025"/>
        <v>0</v>
      </c>
      <c r="FX774" s="126">
        <f t="shared" si="4026"/>
        <v>1</v>
      </c>
      <c r="GA774" s="126">
        <f t="shared" si="4027"/>
        <v>0</v>
      </c>
      <c r="GB774" s="126">
        <f t="shared" si="4028"/>
        <v>0</v>
      </c>
      <c r="GC774" s="126">
        <f t="shared" si="4029"/>
        <v>0</v>
      </c>
      <c r="GD774" s="126">
        <f t="shared" si="4030"/>
        <v>0</v>
      </c>
      <c r="GE774" s="126">
        <f t="shared" si="4031"/>
        <v>0</v>
      </c>
      <c r="GF774" s="126">
        <f t="shared" si="4032"/>
        <v>1</v>
      </c>
      <c r="GG774" s="126">
        <f t="shared" si="4033"/>
        <v>0</v>
      </c>
      <c r="GI774" s="126">
        <f t="shared" si="4034"/>
        <v>0</v>
      </c>
      <c r="GK774" s="126">
        <f t="shared" si="4035"/>
        <v>1</v>
      </c>
      <c r="GL774" s="126">
        <f t="shared" si="4036"/>
        <v>1</v>
      </c>
      <c r="GM774" s="126">
        <f t="shared" si="4037"/>
        <v>1</v>
      </c>
      <c r="GN774" s="126">
        <f t="shared" si="4038"/>
        <v>1</v>
      </c>
      <c r="GO774" s="126">
        <f t="shared" si="4039"/>
        <v>1</v>
      </c>
      <c r="GP774" s="126">
        <f t="shared" si="4040"/>
        <v>0</v>
      </c>
      <c r="GQ774" s="126">
        <f t="shared" si="4041"/>
        <v>1</v>
      </c>
      <c r="GS774" s="126" t="str">
        <f t="shared" si="4042"/>
        <v/>
      </c>
      <c r="GT774" s="126" t="str">
        <f t="shared" si="4043"/>
        <v/>
      </c>
      <c r="GU774" s="126">
        <f t="shared" si="4044"/>
        <v>0</v>
      </c>
      <c r="GV774" s="126">
        <f t="shared" si="4045"/>
        <v>0</v>
      </c>
      <c r="GW774" s="126">
        <f t="shared" si="4046"/>
        <v>0</v>
      </c>
      <c r="GX774" s="126">
        <f t="shared" si="4047"/>
        <v>0</v>
      </c>
      <c r="GY774" s="126">
        <f t="shared" si="4048"/>
        <v>0</v>
      </c>
      <c r="GZ774" s="126"/>
      <c r="HA774" s="126">
        <f t="shared" si="4049"/>
        <v>1</v>
      </c>
      <c r="HB774" s="126">
        <f t="shared" si="4050"/>
        <v>0</v>
      </c>
      <c r="HC774" s="126">
        <f t="shared" si="4051"/>
        <v>0</v>
      </c>
      <c r="HD774" s="126">
        <f t="shared" si="4052"/>
        <v>0</v>
      </c>
      <c r="HE774" s="126">
        <f t="shared" si="4053"/>
        <v>0</v>
      </c>
      <c r="HF774" s="126">
        <f t="shared" si="4054"/>
        <v>0</v>
      </c>
      <c r="HH774" s="126">
        <f t="shared" si="4055"/>
        <v>1</v>
      </c>
      <c r="HI774" s="126">
        <f t="shared" si="4056"/>
        <v>1</v>
      </c>
      <c r="HJ774" s="126">
        <f t="shared" si="4057"/>
        <v>0</v>
      </c>
      <c r="HK774" s="126">
        <f t="shared" si="4058"/>
        <v>0</v>
      </c>
      <c r="HL774" s="126">
        <f t="shared" si="4059"/>
        <v>0</v>
      </c>
      <c r="HM774" s="126">
        <f t="shared" si="4060"/>
        <v>0</v>
      </c>
      <c r="HO774" s="126">
        <f t="shared" si="4061"/>
        <v>1</v>
      </c>
      <c r="HP774" s="126" t="str">
        <f t="shared" si="4062"/>
        <v/>
      </c>
      <c r="HQ774" s="126">
        <f t="shared" si="4063"/>
        <v>1</v>
      </c>
      <c r="HR774" s="122" t="str">
        <f t="shared" si="4064"/>
        <v/>
      </c>
      <c r="HS774" s="126" t="str">
        <f t="shared" si="4065"/>
        <v/>
      </c>
      <c r="HT774" s="122" t="str">
        <f t="shared" si="4066"/>
        <v/>
      </c>
      <c r="HU774" s="122" t="str">
        <f t="shared" si="4067"/>
        <v/>
      </c>
      <c r="HV774" s="126" t="str">
        <f t="shared" si="4068"/>
        <v/>
      </c>
      <c r="HW774" s="126" t="str">
        <f t="shared" si="4069"/>
        <v/>
      </c>
      <c r="HX774" s="126" t="str">
        <f t="shared" si="4070"/>
        <v/>
      </c>
      <c r="HZ774" s="126">
        <f t="shared" si="4071"/>
        <v>0</v>
      </c>
      <c r="IA774" s="126" t="str">
        <f t="shared" si="4072"/>
        <v/>
      </c>
      <c r="IB774" s="126">
        <f t="shared" si="4073"/>
        <v>0</v>
      </c>
      <c r="IC774" s="126" t="str">
        <f t="shared" si="4074"/>
        <v/>
      </c>
      <c r="ID774" s="126" t="str">
        <f t="shared" si="4075"/>
        <v/>
      </c>
      <c r="IE774" s="126" t="str">
        <f t="shared" si="4076"/>
        <v/>
      </c>
      <c r="IF774" s="126" t="str">
        <f t="shared" si="4077"/>
        <v/>
      </c>
      <c r="IG774" s="126" t="str">
        <f t="shared" si="4078"/>
        <v/>
      </c>
      <c r="IH774" s="126" t="str">
        <f t="shared" si="4079"/>
        <v/>
      </c>
      <c r="II774" s="126" t="str">
        <f t="shared" si="4080"/>
        <v/>
      </c>
      <c r="IO774" s="128"/>
      <c r="IP774" s="128"/>
      <c r="IQ774" s="127"/>
      <c r="IR774" s="127"/>
      <c r="IX774" s="6"/>
      <c r="IY774" s="6"/>
      <c r="IZ774" s="7"/>
      <c r="JA774" s="7"/>
      <c r="JG774" s="12"/>
      <c r="JH774" s="12"/>
      <c r="JI774" s="13"/>
      <c r="JJ774" s="13"/>
      <c r="JN774" s="6"/>
      <c r="JO774" s="6"/>
      <c r="JQ774" s="11"/>
      <c r="JR774" s="11"/>
      <c r="JS774" s="12"/>
      <c r="JT774" s="13"/>
      <c r="JU774" s="12"/>
      <c r="JV774" s="12"/>
      <c r="JW774" s="97"/>
      <c r="JX774" s="13"/>
      <c r="JY774" s="13"/>
      <c r="JZ774" s="97"/>
      <c r="KA774" s="97"/>
      <c r="KB774" s="11"/>
      <c r="KC774" s="11"/>
      <c r="KD774" s="11"/>
      <c r="KE774" s="11"/>
    </row>
    <row r="775" spans="1:291" s="122" customFormat="1" x14ac:dyDescent="0.2">
      <c r="A775" s="146">
        <f t="shared" si="4081"/>
        <v>775</v>
      </c>
      <c r="C775" s="2">
        <v>43224</v>
      </c>
      <c r="D775" s="126"/>
      <c r="E775" s="126"/>
      <c r="F775" s="126"/>
      <c r="G775" s="128">
        <v>106.002</v>
      </c>
      <c r="H775" s="128">
        <v>113.167</v>
      </c>
      <c r="I775" s="128">
        <v>119.22499999999999</v>
      </c>
      <c r="J775" s="127">
        <v>143.21</v>
      </c>
      <c r="K775" s="126"/>
      <c r="P775" s="128">
        <f t="shared" si="3918"/>
        <v>3392.2499999999995</v>
      </c>
      <c r="Q775" s="5">
        <f t="shared" si="3919"/>
        <v>3632.75</v>
      </c>
      <c r="R775" s="6">
        <f t="shared" si="3920"/>
        <v>3830.4999999999995</v>
      </c>
      <c r="S775" s="7">
        <f t="shared" si="3921"/>
        <v>4597.0000000000009</v>
      </c>
      <c r="Y775" s="127">
        <f t="shared" si="3922"/>
        <v>1.2500000000004547</v>
      </c>
      <c r="Z775" s="126">
        <f t="shared" si="3923"/>
        <v>0.25</v>
      </c>
      <c r="AA775" s="126">
        <f t="shared" si="3924"/>
        <v>0.49999999999954525</v>
      </c>
      <c r="AB775" s="126">
        <f t="shared" si="3925"/>
        <v>3</v>
      </c>
      <c r="AC775" s="126"/>
      <c r="AD775" s="126"/>
      <c r="AE775" s="126"/>
      <c r="AF775" s="126"/>
      <c r="AG775" s="126"/>
      <c r="AH775" s="127">
        <f t="shared" si="3905"/>
        <v>2.333333333334243</v>
      </c>
      <c r="AI775" s="127">
        <f t="shared" si="3906"/>
        <v>2.3500000000009096</v>
      </c>
      <c r="AJ775" s="127">
        <f t="shared" si="3907"/>
        <v>0.54999999999972715</v>
      </c>
      <c r="AK775" s="127">
        <f t="shared" si="3908"/>
        <v>0.58333333333303017</v>
      </c>
      <c r="AL775" s="127">
        <f t="shared" si="3909"/>
        <v>0.49999999999977263</v>
      </c>
      <c r="AM775" s="127">
        <f t="shared" si="3910"/>
        <v>0.50000000000045475</v>
      </c>
      <c r="AN775" s="127">
        <f t="shared" si="3911"/>
        <v>0.7000000000004547</v>
      </c>
      <c r="AO775" s="127">
        <f t="shared" si="3912"/>
        <v>1</v>
      </c>
      <c r="AP775" s="127">
        <f t="shared" si="3913"/>
        <v>3.3333333333351525</v>
      </c>
      <c r="AQ775" s="127">
        <f t="shared" si="3914"/>
        <v>0.37499999999909051</v>
      </c>
      <c r="AR775" s="127">
        <f t="shared" si="3915"/>
        <v>2.7000000000007276</v>
      </c>
      <c r="AS775" s="127">
        <f t="shared" si="3916"/>
        <v>0.91666666666666663</v>
      </c>
      <c r="AT775" s="127">
        <f t="shared" si="3917"/>
        <v>2.9000000000009094</v>
      </c>
      <c r="AU775" s="126"/>
      <c r="BA775" s="11">
        <f t="shared" si="3929"/>
        <v>-1.2500000000004547</v>
      </c>
      <c r="BB775" s="11">
        <f t="shared" si="3930"/>
        <v>-0.25</v>
      </c>
      <c r="BC775" s="12">
        <f t="shared" si="3931"/>
        <v>0.49999999999954525</v>
      </c>
      <c r="BD775" s="13">
        <f t="shared" si="3932"/>
        <v>3</v>
      </c>
      <c r="BJ775" s="11">
        <f t="shared" si="3933"/>
        <v>-2.333333333334243</v>
      </c>
      <c r="BK775" s="11">
        <f t="shared" si="3934"/>
        <v>-2.3500000000009096</v>
      </c>
      <c r="BL775" s="11">
        <f t="shared" si="3935"/>
        <v>-0.54999999999972715</v>
      </c>
      <c r="BM775" s="11">
        <f t="shared" si="3936"/>
        <v>-0.58333333333303017</v>
      </c>
      <c r="BN775" s="11">
        <f t="shared" si="3937"/>
        <v>-0.49999999999977263</v>
      </c>
      <c r="BO775" s="11">
        <f t="shared" si="3938"/>
        <v>-0.50000000000045475</v>
      </c>
      <c r="BP775" s="11">
        <f t="shared" si="3939"/>
        <v>-0.7000000000004547</v>
      </c>
      <c r="BQ775" s="126">
        <v>1</v>
      </c>
      <c r="BR775" s="11">
        <f t="shared" si="3940"/>
        <v>3.3333333333351525</v>
      </c>
      <c r="BS775" s="11">
        <f t="shared" si="3941"/>
        <v>0.37499999999909051</v>
      </c>
      <c r="BT775" s="11">
        <f t="shared" si="3942"/>
        <v>-2.7000000000007276</v>
      </c>
      <c r="BU775" s="11">
        <f t="shared" si="3943"/>
        <v>-0.91666666666666663</v>
      </c>
      <c r="BV775" s="11">
        <f t="shared" si="3944"/>
        <v>-2.9000000000009094</v>
      </c>
      <c r="BY775" s="126"/>
      <c r="BZ775" s="126"/>
      <c r="CA775" s="122">
        <f t="shared" si="3945"/>
        <v>-0.91666666666666663</v>
      </c>
      <c r="CB775" s="126">
        <f t="shared" si="3946"/>
        <v>1</v>
      </c>
      <c r="CC775" s="126">
        <f t="shared" si="3947"/>
        <v>1</v>
      </c>
      <c r="CD775" s="126">
        <f t="shared" si="3948"/>
        <v>0</v>
      </c>
      <c r="CE775" s="126">
        <f t="shared" si="3926"/>
        <v>0</v>
      </c>
      <c r="CF775" s="126">
        <f t="shared" si="3949"/>
        <v>0</v>
      </c>
      <c r="CG775" s="126" t="str">
        <f t="shared" si="3950"/>
        <v/>
      </c>
      <c r="CH775" s="126">
        <f t="shared" si="3951"/>
        <v>1</v>
      </c>
      <c r="CI775" s="126">
        <f t="shared" si="3952"/>
        <v>1</v>
      </c>
      <c r="CJ775" s="126" t="str">
        <f t="shared" si="3953"/>
        <v/>
      </c>
      <c r="CK775" s="126" t="str">
        <f t="shared" si="3954"/>
        <v/>
      </c>
      <c r="CL775" s="126">
        <f t="shared" si="3955"/>
        <v>1</v>
      </c>
      <c r="CM775" s="126">
        <f t="shared" si="3956"/>
        <v>1</v>
      </c>
      <c r="CN775" s="126">
        <f t="shared" si="3957"/>
        <v>1</v>
      </c>
      <c r="CO775" s="126" t="str">
        <f t="shared" si="3958"/>
        <v/>
      </c>
      <c r="CP775" s="126">
        <f t="shared" si="3959"/>
        <v>1</v>
      </c>
      <c r="CQ775" s="126" t="str">
        <f t="shared" si="3960"/>
        <v/>
      </c>
      <c r="CR775" s="126"/>
      <c r="CS775" s="126">
        <f t="shared" si="3961"/>
        <v>1</v>
      </c>
      <c r="CT775" s="126">
        <f t="shared" si="3962"/>
        <v>1</v>
      </c>
      <c r="CU775" s="126">
        <f t="shared" si="3963"/>
        <v>0</v>
      </c>
      <c r="CV775" s="126">
        <f t="shared" si="3927"/>
        <v>0</v>
      </c>
      <c r="CW775" s="126">
        <f t="shared" si="3964"/>
        <v>1</v>
      </c>
      <c r="CX775" s="126" t="str">
        <f t="shared" si="3965"/>
        <v/>
      </c>
      <c r="CY775" s="126" t="str">
        <f t="shared" si="3966"/>
        <v/>
      </c>
      <c r="CZ775" s="126" t="str">
        <f t="shared" si="3967"/>
        <v/>
      </c>
      <c r="DA775" s="126" t="str">
        <f t="shared" si="3968"/>
        <v/>
      </c>
      <c r="DB775" s="126">
        <f t="shared" si="3969"/>
        <v>0</v>
      </c>
      <c r="DC775" s="126">
        <f t="shared" si="3970"/>
        <v>1</v>
      </c>
      <c r="DD775" s="126" t="str">
        <f t="shared" si="3971"/>
        <v/>
      </c>
      <c r="DE775" s="126" t="str">
        <f t="shared" si="3972"/>
        <v/>
      </c>
      <c r="DF775" s="126"/>
      <c r="DG775" s="126">
        <f t="shared" si="3928"/>
        <v>1</v>
      </c>
      <c r="DH775" s="126">
        <f t="shared" si="3973"/>
        <v>1</v>
      </c>
      <c r="DI775" s="126">
        <f t="shared" si="3974"/>
        <v>0</v>
      </c>
      <c r="DJ775" s="126">
        <f t="shared" si="3975"/>
        <v>0</v>
      </c>
      <c r="DK775" s="126">
        <f t="shared" si="3976"/>
        <v>0</v>
      </c>
      <c r="DL775" s="126"/>
      <c r="DM775" s="126">
        <f t="shared" si="3977"/>
        <v>1</v>
      </c>
      <c r="DN775" s="126" t="str">
        <f t="shared" si="3978"/>
        <v/>
      </c>
      <c r="DO775" s="126" t="str">
        <f t="shared" si="3979"/>
        <v/>
      </c>
      <c r="DP775" s="126" t="str">
        <f t="shared" si="3980"/>
        <v/>
      </c>
      <c r="DQ775" s="126" t="str">
        <f t="shared" si="3981"/>
        <v/>
      </c>
      <c r="DR775" s="126" t="str">
        <f t="shared" si="3982"/>
        <v/>
      </c>
      <c r="DS775" s="126" t="str">
        <f t="shared" si="3983"/>
        <v/>
      </c>
      <c r="DT775" s="126" t="str">
        <f t="shared" si="3984"/>
        <v/>
      </c>
      <c r="DU775" s="126" t="str">
        <f t="shared" si="3985"/>
        <v/>
      </c>
      <c r="DV775" s="126">
        <f t="shared" si="3986"/>
        <v>0</v>
      </c>
      <c r="DW775" s="126">
        <f t="shared" si="3987"/>
        <v>0</v>
      </c>
      <c r="DX775" s="126" t="str">
        <f t="shared" si="3988"/>
        <v/>
      </c>
      <c r="DY775" s="126" t="str">
        <f t="shared" si="3989"/>
        <v/>
      </c>
      <c r="EA775" s="126">
        <f t="shared" si="3990"/>
        <v>1</v>
      </c>
      <c r="EB775" s="126">
        <f t="shared" si="3991"/>
        <v>1</v>
      </c>
      <c r="EC775" s="126">
        <f t="shared" si="3992"/>
        <v>0</v>
      </c>
      <c r="ED775" s="126">
        <f t="shared" si="3993"/>
        <v>0</v>
      </c>
      <c r="EF775" s="126">
        <f t="shared" si="3994"/>
        <v>0</v>
      </c>
      <c r="EG775" s="126">
        <f t="shared" si="3995"/>
        <v>0</v>
      </c>
      <c r="EH775" s="126">
        <f t="shared" si="3996"/>
        <v>1</v>
      </c>
      <c r="EI775" s="126">
        <f t="shared" si="3997"/>
        <v>1</v>
      </c>
      <c r="EK775" s="126">
        <f t="shared" si="3998"/>
        <v>1</v>
      </c>
      <c r="EL775" s="126">
        <f t="shared" si="3999"/>
        <v>0</v>
      </c>
      <c r="EM775" s="126">
        <f t="shared" si="4000"/>
        <v>0</v>
      </c>
      <c r="EO775" s="126">
        <f t="shared" si="4001"/>
        <v>1</v>
      </c>
      <c r="EP775" s="126">
        <f t="shared" si="4002"/>
        <v>0</v>
      </c>
      <c r="EQ775" s="126">
        <f t="shared" si="4003"/>
        <v>0</v>
      </c>
      <c r="ES775" s="126">
        <f t="shared" si="4004"/>
        <v>0</v>
      </c>
      <c r="ET775" s="126">
        <f t="shared" si="4005"/>
        <v>0</v>
      </c>
      <c r="EU775" s="126">
        <f t="shared" si="4006"/>
        <v>1</v>
      </c>
      <c r="EV775" s="126">
        <f t="shared" si="4007"/>
        <v>1</v>
      </c>
      <c r="EW775" s="126">
        <f t="shared" si="4008"/>
        <v>0</v>
      </c>
      <c r="EY775" s="126">
        <f t="shared" si="4009"/>
        <v>0</v>
      </c>
      <c r="EZ775" s="126">
        <f t="shared" si="4010"/>
        <v>0</v>
      </c>
      <c r="FA775" s="126">
        <f t="shared" si="4011"/>
        <v>1</v>
      </c>
      <c r="FC775" s="126">
        <f t="shared" si="4012"/>
        <v>1</v>
      </c>
      <c r="FD775" s="126">
        <f t="shared" si="4013"/>
        <v>1</v>
      </c>
      <c r="FE775" s="126"/>
      <c r="FF775" s="126">
        <f t="shared" si="4014"/>
        <v>1</v>
      </c>
      <c r="FG775" s="126">
        <f t="shared" si="4015"/>
        <v>1</v>
      </c>
      <c r="FH775" s="126">
        <f t="shared" si="4016"/>
        <v>1</v>
      </c>
      <c r="FI775" s="126">
        <f t="shared" si="4017"/>
        <v>0</v>
      </c>
      <c r="FJ775" s="126">
        <f t="shared" si="4018"/>
        <v>0</v>
      </c>
      <c r="FK775" s="126">
        <f t="shared" si="4019"/>
        <v>1</v>
      </c>
      <c r="FL775" s="126">
        <f t="shared" si="4020"/>
        <v>1</v>
      </c>
      <c r="FN775" s="126" t="str">
        <f t="shared" si="4021"/>
        <v/>
      </c>
      <c r="FO775" s="126" t="str">
        <f t="shared" si="4022"/>
        <v/>
      </c>
      <c r="FP775" s="126" t="str">
        <f t="shared" si="4023"/>
        <v/>
      </c>
      <c r="FV775" s="126">
        <f t="shared" si="4024"/>
        <v>0</v>
      </c>
      <c r="FW775" s="126">
        <f t="shared" si="4025"/>
        <v>1</v>
      </c>
      <c r="FX775" s="126">
        <f t="shared" si="4026"/>
        <v>0</v>
      </c>
      <c r="GA775" s="126">
        <f t="shared" si="4027"/>
        <v>0</v>
      </c>
      <c r="GB775" s="126">
        <f t="shared" si="4028"/>
        <v>0</v>
      </c>
      <c r="GC775" s="126">
        <f t="shared" si="4029"/>
        <v>1</v>
      </c>
      <c r="GD775" s="126">
        <f t="shared" si="4030"/>
        <v>1</v>
      </c>
      <c r="GE775" s="126">
        <f t="shared" si="4031"/>
        <v>0</v>
      </c>
      <c r="GF775" s="126">
        <f t="shared" si="4032"/>
        <v>0</v>
      </c>
      <c r="GG775" s="126">
        <f t="shared" si="4033"/>
        <v>0</v>
      </c>
      <c r="GI775" s="126">
        <f t="shared" si="4034"/>
        <v>1</v>
      </c>
      <c r="GK775" s="126">
        <f t="shared" si="4035"/>
        <v>0</v>
      </c>
      <c r="GL775" s="126">
        <f t="shared" si="4036"/>
        <v>0</v>
      </c>
      <c r="GM775" s="126">
        <f t="shared" si="4037"/>
        <v>1</v>
      </c>
      <c r="GN775" s="126">
        <f t="shared" si="4038"/>
        <v>1</v>
      </c>
      <c r="GO775" s="126">
        <f t="shared" si="4039"/>
        <v>0</v>
      </c>
      <c r="GP775" s="126">
        <f t="shared" si="4040"/>
        <v>0</v>
      </c>
      <c r="GQ775" s="126">
        <f t="shared" si="4041"/>
        <v>0</v>
      </c>
      <c r="GS775" s="126" t="str">
        <f t="shared" si="4042"/>
        <v/>
      </c>
      <c r="GT775" s="126" t="str">
        <f t="shared" si="4043"/>
        <v/>
      </c>
      <c r="GU775" s="126">
        <f t="shared" si="4044"/>
        <v>0</v>
      </c>
      <c r="GV775" s="126">
        <f t="shared" si="4045"/>
        <v>0</v>
      </c>
      <c r="GW775" s="126">
        <f t="shared" si="4046"/>
        <v>0</v>
      </c>
      <c r="GX775" s="126">
        <f t="shared" si="4047"/>
        <v>0</v>
      </c>
      <c r="GY775" s="126">
        <f t="shared" si="4048"/>
        <v>0</v>
      </c>
      <c r="GZ775" s="126"/>
      <c r="HA775" s="126">
        <f t="shared" si="4049"/>
        <v>0</v>
      </c>
      <c r="HB775" s="126">
        <f t="shared" si="4050"/>
        <v>0</v>
      </c>
      <c r="HC775" s="126">
        <f t="shared" si="4051"/>
        <v>0</v>
      </c>
      <c r="HD775" s="126">
        <f t="shared" si="4052"/>
        <v>0</v>
      </c>
      <c r="HE775" s="126">
        <f t="shared" si="4053"/>
        <v>0</v>
      </c>
      <c r="HF775" s="126">
        <f t="shared" si="4054"/>
        <v>0</v>
      </c>
      <c r="HH775" s="126">
        <f t="shared" si="4055"/>
        <v>0</v>
      </c>
      <c r="HI775" s="126">
        <f t="shared" si="4056"/>
        <v>0</v>
      </c>
      <c r="HJ775" s="126">
        <f t="shared" si="4057"/>
        <v>0</v>
      </c>
      <c r="HK775" s="126">
        <f t="shared" si="4058"/>
        <v>0</v>
      </c>
      <c r="HL775" s="126">
        <f t="shared" si="4059"/>
        <v>0</v>
      </c>
      <c r="HM775" s="126">
        <f t="shared" si="4060"/>
        <v>0</v>
      </c>
      <c r="HO775" s="126">
        <f t="shared" si="4061"/>
        <v>1</v>
      </c>
      <c r="HP775" s="126" t="str">
        <f t="shared" si="4062"/>
        <v/>
      </c>
      <c r="HQ775" s="126" t="str">
        <f t="shared" si="4063"/>
        <v/>
      </c>
      <c r="HR775" s="122" t="str">
        <f t="shared" si="4064"/>
        <v/>
      </c>
      <c r="HS775" s="126" t="str">
        <f t="shared" si="4065"/>
        <v/>
      </c>
      <c r="HT775" s="122" t="str">
        <f t="shared" si="4066"/>
        <v/>
      </c>
      <c r="HU775" s="122" t="str">
        <f t="shared" si="4067"/>
        <v/>
      </c>
      <c r="HV775" s="126" t="str">
        <f t="shared" si="4068"/>
        <v/>
      </c>
      <c r="HW775" s="126" t="str">
        <f t="shared" si="4069"/>
        <v/>
      </c>
      <c r="HX775" s="126" t="str">
        <f t="shared" si="4070"/>
        <v/>
      </c>
      <c r="HZ775" s="126">
        <f t="shared" si="4071"/>
        <v>1</v>
      </c>
      <c r="IA775" s="126" t="str">
        <f t="shared" si="4072"/>
        <v/>
      </c>
      <c r="IB775" s="126" t="str">
        <f t="shared" si="4073"/>
        <v/>
      </c>
      <c r="IC775" s="126" t="str">
        <f t="shared" si="4074"/>
        <v/>
      </c>
      <c r="ID775" s="126" t="str">
        <f t="shared" si="4075"/>
        <v/>
      </c>
      <c r="IE775" s="126" t="str">
        <f t="shared" si="4076"/>
        <v/>
      </c>
      <c r="IF775" s="126" t="str">
        <f t="shared" si="4077"/>
        <v/>
      </c>
      <c r="IG775" s="126" t="str">
        <f t="shared" si="4078"/>
        <v/>
      </c>
      <c r="IH775" s="126" t="str">
        <f t="shared" si="4079"/>
        <v/>
      </c>
      <c r="II775" s="126" t="str">
        <f t="shared" si="4080"/>
        <v/>
      </c>
      <c r="IO775" s="128"/>
      <c r="IP775" s="128"/>
      <c r="IQ775" s="127"/>
      <c r="IR775" s="127"/>
      <c r="IX775" s="6"/>
      <c r="IY775" s="6"/>
      <c r="IZ775" s="7"/>
      <c r="JA775" s="7"/>
      <c r="JG775" s="12"/>
      <c r="JH775" s="12"/>
      <c r="JI775" s="13"/>
      <c r="JJ775" s="13"/>
      <c r="JN775" s="6"/>
      <c r="JO775" s="6"/>
      <c r="JQ775" s="11"/>
      <c r="JR775" s="11"/>
      <c r="JS775" s="12"/>
      <c r="JT775" s="13"/>
      <c r="JU775" s="12"/>
      <c r="JV775" s="12"/>
      <c r="JW775" s="97"/>
      <c r="JX775" s="13"/>
      <c r="JY775" s="13"/>
      <c r="JZ775" s="97"/>
      <c r="KA775" s="97"/>
      <c r="KB775" s="11"/>
      <c r="KC775" s="11"/>
      <c r="KD775" s="11"/>
      <c r="KE775" s="11"/>
    </row>
    <row r="776" spans="1:291" s="122" customFormat="1" x14ac:dyDescent="0.2">
      <c r="A776" s="146">
        <f t="shared" si="4081"/>
        <v>776</v>
      </c>
      <c r="C776" s="2">
        <v>43227</v>
      </c>
      <c r="D776" s="126"/>
      <c r="E776" s="126"/>
      <c r="F776" s="126"/>
      <c r="G776" s="128">
        <v>106.005</v>
      </c>
      <c r="H776" s="128">
        <v>113.16500000000001</v>
      </c>
      <c r="I776" s="128">
        <v>119.22</v>
      </c>
      <c r="J776" s="127">
        <v>143.18</v>
      </c>
      <c r="K776" s="126"/>
      <c r="P776" s="128">
        <f t="shared" si="3918"/>
        <v>3392.4999999999995</v>
      </c>
      <c r="Q776" s="5">
        <f t="shared" si="3919"/>
        <v>3632.5000000000005</v>
      </c>
      <c r="R776" s="6">
        <f t="shared" si="3920"/>
        <v>3830</v>
      </c>
      <c r="S776" s="7">
        <f t="shared" si="3921"/>
        <v>4594.0000000000009</v>
      </c>
      <c r="Y776" s="127">
        <f t="shared" si="3922"/>
        <v>0.25</v>
      </c>
      <c r="Z776" s="126">
        <f t="shared" si="3923"/>
        <v>0.24999999999954525</v>
      </c>
      <c r="AA776" s="126">
        <f t="shared" si="3924"/>
        <v>0.49999999999954525</v>
      </c>
      <c r="AB776" s="126">
        <f t="shared" si="3925"/>
        <v>3</v>
      </c>
      <c r="AC776" s="126"/>
      <c r="AD776" s="126"/>
      <c r="AE776" s="126"/>
      <c r="AF776" s="126"/>
      <c r="AG776" s="126"/>
      <c r="AH776" s="127">
        <f t="shared" si="3905"/>
        <v>0.66666666666636354</v>
      </c>
      <c r="AI776" s="127">
        <f t="shared" si="3906"/>
        <v>0.64999999999972713</v>
      </c>
      <c r="AJ776" s="127">
        <f t="shared" si="3907"/>
        <v>5.0000000000181899E-2</v>
      </c>
      <c r="AK776" s="127">
        <f t="shared" si="3908"/>
        <v>8.3333333333484916E-2</v>
      </c>
      <c r="AL776" s="127">
        <f t="shared" si="3909"/>
        <v>2.2737367544323206E-13</v>
      </c>
      <c r="AM776" s="127">
        <f t="shared" si="3910"/>
        <v>0.50000000000045475</v>
      </c>
      <c r="AN776" s="127">
        <f t="shared" si="3911"/>
        <v>0.7000000000004547</v>
      </c>
      <c r="AO776" s="127">
        <f t="shared" si="3912"/>
        <v>1</v>
      </c>
      <c r="AP776" s="127">
        <f t="shared" si="3913"/>
        <v>0.9999999999993936</v>
      </c>
      <c r="AQ776" s="127">
        <f t="shared" si="3914"/>
        <v>0.37500000000022737</v>
      </c>
      <c r="AR776" s="127">
        <f t="shared" si="3915"/>
        <v>0.6999999999998181</v>
      </c>
      <c r="AS776" s="127">
        <f t="shared" si="3916"/>
        <v>0.41666666666712138</v>
      </c>
      <c r="AT776" s="127">
        <f t="shared" si="3917"/>
        <v>0.9</v>
      </c>
      <c r="AU776" s="126"/>
      <c r="BA776" s="11">
        <f t="shared" si="3929"/>
        <v>0.25</v>
      </c>
      <c r="BB776" s="11">
        <f t="shared" si="3930"/>
        <v>-0.24999999999954525</v>
      </c>
      <c r="BC776" s="12">
        <f t="shared" si="3931"/>
        <v>-0.49999999999954525</v>
      </c>
      <c r="BD776" s="13">
        <f t="shared" si="3932"/>
        <v>-3</v>
      </c>
      <c r="BJ776" s="11">
        <f t="shared" si="3933"/>
        <v>0.66666666666636354</v>
      </c>
      <c r="BK776" s="11">
        <f t="shared" si="3934"/>
        <v>0.64999999999972713</v>
      </c>
      <c r="BL776" s="11">
        <f t="shared" si="3935"/>
        <v>5.0000000000181899E-2</v>
      </c>
      <c r="BM776" s="11">
        <f t="shared" si="3936"/>
        <v>8.3333333333484916E-2</v>
      </c>
      <c r="BN776" s="11">
        <f t="shared" si="3937"/>
        <v>2.2737367544323206E-13</v>
      </c>
      <c r="BO776" s="11">
        <f t="shared" si="3938"/>
        <v>0.50000000000045475</v>
      </c>
      <c r="BP776" s="11">
        <f t="shared" si="3939"/>
        <v>0.7000000000004547</v>
      </c>
      <c r="BQ776" s="126">
        <v>1</v>
      </c>
      <c r="BR776" s="11">
        <f t="shared" si="3940"/>
        <v>-0.9999999999993936</v>
      </c>
      <c r="BS776" s="11">
        <f t="shared" si="3941"/>
        <v>0.37500000000022737</v>
      </c>
      <c r="BT776" s="11">
        <f t="shared" si="3942"/>
        <v>0.6999999999998181</v>
      </c>
      <c r="BU776" s="11">
        <f t="shared" si="3943"/>
        <v>0.41666666666712138</v>
      </c>
      <c r="BV776" s="11">
        <f t="shared" si="3944"/>
        <v>0.9</v>
      </c>
      <c r="BY776" s="126"/>
      <c r="BZ776" s="126"/>
      <c r="CA776" s="122">
        <f t="shared" si="3945"/>
        <v>0.41666666666712138</v>
      </c>
      <c r="CB776" s="126">
        <f t="shared" si="3946"/>
        <v>1</v>
      </c>
      <c r="CC776" s="126">
        <f t="shared" si="3947"/>
        <v>0</v>
      </c>
      <c r="CD776" s="126">
        <f t="shared" si="3948"/>
        <v>0</v>
      </c>
      <c r="CE776" s="126">
        <f t="shared" si="3926"/>
        <v>0</v>
      </c>
      <c r="CF776" s="126">
        <f t="shared" si="3949"/>
        <v>0</v>
      </c>
      <c r="CG776" s="126" t="str">
        <f t="shared" si="3950"/>
        <v/>
      </c>
      <c r="CH776" s="126">
        <f t="shared" si="3951"/>
        <v>1</v>
      </c>
      <c r="CI776" s="126">
        <f t="shared" si="3952"/>
        <v>1</v>
      </c>
      <c r="CJ776" s="126" t="str">
        <f t="shared" si="3953"/>
        <v/>
      </c>
      <c r="CK776" s="126" t="str">
        <f t="shared" si="3954"/>
        <v/>
      </c>
      <c r="CL776" s="126">
        <f t="shared" si="3955"/>
        <v>1</v>
      </c>
      <c r="CM776" s="126">
        <f t="shared" si="3956"/>
        <v>1</v>
      </c>
      <c r="CN776" s="126">
        <f t="shared" si="3957"/>
        <v>1</v>
      </c>
      <c r="CO776" s="126" t="str">
        <f t="shared" si="3958"/>
        <v/>
      </c>
      <c r="CP776" s="126">
        <f t="shared" si="3959"/>
        <v>1</v>
      </c>
      <c r="CQ776" s="126" t="str">
        <f t="shared" si="3960"/>
        <v/>
      </c>
      <c r="CR776" s="126"/>
      <c r="CS776" s="126">
        <f t="shared" si="3961"/>
        <v>1</v>
      </c>
      <c r="CT776" s="126">
        <f t="shared" si="3962"/>
        <v>0</v>
      </c>
      <c r="CU776" s="126">
        <f t="shared" si="3963"/>
        <v>0</v>
      </c>
      <c r="CV776" s="126">
        <f t="shared" si="3927"/>
        <v>0</v>
      </c>
      <c r="CW776" s="126">
        <f t="shared" si="3964"/>
        <v>1</v>
      </c>
      <c r="CX776" s="126" t="str">
        <f t="shared" si="3965"/>
        <v/>
      </c>
      <c r="CY776" s="126" t="str">
        <f t="shared" si="3966"/>
        <v/>
      </c>
      <c r="CZ776" s="126" t="str">
        <f t="shared" si="3967"/>
        <v/>
      </c>
      <c r="DA776" s="126" t="str">
        <f t="shared" si="3968"/>
        <v/>
      </c>
      <c r="DB776" s="126">
        <f t="shared" si="3969"/>
        <v>0</v>
      </c>
      <c r="DC776" s="126">
        <f t="shared" si="3970"/>
        <v>1</v>
      </c>
      <c r="DD776" s="126" t="str">
        <f t="shared" si="3971"/>
        <v/>
      </c>
      <c r="DE776" s="126" t="str">
        <f t="shared" si="3972"/>
        <v/>
      </c>
      <c r="DF776" s="126"/>
      <c r="DG776" s="126">
        <f t="shared" si="3928"/>
        <v>1</v>
      </c>
      <c r="DH776" s="126">
        <f t="shared" si="3973"/>
        <v>0</v>
      </c>
      <c r="DI776" s="126">
        <f t="shared" si="3974"/>
        <v>0</v>
      </c>
      <c r="DJ776" s="126">
        <f t="shared" si="3975"/>
        <v>0</v>
      </c>
      <c r="DK776" s="126">
        <f t="shared" si="3976"/>
        <v>0</v>
      </c>
      <c r="DL776" s="126"/>
      <c r="DM776" s="126">
        <f t="shared" si="3977"/>
        <v>1</v>
      </c>
      <c r="DN776" s="126" t="str">
        <f t="shared" si="3978"/>
        <v/>
      </c>
      <c r="DO776" s="126" t="str">
        <f t="shared" si="3979"/>
        <v/>
      </c>
      <c r="DP776" s="126" t="str">
        <f t="shared" si="3980"/>
        <v/>
      </c>
      <c r="DQ776" s="126" t="str">
        <f t="shared" si="3981"/>
        <v/>
      </c>
      <c r="DR776" s="126" t="str">
        <f t="shared" si="3982"/>
        <v/>
      </c>
      <c r="DS776" s="126" t="str">
        <f t="shared" si="3983"/>
        <v/>
      </c>
      <c r="DT776" s="126" t="str">
        <f t="shared" si="3984"/>
        <v/>
      </c>
      <c r="DU776" s="126" t="str">
        <f t="shared" si="3985"/>
        <v/>
      </c>
      <c r="DV776" s="126">
        <f t="shared" si="3986"/>
        <v>0</v>
      </c>
      <c r="DW776" s="126">
        <f t="shared" si="3987"/>
        <v>0</v>
      </c>
      <c r="DX776" s="126" t="str">
        <f t="shared" si="3988"/>
        <v/>
      </c>
      <c r="DY776" s="126" t="str">
        <f t="shared" si="3989"/>
        <v/>
      </c>
      <c r="EA776" s="126">
        <f t="shared" si="3990"/>
        <v>1</v>
      </c>
      <c r="EB776" s="126">
        <f t="shared" si="3991"/>
        <v>0</v>
      </c>
      <c r="EC776" s="126">
        <f t="shared" si="3992"/>
        <v>0</v>
      </c>
      <c r="ED776" s="126">
        <f t="shared" si="3993"/>
        <v>0</v>
      </c>
      <c r="EF776" s="126">
        <f t="shared" si="3994"/>
        <v>1</v>
      </c>
      <c r="EG776" s="126">
        <f t="shared" si="3995"/>
        <v>0</v>
      </c>
      <c r="EH776" s="126">
        <f t="shared" si="3996"/>
        <v>0</v>
      </c>
      <c r="EI776" s="126">
        <f t="shared" si="3997"/>
        <v>0</v>
      </c>
      <c r="EK776" s="126">
        <f t="shared" si="3998"/>
        <v>0</v>
      </c>
      <c r="EL776" s="126">
        <f t="shared" si="3999"/>
        <v>0</v>
      </c>
      <c r="EM776" s="126">
        <f t="shared" si="4000"/>
        <v>0</v>
      </c>
      <c r="EO776" s="126">
        <f t="shared" si="4001"/>
        <v>0</v>
      </c>
      <c r="EP776" s="126">
        <f t="shared" si="4002"/>
        <v>1</v>
      </c>
      <c r="EQ776" s="126">
        <f t="shared" si="4003"/>
        <v>1</v>
      </c>
      <c r="ES776" s="126">
        <f t="shared" si="4004"/>
        <v>0</v>
      </c>
      <c r="ET776" s="126">
        <f t="shared" si="4005"/>
        <v>1</v>
      </c>
      <c r="EU776" s="126">
        <f t="shared" si="4006"/>
        <v>1</v>
      </c>
      <c r="EV776" s="126">
        <f t="shared" si="4007"/>
        <v>1</v>
      </c>
      <c r="EW776" s="126">
        <f t="shared" si="4008"/>
        <v>0</v>
      </c>
      <c r="EY776" s="126">
        <f t="shared" si="4009"/>
        <v>0</v>
      </c>
      <c r="EZ776" s="126">
        <f t="shared" si="4010"/>
        <v>1</v>
      </c>
      <c r="FA776" s="126">
        <f t="shared" si="4011"/>
        <v>1</v>
      </c>
      <c r="FC776" s="126">
        <f t="shared" si="4012"/>
        <v>1</v>
      </c>
      <c r="FD776" s="126">
        <f t="shared" si="4013"/>
        <v>1</v>
      </c>
      <c r="FE776" s="126"/>
      <c r="FF776" s="126">
        <f t="shared" si="4014"/>
        <v>1</v>
      </c>
      <c r="FG776" s="126">
        <f t="shared" si="4015"/>
        <v>1</v>
      </c>
      <c r="FH776" s="126">
        <f t="shared" si="4016"/>
        <v>1</v>
      </c>
      <c r="FI776" s="126">
        <f t="shared" si="4017"/>
        <v>0</v>
      </c>
      <c r="FJ776" s="126">
        <f t="shared" si="4018"/>
        <v>0</v>
      </c>
      <c r="FK776" s="126">
        <f t="shared" si="4019"/>
        <v>0</v>
      </c>
      <c r="FL776" s="126">
        <f t="shared" si="4020"/>
        <v>1</v>
      </c>
      <c r="FN776" s="126" t="str">
        <f t="shared" si="4021"/>
        <v/>
      </c>
      <c r="FO776" s="126" t="str">
        <f t="shared" si="4022"/>
        <v/>
      </c>
      <c r="FP776" s="126" t="str">
        <f t="shared" si="4023"/>
        <v/>
      </c>
      <c r="FV776" s="126">
        <f t="shared" si="4024"/>
        <v>0</v>
      </c>
      <c r="FW776" s="126">
        <f t="shared" si="4025"/>
        <v>0</v>
      </c>
      <c r="FX776" s="126">
        <f t="shared" si="4026"/>
        <v>0</v>
      </c>
      <c r="GA776" s="126">
        <f t="shared" si="4027"/>
        <v>0</v>
      </c>
      <c r="GB776" s="126">
        <f t="shared" si="4028"/>
        <v>1</v>
      </c>
      <c r="GC776" s="126">
        <f t="shared" si="4029"/>
        <v>1</v>
      </c>
      <c r="GD776" s="126">
        <f t="shared" si="4030"/>
        <v>1</v>
      </c>
      <c r="GE776" s="126">
        <f t="shared" si="4031"/>
        <v>0</v>
      </c>
      <c r="GF776" s="126">
        <f t="shared" si="4032"/>
        <v>0</v>
      </c>
      <c r="GG776" s="126">
        <f t="shared" si="4033"/>
        <v>0</v>
      </c>
      <c r="GI776" s="126">
        <f t="shared" si="4034"/>
        <v>0</v>
      </c>
      <c r="GK776" s="126">
        <f t="shared" si="4035"/>
        <v>1</v>
      </c>
      <c r="GL776" s="126">
        <f t="shared" si="4036"/>
        <v>0</v>
      </c>
      <c r="GM776" s="126">
        <f t="shared" si="4037"/>
        <v>0</v>
      </c>
      <c r="GN776" s="126">
        <f t="shared" si="4038"/>
        <v>0</v>
      </c>
      <c r="GO776" s="126">
        <f t="shared" si="4039"/>
        <v>1</v>
      </c>
      <c r="GP776" s="126">
        <f t="shared" si="4040"/>
        <v>1</v>
      </c>
      <c r="GQ776" s="126">
        <f t="shared" si="4041"/>
        <v>1</v>
      </c>
      <c r="GS776" s="126" t="str">
        <f t="shared" si="4042"/>
        <v/>
      </c>
      <c r="GT776" s="126" t="str">
        <f t="shared" si="4043"/>
        <v/>
      </c>
      <c r="GU776" s="126">
        <f t="shared" si="4044"/>
        <v>0</v>
      </c>
      <c r="GV776" s="126">
        <f t="shared" si="4045"/>
        <v>0</v>
      </c>
      <c r="GW776" s="126">
        <f t="shared" si="4046"/>
        <v>0</v>
      </c>
      <c r="GX776" s="126">
        <f t="shared" si="4047"/>
        <v>0</v>
      </c>
      <c r="GY776" s="126">
        <f t="shared" si="4048"/>
        <v>0</v>
      </c>
      <c r="GZ776" s="126"/>
      <c r="HA776" s="126">
        <f t="shared" si="4049"/>
        <v>0</v>
      </c>
      <c r="HB776" s="126">
        <f t="shared" si="4050"/>
        <v>0</v>
      </c>
      <c r="HC776" s="126">
        <f t="shared" si="4051"/>
        <v>0</v>
      </c>
      <c r="HD776" s="126">
        <f t="shared" si="4052"/>
        <v>0</v>
      </c>
      <c r="HE776" s="126">
        <f t="shared" si="4053"/>
        <v>0</v>
      </c>
      <c r="HF776" s="126">
        <f t="shared" si="4054"/>
        <v>0</v>
      </c>
      <c r="HH776" s="126">
        <f t="shared" si="4055"/>
        <v>0</v>
      </c>
      <c r="HI776" s="126">
        <f t="shared" si="4056"/>
        <v>0</v>
      </c>
      <c r="HJ776" s="126">
        <f t="shared" si="4057"/>
        <v>0</v>
      </c>
      <c r="HK776" s="126">
        <f t="shared" si="4058"/>
        <v>0</v>
      </c>
      <c r="HL776" s="126">
        <f t="shared" si="4059"/>
        <v>0</v>
      </c>
      <c r="HM776" s="126">
        <f t="shared" si="4060"/>
        <v>0</v>
      </c>
      <c r="HO776" s="126" t="str">
        <f t="shared" si="4061"/>
        <v/>
      </c>
      <c r="HP776" s="126">
        <f t="shared" si="4062"/>
        <v>1</v>
      </c>
      <c r="HQ776" s="126" t="str">
        <f t="shared" si="4063"/>
        <v/>
      </c>
      <c r="HR776" s="122" t="str">
        <f t="shared" si="4064"/>
        <v/>
      </c>
      <c r="HS776" s="126" t="str">
        <f t="shared" si="4065"/>
        <v/>
      </c>
      <c r="HT776" s="122" t="str">
        <f t="shared" si="4066"/>
        <v/>
      </c>
      <c r="HU776" s="122" t="str">
        <f t="shared" si="4067"/>
        <v/>
      </c>
      <c r="HV776" s="126" t="str">
        <f t="shared" si="4068"/>
        <v/>
      </c>
      <c r="HW776" s="126" t="str">
        <f t="shared" si="4069"/>
        <v/>
      </c>
      <c r="HX776" s="126" t="str">
        <f t="shared" si="4070"/>
        <v/>
      </c>
      <c r="HZ776" s="126" t="str">
        <f t="shared" si="4071"/>
        <v/>
      </c>
      <c r="IA776" s="126">
        <f t="shared" si="4072"/>
        <v>1</v>
      </c>
      <c r="IB776" s="126" t="str">
        <f t="shared" si="4073"/>
        <v/>
      </c>
      <c r="IC776" s="126" t="str">
        <f t="shared" si="4074"/>
        <v/>
      </c>
      <c r="ID776" s="126" t="str">
        <f t="shared" si="4075"/>
        <v/>
      </c>
      <c r="IE776" s="126" t="str">
        <f t="shared" si="4076"/>
        <v/>
      </c>
      <c r="IF776" s="126" t="str">
        <f t="shared" si="4077"/>
        <v/>
      </c>
      <c r="IG776" s="126" t="str">
        <f t="shared" si="4078"/>
        <v/>
      </c>
      <c r="IH776" s="126" t="str">
        <f t="shared" si="4079"/>
        <v/>
      </c>
      <c r="II776" s="126" t="str">
        <f t="shared" si="4080"/>
        <v/>
      </c>
      <c r="IO776" s="128"/>
      <c r="IP776" s="128"/>
      <c r="IQ776" s="127"/>
      <c r="IR776" s="127"/>
      <c r="IX776" s="6"/>
      <c r="IY776" s="6"/>
      <c r="IZ776" s="7"/>
      <c r="JA776" s="7"/>
      <c r="JG776" s="12"/>
      <c r="JH776" s="12"/>
      <c r="JI776" s="13"/>
      <c r="JJ776" s="13"/>
      <c r="JN776" s="6"/>
      <c r="JO776" s="6"/>
      <c r="JQ776" s="11"/>
      <c r="JR776" s="11"/>
      <c r="JS776" s="12"/>
      <c r="JT776" s="13"/>
      <c r="JU776" s="12"/>
      <c r="JV776" s="12"/>
      <c r="JW776" s="97"/>
      <c r="JX776" s="13"/>
      <c r="JY776" s="13"/>
      <c r="JZ776" s="97"/>
      <c r="KA776" s="97"/>
      <c r="KB776" s="11"/>
      <c r="KC776" s="11"/>
      <c r="KD776" s="11"/>
      <c r="KE776" s="11"/>
    </row>
    <row r="777" spans="1:291" s="122" customFormat="1" x14ac:dyDescent="0.2">
      <c r="A777" s="146">
        <f t="shared" si="4081"/>
        <v>777</v>
      </c>
      <c r="C777" s="2">
        <v>43228</v>
      </c>
      <c r="D777" s="126"/>
      <c r="E777" s="126"/>
      <c r="F777" s="126"/>
      <c r="G777" s="128">
        <v>105.315</v>
      </c>
      <c r="H777" s="128">
        <v>113.13</v>
      </c>
      <c r="I777" s="128">
        <v>119.16500000000001</v>
      </c>
      <c r="J777" s="127">
        <v>143.12</v>
      </c>
      <c r="K777" s="126"/>
      <c r="P777" s="128">
        <f t="shared" si="3918"/>
        <v>3391.5</v>
      </c>
      <c r="Q777" s="5">
        <f t="shared" si="3919"/>
        <v>3628.9999999999995</v>
      </c>
      <c r="R777" s="6">
        <f t="shared" si="3920"/>
        <v>3824.5000000000005</v>
      </c>
      <c r="S777" s="7">
        <f t="shared" si="3921"/>
        <v>4588</v>
      </c>
      <c r="Y777" s="127">
        <f t="shared" si="3922"/>
        <v>0.99999999999954525</v>
      </c>
      <c r="Z777" s="126">
        <f t="shared" si="3923"/>
        <v>3.5000000000009095</v>
      </c>
      <c r="AA777" s="126">
        <f t="shared" si="3924"/>
        <v>5.4999999999995453</v>
      </c>
      <c r="AB777" s="126">
        <f t="shared" si="3925"/>
        <v>6.0000000000009095</v>
      </c>
      <c r="AC777" s="126"/>
      <c r="AD777" s="126"/>
      <c r="AE777" s="126"/>
      <c r="AF777" s="126"/>
      <c r="AG777" s="126"/>
      <c r="AH777" s="127">
        <f t="shared" si="3905"/>
        <v>0.33333333333484916</v>
      </c>
      <c r="AI777" s="127">
        <f t="shared" si="3906"/>
        <v>0.10000000000145493</v>
      </c>
      <c r="AJ777" s="127">
        <f t="shared" si="3907"/>
        <v>0.20000000000118234</v>
      </c>
      <c r="AK777" s="127">
        <f t="shared" si="3908"/>
        <v>0.16666666666545416</v>
      </c>
      <c r="AL777" s="127">
        <f t="shared" si="3909"/>
        <v>0.75000000000113687</v>
      </c>
      <c r="AM777" s="127">
        <f t="shared" si="3910"/>
        <v>3.4999999999992419</v>
      </c>
      <c r="AN777" s="127">
        <f t="shared" si="3911"/>
        <v>3.0999999999991816</v>
      </c>
      <c r="AO777" s="127">
        <f t="shared" si="3912"/>
        <v>1</v>
      </c>
      <c r="AP777" s="127">
        <f t="shared" si="3913"/>
        <v>3.6373959400037847E-12</v>
      </c>
      <c r="AQ777" s="127">
        <f t="shared" si="3914"/>
        <v>3.7499999999974234</v>
      </c>
      <c r="AR777" s="127">
        <f t="shared" si="3915"/>
        <v>0.2000000000007276</v>
      </c>
      <c r="AS777" s="127">
        <f t="shared" si="3916"/>
        <v>2.166666666667374</v>
      </c>
      <c r="AT777" s="127">
        <f t="shared" si="3917"/>
        <v>1.1999999999989692</v>
      </c>
      <c r="AU777" s="126"/>
      <c r="BA777" s="11">
        <f t="shared" si="3929"/>
        <v>-0.99999999999954525</v>
      </c>
      <c r="BB777" s="11">
        <f t="shared" si="3930"/>
        <v>-3.5000000000009095</v>
      </c>
      <c r="BC777" s="12">
        <f t="shared" si="3931"/>
        <v>-5.4999999999995453</v>
      </c>
      <c r="BD777" s="13">
        <f t="shared" si="3932"/>
        <v>-6.0000000000009095</v>
      </c>
      <c r="BJ777" s="11">
        <f t="shared" si="3933"/>
        <v>0.33333333333484916</v>
      </c>
      <c r="BK777" s="11">
        <f t="shared" si="3934"/>
        <v>0.10000000000145493</v>
      </c>
      <c r="BL777" s="11">
        <f t="shared" si="3935"/>
        <v>-0.20000000000118234</v>
      </c>
      <c r="BM777" s="11">
        <f t="shared" si="3936"/>
        <v>0.16666666666545416</v>
      </c>
      <c r="BN777" s="11">
        <f t="shared" si="3937"/>
        <v>-0.75000000000113687</v>
      </c>
      <c r="BO777" s="11">
        <f t="shared" si="3938"/>
        <v>-3.4999999999992419</v>
      </c>
      <c r="BP777" s="11">
        <f t="shared" si="3939"/>
        <v>-3.0999999999991816</v>
      </c>
      <c r="BQ777" s="126">
        <v>1</v>
      </c>
      <c r="BR777" s="11">
        <f t="shared" si="3940"/>
        <v>-3.6373959400037847E-12</v>
      </c>
      <c r="BS777" s="11">
        <f t="shared" si="3941"/>
        <v>-3.7499999999974234</v>
      </c>
      <c r="BT777" s="11">
        <f t="shared" si="3942"/>
        <v>0.2000000000007276</v>
      </c>
      <c r="BU777" s="11">
        <f t="shared" si="3943"/>
        <v>-2.166666666667374</v>
      </c>
      <c r="BV777" s="11">
        <f t="shared" si="3944"/>
        <v>-1.1999999999989692</v>
      </c>
      <c r="BY777" s="126"/>
      <c r="BZ777" s="126"/>
      <c r="CA777" s="122">
        <f t="shared" si="3945"/>
        <v>-2.166666666667374</v>
      </c>
      <c r="CB777" s="126">
        <f t="shared" si="3946"/>
        <v>0</v>
      </c>
      <c r="CC777" s="126">
        <f t="shared" si="3947"/>
        <v>0</v>
      </c>
      <c r="CD777" s="126">
        <f t="shared" si="3948"/>
        <v>0</v>
      </c>
      <c r="CE777" s="126">
        <f t="shared" si="3926"/>
        <v>0</v>
      </c>
      <c r="CF777" s="126">
        <f t="shared" si="3949"/>
        <v>0</v>
      </c>
      <c r="CG777" s="126" t="str">
        <f t="shared" si="3950"/>
        <v/>
      </c>
      <c r="CH777" s="126" t="str">
        <f t="shared" si="3951"/>
        <v/>
      </c>
      <c r="CI777" s="126">
        <f t="shared" si="3952"/>
        <v>1</v>
      </c>
      <c r="CJ777" s="126">
        <f t="shared" si="3953"/>
        <v>1</v>
      </c>
      <c r="CK777" s="126" t="str">
        <f t="shared" si="3954"/>
        <v/>
      </c>
      <c r="CL777" s="126">
        <f t="shared" si="3955"/>
        <v>1</v>
      </c>
      <c r="CM777" s="126">
        <f t="shared" si="3956"/>
        <v>1</v>
      </c>
      <c r="CN777" s="126">
        <f t="shared" si="3957"/>
        <v>1</v>
      </c>
      <c r="CO777" s="126" t="str">
        <f t="shared" si="3958"/>
        <v/>
      </c>
      <c r="CP777" s="126" t="str">
        <f t="shared" si="3959"/>
        <v/>
      </c>
      <c r="CQ777" s="126">
        <f t="shared" si="3960"/>
        <v>1</v>
      </c>
      <c r="CR777" s="126"/>
      <c r="CS777" s="126">
        <f t="shared" si="3961"/>
        <v>0</v>
      </c>
      <c r="CT777" s="126">
        <f t="shared" si="3962"/>
        <v>0</v>
      </c>
      <c r="CU777" s="126">
        <f t="shared" si="3963"/>
        <v>0</v>
      </c>
      <c r="CV777" s="126">
        <f t="shared" si="3927"/>
        <v>0</v>
      </c>
      <c r="CW777" s="126">
        <f t="shared" si="3964"/>
        <v>1</v>
      </c>
      <c r="CX777" s="126" t="str">
        <f t="shared" si="3965"/>
        <v/>
      </c>
      <c r="CY777" s="126" t="str">
        <f t="shared" si="3966"/>
        <v/>
      </c>
      <c r="CZ777" s="126" t="str">
        <f t="shared" si="3967"/>
        <v/>
      </c>
      <c r="DA777" s="126" t="str">
        <f t="shared" si="3968"/>
        <v/>
      </c>
      <c r="DB777" s="126">
        <f t="shared" si="3969"/>
        <v>1</v>
      </c>
      <c r="DC777" s="126" t="str">
        <f t="shared" si="3970"/>
        <v/>
      </c>
      <c r="DD777" s="126">
        <f t="shared" si="3971"/>
        <v>1</v>
      </c>
      <c r="DE777" s="126" t="str">
        <f t="shared" si="3972"/>
        <v/>
      </c>
      <c r="DF777" s="126"/>
      <c r="DG777" s="126">
        <f t="shared" si="3928"/>
        <v>1</v>
      </c>
      <c r="DH777" s="126">
        <f t="shared" si="3973"/>
        <v>1</v>
      </c>
      <c r="DI777" s="126">
        <f t="shared" si="3974"/>
        <v>1</v>
      </c>
      <c r="DJ777" s="126">
        <f t="shared" si="3975"/>
        <v>1</v>
      </c>
      <c r="DK777" s="126" t="str">
        <f t="shared" si="3976"/>
        <v/>
      </c>
      <c r="DL777" s="126"/>
      <c r="DM777" s="126" t="str">
        <f t="shared" si="3977"/>
        <v/>
      </c>
      <c r="DN777" s="126">
        <f t="shared" si="3978"/>
        <v>0</v>
      </c>
      <c r="DO777" s="126">
        <f t="shared" si="3979"/>
        <v>1</v>
      </c>
      <c r="DP777" s="126">
        <f t="shared" si="3980"/>
        <v>0</v>
      </c>
      <c r="DQ777" s="126">
        <f t="shared" si="3981"/>
        <v>1</v>
      </c>
      <c r="DR777" s="126">
        <f t="shared" si="3982"/>
        <v>0</v>
      </c>
      <c r="DS777" s="126">
        <f t="shared" si="3983"/>
        <v>1</v>
      </c>
      <c r="DT777" s="126">
        <f t="shared" si="3984"/>
        <v>0</v>
      </c>
      <c r="DU777" s="126">
        <f t="shared" si="3985"/>
        <v>1</v>
      </c>
      <c r="DV777" s="126">
        <f t="shared" si="3986"/>
        <v>1</v>
      </c>
      <c r="DW777" s="126">
        <f t="shared" si="3987"/>
        <v>0</v>
      </c>
      <c r="DX777" s="126" t="str">
        <f t="shared" si="3988"/>
        <v/>
      </c>
      <c r="DY777" s="126" t="str">
        <f t="shared" si="3989"/>
        <v/>
      </c>
      <c r="EA777" s="126">
        <f t="shared" si="3990"/>
        <v>1</v>
      </c>
      <c r="EB777" s="126">
        <f t="shared" si="3991"/>
        <v>1</v>
      </c>
      <c r="EC777" s="126">
        <f t="shared" si="3992"/>
        <v>1</v>
      </c>
      <c r="ED777" s="126">
        <f t="shared" si="3993"/>
        <v>1</v>
      </c>
      <c r="EF777" s="126">
        <f t="shared" si="3994"/>
        <v>1</v>
      </c>
      <c r="EG777" s="126">
        <f t="shared" si="3995"/>
        <v>1</v>
      </c>
      <c r="EH777" s="126">
        <f t="shared" si="3996"/>
        <v>1</v>
      </c>
      <c r="EI777" s="126">
        <f t="shared" si="3997"/>
        <v>1</v>
      </c>
      <c r="EK777" s="126">
        <f t="shared" si="3998"/>
        <v>1</v>
      </c>
      <c r="EL777" s="126">
        <f t="shared" si="3999"/>
        <v>1</v>
      </c>
      <c r="EM777" s="126">
        <f t="shared" si="4000"/>
        <v>1</v>
      </c>
      <c r="EO777" s="126">
        <f t="shared" si="4001"/>
        <v>1</v>
      </c>
      <c r="EP777" s="126">
        <f t="shared" si="4002"/>
        <v>1</v>
      </c>
      <c r="EQ777" s="126">
        <f t="shared" si="4003"/>
        <v>1</v>
      </c>
      <c r="ES777" s="126">
        <f t="shared" si="4004"/>
        <v>1</v>
      </c>
      <c r="ET777" s="126">
        <f t="shared" si="4005"/>
        <v>1</v>
      </c>
      <c r="EU777" s="126">
        <f t="shared" si="4006"/>
        <v>1</v>
      </c>
      <c r="EV777" s="126">
        <f t="shared" si="4007"/>
        <v>1</v>
      </c>
      <c r="EW777" s="126">
        <f t="shared" si="4008"/>
        <v>0</v>
      </c>
      <c r="EY777" s="126">
        <f t="shared" si="4009"/>
        <v>1</v>
      </c>
      <c r="EZ777" s="126">
        <f t="shared" si="4010"/>
        <v>1</v>
      </c>
      <c r="FA777" s="126">
        <f t="shared" si="4011"/>
        <v>1</v>
      </c>
      <c r="FC777" s="126">
        <f t="shared" si="4012"/>
        <v>0</v>
      </c>
      <c r="FD777" s="126" t="str">
        <f t="shared" si="4013"/>
        <v/>
      </c>
      <c r="FE777" s="126"/>
      <c r="FF777" s="126">
        <f t="shared" si="4014"/>
        <v>1</v>
      </c>
      <c r="FG777" s="126">
        <f t="shared" si="4015"/>
        <v>0</v>
      </c>
      <c r="FH777" s="126">
        <f t="shared" si="4016"/>
        <v>0</v>
      </c>
      <c r="FI777" s="126" t="str">
        <f t="shared" si="4017"/>
        <v/>
      </c>
      <c r="FJ777" s="126" t="str">
        <f t="shared" si="4018"/>
        <v/>
      </c>
      <c r="FK777" s="126" t="str">
        <f t="shared" si="4019"/>
        <v/>
      </c>
      <c r="FL777" s="126" t="str">
        <f t="shared" si="4020"/>
        <v/>
      </c>
      <c r="FN777" s="126" t="str">
        <f t="shared" si="4021"/>
        <v/>
      </c>
      <c r="FO777" s="126" t="str">
        <f t="shared" si="4022"/>
        <v/>
      </c>
      <c r="FP777" s="126" t="str">
        <f t="shared" si="4023"/>
        <v/>
      </c>
      <c r="FV777" s="126">
        <f t="shared" si="4024"/>
        <v>1</v>
      </c>
      <c r="FW777" s="126">
        <f t="shared" si="4025"/>
        <v>0</v>
      </c>
      <c r="FX777" s="126">
        <f t="shared" si="4026"/>
        <v>0</v>
      </c>
      <c r="GA777" s="126">
        <f t="shared" si="4027"/>
        <v>1</v>
      </c>
      <c r="GB777" s="126">
        <f t="shared" si="4028"/>
        <v>1</v>
      </c>
      <c r="GC777" s="126">
        <f t="shared" si="4029"/>
        <v>1</v>
      </c>
      <c r="GD777" s="126">
        <f t="shared" si="4030"/>
        <v>1</v>
      </c>
      <c r="GE777" s="126">
        <f t="shared" si="4031"/>
        <v>0</v>
      </c>
      <c r="GF777" s="126">
        <f t="shared" si="4032"/>
        <v>0</v>
      </c>
      <c r="GG777" s="126">
        <f t="shared" si="4033"/>
        <v>1</v>
      </c>
      <c r="GI777" s="126">
        <f t="shared" si="4034"/>
        <v>1</v>
      </c>
      <c r="GK777" s="126">
        <f t="shared" si="4035"/>
        <v>1</v>
      </c>
      <c r="GL777" s="126">
        <f t="shared" si="4036"/>
        <v>1</v>
      </c>
      <c r="GM777" s="126">
        <f t="shared" si="4037"/>
        <v>1</v>
      </c>
      <c r="GN777" s="126">
        <f t="shared" si="4038"/>
        <v>1</v>
      </c>
      <c r="GO777" s="126">
        <f t="shared" si="4039"/>
        <v>0</v>
      </c>
      <c r="GP777" s="126">
        <f t="shared" si="4040"/>
        <v>0</v>
      </c>
      <c r="GQ777" s="126">
        <f t="shared" si="4041"/>
        <v>1</v>
      </c>
      <c r="GS777" s="126" t="str">
        <f t="shared" si="4042"/>
        <v/>
      </c>
      <c r="GT777" s="126" t="str">
        <f t="shared" si="4043"/>
        <v/>
      </c>
      <c r="GU777" s="126">
        <f t="shared" si="4044"/>
        <v>0</v>
      </c>
      <c r="GV777" s="126">
        <f t="shared" si="4045"/>
        <v>0</v>
      </c>
      <c r="GW777" s="126">
        <f t="shared" si="4046"/>
        <v>0</v>
      </c>
      <c r="GX777" s="126">
        <f t="shared" si="4047"/>
        <v>0</v>
      </c>
      <c r="GY777" s="126">
        <f t="shared" si="4048"/>
        <v>0</v>
      </c>
      <c r="GZ777" s="126"/>
      <c r="HA777" s="126">
        <f t="shared" si="4049"/>
        <v>1</v>
      </c>
      <c r="HB777" s="126">
        <f t="shared" si="4050"/>
        <v>0</v>
      </c>
      <c r="HC777" s="126">
        <f t="shared" si="4051"/>
        <v>0</v>
      </c>
      <c r="HD777" s="126">
        <f t="shared" si="4052"/>
        <v>0</v>
      </c>
      <c r="HE777" s="126">
        <f t="shared" si="4053"/>
        <v>0</v>
      </c>
      <c r="HF777" s="126">
        <f t="shared" si="4054"/>
        <v>0</v>
      </c>
      <c r="HH777" s="126">
        <f t="shared" si="4055"/>
        <v>1</v>
      </c>
      <c r="HI777" s="126">
        <f t="shared" si="4056"/>
        <v>1</v>
      </c>
      <c r="HJ777" s="126">
        <f t="shared" si="4057"/>
        <v>0</v>
      </c>
      <c r="HK777" s="126">
        <f t="shared" si="4058"/>
        <v>0</v>
      </c>
      <c r="HL777" s="126">
        <f t="shared" si="4059"/>
        <v>0</v>
      </c>
      <c r="HM777" s="126">
        <f t="shared" si="4060"/>
        <v>0</v>
      </c>
      <c r="HO777" s="126" t="str">
        <f t="shared" si="4061"/>
        <v/>
      </c>
      <c r="HP777" s="126">
        <f t="shared" si="4062"/>
        <v>1</v>
      </c>
      <c r="HQ777" s="126" t="str">
        <f t="shared" si="4063"/>
        <v/>
      </c>
      <c r="HR777" s="122" t="str">
        <f t="shared" si="4064"/>
        <v/>
      </c>
      <c r="HS777" s="126" t="str">
        <f t="shared" si="4065"/>
        <v/>
      </c>
      <c r="HT777" s="122" t="str">
        <f t="shared" si="4066"/>
        <v/>
      </c>
      <c r="HU777" s="122" t="str">
        <f t="shared" si="4067"/>
        <v/>
      </c>
      <c r="HV777" s="126" t="str">
        <f t="shared" si="4068"/>
        <v/>
      </c>
      <c r="HW777" s="126" t="str">
        <f t="shared" si="4069"/>
        <v/>
      </c>
      <c r="HX777" s="126" t="str">
        <f t="shared" si="4070"/>
        <v/>
      </c>
      <c r="HZ777" s="126" t="str">
        <f t="shared" si="4071"/>
        <v/>
      </c>
      <c r="IA777" s="126">
        <f t="shared" si="4072"/>
        <v>0</v>
      </c>
      <c r="IB777" s="126" t="str">
        <f t="shared" si="4073"/>
        <v/>
      </c>
      <c r="IC777" s="126" t="str">
        <f t="shared" si="4074"/>
        <v/>
      </c>
      <c r="ID777" s="126" t="str">
        <f t="shared" si="4075"/>
        <v/>
      </c>
      <c r="IE777" s="126" t="str">
        <f t="shared" si="4076"/>
        <v/>
      </c>
      <c r="IF777" s="126" t="str">
        <f t="shared" si="4077"/>
        <v/>
      </c>
      <c r="IG777" s="126" t="str">
        <f t="shared" si="4078"/>
        <v/>
      </c>
      <c r="IH777" s="126" t="str">
        <f t="shared" si="4079"/>
        <v/>
      </c>
      <c r="II777" s="126" t="str">
        <f t="shared" si="4080"/>
        <v/>
      </c>
      <c r="IO777" s="128"/>
      <c r="IP777" s="128"/>
      <c r="IQ777" s="127"/>
      <c r="IR777" s="127"/>
      <c r="IX777" s="6"/>
      <c r="IY777" s="6"/>
      <c r="IZ777" s="7"/>
      <c r="JA777" s="7"/>
      <c r="JG777" s="12"/>
      <c r="JH777" s="12"/>
      <c r="JI777" s="13"/>
      <c r="JJ777" s="13"/>
      <c r="JN777" s="6"/>
      <c r="JO777" s="6"/>
      <c r="JQ777" s="11"/>
      <c r="JR777" s="11"/>
      <c r="JS777" s="12"/>
      <c r="JT777" s="13"/>
      <c r="JU777" s="12"/>
      <c r="JV777" s="12"/>
      <c r="JW777" s="97"/>
      <c r="JX777" s="13"/>
      <c r="JY777" s="13"/>
      <c r="JZ777" s="97"/>
      <c r="KA777" s="97"/>
      <c r="KB777" s="11"/>
      <c r="KC777" s="11"/>
      <c r="KD777" s="11"/>
      <c r="KE777" s="11"/>
    </row>
    <row r="778" spans="1:291" s="122" customFormat="1" x14ac:dyDescent="0.2">
      <c r="A778" s="146">
        <f t="shared" si="4081"/>
        <v>778</v>
      </c>
      <c r="C778" s="2">
        <v>43229</v>
      </c>
      <c r="D778" s="126"/>
      <c r="E778" s="126"/>
      <c r="F778" s="126"/>
      <c r="G778" s="128">
        <v>105.30200000000001</v>
      </c>
      <c r="H778" s="128">
        <v>113.087</v>
      </c>
      <c r="I778" s="128">
        <v>119.08499999999999</v>
      </c>
      <c r="J778" s="127">
        <v>142.21</v>
      </c>
      <c r="K778" s="126"/>
      <c r="P778" s="128">
        <f t="shared" si="3918"/>
        <v>3390.2500000000005</v>
      </c>
      <c r="Q778" s="5">
        <f t="shared" si="3919"/>
        <v>3624.7500000000005</v>
      </c>
      <c r="R778" s="6">
        <f t="shared" si="3920"/>
        <v>3816.4999999999995</v>
      </c>
      <c r="S778" s="7">
        <f t="shared" si="3921"/>
        <v>4565.0000000000009</v>
      </c>
      <c r="Y778" s="127">
        <f t="shared" si="3922"/>
        <v>1.2499999999995453</v>
      </c>
      <c r="Z778" s="126">
        <f t="shared" si="3923"/>
        <v>4.2499999999990905</v>
      </c>
      <c r="AA778" s="126">
        <f t="shared" si="3924"/>
        <v>8.0000000000009095</v>
      </c>
      <c r="AB778" s="126">
        <f t="shared" si="3925"/>
        <v>22.999999999999091</v>
      </c>
      <c r="AC778" s="126"/>
      <c r="AD778" s="126"/>
      <c r="AE778" s="126"/>
      <c r="AF778" s="126"/>
      <c r="AG778" s="126"/>
      <c r="AH778" s="127">
        <f t="shared" si="3905"/>
        <v>0.33333333333363635</v>
      </c>
      <c r="AI778" s="127">
        <f t="shared" si="3906"/>
        <v>5.0000000000363531E-2</v>
      </c>
      <c r="AJ778" s="127">
        <f t="shared" si="3907"/>
        <v>0.55000000000145466</v>
      </c>
      <c r="AK778" s="127">
        <f t="shared" si="3908"/>
        <v>1.0833333333348492</v>
      </c>
      <c r="AL778" s="127">
        <f t="shared" si="3909"/>
        <v>0.24999999999863576</v>
      </c>
      <c r="AM778" s="127">
        <f t="shared" si="3910"/>
        <v>0.33333333333454629</v>
      </c>
      <c r="AN778" s="127">
        <f t="shared" si="3911"/>
        <v>1.1999999999987274</v>
      </c>
      <c r="AO778" s="127">
        <f t="shared" si="3912"/>
        <v>1</v>
      </c>
      <c r="AP778" s="127">
        <f t="shared" si="3913"/>
        <v>1.0000000000009099</v>
      </c>
      <c r="AQ778" s="127">
        <f t="shared" si="3914"/>
        <v>1.95833333333682</v>
      </c>
      <c r="AR778" s="127">
        <f t="shared" si="3915"/>
        <v>0.70000000000127338</v>
      </c>
      <c r="AS778" s="127">
        <f t="shared" si="3916"/>
        <v>0.86111111111181859</v>
      </c>
      <c r="AT778" s="127">
        <f t="shared" si="3917"/>
        <v>0.56666666666745469</v>
      </c>
      <c r="AU778" s="126"/>
      <c r="BA778" s="11">
        <f t="shared" si="3929"/>
        <v>-1.2499999999995453</v>
      </c>
      <c r="BB778" s="11">
        <f t="shared" si="3930"/>
        <v>-4.2499999999990905</v>
      </c>
      <c r="BC778" s="12">
        <f t="shared" si="3931"/>
        <v>-8.0000000000009095</v>
      </c>
      <c r="BD778" s="13">
        <f t="shared" si="3932"/>
        <v>-22.999999999999091</v>
      </c>
      <c r="BJ778" s="11">
        <f t="shared" si="3933"/>
        <v>0.33333333333363635</v>
      </c>
      <c r="BK778" s="11">
        <f t="shared" si="3934"/>
        <v>5.0000000000363531E-2</v>
      </c>
      <c r="BL778" s="11">
        <f t="shared" si="3935"/>
        <v>0.55000000000145466</v>
      </c>
      <c r="BM778" s="11">
        <f t="shared" si="3936"/>
        <v>1.0833333333348492</v>
      </c>
      <c r="BN778" s="11">
        <f t="shared" si="3937"/>
        <v>-0.24999999999863576</v>
      </c>
      <c r="BO778" s="11">
        <f t="shared" si="3938"/>
        <v>-0.33333333333454629</v>
      </c>
      <c r="BP778" s="11">
        <f t="shared" si="3939"/>
        <v>1.1999999999987274</v>
      </c>
      <c r="BQ778" s="126">
        <v>1</v>
      </c>
      <c r="BR778" s="11">
        <f t="shared" si="3940"/>
        <v>1.0000000000009099</v>
      </c>
      <c r="BS778" s="11">
        <f t="shared" si="3941"/>
        <v>-1.95833333333682</v>
      </c>
      <c r="BT778" s="11">
        <f t="shared" si="3942"/>
        <v>0.70000000000127338</v>
      </c>
      <c r="BU778" s="11">
        <f t="shared" si="3943"/>
        <v>0.86111111111181859</v>
      </c>
      <c r="BV778" s="11">
        <f t="shared" si="3944"/>
        <v>0.56666666666745469</v>
      </c>
      <c r="BY778" s="126"/>
      <c r="BZ778" s="126"/>
      <c r="CA778" s="122">
        <f t="shared" si="3945"/>
        <v>0.86111111111181859</v>
      </c>
      <c r="CB778" s="126">
        <f t="shared" si="3946"/>
        <v>0</v>
      </c>
      <c r="CC778" s="126">
        <f t="shared" si="3947"/>
        <v>0</v>
      </c>
      <c r="CD778" s="126">
        <f t="shared" si="3948"/>
        <v>0</v>
      </c>
      <c r="CE778" s="126">
        <f t="shared" si="3926"/>
        <v>0</v>
      </c>
      <c r="CF778" s="126">
        <f t="shared" si="3949"/>
        <v>0</v>
      </c>
      <c r="CG778" s="126" t="str">
        <f t="shared" si="3950"/>
        <v/>
      </c>
      <c r="CH778" s="126" t="str">
        <f t="shared" si="3951"/>
        <v/>
      </c>
      <c r="CI778" s="126">
        <f t="shared" si="3952"/>
        <v>1</v>
      </c>
      <c r="CJ778" s="126">
        <f t="shared" si="3953"/>
        <v>1</v>
      </c>
      <c r="CK778" s="126" t="str">
        <f t="shared" si="3954"/>
        <v/>
      </c>
      <c r="CL778" s="126">
        <f t="shared" si="3955"/>
        <v>1</v>
      </c>
      <c r="CM778" s="126">
        <f t="shared" si="3956"/>
        <v>1</v>
      </c>
      <c r="CN778" s="126">
        <f t="shared" si="3957"/>
        <v>1</v>
      </c>
      <c r="CO778" s="126" t="str">
        <f t="shared" si="3958"/>
        <v/>
      </c>
      <c r="CP778" s="126" t="str">
        <f t="shared" si="3959"/>
        <v/>
      </c>
      <c r="CQ778" s="126">
        <f t="shared" si="3960"/>
        <v>1</v>
      </c>
      <c r="CR778" s="126"/>
      <c r="CS778" s="126">
        <f t="shared" si="3961"/>
        <v>0</v>
      </c>
      <c r="CT778" s="126">
        <f t="shared" si="3962"/>
        <v>0</v>
      </c>
      <c r="CU778" s="126">
        <f t="shared" si="3963"/>
        <v>0</v>
      </c>
      <c r="CV778" s="126">
        <f t="shared" si="3927"/>
        <v>0</v>
      </c>
      <c r="CW778" s="126">
        <f t="shared" si="3964"/>
        <v>1</v>
      </c>
      <c r="CX778" s="126" t="str">
        <f t="shared" si="3965"/>
        <v/>
      </c>
      <c r="CY778" s="126" t="str">
        <f t="shared" si="3966"/>
        <v/>
      </c>
      <c r="CZ778" s="126" t="str">
        <f t="shared" si="3967"/>
        <v/>
      </c>
      <c r="DA778" s="126" t="str">
        <f t="shared" si="3968"/>
        <v/>
      </c>
      <c r="DB778" s="126">
        <f t="shared" si="3969"/>
        <v>1</v>
      </c>
      <c r="DC778" s="126" t="str">
        <f t="shared" si="3970"/>
        <v/>
      </c>
      <c r="DD778" s="126">
        <f t="shared" si="3971"/>
        <v>1</v>
      </c>
      <c r="DE778" s="126" t="str">
        <f t="shared" si="3972"/>
        <v/>
      </c>
      <c r="DF778" s="126"/>
      <c r="DG778" s="126">
        <f t="shared" si="3928"/>
        <v>1</v>
      </c>
      <c r="DH778" s="126">
        <f t="shared" si="3973"/>
        <v>1</v>
      </c>
      <c r="DI778" s="126">
        <f t="shared" si="3974"/>
        <v>1</v>
      </c>
      <c r="DJ778" s="126">
        <f t="shared" si="3975"/>
        <v>1</v>
      </c>
      <c r="DK778" s="126" t="str">
        <f t="shared" si="3976"/>
        <v/>
      </c>
      <c r="DL778" s="126"/>
      <c r="DM778" s="126" t="str">
        <f t="shared" si="3977"/>
        <v/>
      </c>
      <c r="DN778" s="126">
        <f t="shared" si="3978"/>
        <v>0</v>
      </c>
      <c r="DO778" s="126">
        <f t="shared" si="3979"/>
        <v>1</v>
      </c>
      <c r="DP778" s="126">
        <f t="shared" si="3980"/>
        <v>0</v>
      </c>
      <c r="DQ778" s="126">
        <f t="shared" si="3981"/>
        <v>1</v>
      </c>
      <c r="DR778" s="126">
        <f t="shared" si="3982"/>
        <v>1</v>
      </c>
      <c r="DS778" s="126">
        <f t="shared" si="3983"/>
        <v>1</v>
      </c>
      <c r="DT778" s="126">
        <f t="shared" si="3984"/>
        <v>1</v>
      </c>
      <c r="DU778" s="126">
        <f t="shared" si="3985"/>
        <v>1</v>
      </c>
      <c r="DV778" s="126">
        <f t="shared" si="3986"/>
        <v>1</v>
      </c>
      <c r="DW778" s="126">
        <f t="shared" si="3987"/>
        <v>0</v>
      </c>
      <c r="DX778" s="126" t="str">
        <f t="shared" si="3988"/>
        <v/>
      </c>
      <c r="DY778" s="126" t="str">
        <f t="shared" si="3989"/>
        <v/>
      </c>
      <c r="EA778" s="126">
        <f t="shared" si="3990"/>
        <v>0</v>
      </c>
      <c r="EB778" s="126">
        <f t="shared" si="3991"/>
        <v>0</v>
      </c>
      <c r="EC778" s="126">
        <f t="shared" si="3992"/>
        <v>0</v>
      </c>
      <c r="ED778" s="126">
        <f t="shared" si="3993"/>
        <v>0</v>
      </c>
      <c r="EF778" s="126">
        <f t="shared" si="3994"/>
        <v>1</v>
      </c>
      <c r="EG778" s="126">
        <f t="shared" si="3995"/>
        <v>1</v>
      </c>
      <c r="EH778" s="126">
        <f t="shared" si="3996"/>
        <v>1</v>
      </c>
      <c r="EI778" s="126">
        <f t="shared" si="3997"/>
        <v>1</v>
      </c>
      <c r="EK778" s="126">
        <f t="shared" si="3998"/>
        <v>1</v>
      </c>
      <c r="EL778" s="126">
        <f t="shared" si="3999"/>
        <v>1</v>
      </c>
      <c r="EM778" s="126">
        <f t="shared" si="4000"/>
        <v>1</v>
      </c>
      <c r="EO778" s="126">
        <f t="shared" si="4001"/>
        <v>1</v>
      </c>
      <c r="EP778" s="126">
        <f t="shared" si="4002"/>
        <v>1</v>
      </c>
      <c r="EQ778" s="126">
        <f t="shared" si="4003"/>
        <v>1</v>
      </c>
      <c r="ES778" s="126">
        <f t="shared" si="4004"/>
        <v>1</v>
      </c>
      <c r="ET778" s="126">
        <f t="shared" si="4005"/>
        <v>1</v>
      </c>
      <c r="EU778" s="126">
        <f t="shared" si="4006"/>
        <v>1</v>
      </c>
      <c r="EV778" s="126">
        <f t="shared" si="4007"/>
        <v>1</v>
      </c>
      <c r="EW778" s="126">
        <f t="shared" si="4008"/>
        <v>0</v>
      </c>
      <c r="EY778" s="126">
        <f t="shared" si="4009"/>
        <v>1</v>
      </c>
      <c r="EZ778" s="126">
        <f t="shared" si="4010"/>
        <v>1</v>
      </c>
      <c r="FA778" s="126">
        <f t="shared" si="4011"/>
        <v>1</v>
      </c>
      <c r="FC778" s="126">
        <f t="shared" si="4012"/>
        <v>0</v>
      </c>
      <c r="FD778" s="126" t="str">
        <f t="shared" si="4013"/>
        <v/>
      </c>
      <c r="FE778" s="126"/>
      <c r="FF778" s="126">
        <f t="shared" si="4014"/>
        <v>1</v>
      </c>
      <c r="FG778" s="126">
        <f t="shared" si="4015"/>
        <v>0</v>
      </c>
      <c r="FH778" s="126">
        <f t="shared" si="4016"/>
        <v>0</v>
      </c>
      <c r="FI778" s="126" t="str">
        <f t="shared" si="4017"/>
        <v/>
      </c>
      <c r="FJ778" s="126" t="str">
        <f t="shared" si="4018"/>
        <v/>
      </c>
      <c r="FK778" s="126" t="str">
        <f t="shared" si="4019"/>
        <v/>
      </c>
      <c r="FL778" s="126" t="str">
        <f t="shared" si="4020"/>
        <v/>
      </c>
      <c r="FN778" s="126" t="str">
        <f t="shared" si="4021"/>
        <v/>
      </c>
      <c r="FO778" s="126" t="str">
        <f t="shared" si="4022"/>
        <v/>
      </c>
      <c r="FP778" s="126" t="str">
        <f t="shared" si="4023"/>
        <v/>
      </c>
      <c r="FV778" s="126">
        <f t="shared" si="4024"/>
        <v>1</v>
      </c>
      <c r="FW778" s="126">
        <f t="shared" si="4025"/>
        <v>0</v>
      </c>
      <c r="FX778" s="126">
        <f t="shared" si="4026"/>
        <v>1</v>
      </c>
      <c r="GA778" s="126">
        <f t="shared" si="4027"/>
        <v>0</v>
      </c>
      <c r="GB778" s="126">
        <f t="shared" si="4028"/>
        <v>0</v>
      </c>
      <c r="GC778" s="126">
        <f t="shared" si="4029"/>
        <v>0</v>
      </c>
      <c r="GD778" s="126">
        <f t="shared" si="4030"/>
        <v>0</v>
      </c>
      <c r="GE778" s="126">
        <f t="shared" si="4031"/>
        <v>1</v>
      </c>
      <c r="GF778" s="126">
        <f t="shared" si="4032"/>
        <v>1</v>
      </c>
      <c r="GG778" s="126">
        <f t="shared" si="4033"/>
        <v>0</v>
      </c>
      <c r="GI778" s="126">
        <f t="shared" si="4034"/>
        <v>0</v>
      </c>
      <c r="GK778" s="126">
        <f t="shared" si="4035"/>
        <v>1</v>
      </c>
      <c r="GL778" s="126">
        <f t="shared" si="4036"/>
        <v>1</v>
      </c>
      <c r="GM778" s="126">
        <f t="shared" si="4037"/>
        <v>1</v>
      </c>
      <c r="GN778" s="126">
        <f t="shared" si="4038"/>
        <v>1</v>
      </c>
      <c r="GO778" s="126">
        <f t="shared" si="4039"/>
        <v>0</v>
      </c>
      <c r="GP778" s="126">
        <f t="shared" si="4040"/>
        <v>0</v>
      </c>
      <c r="GQ778" s="126">
        <f t="shared" si="4041"/>
        <v>1</v>
      </c>
      <c r="GS778" s="126" t="str">
        <f t="shared" si="4042"/>
        <v/>
      </c>
      <c r="GT778" s="126" t="str">
        <f t="shared" si="4043"/>
        <v/>
      </c>
      <c r="GU778" s="126">
        <f t="shared" si="4044"/>
        <v>1</v>
      </c>
      <c r="GV778" s="126">
        <f t="shared" si="4045"/>
        <v>0</v>
      </c>
      <c r="GW778" s="126">
        <f t="shared" si="4046"/>
        <v>0</v>
      </c>
      <c r="GX778" s="126">
        <f t="shared" si="4047"/>
        <v>0</v>
      </c>
      <c r="GY778" s="126">
        <f t="shared" si="4048"/>
        <v>0</v>
      </c>
      <c r="GZ778" s="126"/>
      <c r="HA778" s="126">
        <f t="shared" si="4049"/>
        <v>0</v>
      </c>
      <c r="HB778" s="126">
        <f t="shared" si="4050"/>
        <v>0</v>
      </c>
      <c r="HC778" s="126">
        <f t="shared" si="4051"/>
        <v>0</v>
      </c>
      <c r="HD778" s="126">
        <f t="shared" si="4052"/>
        <v>0</v>
      </c>
      <c r="HE778" s="126">
        <f t="shared" si="4053"/>
        <v>0</v>
      </c>
      <c r="HF778" s="126">
        <f t="shared" si="4054"/>
        <v>0</v>
      </c>
      <c r="HH778" s="126">
        <f t="shared" si="4055"/>
        <v>1</v>
      </c>
      <c r="HI778" s="126">
        <f t="shared" si="4056"/>
        <v>0</v>
      </c>
      <c r="HJ778" s="126">
        <f t="shared" si="4057"/>
        <v>0</v>
      </c>
      <c r="HK778" s="126">
        <f t="shared" si="4058"/>
        <v>0</v>
      </c>
      <c r="HL778" s="126">
        <f t="shared" si="4059"/>
        <v>0</v>
      </c>
      <c r="HM778" s="126">
        <f t="shared" si="4060"/>
        <v>0</v>
      </c>
      <c r="HO778" s="126" t="str">
        <f t="shared" si="4061"/>
        <v/>
      </c>
      <c r="HP778" s="126">
        <f t="shared" si="4062"/>
        <v>1</v>
      </c>
      <c r="HQ778" s="126" t="str">
        <f t="shared" si="4063"/>
        <v/>
      </c>
      <c r="HR778" s="122">
        <f t="shared" si="4064"/>
        <v>1</v>
      </c>
      <c r="HS778" s="126" t="str">
        <f t="shared" si="4065"/>
        <v/>
      </c>
      <c r="HT778" s="122">
        <f t="shared" si="4066"/>
        <v>1</v>
      </c>
      <c r="HU778" s="122" t="str">
        <f t="shared" si="4067"/>
        <v/>
      </c>
      <c r="HV778" s="126" t="str">
        <f t="shared" si="4068"/>
        <v/>
      </c>
      <c r="HW778" s="126" t="str">
        <f t="shared" si="4069"/>
        <v/>
      </c>
      <c r="HX778" s="126" t="str">
        <f t="shared" si="4070"/>
        <v/>
      </c>
      <c r="HZ778" s="126" t="str">
        <f t="shared" si="4071"/>
        <v/>
      </c>
      <c r="IA778" s="126">
        <f t="shared" si="4072"/>
        <v>0</v>
      </c>
      <c r="IB778" s="126" t="str">
        <f t="shared" si="4073"/>
        <v/>
      </c>
      <c r="IC778" s="126">
        <f t="shared" si="4074"/>
        <v>0</v>
      </c>
      <c r="ID778" s="126" t="str">
        <f t="shared" si="4075"/>
        <v/>
      </c>
      <c r="IE778" s="126">
        <f t="shared" si="4076"/>
        <v>0</v>
      </c>
      <c r="IF778" s="126" t="str">
        <f t="shared" si="4077"/>
        <v/>
      </c>
      <c r="IG778" s="126" t="str">
        <f t="shared" si="4078"/>
        <v/>
      </c>
      <c r="IH778" s="126" t="str">
        <f t="shared" si="4079"/>
        <v/>
      </c>
      <c r="II778" s="126" t="str">
        <f t="shared" si="4080"/>
        <v/>
      </c>
      <c r="IO778" s="128"/>
      <c r="IP778" s="128"/>
      <c r="IQ778" s="127"/>
      <c r="IR778" s="127"/>
      <c r="IX778" s="6"/>
      <c r="IY778" s="6"/>
      <c r="IZ778" s="7"/>
      <c r="JA778" s="7"/>
      <c r="JG778" s="12"/>
      <c r="JH778" s="12"/>
      <c r="JI778" s="13"/>
      <c r="JJ778" s="13"/>
      <c r="JN778" s="6"/>
      <c r="JO778" s="6"/>
      <c r="JQ778" s="11"/>
      <c r="JR778" s="11"/>
      <c r="JS778" s="12"/>
      <c r="JT778" s="13"/>
      <c r="JU778" s="12"/>
      <c r="JV778" s="12"/>
      <c r="JW778" s="97"/>
      <c r="JX778" s="13"/>
      <c r="JY778" s="13"/>
      <c r="JZ778" s="97"/>
      <c r="KA778" s="97"/>
      <c r="KB778" s="11"/>
      <c r="KC778" s="11"/>
      <c r="KD778" s="11"/>
      <c r="KE778" s="11"/>
    </row>
    <row r="779" spans="1:291" s="122" customFormat="1" x14ac:dyDescent="0.2">
      <c r="A779" s="146">
        <f t="shared" si="4081"/>
        <v>779</v>
      </c>
      <c r="C779" s="2">
        <v>43230</v>
      </c>
      <c r="D779" s="126"/>
      <c r="E779" s="126"/>
      <c r="F779" s="126"/>
      <c r="G779" s="128">
        <v>105.297</v>
      </c>
      <c r="H779" s="128">
        <v>113.09</v>
      </c>
      <c r="I779" s="128">
        <v>119.125</v>
      </c>
      <c r="J779" s="127">
        <v>143.06</v>
      </c>
      <c r="K779" s="126"/>
      <c r="P779" s="128">
        <f t="shared" si="3918"/>
        <v>3389.7499999999995</v>
      </c>
      <c r="Q779" s="5">
        <f t="shared" si="3919"/>
        <v>3625.0000000000005</v>
      </c>
      <c r="R779" s="6">
        <f t="shared" si="3920"/>
        <v>3820.5</v>
      </c>
      <c r="S779" s="7">
        <f t="shared" si="3921"/>
        <v>4582</v>
      </c>
      <c r="Y779" s="127">
        <f t="shared" si="3922"/>
        <v>0.50000000000090949</v>
      </c>
      <c r="Z779" s="126">
        <f t="shared" si="3923"/>
        <v>0.25</v>
      </c>
      <c r="AA779" s="126">
        <f t="shared" si="3924"/>
        <v>4.0000000000004547</v>
      </c>
      <c r="AB779" s="126">
        <f t="shared" si="3925"/>
        <v>16.999999999999091</v>
      </c>
      <c r="AC779" s="126"/>
      <c r="AD779" s="126"/>
      <c r="AE779" s="126"/>
      <c r="AF779" s="126"/>
      <c r="AG779" s="126"/>
      <c r="AH779" s="127">
        <f t="shared" si="3905"/>
        <v>1.1666666666684857</v>
      </c>
      <c r="AI779" s="127">
        <f t="shared" si="3906"/>
        <v>1.1500000000018189</v>
      </c>
      <c r="AJ779" s="127">
        <f t="shared" si="3907"/>
        <v>2.1500000000002726</v>
      </c>
      <c r="AK779" s="127">
        <f t="shared" si="3908"/>
        <v>2.4166666666669698</v>
      </c>
      <c r="AL779" s="127">
        <f t="shared" si="3909"/>
        <v>1.7500000000002274</v>
      </c>
      <c r="AM779" s="127">
        <f t="shared" si="3910"/>
        <v>1.6666666666659085</v>
      </c>
      <c r="AN779" s="127">
        <f t="shared" si="3911"/>
        <v>2.7999999999991818</v>
      </c>
      <c r="AO779" s="127">
        <f t="shared" si="3912"/>
        <v>1</v>
      </c>
      <c r="AP779" s="127">
        <f t="shared" si="3913"/>
        <v>0.49999999999727152</v>
      </c>
      <c r="AQ779" s="127">
        <f t="shared" si="3914"/>
        <v>1.9583333333345463</v>
      </c>
      <c r="AR779" s="127">
        <f t="shared" si="3915"/>
        <v>2.6000000000020007</v>
      </c>
      <c r="AS779" s="127">
        <f t="shared" si="3916"/>
        <v>3.5277777777775756</v>
      </c>
      <c r="AT779" s="127">
        <f t="shared" si="3917"/>
        <v>3.2666666666683644</v>
      </c>
      <c r="AU779" s="126"/>
      <c r="BA779" s="11">
        <f t="shared" si="3929"/>
        <v>-0.50000000000090949</v>
      </c>
      <c r="BB779" s="11">
        <f t="shared" si="3930"/>
        <v>0.25</v>
      </c>
      <c r="BC779" s="12">
        <f t="shared" si="3931"/>
        <v>4.0000000000004547</v>
      </c>
      <c r="BD779" s="13">
        <f t="shared" si="3932"/>
        <v>16.999999999999091</v>
      </c>
      <c r="BJ779" s="11">
        <f t="shared" si="3933"/>
        <v>-1.1666666666684857</v>
      </c>
      <c r="BK779" s="11">
        <f t="shared" si="3934"/>
        <v>-1.1500000000018189</v>
      </c>
      <c r="BL779" s="11">
        <f t="shared" si="3935"/>
        <v>-2.1500000000002726</v>
      </c>
      <c r="BM779" s="11">
        <f t="shared" si="3936"/>
        <v>-2.4166666666669698</v>
      </c>
      <c r="BN779" s="11">
        <f t="shared" si="3937"/>
        <v>-1.7500000000002274</v>
      </c>
      <c r="BO779" s="11">
        <f t="shared" si="3938"/>
        <v>-1.6666666666659085</v>
      </c>
      <c r="BP779" s="11">
        <f t="shared" si="3939"/>
        <v>-2.7999999999991818</v>
      </c>
      <c r="BQ779" s="126">
        <v>1</v>
      </c>
      <c r="BR779" s="11">
        <f t="shared" si="3940"/>
        <v>-0.49999999999727152</v>
      </c>
      <c r="BS779" s="11">
        <f t="shared" si="3941"/>
        <v>1.9583333333345463</v>
      </c>
      <c r="BT779" s="11">
        <f t="shared" si="3942"/>
        <v>-2.6000000000020007</v>
      </c>
      <c r="BU779" s="11">
        <f t="shared" si="3943"/>
        <v>-3.5277777777775756</v>
      </c>
      <c r="BV779" s="11">
        <f t="shared" si="3944"/>
        <v>-3.2666666666683644</v>
      </c>
      <c r="BY779" s="126"/>
      <c r="BZ779" s="126"/>
      <c r="CA779" s="122">
        <f t="shared" si="3945"/>
        <v>-3.5277777777775756</v>
      </c>
      <c r="CB779" s="126">
        <f t="shared" si="3946"/>
        <v>1</v>
      </c>
      <c r="CC779" s="126">
        <f t="shared" si="3947"/>
        <v>0</v>
      </c>
      <c r="CD779" s="126">
        <f t="shared" si="3948"/>
        <v>0</v>
      </c>
      <c r="CE779" s="126">
        <f t="shared" si="3926"/>
        <v>0</v>
      </c>
      <c r="CF779" s="126">
        <f t="shared" si="3949"/>
        <v>0</v>
      </c>
      <c r="CG779" s="126" t="str">
        <f t="shared" si="3950"/>
        <v/>
      </c>
      <c r="CH779" s="126">
        <f t="shared" si="3951"/>
        <v>1</v>
      </c>
      <c r="CI779" s="126">
        <f t="shared" si="3952"/>
        <v>1</v>
      </c>
      <c r="CJ779" s="126" t="str">
        <f t="shared" si="3953"/>
        <v/>
      </c>
      <c r="CK779" s="126" t="str">
        <f t="shared" si="3954"/>
        <v/>
      </c>
      <c r="CL779" s="126">
        <f t="shared" si="3955"/>
        <v>1</v>
      </c>
      <c r="CM779" s="126">
        <f t="shared" si="3956"/>
        <v>1</v>
      </c>
      <c r="CN779" s="126">
        <f t="shared" si="3957"/>
        <v>1</v>
      </c>
      <c r="CO779" s="126" t="str">
        <f t="shared" si="3958"/>
        <v/>
      </c>
      <c r="CP779" s="126">
        <f t="shared" si="3959"/>
        <v>1</v>
      </c>
      <c r="CQ779" s="126" t="str">
        <f t="shared" si="3960"/>
        <v/>
      </c>
      <c r="CR779" s="126"/>
      <c r="CS779" s="126">
        <f t="shared" si="3961"/>
        <v>1</v>
      </c>
      <c r="CT779" s="126">
        <f t="shared" si="3962"/>
        <v>0</v>
      </c>
      <c r="CU779" s="126">
        <f t="shared" si="3963"/>
        <v>0</v>
      </c>
      <c r="CV779" s="126">
        <f t="shared" si="3927"/>
        <v>0</v>
      </c>
      <c r="CW779" s="126">
        <f t="shared" si="3964"/>
        <v>1</v>
      </c>
      <c r="CX779" s="126" t="str">
        <f t="shared" si="3965"/>
        <v/>
      </c>
      <c r="CY779" s="126" t="str">
        <f t="shared" si="3966"/>
        <v/>
      </c>
      <c r="CZ779" s="126" t="str">
        <f t="shared" si="3967"/>
        <v/>
      </c>
      <c r="DA779" s="126" t="str">
        <f t="shared" si="3968"/>
        <v/>
      </c>
      <c r="DB779" s="126">
        <f t="shared" si="3969"/>
        <v>0</v>
      </c>
      <c r="DC779" s="126">
        <f t="shared" si="3970"/>
        <v>1</v>
      </c>
      <c r="DD779" s="126" t="str">
        <f t="shared" si="3971"/>
        <v/>
      </c>
      <c r="DE779" s="126" t="str">
        <f t="shared" si="3972"/>
        <v/>
      </c>
      <c r="DF779" s="126"/>
      <c r="DG779" s="126">
        <f t="shared" si="3928"/>
        <v>1</v>
      </c>
      <c r="DH779" s="126">
        <f t="shared" si="3973"/>
        <v>0</v>
      </c>
      <c r="DI779" s="126">
        <f t="shared" si="3974"/>
        <v>0</v>
      </c>
      <c r="DJ779" s="126">
        <f t="shared" si="3975"/>
        <v>0</v>
      </c>
      <c r="DK779" s="126">
        <f t="shared" si="3976"/>
        <v>0</v>
      </c>
      <c r="DL779" s="126"/>
      <c r="DM779" s="126">
        <f t="shared" si="3977"/>
        <v>1</v>
      </c>
      <c r="DN779" s="126" t="str">
        <f t="shared" si="3978"/>
        <v/>
      </c>
      <c r="DO779" s="126" t="str">
        <f t="shared" si="3979"/>
        <v/>
      </c>
      <c r="DP779" s="126" t="str">
        <f t="shared" si="3980"/>
        <v/>
      </c>
      <c r="DQ779" s="126" t="str">
        <f t="shared" si="3981"/>
        <v/>
      </c>
      <c r="DR779" s="126" t="str">
        <f t="shared" si="3982"/>
        <v/>
      </c>
      <c r="DS779" s="126" t="str">
        <f t="shared" si="3983"/>
        <v/>
      </c>
      <c r="DT779" s="126" t="str">
        <f t="shared" si="3984"/>
        <v/>
      </c>
      <c r="DU779" s="126" t="str">
        <f t="shared" si="3985"/>
        <v/>
      </c>
      <c r="DV779" s="126">
        <f t="shared" si="3986"/>
        <v>0</v>
      </c>
      <c r="DW779" s="126">
        <f t="shared" si="3987"/>
        <v>0</v>
      </c>
      <c r="DX779" s="126" t="str">
        <f t="shared" si="3988"/>
        <v/>
      </c>
      <c r="DY779" s="126" t="str">
        <f t="shared" si="3989"/>
        <v/>
      </c>
      <c r="EA779" s="126">
        <f t="shared" si="3990"/>
        <v>1</v>
      </c>
      <c r="EB779" s="126">
        <f t="shared" si="3991"/>
        <v>0</v>
      </c>
      <c r="EC779" s="126">
        <f t="shared" si="3992"/>
        <v>0</v>
      </c>
      <c r="ED779" s="126">
        <f t="shared" si="3993"/>
        <v>0</v>
      </c>
      <c r="EF779" s="126">
        <f t="shared" si="3994"/>
        <v>0</v>
      </c>
      <c r="EG779" s="126">
        <f t="shared" si="3995"/>
        <v>1</v>
      </c>
      <c r="EH779" s="126">
        <f t="shared" si="3996"/>
        <v>1</v>
      </c>
      <c r="EI779" s="126">
        <f t="shared" si="3997"/>
        <v>1</v>
      </c>
      <c r="EK779" s="126">
        <f t="shared" si="3998"/>
        <v>0</v>
      </c>
      <c r="EL779" s="126">
        <f t="shared" si="3999"/>
        <v>0</v>
      </c>
      <c r="EM779" s="126">
        <f t="shared" si="4000"/>
        <v>0</v>
      </c>
      <c r="EO779" s="126">
        <f t="shared" si="4001"/>
        <v>0</v>
      </c>
      <c r="EP779" s="126">
        <f t="shared" si="4002"/>
        <v>1</v>
      </c>
      <c r="EQ779" s="126">
        <f t="shared" si="4003"/>
        <v>1</v>
      </c>
      <c r="ES779" s="126">
        <f t="shared" si="4004"/>
        <v>0</v>
      </c>
      <c r="ET779" s="126">
        <f t="shared" si="4005"/>
        <v>1</v>
      </c>
      <c r="EU779" s="126">
        <f t="shared" si="4006"/>
        <v>1</v>
      </c>
      <c r="EV779" s="126">
        <f t="shared" si="4007"/>
        <v>1</v>
      </c>
      <c r="EW779" s="126">
        <f t="shared" si="4008"/>
        <v>0</v>
      </c>
      <c r="EY779" s="126">
        <f t="shared" si="4009"/>
        <v>0</v>
      </c>
      <c r="EZ779" s="126">
        <f t="shared" si="4010"/>
        <v>1</v>
      </c>
      <c r="FA779" s="126">
        <f t="shared" si="4011"/>
        <v>1</v>
      </c>
      <c r="FC779" s="126">
        <f t="shared" si="4012"/>
        <v>1</v>
      </c>
      <c r="FD779" s="126">
        <f t="shared" si="4013"/>
        <v>1</v>
      </c>
      <c r="FE779" s="126"/>
      <c r="FF779" s="126">
        <f t="shared" si="4014"/>
        <v>1</v>
      </c>
      <c r="FG779" s="126">
        <f t="shared" si="4015"/>
        <v>1</v>
      </c>
      <c r="FH779" s="126">
        <f t="shared" si="4016"/>
        <v>1</v>
      </c>
      <c r="FI779" s="126">
        <f t="shared" si="4017"/>
        <v>0</v>
      </c>
      <c r="FJ779" s="126">
        <f t="shared" si="4018"/>
        <v>0</v>
      </c>
      <c r="FK779" s="126">
        <f t="shared" si="4019"/>
        <v>0</v>
      </c>
      <c r="FL779" s="126">
        <f t="shared" si="4020"/>
        <v>1</v>
      </c>
      <c r="FN779" s="126" t="str">
        <f t="shared" si="4021"/>
        <v/>
      </c>
      <c r="FO779" s="126" t="str">
        <f t="shared" si="4022"/>
        <v/>
      </c>
      <c r="FP779" s="126">
        <f t="shared" si="4023"/>
        <v>0</v>
      </c>
      <c r="FV779" s="126">
        <f t="shared" si="4024"/>
        <v>0</v>
      </c>
      <c r="FW779" s="126">
        <f t="shared" si="4025"/>
        <v>0</v>
      </c>
      <c r="FX779" s="126">
        <f t="shared" si="4026"/>
        <v>1</v>
      </c>
      <c r="GA779" s="126">
        <f t="shared" si="4027"/>
        <v>1</v>
      </c>
      <c r="GB779" s="126">
        <f t="shared" si="4028"/>
        <v>0</v>
      </c>
      <c r="GC779" s="126">
        <f t="shared" si="4029"/>
        <v>0</v>
      </c>
      <c r="GD779" s="126">
        <f t="shared" si="4030"/>
        <v>0</v>
      </c>
      <c r="GE779" s="126">
        <f t="shared" si="4031"/>
        <v>1</v>
      </c>
      <c r="GF779" s="126">
        <f t="shared" si="4032"/>
        <v>1</v>
      </c>
      <c r="GG779" s="126">
        <f t="shared" si="4033"/>
        <v>1</v>
      </c>
      <c r="GI779" s="126">
        <f t="shared" si="4034"/>
        <v>0</v>
      </c>
      <c r="GK779" s="126">
        <f t="shared" si="4035"/>
        <v>0</v>
      </c>
      <c r="GL779" s="126">
        <f t="shared" si="4036"/>
        <v>1</v>
      </c>
      <c r="GM779" s="126">
        <f t="shared" si="4037"/>
        <v>1</v>
      </c>
      <c r="GN779" s="126">
        <f t="shared" si="4038"/>
        <v>1</v>
      </c>
      <c r="GO779" s="126">
        <f t="shared" si="4039"/>
        <v>0</v>
      </c>
      <c r="GP779" s="126">
        <f t="shared" si="4040"/>
        <v>0</v>
      </c>
      <c r="GQ779" s="126">
        <f t="shared" si="4041"/>
        <v>0</v>
      </c>
      <c r="GS779" s="126" t="str">
        <f t="shared" si="4042"/>
        <v/>
      </c>
      <c r="GT779" s="126" t="str">
        <f t="shared" si="4043"/>
        <v/>
      </c>
      <c r="GU779" s="126">
        <f t="shared" si="4044"/>
        <v>1</v>
      </c>
      <c r="GV779" s="126">
        <f t="shared" si="4045"/>
        <v>1</v>
      </c>
      <c r="GW779" s="126">
        <f t="shared" si="4046"/>
        <v>1</v>
      </c>
      <c r="GX779" s="126">
        <f t="shared" si="4047"/>
        <v>0</v>
      </c>
      <c r="GY779" s="126">
        <f t="shared" si="4048"/>
        <v>0</v>
      </c>
      <c r="GZ779" s="126"/>
      <c r="HA779" s="126">
        <f t="shared" si="4049"/>
        <v>0</v>
      </c>
      <c r="HB779" s="126">
        <f t="shared" si="4050"/>
        <v>0</v>
      </c>
      <c r="HC779" s="126">
        <f t="shared" si="4051"/>
        <v>0</v>
      </c>
      <c r="HD779" s="126">
        <f t="shared" si="4052"/>
        <v>0</v>
      </c>
      <c r="HE779" s="126">
        <f t="shared" si="4053"/>
        <v>0</v>
      </c>
      <c r="HF779" s="126">
        <f t="shared" si="4054"/>
        <v>0</v>
      </c>
      <c r="HH779" s="126">
        <f t="shared" si="4055"/>
        <v>1</v>
      </c>
      <c r="HI779" s="126">
        <f t="shared" si="4056"/>
        <v>0</v>
      </c>
      <c r="HJ779" s="126">
        <f t="shared" si="4057"/>
        <v>0</v>
      </c>
      <c r="HK779" s="126">
        <f t="shared" si="4058"/>
        <v>0</v>
      </c>
      <c r="HL779" s="126">
        <f t="shared" si="4059"/>
        <v>0</v>
      </c>
      <c r="HM779" s="126">
        <f t="shared" si="4060"/>
        <v>0</v>
      </c>
      <c r="HO779" s="126">
        <f t="shared" si="4061"/>
        <v>1</v>
      </c>
      <c r="HP779" s="126" t="str">
        <f t="shared" si="4062"/>
        <v/>
      </c>
      <c r="HQ779" s="126">
        <f t="shared" si="4063"/>
        <v>1</v>
      </c>
      <c r="HR779" s="122" t="str">
        <f t="shared" si="4064"/>
        <v/>
      </c>
      <c r="HS779" s="126">
        <f t="shared" si="4065"/>
        <v>1</v>
      </c>
      <c r="HT779" s="122" t="str">
        <f t="shared" si="4066"/>
        <v/>
      </c>
      <c r="HU779" s="122" t="str">
        <f t="shared" si="4067"/>
        <v/>
      </c>
      <c r="HV779" s="126" t="str">
        <f t="shared" si="4068"/>
        <v/>
      </c>
      <c r="HW779" s="126" t="str">
        <f t="shared" si="4069"/>
        <v/>
      </c>
      <c r="HX779" s="126" t="str">
        <f t="shared" si="4070"/>
        <v/>
      </c>
      <c r="HZ779" s="126">
        <f t="shared" si="4071"/>
        <v>1</v>
      </c>
      <c r="IA779" s="126" t="str">
        <f t="shared" si="4072"/>
        <v/>
      </c>
      <c r="IB779" s="126">
        <f t="shared" si="4073"/>
        <v>1</v>
      </c>
      <c r="IC779" s="126" t="str">
        <f t="shared" si="4074"/>
        <v/>
      </c>
      <c r="ID779" s="126">
        <f t="shared" si="4075"/>
        <v>1</v>
      </c>
      <c r="IE779" s="126" t="str">
        <f t="shared" si="4076"/>
        <v/>
      </c>
      <c r="IF779" s="126" t="str">
        <f t="shared" si="4077"/>
        <v/>
      </c>
      <c r="IG779" s="126" t="str">
        <f t="shared" si="4078"/>
        <v/>
      </c>
      <c r="IH779" s="126" t="str">
        <f t="shared" si="4079"/>
        <v/>
      </c>
      <c r="II779" s="126" t="str">
        <f t="shared" si="4080"/>
        <v/>
      </c>
      <c r="IO779" s="128"/>
      <c r="IP779" s="128"/>
      <c r="IQ779" s="127"/>
      <c r="IR779" s="127"/>
      <c r="IX779" s="6"/>
      <c r="IY779" s="6"/>
      <c r="IZ779" s="7"/>
      <c r="JA779" s="7"/>
      <c r="JG779" s="12"/>
      <c r="JH779" s="12"/>
      <c r="JI779" s="13"/>
      <c r="JJ779" s="13"/>
      <c r="JN779" s="6"/>
      <c r="JO779" s="6"/>
      <c r="JQ779" s="11"/>
      <c r="JR779" s="11"/>
      <c r="JS779" s="12"/>
      <c r="JT779" s="13"/>
      <c r="JU779" s="12"/>
      <c r="JV779" s="12"/>
      <c r="JW779" s="97"/>
      <c r="JX779" s="13"/>
      <c r="JY779" s="13"/>
      <c r="JZ779" s="97"/>
      <c r="KA779" s="97"/>
      <c r="KB779" s="11"/>
      <c r="KC779" s="11"/>
      <c r="KD779" s="11"/>
      <c r="KE779" s="11"/>
    </row>
    <row r="780" spans="1:291" s="122" customFormat="1" x14ac:dyDescent="0.2">
      <c r="A780" s="146">
        <f t="shared" si="4081"/>
        <v>780</v>
      </c>
      <c r="C780" s="2">
        <v>43231</v>
      </c>
      <c r="D780" s="126"/>
      <c r="E780" s="126"/>
      <c r="F780" s="126"/>
      <c r="G780" s="128">
        <v>105.3</v>
      </c>
      <c r="H780" s="128">
        <v>113.092</v>
      </c>
      <c r="I780" s="128">
        <v>119.13</v>
      </c>
      <c r="J780" s="127">
        <v>143.04</v>
      </c>
      <c r="K780" s="126"/>
      <c r="P780" s="128">
        <f t="shared" si="3918"/>
        <v>3389.9999999999995</v>
      </c>
      <c r="Q780" s="5">
        <f t="shared" si="3919"/>
        <v>3625.25</v>
      </c>
      <c r="R780" s="6">
        <f t="shared" si="3920"/>
        <v>3820.9999999999995</v>
      </c>
      <c r="S780" s="7">
        <f t="shared" si="3921"/>
        <v>4579.9999999999991</v>
      </c>
      <c r="Y780" s="127">
        <f t="shared" si="3922"/>
        <v>0.25</v>
      </c>
      <c r="Z780" s="126">
        <f t="shared" si="3923"/>
        <v>0.24999999999954525</v>
      </c>
      <c r="AA780" s="126">
        <f t="shared" si="3924"/>
        <v>0.49999999999954525</v>
      </c>
      <c r="AB780" s="126">
        <f t="shared" si="3925"/>
        <v>2.0000000000009095</v>
      </c>
      <c r="AC780" s="126"/>
      <c r="AD780" s="126"/>
      <c r="AE780" s="126"/>
      <c r="AF780" s="126"/>
      <c r="AG780" s="126"/>
      <c r="AH780" s="127">
        <f t="shared" si="3905"/>
        <v>0.33333333333363646</v>
      </c>
      <c r="AI780" s="127">
        <f t="shared" si="3906"/>
        <v>0.35000000000027287</v>
      </c>
      <c r="AJ780" s="127">
        <f t="shared" si="3907"/>
        <v>5.0000000000181899E-2</v>
      </c>
      <c r="AK780" s="127">
        <f t="shared" si="3908"/>
        <v>8.3333333333484916E-2</v>
      </c>
      <c r="AL780" s="127">
        <f t="shared" si="3909"/>
        <v>2.2737367544323206E-13</v>
      </c>
      <c r="AM780" s="127">
        <f t="shared" si="3910"/>
        <v>1.1666666666665151</v>
      </c>
      <c r="AN780" s="127">
        <f t="shared" si="3911"/>
        <v>1.299999999999909</v>
      </c>
      <c r="AO780" s="127">
        <f t="shared" si="3912"/>
        <v>1</v>
      </c>
      <c r="AP780" s="127">
        <f t="shared" si="3913"/>
        <v>0.66666666666727303</v>
      </c>
      <c r="AQ780" s="127">
        <f t="shared" si="3914"/>
        <v>1.2916666666667425</v>
      </c>
      <c r="AR780" s="127">
        <f t="shared" si="3915"/>
        <v>0.3000000000001819</v>
      </c>
      <c r="AS780" s="127">
        <f t="shared" si="3916"/>
        <v>0.69444444444419173</v>
      </c>
      <c r="AT780" s="127">
        <f t="shared" si="3917"/>
        <v>0.76666666666678795</v>
      </c>
      <c r="AU780" s="126"/>
      <c r="BA780" s="11">
        <f t="shared" si="3929"/>
        <v>0.25</v>
      </c>
      <c r="BB780" s="11">
        <f t="shared" si="3930"/>
        <v>0.24999999999954525</v>
      </c>
      <c r="BC780" s="12">
        <f t="shared" si="3931"/>
        <v>0.49999999999954525</v>
      </c>
      <c r="BD780" s="13">
        <f t="shared" si="3932"/>
        <v>-2.0000000000009095</v>
      </c>
      <c r="BJ780" s="11">
        <f t="shared" si="3933"/>
        <v>0.33333333333363646</v>
      </c>
      <c r="BK780" s="11">
        <f t="shared" si="3934"/>
        <v>0.35000000000027287</v>
      </c>
      <c r="BL780" s="11">
        <f t="shared" si="3935"/>
        <v>-5.0000000000181899E-2</v>
      </c>
      <c r="BM780" s="11">
        <f t="shared" si="3936"/>
        <v>-8.3333333333484916E-2</v>
      </c>
      <c r="BN780" s="11">
        <f t="shared" si="3937"/>
        <v>-2.2737367544323206E-13</v>
      </c>
      <c r="BO780" s="11">
        <f t="shared" si="3938"/>
        <v>1.1666666666665151</v>
      </c>
      <c r="BP780" s="11">
        <f t="shared" si="3939"/>
        <v>1.299999999999909</v>
      </c>
      <c r="BQ780" s="126">
        <v>1</v>
      </c>
      <c r="BR780" s="11">
        <f t="shared" si="3940"/>
        <v>-0.66666666666727303</v>
      </c>
      <c r="BS780" s="11">
        <f t="shared" si="3941"/>
        <v>1.2916666666667425</v>
      </c>
      <c r="BT780" s="11">
        <f t="shared" si="3942"/>
        <v>0.3000000000001819</v>
      </c>
      <c r="BU780" s="11">
        <f t="shared" si="3943"/>
        <v>0.69444444444419173</v>
      </c>
      <c r="BV780" s="11">
        <f t="shared" si="3944"/>
        <v>0.76666666666678795</v>
      </c>
      <c r="BY780" s="126"/>
      <c r="BZ780" s="126"/>
      <c r="CA780" s="122">
        <f t="shared" si="3945"/>
        <v>0.69444444444419173</v>
      </c>
      <c r="CB780" s="126">
        <f t="shared" si="3946"/>
        <v>1</v>
      </c>
      <c r="CC780" s="126">
        <f t="shared" si="3947"/>
        <v>1</v>
      </c>
      <c r="CD780" s="126">
        <f t="shared" si="3948"/>
        <v>1</v>
      </c>
      <c r="CE780" s="126">
        <f t="shared" si="3926"/>
        <v>0</v>
      </c>
      <c r="CF780" s="126">
        <f t="shared" si="3949"/>
        <v>0</v>
      </c>
      <c r="CG780" s="126" t="str">
        <f t="shared" si="3950"/>
        <v/>
      </c>
      <c r="CH780" s="126">
        <f t="shared" si="3951"/>
        <v>1</v>
      </c>
      <c r="CI780" s="126" t="str">
        <f t="shared" si="3952"/>
        <v/>
      </c>
      <c r="CJ780" s="126">
        <f t="shared" si="3953"/>
        <v>1</v>
      </c>
      <c r="CK780" s="126">
        <f t="shared" si="3954"/>
        <v>1</v>
      </c>
      <c r="CL780" s="126">
        <f t="shared" si="3955"/>
        <v>0</v>
      </c>
      <c r="CM780" s="126" t="str">
        <f t="shared" si="3956"/>
        <v/>
      </c>
      <c r="CN780" s="126">
        <f t="shared" si="3957"/>
        <v>0</v>
      </c>
      <c r="CO780" s="126" t="str">
        <f t="shared" si="3958"/>
        <v/>
      </c>
      <c r="CP780" s="126">
        <f t="shared" si="3959"/>
        <v>0</v>
      </c>
      <c r="CQ780" s="126" t="str">
        <f t="shared" si="3960"/>
        <v/>
      </c>
      <c r="CR780" s="126"/>
      <c r="CS780" s="126">
        <f t="shared" si="3961"/>
        <v>0</v>
      </c>
      <c r="CT780" s="126">
        <f t="shared" si="3962"/>
        <v>0</v>
      </c>
      <c r="CU780" s="126">
        <f t="shared" si="3963"/>
        <v>0</v>
      </c>
      <c r="CV780" s="126">
        <f t="shared" si="3927"/>
        <v>1</v>
      </c>
      <c r="CW780" s="126" t="str">
        <f t="shared" si="3964"/>
        <v/>
      </c>
      <c r="CX780" s="126">
        <f t="shared" si="3965"/>
        <v>1</v>
      </c>
      <c r="CY780" s="126">
        <f t="shared" si="3966"/>
        <v>1</v>
      </c>
      <c r="CZ780" s="126">
        <f t="shared" si="3967"/>
        <v>0</v>
      </c>
      <c r="DA780" s="126">
        <f t="shared" si="3968"/>
        <v>0</v>
      </c>
      <c r="DB780" s="126" t="str">
        <f t="shared" si="3969"/>
        <v/>
      </c>
      <c r="DC780" s="126">
        <f t="shared" si="3970"/>
        <v>0</v>
      </c>
      <c r="DD780" s="126" t="str">
        <f t="shared" si="3971"/>
        <v/>
      </c>
      <c r="DE780" s="126" t="str">
        <f t="shared" si="3972"/>
        <v/>
      </c>
      <c r="DF780" s="126"/>
      <c r="DG780" s="126">
        <f t="shared" si="3928"/>
        <v>1</v>
      </c>
      <c r="DH780" s="126">
        <f t="shared" si="3973"/>
        <v>1</v>
      </c>
      <c r="DI780" s="126">
        <f t="shared" si="3974"/>
        <v>1</v>
      </c>
      <c r="DJ780" s="126">
        <f t="shared" si="3975"/>
        <v>0</v>
      </c>
      <c r="DK780" s="126">
        <f t="shared" si="3976"/>
        <v>1</v>
      </c>
      <c r="DL780" s="126"/>
      <c r="DM780" s="126">
        <f t="shared" si="3977"/>
        <v>0</v>
      </c>
      <c r="DN780" s="126" t="str">
        <f t="shared" si="3978"/>
        <v/>
      </c>
      <c r="DO780" s="126" t="str">
        <f t="shared" si="3979"/>
        <v/>
      </c>
      <c r="DP780" s="126" t="str">
        <f t="shared" si="3980"/>
        <v/>
      </c>
      <c r="DQ780" s="126" t="str">
        <f t="shared" si="3981"/>
        <v/>
      </c>
      <c r="DR780" s="126" t="str">
        <f t="shared" si="3982"/>
        <v/>
      </c>
      <c r="DS780" s="126" t="str">
        <f t="shared" si="3983"/>
        <v/>
      </c>
      <c r="DT780" s="126" t="str">
        <f t="shared" si="3984"/>
        <v/>
      </c>
      <c r="DU780" s="126" t="str">
        <f t="shared" si="3985"/>
        <v/>
      </c>
      <c r="DV780" s="126">
        <f t="shared" si="3986"/>
        <v>0</v>
      </c>
      <c r="DW780" s="126">
        <f t="shared" si="3987"/>
        <v>1</v>
      </c>
      <c r="DX780" s="126">
        <f t="shared" si="3988"/>
        <v>0</v>
      </c>
      <c r="DY780" s="126">
        <f t="shared" si="3989"/>
        <v>0</v>
      </c>
      <c r="EA780" s="126">
        <f t="shared" si="3990"/>
        <v>1</v>
      </c>
      <c r="EB780" s="126">
        <f t="shared" si="3991"/>
        <v>1</v>
      </c>
      <c r="EC780" s="126">
        <f t="shared" si="3992"/>
        <v>1</v>
      </c>
      <c r="ED780" s="126">
        <f t="shared" si="3993"/>
        <v>0</v>
      </c>
      <c r="EF780" s="126">
        <f t="shared" si="3994"/>
        <v>1</v>
      </c>
      <c r="EG780" s="126">
        <f t="shared" si="3995"/>
        <v>1</v>
      </c>
      <c r="EH780" s="126">
        <f t="shared" si="3996"/>
        <v>1</v>
      </c>
      <c r="EI780" s="126">
        <f t="shared" si="3997"/>
        <v>0</v>
      </c>
      <c r="EK780" s="126">
        <f t="shared" si="3998"/>
        <v>1</v>
      </c>
      <c r="EL780" s="126">
        <f t="shared" si="3999"/>
        <v>1</v>
      </c>
      <c r="EM780" s="126">
        <f t="shared" si="4000"/>
        <v>0</v>
      </c>
      <c r="EO780" s="126">
        <f t="shared" si="4001"/>
        <v>1</v>
      </c>
      <c r="EP780" s="126">
        <f t="shared" si="4002"/>
        <v>1</v>
      </c>
      <c r="EQ780" s="126">
        <f t="shared" si="4003"/>
        <v>0</v>
      </c>
      <c r="ES780" s="126">
        <f t="shared" si="4004"/>
        <v>1</v>
      </c>
      <c r="ET780" s="126">
        <f t="shared" si="4005"/>
        <v>1</v>
      </c>
      <c r="EU780" s="126">
        <f t="shared" si="4006"/>
        <v>0</v>
      </c>
      <c r="EV780" s="126" t="str">
        <f t="shared" si="4007"/>
        <v/>
      </c>
      <c r="EW780" s="126" t="str">
        <f t="shared" si="4008"/>
        <v/>
      </c>
      <c r="EY780" s="126">
        <f t="shared" si="4009"/>
        <v>0</v>
      </c>
      <c r="EZ780" s="126">
        <f t="shared" si="4010"/>
        <v>0</v>
      </c>
      <c r="FA780" s="126">
        <f t="shared" si="4011"/>
        <v>0</v>
      </c>
      <c r="FC780" s="126">
        <f t="shared" si="4012"/>
        <v>0</v>
      </c>
      <c r="FD780" s="126" t="str">
        <f t="shared" si="4013"/>
        <v/>
      </c>
      <c r="FE780" s="126"/>
      <c r="FF780" s="126">
        <f t="shared" si="4014"/>
        <v>0</v>
      </c>
      <c r="FG780" s="126">
        <f t="shared" si="4015"/>
        <v>1</v>
      </c>
      <c r="FH780" s="126">
        <f t="shared" si="4016"/>
        <v>0</v>
      </c>
      <c r="FI780" s="126" t="str">
        <f t="shared" si="4017"/>
        <v/>
      </c>
      <c r="FJ780" s="126" t="str">
        <f t="shared" si="4018"/>
        <v/>
      </c>
      <c r="FK780" s="126" t="str">
        <f t="shared" si="4019"/>
        <v/>
      </c>
      <c r="FL780" s="126" t="str">
        <f t="shared" si="4020"/>
        <v/>
      </c>
      <c r="FN780" s="126" t="str">
        <f t="shared" si="4021"/>
        <v/>
      </c>
      <c r="FO780" s="126" t="str">
        <f t="shared" si="4022"/>
        <v/>
      </c>
      <c r="FP780" s="126" t="str">
        <f t="shared" si="4023"/>
        <v/>
      </c>
      <c r="FV780" s="126">
        <f t="shared" si="4024"/>
        <v>0</v>
      </c>
      <c r="FW780" s="126">
        <f t="shared" si="4025"/>
        <v>1</v>
      </c>
      <c r="FX780" s="126">
        <f t="shared" si="4026"/>
        <v>0</v>
      </c>
      <c r="GA780" s="126">
        <f t="shared" si="4027"/>
        <v>0</v>
      </c>
      <c r="GB780" s="126">
        <f t="shared" si="4028"/>
        <v>0</v>
      </c>
      <c r="GC780" s="126">
        <f t="shared" si="4029"/>
        <v>0</v>
      </c>
      <c r="GD780" s="126">
        <f t="shared" si="4030"/>
        <v>1</v>
      </c>
      <c r="GE780" s="126">
        <f t="shared" si="4031"/>
        <v>0</v>
      </c>
      <c r="GF780" s="126">
        <f t="shared" si="4032"/>
        <v>1</v>
      </c>
      <c r="GG780" s="126">
        <f t="shared" si="4033"/>
        <v>0</v>
      </c>
      <c r="GI780" s="126">
        <f t="shared" si="4034"/>
        <v>0</v>
      </c>
      <c r="GK780" s="126">
        <f t="shared" si="4035"/>
        <v>1</v>
      </c>
      <c r="GL780" s="126">
        <f t="shared" si="4036"/>
        <v>1</v>
      </c>
      <c r="GM780" s="126">
        <f t="shared" si="4037"/>
        <v>1</v>
      </c>
      <c r="GN780" s="126">
        <f t="shared" si="4038"/>
        <v>0</v>
      </c>
      <c r="GO780" s="126">
        <f t="shared" si="4039"/>
        <v>1</v>
      </c>
      <c r="GP780" s="126">
        <f t="shared" si="4040"/>
        <v>0</v>
      </c>
      <c r="GQ780" s="126">
        <f t="shared" si="4041"/>
        <v>1</v>
      </c>
      <c r="GS780" s="126" t="str">
        <f t="shared" si="4042"/>
        <v/>
      </c>
      <c r="GT780" s="126" t="str">
        <f t="shared" si="4043"/>
        <v/>
      </c>
      <c r="GU780" s="126">
        <f t="shared" si="4044"/>
        <v>0</v>
      </c>
      <c r="GV780" s="126">
        <f t="shared" si="4045"/>
        <v>0</v>
      </c>
      <c r="GW780" s="126">
        <f t="shared" si="4046"/>
        <v>0</v>
      </c>
      <c r="GX780" s="126">
        <f t="shared" si="4047"/>
        <v>0</v>
      </c>
      <c r="GY780" s="126">
        <f t="shared" si="4048"/>
        <v>0</v>
      </c>
      <c r="GZ780" s="126"/>
      <c r="HA780" s="126">
        <f t="shared" si="4049"/>
        <v>0</v>
      </c>
      <c r="HB780" s="126">
        <f t="shared" si="4050"/>
        <v>0</v>
      </c>
      <c r="HC780" s="126">
        <f t="shared" si="4051"/>
        <v>0</v>
      </c>
      <c r="HD780" s="126">
        <f t="shared" si="4052"/>
        <v>0</v>
      </c>
      <c r="HE780" s="126">
        <f t="shared" si="4053"/>
        <v>0</v>
      </c>
      <c r="HF780" s="126">
        <f t="shared" si="4054"/>
        <v>0</v>
      </c>
      <c r="HH780" s="126">
        <f t="shared" si="4055"/>
        <v>0</v>
      </c>
      <c r="HI780" s="126">
        <f t="shared" si="4056"/>
        <v>0</v>
      </c>
      <c r="HJ780" s="126">
        <f t="shared" si="4057"/>
        <v>0</v>
      </c>
      <c r="HK780" s="126">
        <f t="shared" si="4058"/>
        <v>0</v>
      </c>
      <c r="HL780" s="126">
        <f t="shared" si="4059"/>
        <v>0</v>
      </c>
      <c r="HM780" s="126">
        <f t="shared" si="4060"/>
        <v>0</v>
      </c>
      <c r="HO780" s="126" t="str">
        <f t="shared" si="4061"/>
        <v/>
      </c>
      <c r="HP780" s="126">
        <f t="shared" si="4062"/>
        <v>0</v>
      </c>
      <c r="HQ780" s="126" t="str">
        <f t="shared" si="4063"/>
        <v/>
      </c>
      <c r="HR780" s="122" t="str">
        <f t="shared" si="4064"/>
        <v/>
      </c>
      <c r="HS780" s="126" t="str">
        <f t="shared" si="4065"/>
        <v/>
      </c>
      <c r="HT780" s="122" t="str">
        <f t="shared" si="4066"/>
        <v/>
      </c>
      <c r="HU780" s="122" t="str">
        <f t="shared" si="4067"/>
        <v/>
      </c>
      <c r="HV780" s="126" t="str">
        <f t="shared" si="4068"/>
        <v/>
      </c>
      <c r="HW780" s="126" t="str">
        <f t="shared" si="4069"/>
        <v/>
      </c>
      <c r="HX780" s="126" t="str">
        <f t="shared" si="4070"/>
        <v/>
      </c>
      <c r="HZ780" s="126" t="str">
        <f t="shared" si="4071"/>
        <v/>
      </c>
      <c r="IA780" s="126">
        <f t="shared" si="4072"/>
        <v>1</v>
      </c>
      <c r="IB780" s="126" t="str">
        <f t="shared" si="4073"/>
        <v/>
      </c>
      <c r="IC780" s="126" t="str">
        <f t="shared" si="4074"/>
        <v/>
      </c>
      <c r="ID780" s="126" t="str">
        <f t="shared" si="4075"/>
        <v/>
      </c>
      <c r="IE780" s="126" t="str">
        <f t="shared" si="4076"/>
        <v/>
      </c>
      <c r="IF780" s="126" t="str">
        <f t="shared" si="4077"/>
        <v/>
      </c>
      <c r="IG780" s="126" t="str">
        <f t="shared" si="4078"/>
        <v/>
      </c>
      <c r="IH780" s="126" t="str">
        <f t="shared" si="4079"/>
        <v/>
      </c>
      <c r="II780" s="126" t="str">
        <f t="shared" si="4080"/>
        <v/>
      </c>
      <c r="IO780" s="128"/>
      <c r="IP780" s="128"/>
      <c r="IQ780" s="127"/>
      <c r="IR780" s="127"/>
      <c r="IX780" s="6"/>
      <c r="IY780" s="6"/>
      <c r="IZ780" s="7"/>
      <c r="JA780" s="7"/>
      <c r="JG780" s="12"/>
      <c r="JH780" s="12"/>
      <c r="JI780" s="13"/>
      <c r="JJ780" s="13"/>
      <c r="JN780" s="6"/>
      <c r="JO780" s="6"/>
      <c r="JQ780" s="11"/>
      <c r="JR780" s="11"/>
      <c r="JS780" s="12"/>
      <c r="JT780" s="13"/>
      <c r="JU780" s="12"/>
      <c r="JV780" s="12"/>
      <c r="JW780" s="97"/>
      <c r="JX780" s="13"/>
      <c r="JY780" s="13"/>
      <c r="JZ780" s="97"/>
      <c r="KA780" s="97"/>
      <c r="KB780" s="11"/>
      <c r="KC780" s="11"/>
      <c r="KD780" s="11"/>
      <c r="KE780" s="11"/>
    </row>
    <row r="781" spans="1:291" s="122" customFormat="1" x14ac:dyDescent="0.2">
      <c r="A781" s="146">
        <f t="shared" si="4081"/>
        <v>781</v>
      </c>
      <c r="C781" s="2">
        <v>43234</v>
      </c>
      <c r="D781" s="126"/>
      <c r="E781" s="126"/>
      <c r="F781" s="126"/>
      <c r="G781" s="128">
        <v>105.297</v>
      </c>
      <c r="H781" s="128">
        <v>113.077</v>
      </c>
      <c r="I781" s="128">
        <v>119.08</v>
      </c>
      <c r="J781" s="127">
        <v>142.24</v>
      </c>
      <c r="K781" s="126"/>
      <c r="P781" s="128">
        <f t="shared" si="3918"/>
        <v>3389.7499999999995</v>
      </c>
      <c r="Q781" s="5">
        <f t="shared" si="3919"/>
        <v>3623.75</v>
      </c>
      <c r="R781" s="6">
        <f t="shared" si="3920"/>
        <v>3816</v>
      </c>
      <c r="S781" s="7">
        <f t="shared" si="3921"/>
        <v>4568.0000000000009</v>
      </c>
      <c r="Y781" s="127">
        <f t="shared" si="3922"/>
        <v>0.25</v>
      </c>
      <c r="Z781" s="126">
        <f t="shared" si="3923"/>
        <v>1.5</v>
      </c>
      <c r="AA781" s="126">
        <f t="shared" si="3924"/>
        <v>4.9999999999995453</v>
      </c>
      <c r="AB781" s="126">
        <f t="shared" si="3925"/>
        <v>11.999999999998181</v>
      </c>
      <c r="AC781" s="126"/>
      <c r="AD781" s="126"/>
      <c r="AE781" s="126"/>
      <c r="AF781" s="126"/>
      <c r="AG781" s="126"/>
      <c r="AH781" s="127">
        <f t="shared" si="3905"/>
        <v>0.5</v>
      </c>
      <c r="AI781" s="127">
        <f t="shared" si="3906"/>
        <v>0.39999999999999991</v>
      </c>
      <c r="AJ781" s="127">
        <f t="shared" si="3907"/>
        <v>1.4999999999997269</v>
      </c>
      <c r="AK781" s="127">
        <f t="shared" si="3908"/>
        <v>1.8333333333330302</v>
      </c>
      <c r="AL781" s="127">
        <f t="shared" si="3909"/>
        <v>0.99999999999977263</v>
      </c>
      <c r="AM781" s="127">
        <f t="shared" si="3910"/>
        <v>1.0000000000001514</v>
      </c>
      <c r="AN781" s="127">
        <f t="shared" si="3911"/>
        <v>0.20000000000027285</v>
      </c>
      <c r="AO781" s="127">
        <f t="shared" si="3912"/>
        <v>1</v>
      </c>
      <c r="AP781" s="127">
        <f t="shared" si="3913"/>
        <v>1.1666666666663636</v>
      </c>
      <c r="AQ781" s="127">
        <f t="shared" si="3914"/>
        <v>3.7499999999996967</v>
      </c>
      <c r="AR781" s="127">
        <f t="shared" si="3915"/>
        <v>1.4999999999998181</v>
      </c>
      <c r="AS781" s="127">
        <f t="shared" si="3916"/>
        <v>1.1666666666662624</v>
      </c>
      <c r="AT781" s="127">
        <f t="shared" si="3917"/>
        <v>1.0999999999997574</v>
      </c>
      <c r="AU781" s="126"/>
      <c r="BA781" s="11">
        <f t="shared" si="3929"/>
        <v>-0.25</v>
      </c>
      <c r="BB781" s="11">
        <f t="shared" si="3930"/>
        <v>-1.5</v>
      </c>
      <c r="BC781" s="12">
        <f t="shared" si="3931"/>
        <v>-4.9999999999995453</v>
      </c>
      <c r="BD781" s="13">
        <f t="shared" si="3932"/>
        <v>-11.999999999998181</v>
      </c>
      <c r="BJ781" s="11">
        <f t="shared" si="3933"/>
        <v>0.5</v>
      </c>
      <c r="BK781" s="11">
        <f t="shared" si="3934"/>
        <v>0.39999999999999991</v>
      </c>
      <c r="BL781" s="11">
        <f t="shared" si="3935"/>
        <v>1.4999999999997269</v>
      </c>
      <c r="BM781" s="11">
        <f t="shared" si="3936"/>
        <v>1.8333333333330302</v>
      </c>
      <c r="BN781" s="11">
        <f t="shared" si="3937"/>
        <v>0.99999999999977263</v>
      </c>
      <c r="BO781" s="11">
        <f t="shared" si="3938"/>
        <v>-1.0000000000001514</v>
      </c>
      <c r="BP781" s="11">
        <f t="shared" si="3939"/>
        <v>-0.20000000000027285</v>
      </c>
      <c r="BQ781" s="126">
        <v>1</v>
      </c>
      <c r="BR781" s="11">
        <f t="shared" si="3940"/>
        <v>1.1666666666663636</v>
      </c>
      <c r="BS781" s="11">
        <f t="shared" si="3941"/>
        <v>-3.7499999999996967</v>
      </c>
      <c r="BT781" s="11">
        <f t="shared" si="3942"/>
        <v>1.4999999999998181</v>
      </c>
      <c r="BU781" s="11">
        <f t="shared" si="3943"/>
        <v>1.1666666666662624</v>
      </c>
      <c r="BV781" s="11">
        <f t="shared" si="3944"/>
        <v>1.0999999999997574</v>
      </c>
      <c r="BY781" s="126"/>
      <c r="BZ781" s="126"/>
      <c r="CA781" s="122">
        <f t="shared" si="3945"/>
        <v>1.1666666666662624</v>
      </c>
      <c r="CB781" s="126">
        <f t="shared" si="3946"/>
        <v>0</v>
      </c>
      <c r="CC781" s="126">
        <f t="shared" si="3947"/>
        <v>0</v>
      </c>
      <c r="CD781" s="126">
        <f t="shared" si="3948"/>
        <v>0</v>
      </c>
      <c r="CE781" s="126">
        <f t="shared" si="3926"/>
        <v>0</v>
      </c>
      <c r="CF781" s="126">
        <f t="shared" si="3949"/>
        <v>0</v>
      </c>
      <c r="CG781" s="126" t="str">
        <f t="shared" si="3950"/>
        <v/>
      </c>
      <c r="CH781" s="126" t="str">
        <f t="shared" si="3951"/>
        <v/>
      </c>
      <c r="CI781" s="126">
        <f t="shared" si="3952"/>
        <v>1</v>
      </c>
      <c r="CJ781" s="126">
        <f t="shared" si="3953"/>
        <v>1</v>
      </c>
      <c r="CK781" s="126" t="str">
        <f t="shared" si="3954"/>
        <v/>
      </c>
      <c r="CL781" s="126">
        <f t="shared" si="3955"/>
        <v>1</v>
      </c>
      <c r="CM781" s="126">
        <f t="shared" si="3956"/>
        <v>1</v>
      </c>
      <c r="CN781" s="126">
        <f t="shared" si="3957"/>
        <v>1</v>
      </c>
      <c r="CO781" s="126" t="str">
        <f t="shared" si="3958"/>
        <v/>
      </c>
      <c r="CP781" s="126" t="str">
        <f t="shared" si="3959"/>
        <v/>
      </c>
      <c r="CQ781" s="126">
        <f t="shared" si="3960"/>
        <v>1</v>
      </c>
      <c r="CR781" s="126"/>
      <c r="CS781" s="126">
        <f t="shared" si="3961"/>
        <v>0</v>
      </c>
      <c r="CT781" s="126">
        <f t="shared" si="3962"/>
        <v>0</v>
      </c>
      <c r="CU781" s="126">
        <f t="shared" si="3963"/>
        <v>0</v>
      </c>
      <c r="CV781" s="126">
        <f t="shared" si="3927"/>
        <v>0</v>
      </c>
      <c r="CW781" s="126">
        <f t="shared" si="3964"/>
        <v>1</v>
      </c>
      <c r="CX781" s="126" t="str">
        <f t="shared" si="3965"/>
        <v/>
      </c>
      <c r="CY781" s="126" t="str">
        <f t="shared" si="3966"/>
        <v/>
      </c>
      <c r="CZ781" s="126" t="str">
        <f t="shared" si="3967"/>
        <v/>
      </c>
      <c r="DA781" s="126" t="str">
        <f t="shared" si="3968"/>
        <v/>
      </c>
      <c r="DB781" s="126">
        <f t="shared" si="3969"/>
        <v>1</v>
      </c>
      <c r="DC781" s="126" t="str">
        <f t="shared" si="3970"/>
        <v/>
      </c>
      <c r="DD781" s="126">
        <f t="shared" si="3971"/>
        <v>1</v>
      </c>
      <c r="DE781" s="126" t="str">
        <f t="shared" si="3972"/>
        <v/>
      </c>
      <c r="DF781" s="126"/>
      <c r="DG781" s="126">
        <f t="shared" si="3928"/>
        <v>1</v>
      </c>
      <c r="DH781" s="126">
        <f t="shared" si="3973"/>
        <v>1</v>
      </c>
      <c r="DI781" s="126">
        <f t="shared" si="3974"/>
        <v>1</v>
      </c>
      <c r="DJ781" s="126">
        <f t="shared" si="3975"/>
        <v>1</v>
      </c>
      <c r="DK781" s="126" t="str">
        <f t="shared" si="3976"/>
        <v/>
      </c>
      <c r="DL781" s="126"/>
      <c r="DM781" s="126" t="str">
        <f t="shared" si="3977"/>
        <v/>
      </c>
      <c r="DN781" s="126">
        <f t="shared" si="3978"/>
        <v>0</v>
      </c>
      <c r="DO781" s="126">
        <f t="shared" si="3979"/>
        <v>1</v>
      </c>
      <c r="DP781" s="126">
        <f t="shared" si="3980"/>
        <v>0</v>
      </c>
      <c r="DQ781" s="126">
        <f t="shared" si="3981"/>
        <v>1</v>
      </c>
      <c r="DR781" s="126">
        <f t="shared" si="3982"/>
        <v>0</v>
      </c>
      <c r="DS781" s="126">
        <f t="shared" si="3983"/>
        <v>1</v>
      </c>
      <c r="DT781" s="126">
        <f t="shared" si="3984"/>
        <v>1</v>
      </c>
      <c r="DU781" s="126">
        <f t="shared" si="3985"/>
        <v>1</v>
      </c>
      <c r="DV781" s="126">
        <f t="shared" si="3986"/>
        <v>1</v>
      </c>
      <c r="DW781" s="126">
        <f t="shared" si="3987"/>
        <v>0</v>
      </c>
      <c r="DX781" s="126" t="str">
        <f t="shared" si="3988"/>
        <v/>
      </c>
      <c r="DY781" s="126" t="str">
        <f t="shared" si="3989"/>
        <v/>
      </c>
      <c r="EA781" s="126">
        <f t="shared" si="3990"/>
        <v>0</v>
      </c>
      <c r="EB781" s="126">
        <f t="shared" si="3991"/>
        <v>0</v>
      </c>
      <c r="EC781" s="126">
        <f t="shared" si="3992"/>
        <v>0</v>
      </c>
      <c r="ED781" s="126">
        <f t="shared" si="3993"/>
        <v>0</v>
      </c>
      <c r="EF781" s="126">
        <f t="shared" si="3994"/>
        <v>1</v>
      </c>
      <c r="EG781" s="126">
        <f t="shared" si="3995"/>
        <v>1</v>
      </c>
      <c r="EH781" s="126">
        <f t="shared" si="3996"/>
        <v>1</v>
      </c>
      <c r="EI781" s="126">
        <f t="shared" si="3997"/>
        <v>1</v>
      </c>
      <c r="EK781" s="126">
        <f t="shared" si="3998"/>
        <v>1</v>
      </c>
      <c r="EL781" s="126">
        <f t="shared" si="3999"/>
        <v>1</v>
      </c>
      <c r="EM781" s="126">
        <f t="shared" si="4000"/>
        <v>1</v>
      </c>
      <c r="EO781" s="126">
        <f t="shared" si="4001"/>
        <v>1</v>
      </c>
      <c r="EP781" s="126">
        <f t="shared" si="4002"/>
        <v>1</v>
      </c>
      <c r="EQ781" s="126">
        <f t="shared" si="4003"/>
        <v>1</v>
      </c>
      <c r="ES781" s="126">
        <f t="shared" si="4004"/>
        <v>1</v>
      </c>
      <c r="ET781" s="126">
        <f t="shared" si="4005"/>
        <v>1</v>
      </c>
      <c r="EU781" s="126">
        <f t="shared" si="4006"/>
        <v>1</v>
      </c>
      <c r="EV781" s="126">
        <f t="shared" si="4007"/>
        <v>1</v>
      </c>
      <c r="EW781" s="126">
        <f t="shared" si="4008"/>
        <v>0</v>
      </c>
      <c r="EY781" s="126">
        <f t="shared" si="4009"/>
        <v>1</v>
      </c>
      <c r="EZ781" s="126">
        <f t="shared" si="4010"/>
        <v>1</v>
      </c>
      <c r="FA781" s="126">
        <f t="shared" si="4011"/>
        <v>1</v>
      </c>
      <c r="FC781" s="126">
        <f t="shared" si="4012"/>
        <v>0</v>
      </c>
      <c r="FD781" s="126" t="str">
        <f t="shared" si="4013"/>
        <v/>
      </c>
      <c r="FE781" s="126"/>
      <c r="FF781" s="126">
        <f t="shared" si="4014"/>
        <v>1</v>
      </c>
      <c r="FG781" s="126">
        <f t="shared" si="4015"/>
        <v>0</v>
      </c>
      <c r="FH781" s="126">
        <f t="shared" si="4016"/>
        <v>0</v>
      </c>
      <c r="FI781" s="126" t="str">
        <f t="shared" si="4017"/>
        <v/>
      </c>
      <c r="FJ781" s="126" t="str">
        <f t="shared" si="4018"/>
        <v/>
      </c>
      <c r="FK781" s="126" t="str">
        <f t="shared" si="4019"/>
        <v/>
      </c>
      <c r="FL781" s="126" t="str">
        <f t="shared" si="4020"/>
        <v/>
      </c>
      <c r="FN781" s="126" t="str">
        <f t="shared" si="4021"/>
        <v/>
      </c>
      <c r="FO781" s="126" t="str">
        <f t="shared" si="4022"/>
        <v/>
      </c>
      <c r="FP781" s="126" t="str">
        <f t="shared" si="4023"/>
        <v/>
      </c>
      <c r="FV781" s="126">
        <f t="shared" si="4024"/>
        <v>1</v>
      </c>
      <c r="FW781" s="126">
        <f t="shared" si="4025"/>
        <v>0</v>
      </c>
      <c r="FX781" s="126">
        <f t="shared" si="4026"/>
        <v>0</v>
      </c>
      <c r="GA781" s="126">
        <f t="shared" si="4027"/>
        <v>0</v>
      </c>
      <c r="GB781" s="126">
        <f t="shared" si="4028"/>
        <v>0</v>
      </c>
      <c r="GC781" s="126">
        <f t="shared" si="4029"/>
        <v>0</v>
      </c>
      <c r="GD781" s="126">
        <f t="shared" si="4030"/>
        <v>0</v>
      </c>
      <c r="GE781" s="126">
        <f t="shared" si="4031"/>
        <v>1</v>
      </c>
      <c r="GF781" s="126">
        <f t="shared" si="4032"/>
        <v>1</v>
      </c>
      <c r="GG781" s="126">
        <f t="shared" si="4033"/>
        <v>0</v>
      </c>
      <c r="GI781" s="126">
        <f t="shared" si="4034"/>
        <v>0</v>
      </c>
      <c r="GK781" s="126">
        <f t="shared" si="4035"/>
        <v>1</v>
      </c>
      <c r="GL781" s="126">
        <f t="shared" si="4036"/>
        <v>1</v>
      </c>
      <c r="GM781" s="126">
        <f t="shared" si="4037"/>
        <v>1</v>
      </c>
      <c r="GN781" s="126">
        <f t="shared" si="4038"/>
        <v>1</v>
      </c>
      <c r="GO781" s="126">
        <f t="shared" si="4039"/>
        <v>0</v>
      </c>
      <c r="GP781" s="126">
        <f t="shared" si="4040"/>
        <v>0</v>
      </c>
      <c r="GQ781" s="126">
        <f t="shared" si="4041"/>
        <v>1</v>
      </c>
      <c r="GS781" s="126" t="str">
        <f t="shared" si="4042"/>
        <v/>
      </c>
      <c r="GT781" s="126" t="str">
        <f t="shared" si="4043"/>
        <v/>
      </c>
      <c r="GU781" s="126">
        <f t="shared" si="4044"/>
        <v>1</v>
      </c>
      <c r="GV781" s="126">
        <f t="shared" si="4045"/>
        <v>1</v>
      </c>
      <c r="GW781" s="126">
        <f t="shared" si="4046"/>
        <v>0</v>
      </c>
      <c r="GX781" s="126">
        <f t="shared" si="4047"/>
        <v>0</v>
      </c>
      <c r="GY781" s="126">
        <f t="shared" si="4048"/>
        <v>0</v>
      </c>
      <c r="GZ781" s="126"/>
      <c r="HA781" s="126">
        <f t="shared" si="4049"/>
        <v>0</v>
      </c>
      <c r="HB781" s="126">
        <f t="shared" si="4050"/>
        <v>0</v>
      </c>
      <c r="HC781" s="126">
        <f t="shared" si="4051"/>
        <v>0</v>
      </c>
      <c r="HD781" s="126">
        <f t="shared" si="4052"/>
        <v>0</v>
      </c>
      <c r="HE781" s="126">
        <f t="shared" si="4053"/>
        <v>0</v>
      </c>
      <c r="HF781" s="126">
        <f t="shared" si="4054"/>
        <v>0</v>
      </c>
      <c r="HH781" s="126">
        <f t="shared" si="4055"/>
        <v>1</v>
      </c>
      <c r="HI781" s="126">
        <f t="shared" si="4056"/>
        <v>1</v>
      </c>
      <c r="HJ781" s="126">
        <f t="shared" si="4057"/>
        <v>0</v>
      </c>
      <c r="HK781" s="126">
        <f t="shared" si="4058"/>
        <v>0</v>
      </c>
      <c r="HL781" s="126">
        <f t="shared" si="4059"/>
        <v>0</v>
      </c>
      <c r="HM781" s="126">
        <f t="shared" si="4060"/>
        <v>0</v>
      </c>
      <c r="HO781" s="126" t="str">
        <f t="shared" si="4061"/>
        <v/>
      </c>
      <c r="HP781" s="126">
        <f t="shared" si="4062"/>
        <v>1</v>
      </c>
      <c r="HQ781" s="126" t="str">
        <f t="shared" si="4063"/>
        <v/>
      </c>
      <c r="HR781" s="122">
        <f t="shared" si="4064"/>
        <v>1</v>
      </c>
      <c r="HS781" s="126" t="str">
        <f t="shared" si="4065"/>
        <v/>
      </c>
      <c r="HT781" s="122" t="str">
        <f t="shared" si="4066"/>
        <v/>
      </c>
      <c r="HU781" s="122" t="str">
        <f t="shared" si="4067"/>
        <v/>
      </c>
      <c r="HV781" s="126" t="str">
        <f t="shared" si="4068"/>
        <v/>
      </c>
      <c r="HW781" s="126" t="str">
        <f t="shared" si="4069"/>
        <v/>
      </c>
      <c r="HX781" s="126" t="str">
        <f t="shared" si="4070"/>
        <v/>
      </c>
      <c r="HZ781" s="126" t="str">
        <f t="shared" si="4071"/>
        <v/>
      </c>
      <c r="IA781" s="126">
        <f t="shared" si="4072"/>
        <v>0</v>
      </c>
      <c r="IB781" s="126" t="str">
        <f t="shared" si="4073"/>
        <v/>
      </c>
      <c r="IC781" s="126">
        <f t="shared" si="4074"/>
        <v>0</v>
      </c>
      <c r="ID781" s="126" t="str">
        <f t="shared" si="4075"/>
        <v/>
      </c>
      <c r="IE781" s="126" t="str">
        <f t="shared" si="4076"/>
        <v/>
      </c>
      <c r="IF781" s="126" t="str">
        <f t="shared" si="4077"/>
        <v/>
      </c>
      <c r="IG781" s="126" t="str">
        <f t="shared" si="4078"/>
        <v/>
      </c>
      <c r="IH781" s="126" t="str">
        <f t="shared" si="4079"/>
        <v/>
      </c>
      <c r="II781" s="126" t="str">
        <f t="shared" si="4080"/>
        <v/>
      </c>
      <c r="IO781" s="128"/>
      <c r="IP781" s="128"/>
      <c r="IQ781" s="127"/>
      <c r="IR781" s="127"/>
      <c r="IX781" s="6"/>
      <c r="IY781" s="6"/>
      <c r="IZ781" s="7"/>
      <c r="JA781" s="7"/>
      <c r="JG781" s="12"/>
      <c r="JH781" s="12"/>
      <c r="JI781" s="13"/>
      <c r="JJ781" s="13"/>
      <c r="JN781" s="6"/>
      <c r="JO781" s="6"/>
      <c r="JQ781" s="11"/>
      <c r="JR781" s="11"/>
      <c r="JS781" s="12"/>
      <c r="JT781" s="13"/>
      <c r="JU781" s="12"/>
      <c r="JV781" s="12"/>
      <c r="JW781" s="97"/>
      <c r="JX781" s="13"/>
      <c r="JY781" s="13"/>
      <c r="JZ781" s="97"/>
      <c r="KA781" s="97"/>
      <c r="KB781" s="11"/>
      <c r="KC781" s="11"/>
      <c r="KD781" s="11"/>
      <c r="KE781" s="11"/>
    </row>
    <row r="782" spans="1:291" s="122" customFormat="1" x14ac:dyDescent="0.2">
      <c r="A782" s="146">
        <f t="shared" si="4081"/>
        <v>782</v>
      </c>
      <c r="C782" s="2">
        <v>43235</v>
      </c>
      <c r="D782" s="126"/>
      <c r="E782" s="126"/>
      <c r="F782" s="126"/>
      <c r="G782" s="128">
        <v>105.277</v>
      </c>
      <c r="H782" s="128">
        <v>112.29</v>
      </c>
      <c r="I782" s="128">
        <v>118.19499999999999</v>
      </c>
      <c r="J782" s="127">
        <v>141.02000000000001</v>
      </c>
      <c r="K782" s="126"/>
      <c r="P782" s="128">
        <f t="shared" si="3918"/>
        <v>3387.75</v>
      </c>
      <c r="Q782" s="5">
        <f t="shared" si="3919"/>
        <v>3613.0000000000005</v>
      </c>
      <c r="R782" s="6">
        <f t="shared" si="3920"/>
        <v>3795.4999999999991</v>
      </c>
      <c r="S782" s="7">
        <f t="shared" si="3921"/>
        <v>4514.0000000000009</v>
      </c>
      <c r="Y782" s="127">
        <f t="shared" si="3922"/>
        <v>1.9999999999995453</v>
      </c>
      <c r="Z782" s="126">
        <f t="shared" si="3923"/>
        <v>10.749999999999545</v>
      </c>
      <c r="AA782" s="126">
        <f t="shared" si="3924"/>
        <v>20.500000000000909</v>
      </c>
      <c r="AB782" s="126">
        <f t="shared" si="3925"/>
        <v>54</v>
      </c>
      <c r="AC782" s="126"/>
      <c r="AD782" s="126"/>
      <c r="AE782" s="126"/>
      <c r="AF782" s="126"/>
      <c r="AG782" s="126"/>
      <c r="AH782" s="127">
        <f t="shared" si="3905"/>
        <v>3.1666666666672727</v>
      </c>
      <c r="AI782" s="127">
        <f t="shared" si="3906"/>
        <v>2.4500000000006361</v>
      </c>
      <c r="AJ782" s="127">
        <f t="shared" si="3907"/>
        <v>1.550000000000999</v>
      </c>
      <c r="AK782" s="127">
        <f t="shared" si="3908"/>
        <v>2.9166666666677283</v>
      </c>
      <c r="AL782" s="127">
        <f t="shared" si="3909"/>
        <v>0.49999999999909051</v>
      </c>
      <c r="AM782" s="127">
        <f t="shared" si="3910"/>
        <v>2.5000000000009095</v>
      </c>
      <c r="AN782" s="127">
        <f t="shared" si="3911"/>
        <v>1.0999999999990919</v>
      </c>
      <c r="AO782" s="127">
        <f t="shared" si="3912"/>
        <v>1</v>
      </c>
      <c r="AP782" s="127">
        <f t="shared" si="3913"/>
        <v>1.1666666666666652</v>
      </c>
      <c r="AQ782" s="127">
        <f t="shared" si="3914"/>
        <v>6.875000000002502</v>
      </c>
      <c r="AR782" s="127">
        <f t="shared" si="3915"/>
        <v>4.2000000000012729</v>
      </c>
      <c r="AS782" s="127">
        <f t="shared" si="3916"/>
        <v>1.2500000000004547</v>
      </c>
      <c r="AT782" s="127">
        <f t="shared" si="3917"/>
        <v>3.2000000000009097</v>
      </c>
      <c r="AU782" s="126"/>
      <c r="BA782" s="11">
        <f t="shared" si="3929"/>
        <v>-1.9999999999995453</v>
      </c>
      <c r="BB782" s="11">
        <f t="shared" si="3930"/>
        <v>-10.749999999999545</v>
      </c>
      <c r="BC782" s="12">
        <f t="shared" si="3931"/>
        <v>-20.500000000000909</v>
      </c>
      <c r="BD782" s="13">
        <f t="shared" si="3932"/>
        <v>-54</v>
      </c>
      <c r="BJ782" s="11">
        <f t="shared" si="3933"/>
        <v>3.1666666666672727</v>
      </c>
      <c r="BK782" s="11">
        <f t="shared" si="3934"/>
        <v>2.4500000000006361</v>
      </c>
      <c r="BL782" s="11">
        <f t="shared" si="3935"/>
        <v>1.550000000000999</v>
      </c>
      <c r="BM782" s="11">
        <f t="shared" si="3936"/>
        <v>2.9166666666677283</v>
      </c>
      <c r="BN782" s="11">
        <f t="shared" si="3937"/>
        <v>-0.49999999999909051</v>
      </c>
      <c r="BO782" s="11">
        <f t="shared" si="3938"/>
        <v>-2.5000000000009095</v>
      </c>
      <c r="BP782" s="11">
        <f t="shared" si="3939"/>
        <v>1.0999999999990919</v>
      </c>
      <c r="BQ782" s="126">
        <v>1</v>
      </c>
      <c r="BR782" s="11">
        <f t="shared" si="3940"/>
        <v>-1.1666666666666652</v>
      </c>
      <c r="BS782" s="11">
        <f t="shared" si="3941"/>
        <v>-6.875000000002502</v>
      </c>
      <c r="BT782" s="11">
        <f t="shared" si="3942"/>
        <v>4.2000000000012729</v>
      </c>
      <c r="BU782" s="11">
        <f t="shared" si="3943"/>
        <v>1.2500000000004547</v>
      </c>
      <c r="BV782" s="11">
        <f t="shared" si="3944"/>
        <v>3.2000000000009097</v>
      </c>
      <c r="BY782" s="126"/>
      <c r="BZ782" s="126"/>
      <c r="CA782" s="122">
        <f t="shared" si="3945"/>
        <v>1.2500000000004547</v>
      </c>
      <c r="CB782" s="126">
        <f t="shared" si="3946"/>
        <v>0</v>
      </c>
      <c r="CC782" s="126">
        <f t="shared" si="3947"/>
        <v>0</v>
      </c>
      <c r="CD782" s="126">
        <f t="shared" si="3948"/>
        <v>0</v>
      </c>
      <c r="CE782" s="126">
        <f t="shared" si="3926"/>
        <v>0</v>
      </c>
      <c r="CF782" s="126">
        <f t="shared" si="3949"/>
        <v>0</v>
      </c>
      <c r="CG782" s="126" t="str">
        <f t="shared" si="3950"/>
        <v/>
      </c>
      <c r="CH782" s="126" t="str">
        <f t="shared" si="3951"/>
        <v/>
      </c>
      <c r="CI782" s="126">
        <f t="shared" si="3952"/>
        <v>1</v>
      </c>
      <c r="CJ782" s="126">
        <f t="shared" si="3953"/>
        <v>1</v>
      </c>
      <c r="CK782" s="126" t="str">
        <f t="shared" si="3954"/>
        <v/>
      </c>
      <c r="CL782" s="126">
        <f t="shared" si="3955"/>
        <v>1</v>
      </c>
      <c r="CM782" s="126">
        <f t="shared" si="3956"/>
        <v>1</v>
      </c>
      <c r="CN782" s="126">
        <f t="shared" si="3957"/>
        <v>1</v>
      </c>
      <c r="CO782" s="126" t="str">
        <f t="shared" si="3958"/>
        <v/>
      </c>
      <c r="CP782" s="126" t="str">
        <f t="shared" si="3959"/>
        <v/>
      </c>
      <c r="CQ782" s="126">
        <f t="shared" si="3960"/>
        <v>1</v>
      </c>
      <c r="CR782" s="126"/>
      <c r="CS782" s="126">
        <f t="shared" si="3961"/>
        <v>0</v>
      </c>
      <c r="CT782" s="126">
        <f t="shared" si="3962"/>
        <v>0</v>
      </c>
      <c r="CU782" s="126">
        <f t="shared" si="3963"/>
        <v>0</v>
      </c>
      <c r="CV782" s="126">
        <f t="shared" si="3927"/>
        <v>0</v>
      </c>
      <c r="CW782" s="126">
        <f t="shared" si="3964"/>
        <v>1</v>
      </c>
      <c r="CX782" s="126" t="str">
        <f t="shared" si="3965"/>
        <v/>
      </c>
      <c r="CY782" s="126" t="str">
        <f t="shared" si="3966"/>
        <v/>
      </c>
      <c r="CZ782" s="126" t="str">
        <f t="shared" si="3967"/>
        <v/>
      </c>
      <c r="DA782" s="126" t="str">
        <f t="shared" si="3968"/>
        <v/>
      </c>
      <c r="DB782" s="126">
        <f t="shared" si="3969"/>
        <v>1</v>
      </c>
      <c r="DC782" s="126" t="str">
        <f t="shared" si="3970"/>
        <v/>
      </c>
      <c r="DD782" s="126">
        <f t="shared" si="3971"/>
        <v>1</v>
      </c>
      <c r="DE782" s="126" t="str">
        <f t="shared" si="3972"/>
        <v/>
      </c>
      <c r="DF782" s="126"/>
      <c r="DG782" s="126">
        <f t="shared" si="3928"/>
        <v>1</v>
      </c>
      <c r="DH782" s="126">
        <f t="shared" si="3973"/>
        <v>1</v>
      </c>
      <c r="DI782" s="126">
        <f t="shared" si="3974"/>
        <v>1</v>
      </c>
      <c r="DJ782" s="126">
        <f t="shared" si="3975"/>
        <v>1</v>
      </c>
      <c r="DK782" s="126" t="str">
        <f t="shared" si="3976"/>
        <v/>
      </c>
      <c r="DL782" s="126"/>
      <c r="DM782" s="126" t="str">
        <f t="shared" si="3977"/>
        <v/>
      </c>
      <c r="DN782" s="126">
        <f t="shared" si="3978"/>
        <v>0</v>
      </c>
      <c r="DO782" s="126">
        <f t="shared" si="3979"/>
        <v>1</v>
      </c>
      <c r="DP782" s="126">
        <f t="shared" si="3980"/>
        <v>0</v>
      </c>
      <c r="DQ782" s="126">
        <f t="shared" si="3981"/>
        <v>1</v>
      </c>
      <c r="DR782" s="126">
        <f t="shared" si="3982"/>
        <v>1</v>
      </c>
      <c r="DS782" s="126">
        <f t="shared" si="3983"/>
        <v>1</v>
      </c>
      <c r="DT782" s="126">
        <f t="shared" si="3984"/>
        <v>1</v>
      </c>
      <c r="DU782" s="126">
        <f t="shared" si="3985"/>
        <v>1</v>
      </c>
      <c r="DV782" s="126">
        <f t="shared" si="3986"/>
        <v>1</v>
      </c>
      <c r="DW782" s="126">
        <f t="shared" si="3987"/>
        <v>0</v>
      </c>
      <c r="DX782" s="126" t="str">
        <f t="shared" si="3988"/>
        <v/>
      </c>
      <c r="DY782" s="126" t="str">
        <f t="shared" si="3989"/>
        <v/>
      </c>
      <c r="EA782" s="126">
        <f t="shared" si="3990"/>
        <v>0</v>
      </c>
      <c r="EB782" s="126">
        <f t="shared" si="3991"/>
        <v>0</v>
      </c>
      <c r="EC782" s="126">
        <f t="shared" si="3992"/>
        <v>0</v>
      </c>
      <c r="ED782" s="126">
        <f t="shared" si="3993"/>
        <v>0</v>
      </c>
      <c r="EF782" s="126">
        <f t="shared" si="3994"/>
        <v>1</v>
      </c>
      <c r="EG782" s="126">
        <f t="shared" si="3995"/>
        <v>1</v>
      </c>
      <c r="EH782" s="126">
        <f t="shared" si="3996"/>
        <v>1</v>
      </c>
      <c r="EI782" s="126">
        <f t="shared" si="3997"/>
        <v>1</v>
      </c>
      <c r="EK782" s="126">
        <f t="shared" si="3998"/>
        <v>1</v>
      </c>
      <c r="EL782" s="126">
        <f t="shared" si="3999"/>
        <v>1</v>
      </c>
      <c r="EM782" s="126">
        <f t="shared" si="4000"/>
        <v>1</v>
      </c>
      <c r="EO782" s="126">
        <f t="shared" si="4001"/>
        <v>1</v>
      </c>
      <c r="EP782" s="126">
        <f t="shared" si="4002"/>
        <v>1</v>
      </c>
      <c r="EQ782" s="126">
        <f t="shared" si="4003"/>
        <v>1</v>
      </c>
      <c r="ES782" s="126">
        <f t="shared" si="4004"/>
        <v>1</v>
      </c>
      <c r="ET782" s="126">
        <f t="shared" si="4005"/>
        <v>1</v>
      </c>
      <c r="EU782" s="126">
        <f t="shared" si="4006"/>
        <v>1</v>
      </c>
      <c r="EV782" s="126">
        <f t="shared" si="4007"/>
        <v>1</v>
      </c>
      <c r="EW782" s="126">
        <f t="shared" si="4008"/>
        <v>0</v>
      </c>
      <c r="EY782" s="126">
        <f t="shared" si="4009"/>
        <v>1</v>
      </c>
      <c r="EZ782" s="126">
        <f t="shared" si="4010"/>
        <v>1</v>
      </c>
      <c r="FA782" s="126">
        <f t="shared" si="4011"/>
        <v>1</v>
      </c>
      <c r="FC782" s="126">
        <f t="shared" si="4012"/>
        <v>0</v>
      </c>
      <c r="FD782" s="126" t="str">
        <f t="shared" si="4013"/>
        <v/>
      </c>
      <c r="FE782" s="126"/>
      <c r="FF782" s="126">
        <f t="shared" si="4014"/>
        <v>1</v>
      </c>
      <c r="FG782" s="126">
        <f t="shared" si="4015"/>
        <v>0</v>
      </c>
      <c r="FH782" s="126">
        <f t="shared" si="4016"/>
        <v>0</v>
      </c>
      <c r="FI782" s="126" t="str">
        <f t="shared" si="4017"/>
        <v/>
      </c>
      <c r="FJ782" s="126" t="str">
        <f t="shared" si="4018"/>
        <v/>
      </c>
      <c r="FK782" s="126" t="str">
        <f t="shared" si="4019"/>
        <v/>
      </c>
      <c r="FL782" s="126" t="str">
        <f t="shared" si="4020"/>
        <v/>
      </c>
      <c r="FN782" s="126">
        <f t="shared" si="4021"/>
        <v>1</v>
      </c>
      <c r="FO782" s="126">
        <f t="shared" si="4022"/>
        <v>1</v>
      </c>
      <c r="FP782" s="126" t="str">
        <f t="shared" si="4023"/>
        <v/>
      </c>
      <c r="FV782" s="126">
        <f t="shared" si="4024"/>
        <v>1</v>
      </c>
      <c r="FW782" s="126">
        <f t="shared" si="4025"/>
        <v>1</v>
      </c>
      <c r="FX782" s="126">
        <f t="shared" si="4026"/>
        <v>1</v>
      </c>
      <c r="GA782" s="126">
        <f t="shared" si="4027"/>
        <v>1</v>
      </c>
      <c r="GB782" s="126">
        <f t="shared" si="4028"/>
        <v>1</v>
      </c>
      <c r="GC782" s="126">
        <f t="shared" si="4029"/>
        <v>1</v>
      </c>
      <c r="GD782" s="126">
        <f t="shared" si="4030"/>
        <v>1</v>
      </c>
      <c r="GE782" s="126">
        <f t="shared" si="4031"/>
        <v>0</v>
      </c>
      <c r="GF782" s="126">
        <f t="shared" si="4032"/>
        <v>0</v>
      </c>
      <c r="GG782" s="126">
        <f t="shared" si="4033"/>
        <v>1</v>
      </c>
      <c r="GI782" s="126">
        <f t="shared" si="4034"/>
        <v>1</v>
      </c>
      <c r="GK782" s="126">
        <f t="shared" si="4035"/>
        <v>1</v>
      </c>
      <c r="GL782" s="126">
        <f t="shared" si="4036"/>
        <v>1</v>
      </c>
      <c r="GM782" s="126">
        <f t="shared" si="4037"/>
        <v>1</v>
      </c>
      <c r="GN782" s="126">
        <f t="shared" si="4038"/>
        <v>1</v>
      </c>
      <c r="GO782" s="126">
        <f t="shared" si="4039"/>
        <v>0</v>
      </c>
      <c r="GP782" s="126">
        <f t="shared" si="4040"/>
        <v>0</v>
      </c>
      <c r="GQ782" s="126">
        <f t="shared" si="4041"/>
        <v>1</v>
      </c>
      <c r="GS782" s="126">
        <f t="shared" si="4042"/>
        <v>1</v>
      </c>
      <c r="GT782" s="126">
        <f t="shared" si="4043"/>
        <v>1</v>
      </c>
      <c r="GU782" s="126">
        <f t="shared" si="4044"/>
        <v>1</v>
      </c>
      <c r="GV782" s="126">
        <f t="shared" si="4045"/>
        <v>1</v>
      </c>
      <c r="GW782" s="126">
        <f t="shared" si="4046"/>
        <v>1</v>
      </c>
      <c r="GX782" s="126">
        <f t="shared" si="4047"/>
        <v>1</v>
      </c>
      <c r="GY782" s="126">
        <f t="shared" si="4048"/>
        <v>0</v>
      </c>
      <c r="GZ782" s="126"/>
      <c r="HA782" s="126">
        <f t="shared" si="4049"/>
        <v>1</v>
      </c>
      <c r="HB782" s="126">
        <f t="shared" si="4050"/>
        <v>0</v>
      </c>
      <c r="HC782" s="126">
        <f t="shared" si="4051"/>
        <v>0</v>
      </c>
      <c r="HD782" s="126">
        <f t="shared" si="4052"/>
        <v>0</v>
      </c>
      <c r="HE782" s="126">
        <f t="shared" si="4053"/>
        <v>0</v>
      </c>
      <c r="HF782" s="126">
        <f t="shared" si="4054"/>
        <v>0</v>
      </c>
      <c r="HH782" s="126">
        <f t="shared" si="4055"/>
        <v>1</v>
      </c>
      <c r="HI782" s="126">
        <f t="shared" si="4056"/>
        <v>1</v>
      </c>
      <c r="HJ782" s="126">
        <f t="shared" si="4057"/>
        <v>1</v>
      </c>
      <c r="HK782" s="126">
        <f t="shared" si="4058"/>
        <v>1</v>
      </c>
      <c r="HL782" s="126">
        <f t="shared" si="4059"/>
        <v>0</v>
      </c>
      <c r="HM782" s="126">
        <f t="shared" si="4060"/>
        <v>0</v>
      </c>
      <c r="HO782" s="126" t="str">
        <f t="shared" si="4061"/>
        <v/>
      </c>
      <c r="HP782" s="126">
        <f t="shared" si="4062"/>
        <v>1</v>
      </c>
      <c r="HQ782" s="126" t="str">
        <f t="shared" si="4063"/>
        <v/>
      </c>
      <c r="HR782" s="122">
        <f t="shared" si="4064"/>
        <v>1</v>
      </c>
      <c r="HS782" s="126" t="str">
        <f t="shared" si="4065"/>
        <v/>
      </c>
      <c r="HT782" s="122">
        <f t="shared" si="4066"/>
        <v>1</v>
      </c>
      <c r="HU782" s="122" t="str">
        <f t="shared" si="4067"/>
        <v/>
      </c>
      <c r="HV782" s="126">
        <f t="shared" si="4068"/>
        <v>1</v>
      </c>
      <c r="HW782" s="126" t="str">
        <f t="shared" si="4069"/>
        <v/>
      </c>
      <c r="HX782" s="126">
        <f t="shared" si="4070"/>
        <v>1</v>
      </c>
      <c r="HZ782" s="126" t="str">
        <f t="shared" si="4071"/>
        <v/>
      </c>
      <c r="IA782" s="126">
        <f t="shared" si="4072"/>
        <v>0</v>
      </c>
      <c r="IB782" s="126" t="str">
        <f t="shared" si="4073"/>
        <v/>
      </c>
      <c r="IC782" s="126">
        <f t="shared" si="4074"/>
        <v>0</v>
      </c>
      <c r="ID782" s="126" t="str">
        <f t="shared" si="4075"/>
        <v/>
      </c>
      <c r="IE782" s="126">
        <f t="shared" si="4076"/>
        <v>0</v>
      </c>
      <c r="IF782" s="126" t="str">
        <f t="shared" si="4077"/>
        <v/>
      </c>
      <c r="IG782" s="126">
        <f t="shared" si="4078"/>
        <v>0</v>
      </c>
      <c r="IH782" s="126" t="str">
        <f t="shared" si="4079"/>
        <v/>
      </c>
      <c r="II782" s="126">
        <f t="shared" si="4080"/>
        <v>0</v>
      </c>
      <c r="IO782" s="128"/>
      <c r="IP782" s="128"/>
      <c r="IQ782" s="127"/>
      <c r="IR782" s="127"/>
      <c r="IX782" s="6"/>
      <c r="IY782" s="6"/>
      <c r="IZ782" s="7"/>
      <c r="JA782" s="7"/>
      <c r="JG782" s="12"/>
      <c r="JH782" s="12"/>
      <c r="JI782" s="13"/>
      <c r="JJ782" s="13"/>
      <c r="JN782" s="6"/>
      <c r="JO782" s="6"/>
      <c r="JQ782" s="11"/>
      <c r="JR782" s="11"/>
      <c r="JS782" s="12"/>
      <c r="JT782" s="13"/>
      <c r="JU782" s="12"/>
      <c r="JV782" s="12"/>
      <c r="JW782" s="97"/>
      <c r="JX782" s="13"/>
      <c r="JY782" s="13"/>
      <c r="JZ782" s="97"/>
      <c r="KA782" s="97"/>
      <c r="KB782" s="11"/>
      <c r="KC782" s="11"/>
      <c r="KD782" s="11"/>
      <c r="KE782" s="11"/>
    </row>
    <row r="783" spans="1:291" s="122" customFormat="1" x14ac:dyDescent="0.2">
      <c r="A783" s="146">
        <f t="shared" si="4081"/>
        <v>783</v>
      </c>
      <c r="C783" s="2">
        <v>43236</v>
      </c>
      <c r="D783" s="126"/>
      <c r="E783" s="126"/>
      <c r="F783" s="126"/>
      <c r="G783" s="128">
        <v>105.27200000000001</v>
      </c>
      <c r="H783" s="128">
        <v>112.28</v>
      </c>
      <c r="I783" s="128">
        <v>118.175</v>
      </c>
      <c r="J783" s="127">
        <v>140.30000000000001</v>
      </c>
      <c r="K783" s="126"/>
      <c r="P783" s="128">
        <f t="shared" si="3918"/>
        <v>3387.2500000000005</v>
      </c>
      <c r="Q783" s="5">
        <f t="shared" si="3919"/>
        <v>3612</v>
      </c>
      <c r="R783" s="6">
        <f t="shared" si="3920"/>
        <v>3793.4999999999995</v>
      </c>
      <c r="S783" s="7">
        <f t="shared" si="3921"/>
        <v>4510.0000000000009</v>
      </c>
      <c r="Y783" s="127">
        <f t="shared" si="3922"/>
        <v>0.49999999999954525</v>
      </c>
      <c r="Z783" s="126">
        <f t="shared" si="3923"/>
        <v>1.0000000000004547</v>
      </c>
      <c r="AA783" s="126">
        <f t="shared" si="3924"/>
        <v>1.9999999999995453</v>
      </c>
      <c r="AB783" s="126">
        <f t="shared" si="3925"/>
        <v>4</v>
      </c>
      <c r="AC783" s="126"/>
      <c r="AD783" s="126"/>
      <c r="AE783" s="126"/>
      <c r="AF783" s="126"/>
      <c r="AG783" s="126"/>
      <c r="AH783" s="127">
        <f t="shared" si="3905"/>
        <v>0.33333333333212067</v>
      </c>
      <c r="AI783" s="127">
        <f t="shared" si="3906"/>
        <v>0.39999999999881763</v>
      </c>
      <c r="AJ783" s="127">
        <f t="shared" si="3907"/>
        <v>0.19999999999927232</v>
      </c>
      <c r="AK783" s="127">
        <f t="shared" si="3908"/>
        <v>0.33333333333257542</v>
      </c>
      <c r="AL783" s="127">
        <f t="shared" si="3909"/>
        <v>6.8212102632969618E-13</v>
      </c>
      <c r="AM783" s="127">
        <f t="shared" si="3910"/>
        <v>0.66666666666621199</v>
      </c>
      <c r="AN783" s="127">
        <f t="shared" si="3911"/>
        <v>0.39999999999954516</v>
      </c>
      <c r="AO783" s="127">
        <f t="shared" si="3912"/>
        <v>1</v>
      </c>
      <c r="AP783" s="127">
        <f t="shared" si="3913"/>
        <v>0.99999999999727152</v>
      </c>
      <c r="AQ783" s="127">
        <f t="shared" si="3914"/>
        <v>1.1666666666650751</v>
      </c>
      <c r="AR783" s="127">
        <f t="shared" si="3915"/>
        <v>0.19999999999927243</v>
      </c>
      <c r="AS783" s="127">
        <f t="shared" si="3916"/>
        <v>0.11111111111156591</v>
      </c>
      <c r="AT783" s="127">
        <f t="shared" si="3917"/>
        <v>0.46666666666575718</v>
      </c>
      <c r="AU783" s="126"/>
      <c r="BA783" s="11">
        <f t="shared" si="3929"/>
        <v>-0.49999999999954525</v>
      </c>
      <c r="BB783" s="11">
        <f t="shared" si="3930"/>
        <v>-1.0000000000004547</v>
      </c>
      <c r="BC783" s="12">
        <f t="shared" si="3931"/>
        <v>-1.9999999999995453</v>
      </c>
      <c r="BD783" s="13">
        <f t="shared" si="3932"/>
        <v>-4</v>
      </c>
      <c r="BJ783" s="11">
        <f t="shared" si="3933"/>
        <v>-0.33333333333212067</v>
      </c>
      <c r="BK783" s="11">
        <f t="shared" si="3934"/>
        <v>-0.39999999999881763</v>
      </c>
      <c r="BL783" s="11">
        <f t="shared" si="3935"/>
        <v>0.19999999999927232</v>
      </c>
      <c r="BM783" s="11">
        <f t="shared" si="3936"/>
        <v>0.33333333333257542</v>
      </c>
      <c r="BN783" s="11">
        <f t="shared" si="3937"/>
        <v>-6.8212102632969618E-13</v>
      </c>
      <c r="BO783" s="11">
        <f t="shared" si="3938"/>
        <v>-0.66666666666621199</v>
      </c>
      <c r="BP783" s="11">
        <f t="shared" si="3939"/>
        <v>-0.39999999999954516</v>
      </c>
      <c r="BQ783" s="126">
        <v>1</v>
      </c>
      <c r="BR783" s="11">
        <f t="shared" si="3940"/>
        <v>0.99999999999727152</v>
      </c>
      <c r="BS783" s="11">
        <f t="shared" si="3941"/>
        <v>-1.1666666666650751</v>
      </c>
      <c r="BT783" s="11">
        <f t="shared" si="3942"/>
        <v>-0.19999999999927243</v>
      </c>
      <c r="BU783" s="11">
        <f t="shared" si="3943"/>
        <v>-0.11111111111156591</v>
      </c>
      <c r="BV783" s="11">
        <f t="shared" si="3944"/>
        <v>-0.46666666666575718</v>
      </c>
      <c r="BY783" s="126"/>
      <c r="BZ783" s="126"/>
      <c r="CA783" s="122">
        <f t="shared" si="3945"/>
        <v>-0.11111111111156591</v>
      </c>
      <c r="CB783" s="126">
        <f t="shared" si="3946"/>
        <v>1</v>
      </c>
      <c r="CC783" s="126">
        <f t="shared" si="3947"/>
        <v>1</v>
      </c>
      <c r="CD783" s="126">
        <f t="shared" si="3948"/>
        <v>1</v>
      </c>
      <c r="CE783" s="126">
        <f t="shared" si="3926"/>
        <v>1</v>
      </c>
      <c r="CF783" s="126">
        <f t="shared" si="3949"/>
        <v>1</v>
      </c>
      <c r="CG783" s="126">
        <f t="shared" si="3950"/>
        <v>1</v>
      </c>
      <c r="CH783" s="126" t="str">
        <f t="shared" si="3951"/>
        <v/>
      </c>
      <c r="CI783" s="126">
        <f t="shared" si="3952"/>
        <v>0</v>
      </c>
      <c r="CJ783" s="126">
        <f t="shared" si="3953"/>
        <v>0</v>
      </c>
      <c r="CK783" s="126" t="str">
        <f t="shared" si="3954"/>
        <v/>
      </c>
      <c r="CL783" s="126">
        <f t="shared" si="3955"/>
        <v>0</v>
      </c>
      <c r="CM783" s="126" t="str">
        <f t="shared" si="3956"/>
        <v/>
      </c>
      <c r="CN783" s="126" t="str">
        <f t="shared" si="3957"/>
        <v/>
      </c>
      <c r="CO783" s="126">
        <f t="shared" si="3958"/>
        <v>0</v>
      </c>
      <c r="CP783" s="126">
        <f t="shared" si="3959"/>
        <v>0</v>
      </c>
      <c r="CQ783" s="126" t="str">
        <f t="shared" si="3960"/>
        <v/>
      </c>
      <c r="CR783" s="126"/>
      <c r="CS783" s="126">
        <f t="shared" si="3961"/>
        <v>0</v>
      </c>
      <c r="CT783" s="126">
        <f t="shared" si="3962"/>
        <v>0</v>
      </c>
      <c r="CU783" s="126">
        <f t="shared" si="3963"/>
        <v>0</v>
      </c>
      <c r="CV783" s="126">
        <f t="shared" si="3927"/>
        <v>0</v>
      </c>
      <c r="CW783" s="126">
        <f t="shared" si="3964"/>
        <v>1</v>
      </c>
      <c r="CX783" s="126" t="str">
        <f t="shared" si="3965"/>
        <v/>
      </c>
      <c r="CY783" s="126" t="str">
        <f t="shared" si="3966"/>
        <v/>
      </c>
      <c r="CZ783" s="126" t="str">
        <f t="shared" si="3967"/>
        <v/>
      </c>
      <c r="DA783" s="126" t="str">
        <f t="shared" si="3968"/>
        <v/>
      </c>
      <c r="DB783" s="126">
        <f t="shared" si="3969"/>
        <v>1</v>
      </c>
      <c r="DC783" s="126" t="str">
        <f t="shared" si="3970"/>
        <v/>
      </c>
      <c r="DD783" s="126">
        <f t="shared" si="3971"/>
        <v>1</v>
      </c>
      <c r="DE783" s="126" t="str">
        <f t="shared" si="3972"/>
        <v/>
      </c>
      <c r="DF783" s="126"/>
      <c r="DG783" s="126">
        <f t="shared" si="3928"/>
        <v>1</v>
      </c>
      <c r="DH783" s="126">
        <f t="shared" si="3973"/>
        <v>1</v>
      </c>
      <c r="DI783" s="126">
        <f t="shared" si="3974"/>
        <v>1</v>
      </c>
      <c r="DJ783" s="126">
        <f t="shared" si="3975"/>
        <v>1</v>
      </c>
      <c r="DK783" s="126" t="str">
        <f t="shared" si="3976"/>
        <v/>
      </c>
      <c r="DL783" s="126"/>
      <c r="DM783" s="126" t="str">
        <f t="shared" si="3977"/>
        <v/>
      </c>
      <c r="DN783" s="126">
        <f t="shared" si="3978"/>
        <v>0</v>
      </c>
      <c r="DO783" s="126">
        <f t="shared" si="3979"/>
        <v>0</v>
      </c>
      <c r="DP783" s="126">
        <f t="shared" si="3980"/>
        <v>1</v>
      </c>
      <c r="DQ783" s="126">
        <f t="shared" si="3981"/>
        <v>0</v>
      </c>
      <c r="DR783" s="126">
        <f t="shared" si="3982"/>
        <v>0</v>
      </c>
      <c r="DS783" s="126">
        <f t="shared" si="3983"/>
        <v>0</v>
      </c>
      <c r="DT783" s="126">
        <f t="shared" si="3984"/>
        <v>0</v>
      </c>
      <c r="DU783" s="126">
        <f t="shared" si="3985"/>
        <v>0</v>
      </c>
      <c r="DV783" s="126">
        <f t="shared" si="3986"/>
        <v>1</v>
      </c>
      <c r="DW783" s="126">
        <f t="shared" si="3987"/>
        <v>0</v>
      </c>
      <c r="DX783" s="126" t="str">
        <f t="shared" si="3988"/>
        <v/>
      </c>
      <c r="DY783" s="126" t="str">
        <f t="shared" si="3989"/>
        <v/>
      </c>
      <c r="EA783" s="126">
        <f t="shared" si="3990"/>
        <v>1</v>
      </c>
      <c r="EB783" s="126">
        <f t="shared" si="3991"/>
        <v>1</v>
      </c>
      <c r="EC783" s="126">
        <f t="shared" si="3992"/>
        <v>1</v>
      </c>
      <c r="ED783" s="126">
        <f t="shared" si="3993"/>
        <v>1</v>
      </c>
      <c r="EF783" s="126">
        <f t="shared" si="3994"/>
        <v>1</v>
      </c>
      <c r="EG783" s="126">
        <f t="shared" si="3995"/>
        <v>1</v>
      </c>
      <c r="EH783" s="126">
        <f t="shared" si="3996"/>
        <v>1</v>
      </c>
      <c r="EI783" s="126">
        <f t="shared" si="3997"/>
        <v>1</v>
      </c>
      <c r="EK783" s="126">
        <f t="shared" si="3998"/>
        <v>1</v>
      </c>
      <c r="EL783" s="126">
        <f t="shared" si="3999"/>
        <v>1</v>
      </c>
      <c r="EM783" s="126">
        <f t="shared" si="4000"/>
        <v>1</v>
      </c>
      <c r="EO783" s="126">
        <f t="shared" si="4001"/>
        <v>1</v>
      </c>
      <c r="EP783" s="126">
        <f t="shared" si="4002"/>
        <v>1</v>
      </c>
      <c r="EQ783" s="126">
        <f t="shared" si="4003"/>
        <v>1</v>
      </c>
      <c r="ES783" s="126">
        <f t="shared" si="4004"/>
        <v>1</v>
      </c>
      <c r="ET783" s="126">
        <f t="shared" si="4005"/>
        <v>1</v>
      </c>
      <c r="EU783" s="126">
        <f t="shared" si="4006"/>
        <v>1</v>
      </c>
      <c r="EV783" s="126">
        <f t="shared" si="4007"/>
        <v>1</v>
      </c>
      <c r="EW783" s="126">
        <f t="shared" si="4008"/>
        <v>0</v>
      </c>
      <c r="EY783" s="126">
        <f t="shared" si="4009"/>
        <v>1</v>
      </c>
      <c r="EZ783" s="126">
        <f t="shared" si="4010"/>
        <v>1</v>
      </c>
      <c r="FA783" s="126">
        <f t="shared" si="4011"/>
        <v>1</v>
      </c>
      <c r="FC783" s="126">
        <f t="shared" si="4012"/>
        <v>0</v>
      </c>
      <c r="FD783" s="126" t="str">
        <f t="shared" si="4013"/>
        <v/>
      </c>
      <c r="FE783" s="126"/>
      <c r="FF783" s="126">
        <f t="shared" si="4014"/>
        <v>0</v>
      </c>
      <c r="FG783" s="126">
        <f t="shared" si="4015"/>
        <v>1</v>
      </c>
      <c r="FH783" s="126">
        <f t="shared" si="4016"/>
        <v>0</v>
      </c>
      <c r="FI783" s="126" t="str">
        <f t="shared" si="4017"/>
        <v/>
      </c>
      <c r="FJ783" s="126" t="str">
        <f t="shared" si="4018"/>
        <v/>
      </c>
      <c r="FK783" s="126" t="str">
        <f t="shared" si="4019"/>
        <v/>
      </c>
      <c r="FL783" s="126" t="str">
        <f t="shared" si="4020"/>
        <v/>
      </c>
      <c r="FN783" s="126" t="str">
        <f t="shared" si="4021"/>
        <v/>
      </c>
      <c r="FO783" s="126" t="str">
        <f t="shared" si="4022"/>
        <v/>
      </c>
      <c r="FP783" s="126" t="str">
        <f t="shared" si="4023"/>
        <v/>
      </c>
      <c r="FV783" s="126">
        <f t="shared" si="4024"/>
        <v>0</v>
      </c>
      <c r="FW783" s="126">
        <f t="shared" si="4025"/>
        <v>1</v>
      </c>
      <c r="FX783" s="126">
        <f t="shared" si="4026"/>
        <v>1</v>
      </c>
      <c r="GA783" s="126">
        <f t="shared" si="4027"/>
        <v>0</v>
      </c>
      <c r="GB783" s="126">
        <f t="shared" si="4028"/>
        <v>0</v>
      </c>
      <c r="GC783" s="126">
        <f t="shared" si="4029"/>
        <v>0</v>
      </c>
      <c r="GD783" s="126">
        <f t="shared" si="4030"/>
        <v>0</v>
      </c>
      <c r="GE783" s="126">
        <f t="shared" si="4031"/>
        <v>0</v>
      </c>
      <c r="GF783" s="126">
        <f t="shared" si="4032"/>
        <v>1</v>
      </c>
      <c r="GG783" s="126">
        <f t="shared" si="4033"/>
        <v>0</v>
      </c>
      <c r="GI783" s="126">
        <f t="shared" si="4034"/>
        <v>0</v>
      </c>
      <c r="GK783" s="126">
        <f t="shared" si="4035"/>
        <v>1</v>
      </c>
      <c r="GL783" s="126">
        <f t="shared" si="4036"/>
        <v>1</v>
      </c>
      <c r="GM783" s="126">
        <f t="shared" si="4037"/>
        <v>1</v>
      </c>
      <c r="GN783" s="126">
        <f t="shared" si="4038"/>
        <v>1</v>
      </c>
      <c r="GO783" s="126">
        <f t="shared" si="4039"/>
        <v>1</v>
      </c>
      <c r="GP783" s="126">
        <f t="shared" si="4040"/>
        <v>0</v>
      </c>
      <c r="GQ783" s="126">
        <f t="shared" si="4041"/>
        <v>1</v>
      </c>
      <c r="GS783" s="126" t="str">
        <f t="shared" si="4042"/>
        <v/>
      </c>
      <c r="GT783" s="126" t="str">
        <f t="shared" si="4043"/>
        <v/>
      </c>
      <c r="GU783" s="126">
        <f t="shared" si="4044"/>
        <v>0</v>
      </c>
      <c r="GV783" s="126">
        <f t="shared" si="4045"/>
        <v>0</v>
      </c>
      <c r="GW783" s="126">
        <f t="shared" si="4046"/>
        <v>0</v>
      </c>
      <c r="GX783" s="126">
        <f t="shared" si="4047"/>
        <v>0</v>
      </c>
      <c r="GY783" s="126">
        <f t="shared" si="4048"/>
        <v>0</v>
      </c>
      <c r="GZ783" s="126"/>
      <c r="HA783" s="126">
        <f t="shared" si="4049"/>
        <v>0</v>
      </c>
      <c r="HB783" s="126">
        <f t="shared" si="4050"/>
        <v>0</v>
      </c>
      <c r="HC783" s="126">
        <f t="shared" si="4051"/>
        <v>0</v>
      </c>
      <c r="HD783" s="126">
        <f t="shared" si="4052"/>
        <v>0</v>
      </c>
      <c r="HE783" s="126">
        <f t="shared" si="4053"/>
        <v>0</v>
      </c>
      <c r="HF783" s="126">
        <f t="shared" si="4054"/>
        <v>0</v>
      </c>
      <c r="HH783" s="126">
        <f t="shared" si="4055"/>
        <v>0</v>
      </c>
      <c r="HI783" s="126">
        <f t="shared" si="4056"/>
        <v>0</v>
      </c>
      <c r="HJ783" s="126">
        <f t="shared" si="4057"/>
        <v>0</v>
      </c>
      <c r="HK783" s="126">
        <f t="shared" si="4058"/>
        <v>0</v>
      </c>
      <c r="HL783" s="126">
        <f t="shared" si="4059"/>
        <v>0</v>
      </c>
      <c r="HM783" s="126">
        <f t="shared" si="4060"/>
        <v>0</v>
      </c>
      <c r="HO783" s="126" t="str">
        <f t="shared" si="4061"/>
        <v/>
      </c>
      <c r="HP783" s="126">
        <f t="shared" si="4062"/>
        <v>1</v>
      </c>
      <c r="HQ783" s="126" t="str">
        <f t="shared" si="4063"/>
        <v/>
      </c>
      <c r="HR783" s="122" t="str">
        <f t="shared" si="4064"/>
        <v/>
      </c>
      <c r="HS783" s="126" t="str">
        <f t="shared" si="4065"/>
        <v/>
      </c>
      <c r="HT783" s="122" t="str">
        <f t="shared" si="4066"/>
        <v/>
      </c>
      <c r="HU783" s="122" t="str">
        <f t="shared" si="4067"/>
        <v/>
      </c>
      <c r="HV783" s="126" t="str">
        <f t="shared" si="4068"/>
        <v/>
      </c>
      <c r="HW783" s="126" t="str">
        <f t="shared" si="4069"/>
        <v/>
      </c>
      <c r="HX783" s="126" t="str">
        <f t="shared" si="4070"/>
        <v/>
      </c>
      <c r="HZ783" s="126" t="str">
        <f t="shared" si="4071"/>
        <v/>
      </c>
      <c r="IA783" s="126">
        <f t="shared" si="4072"/>
        <v>0</v>
      </c>
      <c r="IB783" s="126" t="str">
        <f t="shared" si="4073"/>
        <v/>
      </c>
      <c r="IC783" s="126" t="str">
        <f t="shared" si="4074"/>
        <v/>
      </c>
      <c r="ID783" s="126" t="str">
        <f t="shared" si="4075"/>
        <v/>
      </c>
      <c r="IE783" s="126" t="str">
        <f t="shared" si="4076"/>
        <v/>
      </c>
      <c r="IF783" s="126" t="str">
        <f t="shared" si="4077"/>
        <v/>
      </c>
      <c r="IG783" s="126" t="str">
        <f t="shared" si="4078"/>
        <v/>
      </c>
      <c r="IH783" s="126" t="str">
        <f t="shared" si="4079"/>
        <v/>
      </c>
      <c r="II783" s="126" t="str">
        <f t="shared" si="4080"/>
        <v/>
      </c>
      <c r="IO783" s="128"/>
      <c r="IP783" s="128"/>
      <c r="IQ783" s="127"/>
      <c r="IR783" s="127"/>
      <c r="IX783" s="6"/>
      <c r="IY783" s="6"/>
      <c r="IZ783" s="7"/>
      <c r="JA783" s="7"/>
      <c r="JG783" s="12"/>
      <c r="JH783" s="12"/>
      <c r="JI783" s="13"/>
      <c r="JJ783" s="13"/>
      <c r="JN783" s="6"/>
      <c r="JO783" s="6"/>
      <c r="JQ783" s="11"/>
      <c r="JR783" s="11"/>
      <c r="JS783" s="12"/>
      <c r="JT783" s="13"/>
      <c r="JU783" s="12"/>
      <c r="JV783" s="12"/>
      <c r="JW783" s="97"/>
      <c r="JX783" s="13"/>
      <c r="JY783" s="13"/>
      <c r="JZ783" s="97"/>
      <c r="KA783" s="97"/>
      <c r="KB783" s="11"/>
      <c r="KC783" s="11"/>
      <c r="KD783" s="11"/>
      <c r="KE783" s="11"/>
    </row>
    <row r="784" spans="1:291" s="122" customFormat="1" x14ac:dyDescent="0.2">
      <c r="A784" s="146">
        <f t="shared" si="4081"/>
        <v>784</v>
      </c>
      <c r="C784" s="2">
        <v>43237</v>
      </c>
      <c r="D784" s="126"/>
      <c r="E784" s="126"/>
      <c r="F784" s="126"/>
      <c r="G784" s="128">
        <v>105.28</v>
      </c>
      <c r="H784" s="128">
        <v>112.28700000000001</v>
      </c>
      <c r="I784" s="128">
        <v>118.16500000000001</v>
      </c>
      <c r="J784" s="127">
        <v>140.13999999999999</v>
      </c>
      <c r="K784" s="126"/>
      <c r="P784" s="128">
        <f t="shared" si="3918"/>
        <v>3388</v>
      </c>
      <c r="Q784" s="5">
        <f t="shared" si="3919"/>
        <v>3612.7500000000005</v>
      </c>
      <c r="R784" s="6">
        <f t="shared" si="3920"/>
        <v>3792.5000000000005</v>
      </c>
      <c r="S784" s="7">
        <f t="shared" si="3921"/>
        <v>4493.9999999999982</v>
      </c>
      <c r="Y784" s="127">
        <f t="shared" si="3922"/>
        <v>0.74999999999954525</v>
      </c>
      <c r="Z784" s="126">
        <f t="shared" si="3923"/>
        <v>0.75000000000045475</v>
      </c>
      <c r="AA784" s="126">
        <f t="shared" si="3924"/>
        <v>0.99999999999909051</v>
      </c>
      <c r="AB784" s="126">
        <f t="shared" si="3925"/>
        <v>16.000000000002728</v>
      </c>
      <c r="AC784" s="126"/>
      <c r="AD784" s="126"/>
      <c r="AE784" s="126"/>
      <c r="AF784" s="126"/>
      <c r="AG784" s="126"/>
      <c r="AH784" s="127">
        <f t="shared" si="3905"/>
        <v>0.9999999999987873</v>
      </c>
      <c r="AI784" s="127">
        <f t="shared" si="3906"/>
        <v>1.0499999999988177</v>
      </c>
      <c r="AJ784" s="127">
        <f t="shared" si="3907"/>
        <v>1.3499999999999091</v>
      </c>
      <c r="AK784" s="127">
        <f t="shared" si="3908"/>
        <v>1.4166666666665151</v>
      </c>
      <c r="AL784" s="127">
        <f t="shared" si="3909"/>
        <v>1.25</v>
      </c>
      <c r="AM784" s="127">
        <f t="shared" si="3910"/>
        <v>4.333333333335152</v>
      </c>
      <c r="AN784" s="127">
        <f t="shared" si="3911"/>
        <v>5.4000000000020005</v>
      </c>
      <c r="AO784" s="127">
        <f t="shared" si="3912"/>
        <v>1</v>
      </c>
      <c r="AP784" s="127">
        <f t="shared" si="3913"/>
        <v>0.33333333333151449</v>
      </c>
      <c r="AQ784" s="127">
        <f t="shared" si="3914"/>
        <v>2.2083333333353794</v>
      </c>
      <c r="AR784" s="127">
        <f t="shared" si="3915"/>
        <v>1.8999999999987267</v>
      </c>
      <c r="AS784" s="127">
        <f t="shared" si="3916"/>
        <v>4.3055555555566167</v>
      </c>
      <c r="AT784" s="127">
        <f t="shared" si="3917"/>
        <v>3.6333333333327875</v>
      </c>
      <c r="AU784" s="126"/>
      <c r="BA784" s="11">
        <f t="shared" si="3929"/>
        <v>0.74999999999954525</v>
      </c>
      <c r="BB784" s="11">
        <f t="shared" si="3930"/>
        <v>0.75000000000045475</v>
      </c>
      <c r="BC784" s="12">
        <f t="shared" si="3931"/>
        <v>-0.99999999999909051</v>
      </c>
      <c r="BD784" s="13">
        <f t="shared" si="3932"/>
        <v>-16.000000000002728</v>
      </c>
      <c r="BJ784" s="11">
        <f t="shared" si="3933"/>
        <v>0.9999999999987873</v>
      </c>
      <c r="BK784" s="11">
        <f t="shared" si="3934"/>
        <v>1.0499999999988177</v>
      </c>
      <c r="BL784" s="11">
        <f t="shared" si="3935"/>
        <v>1.3499999999999091</v>
      </c>
      <c r="BM784" s="11">
        <f t="shared" si="3936"/>
        <v>1.4166666666665151</v>
      </c>
      <c r="BN784" s="11">
        <f t="shared" si="3937"/>
        <v>1.25</v>
      </c>
      <c r="BO784" s="11">
        <f t="shared" si="3938"/>
        <v>4.333333333335152</v>
      </c>
      <c r="BP784" s="11">
        <f t="shared" si="3939"/>
        <v>5.4000000000020005</v>
      </c>
      <c r="BQ784" s="126">
        <v>1</v>
      </c>
      <c r="BR784" s="11">
        <f t="shared" si="3940"/>
        <v>-0.33333333333151449</v>
      </c>
      <c r="BS784" s="11">
        <f t="shared" si="3941"/>
        <v>2.2083333333353794</v>
      </c>
      <c r="BT784" s="11">
        <f t="shared" si="3942"/>
        <v>1.8999999999987267</v>
      </c>
      <c r="BU784" s="11">
        <f t="shared" si="3943"/>
        <v>4.3055555555566167</v>
      </c>
      <c r="BV784" s="11">
        <f t="shared" si="3944"/>
        <v>3.6333333333327875</v>
      </c>
      <c r="BY784" s="126"/>
      <c r="BZ784" s="126"/>
      <c r="CA784" s="122">
        <f t="shared" si="3945"/>
        <v>4.3055555555566167</v>
      </c>
      <c r="CB784" s="126">
        <f t="shared" si="3946"/>
        <v>1</v>
      </c>
      <c r="CC784" s="126">
        <f t="shared" si="3947"/>
        <v>1</v>
      </c>
      <c r="CD784" s="126">
        <f t="shared" si="3948"/>
        <v>0</v>
      </c>
      <c r="CE784" s="126">
        <f t="shared" si="3926"/>
        <v>0</v>
      </c>
      <c r="CF784" s="126">
        <f t="shared" si="3949"/>
        <v>0</v>
      </c>
      <c r="CG784" s="126" t="str">
        <f t="shared" si="3950"/>
        <v/>
      </c>
      <c r="CH784" s="126">
        <f t="shared" si="3951"/>
        <v>1</v>
      </c>
      <c r="CI784" s="126">
        <f t="shared" si="3952"/>
        <v>1</v>
      </c>
      <c r="CJ784" s="126" t="str">
        <f t="shared" si="3953"/>
        <v/>
      </c>
      <c r="CK784" s="126" t="str">
        <f t="shared" si="3954"/>
        <v/>
      </c>
      <c r="CL784" s="126">
        <f t="shared" si="3955"/>
        <v>1</v>
      </c>
      <c r="CM784" s="126">
        <f t="shared" si="3956"/>
        <v>1</v>
      </c>
      <c r="CN784" s="126">
        <f t="shared" si="3957"/>
        <v>1</v>
      </c>
      <c r="CO784" s="126" t="str">
        <f t="shared" si="3958"/>
        <v/>
      </c>
      <c r="CP784" s="126">
        <f t="shared" si="3959"/>
        <v>1</v>
      </c>
      <c r="CQ784" s="126" t="str">
        <f t="shared" si="3960"/>
        <v/>
      </c>
      <c r="CR784" s="126"/>
      <c r="CS784" s="126">
        <f t="shared" si="3961"/>
        <v>1</v>
      </c>
      <c r="CT784" s="126">
        <f t="shared" si="3962"/>
        <v>1</v>
      </c>
      <c r="CU784" s="126">
        <f t="shared" si="3963"/>
        <v>0</v>
      </c>
      <c r="CV784" s="126">
        <f t="shared" si="3927"/>
        <v>0</v>
      </c>
      <c r="CW784" s="126">
        <f t="shared" si="3964"/>
        <v>1</v>
      </c>
      <c r="CX784" s="126" t="str">
        <f t="shared" si="3965"/>
        <v/>
      </c>
      <c r="CY784" s="126" t="str">
        <f t="shared" si="3966"/>
        <v/>
      </c>
      <c r="CZ784" s="126" t="str">
        <f t="shared" si="3967"/>
        <v/>
      </c>
      <c r="DA784" s="126" t="str">
        <f t="shared" si="3968"/>
        <v/>
      </c>
      <c r="DB784" s="126">
        <f t="shared" si="3969"/>
        <v>0</v>
      </c>
      <c r="DC784" s="126">
        <f t="shared" si="3970"/>
        <v>1</v>
      </c>
      <c r="DD784" s="126" t="str">
        <f t="shared" si="3971"/>
        <v/>
      </c>
      <c r="DE784" s="126" t="str">
        <f t="shared" si="3972"/>
        <v/>
      </c>
      <c r="DF784" s="126"/>
      <c r="DG784" s="126">
        <f t="shared" si="3928"/>
        <v>1</v>
      </c>
      <c r="DH784" s="126">
        <f t="shared" si="3973"/>
        <v>1</v>
      </c>
      <c r="DI784" s="126">
        <f t="shared" si="3974"/>
        <v>0</v>
      </c>
      <c r="DJ784" s="126">
        <f t="shared" si="3975"/>
        <v>0</v>
      </c>
      <c r="DK784" s="126">
        <f t="shared" si="3976"/>
        <v>0</v>
      </c>
      <c r="DL784" s="126"/>
      <c r="DM784" s="126">
        <f t="shared" si="3977"/>
        <v>1</v>
      </c>
      <c r="DN784" s="126" t="str">
        <f t="shared" si="3978"/>
        <v/>
      </c>
      <c r="DO784" s="126" t="str">
        <f t="shared" si="3979"/>
        <v/>
      </c>
      <c r="DP784" s="126" t="str">
        <f t="shared" si="3980"/>
        <v/>
      </c>
      <c r="DQ784" s="126" t="str">
        <f t="shared" si="3981"/>
        <v/>
      </c>
      <c r="DR784" s="126" t="str">
        <f t="shared" si="3982"/>
        <v/>
      </c>
      <c r="DS784" s="126" t="str">
        <f t="shared" si="3983"/>
        <v/>
      </c>
      <c r="DT784" s="126" t="str">
        <f t="shared" si="3984"/>
        <v/>
      </c>
      <c r="DU784" s="126" t="str">
        <f t="shared" si="3985"/>
        <v/>
      </c>
      <c r="DV784" s="126">
        <f t="shared" si="3986"/>
        <v>0</v>
      </c>
      <c r="DW784" s="126">
        <f t="shared" si="3987"/>
        <v>0</v>
      </c>
      <c r="DX784" s="126" t="str">
        <f t="shared" si="3988"/>
        <v/>
      </c>
      <c r="DY784" s="126" t="str">
        <f t="shared" si="3989"/>
        <v/>
      </c>
      <c r="EA784" s="126">
        <f t="shared" si="3990"/>
        <v>1</v>
      </c>
      <c r="EB784" s="126">
        <f t="shared" si="3991"/>
        <v>1</v>
      </c>
      <c r="EC784" s="126">
        <f t="shared" si="3992"/>
        <v>0</v>
      </c>
      <c r="ED784" s="126">
        <f t="shared" si="3993"/>
        <v>0</v>
      </c>
      <c r="EF784" s="126">
        <f t="shared" si="3994"/>
        <v>1</v>
      </c>
      <c r="EG784" s="126">
        <f t="shared" si="3995"/>
        <v>1</v>
      </c>
      <c r="EH784" s="126">
        <f t="shared" si="3996"/>
        <v>0</v>
      </c>
      <c r="EI784" s="126">
        <f t="shared" si="3997"/>
        <v>0</v>
      </c>
      <c r="EK784" s="126">
        <f t="shared" si="3998"/>
        <v>1</v>
      </c>
      <c r="EL784" s="126">
        <f t="shared" si="3999"/>
        <v>0</v>
      </c>
      <c r="EM784" s="126">
        <f t="shared" si="4000"/>
        <v>0</v>
      </c>
      <c r="EO784" s="126">
        <f t="shared" si="4001"/>
        <v>1</v>
      </c>
      <c r="EP784" s="126">
        <f t="shared" si="4002"/>
        <v>0</v>
      </c>
      <c r="EQ784" s="126">
        <f t="shared" si="4003"/>
        <v>0</v>
      </c>
      <c r="ES784" s="126">
        <f t="shared" si="4004"/>
        <v>0</v>
      </c>
      <c r="ET784" s="126">
        <f t="shared" si="4005"/>
        <v>0</v>
      </c>
      <c r="EU784" s="126">
        <f t="shared" si="4006"/>
        <v>1</v>
      </c>
      <c r="EV784" s="126">
        <f t="shared" si="4007"/>
        <v>1</v>
      </c>
      <c r="EW784" s="126">
        <f t="shared" si="4008"/>
        <v>0</v>
      </c>
      <c r="EY784" s="126">
        <f t="shared" si="4009"/>
        <v>0</v>
      </c>
      <c r="EZ784" s="126">
        <f t="shared" si="4010"/>
        <v>0</v>
      </c>
      <c r="FA784" s="126">
        <f t="shared" si="4011"/>
        <v>1</v>
      </c>
      <c r="FC784" s="126">
        <f t="shared" si="4012"/>
        <v>1</v>
      </c>
      <c r="FD784" s="126">
        <f t="shared" si="4013"/>
        <v>1</v>
      </c>
      <c r="FE784" s="126"/>
      <c r="FF784" s="126">
        <f t="shared" si="4014"/>
        <v>1</v>
      </c>
      <c r="FG784" s="126">
        <f t="shared" si="4015"/>
        <v>1</v>
      </c>
      <c r="FH784" s="126">
        <f t="shared" si="4016"/>
        <v>1</v>
      </c>
      <c r="FI784" s="126">
        <f t="shared" si="4017"/>
        <v>0</v>
      </c>
      <c r="FJ784" s="126">
        <f t="shared" si="4018"/>
        <v>0</v>
      </c>
      <c r="FK784" s="126">
        <f t="shared" si="4019"/>
        <v>1</v>
      </c>
      <c r="FL784" s="126">
        <f t="shared" si="4020"/>
        <v>1</v>
      </c>
      <c r="FN784" s="126" t="str">
        <f t="shared" si="4021"/>
        <v/>
      </c>
      <c r="FO784" s="126" t="str">
        <f t="shared" si="4022"/>
        <v/>
      </c>
      <c r="FP784" s="126" t="str">
        <f t="shared" si="4023"/>
        <v/>
      </c>
      <c r="FV784" s="126">
        <f t="shared" si="4024"/>
        <v>0</v>
      </c>
      <c r="FW784" s="126">
        <f t="shared" si="4025"/>
        <v>1</v>
      </c>
      <c r="FX784" s="126">
        <f t="shared" si="4026"/>
        <v>0</v>
      </c>
      <c r="GA784" s="126">
        <f t="shared" si="4027"/>
        <v>0</v>
      </c>
      <c r="GB784" s="126">
        <f t="shared" si="4028"/>
        <v>0</v>
      </c>
      <c r="GC784" s="126">
        <f t="shared" si="4029"/>
        <v>1</v>
      </c>
      <c r="GD784" s="126">
        <f t="shared" si="4030"/>
        <v>1</v>
      </c>
      <c r="GE784" s="126">
        <f t="shared" si="4031"/>
        <v>0</v>
      </c>
      <c r="GF784" s="126">
        <f t="shared" si="4032"/>
        <v>0</v>
      </c>
      <c r="GG784" s="126">
        <f t="shared" si="4033"/>
        <v>0</v>
      </c>
      <c r="GI784" s="126">
        <f t="shared" si="4034"/>
        <v>0</v>
      </c>
      <c r="GK784" s="126">
        <f t="shared" si="4035"/>
        <v>1</v>
      </c>
      <c r="GL784" s="126">
        <f t="shared" si="4036"/>
        <v>1</v>
      </c>
      <c r="GM784" s="126">
        <f t="shared" si="4037"/>
        <v>0</v>
      </c>
      <c r="GN784" s="126">
        <f t="shared" si="4038"/>
        <v>0</v>
      </c>
      <c r="GO784" s="126">
        <f t="shared" si="4039"/>
        <v>1</v>
      </c>
      <c r="GP784" s="126">
        <f t="shared" si="4040"/>
        <v>1</v>
      </c>
      <c r="GQ784" s="126">
        <f t="shared" si="4041"/>
        <v>1</v>
      </c>
      <c r="GS784" s="126" t="str">
        <f t="shared" si="4042"/>
        <v/>
      </c>
      <c r="GT784" s="126" t="str">
        <f t="shared" si="4043"/>
        <v/>
      </c>
      <c r="GU784" s="126">
        <f t="shared" si="4044"/>
        <v>1</v>
      </c>
      <c r="GV784" s="126">
        <f t="shared" si="4045"/>
        <v>0</v>
      </c>
      <c r="GW784" s="126">
        <f t="shared" si="4046"/>
        <v>0</v>
      </c>
      <c r="GX784" s="126">
        <f t="shared" si="4047"/>
        <v>0</v>
      </c>
      <c r="GY784" s="126">
        <f t="shared" si="4048"/>
        <v>0</v>
      </c>
      <c r="GZ784" s="126"/>
      <c r="HA784" s="126">
        <f t="shared" si="4049"/>
        <v>1</v>
      </c>
      <c r="HB784" s="126">
        <f t="shared" si="4050"/>
        <v>1</v>
      </c>
      <c r="HC784" s="126">
        <f t="shared" si="4051"/>
        <v>0</v>
      </c>
      <c r="HD784" s="126">
        <f t="shared" si="4052"/>
        <v>0</v>
      </c>
      <c r="HE784" s="126">
        <f t="shared" si="4053"/>
        <v>0</v>
      </c>
      <c r="HF784" s="126">
        <f t="shared" si="4054"/>
        <v>0</v>
      </c>
      <c r="HH784" s="126">
        <f t="shared" si="4055"/>
        <v>1</v>
      </c>
      <c r="HI784" s="126">
        <f t="shared" si="4056"/>
        <v>0</v>
      </c>
      <c r="HJ784" s="126">
        <f t="shared" si="4057"/>
        <v>0</v>
      </c>
      <c r="HK784" s="126">
        <f t="shared" si="4058"/>
        <v>0</v>
      </c>
      <c r="HL784" s="126">
        <f t="shared" si="4059"/>
        <v>0</v>
      </c>
      <c r="HM784" s="126">
        <f t="shared" si="4060"/>
        <v>0</v>
      </c>
      <c r="HO784" s="126" t="str">
        <f t="shared" si="4061"/>
        <v/>
      </c>
      <c r="HP784" s="126">
        <f t="shared" si="4062"/>
        <v>1</v>
      </c>
      <c r="HQ784" s="126" t="str">
        <f t="shared" si="4063"/>
        <v/>
      </c>
      <c r="HR784" s="122">
        <f t="shared" si="4064"/>
        <v>1</v>
      </c>
      <c r="HS784" s="126" t="str">
        <f t="shared" si="4065"/>
        <v/>
      </c>
      <c r="HT784" s="122">
        <f t="shared" si="4066"/>
        <v>1</v>
      </c>
      <c r="HU784" s="122" t="str">
        <f t="shared" si="4067"/>
        <v/>
      </c>
      <c r="HV784" s="126" t="str">
        <f t="shared" si="4068"/>
        <v/>
      </c>
      <c r="HW784" s="126" t="str">
        <f t="shared" si="4069"/>
        <v/>
      </c>
      <c r="HX784" s="126" t="str">
        <f t="shared" si="4070"/>
        <v/>
      </c>
      <c r="HZ784" s="126" t="str">
        <f t="shared" si="4071"/>
        <v/>
      </c>
      <c r="IA784" s="126">
        <f t="shared" si="4072"/>
        <v>1</v>
      </c>
      <c r="IB784" s="126" t="str">
        <f t="shared" si="4073"/>
        <v/>
      </c>
      <c r="IC784" s="126">
        <f t="shared" si="4074"/>
        <v>1</v>
      </c>
      <c r="ID784" s="126" t="str">
        <f t="shared" si="4075"/>
        <v/>
      </c>
      <c r="IE784" s="126">
        <f t="shared" si="4076"/>
        <v>1</v>
      </c>
      <c r="IF784" s="126" t="str">
        <f t="shared" si="4077"/>
        <v/>
      </c>
      <c r="IG784" s="126" t="str">
        <f t="shared" si="4078"/>
        <v/>
      </c>
      <c r="IH784" s="126" t="str">
        <f t="shared" si="4079"/>
        <v/>
      </c>
      <c r="II784" s="126" t="str">
        <f t="shared" si="4080"/>
        <v/>
      </c>
      <c r="IO784" s="128"/>
      <c r="IP784" s="128"/>
      <c r="IQ784" s="127"/>
      <c r="IR784" s="127"/>
      <c r="IX784" s="6"/>
      <c r="IY784" s="6"/>
      <c r="IZ784" s="7"/>
      <c r="JA784" s="7"/>
      <c r="JG784" s="12"/>
      <c r="JH784" s="12"/>
      <c r="JI784" s="13"/>
      <c r="JJ784" s="13"/>
      <c r="JN784" s="6"/>
      <c r="JO784" s="6"/>
      <c r="JQ784" s="11"/>
      <c r="JR784" s="11"/>
      <c r="JS784" s="12"/>
      <c r="JT784" s="13"/>
      <c r="JU784" s="12"/>
      <c r="JV784" s="12"/>
      <c r="JW784" s="97"/>
      <c r="JX784" s="13"/>
      <c r="JY784" s="13"/>
      <c r="JZ784" s="97"/>
      <c r="KA784" s="97"/>
      <c r="KB784" s="11"/>
      <c r="KC784" s="11"/>
      <c r="KD784" s="11"/>
      <c r="KE784" s="11"/>
    </row>
    <row r="785" spans="1:291" s="122" customFormat="1" x14ac:dyDescent="0.2">
      <c r="A785" s="146">
        <f t="shared" si="4081"/>
        <v>785</v>
      </c>
      <c r="C785" s="2">
        <v>43238</v>
      </c>
      <c r="D785" s="126"/>
      <c r="E785" s="126"/>
      <c r="F785" s="126"/>
      <c r="G785" s="128">
        <v>105.295</v>
      </c>
      <c r="H785" s="128">
        <v>113.02500000000001</v>
      </c>
      <c r="I785" s="128">
        <v>118.27</v>
      </c>
      <c r="J785" s="127">
        <v>141.06</v>
      </c>
      <c r="K785" s="126"/>
      <c r="P785" s="128">
        <f t="shared" si="3918"/>
        <v>3389.5</v>
      </c>
      <c r="Q785" s="5">
        <f t="shared" si="3919"/>
        <v>3618.5000000000005</v>
      </c>
      <c r="R785" s="6">
        <f t="shared" si="3920"/>
        <v>3802.9999999999995</v>
      </c>
      <c r="S785" s="7">
        <f t="shared" si="3921"/>
        <v>4518</v>
      </c>
      <c r="Y785" s="127">
        <f t="shared" si="3922"/>
        <v>1.5</v>
      </c>
      <c r="Z785" s="126">
        <f t="shared" si="3923"/>
        <v>5.75</v>
      </c>
      <c r="AA785" s="126">
        <f t="shared" si="3924"/>
        <v>10.499999999999091</v>
      </c>
      <c r="AB785" s="126">
        <f t="shared" si="3925"/>
        <v>24.000000000001819</v>
      </c>
      <c r="AC785" s="126"/>
      <c r="AD785" s="126"/>
      <c r="AE785" s="126"/>
      <c r="AF785" s="126"/>
      <c r="AG785" s="126"/>
      <c r="AH785" s="127">
        <f t="shared" si="3905"/>
        <v>0.83333333333333348</v>
      </c>
      <c r="AI785" s="127">
        <f t="shared" si="3906"/>
        <v>0.44999999999999973</v>
      </c>
      <c r="AJ785" s="127">
        <f t="shared" si="3907"/>
        <v>0.54999999999945359</v>
      </c>
      <c r="AK785" s="127">
        <f t="shared" si="3908"/>
        <v>1.2499999999993934</v>
      </c>
      <c r="AL785" s="127">
        <f t="shared" si="3909"/>
        <v>0.50000000000045475</v>
      </c>
      <c r="AM785" s="127">
        <f t="shared" si="3910"/>
        <v>2.4999999999984848</v>
      </c>
      <c r="AN785" s="127">
        <f t="shared" si="3911"/>
        <v>0.89999999999836255</v>
      </c>
      <c r="AO785" s="127">
        <f t="shared" si="3912"/>
        <v>1</v>
      </c>
      <c r="AP785" s="127">
        <f t="shared" si="3913"/>
        <v>0.49999999999939382</v>
      </c>
      <c r="AQ785" s="127">
        <f t="shared" si="3914"/>
        <v>4.3749999999975753</v>
      </c>
      <c r="AR785" s="127">
        <f t="shared" si="3915"/>
        <v>1.199999999999636</v>
      </c>
      <c r="AS785" s="127">
        <f t="shared" si="3916"/>
        <v>0.41666666666626284</v>
      </c>
      <c r="AT785" s="127">
        <f t="shared" si="3917"/>
        <v>0.20000000000024265</v>
      </c>
      <c r="AU785" s="126"/>
      <c r="BA785" s="11">
        <f t="shared" si="3929"/>
        <v>1.5</v>
      </c>
      <c r="BB785" s="11">
        <f t="shared" si="3930"/>
        <v>5.75</v>
      </c>
      <c r="BC785" s="12">
        <f t="shared" si="3931"/>
        <v>10.499999999999091</v>
      </c>
      <c r="BD785" s="13">
        <f t="shared" si="3932"/>
        <v>24.000000000001819</v>
      </c>
      <c r="BJ785" s="11">
        <f t="shared" si="3933"/>
        <v>-0.83333333333333348</v>
      </c>
      <c r="BK785" s="11">
        <f t="shared" si="3934"/>
        <v>-0.44999999999999973</v>
      </c>
      <c r="BL785" s="11">
        <f t="shared" si="3935"/>
        <v>-0.54999999999945359</v>
      </c>
      <c r="BM785" s="11">
        <f t="shared" si="3936"/>
        <v>-1.2499999999993934</v>
      </c>
      <c r="BN785" s="11">
        <f t="shared" si="3937"/>
        <v>0.50000000000045475</v>
      </c>
      <c r="BO785" s="11">
        <f t="shared" si="3938"/>
        <v>2.4999999999984848</v>
      </c>
      <c r="BP785" s="11">
        <f t="shared" si="3939"/>
        <v>0.89999999999836255</v>
      </c>
      <c r="BQ785" s="126">
        <v>1</v>
      </c>
      <c r="BR785" s="11">
        <f t="shared" si="3940"/>
        <v>-0.49999999999939382</v>
      </c>
      <c r="BS785" s="11">
        <f t="shared" si="3941"/>
        <v>4.3749999999975753</v>
      </c>
      <c r="BT785" s="11">
        <f t="shared" si="3942"/>
        <v>-1.199999999999636</v>
      </c>
      <c r="BU785" s="11">
        <f t="shared" si="3943"/>
        <v>0.41666666666626284</v>
      </c>
      <c r="BV785" s="11">
        <f t="shared" si="3944"/>
        <v>-0.20000000000024265</v>
      </c>
      <c r="BY785" s="126"/>
      <c r="BZ785" s="126"/>
      <c r="CA785" s="122">
        <f t="shared" si="3945"/>
        <v>0.41666666666626284</v>
      </c>
      <c r="CB785" s="126">
        <f t="shared" si="3946"/>
        <v>0</v>
      </c>
      <c r="CC785" s="126">
        <f t="shared" si="3947"/>
        <v>0</v>
      </c>
      <c r="CD785" s="126">
        <f t="shared" si="3948"/>
        <v>0</v>
      </c>
      <c r="CE785" s="126">
        <f t="shared" si="3926"/>
        <v>0</v>
      </c>
      <c r="CF785" s="126">
        <f t="shared" si="3949"/>
        <v>0</v>
      </c>
      <c r="CG785" s="126" t="str">
        <f t="shared" si="3950"/>
        <v/>
      </c>
      <c r="CH785" s="126" t="str">
        <f t="shared" si="3951"/>
        <v/>
      </c>
      <c r="CI785" s="126">
        <f t="shared" si="3952"/>
        <v>1</v>
      </c>
      <c r="CJ785" s="126">
        <f t="shared" si="3953"/>
        <v>1</v>
      </c>
      <c r="CK785" s="126" t="str">
        <f t="shared" si="3954"/>
        <v/>
      </c>
      <c r="CL785" s="126">
        <f t="shared" si="3955"/>
        <v>1</v>
      </c>
      <c r="CM785" s="126">
        <f t="shared" si="3956"/>
        <v>1</v>
      </c>
      <c r="CN785" s="126">
        <f t="shared" si="3957"/>
        <v>1</v>
      </c>
      <c r="CO785" s="126" t="str">
        <f t="shared" si="3958"/>
        <v/>
      </c>
      <c r="CP785" s="126" t="str">
        <f t="shared" si="3959"/>
        <v/>
      </c>
      <c r="CQ785" s="126">
        <f t="shared" si="3960"/>
        <v>1</v>
      </c>
      <c r="CR785" s="126"/>
      <c r="CS785" s="126">
        <f t="shared" si="3961"/>
        <v>0</v>
      </c>
      <c r="CT785" s="126">
        <f t="shared" si="3962"/>
        <v>0</v>
      </c>
      <c r="CU785" s="126">
        <f t="shared" si="3963"/>
        <v>0</v>
      </c>
      <c r="CV785" s="126">
        <f t="shared" si="3927"/>
        <v>0</v>
      </c>
      <c r="CW785" s="126">
        <f t="shared" si="3964"/>
        <v>1</v>
      </c>
      <c r="CX785" s="126" t="str">
        <f t="shared" si="3965"/>
        <v/>
      </c>
      <c r="CY785" s="126" t="str">
        <f t="shared" si="3966"/>
        <v/>
      </c>
      <c r="CZ785" s="126" t="str">
        <f t="shared" si="3967"/>
        <v/>
      </c>
      <c r="DA785" s="126" t="str">
        <f t="shared" si="3968"/>
        <v/>
      </c>
      <c r="DB785" s="126">
        <f t="shared" si="3969"/>
        <v>1</v>
      </c>
      <c r="DC785" s="126" t="str">
        <f t="shared" si="3970"/>
        <v/>
      </c>
      <c r="DD785" s="126">
        <f t="shared" si="3971"/>
        <v>1</v>
      </c>
      <c r="DE785" s="126" t="str">
        <f t="shared" si="3972"/>
        <v/>
      </c>
      <c r="DF785" s="126"/>
      <c r="DG785" s="126">
        <f t="shared" si="3928"/>
        <v>1</v>
      </c>
      <c r="DH785" s="126">
        <f t="shared" si="3973"/>
        <v>1</v>
      </c>
      <c r="DI785" s="126">
        <f t="shared" si="3974"/>
        <v>1</v>
      </c>
      <c r="DJ785" s="126">
        <f t="shared" si="3975"/>
        <v>1</v>
      </c>
      <c r="DK785" s="126" t="str">
        <f t="shared" si="3976"/>
        <v/>
      </c>
      <c r="DL785" s="126"/>
      <c r="DM785" s="126" t="str">
        <f t="shared" si="3977"/>
        <v/>
      </c>
      <c r="DN785" s="126">
        <f t="shared" si="3978"/>
        <v>0</v>
      </c>
      <c r="DO785" s="126">
        <f t="shared" si="3979"/>
        <v>1</v>
      </c>
      <c r="DP785" s="126">
        <f t="shared" si="3980"/>
        <v>0</v>
      </c>
      <c r="DQ785" s="126">
        <f t="shared" si="3981"/>
        <v>1</v>
      </c>
      <c r="DR785" s="126">
        <f t="shared" si="3982"/>
        <v>0</v>
      </c>
      <c r="DS785" s="126">
        <f t="shared" si="3983"/>
        <v>1</v>
      </c>
      <c r="DT785" s="126">
        <f t="shared" si="3984"/>
        <v>0</v>
      </c>
      <c r="DU785" s="126">
        <f t="shared" si="3985"/>
        <v>1</v>
      </c>
      <c r="DV785" s="126">
        <f t="shared" si="3986"/>
        <v>1</v>
      </c>
      <c r="DW785" s="126">
        <f t="shared" si="3987"/>
        <v>0</v>
      </c>
      <c r="DX785" s="126" t="str">
        <f t="shared" si="3988"/>
        <v/>
      </c>
      <c r="DY785" s="126" t="str">
        <f t="shared" si="3989"/>
        <v/>
      </c>
      <c r="EA785" s="126">
        <f t="shared" si="3990"/>
        <v>1</v>
      </c>
      <c r="EB785" s="126">
        <f t="shared" si="3991"/>
        <v>1</v>
      </c>
      <c r="EC785" s="126">
        <f t="shared" si="3992"/>
        <v>1</v>
      </c>
      <c r="ED785" s="126">
        <f t="shared" si="3993"/>
        <v>1</v>
      </c>
      <c r="EF785" s="126">
        <f t="shared" si="3994"/>
        <v>1</v>
      </c>
      <c r="EG785" s="126">
        <f t="shared" si="3995"/>
        <v>1</v>
      </c>
      <c r="EH785" s="126">
        <f t="shared" si="3996"/>
        <v>1</v>
      </c>
      <c r="EI785" s="126">
        <f t="shared" si="3997"/>
        <v>1</v>
      </c>
      <c r="EK785" s="126">
        <f t="shared" si="3998"/>
        <v>1</v>
      </c>
      <c r="EL785" s="126">
        <f t="shared" si="3999"/>
        <v>1</v>
      </c>
      <c r="EM785" s="126">
        <f t="shared" si="4000"/>
        <v>1</v>
      </c>
      <c r="EO785" s="126">
        <f t="shared" si="4001"/>
        <v>1</v>
      </c>
      <c r="EP785" s="126">
        <f t="shared" si="4002"/>
        <v>1</v>
      </c>
      <c r="EQ785" s="126">
        <f t="shared" si="4003"/>
        <v>1</v>
      </c>
      <c r="ES785" s="126">
        <f t="shared" si="4004"/>
        <v>1</v>
      </c>
      <c r="ET785" s="126">
        <f t="shared" si="4005"/>
        <v>1</v>
      </c>
      <c r="EU785" s="126">
        <f t="shared" si="4006"/>
        <v>1</v>
      </c>
      <c r="EV785" s="126">
        <f t="shared" si="4007"/>
        <v>1</v>
      </c>
      <c r="EW785" s="126">
        <f t="shared" si="4008"/>
        <v>0</v>
      </c>
      <c r="EY785" s="126">
        <f t="shared" si="4009"/>
        <v>1</v>
      </c>
      <c r="EZ785" s="126">
        <f t="shared" si="4010"/>
        <v>1</v>
      </c>
      <c r="FA785" s="126">
        <f t="shared" si="4011"/>
        <v>1</v>
      </c>
      <c r="FC785" s="126">
        <f t="shared" si="4012"/>
        <v>0</v>
      </c>
      <c r="FD785" s="126" t="str">
        <f t="shared" si="4013"/>
        <v/>
      </c>
      <c r="FE785" s="126"/>
      <c r="FF785" s="126">
        <f t="shared" si="4014"/>
        <v>1</v>
      </c>
      <c r="FG785" s="126">
        <f t="shared" si="4015"/>
        <v>0</v>
      </c>
      <c r="FH785" s="126">
        <f t="shared" si="4016"/>
        <v>0</v>
      </c>
      <c r="FI785" s="126" t="str">
        <f t="shared" si="4017"/>
        <v/>
      </c>
      <c r="FJ785" s="126" t="str">
        <f t="shared" si="4018"/>
        <v/>
      </c>
      <c r="FK785" s="126" t="str">
        <f t="shared" si="4019"/>
        <v/>
      </c>
      <c r="FL785" s="126" t="str">
        <f t="shared" si="4020"/>
        <v/>
      </c>
      <c r="FN785" s="126" t="str">
        <f t="shared" si="4021"/>
        <v/>
      </c>
      <c r="FO785" s="126" t="str">
        <f t="shared" si="4022"/>
        <v/>
      </c>
      <c r="FP785" s="126" t="str">
        <f t="shared" si="4023"/>
        <v/>
      </c>
      <c r="FV785" s="126">
        <f t="shared" si="4024"/>
        <v>0</v>
      </c>
      <c r="FW785" s="126">
        <f t="shared" si="4025"/>
        <v>0</v>
      </c>
      <c r="FX785" s="126">
        <f t="shared" si="4026"/>
        <v>1</v>
      </c>
      <c r="GA785" s="126">
        <f t="shared" si="4027"/>
        <v>0</v>
      </c>
      <c r="GB785" s="126">
        <f t="shared" si="4028"/>
        <v>0</v>
      </c>
      <c r="GC785" s="126">
        <f t="shared" si="4029"/>
        <v>0</v>
      </c>
      <c r="GD785" s="126">
        <f t="shared" si="4030"/>
        <v>0</v>
      </c>
      <c r="GE785" s="126">
        <f t="shared" si="4031"/>
        <v>1</v>
      </c>
      <c r="GF785" s="126">
        <f t="shared" si="4032"/>
        <v>1</v>
      </c>
      <c r="GG785" s="126">
        <f t="shared" si="4033"/>
        <v>0</v>
      </c>
      <c r="GI785" s="126">
        <f t="shared" si="4034"/>
        <v>0</v>
      </c>
      <c r="GK785" s="126">
        <f t="shared" si="4035"/>
        <v>1</v>
      </c>
      <c r="GL785" s="126">
        <f t="shared" si="4036"/>
        <v>1</v>
      </c>
      <c r="GM785" s="126">
        <f t="shared" si="4037"/>
        <v>1</v>
      </c>
      <c r="GN785" s="126">
        <f t="shared" si="4038"/>
        <v>1</v>
      </c>
      <c r="GO785" s="126">
        <f t="shared" si="4039"/>
        <v>0</v>
      </c>
      <c r="GP785" s="126">
        <f t="shared" si="4040"/>
        <v>0</v>
      </c>
      <c r="GQ785" s="126">
        <f t="shared" si="4041"/>
        <v>1</v>
      </c>
      <c r="GS785" s="126" t="str">
        <f t="shared" si="4042"/>
        <v/>
      </c>
      <c r="GT785" s="126" t="str">
        <f t="shared" si="4043"/>
        <v/>
      </c>
      <c r="GU785" s="126">
        <f t="shared" si="4044"/>
        <v>1</v>
      </c>
      <c r="GV785" s="126">
        <f t="shared" si="4045"/>
        <v>0</v>
      </c>
      <c r="GW785" s="126">
        <f t="shared" si="4046"/>
        <v>0</v>
      </c>
      <c r="GX785" s="126">
        <f t="shared" si="4047"/>
        <v>0</v>
      </c>
      <c r="GY785" s="126">
        <f t="shared" si="4048"/>
        <v>0</v>
      </c>
      <c r="GZ785" s="126"/>
      <c r="HA785" s="126">
        <f t="shared" si="4049"/>
        <v>1</v>
      </c>
      <c r="HB785" s="126">
        <f t="shared" si="4050"/>
        <v>0</v>
      </c>
      <c r="HC785" s="126">
        <f t="shared" si="4051"/>
        <v>0</v>
      </c>
      <c r="HD785" s="126">
        <f t="shared" si="4052"/>
        <v>0</v>
      </c>
      <c r="HE785" s="126">
        <f t="shared" si="4053"/>
        <v>0</v>
      </c>
      <c r="HF785" s="126">
        <f t="shared" si="4054"/>
        <v>0</v>
      </c>
      <c r="HH785" s="126">
        <f t="shared" si="4055"/>
        <v>1</v>
      </c>
      <c r="HI785" s="126">
        <f t="shared" si="4056"/>
        <v>1</v>
      </c>
      <c r="HJ785" s="126">
        <f t="shared" si="4057"/>
        <v>0</v>
      </c>
      <c r="HK785" s="126">
        <f t="shared" si="4058"/>
        <v>0</v>
      </c>
      <c r="HL785" s="126">
        <f t="shared" si="4059"/>
        <v>0</v>
      </c>
      <c r="HM785" s="126">
        <f t="shared" si="4060"/>
        <v>0</v>
      </c>
      <c r="HO785" s="126">
        <f t="shared" si="4061"/>
        <v>1</v>
      </c>
      <c r="HP785" s="126" t="str">
        <f t="shared" si="4062"/>
        <v/>
      </c>
      <c r="HQ785" s="126">
        <f t="shared" si="4063"/>
        <v>1</v>
      </c>
      <c r="HR785" s="122" t="str">
        <f t="shared" si="4064"/>
        <v/>
      </c>
      <c r="HS785" s="126">
        <f t="shared" si="4065"/>
        <v>1</v>
      </c>
      <c r="HT785" s="122" t="str">
        <f t="shared" si="4066"/>
        <v/>
      </c>
      <c r="HU785" s="122" t="str">
        <f t="shared" si="4067"/>
        <v/>
      </c>
      <c r="HV785" s="126" t="str">
        <f t="shared" si="4068"/>
        <v/>
      </c>
      <c r="HW785" s="126" t="str">
        <f t="shared" si="4069"/>
        <v/>
      </c>
      <c r="HX785" s="126" t="str">
        <f t="shared" si="4070"/>
        <v/>
      </c>
      <c r="HZ785" s="126">
        <f t="shared" si="4071"/>
        <v>0</v>
      </c>
      <c r="IA785" s="126" t="str">
        <f t="shared" si="4072"/>
        <v/>
      </c>
      <c r="IB785" s="126">
        <f t="shared" si="4073"/>
        <v>0</v>
      </c>
      <c r="IC785" s="126" t="str">
        <f t="shared" si="4074"/>
        <v/>
      </c>
      <c r="ID785" s="126">
        <f t="shared" si="4075"/>
        <v>0</v>
      </c>
      <c r="IE785" s="126" t="str">
        <f t="shared" si="4076"/>
        <v/>
      </c>
      <c r="IF785" s="126" t="str">
        <f t="shared" si="4077"/>
        <v/>
      </c>
      <c r="IG785" s="126" t="str">
        <f t="shared" si="4078"/>
        <v/>
      </c>
      <c r="IH785" s="126" t="str">
        <f t="shared" si="4079"/>
        <v/>
      </c>
      <c r="II785" s="126" t="str">
        <f t="shared" si="4080"/>
        <v/>
      </c>
      <c r="IO785" s="128"/>
      <c r="IP785" s="128"/>
      <c r="IQ785" s="127"/>
      <c r="IR785" s="127"/>
      <c r="IX785" s="6"/>
      <c r="IY785" s="6"/>
      <c r="IZ785" s="7"/>
      <c r="JA785" s="7"/>
      <c r="JG785" s="12"/>
      <c r="JH785" s="12"/>
      <c r="JI785" s="13"/>
      <c r="JJ785" s="13"/>
      <c r="JN785" s="6"/>
      <c r="JO785" s="6"/>
      <c r="JQ785" s="11"/>
      <c r="JR785" s="11"/>
      <c r="JS785" s="12"/>
      <c r="JT785" s="13"/>
      <c r="JU785" s="12"/>
      <c r="JV785" s="12"/>
      <c r="JW785" s="97"/>
      <c r="JX785" s="13"/>
      <c r="JY785" s="13"/>
      <c r="JZ785" s="97"/>
      <c r="KA785" s="97"/>
      <c r="KB785" s="11"/>
      <c r="KC785" s="11"/>
      <c r="KD785" s="11"/>
      <c r="KE785" s="11"/>
    </row>
    <row r="786" spans="1:291" s="122" customFormat="1" x14ac:dyDescent="0.2">
      <c r="A786" s="146">
        <f t="shared" si="4081"/>
        <v>786</v>
      </c>
      <c r="C786" s="2">
        <v>43241</v>
      </c>
      <c r="D786" s="126"/>
      <c r="E786" s="126"/>
      <c r="F786" s="126"/>
      <c r="G786" s="128">
        <v>105.28700000000001</v>
      </c>
      <c r="H786" s="128">
        <v>113.02</v>
      </c>
      <c r="I786" s="128">
        <v>118.27</v>
      </c>
      <c r="J786" s="127">
        <v>141.09</v>
      </c>
      <c r="K786" s="126"/>
      <c r="P786" s="128">
        <f t="shared" si="3918"/>
        <v>3388.7500000000005</v>
      </c>
      <c r="Q786" s="5">
        <f t="shared" si="3919"/>
        <v>3617.9999999999995</v>
      </c>
      <c r="R786" s="6">
        <f t="shared" si="3920"/>
        <v>3802.9999999999995</v>
      </c>
      <c r="S786" s="7">
        <f t="shared" si="3921"/>
        <v>4521</v>
      </c>
      <c r="Y786" s="127">
        <f t="shared" si="3922"/>
        <v>0.74999999999954525</v>
      </c>
      <c r="Z786" s="126">
        <f t="shared" si="3923"/>
        <v>0.50000000000090949</v>
      </c>
      <c r="AA786" s="126">
        <f t="shared" si="3924"/>
        <v>0</v>
      </c>
      <c r="AB786" s="126">
        <f t="shared" si="3925"/>
        <v>3</v>
      </c>
      <c r="AC786" s="126"/>
      <c r="AD786" s="126"/>
      <c r="AE786" s="126"/>
      <c r="AF786" s="126"/>
      <c r="AG786" s="126"/>
      <c r="AH786" s="127">
        <f t="shared" si="3905"/>
        <v>1.1666666666651508</v>
      </c>
      <c r="AI786" s="127">
        <f t="shared" si="3906"/>
        <v>1.1999999999985449</v>
      </c>
      <c r="AJ786" s="127">
        <f t="shared" si="3907"/>
        <v>0.50000000000090949</v>
      </c>
      <c r="AK786" s="127">
        <f t="shared" si="3908"/>
        <v>0.50000000000090949</v>
      </c>
      <c r="AL786" s="127">
        <f t="shared" si="3909"/>
        <v>0.50000000000090949</v>
      </c>
      <c r="AM786" s="127">
        <f t="shared" si="3910"/>
        <v>1</v>
      </c>
      <c r="AN786" s="127">
        <f t="shared" si="3911"/>
        <v>1.2</v>
      </c>
      <c r="AO786" s="127">
        <f t="shared" si="3912"/>
        <v>1</v>
      </c>
      <c r="AP786" s="127">
        <f t="shared" si="3913"/>
        <v>1.4999999999966653</v>
      </c>
      <c r="AQ786" s="127">
        <f t="shared" si="3914"/>
        <v>0.24999999999863576</v>
      </c>
      <c r="AR786" s="127">
        <f t="shared" si="3915"/>
        <v>1.4999999999990905</v>
      </c>
      <c r="AS786" s="127">
        <f t="shared" si="3916"/>
        <v>1.166666666667576</v>
      </c>
      <c r="AT786" s="127">
        <f t="shared" si="3917"/>
        <v>1.8999999999990904</v>
      </c>
      <c r="AU786" s="126"/>
      <c r="BA786" s="11">
        <f t="shared" si="3929"/>
        <v>-0.74999999999954525</v>
      </c>
      <c r="BB786" s="11">
        <f t="shared" si="3930"/>
        <v>-0.50000000000090949</v>
      </c>
      <c r="BC786" s="12">
        <f t="shared" si="3931"/>
        <v>0</v>
      </c>
      <c r="BD786" s="13">
        <f t="shared" si="3932"/>
        <v>3</v>
      </c>
      <c r="BJ786" s="11">
        <f t="shared" si="3933"/>
        <v>-1.1666666666651508</v>
      </c>
      <c r="BK786" s="11">
        <f t="shared" si="3934"/>
        <v>-1.1999999999985449</v>
      </c>
      <c r="BL786" s="11">
        <f t="shared" si="3935"/>
        <v>-0.50000000000090949</v>
      </c>
      <c r="BM786" s="11">
        <f t="shared" si="3936"/>
        <v>-0.50000000000090949</v>
      </c>
      <c r="BN786" s="11">
        <f t="shared" si="3937"/>
        <v>-0.50000000000090949</v>
      </c>
      <c r="BO786" s="11">
        <f t="shared" si="3938"/>
        <v>-1</v>
      </c>
      <c r="BP786" s="11">
        <f t="shared" si="3939"/>
        <v>-1.2</v>
      </c>
      <c r="BQ786" s="126">
        <v>1</v>
      </c>
      <c r="BR786" s="11">
        <f t="shared" si="3940"/>
        <v>1.4999999999966653</v>
      </c>
      <c r="BS786" s="11">
        <f t="shared" si="3941"/>
        <v>-0.24999999999863576</v>
      </c>
      <c r="BT786" s="11">
        <f t="shared" si="3942"/>
        <v>-1.4999999999990905</v>
      </c>
      <c r="BU786" s="11">
        <f t="shared" si="3943"/>
        <v>-1.166666666667576</v>
      </c>
      <c r="BV786" s="11">
        <f t="shared" si="3944"/>
        <v>-1.8999999999990904</v>
      </c>
      <c r="BY786" s="126"/>
      <c r="BZ786" s="126"/>
      <c r="CA786" s="122">
        <f t="shared" si="3945"/>
        <v>-1.166666666667576</v>
      </c>
      <c r="CB786" s="126">
        <f t="shared" si="3946"/>
        <v>1</v>
      </c>
      <c r="CC786" s="126">
        <f t="shared" si="3947"/>
        <v>1</v>
      </c>
      <c r="CD786" s="126">
        <f t="shared" si="3948"/>
        <v>1</v>
      </c>
      <c r="CE786" s="126">
        <f t="shared" si="3926"/>
        <v>0</v>
      </c>
      <c r="CF786" s="126">
        <f t="shared" si="3949"/>
        <v>0</v>
      </c>
      <c r="CG786" s="126" t="str">
        <f t="shared" si="3950"/>
        <v/>
      </c>
      <c r="CH786" s="126">
        <f t="shared" si="3951"/>
        <v>1</v>
      </c>
      <c r="CI786" s="126">
        <f t="shared" si="3952"/>
        <v>1</v>
      </c>
      <c r="CJ786" s="126">
        <f t="shared" si="3953"/>
        <v>1</v>
      </c>
      <c r="CK786" s="126" t="str">
        <f t="shared" si="3954"/>
        <v/>
      </c>
      <c r="CL786" s="126">
        <f t="shared" si="3955"/>
        <v>1</v>
      </c>
      <c r="CM786" s="126">
        <f t="shared" si="3956"/>
        <v>1</v>
      </c>
      <c r="CN786" s="126">
        <f t="shared" si="3957"/>
        <v>1</v>
      </c>
      <c r="CO786" s="126" t="str">
        <f t="shared" si="3958"/>
        <v/>
      </c>
      <c r="CP786" s="126">
        <f t="shared" si="3959"/>
        <v>1</v>
      </c>
      <c r="CQ786" s="126" t="str">
        <f t="shared" si="3960"/>
        <v/>
      </c>
      <c r="CR786" s="126"/>
      <c r="CS786" s="126">
        <f t="shared" si="3961"/>
        <v>1</v>
      </c>
      <c r="CT786" s="126">
        <f t="shared" si="3962"/>
        <v>1</v>
      </c>
      <c r="CU786" s="126">
        <f t="shared" si="3963"/>
        <v>1</v>
      </c>
      <c r="CV786" s="126">
        <f t="shared" si="3927"/>
        <v>0</v>
      </c>
      <c r="CW786" s="126">
        <f t="shared" si="3964"/>
        <v>1</v>
      </c>
      <c r="CX786" s="126" t="str">
        <f t="shared" si="3965"/>
        <v/>
      </c>
      <c r="CY786" s="126" t="str">
        <f t="shared" si="3966"/>
        <v/>
      </c>
      <c r="CZ786" s="126" t="str">
        <f t="shared" si="3967"/>
        <v/>
      </c>
      <c r="DA786" s="126" t="str">
        <f t="shared" si="3968"/>
        <v/>
      </c>
      <c r="DB786" s="126">
        <f t="shared" si="3969"/>
        <v>0</v>
      </c>
      <c r="DC786" s="126">
        <f t="shared" si="3970"/>
        <v>1</v>
      </c>
      <c r="DD786" s="126" t="str">
        <f t="shared" si="3971"/>
        <v/>
      </c>
      <c r="DE786" s="126" t="str">
        <f t="shared" si="3972"/>
        <v/>
      </c>
      <c r="DF786" s="126"/>
      <c r="DG786" s="126">
        <f t="shared" si="3928"/>
        <v>1</v>
      </c>
      <c r="DH786" s="126">
        <f t="shared" si="3973"/>
        <v>1</v>
      </c>
      <c r="DI786" s="126">
        <f t="shared" si="3974"/>
        <v>1</v>
      </c>
      <c r="DJ786" s="126">
        <f t="shared" si="3975"/>
        <v>0</v>
      </c>
      <c r="DK786" s="126">
        <f t="shared" si="3976"/>
        <v>0</v>
      </c>
      <c r="DL786" s="126"/>
      <c r="DM786" s="126">
        <f t="shared" si="3977"/>
        <v>1</v>
      </c>
      <c r="DN786" s="126" t="str">
        <f t="shared" si="3978"/>
        <v/>
      </c>
      <c r="DO786" s="126" t="str">
        <f t="shared" si="3979"/>
        <v/>
      </c>
      <c r="DP786" s="126" t="str">
        <f t="shared" si="3980"/>
        <v/>
      </c>
      <c r="DQ786" s="126" t="str">
        <f t="shared" si="3981"/>
        <v/>
      </c>
      <c r="DR786" s="126" t="str">
        <f t="shared" si="3982"/>
        <v/>
      </c>
      <c r="DS786" s="126" t="str">
        <f t="shared" si="3983"/>
        <v/>
      </c>
      <c r="DT786" s="126" t="str">
        <f t="shared" si="3984"/>
        <v/>
      </c>
      <c r="DU786" s="126" t="str">
        <f t="shared" si="3985"/>
        <v/>
      </c>
      <c r="DV786" s="126">
        <f t="shared" si="3986"/>
        <v>0</v>
      </c>
      <c r="DW786" s="126">
        <f t="shared" si="3987"/>
        <v>0</v>
      </c>
      <c r="DX786" s="126" t="str">
        <f t="shared" si="3988"/>
        <v/>
      </c>
      <c r="DY786" s="126" t="str">
        <f t="shared" si="3989"/>
        <v/>
      </c>
      <c r="EA786" s="126">
        <f t="shared" si="3990"/>
        <v>1</v>
      </c>
      <c r="EB786" s="126">
        <f t="shared" si="3991"/>
        <v>1</v>
      </c>
      <c r="EC786" s="126">
        <f t="shared" si="3992"/>
        <v>1</v>
      </c>
      <c r="ED786" s="126">
        <f t="shared" si="3993"/>
        <v>0</v>
      </c>
      <c r="EF786" s="126">
        <f t="shared" si="3994"/>
        <v>1</v>
      </c>
      <c r="EG786" s="126">
        <f t="shared" si="3995"/>
        <v>1</v>
      </c>
      <c r="EH786" s="126">
        <f t="shared" si="3996"/>
        <v>1</v>
      </c>
      <c r="EI786" s="126">
        <f t="shared" si="3997"/>
        <v>0</v>
      </c>
      <c r="EK786" s="126">
        <f t="shared" si="3998"/>
        <v>1</v>
      </c>
      <c r="EL786" s="126">
        <f t="shared" si="3999"/>
        <v>1</v>
      </c>
      <c r="EM786" s="126">
        <f t="shared" si="4000"/>
        <v>0</v>
      </c>
      <c r="EO786" s="126">
        <f t="shared" si="4001"/>
        <v>1</v>
      </c>
      <c r="EP786" s="126">
        <f t="shared" si="4002"/>
        <v>1</v>
      </c>
      <c r="EQ786" s="126">
        <f t="shared" si="4003"/>
        <v>0</v>
      </c>
      <c r="ES786" s="126">
        <f t="shared" si="4004"/>
        <v>1</v>
      </c>
      <c r="ET786" s="126">
        <f t="shared" si="4005"/>
        <v>1</v>
      </c>
      <c r="EU786" s="126">
        <f t="shared" si="4006"/>
        <v>1</v>
      </c>
      <c r="EV786" s="126">
        <f t="shared" si="4007"/>
        <v>1</v>
      </c>
      <c r="EW786" s="126">
        <f t="shared" si="4008"/>
        <v>0</v>
      </c>
      <c r="EY786" s="126">
        <f t="shared" si="4009"/>
        <v>0</v>
      </c>
      <c r="EZ786" s="126">
        <f t="shared" si="4010"/>
        <v>0</v>
      </c>
      <c r="FA786" s="126">
        <f t="shared" si="4011"/>
        <v>1</v>
      </c>
      <c r="FC786" s="126">
        <f t="shared" si="4012"/>
        <v>1</v>
      </c>
      <c r="FD786" s="126">
        <f t="shared" si="4013"/>
        <v>1</v>
      </c>
      <c r="FE786" s="126"/>
      <c r="FF786" s="126">
        <f t="shared" si="4014"/>
        <v>1</v>
      </c>
      <c r="FG786" s="126">
        <f t="shared" si="4015"/>
        <v>1</v>
      </c>
      <c r="FH786" s="126">
        <f t="shared" si="4016"/>
        <v>1</v>
      </c>
      <c r="FI786" s="126">
        <f t="shared" si="4017"/>
        <v>0</v>
      </c>
      <c r="FJ786" s="126">
        <f t="shared" si="4018"/>
        <v>0</v>
      </c>
      <c r="FK786" s="126">
        <f t="shared" si="4019"/>
        <v>1</v>
      </c>
      <c r="FL786" s="126">
        <f t="shared" si="4020"/>
        <v>1</v>
      </c>
      <c r="FN786" s="126" t="str">
        <f t="shared" si="4021"/>
        <v/>
      </c>
      <c r="FO786" s="126" t="str">
        <f t="shared" si="4022"/>
        <v/>
      </c>
      <c r="FP786" s="126" t="str">
        <f t="shared" si="4023"/>
        <v/>
      </c>
      <c r="FV786" s="126">
        <f t="shared" si="4024"/>
        <v>1</v>
      </c>
      <c r="FW786" s="126">
        <f t="shared" si="4025"/>
        <v>1</v>
      </c>
      <c r="FX786" s="126">
        <f t="shared" si="4026"/>
        <v>0</v>
      </c>
      <c r="GA786" s="126">
        <f t="shared" si="4027"/>
        <v>0</v>
      </c>
      <c r="GB786" s="126">
        <f t="shared" si="4028"/>
        <v>0</v>
      </c>
      <c r="GC786" s="126">
        <f t="shared" si="4029"/>
        <v>0</v>
      </c>
      <c r="GD786" s="126">
        <f t="shared" si="4030"/>
        <v>1</v>
      </c>
      <c r="GE786" s="126">
        <f t="shared" si="4031"/>
        <v>0</v>
      </c>
      <c r="GF786" s="126">
        <f t="shared" si="4032"/>
        <v>0</v>
      </c>
      <c r="GG786" s="126">
        <f t="shared" si="4033"/>
        <v>0</v>
      </c>
      <c r="GI786" s="126">
        <f t="shared" si="4034"/>
        <v>0</v>
      </c>
      <c r="GK786" s="126">
        <f t="shared" si="4035"/>
        <v>1</v>
      </c>
      <c r="GL786" s="126">
        <f t="shared" si="4036"/>
        <v>1</v>
      </c>
      <c r="GM786" s="126">
        <f t="shared" si="4037"/>
        <v>1</v>
      </c>
      <c r="GN786" s="126">
        <f t="shared" si="4038"/>
        <v>0</v>
      </c>
      <c r="GO786" s="126">
        <f t="shared" si="4039"/>
        <v>1</v>
      </c>
      <c r="GP786" s="126">
        <f t="shared" si="4040"/>
        <v>1</v>
      </c>
      <c r="GQ786" s="126">
        <f t="shared" si="4041"/>
        <v>1</v>
      </c>
      <c r="GS786" s="126" t="str">
        <f t="shared" si="4042"/>
        <v/>
      </c>
      <c r="GT786" s="126" t="str">
        <f t="shared" si="4043"/>
        <v/>
      </c>
      <c r="GU786" s="126">
        <f t="shared" si="4044"/>
        <v>0</v>
      </c>
      <c r="GV786" s="126">
        <f t="shared" si="4045"/>
        <v>0</v>
      </c>
      <c r="GW786" s="126">
        <f t="shared" si="4046"/>
        <v>0</v>
      </c>
      <c r="GX786" s="126">
        <f t="shared" si="4047"/>
        <v>0</v>
      </c>
      <c r="GY786" s="126">
        <f t="shared" si="4048"/>
        <v>0</v>
      </c>
      <c r="GZ786" s="126"/>
      <c r="HA786" s="126">
        <f t="shared" si="4049"/>
        <v>0</v>
      </c>
      <c r="HB786" s="126">
        <f t="shared" si="4050"/>
        <v>0</v>
      </c>
      <c r="HC786" s="126">
        <f t="shared" si="4051"/>
        <v>0</v>
      </c>
      <c r="HD786" s="126">
        <f t="shared" si="4052"/>
        <v>0</v>
      </c>
      <c r="HE786" s="126">
        <f t="shared" si="4053"/>
        <v>0</v>
      </c>
      <c r="HF786" s="126">
        <f t="shared" si="4054"/>
        <v>0</v>
      </c>
      <c r="HH786" s="126">
        <f t="shared" si="4055"/>
        <v>0</v>
      </c>
      <c r="HI786" s="126">
        <f t="shared" si="4056"/>
        <v>0</v>
      </c>
      <c r="HJ786" s="126">
        <f t="shared" si="4057"/>
        <v>0</v>
      </c>
      <c r="HK786" s="126">
        <f t="shared" si="4058"/>
        <v>0</v>
      </c>
      <c r="HL786" s="126">
        <f t="shared" si="4059"/>
        <v>0</v>
      </c>
      <c r="HM786" s="126">
        <f t="shared" si="4060"/>
        <v>0</v>
      </c>
      <c r="HO786" s="126">
        <f t="shared" si="4061"/>
        <v>1</v>
      </c>
      <c r="HP786" s="126" t="str">
        <f t="shared" si="4062"/>
        <v/>
      </c>
      <c r="HQ786" s="126" t="str">
        <f t="shared" si="4063"/>
        <v/>
      </c>
      <c r="HR786" s="122" t="str">
        <f t="shared" si="4064"/>
        <v/>
      </c>
      <c r="HS786" s="126" t="str">
        <f t="shared" si="4065"/>
        <v/>
      </c>
      <c r="HT786" s="122" t="str">
        <f t="shared" si="4066"/>
        <v/>
      </c>
      <c r="HU786" s="122" t="str">
        <f t="shared" si="4067"/>
        <v/>
      </c>
      <c r="HV786" s="126" t="str">
        <f t="shared" si="4068"/>
        <v/>
      </c>
      <c r="HW786" s="126" t="str">
        <f t="shared" si="4069"/>
        <v/>
      </c>
      <c r="HX786" s="126" t="str">
        <f t="shared" si="4070"/>
        <v/>
      </c>
      <c r="HZ786" s="126">
        <f t="shared" si="4071"/>
        <v>1</v>
      </c>
      <c r="IA786" s="126" t="str">
        <f t="shared" si="4072"/>
        <v/>
      </c>
      <c r="IB786" s="126" t="str">
        <f t="shared" si="4073"/>
        <v/>
      </c>
      <c r="IC786" s="126" t="str">
        <f t="shared" si="4074"/>
        <v/>
      </c>
      <c r="ID786" s="126" t="str">
        <f t="shared" si="4075"/>
        <v/>
      </c>
      <c r="IE786" s="126" t="str">
        <f t="shared" si="4076"/>
        <v/>
      </c>
      <c r="IF786" s="126" t="str">
        <f t="shared" si="4077"/>
        <v/>
      </c>
      <c r="IG786" s="126" t="str">
        <f t="shared" si="4078"/>
        <v/>
      </c>
      <c r="IH786" s="126" t="str">
        <f t="shared" si="4079"/>
        <v/>
      </c>
      <c r="II786" s="126" t="str">
        <f t="shared" si="4080"/>
        <v/>
      </c>
      <c r="IO786" s="128"/>
      <c r="IP786" s="128"/>
      <c r="IQ786" s="127"/>
      <c r="IR786" s="127"/>
      <c r="IX786" s="6"/>
      <c r="IY786" s="6"/>
      <c r="IZ786" s="7"/>
      <c r="JA786" s="7"/>
      <c r="JG786" s="12"/>
      <c r="JH786" s="12"/>
      <c r="JI786" s="13"/>
      <c r="JJ786" s="13"/>
      <c r="JN786" s="6"/>
      <c r="JO786" s="6"/>
      <c r="JQ786" s="11"/>
      <c r="JR786" s="11"/>
      <c r="JS786" s="12"/>
      <c r="JT786" s="13"/>
      <c r="JU786" s="12"/>
      <c r="JV786" s="12"/>
      <c r="JW786" s="97"/>
      <c r="JX786" s="13"/>
      <c r="JY786" s="13"/>
      <c r="JZ786" s="97"/>
      <c r="KA786" s="97"/>
      <c r="KB786" s="11"/>
      <c r="KC786" s="11"/>
      <c r="KD786" s="11"/>
      <c r="KE786" s="11"/>
    </row>
    <row r="787" spans="1:291" s="122" customFormat="1" x14ac:dyDescent="0.2">
      <c r="A787" s="146">
        <f t="shared" si="4081"/>
        <v>787</v>
      </c>
      <c r="C787" s="2">
        <v>43242</v>
      </c>
      <c r="D787" s="126"/>
      <c r="E787" s="126"/>
      <c r="F787" s="126"/>
      <c r="G787" s="128">
        <v>105.29</v>
      </c>
      <c r="H787" s="128">
        <v>113.02200000000001</v>
      </c>
      <c r="I787" s="128">
        <v>118.28</v>
      </c>
      <c r="J787" s="127">
        <v>141.08000000000001</v>
      </c>
      <c r="K787" s="126"/>
      <c r="P787" s="128">
        <f t="shared" si="3918"/>
        <v>3389.0000000000005</v>
      </c>
      <c r="Q787" s="5">
        <f t="shared" si="3919"/>
        <v>3618.2500000000005</v>
      </c>
      <c r="R787" s="6">
        <f t="shared" si="3920"/>
        <v>3804</v>
      </c>
      <c r="S787" s="7">
        <f t="shared" si="3921"/>
        <v>4520.0000000000009</v>
      </c>
      <c r="Y787" s="127">
        <f t="shared" si="3922"/>
        <v>0.25</v>
      </c>
      <c r="Z787" s="126">
        <f t="shared" si="3923"/>
        <v>0.25000000000090949</v>
      </c>
      <c r="AA787" s="126">
        <f t="shared" si="3924"/>
        <v>1.0000000000004547</v>
      </c>
      <c r="AB787" s="126">
        <f t="shared" si="3925"/>
        <v>0.99999999999909051</v>
      </c>
      <c r="AC787" s="126"/>
      <c r="AD787" s="126"/>
      <c r="AE787" s="126"/>
      <c r="AF787" s="126"/>
      <c r="AG787" s="126"/>
      <c r="AH787" s="127">
        <f t="shared" si="3905"/>
        <v>0.33333333333272697</v>
      </c>
      <c r="AI787" s="127">
        <f t="shared" si="3906"/>
        <v>0.3499999999994543</v>
      </c>
      <c r="AJ787" s="127">
        <f t="shared" si="3907"/>
        <v>0.34999999999936338</v>
      </c>
      <c r="AK787" s="127">
        <f t="shared" si="3908"/>
        <v>0.41666666666606034</v>
      </c>
      <c r="AL787" s="127">
        <f t="shared" si="3909"/>
        <v>0.24999999999931788</v>
      </c>
      <c r="AM787" s="127">
        <f t="shared" si="3910"/>
        <v>1.3333333333334849</v>
      </c>
      <c r="AN787" s="127">
        <f t="shared" si="3911"/>
        <v>1.4000000000000909</v>
      </c>
      <c r="AO787" s="127">
        <f t="shared" si="3912"/>
        <v>1</v>
      </c>
      <c r="AP787" s="127">
        <f t="shared" si="3913"/>
        <v>0.99999999999848421</v>
      </c>
      <c r="AQ787" s="127">
        <f t="shared" si="3914"/>
        <v>1.9583333333325754</v>
      </c>
      <c r="AR787" s="127">
        <f t="shared" si="3915"/>
        <v>9.9999999999818123E-2</v>
      </c>
      <c r="AS787" s="127">
        <f t="shared" si="3916"/>
        <v>0.47222222222292964</v>
      </c>
      <c r="AT787" s="127">
        <f t="shared" si="3917"/>
        <v>0.63333333333321207</v>
      </c>
      <c r="AU787" s="126"/>
      <c r="BA787" s="11">
        <f t="shared" si="3929"/>
        <v>0.25</v>
      </c>
      <c r="BB787" s="11">
        <f t="shared" si="3930"/>
        <v>0.25000000000090949</v>
      </c>
      <c r="BC787" s="12">
        <f t="shared" si="3931"/>
        <v>1.0000000000004547</v>
      </c>
      <c r="BD787" s="13">
        <f t="shared" si="3932"/>
        <v>-0.99999999999909051</v>
      </c>
      <c r="BJ787" s="11">
        <f t="shared" si="3933"/>
        <v>0.33333333333272697</v>
      </c>
      <c r="BK787" s="11">
        <f t="shared" si="3934"/>
        <v>0.3499999999994543</v>
      </c>
      <c r="BL787" s="11">
        <f t="shared" si="3935"/>
        <v>-0.34999999999936338</v>
      </c>
      <c r="BM787" s="11">
        <f t="shared" si="3936"/>
        <v>-0.41666666666606034</v>
      </c>
      <c r="BN787" s="11">
        <f t="shared" si="3937"/>
        <v>-0.24999999999931788</v>
      </c>
      <c r="BO787" s="11">
        <f t="shared" si="3938"/>
        <v>1.3333333333334849</v>
      </c>
      <c r="BP787" s="11">
        <f t="shared" si="3939"/>
        <v>1.4000000000000909</v>
      </c>
      <c r="BQ787" s="126">
        <v>1</v>
      </c>
      <c r="BR787" s="11">
        <f t="shared" si="3940"/>
        <v>-0.99999999999848421</v>
      </c>
      <c r="BS787" s="11">
        <f t="shared" si="3941"/>
        <v>1.9583333333325754</v>
      </c>
      <c r="BT787" s="11">
        <f t="shared" si="3942"/>
        <v>9.9999999999818123E-2</v>
      </c>
      <c r="BU787" s="11">
        <f t="shared" si="3943"/>
        <v>0.47222222222292964</v>
      </c>
      <c r="BV787" s="11">
        <f t="shared" si="3944"/>
        <v>0.63333333333321207</v>
      </c>
      <c r="BY787" s="126"/>
      <c r="BZ787" s="126"/>
      <c r="CA787" s="122">
        <f t="shared" si="3945"/>
        <v>0.47222222222292964</v>
      </c>
      <c r="CB787" s="126">
        <f t="shared" si="3946"/>
        <v>1</v>
      </c>
      <c r="CC787" s="126">
        <f t="shared" si="3947"/>
        <v>1</v>
      </c>
      <c r="CD787" s="126">
        <f t="shared" si="3948"/>
        <v>1</v>
      </c>
      <c r="CE787" s="126">
        <f t="shared" si="3926"/>
        <v>0</v>
      </c>
      <c r="CF787" s="126">
        <f t="shared" si="3949"/>
        <v>0</v>
      </c>
      <c r="CG787" s="126" t="str">
        <f t="shared" si="3950"/>
        <v/>
      </c>
      <c r="CH787" s="126">
        <f t="shared" si="3951"/>
        <v>1</v>
      </c>
      <c r="CI787" s="126" t="str">
        <f t="shared" si="3952"/>
        <v/>
      </c>
      <c r="CJ787" s="126">
        <f t="shared" si="3953"/>
        <v>1</v>
      </c>
      <c r="CK787" s="126">
        <f t="shared" si="3954"/>
        <v>1</v>
      </c>
      <c r="CL787" s="126">
        <f t="shared" si="3955"/>
        <v>0</v>
      </c>
      <c r="CM787" s="126" t="str">
        <f t="shared" si="3956"/>
        <v/>
      </c>
      <c r="CN787" s="126">
        <f t="shared" si="3957"/>
        <v>0</v>
      </c>
      <c r="CO787" s="126" t="str">
        <f t="shared" si="3958"/>
        <v/>
      </c>
      <c r="CP787" s="126">
        <f t="shared" si="3959"/>
        <v>0</v>
      </c>
      <c r="CQ787" s="126" t="str">
        <f t="shared" si="3960"/>
        <v/>
      </c>
      <c r="CR787" s="126"/>
      <c r="CS787" s="126">
        <f t="shared" si="3961"/>
        <v>0</v>
      </c>
      <c r="CT787" s="126">
        <f t="shared" si="3962"/>
        <v>0</v>
      </c>
      <c r="CU787" s="126">
        <f t="shared" si="3963"/>
        <v>0</v>
      </c>
      <c r="CV787" s="126">
        <f t="shared" si="3927"/>
        <v>1</v>
      </c>
      <c r="CW787" s="126" t="str">
        <f t="shared" si="3964"/>
        <v/>
      </c>
      <c r="CX787" s="126">
        <f t="shared" si="3965"/>
        <v>1</v>
      </c>
      <c r="CY787" s="126">
        <f t="shared" si="3966"/>
        <v>1</v>
      </c>
      <c r="CZ787" s="126">
        <f t="shared" si="3967"/>
        <v>0</v>
      </c>
      <c r="DA787" s="126">
        <f t="shared" si="3968"/>
        <v>0</v>
      </c>
      <c r="DB787" s="126" t="str">
        <f t="shared" si="3969"/>
        <v/>
      </c>
      <c r="DC787" s="126">
        <f t="shared" si="3970"/>
        <v>0</v>
      </c>
      <c r="DD787" s="126" t="str">
        <f t="shared" si="3971"/>
        <v/>
      </c>
      <c r="DE787" s="126" t="str">
        <f t="shared" si="3972"/>
        <v/>
      </c>
      <c r="DF787" s="126"/>
      <c r="DG787" s="126">
        <f t="shared" si="3928"/>
        <v>1</v>
      </c>
      <c r="DH787" s="126">
        <f t="shared" si="3973"/>
        <v>1</v>
      </c>
      <c r="DI787" s="126">
        <f t="shared" si="3974"/>
        <v>1</v>
      </c>
      <c r="DJ787" s="126">
        <f t="shared" si="3975"/>
        <v>0</v>
      </c>
      <c r="DK787" s="126">
        <f t="shared" si="3976"/>
        <v>1</v>
      </c>
      <c r="DL787" s="126"/>
      <c r="DM787" s="126">
        <f t="shared" si="3977"/>
        <v>0</v>
      </c>
      <c r="DN787" s="126" t="str">
        <f t="shared" si="3978"/>
        <v/>
      </c>
      <c r="DO787" s="126" t="str">
        <f t="shared" si="3979"/>
        <v/>
      </c>
      <c r="DP787" s="126" t="str">
        <f t="shared" si="3980"/>
        <v/>
      </c>
      <c r="DQ787" s="126" t="str">
        <f t="shared" si="3981"/>
        <v/>
      </c>
      <c r="DR787" s="126" t="str">
        <f t="shared" si="3982"/>
        <v/>
      </c>
      <c r="DS787" s="126" t="str">
        <f t="shared" si="3983"/>
        <v/>
      </c>
      <c r="DT787" s="126" t="str">
        <f t="shared" si="3984"/>
        <v/>
      </c>
      <c r="DU787" s="126" t="str">
        <f t="shared" si="3985"/>
        <v/>
      </c>
      <c r="DV787" s="126">
        <f t="shared" si="3986"/>
        <v>0</v>
      </c>
      <c r="DW787" s="126">
        <f t="shared" si="3987"/>
        <v>1</v>
      </c>
      <c r="DX787" s="126">
        <f t="shared" si="3988"/>
        <v>0</v>
      </c>
      <c r="DY787" s="126">
        <f t="shared" si="3989"/>
        <v>0</v>
      </c>
      <c r="EA787" s="126">
        <f t="shared" si="3990"/>
        <v>1</v>
      </c>
      <c r="EB787" s="126">
        <f t="shared" si="3991"/>
        <v>1</v>
      </c>
      <c r="EC787" s="126">
        <f t="shared" si="3992"/>
        <v>1</v>
      </c>
      <c r="ED787" s="126">
        <f t="shared" si="3993"/>
        <v>0</v>
      </c>
      <c r="EF787" s="126">
        <f t="shared" si="3994"/>
        <v>1</v>
      </c>
      <c r="EG787" s="126">
        <f t="shared" si="3995"/>
        <v>1</v>
      </c>
      <c r="EH787" s="126">
        <f t="shared" si="3996"/>
        <v>1</v>
      </c>
      <c r="EI787" s="126">
        <f t="shared" si="3997"/>
        <v>0</v>
      </c>
      <c r="EK787" s="126">
        <f t="shared" si="3998"/>
        <v>1</v>
      </c>
      <c r="EL787" s="126">
        <f t="shared" si="3999"/>
        <v>1</v>
      </c>
      <c r="EM787" s="126">
        <f t="shared" si="4000"/>
        <v>0</v>
      </c>
      <c r="EO787" s="126">
        <f t="shared" si="4001"/>
        <v>1</v>
      </c>
      <c r="EP787" s="126">
        <f t="shared" si="4002"/>
        <v>1</v>
      </c>
      <c r="EQ787" s="126">
        <f t="shared" si="4003"/>
        <v>0</v>
      </c>
      <c r="ES787" s="126">
        <f t="shared" si="4004"/>
        <v>1</v>
      </c>
      <c r="ET787" s="126">
        <f t="shared" si="4005"/>
        <v>1</v>
      </c>
      <c r="EU787" s="126">
        <f t="shared" si="4006"/>
        <v>0</v>
      </c>
      <c r="EV787" s="126" t="str">
        <f t="shared" si="4007"/>
        <v/>
      </c>
      <c r="EW787" s="126" t="str">
        <f t="shared" si="4008"/>
        <v/>
      </c>
      <c r="EY787" s="126">
        <f t="shared" si="4009"/>
        <v>0</v>
      </c>
      <c r="EZ787" s="126">
        <f t="shared" si="4010"/>
        <v>0</v>
      </c>
      <c r="FA787" s="126">
        <f t="shared" si="4011"/>
        <v>0</v>
      </c>
      <c r="FC787" s="126">
        <f t="shared" si="4012"/>
        <v>0</v>
      </c>
      <c r="FD787" s="126" t="str">
        <f t="shared" si="4013"/>
        <v/>
      </c>
      <c r="FE787" s="126"/>
      <c r="FF787" s="126">
        <f t="shared" si="4014"/>
        <v>0</v>
      </c>
      <c r="FG787" s="126">
        <f t="shared" si="4015"/>
        <v>1</v>
      </c>
      <c r="FH787" s="126">
        <f t="shared" si="4016"/>
        <v>0</v>
      </c>
      <c r="FI787" s="126" t="str">
        <f t="shared" si="4017"/>
        <v/>
      </c>
      <c r="FJ787" s="126" t="str">
        <f t="shared" si="4018"/>
        <v/>
      </c>
      <c r="FK787" s="126" t="str">
        <f t="shared" si="4019"/>
        <v/>
      </c>
      <c r="FL787" s="126" t="str">
        <f t="shared" si="4020"/>
        <v/>
      </c>
      <c r="FN787" s="126" t="str">
        <f t="shared" si="4021"/>
        <v/>
      </c>
      <c r="FO787" s="126" t="str">
        <f t="shared" si="4022"/>
        <v/>
      </c>
      <c r="FP787" s="126" t="str">
        <f t="shared" si="4023"/>
        <v/>
      </c>
      <c r="FV787" s="126">
        <f t="shared" si="4024"/>
        <v>0</v>
      </c>
      <c r="FW787" s="126">
        <f t="shared" si="4025"/>
        <v>1</v>
      </c>
      <c r="FX787" s="126">
        <f t="shared" si="4026"/>
        <v>0</v>
      </c>
      <c r="GA787" s="126">
        <f t="shared" si="4027"/>
        <v>0</v>
      </c>
      <c r="GB787" s="126">
        <f t="shared" si="4028"/>
        <v>0</v>
      </c>
      <c r="GC787" s="126">
        <f t="shared" si="4029"/>
        <v>0</v>
      </c>
      <c r="GD787" s="126">
        <f t="shared" si="4030"/>
        <v>1</v>
      </c>
      <c r="GE787" s="126">
        <f t="shared" si="4031"/>
        <v>0</v>
      </c>
      <c r="GF787" s="126">
        <f t="shared" si="4032"/>
        <v>1</v>
      </c>
      <c r="GG787" s="126">
        <f t="shared" si="4033"/>
        <v>0</v>
      </c>
      <c r="GI787" s="126">
        <f t="shared" si="4034"/>
        <v>0</v>
      </c>
      <c r="GK787" s="126">
        <f t="shared" si="4035"/>
        <v>1</v>
      </c>
      <c r="GL787" s="126">
        <f t="shared" si="4036"/>
        <v>1</v>
      </c>
      <c r="GM787" s="126">
        <f t="shared" si="4037"/>
        <v>1</v>
      </c>
      <c r="GN787" s="126">
        <f t="shared" si="4038"/>
        <v>0</v>
      </c>
      <c r="GO787" s="126">
        <f t="shared" si="4039"/>
        <v>1</v>
      </c>
      <c r="GP787" s="126">
        <f t="shared" si="4040"/>
        <v>0</v>
      </c>
      <c r="GQ787" s="126">
        <f t="shared" si="4041"/>
        <v>1</v>
      </c>
      <c r="GS787" s="126" t="str">
        <f t="shared" si="4042"/>
        <v/>
      </c>
      <c r="GT787" s="126" t="str">
        <f t="shared" si="4043"/>
        <v/>
      </c>
      <c r="GU787" s="126">
        <f t="shared" si="4044"/>
        <v>0</v>
      </c>
      <c r="GV787" s="126">
        <f t="shared" si="4045"/>
        <v>0</v>
      </c>
      <c r="GW787" s="126">
        <f t="shared" si="4046"/>
        <v>0</v>
      </c>
      <c r="GX787" s="126">
        <f t="shared" si="4047"/>
        <v>0</v>
      </c>
      <c r="GY787" s="126">
        <f t="shared" si="4048"/>
        <v>0</v>
      </c>
      <c r="GZ787" s="126"/>
      <c r="HA787" s="126">
        <f t="shared" si="4049"/>
        <v>0</v>
      </c>
      <c r="HB787" s="126">
        <f t="shared" si="4050"/>
        <v>0</v>
      </c>
      <c r="HC787" s="126">
        <f t="shared" si="4051"/>
        <v>0</v>
      </c>
      <c r="HD787" s="126">
        <f t="shared" si="4052"/>
        <v>0</v>
      </c>
      <c r="HE787" s="126">
        <f t="shared" si="4053"/>
        <v>0</v>
      </c>
      <c r="HF787" s="126">
        <f t="shared" si="4054"/>
        <v>0</v>
      </c>
      <c r="HH787" s="126">
        <f t="shared" si="4055"/>
        <v>1</v>
      </c>
      <c r="HI787" s="126">
        <f t="shared" si="4056"/>
        <v>0</v>
      </c>
      <c r="HJ787" s="126">
        <f t="shared" si="4057"/>
        <v>0</v>
      </c>
      <c r="HK787" s="126">
        <f t="shared" si="4058"/>
        <v>0</v>
      </c>
      <c r="HL787" s="126">
        <f t="shared" si="4059"/>
        <v>0</v>
      </c>
      <c r="HM787" s="126">
        <f t="shared" si="4060"/>
        <v>0</v>
      </c>
      <c r="HO787" s="126" t="str">
        <f t="shared" si="4061"/>
        <v/>
      </c>
      <c r="HP787" s="126">
        <f t="shared" si="4062"/>
        <v>0</v>
      </c>
      <c r="HQ787" s="126" t="str">
        <f t="shared" si="4063"/>
        <v/>
      </c>
      <c r="HR787" s="122" t="str">
        <f t="shared" si="4064"/>
        <v/>
      </c>
      <c r="HS787" s="126" t="str">
        <f t="shared" si="4065"/>
        <v/>
      </c>
      <c r="HT787" s="122" t="str">
        <f t="shared" si="4066"/>
        <v/>
      </c>
      <c r="HU787" s="122" t="str">
        <f t="shared" si="4067"/>
        <v/>
      </c>
      <c r="HV787" s="126" t="str">
        <f t="shared" si="4068"/>
        <v/>
      </c>
      <c r="HW787" s="126" t="str">
        <f t="shared" si="4069"/>
        <v/>
      </c>
      <c r="HX787" s="126" t="str">
        <f t="shared" si="4070"/>
        <v/>
      </c>
      <c r="HZ787" s="126" t="str">
        <f t="shared" si="4071"/>
        <v/>
      </c>
      <c r="IA787" s="126">
        <f t="shared" si="4072"/>
        <v>1</v>
      </c>
      <c r="IB787" s="126" t="str">
        <f t="shared" si="4073"/>
        <v/>
      </c>
      <c r="IC787" s="126" t="str">
        <f t="shared" si="4074"/>
        <v/>
      </c>
      <c r="ID787" s="126" t="str">
        <f t="shared" si="4075"/>
        <v/>
      </c>
      <c r="IE787" s="126" t="str">
        <f t="shared" si="4076"/>
        <v/>
      </c>
      <c r="IF787" s="126" t="str">
        <f t="shared" si="4077"/>
        <v/>
      </c>
      <c r="IG787" s="126" t="str">
        <f t="shared" si="4078"/>
        <v/>
      </c>
      <c r="IH787" s="126" t="str">
        <f t="shared" si="4079"/>
        <v/>
      </c>
      <c r="II787" s="126" t="str">
        <f t="shared" si="4080"/>
        <v/>
      </c>
      <c r="IO787" s="128"/>
      <c r="IP787" s="128"/>
      <c r="IQ787" s="127"/>
      <c r="IR787" s="127"/>
      <c r="IX787" s="6"/>
      <c r="IY787" s="6"/>
      <c r="IZ787" s="7"/>
      <c r="JA787" s="7"/>
      <c r="JG787" s="12"/>
      <c r="JH787" s="12"/>
      <c r="JI787" s="13"/>
      <c r="JJ787" s="13"/>
      <c r="JN787" s="6"/>
      <c r="JO787" s="6"/>
      <c r="JQ787" s="11"/>
      <c r="JR787" s="11"/>
      <c r="JS787" s="12"/>
      <c r="JT787" s="13"/>
      <c r="JU787" s="12"/>
      <c r="JV787" s="12"/>
      <c r="JW787" s="97"/>
      <c r="JX787" s="13"/>
      <c r="JY787" s="13"/>
      <c r="JZ787" s="97"/>
      <c r="KA787" s="97"/>
      <c r="KB787" s="11"/>
      <c r="KC787" s="11"/>
      <c r="KD787" s="11"/>
      <c r="KE787" s="11"/>
    </row>
    <row r="788" spans="1:291" s="122" customFormat="1" x14ac:dyDescent="0.2">
      <c r="A788" s="146">
        <f t="shared" si="4081"/>
        <v>788</v>
      </c>
      <c r="C788" s="2">
        <v>43243</v>
      </c>
      <c r="D788" s="126"/>
      <c r="E788" s="126"/>
      <c r="F788" s="126"/>
      <c r="G788" s="128">
        <v>106.005</v>
      </c>
      <c r="H788" s="128">
        <v>113.117</v>
      </c>
      <c r="I788" s="128">
        <v>119.125</v>
      </c>
      <c r="J788" s="127">
        <v>142.07</v>
      </c>
      <c r="K788" s="126"/>
      <c r="P788" s="128">
        <f t="shared" si="3918"/>
        <v>3392.4999999999995</v>
      </c>
      <c r="Q788" s="5">
        <f t="shared" si="3919"/>
        <v>3627.7500000000005</v>
      </c>
      <c r="R788" s="6">
        <f t="shared" si="3920"/>
        <v>3820.5</v>
      </c>
      <c r="S788" s="7">
        <f t="shared" si="3921"/>
        <v>4550.9999999999991</v>
      </c>
      <c r="Y788" s="127">
        <f t="shared" si="3922"/>
        <v>3.4999999999990905</v>
      </c>
      <c r="Z788" s="126">
        <f t="shared" si="3923"/>
        <v>9.5</v>
      </c>
      <c r="AA788" s="126">
        <f t="shared" si="3924"/>
        <v>16.5</v>
      </c>
      <c r="AB788" s="126">
        <f t="shared" si="3925"/>
        <v>30.999999999998181</v>
      </c>
      <c r="AC788" s="126"/>
      <c r="AD788" s="126"/>
      <c r="AE788" s="126"/>
      <c r="AF788" s="126"/>
      <c r="AG788" s="126"/>
      <c r="AH788" s="127">
        <f t="shared" si="3905"/>
        <v>0.66666666666484797</v>
      </c>
      <c r="AI788" s="127">
        <f t="shared" si="3906"/>
        <v>1.2999999999981808</v>
      </c>
      <c r="AJ788" s="127">
        <f t="shared" si="3907"/>
        <v>0.40000000000000036</v>
      </c>
      <c r="AK788" s="127">
        <f t="shared" si="3908"/>
        <v>1.5</v>
      </c>
      <c r="AL788" s="127">
        <f t="shared" si="3909"/>
        <v>1.25</v>
      </c>
      <c r="AM788" s="127">
        <f t="shared" si="3910"/>
        <v>6.1666666666672736</v>
      </c>
      <c r="AN788" s="127">
        <f t="shared" si="3911"/>
        <v>4.100000000000728</v>
      </c>
      <c r="AO788" s="127">
        <f t="shared" si="3912"/>
        <v>1</v>
      </c>
      <c r="AP788" s="127">
        <f t="shared" si="3913"/>
        <v>3.6666666666636347</v>
      </c>
      <c r="AQ788" s="127">
        <f t="shared" si="3914"/>
        <v>8.4166666666672736</v>
      </c>
      <c r="AR788" s="127">
        <f t="shared" si="3915"/>
        <v>0.39999999999818137</v>
      </c>
      <c r="AS788" s="127">
        <f t="shared" si="3916"/>
        <v>2.6111111111115157</v>
      </c>
      <c r="AT788" s="127">
        <f t="shared" si="3917"/>
        <v>2.8666666666650906</v>
      </c>
      <c r="AU788" s="126"/>
      <c r="BA788" s="11">
        <f t="shared" si="3929"/>
        <v>3.4999999999990905</v>
      </c>
      <c r="BB788" s="11">
        <f t="shared" si="3930"/>
        <v>9.5</v>
      </c>
      <c r="BC788" s="12">
        <f t="shared" si="3931"/>
        <v>16.5</v>
      </c>
      <c r="BD788" s="13">
        <f t="shared" si="3932"/>
        <v>30.999999999998181</v>
      </c>
      <c r="BJ788" s="11">
        <f t="shared" si="3933"/>
        <v>0.66666666666484797</v>
      </c>
      <c r="BK788" s="11">
        <f t="shared" si="3934"/>
        <v>1.2999999999981808</v>
      </c>
      <c r="BL788" s="11">
        <f t="shared" si="3935"/>
        <v>-0.40000000000000036</v>
      </c>
      <c r="BM788" s="11">
        <f t="shared" si="3936"/>
        <v>-1.5</v>
      </c>
      <c r="BN788" s="11">
        <f t="shared" si="3937"/>
        <v>1.25</v>
      </c>
      <c r="BO788" s="11">
        <f t="shared" si="3938"/>
        <v>6.1666666666672736</v>
      </c>
      <c r="BP788" s="11">
        <f t="shared" si="3939"/>
        <v>4.100000000000728</v>
      </c>
      <c r="BQ788" s="126">
        <v>1</v>
      </c>
      <c r="BR788" s="11">
        <f t="shared" si="3940"/>
        <v>-3.6666666666636347</v>
      </c>
      <c r="BS788" s="11">
        <f t="shared" si="3941"/>
        <v>8.4166666666672736</v>
      </c>
      <c r="BT788" s="11">
        <f t="shared" si="3942"/>
        <v>0.39999999999818137</v>
      </c>
      <c r="BU788" s="11">
        <f t="shared" si="3943"/>
        <v>2.6111111111115157</v>
      </c>
      <c r="BV788" s="11">
        <f t="shared" si="3944"/>
        <v>2.8666666666650906</v>
      </c>
      <c r="BY788" s="126"/>
      <c r="BZ788" s="126"/>
      <c r="CA788" s="122">
        <f t="shared" si="3945"/>
        <v>2.6111111111115157</v>
      </c>
      <c r="CB788" s="126">
        <f t="shared" si="3946"/>
        <v>1</v>
      </c>
      <c r="CC788" s="126">
        <f t="shared" si="3947"/>
        <v>1</v>
      </c>
      <c r="CD788" s="126">
        <f t="shared" si="3948"/>
        <v>1</v>
      </c>
      <c r="CE788" s="126">
        <f t="shared" si="3926"/>
        <v>1</v>
      </c>
      <c r="CF788" s="126">
        <f t="shared" si="3949"/>
        <v>1</v>
      </c>
      <c r="CG788" s="126">
        <f t="shared" si="3950"/>
        <v>1</v>
      </c>
      <c r="CH788" s="126" t="str">
        <f t="shared" si="3951"/>
        <v/>
      </c>
      <c r="CI788" s="126">
        <f t="shared" si="3952"/>
        <v>0</v>
      </c>
      <c r="CJ788" s="126">
        <f t="shared" si="3953"/>
        <v>0</v>
      </c>
      <c r="CK788" s="126" t="str">
        <f t="shared" si="3954"/>
        <v/>
      </c>
      <c r="CL788" s="126">
        <f t="shared" si="3955"/>
        <v>0</v>
      </c>
      <c r="CM788" s="126" t="str">
        <f t="shared" si="3956"/>
        <v/>
      </c>
      <c r="CN788" s="126" t="str">
        <f t="shared" si="3957"/>
        <v/>
      </c>
      <c r="CO788" s="126">
        <f t="shared" si="3958"/>
        <v>0</v>
      </c>
      <c r="CP788" s="126">
        <f t="shared" si="3959"/>
        <v>0</v>
      </c>
      <c r="CQ788" s="126" t="str">
        <f t="shared" si="3960"/>
        <v/>
      </c>
      <c r="CR788" s="126"/>
      <c r="CS788" s="126">
        <f t="shared" si="3961"/>
        <v>0</v>
      </c>
      <c r="CT788" s="126">
        <f t="shared" si="3962"/>
        <v>0</v>
      </c>
      <c r="CU788" s="126">
        <f t="shared" si="3963"/>
        <v>0</v>
      </c>
      <c r="CV788" s="126">
        <f t="shared" si="3927"/>
        <v>0</v>
      </c>
      <c r="CW788" s="126">
        <f t="shared" si="3964"/>
        <v>1</v>
      </c>
      <c r="CX788" s="126" t="str">
        <f t="shared" si="3965"/>
        <v/>
      </c>
      <c r="CY788" s="126" t="str">
        <f t="shared" si="3966"/>
        <v/>
      </c>
      <c r="CZ788" s="126" t="str">
        <f t="shared" si="3967"/>
        <v/>
      </c>
      <c r="DA788" s="126" t="str">
        <f t="shared" si="3968"/>
        <v/>
      </c>
      <c r="DB788" s="126">
        <f t="shared" si="3969"/>
        <v>1</v>
      </c>
      <c r="DC788" s="126" t="str">
        <f t="shared" si="3970"/>
        <v/>
      </c>
      <c r="DD788" s="126">
        <f t="shared" si="3971"/>
        <v>1</v>
      </c>
      <c r="DE788" s="126" t="str">
        <f t="shared" si="3972"/>
        <v/>
      </c>
      <c r="DF788" s="126"/>
      <c r="DG788" s="126">
        <f t="shared" si="3928"/>
        <v>1</v>
      </c>
      <c r="DH788" s="126">
        <f t="shared" si="3973"/>
        <v>1</v>
      </c>
      <c r="DI788" s="126">
        <f t="shared" si="3974"/>
        <v>1</v>
      </c>
      <c r="DJ788" s="126">
        <f t="shared" si="3975"/>
        <v>1</v>
      </c>
      <c r="DK788" s="126" t="str">
        <f t="shared" si="3976"/>
        <v/>
      </c>
      <c r="DL788" s="126"/>
      <c r="DM788" s="126" t="str">
        <f t="shared" si="3977"/>
        <v/>
      </c>
      <c r="DN788" s="126">
        <f t="shared" si="3978"/>
        <v>0</v>
      </c>
      <c r="DO788" s="126">
        <f t="shared" si="3979"/>
        <v>0</v>
      </c>
      <c r="DP788" s="126">
        <f t="shared" si="3980"/>
        <v>1</v>
      </c>
      <c r="DQ788" s="126">
        <f t="shared" si="3981"/>
        <v>0</v>
      </c>
      <c r="DR788" s="126">
        <f t="shared" si="3982"/>
        <v>0</v>
      </c>
      <c r="DS788" s="126">
        <f t="shared" si="3983"/>
        <v>0</v>
      </c>
      <c r="DT788" s="126">
        <f t="shared" si="3984"/>
        <v>0</v>
      </c>
      <c r="DU788" s="126">
        <f t="shared" si="3985"/>
        <v>0</v>
      </c>
      <c r="DV788" s="126">
        <f t="shared" si="3986"/>
        <v>1</v>
      </c>
      <c r="DW788" s="126">
        <f t="shared" si="3987"/>
        <v>0</v>
      </c>
      <c r="DX788" s="126" t="str">
        <f t="shared" si="3988"/>
        <v/>
      </c>
      <c r="DY788" s="126" t="str">
        <f t="shared" si="3989"/>
        <v/>
      </c>
      <c r="EA788" s="126">
        <f t="shared" si="3990"/>
        <v>1</v>
      </c>
      <c r="EB788" s="126">
        <f t="shared" si="3991"/>
        <v>1</v>
      </c>
      <c r="EC788" s="126">
        <f t="shared" si="3992"/>
        <v>1</v>
      </c>
      <c r="ED788" s="126">
        <f t="shared" si="3993"/>
        <v>1</v>
      </c>
      <c r="EF788" s="126">
        <f t="shared" si="3994"/>
        <v>1</v>
      </c>
      <c r="EG788" s="126">
        <f t="shared" si="3995"/>
        <v>1</v>
      </c>
      <c r="EH788" s="126">
        <f t="shared" si="3996"/>
        <v>1</v>
      </c>
      <c r="EI788" s="126">
        <f t="shared" si="3997"/>
        <v>1</v>
      </c>
      <c r="EK788" s="126">
        <f t="shared" si="3998"/>
        <v>1</v>
      </c>
      <c r="EL788" s="126">
        <f t="shared" si="3999"/>
        <v>1</v>
      </c>
      <c r="EM788" s="126">
        <f t="shared" si="4000"/>
        <v>1</v>
      </c>
      <c r="EO788" s="126">
        <f t="shared" si="4001"/>
        <v>1</v>
      </c>
      <c r="EP788" s="126">
        <f t="shared" si="4002"/>
        <v>1</v>
      </c>
      <c r="EQ788" s="126">
        <f t="shared" si="4003"/>
        <v>1</v>
      </c>
      <c r="ES788" s="126">
        <f t="shared" si="4004"/>
        <v>1</v>
      </c>
      <c r="ET788" s="126">
        <f t="shared" si="4005"/>
        <v>1</v>
      </c>
      <c r="EU788" s="126">
        <f t="shared" si="4006"/>
        <v>1</v>
      </c>
      <c r="EV788" s="126">
        <f t="shared" si="4007"/>
        <v>1</v>
      </c>
      <c r="EW788" s="126">
        <f t="shared" si="4008"/>
        <v>0</v>
      </c>
      <c r="EY788" s="126">
        <f t="shared" si="4009"/>
        <v>1</v>
      </c>
      <c r="EZ788" s="126">
        <f t="shared" si="4010"/>
        <v>1</v>
      </c>
      <c r="FA788" s="126">
        <f t="shared" si="4011"/>
        <v>1</v>
      </c>
      <c r="FC788" s="126">
        <f t="shared" si="4012"/>
        <v>0</v>
      </c>
      <c r="FD788" s="126" t="str">
        <f t="shared" si="4013"/>
        <v/>
      </c>
      <c r="FE788" s="126"/>
      <c r="FF788" s="126">
        <f t="shared" si="4014"/>
        <v>0</v>
      </c>
      <c r="FG788" s="126">
        <f t="shared" si="4015"/>
        <v>1</v>
      </c>
      <c r="FH788" s="126">
        <f t="shared" si="4016"/>
        <v>0</v>
      </c>
      <c r="FI788" s="126" t="str">
        <f t="shared" si="4017"/>
        <v/>
      </c>
      <c r="FJ788" s="126" t="str">
        <f t="shared" si="4018"/>
        <v/>
      </c>
      <c r="FK788" s="126" t="str">
        <f t="shared" si="4019"/>
        <v/>
      </c>
      <c r="FL788" s="126" t="str">
        <f t="shared" si="4020"/>
        <v/>
      </c>
      <c r="FN788" s="126" t="str">
        <f t="shared" si="4021"/>
        <v/>
      </c>
      <c r="FO788" s="126" t="str">
        <f t="shared" si="4022"/>
        <v/>
      </c>
      <c r="FP788" s="126" t="str">
        <f t="shared" si="4023"/>
        <v/>
      </c>
      <c r="FV788" s="126">
        <f t="shared" si="4024"/>
        <v>1</v>
      </c>
      <c r="FW788" s="126">
        <f t="shared" si="4025"/>
        <v>1</v>
      </c>
      <c r="FX788" s="126">
        <f t="shared" si="4026"/>
        <v>1</v>
      </c>
      <c r="GA788" s="126">
        <f t="shared" si="4027"/>
        <v>0</v>
      </c>
      <c r="GB788" s="126">
        <f t="shared" si="4028"/>
        <v>0</v>
      </c>
      <c r="GC788" s="126">
        <f t="shared" si="4029"/>
        <v>0</v>
      </c>
      <c r="GD788" s="126">
        <f t="shared" si="4030"/>
        <v>0</v>
      </c>
      <c r="GE788" s="126">
        <f t="shared" si="4031"/>
        <v>0</v>
      </c>
      <c r="GF788" s="126">
        <f t="shared" si="4032"/>
        <v>1</v>
      </c>
      <c r="GG788" s="126">
        <f t="shared" si="4033"/>
        <v>0</v>
      </c>
      <c r="GI788" s="126">
        <f t="shared" si="4034"/>
        <v>0</v>
      </c>
      <c r="GK788" s="126">
        <f t="shared" si="4035"/>
        <v>1</v>
      </c>
      <c r="GL788" s="126">
        <f t="shared" si="4036"/>
        <v>1</v>
      </c>
      <c r="GM788" s="126">
        <f t="shared" si="4037"/>
        <v>1</v>
      </c>
      <c r="GN788" s="126">
        <f t="shared" si="4038"/>
        <v>1</v>
      </c>
      <c r="GO788" s="126">
        <f t="shared" si="4039"/>
        <v>1</v>
      </c>
      <c r="GP788" s="126">
        <f t="shared" si="4040"/>
        <v>0</v>
      </c>
      <c r="GQ788" s="126">
        <f t="shared" si="4041"/>
        <v>1</v>
      </c>
      <c r="GS788" s="126" t="str">
        <f t="shared" si="4042"/>
        <v/>
      </c>
      <c r="GT788" s="126" t="str">
        <f t="shared" si="4043"/>
        <v/>
      </c>
      <c r="GU788" s="126">
        <f t="shared" si="4044"/>
        <v>1</v>
      </c>
      <c r="GV788" s="126">
        <f t="shared" si="4045"/>
        <v>0</v>
      </c>
      <c r="GW788" s="126">
        <f t="shared" si="4046"/>
        <v>0</v>
      </c>
      <c r="GX788" s="126">
        <f t="shared" si="4047"/>
        <v>0</v>
      </c>
      <c r="GY788" s="126">
        <f t="shared" si="4048"/>
        <v>0</v>
      </c>
      <c r="GZ788" s="126"/>
      <c r="HA788" s="126">
        <f t="shared" si="4049"/>
        <v>1</v>
      </c>
      <c r="HB788" s="126">
        <f t="shared" si="4050"/>
        <v>1</v>
      </c>
      <c r="HC788" s="126">
        <f t="shared" si="4051"/>
        <v>1</v>
      </c>
      <c r="HD788" s="126">
        <f t="shared" si="4052"/>
        <v>1</v>
      </c>
      <c r="HE788" s="126">
        <f t="shared" si="4053"/>
        <v>0</v>
      </c>
      <c r="HF788" s="126">
        <f t="shared" si="4054"/>
        <v>0</v>
      </c>
      <c r="HH788" s="126">
        <f t="shared" si="4055"/>
        <v>1</v>
      </c>
      <c r="HI788" s="126">
        <f t="shared" si="4056"/>
        <v>1</v>
      </c>
      <c r="HJ788" s="126">
        <f t="shared" si="4057"/>
        <v>1</v>
      </c>
      <c r="HK788" s="126">
        <f t="shared" si="4058"/>
        <v>1</v>
      </c>
      <c r="HL788" s="126">
        <f t="shared" si="4059"/>
        <v>1</v>
      </c>
      <c r="HM788" s="126">
        <f t="shared" si="4060"/>
        <v>0</v>
      </c>
      <c r="HO788" s="126">
        <f t="shared" si="4061"/>
        <v>1</v>
      </c>
      <c r="HP788" s="126" t="str">
        <f t="shared" si="4062"/>
        <v/>
      </c>
      <c r="HQ788" s="126">
        <f t="shared" si="4063"/>
        <v>1</v>
      </c>
      <c r="HR788" s="122" t="str">
        <f t="shared" si="4064"/>
        <v/>
      </c>
      <c r="HS788" s="126">
        <f t="shared" si="4065"/>
        <v>1</v>
      </c>
      <c r="HT788" s="122" t="str">
        <f t="shared" si="4066"/>
        <v/>
      </c>
      <c r="HU788" s="122" t="str">
        <f t="shared" si="4067"/>
        <v/>
      </c>
      <c r="HV788" s="126" t="str">
        <f t="shared" si="4068"/>
        <v/>
      </c>
      <c r="HW788" s="126" t="str">
        <f t="shared" si="4069"/>
        <v/>
      </c>
      <c r="HX788" s="126" t="str">
        <f t="shared" si="4070"/>
        <v/>
      </c>
      <c r="HZ788" s="126">
        <f t="shared" si="4071"/>
        <v>0</v>
      </c>
      <c r="IA788" s="126" t="str">
        <f t="shared" si="4072"/>
        <v/>
      </c>
      <c r="IB788" s="126">
        <f t="shared" si="4073"/>
        <v>0</v>
      </c>
      <c r="IC788" s="126" t="str">
        <f t="shared" si="4074"/>
        <v/>
      </c>
      <c r="ID788" s="126">
        <f t="shared" si="4075"/>
        <v>0</v>
      </c>
      <c r="IE788" s="126" t="str">
        <f t="shared" si="4076"/>
        <v/>
      </c>
      <c r="IF788" s="126" t="str">
        <f t="shared" si="4077"/>
        <v/>
      </c>
      <c r="IG788" s="126" t="str">
        <f t="shared" si="4078"/>
        <v/>
      </c>
      <c r="IH788" s="126" t="str">
        <f t="shared" si="4079"/>
        <v/>
      </c>
      <c r="II788" s="126" t="str">
        <f t="shared" si="4080"/>
        <v/>
      </c>
      <c r="IO788" s="128"/>
      <c r="IP788" s="128"/>
      <c r="IQ788" s="127"/>
      <c r="IR788" s="127"/>
      <c r="IX788" s="6"/>
      <c r="IY788" s="6"/>
      <c r="IZ788" s="7"/>
      <c r="JA788" s="7"/>
      <c r="JG788" s="12"/>
      <c r="JH788" s="12"/>
      <c r="JI788" s="13"/>
      <c r="JJ788" s="13"/>
      <c r="JN788" s="6"/>
      <c r="JO788" s="6"/>
      <c r="JQ788" s="11"/>
      <c r="JR788" s="11"/>
      <c r="JS788" s="12"/>
      <c r="JT788" s="13"/>
      <c r="JU788" s="12"/>
      <c r="JV788" s="12"/>
      <c r="JW788" s="97"/>
      <c r="JX788" s="13"/>
      <c r="JY788" s="13"/>
      <c r="JZ788" s="97"/>
      <c r="KA788" s="97"/>
      <c r="KB788" s="11"/>
      <c r="KC788" s="11"/>
      <c r="KD788" s="11"/>
      <c r="KE788" s="11"/>
    </row>
    <row r="789" spans="1:291" s="122" customFormat="1" x14ac:dyDescent="0.2">
      <c r="A789" s="146">
        <f t="shared" si="4081"/>
        <v>789</v>
      </c>
      <c r="C789" s="2">
        <v>43244</v>
      </c>
      <c r="D789" s="126"/>
      <c r="E789" s="126"/>
      <c r="F789" s="126"/>
      <c r="G789" s="128">
        <v>106.017</v>
      </c>
      <c r="H789" s="128">
        <v>113.145</v>
      </c>
      <c r="I789" s="128">
        <v>119.16</v>
      </c>
      <c r="J789" s="127">
        <v>142.25</v>
      </c>
      <c r="K789" s="126"/>
      <c r="P789" s="128">
        <f t="shared" si="3918"/>
        <v>3393.7499999999995</v>
      </c>
      <c r="Q789" s="5">
        <f t="shared" si="3919"/>
        <v>3630.4999999999995</v>
      </c>
      <c r="R789" s="6">
        <f t="shared" si="3920"/>
        <v>3823.9999999999995</v>
      </c>
      <c r="S789" s="7">
        <f t="shared" si="3921"/>
        <v>4569</v>
      </c>
      <c r="Y789" s="127">
        <f t="shared" si="3922"/>
        <v>1.25</v>
      </c>
      <c r="Z789" s="126">
        <f t="shared" si="3923"/>
        <v>2.7499999999990905</v>
      </c>
      <c r="AA789" s="126">
        <f t="shared" si="3924"/>
        <v>3.4999999999995453</v>
      </c>
      <c r="AB789" s="126">
        <f t="shared" si="3925"/>
        <v>18.000000000000909</v>
      </c>
      <c r="AC789" s="126"/>
      <c r="AD789" s="126"/>
      <c r="AE789" s="126"/>
      <c r="AF789" s="126"/>
      <c r="AG789" s="126"/>
      <c r="AH789" s="127">
        <f t="shared" si="3905"/>
        <v>0.66666666666727292</v>
      </c>
      <c r="AI789" s="127">
        <f t="shared" si="3906"/>
        <v>0.85000000000054587</v>
      </c>
      <c r="AJ789" s="127">
        <f t="shared" si="3907"/>
        <v>0.64999999999936353</v>
      </c>
      <c r="AK789" s="127">
        <f t="shared" si="3908"/>
        <v>0.41666666666606034</v>
      </c>
      <c r="AL789" s="127">
        <f t="shared" si="3909"/>
        <v>0.99999999999931788</v>
      </c>
      <c r="AM789" s="127">
        <f t="shared" si="3910"/>
        <v>2.5000000000007576</v>
      </c>
      <c r="AN789" s="127">
        <f t="shared" si="3911"/>
        <v>3.7000000000008182</v>
      </c>
      <c r="AO789" s="127">
        <f t="shared" si="3912"/>
        <v>1</v>
      </c>
      <c r="AP789" s="127">
        <f t="shared" si="3913"/>
        <v>1.0000000000015161</v>
      </c>
      <c r="AQ789" s="127">
        <f t="shared" si="3914"/>
        <v>3.1249999999998481</v>
      </c>
      <c r="AR789" s="127">
        <f t="shared" si="3915"/>
        <v>1.1000000000001819</v>
      </c>
      <c r="AS789" s="127">
        <f t="shared" si="3916"/>
        <v>1.250000000001112</v>
      </c>
      <c r="AT789" s="127">
        <f t="shared" si="3917"/>
        <v>9.9999999999878852E-2</v>
      </c>
      <c r="AU789" s="126"/>
      <c r="BA789" s="11">
        <f t="shared" si="3929"/>
        <v>1.25</v>
      </c>
      <c r="BB789" s="11">
        <f t="shared" si="3930"/>
        <v>2.7499999999990905</v>
      </c>
      <c r="BC789" s="12">
        <f t="shared" si="3931"/>
        <v>3.4999999999995453</v>
      </c>
      <c r="BD789" s="13">
        <f t="shared" si="3932"/>
        <v>18.000000000000909</v>
      </c>
      <c r="BJ789" s="11">
        <f t="shared" si="3933"/>
        <v>0.66666666666727292</v>
      </c>
      <c r="BK789" s="11">
        <f t="shared" si="3934"/>
        <v>0.85000000000054587</v>
      </c>
      <c r="BL789" s="11">
        <f t="shared" si="3935"/>
        <v>0.64999999999936353</v>
      </c>
      <c r="BM789" s="11">
        <f t="shared" si="3936"/>
        <v>0.41666666666606034</v>
      </c>
      <c r="BN789" s="11">
        <f t="shared" si="3937"/>
        <v>0.99999999999931788</v>
      </c>
      <c r="BO789" s="11">
        <f t="shared" si="3938"/>
        <v>-2.5000000000007576</v>
      </c>
      <c r="BP789" s="11">
        <f t="shared" si="3939"/>
        <v>-3.7000000000008182</v>
      </c>
      <c r="BQ789" s="126">
        <v>1</v>
      </c>
      <c r="BR789" s="11">
        <f t="shared" si="3940"/>
        <v>-1.0000000000015161</v>
      </c>
      <c r="BS789" s="11">
        <f t="shared" si="3941"/>
        <v>-3.1249999999998481</v>
      </c>
      <c r="BT789" s="11">
        <f t="shared" si="3942"/>
        <v>1.1000000000001819</v>
      </c>
      <c r="BU789" s="11">
        <f t="shared" si="3943"/>
        <v>-1.250000000001112</v>
      </c>
      <c r="BV789" s="11">
        <f t="shared" si="3944"/>
        <v>9.9999999999878852E-2</v>
      </c>
      <c r="BY789" s="126"/>
      <c r="BZ789" s="126"/>
      <c r="CA789" s="122">
        <f t="shared" si="3945"/>
        <v>-1.250000000001112</v>
      </c>
      <c r="CB789" s="126">
        <f t="shared" si="3946"/>
        <v>1</v>
      </c>
      <c r="CC789" s="126">
        <f t="shared" si="3947"/>
        <v>1</v>
      </c>
      <c r="CD789" s="126">
        <f t="shared" si="3948"/>
        <v>1</v>
      </c>
      <c r="CE789" s="126">
        <f t="shared" si="3926"/>
        <v>1</v>
      </c>
      <c r="CF789" s="126">
        <f t="shared" si="3949"/>
        <v>1</v>
      </c>
      <c r="CG789" s="126">
        <f t="shared" si="3950"/>
        <v>0</v>
      </c>
      <c r="CH789" s="126">
        <f t="shared" si="3951"/>
        <v>0</v>
      </c>
      <c r="CI789" s="126" t="str">
        <f t="shared" si="3952"/>
        <v/>
      </c>
      <c r="CJ789" s="126" t="str">
        <f t="shared" si="3953"/>
        <v/>
      </c>
      <c r="CK789" s="126">
        <f t="shared" si="3954"/>
        <v>0</v>
      </c>
      <c r="CL789" s="126">
        <f t="shared" si="3955"/>
        <v>1</v>
      </c>
      <c r="CM789" s="126">
        <f t="shared" si="3956"/>
        <v>0</v>
      </c>
      <c r="CN789" s="126" t="str">
        <f t="shared" si="3957"/>
        <v/>
      </c>
      <c r="CO789" s="126">
        <f t="shared" si="3958"/>
        <v>1</v>
      </c>
      <c r="CP789" s="126">
        <f t="shared" si="3959"/>
        <v>1</v>
      </c>
      <c r="CQ789" s="126" t="str">
        <f t="shared" si="3960"/>
        <v/>
      </c>
      <c r="CR789" s="126"/>
      <c r="CS789" s="126">
        <f t="shared" si="3961"/>
        <v>1</v>
      </c>
      <c r="CT789" s="126">
        <f t="shared" si="3962"/>
        <v>1</v>
      </c>
      <c r="CU789" s="126">
        <f t="shared" si="3963"/>
        <v>1</v>
      </c>
      <c r="CV789" s="126">
        <f t="shared" si="3927"/>
        <v>1</v>
      </c>
      <c r="CW789" s="126">
        <f t="shared" si="3964"/>
        <v>1</v>
      </c>
      <c r="CX789" s="126">
        <f t="shared" si="3965"/>
        <v>1</v>
      </c>
      <c r="CY789" s="126">
        <f t="shared" si="3966"/>
        <v>1</v>
      </c>
      <c r="CZ789" s="126">
        <f t="shared" si="3967"/>
        <v>1</v>
      </c>
      <c r="DA789" s="126">
        <f t="shared" si="3968"/>
        <v>0</v>
      </c>
      <c r="DB789" s="126" t="str">
        <f t="shared" si="3969"/>
        <v/>
      </c>
      <c r="DC789" s="126">
        <f t="shared" si="3970"/>
        <v>0</v>
      </c>
      <c r="DD789" s="126" t="str">
        <f t="shared" si="3971"/>
        <v/>
      </c>
      <c r="DE789" s="126" t="str">
        <f t="shared" si="3972"/>
        <v/>
      </c>
      <c r="DF789" s="126"/>
      <c r="DG789" s="126">
        <f t="shared" si="3928"/>
        <v>0</v>
      </c>
      <c r="DH789" s="126">
        <f t="shared" si="3973"/>
        <v>0</v>
      </c>
      <c r="DI789" s="126">
        <f t="shared" si="3974"/>
        <v>0</v>
      </c>
      <c r="DJ789" s="126">
        <f t="shared" si="3975"/>
        <v>0</v>
      </c>
      <c r="DK789" s="126">
        <f t="shared" si="3976"/>
        <v>1</v>
      </c>
      <c r="DL789" s="126"/>
      <c r="DM789" s="126">
        <f t="shared" si="3977"/>
        <v>1</v>
      </c>
      <c r="DN789" s="126" t="str">
        <f t="shared" si="3978"/>
        <v/>
      </c>
      <c r="DO789" s="126" t="str">
        <f t="shared" si="3979"/>
        <v/>
      </c>
      <c r="DP789" s="126" t="str">
        <f t="shared" si="3980"/>
        <v/>
      </c>
      <c r="DQ789" s="126" t="str">
        <f t="shared" si="3981"/>
        <v/>
      </c>
      <c r="DR789" s="126" t="str">
        <f t="shared" si="3982"/>
        <v/>
      </c>
      <c r="DS789" s="126" t="str">
        <f t="shared" si="3983"/>
        <v/>
      </c>
      <c r="DT789" s="126" t="str">
        <f t="shared" si="3984"/>
        <v/>
      </c>
      <c r="DU789" s="126" t="str">
        <f t="shared" si="3985"/>
        <v/>
      </c>
      <c r="DV789" s="126">
        <f t="shared" si="3986"/>
        <v>0</v>
      </c>
      <c r="DW789" s="126">
        <f t="shared" si="3987"/>
        <v>0</v>
      </c>
      <c r="DX789" s="126" t="str">
        <f t="shared" si="3988"/>
        <v/>
      </c>
      <c r="DY789" s="126">
        <f t="shared" si="3989"/>
        <v>1</v>
      </c>
      <c r="EA789" s="126">
        <f t="shared" si="3990"/>
        <v>0</v>
      </c>
      <c r="EB789" s="126">
        <f t="shared" si="3991"/>
        <v>0</v>
      </c>
      <c r="EC789" s="126">
        <f t="shared" si="3992"/>
        <v>0</v>
      </c>
      <c r="ED789" s="126">
        <f t="shared" si="3993"/>
        <v>0</v>
      </c>
      <c r="EF789" s="126">
        <f t="shared" si="3994"/>
        <v>0</v>
      </c>
      <c r="EG789" s="126">
        <f t="shared" si="3995"/>
        <v>0</v>
      </c>
      <c r="EH789" s="126">
        <f t="shared" si="3996"/>
        <v>0</v>
      </c>
      <c r="EI789" s="126">
        <f t="shared" si="3997"/>
        <v>0</v>
      </c>
      <c r="EK789" s="126">
        <f t="shared" si="3998"/>
        <v>1</v>
      </c>
      <c r="EL789" s="126">
        <f t="shared" si="3999"/>
        <v>1</v>
      </c>
      <c r="EM789" s="126">
        <f t="shared" si="4000"/>
        <v>1</v>
      </c>
      <c r="EO789" s="126">
        <f t="shared" si="4001"/>
        <v>1</v>
      </c>
      <c r="EP789" s="126">
        <f t="shared" si="4002"/>
        <v>1</v>
      </c>
      <c r="EQ789" s="126">
        <f t="shared" si="4003"/>
        <v>1</v>
      </c>
      <c r="ES789" s="126">
        <f t="shared" si="4004"/>
        <v>1</v>
      </c>
      <c r="ET789" s="126">
        <f t="shared" si="4005"/>
        <v>1</v>
      </c>
      <c r="EU789" s="126">
        <f t="shared" si="4006"/>
        <v>1</v>
      </c>
      <c r="EV789" s="126">
        <f t="shared" si="4007"/>
        <v>1</v>
      </c>
      <c r="EW789" s="126">
        <f t="shared" si="4008"/>
        <v>1</v>
      </c>
      <c r="EY789" s="126">
        <f t="shared" si="4009"/>
        <v>1</v>
      </c>
      <c r="EZ789" s="126">
        <f t="shared" si="4010"/>
        <v>1</v>
      </c>
      <c r="FA789" s="126">
        <f t="shared" si="4011"/>
        <v>1</v>
      </c>
      <c r="FC789" s="126">
        <f t="shared" si="4012"/>
        <v>0</v>
      </c>
      <c r="FD789" s="126" t="str">
        <f t="shared" si="4013"/>
        <v/>
      </c>
      <c r="FE789" s="126"/>
      <c r="FF789" s="126">
        <f t="shared" si="4014"/>
        <v>1</v>
      </c>
      <c r="FG789" s="126">
        <f t="shared" si="4015"/>
        <v>0</v>
      </c>
      <c r="FH789" s="126">
        <f t="shared" si="4016"/>
        <v>0</v>
      </c>
      <c r="FI789" s="126" t="str">
        <f t="shared" si="4017"/>
        <v/>
      </c>
      <c r="FJ789" s="126" t="str">
        <f t="shared" si="4018"/>
        <v/>
      </c>
      <c r="FK789" s="126" t="str">
        <f t="shared" si="4019"/>
        <v/>
      </c>
      <c r="FL789" s="126" t="str">
        <f t="shared" si="4020"/>
        <v/>
      </c>
      <c r="FN789" s="126" t="str">
        <f t="shared" si="4021"/>
        <v/>
      </c>
      <c r="FO789" s="126" t="str">
        <f t="shared" si="4022"/>
        <v/>
      </c>
      <c r="FP789" s="126" t="str">
        <f t="shared" si="4023"/>
        <v/>
      </c>
      <c r="FV789" s="126">
        <f t="shared" si="4024"/>
        <v>1</v>
      </c>
      <c r="FW789" s="126">
        <f t="shared" si="4025"/>
        <v>0</v>
      </c>
      <c r="FX789" s="126">
        <f t="shared" si="4026"/>
        <v>0</v>
      </c>
      <c r="GA789" s="126">
        <f t="shared" si="4027"/>
        <v>0</v>
      </c>
      <c r="GB789" s="126">
        <f t="shared" si="4028"/>
        <v>0</v>
      </c>
      <c r="GC789" s="126">
        <f t="shared" si="4029"/>
        <v>0</v>
      </c>
      <c r="GD789" s="126">
        <f t="shared" si="4030"/>
        <v>0</v>
      </c>
      <c r="GE789" s="126">
        <f t="shared" si="4031"/>
        <v>0</v>
      </c>
      <c r="GF789" s="126">
        <f t="shared" si="4032"/>
        <v>0</v>
      </c>
      <c r="GG789" s="126">
        <f t="shared" si="4033"/>
        <v>1</v>
      </c>
      <c r="GI789" s="126">
        <f t="shared" si="4034"/>
        <v>1</v>
      </c>
      <c r="GK789" s="126">
        <f t="shared" si="4035"/>
        <v>0</v>
      </c>
      <c r="GL789" s="126">
        <f t="shared" si="4036"/>
        <v>0</v>
      </c>
      <c r="GM789" s="126">
        <f t="shared" si="4037"/>
        <v>0</v>
      </c>
      <c r="GN789" s="126">
        <f t="shared" si="4038"/>
        <v>0</v>
      </c>
      <c r="GO789" s="126">
        <f t="shared" si="4039"/>
        <v>0</v>
      </c>
      <c r="GP789" s="126">
        <f t="shared" si="4040"/>
        <v>0</v>
      </c>
      <c r="GQ789" s="126">
        <f t="shared" si="4041"/>
        <v>1</v>
      </c>
      <c r="GS789" s="126" t="str">
        <f t="shared" si="4042"/>
        <v/>
      </c>
      <c r="GT789" s="126" t="str">
        <f t="shared" si="4043"/>
        <v/>
      </c>
      <c r="GU789" s="126">
        <f t="shared" si="4044"/>
        <v>0</v>
      </c>
      <c r="GV789" s="126">
        <f t="shared" si="4045"/>
        <v>0</v>
      </c>
      <c r="GW789" s="126">
        <f t="shared" si="4046"/>
        <v>0</v>
      </c>
      <c r="GX789" s="126">
        <f t="shared" si="4047"/>
        <v>0</v>
      </c>
      <c r="GY789" s="126">
        <f t="shared" si="4048"/>
        <v>0</v>
      </c>
      <c r="GZ789" s="126"/>
      <c r="HA789" s="126">
        <f t="shared" si="4049"/>
        <v>1</v>
      </c>
      <c r="HB789" s="126">
        <f t="shared" si="4050"/>
        <v>0</v>
      </c>
      <c r="HC789" s="126">
        <f t="shared" si="4051"/>
        <v>0</v>
      </c>
      <c r="HD789" s="126">
        <f t="shared" si="4052"/>
        <v>0</v>
      </c>
      <c r="HE789" s="126">
        <f t="shared" si="4053"/>
        <v>0</v>
      </c>
      <c r="HF789" s="126">
        <f t="shared" si="4054"/>
        <v>0</v>
      </c>
      <c r="HH789" s="126">
        <f t="shared" si="4055"/>
        <v>1</v>
      </c>
      <c r="HI789" s="126">
        <f t="shared" si="4056"/>
        <v>1</v>
      </c>
      <c r="HJ789" s="126">
        <f t="shared" si="4057"/>
        <v>0</v>
      </c>
      <c r="HK789" s="126">
        <f t="shared" si="4058"/>
        <v>0</v>
      </c>
      <c r="HL789" s="126">
        <f t="shared" si="4059"/>
        <v>0</v>
      </c>
      <c r="HM789" s="126">
        <f t="shared" si="4060"/>
        <v>0</v>
      </c>
      <c r="HO789" s="126">
        <f t="shared" si="4061"/>
        <v>0</v>
      </c>
      <c r="HP789" s="126" t="str">
        <f t="shared" si="4062"/>
        <v/>
      </c>
      <c r="HQ789" s="126">
        <f t="shared" si="4063"/>
        <v>0</v>
      </c>
      <c r="HR789" s="122" t="str">
        <f t="shared" si="4064"/>
        <v/>
      </c>
      <c r="HS789" s="126">
        <f t="shared" si="4065"/>
        <v>0</v>
      </c>
      <c r="HT789" s="122" t="str">
        <f t="shared" si="4066"/>
        <v/>
      </c>
      <c r="HU789" s="122" t="str">
        <f t="shared" si="4067"/>
        <v/>
      </c>
      <c r="HV789" s="126" t="str">
        <f t="shared" si="4068"/>
        <v/>
      </c>
      <c r="HW789" s="126" t="str">
        <f t="shared" si="4069"/>
        <v/>
      </c>
      <c r="HX789" s="126" t="str">
        <f t="shared" si="4070"/>
        <v/>
      </c>
      <c r="HZ789" s="126">
        <f t="shared" si="4071"/>
        <v>1</v>
      </c>
      <c r="IA789" s="126" t="str">
        <f t="shared" si="4072"/>
        <v/>
      </c>
      <c r="IB789" s="126">
        <f t="shared" si="4073"/>
        <v>1</v>
      </c>
      <c r="IC789" s="126" t="str">
        <f t="shared" si="4074"/>
        <v/>
      </c>
      <c r="ID789" s="126">
        <f t="shared" si="4075"/>
        <v>1</v>
      </c>
      <c r="IE789" s="126" t="str">
        <f t="shared" si="4076"/>
        <v/>
      </c>
      <c r="IF789" s="126" t="str">
        <f t="shared" si="4077"/>
        <v/>
      </c>
      <c r="IG789" s="126" t="str">
        <f t="shared" si="4078"/>
        <v/>
      </c>
      <c r="IH789" s="126" t="str">
        <f t="shared" si="4079"/>
        <v/>
      </c>
      <c r="II789" s="126" t="str">
        <f t="shared" si="4080"/>
        <v/>
      </c>
      <c r="IO789" s="128"/>
      <c r="IP789" s="128"/>
      <c r="IQ789" s="127"/>
      <c r="IR789" s="127"/>
      <c r="IX789" s="6"/>
      <c r="IY789" s="6"/>
      <c r="IZ789" s="7"/>
      <c r="JA789" s="7"/>
      <c r="JG789" s="12"/>
      <c r="JH789" s="12"/>
      <c r="JI789" s="13"/>
      <c r="JJ789" s="13"/>
      <c r="JN789" s="6"/>
      <c r="JO789" s="6"/>
      <c r="JQ789" s="11"/>
      <c r="JR789" s="11"/>
      <c r="JS789" s="12"/>
      <c r="JT789" s="13"/>
      <c r="JU789" s="12"/>
      <c r="JV789" s="12"/>
      <c r="JW789" s="97"/>
      <c r="JX789" s="13"/>
      <c r="JY789" s="13"/>
      <c r="JZ789" s="97"/>
      <c r="KA789" s="97"/>
      <c r="KB789" s="11"/>
      <c r="KC789" s="11"/>
      <c r="KD789" s="11"/>
      <c r="KE789" s="11"/>
    </row>
    <row r="790" spans="1:291" s="122" customFormat="1" x14ac:dyDescent="0.2">
      <c r="A790" s="146">
        <f t="shared" si="4081"/>
        <v>790</v>
      </c>
      <c r="C790" s="2">
        <v>43245</v>
      </c>
      <c r="D790" s="126"/>
      <c r="E790" s="126"/>
      <c r="F790" s="126"/>
      <c r="G790" s="128">
        <v>106.03700000000001</v>
      </c>
      <c r="H790" s="128">
        <v>113.22</v>
      </c>
      <c r="I790" s="128">
        <v>119.27500000000001</v>
      </c>
      <c r="J790" s="127">
        <v>143.22</v>
      </c>
      <c r="K790" s="126"/>
      <c r="P790" s="128">
        <f t="shared" si="3918"/>
        <v>3395.7500000000005</v>
      </c>
      <c r="Q790" s="5">
        <f t="shared" si="3919"/>
        <v>3638</v>
      </c>
      <c r="R790" s="6">
        <f t="shared" si="3920"/>
        <v>3835.5000000000005</v>
      </c>
      <c r="S790" s="7">
        <f t="shared" si="3921"/>
        <v>4598</v>
      </c>
      <c r="Y790" s="127">
        <f t="shared" si="3922"/>
        <v>2.0000000000009095</v>
      </c>
      <c r="Z790" s="126">
        <f t="shared" si="3923"/>
        <v>7.5000000000004547</v>
      </c>
      <c r="AA790" s="126">
        <f t="shared" si="3924"/>
        <v>11.500000000000909</v>
      </c>
      <c r="AB790" s="126">
        <f t="shared" si="3925"/>
        <v>29</v>
      </c>
      <c r="AC790" s="126"/>
      <c r="AD790" s="126"/>
      <c r="AE790" s="126"/>
      <c r="AF790" s="126"/>
      <c r="AG790" s="126"/>
      <c r="AH790" s="127">
        <f t="shared" si="3905"/>
        <v>0.99999999999848388</v>
      </c>
      <c r="AI790" s="127">
        <f t="shared" si="3906"/>
        <v>0.49999999999845368</v>
      </c>
      <c r="AJ790" s="127">
        <f t="shared" si="3907"/>
        <v>0.59999999999990905</v>
      </c>
      <c r="AK790" s="127">
        <f t="shared" si="3908"/>
        <v>0.16666666666681795</v>
      </c>
      <c r="AL790" s="127">
        <f t="shared" si="3909"/>
        <v>1.75</v>
      </c>
      <c r="AM790" s="127">
        <f t="shared" si="3910"/>
        <v>1.8333333333342434</v>
      </c>
      <c r="AN790" s="127">
        <f t="shared" si="3911"/>
        <v>9.999999999909015E-2</v>
      </c>
      <c r="AO790" s="127">
        <f t="shared" si="3912"/>
        <v>1</v>
      </c>
      <c r="AP790" s="127">
        <f t="shared" si="3913"/>
        <v>0.66666666666393826</v>
      </c>
      <c r="AQ790" s="127">
        <f t="shared" si="3914"/>
        <v>2.0833333333344703</v>
      </c>
      <c r="AR790" s="127">
        <f t="shared" si="3915"/>
        <v>0.59999999999854481</v>
      </c>
      <c r="AS790" s="127">
        <f t="shared" si="3916"/>
        <v>1.0555555555560101</v>
      </c>
      <c r="AT790" s="127">
        <f t="shared" si="3917"/>
        <v>0.13333333333515229</v>
      </c>
      <c r="AU790" s="126"/>
      <c r="BA790" s="11">
        <f t="shared" si="3929"/>
        <v>2.0000000000009095</v>
      </c>
      <c r="BB790" s="11">
        <f t="shared" si="3930"/>
        <v>7.5000000000004547</v>
      </c>
      <c r="BC790" s="12">
        <f t="shared" si="3931"/>
        <v>11.500000000000909</v>
      </c>
      <c r="BD790" s="13">
        <f t="shared" si="3932"/>
        <v>29</v>
      </c>
      <c r="BJ790" s="11">
        <f t="shared" si="3933"/>
        <v>-0.99999999999848388</v>
      </c>
      <c r="BK790" s="11">
        <f t="shared" si="3934"/>
        <v>-0.49999999999845368</v>
      </c>
      <c r="BL790" s="11">
        <f t="shared" si="3935"/>
        <v>0.59999999999990905</v>
      </c>
      <c r="BM790" s="11">
        <f t="shared" si="3936"/>
        <v>-0.16666666666681795</v>
      </c>
      <c r="BN790" s="11">
        <f t="shared" si="3937"/>
        <v>1.75</v>
      </c>
      <c r="BO790" s="11">
        <f t="shared" si="3938"/>
        <v>1.8333333333342434</v>
      </c>
      <c r="BP790" s="11">
        <f t="shared" si="3939"/>
        <v>-9.999999999909015E-2</v>
      </c>
      <c r="BQ790" s="126">
        <v>1</v>
      </c>
      <c r="BR790" s="11">
        <f t="shared" si="3940"/>
        <v>0.66666666666393826</v>
      </c>
      <c r="BS790" s="11">
        <f t="shared" si="3941"/>
        <v>2.0833333333344703</v>
      </c>
      <c r="BT790" s="11">
        <f t="shared" si="3942"/>
        <v>-0.59999999999854481</v>
      </c>
      <c r="BU790" s="11">
        <f t="shared" si="3943"/>
        <v>1.0555555555560101</v>
      </c>
      <c r="BV790" s="11">
        <f t="shared" si="3944"/>
        <v>0.13333333333515229</v>
      </c>
      <c r="BY790" s="126"/>
      <c r="BZ790" s="126"/>
      <c r="CA790" s="122">
        <f t="shared" si="3945"/>
        <v>1.0555555555560101</v>
      </c>
      <c r="CB790" s="126">
        <f t="shared" si="3946"/>
        <v>0</v>
      </c>
      <c r="CC790" s="126">
        <f t="shared" si="3947"/>
        <v>0</v>
      </c>
      <c r="CD790" s="126">
        <f t="shared" si="3948"/>
        <v>0</v>
      </c>
      <c r="CE790" s="126">
        <f t="shared" si="3926"/>
        <v>0</v>
      </c>
      <c r="CF790" s="126">
        <f t="shared" si="3949"/>
        <v>0</v>
      </c>
      <c r="CG790" s="126" t="str">
        <f t="shared" si="3950"/>
        <v/>
      </c>
      <c r="CH790" s="126" t="str">
        <f t="shared" si="3951"/>
        <v/>
      </c>
      <c r="CI790" s="126">
        <f t="shared" si="3952"/>
        <v>1</v>
      </c>
      <c r="CJ790" s="126">
        <f t="shared" si="3953"/>
        <v>1</v>
      </c>
      <c r="CK790" s="126" t="str">
        <f t="shared" si="3954"/>
        <v/>
      </c>
      <c r="CL790" s="126">
        <f t="shared" si="3955"/>
        <v>1</v>
      </c>
      <c r="CM790" s="126">
        <f t="shared" si="3956"/>
        <v>1</v>
      </c>
      <c r="CN790" s="126">
        <f t="shared" si="3957"/>
        <v>1</v>
      </c>
      <c r="CO790" s="126" t="str">
        <f t="shared" si="3958"/>
        <v/>
      </c>
      <c r="CP790" s="126" t="str">
        <f t="shared" si="3959"/>
        <v/>
      </c>
      <c r="CQ790" s="126">
        <f t="shared" si="3960"/>
        <v>1</v>
      </c>
      <c r="CR790" s="126"/>
      <c r="CS790" s="126">
        <f t="shared" si="3961"/>
        <v>0</v>
      </c>
      <c r="CT790" s="126">
        <f t="shared" si="3962"/>
        <v>0</v>
      </c>
      <c r="CU790" s="126">
        <f t="shared" si="3963"/>
        <v>0</v>
      </c>
      <c r="CV790" s="126">
        <f t="shared" si="3927"/>
        <v>0</v>
      </c>
      <c r="CW790" s="126">
        <f t="shared" si="3964"/>
        <v>1</v>
      </c>
      <c r="CX790" s="126" t="str">
        <f t="shared" si="3965"/>
        <v/>
      </c>
      <c r="CY790" s="126" t="str">
        <f t="shared" si="3966"/>
        <v/>
      </c>
      <c r="CZ790" s="126" t="str">
        <f t="shared" si="3967"/>
        <v/>
      </c>
      <c r="DA790" s="126" t="str">
        <f t="shared" si="3968"/>
        <v/>
      </c>
      <c r="DB790" s="126">
        <f t="shared" si="3969"/>
        <v>1</v>
      </c>
      <c r="DC790" s="126" t="str">
        <f t="shared" si="3970"/>
        <v/>
      </c>
      <c r="DD790" s="126">
        <f t="shared" si="3971"/>
        <v>1</v>
      </c>
      <c r="DE790" s="126" t="str">
        <f t="shared" si="3972"/>
        <v/>
      </c>
      <c r="DF790" s="126"/>
      <c r="DG790" s="126">
        <f t="shared" si="3928"/>
        <v>1</v>
      </c>
      <c r="DH790" s="126">
        <f t="shared" si="3973"/>
        <v>1</v>
      </c>
      <c r="DI790" s="126">
        <f t="shared" si="3974"/>
        <v>1</v>
      </c>
      <c r="DJ790" s="126">
        <f t="shared" si="3975"/>
        <v>1</v>
      </c>
      <c r="DK790" s="126" t="str">
        <f t="shared" si="3976"/>
        <v/>
      </c>
      <c r="DL790" s="126"/>
      <c r="DM790" s="126" t="str">
        <f t="shared" si="3977"/>
        <v/>
      </c>
      <c r="DN790" s="126">
        <f t="shared" si="3978"/>
        <v>0</v>
      </c>
      <c r="DO790" s="126">
        <f t="shared" si="3979"/>
        <v>1</v>
      </c>
      <c r="DP790" s="126">
        <f t="shared" si="3980"/>
        <v>0</v>
      </c>
      <c r="DQ790" s="126">
        <f t="shared" si="3981"/>
        <v>1</v>
      </c>
      <c r="DR790" s="126">
        <f t="shared" si="3982"/>
        <v>1</v>
      </c>
      <c r="DS790" s="126">
        <f t="shared" si="3983"/>
        <v>1</v>
      </c>
      <c r="DT790" s="126">
        <f t="shared" si="3984"/>
        <v>0</v>
      </c>
      <c r="DU790" s="126">
        <f t="shared" si="3985"/>
        <v>1</v>
      </c>
      <c r="DV790" s="126">
        <f t="shared" si="3986"/>
        <v>1</v>
      </c>
      <c r="DW790" s="126">
        <f t="shared" si="3987"/>
        <v>0</v>
      </c>
      <c r="DX790" s="126" t="str">
        <f t="shared" si="3988"/>
        <v/>
      </c>
      <c r="DY790" s="126" t="str">
        <f t="shared" si="3989"/>
        <v/>
      </c>
      <c r="EA790" s="126">
        <f t="shared" si="3990"/>
        <v>1</v>
      </c>
      <c r="EB790" s="126">
        <f t="shared" si="3991"/>
        <v>1</v>
      </c>
      <c r="EC790" s="126">
        <f t="shared" si="3992"/>
        <v>1</v>
      </c>
      <c r="ED790" s="126">
        <f t="shared" si="3993"/>
        <v>1</v>
      </c>
      <c r="EF790" s="126">
        <f t="shared" si="3994"/>
        <v>1</v>
      </c>
      <c r="EG790" s="126">
        <f t="shared" si="3995"/>
        <v>1</v>
      </c>
      <c r="EH790" s="126">
        <f t="shared" si="3996"/>
        <v>1</v>
      </c>
      <c r="EI790" s="126">
        <f t="shared" si="3997"/>
        <v>1</v>
      </c>
      <c r="EK790" s="126">
        <f t="shared" si="3998"/>
        <v>1</v>
      </c>
      <c r="EL790" s="126">
        <f t="shared" si="3999"/>
        <v>1</v>
      </c>
      <c r="EM790" s="126">
        <f t="shared" si="4000"/>
        <v>1</v>
      </c>
      <c r="EO790" s="126">
        <f t="shared" si="4001"/>
        <v>1</v>
      </c>
      <c r="EP790" s="126">
        <f t="shared" si="4002"/>
        <v>1</v>
      </c>
      <c r="EQ790" s="126">
        <f t="shared" si="4003"/>
        <v>1</v>
      </c>
      <c r="ES790" s="126">
        <f t="shared" si="4004"/>
        <v>1</v>
      </c>
      <c r="ET790" s="126">
        <f t="shared" si="4005"/>
        <v>1</v>
      </c>
      <c r="EU790" s="126">
        <f t="shared" si="4006"/>
        <v>1</v>
      </c>
      <c r="EV790" s="126">
        <f t="shared" si="4007"/>
        <v>1</v>
      </c>
      <c r="EW790" s="126">
        <f t="shared" si="4008"/>
        <v>0</v>
      </c>
      <c r="EY790" s="126">
        <f t="shared" si="4009"/>
        <v>1</v>
      </c>
      <c r="EZ790" s="126">
        <f t="shared" si="4010"/>
        <v>1</v>
      </c>
      <c r="FA790" s="126">
        <f t="shared" si="4011"/>
        <v>1</v>
      </c>
      <c r="FC790" s="126">
        <f t="shared" si="4012"/>
        <v>0</v>
      </c>
      <c r="FD790" s="126" t="str">
        <f t="shared" si="4013"/>
        <v/>
      </c>
      <c r="FE790" s="126"/>
      <c r="FF790" s="126">
        <f t="shared" si="4014"/>
        <v>1</v>
      </c>
      <c r="FG790" s="126">
        <f t="shared" si="4015"/>
        <v>0</v>
      </c>
      <c r="FH790" s="126">
        <f t="shared" si="4016"/>
        <v>0</v>
      </c>
      <c r="FI790" s="126" t="str">
        <f t="shared" si="4017"/>
        <v/>
      </c>
      <c r="FJ790" s="126" t="str">
        <f t="shared" si="4018"/>
        <v/>
      </c>
      <c r="FK790" s="126" t="str">
        <f t="shared" si="4019"/>
        <v/>
      </c>
      <c r="FL790" s="126" t="str">
        <f t="shared" si="4020"/>
        <v/>
      </c>
      <c r="FN790" s="126" t="str">
        <f t="shared" si="4021"/>
        <v/>
      </c>
      <c r="FO790" s="126" t="str">
        <f t="shared" si="4022"/>
        <v/>
      </c>
      <c r="FP790" s="126" t="str">
        <f t="shared" si="4023"/>
        <v/>
      </c>
      <c r="FV790" s="126">
        <f t="shared" si="4024"/>
        <v>0</v>
      </c>
      <c r="FW790" s="126">
        <f t="shared" si="4025"/>
        <v>1</v>
      </c>
      <c r="FX790" s="126">
        <f t="shared" si="4026"/>
        <v>0</v>
      </c>
      <c r="GA790" s="126">
        <f t="shared" si="4027"/>
        <v>1</v>
      </c>
      <c r="GB790" s="126">
        <f t="shared" si="4028"/>
        <v>1</v>
      </c>
      <c r="GC790" s="126">
        <f t="shared" si="4029"/>
        <v>1</v>
      </c>
      <c r="GD790" s="126">
        <f t="shared" si="4030"/>
        <v>1</v>
      </c>
      <c r="GE790" s="126">
        <f t="shared" si="4031"/>
        <v>0</v>
      </c>
      <c r="GF790" s="126">
        <f t="shared" si="4032"/>
        <v>0</v>
      </c>
      <c r="GG790" s="126">
        <f t="shared" si="4033"/>
        <v>1</v>
      </c>
      <c r="GI790" s="126">
        <f t="shared" si="4034"/>
        <v>1</v>
      </c>
      <c r="GK790" s="126">
        <f t="shared" si="4035"/>
        <v>1</v>
      </c>
      <c r="GL790" s="126">
        <f t="shared" si="4036"/>
        <v>1</v>
      </c>
      <c r="GM790" s="126">
        <f t="shared" si="4037"/>
        <v>1</v>
      </c>
      <c r="GN790" s="126">
        <f t="shared" si="4038"/>
        <v>1</v>
      </c>
      <c r="GO790" s="126">
        <f t="shared" si="4039"/>
        <v>0</v>
      </c>
      <c r="GP790" s="126">
        <f t="shared" si="4040"/>
        <v>0</v>
      </c>
      <c r="GQ790" s="126">
        <f t="shared" si="4041"/>
        <v>1</v>
      </c>
      <c r="GS790" s="126" t="str">
        <f t="shared" si="4042"/>
        <v/>
      </c>
      <c r="GT790" s="126" t="str">
        <f t="shared" si="4043"/>
        <v/>
      </c>
      <c r="GU790" s="126">
        <f t="shared" si="4044"/>
        <v>0</v>
      </c>
      <c r="GV790" s="126">
        <f t="shared" si="4045"/>
        <v>0</v>
      </c>
      <c r="GW790" s="126">
        <f t="shared" si="4046"/>
        <v>0</v>
      </c>
      <c r="GX790" s="126">
        <f t="shared" si="4047"/>
        <v>0</v>
      </c>
      <c r="GY790" s="126">
        <f t="shared" si="4048"/>
        <v>0</v>
      </c>
      <c r="GZ790" s="126"/>
      <c r="HA790" s="126">
        <f t="shared" si="4049"/>
        <v>0</v>
      </c>
      <c r="HB790" s="126">
        <f t="shared" si="4050"/>
        <v>0</v>
      </c>
      <c r="HC790" s="126">
        <f t="shared" si="4051"/>
        <v>0</v>
      </c>
      <c r="HD790" s="126">
        <f t="shared" si="4052"/>
        <v>0</v>
      </c>
      <c r="HE790" s="126">
        <f t="shared" si="4053"/>
        <v>0</v>
      </c>
      <c r="HF790" s="126">
        <f t="shared" si="4054"/>
        <v>0</v>
      </c>
      <c r="HH790" s="126">
        <f t="shared" si="4055"/>
        <v>1</v>
      </c>
      <c r="HI790" s="126">
        <f t="shared" si="4056"/>
        <v>0</v>
      </c>
      <c r="HJ790" s="126">
        <f t="shared" si="4057"/>
        <v>0</v>
      </c>
      <c r="HK790" s="126">
        <f t="shared" si="4058"/>
        <v>0</v>
      </c>
      <c r="HL790" s="126">
        <f t="shared" si="4059"/>
        <v>0</v>
      </c>
      <c r="HM790" s="126">
        <f t="shared" si="4060"/>
        <v>0</v>
      </c>
      <c r="HO790" s="126">
        <f t="shared" si="4061"/>
        <v>1</v>
      </c>
      <c r="HP790" s="126" t="str">
        <f t="shared" si="4062"/>
        <v/>
      </c>
      <c r="HQ790" s="126">
        <f t="shared" si="4063"/>
        <v>1</v>
      </c>
      <c r="HR790" s="122" t="str">
        <f t="shared" si="4064"/>
        <v/>
      </c>
      <c r="HS790" s="126">
        <f t="shared" si="4065"/>
        <v>1</v>
      </c>
      <c r="HT790" s="122" t="str">
        <f t="shared" si="4066"/>
        <v/>
      </c>
      <c r="HU790" s="122" t="str">
        <f t="shared" si="4067"/>
        <v/>
      </c>
      <c r="HV790" s="126" t="str">
        <f t="shared" si="4068"/>
        <v/>
      </c>
      <c r="HW790" s="126" t="str">
        <f t="shared" si="4069"/>
        <v/>
      </c>
      <c r="HX790" s="126" t="str">
        <f t="shared" si="4070"/>
        <v/>
      </c>
      <c r="HZ790" s="126">
        <f t="shared" si="4071"/>
        <v>0</v>
      </c>
      <c r="IA790" s="126" t="str">
        <f t="shared" si="4072"/>
        <v/>
      </c>
      <c r="IB790" s="126">
        <f t="shared" si="4073"/>
        <v>0</v>
      </c>
      <c r="IC790" s="126" t="str">
        <f t="shared" si="4074"/>
        <v/>
      </c>
      <c r="ID790" s="126">
        <f t="shared" si="4075"/>
        <v>0</v>
      </c>
      <c r="IE790" s="126" t="str">
        <f t="shared" si="4076"/>
        <v/>
      </c>
      <c r="IF790" s="126" t="str">
        <f t="shared" si="4077"/>
        <v/>
      </c>
      <c r="IG790" s="126" t="str">
        <f t="shared" si="4078"/>
        <v/>
      </c>
      <c r="IH790" s="126" t="str">
        <f t="shared" si="4079"/>
        <v/>
      </c>
      <c r="II790" s="126" t="str">
        <f t="shared" si="4080"/>
        <v/>
      </c>
      <c r="IO790" s="128"/>
      <c r="IP790" s="128"/>
      <c r="IQ790" s="127"/>
      <c r="IR790" s="127"/>
      <c r="IX790" s="6"/>
      <c r="IY790" s="6"/>
      <c r="IZ790" s="7"/>
      <c r="JA790" s="7"/>
      <c r="JG790" s="12"/>
      <c r="JH790" s="12"/>
      <c r="JI790" s="13"/>
      <c r="JJ790" s="13"/>
      <c r="JN790" s="6"/>
      <c r="JO790" s="6"/>
      <c r="JQ790" s="11"/>
      <c r="JR790" s="11"/>
      <c r="JS790" s="12"/>
      <c r="JT790" s="13"/>
      <c r="JU790" s="12"/>
      <c r="JV790" s="12"/>
      <c r="JW790" s="97"/>
      <c r="JX790" s="13"/>
      <c r="JY790" s="13"/>
      <c r="JZ790" s="97"/>
      <c r="KA790" s="97"/>
      <c r="KB790" s="11"/>
      <c r="KC790" s="11"/>
      <c r="KD790" s="11"/>
      <c r="KE790" s="11"/>
    </row>
    <row r="791" spans="1:291" s="122" customFormat="1" x14ac:dyDescent="0.2">
      <c r="A791" s="146">
        <f t="shared" si="4081"/>
        <v>791</v>
      </c>
      <c r="B791" s="122" t="s">
        <v>306</v>
      </c>
      <c r="C791" s="2">
        <v>43249</v>
      </c>
      <c r="D791" s="126"/>
      <c r="E791" s="126"/>
      <c r="F791" s="126"/>
      <c r="G791" s="128">
        <v>106.137</v>
      </c>
      <c r="H791" s="128">
        <v>114.185</v>
      </c>
      <c r="I791" s="128">
        <v>121.075</v>
      </c>
      <c r="J791" s="127">
        <v>146.08000000000001</v>
      </c>
      <c r="K791" s="126"/>
      <c r="P791" s="128">
        <f t="shared" si="3918"/>
        <v>3405.75</v>
      </c>
      <c r="Q791" s="5">
        <f t="shared" si="3919"/>
        <v>3666.5</v>
      </c>
      <c r="R791" s="6">
        <f t="shared" si="3920"/>
        <v>3879.5000000000005</v>
      </c>
      <c r="S791" s="7">
        <f t="shared" si="3921"/>
        <v>4680.0000000000009</v>
      </c>
      <c r="Y791" s="127">
        <f t="shared" si="3922"/>
        <v>9.9999999999995453</v>
      </c>
      <c r="Z791" s="126">
        <f t="shared" si="3923"/>
        <v>28.5</v>
      </c>
      <c r="AA791" s="126">
        <f t="shared" si="3924"/>
        <v>44</v>
      </c>
      <c r="AB791" s="126">
        <f t="shared" si="3925"/>
        <v>82.000000000000909</v>
      </c>
      <c r="AC791" s="126"/>
      <c r="AD791" s="126"/>
      <c r="AE791" s="126"/>
      <c r="AF791" s="126"/>
      <c r="AG791" s="126"/>
      <c r="AH791" s="127">
        <f t="shared" si="3905"/>
        <v>0.99999999999909051</v>
      </c>
      <c r="AI791" s="127">
        <f t="shared" si="3906"/>
        <v>2.8999999999990926</v>
      </c>
      <c r="AJ791" s="127">
        <f t="shared" si="3907"/>
        <v>2.1000000000000014</v>
      </c>
      <c r="AK791" s="127">
        <f t="shared" si="3908"/>
        <v>0.83333333333333215</v>
      </c>
      <c r="AL791" s="127">
        <f t="shared" si="3909"/>
        <v>6.5</v>
      </c>
      <c r="AM791" s="127">
        <f t="shared" si="3910"/>
        <v>16.666666666666362</v>
      </c>
      <c r="AN791" s="127">
        <f t="shared" si="3911"/>
        <v>11.199999999999633</v>
      </c>
      <c r="AO791" s="127">
        <f t="shared" si="3912"/>
        <v>1</v>
      </c>
      <c r="AP791" s="127">
        <f t="shared" si="3913"/>
        <v>5.6666666666651535</v>
      </c>
      <c r="AQ791" s="127">
        <f t="shared" si="3914"/>
        <v>17.916666666666359</v>
      </c>
      <c r="AR791" s="127">
        <f t="shared" si="3915"/>
        <v>2.3999999999990891</v>
      </c>
      <c r="AS791" s="127">
        <f t="shared" si="3916"/>
        <v>10.277777777777576</v>
      </c>
      <c r="AT791" s="127">
        <f t="shared" si="3917"/>
        <v>9.0666666666656361</v>
      </c>
      <c r="AU791" s="126"/>
      <c r="BA791" s="11">
        <f t="shared" si="3929"/>
        <v>9.9999999999995453</v>
      </c>
      <c r="BB791" s="11">
        <f t="shared" si="3930"/>
        <v>28.5</v>
      </c>
      <c r="BC791" s="12">
        <f t="shared" si="3931"/>
        <v>44</v>
      </c>
      <c r="BD791" s="13">
        <f t="shared" si="3932"/>
        <v>82.000000000000909</v>
      </c>
      <c r="BJ791" s="11">
        <f t="shared" si="3933"/>
        <v>0.99999999999909051</v>
      </c>
      <c r="BK791" s="11">
        <f t="shared" si="3934"/>
        <v>2.8999999999990926</v>
      </c>
      <c r="BL791" s="11">
        <f t="shared" si="3935"/>
        <v>2.1000000000000014</v>
      </c>
      <c r="BM791" s="11">
        <f t="shared" si="3936"/>
        <v>-0.83333333333333215</v>
      </c>
      <c r="BN791" s="11">
        <f t="shared" si="3937"/>
        <v>6.5</v>
      </c>
      <c r="BO791" s="11">
        <f t="shared" si="3938"/>
        <v>16.666666666666362</v>
      </c>
      <c r="BP791" s="11">
        <f t="shared" si="3939"/>
        <v>11.199999999999633</v>
      </c>
      <c r="BQ791" s="126">
        <v>1</v>
      </c>
      <c r="BR791" s="11">
        <f t="shared" si="3940"/>
        <v>-5.6666666666651535</v>
      </c>
      <c r="BS791" s="11">
        <f t="shared" si="3941"/>
        <v>17.916666666666359</v>
      </c>
      <c r="BT791" s="11">
        <f t="shared" si="3942"/>
        <v>2.3999999999990891</v>
      </c>
      <c r="BU791" s="11">
        <f t="shared" si="3943"/>
        <v>10.277777777777576</v>
      </c>
      <c r="BV791" s="11">
        <f t="shared" si="3944"/>
        <v>9.0666666666656361</v>
      </c>
      <c r="BY791" s="126"/>
      <c r="BZ791" s="126"/>
      <c r="CA791" s="122">
        <f t="shared" si="3945"/>
        <v>10.277777777777576</v>
      </c>
      <c r="CB791" s="126">
        <f t="shared" si="3946"/>
        <v>1</v>
      </c>
      <c r="CC791" s="126">
        <f t="shared" si="3947"/>
        <v>1</v>
      </c>
      <c r="CD791" s="126">
        <f t="shared" si="3948"/>
        <v>1</v>
      </c>
      <c r="CE791" s="126">
        <f t="shared" si="3926"/>
        <v>1</v>
      </c>
      <c r="CF791" s="126">
        <f t="shared" si="3949"/>
        <v>1</v>
      </c>
      <c r="CG791" s="126">
        <f t="shared" si="3950"/>
        <v>1</v>
      </c>
      <c r="CH791" s="126" t="str">
        <f t="shared" si="3951"/>
        <v/>
      </c>
      <c r="CI791" s="126">
        <f t="shared" si="3952"/>
        <v>0</v>
      </c>
      <c r="CJ791" s="126">
        <f t="shared" si="3953"/>
        <v>0</v>
      </c>
      <c r="CK791" s="126" t="str">
        <f t="shared" si="3954"/>
        <v/>
      </c>
      <c r="CL791" s="126">
        <f t="shared" si="3955"/>
        <v>0</v>
      </c>
      <c r="CM791" s="126" t="str">
        <f t="shared" si="3956"/>
        <v/>
      </c>
      <c r="CN791" s="126" t="str">
        <f t="shared" si="3957"/>
        <v/>
      </c>
      <c r="CO791" s="126">
        <f t="shared" si="3958"/>
        <v>0</v>
      </c>
      <c r="CP791" s="126">
        <f t="shared" si="3959"/>
        <v>0</v>
      </c>
      <c r="CQ791" s="126" t="str">
        <f t="shared" si="3960"/>
        <v/>
      </c>
      <c r="CR791" s="126"/>
      <c r="CS791" s="126">
        <f t="shared" si="3961"/>
        <v>0</v>
      </c>
      <c r="CT791" s="126">
        <f t="shared" si="3962"/>
        <v>0</v>
      </c>
      <c r="CU791" s="126">
        <f t="shared" si="3963"/>
        <v>0</v>
      </c>
      <c r="CV791" s="126">
        <f t="shared" si="3927"/>
        <v>0</v>
      </c>
      <c r="CW791" s="126">
        <f t="shared" si="3964"/>
        <v>1</v>
      </c>
      <c r="CX791" s="126" t="str">
        <f t="shared" si="3965"/>
        <v/>
      </c>
      <c r="CY791" s="126" t="str">
        <f t="shared" si="3966"/>
        <v/>
      </c>
      <c r="CZ791" s="126" t="str">
        <f t="shared" si="3967"/>
        <v/>
      </c>
      <c r="DA791" s="126" t="str">
        <f t="shared" si="3968"/>
        <v/>
      </c>
      <c r="DB791" s="126">
        <f t="shared" si="3969"/>
        <v>1</v>
      </c>
      <c r="DC791" s="126" t="str">
        <f t="shared" si="3970"/>
        <v/>
      </c>
      <c r="DD791" s="126">
        <f t="shared" si="3971"/>
        <v>1</v>
      </c>
      <c r="DE791" s="126" t="str">
        <f t="shared" si="3972"/>
        <v/>
      </c>
      <c r="DF791" s="126"/>
      <c r="DG791" s="126">
        <f t="shared" si="3928"/>
        <v>1</v>
      </c>
      <c r="DH791" s="126">
        <f t="shared" si="3973"/>
        <v>1</v>
      </c>
      <c r="DI791" s="126">
        <f t="shared" si="3974"/>
        <v>1</v>
      </c>
      <c r="DJ791" s="126">
        <f t="shared" si="3975"/>
        <v>1</v>
      </c>
      <c r="DK791" s="126" t="str">
        <f t="shared" si="3976"/>
        <v/>
      </c>
      <c r="DL791" s="126"/>
      <c r="DM791" s="126" t="str">
        <f t="shared" si="3977"/>
        <v/>
      </c>
      <c r="DN791" s="126">
        <f t="shared" si="3978"/>
        <v>0</v>
      </c>
      <c r="DO791" s="126">
        <f t="shared" si="3979"/>
        <v>0</v>
      </c>
      <c r="DP791" s="126">
        <f t="shared" si="3980"/>
        <v>1</v>
      </c>
      <c r="DQ791" s="126">
        <f t="shared" si="3981"/>
        <v>0</v>
      </c>
      <c r="DR791" s="126">
        <f t="shared" si="3982"/>
        <v>0</v>
      </c>
      <c r="DS791" s="126">
        <f t="shared" si="3983"/>
        <v>0</v>
      </c>
      <c r="DT791" s="126">
        <f t="shared" si="3984"/>
        <v>0</v>
      </c>
      <c r="DU791" s="126">
        <f t="shared" si="3985"/>
        <v>0</v>
      </c>
      <c r="DV791" s="126">
        <f t="shared" si="3986"/>
        <v>1</v>
      </c>
      <c r="DW791" s="126">
        <f t="shared" si="3987"/>
        <v>0</v>
      </c>
      <c r="DX791" s="126" t="str">
        <f t="shared" si="3988"/>
        <v/>
      </c>
      <c r="DY791" s="126" t="str">
        <f t="shared" si="3989"/>
        <v/>
      </c>
      <c r="EA791" s="126">
        <f t="shared" si="3990"/>
        <v>1</v>
      </c>
      <c r="EB791" s="126">
        <f t="shared" si="3991"/>
        <v>1</v>
      </c>
      <c r="EC791" s="126">
        <f t="shared" si="3992"/>
        <v>1</v>
      </c>
      <c r="ED791" s="126">
        <f t="shared" si="3993"/>
        <v>1</v>
      </c>
      <c r="EF791" s="126">
        <f t="shared" si="3994"/>
        <v>1</v>
      </c>
      <c r="EG791" s="126">
        <f t="shared" si="3995"/>
        <v>1</v>
      </c>
      <c r="EH791" s="126">
        <f t="shared" si="3996"/>
        <v>1</v>
      </c>
      <c r="EI791" s="126">
        <f t="shared" si="3997"/>
        <v>1</v>
      </c>
      <c r="EK791" s="126">
        <f t="shared" si="3998"/>
        <v>1</v>
      </c>
      <c r="EL791" s="126">
        <f t="shared" si="3999"/>
        <v>1</v>
      </c>
      <c r="EM791" s="126">
        <f t="shared" si="4000"/>
        <v>1</v>
      </c>
      <c r="EO791" s="126">
        <f t="shared" si="4001"/>
        <v>1</v>
      </c>
      <c r="EP791" s="126">
        <f t="shared" si="4002"/>
        <v>1</v>
      </c>
      <c r="EQ791" s="126">
        <f t="shared" si="4003"/>
        <v>1</v>
      </c>
      <c r="ES791" s="126">
        <f t="shared" si="4004"/>
        <v>1</v>
      </c>
      <c r="ET791" s="126">
        <f t="shared" si="4005"/>
        <v>1</v>
      </c>
      <c r="EU791" s="126">
        <f t="shared" si="4006"/>
        <v>1</v>
      </c>
      <c r="EV791" s="126">
        <f t="shared" si="4007"/>
        <v>1</v>
      </c>
      <c r="EW791" s="126">
        <f t="shared" si="4008"/>
        <v>0</v>
      </c>
      <c r="EY791" s="126">
        <f t="shared" si="4009"/>
        <v>1</v>
      </c>
      <c r="EZ791" s="126">
        <f t="shared" si="4010"/>
        <v>1</v>
      </c>
      <c r="FA791" s="126">
        <f t="shared" si="4011"/>
        <v>1</v>
      </c>
      <c r="FC791" s="126">
        <f t="shared" si="4012"/>
        <v>0</v>
      </c>
      <c r="FD791" s="126" t="str">
        <f t="shared" si="4013"/>
        <v/>
      </c>
      <c r="FE791" s="126"/>
      <c r="FF791" s="126">
        <f t="shared" si="4014"/>
        <v>0</v>
      </c>
      <c r="FG791" s="126">
        <f t="shared" si="4015"/>
        <v>1</v>
      </c>
      <c r="FH791" s="126">
        <f t="shared" si="4016"/>
        <v>0</v>
      </c>
      <c r="FI791" s="126" t="str">
        <f t="shared" si="4017"/>
        <v/>
      </c>
      <c r="FJ791" s="126" t="str">
        <f t="shared" si="4018"/>
        <v/>
      </c>
      <c r="FK791" s="126" t="str">
        <f t="shared" si="4019"/>
        <v/>
      </c>
      <c r="FL791" s="126" t="str">
        <f t="shared" si="4020"/>
        <v/>
      </c>
      <c r="FN791" s="126">
        <f t="shared" si="4021"/>
        <v>1</v>
      </c>
      <c r="FO791" s="126">
        <f t="shared" si="4022"/>
        <v>0</v>
      </c>
      <c r="FP791" s="126">
        <f t="shared" si="4023"/>
        <v>1</v>
      </c>
      <c r="FV791" s="126">
        <f t="shared" si="4024"/>
        <v>0</v>
      </c>
      <c r="FW791" s="126">
        <f t="shared" si="4025"/>
        <v>1</v>
      </c>
      <c r="FX791" s="126">
        <f t="shared" si="4026"/>
        <v>1</v>
      </c>
      <c r="GA791" s="126">
        <f t="shared" si="4027"/>
        <v>0</v>
      </c>
      <c r="GB791" s="126">
        <f t="shared" si="4028"/>
        <v>0</v>
      </c>
      <c r="GC791" s="126">
        <f t="shared" si="4029"/>
        <v>0</v>
      </c>
      <c r="GD791" s="126">
        <f t="shared" si="4030"/>
        <v>0</v>
      </c>
      <c r="GE791" s="126">
        <f t="shared" si="4031"/>
        <v>0</v>
      </c>
      <c r="GF791" s="126">
        <f t="shared" si="4032"/>
        <v>1</v>
      </c>
      <c r="GG791" s="126">
        <f t="shared" si="4033"/>
        <v>0</v>
      </c>
      <c r="GI791" s="126">
        <f t="shared" si="4034"/>
        <v>0</v>
      </c>
      <c r="GK791" s="126">
        <f t="shared" si="4035"/>
        <v>1</v>
      </c>
      <c r="GL791" s="126">
        <f t="shared" si="4036"/>
        <v>1</v>
      </c>
      <c r="GM791" s="126">
        <f t="shared" si="4037"/>
        <v>1</v>
      </c>
      <c r="GN791" s="126">
        <f t="shared" si="4038"/>
        <v>1</v>
      </c>
      <c r="GO791" s="126">
        <f t="shared" si="4039"/>
        <v>1</v>
      </c>
      <c r="GP791" s="126">
        <f t="shared" si="4040"/>
        <v>0</v>
      </c>
      <c r="GQ791" s="126">
        <f t="shared" si="4041"/>
        <v>1</v>
      </c>
      <c r="GS791" s="126">
        <f t="shared" si="4042"/>
        <v>0</v>
      </c>
      <c r="GT791" s="126">
        <f t="shared" si="4043"/>
        <v>0</v>
      </c>
      <c r="GU791" s="126">
        <f t="shared" si="4044"/>
        <v>0</v>
      </c>
      <c r="GV791" s="126">
        <f t="shared" si="4045"/>
        <v>0</v>
      </c>
      <c r="GW791" s="126">
        <f t="shared" si="4046"/>
        <v>0</v>
      </c>
      <c r="GX791" s="126">
        <f t="shared" si="4047"/>
        <v>0</v>
      </c>
      <c r="GY791" s="126">
        <f t="shared" si="4048"/>
        <v>0</v>
      </c>
      <c r="GZ791" s="126"/>
      <c r="HA791" s="126">
        <f t="shared" si="4049"/>
        <v>1</v>
      </c>
      <c r="HB791" s="126">
        <f t="shared" si="4050"/>
        <v>1</v>
      </c>
      <c r="HC791" s="126">
        <f t="shared" si="4051"/>
        <v>1</v>
      </c>
      <c r="HD791" s="126">
        <f t="shared" si="4052"/>
        <v>1</v>
      </c>
      <c r="HE791" s="126">
        <f t="shared" si="4053"/>
        <v>1</v>
      </c>
      <c r="HF791" s="126">
        <f t="shared" si="4054"/>
        <v>1</v>
      </c>
      <c r="HH791" s="126">
        <f t="shared" si="4055"/>
        <v>1</v>
      </c>
      <c r="HI791" s="126">
        <f t="shared" si="4056"/>
        <v>1</v>
      </c>
      <c r="HJ791" s="126">
        <f t="shared" si="4057"/>
        <v>1</v>
      </c>
      <c r="HK791" s="126">
        <f t="shared" si="4058"/>
        <v>1</v>
      </c>
      <c r="HL791" s="126">
        <f t="shared" si="4059"/>
        <v>1</v>
      </c>
      <c r="HM791" s="126">
        <f t="shared" si="4060"/>
        <v>1</v>
      </c>
      <c r="HO791" s="126">
        <f t="shared" si="4061"/>
        <v>1</v>
      </c>
      <c r="HP791" s="126" t="str">
        <f t="shared" si="4062"/>
        <v/>
      </c>
      <c r="HQ791" s="126">
        <f t="shared" si="4063"/>
        <v>1</v>
      </c>
      <c r="HR791" s="122" t="str">
        <f t="shared" si="4064"/>
        <v/>
      </c>
      <c r="HS791" s="126">
        <f t="shared" si="4065"/>
        <v>1</v>
      </c>
      <c r="HT791" s="122" t="str">
        <f t="shared" si="4066"/>
        <v/>
      </c>
      <c r="HU791" s="122">
        <f t="shared" si="4067"/>
        <v>1</v>
      </c>
      <c r="HV791" s="126" t="str">
        <f t="shared" si="4068"/>
        <v/>
      </c>
      <c r="HW791" s="126">
        <f t="shared" si="4069"/>
        <v>1</v>
      </c>
      <c r="HX791" s="126" t="str">
        <f t="shared" si="4070"/>
        <v/>
      </c>
      <c r="HZ791" s="126">
        <f t="shared" si="4071"/>
        <v>0</v>
      </c>
      <c r="IA791" s="126" t="str">
        <f t="shared" si="4072"/>
        <v/>
      </c>
      <c r="IB791" s="126">
        <f t="shared" si="4073"/>
        <v>0</v>
      </c>
      <c r="IC791" s="126" t="str">
        <f t="shared" si="4074"/>
        <v/>
      </c>
      <c r="ID791" s="126">
        <f t="shared" si="4075"/>
        <v>0</v>
      </c>
      <c r="IE791" s="126" t="str">
        <f t="shared" si="4076"/>
        <v/>
      </c>
      <c r="IF791" s="126">
        <f t="shared" si="4077"/>
        <v>0</v>
      </c>
      <c r="IG791" s="126" t="str">
        <f t="shared" si="4078"/>
        <v/>
      </c>
      <c r="IH791" s="126">
        <f t="shared" si="4079"/>
        <v>0</v>
      </c>
      <c r="II791" s="126" t="str">
        <f t="shared" si="4080"/>
        <v/>
      </c>
      <c r="IO791" s="128"/>
      <c r="IP791" s="128"/>
      <c r="IQ791" s="127"/>
      <c r="IR791" s="127"/>
      <c r="IX791" s="6"/>
      <c r="IY791" s="6"/>
      <c r="IZ791" s="7"/>
      <c r="JA791" s="7"/>
      <c r="JG791" s="12"/>
      <c r="JH791" s="12"/>
      <c r="JI791" s="13"/>
      <c r="JJ791" s="13"/>
      <c r="JN791" s="6"/>
      <c r="JO791" s="6"/>
      <c r="JQ791" s="11"/>
      <c r="JR791" s="11"/>
      <c r="JS791" s="12"/>
      <c r="JT791" s="13"/>
      <c r="JU791" s="12"/>
      <c r="JV791" s="12"/>
      <c r="JW791" s="97"/>
      <c r="JX791" s="13"/>
      <c r="JY791" s="13"/>
      <c r="JZ791" s="97"/>
      <c r="KA791" s="97"/>
      <c r="KB791" s="11"/>
      <c r="KC791" s="11"/>
      <c r="KD791" s="11"/>
      <c r="KE791" s="11"/>
    </row>
    <row r="792" spans="1:291" s="122" customFormat="1" x14ac:dyDescent="0.2">
      <c r="A792" s="146">
        <f t="shared" si="4081"/>
        <v>792</v>
      </c>
      <c r="B792" s="122" t="s">
        <v>307</v>
      </c>
      <c r="C792" s="2">
        <v>43250</v>
      </c>
      <c r="D792" s="126"/>
      <c r="E792" s="126"/>
      <c r="F792" s="126"/>
      <c r="G792" s="128">
        <v>106.075</v>
      </c>
      <c r="H792" s="128">
        <v>114.032</v>
      </c>
      <c r="I792" s="128">
        <v>120.19499999999999</v>
      </c>
      <c r="J792" s="127">
        <v>145.13999999999999</v>
      </c>
      <c r="K792" s="126"/>
      <c r="P792" s="128">
        <f t="shared" si="3918"/>
        <v>3399.5000000000005</v>
      </c>
      <c r="Q792" s="5">
        <f t="shared" si="3919"/>
        <v>3651.2499999999995</v>
      </c>
      <c r="R792" s="6">
        <f t="shared" si="3920"/>
        <v>3859.4999999999991</v>
      </c>
      <c r="S792" s="7">
        <f t="shared" si="3921"/>
        <v>4653.9999999999982</v>
      </c>
      <c r="Y792" s="127">
        <f t="shared" si="3922"/>
        <v>6.2499999999995453</v>
      </c>
      <c r="Z792" s="126">
        <f t="shared" si="3923"/>
        <v>15.250000000000455</v>
      </c>
      <c r="AA792" s="126">
        <f t="shared" si="3924"/>
        <v>20.000000000001364</v>
      </c>
      <c r="AB792" s="126">
        <f t="shared" si="3925"/>
        <v>26.000000000002728</v>
      </c>
      <c r="AC792" s="126"/>
      <c r="AD792" s="126"/>
      <c r="AE792" s="126"/>
      <c r="AF792" s="126"/>
      <c r="AG792" s="126"/>
      <c r="AH792" s="127">
        <f t="shared" si="3905"/>
        <v>2.3333333333321207</v>
      </c>
      <c r="AI792" s="127">
        <f t="shared" si="3906"/>
        <v>3.3499999999988184</v>
      </c>
      <c r="AJ792" s="127">
        <f t="shared" si="3907"/>
        <v>3.2499999999996376</v>
      </c>
      <c r="AK792" s="127">
        <f t="shared" si="3908"/>
        <v>1.9166666666662113</v>
      </c>
      <c r="AL792" s="127">
        <f t="shared" si="3909"/>
        <v>5.2499999999997726</v>
      </c>
      <c r="AM792" s="127">
        <f t="shared" si="3910"/>
        <v>11.333333333333789</v>
      </c>
      <c r="AN792" s="127">
        <f t="shared" si="3911"/>
        <v>9.6000000000002732</v>
      </c>
      <c r="AO792" s="127">
        <f t="shared" si="3912"/>
        <v>1</v>
      </c>
      <c r="AP792" s="127">
        <f t="shared" si="3913"/>
        <v>3.6666666666651526</v>
      </c>
      <c r="AQ792" s="127">
        <f t="shared" si="3914"/>
        <v>8.4583333333344726</v>
      </c>
      <c r="AR792" s="127">
        <f t="shared" si="3915"/>
        <v>4.4999999999985452</v>
      </c>
      <c r="AS792" s="127">
        <f t="shared" si="3916"/>
        <v>9.4722222222220704</v>
      </c>
      <c r="AT792" s="127">
        <f t="shared" si="3917"/>
        <v>9.0333333333320596</v>
      </c>
      <c r="AU792" s="126"/>
      <c r="BA792" s="11">
        <f t="shared" si="3929"/>
        <v>-6.2499999999995453</v>
      </c>
      <c r="BB792" s="11">
        <f t="shared" si="3930"/>
        <v>-15.250000000000455</v>
      </c>
      <c r="BC792" s="12">
        <f t="shared" si="3931"/>
        <v>-20.000000000001364</v>
      </c>
      <c r="BD792" s="13">
        <f t="shared" si="3932"/>
        <v>-26.000000000002728</v>
      </c>
      <c r="BJ792" s="11">
        <f t="shared" si="3933"/>
        <v>-2.3333333333321207</v>
      </c>
      <c r="BK792" s="11">
        <f t="shared" si="3934"/>
        <v>-3.3499999999988184</v>
      </c>
      <c r="BL792" s="11">
        <f t="shared" si="3935"/>
        <v>-3.2499999999996376</v>
      </c>
      <c r="BM792" s="11">
        <f t="shared" si="3936"/>
        <v>-1.9166666666662113</v>
      </c>
      <c r="BN792" s="11">
        <f t="shared" si="3937"/>
        <v>-5.2499999999997726</v>
      </c>
      <c r="BO792" s="11">
        <f t="shared" si="3938"/>
        <v>-11.333333333333789</v>
      </c>
      <c r="BP792" s="11">
        <f t="shared" si="3939"/>
        <v>-9.6000000000002732</v>
      </c>
      <c r="BQ792" s="126">
        <v>1</v>
      </c>
      <c r="BR792" s="11">
        <f t="shared" si="3940"/>
        <v>3.6666666666651526</v>
      </c>
      <c r="BS792" s="11">
        <f t="shared" si="3941"/>
        <v>-8.4583333333344726</v>
      </c>
      <c r="BT792" s="11">
        <f t="shared" si="3942"/>
        <v>-4.4999999999985452</v>
      </c>
      <c r="BU792" s="11">
        <f t="shared" si="3943"/>
        <v>-9.4722222222220704</v>
      </c>
      <c r="BV792" s="11">
        <f t="shared" si="3944"/>
        <v>-9.0333333333320596</v>
      </c>
      <c r="BY792" s="126"/>
      <c r="BZ792" s="126"/>
      <c r="CA792" s="122">
        <f t="shared" si="3945"/>
        <v>-9.4722222222220704</v>
      </c>
      <c r="CB792" s="126">
        <f t="shared" si="3946"/>
        <v>1</v>
      </c>
      <c r="CC792" s="126">
        <f t="shared" si="3947"/>
        <v>1</v>
      </c>
      <c r="CD792" s="126">
        <f t="shared" si="3948"/>
        <v>1</v>
      </c>
      <c r="CE792" s="126">
        <f t="shared" si="3926"/>
        <v>1</v>
      </c>
      <c r="CF792" s="126">
        <f t="shared" si="3949"/>
        <v>1</v>
      </c>
      <c r="CG792" s="126">
        <f t="shared" si="3950"/>
        <v>1</v>
      </c>
      <c r="CH792" s="126" t="str">
        <f t="shared" si="3951"/>
        <v/>
      </c>
      <c r="CI792" s="126" t="str">
        <f t="shared" si="3952"/>
        <v/>
      </c>
      <c r="CJ792" s="126">
        <f t="shared" si="3953"/>
        <v>0</v>
      </c>
      <c r="CK792" s="126">
        <f t="shared" si="3954"/>
        <v>0</v>
      </c>
      <c r="CL792" s="126">
        <f t="shared" si="3955"/>
        <v>1</v>
      </c>
      <c r="CM792" s="126">
        <f t="shared" si="3956"/>
        <v>0</v>
      </c>
      <c r="CN792" s="126" t="str">
        <f t="shared" si="3957"/>
        <v/>
      </c>
      <c r="CO792" s="126">
        <f t="shared" si="3958"/>
        <v>1</v>
      </c>
      <c r="CP792" s="126">
        <f t="shared" si="3959"/>
        <v>1</v>
      </c>
      <c r="CQ792" s="126" t="str">
        <f t="shared" si="3960"/>
        <v/>
      </c>
      <c r="CR792" s="126"/>
      <c r="CS792" s="126">
        <f t="shared" si="3961"/>
        <v>1</v>
      </c>
      <c r="CT792" s="126">
        <f t="shared" si="3962"/>
        <v>1</v>
      </c>
      <c r="CU792" s="126">
        <f t="shared" si="3963"/>
        <v>1</v>
      </c>
      <c r="CV792" s="126">
        <f t="shared" si="3927"/>
        <v>1</v>
      </c>
      <c r="CW792" s="126">
        <f t="shared" si="3964"/>
        <v>1</v>
      </c>
      <c r="CX792" s="126">
        <f t="shared" si="3965"/>
        <v>1</v>
      </c>
      <c r="CY792" s="126">
        <f t="shared" si="3966"/>
        <v>1</v>
      </c>
      <c r="CZ792" s="126">
        <f t="shared" si="3967"/>
        <v>1</v>
      </c>
      <c r="DA792" s="126">
        <f t="shared" si="3968"/>
        <v>1</v>
      </c>
      <c r="DB792" s="126" t="str">
        <f t="shared" si="3969"/>
        <v/>
      </c>
      <c r="DC792" s="126" t="str">
        <f t="shared" si="3970"/>
        <v/>
      </c>
      <c r="DD792" s="126">
        <f t="shared" si="3971"/>
        <v>0</v>
      </c>
      <c r="DE792" s="126" t="str">
        <f t="shared" si="3972"/>
        <v/>
      </c>
      <c r="DF792" s="126"/>
      <c r="DG792" s="126">
        <f t="shared" si="3928"/>
        <v>1</v>
      </c>
      <c r="DH792" s="126">
        <f t="shared" si="3973"/>
        <v>1</v>
      </c>
      <c r="DI792" s="126">
        <f t="shared" si="3974"/>
        <v>1</v>
      </c>
      <c r="DJ792" s="126">
        <f t="shared" si="3975"/>
        <v>1</v>
      </c>
      <c r="DK792" s="126" t="str">
        <f t="shared" si="3976"/>
        <v/>
      </c>
      <c r="DL792" s="126"/>
      <c r="DM792" s="126" t="str">
        <f t="shared" si="3977"/>
        <v/>
      </c>
      <c r="DN792" s="126">
        <f t="shared" si="3978"/>
        <v>1</v>
      </c>
      <c r="DO792" s="126">
        <f t="shared" si="3979"/>
        <v>1</v>
      </c>
      <c r="DP792" s="126">
        <f t="shared" si="3980"/>
        <v>1</v>
      </c>
      <c r="DQ792" s="126">
        <f t="shared" si="3981"/>
        <v>1</v>
      </c>
      <c r="DR792" s="126">
        <f t="shared" si="3982"/>
        <v>1</v>
      </c>
      <c r="DS792" s="126">
        <f t="shared" si="3983"/>
        <v>1</v>
      </c>
      <c r="DT792" s="126">
        <f t="shared" si="3984"/>
        <v>1</v>
      </c>
      <c r="DU792" s="126">
        <f t="shared" si="3985"/>
        <v>0</v>
      </c>
      <c r="DV792" s="126">
        <f t="shared" si="3986"/>
        <v>1</v>
      </c>
      <c r="DW792" s="126">
        <f t="shared" si="3987"/>
        <v>0</v>
      </c>
      <c r="DX792" s="126" t="str">
        <f t="shared" si="3988"/>
        <v/>
      </c>
      <c r="DY792" s="126" t="str">
        <f t="shared" si="3989"/>
        <v/>
      </c>
      <c r="EA792" s="126">
        <f t="shared" si="3990"/>
        <v>1</v>
      </c>
      <c r="EB792" s="126">
        <f t="shared" si="3991"/>
        <v>1</v>
      </c>
      <c r="EC792" s="126">
        <f t="shared" si="3992"/>
        <v>1</v>
      </c>
      <c r="ED792" s="126">
        <f t="shared" si="3993"/>
        <v>1</v>
      </c>
      <c r="EF792" s="126">
        <f t="shared" si="3994"/>
        <v>1</v>
      </c>
      <c r="EG792" s="126">
        <f t="shared" si="3995"/>
        <v>1</v>
      </c>
      <c r="EH792" s="126">
        <f t="shared" si="3996"/>
        <v>1</v>
      </c>
      <c r="EI792" s="126">
        <f t="shared" si="3997"/>
        <v>1</v>
      </c>
      <c r="EK792" s="126">
        <f t="shared" si="3998"/>
        <v>1</v>
      </c>
      <c r="EL792" s="126">
        <f t="shared" si="3999"/>
        <v>1</v>
      </c>
      <c r="EM792" s="126">
        <f t="shared" si="4000"/>
        <v>1</v>
      </c>
      <c r="EO792" s="126">
        <f t="shared" si="4001"/>
        <v>1</v>
      </c>
      <c r="EP792" s="126">
        <f t="shared" si="4002"/>
        <v>1</v>
      </c>
      <c r="EQ792" s="126">
        <f t="shared" si="4003"/>
        <v>1</v>
      </c>
      <c r="ES792" s="126">
        <f t="shared" si="4004"/>
        <v>1</v>
      </c>
      <c r="ET792" s="126">
        <f t="shared" si="4005"/>
        <v>1</v>
      </c>
      <c r="EU792" s="126">
        <f t="shared" si="4006"/>
        <v>1</v>
      </c>
      <c r="EV792" s="126">
        <f t="shared" si="4007"/>
        <v>1</v>
      </c>
      <c r="EW792" s="126">
        <f t="shared" si="4008"/>
        <v>1</v>
      </c>
      <c r="EY792" s="126">
        <f t="shared" si="4009"/>
        <v>1</v>
      </c>
      <c r="EZ792" s="126">
        <f t="shared" si="4010"/>
        <v>1</v>
      </c>
      <c r="FA792" s="126">
        <f t="shared" si="4011"/>
        <v>1</v>
      </c>
      <c r="FC792" s="126">
        <f t="shared" si="4012"/>
        <v>1</v>
      </c>
      <c r="FD792" s="126">
        <f t="shared" si="4013"/>
        <v>0</v>
      </c>
      <c r="FE792" s="126"/>
      <c r="FF792" s="126">
        <f t="shared" si="4014"/>
        <v>1</v>
      </c>
      <c r="FG792" s="126">
        <f t="shared" si="4015"/>
        <v>1</v>
      </c>
      <c r="FH792" s="126">
        <f t="shared" si="4016"/>
        <v>1</v>
      </c>
      <c r="FI792" s="126">
        <f t="shared" si="4017"/>
        <v>1</v>
      </c>
      <c r="FJ792" s="126">
        <f t="shared" si="4018"/>
        <v>1</v>
      </c>
      <c r="FK792" s="126">
        <f t="shared" si="4019"/>
        <v>1</v>
      </c>
      <c r="FL792" s="126">
        <f t="shared" si="4020"/>
        <v>1</v>
      </c>
      <c r="FN792" s="126">
        <f t="shared" si="4021"/>
        <v>1</v>
      </c>
      <c r="FO792" s="126">
        <f t="shared" si="4022"/>
        <v>0</v>
      </c>
      <c r="FP792" s="126">
        <f t="shared" si="4023"/>
        <v>1</v>
      </c>
      <c r="FV792" s="126">
        <f t="shared" si="4024"/>
        <v>0</v>
      </c>
      <c r="FW792" s="126">
        <f t="shared" si="4025"/>
        <v>0</v>
      </c>
      <c r="FX792" s="126">
        <f t="shared" si="4026"/>
        <v>0</v>
      </c>
      <c r="GA792" s="126">
        <f t="shared" si="4027"/>
        <v>0</v>
      </c>
      <c r="GB792" s="126">
        <f t="shared" si="4028"/>
        <v>0</v>
      </c>
      <c r="GC792" s="126">
        <f t="shared" si="4029"/>
        <v>0</v>
      </c>
      <c r="GD792" s="126">
        <f t="shared" si="4030"/>
        <v>0</v>
      </c>
      <c r="GE792" s="126">
        <f t="shared" si="4031"/>
        <v>0</v>
      </c>
      <c r="GF792" s="126">
        <f t="shared" si="4032"/>
        <v>0</v>
      </c>
      <c r="GG792" s="126">
        <f t="shared" si="4033"/>
        <v>0</v>
      </c>
      <c r="GI792" s="126">
        <f t="shared" si="4034"/>
        <v>0</v>
      </c>
      <c r="GK792" s="126">
        <f t="shared" si="4035"/>
        <v>1</v>
      </c>
      <c r="GL792" s="126">
        <f t="shared" si="4036"/>
        <v>1</v>
      </c>
      <c r="GM792" s="126">
        <f t="shared" si="4037"/>
        <v>1</v>
      </c>
      <c r="GN792" s="126">
        <f t="shared" si="4038"/>
        <v>1</v>
      </c>
      <c r="GO792" s="126">
        <f t="shared" si="4039"/>
        <v>1</v>
      </c>
      <c r="GP792" s="126">
        <f t="shared" si="4040"/>
        <v>1</v>
      </c>
      <c r="GQ792" s="126">
        <f t="shared" si="4041"/>
        <v>1</v>
      </c>
      <c r="GS792" s="126" t="str">
        <f t="shared" si="4042"/>
        <v/>
      </c>
      <c r="GT792" s="126" t="str">
        <f t="shared" si="4043"/>
        <v/>
      </c>
      <c r="GU792" s="126">
        <f t="shared" si="4044"/>
        <v>1</v>
      </c>
      <c r="GV792" s="126">
        <f t="shared" si="4045"/>
        <v>1</v>
      </c>
      <c r="GW792" s="126">
        <f t="shared" si="4046"/>
        <v>0</v>
      </c>
      <c r="GX792" s="126">
        <f t="shared" si="4047"/>
        <v>0</v>
      </c>
      <c r="GY792" s="126">
        <f t="shared" si="4048"/>
        <v>0</v>
      </c>
      <c r="GZ792" s="126"/>
      <c r="HA792" s="126">
        <f t="shared" si="4049"/>
        <v>1</v>
      </c>
      <c r="HB792" s="126">
        <f t="shared" si="4050"/>
        <v>1</v>
      </c>
      <c r="HC792" s="126">
        <f t="shared" si="4051"/>
        <v>1</v>
      </c>
      <c r="HD792" s="126">
        <f t="shared" si="4052"/>
        <v>1</v>
      </c>
      <c r="HE792" s="126">
        <f t="shared" si="4053"/>
        <v>1</v>
      </c>
      <c r="HF792" s="126">
        <f t="shared" si="4054"/>
        <v>1</v>
      </c>
      <c r="HH792" s="126">
        <f t="shared" si="4055"/>
        <v>1</v>
      </c>
      <c r="HI792" s="126">
        <f t="shared" si="4056"/>
        <v>1</v>
      </c>
      <c r="HJ792" s="126">
        <f t="shared" si="4057"/>
        <v>1</v>
      </c>
      <c r="HK792" s="126">
        <f t="shared" si="4058"/>
        <v>1</v>
      </c>
      <c r="HL792" s="126">
        <f t="shared" si="4059"/>
        <v>1</v>
      </c>
      <c r="HM792" s="126">
        <f t="shared" si="4060"/>
        <v>0</v>
      </c>
      <c r="HO792" s="126" t="str">
        <f t="shared" si="4061"/>
        <v/>
      </c>
      <c r="HP792" s="126">
        <f t="shared" si="4062"/>
        <v>0</v>
      </c>
      <c r="HQ792" s="126" t="str">
        <f t="shared" si="4063"/>
        <v/>
      </c>
      <c r="HR792" s="122">
        <f t="shared" si="4064"/>
        <v>0</v>
      </c>
      <c r="HS792" s="126" t="str">
        <f t="shared" si="4065"/>
        <v/>
      </c>
      <c r="HT792" s="122">
        <f t="shared" si="4066"/>
        <v>0</v>
      </c>
      <c r="HU792" s="122" t="str">
        <f t="shared" si="4067"/>
        <v/>
      </c>
      <c r="HV792" s="126" t="str">
        <f t="shared" si="4068"/>
        <v/>
      </c>
      <c r="HW792" s="126" t="str">
        <f t="shared" si="4069"/>
        <v/>
      </c>
      <c r="HX792" s="126" t="str">
        <f t="shared" si="4070"/>
        <v/>
      </c>
      <c r="HZ792" s="126" t="str">
        <f t="shared" si="4071"/>
        <v/>
      </c>
      <c r="IA792" s="126">
        <f t="shared" si="4072"/>
        <v>0</v>
      </c>
      <c r="IB792" s="126" t="str">
        <f t="shared" si="4073"/>
        <v/>
      </c>
      <c r="IC792" s="126">
        <f t="shared" si="4074"/>
        <v>0</v>
      </c>
      <c r="ID792" s="126" t="str">
        <f t="shared" si="4075"/>
        <v/>
      </c>
      <c r="IE792" s="126">
        <f t="shared" si="4076"/>
        <v>0</v>
      </c>
      <c r="IF792" s="126" t="str">
        <f t="shared" si="4077"/>
        <v/>
      </c>
      <c r="IG792" s="126" t="str">
        <f t="shared" si="4078"/>
        <v/>
      </c>
      <c r="IH792" s="126" t="str">
        <f t="shared" si="4079"/>
        <v/>
      </c>
      <c r="II792" s="126" t="str">
        <f t="shared" si="4080"/>
        <v/>
      </c>
      <c r="IO792" s="128"/>
      <c r="IP792" s="128"/>
      <c r="IQ792" s="127"/>
      <c r="IR792" s="127"/>
      <c r="IX792" s="6"/>
      <c r="IY792" s="6"/>
      <c r="IZ792" s="7"/>
      <c r="JA792" s="7"/>
      <c r="JG792" s="12"/>
      <c r="JH792" s="12"/>
      <c r="JI792" s="13"/>
      <c r="JJ792" s="13"/>
      <c r="JN792" s="6"/>
      <c r="JO792" s="6"/>
      <c r="JQ792" s="11"/>
      <c r="JR792" s="11"/>
      <c r="JS792" s="12"/>
      <c r="JT792" s="13"/>
      <c r="JU792" s="12"/>
      <c r="JV792" s="12"/>
      <c r="JW792" s="97"/>
      <c r="JX792" s="13"/>
      <c r="JY792" s="13"/>
      <c r="JZ792" s="97"/>
      <c r="KA792" s="97"/>
      <c r="KB792" s="11"/>
      <c r="KC792" s="11"/>
      <c r="KD792" s="11"/>
      <c r="KE792" s="11"/>
    </row>
    <row r="793" spans="1:291" s="122" customFormat="1" x14ac:dyDescent="0.2">
      <c r="A793" s="146">
        <f t="shared" si="4081"/>
        <v>793</v>
      </c>
      <c r="B793" s="122" t="s">
        <v>308</v>
      </c>
      <c r="C793" s="2">
        <v>43250</v>
      </c>
      <c r="D793" s="126"/>
      <c r="E793" s="126"/>
      <c r="F793" s="126"/>
      <c r="G793" s="128">
        <v>106.042</v>
      </c>
      <c r="H793" s="128">
        <v>113.28</v>
      </c>
      <c r="I793" s="128">
        <v>120.095</v>
      </c>
      <c r="J793" s="127">
        <v>144.19</v>
      </c>
      <c r="K793" s="126"/>
      <c r="P793" s="128">
        <f t="shared" si="3918"/>
        <v>3396.25</v>
      </c>
      <c r="Q793" s="5">
        <f t="shared" si="3919"/>
        <v>3644</v>
      </c>
      <c r="R793" s="6">
        <f t="shared" si="3920"/>
        <v>3849.5</v>
      </c>
      <c r="S793" s="7">
        <f t="shared" si="3921"/>
        <v>4627</v>
      </c>
      <c r="Y793" s="127">
        <f t="shared" si="3922"/>
        <v>0</v>
      </c>
      <c r="Z793" s="126">
        <f t="shared" si="3923"/>
        <v>0</v>
      </c>
      <c r="AA793" s="126">
        <f t="shared" si="3924"/>
        <v>0</v>
      </c>
      <c r="AB793" s="126">
        <f t="shared" si="3925"/>
        <v>0</v>
      </c>
      <c r="AC793" s="126"/>
      <c r="AD793" s="126"/>
      <c r="AE793" s="126"/>
      <c r="AF793" s="126"/>
      <c r="AG793" s="126"/>
      <c r="AH793" s="127">
        <f t="shared" si="3905"/>
        <v>0</v>
      </c>
      <c r="AI793" s="127">
        <f t="shared" si="3906"/>
        <v>0</v>
      </c>
      <c r="AJ793" s="127">
        <f t="shared" si="3907"/>
        <v>0</v>
      </c>
      <c r="AK793" s="127">
        <f t="shared" si="3908"/>
        <v>0</v>
      </c>
      <c r="AL793" s="127">
        <f t="shared" si="3909"/>
        <v>0</v>
      </c>
      <c r="AM793" s="127">
        <f t="shared" si="3910"/>
        <v>0</v>
      </c>
      <c r="AN793" s="127">
        <f t="shared" si="3911"/>
        <v>0</v>
      </c>
      <c r="AO793" s="127">
        <f t="shared" si="3912"/>
        <v>0</v>
      </c>
      <c r="AP793" s="127">
        <f t="shared" si="3913"/>
        <v>0</v>
      </c>
      <c r="AQ793" s="127">
        <f t="shared" si="3914"/>
        <v>0</v>
      </c>
      <c r="AR793" s="127">
        <f t="shared" si="3915"/>
        <v>0</v>
      </c>
      <c r="AS793" s="127">
        <f t="shared" si="3916"/>
        <v>0</v>
      </c>
      <c r="AT793" s="127">
        <f t="shared" si="3917"/>
        <v>0</v>
      </c>
      <c r="AU793" s="126"/>
      <c r="BA793" s="11"/>
      <c r="BB793" s="11"/>
      <c r="BC793" s="12"/>
      <c r="BD793" s="13"/>
      <c r="BJ793" s="11"/>
      <c r="BK793" s="11"/>
      <c r="BL793" s="11"/>
      <c r="BM793" s="11"/>
      <c r="BN793" s="11"/>
      <c r="BO793" s="11"/>
      <c r="BP793" s="11"/>
      <c r="BQ793" s="126"/>
      <c r="BR793" s="11"/>
      <c r="BS793" s="11"/>
      <c r="BT793" s="11"/>
      <c r="BU793" s="11"/>
      <c r="BV793" s="11"/>
      <c r="BY793" s="126"/>
      <c r="BZ793" s="126"/>
      <c r="CB793" s="126"/>
      <c r="CC793" s="126"/>
      <c r="CD793" s="126"/>
      <c r="CE793" s="126"/>
      <c r="CF793" s="126"/>
      <c r="CG793" s="126"/>
      <c r="CH793" s="126"/>
      <c r="CI793" s="126"/>
      <c r="CJ793" s="126"/>
      <c r="CK793" s="126"/>
      <c r="CL793" s="126"/>
      <c r="CM793" s="126"/>
      <c r="CN793" s="126"/>
      <c r="CO793" s="126"/>
      <c r="CP793" s="126"/>
      <c r="CQ793" s="126"/>
      <c r="CR793" s="126"/>
      <c r="CS793" s="126"/>
      <c r="CT793" s="126"/>
      <c r="CU793" s="126"/>
      <c r="CV793" s="126"/>
      <c r="CW793" s="126"/>
      <c r="CX793" s="126"/>
      <c r="CY793" s="126"/>
      <c r="CZ793" s="126"/>
      <c r="DA793" s="126"/>
      <c r="DB793" s="126"/>
      <c r="DC793" s="126"/>
      <c r="DD793" s="126"/>
      <c r="DE793" s="126"/>
      <c r="DF793" s="126"/>
      <c r="DG793" s="126"/>
      <c r="DH793" s="126"/>
      <c r="DI793" s="126"/>
      <c r="DJ793" s="126"/>
      <c r="DK793" s="126"/>
      <c r="DL793" s="126"/>
      <c r="DM793" s="126"/>
      <c r="DN793" s="126"/>
      <c r="DO793" s="126"/>
      <c r="DP793" s="126"/>
      <c r="DQ793" s="126"/>
      <c r="DR793" s="126"/>
      <c r="DS793" s="126"/>
      <c r="DT793" s="126"/>
      <c r="DU793" s="126"/>
      <c r="DV793" s="126"/>
      <c r="DW793" s="126"/>
      <c r="DX793" s="126"/>
      <c r="DY793" s="126"/>
      <c r="EA793" s="126"/>
      <c r="EB793" s="126"/>
      <c r="EC793" s="126"/>
      <c r="ED793" s="126"/>
      <c r="EF793" s="126"/>
      <c r="EG793" s="126"/>
      <c r="EH793" s="126"/>
      <c r="EI793" s="126"/>
      <c r="EK793" s="126"/>
      <c r="EL793" s="126"/>
      <c r="EM793" s="126"/>
      <c r="EO793" s="126"/>
      <c r="EP793" s="126"/>
      <c r="EQ793" s="126"/>
      <c r="ES793" s="126"/>
      <c r="ET793" s="126"/>
      <c r="EU793" s="126"/>
      <c r="EV793" s="126"/>
      <c r="EW793" s="126"/>
      <c r="EY793" s="126"/>
      <c r="EZ793" s="126"/>
      <c r="FA793" s="126"/>
      <c r="FC793" s="126"/>
      <c r="FD793" s="126"/>
      <c r="FE793" s="126"/>
      <c r="FF793" s="126"/>
      <c r="FG793" s="126"/>
      <c r="FH793" s="126"/>
      <c r="FI793" s="126"/>
      <c r="FJ793" s="126"/>
      <c r="FK793" s="126"/>
      <c r="FL793" s="126"/>
      <c r="FN793" s="126"/>
      <c r="FO793" s="126"/>
      <c r="FP793" s="126"/>
      <c r="FV793" s="126"/>
      <c r="FW793" s="126"/>
      <c r="FX793" s="126"/>
      <c r="GA793" s="126"/>
      <c r="GB793" s="126"/>
      <c r="GC793" s="126"/>
      <c r="GD793" s="126"/>
      <c r="GE793" s="126"/>
      <c r="GF793" s="126"/>
      <c r="GG793" s="126"/>
      <c r="GI793" s="126"/>
      <c r="GK793" s="126"/>
      <c r="GL793" s="126"/>
      <c r="GM793" s="126"/>
      <c r="GN793" s="126"/>
      <c r="GO793" s="126"/>
      <c r="GP793" s="126"/>
      <c r="GQ793" s="126"/>
      <c r="GS793" s="126"/>
      <c r="GT793" s="126"/>
      <c r="GU793" s="126"/>
      <c r="GV793" s="126"/>
      <c r="GW793" s="126"/>
      <c r="GX793" s="126"/>
      <c r="GY793" s="126"/>
      <c r="GZ793" s="126"/>
      <c r="HA793" s="126"/>
      <c r="HB793" s="126"/>
      <c r="HC793" s="126"/>
      <c r="HD793" s="126"/>
      <c r="HE793" s="126"/>
      <c r="HF793" s="126"/>
      <c r="HH793" s="126"/>
      <c r="HI793" s="126"/>
      <c r="HJ793" s="126"/>
      <c r="HK793" s="126"/>
      <c r="HL793" s="126"/>
      <c r="HM793" s="126"/>
      <c r="HO793" s="126"/>
      <c r="HP793" s="126"/>
      <c r="HQ793" s="126"/>
      <c r="HS793" s="126"/>
      <c r="HV793" s="126"/>
      <c r="HW793" s="126"/>
      <c r="HX793" s="126"/>
      <c r="HZ793" s="126"/>
      <c r="IA793" s="126"/>
      <c r="IB793" s="126"/>
      <c r="IC793" s="126"/>
      <c r="ID793" s="126"/>
      <c r="IE793" s="126"/>
      <c r="IF793" s="126"/>
      <c r="IG793" s="126"/>
      <c r="IH793" s="126"/>
      <c r="II793" s="126"/>
      <c r="IO793" s="128"/>
      <c r="IP793" s="128"/>
      <c r="IQ793" s="127"/>
      <c r="IR793" s="127"/>
      <c r="IX793" s="6"/>
      <c r="IY793" s="6"/>
      <c r="IZ793" s="7"/>
      <c r="JA793" s="7"/>
      <c r="JG793" s="12"/>
      <c r="JH793" s="12"/>
      <c r="JI793" s="13"/>
      <c r="JJ793" s="13"/>
      <c r="JN793" s="6"/>
      <c r="JO793" s="6"/>
      <c r="JQ793" s="11"/>
      <c r="JR793" s="11"/>
      <c r="JS793" s="12"/>
      <c r="JT793" s="13"/>
      <c r="JU793" s="12"/>
      <c r="JV793" s="12"/>
      <c r="JW793" s="97"/>
      <c r="JX793" s="13"/>
      <c r="JY793" s="13"/>
      <c r="JZ793" s="97"/>
      <c r="KA793" s="97"/>
      <c r="KB793" s="11"/>
      <c r="KC793" s="11"/>
      <c r="KD793" s="11"/>
      <c r="KE793" s="11"/>
    </row>
    <row r="794" spans="1:291" s="122" customFormat="1" x14ac:dyDescent="0.2">
      <c r="A794" s="146">
        <f t="shared" si="4081"/>
        <v>794</v>
      </c>
      <c r="C794" s="2">
        <v>43251</v>
      </c>
      <c r="D794" s="126"/>
      <c r="E794" s="126"/>
      <c r="F794" s="126"/>
      <c r="G794" s="128">
        <v>106.03700000000001</v>
      </c>
      <c r="H794" s="128">
        <v>113.285</v>
      </c>
      <c r="I794" s="128">
        <v>120.14</v>
      </c>
      <c r="J794" s="127">
        <v>145.04</v>
      </c>
      <c r="K794" s="126"/>
      <c r="P794" s="128">
        <f t="shared" si="3918"/>
        <v>3395.7500000000005</v>
      </c>
      <c r="Q794" s="5">
        <f t="shared" si="3919"/>
        <v>3644.4999999999995</v>
      </c>
      <c r="R794" s="6">
        <f t="shared" si="3920"/>
        <v>3854</v>
      </c>
      <c r="S794" s="7">
        <f t="shared" si="3921"/>
        <v>4643.9999999999991</v>
      </c>
      <c r="Y794" s="127">
        <f t="shared" si="3922"/>
        <v>0.49999999999954525</v>
      </c>
      <c r="Z794" s="126">
        <f t="shared" si="3923"/>
        <v>0.49999999999954525</v>
      </c>
      <c r="AA794" s="126">
        <f t="shared" si="3924"/>
        <v>4.5</v>
      </c>
      <c r="AB794" s="126">
        <f t="shared" si="3925"/>
        <v>16.999999999999091</v>
      </c>
      <c r="AC794" s="126"/>
      <c r="AD794" s="126"/>
      <c r="AE794" s="126"/>
      <c r="AF794" s="126"/>
      <c r="AG794" s="126"/>
      <c r="AH794" s="127">
        <f t="shared" si="3905"/>
        <v>1.3333333333321207</v>
      </c>
      <c r="AI794" s="127">
        <f t="shared" si="3906"/>
        <v>1.2999999999988177</v>
      </c>
      <c r="AJ794" s="127">
        <f t="shared" si="3907"/>
        <v>2.2000000000004545</v>
      </c>
      <c r="AK794" s="127">
        <f t="shared" si="3908"/>
        <v>2.5000000000004547</v>
      </c>
      <c r="AL794" s="127">
        <f t="shared" si="3909"/>
        <v>1.7500000000004547</v>
      </c>
      <c r="AM794" s="127">
        <f t="shared" si="3910"/>
        <v>1.1666666666663632</v>
      </c>
      <c r="AN794" s="127">
        <f t="shared" si="3911"/>
        <v>2.2999999999996366</v>
      </c>
      <c r="AO794" s="127">
        <f t="shared" si="3912"/>
        <v>1</v>
      </c>
      <c r="AP794" s="127">
        <f t="shared" si="3913"/>
        <v>0.33333333333575865</v>
      </c>
      <c r="AQ794" s="127">
        <f t="shared" si="3914"/>
        <v>2.5833333333343189</v>
      </c>
      <c r="AR794" s="127">
        <f t="shared" si="3915"/>
        <v>2.7999999999990903</v>
      </c>
      <c r="AS794" s="127">
        <f t="shared" si="3916"/>
        <v>3.2777777777780304</v>
      </c>
      <c r="AT794" s="127">
        <f t="shared" si="3917"/>
        <v>3.2666666666656359</v>
      </c>
      <c r="AU794" s="126"/>
      <c r="BA794" s="11">
        <f t="shared" ref="BA794:BA823" si="4082">P794-P793</f>
        <v>-0.49999999999954525</v>
      </c>
      <c r="BB794" s="11">
        <f t="shared" ref="BB794:BB823" si="4083">Q794-Q793</f>
        <v>0.49999999999954525</v>
      </c>
      <c r="BC794" s="12">
        <f t="shared" ref="BC794:BC823" si="4084">R794-R793</f>
        <v>4.5</v>
      </c>
      <c r="BD794" s="13">
        <f t="shared" ref="BD794:BD823" si="4085">S794-S793</f>
        <v>16.999999999999091</v>
      </c>
      <c r="BJ794" s="11">
        <f t="shared" ref="BJ794:BJ826" si="4086">((BA794*2)-(BB794/BJ$3))</f>
        <v>-1.3333333333321207</v>
      </c>
      <c r="BK794" s="11">
        <f t="shared" ref="BK794:BK824" si="4087">((BA794*2)-(BB794/BK$3))</f>
        <v>-1.2999999999988177</v>
      </c>
      <c r="BL794" s="11">
        <f t="shared" ref="BL794:BL825" si="4088">BB794-(BC794/BL$3)</f>
        <v>-2.2000000000004545</v>
      </c>
      <c r="BM794" s="11">
        <f t="shared" ref="BM794:BM825" si="4089">BB794-(BC794/BM$3)</f>
        <v>-2.5000000000004547</v>
      </c>
      <c r="BN794" s="11">
        <f t="shared" ref="BN794:BN825" si="4090">BB794-(BC794/BN$3)</f>
        <v>-1.7500000000004547</v>
      </c>
      <c r="BO794" s="11">
        <f t="shared" ref="BO794:BO825" si="4091">BC794-(BD794/BO$3)</f>
        <v>-1.1666666666663632</v>
      </c>
      <c r="BP794" s="11">
        <f t="shared" ref="BP794:BP825" si="4092">BC794-(BD794/BP$3)</f>
        <v>-2.2999999999996366</v>
      </c>
      <c r="BQ794" s="126">
        <v>1</v>
      </c>
      <c r="BR794" s="11">
        <f t="shared" ref="BR794:BR825" si="4093">-(BK794*BK$3-BM794)</f>
        <v>-0.33333333333575865</v>
      </c>
      <c r="BS794" s="11">
        <f t="shared" ref="BS794:BS825" si="4094">-(BM794*BM$3-BO794)</f>
        <v>2.5833333333343189</v>
      </c>
      <c r="BT794" s="11">
        <f t="shared" ref="BT794:BT825" si="4095">((BA794*2)-(BC794/BT$3))</f>
        <v>-2.7999999999990903</v>
      </c>
      <c r="BU794" s="11">
        <f t="shared" ref="BU794:BU825" si="4096">BB794-(BD794/BU$3)</f>
        <v>-3.2777777777780304</v>
      </c>
      <c r="BV794" s="11">
        <f t="shared" ref="BV794:BV825" si="4097">(BA794*2)-(BD794/BV$3)</f>
        <v>-3.2666666666656359</v>
      </c>
      <c r="BY794" s="126"/>
      <c r="BZ794" s="126"/>
      <c r="CA794" s="122">
        <f t="shared" ref="CA794:CA825" si="4098">BB794-BD794/4.5</f>
        <v>-3.2777777777780304</v>
      </c>
      <c r="CB794" s="126">
        <f t="shared" ref="CB794:CB825" si="4099">IF(OR(BA794=0,BK794=0),1,IF(BA794&gt;0,IF(BK794&gt;0,1,0),IF(BK794&lt;0,1,0)))</f>
        <v>1</v>
      </c>
      <c r="CC794" s="126">
        <f t="shared" ref="CC794:CC825" si="4100">IF(OR(BB794=0,BK794=0),1,IF(BB794&gt;0,IF(BK794&gt;0,1,0),IF(BK794&lt;0,1,0)))</f>
        <v>0</v>
      </c>
      <c r="CD794" s="126">
        <f t="shared" ref="CD794:CD825" si="4101">IF(OR(BC794=0,BK794=0),1,IF(BC794&gt;0,IF(BK794&gt;0,1,0),IF(BK794&lt;0,1,0)))</f>
        <v>0</v>
      </c>
      <c r="CE794" s="126">
        <f t="shared" ref="CE794:CE825" si="4102">IF(BD794="","",IF(OR(AND(BD794&gt;-0.001,BD794&lt;0.001),AND(BK794&gt;-0.001,BK794&lt;0.001)),0,IF(BD794&gt;0,IF(BK794&gt;0,1,0),IF(BK794&lt;0,1,0))))</f>
        <v>0</v>
      </c>
      <c r="CF794" s="126">
        <f t="shared" ref="CF794:CF825" si="4103">IF(OR(AND(BD794&gt;-0.001,BD794&lt;0.001),AND(BK794&gt;-0.001,BK794&lt;0.001)),0,IF(BD794&gt;0,IF(BK794&gt;0,1,0),IF(BK794&lt;0,1,0)))</f>
        <v>0</v>
      </c>
      <c r="CG794" s="126" t="str">
        <f t="shared" ref="CG794:CG825" si="4104">IF(CE794=0,"",IF(OR(BK794=0,BO794=0),1,IF(BK794&gt;0,IF(BO794&gt;0,1,0),IF(BO794&lt;0,1,0))))</f>
        <v/>
      </c>
      <c r="CH794" s="126">
        <f t="shared" ref="CH794:CH825" si="4105">IF(DJ794=0,IF(AND(BK794&gt;-0.001,BD794&lt;0.001),1,IF(AND(BK794&lt;0.001,BD794&gt;-0.001),1,0)),"")</f>
        <v>1</v>
      </c>
      <c r="CI794" s="126">
        <f t="shared" ref="CI794:CI825" si="4106">IF(CV794=0,IF(AND(BK794&gt;-0.001,BD794&lt;0.001),1,IF(AND(BK794&lt;0.001,BD794&gt;-0.001),1,0)),"")</f>
        <v>1</v>
      </c>
      <c r="CJ794" s="126" t="str">
        <f t="shared" ref="CJ794:CJ825" si="4107">IF(DI794=1,IF(AND(BK794&gt;-0.001,BD794&lt;0.001),1,IF(AND(BK794&lt;0.001,BD794&gt;-0.001),1,0)),"")</f>
        <v/>
      </c>
      <c r="CK794" s="126" t="str">
        <f t="shared" ref="CK794:CK825" si="4108">IF(CV794=1,IF(AND(BK794&gt;-0.001,BD794&lt;0.001),1,IF(AND(BK794&lt;0.001,BD794&gt;-0.001),1,0)),"")</f>
        <v/>
      </c>
      <c r="CL794" s="126">
        <f t="shared" ref="CL794:CL825" si="4109">IF(OR(BK794=0,BM794=0),1,IF(BK794&gt;0,IF(BM794&gt;0,1,0),IF(BM794&lt;0,1,0)))</f>
        <v>1</v>
      </c>
      <c r="CM794" s="126">
        <f t="shared" ref="CM794:CM825" si="4110">IF(CL794=1,IF(OR(BD794=0,BK794=0),1,IF(BD794&gt;0,IF(BK794&lt;0,1,0),IF(BK794&gt;0,1,0))),"")</f>
        <v>1</v>
      </c>
      <c r="CN794" s="126">
        <f t="shared" ref="CN794:CN825" si="4111">IF(CE794=0,IF(OR(BK794=0,BM794=0),1,IF(BK794&gt;0,IF(BM794&gt;0,1,0),IF(BM794&lt;0,1,0))),"")</f>
        <v>1</v>
      </c>
      <c r="CO794" s="126" t="str">
        <f t="shared" ref="CO794:CO825" si="4112">IF(CE794=1,IF(OR(BK794=0,BM794=0),1,IF(BK794&gt;0,IF(BM794&gt;0,1,0),IF(BM794&lt;0,1,0))),"")</f>
        <v/>
      </c>
      <c r="CP794" s="126">
        <f t="shared" ref="CP794:CP825" si="4113">IF(CB794=1,IF(OR(BK794=0,BM794=0),1,IF(BK794&gt;0,IF(BM794&gt;0,1,0),IF(BM794&lt;0,1,0))),"")</f>
        <v>1</v>
      </c>
      <c r="CQ794" s="126" t="str">
        <f t="shared" ref="CQ794:CQ825" si="4114">IF(CB794=0,IF(OR(BK794=0,BM794=0),1,IF(BK794&gt;0,IF(BM794&gt;0,1,0),IF(BM794&lt;0,1,0))),"")</f>
        <v/>
      </c>
      <c r="CR794" s="126"/>
      <c r="CS794" s="126">
        <f t="shared" ref="CS794:CS825" si="4115">IF(OR(BA794=0,BM794=0),1,IF(BA794&gt;0,IF(BM794&gt;0,1,0),IF(BM794&lt;0,1,0)))</f>
        <v>1</v>
      </c>
      <c r="CT794" s="126">
        <f t="shared" ref="CT794:CT825" si="4116">IF(OR(BB794=0,BM794=0),1,IF(BB794&gt;0,IF(BM794&gt;0,1,0),IF(BM794&lt;0,1,0)))</f>
        <v>0</v>
      </c>
      <c r="CU794" s="126">
        <f t="shared" ref="CU794:CU825" si="4117">IF(OR(BC794=0,BM794=0),1,IF(BC794&gt;0,IF(BM794&gt;0,1,0),IF(BM794&lt;0,1,0)))</f>
        <v>0</v>
      </c>
      <c r="CV794" s="126">
        <f t="shared" ref="CV794:CV825" si="4118">IF(BD794="","",IF(OR(AND(BD794&gt;-0.001,BD794&lt;0.001),AND(BM794&gt;-0.001,BM794&lt;0.001)),0,IF(BD794&gt;0,IF(BM794&gt;0,1,0),IF(BM794&lt;0,1,0))))</f>
        <v>0</v>
      </c>
      <c r="CW794" s="126">
        <f t="shared" ref="CW794:CW825" si="4119">IF(AND(BC794&gt;-0.0001,BD794 &gt;-0.0001),1,IF(AND(BC794&lt;0.0001,BD794&lt;0.0001),1,""))</f>
        <v>1</v>
      </c>
      <c r="CX794" s="126" t="str">
        <f t="shared" ref="CX794:CX825" si="4120">IF(CV794=1,1,"")</f>
        <v/>
      </c>
      <c r="CY794" s="126" t="str">
        <f t="shared" ref="CY794:CY825" si="4121">IF(CX794=1,IF(OR(BA794=0,BK794=0),1,IF(BA794&gt;0,IF(BK794&gt;0,1,0),IF(BK794&lt;0,1,0))),"")</f>
        <v/>
      </c>
      <c r="CZ794" s="126" t="str">
        <f t="shared" ref="CZ794:CZ825" si="4122">IF(CX794=1,IF(OR(BD794=0,BK794=0),1,IF(BD794&gt;0,IF(BK794&gt;0,1,0),IF(BK794&lt;0,1,0))),"")</f>
        <v/>
      </c>
      <c r="DA794" s="126" t="str">
        <f t="shared" ref="DA794:DA825" si="4123">IF(CX794=1,IF(OR(BD794=0,BO794=0),1,IF(BD794&gt;0,IF(BO794&gt;0,1,0),IF(BO794&lt;0,1,0))),"")</f>
        <v/>
      </c>
      <c r="DB794" s="126">
        <f t="shared" ref="DB794:DB825" si="4124">IF(CX794="",IF(OR(BD794=0,BO794=0),1,IF(BD794&gt;0,IF(BO794&gt;0,1,0),IF(BO794&lt;0,1,0))),"")</f>
        <v>0</v>
      </c>
      <c r="DC794" s="126">
        <f t="shared" ref="DC794:DC825" si="4125">IF(DJ794=0,IF(AND(BM794&gt;-0.001,BD794&lt;0.001),1,IF(AND(BM794&lt;0.001,BD794&gt;-0.001),1,0)),"")</f>
        <v>1</v>
      </c>
      <c r="DD794" s="126" t="str">
        <f t="shared" ref="DD794:DD825" si="4126">IF(DJ794=1,IF(AND(BM794&gt;-0.001,BD794&lt;0.001),1,IF(AND(BM794&lt;0.001,BD794&gt;-0.001),1,0)),"")</f>
        <v/>
      </c>
      <c r="DE794" s="126" t="str">
        <f t="shared" ref="DE794:DE825" si="4127">IF(DD794="",IF(CV794+DC794=1,"",1),IF(CV794+DD794=1,"",1))</f>
        <v/>
      </c>
      <c r="DF794" s="126"/>
      <c r="DG794" s="126">
        <f t="shared" ref="DG794:DG825" si="4128">IF(OR(AND(BA794&gt;-0.001,BA794&lt;0.001),AND(BO794&gt;-0.001,BO794&lt;0.001)),1,IF(BA794&gt;0,IF(BO794&gt;0,1,0),IF(BO794&lt;0,1,0)))</f>
        <v>1</v>
      </c>
      <c r="DH794" s="126">
        <f t="shared" ref="DH794:DH825" si="4129">IF(OR(BB794=0,BO794=0),1,IF(BB794&gt;0,IF(BO794&gt;0,1,0),IF(BO794&lt;0,1,0)))</f>
        <v>0</v>
      </c>
      <c r="DI794" s="126">
        <f t="shared" ref="DI794:DI825" si="4130">IF(OR(BC794=0,BO794=0),1,IF(BC794&gt;0,IF(BO794&gt;0,1,0),IF(BO794&lt;0,1,0)))</f>
        <v>0</v>
      </c>
      <c r="DJ794" s="126">
        <f t="shared" ref="DJ794:DJ825" si="4131">IF(OR(BD794=0,BO794=0),1,IF(BD794&gt;0,IF(BO794&gt;0,1,0),IF(BO794&lt;0,1,0)))</f>
        <v>0</v>
      </c>
      <c r="DK794" s="126">
        <f t="shared" ref="DK794:DK825" si="4132">IF(DJ794=0,IF(OR(BD794=0,BM794=0),1,IF(BD794&gt;0,IF(BM794&gt;0,1,0),IF(BM794&lt;0,1,0))),"")</f>
        <v>0</v>
      </c>
      <c r="DL794" s="126"/>
      <c r="DM794" s="126">
        <f t="shared" ref="DM794:DM825" si="4133">IF(DJ794=0,IF(OR(BK794=0,BM794=0),1,IF(BK794&gt;0,IF(BM794&gt;0,1,0),IF(BM794&lt;0,1,0))),"")</f>
        <v>1</v>
      </c>
      <c r="DN794" s="126" t="str">
        <f t="shared" ref="DN794:DN825" si="4134">IF(DJ794=1,IF(OR(BD794=0,BM794=0),1,IF(BD794&gt;0,IF(BM794&gt;0,1,0),IF(BM794&lt;0,1,0))),"")</f>
        <v/>
      </c>
      <c r="DO794" s="126" t="str">
        <f t="shared" ref="DO794:DO825" si="4135">IF(DJ794=1,IF(OR(BK794=0,BM794=0),1,IF(BK794&gt;0,IF(BM794&gt;0,1,0),IF(BM794&lt;0,1,0))),"")</f>
        <v/>
      </c>
      <c r="DP794" s="126" t="str">
        <f t="shared" ref="DP794:DP825" si="4136">IF(DJ794=1,IF(OR(BD794=0,BK794=0),1,IF(BD794&gt;0,IF(BK794&gt;0,1,0),IF(BK794&lt;0,1,0))),"")</f>
        <v/>
      </c>
      <c r="DQ794" s="126" t="str">
        <f t="shared" ref="DQ794:DQ825" si="4137">IF(DJ794=1,IF(OR(BK794=0,BM794=0),1,IF(BK794&gt;0,IF(BM794&gt;0,1,0),IF(BM794&lt;0,1,0))),"")</f>
        <v/>
      </c>
      <c r="DR794" s="126" t="str">
        <f t="shared" ref="DR794:DR825" si="4138">IF(DJ794=1,IF(OR(BM794=0,BP794=0),1,IF(BM794&gt;0,IF(BP794&gt;0,1,0),IF(BP794&lt;0,1,0))),"")</f>
        <v/>
      </c>
      <c r="DS794" s="126" t="str">
        <f t="shared" ref="DS794:DS825" si="4139">IF(DJ794=1,IF(OR(BM794=0,BT794=0),1,IF(BM794&gt;0,IF(BT794&gt;0,1,0),IF(BT794&lt;0,1,0))),"")</f>
        <v/>
      </c>
      <c r="DT794" s="126" t="str">
        <f t="shared" ref="DT794:DT825" si="4140">IF(DJ794=1,IF(OR(BM794=0,BU794=0),1,IF(BM794&gt;0,IF(BU794&gt;0,1,0),IF(BU794&lt;0,1,0))),"")</f>
        <v/>
      </c>
      <c r="DU794" s="126" t="str">
        <f t="shared" ref="DU794:DU825" si="4141">IF(DJ794=1,IF(OR(AND(BO794&gt;-0.001,BM794&lt;0.001, BK794&lt;0.001),AND(BO794&lt;0.001,BM794&gt;-0.001,BK794&gt;-0.001)),1,0),"")</f>
        <v/>
      </c>
      <c r="DV794" s="126">
        <f t="shared" ref="DV794:DV825" si="4142">IF(OR(AND(BD794&gt;-0.001, BD794 &lt;0.001),AND(BO794&gt;-0.001,BO794&lt;0.001)),1,IF(BD794&gt;-0.001,IF(BO794&gt;-0.001,1,0),IF(BO794&lt;0.001,1,0)))</f>
        <v>0</v>
      </c>
      <c r="DW794" s="126">
        <f t="shared" ref="DW794:DW825" si="4143">IF(OR(AND(BD794&gt;0, BC794 &lt;0),AND(BD794&lt;0, BC794 &gt;0)),1,0)</f>
        <v>0</v>
      </c>
      <c r="DX794" s="126" t="str">
        <f t="shared" ref="DX794:DX825" si="4144">IF(DW794=1,IF(OR(AND(BD794&gt;0,BM794&lt;0.001),AND(BD794&lt;0,BM794&gt;-0.001)),1,0),"")</f>
        <v/>
      </c>
      <c r="DY794" s="126" t="str">
        <f t="shared" ref="DY794:DY825" si="4145">IF(DK794=1,IF(OR(AND(BK794&gt;-0.001,BM794&gt;-0.001),AND(BK794&lt;0.001,BM794&lt;0.001)),1,0),"")</f>
        <v/>
      </c>
      <c r="EA794" s="126">
        <f t="shared" ref="EA794:EA825" si="4146">IF(OR(BA794=0,BU794=0),1,IF(BA794&gt;0,IF(BU794&gt;0,1,0),IF(BU794&lt;0,1,0)))</f>
        <v>1</v>
      </c>
      <c r="EB794" s="126">
        <f t="shared" ref="EB794:EB825" si="4147">IF(OR(BB794=0,BU794=0),1,IF(BB794&gt;0,IF(BU794&gt;0,1,0),IF(BU794&lt;0,1,0)))</f>
        <v>0</v>
      </c>
      <c r="EC794" s="126">
        <f t="shared" ref="EC794:EC825" si="4148">IF(OR(BC794=0,BU794=0),1,IF(BC794&gt;0,IF(BU794&gt;0,1,0),IF(BU794&lt;0,1,0)))</f>
        <v>0</v>
      </c>
      <c r="ED794" s="126">
        <f t="shared" ref="ED794:ED825" si="4149">IF(OR(BD794=0,BU794=0),1,IF(BD794&gt;0,IF(BU794&gt;0,1,0),IF(BU794&lt;0,1,0)))</f>
        <v>0</v>
      </c>
      <c r="EF794" s="126">
        <f t="shared" ref="EF794:EF825" si="4150">IF(BA794&gt;0,IF(BS794&gt;0,1,0),IF(BS794&lt;0,1,0))</f>
        <v>0</v>
      </c>
      <c r="EG794" s="126">
        <f t="shared" ref="EG794:EG825" si="4151">IF(BB794&gt;0,IF(BS794&gt;0,1,0),IF(BS794&lt;0,1,0))</f>
        <v>1</v>
      </c>
      <c r="EH794" s="126">
        <f t="shared" ref="EH794:EH825" si="4152">IF(BC794&gt;0,IF(BS794&gt;0,1,0),IF(BS794&lt;0,1,0))</f>
        <v>1</v>
      </c>
      <c r="EI794" s="126">
        <f t="shared" ref="EI794:EI825" si="4153">IF(BD794&gt;0,IF(BS794&gt;0,1,0),IF(BS794&lt;0,1,0))</f>
        <v>1</v>
      </c>
      <c r="EK794" s="126">
        <f t="shared" ref="EK794:EK825" si="4154">IF(OR(BA794=0,BB794=0),1,IF(BA794&gt;0,IF(BB794&gt;0,1,0),IF(BB794&lt;0,1,0)))</f>
        <v>0</v>
      </c>
      <c r="EL794" s="126">
        <f t="shared" ref="EL794:EL825" si="4155">IF(OR(BA794=0,BC794=0),1,IF(BA794&gt;0,IF(BC794&gt;0,1,0),IF(BC794&lt;0,1,0)))</f>
        <v>0</v>
      </c>
      <c r="EM794" s="126">
        <f t="shared" ref="EM794:EM825" si="4156">IF(OR(BA794=0,BD794=0),1,IF(BA794&gt;0,IF(BD794&gt;0,1,0),IF(BD794&lt;0,1,0)))</f>
        <v>0</v>
      </c>
      <c r="EO794" s="126">
        <f t="shared" ref="EO794:EO825" si="4157">IF(OR(BA794=0,BB794=0),1,IF(BB794&gt;0,IF(BA794&gt;0,1,0),IF(BA794&lt;0,1,0)))</f>
        <v>0</v>
      </c>
      <c r="EP794" s="126">
        <f t="shared" ref="EP794:EP825" si="4158">IF(OR(BB794=0,BC794=0),1,IF(BB794&gt;0,IF(BC794&gt;0,1,0),IF(BC794&lt;0,1,0)))</f>
        <v>1</v>
      </c>
      <c r="EQ794" s="126">
        <f t="shared" ref="EQ794:EQ825" si="4159">IF(OR(BB794=0,BD794=0),1,IF(BB794&gt;0,IF(BD794&gt;0,1,0),IF(BD794&lt;0,1,0)))</f>
        <v>1</v>
      </c>
      <c r="ES794" s="126">
        <f t="shared" ref="ES794:ES825" si="4160">IF(OR(BC794=0,BA794=0),1,IF(BC794&gt;0,IF(BA794&gt;0,1,0),IF(BA794&lt;0,1,0)))</f>
        <v>0</v>
      </c>
      <c r="ET794" s="126">
        <f t="shared" ref="ET794:ET825" si="4161">IF(OR(BC794=0,BB794=0),1,IF(BC794&gt;0,IF(BB794&gt;0,1,0),IF(BB794&lt;0,1,0)))</f>
        <v>1</v>
      </c>
      <c r="EU794" s="126">
        <f t="shared" ref="EU794:EU825" si="4162">IF(OR(BC794=0,BD794=0),1,IF(BC794&gt;0,IF(BD794&gt;0,1,0),IF(BD794&lt;0,1,0)))</f>
        <v>1</v>
      </c>
      <c r="EV794" s="126">
        <f t="shared" ref="EV794:EV825" si="4163">IF(AND(BC794&gt;-0.0001,BD794 &gt;-0.0001),1,IF(AND(BC794&lt;0.0001,BD794&lt;0.0001),1,""))</f>
        <v>1</v>
      </c>
      <c r="EW794" s="126">
        <f t="shared" ref="EW794:EW825" si="4164">IF(EU794=1,IF(OR(BD794=0,BM794=0),1,IF(BD794&gt;0,IF(BM794&gt;0,1,0),IF(BM794&lt;0,1,0))),"")</f>
        <v>0</v>
      </c>
      <c r="EY794" s="126">
        <f t="shared" ref="EY794:EY825" si="4165">IF(OR(BD794=0,BA794=0),1,IF(BD794&gt;0,IF(BA794&gt;0,1,0),IF(BA794&lt;0,1,0)))</f>
        <v>0</v>
      </c>
      <c r="EZ794" s="126">
        <f t="shared" ref="EZ794:EZ825" si="4166">IF(OR(BD794=0,BB794=0),1,IF(BD794&gt;0,IF(BB794&gt;0,1,0),IF(BB794&lt;0,1,0)))</f>
        <v>1</v>
      </c>
      <c r="FA794" s="126">
        <f t="shared" ref="FA794:FA825" si="4167">IF(OR(BD794=0,BC794=0),1,IF(BD794&gt;0,IF(BC794&gt;0,1,0),IF(BC794&lt;0,1,0)))</f>
        <v>1</v>
      </c>
      <c r="FC794" s="126">
        <f t="shared" ref="FC794:FC825" si="4168">IF(OR(BM794=0,BO794=0),1,IF(BM794&gt;0,IF(BO794&gt;0,1,0),IF(BO794&lt;0,1,0)))</f>
        <v>1</v>
      </c>
      <c r="FD794" s="126">
        <f t="shared" ref="FD794:FD825" si="4169">IF(FC794=1,IF(AND(BD794&gt;0,BO794&lt;0),1,IF(AND(BD794&lt;0,BO794&gt;0),1,0)),"")</f>
        <v>1</v>
      </c>
      <c r="FE794" s="126"/>
      <c r="FF794" s="126">
        <f t="shared" ref="FF794:FF825" si="4170">IF(OR(BK794=0,BM794=0),1,IF(BK794&gt;0,IF(BM794&gt;0,1,0),IF(BM794&lt;0,1,0)))</f>
        <v>1</v>
      </c>
      <c r="FG794" s="126">
        <f t="shared" ref="FG794:FG825" si="4171">IF(OR(BK794=0,BO794=0),1,IF(BK794&gt;0,IF(BO794&gt;0,1,0),IF(BO794&lt;0,1,0)))</f>
        <v>1</v>
      </c>
      <c r="FH794" s="126">
        <f t="shared" ref="FH794:FH825" si="4172">IF(BK794&gt;0,IF(BM794&gt;0,IF(BO794&gt;0,1,0),0),IF(BM794&lt;0,IF(BO794&lt;0,1,0),0))</f>
        <v>1</v>
      </c>
      <c r="FI794" s="126">
        <f t="shared" ref="FI794:FI825" si="4173">IF(FH794=0,"",(IF(BO794&gt;0,IF(BD794&gt;0,1,0),IF(BD794&lt;0,1,0))))</f>
        <v>0</v>
      </c>
      <c r="FJ794" s="126">
        <f t="shared" ref="FJ794:FJ825" si="4174">IF(FH794=0,"",(IF(BO794&gt;0,IF(BC794&gt;0,1,0),IF(BC794&lt;0,1,0))))</f>
        <v>0</v>
      </c>
      <c r="FK794" s="126">
        <f t="shared" ref="FK794:FK825" si="4175">IF(FH794=0,"",(IF(BO794&gt;0,IF(BB794&gt;0,1,0),IF(BB794&lt;0,1,0))))</f>
        <v>0</v>
      </c>
      <c r="FL794" s="126">
        <f t="shared" ref="FL794:FL825" si="4176">IF(FH794=0,"",(IF(BO794&gt;0,IF(BA794&gt;0,1,0),IF(BA794&lt;0,1,0))))</f>
        <v>1</v>
      </c>
      <c r="FN794" s="126" t="str">
        <f t="shared" ref="FN794:FN825" si="4177">IF(ABS(BB794)&gt;9.76,1,"")</f>
        <v/>
      </c>
      <c r="FO794" s="126" t="str">
        <f t="shared" ref="FO794:FO825" si="4178">IF(FN794=1,IF(BB794&gt;0,IF(BL794&lt;0,1,0),IF(BL794&gt;0,1,0)),"")</f>
        <v/>
      </c>
      <c r="FP794" s="126">
        <f t="shared" ref="FP794:FP825" si="4179">IF(BL794&gt;1.96, IF(BB794&gt;9.76,1,0),IF(BL794&lt;-1.96, IF(BB794&lt;-9.76,1,0),""))</f>
        <v>0</v>
      </c>
      <c r="FV794" s="126">
        <f t="shared" ref="FV794:FV825" si="4180">IF(BK793&gt;0,IF(BK794&gt;0,1,0),IF(BK794&lt;0,1,0))</f>
        <v>1</v>
      </c>
      <c r="FW794" s="126">
        <f t="shared" ref="FW794:FW825" si="4181">IF(BL793&gt;0,IF(BL794&gt;0,1,0),IF(BL794&lt;0,1,0))</f>
        <v>1</v>
      </c>
      <c r="FX794" s="126">
        <f t="shared" ref="FX794:FX825" si="4182">IF(BO793&gt;0,IF(BO794&gt;0,1,0),IF(BO794&lt;0,1,0))</f>
        <v>1</v>
      </c>
      <c r="GA794" s="126">
        <f t="shared" ref="GA794:GA825" si="4183">IF(BA794&gt;0,IF(BR794&gt;0,1,0),IF(BR794&lt;0,1,0))</f>
        <v>1</v>
      </c>
      <c r="GB794" s="126">
        <f t="shared" ref="GB794:GB825" si="4184">IF(BB794&gt;0,IF(BR794&gt;0,1,0),IF(BR794&lt;0,1,0))</f>
        <v>0</v>
      </c>
      <c r="GC794" s="126">
        <f t="shared" ref="GC794:GC825" si="4185">IF(BC794&gt;0,IF(BR794&gt;0,1,0),IF(BR794&lt;0,1,0))</f>
        <v>0</v>
      </c>
      <c r="GD794" s="126">
        <f t="shared" ref="GD794:GD825" si="4186">IF(BD794&gt;0,IF(BR794&gt;0,1,0),IF(BR794&lt;0,1,0))</f>
        <v>0</v>
      </c>
      <c r="GE794" s="126">
        <f t="shared" ref="GE794:GE825" si="4187">IF(BK794&gt;0,IF(BR794&gt;0,1,0),IF(BR794&lt;0,1,0))</f>
        <v>1</v>
      </c>
      <c r="GF794" s="126">
        <f t="shared" ref="GF794:GF825" si="4188">IF(BM794&gt;0,IF(BR794&gt;0,1,0),IF(BR794&lt;0,1,0))</f>
        <v>1</v>
      </c>
      <c r="GG794" s="126">
        <f t="shared" ref="GG794:GG825" si="4189">IF(BO794&gt;0,IF(BR794&gt;0,1,0),IF(BR794&lt;0,1,0))</f>
        <v>1</v>
      </c>
      <c r="GI794" s="126">
        <f t="shared" ref="GI794:GI825" si="4190">IF(BR794&gt;0,IF(BS794&gt;0,1,0),IF(BS794&lt;0,1,0))</f>
        <v>0</v>
      </c>
      <c r="GK794" s="126">
        <f t="shared" ref="GK794:GK825" si="4191">IF(BA794&gt;0,IF(BS794&gt;0,1,0),IF(BS794&lt;0,1,0))</f>
        <v>0</v>
      </c>
      <c r="GL794" s="126">
        <f t="shared" ref="GL794:GL825" si="4192">IF(BB794&gt;0,IF(BS794&gt;0,1,0),IF(BS794&lt;0,1,0))</f>
        <v>1</v>
      </c>
      <c r="GM794" s="126">
        <f t="shared" ref="GM794:GM825" si="4193">IF(BC794&gt;0,IF(BS794&gt;0,1,0),IF(BS794&lt;0,1,0))</f>
        <v>1</v>
      </c>
      <c r="GN794" s="126">
        <f t="shared" ref="GN794:GN825" si="4194">IF(BD794&gt;0,IF(BS794&gt;0,1,0),IF(BS794&lt;0,1,0))</f>
        <v>1</v>
      </c>
      <c r="GO794" s="126">
        <f t="shared" ref="GO794:GO825" si="4195">IF(BK794&gt;0,IF(BS794&gt;0,1,0),IF(BS794&lt;0,1,0))</f>
        <v>0</v>
      </c>
      <c r="GP794" s="126">
        <f t="shared" ref="GP794:GP825" si="4196">IF(BM794&gt;0,IF(BS794&gt;0,1,0),IF(BS794&lt;0,1,0))</f>
        <v>0</v>
      </c>
      <c r="GQ794" s="126">
        <f t="shared" ref="GQ794:GQ825" si="4197">IF(BO794&gt;0,IF(BS794&gt;0,1,0),IF(BS794&lt;0,1,0))</f>
        <v>0</v>
      </c>
      <c r="GS794" s="126" t="str">
        <f t="shared" ref="GS794:GS825" si="4198">IF(ABS(BD794)&gt;32,IF(ABS(BM794)&gt;2,1,0),"")</f>
        <v/>
      </c>
      <c r="GT794" s="126" t="str">
        <f t="shared" ref="GT794:GT825" si="4199">IF(ABS(BD794)&gt;40,IF(ABS(BM794)&gt;2,1,0),"")</f>
        <v/>
      </c>
      <c r="GU794" s="126">
        <f t="shared" ref="GU794:GU825" si="4200">IF(ABS(BM794)&gt;1,1,0)</f>
        <v>1</v>
      </c>
      <c r="GV794" s="126">
        <f t="shared" ref="GV794:GV825" si="4201">IF(ABS(BM794)&gt;1.5,1,0)</f>
        <v>1</v>
      </c>
      <c r="GW794" s="126">
        <f t="shared" ref="GW794:GW825" si="4202">IF(ABS(BM794)&gt;1.99,1,0)</f>
        <v>1</v>
      </c>
      <c r="GX794" s="126">
        <f t="shared" ref="GX794:GX825" si="4203">IF(ABS(BM794)&gt;2.5,1,0)</f>
        <v>1</v>
      </c>
      <c r="GY794" s="126">
        <f t="shared" ref="GY794:GY825" si="4204">IF(ABS(BM794)&gt;3,1,0)</f>
        <v>0</v>
      </c>
      <c r="GZ794" s="126"/>
      <c r="HA794" s="126">
        <f t="shared" ref="HA794:HA825" si="4205">IF(ABS(BO794)&gt;2,1,0)</f>
        <v>0</v>
      </c>
      <c r="HB794" s="126">
        <f t="shared" ref="HB794:HB825" si="4206">IF(ABS(BO794)&gt;4,1,0)</f>
        <v>0</v>
      </c>
      <c r="HC794" s="126">
        <f t="shared" ref="HC794:HC825" si="4207">IF(ABS(BO794)&gt;5,1,0)</f>
        <v>0</v>
      </c>
      <c r="HD794" s="126">
        <f t="shared" ref="HD794:HD825" si="4208">IF(ABS(BO794)&gt;6,1,0)</f>
        <v>0</v>
      </c>
      <c r="HE794" s="126">
        <f t="shared" ref="HE794:HE825" si="4209">IF(ABS(BO794)&gt;8,1,0)</f>
        <v>0</v>
      </c>
      <c r="HF794" s="126">
        <f t="shared" ref="HF794:HF825" si="4210">IF(ABS(BO794)&gt;10,1,0)</f>
        <v>0</v>
      </c>
      <c r="HH794" s="126">
        <f t="shared" ref="HH794:HH825" si="4211">IF(ABS(BS794)&gt;1.5,1,0)</f>
        <v>1</v>
      </c>
      <c r="HI794" s="126">
        <f t="shared" ref="HI794:HI825" si="4212">IF(ABS(BS794)&gt;3,1,0)</f>
        <v>0</v>
      </c>
      <c r="HJ794" s="126">
        <f t="shared" ref="HJ794:HJ825" si="4213">IF(ABS(BS794)&gt;4.5,1,0)</f>
        <v>0</v>
      </c>
      <c r="HK794" s="126">
        <f t="shared" ref="HK794:HK825" si="4214">IF(ABS(BS794)&gt;6,1,0)</f>
        <v>0</v>
      </c>
      <c r="HL794" s="126">
        <f t="shared" ref="HL794:HL825" si="4215">IF(ABS(BS794)&gt;7.5,1,0)</f>
        <v>0</v>
      </c>
      <c r="HM794" s="126">
        <f t="shared" ref="HM794:HM825" si="4216">IF(ABS(BS794)&gt;9,1,0)</f>
        <v>0</v>
      </c>
      <c r="HO794" s="126">
        <f t="shared" ref="HO794:HO825" si="4217">IF(BD794&gt;-0.1,IF(BM794&lt;0.001,1,0),"")</f>
        <v>1</v>
      </c>
      <c r="HP794" s="126" t="str">
        <f t="shared" ref="HP794:HP825" si="4218">IF(BD794&lt;0.1,IF(BM794&gt;-0.001,1,0),"")</f>
        <v/>
      </c>
      <c r="HQ794" s="126">
        <f t="shared" ref="HQ794:HQ825" si="4219">IF(BD794&gt;9.1,IF(BM794&lt;0.001,1,0),"")</f>
        <v>1</v>
      </c>
      <c r="HR794" s="122" t="str">
        <f t="shared" ref="HR794:HR825" si="4220">IF(BD794&lt;-9.1,IF(BM794&gt;-0.001,1,0),"")</f>
        <v/>
      </c>
      <c r="HS794" s="126">
        <f t="shared" ref="HS794:HS825" si="4221">IF(BD794&gt;15.1,IF(BM794&lt;0.001,1,0),"")</f>
        <v>1</v>
      </c>
      <c r="HT794" s="122" t="str">
        <f t="shared" ref="HT794:HT825" si="4222">IF(BD794&lt;-15.1,IF(BM794&gt;-0.001,1,0),"")</f>
        <v/>
      </c>
      <c r="HU794" s="122" t="str">
        <f t="shared" ref="HU794:HU825" si="4223">IF(BD794&gt;31.1,IF(BM794&lt;0.001,1,0),"")</f>
        <v/>
      </c>
      <c r="HV794" s="126" t="str">
        <f t="shared" ref="HV794:HV825" si="4224">IF(BD794&lt;-31.1,IF(BM794&gt;-0.001,1,0),"")</f>
        <v/>
      </c>
      <c r="HW794" s="126" t="str">
        <f t="shared" ref="HW794:HW825" si="4225">IF(BD794&gt;47.1,IF(BM794&lt;0.001,1,0),"")</f>
        <v/>
      </c>
      <c r="HX794" s="126" t="str">
        <f t="shared" ref="HX794:HX825" si="4226">IF(BD794&lt;-47.1,IF(BM794&gt;-0.001,1,0),"")</f>
        <v/>
      </c>
      <c r="HZ794" s="126">
        <f t="shared" ref="HZ794:HZ825" si="4227">IF(BD794&gt;-0.1,IF(BO794&lt;0.001,1,0),"")</f>
        <v>1</v>
      </c>
      <c r="IA794" s="126" t="str">
        <f t="shared" ref="IA794:IA825" si="4228">IF(BD794&lt;0.1,IF(BO794&gt;-0.001,1,0),"")</f>
        <v/>
      </c>
      <c r="IB794" s="126">
        <f t="shared" ref="IB794:IB825" si="4229">IF(BD794&gt;9.1,IF(BO794&lt;0.001,1,0),"")</f>
        <v>1</v>
      </c>
      <c r="IC794" s="126" t="str">
        <f t="shared" ref="IC794:IC825" si="4230">IF(BD794&lt;-9.1,IF(BO794&gt;-0.001,1,0),"")</f>
        <v/>
      </c>
      <c r="ID794" s="126">
        <f t="shared" ref="ID794:ID825" si="4231">IF(BD794&gt;15.1,IF(BO794&lt;0.001,1,0),"")</f>
        <v>1</v>
      </c>
      <c r="IE794" s="126" t="str">
        <f t="shared" ref="IE794:IE825" si="4232">IF(BD794&lt;-15.1,IF(BO794&gt;-0.001,1,0),"")</f>
        <v/>
      </c>
      <c r="IF794" s="126" t="str">
        <f t="shared" ref="IF794:IF825" si="4233">IF(BD794&gt;31.1,IF(BO794&lt;0.001,1,0),"")</f>
        <v/>
      </c>
      <c r="IG794" s="126" t="str">
        <f t="shared" ref="IG794:IG825" si="4234">IF(BD794&lt;-31.1,IF(BO794&gt;-0.001,1,0),"")</f>
        <v/>
      </c>
      <c r="IH794" s="126" t="str">
        <f t="shared" ref="IH794:IH825" si="4235">IF(BD794&gt;47.1,IF(BO794&lt;0.001,1,0),"")</f>
        <v/>
      </c>
      <c r="II794" s="126" t="str">
        <f t="shared" ref="II794:II825" si="4236">IF(BD794&lt;-47.1,IF(BO794&gt;-0.001,1,0),"")</f>
        <v/>
      </c>
      <c r="IO794" s="128"/>
      <c r="IP794" s="128"/>
      <c r="IQ794" s="127"/>
      <c r="IR794" s="127"/>
      <c r="IX794" s="6"/>
      <c r="IY794" s="6"/>
      <c r="IZ794" s="7"/>
      <c r="JA794" s="7"/>
      <c r="JG794" s="12"/>
      <c r="JH794" s="12"/>
      <c r="JI794" s="13"/>
      <c r="JJ794" s="13"/>
      <c r="JN794" s="6"/>
      <c r="JO794" s="6"/>
      <c r="JQ794" s="11"/>
      <c r="JR794" s="11"/>
      <c r="JS794" s="12"/>
      <c r="JT794" s="13"/>
      <c r="JU794" s="12"/>
      <c r="JV794" s="12"/>
      <c r="JW794" s="97"/>
      <c r="JX794" s="13"/>
      <c r="JY794" s="13"/>
      <c r="JZ794" s="97"/>
      <c r="KA794" s="97"/>
      <c r="KB794" s="11"/>
      <c r="KC794" s="11"/>
      <c r="KD794" s="11"/>
      <c r="KE794" s="11"/>
    </row>
    <row r="795" spans="1:291" s="122" customFormat="1" x14ac:dyDescent="0.2">
      <c r="A795" s="146">
        <f t="shared" si="4081"/>
        <v>795</v>
      </c>
      <c r="B795" s="122" t="s">
        <v>57</v>
      </c>
      <c r="C795" s="2">
        <v>43252</v>
      </c>
      <c r="D795" s="126"/>
      <c r="E795" s="126"/>
      <c r="F795" s="126"/>
      <c r="G795" s="128">
        <v>105.315</v>
      </c>
      <c r="H795" s="128">
        <v>113.167</v>
      </c>
      <c r="I795" s="128">
        <v>119.27</v>
      </c>
      <c r="J795" s="127">
        <v>143.30000000000001</v>
      </c>
      <c r="K795" s="126"/>
      <c r="P795" s="128">
        <f t="shared" si="3918"/>
        <v>3391.5</v>
      </c>
      <c r="Q795" s="5">
        <f t="shared" si="3919"/>
        <v>3632.75</v>
      </c>
      <c r="R795" s="6">
        <f t="shared" si="3920"/>
        <v>3834.9999999999995</v>
      </c>
      <c r="S795" s="7">
        <f t="shared" si="3921"/>
        <v>4606.0000000000009</v>
      </c>
      <c r="Y795" s="127">
        <f t="shared" si="3922"/>
        <v>4.2500000000004547</v>
      </c>
      <c r="Z795" s="126">
        <f t="shared" si="3923"/>
        <v>11.749999999999545</v>
      </c>
      <c r="AA795" s="126">
        <f t="shared" si="3924"/>
        <v>19.000000000000455</v>
      </c>
      <c r="AB795" s="126">
        <f t="shared" si="3925"/>
        <v>37.999999999998181</v>
      </c>
      <c r="AC795" s="126"/>
      <c r="AD795" s="126"/>
      <c r="AE795" s="126"/>
      <c r="AF795" s="126"/>
      <c r="AG795" s="126"/>
      <c r="AH795" s="127">
        <f t="shared" si="3905"/>
        <v>0.66666666666787933</v>
      </c>
      <c r="AI795" s="127">
        <f t="shared" si="3906"/>
        <v>1.4500000000011823</v>
      </c>
      <c r="AJ795" s="127">
        <f t="shared" si="3907"/>
        <v>0.34999999999927311</v>
      </c>
      <c r="AK795" s="127">
        <f t="shared" si="3908"/>
        <v>0.91666666666742458</v>
      </c>
      <c r="AL795" s="127">
        <f t="shared" si="3909"/>
        <v>2.2499999999993179</v>
      </c>
      <c r="AM795" s="127">
        <f t="shared" si="3910"/>
        <v>6.3333333333343944</v>
      </c>
      <c r="AN795" s="127">
        <f t="shared" si="3911"/>
        <v>3.800000000001182</v>
      </c>
      <c r="AO795" s="127">
        <f t="shared" si="3912"/>
        <v>1</v>
      </c>
      <c r="AP795" s="127">
        <f t="shared" si="3913"/>
        <v>3.333333333336062</v>
      </c>
      <c r="AQ795" s="127">
        <f t="shared" si="3914"/>
        <v>7.7083333333355313</v>
      </c>
      <c r="AR795" s="127">
        <f t="shared" si="3915"/>
        <v>0.90000000000072777</v>
      </c>
      <c r="AS795" s="127">
        <f t="shared" si="3916"/>
        <v>3.3055555555555056</v>
      </c>
      <c r="AT795" s="127">
        <f t="shared" si="3917"/>
        <v>3.4333333333344855</v>
      </c>
      <c r="AU795" s="126"/>
      <c r="BA795" s="11">
        <f t="shared" si="4082"/>
        <v>-4.2500000000004547</v>
      </c>
      <c r="BB795" s="11">
        <f t="shared" si="4083"/>
        <v>-11.749999999999545</v>
      </c>
      <c r="BC795" s="12">
        <f t="shared" si="4084"/>
        <v>-19.000000000000455</v>
      </c>
      <c r="BD795" s="13">
        <f t="shared" si="4085"/>
        <v>-37.999999999998181</v>
      </c>
      <c r="BJ795" s="11">
        <f t="shared" si="4086"/>
        <v>-0.66666666666787933</v>
      </c>
      <c r="BK795" s="11">
        <f t="shared" si="4087"/>
        <v>-1.4500000000011823</v>
      </c>
      <c r="BL795" s="11">
        <f t="shared" si="4088"/>
        <v>-0.34999999999927311</v>
      </c>
      <c r="BM795" s="11">
        <f t="shared" si="4089"/>
        <v>0.91666666666742458</v>
      </c>
      <c r="BN795" s="11">
        <f t="shared" si="4090"/>
        <v>-2.2499999999993179</v>
      </c>
      <c r="BO795" s="11">
        <f t="shared" si="4091"/>
        <v>-6.3333333333343944</v>
      </c>
      <c r="BP795" s="11">
        <f t="shared" si="4092"/>
        <v>-3.800000000001182</v>
      </c>
      <c r="BQ795" s="126">
        <v>1</v>
      </c>
      <c r="BR795" s="11">
        <f t="shared" si="4093"/>
        <v>3.333333333336062</v>
      </c>
      <c r="BS795" s="11">
        <f t="shared" si="4094"/>
        <v>-7.7083333333355313</v>
      </c>
      <c r="BT795" s="11">
        <f t="shared" si="4095"/>
        <v>-0.90000000000072777</v>
      </c>
      <c r="BU795" s="11">
        <f t="shared" si="4096"/>
        <v>-3.3055555555555056</v>
      </c>
      <c r="BV795" s="11">
        <f t="shared" si="4097"/>
        <v>-3.4333333333344855</v>
      </c>
      <c r="BY795" s="126"/>
      <c r="BZ795" s="126"/>
      <c r="CA795" s="122">
        <f t="shared" si="4098"/>
        <v>-3.3055555555555056</v>
      </c>
      <c r="CB795" s="126">
        <f t="shared" si="4099"/>
        <v>1</v>
      </c>
      <c r="CC795" s="126">
        <f t="shared" si="4100"/>
        <v>1</v>
      </c>
      <c r="CD795" s="126">
        <f t="shared" si="4101"/>
        <v>1</v>
      </c>
      <c r="CE795" s="126">
        <f t="shared" si="4102"/>
        <v>1</v>
      </c>
      <c r="CF795" s="126">
        <f t="shared" si="4103"/>
        <v>1</v>
      </c>
      <c r="CG795" s="126">
        <f t="shared" si="4104"/>
        <v>1</v>
      </c>
      <c r="CH795" s="126" t="str">
        <f t="shared" si="4105"/>
        <v/>
      </c>
      <c r="CI795" s="126">
        <f t="shared" si="4106"/>
        <v>0</v>
      </c>
      <c r="CJ795" s="126">
        <f t="shared" si="4107"/>
        <v>0</v>
      </c>
      <c r="CK795" s="126" t="str">
        <f t="shared" si="4108"/>
        <v/>
      </c>
      <c r="CL795" s="126">
        <f t="shared" si="4109"/>
        <v>0</v>
      </c>
      <c r="CM795" s="126" t="str">
        <f t="shared" si="4110"/>
        <v/>
      </c>
      <c r="CN795" s="126" t="str">
        <f t="shared" si="4111"/>
        <v/>
      </c>
      <c r="CO795" s="126">
        <f t="shared" si="4112"/>
        <v>0</v>
      </c>
      <c r="CP795" s="126">
        <f t="shared" si="4113"/>
        <v>0</v>
      </c>
      <c r="CQ795" s="126" t="str">
        <f t="shared" si="4114"/>
        <v/>
      </c>
      <c r="CR795" s="126"/>
      <c r="CS795" s="126">
        <f t="shared" si="4115"/>
        <v>0</v>
      </c>
      <c r="CT795" s="126">
        <f t="shared" si="4116"/>
        <v>0</v>
      </c>
      <c r="CU795" s="126">
        <f t="shared" si="4117"/>
        <v>0</v>
      </c>
      <c r="CV795" s="126">
        <f t="shared" si="4118"/>
        <v>0</v>
      </c>
      <c r="CW795" s="126">
        <f t="shared" si="4119"/>
        <v>1</v>
      </c>
      <c r="CX795" s="126" t="str">
        <f t="shared" si="4120"/>
        <v/>
      </c>
      <c r="CY795" s="126" t="str">
        <f t="shared" si="4121"/>
        <v/>
      </c>
      <c r="CZ795" s="126" t="str">
        <f t="shared" si="4122"/>
        <v/>
      </c>
      <c r="DA795" s="126" t="str">
        <f t="shared" si="4123"/>
        <v/>
      </c>
      <c r="DB795" s="126">
        <f t="shared" si="4124"/>
        <v>1</v>
      </c>
      <c r="DC795" s="126" t="str">
        <f t="shared" si="4125"/>
        <v/>
      </c>
      <c r="DD795" s="126">
        <f t="shared" si="4126"/>
        <v>1</v>
      </c>
      <c r="DE795" s="126" t="str">
        <f t="shared" si="4127"/>
        <v/>
      </c>
      <c r="DF795" s="126"/>
      <c r="DG795" s="126">
        <f t="shared" si="4128"/>
        <v>1</v>
      </c>
      <c r="DH795" s="126">
        <f t="shared" si="4129"/>
        <v>1</v>
      </c>
      <c r="DI795" s="126">
        <f t="shared" si="4130"/>
        <v>1</v>
      </c>
      <c r="DJ795" s="126">
        <f t="shared" si="4131"/>
        <v>1</v>
      </c>
      <c r="DK795" s="126" t="str">
        <f t="shared" si="4132"/>
        <v/>
      </c>
      <c r="DL795" s="126"/>
      <c r="DM795" s="126" t="str">
        <f t="shared" si="4133"/>
        <v/>
      </c>
      <c r="DN795" s="126">
        <f t="shared" si="4134"/>
        <v>0</v>
      </c>
      <c r="DO795" s="126">
        <f t="shared" si="4135"/>
        <v>0</v>
      </c>
      <c r="DP795" s="126">
        <f t="shared" si="4136"/>
        <v>1</v>
      </c>
      <c r="DQ795" s="126">
        <f t="shared" si="4137"/>
        <v>0</v>
      </c>
      <c r="DR795" s="126">
        <f t="shared" si="4138"/>
        <v>0</v>
      </c>
      <c r="DS795" s="126">
        <f t="shared" si="4139"/>
        <v>0</v>
      </c>
      <c r="DT795" s="126">
        <f t="shared" si="4140"/>
        <v>0</v>
      </c>
      <c r="DU795" s="126">
        <f t="shared" si="4141"/>
        <v>0</v>
      </c>
      <c r="DV795" s="126">
        <f t="shared" si="4142"/>
        <v>1</v>
      </c>
      <c r="DW795" s="126">
        <f t="shared" si="4143"/>
        <v>0</v>
      </c>
      <c r="DX795" s="126" t="str">
        <f t="shared" si="4144"/>
        <v/>
      </c>
      <c r="DY795" s="126" t="str">
        <f t="shared" si="4145"/>
        <v/>
      </c>
      <c r="EA795" s="126">
        <f t="shared" si="4146"/>
        <v>1</v>
      </c>
      <c r="EB795" s="126">
        <f t="shared" si="4147"/>
        <v>1</v>
      </c>
      <c r="EC795" s="126">
        <f t="shared" si="4148"/>
        <v>1</v>
      </c>
      <c r="ED795" s="126">
        <f t="shared" si="4149"/>
        <v>1</v>
      </c>
      <c r="EF795" s="126">
        <f t="shared" si="4150"/>
        <v>1</v>
      </c>
      <c r="EG795" s="126">
        <f t="shared" si="4151"/>
        <v>1</v>
      </c>
      <c r="EH795" s="126">
        <f t="shared" si="4152"/>
        <v>1</v>
      </c>
      <c r="EI795" s="126">
        <f t="shared" si="4153"/>
        <v>1</v>
      </c>
      <c r="EK795" s="126">
        <f t="shared" si="4154"/>
        <v>1</v>
      </c>
      <c r="EL795" s="126">
        <f t="shared" si="4155"/>
        <v>1</v>
      </c>
      <c r="EM795" s="126">
        <f t="shared" si="4156"/>
        <v>1</v>
      </c>
      <c r="EO795" s="126">
        <f t="shared" si="4157"/>
        <v>1</v>
      </c>
      <c r="EP795" s="126">
        <f t="shared" si="4158"/>
        <v>1</v>
      </c>
      <c r="EQ795" s="126">
        <f t="shared" si="4159"/>
        <v>1</v>
      </c>
      <c r="ES795" s="126">
        <f t="shared" si="4160"/>
        <v>1</v>
      </c>
      <c r="ET795" s="126">
        <f t="shared" si="4161"/>
        <v>1</v>
      </c>
      <c r="EU795" s="126">
        <f t="shared" si="4162"/>
        <v>1</v>
      </c>
      <c r="EV795" s="126">
        <f t="shared" si="4163"/>
        <v>1</v>
      </c>
      <c r="EW795" s="126">
        <f t="shared" si="4164"/>
        <v>0</v>
      </c>
      <c r="EY795" s="126">
        <f t="shared" si="4165"/>
        <v>1</v>
      </c>
      <c r="EZ795" s="126">
        <f t="shared" si="4166"/>
        <v>1</v>
      </c>
      <c r="FA795" s="126">
        <f t="shared" si="4167"/>
        <v>1</v>
      </c>
      <c r="FC795" s="126">
        <f t="shared" si="4168"/>
        <v>0</v>
      </c>
      <c r="FD795" s="126" t="str">
        <f t="shared" si="4169"/>
        <v/>
      </c>
      <c r="FE795" s="126"/>
      <c r="FF795" s="126">
        <f t="shared" si="4170"/>
        <v>0</v>
      </c>
      <c r="FG795" s="126">
        <f t="shared" si="4171"/>
        <v>1</v>
      </c>
      <c r="FH795" s="126">
        <f t="shared" si="4172"/>
        <v>0</v>
      </c>
      <c r="FI795" s="126" t="str">
        <f t="shared" si="4173"/>
        <v/>
      </c>
      <c r="FJ795" s="126" t="str">
        <f t="shared" si="4174"/>
        <v/>
      </c>
      <c r="FK795" s="126" t="str">
        <f t="shared" si="4175"/>
        <v/>
      </c>
      <c r="FL795" s="126" t="str">
        <f t="shared" si="4176"/>
        <v/>
      </c>
      <c r="FN795" s="126">
        <f t="shared" si="4177"/>
        <v>1</v>
      </c>
      <c r="FO795" s="126">
        <f t="shared" si="4178"/>
        <v>0</v>
      </c>
      <c r="FP795" s="126" t="str">
        <f t="shared" si="4179"/>
        <v/>
      </c>
      <c r="FV795" s="126">
        <f t="shared" si="4180"/>
        <v>1</v>
      </c>
      <c r="FW795" s="126">
        <f t="shared" si="4181"/>
        <v>1</v>
      </c>
      <c r="FX795" s="126">
        <f t="shared" si="4182"/>
        <v>1</v>
      </c>
      <c r="GA795" s="126">
        <f t="shared" si="4183"/>
        <v>0</v>
      </c>
      <c r="GB795" s="126">
        <f t="shared" si="4184"/>
        <v>0</v>
      </c>
      <c r="GC795" s="126">
        <f t="shared" si="4185"/>
        <v>0</v>
      </c>
      <c r="GD795" s="126">
        <f t="shared" si="4186"/>
        <v>0</v>
      </c>
      <c r="GE795" s="126">
        <f t="shared" si="4187"/>
        <v>0</v>
      </c>
      <c r="GF795" s="126">
        <f t="shared" si="4188"/>
        <v>1</v>
      </c>
      <c r="GG795" s="126">
        <f t="shared" si="4189"/>
        <v>0</v>
      </c>
      <c r="GI795" s="126">
        <f t="shared" si="4190"/>
        <v>0</v>
      </c>
      <c r="GK795" s="126">
        <f t="shared" si="4191"/>
        <v>1</v>
      </c>
      <c r="GL795" s="126">
        <f t="shared" si="4192"/>
        <v>1</v>
      </c>
      <c r="GM795" s="126">
        <f t="shared" si="4193"/>
        <v>1</v>
      </c>
      <c r="GN795" s="126">
        <f t="shared" si="4194"/>
        <v>1</v>
      </c>
      <c r="GO795" s="126">
        <f t="shared" si="4195"/>
        <v>1</v>
      </c>
      <c r="GP795" s="126">
        <f t="shared" si="4196"/>
        <v>0</v>
      </c>
      <c r="GQ795" s="126">
        <f t="shared" si="4197"/>
        <v>1</v>
      </c>
      <c r="GS795" s="126">
        <f t="shared" si="4198"/>
        <v>0</v>
      </c>
      <c r="GT795" s="126" t="str">
        <f t="shared" si="4199"/>
        <v/>
      </c>
      <c r="GU795" s="126">
        <f t="shared" si="4200"/>
        <v>0</v>
      </c>
      <c r="GV795" s="126">
        <f t="shared" si="4201"/>
        <v>0</v>
      </c>
      <c r="GW795" s="126">
        <f t="shared" si="4202"/>
        <v>0</v>
      </c>
      <c r="GX795" s="126">
        <f t="shared" si="4203"/>
        <v>0</v>
      </c>
      <c r="GY795" s="126">
        <f t="shared" si="4204"/>
        <v>0</v>
      </c>
      <c r="GZ795" s="126"/>
      <c r="HA795" s="126">
        <f t="shared" si="4205"/>
        <v>1</v>
      </c>
      <c r="HB795" s="126">
        <f t="shared" si="4206"/>
        <v>1</v>
      </c>
      <c r="HC795" s="126">
        <f t="shared" si="4207"/>
        <v>1</v>
      </c>
      <c r="HD795" s="126">
        <f t="shared" si="4208"/>
        <v>1</v>
      </c>
      <c r="HE795" s="126">
        <f t="shared" si="4209"/>
        <v>0</v>
      </c>
      <c r="HF795" s="126">
        <f t="shared" si="4210"/>
        <v>0</v>
      </c>
      <c r="HH795" s="126">
        <f t="shared" si="4211"/>
        <v>1</v>
      </c>
      <c r="HI795" s="126">
        <f t="shared" si="4212"/>
        <v>1</v>
      </c>
      <c r="HJ795" s="126">
        <f t="shared" si="4213"/>
        <v>1</v>
      </c>
      <c r="HK795" s="126">
        <f t="shared" si="4214"/>
        <v>1</v>
      </c>
      <c r="HL795" s="126">
        <f t="shared" si="4215"/>
        <v>1</v>
      </c>
      <c r="HM795" s="126">
        <f t="shared" si="4216"/>
        <v>0</v>
      </c>
      <c r="HO795" s="126" t="str">
        <f t="shared" si="4217"/>
        <v/>
      </c>
      <c r="HP795" s="126">
        <f t="shared" si="4218"/>
        <v>1</v>
      </c>
      <c r="HQ795" s="126" t="str">
        <f t="shared" si="4219"/>
        <v/>
      </c>
      <c r="HR795" s="122">
        <f t="shared" si="4220"/>
        <v>1</v>
      </c>
      <c r="HS795" s="126" t="str">
        <f t="shared" si="4221"/>
        <v/>
      </c>
      <c r="HT795" s="122">
        <f t="shared" si="4222"/>
        <v>1</v>
      </c>
      <c r="HU795" s="122" t="str">
        <f t="shared" si="4223"/>
        <v/>
      </c>
      <c r="HV795" s="126">
        <f t="shared" si="4224"/>
        <v>1</v>
      </c>
      <c r="HW795" s="126" t="str">
        <f t="shared" si="4225"/>
        <v/>
      </c>
      <c r="HX795" s="126" t="str">
        <f t="shared" si="4226"/>
        <v/>
      </c>
      <c r="HZ795" s="126" t="str">
        <f t="shared" si="4227"/>
        <v/>
      </c>
      <c r="IA795" s="126">
        <f t="shared" si="4228"/>
        <v>0</v>
      </c>
      <c r="IB795" s="126" t="str">
        <f t="shared" si="4229"/>
        <v/>
      </c>
      <c r="IC795" s="126">
        <f t="shared" si="4230"/>
        <v>0</v>
      </c>
      <c r="ID795" s="126" t="str">
        <f t="shared" si="4231"/>
        <v/>
      </c>
      <c r="IE795" s="126">
        <f t="shared" si="4232"/>
        <v>0</v>
      </c>
      <c r="IF795" s="126" t="str">
        <f t="shared" si="4233"/>
        <v/>
      </c>
      <c r="IG795" s="126">
        <f t="shared" si="4234"/>
        <v>0</v>
      </c>
      <c r="IH795" s="126" t="str">
        <f t="shared" si="4235"/>
        <v/>
      </c>
      <c r="II795" s="126" t="str">
        <f t="shared" si="4236"/>
        <v/>
      </c>
      <c r="IO795" s="128"/>
      <c r="IP795" s="128"/>
      <c r="IQ795" s="127"/>
      <c r="IR795" s="127"/>
      <c r="IX795" s="6"/>
      <c r="IY795" s="6"/>
      <c r="IZ795" s="7"/>
      <c r="JA795" s="7"/>
      <c r="JG795" s="12"/>
      <c r="JH795" s="12"/>
      <c r="JI795" s="13"/>
      <c r="JJ795" s="13"/>
      <c r="JN795" s="6"/>
      <c r="JO795" s="6"/>
      <c r="JQ795" s="11"/>
      <c r="JR795" s="11"/>
      <c r="JS795" s="12"/>
      <c r="JT795" s="13"/>
      <c r="JU795" s="12"/>
      <c r="JV795" s="12"/>
      <c r="JW795" s="97"/>
      <c r="JX795" s="13"/>
      <c r="JY795" s="13"/>
      <c r="JZ795" s="97"/>
      <c r="KA795" s="97"/>
      <c r="KB795" s="11"/>
      <c r="KC795" s="11"/>
      <c r="KD795" s="11"/>
      <c r="KE795" s="11"/>
    </row>
    <row r="796" spans="1:291" s="122" customFormat="1" x14ac:dyDescent="0.2">
      <c r="A796" s="146">
        <f t="shared" si="4081"/>
        <v>796</v>
      </c>
      <c r="C796" s="2">
        <v>43255</v>
      </c>
      <c r="D796" s="126"/>
      <c r="E796" s="126"/>
      <c r="F796" s="126"/>
      <c r="G796" s="128">
        <v>105.282</v>
      </c>
      <c r="H796" s="128">
        <v>113.1</v>
      </c>
      <c r="I796" s="128">
        <v>119.16</v>
      </c>
      <c r="J796" s="127">
        <v>143.08000000000001</v>
      </c>
      <c r="K796" s="126"/>
      <c r="P796" s="128">
        <f t="shared" si="3918"/>
        <v>3388.2499999999995</v>
      </c>
      <c r="Q796" s="5">
        <f t="shared" si="3919"/>
        <v>3625.9999999999995</v>
      </c>
      <c r="R796" s="6">
        <f t="shared" si="3920"/>
        <v>3823.9999999999995</v>
      </c>
      <c r="S796" s="7">
        <f t="shared" si="3921"/>
        <v>4584.0000000000009</v>
      </c>
      <c r="Y796" s="127">
        <f t="shared" si="3922"/>
        <v>3.2500000000004547</v>
      </c>
      <c r="Z796" s="126">
        <f t="shared" si="3923"/>
        <v>6.7500000000004547</v>
      </c>
      <c r="AA796" s="126">
        <f t="shared" si="3924"/>
        <v>11</v>
      </c>
      <c r="AB796" s="126">
        <f t="shared" si="3925"/>
        <v>22</v>
      </c>
      <c r="AC796" s="126"/>
      <c r="AD796" s="126"/>
      <c r="AE796" s="126"/>
      <c r="AF796" s="126"/>
      <c r="AG796" s="126"/>
      <c r="AH796" s="127">
        <f t="shared" si="3905"/>
        <v>2.0000000000006066</v>
      </c>
      <c r="AI796" s="127">
        <f t="shared" si="3906"/>
        <v>2.450000000000637</v>
      </c>
      <c r="AJ796" s="127">
        <f t="shared" si="3907"/>
        <v>0.1500000000004551</v>
      </c>
      <c r="AK796" s="127">
        <f t="shared" si="3908"/>
        <v>0.58333333333287829</v>
      </c>
      <c r="AL796" s="127">
        <f t="shared" si="3909"/>
        <v>1.2500000000004547</v>
      </c>
      <c r="AM796" s="127">
        <f t="shared" si="3910"/>
        <v>3.666666666666667</v>
      </c>
      <c r="AN796" s="127">
        <f t="shared" si="3911"/>
        <v>2.1999999999999993</v>
      </c>
      <c r="AO796" s="127">
        <f t="shared" si="3912"/>
        <v>1</v>
      </c>
      <c r="AP796" s="127">
        <f t="shared" si="3913"/>
        <v>4.6666666666672736</v>
      </c>
      <c r="AQ796" s="127">
        <f t="shared" si="3914"/>
        <v>4.541666666665984</v>
      </c>
      <c r="AR796" s="127">
        <f t="shared" si="3915"/>
        <v>2.1000000000009091</v>
      </c>
      <c r="AS796" s="127">
        <f t="shared" si="3916"/>
        <v>1.8611111111115655</v>
      </c>
      <c r="AT796" s="127">
        <f t="shared" si="3917"/>
        <v>3.5666666666675764</v>
      </c>
      <c r="AU796" s="126"/>
      <c r="BA796" s="11">
        <f t="shared" si="4082"/>
        <v>-3.2500000000004547</v>
      </c>
      <c r="BB796" s="11">
        <f t="shared" si="4083"/>
        <v>-6.7500000000004547</v>
      </c>
      <c r="BC796" s="12">
        <f t="shared" si="4084"/>
        <v>-11</v>
      </c>
      <c r="BD796" s="13">
        <f t="shared" si="4085"/>
        <v>-22</v>
      </c>
      <c r="BJ796" s="11">
        <f t="shared" si="4086"/>
        <v>-2.0000000000006066</v>
      </c>
      <c r="BK796" s="11">
        <f t="shared" si="4087"/>
        <v>-2.450000000000637</v>
      </c>
      <c r="BL796" s="11">
        <f t="shared" si="4088"/>
        <v>-0.1500000000004551</v>
      </c>
      <c r="BM796" s="11">
        <f t="shared" si="4089"/>
        <v>0.58333333333287829</v>
      </c>
      <c r="BN796" s="11">
        <f t="shared" si="4090"/>
        <v>-1.2500000000004547</v>
      </c>
      <c r="BO796" s="11">
        <f t="shared" si="4091"/>
        <v>-3.666666666666667</v>
      </c>
      <c r="BP796" s="11">
        <f t="shared" si="4092"/>
        <v>-2.1999999999999993</v>
      </c>
      <c r="BQ796" s="126">
        <v>1</v>
      </c>
      <c r="BR796" s="11">
        <f t="shared" si="4093"/>
        <v>4.6666666666672736</v>
      </c>
      <c r="BS796" s="11">
        <f t="shared" si="4094"/>
        <v>-4.541666666665984</v>
      </c>
      <c r="BT796" s="11">
        <f t="shared" si="4095"/>
        <v>-2.1000000000009091</v>
      </c>
      <c r="BU796" s="11">
        <f t="shared" si="4096"/>
        <v>-1.8611111111115655</v>
      </c>
      <c r="BV796" s="11">
        <f t="shared" si="4097"/>
        <v>-3.5666666666675764</v>
      </c>
      <c r="BY796" s="126"/>
      <c r="BZ796" s="126"/>
      <c r="CA796" s="122">
        <f t="shared" si="4098"/>
        <v>-1.8611111111115655</v>
      </c>
      <c r="CB796" s="126">
        <f t="shared" si="4099"/>
        <v>1</v>
      </c>
      <c r="CC796" s="126">
        <f t="shared" si="4100"/>
        <v>1</v>
      </c>
      <c r="CD796" s="126">
        <f t="shared" si="4101"/>
        <v>1</v>
      </c>
      <c r="CE796" s="126">
        <f t="shared" si="4102"/>
        <v>1</v>
      </c>
      <c r="CF796" s="126">
        <f t="shared" si="4103"/>
        <v>1</v>
      </c>
      <c r="CG796" s="126">
        <f t="shared" si="4104"/>
        <v>1</v>
      </c>
      <c r="CH796" s="126" t="str">
        <f t="shared" si="4105"/>
        <v/>
      </c>
      <c r="CI796" s="126">
        <f t="shared" si="4106"/>
        <v>0</v>
      </c>
      <c r="CJ796" s="126">
        <f t="shared" si="4107"/>
        <v>0</v>
      </c>
      <c r="CK796" s="126" t="str">
        <f t="shared" si="4108"/>
        <v/>
      </c>
      <c r="CL796" s="126">
        <f t="shared" si="4109"/>
        <v>0</v>
      </c>
      <c r="CM796" s="126" t="str">
        <f t="shared" si="4110"/>
        <v/>
      </c>
      <c r="CN796" s="126" t="str">
        <f t="shared" si="4111"/>
        <v/>
      </c>
      <c r="CO796" s="126">
        <f t="shared" si="4112"/>
        <v>0</v>
      </c>
      <c r="CP796" s="126">
        <f t="shared" si="4113"/>
        <v>0</v>
      </c>
      <c r="CQ796" s="126" t="str">
        <f t="shared" si="4114"/>
        <v/>
      </c>
      <c r="CR796" s="126"/>
      <c r="CS796" s="126">
        <f t="shared" si="4115"/>
        <v>0</v>
      </c>
      <c r="CT796" s="126">
        <f t="shared" si="4116"/>
        <v>0</v>
      </c>
      <c r="CU796" s="126">
        <f t="shared" si="4117"/>
        <v>0</v>
      </c>
      <c r="CV796" s="126">
        <f t="shared" si="4118"/>
        <v>0</v>
      </c>
      <c r="CW796" s="126">
        <f t="shared" si="4119"/>
        <v>1</v>
      </c>
      <c r="CX796" s="126" t="str">
        <f t="shared" si="4120"/>
        <v/>
      </c>
      <c r="CY796" s="126" t="str">
        <f t="shared" si="4121"/>
        <v/>
      </c>
      <c r="CZ796" s="126" t="str">
        <f t="shared" si="4122"/>
        <v/>
      </c>
      <c r="DA796" s="126" t="str">
        <f t="shared" si="4123"/>
        <v/>
      </c>
      <c r="DB796" s="126">
        <f t="shared" si="4124"/>
        <v>1</v>
      </c>
      <c r="DC796" s="126" t="str">
        <f t="shared" si="4125"/>
        <v/>
      </c>
      <c r="DD796" s="126">
        <f t="shared" si="4126"/>
        <v>1</v>
      </c>
      <c r="DE796" s="126" t="str">
        <f t="shared" si="4127"/>
        <v/>
      </c>
      <c r="DF796" s="126"/>
      <c r="DG796" s="126">
        <f t="shared" si="4128"/>
        <v>1</v>
      </c>
      <c r="DH796" s="126">
        <f t="shared" si="4129"/>
        <v>1</v>
      </c>
      <c r="DI796" s="126">
        <f t="shared" si="4130"/>
        <v>1</v>
      </c>
      <c r="DJ796" s="126">
        <f t="shared" si="4131"/>
        <v>1</v>
      </c>
      <c r="DK796" s="126" t="str">
        <f t="shared" si="4132"/>
        <v/>
      </c>
      <c r="DL796" s="126"/>
      <c r="DM796" s="126" t="str">
        <f t="shared" si="4133"/>
        <v/>
      </c>
      <c r="DN796" s="126">
        <f t="shared" si="4134"/>
        <v>0</v>
      </c>
      <c r="DO796" s="126">
        <f t="shared" si="4135"/>
        <v>0</v>
      </c>
      <c r="DP796" s="126">
        <f t="shared" si="4136"/>
        <v>1</v>
      </c>
      <c r="DQ796" s="126">
        <f t="shared" si="4137"/>
        <v>0</v>
      </c>
      <c r="DR796" s="126">
        <f t="shared" si="4138"/>
        <v>0</v>
      </c>
      <c r="DS796" s="126">
        <f t="shared" si="4139"/>
        <v>0</v>
      </c>
      <c r="DT796" s="126">
        <f t="shared" si="4140"/>
        <v>0</v>
      </c>
      <c r="DU796" s="126">
        <f t="shared" si="4141"/>
        <v>0</v>
      </c>
      <c r="DV796" s="126">
        <f t="shared" si="4142"/>
        <v>1</v>
      </c>
      <c r="DW796" s="126">
        <f t="shared" si="4143"/>
        <v>0</v>
      </c>
      <c r="DX796" s="126" t="str">
        <f t="shared" si="4144"/>
        <v/>
      </c>
      <c r="DY796" s="126" t="str">
        <f t="shared" si="4145"/>
        <v/>
      </c>
      <c r="EA796" s="126">
        <f t="shared" si="4146"/>
        <v>1</v>
      </c>
      <c r="EB796" s="126">
        <f t="shared" si="4147"/>
        <v>1</v>
      </c>
      <c r="EC796" s="126">
        <f t="shared" si="4148"/>
        <v>1</v>
      </c>
      <c r="ED796" s="126">
        <f t="shared" si="4149"/>
        <v>1</v>
      </c>
      <c r="EF796" s="126">
        <f t="shared" si="4150"/>
        <v>1</v>
      </c>
      <c r="EG796" s="126">
        <f t="shared" si="4151"/>
        <v>1</v>
      </c>
      <c r="EH796" s="126">
        <f t="shared" si="4152"/>
        <v>1</v>
      </c>
      <c r="EI796" s="126">
        <f t="shared" si="4153"/>
        <v>1</v>
      </c>
      <c r="EK796" s="126">
        <f t="shared" si="4154"/>
        <v>1</v>
      </c>
      <c r="EL796" s="126">
        <f t="shared" si="4155"/>
        <v>1</v>
      </c>
      <c r="EM796" s="126">
        <f t="shared" si="4156"/>
        <v>1</v>
      </c>
      <c r="EO796" s="126">
        <f t="shared" si="4157"/>
        <v>1</v>
      </c>
      <c r="EP796" s="126">
        <f t="shared" si="4158"/>
        <v>1</v>
      </c>
      <c r="EQ796" s="126">
        <f t="shared" si="4159"/>
        <v>1</v>
      </c>
      <c r="ES796" s="126">
        <f t="shared" si="4160"/>
        <v>1</v>
      </c>
      <c r="ET796" s="126">
        <f t="shared" si="4161"/>
        <v>1</v>
      </c>
      <c r="EU796" s="126">
        <f t="shared" si="4162"/>
        <v>1</v>
      </c>
      <c r="EV796" s="126">
        <f t="shared" si="4163"/>
        <v>1</v>
      </c>
      <c r="EW796" s="126">
        <f t="shared" si="4164"/>
        <v>0</v>
      </c>
      <c r="EY796" s="126">
        <f t="shared" si="4165"/>
        <v>1</v>
      </c>
      <c r="EZ796" s="126">
        <f t="shared" si="4166"/>
        <v>1</v>
      </c>
      <c r="FA796" s="126">
        <f t="shared" si="4167"/>
        <v>1</v>
      </c>
      <c r="FC796" s="126">
        <f t="shared" si="4168"/>
        <v>0</v>
      </c>
      <c r="FD796" s="126" t="str">
        <f t="shared" si="4169"/>
        <v/>
      </c>
      <c r="FE796" s="126"/>
      <c r="FF796" s="126">
        <f t="shared" si="4170"/>
        <v>0</v>
      </c>
      <c r="FG796" s="126">
        <f t="shared" si="4171"/>
        <v>1</v>
      </c>
      <c r="FH796" s="126">
        <f t="shared" si="4172"/>
        <v>0</v>
      </c>
      <c r="FI796" s="126" t="str">
        <f t="shared" si="4173"/>
        <v/>
      </c>
      <c r="FJ796" s="126" t="str">
        <f t="shared" si="4174"/>
        <v/>
      </c>
      <c r="FK796" s="126" t="str">
        <f t="shared" si="4175"/>
        <v/>
      </c>
      <c r="FL796" s="126" t="str">
        <f t="shared" si="4176"/>
        <v/>
      </c>
      <c r="FN796" s="126" t="str">
        <f t="shared" si="4177"/>
        <v/>
      </c>
      <c r="FO796" s="126" t="str">
        <f t="shared" si="4178"/>
        <v/>
      </c>
      <c r="FP796" s="126" t="str">
        <f t="shared" si="4179"/>
        <v/>
      </c>
      <c r="FV796" s="126">
        <f t="shared" si="4180"/>
        <v>1</v>
      </c>
      <c r="FW796" s="126">
        <f t="shared" si="4181"/>
        <v>1</v>
      </c>
      <c r="FX796" s="126">
        <f t="shared" si="4182"/>
        <v>1</v>
      </c>
      <c r="GA796" s="126">
        <f t="shared" si="4183"/>
        <v>0</v>
      </c>
      <c r="GB796" s="126">
        <f t="shared" si="4184"/>
        <v>0</v>
      </c>
      <c r="GC796" s="126">
        <f t="shared" si="4185"/>
        <v>0</v>
      </c>
      <c r="GD796" s="126">
        <f t="shared" si="4186"/>
        <v>0</v>
      </c>
      <c r="GE796" s="126">
        <f t="shared" si="4187"/>
        <v>0</v>
      </c>
      <c r="GF796" s="126">
        <f t="shared" si="4188"/>
        <v>1</v>
      </c>
      <c r="GG796" s="126">
        <f t="shared" si="4189"/>
        <v>0</v>
      </c>
      <c r="GI796" s="126">
        <f t="shared" si="4190"/>
        <v>0</v>
      </c>
      <c r="GK796" s="126">
        <f t="shared" si="4191"/>
        <v>1</v>
      </c>
      <c r="GL796" s="126">
        <f t="shared" si="4192"/>
        <v>1</v>
      </c>
      <c r="GM796" s="126">
        <f t="shared" si="4193"/>
        <v>1</v>
      </c>
      <c r="GN796" s="126">
        <f t="shared" si="4194"/>
        <v>1</v>
      </c>
      <c r="GO796" s="126">
        <f t="shared" si="4195"/>
        <v>1</v>
      </c>
      <c r="GP796" s="126">
        <f t="shared" si="4196"/>
        <v>0</v>
      </c>
      <c r="GQ796" s="126">
        <f t="shared" si="4197"/>
        <v>1</v>
      </c>
      <c r="GS796" s="126" t="str">
        <f t="shared" si="4198"/>
        <v/>
      </c>
      <c r="GT796" s="126" t="str">
        <f t="shared" si="4199"/>
        <v/>
      </c>
      <c r="GU796" s="126">
        <f t="shared" si="4200"/>
        <v>0</v>
      </c>
      <c r="GV796" s="126">
        <f t="shared" si="4201"/>
        <v>0</v>
      </c>
      <c r="GW796" s="126">
        <f t="shared" si="4202"/>
        <v>0</v>
      </c>
      <c r="GX796" s="126">
        <f t="shared" si="4203"/>
        <v>0</v>
      </c>
      <c r="GY796" s="126">
        <f t="shared" si="4204"/>
        <v>0</v>
      </c>
      <c r="GZ796" s="126"/>
      <c r="HA796" s="126">
        <f t="shared" si="4205"/>
        <v>1</v>
      </c>
      <c r="HB796" s="126">
        <f t="shared" si="4206"/>
        <v>0</v>
      </c>
      <c r="HC796" s="126">
        <f t="shared" si="4207"/>
        <v>0</v>
      </c>
      <c r="HD796" s="126">
        <f t="shared" si="4208"/>
        <v>0</v>
      </c>
      <c r="HE796" s="126">
        <f t="shared" si="4209"/>
        <v>0</v>
      </c>
      <c r="HF796" s="126">
        <f t="shared" si="4210"/>
        <v>0</v>
      </c>
      <c r="HH796" s="126">
        <f t="shared" si="4211"/>
        <v>1</v>
      </c>
      <c r="HI796" s="126">
        <f t="shared" si="4212"/>
        <v>1</v>
      </c>
      <c r="HJ796" s="126">
        <f t="shared" si="4213"/>
        <v>1</v>
      </c>
      <c r="HK796" s="126">
        <f t="shared" si="4214"/>
        <v>0</v>
      </c>
      <c r="HL796" s="126">
        <f t="shared" si="4215"/>
        <v>0</v>
      </c>
      <c r="HM796" s="126">
        <f t="shared" si="4216"/>
        <v>0</v>
      </c>
      <c r="HO796" s="126" t="str">
        <f t="shared" si="4217"/>
        <v/>
      </c>
      <c r="HP796" s="126">
        <f t="shared" si="4218"/>
        <v>1</v>
      </c>
      <c r="HQ796" s="126" t="str">
        <f t="shared" si="4219"/>
        <v/>
      </c>
      <c r="HR796" s="122">
        <f t="shared" si="4220"/>
        <v>1</v>
      </c>
      <c r="HS796" s="126" t="str">
        <f t="shared" si="4221"/>
        <v/>
      </c>
      <c r="HT796" s="122">
        <f t="shared" si="4222"/>
        <v>1</v>
      </c>
      <c r="HU796" s="122" t="str">
        <f t="shared" si="4223"/>
        <v/>
      </c>
      <c r="HV796" s="126" t="str">
        <f t="shared" si="4224"/>
        <v/>
      </c>
      <c r="HW796" s="126" t="str">
        <f t="shared" si="4225"/>
        <v/>
      </c>
      <c r="HX796" s="126" t="str">
        <f t="shared" si="4226"/>
        <v/>
      </c>
      <c r="HZ796" s="126" t="str">
        <f t="shared" si="4227"/>
        <v/>
      </c>
      <c r="IA796" s="126">
        <f t="shared" si="4228"/>
        <v>0</v>
      </c>
      <c r="IB796" s="126" t="str">
        <f t="shared" si="4229"/>
        <v/>
      </c>
      <c r="IC796" s="126">
        <f t="shared" si="4230"/>
        <v>0</v>
      </c>
      <c r="ID796" s="126" t="str">
        <f t="shared" si="4231"/>
        <v/>
      </c>
      <c r="IE796" s="126">
        <f t="shared" si="4232"/>
        <v>0</v>
      </c>
      <c r="IF796" s="126" t="str">
        <f t="shared" si="4233"/>
        <v/>
      </c>
      <c r="IG796" s="126" t="str">
        <f t="shared" si="4234"/>
        <v/>
      </c>
      <c r="IH796" s="126" t="str">
        <f t="shared" si="4235"/>
        <v/>
      </c>
      <c r="II796" s="126" t="str">
        <f t="shared" si="4236"/>
        <v/>
      </c>
      <c r="IO796" s="128"/>
      <c r="IP796" s="128"/>
      <c r="IQ796" s="127"/>
      <c r="IR796" s="127"/>
      <c r="IX796" s="6"/>
      <c r="IY796" s="6"/>
      <c r="IZ796" s="7"/>
      <c r="JA796" s="7"/>
      <c r="JG796" s="12"/>
      <c r="JH796" s="12"/>
      <c r="JI796" s="13"/>
      <c r="JJ796" s="13"/>
      <c r="JN796" s="6"/>
      <c r="JO796" s="6"/>
      <c r="JQ796" s="11"/>
      <c r="JR796" s="11"/>
      <c r="JS796" s="12"/>
      <c r="JT796" s="13"/>
      <c r="JU796" s="12"/>
      <c r="JV796" s="12"/>
      <c r="JW796" s="97"/>
      <c r="JX796" s="13"/>
      <c r="JY796" s="13"/>
      <c r="JZ796" s="97"/>
      <c r="KA796" s="97"/>
      <c r="KB796" s="11"/>
      <c r="KC796" s="11"/>
      <c r="KD796" s="11"/>
      <c r="KE796" s="11"/>
    </row>
    <row r="797" spans="1:291" s="122" customFormat="1" x14ac:dyDescent="0.2">
      <c r="A797" s="146">
        <f t="shared" si="4081"/>
        <v>797</v>
      </c>
      <c r="C797" s="2">
        <v>43256</v>
      </c>
      <c r="D797" s="126"/>
      <c r="E797" s="126"/>
      <c r="F797" s="126"/>
      <c r="G797" s="128">
        <v>105.295</v>
      </c>
      <c r="H797" s="128">
        <v>113.137</v>
      </c>
      <c r="I797" s="128">
        <v>119.22499999999999</v>
      </c>
      <c r="J797" s="127">
        <v>143.15</v>
      </c>
      <c r="K797" s="126"/>
      <c r="P797" s="128">
        <f t="shared" si="3918"/>
        <v>3389.5</v>
      </c>
      <c r="Q797" s="5">
        <f t="shared" si="3919"/>
        <v>3629.75</v>
      </c>
      <c r="R797" s="6">
        <f t="shared" si="3920"/>
        <v>3830.4999999999995</v>
      </c>
      <c r="S797" s="7">
        <f t="shared" si="3921"/>
        <v>4591.0000000000009</v>
      </c>
      <c r="Y797" s="127">
        <f t="shared" si="3922"/>
        <v>1.2500000000004547</v>
      </c>
      <c r="Z797" s="126">
        <f t="shared" si="3923"/>
        <v>3.7500000000004547</v>
      </c>
      <c r="AA797" s="126">
        <f t="shared" si="3924"/>
        <v>6.5</v>
      </c>
      <c r="AB797" s="126">
        <f t="shared" si="3925"/>
        <v>7</v>
      </c>
      <c r="AC797" s="126"/>
      <c r="AD797" s="126"/>
      <c r="AE797" s="126"/>
      <c r="AF797" s="126"/>
      <c r="AG797" s="126"/>
      <c r="AH797" s="127">
        <f t="shared" si="3905"/>
        <v>6.0618177144533547E-13</v>
      </c>
      <c r="AI797" s="127">
        <f t="shared" si="3906"/>
        <v>0.25000000000063682</v>
      </c>
      <c r="AJ797" s="127">
        <f t="shared" si="3907"/>
        <v>0.14999999999954516</v>
      </c>
      <c r="AK797" s="127">
        <f t="shared" si="3908"/>
        <v>0.58333333333287829</v>
      </c>
      <c r="AL797" s="127">
        <f t="shared" si="3909"/>
        <v>0.50000000000045475</v>
      </c>
      <c r="AM797" s="127">
        <f t="shared" si="3910"/>
        <v>4.1666666666666661</v>
      </c>
      <c r="AN797" s="127">
        <f t="shared" si="3911"/>
        <v>3.7</v>
      </c>
      <c r="AO797" s="127">
        <f t="shared" si="3912"/>
        <v>1</v>
      </c>
      <c r="AP797" s="127">
        <f t="shared" si="3913"/>
        <v>1.0000000000006064</v>
      </c>
      <c r="AQ797" s="127">
        <f t="shared" si="3914"/>
        <v>5.041666666665984</v>
      </c>
      <c r="AR797" s="127">
        <f t="shared" si="3915"/>
        <v>9.9999999999090594E-2</v>
      </c>
      <c r="AS797" s="127">
        <f t="shared" si="3916"/>
        <v>2.1944444444448994</v>
      </c>
      <c r="AT797" s="127">
        <f t="shared" si="3917"/>
        <v>1.5666666666675761</v>
      </c>
      <c r="AU797" s="126"/>
      <c r="BA797" s="11">
        <f t="shared" si="4082"/>
        <v>1.2500000000004547</v>
      </c>
      <c r="BB797" s="11">
        <f t="shared" si="4083"/>
        <v>3.7500000000004547</v>
      </c>
      <c r="BC797" s="12">
        <f t="shared" si="4084"/>
        <v>6.5</v>
      </c>
      <c r="BD797" s="13">
        <f t="shared" si="4085"/>
        <v>7</v>
      </c>
      <c r="BJ797" s="11">
        <f t="shared" si="4086"/>
        <v>6.0618177144533547E-13</v>
      </c>
      <c r="BK797" s="11">
        <f t="shared" si="4087"/>
        <v>0.25000000000063682</v>
      </c>
      <c r="BL797" s="11">
        <f t="shared" si="4088"/>
        <v>-0.14999999999954516</v>
      </c>
      <c r="BM797" s="11">
        <f t="shared" si="4089"/>
        <v>-0.58333333333287829</v>
      </c>
      <c r="BN797" s="11">
        <f t="shared" si="4090"/>
        <v>0.50000000000045475</v>
      </c>
      <c r="BO797" s="11">
        <f t="shared" si="4091"/>
        <v>4.1666666666666661</v>
      </c>
      <c r="BP797" s="11">
        <f t="shared" si="4092"/>
        <v>3.7</v>
      </c>
      <c r="BQ797" s="126">
        <v>1</v>
      </c>
      <c r="BR797" s="11">
        <f t="shared" si="4093"/>
        <v>-1.0000000000006064</v>
      </c>
      <c r="BS797" s="11">
        <f t="shared" si="4094"/>
        <v>5.041666666665984</v>
      </c>
      <c r="BT797" s="11">
        <f t="shared" si="4095"/>
        <v>-9.9999999999090594E-2</v>
      </c>
      <c r="BU797" s="11">
        <f t="shared" si="4096"/>
        <v>2.1944444444448994</v>
      </c>
      <c r="BV797" s="11">
        <f t="shared" si="4097"/>
        <v>1.5666666666675761</v>
      </c>
      <c r="BY797" s="126"/>
      <c r="BZ797" s="126"/>
      <c r="CA797" s="122">
        <f t="shared" si="4098"/>
        <v>2.1944444444448994</v>
      </c>
      <c r="CB797" s="126">
        <f t="shared" si="4099"/>
        <v>1</v>
      </c>
      <c r="CC797" s="126">
        <f t="shared" si="4100"/>
        <v>1</v>
      </c>
      <c r="CD797" s="126">
        <f t="shared" si="4101"/>
        <v>1</v>
      </c>
      <c r="CE797" s="126">
        <f t="shared" si="4102"/>
        <v>1</v>
      </c>
      <c r="CF797" s="126">
        <f t="shared" si="4103"/>
        <v>1</v>
      </c>
      <c r="CG797" s="126">
        <f t="shared" si="4104"/>
        <v>1</v>
      </c>
      <c r="CH797" s="126" t="str">
        <f t="shared" si="4105"/>
        <v/>
      </c>
      <c r="CI797" s="126">
        <f t="shared" si="4106"/>
        <v>0</v>
      </c>
      <c r="CJ797" s="126">
        <f t="shared" si="4107"/>
        <v>0</v>
      </c>
      <c r="CK797" s="126" t="str">
        <f t="shared" si="4108"/>
        <v/>
      </c>
      <c r="CL797" s="126">
        <f t="shared" si="4109"/>
        <v>0</v>
      </c>
      <c r="CM797" s="126" t="str">
        <f t="shared" si="4110"/>
        <v/>
      </c>
      <c r="CN797" s="126" t="str">
        <f t="shared" si="4111"/>
        <v/>
      </c>
      <c r="CO797" s="126">
        <f t="shared" si="4112"/>
        <v>0</v>
      </c>
      <c r="CP797" s="126">
        <f t="shared" si="4113"/>
        <v>0</v>
      </c>
      <c r="CQ797" s="126" t="str">
        <f t="shared" si="4114"/>
        <v/>
      </c>
      <c r="CR797" s="126"/>
      <c r="CS797" s="126">
        <f t="shared" si="4115"/>
        <v>0</v>
      </c>
      <c r="CT797" s="126">
        <f t="shared" si="4116"/>
        <v>0</v>
      </c>
      <c r="CU797" s="126">
        <f t="shared" si="4117"/>
        <v>0</v>
      </c>
      <c r="CV797" s="126">
        <f t="shared" si="4118"/>
        <v>0</v>
      </c>
      <c r="CW797" s="126">
        <f t="shared" si="4119"/>
        <v>1</v>
      </c>
      <c r="CX797" s="126" t="str">
        <f t="shared" si="4120"/>
        <v/>
      </c>
      <c r="CY797" s="126" t="str">
        <f t="shared" si="4121"/>
        <v/>
      </c>
      <c r="CZ797" s="126" t="str">
        <f t="shared" si="4122"/>
        <v/>
      </c>
      <c r="DA797" s="126" t="str">
        <f t="shared" si="4123"/>
        <v/>
      </c>
      <c r="DB797" s="126">
        <f t="shared" si="4124"/>
        <v>1</v>
      </c>
      <c r="DC797" s="126" t="str">
        <f t="shared" si="4125"/>
        <v/>
      </c>
      <c r="DD797" s="126">
        <f t="shared" si="4126"/>
        <v>1</v>
      </c>
      <c r="DE797" s="126" t="str">
        <f t="shared" si="4127"/>
        <v/>
      </c>
      <c r="DF797" s="126"/>
      <c r="DG797" s="126">
        <f t="shared" si="4128"/>
        <v>1</v>
      </c>
      <c r="DH797" s="126">
        <f t="shared" si="4129"/>
        <v>1</v>
      </c>
      <c r="DI797" s="126">
        <f t="shared" si="4130"/>
        <v>1</v>
      </c>
      <c r="DJ797" s="126">
        <f t="shared" si="4131"/>
        <v>1</v>
      </c>
      <c r="DK797" s="126" t="str">
        <f t="shared" si="4132"/>
        <v/>
      </c>
      <c r="DL797" s="126"/>
      <c r="DM797" s="126" t="str">
        <f t="shared" si="4133"/>
        <v/>
      </c>
      <c r="DN797" s="126">
        <f t="shared" si="4134"/>
        <v>0</v>
      </c>
      <c r="DO797" s="126">
        <f t="shared" si="4135"/>
        <v>0</v>
      </c>
      <c r="DP797" s="126">
        <f t="shared" si="4136"/>
        <v>1</v>
      </c>
      <c r="DQ797" s="126">
        <f t="shared" si="4137"/>
        <v>0</v>
      </c>
      <c r="DR797" s="126">
        <f t="shared" si="4138"/>
        <v>0</v>
      </c>
      <c r="DS797" s="126">
        <f t="shared" si="4139"/>
        <v>1</v>
      </c>
      <c r="DT797" s="126">
        <f t="shared" si="4140"/>
        <v>0</v>
      </c>
      <c r="DU797" s="126">
        <f t="shared" si="4141"/>
        <v>0</v>
      </c>
      <c r="DV797" s="126">
        <f t="shared" si="4142"/>
        <v>1</v>
      </c>
      <c r="DW797" s="126">
        <f t="shared" si="4143"/>
        <v>0</v>
      </c>
      <c r="DX797" s="126" t="str">
        <f t="shared" si="4144"/>
        <v/>
      </c>
      <c r="DY797" s="126" t="str">
        <f t="shared" si="4145"/>
        <v/>
      </c>
      <c r="EA797" s="126">
        <f t="shared" si="4146"/>
        <v>1</v>
      </c>
      <c r="EB797" s="126">
        <f t="shared" si="4147"/>
        <v>1</v>
      </c>
      <c r="EC797" s="126">
        <f t="shared" si="4148"/>
        <v>1</v>
      </c>
      <c r="ED797" s="126">
        <f t="shared" si="4149"/>
        <v>1</v>
      </c>
      <c r="EF797" s="126">
        <f t="shared" si="4150"/>
        <v>1</v>
      </c>
      <c r="EG797" s="126">
        <f t="shared" si="4151"/>
        <v>1</v>
      </c>
      <c r="EH797" s="126">
        <f t="shared" si="4152"/>
        <v>1</v>
      </c>
      <c r="EI797" s="126">
        <f t="shared" si="4153"/>
        <v>1</v>
      </c>
      <c r="EK797" s="126">
        <f t="shared" si="4154"/>
        <v>1</v>
      </c>
      <c r="EL797" s="126">
        <f t="shared" si="4155"/>
        <v>1</v>
      </c>
      <c r="EM797" s="126">
        <f t="shared" si="4156"/>
        <v>1</v>
      </c>
      <c r="EO797" s="126">
        <f t="shared" si="4157"/>
        <v>1</v>
      </c>
      <c r="EP797" s="126">
        <f t="shared" si="4158"/>
        <v>1</v>
      </c>
      <c r="EQ797" s="126">
        <f t="shared" si="4159"/>
        <v>1</v>
      </c>
      <c r="ES797" s="126">
        <f t="shared" si="4160"/>
        <v>1</v>
      </c>
      <c r="ET797" s="126">
        <f t="shared" si="4161"/>
        <v>1</v>
      </c>
      <c r="EU797" s="126">
        <f t="shared" si="4162"/>
        <v>1</v>
      </c>
      <c r="EV797" s="126">
        <f t="shared" si="4163"/>
        <v>1</v>
      </c>
      <c r="EW797" s="126">
        <f t="shared" si="4164"/>
        <v>0</v>
      </c>
      <c r="EY797" s="126">
        <f t="shared" si="4165"/>
        <v>1</v>
      </c>
      <c r="EZ797" s="126">
        <f t="shared" si="4166"/>
        <v>1</v>
      </c>
      <c r="FA797" s="126">
        <f t="shared" si="4167"/>
        <v>1</v>
      </c>
      <c r="FC797" s="126">
        <f t="shared" si="4168"/>
        <v>0</v>
      </c>
      <c r="FD797" s="126" t="str">
        <f t="shared" si="4169"/>
        <v/>
      </c>
      <c r="FE797" s="126"/>
      <c r="FF797" s="126">
        <f t="shared" si="4170"/>
        <v>0</v>
      </c>
      <c r="FG797" s="126">
        <f t="shared" si="4171"/>
        <v>1</v>
      </c>
      <c r="FH797" s="126">
        <f t="shared" si="4172"/>
        <v>0</v>
      </c>
      <c r="FI797" s="126" t="str">
        <f t="shared" si="4173"/>
        <v/>
      </c>
      <c r="FJ797" s="126" t="str">
        <f t="shared" si="4174"/>
        <v/>
      </c>
      <c r="FK797" s="126" t="str">
        <f t="shared" si="4175"/>
        <v/>
      </c>
      <c r="FL797" s="126" t="str">
        <f t="shared" si="4176"/>
        <v/>
      </c>
      <c r="FN797" s="126" t="str">
        <f t="shared" si="4177"/>
        <v/>
      </c>
      <c r="FO797" s="126" t="str">
        <f t="shared" si="4178"/>
        <v/>
      </c>
      <c r="FP797" s="126" t="str">
        <f t="shared" si="4179"/>
        <v/>
      </c>
      <c r="FV797" s="126">
        <f t="shared" si="4180"/>
        <v>0</v>
      </c>
      <c r="FW797" s="126">
        <f t="shared" si="4181"/>
        <v>1</v>
      </c>
      <c r="FX797" s="126">
        <f t="shared" si="4182"/>
        <v>0</v>
      </c>
      <c r="GA797" s="126">
        <f t="shared" si="4183"/>
        <v>0</v>
      </c>
      <c r="GB797" s="126">
        <f t="shared" si="4184"/>
        <v>0</v>
      </c>
      <c r="GC797" s="126">
        <f t="shared" si="4185"/>
        <v>0</v>
      </c>
      <c r="GD797" s="126">
        <f t="shared" si="4186"/>
        <v>0</v>
      </c>
      <c r="GE797" s="126">
        <f t="shared" si="4187"/>
        <v>0</v>
      </c>
      <c r="GF797" s="126">
        <f t="shared" si="4188"/>
        <v>1</v>
      </c>
      <c r="GG797" s="126">
        <f t="shared" si="4189"/>
        <v>0</v>
      </c>
      <c r="GI797" s="126">
        <f t="shared" si="4190"/>
        <v>0</v>
      </c>
      <c r="GK797" s="126">
        <f t="shared" si="4191"/>
        <v>1</v>
      </c>
      <c r="GL797" s="126">
        <f t="shared" si="4192"/>
        <v>1</v>
      </c>
      <c r="GM797" s="126">
        <f t="shared" si="4193"/>
        <v>1</v>
      </c>
      <c r="GN797" s="126">
        <f t="shared" si="4194"/>
        <v>1</v>
      </c>
      <c r="GO797" s="126">
        <f t="shared" si="4195"/>
        <v>1</v>
      </c>
      <c r="GP797" s="126">
        <f t="shared" si="4196"/>
        <v>0</v>
      </c>
      <c r="GQ797" s="126">
        <f t="shared" si="4197"/>
        <v>1</v>
      </c>
      <c r="GS797" s="126" t="str">
        <f t="shared" si="4198"/>
        <v/>
      </c>
      <c r="GT797" s="126" t="str">
        <f t="shared" si="4199"/>
        <v/>
      </c>
      <c r="GU797" s="126">
        <f t="shared" si="4200"/>
        <v>0</v>
      </c>
      <c r="GV797" s="126">
        <f t="shared" si="4201"/>
        <v>0</v>
      </c>
      <c r="GW797" s="126">
        <f t="shared" si="4202"/>
        <v>0</v>
      </c>
      <c r="GX797" s="126">
        <f t="shared" si="4203"/>
        <v>0</v>
      </c>
      <c r="GY797" s="126">
        <f t="shared" si="4204"/>
        <v>0</v>
      </c>
      <c r="GZ797" s="126"/>
      <c r="HA797" s="126">
        <f t="shared" si="4205"/>
        <v>1</v>
      </c>
      <c r="HB797" s="126">
        <f t="shared" si="4206"/>
        <v>1</v>
      </c>
      <c r="HC797" s="126">
        <f t="shared" si="4207"/>
        <v>0</v>
      </c>
      <c r="HD797" s="126">
        <f t="shared" si="4208"/>
        <v>0</v>
      </c>
      <c r="HE797" s="126">
        <f t="shared" si="4209"/>
        <v>0</v>
      </c>
      <c r="HF797" s="126">
        <f t="shared" si="4210"/>
        <v>0</v>
      </c>
      <c r="HH797" s="126">
        <f t="shared" si="4211"/>
        <v>1</v>
      </c>
      <c r="HI797" s="126">
        <f t="shared" si="4212"/>
        <v>1</v>
      </c>
      <c r="HJ797" s="126">
        <f t="shared" si="4213"/>
        <v>1</v>
      </c>
      <c r="HK797" s="126">
        <f t="shared" si="4214"/>
        <v>0</v>
      </c>
      <c r="HL797" s="126">
        <f t="shared" si="4215"/>
        <v>0</v>
      </c>
      <c r="HM797" s="126">
        <f t="shared" si="4216"/>
        <v>0</v>
      </c>
      <c r="HO797" s="126">
        <f t="shared" si="4217"/>
        <v>1</v>
      </c>
      <c r="HP797" s="126" t="str">
        <f t="shared" si="4218"/>
        <v/>
      </c>
      <c r="HQ797" s="126" t="str">
        <f t="shared" si="4219"/>
        <v/>
      </c>
      <c r="HR797" s="122" t="str">
        <f t="shared" si="4220"/>
        <v/>
      </c>
      <c r="HS797" s="126" t="str">
        <f t="shared" si="4221"/>
        <v/>
      </c>
      <c r="HT797" s="122" t="str">
        <f t="shared" si="4222"/>
        <v/>
      </c>
      <c r="HU797" s="122" t="str">
        <f t="shared" si="4223"/>
        <v/>
      </c>
      <c r="HV797" s="126" t="str">
        <f t="shared" si="4224"/>
        <v/>
      </c>
      <c r="HW797" s="126" t="str">
        <f t="shared" si="4225"/>
        <v/>
      </c>
      <c r="HX797" s="126" t="str">
        <f t="shared" si="4226"/>
        <v/>
      </c>
      <c r="HZ797" s="126">
        <f t="shared" si="4227"/>
        <v>0</v>
      </c>
      <c r="IA797" s="126" t="str">
        <f t="shared" si="4228"/>
        <v/>
      </c>
      <c r="IB797" s="126" t="str">
        <f t="shared" si="4229"/>
        <v/>
      </c>
      <c r="IC797" s="126" t="str">
        <f t="shared" si="4230"/>
        <v/>
      </c>
      <c r="ID797" s="126" t="str">
        <f t="shared" si="4231"/>
        <v/>
      </c>
      <c r="IE797" s="126" t="str">
        <f t="shared" si="4232"/>
        <v/>
      </c>
      <c r="IF797" s="126" t="str">
        <f t="shared" si="4233"/>
        <v/>
      </c>
      <c r="IG797" s="126" t="str">
        <f t="shared" si="4234"/>
        <v/>
      </c>
      <c r="IH797" s="126" t="str">
        <f t="shared" si="4235"/>
        <v/>
      </c>
      <c r="II797" s="126" t="str">
        <f t="shared" si="4236"/>
        <v/>
      </c>
      <c r="IO797" s="128"/>
      <c r="IP797" s="128"/>
      <c r="IQ797" s="127"/>
      <c r="IR797" s="127"/>
      <c r="IX797" s="6"/>
      <c r="IY797" s="6"/>
      <c r="IZ797" s="7"/>
      <c r="JA797" s="7"/>
      <c r="JG797" s="12"/>
      <c r="JH797" s="12"/>
      <c r="JI797" s="13"/>
      <c r="JJ797" s="13"/>
      <c r="JN797" s="6"/>
      <c r="JO797" s="6"/>
      <c r="JQ797" s="11"/>
      <c r="JR797" s="11"/>
      <c r="JS797" s="12"/>
      <c r="JT797" s="13"/>
      <c r="JU797" s="12"/>
      <c r="JV797" s="12"/>
      <c r="JW797" s="97"/>
      <c r="JX797" s="13"/>
      <c r="JY797" s="13"/>
      <c r="JZ797" s="97"/>
      <c r="KA797" s="97"/>
      <c r="KB797" s="11"/>
      <c r="KC797" s="11"/>
      <c r="KD797" s="11"/>
      <c r="KE797" s="11"/>
    </row>
    <row r="798" spans="1:291" s="122" customFormat="1" x14ac:dyDescent="0.2">
      <c r="A798" s="146">
        <f t="shared" si="4081"/>
        <v>798</v>
      </c>
      <c r="C798" s="2">
        <v>43257</v>
      </c>
      <c r="D798" s="126"/>
      <c r="E798" s="126"/>
      <c r="F798" s="126"/>
      <c r="G798" s="128">
        <v>105.277</v>
      </c>
      <c r="H798" s="128">
        <v>113.06</v>
      </c>
      <c r="I798" s="128">
        <v>119.09</v>
      </c>
      <c r="J798" s="127">
        <v>142.13</v>
      </c>
      <c r="K798" s="126"/>
      <c r="P798" s="128">
        <f t="shared" si="3918"/>
        <v>3387.75</v>
      </c>
      <c r="Q798" s="5">
        <f t="shared" si="3919"/>
        <v>3622</v>
      </c>
      <c r="R798" s="6">
        <f t="shared" si="3920"/>
        <v>3817.0000000000005</v>
      </c>
      <c r="S798" s="7">
        <f t="shared" si="3921"/>
        <v>4557</v>
      </c>
      <c r="Y798" s="127">
        <f t="shared" si="3922"/>
        <v>1.75</v>
      </c>
      <c r="Z798" s="126">
        <f t="shared" si="3923"/>
        <v>7.75</v>
      </c>
      <c r="AA798" s="126">
        <f t="shared" si="3924"/>
        <v>13.499999999999091</v>
      </c>
      <c r="AB798" s="126">
        <f t="shared" si="3925"/>
        <v>34.000000000000909</v>
      </c>
      <c r="AC798" s="126"/>
      <c r="AD798" s="126"/>
      <c r="AE798" s="126"/>
      <c r="AF798" s="126"/>
      <c r="AG798" s="126"/>
      <c r="AH798" s="127">
        <f t="shared" si="3905"/>
        <v>1.666666666666667</v>
      </c>
      <c r="AI798" s="127">
        <f t="shared" si="3906"/>
        <v>1.1499999999999995</v>
      </c>
      <c r="AJ798" s="127">
        <f t="shared" si="3907"/>
        <v>0.3499999999994543</v>
      </c>
      <c r="AK798" s="127">
        <f t="shared" si="3908"/>
        <v>1.2499999999993943</v>
      </c>
      <c r="AL798" s="127">
        <f t="shared" si="3909"/>
        <v>1.0000000000004547</v>
      </c>
      <c r="AM798" s="127">
        <f t="shared" si="3910"/>
        <v>2.1666666666654546</v>
      </c>
      <c r="AN798" s="127">
        <f t="shared" si="3911"/>
        <v>0.10000000000127329</v>
      </c>
      <c r="AO798" s="127">
        <f t="shared" si="3912"/>
        <v>1</v>
      </c>
      <c r="AP798" s="127">
        <f t="shared" si="3913"/>
        <v>0.66666666666727159</v>
      </c>
      <c r="AQ798" s="127">
        <f t="shared" si="3914"/>
        <v>4.041666666664546</v>
      </c>
      <c r="AR798" s="127">
        <f t="shared" si="3915"/>
        <v>1.8999999999996362</v>
      </c>
      <c r="AS798" s="127">
        <f t="shared" si="3916"/>
        <v>0.19444444444424214</v>
      </c>
      <c r="AT798" s="127">
        <f t="shared" si="3917"/>
        <v>1.0333333333334549</v>
      </c>
      <c r="AU798" s="126"/>
      <c r="BA798" s="11">
        <f t="shared" si="4082"/>
        <v>-1.75</v>
      </c>
      <c r="BB798" s="11">
        <f t="shared" si="4083"/>
        <v>-7.75</v>
      </c>
      <c r="BC798" s="12">
        <f t="shared" si="4084"/>
        <v>-13.499999999999091</v>
      </c>
      <c r="BD798" s="13">
        <f t="shared" si="4085"/>
        <v>-34.000000000000909</v>
      </c>
      <c r="BJ798" s="11">
        <f t="shared" si="4086"/>
        <v>1.666666666666667</v>
      </c>
      <c r="BK798" s="11">
        <f t="shared" si="4087"/>
        <v>1.1499999999999995</v>
      </c>
      <c r="BL798" s="11">
        <f t="shared" si="4088"/>
        <v>0.3499999999994543</v>
      </c>
      <c r="BM798" s="11">
        <f t="shared" si="4089"/>
        <v>1.2499999999993943</v>
      </c>
      <c r="BN798" s="11">
        <f t="shared" si="4090"/>
        <v>-1.0000000000004547</v>
      </c>
      <c r="BO798" s="11">
        <f t="shared" si="4091"/>
        <v>-2.1666666666654546</v>
      </c>
      <c r="BP798" s="11">
        <f t="shared" si="4092"/>
        <v>0.10000000000127329</v>
      </c>
      <c r="BQ798" s="126">
        <v>1</v>
      </c>
      <c r="BR798" s="11">
        <f t="shared" si="4093"/>
        <v>-0.66666666666727159</v>
      </c>
      <c r="BS798" s="11">
        <f t="shared" si="4094"/>
        <v>-4.041666666664546</v>
      </c>
      <c r="BT798" s="11">
        <f t="shared" si="4095"/>
        <v>1.8999999999996362</v>
      </c>
      <c r="BU798" s="11">
        <f t="shared" si="4096"/>
        <v>-0.19444444444424214</v>
      </c>
      <c r="BV798" s="11">
        <f t="shared" si="4097"/>
        <v>1.0333333333334549</v>
      </c>
      <c r="BY798" s="126"/>
      <c r="BZ798" s="126"/>
      <c r="CA798" s="122">
        <f t="shared" si="4098"/>
        <v>-0.19444444444424214</v>
      </c>
      <c r="CB798" s="126">
        <f t="shared" si="4099"/>
        <v>0</v>
      </c>
      <c r="CC798" s="126">
        <f t="shared" si="4100"/>
        <v>0</v>
      </c>
      <c r="CD798" s="126">
        <f t="shared" si="4101"/>
        <v>0</v>
      </c>
      <c r="CE798" s="126">
        <f t="shared" si="4102"/>
        <v>0</v>
      </c>
      <c r="CF798" s="126">
        <f t="shared" si="4103"/>
        <v>0</v>
      </c>
      <c r="CG798" s="126" t="str">
        <f t="shared" si="4104"/>
        <v/>
      </c>
      <c r="CH798" s="126" t="str">
        <f t="shared" si="4105"/>
        <v/>
      </c>
      <c r="CI798" s="126">
        <f t="shared" si="4106"/>
        <v>1</v>
      </c>
      <c r="CJ798" s="126">
        <f t="shared" si="4107"/>
        <v>1</v>
      </c>
      <c r="CK798" s="126" t="str">
        <f t="shared" si="4108"/>
        <v/>
      </c>
      <c r="CL798" s="126">
        <f t="shared" si="4109"/>
        <v>1</v>
      </c>
      <c r="CM798" s="126">
        <f t="shared" si="4110"/>
        <v>1</v>
      </c>
      <c r="CN798" s="126">
        <f t="shared" si="4111"/>
        <v>1</v>
      </c>
      <c r="CO798" s="126" t="str">
        <f t="shared" si="4112"/>
        <v/>
      </c>
      <c r="CP798" s="126" t="str">
        <f t="shared" si="4113"/>
        <v/>
      </c>
      <c r="CQ798" s="126">
        <f t="shared" si="4114"/>
        <v>1</v>
      </c>
      <c r="CR798" s="126"/>
      <c r="CS798" s="126">
        <f t="shared" si="4115"/>
        <v>0</v>
      </c>
      <c r="CT798" s="126">
        <f t="shared" si="4116"/>
        <v>0</v>
      </c>
      <c r="CU798" s="126">
        <f t="shared" si="4117"/>
        <v>0</v>
      </c>
      <c r="CV798" s="126">
        <f t="shared" si="4118"/>
        <v>0</v>
      </c>
      <c r="CW798" s="126">
        <f t="shared" si="4119"/>
        <v>1</v>
      </c>
      <c r="CX798" s="126" t="str">
        <f t="shared" si="4120"/>
        <v/>
      </c>
      <c r="CY798" s="126" t="str">
        <f t="shared" si="4121"/>
        <v/>
      </c>
      <c r="CZ798" s="126" t="str">
        <f t="shared" si="4122"/>
        <v/>
      </c>
      <c r="DA798" s="126" t="str">
        <f t="shared" si="4123"/>
        <v/>
      </c>
      <c r="DB798" s="126">
        <f t="shared" si="4124"/>
        <v>1</v>
      </c>
      <c r="DC798" s="126" t="str">
        <f t="shared" si="4125"/>
        <v/>
      </c>
      <c r="DD798" s="126">
        <f t="shared" si="4126"/>
        <v>1</v>
      </c>
      <c r="DE798" s="126" t="str">
        <f t="shared" si="4127"/>
        <v/>
      </c>
      <c r="DF798" s="126"/>
      <c r="DG798" s="126">
        <f t="shared" si="4128"/>
        <v>1</v>
      </c>
      <c r="DH798" s="126">
        <f t="shared" si="4129"/>
        <v>1</v>
      </c>
      <c r="DI798" s="126">
        <f t="shared" si="4130"/>
        <v>1</v>
      </c>
      <c r="DJ798" s="126">
        <f t="shared" si="4131"/>
        <v>1</v>
      </c>
      <c r="DK798" s="126" t="str">
        <f t="shared" si="4132"/>
        <v/>
      </c>
      <c r="DL798" s="126"/>
      <c r="DM798" s="126" t="str">
        <f t="shared" si="4133"/>
        <v/>
      </c>
      <c r="DN798" s="126">
        <f t="shared" si="4134"/>
        <v>0</v>
      </c>
      <c r="DO798" s="126">
        <f t="shared" si="4135"/>
        <v>1</v>
      </c>
      <c r="DP798" s="126">
        <f t="shared" si="4136"/>
        <v>0</v>
      </c>
      <c r="DQ798" s="126">
        <f t="shared" si="4137"/>
        <v>1</v>
      </c>
      <c r="DR798" s="126">
        <f t="shared" si="4138"/>
        <v>1</v>
      </c>
      <c r="DS798" s="126">
        <f t="shared" si="4139"/>
        <v>1</v>
      </c>
      <c r="DT798" s="126">
        <f t="shared" si="4140"/>
        <v>0</v>
      </c>
      <c r="DU798" s="126">
        <f t="shared" si="4141"/>
        <v>1</v>
      </c>
      <c r="DV798" s="126">
        <f t="shared" si="4142"/>
        <v>1</v>
      </c>
      <c r="DW798" s="126">
        <f t="shared" si="4143"/>
        <v>0</v>
      </c>
      <c r="DX798" s="126" t="str">
        <f t="shared" si="4144"/>
        <v/>
      </c>
      <c r="DY798" s="126" t="str">
        <f t="shared" si="4145"/>
        <v/>
      </c>
      <c r="EA798" s="126">
        <f t="shared" si="4146"/>
        <v>1</v>
      </c>
      <c r="EB798" s="126">
        <f t="shared" si="4147"/>
        <v>1</v>
      </c>
      <c r="EC798" s="126">
        <f t="shared" si="4148"/>
        <v>1</v>
      </c>
      <c r="ED798" s="126">
        <f t="shared" si="4149"/>
        <v>1</v>
      </c>
      <c r="EF798" s="126">
        <f t="shared" si="4150"/>
        <v>1</v>
      </c>
      <c r="EG798" s="126">
        <f t="shared" si="4151"/>
        <v>1</v>
      </c>
      <c r="EH798" s="126">
        <f t="shared" si="4152"/>
        <v>1</v>
      </c>
      <c r="EI798" s="126">
        <f t="shared" si="4153"/>
        <v>1</v>
      </c>
      <c r="EK798" s="126">
        <f t="shared" si="4154"/>
        <v>1</v>
      </c>
      <c r="EL798" s="126">
        <f t="shared" si="4155"/>
        <v>1</v>
      </c>
      <c r="EM798" s="126">
        <f t="shared" si="4156"/>
        <v>1</v>
      </c>
      <c r="EO798" s="126">
        <f t="shared" si="4157"/>
        <v>1</v>
      </c>
      <c r="EP798" s="126">
        <f t="shared" si="4158"/>
        <v>1</v>
      </c>
      <c r="EQ798" s="126">
        <f t="shared" si="4159"/>
        <v>1</v>
      </c>
      <c r="ES798" s="126">
        <f t="shared" si="4160"/>
        <v>1</v>
      </c>
      <c r="ET798" s="126">
        <f t="shared" si="4161"/>
        <v>1</v>
      </c>
      <c r="EU798" s="126">
        <f t="shared" si="4162"/>
        <v>1</v>
      </c>
      <c r="EV798" s="126">
        <f t="shared" si="4163"/>
        <v>1</v>
      </c>
      <c r="EW798" s="126">
        <f t="shared" si="4164"/>
        <v>0</v>
      </c>
      <c r="EY798" s="126">
        <f t="shared" si="4165"/>
        <v>1</v>
      </c>
      <c r="EZ798" s="126">
        <f t="shared" si="4166"/>
        <v>1</v>
      </c>
      <c r="FA798" s="126">
        <f t="shared" si="4167"/>
        <v>1</v>
      </c>
      <c r="FC798" s="126">
        <f t="shared" si="4168"/>
        <v>0</v>
      </c>
      <c r="FD798" s="126" t="str">
        <f t="shared" si="4169"/>
        <v/>
      </c>
      <c r="FE798" s="126"/>
      <c r="FF798" s="126">
        <f t="shared" si="4170"/>
        <v>1</v>
      </c>
      <c r="FG798" s="126">
        <f t="shared" si="4171"/>
        <v>0</v>
      </c>
      <c r="FH798" s="126">
        <f t="shared" si="4172"/>
        <v>0</v>
      </c>
      <c r="FI798" s="126" t="str">
        <f t="shared" si="4173"/>
        <v/>
      </c>
      <c r="FJ798" s="126" t="str">
        <f t="shared" si="4174"/>
        <v/>
      </c>
      <c r="FK798" s="126" t="str">
        <f t="shared" si="4175"/>
        <v/>
      </c>
      <c r="FL798" s="126" t="str">
        <f t="shared" si="4176"/>
        <v/>
      </c>
      <c r="FN798" s="126" t="str">
        <f t="shared" si="4177"/>
        <v/>
      </c>
      <c r="FO798" s="126" t="str">
        <f t="shared" si="4178"/>
        <v/>
      </c>
      <c r="FP798" s="126" t="str">
        <f t="shared" si="4179"/>
        <v/>
      </c>
      <c r="FV798" s="126">
        <f t="shared" si="4180"/>
        <v>1</v>
      </c>
      <c r="FW798" s="126">
        <f t="shared" si="4181"/>
        <v>0</v>
      </c>
      <c r="FX798" s="126">
        <f t="shared" si="4182"/>
        <v>0</v>
      </c>
      <c r="GA798" s="126">
        <f t="shared" si="4183"/>
        <v>1</v>
      </c>
      <c r="GB798" s="126">
        <f t="shared" si="4184"/>
        <v>1</v>
      </c>
      <c r="GC798" s="126">
        <f t="shared" si="4185"/>
        <v>1</v>
      </c>
      <c r="GD798" s="126">
        <f t="shared" si="4186"/>
        <v>1</v>
      </c>
      <c r="GE798" s="126">
        <f t="shared" si="4187"/>
        <v>0</v>
      </c>
      <c r="GF798" s="126">
        <f t="shared" si="4188"/>
        <v>0</v>
      </c>
      <c r="GG798" s="126">
        <f t="shared" si="4189"/>
        <v>1</v>
      </c>
      <c r="GI798" s="126">
        <f t="shared" si="4190"/>
        <v>1</v>
      </c>
      <c r="GK798" s="126">
        <f t="shared" si="4191"/>
        <v>1</v>
      </c>
      <c r="GL798" s="126">
        <f t="shared" si="4192"/>
        <v>1</v>
      </c>
      <c r="GM798" s="126">
        <f t="shared" si="4193"/>
        <v>1</v>
      </c>
      <c r="GN798" s="126">
        <f t="shared" si="4194"/>
        <v>1</v>
      </c>
      <c r="GO798" s="126">
        <f t="shared" si="4195"/>
        <v>0</v>
      </c>
      <c r="GP798" s="126">
        <f t="shared" si="4196"/>
        <v>0</v>
      </c>
      <c r="GQ798" s="126">
        <f t="shared" si="4197"/>
        <v>1</v>
      </c>
      <c r="GS798" s="126">
        <f t="shared" si="4198"/>
        <v>0</v>
      </c>
      <c r="GT798" s="126" t="str">
        <f t="shared" si="4199"/>
        <v/>
      </c>
      <c r="GU798" s="126">
        <f t="shared" si="4200"/>
        <v>1</v>
      </c>
      <c r="GV798" s="126">
        <f t="shared" si="4201"/>
        <v>0</v>
      </c>
      <c r="GW798" s="126">
        <f t="shared" si="4202"/>
        <v>0</v>
      </c>
      <c r="GX798" s="126">
        <f t="shared" si="4203"/>
        <v>0</v>
      </c>
      <c r="GY798" s="126">
        <f t="shared" si="4204"/>
        <v>0</v>
      </c>
      <c r="GZ798" s="126"/>
      <c r="HA798" s="126">
        <f t="shared" si="4205"/>
        <v>1</v>
      </c>
      <c r="HB798" s="126">
        <f t="shared" si="4206"/>
        <v>0</v>
      </c>
      <c r="HC798" s="126">
        <f t="shared" si="4207"/>
        <v>0</v>
      </c>
      <c r="HD798" s="126">
        <f t="shared" si="4208"/>
        <v>0</v>
      </c>
      <c r="HE798" s="126">
        <f t="shared" si="4209"/>
        <v>0</v>
      </c>
      <c r="HF798" s="126">
        <f t="shared" si="4210"/>
        <v>0</v>
      </c>
      <c r="HH798" s="126">
        <f t="shared" si="4211"/>
        <v>1</v>
      </c>
      <c r="HI798" s="126">
        <f t="shared" si="4212"/>
        <v>1</v>
      </c>
      <c r="HJ798" s="126">
        <f t="shared" si="4213"/>
        <v>0</v>
      </c>
      <c r="HK798" s="126">
        <f t="shared" si="4214"/>
        <v>0</v>
      </c>
      <c r="HL798" s="126">
        <f t="shared" si="4215"/>
        <v>0</v>
      </c>
      <c r="HM798" s="126">
        <f t="shared" si="4216"/>
        <v>0</v>
      </c>
      <c r="HO798" s="126" t="str">
        <f t="shared" si="4217"/>
        <v/>
      </c>
      <c r="HP798" s="126">
        <f t="shared" si="4218"/>
        <v>1</v>
      </c>
      <c r="HQ798" s="126" t="str">
        <f t="shared" si="4219"/>
        <v/>
      </c>
      <c r="HR798" s="122">
        <f t="shared" si="4220"/>
        <v>1</v>
      </c>
      <c r="HS798" s="126" t="str">
        <f t="shared" si="4221"/>
        <v/>
      </c>
      <c r="HT798" s="122">
        <f t="shared" si="4222"/>
        <v>1</v>
      </c>
      <c r="HU798" s="122" t="str">
        <f t="shared" si="4223"/>
        <v/>
      </c>
      <c r="HV798" s="126">
        <f t="shared" si="4224"/>
        <v>1</v>
      </c>
      <c r="HW798" s="126" t="str">
        <f t="shared" si="4225"/>
        <v/>
      </c>
      <c r="HX798" s="126" t="str">
        <f t="shared" si="4226"/>
        <v/>
      </c>
      <c r="HZ798" s="126" t="str">
        <f t="shared" si="4227"/>
        <v/>
      </c>
      <c r="IA798" s="126">
        <f t="shared" si="4228"/>
        <v>0</v>
      </c>
      <c r="IB798" s="126" t="str">
        <f t="shared" si="4229"/>
        <v/>
      </c>
      <c r="IC798" s="126">
        <f t="shared" si="4230"/>
        <v>0</v>
      </c>
      <c r="ID798" s="126" t="str">
        <f t="shared" si="4231"/>
        <v/>
      </c>
      <c r="IE798" s="126">
        <f t="shared" si="4232"/>
        <v>0</v>
      </c>
      <c r="IF798" s="126" t="str">
        <f t="shared" si="4233"/>
        <v/>
      </c>
      <c r="IG798" s="126">
        <f t="shared" si="4234"/>
        <v>0</v>
      </c>
      <c r="IH798" s="126" t="str">
        <f t="shared" si="4235"/>
        <v/>
      </c>
      <c r="II798" s="126" t="str">
        <f t="shared" si="4236"/>
        <v/>
      </c>
      <c r="IO798" s="128"/>
      <c r="IP798" s="128"/>
      <c r="IQ798" s="127"/>
      <c r="IR798" s="127"/>
      <c r="IX798" s="6"/>
      <c r="IY798" s="6"/>
      <c r="IZ798" s="7"/>
      <c r="JA798" s="7"/>
      <c r="JG798" s="12"/>
      <c r="JH798" s="12"/>
      <c r="JI798" s="13"/>
      <c r="JJ798" s="13"/>
      <c r="JN798" s="6"/>
      <c r="JO798" s="6"/>
      <c r="JQ798" s="11"/>
      <c r="JR798" s="11"/>
      <c r="JS798" s="12"/>
      <c r="JT798" s="13"/>
      <c r="JU798" s="12"/>
      <c r="JV798" s="12"/>
      <c r="JW798" s="97"/>
      <c r="JX798" s="13"/>
      <c r="JY798" s="13"/>
      <c r="JZ798" s="97"/>
      <c r="KA798" s="97"/>
      <c r="KB798" s="11"/>
      <c r="KC798" s="11"/>
      <c r="KD798" s="11"/>
      <c r="KE798" s="11"/>
    </row>
    <row r="799" spans="1:291" s="122" customFormat="1" x14ac:dyDescent="0.2">
      <c r="A799" s="146">
        <f t="shared" si="4081"/>
        <v>799</v>
      </c>
      <c r="C799" s="2">
        <v>43258</v>
      </c>
      <c r="D799" s="126"/>
      <c r="E799" s="126"/>
      <c r="F799" s="126"/>
      <c r="G799" s="128">
        <v>105.28700000000001</v>
      </c>
      <c r="H799" s="128">
        <v>113.11199999999999</v>
      </c>
      <c r="I799" s="128">
        <v>119.19</v>
      </c>
      <c r="J799" s="127">
        <v>143.09</v>
      </c>
      <c r="K799" s="126"/>
      <c r="P799" s="128">
        <f t="shared" si="3918"/>
        <v>3388.7500000000005</v>
      </c>
      <c r="Q799" s="5">
        <f t="shared" si="3919"/>
        <v>3627.2499999999995</v>
      </c>
      <c r="R799" s="6">
        <f t="shared" si="3920"/>
        <v>3827</v>
      </c>
      <c r="S799" s="7">
        <f t="shared" si="3921"/>
        <v>4585</v>
      </c>
      <c r="Y799" s="127">
        <f t="shared" si="3922"/>
        <v>1.0000000000004547</v>
      </c>
      <c r="Z799" s="126">
        <f t="shared" si="3923"/>
        <v>5.2499999999995453</v>
      </c>
      <c r="AA799" s="126">
        <f t="shared" si="3924"/>
        <v>9.9999999999995453</v>
      </c>
      <c r="AB799" s="126">
        <f t="shared" si="3925"/>
        <v>28</v>
      </c>
      <c r="AC799" s="126"/>
      <c r="AD799" s="126"/>
      <c r="AE799" s="126"/>
      <c r="AF799" s="126"/>
      <c r="AG799" s="126"/>
      <c r="AH799" s="127">
        <f t="shared" si="3905"/>
        <v>1.4999999999987872</v>
      </c>
      <c r="AI799" s="127">
        <f t="shared" si="3906"/>
        <v>1.1499999999988173</v>
      </c>
      <c r="AJ799" s="127">
        <f t="shared" si="3907"/>
        <v>0.75000000000018119</v>
      </c>
      <c r="AK799" s="127">
        <f t="shared" si="3908"/>
        <v>1.416666666666818</v>
      </c>
      <c r="AL799" s="127">
        <f t="shared" si="3909"/>
        <v>0.24999999999977263</v>
      </c>
      <c r="AM799" s="127">
        <f t="shared" si="3910"/>
        <v>0.66666666666621133</v>
      </c>
      <c r="AN799" s="127">
        <f t="shared" si="3911"/>
        <v>1.200000000000454</v>
      </c>
      <c r="AO799" s="127">
        <f t="shared" si="3912"/>
        <v>1</v>
      </c>
      <c r="AP799" s="127">
        <f t="shared" si="3913"/>
        <v>0.4999999999978777</v>
      </c>
      <c r="AQ799" s="127">
        <f t="shared" si="3914"/>
        <v>2.7916666666664383</v>
      </c>
      <c r="AR799" s="127">
        <f t="shared" si="3915"/>
        <v>1.9999999999989084</v>
      </c>
      <c r="AS799" s="127">
        <f t="shared" si="3916"/>
        <v>0.97222222222267707</v>
      </c>
      <c r="AT799" s="127">
        <f t="shared" si="3917"/>
        <v>1.7333333333324239</v>
      </c>
      <c r="AU799" s="126"/>
      <c r="BA799" s="11">
        <f t="shared" si="4082"/>
        <v>1.0000000000004547</v>
      </c>
      <c r="BB799" s="11">
        <f t="shared" si="4083"/>
        <v>5.2499999999995453</v>
      </c>
      <c r="BC799" s="12">
        <f t="shared" si="4084"/>
        <v>9.9999999999995453</v>
      </c>
      <c r="BD799" s="13">
        <f t="shared" si="4085"/>
        <v>28</v>
      </c>
      <c r="BJ799" s="11">
        <f t="shared" si="4086"/>
        <v>-1.4999999999987872</v>
      </c>
      <c r="BK799" s="11">
        <f t="shared" si="4087"/>
        <v>-1.1499999999988173</v>
      </c>
      <c r="BL799" s="11">
        <f t="shared" si="4088"/>
        <v>-0.75000000000018119</v>
      </c>
      <c r="BM799" s="11">
        <f t="shared" si="4089"/>
        <v>-1.416666666666818</v>
      </c>
      <c r="BN799" s="11">
        <f t="shared" si="4090"/>
        <v>0.24999999999977263</v>
      </c>
      <c r="BO799" s="11">
        <f t="shared" si="4091"/>
        <v>0.66666666666621133</v>
      </c>
      <c r="BP799" s="11">
        <f t="shared" si="4092"/>
        <v>-1.200000000000454</v>
      </c>
      <c r="BQ799" s="126">
        <v>1</v>
      </c>
      <c r="BR799" s="11">
        <f t="shared" si="4093"/>
        <v>0.4999999999978777</v>
      </c>
      <c r="BS799" s="11">
        <f t="shared" si="4094"/>
        <v>2.7916666666664383</v>
      </c>
      <c r="BT799" s="11">
        <f t="shared" si="4095"/>
        <v>-1.9999999999989084</v>
      </c>
      <c r="BU799" s="11">
        <f t="shared" si="4096"/>
        <v>-0.97222222222267707</v>
      </c>
      <c r="BV799" s="11">
        <f t="shared" si="4097"/>
        <v>-1.7333333333324239</v>
      </c>
      <c r="BY799" s="126"/>
      <c r="BZ799" s="126"/>
      <c r="CA799" s="122">
        <f t="shared" si="4098"/>
        <v>-0.97222222222267707</v>
      </c>
      <c r="CB799" s="126">
        <f t="shared" si="4099"/>
        <v>0</v>
      </c>
      <c r="CC799" s="126">
        <f t="shared" si="4100"/>
        <v>0</v>
      </c>
      <c r="CD799" s="126">
        <f t="shared" si="4101"/>
        <v>0</v>
      </c>
      <c r="CE799" s="126">
        <f t="shared" si="4102"/>
        <v>0</v>
      </c>
      <c r="CF799" s="126">
        <f t="shared" si="4103"/>
        <v>0</v>
      </c>
      <c r="CG799" s="126" t="str">
        <f t="shared" si="4104"/>
        <v/>
      </c>
      <c r="CH799" s="126" t="str">
        <f t="shared" si="4105"/>
        <v/>
      </c>
      <c r="CI799" s="126">
        <f t="shared" si="4106"/>
        <v>1</v>
      </c>
      <c r="CJ799" s="126">
        <f t="shared" si="4107"/>
        <v>1</v>
      </c>
      <c r="CK799" s="126" t="str">
        <f t="shared" si="4108"/>
        <v/>
      </c>
      <c r="CL799" s="126">
        <f t="shared" si="4109"/>
        <v>1</v>
      </c>
      <c r="CM799" s="126">
        <f t="shared" si="4110"/>
        <v>1</v>
      </c>
      <c r="CN799" s="126">
        <f t="shared" si="4111"/>
        <v>1</v>
      </c>
      <c r="CO799" s="126" t="str">
        <f t="shared" si="4112"/>
        <v/>
      </c>
      <c r="CP799" s="126" t="str">
        <f t="shared" si="4113"/>
        <v/>
      </c>
      <c r="CQ799" s="126">
        <f t="shared" si="4114"/>
        <v>1</v>
      </c>
      <c r="CR799" s="126"/>
      <c r="CS799" s="126">
        <f t="shared" si="4115"/>
        <v>0</v>
      </c>
      <c r="CT799" s="126">
        <f t="shared" si="4116"/>
        <v>0</v>
      </c>
      <c r="CU799" s="126">
        <f t="shared" si="4117"/>
        <v>0</v>
      </c>
      <c r="CV799" s="126">
        <f t="shared" si="4118"/>
        <v>0</v>
      </c>
      <c r="CW799" s="126">
        <f t="shared" si="4119"/>
        <v>1</v>
      </c>
      <c r="CX799" s="126" t="str">
        <f t="shared" si="4120"/>
        <v/>
      </c>
      <c r="CY799" s="126" t="str">
        <f t="shared" si="4121"/>
        <v/>
      </c>
      <c r="CZ799" s="126" t="str">
        <f t="shared" si="4122"/>
        <v/>
      </c>
      <c r="DA799" s="126" t="str">
        <f t="shared" si="4123"/>
        <v/>
      </c>
      <c r="DB799" s="126">
        <f t="shared" si="4124"/>
        <v>1</v>
      </c>
      <c r="DC799" s="126" t="str">
        <f t="shared" si="4125"/>
        <v/>
      </c>
      <c r="DD799" s="126">
        <f t="shared" si="4126"/>
        <v>1</v>
      </c>
      <c r="DE799" s="126" t="str">
        <f t="shared" si="4127"/>
        <v/>
      </c>
      <c r="DF799" s="126"/>
      <c r="DG799" s="126">
        <f t="shared" si="4128"/>
        <v>1</v>
      </c>
      <c r="DH799" s="126">
        <f t="shared" si="4129"/>
        <v>1</v>
      </c>
      <c r="DI799" s="126">
        <f t="shared" si="4130"/>
        <v>1</v>
      </c>
      <c r="DJ799" s="126">
        <f t="shared" si="4131"/>
        <v>1</v>
      </c>
      <c r="DK799" s="126" t="str">
        <f t="shared" si="4132"/>
        <v/>
      </c>
      <c r="DL799" s="126"/>
      <c r="DM799" s="126" t="str">
        <f t="shared" si="4133"/>
        <v/>
      </c>
      <c r="DN799" s="126">
        <f t="shared" si="4134"/>
        <v>0</v>
      </c>
      <c r="DO799" s="126">
        <f t="shared" si="4135"/>
        <v>1</v>
      </c>
      <c r="DP799" s="126">
        <f t="shared" si="4136"/>
        <v>0</v>
      </c>
      <c r="DQ799" s="126">
        <f t="shared" si="4137"/>
        <v>1</v>
      </c>
      <c r="DR799" s="126">
        <f t="shared" si="4138"/>
        <v>1</v>
      </c>
      <c r="DS799" s="126">
        <f t="shared" si="4139"/>
        <v>1</v>
      </c>
      <c r="DT799" s="126">
        <f t="shared" si="4140"/>
        <v>1</v>
      </c>
      <c r="DU799" s="126">
        <f t="shared" si="4141"/>
        <v>1</v>
      </c>
      <c r="DV799" s="126">
        <f t="shared" si="4142"/>
        <v>1</v>
      </c>
      <c r="DW799" s="126">
        <f t="shared" si="4143"/>
        <v>0</v>
      </c>
      <c r="DX799" s="126" t="str">
        <f t="shared" si="4144"/>
        <v/>
      </c>
      <c r="DY799" s="126" t="str">
        <f t="shared" si="4145"/>
        <v/>
      </c>
      <c r="EA799" s="126">
        <f t="shared" si="4146"/>
        <v>0</v>
      </c>
      <c r="EB799" s="126">
        <f t="shared" si="4147"/>
        <v>0</v>
      </c>
      <c r="EC799" s="126">
        <f t="shared" si="4148"/>
        <v>0</v>
      </c>
      <c r="ED799" s="126">
        <f t="shared" si="4149"/>
        <v>0</v>
      </c>
      <c r="EF799" s="126">
        <f t="shared" si="4150"/>
        <v>1</v>
      </c>
      <c r="EG799" s="126">
        <f t="shared" si="4151"/>
        <v>1</v>
      </c>
      <c r="EH799" s="126">
        <f t="shared" si="4152"/>
        <v>1</v>
      </c>
      <c r="EI799" s="126">
        <f t="shared" si="4153"/>
        <v>1</v>
      </c>
      <c r="EK799" s="126">
        <f t="shared" si="4154"/>
        <v>1</v>
      </c>
      <c r="EL799" s="126">
        <f t="shared" si="4155"/>
        <v>1</v>
      </c>
      <c r="EM799" s="126">
        <f t="shared" si="4156"/>
        <v>1</v>
      </c>
      <c r="EO799" s="126">
        <f t="shared" si="4157"/>
        <v>1</v>
      </c>
      <c r="EP799" s="126">
        <f t="shared" si="4158"/>
        <v>1</v>
      </c>
      <c r="EQ799" s="126">
        <f t="shared" si="4159"/>
        <v>1</v>
      </c>
      <c r="ES799" s="126">
        <f t="shared" si="4160"/>
        <v>1</v>
      </c>
      <c r="ET799" s="126">
        <f t="shared" si="4161"/>
        <v>1</v>
      </c>
      <c r="EU799" s="126">
        <f t="shared" si="4162"/>
        <v>1</v>
      </c>
      <c r="EV799" s="126">
        <f t="shared" si="4163"/>
        <v>1</v>
      </c>
      <c r="EW799" s="126">
        <f t="shared" si="4164"/>
        <v>0</v>
      </c>
      <c r="EY799" s="126">
        <f t="shared" si="4165"/>
        <v>1</v>
      </c>
      <c r="EZ799" s="126">
        <f t="shared" si="4166"/>
        <v>1</v>
      </c>
      <c r="FA799" s="126">
        <f t="shared" si="4167"/>
        <v>1</v>
      </c>
      <c r="FC799" s="126">
        <f t="shared" si="4168"/>
        <v>0</v>
      </c>
      <c r="FD799" s="126" t="str">
        <f t="shared" si="4169"/>
        <v/>
      </c>
      <c r="FE799" s="126"/>
      <c r="FF799" s="126">
        <f t="shared" si="4170"/>
        <v>1</v>
      </c>
      <c r="FG799" s="126">
        <f t="shared" si="4171"/>
        <v>0</v>
      </c>
      <c r="FH799" s="126">
        <f t="shared" si="4172"/>
        <v>0</v>
      </c>
      <c r="FI799" s="126" t="str">
        <f t="shared" si="4173"/>
        <v/>
      </c>
      <c r="FJ799" s="126" t="str">
        <f t="shared" si="4174"/>
        <v/>
      </c>
      <c r="FK799" s="126" t="str">
        <f t="shared" si="4175"/>
        <v/>
      </c>
      <c r="FL799" s="126" t="str">
        <f t="shared" si="4176"/>
        <v/>
      </c>
      <c r="FN799" s="126" t="str">
        <f t="shared" si="4177"/>
        <v/>
      </c>
      <c r="FO799" s="126" t="str">
        <f t="shared" si="4178"/>
        <v/>
      </c>
      <c r="FP799" s="126" t="str">
        <f t="shared" si="4179"/>
        <v/>
      </c>
      <c r="FV799" s="126">
        <f t="shared" si="4180"/>
        <v>0</v>
      </c>
      <c r="FW799" s="126">
        <f t="shared" si="4181"/>
        <v>0</v>
      </c>
      <c r="FX799" s="126">
        <f t="shared" si="4182"/>
        <v>0</v>
      </c>
      <c r="GA799" s="126">
        <f t="shared" si="4183"/>
        <v>1</v>
      </c>
      <c r="GB799" s="126">
        <f t="shared" si="4184"/>
        <v>1</v>
      </c>
      <c r="GC799" s="126">
        <f t="shared" si="4185"/>
        <v>1</v>
      </c>
      <c r="GD799" s="126">
        <f t="shared" si="4186"/>
        <v>1</v>
      </c>
      <c r="GE799" s="126">
        <f t="shared" si="4187"/>
        <v>0</v>
      </c>
      <c r="GF799" s="126">
        <f t="shared" si="4188"/>
        <v>0</v>
      </c>
      <c r="GG799" s="126">
        <f t="shared" si="4189"/>
        <v>1</v>
      </c>
      <c r="GI799" s="126">
        <f t="shared" si="4190"/>
        <v>1</v>
      </c>
      <c r="GK799" s="126">
        <f t="shared" si="4191"/>
        <v>1</v>
      </c>
      <c r="GL799" s="126">
        <f t="shared" si="4192"/>
        <v>1</v>
      </c>
      <c r="GM799" s="126">
        <f t="shared" si="4193"/>
        <v>1</v>
      </c>
      <c r="GN799" s="126">
        <f t="shared" si="4194"/>
        <v>1</v>
      </c>
      <c r="GO799" s="126">
        <f t="shared" si="4195"/>
        <v>0</v>
      </c>
      <c r="GP799" s="126">
        <f t="shared" si="4196"/>
        <v>0</v>
      </c>
      <c r="GQ799" s="126">
        <f t="shared" si="4197"/>
        <v>1</v>
      </c>
      <c r="GS799" s="126" t="str">
        <f t="shared" si="4198"/>
        <v/>
      </c>
      <c r="GT799" s="126" t="str">
        <f t="shared" si="4199"/>
        <v/>
      </c>
      <c r="GU799" s="126">
        <f t="shared" si="4200"/>
        <v>1</v>
      </c>
      <c r="GV799" s="126">
        <f t="shared" si="4201"/>
        <v>0</v>
      </c>
      <c r="GW799" s="126">
        <f t="shared" si="4202"/>
        <v>0</v>
      </c>
      <c r="GX799" s="126">
        <f t="shared" si="4203"/>
        <v>0</v>
      </c>
      <c r="GY799" s="126">
        <f t="shared" si="4204"/>
        <v>0</v>
      </c>
      <c r="GZ799" s="126"/>
      <c r="HA799" s="126">
        <f t="shared" si="4205"/>
        <v>0</v>
      </c>
      <c r="HB799" s="126">
        <f t="shared" si="4206"/>
        <v>0</v>
      </c>
      <c r="HC799" s="126">
        <f t="shared" si="4207"/>
        <v>0</v>
      </c>
      <c r="HD799" s="126">
        <f t="shared" si="4208"/>
        <v>0</v>
      </c>
      <c r="HE799" s="126">
        <f t="shared" si="4209"/>
        <v>0</v>
      </c>
      <c r="HF799" s="126">
        <f t="shared" si="4210"/>
        <v>0</v>
      </c>
      <c r="HH799" s="126">
        <f t="shared" si="4211"/>
        <v>1</v>
      </c>
      <c r="HI799" s="126">
        <f t="shared" si="4212"/>
        <v>0</v>
      </c>
      <c r="HJ799" s="126">
        <f t="shared" si="4213"/>
        <v>0</v>
      </c>
      <c r="HK799" s="126">
        <f t="shared" si="4214"/>
        <v>0</v>
      </c>
      <c r="HL799" s="126">
        <f t="shared" si="4215"/>
        <v>0</v>
      </c>
      <c r="HM799" s="126">
        <f t="shared" si="4216"/>
        <v>0</v>
      </c>
      <c r="HO799" s="126">
        <f t="shared" si="4217"/>
        <v>1</v>
      </c>
      <c r="HP799" s="126" t="str">
        <f t="shared" si="4218"/>
        <v/>
      </c>
      <c r="HQ799" s="126">
        <f t="shared" si="4219"/>
        <v>1</v>
      </c>
      <c r="HR799" s="122" t="str">
        <f t="shared" si="4220"/>
        <v/>
      </c>
      <c r="HS799" s="126">
        <f t="shared" si="4221"/>
        <v>1</v>
      </c>
      <c r="HT799" s="122" t="str">
        <f t="shared" si="4222"/>
        <v/>
      </c>
      <c r="HU799" s="122" t="str">
        <f t="shared" si="4223"/>
        <v/>
      </c>
      <c r="HV799" s="126" t="str">
        <f t="shared" si="4224"/>
        <v/>
      </c>
      <c r="HW799" s="126" t="str">
        <f t="shared" si="4225"/>
        <v/>
      </c>
      <c r="HX799" s="126" t="str">
        <f t="shared" si="4226"/>
        <v/>
      </c>
      <c r="HZ799" s="126">
        <f t="shared" si="4227"/>
        <v>0</v>
      </c>
      <c r="IA799" s="126" t="str">
        <f t="shared" si="4228"/>
        <v/>
      </c>
      <c r="IB799" s="126">
        <f t="shared" si="4229"/>
        <v>0</v>
      </c>
      <c r="IC799" s="126" t="str">
        <f t="shared" si="4230"/>
        <v/>
      </c>
      <c r="ID799" s="126">
        <f t="shared" si="4231"/>
        <v>0</v>
      </c>
      <c r="IE799" s="126" t="str">
        <f t="shared" si="4232"/>
        <v/>
      </c>
      <c r="IF799" s="126" t="str">
        <f t="shared" si="4233"/>
        <v/>
      </c>
      <c r="IG799" s="126" t="str">
        <f t="shared" si="4234"/>
        <v/>
      </c>
      <c r="IH799" s="126" t="str">
        <f t="shared" si="4235"/>
        <v/>
      </c>
      <c r="II799" s="126" t="str">
        <f t="shared" si="4236"/>
        <v/>
      </c>
      <c r="IO799" s="128"/>
      <c r="IP799" s="128"/>
      <c r="IQ799" s="127"/>
      <c r="IR799" s="127"/>
      <c r="IX799" s="6"/>
      <c r="IY799" s="6"/>
      <c r="IZ799" s="7"/>
      <c r="JA799" s="7"/>
      <c r="JG799" s="12"/>
      <c r="JH799" s="12"/>
      <c r="JI799" s="13"/>
      <c r="JJ799" s="13"/>
      <c r="JN799" s="6"/>
      <c r="JO799" s="6"/>
      <c r="JQ799" s="11"/>
      <c r="JR799" s="11"/>
      <c r="JS799" s="12"/>
      <c r="JT799" s="13"/>
      <c r="JU799" s="12"/>
      <c r="JV799" s="12"/>
      <c r="JW799" s="97"/>
      <c r="JX799" s="13"/>
      <c r="JY799" s="13"/>
      <c r="JZ799" s="97"/>
      <c r="KA799" s="97"/>
      <c r="KB799" s="11"/>
      <c r="KC799" s="11"/>
      <c r="KD799" s="11"/>
      <c r="KE799" s="11"/>
    </row>
    <row r="800" spans="1:291" s="122" customFormat="1" x14ac:dyDescent="0.2">
      <c r="A800" s="146">
        <f t="shared" si="4081"/>
        <v>800</v>
      </c>
      <c r="C800" s="2">
        <v>43259</v>
      </c>
      <c r="D800" s="126"/>
      <c r="E800" s="126"/>
      <c r="F800" s="126"/>
      <c r="G800" s="128">
        <v>105.295</v>
      </c>
      <c r="H800" s="128">
        <v>113.12</v>
      </c>
      <c r="I800" s="128">
        <v>119.19</v>
      </c>
      <c r="J800" s="127">
        <v>143.06</v>
      </c>
      <c r="K800" s="126"/>
      <c r="P800" s="128">
        <f t="shared" si="3918"/>
        <v>3389.5</v>
      </c>
      <c r="Q800" s="5">
        <f t="shared" si="3919"/>
        <v>3628.0000000000005</v>
      </c>
      <c r="R800" s="6">
        <f t="shared" si="3920"/>
        <v>3827</v>
      </c>
      <c r="S800" s="7">
        <f t="shared" si="3921"/>
        <v>4582</v>
      </c>
      <c r="Y800" s="127">
        <f t="shared" si="3922"/>
        <v>0.74999999999954525</v>
      </c>
      <c r="Z800" s="126">
        <f t="shared" si="3923"/>
        <v>0.75000000000090949</v>
      </c>
      <c r="AA800" s="126">
        <f t="shared" si="3924"/>
        <v>0</v>
      </c>
      <c r="AB800" s="126">
        <f t="shared" si="3925"/>
        <v>3</v>
      </c>
      <c r="AC800" s="126"/>
      <c r="AD800" s="126"/>
      <c r="AE800" s="126"/>
      <c r="AF800" s="126"/>
      <c r="AG800" s="126"/>
      <c r="AH800" s="127">
        <f t="shared" si="3905"/>
        <v>0.99999999999848421</v>
      </c>
      <c r="AI800" s="127">
        <f t="shared" si="3906"/>
        <v>1.0499999999985448</v>
      </c>
      <c r="AJ800" s="127">
        <f t="shared" si="3907"/>
        <v>0.75000000000090949</v>
      </c>
      <c r="AK800" s="127">
        <f t="shared" si="3908"/>
        <v>0.75000000000090949</v>
      </c>
      <c r="AL800" s="127">
        <f t="shared" si="3909"/>
        <v>0.75000000000090949</v>
      </c>
      <c r="AM800" s="127">
        <f t="shared" si="3910"/>
        <v>1</v>
      </c>
      <c r="AN800" s="127">
        <f t="shared" si="3911"/>
        <v>1.2</v>
      </c>
      <c r="AO800" s="127">
        <f t="shared" si="3912"/>
        <v>1</v>
      </c>
      <c r="AP800" s="127">
        <f t="shared" si="3913"/>
        <v>0.99999999999666511</v>
      </c>
      <c r="AQ800" s="127">
        <f t="shared" si="3914"/>
        <v>0.12500000000136424</v>
      </c>
      <c r="AR800" s="127">
        <f t="shared" si="3915"/>
        <v>1.4999999999990905</v>
      </c>
      <c r="AS800" s="127">
        <f t="shared" si="3916"/>
        <v>1.416666666667576</v>
      </c>
      <c r="AT800" s="127">
        <f t="shared" si="3917"/>
        <v>1.8999999999990904</v>
      </c>
      <c r="AU800" s="126"/>
      <c r="BA800" s="11">
        <f t="shared" si="4082"/>
        <v>0.74999999999954525</v>
      </c>
      <c r="BB800" s="11">
        <f t="shared" si="4083"/>
        <v>0.75000000000090949</v>
      </c>
      <c r="BC800" s="12">
        <f t="shared" si="4084"/>
        <v>0</v>
      </c>
      <c r="BD800" s="13">
        <f t="shared" si="4085"/>
        <v>-3</v>
      </c>
      <c r="BJ800" s="11">
        <f t="shared" si="4086"/>
        <v>0.99999999999848421</v>
      </c>
      <c r="BK800" s="11">
        <f t="shared" si="4087"/>
        <v>1.0499999999985448</v>
      </c>
      <c r="BL800" s="11">
        <f t="shared" si="4088"/>
        <v>0.75000000000090949</v>
      </c>
      <c r="BM800" s="11">
        <f t="shared" si="4089"/>
        <v>0.75000000000090949</v>
      </c>
      <c r="BN800" s="11">
        <f t="shared" si="4090"/>
        <v>0.75000000000090949</v>
      </c>
      <c r="BO800" s="11">
        <f t="shared" si="4091"/>
        <v>1</v>
      </c>
      <c r="BP800" s="11">
        <f t="shared" si="4092"/>
        <v>1.2</v>
      </c>
      <c r="BQ800" s="126">
        <v>1</v>
      </c>
      <c r="BR800" s="11">
        <f t="shared" si="4093"/>
        <v>-0.99999999999666511</v>
      </c>
      <c r="BS800" s="11">
        <f t="shared" si="4094"/>
        <v>-0.12500000000136424</v>
      </c>
      <c r="BT800" s="11">
        <f t="shared" si="4095"/>
        <v>1.4999999999990905</v>
      </c>
      <c r="BU800" s="11">
        <f t="shared" si="4096"/>
        <v>1.416666666667576</v>
      </c>
      <c r="BV800" s="11">
        <f t="shared" si="4097"/>
        <v>1.8999999999990904</v>
      </c>
      <c r="BY800" s="126"/>
      <c r="BZ800" s="126"/>
      <c r="CA800" s="122">
        <f t="shared" si="4098"/>
        <v>1.416666666667576</v>
      </c>
      <c r="CB800" s="126">
        <f t="shared" si="4099"/>
        <v>1</v>
      </c>
      <c r="CC800" s="126">
        <f t="shared" si="4100"/>
        <v>1</v>
      </c>
      <c r="CD800" s="126">
        <f t="shared" si="4101"/>
        <v>1</v>
      </c>
      <c r="CE800" s="126">
        <f t="shared" si="4102"/>
        <v>0</v>
      </c>
      <c r="CF800" s="126">
        <f t="shared" si="4103"/>
        <v>0</v>
      </c>
      <c r="CG800" s="126" t="str">
        <f t="shared" si="4104"/>
        <v/>
      </c>
      <c r="CH800" s="126">
        <f t="shared" si="4105"/>
        <v>1</v>
      </c>
      <c r="CI800" s="126">
        <f t="shared" si="4106"/>
        <v>1</v>
      </c>
      <c r="CJ800" s="126">
        <f t="shared" si="4107"/>
        <v>1</v>
      </c>
      <c r="CK800" s="126" t="str">
        <f t="shared" si="4108"/>
        <v/>
      </c>
      <c r="CL800" s="126">
        <f t="shared" si="4109"/>
        <v>1</v>
      </c>
      <c r="CM800" s="126">
        <f t="shared" si="4110"/>
        <v>1</v>
      </c>
      <c r="CN800" s="126">
        <f t="shared" si="4111"/>
        <v>1</v>
      </c>
      <c r="CO800" s="126" t="str">
        <f t="shared" si="4112"/>
        <v/>
      </c>
      <c r="CP800" s="126">
        <f t="shared" si="4113"/>
        <v>1</v>
      </c>
      <c r="CQ800" s="126" t="str">
        <f t="shared" si="4114"/>
        <v/>
      </c>
      <c r="CR800" s="126"/>
      <c r="CS800" s="126">
        <f t="shared" si="4115"/>
        <v>1</v>
      </c>
      <c r="CT800" s="126">
        <f t="shared" si="4116"/>
        <v>1</v>
      </c>
      <c r="CU800" s="126">
        <f t="shared" si="4117"/>
        <v>1</v>
      </c>
      <c r="CV800" s="126">
        <f t="shared" si="4118"/>
        <v>0</v>
      </c>
      <c r="CW800" s="126">
        <f t="shared" si="4119"/>
        <v>1</v>
      </c>
      <c r="CX800" s="126" t="str">
        <f t="shared" si="4120"/>
        <v/>
      </c>
      <c r="CY800" s="126" t="str">
        <f t="shared" si="4121"/>
        <v/>
      </c>
      <c r="CZ800" s="126" t="str">
        <f t="shared" si="4122"/>
        <v/>
      </c>
      <c r="DA800" s="126" t="str">
        <f t="shared" si="4123"/>
        <v/>
      </c>
      <c r="DB800" s="126">
        <f t="shared" si="4124"/>
        <v>0</v>
      </c>
      <c r="DC800" s="126">
        <f t="shared" si="4125"/>
        <v>1</v>
      </c>
      <c r="DD800" s="126" t="str">
        <f t="shared" si="4126"/>
        <v/>
      </c>
      <c r="DE800" s="126" t="str">
        <f t="shared" si="4127"/>
        <v/>
      </c>
      <c r="DF800" s="126"/>
      <c r="DG800" s="126">
        <f t="shared" si="4128"/>
        <v>1</v>
      </c>
      <c r="DH800" s="126">
        <f t="shared" si="4129"/>
        <v>1</v>
      </c>
      <c r="DI800" s="126">
        <f t="shared" si="4130"/>
        <v>1</v>
      </c>
      <c r="DJ800" s="126">
        <f t="shared" si="4131"/>
        <v>0</v>
      </c>
      <c r="DK800" s="126">
        <f t="shared" si="4132"/>
        <v>0</v>
      </c>
      <c r="DL800" s="126"/>
      <c r="DM800" s="126">
        <f t="shared" si="4133"/>
        <v>1</v>
      </c>
      <c r="DN800" s="126" t="str">
        <f t="shared" si="4134"/>
        <v/>
      </c>
      <c r="DO800" s="126" t="str">
        <f t="shared" si="4135"/>
        <v/>
      </c>
      <c r="DP800" s="126" t="str">
        <f t="shared" si="4136"/>
        <v/>
      </c>
      <c r="DQ800" s="126" t="str">
        <f t="shared" si="4137"/>
        <v/>
      </c>
      <c r="DR800" s="126" t="str">
        <f t="shared" si="4138"/>
        <v/>
      </c>
      <c r="DS800" s="126" t="str">
        <f t="shared" si="4139"/>
        <v/>
      </c>
      <c r="DT800" s="126" t="str">
        <f t="shared" si="4140"/>
        <v/>
      </c>
      <c r="DU800" s="126" t="str">
        <f t="shared" si="4141"/>
        <v/>
      </c>
      <c r="DV800" s="126">
        <f t="shared" si="4142"/>
        <v>0</v>
      </c>
      <c r="DW800" s="126">
        <f t="shared" si="4143"/>
        <v>0</v>
      </c>
      <c r="DX800" s="126" t="str">
        <f t="shared" si="4144"/>
        <v/>
      </c>
      <c r="DY800" s="126" t="str">
        <f t="shared" si="4145"/>
        <v/>
      </c>
      <c r="EA800" s="126">
        <f t="shared" si="4146"/>
        <v>1</v>
      </c>
      <c r="EB800" s="126">
        <f t="shared" si="4147"/>
        <v>1</v>
      </c>
      <c r="EC800" s="126">
        <f t="shared" si="4148"/>
        <v>1</v>
      </c>
      <c r="ED800" s="126">
        <f t="shared" si="4149"/>
        <v>0</v>
      </c>
      <c r="EF800" s="126">
        <f t="shared" si="4150"/>
        <v>0</v>
      </c>
      <c r="EG800" s="126">
        <f t="shared" si="4151"/>
        <v>0</v>
      </c>
      <c r="EH800" s="126">
        <f t="shared" si="4152"/>
        <v>1</v>
      </c>
      <c r="EI800" s="126">
        <f t="shared" si="4153"/>
        <v>1</v>
      </c>
      <c r="EK800" s="126">
        <f t="shared" si="4154"/>
        <v>1</v>
      </c>
      <c r="EL800" s="126">
        <f t="shared" si="4155"/>
        <v>1</v>
      </c>
      <c r="EM800" s="126">
        <f t="shared" si="4156"/>
        <v>0</v>
      </c>
      <c r="EO800" s="126">
        <f t="shared" si="4157"/>
        <v>1</v>
      </c>
      <c r="EP800" s="126">
        <f t="shared" si="4158"/>
        <v>1</v>
      </c>
      <c r="EQ800" s="126">
        <f t="shared" si="4159"/>
        <v>0</v>
      </c>
      <c r="ES800" s="126">
        <f t="shared" si="4160"/>
        <v>1</v>
      </c>
      <c r="ET800" s="126">
        <f t="shared" si="4161"/>
        <v>1</v>
      </c>
      <c r="EU800" s="126">
        <f t="shared" si="4162"/>
        <v>1</v>
      </c>
      <c r="EV800" s="126">
        <f t="shared" si="4163"/>
        <v>1</v>
      </c>
      <c r="EW800" s="126">
        <f t="shared" si="4164"/>
        <v>0</v>
      </c>
      <c r="EY800" s="126">
        <f t="shared" si="4165"/>
        <v>0</v>
      </c>
      <c r="EZ800" s="126">
        <f t="shared" si="4166"/>
        <v>0</v>
      </c>
      <c r="FA800" s="126">
        <f t="shared" si="4167"/>
        <v>1</v>
      </c>
      <c r="FC800" s="126">
        <f t="shared" si="4168"/>
        <v>1</v>
      </c>
      <c r="FD800" s="126">
        <f t="shared" si="4169"/>
        <v>1</v>
      </c>
      <c r="FE800" s="126"/>
      <c r="FF800" s="126">
        <f t="shared" si="4170"/>
        <v>1</v>
      </c>
      <c r="FG800" s="126">
        <f t="shared" si="4171"/>
        <v>1</v>
      </c>
      <c r="FH800" s="126">
        <f t="shared" si="4172"/>
        <v>1</v>
      </c>
      <c r="FI800" s="126">
        <f t="shared" si="4173"/>
        <v>0</v>
      </c>
      <c r="FJ800" s="126">
        <f t="shared" si="4174"/>
        <v>0</v>
      </c>
      <c r="FK800" s="126">
        <f t="shared" si="4175"/>
        <v>1</v>
      </c>
      <c r="FL800" s="126">
        <f t="shared" si="4176"/>
        <v>1</v>
      </c>
      <c r="FN800" s="126" t="str">
        <f t="shared" si="4177"/>
        <v/>
      </c>
      <c r="FO800" s="126" t="str">
        <f t="shared" si="4178"/>
        <v/>
      </c>
      <c r="FP800" s="126" t="str">
        <f t="shared" si="4179"/>
        <v/>
      </c>
      <c r="FV800" s="126">
        <f t="shared" si="4180"/>
        <v>0</v>
      </c>
      <c r="FW800" s="126">
        <f t="shared" si="4181"/>
        <v>0</v>
      </c>
      <c r="FX800" s="126">
        <f t="shared" si="4182"/>
        <v>1</v>
      </c>
      <c r="GA800" s="126">
        <f t="shared" si="4183"/>
        <v>0</v>
      </c>
      <c r="GB800" s="126">
        <f t="shared" si="4184"/>
        <v>0</v>
      </c>
      <c r="GC800" s="126">
        <f t="shared" si="4185"/>
        <v>1</v>
      </c>
      <c r="GD800" s="126">
        <f t="shared" si="4186"/>
        <v>1</v>
      </c>
      <c r="GE800" s="126">
        <f t="shared" si="4187"/>
        <v>0</v>
      </c>
      <c r="GF800" s="126">
        <f t="shared" si="4188"/>
        <v>0</v>
      </c>
      <c r="GG800" s="126">
        <f t="shared" si="4189"/>
        <v>0</v>
      </c>
      <c r="GI800" s="126">
        <f t="shared" si="4190"/>
        <v>1</v>
      </c>
      <c r="GK800" s="126">
        <f t="shared" si="4191"/>
        <v>0</v>
      </c>
      <c r="GL800" s="126">
        <f t="shared" si="4192"/>
        <v>0</v>
      </c>
      <c r="GM800" s="126">
        <f t="shared" si="4193"/>
        <v>1</v>
      </c>
      <c r="GN800" s="126">
        <f t="shared" si="4194"/>
        <v>1</v>
      </c>
      <c r="GO800" s="126">
        <f t="shared" si="4195"/>
        <v>0</v>
      </c>
      <c r="GP800" s="126">
        <f t="shared" si="4196"/>
        <v>0</v>
      </c>
      <c r="GQ800" s="126">
        <f t="shared" si="4197"/>
        <v>0</v>
      </c>
      <c r="GS800" s="126" t="str">
        <f t="shared" si="4198"/>
        <v/>
      </c>
      <c r="GT800" s="126" t="str">
        <f t="shared" si="4199"/>
        <v/>
      </c>
      <c r="GU800" s="126">
        <f t="shared" si="4200"/>
        <v>0</v>
      </c>
      <c r="GV800" s="126">
        <f t="shared" si="4201"/>
        <v>0</v>
      </c>
      <c r="GW800" s="126">
        <f t="shared" si="4202"/>
        <v>0</v>
      </c>
      <c r="GX800" s="126">
        <f t="shared" si="4203"/>
        <v>0</v>
      </c>
      <c r="GY800" s="126">
        <f t="shared" si="4204"/>
        <v>0</v>
      </c>
      <c r="GZ800" s="126"/>
      <c r="HA800" s="126">
        <f t="shared" si="4205"/>
        <v>0</v>
      </c>
      <c r="HB800" s="126">
        <f t="shared" si="4206"/>
        <v>0</v>
      </c>
      <c r="HC800" s="126">
        <f t="shared" si="4207"/>
        <v>0</v>
      </c>
      <c r="HD800" s="126">
        <f t="shared" si="4208"/>
        <v>0</v>
      </c>
      <c r="HE800" s="126">
        <f t="shared" si="4209"/>
        <v>0</v>
      </c>
      <c r="HF800" s="126">
        <f t="shared" si="4210"/>
        <v>0</v>
      </c>
      <c r="HH800" s="126">
        <f t="shared" si="4211"/>
        <v>0</v>
      </c>
      <c r="HI800" s="126">
        <f t="shared" si="4212"/>
        <v>0</v>
      </c>
      <c r="HJ800" s="126">
        <f t="shared" si="4213"/>
        <v>0</v>
      </c>
      <c r="HK800" s="126">
        <f t="shared" si="4214"/>
        <v>0</v>
      </c>
      <c r="HL800" s="126">
        <f t="shared" si="4215"/>
        <v>0</v>
      </c>
      <c r="HM800" s="126">
        <f t="shared" si="4216"/>
        <v>0</v>
      </c>
      <c r="HO800" s="126" t="str">
        <f t="shared" si="4217"/>
        <v/>
      </c>
      <c r="HP800" s="126">
        <f t="shared" si="4218"/>
        <v>1</v>
      </c>
      <c r="HQ800" s="126" t="str">
        <f t="shared" si="4219"/>
        <v/>
      </c>
      <c r="HR800" s="122" t="str">
        <f t="shared" si="4220"/>
        <v/>
      </c>
      <c r="HS800" s="126" t="str">
        <f t="shared" si="4221"/>
        <v/>
      </c>
      <c r="HT800" s="122" t="str">
        <f t="shared" si="4222"/>
        <v/>
      </c>
      <c r="HU800" s="122" t="str">
        <f t="shared" si="4223"/>
        <v/>
      </c>
      <c r="HV800" s="126" t="str">
        <f t="shared" si="4224"/>
        <v/>
      </c>
      <c r="HW800" s="126" t="str">
        <f t="shared" si="4225"/>
        <v/>
      </c>
      <c r="HX800" s="126" t="str">
        <f t="shared" si="4226"/>
        <v/>
      </c>
      <c r="HZ800" s="126" t="str">
        <f t="shared" si="4227"/>
        <v/>
      </c>
      <c r="IA800" s="126">
        <f t="shared" si="4228"/>
        <v>1</v>
      </c>
      <c r="IB800" s="126" t="str">
        <f t="shared" si="4229"/>
        <v/>
      </c>
      <c r="IC800" s="126" t="str">
        <f t="shared" si="4230"/>
        <v/>
      </c>
      <c r="ID800" s="126" t="str">
        <f t="shared" si="4231"/>
        <v/>
      </c>
      <c r="IE800" s="126" t="str">
        <f t="shared" si="4232"/>
        <v/>
      </c>
      <c r="IF800" s="126" t="str">
        <f t="shared" si="4233"/>
        <v/>
      </c>
      <c r="IG800" s="126" t="str">
        <f t="shared" si="4234"/>
        <v/>
      </c>
      <c r="IH800" s="126" t="str">
        <f t="shared" si="4235"/>
        <v/>
      </c>
      <c r="II800" s="126" t="str">
        <f t="shared" si="4236"/>
        <v/>
      </c>
      <c r="IO800" s="128"/>
      <c r="IP800" s="128"/>
      <c r="IQ800" s="127"/>
      <c r="IR800" s="127"/>
      <c r="IX800" s="6"/>
      <c r="IY800" s="6"/>
      <c r="IZ800" s="7"/>
      <c r="JA800" s="7"/>
      <c r="JG800" s="12"/>
      <c r="JH800" s="12"/>
      <c r="JI800" s="13"/>
      <c r="JJ800" s="13"/>
      <c r="JN800" s="6"/>
      <c r="JO800" s="6"/>
      <c r="JQ800" s="11"/>
      <c r="JR800" s="11"/>
      <c r="JS800" s="12"/>
      <c r="JT800" s="13"/>
      <c r="JU800" s="12"/>
      <c r="JV800" s="12"/>
      <c r="JW800" s="97"/>
      <c r="JX800" s="13"/>
      <c r="JY800" s="13"/>
      <c r="JZ800" s="97"/>
      <c r="KA800" s="97"/>
      <c r="KB800" s="11"/>
      <c r="KC800" s="11"/>
      <c r="KD800" s="11"/>
      <c r="KE800" s="11"/>
    </row>
    <row r="801" spans="1:291" s="122" customFormat="1" x14ac:dyDescent="0.2">
      <c r="A801" s="146">
        <f t="shared" si="4081"/>
        <v>801</v>
      </c>
      <c r="C801" s="2">
        <v>43262</v>
      </c>
      <c r="D801" s="126"/>
      <c r="E801" s="126"/>
      <c r="F801" s="126"/>
      <c r="G801" s="128">
        <v>105.27500000000001</v>
      </c>
      <c r="H801" s="128">
        <v>113.08199999999999</v>
      </c>
      <c r="I801" s="128">
        <v>119.14</v>
      </c>
      <c r="J801" s="127">
        <v>142.26</v>
      </c>
      <c r="K801" s="126"/>
      <c r="P801" s="128">
        <f t="shared" si="3918"/>
        <v>3387.5000000000005</v>
      </c>
      <c r="Q801" s="5">
        <f t="shared" si="3919"/>
        <v>3624.2499999999995</v>
      </c>
      <c r="R801" s="6">
        <f t="shared" si="3920"/>
        <v>3822</v>
      </c>
      <c r="S801" s="7">
        <f t="shared" si="3921"/>
        <v>4569.9999999999991</v>
      </c>
      <c r="Y801" s="127">
        <f t="shared" si="3922"/>
        <v>1.9999999999995453</v>
      </c>
      <c r="Z801" s="126">
        <f t="shared" si="3923"/>
        <v>3.7500000000009095</v>
      </c>
      <c r="AA801" s="126">
        <f t="shared" si="3924"/>
        <v>5</v>
      </c>
      <c r="AB801" s="126">
        <f t="shared" si="3925"/>
        <v>12.000000000000909</v>
      </c>
      <c r="AC801" s="126"/>
      <c r="AD801" s="126"/>
      <c r="AE801" s="126"/>
      <c r="AF801" s="126"/>
      <c r="AG801" s="126"/>
      <c r="AH801" s="127">
        <f t="shared" si="3905"/>
        <v>1.4999999999984843</v>
      </c>
      <c r="AI801" s="127">
        <f t="shared" si="3906"/>
        <v>1.7499999999985447</v>
      </c>
      <c r="AJ801" s="127">
        <f t="shared" si="3907"/>
        <v>0.75000000000090949</v>
      </c>
      <c r="AK801" s="127">
        <f t="shared" si="3908"/>
        <v>0.41666666666757601</v>
      </c>
      <c r="AL801" s="127">
        <f t="shared" si="3909"/>
        <v>1.2500000000009095</v>
      </c>
      <c r="AM801" s="127">
        <f t="shared" si="3910"/>
        <v>0.99999999999969713</v>
      </c>
      <c r="AN801" s="127">
        <f t="shared" si="3911"/>
        <v>0.19999999999963602</v>
      </c>
      <c r="AO801" s="127">
        <f t="shared" si="3912"/>
        <v>1</v>
      </c>
      <c r="AP801" s="127">
        <f t="shared" si="3913"/>
        <v>2.4999999999966653</v>
      </c>
      <c r="AQ801" s="127">
        <f t="shared" si="3914"/>
        <v>0.37499999999833311</v>
      </c>
      <c r="AR801" s="127">
        <f t="shared" si="3915"/>
        <v>1.9999999999990905</v>
      </c>
      <c r="AS801" s="127">
        <f t="shared" si="3916"/>
        <v>1.0833333333340409</v>
      </c>
      <c r="AT801" s="127">
        <f t="shared" si="3917"/>
        <v>2.3999999999989692</v>
      </c>
      <c r="AU801" s="126"/>
      <c r="BA801" s="11">
        <f t="shared" si="4082"/>
        <v>-1.9999999999995453</v>
      </c>
      <c r="BB801" s="11">
        <f t="shared" si="4083"/>
        <v>-3.7500000000009095</v>
      </c>
      <c r="BC801" s="12">
        <f t="shared" si="4084"/>
        <v>-5</v>
      </c>
      <c r="BD801" s="13">
        <f t="shared" si="4085"/>
        <v>-12.000000000000909</v>
      </c>
      <c r="BJ801" s="11">
        <f t="shared" si="4086"/>
        <v>-1.4999999999984843</v>
      </c>
      <c r="BK801" s="11">
        <f t="shared" si="4087"/>
        <v>-1.7499999999985447</v>
      </c>
      <c r="BL801" s="11">
        <f t="shared" si="4088"/>
        <v>-0.75000000000090949</v>
      </c>
      <c r="BM801" s="11">
        <f t="shared" si="4089"/>
        <v>-0.41666666666757601</v>
      </c>
      <c r="BN801" s="11">
        <f t="shared" si="4090"/>
        <v>-1.2500000000009095</v>
      </c>
      <c r="BO801" s="11">
        <f t="shared" si="4091"/>
        <v>-0.99999999999969713</v>
      </c>
      <c r="BP801" s="11">
        <f t="shared" si="4092"/>
        <v>-0.19999999999963602</v>
      </c>
      <c r="BQ801" s="126">
        <v>1</v>
      </c>
      <c r="BR801" s="11">
        <f t="shared" si="4093"/>
        <v>2.4999999999966653</v>
      </c>
      <c r="BS801" s="11">
        <f t="shared" si="4094"/>
        <v>-0.37499999999833311</v>
      </c>
      <c r="BT801" s="11">
        <f t="shared" si="4095"/>
        <v>-1.9999999999990905</v>
      </c>
      <c r="BU801" s="11">
        <f t="shared" si="4096"/>
        <v>-1.0833333333340409</v>
      </c>
      <c r="BV801" s="11">
        <f t="shared" si="4097"/>
        <v>-2.3999999999989692</v>
      </c>
      <c r="BY801" s="126"/>
      <c r="BZ801" s="126"/>
      <c r="CA801" s="122">
        <f t="shared" si="4098"/>
        <v>-1.0833333333340409</v>
      </c>
      <c r="CB801" s="126">
        <f t="shared" si="4099"/>
        <v>1</v>
      </c>
      <c r="CC801" s="126">
        <f t="shared" si="4100"/>
        <v>1</v>
      </c>
      <c r="CD801" s="126">
        <f t="shared" si="4101"/>
        <v>1</v>
      </c>
      <c r="CE801" s="126">
        <f t="shared" si="4102"/>
        <v>1</v>
      </c>
      <c r="CF801" s="126">
        <f t="shared" si="4103"/>
        <v>1</v>
      </c>
      <c r="CG801" s="126">
        <f t="shared" si="4104"/>
        <v>1</v>
      </c>
      <c r="CH801" s="126" t="str">
        <f t="shared" si="4105"/>
        <v/>
      </c>
      <c r="CI801" s="126" t="str">
        <f t="shared" si="4106"/>
        <v/>
      </c>
      <c r="CJ801" s="126">
        <f t="shared" si="4107"/>
        <v>0</v>
      </c>
      <c r="CK801" s="126">
        <f t="shared" si="4108"/>
        <v>0</v>
      </c>
      <c r="CL801" s="126">
        <f t="shared" si="4109"/>
        <v>1</v>
      </c>
      <c r="CM801" s="126">
        <f t="shared" si="4110"/>
        <v>0</v>
      </c>
      <c r="CN801" s="126" t="str">
        <f t="shared" si="4111"/>
        <v/>
      </c>
      <c r="CO801" s="126">
        <f t="shared" si="4112"/>
        <v>1</v>
      </c>
      <c r="CP801" s="126">
        <f t="shared" si="4113"/>
        <v>1</v>
      </c>
      <c r="CQ801" s="126" t="str">
        <f t="shared" si="4114"/>
        <v/>
      </c>
      <c r="CR801" s="126"/>
      <c r="CS801" s="126">
        <f t="shared" si="4115"/>
        <v>1</v>
      </c>
      <c r="CT801" s="126">
        <f t="shared" si="4116"/>
        <v>1</v>
      </c>
      <c r="CU801" s="126">
        <f t="shared" si="4117"/>
        <v>1</v>
      </c>
      <c r="CV801" s="126">
        <f t="shared" si="4118"/>
        <v>1</v>
      </c>
      <c r="CW801" s="126">
        <f t="shared" si="4119"/>
        <v>1</v>
      </c>
      <c r="CX801" s="126">
        <f t="shared" si="4120"/>
        <v>1</v>
      </c>
      <c r="CY801" s="126">
        <f t="shared" si="4121"/>
        <v>1</v>
      </c>
      <c r="CZ801" s="126">
        <f t="shared" si="4122"/>
        <v>1</v>
      </c>
      <c r="DA801" s="126">
        <f t="shared" si="4123"/>
        <v>1</v>
      </c>
      <c r="DB801" s="126" t="str">
        <f t="shared" si="4124"/>
        <v/>
      </c>
      <c r="DC801" s="126" t="str">
        <f t="shared" si="4125"/>
        <v/>
      </c>
      <c r="DD801" s="126">
        <f t="shared" si="4126"/>
        <v>0</v>
      </c>
      <c r="DE801" s="126" t="str">
        <f t="shared" si="4127"/>
        <v/>
      </c>
      <c r="DF801" s="126"/>
      <c r="DG801" s="126">
        <f t="shared" si="4128"/>
        <v>1</v>
      </c>
      <c r="DH801" s="126">
        <f t="shared" si="4129"/>
        <v>1</v>
      </c>
      <c r="DI801" s="126">
        <f t="shared" si="4130"/>
        <v>1</v>
      </c>
      <c r="DJ801" s="126">
        <f t="shared" si="4131"/>
        <v>1</v>
      </c>
      <c r="DK801" s="126" t="str">
        <f t="shared" si="4132"/>
        <v/>
      </c>
      <c r="DL801" s="126"/>
      <c r="DM801" s="126" t="str">
        <f t="shared" si="4133"/>
        <v/>
      </c>
      <c r="DN801" s="126">
        <f t="shared" si="4134"/>
        <v>1</v>
      </c>
      <c r="DO801" s="126">
        <f t="shared" si="4135"/>
        <v>1</v>
      </c>
      <c r="DP801" s="126">
        <f t="shared" si="4136"/>
        <v>1</v>
      </c>
      <c r="DQ801" s="126">
        <f t="shared" si="4137"/>
        <v>1</v>
      </c>
      <c r="DR801" s="126">
        <f t="shared" si="4138"/>
        <v>1</v>
      </c>
      <c r="DS801" s="126">
        <f t="shared" si="4139"/>
        <v>1</v>
      </c>
      <c r="DT801" s="126">
        <f t="shared" si="4140"/>
        <v>1</v>
      </c>
      <c r="DU801" s="126">
        <f t="shared" si="4141"/>
        <v>0</v>
      </c>
      <c r="DV801" s="126">
        <f t="shared" si="4142"/>
        <v>1</v>
      </c>
      <c r="DW801" s="126">
        <f t="shared" si="4143"/>
        <v>0</v>
      </c>
      <c r="DX801" s="126" t="str">
        <f t="shared" si="4144"/>
        <v/>
      </c>
      <c r="DY801" s="126" t="str">
        <f t="shared" si="4145"/>
        <v/>
      </c>
      <c r="EA801" s="126">
        <f t="shared" si="4146"/>
        <v>1</v>
      </c>
      <c r="EB801" s="126">
        <f t="shared" si="4147"/>
        <v>1</v>
      </c>
      <c r="EC801" s="126">
        <f t="shared" si="4148"/>
        <v>1</v>
      </c>
      <c r="ED801" s="126">
        <f t="shared" si="4149"/>
        <v>1</v>
      </c>
      <c r="EF801" s="126">
        <f t="shared" si="4150"/>
        <v>1</v>
      </c>
      <c r="EG801" s="126">
        <f t="shared" si="4151"/>
        <v>1</v>
      </c>
      <c r="EH801" s="126">
        <f t="shared" si="4152"/>
        <v>1</v>
      </c>
      <c r="EI801" s="126">
        <f t="shared" si="4153"/>
        <v>1</v>
      </c>
      <c r="EK801" s="126">
        <f t="shared" si="4154"/>
        <v>1</v>
      </c>
      <c r="EL801" s="126">
        <f t="shared" si="4155"/>
        <v>1</v>
      </c>
      <c r="EM801" s="126">
        <f t="shared" si="4156"/>
        <v>1</v>
      </c>
      <c r="EO801" s="126">
        <f t="shared" si="4157"/>
        <v>1</v>
      </c>
      <c r="EP801" s="126">
        <f t="shared" si="4158"/>
        <v>1</v>
      </c>
      <c r="EQ801" s="126">
        <f t="shared" si="4159"/>
        <v>1</v>
      </c>
      <c r="ES801" s="126">
        <f t="shared" si="4160"/>
        <v>1</v>
      </c>
      <c r="ET801" s="126">
        <f t="shared" si="4161"/>
        <v>1</v>
      </c>
      <c r="EU801" s="126">
        <f t="shared" si="4162"/>
        <v>1</v>
      </c>
      <c r="EV801" s="126">
        <f t="shared" si="4163"/>
        <v>1</v>
      </c>
      <c r="EW801" s="126">
        <f t="shared" si="4164"/>
        <v>1</v>
      </c>
      <c r="EY801" s="126">
        <f t="shared" si="4165"/>
        <v>1</v>
      </c>
      <c r="EZ801" s="126">
        <f t="shared" si="4166"/>
        <v>1</v>
      </c>
      <c r="FA801" s="126">
        <f t="shared" si="4167"/>
        <v>1</v>
      </c>
      <c r="FC801" s="126">
        <f t="shared" si="4168"/>
        <v>1</v>
      </c>
      <c r="FD801" s="126">
        <f t="shared" si="4169"/>
        <v>0</v>
      </c>
      <c r="FE801" s="126"/>
      <c r="FF801" s="126">
        <f t="shared" si="4170"/>
        <v>1</v>
      </c>
      <c r="FG801" s="126">
        <f t="shared" si="4171"/>
        <v>1</v>
      </c>
      <c r="FH801" s="126">
        <f t="shared" si="4172"/>
        <v>1</v>
      </c>
      <c r="FI801" s="126">
        <f t="shared" si="4173"/>
        <v>1</v>
      </c>
      <c r="FJ801" s="126">
        <f t="shared" si="4174"/>
        <v>1</v>
      </c>
      <c r="FK801" s="126">
        <f t="shared" si="4175"/>
        <v>1</v>
      </c>
      <c r="FL801" s="126">
        <f t="shared" si="4176"/>
        <v>1</v>
      </c>
      <c r="FN801" s="126" t="str">
        <f t="shared" si="4177"/>
        <v/>
      </c>
      <c r="FO801" s="126" t="str">
        <f t="shared" si="4178"/>
        <v/>
      </c>
      <c r="FP801" s="126" t="str">
        <f t="shared" si="4179"/>
        <v/>
      </c>
      <c r="FV801" s="126">
        <f t="shared" si="4180"/>
        <v>0</v>
      </c>
      <c r="FW801" s="126">
        <f t="shared" si="4181"/>
        <v>0</v>
      </c>
      <c r="FX801" s="126">
        <f t="shared" si="4182"/>
        <v>0</v>
      </c>
      <c r="GA801" s="126">
        <f t="shared" si="4183"/>
        <v>0</v>
      </c>
      <c r="GB801" s="126">
        <f t="shared" si="4184"/>
        <v>0</v>
      </c>
      <c r="GC801" s="126">
        <f t="shared" si="4185"/>
        <v>0</v>
      </c>
      <c r="GD801" s="126">
        <f t="shared" si="4186"/>
        <v>0</v>
      </c>
      <c r="GE801" s="126">
        <f t="shared" si="4187"/>
        <v>0</v>
      </c>
      <c r="GF801" s="126">
        <f t="shared" si="4188"/>
        <v>0</v>
      </c>
      <c r="GG801" s="126">
        <f t="shared" si="4189"/>
        <v>0</v>
      </c>
      <c r="GI801" s="126">
        <f t="shared" si="4190"/>
        <v>0</v>
      </c>
      <c r="GK801" s="126">
        <f t="shared" si="4191"/>
        <v>1</v>
      </c>
      <c r="GL801" s="126">
        <f t="shared" si="4192"/>
        <v>1</v>
      </c>
      <c r="GM801" s="126">
        <f t="shared" si="4193"/>
        <v>1</v>
      </c>
      <c r="GN801" s="126">
        <f t="shared" si="4194"/>
        <v>1</v>
      </c>
      <c r="GO801" s="126">
        <f t="shared" si="4195"/>
        <v>1</v>
      </c>
      <c r="GP801" s="126">
        <f t="shared" si="4196"/>
        <v>1</v>
      </c>
      <c r="GQ801" s="126">
        <f t="shared" si="4197"/>
        <v>1</v>
      </c>
      <c r="GS801" s="126" t="str">
        <f t="shared" si="4198"/>
        <v/>
      </c>
      <c r="GT801" s="126" t="str">
        <f t="shared" si="4199"/>
        <v/>
      </c>
      <c r="GU801" s="126">
        <f t="shared" si="4200"/>
        <v>0</v>
      </c>
      <c r="GV801" s="126">
        <f t="shared" si="4201"/>
        <v>0</v>
      </c>
      <c r="GW801" s="126">
        <f t="shared" si="4202"/>
        <v>0</v>
      </c>
      <c r="GX801" s="126">
        <f t="shared" si="4203"/>
        <v>0</v>
      </c>
      <c r="GY801" s="126">
        <f t="shared" si="4204"/>
        <v>0</v>
      </c>
      <c r="GZ801" s="126"/>
      <c r="HA801" s="126">
        <f t="shared" si="4205"/>
        <v>0</v>
      </c>
      <c r="HB801" s="126">
        <f t="shared" si="4206"/>
        <v>0</v>
      </c>
      <c r="HC801" s="126">
        <f t="shared" si="4207"/>
        <v>0</v>
      </c>
      <c r="HD801" s="126">
        <f t="shared" si="4208"/>
        <v>0</v>
      </c>
      <c r="HE801" s="126">
        <f t="shared" si="4209"/>
        <v>0</v>
      </c>
      <c r="HF801" s="126">
        <f t="shared" si="4210"/>
        <v>0</v>
      </c>
      <c r="HH801" s="126">
        <f t="shared" si="4211"/>
        <v>0</v>
      </c>
      <c r="HI801" s="126">
        <f t="shared" si="4212"/>
        <v>0</v>
      </c>
      <c r="HJ801" s="126">
        <f t="shared" si="4213"/>
        <v>0</v>
      </c>
      <c r="HK801" s="126">
        <f t="shared" si="4214"/>
        <v>0</v>
      </c>
      <c r="HL801" s="126">
        <f t="shared" si="4215"/>
        <v>0</v>
      </c>
      <c r="HM801" s="126">
        <f t="shared" si="4216"/>
        <v>0</v>
      </c>
      <c r="HO801" s="126" t="str">
        <f t="shared" si="4217"/>
        <v/>
      </c>
      <c r="HP801" s="126">
        <f t="shared" si="4218"/>
        <v>0</v>
      </c>
      <c r="HQ801" s="126" t="str">
        <f t="shared" si="4219"/>
        <v/>
      </c>
      <c r="HR801" s="122">
        <f t="shared" si="4220"/>
        <v>0</v>
      </c>
      <c r="HS801" s="126" t="str">
        <f t="shared" si="4221"/>
        <v/>
      </c>
      <c r="HT801" s="122" t="str">
        <f t="shared" si="4222"/>
        <v/>
      </c>
      <c r="HU801" s="122" t="str">
        <f t="shared" si="4223"/>
        <v/>
      </c>
      <c r="HV801" s="126" t="str">
        <f t="shared" si="4224"/>
        <v/>
      </c>
      <c r="HW801" s="126" t="str">
        <f t="shared" si="4225"/>
        <v/>
      </c>
      <c r="HX801" s="126" t="str">
        <f t="shared" si="4226"/>
        <v/>
      </c>
      <c r="HZ801" s="126" t="str">
        <f t="shared" si="4227"/>
        <v/>
      </c>
      <c r="IA801" s="126">
        <f t="shared" si="4228"/>
        <v>0</v>
      </c>
      <c r="IB801" s="126" t="str">
        <f t="shared" si="4229"/>
        <v/>
      </c>
      <c r="IC801" s="126">
        <f t="shared" si="4230"/>
        <v>0</v>
      </c>
      <c r="ID801" s="126" t="str">
        <f t="shared" si="4231"/>
        <v/>
      </c>
      <c r="IE801" s="126" t="str">
        <f t="shared" si="4232"/>
        <v/>
      </c>
      <c r="IF801" s="126" t="str">
        <f t="shared" si="4233"/>
        <v/>
      </c>
      <c r="IG801" s="126" t="str">
        <f t="shared" si="4234"/>
        <v/>
      </c>
      <c r="IH801" s="126" t="str">
        <f t="shared" si="4235"/>
        <v/>
      </c>
      <c r="II801" s="126" t="str">
        <f t="shared" si="4236"/>
        <v/>
      </c>
      <c r="IO801" s="128"/>
      <c r="IP801" s="128"/>
      <c r="IQ801" s="127"/>
      <c r="IR801" s="127"/>
      <c r="IX801" s="6"/>
      <c r="IY801" s="6"/>
      <c r="IZ801" s="7"/>
      <c r="JA801" s="7"/>
      <c r="JG801" s="12"/>
      <c r="JH801" s="12"/>
      <c r="JI801" s="13"/>
      <c r="JJ801" s="13"/>
      <c r="JN801" s="6"/>
      <c r="JO801" s="6"/>
      <c r="JQ801" s="11"/>
      <c r="JR801" s="11"/>
      <c r="JS801" s="12"/>
      <c r="JT801" s="13"/>
      <c r="JU801" s="12"/>
      <c r="JV801" s="12"/>
      <c r="JW801" s="97"/>
      <c r="JX801" s="13"/>
      <c r="JY801" s="13"/>
      <c r="JZ801" s="97"/>
      <c r="KA801" s="97"/>
      <c r="KB801" s="11"/>
      <c r="KC801" s="11"/>
      <c r="KD801" s="11"/>
      <c r="KE801" s="11"/>
    </row>
    <row r="802" spans="1:291" s="122" customFormat="1" x14ac:dyDescent="0.2">
      <c r="A802" s="146">
        <f t="shared" si="4081"/>
        <v>802</v>
      </c>
      <c r="C802" s="2">
        <v>43263</v>
      </c>
      <c r="D802" s="126"/>
      <c r="E802" s="126"/>
      <c r="F802" s="126"/>
      <c r="G802" s="128">
        <v>105.27200000000001</v>
      </c>
      <c r="H802" s="128">
        <v>113.07</v>
      </c>
      <c r="I802" s="128">
        <v>119.13</v>
      </c>
      <c r="J802" s="127">
        <v>142.29</v>
      </c>
      <c r="K802" s="126"/>
      <c r="P802" s="128">
        <f t="shared" si="3918"/>
        <v>3387.2500000000005</v>
      </c>
      <c r="Q802" s="5">
        <f t="shared" si="3919"/>
        <v>3622.9999999999991</v>
      </c>
      <c r="R802" s="6">
        <f t="shared" si="3920"/>
        <v>3820.9999999999995</v>
      </c>
      <c r="S802" s="7">
        <f t="shared" si="3921"/>
        <v>4572.9999999999991</v>
      </c>
      <c r="Y802" s="127">
        <f t="shared" si="3922"/>
        <v>0.25</v>
      </c>
      <c r="Z802" s="126">
        <f t="shared" si="3923"/>
        <v>1.2500000000004547</v>
      </c>
      <c r="AA802" s="126">
        <f t="shared" si="3924"/>
        <v>1.0000000000004547</v>
      </c>
      <c r="AB802" s="126">
        <f t="shared" si="3925"/>
        <v>3</v>
      </c>
      <c r="AC802" s="126"/>
      <c r="AD802" s="126"/>
      <c r="AE802" s="126"/>
      <c r="AF802" s="126"/>
      <c r="AG802" s="126"/>
      <c r="AH802" s="127">
        <f t="shared" si="3905"/>
        <v>0.33333333333363646</v>
      </c>
      <c r="AI802" s="127">
        <f t="shared" si="3906"/>
        <v>0.25000000000027278</v>
      </c>
      <c r="AJ802" s="127">
        <f t="shared" si="3907"/>
        <v>0.65000000000018188</v>
      </c>
      <c r="AK802" s="127">
        <f t="shared" si="3908"/>
        <v>0.58333333333348492</v>
      </c>
      <c r="AL802" s="127">
        <f t="shared" si="3909"/>
        <v>0.75000000000022737</v>
      </c>
      <c r="AM802" s="127">
        <f t="shared" si="3910"/>
        <v>2.0000000000004547</v>
      </c>
      <c r="AN802" s="127">
        <f t="shared" si="3911"/>
        <v>2.2000000000004549</v>
      </c>
      <c r="AO802" s="127">
        <f t="shared" si="3912"/>
        <v>1</v>
      </c>
      <c r="AP802" s="127">
        <f t="shared" si="3913"/>
        <v>1.0000000000006062</v>
      </c>
      <c r="AQ802" s="127">
        <f t="shared" si="3914"/>
        <v>1.1250000000002274</v>
      </c>
      <c r="AR802" s="127">
        <f t="shared" si="3915"/>
        <v>9.9999999999818123E-2</v>
      </c>
      <c r="AS802" s="127">
        <f t="shared" si="3916"/>
        <v>1.9166666666671213</v>
      </c>
      <c r="AT802" s="127">
        <f t="shared" si="3917"/>
        <v>0.9</v>
      </c>
      <c r="AU802" s="126"/>
      <c r="BA802" s="11">
        <f t="shared" si="4082"/>
        <v>-0.25</v>
      </c>
      <c r="BB802" s="11">
        <f t="shared" si="4083"/>
        <v>-1.2500000000004547</v>
      </c>
      <c r="BC802" s="12">
        <f t="shared" si="4084"/>
        <v>-1.0000000000004547</v>
      </c>
      <c r="BD802" s="13">
        <f t="shared" si="4085"/>
        <v>3</v>
      </c>
      <c r="BJ802" s="11">
        <f t="shared" si="4086"/>
        <v>0.33333333333363646</v>
      </c>
      <c r="BK802" s="11">
        <f t="shared" si="4087"/>
        <v>0.25000000000027278</v>
      </c>
      <c r="BL802" s="11">
        <f t="shared" si="4088"/>
        <v>-0.65000000000018188</v>
      </c>
      <c r="BM802" s="11">
        <f t="shared" si="4089"/>
        <v>-0.58333333333348492</v>
      </c>
      <c r="BN802" s="11">
        <f t="shared" si="4090"/>
        <v>-0.75000000000022737</v>
      </c>
      <c r="BO802" s="11">
        <f t="shared" si="4091"/>
        <v>-2.0000000000004547</v>
      </c>
      <c r="BP802" s="11">
        <f t="shared" si="4092"/>
        <v>-2.2000000000004549</v>
      </c>
      <c r="BQ802" s="126">
        <v>1</v>
      </c>
      <c r="BR802" s="11">
        <f t="shared" si="4093"/>
        <v>-1.0000000000006062</v>
      </c>
      <c r="BS802" s="11">
        <f t="shared" si="4094"/>
        <v>-1.1250000000002274</v>
      </c>
      <c r="BT802" s="11">
        <f t="shared" si="4095"/>
        <v>-9.9999999999818123E-2</v>
      </c>
      <c r="BU802" s="11">
        <f t="shared" si="4096"/>
        <v>-1.9166666666671213</v>
      </c>
      <c r="BV802" s="11">
        <f t="shared" si="4097"/>
        <v>-0.9</v>
      </c>
      <c r="BY802" s="126"/>
      <c r="BZ802" s="126"/>
      <c r="CA802" s="122">
        <f t="shared" si="4098"/>
        <v>-1.9166666666671213</v>
      </c>
      <c r="CB802" s="126">
        <f t="shared" si="4099"/>
        <v>0</v>
      </c>
      <c r="CC802" s="126">
        <f t="shared" si="4100"/>
        <v>0</v>
      </c>
      <c r="CD802" s="126">
        <f t="shared" si="4101"/>
        <v>0</v>
      </c>
      <c r="CE802" s="126">
        <f t="shared" si="4102"/>
        <v>1</v>
      </c>
      <c r="CF802" s="126">
        <f t="shared" si="4103"/>
        <v>1</v>
      </c>
      <c r="CG802" s="126">
        <f t="shared" si="4104"/>
        <v>0</v>
      </c>
      <c r="CH802" s="126">
        <f t="shared" si="4105"/>
        <v>0</v>
      </c>
      <c r="CI802" s="126">
        <f t="shared" si="4106"/>
        <v>0</v>
      </c>
      <c r="CJ802" s="126">
        <f t="shared" si="4107"/>
        <v>0</v>
      </c>
      <c r="CK802" s="126" t="str">
        <f t="shared" si="4108"/>
        <v/>
      </c>
      <c r="CL802" s="126">
        <f t="shared" si="4109"/>
        <v>0</v>
      </c>
      <c r="CM802" s="126" t="str">
        <f t="shared" si="4110"/>
        <v/>
      </c>
      <c r="CN802" s="126" t="str">
        <f t="shared" si="4111"/>
        <v/>
      </c>
      <c r="CO802" s="126">
        <f t="shared" si="4112"/>
        <v>0</v>
      </c>
      <c r="CP802" s="126" t="str">
        <f t="shared" si="4113"/>
        <v/>
      </c>
      <c r="CQ802" s="126">
        <f t="shared" si="4114"/>
        <v>0</v>
      </c>
      <c r="CR802" s="126"/>
      <c r="CS802" s="126">
        <f t="shared" si="4115"/>
        <v>1</v>
      </c>
      <c r="CT802" s="126">
        <f t="shared" si="4116"/>
        <v>1</v>
      </c>
      <c r="CU802" s="126">
        <f t="shared" si="4117"/>
        <v>1</v>
      </c>
      <c r="CV802" s="126">
        <f t="shared" si="4118"/>
        <v>0</v>
      </c>
      <c r="CW802" s="126" t="str">
        <f t="shared" si="4119"/>
        <v/>
      </c>
      <c r="CX802" s="126" t="str">
        <f t="shared" si="4120"/>
        <v/>
      </c>
      <c r="CY802" s="126" t="str">
        <f t="shared" si="4121"/>
        <v/>
      </c>
      <c r="CZ802" s="126" t="str">
        <f t="shared" si="4122"/>
        <v/>
      </c>
      <c r="DA802" s="126" t="str">
        <f t="shared" si="4123"/>
        <v/>
      </c>
      <c r="DB802" s="126">
        <f t="shared" si="4124"/>
        <v>0</v>
      </c>
      <c r="DC802" s="126">
        <f t="shared" si="4125"/>
        <v>1</v>
      </c>
      <c r="DD802" s="126" t="str">
        <f t="shared" si="4126"/>
        <v/>
      </c>
      <c r="DE802" s="126" t="str">
        <f t="shared" si="4127"/>
        <v/>
      </c>
      <c r="DF802" s="126"/>
      <c r="DG802" s="126">
        <f t="shared" si="4128"/>
        <v>1</v>
      </c>
      <c r="DH802" s="126">
        <f t="shared" si="4129"/>
        <v>1</v>
      </c>
      <c r="DI802" s="126">
        <f t="shared" si="4130"/>
        <v>1</v>
      </c>
      <c r="DJ802" s="126">
        <f t="shared" si="4131"/>
        <v>0</v>
      </c>
      <c r="DK802" s="126">
        <f t="shared" si="4132"/>
        <v>0</v>
      </c>
      <c r="DL802" s="126"/>
      <c r="DM802" s="126">
        <f t="shared" si="4133"/>
        <v>0</v>
      </c>
      <c r="DN802" s="126" t="str">
        <f t="shared" si="4134"/>
        <v/>
      </c>
      <c r="DO802" s="126" t="str">
        <f t="shared" si="4135"/>
        <v/>
      </c>
      <c r="DP802" s="126" t="str">
        <f t="shared" si="4136"/>
        <v/>
      </c>
      <c r="DQ802" s="126" t="str">
        <f t="shared" si="4137"/>
        <v/>
      </c>
      <c r="DR802" s="126" t="str">
        <f t="shared" si="4138"/>
        <v/>
      </c>
      <c r="DS802" s="126" t="str">
        <f t="shared" si="4139"/>
        <v/>
      </c>
      <c r="DT802" s="126" t="str">
        <f t="shared" si="4140"/>
        <v/>
      </c>
      <c r="DU802" s="126" t="str">
        <f t="shared" si="4141"/>
        <v/>
      </c>
      <c r="DV802" s="126">
        <f t="shared" si="4142"/>
        <v>0</v>
      </c>
      <c r="DW802" s="126">
        <f t="shared" si="4143"/>
        <v>1</v>
      </c>
      <c r="DX802" s="126">
        <f t="shared" si="4144"/>
        <v>1</v>
      </c>
      <c r="DY802" s="126" t="str">
        <f t="shared" si="4145"/>
        <v/>
      </c>
      <c r="EA802" s="126">
        <f t="shared" si="4146"/>
        <v>1</v>
      </c>
      <c r="EB802" s="126">
        <f t="shared" si="4147"/>
        <v>1</v>
      </c>
      <c r="EC802" s="126">
        <f t="shared" si="4148"/>
        <v>1</v>
      </c>
      <c r="ED802" s="126">
        <f t="shared" si="4149"/>
        <v>0</v>
      </c>
      <c r="EF802" s="126">
        <f t="shared" si="4150"/>
        <v>1</v>
      </c>
      <c r="EG802" s="126">
        <f t="shared" si="4151"/>
        <v>1</v>
      </c>
      <c r="EH802" s="126">
        <f t="shared" si="4152"/>
        <v>1</v>
      </c>
      <c r="EI802" s="126">
        <f t="shared" si="4153"/>
        <v>0</v>
      </c>
      <c r="EK802" s="126">
        <f t="shared" si="4154"/>
        <v>1</v>
      </c>
      <c r="EL802" s="126">
        <f t="shared" si="4155"/>
        <v>1</v>
      </c>
      <c r="EM802" s="126">
        <f t="shared" si="4156"/>
        <v>0</v>
      </c>
      <c r="EO802" s="126">
        <f t="shared" si="4157"/>
        <v>1</v>
      </c>
      <c r="EP802" s="126">
        <f t="shared" si="4158"/>
        <v>1</v>
      </c>
      <c r="EQ802" s="126">
        <f t="shared" si="4159"/>
        <v>0</v>
      </c>
      <c r="ES802" s="126">
        <f t="shared" si="4160"/>
        <v>1</v>
      </c>
      <c r="ET802" s="126">
        <f t="shared" si="4161"/>
        <v>1</v>
      </c>
      <c r="EU802" s="126">
        <f t="shared" si="4162"/>
        <v>0</v>
      </c>
      <c r="EV802" s="126" t="str">
        <f t="shared" si="4163"/>
        <v/>
      </c>
      <c r="EW802" s="126" t="str">
        <f t="shared" si="4164"/>
        <v/>
      </c>
      <c r="EY802" s="126">
        <f t="shared" si="4165"/>
        <v>0</v>
      </c>
      <c r="EZ802" s="126">
        <f t="shared" si="4166"/>
        <v>0</v>
      </c>
      <c r="FA802" s="126">
        <f t="shared" si="4167"/>
        <v>0</v>
      </c>
      <c r="FC802" s="126">
        <f t="shared" si="4168"/>
        <v>1</v>
      </c>
      <c r="FD802" s="126">
        <f t="shared" si="4169"/>
        <v>1</v>
      </c>
      <c r="FE802" s="126"/>
      <c r="FF802" s="126">
        <f t="shared" si="4170"/>
        <v>0</v>
      </c>
      <c r="FG802" s="126">
        <f t="shared" si="4171"/>
        <v>0</v>
      </c>
      <c r="FH802" s="126">
        <f t="shared" si="4172"/>
        <v>0</v>
      </c>
      <c r="FI802" s="126" t="str">
        <f t="shared" si="4173"/>
        <v/>
      </c>
      <c r="FJ802" s="126" t="str">
        <f t="shared" si="4174"/>
        <v/>
      </c>
      <c r="FK802" s="126" t="str">
        <f t="shared" si="4175"/>
        <v/>
      </c>
      <c r="FL802" s="126" t="str">
        <f t="shared" si="4176"/>
        <v/>
      </c>
      <c r="FN802" s="126" t="str">
        <f t="shared" si="4177"/>
        <v/>
      </c>
      <c r="FO802" s="126" t="str">
        <f t="shared" si="4178"/>
        <v/>
      </c>
      <c r="FP802" s="126" t="str">
        <f t="shared" si="4179"/>
        <v/>
      </c>
      <c r="FV802" s="126">
        <f t="shared" si="4180"/>
        <v>0</v>
      </c>
      <c r="FW802" s="126">
        <f t="shared" si="4181"/>
        <v>1</v>
      </c>
      <c r="FX802" s="126">
        <f t="shared" si="4182"/>
        <v>1</v>
      </c>
      <c r="GA802" s="126">
        <f t="shared" si="4183"/>
        <v>1</v>
      </c>
      <c r="GB802" s="126">
        <f t="shared" si="4184"/>
        <v>1</v>
      </c>
      <c r="GC802" s="126">
        <f t="shared" si="4185"/>
        <v>1</v>
      </c>
      <c r="GD802" s="126">
        <f t="shared" si="4186"/>
        <v>0</v>
      </c>
      <c r="GE802" s="126">
        <f t="shared" si="4187"/>
        <v>0</v>
      </c>
      <c r="GF802" s="126">
        <f t="shared" si="4188"/>
        <v>1</v>
      </c>
      <c r="GG802" s="126">
        <f t="shared" si="4189"/>
        <v>1</v>
      </c>
      <c r="GI802" s="126">
        <f t="shared" si="4190"/>
        <v>1</v>
      </c>
      <c r="GK802" s="126">
        <f t="shared" si="4191"/>
        <v>1</v>
      </c>
      <c r="GL802" s="126">
        <f t="shared" si="4192"/>
        <v>1</v>
      </c>
      <c r="GM802" s="126">
        <f t="shared" si="4193"/>
        <v>1</v>
      </c>
      <c r="GN802" s="126">
        <f t="shared" si="4194"/>
        <v>0</v>
      </c>
      <c r="GO802" s="126">
        <f t="shared" si="4195"/>
        <v>0</v>
      </c>
      <c r="GP802" s="126">
        <f t="shared" si="4196"/>
        <v>1</v>
      </c>
      <c r="GQ802" s="126">
        <f t="shared" si="4197"/>
        <v>1</v>
      </c>
      <c r="GS802" s="126" t="str">
        <f t="shared" si="4198"/>
        <v/>
      </c>
      <c r="GT802" s="126" t="str">
        <f t="shared" si="4199"/>
        <v/>
      </c>
      <c r="GU802" s="126">
        <f t="shared" si="4200"/>
        <v>0</v>
      </c>
      <c r="GV802" s="126">
        <f t="shared" si="4201"/>
        <v>0</v>
      </c>
      <c r="GW802" s="126">
        <f t="shared" si="4202"/>
        <v>0</v>
      </c>
      <c r="GX802" s="126">
        <f t="shared" si="4203"/>
        <v>0</v>
      </c>
      <c r="GY802" s="126">
        <f t="shared" si="4204"/>
        <v>0</v>
      </c>
      <c r="GZ802" s="126"/>
      <c r="HA802" s="126">
        <f t="shared" si="4205"/>
        <v>1</v>
      </c>
      <c r="HB802" s="126">
        <f t="shared" si="4206"/>
        <v>0</v>
      </c>
      <c r="HC802" s="126">
        <f t="shared" si="4207"/>
        <v>0</v>
      </c>
      <c r="HD802" s="126">
        <f t="shared" si="4208"/>
        <v>0</v>
      </c>
      <c r="HE802" s="126">
        <f t="shared" si="4209"/>
        <v>0</v>
      </c>
      <c r="HF802" s="126">
        <f t="shared" si="4210"/>
        <v>0</v>
      </c>
      <c r="HH802" s="126">
        <f t="shared" si="4211"/>
        <v>0</v>
      </c>
      <c r="HI802" s="126">
        <f t="shared" si="4212"/>
        <v>0</v>
      </c>
      <c r="HJ802" s="126">
        <f t="shared" si="4213"/>
        <v>0</v>
      </c>
      <c r="HK802" s="126">
        <f t="shared" si="4214"/>
        <v>0</v>
      </c>
      <c r="HL802" s="126">
        <f t="shared" si="4215"/>
        <v>0</v>
      </c>
      <c r="HM802" s="126">
        <f t="shared" si="4216"/>
        <v>0</v>
      </c>
      <c r="HO802" s="126">
        <f t="shared" si="4217"/>
        <v>1</v>
      </c>
      <c r="HP802" s="126" t="str">
        <f t="shared" si="4218"/>
        <v/>
      </c>
      <c r="HQ802" s="126" t="str">
        <f t="shared" si="4219"/>
        <v/>
      </c>
      <c r="HR802" s="122" t="str">
        <f t="shared" si="4220"/>
        <v/>
      </c>
      <c r="HS802" s="126" t="str">
        <f t="shared" si="4221"/>
        <v/>
      </c>
      <c r="HT802" s="122" t="str">
        <f t="shared" si="4222"/>
        <v/>
      </c>
      <c r="HU802" s="122" t="str">
        <f t="shared" si="4223"/>
        <v/>
      </c>
      <c r="HV802" s="126" t="str">
        <f t="shared" si="4224"/>
        <v/>
      </c>
      <c r="HW802" s="126" t="str">
        <f t="shared" si="4225"/>
        <v/>
      </c>
      <c r="HX802" s="126" t="str">
        <f t="shared" si="4226"/>
        <v/>
      </c>
      <c r="HZ802" s="126">
        <f t="shared" si="4227"/>
        <v>1</v>
      </c>
      <c r="IA802" s="126" t="str">
        <f t="shared" si="4228"/>
        <v/>
      </c>
      <c r="IB802" s="126" t="str">
        <f t="shared" si="4229"/>
        <v/>
      </c>
      <c r="IC802" s="126" t="str">
        <f t="shared" si="4230"/>
        <v/>
      </c>
      <c r="ID802" s="126" t="str">
        <f t="shared" si="4231"/>
        <v/>
      </c>
      <c r="IE802" s="126" t="str">
        <f t="shared" si="4232"/>
        <v/>
      </c>
      <c r="IF802" s="126" t="str">
        <f t="shared" si="4233"/>
        <v/>
      </c>
      <c r="IG802" s="126" t="str">
        <f t="shared" si="4234"/>
        <v/>
      </c>
      <c r="IH802" s="126" t="str">
        <f t="shared" si="4235"/>
        <v/>
      </c>
      <c r="II802" s="126" t="str">
        <f t="shared" si="4236"/>
        <v/>
      </c>
      <c r="IO802" s="128"/>
      <c r="IP802" s="128"/>
      <c r="IQ802" s="127"/>
      <c r="IR802" s="127"/>
      <c r="IX802" s="6"/>
      <c r="IY802" s="6"/>
      <c r="IZ802" s="7"/>
      <c r="JA802" s="7"/>
      <c r="JG802" s="12"/>
      <c r="JH802" s="12"/>
      <c r="JI802" s="13"/>
      <c r="JJ802" s="13"/>
      <c r="JN802" s="6"/>
      <c r="JO802" s="6"/>
      <c r="JQ802" s="11"/>
      <c r="JR802" s="11"/>
      <c r="JS802" s="12"/>
      <c r="JT802" s="13"/>
      <c r="JU802" s="12"/>
      <c r="JV802" s="12"/>
      <c r="JW802" s="97"/>
      <c r="JX802" s="13"/>
      <c r="JY802" s="13"/>
      <c r="JZ802" s="97"/>
      <c r="KA802" s="97"/>
      <c r="KB802" s="11"/>
      <c r="KC802" s="11"/>
      <c r="KD802" s="11"/>
      <c r="KE802" s="11"/>
    </row>
    <row r="803" spans="1:291" s="122" customFormat="1" x14ac:dyDescent="0.2">
      <c r="A803" s="146">
        <f t="shared" si="4081"/>
        <v>803</v>
      </c>
      <c r="B803" s="122" t="s">
        <v>58</v>
      </c>
      <c r="C803" s="2">
        <v>43264</v>
      </c>
      <c r="D803" s="126"/>
      <c r="E803" s="126"/>
      <c r="F803" s="126"/>
      <c r="G803" s="128">
        <v>105.245</v>
      </c>
      <c r="H803" s="128">
        <v>113.017</v>
      </c>
      <c r="I803" s="128">
        <v>119.06</v>
      </c>
      <c r="J803" s="127">
        <v>142.19</v>
      </c>
      <c r="K803" s="126"/>
      <c r="P803" s="128">
        <f t="shared" si="3918"/>
        <v>3384.5000000000005</v>
      </c>
      <c r="Q803" s="5">
        <f t="shared" si="3919"/>
        <v>3617.7499999999995</v>
      </c>
      <c r="R803" s="6">
        <f t="shared" si="3920"/>
        <v>3814</v>
      </c>
      <c r="S803" s="7">
        <f t="shared" si="3921"/>
        <v>4563</v>
      </c>
      <c r="Y803" s="127">
        <f t="shared" si="3922"/>
        <v>2.75</v>
      </c>
      <c r="Z803" s="126">
        <f t="shared" si="3923"/>
        <v>5.2499999999995453</v>
      </c>
      <c r="AA803" s="126">
        <f t="shared" si="3924"/>
        <v>6.9999999999995453</v>
      </c>
      <c r="AB803" s="126">
        <f t="shared" si="3925"/>
        <v>9.9999999999990905</v>
      </c>
      <c r="AC803" s="126"/>
      <c r="AD803" s="126"/>
      <c r="AE803" s="126"/>
      <c r="AF803" s="126"/>
      <c r="AG803" s="126"/>
      <c r="AH803" s="127">
        <f t="shared" si="3905"/>
        <v>2.0000000000003033</v>
      </c>
      <c r="AI803" s="127">
        <f t="shared" si="3906"/>
        <v>2.3500000000002732</v>
      </c>
      <c r="AJ803" s="127">
        <f t="shared" si="3907"/>
        <v>1.0499999999998186</v>
      </c>
      <c r="AK803" s="127">
        <f t="shared" si="3908"/>
        <v>0.58333333333318205</v>
      </c>
      <c r="AL803" s="127">
        <f t="shared" si="3909"/>
        <v>1.7499999999997726</v>
      </c>
      <c r="AM803" s="127">
        <f t="shared" si="3910"/>
        <v>3.6666666666665151</v>
      </c>
      <c r="AN803" s="127">
        <f t="shared" si="3911"/>
        <v>2.999999999999909</v>
      </c>
      <c r="AO803" s="127">
        <f t="shared" si="3912"/>
        <v>1</v>
      </c>
      <c r="AP803" s="127">
        <f t="shared" si="3913"/>
        <v>3.3333333333339401</v>
      </c>
      <c r="AQ803" s="127">
        <f t="shared" si="3914"/>
        <v>2.791666666666742</v>
      </c>
      <c r="AR803" s="127">
        <f t="shared" si="3915"/>
        <v>2.7000000000001818</v>
      </c>
      <c r="AS803" s="127">
        <f t="shared" si="3916"/>
        <v>3.027777777777525</v>
      </c>
      <c r="AT803" s="127">
        <f t="shared" si="3917"/>
        <v>4.1666666666667878</v>
      </c>
      <c r="AU803" s="126"/>
      <c r="BA803" s="11">
        <f t="shared" si="4082"/>
        <v>-2.75</v>
      </c>
      <c r="BB803" s="11">
        <f t="shared" si="4083"/>
        <v>-5.2499999999995453</v>
      </c>
      <c r="BC803" s="12">
        <f t="shared" si="4084"/>
        <v>-6.9999999999995453</v>
      </c>
      <c r="BD803" s="13">
        <f t="shared" si="4085"/>
        <v>-9.9999999999990905</v>
      </c>
      <c r="BJ803" s="11">
        <f t="shared" si="4086"/>
        <v>-2.0000000000003033</v>
      </c>
      <c r="BK803" s="11">
        <f t="shared" si="4087"/>
        <v>-2.3500000000002732</v>
      </c>
      <c r="BL803" s="11">
        <f t="shared" si="4088"/>
        <v>-1.0499999999998186</v>
      </c>
      <c r="BM803" s="11">
        <f t="shared" si="4089"/>
        <v>-0.58333333333318205</v>
      </c>
      <c r="BN803" s="11">
        <f t="shared" si="4090"/>
        <v>-1.7499999999997726</v>
      </c>
      <c r="BO803" s="11">
        <f t="shared" si="4091"/>
        <v>-3.6666666666665151</v>
      </c>
      <c r="BP803" s="11">
        <f t="shared" si="4092"/>
        <v>-2.999999999999909</v>
      </c>
      <c r="BQ803" s="126">
        <v>1</v>
      </c>
      <c r="BR803" s="11">
        <f t="shared" si="4093"/>
        <v>3.3333333333339401</v>
      </c>
      <c r="BS803" s="11">
        <f t="shared" si="4094"/>
        <v>-2.791666666666742</v>
      </c>
      <c r="BT803" s="11">
        <f t="shared" si="4095"/>
        <v>-2.7000000000001818</v>
      </c>
      <c r="BU803" s="11">
        <f t="shared" si="4096"/>
        <v>-3.027777777777525</v>
      </c>
      <c r="BV803" s="11">
        <f t="shared" si="4097"/>
        <v>-4.1666666666667878</v>
      </c>
      <c r="BY803" s="126"/>
      <c r="BZ803" s="126"/>
      <c r="CA803" s="122">
        <f t="shared" si="4098"/>
        <v>-3.027777777777525</v>
      </c>
      <c r="CB803" s="126">
        <f t="shared" si="4099"/>
        <v>1</v>
      </c>
      <c r="CC803" s="126">
        <f t="shared" si="4100"/>
        <v>1</v>
      </c>
      <c r="CD803" s="126">
        <f t="shared" si="4101"/>
        <v>1</v>
      </c>
      <c r="CE803" s="126">
        <f t="shared" si="4102"/>
        <v>1</v>
      </c>
      <c r="CF803" s="126">
        <f t="shared" si="4103"/>
        <v>1</v>
      </c>
      <c r="CG803" s="126">
        <f t="shared" si="4104"/>
        <v>1</v>
      </c>
      <c r="CH803" s="126" t="str">
        <f t="shared" si="4105"/>
        <v/>
      </c>
      <c r="CI803" s="126" t="str">
        <f t="shared" si="4106"/>
        <v/>
      </c>
      <c r="CJ803" s="126">
        <f t="shared" si="4107"/>
        <v>0</v>
      </c>
      <c r="CK803" s="126">
        <f t="shared" si="4108"/>
        <v>0</v>
      </c>
      <c r="CL803" s="126">
        <f t="shared" si="4109"/>
        <v>1</v>
      </c>
      <c r="CM803" s="126">
        <f t="shared" si="4110"/>
        <v>0</v>
      </c>
      <c r="CN803" s="126" t="str">
        <f t="shared" si="4111"/>
        <v/>
      </c>
      <c r="CO803" s="126">
        <f t="shared" si="4112"/>
        <v>1</v>
      </c>
      <c r="CP803" s="126">
        <f t="shared" si="4113"/>
        <v>1</v>
      </c>
      <c r="CQ803" s="126" t="str">
        <f t="shared" si="4114"/>
        <v/>
      </c>
      <c r="CR803" s="126"/>
      <c r="CS803" s="126">
        <f t="shared" si="4115"/>
        <v>1</v>
      </c>
      <c r="CT803" s="126">
        <f t="shared" si="4116"/>
        <v>1</v>
      </c>
      <c r="CU803" s="126">
        <f t="shared" si="4117"/>
        <v>1</v>
      </c>
      <c r="CV803" s="126">
        <f t="shared" si="4118"/>
        <v>1</v>
      </c>
      <c r="CW803" s="126">
        <f t="shared" si="4119"/>
        <v>1</v>
      </c>
      <c r="CX803" s="126">
        <f t="shared" si="4120"/>
        <v>1</v>
      </c>
      <c r="CY803" s="126">
        <f t="shared" si="4121"/>
        <v>1</v>
      </c>
      <c r="CZ803" s="126">
        <f t="shared" si="4122"/>
        <v>1</v>
      </c>
      <c r="DA803" s="126">
        <f t="shared" si="4123"/>
        <v>1</v>
      </c>
      <c r="DB803" s="126" t="str">
        <f t="shared" si="4124"/>
        <v/>
      </c>
      <c r="DC803" s="126" t="str">
        <f t="shared" si="4125"/>
        <v/>
      </c>
      <c r="DD803" s="126">
        <f t="shared" si="4126"/>
        <v>0</v>
      </c>
      <c r="DE803" s="126" t="str">
        <f t="shared" si="4127"/>
        <v/>
      </c>
      <c r="DF803" s="126"/>
      <c r="DG803" s="126">
        <f t="shared" si="4128"/>
        <v>1</v>
      </c>
      <c r="DH803" s="126">
        <f t="shared" si="4129"/>
        <v>1</v>
      </c>
      <c r="DI803" s="126">
        <f t="shared" si="4130"/>
        <v>1</v>
      </c>
      <c r="DJ803" s="126">
        <f t="shared" si="4131"/>
        <v>1</v>
      </c>
      <c r="DK803" s="126" t="str">
        <f t="shared" si="4132"/>
        <v/>
      </c>
      <c r="DL803" s="126"/>
      <c r="DM803" s="126" t="str">
        <f t="shared" si="4133"/>
        <v/>
      </c>
      <c r="DN803" s="126">
        <f t="shared" si="4134"/>
        <v>1</v>
      </c>
      <c r="DO803" s="126">
        <f t="shared" si="4135"/>
        <v>1</v>
      </c>
      <c r="DP803" s="126">
        <f t="shared" si="4136"/>
        <v>1</v>
      </c>
      <c r="DQ803" s="126">
        <f t="shared" si="4137"/>
        <v>1</v>
      </c>
      <c r="DR803" s="126">
        <f t="shared" si="4138"/>
        <v>1</v>
      </c>
      <c r="DS803" s="126">
        <f t="shared" si="4139"/>
        <v>1</v>
      </c>
      <c r="DT803" s="126">
        <f t="shared" si="4140"/>
        <v>1</v>
      </c>
      <c r="DU803" s="126">
        <f t="shared" si="4141"/>
        <v>0</v>
      </c>
      <c r="DV803" s="126">
        <f t="shared" si="4142"/>
        <v>1</v>
      </c>
      <c r="DW803" s="126">
        <f t="shared" si="4143"/>
        <v>0</v>
      </c>
      <c r="DX803" s="126" t="str">
        <f t="shared" si="4144"/>
        <v/>
      </c>
      <c r="DY803" s="126" t="str">
        <f t="shared" si="4145"/>
        <v/>
      </c>
      <c r="EA803" s="126">
        <f t="shared" si="4146"/>
        <v>1</v>
      </c>
      <c r="EB803" s="126">
        <f t="shared" si="4147"/>
        <v>1</v>
      </c>
      <c r="EC803" s="126">
        <f t="shared" si="4148"/>
        <v>1</v>
      </c>
      <c r="ED803" s="126">
        <f t="shared" si="4149"/>
        <v>1</v>
      </c>
      <c r="EF803" s="126">
        <f t="shared" si="4150"/>
        <v>1</v>
      </c>
      <c r="EG803" s="126">
        <f t="shared" si="4151"/>
        <v>1</v>
      </c>
      <c r="EH803" s="126">
        <f t="shared" si="4152"/>
        <v>1</v>
      </c>
      <c r="EI803" s="126">
        <f t="shared" si="4153"/>
        <v>1</v>
      </c>
      <c r="EK803" s="126">
        <f t="shared" si="4154"/>
        <v>1</v>
      </c>
      <c r="EL803" s="126">
        <f t="shared" si="4155"/>
        <v>1</v>
      </c>
      <c r="EM803" s="126">
        <f t="shared" si="4156"/>
        <v>1</v>
      </c>
      <c r="EO803" s="126">
        <f t="shared" si="4157"/>
        <v>1</v>
      </c>
      <c r="EP803" s="126">
        <f t="shared" si="4158"/>
        <v>1</v>
      </c>
      <c r="EQ803" s="126">
        <f t="shared" si="4159"/>
        <v>1</v>
      </c>
      <c r="ES803" s="126">
        <f t="shared" si="4160"/>
        <v>1</v>
      </c>
      <c r="ET803" s="126">
        <f t="shared" si="4161"/>
        <v>1</v>
      </c>
      <c r="EU803" s="126">
        <f t="shared" si="4162"/>
        <v>1</v>
      </c>
      <c r="EV803" s="126">
        <f t="shared" si="4163"/>
        <v>1</v>
      </c>
      <c r="EW803" s="126">
        <f t="shared" si="4164"/>
        <v>1</v>
      </c>
      <c r="EY803" s="126">
        <f t="shared" si="4165"/>
        <v>1</v>
      </c>
      <c r="EZ803" s="126">
        <f t="shared" si="4166"/>
        <v>1</v>
      </c>
      <c r="FA803" s="126">
        <f t="shared" si="4167"/>
        <v>1</v>
      </c>
      <c r="FC803" s="126">
        <f t="shared" si="4168"/>
        <v>1</v>
      </c>
      <c r="FD803" s="126">
        <f t="shared" si="4169"/>
        <v>0</v>
      </c>
      <c r="FE803" s="126"/>
      <c r="FF803" s="126">
        <f t="shared" si="4170"/>
        <v>1</v>
      </c>
      <c r="FG803" s="126">
        <f t="shared" si="4171"/>
        <v>1</v>
      </c>
      <c r="FH803" s="126">
        <f t="shared" si="4172"/>
        <v>1</v>
      </c>
      <c r="FI803" s="126">
        <f t="shared" si="4173"/>
        <v>1</v>
      </c>
      <c r="FJ803" s="126">
        <f t="shared" si="4174"/>
        <v>1</v>
      </c>
      <c r="FK803" s="126">
        <f t="shared" si="4175"/>
        <v>1</v>
      </c>
      <c r="FL803" s="126">
        <f t="shared" si="4176"/>
        <v>1</v>
      </c>
      <c r="FN803" s="126" t="str">
        <f t="shared" si="4177"/>
        <v/>
      </c>
      <c r="FO803" s="126" t="str">
        <f t="shared" si="4178"/>
        <v/>
      </c>
      <c r="FP803" s="126" t="str">
        <f t="shared" si="4179"/>
        <v/>
      </c>
      <c r="FV803" s="126">
        <f t="shared" si="4180"/>
        <v>0</v>
      </c>
      <c r="FW803" s="126">
        <f t="shared" si="4181"/>
        <v>1</v>
      </c>
      <c r="FX803" s="126">
        <f t="shared" si="4182"/>
        <v>1</v>
      </c>
      <c r="GA803" s="126">
        <f t="shared" si="4183"/>
        <v>0</v>
      </c>
      <c r="GB803" s="126">
        <f t="shared" si="4184"/>
        <v>0</v>
      </c>
      <c r="GC803" s="126">
        <f t="shared" si="4185"/>
        <v>0</v>
      </c>
      <c r="GD803" s="126">
        <f t="shared" si="4186"/>
        <v>0</v>
      </c>
      <c r="GE803" s="126">
        <f t="shared" si="4187"/>
        <v>0</v>
      </c>
      <c r="GF803" s="126">
        <f t="shared" si="4188"/>
        <v>0</v>
      </c>
      <c r="GG803" s="126">
        <f t="shared" si="4189"/>
        <v>0</v>
      </c>
      <c r="GI803" s="126">
        <f t="shared" si="4190"/>
        <v>0</v>
      </c>
      <c r="GK803" s="126">
        <f t="shared" si="4191"/>
        <v>1</v>
      </c>
      <c r="GL803" s="126">
        <f t="shared" si="4192"/>
        <v>1</v>
      </c>
      <c r="GM803" s="126">
        <f t="shared" si="4193"/>
        <v>1</v>
      </c>
      <c r="GN803" s="126">
        <f t="shared" si="4194"/>
        <v>1</v>
      </c>
      <c r="GO803" s="126">
        <f t="shared" si="4195"/>
        <v>1</v>
      </c>
      <c r="GP803" s="126">
        <f t="shared" si="4196"/>
        <v>1</v>
      </c>
      <c r="GQ803" s="126">
        <f t="shared" si="4197"/>
        <v>1</v>
      </c>
      <c r="GS803" s="126" t="str">
        <f t="shared" si="4198"/>
        <v/>
      </c>
      <c r="GT803" s="126" t="str">
        <f t="shared" si="4199"/>
        <v/>
      </c>
      <c r="GU803" s="126">
        <f t="shared" si="4200"/>
        <v>0</v>
      </c>
      <c r="GV803" s="126">
        <f t="shared" si="4201"/>
        <v>0</v>
      </c>
      <c r="GW803" s="126">
        <f t="shared" si="4202"/>
        <v>0</v>
      </c>
      <c r="GX803" s="126">
        <f t="shared" si="4203"/>
        <v>0</v>
      </c>
      <c r="GY803" s="126">
        <f t="shared" si="4204"/>
        <v>0</v>
      </c>
      <c r="GZ803" s="126"/>
      <c r="HA803" s="126">
        <f t="shared" si="4205"/>
        <v>1</v>
      </c>
      <c r="HB803" s="126">
        <f t="shared" si="4206"/>
        <v>0</v>
      </c>
      <c r="HC803" s="126">
        <f t="shared" si="4207"/>
        <v>0</v>
      </c>
      <c r="HD803" s="126">
        <f t="shared" si="4208"/>
        <v>0</v>
      </c>
      <c r="HE803" s="126">
        <f t="shared" si="4209"/>
        <v>0</v>
      </c>
      <c r="HF803" s="126">
        <f t="shared" si="4210"/>
        <v>0</v>
      </c>
      <c r="HH803" s="126">
        <f t="shared" si="4211"/>
        <v>1</v>
      </c>
      <c r="HI803" s="126">
        <f t="shared" si="4212"/>
        <v>0</v>
      </c>
      <c r="HJ803" s="126">
        <f t="shared" si="4213"/>
        <v>0</v>
      </c>
      <c r="HK803" s="126">
        <f t="shared" si="4214"/>
        <v>0</v>
      </c>
      <c r="HL803" s="126">
        <f t="shared" si="4215"/>
        <v>0</v>
      </c>
      <c r="HM803" s="126">
        <f t="shared" si="4216"/>
        <v>0</v>
      </c>
      <c r="HO803" s="126" t="str">
        <f t="shared" si="4217"/>
        <v/>
      </c>
      <c r="HP803" s="126">
        <f t="shared" si="4218"/>
        <v>0</v>
      </c>
      <c r="HQ803" s="126" t="str">
        <f t="shared" si="4219"/>
        <v/>
      </c>
      <c r="HR803" s="122">
        <f t="shared" si="4220"/>
        <v>0</v>
      </c>
      <c r="HS803" s="126" t="str">
        <f t="shared" si="4221"/>
        <v/>
      </c>
      <c r="HT803" s="122" t="str">
        <f t="shared" si="4222"/>
        <v/>
      </c>
      <c r="HU803" s="122" t="str">
        <f t="shared" si="4223"/>
        <v/>
      </c>
      <c r="HV803" s="126" t="str">
        <f t="shared" si="4224"/>
        <v/>
      </c>
      <c r="HW803" s="126" t="str">
        <f t="shared" si="4225"/>
        <v/>
      </c>
      <c r="HX803" s="126" t="str">
        <f t="shared" si="4226"/>
        <v/>
      </c>
      <c r="HZ803" s="126" t="str">
        <f t="shared" si="4227"/>
        <v/>
      </c>
      <c r="IA803" s="126">
        <f t="shared" si="4228"/>
        <v>0</v>
      </c>
      <c r="IB803" s="126" t="str">
        <f t="shared" si="4229"/>
        <v/>
      </c>
      <c r="IC803" s="126">
        <f t="shared" si="4230"/>
        <v>0</v>
      </c>
      <c r="ID803" s="126" t="str">
        <f t="shared" si="4231"/>
        <v/>
      </c>
      <c r="IE803" s="126" t="str">
        <f t="shared" si="4232"/>
        <v/>
      </c>
      <c r="IF803" s="126" t="str">
        <f t="shared" si="4233"/>
        <v/>
      </c>
      <c r="IG803" s="126" t="str">
        <f t="shared" si="4234"/>
        <v/>
      </c>
      <c r="IH803" s="126" t="str">
        <f t="shared" si="4235"/>
        <v/>
      </c>
      <c r="II803" s="126" t="str">
        <f t="shared" si="4236"/>
        <v/>
      </c>
      <c r="IO803" s="128"/>
      <c r="IP803" s="128"/>
      <c r="IQ803" s="127"/>
      <c r="IR803" s="127"/>
      <c r="IX803" s="6"/>
      <c r="IY803" s="6"/>
      <c r="IZ803" s="7"/>
      <c r="JA803" s="7"/>
      <c r="JG803" s="12"/>
      <c r="JH803" s="12"/>
      <c r="JI803" s="13"/>
      <c r="JJ803" s="13"/>
      <c r="JN803" s="6"/>
      <c r="JO803" s="6"/>
      <c r="JQ803" s="11"/>
      <c r="JR803" s="11"/>
      <c r="JS803" s="12"/>
      <c r="JT803" s="13"/>
      <c r="JU803" s="12"/>
      <c r="JV803" s="12"/>
      <c r="JW803" s="97"/>
      <c r="JX803" s="13"/>
      <c r="JY803" s="13"/>
      <c r="JZ803" s="97"/>
      <c r="KA803" s="97"/>
      <c r="KB803" s="11"/>
      <c r="KC803" s="11"/>
      <c r="KD803" s="11"/>
      <c r="KE803" s="11"/>
    </row>
    <row r="804" spans="1:291" s="122" customFormat="1" x14ac:dyDescent="0.2">
      <c r="A804" s="146">
        <f t="shared" si="4081"/>
        <v>804</v>
      </c>
      <c r="C804" s="2">
        <v>43265</v>
      </c>
      <c r="D804" s="126"/>
      <c r="E804" s="126"/>
      <c r="F804" s="126"/>
      <c r="G804" s="128">
        <v>105.252</v>
      </c>
      <c r="H804" s="128">
        <v>113.05200000000001</v>
      </c>
      <c r="I804" s="128">
        <v>119.14</v>
      </c>
      <c r="J804" s="127">
        <v>143.09</v>
      </c>
      <c r="K804" s="126"/>
      <c r="P804" s="128">
        <f t="shared" si="3918"/>
        <v>3385.2499999999995</v>
      </c>
      <c r="Q804" s="5">
        <f t="shared" si="3919"/>
        <v>3621.2500000000005</v>
      </c>
      <c r="R804" s="6">
        <f t="shared" si="3920"/>
        <v>3822</v>
      </c>
      <c r="S804" s="7">
        <f t="shared" si="3921"/>
        <v>4585</v>
      </c>
      <c r="Y804" s="127">
        <f t="shared" si="3922"/>
        <v>0.74999999999909051</v>
      </c>
      <c r="Z804" s="126">
        <f t="shared" si="3923"/>
        <v>3.5000000000009095</v>
      </c>
      <c r="AA804" s="126">
        <f t="shared" si="3924"/>
        <v>8</v>
      </c>
      <c r="AB804" s="126">
        <f t="shared" si="3925"/>
        <v>22</v>
      </c>
      <c r="AC804" s="126"/>
      <c r="AD804" s="126"/>
      <c r="AE804" s="126"/>
      <c r="AF804" s="126"/>
      <c r="AG804" s="126"/>
      <c r="AH804" s="127">
        <f t="shared" si="3905"/>
        <v>0.83333333333575865</v>
      </c>
      <c r="AI804" s="127">
        <f t="shared" si="3906"/>
        <v>0.60000000000236442</v>
      </c>
      <c r="AJ804" s="127">
        <f t="shared" si="3907"/>
        <v>1.2999999999990903</v>
      </c>
      <c r="AK804" s="127">
        <f t="shared" si="3908"/>
        <v>1.8333333333324235</v>
      </c>
      <c r="AL804" s="127">
        <f t="shared" si="3909"/>
        <v>0.49999999999909051</v>
      </c>
      <c r="AM804" s="127">
        <f t="shared" si="3910"/>
        <v>0.66666666666666696</v>
      </c>
      <c r="AN804" s="127">
        <f t="shared" si="3911"/>
        <v>0.80000000000000071</v>
      </c>
      <c r="AO804" s="127">
        <f t="shared" si="3912"/>
        <v>1</v>
      </c>
      <c r="AP804" s="127">
        <f t="shared" si="3913"/>
        <v>0.83333333332848269</v>
      </c>
      <c r="AQ804" s="127">
        <f t="shared" si="3914"/>
        <v>3.4166666666653023</v>
      </c>
      <c r="AR804" s="127">
        <f t="shared" si="3915"/>
        <v>1.7000000000018192</v>
      </c>
      <c r="AS804" s="127">
        <f t="shared" si="3916"/>
        <v>1.3888888888879798</v>
      </c>
      <c r="AT804" s="127">
        <f t="shared" si="3917"/>
        <v>1.4333333333351521</v>
      </c>
      <c r="AU804" s="126"/>
      <c r="BA804" s="11">
        <f t="shared" si="4082"/>
        <v>0.74999999999909051</v>
      </c>
      <c r="BB804" s="11">
        <f t="shared" si="4083"/>
        <v>3.5000000000009095</v>
      </c>
      <c r="BC804" s="12">
        <f t="shared" si="4084"/>
        <v>8</v>
      </c>
      <c r="BD804" s="13">
        <f t="shared" si="4085"/>
        <v>22</v>
      </c>
      <c r="BJ804" s="11">
        <f t="shared" si="4086"/>
        <v>-0.83333333333575865</v>
      </c>
      <c r="BK804" s="11">
        <f t="shared" si="4087"/>
        <v>-0.60000000000236442</v>
      </c>
      <c r="BL804" s="11">
        <f t="shared" si="4088"/>
        <v>-1.2999999999990903</v>
      </c>
      <c r="BM804" s="11">
        <f t="shared" si="4089"/>
        <v>-1.8333333333324235</v>
      </c>
      <c r="BN804" s="11">
        <f t="shared" si="4090"/>
        <v>-0.49999999999909051</v>
      </c>
      <c r="BO804" s="11">
        <f t="shared" si="4091"/>
        <v>0.66666666666666696</v>
      </c>
      <c r="BP804" s="11">
        <f t="shared" si="4092"/>
        <v>-0.80000000000000071</v>
      </c>
      <c r="BQ804" s="126">
        <v>1</v>
      </c>
      <c r="BR804" s="11">
        <f t="shared" si="4093"/>
        <v>-0.83333333332848269</v>
      </c>
      <c r="BS804" s="11">
        <f t="shared" si="4094"/>
        <v>3.4166666666653023</v>
      </c>
      <c r="BT804" s="11">
        <f t="shared" si="4095"/>
        <v>-1.7000000000018192</v>
      </c>
      <c r="BU804" s="11">
        <f t="shared" si="4096"/>
        <v>-1.3888888888879798</v>
      </c>
      <c r="BV804" s="11">
        <f t="shared" si="4097"/>
        <v>-1.4333333333351521</v>
      </c>
      <c r="BY804" s="126"/>
      <c r="BZ804" s="126"/>
      <c r="CA804" s="122">
        <f t="shared" si="4098"/>
        <v>-1.3888888888879798</v>
      </c>
      <c r="CB804" s="126">
        <f t="shared" si="4099"/>
        <v>0</v>
      </c>
      <c r="CC804" s="126">
        <f t="shared" si="4100"/>
        <v>0</v>
      </c>
      <c r="CD804" s="126">
        <f t="shared" si="4101"/>
        <v>0</v>
      </c>
      <c r="CE804" s="126">
        <f t="shared" si="4102"/>
        <v>0</v>
      </c>
      <c r="CF804" s="126">
        <f t="shared" si="4103"/>
        <v>0</v>
      </c>
      <c r="CG804" s="126" t="str">
        <f t="shared" si="4104"/>
        <v/>
      </c>
      <c r="CH804" s="126" t="str">
        <f t="shared" si="4105"/>
        <v/>
      </c>
      <c r="CI804" s="126">
        <f t="shared" si="4106"/>
        <v>1</v>
      </c>
      <c r="CJ804" s="126">
        <f t="shared" si="4107"/>
        <v>1</v>
      </c>
      <c r="CK804" s="126" t="str">
        <f t="shared" si="4108"/>
        <v/>
      </c>
      <c r="CL804" s="126">
        <f t="shared" si="4109"/>
        <v>1</v>
      </c>
      <c r="CM804" s="126">
        <f t="shared" si="4110"/>
        <v>1</v>
      </c>
      <c r="CN804" s="126">
        <f t="shared" si="4111"/>
        <v>1</v>
      </c>
      <c r="CO804" s="126" t="str">
        <f t="shared" si="4112"/>
        <v/>
      </c>
      <c r="CP804" s="126" t="str">
        <f t="shared" si="4113"/>
        <v/>
      </c>
      <c r="CQ804" s="126">
        <f t="shared" si="4114"/>
        <v>1</v>
      </c>
      <c r="CR804" s="126"/>
      <c r="CS804" s="126">
        <f t="shared" si="4115"/>
        <v>0</v>
      </c>
      <c r="CT804" s="126">
        <f t="shared" si="4116"/>
        <v>0</v>
      </c>
      <c r="CU804" s="126">
        <f t="shared" si="4117"/>
        <v>0</v>
      </c>
      <c r="CV804" s="126">
        <f t="shared" si="4118"/>
        <v>0</v>
      </c>
      <c r="CW804" s="126">
        <f t="shared" si="4119"/>
        <v>1</v>
      </c>
      <c r="CX804" s="126" t="str">
        <f t="shared" si="4120"/>
        <v/>
      </c>
      <c r="CY804" s="126" t="str">
        <f t="shared" si="4121"/>
        <v/>
      </c>
      <c r="CZ804" s="126" t="str">
        <f t="shared" si="4122"/>
        <v/>
      </c>
      <c r="DA804" s="126" t="str">
        <f t="shared" si="4123"/>
        <v/>
      </c>
      <c r="DB804" s="126">
        <f t="shared" si="4124"/>
        <v>1</v>
      </c>
      <c r="DC804" s="126" t="str">
        <f t="shared" si="4125"/>
        <v/>
      </c>
      <c r="DD804" s="126">
        <f t="shared" si="4126"/>
        <v>1</v>
      </c>
      <c r="DE804" s="126" t="str">
        <f t="shared" si="4127"/>
        <v/>
      </c>
      <c r="DF804" s="126"/>
      <c r="DG804" s="126">
        <f t="shared" si="4128"/>
        <v>1</v>
      </c>
      <c r="DH804" s="126">
        <f t="shared" si="4129"/>
        <v>1</v>
      </c>
      <c r="DI804" s="126">
        <f t="shared" si="4130"/>
        <v>1</v>
      </c>
      <c r="DJ804" s="126">
        <f t="shared" si="4131"/>
        <v>1</v>
      </c>
      <c r="DK804" s="126" t="str">
        <f t="shared" si="4132"/>
        <v/>
      </c>
      <c r="DL804" s="126"/>
      <c r="DM804" s="126" t="str">
        <f t="shared" si="4133"/>
        <v/>
      </c>
      <c r="DN804" s="126">
        <f t="shared" si="4134"/>
        <v>0</v>
      </c>
      <c r="DO804" s="126">
        <f t="shared" si="4135"/>
        <v>1</v>
      </c>
      <c r="DP804" s="126">
        <f t="shared" si="4136"/>
        <v>0</v>
      </c>
      <c r="DQ804" s="126">
        <f t="shared" si="4137"/>
        <v>1</v>
      </c>
      <c r="DR804" s="126">
        <f t="shared" si="4138"/>
        <v>1</v>
      </c>
      <c r="DS804" s="126">
        <f t="shared" si="4139"/>
        <v>1</v>
      </c>
      <c r="DT804" s="126">
        <f t="shared" si="4140"/>
        <v>1</v>
      </c>
      <c r="DU804" s="126">
        <f t="shared" si="4141"/>
        <v>1</v>
      </c>
      <c r="DV804" s="126">
        <f t="shared" si="4142"/>
        <v>1</v>
      </c>
      <c r="DW804" s="126">
        <f t="shared" si="4143"/>
        <v>0</v>
      </c>
      <c r="DX804" s="126" t="str">
        <f t="shared" si="4144"/>
        <v/>
      </c>
      <c r="DY804" s="126" t="str">
        <f t="shared" si="4145"/>
        <v/>
      </c>
      <c r="EA804" s="126">
        <f t="shared" si="4146"/>
        <v>0</v>
      </c>
      <c r="EB804" s="126">
        <f t="shared" si="4147"/>
        <v>0</v>
      </c>
      <c r="EC804" s="126">
        <f t="shared" si="4148"/>
        <v>0</v>
      </c>
      <c r="ED804" s="126">
        <f t="shared" si="4149"/>
        <v>0</v>
      </c>
      <c r="EF804" s="126">
        <f t="shared" si="4150"/>
        <v>1</v>
      </c>
      <c r="EG804" s="126">
        <f t="shared" si="4151"/>
        <v>1</v>
      </c>
      <c r="EH804" s="126">
        <f t="shared" si="4152"/>
        <v>1</v>
      </c>
      <c r="EI804" s="126">
        <f t="shared" si="4153"/>
        <v>1</v>
      </c>
      <c r="EK804" s="126">
        <f t="shared" si="4154"/>
        <v>1</v>
      </c>
      <c r="EL804" s="126">
        <f t="shared" si="4155"/>
        <v>1</v>
      </c>
      <c r="EM804" s="126">
        <f t="shared" si="4156"/>
        <v>1</v>
      </c>
      <c r="EO804" s="126">
        <f t="shared" si="4157"/>
        <v>1</v>
      </c>
      <c r="EP804" s="126">
        <f t="shared" si="4158"/>
        <v>1</v>
      </c>
      <c r="EQ804" s="126">
        <f t="shared" si="4159"/>
        <v>1</v>
      </c>
      <c r="ES804" s="126">
        <f t="shared" si="4160"/>
        <v>1</v>
      </c>
      <c r="ET804" s="126">
        <f t="shared" si="4161"/>
        <v>1</v>
      </c>
      <c r="EU804" s="126">
        <f t="shared" si="4162"/>
        <v>1</v>
      </c>
      <c r="EV804" s="126">
        <f t="shared" si="4163"/>
        <v>1</v>
      </c>
      <c r="EW804" s="126">
        <f t="shared" si="4164"/>
        <v>0</v>
      </c>
      <c r="EY804" s="126">
        <f t="shared" si="4165"/>
        <v>1</v>
      </c>
      <c r="EZ804" s="126">
        <f t="shared" si="4166"/>
        <v>1</v>
      </c>
      <c r="FA804" s="126">
        <f t="shared" si="4167"/>
        <v>1</v>
      </c>
      <c r="FC804" s="126">
        <f t="shared" si="4168"/>
        <v>0</v>
      </c>
      <c r="FD804" s="126" t="str">
        <f t="shared" si="4169"/>
        <v/>
      </c>
      <c r="FE804" s="126"/>
      <c r="FF804" s="126">
        <f t="shared" si="4170"/>
        <v>1</v>
      </c>
      <c r="FG804" s="126">
        <f t="shared" si="4171"/>
        <v>0</v>
      </c>
      <c r="FH804" s="126">
        <f t="shared" si="4172"/>
        <v>0</v>
      </c>
      <c r="FI804" s="126" t="str">
        <f t="shared" si="4173"/>
        <v/>
      </c>
      <c r="FJ804" s="126" t="str">
        <f t="shared" si="4174"/>
        <v/>
      </c>
      <c r="FK804" s="126" t="str">
        <f t="shared" si="4175"/>
        <v/>
      </c>
      <c r="FL804" s="126" t="str">
        <f t="shared" si="4176"/>
        <v/>
      </c>
      <c r="FN804" s="126" t="str">
        <f t="shared" si="4177"/>
        <v/>
      </c>
      <c r="FO804" s="126" t="str">
        <f t="shared" si="4178"/>
        <v/>
      </c>
      <c r="FP804" s="126" t="str">
        <f t="shared" si="4179"/>
        <v/>
      </c>
      <c r="FV804" s="126">
        <f t="shared" si="4180"/>
        <v>1</v>
      </c>
      <c r="FW804" s="126">
        <f t="shared" si="4181"/>
        <v>1</v>
      </c>
      <c r="FX804" s="126">
        <f t="shared" si="4182"/>
        <v>0</v>
      </c>
      <c r="GA804" s="126">
        <f t="shared" si="4183"/>
        <v>0</v>
      </c>
      <c r="GB804" s="126">
        <f t="shared" si="4184"/>
        <v>0</v>
      </c>
      <c r="GC804" s="126">
        <f t="shared" si="4185"/>
        <v>0</v>
      </c>
      <c r="GD804" s="126">
        <f t="shared" si="4186"/>
        <v>0</v>
      </c>
      <c r="GE804" s="126">
        <f t="shared" si="4187"/>
        <v>1</v>
      </c>
      <c r="GF804" s="126">
        <f t="shared" si="4188"/>
        <v>1</v>
      </c>
      <c r="GG804" s="126">
        <f t="shared" si="4189"/>
        <v>0</v>
      </c>
      <c r="GI804" s="126">
        <f t="shared" si="4190"/>
        <v>0</v>
      </c>
      <c r="GK804" s="126">
        <f t="shared" si="4191"/>
        <v>1</v>
      </c>
      <c r="GL804" s="126">
        <f t="shared" si="4192"/>
        <v>1</v>
      </c>
      <c r="GM804" s="126">
        <f t="shared" si="4193"/>
        <v>1</v>
      </c>
      <c r="GN804" s="126">
        <f t="shared" si="4194"/>
        <v>1</v>
      </c>
      <c r="GO804" s="126">
        <f t="shared" si="4195"/>
        <v>0</v>
      </c>
      <c r="GP804" s="126">
        <f t="shared" si="4196"/>
        <v>0</v>
      </c>
      <c r="GQ804" s="126">
        <f t="shared" si="4197"/>
        <v>1</v>
      </c>
      <c r="GS804" s="126" t="str">
        <f t="shared" si="4198"/>
        <v/>
      </c>
      <c r="GT804" s="126" t="str">
        <f t="shared" si="4199"/>
        <v/>
      </c>
      <c r="GU804" s="126">
        <f t="shared" si="4200"/>
        <v>1</v>
      </c>
      <c r="GV804" s="126">
        <f t="shared" si="4201"/>
        <v>1</v>
      </c>
      <c r="GW804" s="126">
        <f t="shared" si="4202"/>
        <v>0</v>
      </c>
      <c r="GX804" s="126">
        <f t="shared" si="4203"/>
        <v>0</v>
      </c>
      <c r="GY804" s="126">
        <f t="shared" si="4204"/>
        <v>0</v>
      </c>
      <c r="GZ804" s="126"/>
      <c r="HA804" s="126">
        <f t="shared" si="4205"/>
        <v>0</v>
      </c>
      <c r="HB804" s="126">
        <f t="shared" si="4206"/>
        <v>0</v>
      </c>
      <c r="HC804" s="126">
        <f t="shared" si="4207"/>
        <v>0</v>
      </c>
      <c r="HD804" s="126">
        <f t="shared" si="4208"/>
        <v>0</v>
      </c>
      <c r="HE804" s="126">
        <f t="shared" si="4209"/>
        <v>0</v>
      </c>
      <c r="HF804" s="126">
        <f t="shared" si="4210"/>
        <v>0</v>
      </c>
      <c r="HH804" s="126">
        <f t="shared" si="4211"/>
        <v>1</v>
      </c>
      <c r="HI804" s="126">
        <f t="shared" si="4212"/>
        <v>1</v>
      </c>
      <c r="HJ804" s="126">
        <f t="shared" si="4213"/>
        <v>0</v>
      </c>
      <c r="HK804" s="126">
        <f t="shared" si="4214"/>
        <v>0</v>
      </c>
      <c r="HL804" s="126">
        <f t="shared" si="4215"/>
        <v>0</v>
      </c>
      <c r="HM804" s="126">
        <f t="shared" si="4216"/>
        <v>0</v>
      </c>
      <c r="HO804" s="126">
        <f t="shared" si="4217"/>
        <v>1</v>
      </c>
      <c r="HP804" s="126" t="str">
        <f t="shared" si="4218"/>
        <v/>
      </c>
      <c r="HQ804" s="126">
        <f t="shared" si="4219"/>
        <v>1</v>
      </c>
      <c r="HR804" s="122" t="str">
        <f t="shared" si="4220"/>
        <v/>
      </c>
      <c r="HS804" s="126">
        <f t="shared" si="4221"/>
        <v>1</v>
      </c>
      <c r="HT804" s="122" t="str">
        <f t="shared" si="4222"/>
        <v/>
      </c>
      <c r="HU804" s="122" t="str">
        <f t="shared" si="4223"/>
        <v/>
      </c>
      <c r="HV804" s="126" t="str">
        <f t="shared" si="4224"/>
        <v/>
      </c>
      <c r="HW804" s="126" t="str">
        <f t="shared" si="4225"/>
        <v/>
      </c>
      <c r="HX804" s="126" t="str">
        <f t="shared" si="4226"/>
        <v/>
      </c>
      <c r="HZ804" s="126">
        <f t="shared" si="4227"/>
        <v>0</v>
      </c>
      <c r="IA804" s="126" t="str">
        <f t="shared" si="4228"/>
        <v/>
      </c>
      <c r="IB804" s="126">
        <f t="shared" si="4229"/>
        <v>0</v>
      </c>
      <c r="IC804" s="126" t="str">
        <f t="shared" si="4230"/>
        <v/>
      </c>
      <c r="ID804" s="126">
        <f t="shared" si="4231"/>
        <v>0</v>
      </c>
      <c r="IE804" s="126" t="str">
        <f t="shared" si="4232"/>
        <v/>
      </c>
      <c r="IF804" s="126" t="str">
        <f t="shared" si="4233"/>
        <v/>
      </c>
      <c r="IG804" s="126" t="str">
        <f t="shared" si="4234"/>
        <v/>
      </c>
      <c r="IH804" s="126" t="str">
        <f t="shared" si="4235"/>
        <v/>
      </c>
      <c r="II804" s="126" t="str">
        <f t="shared" si="4236"/>
        <v/>
      </c>
      <c r="IO804" s="128"/>
      <c r="IP804" s="128"/>
      <c r="IQ804" s="127"/>
      <c r="IR804" s="127"/>
      <c r="IX804" s="6"/>
      <c r="IY804" s="6"/>
      <c r="IZ804" s="7"/>
      <c r="JA804" s="7"/>
      <c r="JG804" s="12"/>
      <c r="JH804" s="12"/>
      <c r="JI804" s="13"/>
      <c r="JJ804" s="13"/>
      <c r="JN804" s="6"/>
      <c r="JO804" s="6"/>
      <c r="JQ804" s="11"/>
      <c r="JR804" s="11"/>
      <c r="JS804" s="12"/>
      <c r="JT804" s="13"/>
      <c r="JU804" s="12"/>
      <c r="JV804" s="12"/>
      <c r="JW804" s="97"/>
      <c r="JX804" s="13"/>
      <c r="JY804" s="13"/>
      <c r="JZ804" s="97"/>
      <c r="KA804" s="97"/>
      <c r="KB804" s="11"/>
      <c r="KC804" s="11"/>
      <c r="KD804" s="11"/>
      <c r="KE804" s="11"/>
    </row>
    <row r="805" spans="1:291" s="122" customFormat="1" x14ac:dyDescent="0.2">
      <c r="A805" s="146">
        <f t="shared" si="4081"/>
        <v>805</v>
      </c>
      <c r="C805" s="2">
        <v>43266</v>
      </c>
      <c r="D805" s="126"/>
      <c r="E805" s="126"/>
      <c r="F805" s="126"/>
      <c r="G805" s="128">
        <v>105.262</v>
      </c>
      <c r="H805" s="128">
        <v>113.077</v>
      </c>
      <c r="I805" s="128">
        <v>119.19</v>
      </c>
      <c r="J805" s="127">
        <v>143.21</v>
      </c>
      <c r="K805" s="126"/>
      <c r="P805" s="128">
        <f t="shared" si="3918"/>
        <v>3386.25</v>
      </c>
      <c r="Q805" s="5">
        <f t="shared" si="3919"/>
        <v>3623.75</v>
      </c>
      <c r="R805" s="6">
        <f t="shared" si="3920"/>
        <v>3827</v>
      </c>
      <c r="S805" s="7">
        <f t="shared" si="3921"/>
        <v>4597.0000000000009</v>
      </c>
      <c r="Y805" s="127">
        <f t="shared" si="3922"/>
        <v>1.0000000000004547</v>
      </c>
      <c r="Z805" s="126">
        <f t="shared" si="3923"/>
        <v>2.4999999999995453</v>
      </c>
      <c r="AA805" s="126">
        <f t="shared" si="3924"/>
        <v>5</v>
      </c>
      <c r="AB805" s="126">
        <f t="shared" si="3925"/>
        <v>12.000000000000909</v>
      </c>
      <c r="AC805" s="126"/>
      <c r="AD805" s="126"/>
      <c r="AE805" s="126"/>
      <c r="AF805" s="126"/>
      <c r="AG805" s="126"/>
      <c r="AH805" s="127">
        <f t="shared" si="3905"/>
        <v>0.33333333333454607</v>
      </c>
      <c r="AI805" s="127">
        <f t="shared" si="3906"/>
        <v>0.50000000000118239</v>
      </c>
      <c r="AJ805" s="127">
        <f t="shared" si="3907"/>
        <v>0.50000000000045475</v>
      </c>
      <c r="AK805" s="127">
        <f t="shared" si="3908"/>
        <v>0.83333333333378823</v>
      </c>
      <c r="AL805" s="127">
        <f t="shared" si="3909"/>
        <v>4.5474735088646412E-13</v>
      </c>
      <c r="AM805" s="127">
        <f t="shared" si="3910"/>
        <v>0.99999999999969713</v>
      </c>
      <c r="AN805" s="127">
        <f t="shared" si="3911"/>
        <v>0.19999999999963602</v>
      </c>
      <c r="AO805" s="127">
        <f t="shared" si="3912"/>
        <v>1</v>
      </c>
      <c r="AP805" s="127">
        <f t="shared" si="3913"/>
        <v>1.6666666666690921</v>
      </c>
      <c r="AQ805" s="127">
        <f t="shared" si="3914"/>
        <v>2.2500000000003793</v>
      </c>
      <c r="AR805" s="127">
        <f t="shared" si="3915"/>
        <v>9.0949470177292824E-13</v>
      </c>
      <c r="AS805" s="127">
        <f t="shared" si="3916"/>
        <v>0.16666666666732333</v>
      </c>
      <c r="AT805" s="127">
        <f t="shared" si="3917"/>
        <v>0.40000000000078817</v>
      </c>
      <c r="AU805" s="126"/>
      <c r="BA805" s="11">
        <f t="shared" si="4082"/>
        <v>1.0000000000004547</v>
      </c>
      <c r="BB805" s="11">
        <f t="shared" si="4083"/>
        <v>2.4999999999995453</v>
      </c>
      <c r="BC805" s="12">
        <f t="shared" si="4084"/>
        <v>5</v>
      </c>
      <c r="BD805" s="13">
        <f t="shared" si="4085"/>
        <v>12.000000000000909</v>
      </c>
      <c r="BJ805" s="11">
        <f t="shared" si="4086"/>
        <v>0.33333333333454607</v>
      </c>
      <c r="BK805" s="11">
        <f t="shared" si="4087"/>
        <v>0.50000000000118239</v>
      </c>
      <c r="BL805" s="11">
        <f t="shared" si="4088"/>
        <v>-0.50000000000045475</v>
      </c>
      <c r="BM805" s="11">
        <f t="shared" si="4089"/>
        <v>-0.83333333333378823</v>
      </c>
      <c r="BN805" s="11">
        <f t="shared" si="4090"/>
        <v>-4.5474735088646412E-13</v>
      </c>
      <c r="BO805" s="11">
        <f t="shared" si="4091"/>
        <v>0.99999999999969713</v>
      </c>
      <c r="BP805" s="11">
        <f t="shared" si="4092"/>
        <v>0.19999999999963602</v>
      </c>
      <c r="BQ805" s="126">
        <v>1</v>
      </c>
      <c r="BR805" s="11">
        <f t="shared" si="4093"/>
        <v>-1.6666666666690921</v>
      </c>
      <c r="BS805" s="11">
        <f t="shared" si="4094"/>
        <v>2.2500000000003793</v>
      </c>
      <c r="BT805" s="11">
        <f t="shared" si="4095"/>
        <v>9.0949470177292824E-13</v>
      </c>
      <c r="BU805" s="11">
        <f t="shared" si="4096"/>
        <v>-0.16666666666732333</v>
      </c>
      <c r="BV805" s="11">
        <f t="shared" si="4097"/>
        <v>0.40000000000078817</v>
      </c>
      <c r="BY805" s="126"/>
      <c r="BZ805" s="126"/>
      <c r="CA805" s="122">
        <f t="shared" si="4098"/>
        <v>-0.16666666666732333</v>
      </c>
      <c r="CB805" s="126">
        <f t="shared" si="4099"/>
        <v>1</v>
      </c>
      <c r="CC805" s="126">
        <f t="shared" si="4100"/>
        <v>1</v>
      </c>
      <c r="CD805" s="126">
        <f t="shared" si="4101"/>
        <v>1</v>
      </c>
      <c r="CE805" s="126">
        <f t="shared" si="4102"/>
        <v>1</v>
      </c>
      <c r="CF805" s="126">
        <f t="shared" si="4103"/>
        <v>1</v>
      </c>
      <c r="CG805" s="126">
        <f t="shared" si="4104"/>
        <v>1</v>
      </c>
      <c r="CH805" s="126" t="str">
        <f t="shared" si="4105"/>
        <v/>
      </c>
      <c r="CI805" s="126">
        <f t="shared" si="4106"/>
        <v>0</v>
      </c>
      <c r="CJ805" s="126">
        <f t="shared" si="4107"/>
        <v>0</v>
      </c>
      <c r="CK805" s="126" t="str">
        <f t="shared" si="4108"/>
        <v/>
      </c>
      <c r="CL805" s="126">
        <f t="shared" si="4109"/>
        <v>0</v>
      </c>
      <c r="CM805" s="126" t="str">
        <f t="shared" si="4110"/>
        <v/>
      </c>
      <c r="CN805" s="126" t="str">
        <f t="shared" si="4111"/>
        <v/>
      </c>
      <c r="CO805" s="126">
        <f t="shared" si="4112"/>
        <v>0</v>
      </c>
      <c r="CP805" s="126">
        <f t="shared" si="4113"/>
        <v>0</v>
      </c>
      <c r="CQ805" s="126" t="str">
        <f t="shared" si="4114"/>
        <v/>
      </c>
      <c r="CR805" s="126"/>
      <c r="CS805" s="126">
        <f t="shared" si="4115"/>
        <v>0</v>
      </c>
      <c r="CT805" s="126">
        <f t="shared" si="4116"/>
        <v>0</v>
      </c>
      <c r="CU805" s="126">
        <f t="shared" si="4117"/>
        <v>0</v>
      </c>
      <c r="CV805" s="126">
        <f t="shared" si="4118"/>
        <v>0</v>
      </c>
      <c r="CW805" s="126">
        <f t="shared" si="4119"/>
        <v>1</v>
      </c>
      <c r="CX805" s="126" t="str">
        <f t="shared" si="4120"/>
        <v/>
      </c>
      <c r="CY805" s="126" t="str">
        <f t="shared" si="4121"/>
        <v/>
      </c>
      <c r="CZ805" s="126" t="str">
        <f t="shared" si="4122"/>
        <v/>
      </c>
      <c r="DA805" s="126" t="str">
        <f t="shared" si="4123"/>
        <v/>
      </c>
      <c r="DB805" s="126">
        <f t="shared" si="4124"/>
        <v>1</v>
      </c>
      <c r="DC805" s="126" t="str">
        <f t="shared" si="4125"/>
        <v/>
      </c>
      <c r="DD805" s="126">
        <f t="shared" si="4126"/>
        <v>1</v>
      </c>
      <c r="DE805" s="126" t="str">
        <f t="shared" si="4127"/>
        <v/>
      </c>
      <c r="DF805" s="126"/>
      <c r="DG805" s="126">
        <f t="shared" si="4128"/>
        <v>1</v>
      </c>
      <c r="DH805" s="126">
        <f t="shared" si="4129"/>
        <v>1</v>
      </c>
      <c r="DI805" s="126">
        <f t="shared" si="4130"/>
        <v>1</v>
      </c>
      <c r="DJ805" s="126">
        <f t="shared" si="4131"/>
        <v>1</v>
      </c>
      <c r="DK805" s="126" t="str">
        <f t="shared" si="4132"/>
        <v/>
      </c>
      <c r="DL805" s="126"/>
      <c r="DM805" s="126" t="str">
        <f t="shared" si="4133"/>
        <v/>
      </c>
      <c r="DN805" s="126">
        <f t="shared" si="4134"/>
        <v>0</v>
      </c>
      <c r="DO805" s="126">
        <f t="shared" si="4135"/>
        <v>0</v>
      </c>
      <c r="DP805" s="126">
        <f t="shared" si="4136"/>
        <v>1</v>
      </c>
      <c r="DQ805" s="126">
        <f t="shared" si="4137"/>
        <v>0</v>
      </c>
      <c r="DR805" s="126">
        <f t="shared" si="4138"/>
        <v>0</v>
      </c>
      <c r="DS805" s="126">
        <f t="shared" si="4139"/>
        <v>0</v>
      </c>
      <c r="DT805" s="126">
        <f t="shared" si="4140"/>
        <v>1</v>
      </c>
      <c r="DU805" s="126">
        <f t="shared" si="4141"/>
        <v>0</v>
      </c>
      <c r="DV805" s="126">
        <f t="shared" si="4142"/>
        <v>1</v>
      </c>
      <c r="DW805" s="126">
        <f t="shared" si="4143"/>
        <v>0</v>
      </c>
      <c r="DX805" s="126" t="str">
        <f t="shared" si="4144"/>
        <v/>
      </c>
      <c r="DY805" s="126" t="str">
        <f t="shared" si="4145"/>
        <v/>
      </c>
      <c r="EA805" s="126">
        <f t="shared" si="4146"/>
        <v>0</v>
      </c>
      <c r="EB805" s="126">
        <f t="shared" si="4147"/>
        <v>0</v>
      </c>
      <c r="EC805" s="126">
        <f t="shared" si="4148"/>
        <v>0</v>
      </c>
      <c r="ED805" s="126">
        <f t="shared" si="4149"/>
        <v>0</v>
      </c>
      <c r="EF805" s="126">
        <f t="shared" si="4150"/>
        <v>1</v>
      </c>
      <c r="EG805" s="126">
        <f t="shared" si="4151"/>
        <v>1</v>
      </c>
      <c r="EH805" s="126">
        <f t="shared" si="4152"/>
        <v>1</v>
      </c>
      <c r="EI805" s="126">
        <f t="shared" si="4153"/>
        <v>1</v>
      </c>
      <c r="EK805" s="126">
        <f t="shared" si="4154"/>
        <v>1</v>
      </c>
      <c r="EL805" s="126">
        <f t="shared" si="4155"/>
        <v>1</v>
      </c>
      <c r="EM805" s="126">
        <f t="shared" si="4156"/>
        <v>1</v>
      </c>
      <c r="EO805" s="126">
        <f t="shared" si="4157"/>
        <v>1</v>
      </c>
      <c r="EP805" s="126">
        <f t="shared" si="4158"/>
        <v>1</v>
      </c>
      <c r="EQ805" s="126">
        <f t="shared" si="4159"/>
        <v>1</v>
      </c>
      <c r="ES805" s="126">
        <f t="shared" si="4160"/>
        <v>1</v>
      </c>
      <c r="ET805" s="126">
        <f t="shared" si="4161"/>
        <v>1</v>
      </c>
      <c r="EU805" s="126">
        <f t="shared" si="4162"/>
        <v>1</v>
      </c>
      <c r="EV805" s="126">
        <f t="shared" si="4163"/>
        <v>1</v>
      </c>
      <c r="EW805" s="126">
        <f t="shared" si="4164"/>
        <v>0</v>
      </c>
      <c r="EY805" s="126">
        <f t="shared" si="4165"/>
        <v>1</v>
      </c>
      <c r="EZ805" s="126">
        <f t="shared" si="4166"/>
        <v>1</v>
      </c>
      <c r="FA805" s="126">
        <f t="shared" si="4167"/>
        <v>1</v>
      </c>
      <c r="FC805" s="126">
        <f t="shared" si="4168"/>
        <v>0</v>
      </c>
      <c r="FD805" s="126" t="str">
        <f t="shared" si="4169"/>
        <v/>
      </c>
      <c r="FE805" s="126"/>
      <c r="FF805" s="126">
        <f t="shared" si="4170"/>
        <v>0</v>
      </c>
      <c r="FG805" s="126">
        <f t="shared" si="4171"/>
        <v>1</v>
      </c>
      <c r="FH805" s="126">
        <f t="shared" si="4172"/>
        <v>0</v>
      </c>
      <c r="FI805" s="126" t="str">
        <f t="shared" si="4173"/>
        <v/>
      </c>
      <c r="FJ805" s="126" t="str">
        <f t="shared" si="4174"/>
        <v/>
      </c>
      <c r="FK805" s="126" t="str">
        <f t="shared" si="4175"/>
        <v/>
      </c>
      <c r="FL805" s="126" t="str">
        <f t="shared" si="4176"/>
        <v/>
      </c>
      <c r="FN805" s="126" t="str">
        <f t="shared" si="4177"/>
        <v/>
      </c>
      <c r="FO805" s="126" t="str">
        <f t="shared" si="4178"/>
        <v/>
      </c>
      <c r="FP805" s="126" t="str">
        <f t="shared" si="4179"/>
        <v/>
      </c>
      <c r="FV805" s="126">
        <f t="shared" si="4180"/>
        <v>0</v>
      </c>
      <c r="FW805" s="126">
        <f t="shared" si="4181"/>
        <v>1</v>
      </c>
      <c r="FX805" s="126">
        <f t="shared" si="4182"/>
        <v>1</v>
      </c>
      <c r="GA805" s="126">
        <f t="shared" si="4183"/>
        <v>0</v>
      </c>
      <c r="GB805" s="126">
        <f t="shared" si="4184"/>
        <v>0</v>
      </c>
      <c r="GC805" s="126">
        <f t="shared" si="4185"/>
        <v>0</v>
      </c>
      <c r="GD805" s="126">
        <f t="shared" si="4186"/>
        <v>0</v>
      </c>
      <c r="GE805" s="126">
        <f t="shared" si="4187"/>
        <v>0</v>
      </c>
      <c r="GF805" s="126">
        <f t="shared" si="4188"/>
        <v>1</v>
      </c>
      <c r="GG805" s="126">
        <f t="shared" si="4189"/>
        <v>0</v>
      </c>
      <c r="GI805" s="126">
        <f t="shared" si="4190"/>
        <v>0</v>
      </c>
      <c r="GK805" s="126">
        <f t="shared" si="4191"/>
        <v>1</v>
      </c>
      <c r="GL805" s="126">
        <f t="shared" si="4192"/>
        <v>1</v>
      </c>
      <c r="GM805" s="126">
        <f t="shared" si="4193"/>
        <v>1</v>
      </c>
      <c r="GN805" s="126">
        <f t="shared" si="4194"/>
        <v>1</v>
      </c>
      <c r="GO805" s="126">
        <f t="shared" si="4195"/>
        <v>1</v>
      </c>
      <c r="GP805" s="126">
        <f t="shared" si="4196"/>
        <v>0</v>
      </c>
      <c r="GQ805" s="126">
        <f t="shared" si="4197"/>
        <v>1</v>
      </c>
      <c r="GS805" s="126" t="str">
        <f t="shared" si="4198"/>
        <v/>
      </c>
      <c r="GT805" s="126" t="str">
        <f t="shared" si="4199"/>
        <v/>
      </c>
      <c r="GU805" s="126">
        <f t="shared" si="4200"/>
        <v>0</v>
      </c>
      <c r="GV805" s="126">
        <f t="shared" si="4201"/>
        <v>0</v>
      </c>
      <c r="GW805" s="126">
        <f t="shared" si="4202"/>
        <v>0</v>
      </c>
      <c r="GX805" s="126">
        <f t="shared" si="4203"/>
        <v>0</v>
      </c>
      <c r="GY805" s="126">
        <f t="shared" si="4204"/>
        <v>0</v>
      </c>
      <c r="GZ805" s="126"/>
      <c r="HA805" s="126">
        <f t="shared" si="4205"/>
        <v>0</v>
      </c>
      <c r="HB805" s="126">
        <f t="shared" si="4206"/>
        <v>0</v>
      </c>
      <c r="HC805" s="126">
        <f t="shared" si="4207"/>
        <v>0</v>
      </c>
      <c r="HD805" s="126">
        <f t="shared" si="4208"/>
        <v>0</v>
      </c>
      <c r="HE805" s="126">
        <f t="shared" si="4209"/>
        <v>0</v>
      </c>
      <c r="HF805" s="126">
        <f t="shared" si="4210"/>
        <v>0</v>
      </c>
      <c r="HH805" s="126">
        <f t="shared" si="4211"/>
        <v>1</v>
      </c>
      <c r="HI805" s="126">
        <f t="shared" si="4212"/>
        <v>0</v>
      </c>
      <c r="HJ805" s="126">
        <f t="shared" si="4213"/>
        <v>0</v>
      </c>
      <c r="HK805" s="126">
        <f t="shared" si="4214"/>
        <v>0</v>
      </c>
      <c r="HL805" s="126">
        <f t="shared" si="4215"/>
        <v>0</v>
      </c>
      <c r="HM805" s="126">
        <f t="shared" si="4216"/>
        <v>0</v>
      </c>
      <c r="HO805" s="126">
        <f t="shared" si="4217"/>
        <v>1</v>
      </c>
      <c r="HP805" s="126" t="str">
        <f t="shared" si="4218"/>
        <v/>
      </c>
      <c r="HQ805" s="126">
        <f t="shared" si="4219"/>
        <v>1</v>
      </c>
      <c r="HR805" s="122" t="str">
        <f t="shared" si="4220"/>
        <v/>
      </c>
      <c r="HS805" s="126" t="str">
        <f t="shared" si="4221"/>
        <v/>
      </c>
      <c r="HT805" s="122" t="str">
        <f t="shared" si="4222"/>
        <v/>
      </c>
      <c r="HU805" s="122" t="str">
        <f t="shared" si="4223"/>
        <v/>
      </c>
      <c r="HV805" s="126" t="str">
        <f t="shared" si="4224"/>
        <v/>
      </c>
      <c r="HW805" s="126" t="str">
        <f t="shared" si="4225"/>
        <v/>
      </c>
      <c r="HX805" s="126" t="str">
        <f t="shared" si="4226"/>
        <v/>
      </c>
      <c r="HZ805" s="126">
        <f t="shared" si="4227"/>
        <v>0</v>
      </c>
      <c r="IA805" s="126" t="str">
        <f t="shared" si="4228"/>
        <v/>
      </c>
      <c r="IB805" s="126">
        <f t="shared" si="4229"/>
        <v>0</v>
      </c>
      <c r="IC805" s="126" t="str">
        <f t="shared" si="4230"/>
        <v/>
      </c>
      <c r="ID805" s="126" t="str">
        <f t="shared" si="4231"/>
        <v/>
      </c>
      <c r="IE805" s="126" t="str">
        <f t="shared" si="4232"/>
        <v/>
      </c>
      <c r="IF805" s="126" t="str">
        <f t="shared" si="4233"/>
        <v/>
      </c>
      <c r="IG805" s="126" t="str">
        <f t="shared" si="4234"/>
        <v/>
      </c>
      <c r="IH805" s="126" t="str">
        <f t="shared" si="4235"/>
        <v/>
      </c>
      <c r="II805" s="126" t="str">
        <f t="shared" si="4236"/>
        <v/>
      </c>
      <c r="IO805" s="128"/>
      <c r="IP805" s="128"/>
      <c r="IQ805" s="127"/>
      <c r="IR805" s="127"/>
      <c r="IX805" s="6"/>
      <c r="IY805" s="6"/>
      <c r="IZ805" s="7"/>
      <c r="JA805" s="7"/>
      <c r="JG805" s="12"/>
      <c r="JH805" s="12"/>
      <c r="JI805" s="13"/>
      <c r="JJ805" s="13"/>
      <c r="JN805" s="6"/>
      <c r="JO805" s="6"/>
      <c r="JQ805" s="11"/>
      <c r="JR805" s="11"/>
      <c r="JS805" s="12"/>
      <c r="JT805" s="13"/>
      <c r="JU805" s="12"/>
      <c r="JV805" s="12"/>
      <c r="JW805" s="97"/>
      <c r="JX805" s="13"/>
      <c r="JY805" s="13"/>
      <c r="JZ805" s="97"/>
      <c r="KA805" s="97"/>
      <c r="KB805" s="11"/>
      <c r="KC805" s="11"/>
      <c r="KD805" s="11"/>
      <c r="KE805" s="11"/>
    </row>
    <row r="806" spans="1:291" s="122" customFormat="1" x14ac:dyDescent="0.2">
      <c r="A806" s="146">
        <f t="shared" si="4081"/>
        <v>806</v>
      </c>
      <c r="C806" s="2">
        <v>43269</v>
      </c>
      <c r="D806" s="126"/>
      <c r="E806" s="126"/>
      <c r="F806" s="126"/>
      <c r="G806" s="128">
        <v>105.267</v>
      </c>
      <c r="H806" s="128">
        <v>113.077</v>
      </c>
      <c r="I806" s="128">
        <v>119.19</v>
      </c>
      <c r="J806" s="127">
        <v>143.18</v>
      </c>
      <c r="K806" s="126"/>
      <c r="P806" s="128">
        <f t="shared" si="3918"/>
        <v>3386.7499999999995</v>
      </c>
      <c r="Q806" s="5">
        <f t="shared" si="3919"/>
        <v>3623.75</v>
      </c>
      <c r="R806" s="6">
        <f t="shared" si="3920"/>
        <v>3827</v>
      </c>
      <c r="S806" s="7">
        <f t="shared" si="3921"/>
        <v>4594.0000000000009</v>
      </c>
      <c r="Y806" s="127">
        <f t="shared" si="3922"/>
        <v>0.49999999999954525</v>
      </c>
      <c r="Z806" s="126">
        <f t="shared" si="3923"/>
        <v>0</v>
      </c>
      <c r="AA806" s="126">
        <f t="shared" si="3924"/>
        <v>0</v>
      </c>
      <c r="AB806" s="126">
        <f t="shared" si="3925"/>
        <v>3</v>
      </c>
      <c r="AC806" s="126"/>
      <c r="AD806" s="126"/>
      <c r="AE806" s="126"/>
      <c r="AF806" s="126"/>
      <c r="AG806" s="126"/>
      <c r="AH806" s="127">
        <f t="shared" si="3905"/>
        <v>0.99999999999909051</v>
      </c>
      <c r="AI806" s="127">
        <f t="shared" si="3906"/>
        <v>0.99999999999909051</v>
      </c>
      <c r="AJ806" s="127">
        <f t="shared" si="3907"/>
        <v>0</v>
      </c>
      <c r="AK806" s="127">
        <f t="shared" si="3908"/>
        <v>0</v>
      </c>
      <c r="AL806" s="127">
        <f t="shared" si="3909"/>
        <v>0</v>
      </c>
      <c r="AM806" s="127">
        <f t="shared" si="3910"/>
        <v>1</v>
      </c>
      <c r="AN806" s="127">
        <f t="shared" si="3911"/>
        <v>1.2</v>
      </c>
      <c r="AO806" s="127">
        <f t="shared" si="3912"/>
        <v>1</v>
      </c>
      <c r="AP806" s="127">
        <f t="shared" si="3913"/>
        <v>1.6666666666651508</v>
      </c>
      <c r="AQ806" s="127">
        <f t="shared" si="3914"/>
        <v>1</v>
      </c>
      <c r="AR806" s="127">
        <f t="shared" si="3915"/>
        <v>0.99999999999909051</v>
      </c>
      <c r="AS806" s="127">
        <f t="shared" si="3916"/>
        <v>0.66666666666666663</v>
      </c>
      <c r="AT806" s="127">
        <f t="shared" si="3917"/>
        <v>1.3999999999990904</v>
      </c>
      <c r="AU806" s="126"/>
      <c r="BA806" s="11">
        <f t="shared" si="4082"/>
        <v>0.49999999999954525</v>
      </c>
      <c r="BB806" s="11">
        <f t="shared" si="4083"/>
        <v>0</v>
      </c>
      <c r="BC806" s="12">
        <f t="shared" si="4084"/>
        <v>0</v>
      </c>
      <c r="BD806" s="13">
        <f t="shared" si="4085"/>
        <v>-3</v>
      </c>
      <c r="BJ806" s="11">
        <f t="shared" si="4086"/>
        <v>0.99999999999909051</v>
      </c>
      <c r="BK806" s="11">
        <f t="shared" si="4087"/>
        <v>0.99999999999909051</v>
      </c>
      <c r="BL806" s="11">
        <f t="shared" si="4088"/>
        <v>0</v>
      </c>
      <c r="BM806" s="11">
        <f t="shared" si="4089"/>
        <v>0</v>
      </c>
      <c r="BN806" s="11">
        <f t="shared" si="4090"/>
        <v>0</v>
      </c>
      <c r="BO806" s="11">
        <f t="shared" si="4091"/>
        <v>1</v>
      </c>
      <c r="BP806" s="11">
        <f t="shared" si="4092"/>
        <v>1.2</v>
      </c>
      <c r="BQ806" s="126">
        <v>1</v>
      </c>
      <c r="BR806" s="11">
        <f t="shared" si="4093"/>
        <v>-1.6666666666651508</v>
      </c>
      <c r="BS806" s="11">
        <f t="shared" si="4094"/>
        <v>1</v>
      </c>
      <c r="BT806" s="11">
        <f t="shared" si="4095"/>
        <v>0.99999999999909051</v>
      </c>
      <c r="BU806" s="11">
        <f t="shared" si="4096"/>
        <v>0.66666666666666663</v>
      </c>
      <c r="BV806" s="11">
        <f t="shared" si="4097"/>
        <v>1.3999999999990904</v>
      </c>
      <c r="BY806" s="126"/>
      <c r="BZ806" s="126"/>
      <c r="CA806" s="122">
        <f t="shared" si="4098"/>
        <v>0.66666666666666663</v>
      </c>
      <c r="CB806" s="126">
        <f t="shared" si="4099"/>
        <v>1</v>
      </c>
      <c r="CC806" s="126">
        <f t="shared" si="4100"/>
        <v>1</v>
      </c>
      <c r="CD806" s="126">
        <f t="shared" si="4101"/>
        <v>1</v>
      </c>
      <c r="CE806" s="126">
        <f t="shared" si="4102"/>
        <v>0</v>
      </c>
      <c r="CF806" s="126">
        <f t="shared" si="4103"/>
        <v>0</v>
      </c>
      <c r="CG806" s="126" t="str">
        <f t="shared" si="4104"/>
        <v/>
      </c>
      <c r="CH806" s="126">
        <f t="shared" si="4105"/>
        <v>1</v>
      </c>
      <c r="CI806" s="126">
        <f t="shared" si="4106"/>
        <v>1</v>
      </c>
      <c r="CJ806" s="126">
        <f t="shared" si="4107"/>
        <v>1</v>
      </c>
      <c r="CK806" s="126" t="str">
        <f t="shared" si="4108"/>
        <v/>
      </c>
      <c r="CL806" s="126">
        <f t="shared" si="4109"/>
        <v>1</v>
      </c>
      <c r="CM806" s="126">
        <f t="shared" si="4110"/>
        <v>1</v>
      </c>
      <c r="CN806" s="126">
        <f t="shared" si="4111"/>
        <v>1</v>
      </c>
      <c r="CO806" s="126" t="str">
        <f t="shared" si="4112"/>
        <v/>
      </c>
      <c r="CP806" s="126">
        <f t="shared" si="4113"/>
        <v>1</v>
      </c>
      <c r="CQ806" s="126" t="str">
        <f t="shared" si="4114"/>
        <v/>
      </c>
      <c r="CR806" s="126"/>
      <c r="CS806" s="126">
        <f t="shared" si="4115"/>
        <v>1</v>
      </c>
      <c r="CT806" s="126">
        <f t="shared" si="4116"/>
        <v>1</v>
      </c>
      <c r="CU806" s="126">
        <f t="shared" si="4117"/>
        <v>1</v>
      </c>
      <c r="CV806" s="126">
        <f t="shared" si="4118"/>
        <v>0</v>
      </c>
      <c r="CW806" s="126">
        <f t="shared" si="4119"/>
        <v>1</v>
      </c>
      <c r="CX806" s="126" t="str">
        <f t="shared" si="4120"/>
        <v/>
      </c>
      <c r="CY806" s="126" t="str">
        <f t="shared" si="4121"/>
        <v/>
      </c>
      <c r="CZ806" s="126" t="str">
        <f t="shared" si="4122"/>
        <v/>
      </c>
      <c r="DA806" s="126" t="str">
        <f t="shared" si="4123"/>
        <v/>
      </c>
      <c r="DB806" s="126">
        <f t="shared" si="4124"/>
        <v>0</v>
      </c>
      <c r="DC806" s="126">
        <f t="shared" si="4125"/>
        <v>1</v>
      </c>
      <c r="DD806" s="126" t="str">
        <f t="shared" si="4126"/>
        <v/>
      </c>
      <c r="DE806" s="126" t="str">
        <f t="shared" si="4127"/>
        <v/>
      </c>
      <c r="DF806" s="126"/>
      <c r="DG806" s="126">
        <f t="shared" si="4128"/>
        <v>1</v>
      </c>
      <c r="DH806" s="126">
        <f t="shared" si="4129"/>
        <v>1</v>
      </c>
      <c r="DI806" s="126">
        <f t="shared" si="4130"/>
        <v>1</v>
      </c>
      <c r="DJ806" s="126">
        <f t="shared" si="4131"/>
        <v>0</v>
      </c>
      <c r="DK806" s="126">
        <f t="shared" si="4132"/>
        <v>1</v>
      </c>
      <c r="DL806" s="126"/>
      <c r="DM806" s="126">
        <f t="shared" si="4133"/>
        <v>1</v>
      </c>
      <c r="DN806" s="126" t="str">
        <f t="shared" si="4134"/>
        <v/>
      </c>
      <c r="DO806" s="126" t="str">
        <f t="shared" si="4135"/>
        <v/>
      </c>
      <c r="DP806" s="126" t="str">
        <f t="shared" si="4136"/>
        <v/>
      </c>
      <c r="DQ806" s="126" t="str">
        <f t="shared" si="4137"/>
        <v/>
      </c>
      <c r="DR806" s="126" t="str">
        <f t="shared" si="4138"/>
        <v/>
      </c>
      <c r="DS806" s="126" t="str">
        <f t="shared" si="4139"/>
        <v/>
      </c>
      <c r="DT806" s="126" t="str">
        <f t="shared" si="4140"/>
        <v/>
      </c>
      <c r="DU806" s="126" t="str">
        <f t="shared" si="4141"/>
        <v/>
      </c>
      <c r="DV806" s="126">
        <f t="shared" si="4142"/>
        <v>0</v>
      </c>
      <c r="DW806" s="126">
        <f t="shared" si="4143"/>
        <v>0</v>
      </c>
      <c r="DX806" s="126" t="str">
        <f t="shared" si="4144"/>
        <v/>
      </c>
      <c r="DY806" s="126">
        <f t="shared" si="4145"/>
        <v>1</v>
      </c>
      <c r="EA806" s="126">
        <f t="shared" si="4146"/>
        <v>1</v>
      </c>
      <c r="EB806" s="126">
        <f t="shared" si="4147"/>
        <v>1</v>
      </c>
      <c r="EC806" s="126">
        <f t="shared" si="4148"/>
        <v>1</v>
      </c>
      <c r="ED806" s="126">
        <f t="shared" si="4149"/>
        <v>0</v>
      </c>
      <c r="EF806" s="126">
        <f t="shared" si="4150"/>
        <v>1</v>
      </c>
      <c r="EG806" s="126">
        <f t="shared" si="4151"/>
        <v>0</v>
      </c>
      <c r="EH806" s="126">
        <f t="shared" si="4152"/>
        <v>0</v>
      </c>
      <c r="EI806" s="126">
        <f t="shared" si="4153"/>
        <v>0</v>
      </c>
      <c r="EK806" s="126">
        <f t="shared" si="4154"/>
        <v>1</v>
      </c>
      <c r="EL806" s="126">
        <f t="shared" si="4155"/>
        <v>1</v>
      </c>
      <c r="EM806" s="126">
        <f t="shared" si="4156"/>
        <v>0</v>
      </c>
      <c r="EO806" s="126">
        <f t="shared" si="4157"/>
        <v>1</v>
      </c>
      <c r="EP806" s="126">
        <f t="shared" si="4158"/>
        <v>1</v>
      </c>
      <c r="EQ806" s="126">
        <f t="shared" si="4159"/>
        <v>1</v>
      </c>
      <c r="ES806" s="126">
        <f t="shared" si="4160"/>
        <v>1</v>
      </c>
      <c r="ET806" s="126">
        <f t="shared" si="4161"/>
        <v>1</v>
      </c>
      <c r="EU806" s="126">
        <f t="shared" si="4162"/>
        <v>1</v>
      </c>
      <c r="EV806" s="126">
        <f t="shared" si="4163"/>
        <v>1</v>
      </c>
      <c r="EW806" s="126">
        <f t="shared" si="4164"/>
        <v>1</v>
      </c>
      <c r="EY806" s="126">
        <f t="shared" si="4165"/>
        <v>0</v>
      </c>
      <c r="EZ806" s="126">
        <f t="shared" si="4166"/>
        <v>1</v>
      </c>
      <c r="FA806" s="126">
        <f t="shared" si="4167"/>
        <v>1</v>
      </c>
      <c r="FC806" s="126">
        <f t="shared" si="4168"/>
        <v>1</v>
      </c>
      <c r="FD806" s="126">
        <f t="shared" si="4169"/>
        <v>1</v>
      </c>
      <c r="FE806" s="126"/>
      <c r="FF806" s="126">
        <f t="shared" si="4170"/>
        <v>1</v>
      </c>
      <c r="FG806" s="126">
        <f t="shared" si="4171"/>
        <v>1</v>
      </c>
      <c r="FH806" s="126">
        <f t="shared" si="4172"/>
        <v>0</v>
      </c>
      <c r="FI806" s="126" t="str">
        <f t="shared" si="4173"/>
        <v/>
      </c>
      <c r="FJ806" s="126" t="str">
        <f t="shared" si="4174"/>
        <v/>
      </c>
      <c r="FK806" s="126" t="str">
        <f t="shared" si="4175"/>
        <v/>
      </c>
      <c r="FL806" s="126" t="str">
        <f t="shared" si="4176"/>
        <v/>
      </c>
      <c r="FN806" s="126" t="str">
        <f t="shared" si="4177"/>
        <v/>
      </c>
      <c r="FO806" s="126" t="str">
        <f t="shared" si="4178"/>
        <v/>
      </c>
      <c r="FP806" s="126" t="str">
        <f t="shared" si="4179"/>
        <v/>
      </c>
      <c r="FV806" s="126">
        <f t="shared" si="4180"/>
        <v>1</v>
      </c>
      <c r="FW806" s="126">
        <f t="shared" si="4181"/>
        <v>0</v>
      </c>
      <c r="FX806" s="126">
        <f t="shared" si="4182"/>
        <v>1</v>
      </c>
      <c r="GA806" s="126">
        <f t="shared" si="4183"/>
        <v>0</v>
      </c>
      <c r="GB806" s="126">
        <f t="shared" si="4184"/>
        <v>1</v>
      </c>
      <c r="GC806" s="126">
        <f t="shared" si="4185"/>
        <v>1</v>
      </c>
      <c r="GD806" s="126">
        <f t="shared" si="4186"/>
        <v>1</v>
      </c>
      <c r="GE806" s="126">
        <f t="shared" si="4187"/>
        <v>0</v>
      </c>
      <c r="GF806" s="126">
        <f t="shared" si="4188"/>
        <v>1</v>
      </c>
      <c r="GG806" s="126">
        <f t="shared" si="4189"/>
        <v>0</v>
      </c>
      <c r="GI806" s="126">
        <f t="shared" si="4190"/>
        <v>0</v>
      </c>
      <c r="GK806" s="126">
        <f t="shared" si="4191"/>
        <v>1</v>
      </c>
      <c r="GL806" s="126">
        <f t="shared" si="4192"/>
        <v>0</v>
      </c>
      <c r="GM806" s="126">
        <f t="shared" si="4193"/>
        <v>0</v>
      </c>
      <c r="GN806" s="126">
        <f t="shared" si="4194"/>
        <v>0</v>
      </c>
      <c r="GO806" s="126">
        <f t="shared" si="4195"/>
        <v>1</v>
      </c>
      <c r="GP806" s="126">
        <f t="shared" si="4196"/>
        <v>0</v>
      </c>
      <c r="GQ806" s="126">
        <f t="shared" si="4197"/>
        <v>1</v>
      </c>
      <c r="GS806" s="126" t="str">
        <f t="shared" si="4198"/>
        <v/>
      </c>
      <c r="GT806" s="126" t="str">
        <f t="shared" si="4199"/>
        <v/>
      </c>
      <c r="GU806" s="126">
        <f t="shared" si="4200"/>
        <v>0</v>
      </c>
      <c r="GV806" s="126">
        <f t="shared" si="4201"/>
        <v>0</v>
      </c>
      <c r="GW806" s="126">
        <f t="shared" si="4202"/>
        <v>0</v>
      </c>
      <c r="GX806" s="126">
        <f t="shared" si="4203"/>
        <v>0</v>
      </c>
      <c r="GY806" s="126">
        <f t="shared" si="4204"/>
        <v>0</v>
      </c>
      <c r="GZ806" s="126"/>
      <c r="HA806" s="126">
        <f t="shared" si="4205"/>
        <v>0</v>
      </c>
      <c r="HB806" s="126">
        <f t="shared" si="4206"/>
        <v>0</v>
      </c>
      <c r="HC806" s="126">
        <f t="shared" si="4207"/>
        <v>0</v>
      </c>
      <c r="HD806" s="126">
        <f t="shared" si="4208"/>
        <v>0</v>
      </c>
      <c r="HE806" s="126">
        <f t="shared" si="4209"/>
        <v>0</v>
      </c>
      <c r="HF806" s="126">
        <f t="shared" si="4210"/>
        <v>0</v>
      </c>
      <c r="HH806" s="126">
        <f t="shared" si="4211"/>
        <v>0</v>
      </c>
      <c r="HI806" s="126">
        <f t="shared" si="4212"/>
        <v>0</v>
      </c>
      <c r="HJ806" s="126">
        <f t="shared" si="4213"/>
        <v>0</v>
      </c>
      <c r="HK806" s="126">
        <f t="shared" si="4214"/>
        <v>0</v>
      </c>
      <c r="HL806" s="126">
        <f t="shared" si="4215"/>
        <v>0</v>
      </c>
      <c r="HM806" s="126">
        <f t="shared" si="4216"/>
        <v>0</v>
      </c>
      <c r="HO806" s="126" t="str">
        <f t="shared" si="4217"/>
        <v/>
      </c>
      <c r="HP806" s="126">
        <f t="shared" si="4218"/>
        <v>1</v>
      </c>
      <c r="HQ806" s="126" t="str">
        <f t="shared" si="4219"/>
        <v/>
      </c>
      <c r="HR806" s="122" t="str">
        <f t="shared" si="4220"/>
        <v/>
      </c>
      <c r="HS806" s="126" t="str">
        <f t="shared" si="4221"/>
        <v/>
      </c>
      <c r="HT806" s="122" t="str">
        <f t="shared" si="4222"/>
        <v/>
      </c>
      <c r="HU806" s="122" t="str">
        <f t="shared" si="4223"/>
        <v/>
      </c>
      <c r="HV806" s="126" t="str">
        <f t="shared" si="4224"/>
        <v/>
      </c>
      <c r="HW806" s="126" t="str">
        <f t="shared" si="4225"/>
        <v/>
      </c>
      <c r="HX806" s="126" t="str">
        <f t="shared" si="4226"/>
        <v/>
      </c>
      <c r="HZ806" s="126" t="str">
        <f t="shared" si="4227"/>
        <v/>
      </c>
      <c r="IA806" s="126">
        <f t="shared" si="4228"/>
        <v>1</v>
      </c>
      <c r="IB806" s="126" t="str">
        <f t="shared" si="4229"/>
        <v/>
      </c>
      <c r="IC806" s="126" t="str">
        <f t="shared" si="4230"/>
        <v/>
      </c>
      <c r="ID806" s="126" t="str">
        <f t="shared" si="4231"/>
        <v/>
      </c>
      <c r="IE806" s="126" t="str">
        <f t="shared" si="4232"/>
        <v/>
      </c>
      <c r="IF806" s="126" t="str">
        <f t="shared" si="4233"/>
        <v/>
      </c>
      <c r="IG806" s="126" t="str">
        <f t="shared" si="4234"/>
        <v/>
      </c>
      <c r="IH806" s="126" t="str">
        <f t="shared" si="4235"/>
        <v/>
      </c>
      <c r="II806" s="126" t="str">
        <f t="shared" si="4236"/>
        <v/>
      </c>
      <c r="IO806" s="128"/>
      <c r="IP806" s="128"/>
      <c r="IQ806" s="127"/>
      <c r="IR806" s="127"/>
      <c r="IX806" s="6"/>
      <c r="IY806" s="6"/>
      <c r="IZ806" s="7"/>
      <c r="JA806" s="7"/>
      <c r="JG806" s="12"/>
      <c r="JH806" s="12"/>
      <c r="JI806" s="13"/>
      <c r="JJ806" s="13"/>
      <c r="JN806" s="6"/>
      <c r="JO806" s="6"/>
      <c r="JQ806" s="11"/>
      <c r="JR806" s="11"/>
      <c r="JS806" s="12"/>
      <c r="JT806" s="13"/>
      <c r="JU806" s="12"/>
      <c r="JV806" s="12"/>
      <c r="JW806" s="97"/>
      <c r="JX806" s="13"/>
      <c r="JY806" s="13"/>
      <c r="JZ806" s="97"/>
      <c r="KA806" s="97"/>
      <c r="KB806" s="11"/>
      <c r="KC806" s="11"/>
      <c r="KD806" s="11"/>
      <c r="KE806" s="11"/>
    </row>
    <row r="807" spans="1:291" s="122" customFormat="1" x14ac:dyDescent="0.2">
      <c r="A807" s="146">
        <f t="shared" si="4081"/>
        <v>807</v>
      </c>
      <c r="C807" s="2">
        <v>43270</v>
      </c>
      <c r="D807" s="126"/>
      <c r="E807" s="126"/>
      <c r="F807" s="126"/>
      <c r="G807" s="128">
        <v>105.27500000000001</v>
      </c>
      <c r="H807" s="128">
        <v>113.125</v>
      </c>
      <c r="I807" s="128">
        <v>119.27</v>
      </c>
      <c r="J807" s="127">
        <v>144.03</v>
      </c>
      <c r="K807" s="126"/>
      <c r="P807" s="128">
        <f t="shared" si="3918"/>
        <v>3387.5000000000005</v>
      </c>
      <c r="Q807" s="5">
        <f t="shared" si="3919"/>
        <v>3628.5</v>
      </c>
      <c r="R807" s="6">
        <f t="shared" si="3920"/>
        <v>3834.9999999999995</v>
      </c>
      <c r="S807" s="7">
        <f t="shared" si="3921"/>
        <v>4611</v>
      </c>
      <c r="Y807" s="127">
        <f t="shared" si="3922"/>
        <v>0.75000000000090949</v>
      </c>
      <c r="Z807" s="126">
        <f t="shared" si="3923"/>
        <v>4.75</v>
      </c>
      <c r="AA807" s="126">
        <f t="shared" si="3924"/>
        <v>7.9999999999995453</v>
      </c>
      <c r="AB807" s="126">
        <f t="shared" si="3925"/>
        <v>16.999999999999091</v>
      </c>
      <c r="AC807" s="126"/>
      <c r="AD807" s="126"/>
      <c r="AE807" s="126"/>
      <c r="AF807" s="126"/>
      <c r="AG807" s="126"/>
      <c r="AH807" s="127">
        <f t="shared" si="3905"/>
        <v>1.6666666666648475</v>
      </c>
      <c r="AI807" s="127">
        <f t="shared" si="3906"/>
        <v>1.3499999999981811</v>
      </c>
      <c r="AJ807" s="127">
        <f t="shared" si="3907"/>
        <v>4.9999999999727152E-2</v>
      </c>
      <c r="AK807" s="127">
        <f t="shared" si="3908"/>
        <v>0.58333333333303017</v>
      </c>
      <c r="AL807" s="127">
        <f t="shared" si="3909"/>
        <v>0.75000000000022737</v>
      </c>
      <c r="AM807" s="127">
        <f t="shared" si="3910"/>
        <v>2.333333333333182</v>
      </c>
      <c r="AN807" s="127">
        <f t="shared" si="3911"/>
        <v>1.1999999999999087</v>
      </c>
      <c r="AO807" s="127">
        <f t="shared" si="3912"/>
        <v>1</v>
      </c>
      <c r="AP807" s="127">
        <f t="shared" si="3913"/>
        <v>1.6666666666639385</v>
      </c>
      <c r="AQ807" s="127">
        <f t="shared" si="3914"/>
        <v>3.2083333333327273</v>
      </c>
      <c r="AR807" s="127">
        <f t="shared" si="3915"/>
        <v>1.6999999999979991</v>
      </c>
      <c r="AS807" s="127">
        <f t="shared" si="3916"/>
        <v>0.97222222222242438</v>
      </c>
      <c r="AT807" s="127">
        <f t="shared" si="3917"/>
        <v>0.76666666666472638</v>
      </c>
      <c r="AU807" s="126"/>
      <c r="BA807" s="11">
        <f t="shared" si="4082"/>
        <v>0.75000000000090949</v>
      </c>
      <c r="BB807" s="11">
        <f t="shared" si="4083"/>
        <v>4.75</v>
      </c>
      <c r="BC807" s="12">
        <f t="shared" si="4084"/>
        <v>7.9999999999995453</v>
      </c>
      <c r="BD807" s="13">
        <f t="shared" si="4085"/>
        <v>16.999999999999091</v>
      </c>
      <c r="BJ807" s="11">
        <f t="shared" si="4086"/>
        <v>-1.6666666666648475</v>
      </c>
      <c r="BK807" s="11">
        <f t="shared" si="4087"/>
        <v>-1.3499999999981811</v>
      </c>
      <c r="BL807" s="11">
        <f t="shared" si="4088"/>
        <v>-4.9999999999727152E-2</v>
      </c>
      <c r="BM807" s="11">
        <f t="shared" si="4089"/>
        <v>-0.58333333333303017</v>
      </c>
      <c r="BN807" s="11">
        <f t="shared" si="4090"/>
        <v>0.75000000000022737</v>
      </c>
      <c r="BO807" s="11">
        <f t="shared" si="4091"/>
        <v>2.333333333333182</v>
      </c>
      <c r="BP807" s="11">
        <f t="shared" si="4092"/>
        <v>1.1999999999999087</v>
      </c>
      <c r="BQ807" s="126">
        <v>1</v>
      </c>
      <c r="BR807" s="11">
        <f t="shared" si="4093"/>
        <v>1.6666666666639385</v>
      </c>
      <c r="BS807" s="11">
        <f t="shared" si="4094"/>
        <v>3.2083333333327273</v>
      </c>
      <c r="BT807" s="11">
        <f t="shared" si="4095"/>
        <v>-1.6999999999979991</v>
      </c>
      <c r="BU807" s="11">
        <f t="shared" si="4096"/>
        <v>0.97222222222242438</v>
      </c>
      <c r="BV807" s="11">
        <f t="shared" si="4097"/>
        <v>-0.76666666666472638</v>
      </c>
      <c r="BY807" s="126"/>
      <c r="BZ807" s="126"/>
      <c r="CA807" s="122">
        <f t="shared" si="4098"/>
        <v>0.97222222222242438</v>
      </c>
      <c r="CB807" s="126">
        <f t="shared" si="4099"/>
        <v>0</v>
      </c>
      <c r="CC807" s="126">
        <f t="shared" si="4100"/>
        <v>0</v>
      </c>
      <c r="CD807" s="126">
        <f t="shared" si="4101"/>
        <v>0</v>
      </c>
      <c r="CE807" s="126">
        <f t="shared" si="4102"/>
        <v>0</v>
      </c>
      <c r="CF807" s="126">
        <f t="shared" si="4103"/>
        <v>0</v>
      </c>
      <c r="CG807" s="126" t="str">
        <f t="shared" si="4104"/>
        <v/>
      </c>
      <c r="CH807" s="126" t="str">
        <f t="shared" si="4105"/>
        <v/>
      </c>
      <c r="CI807" s="126">
        <f t="shared" si="4106"/>
        <v>1</v>
      </c>
      <c r="CJ807" s="126">
        <f t="shared" si="4107"/>
        <v>1</v>
      </c>
      <c r="CK807" s="126" t="str">
        <f t="shared" si="4108"/>
        <v/>
      </c>
      <c r="CL807" s="126">
        <f t="shared" si="4109"/>
        <v>1</v>
      </c>
      <c r="CM807" s="126">
        <f t="shared" si="4110"/>
        <v>1</v>
      </c>
      <c r="CN807" s="126">
        <f t="shared" si="4111"/>
        <v>1</v>
      </c>
      <c r="CO807" s="126" t="str">
        <f t="shared" si="4112"/>
        <v/>
      </c>
      <c r="CP807" s="126" t="str">
        <f t="shared" si="4113"/>
        <v/>
      </c>
      <c r="CQ807" s="126">
        <f t="shared" si="4114"/>
        <v>1</v>
      </c>
      <c r="CR807" s="126"/>
      <c r="CS807" s="126">
        <f t="shared" si="4115"/>
        <v>0</v>
      </c>
      <c r="CT807" s="126">
        <f t="shared" si="4116"/>
        <v>0</v>
      </c>
      <c r="CU807" s="126">
        <f t="shared" si="4117"/>
        <v>0</v>
      </c>
      <c r="CV807" s="126">
        <f t="shared" si="4118"/>
        <v>0</v>
      </c>
      <c r="CW807" s="126">
        <f t="shared" si="4119"/>
        <v>1</v>
      </c>
      <c r="CX807" s="126" t="str">
        <f t="shared" si="4120"/>
        <v/>
      </c>
      <c r="CY807" s="126" t="str">
        <f t="shared" si="4121"/>
        <v/>
      </c>
      <c r="CZ807" s="126" t="str">
        <f t="shared" si="4122"/>
        <v/>
      </c>
      <c r="DA807" s="126" t="str">
        <f t="shared" si="4123"/>
        <v/>
      </c>
      <c r="DB807" s="126">
        <f t="shared" si="4124"/>
        <v>1</v>
      </c>
      <c r="DC807" s="126" t="str">
        <f t="shared" si="4125"/>
        <v/>
      </c>
      <c r="DD807" s="126">
        <f t="shared" si="4126"/>
        <v>1</v>
      </c>
      <c r="DE807" s="126" t="str">
        <f t="shared" si="4127"/>
        <v/>
      </c>
      <c r="DF807" s="126"/>
      <c r="DG807" s="126">
        <f t="shared" si="4128"/>
        <v>1</v>
      </c>
      <c r="DH807" s="126">
        <f t="shared" si="4129"/>
        <v>1</v>
      </c>
      <c r="DI807" s="126">
        <f t="shared" si="4130"/>
        <v>1</v>
      </c>
      <c r="DJ807" s="126">
        <f t="shared" si="4131"/>
        <v>1</v>
      </c>
      <c r="DK807" s="126" t="str">
        <f t="shared" si="4132"/>
        <v/>
      </c>
      <c r="DL807" s="126"/>
      <c r="DM807" s="126" t="str">
        <f t="shared" si="4133"/>
        <v/>
      </c>
      <c r="DN807" s="126">
        <f t="shared" si="4134"/>
        <v>0</v>
      </c>
      <c r="DO807" s="126">
        <f t="shared" si="4135"/>
        <v>1</v>
      </c>
      <c r="DP807" s="126">
        <f t="shared" si="4136"/>
        <v>0</v>
      </c>
      <c r="DQ807" s="126">
        <f t="shared" si="4137"/>
        <v>1</v>
      </c>
      <c r="DR807" s="126">
        <f t="shared" si="4138"/>
        <v>0</v>
      </c>
      <c r="DS807" s="126">
        <f t="shared" si="4139"/>
        <v>1</v>
      </c>
      <c r="DT807" s="126">
        <f t="shared" si="4140"/>
        <v>0</v>
      </c>
      <c r="DU807" s="126">
        <f t="shared" si="4141"/>
        <v>1</v>
      </c>
      <c r="DV807" s="126">
        <f t="shared" si="4142"/>
        <v>1</v>
      </c>
      <c r="DW807" s="126">
        <f t="shared" si="4143"/>
        <v>0</v>
      </c>
      <c r="DX807" s="126" t="str">
        <f t="shared" si="4144"/>
        <v/>
      </c>
      <c r="DY807" s="126" t="str">
        <f t="shared" si="4145"/>
        <v/>
      </c>
      <c r="EA807" s="126">
        <f t="shared" si="4146"/>
        <v>1</v>
      </c>
      <c r="EB807" s="126">
        <f t="shared" si="4147"/>
        <v>1</v>
      </c>
      <c r="EC807" s="126">
        <f t="shared" si="4148"/>
        <v>1</v>
      </c>
      <c r="ED807" s="126">
        <f t="shared" si="4149"/>
        <v>1</v>
      </c>
      <c r="EF807" s="126">
        <f t="shared" si="4150"/>
        <v>1</v>
      </c>
      <c r="EG807" s="126">
        <f t="shared" si="4151"/>
        <v>1</v>
      </c>
      <c r="EH807" s="126">
        <f t="shared" si="4152"/>
        <v>1</v>
      </c>
      <c r="EI807" s="126">
        <f t="shared" si="4153"/>
        <v>1</v>
      </c>
      <c r="EK807" s="126">
        <f t="shared" si="4154"/>
        <v>1</v>
      </c>
      <c r="EL807" s="126">
        <f t="shared" si="4155"/>
        <v>1</v>
      </c>
      <c r="EM807" s="126">
        <f t="shared" si="4156"/>
        <v>1</v>
      </c>
      <c r="EO807" s="126">
        <f t="shared" si="4157"/>
        <v>1</v>
      </c>
      <c r="EP807" s="126">
        <f t="shared" si="4158"/>
        <v>1</v>
      </c>
      <c r="EQ807" s="126">
        <f t="shared" si="4159"/>
        <v>1</v>
      </c>
      <c r="ES807" s="126">
        <f t="shared" si="4160"/>
        <v>1</v>
      </c>
      <c r="ET807" s="126">
        <f t="shared" si="4161"/>
        <v>1</v>
      </c>
      <c r="EU807" s="126">
        <f t="shared" si="4162"/>
        <v>1</v>
      </c>
      <c r="EV807" s="126">
        <f t="shared" si="4163"/>
        <v>1</v>
      </c>
      <c r="EW807" s="126">
        <f t="shared" si="4164"/>
        <v>0</v>
      </c>
      <c r="EY807" s="126">
        <f t="shared" si="4165"/>
        <v>1</v>
      </c>
      <c r="EZ807" s="126">
        <f t="shared" si="4166"/>
        <v>1</v>
      </c>
      <c r="FA807" s="126">
        <f t="shared" si="4167"/>
        <v>1</v>
      </c>
      <c r="FC807" s="126">
        <f t="shared" si="4168"/>
        <v>0</v>
      </c>
      <c r="FD807" s="126" t="str">
        <f t="shared" si="4169"/>
        <v/>
      </c>
      <c r="FE807" s="126"/>
      <c r="FF807" s="126">
        <f t="shared" si="4170"/>
        <v>1</v>
      </c>
      <c r="FG807" s="126">
        <f t="shared" si="4171"/>
        <v>0</v>
      </c>
      <c r="FH807" s="126">
        <f t="shared" si="4172"/>
        <v>0</v>
      </c>
      <c r="FI807" s="126" t="str">
        <f t="shared" si="4173"/>
        <v/>
      </c>
      <c r="FJ807" s="126" t="str">
        <f t="shared" si="4174"/>
        <v/>
      </c>
      <c r="FK807" s="126" t="str">
        <f t="shared" si="4175"/>
        <v/>
      </c>
      <c r="FL807" s="126" t="str">
        <f t="shared" si="4176"/>
        <v/>
      </c>
      <c r="FN807" s="126" t="str">
        <f t="shared" si="4177"/>
        <v/>
      </c>
      <c r="FO807" s="126" t="str">
        <f t="shared" si="4178"/>
        <v/>
      </c>
      <c r="FP807" s="126" t="str">
        <f t="shared" si="4179"/>
        <v/>
      </c>
      <c r="FV807" s="126">
        <f t="shared" si="4180"/>
        <v>0</v>
      </c>
      <c r="FW807" s="126">
        <f t="shared" si="4181"/>
        <v>1</v>
      </c>
      <c r="FX807" s="126">
        <f t="shared" si="4182"/>
        <v>1</v>
      </c>
      <c r="GA807" s="126">
        <f t="shared" si="4183"/>
        <v>1</v>
      </c>
      <c r="GB807" s="126">
        <f t="shared" si="4184"/>
        <v>1</v>
      </c>
      <c r="GC807" s="126">
        <f t="shared" si="4185"/>
        <v>1</v>
      </c>
      <c r="GD807" s="126">
        <f t="shared" si="4186"/>
        <v>1</v>
      </c>
      <c r="GE807" s="126">
        <f t="shared" si="4187"/>
        <v>0</v>
      </c>
      <c r="GF807" s="126">
        <f t="shared" si="4188"/>
        <v>0</v>
      </c>
      <c r="GG807" s="126">
        <f t="shared" si="4189"/>
        <v>1</v>
      </c>
      <c r="GI807" s="126">
        <f t="shared" si="4190"/>
        <v>1</v>
      </c>
      <c r="GK807" s="126">
        <f t="shared" si="4191"/>
        <v>1</v>
      </c>
      <c r="GL807" s="126">
        <f t="shared" si="4192"/>
        <v>1</v>
      </c>
      <c r="GM807" s="126">
        <f t="shared" si="4193"/>
        <v>1</v>
      </c>
      <c r="GN807" s="126">
        <f t="shared" si="4194"/>
        <v>1</v>
      </c>
      <c r="GO807" s="126">
        <f t="shared" si="4195"/>
        <v>0</v>
      </c>
      <c r="GP807" s="126">
        <f t="shared" si="4196"/>
        <v>0</v>
      </c>
      <c r="GQ807" s="126">
        <f t="shared" si="4197"/>
        <v>1</v>
      </c>
      <c r="GS807" s="126" t="str">
        <f t="shared" si="4198"/>
        <v/>
      </c>
      <c r="GT807" s="126" t="str">
        <f t="shared" si="4199"/>
        <v/>
      </c>
      <c r="GU807" s="126">
        <f t="shared" si="4200"/>
        <v>0</v>
      </c>
      <c r="GV807" s="126">
        <f t="shared" si="4201"/>
        <v>0</v>
      </c>
      <c r="GW807" s="126">
        <f t="shared" si="4202"/>
        <v>0</v>
      </c>
      <c r="GX807" s="126">
        <f t="shared" si="4203"/>
        <v>0</v>
      </c>
      <c r="GY807" s="126">
        <f t="shared" si="4204"/>
        <v>0</v>
      </c>
      <c r="GZ807" s="126"/>
      <c r="HA807" s="126">
        <f t="shared" si="4205"/>
        <v>1</v>
      </c>
      <c r="HB807" s="126">
        <f t="shared" si="4206"/>
        <v>0</v>
      </c>
      <c r="HC807" s="126">
        <f t="shared" si="4207"/>
        <v>0</v>
      </c>
      <c r="HD807" s="126">
        <f t="shared" si="4208"/>
        <v>0</v>
      </c>
      <c r="HE807" s="126">
        <f t="shared" si="4209"/>
        <v>0</v>
      </c>
      <c r="HF807" s="126">
        <f t="shared" si="4210"/>
        <v>0</v>
      </c>
      <c r="HH807" s="126">
        <f t="shared" si="4211"/>
        <v>1</v>
      </c>
      <c r="HI807" s="126">
        <f t="shared" si="4212"/>
        <v>1</v>
      </c>
      <c r="HJ807" s="126">
        <f t="shared" si="4213"/>
        <v>0</v>
      </c>
      <c r="HK807" s="126">
        <f t="shared" si="4214"/>
        <v>0</v>
      </c>
      <c r="HL807" s="126">
        <f t="shared" si="4215"/>
        <v>0</v>
      </c>
      <c r="HM807" s="126">
        <f t="shared" si="4216"/>
        <v>0</v>
      </c>
      <c r="HO807" s="126">
        <f t="shared" si="4217"/>
        <v>1</v>
      </c>
      <c r="HP807" s="126" t="str">
        <f t="shared" si="4218"/>
        <v/>
      </c>
      <c r="HQ807" s="126">
        <f t="shared" si="4219"/>
        <v>1</v>
      </c>
      <c r="HR807" s="122" t="str">
        <f t="shared" si="4220"/>
        <v/>
      </c>
      <c r="HS807" s="126">
        <f t="shared" si="4221"/>
        <v>1</v>
      </c>
      <c r="HT807" s="122" t="str">
        <f t="shared" si="4222"/>
        <v/>
      </c>
      <c r="HU807" s="122" t="str">
        <f t="shared" si="4223"/>
        <v/>
      </c>
      <c r="HV807" s="126" t="str">
        <f t="shared" si="4224"/>
        <v/>
      </c>
      <c r="HW807" s="126" t="str">
        <f t="shared" si="4225"/>
        <v/>
      </c>
      <c r="HX807" s="126" t="str">
        <f t="shared" si="4226"/>
        <v/>
      </c>
      <c r="HZ807" s="126">
        <f t="shared" si="4227"/>
        <v>0</v>
      </c>
      <c r="IA807" s="126" t="str">
        <f t="shared" si="4228"/>
        <v/>
      </c>
      <c r="IB807" s="126">
        <f t="shared" si="4229"/>
        <v>0</v>
      </c>
      <c r="IC807" s="126" t="str">
        <f t="shared" si="4230"/>
        <v/>
      </c>
      <c r="ID807" s="126">
        <f t="shared" si="4231"/>
        <v>0</v>
      </c>
      <c r="IE807" s="126" t="str">
        <f t="shared" si="4232"/>
        <v/>
      </c>
      <c r="IF807" s="126" t="str">
        <f t="shared" si="4233"/>
        <v/>
      </c>
      <c r="IG807" s="126" t="str">
        <f t="shared" si="4234"/>
        <v/>
      </c>
      <c r="IH807" s="126" t="str">
        <f t="shared" si="4235"/>
        <v/>
      </c>
      <c r="II807" s="126" t="str">
        <f t="shared" si="4236"/>
        <v/>
      </c>
      <c r="IO807" s="128"/>
      <c r="IP807" s="128"/>
      <c r="IQ807" s="127"/>
      <c r="IR807" s="127"/>
      <c r="IX807" s="6"/>
      <c r="IY807" s="6"/>
      <c r="IZ807" s="7"/>
      <c r="JA807" s="7"/>
      <c r="JG807" s="12"/>
      <c r="JH807" s="12"/>
      <c r="JI807" s="13"/>
      <c r="JJ807" s="13"/>
      <c r="JN807" s="6"/>
      <c r="JO807" s="6"/>
      <c r="JQ807" s="11"/>
      <c r="JR807" s="11"/>
      <c r="JS807" s="12"/>
      <c r="JT807" s="13"/>
      <c r="JU807" s="12"/>
      <c r="JV807" s="12"/>
      <c r="JW807" s="97"/>
      <c r="JX807" s="13"/>
      <c r="JY807" s="13"/>
      <c r="JZ807" s="97"/>
      <c r="KA807" s="97"/>
      <c r="KB807" s="11"/>
      <c r="KC807" s="11"/>
      <c r="KD807" s="11"/>
      <c r="KE807" s="11"/>
    </row>
    <row r="808" spans="1:291" s="122" customFormat="1" x14ac:dyDescent="0.2">
      <c r="A808" s="146">
        <f t="shared" si="4081"/>
        <v>808</v>
      </c>
      <c r="C808" s="2">
        <v>43271</v>
      </c>
      <c r="D808" s="126"/>
      <c r="E808" s="126"/>
      <c r="F808" s="126"/>
      <c r="G808" s="128">
        <v>105.267</v>
      </c>
      <c r="H808" s="128">
        <v>113.08499999999999</v>
      </c>
      <c r="I808" s="128">
        <v>119.19499999999999</v>
      </c>
      <c r="J808" s="127">
        <v>143.16</v>
      </c>
      <c r="K808" s="126"/>
      <c r="P808" s="128">
        <f t="shared" si="3918"/>
        <v>3386.7499999999995</v>
      </c>
      <c r="Q808" s="5">
        <f t="shared" si="3919"/>
        <v>3624.4999999999995</v>
      </c>
      <c r="R808" s="6">
        <f t="shared" si="3920"/>
        <v>3827.4999999999991</v>
      </c>
      <c r="S808" s="7">
        <f t="shared" si="3921"/>
        <v>4592</v>
      </c>
      <c r="Y808" s="127">
        <f t="shared" si="3922"/>
        <v>0.75000000000090949</v>
      </c>
      <c r="Z808" s="126">
        <f t="shared" si="3923"/>
        <v>4.0000000000004547</v>
      </c>
      <c r="AA808" s="126">
        <f t="shared" si="3924"/>
        <v>7.5000000000004547</v>
      </c>
      <c r="AB808" s="126">
        <f t="shared" si="3925"/>
        <v>19</v>
      </c>
      <c r="AC808" s="126"/>
      <c r="AD808" s="126"/>
      <c r="AE808" s="126"/>
      <c r="AF808" s="126"/>
      <c r="AG808" s="126"/>
      <c r="AH808" s="127">
        <f t="shared" si="3905"/>
        <v>1.1666666666651508</v>
      </c>
      <c r="AI808" s="127">
        <f t="shared" si="3906"/>
        <v>0.89999999999845359</v>
      </c>
      <c r="AJ808" s="127">
        <f t="shared" si="3907"/>
        <v>0.49999999999981792</v>
      </c>
      <c r="AK808" s="127">
        <f t="shared" si="3908"/>
        <v>0.99999999999984812</v>
      </c>
      <c r="AL808" s="127">
        <f t="shared" si="3909"/>
        <v>0.25000000000022737</v>
      </c>
      <c r="AM808" s="127">
        <f t="shared" si="3910"/>
        <v>1.1666666666671217</v>
      </c>
      <c r="AN808" s="127">
        <f t="shared" si="3911"/>
        <v>9.9999999999544897E-2</v>
      </c>
      <c r="AO808" s="127">
        <f t="shared" si="3912"/>
        <v>1</v>
      </c>
      <c r="AP808" s="127">
        <f t="shared" si="3913"/>
        <v>0.49999999999757461</v>
      </c>
      <c r="AQ808" s="127">
        <f t="shared" si="3914"/>
        <v>2.6666666666668939</v>
      </c>
      <c r="AR808" s="127">
        <f t="shared" si="3915"/>
        <v>1.4999999999983631</v>
      </c>
      <c r="AS808" s="127">
        <f t="shared" si="3916"/>
        <v>0.22222222222176757</v>
      </c>
      <c r="AT808" s="127">
        <f t="shared" si="3917"/>
        <v>1.0333333333315142</v>
      </c>
      <c r="AU808" s="126"/>
      <c r="BA808" s="11">
        <f t="shared" si="4082"/>
        <v>-0.75000000000090949</v>
      </c>
      <c r="BB808" s="11">
        <f t="shared" si="4083"/>
        <v>-4.0000000000004547</v>
      </c>
      <c r="BC808" s="12">
        <f t="shared" si="4084"/>
        <v>-7.5000000000004547</v>
      </c>
      <c r="BD808" s="13">
        <f t="shared" si="4085"/>
        <v>-19</v>
      </c>
      <c r="BJ808" s="11">
        <f t="shared" si="4086"/>
        <v>1.1666666666651508</v>
      </c>
      <c r="BK808" s="11">
        <f t="shared" si="4087"/>
        <v>0.89999999999845359</v>
      </c>
      <c r="BL808" s="11">
        <f t="shared" si="4088"/>
        <v>0.49999999999981792</v>
      </c>
      <c r="BM808" s="11">
        <f t="shared" si="4089"/>
        <v>0.99999999999984812</v>
      </c>
      <c r="BN808" s="11">
        <f t="shared" si="4090"/>
        <v>-0.25000000000022737</v>
      </c>
      <c r="BO808" s="11">
        <f t="shared" si="4091"/>
        <v>-1.1666666666671217</v>
      </c>
      <c r="BP808" s="11">
        <f t="shared" si="4092"/>
        <v>9.9999999999544897E-2</v>
      </c>
      <c r="BQ808" s="126">
        <v>1</v>
      </c>
      <c r="BR808" s="11">
        <f t="shared" si="4093"/>
        <v>-0.49999999999757461</v>
      </c>
      <c r="BS808" s="11">
        <f t="shared" si="4094"/>
        <v>-2.6666666666668939</v>
      </c>
      <c r="BT808" s="11">
        <f t="shared" si="4095"/>
        <v>1.4999999999983631</v>
      </c>
      <c r="BU808" s="11">
        <f t="shared" si="4096"/>
        <v>0.22222222222176757</v>
      </c>
      <c r="BV808" s="11">
        <f t="shared" si="4097"/>
        <v>1.0333333333315142</v>
      </c>
      <c r="BY808" s="126"/>
      <c r="BZ808" s="126"/>
      <c r="CA808" s="122">
        <f t="shared" si="4098"/>
        <v>0.22222222222176757</v>
      </c>
      <c r="CB808" s="126">
        <f t="shared" si="4099"/>
        <v>0</v>
      </c>
      <c r="CC808" s="126">
        <f t="shared" si="4100"/>
        <v>0</v>
      </c>
      <c r="CD808" s="126">
        <f t="shared" si="4101"/>
        <v>0</v>
      </c>
      <c r="CE808" s="126">
        <f t="shared" si="4102"/>
        <v>0</v>
      </c>
      <c r="CF808" s="126">
        <f t="shared" si="4103"/>
        <v>0</v>
      </c>
      <c r="CG808" s="126" t="str">
        <f t="shared" si="4104"/>
        <v/>
      </c>
      <c r="CH808" s="126" t="str">
        <f t="shared" si="4105"/>
        <v/>
      </c>
      <c r="CI808" s="126">
        <f t="shared" si="4106"/>
        <v>1</v>
      </c>
      <c r="CJ808" s="126">
        <f t="shared" si="4107"/>
        <v>1</v>
      </c>
      <c r="CK808" s="126" t="str">
        <f t="shared" si="4108"/>
        <v/>
      </c>
      <c r="CL808" s="126">
        <f t="shared" si="4109"/>
        <v>1</v>
      </c>
      <c r="CM808" s="126">
        <f t="shared" si="4110"/>
        <v>1</v>
      </c>
      <c r="CN808" s="126">
        <f t="shared" si="4111"/>
        <v>1</v>
      </c>
      <c r="CO808" s="126" t="str">
        <f t="shared" si="4112"/>
        <v/>
      </c>
      <c r="CP808" s="126" t="str">
        <f t="shared" si="4113"/>
        <v/>
      </c>
      <c r="CQ808" s="126">
        <f t="shared" si="4114"/>
        <v>1</v>
      </c>
      <c r="CR808" s="126"/>
      <c r="CS808" s="126">
        <f t="shared" si="4115"/>
        <v>0</v>
      </c>
      <c r="CT808" s="126">
        <f t="shared" si="4116"/>
        <v>0</v>
      </c>
      <c r="CU808" s="126">
        <f t="shared" si="4117"/>
        <v>0</v>
      </c>
      <c r="CV808" s="126">
        <f t="shared" si="4118"/>
        <v>0</v>
      </c>
      <c r="CW808" s="126">
        <f t="shared" si="4119"/>
        <v>1</v>
      </c>
      <c r="CX808" s="126" t="str">
        <f t="shared" si="4120"/>
        <v/>
      </c>
      <c r="CY808" s="126" t="str">
        <f t="shared" si="4121"/>
        <v/>
      </c>
      <c r="CZ808" s="126" t="str">
        <f t="shared" si="4122"/>
        <v/>
      </c>
      <c r="DA808" s="126" t="str">
        <f t="shared" si="4123"/>
        <v/>
      </c>
      <c r="DB808" s="126">
        <f t="shared" si="4124"/>
        <v>1</v>
      </c>
      <c r="DC808" s="126" t="str">
        <f t="shared" si="4125"/>
        <v/>
      </c>
      <c r="DD808" s="126">
        <f t="shared" si="4126"/>
        <v>1</v>
      </c>
      <c r="DE808" s="126" t="str">
        <f t="shared" si="4127"/>
        <v/>
      </c>
      <c r="DF808" s="126"/>
      <c r="DG808" s="126">
        <f t="shared" si="4128"/>
        <v>1</v>
      </c>
      <c r="DH808" s="126">
        <f t="shared" si="4129"/>
        <v>1</v>
      </c>
      <c r="DI808" s="126">
        <f t="shared" si="4130"/>
        <v>1</v>
      </c>
      <c r="DJ808" s="126">
        <f t="shared" si="4131"/>
        <v>1</v>
      </c>
      <c r="DK808" s="126" t="str">
        <f t="shared" si="4132"/>
        <v/>
      </c>
      <c r="DL808" s="126"/>
      <c r="DM808" s="126" t="str">
        <f t="shared" si="4133"/>
        <v/>
      </c>
      <c r="DN808" s="126">
        <f t="shared" si="4134"/>
        <v>0</v>
      </c>
      <c r="DO808" s="126">
        <f t="shared" si="4135"/>
        <v>1</v>
      </c>
      <c r="DP808" s="126">
        <f t="shared" si="4136"/>
        <v>0</v>
      </c>
      <c r="DQ808" s="126">
        <f t="shared" si="4137"/>
        <v>1</v>
      </c>
      <c r="DR808" s="126">
        <f t="shared" si="4138"/>
        <v>1</v>
      </c>
      <c r="DS808" s="126">
        <f t="shared" si="4139"/>
        <v>1</v>
      </c>
      <c r="DT808" s="126">
        <f t="shared" si="4140"/>
        <v>1</v>
      </c>
      <c r="DU808" s="126">
        <f t="shared" si="4141"/>
        <v>1</v>
      </c>
      <c r="DV808" s="126">
        <f t="shared" si="4142"/>
        <v>1</v>
      </c>
      <c r="DW808" s="126">
        <f t="shared" si="4143"/>
        <v>0</v>
      </c>
      <c r="DX808" s="126" t="str">
        <f t="shared" si="4144"/>
        <v/>
      </c>
      <c r="DY808" s="126" t="str">
        <f t="shared" si="4145"/>
        <v/>
      </c>
      <c r="EA808" s="126">
        <f t="shared" si="4146"/>
        <v>0</v>
      </c>
      <c r="EB808" s="126">
        <f t="shared" si="4147"/>
        <v>0</v>
      </c>
      <c r="EC808" s="126">
        <f t="shared" si="4148"/>
        <v>0</v>
      </c>
      <c r="ED808" s="126">
        <f t="shared" si="4149"/>
        <v>0</v>
      </c>
      <c r="EF808" s="126">
        <f t="shared" si="4150"/>
        <v>1</v>
      </c>
      <c r="EG808" s="126">
        <f t="shared" si="4151"/>
        <v>1</v>
      </c>
      <c r="EH808" s="126">
        <f t="shared" si="4152"/>
        <v>1</v>
      </c>
      <c r="EI808" s="126">
        <f t="shared" si="4153"/>
        <v>1</v>
      </c>
      <c r="EK808" s="126">
        <f t="shared" si="4154"/>
        <v>1</v>
      </c>
      <c r="EL808" s="126">
        <f t="shared" si="4155"/>
        <v>1</v>
      </c>
      <c r="EM808" s="126">
        <f t="shared" si="4156"/>
        <v>1</v>
      </c>
      <c r="EO808" s="126">
        <f t="shared" si="4157"/>
        <v>1</v>
      </c>
      <c r="EP808" s="126">
        <f t="shared" si="4158"/>
        <v>1</v>
      </c>
      <c r="EQ808" s="126">
        <f t="shared" si="4159"/>
        <v>1</v>
      </c>
      <c r="ES808" s="126">
        <f t="shared" si="4160"/>
        <v>1</v>
      </c>
      <c r="ET808" s="126">
        <f t="shared" si="4161"/>
        <v>1</v>
      </c>
      <c r="EU808" s="126">
        <f t="shared" si="4162"/>
        <v>1</v>
      </c>
      <c r="EV808" s="126">
        <f t="shared" si="4163"/>
        <v>1</v>
      </c>
      <c r="EW808" s="126">
        <f t="shared" si="4164"/>
        <v>0</v>
      </c>
      <c r="EY808" s="126">
        <f t="shared" si="4165"/>
        <v>1</v>
      </c>
      <c r="EZ808" s="126">
        <f t="shared" si="4166"/>
        <v>1</v>
      </c>
      <c r="FA808" s="126">
        <f t="shared" si="4167"/>
        <v>1</v>
      </c>
      <c r="FC808" s="126">
        <f t="shared" si="4168"/>
        <v>0</v>
      </c>
      <c r="FD808" s="126" t="str">
        <f t="shared" si="4169"/>
        <v/>
      </c>
      <c r="FE808" s="126"/>
      <c r="FF808" s="126">
        <f t="shared" si="4170"/>
        <v>1</v>
      </c>
      <c r="FG808" s="126">
        <f t="shared" si="4171"/>
        <v>0</v>
      </c>
      <c r="FH808" s="126">
        <f t="shared" si="4172"/>
        <v>0</v>
      </c>
      <c r="FI808" s="126" t="str">
        <f t="shared" si="4173"/>
        <v/>
      </c>
      <c r="FJ808" s="126" t="str">
        <f t="shared" si="4174"/>
        <v/>
      </c>
      <c r="FK808" s="126" t="str">
        <f t="shared" si="4175"/>
        <v/>
      </c>
      <c r="FL808" s="126" t="str">
        <f t="shared" si="4176"/>
        <v/>
      </c>
      <c r="FN808" s="126" t="str">
        <f t="shared" si="4177"/>
        <v/>
      </c>
      <c r="FO808" s="126" t="str">
        <f t="shared" si="4178"/>
        <v/>
      </c>
      <c r="FP808" s="126" t="str">
        <f t="shared" si="4179"/>
        <v/>
      </c>
      <c r="FV808" s="126">
        <f t="shared" si="4180"/>
        <v>0</v>
      </c>
      <c r="FW808" s="126">
        <f t="shared" si="4181"/>
        <v>0</v>
      </c>
      <c r="FX808" s="126">
        <f t="shared" si="4182"/>
        <v>0</v>
      </c>
      <c r="GA808" s="126">
        <f t="shared" si="4183"/>
        <v>1</v>
      </c>
      <c r="GB808" s="126">
        <f t="shared" si="4184"/>
        <v>1</v>
      </c>
      <c r="GC808" s="126">
        <f t="shared" si="4185"/>
        <v>1</v>
      </c>
      <c r="GD808" s="126">
        <f t="shared" si="4186"/>
        <v>1</v>
      </c>
      <c r="GE808" s="126">
        <f t="shared" si="4187"/>
        <v>0</v>
      </c>
      <c r="GF808" s="126">
        <f t="shared" si="4188"/>
        <v>0</v>
      </c>
      <c r="GG808" s="126">
        <f t="shared" si="4189"/>
        <v>1</v>
      </c>
      <c r="GI808" s="126">
        <f t="shared" si="4190"/>
        <v>1</v>
      </c>
      <c r="GK808" s="126">
        <f t="shared" si="4191"/>
        <v>1</v>
      </c>
      <c r="GL808" s="126">
        <f t="shared" si="4192"/>
        <v>1</v>
      </c>
      <c r="GM808" s="126">
        <f t="shared" si="4193"/>
        <v>1</v>
      </c>
      <c r="GN808" s="126">
        <f t="shared" si="4194"/>
        <v>1</v>
      </c>
      <c r="GO808" s="126">
        <f t="shared" si="4195"/>
        <v>0</v>
      </c>
      <c r="GP808" s="126">
        <f t="shared" si="4196"/>
        <v>0</v>
      </c>
      <c r="GQ808" s="126">
        <f t="shared" si="4197"/>
        <v>1</v>
      </c>
      <c r="GS808" s="126" t="str">
        <f t="shared" si="4198"/>
        <v/>
      </c>
      <c r="GT808" s="126" t="str">
        <f t="shared" si="4199"/>
        <v/>
      </c>
      <c r="GU808" s="126">
        <f t="shared" si="4200"/>
        <v>0</v>
      </c>
      <c r="GV808" s="126">
        <f t="shared" si="4201"/>
        <v>0</v>
      </c>
      <c r="GW808" s="126">
        <f t="shared" si="4202"/>
        <v>0</v>
      </c>
      <c r="GX808" s="126">
        <f t="shared" si="4203"/>
        <v>0</v>
      </c>
      <c r="GY808" s="126">
        <f t="shared" si="4204"/>
        <v>0</v>
      </c>
      <c r="GZ808" s="126"/>
      <c r="HA808" s="126">
        <f t="shared" si="4205"/>
        <v>0</v>
      </c>
      <c r="HB808" s="126">
        <f t="shared" si="4206"/>
        <v>0</v>
      </c>
      <c r="HC808" s="126">
        <f t="shared" si="4207"/>
        <v>0</v>
      </c>
      <c r="HD808" s="126">
        <f t="shared" si="4208"/>
        <v>0</v>
      </c>
      <c r="HE808" s="126">
        <f t="shared" si="4209"/>
        <v>0</v>
      </c>
      <c r="HF808" s="126">
        <f t="shared" si="4210"/>
        <v>0</v>
      </c>
      <c r="HH808" s="126">
        <f t="shared" si="4211"/>
        <v>1</v>
      </c>
      <c r="HI808" s="126">
        <f t="shared" si="4212"/>
        <v>0</v>
      </c>
      <c r="HJ808" s="126">
        <f t="shared" si="4213"/>
        <v>0</v>
      </c>
      <c r="HK808" s="126">
        <f t="shared" si="4214"/>
        <v>0</v>
      </c>
      <c r="HL808" s="126">
        <f t="shared" si="4215"/>
        <v>0</v>
      </c>
      <c r="HM808" s="126">
        <f t="shared" si="4216"/>
        <v>0</v>
      </c>
      <c r="HO808" s="126" t="str">
        <f t="shared" si="4217"/>
        <v/>
      </c>
      <c r="HP808" s="126">
        <f t="shared" si="4218"/>
        <v>1</v>
      </c>
      <c r="HQ808" s="126" t="str">
        <f t="shared" si="4219"/>
        <v/>
      </c>
      <c r="HR808" s="122">
        <f t="shared" si="4220"/>
        <v>1</v>
      </c>
      <c r="HS808" s="126" t="str">
        <f t="shared" si="4221"/>
        <v/>
      </c>
      <c r="HT808" s="122">
        <f t="shared" si="4222"/>
        <v>1</v>
      </c>
      <c r="HU808" s="122" t="str">
        <f t="shared" si="4223"/>
        <v/>
      </c>
      <c r="HV808" s="126" t="str">
        <f t="shared" si="4224"/>
        <v/>
      </c>
      <c r="HW808" s="126" t="str">
        <f t="shared" si="4225"/>
        <v/>
      </c>
      <c r="HX808" s="126" t="str">
        <f t="shared" si="4226"/>
        <v/>
      </c>
      <c r="HZ808" s="126" t="str">
        <f t="shared" si="4227"/>
        <v/>
      </c>
      <c r="IA808" s="126">
        <f t="shared" si="4228"/>
        <v>0</v>
      </c>
      <c r="IB808" s="126" t="str">
        <f t="shared" si="4229"/>
        <v/>
      </c>
      <c r="IC808" s="126">
        <f t="shared" si="4230"/>
        <v>0</v>
      </c>
      <c r="ID808" s="126" t="str">
        <f t="shared" si="4231"/>
        <v/>
      </c>
      <c r="IE808" s="126">
        <f t="shared" si="4232"/>
        <v>0</v>
      </c>
      <c r="IF808" s="126" t="str">
        <f t="shared" si="4233"/>
        <v/>
      </c>
      <c r="IG808" s="126" t="str">
        <f t="shared" si="4234"/>
        <v/>
      </c>
      <c r="IH808" s="126" t="str">
        <f t="shared" si="4235"/>
        <v/>
      </c>
      <c r="II808" s="126" t="str">
        <f t="shared" si="4236"/>
        <v/>
      </c>
      <c r="IO808" s="128"/>
      <c r="IP808" s="128"/>
      <c r="IQ808" s="127"/>
      <c r="IR808" s="127"/>
      <c r="IX808" s="6"/>
      <c r="IY808" s="6"/>
      <c r="IZ808" s="7"/>
      <c r="JA808" s="7"/>
      <c r="JG808" s="12"/>
      <c r="JH808" s="12"/>
      <c r="JI808" s="13"/>
      <c r="JJ808" s="13"/>
      <c r="JN808" s="6"/>
      <c r="JO808" s="6"/>
      <c r="JQ808" s="11"/>
      <c r="JR808" s="11"/>
      <c r="JS808" s="12"/>
      <c r="JT808" s="13"/>
      <c r="JU808" s="12"/>
      <c r="JV808" s="12"/>
      <c r="JW808" s="97"/>
      <c r="JX808" s="13"/>
      <c r="JY808" s="13"/>
      <c r="JZ808" s="97"/>
      <c r="KA808" s="97"/>
      <c r="KB808" s="11"/>
      <c r="KC808" s="11"/>
      <c r="KD808" s="11"/>
      <c r="KE808" s="11"/>
    </row>
    <row r="809" spans="1:291" s="122" customFormat="1" x14ac:dyDescent="0.2">
      <c r="A809" s="146">
        <f t="shared" si="4081"/>
        <v>809</v>
      </c>
      <c r="C809" s="2">
        <v>43272</v>
      </c>
      <c r="D809" s="126"/>
      <c r="E809" s="126"/>
      <c r="F809" s="126"/>
      <c r="G809" s="128">
        <v>105.28</v>
      </c>
      <c r="H809" s="128">
        <v>113.13500000000001</v>
      </c>
      <c r="I809" s="128">
        <v>119.27500000000001</v>
      </c>
      <c r="J809" s="127">
        <v>143.31</v>
      </c>
      <c r="K809" s="126"/>
      <c r="P809" s="128">
        <f t="shared" si="3918"/>
        <v>3388</v>
      </c>
      <c r="Q809" s="5">
        <f t="shared" si="3919"/>
        <v>3629.5000000000005</v>
      </c>
      <c r="R809" s="6">
        <f t="shared" si="3920"/>
        <v>3835.5000000000005</v>
      </c>
      <c r="S809" s="7">
        <f t="shared" si="3921"/>
        <v>4607</v>
      </c>
      <c r="Y809" s="127">
        <f t="shared" si="3922"/>
        <v>1.2500000000004547</v>
      </c>
      <c r="Z809" s="126">
        <f t="shared" si="3923"/>
        <v>5.0000000000009095</v>
      </c>
      <c r="AA809" s="126">
        <f t="shared" si="3924"/>
        <v>8.0000000000013642</v>
      </c>
      <c r="AB809" s="126">
        <f t="shared" si="3925"/>
        <v>15</v>
      </c>
      <c r="AC809" s="126"/>
      <c r="AD809" s="126"/>
      <c r="AE809" s="126"/>
      <c r="AF809" s="126"/>
      <c r="AG809" s="126"/>
      <c r="AH809" s="127">
        <f t="shared" si="3905"/>
        <v>0.83333333333303017</v>
      </c>
      <c r="AI809" s="127">
        <f t="shared" si="3906"/>
        <v>0.49999999999963585</v>
      </c>
      <c r="AJ809" s="127">
        <f t="shared" si="3907"/>
        <v>0.20000000000009077</v>
      </c>
      <c r="AK809" s="127">
        <f t="shared" si="3908"/>
        <v>0.33333333333333304</v>
      </c>
      <c r="AL809" s="127">
        <f t="shared" si="3909"/>
        <v>1.0000000000002274</v>
      </c>
      <c r="AM809" s="127">
        <f t="shared" si="3910"/>
        <v>3.0000000000013642</v>
      </c>
      <c r="AN809" s="127">
        <f t="shared" si="3911"/>
        <v>2.0000000000013642</v>
      </c>
      <c r="AO809" s="127">
        <f t="shared" si="3912"/>
        <v>1</v>
      </c>
      <c r="AP809" s="127">
        <f t="shared" si="3913"/>
        <v>0.49999999999939337</v>
      </c>
      <c r="AQ809" s="127">
        <f t="shared" si="3914"/>
        <v>3.5000000000013638</v>
      </c>
      <c r="AR809" s="127">
        <f t="shared" si="3915"/>
        <v>0.69999999999963602</v>
      </c>
      <c r="AS809" s="127">
        <f t="shared" si="3916"/>
        <v>1.666666666667576</v>
      </c>
      <c r="AT809" s="127">
        <f t="shared" si="3917"/>
        <v>0.50000000000090949</v>
      </c>
      <c r="AU809" s="126"/>
      <c r="BA809" s="11">
        <f t="shared" si="4082"/>
        <v>1.2500000000004547</v>
      </c>
      <c r="BB809" s="11">
        <f t="shared" si="4083"/>
        <v>5.0000000000009095</v>
      </c>
      <c r="BC809" s="12">
        <f t="shared" si="4084"/>
        <v>8.0000000000013642</v>
      </c>
      <c r="BD809" s="13">
        <f t="shared" si="4085"/>
        <v>15</v>
      </c>
      <c r="BJ809" s="11">
        <f t="shared" si="4086"/>
        <v>-0.83333333333303017</v>
      </c>
      <c r="BK809" s="11">
        <f t="shared" si="4087"/>
        <v>-0.49999999999963585</v>
      </c>
      <c r="BL809" s="11">
        <f t="shared" si="4088"/>
        <v>0.20000000000009077</v>
      </c>
      <c r="BM809" s="11">
        <f t="shared" si="4089"/>
        <v>-0.33333333333333304</v>
      </c>
      <c r="BN809" s="11">
        <f t="shared" si="4090"/>
        <v>1.0000000000002274</v>
      </c>
      <c r="BO809" s="11">
        <f t="shared" si="4091"/>
        <v>3.0000000000013642</v>
      </c>
      <c r="BP809" s="11">
        <f t="shared" si="4092"/>
        <v>2.0000000000013642</v>
      </c>
      <c r="BQ809" s="126">
        <v>1</v>
      </c>
      <c r="BR809" s="11">
        <f t="shared" si="4093"/>
        <v>0.49999999999939337</v>
      </c>
      <c r="BS809" s="11">
        <f t="shared" si="4094"/>
        <v>3.5000000000013638</v>
      </c>
      <c r="BT809" s="11">
        <f t="shared" si="4095"/>
        <v>-0.69999999999963602</v>
      </c>
      <c r="BU809" s="11">
        <f t="shared" si="4096"/>
        <v>1.666666666667576</v>
      </c>
      <c r="BV809" s="11">
        <f t="shared" si="4097"/>
        <v>0.50000000000090949</v>
      </c>
      <c r="BY809" s="126"/>
      <c r="BZ809" s="126"/>
      <c r="CA809" s="122">
        <f t="shared" si="4098"/>
        <v>1.666666666667576</v>
      </c>
      <c r="CB809" s="126">
        <f t="shared" si="4099"/>
        <v>0</v>
      </c>
      <c r="CC809" s="126">
        <f t="shared" si="4100"/>
        <v>0</v>
      </c>
      <c r="CD809" s="126">
        <f t="shared" si="4101"/>
        <v>0</v>
      </c>
      <c r="CE809" s="126">
        <f t="shared" si="4102"/>
        <v>0</v>
      </c>
      <c r="CF809" s="126">
        <f t="shared" si="4103"/>
        <v>0</v>
      </c>
      <c r="CG809" s="126" t="str">
        <f t="shared" si="4104"/>
        <v/>
      </c>
      <c r="CH809" s="126" t="str">
        <f t="shared" si="4105"/>
        <v/>
      </c>
      <c r="CI809" s="126">
        <f t="shared" si="4106"/>
        <v>1</v>
      </c>
      <c r="CJ809" s="126">
        <f t="shared" si="4107"/>
        <v>1</v>
      </c>
      <c r="CK809" s="126" t="str">
        <f t="shared" si="4108"/>
        <v/>
      </c>
      <c r="CL809" s="126">
        <f t="shared" si="4109"/>
        <v>1</v>
      </c>
      <c r="CM809" s="126">
        <f t="shared" si="4110"/>
        <v>1</v>
      </c>
      <c r="CN809" s="126">
        <f t="shared" si="4111"/>
        <v>1</v>
      </c>
      <c r="CO809" s="126" t="str">
        <f t="shared" si="4112"/>
        <v/>
      </c>
      <c r="CP809" s="126" t="str">
        <f t="shared" si="4113"/>
        <v/>
      </c>
      <c r="CQ809" s="126">
        <f t="shared" si="4114"/>
        <v>1</v>
      </c>
      <c r="CR809" s="126"/>
      <c r="CS809" s="126">
        <f t="shared" si="4115"/>
        <v>0</v>
      </c>
      <c r="CT809" s="126">
        <f t="shared" si="4116"/>
        <v>0</v>
      </c>
      <c r="CU809" s="126">
        <f t="shared" si="4117"/>
        <v>0</v>
      </c>
      <c r="CV809" s="126">
        <f t="shared" si="4118"/>
        <v>0</v>
      </c>
      <c r="CW809" s="126">
        <f t="shared" si="4119"/>
        <v>1</v>
      </c>
      <c r="CX809" s="126" t="str">
        <f t="shared" si="4120"/>
        <v/>
      </c>
      <c r="CY809" s="126" t="str">
        <f t="shared" si="4121"/>
        <v/>
      </c>
      <c r="CZ809" s="126" t="str">
        <f t="shared" si="4122"/>
        <v/>
      </c>
      <c r="DA809" s="126" t="str">
        <f t="shared" si="4123"/>
        <v/>
      </c>
      <c r="DB809" s="126">
        <f t="shared" si="4124"/>
        <v>1</v>
      </c>
      <c r="DC809" s="126" t="str">
        <f t="shared" si="4125"/>
        <v/>
      </c>
      <c r="DD809" s="126">
        <f t="shared" si="4126"/>
        <v>1</v>
      </c>
      <c r="DE809" s="126" t="str">
        <f t="shared" si="4127"/>
        <v/>
      </c>
      <c r="DF809" s="126"/>
      <c r="DG809" s="126">
        <f t="shared" si="4128"/>
        <v>1</v>
      </c>
      <c r="DH809" s="126">
        <f t="shared" si="4129"/>
        <v>1</v>
      </c>
      <c r="DI809" s="126">
        <f t="shared" si="4130"/>
        <v>1</v>
      </c>
      <c r="DJ809" s="126">
        <f t="shared" si="4131"/>
        <v>1</v>
      </c>
      <c r="DK809" s="126" t="str">
        <f t="shared" si="4132"/>
        <v/>
      </c>
      <c r="DL809" s="126"/>
      <c r="DM809" s="126" t="str">
        <f t="shared" si="4133"/>
        <v/>
      </c>
      <c r="DN809" s="126">
        <f t="shared" si="4134"/>
        <v>0</v>
      </c>
      <c r="DO809" s="126">
        <f t="shared" si="4135"/>
        <v>1</v>
      </c>
      <c r="DP809" s="126">
        <f t="shared" si="4136"/>
        <v>0</v>
      </c>
      <c r="DQ809" s="126">
        <f t="shared" si="4137"/>
        <v>1</v>
      </c>
      <c r="DR809" s="126">
        <f t="shared" si="4138"/>
        <v>0</v>
      </c>
      <c r="DS809" s="126">
        <f t="shared" si="4139"/>
        <v>1</v>
      </c>
      <c r="DT809" s="126">
        <f t="shared" si="4140"/>
        <v>0</v>
      </c>
      <c r="DU809" s="126">
        <f t="shared" si="4141"/>
        <v>1</v>
      </c>
      <c r="DV809" s="126">
        <f t="shared" si="4142"/>
        <v>1</v>
      </c>
      <c r="DW809" s="126">
        <f t="shared" si="4143"/>
        <v>0</v>
      </c>
      <c r="DX809" s="126" t="str">
        <f t="shared" si="4144"/>
        <v/>
      </c>
      <c r="DY809" s="126" t="str">
        <f t="shared" si="4145"/>
        <v/>
      </c>
      <c r="EA809" s="126">
        <f t="shared" si="4146"/>
        <v>1</v>
      </c>
      <c r="EB809" s="126">
        <f t="shared" si="4147"/>
        <v>1</v>
      </c>
      <c r="EC809" s="126">
        <f t="shared" si="4148"/>
        <v>1</v>
      </c>
      <c r="ED809" s="126">
        <f t="shared" si="4149"/>
        <v>1</v>
      </c>
      <c r="EF809" s="126">
        <f t="shared" si="4150"/>
        <v>1</v>
      </c>
      <c r="EG809" s="126">
        <f t="shared" si="4151"/>
        <v>1</v>
      </c>
      <c r="EH809" s="126">
        <f t="shared" si="4152"/>
        <v>1</v>
      </c>
      <c r="EI809" s="126">
        <f t="shared" si="4153"/>
        <v>1</v>
      </c>
      <c r="EK809" s="126">
        <f t="shared" si="4154"/>
        <v>1</v>
      </c>
      <c r="EL809" s="126">
        <f t="shared" si="4155"/>
        <v>1</v>
      </c>
      <c r="EM809" s="126">
        <f t="shared" si="4156"/>
        <v>1</v>
      </c>
      <c r="EO809" s="126">
        <f t="shared" si="4157"/>
        <v>1</v>
      </c>
      <c r="EP809" s="126">
        <f t="shared" si="4158"/>
        <v>1</v>
      </c>
      <c r="EQ809" s="126">
        <f t="shared" si="4159"/>
        <v>1</v>
      </c>
      <c r="ES809" s="126">
        <f t="shared" si="4160"/>
        <v>1</v>
      </c>
      <c r="ET809" s="126">
        <f t="shared" si="4161"/>
        <v>1</v>
      </c>
      <c r="EU809" s="126">
        <f t="shared" si="4162"/>
        <v>1</v>
      </c>
      <c r="EV809" s="126">
        <f t="shared" si="4163"/>
        <v>1</v>
      </c>
      <c r="EW809" s="126">
        <f t="shared" si="4164"/>
        <v>0</v>
      </c>
      <c r="EY809" s="126">
        <f t="shared" si="4165"/>
        <v>1</v>
      </c>
      <c r="EZ809" s="126">
        <f t="shared" si="4166"/>
        <v>1</v>
      </c>
      <c r="FA809" s="126">
        <f t="shared" si="4167"/>
        <v>1</v>
      </c>
      <c r="FC809" s="126">
        <f t="shared" si="4168"/>
        <v>0</v>
      </c>
      <c r="FD809" s="126" t="str">
        <f t="shared" si="4169"/>
        <v/>
      </c>
      <c r="FE809" s="126"/>
      <c r="FF809" s="126">
        <f t="shared" si="4170"/>
        <v>1</v>
      </c>
      <c r="FG809" s="126">
        <f t="shared" si="4171"/>
        <v>0</v>
      </c>
      <c r="FH809" s="126">
        <f t="shared" si="4172"/>
        <v>0</v>
      </c>
      <c r="FI809" s="126" t="str">
        <f t="shared" si="4173"/>
        <v/>
      </c>
      <c r="FJ809" s="126" t="str">
        <f t="shared" si="4174"/>
        <v/>
      </c>
      <c r="FK809" s="126" t="str">
        <f t="shared" si="4175"/>
        <v/>
      </c>
      <c r="FL809" s="126" t="str">
        <f t="shared" si="4176"/>
        <v/>
      </c>
      <c r="FN809" s="126" t="str">
        <f t="shared" si="4177"/>
        <v/>
      </c>
      <c r="FO809" s="126" t="str">
        <f t="shared" si="4178"/>
        <v/>
      </c>
      <c r="FP809" s="126" t="str">
        <f t="shared" si="4179"/>
        <v/>
      </c>
      <c r="FV809" s="126">
        <f t="shared" si="4180"/>
        <v>0</v>
      </c>
      <c r="FW809" s="126">
        <f t="shared" si="4181"/>
        <v>1</v>
      </c>
      <c r="FX809" s="126">
        <f t="shared" si="4182"/>
        <v>0</v>
      </c>
      <c r="GA809" s="126">
        <f t="shared" si="4183"/>
        <v>1</v>
      </c>
      <c r="GB809" s="126">
        <f t="shared" si="4184"/>
        <v>1</v>
      </c>
      <c r="GC809" s="126">
        <f t="shared" si="4185"/>
        <v>1</v>
      </c>
      <c r="GD809" s="126">
        <f t="shared" si="4186"/>
        <v>1</v>
      </c>
      <c r="GE809" s="126">
        <f t="shared" si="4187"/>
        <v>0</v>
      </c>
      <c r="GF809" s="126">
        <f t="shared" si="4188"/>
        <v>0</v>
      </c>
      <c r="GG809" s="126">
        <f t="shared" si="4189"/>
        <v>1</v>
      </c>
      <c r="GI809" s="126">
        <f t="shared" si="4190"/>
        <v>1</v>
      </c>
      <c r="GK809" s="126">
        <f t="shared" si="4191"/>
        <v>1</v>
      </c>
      <c r="GL809" s="126">
        <f t="shared" si="4192"/>
        <v>1</v>
      </c>
      <c r="GM809" s="126">
        <f t="shared" si="4193"/>
        <v>1</v>
      </c>
      <c r="GN809" s="126">
        <f t="shared" si="4194"/>
        <v>1</v>
      </c>
      <c r="GO809" s="126">
        <f t="shared" si="4195"/>
        <v>0</v>
      </c>
      <c r="GP809" s="126">
        <f t="shared" si="4196"/>
        <v>0</v>
      </c>
      <c r="GQ809" s="126">
        <f t="shared" si="4197"/>
        <v>1</v>
      </c>
      <c r="GS809" s="126" t="str">
        <f t="shared" si="4198"/>
        <v/>
      </c>
      <c r="GT809" s="126" t="str">
        <f t="shared" si="4199"/>
        <v/>
      </c>
      <c r="GU809" s="126">
        <f t="shared" si="4200"/>
        <v>0</v>
      </c>
      <c r="GV809" s="126">
        <f t="shared" si="4201"/>
        <v>0</v>
      </c>
      <c r="GW809" s="126">
        <f t="shared" si="4202"/>
        <v>0</v>
      </c>
      <c r="GX809" s="126">
        <f t="shared" si="4203"/>
        <v>0</v>
      </c>
      <c r="GY809" s="126">
        <f t="shared" si="4204"/>
        <v>0</v>
      </c>
      <c r="GZ809" s="126"/>
      <c r="HA809" s="126">
        <f t="shared" si="4205"/>
        <v>1</v>
      </c>
      <c r="HB809" s="126">
        <f t="shared" si="4206"/>
        <v>0</v>
      </c>
      <c r="HC809" s="126">
        <f t="shared" si="4207"/>
        <v>0</v>
      </c>
      <c r="HD809" s="126">
        <f t="shared" si="4208"/>
        <v>0</v>
      </c>
      <c r="HE809" s="126">
        <f t="shared" si="4209"/>
        <v>0</v>
      </c>
      <c r="HF809" s="126">
        <f t="shared" si="4210"/>
        <v>0</v>
      </c>
      <c r="HH809" s="126">
        <f t="shared" si="4211"/>
        <v>1</v>
      </c>
      <c r="HI809" s="126">
        <f t="shared" si="4212"/>
        <v>1</v>
      </c>
      <c r="HJ809" s="126">
        <f t="shared" si="4213"/>
        <v>0</v>
      </c>
      <c r="HK809" s="126">
        <f t="shared" si="4214"/>
        <v>0</v>
      </c>
      <c r="HL809" s="126">
        <f t="shared" si="4215"/>
        <v>0</v>
      </c>
      <c r="HM809" s="126">
        <f t="shared" si="4216"/>
        <v>0</v>
      </c>
      <c r="HO809" s="126">
        <f t="shared" si="4217"/>
        <v>1</v>
      </c>
      <c r="HP809" s="126" t="str">
        <f t="shared" si="4218"/>
        <v/>
      </c>
      <c r="HQ809" s="126">
        <f t="shared" si="4219"/>
        <v>1</v>
      </c>
      <c r="HR809" s="122" t="str">
        <f t="shared" si="4220"/>
        <v/>
      </c>
      <c r="HS809" s="126" t="str">
        <f t="shared" si="4221"/>
        <v/>
      </c>
      <c r="HT809" s="122" t="str">
        <f t="shared" si="4222"/>
        <v/>
      </c>
      <c r="HU809" s="122" t="str">
        <f t="shared" si="4223"/>
        <v/>
      </c>
      <c r="HV809" s="126" t="str">
        <f t="shared" si="4224"/>
        <v/>
      </c>
      <c r="HW809" s="126" t="str">
        <f t="shared" si="4225"/>
        <v/>
      </c>
      <c r="HX809" s="126" t="str">
        <f t="shared" si="4226"/>
        <v/>
      </c>
      <c r="HZ809" s="126">
        <f t="shared" si="4227"/>
        <v>0</v>
      </c>
      <c r="IA809" s="126" t="str">
        <f t="shared" si="4228"/>
        <v/>
      </c>
      <c r="IB809" s="126">
        <f t="shared" si="4229"/>
        <v>0</v>
      </c>
      <c r="IC809" s="126" t="str">
        <f t="shared" si="4230"/>
        <v/>
      </c>
      <c r="ID809" s="126" t="str">
        <f t="shared" si="4231"/>
        <v/>
      </c>
      <c r="IE809" s="126" t="str">
        <f t="shared" si="4232"/>
        <v/>
      </c>
      <c r="IF809" s="126" t="str">
        <f t="shared" si="4233"/>
        <v/>
      </c>
      <c r="IG809" s="126" t="str">
        <f t="shared" si="4234"/>
        <v/>
      </c>
      <c r="IH809" s="126" t="str">
        <f t="shared" si="4235"/>
        <v/>
      </c>
      <c r="II809" s="126" t="str">
        <f t="shared" si="4236"/>
        <v/>
      </c>
      <c r="IO809" s="128"/>
      <c r="IP809" s="128"/>
      <c r="IQ809" s="127"/>
      <c r="IR809" s="127"/>
      <c r="IX809" s="6"/>
      <c r="IY809" s="6"/>
      <c r="IZ809" s="7"/>
      <c r="JA809" s="7"/>
      <c r="JG809" s="12"/>
      <c r="JH809" s="12"/>
      <c r="JI809" s="13"/>
      <c r="JJ809" s="13"/>
      <c r="JN809" s="6"/>
      <c r="JO809" s="6"/>
      <c r="JQ809" s="11"/>
      <c r="JR809" s="11"/>
      <c r="JS809" s="12"/>
      <c r="JT809" s="13"/>
      <c r="JU809" s="12"/>
      <c r="JV809" s="12"/>
      <c r="JW809" s="97"/>
      <c r="JX809" s="13"/>
      <c r="JY809" s="13"/>
      <c r="JZ809" s="97"/>
      <c r="KA809" s="97"/>
      <c r="KB809" s="11"/>
      <c r="KC809" s="11"/>
      <c r="KD809" s="11"/>
      <c r="KE809" s="11"/>
    </row>
    <row r="810" spans="1:291" s="122" customFormat="1" x14ac:dyDescent="0.2">
      <c r="A810" s="146">
        <f t="shared" si="4081"/>
        <v>810</v>
      </c>
      <c r="C810" s="2">
        <v>43273</v>
      </c>
      <c r="D810" s="126"/>
      <c r="E810" s="126"/>
      <c r="F810" s="126"/>
      <c r="G810" s="128">
        <v>105.27500000000001</v>
      </c>
      <c r="H810" s="128">
        <v>113.125</v>
      </c>
      <c r="I810" s="128">
        <v>119.265</v>
      </c>
      <c r="J810" s="127">
        <v>143.31</v>
      </c>
      <c r="K810" s="126"/>
      <c r="P810" s="128">
        <f t="shared" si="3918"/>
        <v>3387.5000000000005</v>
      </c>
      <c r="Q810" s="5">
        <f t="shared" si="3919"/>
        <v>3628.5</v>
      </c>
      <c r="R810" s="6">
        <f t="shared" si="3920"/>
        <v>3834.5</v>
      </c>
      <c r="S810" s="7">
        <f t="shared" si="3921"/>
        <v>4607</v>
      </c>
      <c r="Y810" s="127">
        <f t="shared" si="3922"/>
        <v>0.49999999999954525</v>
      </c>
      <c r="Z810" s="126">
        <f t="shared" si="3923"/>
        <v>1.0000000000004547</v>
      </c>
      <c r="AA810" s="126">
        <f t="shared" si="3924"/>
        <v>1.0000000000004547</v>
      </c>
      <c r="AB810" s="126">
        <f t="shared" si="3925"/>
        <v>0</v>
      </c>
      <c r="AC810" s="126"/>
      <c r="AD810" s="126"/>
      <c r="AE810" s="126"/>
      <c r="AF810" s="126"/>
      <c r="AG810" s="126"/>
      <c r="AH810" s="127">
        <f t="shared" si="3905"/>
        <v>0.33333333333212067</v>
      </c>
      <c r="AI810" s="127">
        <f t="shared" si="3906"/>
        <v>0.39999999999881763</v>
      </c>
      <c r="AJ810" s="127">
        <f t="shared" si="3907"/>
        <v>0.40000000000018188</v>
      </c>
      <c r="AK810" s="127">
        <f t="shared" si="3908"/>
        <v>0.33333333333348492</v>
      </c>
      <c r="AL810" s="127">
        <f t="shared" si="3909"/>
        <v>0.50000000000022737</v>
      </c>
      <c r="AM810" s="127">
        <f t="shared" si="3910"/>
        <v>1.0000000000004547</v>
      </c>
      <c r="AN810" s="127">
        <f t="shared" si="3911"/>
        <v>1.0000000000004547</v>
      </c>
      <c r="AO810" s="127">
        <f t="shared" si="3912"/>
        <v>1</v>
      </c>
      <c r="AP810" s="127">
        <f t="shared" si="3913"/>
        <v>0.33333333333121118</v>
      </c>
      <c r="AQ810" s="127">
        <f t="shared" si="3914"/>
        <v>0.50000000000022737</v>
      </c>
      <c r="AR810" s="127">
        <f t="shared" si="3915"/>
        <v>0.59999999999890863</v>
      </c>
      <c r="AS810" s="127">
        <f t="shared" si="3916"/>
        <v>1.0000000000004547</v>
      </c>
      <c r="AT810" s="127">
        <f t="shared" si="3917"/>
        <v>0.99999999999909051</v>
      </c>
      <c r="AU810" s="126"/>
      <c r="BA810" s="11">
        <f t="shared" si="4082"/>
        <v>-0.49999999999954525</v>
      </c>
      <c r="BB810" s="11">
        <f t="shared" si="4083"/>
        <v>-1.0000000000004547</v>
      </c>
      <c r="BC810" s="12">
        <f t="shared" si="4084"/>
        <v>-1.0000000000004547</v>
      </c>
      <c r="BD810" s="13">
        <f t="shared" si="4085"/>
        <v>0</v>
      </c>
      <c r="BJ810" s="11">
        <f t="shared" si="4086"/>
        <v>-0.33333333333212067</v>
      </c>
      <c r="BK810" s="11">
        <f t="shared" si="4087"/>
        <v>-0.39999999999881763</v>
      </c>
      <c r="BL810" s="11">
        <f t="shared" si="4088"/>
        <v>-0.40000000000018188</v>
      </c>
      <c r="BM810" s="11">
        <f t="shared" si="4089"/>
        <v>-0.33333333333348492</v>
      </c>
      <c r="BN810" s="11">
        <f t="shared" si="4090"/>
        <v>-0.50000000000022737</v>
      </c>
      <c r="BO810" s="11">
        <f t="shared" si="4091"/>
        <v>-1.0000000000004547</v>
      </c>
      <c r="BP810" s="11">
        <f t="shared" si="4092"/>
        <v>-1.0000000000004547</v>
      </c>
      <c r="BQ810" s="126">
        <v>1</v>
      </c>
      <c r="BR810" s="11">
        <f t="shared" si="4093"/>
        <v>0.33333333333121118</v>
      </c>
      <c r="BS810" s="11">
        <f t="shared" si="4094"/>
        <v>-0.50000000000022737</v>
      </c>
      <c r="BT810" s="11">
        <f t="shared" si="4095"/>
        <v>-0.59999999999890863</v>
      </c>
      <c r="BU810" s="11">
        <f t="shared" si="4096"/>
        <v>-1.0000000000004547</v>
      </c>
      <c r="BV810" s="11">
        <f t="shared" si="4097"/>
        <v>-0.99999999999909051</v>
      </c>
      <c r="BY810" s="126"/>
      <c r="BZ810" s="126"/>
      <c r="CA810" s="122">
        <f t="shared" si="4098"/>
        <v>-1.0000000000004547</v>
      </c>
      <c r="CB810" s="126">
        <f t="shared" si="4099"/>
        <v>1</v>
      </c>
      <c r="CC810" s="126">
        <f t="shared" si="4100"/>
        <v>1</v>
      </c>
      <c r="CD810" s="126">
        <f t="shared" si="4101"/>
        <v>1</v>
      </c>
      <c r="CE810" s="126">
        <f t="shared" si="4102"/>
        <v>0</v>
      </c>
      <c r="CF810" s="126">
        <f t="shared" si="4103"/>
        <v>0</v>
      </c>
      <c r="CG810" s="126" t="str">
        <f t="shared" si="4104"/>
        <v/>
      </c>
      <c r="CH810" s="126" t="str">
        <f t="shared" si="4105"/>
        <v/>
      </c>
      <c r="CI810" s="126">
        <f t="shared" si="4106"/>
        <v>1</v>
      </c>
      <c r="CJ810" s="126">
        <f t="shared" si="4107"/>
        <v>1</v>
      </c>
      <c r="CK810" s="126" t="str">
        <f t="shared" si="4108"/>
        <v/>
      </c>
      <c r="CL810" s="126">
        <f t="shared" si="4109"/>
        <v>1</v>
      </c>
      <c r="CM810" s="126">
        <f t="shared" si="4110"/>
        <v>1</v>
      </c>
      <c r="CN810" s="126">
        <f t="shared" si="4111"/>
        <v>1</v>
      </c>
      <c r="CO810" s="126" t="str">
        <f t="shared" si="4112"/>
        <v/>
      </c>
      <c r="CP810" s="126">
        <f t="shared" si="4113"/>
        <v>1</v>
      </c>
      <c r="CQ810" s="126" t="str">
        <f t="shared" si="4114"/>
        <v/>
      </c>
      <c r="CR810" s="126"/>
      <c r="CS810" s="126">
        <f t="shared" si="4115"/>
        <v>1</v>
      </c>
      <c r="CT810" s="126">
        <f t="shared" si="4116"/>
        <v>1</v>
      </c>
      <c r="CU810" s="126">
        <f t="shared" si="4117"/>
        <v>1</v>
      </c>
      <c r="CV810" s="126">
        <f t="shared" si="4118"/>
        <v>0</v>
      </c>
      <c r="CW810" s="126">
        <f t="shared" si="4119"/>
        <v>1</v>
      </c>
      <c r="CX810" s="126" t="str">
        <f t="shared" si="4120"/>
        <v/>
      </c>
      <c r="CY810" s="126" t="str">
        <f t="shared" si="4121"/>
        <v/>
      </c>
      <c r="CZ810" s="126" t="str">
        <f t="shared" si="4122"/>
        <v/>
      </c>
      <c r="DA810" s="126" t="str">
        <f t="shared" si="4123"/>
        <v/>
      </c>
      <c r="DB810" s="126">
        <f t="shared" si="4124"/>
        <v>1</v>
      </c>
      <c r="DC810" s="126" t="str">
        <f t="shared" si="4125"/>
        <v/>
      </c>
      <c r="DD810" s="126">
        <f t="shared" si="4126"/>
        <v>1</v>
      </c>
      <c r="DE810" s="126" t="str">
        <f t="shared" si="4127"/>
        <v/>
      </c>
      <c r="DF810" s="126"/>
      <c r="DG810" s="126">
        <f t="shared" si="4128"/>
        <v>1</v>
      </c>
      <c r="DH810" s="126">
        <f t="shared" si="4129"/>
        <v>1</v>
      </c>
      <c r="DI810" s="126">
        <f t="shared" si="4130"/>
        <v>1</v>
      </c>
      <c r="DJ810" s="126">
        <f t="shared" si="4131"/>
        <v>1</v>
      </c>
      <c r="DK810" s="126" t="str">
        <f t="shared" si="4132"/>
        <v/>
      </c>
      <c r="DL810" s="126"/>
      <c r="DM810" s="126" t="str">
        <f t="shared" si="4133"/>
        <v/>
      </c>
      <c r="DN810" s="126">
        <f t="shared" si="4134"/>
        <v>1</v>
      </c>
      <c r="DO810" s="126">
        <f t="shared" si="4135"/>
        <v>1</v>
      </c>
      <c r="DP810" s="126">
        <f t="shared" si="4136"/>
        <v>1</v>
      </c>
      <c r="DQ810" s="126">
        <f t="shared" si="4137"/>
        <v>1</v>
      </c>
      <c r="DR810" s="126">
        <f t="shared" si="4138"/>
        <v>1</v>
      </c>
      <c r="DS810" s="126">
        <f t="shared" si="4139"/>
        <v>1</v>
      </c>
      <c r="DT810" s="126">
        <f t="shared" si="4140"/>
        <v>1</v>
      </c>
      <c r="DU810" s="126">
        <f t="shared" si="4141"/>
        <v>0</v>
      </c>
      <c r="DV810" s="126">
        <f t="shared" si="4142"/>
        <v>1</v>
      </c>
      <c r="DW810" s="126">
        <f t="shared" si="4143"/>
        <v>0</v>
      </c>
      <c r="DX810" s="126" t="str">
        <f t="shared" si="4144"/>
        <v/>
      </c>
      <c r="DY810" s="126" t="str">
        <f t="shared" si="4145"/>
        <v/>
      </c>
      <c r="EA810" s="126">
        <f t="shared" si="4146"/>
        <v>1</v>
      </c>
      <c r="EB810" s="126">
        <f t="shared" si="4147"/>
        <v>1</v>
      </c>
      <c r="EC810" s="126">
        <f t="shared" si="4148"/>
        <v>1</v>
      </c>
      <c r="ED810" s="126">
        <f t="shared" si="4149"/>
        <v>1</v>
      </c>
      <c r="EF810" s="126">
        <f t="shared" si="4150"/>
        <v>1</v>
      </c>
      <c r="EG810" s="126">
        <f t="shared" si="4151"/>
        <v>1</v>
      </c>
      <c r="EH810" s="126">
        <f t="shared" si="4152"/>
        <v>1</v>
      </c>
      <c r="EI810" s="126">
        <f t="shared" si="4153"/>
        <v>1</v>
      </c>
      <c r="EK810" s="126">
        <f t="shared" si="4154"/>
        <v>1</v>
      </c>
      <c r="EL810" s="126">
        <f t="shared" si="4155"/>
        <v>1</v>
      </c>
      <c r="EM810" s="126">
        <f t="shared" si="4156"/>
        <v>1</v>
      </c>
      <c r="EO810" s="126">
        <f t="shared" si="4157"/>
        <v>1</v>
      </c>
      <c r="EP810" s="126">
        <f t="shared" si="4158"/>
        <v>1</v>
      </c>
      <c r="EQ810" s="126">
        <f t="shared" si="4159"/>
        <v>1</v>
      </c>
      <c r="ES810" s="126">
        <f t="shared" si="4160"/>
        <v>1</v>
      </c>
      <c r="ET810" s="126">
        <f t="shared" si="4161"/>
        <v>1</v>
      </c>
      <c r="EU810" s="126">
        <f t="shared" si="4162"/>
        <v>1</v>
      </c>
      <c r="EV810" s="126">
        <f t="shared" si="4163"/>
        <v>1</v>
      </c>
      <c r="EW810" s="126">
        <f t="shared" si="4164"/>
        <v>1</v>
      </c>
      <c r="EY810" s="126">
        <f t="shared" si="4165"/>
        <v>1</v>
      </c>
      <c r="EZ810" s="126">
        <f t="shared" si="4166"/>
        <v>1</v>
      </c>
      <c r="FA810" s="126">
        <f t="shared" si="4167"/>
        <v>1</v>
      </c>
      <c r="FC810" s="126">
        <f t="shared" si="4168"/>
        <v>1</v>
      </c>
      <c r="FD810" s="126">
        <f t="shared" si="4169"/>
        <v>0</v>
      </c>
      <c r="FE810" s="126"/>
      <c r="FF810" s="126">
        <f t="shared" si="4170"/>
        <v>1</v>
      </c>
      <c r="FG810" s="126">
        <f t="shared" si="4171"/>
        <v>1</v>
      </c>
      <c r="FH810" s="126">
        <f t="shared" si="4172"/>
        <v>1</v>
      </c>
      <c r="FI810" s="126">
        <f t="shared" si="4173"/>
        <v>0</v>
      </c>
      <c r="FJ810" s="126">
        <f t="shared" si="4174"/>
        <v>1</v>
      </c>
      <c r="FK810" s="126">
        <f t="shared" si="4175"/>
        <v>1</v>
      </c>
      <c r="FL810" s="126">
        <f t="shared" si="4176"/>
        <v>1</v>
      </c>
      <c r="FN810" s="126" t="str">
        <f t="shared" si="4177"/>
        <v/>
      </c>
      <c r="FO810" s="126" t="str">
        <f t="shared" si="4178"/>
        <v/>
      </c>
      <c r="FP810" s="126" t="str">
        <f t="shared" si="4179"/>
        <v/>
      </c>
      <c r="FV810" s="126">
        <f t="shared" si="4180"/>
        <v>1</v>
      </c>
      <c r="FW810" s="126">
        <f t="shared" si="4181"/>
        <v>0</v>
      </c>
      <c r="FX810" s="126">
        <f t="shared" si="4182"/>
        <v>0</v>
      </c>
      <c r="GA810" s="126">
        <f t="shared" si="4183"/>
        <v>0</v>
      </c>
      <c r="GB810" s="126">
        <f t="shared" si="4184"/>
        <v>0</v>
      </c>
      <c r="GC810" s="126">
        <f t="shared" si="4185"/>
        <v>0</v>
      </c>
      <c r="GD810" s="126">
        <f t="shared" si="4186"/>
        <v>0</v>
      </c>
      <c r="GE810" s="126">
        <f t="shared" si="4187"/>
        <v>0</v>
      </c>
      <c r="GF810" s="126">
        <f t="shared" si="4188"/>
        <v>0</v>
      </c>
      <c r="GG810" s="126">
        <f t="shared" si="4189"/>
        <v>0</v>
      </c>
      <c r="GI810" s="126">
        <f t="shared" si="4190"/>
        <v>0</v>
      </c>
      <c r="GK810" s="126">
        <f t="shared" si="4191"/>
        <v>1</v>
      </c>
      <c r="GL810" s="126">
        <f t="shared" si="4192"/>
        <v>1</v>
      </c>
      <c r="GM810" s="126">
        <f t="shared" si="4193"/>
        <v>1</v>
      </c>
      <c r="GN810" s="126">
        <f t="shared" si="4194"/>
        <v>1</v>
      </c>
      <c r="GO810" s="126">
        <f t="shared" si="4195"/>
        <v>1</v>
      </c>
      <c r="GP810" s="126">
        <f t="shared" si="4196"/>
        <v>1</v>
      </c>
      <c r="GQ810" s="126">
        <f t="shared" si="4197"/>
        <v>1</v>
      </c>
      <c r="GS810" s="126" t="str">
        <f t="shared" si="4198"/>
        <v/>
      </c>
      <c r="GT810" s="126" t="str">
        <f t="shared" si="4199"/>
        <v/>
      </c>
      <c r="GU810" s="126">
        <f t="shared" si="4200"/>
        <v>0</v>
      </c>
      <c r="GV810" s="126">
        <f t="shared" si="4201"/>
        <v>0</v>
      </c>
      <c r="GW810" s="126">
        <f t="shared" si="4202"/>
        <v>0</v>
      </c>
      <c r="GX810" s="126">
        <f t="shared" si="4203"/>
        <v>0</v>
      </c>
      <c r="GY810" s="126">
        <f t="shared" si="4204"/>
        <v>0</v>
      </c>
      <c r="GZ810" s="126"/>
      <c r="HA810" s="126">
        <f t="shared" si="4205"/>
        <v>0</v>
      </c>
      <c r="HB810" s="126">
        <f t="shared" si="4206"/>
        <v>0</v>
      </c>
      <c r="HC810" s="126">
        <f t="shared" si="4207"/>
        <v>0</v>
      </c>
      <c r="HD810" s="126">
        <f t="shared" si="4208"/>
        <v>0</v>
      </c>
      <c r="HE810" s="126">
        <f t="shared" si="4209"/>
        <v>0</v>
      </c>
      <c r="HF810" s="126">
        <f t="shared" si="4210"/>
        <v>0</v>
      </c>
      <c r="HH810" s="126">
        <f t="shared" si="4211"/>
        <v>0</v>
      </c>
      <c r="HI810" s="126">
        <f t="shared" si="4212"/>
        <v>0</v>
      </c>
      <c r="HJ810" s="126">
        <f t="shared" si="4213"/>
        <v>0</v>
      </c>
      <c r="HK810" s="126">
        <f t="shared" si="4214"/>
        <v>0</v>
      </c>
      <c r="HL810" s="126">
        <f t="shared" si="4215"/>
        <v>0</v>
      </c>
      <c r="HM810" s="126">
        <f t="shared" si="4216"/>
        <v>0</v>
      </c>
      <c r="HO810" s="126">
        <f t="shared" si="4217"/>
        <v>1</v>
      </c>
      <c r="HP810" s="126">
        <f t="shared" si="4218"/>
        <v>0</v>
      </c>
      <c r="HQ810" s="126" t="str">
        <f t="shared" si="4219"/>
        <v/>
      </c>
      <c r="HR810" s="122" t="str">
        <f t="shared" si="4220"/>
        <v/>
      </c>
      <c r="HS810" s="126" t="str">
        <f t="shared" si="4221"/>
        <v/>
      </c>
      <c r="HT810" s="122" t="str">
        <f t="shared" si="4222"/>
        <v/>
      </c>
      <c r="HU810" s="122" t="str">
        <f t="shared" si="4223"/>
        <v/>
      </c>
      <c r="HV810" s="126" t="str">
        <f t="shared" si="4224"/>
        <v/>
      </c>
      <c r="HW810" s="126" t="str">
        <f t="shared" si="4225"/>
        <v/>
      </c>
      <c r="HX810" s="126" t="str">
        <f t="shared" si="4226"/>
        <v/>
      </c>
      <c r="HZ810" s="126">
        <f t="shared" si="4227"/>
        <v>1</v>
      </c>
      <c r="IA810" s="126">
        <f t="shared" si="4228"/>
        <v>0</v>
      </c>
      <c r="IB810" s="126" t="str">
        <f t="shared" si="4229"/>
        <v/>
      </c>
      <c r="IC810" s="126" t="str">
        <f t="shared" si="4230"/>
        <v/>
      </c>
      <c r="ID810" s="126" t="str">
        <f t="shared" si="4231"/>
        <v/>
      </c>
      <c r="IE810" s="126" t="str">
        <f t="shared" si="4232"/>
        <v/>
      </c>
      <c r="IF810" s="126" t="str">
        <f t="shared" si="4233"/>
        <v/>
      </c>
      <c r="IG810" s="126" t="str">
        <f t="shared" si="4234"/>
        <v/>
      </c>
      <c r="IH810" s="126" t="str">
        <f t="shared" si="4235"/>
        <v/>
      </c>
      <c r="II810" s="126" t="str">
        <f t="shared" si="4236"/>
        <v/>
      </c>
      <c r="IO810" s="128"/>
      <c r="IP810" s="128"/>
      <c r="IQ810" s="127"/>
      <c r="IR810" s="127"/>
      <c r="IX810" s="6"/>
      <c r="IY810" s="6"/>
      <c r="IZ810" s="7"/>
      <c r="JA810" s="7"/>
      <c r="JG810" s="12"/>
      <c r="JH810" s="12"/>
      <c r="JI810" s="13"/>
      <c r="JJ810" s="13"/>
      <c r="JN810" s="6"/>
      <c r="JO810" s="6"/>
      <c r="JQ810" s="11"/>
      <c r="JR810" s="11"/>
      <c r="JS810" s="12"/>
      <c r="JT810" s="13"/>
      <c r="JU810" s="12"/>
      <c r="JV810" s="12"/>
      <c r="JW810" s="97"/>
      <c r="JX810" s="13"/>
      <c r="JY810" s="13"/>
      <c r="JZ810" s="97"/>
      <c r="KA810" s="97"/>
      <c r="KB810" s="11"/>
      <c r="KC810" s="11"/>
      <c r="KD810" s="11"/>
      <c r="KE810" s="11"/>
    </row>
    <row r="811" spans="1:291" s="122" customFormat="1" x14ac:dyDescent="0.2">
      <c r="A811" s="146">
        <f t="shared" si="4081"/>
        <v>811</v>
      </c>
      <c r="C811" s="2">
        <v>43276</v>
      </c>
      <c r="D811" s="126"/>
      <c r="E811" s="126"/>
      <c r="F811" s="126"/>
      <c r="G811" s="128">
        <v>105.29</v>
      </c>
      <c r="H811" s="128">
        <v>113.172</v>
      </c>
      <c r="I811" s="128">
        <v>120.01</v>
      </c>
      <c r="J811" s="127">
        <v>144.11000000000001</v>
      </c>
      <c r="K811" s="126"/>
      <c r="P811" s="128">
        <f t="shared" si="3918"/>
        <v>3389.0000000000005</v>
      </c>
      <c r="Q811" s="5">
        <f t="shared" si="3919"/>
        <v>3633.2499999999995</v>
      </c>
      <c r="R811" s="6">
        <f t="shared" si="3920"/>
        <v>3841.0000000000005</v>
      </c>
      <c r="S811" s="7">
        <f t="shared" si="3921"/>
        <v>4619.0000000000018</v>
      </c>
      <c r="Y811" s="127">
        <f t="shared" si="3922"/>
        <v>1.5</v>
      </c>
      <c r="Z811" s="126">
        <f t="shared" si="3923"/>
        <v>4.7499999999995453</v>
      </c>
      <c r="AA811" s="126">
        <f t="shared" si="3924"/>
        <v>6.5000000000004547</v>
      </c>
      <c r="AB811" s="126">
        <f t="shared" si="3925"/>
        <v>12.000000000001819</v>
      </c>
      <c r="AC811" s="126"/>
      <c r="AD811" s="126"/>
      <c r="AE811" s="126"/>
      <c r="AF811" s="126"/>
      <c r="AG811" s="126"/>
      <c r="AH811" s="127">
        <f t="shared" ref="AH811:AH824" si="4237">ABS(BJ811)</f>
        <v>0.16666666666636365</v>
      </c>
      <c r="AI811" s="127">
        <f t="shared" ref="AI811:AI824" si="4238">ABS(BK811)</f>
        <v>0.15000000000027303</v>
      </c>
      <c r="AJ811" s="127">
        <f t="shared" ref="AJ811:AJ824" si="4239">ABS(BL811)</f>
        <v>0.84999999999927267</v>
      </c>
      <c r="AK811" s="127">
        <f t="shared" ref="AK811:AK824" si="4240">ABS(BM811)</f>
        <v>0.41666666666590846</v>
      </c>
      <c r="AL811" s="127">
        <f t="shared" ref="AL811:AL824" si="4241">ABS(BN811)</f>
        <v>1.4999999999993179</v>
      </c>
      <c r="AM811" s="127">
        <f t="shared" ref="AM811:AM824" si="4242">ABS(BO811)</f>
        <v>2.4999999999998481</v>
      </c>
      <c r="AN811" s="127">
        <f t="shared" ref="AN811:AN824" si="4243">ABS(BP811)</f>
        <v>1.6999999999997275</v>
      </c>
      <c r="AO811" s="127">
        <f t="shared" ref="AO811:AO824" si="4244">ABS(BQ811)</f>
        <v>1</v>
      </c>
      <c r="AP811" s="127">
        <f t="shared" ref="AP811:AP824" si="4245">ABS(BR811)</f>
        <v>0.16666666666545338</v>
      </c>
      <c r="AQ811" s="127">
        <f t="shared" ref="AQ811:AQ824" si="4246">ABS(BS811)</f>
        <v>1.8750000000009854</v>
      </c>
      <c r="AR811" s="127">
        <f t="shared" ref="AR811:AR824" si="4247">ABS(BT811)</f>
        <v>0.39999999999981828</v>
      </c>
      <c r="AS811" s="127">
        <f t="shared" ref="AS811:AS824" si="4248">ABS(BU811)</f>
        <v>2.0833333333324742</v>
      </c>
      <c r="AT811" s="127">
        <f t="shared" ref="AT811:AT824" si="4249">ABS(BV811)</f>
        <v>1.3999999999997574</v>
      </c>
      <c r="AU811" s="126"/>
      <c r="BA811" s="11">
        <f t="shared" si="4082"/>
        <v>1.5</v>
      </c>
      <c r="BB811" s="11">
        <f t="shared" si="4083"/>
        <v>4.7499999999995453</v>
      </c>
      <c r="BC811" s="12">
        <f t="shared" si="4084"/>
        <v>6.5000000000004547</v>
      </c>
      <c r="BD811" s="13">
        <f t="shared" si="4085"/>
        <v>12.000000000001819</v>
      </c>
      <c r="BJ811" s="11">
        <f t="shared" si="4086"/>
        <v>-0.16666666666636365</v>
      </c>
      <c r="BK811" s="11">
        <f t="shared" si="4087"/>
        <v>0.15000000000027303</v>
      </c>
      <c r="BL811" s="11">
        <f t="shared" si="4088"/>
        <v>0.84999999999927267</v>
      </c>
      <c r="BM811" s="11">
        <f t="shared" si="4089"/>
        <v>0.41666666666590846</v>
      </c>
      <c r="BN811" s="11">
        <f t="shared" si="4090"/>
        <v>1.4999999999993179</v>
      </c>
      <c r="BO811" s="11">
        <f t="shared" si="4091"/>
        <v>2.4999999999998481</v>
      </c>
      <c r="BP811" s="11">
        <f t="shared" si="4092"/>
        <v>1.6999999999997275</v>
      </c>
      <c r="BQ811" s="126">
        <v>1</v>
      </c>
      <c r="BR811" s="11">
        <f t="shared" si="4093"/>
        <v>0.16666666666545338</v>
      </c>
      <c r="BS811" s="11">
        <f t="shared" si="4094"/>
        <v>1.8750000000009854</v>
      </c>
      <c r="BT811" s="11">
        <f t="shared" si="4095"/>
        <v>0.39999999999981828</v>
      </c>
      <c r="BU811" s="11">
        <f t="shared" si="4096"/>
        <v>2.0833333333324742</v>
      </c>
      <c r="BV811" s="11">
        <f t="shared" si="4097"/>
        <v>1.3999999999997574</v>
      </c>
      <c r="BY811" s="126"/>
      <c r="BZ811" s="126"/>
      <c r="CA811" s="122">
        <f t="shared" si="4098"/>
        <v>2.0833333333324742</v>
      </c>
      <c r="CB811" s="126">
        <f t="shared" si="4099"/>
        <v>1</v>
      </c>
      <c r="CC811" s="126">
        <f t="shared" si="4100"/>
        <v>1</v>
      </c>
      <c r="CD811" s="126">
        <f t="shared" si="4101"/>
        <v>1</v>
      </c>
      <c r="CE811" s="126">
        <f t="shared" si="4102"/>
        <v>1</v>
      </c>
      <c r="CF811" s="126">
        <f t="shared" si="4103"/>
        <v>1</v>
      </c>
      <c r="CG811" s="126">
        <f t="shared" si="4104"/>
        <v>1</v>
      </c>
      <c r="CH811" s="126" t="str">
        <f t="shared" si="4105"/>
        <v/>
      </c>
      <c r="CI811" s="126" t="str">
        <f t="shared" si="4106"/>
        <v/>
      </c>
      <c r="CJ811" s="126">
        <f t="shared" si="4107"/>
        <v>0</v>
      </c>
      <c r="CK811" s="126">
        <f t="shared" si="4108"/>
        <v>0</v>
      </c>
      <c r="CL811" s="126">
        <f t="shared" si="4109"/>
        <v>1</v>
      </c>
      <c r="CM811" s="126">
        <f t="shared" si="4110"/>
        <v>0</v>
      </c>
      <c r="CN811" s="126" t="str">
        <f t="shared" si="4111"/>
        <v/>
      </c>
      <c r="CO811" s="126">
        <f t="shared" si="4112"/>
        <v>1</v>
      </c>
      <c r="CP811" s="126">
        <f t="shared" si="4113"/>
        <v>1</v>
      </c>
      <c r="CQ811" s="126" t="str">
        <f t="shared" si="4114"/>
        <v/>
      </c>
      <c r="CR811" s="126"/>
      <c r="CS811" s="126">
        <f t="shared" si="4115"/>
        <v>1</v>
      </c>
      <c r="CT811" s="126">
        <f t="shared" si="4116"/>
        <v>1</v>
      </c>
      <c r="CU811" s="126">
        <f t="shared" si="4117"/>
        <v>1</v>
      </c>
      <c r="CV811" s="126">
        <f t="shared" si="4118"/>
        <v>1</v>
      </c>
      <c r="CW811" s="126">
        <f t="shared" si="4119"/>
        <v>1</v>
      </c>
      <c r="CX811" s="126">
        <f t="shared" si="4120"/>
        <v>1</v>
      </c>
      <c r="CY811" s="126">
        <f t="shared" si="4121"/>
        <v>1</v>
      </c>
      <c r="CZ811" s="126">
        <f t="shared" si="4122"/>
        <v>1</v>
      </c>
      <c r="DA811" s="126">
        <f t="shared" si="4123"/>
        <v>1</v>
      </c>
      <c r="DB811" s="126" t="str">
        <f t="shared" si="4124"/>
        <v/>
      </c>
      <c r="DC811" s="126" t="str">
        <f t="shared" si="4125"/>
        <v/>
      </c>
      <c r="DD811" s="126">
        <f t="shared" si="4126"/>
        <v>0</v>
      </c>
      <c r="DE811" s="126" t="str">
        <f t="shared" si="4127"/>
        <v/>
      </c>
      <c r="DF811" s="126"/>
      <c r="DG811" s="126">
        <f t="shared" si="4128"/>
        <v>1</v>
      </c>
      <c r="DH811" s="126">
        <f t="shared" si="4129"/>
        <v>1</v>
      </c>
      <c r="DI811" s="126">
        <f t="shared" si="4130"/>
        <v>1</v>
      </c>
      <c r="DJ811" s="126">
        <f t="shared" si="4131"/>
        <v>1</v>
      </c>
      <c r="DK811" s="126" t="str">
        <f t="shared" si="4132"/>
        <v/>
      </c>
      <c r="DL811" s="126"/>
      <c r="DM811" s="126" t="str">
        <f t="shared" si="4133"/>
        <v/>
      </c>
      <c r="DN811" s="126">
        <f t="shared" si="4134"/>
        <v>1</v>
      </c>
      <c r="DO811" s="126">
        <f t="shared" si="4135"/>
        <v>1</v>
      </c>
      <c r="DP811" s="126">
        <f t="shared" si="4136"/>
        <v>1</v>
      </c>
      <c r="DQ811" s="126">
        <f t="shared" si="4137"/>
        <v>1</v>
      </c>
      <c r="DR811" s="126">
        <f t="shared" si="4138"/>
        <v>1</v>
      </c>
      <c r="DS811" s="126">
        <f t="shared" si="4139"/>
        <v>1</v>
      </c>
      <c r="DT811" s="126">
        <f t="shared" si="4140"/>
        <v>1</v>
      </c>
      <c r="DU811" s="126">
        <f t="shared" si="4141"/>
        <v>0</v>
      </c>
      <c r="DV811" s="126">
        <f t="shared" si="4142"/>
        <v>1</v>
      </c>
      <c r="DW811" s="126">
        <f t="shared" si="4143"/>
        <v>0</v>
      </c>
      <c r="DX811" s="126" t="str">
        <f t="shared" si="4144"/>
        <v/>
      </c>
      <c r="DY811" s="126" t="str">
        <f t="shared" si="4145"/>
        <v/>
      </c>
      <c r="EA811" s="126">
        <f t="shared" si="4146"/>
        <v>1</v>
      </c>
      <c r="EB811" s="126">
        <f t="shared" si="4147"/>
        <v>1</v>
      </c>
      <c r="EC811" s="126">
        <f t="shared" si="4148"/>
        <v>1</v>
      </c>
      <c r="ED811" s="126">
        <f t="shared" si="4149"/>
        <v>1</v>
      </c>
      <c r="EF811" s="126">
        <f t="shared" si="4150"/>
        <v>1</v>
      </c>
      <c r="EG811" s="126">
        <f t="shared" si="4151"/>
        <v>1</v>
      </c>
      <c r="EH811" s="126">
        <f t="shared" si="4152"/>
        <v>1</v>
      </c>
      <c r="EI811" s="126">
        <f t="shared" si="4153"/>
        <v>1</v>
      </c>
      <c r="EK811" s="126">
        <f t="shared" si="4154"/>
        <v>1</v>
      </c>
      <c r="EL811" s="126">
        <f t="shared" si="4155"/>
        <v>1</v>
      </c>
      <c r="EM811" s="126">
        <f t="shared" si="4156"/>
        <v>1</v>
      </c>
      <c r="EO811" s="126">
        <f t="shared" si="4157"/>
        <v>1</v>
      </c>
      <c r="EP811" s="126">
        <f t="shared" si="4158"/>
        <v>1</v>
      </c>
      <c r="EQ811" s="126">
        <f t="shared" si="4159"/>
        <v>1</v>
      </c>
      <c r="ES811" s="126">
        <f t="shared" si="4160"/>
        <v>1</v>
      </c>
      <c r="ET811" s="126">
        <f t="shared" si="4161"/>
        <v>1</v>
      </c>
      <c r="EU811" s="126">
        <f t="shared" si="4162"/>
        <v>1</v>
      </c>
      <c r="EV811" s="126">
        <f t="shared" si="4163"/>
        <v>1</v>
      </c>
      <c r="EW811" s="126">
        <f t="shared" si="4164"/>
        <v>1</v>
      </c>
      <c r="EY811" s="126">
        <f t="shared" si="4165"/>
        <v>1</v>
      </c>
      <c r="EZ811" s="126">
        <f t="shared" si="4166"/>
        <v>1</v>
      </c>
      <c r="FA811" s="126">
        <f t="shared" si="4167"/>
        <v>1</v>
      </c>
      <c r="FC811" s="126">
        <f t="shared" si="4168"/>
        <v>1</v>
      </c>
      <c r="FD811" s="126">
        <f t="shared" si="4169"/>
        <v>0</v>
      </c>
      <c r="FE811" s="126"/>
      <c r="FF811" s="126">
        <f t="shared" si="4170"/>
        <v>1</v>
      </c>
      <c r="FG811" s="126">
        <f t="shared" si="4171"/>
        <v>1</v>
      </c>
      <c r="FH811" s="126">
        <f t="shared" si="4172"/>
        <v>1</v>
      </c>
      <c r="FI811" s="126">
        <f t="shared" si="4173"/>
        <v>1</v>
      </c>
      <c r="FJ811" s="126">
        <f t="shared" si="4174"/>
        <v>1</v>
      </c>
      <c r="FK811" s="126">
        <f t="shared" si="4175"/>
        <v>1</v>
      </c>
      <c r="FL811" s="126">
        <f t="shared" si="4176"/>
        <v>1</v>
      </c>
      <c r="FN811" s="126" t="str">
        <f t="shared" si="4177"/>
        <v/>
      </c>
      <c r="FO811" s="126" t="str">
        <f t="shared" si="4178"/>
        <v/>
      </c>
      <c r="FP811" s="126" t="str">
        <f t="shared" si="4179"/>
        <v/>
      </c>
      <c r="FV811" s="126">
        <f t="shared" si="4180"/>
        <v>0</v>
      </c>
      <c r="FW811" s="126">
        <f t="shared" si="4181"/>
        <v>0</v>
      </c>
      <c r="FX811" s="126">
        <f t="shared" si="4182"/>
        <v>0</v>
      </c>
      <c r="GA811" s="126">
        <f t="shared" si="4183"/>
        <v>1</v>
      </c>
      <c r="GB811" s="126">
        <f t="shared" si="4184"/>
        <v>1</v>
      </c>
      <c r="GC811" s="126">
        <f t="shared" si="4185"/>
        <v>1</v>
      </c>
      <c r="GD811" s="126">
        <f t="shared" si="4186"/>
        <v>1</v>
      </c>
      <c r="GE811" s="126">
        <f t="shared" si="4187"/>
        <v>1</v>
      </c>
      <c r="GF811" s="126">
        <f t="shared" si="4188"/>
        <v>1</v>
      </c>
      <c r="GG811" s="126">
        <f t="shared" si="4189"/>
        <v>1</v>
      </c>
      <c r="GI811" s="126">
        <f t="shared" si="4190"/>
        <v>1</v>
      </c>
      <c r="GK811" s="126">
        <f t="shared" si="4191"/>
        <v>1</v>
      </c>
      <c r="GL811" s="126">
        <f t="shared" si="4192"/>
        <v>1</v>
      </c>
      <c r="GM811" s="126">
        <f t="shared" si="4193"/>
        <v>1</v>
      </c>
      <c r="GN811" s="126">
        <f t="shared" si="4194"/>
        <v>1</v>
      </c>
      <c r="GO811" s="126">
        <f t="shared" si="4195"/>
        <v>1</v>
      </c>
      <c r="GP811" s="126">
        <f t="shared" si="4196"/>
        <v>1</v>
      </c>
      <c r="GQ811" s="126">
        <f t="shared" si="4197"/>
        <v>1</v>
      </c>
      <c r="GS811" s="126" t="str">
        <f t="shared" si="4198"/>
        <v/>
      </c>
      <c r="GT811" s="126" t="str">
        <f t="shared" si="4199"/>
        <v/>
      </c>
      <c r="GU811" s="126">
        <f t="shared" si="4200"/>
        <v>0</v>
      </c>
      <c r="GV811" s="126">
        <f t="shared" si="4201"/>
        <v>0</v>
      </c>
      <c r="GW811" s="126">
        <f t="shared" si="4202"/>
        <v>0</v>
      </c>
      <c r="GX811" s="126">
        <f t="shared" si="4203"/>
        <v>0</v>
      </c>
      <c r="GY811" s="126">
        <f t="shared" si="4204"/>
        <v>0</v>
      </c>
      <c r="GZ811" s="126"/>
      <c r="HA811" s="126">
        <f t="shared" si="4205"/>
        <v>1</v>
      </c>
      <c r="HB811" s="126">
        <f t="shared" si="4206"/>
        <v>0</v>
      </c>
      <c r="HC811" s="126">
        <f t="shared" si="4207"/>
        <v>0</v>
      </c>
      <c r="HD811" s="126">
        <f t="shared" si="4208"/>
        <v>0</v>
      </c>
      <c r="HE811" s="126">
        <f t="shared" si="4209"/>
        <v>0</v>
      </c>
      <c r="HF811" s="126">
        <f t="shared" si="4210"/>
        <v>0</v>
      </c>
      <c r="HH811" s="126">
        <f t="shared" si="4211"/>
        <v>1</v>
      </c>
      <c r="HI811" s="126">
        <f t="shared" si="4212"/>
        <v>0</v>
      </c>
      <c r="HJ811" s="126">
        <f t="shared" si="4213"/>
        <v>0</v>
      </c>
      <c r="HK811" s="126">
        <f t="shared" si="4214"/>
        <v>0</v>
      </c>
      <c r="HL811" s="126">
        <f t="shared" si="4215"/>
        <v>0</v>
      </c>
      <c r="HM811" s="126">
        <f t="shared" si="4216"/>
        <v>0</v>
      </c>
      <c r="HO811" s="126">
        <f t="shared" si="4217"/>
        <v>0</v>
      </c>
      <c r="HP811" s="126" t="str">
        <f t="shared" si="4218"/>
        <v/>
      </c>
      <c r="HQ811" s="126">
        <f t="shared" si="4219"/>
        <v>0</v>
      </c>
      <c r="HR811" s="122" t="str">
        <f t="shared" si="4220"/>
        <v/>
      </c>
      <c r="HS811" s="126" t="str">
        <f t="shared" si="4221"/>
        <v/>
      </c>
      <c r="HT811" s="122" t="str">
        <f t="shared" si="4222"/>
        <v/>
      </c>
      <c r="HU811" s="122" t="str">
        <f t="shared" si="4223"/>
        <v/>
      </c>
      <c r="HV811" s="126" t="str">
        <f t="shared" si="4224"/>
        <v/>
      </c>
      <c r="HW811" s="126" t="str">
        <f t="shared" si="4225"/>
        <v/>
      </c>
      <c r="HX811" s="126" t="str">
        <f t="shared" si="4226"/>
        <v/>
      </c>
      <c r="HZ811" s="126">
        <f t="shared" si="4227"/>
        <v>0</v>
      </c>
      <c r="IA811" s="126" t="str">
        <f t="shared" si="4228"/>
        <v/>
      </c>
      <c r="IB811" s="126">
        <f t="shared" si="4229"/>
        <v>0</v>
      </c>
      <c r="IC811" s="126" t="str">
        <f t="shared" si="4230"/>
        <v/>
      </c>
      <c r="ID811" s="126" t="str">
        <f t="shared" si="4231"/>
        <v/>
      </c>
      <c r="IE811" s="126" t="str">
        <f t="shared" si="4232"/>
        <v/>
      </c>
      <c r="IF811" s="126" t="str">
        <f t="shared" si="4233"/>
        <v/>
      </c>
      <c r="IG811" s="126" t="str">
        <f t="shared" si="4234"/>
        <v/>
      </c>
      <c r="IH811" s="126" t="str">
        <f t="shared" si="4235"/>
        <v/>
      </c>
      <c r="II811" s="126" t="str">
        <f t="shared" si="4236"/>
        <v/>
      </c>
      <c r="IO811" s="128"/>
      <c r="IP811" s="128"/>
      <c r="IQ811" s="127"/>
      <c r="IR811" s="127"/>
      <c r="IX811" s="6"/>
      <c r="IY811" s="6"/>
      <c r="IZ811" s="7"/>
      <c r="JA811" s="7"/>
      <c r="JG811" s="12"/>
      <c r="JH811" s="12"/>
      <c r="JI811" s="13"/>
      <c r="JJ811" s="13"/>
      <c r="JN811" s="6"/>
      <c r="JO811" s="6"/>
      <c r="JQ811" s="11"/>
      <c r="JR811" s="11"/>
      <c r="JS811" s="12"/>
      <c r="JT811" s="13"/>
      <c r="JU811" s="12"/>
      <c r="JV811" s="12"/>
      <c r="JW811" s="97"/>
      <c r="JX811" s="13"/>
      <c r="JY811" s="13"/>
      <c r="JZ811" s="97"/>
      <c r="KA811" s="97"/>
      <c r="KB811" s="11"/>
      <c r="KC811" s="11"/>
      <c r="KD811" s="11"/>
      <c r="KE811" s="11"/>
    </row>
    <row r="812" spans="1:291" s="122" customFormat="1" x14ac:dyDescent="0.2">
      <c r="A812" s="146">
        <f t="shared" si="4081"/>
        <v>812</v>
      </c>
      <c r="C812" s="2">
        <v>43277</v>
      </c>
      <c r="D812" s="126"/>
      <c r="E812" s="126"/>
      <c r="F812" s="126"/>
      <c r="G812" s="128">
        <v>105.28700000000001</v>
      </c>
      <c r="H812" s="128">
        <v>113.167</v>
      </c>
      <c r="I812" s="128">
        <v>120</v>
      </c>
      <c r="J812" s="127">
        <v>144.08000000000001</v>
      </c>
      <c r="K812" s="126"/>
      <c r="P812" s="128">
        <f t="shared" si="3918"/>
        <v>3388.7500000000005</v>
      </c>
      <c r="Q812" s="5">
        <f t="shared" si="3919"/>
        <v>3632.75</v>
      </c>
      <c r="R812" s="6">
        <f t="shared" si="3920"/>
        <v>3840</v>
      </c>
      <c r="S812" s="7">
        <f t="shared" si="3921"/>
        <v>4616.0000000000009</v>
      </c>
      <c r="Y812" s="127">
        <f t="shared" si="3922"/>
        <v>0.25</v>
      </c>
      <c r="Z812" s="126">
        <f t="shared" si="3923"/>
        <v>0.49999999999954525</v>
      </c>
      <c r="AA812" s="126">
        <f t="shared" si="3924"/>
        <v>1.0000000000004547</v>
      </c>
      <c r="AB812" s="126">
        <f t="shared" si="3925"/>
        <v>3.0000000000009095</v>
      </c>
      <c r="AC812" s="126"/>
      <c r="AD812" s="126"/>
      <c r="AE812" s="126"/>
      <c r="AF812" s="126"/>
      <c r="AG812" s="126"/>
      <c r="AH812" s="127">
        <f t="shared" si="4237"/>
        <v>0.16666666666696983</v>
      </c>
      <c r="AI812" s="127">
        <f t="shared" si="4238"/>
        <v>0.20000000000027285</v>
      </c>
      <c r="AJ812" s="127">
        <f t="shared" si="4239"/>
        <v>0.10000000000072762</v>
      </c>
      <c r="AK812" s="127">
        <f t="shared" si="4240"/>
        <v>0.16666666666742458</v>
      </c>
      <c r="AL812" s="127">
        <f t="shared" si="4241"/>
        <v>6.8212102632969618E-13</v>
      </c>
      <c r="AM812" s="127">
        <f t="shared" si="4242"/>
        <v>1.5165646516379638E-13</v>
      </c>
      <c r="AN812" s="127">
        <f t="shared" si="4243"/>
        <v>0.19999999999990914</v>
      </c>
      <c r="AO812" s="127">
        <f t="shared" si="4244"/>
        <v>1</v>
      </c>
      <c r="AP812" s="127">
        <f t="shared" si="4245"/>
        <v>0.5000000000012127</v>
      </c>
      <c r="AQ812" s="127">
        <f t="shared" si="4246"/>
        <v>0.25000000000128852</v>
      </c>
      <c r="AR812" s="127">
        <f t="shared" si="4247"/>
        <v>9.9999999999818123E-2</v>
      </c>
      <c r="AS812" s="127">
        <f t="shared" si="4248"/>
        <v>0.16666666666732355</v>
      </c>
      <c r="AT812" s="127">
        <f t="shared" si="4249"/>
        <v>9.9999999999878741E-2</v>
      </c>
      <c r="AU812" s="126"/>
      <c r="BA812" s="11">
        <f t="shared" si="4082"/>
        <v>-0.25</v>
      </c>
      <c r="BB812" s="11">
        <f t="shared" si="4083"/>
        <v>-0.49999999999954525</v>
      </c>
      <c r="BC812" s="12">
        <f t="shared" si="4084"/>
        <v>-1.0000000000004547</v>
      </c>
      <c r="BD812" s="13">
        <f t="shared" si="4085"/>
        <v>-3.0000000000009095</v>
      </c>
      <c r="BJ812" s="11">
        <f t="shared" si="4086"/>
        <v>-0.16666666666696983</v>
      </c>
      <c r="BK812" s="11">
        <f t="shared" si="4087"/>
        <v>-0.20000000000027285</v>
      </c>
      <c r="BL812" s="11">
        <f t="shared" si="4088"/>
        <v>0.10000000000072762</v>
      </c>
      <c r="BM812" s="11">
        <f t="shared" si="4089"/>
        <v>0.16666666666742458</v>
      </c>
      <c r="BN812" s="11">
        <f t="shared" si="4090"/>
        <v>6.8212102632969618E-13</v>
      </c>
      <c r="BO812" s="11">
        <f t="shared" si="4091"/>
        <v>-1.5165646516379638E-13</v>
      </c>
      <c r="BP812" s="11">
        <f t="shared" si="4092"/>
        <v>0.19999999999990914</v>
      </c>
      <c r="BQ812" s="126">
        <v>1</v>
      </c>
      <c r="BR812" s="11">
        <f t="shared" si="4093"/>
        <v>0.5000000000012127</v>
      </c>
      <c r="BS812" s="11">
        <f t="shared" si="4094"/>
        <v>-0.25000000000128852</v>
      </c>
      <c r="BT812" s="11">
        <f t="shared" si="4095"/>
        <v>-9.9999999999818123E-2</v>
      </c>
      <c r="BU812" s="11">
        <f t="shared" si="4096"/>
        <v>0.16666666666732355</v>
      </c>
      <c r="BV812" s="11">
        <f t="shared" si="4097"/>
        <v>-9.9999999999878741E-2</v>
      </c>
      <c r="BY812" s="126"/>
      <c r="BZ812" s="126"/>
      <c r="CA812" s="122">
        <f t="shared" si="4098"/>
        <v>0.16666666666732355</v>
      </c>
      <c r="CB812" s="126">
        <f t="shared" si="4099"/>
        <v>1</v>
      </c>
      <c r="CC812" s="126">
        <f t="shared" si="4100"/>
        <v>1</v>
      </c>
      <c r="CD812" s="126">
        <f t="shared" si="4101"/>
        <v>1</v>
      </c>
      <c r="CE812" s="126">
        <f t="shared" si="4102"/>
        <v>1</v>
      </c>
      <c r="CF812" s="126">
        <f t="shared" si="4103"/>
        <v>1</v>
      </c>
      <c r="CG812" s="126">
        <f t="shared" si="4104"/>
        <v>1</v>
      </c>
      <c r="CH812" s="126" t="str">
        <f t="shared" si="4105"/>
        <v/>
      </c>
      <c r="CI812" s="126">
        <f t="shared" si="4106"/>
        <v>0</v>
      </c>
      <c r="CJ812" s="126">
        <f t="shared" si="4107"/>
        <v>0</v>
      </c>
      <c r="CK812" s="126" t="str">
        <f t="shared" si="4108"/>
        <v/>
      </c>
      <c r="CL812" s="126">
        <f t="shared" si="4109"/>
        <v>0</v>
      </c>
      <c r="CM812" s="126" t="str">
        <f t="shared" si="4110"/>
        <v/>
      </c>
      <c r="CN812" s="126" t="str">
        <f t="shared" si="4111"/>
        <v/>
      </c>
      <c r="CO812" s="126">
        <f t="shared" si="4112"/>
        <v>0</v>
      </c>
      <c r="CP812" s="126">
        <f t="shared" si="4113"/>
        <v>0</v>
      </c>
      <c r="CQ812" s="126" t="str">
        <f t="shared" si="4114"/>
        <v/>
      </c>
      <c r="CR812" s="126"/>
      <c r="CS812" s="126">
        <f t="shared" si="4115"/>
        <v>0</v>
      </c>
      <c r="CT812" s="126">
        <f t="shared" si="4116"/>
        <v>0</v>
      </c>
      <c r="CU812" s="126">
        <f t="shared" si="4117"/>
        <v>0</v>
      </c>
      <c r="CV812" s="126">
        <f t="shared" si="4118"/>
        <v>0</v>
      </c>
      <c r="CW812" s="126">
        <f t="shared" si="4119"/>
        <v>1</v>
      </c>
      <c r="CX812" s="126" t="str">
        <f t="shared" si="4120"/>
        <v/>
      </c>
      <c r="CY812" s="126" t="str">
        <f t="shared" si="4121"/>
        <v/>
      </c>
      <c r="CZ812" s="126" t="str">
        <f t="shared" si="4122"/>
        <v/>
      </c>
      <c r="DA812" s="126" t="str">
        <f t="shared" si="4123"/>
        <v/>
      </c>
      <c r="DB812" s="126">
        <f t="shared" si="4124"/>
        <v>1</v>
      </c>
      <c r="DC812" s="126" t="str">
        <f t="shared" si="4125"/>
        <v/>
      </c>
      <c r="DD812" s="126">
        <f t="shared" si="4126"/>
        <v>1</v>
      </c>
      <c r="DE812" s="126" t="str">
        <f t="shared" si="4127"/>
        <v/>
      </c>
      <c r="DF812" s="126"/>
      <c r="DG812" s="126">
        <f t="shared" si="4128"/>
        <v>1</v>
      </c>
      <c r="DH812" s="126">
        <f t="shared" si="4129"/>
        <v>1</v>
      </c>
      <c r="DI812" s="126">
        <f t="shared" si="4130"/>
        <v>1</v>
      </c>
      <c r="DJ812" s="126">
        <f t="shared" si="4131"/>
        <v>1</v>
      </c>
      <c r="DK812" s="126" t="str">
        <f t="shared" si="4132"/>
        <v/>
      </c>
      <c r="DL812" s="126"/>
      <c r="DM812" s="126" t="str">
        <f t="shared" si="4133"/>
        <v/>
      </c>
      <c r="DN812" s="126">
        <f t="shared" si="4134"/>
        <v>0</v>
      </c>
      <c r="DO812" s="126">
        <f t="shared" si="4135"/>
        <v>0</v>
      </c>
      <c r="DP812" s="126">
        <f t="shared" si="4136"/>
        <v>1</v>
      </c>
      <c r="DQ812" s="126">
        <f t="shared" si="4137"/>
        <v>0</v>
      </c>
      <c r="DR812" s="126">
        <f t="shared" si="4138"/>
        <v>1</v>
      </c>
      <c r="DS812" s="126">
        <f t="shared" si="4139"/>
        <v>0</v>
      </c>
      <c r="DT812" s="126">
        <f t="shared" si="4140"/>
        <v>1</v>
      </c>
      <c r="DU812" s="126">
        <f t="shared" si="4141"/>
        <v>0</v>
      </c>
      <c r="DV812" s="126">
        <f t="shared" si="4142"/>
        <v>1</v>
      </c>
      <c r="DW812" s="126">
        <f t="shared" si="4143"/>
        <v>0</v>
      </c>
      <c r="DX812" s="126" t="str">
        <f t="shared" si="4144"/>
        <v/>
      </c>
      <c r="DY812" s="126" t="str">
        <f t="shared" si="4145"/>
        <v/>
      </c>
      <c r="EA812" s="126">
        <f t="shared" si="4146"/>
        <v>0</v>
      </c>
      <c r="EB812" s="126">
        <f t="shared" si="4147"/>
        <v>0</v>
      </c>
      <c r="EC812" s="126">
        <f t="shared" si="4148"/>
        <v>0</v>
      </c>
      <c r="ED812" s="126">
        <f t="shared" si="4149"/>
        <v>0</v>
      </c>
      <c r="EF812" s="126">
        <f t="shared" si="4150"/>
        <v>1</v>
      </c>
      <c r="EG812" s="126">
        <f t="shared" si="4151"/>
        <v>1</v>
      </c>
      <c r="EH812" s="126">
        <f t="shared" si="4152"/>
        <v>1</v>
      </c>
      <c r="EI812" s="126">
        <f t="shared" si="4153"/>
        <v>1</v>
      </c>
      <c r="EK812" s="126">
        <f t="shared" si="4154"/>
        <v>1</v>
      </c>
      <c r="EL812" s="126">
        <f t="shared" si="4155"/>
        <v>1</v>
      </c>
      <c r="EM812" s="126">
        <f t="shared" si="4156"/>
        <v>1</v>
      </c>
      <c r="EO812" s="126">
        <f t="shared" si="4157"/>
        <v>1</v>
      </c>
      <c r="EP812" s="126">
        <f t="shared" si="4158"/>
        <v>1</v>
      </c>
      <c r="EQ812" s="126">
        <f t="shared" si="4159"/>
        <v>1</v>
      </c>
      <c r="ES812" s="126">
        <f t="shared" si="4160"/>
        <v>1</v>
      </c>
      <c r="ET812" s="126">
        <f t="shared" si="4161"/>
        <v>1</v>
      </c>
      <c r="EU812" s="126">
        <f t="shared" si="4162"/>
        <v>1</v>
      </c>
      <c r="EV812" s="126">
        <f t="shared" si="4163"/>
        <v>1</v>
      </c>
      <c r="EW812" s="126">
        <f t="shared" si="4164"/>
        <v>0</v>
      </c>
      <c r="EY812" s="126">
        <f t="shared" si="4165"/>
        <v>1</v>
      </c>
      <c r="EZ812" s="126">
        <f t="shared" si="4166"/>
        <v>1</v>
      </c>
      <c r="FA812" s="126">
        <f t="shared" si="4167"/>
        <v>1</v>
      </c>
      <c r="FC812" s="126">
        <f t="shared" si="4168"/>
        <v>0</v>
      </c>
      <c r="FD812" s="126" t="str">
        <f t="shared" si="4169"/>
        <v/>
      </c>
      <c r="FE812" s="126"/>
      <c r="FF812" s="126">
        <f t="shared" si="4170"/>
        <v>0</v>
      </c>
      <c r="FG812" s="126">
        <f t="shared" si="4171"/>
        <v>1</v>
      </c>
      <c r="FH812" s="126">
        <f t="shared" si="4172"/>
        <v>0</v>
      </c>
      <c r="FI812" s="126" t="str">
        <f t="shared" si="4173"/>
        <v/>
      </c>
      <c r="FJ812" s="126" t="str">
        <f t="shared" si="4174"/>
        <v/>
      </c>
      <c r="FK812" s="126" t="str">
        <f t="shared" si="4175"/>
        <v/>
      </c>
      <c r="FL812" s="126" t="str">
        <f t="shared" si="4176"/>
        <v/>
      </c>
      <c r="FN812" s="126" t="str">
        <f t="shared" si="4177"/>
        <v/>
      </c>
      <c r="FO812" s="126" t="str">
        <f t="shared" si="4178"/>
        <v/>
      </c>
      <c r="FP812" s="126" t="str">
        <f t="shared" si="4179"/>
        <v/>
      </c>
      <c r="FV812" s="126">
        <f t="shared" si="4180"/>
        <v>0</v>
      </c>
      <c r="FW812" s="126">
        <f t="shared" si="4181"/>
        <v>1</v>
      </c>
      <c r="FX812" s="126">
        <f t="shared" si="4182"/>
        <v>0</v>
      </c>
      <c r="GA812" s="126">
        <f t="shared" si="4183"/>
        <v>0</v>
      </c>
      <c r="GB812" s="126">
        <f t="shared" si="4184"/>
        <v>0</v>
      </c>
      <c r="GC812" s="126">
        <f t="shared" si="4185"/>
        <v>0</v>
      </c>
      <c r="GD812" s="126">
        <f t="shared" si="4186"/>
        <v>0</v>
      </c>
      <c r="GE812" s="126">
        <f t="shared" si="4187"/>
        <v>0</v>
      </c>
      <c r="GF812" s="126">
        <f t="shared" si="4188"/>
        <v>1</v>
      </c>
      <c r="GG812" s="126">
        <f t="shared" si="4189"/>
        <v>0</v>
      </c>
      <c r="GI812" s="126">
        <f t="shared" si="4190"/>
        <v>0</v>
      </c>
      <c r="GK812" s="126">
        <f t="shared" si="4191"/>
        <v>1</v>
      </c>
      <c r="GL812" s="126">
        <f t="shared" si="4192"/>
        <v>1</v>
      </c>
      <c r="GM812" s="126">
        <f t="shared" si="4193"/>
        <v>1</v>
      </c>
      <c r="GN812" s="126">
        <f t="shared" si="4194"/>
        <v>1</v>
      </c>
      <c r="GO812" s="126">
        <f t="shared" si="4195"/>
        <v>1</v>
      </c>
      <c r="GP812" s="126">
        <f t="shared" si="4196"/>
        <v>0</v>
      </c>
      <c r="GQ812" s="126">
        <f t="shared" si="4197"/>
        <v>1</v>
      </c>
      <c r="GS812" s="126" t="str">
        <f t="shared" si="4198"/>
        <v/>
      </c>
      <c r="GT812" s="126" t="str">
        <f t="shared" si="4199"/>
        <v/>
      </c>
      <c r="GU812" s="126">
        <f t="shared" si="4200"/>
        <v>0</v>
      </c>
      <c r="GV812" s="126">
        <f t="shared" si="4201"/>
        <v>0</v>
      </c>
      <c r="GW812" s="126">
        <f t="shared" si="4202"/>
        <v>0</v>
      </c>
      <c r="GX812" s="126">
        <f t="shared" si="4203"/>
        <v>0</v>
      </c>
      <c r="GY812" s="126">
        <f t="shared" si="4204"/>
        <v>0</v>
      </c>
      <c r="GZ812" s="126"/>
      <c r="HA812" s="126">
        <f t="shared" si="4205"/>
        <v>0</v>
      </c>
      <c r="HB812" s="126">
        <f t="shared" si="4206"/>
        <v>0</v>
      </c>
      <c r="HC812" s="126">
        <f t="shared" si="4207"/>
        <v>0</v>
      </c>
      <c r="HD812" s="126">
        <f t="shared" si="4208"/>
        <v>0</v>
      </c>
      <c r="HE812" s="126">
        <f t="shared" si="4209"/>
        <v>0</v>
      </c>
      <c r="HF812" s="126">
        <f t="shared" si="4210"/>
        <v>0</v>
      </c>
      <c r="HH812" s="126">
        <f t="shared" si="4211"/>
        <v>0</v>
      </c>
      <c r="HI812" s="126">
        <f t="shared" si="4212"/>
        <v>0</v>
      </c>
      <c r="HJ812" s="126">
        <f t="shared" si="4213"/>
        <v>0</v>
      </c>
      <c r="HK812" s="126">
        <f t="shared" si="4214"/>
        <v>0</v>
      </c>
      <c r="HL812" s="126">
        <f t="shared" si="4215"/>
        <v>0</v>
      </c>
      <c r="HM812" s="126">
        <f t="shared" si="4216"/>
        <v>0</v>
      </c>
      <c r="HO812" s="126" t="str">
        <f t="shared" si="4217"/>
        <v/>
      </c>
      <c r="HP812" s="126">
        <f t="shared" si="4218"/>
        <v>1</v>
      </c>
      <c r="HQ812" s="126" t="str">
        <f t="shared" si="4219"/>
        <v/>
      </c>
      <c r="HR812" s="122" t="str">
        <f t="shared" si="4220"/>
        <v/>
      </c>
      <c r="HS812" s="126" t="str">
        <f t="shared" si="4221"/>
        <v/>
      </c>
      <c r="HT812" s="122" t="str">
        <f t="shared" si="4222"/>
        <v/>
      </c>
      <c r="HU812" s="122" t="str">
        <f t="shared" si="4223"/>
        <v/>
      </c>
      <c r="HV812" s="126" t="str">
        <f t="shared" si="4224"/>
        <v/>
      </c>
      <c r="HW812" s="126" t="str">
        <f t="shared" si="4225"/>
        <v/>
      </c>
      <c r="HX812" s="126" t="str">
        <f t="shared" si="4226"/>
        <v/>
      </c>
      <c r="HZ812" s="126" t="str">
        <f t="shared" si="4227"/>
        <v/>
      </c>
      <c r="IA812" s="126">
        <f t="shared" si="4228"/>
        <v>1</v>
      </c>
      <c r="IB812" s="126" t="str">
        <f t="shared" si="4229"/>
        <v/>
      </c>
      <c r="IC812" s="126" t="str">
        <f t="shared" si="4230"/>
        <v/>
      </c>
      <c r="ID812" s="126" t="str">
        <f t="shared" si="4231"/>
        <v/>
      </c>
      <c r="IE812" s="126" t="str">
        <f t="shared" si="4232"/>
        <v/>
      </c>
      <c r="IF812" s="126" t="str">
        <f t="shared" si="4233"/>
        <v/>
      </c>
      <c r="IG812" s="126" t="str">
        <f t="shared" si="4234"/>
        <v/>
      </c>
      <c r="IH812" s="126" t="str">
        <f t="shared" si="4235"/>
        <v/>
      </c>
      <c r="II812" s="126" t="str">
        <f t="shared" si="4236"/>
        <v/>
      </c>
      <c r="IO812" s="128"/>
      <c r="IP812" s="128"/>
      <c r="IQ812" s="127"/>
      <c r="IR812" s="127"/>
      <c r="IX812" s="6"/>
      <c r="IY812" s="6"/>
      <c r="IZ812" s="7"/>
      <c r="JA812" s="7"/>
      <c r="JG812" s="12"/>
      <c r="JH812" s="12"/>
      <c r="JI812" s="13"/>
      <c r="JJ812" s="13"/>
      <c r="JN812" s="6"/>
      <c r="JO812" s="6"/>
      <c r="JQ812" s="11"/>
      <c r="JR812" s="11"/>
      <c r="JS812" s="12"/>
      <c r="JT812" s="13"/>
      <c r="JU812" s="12"/>
      <c r="JV812" s="12"/>
      <c r="JW812" s="97"/>
      <c r="JX812" s="13"/>
      <c r="JY812" s="13"/>
      <c r="JZ812" s="97"/>
      <c r="KA812" s="97"/>
      <c r="KB812" s="11"/>
      <c r="KC812" s="11"/>
      <c r="KD812" s="11"/>
      <c r="KE812" s="11"/>
    </row>
    <row r="813" spans="1:291" s="122" customFormat="1" x14ac:dyDescent="0.2">
      <c r="A813" s="146">
        <f t="shared" si="4081"/>
        <v>813</v>
      </c>
      <c r="C813" s="2">
        <v>43278</v>
      </c>
      <c r="D813" s="126"/>
      <c r="E813" s="126"/>
      <c r="F813" s="126"/>
      <c r="G813" s="128">
        <v>105.312</v>
      </c>
      <c r="H813" s="128">
        <v>113.242</v>
      </c>
      <c r="I813" s="128">
        <v>120.125</v>
      </c>
      <c r="J813" s="127">
        <v>145.09</v>
      </c>
      <c r="K813" s="126"/>
      <c r="P813" s="128">
        <f t="shared" ref="P813:P876" si="4250">(INT(G813)*32)+(IF(INT(RIGHT(G813*1000,1))=7,(G813-INT(G813))+0.0005,IF(INT(RIGHT(G813*1000,1))=2,(G813-INT(G813))+0.0005,G813-INT(G813))))*100</f>
        <v>3391.2499999999995</v>
      </c>
      <c r="Q813" s="5">
        <f t="shared" ref="Q813:Q876" si="4251">(INT(H813)*32)+(IF(INT(RIGHT(H813*1000,1))=7,(H813-INT(H813))+0.0005,IF(INT(RIGHT(H813*1000,1))=2,(H813-INT(H813))+0.0005,H813-INT(H813))))*100</f>
        <v>3640.2500000000005</v>
      </c>
      <c r="R813" s="6">
        <f t="shared" ref="R813:R876" si="4252">INT(I813)*32+(I813-INT(I813))*100</f>
        <v>3852.5</v>
      </c>
      <c r="S813" s="7">
        <f t="shared" ref="S813:S876" si="4253">INT(J813)*32+(J813-INT(J813))*100</f>
        <v>4649</v>
      </c>
      <c r="Y813" s="127">
        <f t="shared" ref="Y813:Y876" si="4254">ABS(BA813)</f>
        <v>2.4999999999990905</v>
      </c>
      <c r="Z813" s="126">
        <f t="shared" ref="Z813:Z876" si="4255">ABS(BB813)</f>
        <v>7.5000000000004547</v>
      </c>
      <c r="AA813" s="126">
        <f t="shared" ref="AA813:AA876" si="4256">ABS(BC813)</f>
        <v>12.5</v>
      </c>
      <c r="AB813" s="126">
        <f t="shared" ref="AB813:AB876" si="4257">ABS(BD813)</f>
        <v>32.999999999999091</v>
      </c>
      <c r="AC813" s="126"/>
      <c r="AD813" s="126"/>
      <c r="AE813" s="126"/>
      <c r="AF813" s="126"/>
      <c r="AG813" s="126"/>
      <c r="AH813" s="127">
        <f t="shared" si="4237"/>
        <v>2.1218582446635992E-12</v>
      </c>
      <c r="AI813" s="127">
        <f t="shared" si="4238"/>
        <v>0.49999999999790834</v>
      </c>
      <c r="AJ813" s="127">
        <f t="shared" si="4239"/>
        <v>4.5474735088646412E-13</v>
      </c>
      <c r="AK813" s="127">
        <f t="shared" si="4240"/>
        <v>0.83333333333287918</v>
      </c>
      <c r="AL813" s="127">
        <f t="shared" si="4241"/>
        <v>1.2500000000004547</v>
      </c>
      <c r="AM813" s="127">
        <f t="shared" si="4242"/>
        <v>1.5000000000003038</v>
      </c>
      <c r="AN813" s="127">
        <f t="shared" si="4243"/>
        <v>0.69999999999963691</v>
      </c>
      <c r="AO813" s="127">
        <f t="shared" si="4244"/>
        <v>1</v>
      </c>
      <c r="AP813" s="127">
        <f t="shared" si="4245"/>
        <v>1.6666666666627266</v>
      </c>
      <c r="AQ813" s="127">
        <f t="shared" si="4246"/>
        <v>2.7499999999996225</v>
      </c>
      <c r="AR813" s="127">
        <f t="shared" si="4247"/>
        <v>1.8189894035458565E-12</v>
      </c>
      <c r="AS813" s="127">
        <f t="shared" si="4248"/>
        <v>0.16666666666732333</v>
      </c>
      <c r="AT813" s="127">
        <f t="shared" si="4249"/>
        <v>0.59999999999830234</v>
      </c>
      <c r="AU813" s="126"/>
      <c r="BA813" s="11">
        <f t="shared" si="4082"/>
        <v>2.4999999999990905</v>
      </c>
      <c r="BB813" s="11">
        <f t="shared" si="4083"/>
        <v>7.5000000000004547</v>
      </c>
      <c r="BC813" s="12">
        <f t="shared" si="4084"/>
        <v>12.5</v>
      </c>
      <c r="BD813" s="13">
        <f t="shared" si="4085"/>
        <v>32.999999999999091</v>
      </c>
      <c r="BJ813" s="11">
        <f t="shared" si="4086"/>
        <v>-2.1218582446635992E-12</v>
      </c>
      <c r="BK813" s="11">
        <f t="shared" si="4087"/>
        <v>0.49999999999790834</v>
      </c>
      <c r="BL813" s="11">
        <f t="shared" si="4088"/>
        <v>4.5474735088646412E-13</v>
      </c>
      <c r="BM813" s="11">
        <f t="shared" si="4089"/>
        <v>-0.83333333333287918</v>
      </c>
      <c r="BN813" s="11">
        <f t="shared" si="4090"/>
        <v>1.2500000000004547</v>
      </c>
      <c r="BO813" s="11">
        <f t="shared" si="4091"/>
        <v>1.5000000000003038</v>
      </c>
      <c r="BP813" s="11">
        <f t="shared" si="4092"/>
        <v>-0.69999999999963691</v>
      </c>
      <c r="BQ813" s="126">
        <v>1</v>
      </c>
      <c r="BR813" s="11">
        <f t="shared" si="4093"/>
        <v>-1.6666666666627266</v>
      </c>
      <c r="BS813" s="11">
        <f t="shared" si="4094"/>
        <v>2.7499999999996225</v>
      </c>
      <c r="BT813" s="11">
        <f t="shared" si="4095"/>
        <v>-1.8189894035458565E-12</v>
      </c>
      <c r="BU813" s="11">
        <f t="shared" si="4096"/>
        <v>0.16666666666732333</v>
      </c>
      <c r="BV813" s="11">
        <f t="shared" si="4097"/>
        <v>0.59999999999830234</v>
      </c>
      <c r="BY813" s="126"/>
      <c r="BZ813" s="126"/>
      <c r="CA813" s="122">
        <f t="shared" si="4098"/>
        <v>0.16666666666732333</v>
      </c>
      <c r="CB813" s="126">
        <f t="shared" si="4099"/>
        <v>1</v>
      </c>
      <c r="CC813" s="126">
        <f t="shared" si="4100"/>
        <v>1</v>
      </c>
      <c r="CD813" s="126">
        <f t="shared" si="4101"/>
        <v>1</v>
      </c>
      <c r="CE813" s="126">
        <f t="shared" si="4102"/>
        <v>1</v>
      </c>
      <c r="CF813" s="126">
        <f t="shared" si="4103"/>
        <v>1</v>
      </c>
      <c r="CG813" s="126">
        <f t="shared" si="4104"/>
        <v>1</v>
      </c>
      <c r="CH813" s="126" t="str">
        <f t="shared" si="4105"/>
        <v/>
      </c>
      <c r="CI813" s="126">
        <f t="shared" si="4106"/>
        <v>0</v>
      </c>
      <c r="CJ813" s="126">
        <f t="shared" si="4107"/>
        <v>0</v>
      </c>
      <c r="CK813" s="126" t="str">
        <f t="shared" si="4108"/>
        <v/>
      </c>
      <c r="CL813" s="126">
        <f t="shared" si="4109"/>
        <v>0</v>
      </c>
      <c r="CM813" s="126" t="str">
        <f t="shared" si="4110"/>
        <v/>
      </c>
      <c r="CN813" s="126" t="str">
        <f t="shared" si="4111"/>
        <v/>
      </c>
      <c r="CO813" s="126">
        <f t="shared" si="4112"/>
        <v>0</v>
      </c>
      <c r="CP813" s="126">
        <f t="shared" si="4113"/>
        <v>0</v>
      </c>
      <c r="CQ813" s="126" t="str">
        <f t="shared" si="4114"/>
        <v/>
      </c>
      <c r="CR813" s="126"/>
      <c r="CS813" s="126">
        <f t="shared" si="4115"/>
        <v>0</v>
      </c>
      <c r="CT813" s="126">
        <f t="shared" si="4116"/>
        <v>0</v>
      </c>
      <c r="CU813" s="126">
        <f t="shared" si="4117"/>
        <v>0</v>
      </c>
      <c r="CV813" s="126">
        <f t="shared" si="4118"/>
        <v>0</v>
      </c>
      <c r="CW813" s="126">
        <f t="shared" si="4119"/>
        <v>1</v>
      </c>
      <c r="CX813" s="126" t="str">
        <f t="shared" si="4120"/>
        <v/>
      </c>
      <c r="CY813" s="126" t="str">
        <f t="shared" si="4121"/>
        <v/>
      </c>
      <c r="CZ813" s="126" t="str">
        <f t="shared" si="4122"/>
        <v/>
      </c>
      <c r="DA813" s="126" t="str">
        <f t="shared" si="4123"/>
        <v/>
      </c>
      <c r="DB813" s="126">
        <f t="shared" si="4124"/>
        <v>1</v>
      </c>
      <c r="DC813" s="126" t="str">
        <f t="shared" si="4125"/>
        <v/>
      </c>
      <c r="DD813" s="126">
        <f t="shared" si="4126"/>
        <v>1</v>
      </c>
      <c r="DE813" s="126" t="str">
        <f t="shared" si="4127"/>
        <v/>
      </c>
      <c r="DF813" s="126"/>
      <c r="DG813" s="126">
        <f t="shared" si="4128"/>
        <v>1</v>
      </c>
      <c r="DH813" s="126">
        <f t="shared" si="4129"/>
        <v>1</v>
      </c>
      <c r="DI813" s="126">
        <f t="shared" si="4130"/>
        <v>1</v>
      </c>
      <c r="DJ813" s="126">
        <f t="shared" si="4131"/>
        <v>1</v>
      </c>
      <c r="DK813" s="126" t="str">
        <f t="shared" si="4132"/>
        <v/>
      </c>
      <c r="DL813" s="126"/>
      <c r="DM813" s="126" t="str">
        <f t="shared" si="4133"/>
        <v/>
      </c>
      <c r="DN813" s="126">
        <f t="shared" si="4134"/>
        <v>0</v>
      </c>
      <c r="DO813" s="126">
        <f t="shared" si="4135"/>
        <v>0</v>
      </c>
      <c r="DP813" s="126">
        <f t="shared" si="4136"/>
        <v>1</v>
      </c>
      <c r="DQ813" s="126">
        <f t="shared" si="4137"/>
        <v>0</v>
      </c>
      <c r="DR813" s="126">
        <f t="shared" si="4138"/>
        <v>1</v>
      </c>
      <c r="DS813" s="126">
        <f t="shared" si="4139"/>
        <v>1</v>
      </c>
      <c r="DT813" s="126">
        <f t="shared" si="4140"/>
        <v>0</v>
      </c>
      <c r="DU813" s="126">
        <f t="shared" si="4141"/>
        <v>0</v>
      </c>
      <c r="DV813" s="126">
        <f t="shared" si="4142"/>
        <v>1</v>
      </c>
      <c r="DW813" s="126">
        <f t="shared" si="4143"/>
        <v>0</v>
      </c>
      <c r="DX813" s="126" t="str">
        <f t="shared" si="4144"/>
        <v/>
      </c>
      <c r="DY813" s="126" t="str">
        <f t="shared" si="4145"/>
        <v/>
      </c>
      <c r="EA813" s="126">
        <f t="shared" si="4146"/>
        <v>1</v>
      </c>
      <c r="EB813" s="126">
        <f t="shared" si="4147"/>
        <v>1</v>
      </c>
      <c r="EC813" s="126">
        <f t="shared" si="4148"/>
        <v>1</v>
      </c>
      <c r="ED813" s="126">
        <f t="shared" si="4149"/>
        <v>1</v>
      </c>
      <c r="EF813" s="126">
        <f t="shared" si="4150"/>
        <v>1</v>
      </c>
      <c r="EG813" s="126">
        <f t="shared" si="4151"/>
        <v>1</v>
      </c>
      <c r="EH813" s="126">
        <f t="shared" si="4152"/>
        <v>1</v>
      </c>
      <c r="EI813" s="126">
        <f t="shared" si="4153"/>
        <v>1</v>
      </c>
      <c r="EK813" s="126">
        <f t="shared" si="4154"/>
        <v>1</v>
      </c>
      <c r="EL813" s="126">
        <f t="shared" si="4155"/>
        <v>1</v>
      </c>
      <c r="EM813" s="126">
        <f t="shared" si="4156"/>
        <v>1</v>
      </c>
      <c r="EO813" s="126">
        <f t="shared" si="4157"/>
        <v>1</v>
      </c>
      <c r="EP813" s="126">
        <f t="shared" si="4158"/>
        <v>1</v>
      </c>
      <c r="EQ813" s="126">
        <f t="shared" si="4159"/>
        <v>1</v>
      </c>
      <c r="ES813" s="126">
        <f t="shared" si="4160"/>
        <v>1</v>
      </c>
      <c r="ET813" s="126">
        <f t="shared" si="4161"/>
        <v>1</v>
      </c>
      <c r="EU813" s="126">
        <f t="shared" si="4162"/>
        <v>1</v>
      </c>
      <c r="EV813" s="126">
        <f t="shared" si="4163"/>
        <v>1</v>
      </c>
      <c r="EW813" s="126">
        <f t="shared" si="4164"/>
        <v>0</v>
      </c>
      <c r="EY813" s="126">
        <f t="shared" si="4165"/>
        <v>1</v>
      </c>
      <c r="EZ813" s="126">
        <f t="shared" si="4166"/>
        <v>1</v>
      </c>
      <c r="FA813" s="126">
        <f t="shared" si="4167"/>
        <v>1</v>
      </c>
      <c r="FC813" s="126">
        <f t="shared" si="4168"/>
        <v>0</v>
      </c>
      <c r="FD813" s="126" t="str">
        <f t="shared" si="4169"/>
        <v/>
      </c>
      <c r="FE813" s="126"/>
      <c r="FF813" s="126">
        <f t="shared" si="4170"/>
        <v>0</v>
      </c>
      <c r="FG813" s="126">
        <f t="shared" si="4171"/>
        <v>1</v>
      </c>
      <c r="FH813" s="126">
        <f t="shared" si="4172"/>
        <v>0</v>
      </c>
      <c r="FI813" s="126" t="str">
        <f t="shared" si="4173"/>
        <v/>
      </c>
      <c r="FJ813" s="126" t="str">
        <f t="shared" si="4174"/>
        <v/>
      </c>
      <c r="FK813" s="126" t="str">
        <f t="shared" si="4175"/>
        <v/>
      </c>
      <c r="FL813" s="126" t="str">
        <f t="shared" si="4176"/>
        <v/>
      </c>
      <c r="FN813" s="126" t="str">
        <f t="shared" si="4177"/>
        <v/>
      </c>
      <c r="FO813" s="126" t="str">
        <f t="shared" si="4178"/>
        <v/>
      </c>
      <c r="FP813" s="126" t="str">
        <f t="shared" si="4179"/>
        <v/>
      </c>
      <c r="FV813" s="126">
        <f t="shared" si="4180"/>
        <v>0</v>
      </c>
      <c r="FW813" s="126">
        <f t="shared" si="4181"/>
        <v>1</v>
      </c>
      <c r="FX813" s="126">
        <f t="shared" si="4182"/>
        <v>0</v>
      </c>
      <c r="GA813" s="126">
        <f t="shared" si="4183"/>
        <v>0</v>
      </c>
      <c r="GB813" s="126">
        <f t="shared" si="4184"/>
        <v>0</v>
      </c>
      <c r="GC813" s="126">
        <f t="shared" si="4185"/>
        <v>0</v>
      </c>
      <c r="GD813" s="126">
        <f t="shared" si="4186"/>
        <v>0</v>
      </c>
      <c r="GE813" s="126">
        <f t="shared" si="4187"/>
        <v>0</v>
      </c>
      <c r="GF813" s="126">
        <f t="shared" si="4188"/>
        <v>1</v>
      </c>
      <c r="GG813" s="126">
        <f t="shared" si="4189"/>
        <v>0</v>
      </c>
      <c r="GI813" s="126">
        <f t="shared" si="4190"/>
        <v>0</v>
      </c>
      <c r="GK813" s="126">
        <f t="shared" si="4191"/>
        <v>1</v>
      </c>
      <c r="GL813" s="126">
        <f t="shared" si="4192"/>
        <v>1</v>
      </c>
      <c r="GM813" s="126">
        <f t="shared" si="4193"/>
        <v>1</v>
      </c>
      <c r="GN813" s="126">
        <f t="shared" si="4194"/>
        <v>1</v>
      </c>
      <c r="GO813" s="126">
        <f t="shared" si="4195"/>
        <v>1</v>
      </c>
      <c r="GP813" s="126">
        <f t="shared" si="4196"/>
        <v>0</v>
      </c>
      <c r="GQ813" s="126">
        <f t="shared" si="4197"/>
        <v>1</v>
      </c>
      <c r="GS813" s="126">
        <f t="shared" si="4198"/>
        <v>0</v>
      </c>
      <c r="GT813" s="126" t="str">
        <f t="shared" si="4199"/>
        <v/>
      </c>
      <c r="GU813" s="126">
        <f t="shared" si="4200"/>
        <v>0</v>
      </c>
      <c r="GV813" s="126">
        <f t="shared" si="4201"/>
        <v>0</v>
      </c>
      <c r="GW813" s="126">
        <f t="shared" si="4202"/>
        <v>0</v>
      </c>
      <c r="GX813" s="126">
        <f t="shared" si="4203"/>
        <v>0</v>
      </c>
      <c r="GY813" s="126">
        <f t="shared" si="4204"/>
        <v>0</v>
      </c>
      <c r="GZ813" s="126"/>
      <c r="HA813" s="126">
        <f t="shared" si="4205"/>
        <v>0</v>
      </c>
      <c r="HB813" s="126">
        <f t="shared" si="4206"/>
        <v>0</v>
      </c>
      <c r="HC813" s="126">
        <f t="shared" si="4207"/>
        <v>0</v>
      </c>
      <c r="HD813" s="126">
        <f t="shared" si="4208"/>
        <v>0</v>
      </c>
      <c r="HE813" s="126">
        <f t="shared" si="4209"/>
        <v>0</v>
      </c>
      <c r="HF813" s="126">
        <f t="shared" si="4210"/>
        <v>0</v>
      </c>
      <c r="HH813" s="126">
        <f t="shared" si="4211"/>
        <v>1</v>
      </c>
      <c r="HI813" s="126">
        <f t="shared" si="4212"/>
        <v>0</v>
      </c>
      <c r="HJ813" s="126">
        <f t="shared" si="4213"/>
        <v>0</v>
      </c>
      <c r="HK813" s="126">
        <f t="shared" si="4214"/>
        <v>0</v>
      </c>
      <c r="HL813" s="126">
        <f t="shared" si="4215"/>
        <v>0</v>
      </c>
      <c r="HM813" s="126">
        <f t="shared" si="4216"/>
        <v>0</v>
      </c>
      <c r="HO813" s="126">
        <f t="shared" si="4217"/>
        <v>1</v>
      </c>
      <c r="HP813" s="126" t="str">
        <f t="shared" si="4218"/>
        <v/>
      </c>
      <c r="HQ813" s="126">
        <f t="shared" si="4219"/>
        <v>1</v>
      </c>
      <c r="HR813" s="122" t="str">
        <f t="shared" si="4220"/>
        <v/>
      </c>
      <c r="HS813" s="126">
        <f t="shared" si="4221"/>
        <v>1</v>
      </c>
      <c r="HT813" s="122" t="str">
        <f t="shared" si="4222"/>
        <v/>
      </c>
      <c r="HU813" s="122">
        <f t="shared" si="4223"/>
        <v>1</v>
      </c>
      <c r="HV813" s="126" t="str">
        <f t="shared" si="4224"/>
        <v/>
      </c>
      <c r="HW813" s="126" t="str">
        <f t="shared" si="4225"/>
        <v/>
      </c>
      <c r="HX813" s="126" t="str">
        <f t="shared" si="4226"/>
        <v/>
      </c>
      <c r="HZ813" s="126">
        <f t="shared" si="4227"/>
        <v>0</v>
      </c>
      <c r="IA813" s="126" t="str">
        <f t="shared" si="4228"/>
        <v/>
      </c>
      <c r="IB813" s="126">
        <f t="shared" si="4229"/>
        <v>0</v>
      </c>
      <c r="IC813" s="126" t="str">
        <f t="shared" si="4230"/>
        <v/>
      </c>
      <c r="ID813" s="126">
        <f t="shared" si="4231"/>
        <v>0</v>
      </c>
      <c r="IE813" s="126" t="str">
        <f t="shared" si="4232"/>
        <v/>
      </c>
      <c r="IF813" s="126">
        <f t="shared" si="4233"/>
        <v>0</v>
      </c>
      <c r="IG813" s="126" t="str">
        <f t="shared" si="4234"/>
        <v/>
      </c>
      <c r="IH813" s="126" t="str">
        <f t="shared" si="4235"/>
        <v/>
      </c>
      <c r="II813" s="126" t="str">
        <f t="shared" si="4236"/>
        <v/>
      </c>
      <c r="IO813" s="128"/>
      <c r="IP813" s="128"/>
      <c r="IQ813" s="127"/>
      <c r="IR813" s="127"/>
      <c r="IX813" s="6"/>
      <c r="IY813" s="6"/>
      <c r="IZ813" s="7"/>
      <c r="JA813" s="7"/>
      <c r="JG813" s="12"/>
      <c r="JH813" s="12"/>
      <c r="JI813" s="13"/>
      <c r="JJ813" s="13"/>
      <c r="JN813" s="6"/>
      <c r="JO813" s="6"/>
      <c r="JQ813" s="11"/>
      <c r="JR813" s="11"/>
      <c r="JS813" s="12"/>
      <c r="JT813" s="13"/>
      <c r="JU813" s="12"/>
      <c r="JV813" s="12"/>
      <c r="JW813" s="97"/>
      <c r="JX813" s="13"/>
      <c r="JY813" s="13"/>
      <c r="JZ813" s="97"/>
      <c r="KA813" s="97"/>
      <c r="KB813" s="11"/>
      <c r="KC813" s="11"/>
      <c r="KD813" s="11"/>
      <c r="KE813" s="11"/>
    </row>
    <row r="814" spans="1:291" s="122" customFormat="1" x14ac:dyDescent="0.2">
      <c r="A814" s="146">
        <f t="shared" si="4081"/>
        <v>814</v>
      </c>
      <c r="C814" s="2">
        <v>43279</v>
      </c>
      <c r="D814" s="126"/>
      <c r="E814" s="126"/>
      <c r="F814" s="126"/>
      <c r="G814" s="128">
        <v>105.297</v>
      </c>
      <c r="H814" s="128">
        <v>113.205</v>
      </c>
      <c r="I814" s="128">
        <v>120.06</v>
      </c>
      <c r="J814" s="127">
        <v>144.31</v>
      </c>
      <c r="K814" s="126"/>
      <c r="P814" s="128">
        <f t="shared" si="4250"/>
        <v>3389.7499999999995</v>
      </c>
      <c r="Q814" s="5">
        <f t="shared" si="4251"/>
        <v>3636.5</v>
      </c>
      <c r="R814" s="6">
        <f t="shared" si="4252"/>
        <v>3846</v>
      </c>
      <c r="S814" s="7">
        <f t="shared" si="4253"/>
        <v>4639</v>
      </c>
      <c r="Y814" s="127">
        <f t="shared" si="4254"/>
        <v>1.5</v>
      </c>
      <c r="Z814" s="126">
        <f t="shared" si="4255"/>
        <v>3.7500000000004547</v>
      </c>
      <c r="AA814" s="126">
        <f t="shared" si="4256"/>
        <v>6.5</v>
      </c>
      <c r="AB814" s="126">
        <f t="shared" si="4257"/>
        <v>10</v>
      </c>
      <c r="AC814" s="126"/>
      <c r="AD814" s="126"/>
      <c r="AE814" s="126"/>
      <c r="AF814" s="126"/>
      <c r="AG814" s="126"/>
      <c r="AH814" s="127">
        <f t="shared" si="4237"/>
        <v>0.49999999999969669</v>
      </c>
      <c r="AI814" s="127">
        <f t="shared" si="4238"/>
        <v>0.74999999999972733</v>
      </c>
      <c r="AJ814" s="127">
        <f t="shared" si="4239"/>
        <v>0.14999999999954516</v>
      </c>
      <c r="AK814" s="127">
        <f t="shared" si="4240"/>
        <v>0.58333333333287829</v>
      </c>
      <c r="AL814" s="127">
        <f t="shared" si="4241"/>
        <v>0.50000000000045475</v>
      </c>
      <c r="AM814" s="127">
        <f t="shared" si="4242"/>
        <v>3.1666666666666665</v>
      </c>
      <c r="AN814" s="127">
        <f t="shared" si="4243"/>
        <v>2.5</v>
      </c>
      <c r="AO814" s="127">
        <f t="shared" si="4244"/>
        <v>1</v>
      </c>
      <c r="AP814" s="127">
        <f t="shared" si="4245"/>
        <v>1.833333333332424</v>
      </c>
      <c r="AQ814" s="127">
        <f t="shared" si="4246"/>
        <v>4.041666666665984</v>
      </c>
      <c r="AR814" s="127">
        <f t="shared" si="4247"/>
        <v>0.39999999999999991</v>
      </c>
      <c r="AS814" s="127">
        <f t="shared" si="4248"/>
        <v>1.5277777777782324</v>
      </c>
      <c r="AT814" s="127">
        <f t="shared" si="4249"/>
        <v>1.6666666666666667</v>
      </c>
      <c r="AU814" s="126"/>
      <c r="BA814" s="11">
        <f t="shared" si="4082"/>
        <v>-1.5</v>
      </c>
      <c r="BB814" s="11">
        <f t="shared" si="4083"/>
        <v>-3.7500000000004547</v>
      </c>
      <c r="BC814" s="12">
        <f t="shared" si="4084"/>
        <v>-6.5</v>
      </c>
      <c r="BD814" s="13">
        <f t="shared" si="4085"/>
        <v>-10</v>
      </c>
      <c r="BJ814" s="11">
        <f t="shared" si="4086"/>
        <v>-0.49999999999969669</v>
      </c>
      <c r="BK814" s="11">
        <f t="shared" si="4087"/>
        <v>-0.74999999999972733</v>
      </c>
      <c r="BL814" s="11">
        <f t="shared" si="4088"/>
        <v>0.14999999999954516</v>
      </c>
      <c r="BM814" s="11">
        <f t="shared" si="4089"/>
        <v>0.58333333333287829</v>
      </c>
      <c r="BN814" s="11">
        <f t="shared" si="4090"/>
        <v>-0.50000000000045475</v>
      </c>
      <c r="BO814" s="11">
        <f t="shared" si="4091"/>
        <v>-3.1666666666666665</v>
      </c>
      <c r="BP814" s="11">
        <f t="shared" si="4092"/>
        <v>-2.5</v>
      </c>
      <c r="BQ814" s="126">
        <v>1</v>
      </c>
      <c r="BR814" s="11">
        <f t="shared" si="4093"/>
        <v>1.833333333332424</v>
      </c>
      <c r="BS814" s="11">
        <f t="shared" si="4094"/>
        <v>-4.041666666665984</v>
      </c>
      <c r="BT814" s="11">
        <f t="shared" si="4095"/>
        <v>-0.39999999999999991</v>
      </c>
      <c r="BU814" s="11">
        <f t="shared" si="4096"/>
        <v>-1.5277777777782324</v>
      </c>
      <c r="BV814" s="11">
        <f t="shared" si="4097"/>
        <v>-1.6666666666666667</v>
      </c>
      <c r="BY814" s="126"/>
      <c r="BZ814" s="126"/>
      <c r="CA814" s="122">
        <f t="shared" si="4098"/>
        <v>-1.5277777777782324</v>
      </c>
      <c r="CB814" s="126">
        <f t="shared" si="4099"/>
        <v>1</v>
      </c>
      <c r="CC814" s="126">
        <f t="shared" si="4100"/>
        <v>1</v>
      </c>
      <c r="CD814" s="126">
        <f t="shared" si="4101"/>
        <v>1</v>
      </c>
      <c r="CE814" s="126">
        <f t="shared" si="4102"/>
        <v>1</v>
      </c>
      <c r="CF814" s="126">
        <f t="shared" si="4103"/>
        <v>1</v>
      </c>
      <c r="CG814" s="126">
        <f t="shared" si="4104"/>
        <v>1</v>
      </c>
      <c r="CH814" s="126" t="str">
        <f t="shared" si="4105"/>
        <v/>
      </c>
      <c r="CI814" s="126">
        <f t="shared" si="4106"/>
        <v>0</v>
      </c>
      <c r="CJ814" s="126">
        <f t="shared" si="4107"/>
        <v>0</v>
      </c>
      <c r="CK814" s="126" t="str">
        <f t="shared" si="4108"/>
        <v/>
      </c>
      <c r="CL814" s="126">
        <f t="shared" si="4109"/>
        <v>0</v>
      </c>
      <c r="CM814" s="126" t="str">
        <f t="shared" si="4110"/>
        <v/>
      </c>
      <c r="CN814" s="126" t="str">
        <f t="shared" si="4111"/>
        <v/>
      </c>
      <c r="CO814" s="126">
        <f t="shared" si="4112"/>
        <v>0</v>
      </c>
      <c r="CP814" s="126">
        <f t="shared" si="4113"/>
        <v>0</v>
      </c>
      <c r="CQ814" s="126" t="str">
        <f t="shared" si="4114"/>
        <v/>
      </c>
      <c r="CR814" s="126"/>
      <c r="CS814" s="126">
        <f t="shared" si="4115"/>
        <v>0</v>
      </c>
      <c r="CT814" s="126">
        <f t="shared" si="4116"/>
        <v>0</v>
      </c>
      <c r="CU814" s="126">
        <f t="shared" si="4117"/>
        <v>0</v>
      </c>
      <c r="CV814" s="126">
        <f t="shared" si="4118"/>
        <v>0</v>
      </c>
      <c r="CW814" s="126">
        <f t="shared" si="4119"/>
        <v>1</v>
      </c>
      <c r="CX814" s="126" t="str">
        <f t="shared" si="4120"/>
        <v/>
      </c>
      <c r="CY814" s="126" t="str">
        <f t="shared" si="4121"/>
        <v/>
      </c>
      <c r="CZ814" s="126" t="str">
        <f t="shared" si="4122"/>
        <v/>
      </c>
      <c r="DA814" s="126" t="str">
        <f t="shared" si="4123"/>
        <v/>
      </c>
      <c r="DB814" s="126">
        <f t="shared" si="4124"/>
        <v>1</v>
      </c>
      <c r="DC814" s="126" t="str">
        <f t="shared" si="4125"/>
        <v/>
      </c>
      <c r="DD814" s="126">
        <f t="shared" si="4126"/>
        <v>1</v>
      </c>
      <c r="DE814" s="126" t="str">
        <f t="shared" si="4127"/>
        <v/>
      </c>
      <c r="DF814" s="126"/>
      <c r="DG814" s="126">
        <f t="shared" si="4128"/>
        <v>1</v>
      </c>
      <c r="DH814" s="126">
        <f t="shared" si="4129"/>
        <v>1</v>
      </c>
      <c r="DI814" s="126">
        <f t="shared" si="4130"/>
        <v>1</v>
      </c>
      <c r="DJ814" s="126">
        <f t="shared" si="4131"/>
        <v>1</v>
      </c>
      <c r="DK814" s="126" t="str">
        <f t="shared" si="4132"/>
        <v/>
      </c>
      <c r="DL814" s="126"/>
      <c r="DM814" s="126" t="str">
        <f t="shared" si="4133"/>
        <v/>
      </c>
      <c r="DN814" s="126">
        <f t="shared" si="4134"/>
        <v>0</v>
      </c>
      <c r="DO814" s="126">
        <f t="shared" si="4135"/>
        <v>0</v>
      </c>
      <c r="DP814" s="126">
        <f t="shared" si="4136"/>
        <v>1</v>
      </c>
      <c r="DQ814" s="126">
        <f t="shared" si="4137"/>
        <v>0</v>
      </c>
      <c r="DR814" s="126">
        <f t="shared" si="4138"/>
        <v>0</v>
      </c>
      <c r="DS814" s="126">
        <f t="shared" si="4139"/>
        <v>0</v>
      </c>
      <c r="DT814" s="126">
        <f t="shared" si="4140"/>
        <v>0</v>
      </c>
      <c r="DU814" s="126">
        <f t="shared" si="4141"/>
        <v>0</v>
      </c>
      <c r="DV814" s="126">
        <f t="shared" si="4142"/>
        <v>1</v>
      </c>
      <c r="DW814" s="126">
        <f t="shared" si="4143"/>
        <v>0</v>
      </c>
      <c r="DX814" s="126" t="str">
        <f t="shared" si="4144"/>
        <v/>
      </c>
      <c r="DY814" s="126" t="str">
        <f t="shared" si="4145"/>
        <v/>
      </c>
      <c r="EA814" s="126">
        <f t="shared" si="4146"/>
        <v>1</v>
      </c>
      <c r="EB814" s="126">
        <f t="shared" si="4147"/>
        <v>1</v>
      </c>
      <c r="EC814" s="126">
        <f t="shared" si="4148"/>
        <v>1</v>
      </c>
      <c r="ED814" s="126">
        <f t="shared" si="4149"/>
        <v>1</v>
      </c>
      <c r="EF814" s="126">
        <f t="shared" si="4150"/>
        <v>1</v>
      </c>
      <c r="EG814" s="126">
        <f t="shared" si="4151"/>
        <v>1</v>
      </c>
      <c r="EH814" s="126">
        <f t="shared" si="4152"/>
        <v>1</v>
      </c>
      <c r="EI814" s="126">
        <f t="shared" si="4153"/>
        <v>1</v>
      </c>
      <c r="EK814" s="126">
        <f t="shared" si="4154"/>
        <v>1</v>
      </c>
      <c r="EL814" s="126">
        <f t="shared" si="4155"/>
        <v>1</v>
      </c>
      <c r="EM814" s="126">
        <f t="shared" si="4156"/>
        <v>1</v>
      </c>
      <c r="EO814" s="126">
        <f t="shared" si="4157"/>
        <v>1</v>
      </c>
      <c r="EP814" s="126">
        <f t="shared" si="4158"/>
        <v>1</v>
      </c>
      <c r="EQ814" s="126">
        <f t="shared" si="4159"/>
        <v>1</v>
      </c>
      <c r="ES814" s="126">
        <f t="shared" si="4160"/>
        <v>1</v>
      </c>
      <c r="ET814" s="126">
        <f t="shared" si="4161"/>
        <v>1</v>
      </c>
      <c r="EU814" s="126">
        <f t="shared" si="4162"/>
        <v>1</v>
      </c>
      <c r="EV814" s="126">
        <f t="shared" si="4163"/>
        <v>1</v>
      </c>
      <c r="EW814" s="126">
        <f t="shared" si="4164"/>
        <v>0</v>
      </c>
      <c r="EY814" s="126">
        <f t="shared" si="4165"/>
        <v>1</v>
      </c>
      <c r="EZ814" s="126">
        <f t="shared" si="4166"/>
        <v>1</v>
      </c>
      <c r="FA814" s="126">
        <f t="shared" si="4167"/>
        <v>1</v>
      </c>
      <c r="FC814" s="126">
        <f t="shared" si="4168"/>
        <v>0</v>
      </c>
      <c r="FD814" s="126" t="str">
        <f t="shared" si="4169"/>
        <v/>
      </c>
      <c r="FE814" s="126"/>
      <c r="FF814" s="126">
        <f t="shared" si="4170"/>
        <v>0</v>
      </c>
      <c r="FG814" s="126">
        <f t="shared" si="4171"/>
        <v>1</v>
      </c>
      <c r="FH814" s="126">
        <f t="shared" si="4172"/>
        <v>0</v>
      </c>
      <c r="FI814" s="126" t="str">
        <f t="shared" si="4173"/>
        <v/>
      </c>
      <c r="FJ814" s="126" t="str">
        <f t="shared" si="4174"/>
        <v/>
      </c>
      <c r="FK814" s="126" t="str">
        <f t="shared" si="4175"/>
        <v/>
      </c>
      <c r="FL814" s="126" t="str">
        <f t="shared" si="4176"/>
        <v/>
      </c>
      <c r="FN814" s="126" t="str">
        <f t="shared" si="4177"/>
        <v/>
      </c>
      <c r="FO814" s="126" t="str">
        <f t="shared" si="4178"/>
        <v/>
      </c>
      <c r="FP814" s="126" t="str">
        <f t="shared" si="4179"/>
        <v/>
      </c>
      <c r="FV814" s="126">
        <f t="shared" si="4180"/>
        <v>0</v>
      </c>
      <c r="FW814" s="126">
        <f t="shared" si="4181"/>
        <v>1</v>
      </c>
      <c r="FX814" s="126">
        <f t="shared" si="4182"/>
        <v>0</v>
      </c>
      <c r="GA814" s="126">
        <f t="shared" si="4183"/>
        <v>0</v>
      </c>
      <c r="GB814" s="126">
        <f t="shared" si="4184"/>
        <v>0</v>
      </c>
      <c r="GC814" s="126">
        <f t="shared" si="4185"/>
        <v>0</v>
      </c>
      <c r="GD814" s="126">
        <f t="shared" si="4186"/>
        <v>0</v>
      </c>
      <c r="GE814" s="126">
        <f t="shared" si="4187"/>
        <v>0</v>
      </c>
      <c r="GF814" s="126">
        <f t="shared" si="4188"/>
        <v>1</v>
      </c>
      <c r="GG814" s="126">
        <f t="shared" si="4189"/>
        <v>0</v>
      </c>
      <c r="GI814" s="126">
        <f t="shared" si="4190"/>
        <v>0</v>
      </c>
      <c r="GK814" s="126">
        <f t="shared" si="4191"/>
        <v>1</v>
      </c>
      <c r="GL814" s="126">
        <f t="shared" si="4192"/>
        <v>1</v>
      </c>
      <c r="GM814" s="126">
        <f t="shared" si="4193"/>
        <v>1</v>
      </c>
      <c r="GN814" s="126">
        <f t="shared" si="4194"/>
        <v>1</v>
      </c>
      <c r="GO814" s="126">
        <f t="shared" si="4195"/>
        <v>1</v>
      </c>
      <c r="GP814" s="126">
        <f t="shared" si="4196"/>
        <v>0</v>
      </c>
      <c r="GQ814" s="126">
        <f t="shared" si="4197"/>
        <v>1</v>
      </c>
      <c r="GS814" s="126" t="str">
        <f t="shared" si="4198"/>
        <v/>
      </c>
      <c r="GT814" s="126" t="str">
        <f t="shared" si="4199"/>
        <v/>
      </c>
      <c r="GU814" s="126">
        <f t="shared" si="4200"/>
        <v>0</v>
      </c>
      <c r="GV814" s="126">
        <f t="shared" si="4201"/>
        <v>0</v>
      </c>
      <c r="GW814" s="126">
        <f t="shared" si="4202"/>
        <v>0</v>
      </c>
      <c r="GX814" s="126">
        <f t="shared" si="4203"/>
        <v>0</v>
      </c>
      <c r="GY814" s="126">
        <f t="shared" si="4204"/>
        <v>0</v>
      </c>
      <c r="GZ814" s="126"/>
      <c r="HA814" s="126">
        <f t="shared" si="4205"/>
        <v>1</v>
      </c>
      <c r="HB814" s="126">
        <f t="shared" si="4206"/>
        <v>0</v>
      </c>
      <c r="HC814" s="126">
        <f t="shared" si="4207"/>
        <v>0</v>
      </c>
      <c r="HD814" s="126">
        <f t="shared" si="4208"/>
        <v>0</v>
      </c>
      <c r="HE814" s="126">
        <f t="shared" si="4209"/>
        <v>0</v>
      </c>
      <c r="HF814" s="126">
        <f t="shared" si="4210"/>
        <v>0</v>
      </c>
      <c r="HH814" s="126">
        <f t="shared" si="4211"/>
        <v>1</v>
      </c>
      <c r="HI814" s="126">
        <f t="shared" si="4212"/>
        <v>1</v>
      </c>
      <c r="HJ814" s="126">
        <f t="shared" si="4213"/>
        <v>0</v>
      </c>
      <c r="HK814" s="126">
        <f t="shared" si="4214"/>
        <v>0</v>
      </c>
      <c r="HL814" s="126">
        <f t="shared" si="4215"/>
        <v>0</v>
      </c>
      <c r="HM814" s="126">
        <f t="shared" si="4216"/>
        <v>0</v>
      </c>
      <c r="HO814" s="126" t="str">
        <f t="shared" si="4217"/>
        <v/>
      </c>
      <c r="HP814" s="126">
        <f t="shared" si="4218"/>
        <v>1</v>
      </c>
      <c r="HQ814" s="126" t="str">
        <f t="shared" si="4219"/>
        <v/>
      </c>
      <c r="HR814" s="122">
        <f t="shared" si="4220"/>
        <v>1</v>
      </c>
      <c r="HS814" s="126" t="str">
        <f t="shared" si="4221"/>
        <v/>
      </c>
      <c r="HT814" s="122" t="str">
        <f t="shared" si="4222"/>
        <v/>
      </c>
      <c r="HU814" s="122" t="str">
        <f t="shared" si="4223"/>
        <v/>
      </c>
      <c r="HV814" s="126" t="str">
        <f t="shared" si="4224"/>
        <v/>
      </c>
      <c r="HW814" s="126" t="str">
        <f t="shared" si="4225"/>
        <v/>
      </c>
      <c r="HX814" s="126" t="str">
        <f t="shared" si="4226"/>
        <v/>
      </c>
      <c r="HZ814" s="126" t="str">
        <f t="shared" si="4227"/>
        <v/>
      </c>
      <c r="IA814" s="126">
        <f t="shared" si="4228"/>
        <v>0</v>
      </c>
      <c r="IB814" s="126" t="str">
        <f t="shared" si="4229"/>
        <v/>
      </c>
      <c r="IC814" s="126">
        <f t="shared" si="4230"/>
        <v>0</v>
      </c>
      <c r="ID814" s="126" t="str">
        <f t="shared" si="4231"/>
        <v/>
      </c>
      <c r="IE814" s="126" t="str">
        <f t="shared" si="4232"/>
        <v/>
      </c>
      <c r="IF814" s="126" t="str">
        <f t="shared" si="4233"/>
        <v/>
      </c>
      <c r="IG814" s="126" t="str">
        <f t="shared" si="4234"/>
        <v/>
      </c>
      <c r="IH814" s="126" t="str">
        <f t="shared" si="4235"/>
        <v/>
      </c>
      <c r="II814" s="126" t="str">
        <f t="shared" si="4236"/>
        <v/>
      </c>
      <c r="IO814" s="128"/>
      <c r="IP814" s="128"/>
      <c r="IQ814" s="127"/>
      <c r="IR814" s="127"/>
      <c r="IX814" s="6"/>
      <c r="IY814" s="6"/>
      <c r="IZ814" s="7"/>
      <c r="JA814" s="7"/>
      <c r="JG814" s="12"/>
      <c r="JH814" s="12"/>
      <c r="JI814" s="13"/>
      <c r="JJ814" s="13"/>
      <c r="JN814" s="6"/>
      <c r="JO814" s="6"/>
      <c r="JQ814" s="11"/>
      <c r="JR814" s="11"/>
      <c r="JS814" s="12"/>
      <c r="JT814" s="13"/>
      <c r="JU814" s="12"/>
      <c r="JV814" s="12"/>
      <c r="JW814" s="97"/>
      <c r="JX814" s="13"/>
      <c r="JY814" s="13"/>
      <c r="JZ814" s="97"/>
      <c r="KA814" s="97"/>
      <c r="KB814" s="11"/>
      <c r="KC814" s="11"/>
      <c r="KD814" s="11"/>
      <c r="KE814" s="11"/>
    </row>
    <row r="815" spans="1:291" s="122" customFormat="1" x14ac:dyDescent="0.2">
      <c r="A815" s="146">
        <f t="shared" si="4081"/>
        <v>815</v>
      </c>
      <c r="C815" s="2">
        <v>43280</v>
      </c>
      <c r="D815" s="126"/>
      <c r="E815" s="126"/>
      <c r="F815" s="126"/>
      <c r="G815" s="128">
        <v>105.292</v>
      </c>
      <c r="H815" s="128">
        <v>113.197</v>
      </c>
      <c r="I815" s="128">
        <v>120.06</v>
      </c>
      <c r="J815" s="127">
        <v>145</v>
      </c>
      <c r="K815" s="126"/>
      <c r="P815" s="128">
        <f t="shared" si="4250"/>
        <v>3389.25</v>
      </c>
      <c r="Q815" s="5">
        <f t="shared" si="4251"/>
        <v>3635.7500000000005</v>
      </c>
      <c r="R815" s="6">
        <f t="shared" si="4252"/>
        <v>3846</v>
      </c>
      <c r="S815" s="7">
        <f t="shared" si="4253"/>
        <v>4640</v>
      </c>
      <c r="Y815" s="127">
        <f t="shared" si="4254"/>
        <v>0.49999999999954525</v>
      </c>
      <c r="Z815" s="126">
        <f t="shared" si="4255"/>
        <v>0.74999999999954525</v>
      </c>
      <c r="AA815" s="126">
        <f t="shared" si="4256"/>
        <v>0</v>
      </c>
      <c r="AB815" s="126">
        <f t="shared" si="4257"/>
        <v>1</v>
      </c>
      <c r="AC815" s="126"/>
      <c r="AD815" s="126"/>
      <c r="AE815" s="126"/>
      <c r="AF815" s="126"/>
      <c r="AG815" s="126"/>
      <c r="AH815" s="127">
        <f t="shared" si="4237"/>
        <v>0.49999999999939365</v>
      </c>
      <c r="AI815" s="127">
        <f t="shared" si="4238"/>
        <v>0.54999999999936344</v>
      </c>
      <c r="AJ815" s="127">
        <f t="shared" si="4239"/>
        <v>0.74999999999954525</v>
      </c>
      <c r="AK815" s="127">
        <f t="shared" si="4240"/>
        <v>0.74999999999954525</v>
      </c>
      <c r="AL815" s="127">
        <f t="shared" si="4241"/>
        <v>0.74999999999954525</v>
      </c>
      <c r="AM815" s="127">
        <f t="shared" si="4242"/>
        <v>0.33333333333333331</v>
      </c>
      <c r="AN815" s="127">
        <f t="shared" si="4243"/>
        <v>0.4</v>
      </c>
      <c r="AO815" s="127">
        <f t="shared" si="4244"/>
        <v>1</v>
      </c>
      <c r="AP815" s="127">
        <f t="shared" si="4245"/>
        <v>0.16666666666606056</v>
      </c>
      <c r="AQ815" s="127">
        <f t="shared" si="4246"/>
        <v>0.79166666666598462</v>
      </c>
      <c r="AR815" s="127">
        <f t="shared" si="4247"/>
        <v>0.99999999999909051</v>
      </c>
      <c r="AS815" s="127">
        <f t="shared" si="4248"/>
        <v>0.97222222222176746</v>
      </c>
      <c r="AT815" s="127">
        <f t="shared" si="4249"/>
        <v>1.1333333333324238</v>
      </c>
      <c r="AU815" s="126"/>
      <c r="BA815" s="11">
        <f t="shared" si="4082"/>
        <v>-0.49999999999954525</v>
      </c>
      <c r="BB815" s="11">
        <f t="shared" si="4083"/>
        <v>-0.74999999999954525</v>
      </c>
      <c r="BC815" s="12">
        <f t="shared" si="4084"/>
        <v>0</v>
      </c>
      <c r="BD815" s="13">
        <f t="shared" si="4085"/>
        <v>1</v>
      </c>
      <c r="BJ815" s="11">
        <f t="shared" si="4086"/>
        <v>-0.49999999999939365</v>
      </c>
      <c r="BK815" s="11">
        <f t="shared" si="4087"/>
        <v>-0.54999999999936344</v>
      </c>
      <c r="BL815" s="11">
        <f t="shared" si="4088"/>
        <v>-0.74999999999954525</v>
      </c>
      <c r="BM815" s="11">
        <f t="shared" si="4089"/>
        <v>-0.74999999999954525</v>
      </c>
      <c r="BN815" s="11">
        <f t="shared" si="4090"/>
        <v>-0.74999999999954525</v>
      </c>
      <c r="BO815" s="11">
        <f t="shared" si="4091"/>
        <v>-0.33333333333333331</v>
      </c>
      <c r="BP815" s="11">
        <f t="shared" si="4092"/>
        <v>-0.4</v>
      </c>
      <c r="BQ815" s="126">
        <v>1</v>
      </c>
      <c r="BR815" s="11">
        <f t="shared" si="4093"/>
        <v>0.16666666666606056</v>
      </c>
      <c r="BS815" s="11">
        <f t="shared" si="4094"/>
        <v>0.79166666666598462</v>
      </c>
      <c r="BT815" s="11">
        <f t="shared" si="4095"/>
        <v>-0.99999999999909051</v>
      </c>
      <c r="BU815" s="11">
        <f t="shared" si="4096"/>
        <v>-0.97222222222176746</v>
      </c>
      <c r="BV815" s="11">
        <f t="shared" si="4097"/>
        <v>-1.1333333333324238</v>
      </c>
      <c r="BY815" s="126"/>
      <c r="BZ815" s="126"/>
      <c r="CA815" s="122">
        <f t="shared" si="4098"/>
        <v>-0.97222222222176746</v>
      </c>
      <c r="CB815" s="126">
        <f t="shared" si="4099"/>
        <v>1</v>
      </c>
      <c r="CC815" s="126">
        <f t="shared" si="4100"/>
        <v>1</v>
      </c>
      <c r="CD815" s="126">
        <f t="shared" si="4101"/>
        <v>1</v>
      </c>
      <c r="CE815" s="126">
        <f t="shared" si="4102"/>
        <v>0</v>
      </c>
      <c r="CF815" s="126">
        <f t="shared" si="4103"/>
        <v>0</v>
      </c>
      <c r="CG815" s="126" t="str">
        <f t="shared" si="4104"/>
        <v/>
      </c>
      <c r="CH815" s="126">
        <f t="shared" si="4105"/>
        <v>1</v>
      </c>
      <c r="CI815" s="126">
        <f t="shared" si="4106"/>
        <v>1</v>
      </c>
      <c r="CJ815" s="126">
        <f t="shared" si="4107"/>
        <v>1</v>
      </c>
      <c r="CK815" s="126" t="str">
        <f t="shared" si="4108"/>
        <v/>
      </c>
      <c r="CL815" s="126">
        <f t="shared" si="4109"/>
        <v>1</v>
      </c>
      <c r="CM815" s="126">
        <f t="shared" si="4110"/>
        <v>1</v>
      </c>
      <c r="CN815" s="126">
        <f t="shared" si="4111"/>
        <v>1</v>
      </c>
      <c r="CO815" s="126" t="str">
        <f t="shared" si="4112"/>
        <v/>
      </c>
      <c r="CP815" s="126">
        <f t="shared" si="4113"/>
        <v>1</v>
      </c>
      <c r="CQ815" s="126" t="str">
        <f t="shared" si="4114"/>
        <v/>
      </c>
      <c r="CR815" s="126"/>
      <c r="CS815" s="126">
        <f t="shared" si="4115"/>
        <v>1</v>
      </c>
      <c r="CT815" s="126">
        <f t="shared" si="4116"/>
        <v>1</v>
      </c>
      <c r="CU815" s="126">
        <f t="shared" si="4117"/>
        <v>1</v>
      </c>
      <c r="CV815" s="126">
        <f t="shared" si="4118"/>
        <v>0</v>
      </c>
      <c r="CW815" s="126">
        <f t="shared" si="4119"/>
        <v>1</v>
      </c>
      <c r="CX815" s="126" t="str">
        <f t="shared" si="4120"/>
        <v/>
      </c>
      <c r="CY815" s="126" t="str">
        <f t="shared" si="4121"/>
        <v/>
      </c>
      <c r="CZ815" s="126" t="str">
        <f t="shared" si="4122"/>
        <v/>
      </c>
      <c r="DA815" s="126" t="str">
        <f t="shared" si="4123"/>
        <v/>
      </c>
      <c r="DB815" s="126">
        <f t="shared" si="4124"/>
        <v>0</v>
      </c>
      <c r="DC815" s="126">
        <f t="shared" si="4125"/>
        <v>1</v>
      </c>
      <c r="DD815" s="126" t="str">
        <f t="shared" si="4126"/>
        <v/>
      </c>
      <c r="DE815" s="126" t="str">
        <f t="shared" si="4127"/>
        <v/>
      </c>
      <c r="DF815" s="126"/>
      <c r="DG815" s="126">
        <f t="shared" si="4128"/>
        <v>1</v>
      </c>
      <c r="DH815" s="126">
        <f t="shared" si="4129"/>
        <v>1</v>
      </c>
      <c r="DI815" s="126">
        <f t="shared" si="4130"/>
        <v>1</v>
      </c>
      <c r="DJ815" s="126">
        <f t="shared" si="4131"/>
        <v>0</v>
      </c>
      <c r="DK815" s="126">
        <f t="shared" si="4132"/>
        <v>0</v>
      </c>
      <c r="DL815" s="126"/>
      <c r="DM815" s="126">
        <f t="shared" si="4133"/>
        <v>1</v>
      </c>
      <c r="DN815" s="126" t="str">
        <f t="shared" si="4134"/>
        <v/>
      </c>
      <c r="DO815" s="126" t="str">
        <f t="shared" si="4135"/>
        <v/>
      </c>
      <c r="DP815" s="126" t="str">
        <f t="shared" si="4136"/>
        <v/>
      </c>
      <c r="DQ815" s="126" t="str">
        <f t="shared" si="4137"/>
        <v/>
      </c>
      <c r="DR815" s="126" t="str">
        <f t="shared" si="4138"/>
        <v/>
      </c>
      <c r="DS815" s="126" t="str">
        <f t="shared" si="4139"/>
        <v/>
      </c>
      <c r="DT815" s="126" t="str">
        <f t="shared" si="4140"/>
        <v/>
      </c>
      <c r="DU815" s="126" t="str">
        <f t="shared" si="4141"/>
        <v/>
      </c>
      <c r="DV815" s="126">
        <f t="shared" si="4142"/>
        <v>0</v>
      </c>
      <c r="DW815" s="126">
        <f t="shared" si="4143"/>
        <v>0</v>
      </c>
      <c r="DX815" s="126" t="str">
        <f t="shared" si="4144"/>
        <v/>
      </c>
      <c r="DY815" s="126" t="str">
        <f t="shared" si="4145"/>
        <v/>
      </c>
      <c r="EA815" s="126">
        <f t="shared" si="4146"/>
        <v>1</v>
      </c>
      <c r="EB815" s="126">
        <f t="shared" si="4147"/>
        <v>1</v>
      </c>
      <c r="EC815" s="126">
        <f t="shared" si="4148"/>
        <v>1</v>
      </c>
      <c r="ED815" s="126">
        <f t="shared" si="4149"/>
        <v>0</v>
      </c>
      <c r="EF815" s="126">
        <f t="shared" si="4150"/>
        <v>0</v>
      </c>
      <c r="EG815" s="126">
        <f t="shared" si="4151"/>
        <v>0</v>
      </c>
      <c r="EH815" s="126">
        <f t="shared" si="4152"/>
        <v>0</v>
      </c>
      <c r="EI815" s="126">
        <f t="shared" si="4153"/>
        <v>1</v>
      </c>
      <c r="EK815" s="126">
        <f t="shared" si="4154"/>
        <v>1</v>
      </c>
      <c r="EL815" s="126">
        <f t="shared" si="4155"/>
        <v>1</v>
      </c>
      <c r="EM815" s="126">
        <f t="shared" si="4156"/>
        <v>0</v>
      </c>
      <c r="EO815" s="126">
        <f t="shared" si="4157"/>
        <v>1</v>
      </c>
      <c r="EP815" s="126">
        <f t="shared" si="4158"/>
        <v>1</v>
      </c>
      <c r="EQ815" s="126">
        <f t="shared" si="4159"/>
        <v>0</v>
      </c>
      <c r="ES815" s="126">
        <f t="shared" si="4160"/>
        <v>1</v>
      </c>
      <c r="ET815" s="126">
        <f t="shared" si="4161"/>
        <v>1</v>
      </c>
      <c r="EU815" s="126">
        <f t="shared" si="4162"/>
        <v>1</v>
      </c>
      <c r="EV815" s="126">
        <f t="shared" si="4163"/>
        <v>1</v>
      </c>
      <c r="EW815" s="126">
        <f t="shared" si="4164"/>
        <v>0</v>
      </c>
      <c r="EY815" s="126">
        <f t="shared" si="4165"/>
        <v>0</v>
      </c>
      <c r="EZ815" s="126">
        <f t="shared" si="4166"/>
        <v>0</v>
      </c>
      <c r="FA815" s="126">
        <f t="shared" si="4167"/>
        <v>1</v>
      </c>
      <c r="FC815" s="126">
        <f t="shared" si="4168"/>
        <v>1</v>
      </c>
      <c r="FD815" s="126">
        <f t="shared" si="4169"/>
        <v>1</v>
      </c>
      <c r="FE815" s="126"/>
      <c r="FF815" s="126">
        <f t="shared" si="4170"/>
        <v>1</v>
      </c>
      <c r="FG815" s="126">
        <f t="shared" si="4171"/>
        <v>1</v>
      </c>
      <c r="FH815" s="126">
        <f t="shared" si="4172"/>
        <v>1</v>
      </c>
      <c r="FI815" s="126">
        <f t="shared" si="4173"/>
        <v>0</v>
      </c>
      <c r="FJ815" s="126">
        <f t="shared" si="4174"/>
        <v>0</v>
      </c>
      <c r="FK815" s="126">
        <f t="shared" si="4175"/>
        <v>1</v>
      </c>
      <c r="FL815" s="126">
        <f t="shared" si="4176"/>
        <v>1</v>
      </c>
      <c r="FN815" s="126" t="str">
        <f t="shared" si="4177"/>
        <v/>
      </c>
      <c r="FO815" s="126" t="str">
        <f t="shared" si="4178"/>
        <v/>
      </c>
      <c r="FP815" s="126" t="str">
        <f t="shared" si="4179"/>
        <v/>
      </c>
      <c r="FV815" s="126">
        <f t="shared" si="4180"/>
        <v>1</v>
      </c>
      <c r="FW815" s="126">
        <f t="shared" si="4181"/>
        <v>0</v>
      </c>
      <c r="FX815" s="126">
        <f t="shared" si="4182"/>
        <v>1</v>
      </c>
      <c r="GA815" s="126">
        <f t="shared" si="4183"/>
        <v>0</v>
      </c>
      <c r="GB815" s="126">
        <f t="shared" si="4184"/>
        <v>0</v>
      </c>
      <c r="GC815" s="126">
        <f t="shared" si="4185"/>
        <v>0</v>
      </c>
      <c r="GD815" s="126">
        <f t="shared" si="4186"/>
        <v>1</v>
      </c>
      <c r="GE815" s="126">
        <f t="shared" si="4187"/>
        <v>0</v>
      </c>
      <c r="GF815" s="126">
        <f t="shared" si="4188"/>
        <v>0</v>
      </c>
      <c r="GG815" s="126">
        <f t="shared" si="4189"/>
        <v>0</v>
      </c>
      <c r="GI815" s="126">
        <f t="shared" si="4190"/>
        <v>1</v>
      </c>
      <c r="GK815" s="126">
        <f t="shared" si="4191"/>
        <v>0</v>
      </c>
      <c r="GL815" s="126">
        <f t="shared" si="4192"/>
        <v>0</v>
      </c>
      <c r="GM815" s="126">
        <f t="shared" si="4193"/>
        <v>0</v>
      </c>
      <c r="GN815" s="126">
        <f t="shared" si="4194"/>
        <v>1</v>
      </c>
      <c r="GO815" s="126">
        <f t="shared" si="4195"/>
        <v>0</v>
      </c>
      <c r="GP815" s="126">
        <f t="shared" si="4196"/>
        <v>0</v>
      </c>
      <c r="GQ815" s="126">
        <f t="shared" si="4197"/>
        <v>0</v>
      </c>
      <c r="GS815" s="126" t="str">
        <f t="shared" si="4198"/>
        <v/>
      </c>
      <c r="GT815" s="126" t="str">
        <f t="shared" si="4199"/>
        <v/>
      </c>
      <c r="GU815" s="126">
        <f t="shared" si="4200"/>
        <v>0</v>
      </c>
      <c r="GV815" s="126">
        <f t="shared" si="4201"/>
        <v>0</v>
      </c>
      <c r="GW815" s="126">
        <f t="shared" si="4202"/>
        <v>0</v>
      </c>
      <c r="GX815" s="126">
        <f t="shared" si="4203"/>
        <v>0</v>
      </c>
      <c r="GY815" s="126">
        <f t="shared" si="4204"/>
        <v>0</v>
      </c>
      <c r="GZ815" s="126"/>
      <c r="HA815" s="126">
        <f t="shared" si="4205"/>
        <v>0</v>
      </c>
      <c r="HB815" s="126">
        <f t="shared" si="4206"/>
        <v>0</v>
      </c>
      <c r="HC815" s="126">
        <f t="shared" si="4207"/>
        <v>0</v>
      </c>
      <c r="HD815" s="126">
        <f t="shared" si="4208"/>
        <v>0</v>
      </c>
      <c r="HE815" s="126">
        <f t="shared" si="4209"/>
        <v>0</v>
      </c>
      <c r="HF815" s="126">
        <f t="shared" si="4210"/>
        <v>0</v>
      </c>
      <c r="HH815" s="126">
        <f t="shared" si="4211"/>
        <v>0</v>
      </c>
      <c r="HI815" s="126">
        <f t="shared" si="4212"/>
        <v>0</v>
      </c>
      <c r="HJ815" s="126">
        <f t="shared" si="4213"/>
        <v>0</v>
      </c>
      <c r="HK815" s="126">
        <f t="shared" si="4214"/>
        <v>0</v>
      </c>
      <c r="HL815" s="126">
        <f t="shared" si="4215"/>
        <v>0</v>
      </c>
      <c r="HM815" s="126">
        <f t="shared" si="4216"/>
        <v>0</v>
      </c>
      <c r="HO815" s="126">
        <f t="shared" si="4217"/>
        <v>1</v>
      </c>
      <c r="HP815" s="126" t="str">
        <f t="shared" si="4218"/>
        <v/>
      </c>
      <c r="HQ815" s="126" t="str">
        <f t="shared" si="4219"/>
        <v/>
      </c>
      <c r="HR815" s="122" t="str">
        <f t="shared" si="4220"/>
        <v/>
      </c>
      <c r="HS815" s="126" t="str">
        <f t="shared" si="4221"/>
        <v/>
      </c>
      <c r="HT815" s="122" t="str">
        <f t="shared" si="4222"/>
        <v/>
      </c>
      <c r="HU815" s="122" t="str">
        <f t="shared" si="4223"/>
        <v/>
      </c>
      <c r="HV815" s="126" t="str">
        <f t="shared" si="4224"/>
        <v/>
      </c>
      <c r="HW815" s="126" t="str">
        <f t="shared" si="4225"/>
        <v/>
      </c>
      <c r="HX815" s="126" t="str">
        <f t="shared" si="4226"/>
        <v/>
      </c>
      <c r="HZ815" s="126">
        <f t="shared" si="4227"/>
        <v>1</v>
      </c>
      <c r="IA815" s="126" t="str">
        <f t="shared" si="4228"/>
        <v/>
      </c>
      <c r="IB815" s="126" t="str">
        <f t="shared" si="4229"/>
        <v/>
      </c>
      <c r="IC815" s="126" t="str">
        <f t="shared" si="4230"/>
        <v/>
      </c>
      <c r="ID815" s="126" t="str">
        <f t="shared" si="4231"/>
        <v/>
      </c>
      <c r="IE815" s="126" t="str">
        <f t="shared" si="4232"/>
        <v/>
      </c>
      <c r="IF815" s="126" t="str">
        <f t="shared" si="4233"/>
        <v/>
      </c>
      <c r="IG815" s="126" t="str">
        <f t="shared" si="4234"/>
        <v/>
      </c>
      <c r="IH815" s="126" t="str">
        <f t="shared" si="4235"/>
        <v/>
      </c>
      <c r="II815" s="126" t="str">
        <f t="shared" si="4236"/>
        <v/>
      </c>
      <c r="IO815" s="128"/>
      <c r="IP815" s="128"/>
      <c r="IQ815" s="127"/>
      <c r="IR815" s="127"/>
      <c r="IX815" s="6"/>
      <c r="IY815" s="6"/>
      <c r="IZ815" s="7"/>
      <c r="JA815" s="7"/>
      <c r="JG815" s="12"/>
      <c r="JH815" s="12"/>
      <c r="JI815" s="13"/>
      <c r="JJ815" s="13"/>
      <c r="JN815" s="6"/>
      <c r="JO815" s="6"/>
      <c r="JQ815" s="11"/>
      <c r="JR815" s="11"/>
      <c r="JS815" s="12"/>
      <c r="JT815" s="13"/>
      <c r="JU815" s="12"/>
      <c r="JV815" s="12"/>
      <c r="JW815" s="97"/>
      <c r="JX815" s="13"/>
      <c r="JY815" s="13"/>
      <c r="JZ815" s="97"/>
      <c r="KA815" s="97"/>
      <c r="KB815" s="11"/>
      <c r="KC815" s="11"/>
      <c r="KD815" s="11"/>
      <c r="KE815" s="11"/>
    </row>
    <row r="816" spans="1:291" s="122" customFormat="1" x14ac:dyDescent="0.2">
      <c r="A816" s="146">
        <f t="shared" si="4081"/>
        <v>816</v>
      </c>
      <c r="C816" s="2">
        <v>43283</v>
      </c>
      <c r="D816" s="126"/>
      <c r="E816" s="126"/>
      <c r="F816" s="126"/>
      <c r="G816" s="128">
        <v>105.28</v>
      </c>
      <c r="H816" s="128">
        <v>113.16200000000001</v>
      </c>
      <c r="I816" s="128">
        <v>120.015</v>
      </c>
      <c r="J816" s="127">
        <v>144.22999999999999</v>
      </c>
      <c r="K816" s="126"/>
      <c r="P816" s="128">
        <f t="shared" si="4250"/>
        <v>3388</v>
      </c>
      <c r="Q816" s="5">
        <f t="shared" si="4251"/>
        <v>3632.2500000000005</v>
      </c>
      <c r="R816" s="6">
        <f t="shared" si="4252"/>
        <v>3841.5</v>
      </c>
      <c r="S816" s="7">
        <f t="shared" si="4253"/>
        <v>4630.9999999999991</v>
      </c>
      <c r="Y816" s="127">
        <f t="shared" si="4254"/>
        <v>1.25</v>
      </c>
      <c r="Z816" s="126">
        <f t="shared" si="4255"/>
        <v>3.5</v>
      </c>
      <c r="AA816" s="126">
        <f t="shared" si="4256"/>
        <v>4.5</v>
      </c>
      <c r="AB816" s="126">
        <f t="shared" si="4257"/>
        <v>9.0000000000009095</v>
      </c>
      <c r="AC816" s="126"/>
      <c r="AD816" s="126"/>
      <c r="AE816" s="126"/>
      <c r="AF816" s="126"/>
      <c r="AG816" s="126"/>
      <c r="AH816" s="127">
        <f t="shared" si="4237"/>
        <v>0.16666666666666652</v>
      </c>
      <c r="AI816" s="127">
        <f t="shared" si="4238"/>
        <v>0.39999999999999991</v>
      </c>
      <c r="AJ816" s="127">
        <f t="shared" si="4239"/>
        <v>0.80000000000000027</v>
      </c>
      <c r="AK816" s="127">
        <f t="shared" si="4240"/>
        <v>0.5</v>
      </c>
      <c r="AL816" s="127">
        <f t="shared" si="4241"/>
        <v>1.25</v>
      </c>
      <c r="AM816" s="127">
        <f t="shared" si="4242"/>
        <v>1.4999999999996967</v>
      </c>
      <c r="AN816" s="127">
        <f t="shared" si="4243"/>
        <v>0.8999999999996362</v>
      </c>
      <c r="AO816" s="127">
        <f t="shared" si="4244"/>
        <v>1</v>
      </c>
      <c r="AP816" s="127">
        <f t="shared" si="4245"/>
        <v>0.16666666666666652</v>
      </c>
      <c r="AQ816" s="127">
        <f t="shared" si="4246"/>
        <v>0.74999999999969669</v>
      </c>
      <c r="AR816" s="127">
        <f t="shared" si="4247"/>
        <v>0.7</v>
      </c>
      <c r="AS816" s="127">
        <f t="shared" si="4248"/>
        <v>1.4999999999997979</v>
      </c>
      <c r="AT816" s="127">
        <f t="shared" si="4249"/>
        <v>1.2999999999998788</v>
      </c>
      <c r="AU816" s="126"/>
      <c r="BA816" s="11">
        <f t="shared" si="4082"/>
        <v>-1.25</v>
      </c>
      <c r="BB816" s="11">
        <f t="shared" si="4083"/>
        <v>-3.5</v>
      </c>
      <c r="BC816" s="12">
        <f t="shared" si="4084"/>
        <v>-4.5</v>
      </c>
      <c r="BD816" s="13">
        <f t="shared" si="4085"/>
        <v>-9.0000000000009095</v>
      </c>
      <c r="BJ816" s="11">
        <f t="shared" si="4086"/>
        <v>-0.16666666666666652</v>
      </c>
      <c r="BK816" s="11">
        <f t="shared" si="4087"/>
        <v>-0.39999999999999991</v>
      </c>
      <c r="BL816" s="11">
        <f t="shared" si="4088"/>
        <v>-0.80000000000000027</v>
      </c>
      <c r="BM816" s="11">
        <f t="shared" si="4089"/>
        <v>-0.5</v>
      </c>
      <c r="BN816" s="11">
        <f t="shared" si="4090"/>
        <v>-1.25</v>
      </c>
      <c r="BO816" s="11">
        <f t="shared" si="4091"/>
        <v>-1.4999999999996967</v>
      </c>
      <c r="BP816" s="11">
        <f t="shared" si="4092"/>
        <v>-0.8999999999996362</v>
      </c>
      <c r="BQ816" s="126">
        <v>1</v>
      </c>
      <c r="BR816" s="11">
        <f t="shared" si="4093"/>
        <v>0.16666666666666652</v>
      </c>
      <c r="BS816" s="11">
        <f t="shared" si="4094"/>
        <v>-0.74999999999969669</v>
      </c>
      <c r="BT816" s="11">
        <f t="shared" si="4095"/>
        <v>-0.7</v>
      </c>
      <c r="BU816" s="11">
        <f t="shared" si="4096"/>
        <v>-1.4999999999997979</v>
      </c>
      <c r="BV816" s="11">
        <f t="shared" si="4097"/>
        <v>-1.2999999999998788</v>
      </c>
      <c r="BY816" s="126"/>
      <c r="BZ816" s="126"/>
      <c r="CA816" s="122">
        <f t="shared" si="4098"/>
        <v>-1.4999999999997979</v>
      </c>
      <c r="CB816" s="126">
        <f t="shared" si="4099"/>
        <v>1</v>
      </c>
      <c r="CC816" s="126">
        <f t="shared" si="4100"/>
        <v>1</v>
      </c>
      <c r="CD816" s="126">
        <f t="shared" si="4101"/>
        <v>1</v>
      </c>
      <c r="CE816" s="126">
        <f t="shared" si="4102"/>
        <v>1</v>
      </c>
      <c r="CF816" s="126">
        <f t="shared" si="4103"/>
        <v>1</v>
      </c>
      <c r="CG816" s="126">
        <f t="shared" si="4104"/>
        <v>1</v>
      </c>
      <c r="CH816" s="126" t="str">
        <f t="shared" si="4105"/>
        <v/>
      </c>
      <c r="CI816" s="126" t="str">
        <f t="shared" si="4106"/>
        <v/>
      </c>
      <c r="CJ816" s="126">
        <f t="shared" si="4107"/>
        <v>0</v>
      </c>
      <c r="CK816" s="126">
        <f t="shared" si="4108"/>
        <v>0</v>
      </c>
      <c r="CL816" s="126">
        <f t="shared" si="4109"/>
        <v>1</v>
      </c>
      <c r="CM816" s="126">
        <f t="shared" si="4110"/>
        <v>0</v>
      </c>
      <c r="CN816" s="126" t="str">
        <f t="shared" si="4111"/>
        <v/>
      </c>
      <c r="CO816" s="126">
        <f t="shared" si="4112"/>
        <v>1</v>
      </c>
      <c r="CP816" s="126">
        <f t="shared" si="4113"/>
        <v>1</v>
      </c>
      <c r="CQ816" s="126" t="str">
        <f t="shared" si="4114"/>
        <v/>
      </c>
      <c r="CR816" s="126"/>
      <c r="CS816" s="126">
        <f t="shared" si="4115"/>
        <v>1</v>
      </c>
      <c r="CT816" s="126">
        <f t="shared" si="4116"/>
        <v>1</v>
      </c>
      <c r="CU816" s="126">
        <f t="shared" si="4117"/>
        <v>1</v>
      </c>
      <c r="CV816" s="126">
        <f t="shared" si="4118"/>
        <v>1</v>
      </c>
      <c r="CW816" s="126">
        <f t="shared" si="4119"/>
        <v>1</v>
      </c>
      <c r="CX816" s="126">
        <f t="shared" si="4120"/>
        <v>1</v>
      </c>
      <c r="CY816" s="126">
        <f t="shared" si="4121"/>
        <v>1</v>
      </c>
      <c r="CZ816" s="126">
        <f t="shared" si="4122"/>
        <v>1</v>
      </c>
      <c r="DA816" s="126">
        <f t="shared" si="4123"/>
        <v>1</v>
      </c>
      <c r="DB816" s="126" t="str">
        <f t="shared" si="4124"/>
        <v/>
      </c>
      <c r="DC816" s="126" t="str">
        <f t="shared" si="4125"/>
        <v/>
      </c>
      <c r="DD816" s="126">
        <f t="shared" si="4126"/>
        <v>0</v>
      </c>
      <c r="DE816" s="126" t="str">
        <f t="shared" si="4127"/>
        <v/>
      </c>
      <c r="DF816" s="126"/>
      <c r="DG816" s="126">
        <f t="shared" si="4128"/>
        <v>1</v>
      </c>
      <c r="DH816" s="126">
        <f t="shared" si="4129"/>
        <v>1</v>
      </c>
      <c r="DI816" s="126">
        <f t="shared" si="4130"/>
        <v>1</v>
      </c>
      <c r="DJ816" s="126">
        <f t="shared" si="4131"/>
        <v>1</v>
      </c>
      <c r="DK816" s="126" t="str">
        <f t="shared" si="4132"/>
        <v/>
      </c>
      <c r="DL816" s="126"/>
      <c r="DM816" s="126" t="str">
        <f t="shared" si="4133"/>
        <v/>
      </c>
      <c r="DN816" s="126">
        <f t="shared" si="4134"/>
        <v>1</v>
      </c>
      <c r="DO816" s="126">
        <f t="shared" si="4135"/>
        <v>1</v>
      </c>
      <c r="DP816" s="126">
        <f t="shared" si="4136"/>
        <v>1</v>
      </c>
      <c r="DQ816" s="126">
        <f t="shared" si="4137"/>
        <v>1</v>
      </c>
      <c r="DR816" s="126">
        <f t="shared" si="4138"/>
        <v>1</v>
      </c>
      <c r="DS816" s="126">
        <f t="shared" si="4139"/>
        <v>1</v>
      </c>
      <c r="DT816" s="126">
        <f t="shared" si="4140"/>
        <v>1</v>
      </c>
      <c r="DU816" s="126">
        <f t="shared" si="4141"/>
        <v>0</v>
      </c>
      <c r="DV816" s="126">
        <f t="shared" si="4142"/>
        <v>1</v>
      </c>
      <c r="DW816" s="126">
        <f t="shared" si="4143"/>
        <v>0</v>
      </c>
      <c r="DX816" s="126" t="str">
        <f t="shared" si="4144"/>
        <v/>
      </c>
      <c r="DY816" s="126" t="str">
        <f t="shared" si="4145"/>
        <v/>
      </c>
      <c r="EA816" s="126">
        <f t="shared" si="4146"/>
        <v>1</v>
      </c>
      <c r="EB816" s="126">
        <f t="shared" si="4147"/>
        <v>1</v>
      </c>
      <c r="EC816" s="126">
        <f t="shared" si="4148"/>
        <v>1</v>
      </c>
      <c r="ED816" s="126">
        <f t="shared" si="4149"/>
        <v>1</v>
      </c>
      <c r="EF816" s="126">
        <f t="shared" si="4150"/>
        <v>1</v>
      </c>
      <c r="EG816" s="126">
        <f t="shared" si="4151"/>
        <v>1</v>
      </c>
      <c r="EH816" s="126">
        <f t="shared" si="4152"/>
        <v>1</v>
      </c>
      <c r="EI816" s="126">
        <f t="shared" si="4153"/>
        <v>1</v>
      </c>
      <c r="EK816" s="126">
        <f t="shared" si="4154"/>
        <v>1</v>
      </c>
      <c r="EL816" s="126">
        <f t="shared" si="4155"/>
        <v>1</v>
      </c>
      <c r="EM816" s="126">
        <f t="shared" si="4156"/>
        <v>1</v>
      </c>
      <c r="EO816" s="126">
        <f t="shared" si="4157"/>
        <v>1</v>
      </c>
      <c r="EP816" s="126">
        <f t="shared" si="4158"/>
        <v>1</v>
      </c>
      <c r="EQ816" s="126">
        <f t="shared" si="4159"/>
        <v>1</v>
      </c>
      <c r="ES816" s="126">
        <f t="shared" si="4160"/>
        <v>1</v>
      </c>
      <c r="ET816" s="126">
        <f t="shared" si="4161"/>
        <v>1</v>
      </c>
      <c r="EU816" s="126">
        <f t="shared" si="4162"/>
        <v>1</v>
      </c>
      <c r="EV816" s="126">
        <f t="shared" si="4163"/>
        <v>1</v>
      </c>
      <c r="EW816" s="126">
        <f t="shared" si="4164"/>
        <v>1</v>
      </c>
      <c r="EY816" s="126">
        <f t="shared" si="4165"/>
        <v>1</v>
      </c>
      <c r="EZ816" s="126">
        <f t="shared" si="4166"/>
        <v>1</v>
      </c>
      <c r="FA816" s="126">
        <f t="shared" si="4167"/>
        <v>1</v>
      </c>
      <c r="FC816" s="126">
        <f t="shared" si="4168"/>
        <v>1</v>
      </c>
      <c r="FD816" s="126">
        <f t="shared" si="4169"/>
        <v>0</v>
      </c>
      <c r="FE816" s="126"/>
      <c r="FF816" s="126">
        <f t="shared" si="4170"/>
        <v>1</v>
      </c>
      <c r="FG816" s="126">
        <f t="shared" si="4171"/>
        <v>1</v>
      </c>
      <c r="FH816" s="126">
        <f t="shared" si="4172"/>
        <v>1</v>
      </c>
      <c r="FI816" s="126">
        <f t="shared" si="4173"/>
        <v>1</v>
      </c>
      <c r="FJ816" s="126">
        <f t="shared" si="4174"/>
        <v>1</v>
      </c>
      <c r="FK816" s="126">
        <f t="shared" si="4175"/>
        <v>1</v>
      </c>
      <c r="FL816" s="126">
        <f t="shared" si="4176"/>
        <v>1</v>
      </c>
      <c r="FN816" s="126" t="str">
        <f t="shared" si="4177"/>
        <v/>
      </c>
      <c r="FO816" s="126" t="str">
        <f t="shared" si="4178"/>
        <v/>
      </c>
      <c r="FP816" s="126" t="str">
        <f t="shared" si="4179"/>
        <v/>
      </c>
      <c r="FV816" s="126">
        <f t="shared" si="4180"/>
        <v>1</v>
      </c>
      <c r="FW816" s="126">
        <f t="shared" si="4181"/>
        <v>1</v>
      </c>
      <c r="FX816" s="126">
        <f t="shared" si="4182"/>
        <v>1</v>
      </c>
      <c r="GA816" s="126">
        <f t="shared" si="4183"/>
        <v>0</v>
      </c>
      <c r="GB816" s="126">
        <f t="shared" si="4184"/>
        <v>0</v>
      </c>
      <c r="GC816" s="126">
        <f t="shared" si="4185"/>
        <v>0</v>
      </c>
      <c r="GD816" s="126">
        <f t="shared" si="4186"/>
        <v>0</v>
      </c>
      <c r="GE816" s="126">
        <f t="shared" si="4187"/>
        <v>0</v>
      </c>
      <c r="GF816" s="126">
        <f t="shared" si="4188"/>
        <v>0</v>
      </c>
      <c r="GG816" s="126">
        <f t="shared" si="4189"/>
        <v>0</v>
      </c>
      <c r="GI816" s="126">
        <f t="shared" si="4190"/>
        <v>0</v>
      </c>
      <c r="GK816" s="126">
        <f t="shared" si="4191"/>
        <v>1</v>
      </c>
      <c r="GL816" s="126">
        <f t="shared" si="4192"/>
        <v>1</v>
      </c>
      <c r="GM816" s="126">
        <f t="shared" si="4193"/>
        <v>1</v>
      </c>
      <c r="GN816" s="126">
        <f t="shared" si="4194"/>
        <v>1</v>
      </c>
      <c r="GO816" s="126">
        <f t="shared" si="4195"/>
        <v>1</v>
      </c>
      <c r="GP816" s="126">
        <f t="shared" si="4196"/>
        <v>1</v>
      </c>
      <c r="GQ816" s="126">
        <f t="shared" si="4197"/>
        <v>1</v>
      </c>
      <c r="GS816" s="126" t="str">
        <f t="shared" si="4198"/>
        <v/>
      </c>
      <c r="GT816" s="126" t="str">
        <f t="shared" si="4199"/>
        <v/>
      </c>
      <c r="GU816" s="126">
        <f t="shared" si="4200"/>
        <v>0</v>
      </c>
      <c r="GV816" s="126">
        <f t="shared" si="4201"/>
        <v>0</v>
      </c>
      <c r="GW816" s="126">
        <f t="shared" si="4202"/>
        <v>0</v>
      </c>
      <c r="GX816" s="126">
        <f t="shared" si="4203"/>
        <v>0</v>
      </c>
      <c r="GY816" s="126">
        <f t="shared" si="4204"/>
        <v>0</v>
      </c>
      <c r="GZ816" s="126"/>
      <c r="HA816" s="126">
        <f t="shared" si="4205"/>
        <v>0</v>
      </c>
      <c r="HB816" s="126">
        <f t="shared" si="4206"/>
        <v>0</v>
      </c>
      <c r="HC816" s="126">
        <f t="shared" si="4207"/>
        <v>0</v>
      </c>
      <c r="HD816" s="126">
        <f t="shared" si="4208"/>
        <v>0</v>
      </c>
      <c r="HE816" s="126">
        <f t="shared" si="4209"/>
        <v>0</v>
      </c>
      <c r="HF816" s="126">
        <f t="shared" si="4210"/>
        <v>0</v>
      </c>
      <c r="HH816" s="126">
        <f t="shared" si="4211"/>
        <v>0</v>
      </c>
      <c r="HI816" s="126">
        <f t="shared" si="4212"/>
        <v>0</v>
      </c>
      <c r="HJ816" s="126">
        <f t="shared" si="4213"/>
        <v>0</v>
      </c>
      <c r="HK816" s="126">
        <f t="shared" si="4214"/>
        <v>0</v>
      </c>
      <c r="HL816" s="126">
        <f t="shared" si="4215"/>
        <v>0</v>
      </c>
      <c r="HM816" s="126">
        <f t="shared" si="4216"/>
        <v>0</v>
      </c>
      <c r="HO816" s="126" t="str">
        <f t="shared" si="4217"/>
        <v/>
      </c>
      <c r="HP816" s="126">
        <f t="shared" si="4218"/>
        <v>0</v>
      </c>
      <c r="HQ816" s="126" t="str">
        <f t="shared" si="4219"/>
        <v/>
      </c>
      <c r="HR816" s="122" t="str">
        <f t="shared" si="4220"/>
        <v/>
      </c>
      <c r="HS816" s="126" t="str">
        <f t="shared" si="4221"/>
        <v/>
      </c>
      <c r="HT816" s="122" t="str">
        <f t="shared" si="4222"/>
        <v/>
      </c>
      <c r="HU816" s="122" t="str">
        <f t="shared" si="4223"/>
        <v/>
      </c>
      <c r="HV816" s="126" t="str">
        <f t="shared" si="4224"/>
        <v/>
      </c>
      <c r="HW816" s="126" t="str">
        <f t="shared" si="4225"/>
        <v/>
      </c>
      <c r="HX816" s="126" t="str">
        <f t="shared" si="4226"/>
        <v/>
      </c>
      <c r="HZ816" s="126" t="str">
        <f t="shared" si="4227"/>
        <v/>
      </c>
      <c r="IA816" s="126">
        <f t="shared" si="4228"/>
        <v>0</v>
      </c>
      <c r="IB816" s="126" t="str">
        <f t="shared" si="4229"/>
        <v/>
      </c>
      <c r="IC816" s="126" t="str">
        <f t="shared" si="4230"/>
        <v/>
      </c>
      <c r="ID816" s="126" t="str">
        <f t="shared" si="4231"/>
        <v/>
      </c>
      <c r="IE816" s="126" t="str">
        <f t="shared" si="4232"/>
        <v/>
      </c>
      <c r="IF816" s="126" t="str">
        <f t="shared" si="4233"/>
        <v/>
      </c>
      <c r="IG816" s="126" t="str">
        <f t="shared" si="4234"/>
        <v/>
      </c>
      <c r="IH816" s="126" t="str">
        <f t="shared" si="4235"/>
        <v/>
      </c>
      <c r="II816" s="126" t="str">
        <f t="shared" si="4236"/>
        <v/>
      </c>
      <c r="IO816" s="128"/>
      <c r="IP816" s="128"/>
      <c r="IQ816" s="127"/>
      <c r="IR816" s="127"/>
      <c r="IX816" s="6"/>
      <c r="IY816" s="6"/>
      <c r="IZ816" s="7"/>
      <c r="JA816" s="7"/>
      <c r="JG816" s="12"/>
      <c r="JH816" s="12"/>
      <c r="JI816" s="13"/>
      <c r="JJ816" s="13"/>
      <c r="JN816" s="6"/>
      <c r="JO816" s="6"/>
      <c r="JQ816" s="11"/>
      <c r="JR816" s="11"/>
      <c r="JS816" s="12"/>
      <c r="JT816" s="13"/>
      <c r="JU816" s="12"/>
      <c r="JV816" s="12"/>
      <c r="JW816" s="97"/>
      <c r="JX816" s="13"/>
      <c r="JY816" s="13"/>
      <c r="JZ816" s="97"/>
      <c r="KA816" s="97"/>
      <c r="KB816" s="11"/>
      <c r="KC816" s="11"/>
      <c r="KD816" s="11"/>
      <c r="KE816" s="11"/>
    </row>
    <row r="817" spans="1:291" s="122" customFormat="1" x14ac:dyDescent="0.2">
      <c r="A817" s="146">
        <f t="shared" si="4081"/>
        <v>817</v>
      </c>
      <c r="B817" s="122" t="s">
        <v>311</v>
      </c>
      <c r="C817" s="2">
        <v>43284</v>
      </c>
      <c r="D817" s="126"/>
      <c r="E817" s="126"/>
      <c r="F817" s="126"/>
      <c r="G817" s="128">
        <v>105.29</v>
      </c>
      <c r="H817" s="128">
        <v>113.197</v>
      </c>
      <c r="I817" s="128">
        <v>120.1</v>
      </c>
      <c r="J817" s="127">
        <v>145.11000000000001</v>
      </c>
      <c r="K817" s="126"/>
      <c r="P817" s="128">
        <f t="shared" si="4250"/>
        <v>3389.0000000000005</v>
      </c>
      <c r="Q817" s="5">
        <f t="shared" si="4251"/>
        <v>3635.7500000000005</v>
      </c>
      <c r="R817" s="6">
        <f t="shared" si="4252"/>
        <v>3849.9999999999995</v>
      </c>
      <c r="S817" s="7">
        <f t="shared" si="4253"/>
        <v>4651.0000000000018</v>
      </c>
      <c r="Y817" s="127">
        <f t="shared" si="4254"/>
        <v>1.0000000000004547</v>
      </c>
      <c r="Z817" s="126">
        <f t="shared" si="4255"/>
        <v>3.5</v>
      </c>
      <c r="AA817" s="126">
        <f t="shared" si="4256"/>
        <v>8.4999999999995453</v>
      </c>
      <c r="AB817" s="126">
        <f t="shared" si="4257"/>
        <v>20.000000000002728</v>
      </c>
      <c r="AC817" s="126"/>
      <c r="AD817" s="126"/>
      <c r="AE817" s="126"/>
      <c r="AF817" s="126"/>
      <c r="AG817" s="126"/>
      <c r="AH817" s="127">
        <f t="shared" si="4237"/>
        <v>0.33333333333242399</v>
      </c>
      <c r="AI817" s="127">
        <f t="shared" si="4238"/>
        <v>9.9999999999090594E-2</v>
      </c>
      <c r="AJ817" s="127">
        <f t="shared" si="4239"/>
        <v>1.599999999999727</v>
      </c>
      <c r="AK817" s="127">
        <f t="shared" si="4240"/>
        <v>2.1666666666663632</v>
      </c>
      <c r="AL817" s="127">
        <f t="shared" si="4241"/>
        <v>0.74999999999977263</v>
      </c>
      <c r="AM817" s="127">
        <f t="shared" si="4242"/>
        <v>1.8333333333319688</v>
      </c>
      <c r="AN817" s="127">
        <f t="shared" si="4243"/>
        <v>0.49999999999845457</v>
      </c>
      <c r="AO817" s="127">
        <f t="shared" si="4244"/>
        <v>1</v>
      </c>
      <c r="AP817" s="127">
        <f t="shared" si="4245"/>
        <v>2.0000000000012124</v>
      </c>
      <c r="AQ817" s="127">
        <f t="shared" si="4246"/>
        <v>5.0833333333315132</v>
      </c>
      <c r="AR817" s="127">
        <f t="shared" si="4247"/>
        <v>1.3999999999989088</v>
      </c>
      <c r="AS817" s="127">
        <f t="shared" si="4248"/>
        <v>0.94444444444505038</v>
      </c>
      <c r="AT817" s="127">
        <f t="shared" si="4249"/>
        <v>0.66666666666612118</v>
      </c>
      <c r="AU817" s="126"/>
      <c r="BA817" s="11">
        <f t="shared" si="4082"/>
        <v>1.0000000000004547</v>
      </c>
      <c r="BB817" s="11">
        <f t="shared" si="4083"/>
        <v>3.5</v>
      </c>
      <c r="BC817" s="12">
        <f t="shared" si="4084"/>
        <v>8.4999999999995453</v>
      </c>
      <c r="BD817" s="13">
        <f t="shared" si="4085"/>
        <v>20.000000000002728</v>
      </c>
      <c r="BJ817" s="11">
        <f t="shared" si="4086"/>
        <v>-0.33333333333242399</v>
      </c>
      <c r="BK817" s="11">
        <f t="shared" si="4087"/>
        <v>-9.9999999999090594E-2</v>
      </c>
      <c r="BL817" s="11">
        <f t="shared" si="4088"/>
        <v>-1.599999999999727</v>
      </c>
      <c r="BM817" s="11">
        <f t="shared" si="4089"/>
        <v>-2.1666666666663632</v>
      </c>
      <c r="BN817" s="11">
        <f t="shared" si="4090"/>
        <v>-0.74999999999977263</v>
      </c>
      <c r="BO817" s="11">
        <f t="shared" si="4091"/>
        <v>1.8333333333319688</v>
      </c>
      <c r="BP817" s="11">
        <f t="shared" si="4092"/>
        <v>0.49999999999845457</v>
      </c>
      <c r="BQ817" s="126">
        <v>1</v>
      </c>
      <c r="BR817" s="11">
        <f t="shared" si="4093"/>
        <v>-2.0000000000012124</v>
      </c>
      <c r="BS817" s="11">
        <f t="shared" si="4094"/>
        <v>5.0833333333315132</v>
      </c>
      <c r="BT817" s="11">
        <f t="shared" si="4095"/>
        <v>-1.3999999999989088</v>
      </c>
      <c r="BU817" s="11">
        <f t="shared" si="4096"/>
        <v>-0.94444444444505038</v>
      </c>
      <c r="BV817" s="11">
        <f t="shared" si="4097"/>
        <v>-0.66666666666612118</v>
      </c>
      <c r="BY817" s="126"/>
      <c r="BZ817" s="126"/>
      <c r="CA817" s="122">
        <f t="shared" si="4098"/>
        <v>-0.94444444444505038</v>
      </c>
      <c r="CB817" s="126">
        <f t="shared" si="4099"/>
        <v>0</v>
      </c>
      <c r="CC817" s="126">
        <f t="shared" si="4100"/>
        <v>0</v>
      </c>
      <c r="CD817" s="126">
        <f t="shared" si="4101"/>
        <v>0</v>
      </c>
      <c r="CE817" s="126">
        <f t="shared" si="4102"/>
        <v>0</v>
      </c>
      <c r="CF817" s="126">
        <f t="shared" si="4103"/>
        <v>0</v>
      </c>
      <c r="CG817" s="126" t="str">
        <f t="shared" si="4104"/>
        <v/>
      </c>
      <c r="CH817" s="126" t="str">
        <f t="shared" si="4105"/>
        <v/>
      </c>
      <c r="CI817" s="126">
        <f t="shared" si="4106"/>
        <v>1</v>
      </c>
      <c r="CJ817" s="126">
        <f t="shared" si="4107"/>
        <v>1</v>
      </c>
      <c r="CK817" s="126" t="str">
        <f t="shared" si="4108"/>
        <v/>
      </c>
      <c r="CL817" s="126">
        <f t="shared" si="4109"/>
        <v>1</v>
      </c>
      <c r="CM817" s="126">
        <f t="shared" si="4110"/>
        <v>1</v>
      </c>
      <c r="CN817" s="126">
        <f t="shared" si="4111"/>
        <v>1</v>
      </c>
      <c r="CO817" s="126" t="str">
        <f t="shared" si="4112"/>
        <v/>
      </c>
      <c r="CP817" s="126" t="str">
        <f t="shared" si="4113"/>
        <v/>
      </c>
      <c r="CQ817" s="126">
        <f t="shared" si="4114"/>
        <v>1</v>
      </c>
      <c r="CR817" s="126"/>
      <c r="CS817" s="126">
        <f t="shared" si="4115"/>
        <v>0</v>
      </c>
      <c r="CT817" s="126">
        <f t="shared" si="4116"/>
        <v>0</v>
      </c>
      <c r="CU817" s="126">
        <f t="shared" si="4117"/>
        <v>0</v>
      </c>
      <c r="CV817" s="126">
        <f t="shared" si="4118"/>
        <v>0</v>
      </c>
      <c r="CW817" s="126">
        <f t="shared" si="4119"/>
        <v>1</v>
      </c>
      <c r="CX817" s="126" t="str">
        <f t="shared" si="4120"/>
        <v/>
      </c>
      <c r="CY817" s="126" t="str">
        <f t="shared" si="4121"/>
        <v/>
      </c>
      <c r="CZ817" s="126" t="str">
        <f t="shared" si="4122"/>
        <v/>
      </c>
      <c r="DA817" s="126" t="str">
        <f t="shared" si="4123"/>
        <v/>
      </c>
      <c r="DB817" s="126">
        <f t="shared" si="4124"/>
        <v>1</v>
      </c>
      <c r="DC817" s="126" t="str">
        <f t="shared" si="4125"/>
        <v/>
      </c>
      <c r="DD817" s="126">
        <f t="shared" si="4126"/>
        <v>1</v>
      </c>
      <c r="DE817" s="126" t="str">
        <f t="shared" si="4127"/>
        <v/>
      </c>
      <c r="DF817" s="126"/>
      <c r="DG817" s="126">
        <f t="shared" si="4128"/>
        <v>1</v>
      </c>
      <c r="DH817" s="126">
        <f t="shared" si="4129"/>
        <v>1</v>
      </c>
      <c r="DI817" s="126">
        <f t="shared" si="4130"/>
        <v>1</v>
      </c>
      <c r="DJ817" s="126">
        <f t="shared" si="4131"/>
        <v>1</v>
      </c>
      <c r="DK817" s="126" t="str">
        <f t="shared" si="4132"/>
        <v/>
      </c>
      <c r="DL817" s="126"/>
      <c r="DM817" s="126" t="str">
        <f t="shared" si="4133"/>
        <v/>
      </c>
      <c r="DN817" s="126">
        <f t="shared" si="4134"/>
        <v>0</v>
      </c>
      <c r="DO817" s="126">
        <f t="shared" si="4135"/>
        <v>1</v>
      </c>
      <c r="DP817" s="126">
        <f t="shared" si="4136"/>
        <v>0</v>
      </c>
      <c r="DQ817" s="126">
        <f t="shared" si="4137"/>
        <v>1</v>
      </c>
      <c r="DR817" s="126">
        <f t="shared" si="4138"/>
        <v>0</v>
      </c>
      <c r="DS817" s="126">
        <f t="shared" si="4139"/>
        <v>1</v>
      </c>
      <c r="DT817" s="126">
        <f t="shared" si="4140"/>
        <v>1</v>
      </c>
      <c r="DU817" s="126">
        <f t="shared" si="4141"/>
        <v>1</v>
      </c>
      <c r="DV817" s="126">
        <f t="shared" si="4142"/>
        <v>1</v>
      </c>
      <c r="DW817" s="126">
        <f t="shared" si="4143"/>
        <v>0</v>
      </c>
      <c r="DX817" s="126" t="str">
        <f t="shared" si="4144"/>
        <v/>
      </c>
      <c r="DY817" s="126" t="str">
        <f t="shared" si="4145"/>
        <v/>
      </c>
      <c r="EA817" s="126">
        <f t="shared" si="4146"/>
        <v>0</v>
      </c>
      <c r="EB817" s="126">
        <f t="shared" si="4147"/>
        <v>0</v>
      </c>
      <c r="EC817" s="126">
        <f t="shared" si="4148"/>
        <v>0</v>
      </c>
      <c r="ED817" s="126">
        <f t="shared" si="4149"/>
        <v>0</v>
      </c>
      <c r="EF817" s="126">
        <f t="shared" si="4150"/>
        <v>1</v>
      </c>
      <c r="EG817" s="126">
        <f t="shared" si="4151"/>
        <v>1</v>
      </c>
      <c r="EH817" s="126">
        <f t="shared" si="4152"/>
        <v>1</v>
      </c>
      <c r="EI817" s="126">
        <f t="shared" si="4153"/>
        <v>1</v>
      </c>
      <c r="EK817" s="126">
        <f t="shared" si="4154"/>
        <v>1</v>
      </c>
      <c r="EL817" s="126">
        <f t="shared" si="4155"/>
        <v>1</v>
      </c>
      <c r="EM817" s="126">
        <f t="shared" si="4156"/>
        <v>1</v>
      </c>
      <c r="EO817" s="126">
        <f t="shared" si="4157"/>
        <v>1</v>
      </c>
      <c r="EP817" s="126">
        <f t="shared" si="4158"/>
        <v>1</v>
      </c>
      <c r="EQ817" s="126">
        <f t="shared" si="4159"/>
        <v>1</v>
      </c>
      <c r="ES817" s="126">
        <f t="shared" si="4160"/>
        <v>1</v>
      </c>
      <c r="ET817" s="126">
        <f t="shared" si="4161"/>
        <v>1</v>
      </c>
      <c r="EU817" s="126">
        <f t="shared" si="4162"/>
        <v>1</v>
      </c>
      <c r="EV817" s="126">
        <f t="shared" si="4163"/>
        <v>1</v>
      </c>
      <c r="EW817" s="126">
        <f t="shared" si="4164"/>
        <v>0</v>
      </c>
      <c r="EY817" s="126">
        <f t="shared" si="4165"/>
        <v>1</v>
      </c>
      <c r="EZ817" s="126">
        <f t="shared" si="4166"/>
        <v>1</v>
      </c>
      <c r="FA817" s="126">
        <f t="shared" si="4167"/>
        <v>1</v>
      </c>
      <c r="FC817" s="126">
        <f t="shared" si="4168"/>
        <v>0</v>
      </c>
      <c r="FD817" s="126" t="str">
        <f t="shared" si="4169"/>
        <v/>
      </c>
      <c r="FE817" s="126"/>
      <c r="FF817" s="126">
        <f t="shared" si="4170"/>
        <v>1</v>
      </c>
      <c r="FG817" s="126">
        <f t="shared" si="4171"/>
        <v>0</v>
      </c>
      <c r="FH817" s="126">
        <f t="shared" si="4172"/>
        <v>0</v>
      </c>
      <c r="FI817" s="126" t="str">
        <f t="shared" si="4173"/>
        <v/>
      </c>
      <c r="FJ817" s="126" t="str">
        <f t="shared" si="4174"/>
        <v/>
      </c>
      <c r="FK817" s="126" t="str">
        <f t="shared" si="4175"/>
        <v/>
      </c>
      <c r="FL817" s="126" t="str">
        <f t="shared" si="4176"/>
        <v/>
      </c>
      <c r="FN817" s="126" t="str">
        <f t="shared" si="4177"/>
        <v/>
      </c>
      <c r="FO817" s="126" t="str">
        <f t="shared" si="4178"/>
        <v/>
      </c>
      <c r="FP817" s="126" t="str">
        <f t="shared" si="4179"/>
        <v/>
      </c>
      <c r="FV817" s="126">
        <f t="shared" si="4180"/>
        <v>1</v>
      </c>
      <c r="FW817" s="126">
        <f t="shared" si="4181"/>
        <v>1</v>
      </c>
      <c r="FX817" s="126">
        <f t="shared" si="4182"/>
        <v>0</v>
      </c>
      <c r="GA817" s="126">
        <f t="shared" si="4183"/>
        <v>0</v>
      </c>
      <c r="GB817" s="126">
        <f t="shared" si="4184"/>
        <v>0</v>
      </c>
      <c r="GC817" s="126">
        <f t="shared" si="4185"/>
        <v>0</v>
      </c>
      <c r="GD817" s="126">
        <f t="shared" si="4186"/>
        <v>0</v>
      </c>
      <c r="GE817" s="126">
        <f t="shared" si="4187"/>
        <v>1</v>
      </c>
      <c r="GF817" s="126">
        <f t="shared" si="4188"/>
        <v>1</v>
      </c>
      <c r="GG817" s="126">
        <f t="shared" si="4189"/>
        <v>0</v>
      </c>
      <c r="GI817" s="126">
        <f t="shared" si="4190"/>
        <v>0</v>
      </c>
      <c r="GK817" s="126">
        <f t="shared" si="4191"/>
        <v>1</v>
      </c>
      <c r="GL817" s="126">
        <f t="shared" si="4192"/>
        <v>1</v>
      </c>
      <c r="GM817" s="126">
        <f t="shared" si="4193"/>
        <v>1</v>
      </c>
      <c r="GN817" s="126">
        <f t="shared" si="4194"/>
        <v>1</v>
      </c>
      <c r="GO817" s="126">
        <f t="shared" si="4195"/>
        <v>0</v>
      </c>
      <c r="GP817" s="126">
        <f t="shared" si="4196"/>
        <v>0</v>
      </c>
      <c r="GQ817" s="126">
        <f t="shared" si="4197"/>
        <v>1</v>
      </c>
      <c r="GS817" s="126" t="str">
        <f t="shared" si="4198"/>
        <v/>
      </c>
      <c r="GT817" s="126" t="str">
        <f t="shared" si="4199"/>
        <v/>
      </c>
      <c r="GU817" s="126">
        <f t="shared" si="4200"/>
        <v>1</v>
      </c>
      <c r="GV817" s="126">
        <f t="shared" si="4201"/>
        <v>1</v>
      </c>
      <c r="GW817" s="126">
        <f t="shared" si="4202"/>
        <v>1</v>
      </c>
      <c r="GX817" s="126">
        <f t="shared" si="4203"/>
        <v>0</v>
      </c>
      <c r="GY817" s="126">
        <f t="shared" si="4204"/>
        <v>0</v>
      </c>
      <c r="GZ817" s="126"/>
      <c r="HA817" s="126">
        <f t="shared" si="4205"/>
        <v>0</v>
      </c>
      <c r="HB817" s="126">
        <f t="shared" si="4206"/>
        <v>0</v>
      </c>
      <c r="HC817" s="126">
        <f t="shared" si="4207"/>
        <v>0</v>
      </c>
      <c r="HD817" s="126">
        <f t="shared" si="4208"/>
        <v>0</v>
      </c>
      <c r="HE817" s="126">
        <f t="shared" si="4209"/>
        <v>0</v>
      </c>
      <c r="HF817" s="126">
        <f t="shared" si="4210"/>
        <v>0</v>
      </c>
      <c r="HH817" s="126">
        <f t="shared" si="4211"/>
        <v>1</v>
      </c>
      <c r="HI817" s="126">
        <f t="shared" si="4212"/>
        <v>1</v>
      </c>
      <c r="HJ817" s="126">
        <f t="shared" si="4213"/>
        <v>1</v>
      </c>
      <c r="HK817" s="126">
        <f t="shared" si="4214"/>
        <v>0</v>
      </c>
      <c r="HL817" s="126">
        <f t="shared" si="4215"/>
        <v>0</v>
      </c>
      <c r="HM817" s="126">
        <f t="shared" si="4216"/>
        <v>0</v>
      </c>
      <c r="HO817" s="126">
        <f t="shared" si="4217"/>
        <v>1</v>
      </c>
      <c r="HP817" s="126" t="str">
        <f t="shared" si="4218"/>
        <v/>
      </c>
      <c r="HQ817" s="126">
        <f t="shared" si="4219"/>
        <v>1</v>
      </c>
      <c r="HR817" s="122" t="str">
        <f t="shared" si="4220"/>
        <v/>
      </c>
      <c r="HS817" s="126">
        <f t="shared" si="4221"/>
        <v>1</v>
      </c>
      <c r="HT817" s="122" t="str">
        <f t="shared" si="4222"/>
        <v/>
      </c>
      <c r="HU817" s="122" t="str">
        <f t="shared" si="4223"/>
        <v/>
      </c>
      <c r="HV817" s="126" t="str">
        <f t="shared" si="4224"/>
        <v/>
      </c>
      <c r="HW817" s="126" t="str">
        <f t="shared" si="4225"/>
        <v/>
      </c>
      <c r="HX817" s="126" t="str">
        <f t="shared" si="4226"/>
        <v/>
      </c>
      <c r="HZ817" s="126">
        <f t="shared" si="4227"/>
        <v>0</v>
      </c>
      <c r="IA817" s="126" t="str">
        <f t="shared" si="4228"/>
        <v/>
      </c>
      <c r="IB817" s="126">
        <f t="shared" si="4229"/>
        <v>0</v>
      </c>
      <c r="IC817" s="126" t="str">
        <f t="shared" si="4230"/>
        <v/>
      </c>
      <c r="ID817" s="126">
        <f t="shared" si="4231"/>
        <v>0</v>
      </c>
      <c r="IE817" s="126" t="str">
        <f t="shared" si="4232"/>
        <v/>
      </c>
      <c r="IF817" s="126" t="str">
        <f t="shared" si="4233"/>
        <v/>
      </c>
      <c r="IG817" s="126" t="str">
        <f t="shared" si="4234"/>
        <v/>
      </c>
      <c r="IH817" s="126" t="str">
        <f t="shared" si="4235"/>
        <v/>
      </c>
      <c r="II817" s="126" t="str">
        <f t="shared" si="4236"/>
        <v/>
      </c>
      <c r="IO817" s="128"/>
      <c r="IP817" s="128"/>
      <c r="IQ817" s="127"/>
      <c r="IR817" s="127"/>
      <c r="IX817" s="6"/>
      <c r="IY817" s="6"/>
      <c r="IZ817" s="7"/>
      <c r="JA817" s="7"/>
      <c r="JG817" s="12"/>
      <c r="JH817" s="12"/>
      <c r="JI817" s="13"/>
      <c r="JJ817" s="13"/>
      <c r="JN817" s="6"/>
      <c r="JO817" s="6"/>
      <c r="JQ817" s="11"/>
      <c r="JR817" s="11"/>
      <c r="JS817" s="12"/>
      <c r="JT817" s="13"/>
      <c r="JU817" s="12"/>
      <c r="JV817" s="12"/>
      <c r="JW817" s="97"/>
      <c r="JX817" s="13"/>
      <c r="JY817" s="13"/>
      <c r="JZ817" s="97"/>
      <c r="KA817" s="97"/>
      <c r="KB817" s="11"/>
      <c r="KC817" s="11"/>
      <c r="KD817" s="11"/>
      <c r="KE817" s="11"/>
    </row>
    <row r="818" spans="1:291" s="122" customFormat="1" x14ac:dyDescent="0.2">
      <c r="A818" s="146">
        <f t="shared" si="4081"/>
        <v>818</v>
      </c>
      <c r="B818" s="122" t="s">
        <v>312</v>
      </c>
      <c r="C818" s="2">
        <v>43286</v>
      </c>
      <c r="D818" s="126"/>
      <c r="E818" s="126"/>
      <c r="F818" s="126"/>
      <c r="G818" s="128">
        <v>105.27</v>
      </c>
      <c r="H818" s="128">
        <v>113.175</v>
      </c>
      <c r="I818" s="128">
        <v>120.08</v>
      </c>
      <c r="J818" s="127">
        <v>145.16</v>
      </c>
      <c r="K818" s="126"/>
      <c r="P818" s="128">
        <f t="shared" si="4250"/>
        <v>3386.9999999999995</v>
      </c>
      <c r="Q818" s="5">
        <f t="shared" si="4251"/>
        <v>3633.4999999999995</v>
      </c>
      <c r="R818" s="6">
        <f t="shared" si="4252"/>
        <v>3848</v>
      </c>
      <c r="S818" s="7">
        <f t="shared" si="4253"/>
        <v>4656</v>
      </c>
      <c r="Y818" s="127">
        <f t="shared" si="4254"/>
        <v>2.0000000000009095</v>
      </c>
      <c r="Z818" s="126">
        <f t="shared" si="4255"/>
        <v>2.2500000000009095</v>
      </c>
      <c r="AA818" s="126">
        <f t="shared" si="4256"/>
        <v>1.9999999999995453</v>
      </c>
      <c r="AB818" s="126">
        <f t="shared" si="4257"/>
        <v>4.999999999998181</v>
      </c>
      <c r="AC818" s="126"/>
      <c r="AD818" s="126"/>
      <c r="AE818" s="126"/>
      <c r="AF818" s="126"/>
      <c r="AG818" s="126"/>
      <c r="AH818" s="127">
        <f t="shared" si="4237"/>
        <v>2.5000000000012124</v>
      </c>
      <c r="AI818" s="127">
        <f t="shared" si="4238"/>
        <v>2.6500000000012731</v>
      </c>
      <c r="AJ818" s="127">
        <f t="shared" si="4239"/>
        <v>1.0500000000011824</v>
      </c>
      <c r="AK818" s="127">
        <f t="shared" si="4240"/>
        <v>0.91666666666787933</v>
      </c>
      <c r="AL818" s="127">
        <f t="shared" si="4241"/>
        <v>1.2500000000011369</v>
      </c>
      <c r="AM818" s="127">
        <f t="shared" si="4242"/>
        <v>3.6666666666656056</v>
      </c>
      <c r="AN818" s="127">
        <f t="shared" si="4243"/>
        <v>3.9999999999988178</v>
      </c>
      <c r="AO818" s="127">
        <f t="shared" si="4244"/>
        <v>1</v>
      </c>
      <c r="AP818" s="127">
        <f t="shared" si="4245"/>
        <v>3.5000000000009095</v>
      </c>
      <c r="AQ818" s="127">
        <f t="shared" si="4246"/>
        <v>2.2916666666637866</v>
      </c>
      <c r="AR818" s="127">
        <f t="shared" si="4247"/>
        <v>3.2000000000020008</v>
      </c>
      <c r="AS818" s="127">
        <f t="shared" si="4248"/>
        <v>3.3611111111116161</v>
      </c>
      <c r="AT818" s="127">
        <f t="shared" si="4249"/>
        <v>4.6666666666682435</v>
      </c>
      <c r="AU818" s="126"/>
      <c r="BA818" s="11">
        <f t="shared" si="4082"/>
        <v>-2.0000000000009095</v>
      </c>
      <c r="BB818" s="11">
        <f t="shared" si="4083"/>
        <v>-2.2500000000009095</v>
      </c>
      <c r="BC818" s="12">
        <f t="shared" si="4084"/>
        <v>-1.9999999999995453</v>
      </c>
      <c r="BD818" s="13">
        <f t="shared" si="4085"/>
        <v>4.999999999998181</v>
      </c>
      <c r="BJ818" s="11">
        <f t="shared" si="4086"/>
        <v>-2.5000000000012124</v>
      </c>
      <c r="BK818" s="11">
        <f t="shared" si="4087"/>
        <v>-2.6500000000012731</v>
      </c>
      <c r="BL818" s="11">
        <f t="shared" si="4088"/>
        <v>-1.0500000000011824</v>
      </c>
      <c r="BM818" s="11">
        <f t="shared" si="4089"/>
        <v>-0.91666666666787933</v>
      </c>
      <c r="BN818" s="11">
        <f t="shared" si="4090"/>
        <v>-1.2500000000011369</v>
      </c>
      <c r="BO818" s="11">
        <f t="shared" si="4091"/>
        <v>-3.6666666666656056</v>
      </c>
      <c r="BP818" s="11">
        <f t="shared" si="4092"/>
        <v>-3.9999999999988178</v>
      </c>
      <c r="BQ818" s="126">
        <v>1</v>
      </c>
      <c r="BR818" s="11">
        <f t="shared" si="4093"/>
        <v>3.5000000000009095</v>
      </c>
      <c r="BS818" s="11">
        <f t="shared" si="4094"/>
        <v>-2.2916666666637866</v>
      </c>
      <c r="BT818" s="11">
        <f t="shared" si="4095"/>
        <v>-3.2000000000020008</v>
      </c>
      <c r="BU818" s="11">
        <f t="shared" si="4096"/>
        <v>-3.3611111111116161</v>
      </c>
      <c r="BV818" s="11">
        <f t="shared" si="4097"/>
        <v>-4.6666666666682435</v>
      </c>
      <c r="BY818" s="126"/>
      <c r="BZ818" s="126"/>
      <c r="CA818" s="122">
        <f t="shared" si="4098"/>
        <v>-3.3611111111116161</v>
      </c>
      <c r="CB818" s="126">
        <f t="shared" si="4099"/>
        <v>1</v>
      </c>
      <c r="CC818" s="126">
        <f t="shared" si="4100"/>
        <v>1</v>
      </c>
      <c r="CD818" s="126">
        <f t="shared" si="4101"/>
        <v>1</v>
      </c>
      <c r="CE818" s="126">
        <f t="shared" si="4102"/>
        <v>0</v>
      </c>
      <c r="CF818" s="126">
        <f t="shared" si="4103"/>
        <v>0</v>
      </c>
      <c r="CG818" s="126" t="str">
        <f t="shared" si="4104"/>
        <v/>
      </c>
      <c r="CH818" s="126">
        <f t="shared" si="4105"/>
        <v>1</v>
      </c>
      <c r="CI818" s="126">
        <f t="shared" si="4106"/>
        <v>1</v>
      </c>
      <c r="CJ818" s="126">
        <f t="shared" si="4107"/>
        <v>1</v>
      </c>
      <c r="CK818" s="126" t="str">
        <f t="shared" si="4108"/>
        <v/>
      </c>
      <c r="CL818" s="126">
        <f t="shared" si="4109"/>
        <v>1</v>
      </c>
      <c r="CM818" s="126">
        <f t="shared" si="4110"/>
        <v>1</v>
      </c>
      <c r="CN818" s="126">
        <f t="shared" si="4111"/>
        <v>1</v>
      </c>
      <c r="CO818" s="126" t="str">
        <f t="shared" si="4112"/>
        <v/>
      </c>
      <c r="CP818" s="126">
        <f t="shared" si="4113"/>
        <v>1</v>
      </c>
      <c r="CQ818" s="126" t="str">
        <f t="shared" si="4114"/>
        <v/>
      </c>
      <c r="CR818" s="126"/>
      <c r="CS818" s="126">
        <f t="shared" si="4115"/>
        <v>1</v>
      </c>
      <c r="CT818" s="126">
        <f t="shared" si="4116"/>
        <v>1</v>
      </c>
      <c r="CU818" s="126">
        <f t="shared" si="4117"/>
        <v>1</v>
      </c>
      <c r="CV818" s="126">
        <f t="shared" si="4118"/>
        <v>0</v>
      </c>
      <c r="CW818" s="126" t="str">
        <f t="shared" si="4119"/>
        <v/>
      </c>
      <c r="CX818" s="126" t="str">
        <f t="shared" si="4120"/>
        <v/>
      </c>
      <c r="CY818" s="126" t="str">
        <f t="shared" si="4121"/>
        <v/>
      </c>
      <c r="CZ818" s="126" t="str">
        <f t="shared" si="4122"/>
        <v/>
      </c>
      <c r="DA818" s="126" t="str">
        <f t="shared" si="4123"/>
        <v/>
      </c>
      <c r="DB818" s="126">
        <f t="shared" si="4124"/>
        <v>0</v>
      </c>
      <c r="DC818" s="126">
        <f t="shared" si="4125"/>
        <v>1</v>
      </c>
      <c r="DD818" s="126" t="str">
        <f t="shared" si="4126"/>
        <v/>
      </c>
      <c r="DE818" s="126" t="str">
        <f t="shared" si="4127"/>
        <v/>
      </c>
      <c r="DF818" s="126"/>
      <c r="DG818" s="126">
        <f t="shared" si="4128"/>
        <v>1</v>
      </c>
      <c r="DH818" s="126">
        <f t="shared" si="4129"/>
        <v>1</v>
      </c>
      <c r="DI818" s="126">
        <f t="shared" si="4130"/>
        <v>1</v>
      </c>
      <c r="DJ818" s="126">
        <f t="shared" si="4131"/>
        <v>0</v>
      </c>
      <c r="DK818" s="126">
        <f t="shared" si="4132"/>
        <v>0</v>
      </c>
      <c r="DL818" s="126"/>
      <c r="DM818" s="126">
        <f t="shared" si="4133"/>
        <v>1</v>
      </c>
      <c r="DN818" s="126" t="str">
        <f t="shared" si="4134"/>
        <v/>
      </c>
      <c r="DO818" s="126" t="str">
        <f t="shared" si="4135"/>
        <v/>
      </c>
      <c r="DP818" s="126" t="str">
        <f t="shared" si="4136"/>
        <v/>
      </c>
      <c r="DQ818" s="126" t="str">
        <f t="shared" si="4137"/>
        <v/>
      </c>
      <c r="DR818" s="126" t="str">
        <f t="shared" si="4138"/>
        <v/>
      </c>
      <c r="DS818" s="126" t="str">
        <f t="shared" si="4139"/>
        <v/>
      </c>
      <c r="DT818" s="126" t="str">
        <f t="shared" si="4140"/>
        <v/>
      </c>
      <c r="DU818" s="126" t="str">
        <f t="shared" si="4141"/>
        <v/>
      </c>
      <c r="DV818" s="126">
        <f t="shared" si="4142"/>
        <v>0</v>
      </c>
      <c r="DW818" s="126">
        <f t="shared" si="4143"/>
        <v>1</v>
      </c>
      <c r="DX818" s="126">
        <f t="shared" si="4144"/>
        <v>1</v>
      </c>
      <c r="DY818" s="126" t="str">
        <f t="shared" si="4145"/>
        <v/>
      </c>
      <c r="EA818" s="126">
        <f t="shared" si="4146"/>
        <v>1</v>
      </c>
      <c r="EB818" s="126">
        <f t="shared" si="4147"/>
        <v>1</v>
      </c>
      <c r="EC818" s="126">
        <f t="shared" si="4148"/>
        <v>1</v>
      </c>
      <c r="ED818" s="126">
        <f t="shared" si="4149"/>
        <v>0</v>
      </c>
      <c r="EF818" s="126">
        <f t="shared" si="4150"/>
        <v>1</v>
      </c>
      <c r="EG818" s="126">
        <f t="shared" si="4151"/>
        <v>1</v>
      </c>
      <c r="EH818" s="126">
        <f t="shared" si="4152"/>
        <v>1</v>
      </c>
      <c r="EI818" s="126">
        <f t="shared" si="4153"/>
        <v>0</v>
      </c>
      <c r="EK818" s="126">
        <f t="shared" si="4154"/>
        <v>1</v>
      </c>
      <c r="EL818" s="126">
        <f t="shared" si="4155"/>
        <v>1</v>
      </c>
      <c r="EM818" s="126">
        <f t="shared" si="4156"/>
        <v>0</v>
      </c>
      <c r="EO818" s="126">
        <f t="shared" si="4157"/>
        <v>1</v>
      </c>
      <c r="EP818" s="126">
        <f t="shared" si="4158"/>
        <v>1</v>
      </c>
      <c r="EQ818" s="126">
        <f t="shared" si="4159"/>
        <v>0</v>
      </c>
      <c r="ES818" s="126">
        <f t="shared" si="4160"/>
        <v>1</v>
      </c>
      <c r="ET818" s="126">
        <f t="shared" si="4161"/>
        <v>1</v>
      </c>
      <c r="EU818" s="126">
        <f t="shared" si="4162"/>
        <v>0</v>
      </c>
      <c r="EV818" s="126" t="str">
        <f t="shared" si="4163"/>
        <v/>
      </c>
      <c r="EW818" s="126" t="str">
        <f t="shared" si="4164"/>
        <v/>
      </c>
      <c r="EY818" s="126">
        <f t="shared" si="4165"/>
        <v>0</v>
      </c>
      <c r="EZ818" s="126">
        <f t="shared" si="4166"/>
        <v>0</v>
      </c>
      <c r="FA818" s="126">
        <f t="shared" si="4167"/>
        <v>0</v>
      </c>
      <c r="FC818" s="126">
        <f t="shared" si="4168"/>
        <v>1</v>
      </c>
      <c r="FD818" s="126">
        <f t="shared" si="4169"/>
        <v>1</v>
      </c>
      <c r="FE818" s="126"/>
      <c r="FF818" s="126">
        <f t="shared" si="4170"/>
        <v>1</v>
      </c>
      <c r="FG818" s="126">
        <f t="shared" si="4171"/>
        <v>1</v>
      </c>
      <c r="FH818" s="126">
        <f t="shared" si="4172"/>
        <v>1</v>
      </c>
      <c r="FI818" s="126">
        <f t="shared" si="4173"/>
        <v>0</v>
      </c>
      <c r="FJ818" s="126">
        <f t="shared" si="4174"/>
        <v>1</v>
      </c>
      <c r="FK818" s="126">
        <f t="shared" si="4175"/>
        <v>1</v>
      </c>
      <c r="FL818" s="126">
        <f t="shared" si="4176"/>
        <v>1</v>
      </c>
      <c r="FN818" s="126" t="str">
        <f t="shared" si="4177"/>
        <v/>
      </c>
      <c r="FO818" s="126" t="str">
        <f t="shared" si="4178"/>
        <v/>
      </c>
      <c r="FP818" s="126" t="str">
        <f t="shared" si="4179"/>
        <v/>
      </c>
      <c r="FV818" s="126">
        <f t="shared" si="4180"/>
        <v>1</v>
      </c>
      <c r="FW818" s="126">
        <f t="shared" si="4181"/>
        <v>1</v>
      </c>
      <c r="FX818" s="126">
        <f t="shared" si="4182"/>
        <v>0</v>
      </c>
      <c r="GA818" s="126">
        <f t="shared" si="4183"/>
        <v>0</v>
      </c>
      <c r="GB818" s="126">
        <f t="shared" si="4184"/>
        <v>0</v>
      </c>
      <c r="GC818" s="126">
        <f t="shared" si="4185"/>
        <v>0</v>
      </c>
      <c r="GD818" s="126">
        <f t="shared" si="4186"/>
        <v>1</v>
      </c>
      <c r="GE818" s="126">
        <f t="shared" si="4187"/>
        <v>0</v>
      </c>
      <c r="GF818" s="126">
        <f t="shared" si="4188"/>
        <v>0</v>
      </c>
      <c r="GG818" s="126">
        <f t="shared" si="4189"/>
        <v>0</v>
      </c>
      <c r="GI818" s="126">
        <f t="shared" si="4190"/>
        <v>0</v>
      </c>
      <c r="GK818" s="126">
        <f t="shared" si="4191"/>
        <v>1</v>
      </c>
      <c r="GL818" s="126">
        <f t="shared" si="4192"/>
        <v>1</v>
      </c>
      <c r="GM818" s="126">
        <f t="shared" si="4193"/>
        <v>1</v>
      </c>
      <c r="GN818" s="126">
        <f t="shared" si="4194"/>
        <v>0</v>
      </c>
      <c r="GO818" s="126">
        <f t="shared" si="4195"/>
        <v>1</v>
      </c>
      <c r="GP818" s="126">
        <f t="shared" si="4196"/>
        <v>1</v>
      </c>
      <c r="GQ818" s="126">
        <f t="shared" si="4197"/>
        <v>1</v>
      </c>
      <c r="GS818" s="126" t="str">
        <f t="shared" si="4198"/>
        <v/>
      </c>
      <c r="GT818" s="126" t="str">
        <f t="shared" si="4199"/>
        <v/>
      </c>
      <c r="GU818" s="126">
        <f t="shared" si="4200"/>
        <v>0</v>
      </c>
      <c r="GV818" s="126">
        <f t="shared" si="4201"/>
        <v>0</v>
      </c>
      <c r="GW818" s="126">
        <f t="shared" si="4202"/>
        <v>0</v>
      </c>
      <c r="GX818" s="126">
        <f t="shared" si="4203"/>
        <v>0</v>
      </c>
      <c r="GY818" s="126">
        <f t="shared" si="4204"/>
        <v>0</v>
      </c>
      <c r="GZ818" s="126"/>
      <c r="HA818" s="126">
        <f t="shared" si="4205"/>
        <v>1</v>
      </c>
      <c r="HB818" s="126">
        <f t="shared" si="4206"/>
        <v>0</v>
      </c>
      <c r="HC818" s="126">
        <f t="shared" si="4207"/>
        <v>0</v>
      </c>
      <c r="HD818" s="126">
        <f t="shared" si="4208"/>
        <v>0</v>
      </c>
      <c r="HE818" s="126">
        <f t="shared" si="4209"/>
        <v>0</v>
      </c>
      <c r="HF818" s="126">
        <f t="shared" si="4210"/>
        <v>0</v>
      </c>
      <c r="HH818" s="126">
        <f t="shared" si="4211"/>
        <v>1</v>
      </c>
      <c r="HI818" s="126">
        <f t="shared" si="4212"/>
        <v>0</v>
      </c>
      <c r="HJ818" s="126">
        <f t="shared" si="4213"/>
        <v>0</v>
      </c>
      <c r="HK818" s="126">
        <f t="shared" si="4214"/>
        <v>0</v>
      </c>
      <c r="HL818" s="126">
        <f t="shared" si="4215"/>
        <v>0</v>
      </c>
      <c r="HM818" s="126">
        <f t="shared" si="4216"/>
        <v>0</v>
      </c>
      <c r="HO818" s="126">
        <f t="shared" si="4217"/>
        <v>1</v>
      </c>
      <c r="HP818" s="126" t="str">
        <f t="shared" si="4218"/>
        <v/>
      </c>
      <c r="HQ818" s="126" t="str">
        <f t="shared" si="4219"/>
        <v/>
      </c>
      <c r="HR818" s="122" t="str">
        <f t="shared" si="4220"/>
        <v/>
      </c>
      <c r="HS818" s="126" t="str">
        <f t="shared" si="4221"/>
        <v/>
      </c>
      <c r="HT818" s="122" t="str">
        <f t="shared" si="4222"/>
        <v/>
      </c>
      <c r="HU818" s="122" t="str">
        <f t="shared" si="4223"/>
        <v/>
      </c>
      <c r="HV818" s="126" t="str">
        <f t="shared" si="4224"/>
        <v/>
      </c>
      <c r="HW818" s="126" t="str">
        <f t="shared" si="4225"/>
        <v/>
      </c>
      <c r="HX818" s="126" t="str">
        <f t="shared" si="4226"/>
        <v/>
      </c>
      <c r="HZ818" s="126">
        <f t="shared" si="4227"/>
        <v>1</v>
      </c>
      <c r="IA818" s="126" t="str">
        <f t="shared" si="4228"/>
        <v/>
      </c>
      <c r="IB818" s="126" t="str">
        <f t="shared" si="4229"/>
        <v/>
      </c>
      <c r="IC818" s="126" t="str">
        <f t="shared" si="4230"/>
        <v/>
      </c>
      <c r="ID818" s="126" t="str">
        <f t="shared" si="4231"/>
        <v/>
      </c>
      <c r="IE818" s="126" t="str">
        <f t="shared" si="4232"/>
        <v/>
      </c>
      <c r="IF818" s="126" t="str">
        <f t="shared" si="4233"/>
        <v/>
      </c>
      <c r="IG818" s="126" t="str">
        <f t="shared" si="4234"/>
        <v/>
      </c>
      <c r="IH818" s="126" t="str">
        <f t="shared" si="4235"/>
        <v/>
      </c>
      <c r="II818" s="126" t="str">
        <f t="shared" si="4236"/>
        <v/>
      </c>
      <c r="IO818" s="128"/>
      <c r="IP818" s="128"/>
      <c r="IQ818" s="127"/>
      <c r="IR818" s="127"/>
      <c r="IX818" s="6"/>
      <c r="IY818" s="6"/>
      <c r="IZ818" s="7"/>
      <c r="JA818" s="7"/>
      <c r="JG818" s="12"/>
      <c r="JH818" s="12"/>
      <c r="JI818" s="13"/>
      <c r="JJ818" s="13"/>
      <c r="JN818" s="6"/>
      <c r="JO818" s="6"/>
      <c r="JQ818" s="11"/>
      <c r="JR818" s="11"/>
      <c r="JS818" s="12"/>
      <c r="JT818" s="13"/>
      <c r="JU818" s="12"/>
      <c r="JV818" s="12"/>
      <c r="JW818" s="97"/>
      <c r="JX818" s="13"/>
      <c r="JY818" s="13"/>
      <c r="JZ818" s="97"/>
      <c r="KA818" s="97"/>
      <c r="KB818" s="11"/>
      <c r="KC818" s="11"/>
      <c r="KD818" s="11"/>
      <c r="KE818" s="11"/>
    </row>
    <row r="819" spans="1:291" s="122" customFormat="1" x14ac:dyDescent="0.2">
      <c r="A819" s="146">
        <f>A818+1</f>
        <v>819</v>
      </c>
      <c r="C819" s="2">
        <v>43287</v>
      </c>
      <c r="D819" s="126"/>
      <c r="E819" s="126"/>
      <c r="F819" s="126"/>
      <c r="G819" s="128">
        <v>105.285</v>
      </c>
      <c r="H819" s="128">
        <v>113.205</v>
      </c>
      <c r="I819" s="128">
        <v>120.11</v>
      </c>
      <c r="J819" s="127">
        <v>145.21</v>
      </c>
      <c r="K819" s="126"/>
      <c r="P819" s="128">
        <f t="shared" si="4250"/>
        <v>3388.4999999999995</v>
      </c>
      <c r="Q819" s="5">
        <f t="shared" si="4251"/>
        <v>3636.5</v>
      </c>
      <c r="R819" s="6">
        <f t="shared" si="4252"/>
        <v>3851</v>
      </c>
      <c r="S819" s="7">
        <f t="shared" si="4253"/>
        <v>4661.0000000000009</v>
      </c>
      <c r="Y819" s="127">
        <f t="shared" si="4254"/>
        <v>1.5</v>
      </c>
      <c r="Z819" s="126">
        <f t="shared" si="4255"/>
        <v>3.0000000000004547</v>
      </c>
      <c r="AA819" s="126">
        <f t="shared" si="4256"/>
        <v>3</v>
      </c>
      <c r="AB819" s="126">
        <f t="shared" si="4257"/>
        <v>5.0000000000009095</v>
      </c>
      <c r="AC819" s="126"/>
      <c r="AD819" s="126"/>
      <c r="AE819" s="126"/>
      <c r="AF819" s="126"/>
      <c r="AG819" s="126"/>
      <c r="AH819" s="127">
        <f t="shared" si="4237"/>
        <v>0.99999999999969669</v>
      </c>
      <c r="AI819" s="127">
        <f t="shared" si="4238"/>
        <v>1.1999999999997273</v>
      </c>
      <c r="AJ819" s="127">
        <f t="shared" si="4239"/>
        <v>1.2000000000004549</v>
      </c>
      <c r="AK819" s="127">
        <f t="shared" si="4240"/>
        <v>1.0000000000004547</v>
      </c>
      <c r="AL819" s="127">
        <f t="shared" si="4241"/>
        <v>1.5000000000004547</v>
      </c>
      <c r="AM819" s="127">
        <f t="shared" si="4242"/>
        <v>1.3333333333330302</v>
      </c>
      <c r="AN819" s="127">
        <f t="shared" si="4243"/>
        <v>0.99999999999963629</v>
      </c>
      <c r="AO819" s="127">
        <f t="shared" si="4244"/>
        <v>1</v>
      </c>
      <c r="AP819" s="127">
        <f t="shared" si="4245"/>
        <v>0.99999999999909073</v>
      </c>
      <c r="AQ819" s="127">
        <f t="shared" si="4246"/>
        <v>0.16666666666765195</v>
      </c>
      <c r="AR819" s="127">
        <f t="shared" si="4247"/>
        <v>1.8</v>
      </c>
      <c r="AS819" s="127">
        <f t="shared" si="4248"/>
        <v>1.8888888888891415</v>
      </c>
      <c r="AT819" s="127">
        <f t="shared" si="4249"/>
        <v>2.3333333333332122</v>
      </c>
      <c r="AU819" s="126"/>
      <c r="BA819" s="11">
        <f t="shared" si="4082"/>
        <v>1.5</v>
      </c>
      <c r="BB819" s="11">
        <f t="shared" si="4083"/>
        <v>3.0000000000004547</v>
      </c>
      <c r="BC819" s="12">
        <f t="shared" si="4084"/>
        <v>3</v>
      </c>
      <c r="BD819" s="13">
        <f t="shared" si="4085"/>
        <v>5.0000000000009095</v>
      </c>
      <c r="BJ819" s="11">
        <f t="shared" si="4086"/>
        <v>0.99999999999969669</v>
      </c>
      <c r="BK819" s="11">
        <f t="shared" si="4087"/>
        <v>1.1999999999997273</v>
      </c>
      <c r="BL819" s="11">
        <f t="shared" si="4088"/>
        <v>1.2000000000004549</v>
      </c>
      <c r="BM819" s="11">
        <f t="shared" si="4089"/>
        <v>1.0000000000004547</v>
      </c>
      <c r="BN819" s="11">
        <f t="shared" si="4090"/>
        <v>1.5000000000004547</v>
      </c>
      <c r="BO819" s="11">
        <f t="shared" si="4091"/>
        <v>1.3333333333330302</v>
      </c>
      <c r="BP819" s="11">
        <f t="shared" si="4092"/>
        <v>0.99999999999963629</v>
      </c>
      <c r="BQ819" s="126">
        <v>1</v>
      </c>
      <c r="BR819" s="11">
        <f t="shared" si="4093"/>
        <v>-0.99999999999909073</v>
      </c>
      <c r="BS819" s="11">
        <f t="shared" si="4094"/>
        <v>-0.16666666666765195</v>
      </c>
      <c r="BT819" s="11">
        <f t="shared" si="4095"/>
        <v>1.8</v>
      </c>
      <c r="BU819" s="11">
        <f t="shared" si="4096"/>
        <v>1.8888888888891415</v>
      </c>
      <c r="BV819" s="11">
        <f t="shared" si="4097"/>
        <v>2.3333333333332122</v>
      </c>
      <c r="BY819" s="126"/>
      <c r="BZ819" s="126"/>
      <c r="CA819" s="122">
        <f t="shared" si="4098"/>
        <v>1.8888888888891415</v>
      </c>
      <c r="CB819" s="126">
        <f t="shared" si="4099"/>
        <v>1</v>
      </c>
      <c r="CC819" s="126">
        <f t="shared" si="4100"/>
        <v>1</v>
      </c>
      <c r="CD819" s="126">
        <f t="shared" si="4101"/>
        <v>1</v>
      </c>
      <c r="CE819" s="126">
        <f t="shared" si="4102"/>
        <v>1</v>
      </c>
      <c r="CF819" s="126">
        <f t="shared" si="4103"/>
        <v>1</v>
      </c>
      <c r="CG819" s="126">
        <f t="shared" si="4104"/>
        <v>1</v>
      </c>
      <c r="CH819" s="126" t="str">
        <f t="shared" si="4105"/>
        <v/>
      </c>
      <c r="CI819" s="126" t="str">
        <f t="shared" si="4106"/>
        <v/>
      </c>
      <c r="CJ819" s="126">
        <f t="shared" si="4107"/>
        <v>0</v>
      </c>
      <c r="CK819" s="126">
        <f t="shared" si="4108"/>
        <v>0</v>
      </c>
      <c r="CL819" s="126">
        <f t="shared" si="4109"/>
        <v>1</v>
      </c>
      <c r="CM819" s="126">
        <f t="shared" si="4110"/>
        <v>0</v>
      </c>
      <c r="CN819" s="126" t="str">
        <f t="shared" si="4111"/>
        <v/>
      </c>
      <c r="CO819" s="126">
        <f t="shared" si="4112"/>
        <v>1</v>
      </c>
      <c r="CP819" s="126">
        <f t="shared" si="4113"/>
        <v>1</v>
      </c>
      <c r="CQ819" s="126" t="str">
        <f t="shared" si="4114"/>
        <v/>
      </c>
      <c r="CR819" s="126"/>
      <c r="CS819" s="126">
        <f t="shared" si="4115"/>
        <v>1</v>
      </c>
      <c r="CT819" s="126">
        <f t="shared" si="4116"/>
        <v>1</v>
      </c>
      <c r="CU819" s="126">
        <f t="shared" si="4117"/>
        <v>1</v>
      </c>
      <c r="CV819" s="126">
        <f t="shared" si="4118"/>
        <v>1</v>
      </c>
      <c r="CW819" s="126">
        <f t="shared" si="4119"/>
        <v>1</v>
      </c>
      <c r="CX819" s="126">
        <f t="shared" si="4120"/>
        <v>1</v>
      </c>
      <c r="CY819" s="126">
        <f t="shared" si="4121"/>
        <v>1</v>
      </c>
      <c r="CZ819" s="126">
        <f t="shared" si="4122"/>
        <v>1</v>
      </c>
      <c r="DA819" s="126">
        <f t="shared" si="4123"/>
        <v>1</v>
      </c>
      <c r="DB819" s="126" t="str">
        <f t="shared" si="4124"/>
        <v/>
      </c>
      <c r="DC819" s="126" t="str">
        <f t="shared" si="4125"/>
        <v/>
      </c>
      <c r="DD819" s="126">
        <f t="shared" si="4126"/>
        <v>0</v>
      </c>
      <c r="DE819" s="126" t="str">
        <f t="shared" si="4127"/>
        <v/>
      </c>
      <c r="DF819" s="126"/>
      <c r="DG819" s="126">
        <f t="shared" si="4128"/>
        <v>1</v>
      </c>
      <c r="DH819" s="126">
        <f t="shared" si="4129"/>
        <v>1</v>
      </c>
      <c r="DI819" s="126">
        <f t="shared" si="4130"/>
        <v>1</v>
      </c>
      <c r="DJ819" s="126">
        <f t="shared" si="4131"/>
        <v>1</v>
      </c>
      <c r="DK819" s="126" t="str">
        <f t="shared" si="4132"/>
        <v/>
      </c>
      <c r="DL819" s="126"/>
      <c r="DM819" s="126" t="str">
        <f t="shared" si="4133"/>
        <v/>
      </c>
      <c r="DN819" s="126">
        <f t="shared" si="4134"/>
        <v>1</v>
      </c>
      <c r="DO819" s="126">
        <f t="shared" si="4135"/>
        <v>1</v>
      </c>
      <c r="DP819" s="126">
        <f t="shared" si="4136"/>
        <v>1</v>
      </c>
      <c r="DQ819" s="126">
        <f t="shared" si="4137"/>
        <v>1</v>
      </c>
      <c r="DR819" s="126">
        <f t="shared" si="4138"/>
        <v>1</v>
      </c>
      <c r="DS819" s="126">
        <f t="shared" si="4139"/>
        <v>1</v>
      </c>
      <c r="DT819" s="126">
        <f t="shared" si="4140"/>
        <v>1</v>
      </c>
      <c r="DU819" s="126">
        <f t="shared" si="4141"/>
        <v>0</v>
      </c>
      <c r="DV819" s="126">
        <f t="shared" si="4142"/>
        <v>1</v>
      </c>
      <c r="DW819" s="126">
        <f t="shared" si="4143"/>
        <v>0</v>
      </c>
      <c r="DX819" s="126" t="str">
        <f t="shared" si="4144"/>
        <v/>
      </c>
      <c r="DY819" s="126" t="str">
        <f t="shared" si="4145"/>
        <v/>
      </c>
      <c r="EA819" s="126">
        <f t="shared" si="4146"/>
        <v>1</v>
      </c>
      <c r="EB819" s="126">
        <f t="shared" si="4147"/>
        <v>1</v>
      </c>
      <c r="EC819" s="126">
        <f t="shared" si="4148"/>
        <v>1</v>
      </c>
      <c r="ED819" s="126">
        <f t="shared" si="4149"/>
        <v>1</v>
      </c>
      <c r="EF819" s="126">
        <f t="shared" si="4150"/>
        <v>0</v>
      </c>
      <c r="EG819" s="126">
        <f t="shared" si="4151"/>
        <v>0</v>
      </c>
      <c r="EH819" s="126">
        <f t="shared" si="4152"/>
        <v>0</v>
      </c>
      <c r="EI819" s="126">
        <f t="shared" si="4153"/>
        <v>0</v>
      </c>
      <c r="EK819" s="126">
        <f t="shared" si="4154"/>
        <v>1</v>
      </c>
      <c r="EL819" s="126">
        <f t="shared" si="4155"/>
        <v>1</v>
      </c>
      <c r="EM819" s="126">
        <f t="shared" si="4156"/>
        <v>1</v>
      </c>
      <c r="EO819" s="126">
        <f t="shared" si="4157"/>
        <v>1</v>
      </c>
      <c r="EP819" s="126">
        <f t="shared" si="4158"/>
        <v>1</v>
      </c>
      <c r="EQ819" s="126">
        <f t="shared" si="4159"/>
        <v>1</v>
      </c>
      <c r="ES819" s="126">
        <f t="shared" si="4160"/>
        <v>1</v>
      </c>
      <c r="ET819" s="126">
        <f t="shared" si="4161"/>
        <v>1</v>
      </c>
      <c r="EU819" s="126">
        <f t="shared" si="4162"/>
        <v>1</v>
      </c>
      <c r="EV819" s="126">
        <f t="shared" si="4163"/>
        <v>1</v>
      </c>
      <c r="EW819" s="126">
        <f t="shared" si="4164"/>
        <v>1</v>
      </c>
      <c r="EY819" s="126">
        <f t="shared" si="4165"/>
        <v>1</v>
      </c>
      <c r="EZ819" s="126">
        <f t="shared" si="4166"/>
        <v>1</v>
      </c>
      <c r="FA819" s="126">
        <f t="shared" si="4167"/>
        <v>1</v>
      </c>
      <c r="FC819" s="126">
        <f t="shared" si="4168"/>
        <v>1</v>
      </c>
      <c r="FD819" s="126">
        <f t="shared" si="4169"/>
        <v>0</v>
      </c>
      <c r="FE819" s="126"/>
      <c r="FF819" s="126">
        <f t="shared" si="4170"/>
        <v>1</v>
      </c>
      <c r="FG819" s="126">
        <f t="shared" si="4171"/>
        <v>1</v>
      </c>
      <c r="FH819" s="126">
        <f t="shared" si="4172"/>
        <v>1</v>
      </c>
      <c r="FI819" s="126">
        <f t="shared" si="4173"/>
        <v>1</v>
      </c>
      <c r="FJ819" s="126">
        <f t="shared" si="4174"/>
        <v>1</v>
      </c>
      <c r="FK819" s="126">
        <f t="shared" si="4175"/>
        <v>1</v>
      </c>
      <c r="FL819" s="126">
        <f t="shared" si="4176"/>
        <v>1</v>
      </c>
      <c r="FN819" s="126" t="str">
        <f t="shared" si="4177"/>
        <v/>
      </c>
      <c r="FO819" s="126" t="str">
        <f t="shared" si="4178"/>
        <v/>
      </c>
      <c r="FP819" s="126" t="str">
        <f t="shared" si="4179"/>
        <v/>
      </c>
      <c r="FV819" s="126">
        <f t="shared" si="4180"/>
        <v>0</v>
      </c>
      <c r="FW819" s="126">
        <f t="shared" si="4181"/>
        <v>0</v>
      </c>
      <c r="FX819" s="126">
        <f t="shared" si="4182"/>
        <v>0</v>
      </c>
      <c r="GA819" s="126">
        <f t="shared" si="4183"/>
        <v>0</v>
      </c>
      <c r="GB819" s="126">
        <f t="shared" si="4184"/>
        <v>0</v>
      </c>
      <c r="GC819" s="126">
        <f t="shared" si="4185"/>
        <v>0</v>
      </c>
      <c r="GD819" s="126">
        <f t="shared" si="4186"/>
        <v>0</v>
      </c>
      <c r="GE819" s="126">
        <f t="shared" si="4187"/>
        <v>0</v>
      </c>
      <c r="GF819" s="126">
        <f t="shared" si="4188"/>
        <v>0</v>
      </c>
      <c r="GG819" s="126">
        <f t="shared" si="4189"/>
        <v>0</v>
      </c>
      <c r="GI819" s="126">
        <f t="shared" si="4190"/>
        <v>1</v>
      </c>
      <c r="GK819" s="126">
        <f t="shared" si="4191"/>
        <v>0</v>
      </c>
      <c r="GL819" s="126">
        <f t="shared" si="4192"/>
        <v>0</v>
      </c>
      <c r="GM819" s="126">
        <f t="shared" si="4193"/>
        <v>0</v>
      </c>
      <c r="GN819" s="126">
        <f t="shared" si="4194"/>
        <v>0</v>
      </c>
      <c r="GO819" s="126">
        <f t="shared" si="4195"/>
        <v>0</v>
      </c>
      <c r="GP819" s="126">
        <f t="shared" si="4196"/>
        <v>0</v>
      </c>
      <c r="GQ819" s="126">
        <f t="shared" si="4197"/>
        <v>0</v>
      </c>
      <c r="GS819" s="126" t="str">
        <f t="shared" si="4198"/>
        <v/>
      </c>
      <c r="GT819" s="126" t="str">
        <f t="shared" si="4199"/>
        <v/>
      </c>
      <c r="GU819" s="126">
        <f t="shared" si="4200"/>
        <v>1</v>
      </c>
      <c r="GV819" s="126">
        <f t="shared" si="4201"/>
        <v>0</v>
      </c>
      <c r="GW819" s="126">
        <f t="shared" si="4202"/>
        <v>0</v>
      </c>
      <c r="GX819" s="126">
        <f t="shared" si="4203"/>
        <v>0</v>
      </c>
      <c r="GY819" s="126">
        <f t="shared" si="4204"/>
        <v>0</v>
      </c>
      <c r="GZ819" s="126"/>
      <c r="HA819" s="126">
        <f t="shared" si="4205"/>
        <v>0</v>
      </c>
      <c r="HB819" s="126">
        <f t="shared" si="4206"/>
        <v>0</v>
      </c>
      <c r="HC819" s="126">
        <f t="shared" si="4207"/>
        <v>0</v>
      </c>
      <c r="HD819" s="126">
        <f t="shared" si="4208"/>
        <v>0</v>
      </c>
      <c r="HE819" s="126">
        <f t="shared" si="4209"/>
        <v>0</v>
      </c>
      <c r="HF819" s="126">
        <f t="shared" si="4210"/>
        <v>0</v>
      </c>
      <c r="HH819" s="126">
        <f t="shared" si="4211"/>
        <v>0</v>
      </c>
      <c r="HI819" s="126">
        <f t="shared" si="4212"/>
        <v>0</v>
      </c>
      <c r="HJ819" s="126">
        <f t="shared" si="4213"/>
        <v>0</v>
      </c>
      <c r="HK819" s="126">
        <f t="shared" si="4214"/>
        <v>0</v>
      </c>
      <c r="HL819" s="126">
        <f t="shared" si="4215"/>
        <v>0</v>
      </c>
      <c r="HM819" s="126">
        <f t="shared" si="4216"/>
        <v>0</v>
      </c>
      <c r="HO819" s="126">
        <f t="shared" si="4217"/>
        <v>0</v>
      </c>
      <c r="HP819" s="126" t="str">
        <f t="shared" si="4218"/>
        <v/>
      </c>
      <c r="HQ819" s="126" t="str">
        <f t="shared" si="4219"/>
        <v/>
      </c>
      <c r="HR819" s="122" t="str">
        <f t="shared" si="4220"/>
        <v/>
      </c>
      <c r="HS819" s="126" t="str">
        <f t="shared" si="4221"/>
        <v/>
      </c>
      <c r="HT819" s="122" t="str">
        <f t="shared" si="4222"/>
        <v/>
      </c>
      <c r="HU819" s="122" t="str">
        <f t="shared" si="4223"/>
        <v/>
      </c>
      <c r="HV819" s="126" t="str">
        <f t="shared" si="4224"/>
        <v/>
      </c>
      <c r="HW819" s="126" t="str">
        <f t="shared" si="4225"/>
        <v/>
      </c>
      <c r="HX819" s="126" t="str">
        <f t="shared" si="4226"/>
        <v/>
      </c>
      <c r="HZ819" s="126">
        <f t="shared" si="4227"/>
        <v>0</v>
      </c>
      <c r="IA819" s="126" t="str">
        <f t="shared" si="4228"/>
        <v/>
      </c>
      <c r="IB819" s="126" t="str">
        <f t="shared" si="4229"/>
        <v/>
      </c>
      <c r="IC819" s="126" t="str">
        <f t="shared" si="4230"/>
        <v/>
      </c>
      <c r="ID819" s="126" t="str">
        <f t="shared" si="4231"/>
        <v/>
      </c>
      <c r="IE819" s="126" t="str">
        <f t="shared" si="4232"/>
        <v/>
      </c>
      <c r="IF819" s="126" t="str">
        <f t="shared" si="4233"/>
        <v/>
      </c>
      <c r="IG819" s="126" t="str">
        <f t="shared" si="4234"/>
        <v/>
      </c>
      <c r="IH819" s="126" t="str">
        <f t="shared" si="4235"/>
        <v/>
      </c>
      <c r="II819" s="126" t="str">
        <f t="shared" si="4236"/>
        <v/>
      </c>
      <c r="IO819" s="128"/>
      <c r="IP819" s="128"/>
      <c r="IQ819" s="127"/>
      <c r="IR819" s="127"/>
      <c r="IX819" s="6"/>
      <c r="IY819" s="6"/>
      <c r="IZ819" s="7"/>
      <c r="JA819" s="7"/>
      <c r="JG819" s="12"/>
      <c r="JH819" s="12"/>
      <c r="JI819" s="13"/>
      <c r="JJ819" s="13"/>
      <c r="JN819" s="6"/>
      <c r="JO819" s="6"/>
      <c r="JQ819" s="11"/>
      <c r="JR819" s="11"/>
      <c r="JS819" s="12"/>
      <c r="JT819" s="13"/>
      <c r="JU819" s="12"/>
      <c r="JV819" s="12"/>
      <c r="JW819" s="97"/>
      <c r="JX819" s="13"/>
      <c r="JY819" s="13"/>
      <c r="JZ819" s="97"/>
      <c r="KA819" s="97"/>
      <c r="KB819" s="11"/>
      <c r="KC819" s="11"/>
      <c r="KD819" s="11"/>
      <c r="KE819" s="11"/>
    </row>
    <row r="820" spans="1:291" s="122" customFormat="1" x14ac:dyDescent="0.2">
      <c r="A820" s="146">
        <f t="shared" si="4081"/>
        <v>820</v>
      </c>
      <c r="C820" s="2">
        <v>43290</v>
      </c>
      <c r="D820" s="126"/>
      <c r="E820" s="126"/>
      <c r="F820" s="126"/>
      <c r="G820" s="128">
        <v>105.27200000000001</v>
      </c>
      <c r="H820" s="128">
        <v>113.16200000000001</v>
      </c>
      <c r="I820" s="128">
        <v>120.04</v>
      </c>
      <c r="J820" s="127">
        <v>145.04</v>
      </c>
      <c r="K820" s="126"/>
      <c r="P820" s="128">
        <f t="shared" si="4250"/>
        <v>3387.2500000000005</v>
      </c>
      <c r="Q820" s="5">
        <f t="shared" si="4251"/>
        <v>3632.2500000000005</v>
      </c>
      <c r="R820" s="6">
        <f t="shared" si="4252"/>
        <v>3844.0000000000005</v>
      </c>
      <c r="S820" s="7">
        <f t="shared" si="4253"/>
        <v>4643.9999999999991</v>
      </c>
      <c r="Y820" s="127">
        <f t="shared" si="4254"/>
        <v>1.2499999999990905</v>
      </c>
      <c r="Z820" s="126">
        <f t="shared" si="4255"/>
        <v>4.2499999999995453</v>
      </c>
      <c r="AA820" s="126">
        <f t="shared" si="4256"/>
        <v>6.9999999999995453</v>
      </c>
      <c r="AB820" s="126">
        <f t="shared" si="4257"/>
        <v>17.000000000001819</v>
      </c>
      <c r="AC820" s="126"/>
      <c r="AD820" s="126"/>
      <c r="AE820" s="126"/>
      <c r="AF820" s="126"/>
      <c r="AG820" s="126"/>
      <c r="AH820" s="127">
        <f t="shared" si="4237"/>
        <v>0.33333333333484916</v>
      </c>
      <c r="AI820" s="127">
        <f t="shared" si="4238"/>
        <v>5.0000000001546141E-2</v>
      </c>
      <c r="AJ820" s="127">
        <f t="shared" si="4239"/>
        <v>4.9999999999818634E-2</v>
      </c>
      <c r="AK820" s="127">
        <f t="shared" si="4240"/>
        <v>0.41666666666681795</v>
      </c>
      <c r="AL820" s="127">
        <f t="shared" si="4241"/>
        <v>0.74999999999977263</v>
      </c>
      <c r="AM820" s="127">
        <f t="shared" si="4242"/>
        <v>1.3333333333322726</v>
      </c>
      <c r="AN820" s="127">
        <f t="shared" si="4243"/>
        <v>0.19999999999881801</v>
      </c>
      <c r="AO820" s="127">
        <f t="shared" si="4244"/>
        <v>1</v>
      </c>
      <c r="AP820" s="127">
        <f t="shared" si="4245"/>
        <v>0.3333333333309077</v>
      </c>
      <c r="AQ820" s="127">
        <f t="shared" si="4246"/>
        <v>1.9583333333324995</v>
      </c>
      <c r="AR820" s="127">
        <f t="shared" si="4247"/>
        <v>0.30000000000163718</v>
      </c>
      <c r="AS820" s="127">
        <f t="shared" si="4248"/>
        <v>0.47222222222136345</v>
      </c>
      <c r="AT820" s="127">
        <f t="shared" si="4249"/>
        <v>0.23333333333127193</v>
      </c>
      <c r="AU820" s="126"/>
      <c r="BA820" s="11">
        <f t="shared" si="4082"/>
        <v>-1.2499999999990905</v>
      </c>
      <c r="BB820" s="11">
        <f t="shared" si="4083"/>
        <v>-4.2499999999995453</v>
      </c>
      <c r="BC820" s="12">
        <f t="shared" si="4084"/>
        <v>-6.9999999999995453</v>
      </c>
      <c r="BD820" s="13">
        <f t="shared" si="4085"/>
        <v>-17.000000000001819</v>
      </c>
      <c r="BJ820" s="11">
        <f t="shared" si="4086"/>
        <v>0.33333333333484916</v>
      </c>
      <c r="BK820" s="11">
        <f t="shared" si="4087"/>
        <v>5.0000000001546141E-2</v>
      </c>
      <c r="BL820" s="11">
        <f t="shared" si="4088"/>
        <v>-4.9999999999818634E-2</v>
      </c>
      <c r="BM820" s="11">
        <f t="shared" si="4089"/>
        <v>0.41666666666681795</v>
      </c>
      <c r="BN820" s="11">
        <f t="shared" si="4090"/>
        <v>-0.74999999999977263</v>
      </c>
      <c r="BO820" s="11">
        <f t="shared" si="4091"/>
        <v>-1.3333333333322726</v>
      </c>
      <c r="BP820" s="11">
        <f t="shared" si="4092"/>
        <v>-0.19999999999881801</v>
      </c>
      <c r="BQ820" s="126">
        <v>1</v>
      </c>
      <c r="BR820" s="11">
        <f t="shared" si="4093"/>
        <v>0.3333333333309077</v>
      </c>
      <c r="BS820" s="11">
        <f t="shared" si="4094"/>
        <v>-1.9583333333324995</v>
      </c>
      <c r="BT820" s="11">
        <f t="shared" si="4095"/>
        <v>0.30000000000163718</v>
      </c>
      <c r="BU820" s="11">
        <f t="shared" si="4096"/>
        <v>-0.47222222222136345</v>
      </c>
      <c r="BV820" s="11">
        <f t="shared" si="4097"/>
        <v>-0.23333333333127193</v>
      </c>
      <c r="BY820" s="126"/>
      <c r="BZ820" s="126"/>
      <c r="CA820" s="122">
        <f t="shared" si="4098"/>
        <v>-0.47222222222136345</v>
      </c>
      <c r="CB820" s="126">
        <f t="shared" si="4099"/>
        <v>0</v>
      </c>
      <c r="CC820" s="126">
        <f t="shared" si="4100"/>
        <v>0</v>
      </c>
      <c r="CD820" s="126">
        <f t="shared" si="4101"/>
        <v>0</v>
      </c>
      <c r="CE820" s="126">
        <f t="shared" si="4102"/>
        <v>0</v>
      </c>
      <c r="CF820" s="126">
        <f t="shared" si="4103"/>
        <v>0</v>
      </c>
      <c r="CG820" s="126" t="str">
        <f t="shared" si="4104"/>
        <v/>
      </c>
      <c r="CH820" s="126" t="str">
        <f t="shared" si="4105"/>
        <v/>
      </c>
      <c r="CI820" s="126">
        <f t="shared" si="4106"/>
        <v>1</v>
      </c>
      <c r="CJ820" s="126">
        <f t="shared" si="4107"/>
        <v>1</v>
      </c>
      <c r="CK820" s="126" t="str">
        <f t="shared" si="4108"/>
        <v/>
      </c>
      <c r="CL820" s="126">
        <f t="shared" si="4109"/>
        <v>1</v>
      </c>
      <c r="CM820" s="126">
        <f t="shared" si="4110"/>
        <v>1</v>
      </c>
      <c r="CN820" s="126">
        <f t="shared" si="4111"/>
        <v>1</v>
      </c>
      <c r="CO820" s="126" t="str">
        <f t="shared" si="4112"/>
        <v/>
      </c>
      <c r="CP820" s="126" t="str">
        <f t="shared" si="4113"/>
        <v/>
      </c>
      <c r="CQ820" s="126">
        <f t="shared" si="4114"/>
        <v>1</v>
      </c>
      <c r="CR820" s="126"/>
      <c r="CS820" s="126">
        <f t="shared" si="4115"/>
        <v>0</v>
      </c>
      <c r="CT820" s="126">
        <f t="shared" si="4116"/>
        <v>0</v>
      </c>
      <c r="CU820" s="126">
        <f t="shared" si="4117"/>
        <v>0</v>
      </c>
      <c r="CV820" s="126">
        <f t="shared" si="4118"/>
        <v>0</v>
      </c>
      <c r="CW820" s="126">
        <f t="shared" si="4119"/>
        <v>1</v>
      </c>
      <c r="CX820" s="126" t="str">
        <f t="shared" si="4120"/>
        <v/>
      </c>
      <c r="CY820" s="126" t="str">
        <f t="shared" si="4121"/>
        <v/>
      </c>
      <c r="CZ820" s="126" t="str">
        <f t="shared" si="4122"/>
        <v/>
      </c>
      <c r="DA820" s="126" t="str">
        <f t="shared" si="4123"/>
        <v/>
      </c>
      <c r="DB820" s="126">
        <f t="shared" si="4124"/>
        <v>1</v>
      </c>
      <c r="DC820" s="126" t="str">
        <f t="shared" si="4125"/>
        <v/>
      </c>
      <c r="DD820" s="126">
        <f t="shared" si="4126"/>
        <v>1</v>
      </c>
      <c r="DE820" s="126" t="str">
        <f t="shared" si="4127"/>
        <v/>
      </c>
      <c r="DF820" s="126"/>
      <c r="DG820" s="126">
        <f t="shared" si="4128"/>
        <v>1</v>
      </c>
      <c r="DH820" s="126">
        <f t="shared" si="4129"/>
        <v>1</v>
      </c>
      <c r="DI820" s="126">
        <f t="shared" si="4130"/>
        <v>1</v>
      </c>
      <c r="DJ820" s="126">
        <f t="shared" si="4131"/>
        <v>1</v>
      </c>
      <c r="DK820" s="126" t="str">
        <f t="shared" si="4132"/>
        <v/>
      </c>
      <c r="DL820" s="126"/>
      <c r="DM820" s="126" t="str">
        <f t="shared" si="4133"/>
        <v/>
      </c>
      <c r="DN820" s="126">
        <f t="shared" si="4134"/>
        <v>0</v>
      </c>
      <c r="DO820" s="126">
        <f t="shared" si="4135"/>
        <v>1</v>
      </c>
      <c r="DP820" s="126">
        <f t="shared" si="4136"/>
        <v>0</v>
      </c>
      <c r="DQ820" s="126">
        <f t="shared" si="4137"/>
        <v>1</v>
      </c>
      <c r="DR820" s="126">
        <f t="shared" si="4138"/>
        <v>0</v>
      </c>
      <c r="DS820" s="126">
        <f t="shared" si="4139"/>
        <v>1</v>
      </c>
      <c r="DT820" s="126">
        <f t="shared" si="4140"/>
        <v>0</v>
      </c>
      <c r="DU820" s="126">
        <f t="shared" si="4141"/>
        <v>1</v>
      </c>
      <c r="DV820" s="126">
        <f t="shared" si="4142"/>
        <v>1</v>
      </c>
      <c r="DW820" s="126">
        <f t="shared" si="4143"/>
        <v>0</v>
      </c>
      <c r="DX820" s="126" t="str">
        <f t="shared" si="4144"/>
        <v/>
      </c>
      <c r="DY820" s="126" t="str">
        <f t="shared" si="4145"/>
        <v/>
      </c>
      <c r="EA820" s="126">
        <f t="shared" si="4146"/>
        <v>1</v>
      </c>
      <c r="EB820" s="126">
        <f t="shared" si="4147"/>
        <v>1</v>
      </c>
      <c r="EC820" s="126">
        <f t="shared" si="4148"/>
        <v>1</v>
      </c>
      <c r="ED820" s="126">
        <f t="shared" si="4149"/>
        <v>1</v>
      </c>
      <c r="EF820" s="126">
        <f t="shared" si="4150"/>
        <v>1</v>
      </c>
      <c r="EG820" s="126">
        <f t="shared" si="4151"/>
        <v>1</v>
      </c>
      <c r="EH820" s="126">
        <f t="shared" si="4152"/>
        <v>1</v>
      </c>
      <c r="EI820" s="126">
        <f t="shared" si="4153"/>
        <v>1</v>
      </c>
      <c r="EK820" s="126">
        <f t="shared" si="4154"/>
        <v>1</v>
      </c>
      <c r="EL820" s="126">
        <f t="shared" si="4155"/>
        <v>1</v>
      </c>
      <c r="EM820" s="126">
        <f t="shared" si="4156"/>
        <v>1</v>
      </c>
      <c r="EO820" s="126">
        <f t="shared" si="4157"/>
        <v>1</v>
      </c>
      <c r="EP820" s="126">
        <f t="shared" si="4158"/>
        <v>1</v>
      </c>
      <c r="EQ820" s="126">
        <f t="shared" si="4159"/>
        <v>1</v>
      </c>
      <c r="ES820" s="126">
        <f t="shared" si="4160"/>
        <v>1</v>
      </c>
      <c r="ET820" s="126">
        <f t="shared" si="4161"/>
        <v>1</v>
      </c>
      <c r="EU820" s="126">
        <f t="shared" si="4162"/>
        <v>1</v>
      </c>
      <c r="EV820" s="126">
        <f t="shared" si="4163"/>
        <v>1</v>
      </c>
      <c r="EW820" s="126">
        <f t="shared" si="4164"/>
        <v>0</v>
      </c>
      <c r="EY820" s="126">
        <f t="shared" si="4165"/>
        <v>1</v>
      </c>
      <c r="EZ820" s="126">
        <f t="shared" si="4166"/>
        <v>1</v>
      </c>
      <c r="FA820" s="126">
        <f t="shared" si="4167"/>
        <v>1</v>
      </c>
      <c r="FC820" s="126">
        <f t="shared" si="4168"/>
        <v>0</v>
      </c>
      <c r="FD820" s="126" t="str">
        <f t="shared" si="4169"/>
        <v/>
      </c>
      <c r="FE820" s="126"/>
      <c r="FF820" s="126">
        <f t="shared" si="4170"/>
        <v>1</v>
      </c>
      <c r="FG820" s="126">
        <f t="shared" si="4171"/>
        <v>0</v>
      </c>
      <c r="FH820" s="126">
        <f t="shared" si="4172"/>
        <v>0</v>
      </c>
      <c r="FI820" s="126" t="str">
        <f t="shared" si="4173"/>
        <v/>
      </c>
      <c r="FJ820" s="126" t="str">
        <f t="shared" si="4174"/>
        <v/>
      </c>
      <c r="FK820" s="126" t="str">
        <f t="shared" si="4175"/>
        <v/>
      </c>
      <c r="FL820" s="126" t="str">
        <f t="shared" si="4176"/>
        <v/>
      </c>
      <c r="FN820" s="126" t="str">
        <f t="shared" si="4177"/>
        <v/>
      </c>
      <c r="FO820" s="126" t="str">
        <f t="shared" si="4178"/>
        <v/>
      </c>
      <c r="FP820" s="126" t="str">
        <f t="shared" si="4179"/>
        <v/>
      </c>
      <c r="FV820" s="126">
        <f t="shared" si="4180"/>
        <v>1</v>
      </c>
      <c r="FW820" s="126">
        <f t="shared" si="4181"/>
        <v>0</v>
      </c>
      <c r="FX820" s="126">
        <f t="shared" si="4182"/>
        <v>0</v>
      </c>
      <c r="GA820" s="126">
        <f t="shared" si="4183"/>
        <v>0</v>
      </c>
      <c r="GB820" s="126">
        <f t="shared" si="4184"/>
        <v>0</v>
      </c>
      <c r="GC820" s="126">
        <f t="shared" si="4185"/>
        <v>0</v>
      </c>
      <c r="GD820" s="126">
        <f t="shared" si="4186"/>
        <v>0</v>
      </c>
      <c r="GE820" s="126">
        <f t="shared" si="4187"/>
        <v>1</v>
      </c>
      <c r="GF820" s="126">
        <f t="shared" si="4188"/>
        <v>1</v>
      </c>
      <c r="GG820" s="126">
        <f t="shared" si="4189"/>
        <v>0</v>
      </c>
      <c r="GI820" s="126">
        <f t="shared" si="4190"/>
        <v>0</v>
      </c>
      <c r="GK820" s="126">
        <f t="shared" si="4191"/>
        <v>1</v>
      </c>
      <c r="GL820" s="126">
        <f t="shared" si="4192"/>
        <v>1</v>
      </c>
      <c r="GM820" s="126">
        <f t="shared" si="4193"/>
        <v>1</v>
      </c>
      <c r="GN820" s="126">
        <f t="shared" si="4194"/>
        <v>1</v>
      </c>
      <c r="GO820" s="126">
        <f t="shared" si="4195"/>
        <v>0</v>
      </c>
      <c r="GP820" s="126">
        <f t="shared" si="4196"/>
        <v>0</v>
      </c>
      <c r="GQ820" s="126">
        <f t="shared" si="4197"/>
        <v>1</v>
      </c>
      <c r="GS820" s="126" t="str">
        <f t="shared" si="4198"/>
        <v/>
      </c>
      <c r="GT820" s="126" t="str">
        <f t="shared" si="4199"/>
        <v/>
      </c>
      <c r="GU820" s="126">
        <f t="shared" si="4200"/>
        <v>0</v>
      </c>
      <c r="GV820" s="126">
        <f t="shared" si="4201"/>
        <v>0</v>
      </c>
      <c r="GW820" s="126">
        <f t="shared" si="4202"/>
        <v>0</v>
      </c>
      <c r="GX820" s="126">
        <f t="shared" si="4203"/>
        <v>0</v>
      </c>
      <c r="GY820" s="126">
        <f t="shared" si="4204"/>
        <v>0</v>
      </c>
      <c r="GZ820" s="126"/>
      <c r="HA820" s="126">
        <f t="shared" si="4205"/>
        <v>0</v>
      </c>
      <c r="HB820" s="126">
        <f t="shared" si="4206"/>
        <v>0</v>
      </c>
      <c r="HC820" s="126">
        <f t="shared" si="4207"/>
        <v>0</v>
      </c>
      <c r="HD820" s="126">
        <f t="shared" si="4208"/>
        <v>0</v>
      </c>
      <c r="HE820" s="126">
        <f t="shared" si="4209"/>
        <v>0</v>
      </c>
      <c r="HF820" s="126">
        <f t="shared" si="4210"/>
        <v>0</v>
      </c>
      <c r="HH820" s="126">
        <f t="shared" si="4211"/>
        <v>1</v>
      </c>
      <c r="HI820" s="126">
        <f t="shared" si="4212"/>
        <v>0</v>
      </c>
      <c r="HJ820" s="126">
        <f t="shared" si="4213"/>
        <v>0</v>
      </c>
      <c r="HK820" s="126">
        <f t="shared" si="4214"/>
        <v>0</v>
      </c>
      <c r="HL820" s="126">
        <f t="shared" si="4215"/>
        <v>0</v>
      </c>
      <c r="HM820" s="126">
        <f t="shared" si="4216"/>
        <v>0</v>
      </c>
      <c r="HO820" s="126" t="str">
        <f t="shared" si="4217"/>
        <v/>
      </c>
      <c r="HP820" s="126">
        <f t="shared" si="4218"/>
        <v>1</v>
      </c>
      <c r="HQ820" s="126" t="str">
        <f t="shared" si="4219"/>
        <v/>
      </c>
      <c r="HR820" s="122">
        <f t="shared" si="4220"/>
        <v>1</v>
      </c>
      <c r="HS820" s="126" t="str">
        <f t="shared" si="4221"/>
        <v/>
      </c>
      <c r="HT820" s="122">
        <f t="shared" si="4222"/>
        <v>1</v>
      </c>
      <c r="HU820" s="122" t="str">
        <f t="shared" si="4223"/>
        <v/>
      </c>
      <c r="HV820" s="126" t="str">
        <f t="shared" si="4224"/>
        <v/>
      </c>
      <c r="HW820" s="126" t="str">
        <f t="shared" si="4225"/>
        <v/>
      </c>
      <c r="HX820" s="126" t="str">
        <f t="shared" si="4226"/>
        <v/>
      </c>
      <c r="HZ820" s="126" t="str">
        <f t="shared" si="4227"/>
        <v/>
      </c>
      <c r="IA820" s="126">
        <f t="shared" si="4228"/>
        <v>0</v>
      </c>
      <c r="IB820" s="126" t="str">
        <f t="shared" si="4229"/>
        <v/>
      </c>
      <c r="IC820" s="126">
        <f t="shared" si="4230"/>
        <v>0</v>
      </c>
      <c r="ID820" s="126" t="str">
        <f t="shared" si="4231"/>
        <v/>
      </c>
      <c r="IE820" s="126">
        <f t="shared" si="4232"/>
        <v>0</v>
      </c>
      <c r="IF820" s="126" t="str">
        <f t="shared" si="4233"/>
        <v/>
      </c>
      <c r="IG820" s="126" t="str">
        <f t="shared" si="4234"/>
        <v/>
      </c>
      <c r="IH820" s="126" t="str">
        <f t="shared" si="4235"/>
        <v/>
      </c>
      <c r="II820" s="126" t="str">
        <f t="shared" si="4236"/>
        <v/>
      </c>
      <c r="IO820" s="128"/>
      <c r="IP820" s="128"/>
      <c r="IQ820" s="127"/>
      <c r="IR820" s="127"/>
      <c r="IX820" s="6"/>
      <c r="IY820" s="6"/>
      <c r="IZ820" s="7"/>
      <c r="JA820" s="7"/>
      <c r="JG820" s="12"/>
      <c r="JH820" s="12"/>
      <c r="JI820" s="13"/>
      <c r="JJ820" s="13"/>
      <c r="JN820" s="6"/>
      <c r="JO820" s="6"/>
      <c r="JQ820" s="11"/>
      <c r="JR820" s="11"/>
      <c r="JS820" s="12"/>
      <c r="JT820" s="13"/>
      <c r="JU820" s="12"/>
      <c r="JV820" s="12"/>
      <c r="JW820" s="97"/>
      <c r="JX820" s="13"/>
      <c r="JY820" s="13"/>
      <c r="JZ820" s="97"/>
      <c r="KA820" s="97"/>
      <c r="KB820" s="11"/>
      <c r="KC820" s="11"/>
      <c r="KD820" s="11"/>
      <c r="KE820" s="11"/>
    </row>
    <row r="821" spans="1:291" s="122" customFormat="1" x14ac:dyDescent="0.2">
      <c r="A821" s="146">
        <f t="shared" si="4081"/>
        <v>821</v>
      </c>
      <c r="C821" s="2">
        <v>43291</v>
      </c>
      <c r="D821" s="126"/>
      <c r="E821" s="126"/>
      <c r="F821" s="126"/>
      <c r="G821" s="128">
        <v>105.255</v>
      </c>
      <c r="H821" s="128">
        <v>113.13</v>
      </c>
      <c r="I821" s="128">
        <v>120.005</v>
      </c>
      <c r="J821" s="127">
        <v>145</v>
      </c>
      <c r="K821" s="126"/>
      <c r="P821" s="128">
        <f t="shared" si="4250"/>
        <v>3385.4999999999995</v>
      </c>
      <c r="Q821" s="5">
        <f t="shared" si="4251"/>
        <v>3628.9999999999995</v>
      </c>
      <c r="R821" s="6">
        <f t="shared" si="4252"/>
        <v>3840.4999999999995</v>
      </c>
      <c r="S821" s="7">
        <f t="shared" si="4253"/>
        <v>4640</v>
      </c>
      <c r="Y821" s="127">
        <f t="shared" si="4254"/>
        <v>1.7500000000009095</v>
      </c>
      <c r="Z821" s="126">
        <f t="shared" si="4255"/>
        <v>3.2500000000009095</v>
      </c>
      <c r="AA821" s="126">
        <f t="shared" si="4256"/>
        <v>3.5000000000009095</v>
      </c>
      <c r="AB821" s="126">
        <f t="shared" si="4257"/>
        <v>3.9999999999990905</v>
      </c>
      <c r="AC821" s="126"/>
      <c r="AD821" s="126"/>
      <c r="AE821" s="126"/>
      <c r="AF821" s="126"/>
      <c r="AG821" s="126"/>
      <c r="AH821" s="127">
        <f t="shared" si="4237"/>
        <v>1.3333333333345458</v>
      </c>
      <c r="AI821" s="127">
        <f t="shared" si="4238"/>
        <v>1.5500000000012735</v>
      </c>
      <c r="AJ821" s="127">
        <f t="shared" si="4239"/>
        <v>1.1500000000003641</v>
      </c>
      <c r="AK821" s="127">
        <f t="shared" si="4240"/>
        <v>0.91666666666696983</v>
      </c>
      <c r="AL821" s="127">
        <f t="shared" si="4241"/>
        <v>1.5000000000004547</v>
      </c>
      <c r="AM821" s="127">
        <f t="shared" si="4242"/>
        <v>2.1666666666678793</v>
      </c>
      <c r="AN821" s="127">
        <f t="shared" si="4243"/>
        <v>1.9000000000012733</v>
      </c>
      <c r="AO821" s="127">
        <f t="shared" si="4244"/>
        <v>1</v>
      </c>
      <c r="AP821" s="127">
        <f t="shared" si="4245"/>
        <v>1.666666666668486</v>
      </c>
      <c r="AQ821" s="127">
        <f t="shared" si="4246"/>
        <v>0.79166666666742458</v>
      </c>
      <c r="AR821" s="127">
        <f t="shared" si="4247"/>
        <v>2.1000000000014554</v>
      </c>
      <c r="AS821" s="127">
        <f t="shared" si="4248"/>
        <v>2.3611111111122227</v>
      </c>
      <c r="AT821" s="127">
        <f t="shared" si="4249"/>
        <v>2.966666666668607</v>
      </c>
      <c r="AU821" s="126"/>
      <c r="BA821" s="11">
        <f t="shared" si="4082"/>
        <v>-1.7500000000009095</v>
      </c>
      <c r="BB821" s="11">
        <f t="shared" si="4083"/>
        <v>-3.2500000000009095</v>
      </c>
      <c r="BC821" s="12">
        <f t="shared" si="4084"/>
        <v>-3.5000000000009095</v>
      </c>
      <c r="BD821" s="13">
        <f t="shared" si="4085"/>
        <v>-3.9999999999990905</v>
      </c>
      <c r="BJ821" s="11">
        <f t="shared" si="4086"/>
        <v>-1.3333333333345458</v>
      </c>
      <c r="BK821" s="11">
        <f t="shared" si="4087"/>
        <v>-1.5500000000012735</v>
      </c>
      <c r="BL821" s="11">
        <f t="shared" si="4088"/>
        <v>-1.1500000000003641</v>
      </c>
      <c r="BM821" s="11">
        <f t="shared" si="4089"/>
        <v>-0.91666666666696983</v>
      </c>
      <c r="BN821" s="11">
        <f t="shared" si="4090"/>
        <v>-1.5000000000004547</v>
      </c>
      <c r="BO821" s="11">
        <f t="shared" si="4091"/>
        <v>-2.1666666666678793</v>
      </c>
      <c r="BP821" s="11">
        <f t="shared" si="4092"/>
        <v>-1.9000000000012733</v>
      </c>
      <c r="BQ821" s="126">
        <v>1</v>
      </c>
      <c r="BR821" s="11">
        <f t="shared" si="4093"/>
        <v>1.666666666668486</v>
      </c>
      <c r="BS821" s="11">
        <f t="shared" si="4094"/>
        <v>-0.79166666666742458</v>
      </c>
      <c r="BT821" s="11">
        <f t="shared" si="4095"/>
        <v>-2.1000000000014554</v>
      </c>
      <c r="BU821" s="11">
        <f t="shared" si="4096"/>
        <v>-2.3611111111122227</v>
      </c>
      <c r="BV821" s="11">
        <f t="shared" si="4097"/>
        <v>-2.966666666668607</v>
      </c>
      <c r="BY821" s="126"/>
      <c r="BZ821" s="126"/>
      <c r="CA821" s="122">
        <f t="shared" si="4098"/>
        <v>-2.3611111111122227</v>
      </c>
      <c r="CB821" s="126">
        <f t="shared" si="4099"/>
        <v>1</v>
      </c>
      <c r="CC821" s="126">
        <f t="shared" si="4100"/>
        <v>1</v>
      </c>
      <c r="CD821" s="126">
        <f t="shared" si="4101"/>
        <v>1</v>
      </c>
      <c r="CE821" s="126">
        <f t="shared" si="4102"/>
        <v>1</v>
      </c>
      <c r="CF821" s="126">
        <f t="shared" si="4103"/>
        <v>1</v>
      </c>
      <c r="CG821" s="126">
        <f t="shared" si="4104"/>
        <v>1</v>
      </c>
      <c r="CH821" s="126" t="str">
        <f t="shared" si="4105"/>
        <v/>
      </c>
      <c r="CI821" s="126" t="str">
        <f t="shared" si="4106"/>
        <v/>
      </c>
      <c r="CJ821" s="126">
        <f t="shared" si="4107"/>
        <v>0</v>
      </c>
      <c r="CK821" s="126">
        <f t="shared" si="4108"/>
        <v>0</v>
      </c>
      <c r="CL821" s="126">
        <f t="shared" si="4109"/>
        <v>1</v>
      </c>
      <c r="CM821" s="126">
        <f t="shared" si="4110"/>
        <v>0</v>
      </c>
      <c r="CN821" s="126" t="str">
        <f t="shared" si="4111"/>
        <v/>
      </c>
      <c r="CO821" s="126">
        <f t="shared" si="4112"/>
        <v>1</v>
      </c>
      <c r="CP821" s="126">
        <f t="shared" si="4113"/>
        <v>1</v>
      </c>
      <c r="CQ821" s="126" t="str">
        <f t="shared" si="4114"/>
        <v/>
      </c>
      <c r="CR821" s="126"/>
      <c r="CS821" s="126">
        <f t="shared" si="4115"/>
        <v>1</v>
      </c>
      <c r="CT821" s="126">
        <f t="shared" si="4116"/>
        <v>1</v>
      </c>
      <c r="CU821" s="126">
        <f t="shared" si="4117"/>
        <v>1</v>
      </c>
      <c r="CV821" s="126">
        <f t="shared" si="4118"/>
        <v>1</v>
      </c>
      <c r="CW821" s="126">
        <f t="shared" si="4119"/>
        <v>1</v>
      </c>
      <c r="CX821" s="126">
        <f t="shared" si="4120"/>
        <v>1</v>
      </c>
      <c r="CY821" s="126">
        <f t="shared" si="4121"/>
        <v>1</v>
      </c>
      <c r="CZ821" s="126">
        <f t="shared" si="4122"/>
        <v>1</v>
      </c>
      <c r="DA821" s="126">
        <f t="shared" si="4123"/>
        <v>1</v>
      </c>
      <c r="DB821" s="126" t="str">
        <f t="shared" si="4124"/>
        <v/>
      </c>
      <c r="DC821" s="126" t="str">
        <f t="shared" si="4125"/>
        <v/>
      </c>
      <c r="DD821" s="126">
        <f t="shared" si="4126"/>
        <v>0</v>
      </c>
      <c r="DE821" s="126" t="str">
        <f t="shared" si="4127"/>
        <v/>
      </c>
      <c r="DF821" s="126"/>
      <c r="DG821" s="126">
        <f t="shared" si="4128"/>
        <v>1</v>
      </c>
      <c r="DH821" s="126">
        <f t="shared" si="4129"/>
        <v>1</v>
      </c>
      <c r="DI821" s="126">
        <f t="shared" si="4130"/>
        <v>1</v>
      </c>
      <c r="DJ821" s="126">
        <f t="shared" si="4131"/>
        <v>1</v>
      </c>
      <c r="DK821" s="126" t="str">
        <f t="shared" si="4132"/>
        <v/>
      </c>
      <c r="DL821" s="126"/>
      <c r="DM821" s="126" t="str">
        <f t="shared" si="4133"/>
        <v/>
      </c>
      <c r="DN821" s="126">
        <f t="shared" si="4134"/>
        <v>1</v>
      </c>
      <c r="DO821" s="126">
        <f t="shared" si="4135"/>
        <v>1</v>
      </c>
      <c r="DP821" s="126">
        <f t="shared" si="4136"/>
        <v>1</v>
      </c>
      <c r="DQ821" s="126">
        <f t="shared" si="4137"/>
        <v>1</v>
      </c>
      <c r="DR821" s="126">
        <f t="shared" si="4138"/>
        <v>1</v>
      </c>
      <c r="DS821" s="126">
        <f t="shared" si="4139"/>
        <v>1</v>
      </c>
      <c r="DT821" s="126">
        <f t="shared" si="4140"/>
        <v>1</v>
      </c>
      <c r="DU821" s="126">
        <f t="shared" si="4141"/>
        <v>0</v>
      </c>
      <c r="DV821" s="126">
        <f t="shared" si="4142"/>
        <v>1</v>
      </c>
      <c r="DW821" s="126">
        <f t="shared" si="4143"/>
        <v>0</v>
      </c>
      <c r="DX821" s="126" t="str">
        <f t="shared" si="4144"/>
        <v/>
      </c>
      <c r="DY821" s="126" t="str">
        <f t="shared" si="4145"/>
        <v/>
      </c>
      <c r="EA821" s="126">
        <f t="shared" si="4146"/>
        <v>1</v>
      </c>
      <c r="EB821" s="126">
        <f t="shared" si="4147"/>
        <v>1</v>
      </c>
      <c r="EC821" s="126">
        <f t="shared" si="4148"/>
        <v>1</v>
      </c>
      <c r="ED821" s="126">
        <f t="shared" si="4149"/>
        <v>1</v>
      </c>
      <c r="EF821" s="126">
        <f t="shared" si="4150"/>
        <v>1</v>
      </c>
      <c r="EG821" s="126">
        <f t="shared" si="4151"/>
        <v>1</v>
      </c>
      <c r="EH821" s="126">
        <f t="shared" si="4152"/>
        <v>1</v>
      </c>
      <c r="EI821" s="126">
        <f t="shared" si="4153"/>
        <v>1</v>
      </c>
      <c r="EK821" s="126">
        <f t="shared" si="4154"/>
        <v>1</v>
      </c>
      <c r="EL821" s="126">
        <f t="shared" si="4155"/>
        <v>1</v>
      </c>
      <c r="EM821" s="126">
        <f t="shared" si="4156"/>
        <v>1</v>
      </c>
      <c r="EO821" s="126">
        <f t="shared" si="4157"/>
        <v>1</v>
      </c>
      <c r="EP821" s="126">
        <f t="shared" si="4158"/>
        <v>1</v>
      </c>
      <c r="EQ821" s="126">
        <f t="shared" si="4159"/>
        <v>1</v>
      </c>
      <c r="ES821" s="126">
        <f t="shared" si="4160"/>
        <v>1</v>
      </c>
      <c r="ET821" s="126">
        <f t="shared" si="4161"/>
        <v>1</v>
      </c>
      <c r="EU821" s="126">
        <f t="shared" si="4162"/>
        <v>1</v>
      </c>
      <c r="EV821" s="126">
        <f t="shared" si="4163"/>
        <v>1</v>
      </c>
      <c r="EW821" s="126">
        <f t="shared" si="4164"/>
        <v>1</v>
      </c>
      <c r="EY821" s="126">
        <f t="shared" si="4165"/>
        <v>1</v>
      </c>
      <c r="EZ821" s="126">
        <f t="shared" si="4166"/>
        <v>1</v>
      </c>
      <c r="FA821" s="126">
        <f t="shared" si="4167"/>
        <v>1</v>
      </c>
      <c r="FC821" s="126">
        <f t="shared" si="4168"/>
        <v>1</v>
      </c>
      <c r="FD821" s="126">
        <f t="shared" si="4169"/>
        <v>0</v>
      </c>
      <c r="FE821" s="126"/>
      <c r="FF821" s="126">
        <f t="shared" si="4170"/>
        <v>1</v>
      </c>
      <c r="FG821" s="126">
        <f t="shared" si="4171"/>
        <v>1</v>
      </c>
      <c r="FH821" s="126">
        <f t="shared" si="4172"/>
        <v>1</v>
      </c>
      <c r="FI821" s="126">
        <f t="shared" si="4173"/>
        <v>1</v>
      </c>
      <c r="FJ821" s="126">
        <f t="shared" si="4174"/>
        <v>1</v>
      </c>
      <c r="FK821" s="126">
        <f t="shared" si="4175"/>
        <v>1</v>
      </c>
      <c r="FL821" s="126">
        <f t="shared" si="4176"/>
        <v>1</v>
      </c>
      <c r="FN821" s="126" t="str">
        <f t="shared" si="4177"/>
        <v/>
      </c>
      <c r="FO821" s="126" t="str">
        <f t="shared" si="4178"/>
        <v/>
      </c>
      <c r="FP821" s="126" t="str">
        <f t="shared" si="4179"/>
        <v/>
      </c>
      <c r="FV821" s="126">
        <f t="shared" si="4180"/>
        <v>0</v>
      </c>
      <c r="FW821" s="126">
        <f t="shared" si="4181"/>
        <v>1</v>
      </c>
      <c r="FX821" s="126">
        <f t="shared" si="4182"/>
        <v>1</v>
      </c>
      <c r="GA821" s="126">
        <f t="shared" si="4183"/>
        <v>0</v>
      </c>
      <c r="GB821" s="126">
        <f t="shared" si="4184"/>
        <v>0</v>
      </c>
      <c r="GC821" s="126">
        <f t="shared" si="4185"/>
        <v>0</v>
      </c>
      <c r="GD821" s="126">
        <f t="shared" si="4186"/>
        <v>0</v>
      </c>
      <c r="GE821" s="126">
        <f t="shared" si="4187"/>
        <v>0</v>
      </c>
      <c r="GF821" s="126">
        <f t="shared" si="4188"/>
        <v>0</v>
      </c>
      <c r="GG821" s="126">
        <f t="shared" si="4189"/>
        <v>0</v>
      </c>
      <c r="GI821" s="126">
        <f t="shared" si="4190"/>
        <v>0</v>
      </c>
      <c r="GK821" s="126">
        <f t="shared" si="4191"/>
        <v>1</v>
      </c>
      <c r="GL821" s="126">
        <f t="shared" si="4192"/>
        <v>1</v>
      </c>
      <c r="GM821" s="126">
        <f t="shared" si="4193"/>
        <v>1</v>
      </c>
      <c r="GN821" s="126">
        <f t="shared" si="4194"/>
        <v>1</v>
      </c>
      <c r="GO821" s="126">
        <f t="shared" si="4195"/>
        <v>1</v>
      </c>
      <c r="GP821" s="126">
        <f t="shared" si="4196"/>
        <v>1</v>
      </c>
      <c r="GQ821" s="126">
        <f t="shared" si="4197"/>
        <v>1</v>
      </c>
      <c r="GS821" s="126" t="str">
        <f t="shared" si="4198"/>
        <v/>
      </c>
      <c r="GT821" s="126" t="str">
        <f t="shared" si="4199"/>
        <v/>
      </c>
      <c r="GU821" s="126">
        <f t="shared" si="4200"/>
        <v>0</v>
      </c>
      <c r="GV821" s="126">
        <f t="shared" si="4201"/>
        <v>0</v>
      </c>
      <c r="GW821" s="126">
        <f t="shared" si="4202"/>
        <v>0</v>
      </c>
      <c r="GX821" s="126">
        <f t="shared" si="4203"/>
        <v>0</v>
      </c>
      <c r="GY821" s="126">
        <f t="shared" si="4204"/>
        <v>0</v>
      </c>
      <c r="GZ821" s="126"/>
      <c r="HA821" s="126">
        <f t="shared" si="4205"/>
        <v>1</v>
      </c>
      <c r="HB821" s="126">
        <f t="shared" si="4206"/>
        <v>0</v>
      </c>
      <c r="HC821" s="126">
        <f t="shared" si="4207"/>
        <v>0</v>
      </c>
      <c r="HD821" s="126">
        <f t="shared" si="4208"/>
        <v>0</v>
      </c>
      <c r="HE821" s="126">
        <f t="shared" si="4209"/>
        <v>0</v>
      </c>
      <c r="HF821" s="126">
        <f t="shared" si="4210"/>
        <v>0</v>
      </c>
      <c r="HH821" s="126">
        <f t="shared" si="4211"/>
        <v>0</v>
      </c>
      <c r="HI821" s="126">
        <f t="shared" si="4212"/>
        <v>0</v>
      </c>
      <c r="HJ821" s="126">
        <f t="shared" si="4213"/>
        <v>0</v>
      </c>
      <c r="HK821" s="126">
        <f t="shared" si="4214"/>
        <v>0</v>
      </c>
      <c r="HL821" s="126">
        <f t="shared" si="4215"/>
        <v>0</v>
      </c>
      <c r="HM821" s="126">
        <f t="shared" si="4216"/>
        <v>0</v>
      </c>
      <c r="HO821" s="126" t="str">
        <f t="shared" si="4217"/>
        <v/>
      </c>
      <c r="HP821" s="126">
        <f t="shared" si="4218"/>
        <v>0</v>
      </c>
      <c r="HQ821" s="126" t="str">
        <f t="shared" si="4219"/>
        <v/>
      </c>
      <c r="HR821" s="122" t="str">
        <f t="shared" si="4220"/>
        <v/>
      </c>
      <c r="HS821" s="126" t="str">
        <f t="shared" si="4221"/>
        <v/>
      </c>
      <c r="HT821" s="122" t="str">
        <f t="shared" si="4222"/>
        <v/>
      </c>
      <c r="HU821" s="122" t="str">
        <f t="shared" si="4223"/>
        <v/>
      </c>
      <c r="HV821" s="126" t="str">
        <f t="shared" si="4224"/>
        <v/>
      </c>
      <c r="HW821" s="126" t="str">
        <f t="shared" si="4225"/>
        <v/>
      </c>
      <c r="HX821" s="126" t="str">
        <f t="shared" si="4226"/>
        <v/>
      </c>
      <c r="HZ821" s="126" t="str">
        <f t="shared" si="4227"/>
        <v/>
      </c>
      <c r="IA821" s="126">
        <f t="shared" si="4228"/>
        <v>0</v>
      </c>
      <c r="IB821" s="126" t="str">
        <f t="shared" si="4229"/>
        <v/>
      </c>
      <c r="IC821" s="126" t="str">
        <f t="shared" si="4230"/>
        <v/>
      </c>
      <c r="ID821" s="126" t="str">
        <f t="shared" si="4231"/>
        <v/>
      </c>
      <c r="IE821" s="126" t="str">
        <f t="shared" si="4232"/>
        <v/>
      </c>
      <c r="IF821" s="126" t="str">
        <f t="shared" si="4233"/>
        <v/>
      </c>
      <c r="IG821" s="126" t="str">
        <f t="shared" si="4234"/>
        <v/>
      </c>
      <c r="IH821" s="126" t="str">
        <f t="shared" si="4235"/>
        <v/>
      </c>
      <c r="II821" s="126" t="str">
        <f t="shared" si="4236"/>
        <v/>
      </c>
      <c r="IO821" s="128"/>
      <c r="IP821" s="128"/>
      <c r="IQ821" s="127"/>
      <c r="IR821" s="127"/>
      <c r="IX821" s="6"/>
      <c r="IY821" s="6"/>
      <c r="IZ821" s="7"/>
      <c r="JA821" s="7"/>
      <c r="JG821" s="12"/>
      <c r="JH821" s="12"/>
      <c r="JI821" s="13"/>
      <c r="JJ821" s="13"/>
      <c r="JN821" s="6"/>
      <c r="JO821" s="6"/>
      <c r="JQ821" s="11"/>
      <c r="JR821" s="11"/>
      <c r="JS821" s="12"/>
      <c r="JT821" s="13"/>
      <c r="JU821" s="12"/>
      <c r="JV821" s="12"/>
      <c r="JW821" s="97"/>
      <c r="JX821" s="13"/>
      <c r="JY821" s="13"/>
      <c r="JZ821" s="97"/>
      <c r="KA821" s="97"/>
      <c r="KB821" s="11"/>
      <c r="KC821" s="11"/>
      <c r="KD821" s="11"/>
      <c r="KE821" s="11"/>
    </row>
    <row r="822" spans="1:291" s="122" customFormat="1" x14ac:dyDescent="0.2">
      <c r="A822" s="146">
        <f t="shared" si="4081"/>
        <v>822</v>
      </c>
      <c r="C822" s="2">
        <v>43292</v>
      </c>
      <c r="D822" s="126">
        <v>97.06</v>
      </c>
      <c r="E822" s="126">
        <v>97.015000000000001</v>
      </c>
      <c r="F822" s="126">
        <v>97.004999999999995</v>
      </c>
      <c r="G822" s="128">
        <v>105.265</v>
      </c>
      <c r="H822" s="128">
        <v>113.17700000000001</v>
      </c>
      <c r="I822" s="128">
        <v>120.08</v>
      </c>
      <c r="J822" s="127">
        <v>145.15</v>
      </c>
      <c r="K822" s="126"/>
      <c r="M822" s="126">
        <f t="shared" ref="M822:O826" si="4258">D822</f>
        <v>97.06</v>
      </c>
      <c r="N822" s="126">
        <f t="shared" si="4258"/>
        <v>97.015000000000001</v>
      </c>
      <c r="O822" s="126">
        <f t="shared" si="4258"/>
        <v>97.004999999999995</v>
      </c>
      <c r="P822" s="128">
        <f t="shared" si="4250"/>
        <v>3386.5</v>
      </c>
      <c r="Q822" s="5">
        <f t="shared" si="4251"/>
        <v>3633.7500000000005</v>
      </c>
      <c r="R822" s="6">
        <f t="shared" si="4252"/>
        <v>3848</v>
      </c>
      <c r="S822" s="7">
        <f t="shared" si="4253"/>
        <v>4655.0000000000009</v>
      </c>
      <c r="Y822" s="127">
        <f t="shared" si="4254"/>
        <v>1.0000000000004547</v>
      </c>
      <c r="Z822" s="126">
        <f t="shared" si="4255"/>
        <v>4.7500000000009095</v>
      </c>
      <c r="AA822" s="126">
        <f t="shared" si="4256"/>
        <v>7.5000000000004547</v>
      </c>
      <c r="AB822" s="126">
        <f t="shared" si="4257"/>
        <v>15.000000000000909</v>
      </c>
      <c r="AC822" s="126"/>
      <c r="AD822" s="126"/>
      <c r="AE822" s="126"/>
      <c r="AF822" s="126"/>
      <c r="AG822" s="126"/>
      <c r="AH822" s="127">
        <f t="shared" si="4237"/>
        <v>1.1666666666663636</v>
      </c>
      <c r="AI822" s="127">
        <f t="shared" si="4238"/>
        <v>0.84999999999963594</v>
      </c>
      <c r="AJ822" s="127">
        <f t="shared" si="4239"/>
        <v>0.25000000000063682</v>
      </c>
      <c r="AK822" s="127">
        <f t="shared" si="4240"/>
        <v>0.24999999999939337</v>
      </c>
      <c r="AL822" s="127">
        <f t="shared" si="4241"/>
        <v>1.0000000000006821</v>
      </c>
      <c r="AM822" s="127">
        <f t="shared" si="4242"/>
        <v>2.5000000000001519</v>
      </c>
      <c r="AN822" s="127">
        <f t="shared" si="4243"/>
        <v>1.5000000000000906</v>
      </c>
      <c r="AO822" s="127">
        <f t="shared" si="4244"/>
        <v>1</v>
      </c>
      <c r="AP822" s="127">
        <f t="shared" si="4245"/>
        <v>1.1666666666666665</v>
      </c>
      <c r="AQ822" s="127">
        <f t="shared" si="4246"/>
        <v>2.8749999999992419</v>
      </c>
      <c r="AR822" s="127">
        <f t="shared" si="4247"/>
        <v>0.99999999999927258</v>
      </c>
      <c r="AS822" s="127">
        <f t="shared" si="4248"/>
        <v>1.416666666667374</v>
      </c>
      <c r="AT822" s="127">
        <f t="shared" si="4249"/>
        <v>7.8825834748386114E-13</v>
      </c>
      <c r="AU822" s="126"/>
      <c r="BA822" s="11">
        <f t="shared" si="4082"/>
        <v>1.0000000000004547</v>
      </c>
      <c r="BB822" s="11">
        <f t="shared" si="4083"/>
        <v>4.7500000000009095</v>
      </c>
      <c r="BC822" s="12">
        <f t="shared" si="4084"/>
        <v>7.5000000000004547</v>
      </c>
      <c r="BD822" s="13">
        <f t="shared" si="4085"/>
        <v>15.000000000000909</v>
      </c>
      <c r="BJ822" s="11">
        <f t="shared" si="4086"/>
        <v>-1.1666666666663636</v>
      </c>
      <c r="BK822" s="11">
        <f t="shared" si="4087"/>
        <v>-0.84999999999963594</v>
      </c>
      <c r="BL822" s="11">
        <f t="shared" si="4088"/>
        <v>0.25000000000063682</v>
      </c>
      <c r="BM822" s="11">
        <f t="shared" si="4089"/>
        <v>-0.24999999999939337</v>
      </c>
      <c r="BN822" s="11">
        <f t="shared" si="4090"/>
        <v>1.0000000000006821</v>
      </c>
      <c r="BO822" s="11">
        <f t="shared" si="4091"/>
        <v>2.5000000000001519</v>
      </c>
      <c r="BP822" s="11">
        <f t="shared" si="4092"/>
        <v>1.5000000000000906</v>
      </c>
      <c r="BQ822" s="126">
        <v>1</v>
      </c>
      <c r="BR822" s="11">
        <f t="shared" si="4093"/>
        <v>1.1666666666666665</v>
      </c>
      <c r="BS822" s="11">
        <f t="shared" si="4094"/>
        <v>2.8749999999992419</v>
      </c>
      <c r="BT822" s="11">
        <f t="shared" si="4095"/>
        <v>-0.99999999999927258</v>
      </c>
      <c r="BU822" s="11">
        <f t="shared" si="4096"/>
        <v>1.416666666667374</v>
      </c>
      <c r="BV822" s="11">
        <f t="shared" si="4097"/>
        <v>7.8825834748386114E-13</v>
      </c>
      <c r="BY822" s="126"/>
      <c r="BZ822" s="126"/>
      <c r="CA822" s="122">
        <f t="shared" si="4098"/>
        <v>1.416666666667374</v>
      </c>
      <c r="CB822" s="126">
        <f t="shared" si="4099"/>
        <v>0</v>
      </c>
      <c r="CC822" s="126">
        <f t="shared" si="4100"/>
        <v>0</v>
      </c>
      <c r="CD822" s="126">
        <f t="shared" si="4101"/>
        <v>0</v>
      </c>
      <c r="CE822" s="126">
        <f t="shared" si="4102"/>
        <v>0</v>
      </c>
      <c r="CF822" s="126">
        <f t="shared" si="4103"/>
        <v>0</v>
      </c>
      <c r="CG822" s="126" t="str">
        <f t="shared" si="4104"/>
        <v/>
      </c>
      <c r="CH822" s="126" t="str">
        <f t="shared" si="4105"/>
        <v/>
      </c>
      <c r="CI822" s="126">
        <f t="shared" si="4106"/>
        <v>1</v>
      </c>
      <c r="CJ822" s="126">
        <f t="shared" si="4107"/>
        <v>1</v>
      </c>
      <c r="CK822" s="126" t="str">
        <f t="shared" si="4108"/>
        <v/>
      </c>
      <c r="CL822" s="126">
        <f t="shared" si="4109"/>
        <v>1</v>
      </c>
      <c r="CM822" s="126">
        <f t="shared" si="4110"/>
        <v>1</v>
      </c>
      <c r="CN822" s="126">
        <f t="shared" si="4111"/>
        <v>1</v>
      </c>
      <c r="CO822" s="126" t="str">
        <f t="shared" si="4112"/>
        <v/>
      </c>
      <c r="CP822" s="126" t="str">
        <f t="shared" si="4113"/>
        <v/>
      </c>
      <c r="CQ822" s="126">
        <f t="shared" si="4114"/>
        <v>1</v>
      </c>
      <c r="CR822" s="126"/>
      <c r="CS822" s="126">
        <f t="shared" si="4115"/>
        <v>0</v>
      </c>
      <c r="CT822" s="126">
        <f t="shared" si="4116"/>
        <v>0</v>
      </c>
      <c r="CU822" s="126">
        <f t="shared" si="4117"/>
        <v>0</v>
      </c>
      <c r="CV822" s="126">
        <f t="shared" si="4118"/>
        <v>0</v>
      </c>
      <c r="CW822" s="126">
        <f t="shared" si="4119"/>
        <v>1</v>
      </c>
      <c r="CX822" s="126" t="str">
        <f t="shared" si="4120"/>
        <v/>
      </c>
      <c r="CY822" s="126" t="str">
        <f t="shared" si="4121"/>
        <v/>
      </c>
      <c r="CZ822" s="126" t="str">
        <f t="shared" si="4122"/>
        <v/>
      </c>
      <c r="DA822" s="126" t="str">
        <f t="shared" si="4123"/>
        <v/>
      </c>
      <c r="DB822" s="126">
        <f t="shared" si="4124"/>
        <v>1</v>
      </c>
      <c r="DC822" s="126" t="str">
        <f t="shared" si="4125"/>
        <v/>
      </c>
      <c r="DD822" s="126">
        <f t="shared" si="4126"/>
        <v>1</v>
      </c>
      <c r="DE822" s="126" t="str">
        <f t="shared" si="4127"/>
        <v/>
      </c>
      <c r="DF822" s="126"/>
      <c r="DG822" s="126">
        <f t="shared" si="4128"/>
        <v>1</v>
      </c>
      <c r="DH822" s="126">
        <f t="shared" si="4129"/>
        <v>1</v>
      </c>
      <c r="DI822" s="126">
        <f t="shared" si="4130"/>
        <v>1</v>
      </c>
      <c r="DJ822" s="126">
        <f t="shared" si="4131"/>
        <v>1</v>
      </c>
      <c r="DK822" s="126" t="str">
        <f t="shared" si="4132"/>
        <v/>
      </c>
      <c r="DL822" s="126"/>
      <c r="DM822" s="126" t="str">
        <f t="shared" si="4133"/>
        <v/>
      </c>
      <c r="DN822" s="126">
        <f t="shared" si="4134"/>
        <v>0</v>
      </c>
      <c r="DO822" s="126">
        <f t="shared" si="4135"/>
        <v>1</v>
      </c>
      <c r="DP822" s="126">
        <f t="shared" si="4136"/>
        <v>0</v>
      </c>
      <c r="DQ822" s="126">
        <f t="shared" si="4137"/>
        <v>1</v>
      </c>
      <c r="DR822" s="126">
        <f t="shared" si="4138"/>
        <v>0</v>
      </c>
      <c r="DS822" s="126">
        <f t="shared" si="4139"/>
        <v>1</v>
      </c>
      <c r="DT822" s="126">
        <f t="shared" si="4140"/>
        <v>0</v>
      </c>
      <c r="DU822" s="126">
        <f t="shared" si="4141"/>
        <v>1</v>
      </c>
      <c r="DV822" s="126">
        <f t="shared" si="4142"/>
        <v>1</v>
      </c>
      <c r="DW822" s="126">
        <f t="shared" si="4143"/>
        <v>0</v>
      </c>
      <c r="DX822" s="126" t="str">
        <f t="shared" si="4144"/>
        <v/>
      </c>
      <c r="DY822" s="126" t="str">
        <f t="shared" si="4145"/>
        <v/>
      </c>
      <c r="EA822" s="126">
        <f t="shared" si="4146"/>
        <v>1</v>
      </c>
      <c r="EB822" s="126">
        <f t="shared" si="4147"/>
        <v>1</v>
      </c>
      <c r="EC822" s="126">
        <f t="shared" si="4148"/>
        <v>1</v>
      </c>
      <c r="ED822" s="126">
        <f t="shared" si="4149"/>
        <v>1</v>
      </c>
      <c r="EF822" s="126">
        <f t="shared" si="4150"/>
        <v>1</v>
      </c>
      <c r="EG822" s="126">
        <f t="shared" si="4151"/>
        <v>1</v>
      </c>
      <c r="EH822" s="126">
        <f t="shared" si="4152"/>
        <v>1</v>
      </c>
      <c r="EI822" s="126">
        <f t="shared" si="4153"/>
        <v>1</v>
      </c>
      <c r="EK822" s="126">
        <f t="shared" si="4154"/>
        <v>1</v>
      </c>
      <c r="EL822" s="126">
        <f t="shared" si="4155"/>
        <v>1</v>
      </c>
      <c r="EM822" s="126">
        <f t="shared" si="4156"/>
        <v>1</v>
      </c>
      <c r="EO822" s="126">
        <f t="shared" si="4157"/>
        <v>1</v>
      </c>
      <c r="EP822" s="126">
        <f t="shared" si="4158"/>
        <v>1</v>
      </c>
      <c r="EQ822" s="126">
        <f t="shared" si="4159"/>
        <v>1</v>
      </c>
      <c r="ES822" s="126">
        <f t="shared" si="4160"/>
        <v>1</v>
      </c>
      <c r="ET822" s="126">
        <f t="shared" si="4161"/>
        <v>1</v>
      </c>
      <c r="EU822" s="126">
        <f t="shared" si="4162"/>
        <v>1</v>
      </c>
      <c r="EV822" s="126">
        <f t="shared" si="4163"/>
        <v>1</v>
      </c>
      <c r="EW822" s="126">
        <f t="shared" si="4164"/>
        <v>0</v>
      </c>
      <c r="EY822" s="126">
        <f t="shared" si="4165"/>
        <v>1</v>
      </c>
      <c r="EZ822" s="126">
        <f t="shared" si="4166"/>
        <v>1</v>
      </c>
      <c r="FA822" s="126">
        <f t="shared" si="4167"/>
        <v>1</v>
      </c>
      <c r="FC822" s="126">
        <f t="shared" si="4168"/>
        <v>0</v>
      </c>
      <c r="FD822" s="126" t="str">
        <f t="shared" si="4169"/>
        <v/>
      </c>
      <c r="FE822" s="126"/>
      <c r="FF822" s="126">
        <f t="shared" si="4170"/>
        <v>1</v>
      </c>
      <c r="FG822" s="126">
        <f t="shared" si="4171"/>
        <v>0</v>
      </c>
      <c r="FH822" s="126">
        <f t="shared" si="4172"/>
        <v>0</v>
      </c>
      <c r="FI822" s="126" t="str">
        <f t="shared" si="4173"/>
        <v/>
      </c>
      <c r="FJ822" s="126" t="str">
        <f t="shared" si="4174"/>
        <v/>
      </c>
      <c r="FK822" s="126" t="str">
        <f t="shared" si="4175"/>
        <v/>
      </c>
      <c r="FL822" s="126" t="str">
        <f t="shared" si="4176"/>
        <v/>
      </c>
      <c r="FN822" s="126" t="str">
        <f t="shared" si="4177"/>
        <v/>
      </c>
      <c r="FO822" s="126" t="str">
        <f t="shared" si="4178"/>
        <v/>
      </c>
      <c r="FP822" s="126" t="str">
        <f t="shared" si="4179"/>
        <v/>
      </c>
      <c r="FV822" s="126">
        <f t="shared" si="4180"/>
        <v>1</v>
      </c>
      <c r="FW822" s="126">
        <f t="shared" si="4181"/>
        <v>0</v>
      </c>
      <c r="FX822" s="126">
        <f t="shared" si="4182"/>
        <v>0</v>
      </c>
      <c r="GA822" s="126">
        <f t="shared" si="4183"/>
        <v>1</v>
      </c>
      <c r="GB822" s="126">
        <f t="shared" si="4184"/>
        <v>1</v>
      </c>
      <c r="GC822" s="126">
        <f t="shared" si="4185"/>
        <v>1</v>
      </c>
      <c r="GD822" s="126">
        <f t="shared" si="4186"/>
        <v>1</v>
      </c>
      <c r="GE822" s="126">
        <f t="shared" si="4187"/>
        <v>0</v>
      </c>
      <c r="GF822" s="126">
        <f t="shared" si="4188"/>
        <v>0</v>
      </c>
      <c r="GG822" s="126">
        <f t="shared" si="4189"/>
        <v>1</v>
      </c>
      <c r="GI822" s="126">
        <f t="shared" si="4190"/>
        <v>1</v>
      </c>
      <c r="GK822" s="126">
        <f t="shared" si="4191"/>
        <v>1</v>
      </c>
      <c r="GL822" s="126">
        <f t="shared" si="4192"/>
        <v>1</v>
      </c>
      <c r="GM822" s="126">
        <f t="shared" si="4193"/>
        <v>1</v>
      </c>
      <c r="GN822" s="126">
        <f t="shared" si="4194"/>
        <v>1</v>
      </c>
      <c r="GO822" s="126">
        <f t="shared" si="4195"/>
        <v>0</v>
      </c>
      <c r="GP822" s="126">
        <f t="shared" si="4196"/>
        <v>0</v>
      </c>
      <c r="GQ822" s="126">
        <f t="shared" si="4197"/>
        <v>1</v>
      </c>
      <c r="GS822" s="126" t="str">
        <f t="shared" si="4198"/>
        <v/>
      </c>
      <c r="GT822" s="126" t="str">
        <f t="shared" si="4199"/>
        <v/>
      </c>
      <c r="GU822" s="126">
        <f t="shared" si="4200"/>
        <v>0</v>
      </c>
      <c r="GV822" s="126">
        <f t="shared" si="4201"/>
        <v>0</v>
      </c>
      <c r="GW822" s="126">
        <f t="shared" si="4202"/>
        <v>0</v>
      </c>
      <c r="GX822" s="126">
        <f t="shared" si="4203"/>
        <v>0</v>
      </c>
      <c r="GY822" s="126">
        <f t="shared" si="4204"/>
        <v>0</v>
      </c>
      <c r="GZ822" s="126"/>
      <c r="HA822" s="126">
        <f t="shared" si="4205"/>
        <v>1</v>
      </c>
      <c r="HB822" s="126">
        <f t="shared" si="4206"/>
        <v>0</v>
      </c>
      <c r="HC822" s="126">
        <f t="shared" si="4207"/>
        <v>0</v>
      </c>
      <c r="HD822" s="126">
        <f t="shared" si="4208"/>
        <v>0</v>
      </c>
      <c r="HE822" s="126">
        <f t="shared" si="4209"/>
        <v>0</v>
      </c>
      <c r="HF822" s="126">
        <f t="shared" si="4210"/>
        <v>0</v>
      </c>
      <c r="HH822" s="126">
        <f t="shared" si="4211"/>
        <v>1</v>
      </c>
      <c r="HI822" s="126">
        <f t="shared" si="4212"/>
        <v>0</v>
      </c>
      <c r="HJ822" s="126">
        <f t="shared" si="4213"/>
        <v>0</v>
      </c>
      <c r="HK822" s="126">
        <f t="shared" si="4214"/>
        <v>0</v>
      </c>
      <c r="HL822" s="126">
        <f t="shared" si="4215"/>
        <v>0</v>
      </c>
      <c r="HM822" s="126">
        <f t="shared" si="4216"/>
        <v>0</v>
      </c>
      <c r="HO822" s="126">
        <f t="shared" si="4217"/>
        <v>1</v>
      </c>
      <c r="HP822" s="126" t="str">
        <f t="shared" si="4218"/>
        <v/>
      </c>
      <c r="HQ822" s="126">
        <f t="shared" si="4219"/>
        <v>1</v>
      </c>
      <c r="HR822" s="122" t="str">
        <f t="shared" si="4220"/>
        <v/>
      </c>
      <c r="HS822" s="126" t="str">
        <f t="shared" si="4221"/>
        <v/>
      </c>
      <c r="HT822" s="122" t="str">
        <f t="shared" si="4222"/>
        <v/>
      </c>
      <c r="HU822" s="122" t="str">
        <f t="shared" si="4223"/>
        <v/>
      </c>
      <c r="HV822" s="126" t="str">
        <f t="shared" si="4224"/>
        <v/>
      </c>
      <c r="HW822" s="126" t="str">
        <f t="shared" si="4225"/>
        <v/>
      </c>
      <c r="HX822" s="126" t="str">
        <f t="shared" si="4226"/>
        <v/>
      </c>
      <c r="HZ822" s="126">
        <f t="shared" si="4227"/>
        <v>0</v>
      </c>
      <c r="IA822" s="126" t="str">
        <f t="shared" si="4228"/>
        <v/>
      </c>
      <c r="IB822" s="126">
        <f t="shared" si="4229"/>
        <v>0</v>
      </c>
      <c r="IC822" s="126" t="str">
        <f t="shared" si="4230"/>
        <v/>
      </c>
      <c r="ID822" s="126" t="str">
        <f t="shared" si="4231"/>
        <v/>
      </c>
      <c r="IE822" s="126" t="str">
        <f t="shared" si="4232"/>
        <v/>
      </c>
      <c r="IF822" s="126" t="str">
        <f t="shared" si="4233"/>
        <v/>
      </c>
      <c r="IG822" s="126" t="str">
        <f t="shared" si="4234"/>
        <v/>
      </c>
      <c r="IH822" s="126" t="str">
        <f t="shared" si="4235"/>
        <v/>
      </c>
      <c r="II822" s="126" t="str">
        <f t="shared" si="4236"/>
        <v/>
      </c>
      <c r="IO822" s="128"/>
      <c r="IP822" s="128"/>
      <c r="IQ822" s="127"/>
      <c r="IR822" s="127"/>
      <c r="IX822" s="6"/>
      <c r="IY822" s="6"/>
      <c r="IZ822" s="7"/>
      <c r="JA822" s="7"/>
      <c r="JG822" s="12"/>
      <c r="JH822" s="12"/>
      <c r="JI822" s="13"/>
      <c r="JJ822" s="13"/>
      <c r="JN822" s="6"/>
      <c r="JO822" s="6"/>
      <c r="JQ822" s="11"/>
      <c r="JR822" s="11"/>
      <c r="JS822" s="12"/>
      <c r="JT822" s="13"/>
      <c r="JU822" s="12"/>
      <c r="JV822" s="12"/>
      <c r="JW822" s="97"/>
      <c r="JX822" s="13"/>
      <c r="JY822" s="13"/>
      <c r="JZ822" s="97"/>
      <c r="KA822" s="97"/>
      <c r="KB822" s="11"/>
      <c r="KC822" s="11"/>
      <c r="KD822" s="11"/>
      <c r="KE822" s="11"/>
    </row>
    <row r="823" spans="1:291" s="122" customFormat="1" x14ac:dyDescent="0.2">
      <c r="A823" s="146">
        <f t="shared" si="4081"/>
        <v>823</v>
      </c>
      <c r="C823" s="2">
        <v>43293</v>
      </c>
      <c r="D823" s="126">
        <v>97.05</v>
      </c>
      <c r="E823" s="126">
        <v>97.004999999999995</v>
      </c>
      <c r="F823" s="126">
        <v>97</v>
      </c>
      <c r="G823" s="128">
        <v>105.255</v>
      </c>
      <c r="H823" s="128">
        <v>113.155</v>
      </c>
      <c r="I823" s="128">
        <v>120.05</v>
      </c>
      <c r="J823" s="127">
        <v>145.09</v>
      </c>
      <c r="K823" s="126"/>
      <c r="M823" s="126">
        <f t="shared" si="4258"/>
        <v>97.05</v>
      </c>
      <c r="N823" s="126">
        <f t="shared" si="4258"/>
        <v>97.004999999999995</v>
      </c>
      <c r="O823" s="126">
        <f t="shared" si="4258"/>
        <v>97</v>
      </c>
      <c r="P823" s="128">
        <f t="shared" si="4250"/>
        <v>3385.4999999999995</v>
      </c>
      <c r="Q823" s="5">
        <f t="shared" si="4251"/>
        <v>3631.5</v>
      </c>
      <c r="R823" s="6">
        <f t="shared" si="4252"/>
        <v>3844.9999999999995</v>
      </c>
      <c r="S823" s="7">
        <f t="shared" si="4253"/>
        <v>4649</v>
      </c>
      <c r="V823" s="127">
        <f t="shared" ref="V823:V886" si="4259">ABS(AX823)</f>
        <v>1.0000000000005116</v>
      </c>
      <c r="W823" s="127">
        <f t="shared" ref="W823:W886" si="4260">ABS(AY823)</f>
        <v>1.0000000000005116</v>
      </c>
      <c r="X823" s="127">
        <f t="shared" ref="X823:X886" si="4261">ABS(AZ823)</f>
        <v>0.49999999999954525</v>
      </c>
      <c r="Y823" s="127">
        <f t="shared" si="4254"/>
        <v>1.0000000000004547</v>
      </c>
      <c r="Z823" s="126">
        <f t="shared" si="4255"/>
        <v>2.2500000000004547</v>
      </c>
      <c r="AA823" s="126">
        <f t="shared" si="4256"/>
        <v>3.0000000000004547</v>
      </c>
      <c r="AB823" s="126">
        <f t="shared" si="4257"/>
        <v>6.0000000000009095</v>
      </c>
      <c r="AC823" s="126"/>
      <c r="AD823" s="126"/>
      <c r="AE823" s="127">
        <f>ABS(BG823)</f>
        <v>0.34999972999981543</v>
      </c>
      <c r="AF823" s="127">
        <f>ABS(BH823)</f>
        <v>0.34999972999981543</v>
      </c>
      <c r="AG823" s="127">
        <f>ABS(BI823)</f>
        <v>0.84999973000078177</v>
      </c>
      <c r="AH823" s="127">
        <f t="shared" si="4237"/>
        <v>0.5000000000006064</v>
      </c>
      <c r="AI823" s="127">
        <f t="shared" si="4238"/>
        <v>0.65000000000063674</v>
      </c>
      <c r="AJ823" s="127">
        <f t="shared" si="4239"/>
        <v>0.45000000000018203</v>
      </c>
      <c r="AK823" s="127">
        <f t="shared" si="4240"/>
        <v>0.25000000000015143</v>
      </c>
      <c r="AL823" s="127">
        <f t="shared" si="4241"/>
        <v>0.75000000000022737</v>
      </c>
      <c r="AM823" s="127">
        <f t="shared" si="4242"/>
        <v>1.0000000000001514</v>
      </c>
      <c r="AN823" s="127">
        <f t="shared" si="4243"/>
        <v>0.60000000000009113</v>
      </c>
      <c r="AO823" s="127">
        <f t="shared" si="4244"/>
        <v>1</v>
      </c>
      <c r="AP823" s="127">
        <f t="shared" si="4245"/>
        <v>0.8333333333342432</v>
      </c>
      <c r="AQ823" s="127">
        <f t="shared" si="4246"/>
        <v>0.62499999999992428</v>
      </c>
      <c r="AR823" s="127">
        <f t="shared" si="4247"/>
        <v>0.80000000000072768</v>
      </c>
      <c r="AS823" s="127">
        <f t="shared" si="4248"/>
        <v>0.91666666666691921</v>
      </c>
      <c r="AT823" s="127">
        <f t="shared" si="4249"/>
        <v>1.2000000000007882</v>
      </c>
      <c r="AU823" s="126"/>
      <c r="AX823" s="11">
        <f t="shared" ref="AX823:AZ826" si="4262">(M823-M822)*100</f>
        <v>-1.0000000000005116</v>
      </c>
      <c r="AY823" s="11">
        <f t="shared" si="4262"/>
        <v>-1.0000000000005116</v>
      </c>
      <c r="AZ823" s="11">
        <f t="shared" si="4262"/>
        <v>-0.49999999999954525</v>
      </c>
      <c r="BA823" s="11">
        <f t="shared" si="4082"/>
        <v>-1.0000000000004547</v>
      </c>
      <c r="BB823" s="11">
        <f t="shared" si="4083"/>
        <v>-2.2500000000004547</v>
      </c>
      <c r="BC823" s="12">
        <f t="shared" si="4084"/>
        <v>-3.0000000000004547</v>
      </c>
      <c r="BD823" s="13">
        <f t="shared" si="4085"/>
        <v>-6.0000000000009095</v>
      </c>
      <c r="BF823" s="11">
        <f t="shared" ref="BF823:BF828" si="4263">AX823-(BA823*2)</f>
        <v>1.0000000000003979</v>
      </c>
      <c r="BG823" s="11">
        <f t="shared" ref="BG823:BG858" si="4264">((AX823)-(BB823/BH$3))</f>
        <v>0.34999972999981543</v>
      </c>
      <c r="BH823" s="11">
        <f t="shared" ref="BH823:BH858" si="4265">((AY823)-(BB823/BH$3))</f>
        <v>0.34999972999981543</v>
      </c>
      <c r="BI823" s="11">
        <f t="shared" ref="BI823:BI858" si="4266">((AZ823)-(BB823/BH$3))</f>
        <v>0.84999973000078177</v>
      </c>
      <c r="BJ823" s="11">
        <f t="shared" si="4086"/>
        <v>-0.5000000000006064</v>
      </c>
      <c r="BK823" s="11">
        <f t="shared" si="4087"/>
        <v>-0.65000000000063674</v>
      </c>
      <c r="BL823" s="11">
        <f t="shared" si="4088"/>
        <v>-0.45000000000018203</v>
      </c>
      <c r="BM823" s="11">
        <f t="shared" si="4089"/>
        <v>-0.25000000000015143</v>
      </c>
      <c r="BN823" s="11">
        <f t="shared" si="4090"/>
        <v>-0.75000000000022737</v>
      </c>
      <c r="BO823" s="11">
        <f t="shared" si="4091"/>
        <v>-1.0000000000001514</v>
      </c>
      <c r="BP823" s="11">
        <f t="shared" si="4092"/>
        <v>-0.60000000000009113</v>
      </c>
      <c r="BQ823" s="126">
        <v>1</v>
      </c>
      <c r="BR823" s="11">
        <f t="shared" si="4093"/>
        <v>0.8333333333342432</v>
      </c>
      <c r="BS823" s="11">
        <f t="shared" si="4094"/>
        <v>-0.62499999999992428</v>
      </c>
      <c r="BT823" s="11">
        <f t="shared" si="4095"/>
        <v>-0.80000000000072768</v>
      </c>
      <c r="BU823" s="11">
        <f t="shared" si="4096"/>
        <v>-0.91666666666691921</v>
      </c>
      <c r="BV823" s="11">
        <f t="shared" si="4097"/>
        <v>-1.2000000000007882</v>
      </c>
      <c r="BY823" s="126"/>
      <c r="BZ823" s="126"/>
      <c r="CA823" s="122">
        <f t="shared" si="4098"/>
        <v>-0.91666666666691921</v>
      </c>
      <c r="CB823" s="126">
        <f t="shared" si="4099"/>
        <v>1</v>
      </c>
      <c r="CC823" s="126">
        <f t="shared" si="4100"/>
        <v>1</v>
      </c>
      <c r="CD823" s="126">
        <f t="shared" si="4101"/>
        <v>1</v>
      </c>
      <c r="CE823" s="126">
        <f t="shared" si="4102"/>
        <v>1</v>
      </c>
      <c r="CF823" s="126">
        <f t="shared" si="4103"/>
        <v>1</v>
      </c>
      <c r="CG823" s="126">
        <f t="shared" si="4104"/>
        <v>1</v>
      </c>
      <c r="CH823" s="126" t="str">
        <f t="shared" si="4105"/>
        <v/>
      </c>
      <c r="CI823" s="126" t="str">
        <f t="shared" si="4106"/>
        <v/>
      </c>
      <c r="CJ823" s="126">
        <f t="shared" si="4107"/>
        <v>0</v>
      </c>
      <c r="CK823" s="126">
        <f t="shared" si="4108"/>
        <v>0</v>
      </c>
      <c r="CL823" s="126">
        <f t="shared" si="4109"/>
        <v>1</v>
      </c>
      <c r="CM823" s="126">
        <f t="shared" si="4110"/>
        <v>0</v>
      </c>
      <c r="CN823" s="126" t="str">
        <f t="shared" si="4111"/>
        <v/>
      </c>
      <c r="CO823" s="126">
        <f t="shared" si="4112"/>
        <v>1</v>
      </c>
      <c r="CP823" s="126">
        <f t="shared" si="4113"/>
        <v>1</v>
      </c>
      <c r="CQ823" s="126" t="str">
        <f t="shared" si="4114"/>
        <v/>
      </c>
      <c r="CR823" s="126"/>
      <c r="CS823" s="126">
        <f t="shared" si="4115"/>
        <v>1</v>
      </c>
      <c r="CT823" s="126">
        <f t="shared" si="4116"/>
        <v>1</v>
      </c>
      <c r="CU823" s="126">
        <f t="shared" si="4117"/>
        <v>1</v>
      </c>
      <c r="CV823" s="126">
        <f t="shared" si="4118"/>
        <v>1</v>
      </c>
      <c r="CW823" s="126">
        <f t="shared" si="4119"/>
        <v>1</v>
      </c>
      <c r="CX823" s="126">
        <f t="shared" si="4120"/>
        <v>1</v>
      </c>
      <c r="CY823" s="126">
        <f t="shared" si="4121"/>
        <v>1</v>
      </c>
      <c r="CZ823" s="126">
        <f t="shared" si="4122"/>
        <v>1</v>
      </c>
      <c r="DA823" s="126">
        <f t="shared" si="4123"/>
        <v>1</v>
      </c>
      <c r="DB823" s="126" t="str">
        <f t="shared" si="4124"/>
        <v/>
      </c>
      <c r="DC823" s="126" t="str">
        <f t="shared" si="4125"/>
        <v/>
      </c>
      <c r="DD823" s="126">
        <f t="shared" si="4126"/>
        <v>0</v>
      </c>
      <c r="DE823" s="126" t="str">
        <f t="shared" si="4127"/>
        <v/>
      </c>
      <c r="DF823" s="126"/>
      <c r="DG823" s="126">
        <f t="shared" si="4128"/>
        <v>1</v>
      </c>
      <c r="DH823" s="126">
        <f t="shared" si="4129"/>
        <v>1</v>
      </c>
      <c r="DI823" s="126">
        <f t="shared" si="4130"/>
        <v>1</v>
      </c>
      <c r="DJ823" s="126">
        <f t="shared" si="4131"/>
        <v>1</v>
      </c>
      <c r="DK823" s="126" t="str">
        <f t="shared" si="4132"/>
        <v/>
      </c>
      <c r="DL823" s="126"/>
      <c r="DM823" s="126" t="str">
        <f t="shared" si="4133"/>
        <v/>
      </c>
      <c r="DN823" s="126">
        <f t="shared" si="4134"/>
        <v>1</v>
      </c>
      <c r="DO823" s="126">
        <f t="shared" si="4135"/>
        <v>1</v>
      </c>
      <c r="DP823" s="126">
        <f t="shared" si="4136"/>
        <v>1</v>
      </c>
      <c r="DQ823" s="126">
        <f t="shared" si="4137"/>
        <v>1</v>
      </c>
      <c r="DR823" s="126">
        <f t="shared" si="4138"/>
        <v>1</v>
      </c>
      <c r="DS823" s="126">
        <f t="shared" si="4139"/>
        <v>1</v>
      </c>
      <c r="DT823" s="126">
        <f t="shared" si="4140"/>
        <v>1</v>
      </c>
      <c r="DU823" s="126">
        <f t="shared" si="4141"/>
        <v>0</v>
      </c>
      <c r="DV823" s="126">
        <f t="shared" si="4142"/>
        <v>1</v>
      </c>
      <c r="DW823" s="126">
        <f t="shared" si="4143"/>
        <v>0</v>
      </c>
      <c r="DX823" s="126" t="str">
        <f t="shared" si="4144"/>
        <v/>
      </c>
      <c r="DY823" s="126" t="str">
        <f t="shared" si="4145"/>
        <v/>
      </c>
      <c r="EA823" s="126">
        <f t="shared" si="4146"/>
        <v>1</v>
      </c>
      <c r="EB823" s="126">
        <f t="shared" si="4147"/>
        <v>1</v>
      </c>
      <c r="EC823" s="126">
        <f t="shared" si="4148"/>
        <v>1</v>
      </c>
      <c r="ED823" s="126">
        <f t="shared" si="4149"/>
        <v>1</v>
      </c>
      <c r="EF823" s="126">
        <f t="shared" si="4150"/>
        <v>1</v>
      </c>
      <c r="EG823" s="126">
        <f t="shared" si="4151"/>
        <v>1</v>
      </c>
      <c r="EH823" s="126">
        <f t="shared" si="4152"/>
        <v>1</v>
      </c>
      <c r="EI823" s="126">
        <f t="shared" si="4153"/>
        <v>1</v>
      </c>
      <c r="EK823" s="126">
        <f t="shared" si="4154"/>
        <v>1</v>
      </c>
      <c r="EL823" s="126">
        <f t="shared" si="4155"/>
        <v>1</v>
      </c>
      <c r="EM823" s="126">
        <f t="shared" si="4156"/>
        <v>1</v>
      </c>
      <c r="EO823" s="126">
        <f t="shared" si="4157"/>
        <v>1</v>
      </c>
      <c r="EP823" s="126">
        <f t="shared" si="4158"/>
        <v>1</v>
      </c>
      <c r="EQ823" s="126">
        <f t="shared" si="4159"/>
        <v>1</v>
      </c>
      <c r="ES823" s="126">
        <f t="shared" si="4160"/>
        <v>1</v>
      </c>
      <c r="ET823" s="126">
        <f t="shared" si="4161"/>
        <v>1</v>
      </c>
      <c r="EU823" s="126">
        <f t="shared" si="4162"/>
        <v>1</v>
      </c>
      <c r="EV823" s="126">
        <f t="shared" si="4163"/>
        <v>1</v>
      </c>
      <c r="EW823" s="126">
        <f t="shared" si="4164"/>
        <v>1</v>
      </c>
      <c r="EY823" s="126">
        <f t="shared" si="4165"/>
        <v>1</v>
      </c>
      <c r="EZ823" s="126">
        <f t="shared" si="4166"/>
        <v>1</v>
      </c>
      <c r="FA823" s="126">
        <f t="shared" si="4167"/>
        <v>1</v>
      </c>
      <c r="FC823" s="126">
        <f t="shared" si="4168"/>
        <v>1</v>
      </c>
      <c r="FD823" s="126">
        <f t="shared" si="4169"/>
        <v>0</v>
      </c>
      <c r="FE823" s="126"/>
      <c r="FF823" s="126">
        <f t="shared" si="4170"/>
        <v>1</v>
      </c>
      <c r="FG823" s="126">
        <f t="shared" si="4171"/>
        <v>1</v>
      </c>
      <c r="FH823" s="126">
        <f t="shared" si="4172"/>
        <v>1</v>
      </c>
      <c r="FI823" s="126">
        <f t="shared" si="4173"/>
        <v>1</v>
      </c>
      <c r="FJ823" s="126">
        <f t="shared" si="4174"/>
        <v>1</v>
      </c>
      <c r="FK823" s="126">
        <f t="shared" si="4175"/>
        <v>1</v>
      </c>
      <c r="FL823" s="126">
        <f t="shared" si="4176"/>
        <v>1</v>
      </c>
      <c r="FN823" s="126" t="str">
        <f t="shared" si="4177"/>
        <v/>
      </c>
      <c r="FO823" s="126" t="str">
        <f t="shared" si="4178"/>
        <v/>
      </c>
      <c r="FP823" s="126" t="str">
        <f t="shared" si="4179"/>
        <v/>
      </c>
      <c r="FV823" s="126">
        <f t="shared" si="4180"/>
        <v>1</v>
      </c>
      <c r="FW823" s="126">
        <f t="shared" si="4181"/>
        <v>0</v>
      </c>
      <c r="FX823" s="126">
        <f t="shared" si="4182"/>
        <v>0</v>
      </c>
      <c r="GA823" s="126">
        <f t="shared" si="4183"/>
        <v>0</v>
      </c>
      <c r="GB823" s="126">
        <f t="shared" si="4184"/>
        <v>0</v>
      </c>
      <c r="GC823" s="126">
        <f t="shared" si="4185"/>
        <v>0</v>
      </c>
      <c r="GD823" s="126">
        <f t="shared" si="4186"/>
        <v>0</v>
      </c>
      <c r="GE823" s="126">
        <f t="shared" si="4187"/>
        <v>0</v>
      </c>
      <c r="GF823" s="126">
        <f t="shared" si="4188"/>
        <v>0</v>
      </c>
      <c r="GG823" s="126">
        <f t="shared" si="4189"/>
        <v>0</v>
      </c>
      <c r="GI823" s="126">
        <f t="shared" si="4190"/>
        <v>0</v>
      </c>
      <c r="GK823" s="126">
        <f t="shared" si="4191"/>
        <v>1</v>
      </c>
      <c r="GL823" s="126">
        <f t="shared" si="4192"/>
        <v>1</v>
      </c>
      <c r="GM823" s="126">
        <f t="shared" si="4193"/>
        <v>1</v>
      </c>
      <c r="GN823" s="126">
        <f t="shared" si="4194"/>
        <v>1</v>
      </c>
      <c r="GO823" s="126">
        <f t="shared" si="4195"/>
        <v>1</v>
      </c>
      <c r="GP823" s="126">
        <f t="shared" si="4196"/>
        <v>1</v>
      </c>
      <c r="GQ823" s="126">
        <f t="shared" si="4197"/>
        <v>1</v>
      </c>
      <c r="GS823" s="126" t="str">
        <f t="shared" si="4198"/>
        <v/>
      </c>
      <c r="GT823" s="126" t="str">
        <f t="shared" si="4199"/>
        <v/>
      </c>
      <c r="GU823" s="126">
        <f t="shared" si="4200"/>
        <v>0</v>
      </c>
      <c r="GV823" s="126">
        <f t="shared" si="4201"/>
        <v>0</v>
      </c>
      <c r="GW823" s="126">
        <f t="shared" si="4202"/>
        <v>0</v>
      </c>
      <c r="GX823" s="126">
        <f t="shared" si="4203"/>
        <v>0</v>
      </c>
      <c r="GY823" s="126">
        <f t="shared" si="4204"/>
        <v>0</v>
      </c>
      <c r="GZ823" s="126"/>
      <c r="HA823" s="126">
        <f t="shared" si="4205"/>
        <v>0</v>
      </c>
      <c r="HB823" s="126">
        <f t="shared" si="4206"/>
        <v>0</v>
      </c>
      <c r="HC823" s="126">
        <f t="shared" si="4207"/>
        <v>0</v>
      </c>
      <c r="HD823" s="126">
        <f t="shared" si="4208"/>
        <v>0</v>
      </c>
      <c r="HE823" s="126">
        <f t="shared" si="4209"/>
        <v>0</v>
      </c>
      <c r="HF823" s="126">
        <f t="shared" si="4210"/>
        <v>0</v>
      </c>
      <c r="HH823" s="126">
        <f t="shared" si="4211"/>
        <v>0</v>
      </c>
      <c r="HI823" s="126">
        <f t="shared" si="4212"/>
        <v>0</v>
      </c>
      <c r="HJ823" s="126">
        <f t="shared" si="4213"/>
        <v>0</v>
      </c>
      <c r="HK823" s="126">
        <f t="shared" si="4214"/>
        <v>0</v>
      </c>
      <c r="HL823" s="126">
        <f t="shared" si="4215"/>
        <v>0</v>
      </c>
      <c r="HM823" s="126">
        <f t="shared" si="4216"/>
        <v>0</v>
      </c>
      <c r="HO823" s="126" t="str">
        <f t="shared" si="4217"/>
        <v/>
      </c>
      <c r="HP823" s="126">
        <f t="shared" si="4218"/>
        <v>0</v>
      </c>
      <c r="HQ823" s="126" t="str">
        <f t="shared" si="4219"/>
        <v/>
      </c>
      <c r="HR823" s="122" t="str">
        <f t="shared" si="4220"/>
        <v/>
      </c>
      <c r="HS823" s="126" t="str">
        <f t="shared" si="4221"/>
        <v/>
      </c>
      <c r="HT823" s="122" t="str">
        <f t="shared" si="4222"/>
        <v/>
      </c>
      <c r="HU823" s="122" t="str">
        <f t="shared" si="4223"/>
        <v/>
      </c>
      <c r="HV823" s="126" t="str">
        <f t="shared" si="4224"/>
        <v/>
      </c>
      <c r="HW823" s="126" t="str">
        <f t="shared" si="4225"/>
        <v/>
      </c>
      <c r="HX823" s="126" t="str">
        <f t="shared" si="4226"/>
        <v/>
      </c>
      <c r="HZ823" s="126" t="str">
        <f t="shared" si="4227"/>
        <v/>
      </c>
      <c r="IA823" s="126">
        <f t="shared" si="4228"/>
        <v>0</v>
      </c>
      <c r="IB823" s="126" t="str">
        <f t="shared" si="4229"/>
        <v/>
      </c>
      <c r="IC823" s="126" t="str">
        <f t="shared" si="4230"/>
        <v/>
      </c>
      <c r="ID823" s="126" t="str">
        <f t="shared" si="4231"/>
        <v/>
      </c>
      <c r="IE823" s="126" t="str">
        <f t="shared" si="4232"/>
        <v/>
      </c>
      <c r="IF823" s="126" t="str">
        <f t="shared" si="4233"/>
        <v/>
      </c>
      <c r="IG823" s="126" t="str">
        <f t="shared" si="4234"/>
        <v/>
      </c>
      <c r="IH823" s="126" t="str">
        <f t="shared" si="4235"/>
        <v/>
      </c>
      <c r="II823" s="126" t="str">
        <f t="shared" si="4236"/>
        <v/>
      </c>
      <c r="IO823" s="128"/>
      <c r="IP823" s="128"/>
      <c r="IQ823" s="127"/>
      <c r="IR823" s="127"/>
      <c r="IX823" s="6"/>
      <c r="IY823" s="6"/>
      <c r="IZ823" s="7"/>
      <c r="JA823" s="7"/>
      <c r="JG823" s="12"/>
      <c r="JH823" s="12"/>
      <c r="JI823" s="13"/>
      <c r="JJ823" s="13"/>
      <c r="JN823" s="6"/>
      <c r="JO823" s="6"/>
      <c r="JQ823" s="11"/>
      <c r="JR823" s="11"/>
      <c r="JS823" s="12"/>
      <c r="JT823" s="13"/>
      <c r="JU823" s="12"/>
      <c r="JV823" s="12"/>
      <c r="JW823" s="97"/>
      <c r="JX823" s="13"/>
      <c r="JY823" s="13"/>
      <c r="JZ823" s="97"/>
      <c r="KA823" s="97"/>
      <c r="KB823" s="11"/>
      <c r="KC823" s="11"/>
      <c r="KD823" s="11"/>
      <c r="KE823" s="11"/>
    </row>
    <row r="824" spans="1:291" s="122" customFormat="1" x14ac:dyDescent="0.2">
      <c r="A824" s="146">
        <f t="shared" si="4081"/>
        <v>824</v>
      </c>
      <c r="C824" s="2">
        <v>43294</v>
      </c>
      <c r="D824" s="126">
        <v>97.075000000000003</v>
      </c>
      <c r="E824" s="126">
        <v>97.034999999999997</v>
      </c>
      <c r="F824" s="126">
        <v>97.03</v>
      </c>
      <c r="G824" s="128">
        <v>105.267</v>
      </c>
      <c r="H824" s="128">
        <v>113.202</v>
      </c>
      <c r="I824" s="128">
        <v>120.11499999999999</v>
      </c>
      <c r="J824" s="127">
        <v>145.22</v>
      </c>
      <c r="K824" s="126"/>
      <c r="M824" s="126">
        <f t="shared" si="4258"/>
        <v>97.075000000000003</v>
      </c>
      <c r="N824" s="126">
        <f t="shared" si="4258"/>
        <v>97.034999999999997</v>
      </c>
      <c r="O824" s="126">
        <f t="shared" si="4258"/>
        <v>97.03</v>
      </c>
      <c r="P824" s="128">
        <f t="shared" si="4250"/>
        <v>3386.7499999999995</v>
      </c>
      <c r="Q824" s="5">
        <f t="shared" si="4251"/>
        <v>3636.25</v>
      </c>
      <c r="R824" s="6">
        <f t="shared" si="4252"/>
        <v>3851.4999999999995</v>
      </c>
      <c r="S824" s="7">
        <f t="shared" si="4253"/>
        <v>4662</v>
      </c>
      <c r="V824" s="127">
        <f t="shared" si="4259"/>
        <v>2.5000000000005684</v>
      </c>
      <c r="W824" s="127">
        <f t="shared" si="4260"/>
        <v>3.0000000000001137</v>
      </c>
      <c r="X824" s="127">
        <f t="shared" si="4261"/>
        <v>3.0000000000001137</v>
      </c>
      <c r="Y824" s="127">
        <f t="shared" si="4254"/>
        <v>1.25</v>
      </c>
      <c r="Z824" s="126">
        <f t="shared" si="4255"/>
        <v>4.75</v>
      </c>
      <c r="AA824" s="126">
        <f t="shared" si="4256"/>
        <v>6.5</v>
      </c>
      <c r="AB824" s="126">
        <f t="shared" si="4257"/>
        <v>13</v>
      </c>
      <c r="AC824" s="126"/>
      <c r="AD824" s="126"/>
      <c r="AE824" s="127">
        <f>ABS(BG824)</f>
        <v>0.3499994299995457</v>
      </c>
      <c r="AF824" s="127">
        <f>ABS(BH824)</f>
        <v>0.15000056999999956</v>
      </c>
      <c r="AG824" s="127">
        <f t="shared" ref="AE824:AG825" si="4267">ABS(BI824)</f>
        <v>0.15000056999999956</v>
      </c>
      <c r="AH824" s="127">
        <f t="shared" si="4237"/>
        <v>0.66666666666666652</v>
      </c>
      <c r="AI824" s="127">
        <f t="shared" si="4238"/>
        <v>0.35000000000000009</v>
      </c>
      <c r="AJ824" s="127">
        <f t="shared" si="4239"/>
        <v>0.85000000000000009</v>
      </c>
      <c r="AK824" s="127">
        <f t="shared" si="4240"/>
        <v>0.41666666666666696</v>
      </c>
      <c r="AL824" s="127">
        <f t="shared" si="4241"/>
        <v>1.5</v>
      </c>
      <c r="AM824" s="127">
        <f t="shared" si="4242"/>
        <v>2.166666666666667</v>
      </c>
      <c r="AN824" s="127">
        <f t="shared" si="4243"/>
        <v>1.2999999999999998</v>
      </c>
      <c r="AO824" s="127">
        <f t="shared" si="4244"/>
        <v>1</v>
      </c>
      <c r="AP824" s="127">
        <f t="shared" si="4245"/>
        <v>1.0000000000000004</v>
      </c>
      <c r="AQ824" s="127">
        <f t="shared" si="4246"/>
        <v>1.5416666666666665</v>
      </c>
      <c r="AR824" s="127">
        <f t="shared" si="4247"/>
        <v>0.10000000000000009</v>
      </c>
      <c r="AS824" s="127">
        <f t="shared" si="4248"/>
        <v>1.8611111111111112</v>
      </c>
      <c r="AT824" s="127">
        <f t="shared" si="4249"/>
        <v>0.76666666666666661</v>
      </c>
      <c r="AU824" s="126"/>
      <c r="AX824" s="11">
        <f t="shared" si="4262"/>
        <v>2.5000000000005684</v>
      </c>
      <c r="AY824" s="11">
        <f t="shared" si="4262"/>
        <v>3.0000000000001137</v>
      </c>
      <c r="AZ824" s="11">
        <f t="shared" si="4262"/>
        <v>3.0000000000001137</v>
      </c>
      <c r="BA824" s="11">
        <f t="shared" ref="BA824:BA829" si="4268">P824-P823</f>
        <v>1.25</v>
      </c>
      <c r="BB824" s="11">
        <f t="shared" ref="BB824:BB858" si="4269">Q824-Q823</f>
        <v>4.75</v>
      </c>
      <c r="BC824" s="12">
        <f t="shared" ref="BC824:BC858" si="4270">R824-R823</f>
        <v>6.5</v>
      </c>
      <c r="BD824" s="13">
        <f t="shared" ref="BD824:BD858" si="4271">S824-S823</f>
        <v>13</v>
      </c>
      <c r="BF824" s="11">
        <f t="shared" si="4263"/>
        <v>5.6843418860808015E-13</v>
      </c>
      <c r="BG824" s="11">
        <f t="shared" si="4264"/>
        <v>-0.3499994299995457</v>
      </c>
      <c r="BH824" s="11">
        <f t="shared" si="4265"/>
        <v>0.15000056999999956</v>
      </c>
      <c r="BI824" s="11">
        <f t="shared" si="4266"/>
        <v>0.15000056999999956</v>
      </c>
      <c r="BJ824" s="11">
        <f t="shared" si="4086"/>
        <v>-0.66666666666666652</v>
      </c>
      <c r="BK824" s="11">
        <f t="shared" si="4087"/>
        <v>-0.35000000000000009</v>
      </c>
      <c r="BL824" s="11">
        <f t="shared" si="4088"/>
        <v>0.85000000000000009</v>
      </c>
      <c r="BM824" s="11">
        <f t="shared" si="4089"/>
        <v>0.41666666666666696</v>
      </c>
      <c r="BN824" s="11">
        <f t="shared" si="4090"/>
        <v>1.5</v>
      </c>
      <c r="BO824" s="11">
        <f t="shared" si="4091"/>
        <v>2.166666666666667</v>
      </c>
      <c r="BP824" s="11">
        <f t="shared" si="4092"/>
        <v>1.2999999999999998</v>
      </c>
      <c r="BQ824" s="126">
        <v>1</v>
      </c>
      <c r="BR824" s="11">
        <f t="shared" si="4093"/>
        <v>1.0000000000000004</v>
      </c>
      <c r="BS824" s="11">
        <f t="shared" si="4094"/>
        <v>1.5416666666666665</v>
      </c>
      <c r="BT824" s="11">
        <f t="shared" si="4095"/>
        <v>-0.10000000000000009</v>
      </c>
      <c r="BU824" s="11">
        <f t="shared" si="4096"/>
        <v>1.8611111111111112</v>
      </c>
      <c r="BV824" s="11">
        <f t="shared" si="4097"/>
        <v>0.76666666666666661</v>
      </c>
      <c r="BY824" s="126"/>
      <c r="BZ824" s="126"/>
      <c r="CA824" s="122">
        <f t="shared" si="4098"/>
        <v>1.8611111111111112</v>
      </c>
      <c r="CB824" s="126">
        <f t="shared" si="4099"/>
        <v>0</v>
      </c>
      <c r="CC824" s="126">
        <f t="shared" si="4100"/>
        <v>0</v>
      </c>
      <c r="CD824" s="126">
        <f t="shared" si="4101"/>
        <v>0</v>
      </c>
      <c r="CE824" s="126">
        <f t="shared" si="4102"/>
        <v>0</v>
      </c>
      <c r="CF824" s="126">
        <f t="shared" si="4103"/>
        <v>0</v>
      </c>
      <c r="CG824" s="126" t="str">
        <f t="shared" si="4104"/>
        <v/>
      </c>
      <c r="CH824" s="126" t="str">
        <f t="shared" si="4105"/>
        <v/>
      </c>
      <c r="CI824" s="126" t="str">
        <f t="shared" si="4106"/>
        <v/>
      </c>
      <c r="CJ824" s="126">
        <f t="shared" si="4107"/>
        <v>1</v>
      </c>
      <c r="CK824" s="126">
        <f t="shared" si="4108"/>
        <v>1</v>
      </c>
      <c r="CL824" s="126">
        <f t="shared" si="4109"/>
        <v>0</v>
      </c>
      <c r="CM824" s="126" t="str">
        <f t="shared" si="4110"/>
        <v/>
      </c>
      <c r="CN824" s="126">
        <f t="shared" si="4111"/>
        <v>0</v>
      </c>
      <c r="CO824" s="126" t="str">
        <f t="shared" si="4112"/>
        <v/>
      </c>
      <c r="CP824" s="126" t="str">
        <f t="shared" si="4113"/>
        <v/>
      </c>
      <c r="CQ824" s="126">
        <f t="shared" si="4114"/>
        <v>0</v>
      </c>
      <c r="CR824" s="126"/>
      <c r="CS824" s="126">
        <f t="shared" si="4115"/>
        <v>1</v>
      </c>
      <c r="CT824" s="126">
        <f t="shared" si="4116"/>
        <v>1</v>
      </c>
      <c r="CU824" s="126">
        <f t="shared" si="4117"/>
        <v>1</v>
      </c>
      <c r="CV824" s="126">
        <f t="shared" si="4118"/>
        <v>1</v>
      </c>
      <c r="CW824" s="126">
        <f t="shared" si="4119"/>
        <v>1</v>
      </c>
      <c r="CX824" s="126">
        <f t="shared" si="4120"/>
        <v>1</v>
      </c>
      <c r="CY824" s="126">
        <f t="shared" si="4121"/>
        <v>0</v>
      </c>
      <c r="CZ824" s="126">
        <f t="shared" si="4122"/>
        <v>0</v>
      </c>
      <c r="DA824" s="126">
        <f t="shared" si="4123"/>
        <v>1</v>
      </c>
      <c r="DB824" s="126" t="str">
        <f t="shared" si="4124"/>
        <v/>
      </c>
      <c r="DC824" s="126" t="str">
        <f t="shared" si="4125"/>
        <v/>
      </c>
      <c r="DD824" s="126">
        <f t="shared" si="4126"/>
        <v>0</v>
      </c>
      <c r="DE824" s="126" t="str">
        <f t="shared" si="4127"/>
        <v/>
      </c>
      <c r="DF824" s="126"/>
      <c r="DG824" s="126">
        <f t="shared" si="4128"/>
        <v>1</v>
      </c>
      <c r="DH824" s="126">
        <f t="shared" si="4129"/>
        <v>1</v>
      </c>
      <c r="DI824" s="126">
        <f t="shared" si="4130"/>
        <v>1</v>
      </c>
      <c r="DJ824" s="126">
        <f t="shared" si="4131"/>
        <v>1</v>
      </c>
      <c r="DK824" s="126" t="str">
        <f t="shared" si="4132"/>
        <v/>
      </c>
      <c r="DL824" s="126"/>
      <c r="DM824" s="126" t="str">
        <f t="shared" si="4133"/>
        <v/>
      </c>
      <c r="DN824" s="126">
        <f t="shared" si="4134"/>
        <v>1</v>
      </c>
      <c r="DO824" s="126">
        <f t="shared" si="4135"/>
        <v>0</v>
      </c>
      <c r="DP824" s="126">
        <f t="shared" si="4136"/>
        <v>0</v>
      </c>
      <c r="DQ824" s="126">
        <f t="shared" si="4137"/>
        <v>0</v>
      </c>
      <c r="DR824" s="126">
        <f t="shared" si="4138"/>
        <v>1</v>
      </c>
      <c r="DS824" s="126">
        <f t="shared" si="4139"/>
        <v>0</v>
      </c>
      <c r="DT824" s="126">
        <f t="shared" si="4140"/>
        <v>1</v>
      </c>
      <c r="DU824" s="126">
        <f t="shared" si="4141"/>
        <v>0</v>
      </c>
      <c r="DV824" s="126">
        <f t="shared" si="4142"/>
        <v>1</v>
      </c>
      <c r="DW824" s="126">
        <f t="shared" si="4143"/>
        <v>0</v>
      </c>
      <c r="DX824" s="126" t="str">
        <f t="shared" si="4144"/>
        <v/>
      </c>
      <c r="DY824" s="126" t="str">
        <f t="shared" si="4145"/>
        <v/>
      </c>
      <c r="EA824" s="126">
        <f t="shared" si="4146"/>
        <v>1</v>
      </c>
      <c r="EB824" s="126">
        <f t="shared" si="4147"/>
        <v>1</v>
      </c>
      <c r="EC824" s="126">
        <f t="shared" si="4148"/>
        <v>1</v>
      </c>
      <c r="ED824" s="126">
        <f t="shared" si="4149"/>
        <v>1</v>
      </c>
      <c r="EF824" s="126">
        <f t="shared" si="4150"/>
        <v>1</v>
      </c>
      <c r="EG824" s="126">
        <f t="shared" si="4151"/>
        <v>1</v>
      </c>
      <c r="EH824" s="126">
        <f t="shared" si="4152"/>
        <v>1</v>
      </c>
      <c r="EI824" s="126">
        <f t="shared" si="4153"/>
        <v>1</v>
      </c>
      <c r="EK824" s="126">
        <f t="shared" si="4154"/>
        <v>1</v>
      </c>
      <c r="EL824" s="126">
        <f t="shared" si="4155"/>
        <v>1</v>
      </c>
      <c r="EM824" s="126">
        <f t="shared" si="4156"/>
        <v>1</v>
      </c>
      <c r="EO824" s="126">
        <f t="shared" si="4157"/>
        <v>1</v>
      </c>
      <c r="EP824" s="126">
        <f t="shared" si="4158"/>
        <v>1</v>
      </c>
      <c r="EQ824" s="126">
        <f t="shared" si="4159"/>
        <v>1</v>
      </c>
      <c r="ES824" s="126">
        <f t="shared" si="4160"/>
        <v>1</v>
      </c>
      <c r="ET824" s="126">
        <f t="shared" si="4161"/>
        <v>1</v>
      </c>
      <c r="EU824" s="126">
        <f t="shared" si="4162"/>
        <v>1</v>
      </c>
      <c r="EV824" s="126">
        <f t="shared" si="4163"/>
        <v>1</v>
      </c>
      <c r="EW824" s="126">
        <f t="shared" si="4164"/>
        <v>1</v>
      </c>
      <c r="EY824" s="126">
        <f t="shared" si="4165"/>
        <v>1</v>
      </c>
      <c r="EZ824" s="126">
        <f t="shared" si="4166"/>
        <v>1</v>
      </c>
      <c r="FA824" s="126">
        <f t="shared" si="4167"/>
        <v>1</v>
      </c>
      <c r="FC824" s="126">
        <f t="shared" si="4168"/>
        <v>1</v>
      </c>
      <c r="FD824" s="126">
        <f t="shared" si="4169"/>
        <v>0</v>
      </c>
      <c r="FE824" s="126"/>
      <c r="FF824" s="126">
        <f t="shared" si="4170"/>
        <v>0</v>
      </c>
      <c r="FG824" s="126">
        <f t="shared" si="4171"/>
        <v>0</v>
      </c>
      <c r="FH824" s="126">
        <f t="shared" si="4172"/>
        <v>0</v>
      </c>
      <c r="FI824" s="126" t="str">
        <f t="shared" si="4173"/>
        <v/>
      </c>
      <c r="FJ824" s="126" t="str">
        <f t="shared" si="4174"/>
        <v/>
      </c>
      <c r="FK824" s="126" t="str">
        <f t="shared" si="4175"/>
        <v/>
      </c>
      <c r="FL824" s="126" t="str">
        <f t="shared" si="4176"/>
        <v/>
      </c>
      <c r="FN824" s="126" t="str">
        <f t="shared" si="4177"/>
        <v/>
      </c>
      <c r="FO824" s="126" t="str">
        <f t="shared" si="4178"/>
        <v/>
      </c>
      <c r="FP824" s="126" t="str">
        <f t="shared" si="4179"/>
        <v/>
      </c>
      <c r="FV824" s="126">
        <f t="shared" si="4180"/>
        <v>1</v>
      </c>
      <c r="FW824" s="126">
        <f t="shared" si="4181"/>
        <v>0</v>
      </c>
      <c r="FX824" s="126">
        <f t="shared" si="4182"/>
        <v>0</v>
      </c>
      <c r="GA824" s="126">
        <f t="shared" si="4183"/>
        <v>1</v>
      </c>
      <c r="GB824" s="126">
        <f t="shared" si="4184"/>
        <v>1</v>
      </c>
      <c r="GC824" s="126">
        <f t="shared" si="4185"/>
        <v>1</v>
      </c>
      <c r="GD824" s="126">
        <f t="shared" si="4186"/>
        <v>1</v>
      </c>
      <c r="GE824" s="126">
        <f t="shared" si="4187"/>
        <v>0</v>
      </c>
      <c r="GF824" s="126">
        <f t="shared" si="4188"/>
        <v>1</v>
      </c>
      <c r="GG824" s="126">
        <f t="shared" si="4189"/>
        <v>1</v>
      </c>
      <c r="GI824" s="126">
        <f t="shared" si="4190"/>
        <v>1</v>
      </c>
      <c r="GK824" s="126">
        <f t="shared" si="4191"/>
        <v>1</v>
      </c>
      <c r="GL824" s="126">
        <f t="shared" si="4192"/>
        <v>1</v>
      </c>
      <c r="GM824" s="126">
        <f t="shared" si="4193"/>
        <v>1</v>
      </c>
      <c r="GN824" s="126">
        <f t="shared" si="4194"/>
        <v>1</v>
      </c>
      <c r="GO824" s="126">
        <f t="shared" si="4195"/>
        <v>0</v>
      </c>
      <c r="GP824" s="126">
        <f t="shared" si="4196"/>
        <v>1</v>
      </c>
      <c r="GQ824" s="126">
        <f t="shared" si="4197"/>
        <v>1</v>
      </c>
      <c r="GS824" s="126" t="str">
        <f t="shared" si="4198"/>
        <v/>
      </c>
      <c r="GT824" s="126" t="str">
        <f t="shared" si="4199"/>
        <v/>
      </c>
      <c r="GU824" s="126">
        <f t="shared" si="4200"/>
        <v>0</v>
      </c>
      <c r="GV824" s="126">
        <f t="shared" si="4201"/>
        <v>0</v>
      </c>
      <c r="GW824" s="126">
        <f t="shared" si="4202"/>
        <v>0</v>
      </c>
      <c r="GX824" s="126">
        <f t="shared" si="4203"/>
        <v>0</v>
      </c>
      <c r="GY824" s="126">
        <f t="shared" si="4204"/>
        <v>0</v>
      </c>
      <c r="GZ824" s="126"/>
      <c r="HA824" s="126">
        <f t="shared" si="4205"/>
        <v>1</v>
      </c>
      <c r="HB824" s="126">
        <f t="shared" si="4206"/>
        <v>0</v>
      </c>
      <c r="HC824" s="126">
        <f t="shared" si="4207"/>
        <v>0</v>
      </c>
      <c r="HD824" s="126">
        <f t="shared" si="4208"/>
        <v>0</v>
      </c>
      <c r="HE824" s="126">
        <f t="shared" si="4209"/>
        <v>0</v>
      </c>
      <c r="HF824" s="126">
        <f t="shared" si="4210"/>
        <v>0</v>
      </c>
      <c r="HH824" s="126">
        <f t="shared" si="4211"/>
        <v>1</v>
      </c>
      <c r="HI824" s="126">
        <f t="shared" si="4212"/>
        <v>0</v>
      </c>
      <c r="HJ824" s="126">
        <f t="shared" si="4213"/>
        <v>0</v>
      </c>
      <c r="HK824" s="126">
        <f t="shared" si="4214"/>
        <v>0</v>
      </c>
      <c r="HL824" s="126">
        <f t="shared" si="4215"/>
        <v>0</v>
      </c>
      <c r="HM824" s="126">
        <f t="shared" si="4216"/>
        <v>0</v>
      </c>
      <c r="HO824" s="126">
        <f t="shared" si="4217"/>
        <v>0</v>
      </c>
      <c r="HP824" s="126" t="str">
        <f t="shared" si="4218"/>
        <v/>
      </c>
      <c r="HQ824" s="126">
        <f t="shared" si="4219"/>
        <v>0</v>
      </c>
      <c r="HR824" s="122" t="str">
        <f t="shared" si="4220"/>
        <v/>
      </c>
      <c r="HS824" s="126" t="str">
        <f t="shared" si="4221"/>
        <v/>
      </c>
      <c r="HT824" s="122" t="str">
        <f t="shared" si="4222"/>
        <v/>
      </c>
      <c r="HU824" s="122" t="str">
        <f t="shared" si="4223"/>
        <v/>
      </c>
      <c r="HV824" s="126" t="str">
        <f t="shared" si="4224"/>
        <v/>
      </c>
      <c r="HW824" s="126" t="str">
        <f t="shared" si="4225"/>
        <v/>
      </c>
      <c r="HX824" s="126" t="str">
        <f t="shared" si="4226"/>
        <v/>
      </c>
      <c r="HZ824" s="126">
        <f t="shared" si="4227"/>
        <v>0</v>
      </c>
      <c r="IA824" s="126" t="str">
        <f t="shared" si="4228"/>
        <v/>
      </c>
      <c r="IB824" s="126">
        <f t="shared" si="4229"/>
        <v>0</v>
      </c>
      <c r="IC824" s="126" t="str">
        <f t="shared" si="4230"/>
        <v/>
      </c>
      <c r="ID824" s="126" t="str">
        <f t="shared" si="4231"/>
        <v/>
      </c>
      <c r="IE824" s="126" t="str">
        <f t="shared" si="4232"/>
        <v/>
      </c>
      <c r="IF824" s="126" t="str">
        <f t="shared" si="4233"/>
        <v/>
      </c>
      <c r="IG824" s="126" t="str">
        <f t="shared" si="4234"/>
        <v/>
      </c>
      <c r="IH824" s="126" t="str">
        <f t="shared" si="4235"/>
        <v/>
      </c>
      <c r="II824" s="126" t="str">
        <f t="shared" si="4236"/>
        <v/>
      </c>
      <c r="IO824" s="128"/>
      <c r="IP824" s="128"/>
      <c r="IQ824" s="127"/>
      <c r="IR824" s="127"/>
      <c r="IX824" s="6"/>
      <c r="IY824" s="6"/>
      <c r="IZ824" s="7"/>
      <c r="JA824" s="7"/>
      <c r="JG824" s="12"/>
      <c r="JH824" s="12"/>
      <c r="JI824" s="13"/>
      <c r="JJ824" s="13"/>
      <c r="JN824" s="6"/>
      <c r="JO824" s="6"/>
      <c r="JQ824" s="11"/>
      <c r="JR824" s="11"/>
      <c r="JS824" s="12"/>
      <c r="JT824" s="13"/>
      <c r="JU824" s="12"/>
      <c r="JV824" s="12"/>
      <c r="JW824" s="97"/>
      <c r="JX824" s="13"/>
      <c r="JY824" s="13"/>
      <c r="JZ824" s="97"/>
      <c r="KA824" s="97"/>
      <c r="KB824" s="11"/>
      <c r="KC824" s="11"/>
      <c r="KD824" s="11"/>
      <c r="KE824" s="11"/>
    </row>
    <row r="825" spans="1:291" s="122" customFormat="1" x14ac:dyDescent="0.2">
      <c r="A825" s="146">
        <f t="shared" si="4081"/>
        <v>825</v>
      </c>
      <c r="C825" s="2">
        <v>43297</v>
      </c>
      <c r="D825" s="126">
        <v>97.05</v>
      </c>
      <c r="E825" s="126">
        <v>97.004999999999995</v>
      </c>
      <c r="F825" s="126">
        <v>96.995000000000005</v>
      </c>
      <c r="G825" s="128">
        <v>105.252</v>
      </c>
      <c r="H825" s="128">
        <v>113.16200000000001</v>
      </c>
      <c r="I825" s="128">
        <v>120.05500000000001</v>
      </c>
      <c r="J825" s="127">
        <v>145.04</v>
      </c>
      <c r="K825" s="126"/>
      <c r="M825" s="126">
        <f t="shared" si="4258"/>
        <v>97.05</v>
      </c>
      <c r="N825" s="126">
        <f t="shared" si="4258"/>
        <v>97.004999999999995</v>
      </c>
      <c r="O825" s="126">
        <f t="shared" si="4258"/>
        <v>96.995000000000005</v>
      </c>
      <c r="P825" s="128">
        <f t="shared" si="4250"/>
        <v>3385.2499999999995</v>
      </c>
      <c r="Q825" s="5">
        <f t="shared" si="4251"/>
        <v>3632.2500000000005</v>
      </c>
      <c r="R825" s="6">
        <f t="shared" si="4252"/>
        <v>3845.5000000000009</v>
      </c>
      <c r="S825" s="7">
        <f t="shared" si="4253"/>
        <v>4643.9999999999991</v>
      </c>
      <c r="V825" s="127">
        <f t="shared" si="4259"/>
        <v>2.5000000000005684</v>
      </c>
      <c r="W825" s="127">
        <f t="shared" si="4260"/>
        <v>3.0000000000001137</v>
      </c>
      <c r="X825" s="127">
        <f t="shared" si="4261"/>
        <v>3.4999999999996589</v>
      </c>
      <c r="Y825" s="127">
        <f t="shared" si="4254"/>
        <v>1.5</v>
      </c>
      <c r="Z825" s="126">
        <f t="shared" si="4255"/>
        <v>3.9999999999995453</v>
      </c>
      <c r="AA825" s="126">
        <f t="shared" si="4256"/>
        <v>5.9999999999986358</v>
      </c>
      <c r="AB825" s="126">
        <f t="shared" si="4257"/>
        <v>18.000000000000909</v>
      </c>
      <c r="AC825" s="126"/>
      <c r="AD825" s="126"/>
      <c r="AE825" s="127">
        <f t="shared" si="4267"/>
        <v>0.10000048000074502</v>
      </c>
      <c r="AF825" s="127">
        <f t="shared" si="4267"/>
        <v>0.60000048000029027</v>
      </c>
      <c r="AG825" s="127">
        <f t="shared" si="4267"/>
        <v>1.1000004799998355</v>
      </c>
      <c r="AH825" s="127">
        <f t="shared" ref="AH825:AH830" si="4272">ABS(BJ825)</f>
        <v>0.33333333333363635</v>
      </c>
      <c r="AI825" s="127">
        <f t="shared" ref="AI825:AI888" si="4273">ABS(BK825)</f>
        <v>0.60000000000027276</v>
      </c>
      <c r="AJ825" s="127">
        <f t="shared" ref="AJ825:AJ888" si="4274">ABS(BL825)</f>
        <v>0.40000000000036406</v>
      </c>
      <c r="AK825" s="127">
        <f t="shared" ref="AK825:AK888" si="4275">ABS(BM825)</f>
        <v>4.5474735088646412E-13</v>
      </c>
      <c r="AL825" s="127">
        <f t="shared" ref="AL825:AL888" si="4276">ABS(BN825)</f>
        <v>1.0000000000002274</v>
      </c>
      <c r="AM825" s="127">
        <f t="shared" ref="AM825:AM888" si="4277">ABS(BO825)</f>
        <v>1.6671108937771351E-12</v>
      </c>
      <c r="AN825" s="127">
        <f t="shared" ref="AN825:AN888" si="4278">ABS(BP825)</f>
        <v>1.2000000000017277</v>
      </c>
      <c r="AO825" s="127">
        <f t="shared" ref="AO825:AO888" si="4279">ABS(BQ825)</f>
        <v>1</v>
      </c>
      <c r="AP825" s="127">
        <f t="shared" ref="AP825:AP888" si="4280">ABS(BR825)</f>
        <v>1</v>
      </c>
      <c r="AQ825" s="127">
        <f t="shared" ref="AQ825:AQ888" si="4281">ABS(BS825)</f>
        <v>2.3492319201068312E-12</v>
      </c>
      <c r="AR825" s="127">
        <f t="shared" ref="AR825:AR888" si="4282">ABS(BT825)</f>
        <v>0.60000000000054587</v>
      </c>
      <c r="AS825" s="127">
        <f t="shared" ref="AS825:AS888" si="4283">ABS(BU825)</f>
        <v>6.5725203057809267E-13</v>
      </c>
      <c r="AT825" s="127">
        <f t="shared" ref="AT825:AT888" si="4284">ABS(BV825)</f>
        <v>0.59999999999987885</v>
      </c>
      <c r="AU825" s="126"/>
      <c r="AX825" s="11">
        <f t="shared" si="4262"/>
        <v>-2.5000000000005684</v>
      </c>
      <c r="AY825" s="11">
        <f t="shared" si="4262"/>
        <v>-3.0000000000001137</v>
      </c>
      <c r="AZ825" s="11">
        <f t="shared" si="4262"/>
        <v>-3.4999999999996589</v>
      </c>
      <c r="BA825" s="11">
        <f t="shared" si="4268"/>
        <v>-1.5</v>
      </c>
      <c r="BB825" s="11">
        <f t="shared" si="4269"/>
        <v>-3.9999999999995453</v>
      </c>
      <c r="BC825" s="12">
        <f t="shared" si="4270"/>
        <v>-5.9999999999986358</v>
      </c>
      <c r="BD825" s="13">
        <f t="shared" si="4271"/>
        <v>-18.000000000000909</v>
      </c>
      <c r="BF825" s="11">
        <f t="shared" si="4263"/>
        <v>0.49999999999943157</v>
      </c>
      <c r="BG825" s="11">
        <f t="shared" si="4264"/>
        <v>-0.10000048000074502</v>
      </c>
      <c r="BH825" s="11">
        <f t="shared" si="4265"/>
        <v>-0.60000048000029027</v>
      </c>
      <c r="BI825" s="11">
        <f t="shared" si="4266"/>
        <v>-1.1000004799998355</v>
      </c>
      <c r="BJ825" s="11">
        <f t="shared" si="4086"/>
        <v>-0.33333333333363635</v>
      </c>
      <c r="BK825" s="11">
        <f t="shared" ref="BK825:BK830" si="4285">((BA825*2)-(BB825/BK$3))</f>
        <v>-0.60000000000027276</v>
      </c>
      <c r="BL825" s="11">
        <f t="shared" si="4088"/>
        <v>-0.40000000000036406</v>
      </c>
      <c r="BM825" s="11">
        <f t="shared" si="4089"/>
        <v>-4.5474735088646412E-13</v>
      </c>
      <c r="BN825" s="11">
        <f t="shared" si="4090"/>
        <v>-1.0000000000002274</v>
      </c>
      <c r="BO825" s="11">
        <f t="shared" si="4091"/>
        <v>1.6671108937771351E-12</v>
      </c>
      <c r="BP825" s="11">
        <f t="shared" si="4092"/>
        <v>1.2000000000017277</v>
      </c>
      <c r="BQ825" s="126">
        <v>1</v>
      </c>
      <c r="BR825" s="11">
        <f t="shared" si="4093"/>
        <v>1</v>
      </c>
      <c r="BS825" s="11">
        <f t="shared" si="4094"/>
        <v>2.3492319201068312E-12</v>
      </c>
      <c r="BT825" s="11">
        <f t="shared" si="4095"/>
        <v>-0.60000000000054587</v>
      </c>
      <c r="BU825" s="11">
        <f t="shared" si="4096"/>
        <v>6.5725203057809267E-13</v>
      </c>
      <c r="BV825" s="11">
        <f t="shared" si="4097"/>
        <v>-0.59999999999987885</v>
      </c>
      <c r="BY825" s="126"/>
      <c r="BZ825" s="126"/>
      <c r="CA825" s="122">
        <f t="shared" si="4098"/>
        <v>6.5725203057809267E-13</v>
      </c>
      <c r="CB825" s="126">
        <f t="shared" si="4099"/>
        <v>1</v>
      </c>
      <c r="CC825" s="126">
        <f t="shared" si="4100"/>
        <v>1</v>
      </c>
      <c r="CD825" s="126">
        <f t="shared" si="4101"/>
        <v>1</v>
      </c>
      <c r="CE825" s="126">
        <f t="shared" si="4102"/>
        <v>1</v>
      </c>
      <c r="CF825" s="126">
        <f t="shared" si="4103"/>
        <v>1</v>
      </c>
      <c r="CG825" s="126">
        <f t="shared" si="4104"/>
        <v>0</v>
      </c>
      <c r="CH825" s="126">
        <f t="shared" si="4105"/>
        <v>0</v>
      </c>
      <c r="CI825" s="126">
        <f t="shared" si="4106"/>
        <v>0</v>
      </c>
      <c r="CJ825" s="126" t="str">
        <f t="shared" si="4107"/>
        <v/>
      </c>
      <c r="CK825" s="126" t="str">
        <f t="shared" si="4108"/>
        <v/>
      </c>
      <c r="CL825" s="126">
        <f t="shared" si="4109"/>
        <v>1</v>
      </c>
      <c r="CM825" s="126">
        <f t="shared" si="4110"/>
        <v>0</v>
      </c>
      <c r="CN825" s="126" t="str">
        <f t="shared" si="4111"/>
        <v/>
      </c>
      <c r="CO825" s="126">
        <f t="shared" si="4112"/>
        <v>1</v>
      </c>
      <c r="CP825" s="126">
        <f t="shared" si="4113"/>
        <v>1</v>
      </c>
      <c r="CQ825" s="126" t="str">
        <f t="shared" si="4114"/>
        <v/>
      </c>
      <c r="CR825" s="126"/>
      <c r="CS825" s="126">
        <f t="shared" si="4115"/>
        <v>1</v>
      </c>
      <c r="CT825" s="126">
        <f t="shared" si="4116"/>
        <v>1</v>
      </c>
      <c r="CU825" s="126">
        <f t="shared" si="4117"/>
        <v>1</v>
      </c>
      <c r="CV825" s="126">
        <f t="shared" si="4118"/>
        <v>0</v>
      </c>
      <c r="CW825" s="126">
        <f t="shared" si="4119"/>
        <v>1</v>
      </c>
      <c r="CX825" s="126" t="str">
        <f t="shared" si="4120"/>
        <v/>
      </c>
      <c r="CY825" s="126" t="str">
        <f t="shared" si="4121"/>
        <v/>
      </c>
      <c r="CZ825" s="126" t="str">
        <f t="shared" si="4122"/>
        <v/>
      </c>
      <c r="DA825" s="126" t="str">
        <f t="shared" si="4123"/>
        <v/>
      </c>
      <c r="DB825" s="126">
        <f t="shared" si="4124"/>
        <v>0</v>
      </c>
      <c r="DC825" s="126">
        <f t="shared" si="4125"/>
        <v>1</v>
      </c>
      <c r="DD825" s="126" t="str">
        <f t="shared" si="4126"/>
        <v/>
      </c>
      <c r="DE825" s="126" t="str">
        <f t="shared" si="4127"/>
        <v/>
      </c>
      <c r="DF825" s="126"/>
      <c r="DG825" s="126">
        <f t="shared" si="4128"/>
        <v>1</v>
      </c>
      <c r="DH825" s="126">
        <f t="shared" si="4129"/>
        <v>0</v>
      </c>
      <c r="DI825" s="126">
        <f t="shared" si="4130"/>
        <v>0</v>
      </c>
      <c r="DJ825" s="126">
        <f t="shared" si="4131"/>
        <v>0</v>
      </c>
      <c r="DK825" s="126">
        <f t="shared" si="4132"/>
        <v>1</v>
      </c>
      <c r="DL825" s="126"/>
      <c r="DM825" s="126">
        <f t="shared" si="4133"/>
        <v>1</v>
      </c>
      <c r="DN825" s="126" t="str">
        <f t="shared" si="4134"/>
        <v/>
      </c>
      <c r="DO825" s="126" t="str">
        <f t="shared" si="4135"/>
        <v/>
      </c>
      <c r="DP825" s="126" t="str">
        <f t="shared" si="4136"/>
        <v/>
      </c>
      <c r="DQ825" s="126" t="str">
        <f t="shared" si="4137"/>
        <v/>
      </c>
      <c r="DR825" s="126" t="str">
        <f t="shared" si="4138"/>
        <v/>
      </c>
      <c r="DS825" s="126" t="str">
        <f t="shared" si="4139"/>
        <v/>
      </c>
      <c r="DT825" s="126" t="str">
        <f t="shared" si="4140"/>
        <v/>
      </c>
      <c r="DU825" s="126" t="str">
        <f t="shared" si="4141"/>
        <v/>
      </c>
      <c r="DV825" s="126">
        <f t="shared" si="4142"/>
        <v>1</v>
      </c>
      <c r="DW825" s="126">
        <f t="shared" si="4143"/>
        <v>0</v>
      </c>
      <c r="DX825" s="126" t="str">
        <f t="shared" si="4144"/>
        <v/>
      </c>
      <c r="DY825" s="126">
        <f t="shared" si="4145"/>
        <v>1</v>
      </c>
      <c r="EA825" s="126">
        <f t="shared" si="4146"/>
        <v>0</v>
      </c>
      <c r="EB825" s="126">
        <f t="shared" si="4147"/>
        <v>0</v>
      </c>
      <c r="EC825" s="126">
        <f t="shared" si="4148"/>
        <v>0</v>
      </c>
      <c r="ED825" s="126">
        <f t="shared" si="4149"/>
        <v>0</v>
      </c>
      <c r="EF825" s="126">
        <f t="shared" si="4150"/>
        <v>0</v>
      </c>
      <c r="EG825" s="126">
        <f t="shared" si="4151"/>
        <v>0</v>
      </c>
      <c r="EH825" s="126">
        <f t="shared" si="4152"/>
        <v>0</v>
      </c>
      <c r="EI825" s="126">
        <f t="shared" si="4153"/>
        <v>0</v>
      </c>
      <c r="EK825" s="126">
        <f t="shared" si="4154"/>
        <v>1</v>
      </c>
      <c r="EL825" s="126">
        <f t="shared" si="4155"/>
        <v>1</v>
      </c>
      <c r="EM825" s="126">
        <f t="shared" si="4156"/>
        <v>1</v>
      </c>
      <c r="EO825" s="126">
        <f t="shared" si="4157"/>
        <v>1</v>
      </c>
      <c r="EP825" s="126">
        <f t="shared" si="4158"/>
        <v>1</v>
      </c>
      <c r="EQ825" s="126">
        <f t="shared" si="4159"/>
        <v>1</v>
      </c>
      <c r="ES825" s="126">
        <f t="shared" si="4160"/>
        <v>1</v>
      </c>
      <c r="ET825" s="126">
        <f t="shared" si="4161"/>
        <v>1</v>
      </c>
      <c r="EU825" s="126">
        <f t="shared" si="4162"/>
        <v>1</v>
      </c>
      <c r="EV825" s="126">
        <f t="shared" si="4163"/>
        <v>1</v>
      </c>
      <c r="EW825" s="126">
        <f t="shared" si="4164"/>
        <v>1</v>
      </c>
      <c r="EY825" s="126">
        <f t="shared" si="4165"/>
        <v>1</v>
      </c>
      <c r="EZ825" s="126">
        <f t="shared" si="4166"/>
        <v>1</v>
      </c>
      <c r="FA825" s="126">
        <f t="shared" si="4167"/>
        <v>1</v>
      </c>
      <c r="FC825" s="126">
        <f t="shared" si="4168"/>
        <v>0</v>
      </c>
      <c r="FD825" s="126" t="str">
        <f t="shared" si="4169"/>
        <v/>
      </c>
      <c r="FE825" s="126"/>
      <c r="FF825" s="126">
        <f t="shared" si="4170"/>
        <v>1</v>
      </c>
      <c r="FG825" s="126">
        <f t="shared" si="4171"/>
        <v>0</v>
      </c>
      <c r="FH825" s="126">
        <f t="shared" si="4172"/>
        <v>0</v>
      </c>
      <c r="FI825" s="126" t="str">
        <f t="shared" si="4173"/>
        <v/>
      </c>
      <c r="FJ825" s="126" t="str">
        <f t="shared" si="4174"/>
        <v/>
      </c>
      <c r="FK825" s="126" t="str">
        <f t="shared" si="4175"/>
        <v/>
      </c>
      <c r="FL825" s="126" t="str">
        <f t="shared" si="4176"/>
        <v/>
      </c>
      <c r="FN825" s="126" t="str">
        <f t="shared" si="4177"/>
        <v/>
      </c>
      <c r="FO825" s="126" t="str">
        <f t="shared" si="4178"/>
        <v/>
      </c>
      <c r="FP825" s="126" t="str">
        <f t="shared" si="4179"/>
        <v/>
      </c>
      <c r="FV825" s="126">
        <f t="shared" si="4180"/>
        <v>1</v>
      </c>
      <c r="FW825" s="126">
        <f t="shared" si="4181"/>
        <v>0</v>
      </c>
      <c r="FX825" s="126">
        <f t="shared" si="4182"/>
        <v>1</v>
      </c>
      <c r="GA825" s="126">
        <f t="shared" si="4183"/>
        <v>0</v>
      </c>
      <c r="GB825" s="126">
        <f t="shared" si="4184"/>
        <v>0</v>
      </c>
      <c r="GC825" s="126">
        <f t="shared" si="4185"/>
        <v>0</v>
      </c>
      <c r="GD825" s="126">
        <f t="shared" si="4186"/>
        <v>0</v>
      </c>
      <c r="GE825" s="126">
        <f t="shared" si="4187"/>
        <v>0</v>
      </c>
      <c r="GF825" s="126">
        <f t="shared" si="4188"/>
        <v>0</v>
      </c>
      <c r="GG825" s="126">
        <f t="shared" si="4189"/>
        <v>1</v>
      </c>
      <c r="GI825" s="126">
        <f t="shared" si="4190"/>
        <v>1</v>
      </c>
      <c r="GK825" s="126">
        <f t="shared" si="4191"/>
        <v>0</v>
      </c>
      <c r="GL825" s="126">
        <f t="shared" si="4192"/>
        <v>0</v>
      </c>
      <c r="GM825" s="126">
        <f t="shared" si="4193"/>
        <v>0</v>
      </c>
      <c r="GN825" s="126">
        <f t="shared" si="4194"/>
        <v>0</v>
      </c>
      <c r="GO825" s="126">
        <f t="shared" si="4195"/>
        <v>0</v>
      </c>
      <c r="GP825" s="126">
        <f t="shared" si="4196"/>
        <v>0</v>
      </c>
      <c r="GQ825" s="126">
        <f t="shared" si="4197"/>
        <v>1</v>
      </c>
      <c r="GS825" s="126" t="str">
        <f t="shared" si="4198"/>
        <v/>
      </c>
      <c r="GT825" s="126" t="str">
        <f t="shared" si="4199"/>
        <v/>
      </c>
      <c r="GU825" s="126">
        <f t="shared" si="4200"/>
        <v>0</v>
      </c>
      <c r="GV825" s="126">
        <f t="shared" si="4201"/>
        <v>0</v>
      </c>
      <c r="GW825" s="126">
        <f t="shared" si="4202"/>
        <v>0</v>
      </c>
      <c r="GX825" s="126">
        <f t="shared" si="4203"/>
        <v>0</v>
      </c>
      <c r="GY825" s="126">
        <f t="shared" si="4204"/>
        <v>0</v>
      </c>
      <c r="GZ825" s="126"/>
      <c r="HA825" s="126">
        <f t="shared" si="4205"/>
        <v>0</v>
      </c>
      <c r="HB825" s="126">
        <f t="shared" si="4206"/>
        <v>0</v>
      </c>
      <c r="HC825" s="126">
        <f t="shared" si="4207"/>
        <v>0</v>
      </c>
      <c r="HD825" s="126">
        <f t="shared" si="4208"/>
        <v>0</v>
      </c>
      <c r="HE825" s="126">
        <f t="shared" si="4209"/>
        <v>0</v>
      </c>
      <c r="HF825" s="126">
        <f t="shared" si="4210"/>
        <v>0</v>
      </c>
      <c r="HH825" s="126">
        <f t="shared" si="4211"/>
        <v>0</v>
      </c>
      <c r="HI825" s="126">
        <f t="shared" si="4212"/>
        <v>0</v>
      </c>
      <c r="HJ825" s="126">
        <f t="shared" si="4213"/>
        <v>0</v>
      </c>
      <c r="HK825" s="126">
        <f t="shared" si="4214"/>
        <v>0</v>
      </c>
      <c r="HL825" s="126">
        <f t="shared" si="4215"/>
        <v>0</v>
      </c>
      <c r="HM825" s="126">
        <f t="shared" si="4216"/>
        <v>0</v>
      </c>
      <c r="HO825" s="126" t="str">
        <f t="shared" si="4217"/>
        <v/>
      </c>
      <c r="HP825" s="126">
        <f t="shared" si="4218"/>
        <v>1</v>
      </c>
      <c r="HQ825" s="126" t="str">
        <f t="shared" si="4219"/>
        <v/>
      </c>
      <c r="HR825" s="122">
        <f t="shared" si="4220"/>
        <v>1</v>
      </c>
      <c r="HS825" s="126" t="str">
        <f t="shared" si="4221"/>
        <v/>
      </c>
      <c r="HT825" s="122">
        <f t="shared" si="4222"/>
        <v>1</v>
      </c>
      <c r="HU825" s="122" t="str">
        <f t="shared" si="4223"/>
        <v/>
      </c>
      <c r="HV825" s="126" t="str">
        <f t="shared" si="4224"/>
        <v/>
      </c>
      <c r="HW825" s="126" t="str">
        <f t="shared" si="4225"/>
        <v/>
      </c>
      <c r="HX825" s="126" t="str">
        <f t="shared" si="4226"/>
        <v/>
      </c>
      <c r="HZ825" s="126" t="str">
        <f t="shared" si="4227"/>
        <v/>
      </c>
      <c r="IA825" s="126">
        <f t="shared" si="4228"/>
        <v>1</v>
      </c>
      <c r="IB825" s="126" t="str">
        <f t="shared" si="4229"/>
        <v/>
      </c>
      <c r="IC825" s="126">
        <f t="shared" si="4230"/>
        <v>1</v>
      </c>
      <c r="ID825" s="126" t="str">
        <f t="shared" si="4231"/>
        <v/>
      </c>
      <c r="IE825" s="126">
        <f t="shared" si="4232"/>
        <v>1</v>
      </c>
      <c r="IF825" s="126" t="str">
        <f t="shared" si="4233"/>
        <v/>
      </c>
      <c r="IG825" s="126" t="str">
        <f t="shared" si="4234"/>
        <v/>
      </c>
      <c r="IH825" s="126" t="str">
        <f t="shared" si="4235"/>
        <v/>
      </c>
      <c r="II825" s="126" t="str">
        <f t="shared" si="4236"/>
        <v/>
      </c>
      <c r="IO825" s="128"/>
      <c r="IP825" s="128"/>
      <c r="IQ825" s="127"/>
      <c r="IR825" s="127"/>
      <c r="IX825" s="6"/>
      <c r="IY825" s="6"/>
      <c r="IZ825" s="7"/>
      <c r="JA825" s="7"/>
      <c r="JG825" s="12"/>
      <c r="JH825" s="12"/>
      <c r="JI825" s="13"/>
      <c r="JJ825" s="13"/>
      <c r="JN825" s="6"/>
      <c r="JO825" s="6"/>
      <c r="JQ825" s="11"/>
      <c r="JR825" s="11"/>
      <c r="JS825" s="12"/>
      <c r="JT825" s="13"/>
      <c r="JU825" s="12"/>
      <c r="JV825" s="12"/>
      <c r="JW825" s="97"/>
      <c r="JX825" s="13"/>
      <c r="JY825" s="13"/>
      <c r="JZ825" s="97"/>
      <c r="KA825" s="97"/>
      <c r="KB825" s="11"/>
      <c r="KC825" s="11"/>
      <c r="KD825" s="11"/>
      <c r="KE825" s="11"/>
    </row>
    <row r="826" spans="1:291" s="122" customFormat="1" x14ac:dyDescent="0.2">
      <c r="A826" s="146">
        <f t="shared" si="4081"/>
        <v>826</v>
      </c>
      <c r="C826" s="2">
        <v>43298</v>
      </c>
      <c r="D826" s="126">
        <v>97.04</v>
      </c>
      <c r="E826" s="126">
        <v>96.995000000000005</v>
      </c>
      <c r="F826" s="126">
        <v>96.984999999999999</v>
      </c>
      <c r="G826" s="128">
        <v>105.245</v>
      </c>
      <c r="H826" s="128">
        <v>113.15</v>
      </c>
      <c r="I826" s="128">
        <v>120.04</v>
      </c>
      <c r="J826" s="127">
        <v>145.01</v>
      </c>
      <c r="K826" s="126"/>
      <c r="M826" s="126">
        <f t="shared" si="4258"/>
        <v>97.04</v>
      </c>
      <c r="N826" s="126">
        <f t="shared" si="4258"/>
        <v>96.995000000000005</v>
      </c>
      <c r="O826" s="126">
        <f t="shared" si="4258"/>
        <v>96.984999999999999</v>
      </c>
      <c r="P826" s="128">
        <f t="shared" si="4250"/>
        <v>3384.5000000000005</v>
      </c>
      <c r="Q826" s="5">
        <f t="shared" si="4251"/>
        <v>3631.0000000000005</v>
      </c>
      <c r="R826" s="6">
        <f t="shared" si="4252"/>
        <v>3844.0000000000005</v>
      </c>
      <c r="S826" s="7">
        <f t="shared" si="4253"/>
        <v>4640.9999999999991</v>
      </c>
      <c r="V826" s="127">
        <f t="shared" si="4259"/>
        <v>0.99999999999909051</v>
      </c>
      <c r="W826" s="127">
        <f t="shared" si="4260"/>
        <v>0.99999999999909051</v>
      </c>
      <c r="X826" s="127">
        <f t="shared" si="4261"/>
        <v>1.0000000000005116</v>
      </c>
      <c r="Y826" s="127">
        <f t="shared" si="4254"/>
        <v>0.74999999999909051</v>
      </c>
      <c r="Z826" s="126">
        <f t="shared" si="4255"/>
        <v>1.25</v>
      </c>
      <c r="AA826" s="126">
        <f t="shared" si="4256"/>
        <v>1.5000000000004547</v>
      </c>
      <c r="AB826" s="126">
        <f t="shared" si="4257"/>
        <v>3</v>
      </c>
      <c r="AC826" s="126"/>
      <c r="AD826" s="126"/>
      <c r="AE826" s="127">
        <f t="shared" ref="AE826:AE889" si="4286">ABS(BG826)</f>
        <v>0.25000014999906051</v>
      </c>
      <c r="AF826" s="127">
        <f t="shared" ref="AF826:AF889" si="4287">ABS(BH826)</f>
        <v>0.25000014999906051</v>
      </c>
      <c r="AG826" s="127">
        <f t="shared" ref="AG826:AG889" si="4288">ABS(BI826)</f>
        <v>0.25000015000048159</v>
      </c>
      <c r="AH826" s="127">
        <f t="shared" si="4272"/>
        <v>0.66666666666484764</v>
      </c>
      <c r="AI826" s="127">
        <f t="shared" si="4273"/>
        <v>0.74999999999818101</v>
      </c>
      <c r="AJ826" s="127">
        <f t="shared" si="4274"/>
        <v>0.3499999999997272</v>
      </c>
      <c r="AK826" s="127">
        <f t="shared" si="4275"/>
        <v>0.24999999999969691</v>
      </c>
      <c r="AL826" s="127">
        <f t="shared" si="4276"/>
        <v>0.49999999999977263</v>
      </c>
      <c r="AM826" s="127">
        <f t="shared" si="4277"/>
        <v>0.50000000000045475</v>
      </c>
      <c r="AN826" s="127">
        <f t="shared" si="4278"/>
        <v>0.30000000000045479</v>
      </c>
      <c r="AO826" s="127">
        <f t="shared" si="4279"/>
        <v>1</v>
      </c>
      <c r="AP826" s="127">
        <f t="shared" si="4280"/>
        <v>0.99999999999727152</v>
      </c>
      <c r="AQ826" s="127">
        <f t="shared" si="4281"/>
        <v>0.12500000000090938</v>
      </c>
      <c r="AR826" s="127">
        <f t="shared" si="4282"/>
        <v>0.89999999999799907</v>
      </c>
      <c r="AS826" s="127">
        <f t="shared" si="4283"/>
        <v>0.58333333333333337</v>
      </c>
      <c r="AT826" s="127">
        <f t="shared" si="4284"/>
        <v>1.0999999999981811</v>
      </c>
      <c r="AU826" s="126"/>
      <c r="AX826" s="11">
        <f t="shared" si="4262"/>
        <v>-0.99999999999909051</v>
      </c>
      <c r="AY826" s="11">
        <f t="shared" si="4262"/>
        <v>-0.99999999999909051</v>
      </c>
      <c r="AZ826" s="11">
        <f t="shared" si="4262"/>
        <v>-1.0000000000005116</v>
      </c>
      <c r="BA826" s="11">
        <f t="shared" si="4268"/>
        <v>-0.74999999999909051</v>
      </c>
      <c r="BB826" s="11">
        <f t="shared" si="4269"/>
        <v>-1.25</v>
      </c>
      <c r="BC826" s="12">
        <f t="shared" si="4270"/>
        <v>-1.5000000000004547</v>
      </c>
      <c r="BD826" s="13">
        <f t="shared" si="4271"/>
        <v>-3</v>
      </c>
      <c r="BF826" s="11">
        <f t="shared" si="4263"/>
        <v>0.49999999999909051</v>
      </c>
      <c r="BG826" s="11">
        <f t="shared" si="4264"/>
        <v>-0.25000014999906051</v>
      </c>
      <c r="BH826" s="11">
        <f t="shared" si="4265"/>
        <v>-0.25000014999906051</v>
      </c>
      <c r="BI826" s="11">
        <f t="shared" si="4266"/>
        <v>-0.25000015000048159</v>
      </c>
      <c r="BJ826" s="11">
        <f t="shared" si="4086"/>
        <v>-0.66666666666484764</v>
      </c>
      <c r="BK826" s="11">
        <f t="shared" si="4285"/>
        <v>-0.74999999999818101</v>
      </c>
      <c r="BL826" s="11">
        <f t="shared" ref="BL826:BL858" si="4289">BB826-(BC826/BL$3)</f>
        <v>-0.3499999999997272</v>
      </c>
      <c r="BM826" s="11">
        <f t="shared" ref="BM826:BM858" si="4290">BB826-(BC826/BM$3)</f>
        <v>-0.24999999999969691</v>
      </c>
      <c r="BN826" s="11">
        <f t="shared" ref="BN826:BN858" si="4291">BB826-(BC826/BN$3)</f>
        <v>-0.49999999999977263</v>
      </c>
      <c r="BO826" s="11">
        <f t="shared" ref="BO826:BO858" si="4292">BC826-(BD826/BO$3)</f>
        <v>-0.50000000000045475</v>
      </c>
      <c r="BP826" s="11">
        <f t="shared" ref="BP826:BP858" si="4293">BC826-(BD826/BP$3)</f>
        <v>-0.30000000000045479</v>
      </c>
      <c r="BQ826" s="126">
        <v>1</v>
      </c>
      <c r="BR826" s="11">
        <f t="shared" ref="BR826:BR858" si="4294">-(BK826*BK$3-BM826)</f>
        <v>0.99999999999727152</v>
      </c>
      <c r="BS826" s="11">
        <f t="shared" ref="BS826:BS858" si="4295">-(BM826*BM$3-BO826)</f>
        <v>-0.12500000000090938</v>
      </c>
      <c r="BT826" s="11">
        <f t="shared" ref="BT826:BT858" si="4296">((BA826*2)-(BC826/BT$3))</f>
        <v>-0.89999999999799907</v>
      </c>
      <c r="BU826" s="11">
        <f t="shared" ref="BU826:BU858" si="4297">BB826-(BD826/BU$3)</f>
        <v>-0.58333333333333337</v>
      </c>
      <c r="BV826" s="11">
        <f t="shared" ref="BV826:BV858" si="4298">(BA826*2)-(BD826/BV$3)</f>
        <v>-1.0999999999981811</v>
      </c>
      <c r="BY826" s="126"/>
      <c r="BZ826" s="126"/>
      <c r="CA826" s="122">
        <f t="shared" ref="CA826:CA858" si="4299">BB826-BD826/4.5</f>
        <v>-0.58333333333333337</v>
      </c>
      <c r="CB826" s="126">
        <f t="shared" ref="CB826:CB858" si="4300">IF(OR(BA826=0,BK826=0),1,IF(BA826&gt;0,IF(BK826&gt;0,1,0),IF(BK826&lt;0,1,0)))</f>
        <v>1</v>
      </c>
      <c r="CC826" s="126">
        <f t="shared" ref="CC826:CC858" si="4301">IF(OR(BB826=0,BK826=0),1,IF(BB826&gt;0,IF(BK826&gt;0,1,0),IF(BK826&lt;0,1,0)))</f>
        <v>1</v>
      </c>
      <c r="CD826" s="126">
        <f t="shared" ref="CD826:CD858" si="4302">IF(OR(BC826=0,BK826=0),1,IF(BC826&gt;0,IF(BK826&gt;0,1,0),IF(BK826&lt;0,1,0)))</f>
        <v>1</v>
      </c>
      <c r="CE826" s="126">
        <f t="shared" ref="CE826:CE858" si="4303">IF(BD826="","",IF(OR(AND(BD826&gt;-0.001,BD826&lt;0.001),AND(BK826&gt;-0.001,BK826&lt;0.001)),0,IF(BD826&gt;0,IF(BK826&gt;0,1,0),IF(BK826&lt;0,1,0))))</f>
        <v>1</v>
      </c>
      <c r="CF826" s="126">
        <f t="shared" ref="CF826:CF858" si="4304">IF(OR(AND(BD826&gt;-0.001,BD826&lt;0.001),AND(BK826&gt;-0.001,BK826&lt;0.001)),0,IF(BD826&gt;0,IF(BK826&gt;0,1,0),IF(BK826&lt;0,1,0)))</f>
        <v>1</v>
      </c>
      <c r="CG826" s="126">
        <f t="shared" ref="CG826:CG858" si="4305">IF(CE826=0,"",IF(OR(BK826=0,BO826=0),1,IF(BK826&gt;0,IF(BO826&gt;0,1,0),IF(BO826&lt;0,1,0))))</f>
        <v>1</v>
      </c>
      <c r="CH826" s="126" t="str">
        <f t="shared" ref="CH826:CH858" si="4306">IF(DJ826=0,IF(AND(BK826&gt;-0.001,BD826&lt;0.001),1,IF(AND(BK826&lt;0.001,BD826&gt;-0.001),1,0)),"")</f>
        <v/>
      </c>
      <c r="CI826" s="126" t="str">
        <f t="shared" ref="CI826:CI858" si="4307">IF(CV826=0,IF(AND(BK826&gt;-0.001,BD826&lt;0.001),1,IF(AND(BK826&lt;0.001,BD826&gt;-0.001),1,0)),"")</f>
        <v/>
      </c>
      <c r="CJ826" s="126">
        <f t="shared" ref="CJ826:CJ858" si="4308">IF(DI826=1,IF(AND(BK826&gt;-0.001,BD826&lt;0.001),1,IF(AND(BK826&lt;0.001,BD826&gt;-0.001),1,0)),"")</f>
        <v>0</v>
      </c>
      <c r="CK826" s="126">
        <f t="shared" ref="CK826:CK858" si="4309">IF(CV826=1,IF(AND(BK826&gt;-0.001,BD826&lt;0.001),1,IF(AND(BK826&lt;0.001,BD826&gt;-0.001),1,0)),"")</f>
        <v>0</v>
      </c>
      <c r="CL826" s="126">
        <f t="shared" ref="CL826:CL858" si="4310">IF(OR(BK826=0,BM826=0),1,IF(BK826&gt;0,IF(BM826&gt;0,1,0),IF(BM826&lt;0,1,0)))</f>
        <v>1</v>
      </c>
      <c r="CM826" s="126">
        <f t="shared" ref="CM826:CM857" si="4311">IF(CL826=1,IF(OR(BD826=0,BK826=0),1,IF(BD826&gt;0,IF(BK826&lt;0,1,0),IF(BK826&gt;0,1,0))),"")</f>
        <v>0</v>
      </c>
      <c r="CN826" s="126" t="str">
        <f t="shared" ref="CN826:CN858" si="4312">IF(CE826=0,IF(OR(BK826=0,BM826=0),1,IF(BK826&gt;0,IF(BM826&gt;0,1,0),IF(BM826&lt;0,1,0))),"")</f>
        <v/>
      </c>
      <c r="CO826" s="126">
        <f t="shared" ref="CO826:CO858" si="4313">IF(CE826=1,IF(OR(BK826=0,BM826=0),1,IF(BK826&gt;0,IF(BM826&gt;0,1,0),IF(BM826&lt;0,1,0))),"")</f>
        <v>1</v>
      </c>
      <c r="CP826" s="126">
        <f t="shared" ref="CP826:CP858" si="4314">IF(CB826=1,IF(OR(BK826=0,BM826=0),1,IF(BK826&gt;0,IF(BM826&gt;0,1,0),IF(BM826&lt;0,1,0))),"")</f>
        <v>1</v>
      </c>
      <c r="CQ826" s="126" t="str">
        <f t="shared" ref="CQ826:CQ858" si="4315">IF(CB826=0,IF(OR(BK826=0,BM826=0),1,IF(BK826&gt;0,IF(BM826&gt;0,1,0),IF(BM826&lt;0,1,0))),"")</f>
        <v/>
      </c>
      <c r="CR826" s="126"/>
      <c r="CS826" s="126">
        <f t="shared" ref="CS826:CS858" si="4316">IF(OR(BA826=0,BM826=0),1,IF(BA826&gt;0,IF(BM826&gt;0,1,0),IF(BM826&lt;0,1,0)))</f>
        <v>1</v>
      </c>
      <c r="CT826" s="126">
        <f t="shared" ref="CT826:CT858" si="4317">IF(OR(BB826=0,BM826=0),1,IF(BB826&gt;0,IF(BM826&gt;0,1,0),IF(BM826&lt;0,1,0)))</f>
        <v>1</v>
      </c>
      <c r="CU826" s="126">
        <f t="shared" ref="CU826:CU858" si="4318">IF(OR(BC826=0,BM826=0),1,IF(BC826&gt;0,IF(BM826&gt;0,1,0),IF(BM826&lt;0,1,0)))</f>
        <v>1</v>
      </c>
      <c r="CV826" s="126">
        <f t="shared" ref="CV826:CV858" si="4319">IF(BD826="","",IF(OR(AND(BD826&gt;-0.001,BD826&lt;0.001),AND(BM826&gt;-0.001,BM826&lt;0.001)),0,IF(BD826&gt;0,IF(BM826&gt;0,1,0),IF(BM826&lt;0,1,0))))</f>
        <v>1</v>
      </c>
      <c r="CW826" s="126">
        <f t="shared" ref="CW826:CW858" si="4320">IF(AND(BC826&gt;-0.0001,BD826 &gt;-0.0001),1,IF(AND(BC826&lt;0.0001,BD826&lt;0.0001),1,""))</f>
        <v>1</v>
      </c>
      <c r="CX826" s="126">
        <f t="shared" ref="CX826:CX858" si="4321">IF(CV826=1,1,"")</f>
        <v>1</v>
      </c>
      <c r="CY826" s="126">
        <f t="shared" ref="CY826:CY857" si="4322">IF(CX826=1,IF(OR(BA826=0,BK826=0),1,IF(BA826&gt;0,IF(BK826&gt;0,1,0),IF(BK826&lt;0,1,0))),"")</f>
        <v>1</v>
      </c>
      <c r="CZ826" s="126">
        <f t="shared" ref="CZ826:CZ858" si="4323">IF(CX826=1,IF(OR(BD826=0,BK826=0),1,IF(BD826&gt;0,IF(BK826&gt;0,1,0),IF(BK826&lt;0,1,0))),"")</f>
        <v>1</v>
      </c>
      <c r="DA826" s="126">
        <f t="shared" ref="DA826:DA858" si="4324">IF(CX826=1,IF(OR(BD826=0,BO826=0),1,IF(BD826&gt;0,IF(BO826&gt;0,1,0),IF(BO826&lt;0,1,0))),"")</f>
        <v>1</v>
      </c>
      <c r="DB826" s="126" t="str">
        <f t="shared" ref="DB826:DB858" si="4325">IF(CX826="",IF(OR(BD826=0,BO826=0),1,IF(BD826&gt;0,IF(BO826&gt;0,1,0),IF(BO826&lt;0,1,0))),"")</f>
        <v/>
      </c>
      <c r="DC826" s="126" t="str">
        <f t="shared" ref="DC826:DC858" si="4326">IF(DJ826=0,IF(AND(BM826&gt;-0.001,BD826&lt;0.001),1,IF(AND(BM826&lt;0.001,BD826&gt;-0.001),1,0)),"")</f>
        <v/>
      </c>
      <c r="DD826" s="126">
        <f t="shared" ref="DD826:DD858" si="4327">IF(DJ826=1,IF(AND(BM826&gt;-0.001,BD826&lt;0.001),1,IF(AND(BM826&lt;0.001,BD826&gt;-0.001),1,0)),"")</f>
        <v>0</v>
      </c>
      <c r="DE826" s="126" t="str">
        <f t="shared" ref="DE826:DE857" si="4328">IF(DD826="",IF(CV826+DC826=1,"",1),IF(CV826+DD826=1,"",1))</f>
        <v/>
      </c>
      <c r="DF826" s="126"/>
      <c r="DG826" s="126">
        <f t="shared" ref="DG826:DG858" si="4329">IF(OR(AND(BA826&gt;-0.001,BA826&lt;0.001),AND(BO826&gt;-0.001,BO826&lt;0.001)),1,IF(BA826&gt;0,IF(BO826&gt;0,1,0),IF(BO826&lt;0,1,0)))</f>
        <v>1</v>
      </c>
      <c r="DH826" s="126">
        <f t="shared" ref="DH826:DH858" si="4330">IF(OR(BB826=0,BO826=0),1,IF(BB826&gt;0,IF(BO826&gt;0,1,0),IF(BO826&lt;0,1,0)))</f>
        <v>1</v>
      </c>
      <c r="DI826" s="126">
        <f t="shared" ref="DI826:DI858" si="4331">IF(OR(BC826=0,BO826=0),1,IF(BC826&gt;0,IF(BO826&gt;0,1,0),IF(BO826&lt;0,1,0)))</f>
        <v>1</v>
      </c>
      <c r="DJ826" s="126">
        <f t="shared" ref="DJ826:DJ858" si="4332">IF(OR(BD826=0,BO826=0),1,IF(BD826&gt;0,IF(BO826&gt;0,1,0),IF(BO826&lt;0,1,0)))</f>
        <v>1</v>
      </c>
      <c r="DK826" s="126" t="str">
        <f t="shared" ref="DK826:DK857" si="4333">IF(DJ826=0,IF(OR(BD826=0,BM826=0),1,IF(BD826&gt;0,IF(BM826&gt;0,1,0),IF(BM826&lt;0,1,0))),"")</f>
        <v/>
      </c>
      <c r="DL826" s="126"/>
      <c r="DM826" s="126" t="str">
        <f t="shared" ref="DM826:DM858" si="4334">IF(DJ826=0,IF(OR(BK826=0,BM826=0),1,IF(BK826&gt;0,IF(BM826&gt;0,1,0),IF(BM826&lt;0,1,0))),"")</f>
        <v/>
      </c>
      <c r="DN826" s="126">
        <f t="shared" ref="DN826:DN858" si="4335">IF(DJ826=1,IF(OR(BD826=0,BM826=0),1,IF(BD826&gt;0,IF(BM826&gt;0,1,0),IF(BM826&lt;0,1,0))),"")</f>
        <v>1</v>
      </c>
      <c r="DO826" s="126">
        <f t="shared" ref="DO826:DO858" si="4336">IF(DJ826=1,IF(OR(BK826=0,BM826=0),1,IF(BK826&gt;0,IF(BM826&gt;0,1,0),IF(BM826&lt;0,1,0))),"")</f>
        <v>1</v>
      </c>
      <c r="DP826" s="126">
        <f t="shared" ref="DP826:DP858" si="4337">IF(DJ826=1,IF(OR(BD826=0,BK826=0),1,IF(BD826&gt;0,IF(BK826&gt;0,1,0),IF(BK826&lt;0,1,0))),"")</f>
        <v>1</v>
      </c>
      <c r="DQ826" s="126">
        <f t="shared" ref="DQ826:DQ858" si="4338">IF(DJ826=1,IF(OR(BK826=0,BM826=0),1,IF(BK826&gt;0,IF(BM826&gt;0,1,0),IF(BM826&lt;0,1,0))),"")</f>
        <v>1</v>
      </c>
      <c r="DR826" s="126">
        <f t="shared" ref="DR826:DR858" si="4339">IF(DJ826=1,IF(OR(BM826=0,BP826=0),1,IF(BM826&gt;0,IF(BP826&gt;0,1,0),IF(BP826&lt;0,1,0))),"")</f>
        <v>1</v>
      </c>
      <c r="DS826" s="126">
        <f t="shared" ref="DS826:DS858" si="4340">IF(DJ826=1,IF(OR(BM826=0,BT826=0),1,IF(BM826&gt;0,IF(BT826&gt;0,1,0),IF(BT826&lt;0,1,0))),"")</f>
        <v>1</v>
      </c>
      <c r="DT826" s="126">
        <f t="shared" ref="DT826:DT858" si="4341">IF(DJ826=1,IF(OR(BM826=0,BU826=0),1,IF(BM826&gt;0,IF(BU826&gt;0,1,0),IF(BU826&lt;0,1,0))),"")</f>
        <v>1</v>
      </c>
      <c r="DU826" s="126">
        <f t="shared" ref="DU826:DU858" si="4342">IF(DJ826=1,IF(OR(AND(BO826&gt;-0.001,BM826&lt;0.001, BK826&lt;0.001),AND(BO826&lt;0.001,BM826&gt;-0.001,BK826&gt;-0.001)),1,0),"")</f>
        <v>0</v>
      </c>
      <c r="DV826" s="126">
        <f t="shared" ref="DV826:DV858" si="4343">IF(OR(AND(BD826&gt;-0.001, BD826 &lt;0.001),AND(BO826&gt;-0.001,BO826&lt;0.001)),1,IF(BD826&gt;-0.001,IF(BO826&gt;-0.001,1,0),IF(BO826&lt;0.001,1,0)))</f>
        <v>1</v>
      </c>
      <c r="DW826" s="126">
        <f t="shared" ref="DW826:DW858" si="4344">IF(OR(AND(BD826&gt;0, BC826 &lt;0),AND(BD826&lt;0, BC826 &gt;0)),1,0)</f>
        <v>0</v>
      </c>
      <c r="DX826" s="126" t="str">
        <f t="shared" ref="DX826:DX857" si="4345">IF(DW826=1,IF(OR(AND(BD826&gt;0,BM826&lt;0.001),AND(BD826&lt;0,BM826&gt;-0.001)),1,0),"")</f>
        <v/>
      </c>
      <c r="DY826" s="126" t="str">
        <f t="shared" ref="DY826:DY858" si="4346">IF(DK826=1,IF(OR(AND(BK826&gt;-0.001,BM826&gt;-0.001),AND(BK826&lt;0.001,BM826&lt;0.001)),1,0),"")</f>
        <v/>
      </c>
      <c r="EA826" s="126">
        <f t="shared" ref="EA826:EA858" si="4347">IF(OR(BA826=0,BU826=0),1,IF(BA826&gt;0,IF(BU826&gt;0,1,0),IF(BU826&lt;0,1,0)))</f>
        <v>1</v>
      </c>
      <c r="EB826" s="126">
        <f t="shared" ref="EB826:EB858" si="4348">IF(OR(BB826=0,BU826=0),1,IF(BB826&gt;0,IF(BU826&gt;0,1,0),IF(BU826&lt;0,1,0)))</f>
        <v>1</v>
      </c>
      <c r="EC826" s="126">
        <f t="shared" ref="EC826:EC858" si="4349">IF(OR(BC826=0,BU826=0),1,IF(BC826&gt;0,IF(BU826&gt;0,1,0),IF(BU826&lt;0,1,0)))</f>
        <v>1</v>
      </c>
      <c r="ED826" s="126">
        <f t="shared" ref="ED826:ED858" si="4350">IF(OR(BD826=0,BU826=0),1,IF(BD826&gt;0,IF(BU826&gt;0,1,0),IF(BU826&lt;0,1,0)))</f>
        <v>1</v>
      </c>
      <c r="EF826" s="126">
        <f t="shared" ref="EF826:EF858" si="4351">IF(BA826&gt;0,IF(BS826&gt;0,1,0),IF(BS826&lt;0,1,0))</f>
        <v>1</v>
      </c>
      <c r="EG826" s="126">
        <f t="shared" ref="EG826:EG858" si="4352">IF(BB826&gt;0,IF(BS826&gt;0,1,0),IF(BS826&lt;0,1,0))</f>
        <v>1</v>
      </c>
      <c r="EH826" s="126">
        <f t="shared" ref="EH826:EH858" si="4353">IF(BC826&gt;0,IF(BS826&gt;0,1,0),IF(BS826&lt;0,1,0))</f>
        <v>1</v>
      </c>
      <c r="EI826" s="126">
        <f t="shared" ref="EI826:EI858" si="4354">IF(BD826&gt;0,IF(BS826&gt;0,1,0),IF(BS826&lt;0,1,0))</f>
        <v>1</v>
      </c>
      <c r="EK826" s="126">
        <f t="shared" ref="EK826:EK858" si="4355">IF(OR(BA826=0,BB826=0),1,IF(BA826&gt;0,IF(BB826&gt;0,1,0),IF(BB826&lt;0,1,0)))</f>
        <v>1</v>
      </c>
      <c r="EL826" s="126">
        <f t="shared" ref="EL826:EL858" si="4356">IF(OR(BA826=0,BC826=0),1,IF(BA826&gt;0,IF(BC826&gt;0,1,0),IF(BC826&lt;0,1,0)))</f>
        <v>1</v>
      </c>
      <c r="EM826" s="126">
        <f t="shared" ref="EM826:EM858" si="4357">IF(OR(BA826=0,BD826=0),1,IF(BA826&gt;0,IF(BD826&gt;0,1,0),IF(BD826&lt;0,1,0)))</f>
        <v>1</v>
      </c>
      <c r="EO826" s="126">
        <f t="shared" ref="EO826:EO858" si="4358">IF(OR(BA826=0,BB826=0),1,IF(BB826&gt;0,IF(BA826&gt;0,1,0),IF(BA826&lt;0,1,0)))</f>
        <v>1</v>
      </c>
      <c r="EP826" s="126">
        <f t="shared" ref="EP826:EP858" si="4359">IF(OR(BB826=0,BC826=0),1,IF(BB826&gt;0,IF(BC826&gt;0,1,0),IF(BC826&lt;0,1,0)))</f>
        <v>1</v>
      </c>
      <c r="EQ826" s="126">
        <f t="shared" ref="EQ826:EQ858" si="4360">IF(OR(BB826=0,BD826=0),1,IF(BB826&gt;0,IF(BD826&gt;0,1,0),IF(BD826&lt;0,1,0)))</f>
        <v>1</v>
      </c>
      <c r="ES826" s="126">
        <f t="shared" ref="ES826:ES858" si="4361">IF(OR(BC826=0,BA826=0),1,IF(BC826&gt;0,IF(BA826&gt;0,1,0),IF(BA826&lt;0,1,0)))</f>
        <v>1</v>
      </c>
      <c r="ET826" s="126">
        <f t="shared" ref="ET826:ET858" si="4362">IF(OR(BC826=0,BB826=0),1,IF(BC826&gt;0,IF(BB826&gt;0,1,0),IF(BB826&lt;0,1,0)))</f>
        <v>1</v>
      </c>
      <c r="EU826" s="126">
        <f t="shared" ref="EU826:EU858" si="4363">IF(OR(BC826=0,BD826=0),1,IF(BC826&gt;0,IF(BD826&gt;0,1,0),IF(BD826&lt;0,1,0)))</f>
        <v>1</v>
      </c>
      <c r="EV826" s="126">
        <f t="shared" ref="EV826:EV858" si="4364">IF(AND(BC826&gt;-0.0001,BD826 &gt;-0.0001),1,IF(AND(BC826&lt;0.0001,BD826&lt;0.0001),1,""))</f>
        <v>1</v>
      </c>
      <c r="EW826" s="126">
        <f t="shared" ref="EW826:EW858" si="4365">IF(EU826=1,IF(OR(BD826=0,BM826=0),1,IF(BD826&gt;0,IF(BM826&gt;0,1,0),IF(BM826&lt;0,1,0))),"")</f>
        <v>1</v>
      </c>
      <c r="EY826" s="126">
        <f t="shared" ref="EY826:EY858" si="4366">IF(OR(BD826=0,BA826=0),1,IF(BD826&gt;0,IF(BA826&gt;0,1,0),IF(BA826&lt;0,1,0)))</f>
        <v>1</v>
      </c>
      <c r="EZ826" s="126">
        <f t="shared" ref="EZ826:EZ858" si="4367">IF(OR(BD826=0,BB826=0),1,IF(BD826&gt;0,IF(BB826&gt;0,1,0),IF(BB826&lt;0,1,0)))</f>
        <v>1</v>
      </c>
      <c r="FA826" s="126">
        <f t="shared" ref="FA826:FA858" si="4368">IF(OR(BD826=0,BC826=0),1,IF(BD826&gt;0,IF(BC826&gt;0,1,0),IF(BC826&lt;0,1,0)))</f>
        <v>1</v>
      </c>
      <c r="FC826" s="126">
        <f t="shared" ref="FC826:FC858" si="4369">IF(OR(BM826=0,BO826=0),1,IF(BM826&gt;0,IF(BO826&gt;0,1,0),IF(BO826&lt;0,1,0)))</f>
        <v>1</v>
      </c>
      <c r="FD826" s="126">
        <f t="shared" ref="FD826:FD857" si="4370">IF(FC826=1,IF(AND(BD826&gt;0,BO826&lt;0),1,IF(AND(BD826&lt;0,BO826&gt;0),1,0)),"")</f>
        <v>0</v>
      </c>
      <c r="FE826" s="126"/>
      <c r="FF826" s="126">
        <f t="shared" ref="FF826:FF858" si="4371">IF(OR(BK826=0,BM826=0),1,IF(BK826&gt;0,IF(BM826&gt;0,1,0),IF(BM826&lt;0,1,0)))</f>
        <v>1</v>
      </c>
      <c r="FG826" s="126">
        <f t="shared" ref="FG826:FG858" si="4372">IF(OR(BK826=0,BO826=0),1,IF(BK826&gt;0,IF(BO826&gt;0,1,0),IF(BO826&lt;0,1,0)))</f>
        <v>1</v>
      </c>
      <c r="FH826" s="126">
        <f t="shared" ref="FH826:FH858" si="4373">IF(BK826&gt;0,IF(BM826&gt;0,IF(BO826&gt;0,1,0),0),IF(BM826&lt;0,IF(BO826&lt;0,1,0),0))</f>
        <v>1</v>
      </c>
      <c r="FI826" s="126">
        <f t="shared" ref="FI826:FI857" si="4374">IF(FH826=0,"",(IF(BO826&gt;0,IF(BD826&gt;0,1,0),IF(BD826&lt;0,1,0))))</f>
        <v>1</v>
      </c>
      <c r="FJ826" s="126">
        <f t="shared" ref="FJ826:FJ858" si="4375">IF(FH826=0,"",(IF(BO826&gt;0,IF(BC826&gt;0,1,0),IF(BC826&lt;0,1,0))))</f>
        <v>1</v>
      </c>
      <c r="FK826" s="126">
        <f t="shared" ref="FK826:FK858" si="4376">IF(FH826=0,"",(IF(BO826&gt;0,IF(BB826&gt;0,1,0),IF(BB826&lt;0,1,0))))</f>
        <v>1</v>
      </c>
      <c r="FL826" s="126">
        <f t="shared" ref="FL826:FL858" si="4377">IF(FH826=0,"",(IF(BO826&gt;0,IF(BA826&gt;0,1,0),IF(BA826&lt;0,1,0))))</f>
        <v>1</v>
      </c>
      <c r="FN826" s="126" t="str">
        <f t="shared" ref="FN826:FN858" si="4378">IF(ABS(BB826)&gt;9.76,1,"")</f>
        <v/>
      </c>
      <c r="FO826" s="126" t="str">
        <f t="shared" ref="FO826:FO857" si="4379">IF(FN826=1,IF(BB826&gt;0,IF(BL826&lt;0,1,0),IF(BL826&gt;0,1,0)),"")</f>
        <v/>
      </c>
      <c r="FP826" s="126" t="str">
        <f t="shared" ref="FP826:FP858" si="4380">IF(BL826&gt;1.96, IF(BB826&gt;9.76,1,0),IF(BL826&lt;-1.96, IF(BB826&lt;-9.76,1,0),""))</f>
        <v/>
      </c>
      <c r="FV826" s="126">
        <f t="shared" ref="FV826:FV858" si="4381">IF(BK825&gt;0,IF(BK826&gt;0,1,0),IF(BK826&lt;0,1,0))</f>
        <v>1</v>
      </c>
      <c r="FW826" s="126">
        <f t="shared" ref="FW826:FW858" si="4382">IF(BL825&gt;0,IF(BL826&gt;0,1,0),IF(BL826&lt;0,1,0))</f>
        <v>1</v>
      </c>
      <c r="FX826" s="126">
        <f t="shared" ref="FX826:FX858" si="4383">IF(BO825&gt;0,IF(BO826&gt;0,1,0),IF(BO826&lt;0,1,0))</f>
        <v>0</v>
      </c>
      <c r="GA826" s="126">
        <f t="shared" ref="GA826:GA858" si="4384">IF(BA826&gt;0,IF(BR826&gt;0,1,0),IF(BR826&lt;0,1,0))</f>
        <v>0</v>
      </c>
      <c r="GB826" s="126">
        <f t="shared" ref="GB826:GB858" si="4385">IF(BB826&gt;0,IF(BR826&gt;0,1,0),IF(BR826&lt;0,1,0))</f>
        <v>0</v>
      </c>
      <c r="GC826" s="126">
        <f t="shared" ref="GC826:GC858" si="4386">IF(BC826&gt;0,IF(BR826&gt;0,1,0),IF(BR826&lt;0,1,0))</f>
        <v>0</v>
      </c>
      <c r="GD826" s="126">
        <f t="shared" ref="GD826:GD858" si="4387">IF(BD826&gt;0,IF(BR826&gt;0,1,0),IF(BR826&lt;0,1,0))</f>
        <v>0</v>
      </c>
      <c r="GE826" s="126">
        <f t="shared" ref="GE826:GE858" si="4388">IF(BK826&gt;0,IF(BR826&gt;0,1,0),IF(BR826&lt;0,1,0))</f>
        <v>0</v>
      </c>
      <c r="GF826" s="126">
        <f t="shared" ref="GF826:GF858" si="4389">IF(BM826&gt;0,IF(BR826&gt;0,1,0),IF(BR826&lt;0,1,0))</f>
        <v>0</v>
      </c>
      <c r="GG826" s="126">
        <f t="shared" ref="GG826:GG858" si="4390">IF(BO826&gt;0,IF(BR826&gt;0,1,0),IF(BR826&lt;0,1,0))</f>
        <v>0</v>
      </c>
      <c r="GI826" s="126">
        <f t="shared" ref="GI826:GI858" si="4391">IF(BR826&gt;0,IF(BS826&gt;0,1,0),IF(BS826&lt;0,1,0))</f>
        <v>0</v>
      </c>
      <c r="GK826" s="126">
        <f t="shared" ref="GK826:GK858" si="4392">IF(BA826&gt;0,IF(BS826&gt;0,1,0),IF(BS826&lt;0,1,0))</f>
        <v>1</v>
      </c>
      <c r="GL826" s="126">
        <f t="shared" ref="GL826:GL858" si="4393">IF(BB826&gt;0,IF(BS826&gt;0,1,0),IF(BS826&lt;0,1,0))</f>
        <v>1</v>
      </c>
      <c r="GM826" s="126">
        <f t="shared" ref="GM826:GM858" si="4394">IF(BC826&gt;0,IF(BS826&gt;0,1,0),IF(BS826&lt;0,1,0))</f>
        <v>1</v>
      </c>
      <c r="GN826" s="126">
        <f t="shared" ref="GN826:GN858" si="4395">IF(BD826&gt;0,IF(BS826&gt;0,1,0),IF(BS826&lt;0,1,0))</f>
        <v>1</v>
      </c>
      <c r="GO826" s="126">
        <f t="shared" ref="GO826:GO858" si="4396">IF(BK826&gt;0,IF(BS826&gt;0,1,0),IF(BS826&lt;0,1,0))</f>
        <v>1</v>
      </c>
      <c r="GP826" s="126">
        <f t="shared" ref="GP826:GP858" si="4397">IF(BM826&gt;0,IF(BS826&gt;0,1,0),IF(BS826&lt;0,1,0))</f>
        <v>1</v>
      </c>
      <c r="GQ826" s="126">
        <f t="shared" ref="GQ826:GQ858" si="4398">IF(BO826&gt;0,IF(BS826&gt;0,1,0),IF(BS826&lt;0,1,0))</f>
        <v>1</v>
      </c>
      <c r="GS826" s="126" t="str">
        <f t="shared" ref="GS826:GS858" si="4399">IF(ABS(BD826)&gt;32,IF(ABS(BM826)&gt;2,1,0),"")</f>
        <v/>
      </c>
      <c r="GT826" s="126" t="str">
        <f t="shared" ref="GT826:GT858" si="4400">IF(ABS(BD826)&gt;40,IF(ABS(BM826)&gt;2,1,0),"")</f>
        <v/>
      </c>
      <c r="GU826" s="126">
        <f t="shared" ref="GU826:GU858" si="4401">IF(ABS(BM826)&gt;1,1,0)</f>
        <v>0</v>
      </c>
      <c r="GV826" s="126">
        <f t="shared" ref="GV826:GV858" si="4402">IF(ABS(BM826)&gt;1.5,1,0)</f>
        <v>0</v>
      </c>
      <c r="GW826" s="126">
        <f t="shared" ref="GW826:GW858" si="4403">IF(ABS(BM826)&gt;1.99,1,0)</f>
        <v>0</v>
      </c>
      <c r="GX826" s="126">
        <f t="shared" ref="GX826:GX858" si="4404">IF(ABS(BM826)&gt;2.5,1,0)</f>
        <v>0</v>
      </c>
      <c r="GY826" s="126">
        <f t="shared" ref="GY826:GY858" si="4405">IF(ABS(BM826)&gt;3,1,0)</f>
        <v>0</v>
      </c>
      <c r="GZ826" s="126"/>
      <c r="HA826" s="126">
        <f t="shared" ref="HA826:HA858" si="4406">IF(ABS(BO826)&gt;2,1,0)</f>
        <v>0</v>
      </c>
      <c r="HB826" s="126">
        <f t="shared" ref="HB826:HB858" si="4407">IF(ABS(BO826)&gt;4,1,0)</f>
        <v>0</v>
      </c>
      <c r="HC826" s="126">
        <f t="shared" ref="HC826:HC858" si="4408">IF(ABS(BO826)&gt;5,1,0)</f>
        <v>0</v>
      </c>
      <c r="HD826" s="126">
        <f t="shared" ref="HD826:HD858" si="4409">IF(ABS(BO826)&gt;6,1,0)</f>
        <v>0</v>
      </c>
      <c r="HE826" s="126">
        <f t="shared" ref="HE826:HE858" si="4410">IF(ABS(BO826)&gt;8,1,0)</f>
        <v>0</v>
      </c>
      <c r="HF826" s="126">
        <f t="shared" ref="HF826:HF858" si="4411">IF(ABS(BO826)&gt;10,1,0)</f>
        <v>0</v>
      </c>
      <c r="HH826" s="126">
        <f t="shared" ref="HH826:HH858" si="4412">IF(ABS(BS826)&gt;1.5,1,0)</f>
        <v>0</v>
      </c>
      <c r="HI826" s="126">
        <f t="shared" ref="HI826:HI858" si="4413">IF(ABS(BS826)&gt;3,1,0)</f>
        <v>0</v>
      </c>
      <c r="HJ826" s="126">
        <f t="shared" ref="HJ826:HJ858" si="4414">IF(ABS(BS826)&gt;4.5,1,0)</f>
        <v>0</v>
      </c>
      <c r="HK826" s="126">
        <f t="shared" ref="HK826:HK858" si="4415">IF(ABS(BS826)&gt;6,1,0)</f>
        <v>0</v>
      </c>
      <c r="HL826" s="126">
        <f t="shared" ref="HL826:HL858" si="4416">IF(ABS(BS826)&gt;7.5,1,0)</f>
        <v>0</v>
      </c>
      <c r="HM826" s="126">
        <f t="shared" ref="HM826:HM858" si="4417">IF(ABS(BS826)&gt;9,1,0)</f>
        <v>0</v>
      </c>
      <c r="HO826" s="126" t="str">
        <f t="shared" ref="HO826:HO858" si="4418">IF(BD826&gt;-0.1,IF(BM826&lt;0.001,1,0),"")</f>
        <v/>
      </c>
      <c r="HP826" s="126">
        <f t="shared" ref="HP826:HP858" si="4419">IF(BD826&lt;0.1,IF(BM826&gt;-0.001,1,0),"")</f>
        <v>0</v>
      </c>
      <c r="HQ826" s="126" t="str">
        <f t="shared" ref="HQ826:HQ858" si="4420">IF(BD826&gt;9.1,IF(BM826&lt;0.001,1,0),"")</f>
        <v/>
      </c>
      <c r="HR826" s="122" t="str">
        <f t="shared" ref="HR826:HR858" si="4421">IF(BD826&lt;-9.1,IF(BM826&gt;-0.001,1,0),"")</f>
        <v/>
      </c>
      <c r="HS826" s="126" t="str">
        <f t="shared" ref="HS826:HS858" si="4422">IF(BD826&gt;15.1,IF(BM826&lt;0.001,1,0),"")</f>
        <v/>
      </c>
      <c r="HT826" s="122" t="str">
        <f t="shared" ref="HT826:HT858" si="4423">IF(BD826&lt;-15.1,IF(BM826&gt;-0.001,1,0),"")</f>
        <v/>
      </c>
      <c r="HU826" s="122" t="str">
        <f t="shared" ref="HU826:HU858" si="4424">IF(BD826&gt;31.1,IF(BM826&lt;0.001,1,0),"")</f>
        <v/>
      </c>
      <c r="HV826" s="126" t="str">
        <f t="shared" ref="HV826:HV858" si="4425">IF(BD826&lt;-31.1,IF(BM826&gt;-0.001,1,0),"")</f>
        <v/>
      </c>
      <c r="HW826" s="126" t="str">
        <f t="shared" ref="HW826:HW858" si="4426">IF(BD826&gt;47.1,IF(BM826&lt;0.001,1,0),"")</f>
        <v/>
      </c>
      <c r="HX826" s="126" t="str">
        <f t="shared" ref="HX826:HX858" si="4427">IF(BD826&lt;-47.1,IF(BM826&gt;-0.001,1,0),"")</f>
        <v/>
      </c>
      <c r="HZ826" s="126" t="str">
        <f t="shared" ref="HZ826:HZ858" si="4428">IF(BD826&gt;-0.1,IF(BO826&lt;0.001,1,0),"")</f>
        <v/>
      </c>
      <c r="IA826" s="126">
        <f t="shared" ref="IA826:IA858" si="4429">IF(BD826&lt;0.1,IF(BO826&gt;-0.001,1,0),"")</f>
        <v>0</v>
      </c>
      <c r="IB826" s="126" t="str">
        <f t="shared" ref="IB826:IB858" si="4430">IF(BD826&gt;9.1,IF(BO826&lt;0.001,1,0),"")</f>
        <v/>
      </c>
      <c r="IC826" s="126" t="str">
        <f t="shared" ref="IC826:IC858" si="4431">IF(BD826&lt;-9.1,IF(BO826&gt;-0.001,1,0),"")</f>
        <v/>
      </c>
      <c r="ID826" s="126" t="str">
        <f t="shared" ref="ID826:ID858" si="4432">IF(BD826&gt;15.1,IF(BO826&lt;0.001,1,0),"")</f>
        <v/>
      </c>
      <c r="IE826" s="126" t="str">
        <f t="shared" ref="IE826:IE858" si="4433">IF(BD826&lt;-15.1,IF(BO826&gt;-0.001,1,0),"")</f>
        <v/>
      </c>
      <c r="IF826" s="126" t="str">
        <f t="shared" ref="IF826:IF858" si="4434">IF(BD826&gt;31.1,IF(BO826&lt;0.001,1,0),"")</f>
        <v/>
      </c>
      <c r="IG826" s="126" t="str">
        <f t="shared" ref="IG826:IG858" si="4435">IF(BD826&lt;-31.1,IF(BO826&gt;-0.001,1,0),"")</f>
        <v/>
      </c>
      <c r="IH826" s="126" t="str">
        <f t="shared" ref="IH826:IH858" si="4436">IF(BD826&gt;47.1,IF(BO826&lt;0.001,1,0),"")</f>
        <v/>
      </c>
      <c r="II826" s="126" t="str">
        <f t="shared" ref="II826:II858" si="4437">IF(BD826&lt;-47.1,IF(BO826&gt;-0.001,1,0),"")</f>
        <v/>
      </c>
      <c r="IO826" s="128"/>
      <c r="IP826" s="128"/>
      <c r="IQ826" s="127"/>
      <c r="IR826" s="127"/>
      <c r="IX826" s="6"/>
      <c r="IY826" s="6"/>
      <c r="IZ826" s="7"/>
      <c r="JA826" s="7"/>
      <c r="JG826" s="12"/>
      <c r="JH826" s="12"/>
      <c r="JI826" s="13"/>
      <c r="JJ826" s="13"/>
      <c r="JN826" s="6"/>
      <c r="JO826" s="6"/>
      <c r="JQ826" s="11"/>
      <c r="JR826" s="11"/>
      <c r="JS826" s="12"/>
      <c r="JT826" s="13"/>
      <c r="JU826" s="12"/>
      <c r="JV826" s="12"/>
      <c r="JW826" s="97"/>
      <c r="JX826" s="13"/>
      <c r="JY826" s="13"/>
      <c r="JZ826" s="97"/>
      <c r="KA826" s="97"/>
      <c r="KB826" s="11"/>
      <c r="KC826" s="11"/>
      <c r="KD826" s="11"/>
      <c r="KE826" s="11"/>
    </row>
    <row r="827" spans="1:291" s="122" customFormat="1" x14ac:dyDescent="0.2">
      <c r="A827" s="146">
        <f t="shared" si="4081"/>
        <v>827</v>
      </c>
      <c r="C827" s="2">
        <v>43299</v>
      </c>
      <c r="D827" s="126">
        <v>97.045000000000002</v>
      </c>
      <c r="E827" s="126">
        <v>97</v>
      </c>
      <c r="F827" s="126">
        <v>96.99</v>
      </c>
      <c r="G827" s="128">
        <v>105.245</v>
      </c>
      <c r="H827" s="128">
        <v>113.142</v>
      </c>
      <c r="I827" s="128">
        <v>120.02</v>
      </c>
      <c r="J827" s="127">
        <v>144.22999999999999</v>
      </c>
      <c r="K827" s="126"/>
      <c r="M827" s="126">
        <f t="shared" ref="M827:M890" si="4438">D827</f>
        <v>97.045000000000002</v>
      </c>
      <c r="N827" s="126">
        <f t="shared" ref="N827:N890" si="4439">E827</f>
        <v>97</v>
      </c>
      <c r="O827" s="126">
        <f t="shared" ref="O827:O890" si="4440">F827</f>
        <v>96.99</v>
      </c>
      <c r="P827" s="128">
        <f t="shared" si="4250"/>
        <v>3384.5000000000005</v>
      </c>
      <c r="Q827" s="5">
        <f t="shared" si="4251"/>
        <v>3630.2499999999995</v>
      </c>
      <c r="R827" s="6">
        <f t="shared" si="4252"/>
        <v>3841.9999999999995</v>
      </c>
      <c r="S827" s="7">
        <f t="shared" si="4253"/>
        <v>4630.9999999999991</v>
      </c>
      <c r="V827" s="127">
        <f t="shared" si="4259"/>
        <v>0.49999999999954525</v>
      </c>
      <c r="W827" s="127">
        <f t="shared" si="4260"/>
        <v>0.49999999999954525</v>
      </c>
      <c r="X827" s="127">
        <f t="shared" si="4261"/>
        <v>0.49999999999954525</v>
      </c>
      <c r="Y827" s="127">
        <f t="shared" si="4254"/>
        <v>0</v>
      </c>
      <c r="Z827" s="126">
        <f t="shared" si="4255"/>
        <v>0.75000000000090949</v>
      </c>
      <c r="AA827" s="126">
        <f t="shared" si="4256"/>
        <v>2.0000000000009095</v>
      </c>
      <c r="AB827" s="126">
        <f t="shared" si="4257"/>
        <v>10</v>
      </c>
      <c r="AC827" s="126"/>
      <c r="AD827" s="126"/>
      <c r="AE827" s="127">
        <f t="shared" si="4286"/>
        <v>0.94999991000010897</v>
      </c>
      <c r="AF827" s="127">
        <f t="shared" si="4287"/>
        <v>0.94999991000010897</v>
      </c>
      <c r="AG827" s="127">
        <f t="shared" si="4288"/>
        <v>0.94999991000010897</v>
      </c>
      <c r="AH827" s="127">
        <f t="shared" si="4272"/>
        <v>0.50000000000060629</v>
      </c>
      <c r="AI827" s="127">
        <f t="shared" si="4273"/>
        <v>0.45000000000054569</v>
      </c>
      <c r="AJ827" s="127">
        <f t="shared" si="4274"/>
        <v>0.44999999999963625</v>
      </c>
      <c r="AK827" s="127">
        <f t="shared" si="4275"/>
        <v>0.58333333333303017</v>
      </c>
      <c r="AL827" s="127">
        <f t="shared" si="4276"/>
        <v>0.24999999999954525</v>
      </c>
      <c r="AM827" s="127">
        <f t="shared" si="4277"/>
        <v>1.333333333332424</v>
      </c>
      <c r="AN827" s="127">
        <f t="shared" si="4278"/>
        <v>1.9999999999990905</v>
      </c>
      <c r="AO827" s="127">
        <f t="shared" si="4279"/>
        <v>1</v>
      </c>
      <c r="AP827" s="127">
        <f t="shared" si="4280"/>
        <v>0.16666666666787933</v>
      </c>
      <c r="AQ827" s="127">
        <f t="shared" si="4281"/>
        <v>0.45833333333287873</v>
      </c>
      <c r="AR827" s="127">
        <f t="shared" si="4282"/>
        <v>0.80000000000036375</v>
      </c>
      <c r="AS827" s="127">
        <f t="shared" si="4283"/>
        <v>1.4722222222213128</v>
      </c>
      <c r="AT827" s="127">
        <f t="shared" si="4284"/>
        <v>1.3333333333333333</v>
      </c>
      <c r="AU827" s="126"/>
      <c r="AX827" s="11">
        <f t="shared" ref="AX827:AX858" si="4441">(M827-M826)*100</f>
        <v>0.49999999999954525</v>
      </c>
      <c r="AY827" s="11">
        <f t="shared" ref="AY827:AY858" si="4442">(N827-N826)*100</f>
        <v>0.49999999999954525</v>
      </c>
      <c r="AZ827" s="11">
        <f t="shared" ref="AZ827:AZ858" si="4443">(O827-O826)*100</f>
        <v>0.49999999999954525</v>
      </c>
      <c r="BA827" s="11">
        <f t="shared" si="4268"/>
        <v>0</v>
      </c>
      <c r="BB827" s="11">
        <f t="shared" si="4269"/>
        <v>-0.75000000000090949</v>
      </c>
      <c r="BC827" s="12">
        <f t="shared" si="4270"/>
        <v>-2.0000000000009095</v>
      </c>
      <c r="BD827" s="13">
        <f t="shared" si="4271"/>
        <v>-10</v>
      </c>
      <c r="BF827" s="11">
        <f t="shared" si="4263"/>
        <v>0.49999999999954525</v>
      </c>
      <c r="BG827" s="11">
        <f t="shared" si="4264"/>
        <v>0.94999991000010897</v>
      </c>
      <c r="BH827" s="11">
        <f t="shared" si="4265"/>
        <v>0.94999991000010897</v>
      </c>
      <c r="BI827" s="11">
        <f t="shared" si="4266"/>
        <v>0.94999991000010897</v>
      </c>
      <c r="BJ827" s="11">
        <f t="shared" ref="BJ827:BJ858" si="4444">((BA827*2)-(BB827/BJ$3))</f>
        <v>0.50000000000060629</v>
      </c>
      <c r="BK827" s="11">
        <f t="shared" si="4285"/>
        <v>0.45000000000054569</v>
      </c>
      <c r="BL827" s="11">
        <f t="shared" si="4289"/>
        <v>0.44999999999963625</v>
      </c>
      <c r="BM827" s="11">
        <f t="shared" si="4290"/>
        <v>0.58333333333303017</v>
      </c>
      <c r="BN827" s="11">
        <f t="shared" si="4291"/>
        <v>0.24999999999954525</v>
      </c>
      <c r="BO827" s="11">
        <f t="shared" si="4292"/>
        <v>1.333333333332424</v>
      </c>
      <c r="BP827" s="11">
        <f t="shared" si="4293"/>
        <v>1.9999999999990905</v>
      </c>
      <c r="BQ827" s="126">
        <v>1</v>
      </c>
      <c r="BR827" s="11">
        <f t="shared" si="4294"/>
        <v>-0.16666666666787933</v>
      </c>
      <c r="BS827" s="11">
        <f t="shared" si="4295"/>
        <v>0.45833333333287873</v>
      </c>
      <c r="BT827" s="11">
        <f t="shared" si="4296"/>
        <v>0.80000000000036375</v>
      </c>
      <c r="BU827" s="11">
        <f t="shared" si="4297"/>
        <v>1.4722222222213128</v>
      </c>
      <c r="BV827" s="11">
        <f t="shared" si="4298"/>
        <v>1.3333333333333333</v>
      </c>
      <c r="BY827" s="126"/>
      <c r="BZ827" s="126"/>
      <c r="CA827" s="122">
        <f t="shared" si="4299"/>
        <v>1.4722222222213128</v>
      </c>
      <c r="CB827" s="126">
        <f t="shared" si="4300"/>
        <v>1</v>
      </c>
      <c r="CC827" s="126">
        <f t="shared" si="4301"/>
        <v>0</v>
      </c>
      <c r="CD827" s="126">
        <f t="shared" si="4302"/>
        <v>0</v>
      </c>
      <c r="CE827" s="126">
        <f t="shared" si="4303"/>
        <v>0</v>
      </c>
      <c r="CF827" s="126">
        <f t="shared" si="4304"/>
        <v>0</v>
      </c>
      <c r="CG827" s="126" t="str">
        <f t="shared" si="4305"/>
        <v/>
      </c>
      <c r="CH827" s="126">
        <f t="shared" si="4306"/>
        <v>1</v>
      </c>
      <c r="CI827" s="126">
        <f t="shared" si="4307"/>
        <v>1</v>
      </c>
      <c r="CJ827" s="126" t="str">
        <f t="shared" si="4308"/>
        <v/>
      </c>
      <c r="CK827" s="126" t="str">
        <f t="shared" si="4309"/>
        <v/>
      </c>
      <c r="CL827" s="126">
        <f t="shared" si="4310"/>
        <v>1</v>
      </c>
      <c r="CM827" s="126">
        <f t="shared" si="4311"/>
        <v>1</v>
      </c>
      <c r="CN827" s="126">
        <f t="shared" si="4312"/>
        <v>1</v>
      </c>
      <c r="CO827" s="126" t="str">
        <f t="shared" si="4313"/>
        <v/>
      </c>
      <c r="CP827" s="126">
        <f t="shared" si="4314"/>
        <v>1</v>
      </c>
      <c r="CQ827" s="126" t="str">
        <f t="shared" si="4315"/>
        <v/>
      </c>
      <c r="CR827" s="126"/>
      <c r="CS827" s="126">
        <f t="shared" si="4316"/>
        <v>1</v>
      </c>
      <c r="CT827" s="126">
        <f t="shared" si="4317"/>
        <v>0</v>
      </c>
      <c r="CU827" s="126">
        <f t="shared" si="4318"/>
        <v>0</v>
      </c>
      <c r="CV827" s="126">
        <f t="shared" si="4319"/>
        <v>0</v>
      </c>
      <c r="CW827" s="126">
        <f t="shared" si="4320"/>
        <v>1</v>
      </c>
      <c r="CX827" s="126" t="str">
        <f t="shared" si="4321"/>
        <v/>
      </c>
      <c r="CY827" s="126" t="str">
        <f t="shared" si="4322"/>
        <v/>
      </c>
      <c r="CZ827" s="126" t="str">
        <f t="shared" si="4323"/>
        <v/>
      </c>
      <c r="DA827" s="126" t="str">
        <f t="shared" si="4324"/>
        <v/>
      </c>
      <c r="DB827" s="126">
        <f t="shared" si="4325"/>
        <v>0</v>
      </c>
      <c r="DC827" s="126">
        <f t="shared" si="4326"/>
        <v>1</v>
      </c>
      <c r="DD827" s="126" t="str">
        <f t="shared" si="4327"/>
        <v/>
      </c>
      <c r="DE827" s="126" t="str">
        <f t="shared" si="4328"/>
        <v/>
      </c>
      <c r="DF827" s="126"/>
      <c r="DG827" s="126">
        <f t="shared" si="4329"/>
        <v>1</v>
      </c>
      <c r="DH827" s="126">
        <f t="shared" si="4330"/>
        <v>0</v>
      </c>
      <c r="DI827" s="126">
        <f t="shared" si="4331"/>
        <v>0</v>
      </c>
      <c r="DJ827" s="126">
        <f t="shared" si="4332"/>
        <v>0</v>
      </c>
      <c r="DK827" s="126">
        <f t="shared" si="4333"/>
        <v>0</v>
      </c>
      <c r="DL827" s="126"/>
      <c r="DM827" s="126">
        <f t="shared" si="4334"/>
        <v>1</v>
      </c>
      <c r="DN827" s="126" t="str">
        <f t="shared" si="4335"/>
        <v/>
      </c>
      <c r="DO827" s="126" t="str">
        <f t="shared" si="4336"/>
        <v/>
      </c>
      <c r="DP827" s="126" t="str">
        <f t="shared" si="4337"/>
        <v/>
      </c>
      <c r="DQ827" s="126" t="str">
        <f t="shared" si="4338"/>
        <v/>
      </c>
      <c r="DR827" s="126" t="str">
        <f t="shared" si="4339"/>
        <v/>
      </c>
      <c r="DS827" s="126" t="str">
        <f t="shared" si="4340"/>
        <v/>
      </c>
      <c r="DT827" s="126" t="str">
        <f t="shared" si="4341"/>
        <v/>
      </c>
      <c r="DU827" s="126" t="str">
        <f t="shared" si="4342"/>
        <v/>
      </c>
      <c r="DV827" s="126">
        <f t="shared" si="4343"/>
        <v>0</v>
      </c>
      <c r="DW827" s="126">
        <f t="shared" si="4344"/>
        <v>0</v>
      </c>
      <c r="DX827" s="126" t="str">
        <f t="shared" si="4345"/>
        <v/>
      </c>
      <c r="DY827" s="126" t="str">
        <f t="shared" si="4346"/>
        <v/>
      </c>
      <c r="EA827" s="126">
        <f t="shared" si="4347"/>
        <v>1</v>
      </c>
      <c r="EB827" s="126">
        <f t="shared" si="4348"/>
        <v>0</v>
      </c>
      <c r="EC827" s="126">
        <f t="shared" si="4349"/>
        <v>0</v>
      </c>
      <c r="ED827" s="126">
        <f t="shared" si="4350"/>
        <v>0</v>
      </c>
      <c r="EF827" s="126">
        <f t="shared" si="4351"/>
        <v>0</v>
      </c>
      <c r="EG827" s="126">
        <f t="shared" si="4352"/>
        <v>0</v>
      </c>
      <c r="EH827" s="126">
        <f t="shared" si="4353"/>
        <v>0</v>
      </c>
      <c r="EI827" s="126">
        <f t="shared" si="4354"/>
        <v>0</v>
      </c>
      <c r="EK827" s="126">
        <f t="shared" si="4355"/>
        <v>1</v>
      </c>
      <c r="EL827" s="126">
        <f t="shared" si="4356"/>
        <v>1</v>
      </c>
      <c r="EM827" s="126">
        <f t="shared" si="4357"/>
        <v>1</v>
      </c>
      <c r="EO827" s="126">
        <f t="shared" si="4358"/>
        <v>1</v>
      </c>
      <c r="EP827" s="126">
        <f t="shared" si="4359"/>
        <v>1</v>
      </c>
      <c r="EQ827" s="126">
        <f t="shared" si="4360"/>
        <v>1</v>
      </c>
      <c r="ES827" s="126">
        <f t="shared" si="4361"/>
        <v>1</v>
      </c>
      <c r="ET827" s="126">
        <f t="shared" si="4362"/>
        <v>1</v>
      </c>
      <c r="EU827" s="126">
        <f t="shared" si="4363"/>
        <v>1</v>
      </c>
      <c r="EV827" s="126">
        <f t="shared" si="4364"/>
        <v>1</v>
      </c>
      <c r="EW827" s="126">
        <f t="shared" si="4365"/>
        <v>0</v>
      </c>
      <c r="EY827" s="126">
        <f t="shared" si="4366"/>
        <v>1</v>
      </c>
      <c r="EZ827" s="126">
        <f t="shared" si="4367"/>
        <v>1</v>
      </c>
      <c r="FA827" s="126">
        <f t="shared" si="4368"/>
        <v>1</v>
      </c>
      <c r="FC827" s="126">
        <f t="shared" si="4369"/>
        <v>1</v>
      </c>
      <c r="FD827" s="126">
        <f t="shared" si="4370"/>
        <v>1</v>
      </c>
      <c r="FE827" s="126"/>
      <c r="FF827" s="126">
        <f t="shared" si="4371"/>
        <v>1</v>
      </c>
      <c r="FG827" s="126">
        <f t="shared" si="4372"/>
        <v>1</v>
      </c>
      <c r="FH827" s="126">
        <f t="shared" si="4373"/>
        <v>1</v>
      </c>
      <c r="FI827" s="126">
        <f t="shared" si="4374"/>
        <v>0</v>
      </c>
      <c r="FJ827" s="126">
        <f t="shared" si="4375"/>
        <v>0</v>
      </c>
      <c r="FK827" s="126">
        <f t="shared" si="4376"/>
        <v>0</v>
      </c>
      <c r="FL827" s="126">
        <f t="shared" si="4377"/>
        <v>0</v>
      </c>
      <c r="FN827" s="126" t="str">
        <f t="shared" si="4378"/>
        <v/>
      </c>
      <c r="FO827" s="126" t="str">
        <f t="shared" si="4379"/>
        <v/>
      </c>
      <c r="FP827" s="126" t="str">
        <f t="shared" si="4380"/>
        <v/>
      </c>
      <c r="FV827" s="126">
        <f t="shared" si="4381"/>
        <v>0</v>
      </c>
      <c r="FW827" s="126">
        <f t="shared" si="4382"/>
        <v>0</v>
      </c>
      <c r="FX827" s="126">
        <f t="shared" si="4383"/>
        <v>0</v>
      </c>
      <c r="GA827" s="126">
        <f t="shared" si="4384"/>
        <v>1</v>
      </c>
      <c r="GB827" s="126">
        <f t="shared" si="4385"/>
        <v>1</v>
      </c>
      <c r="GC827" s="126">
        <f t="shared" si="4386"/>
        <v>1</v>
      </c>
      <c r="GD827" s="126">
        <f t="shared" si="4387"/>
        <v>1</v>
      </c>
      <c r="GE827" s="126">
        <f t="shared" si="4388"/>
        <v>0</v>
      </c>
      <c r="GF827" s="126">
        <f t="shared" si="4389"/>
        <v>0</v>
      </c>
      <c r="GG827" s="126">
        <f t="shared" si="4390"/>
        <v>0</v>
      </c>
      <c r="GI827" s="126">
        <f t="shared" si="4391"/>
        <v>0</v>
      </c>
      <c r="GK827" s="126">
        <f t="shared" si="4392"/>
        <v>0</v>
      </c>
      <c r="GL827" s="126">
        <f t="shared" si="4393"/>
        <v>0</v>
      </c>
      <c r="GM827" s="126">
        <f t="shared" si="4394"/>
        <v>0</v>
      </c>
      <c r="GN827" s="126">
        <f t="shared" si="4395"/>
        <v>0</v>
      </c>
      <c r="GO827" s="126">
        <f t="shared" si="4396"/>
        <v>1</v>
      </c>
      <c r="GP827" s="126">
        <f t="shared" si="4397"/>
        <v>1</v>
      </c>
      <c r="GQ827" s="126">
        <f t="shared" si="4398"/>
        <v>1</v>
      </c>
      <c r="GS827" s="126" t="str">
        <f t="shared" si="4399"/>
        <v/>
      </c>
      <c r="GT827" s="126" t="str">
        <f t="shared" si="4400"/>
        <v/>
      </c>
      <c r="GU827" s="126">
        <f t="shared" si="4401"/>
        <v>0</v>
      </c>
      <c r="GV827" s="126">
        <f t="shared" si="4402"/>
        <v>0</v>
      </c>
      <c r="GW827" s="126">
        <f t="shared" si="4403"/>
        <v>0</v>
      </c>
      <c r="GX827" s="126">
        <f t="shared" si="4404"/>
        <v>0</v>
      </c>
      <c r="GY827" s="126">
        <f t="shared" si="4405"/>
        <v>0</v>
      </c>
      <c r="GZ827" s="126"/>
      <c r="HA827" s="126">
        <f t="shared" si="4406"/>
        <v>0</v>
      </c>
      <c r="HB827" s="126">
        <f t="shared" si="4407"/>
        <v>0</v>
      </c>
      <c r="HC827" s="126">
        <f t="shared" si="4408"/>
        <v>0</v>
      </c>
      <c r="HD827" s="126">
        <f t="shared" si="4409"/>
        <v>0</v>
      </c>
      <c r="HE827" s="126">
        <f t="shared" si="4410"/>
        <v>0</v>
      </c>
      <c r="HF827" s="126">
        <f t="shared" si="4411"/>
        <v>0</v>
      </c>
      <c r="HH827" s="126">
        <f t="shared" si="4412"/>
        <v>0</v>
      </c>
      <c r="HI827" s="126">
        <f t="shared" si="4413"/>
        <v>0</v>
      </c>
      <c r="HJ827" s="126">
        <f t="shared" si="4414"/>
        <v>0</v>
      </c>
      <c r="HK827" s="126">
        <f t="shared" si="4415"/>
        <v>0</v>
      </c>
      <c r="HL827" s="126">
        <f t="shared" si="4416"/>
        <v>0</v>
      </c>
      <c r="HM827" s="126">
        <f t="shared" si="4417"/>
        <v>0</v>
      </c>
      <c r="HO827" s="126" t="str">
        <f t="shared" si="4418"/>
        <v/>
      </c>
      <c r="HP827" s="126">
        <f t="shared" si="4419"/>
        <v>1</v>
      </c>
      <c r="HQ827" s="126" t="str">
        <f t="shared" si="4420"/>
        <v/>
      </c>
      <c r="HR827" s="122">
        <f t="shared" si="4421"/>
        <v>1</v>
      </c>
      <c r="HS827" s="126" t="str">
        <f t="shared" si="4422"/>
        <v/>
      </c>
      <c r="HT827" s="122" t="str">
        <f t="shared" si="4423"/>
        <v/>
      </c>
      <c r="HU827" s="122" t="str">
        <f t="shared" si="4424"/>
        <v/>
      </c>
      <c r="HV827" s="126" t="str">
        <f t="shared" si="4425"/>
        <v/>
      </c>
      <c r="HW827" s="126" t="str">
        <f t="shared" si="4426"/>
        <v/>
      </c>
      <c r="HX827" s="126" t="str">
        <f t="shared" si="4427"/>
        <v/>
      </c>
      <c r="HZ827" s="126" t="str">
        <f t="shared" si="4428"/>
        <v/>
      </c>
      <c r="IA827" s="126">
        <f t="shared" si="4429"/>
        <v>1</v>
      </c>
      <c r="IB827" s="126" t="str">
        <f t="shared" si="4430"/>
        <v/>
      </c>
      <c r="IC827" s="126">
        <f t="shared" si="4431"/>
        <v>1</v>
      </c>
      <c r="ID827" s="126" t="str">
        <f t="shared" si="4432"/>
        <v/>
      </c>
      <c r="IE827" s="126" t="str">
        <f t="shared" si="4433"/>
        <v/>
      </c>
      <c r="IF827" s="126" t="str">
        <f t="shared" si="4434"/>
        <v/>
      </c>
      <c r="IG827" s="126" t="str">
        <f t="shared" si="4435"/>
        <v/>
      </c>
      <c r="IH827" s="126" t="str">
        <f t="shared" si="4436"/>
        <v/>
      </c>
      <c r="II827" s="126" t="str">
        <f t="shared" si="4437"/>
        <v/>
      </c>
      <c r="IO827" s="128"/>
      <c r="IP827" s="128"/>
      <c r="IQ827" s="127"/>
      <c r="IR827" s="127"/>
      <c r="IX827" s="6"/>
      <c r="IY827" s="6"/>
      <c r="IZ827" s="7"/>
      <c r="JA827" s="7"/>
      <c r="JG827" s="12"/>
      <c r="JH827" s="12"/>
      <c r="JI827" s="13"/>
      <c r="JJ827" s="13"/>
      <c r="JN827" s="6"/>
      <c r="JO827" s="6"/>
      <c r="JQ827" s="11"/>
      <c r="JR827" s="11"/>
      <c r="JS827" s="12"/>
      <c r="JT827" s="13"/>
      <c r="JU827" s="12"/>
      <c r="JV827" s="12"/>
      <c r="JW827" s="97"/>
      <c r="JX827" s="13"/>
      <c r="JY827" s="13"/>
      <c r="JZ827" s="97"/>
      <c r="KA827" s="97"/>
      <c r="KB827" s="11"/>
      <c r="KC827" s="11"/>
      <c r="KD827" s="11"/>
      <c r="KE827" s="11"/>
    </row>
    <row r="828" spans="1:291" s="122" customFormat="1" x14ac:dyDescent="0.2">
      <c r="A828" s="146">
        <f t="shared" si="4081"/>
        <v>828</v>
      </c>
      <c r="C828" s="2">
        <v>43300</v>
      </c>
      <c r="D828" s="126">
        <v>97.06</v>
      </c>
      <c r="E828" s="126">
        <v>97.02</v>
      </c>
      <c r="F828" s="126">
        <v>97.015000000000001</v>
      </c>
      <c r="G828" s="128">
        <v>105.26</v>
      </c>
      <c r="H828" s="128">
        <v>113.187</v>
      </c>
      <c r="I828" s="128">
        <v>120.095</v>
      </c>
      <c r="J828" s="127">
        <v>145.09</v>
      </c>
      <c r="K828" s="126"/>
      <c r="M828" s="126">
        <f t="shared" si="4438"/>
        <v>97.06</v>
      </c>
      <c r="N828" s="126">
        <f t="shared" si="4439"/>
        <v>97.02</v>
      </c>
      <c r="O828" s="126">
        <f t="shared" si="4440"/>
        <v>97.015000000000001</v>
      </c>
      <c r="P828" s="128">
        <f t="shared" si="4250"/>
        <v>3386.0000000000005</v>
      </c>
      <c r="Q828" s="5">
        <f t="shared" si="4251"/>
        <v>3634.7499999999995</v>
      </c>
      <c r="R828" s="6">
        <f t="shared" si="4252"/>
        <v>3849.5</v>
      </c>
      <c r="S828" s="7">
        <f t="shared" si="4253"/>
        <v>4649</v>
      </c>
      <c r="V828" s="127">
        <f t="shared" si="4259"/>
        <v>1.5000000000000568</v>
      </c>
      <c r="W828" s="127">
        <f t="shared" si="4260"/>
        <v>1.9999999999996021</v>
      </c>
      <c r="X828" s="127">
        <f t="shared" si="4261"/>
        <v>2.5000000000005684</v>
      </c>
      <c r="Y828" s="127">
        <f t="shared" si="4254"/>
        <v>1.5</v>
      </c>
      <c r="Z828" s="126">
        <f t="shared" si="4255"/>
        <v>4.5</v>
      </c>
      <c r="AA828" s="126">
        <f t="shared" si="4256"/>
        <v>7.5000000000004547</v>
      </c>
      <c r="AB828" s="126">
        <f t="shared" si="4257"/>
        <v>18.000000000000909</v>
      </c>
      <c r="AC828" s="126"/>
      <c r="AD828" s="126"/>
      <c r="AE828" s="127">
        <f t="shared" si="4286"/>
        <v>1.1999994600000514</v>
      </c>
      <c r="AF828" s="127">
        <f t="shared" si="4287"/>
        <v>0.69999946000050617</v>
      </c>
      <c r="AG828" s="127">
        <f t="shared" si="4288"/>
        <v>0.19999945999953983</v>
      </c>
      <c r="AH828" s="127">
        <f t="shared" si="4272"/>
        <v>0</v>
      </c>
      <c r="AI828" s="127">
        <f t="shared" si="4273"/>
        <v>0.30000000000000027</v>
      </c>
      <c r="AJ828" s="127">
        <f t="shared" si="4274"/>
        <v>2.7267077484793845E-13</v>
      </c>
      <c r="AK828" s="127">
        <f t="shared" si="4275"/>
        <v>0.50000000000030287</v>
      </c>
      <c r="AL828" s="127">
        <f t="shared" si="4276"/>
        <v>0.74999999999977263</v>
      </c>
      <c r="AM828" s="127">
        <f t="shared" si="4277"/>
        <v>1.5000000000001519</v>
      </c>
      <c r="AN828" s="127">
        <f t="shared" si="4278"/>
        <v>0.3000000000000913</v>
      </c>
      <c r="AO828" s="127">
        <f t="shared" si="4279"/>
        <v>1</v>
      </c>
      <c r="AP828" s="127">
        <f t="shared" si="4280"/>
        <v>1.0000000000003033</v>
      </c>
      <c r="AQ828" s="127">
        <f t="shared" si="4281"/>
        <v>2.2500000000006062</v>
      </c>
      <c r="AR828" s="127">
        <f t="shared" si="4282"/>
        <v>1.8207657603852567E-13</v>
      </c>
      <c r="AS828" s="127">
        <f t="shared" si="4283"/>
        <v>0.4999999999997975</v>
      </c>
      <c r="AT828" s="127">
        <f t="shared" si="4284"/>
        <v>0.59999999999987885</v>
      </c>
      <c r="AU828" s="126"/>
      <c r="AX828" s="11">
        <f t="shared" si="4441"/>
        <v>1.5000000000000568</v>
      </c>
      <c r="AY828" s="11">
        <f t="shared" si="4442"/>
        <v>1.9999999999996021</v>
      </c>
      <c r="AZ828" s="11">
        <f t="shared" si="4443"/>
        <v>2.5000000000005684</v>
      </c>
      <c r="BA828" s="11">
        <f t="shared" si="4268"/>
        <v>1.5</v>
      </c>
      <c r="BB828" s="11">
        <f t="shared" si="4269"/>
        <v>4.5</v>
      </c>
      <c r="BC828" s="12">
        <f t="shared" si="4270"/>
        <v>7.5000000000004547</v>
      </c>
      <c r="BD828" s="13">
        <f t="shared" si="4271"/>
        <v>18.000000000000909</v>
      </c>
      <c r="BF828" s="11">
        <f t="shared" si="4263"/>
        <v>-1.4999999999999432</v>
      </c>
      <c r="BG828" s="11">
        <f t="shared" si="4264"/>
        <v>-1.1999994600000514</v>
      </c>
      <c r="BH828" s="11">
        <f t="shared" si="4265"/>
        <v>-0.69999946000050617</v>
      </c>
      <c r="BI828" s="11">
        <f t="shared" si="4266"/>
        <v>-0.19999945999953983</v>
      </c>
      <c r="BJ828" s="11">
        <f t="shared" si="4444"/>
        <v>0</v>
      </c>
      <c r="BK828" s="11">
        <f t="shared" si="4285"/>
        <v>0.30000000000000027</v>
      </c>
      <c r="BL828" s="11">
        <f t="shared" si="4289"/>
        <v>-2.7267077484793845E-13</v>
      </c>
      <c r="BM828" s="11">
        <f t="shared" si="4290"/>
        <v>-0.50000000000030287</v>
      </c>
      <c r="BN828" s="11">
        <f t="shared" si="4291"/>
        <v>0.74999999999977263</v>
      </c>
      <c r="BO828" s="11">
        <f t="shared" si="4292"/>
        <v>1.5000000000001519</v>
      </c>
      <c r="BP828" s="11">
        <f t="shared" si="4293"/>
        <v>0.3000000000000913</v>
      </c>
      <c r="BQ828" s="126">
        <v>1</v>
      </c>
      <c r="BR828" s="11">
        <f t="shared" si="4294"/>
        <v>-1.0000000000003033</v>
      </c>
      <c r="BS828" s="11">
        <f t="shared" si="4295"/>
        <v>2.2500000000006062</v>
      </c>
      <c r="BT828" s="11">
        <f t="shared" si="4296"/>
        <v>-1.8207657603852567E-13</v>
      </c>
      <c r="BU828" s="11">
        <f t="shared" si="4297"/>
        <v>0.4999999999997975</v>
      </c>
      <c r="BV828" s="11">
        <f t="shared" si="4298"/>
        <v>0.59999999999987885</v>
      </c>
      <c r="BY828" s="126"/>
      <c r="BZ828" s="126"/>
      <c r="CA828" s="122">
        <f t="shared" si="4299"/>
        <v>0.4999999999997975</v>
      </c>
      <c r="CB828" s="126">
        <f t="shared" si="4300"/>
        <v>1</v>
      </c>
      <c r="CC828" s="126">
        <f t="shared" si="4301"/>
        <v>1</v>
      </c>
      <c r="CD828" s="126">
        <f t="shared" si="4302"/>
        <v>1</v>
      </c>
      <c r="CE828" s="126">
        <f t="shared" si="4303"/>
        <v>1</v>
      </c>
      <c r="CF828" s="126">
        <f t="shared" si="4304"/>
        <v>1</v>
      </c>
      <c r="CG828" s="126">
        <f t="shared" si="4305"/>
        <v>1</v>
      </c>
      <c r="CH828" s="126" t="str">
        <f t="shared" si="4306"/>
        <v/>
      </c>
      <c r="CI828" s="126">
        <f t="shared" si="4307"/>
        <v>0</v>
      </c>
      <c r="CJ828" s="126">
        <f t="shared" si="4308"/>
        <v>0</v>
      </c>
      <c r="CK828" s="126" t="str">
        <f t="shared" si="4309"/>
        <v/>
      </c>
      <c r="CL828" s="126">
        <f t="shared" si="4310"/>
        <v>0</v>
      </c>
      <c r="CM828" s="126" t="str">
        <f t="shared" si="4311"/>
        <v/>
      </c>
      <c r="CN828" s="126" t="str">
        <f t="shared" si="4312"/>
        <v/>
      </c>
      <c r="CO828" s="126">
        <f t="shared" si="4313"/>
        <v>0</v>
      </c>
      <c r="CP828" s="126">
        <f t="shared" si="4314"/>
        <v>0</v>
      </c>
      <c r="CQ828" s="126" t="str">
        <f t="shared" si="4315"/>
        <v/>
      </c>
      <c r="CR828" s="126"/>
      <c r="CS828" s="126">
        <f t="shared" si="4316"/>
        <v>0</v>
      </c>
      <c r="CT828" s="126">
        <f t="shared" si="4317"/>
        <v>0</v>
      </c>
      <c r="CU828" s="126">
        <f t="shared" si="4318"/>
        <v>0</v>
      </c>
      <c r="CV828" s="126">
        <f t="shared" si="4319"/>
        <v>0</v>
      </c>
      <c r="CW828" s="126">
        <f t="shared" si="4320"/>
        <v>1</v>
      </c>
      <c r="CX828" s="126" t="str">
        <f t="shared" si="4321"/>
        <v/>
      </c>
      <c r="CY828" s="126" t="str">
        <f t="shared" si="4322"/>
        <v/>
      </c>
      <c r="CZ828" s="126" t="str">
        <f t="shared" si="4323"/>
        <v/>
      </c>
      <c r="DA828" s="126" t="str">
        <f t="shared" si="4324"/>
        <v/>
      </c>
      <c r="DB828" s="126">
        <f t="shared" si="4325"/>
        <v>1</v>
      </c>
      <c r="DC828" s="126" t="str">
        <f t="shared" si="4326"/>
        <v/>
      </c>
      <c r="DD828" s="126">
        <f t="shared" si="4327"/>
        <v>1</v>
      </c>
      <c r="DE828" s="126" t="str">
        <f t="shared" si="4328"/>
        <v/>
      </c>
      <c r="DF828" s="126"/>
      <c r="DG828" s="126">
        <f t="shared" si="4329"/>
        <v>1</v>
      </c>
      <c r="DH828" s="126">
        <f t="shared" si="4330"/>
        <v>1</v>
      </c>
      <c r="DI828" s="126">
        <f t="shared" si="4331"/>
        <v>1</v>
      </c>
      <c r="DJ828" s="126">
        <f t="shared" si="4332"/>
        <v>1</v>
      </c>
      <c r="DK828" s="126" t="str">
        <f t="shared" si="4333"/>
        <v/>
      </c>
      <c r="DL828" s="126"/>
      <c r="DM828" s="126" t="str">
        <f t="shared" si="4334"/>
        <v/>
      </c>
      <c r="DN828" s="126">
        <f t="shared" si="4335"/>
        <v>0</v>
      </c>
      <c r="DO828" s="126">
        <f t="shared" si="4336"/>
        <v>0</v>
      </c>
      <c r="DP828" s="126">
        <f t="shared" si="4337"/>
        <v>1</v>
      </c>
      <c r="DQ828" s="126">
        <f t="shared" si="4338"/>
        <v>0</v>
      </c>
      <c r="DR828" s="126">
        <f t="shared" si="4339"/>
        <v>0</v>
      </c>
      <c r="DS828" s="126">
        <f t="shared" si="4340"/>
        <v>1</v>
      </c>
      <c r="DT828" s="126">
        <f t="shared" si="4341"/>
        <v>0</v>
      </c>
      <c r="DU828" s="126">
        <f t="shared" si="4342"/>
        <v>0</v>
      </c>
      <c r="DV828" s="126">
        <f t="shared" si="4343"/>
        <v>1</v>
      </c>
      <c r="DW828" s="126">
        <f t="shared" si="4344"/>
        <v>0</v>
      </c>
      <c r="DX828" s="126" t="str">
        <f t="shared" si="4345"/>
        <v/>
      </c>
      <c r="DY828" s="126" t="str">
        <f t="shared" si="4346"/>
        <v/>
      </c>
      <c r="EA828" s="126">
        <f t="shared" si="4347"/>
        <v>1</v>
      </c>
      <c r="EB828" s="126">
        <f t="shared" si="4348"/>
        <v>1</v>
      </c>
      <c r="EC828" s="126">
        <f t="shared" si="4349"/>
        <v>1</v>
      </c>
      <c r="ED828" s="126">
        <f t="shared" si="4350"/>
        <v>1</v>
      </c>
      <c r="EF828" s="126">
        <f t="shared" si="4351"/>
        <v>1</v>
      </c>
      <c r="EG828" s="126">
        <f t="shared" si="4352"/>
        <v>1</v>
      </c>
      <c r="EH828" s="126">
        <f t="shared" si="4353"/>
        <v>1</v>
      </c>
      <c r="EI828" s="126">
        <f t="shared" si="4354"/>
        <v>1</v>
      </c>
      <c r="EK828" s="126">
        <f t="shared" si="4355"/>
        <v>1</v>
      </c>
      <c r="EL828" s="126">
        <f t="shared" si="4356"/>
        <v>1</v>
      </c>
      <c r="EM828" s="126">
        <f t="shared" si="4357"/>
        <v>1</v>
      </c>
      <c r="EO828" s="126">
        <f t="shared" si="4358"/>
        <v>1</v>
      </c>
      <c r="EP828" s="126">
        <f t="shared" si="4359"/>
        <v>1</v>
      </c>
      <c r="EQ828" s="126">
        <f t="shared" si="4360"/>
        <v>1</v>
      </c>
      <c r="ES828" s="126">
        <f t="shared" si="4361"/>
        <v>1</v>
      </c>
      <c r="ET828" s="126">
        <f t="shared" si="4362"/>
        <v>1</v>
      </c>
      <c r="EU828" s="126">
        <f t="shared" si="4363"/>
        <v>1</v>
      </c>
      <c r="EV828" s="126">
        <f t="shared" si="4364"/>
        <v>1</v>
      </c>
      <c r="EW828" s="126">
        <f t="shared" si="4365"/>
        <v>0</v>
      </c>
      <c r="EY828" s="126">
        <f t="shared" si="4366"/>
        <v>1</v>
      </c>
      <c r="EZ828" s="126">
        <f t="shared" si="4367"/>
        <v>1</v>
      </c>
      <c r="FA828" s="126">
        <f t="shared" si="4368"/>
        <v>1</v>
      </c>
      <c r="FC828" s="126">
        <f t="shared" si="4369"/>
        <v>0</v>
      </c>
      <c r="FD828" s="126" t="str">
        <f t="shared" si="4370"/>
        <v/>
      </c>
      <c r="FE828" s="126"/>
      <c r="FF828" s="126">
        <f t="shared" si="4371"/>
        <v>0</v>
      </c>
      <c r="FG828" s="126">
        <f t="shared" si="4372"/>
        <v>1</v>
      </c>
      <c r="FH828" s="126">
        <f t="shared" si="4373"/>
        <v>0</v>
      </c>
      <c r="FI828" s="126" t="str">
        <f t="shared" si="4374"/>
        <v/>
      </c>
      <c r="FJ828" s="126" t="str">
        <f t="shared" si="4375"/>
        <v/>
      </c>
      <c r="FK828" s="126" t="str">
        <f t="shared" si="4376"/>
        <v/>
      </c>
      <c r="FL828" s="126" t="str">
        <f t="shared" si="4377"/>
        <v/>
      </c>
      <c r="FN828" s="126" t="str">
        <f t="shared" si="4378"/>
        <v/>
      </c>
      <c r="FO828" s="126" t="str">
        <f t="shared" si="4379"/>
        <v/>
      </c>
      <c r="FP828" s="126" t="str">
        <f t="shared" si="4380"/>
        <v/>
      </c>
      <c r="FV828" s="126">
        <f t="shared" si="4381"/>
        <v>1</v>
      </c>
      <c r="FW828" s="126">
        <f t="shared" si="4382"/>
        <v>0</v>
      </c>
      <c r="FX828" s="126">
        <f t="shared" si="4383"/>
        <v>1</v>
      </c>
      <c r="GA828" s="126">
        <f t="shared" si="4384"/>
        <v>0</v>
      </c>
      <c r="GB828" s="126">
        <f t="shared" si="4385"/>
        <v>0</v>
      </c>
      <c r="GC828" s="126">
        <f t="shared" si="4386"/>
        <v>0</v>
      </c>
      <c r="GD828" s="126">
        <f t="shared" si="4387"/>
        <v>0</v>
      </c>
      <c r="GE828" s="126">
        <f t="shared" si="4388"/>
        <v>0</v>
      </c>
      <c r="GF828" s="126">
        <f t="shared" si="4389"/>
        <v>1</v>
      </c>
      <c r="GG828" s="126">
        <f t="shared" si="4390"/>
        <v>0</v>
      </c>
      <c r="GI828" s="126">
        <f t="shared" si="4391"/>
        <v>0</v>
      </c>
      <c r="GK828" s="126">
        <f t="shared" si="4392"/>
        <v>1</v>
      </c>
      <c r="GL828" s="126">
        <f t="shared" si="4393"/>
        <v>1</v>
      </c>
      <c r="GM828" s="126">
        <f t="shared" si="4394"/>
        <v>1</v>
      </c>
      <c r="GN828" s="126">
        <f t="shared" si="4395"/>
        <v>1</v>
      </c>
      <c r="GO828" s="126">
        <f t="shared" si="4396"/>
        <v>1</v>
      </c>
      <c r="GP828" s="126">
        <f t="shared" si="4397"/>
        <v>0</v>
      </c>
      <c r="GQ828" s="126">
        <f t="shared" si="4398"/>
        <v>1</v>
      </c>
      <c r="GS828" s="126" t="str">
        <f t="shared" si="4399"/>
        <v/>
      </c>
      <c r="GT828" s="126" t="str">
        <f t="shared" si="4400"/>
        <v/>
      </c>
      <c r="GU828" s="126">
        <f t="shared" si="4401"/>
        <v>0</v>
      </c>
      <c r="GV828" s="126">
        <f t="shared" si="4402"/>
        <v>0</v>
      </c>
      <c r="GW828" s="126">
        <f t="shared" si="4403"/>
        <v>0</v>
      </c>
      <c r="GX828" s="126">
        <f t="shared" si="4404"/>
        <v>0</v>
      </c>
      <c r="GY828" s="126">
        <f t="shared" si="4405"/>
        <v>0</v>
      </c>
      <c r="GZ828" s="126"/>
      <c r="HA828" s="126">
        <f t="shared" si="4406"/>
        <v>0</v>
      </c>
      <c r="HB828" s="126">
        <f t="shared" si="4407"/>
        <v>0</v>
      </c>
      <c r="HC828" s="126">
        <f t="shared" si="4408"/>
        <v>0</v>
      </c>
      <c r="HD828" s="126">
        <f t="shared" si="4409"/>
        <v>0</v>
      </c>
      <c r="HE828" s="126">
        <f t="shared" si="4410"/>
        <v>0</v>
      </c>
      <c r="HF828" s="126">
        <f t="shared" si="4411"/>
        <v>0</v>
      </c>
      <c r="HH828" s="126">
        <f t="shared" si="4412"/>
        <v>1</v>
      </c>
      <c r="HI828" s="126">
        <f t="shared" si="4413"/>
        <v>0</v>
      </c>
      <c r="HJ828" s="126">
        <f t="shared" si="4414"/>
        <v>0</v>
      </c>
      <c r="HK828" s="126">
        <f t="shared" si="4415"/>
        <v>0</v>
      </c>
      <c r="HL828" s="126">
        <f t="shared" si="4416"/>
        <v>0</v>
      </c>
      <c r="HM828" s="126">
        <f t="shared" si="4417"/>
        <v>0</v>
      </c>
      <c r="HO828" s="126">
        <f t="shared" si="4418"/>
        <v>1</v>
      </c>
      <c r="HP828" s="126" t="str">
        <f t="shared" si="4419"/>
        <v/>
      </c>
      <c r="HQ828" s="126">
        <f t="shared" si="4420"/>
        <v>1</v>
      </c>
      <c r="HR828" s="122" t="str">
        <f t="shared" si="4421"/>
        <v/>
      </c>
      <c r="HS828" s="126">
        <f t="shared" si="4422"/>
        <v>1</v>
      </c>
      <c r="HT828" s="122" t="str">
        <f t="shared" si="4423"/>
        <v/>
      </c>
      <c r="HU828" s="122" t="str">
        <f t="shared" si="4424"/>
        <v/>
      </c>
      <c r="HV828" s="126" t="str">
        <f t="shared" si="4425"/>
        <v/>
      </c>
      <c r="HW828" s="126" t="str">
        <f t="shared" si="4426"/>
        <v/>
      </c>
      <c r="HX828" s="126" t="str">
        <f t="shared" si="4427"/>
        <v/>
      </c>
      <c r="HZ828" s="126">
        <f t="shared" si="4428"/>
        <v>0</v>
      </c>
      <c r="IA828" s="126" t="str">
        <f t="shared" si="4429"/>
        <v/>
      </c>
      <c r="IB828" s="126">
        <f t="shared" si="4430"/>
        <v>0</v>
      </c>
      <c r="IC828" s="126" t="str">
        <f t="shared" si="4431"/>
        <v/>
      </c>
      <c r="ID828" s="126">
        <f t="shared" si="4432"/>
        <v>0</v>
      </c>
      <c r="IE828" s="126" t="str">
        <f t="shared" si="4433"/>
        <v/>
      </c>
      <c r="IF828" s="126" t="str">
        <f t="shared" si="4434"/>
        <v/>
      </c>
      <c r="IG828" s="126" t="str">
        <f t="shared" si="4435"/>
        <v/>
      </c>
      <c r="IH828" s="126" t="str">
        <f t="shared" si="4436"/>
        <v/>
      </c>
      <c r="II828" s="126" t="str">
        <f t="shared" si="4437"/>
        <v/>
      </c>
      <c r="IO828" s="128"/>
      <c r="IP828" s="128"/>
      <c r="IQ828" s="127"/>
      <c r="IR828" s="127"/>
      <c r="IX828" s="6"/>
      <c r="IY828" s="6"/>
      <c r="IZ828" s="7"/>
      <c r="JA828" s="7"/>
      <c r="JG828" s="12"/>
      <c r="JH828" s="12"/>
      <c r="JI828" s="13"/>
      <c r="JJ828" s="13"/>
      <c r="JN828" s="6"/>
      <c r="JO828" s="6"/>
      <c r="JQ828" s="11"/>
      <c r="JR828" s="11"/>
      <c r="JS828" s="12"/>
      <c r="JT828" s="13"/>
      <c r="JU828" s="12"/>
      <c r="JV828" s="12"/>
      <c r="JW828" s="97"/>
      <c r="JX828" s="13"/>
      <c r="JY828" s="13"/>
      <c r="JZ828" s="97"/>
      <c r="KA828" s="97"/>
      <c r="KB828" s="11"/>
      <c r="KC828" s="11"/>
      <c r="KD828" s="11"/>
      <c r="KE828" s="11"/>
    </row>
    <row r="829" spans="1:291" s="122" customFormat="1" x14ac:dyDescent="0.2">
      <c r="A829" s="146">
        <f t="shared" si="4081"/>
        <v>829</v>
      </c>
      <c r="C829" s="2">
        <v>43301</v>
      </c>
      <c r="D829" s="126">
        <v>97.05</v>
      </c>
      <c r="E829" s="126">
        <v>97.004999999999995</v>
      </c>
      <c r="F829" s="126">
        <v>96.995000000000005</v>
      </c>
      <c r="G829" s="128">
        <v>105.255</v>
      </c>
      <c r="H829" s="128">
        <v>113.152</v>
      </c>
      <c r="I829" s="128">
        <v>119.315</v>
      </c>
      <c r="J829" s="127">
        <v>144.06</v>
      </c>
      <c r="K829" s="126"/>
      <c r="M829" s="126">
        <f t="shared" si="4438"/>
        <v>97.05</v>
      </c>
      <c r="N829" s="126">
        <f t="shared" si="4439"/>
        <v>97.004999999999995</v>
      </c>
      <c r="O829" s="126">
        <f t="shared" si="4440"/>
        <v>96.995000000000005</v>
      </c>
      <c r="P829" s="128">
        <f t="shared" si="4250"/>
        <v>3385.4999999999995</v>
      </c>
      <c r="Q829" s="5">
        <f t="shared" si="4251"/>
        <v>3631.25</v>
      </c>
      <c r="R829" s="6">
        <f t="shared" si="4252"/>
        <v>3839.5</v>
      </c>
      <c r="S829" s="7">
        <f t="shared" si="4253"/>
        <v>4614</v>
      </c>
      <c r="V829" s="127">
        <f t="shared" si="4259"/>
        <v>1.0000000000005116</v>
      </c>
      <c r="W829" s="127">
        <f t="shared" si="4260"/>
        <v>1.5000000000000568</v>
      </c>
      <c r="X829" s="127">
        <f t="shared" si="4261"/>
        <v>1.9999999999996021</v>
      </c>
      <c r="Y829" s="127">
        <f t="shared" si="4254"/>
        <v>0.50000000000090949</v>
      </c>
      <c r="Z829" s="126">
        <f t="shared" si="4255"/>
        <v>3.4999999999995453</v>
      </c>
      <c r="AA829" s="126">
        <f t="shared" si="4256"/>
        <v>10</v>
      </c>
      <c r="AB829" s="126">
        <f t="shared" si="4257"/>
        <v>35</v>
      </c>
      <c r="AC829" s="126"/>
      <c r="AD829" s="126"/>
      <c r="AE829" s="127">
        <f t="shared" si="4286"/>
        <v>1.0999995799992996</v>
      </c>
      <c r="AF829" s="127">
        <f t="shared" si="4287"/>
        <v>0.5999995799997544</v>
      </c>
      <c r="AG829" s="127">
        <f t="shared" si="4288"/>
        <v>9.9999580000209143E-2</v>
      </c>
      <c r="AH829" s="127">
        <f t="shared" si="4272"/>
        <v>1.3333333333312112</v>
      </c>
      <c r="AI829" s="127">
        <f t="shared" si="4273"/>
        <v>1.099999999997908</v>
      </c>
      <c r="AJ829" s="127">
        <f t="shared" si="4274"/>
        <v>2.5000000000004547</v>
      </c>
      <c r="AK829" s="127">
        <f t="shared" si="4275"/>
        <v>3.1666666666671217</v>
      </c>
      <c r="AL829" s="127">
        <f t="shared" si="4276"/>
        <v>1.5000000000004547</v>
      </c>
      <c r="AM829" s="127">
        <f t="shared" si="4277"/>
        <v>1.6666666666666661</v>
      </c>
      <c r="AN829" s="127">
        <f t="shared" si="4278"/>
        <v>4</v>
      </c>
      <c r="AO829" s="127">
        <f t="shared" si="4279"/>
        <v>1</v>
      </c>
      <c r="AP829" s="127">
        <f t="shared" si="4280"/>
        <v>1.333333333337275</v>
      </c>
      <c r="AQ829" s="127">
        <f t="shared" si="4281"/>
        <v>3.083333333334016</v>
      </c>
      <c r="AR829" s="127">
        <f t="shared" si="4282"/>
        <v>2.999999999998181</v>
      </c>
      <c r="AS829" s="127">
        <f t="shared" si="4283"/>
        <v>4.2777777777782324</v>
      </c>
      <c r="AT829" s="127">
        <f t="shared" si="4284"/>
        <v>3.666666666664848</v>
      </c>
      <c r="AU829" s="126"/>
      <c r="AX829" s="11">
        <f t="shared" si="4441"/>
        <v>-1.0000000000005116</v>
      </c>
      <c r="AY829" s="11">
        <f t="shared" si="4442"/>
        <v>-1.5000000000000568</v>
      </c>
      <c r="AZ829" s="11">
        <f t="shared" si="4443"/>
        <v>-1.9999999999996021</v>
      </c>
      <c r="BA829" s="11">
        <f t="shared" si="4268"/>
        <v>-0.50000000000090949</v>
      </c>
      <c r="BB829" s="11">
        <f t="shared" si="4269"/>
        <v>-3.4999999999995453</v>
      </c>
      <c r="BC829" s="12">
        <f t="shared" si="4270"/>
        <v>-10</v>
      </c>
      <c r="BD829" s="13">
        <f t="shared" si="4271"/>
        <v>-35</v>
      </c>
      <c r="BF829" s="11">
        <f t="shared" ref="BF829:BF858" si="4445">AX829-(BA829*2)</f>
        <v>1.3073986337985843E-12</v>
      </c>
      <c r="BG829" s="11">
        <f t="shared" si="4264"/>
        <v>1.0999995799992996</v>
      </c>
      <c r="BH829" s="11">
        <f t="shared" si="4265"/>
        <v>0.5999995799997544</v>
      </c>
      <c r="BI829" s="11">
        <f t="shared" si="4266"/>
        <v>9.9999580000209143E-2</v>
      </c>
      <c r="BJ829" s="11">
        <f t="shared" si="4444"/>
        <v>1.3333333333312112</v>
      </c>
      <c r="BK829" s="11">
        <f t="shared" si="4285"/>
        <v>1.099999999997908</v>
      </c>
      <c r="BL829" s="11">
        <f t="shared" si="4289"/>
        <v>2.5000000000004547</v>
      </c>
      <c r="BM829" s="11">
        <f t="shared" si="4290"/>
        <v>3.1666666666671217</v>
      </c>
      <c r="BN829" s="11">
        <f t="shared" si="4291"/>
        <v>1.5000000000004547</v>
      </c>
      <c r="BO829" s="11">
        <f t="shared" si="4292"/>
        <v>1.6666666666666661</v>
      </c>
      <c r="BP829" s="11">
        <f t="shared" si="4293"/>
        <v>4</v>
      </c>
      <c r="BQ829" s="126">
        <v>1</v>
      </c>
      <c r="BR829" s="11">
        <f t="shared" si="4294"/>
        <v>1.333333333337275</v>
      </c>
      <c r="BS829" s="11">
        <f t="shared" si="4295"/>
        <v>-3.083333333334016</v>
      </c>
      <c r="BT829" s="11">
        <f t="shared" si="4296"/>
        <v>2.999999999998181</v>
      </c>
      <c r="BU829" s="11">
        <f t="shared" si="4297"/>
        <v>4.2777777777782324</v>
      </c>
      <c r="BV829" s="11">
        <f t="shared" si="4298"/>
        <v>3.666666666664848</v>
      </c>
      <c r="BY829" s="126"/>
      <c r="BZ829" s="126"/>
      <c r="CA829" s="122">
        <f t="shared" si="4299"/>
        <v>4.2777777777782324</v>
      </c>
      <c r="CB829" s="126">
        <f t="shared" si="4300"/>
        <v>0</v>
      </c>
      <c r="CC829" s="126">
        <f t="shared" si="4301"/>
        <v>0</v>
      </c>
      <c r="CD829" s="126">
        <f t="shared" si="4302"/>
        <v>0</v>
      </c>
      <c r="CE829" s="126">
        <f t="shared" si="4303"/>
        <v>0</v>
      </c>
      <c r="CF829" s="126">
        <f t="shared" si="4304"/>
        <v>0</v>
      </c>
      <c r="CG829" s="126" t="str">
        <f t="shared" si="4305"/>
        <v/>
      </c>
      <c r="CH829" s="126">
        <f t="shared" si="4306"/>
        <v>1</v>
      </c>
      <c r="CI829" s="126">
        <f t="shared" si="4307"/>
        <v>1</v>
      </c>
      <c r="CJ829" s="126" t="str">
        <f t="shared" si="4308"/>
        <v/>
      </c>
      <c r="CK829" s="126" t="str">
        <f t="shared" si="4309"/>
        <v/>
      </c>
      <c r="CL829" s="126">
        <f t="shared" si="4310"/>
        <v>1</v>
      </c>
      <c r="CM829" s="126">
        <f t="shared" si="4311"/>
        <v>1</v>
      </c>
      <c r="CN829" s="126">
        <f t="shared" si="4312"/>
        <v>1</v>
      </c>
      <c r="CO829" s="126" t="str">
        <f t="shared" si="4313"/>
        <v/>
      </c>
      <c r="CP829" s="126" t="str">
        <f t="shared" si="4314"/>
        <v/>
      </c>
      <c r="CQ829" s="126">
        <f t="shared" si="4315"/>
        <v>1</v>
      </c>
      <c r="CR829" s="126"/>
      <c r="CS829" s="126">
        <f t="shared" si="4316"/>
        <v>0</v>
      </c>
      <c r="CT829" s="126">
        <f t="shared" si="4317"/>
        <v>0</v>
      </c>
      <c r="CU829" s="126">
        <f t="shared" si="4318"/>
        <v>0</v>
      </c>
      <c r="CV829" s="126">
        <f t="shared" si="4319"/>
        <v>0</v>
      </c>
      <c r="CW829" s="126">
        <f t="shared" si="4320"/>
        <v>1</v>
      </c>
      <c r="CX829" s="126" t="str">
        <f t="shared" si="4321"/>
        <v/>
      </c>
      <c r="CY829" s="126" t="str">
        <f t="shared" si="4322"/>
        <v/>
      </c>
      <c r="CZ829" s="126" t="str">
        <f t="shared" si="4323"/>
        <v/>
      </c>
      <c r="DA829" s="126" t="str">
        <f t="shared" si="4324"/>
        <v/>
      </c>
      <c r="DB829" s="126">
        <f t="shared" si="4325"/>
        <v>0</v>
      </c>
      <c r="DC829" s="126">
        <f t="shared" si="4326"/>
        <v>1</v>
      </c>
      <c r="DD829" s="126" t="str">
        <f t="shared" si="4327"/>
        <v/>
      </c>
      <c r="DE829" s="126" t="str">
        <f t="shared" si="4328"/>
        <v/>
      </c>
      <c r="DF829" s="126"/>
      <c r="DG829" s="126">
        <f t="shared" si="4329"/>
        <v>0</v>
      </c>
      <c r="DH829" s="126">
        <f t="shared" si="4330"/>
        <v>0</v>
      </c>
      <c r="DI829" s="126">
        <f t="shared" si="4331"/>
        <v>0</v>
      </c>
      <c r="DJ829" s="126">
        <f t="shared" si="4332"/>
        <v>0</v>
      </c>
      <c r="DK829" s="126">
        <f t="shared" si="4333"/>
        <v>0</v>
      </c>
      <c r="DL829" s="126"/>
      <c r="DM829" s="126">
        <f t="shared" si="4334"/>
        <v>1</v>
      </c>
      <c r="DN829" s="126" t="str">
        <f t="shared" si="4335"/>
        <v/>
      </c>
      <c r="DO829" s="126" t="str">
        <f t="shared" si="4336"/>
        <v/>
      </c>
      <c r="DP829" s="126" t="str">
        <f t="shared" si="4337"/>
        <v/>
      </c>
      <c r="DQ829" s="126" t="str">
        <f t="shared" si="4338"/>
        <v/>
      </c>
      <c r="DR829" s="126" t="str">
        <f t="shared" si="4339"/>
        <v/>
      </c>
      <c r="DS829" s="126" t="str">
        <f t="shared" si="4340"/>
        <v/>
      </c>
      <c r="DT829" s="126" t="str">
        <f t="shared" si="4341"/>
        <v/>
      </c>
      <c r="DU829" s="126" t="str">
        <f t="shared" si="4342"/>
        <v/>
      </c>
      <c r="DV829" s="126">
        <f t="shared" si="4343"/>
        <v>0</v>
      </c>
      <c r="DW829" s="126">
        <f t="shared" si="4344"/>
        <v>0</v>
      </c>
      <c r="DX829" s="126" t="str">
        <f t="shared" si="4345"/>
        <v/>
      </c>
      <c r="DY829" s="126" t="str">
        <f t="shared" si="4346"/>
        <v/>
      </c>
      <c r="EA829" s="126">
        <f t="shared" si="4347"/>
        <v>0</v>
      </c>
      <c r="EB829" s="126">
        <f t="shared" si="4348"/>
        <v>0</v>
      </c>
      <c r="EC829" s="126">
        <f t="shared" si="4349"/>
        <v>0</v>
      </c>
      <c r="ED829" s="126">
        <f t="shared" si="4350"/>
        <v>0</v>
      </c>
      <c r="EF829" s="126">
        <f t="shared" si="4351"/>
        <v>1</v>
      </c>
      <c r="EG829" s="126">
        <f t="shared" si="4352"/>
        <v>1</v>
      </c>
      <c r="EH829" s="126">
        <f t="shared" si="4353"/>
        <v>1</v>
      </c>
      <c r="EI829" s="126">
        <f t="shared" si="4354"/>
        <v>1</v>
      </c>
      <c r="EK829" s="126">
        <f t="shared" si="4355"/>
        <v>1</v>
      </c>
      <c r="EL829" s="126">
        <f t="shared" si="4356"/>
        <v>1</v>
      </c>
      <c r="EM829" s="126">
        <f t="shared" si="4357"/>
        <v>1</v>
      </c>
      <c r="EO829" s="126">
        <f t="shared" si="4358"/>
        <v>1</v>
      </c>
      <c r="EP829" s="126">
        <f t="shared" si="4359"/>
        <v>1</v>
      </c>
      <c r="EQ829" s="126">
        <f t="shared" si="4360"/>
        <v>1</v>
      </c>
      <c r="ES829" s="126">
        <f t="shared" si="4361"/>
        <v>1</v>
      </c>
      <c r="ET829" s="126">
        <f t="shared" si="4362"/>
        <v>1</v>
      </c>
      <c r="EU829" s="126">
        <f t="shared" si="4363"/>
        <v>1</v>
      </c>
      <c r="EV829" s="126">
        <f t="shared" si="4364"/>
        <v>1</v>
      </c>
      <c r="EW829" s="126">
        <f t="shared" si="4365"/>
        <v>0</v>
      </c>
      <c r="EY829" s="126">
        <f t="shared" si="4366"/>
        <v>1</v>
      </c>
      <c r="EZ829" s="126">
        <f t="shared" si="4367"/>
        <v>1</v>
      </c>
      <c r="FA829" s="126">
        <f t="shared" si="4368"/>
        <v>1</v>
      </c>
      <c r="FC829" s="126">
        <f t="shared" si="4369"/>
        <v>1</v>
      </c>
      <c r="FD829" s="126">
        <f t="shared" si="4370"/>
        <v>1</v>
      </c>
      <c r="FE829" s="126"/>
      <c r="FF829" s="126">
        <f t="shared" si="4371"/>
        <v>1</v>
      </c>
      <c r="FG829" s="126">
        <f t="shared" si="4372"/>
        <v>1</v>
      </c>
      <c r="FH829" s="126">
        <f t="shared" si="4373"/>
        <v>1</v>
      </c>
      <c r="FI829" s="126">
        <f t="shared" si="4374"/>
        <v>0</v>
      </c>
      <c r="FJ829" s="126">
        <f t="shared" si="4375"/>
        <v>0</v>
      </c>
      <c r="FK829" s="126">
        <f t="shared" si="4376"/>
        <v>0</v>
      </c>
      <c r="FL829" s="126">
        <f t="shared" si="4377"/>
        <v>0</v>
      </c>
      <c r="FN829" s="126" t="str">
        <f t="shared" si="4378"/>
        <v/>
      </c>
      <c r="FO829" s="126" t="str">
        <f t="shared" si="4379"/>
        <v/>
      </c>
      <c r="FP829" s="126">
        <f t="shared" si="4380"/>
        <v>0</v>
      </c>
      <c r="FV829" s="126">
        <f t="shared" si="4381"/>
        <v>1</v>
      </c>
      <c r="FW829" s="126">
        <f t="shared" si="4382"/>
        <v>0</v>
      </c>
      <c r="FX829" s="126">
        <f t="shared" si="4383"/>
        <v>1</v>
      </c>
      <c r="GA829" s="126">
        <f t="shared" si="4384"/>
        <v>0</v>
      </c>
      <c r="GB829" s="126">
        <f t="shared" si="4385"/>
        <v>0</v>
      </c>
      <c r="GC829" s="126">
        <f t="shared" si="4386"/>
        <v>0</v>
      </c>
      <c r="GD829" s="126">
        <f t="shared" si="4387"/>
        <v>0</v>
      </c>
      <c r="GE829" s="126">
        <f t="shared" si="4388"/>
        <v>1</v>
      </c>
      <c r="GF829" s="126">
        <f t="shared" si="4389"/>
        <v>1</v>
      </c>
      <c r="GG829" s="126">
        <f t="shared" si="4390"/>
        <v>1</v>
      </c>
      <c r="GI829" s="126">
        <f t="shared" si="4391"/>
        <v>0</v>
      </c>
      <c r="GK829" s="126">
        <f t="shared" si="4392"/>
        <v>1</v>
      </c>
      <c r="GL829" s="126">
        <f t="shared" si="4393"/>
        <v>1</v>
      </c>
      <c r="GM829" s="126">
        <f t="shared" si="4394"/>
        <v>1</v>
      </c>
      <c r="GN829" s="126">
        <f t="shared" si="4395"/>
        <v>1</v>
      </c>
      <c r="GO829" s="126">
        <f t="shared" si="4396"/>
        <v>0</v>
      </c>
      <c r="GP829" s="126">
        <f t="shared" si="4397"/>
        <v>0</v>
      </c>
      <c r="GQ829" s="126">
        <f t="shared" si="4398"/>
        <v>0</v>
      </c>
      <c r="GS829" s="126">
        <f t="shared" si="4399"/>
        <v>1</v>
      </c>
      <c r="GT829" s="126" t="str">
        <f t="shared" si="4400"/>
        <v/>
      </c>
      <c r="GU829" s="126">
        <f t="shared" si="4401"/>
        <v>1</v>
      </c>
      <c r="GV829" s="126">
        <f t="shared" si="4402"/>
        <v>1</v>
      </c>
      <c r="GW829" s="126">
        <f t="shared" si="4403"/>
        <v>1</v>
      </c>
      <c r="GX829" s="126">
        <f t="shared" si="4404"/>
        <v>1</v>
      </c>
      <c r="GY829" s="126">
        <f t="shared" si="4405"/>
        <v>1</v>
      </c>
      <c r="GZ829" s="126"/>
      <c r="HA829" s="126">
        <f t="shared" si="4406"/>
        <v>0</v>
      </c>
      <c r="HB829" s="126">
        <f t="shared" si="4407"/>
        <v>0</v>
      </c>
      <c r="HC829" s="126">
        <f t="shared" si="4408"/>
        <v>0</v>
      </c>
      <c r="HD829" s="126">
        <f t="shared" si="4409"/>
        <v>0</v>
      </c>
      <c r="HE829" s="126">
        <f t="shared" si="4410"/>
        <v>0</v>
      </c>
      <c r="HF829" s="126">
        <f t="shared" si="4411"/>
        <v>0</v>
      </c>
      <c r="HH829" s="126">
        <f t="shared" si="4412"/>
        <v>1</v>
      </c>
      <c r="HI829" s="126">
        <f t="shared" si="4413"/>
        <v>1</v>
      </c>
      <c r="HJ829" s="126">
        <f t="shared" si="4414"/>
        <v>0</v>
      </c>
      <c r="HK829" s="126">
        <f t="shared" si="4415"/>
        <v>0</v>
      </c>
      <c r="HL829" s="126">
        <f t="shared" si="4416"/>
        <v>0</v>
      </c>
      <c r="HM829" s="126">
        <f t="shared" si="4417"/>
        <v>0</v>
      </c>
      <c r="HO829" s="126" t="str">
        <f t="shared" si="4418"/>
        <v/>
      </c>
      <c r="HP829" s="126">
        <f t="shared" si="4419"/>
        <v>1</v>
      </c>
      <c r="HQ829" s="126" t="str">
        <f t="shared" si="4420"/>
        <v/>
      </c>
      <c r="HR829" s="122">
        <f t="shared" si="4421"/>
        <v>1</v>
      </c>
      <c r="HS829" s="126" t="str">
        <f t="shared" si="4422"/>
        <v/>
      </c>
      <c r="HT829" s="122">
        <f t="shared" si="4423"/>
        <v>1</v>
      </c>
      <c r="HU829" s="122" t="str">
        <f t="shared" si="4424"/>
        <v/>
      </c>
      <c r="HV829" s="126">
        <f t="shared" si="4425"/>
        <v>1</v>
      </c>
      <c r="HW829" s="126" t="str">
        <f t="shared" si="4426"/>
        <v/>
      </c>
      <c r="HX829" s="126" t="str">
        <f t="shared" si="4427"/>
        <v/>
      </c>
      <c r="HZ829" s="126" t="str">
        <f t="shared" si="4428"/>
        <v/>
      </c>
      <c r="IA829" s="126">
        <f t="shared" si="4429"/>
        <v>1</v>
      </c>
      <c r="IB829" s="126" t="str">
        <f t="shared" si="4430"/>
        <v/>
      </c>
      <c r="IC829" s="126">
        <f t="shared" si="4431"/>
        <v>1</v>
      </c>
      <c r="ID829" s="126" t="str">
        <f t="shared" si="4432"/>
        <v/>
      </c>
      <c r="IE829" s="126">
        <f t="shared" si="4433"/>
        <v>1</v>
      </c>
      <c r="IF829" s="126" t="str">
        <f t="shared" si="4434"/>
        <v/>
      </c>
      <c r="IG829" s="126">
        <f t="shared" si="4435"/>
        <v>1</v>
      </c>
      <c r="IH829" s="126" t="str">
        <f t="shared" si="4436"/>
        <v/>
      </c>
      <c r="II829" s="126" t="str">
        <f t="shared" si="4437"/>
        <v/>
      </c>
      <c r="IO829" s="128"/>
      <c r="IP829" s="128"/>
      <c r="IQ829" s="127"/>
      <c r="IR829" s="127"/>
      <c r="IX829" s="6"/>
      <c r="IY829" s="6"/>
      <c r="IZ829" s="7"/>
      <c r="JA829" s="7"/>
      <c r="JG829" s="12"/>
      <c r="JH829" s="12"/>
      <c r="JI829" s="13"/>
      <c r="JJ829" s="13"/>
      <c r="JN829" s="6"/>
      <c r="JO829" s="6"/>
      <c r="JQ829" s="11"/>
      <c r="JR829" s="11"/>
      <c r="JS829" s="12"/>
      <c r="JT829" s="13"/>
      <c r="JU829" s="12"/>
      <c r="JV829" s="12"/>
      <c r="JW829" s="97"/>
      <c r="JX829" s="13"/>
      <c r="JY829" s="13"/>
      <c r="JZ829" s="97"/>
      <c r="KA829" s="97"/>
      <c r="KB829" s="11"/>
      <c r="KC829" s="11"/>
      <c r="KD829" s="11"/>
      <c r="KE829" s="11"/>
    </row>
    <row r="830" spans="1:291" s="122" customFormat="1" x14ac:dyDescent="0.2">
      <c r="A830" s="146">
        <f t="shared" si="4081"/>
        <v>830</v>
      </c>
      <c r="C830" s="2">
        <v>43304</v>
      </c>
      <c r="D830" s="126">
        <v>97.01</v>
      </c>
      <c r="E830" s="126">
        <v>96.96</v>
      </c>
      <c r="F830" s="126">
        <v>96.944999999999993</v>
      </c>
      <c r="G830" s="128">
        <v>105.235</v>
      </c>
      <c r="H830" s="128">
        <v>113.057</v>
      </c>
      <c r="I830" s="128">
        <v>119.155</v>
      </c>
      <c r="J830" s="127">
        <v>142.26</v>
      </c>
      <c r="K830" s="126"/>
      <c r="M830" s="126">
        <f t="shared" si="4438"/>
        <v>97.01</v>
      </c>
      <c r="N830" s="126">
        <f t="shared" si="4439"/>
        <v>96.96</v>
      </c>
      <c r="O830" s="126">
        <f t="shared" si="4440"/>
        <v>96.944999999999993</v>
      </c>
      <c r="P830" s="128">
        <f t="shared" si="4250"/>
        <v>3383.5</v>
      </c>
      <c r="Q830" s="5">
        <f t="shared" si="4251"/>
        <v>3621.75</v>
      </c>
      <c r="R830" s="6">
        <f t="shared" si="4252"/>
        <v>3823.5</v>
      </c>
      <c r="S830" s="7">
        <f t="shared" si="4253"/>
        <v>4569.9999999999991</v>
      </c>
      <c r="V830" s="127">
        <f t="shared" si="4259"/>
        <v>3.9999999999992042</v>
      </c>
      <c r="W830" s="127">
        <f t="shared" si="4260"/>
        <v>4.5000000000001705</v>
      </c>
      <c r="X830" s="127">
        <f t="shared" si="4261"/>
        <v>5.0000000000011369</v>
      </c>
      <c r="Y830" s="127">
        <f t="shared" si="4254"/>
        <v>1.9999999999995453</v>
      </c>
      <c r="Z830" s="126">
        <f t="shared" si="4255"/>
        <v>9.5</v>
      </c>
      <c r="AA830" s="126">
        <f t="shared" si="4256"/>
        <v>16</v>
      </c>
      <c r="AB830" s="126">
        <f t="shared" si="4257"/>
        <v>44.000000000000909</v>
      </c>
      <c r="AC830" s="126"/>
      <c r="AD830" s="126"/>
      <c r="AE830" s="127">
        <f t="shared" si="4286"/>
        <v>1.6999988600010241</v>
      </c>
      <c r="AF830" s="127">
        <f t="shared" si="4287"/>
        <v>1.1999988600000577</v>
      </c>
      <c r="AG830" s="127">
        <f t="shared" si="4288"/>
        <v>0.69999885999909139</v>
      </c>
      <c r="AH830" s="127">
        <f t="shared" si="4272"/>
        <v>2.3333333333342425</v>
      </c>
      <c r="AI830" s="127">
        <f t="shared" si="4273"/>
        <v>1.7000000000009097</v>
      </c>
      <c r="AJ830" s="127">
        <f t="shared" si="4274"/>
        <v>9.9999999999999645E-2</v>
      </c>
      <c r="AK830" s="127">
        <f t="shared" si="4275"/>
        <v>1.1666666666666661</v>
      </c>
      <c r="AL830" s="127">
        <f t="shared" si="4276"/>
        <v>1.5</v>
      </c>
      <c r="AM830" s="127">
        <f t="shared" si="4277"/>
        <v>1.3333333333330302</v>
      </c>
      <c r="AN830" s="127">
        <f t="shared" si="4278"/>
        <v>1.6000000000003638</v>
      </c>
      <c r="AO830" s="127">
        <f t="shared" si="4279"/>
        <v>1</v>
      </c>
      <c r="AP830" s="127">
        <f t="shared" si="4280"/>
        <v>1.6666666666681835</v>
      </c>
      <c r="AQ830" s="127">
        <f t="shared" si="4281"/>
        <v>3.0833333333330293</v>
      </c>
      <c r="AR830" s="127">
        <f t="shared" si="4282"/>
        <v>2.4000000000009098</v>
      </c>
      <c r="AS830" s="127">
        <f t="shared" si="4283"/>
        <v>0.2777777777779793</v>
      </c>
      <c r="AT830" s="127">
        <f t="shared" si="4284"/>
        <v>1.8666666666676974</v>
      </c>
      <c r="AU830" s="126"/>
      <c r="AX830" s="11">
        <f t="shared" si="4441"/>
        <v>-3.9999999999992042</v>
      </c>
      <c r="AY830" s="11">
        <f t="shared" si="4442"/>
        <v>-4.5000000000001705</v>
      </c>
      <c r="AZ830" s="11">
        <f t="shared" si="4443"/>
        <v>-5.0000000000011369</v>
      </c>
      <c r="BA830" s="11">
        <f t="shared" ref="BA830:BA858" si="4446">P830-P829</f>
        <v>-1.9999999999995453</v>
      </c>
      <c r="BB830" s="11">
        <f t="shared" si="4269"/>
        <v>-9.5</v>
      </c>
      <c r="BC830" s="12">
        <f t="shared" si="4270"/>
        <v>-16</v>
      </c>
      <c r="BD830" s="13">
        <f t="shared" si="4271"/>
        <v>-44.000000000000909</v>
      </c>
      <c r="BF830" s="11">
        <f t="shared" si="4445"/>
        <v>-1.1368683772161603E-13</v>
      </c>
      <c r="BG830" s="11">
        <f t="shared" si="4264"/>
        <v>1.6999988600010241</v>
      </c>
      <c r="BH830" s="11">
        <f t="shared" si="4265"/>
        <v>1.1999988600000577</v>
      </c>
      <c r="BI830" s="11">
        <f t="shared" si="4266"/>
        <v>0.69999885999909139</v>
      </c>
      <c r="BJ830" s="11">
        <f t="shared" si="4444"/>
        <v>2.3333333333342425</v>
      </c>
      <c r="BK830" s="11">
        <f t="shared" si="4285"/>
        <v>1.7000000000009097</v>
      </c>
      <c r="BL830" s="11">
        <f t="shared" si="4289"/>
        <v>9.9999999999999645E-2</v>
      </c>
      <c r="BM830" s="11">
        <f t="shared" si="4290"/>
        <v>1.1666666666666661</v>
      </c>
      <c r="BN830" s="11">
        <f t="shared" si="4291"/>
        <v>-1.5</v>
      </c>
      <c r="BO830" s="11">
        <f t="shared" si="4292"/>
        <v>-1.3333333333330302</v>
      </c>
      <c r="BP830" s="11">
        <f t="shared" si="4293"/>
        <v>1.6000000000003638</v>
      </c>
      <c r="BQ830" s="126">
        <v>1</v>
      </c>
      <c r="BR830" s="11">
        <f t="shared" si="4294"/>
        <v>-1.6666666666681835</v>
      </c>
      <c r="BS830" s="11">
        <f t="shared" si="4295"/>
        <v>-3.0833333333330293</v>
      </c>
      <c r="BT830" s="11">
        <f t="shared" si="4296"/>
        <v>2.4000000000009098</v>
      </c>
      <c r="BU830" s="11">
        <f t="shared" si="4297"/>
        <v>0.2777777777779793</v>
      </c>
      <c r="BV830" s="11">
        <f t="shared" si="4298"/>
        <v>1.8666666666676974</v>
      </c>
      <c r="BY830" s="126"/>
      <c r="BZ830" s="126"/>
      <c r="CA830" s="122">
        <f t="shared" si="4299"/>
        <v>0.2777777777779793</v>
      </c>
      <c r="CB830" s="126">
        <f t="shared" si="4300"/>
        <v>0</v>
      </c>
      <c r="CC830" s="126">
        <f t="shared" si="4301"/>
        <v>0</v>
      </c>
      <c r="CD830" s="126">
        <f t="shared" si="4302"/>
        <v>0</v>
      </c>
      <c r="CE830" s="126">
        <f t="shared" si="4303"/>
        <v>0</v>
      </c>
      <c r="CF830" s="126">
        <f t="shared" si="4304"/>
        <v>0</v>
      </c>
      <c r="CG830" s="126" t="str">
        <f t="shared" si="4305"/>
        <v/>
      </c>
      <c r="CH830" s="126" t="str">
        <f t="shared" si="4306"/>
        <v/>
      </c>
      <c r="CI830" s="126">
        <f t="shared" si="4307"/>
        <v>1</v>
      </c>
      <c r="CJ830" s="126">
        <f t="shared" si="4308"/>
        <v>1</v>
      </c>
      <c r="CK830" s="126" t="str">
        <f t="shared" si="4309"/>
        <v/>
      </c>
      <c r="CL830" s="126">
        <f t="shared" si="4310"/>
        <v>1</v>
      </c>
      <c r="CM830" s="126">
        <f t="shared" si="4311"/>
        <v>1</v>
      </c>
      <c r="CN830" s="126">
        <f t="shared" si="4312"/>
        <v>1</v>
      </c>
      <c r="CO830" s="126" t="str">
        <f t="shared" si="4313"/>
        <v/>
      </c>
      <c r="CP830" s="126" t="str">
        <f t="shared" si="4314"/>
        <v/>
      </c>
      <c r="CQ830" s="126">
        <f t="shared" si="4315"/>
        <v>1</v>
      </c>
      <c r="CR830" s="126"/>
      <c r="CS830" s="126">
        <f t="shared" si="4316"/>
        <v>0</v>
      </c>
      <c r="CT830" s="126">
        <f t="shared" si="4317"/>
        <v>0</v>
      </c>
      <c r="CU830" s="126">
        <f t="shared" si="4318"/>
        <v>0</v>
      </c>
      <c r="CV830" s="126">
        <f t="shared" si="4319"/>
        <v>0</v>
      </c>
      <c r="CW830" s="126">
        <f t="shared" si="4320"/>
        <v>1</v>
      </c>
      <c r="CX830" s="126" t="str">
        <f t="shared" si="4321"/>
        <v/>
      </c>
      <c r="CY830" s="126" t="str">
        <f t="shared" si="4322"/>
        <v/>
      </c>
      <c r="CZ830" s="126" t="str">
        <f t="shared" si="4323"/>
        <v/>
      </c>
      <c r="DA830" s="126" t="str">
        <f t="shared" si="4324"/>
        <v/>
      </c>
      <c r="DB830" s="126">
        <f t="shared" si="4325"/>
        <v>1</v>
      </c>
      <c r="DC830" s="126" t="str">
        <f t="shared" si="4326"/>
        <v/>
      </c>
      <c r="DD830" s="126">
        <f t="shared" si="4327"/>
        <v>1</v>
      </c>
      <c r="DE830" s="126" t="str">
        <f t="shared" si="4328"/>
        <v/>
      </c>
      <c r="DF830" s="126"/>
      <c r="DG830" s="126">
        <f t="shared" si="4329"/>
        <v>1</v>
      </c>
      <c r="DH830" s="126">
        <f t="shared" si="4330"/>
        <v>1</v>
      </c>
      <c r="DI830" s="126">
        <f t="shared" si="4331"/>
        <v>1</v>
      </c>
      <c r="DJ830" s="126">
        <f t="shared" si="4332"/>
        <v>1</v>
      </c>
      <c r="DK830" s="126" t="str">
        <f t="shared" si="4333"/>
        <v/>
      </c>
      <c r="DL830" s="126"/>
      <c r="DM830" s="126" t="str">
        <f t="shared" si="4334"/>
        <v/>
      </c>
      <c r="DN830" s="126">
        <f t="shared" si="4335"/>
        <v>0</v>
      </c>
      <c r="DO830" s="126">
        <f t="shared" si="4336"/>
        <v>1</v>
      </c>
      <c r="DP830" s="126">
        <f t="shared" si="4337"/>
        <v>0</v>
      </c>
      <c r="DQ830" s="126">
        <f t="shared" si="4338"/>
        <v>1</v>
      </c>
      <c r="DR830" s="126">
        <f t="shared" si="4339"/>
        <v>1</v>
      </c>
      <c r="DS830" s="126">
        <f t="shared" si="4340"/>
        <v>1</v>
      </c>
      <c r="DT830" s="126">
        <f t="shared" si="4341"/>
        <v>1</v>
      </c>
      <c r="DU830" s="126">
        <f t="shared" si="4342"/>
        <v>1</v>
      </c>
      <c r="DV830" s="126">
        <f t="shared" si="4343"/>
        <v>1</v>
      </c>
      <c r="DW830" s="126">
        <f t="shared" si="4344"/>
        <v>0</v>
      </c>
      <c r="DX830" s="126" t="str">
        <f t="shared" si="4345"/>
        <v/>
      </c>
      <c r="DY830" s="126" t="str">
        <f t="shared" si="4346"/>
        <v/>
      </c>
      <c r="EA830" s="126">
        <f t="shared" si="4347"/>
        <v>0</v>
      </c>
      <c r="EB830" s="126">
        <f t="shared" si="4348"/>
        <v>0</v>
      </c>
      <c r="EC830" s="126">
        <f t="shared" si="4349"/>
        <v>0</v>
      </c>
      <c r="ED830" s="126">
        <f t="shared" si="4350"/>
        <v>0</v>
      </c>
      <c r="EF830" s="126">
        <f t="shared" si="4351"/>
        <v>1</v>
      </c>
      <c r="EG830" s="126">
        <f t="shared" si="4352"/>
        <v>1</v>
      </c>
      <c r="EH830" s="126">
        <f t="shared" si="4353"/>
        <v>1</v>
      </c>
      <c r="EI830" s="126">
        <f t="shared" si="4354"/>
        <v>1</v>
      </c>
      <c r="EK830" s="126">
        <f t="shared" si="4355"/>
        <v>1</v>
      </c>
      <c r="EL830" s="126">
        <f t="shared" si="4356"/>
        <v>1</v>
      </c>
      <c r="EM830" s="126">
        <f t="shared" si="4357"/>
        <v>1</v>
      </c>
      <c r="EO830" s="126">
        <f t="shared" si="4358"/>
        <v>1</v>
      </c>
      <c r="EP830" s="126">
        <f t="shared" si="4359"/>
        <v>1</v>
      </c>
      <c r="EQ830" s="126">
        <f t="shared" si="4360"/>
        <v>1</v>
      </c>
      <c r="ES830" s="126">
        <f t="shared" si="4361"/>
        <v>1</v>
      </c>
      <c r="ET830" s="126">
        <f t="shared" si="4362"/>
        <v>1</v>
      </c>
      <c r="EU830" s="126">
        <f t="shared" si="4363"/>
        <v>1</v>
      </c>
      <c r="EV830" s="126">
        <f t="shared" si="4364"/>
        <v>1</v>
      </c>
      <c r="EW830" s="126">
        <f t="shared" si="4365"/>
        <v>0</v>
      </c>
      <c r="EY830" s="126">
        <f t="shared" si="4366"/>
        <v>1</v>
      </c>
      <c r="EZ830" s="126">
        <f t="shared" si="4367"/>
        <v>1</v>
      </c>
      <c r="FA830" s="126">
        <f t="shared" si="4368"/>
        <v>1</v>
      </c>
      <c r="FC830" s="126">
        <f t="shared" si="4369"/>
        <v>0</v>
      </c>
      <c r="FD830" s="126" t="str">
        <f t="shared" si="4370"/>
        <v/>
      </c>
      <c r="FE830" s="126"/>
      <c r="FF830" s="126">
        <f t="shared" si="4371"/>
        <v>1</v>
      </c>
      <c r="FG830" s="126">
        <f t="shared" si="4372"/>
        <v>0</v>
      </c>
      <c r="FH830" s="126">
        <f t="shared" si="4373"/>
        <v>0</v>
      </c>
      <c r="FI830" s="126" t="str">
        <f t="shared" si="4374"/>
        <v/>
      </c>
      <c r="FJ830" s="126" t="str">
        <f t="shared" si="4375"/>
        <v/>
      </c>
      <c r="FK830" s="126" t="str">
        <f t="shared" si="4376"/>
        <v/>
      </c>
      <c r="FL830" s="126" t="str">
        <f t="shared" si="4377"/>
        <v/>
      </c>
      <c r="FN830" s="126" t="str">
        <f t="shared" si="4378"/>
        <v/>
      </c>
      <c r="FO830" s="126" t="str">
        <f t="shared" si="4379"/>
        <v/>
      </c>
      <c r="FP830" s="126" t="str">
        <f t="shared" si="4380"/>
        <v/>
      </c>
      <c r="FV830" s="126">
        <f t="shared" si="4381"/>
        <v>1</v>
      </c>
      <c r="FW830" s="126">
        <f t="shared" si="4382"/>
        <v>1</v>
      </c>
      <c r="FX830" s="126">
        <f t="shared" si="4383"/>
        <v>0</v>
      </c>
      <c r="GA830" s="126">
        <f t="shared" si="4384"/>
        <v>1</v>
      </c>
      <c r="GB830" s="126">
        <f t="shared" si="4385"/>
        <v>1</v>
      </c>
      <c r="GC830" s="126">
        <f t="shared" si="4386"/>
        <v>1</v>
      </c>
      <c r="GD830" s="126">
        <f t="shared" si="4387"/>
        <v>1</v>
      </c>
      <c r="GE830" s="126">
        <f t="shared" si="4388"/>
        <v>0</v>
      </c>
      <c r="GF830" s="126">
        <f t="shared" si="4389"/>
        <v>0</v>
      </c>
      <c r="GG830" s="126">
        <f t="shared" si="4390"/>
        <v>1</v>
      </c>
      <c r="GI830" s="126">
        <f t="shared" si="4391"/>
        <v>1</v>
      </c>
      <c r="GK830" s="126">
        <f t="shared" si="4392"/>
        <v>1</v>
      </c>
      <c r="GL830" s="126">
        <f t="shared" si="4393"/>
        <v>1</v>
      </c>
      <c r="GM830" s="126">
        <f t="shared" si="4394"/>
        <v>1</v>
      </c>
      <c r="GN830" s="126">
        <f t="shared" si="4395"/>
        <v>1</v>
      </c>
      <c r="GO830" s="126">
        <f t="shared" si="4396"/>
        <v>0</v>
      </c>
      <c r="GP830" s="126">
        <f t="shared" si="4397"/>
        <v>0</v>
      </c>
      <c r="GQ830" s="126">
        <f t="shared" si="4398"/>
        <v>1</v>
      </c>
      <c r="GS830" s="126">
        <f t="shared" si="4399"/>
        <v>0</v>
      </c>
      <c r="GT830" s="126">
        <f t="shared" si="4400"/>
        <v>0</v>
      </c>
      <c r="GU830" s="126">
        <f t="shared" si="4401"/>
        <v>1</v>
      </c>
      <c r="GV830" s="126">
        <f t="shared" si="4402"/>
        <v>0</v>
      </c>
      <c r="GW830" s="126">
        <f t="shared" si="4403"/>
        <v>0</v>
      </c>
      <c r="GX830" s="126">
        <f t="shared" si="4404"/>
        <v>0</v>
      </c>
      <c r="GY830" s="126">
        <f t="shared" si="4405"/>
        <v>0</v>
      </c>
      <c r="GZ830" s="126"/>
      <c r="HA830" s="126">
        <f t="shared" si="4406"/>
        <v>0</v>
      </c>
      <c r="HB830" s="126">
        <f t="shared" si="4407"/>
        <v>0</v>
      </c>
      <c r="HC830" s="126">
        <f t="shared" si="4408"/>
        <v>0</v>
      </c>
      <c r="HD830" s="126">
        <f t="shared" si="4409"/>
        <v>0</v>
      </c>
      <c r="HE830" s="126">
        <f t="shared" si="4410"/>
        <v>0</v>
      </c>
      <c r="HF830" s="126">
        <f t="shared" si="4411"/>
        <v>0</v>
      </c>
      <c r="HH830" s="126">
        <f t="shared" si="4412"/>
        <v>1</v>
      </c>
      <c r="HI830" s="126">
        <f t="shared" si="4413"/>
        <v>1</v>
      </c>
      <c r="HJ830" s="126">
        <f t="shared" si="4414"/>
        <v>0</v>
      </c>
      <c r="HK830" s="126">
        <f t="shared" si="4415"/>
        <v>0</v>
      </c>
      <c r="HL830" s="126">
        <f t="shared" si="4416"/>
        <v>0</v>
      </c>
      <c r="HM830" s="126">
        <f t="shared" si="4417"/>
        <v>0</v>
      </c>
      <c r="HO830" s="126" t="str">
        <f t="shared" si="4418"/>
        <v/>
      </c>
      <c r="HP830" s="126">
        <f t="shared" si="4419"/>
        <v>1</v>
      </c>
      <c r="HQ830" s="126" t="str">
        <f t="shared" si="4420"/>
        <v/>
      </c>
      <c r="HR830" s="122">
        <f t="shared" si="4421"/>
        <v>1</v>
      </c>
      <c r="HS830" s="126" t="str">
        <f t="shared" si="4422"/>
        <v/>
      </c>
      <c r="HT830" s="122">
        <f t="shared" si="4423"/>
        <v>1</v>
      </c>
      <c r="HU830" s="122" t="str">
        <f t="shared" si="4424"/>
        <v/>
      </c>
      <c r="HV830" s="126">
        <f t="shared" si="4425"/>
        <v>1</v>
      </c>
      <c r="HW830" s="126" t="str">
        <f t="shared" si="4426"/>
        <v/>
      </c>
      <c r="HX830" s="126" t="str">
        <f t="shared" si="4427"/>
        <v/>
      </c>
      <c r="HZ830" s="126" t="str">
        <f t="shared" si="4428"/>
        <v/>
      </c>
      <c r="IA830" s="126">
        <f t="shared" si="4429"/>
        <v>0</v>
      </c>
      <c r="IB830" s="126" t="str">
        <f t="shared" si="4430"/>
        <v/>
      </c>
      <c r="IC830" s="126">
        <f t="shared" si="4431"/>
        <v>0</v>
      </c>
      <c r="ID830" s="126" t="str">
        <f t="shared" si="4432"/>
        <v/>
      </c>
      <c r="IE830" s="126">
        <f t="shared" si="4433"/>
        <v>0</v>
      </c>
      <c r="IF830" s="126" t="str">
        <f t="shared" si="4434"/>
        <v/>
      </c>
      <c r="IG830" s="126">
        <f t="shared" si="4435"/>
        <v>0</v>
      </c>
      <c r="IH830" s="126" t="str">
        <f t="shared" si="4436"/>
        <v/>
      </c>
      <c r="II830" s="126" t="str">
        <f t="shared" si="4437"/>
        <v/>
      </c>
      <c r="IO830" s="128"/>
      <c r="IP830" s="128"/>
      <c r="IQ830" s="127"/>
      <c r="IR830" s="127"/>
      <c r="IX830" s="6"/>
      <c r="IY830" s="6"/>
      <c r="IZ830" s="7"/>
      <c r="JA830" s="7"/>
      <c r="JG830" s="12"/>
      <c r="JH830" s="12"/>
      <c r="JI830" s="13"/>
      <c r="JJ830" s="13"/>
      <c r="JN830" s="6"/>
      <c r="JO830" s="6"/>
      <c r="JQ830" s="11"/>
      <c r="JR830" s="11"/>
      <c r="JS830" s="12"/>
      <c r="JT830" s="13"/>
      <c r="JU830" s="12"/>
      <c r="JV830" s="12"/>
      <c r="JW830" s="97"/>
      <c r="JX830" s="13"/>
      <c r="JY830" s="13"/>
      <c r="JZ830" s="97"/>
      <c r="KA830" s="97"/>
      <c r="KB830" s="11"/>
      <c r="KC830" s="11"/>
      <c r="KD830" s="11"/>
      <c r="KE830" s="11"/>
    </row>
    <row r="831" spans="1:291" s="122" customFormat="1" x14ac:dyDescent="0.2">
      <c r="A831" s="146">
        <f t="shared" si="4081"/>
        <v>831</v>
      </c>
      <c r="C831" s="2">
        <v>43305</v>
      </c>
      <c r="D831" s="126">
        <v>97.015000000000001</v>
      </c>
      <c r="E831" s="126">
        <v>96.97</v>
      </c>
      <c r="F831" s="126">
        <v>96.954999999999998</v>
      </c>
      <c r="G831" s="128">
        <v>105.235</v>
      </c>
      <c r="H831" s="128">
        <v>113.07</v>
      </c>
      <c r="I831" s="128">
        <v>119.18</v>
      </c>
      <c r="J831" s="127">
        <v>143.06</v>
      </c>
      <c r="K831" s="126"/>
      <c r="M831" s="126">
        <f t="shared" si="4438"/>
        <v>97.015000000000001</v>
      </c>
      <c r="N831" s="126">
        <f t="shared" si="4439"/>
        <v>96.97</v>
      </c>
      <c r="O831" s="126">
        <f t="shared" si="4440"/>
        <v>96.954999999999998</v>
      </c>
      <c r="P831" s="128">
        <f t="shared" si="4250"/>
        <v>3383.5</v>
      </c>
      <c r="Q831" s="5">
        <f t="shared" si="4251"/>
        <v>3622.9999999999991</v>
      </c>
      <c r="R831" s="6">
        <f t="shared" si="4252"/>
        <v>3826.0000000000009</v>
      </c>
      <c r="S831" s="7">
        <f t="shared" si="4253"/>
        <v>4582</v>
      </c>
      <c r="V831" s="127">
        <f t="shared" si="4259"/>
        <v>0.49999999999954525</v>
      </c>
      <c r="W831" s="127">
        <f t="shared" si="4260"/>
        <v>1.0000000000005116</v>
      </c>
      <c r="X831" s="127">
        <f t="shared" si="4261"/>
        <v>1.0000000000005116</v>
      </c>
      <c r="Y831" s="127">
        <f t="shared" si="4254"/>
        <v>0</v>
      </c>
      <c r="Z831" s="126">
        <f t="shared" si="4255"/>
        <v>1.2499999999990905</v>
      </c>
      <c r="AA831" s="126">
        <f t="shared" si="4256"/>
        <v>2.5000000000009095</v>
      </c>
      <c r="AB831" s="126">
        <f t="shared" si="4257"/>
        <v>12.000000000000909</v>
      </c>
      <c r="AC831" s="126"/>
      <c r="AD831" s="126"/>
      <c r="AE831" s="127">
        <f t="shared" si="4286"/>
        <v>0.24999984999993907</v>
      </c>
      <c r="AF831" s="127">
        <f t="shared" si="4287"/>
        <v>0.25000015000102727</v>
      </c>
      <c r="AG831" s="127">
        <f t="shared" si="4288"/>
        <v>0.25000015000102727</v>
      </c>
      <c r="AH831" s="127">
        <f t="shared" ref="AH831:AH894" si="4447">ABS(BJ831)</f>
        <v>0.83333333333272697</v>
      </c>
      <c r="AI831" s="127">
        <f t="shared" si="4273"/>
        <v>0.74999999999945421</v>
      </c>
      <c r="AJ831" s="127">
        <f t="shared" si="4274"/>
        <v>0.25000000000145506</v>
      </c>
      <c r="AK831" s="127">
        <f t="shared" si="4275"/>
        <v>0.41666666666818242</v>
      </c>
      <c r="AL831" s="127">
        <f t="shared" si="4276"/>
        <v>1.3642420526593924E-12</v>
      </c>
      <c r="AM831" s="127">
        <f t="shared" si="4277"/>
        <v>1.4999999999993934</v>
      </c>
      <c r="AN831" s="127">
        <f t="shared" si="4278"/>
        <v>2.2999999999994545</v>
      </c>
      <c r="AO831" s="127">
        <f t="shared" si="4279"/>
        <v>1</v>
      </c>
      <c r="AP831" s="127">
        <f t="shared" si="4280"/>
        <v>0.83333333333090809</v>
      </c>
      <c r="AQ831" s="127">
        <f t="shared" si="4281"/>
        <v>0.87499999999711975</v>
      </c>
      <c r="AR831" s="127">
        <f t="shared" si="4282"/>
        <v>1.0000000000003637</v>
      </c>
      <c r="AS831" s="127">
        <f t="shared" si="4283"/>
        <v>1.4166666666677781</v>
      </c>
      <c r="AT831" s="127">
        <f t="shared" si="4284"/>
        <v>1.6000000000001213</v>
      </c>
      <c r="AU831" s="126"/>
      <c r="AX831" s="11">
        <f t="shared" si="4441"/>
        <v>0.49999999999954525</v>
      </c>
      <c r="AY831" s="11">
        <f t="shared" si="4442"/>
        <v>1.0000000000005116</v>
      </c>
      <c r="AZ831" s="11">
        <f t="shared" si="4443"/>
        <v>1.0000000000005116</v>
      </c>
      <c r="BA831" s="11">
        <f t="shared" si="4446"/>
        <v>0</v>
      </c>
      <c r="BB831" s="11">
        <f t="shared" si="4269"/>
        <v>1.2499999999990905</v>
      </c>
      <c r="BC831" s="12">
        <f t="shared" si="4270"/>
        <v>2.5000000000009095</v>
      </c>
      <c r="BD831" s="13">
        <f t="shared" si="4271"/>
        <v>12.000000000000909</v>
      </c>
      <c r="BF831" s="11">
        <f t="shared" si="4445"/>
        <v>0.49999999999954525</v>
      </c>
      <c r="BG831" s="11">
        <f t="shared" si="4264"/>
        <v>-0.24999984999993907</v>
      </c>
      <c r="BH831" s="11">
        <f t="shared" si="4265"/>
        <v>0.25000015000102727</v>
      </c>
      <c r="BI831" s="11">
        <f t="shared" si="4266"/>
        <v>0.25000015000102727</v>
      </c>
      <c r="BJ831" s="11">
        <f t="shared" si="4444"/>
        <v>-0.83333333333272697</v>
      </c>
      <c r="BK831" s="11">
        <f t="shared" ref="BK831:BK858" si="4448">((BA831*2)-(BB831/BK$3))</f>
        <v>-0.74999999999945421</v>
      </c>
      <c r="BL831" s="11">
        <f t="shared" si="4289"/>
        <v>-0.25000000000145506</v>
      </c>
      <c r="BM831" s="11">
        <f t="shared" si="4290"/>
        <v>-0.41666666666818242</v>
      </c>
      <c r="BN831" s="11">
        <f t="shared" si="4291"/>
        <v>-1.3642420526593924E-12</v>
      </c>
      <c r="BO831" s="11">
        <f t="shared" si="4292"/>
        <v>-1.4999999999993934</v>
      </c>
      <c r="BP831" s="11">
        <f t="shared" si="4293"/>
        <v>-2.2999999999994545</v>
      </c>
      <c r="BQ831" s="126">
        <v>1</v>
      </c>
      <c r="BR831" s="11">
        <f t="shared" si="4294"/>
        <v>0.83333333333090809</v>
      </c>
      <c r="BS831" s="11">
        <f t="shared" si="4295"/>
        <v>-0.87499999999711975</v>
      </c>
      <c r="BT831" s="11">
        <f t="shared" si="4296"/>
        <v>-1.0000000000003637</v>
      </c>
      <c r="BU831" s="11">
        <f t="shared" si="4297"/>
        <v>-1.4166666666677781</v>
      </c>
      <c r="BV831" s="11">
        <f t="shared" si="4298"/>
        <v>-1.6000000000001213</v>
      </c>
      <c r="BY831" s="126"/>
      <c r="BZ831" s="126"/>
      <c r="CA831" s="122">
        <f t="shared" si="4299"/>
        <v>-1.4166666666677781</v>
      </c>
      <c r="CB831" s="126">
        <f t="shared" si="4300"/>
        <v>1</v>
      </c>
      <c r="CC831" s="126">
        <f t="shared" si="4301"/>
        <v>0</v>
      </c>
      <c r="CD831" s="126">
        <f t="shared" si="4302"/>
        <v>0</v>
      </c>
      <c r="CE831" s="126">
        <f t="shared" si="4303"/>
        <v>0</v>
      </c>
      <c r="CF831" s="126">
        <f t="shared" si="4304"/>
        <v>0</v>
      </c>
      <c r="CG831" s="126" t="str">
        <f t="shared" si="4305"/>
        <v/>
      </c>
      <c r="CH831" s="126">
        <f t="shared" si="4306"/>
        <v>1</v>
      </c>
      <c r="CI831" s="126">
        <f t="shared" si="4307"/>
        <v>1</v>
      </c>
      <c r="CJ831" s="126" t="str">
        <f t="shared" si="4308"/>
        <v/>
      </c>
      <c r="CK831" s="126" t="str">
        <f t="shared" si="4309"/>
        <v/>
      </c>
      <c r="CL831" s="126">
        <f t="shared" si="4310"/>
        <v>1</v>
      </c>
      <c r="CM831" s="126">
        <f t="shared" si="4311"/>
        <v>1</v>
      </c>
      <c r="CN831" s="126">
        <f t="shared" si="4312"/>
        <v>1</v>
      </c>
      <c r="CO831" s="126" t="str">
        <f t="shared" si="4313"/>
        <v/>
      </c>
      <c r="CP831" s="126">
        <f t="shared" si="4314"/>
        <v>1</v>
      </c>
      <c r="CQ831" s="126" t="str">
        <f t="shared" si="4315"/>
        <v/>
      </c>
      <c r="CR831" s="126"/>
      <c r="CS831" s="126">
        <f t="shared" si="4316"/>
        <v>1</v>
      </c>
      <c r="CT831" s="126">
        <f t="shared" si="4317"/>
        <v>0</v>
      </c>
      <c r="CU831" s="126">
        <f t="shared" si="4318"/>
        <v>0</v>
      </c>
      <c r="CV831" s="126">
        <f t="shared" si="4319"/>
        <v>0</v>
      </c>
      <c r="CW831" s="126">
        <f t="shared" si="4320"/>
        <v>1</v>
      </c>
      <c r="CX831" s="126" t="str">
        <f t="shared" si="4321"/>
        <v/>
      </c>
      <c r="CY831" s="126" t="str">
        <f t="shared" si="4322"/>
        <v/>
      </c>
      <c r="CZ831" s="126" t="str">
        <f t="shared" si="4323"/>
        <v/>
      </c>
      <c r="DA831" s="126" t="str">
        <f t="shared" si="4324"/>
        <v/>
      </c>
      <c r="DB831" s="126">
        <f t="shared" si="4325"/>
        <v>0</v>
      </c>
      <c r="DC831" s="126">
        <f t="shared" si="4326"/>
        <v>1</v>
      </c>
      <c r="DD831" s="126" t="str">
        <f t="shared" si="4327"/>
        <v/>
      </c>
      <c r="DE831" s="126" t="str">
        <f t="shared" si="4328"/>
        <v/>
      </c>
      <c r="DF831" s="126"/>
      <c r="DG831" s="126">
        <f t="shared" si="4329"/>
        <v>1</v>
      </c>
      <c r="DH831" s="126">
        <f t="shared" si="4330"/>
        <v>0</v>
      </c>
      <c r="DI831" s="126">
        <f t="shared" si="4331"/>
        <v>0</v>
      </c>
      <c r="DJ831" s="126">
        <f t="shared" si="4332"/>
        <v>0</v>
      </c>
      <c r="DK831" s="126">
        <f t="shared" si="4333"/>
        <v>0</v>
      </c>
      <c r="DL831" s="126"/>
      <c r="DM831" s="126">
        <f t="shared" si="4334"/>
        <v>1</v>
      </c>
      <c r="DN831" s="126" t="str">
        <f t="shared" si="4335"/>
        <v/>
      </c>
      <c r="DO831" s="126" t="str">
        <f t="shared" si="4336"/>
        <v/>
      </c>
      <c r="DP831" s="126" t="str">
        <f t="shared" si="4337"/>
        <v/>
      </c>
      <c r="DQ831" s="126" t="str">
        <f t="shared" si="4338"/>
        <v/>
      </c>
      <c r="DR831" s="126" t="str">
        <f t="shared" si="4339"/>
        <v/>
      </c>
      <c r="DS831" s="126" t="str">
        <f t="shared" si="4340"/>
        <v/>
      </c>
      <c r="DT831" s="126" t="str">
        <f t="shared" si="4341"/>
        <v/>
      </c>
      <c r="DU831" s="126" t="str">
        <f t="shared" si="4342"/>
        <v/>
      </c>
      <c r="DV831" s="126">
        <f t="shared" si="4343"/>
        <v>0</v>
      </c>
      <c r="DW831" s="126">
        <f t="shared" si="4344"/>
        <v>0</v>
      </c>
      <c r="DX831" s="126" t="str">
        <f t="shared" si="4345"/>
        <v/>
      </c>
      <c r="DY831" s="126" t="str">
        <f t="shared" si="4346"/>
        <v/>
      </c>
      <c r="EA831" s="126">
        <f t="shared" si="4347"/>
        <v>1</v>
      </c>
      <c r="EB831" s="126">
        <f t="shared" si="4348"/>
        <v>0</v>
      </c>
      <c r="EC831" s="126">
        <f t="shared" si="4349"/>
        <v>0</v>
      </c>
      <c r="ED831" s="126">
        <f t="shared" si="4350"/>
        <v>0</v>
      </c>
      <c r="EF831" s="126">
        <f t="shared" si="4351"/>
        <v>1</v>
      </c>
      <c r="EG831" s="126">
        <f t="shared" si="4352"/>
        <v>0</v>
      </c>
      <c r="EH831" s="126">
        <f t="shared" si="4353"/>
        <v>0</v>
      </c>
      <c r="EI831" s="126">
        <f t="shared" si="4354"/>
        <v>0</v>
      </c>
      <c r="EK831" s="126">
        <f t="shared" si="4355"/>
        <v>1</v>
      </c>
      <c r="EL831" s="126">
        <f t="shared" si="4356"/>
        <v>1</v>
      </c>
      <c r="EM831" s="126">
        <f t="shared" si="4357"/>
        <v>1</v>
      </c>
      <c r="EO831" s="126">
        <f t="shared" si="4358"/>
        <v>1</v>
      </c>
      <c r="EP831" s="126">
        <f t="shared" si="4359"/>
        <v>1</v>
      </c>
      <c r="EQ831" s="126">
        <f t="shared" si="4360"/>
        <v>1</v>
      </c>
      <c r="ES831" s="126">
        <f t="shared" si="4361"/>
        <v>1</v>
      </c>
      <c r="ET831" s="126">
        <f t="shared" si="4362"/>
        <v>1</v>
      </c>
      <c r="EU831" s="126">
        <f t="shared" si="4363"/>
        <v>1</v>
      </c>
      <c r="EV831" s="126">
        <f t="shared" si="4364"/>
        <v>1</v>
      </c>
      <c r="EW831" s="126">
        <f t="shared" si="4365"/>
        <v>0</v>
      </c>
      <c r="EY831" s="126">
        <f t="shared" si="4366"/>
        <v>1</v>
      </c>
      <c r="EZ831" s="126">
        <f t="shared" si="4367"/>
        <v>1</v>
      </c>
      <c r="FA831" s="126">
        <f t="shared" si="4368"/>
        <v>1</v>
      </c>
      <c r="FC831" s="126">
        <f t="shared" si="4369"/>
        <v>1</v>
      </c>
      <c r="FD831" s="126">
        <f t="shared" si="4370"/>
        <v>1</v>
      </c>
      <c r="FE831" s="126"/>
      <c r="FF831" s="126">
        <f t="shared" si="4371"/>
        <v>1</v>
      </c>
      <c r="FG831" s="126">
        <f t="shared" si="4372"/>
        <v>1</v>
      </c>
      <c r="FH831" s="126">
        <f t="shared" si="4373"/>
        <v>1</v>
      </c>
      <c r="FI831" s="126">
        <f t="shared" si="4374"/>
        <v>0</v>
      </c>
      <c r="FJ831" s="126">
        <f t="shared" si="4375"/>
        <v>0</v>
      </c>
      <c r="FK831" s="126">
        <f t="shared" si="4376"/>
        <v>0</v>
      </c>
      <c r="FL831" s="126">
        <f t="shared" si="4377"/>
        <v>0</v>
      </c>
      <c r="FN831" s="126" t="str">
        <f t="shared" si="4378"/>
        <v/>
      </c>
      <c r="FO831" s="126" t="str">
        <f t="shared" si="4379"/>
        <v/>
      </c>
      <c r="FP831" s="126" t="str">
        <f t="shared" si="4380"/>
        <v/>
      </c>
      <c r="FV831" s="126">
        <f t="shared" si="4381"/>
        <v>0</v>
      </c>
      <c r="FW831" s="126">
        <f t="shared" si="4382"/>
        <v>0</v>
      </c>
      <c r="FX831" s="126">
        <f t="shared" si="4383"/>
        <v>1</v>
      </c>
      <c r="GA831" s="126">
        <f t="shared" si="4384"/>
        <v>0</v>
      </c>
      <c r="GB831" s="126">
        <f t="shared" si="4385"/>
        <v>1</v>
      </c>
      <c r="GC831" s="126">
        <f t="shared" si="4386"/>
        <v>1</v>
      </c>
      <c r="GD831" s="126">
        <f t="shared" si="4387"/>
        <v>1</v>
      </c>
      <c r="GE831" s="126">
        <f t="shared" si="4388"/>
        <v>0</v>
      </c>
      <c r="GF831" s="126">
        <f t="shared" si="4389"/>
        <v>0</v>
      </c>
      <c r="GG831" s="126">
        <f t="shared" si="4390"/>
        <v>0</v>
      </c>
      <c r="GI831" s="126">
        <f t="shared" si="4391"/>
        <v>0</v>
      </c>
      <c r="GK831" s="126">
        <f t="shared" si="4392"/>
        <v>1</v>
      </c>
      <c r="GL831" s="126">
        <f t="shared" si="4393"/>
        <v>0</v>
      </c>
      <c r="GM831" s="126">
        <f t="shared" si="4394"/>
        <v>0</v>
      </c>
      <c r="GN831" s="126">
        <f t="shared" si="4395"/>
        <v>0</v>
      </c>
      <c r="GO831" s="126">
        <f t="shared" si="4396"/>
        <v>1</v>
      </c>
      <c r="GP831" s="126">
        <f t="shared" si="4397"/>
        <v>1</v>
      </c>
      <c r="GQ831" s="126">
        <f t="shared" si="4398"/>
        <v>1</v>
      </c>
      <c r="GS831" s="126" t="str">
        <f t="shared" si="4399"/>
        <v/>
      </c>
      <c r="GT831" s="126" t="str">
        <f t="shared" si="4400"/>
        <v/>
      </c>
      <c r="GU831" s="126">
        <f t="shared" si="4401"/>
        <v>0</v>
      </c>
      <c r="GV831" s="126">
        <f t="shared" si="4402"/>
        <v>0</v>
      </c>
      <c r="GW831" s="126">
        <f t="shared" si="4403"/>
        <v>0</v>
      </c>
      <c r="GX831" s="126">
        <f t="shared" si="4404"/>
        <v>0</v>
      </c>
      <c r="GY831" s="126">
        <f t="shared" si="4405"/>
        <v>0</v>
      </c>
      <c r="GZ831" s="126"/>
      <c r="HA831" s="126">
        <f t="shared" si="4406"/>
        <v>0</v>
      </c>
      <c r="HB831" s="126">
        <f t="shared" si="4407"/>
        <v>0</v>
      </c>
      <c r="HC831" s="126">
        <f t="shared" si="4408"/>
        <v>0</v>
      </c>
      <c r="HD831" s="126">
        <f t="shared" si="4409"/>
        <v>0</v>
      </c>
      <c r="HE831" s="126">
        <f t="shared" si="4410"/>
        <v>0</v>
      </c>
      <c r="HF831" s="126">
        <f t="shared" si="4411"/>
        <v>0</v>
      </c>
      <c r="HH831" s="126">
        <f t="shared" si="4412"/>
        <v>0</v>
      </c>
      <c r="HI831" s="126">
        <f t="shared" si="4413"/>
        <v>0</v>
      </c>
      <c r="HJ831" s="126">
        <f t="shared" si="4414"/>
        <v>0</v>
      </c>
      <c r="HK831" s="126">
        <f t="shared" si="4415"/>
        <v>0</v>
      </c>
      <c r="HL831" s="126">
        <f t="shared" si="4416"/>
        <v>0</v>
      </c>
      <c r="HM831" s="126">
        <f t="shared" si="4417"/>
        <v>0</v>
      </c>
      <c r="HO831" s="126">
        <f t="shared" si="4418"/>
        <v>1</v>
      </c>
      <c r="HP831" s="126" t="str">
        <f t="shared" si="4419"/>
        <v/>
      </c>
      <c r="HQ831" s="126">
        <f t="shared" si="4420"/>
        <v>1</v>
      </c>
      <c r="HR831" s="122" t="str">
        <f t="shared" si="4421"/>
        <v/>
      </c>
      <c r="HS831" s="126" t="str">
        <f t="shared" si="4422"/>
        <v/>
      </c>
      <c r="HT831" s="122" t="str">
        <f t="shared" si="4423"/>
        <v/>
      </c>
      <c r="HU831" s="122" t="str">
        <f t="shared" si="4424"/>
        <v/>
      </c>
      <c r="HV831" s="126" t="str">
        <f t="shared" si="4425"/>
        <v/>
      </c>
      <c r="HW831" s="126" t="str">
        <f t="shared" si="4426"/>
        <v/>
      </c>
      <c r="HX831" s="126" t="str">
        <f t="shared" si="4427"/>
        <v/>
      </c>
      <c r="HZ831" s="126">
        <f t="shared" si="4428"/>
        <v>1</v>
      </c>
      <c r="IA831" s="126" t="str">
        <f t="shared" si="4429"/>
        <v/>
      </c>
      <c r="IB831" s="126">
        <f t="shared" si="4430"/>
        <v>1</v>
      </c>
      <c r="IC831" s="126" t="str">
        <f t="shared" si="4431"/>
        <v/>
      </c>
      <c r="ID831" s="126" t="str">
        <f t="shared" si="4432"/>
        <v/>
      </c>
      <c r="IE831" s="126" t="str">
        <f t="shared" si="4433"/>
        <v/>
      </c>
      <c r="IF831" s="126" t="str">
        <f t="shared" si="4434"/>
        <v/>
      </c>
      <c r="IG831" s="126" t="str">
        <f t="shared" si="4435"/>
        <v/>
      </c>
      <c r="IH831" s="126" t="str">
        <f t="shared" si="4436"/>
        <v/>
      </c>
      <c r="II831" s="126" t="str">
        <f t="shared" si="4437"/>
        <v/>
      </c>
      <c r="IO831" s="128"/>
      <c r="IP831" s="128"/>
      <c r="IQ831" s="127"/>
      <c r="IR831" s="127"/>
      <c r="IX831" s="6"/>
      <c r="IY831" s="6"/>
      <c r="IZ831" s="7"/>
      <c r="JA831" s="7"/>
      <c r="JG831" s="12"/>
      <c r="JH831" s="12"/>
      <c r="JI831" s="13"/>
      <c r="JJ831" s="13"/>
      <c r="JN831" s="6"/>
      <c r="JO831" s="6"/>
      <c r="JQ831" s="11"/>
      <c r="JR831" s="11"/>
      <c r="JS831" s="12"/>
      <c r="JT831" s="13"/>
      <c r="JU831" s="12"/>
      <c r="JV831" s="12"/>
      <c r="JW831" s="97"/>
      <c r="JX831" s="13"/>
      <c r="JY831" s="13"/>
      <c r="JZ831" s="97"/>
      <c r="KA831" s="97"/>
      <c r="KB831" s="11"/>
      <c r="KC831" s="11"/>
      <c r="KD831" s="11"/>
      <c r="KE831" s="11"/>
    </row>
    <row r="832" spans="1:291" s="122" customFormat="1" x14ac:dyDescent="0.2">
      <c r="A832" s="146">
        <f t="shared" si="4081"/>
        <v>832</v>
      </c>
      <c r="C832" s="2">
        <v>43306</v>
      </c>
      <c r="D832" s="126">
        <v>97.02</v>
      </c>
      <c r="E832" s="126">
        <v>96.974999999999994</v>
      </c>
      <c r="F832" s="126">
        <v>96.96</v>
      </c>
      <c r="G832" s="128">
        <v>105.23</v>
      </c>
      <c r="H832" s="128">
        <v>113.08</v>
      </c>
      <c r="I832" s="128">
        <v>119.21</v>
      </c>
      <c r="J832" s="127">
        <v>143.13</v>
      </c>
      <c r="K832" s="126"/>
      <c r="M832" s="126">
        <f t="shared" si="4438"/>
        <v>97.02</v>
      </c>
      <c r="N832" s="126">
        <f t="shared" si="4439"/>
        <v>96.974999999999994</v>
      </c>
      <c r="O832" s="126">
        <f t="shared" si="4440"/>
        <v>96.96</v>
      </c>
      <c r="P832" s="128">
        <f t="shared" si="4250"/>
        <v>3383.0000000000005</v>
      </c>
      <c r="Q832" s="5">
        <f t="shared" si="4251"/>
        <v>3624</v>
      </c>
      <c r="R832" s="6">
        <f t="shared" si="4252"/>
        <v>3828.9999999999995</v>
      </c>
      <c r="S832" s="7">
        <f t="shared" si="4253"/>
        <v>4589</v>
      </c>
      <c r="V832" s="127">
        <f t="shared" si="4259"/>
        <v>0.49999999999954525</v>
      </c>
      <c r="W832" s="127">
        <f t="shared" si="4260"/>
        <v>0.49999999999954525</v>
      </c>
      <c r="X832" s="127">
        <f t="shared" si="4261"/>
        <v>0.49999999999954525</v>
      </c>
      <c r="Y832" s="127">
        <f t="shared" si="4254"/>
        <v>0.49999999999954525</v>
      </c>
      <c r="Z832" s="126">
        <f t="shared" si="4255"/>
        <v>1.0000000000009095</v>
      </c>
      <c r="AA832" s="126">
        <f t="shared" si="4256"/>
        <v>2.9999999999986358</v>
      </c>
      <c r="AB832" s="126">
        <f t="shared" si="4257"/>
        <v>7</v>
      </c>
      <c r="AC832" s="126"/>
      <c r="AD832" s="126"/>
      <c r="AE832" s="127">
        <f t="shared" si="4286"/>
        <v>9.9999880001024444E-2</v>
      </c>
      <c r="AF832" s="127">
        <f t="shared" si="4287"/>
        <v>9.9999880001024444E-2</v>
      </c>
      <c r="AG832" s="127">
        <f t="shared" si="4288"/>
        <v>9.9999880001024444E-2</v>
      </c>
      <c r="AH832" s="127">
        <f t="shared" si="4447"/>
        <v>1.6666666666663636</v>
      </c>
      <c r="AI832" s="127">
        <f t="shared" si="4273"/>
        <v>1.5999999999996362</v>
      </c>
      <c r="AJ832" s="127">
        <f t="shared" si="4274"/>
        <v>0.79999999999827187</v>
      </c>
      <c r="AK832" s="127">
        <f t="shared" si="4275"/>
        <v>0.99999999999818101</v>
      </c>
      <c r="AL832" s="127">
        <f t="shared" si="4276"/>
        <v>0.49999999999840838</v>
      </c>
      <c r="AM832" s="127">
        <f t="shared" si="4277"/>
        <v>0.66666666666530228</v>
      </c>
      <c r="AN832" s="127">
        <f t="shared" si="4278"/>
        <v>0.19999999999863594</v>
      </c>
      <c r="AO832" s="127">
        <f t="shared" si="4279"/>
        <v>1</v>
      </c>
      <c r="AP832" s="127">
        <f t="shared" si="4280"/>
        <v>1.6666666666678793</v>
      </c>
      <c r="AQ832" s="127">
        <f t="shared" si="4281"/>
        <v>2.1666666666625738</v>
      </c>
      <c r="AR832" s="127">
        <f t="shared" si="4282"/>
        <v>2.1999999999985449</v>
      </c>
      <c r="AS832" s="127">
        <f t="shared" si="4283"/>
        <v>0.55555555555464609</v>
      </c>
      <c r="AT832" s="127">
        <f t="shared" si="4284"/>
        <v>1.9333333333324239</v>
      </c>
      <c r="AU832" s="126"/>
      <c r="AX832" s="11">
        <f t="shared" si="4441"/>
        <v>0.49999999999954525</v>
      </c>
      <c r="AY832" s="11">
        <f t="shared" si="4442"/>
        <v>0.49999999999954525</v>
      </c>
      <c r="AZ832" s="11">
        <f t="shared" si="4443"/>
        <v>0.49999999999954525</v>
      </c>
      <c r="BA832" s="11">
        <f t="shared" si="4446"/>
        <v>-0.49999999999954525</v>
      </c>
      <c r="BB832" s="11">
        <f t="shared" si="4269"/>
        <v>1.0000000000009095</v>
      </c>
      <c r="BC832" s="12">
        <f t="shared" si="4270"/>
        <v>2.9999999999986358</v>
      </c>
      <c r="BD832" s="13">
        <f t="shared" si="4271"/>
        <v>7</v>
      </c>
      <c r="BF832" s="11">
        <f t="shared" si="4445"/>
        <v>1.4999999999986358</v>
      </c>
      <c r="BG832" s="11">
        <f t="shared" si="4264"/>
        <v>-9.9999880001024444E-2</v>
      </c>
      <c r="BH832" s="11">
        <f t="shared" si="4265"/>
        <v>-9.9999880001024444E-2</v>
      </c>
      <c r="BI832" s="11">
        <f t="shared" si="4266"/>
        <v>-9.9999880001024444E-2</v>
      </c>
      <c r="BJ832" s="11">
        <f t="shared" si="4444"/>
        <v>-1.6666666666663636</v>
      </c>
      <c r="BK832" s="11">
        <f t="shared" si="4448"/>
        <v>-1.5999999999996362</v>
      </c>
      <c r="BL832" s="11">
        <f t="shared" si="4289"/>
        <v>-0.79999999999827187</v>
      </c>
      <c r="BM832" s="11">
        <f t="shared" si="4290"/>
        <v>-0.99999999999818101</v>
      </c>
      <c r="BN832" s="11">
        <f t="shared" si="4291"/>
        <v>-0.49999999999840838</v>
      </c>
      <c r="BO832" s="11">
        <f t="shared" si="4292"/>
        <v>0.66666666666530228</v>
      </c>
      <c r="BP832" s="11">
        <f t="shared" si="4293"/>
        <v>0.19999999999863594</v>
      </c>
      <c r="BQ832" s="126">
        <v>1</v>
      </c>
      <c r="BR832" s="11">
        <f t="shared" si="4294"/>
        <v>1.6666666666678793</v>
      </c>
      <c r="BS832" s="11">
        <f t="shared" si="4295"/>
        <v>2.1666666666625738</v>
      </c>
      <c r="BT832" s="11">
        <f t="shared" si="4296"/>
        <v>-2.1999999999985449</v>
      </c>
      <c r="BU832" s="11">
        <f t="shared" si="4297"/>
        <v>-0.55555555555464609</v>
      </c>
      <c r="BV832" s="11">
        <f t="shared" si="4298"/>
        <v>-1.9333333333324239</v>
      </c>
      <c r="BY832" s="126"/>
      <c r="BZ832" s="126"/>
      <c r="CA832" s="122">
        <f t="shared" si="4299"/>
        <v>-0.55555555555464609</v>
      </c>
      <c r="CB832" s="126">
        <f t="shared" si="4300"/>
        <v>1</v>
      </c>
      <c r="CC832" s="126">
        <f t="shared" si="4301"/>
        <v>0</v>
      </c>
      <c r="CD832" s="126">
        <f t="shared" si="4302"/>
        <v>0</v>
      </c>
      <c r="CE832" s="126">
        <f t="shared" si="4303"/>
        <v>0</v>
      </c>
      <c r="CF832" s="126">
        <f t="shared" si="4304"/>
        <v>0</v>
      </c>
      <c r="CG832" s="126" t="str">
        <f t="shared" si="4305"/>
        <v/>
      </c>
      <c r="CH832" s="126" t="str">
        <f t="shared" si="4306"/>
        <v/>
      </c>
      <c r="CI832" s="126">
        <f t="shared" si="4307"/>
        <v>1</v>
      </c>
      <c r="CJ832" s="126">
        <f t="shared" si="4308"/>
        <v>1</v>
      </c>
      <c r="CK832" s="126" t="str">
        <f t="shared" si="4309"/>
        <v/>
      </c>
      <c r="CL832" s="126">
        <f t="shared" si="4310"/>
        <v>1</v>
      </c>
      <c r="CM832" s="126">
        <f t="shared" si="4311"/>
        <v>1</v>
      </c>
      <c r="CN832" s="126">
        <f t="shared" si="4312"/>
        <v>1</v>
      </c>
      <c r="CO832" s="126" t="str">
        <f t="shared" si="4313"/>
        <v/>
      </c>
      <c r="CP832" s="126">
        <f t="shared" si="4314"/>
        <v>1</v>
      </c>
      <c r="CQ832" s="126" t="str">
        <f t="shared" si="4315"/>
        <v/>
      </c>
      <c r="CR832" s="126"/>
      <c r="CS832" s="126">
        <f t="shared" si="4316"/>
        <v>1</v>
      </c>
      <c r="CT832" s="126">
        <f t="shared" si="4317"/>
        <v>0</v>
      </c>
      <c r="CU832" s="126">
        <f t="shared" si="4318"/>
        <v>0</v>
      </c>
      <c r="CV832" s="126">
        <f t="shared" si="4319"/>
        <v>0</v>
      </c>
      <c r="CW832" s="126">
        <f t="shared" si="4320"/>
        <v>1</v>
      </c>
      <c r="CX832" s="126" t="str">
        <f t="shared" si="4321"/>
        <v/>
      </c>
      <c r="CY832" s="126" t="str">
        <f t="shared" si="4322"/>
        <v/>
      </c>
      <c r="CZ832" s="126" t="str">
        <f t="shared" si="4323"/>
        <v/>
      </c>
      <c r="DA832" s="126" t="str">
        <f t="shared" si="4324"/>
        <v/>
      </c>
      <c r="DB832" s="126">
        <f t="shared" si="4325"/>
        <v>1</v>
      </c>
      <c r="DC832" s="126" t="str">
        <f t="shared" si="4326"/>
        <v/>
      </c>
      <c r="DD832" s="126">
        <f t="shared" si="4327"/>
        <v>1</v>
      </c>
      <c r="DE832" s="126" t="str">
        <f t="shared" si="4328"/>
        <v/>
      </c>
      <c r="DF832" s="126"/>
      <c r="DG832" s="126">
        <f t="shared" si="4329"/>
        <v>0</v>
      </c>
      <c r="DH832" s="126">
        <f t="shared" si="4330"/>
        <v>1</v>
      </c>
      <c r="DI832" s="126">
        <f t="shared" si="4331"/>
        <v>1</v>
      </c>
      <c r="DJ832" s="126">
        <f t="shared" si="4332"/>
        <v>1</v>
      </c>
      <c r="DK832" s="126" t="str">
        <f t="shared" si="4333"/>
        <v/>
      </c>
      <c r="DL832" s="126"/>
      <c r="DM832" s="126" t="str">
        <f t="shared" si="4334"/>
        <v/>
      </c>
      <c r="DN832" s="126">
        <f t="shared" si="4335"/>
        <v>0</v>
      </c>
      <c r="DO832" s="126">
        <f t="shared" si="4336"/>
        <v>1</v>
      </c>
      <c r="DP832" s="126">
        <f t="shared" si="4337"/>
        <v>0</v>
      </c>
      <c r="DQ832" s="126">
        <f t="shared" si="4338"/>
        <v>1</v>
      </c>
      <c r="DR832" s="126">
        <f t="shared" si="4339"/>
        <v>0</v>
      </c>
      <c r="DS832" s="126">
        <f t="shared" si="4340"/>
        <v>1</v>
      </c>
      <c r="DT832" s="126">
        <f t="shared" si="4341"/>
        <v>1</v>
      </c>
      <c r="DU832" s="126">
        <f t="shared" si="4342"/>
        <v>1</v>
      </c>
      <c r="DV832" s="126">
        <f t="shared" si="4343"/>
        <v>1</v>
      </c>
      <c r="DW832" s="126">
        <f t="shared" si="4344"/>
        <v>0</v>
      </c>
      <c r="DX832" s="126" t="str">
        <f t="shared" si="4345"/>
        <v/>
      </c>
      <c r="DY832" s="126" t="str">
        <f t="shared" si="4346"/>
        <v/>
      </c>
      <c r="EA832" s="126">
        <f t="shared" si="4347"/>
        <v>1</v>
      </c>
      <c r="EB832" s="126">
        <f t="shared" si="4348"/>
        <v>0</v>
      </c>
      <c r="EC832" s="126">
        <f t="shared" si="4349"/>
        <v>0</v>
      </c>
      <c r="ED832" s="126">
        <f t="shared" si="4350"/>
        <v>0</v>
      </c>
      <c r="EF832" s="126">
        <f t="shared" si="4351"/>
        <v>0</v>
      </c>
      <c r="EG832" s="126">
        <f t="shared" si="4352"/>
        <v>1</v>
      </c>
      <c r="EH832" s="126">
        <f t="shared" si="4353"/>
        <v>1</v>
      </c>
      <c r="EI832" s="126">
        <f t="shared" si="4354"/>
        <v>1</v>
      </c>
      <c r="EK832" s="126">
        <f t="shared" si="4355"/>
        <v>0</v>
      </c>
      <c r="EL832" s="126">
        <f t="shared" si="4356"/>
        <v>0</v>
      </c>
      <c r="EM832" s="126">
        <f t="shared" si="4357"/>
        <v>0</v>
      </c>
      <c r="EO832" s="126">
        <f t="shared" si="4358"/>
        <v>0</v>
      </c>
      <c r="EP832" s="126">
        <f t="shared" si="4359"/>
        <v>1</v>
      </c>
      <c r="EQ832" s="126">
        <f t="shared" si="4360"/>
        <v>1</v>
      </c>
      <c r="ES832" s="126">
        <f t="shared" si="4361"/>
        <v>0</v>
      </c>
      <c r="ET832" s="126">
        <f t="shared" si="4362"/>
        <v>1</v>
      </c>
      <c r="EU832" s="126">
        <f t="shared" si="4363"/>
        <v>1</v>
      </c>
      <c r="EV832" s="126">
        <f t="shared" si="4364"/>
        <v>1</v>
      </c>
      <c r="EW832" s="126">
        <f t="shared" si="4365"/>
        <v>0</v>
      </c>
      <c r="EY832" s="126">
        <f t="shared" si="4366"/>
        <v>0</v>
      </c>
      <c r="EZ832" s="126">
        <f t="shared" si="4367"/>
        <v>1</v>
      </c>
      <c r="FA832" s="126">
        <f t="shared" si="4368"/>
        <v>1</v>
      </c>
      <c r="FC832" s="126">
        <f t="shared" si="4369"/>
        <v>0</v>
      </c>
      <c r="FD832" s="126" t="str">
        <f t="shared" si="4370"/>
        <v/>
      </c>
      <c r="FE832" s="126"/>
      <c r="FF832" s="126">
        <f t="shared" si="4371"/>
        <v>1</v>
      </c>
      <c r="FG832" s="126">
        <f t="shared" si="4372"/>
        <v>0</v>
      </c>
      <c r="FH832" s="126">
        <f t="shared" si="4373"/>
        <v>0</v>
      </c>
      <c r="FI832" s="126" t="str">
        <f t="shared" si="4374"/>
        <v/>
      </c>
      <c r="FJ832" s="126" t="str">
        <f t="shared" si="4375"/>
        <v/>
      </c>
      <c r="FK832" s="126" t="str">
        <f t="shared" si="4376"/>
        <v/>
      </c>
      <c r="FL832" s="126" t="str">
        <f t="shared" si="4377"/>
        <v/>
      </c>
      <c r="FN832" s="126" t="str">
        <f t="shared" si="4378"/>
        <v/>
      </c>
      <c r="FO832" s="126" t="str">
        <f t="shared" si="4379"/>
        <v/>
      </c>
      <c r="FP832" s="126" t="str">
        <f t="shared" si="4380"/>
        <v/>
      </c>
      <c r="FV832" s="126">
        <f t="shared" si="4381"/>
        <v>1</v>
      </c>
      <c r="FW832" s="126">
        <f t="shared" si="4382"/>
        <v>1</v>
      </c>
      <c r="FX832" s="126">
        <f t="shared" si="4383"/>
        <v>0</v>
      </c>
      <c r="GA832" s="126">
        <f t="shared" si="4384"/>
        <v>0</v>
      </c>
      <c r="GB832" s="126">
        <f t="shared" si="4385"/>
        <v>1</v>
      </c>
      <c r="GC832" s="126">
        <f t="shared" si="4386"/>
        <v>1</v>
      </c>
      <c r="GD832" s="126">
        <f t="shared" si="4387"/>
        <v>1</v>
      </c>
      <c r="GE832" s="126">
        <f t="shared" si="4388"/>
        <v>0</v>
      </c>
      <c r="GF832" s="126">
        <f t="shared" si="4389"/>
        <v>0</v>
      </c>
      <c r="GG832" s="126">
        <f t="shared" si="4390"/>
        <v>1</v>
      </c>
      <c r="GI832" s="126">
        <f t="shared" si="4391"/>
        <v>1</v>
      </c>
      <c r="GK832" s="126">
        <f t="shared" si="4392"/>
        <v>0</v>
      </c>
      <c r="GL832" s="126">
        <f t="shared" si="4393"/>
        <v>1</v>
      </c>
      <c r="GM832" s="126">
        <f t="shared" si="4394"/>
        <v>1</v>
      </c>
      <c r="GN832" s="126">
        <f t="shared" si="4395"/>
        <v>1</v>
      </c>
      <c r="GO832" s="126">
        <f t="shared" si="4396"/>
        <v>0</v>
      </c>
      <c r="GP832" s="126">
        <f t="shared" si="4397"/>
        <v>0</v>
      </c>
      <c r="GQ832" s="126">
        <f t="shared" si="4398"/>
        <v>1</v>
      </c>
      <c r="GS832" s="126" t="str">
        <f t="shared" si="4399"/>
        <v/>
      </c>
      <c r="GT832" s="126" t="str">
        <f t="shared" si="4400"/>
        <v/>
      </c>
      <c r="GU832" s="126">
        <f t="shared" si="4401"/>
        <v>0</v>
      </c>
      <c r="GV832" s="126">
        <f t="shared" si="4402"/>
        <v>0</v>
      </c>
      <c r="GW832" s="126">
        <f t="shared" si="4403"/>
        <v>0</v>
      </c>
      <c r="GX832" s="126">
        <f t="shared" si="4404"/>
        <v>0</v>
      </c>
      <c r="GY832" s="126">
        <f t="shared" si="4405"/>
        <v>0</v>
      </c>
      <c r="GZ832" s="126"/>
      <c r="HA832" s="126">
        <f t="shared" si="4406"/>
        <v>0</v>
      </c>
      <c r="HB832" s="126">
        <f t="shared" si="4407"/>
        <v>0</v>
      </c>
      <c r="HC832" s="126">
        <f t="shared" si="4408"/>
        <v>0</v>
      </c>
      <c r="HD832" s="126">
        <f t="shared" si="4409"/>
        <v>0</v>
      </c>
      <c r="HE832" s="126">
        <f t="shared" si="4410"/>
        <v>0</v>
      </c>
      <c r="HF832" s="126">
        <f t="shared" si="4411"/>
        <v>0</v>
      </c>
      <c r="HH832" s="126">
        <f t="shared" si="4412"/>
        <v>1</v>
      </c>
      <c r="HI832" s="126">
        <f t="shared" si="4413"/>
        <v>0</v>
      </c>
      <c r="HJ832" s="126">
        <f t="shared" si="4414"/>
        <v>0</v>
      </c>
      <c r="HK832" s="126">
        <f t="shared" si="4415"/>
        <v>0</v>
      </c>
      <c r="HL832" s="126">
        <f t="shared" si="4416"/>
        <v>0</v>
      </c>
      <c r="HM832" s="126">
        <f t="shared" si="4417"/>
        <v>0</v>
      </c>
      <c r="HO832" s="126">
        <f t="shared" si="4418"/>
        <v>1</v>
      </c>
      <c r="HP832" s="126" t="str">
        <f t="shared" si="4419"/>
        <v/>
      </c>
      <c r="HQ832" s="126" t="str">
        <f t="shared" si="4420"/>
        <v/>
      </c>
      <c r="HR832" s="122" t="str">
        <f t="shared" si="4421"/>
        <v/>
      </c>
      <c r="HS832" s="126" t="str">
        <f t="shared" si="4422"/>
        <v/>
      </c>
      <c r="HT832" s="122" t="str">
        <f t="shared" si="4423"/>
        <v/>
      </c>
      <c r="HU832" s="122" t="str">
        <f t="shared" si="4424"/>
        <v/>
      </c>
      <c r="HV832" s="126" t="str">
        <f t="shared" si="4425"/>
        <v/>
      </c>
      <c r="HW832" s="126" t="str">
        <f t="shared" si="4426"/>
        <v/>
      </c>
      <c r="HX832" s="126" t="str">
        <f t="shared" si="4427"/>
        <v/>
      </c>
      <c r="HZ832" s="126">
        <f t="shared" si="4428"/>
        <v>0</v>
      </c>
      <c r="IA832" s="126" t="str">
        <f t="shared" si="4429"/>
        <v/>
      </c>
      <c r="IB832" s="126" t="str">
        <f t="shared" si="4430"/>
        <v/>
      </c>
      <c r="IC832" s="126" t="str">
        <f t="shared" si="4431"/>
        <v/>
      </c>
      <c r="ID832" s="126" t="str">
        <f t="shared" si="4432"/>
        <v/>
      </c>
      <c r="IE832" s="126" t="str">
        <f t="shared" si="4433"/>
        <v/>
      </c>
      <c r="IF832" s="126" t="str">
        <f t="shared" si="4434"/>
        <v/>
      </c>
      <c r="IG832" s="126" t="str">
        <f t="shared" si="4435"/>
        <v/>
      </c>
      <c r="IH832" s="126" t="str">
        <f t="shared" si="4436"/>
        <v/>
      </c>
      <c r="II832" s="126" t="str">
        <f t="shared" si="4437"/>
        <v/>
      </c>
      <c r="IO832" s="128"/>
      <c r="IP832" s="128"/>
      <c r="IQ832" s="127"/>
      <c r="IR832" s="127"/>
      <c r="IX832" s="6"/>
      <c r="IY832" s="6"/>
      <c r="IZ832" s="7"/>
      <c r="JA832" s="7"/>
      <c r="JG832" s="12"/>
      <c r="JH832" s="12"/>
      <c r="JI832" s="13"/>
      <c r="JJ832" s="13"/>
      <c r="JN832" s="6"/>
      <c r="JO832" s="6"/>
      <c r="JQ832" s="11"/>
      <c r="JR832" s="11"/>
      <c r="JS832" s="12"/>
      <c r="JT832" s="13"/>
      <c r="JU832" s="12"/>
      <c r="JV832" s="12"/>
      <c r="JW832" s="97"/>
      <c r="JX832" s="13"/>
      <c r="JY832" s="13"/>
      <c r="JZ832" s="97"/>
      <c r="KA832" s="97"/>
      <c r="KB832" s="11"/>
      <c r="KC832" s="11"/>
      <c r="KD832" s="11"/>
      <c r="KE832" s="11"/>
    </row>
    <row r="833" spans="1:291" s="122" customFormat="1" x14ac:dyDescent="0.2">
      <c r="A833" s="146">
        <f t="shared" si="4081"/>
        <v>833</v>
      </c>
      <c r="C833" s="2">
        <v>43307</v>
      </c>
      <c r="D833" s="126">
        <v>96.984999999999999</v>
      </c>
      <c r="E833" s="126">
        <v>96.94</v>
      </c>
      <c r="F833" s="126">
        <v>96.924999999999997</v>
      </c>
      <c r="G833" s="128">
        <v>105.212</v>
      </c>
      <c r="H833" s="128">
        <v>113.02500000000001</v>
      </c>
      <c r="I833" s="128">
        <v>119.11</v>
      </c>
      <c r="J833" s="127">
        <v>142.22</v>
      </c>
      <c r="K833" s="126"/>
      <c r="M833" s="126">
        <f t="shared" si="4438"/>
        <v>96.984999999999999</v>
      </c>
      <c r="N833" s="126">
        <f t="shared" si="4439"/>
        <v>96.94</v>
      </c>
      <c r="O833" s="126">
        <f t="shared" si="4440"/>
        <v>96.924999999999997</v>
      </c>
      <c r="P833" s="128">
        <f t="shared" si="4250"/>
        <v>3381.2500000000005</v>
      </c>
      <c r="Q833" s="5">
        <f t="shared" si="4251"/>
        <v>3618.5000000000005</v>
      </c>
      <c r="R833" s="6">
        <f t="shared" si="4252"/>
        <v>3819</v>
      </c>
      <c r="S833" s="7">
        <f t="shared" si="4253"/>
        <v>4566</v>
      </c>
      <c r="V833" s="127">
        <f t="shared" si="4259"/>
        <v>3.4999999999996589</v>
      </c>
      <c r="W833" s="127">
        <f t="shared" si="4260"/>
        <v>3.4999999999996589</v>
      </c>
      <c r="X833" s="127">
        <f t="shared" si="4261"/>
        <v>3.4999999999996589</v>
      </c>
      <c r="Y833" s="127">
        <f t="shared" si="4254"/>
        <v>1.75</v>
      </c>
      <c r="Z833" s="126">
        <f t="shared" si="4255"/>
        <v>5.4999999999995453</v>
      </c>
      <c r="AA833" s="126">
        <f t="shared" si="4256"/>
        <v>9.9999999999995453</v>
      </c>
      <c r="AB833" s="126">
        <f t="shared" si="4257"/>
        <v>23</v>
      </c>
      <c r="AC833" s="126"/>
      <c r="AD833" s="126"/>
      <c r="AE833" s="127">
        <f t="shared" si="4286"/>
        <v>0.20000065999979943</v>
      </c>
      <c r="AF833" s="127">
        <f t="shared" si="4287"/>
        <v>0.20000065999979943</v>
      </c>
      <c r="AG833" s="127">
        <f t="shared" si="4288"/>
        <v>0.20000065999979943</v>
      </c>
      <c r="AH833" s="127">
        <f t="shared" si="4447"/>
        <v>0.16666666666636365</v>
      </c>
      <c r="AI833" s="127">
        <f t="shared" si="4273"/>
        <v>0.20000000000027285</v>
      </c>
      <c r="AJ833" s="127">
        <f t="shared" si="4274"/>
        <v>0.50000000000018119</v>
      </c>
      <c r="AK833" s="127">
        <f t="shared" si="4275"/>
        <v>1.166666666666818</v>
      </c>
      <c r="AL833" s="127">
        <f t="shared" si="4276"/>
        <v>0.49999999999977263</v>
      </c>
      <c r="AM833" s="127">
        <f t="shared" si="4277"/>
        <v>2.3333333333328783</v>
      </c>
      <c r="AN833" s="127">
        <f t="shared" si="4278"/>
        <v>0.79999999999954596</v>
      </c>
      <c r="AO833" s="127">
        <f t="shared" si="4279"/>
        <v>1</v>
      </c>
      <c r="AP833" s="127">
        <f t="shared" si="4280"/>
        <v>1.5000000000006062</v>
      </c>
      <c r="AQ833" s="127">
        <f t="shared" si="4281"/>
        <v>4.0833333333331048</v>
      </c>
      <c r="AR833" s="127">
        <f t="shared" si="4282"/>
        <v>0.49999999999981792</v>
      </c>
      <c r="AS833" s="127">
        <f t="shared" si="4283"/>
        <v>0.38888888888843454</v>
      </c>
      <c r="AT833" s="127">
        <f t="shared" si="4284"/>
        <v>0.43333333333333313</v>
      </c>
      <c r="AU833" s="126"/>
      <c r="AX833" s="11">
        <f t="shared" si="4441"/>
        <v>-3.4999999999996589</v>
      </c>
      <c r="AY833" s="11">
        <f t="shared" si="4442"/>
        <v>-3.4999999999996589</v>
      </c>
      <c r="AZ833" s="11">
        <f t="shared" si="4443"/>
        <v>-3.4999999999996589</v>
      </c>
      <c r="BA833" s="11">
        <f t="shared" si="4446"/>
        <v>-1.75</v>
      </c>
      <c r="BB833" s="11">
        <f t="shared" si="4269"/>
        <v>-5.4999999999995453</v>
      </c>
      <c r="BC833" s="12">
        <f t="shared" si="4270"/>
        <v>-9.9999999999995453</v>
      </c>
      <c r="BD833" s="13">
        <f t="shared" si="4271"/>
        <v>-23</v>
      </c>
      <c r="BF833" s="11">
        <f t="shared" si="4445"/>
        <v>3.4106051316484809E-13</v>
      </c>
      <c r="BG833" s="11">
        <f t="shared" si="4264"/>
        <v>-0.20000065999979943</v>
      </c>
      <c r="BH833" s="11">
        <f t="shared" si="4265"/>
        <v>-0.20000065999979943</v>
      </c>
      <c r="BI833" s="11">
        <f t="shared" si="4266"/>
        <v>-0.20000065999979943</v>
      </c>
      <c r="BJ833" s="11">
        <f t="shared" si="4444"/>
        <v>0.16666666666636365</v>
      </c>
      <c r="BK833" s="11">
        <f t="shared" si="4448"/>
        <v>-0.20000000000027285</v>
      </c>
      <c r="BL833" s="11">
        <f t="shared" si="4289"/>
        <v>0.50000000000018119</v>
      </c>
      <c r="BM833" s="11">
        <f t="shared" si="4290"/>
        <v>1.166666666666818</v>
      </c>
      <c r="BN833" s="11">
        <f t="shared" si="4291"/>
        <v>-0.49999999999977263</v>
      </c>
      <c r="BO833" s="11">
        <f t="shared" si="4292"/>
        <v>-2.3333333333328783</v>
      </c>
      <c r="BP833" s="11">
        <f t="shared" si="4293"/>
        <v>-0.79999999999954596</v>
      </c>
      <c r="BQ833" s="126">
        <v>1</v>
      </c>
      <c r="BR833" s="11">
        <f t="shared" si="4294"/>
        <v>1.5000000000006062</v>
      </c>
      <c r="BS833" s="11">
        <f t="shared" si="4295"/>
        <v>-4.0833333333331048</v>
      </c>
      <c r="BT833" s="11">
        <f t="shared" si="4296"/>
        <v>0.49999999999981792</v>
      </c>
      <c r="BU833" s="11">
        <f t="shared" si="4297"/>
        <v>-0.38888888888843454</v>
      </c>
      <c r="BV833" s="11">
        <f t="shared" si="4298"/>
        <v>-0.43333333333333313</v>
      </c>
      <c r="BY833" s="126"/>
      <c r="BZ833" s="126"/>
      <c r="CA833" s="122">
        <f t="shared" si="4299"/>
        <v>-0.38888888888843454</v>
      </c>
      <c r="CB833" s="126">
        <f t="shared" si="4300"/>
        <v>1</v>
      </c>
      <c r="CC833" s="126">
        <f t="shared" si="4301"/>
        <v>1</v>
      </c>
      <c r="CD833" s="126">
        <f t="shared" si="4302"/>
        <v>1</v>
      </c>
      <c r="CE833" s="126">
        <f t="shared" si="4303"/>
        <v>1</v>
      </c>
      <c r="CF833" s="126">
        <f t="shared" si="4304"/>
        <v>1</v>
      </c>
      <c r="CG833" s="126">
        <f t="shared" si="4305"/>
        <v>1</v>
      </c>
      <c r="CH833" s="126" t="str">
        <f t="shared" si="4306"/>
        <v/>
      </c>
      <c r="CI833" s="126">
        <f t="shared" si="4307"/>
        <v>0</v>
      </c>
      <c r="CJ833" s="126">
        <f t="shared" si="4308"/>
        <v>0</v>
      </c>
      <c r="CK833" s="126" t="str">
        <f t="shared" si="4309"/>
        <v/>
      </c>
      <c r="CL833" s="126">
        <f t="shared" si="4310"/>
        <v>0</v>
      </c>
      <c r="CM833" s="126" t="str">
        <f t="shared" si="4311"/>
        <v/>
      </c>
      <c r="CN833" s="126" t="str">
        <f t="shared" si="4312"/>
        <v/>
      </c>
      <c r="CO833" s="126">
        <f t="shared" si="4313"/>
        <v>0</v>
      </c>
      <c r="CP833" s="126">
        <f t="shared" si="4314"/>
        <v>0</v>
      </c>
      <c r="CQ833" s="126" t="str">
        <f t="shared" si="4315"/>
        <v/>
      </c>
      <c r="CR833" s="126"/>
      <c r="CS833" s="126">
        <f t="shared" si="4316"/>
        <v>0</v>
      </c>
      <c r="CT833" s="126">
        <f t="shared" si="4317"/>
        <v>0</v>
      </c>
      <c r="CU833" s="126">
        <f t="shared" si="4318"/>
        <v>0</v>
      </c>
      <c r="CV833" s="126">
        <f t="shared" si="4319"/>
        <v>0</v>
      </c>
      <c r="CW833" s="126">
        <f t="shared" si="4320"/>
        <v>1</v>
      </c>
      <c r="CX833" s="126" t="str">
        <f t="shared" si="4321"/>
        <v/>
      </c>
      <c r="CY833" s="126" t="str">
        <f t="shared" si="4322"/>
        <v/>
      </c>
      <c r="CZ833" s="126" t="str">
        <f t="shared" si="4323"/>
        <v/>
      </c>
      <c r="DA833" s="126" t="str">
        <f t="shared" si="4324"/>
        <v/>
      </c>
      <c r="DB833" s="126">
        <f t="shared" si="4325"/>
        <v>1</v>
      </c>
      <c r="DC833" s="126" t="str">
        <f t="shared" si="4326"/>
        <v/>
      </c>
      <c r="DD833" s="126">
        <f t="shared" si="4327"/>
        <v>1</v>
      </c>
      <c r="DE833" s="126" t="str">
        <f t="shared" si="4328"/>
        <v/>
      </c>
      <c r="DF833" s="126"/>
      <c r="DG833" s="126">
        <f t="shared" si="4329"/>
        <v>1</v>
      </c>
      <c r="DH833" s="126">
        <f t="shared" si="4330"/>
        <v>1</v>
      </c>
      <c r="DI833" s="126">
        <f t="shared" si="4331"/>
        <v>1</v>
      </c>
      <c r="DJ833" s="126">
        <f t="shared" si="4332"/>
        <v>1</v>
      </c>
      <c r="DK833" s="126" t="str">
        <f t="shared" si="4333"/>
        <v/>
      </c>
      <c r="DL833" s="126"/>
      <c r="DM833" s="126" t="str">
        <f t="shared" si="4334"/>
        <v/>
      </c>
      <c r="DN833" s="126">
        <f t="shared" si="4335"/>
        <v>0</v>
      </c>
      <c r="DO833" s="126">
        <f t="shared" si="4336"/>
        <v>0</v>
      </c>
      <c r="DP833" s="126">
        <f t="shared" si="4337"/>
        <v>1</v>
      </c>
      <c r="DQ833" s="126">
        <f t="shared" si="4338"/>
        <v>0</v>
      </c>
      <c r="DR833" s="126">
        <f t="shared" si="4339"/>
        <v>0</v>
      </c>
      <c r="DS833" s="126">
        <f t="shared" si="4340"/>
        <v>1</v>
      </c>
      <c r="DT833" s="126">
        <f t="shared" si="4341"/>
        <v>0</v>
      </c>
      <c r="DU833" s="126">
        <f t="shared" si="4342"/>
        <v>0</v>
      </c>
      <c r="DV833" s="126">
        <f t="shared" si="4343"/>
        <v>1</v>
      </c>
      <c r="DW833" s="126">
        <f t="shared" si="4344"/>
        <v>0</v>
      </c>
      <c r="DX833" s="126" t="str">
        <f t="shared" si="4345"/>
        <v/>
      </c>
      <c r="DY833" s="126" t="str">
        <f t="shared" si="4346"/>
        <v/>
      </c>
      <c r="EA833" s="126">
        <f t="shared" si="4347"/>
        <v>1</v>
      </c>
      <c r="EB833" s="126">
        <f t="shared" si="4348"/>
        <v>1</v>
      </c>
      <c r="EC833" s="126">
        <f t="shared" si="4349"/>
        <v>1</v>
      </c>
      <c r="ED833" s="126">
        <f t="shared" si="4350"/>
        <v>1</v>
      </c>
      <c r="EF833" s="126">
        <f t="shared" si="4351"/>
        <v>1</v>
      </c>
      <c r="EG833" s="126">
        <f t="shared" si="4352"/>
        <v>1</v>
      </c>
      <c r="EH833" s="126">
        <f t="shared" si="4353"/>
        <v>1</v>
      </c>
      <c r="EI833" s="126">
        <f t="shared" si="4354"/>
        <v>1</v>
      </c>
      <c r="EK833" s="126">
        <f t="shared" si="4355"/>
        <v>1</v>
      </c>
      <c r="EL833" s="126">
        <f t="shared" si="4356"/>
        <v>1</v>
      </c>
      <c r="EM833" s="126">
        <f t="shared" si="4357"/>
        <v>1</v>
      </c>
      <c r="EO833" s="126">
        <f t="shared" si="4358"/>
        <v>1</v>
      </c>
      <c r="EP833" s="126">
        <f t="shared" si="4359"/>
        <v>1</v>
      </c>
      <c r="EQ833" s="126">
        <f t="shared" si="4360"/>
        <v>1</v>
      </c>
      <c r="ES833" s="126">
        <f t="shared" si="4361"/>
        <v>1</v>
      </c>
      <c r="ET833" s="126">
        <f t="shared" si="4362"/>
        <v>1</v>
      </c>
      <c r="EU833" s="126">
        <f t="shared" si="4363"/>
        <v>1</v>
      </c>
      <c r="EV833" s="126">
        <f t="shared" si="4364"/>
        <v>1</v>
      </c>
      <c r="EW833" s="126">
        <f t="shared" si="4365"/>
        <v>0</v>
      </c>
      <c r="EY833" s="126">
        <f t="shared" si="4366"/>
        <v>1</v>
      </c>
      <c r="EZ833" s="126">
        <f t="shared" si="4367"/>
        <v>1</v>
      </c>
      <c r="FA833" s="126">
        <f t="shared" si="4368"/>
        <v>1</v>
      </c>
      <c r="FC833" s="126">
        <f t="shared" si="4369"/>
        <v>0</v>
      </c>
      <c r="FD833" s="126" t="str">
        <f t="shared" si="4370"/>
        <v/>
      </c>
      <c r="FE833" s="126"/>
      <c r="FF833" s="126">
        <f t="shared" si="4371"/>
        <v>0</v>
      </c>
      <c r="FG833" s="126">
        <f t="shared" si="4372"/>
        <v>1</v>
      </c>
      <c r="FH833" s="126">
        <f t="shared" si="4373"/>
        <v>0</v>
      </c>
      <c r="FI833" s="126" t="str">
        <f t="shared" si="4374"/>
        <v/>
      </c>
      <c r="FJ833" s="126" t="str">
        <f t="shared" si="4375"/>
        <v/>
      </c>
      <c r="FK833" s="126" t="str">
        <f t="shared" si="4376"/>
        <v/>
      </c>
      <c r="FL833" s="126" t="str">
        <f t="shared" si="4377"/>
        <v/>
      </c>
      <c r="FN833" s="126" t="str">
        <f t="shared" si="4378"/>
        <v/>
      </c>
      <c r="FO833" s="126" t="str">
        <f t="shared" si="4379"/>
        <v/>
      </c>
      <c r="FP833" s="126" t="str">
        <f t="shared" si="4380"/>
        <v/>
      </c>
      <c r="FV833" s="126">
        <f t="shared" si="4381"/>
        <v>1</v>
      </c>
      <c r="FW833" s="126">
        <f t="shared" si="4382"/>
        <v>0</v>
      </c>
      <c r="FX833" s="126">
        <f t="shared" si="4383"/>
        <v>0</v>
      </c>
      <c r="GA833" s="126">
        <f t="shared" si="4384"/>
        <v>0</v>
      </c>
      <c r="GB833" s="126">
        <f t="shared" si="4385"/>
        <v>0</v>
      </c>
      <c r="GC833" s="126">
        <f t="shared" si="4386"/>
        <v>0</v>
      </c>
      <c r="GD833" s="126">
        <f t="shared" si="4387"/>
        <v>0</v>
      </c>
      <c r="GE833" s="126">
        <f t="shared" si="4388"/>
        <v>0</v>
      </c>
      <c r="GF833" s="126">
        <f t="shared" si="4389"/>
        <v>1</v>
      </c>
      <c r="GG833" s="126">
        <f t="shared" si="4390"/>
        <v>0</v>
      </c>
      <c r="GI833" s="126">
        <f t="shared" si="4391"/>
        <v>0</v>
      </c>
      <c r="GK833" s="126">
        <f t="shared" si="4392"/>
        <v>1</v>
      </c>
      <c r="GL833" s="126">
        <f t="shared" si="4393"/>
        <v>1</v>
      </c>
      <c r="GM833" s="126">
        <f t="shared" si="4394"/>
        <v>1</v>
      </c>
      <c r="GN833" s="126">
        <f t="shared" si="4395"/>
        <v>1</v>
      </c>
      <c r="GO833" s="126">
        <f t="shared" si="4396"/>
        <v>1</v>
      </c>
      <c r="GP833" s="126">
        <f t="shared" si="4397"/>
        <v>0</v>
      </c>
      <c r="GQ833" s="126">
        <f t="shared" si="4398"/>
        <v>1</v>
      </c>
      <c r="GS833" s="126" t="str">
        <f t="shared" si="4399"/>
        <v/>
      </c>
      <c r="GT833" s="126" t="str">
        <f t="shared" si="4400"/>
        <v/>
      </c>
      <c r="GU833" s="126">
        <f t="shared" si="4401"/>
        <v>1</v>
      </c>
      <c r="GV833" s="126">
        <f t="shared" si="4402"/>
        <v>0</v>
      </c>
      <c r="GW833" s="126">
        <f t="shared" si="4403"/>
        <v>0</v>
      </c>
      <c r="GX833" s="126">
        <f t="shared" si="4404"/>
        <v>0</v>
      </c>
      <c r="GY833" s="126">
        <f t="shared" si="4405"/>
        <v>0</v>
      </c>
      <c r="GZ833" s="126"/>
      <c r="HA833" s="126">
        <f t="shared" si="4406"/>
        <v>1</v>
      </c>
      <c r="HB833" s="126">
        <f t="shared" si="4407"/>
        <v>0</v>
      </c>
      <c r="HC833" s="126">
        <f t="shared" si="4408"/>
        <v>0</v>
      </c>
      <c r="HD833" s="126">
        <f t="shared" si="4409"/>
        <v>0</v>
      </c>
      <c r="HE833" s="126">
        <f t="shared" si="4410"/>
        <v>0</v>
      </c>
      <c r="HF833" s="126">
        <f t="shared" si="4411"/>
        <v>0</v>
      </c>
      <c r="HH833" s="126">
        <f t="shared" si="4412"/>
        <v>1</v>
      </c>
      <c r="HI833" s="126">
        <f t="shared" si="4413"/>
        <v>1</v>
      </c>
      <c r="HJ833" s="126">
        <f t="shared" si="4414"/>
        <v>0</v>
      </c>
      <c r="HK833" s="126">
        <f t="shared" si="4415"/>
        <v>0</v>
      </c>
      <c r="HL833" s="126">
        <f t="shared" si="4416"/>
        <v>0</v>
      </c>
      <c r="HM833" s="126">
        <f t="shared" si="4417"/>
        <v>0</v>
      </c>
      <c r="HO833" s="126" t="str">
        <f t="shared" si="4418"/>
        <v/>
      </c>
      <c r="HP833" s="126">
        <f t="shared" si="4419"/>
        <v>1</v>
      </c>
      <c r="HQ833" s="126" t="str">
        <f t="shared" si="4420"/>
        <v/>
      </c>
      <c r="HR833" s="122">
        <f t="shared" si="4421"/>
        <v>1</v>
      </c>
      <c r="HS833" s="126" t="str">
        <f t="shared" si="4422"/>
        <v/>
      </c>
      <c r="HT833" s="122">
        <f t="shared" si="4423"/>
        <v>1</v>
      </c>
      <c r="HU833" s="122" t="str">
        <f t="shared" si="4424"/>
        <v/>
      </c>
      <c r="HV833" s="126" t="str">
        <f t="shared" si="4425"/>
        <v/>
      </c>
      <c r="HW833" s="126" t="str">
        <f t="shared" si="4426"/>
        <v/>
      </c>
      <c r="HX833" s="126" t="str">
        <f t="shared" si="4427"/>
        <v/>
      </c>
      <c r="HZ833" s="126" t="str">
        <f t="shared" si="4428"/>
        <v/>
      </c>
      <c r="IA833" s="126">
        <f t="shared" si="4429"/>
        <v>0</v>
      </c>
      <c r="IB833" s="126" t="str">
        <f t="shared" si="4430"/>
        <v/>
      </c>
      <c r="IC833" s="126">
        <f t="shared" si="4431"/>
        <v>0</v>
      </c>
      <c r="ID833" s="126" t="str">
        <f t="shared" si="4432"/>
        <v/>
      </c>
      <c r="IE833" s="126">
        <f t="shared" si="4433"/>
        <v>0</v>
      </c>
      <c r="IF833" s="126" t="str">
        <f t="shared" si="4434"/>
        <v/>
      </c>
      <c r="IG833" s="126" t="str">
        <f t="shared" si="4435"/>
        <v/>
      </c>
      <c r="IH833" s="126" t="str">
        <f t="shared" si="4436"/>
        <v/>
      </c>
      <c r="II833" s="126" t="str">
        <f t="shared" si="4437"/>
        <v/>
      </c>
      <c r="IO833" s="128"/>
      <c r="IP833" s="128"/>
      <c r="IQ833" s="127"/>
      <c r="IR833" s="127"/>
      <c r="IX833" s="6"/>
      <c r="IY833" s="6"/>
      <c r="IZ833" s="7"/>
      <c r="JA833" s="7"/>
      <c r="JG833" s="12"/>
      <c r="JH833" s="12"/>
      <c r="JI833" s="13"/>
      <c r="JJ833" s="13"/>
      <c r="JN833" s="6"/>
      <c r="JO833" s="6"/>
      <c r="JQ833" s="11"/>
      <c r="JR833" s="11"/>
      <c r="JS833" s="12"/>
      <c r="JT833" s="13"/>
      <c r="JU833" s="12"/>
      <c r="JV833" s="12"/>
      <c r="JW833" s="97"/>
      <c r="JX833" s="13"/>
      <c r="JY833" s="13"/>
      <c r="JZ833" s="97"/>
      <c r="KA833" s="97"/>
      <c r="KB833" s="11"/>
      <c r="KC833" s="11"/>
      <c r="KD833" s="11"/>
      <c r="KE833" s="11"/>
    </row>
    <row r="834" spans="1:291" s="122" customFormat="1" x14ac:dyDescent="0.2">
      <c r="A834" s="146">
        <f t="shared" si="4081"/>
        <v>834</v>
      </c>
      <c r="C834" s="2">
        <v>43308</v>
      </c>
      <c r="D834" s="126">
        <v>96.98</v>
      </c>
      <c r="E834" s="126">
        <v>96.935000000000002</v>
      </c>
      <c r="F834" s="126">
        <v>96.924999999999997</v>
      </c>
      <c r="G834" s="128">
        <v>105.215</v>
      </c>
      <c r="H834" s="128">
        <v>113.04</v>
      </c>
      <c r="I834" s="128">
        <v>119.14</v>
      </c>
      <c r="J834" s="127">
        <v>142.30000000000001</v>
      </c>
      <c r="K834" s="126"/>
      <c r="M834" s="126">
        <f t="shared" si="4438"/>
        <v>96.98</v>
      </c>
      <c r="N834" s="126">
        <f t="shared" si="4439"/>
        <v>96.935000000000002</v>
      </c>
      <c r="O834" s="126">
        <f t="shared" si="4440"/>
        <v>96.924999999999997</v>
      </c>
      <c r="P834" s="128">
        <f t="shared" si="4250"/>
        <v>3381.5000000000005</v>
      </c>
      <c r="Q834" s="5">
        <f t="shared" si="4251"/>
        <v>3620.0000000000005</v>
      </c>
      <c r="R834" s="6">
        <f t="shared" si="4252"/>
        <v>3822</v>
      </c>
      <c r="S834" s="7">
        <f t="shared" si="4253"/>
        <v>4574.0000000000009</v>
      </c>
      <c r="V834" s="127">
        <f t="shared" si="4259"/>
        <v>0.49999999999954525</v>
      </c>
      <c r="W834" s="127">
        <f t="shared" si="4260"/>
        <v>0.49999999999954525</v>
      </c>
      <c r="X834" s="127">
        <f t="shared" si="4261"/>
        <v>0</v>
      </c>
      <c r="Y834" s="127">
        <f t="shared" si="4254"/>
        <v>0.25</v>
      </c>
      <c r="Z834" s="126">
        <f t="shared" si="4255"/>
        <v>1.5</v>
      </c>
      <c r="AA834" s="126">
        <f t="shared" si="4256"/>
        <v>3</v>
      </c>
      <c r="AB834" s="126">
        <f t="shared" si="4257"/>
        <v>8.0000000000009095</v>
      </c>
      <c r="AC834" s="126"/>
      <c r="AD834" s="126"/>
      <c r="AE834" s="127">
        <f t="shared" si="4286"/>
        <v>1.3999998199995813</v>
      </c>
      <c r="AF834" s="127">
        <f t="shared" si="4287"/>
        <v>1.3999998199995813</v>
      </c>
      <c r="AG834" s="127">
        <f t="shared" si="4288"/>
        <v>0.89999982000003609</v>
      </c>
      <c r="AH834" s="127">
        <f t="shared" si="4447"/>
        <v>0.5</v>
      </c>
      <c r="AI834" s="127">
        <f t="shared" si="4273"/>
        <v>0.39999999999999991</v>
      </c>
      <c r="AJ834" s="127">
        <f t="shared" si="4274"/>
        <v>0.29999999999999982</v>
      </c>
      <c r="AK834" s="127">
        <f t="shared" si="4275"/>
        <v>0.5</v>
      </c>
      <c r="AL834" s="127">
        <f t="shared" si="4276"/>
        <v>0</v>
      </c>
      <c r="AM834" s="127">
        <f t="shared" si="4277"/>
        <v>0.33333333333303017</v>
      </c>
      <c r="AN834" s="127">
        <f t="shared" si="4278"/>
        <v>0.20000000000036389</v>
      </c>
      <c r="AO834" s="127">
        <f t="shared" si="4279"/>
        <v>1</v>
      </c>
      <c r="AP834" s="127">
        <f t="shared" si="4280"/>
        <v>0.16666666666666652</v>
      </c>
      <c r="AQ834" s="127">
        <f t="shared" si="4281"/>
        <v>1.0833333333330302</v>
      </c>
      <c r="AR834" s="127">
        <f t="shared" si="4282"/>
        <v>0.7</v>
      </c>
      <c r="AS834" s="127">
        <f t="shared" si="4283"/>
        <v>0.27777777777797996</v>
      </c>
      <c r="AT834" s="127">
        <f t="shared" si="4284"/>
        <v>0.56666666666678789</v>
      </c>
      <c r="AU834" s="126"/>
      <c r="AX834" s="11">
        <f t="shared" si="4441"/>
        <v>-0.49999999999954525</v>
      </c>
      <c r="AY834" s="11">
        <f t="shared" si="4442"/>
        <v>-0.49999999999954525</v>
      </c>
      <c r="AZ834" s="11">
        <f t="shared" si="4443"/>
        <v>0</v>
      </c>
      <c r="BA834" s="11">
        <f t="shared" si="4446"/>
        <v>0.25</v>
      </c>
      <c r="BB834" s="11">
        <f t="shared" si="4269"/>
        <v>1.5</v>
      </c>
      <c r="BC834" s="12">
        <f t="shared" si="4270"/>
        <v>3</v>
      </c>
      <c r="BD834" s="13">
        <f t="shared" si="4271"/>
        <v>8.0000000000009095</v>
      </c>
      <c r="BF834" s="11">
        <f t="shared" si="4445"/>
        <v>-0.99999999999954525</v>
      </c>
      <c r="BG834" s="11">
        <f t="shared" si="4264"/>
        <v>-1.3999998199995813</v>
      </c>
      <c r="BH834" s="11">
        <f t="shared" si="4265"/>
        <v>-1.3999998199995813</v>
      </c>
      <c r="BI834" s="11">
        <f t="shared" si="4266"/>
        <v>-0.89999982000003609</v>
      </c>
      <c r="BJ834" s="11">
        <f t="shared" si="4444"/>
        <v>-0.5</v>
      </c>
      <c r="BK834" s="11">
        <f t="shared" si="4448"/>
        <v>-0.39999999999999991</v>
      </c>
      <c r="BL834" s="11">
        <f t="shared" si="4289"/>
        <v>-0.29999999999999982</v>
      </c>
      <c r="BM834" s="11">
        <f t="shared" si="4290"/>
        <v>-0.5</v>
      </c>
      <c r="BN834" s="11">
        <f t="shared" si="4291"/>
        <v>0</v>
      </c>
      <c r="BO834" s="11">
        <f t="shared" si="4292"/>
        <v>0.33333333333303017</v>
      </c>
      <c r="BP834" s="11">
        <f t="shared" si="4293"/>
        <v>-0.20000000000036389</v>
      </c>
      <c r="BQ834" s="126">
        <v>1</v>
      </c>
      <c r="BR834" s="11">
        <f t="shared" si="4294"/>
        <v>0.16666666666666652</v>
      </c>
      <c r="BS834" s="11">
        <f t="shared" si="4295"/>
        <v>1.0833333333330302</v>
      </c>
      <c r="BT834" s="11">
        <f t="shared" si="4296"/>
        <v>-0.7</v>
      </c>
      <c r="BU834" s="11">
        <f t="shared" si="4297"/>
        <v>-0.27777777777797996</v>
      </c>
      <c r="BV834" s="11">
        <f t="shared" si="4298"/>
        <v>-0.56666666666678789</v>
      </c>
      <c r="BY834" s="126"/>
      <c r="BZ834" s="126"/>
      <c r="CA834" s="122">
        <f t="shared" si="4299"/>
        <v>-0.27777777777797996</v>
      </c>
      <c r="CB834" s="126">
        <f t="shared" si="4300"/>
        <v>0</v>
      </c>
      <c r="CC834" s="126">
        <f t="shared" si="4301"/>
        <v>0</v>
      </c>
      <c r="CD834" s="126">
        <f t="shared" si="4302"/>
        <v>0</v>
      </c>
      <c r="CE834" s="126">
        <f t="shared" si="4303"/>
        <v>0</v>
      </c>
      <c r="CF834" s="126">
        <f t="shared" si="4304"/>
        <v>0</v>
      </c>
      <c r="CG834" s="126" t="str">
        <f t="shared" si="4305"/>
        <v/>
      </c>
      <c r="CH834" s="126" t="str">
        <f t="shared" si="4306"/>
        <v/>
      </c>
      <c r="CI834" s="126">
        <f t="shared" si="4307"/>
        <v>1</v>
      </c>
      <c r="CJ834" s="126">
        <f t="shared" si="4308"/>
        <v>1</v>
      </c>
      <c r="CK834" s="126" t="str">
        <f t="shared" si="4309"/>
        <v/>
      </c>
      <c r="CL834" s="126">
        <f t="shared" si="4310"/>
        <v>1</v>
      </c>
      <c r="CM834" s="126">
        <f t="shared" si="4311"/>
        <v>1</v>
      </c>
      <c r="CN834" s="126">
        <f t="shared" si="4312"/>
        <v>1</v>
      </c>
      <c r="CO834" s="126" t="str">
        <f t="shared" si="4313"/>
        <v/>
      </c>
      <c r="CP834" s="126" t="str">
        <f t="shared" si="4314"/>
        <v/>
      </c>
      <c r="CQ834" s="126">
        <f t="shared" si="4315"/>
        <v>1</v>
      </c>
      <c r="CR834" s="126"/>
      <c r="CS834" s="126">
        <f t="shared" si="4316"/>
        <v>0</v>
      </c>
      <c r="CT834" s="126">
        <f t="shared" si="4317"/>
        <v>0</v>
      </c>
      <c r="CU834" s="126">
        <f t="shared" si="4318"/>
        <v>0</v>
      </c>
      <c r="CV834" s="126">
        <f t="shared" si="4319"/>
        <v>0</v>
      </c>
      <c r="CW834" s="126">
        <f t="shared" si="4320"/>
        <v>1</v>
      </c>
      <c r="CX834" s="126" t="str">
        <f t="shared" si="4321"/>
        <v/>
      </c>
      <c r="CY834" s="126" t="str">
        <f t="shared" si="4322"/>
        <v/>
      </c>
      <c r="CZ834" s="126" t="str">
        <f t="shared" si="4323"/>
        <v/>
      </c>
      <c r="DA834" s="126" t="str">
        <f t="shared" si="4324"/>
        <v/>
      </c>
      <c r="DB834" s="126">
        <f t="shared" si="4325"/>
        <v>1</v>
      </c>
      <c r="DC834" s="126" t="str">
        <f t="shared" si="4326"/>
        <v/>
      </c>
      <c r="DD834" s="126">
        <f t="shared" si="4327"/>
        <v>1</v>
      </c>
      <c r="DE834" s="126" t="str">
        <f t="shared" si="4328"/>
        <v/>
      </c>
      <c r="DF834" s="126"/>
      <c r="DG834" s="126">
        <f t="shared" si="4329"/>
        <v>1</v>
      </c>
      <c r="DH834" s="126">
        <f t="shared" si="4330"/>
        <v>1</v>
      </c>
      <c r="DI834" s="126">
        <f t="shared" si="4331"/>
        <v>1</v>
      </c>
      <c r="DJ834" s="126">
        <f t="shared" si="4332"/>
        <v>1</v>
      </c>
      <c r="DK834" s="126" t="str">
        <f t="shared" si="4333"/>
        <v/>
      </c>
      <c r="DL834" s="126"/>
      <c r="DM834" s="126" t="str">
        <f t="shared" si="4334"/>
        <v/>
      </c>
      <c r="DN834" s="126">
        <f t="shared" si="4335"/>
        <v>0</v>
      </c>
      <c r="DO834" s="126">
        <f t="shared" si="4336"/>
        <v>1</v>
      </c>
      <c r="DP834" s="126">
        <f t="shared" si="4337"/>
        <v>0</v>
      </c>
      <c r="DQ834" s="126">
        <f t="shared" si="4338"/>
        <v>1</v>
      </c>
      <c r="DR834" s="126">
        <f t="shared" si="4339"/>
        <v>1</v>
      </c>
      <c r="DS834" s="126">
        <f t="shared" si="4340"/>
        <v>1</v>
      </c>
      <c r="DT834" s="126">
        <f t="shared" si="4341"/>
        <v>1</v>
      </c>
      <c r="DU834" s="126">
        <f t="shared" si="4342"/>
        <v>1</v>
      </c>
      <c r="DV834" s="126">
        <f t="shared" si="4343"/>
        <v>1</v>
      </c>
      <c r="DW834" s="126">
        <f t="shared" si="4344"/>
        <v>0</v>
      </c>
      <c r="DX834" s="126" t="str">
        <f t="shared" si="4345"/>
        <v/>
      </c>
      <c r="DY834" s="126" t="str">
        <f t="shared" si="4346"/>
        <v/>
      </c>
      <c r="EA834" s="126">
        <f t="shared" si="4347"/>
        <v>0</v>
      </c>
      <c r="EB834" s="126">
        <f t="shared" si="4348"/>
        <v>0</v>
      </c>
      <c r="EC834" s="126">
        <f t="shared" si="4349"/>
        <v>0</v>
      </c>
      <c r="ED834" s="126">
        <f t="shared" si="4350"/>
        <v>0</v>
      </c>
      <c r="EF834" s="126">
        <f t="shared" si="4351"/>
        <v>1</v>
      </c>
      <c r="EG834" s="126">
        <f t="shared" si="4352"/>
        <v>1</v>
      </c>
      <c r="EH834" s="126">
        <f t="shared" si="4353"/>
        <v>1</v>
      </c>
      <c r="EI834" s="126">
        <f t="shared" si="4354"/>
        <v>1</v>
      </c>
      <c r="EK834" s="126">
        <f t="shared" si="4355"/>
        <v>1</v>
      </c>
      <c r="EL834" s="126">
        <f t="shared" si="4356"/>
        <v>1</v>
      </c>
      <c r="EM834" s="126">
        <f t="shared" si="4357"/>
        <v>1</v>
      </c>
      <c r="EO834" s="126">
        <f t="shared" si="4358"/>
        <v>1</v>
      </c>
      <c r="EP834" s="126">
        <f t="shared" si="4359"/>
        <v>1</v>
      </c>
      <c r="EQ834" s="126">
        <f t="shared" si="4360"/>
        <v>1</v>
      </c>
      <c r="ES834" s="126">
        <f t="shared" si="4361"/>
        <v>1</v>
      </c>
      <c r="ET834" s="126">
        <f t="shared" si="4362"/>
        <v>1</v>
      </c>
      <c r="EU834" s="126">
        <f t="shared" si="4363"/>
        <v>1</v>
      </c>
      <c r="EV834" s="126">
        <f t="shared" si="4364"/>
        <v>1</v>
      </c>
      <c r="EW834" s="126">
        <f t="shared" si="4365"/>
        <v>0</v>
      </c>
      <c r="EY834" s="126">
        <f t="shared" si="4366"/>
        <v>1</v>
      </c>
      <c r="EZ834" s="126">
        <f t="shared" si="4367"/>
        <v>1</v>
      </c>
      <c r="FA834" s="126">
        <f t="shared" si="4368"/>
        <v>1</v>
      </c>
      <c r="FC834" s="126">
        <f t="shared" si="4369"/>
        <v>0</v>
      </c>
      <c r="FD834" s="126" t="str">
        <f t="shared" si="4370"/>
        <v/>
      </c>
      <c r="FE834" s="126"/>
      <c r="FF834" s="126">
        <f t="shared" si="4371"/>
        <v>1</v>
      </c>
      <c r="FG834" s="126">
        <f t="shared" si="4372"/>
        <v>0</v>
      </c>
      <c r="FH834" s="126">
        <f t="shared" si="4373"/>
        <v>0</v>
      </c>
      <c r="FI834" s="126" t="str">
        <f t="shared" si="4374"/>
        <v/>
      </c>
      <c r="FJ834" s="126" t="str">
        <f t="shared" si="4375"/>
        <v/>
      </c>
      <c r="FK834" s="126" t="str">
        <f t="shared" si="4376"/>
        <v/>
      </c>
      <c r="FL834" s="126" t="str">
        <f t="shared" si="4377"/>
        <v/>
      </c>
      <c r="FN834" s="126" t="str">
        <f t="shared" si="4378"/>
        <v/>
      </c>
      <c r="FO834" s="126" t="str">
        <f t="shared" si="4379"/>
        <v/>
      </c>
      <c r="FP834" s="126" t="str">
        <f t="shared" si="4380"/>
        <v/>
      </c>
      <c r="FV834" s="126">
        <f t="shared" si="4381"/>
        <v>1</v>
      </c>
      <c r="FW834" s="126">
        <f t="shared" si="4382"/>
        <v>0</v>
      </c>
      <c r="FX834" s="126">
        <f t="shared" si="4383"/>
        <v>0</v>
      </c>
      <c r="GA834" s="126">
        <f t="shared" si="4384"/>
        <v>1</v>
      </c>
      <c r="GB834" s="126">
        <f t="shared" si="4385"/>
        <v>1</v>
      </c>
      <c r="GC834" s="126">
        <f t="shared" si="4386"/>
        <v>1</v>
      </c>
      <c r="GD834" s="126">
        <f t="shared" si="4387"/>
        <v>1</v>
      </c>
      <c r="GE834" s="126">
        <f t="shared" si="4388"/>
        <v>0</v>
      </c>
      <c r="GF834" s="126">
        <f t="shared" si="4389"/>
        <v>0</v>
      </c>
      <c r="GG834" s="126">
        <f t="shared" si="4390"/>
        <v>1</v>
      </c>
      <c r="GI834" s="126">
        <f t="shared" si="4391"/>
        <v>1</v>
      </c>
      <c r="GK834" s="126">
        <f t="shared" si="4392"/>
        <v>1</v>
      </c>
      <c r="GL834" s="126">
        <f t="shared" si="4393"/>
        <v>1</v>
      </c>
      <c r="GM834" s="126">
        <f t="shared" si="4394"/>
        <v>1</v>
      </c>
      <c r="GN834" s="126">
        <f t="shared" si="4395"/>
        <v>1</v>
      </c>
      <c r="GO834" s="126">
        <f t="shared" si="4396"/>
        <v>0</v>
      </c>
      <c r="GP834" s="126">
        <f t="shared" si="4397"/>
        <v>0</v>
      </c>
      <c r="GQ834" s="126">
        <f t="shared" si="4398"/>
        <v>1</v>
      </c>
      <c r="GS834" s="126" t="str">
        <f t="shared" si="4399"/>
        <v/>
      </c>
      <c r="GT834" s="126" t="str">
        <f t="shared" si="4400"/>
        <v/>
      </c>
      <c r="GU834" s="126">
        <f t="shared" si="4401"/>
        <v>0</v>
      </c>
      <c r="GV834" s="126">
        <f t="shared" si="4402"/>
        <v>0</v>
      </c>
      <c r="GW834" s="126">
        <f t="shared" si="4403"/>
        <v>0</v>
      </c>
      <c r="GX834" s="126">
        <f t="shared" si="4404"/>
        <v>0</v>
      </c>
      <c r="GY834" s="126">
        <f t="shared" si="4405"/>
        <v>0</v>
      </c>
      <c r="GZ834" s="126"/>
      <c r="HA834" s="126">
        <f t="shared" si="4406"/>
        <v>0</v>
      </c>
      <c r="HB834" s="126">
        <f t="shared" si="4407"/>
        <v>0</v>
      </c>
      <c r="HC834" s="126">
        <f t="shared" si="4408"/>
        <v>0</v>
      </c>
      <c r="HD834" s="126">
        <f t="shared" si="4409"/>
        <v>0</v>
      </c>
      <c r="HE834" s="126">
        <f t="shared" si="4410"/>
        <v>0</v>
      </c>
      <c r="HF834" s="126">
        <f t="shared" si="4411"/>
        <v>0</v>
      </c>
      <c r="HH834" s="126">
        <f t="shared" si="4412"/>
        <v>0</v>
      </c>
      <c r="HI834" s="126">
        <f t="shared" si="4413"/>
        <v>0</v>
      </c>
      <c r="HJ834" s="126">
        <f t="shared" si="4414"/>
        <v>0</v>
      </c>
      <c r="HK834" s="126">
        <f t="shared" si="4415"/>
        <v>0</v>
      </c>
      <c r="HL834" s="126">
        <f t="shared" si="4416"/>
        <v>0</v>
      </c>
      <c r="HM834" s="126">
        <f t="shared" si="4417"/>
        <v>0</v>
      </c>
      <c r="HO834" s="126">
        <f t="shared" si="4418"/>
        <v>1</v>
      </c>
      <c r="HP834" s="126" t="str">
        <f t="shared" si="4419"/>
        <v/>
      </c>
      <c r="HQ834" s="126" t="str">
        <f t="shared" si="4420"/>
        <v/>
      </c>
      <c r="HR834" s="122" t="str">
        <f t="shared" si="4421"/>
        <v/>
      </c>
      <c r="HS834" s="126" t="str">
        <f t="shared" si="4422"/>
        <v/>
      </c>
      <c r="HT834" s="122" t="str">
        <f t="shared" si="4423"/>
        <v/>
      </c>
      <c r="HU834" s="122" t="str">
        <f t="shared" si="4424"/>
        <v/>
      </c>
      <c r="HV834" s="126" t="str">
        <f t="shared" si="4425"/>
        <v/>
      </c>
      <c r="HW834" s="126" t="str">
        <f t="shared" si="4426"/>
        <v/>
      </c>
      <c r="HX834" s="126" t="str">
        <f t="shared" si="4427"/>
        <v/>
      </c>
      <c r="HZ834" s="126">
        <f t="shared" si="4428"/>
        <v>0</v>
      </c>
      <c r="IA834" s="126" t="str">
        <f t="shared" si="4429"/>
        <v/>
      </c>
      <c r="IB834" s="126" t="str">
        <f t="shared" si="4430"/>
        <v/>
      </c>
      <c r="IC834" s="126" t="str">
        <f t="shared" si="4431"/>
        <v/>
      </c>
      <c r="ID834" s="126" t="str">
        <f t="shared" si="4432"/>
        <v/>
      </c>
      <c r="IE834" s="126" t="str">
        <f t="shared" si="4433"/>
        <v/>
      </c>
      <c r="IF834" s="126" t="str">
        <f t="shared" si="4434"/>
        <v/>
      </c>
      <c r="IG834" s="126" t="str">
        <f t="shared" si="4435"/>
        <v/>
      </c>
      <c r="IH834" s="126" t="str">
        <f t="shared" si="4436"/>
        <v/>
      </c>
      <c r="II834" s="126" t="str">
        <f t="shared" si="4437"/>
        <v/>
      </c>
      <c r="IO834" s="128"/>
      <c r="IP834" s="128"/>
      <c r="IQ834" s="127"/>
      <c r="IR834" s="127"/>
      <c r="IX834" s="6"/>
      <c r="IY834" s="6"/>
      <c r="IZ834" s="7"/>
      <c r="JA834" s="7"/>
      <c r="JG834" s="12"/>
      <c r="JH834" s="12"/>
      <c r="JI834" s="13"/>
      <c r="JJ834" s="13"/>
      <c r="JN834" s="6"/>
      <c r="JO834" s="6"/>
      <c r="JQ834" s="11"/>
      <c r="JR834" s="11"/>
      <c r="JS834" s="12"/>
      <c r="JT834" s="13"/>
      <c r="JU834" s="12"/>
      <c r="JV834" s="12"/>
      <c r="JW834" s="97"/>
      <c r="JX834" s="13"/>
      <c r="JY834" s="13"/>
      <c r="JZ834" s="97"/>
      <c r="KA834" s="97"/>
      <c r="KB834" s="11"/>
      <c r="KC834" s="11"/>
      <c r="KD834" s="11"/>
      <c r="KE834" s="11"/>
    </row>
    <row r="835" spans="1:291" s="122" customFormat="1" x14ac:dyDescent="0.2">
      <c r="A835" s="146">
        <f t="shared" si="4081"/>
        <v>835</v>
      </c>
      <c r="C835" s="2">
        <v>43311</v>
      </c>
      <c r="D835" s="126">
        <v>96.984999999999999</v>
      </c>
      <c r="E835" s="126">
        <v>96.94</v>
      </c>
      <c r="F835" s="126">
        <v>96.93</v>
      </c>
      <c r="G835" s="128">
        <v>105.217</v>
      </c>
      <c r="H835" s="128">
        <v>113.03700000000001</v>
      </c>
      <c r="I835" s="128">
        <v>119.12</v>
      </c>
      <c r="J835" s="127">
        <v>142.19999999999999</v>
      </c>
      <c r="K835" s="126"/>
      <c r="M835" s="126">
        <f t="shared" si="4438"/>
        <v>96.984999999999999</v>
      </c>
      <c r="N835" s="126">
        <f t="shared" si="4439"/>
        <v>96.94</v>
      </c>
      <c r="O835" s="126">
        <f t="shared" si="4440"/>
        <v>96.93</v>
      </c>
      <c r="P835" s="128">
        <f t="shared" si="4250"/>
        <v>3381.75</v>
      </c>
      <c r="Q835" s="5">
        <f t="shared" si="4251"/>
        <v>3619.7500000000005</v>
      </c>
      <c r="R835" s="6">
        <f t="shared" si="4252"/>
        <v>3820.0000000000005</v>
      </c>
      <c r="S835" s="7">
        <f t="shared" si="4253"/>
        <v>4563.9999999999991</v>
      </c>
      <c r="V835" s="127">
        <f t="shared" si="4259"/>
        <v>0.49999999999954525</v>
      </c>
      <c r="W835" s="127">
        <f t="shared" si="4260"/>
        <v>0.49999999999954525</v>
      </c>
      <c r="X835" s="127">
        <f t="shared" si="4261"/>
        <v>0.50000000000096634</v>
      </c>
      <c r="Y835" s="127">
        <f t="shared" si="4254"/>
        <v>0.24999999999954525</v>
      </c>
      <c r="Z835" s="126">
        <f t="shared" si="4255"/>
        <v>0.25</v>
      </c>
      <c r="AA835" s="126">
        <f t="shared" si="4256"/>
        <v>1.9999999999995453</v>
      </c>
      <c r="AB835" s="126">
        <f t="shared" si="4257"/>
        <v>10.000000000001819</v>
      </c>
      <c r="AC835" s="126"/>
      <c r="AD835" s="126"/>
      <c r="AE835" s="127">
        <f t="shared" si="4286"/>
        <v>0.64999996999955123</v>
      </c>
      <c r="AF835" s="127">
        <f t="shared" si="4287"/>
        <v>0.64999996999955123</v>
      </c>
      <c r="AG835" s="127">
        <f t="shared" si="4288"/>
        <v>0.64999997000097232</v>
      </c>
      <c r="AH835" s="127">
        <f t="shared" si="4447"/>
        <v>0.66666666666575713</v>
      </c>
      <c r="AI835" s="127">
        <f t="shared" si="4273"/>
        <v>0.64999999999909053</v>
      </c>
      <c r="AJ835" s="127">
        <f t="shared" si="4274"/>
        <v>0.94999999999972706</v>
      </c>
      <c r="AK835" s="127">
        <f t="shared" si="4275"/>
        <v>1.0833333333330302</v>
      </c>
      <c r="AL835" s="127">
        <f t="shared" si="4276"/>
        <v>0.74999999999977263</v>
      </c>
      <c r="AM835" s="127">
        <f t="shared" si="4277"/>
        <v>1.3333333333343944</v>
      </c>
      <c r="AN835" s="127">
        <f t="shared" si="4278"/>
        <v>2.0000000000011822</v>
      </c>
      <c r="AO835" s="127">
        <f t="shared" si="4279"/>
        <v>1</v>
      </c>
      <c r="AP835" s="127">
        <f t="shared" si="4280"/>
        <v>1.212585587495596E-12</v>
      </c>
      <c r="AQ835" s="127">
        <f t="shared" si="4281"/>
        <v>0.29166666666515084</v>
      </c>
      <c r="AR835" s="127">
        <f t="shared" si="4282"/>
        <v>1.2999999999989087</v>
      </c>
      <c r="AS835" s="127">
        <f t="shared" si="4283"/>
        <v>1.9722222222226264</v>
      </c>
      <c r="AT835" s="127">
        <f t="shared" si="4284"/>
        <v>1.8333333333326665</v>
      </c>
      <c r="AU835" s="126"/>
      <c r="AX835" s="11">
        <f t="shared" si="4441"/>
        <v>0.49999999999954525</v>
      </c>
      <c r="AY835" s="11">
        <f t="shared" si="4442"/>
        <v>0.49999999999954525</v>
      </c>
      <c r="AZ835" s="11">
        <f t="shared" si="4443"/>
        <v>0.50000000000096634</v>
      </c>
      <c r="BA835" s="11">
        <f t="shared" si="4446"/>
        <v>0.24999999999954525</v>
      </c>
      <c r="BB835" s="11">
        <f t="shared" si="4269"/>
        <v>-0.25</v>
      </c>
      <c r="BC835" s="12">
        <f t="shared" si="4270"/>
        <v>-1.9999999999995453</v>
      </c>
      <c r="BD835" s="13">
        <f t="shared" si="4271"/>
        <v>-10.000000000001819</v>
      </c>
      <c r="BF835" s="11">
        <f t="shared" si="4445"/>
        <v>4.5474735088646412E-13</v>
      </c>
      <c r="BG835" s="11">
        <f t="shared" si="4264"/>
        <v>0.64999996999955123</v>
      </c>
      <c r="BH835" s="11">
        <f t="shared" si="4265"/>
        <v>0.64999996999955123</v>
      </c>
      <c r="BI835" s="11">
        <f t="shared" si="4266"/>
        <v>0.64999997000097232</v>
      </c>
      <c r="BJ835" s="11">
        <f t="shared" si="4444"/>
        <v>0.66666666666575713</v>
      </c>
      <c r="BK835" s="11">
        <f t="shared" si="4448"/>
        <v>0.64999999999909053</v>
      </c>
      <c r="BL835" s="11">
        <f t="shared" si="4289"/>
        <v>0.94999999999972706</v>
      </c>
      <c r="BM835" s="11">
        <f t="shared" si="4290"/>
        <v>1.0833333333330302</v>
      </c>
      <c r="BN835" s="11">
        <f t="shared" si="4291"/>
        <v>0.74999999999977263</v>
      </c>
      <c r="BO835" s="11">
        <f t="shared" si="4292"/>
        <v>1.3333333333343944</v>
      </c>
      <c r="BP835" s="11">
        <f t="shared" si="4293"/>
        <v>2.0000000000011822</v>
      </c>
      <c r="BQ835" s="126">
        <v>1</v>
      </c>
      <c r="BR835" s="11">
        <f t="shared" si="4294"/>
        <v>1.212585587495596E-12</v>
      </c>
      <c r="BS835" s="11">
        <f t="shared" si="4295"/>
        <v>-0.29166666666515084</v>
      </c>
      <c r="BT835" s="11">
        <f t="shared" si="4296"/>
        <v>1.2999999999989087</v>
      </c>
      <c r="BU835" s="11">
        <f t="shared" si="4297"/>
        <v>1.9722222222226264</v>
      </c>
      <c r="BV835" s="11">
        <f t="shared" si="4298"/>
        <v>1.8333333333326665</v>
      </c>
      <c r="BY835" s="126"/>
      <c r="BZ835" s="126"/>
      <c r="CA835" s="122">
        <f t="shared" si="4299"/>
        <v>1.9722222222226264</v>
      </c>
      <c r="CB835" s="126">
        <f t="shared" si="4300"/>
        <v>1</v>
      </c>
      <c r="CC835" s="126">
        <f t="shared" si="4301"/>
        <v>0</v>
      </c>
      <c r="CD835" s="126">
        <f t="shared" si="4302"/>
        <v>0</v>
      </c>
      <c r="CE835" s="126">
        <f t="shared" si="4303"/>
        <v>0</v>
      </c>
      <c r="CF835" s="126">
        <f t="shared" si="4304"/>
        <v>0</v>
      </c>
      <c r="CG835" s="126" t="str">
        <f t="shared" si="4305"/>
        <v/>
      </c>
      <c r="CH835" s="126">
        <f t="shared" si="4306"/>
        <v>1</v>
      </c>
      <c r="CI835" s="126">
        <f t="shared" si="4307"/>
        <v>1</v>
      </c>
      <c r="CJ835" s="126" t="str">
        <f t="shared" si="4308"/>
        <v/>
      </c>
      <c r="CK835" s="126" t="str">
        <f t="shared" si="4309"/>
        <v/>
      </c>
      <c r="CL835" s="126">
        <f t="shared" si="4310"/>
        <v>1</v>
      </c>
      <c r="CM835" s="126">
        <f t="shared" si="4311"/>
        <v>1</v>
      </c>
      <c r="CN835" s="126">
        <f t="shared" si="4312"/>
        <v>1</v>
      </c>
      <c r="CO835" s="126" t="str">
        <f t="shared" si="4313"/>
        <v/>
      </c>
      <c r="CP835" s="126">
        <f t="shared" si="4314"/>
        <v>1</v>
      </c>
      <c r="CQ835" s="126" t="str">
        <f t="shared" si="4315"/>
        <v/>
      </c>
      <c r="CR835" s="126"/>
      <c r="CS835" s="126">
        <f t="shared" si="4316"/>
        <v>1</v>
      </c>
      <c r="CT835" s="126">
        <f t="shared" si="4317"/>
        <v>0</v>
      </c>
      <c r="CU835" s="126">
        <f t="shared" si="4318"/>
        <v>0</v>
      </c>
      <c r="CV835" s="126">
        <f t="shared" si="4319"/>
        <v>0</v>
      </c>
      <c r="CW835" s="126">
        <f t="shared" si="4320"/>
        <v>1</v>
      </c>
      <c r="CX835" s="126" t="str">
        <f t="shared" si="4321"/>
        <v/>
      </c>
      <c r="CY835" s="126" t="str">
        <f t="shared" si="4322"/>
        <v/>
      </c>
      <c r="CZ835" s="126" t="str">
        <f t="shared" si="4323"/>
        <v/>
      </c>
      <c r="DA835" s="126" t="str">
        <f t="shared" si="4324"/>
        <v/>
      </c>
      <c r="DB835" s="126">
        <f t="shared" si="4325"/>
        <v>0</v>
      </c>
      <c r="DC835" s="126">
        <f t="shared" si="4326"/>
        <v>1</v>
      </c>
      <c r="DD835" s="126" t="str">
        <f t="shared" si="4327"/>
        <v/>
      </c>
      <c r="DE835" s="126" t="str">
        <f t="shared" si="4328"/>
        <v/>
      </c>
      <c r="DF835" s="126"/>
      <c r="DG835" s="126">
        <f t="shared" si="4329"/>
        <v>1</v>
      </c>
      <c r="DH835" s="126">
        <f t="shared" si="4330"/>
        <v>0</v>
      </c>
      <c r="DI835" s="126">
        <f t="shared" si="4331"/>
        <v>0</v>
      </c>
      <c r="DJ835" s="126">
        <f t="shared" si="4332"/>
        <v>0</v>
      </c>
      <c r="DK835" s="126">
        <f t="shared" si="4333"/>
        <v>0</v>
      </c>
      <c r="DL835" s="126"/>
      <c r="DM835" s="126">
        <f t="shared" si="4334"/>
        <v>1</v>
      </c>
      <c r="DN835" s="126" t="str">
        <f t="shared" si="4335"/>
        <v/>
      </c>
      <c r="DO835" s="126" t="str">
        <f t="shared" si="4336"/>
        <v/>
      </c>
      <c r="DP835" s="126" t="str">
        <f t="shared" si="4337"/>
        <v/>
      </c>
      <c r="DQ835" s="126" t="str">
        <f t="shared" si="4338"/>
        <v/>
      </c>
      <c r="DR835" s="126" t="str">
        <f t="shared" si="4339"/>
        <v/>
      </c>
      <c r="DS835" s="126" t="str">
        <f t="shared" si="4340"/>
        <v/>
      </c>
      <c r="DT835" s="126" t="str">
        <f t="shared" si="4341"/>
        <v/>
      </c>
      <c r="DU835" s="126" t="str">
        <f t="shared" si="4342"/>
        <v/>
      </c>
      <c r="DV835" s="126">
        <f t="shared" si="4343"/>
        <v>0</v>
      </c>
      <c r="DW835" s="126">
        <f t="shared" si="4344"/>
        <v>0</v>
      </c>
      <c r="DX835" s="126" t="str">
        <f t="shared" si="4345"/>
        <v/>
      </c>
      <c r="DY835" s="126" t="str">
        <f t="shared" si="4346"/>
        <v/>
      </c>
      <c r="EA835" s="126">
        <f t="shared" si="4347"/>
        <v>1</v>
      </c>
      <c r="EB835" s="126">
        <f t="shared" si="4348"/>
        <v>0</v>
      </c>
      <c r="EC835" s="126">
        <f t="shared" si="4349"/>
        <v>0</v>
      </c>
      <c r="ED835" s="126">
        <f t="shared" si="4350"/>
        <v>0</v>
      </c>
      <c r="EF835" s="126">
        <f t="shared" si="4351"/>
        <v>0</v>
      </c>
      <c r="EG835" s="126">
        <f t="shared" si="4352"/>
        <v>1</v>
      </c>
      <c r="EH835" s="126">
        <f t="shared" si="4353"/>
        <v>1</v>
      </c>
      <c r="EI835" s="126">
        <f t="shared" si="4354"/>
        <v>1</v>
      </c>
      <c r="EK835" s="126">
        <f t="shared" si="4355"/>
        <v>0</v>
      </c>
      <c r="EL835" s="126">
        <f t="shared" si="4356"/>
        <v>0</v>
      </c>
      <c r="EM835" s="126">
        <f t="shared" si="4357"/>
        <v>0</v>
      </c>
      <c r="EO835" s="126">
        <f t="shared" si="4358"/>
        <v>0</v>
      </c>
      <c r="EP835" s="126">
        <f t="shared" si="4359"/>
        <v>1</v>
      </c>
      <c r="EQ835" s="126">
        <f t="shared" si="4360"/>
        <v>1</v>
      </c>
      <c r="ES835" s="126">
        <f t="shared" si="4361"/>
        <v>0</v>
      </c>
      <c r="ET835" s="126">
        <f t="shared" si="4362"/>
        <v>1</v>
      </c>
      <c r="EU835" s="126">
        <f t="shared" si="4363"/>
        <v>1</v>
      </c>
      <c r="EV835" s="126">
        <f t="shared" si="4364"/>
        <v>1</v>
      </c>
      <c r="EW835" s="126">
        <f t="shared" si="4365"/>
        <v>0</v>
      </c>
      <c r="EY835" s="126">
        <f t="shared" si="4366"/>
        <v>0</v>
      </c>
      <c r="EZ835" s="126">
        <f t="shared" si="4367"/>
        <v>1</v>
      </c>
      <c r="FA835" s="126">
        <f t="shared" si="4368"/>
        <v>1</v>
      </c>
      <c r="FC835" s="126">
        <f t="shared" si="4369"/>
        <v>1</v>
      </c>
      <c r="FD835" s="126">
        <f t="shared" si="4370"/>
        <v>1</v>
      </c>
      <c r="FE835" s="126"/>
      <c r="FF835" s="126">
        <f t="shared" si="4371"/>
        <v>1</v>
      </c>
      <c r="FG835" s="126">
        <f t="shared" si="4372"/>
        <v>1</v>
      </c>
      <c r="FH835" s="126">
        <f t="shared" si="4373"/>
        <v>1</v>
      </c>
      <c r="FI835" s="126">
        <f t="shared" si="4374"/>
        <v>0</v>
      </c>
      <c r="FJ835" s="126">
        <f t="shared" si="4375"/>
        <v>0</v>
      </c>
      <c r="FK835" s="126">
        <f t="shared" si="4376"/>
        <v>0</v>
      </c>
      <c r="FL835" s="126">
        <f t="shared" si="4377"/>
        <v>1</v>
      </c>
      <c r="FN835" s="126" t="str">
        <f t="shared" si="4378"/>
        <v/>
      </c>
      <c r="FO835" s="126" t="str">
        <f t="shared" si="4379"/>
        <v/>
      </c>
      <c r="FP835" s="126" t="str">
        <f t="shared" si="4380"/>
        <v/>
      </c>
      <c r="FV835" s="126">
        <f t="shared" si="4381"/>
        <v>0</v>
      </c>
      <c r="FW835" s="126">
        <f t="shared" si="4382"/>
        <v>0</v>
      </c>
      <c r="FX835" s="126">
        <f t="shared" si="4383"/>
        <v>1</v>
      </c>
      <c r="GA835" s="126">
        <f t="shared" si="4384"/>
        <v>1</v>
      </c>
      <c r="GB835" s="126">
        <f t="shared" si="4385"/>
        <v>0</v>
      </c>
      <c r="GC835" s="126">
        <f t="shared" si="4386"/>
        <v>0</v>
      </c>
      <c r="GD835" s="126">
        <f t="shared" si="4387"/>
        <v>0</v>
      </c>
      <c r="GE835" s="126">
        <f t="shared" si="4388"/>
        <v>1</v>
      </c>
      <c r="GF835" s="126">
        <f t="shared" si="4389"/>
        <v>1</v>
      </c>
      <c r="GG835" s="126">
        <f t="shared" si="4390"/>
        <v>1</v>
      </c>
      <c r="GI835" s="126">
        <f t="shared" si="4391"/>
        <v>0</v>
      </c>
      <c r="GK835" s="126">
        <f t="shared" si="4392"/>
        <v>0</v>
      </c>
      <c r="GL835" s="126">
        <f t="shared" si="4393"/>
        <v>1</v>
      </c>
      <c r="GM835" s="126">
        <f t="shared" si="4394"/>
        <v>1</v>
      </c>
      <c r="GN835" s="126">
        <f t="shared" si="4395"/>
        <v>1</v>
      </c>
      <c r="GO835" s="126">
        <f t="shared" si="4396"/>
        <v>0</v>
      </c>
      <c r="GP835" s="126">
        <f t="shared" si="4397"/>
        <v>0</v>
      </c>
      <c r="GQ835" s="126">
        <f t="shared" si="4398"/>
        <v>0</v>
      </c>
      <c r="GS835" s="126" t="str">
        <f t="shared" si="4399"/>
        <v/>
      </c>
      <c r="GT835" s="126" t="str">
        <f t="shared" si="4400"/>
        <v/>
      </c>
      <c r="GU835" s="126">
        <f t="shared" si="4401"/>
        <v>1</v>
      </c>
      <c r="GV835" s="126">
        <f t="shared" si="4402"/>
        <v>0</v>
      </c>
      <c r="GW835" s="126">
        <f t="shared" si="4403"/>
        <v>0</v>
      </c>
      <c r="GX835" s="126">
        <f t="shared" si="4404"/>
        <v>0</v>
      </c>
      <c r="GY835" s="126">
        <f t="shared" si="4405"/>
        <v>0</v>
      </c>
      <c r="GZ835" s="126"/>
      <c r="HA835" s="126">
        <f t="shared" si="4406"/>
        <v>0</v>
      </c>
      <c r="HB835" s="126">
        <f t="shared" si="4407"/>
        <v>0</v>
      </c>
      <c r="HC835" s="126">
        <f t="shared" si="4408"/>
        <v>0</v>
      </c>
      <c r="HD835" s="126">
        <f t="shared" si="4409"/>
        <v>0</v>
      </c>
      <c r="HE835" s="126">
        <f t="shared" si="4410"/>
        <v>0</v>
      </c>
      <c r="HF835" s="126">
        <f t="shared" si="4411"/>
        <v>0</v>
      </c>
      <c r="HH835" s="126">
        <f t="shared" si="4412"/>
        <v>0</v>
      </c>
      <c r="HI835" s="126">
        <f t="shared" si="4413"/>
        <v>0</v>
      </c>
      <c r="HJ835" s="126">
        <f t="shared" si="4414"/>
        <v>0</v>
      </c>
      <c r="HK835" s="126">
        <f t="shared" si="4415"/>
        <v>0</v>
      </c>
      <c r="HL835" s="126">
        <f t="shared" si="4416"/>
        <v>0</v>
      </c>
      <c r="HM835" s="126">
        <f t="shared" si="4417"/>
        <v>0</v>
      </c>
      <c r="HO835" s="126" t="str">
        <f t="shared" si="4418"/>
        <v/>
      </c>
      <c r="HP835" s="126">
        <f t="shared" si="4419"/>
        <v>1</v>
      </c>
      <c r="HQ835" s="126" t="str">
        <f t="shared" si="4420"/>
        <v/>
      </c>
      <c r="HR835" s="122">
        <f t="shared" si="4421"/>
        <v>1</v>
      </c>
      <c r="HS835" s="126" t="str">
        <f t="shared" si="4422"/>
        <v/>
      </c>
      <c r="HT835" s="122" t="str">
        <f t="shared" si="4423"/>
        <v/>
      </c>
      <c r="HU835" s="122" t="str">
        <f t="shared" si="4424"/>
        <v/>
      </c>
      <c r="HV835" s="126" t="str">
        <f t="shared" si="4425"/>
        <v/>
      </c>
      <c r="HW835" s="126" t="str">
        <f t="shared" si="4426"/>
        <v/>
      </c>
      <c r="HX835" s="126" t="str">
        <f t="shared" si="4427"/>
        <v/>
      </c>
      <c r="HZ835" s="126" t="str">
        <f t="shared" si="4428"/>
        <v/>
      </c>
      <c r="IA835" s="126">
        <f t="shared" si="4429"/>
        <v>1</v>
      </c>
      <c r="IB835" s="126" t="str">
        <f t="shared" si="4430"/>
        <v/>
      </c>
      <c r="IC835" s="126">
        <f t="shared" si="4431"/>
        <v>1</v>
      </c>
      <c r="ID835" s="126" t="str">
        <f t="shared" si="4432"/>
        <v/>
      </c>
      <c r="IE835" s="126" t="str">
        <f t="shared" si="4433"/>
        <v/>
      </c>
      <c r="IF835" s="126" t="str">
        <f t="shared" si="4434"/>
        <v/>
      </c>
      <c r="IG835" s="126" t="str">
        <f t="shared" si="4435"/>
        <v/>
      </c>
      <c r="IH835" s="126" t="str">
        <f t="shared" si="4436"/>
        <v/>
      </c>
      <c r="II835" s="126" t="str">
        <f t="shared" si="4437"/>
        <v/>
      </c>
      <c r="IO835" s="128"/>
      <c r="IP835" s="128"/>
      <c r="IQ835" s="127"/>
      <c r="IR835" s="127"/>
      <c r="IX835" s="6"/>
      <c r="IY835" s="6"/>
      <c r="IZ835" s="7"/>
      <c r="JA835" s="7"/>
      <c r="JG835" s="12"/>
      <c r="JH835" s="12"/>
      <c r="JI835" s="13"/>
      <c r="JJ835" s="13"/>
      <c r="JN835" s="6"/>
      <c r="JO835" s="6"/>
      <c r="JQ835" s="11"/>
      <c r="JR835" s="11"/>
      <c r="JS835" s="12"/>
      <c r="JT835" s="13"/>
      <c r="JU835" s="12"/>
      <c r="JV835" s="12"/>
      <c r="JW835" s="97"/>
      <c r="JX835" s="13"/>
      <c r="JY835" s="13"/>
      <c r="JZ835" s="97"/>
      <c r="KA835" s="97"/>
      <c r="KB835" s="11"/>
      <c r="KC835" s="11"/>
      <c r="KD835" s="11"/>
      <c r="KE835" s="11"/>
    </row>
    <row r="836" spans="1:291" s="122" customFormat="1" x14ac:dyDescent="0.2">
      <c r="A836" s="146">
        <f t="shared" si="4081"/>
        <v>836</v>
      </c>
      <c r="C836" s="2">
        <v>43312</v>
      </c>
      <c r="D836" s="126">
        <v>96.984999999999999</v>
      </c>
      <c r="E836" s="126">
        <v>96.94</v>
      </c>
      <c r="F836" s="126">
        <v>96.93</v>
      </c>
      <c r="G836" s="128">
        <v>105.22</v>
      </c>
      <c r="H836" s="128">
        <v>113.04</v>
      </c>
      <c r="I836" s="128">
        <v>119.13500000000001</v>
      </c>
      <c r="J836" s="127">
        <v>142.31</v>
      </c>
      <c r="K836" s="126"/>
      <c r="M836" s="126">
        <f t="shared" si="4438"/>
        <v>96.984999999999999</v>
      </c>
      <c r="N836" s="126">
        <f t="shared" si="4439"/>
        <v>96.94</v>
      </c>
      <c r="O836" s="126">
        <f t="shared" si="4440"/>
        <v>96.93</v>
      </c>
      <c r="P836" s="128">
        <f t="shared" si="4250"/>
        <v>3382</v>
      </c>
      <c r="Q836" s="5">
        <f t="shared" si="4251"/>
        <v>3620.0000000000005</v>
      </c>
      <c r="R836" s="6">
        <f t="shared" si="4252"/>
        <v>3821.5000000000005</v>
      </c>
      <c r="S836" s="7">
        <f t="shared" si="4253"/>
        <v>4575</v>
      </c>
      <c r="V836" s="127">
        <f t="shared" si="4259"/>
        <v>0</v>
      </c>
      <c r="W836" s="127">
        <f t="shared" si="4260"/>
        <v>0</v>
      </c>
      <c r="X836" s="127">
        <f t="shared" si="4261"/>
        <v>0</v>
      </c>
      <c r="Y836" s="127">
        <f t="shared" si="4254"/>
        <v>0.25</v>
      </c>
      <c r="Z836" s="126">
        <f t="shared" si="4255"/>
        <v>0.25</v>
      </c>
      <c r="AA836" s="126">
        <f t="shared" si="4256"/>
        <v>1.5</v>
      </c>
      <c r="AB836" s="126">
        <f t="shared" si="4257"/>
        <v>11.000000000000909</v>
      </c>
      <c r="AC836" s="126"/>
      <c r="AD836" s="126"/>
      <c r="AE836" s="127">
        <f t="shared" si="4286"/>
        <v>0.14999997000000601</v>
      </c>
      <c r="AF836" s="127">
        <f t="shared" si="4287"/>
        <v>0.14999997000000601</v>
      </c>
      <c r="AG836" s="127">
        <f t="shared" si="4288"/>
        <v>0.14999997000000601</v>
      </c>
      <c r="AH836" s="127">
        <f t="shared" si="4447"/>
        <v>0.33333333333333337</v>
      </c>
      <c r="AI836" s="127">
        <f t="shared" si="4273"/>
        <v>0.35</v>
      </c>
      <c r="AJ836" s="127">
        <f t="shared" si="4274"/>
        <v>0.64999999999999991</v>
      </c>
      <c r="AK836" s="127">
        <f t="shared" si="4275"/>
        <v>0.75</v>
      </c>
      <c r="AL836" s="127">
        <f t="shared" si="4276"/>
        <v>0.5</v>
      </c>
      <c r="AM836" s="127">
        <f t="shared" si="4277"/>
        <v>2.1666666666669698</v>
      </c>
      <c r="AN836" s="127">
        <f t="shared" si="4278"/>
        <v>2.9000000000003636</v>
      </c>
      <c r="AO836" s="127">
        <f t="shared" si="4279"/>
        <v>1</v>
      </c>
      <c r="AP836" s="127">
        <f t="shared" si="4280"/>
        <v>1.3333333333333335</v>
      </c>
      <c r="AQ836" s="127">
        <f t="shared" si="4281"/>
        <v>1.0416666666669698</v>
      </c>
      <c r="AR836" s="127">
        <f t="shared" si="4282"/>
        <v>9.9999999999999978E-2</v>
      </c>
      <c r="AS836" s="127">
        <f t="shared" si="4283"/>
        <v>2.1944444444446467</v>
      </c>
      <c r="AT836" s="127">
        <f t="shared" si="4284"/>
        <v>0.96666666666678802</v>
      </c>
      <c r="AU836" s="126"/>
      <c r="AX836" s="11">
        <f t="shared" si="4441"/>
        <v>0</v>
      </c>
      <c r="AY836" s="11">
        <f t="shared" si="4442"/>
        <v>0</v>
      </c>
      <c r="AZ836" s="11">
        <f t="shared" si="4443"/>
        <v>0</v>
      </c>
      <c r="BA836" s="11">
        <f t="shared" si="4446"/>
        <v>0.25</v>
      </c>
      <c r="BB836" s="11">
        <f t="shared" si="4269"/>
        <v>0.25</v>
      </c>
      <c r="BC836" s="12">
        <f t="shared" si="4270"/>
        <v>1.5</v>
      </c>
      <c r="BD836" s="13">
        <f t="shared" si="4271"/>
        <v>11.000000000000909</v>
      </c>
      <c r="BF836" s="11">
        <f t="shared" si="4445"/>
        <v>-0.5</v>
      </c>
      <c r="BG836" s="11">
        <f t="shared" si="4264"/>
        <v>-0.14999997000000601</v>
      </c>
      <c r="BH836" s="11">
        <f t="shared" si="4265"/>
        <v>-0.14999997000000601</v>
      </c>
      <c r="BI836" s="11">
        <f t="shared" si="4266"/>
        <v>-0.14999997000000601</v>
      </c>
      <c r="BJ836" s="11">
        <f t="shared" si="4444"/>
        <v>0.33333333333333337</v>
      </c>
      <c r="BK836" s="11">
        <f t="shared" si="4448"/>
        <v>0.35</v>
      </c>
      <c r="BL836" s="11">
        <f t="shared" si="4289"/>
        <v>-0.64999999999999991</v>
      </c>
      <c r="BM836" s="11">
        <f t="shared" si="4290"/>
        <v>-0.75</v>
      </c>
      <c r="BN836" s="11">
        <f t="shared" si="4291"/>
        <v>-0.5</v>
      </c>
      <c r="BO836" s="11">
        <f t="shared" si="4292"/>
        <v>-2.1666666666669698</v>
      </c>
      <c r="BP836" s="11">
        <f t="shared" si="4293"/>
        <v>-2.9000000000003636</v>
      </c>
      <c r="BQ836" s="126">
        <v>1</v>
      </c>
      <c r="BR836" s="11">
        <f t="shared" si="4294"/>
        <v>-1.3333333333333335</v>
      </c>
      <c r="BS836" s="11">
        <f t="shared" si="4295"/>
        <v>-1.0416666666669698</v>
      </c>
      <c r="BT836" s="11">
        <f t="shared" si="4296"/>
        <v>-9.9999999999999978E-2</v>
      </c>
      <c r="BU836" s="11">
        <f t="shared" si="4297"/>
        <v>-2.1944444444446467</v>
      </c>
      <c r="BV836" s="11">
        <f t="shared" si="4298"/>
        <v>-0.96666666666678802</v>
      </c>
      <c r="BY836" s="126"/>
      <c r="BZ836" s="126"/>
      <c r="CA836" s="122">
        <f t="shared" si="4299"/>
        <v>-2.1944444444446467</v>
      </c>
      <c r="CB836" s="126">
        <f t="shared" si="4300"/>
        <v>1</v>
      </c>
      <c r="CC836" s="126">
        <f t="shared" si="4301"/>
        <v>1</v>
      </c>
      <c r="CD836" s="126">
        <f t="shared" si="4302"/>
        <v>1</v>
      </c>
      <c r="CE836" s="126">
        <f t="shared" si="4303"/>
        <v>1</v>
      </c>
      <c r="CF836" s="126">
        <f t="shared" si="4304"/>
        <v>1</v>
      </c>
      <c r="CG836" s="126">
        <f t="shared" si="4305"/>
        <v>0</v>
      </c>
      <c r="CH836" s="126">
        <f t="shared" si="4306"/>
        <v>0</v>
      </c>
      <c r="CI836" s="126">
        <f t="shared" si="4307"/>
        <v>0</v>
      </c>
      <c r="CJ836" s="126" t="str">
        <f t="shared" si="4308"/>
        <v/>
      </c>
      <c r="CK836" s="126" t="str">
        <f t="shared" si="4309"/>
        <v/>
      </c>
      <c r="CL836" s="126">
        <f t="shared" si="4310"/>
        <v>0</v>
      </c>
      <c r="CM836" s="126" t="str">
        <f t="shared" si="4311"/>
        <v/>
      </c>
      <c r="CN836" s="126" t="str">
        <f t="shared" si="4312"/>
        <v/>
      </c>
      <c r="CO836" s="126">
        <f t="shared" si="4313"/>
        <v>0</v>
      </c>
      <c r="CP836" s="126">
        <f t="shared" si="4314"/>
        <v>0</v>
      </c>
      <c r="CQ836" s="126" t="str">
        <f t="shared" si="4315"/>
        <v/>
      </c>
      <c r="CR836" s="126"/>
      <c r="CS836" s="126">
        <f t="shared" si="4316"/>
        <v>0</v>
      </c>
      <c r="CT836" s="126">
        <f t="shared" si="4317"/>
        <v>0</v>
      </c>
      <c r="CU836" s="126">
        <f t="shared" si="4318"/>
        <v>0</v>
      </c>
      <c r="CV836" s="126">
        <f t="shared" si="4319"/>
        <v>0</v>
      </c>
      <c r="CW836" s="126">
        <f t="shared" si="4320"/>
        <v>1</v>
      </c>
      <c r="CX836" s="126" t="str">
        <f t="shared" si="4321"/>
        <v/>
      </c>
      <c r="CY836" s="126" t="str">
        <f t="shared" si="4322"/>
        <v/>
      </c>
      <c r="CZ836" s="126" t="str">
        <f t="shared" si="4323"/>
        <v/>
      </c>
      <c r="DA836" s="126" t="str">
        <f t="shared" si="4324"/>
        <v/>
      </c>
      <c r="DB836" s="126">
        <f t="shared" si="4325"/>
        <v>0</v>
      </c>
      <c r="DC836" s="126">
        <f t="shared" si="4326"/>
        <v>1</v>
      </c>
      <c r="DD836" s="126" t="str">
        <f t="shared" si="4327"/>
        <v/>
      </c>
      <c r="DE836" s="126" t="str">
        <f t="shared" si="4328"/>
        <v/>
      </c>
      <c r="DF836" s="126"/>
      <c r="DG836" s="126">
        <f t="shared" si="4329"/>
        <v>0</v>
      </c>
      <c r="DH836" s="126">
        <f t="shared" si="4330"/>
        <v>0</v>
      </c>
      <c r="DI836" s="126">
        <f t="shared" si="4331"/>
        <v>0</v>
      </c>
      <c r="DJ836" s="126">
        <f t="shared" si="4332"/>
        <v>0</v>
      </c>
      <c r="DK836" s="126">
        <f t="shared" si="4333"/>
        <v>0</v>
      </c>
      <c r="DL836" s="126"/>
      <c r="DM836" s="126">
        <f t="shared" si="4334"/>
        <v>0</v>
      </c>
      <c r="DN836" s="126" t="str">
        <f t="shared" si="4335"/>
        <v/>
      </c>
      <c r="DO836" s="126" t="str">
        <f t="shared" si="4336"/>
        <v/>
      </c>
      <c r="DP836" s="126" t="str">
        <f t="shared" si="4337"/>
        <v/>
      </c>
      <c r="DQ836" s="126" t="str">
        <f t="shared" si="4338"/>
        <v/>
      </c>
      <c r="DR836" s="126" t="str">
        <f t="shared" si="4339"/>
        <v/>
      </c>
      <c r="DS836" s="126" t="str">
        <f t="shared" si="4340"/>
        <v/>
      </c>
      <c r="DT836" s="126" t="str">
        <f t="shared" si="4341"/>
        <v/>
      </c>
      <c r="DU836" s="126" t="str">
        <f t="shared" si="4342"/>
        <v/>
      </c>
      <c r="DV836" s="126">
        <f t="shared" si="4343"/>
        <v>0</v>
      </c>
      <c r="DW836" s="126">
        <f t="shared" si="4344"/>
        <v>0</v>
      </c>
      <c r="DX836" s="126" t="str">
        <f t="shared" si="4345"/>
        <v/>
      </c>
      <c r="DY836" s="126" t="str">
        <f t="shared" si="4346"/>
        <v/>
      </c>
      <c r="EA836" s="126">
        <f t="shared" si="4347"/>
        <v>0</v>
      </c>
      <c r="EB836" s="126">
        <f t="shared" si="4348"/>
        <v>0</v>
      </c>
      <c r="EC836" s="126">
        <f t="shared" si="4349"/>
        <v>0</v>
      </c>
      <c r="ED836" s="126">
        <f t="shared" si="4350"/>
        <v>0</v>
      </c>
      <c r="EF836" s="126">
        <f t="shared" si="4351"/>
        <v>0</v>
      </c>
      <c r="EG836" s="126">
        <f t="shared" si="4352"/>
        <v>0</v>
      </c>
      <c r="EH836" s="126">
        <f t="shared" si="4353"/>
        <v>0</v>
      </c>
      <c r="EI836" s="126">
        <f t="shared" si="4354"/>
        <v>0</v>
      </c>
      <c r="EK836" s="126">
        <f t="shared" si="4355"/>
        <v>1</v>
      </c>
      <c r="EL836" s="126">
        <f t="shared" si="4356"/>
        <v>1</v>
      </c>
      <c r="EM836" s="126">
        <f t="shared" si="4357"/>
        <v>1</v>
      </c>
      <c r="EO836" s="126">
        <f t="shared" si="4358"/>
        <v>1</v>
      </c>
      <c r="EP836" s="126">
        <f t="shared" si="4359"/>
        <v>1</v>
      </c>
      <c r="EQ836" s="126">
        <f t="shared" si="4360"/>
        <v>1</v>
      </c>
      <c r="ES836" s="126">
        <f t="shared" si="4361"/>
        <v>1</v>
      </c>
      <c r="ET836" s="126">
        <f t="shared" si="4362"/>
        <v>1</v>
      </c>
      <c r="EU836" s="126">
        <f t="shared" si="4363"/>
        <v>1</v>
      </c>
      <c r="EV836" s="126">
        <f t="shared" si="4364"/>
        <v>1</v>
      </c>
      <c r="EW836" s="126">
        <f t="shared" si="4365"/>
        <v>0</v>
      </c>
      <c r="EY836" s="126">
        <f t="shared" si="4366"/>
        <v>1</v>
      </c>
      <c r="EZ836" s="126">
        <f t="shared" si="4367"/>
        <v>1</v>
      </c>
      <c r="FA836" s="126">
        <f t="shared" si="4368"/>
        <v>1</v>
      </c>
      <c r="FC836" s="126">
        <f t="shared" si="4369"/>
        <v>1</v>
      </c>
      <c r="FD836" s="126">
        <f t="shared" si="4370"/>
        <v>1</v>
      </c>
      <c r="FE836" s="126"/>
      <c r="FF836" s="126">
        <f t="shared" si="4371"/>
        <v>0</v>
      </c>
      <c r="FG836" s="126">
        <f t="shared" si="4372"/>
        <v>0</v>
      </c>
      <c r="FH836" s="126">
        <f t="shared" si="4373"/>
        <v>0</v>
      </c>
      <c r="FI836" s="126" t="str">
        <f t="shared" si="4374"/>
        <v/>
      </c>
      <c r="FJ836" s="126" t="str">
        <f t="shared" si="4375"/>
        <v/>
      </c>
      <c r="FK836" s="126" t="str">
        <f t="shared" si="4376"/>
        <v/>
      </c>
      <c r="FL836" s="126" t="str">
        <f t="shared" si="4377"/>
        <v/>
      </c>
      <c r="FN836" s="126" t="str">
        <f t="shared" si="4378"/>
        <v/>
      </c>
      <c r="FO836" s="126" t="str">
        <f t="shared" si="4379"/>
        <v/>
      </c>
      <c r="FP836" s="126" t="str">
        <f t="shared" si="4380"/>
        <v/>
      </c>
      <c r="FV836" s="126">
        <f t="shared" si="4381"/>
        <v>1</v>
      </c>
      <c r="FW836" s="126">
        <f t="shared" si="4382"/>
        <v>0</v>
      </c>
      <c r="FX836" s="126">
        <f t="shared" si="4383"/>
        <v>0</v>
      </c>
      <c r="GA836" s="126">
        <f t="shared" si="4384"/>
        <v>0</v>
      </c>
      <c r="GB836" s="126">
        <f t="shared" si="4385"/>
        <v>0</v>
      </c>
      <c r="GC836" s="126">
        <f t="shared" si="4386"/>
        <v>0</v>
      </c>
      <c r="GD836" s="126">
        <f t="shared" si="4387"/>
        <v>0</v>
      </c>
      <c r="GE836" s="126">
        <f t="shared" si="4388"/>
        <v>0</v>
      </c>
      <c r="GF836" s="126">
        <f t="shared" si="4389"/>
        <v>1</v>
      </c>
      <c r="GG836" s="126">
        <f t="shared" si="4390"/>
        <v>1</v>
      </c>
      <c r="GI836" s="126">
        <f t="shared" si="4391"/>
        <v>1</v>
      </c>
      <c r="GK836" s="126">
        <f t="shared" si="4392"/>
        <v>0</v>
      </c>
      <c r="GL836" s="126">
        <f t="shared" si="4393"/>
        <v>0</v>
      </c>
      <c r="GM836" s="126">
        <f t="shared" si="4394"/>
        <v>0</v>
      </c>
      <c r="GN836" s="126">
        <f t="shared" si="4395"/>
        <v>0</v>
      </c>
      <c r="GO836" s="126">
        <f t="shared" si="4396"/>
        <v>0</v>
      </c>
      <c r="GP836" s="126">
        <f t="shared" si="4397"/>
        <v>1</v>
      </c>
      <c r="GQ836" s="126">
        <f t="shared" si="4398"/>
        <v>1</v>
      </c>
      <c r="GS836" s="126" t="str">
        <f t="shared" si="4399"/>
        <v/>
      </c>
      <c r="GT836" s="126" t="str">
        <f t="shared" si="4400"/>
        <v/>
      </c>
      <c r="GU836" s="126">
        <f t="shared" si="4401"/>
        <v>0</v>
      </c>
      <c r="GV836" s="126">
        <f t="shared" si="4402"/>
        <v>0</v>
      </c>
      <c r="GW836" s="126">
        <f t="shared" si="4403"/>
        <v>0</v>
      </c>
      <c r="GX836" s="126">
        <f t="shared" si="4404"/>
        <v>0</v>
      </c>
      <c r="GY836" s="126">
        <f t="shared" si="4405"/>
        <v>0</v>
      </c>
      <c r="GZ836" s="126"/>
      <c r="HA836" s="126">
        <f t="shared" si="4406"/>
        <v>1</v>
      </c>
      <c r="HB836" s="126">
        <f t="shared" si="4407"/>
        <v>0</v>
      </c>
      <c r="HC836" s="126">
        <f t="shared" si="4408"/>
        <v>0</v>
      </c>
      <c r="HD836" s="126">
        <f t="shared" si="4409"/>
        <v>0</v>
      </c>
      <c r="HE836" s="126">
        <f t="shared" si="4410"/>
        <v>0</v>
      </c>
      <c r="HF836" s="126">
        <f t="shared" si="4411"/>
        <v>0</v>
      </c>
      <c r="HH836" s="126">
        <f t="shared" si="4412"/>
        <v>0</v>
      </c>
      <c r="HI836" s="126">
        <f t="shared" si="4413"/>
        <v>0</v>
      </c>
      <c r="HJ836" s="126">
        <f t="shared" si="4414"/>
        <v>0</v>
      </c>
      <c r="HK836" s="126">
        <f t="shared" si="4415"/>
        <v>0</v>
      </c>
      <c r="HL836" s="126">
        <f t="shared" si="4416"/>
        <v>0</v>
      </c>
      <c r="HM836" s="126">
        <f t="shared" si="4417"/>
        <v>0</v>
      </c>
      <c r="HO836" s="126">
        <f t="shared" si="4418"/>
        <v>1</v>
      </c>
      <c r="HP836" s="126" t="str">
        <f t="shared" si="4419"/>
        <v/>
      </c>
      <c r="HQ836" s="126">
        <f t="shared" si="4420"/>
        <v>1</v>
      </c>
      <c r="HR836" s="122" t="str">
        <f t="shared" si="4421"/>
        <v/>
      </c>
      <c r="HS836" s="126" t="str">
        <f t="shared" si="4422"/>
        <v/>
      </c>
      <c r="HT836" s="122" t="str">
        <f t="shared" si="4423"/>
        <v/>
      </c>
      <c r="HU836" s="122" t="str">
        <f t="shared" si="4424"/>
        <v/>
      </c>
      <c r="HV836" s="126" t="str">
        <f t="shared" si="4425"/>
        <v/>
      </c>
      <c r="HW836" s="126" t="str">
        <f t="shared" si="4426"/>
        <v/>
      </c>
      <c r="HX836" s="126" t="str">
        <f t="shared" si="4427"/>
        <v/>
      </c>
      <c r="HZ836" s="126">
        <f t="shared" si="4428"/>
        <v>1</v>
      </c>
      <c r="IA836" s="126" t="str">
        <f t="shared" si="4429"/>
        <v/>
      </c>
      <c r="IB836" s="126">
        <f t="shared" si="4430"/>
        <v>1</v>
      </c>
      <c r="IC836" s="126" t="str">
        <f t="shared" si="4431"/>
        <v/>
      </c>
      <c r="ID836" s="126" t="str">
        <f t="shared" si="4432"/>
        <v/>
      </c>
      <c r="IE836" s="126" t="str">
        <f t="shared" si="4433"/>
        <v/>
      </c>
      <c r="IF836" s="126" t="str">
        <f t="shared" si="4434"/>
        <v/>
      </c>
      <c r="IG836" s="126" t="str">
        <f t="shared" si="4435"/>
        <v/>
      </c>
      <c r="IH836" s="126" t="str">
        <f t="shared" si="4436"/>
        <v/>
      </c>
      <c r="II836" s="126" t="str">
        <f t="shared" si="4437"/>
        <v/>
      </c>
      <c r="IO836" s="128"/>
      <c r="IP836" s="128"/>
      <c r="IQ836" s="127"/>
      <c r="IR836" s="127"/>
      <c r="IX836" s="6"/>
      <c r="IY836" s="6"/>
      <c r="IZ836" s="7"/>
      <c r="JA836" s="7"/>
      <c r="JG836" s="12"/>
      <c r="JH836" s="12"/>
      <c r="JI836" s="13"/>
      <c r="JJ836" s="13"/>
      <c r="JN836" s="6"/>
      <c r="JO836" s="6"/>
      <c r="JQ836" s="11"/>
      <c r="JR836" s="11"/>
      <c r="JS836" s="12"/>
      <c r="JT836" s="13"/>
      <c r="JU836" s="12"/>
      <c r="JV836" s="12"/>
      <c r="JW836" s="97"/>
      <c r="JX836" s="13"/>
      <c r="JY836" s="13"/>
      <c r="JZ836" s="97"/>
      <c r="KA836" s="97"/>
      <c r="KB836" s="11"/>
      <c r="KC836" s="11"/>
      <c r="KD836" s="11"/>
      <c r="KE836" s="11"/>
    </row>
    <row r="837" spans="1:291" s="122" customFormat="1" x14ac:dyDescent="0.2">
      <c r="A837" s="146">
        <f t="shared" si="4081"/>
        <v>837</v>
      </c>
      <c r="C837" s="2">
        <v>43313</v>
      </c>
      <c r="D837" s="126">
        <v>96.965000000000003</v>
      </c>
      <c r="E837" s="126">
        <v>96.915000000000006</v>
      </c>
      <c r="F837" s="126">
        <v>96.9</v>
      </c>
      <c r="G837" s="128">
        <v>105.212</v>
      </c>
      <c r="H837" s="128">
        <v>113.002</v>
      </c>
      <c r="I837" s="128">
        <v>119.05500000000001</v>
      </c>
      <c r="J837" s="127">
        <v>142.07</v>
      </c>
      <c r="K837" s="126"/>
      <c r="M837" s="126">
        <f t="shared" si="4438"/>
        <v>96.965000000000003</v>
      </c>
      <c r="N837" s="126">
        <f t="shared" si="4439"/>
        <v>96.915000000000006</v>
      </c>
      <c r="O837" s="126">
        <f t="shared" si="4440"/>
        <v>96.9</v>
      </c>
      <c r="P837" s="128">
        <f t="shared" si="4250"/>
        <v>3381.2500000000005</v>
      </c>
      <c r="Q837" s="5">
        <f t="shared" si="4251"/>
        <v>3616.2499999999995</v>
      </c>
      <c r="R837" s="6">
        <f t="shared" si="4252"/>
        <v>3813.5000000000009</v>
      </c>
      <c r="S837" s="7">
        <f t="shared" si="4253"/>
        <v>4550.9999999999991</v>
      </c>
      <c r="V837" s="127">
        <f t="shared" si="4259"/>
        <v>1.9999999999996021</v>
      </c>
      <c r="W837" s="127">
        <f t="shared" si="4260"/>
        <v>2.4999999999991473</v>
      </c>
      <c r="X837" s="127">
        <f t="shared" si="4261"/>
        <v>3.0000000000001137</v>
      </c>
      <c r="Y837" s="127">
        <f t="shared" si="4254"/>
        <v>0.74999999999954525</v>
      </c>
      <c r="Z837" s="126">
        <f t="shared" si="4255"/>
        <v>3.7500000000009095</v>
      </c>
      <c r="AA837" s="126">
        <f t="shared" si="4256"/>
        <v>7.9999999999995453</v>
      </c>
      <c r="AB837" s="126">
        <f t="shared" si="4257"/>
        <v>24.000000000000909</v>
      </c>
      <c r="AC837" s="126"/>
      <c r="AD837" s="126"/>
      <c r="AE837" s="127">
        <f t="shared" si="4286"/>
        <v>0.24999955000103391</v>
      </c>
      <c r="AF837" s="127">
        <f t="shared" si="4287"/>
        <v>0.25000044999851134</v>
      </c>
      <c r="AG837" s="127">
        <f t="shared" si="4288"/>
        <v>0.75000044999947768</v>
      </c>
      <c r="AH837" s="127">
        <f t="shared" si="4447"/>
        <v>1.0000000000015157</v>
      </c>
      <c r="AI837" s="127">
        <f t="shared" si="4273"/>
        <v>0.75000000000145528</v>
      </c>
      <c r="AJ837" s="127">
        <f t="shared" si="4274"/>
        <v>1.0499999999988177</v>
      </c>
      <c r="AK837" s="127">
        <f t="shared" si="4275"/>
        <v>1.5833333333321207</v>
      </c>
      <c r="AL837" s="127">
        <f t="shared" si="4276"/>
        <v>0.24999999999886313</v>
      </c>
      <c r="AM837" s="127">
        <f t="shared" si="4277"/>
        <v>7.5850437042390695E-13</v>
      </c>
      <c r="AN837" s="127">
        <f t="shared" si="4278"/>
        <v>1.6000000000008185</v>
      </c>
      <c r="AO837" s="127">
        <f t="shared" si="4279"/>
        <v>1</v>
      </c>
      <c r="AP837" s="127">
        <f t="shared" si="4280"/>
        <v>0.33333333332969506</v>
      </c>
      <c r="AQ837" s="127">
        <f t="shared" si="4281"/>
        <v>2.3749999999974225</v>
      </c>
      <c r="AR837" s="127">
        <f t="shared" si="4282"/>
        <v>1.7000000000007276</v>
      </c>
      <c r="AS837" s="127">
        <f t="shared" si="4283"/>
        <v>1.583333333332626</v>
      </c>
      <c r="AT837" s="127">
        <f t="shared" si="4284"/>
        <v>1.7000000000010309</v>
      </c>
      <c r="AU837" s="126"/>
      <c r="AX837" s="11">
        <f t="shared" si="4441"/>
        <v>-1.9999999999996021</v>
      </c>
      <c r="AY837" s="11">
        <f t="shared" si="4442"/>
        <v>-2.4999999999991473</v>
      </c>
      <c r="AZ837" s="11">
        <f t="shared" si="4443"/>
        <v>-3.0000000000001137</v>
      </c>
      <c r="BA837" s="11">
        <f t="shared" si="4446"/>
        <v>-0.74999999999954525</v>
      </c>
      <c r="BB837" s="11">
        <f t="shared" si="4269"/>
        <v>-3.7500000000009095</v>
      </c>
      <c r="BC837" s="12">
        <f t="shared" si="4270"/>
        <v>-7.9999999999995453</v>
      </c>
      <c r="BD837" s="13">
        <f t="shared" si="4271"/>
        <v>-24.000000000000909</v>
      </c>
      <c r="BF837" s="11">
        <f t="shared" si="4445"/>
        <v>-0.50000000000051159</v>
      </c>
      <c r="BG837" s="11">
        <f t="shared" si="4264"/>
        <v>0.24999955000103391</v>
      </c>
      <c r="BH837" s="11">
        <f t="shared" si="4265"/>
        <v>-0.25000044999851134</v>
      </c>
      <c r="BI837" s="11">
        <f t="shared" si="4266"/>
        <v>-0.75000044999947768</v>
      </c>
      <c r="BJ837" s="11">
        <f t="shared" si="4444"/>
        <v>1.0000000000015157</v>
      </c>
      <c r="BK837" s="11">
        <f t="shared" si="4448"/>
        <v>0.75000000000145528</v>
      </c>
      <c r="BL837" s="11">
        <f t="shared" si="4289"/>
        <v>1.0499999999988177</v>
      </c>
      <c r="BM837" s="11">
        <f t="shared" si="4290"/>
        <v>1.5833333333321207</v>
      </c>
      <c r="BN837" s="11">
        <f t="shared" si="4291"/>
        <v>0.24999999999886313</v>
      </c>
      <c r="BO837" s="11">
        <f t="shared" si="4292"/>
        <v>7.5850437042390695E-13</v>
      </c>
      <c r="BP837" s="11">
        <f t="shared" si="4293"/>
        <v>1.6000000000008185</v>
      </c>
      <c r="BQ837" s="126">
        <v>1</v>
      </c>
      <c r="BR837" s="11">
        <f t="shared" si="4294"/>
        <v>0.33333333332969506</v>
      </c>
      <c r="BS837" s="11">
        <f t="shared" si="4295"/>
        <v>-2.3749999999974225</v>
      </c>
      <c r="BT837" s="11">
        <f t="shared" si="4296"/>
        <v>1.7000000000007276</v>
      </c>
      <c r="BU837" s="11">
        <f t="shared" si="4297"/>
        <v>1.583333333332626</v>
      </c>
      <c r="BV837" s="11">
        <f t="shared" si="4298"/>
        <v>1.7000000000010309</v>
      </c>
      <c r="BY837" s="126"/>
      <c r="BZ837" s="126"/>
      <c r="CA837" s="122">
        <f t="shared" si="4299"/>
        <v>1.583333333332626</v>
      </c>
      <c r="CB837" s="126">
        <f t="shared" si="4300"/>
        <v>0</v>
      </c>
      <c r="CC837" s="126">
        <f t="shared" si="4301"/>
        <v>0</v>
      </c>
      <c r="CD837" s="126">
        <f t="shared" si="4302"/>
        <v>0</v>
      </c>
      <c r="CE837" s="126">
        <f t="shared" si="4303"/>
        <v>0</v>
      </c>
      <c r="CF837" s="126">
        <f t="shared" si="4304"/>
        <v>0</v>
      </c>
      <c r="CG837" s="126" t="str">
        <f t="shared" si="4305"/>
        <v/>
      </c>
      <c r="CH837" s="126">
        <f t="shared" si="4306"/>
        <v>1</v>
      </c>
      <c r="CI837" s="126">
        <f t="shared" si="4307"/>
        <v>1</v>
      </c>
      <c r="CJ837" s="126" t="str">
        <f t="shared" si="4308"/>
        <v/>
      </c>
      <c r="CK837" s="126" t="str">
        <f t="shared" si="4309"/>
        <v/>
      </c>
      <c r="CL837" s="126">
        <f t="shared" si="4310"/>
        <v>1</v>
      </c>
      <c r="CM837" s="126">
        <f t="shared" si="4311"/>
        <v>1</v>
      </c>
      <c r="CN837" s="126">
        <f t="shared" si="4312"/>
        <v>1</v>
      </c>
      <c r="CO837" s="126" t="str">
        <f t="shared" si="4313"/>
        <v/>
      </c>
      <c r="CP837" s="126" t="str">
        <f t="shared" si="4314"/>
        <v/>
      </c>
      <c r="CQ837" s="126">
        <f t="shared" si="4315"/>
        <v>1</v>
      </c>
      <c r="CR837" s="126"/>
      <c r="CS837" s="126">
        <f t="shared" si="4316"/>
        <v>0</v>
      </c>
      <c r="CT837" s="126">
        <f t="shared" si="4317"/>
        <v>0</v>
      </c>
      <c r="CU837" s="126">
        <f t="shared" si="4318"/>
        <v>0</v>
      </c>
      <c r="CV837" s="126">
        <f t="shared" si="4319"/>
        <v>0</v>
      </c>
      <c r="CW837" s="126">
        <f t="shared" si="4320"/>
        <v>1</v>
      </c>
      <c r="CX837" s="126" t="str">
        <f t="shared" si="4321"/>
        <v/>
      </c>
      <c r="CY837" s="126" t="str">
        <f t="shared" si="4322"/>
        <v/>
      </c>
      <c r="CZ837" s="126" t="str">
        <f t="shared" si="4323"/>
        <v/>
      </c>
      <c r="DA837" s="126" t="str">
        <f t="shared" si="4324"/>
        <v/>
      </c>
      <c r="DB837" s="126">
        <f t="shared" si="4325"/>
        <v>0</v>
      </c>
      <c r="DC837" s="126">
        <f t="shared" si="4326"/>
        <v>1</v>
      </c>
      <c r="DD837" s="126" t="str">
        <f t="shared" si="4327"/>
        <v/>
      </c>
      <c r="DE837" s="126" t="str">
        <f t="shared" si="4328"/>
        <v/>
      </c>
      <c r="DF837" s="126"/>
      <c r="DG837" s="126">
        <f t="shared" si="4329"/>
        <v>1</v>
      </c>
      <c r="DH837" s="126">
        <f t="shared" si="4330"/>
        <v>0</v>
      </c>
      <c r="DI837" s="126">
        <f t="shared" si="4331"/>
        <v>0</v>
      </c>
      <c r="DJ837" s="126">
        <f t="shared" si="4332"/>
        <v>0</v>
      </c>
      <c r="DK837" s="126">
        <f t="shared" si="4333"/>
        <v>0</v>
      </c>
      <c r="DL837" s="126"/>
      <c r="DM837" s="126">
        <f t="shared" si="4334"/>
        <v>1</v>
      </c>
      <c r="DN837" s="126" t="str">
        <f t="shared" si="4335"/>
        <v/>
      </c>
      <c r="DO837" s="126" t="str">
        <f t="shared" si="4336"/>
        <v/>
      </c>
      <c r="DP837" s="126" t="str">
        <f t="shared" si="4337"/>
        <v/>
      </c>
      <c r="DQ837" s="126" t="str">
        <f t="shared" si="4338"/>
        <v/>
      </c>
      <c r="DR837" s="126" t="str">
        <f t="shared" si="4339"/>
        <v/>
      </c>
      <c r="DS837" s="126" t="str">
        <f t="shared" si="4340"/>
        <v/>
      </c>
      <c r="DT837" s="126" t="str">
        <f t="shared" si="4341"/>
        <v/>
      </c>
      <c r="DU837" s="126" t="str">
        <f t="shared" si="4342"/>
        <v/>
      </c>
      <c r="DV837" s="126">
        <f t="shared" si="4343"/>
        <v>1</v>
      </c>
      <c r="DW837" s="126">
        <f t="shared" si="4344"/>
        <v>0</v>
      </c>
      <c r="DX837" s="126" t="str">
        <f t="shared" si="4345"/>
        <v/>
      </c>
      <c r="DY837" s="126" t="str">
        <f t="shared" si="4346"/>
        <v/>
      </c>
      <c r="EA837" s="126">
        <f t="shared" si="4347"/>
        <v>0</v>
      </c>
      <c r="EB837" s="126">
        <f t="shared" si="4348"/>
        <v>0</v>
      </c>
      <c r="EC837" s="126">
        <f t="shared" si="4349"/>
        <v>0</v>
      </c>
      <c r="ED837" s="126">
        <f t="shared" si="4350"/>
        <v>0</v>
      </c>
      <c r="EF837" s="126">
        <f t="shared" si="4351"/>
        <v>1</v>
      </c>
      <c r="EG837" s="126">
        <f t="shared" si="4352"/>
        <v>1</v>
      </c>
      <c r="EH837" s="126">
        <f t="shared" si="4353"/>
        <v>1</v>
      </c>
      <c r="EI837" s="126">
        <f t="shared" si="4354"/>
        <v>1</v>
      </c>
      <c r="EK837" s="126">
        <f t="shared" si="4355"/>
        <v>1</v>
      </c>
      <c r="EL837" s="126">
        <f t="shared" si="4356"/>
        <v>1</v>
      </c>
      <c r="EM837" s="126">
        <f t="shared" si="4357"/>
        <v>1</v>
      </c>
      <c r="EO837" s="126">
        <f t="shared" si="4358"/>
        <v>1</v>
      </c>
      <c r="EP837" s="126">
        <f t="shared" si="4359"/>
        <v>1</v>
      </c>
      <c r="EQ837" s="126">
        <f t="shared" si="4360"/>
        <v>1</v>
      </c>
      <c r="ES837" s="126">
        <f t="shared" si="4361"/>
        <v>1</v>
      </c>
      <c r="ET837" s="126">
        <f t="shared" si="4362"/>
        <v>1</v>
      </c>
      <c r="EU837" s="126">
        <f t="shared" si="4363"/>
        <v>1</v>
      </c>
      <c r="EV837" s="126">
        <f t="shared" si="4364"/>
        <v>1</v>
      </c>
      <c r="EW837" s="126">
        <f t="shared" si="4365"/>
        <v>0</v>
      </c>
      <c r="EY837" s="126">
        <f t="shared" si="4366"/>
        <v>1</v>
      </c>
      <c r="EZ837" s="126">
        <f t="shared" si="4367"/>
        <v>1</v>
      </c>
      <c r="FA837" s="126">
        <f t="shared" si="4368"/>
        <v>1</v>
      </c>
      <c r="FC837" s="126">
        <f t="shared" si="4369"/>
        <v>1</v>
      </c>
      <c r="FD837" s="126">
        <f t="shared" si="4370"/>
        <v>1</v>
      </c>
      <c r="FE837" s="126"/>
      <c r="FF837" s="126">
        <f t="shared" si="4371"/>
        <v>1</v>
      </c>
      <c r="FG837" s="126">
        <f t="shared" si="4372"/>
        <v>1</v>
      </c>
      <c r="FH837" s="126">
        <f t="shared" si="4373"/>
        <v>1</v>
      </c>
      <c r="FI837" s="126">
        <f t="shared" si="4374"/>
        <v>0</v>
      </c>
      <c r="FJ837" s="126">
        <f t="shared" si="4375"/>
        <v>0</v>
      </c>
      <c r="FK837" s="126">
        <f t="shared" si="4376"/>
        <v>0</v>
      </c>
      <c r="FL837" s="126">
        <f t="shared" si="4377"/>
        <v>0</v>
      </c>
      <c r="FN837" s="126" t="str">
        <f t="shared" si="4378"/>
        <v/>
      </c>
      <c r="FO837" s="126" t="str">
        <f t="shared" si="4379"/>
        <v/>
      </c>
      <c r="FP837" s="126" t="str">
        <f t="shared" si="4380"/>
        <v/>
      </c>
      <c r="FV837" s="126">
        <f t="shared" si="4381"/>
        <v>1</v>
      </c>
      <c r="FW837" s="126">
        <f t="shared" si="4382"/>
        <v>0</v>
      </c>
      <c r="FX837" s="126">
        <f t="shared" si="4383"/>
        <v>0</v>
      </c>
      <c r="GA837" s="126">
        <f t="shared" si="4384"/>
        <v>0</v>
      </c>
      <c r="GB837" s="126">
        <f t="shared" si="4385"/>
        <v>0</v>
      </c>
      <c r="GC837" s="126">
        <f t="shared" si="4386"/>
        <v>0</v>
      </c>
      <c r="GD837" s="126">
        <f t="shared" si="4387"/>
        <v>0</v>
      </c>
      <c r="GE837" s="126">
        <f t="shared" si="4388"/>
        <v>1</v>
      </c>
      <c r="GF837" s="126">
        <f t="shared" si="4389"/>
        <v>1</v>
      </c>
      <c r="GG837" s="126">
        <f t="shared" si="4390"/>
        <v>1</v>
      </c>
      <c r="GI837" s="126">
        <f t="shared" si="4391"/>
        <v>0</v>
      </c>
      <c r="GK837" s="126">
        <f t="shared" si="4392"/>
        <v>1</v>
      </c>
      <c r="GL837" s="126">
        <f t="shared" si="4393"/>
        <v>1</v>
      </c>
      <c r="GM837" s="126">
        <f t="shared" si="4394"/>
        <v>1</v>
      </c>
      <c r="GN837" s="126">
        <f t="shared" si="4395"/>
        <v>1</v>
      </c>
      <c r="GO837" s="126">
        <f t="shared" si="4396"/>
        <v>0</v>
      </c>
      <c r="GP837" s="126">
        <f t="shared" si="4397"/>
        <v>0</v>
      </c>
      <c r="GQ837" s="126">
        <f t="shared" si="4398"/>
        <v>0</v>
      </c>
      <c r="GS837" s="126" t="str">
        <f t="shared" si="4399"/>
        <v/>
      </c>
      <c r="GT837" s="126" t="str">
        <f t="shared" si="4400"/>
        <v/>
      </c>
      <c r="GU837" s="126">
        <f t="shared" si="4401"/>
        <v>1</v>
      </c>
      <c r="GV837" s="126">
        <f t="shared" si="4402"/>
        <v>1</v>
      </c>
      <c r="GW837" s="126">
        <f t="shared" si="4403"/>
        <v>0</v>
      </c>
      <c r="GX837" s="126">
        <f t="shared" si="4404"/>
        <v>0</v>
      </c>
      <c r="GY837" s="126">
        <f t="shared" si="4405"/>
        <v>0</v>
      </c>
      <c r="GZ837" s="126"/>
      <c r="HA837" s="126">
        <f t="shared" si="4406"/>
        <v>0</v>
      </c>
      <c r="HB837" s="126">
        <f t="shared" si="4407"/>
        <v>0</v>
      </c>
      <c r="HC837" s="126">
        <f t="shared" si="4408"/>
        <v>0</v>
      </c>
      <c r="HD837" s="126">
        <f t="shared" si="4409"/>
        <v>0</v>
      </c>
      <c r="HE837" s="126">
        <f t="shared" si="4410"/>
        <v>0</v>
      </c>
      <c r="HF837" s="126">
        <f t="shared" si="4411"/>
        <v>0</v>
      </c>
      <c r="HH837" s="126">
        <f t="shared" si="4412"/>
        <v>1</v>
      </c>
      <c r="HI837" s="126">
        <f t="shared" si="4413"/>
        <v>0</v>
      </c>
      <c r="HJ837" s="126">
        <f t="shared" si="4414"/>
        <v>0</v>
      </c>
      <c r="HK837" s="126">
        <f t="shared" si="4415"/>
        <v>0</v>
      </c>
      <c r="HL837" s="126">
        <f t="shared" si="4416"/>
        <v>0</v>
      </c>
      <c r="HM837" s="126">
        <f t="shared" si="4417"/>
        <v>0</v>
      </c>
      <c r="HO837" s="126" t="str">
        <f t="shared" si="4418"/>
        <v/>
      </c>
      <c r="HP837" s="126">
        <f t="shared" si="4419"/>
        <v>1</v>
      </c>
      <c r="HQ837" s="126" t="str">
        <f t="shared" si="4420"/>
        <v/>
      </c>
      <c r="HR837" s="122">
        <f t="shared" si="4421"/>
        <v>1</v>
      </c>
      <c r="HS837" s="126" t="str">
        <f t="shared" si="4422"/>
        <v/>
      </c>
      <c r="HT837" s="122">
        <f t="shared" si="4423"/>
        <v>1</v>
      </c>
      <c r="HU837" s="122" t="str">
        <f t="shared" si="4424"/>
        <v/>
      </c>
      <c r="HV837" s="126" t="str">
        <f t="shared" si="4425"/>
        <v/>
      </c>
      <c r="HW837" s="126" t="str">
        <f t="shared" si="4426"/>
        <v/>
      </c>
      <c r="HX837" s="126" t="str">
        <f t="shared" si="4427"/>
        <v/>
      </c>
      <c r="HZ837" s="126" t="str">
        <f t="shared" si="4428"/>
        <v/>
      </c>
      <c r="IA837" s="126">
        <f t="shared" si="4429"/>
        <v>1</v>
      </c>
      <c r="IB837" s="126" t="str">
        <f t="shared" si="4430"/>
        <v/>
      </c>
      <c r="IC837" s="126">
        <f t="shared" si="4431"/>
        <v>1</v>
      </c>
      <c r="ID837" s="126" t="str">
        <f t="shared" si="4432"/>
        <v/>
      </c>
      <c r="IE837" s="126">
        <f t="shared" si="4433"/>
        <v>1</v>
      </c>
      <c r="IF837" s="126" t="str">
        <f t="shared" si="4434"/>
        <v/>
      </c>
      <c r="IG837" s="126" t="str">
        <f t="shared" si="4435"/>
        <v/>
      </c>
      <c r="IH837" s="126" t="str">
        <f t="shared" si="4436"/>
        <v/>
      </c>
      <c r="II837" s="126" t="str">
        <f t="shared" si="4437"/>
        <v/>
      </c>
      <c r="IO837" s="128"/>
      <c r="IP837" s="128"/>
      <c r="IQ837" s="127"/>
      <c r="IR837" s="127"/>
      <c r="IX837" s="6"/>
      <c r="IY837" s="6"/>
      <c r="IZ837" s="7"/>
      <c r="JA837" s="7"/>
      <c r="JG837" s="12"/>
      <c r="JH837" s="12"/>
      <c r="JI837" s="13"/>
      <c r="JJ837" s="13"/>
      <c r="JN837" s="6"/>
      <c r="JO837" s="6"/>
      <c r="JQ837" s="11"/>
      <c r="JR837" s="11"/>
      <c r="JS837" s="12"/>
      <c r="JT837" s="13"/>
      <c r="JU837" s="12"/>
      <c r="JV837" s="12"/>
      <c r="JW837" s="97"/>
      <c r="JX837" s="13"/>
      <c r="JY837" s="13"/>
      <c r="JZ837" s="97"/>
      <c r="KA837" s="97"/>
      <c r="KB837" s="11"/>
      <c r="KC837" s="11"/>
      <c r="KD837" s="11"/>
      <c r="KE837" s="11"/>
    </row>
    <row r="838" spans="1:291" s="122" customFormat="1" x14ac:dyDescent="0.2">
      <c r="A838" s="146">
        <f t="shared" si="4081"/>
        <v>838</v>
      </c>
      <c r="C838" s="2">
        <v>43314</v>
      </c>
      <c r="D838" s="126">
        <v>96.98</v>
      </c>
      <c r="E838" s="126">
        <v>96.935000000000002</v>
      </c>
      <c r="F838" s="126">
        <v>96.92</v>
      </c>
      <c r="G838" s="128">
        <v>105.227</v>
      </c>
      <c r="H838" s="128">
        <v>113.04</v>
      </c>
      <c r="I838" s="128">
        <v>119.105</v>
      </c>
      <c r="J838" s="127">
        <v>142.13999999999999</v>
      </c>
      <c r="K838" s="126"/>
      <c r="M838" s="126">
        <f t="shared" si="4438"/>
        <v>96.98</v>
      </c>
      <c r="N838" s="126">
        <f t="shared" si="4439"/>
        <v>96.935000000000002</v>
      </c>
      <c r="O838" s="126">
        <f t="shared" si="4440"/>
        <v>96.92</v>
      </c>
      <c r="P838" s="128">
        <f t="shared" si="4250"/>
        <v>3382.7500000000005</v>
      </c>
      <c r="Q838" s="5">
        <f t="shared" si="4251"/>
        <v>3620.0000000000005</v>
      </c>
      <c r="R838" s="6">
        <f t="shared" si="4252"/>
        <v>3818.5000000000005</v>
      </c>
      <c r="S838" s="7">
        <f t="shared" si="4253"/>
        <v>4557.9999999999982</v>
      </c>
      <c r="V838" s="127">
        <f t="shared" si="4259"/>
        <v>1.5000000000000568</v>
      </c>
      <c r="W838" s="127">
        <f t="shared" si="4260"/>
        <v>1.9999999999996021</v>
      </c>
      <c r="X838" s="127">
        <f t="shared" si="4261"/>
        <v>1.9999999999996021</v>
      </c>
      <c r="Y838" s="127">
        <f t="shared" si="4254"/>
        <v>1.5</v>
      </c>
      <c r="Z838" s="126">
        <f t="shared" si="4255"/>
        <v>3.7500000000009095</v>
      </c>
      <c r="AA838" s="126">
        <f t="shared" si="4256"/>
        <v>4.9999999999995453</v>
      </c>
      <c r="AB838" s="126">
        <f t="shared" si="4257"/>
        <v>6.9999999999990905</v>
      </c>
      <c r="AC838" s="126"/>
      <c r="AD838" s="126"/>
      <c r="AE838" s="127">
        <f t="shared" si="4286"/>
        <v>0.74999955000057916</v>
      </c>
      <c r="AF838" s="127">
        <f t="shared" si="4287"/>
        <v>0.24999955000103391</v>
      </c>
      <c r="AG838" s="127">
        <f t="shared" si="4288"/>
        <v>0.24999955000103391</v>
      </c>
      <c r="AH838" s="127">
        <f t="shared" si="4447"/>
        <v>0.49999999999939382</v>
      </c>
      <c r="AI838" s="127">
        <f t="shared" si="4273"/>
        <v>0.74999999999945421</v>
      </c>
      <c r="AJ838" s="127">
        <f t="shared" si="4274"/>
        <v>0.75000000000118261</v>
      </c>
      <c r="AK838" s="127">
        <f t="shared" si="4275"/>
        <v>0.41666666666787933</v>
      </c>
      <c r="AL838" s="127">
        <f t="shared" si="4276"/>
        <v>1.2500000000011369</v>
      </c>
      <c r="AM838" s="127">
        <f t="shared" si="4277"/>
        <v>2.6666666666665151</v>
      </c>
      <c r="AN838" s="127">
        <f t="shared" si="4278"/>
        <v>2.1999999999999091</v>
      </c>
      <c r="AO838" s="127">
        <f t="shared" si="4279"/>
        <v>1</v>
      </c>
      <c r="AP838" s="127">
        <f t="shared" si="4280"/>
        <v>0.83333333333121118</v>
      </c>
      <c r="AQ838" s="127">
        <f t="shared" si="4281"/>
        <v>2.0416666666646961</v>
      </c>
      <c r="AR838" s="127">
        <f t="shared" si="4282"/>
        <v>1.0000000000001819</v>
      </c>
      <c r="AS838" s="127">
        <f t="shared" si="4283"/>
        <v>2.1944444444455558</v>
      </c>
      <c r="AT838" s="127">
        <f t="shared" si="4284"/>
        <v>2.0666666666667881</v>
      </c>
      <c r="AU838" s="126"/>
      <c r="AX838" s="11">
        <f t="shared" si="4441"/>
        <v>1.5000000000000568</v>
      </c>
      <c r="AY838" s="11">
        <f t="shared" si="4442"/>
        <v>1.9999999999996021</v>
      </c>
      <c r="AZ838" s="11">
        <f t="shared" si="4443"/>
        <v>1.9999999999996021</v>
      </c>
      <c r="BA838" s="11">
        <f t="shared" si="4446"/>
        <v>1.5</v>
      </c>
      <c r="BB838" s="11">
        <f t="shared" si="4269"/>
        <v>3.7500000000009095</v>
      </c>
      <c r="BC838" s="12">
        <f t="shared" si="4270"/>
        <v>4.9999999999995453</v>
      </c>
      <c r="BD838" s="13">
        <f t="shared" si="4271"/>
        <v>6.9999999999990905</v>
      </c>
      <c r="BF838" s="11">
        <f t="shared" si="4445"/>
        <v>-1.4999999999999432</v>
      </c>
      <c r="BG838" s="11">
        <f t="shared" si="4264"/>
        <v>-0.74999955000057916</v>
      </c>
      <c r="BH838" s="11">
        <f t="shared" si="4265"/>
        <v>-0.24999955000103391</v>
      </c>
      <c r="BI838" s="11">
        <f t="shared" si="4266"/>
        <v>-0.24999955000103391</v>
      </c>
      <c r="BJ838" s="11">
        <f t="shared" si="4444"/>
        <v>0.49999999999939382</v>
      </c>
      <c r="BK838" s="11">
        <f t="shared" si="4448"/>
        <v>0.74999999999945421</v>
      </c>
      <c r="BL838" s="11">
        <f t="shared" si="4289"/>
        <v>0.75000000000118261</v>
      </c>
      <c r="BM838" s="11">
        <f t="shared" si="4290"/>
        <v>0.41666666666787933</v>
      </c>
      <c r="BN838" s="11">
        <f t="shared" si="4291"/>
        <v>1.2500000000011369</v>
      </c>
      <c r="BO838" s="11">
        <f t="shared" si="4292"/>
        <v>2.6666666666665151</v>
      </c>
      <c r="BP838" s="11">
        <f t="shared" si="4293"/>
        <v>2.1999999999999091</v>
      </c>
      <c r="BQ838" s="126">
        <v>1</v>
      </c>
      <c r="BR838" s="11">
        <f t="shared" si="4294"/>
        <v>-0.83333333333121118</v>
      </c>
      <c r="BS838" s="11">
        <f t="shared" si="4295"/>
        <v>2.0416666666646961</v>
      </c>
      <c r="BT838" s="11">
        <f t="shared" si="4296"/>
        <v>1.0000000000001819</v>
      </c>
      <c r="BU838" s="11">
        <f t="shared" si="4297"/>
        <v>2.1944444444455558</v>
      </c>
      <c r="BV838" s="11">
        <f t="shared" si="4298"/>
        <v>2.0666666666667881</v>
      </c>
      <c r="BY838" s="126"/>
      <c r="BZ838" s="126"/>
      <c r="CA838" s="122">
        <f t="shared" si="4299"/>
        <v>2.1944444444455558</v>
      </c>
      <c r="CB838" s="126">
        <f t="shared" si="4300"/>
        <v>1</v>
      </c>
      <c r="CC838" s="126">
        <f t="shared" si="4301"/>
        <v>1</v>
      </c>
      <c r="CD838" s="126">
        <f t="shared" si="4302"/>
        <v>1</v>
      </c>
      <c r="CE838" s="126">
        <f t="shared" si="4303"/>
        <v>1</v>
      </c>
      <c r="CF838" s="126">
        <f t="shared" si="4304"/>
        <v>1</v>
      </c>
      <c r="CG838" s="126">
        <f t="shared" si="4305"/>
        <v>1</v>
      </c>
      <c r="CH838" s="126" t="str">
        <f t="shared" si="4306"/>
        <v/>
      </c>
      <c r="CI838" s="126" t="str">
        <f t="shared" si="4307"/>
        <v/>
      </c>
      <c r="CJ838" s="126">
        <f t="shared" si="4308"/>
        <v>0</v>
      </c>
      <c r="CK838" s="126">
        <f t="shared" si="4309"/>
        <v>0</v>
      </c>
      <c r="CL838" s="126">
        <f t="shared" si="4310"/>
        <v>1</v>
      </c>
      <c r="CM838" s="126">
        <f t="shared" si="4311"/>
        <v>0</v>
      </c>
      <c r="CN838" s="126" t="str">
        <f t="shared" si="4312"/>
        <v/>
      </c>
      <c r="CO838" s="126">
        <f t="shared" si="4313"/>
        <v>1</v>
      </c>
      <c r="CP838" s="126">
        <f t="shared" si="4314"/>
        <v>1</v>
      </c>
      <c r="CQ838" s="126" t="str">
        <f t="shared" si="4315"/>
        <v/>
      </c>
      <c r="CR838" s="126"/>
      <c r="CS838" s="126">
        <f t="shared" si="4316"/>
        <v>1</v>
      </c>
      <c r="CT838" s="126">
        <f t="shared" si="4317"/>
        <v>1</v>
      </c>
      <c r="CU838" s="126">
        <f t="shared" si="4318"/>
        <v>1</v>
      </c>
      <c r="CV838" s="126">
        <f t="shared" si="4319"/>
        <v>1</v>
      </c>
      <c r="CW838" s="126">
        <f t="shared" si="4320"/>
        <v>1</v>
      </c>
      <c r="CX838" s="126">
        <f t="shared" si="4321"/>
        <v>1</v>
      </c>
      <c r="CY838" s="126">
        <f t="shared" si="4322"/>
        <v>1</v>
      </c>
      <c r="CZ838" s="126">
        <f t="shared" si="4323"/>
        <v>1</v>
      </c>
      <c r="DA838" s="126">
        <f t="shared" si="4324"/>
        <v>1</v>
      </c>
      <c r="DB838" s="126" t="str">
        <f t="shared" si="4325"/>
        <v/>
      </c>
      <c r="DC838" s="126" t="str">
        <f t="shared" si="4326"/>
        <v/>
      </c>
      <c r="DD838" s="126">
        <f t="shared" si="4327"/>
        <v>0</v>
      </c>
      <c r="DE838" s="126" t="str">
        <f t="shared" si="4328"/>
        <v/>
      </c>
      <c r="DF838" s="126"/>
      <c r="DG838" s="126">
        <f t="shared" si="4329"/>
        <v>1</v>
      </c>
      <c r="DH838" s="126">
        <f t="shared" si="4330"/>
        <v>1</v>
      </c>
      <c r="DI838" s="126">
        <f t="shared" si="4331"/>
        <v>1</v>
      </c>
      <c r="DJ838" s="126">
        <f t="shared" si="4332"/>
        <v>1</v>
      </c>
      <c r="DK838" s="126" t="str">
        <f t="shared" si="4333"/>
        <v/>
      </c>
      <c r="DL838" s="126"/>
      <c r="DM838" s="126" t="str">
        <f t="shared" si="4334"/>
        <v/>
      </c>
      <c r="DN838" s="126">
        <f t="shared" si="4335"/>
        <v>1</v>
      </c>
      <c r="DO838" s="126">
        <f t="shared" si="4336"/>
        <v>1</v>
      </c>
      <c r="DP838" s="126">
        <f t="shared" si="4337"/>
        <v>1</v>
      </c>
      <c r="DQ838" s="126">
        <f t="shared" si="4338"/>
        <v>1</v>
      </c>
      <c r="DR838" s="126">
        <f t="shared" si="4339"/>
        <v>1</v>
      </c>
      <c r="DS838" s="126">
        <f t="shared" si="4340"/>
        <v>1</v>
      </c>
      <c r="DT838" s="126">
        <f t="shared" si="4341"/>
        <v>1</v>
      </c>
      <c r="DU838" s="126">
        <f t="shared" si="4342"/>
        <v>0</v>
      </c>
      <c r="DV838" s="126">
        <f t="shared" si="4343"/>
        <v>1</v>
      </c>
      <c r="DW838" s="126">
        <f t="shared" si="4344"/>
        <v>0</v>
      </c>
      <c r="DX838" s="126" t="str">
        <f t="shared" si="4345"/>
        <v/>
      </c>
      <c r="DY838" s="126" t="str">
        <f t="shared" si="4346"/>
        <v/>
      </c>
      <c r="EA838" s="126">
        <f t="shared" si="4347"/>
        <v>1</v>
      </c>
      <c r="EB838" s="126">
        <f t="shared" si="4348"/>
        <v>1</v>
      </c>
      <c r="EC838" s="126">
        <f t="shared" si="4349"/>
        <v>1</v>
      </c>
      <c r="ED838" s="126">
        <f t="shared" si="4350"/>
        <v>1</v>
      </c>
      <c r="EF838" s="126">
        <f t="shared" si="4351"/>
        <v>1</v>
      </c>
      <c r="EG838" s="126">
        <f t="shared" si="4352"/>
        <v>1</v>
      </c>
      <c r="EH838" s="126">
        <f t="shared" si="4353"/>
        <v>1</v>
      </c>
      <c r="EI838" s="126">
        <f t="shared" si="4354"/>
        <v>1</v>
      </c>
      <c r="EK838" s="126">
        <f t="shared" si="4355"/>
        <v>1</v>
      </c>
      <c r="EL838" s="126">
        <f t="shared" si="4356"/>
        <v>1</v>
      </c>
      <c r="EM838" s="126">
        <f t="shared" si="4357"/>
        <v>1</v>
      </c>
      <c r="EO838" s="126">
        <f t="shared" si="4358"/>
        <v>1</v>
      </c>
      <c r="EP838" s="126">
        <f t="shared" si="4359"/>
        <v>1</v>
      </c>
      <c r="EQ838" s="126">
        <f t="shared" si="4360"/>
        <v>1</v>
      </c>
      <c r="ES838" s="126">
        <f t="shared" si="4361"/>
        <v>1</v>
      </c>
      <c r="ET838" s="126">
        <f t="shared" si="4362"/>
        <v>1</v>
      </c>
      <c r="EU838" s="126">
        <f t="shared" si="4363"/>
        <v>1</v>
      </c>
      <c r="EV838" s="126">
        <f t="shared" si="4364"/>
        <v>1</v>
      </c>
      <c r="EW838" s="126">
        <f t="shared" si="4365"/>
        <v>1</v>
      </c>
      <c r="EY838" s="126">
        <f t="shared" si="4366"/>
        <v>1</v>
      </c>
      <c r="EZ838" s="126">
        <f t="shared" si="4367"/>
        <v>1</v>
      </c>
      <c r="FA838" s="126">
        <f t="shared" si="4368"/>
        <v>1</v>
      </c>
      <c r="FC838" s="126">
        <f t="shared" si="4369"/>
        <v>1</v>
      </c>
      <c r="FD838" s="126">
        <f t="shared" si="4370"/>
        <v>0</v>
      </c>
      <c r="FE838" s="126"/>
      <c r="FF838" s="126">
        <f t="shared" si="4371"/>
        <v>1</v>
      </c>
      <c r="FG838" s="126">
        <f t="shared" si="4372"/>
        <v>1</v>
      </c>
      <c r="FH838" s="126">
        <f t="shared" si="4373"/>
        <v>1</v>
      </c>
      <c r="FI838" s="126">
        <f t="shared" si="4374"/>
        <v>1</v>
      </c>
      <c r="FJ838" s="126">
        <f t="shared" si="4375"/>
        <v>1</v>
      </c>
      <c r="FK838" s="126">
        <f t="shared" si="4376"/>
        <v>1</v>
      </c>
      <c r="FL838" s="126">
        <f t="shared" si="4377"/>
        <v>1</v>
      </c>
      <c r="FN838" s="126" t="str">
        <f t="shared" si="4378"/>
        <v/>
      </c>
      <c r="FO838" s="126" t="str">
        <f t="shared" si="4379"/>
        <v/>
      </c>
      <c r="FP838" s="126" t="str">
        <f t="shared" si="4380"/>
        <v/>
      </c>
      <c r="FV838" s="126">
        <f t="shared" si="4381"/>
        <v>1</v>
      </c>
      <c r="FW838" s="126">
        <f t="shared" si="4382"/>
        <v>1</v>
      </c>
      <c r="FX838" s="126">
        <f t="shared" si="4383"/>
        <v>1</v>
      </c>
      <c r="GA838" s="126">
        <f t="shared" si="4384"/>
        <v>0</v>
      </c>
      <c r="GB838" s="126">
        <f t="shared" si="4385"/>
        <v>0</v>
      </c>
      <c r="GC838" s="126">
        <f t="shared" si="4386"/>
        <v>0</v>
      </c>
      <c r="GD838" s="126">
        <f t="shared" si="4387"/>
        <v>0</v>
      </c>
      <c r="GE838" s="126">
        <f t="shared" si="4388"/>
        <v>0</v>
      </c>
      <c r="GF838" s="126">
        <f t="shared" si="4389"/>
        <v>0</v>
      </c>
      <c r="GG838" s="126">
        <f t="shared" si="4390"/>
        <v>0</v>
      </c>
      <c r="GI838" s="126">
        <f t="shared" si="4391"/>
        <v>0</v>
      </c>
      <c r="GK838" s="126">
        <f t="shared" si="4392"/>
        <v>1</v>
      </c>
      <c r="GL838" s="126">
        <f t="shared" si="4393"/>
        <v>1</v>
      </c>
      <c r="GM838" s="126">
        <f t="shared" si="4394"/>
        <v>1</v>
      </c>
      <c r="GN838" s="126">
        <f t="shared" si="4395"/>
        <v>1</v>
      </c>
      <c r="GO838" s="126">
        <f t="shared" si="4396"/>
        <v>1</v>
      </c>
      <c r="GP838" s="126">
        <f t="shared" si="4397"/>
        <v>1</v>
      </c>
      <c r="GQ838" s="126">
        <f t="shared" si="4398"/>
        <v>1</v>
      </c>
      <c r="GS838" s="126" t="str">
        <f t="shared" si="4399"/>
        <v/>
      </c>
      <c r="GT838" s="126" t="str">
        <f t="shared" si="4400"/>
        <v/>
      </c>
      <c r="GU838" s="126">
        <f t="shared" si="4401"/>
        <v>0</v>
      </c>
      <c r="GV838" s="126">
        <f t="shared" si="4402"/>
        <v>0</v>
      </c>
      <c r="GW838" s="126">
        <f t="shared" si="4403"/>
        <v>0</v>
      </c>
      <c r="GX838" s="126">
        <f t="shared" si="4404"/>
        <v>0</v>
      </c>
      <c r="GY838" s="126">
        <f t="shared" si="4405"/>
        <v>0</v>
      </c>
      <c r="GZ838" s="126"/>
      <c r="HA838" s="126">
        <f t="shared" si="4406"/>
        <v>1</v>
      </c>
      <c r="HB838" s="126">
        <f t="shared" si="4407"/>
        <v>0</v>
      </c>
      <c r="HC838" s="126">
        <f t="shared" si="4408"/>
        <v>0</v>
      </c>
      <c r="HD838" s="126">
        <f t="shared" si="4409"/>
        <v>0</v>
      </c>
      <c r="HE838" s="126">
        <f t="shared" si="4410"/>
        <v>0</v>
      </c>
      <c r="HF838" s="126">
        <f t="shared" si="4411"/>
        <v>0</v>
      </c>
      <c r="HH838" s="126">
        <f t="shared" si="4412"/>
        <v>1</v>
      </c>
      <c r="HI838" s="126">
        <f t="shared" si="4413"/>
        <v>0</v>
      </c>
      <c r="HJ838" s="126">
        <f t="shared" si="4414"/>
        <v>0</v>
      </c>
      <c r="HK838" s="126">
        <f t="shared" si="4415"/>
        <v>0</v>
      </c>
      <c r="HL838" s="126">
        <f t="shared" si="4416"/>
        <v>0</v>
      </c>
      <c r="HM838" s="126">
        <f t="shared" si="4417"/>
        <v>0</v>
      </c>
      <c r="HO838" s="126">
        <f t="shared" si="4418"/>
        <v>0</v>
      </c>
      <c r="HP838" s="126" t="str">
        <f t="shared" si="4419"/>
        <v/>
      </c>
      <c r="HQ838" s="126" t="str">
        <f t="shared" si="4420"/>
        <v/>
      </c>
      <c r="HR838" s="122" t="str">
        <f t="shared" si="4421"/>
        <v/>
      </c>
      <c r="HS838" s="126" t="str">
        <f t="shared" si="4422"/>
        <v/>
      </c>
      <c r="HT838" s="122" t="str">
        <f t="shared" si="4423"/>
        <v/>
      </c>
      <c r="HU838" s="122" t="str">
        <f t="shared" si="4424"/>
        <v/>
      </c>
      <c r="HV838" s="126" t="str">
        <f t="shared" si="4425"/>
        <v/>
      </c>
      <c r="HW838" s="126" t="str">
        <f t="shared" si="4426"/>
        <v/>
      </c>
      <c r="HX838" s="126" t="str">
        <f t="shared" si="4427"/>
        <v/>
      </c>
      <c r="HZ838" s="126">
        <f t="shared" si="4428"/>
        <v>0</v>
      </c>
      <c r="IA838" s="126" t="str">
        <f t="shared" si="4429"/>
        <v/>
      </c>
      <c r="IB838" s="126" t="str">
        <f t="shared" si="4430"/>
        <v/>
      </c>
      <c r="IC838" s="126" t="str">
        <f t="shared" si="4431"/>
        <v/>
      </c>
      <c r="ID838" s="126" t="str">
        <f t="shared" si="4432"/>
        <v/>
      </c>
      <c r="IE838" s="126" t="str">
        <f t="shared" si="4433"/>
        <v/>
      </c>
      <c r="IF838" s="126" t="str">
        <f t="shared" si="4434"/>
        <v/>
      </c>
      <c r="IG838" s="126" t="str">
        <f t="shared" si="4435"/>
        <v/>
      </c>
      <c r="IH838" s="126" t="str">
        <f t="shared" si="4436"/>
        <v/>
      </c>
      <c r="II838" s="126" t="str">
        <f t="shared" si="4437"/>
        <v/>
      </c>
      <c r="IO838" s="128"/>
      <c r="IP838" s="128"/>
      <c r="IQ838" s="127"/>
      <c r="IR838" s="127"/>
      <c r="IX838" s="6"/>
      <c r="IY838" s="6"/>
      <c r="IZ838" s="7"/>
      <c r="JA838" s="7"/>
      <c r="JG838" s="12"/>
      <c r="JH838" s="12"/>
      <c r="JI838" s="13"/>
      <c r="JJ838" s="13"/>
      <c r="JN838" s="6"/>
      <c r="JO838" s="6"/>
      <c r="JQ838" s="11"/>
      <c r="JR838" s="11"/>
      <c r="JS838" s="12"/>
      <c r="JT838" s="13"/>
      <c r="JU838" s="12"/>
      <c r="JV838" s="12"/>
      <c r="JW838" s="97"/>
      <c r="JX838" s="13"/>
      <c r="JY838" s="13"/>
      <c r="JZ838" s="97"/>
      <c r="KA838" s="97"/>
      <c r="KB838" s="11"/>
      <c r="KC838" s="11"/>
      <c r="KD838" s="11"/>
      <c r="KE838" s="11"/>
    </row>
    <row r="839" spans="1:291" s="122" customFormat="1" x14ac:dyDescent="0.2">
      <c r="A839" s="146">
        <f t="shared" si="4081"/>
        <v>839</v>
      </c>
      <c r="C839" s="2">
        <v>43315</v>
      </c>
      <c r="D839" s="126">
        <v>97.004999999999995</v>
      </c>
      <c r="E839" s="126">
        <v>96.96</v>
      </c>
      <c r="F839" s="126">
        <v>96.95</v>
      </c>
      <c r="G839" s="128">
        <v>105.24</v>
      </c>
      <c r="H839" s="128">
        <v>113.095</v>
      </c>
      <c r="I839" s="128">
        <v>119.19499999999999</v>
      </c>
      <c r="J839" s="127">
        <v>142.31</v>
      </c>
      <c r="K839" s="126"/>
      <c r="M839" s="126">
        <f t="shared" si="4438"/>
        <v>97.004999999999995</v>
      </c>
      <c r="N839" s="126">
        <f t="shared" si="4439"/>
        <v>96.96</v>
      </c>
      <c r="O839" s="126">
        <f t="shared" si="4440"/>
        <v>96.95</v>
      </c>
      <c r="P839" s="128">
        <f t="shared" si="4250"/>
        <v>3383.9999999999995</v>
      </c>
      <c r="Q839" s="5">
        <f t="shared" si="4251"/>
        <v>3625.5</v>
      </c>
      <c r="R839" s="6">
        <f t="shared" si="4252"/>
        <v>3827.4999999999991</v>
      </c>
      <c r="S839" s="7">
        <f t="shared" si="4253"/>
        <v>4575</v>
      </c>
      <c r="V839" s="127">
        <f t="shared" si="4259"/>
        <v>2.4999999999991473</v>
      </c>
      <c r="W839" s="127">
        <f t="shared" si="4260"/>
        <v>2.4999999999991473</v>
      </c>
      <c r="X839" s="127">
        <f t="shared" si="4261"/>
        <v>3.0000000000001137</v>
      </c>
      <c r="Y839" s="127">
        <f t="shared" si="4254"/>
        <v>1.2499999999990905</v>
      </c>
      <c r="Z839" s="126">
        <f t="shared" si="4255"/>
        <v>5.4999999999995453</v>
      </c>
      <c r="AA839" s="126">
        <f t="shared" si="4256"/>
        <v>8.9999999999986358</v>
      </c>
      <c r="AB839" s="126">
        <f t="shared" si="4257"/>
        <v>17.000000000001819</v>
      </c>
      <c r="AC839" s="126"/>
      <c r="AD839" s="126"/>
      <c r="AE839" s="127">
        <f t="shared" si="4286"/>
        <v>0.79999934000071216</v>
      </c>
      <c r="AF839" s="127">
        <f t="shared" si="4287"/>
        <v>0.79999934000071216</v>
      </c>
      <c r="AG839" s="127">
        <f t="shared" si="4288"/>
        <v>0.29999933999974582</v>
      </c>
      <c r="AH839" s="127">
        <f t="shared" si="4447"/>
        <v>1.1666666666681826</v>
      </c>
      <c r="AI839" s="127">
        <f t="shared" si="4273"/>
        <v>0.80000000000154614</v>
      </c>
      <c r="AJ839" s="127">
        <f t="shared" si="4274"/>
        <v>0.1000000000003638</v>
      </c>
      <c r="AK839" s="127">
        <f t="shared" si="4275"/>
        <v>0.49999999999954525</v>
      </c>
      <c r="AL839" s="127">
        <f t="shared" si="4276"/>
        <v>1.0000000000002274</v>
      </c>
      <c r="AM839" s="127">
        <f t="shared" si="4277"/>
        <v>3.3333333333313631</v>
      </c>
      <c r="AN839" s="127">
        <f t="shared" si="4278"/>
        <v>2.1999999999979085</v>
      </c>
      <c r="AO839" s="127">
        <f t="shared" si="4279"/>
        <v>1</v>
      </c>
      <c r="AP839" s="127">
        <f t="shared" si="4280"/>
        <v>0.83333333333636506</v>
      </c>
      <c r="AQ839" s="127">
        <f t="shared" si="4281"/>
        <v>4.0833333333306809</v>
      </c>
      <c r="AR839" s="127">
        <f t="shared" si="4282"/>
        <v>1.1000000000012733</v>
      </c>
      <c r="AS839" s="127">
        <f t="shared" si="4283"/>
        <v>1.7222222222213635</v>
      </c>
      <c r="AT839" s="127">
        <f t="shared" si="4284"/>
        <v>0.23333333333127193</v>
      </c>
      <c r="AU839" s="126"/>
      <c r="AX839" s="11">
        <f t="shared" si="4441"/>
        <v>2.4999999999991473</v>
      </c>
      <c r="AY839" s="11">
        <f t="shared" si="4442"/>
        <v>2.4999999999991473</v>
      </c>
      <c r="AZ839" s="11">
        <f t="shared" si="4443"/>
        <v>3.0000000000001137</v>
      </c>
      <c r="BA839" s="11">
        <f t="shared" si="4446"/>
        <v>1.2499999999990905</v>
      </c>
      <c r="BB839" s="11">
        <f t="shared" si="4269"/>
        <v>5.4999999999995453</v>
      </c>
      <c r="BC839" s="12">
        <f t="shared" si="4270"/>
        <v>8.9999999999986358</v>
      </c>
      <c r="BD839" s="13">
        <f t="shared" si="4271"/>
        <v>17.000000000001819</v>
      </c>
      <c r="BF839" s="11">
        <f t="shared" si="4445"/>
        <v>9.6633812063373625E-13</v>
      </c>
      <c r="BG839" s="11">
        <f t="shared" si="4264"/>
        <v>-0.79999934000071216</v>
      </c>
      <c r="BH839" s="11">
        <f t="shared" si="4265"/>
        <v>-0.79999934000071216</v>
      </c>
      <c r="BI839" s="11">
        <f t="shared" si="4266"/>
        <v>-0.29999933999974582</v>
      </c>
      <c r="BJ839" s="11">
        <f t="shared" si="4444"/>
        <v>-1.1666666666681826</v>
      </c>
      <c r="BK839" s="11">
        <f t="shared" si="4448"/>
        <v>-0.80000000000154614</v>
      </c>
      <c r="BL839" s="11">
        <f t="shared" si="4289"/>
        <v>0.1000000000003638</v>
      </c>
      <c r="BM839" s="11">
        <f t="shared" si="4290"/>
        <v>-0.49999999999954525</v>
      </c>
      <c r="BN839" s="11">
        <f t="shared" si="4291"/>
        <v>1.0000000000002274</v>
      </c>
      <c r="BO839" s="11">
        <f t="shared" si="4292"/>
        <v>3.3333333333313631</v>
      </c>
      <c r="BP839" s="11">
        <f t="shared" si="4293"/>
        <v>2.1999999999979085</v>
      </c>
      <c r="BQ839" s="126">
        <v>1</v>
      </c>
      <c r="BR839" s="11">
        <f t="shared" si="4294"/>
        <v>0.83333333333636506</v>
      </c>
      <c r="BS839" s="11">
        <f t="shared" si="4295"/>
        <v>4.0833333333306809</v>
      </c>
      <c r="BT839" s="11">
        <f t="shared" si="4296"/>
        <v>-1.1000000000012733</v>
      </c>
      <c r="BU839" s="11">
        <f t="shared" si="4297"/>
        <v>1.7222222222213635</v>
      </c>
      <c r="BV839" s="11">
        <f t="shared" si="4298"/>
        <v>0.23333333333127193</v>
      </c>
      <c r="BY839" s="126"/>
      <c r="BZ839" s="126"/>
      <c r="CA839" s="122">
        <f t="shared" si="4299"/>
        <v>1.7222222222213635</v>
      </c>
      <c r="CB839" s="126">
        <f t="shared" si="4300"/>
        <v>0</v>
      </c>
      <c r="CC839" s="126">
        <f t="shared" si="4301"/>
        <v>0</v>
      </c>
      <c r="CD839" s="126">
        <f t="shared" si="4302"/>
        <v>0</v>
      </c>
      <c r="CE839" s="126">
        <f t="shared" si="4303"/>
        <v>0</v>
      </c>
      <c r="CF839" s="126">
        <f t="shared" si="4304"/>
        <v>0</v>
      </c>
      <c r="CG839" s="126" t="str">
        <f t="shared" si="4305"/>
        <v/>
      </c>
      <c r="CH839" s="126" t="str">
        <f t="shared" si="4306"/>
        <v/>
      </c>
      <c r="CI839" s="126">
        <f t="shared" si="4307"/>
        <v>1</v>
      </c>
      <c r="CJ839" s="126">
        <f t="shared" si="4308"/>
        <v>1</v>
      </c>
      <c r="CK839" s="126" t="str">
        <f t="shared" si="4309"/>
        <v/>
      </c>
      <c r="CL839" s="126">
        <f t="shared" si="4310"/>
        <v>1</v>
      </c>
      <c r="CM839" s="126">
        <f t="shared" si="4311"/>
        <v>1</v>
      </c>
      <c r="CN839" s="126">
        <f t="shared" si="4312"/>
        <v>1</v>
      </c>
      <c r="CO839" s="126" t="str">
        <f t="shared" si="4313"/>
        <v/>
      </c>
      <c r="CP839" s="126" t="str">
        <f t="shared" si="4314"/>
        <v/>
      </c>
      <c r="CQ839" s="126">
        <f t="shared" si="4315"/>
        <v>1</v>
      </c>
      <c r="CR839" s="126"/>
      <c r="CS839" s="126">
        <f t="shared" si="4316"/>
        <v>0</v>
      </c>
      <c r="CT839" s="126">
        <f t="shared" si="4317"/>
        <v>0</v>
      </c>
      <c r="CU839" s="126">
        <f t="shared" si="4318"/>
        <v>0</v>
      </c>
      <c r="CV839" s="126">
        <f t="shared" si="4319"/>
        <v>0</v>
      </c>
      <c r="CW839" s="126">
        <f t="shared" si="4320"/>
        <v>1</v>
      </c>
      <c r="CX839" s="126" t="str">
        <f t="shared" si="4321"/>
        <v/>
      </c>
      <c r="CY839" s="126" t="str">
        <f t="shared" si="4322"/>
        <v/>
      </c>
      <c r="CZ839" s="126" t="str">
        <f t="shared" si="4323"/>
        <v/>
      </c>
      <c r="DA839" s="126" t="str">
        <f t="shared" si="4324"/>
        <v/>
      </c>
      <c r="DB839" s="126">
        <f t="shared" si="4325"/>
        <v>1</v>
      </c>
      <c r="DC839" s="126" t="str">
        <f t="shared" si="4326"/>
        <v/>
      </c>
      <c r="DD839" s="126">
        <f t="shared" si="4327"/>
        <v>1</v>
      </c>
      <c r="DE839" s="126" t="str">
        <f t="shared" si="4328"/>
        <v/>
      </c>
      <c r="DF839" s="126"/>
      <c r="DG839" s="126">
        <f t="shared" si="4329"/>
        <v>1</v>
      </c>
      <c r="DH839" s="126">
        <f t="shared" si="4330"/>
        <v>1</v>
      </c>
      <c r="DI839" s="126">
        <f t="shared" si="4331"/>
        <v>1</v>
      </c>
      <c r="DJ839" s="126">
        <f t="shared" si="4332"/>
        <v>1</v>
      </c>
      <c r="DK839" s="126" t="str">
        <f t="shared" si="4333"/>
        <v/>
      </c>
      <c r="DL839" s="126"/>
      <c r="DM839" s="126" t="str">
        <f t="shared" si="4334"/>
        <v/>
      </c>
      <c r="DN839" s="126">
        <f t="shared" si="4335"/>
        <v>0</v>
      </c>
      <c r="DO839" s="126">
        <f t="shared" si="4336"/>
        <v>1</v>
      </c>
      <c r="DP839" s="126">
        <f t="shared" si="4337"/>
        <v>0</v>
      </c>
      <c r="DQ839" s="126">
        <f t="shared" si="4338"/>
        <v>1</v>
      </c>
      <c r="DR839" s="126">
        <f t="shared" si="4339"/>
        <v>0</v>
      </c>
      <c r="DS839" s="126">
        <f t="shared" si="4340"/>
        <v>1</v>
      </c>
      <c r="DT839" s="126">
        <f t="shared" si="4341"/>
        <v>0</v>
      </c>
      <c r="DU839" s="126">
        <f t="shared" si="4342"/>
        <v>1</v>
      </c>
      <c r="DV839" s="126">
        <f t="shared" si="4343"/>
        <v>1</v>
      </c>
      <c r="DW839" s="126">
        <f t="shared" si="4344"/>
        <v>0</v>
      </c>
      <c r="DX839" s="126" t="str">
        <f t="shared" si="4345"/>
        <v/>
      </c>
      <c r="DY839" s="126" t="str">
        <f t="shared" si="4346"/>
        <v/>
      </c>
      <c r="EA839" s="126">
        <f t="shared" si="4347"/>
        <v>1</v>
      </c>
      <c r="EB839" s="126">
        <f t="shared" si="4348"/>
        <v>1</v>
      </c>
      <c r="EC839" s="126">
        <f t="shared" si="4349"/>
        <v>1</v>
      </c>
      <c r="ED839" s="126">
        <f t="shared" si="4350"/>
        <v>1</v>
      </c>
      <c r="EF839" s="126">
        <f t="shared" si="4351"/>
        <v>1</v>
      </c>
      <c r="EG839" s="126">
        <f t="shared" si="4352"/>
        <v>1</v>
      </c>
      <c r="EH839" s="126">
        <f t="shared" si="4353"/>
        <v>1</v>
      </c>
      <c r="EI839" s="126">
        <f t="shared" si="4354"/>
        <v>1</v>
      </c>
      <c r="EK839" s="126">
        <f t="shared" si="4355"/>
        <v>1</v>
      </c>
      <c r="EL839" s="126">
        <f t="shared" si="4356"/>
        <v>1</v>
      </c>
      <c r="EM839" s="126">
        <f t="shared" si="4357"/>
        <v>1</v>
      </c>
      <c r="EO839" s="126">
        <f t="shared" si="4358"/>
        <v>1</v>
      </c>
      <c r="EP839" s="126">
        <f t="shared" si="4359"/>
        <v>1</v>
      </c>
      <c r="EQ839" s="126">
        <f t="shared" si="4360"/>
        <v>1</v>
      </c>
      <c r="ES839" s="126">
        <f t="shared" si="4361"/>
        <v>1</v>
      </c>
      <c r="ET839" s="126">
        <f t="shared" si="4362"/>
        <v>1</v>
      </c>
      <c r="EU839" s="126">
        <f t="shared" si="4363"/>
        <v>1</v>
      </c>
      <c r="EV839" s="126">
        <f t="shared" si="4364"/>
        <v>1</v>
      </c>
      <c r="EW839" s="126">
        <f t="shared" si="4365"/>
        <v>0</v>
      </c>
      <c r="EY839" s="126">
        <f t="shared" si="4366"/>
        <v>1</v>
      </c>
      <c r="EZ839" s="126">
        <f t="shared" si="4367"/>
        <v>1</v>
      </c>
      <c r="FA839" s="126">
        <f t="shared" si="4368"/>
        <v>1</v>
      </c>
      <c r="FC839" s="126">
        <f t="shared" si="4369"/>
        <v>0</v>
      </c>
      <c r="FD839" s="126" t="str">
        <f t="shared" si="4370"/>
        <v/>
      </c>
      <c r="FE839" s="126"/>
      <c r="FF839" s="126">
        <f t="shared" si="4371"/>
        <v>1</v>
      </c>
      <c r="FG839" s="126">
        <f t="shared" si="4372"/>
        <v>0</v>
      </c>
      <c r="FH839" s="126">
        <f t="shared" si="4373"/>
        <v>0</v>
      </c>
      <c r="FI839" s="126" t="str">
        <f t="shared" si="4374"/>
        <v/>
      </c>
      <c r="FJ839" s="126" t="str">
        <f t="shared" si="4375"/>
        <v/>
      </c>
      <c r="FK839" s="126" t="str">
        <f t="shared" si="4376"/>
        <v/>
      </c>
      <c r="FL839" s="126" t="str">
        <f t="shared" si="4377"/>
        <v/>
      </c>
      <c r="FN839" s="126" t="str">
        <f t="shared" si="4378"/>
        <v/>
      </c>
      <c r="FO839" s="126" t="str">
        <f t="shared" si="4379"/>
        <v/>
      </c>
      <c r="FP839" s="126" t="str">
        <f t="shared" si="4380"/>
        <v/>
      </c>
      <c r="FV839" s="126">
        <f t="shared" si="4381"/>
        <v>0</v>
      </c>
      <c r="FW839" s="126">
        <f t="shared" si="4382"/>
        <v>1</v>
      </c>
      <c r="FX839" s="126">
        <f t="shared" si="4383"/>
        <v>1</v>
      </c>
      <c r="GA839" s="126">
        <f t="shared" si="4384"/>
        <v>1</v>
      </c>
      <c r="GB839" s="126">
        <f t="shared" si="4385"/>
        <v>1</v>
      </c>
      <c r="GC839" s="126">
        <f t="shared" si="4386"/>
        <v>1</v>
      </c>
      <c r="GD839" s="126">
        <f t="shared" si="4387"/>
        <v>1</v>
      </c>
      <c r="GE839" s="126">
        <f t="shared" si="4388"/>
        <v>0</v>
      </c>
      <c r="GF839" s="126">
        <f t="shared" si="4389"/>
        <v>0</v>
      </c>
      <c r="GG839" s="126">
        <f t="shared" si="4390"/>
        <v>1</v>
      </c>
      <c r="GI839" s="126">
        <f t="shared" si="4391"/>
        <v>1</v>
      </c>
      <c r="GK839" s="126">
        <f t="shared" si="4392"/>
        <v>1</v>
      </c>
      <c r="GL839" s="126">
        <f t="shared" si="4393"/>
        <v>1</v>
      </c>
      <c r="GM839" s="126">
        <f t="shared" si="4394"/>
        <v>1</v>
      </c>
      <c r="GN839" s="126">
        <f t="shared" si="4395"/>
        <v>1</v>
      </c>
      <c r="GO839" s="126">
        <f t="shared" si="4396"/>
        <v>0</v>
      </c>
      <c r="GP839" s="126">
        <f t="shared" si="4397"/>
        <v>0</v>
      </c>
      <c r="GQ839" s="126">
        <f t="shared" si="4398"/>
        <v>1</v>
      </c>
      <c r="GS839" s="126" t="str">
        <f t="shared" si="4399"/>
        <v/>
      </c>
      <c r="GT839" s="126" t="str">
        <f t="shared" si="4400"/>
        <v/>
      </c>
      <c r="GU839" s="126">
        <f t="shared" si="4401"/>
        <v>0</v>
      </c>
      <c r="GV839" s="126">
        <f t="shared" si="4402"/>
        <v>0</v>
      </c>
      <c r="GW839" s="126">
        <f t="shared" si="4403"/>
        <v>0</v>
      </c>
      <c r="GX839" s="126">
        <f t="shared" si="4404"/>
        <v>0</v>
      </c>
      <c r="GY839" s="126">
        <f t="shared" si="4405"/>
        <v>0</v>
      </c>
      <c r="GZ839" s="126"/>
      <c r="HA839" s="126">
        <f t="shared" si="4406"/>
        <v>1</v>
      </c>
      <c r="HB839" s="126">
        <f t="shared" si="4407"/>
        <v>0</v>
      </c>
      <c r="HC839" s="126">
        <f t="shared" si="4408"/>
        <v>0</v>
      </c>
      <c r="HD839" s="126">
        <f t="shared" si="4409"/>
        <v>0</v>
      </c>
      <c r="HE839" s="126">
        <f t="shared" si="4410"/>
        <v>0</v>
      </c>
      <c r="HF839" s="126">
        <f t="shared" si="4411"/>
        <v>0</v>
      </c>
      <c r="HH839" s="126">
        <f t="shared" si="4412"/>
        <v>1</v>
      </c>
      <c r="HI839" s="126">
        <f t="shared" si="4413"/>
        <v>1</v>
      </c>
      <c r="HJ839" s="126">
        <f t="shared" si="4414"/>
        <v>0</v>
      </c>
      <c r="HK839" s="126">
        <f t="shared" si="4415"/>
        <v>0</v>
      </c>
      <c r="HL839" s="126">
        <f t="shared" si="4416"/>
        <v>0</v>
      </c>
      <c r="HM839" s="126">
        <f t="shared" si="4417"/>
        <v>0</v>
      </c>
      <c r="HO839" s="126">
        <f t="shared" si="4418"/>
        <v>1</v>
      </c>
      <c r="HP839" s="126" t="str">
        <f t="shared" si="4419"/>
        <v/>
      </c>
      <c r="HQ839" s="126">
        <f t="shared" si="4420"/>
        <v>1</v>
      </c>
      <c r="HR839" s="122" t="str">
        <f t="shared" si="4421"/>
        <v/>
      </c>
      <c r="HS839" s="126">
        <f t="shared" si="4422"/>
        <v>1</v>
      </c>
      <c r="HT839" s="122" t="str">
        <f t="shared" si="4423"/>
        <v/>
      </c>
      <c r="HU839" s="122" t="str">
        <f t="shared" si="4424"/>
        <v/>
      </c>
      <c r="HV839" s="126" t="str">
        <f t="shared" si="4425"/>
        <v/>
      </c>
      <c r="HW839" s="126" t="str">
        <f t="shared" si="4426"/>
        <v/>
      </c>
      <c r="HX839" s="126" t="str">
        <f t="shared" si="4427"/>
        <v/>
      </c>
      <c r="HZ839" s="126">
        <f t="shared" si="4428"/>
        <v>0</v>
      </c>
      <c r="IA839" s="126" t="str">
        <f t="shared" si="4429"/>
        <v/>
      </c>
      <c r="IB839" s="126">
        <f t="shared" si="4430"/>
        <v>0</v>
      </c>
      <c r="IC839" s="126" t="str">
        <f t="shared" si="4431"/>
        <v/>
      </c>
      <c r="ID839" s="126">
        <f t="shared" si="4432"/>
        <v>0</v>
      </c>
      <c r="IE839" s="126" t="str">
        <f t="shared" si="4433"/>
        <v/>
      </c>
      <c r="IF839" s="126" t="str">
        <f t="shared" si="4434"/>
        <v/>
      </c>
      <c r="IG839" s="126" t="str">
        <f t="shared" si="4435"/>
        <v/>
      </c>
      <c r="IH839" s="126" t="str">
        <f t="shared" si="4436"/>
        <v/>
      </c>
      <c r="II839" s="126" t="str">
        <f t="shared" si="4437"/>
        <v/>
      </c>
      <c r="IO839" s="128"/>
      <c r="IP839" s="128"/>
      <c r="IQ839" s="127"/>
      <c r="IR839" s="127"/>
      <c r="IX839" s="6"/>
      <c r="IY839" s="6"/>
      <c r="IZ839" s="7"/>
      <c r="JA839" s="7"/>
      <c r="JG839" s="12"/>
      <c r="JH839" s="12"/>
      <c r="JI839" s="13"/>
      <c r="JJ839" s="13"/>
      <c r="JN839" s="6"/>
      <c r="JO839" s="6"/>
      <c r="JQ839" s="11"/>
      <c r="JR839" s="11"/>
      <c r="JS839" s="12"/>
      <c r="JT839" s="13"/>
      <c r="JU839" s="12"/>
      <c r="JV839" s="12"/>
      <c r="JW839" s="97"/>
      <c r="JX839" s="13"/>
      <c r="JY839" s="13"/>
      <c r="JZ839" s="97"/>
      <c r="KA839" s="97"/>
      <c r="KB839" s="11"/>
      <c r="KC839" s="11"/>
      <c r="KD839" s="11"/>
      <c r="KE839" s="11"/>
    </row>
    <row r="840" spans="1:291" s="122" customFormat="1" x14ac:dyDescent="0.2">
      <c r="A840" s="146">
        <f t="shared" si="4081"/>
        <v>840</v>
      </c>
      <c r="C840" s="2">
        <v>43318</v>
      </c>
      <c r="D840" s="126">
        <v>97.01</v>
      </c>
      <c r="E840" s="126">
        <v>96.97</v>
      </c>
      <c r="F840" s="126">
        <v>96.96</v>
      </c>
      <c r="G840" s="128">
        <v>105.235</v>
      </c>
      <c r="H840" s="128">
        <v>113.107</v>
      </c>
      <c r="I840" s="128">
        <v>119.235</v>
      </c>
      <c r="J840" s="127">
        <v>143.08000000000001</v>
      </c>
      <c r="K840" s="126"/>
      <c r="M840" s="126">
        <f t="shared" si="4438"/>
        <v>97.01</v>
      </c>
      <c r="N840" s="126">
        <f t="shared" si="4439"/>
        <v>96.97</v>
      </c>
      <c r="O840" s="126">
        <f t="shared" si="4440"/>
        <v>96.96</v>
      </c>
      <c r="P840" s="128">
        <f t="shared" si="4250"/>
        <v>3383.5</v>
      </c>
      <c r="Q840" s="5">
        <f t="shared" si="4251"/>
        <v>3626.75</v>
      </c>
      <c r="R840" s="6">
        <f t="shared" si="4252"/>
        <v>3831.5</v>
      </c>
      <c r="S840" s="7">
        <f t="shared" si="4253"/>
        <v>4584.0000000000009</v>
      </c>
      <c r="V840" s="127">
        <f t="shared" si="4259"/>
        <v>0.50000000000096634</v>
      </c>
      <c r="W840" s="127">
        <f t="shared" si="4260"/>
        <v>1.0000000000005116</v>
      </c>
      <c r="X840" s="127">
        <f t="shared" si="4261"/>
        <v>0.99999999999909051</v>
      </c>
      <c r="Y840" s="127">
        <f t="shared" si="4254"/>
        <v>0.49999999999954525</v>
      </c>
      <c r="Z840" s="126">
        <f t="shared" si="4255"/>
        <v>1.25</v>
      </c>
      <c r="AA840" s="126">
        <f t="shared" si="4256"/>
        <v>4.0000000000009095</v>
      </c>
      <c r="AB840" s="126">
        <f t="shared" si="4257"/>
        <v>9.0000000000009095</v>
      </c>
      <c r="AC840" s="126"/>
      <c r="AD840" s="126"/>
      <c r="AE840" s="127">
        <f t="shared" si="4286"/>
        <v>0.24999984999906366</v>
      </c>
      <c r="AF840" s="127">
        <f t="shared" si="4287"/>
        <v>0.25000015000048159</v>
      </c>
      <c r="AG840" s="127">
        <f t="shared" si="4288"/>
        <v>0.25000014999906051</v>
      </c>
      <c r="AH840" s="127">
        <f t="shared" si="4447"/>
        <v>1.833333333332424</v>
      </c>
      <c r="AI840" s="127">
        <f t="shared" si="4273"/>
        <v>1.7499999999990905</v>
      </c>
      <c r="AJ840" s="127">
        <f t="shared" si="4274"/>
        <v>1.1500000000005457</v>
      </c>
      <c r="AK840" s="127">
        <f t="shared" si="4275"/>
        <v>1.4166666666672731</v>
      </c>
      <c r="AL840" s="127">
        <f t="shared" si="4276"/>
        <v>0.75000000000045475</v>
      </c>
      <c r="AM840" s="127">
        <f t="shared" si="4277"/>
        <v>1.0000000000006062</v>
      </c>
      <c r="AN840" s="127">
        <f t="shared" si="4278"/>
        <v>0.4000000000005457</v>
      </c>
      <c r="AO840" s="127">
        <f t="shared" si="4279"/>
        <v>1</v>
      </c>
      <c r="AP840" s="127">
        <f t="shared" si="4280"/>
        <v>1.4999999999978777</v>
      </c>
      <c r="AQ840" s="127">
        <f t="shared" si="4281"/>
        <v>3.1250000000015157</v>
      </c>
      <c r="AR840" s="127">
        <f t="shared" si="4282"/>
        <v>2.5999999999994543</v>
      </c>
      <c r="AS840" s="127">
        <f t="shared" si="4283"/>
        <v>0.75000000000020206</v>
      </c>
      <c r="AT840" s="127">
        <f t="shared" si="4284"/>
        <v>2.1999999999992115</v>
      </c>
      <c r="AU840" s="126"/>
      <c r="AX840" s="11">
        <f t="shared" si="4441"/>
        <v>0.50000000000096634</v>
      </c>
      <c r="AY840" s="11">
        <f t="shared" si="4442"/>
        <v>1.0000000000005116</v>
      </c>
      <c r="AZ840" s="11">
        <f t="shared" si="4443"/>
        <v>0.99999999999909051</v>
      </c>
      <c r="BA840" s="11">
        <f t="shared" si="4446"/>
        <v>-0.49999999999954525</v>
      </c>
      <c r="BB840" s="11">
        <f t="shared" si="4269"/>
        <v>1.25</v>
      </c>
      <c r="BC840" s="12">
        <f t="shared" si="4270"/>
        <v>4.0000000000009095</v>
      </c>
      <c r="BD840" s="13">
        <f t="shared" si="4271"/>
        <v>9.0000000000009095</v>
      </c>
      <c r="BF840" s="11">
        <f t="shared" si="4445"/>
        <v>1.5000000000000568</v>
      </c>
      <c r="BG840" s="11">
        <f t="shared" si="4264"/>
        <v>-0.24999984999906366</v>
      </c>
      <c r="BH840" s="11">
        <f t="shared" si="4265"/>
        <v>0.25000015000048159</v>
      </c>
      <c r="BI840" s="11">
        <f t="shared" si="4266"/>
        <v>0.25000014999906051</v>
      </c>
      <c r="BJ840" s="11">
        <f t="shared" si="4444"/>
        <v>-1.833333333332424</v>
      </c>
      <c r="BK840" s="11">
        <f t="shared" si="4448"/>
        <v>-1.7499999999990905</v>
      </c>
      <c r="BL840" s="11">
        <f t="shared" si="4289"/>
        <v>-1.1500000000005457</v>
      </c>
      <c r="BM840" s="11">
        <f t="shared" si="4290"/>
        <v>-1.4166666666672731</v>
      </c>
      <c r="BN840" s="11">
        <f t="shared" si="4291"/>
        <v>-0.75000000000045475</v>
      </c>
      <c r="BO840" s="11">
        <f t="shared" si="4292"/>
        <v>1.0000000000006062</v>
      </c>
      <c r="BP840" s="11">
        <f t="shared" si="4293"/>
        <v>0.4000000000005457</v>
      </c>
      <c r="BQ840" s="126">
        <v>1</v>
      </c>
      <c r="BR840" s="11">
        <f t="shared" si="4294"/>
        <v>1.4999999999978777</v>
      </c>
      <c r="BS840" s="11">
        <f t="shared" si="4295"/>
        <v>3.1250000000015157</v>
      </c>
      <c r="BT840" s="11">
        <f t="shared" si="4296"/>
        <v>-2.5999999999994543</v>
      </c>
      <c r="BU840" s="11">
        <f t="shared" si="4297"/>
        <v>-0.75000000000020206</v>
      </c>
      <c r="BV840" s="11">
        <f t="shared" si="4298"/>
        <v>-2.1999999999992115</v>
      </c>
      <c r="BY840" s="126"/>
      <c r="BZ840" s="126"/>
      <c r="CA840" s="122">
        <f t="shared" si="4299"/>
        <v>-0.75000000000020206</v>
      </c>
      <c r="CB840" s="126">
        <f t="shared" si="4300"/>
        <v>1</v>
      </c>
      <c r="CC840" s="126">
        <f t="shared" si="4301"/>
        <v>0</v>
      </c>
      <c r="CD840" s="126">
        <f t="shared" si="4302"/>
        <v>0</v>
      </c>
      <c r="CE840" s="126">
        <f t="shared" si="4303"/>
        <v>0</v>
      </c>
      <c r="CF840" s="126">
        <f t="shared" si="4304"/>
        <v>0</v>
      </c>
      <c r="CG840" s="126" t="str">
        <f t="shared" si="4305"/>
        <v/>
      </c>
      <c r="CH840" s="126" t="str">
        <f t="shared" si="4306"/>
        <v/>
      </c>
      <c r="CI840" s="126">
        <f t="shared" si="4307"/>
        <v>1</v>
      </c>
      <c r="CJ840" s="126">
        <f t="shared" si="4308"/>
        <v>1</v>
      </c>
      <c r="CK840" s="126" t="str">
        <f t="shared" si="4309"/>
        <v/>
      </c>
      <c r="CL840" s="126">
        <f t="shared" si="4310"/>
        <v>1</v>
      </c>
      <c r="CM840" s="126">
        <f t="shared" si="4311"/>
        <v>1</v>
      </c>
      <c r="CN840" s="126">
        <f t="shared" si="4312"/>
        <v>1</v>
      </c>
      <c r="CO840" s="126" t="str">
        <f t="shared" si="4313"/>
        <v/>
      </c>
      <c r="CP840" s="126">
        <f t="shared" si="4314"/>
        <v>1</v>
      </c>
      <c r="CQ840" s="126" t="str">
        <f t="shared" si="4315"/>
        <v/>
      </c>
      <c r="CR840" s="126"/>
      <c r="CS840" s="126">
        <f t="shared" si="4316"/>
        <v>1</v>
      </c>
      <c r="CT840" s="126">
        <f t="shared" si="4317"/>
        <v>0</v>
      </c>
      <c r="CU840" s="126">
        <f t="shared" si="4318"/>
        <v>0</v>
      </c>
      <c r="CV840" s="126">
        <f t="shared" si="4319"/>
        <v>0</v>
      </c>
      <c r="CW840" s="126">
        <f t="shared" si="4320"/>
        <v>1</v>
      </c>
      <c r="CX840" s="126" t="str">
        <f t="shared" si="4321"/>
        <v/>
      </c>
      <c r="CY840" s="126" t="str">
        <f t="shared" si="4322"/>
        <v/>
      </c>
      <c r="CZ840" s="126" t="str">
        <f t="shared" si="4323"/>
        <v/>
      </c>
      <c r="DA840" s="126" t="str">
        <f t="shared" si="4324"/>
        <v/>
      </c>
      <c r="DB840" s="126">
        <f t="shared" si="4325"/>
        <v>1</v>
      </c>
      <c r="DC840" s="126" t="str">
        <f t="shared" si="4326"/>
        <v/>
      </c>
      <c r="DD840" s="126">
        <f t="shared" si="4327"/>
        <v>1</v>
      </c>
      <c r="DE840" s="126" t="str">
        <f t="shared" si="4328"/>
        <v/>
      </c>
      <c r="DF840" s="126"/>
      <c r="DG840" s="126">
        <f t="shared" si="4329"/>
        <v>0</v>
      </c>
      <c r="DH840" s="126">
        <f t="shared" si="4330"/>
        <v>1</v>
      </c>
      <c r="DI840" s="126">
        <f t="shared" si="4331"/>
        <v>1</v>
      </c>
      <c r="DJ840" s="126">
        <f t="shared" si="4332"/>
        <v>1</v>
      </c>
      <c r="DK840" s="126" t="str">
        <f t="shared" si="4333"/>
        <v/>
      </c>
      <c r="DL840" s="126"/>
      <c r="DM840" s="126" t="str">
        <f t="shared" si="4334"/>
        <v/>
      </c>
      <c r="DN840" s="126">
        <f t="shared" si="4335"/>
        <v>0</v>
      </c>
      <c r="DO840" s="126">
        <f t="shared" si="4336"/>
        <v>1</v>
      </c>
      <c r="DP840" s="126">
        <f t="shared" si="4337"/>
        <v>0</v>
      </c>
      <c r="DQ840" s="126">
        <f t="shared" si="4338"/>
        <v>1</v>
      </c>
      <c r="DR840" s="126">
        <f t="shared" si="4339"/>
        <v>0</v>
      </c>
      <c r="DS840" s="126">
        <f t="shared" si="4340"/>
        <v>1</v>
      </c>
      <c r="DT840" s="126">
        <f t="shared" si="4341"/>
        <v>1</v>
      </c>
      <c r="DU840" s="126">
        <f t="shared" si="4342"/>
        <v>1</v>
      </c>
      <c r="DV840" s="126">
        <f t="shared" si="4343"/>
        <v>1</v>
      </c>
      <c r="DW840" s="126">
        <f t="shared" si="4344"/>
        <v>0</v>
      </c>
      <c r="DX840" s="126" t="str">
        <f t="shared" si="4345"/>
        <v/>
      </c>
      <c r="DY840" s="126" t="str">
        <f t="shared" si="4346"/>
        <v/>
      </c>
      <c r="EA840" s="126">
        <f t="shared" si="4347"/>
        <v>1</v>
      </c>
      <c r="EB840" s="126">
        <f t="shared" si="4348"/>
        <v>0</v>
      </c>
      <c r="EC840" s="126">
        <f t="shared" si="4349"/>
        <v>0</v>
      </c>
      <c r="ED840" s="126">
        <f t="shared" si="4350"/>
        <v>0</v>
      </c>
      <c r="EF840" s="126">
        <f t="shared" si="4351"/>
        <v>0</v>
      </c>
      <c r="EG840" s="126">
        <f t="shared" si="4352"/>
        <v>1</v>
      </c>
      <c r="EH840" s="126">
        <f t="shared" si="4353"/>
        <v>1</v>
      </c>
      <c r="EI840" s="126">
        <f t="shared" si="4354"/>
        <v>1</v>
      </c>
      <c r="EK840" s="126">
        <f t="shared" si="4355"/>
        <v>0</v>
      </c>
      <c r="EL840" s="126">
        <f t="shared" si="4356"/>
        <v>0</v>
      </c>
      <c r="EM840" s="126">
        <f t="shared" si="4357"/>
        <v>0</v>
      </c>
      <c r="EO840" s="126">
        <f t="shared" si="4358"/>
        <v>0</v>
      </c>
      <c r="EP840" s="126">
        <f t="shared" si="4359"/>
        <v>1</v>
      </c>
      <c r="EQ840" s="126">
        <f t="shared" si="4360"/>
        <v>1</v>
      </c>
      <c r="ES840" s="126">
        <f t="shared" si="4361"/>
        <v>0</v>
      </c>
      <c r="ET840" s="126">
        <f t="shared" si="4362"/>
        <v>1</v>
      </c>
      <c r="EU840" s="126">
        <f t="shared" si="4363"/>
        <v>1</v>
      </c>
      <c r="EV840" s="126">
        <f t="shared" si="4364"/>
        <v>1</v>
      </c>
      <c r="EW840" s="126">
        <f t="shared" si="4365"/>
        <v>0</v>
      </c>
      <c r="EY840" s="126">
        <f t="shared" si="4366"/>
        <v>0</v>
      </c>
      <c r="EZ840" s="126">
        <f t="shared" si="4367"/>
        <v>1</v>
      </c>
      <c r="FA840" s="126">
        <f t="shared" si="4368"/>
        <v>1</v>
      </c>
      <c r="FC840" s="126">
        <f t="shared" si="4369"/>
        <v>0</v>
      </c>
      <c r="FD840" s="126" t="str">
        <f t="shared" si="4370"/>
        <v/>
      </c>
      <c r="FE840" s="126"/>
      <c r="FF840" s="126">
        <f t="shared" si="4371"/>
        <v>1</v>
      </c>
      <c r="FG840" s="126">
        <f t="shared" si="4372"/>
        <v>0</v>
      </c>
      <c r="FH840" s="126">
        <f t="shared" si="4373"/>
        <v>0</v>
      </c>
      <c r="FI840" s="126" t="str">
        <f t="shared" si="4374"/>
        <v/>
      </c>
      <c r="FJ840" s="126" t="str">
        <f t="shared" si="4375"/>
        <v/>
      </c>
      <c r="FK840" s="126" t="str">
        <f t="shared" si="4376"/>
        <v/>
      </c>
      <c r="FL840" s="126" t="str">
        <f t="shared" si="4377"/>
        <v/>
      </c>
      <c r="FN840" s="126" t="str">
        <f t="shared" si="4378"/>
        <v/>
      </c>
      <c r="FO840" s="126" t="str">
        <f t="shared" si="4379"/>
        <v/>
      </c>
      <c r="FP840" s="126" t="str">
        <f t="shared" si="4380"/>
        <v/>
      </c>
      <c r="FV840" s="126">
        <f t="shared" si="4381"/>
        <v>1</v>
      </c>
      <c r="FW840" s="126">
        <f t="shared" si="4382"/>
        <v>0</v>
      </c>
      <c r="FX840" s="126">
        <f t="shared" si="4383"/>
        <v>1</v>
      </c>
      <c r="GA840" s="126">
        <f t="shared" si="4384"/>
        <v>0</v>
      </c>
      <c r="GB840" s="126">
        <f t="shared" si="4385"/>
        <v>1</v>
      </c>
      <c r="GC840" s="126">
        <f t="shared" si="4386"/>
        <v>1</v>
      </c>
      <c r="GD840" s="126">
        <f t="shared" si="4387"/>
        <v>1</v>
      </c>
      <c r="GE840" s="126">
        <f t="shared" si="4388"/>
        <v>0</v>
      </c>
      <c r="GF840" s="126">
        <f t="shared" si="4389"/>
        <v>0</v>
      </c>
      <c r="GG840" s="126">
        <f t="shared" si="4390"/>
        <v>1</v>
      </c>
      <c r="GI840" s="126">
        <f t="shared" si="4391"/>
        <v>1</v>
      </c>
      <c r="GK840" s="126">
        <f t="shared" si="4392"/>
        <v>0</v>
      </c>
      <c r="GL840" s="126">
        <f t="shared" si="4393"/>
        <v>1</v>
      </c>
      <c r="GM840" s="126">
        <f t="shared" si="4394"/>
        <v>1</v>
      </c>
      <c r="GN840" s="126">
        <f t="shared" si="4395"/>
        <v>1</v>
      </c>
      <c r="GO840" s="126">
        <f t="shared" si="4396"/>
        <v>0</v>
      </c>
      <c r="GP840" s="126">
        <f t="shared" si="4397"/>
        <v>0</v>
      </c>
      <c r="GQ840" s="126">
        <f t="shared" si="4398"/>
        <v>1</v>
      </c>
      <c r="GS840" s="126" t="str">
        <f t="shared" si="4399"/>
        <v/>
      </c>
      <c r="GT840" s="126" t="str">
        <f t="shared" si="4400"/>
        <v/>
      </c>
      <c r="GU840" s="126">
        <f t="shared" si="4401"/>
        <v>1</v>
      </c>
      <c r="GV840" s="126">
        <f t="shared" si="4402"/>
        <v>0</v>
      </c>
      <c r="GW840" s="126">
        <f t="shared" si="4403"/>
        <v>0</v>
      </c>
      <c r="GX840" s="126">
        <f t="shared" si="4404"/>
        <v>0</v>
      </c>
      <c r="GY840" s="126">
        <f t="shared" si="4405"/>
        <v>0</v>
      </c>
      <c r="GZ840" s="126"/>
      <c r="HA840" s="126">
        <f t="shared" si="4406"/>
        <v>0</v>
      </c>
      <c r="HB840" s="126">
        <f t="shared" si="4407"/>
        <v>0</v>
      </c>
      <c r="HC840" s="126">
        <f t="shared" si="4408"/>
        <v>0</v>
      </c>
      <c r="HD840" s="126">
        <f t="shared" si="4409"/>
        <v>0</v>
      </c>
      <c r="HE840" s="126">
        <f t="shared" si="4410"/>
        <v>0</v>
      </c>
      <c r="HF840" s="126">
        <f t="shared" si="4411"/>
        <v>0</v>
      </c>
      <c r="HH840" s="126">
        <f t="shared" si="4412"/>
        <v>1</v>
      </c>
      <c r="HI840" s="126">
        <f t="shared" si="4413"/>
        <v>1</v>
      </c>
      <c r="HJ840" s="126">
        <f t="shared" si="4414"/>
        <v>0</v>
      </c>
      <c r="HK840" s="126">
        <f t="shared" si="4415"/>
        <v>0</v>
      </c>
      <c r="HL840" s="126">
        <f t="shared" si="4416"/>
        <v>0</v>
      </c>
      <c r="HM840" s="126">
        <f t="shared" si="4417"/>
        <v>0</v>
      </c>
      <c r="HO840" s="126">
        <f t="shared" si="4418"/>
        <v>1</v>
      </c>
      <c r="HP840" s="126" t="str">
        <f t="shared" si="4419"/>
        <v/>
      </c>
      <c r="HQ840" s="126" t="str">
        <f t="shared" si="4420"/>
        <v/>
      </c>
      <c r="HR840" s="122" t="str">
        <f t="shared" si="4421"/>
        <v/>
      </c>
      <c r="HS840" s="126" t="str">
        <f t="shared" si="4422"/>
        <v/>
      </c>
      <c r="HT840" s="122" t="str">
        <f t="shared" si="4423"/>
        <v/>
      </c>
      <c r="HU840" s="122" t="str">
        <f t="shared" si="4424"/>
        <v/>
      </c>
      <c r="HV840" s="126" t="str">
        <f t="shared" si="4425"/>
        <v/>
      </c>
      <c r="HW840" s="126" t="str">
        <f t="shared" si="4426"/>
        <v/>
      </c>
      <c r="HX840" s="126" t="str">
        <f t="shared" si="4427"/>
        <v/>
      </c>
      <c r="HZ840" s="126">
        <f t="shared" si="4428"/>
        <v>0</v>
      </c>
      <c r="IA840" s="126" t="str">
        <f t="shared" si="4429"/>
        <v/>
      </c>
      <c r="IB840" s="126" t="str">
        <f t="shared" si="4430"/>
        <v/>
      </c>
      <c r="IC840" s="126" t="str">
        <f t="shared" si="4431"/>
        <v/>
      </c>
      <c r="ID840" s="126" t="str">
        <f t="shared" si="4432"/>
        <v/>
      </c>
      <c r="IE840" s="126" t="str">
        <f t="shared" si="4433"/>
        <v/>
      </c>
      <c r="IF840" s="126" t="str">
        <f t="shared" si="4434"/>
        <v/>
      </c>
      <c r="IG840" s="126" t="str">
        <f t="shared" si="4435"/>
        <v/>
      </c>
      <c r="IH840" s="126" t="str">
        <f t="shared" si="4436"/>
        <v/>
      </c>
      <c r="II840" s="126" t="str">
        <f t="shared" si="4437"/>
        <v/>
      </c>
      <c r="IO840" s="128"/>
      <c r="IP840" s="128"/>
      <c r="IQ840" s="127"/>
      <c r="IR840" s="127"/>
      <c r="IX840" s="6"/>
      <c r="IY840" s="6"/>
      <c r="IZ840" s="7"/>
      <c r="JA840" s="7"/>
      <c r="JG840" s="12"/>
      <c r="JH840" s="12"/>
      <c r="JI840" s="13"/>
      <c r="JJ840" s="13"/>
      <c r="JN840" s="6"/>
      <c r="JO840" s="6"/>
      <c r="JQ840" s="11"/>
      <c r="JR840" s="11"/>
      <c r="JS840" s="12"/>
      <c r="JT840" s="13"/>
      <c r="JU840" s="12"/>
      <c r="JV840" s="12"/>
      <c r="JW840" s="97"/>
      <c r="JX840" s="13"/>
      <c r="JY840" s="13"/>
      <c r="JZ840" s="97"/>
      <c r="KA840" s="97"/>
      <c r="KB840" s="11"/>
      <c r="KC840" s="11"/>
      <c r="KD840" s="11"/>
      <c r="KE840" s="11"/>
    </row>
    <row r="841" spans="1:291" s="122" customFormat="1" x14ac:dyDescent="0.2">
      <c r="A841" s="146">
        <f t="shared" si="4081"/>
        <v>841</v>
      </c>
      <c r="C841" s="2">
        <v>43319</v>
      </c>
      <c r="D841" s="126">
        <v>96.984999999999999</v>
      </c>
      <c r="E841" s="126">
        <v>96.94</v>
      </c>
      <c r="F841" s="126">
        <v>96.93</v>
      </c>
      <c r="G841" s="128">
        <v>105.22499999999999</v>
      </c>
      <c r="H841" s="128">
        <v>113.05200000000001</v>
      </c>
      <c r="I841" s="128">
        <v>119.15</v>
      </c>
      <c r="J841" s="127">
        <v>142.19</v>
      </c>
      <c r="K841" s="126"/>
      <c r="M841" s="126">
        <f t="shared" si="4438"/>
        <v>96.984999999999999</v>
      </c>
      <c r="N841" s="126">
        <f t="shared" si="4439"/>
        <v>96.94</v>
      </c>
      <c r="O841" s="126">
        <f t="shared" si="4440"/>
        <v>96.93</v>
      </c>
      <c r="P841" s="128">
        <f t="shared" si="4250"/>
        <v>3382.4999999999995</v>
      </c>
      <c r="Q841" s="5">
        <f t="shared" si="4251"/>
        <v>3621.2500000000005</v>
      </c>
      <c r="R841" s="6">
        <f t="shared" si="4252"/>
        <v>3823.0000000000005</v>
      </c>
      <c r="S841" s="7">
        <f t="shared" si="4253"/>
        <v>4563</v>
      </c>
      <c r="V841" s="127">
        <f t="shared" si="4259"/>
        <v>2.5000000000005684</v>
      </c>
      <c r="W841" s="127">
        <f t="shared" si="4260"/>
        <v>3.0000000000001137</v>
      </c>
      <c r="X841" s="127">
        <f t="shared" si="4261"/>
        <v>2.9999999999986926</v>
      </c>
      <c r="Y841" s="127">
        <f t="shared" si="4254"/>
        <v>1.0000000000004547</v>
      </c>
      <c r="Z841" s="126">
        <f t="shared" si="4255"/>
        <v>5.4999999999995453</v>
      </c>
      <c r="AA841" s="126">
        <f t="shared" si="4256"/>
        <v>8.4999999999995453</v>
      </c>
      <c r="AB841" s="126">
        <f t="shared" si="4257"/>
        <v>21.000000000000909</v>
      </c>
      <c r="AC841" s="126"/>
      <c r="AD841" s="126"/>
      <c r="AE841" s="127">
        <f t="shared" si="4286"/>
        <v>0.79999933999929107</v>
      </c>
      <c r="AF841" s="127">
        <f t="shared" si="4287"/>
        <v>0.29999933999974582</v>
      </c>
      <c r="AG841" s="127">
        <f t="shared" si="4288"/>
        <v>0.2999993400011669</v>
      </c>
      <c r="AH841" s="127">
        <f t="shared" si="4447"/>
        <v>1.6666666666654542</v>
      </c>
      <c r="AI841" s="127">
        <f t="shared" si="4273"/>
        <v>1.2999999999988177</v>
      </c>
      <c r="AJ841" s="127">
        <f t="shared" si="4274"/>
        <v>0.39999999999981828</v>
      </c>
      <c r="AK841" s="127">
        <f t="shared" si="4275"/>
        <v>0.16666666666681795</v>
      </c>
      <c r="AL841" s="127">
        <f t="shared" si="4276"/>
        <v>1.2499999999997726</v>
      </c>
      <c r="AM841" s="127">
        <f t="shared" si="4277"/>
        <v>1.4999999999992424</v>
      </c>
      <c r="AN841" s="127">
        <f t="shared" si="4278"/>
        <v>9.9999999999180744E-2</v>
      </c>
      <c r="AO841" s="127">
        <f t="shared" si="4279"/>
        <v>1</v>
      </c>
      <c r="AP841" s="127">
        <f t="shared" si="4280"/>
        <v>1.9999999999978781</v>
      </c>
      <c r="AQ841" s="127">
        <f t="shared" si="4281"/>
        <v>1.7499999999994693</v>
      </c>
      <c r="AR841" s="127">
        <f t="shared" si="4282"/>
        <v>1.3999999999989088</v>
      </c>
      <c r="AS841" s="127">
        <f t="shared" si="4283"/>
        <v>0.83333333333267667</v>
      </c>
      <c r="AT841" s="127">
        <f t="shared" si="4284"/>
        <v>0.79999999999921156</v>
      </c>
      <c r="AU841" s="126"/>
      <c r="AX841" s="11">
        <f t="shared" si="4441"/>
        <v>-2.5000000000005684</v>
      </c>
      <c r="AY841" s="11">
        <f t="shared" si="4442"/>
        <v>-3.0000000000001137</v>
      </c>
      <c r="AZ841" s="11">
        <f t="shared" si="4443"/>
        <v>-2.9999999999986926</v>
      </c>
      <c r="BA841" s="11">
        <f t="shared" si="4446"/>
        <v>-1.0000000000004547</v>
      </c>
      <c r="BB841" s="11">
        <f t="shared" si="4269"/>
        <v>-5.4999999999995453</v>
      </c>
      <c r="BC841" s="12">
        <f t="shared" si="4270"/>
        <v>-8.4999999999995453</v>
      </c>
      <c r="BD841" s="13">
        <f t="shared" si="4271"/>
        <v>-21.000000000000909</v>
      </c>
      <c r="BF841" s="11">
        <f t="shared" si="4445"/>
        <v>-0.49999999999965894</v>
      </c>
      <c r="BG841" s="11">
        <f t="shared" si="4264"/>
        <v>0.79999933999929107</v>
      </c>
      <c r="BH841" s="11">
        <f t="shared" si="4265"/>
        <v>0.29999933999974582</v>
      </c>
      <c r="BI841" s="11">
        <f t="shared" si="4266"/>
        <v>0.2999993400011669</v>
      </c>
      <c r="BJ841" s="11">
        <f t="shared" si="4444"/>
        <v>1.6666666666654542</v>
      </c>
      <c r="BK841" s="11">
        <f t="shared" si="4448"/>
        <v>1.2999999999988177</v>
      </c>
      <c r="BL841" s="11">
        <f t="shared" si="4289"/>
        <v>-0.39999999999981828</v>
      </c>
      <c r="BM841" s="11">
        <f t="shared" si="4290"/>
        <v>0.16666666666681795</v>
      </c>
      <c r="BN841" s="11">
        <f t="shared" si="4291"/>
        <v>-1.2499999999997726</v>
      </c>
      <c r="BO841" s="11">
        <f t="shared" si="4292"/>
        <v>-1.4999999999992424</v>
      </c>
      <c r="BP841" s="11">
        <f t="shared" si="4293"/>
        <v>-9.9999999999180744E-2</v>
      </c>
      <c r="BQ841" s="126">
        <v>1</v>
      </c>
      <c r="BR841" s="11">
        <f t="shared" si="4294"/>
        <v>-1.9999999999978781</v>
      </c>
      <c r="BS841" s="11">
        <f t="shared" si="4295"/>
        <v>-1.7499999999994693</v>
      </c>
      <c r="BT841" s="11">
        <f t="shared" si="4296"/>
        <v>1.3999999999989088</v>
      </c>
      <c r="BU841" s="11">
        <f t="shared" si="4297"/>
        <v>-0.83333333333267667</v>
      </c>
      <c r="BV841" s="11">
        <f t="shared" si="4298"/>
        <v>0.79999999999921156</v>
      </c>
      <c r="BY841" s="126"/>
      <c r="BZ841" s="126"/>
      <c r="CA841" s="122">
        <f t="shared" si="4299"/>
        <v>-0.83333333333267667</v>
      </c>
      <c r="CB841" s="126">
        <f t="shared" si="4300"/>
        <v>0</v>
      </c>
      <c r="CC841" s="126">
        <f t="shared" si="4301"/>
        <v>0</v>
      </c>
      <c r="CD841" s="126">
        <f t="shared" si="4302"/>
        <v>0</v>
      </c>
      <c r="CE841" s="126">
        <f t="shared" si="4303"/>
        <v>0</v>
      </c>
      <c r="CF841" s="126">
        <f t="shared" si="4304"/>
        <v>0</v>
      </c>
      <c r="CG841" s="126" t="str">
        <f t="shared" si="4305"/>
        <v/>
      </c>
      <c r="CH841" s="126" t="str">
        <f t="shared" si="4306"/>
        <v/>
      </c>
      <c r="CI841" s="126">
        <f t="shared" si="4307"/>
        <v>1</v>
      </c>
      <c r="CJ841" s="126">
        <f t="shared" si="4308"/>
        <v>1</v>
      </c>
      <c r="CK841" s="126" t="str">
        <f t="shared" si="4309"/>
        <v/>
      </c>
      <c r="CL841" s="126">
        <f t="shared" si="4310"/>
        <v>1</v>
      </c>
      <c r="CM841" s="126">
        <f t="shared" si="4311"/>
        <v>1</v>
      </c>
      <c r="CN841" s="126">
        <f t="shared" si="4312"/>
        <v>1</v>
      </c>
      <c r="CO841" s="126" t="str">
        <f t="shared" si="4313"/>
        <v/>
      </c>
      <c r="CP841" s="126" t="str">
        <f t="shared" si="4314"/>
        <v/>
      </c>
      <c r="CQ841" s="126">
        <f t="shared" si="4315"/>
        <v>1</v>
      </c>
      <c r="CR841" s="126"/>
      <c r="CS841" s="126">
        <f t="shared" si="4316"/>
        <v>0</v>
      </c>
      <c r="CT841" s="126">
        <f t="shared" si="4317"/>
        <v>0</v>
      </c>
      <c r="CU841" s="126">
        <f t="shared" si="4318"/>
        <v>0</v>
      </c>
      <c r="CV841" s="126">
        <f t="shared" si="4319"/>
        <v>0</v>
      </c>
      <c r="CW841" s="126">
        <f t="shared" si="4320"/>
        <v>1</v>
      </c>
      <c r="CX841" s="126" t="str">
        <f t="shared" si="4321"/>
        <v/>
      </c>
      <c r="CY841" s="126" t="str">
        <f t="shared" si="4322"/>
        <v/>
      </c>
      <c r="CZ841" s="126" t="str">
        <f t="shared" si="4323"/>
        <v/>
      </c>
      <c r="DA841" s="126" t="str">
        <f t="shared" si="4324"/>
        <v/>
      </c>
      <c r="DB841" s="126">
        <f t="shared" si="4325"/>
        <v>1</v>
      </c>
      <c r="DC841" s="126" t="str">
        <f t="shared" si="4326"/>
        <v/>
      </c>
      <c r="DD841" s="126">
        <f t="shared" si="4327"/>
        <v>1</v>
      </c>
      <c r="DE841" s="126" t="str">
        <f t="shared" si="4328"/>
        <v/>
      </c>
      <c r="DF841" s="126"/>
      <c r="DG841" s="126">
        <f t="shared" si="4329"/>
        <v>1</v>
      </c>
      <c r="DH841" s="126">
        <f t="shared" si="4330"/>
        <v>1</v>
      </c>
      <c r="DI841" s="126">
        <f t="shared" si="4331"/>
        <v>1</v>
      </c>
      <c r="DJ841" s="126">
        <f t="shared" si="4332"/>
        <v>1</v>
      </c>
      <c r="DK841" s="126" t="str">
        <f t="shared" si="4333"/>
        <v/>
      </c>
      <c r="DL841" s="126"/>
      <c r="DM841" s="126" t="str">
        <f t="shared" si="4334"/>
        <v/>
      </c>
      <c r="DN841" s="126">
        <f t="shared" si="4335"/>
        <v>0</v>
      </c>
      <c r="DO841" s="126">
        <f t="shared" si="4336"/>
        <v>1</v>
      </c>
      <c r="DP841" s="126">
        <f t="shared" si="4337"/>
        <v>0</v>
      </c>
      <c r="DQ841" s="126">
        <f t="shared" si="4338"/>
        <v>1</v>
      </c>
      <c r="DR841" s="126">
        <f t="shared" si="4339"/>
        <v>0</v>
      </c>
      <c r="DS841" s="126">
        <f t="shared" si="4340"/>
        <v>1</v>
      </c>
      <c r="DT841" s="126">
        <f t="shared" si="4341"/>
        <v>0</v>
      </c>
      <c r="DU841" s="126">
        <f t="shared" si="4342"/>
        <v>1</v>
      </c>
      <c r="DV841" s="126">
        <f t="shared" si="4343"/>
        <v>1</v>
      </c>
      <c r="DW841" s="126">
        <f t="shared" si="4344"/>
        <v>0</v>
      </c>
      <c r="DX841" s="126" t="str">
        <f t="shared" si="4345"/>
        <v/>
      </c>
      <c r="DY841" s="126" t="str">
        <f t="shared" si="4346"/>
        <v/>
      </c>
      <c r="EA841" s="126">
        <f t="shared" si="4347"/>
        <v>1</v>
      </c>
      <c r="EB841" s="126">
        <f t="shared" si="4348"/>
        <v>1</v>
      </c>
      <c r="EC841" s="126">
        <f t="shared" si="4349"/>
        <v>1</v>
      </c>
      <c r="ED841" s="126">
        <f t="shared" si="4350"/>
        <v>1</v>
      </c>
      <c r="EF841" s="126">
        <f t="shared" si="4351"/>
        <v>1</v>
      </c>
      <c r="EG841" s="126">
        <f t="shared" si="4352"/>
        <v>1</v>
      </c>
      <c r="EH841" s="126">
        <f t="shared" si="4353"/>
        <v>1</v>
      </c>
      <c r="EI841" s="126">
        <f t="shared" si="4354"/>
        <v>1</v>
      </c>
      <c r="EK841" s="126">
        <f t="shared" si="4355"/>
        <v>1</v>
      </c>
      <c r="EL841" s="126">
        <f t="shared" si="4356"/>
        <v>1</v>
      </c>
      <c r="EM841" s="126">
        <f t="shared" si="4357"/>
        <v>1</v>
      </c>
      <c r="EO841" s="126">
        <f t="shared" si="4358"/>
        <v>1</v>
      </c>
      <c r="EP841" s="126">
        <f t="shared" si="4359"/>
        <v>1</v>
      </c>
      <c r="EQ841" s="126">
        <f t="shared" si="4360"/>
        <v>1</v>
      </c>
      <c r="ES841" s="126">
        <f t="shared" si="4361"/>
        <v>1</v>
      </c>
      <c r="ET841" s="126">
        <f t="shared" si="4362"/>
        <v>1</v>
      </c>
      <c r="EU841" s="126">
        <f t="shared" si="4363"/>
        <v>1</v>
      </c>
      <c r="EV841" s="126">
        <f t="shared" si="4364"/>
        <v>1</v>
      </c>
      <c r="EW841" s="126">
        <f t="shared" si="4365"/>
        <v>0</v>
      </c>
      <c r="EY841" s="126">
        <f t="shared" si="4366"/>
        <v>1</v>
      </c>
      <c r="EZ841" s="126">
        <f t="shared" si="4367"/>
        <v>1</v>
      </c>
      <c r="FA841" s="126">
        <f t="shared" si="4368"/>
        <v>1</v>
      </c>
      <c r="FC841" s="126">
        <f t="shared" si="4369"/>
        <v>0</v>
      </c>
      <c r="FD841" s="126" t="str">
        <f t="shared" si="4370"/>
        <v/>
      </c>
      <c r="FE841" s="126"/>
      <c r="FF841" s="126">
        <f t="shared" si="4371"/>
        <v>1</v>
      </c>
      <c r="FG841" s="126">
        <f t="shared" si="4372"/>
        <v>0</v>
      </c>
      <c r="FH841" s="126">
        <f t="shared" si="4373"/>
        <v>0</v>
      </c>
      <c r="FI841" s="126" t="str">
        <f t="shared" si="4374"/>
        <v/>
      </c>
      <c r="FJ841" s="126" t="str">
        <f t="shared" si="4375"/>
        <v/>
      </c>
      <c r="FK841" s="126" t="str">
        <f t="shared" si="4376"/>
        <v/>
      </c>
      <c r="FL841" s="126" t="str">
        <f t="shared" si="4377"/>
        <v/>
      </c>
      <c r="FN841" s="126" t="str">
        <f t="shared" si="4378"/>
        <v/>
      </c>
      <c r="FO841" s="126" t="str">
        <f t="shared" si="4379"/>
        <v/>
      </c>
      <c r="FP841" s="126" t="str">
        <f t="shared" si="4380"/>
        <v/>
      </c>
      <c r="FV841" s="126">
        <f t="shared" si="4381"/>
        <v>0</v>
      </c>
      <c r="FW841" s="126">
        <f t="shared" si="4382"/>
        <v>1</v>
      </c>
      <c r="FX841" s="126">
        <f t="shared" si="4383"/>
        <v>0</v>
      </c>
      <c r="GA841" s="126">
        <f t="shared" si="4384"/>
        <v>1</v>
      </c>
      <c r="GB841" s="126">
        <f t="shared" si="4385"/>
        <v>1</v>
      </c>
      <c r="GC841" s="126">
        <f t="shared" si="4386"/>
        <v>1</v>
      </c>
      <c r="GD841" s="126">
        <f t="shared" si="4387"/>
        <v>1</v>
      </c>
      <c r="GE841" s="126">
        <f t="shared" si="4388"/>
        <v>0</v>
      </c>
      <c r="GF841" s="126">
        <f t="shared" si="4389"/>
        <v>0</v>
      </c>
      <c r="GG841" s="126">
        <f t="shared" si="4390"/>
        <v>1</v>
      </c>
      <c r="GI841" s="126">
        <f t="shared" si="4391"/>
        <v>1</v>
      </c>
      <c r="GK841" s="126">
        <f t="shared" si="4392"/>
        <v>1</v>
      </c>
      <c r="GL841" s="126">
        <f t="shared" si="4393"/>
        <v>1</v>
      </c>
      <c r="GM841" s="126">
        <f t="shared" si="4394"/>
        <v>1</v>
      </c>
      <c r="GN841" s="126">
        <f t="shared" si="4395"/>
        <v>1</v>
      </c>
      <c r="GO841" s="126">
        <f t="shared" si="4396"/>
        <v>0</v>
      </c>
      <c r="GP841" s="126">
        <f t="shared" si="4397"/>
        <v>0</v>
      </c>
      <c r="GQ841" s="126">
        <f t="shared" si="4398"/>
        <v>1</v>
      </c>
      <c r="GS841" s="126" t="str">
        <f t="shared" si="4399"/>
        <v/>
      </c>
      <c r="GT841" s="126" t="str">
        <f t="shared" si="4400"/>
        <v/>
      </c>
      <c r="GU841" s="126">
        <f t="shared" si="4401"/>
        <v>0</v>
      </c>
      <c r="GV841" s="126">
        <f t="shared" si="4402"/>
        <v>0</v>
      </c>
      <c r="GW841" s="126">
        <f t="shared" si="4403"/>
        <v>0</v>
      </c>
      <c r="GX841" s="126">
        <f t="shared" si="4404"/>
        <v>0</v>
      </c>
      <c r="GY841" s="126">
        <f t="shared" si="4405"/>
        <v>0</v>
      </c>
      <c r="GZ841" s="126"/>
      <c r="HA841" s="126">
        <f t="shared" si="4406"/>
        <v>0</v>
      </c>
      <c r="HB841" s="126">
        <f t="shared" si="4407"/>
        <v>0</v>
      </c>
      <c r="HC841" s="126">
        <f t="shared" si="4408"/>
        <v>0</v>
      </c>
      <c r="HD841" s="126">
        <f t="shared" si="4409"/>
        <v>0</v>
      </c>
      <c r="HE841" s="126">
        <f t="shared" si="4410"/>
        <v>0</v>
      </c>
      <c r="HF841" s="126">
        <f t="shared" si="4411"/>
        <v>0</v>
      </c>
      <c r="HH841" s="126">
        <f t="shared" si="4412"/>
        <v>1</v>
      </c>
      <c r="HI841" s="126">
        <f t="shared" si="4413"/>
        <v>0</v>
      </c>
      <c r="HJ841" s="126">
        <f t="shared" si="4414"/>
        <v>0</v>
      </c>
      <c r="HK841" s="126">
        <f t="shared" si="4415"/>
        <v>0</v>
      </c>
      <c r="HL841" s="126">
        <f t="shared" si="4416"/>
        <v>0</v>
      </c>
      <c r="HM841" s="126">
        <f t="shared" si="4417"/>
        <v>0</v>
      </c>
      <c r="HO841" s="126" t="str">
        <f t="shared" si="4418"/>
        <v/>
      </c>
      <c r="HP841" s="126">
        <f t="shared" si="4419"/>
        <v>1</v>
      </c>
      <c r="HQ841" s="126" t="str">
        <f t="shared" si="4420"/>
        <v/>
      </c>
      <c r="HR841" s="122">
        <f t="shared" si="4421"/>
        <v>1</v>
      </c>
      <c r="HS841" s="126" t="str">
        <f t="shared" si="4422"/>
        <v/>
      </c>
      <c r="HT841" s="122">
        <f t="shared" si="4423"/>
        <v>1</v>
      </c>
      <c r="HU841" s="122" t="str">
        <f t="shared" si="4424"/>
        <v/>
      </c>
      <c r="HV841" s="126" t="str">
        <f t="shared" si="4425"/>
        <v/>
      </c>
      <c r="HW841" s="126" t="str">
        <f t="shared" si="4426"/>
        <v/>
      </c>
      <c r="HX841" s="126" t="str">
        <f t="shared" si="4427"/>
        <v/>
      </c>
      <c r="HZ841" s="126" t="str">
        <f t="shared" si="4428"/>
        <v/>
      </c>
      <c r="IA841" s="126">
        <f t="shared" si="4429"/>
        <v>0</v>
      </c>
      <c r="IB841" s="126" t="str">
        <f t="shared" si="4430"/>
        <v/>
      </c>
      <c r="IC841" s="126">
        <f t="shared" si="4431"/>
        <v>0</v>
      </c>
      <c r="ID841" s="126" t="str">
        <f t="shared" si="4432"/>
        <v/>
      </c>
      <c r="IE841" s="126">
        <f t="shared" si="4433"/>
        <v>0</v>
      </c>
      <c r="IF841" s="126" t="str">
        <f t="shared" si="4434"/>
        <v/>
      </c>
      <c r="IG841" s="126" t="str">
        <f t="shared" si="4435"/>
        <v/>
      </c>
      <c r="IH841" s="126" t="str">
        <f t="shared" si="4436"/>
        <v/>
      </c>
      <c r="II841" s="126" t="str">
        <f t="shared" si="4437"/>
        <v/>
      </c>
      <c r="IO841" s="128"/>
      <c r="IP841" s="128"/>
      <c r="IQ841" s="127"/>
      <c r="IR841" s="127"/>
      <c r="IX841" s="6"/>
      <c r="IY841" s="6"/>
      <c r="IZ841" s="7"/>
      <c r="JA841" s="7"/>
      <c r="JG841" s="12"/>
      <c r="JH841" s="12"/>
      <c r="JI841" s="13"/>
      <c r="JJ841" s="13"/>
      <c r="JN841" s="6"/>
      <c r="JO841" s="6"/>
      <c r="JQ841" s="11"/>
      <c r="JR841" s="11"/>
      <c r="JS841" s="12"/>
      <c r="JT841" s="13"/>
      <c r="JU841" s="12"/>
      <c r="JV841" s="12"/>
      <c r="JW841" s="97"/>
      <c r="JX841" s="13"/>
      <c r="JY841" s="13"/>
      <c r="JZ841" s="97"/>
      <c r="KA841" s="97"/>
      <c r="KB841" s="11"/>
      <c r="KC841" s="11"/>
      <c r="KD841" s="11"/>
      <c r="KE841" s="11"/>
    </row>
    <row r="842" spans="1:291" s="122" customFormat="1" x14ac:dyDescent="0.2">
      <c r="A842" s="146">
        <f t="shared" si="4081"/>
        <v>842</v>
      </c>
      <c r="C842" s="2">
        <v>43320</v>
      </c>
      <c r="D842" s="126">
        <v>97</v>
      </c>
      <c r="E842" s="126">
        <v>96.954999999999998</v>
      </c>
      <c r="F842" s="126">
        <v>96.944999999999993</v>
      </c>
      <c r="G842" s="128">
        <v>105.22199999999999</v>
      </c>
      <c r="H842" s="128">
        <v>113.06</v>
      </c>
      <c r="I842" s="128">
        <v>119.16</v>
      </c>
      <c r="J842" s="127">
        <v>142.19999999999999</v>
      </c>
      <c r="K842" s="126"/>
      <c r="M842" s="126">
        <f t="shared" si="4438"/>
        <v>97</v>
      </c>
      <c r="N842" s="126">
        <f t="shared" si="4439"/>
        <v>96.954999999999998</v>
      </c>
      <c r="O842" s="126">
        <f t="shared" si="4440"/>
        <v>96.944999999999993</v>
      </c>
      <c r="P842" s="128">
        <f t="shared" si="4250"/>
        <v>3382.2499999999995</v>
      </c>
      <c r="Q842" s="5">
        <f t="shared" si="4251"/>
        <v>3622</v>
      </c>
      <c r="R842" s="6">
        <f t="shared" si="4252"/>
        <v>3823.9999999999995</v>
      </c>
      <c r="S842" s="7">
        <f t="shared" si="4253"/>
        <v>4563.9999999999991</v>
      </c>
      <c r="V842" s="127">
        <f t="shared" si="4259"/>
        <v>1.5000000000000568</v>
      </c>
      <c r="W842" s="127">
        <f t="shared" si="4260"/>
        <v>1.5000000000000568</v>
      </c>
      <c r="X842" s="127">
        <f t="shared" si="4261"/>
        <v>1.4999999999986358</v>
      </c>
      <c r="Y842" s="127">
        <f t="shared" si="4254"/>
        <v>0.25</v>
      </c>
      <c r="Z842" s="126">
        <f t="shared" si="4255"/>
        <v>0.74999999999954525</v>
      </c>
      <c r="AA842" s="126">
        <f t="shared" si="4256"/>
        <v>0.99999999999909051</v>
      </c>
      <c r="AB842" s="126">
        <f t="shared" si="4257"/>
        <v>0.99999999999909051</v>
      </c>
      <c r="AC842" s="126"/>
      <c r="AD842" s="126"/>
      <c r="AE842" s="127">
        <f t="shared" si="4286"/>
        <v>1.0500000900003117</v>
      </c>
      <c r="AF842" s="127">
        <f t="shared" si="4287"/>
        <v>1.0500000900003117</v>
      </c>
      <c r="AG842" s="127">
        <f t="shared" si="4288"/>
        <v>1.0500000899988906</v>
      </c>
      <c r="AH842" s="127">
        <f t="shared" si="4447"/>
        <v>0.99999999999969691</v>
      </c>
      <c r="AI842" s="127">
        <f t="shared" si="4273"/>
        <v>0.94999999999972706</v>
      </c>
      <c r="AJ842" s="127">
        <f t="shared" si="4274"/>
        <v>0.15000000000009095</v>
      </c>
      <c r="AK842" s="127">
        <f t="shared" si="4275"/>
        <v>8.3333333333484916E-2</v>
      </c>
      <c r="AL842" s="127">
        <f t="shared" si="4276"/>
        <v>0.25</v>
      </c>
      <c r="AM842" s="127">
        <f t="shared" si="4277"/>
        <v>0.66666666666606034</v>
      </c>
      <c r="AN842" s="127">
        <f t="shared" si="4278"/>
        <v>0.5999999999994543</v>
      </c>
      <c r="AO842" s="127">
        <f t="shared" si="4279"/>
        <v>1</v>
      </c>
      <c r="AP842" s="127">
        <f t="shared" si="4280"/>
        <v>1.6666666666663634</v>
      </c>
      <c r="AQ842" s="127">
        <f t="shared" si="4281"/>
        <v>0.54166666666583296</v>
      </c>
      <c r="AR842" s="127">
        <f t="shared" si="4282"/>
        <v>0.8999999999996362</v>
      </c>
      <c r="AS842" s="127">
        <f t="shared" si="4283"/>
        <v>0.5277777777775251</v>
      </c>
      <c r="AT842" s="127">
        <f t="shared" si="4284"/>
        <v>0.63333333333321207</v>
      </c>
      <c r="AU842" s="126"/>
      <c r="AX842" s="11">
        <f t="shared" si="4441"/>
        <v>1.5000000000000568</v>
      </c>
      <c r="AY842" s="11">
        <f t="shared" si="4442"/>
        <v>1.5000000000000568</v>
      </c>
      <c r="AZ842" s="11">
        <f t="shared" si="4443"/>
        <v>1.4999999999986358</v>
      </c>
      <c r="BA842" s="11">
        <f t="shared" si="4446"/>
        <v>-0.25</v>
      </c>
      <c r="BB842" s="11">
        <f t="shared" si="4269"/>
        <v>0.74999999999954525</v>
      </c>
      <c r="BC842" s="12">
        <f t="shared" si="4270"/>
        <v>0.99999999999909051</v>
      </c>
      <c r="BD842" s="13">
        <f t="shared" si="4271"/>
        <v>0.99999999999909051</v>
      </c>
      <c r="BF842" s="11">
        <f t="shared" si="4445"/>
        <v>2.0000000000000568</v>
      </c>
      <c r="BG842" s="11">
        <f t="shared" si="4264"/>
        <v>1.0500000900003117</v>
      </c>
      <c r="BH842" s="11">
        <f t="shared" si="4265"/>
        <v>1.0500000900003117</v>
      </c>
      <c r="BI842" s="11">
        <f t="shared" si="4266"/>
        <v>1.0500000899988906</v>
      </c>
      <c r="BJ842" s="11">
        <f t="shared" si="4444"/>
        <v>-0.99999999999969691</v>
      </c>
      <c r="BK842" s="11">
        <f t="shared" si="4448"/>
        <v>-0.94999999999972706</v>
      </c>
      <c r="BL842" s="11">
        <f t="shared" si="4289"/>
        <v>0.15000000000009095</v>
      </c>
      <c r="BM842" s="11">
        <f t="shared" si="4290"/>
        <v>8.3333333333484916E-2</v>
      </c>
      <c r="BN842" s="11">
        <f t="shared" si="4291"/>
        <v>0.25</v>
      </c>
      <c r="BO842" s="11">
        <f t="shared" si="4292"/>
        <v>0.66666666666606034</v>
      </c>
      <c r="BP842" s="11">
        <f t="shared" si="4293"/>
        <v>0.5999999999994543</v>
      </c>
      <c r="BQ842" s="126">
        <v>1</v>
      </c>
      <c r="BR842" s="11">
        <f t="shared" si="4294"/>
        <v>1.6666666666663634</v>
      </c>
      <c r="BS842" s="11">
        <f t="shared" si="4295"/>
        <v>0.54166666666583296</v>
      </c>
      <c r="BT842" s="11">
        <f t="shared" si="4296"/>
        <v>-0.8999999999996362</v>
      </c>
      <c r="BU842" s="11">
        <f t="shared" si="4297"/>
        <v>0.5277777777775251</v>
      </c>
      <c r="BV842" s="11">
        <f t="shared" si="4298"/>
        <v>-0.63333333333321207</v>
      </c>
      <c r="BY842" s="126"/>
      <c r="BZ842" s="126"/>
      <c r="CA842" s="122">
        <f t="shared" si="4299"/>
        <v>0.5277777777775251</v>
      </c>
      <c r="CB842" s="126">
        <f t="shared" si="4300"/>
        <v>1</v>
      </c>
      <c r="CC842" s="126">
        <f t="shared" si="4301"/>
        <v>0</v>
      </c>
      <c r="CD842" s="126">
        <f t="shared" si="4302"/>
        <v>0</v>
      </c>
      <c r="CE842" s="126">
        <f t="shared" si="4303"/>
        <v>0</v>
      </c>
      <c r="CF842" s="126">
        <f t="shared" si="4304"/>
        <v>0</v>
      </c>
      <c r="CG842" s="126" t="str">
        <f t="shared" si="4305"/>
        <v/>
      </c>
      <c r="CH842" s="126" t="str">
        <f t="shared" si="4306"/>
        <v/>
      </c>
      <c r="CI842" s="126" t="str">
        <f t="shared" si="4307"/>
        <v/>
      </c>
      <c r="CJ842" s="126">
        <f t="shared" si="4308"/>
        <v>1</v>
      </c>
      <c r="CK842" s="126">
        <f t="shared" si="4309"/>
        <v>1</v>
      </c>
      <c r="CL842" s="126">
        <f t="shared" si="4310"/>
        <v>0</v>
      </c>
      <c r="CM842" s="126" t="str">
        <f t="shared" si="4311"/>
        <v/>
      </c>
      <c r="CN842" s="126">
        <f t="shared" si="4312"/>
        <v>0</v>
      </c>
      <c r="CO842" s="126" t="str">
        <f t="shared" si="4313"/>
        <v/>
      </c>
      <c r="CP842" s="126">
        <f t="shared" si="4314"/>
        <v>0</v>
      </c>
      <c r="CQ842" s="126" t="str">
        <f t="shared" si="4315"/>
        <v/>
      </c>
      <c r="CR842" s="126"/>
      <c r="CS842" s="126">
        <f t="shared" si="4316"/>
        <v>0</v>
      </c>
      <c r="CT842" s="126">
        <f t="shared" si="4317"/>
        <v>1</v>
      </c>
      <c r="CU842" s="126">
        <f t="shared" si="4318"/>
        <v>1</v>
      </c>
      <c r="CV842" s="126">
        <f t="shared" si="4319"/>
        <v>1</v>
      </c>
      <c r="CW842" s="126">
        <f t="shared" si="4320"/>
        <v>1</v>
      </c>
      <c r="CX842" s="126">
        <f t="shared" si="4321"/>
        <v>1</v>
      </c>
      <c r="CY842" s="126">
        <f t="shared" si="4322"/>
        <v>1</v>
      </c>
      <c r="CZ842" s="126">
        <f t="shared" si="4323"/>
        <v>0</v>
      </c>
      <c r="DA842" s="126">
        <f t="shared" si="4324"/>
        <v>1</v>
      </c>
      <c r="DB842" s="126" t="str">
        <f t="shared" si="4325"/>
        <v/>
      </c>
      <c r="DC842" s="126" t="str">
        <f t="shared" si="4326"/>
        <v/>
      </c>
      <c r="DD842" s="126">
        <f t="shared" si="4327"/>
        <v>0</v>
      </c>
      <c r="DE842" s="126" t="str">
        <f t="shared" si="4328"/>
        <v/>
      </c>
      <c r="DF842" s="126"/>
      <c r="DG842" s="126">
        <f t="shared" si="4329"/>
        <v>0</v>
      </c>
      <c r="DH842" s="126">
        <f t="shared" si="4330"/>
        <v>1</v>
      </c>
      <c r="DI842" s="126">
        <f t="shared" si="4331"/>
        <v>1</v>
      </c>
      <c r="DJ842" s="126">
        <f t="shared" si="4332"/>
        <v>1</v>
      </c>
      <c r="DK842" s="126" t="str">
        <f t="shared" si="4333"/>
        <v/>
      </c>
      <c r="DL842" s="126"/>
      <c r="DM842" s="126" t="str">
        <f t="shared" si="4334"/>
        <v/>
      </c>
      <c r="DN842" s="126">
        <f t="shared" si="4335"/>
        <v>1</v>
      </c>
      <c r="DO842" s="126">
        <f t="shared" si="4336"/>
        <v>0</v>
      </c>
      <c r="DP842" s="126">
        <f t="shared" si="4337"/>
        <v>0</v>
      </c>
      <c r="DQ842" s="126">
        <f t="shared" si="4338"/>
        <v>0</v>
      </c>
      <c r="DR842" s="126">
        <f t="shared" si="4339"/>
        <v>1</v>
      </c>
      <c r="DS842" s="126">
        <f t="shared" si="4340"/>
        <v>0</v>
      </c>
      <c r="DT842" s="126">
        <f t="shared" si="4341"/>
        <v>1</v>
      </c>
      <c r="DU842" s="126">
        <f t="shared" si="4342"/>
        <v>0</v>
      </c>
      <c r="DV842" s="126">
        <f t="shared" si="4343"/>
        <v>1</v>
      </c>
      <c r="DW842" s="126">
        <f t="shared" si="4344"/>
        <v>0</v>
      </c>
      <c r="DX842" s="126" t="str">
        <f t="shared" si="4345"/>
        <v/>
      </c>
      <c r="DY842" s="126" t="str">
        <f t="shared" si="4346"/>
        <v/>
      </c>
      <c r="EA842" s="126">
        <f t="shared" si="4347"/>
        <v>0</v>
      </c>
      <c r="EB842" s="126">
        <f t="shared" si="4348"/>
        <v>1</v>
      </c>
      <c r="EC842" s="126">
        <f t="shared" si="4349"/>
        <v>1</v>
      </c>
      <c r="ED842" s="126">
        <f t="shared" si="4350"/>
        <v>1</v>
      </c>
      <c r="EF842" s="126">
        <f t="shared" si="4351"/>
        <v>0</v>
      </c>
      <c r="EG842" s="126">
        <f t="shared" si="4352"/>
        <v>1</v>
      </c>
      <c r="EH842" s="126">
        <f t="shared" si="4353"/>
        <v>1</v>
      </c>
      <c r="EI842" s="126">
        <f t="shared" si="4354"/>
        <v>1</v>
      </c>
      <c r="EK842" s="126">
        <f t="shared" si="4355"/>
        <v>0</v>
      </c>
      <c r="EL842" s="126">
        <f t="shared" si="4356"/>
        <v>0</v>
      </c>
      <c r="EM842" s="126">
        <f t="shared" si="4357"/>
        <v>0</v>
      </c>
      <c r="EO842" s="126">
        <f t="shared" si="4358"/>
        <v>0</v>
      </c>
      <c r="EP842" s="126">
        <f t="shared" si="4359"/>
        <v>1</v>
      </c>
      <c r="EQ842" s="126">
        <f t="shared" si="4360"/>
        <v>1</v>
      </c>
      <c r="ES842" s="126">
        <f t="shared" si="4361"/>
        <v>0</v>
      </c>
      <c r="ET842" s="126">
        <f t="shared" si="4362"/>
        <v>1</v>
      </c>
      <c r="EU842" s="126">
        <f t="shared" si="4363"/>
        <v>1</v>
      </c>
      <c r="EV842" s="126">
        <f t="shared" si="4364"/>
        <v>1</v>
      </c>
      <c r="EW842" s="126">
        <f t="shared" si="4365"/>
        <v>1</v>
      </c>
      <c r="EY842" s="126">
        <f t="shared" si="4366"/>
        <v>0</v>
      </c>
      <c r="EZ842" s="126">
        <f t="shared" si="4367"/>
        <v>1</v>
      </c>
      <c r="FA842" s="126">
        <f t="shared" si="4368"/>
        <v>1</v>
      </c>
      <c r="FC842" s="126">
        <f t="shared" si="4369"/>
        <v>1</v>
      </c>
      <c r="FD842" s="126">
        <f t="shared" si="4370"/>
        <v>0</v>
      </c>
      <c r="FE842" s="126"/>
      <c r="FF842" s="126">
        <f t="shared" si="4371"/>
        <v>0</v>
      </c>
      <c r="FG842" s="126">
        <f t="shared" si="4372"/>
        <v>0</v>
      </c>
      <c r="FH842" s="126">
        <f t="shared" si="4373"/>
        <v>0</v>
      </c>
      <c r="FI842" s="126" t="str">
        <f t="shared" si="4374"/>
        <v/>
      </c>
      <c r="FJ842" s="126" t="str">
        <f t="shared" si="4375"/>
        <v/>
      </c>
      <c r="FK842" s="126" t="str">
        <f t="shared" si="4376"/>
        <v/>
      </c>
      <c r="FL842" s="126" t="str">
        <f t="shared" si="4377"/>
        <v/>
      </c>
      <c r="FN842" s="126" t="str">
        <f t="shared" si="4378"/>
        <v/>
      </c>
      <c r="FO842" s="126" t="str">
        <f t="shared" si="4379"/>
        <v/>
      </c>
      <c r="FP842" s="126" t="str">
        <f t="shared" si="4380"/>
        <v/>
      </c>
      <c r="FV842" s="126">
        <f t="shared" si="4381"/>
        <v>0</v>
      </c>
      <c r="FW842" s="126">
        <f t="shared" si="4382"/>
        <v>0</v>
      </c>
      <c r="FX842" s="126">
        <f t="shared" si="4383"/>
        <v>0</v>
      </c>
      <c r="GA842" s="126">
        <f t="shared" si="4384"/>
        <v>0</v>
      </c>
      <c r="GB842" s="126">
        <f t="shared" si="4385"/>
        <v>1</v>
      </c>
      <c r="GC842" s="126">
        <f t="shared" si="4386"/>
        <v>1</v>
      </c>
      <c r="GD842" s="126">
        <f t="shared" si="4387"/>
        <v>1</v>
      </c>
      <c r="GE842" s="126">
        <f t="shared" si="4388"/>
        <v>0</v>
      </c>
      <c r="GF842" s="126">
        <f t="shared" si="4389"/>
        <v>1</v>
      </c>
      <c r="GG842" s="126">
        <f t="shared" si="4390"/>
        <v>1</v>
      </c>
      <c r="GI842" s="126">
        <f t="shared" si="4391"/>
        <v>1</v>
      </c>
      <c r="GK842" s="126">
        <f t="shared" si="4392"/>
        <v>0</v>
      </c>
      <c r="GL842" s="126">
        <f t="shared" si="4393"/>
        <v>1</v>
      </c>
      <c r="GM842" s="126">
        <f t="shared" si="4394"/>
        <v>1</v>
      </c>
      <c r="GN842" s="126">
        <f t="shared" si="4395"/>
        <v>1</v>
      </c>
      <c r="GO842" s="126">
        <f t="shared" si="4396"/>
        <v>0</v>
      </c>
      <c r="GP842" s="126">
        <f t="shared" si="4397"/>
        <v>1</v>
      </c>
      <c r="GQ842" s="126">
        <f t="shared" si="4398"/>
        <v>1</v>
      </c>
      <c r="GS842" s="126" t="str">
        <f t="shared" si="4399"/>
        <v/>
      </c>
      <c r="GT842" s="126" t="str">
        <f t="shared" si="4400"/>
        <v/>
      </c>
      <c r="GU842" s="126">
        <f t="shared" si="4401"/>
        <v>0</v>
      </c>
      <c r="GV842" s="126">
        <f t="shared" si="4402"/>
        <v>0</v>
      </c>
      <c r="GW842" s="126">
        <f t="shared" si="4403"/>
        <v>0</v>
      </c>
      <c r="GX842" s="126">
        <f t="shared" si="4404"/>
        <v>0</v>
      </c>
      <c r="GY842" s="126">
        <f t="shared" si="4405"/>
        <v>0</v>
      </c>
      <c r="GZ842" s="126"/>
      <c r="HA842" s="126">
        <f t="shared" si="4406"/>
        <v>0</v>
      </c>
      <c r="HB842" s="126">
        <f t="shared" si="4407"/>
        <v>0</v>
      </c>
      <c r="HC842" s="126">
        <f t="shared" si="4408"/>
        <v>0</v>
      </c>
      <c r="HD842" s="126">
        <f t="shared" si="4409"/>
        <v>0</v>
      </c>
      <c r="HE842" s="126">
        <f t="shared" si="4410"/>
        <v>0</v>
      </c>
      <c r="HF842" s="126">
        <f t="shared" si="4411"/>
        <v>0</v>
      </c>
      <c r="HH842" s="126">
        <f t="shared" si="4412"/>
        <v>0</v>
      </c>
      <c r="HI842" s="126">
        <f t="shared" si="4413"/>
        <v>0</v>
      </c>
      <c r="HJ842" s="126">
        <f t="shared" si="4414"/>
        <v>0</v>
      </c>
      <c r="HK842" s="126">
        <f t="shared" si="4415"/>
        <v>0</v>
      </c>
      <c r="HL842" s="126">
        <f t="shared" si="4416"/>
        <v>0</v>
      </c>
      <c r="HM842" s="126">
        <f t="shared" si="4417"/>
        <v>0</v>
      </c>
      <c r="HO842" s="126">
        <f t="shared" si="4418"/>
        <v>0</v>
      </c>
      <c r="HP842" s="126" t="str">
        <f t="shared" si="4419"/>
        <v/>
      </c>
      <c r="HQ842" s="126" t="str">
        <f t="shared" si="4420"/>
        <v/>
      </c>
      <c r="HR842" s="122" t="str">
        <f t="shared" si="4421"/>
        <v/>
      </c>
      <c r="HS842" s="126" t="str">
        <f t="shared" si="4422"/>
        <v/>
      </c>
      <c r="HT842" s="122" t="str">
        <f t="shared" si="4423"/>
        <v/>
      </c>
      <c r="HU842" s="122" t="str">
        <f t="shared" si="4424"/>
        <v/>
      </c>
      <c r="HV842" s="126" t="str">
        <f t="shared" si="4425"/>
        <v/>
      </c>
      <c r="HW842" s="126" t="str">
        <f t="shared" si="4426"/>
        <v/>
      </c>
      <c r="HX842" s="126" t="str">
        <f t="shared" si="4427"/>
        <v/>
      </c>
      <c r="HZ842" s="126">
        <f t="shared" si="4428"/>
        <v>0</v>
      </c>
      <c r="IA842" s="126" t="str">
        <f t="shared" si="4429"/>
        <v/>
      </c>
      <c r="IB842" s="126" t="str">
        <f t="shared" si="4430"/>
        <v/>
      </c>
      <c r="IC842" s="126" t="str">
        <f t="shared" si="4431"/>
        <v/>
      </c>
      <c r="ID842" s="126" t="str">
        <f t="shared" si="4432"/>
        <v/>
      </c>
      <c r="IE842" s="126" t="str">
        <f t="shared" si="4433"/>
        <v/>
      </c>
      <c r="IF842" s="126" t="str">
        <f t="shared" si="4434"/>
        <v/>
      </c>
      <c r="IG842" s="126" t="str">
        <f t="shared" si="4435"/>
        <v/>
      </c>
      <c r="IH842" s="126" t="str">
        <f t="shared" si="4436"/>
        <v/>
      </c>
      <c r="II842" s="126" t="str">
        <f t="shared" si="4437"/>
        <v/>
      </c>
      <c r="IO842" s="128"/>
      <c r="IP842" s="128"/>
      <c r="IQ842" s="127"/>
      <c r="IR842" s="127"/>
      <c r="IX842" s="6"/>
      <c r="IY842" s="6"/>
      <c r="IZ842" s="7"/>
      <c r="JA842" s="7"/>
      <c r="JG842" s="12"/>
      <c r="JH842" s="12"/>
      <c r="JI842" s="13"/>
      <c r="JJ842" s="13"/>
      <c r="JN842" s="6"/>
      <c r="JO842" s="6"/>
      <c r="JQ842" s="11"/>
      <c r="JR842" s="11"/>
      <c r="JS842" s="12"/>
      <c r="JT842" s="13"/>
      <c r="JU842" s="12"/>
      <c r="JV842" s="12"/>
      <c r="JW842" s="97"/>
      <c r="JX842" s="13"/>
      <c r="JY842" s="13"/>
      <c r="JZ842" s="97"/>
      <c r="KA842" s="97"/>
      <c r="KB842" s="11"/>
      <c r="KC842" s="11"/>
      <c r="KD842" s="11"/>
      <c r="KE842" s="11"/>
    </row>
    <row r="843" spans="1:291" s="122" customFormat="1" x14ac:dyDescent="0.2">
      <c r="A843" s="146">
        <f t="shared" si="4081"/>
        <v>843</v>
      </c>
      <c r="C843" s="2">
        <v>43321</v>
      </c>
      <c r="D843" s="126">
        <v>97.03</v>
      </c>
      <c r="E843" s="126">
        <v>96.984999999999999</v>
      </c>
      <c r="F843" s="126">
        <v>96.974999999999994</v>
      </c>
      <c r="G843" s="128">
        <v>105.24</v>
      </c>
      <c r="H843" s="128">
        <v>113.09699999999999</v>
      </c>
      <c r="I843" s="128">
        <v>119.23</v>
      </c>
      <c r="J843" s="127">
        <v>143.09</v>
      </c>
      <c r="K843" s="126"/>
      <c r="M843" s="126">
        <f t="shared" si="4438"/>
        <v>97.03</v>
      </c>
      <c r="N843" s="126">
        <f t="shared" si="4439"/>
        <v>96.984999999999999</v>
      </c>
      <c r="O843" s="126">
        <f t="shared" si="4440"/>
        <v>96.974999999999994</v>
      </c>
      <c r="P843" s="128">
        <f t="shared" si="4250"/>
        <v>3383.9999999999995</v>
      </c>
      <c r="Q843" s="5">
        <f t="shared" si="4251"/>
        <v>3625.7499999999995</v>
      </c>
      <c r="R843" s="6">
        <f t="shared" si="4252"/>
        <v>3831.0000000000005</v>
      </c>
      <c r="S843" s="7">
        <f t="shared" si="4253"/>
        <v>4585</v>
      </c>
      <c r="V843" s="127">
        <f t="shared" si="4259"/>
        <v>3.0000000000001137</v>
      </c>
      <c r="W843" s="127">
        <f t="shared" si="4260"/>
        <v>3.0000000000001137</v>
      </c>
      <c r="X843" s="127">
        <f t="shared" si="4261"/>
        <v>3.0000000000001137</v>
      </c>
      <c r="Y843" s="127">
        <f t="shared" si="4254"/>
        <v>1.75</v>
      </c>
      <c r="Z843" s="126">
        <f t="shared" si="4255"/>
        <v>3.7499999999995453</v>
      </c>
      <c r="AA843" s="126">
        <f t="shared" si="4256"/>
        <v>7.0000000000009095</v>
      </c>
      <c r="AB843" s="126">
        <f t="shared" si="4257"/>
        <v>21.000000000000909</v>
      </c>
      <c r="AC843" s="126"/>
      <c r="AD843" s="126"/>
      <c r="AE843" s="127">
        <f t="shared" si="4286"/>
        <v>0.75000045000029658</v>
      </c>
      <c r="AF843" s="127">
        <f t="shared" si="4287"/>
        <v>0.75000045000029658</v>
      </c>
      <c r="AG843" s="127">
        <f t="shared" si="4288"/>
        <v>0.75000045000029658</v>
      </c>
      <c r="AH843" s="127">
        <f t="shared" si="4447"/>
        <v>1.0000000000003033</v>
      </c>
      <c r="AI843" s="127">
        <f t="shared" si="4273"/>
        <v>1.2500000000002731</v>
      </c>
      <c r="AJ843" s="127">
        <f t="shared" si="4274"/>
        <v>0.45000000000100027</v>
      </c>
      <c r="AK843" s="127">
        <f t="shared" si="4275"/>
        <v>0.91666666666772745</v>
      </c>
      <c r="AL843" s="127">
        <f t="shared" si="4276"/>
        <v>0.24999999999909051</v>
      </c>
      <c r="AM843" s="127">
        <f t="shared" si="4277"/>
        <v>6.0662586065518553E-13</v>
      </c>
      <c r="AN843" s="127">
        <f t="shared" si="4278"/>
        <v>1.399999999999455</v>
      </c>
      <c r="AO843" s="127">
        <f t="shared" si="4279"/>
        <v>1</v>
      </c>
      <c r="AP843" s="127">
        <f t="shared" si="4280"/>
        <v>3.0000000000015161</v>
      </c>
      <c r="AQ843" s="127">
        <f t="shared" si="4281"/>
        <v>1.3750000000021978</v>
      </c>
      <c r="AR843" s="127">
        <f t="shared" si="4282"/>
        <v>0.69999999999963602</v>
      </c>
      <c r="AS843" s="127">
        <f t="shared" si="4283"/>
        <v>0.91666666666732333</v>
      </c>
      <c r="AT843" s="127">
        <f t="shared" si="4284"/>
        <v>0.69999999999987894</v>
      </c>
      <c r="AU843" s="126"/>
      <c r="AX843" s="11">
        <f t="shared" si="4441"/>
        <v>3.0000000000001137</v>
      </c>
      <c r="AY843" s="11">
        <f t="shared" si="4442"/>
        <v>3.0000000000001137</v>
      </c>
      <c r="AZ843" s="11">
        <f t="shared" si="4443"/>
        <v>3.0000000000001137</v>
      </c>
      <c r="BA843" s="11">
        <f t="shared" si="4446"/>
        <v>1.75</v>
      </c>
      <c r="BB843" s="11">
        <f t="shared" si="4269"/>
        <v>3.7499999999995453</v>
      </c>
      <c r="BC843" s="12">
        <f t="shared" si="4270"/>
        <v>7.0000000000009095</v>
      </c>
      <c r="BD843" s="13">
        <f t="shared" si="4271"/>
        <v>21.000000000000909</v>
      </c>
      <c r="BF843" s="11">
        <f t="shared" si="4445"/>
        <v>-0.49999999999988631</v>
      </c>
      <c r="BG843" s="11">
        <f t="shared" si="4264"/>
        <v>0.75000045000029658</v>
      </c>
      <c r="BH843" s="11">
        <f t="shared" si="4265"/>
        <v>0.75000045000029658</v>
      </c>
      <c r="BI843" s="11">
        <f t="shared" si="4266"/>
        <v>0.75000045000029658</v>
      </c>
      <c r="BJ843" s="11">
        <f t="shared" si="4444"/>
        <v>1.0000000000003033</v>
      </c>
      <c r="BK843" s="11">
        <f t="shared" si="4448"/>
        <v>1.2500000000002731</v>
      </c>
      <c r="BL843" s="11">
        <f t="shared" si="4289"/>
        <v>-0.45000000000100027</v>
      </c>
      <c r="BM843" s="11">
        <f t="shared" si="4290"/>
        <v>-0.91666666666772745</v>
      </c>
      <c r="BN843" s="11">
        <f t="shared" si="4291"/>
        <v>0.24999999999909051</v>
      </c>
      <c r="BO843" s="11">
        <f t="shared" si="4292"/>
        <v>6.0662586065518553E-13</v>
      </c>
      <c r="BP843" s="11">
        <f t="shared" si="4293"/>
        <v>-1.399999999999455</v>
      </c>
      <c r="BQ843" s="126">
        <v>1</v>
      </c>
      <c r="BR843" s="11">
        <f t="shared" si="4294"/>
        <v>-3.0000000000015161</v>
      </c>
      <c r="BS843" s="11">
        <f t="shared" si="4295"/>
        <v>1.3750000000021978</v>
      </c>
      <c r="BT843" s="11">
        <f t="shared" si="4296"/>
        <v>0.69999999999963602</v>
      </c>
      <c r="BU843" s="11">
        <f t="shared" si="4297"/>
        <v>-0.91666666666732333</v>
      </c>
      <c r="BV843" s="11">
        <f t="shared" si="4298"/>
        <v>0.69999999999987894</v>
      </c>
      <c r="BY843" s="126"/>
      <c r="BZ843" s="126"/>
      <c r="CA843" s="122">
        <f t="shared" si="4299"/>
        <v>-0.91666666666732333</v>
      </c>
      <c r="CB843" s="126">
        <f t="shared" si="4300"/>
        <v>1</v>
      </c>
      <c r="CC843" s="126">
        <f t="shared" si="4301"/>
        <v>1</v>
      </c>
      <c r="CD843" s="126">
        <f t="shared" si="4302"/>
        <v>1</v>
      </c>
      <c r="CE843" s="126">
        <f t="shared" si="4303"/>
        <v>1</v>
      </c>
      <c r="CF843" s="126">
        <f t="shared" si="4304"/>
        <v>1</v>
      </c>
      <c r="CG843" s="126">
        <f t="shared" si="4305"/>
        <v>1</v>
      </c>
      <c r="CH843" s="126" t="str">
        <f t="shared" si="4306"/>
        <v/>
      </c>
      <c r="CI843" s="126">
        <f t="shared" si="4307"/>
        <v>0</v>
      </c>
      <c r="CJ843" s="126">
        <f t="shared" si="4308"/>
        <v>0</v>
      </c>
      <c r="CK843" s="126" t="str">
        <f t="shared" si="4309"/>
        <v/>
      </c>
      <c r="CL843" s="126">
        <f t="shared" si="4310"/>
        <v>0</v>
      </c>
      <c r="CM843" s="126" t="str">
        <f t="shared" si="4311"/>
        <v/>
      </c>
      <c r="CN843" s="126" t="str">
        <f t="shared" si="4312"/>
        <v/>
      </c>
      <c r="CO843" s="126">
        <f t="shared" si="4313"/>
        <v>0</v>
      </c>
      <c r="CP843" s="126">
        <f t="shared" si="4314"/>
        <v>0</v>
      </c>
      <c r="CQ843" s="126" t="str">
        <f t="shared" si="4315"/>
        <v/>
      </c>
      <c r="CR843" s="126"/>
      <c r="CS843" s="126">
        <f t="shared" si="4316"/>
        <v>0</v>
      </c>
      <c r="CT843" s="126">
        <f t="shared" si="4317"/>
        <v>0</v>
      </c>
      <c r="CU843" s="126">
        <f t="shared" si="4318"/>
        <v>0</v>
      </c>
      <c r="CV843" s="126">
        <f t="shared" si="4319"/>
        <v>0</v>
      </c>
      <c r="CW843" s="126">
        <f t="shared" si="4320"/>
        <v>1</v>
      </c>
      <c r="CX843" s="126" t="str">
        <f t="shared" si="4321"/>
        <v/>
      </c>
      <c r="CY843" s="126" t="str">
        <f t="shared" si="4322"/>
        <v/>
      </c>
      <c r="CZ843" s="126" t="str">
        <f t="shared" si="4323"/>
        <v/>
      </c>
      <c r="DA843" s="126" t="str">
        <f t="shared" si="4324"/>
        <v/>
      </c>
      <c r="DB843" s="126">
        <f t="shared" si="4325"/>
        <v>1</v>
      </c>
      <c r="DC843" s="126" t="str">
        <f t="shared" si="4326"/>
        <v/>
      </c>
      <c r="DD843" s="126">
        <f t="shared" si="4327"/>
        <v>1</v>
      </c>
      <c r="DE843" s="126" t="str">
        <f t="shared" si="4328"/>
        <v/>
      </c>
      <c r="DF843" s="126"/>
      <c r="DG843" s="126">
        <f t="shared" si="4329"/>
        <v>1</v>
      </c>
      <c r="DH843" s="126">
        <f t="shared" si="4330"/>
        <v>1</v>
      </c>
      <c r="DI843" s="126">
        <f t="shared" si="4331"/>
        <v>1</v>
      </c>
      <c r="DJ843" s="126">
        <f t="shared" si="4332"/>
        <v>1</v>
      </c>
      <c r="DK843" s="126" t="str">
        <f t="shared" si="4333"/>
        <v/>
      </c>
      <c r="DL843" s="126"/>
      <c r="DM843" s="126" t="str">
        <f t="shared" si="4334"/>
        <v/>
      </c>
      <c r="DN843" s="126">
        <f t="shared" si="4335"/>
        <v>0</v>
      </c>
      <c r="DO843" s="126">
        <f t="shared" si="4336"/>
        <v>0</v>
      </c>
      <c r="DP843" s="126">
        <f t="shared" si="4337"/>
        <v>1</v>
      </c>
      <c r="DQ843" s="126">
        <f t="shared" si="4338"/>
        <v>0</v>
      </c>
      <c r="DR843" s="126">
        <f t="shared" si="4339"/>
        <v>1</v>
      </c>
      <c r="DS843" s="126">
        <f t="shared" si="4340"/>
        <v>0</v>
      </c>
      <c r="DT843" s="126">
        <f t="shared" si="4341"/>
        <v>1</v>
      </c>
      <c r="DU843" s="126">
        <f t="shared" si="4342"/>
        <v>0</v>
      </c>
      <c r="DV843" s="126">
        <f t="shared" si="4343"/>
        <v>1</v>
      </c>
      <c r="DW843" s="126">
        <f t="shared" si="4344"/>
        <v>0</v>
      </c>
      <c r="DX843" s="126" t="str">
        <f t="shared" si="4345"/>
        <v/>
      </c>
      <c r="DY843" s="126" t="str">
        <f t="shared" si="4346"/>
        <v/>
      </c>
      <c r="EA843" s="126">
        <f t="shared" si="4347"/>
        <v>0</v>
      </c>
      <c r="EB843" s="126">
        <f t="shared" si="4348"/>
        <v>0</v>
      </c>
      <c r="EC843" s="126">
        <f t="shared" si="4349"/>
        <v>0</v>
      </c>
      <c r="ED843" s="126">
        <f t="shared" si="4350"/>
        <v>0</v>
      </c>
      <c r="EF843" s="126">
        <f t="shared" si="4351"/>
        <v>1</v>
      </c>
      <c r="EG843" s="126">
        <f t="shared" si="4352"/>
        <v>1</v>
      </c>
      <c r="EH843" s="126">
        <f t="shared" si="4353"/>
        <v>1</v>
      </c>
      <c r="EI843" s="126">
        <f t="shared" si="4354"/>
        <v>1</v>
      </c>
      <c r="EK843" s="126">
        <f t="shared" si="4355"/>
        <v>1</v>
      </c>
      <c r="EL843" s="126">
        <f t="shared" si="4356"/>
        <v>1</v>
      </c>
      <c r="EM843" s="126">
        <f t="shared" si="4357"/>
        <v>1</v>
      </c>
      <c r="EO843" s="126">
        <f t="shared" si="4358"/>
        <v>1</v>
      </c>
      <c r="EP843" s="126">
        <f t="shared" si="4359"/>
        <v>1</v>
      </c>
      <c r="EQ843" s="126">
        <f t="shared" si="4360"/>
        <v>1</v>
      </c>
      <c r="ES843" s="126">
        <f t="shared" si="4361"/>
        <v>1</v>
      </c>
      <c r="ET843" s="126">
        <f t="shared" si="4362"/>
        <v>1</v>
      </c>
      <c r="EU843" s="126">
        <f t="shared" si="4363"/>
        <v>1</v>
      </c>
      <c r="EV843" s="126">
        <f t="shared" si="4364"/>
        <v>1</v>
      </c>
      <c r="EW843" s="126">
        <f t="shared" si="4365"/>
        <v>0</v>
      </c>
      <c r="EY843" s="126">
        <f t="shared" si="4366"/>
        <v>1</v>
      </c>
      <c r="EZ843" s="126">
        <f t="shared" si="4367"/>
        <v>1</v>
      </c>
      <c r="FA843" s="126">
        <f t="shared" si="4368"/>
        <v>1</v>
      </c>
      <c r="FC843" s="126">
        <f t="shared" si="4369"/>
        <v>0</v>
      </c>
      <c r="FD843" s="126" t="str">
        <f t="shared" si="4370"/>
        <v/>
      </c>
      <c r="FE843" s="126"/>
      <c r="FF843" s="126">
        <f t="shared" si="4371"/>
        <v>0</v>
      </c>
      <c r="FG843" s="126">
        <f t="shared" si="4372"/>
        <v>1</v>
      </c>
      <c r="FH843" s="126">
        <f t="shared" si="4373"/>
        <v>0</v>
      </c>
      <c r="FI843" s="126" t="str">
        <f t="shared" si="4374"/>
        <v/>
      </c>
      <c r="FJ843" s="126" t="str">
        <f t="shared" si="4375"/>
        <v/>
      </c>
      <c r="FK843" s="126" t="str">
        <f t="shared" si="4376"/>
        <v/>
      </c>
      <c r="FL843" s="126" t="str">
        <f t="shared" si="4377"/>
        <v/>
      </c>
      <c r="FN843" s="126" t="str">
        <f t="shared" si="4378"/>
        <v/>
      </c>
      <c r="FO843" s="126" t="str">
        <f t="shared" si="4379"/>
        <v/>
      </c>
      <c r="FP843" s="126" t="str">
        <f t="shared" si="4380"/>
        <v/>
      </c>
      <c r="FV843" s="126">
        <f t="shared" si="4381"/>
        <v>0</v>
      </c>
      <c r="FW843" s="126">
        <f t="shared" si="4382"/>
        <v>0</v>
      </c>
      <c r="FX843" s="126">
        <f t="shared" si="4383"/>
        <v>1</v>
      </c>
      <c r="GA843" s="126">
        <f t="shared" si="4384"/>
        <v>0</v>
      </c>
      <c r="GB843" s="126">
        <f t="shared" si="4385"/>
        <v>0</v>
      </c>
      <c r="GC843" s="126">
        <f t="shared" si="4386"/>
        <v>0</v>
      </c>
      <c r="GD843" s="126">
        <f t="shared" si="4387"/>
        <v>0</v>
      </c>
      <c r="GE843" s="126">
        <f t="shared" si="4388"/>
        <v>0</v>
      </c>
      <c r="GF843" s="126">
        <f t="shared" si="4389"/>
        <v>1</v>
      </c>
      <c r="GG843" s="126">
        <f t="shared" si="4390"/>
        <v>0</v>
      </c>
      <c r="GI843" s="126">
        <f t="shared" si="4391"/>
        <v>0</v>
      </c>
      <c r="GK843" s="126">
        <f t="shared" si="4392"/>
        <v>1</v>
      </c>
      <c r="GL843" s="126">
        <f t="shared" si="4393"/>
        <v>1</v>
      </c>
      <c r="GM843" s="126">
        <f t="shared" si="4394"/>
        <v>1</v>
      </c>
      <c r="GN843" s="126">
        <f t="shared" si="4395"/>
        <v>1</v>
      </c>
      <c r="GO843" s="126">
        <f t="shared" si="4396"/>
        <v>1</v>
      </c>
      <c r="GP843" s="126">
        <f t="shared" si="4397"/>
        <v>0</v>
      </c>
      <c r="GQ843" s="126">
        <f t="shared" si="4398"/>
        <v>1</v>
      </c>
      <c r="GS843" s="126" t="str">
        <f t="shared" si="4399"/>
        <v/>
      </c>
      <c r="GT843" s="126" t="str">
        <f t="shared" si="4400"/>
        <v/>
      </c>
      <c r="GU843" s="126">
        <f t="shared" si="4401"/>
        <v>0</v>
      </c>
      <c r="GV843" s="126">
        <f t="shared" si="4402"/>
        <v>0</v>
      </c>
      <c r="GW843" s="126">
        <f t="shared" si="4403"/>
        <v>0</v>
      </c>
      <c r="GX843" s="126">
        <f t="shared" si="4404"/>
        <v>0</v>
      </c>
      <c r="GY843" s="126">
        <f t="shared" si="4405"/>
        <v>0</v>
      </c>
      <c r="GZ843" s="126"/>
      <c r="HA843" s="126">
        <f t="shared" si="4406"/>
        <v>0</v>
      </c>
      <c r="HB843" s="126">
        <f t="shared" si="4407"/>
        <v>0</v>
      </c>
      <c r="HC843" s="126">
        <f t="shared" si="4408"/>
        <v>0</v>
      </c>
      <c r="HD843" s="126">
        <f t="shared" si="4409"/>
        <v>0</v>
      </c>
      <c r="HE843" s="126">
        <f t="shared" si="4410"/>
        <v>0</v>
      </c>
      <c r="HF843" s="126">
        <f t="shared" si="4411"/>
        <v>0</v>
      </c>
      <c r="HH843" s="126">
        <f t="shared" si="4412"/>
        <v>0</v>
      </c>
      <c r="HI843" s="126">
        <f t="shared" si="4413"/>
        <v>0</v>
      </c>
      <c r="HJ843" s="126">
        <f t="shared" si="4414"/>
        <v>0</v>
      </c>
      <c r="HK843" s="126">
        <f t="shared" si="4415"/>
        <v>0</v>
      </c>
      <c r="HL843" s="126">
        <f t="shared" si="4416"/>
        <v>0</v>
      </c>
      <c r="HM843" s="126">
        <f t="shared" si="4417"/>
        <v>0</v>
      </c>
      <c r="HO843" s="126">
        <f t="shared" si="4418"/>
        <v>1</v>
      </c>
      <c r="HP843" s="126" t="str">
        <f t="shared" si="4419"/>
        <v/>
      </c>
      <c r="HQ843" s="126">
        <f t="shared" si="4420"/>
        <v>1</v>
      </c>
      <c r="HR843" s="122" t="str">
        <f t="shared" si="4421"/>
        <v/>
      </c>
      <c r="HS843" s="126">
        <f t="shared" si="4422"/>
        <v>1</v>
      </c>
      <c r="HT843" s="122" t="str">
        <f t="shared" si="4423"/>
        <v/>
      </c>
      <c r="HU843" s="122" t="str">
        <f t="shared" si="4424"/>
        <v/>
      </c>
      <c r="HV843" s="126" t="str">
        <f t="shared" si="4425"/>
        <v/>
      </c>
      <c r="HW843" s="126" t="str">
        <f t="shared" si="4426"/>
        <v/>
      </c>
      <c r="HX843" s="126" t="str">
        <f t="shared" si="4427"/>
        <v/>
      </c>
      <c r="HZ843" s="126">
        <f t="shared" si="4428"/>
        <v>1</v>
      </c>
      <c r="IA843" s="126" t="str">
        <f t="shared" si="4429"/>
        <v/>
      </c>
      <c r="IB843" s="126">
        <f t="shared" si="4430"/>
        <v>1</v>
      </c>
      <c r="IC843" s="126" t="str">
        <f t="shared" si="4431"/>
        <v/>
      </c>
      <c r="ID843" s="126">
        <f t="shared" si="4432"/>
        <v>1</v>
      </c>
      <c r="IE843" s="126" t="str">
        <f t="shared" si="4433"/>
        <v/>
      </c>
      <c r="IF843" s="126" t="str">
        <f t="shared" si="4434"/>
        <v/>
      </c>
      <c r="IG843" s="126" t="str">
        <f t="shared" si="4435"/>
        <v/>
      </c>
      <c r="IH843" s="126" t="str">
        <f t="shared" si="4436"/>
        <v/>
      </c>
      <c r="II843" s="126" t="str">
        <f t="shared" si="4437"/>
        <v/>
      </c>
      <c r="IO843" s="128"/>
      <c r="IP843" s="128"/>
      <c r="IQ843" s="127"/>
      <c r="IR843" s="127"/>
      <c r="IX843" s="6"/>
      <c r="IY843" s="6"/>
      <c r="IZ843" s="7"/>
      <c r="JA843" s="7"/>
      <c r="JG843" s="12"/>
      <c r="JH843" s="12"/>
      <c r="JI843" s="13"/>
      <c r="JJ843" s="13"/>
      <c r="JN843" s="6"/>
      <c r="JO843" s="6"/>
      <c r="JQ843" s="11"/>
      <c r="JR843" s="11"/>
      <c r="JS843" s="12"/>
      <c r="JT843" s="13"/>
      <c r="JU843" s="12"/>
      <c r="JV843" s="12"/>
      <c r="JW843" s="97"/>
      <c r="JX843" s="13"/>
      <c r="JY843" s="13"/>
      <c r="JZ843" s="97"/>
      <c r="KA843" s="97"/>
      <c r="KB843" s="11"/>
      <c r="KC843" s="11"/>
      <c r="KD843" s="11"/>
      <c r="KE843" s="11"/>
    </row>
    <row r="844" spans="1:291" s="122" customFormat="1" x14ac:dyDescent="0.2">
      <c r="A844" s="146">
        <f t="shared" si="4081"/>
        <v>844</v>
      </c>
      <c r="C844" s="2">
        <v>43322</v>
      </c>
      <c r="D844" s="126">
        <v>97.105000000000004</v>
      </c>
      <c r="E844" s="126">
        <v>97.064999999999998</v>
      </c>
      <c r="F844" s="126">
        <v>97.06</v>
      </c>
      <c r="G844" s="128">
        <v>105.27500000000001</v>
      </c>
      <c r="H844" s="128">
        <v>113.22499999999999</v>
      </c>
      <c r="I844" s="128">
        <v>120.12</v>
      </c>
      <c r="J844" s="127">
        <v>144.21</v>
      </c>
      <c r="K844" s="126"/>
      <c r="M844" s="126">
        <f t="shared" si="4438"/>
        <v>97.105000000000004</v>
      </c>
      <c r="N844" s="126">
        <f t="shared" si="4439"/>
        <v>97.064999999999998</v>
      </c>
      <c r="O844" s="126">
        <f t="shared" si="4440"/>
        <v>97.06</v>
      </c>
      <c r="P844" s="128">
        <f t="shared" si="4250"/>
        <v>3387.5000000000005</v>
      </c>
      <c r="Q844" s="5">
        <f t="shared" si="4251"/>
        <v>3638.4999999999995</v>
      </c>
      <c r="R844" s="6">
        <f t="shared" si="4252"/>
        <v>3852.0000000000005</v>
      </c>
      <c r="S844" s="7">
        <f t="shared" si="4253"/>
        <v>4629.0000000000009</v>
      </c>
      <c r="V844" s="127">
        <f t="shared" si="4259"/>
        <v>7.5000000000002842</v>
      </c>
      <c r="W844" s="127">
        <f t="shared" si="4260"/>
        <v>7.9999999999998295</v>
      </c>
      <c r="X844" s="127">
        <f t="shared" si="4261"/>
        <v>8.5000000000007958</v>
      </c>
      <c r="Y844" s="127">
        <f t="shared" si="4254"/>
        <v>3.5000000000009095</v>
      </c>
      <c r="Z844" s="126">
        <f t="shared" si="4255"/>
        <v>12.75</v>
      </c>
      <c r="AA844" s="126">
        <f t="shared" si="4256"/>
        <v>21</v>
      </c>
      <c r="AB844" s="126">
        <f t="shared" si="4257"/>
        <v>44.000000000000909</v>
      </c>
      <c r="AC844" s="126"/>
      <c r="AD844" s="126"/>
      <c r="AE844" s="127">
        <f t="shared" si="4286"/>
        <v>0.14999847000002209</v>
      </c>
      <c r="AF844" s="127">
        <f t="shared" si="4287"/>
        <v>0.35000152999952316</v>
      </c>
      <c r="AG844" s="127">
        <f t="shared" si="4288"/>
        <v>0.8500015300004895</v>
      </c>
      <c r="AH844" s="127">
        <f t="shared" si="4447"/>
        <v>1.499999999998181</v>
      </c>
      <c r="AI844" s="127">
        <f t="shared" si="4273"/>
        <v>0.64999999999818048</v>
      </c>
      <c r="AJ844" s="127">
        <f t="shared" si="4274"/>
        <v>0.15000000000000036</v>
      </c>
      <c r="AK844" s="127">
        <f t="shared" si="4275"/>
        <v>1.25</v>
      </c>
      <c r="AL844" s="127">
        <f t="shared" si="4276"/>
        <v>2.25</v>
      </c>
      <c r="AM844" s="127">
        <f t="shared" si="4277"/>
        <v>6.3333333333330302</v>
      </c>
      <c r="AN844" s="127">
        <f t="shared" si="4278"/>
        <v>3.3999999999996362</v>
      </c>
      <c r="AO844" s="127">
        <f t="shared" si="4279"/>
        <v>1</v>
      </c>
      <c r="AP844" s="127">
        <f t="shared" si="4280"/>
        <v>0.1666666666696992</v>
      </c>
      <c r="AQ844" s="127">
        <f t="shared" si="4281"/>
        <v>8.2083333333330302</v>
      </c>
      <c r="AR844" s="127">
        <f t="shared" si="4282"/>
        <v>1.3999999999981814</v>
      </c>
      <c r="AS844" s="127">
        <f t="shared" si="4283"/>
        <v>2.9722222222220207</v>
      </c>
      <c r="AT844" s="127">
        <f t="shared" si="4284"/>
        <v>1.1333333333350311</v>
      </c>
      <c r="AU844" s="126"/>
      <c r="AX844" s="11">
        <f t="shared" si="4441"/>
        <v>7.5000000000002842</v>
      </c>
      <c r="AY844" s="11">
        <f t="shared" si="4442"/>
        <v>7.9999999999998295</v>
      </c>
      <c r="AZ844" s="11">
        <f t="shared" si="4443"/>
        <v>8.5000000000007958</v>
      </c>
      <c r="BA844" s="11">
        <f t="shared" si="4446"/>
        <v>3.5000000000009095</v>
      </c>
      <c r="BB844" s="11">
        <f t="shared" si="4269"/>
        <v>12.75</v>
      </c>
      <c r="BC844" s="12">
        <f t="shared" si="4270"/>
        <v>21</v>
      </c>
      <c r="BD844" s="13">
        <f t="shared" si="4271"/>
        <v>44.000000000000909</v>
      </c>
      <c r="BF844" s="11">
        <f t="shared" si="4445"/>
        <v>0.49999999999846523</v>
      </c>
      <c r="BG844" s="11">
        <f t="shared" si="4264"/>
        <v>-0.14999847000002209</v>
      </c>
      <c r="BH844" s="11">
        <f t="shared" si="4265"/>
        <v>0.35000152999952316</v>
      </c>
      <c r="BI844" s="11">
        <f t="shared" si="4266"/>
        <v>0.8500015300004895</v>
      </c>
      <c r="BJ844" s="11">
        <f t="shared" si="4444"/>
        <v>-1.499999999998181</v>
      </c>
      <c r="BK844" s="11">
        <f t="shared" si="4448"/>
        <v>-0.64999999999818048</v>
      </c>
      <c r="BL844" s="11">
        <f t="shared" si="4289"/>
        <v>0.15000000000000036</v>
      </c>
      <c r="BM844" s="11">
        <f t="shared" si="4290"/>
        <v>-1.25</v>
      </c>
      <c r="BN844" s="11">
        <f t="shared" si="4291"/>
        <v>2.25</v>
      </c>
      <c r="BO844" s="11">
        <f t="shared" si="4292"/>
        <v>6.3333333333330302</v>
      </c>
      <c r="BP844" s="11">
        <f t="shared" si="4293"/>
        <v>3.3999999999996362</v>
      </c>
      <c r="BQ844" s="126">
        <v>1</v>
      </c>
      <c r="BR844" s="11">
        <f t="shared" si="4294"/>
        <v>-0.1666666666696992</v>
      </c>
      <c r="BS844" s="11">
        <f t="shared" si="4295"/>
        <v>8.2083333333330302</v>
      </c>
      <c r="BT844" s="11">
        <f t="shared" si="4296"/>
        <v>-1.3999999999981814</v>
      </c>
      <c r="BU844" s="11">
        <f t="shared" si="4297"/>
        <v>2.9722222222220207</v>
      </c>
      <c r="BV844" s="11">
        <f t="shared" si="4298"/>
        <v>1.1333333333350311</v>
      </c>
      <c r="BY844" s="126"/>
      <c r="BZ844" s="126"/>
      <c r="CA844" s="122">
        <f t="shared" si="4299"/>
        <v>2.9722222222220207</v>
      </c>
      <c r="CB844" s="126">
        <f t="shared" si="4300"/>
        <v>0</v>
      </c>
      <c r="CC844" s="126">
        <f t="shared" si="4301"/>
        <v>0</v>
      </c>
      <c r="CD844" s="126">
        <f t="shared" si="4302"/>
        <v>0</v>
      </c>
      <c r="CE844" s="126">
        <f t="shared" si="4303"/>
        <v>0</v>
      </c>
      <c r="CF844" s="126">
        <f t="shared" si="4304"/>
        <v>0</v>
      </c>
      <c r="CG844" s="126" t="str">
        <f t="shared" si="4305"/>
        <v/>
      </c>
      <c r="CH844" s="126" t="str">
        <f t="shared" si="4306"/>
        <v/>
      </c>
      <c r="CI844" s="126">
        <f t="shared" si="4307"/>
        <v>1</v>
      </c>
      <c r="CJ844" s="126">
        <f t="shared" si="4308"/>
        <v>1</v>
      </c>
      <c r="CK844" s="126" t="str">
        <f t="shared" si="4309"/>
        <v/>
      </c>
      <c r="CL844" s="126">
        <f t="shared" si="4310"/>
        <v>1</v>
      </c>
      <c r="CM844" s="126">
        <f t="shared" si="4311"/>
        <v>1</v>
      </c>
      <c r="CN844" s="126">
        <f t="shared" si="4312"/>
        <v>1</v>
      </c>
      <c r="CO844" s="126" t="str">
        <f t="shared" si="4313"/>
        <v/>
      </c>
      <c r="CP844" s="126" t="str">
        <f t="shared" si="4314"/>
        <v/>
      </c>
      <c r="CQ844" s="126">
        <f t="shared" si="4315"/>
        <v>1</v>
      </c>
      <c r="CR844" s="126"/>
      <c r="CS844" s="126">
        <f t="shared" si="4316"/>
        <v>0</v>
      </c>
      <c r="CT844" s="126">
        <f t="shared" si="4317"/>
        <v>0</v>
      </c>
      <c r="CU844" s="126">
        <f t="shared" si="4318"/>
        <v>0</v>
      </c>
      <c r="CV844" s="126">
        <f t="shared" si="4319"/>
        <v>0</v>
      </c>
      <c r="CW844" s="126">
        <f t="shared" si="4320"/>
        <v>1</v>
      </c>
      <c r="CX844" s="126" t="str">
        <f t="shared" si="4321"/>
        <v/>
      </c>
      <c r="CY844" s="126" t="str">
        <f t="shared" si="4322"/>
        <v/>
      </c>
      <c r="CZ844" s="126" t="str">
        <f t="shared" si="4323"/>
        <v/>
      </c>
      <c r="DA844" s="126" t="str">
        <f t="shared" si="4324"/>
        <v/>
      </c>
      <c r="DB844" s="126">
        <f t="shared" si="4325"/>
        <v>1</v>
      </c>
      <c r="DC844" s="126" t="str">
        <f t="shared" si="4326"/>
        <v/>
      </c>
      <c r="DD844" s="126">
        <f t="shared" si="4327"/>
        <v>1</v>
      </c>
      <c r="DE844" s="126" t="str">
        <f t="shared" si="4328"/>
        <v/>
      </c>
      <c r="DF844" s="126"/>
      <c r="DG844" s="126">
        <f t="shared" si="4329"/>
        <v>1</v>
      </c>
      <c r="DH844" s="126">
        <f t="shared" si="4330"/>
        <v>1</v>
      </c>
      <c r="DI844" s="126">
        <f t="shared" si="4331"/>
        <v>1</v>
      </c>
      <c r="DJ844" s="126">
        <f t="shared" si="4332"/>
        <v>1</v>
      </c>
      <c r="DK844" s="126" t="str">
        <f t="shared" si="4333"/>
        <v/>
      </c>
      <c r="DL844" s="126"/>
      <c r="DM844" s="126" t="str">
        <f t="shared" si="4334"/>
        <v/>
      </c>
      <c r="DN844" s="126">
        <f t="shared" si="4335"/>
        <v>0</v>
      </c>
      <c r="DO844" s="126">
        <f t="shared" si="4336"/>
        <v>1</v>
      </c>
      <c r="DP844" s="126">
        <f t="shared" si="4337"/>
        <v>0</v>
      </c>
      <c r="DQ844" s="126">
        <f t="shared" si="4338"/>
        <v>1</v>
      </c>
      <c r="DR844" s="126">
        <f t="shared" si="4339"/>
        <v>0</v>
      </c>
      <c r="DS844" s="126">
        <f t="shared" si="4340"/>
        <v>1</v>
      </c>
      <c r="DT844" s="126">
        <f t="shared" si="4341"/>
        <v>0</v>
      </c>
      <c r="DU844" s="126">
        <f t="shared" si="4342"/>
        <v>1</v>
      </c>
      <c r="DV844" s="126">
        <f t="shared" si="4343"/>
        <v>1</v>
      </c>
      <c r="DW844" s="126">
        <f t="shared" si="4344"/>
        <v>0</v>
      </c>
      <c r="DX844" s="126" t="str">
        <f t="shared" si="4345"/>
        <v/>
      </c>
      <c r="DY844" s="126" t="str">
        <f t="shared" si="4346"/>
        <v/>
      </c>
      <c r="EA844" s="126">
        <f t="shared" si="4347"/>
        <v>1</v>
      </c>
      <c r="EB844" s="126">
        <f t="shared" si="4348"/>
        <v>1</v>
      </c>
      <c r="EC844" s="126">
        <f t="shared" si="4349"/>
        <v>1</v>
      </c>
      <c r="ED844" s="126">
        <f t="shared" si="4350"/>
        <v>1</v>
      </c>
      <c r="EF844" s="126">
        <f t="shared" si="4351"/>
        <v>1</v>
      </c>
      <c r="EG844" s="126">
        <f t="shared" si="4352"/>
        <v>1</v>
      </c>
      <c r="EH844" s="126">
        <f t="shared" si="4353"/>
        <v>1</v>
      </c>
      <c r="EI844" s="126">
        <f t="shared" si="4354"/>
        <v>1</v>
      </c>
      <c r="EK844" s="126">
        <f t="shared" si="4355"/>
        <v>1</v>
      </c>
      <c r="EL844" s="126">
        <f t="shared" si="4356"/>
        <v>1</v>
      </c>
      <c r="EM844" s="126">
        <f t="shared" si="4357"/>
        <v>1</v>
      </c>
      <c r="EO844" s="126">
        <f t="shared" si="4358"/>
        <v>1</v>
      </c>
      <c r="EP844" s="126">
        <f t="shared" si="4359"/>
        <v>1</v>
      </c>
      <c r="EQ844" s="126">
        <f t="shared" si="4360"/>
        <v>1</v>
      </c>
      <c r="ES844" s="126">
        <f t="shared" si="4361"/>
        <v>1</v>
      </c>
      <c r="ET844" s="126">
        <f t="shared" si="4362"/>
        <v>1</v>
      </c>
      <c r="EU844" s="126">
        <f t="shared" si="4363"/>
        <v>1</v>
      </c>
      <c r="EV844" s="126">
        <f t="shared" si="4364"/>
        <v>1</v>
      </c>
      <c r="EW844" s="126">
        <f t="shared" si="4365"/>
        <v>0</v>
      </c>
      <c r="EY844" s="126">
        <f t="shared" si="4366"/>
        <v>1</v>
      </c>
      <c r="EZ844" s="126">
        <f t="shared" si="4367"/>
        <v>1</v>
      </c>
      <c r="FA844" s="126">
        <f t="shared" si="4368"/>
        <v>1</v>
      </c>
      <c r="FC844" s="126">
        <f t="shared" si="4369"/>
        <v>0</v>
      </c>
      <c r="FD844" s="126" t="str">
        <f t="shared" si="4370"/>
        <v/>
      </c>
      <c r="FE844" s="126"/>
      <c r="FF844" s="126">
        <f t="shared" si="4371"/>
        <v>1</v>
      </c>
      <c r="FG844" s="126">
        <f t="shared" si="4372"/>
        <v>0</v>
      </c>
      <c r="FH844" s="126">
        <f t="shared" si="4373"/>
        <v>0</v>
      </c>
      <c r="FI844" s="126" t="str">
        <f t="shared" si="4374"/>
        <v/>
      </c>
      <c r="FJ844" s="126" t="str">
        <f t="shared" si="4375"/>
        <v/>
      </c>
      <c r="FK844" s="126" t="str">
        <f t="shared" si="4376"/>
        <v/>
      </c>
      <c r="FL844" s="126" t="str">
        <f t="shared" si="4377"/>
        <v/>
      </c>
      <c r="FN844" s="126">
        <f t="shared" si="4378"/>
        <v>1</v>
      </c>
      <c r="FO844" s="126">
        <f t="shared" si="4379"/>
        <v>0</v>
      </c>
      <c r="FP844" s="126" t="str">
        <f t="shared" si="4380"/>
        <v/>
      </c>
      <c r="FV844" s="126">
        <f t="shared" si="4381"/>
        <v>0</v>
      </c>
      <c r="FW844" s="126">
        <f t="shared" si="4382"/>
        <v>0</v>
      </c>
      <c r="FX844" s="126">
        <f t="shared" si="4383"/>
        <v>1</v>
      </c>
      <c r="GA844" s="126">
        <f t="shared" si="4384"/>
        <v>0</v>
      </c>
      <c r="GB844" s="126">
        <f t="shared" si="4385"/>
        <v>0</v>
      </c>
      <c r="GC844" s="126">
        <f t="shared" si="4386"/>
        <v>0</v>
      </c>
      <c r="GD844" s="126">
        <f t="shared" si="4387"/>
        <v>0</v>
      </c>
      <c r="GE844" s="126">
        <f t="shared" si="4388"/>
        <v>1</v>
      </c>
      <c r="GF844" s="126">
        <f t="shared" si="4389"/>
        <v>1</v>
      </c>
      <c r="GG844" s="126">
        <f t="shared" si="4390"/>
        <v>0</v>
      </c>
      <c r="GI844" s="126">
        <f t="shared" si="4391"/>
        <v>0</v>
      </c>
      <c r="GK844" s="126">
        <f t="shared" si="4392"/>
        <v>1</v>
      </c>
      <c r="GL844" s="126">
        <f t="shared" si="4393"/>
        <v>1</v>
      </c>
      <c r="GM844" s="126">
        <f t="shared" si="4394"/>
        <v>1</v>
      </c>
      <c r="GN844" s="126">
        <f t="shared" si="4395"/>
        <v>1</v>
      </c>
      <c r="GO844" s="126">
        <f t="shared" si="4396"/>
        <v>0</v>
      </c>
      <c r="GP844" s="126">
        <f t="shared" si="4397"/>
        <v>0</v>
      </c>
      <c r="GQ844" s="126">
        <f t="shared" si="4398"/>
        <v>1</v>
      </c>
      <c r="GS844" s="126">
        <f t="shared" si="4399"/>
        <v>0</v>
      </c>
      <c r="GT844" s="126">
        <f t="shared" si="4400"/>
        <v>0</v>
      </c>
      <c r="GU844" s="126">
        <f t="shared" si="4401"/>
        <v>1</v>
      </c>
      <c r="GV844" s="126">
        <f t="shared" si="4402"/>
        <v>0</v>
      </c>
      <c r="GW844" s="126">
        <f t="shared" si="4403"/>
        <v>0</v>
      </c>
      <c r="GX844" s="126">
        <f t="shared" si="4404"/>
        <v>0</v>
      </c>
      <c r="GY844" s="126">
        <f t="shared" si="4405"/>
        <v>0</v>
      </c>
      <c r="GZ844" s="126"/>
      <c r="HA844" s="126">
        <f t="shared" si="4406"/>
        <v>1</v>
      </c>
      <c r="HB844" s="126">
        <f t="shared" si="4407"/>
        <v>1</v>
      </c>
      <c r="HC844" s="126">
        <f t="shared" si="4408"/>
        <v>1</v>
      </c>
      <c r="HD844" s="126">
        <f t="shared" si="4409"/>
        <v>1</v>
      </c>
      <c r="HE844" s="126">
        <f t="shared" si="4410"/>
        <v>0</v>
      </c>
      <c r="HF844" s="126">
        <f t="shared" si="4411"/>
        <v>0</v>
      </c>
      <c r="HH844" s="126">
        <f t="shared" si="4412"/>
        <v>1</v>
      </c>
      <c r="HI844" s="126">
        <f t="shared" si="4413"/>
        <v>1</v>
      </c>
      <c r="HJ844" s="126">
        <f t="shared" si="4414"/>
        <v>1</v>
      </c>
      <c r="HK844" s="126">
        <f t="shared" si="4415"/>
        <v>1</v>
      </c>
      <c r="HL844" s="126">
        <f t="shared" si="4416"/>
        <v>1</v>
      </c>
      <c r="HM844" s="126">
        <f t="shared" si="4417"/>
        <v>0</v>
      </c>
      <c r="HO844" s="126">
        <f t="shared" si="4418"/>
        <v>1</v>
      </c>
      <c r="HP844" s="126" t="str">
        <f t="shared" si="4419"/>
        <v/>
      </c>
      <c r="HQ844" s="126">
        <f t="shared" si="4420"/>
        <v>1</v>
      </c>
      <c r="HR844" s="122" t="str">
        <f t="shared" si="4421"/>
        <v/>
      </c>
      <c r="HS844" s="126">
        <f t="shared" si="4422"/>
        <v>1</v>
      </c>
      <c r="HT844" s="122" t="str">
        <f t="shared" si="4423"/>
        <v/>
      </c>
      <c r="HU844" s="122">
        <f t="shared" si="4424"/>
        <v>1</v>
      </c>
      <c r="HV844" s="126" t="str">
        <f t="shared" si="4425"/>
        <v/>
      </c>
      <c r="HW844" s="126" t="str">
        <f t="shared" si="4426"/>
        <v/>
      </c>
      <c r="HX844" s="126" t="str">
        <f t="shared" si="4427"/>
        <v/>
      </c>
      <c r="HZ844" s="126">
        <f t="shared" si="4428"/>
        <v>0</v>
      </c>
      <c r="IA844" s="126" t="str">
        <f t="shared" si="4429"/>
        <v/>
      </c>
      <c r="IB844" s="126">
        <f t="shared" si="4430"/>
        <v>0</v>
      </c>
      <c r="IC844" s="126" t="str">
        <f t="shared" si="4431"/>
        <v/>
      </c>
      <c r="ID844" s="126">
        <f t="shared" si="4432"/>
        <v>0</v>
      </c>
      <c r="IE844" s="126" t="str">
        <f t="shared" si="4433"/>
        <v/>
      </c>
      <c r="IF844" s="126">
        <f t="shared" si="4434"/>
        <v>0</v>
      </c>
      <c r="IG844" s="126" t="str">
        <f t="shared" si="4435"/>
        <v/>
      </c>
      <c r="IH844" s="126" t="str">
        <f t="shared" si="4436"/>
        <v/>
      </c>
      <c r="II844" s="126" t="str">
        <f t="shared" si="4437"/>
        <v/>
      </c>
      <c r="IO844" s="128"/>
      <c r="IP844" s="128"/>
      <c r="IQ844" s="127"/>
      <c r="IR844" s="127"/>
      <c r="IX844" s="6"/>
      <c r="IY844" s="6"/>
      <c r="IZ844" s="7"/>
      <c r="JA844" s="7"/>
      <c r="JG844" s="12"/>
      <c r="JH844" s="12"/>
      <c r="JI844" s="13"/>
      <c r="JJ844" s="13"/>
      <c r="JN844" s="6"/>
      <c r="JO844" s="6"/>
      <c r="JQ844" s="11"/>
      <c r="JR844" s="11"/>
      <c r="JS844" s="12"/>
      <c r="JT844" s="13"/>
      <c r="JU844" s="12"/>
      <c r="JV844" s="12"/>
      <c r="JW844" s="97"/>
      <c r="JX844" s="13"/>
      <c r="JY844" s="13"/>
      <c r="JZ844" s="97"/>
      <c r="KA844" s="97"/>
      <c r="KB844" s="11"/>
      <c r="KC844" s="11"/>
      <c r="KD844" s="11"/>
      <c r="KE844" s="11"/>
    </row>
    <row r="845" spans="1:291" s="122" customFormat="1" x14ac:dyDescent="0.2">
      <c r="A845" s="146">
        <f t="shared" si="4081"/>
        <v>845</v>
      </c>
      <c r="C845" s="2">
        <v>43325</v>
      </c>
      <c r="D845" s="126">
        <v>97.09</v>
      </c>
      <c r="E845" s="126">
        <v>97.045000000000002</v>
      </c>
      <c r="F845" s="126">
        <v>97.04</v>
      </c>
      <c r="G845" s="128">
        <v>105.262</v>
      </c>
      <c r="H845" s="128">
        <v>113.197</v>
      </c>
      <c r="I845" s="128">
        <v>120.08</v>
      </c>
      <c r="J845" s="127">
        <v>144.1</v>
      </c>
      <c r="K845" s="126"/>
      <c r="M845" s="126">
        <f t="shared" si="4438"/>
        <v>97.09</v>
      </c>
      <c r="N845" s="126">
        <f t="shared" si="4439"/>
        <v>97.045000000000002</v>
      </c>
      <c r="O845" s="126">
        <f t="shared" si="4440"/>
        <v>97.04</v>
      </c>
      <c r="P845" s="128">
        <f t="shared" si="4250"/>
        <v>3386.25</v>
      </c>
      <c r="Q845" s="5">
        <f t="shared" si="4251"/>
        <v>3635.7500000000005</v>
      </c>
      <c r="R845" s="6">
        <f t="shared" si="4252"/>
        <v>3848</v>
      </c>
      <c r="S845" s="7">
        <f t="shared" si="4253"/>
        <v>4617.9999999999991</v>
      </c>
      <c r="V845" s="127">
        <f t="shared" si="4259"/>
        <v>1.5000000000000568</v>
      </c>
      <c r="W845" s="127">
        <f t="shared" si="4260"/>
        <v>1.9999999999996021</v>
      </c>
      <c r="X845" s="127">
        <f t="shared" si="4261"/>
        <v>1.9999999999996021</v>
      </c>
      <c r="Y845" s="127">
        <f t="shared" si="4254"/>
        <v>1.2500000000004547</v>
      </c>
      <c r="Z845" s="126">
        <f t="shared" si="4255"/>
        <v>2.7499999999990905</v>
      </c>
      <c r="AA845" s="126">
        <f t="shared" si="4256"/>
        <v>4.0000000000004547</v>
      </c>
      <c r="AB845" s="126">
        <f t="shared" si="4257"/>
        <v>11.000000000001819</v>
      </c>
      <c r="AC845" s="126"/>
      <c r="AD845" s="126"/>
      <c r="AE845" s="127">
        <f t="shared" si="4286"/>
        <v>0.14999966999946346</v>
      </c>
      <c r="AF845" s="127">
        <f t="shared" si="4287"/>
        <v>0.35000033000008179</v>
      </c>
      <c r="AG845" s="127">
        <f t="shared" si="4288"/>
        <v>0.35000033000008179</v>
      </c>
      <c r="AH845" s="127">
        <f t="shared" si="4447"/>
        <v>0.66666666666818242</v>
      </c>
      <c r="AI845" s="127">
        <f t="shared" si="4273"/>
        <v>0.85000000000145537</v>
      </c>
      <c r="AJ845" s="127">
        <f t="shared" si="4274"/>
        <v>0.34999999999881792</v>
      </c>
      <c r="AK845" s="127">
        <f t="shared" si="4275"/>
        <v>8.3333333332120674E-2</v>
      </c>
      <c r="AL845" s="127">
        <f t="shared" si="4276"/>
        <v>0.74999999999886313</v>
      </c>
      <c r="AM845" s="127">
        <f t="shared" si="4277"/>
        <v>0.3333333333331816</v>
      </c>
      <c r="AN845" s="127">
        <f t="shared" si="4278"/>
        <v>0.40000000000027303</v>
      </c>
      <c r="AO845" s="127">
        <f t="shared" si="4279"/>
        <v>1</v>
      </c>
      <c r="AP845" s="127">
        <f t="shared" si="4280"/>
        <v>1.3333333333369717</v>
      </c>
      <c r="AQ845" s="127">
        <f t="shared" si="4281"/>
        <v>0.20833333333500059</v>
      </c>
      <c r="AR845" s="127">
        <f t="shared" si="4282"/>
        <v>0.90000000000072755</v>
      </c>
      <c r="AS845" s="127">
        <f t="shared" si="4283"/>
        <v>0.30555555555424174</v>
      </c>
      <c r="AT845" s="127">
        <f t="shared" si="4284"/>
        <v>1.0333333333340002</v>
      </c>
      <c r="AU845" s="126"/>
      <c r="AX845" s="11">
        <f t="shared" si="4441"/>
        <v>-1.5000000000000568</v>
      </c>
      <c r="AY845" s="11">
        <f t="shared" si="4442"/>
        <v>-1.9999999999996021</v>
      </c>
      <c r="AZ845" s="11">
        <f t="shared" si="4443"/>
        <v>-1.9999999999996021</v>
      </c>
      <c r="BA845" s="11">
        <f t="shared" si="4446"/>
        <v>-1.2500000000004547</v>
      </c>
      <c r="BB845" s="11">
        <f t="shared" si="4269"/>
        <v>-2.7499999999990905</v>
      </c>
      <c r="BC845" s="12">
        <f t="shared" si="4270"/>
        <v>-4.0000000000004547</v>
      </c>
      <c r="BD845" s="13">
        <f t="shared" si="4271"/>
        <v>-11.000000000001819</v>
      </c>
      <c r="BF845" s="11">
        <f t="shared" si="4445"/>
        <v>1.0000000000008527</v>
      </c>
      <c r="BG845" s="11">
        <f t="shared" si="4264"/>
        <v>0.14999966999946346</v>
      </c>
      <c r="BH845" s="11">
        <f t="shared" si="4265"/>
        <v>-0.35000033000008179</v>
      </c>
      <c r="BI845" s="11">
        <f t="shared" si="4266"/>
        <v>-0.35000033000008179</v>
      </c>
      <c r="BJ845" s="11">
        <f t="shared" si="4444"/>
        <v>-0.66666666666818242</v>
      </c>
      <c r="BK845" s="11">
        <f t="shared" si="4448"/>
        <v>-0.85000000000145537</v>
      </c>
      <c r="BL845" s="11">
        <f t="shared" si="4289"/>
        <v>-0.34999999999881792</v>
      </c>
      <c r="BM845" s="11">
        <f t="shared" si="4290"/>
        <v>-8.3333333332120674E-2</v>
      </c>
      <c r="BN845" s="11">
        <f t="shared" si="4291"/>
        <v>-0.74999999999886313</v>
      </c>
      <c r="BO845" s="11">
        <f t="shared" si="4292"/>
        <v>-0.3333333333331816</v>
      </c>
      <c r="BP845" s="11">
        <f t="shared" si="4293"/>
        <v>0.40000000000027303</v>
      </c>
      <c r="BQ845" s="126">
        <v>1</v>
      </c>
      <c r="BR845" s="11">
        <f t="shared" si="4294"/>
        <v>1.3333333333369717</v>
      </c>
      <c r="BS845" s="11">
        <f t="shared" si="4295"/>
        <v>-0.20833333333500059</v>
      </c>
      <c r="BT845" s="11">
        <f t="shared" si="4296"/>
        <v>-0.90000000000072755</v>
      </c>
      <c r="BU845" s="11">
        <f t="shared" si="4297"/>
        <v>-0.30555555555424174</v>
      </c>
      <c r="BV845" s="11">
        <f t="shared" si="4298"/>
        <v>-1.0333333333340002</v>
      </c>
      <c r="BY845" s="126"/>
      <c r="BZ845" s="126"/>
      <c r="CA845" s="122">
        <f t="shared" si="4299"/>
        <v>-0.30555555555424174</v>
      </c>
      <c r="CB845" s="126">
        <f t="shared" si="4300"/>
        <v>1</v>
      </c>
      <c r="CC845" s="126">
        <f t="shared" si="4301"/>
        <v>1</v>
      </c>
      <c r="CD845" s="126">
        <f t="shared" si="4302"/>
        <v>1</v>
      </c>
      <c r="CE845" s="126">
        <f t="shared" si="4303"/>
        <v>1</v>
      </c>
      <c r="CF845" s="126">
        <f t="shared" si="4304"/>
        <v>1</v>
      </c>
      <c r="CG845" s="126">
        <f t="shared" si="4305"/>
        <v>1</v>
      </c>
      <c r="CH845" s="126" t="str">
        <f t="shared" si="4306"/>
        <v/>
      </c>
      <c r="CI845" s="126" t="str">
        <f t="shared" si="4307"/>
        <v/>
      </c>
      <c r="CJ845" s="126">
        <f t="shared" si="4308"/>
        <v>0</v>
      </c>
      <c r="CK845" s="126">
        <f t="shared" si="4309"/>
        <v>0</v>
      </c>
      <c r="CL845" s="126">
        <f t="shared" si="4310"/>
        <v>1</v>
      </c>
      <c r="CM845" s="126">
        <f t="shared" si="4311"/>
        <v>0</v>
      </c>
      <c r="CN845" s="126" t="str">
        <f t="shared" si="4312"/>
        <v/>
      </c>
      <c r="CO845" s="126">
        <f t="shared" si="4313"/>
        <v>1</v>
      </c>
      <c r="CP845" s="126">
        <f t="shared" si="4314"/>
        <v>1</v>
      </c>
      <c r="CQ845" s="126" t="str">
        <f t="shared" si="4315"/>
        <v/>
      </c>
      <c r="CR845" s="126"/>
      <c r="CS845" s="126">
        <f t="shared" si="4316"/>
        <v>1</v>
      </c>
      <c r="CT845" s="126">
        <f t="shared" si="4317"/>
        <v>1</v>
      </c>
      <c r="CU845" s="126">
        <f t="shared" si="4318"/>
        <v>1</v>
      </c>
      <c r="CV845" s="126">
        <f t="shared" si="4319"/>
        <v>1</v>
      </c>
      <c r="CW845" s="126">
        <f t="shared" si="4320"/>
        <v>1</v>
      </c>
      <c r="CX845" s="126">
        <f t="shared" si="4321"/>
        <v>1</v>
      </c>
      <c r="CY845" s="126">
        <f t="shared" si="4322"/>
        <v>1</v>
      </c>
      <c r="CZ845" s="126">
        <f t="shared" si="4323"/>
        <v>1</v>
      </c>
      <c r="DA845" s="126">
        <f t="shared" si="4324"/>
        <v>1</v>
      </c>
      <c r="DB845" s="126" t="str">
        <f t="shared" si="4325"/>
        <v/>
      </c>
      <c r="DC845" s="126" t="str">
        <f t="shared" si="4326"/>
        <v/>
      </c>
      <c r="DD845" s="126">
        <f t="shared" si="4327"/>
        <v>0</v>
      </c>
      <c r="DE845" s="126" t="str">
        <f t="shared" si="4328"/>
        <v/>
      </c>
      <c r="DF845" s="126"/>
      <c r="DG845" s="126">
        <f t="shared" si="4329"/>
        <v>1</v>
      </c>
      <c r="DH845" s="126">
        <f t="shared" si="4330"/>
        <v>1</v>
      </c>
      <c r="DI845" s="126">
        <f t="shared" si="4331"/>
        <v>1</v>
      </c>
      <c r="DJ845" s="126">
        <f t="shared" si="4332"/>
        <v>1</v>
      </c>
      <c r="DK845" s="126" t="str">
        <f t="shared" si="4333"/>
        <v/>
      </c>
      <c r="DL845" s="126"/>
      <c r="DM845" s="126" t="str">
        <f t="shared" si="4334"/>
        <v/>
      </c>
      <c r="DN845" s="126">
        <f t="shared" si="4335"/>
        <v>1</v>
      </c>
      <c r="DO845" s="126">
        <f t="shared" si="4336"/>
        <v>1</v>
      </c>
      <c r="DP845" s="126">
        <f t="shared" si="4337"/>
        <v>1</v>
      </c>
      <c r="DQ845" s="126">
        <f t="shared" si="4338"/>
        <v>1</v>
      </c>
      <c r="DR845" s="126">
        <f t="shared" si="4339"/>
        <v>0</v>
      </c>
      <c r="DS845" s="126">
        <f t="shared" si="4340"/>
        <v>1</v>
      </c>
      <c r="DT845" s="126">
        <f t="shared" si="4341"/>
        <v>1</v>
      </c>
      <c r="DU845" s="126">
        <f t="shared" si="4342"/>
        <v>0</v>
      </c>
      <c r="DV845" s="126">
        <f t="shared" si="4343"/>
        <v>1</v>
      </c>
      <c r="DW845" s="126">
        <f t="shared" si="4344"/>
        <v>0</v>
      </c>
      <c r="DX845" s="126" t="str">
        <f t="shared" si="4345"/>
        <v/>
      </c>
      <c r="DY845" s="126" t="str">
        <f t="shared" si="4346"/>
        <v/>
      </c>
      <c r="EA845" s="126">
        <f t="shared" si="4347"/>
        <v>1</v>
      </c>
      <c r="EB845" s="126">
        <f t="shared" si="4348"/>
        <v>1</v>
      </c>
      <c r="EC845" s="126">
        <f t="shared" si="4349"/>
        <v>1</v>
      </c>
      <c r="ED845" s="126">
        <f t="shared" si="4350"/>
        <v>1</v>
      </c>
      <c r="EF845" s="126">
        <f t="shared" si="4351"/>
        <v>1</v>
      </c>
      <c r="EG845" s="126">
        <f t="shared" si="4352"/>
        <v>1</v>
      </c>
      <c r="EH845" s="126">
        <f t="shared" si="4353"/>
        <v>1</v>
      </c>
      <c r="EI845" s="126">
        <f t="shared" si="4354"/>
        <v>1</v>
      </c>
      <c r="EK845" s="126">
        <f t="shared" si="4355"/>
        <v>1</v>
      </c>
      <c r="EL845" s="126">
        <f t="shared" si="4356"/>
        <v>1</v>
      </c>
      <c r="EM845" s="126">
        <f t="shared" si="4357"/>
        <v>1</v>
      </c>
      <c r="EO845" s="126">
        <f t="shared" si="4358"/>
        <v>1</v>
      </c>
      <c r="EP845" s="126">
        <f t="shared" si="4359"/>
        <v>1</v>
      </c>
      <c r="EQ845" s="126">
        <f t="shared" si="4360"/>
        <v>1</v>
      </c>
      <c r="ES845" s="126">
        <f t="shared" si="4361"/>
        <v>1</v>
      </c>
      <c r="ET845" s="126">
        <f t="shared" si="4362"/>
        <v>1</v>
      </c>
      <c r="EU845" s="126">
        <f t="shared" si="4363"/>
        <v>1</v>
      </c>
      <c r="EV845" s="126">
        <f t="shared" si="4364"/>
        <v>1</v>
      </c>
      <c r="EW845" s="126">
        <f t="shared" si="4365"/>
        <v>1</v>
      </c>
      <c r="EY845" s="126">
        <f t="shared" si="4366"/>
        <v>1</v>
      </c>
      <c r="EZ845" s="126">
        <f t="shared" si="4367"/>
        <v>1</v>
      </c>
      <c r="FA845" s="126">
        <f t="shared" si="4368"/>
        <v>1</v>
      </c>
      <c r="FC845" s="126">
        <f t="shared" si="4369"/>
        <v>1</v>
      </c>
      <c r="FD845" s="126">
        <f t="shared" si="4370"/>
        <v>0</v>
      </c>
      <c r="FE845" s="126"/>
      <c r="FF845" s="126">
        <f t="shared" si="4371"/>
        <v>1</v>
      </c>
      <c r="FG845" s="126">
        <f t="shared" si="4372"/>
        <v>1</v>
      </c>
      <c r="FH845" s="126">
        <f t="shared" si="4373"/>
        <v>1</v>
      </c>
      <c r="FI845" s="126">
        <f t="shared" si="4374"/>
        <v>1</v>
      </c>
      <c r="FJ845" s="126">
        <f t="shared" si="4375"/>
        <v>1</v>
      </c>
      <c r="FK845" s="126">
        <f t="shared" si="4376"/>
        <v>1</v>
      </c>
      <c r="FL845" s="126">
        <f t="shared" si="4377"/>
        <v>1</v>
      </c>
      <c r="FN845" s="126" t="str">
        <f t="shared" si="4378"/>
        <v/>
      </c>
      <c r="FO845" s="126" t="str">
        <f t="shared" si="4379"/>
        <v/>
      </c>
      <c r="FP845" s="126" t="str">
        <f t="shared" si="4380"/>
        <v/>
      </c>
      <c r="FV845" s="126">
        <f t="shared" si="4381"/>
        <v>1</v>
      </c>
      <c r="FW845" s="126">
        <f t="shared" si="4382"/>
        <v>0</v>
      </c>
      <c r="FX845" s="126">
        <f t="shared" si="4383"/>
        <v>0</v>
      </c>
      <c r="GA845" s="126">
        <f t="shared" si="4384"/>
        <v>0</v>
      </c>
      <c r="GB845" s="126">
        <f t="shared" si="4385"/>
        <v>0</v>
      </c>
      <c r="GC845" s="126">
        <f t="shared" si="4386"/>
        <v>0</v>
      </c>
      <c r="GD845" s="126">
        <f t="shared" si="4387"/>
        <v>0</v>
      </c>
      <c r="GE845" s="126">
        <f t="shared" si="4388"/>
        <v>0</v>
      </c>
      <c r="GF845" s="126">
        <f t="shared" si="4389"/>
        <v>0</v>
      </c>
      <c r="GG845" s="126">
        <f t="shared" si="4390"/>
        <v>0</v>
      </c>
      <c r="GI845" s="126">
        <f t="shared" si="4391"/>
        <v>0</v>
      </c>
      <c r="GK845" s="126">
        <f t="shared" si="4392"/>
        <v>1</v>
      </c>
      <c r="GL845" s="126">
        <f t="shared" si="4393"/>
        <v>1</v>
      </c>
      <c r="GM845" s="126">
        <f t="shared" si="4394"/>
        <v>1</v>
      </c>
      <c r="GN845" s="126">
        <f t="shared" si="4395"/>
        <v>1</v>
      </c>
      <c r="GO845" s="126">
        <f t="shared" si="4396"/>
        <v>1</v>
      </c>
      <c r="GP845" s="126">
        <f t="shared" si="4397"/>
        <v>1</v>
      </c>
      <c r="GQ845" s="126">
        <f t="shared" si="4398"/>
        <v>1</v>
      </c>
      <c r="GS845" s="126" t="str">
        <f t="shared" si="4399"/>
        <v/>
      </c>
      <c r="GT845" s="126" t="str">
        <f t="shared" si="4400"/>
        <v/>
      </c>
      <c r="GU845" s="126">
        <f t="shared" si="4401"/>
        <v>0</v>
      </c>
      <c r="GV845" s="126">
        <f t="shared" si="4402"/>
        <v>0</v>
      </c>
      <c r="GW845" s="126">
        <f t="shared" si="4403"/>
        <v>0</v>
      </c>
      <c r="GX845" s="126">
        <f t="shared" si="4404"/>
        <v>0</v>
      </c>
      <c r="GY845" s="126">
        <f t="shared" si="4405"/>
        <v>0</v>
      </c>
      <c r="GZ845" s="126"/>
      <c r="HA845" s="126">
        <f t="shared" si="4406"/>
        <v>0</v>
      </c>
      <c r="HB845" s="126">
        <f t="shared" si="4407"/>
        <v>0</v>
      </c>
      <c r="HC845" s="126">
        <f t="shared" si="4408"/>
        <v>0</v>
      </c>
      <c r="HD845" s="126">
        <f t="shared" si="4409"/>
        <v>0</v>
      </c>
      <c r="HE845" s="126">
        <f t="shared" si="4410"/>
        <v>0</v>
      </c>
      <c r="HF845" s="126">
        <f t="shared" si="4411"/>
        <v>0</v>
      </c>
      <c r="HH845" s="126">
        <f t="shared" si="4412"/>
        <v>0</v>
      </c>
      <c r="HI845" s="126">
        <f t="shared" si="4413"/>
        <v>0</v>
      </c>
      <c r="HJ845" s="126">
        <f t="shared" si="4414"/>
        <v>0</v>
      </c>
      <c r="HK845" s="126">
        <f t="shared" si="4415"/>
        <v>0</v>
      </c>
      <c r="HL845" s="126">
        <f t="shared" si="4416"/>
        <v>0</v>
      </c>
      <c r="HM845" s="126">
        <f t="shared" si="4417"/>
        <v>0</v>
      </c>
      <c r="HO845" s="126" t="str">
        <f t="shared" si="4418"/>
        <v/>
      </c>
      <c r="HP845" s="126">
        <f t="shared" si="4419"/>
        <v>0</v>
      </c>
      <c r="HQ845" s="126" t="str">
        <f t="shared" si="4420"/>
        <v/>
      </c>
      <c r="HR845" s="122">
        <f t="shared" si="4421"/>
        <v>0</v>
      </c>
      <c r="HS845" s="126" t="str">
        <f t="shared" si="4422"/>
        <v/>
      </c>
      <c r="HT845" s="122" t="str">
        <f t="shared" si="4423"/>
        <v/>
      </c>
      <c r="HU845" s="122" t="str">
        <f t="shared" si="4424"/>
        <v/>
      </c>
      <c r="HV845" s="126" t="str">
        <f t="shared" si="4425"/>
        <v/>
      </c>
      <c r="HW845" s="126" t="str">
        <f t="shared" si="4426"/>
        <v/>
      </c>
      <c r="HX845" s="126" t="str">
        <f t="shared" si="4427"/>
        <v/>
      </c>
      <c r="HZ845" s="126" t="str">
        <f t="shared" si="4428"/>
        <v/>
      </c>
      <c r="IA845" s="126">
        <f t="shared" si="4429"/>
        <v>0</v>
      </c>
      <c r="IB845" s="126" t="str">
        <f t="shared" si="4430"/>
        <v/>
      </c>
      <c r="IC845" s="126">
        <f t="shared" si="4431"/>
        <v>0</v>
      </c>
      <c r="ID845" s="126" t="str">
        <f t="shared" si="4432"/>
        <v/>
      </c>
      <c r="IE845" s="126" t="str">
        <f t="shared" si="4433"/>
        <v/>
      </c>
      <c r="IF845" s="126" t="str">
        <f t="shared" si="4434"/>
        <v/>
      </c>
      <c r="IG845" s="126" t="str">
        <f t="shared" si="4435"/>
        <v/>
      </c>
      <c r="IH845" s="126" t="str">
        <f t="shared" si="4436"/>
        <v/>
      </c>
      <c r="II845" s="126" t="str">
        <f t="shared" si="4437"/>
        <v/>
      </c>
      <c r="IO845" s="128"/>
      <c r="IP845" s="128"/>
      <c r="IQ845" s="127"/>
      <c r="IR845" s="127"/>
      <c r="IX845" s="6"/>
      <c r="IY845" s="6"/>
      <c r="IZ845" s="7"/>
      <c r="JA845" s="7"/>
      <c r="JG845" s="12"/>
      <c r="JH845" s="12"/>
      <c r="JI845" s="13"/>
      <c r="JJ845" s="13"/>
      <c r="JN845" s="6"/>
      <c r="JO845" s="6"/>
      <c r="JQ845" s="11"/>
      <c r="JR845" s="11"/>
      <c r="JS845" s="12"/>
      <c r="JT845" s="13"/>
      <c r="JU845" s="12"/>
      <c r="JV845" s="12"/>
      <c r="JW845" s="97"/>
      <c r="JX845" s="13"/>
      <c r="JY845" s="13"/>
      <c r="JZ845" s="97"/>
      <c r="KA845" s="97"/>
      <c r="KB845" s="11"/>
      <c r="KC845" s="11"/>
      <c r="KD845" s="11"/>
      <c r="KE845" s="11"/>
    </row>
    <row r="846" spans="1:291" s="122" customFormat="1" x14ac:dyDescent="0.2">
      <c r="A846" s="146">
        <f t="shared" si="4081"/>
        <v>846</v>
      </c>
      <c r="C846" s="2">
        <v>43326</v>
      </c>
      <c r="D846" s="126">
        <v>97.05</v>
      </c>
      <c r="E846" s="126">
        <v>97.01</v>
      </c>
      <c r="F846" s="126">
        <v>97.004999999999995</v>
      </c>
      <c r="G846" s="128">
        <v>105.252</v>
      </c>
      <c r="H846" s="128">
        <v>113.17</v>
      </c>
      <c r="I846" s="128">
        <v>120.035</v>
      </c>
      <c r="J846" s="127">
        <v>144.01</v>
      </c>
      <c r="K846" s="126"/>
      <c r="M846" s="126">
        <f t="shared" si="4438"/>
        <v>97.05</v>
      </c>
      <c r="N846" s="126">
        <f t="shared" si="4439"/>
        <v>97.01</v>
      </c>
      <c r="O846" s="126">
        <f t="shared" si="4440"/>
        <v>97.004999999999995</v>
      </c>
      <c r="P846" s="128">
        <f t="shared" si="4250"/>
        <v>3385.2499999999995</v>
      </c>
      <c r="Q846" s="5">
        <f t="shared" si="4251"/>
        <v>3633</v>
      </c>
      <c r="R846" s="6">
        <f t="shared" si="4252"/>
        <v>3843.4999999999995</v>
      </c>
      <c r="S846" s="7">
        <f t="shared" si="4253"/>
        <v>4608.9999999999991</v>
      </c>
      <c r="V846" s="127">
        <f t="shared" si="4259"/>
        <v>4.0000000000006253</v>
      </c>
      <c r="W846" s="127">
        <f t="shared" si="4260"/>
        <v>3.4999999999996589</v>
      </c>
      <c r="X846" s="127">
        <f t="shared" si="4261"/>
        <v>3.50000000000108</v>
      </c>
      <c r="Y846" s="127">
        <f t="shared" si="4254"/>
        <v>1.0000000000004547</v>
      </c>
      <c r="Z846" s="126">
        <f t="shared" si="4255"/>
        <v>2.7500000000004547</v>
      </c>
      <c r="AA846" s="126">
        <f t="shared" si="4256"/>
        <v>4.5000000000004547</v>
      </c>
      <c r="AB846" s="126">
        <f t="shared" si="4257"/>
        <v>9</v>
      </c>
      <c r="AC846" s="126"/>
      <c r="AD846" s="126"/>
      <c r="AE846" s="127">
        <f t="shared" si="4286"/>
        <v>2.3500003300002863</v>
      </c>
      <c r="AF846" s="127">
        <f t="shared" si="4287"/>
        <v>1.85000032999932</v>
      </c>
      <c r="AG846" s="127">
        <f t="shared" si="4288"/>
        <v>1.850000330000741</v>
      </c>
      <c r="AH846" s="127">
        <f t="shared" si="4447"/>
        <v>0.16666666666727292</v>
      </c>
      <c r="AI846" s="127">
        <f t="shared" si="4273"/>
        <v>0.35000000000063669</v>
      </c>
      <c r="AJ846" s="127">
        <f t="shared" si="4274"/>
        <v>5.0000000000181899E-2</v>
      </c>
      <c r="AK846" s="127">
        <f t="shared" si="4275"/>
        <v>0.24999999999984857</v>
      </c>
      <c r="AL846" s="127">
        <f t="shared" si="4276"/>
        <v>0.50000000000022737</v>
      </c>
      <c r="AM846" s="127">
        <f t="shared" si="4277"/>
        <v>1.5000000000004547</v>
      </c>
      <c r="AN846" s="127">
        <f t="shared" si="4278"/>
        <v>0.90000000000045466</v>
      </c>
      <c r="AO846" s="127">
        <f t="shared" si="4279"/>
        <v>1</v>
      </c>
      <c r="AP846" s="127">
        <f t="shared" si="4280"/>
        <v>0.83333333333424309</v>
      </c>
      <c r="AQ846" s="127">
        <f t="shared" si="4281"/>
        <v>1.8750000000002276</v>
      </c>
      <c r="AR846" s="127">
        <f t="shared" si="4282"/>
        <v>0.2000000000007276</v>
      </c>
      <c r="AS846" s="127">
        <f t="shared" si="4283"/>
        <v>0.75000000000045475</v>
      </c>
      <c r="AT846" s="127">
        <f t="shared" si="4284"/>
        <v>0.80000000000090954</v>
      </c>
      <c r="AU846" s="126"/>
      <c r="AX846" s="11">
        <f t="shared" si="4441"/>
        <v>-4.0000000000006253</v>
      </c>
      <c r="AY846" s="11">
        <f t="shared" si="4442"/>
        <v>-3.4999999999996589</v>
      </c>
      <c r="AZ846" s="11">
        <f t="shared" si="4443"/>
        <v>-3.50000000000108</v>
      </c>
      <c r="BA846" s="11">
        <f t="shared" si="4446"/>
        <v>-1.0000000000004547</v>
      </c>
      <c r="BB846" s="11">
        <f t="shared" si="4269"/>
        <v>-2.7500000000004547</v>
      </c>
      <c r="BC846" s="12">
        <f t="shared" si="4270"/>
        <v>-4.5000000000004547</v>
      </c>
      <c r="BD846" s="13">
        <f t="shared" si="4271"/>
        <v>-9</v>
      </c>
      <c r="BF846" s="11">
        <f t="shared" si="4445"/>
        <v>-1.9999999999997158</v>
      </c>
      <c r="BG846" s="11">
        <f t="shared" si="4264"/>
        <v>-2.3500003300002863</v>
      </c>
      <c r="BH846" s="11">
        <f t="shared" si="4265"/>
        <v>-1.85000032999932</v>
      </c>
      <c r="BI846" s="11">
        <f t="shared" si="4266"/>
        <v>-1.850000330000741</v>
      </c>
      <c r="BJ846" s="11">
        <f t="shared" si="4444"/>
        <v>-0.16666666666727292</v>
      </c>
      <c r="BK846" s="11">
        <f t="shared" si="4448"/>
        <v>-0.35000000000063669</v>
      </c>
      <c r="BL846" s="11">
        <f t="shared" si="4289"/>
        <v>-5.0000000000181899E-2</v>
      </c>
      <c r="BM846" s="11">
        <f t="shared" si="4290"/>
        <v>0.24999999999984857</v>
      </c>
      <c r="BN846" s="11">
        <f t="shared" si="4291"/>
        <v>-0.50000000000022737</v>
      </c>
      <c r="BO846" s="11">
        <f t="shared" si="4292"/>
        <v>-1.5000000000004547</v>
      </c>
      <c r="BP846" s="11">
        <f t="shared" si="4293"/>
        <v>-0.90000000000045466</v>
      </c>
      <c r="BQ846" s="126">
        <v>1</v>
      </c>
      <c r="BR846" s="11">
        <f t="shared" si="4294"/>
        <v>0.83333333333424309</v>
      </c>
      <c r="BS846" s="11">
        <f t="shared" si="4295"/>
        <v>-1.8750000000002276</v>
      </c>
      <c r="BT846" s="11">
        <f t="shared" si="4296"/>
        <v>-0.2000000000007276</v>
      </c>
      <c r="BU846" s="11">
        <f t="shared" si="4297"/>
        <v>-0.75000000000045475</v>
      </c>
      <c r="BV846" s="11">
        <f t="shared" si="4298"/>
        <v>-0.80000000000090954</v>
      </c>
      <c r="BY846" s="126"/>
      <c r="BZ846" s="126"/>
      <c r="CA846" s="122">
        <f t="shared" si="4299"/>
        <v>-0.75000000000045475</v>
      </c>
      <c r="CB846" s="126">
        <f t="shared" si="4300"/>
        <v>1</v>
      </c>
      <c r="CC846" s="126">
        <f t="shared" si="4301"/>
        <v>1</v>
      </c>
      <c r="CD846" s="126">
        <f t="shared" si="4302"/>
        <v>1</v>
      </c>
      <c r="CE846" s="126">
        <f t="shared" si="4303"/>
        <v>1</v>
      </c>
      <c r="CF846" s="126">
        <f t="shared" si="4304"/>
        <v>1</v>
      </c>
      <c r="CG846" s="126">
        <f t="shared" si="4305"/>
        <v>1</v>
      </c>
      <c r="CH846" s="126" t="str">
        <f t="shared" si="4306"/>
        <v/>
      </c>
      <c r="CI846" s="126">
        <f t="shared" si="4307"/>
        <v>0</v>
      </c>
      <c r="CJ846" s="126">
        <f t="shared" si="4308"/>
        <v>0</v>
      </c>
      <c r="CK846" s="126" t="str">
        <f t="shared" si="4309"/>
        <v/>
      </c>
      <c r="CL846" s="126">
        <f t="shared" si="4310"/>
        <v>0</v>
      </c>
      <c r="CM846" s="126" t="str">
        <f t="shared" si="4311"/>
        <v/>
      </c>
      <c r="CN846" s="126" t="str">
        <f t="shared" si="4312"/>
        <v/>
      </c>
      <c r="CO846" s="126">
        <f t="shared" si="4313"/>
        <v>0</v>
      </c>
      <c r="CP846" s="126">
        <f t="shared" si="4314"/>
        <v>0</v>
      </c>
      <c r="CQ846" s="126" t="str">
        <f t="shared" si="4315"/>
        <v/>
      </c>
      <c r="CR846" s="126"/>
      <c r="CS846" s="126">
        <f t="shared" si="4316"/>
        <v>0</v>
      </c>
      <c r="CT846" s="126">
        <f t="shared" si="4317"/>
        <v>0</v>
      </c>
      <c r="CU846" s="126">
        <f t="shared" si="4318"/>
        <v>0</v>
      </c>
      <c r="CV846" s="126">
        <f t="shared" si="4319"/>
        <v>0</v>
      </c>
      <c r="CW846" s="126">
        <f t="shared" si="4320"/>
        <v>1</v>
      </c>
      <c r="CX846" s="126" t="str">
        <f t="shared" si="4321"/>
        <v/>
      </c>
      <c r="CY846" s="126" t="str">
        <f t="shared" si="4322"/>
        <v/>
      </c>
      <c r="CZ846" s="126" t="str">
        <f t="shared" si="4323"/>
        <v/>
      </c>
      <c r="DA846" s="126" t="str">
        <f t="shared" si="4324"/>
        <v/>
      </c>
      <c r="DB846" s="126">
        <f t="shared" si="4325"/>
        <v>1</v>
      </c>
      <c r="DC846" s="126" t="str">
        <f t="shared" si="4326"/>
        <v/>
      </c>
      <c r="DD846" s="126">
        <f t="shared" si="4327"/>
        <v>1</v>
      </c>
      <c r="DE846" s="126" t="str">
        <f t="shared" si="4328"/>
        <v/>
      </c>
      <c r="DF846" s="126"/>
      <c r="DG846" s="126">
        <f t="shared" si="4329"/>
        <v>1</v>
      </c>
      <c r="DH846" s="126">
        <f t="shared" si="4330"/>
        <v>1</v>
      </c>
      <c r="DI846" s="126">
        <f t="shared" si="4331"/>
        <v>1</v>
      </c>
      <c r="DJ846" s="126">
        <f t="shared" si="4332"/>
        <v>1</v>
      </c>
      <c r="DK846" s="126" t="str">
        <f t="shared" si="4333"/>
        <v/>
      </c>
      <c r="DL846" s="126"/>
      <c r="DM846" s="126" t="str">
        <f t="shared" si="4334"/>
        <v/>
      </c>
      <c r="DN846" s="126">
        <f t="shared" si="4335"/>
        <v>0</v>
      </c>
      <c r="DO846" s="126">
        <f t="shared" si="4336"/>
        <v>0</v>
      </c>
      <c r="DP846" s="126">
        <f t="shared" si="4337"/>
        <v>1</v>
      </c>
      <c r="DQ846" s="126">
        <f t="shared" si="4338"/>
        <v>0</v>
      </c>
      <c r="DR846" s="126">
        <f t="shared" si="4339"/>
        <v>0</v>
      </c>
      <c r="DS846" s="126">
        <f t="shared" si="4340"/>
        <v>0</v>
      </c>
      <c r="DT846" s="126">
        <f t="shared" si="4341"/>
        <v>0</v>
      </c>
      <c r="DU846" s="126">
        <f t="shared" si="4342"/>
        <v>0</v>
      </c>
      <c r="DV846" s="126">
        <f t="shared" si="4343"/>
        <v>1</v>
      </c>
      <c r="DW846" s="126">
        <f t="shared" si="4344"/>
        <v>0</v>
      </c>
      <c r="DX846" s="126" t="str">
        <f t="shared" si="4345"/>
        <v/>
      </c>
      <c r="DY846" s="126" t="str">
        <f t="shared" si="4346"/>
        <v/>
      </c>
      <c r="EA846" s="126">
        <f t="shared" si="4347"/>
        <v>1</v>
      </c>
      <c r="EB846" s="126">
        <f t="shared" si="4348"/>
        <v>1</v>
      </c>
      <c r="EC846" s="126">
        <f t="shared" si="4349"/>
        <v>1</v>
      </c>
      <c r="ED846" s="126">
        <f t="shared" si="4350"/>
        <v>1</v>
      </c>
      <c r="EF846" s="126">
        <f t="shared" si="4351"/>
        <v>1</v>
      </c>
      <c r="EG846" s="126">
        <f t="shared" si="4352"/>
        <v>1</v>
      </c>
      <c r="EH846" s="126">
        <f t="shared" si="4353"/>
        <v>1</v>
      </c>
      <c r="EI846" s="126">
        <f t="shared" si="4354"/>
        <v>1</v>
      </c>
      <c r="EK846" s="126">
        <f t="shared" si="4355"/>
        <v>1</v>
      </c>
      <c r="EL846" s="126">
        <f t="shared" si="4356"/>
        <v>1</v>
      </c>
      <c r="EM846" s="126">
        <f t="shared" si="4357"/>
        <v>1</v>
      </c>
      <c r="EO846" s="126">
        <f t="shared" si="4358"/>
        <v>1</v>
      </c>
      <c r="EP846" s="126">
        <f t="shared" si="4359"/>
        <v>1</v>
      </c>
      <c r="EQ846" s="126">
        <f t="shared" si="4360"/>
        <v>1</v>
      </c>
      <c r="ES846" s="126">
        <f t="shared" si="4361"/>
        <v>1</v>
      </c>
      <c r="ET846" s="126">
        <f t="shared" si="4362"/>
        <v>1</v>
      </c>
      <c r="EU846" s="126">
        <f t="shared" si="4363"/>
        <v>1</v>
      </c>
      <c r="EV846" s="126">
        <f t="shared" si="4364"/>
        <v>1</v>
      </c>
      <c r="EW846" s="126">
        <f t="shared" si="4365"/>
        <v>0</v>
      </c>
      <c r="EY846" s="126">
        <f t="shared" si="4366"/>
        <v>1</v>
      </c>
      <c r="EZ846" s="126">
        <f t="shared" si="4367"/>
        <v>1</v>
      </c>
      <c r="FA846" s="126">
        <f t="shared" si="4368"/>
        <v>1</v>
      </c>
      <c r="FC846" s="126">
        <f t="shared" si="4369"/>
        <v>0</v>
      </c>
      <c r="FD846" s="126" t="str">
        <f t="shared" si="4370"/>
        <v/>
      </c>
      <c r="FE846" s="126"/>
      <c r="FF846" s="126">
        <f t="shared" si="4371"/>
        <v>0</v>
      </c>
      <c r="FG846" s="126">
        <f t="shared" si="4372"/>
        <v>1</v>
      </c>
      <c r="FH846" s="126">
        <f t="shared" si="4373"/>
        <v>0</v>
      </c>
      <c r="FI846" s="126" t="str">
        <f t="shared" si="4374"/>
        <v/>
      </c>
      <c r="FJ846" s="126" t="str">
        <f t="shared" si="4375"/>
        <v/>
      </c>
      <c r="FK846" s="126" t="str">
        <f t="shared" si="4376"/>
        <v/>
      </c>
      <c r="FL846" s="126" t="str">
        <f t="shared" si="4377"/>
        <v/>
      </c>
      <c r="FN846" s="126" t="str">
        <f t="shared" si="4378"/>
        <v/>
      </c>
      <c r="FO846" s="126" t="str">
        <f t="shared" si="4379"/>
        <v/>
      </c>
      <c r="FP846" s="126" t="str">
        <f t="shared" si="4380"/>
        <v/>
      </c>
      <c r="FV846" s="126">
        <f t="shared" si="4381"/>
        <v>1</v>
      </c>
      <c r="FW846" s="126">
        <f t="shared" si="4382"/>
        <v>1</v>
      </c>
      <c r="FX846" s="126">
        <f t="shared" si="4383"/>
        <v>1</v>
      </c>
      <c r="GA846" s="126">
        <f t="shared" si="4384"/>
        <v>0</v>
      </c>
      <c r="GB846" s="126">
        <f t="shared" si="4385"/>
        <v>0</v>
      </c>
      <c r="GC846" s="126">
        <f t="shared" si="4386"/>
        <v>0</v>
      </c>
      <c r="GD846" s="126">
        <f t="shared" si="4387"/>
        <v>0</v>
      </c>
      <c r="GE846" s="126">
        <f t="shared" si="4388"/>
        <v>0</v>
      </c>
      <c r="GF846" s="126">
        <f t="shared" si="4389"/>
        <v>1</v>
      </c>
      <c r="GG846" s="126">
        <f t="shared" si="4390"/>
        <v>0</v>
      </c>
      <c r="GI846" s="126">
        <f t="shared" si="4391"/>
        <v>0</v>
      </c>
      <c r="GK846" s="126">
        <f t="shared" si="4392"/>
        <v>1</v>
      </c>
      <c r="GL846" s="126">
        <f t="shared" si="4393"/>
        <v>1</v>
      </c>
      <c r="GM846" s="126">
        <f t="shared" si="4394"/>
        <v>1</v>
      </c>
      <c r="GN846" s="126">
        <f t="shared" si="4395"/>
        <v>1</v>
      </c>
      <c r="GO846" s="126">
        <f t="shared" si="4396"/>
        <v>1</v>
      </c>
      <c r="GP846" s="126">
        <f t="shared" si="4397"/>
        <v>0</v>
      </c>
      <c r="GQ846" s="126">
        <f t="shared" si="4398"/>
        <v>1</v>
      </c>
      <c r="GS846" s="126" t="str">
        <f t="shared" si="4399"/>
        <v/>
      </c>
      <c r="GT846" s="126" t="str">
        <f t="shared" si="4400"/>
        <v/>
      </c>
      <c r="GU846" s="126">
        <f t="shared" si="4401"/>
        <v>0</v>
      </c>
      <c r="GV846" s="126">
        <f t="shared" si="4402"/>
        <v>0</v>
      </c>
      <c r="GW846" s="126">
        <f t="shared" si="4403"/>
        <v>0</v>
      </c>
      <c r="GX846" s="126">
        <f t="shared" si="4404"/>
        <v>0</v>
      </c>
      <c r="GY846" s="126">
        <f t="shared" si="4405"/>
        <v>0</v>
      </c>
      <c r="GZ846" s="126"/>
      <c r="HA846" s="126">
        <f t="shared" si="4406"/>
        <v>0</v>
      </c>
      <c r="HB846" s="126">
        <f t="shared" si="4407"/>
        <v>0</v>
      </c>
      <c r="HC846" s="126">
        <f t="shared" si="4408"/>
        <v>0</v>
      </c>
      <c r="HD846" s="126">
        <f t="shared" si="4409"/>
        <v>0</v>
      </c>
      <c r="HE846" s="126">
        <f t="shared" si="4410"/>
        <v>0</v>
      </c>
      <c r="HF846" s="126">
        <f t="shared" si="4411"/>
        <v>0</v>
      </c>
      <c r="HH846" s="126">
        <f t="shared" si="4412"/>
        <v>1</v>
      </c>
      <c r="HI846" s="126">
        <f t="shared" si="4413"/>
        <v>0</v>
      </c>
      <c r="HJ846" s="126">
        <f t="shared" si="4414"/>
        <v>0</v>
      </c>
      <c r="HK846" s="126">
        <f t="shared" si="4415"/>
        <v>0</v>
      </c>
      <c r="HL846" s="126">
        <f t="shared" si="4416"/>
        <v>0</v>
      </c>
      <c r="HM846" s="126">
        <f t="shared" si="4417"/>
        <v>0</v>
      </c>
      <c r="HO846" s="126" t="str">
        <f t="shared" si="4418"/>
        <v/>
      </c>
      <c r="HP846" s="126">
        <f t="shared" si="4419"/>
        <v>1</v>
      </c>
      <c r="HQ846" s="126" t="str">
        <f t="shared" si="4420"/>
        <v/>
      </c>
      <c r="HR846" s="122" t="str">
        <f t="shared" si="4421"/>
        <v/>
      </c>
      <c r="HS846" s="126" t="str">
        <f t="shared" si="4422"/>
        <v/>
      </c>
      <c r="HT846" s="122" t="str">
        <f t="shared" si="4423"/>
        <v/>
      </c>
      <c r="HU846" s="122" t="str">
        <f t="shared" si="4424"/>
        <v/>
      </c>
      <c r="HV846" s="126" t="str">
        <f t="shared" si="4425"/>
        <v/>
      </c>
      <c r="HW846" s="126" t="str">
        <f t="shared" si="4426"/>
        <v/>
      </c>
      <c r="HX846" s="126" t="str">
        <f t="shared" si="4427"/>
        <v/>
      </c>
      <c r="HZ846" s="126" t="str">
        <f t="shared" si="4428"/>
        <v/>
      </c>
      <c r="IA846" s="126">
        <f t="shared" si="4429"/>
        <v>0</v>
      </c>
      <c r="IB846" s="126" t="str">
        <f t="shared" si="4430"/>
        <v/>
      </c>
      <c r="IC846" s="126" t="str">
        <f t="shared" si="4431"/>
        <v/>
      </c>
      <c r="ID846" s="126" t="str">
        <f t="shared" si="4432"/>
        <v/>
      </c>
      <c r="IE846" s="126" t="str">
        <f t="shared" si="4433"/>
        <v/>
      </c>
      <c r="IF846" s="126" t="str">
        <f t="shared" si="4434"/>
        <v/>
      </c>
      <c r="IG846" s="126" t="str">
        <f t="shared" si="4435"/>
        <v/>
      </c>
      <c r="IH846" s="126" t="str">
        <f t="shared" si="4436"/>
        <v/>
      </c>
      <c r="II846" s="126" t="str">
        <f t="shared" si="4437"/>
        <v/>
      </c>
      <c r="IO846" s="128"/>
      <c r="IP846" s="128"/>
      <c r="IQ846" s="127"/>
      <c r="IR846" s="127"/>
      <c r="IX846" s="6"/>
      <c r="IY846" s="6"/>
      <c r="IZ846" s="7"/>
      <c r="JA846" s="7"/>
      <c r="JG846" s="12"/>
      <c r="JH846" s="12"/>
      <c r="JI846" s="13"/>
      <c r="JJ846" s="13"/>
      <c r="JN846" s="6"/>
      <c r="JO846" s="6"/>
      <c r="JQ846" s="11"/>
      <c r="JR846" s="11"/>
      <c r="JS846" s="12"/>
      <c r="JT846" s="13"/>
      <c r="JU846" s="12"/>
      <c r="JV846" s="12"/>
      <c r="JW846" s="97"/>
      <c r="JX846" s="13"/>
      <c r="JY846" s="13"/>
      <c r="JZ846" s="97"/>
      <c r="KA846" s="97"/>
      <c r="KB846" s="11"/>
      <c r="KC846" s="11"/>
      <c r="KD846" s="11"/>
      <c r="KE846" s="11"/>
    </row>
    <row r="847" spans="1:291" s="122" customFormat="1" x14ac:dyDescent="0.2">
      <c r="A847" s="146">
        <f t="shared" si="4081"/>
        <v>847</v>
      </c>
      <c r="C847" s="2">
        <v>43327</v>
      </c>
      <c r="D847" s="126">
        <v>97.094999999999999</v>
      </c>
      <c r="E847" s="126">
        <v>97.055000000000007</v>
      </c>
      <c r="F847" s="126">
        <v>97.05</v>
      </c>
      <c r="G847" s="128">
        <v>105.27</v>
      </c>
      <c r="H847" s="128">
        <v>113.23</v>
      </c>
      <c r="I847" s="128">
        <v>120.14</v>
      </c>
      <c r="J847" s="127">
        <v>144.24</v>
      </c>
      <c r="K847" s="126"/>
      <c r="M847" s="126">
        <f t="shared" si="4438"/>
        <v>97.094999999999999</v>
      </c>
      <c r="N847" s="126">
        <f t="shared" si="4439"/>
        <v>97.055000000000007</v>
      </c>
      <c r="O847" s="126">
        <f t="shared" si="4440"/>
        <v>97.05</v>
      </c>
      <c r="P847" s="128">
        <f t="shared" si="4250"/>
        <v>3386.9999999999995</v>
      </c>
      <c r="Q847" s="5">
        <f t="shared" si="4251"/>
        <v>3639.0000000000005</v>
      </c>
      <c r="R847" s="6">
        <f t="shared" si="4252"/>
        <v>3854</v>
      </c>
      <c r="S847" s="7">
        <f t="shared" si="4253"/>
        <v>4632.0000000000009</v>
      </c>
      <c r="V847" s="127">
        <f t="shared" si="4259"/>
        <v>4.5000000000001705</v>
      </c>
      <c r="W847" s="127">
        <f t="shared" si="4260"/>
        <v>4.5000000000001705</v>
      </c>
      <c r="X847" s="127">
        <f t="shared" si="4261"/>
        <v>4.5000000000001705</v>
      </c>
      <c r="Y847" s="127">
        <f t="shared" si="4254"/>
        <v>1.75</v>
      </c>
      <c r="Z847" s="126">
        <f t="shared" si="4255"/>
        <v>6.0000000000004547</v>
      </c>
      <c r="AA847" s="126">
        <f t="shared" si="4256"/>
        <v>10.500000000000455</v>
      </c>
      <c r="AB847" s="126">
        <f t="shared" si="4257"/>
        <v>23.000000000001819</v>
      </c>
      <c r="AC847" s="126"/>
      <c r="AD847" s="126"/>
      <c r="AE847" s="127">
        <f t="shared" si="4286"/>
        <v>0.90000071999975351</v>
      </c>
      <c r="AF847" s="127">
        <f t="shared" si="4287"/>
        <v>0.90000071999975351</v>
      </c>
      <c r="AG847" s="127">
        <f t="shared" si="4288"/>
        <v>0.90000071999975351</v>
      </c>
      <c r="AH847" s="127">
        <f t="shared" si="4447"/>
        <v>0.50000000000030287</v>
      </c>
      <c r="AI847" s="127">
        <f t="shared" si="4273"/>
        <v>0.10000000000027276</v>
      </c>
      <c r="AJ847" s="127">
        <f t="shared" si="4274"/>
        <v>0.29999999999981775</v>
      </c>
      <c r="AK847" s="127">
        <f t="shared" si="4275"/>
        <v>0.99999999999984812</v>
      </c>
      <c r="AL847" s="127">
        <f t="shared" si="4276"/>
        <v>0.75000000000022737</v>
      </c>
      <c r="AM847" s="127">
        <f t="shared" si="4277"/>
        <v>2.833333333333182</v>
      </c>
      <c r="AN847" s="127">
        <f t="shared" si="4278"/>
        <v>1.2999999999997272</v>
      </c>
      <c r="AO847" s="127">
        <f t="shared" si="4279"/>
        <v>1</v>
      </c>
      <c r="AP847" s="127">
        <f t="shared" si="4280"/>
        <v>0.83333333333272686</v>
      </c>
      <c r="AQ847" s="127">
        <f t="shared" si="4281"/>
        <v>4.3333333333329538</v>
      </c>
      <c r="AR847" s="127">
        <f t="shared" si="4282"/>
        <v>0.70000000000018225</v>
      </c>
      <c r="AS847" s="127">
        <f t="shared" si="4283"/>
        <v>0.88888888888893902</v>
      </c>
      <c r="AT847" s="127">
        <f t="shared" si="4284"/>
        <v>0.43333333333309065</v>
      </c>
      <c r="AU847" s="126"/>
      <c r="AX847" s="11">
        <f t="shared" si="4441"/>
        <v>4.5000000000001705</v>
      </c>
      <c r="AY847" s="11">
        <f t="shared" si="4442"/>
        <v>4.5000000000001705</v>
      </c>
      <c r="AZ847" s="11">
        <f t="shared" si="4443"/>
        <v>4.5000000000001705</v>
      </c>
      <c r="BA847" s="11">
        <f t="shared" si="4446"/>
        <v>1.75</v>
      </c>
      <c r="BB847" s="11">
        <f t="shared" si="4269"/>
        <v>6.0000000000004547</v>
      </c>
      <c r="BC847" s="12">
        <f t="shared" si="4270"/>
        <v>10.500000000000455</v>
      </c>
      <c r="BD847" s="13">
        <f t="shared" si="4271"/>
        <v>23.000000000001819</v>
      </c>
      <c r="BF847" s="11">
        <f t="shared" si="4445"/>
        <v>1.0000000000001705</v>
      </c>
      <c r="BG847" s="11">
        <f t="shared" si="4264"/>
        <v>0.90000071999975351</v>
      </c>
      <c r="BH847" s="11">
        <f t="shared" si="4265"/>
        <v>0.90000071999975351</v>
      </c>
      <c r="BI847" s="11">
        <f t="shared" si="4266"/>
        <v>0.90000071999975351</v>
      </c>
      <c r="BJ847" s="11">
        <f t="shared" si="4444"/>
        <v>-0.50000000000030287</v>
      </c>
      <c r="BK847" s="11">
        <f t="shared" si="4448"/>
        <v>-0.10000000000027276</v>
      </c>
      <c r="BL847" s="11">
        <f t="shared" si="4289"/>
        <v>-0.29999999999981775</v>
      </c>
      <c r="BM847" s="11">
        <f t="shared" si="4290"/>
        <v>-0.99999999999984812</v>
      </c>
      <c r="BN847" s="11">
        <f t="shared" si="4291"/>
        <v>0.75000000000022737</v>
      </c>
      <c r="BO847" s="11">
        <f t="shared" si="4292"/>
        <v>2.833333333333182</v>
      </c>
      <c r="BP847" s="11">
        <f t="shared" si="4293"/>
        <v>1.2999999999997272</v>
      </c>
      <c r="BQ847" s="126">
        <v>1</v>
      </c>
      <c r="BR847" s="11">
        <f t="shared" si="4294"/>
        <v>-0.83333333333272686</v>
      </c>
      <c r="BS847" s="11">
        <f t="shared" si="4295"/>
        <v>4.3333333333329538</v>
      </c>
      <c r="BT847" s="11">
        <f t="shared" si="4296"/>
        <v>-0.70000000000018225</v>
      </c>
      <c r="BU847" s="11">
        <f t="shared" si="4297"/>
        <v>0.88888888888893902</v>
      </c>
      <c r="BV847" s="11">
        <f t="shared" si="4298"/>
        <v>0.43333333333309065</v>
      </c>
      <c r="BY847" s="126"/>
      <c r="BZ847" s="126"/>
      <c r="CA847" s="122">
        <f t="shared" si="4299"/>
        <v>0.88888888888893902</v>
      </c>
      <c r="CB847" s="126">
        <f t="shared" si="4300"/>
        <v>0</v>
      </c>
      <c r="CC847" s="126">
        <f t="shared" si="4301"/>
        <v>0</v>
      </c>
      <c r="CD847" s="126">
        <f t="shared" si="4302"/>
        <v>0</v>
      </c>
      <c r="CE847" s="126">
        <f t="shared" si="4303"/>
        <v>0</v>
      </c>
      <c r="CF847" s="126">
        <f t="shared" si="4304"/>
        <v>0</v>
      </c>
      <c r="CG847" s="126" t="str">
        <f t="shared" si="4305"/>
        <v/>
      </c>
      <c r="CH847" s="126" t="str">
        <f t="shared" si="4306"/>
        <v/>
      </c>
      <c r="CI847" s="126">
        <f t="shared" si="4307"/>
        <v>1</v>
      </c>
      <c r="CJ847" s="126">
        <f t="shared" si="4308"/>
        <v>1</v>
      </c>
      <c r="CK847" s="126" t="str">
        <f t="shared" si="4309"/>
        <v/>
      </c>
      <c r="CL847" s="126">
        <f t="shared" si="4310"/>
        <v>1</v>
      </c>
      <c r="CM847" s="126">
        <f t="shared" si="4311"/>
        <v>1</v>
      </c>
      <c r="CN847" s="126">
        <f t="shared" si="4312"/>
        <v>1</v>
      </c>
      <c r="CO847" s="126" t="str">
        <f t="shared" si="4313"/>
        <v/>
      </c>
      <c r="CP847" s="126" t="str">
        <f t="shared" si="4314"/>
        <v/>
      </c>
      <c r="CQ847" s="126">
        <f t="shared" si="4315"/>
        <v>1</v>
      </c>
      <c r="CR847" s="126"/>
      <c r="CS847" s="126">
        <f t="shared" si="4316"/>
        <v>0</v>
      </c>
      <c r="CT847" s="126">
        <f t="shared" si="4317"/>
        <v>0</v>
      </c>
      <c r="CU847" s="126">
        <f t="shared" si="4318"/>
        <v>0</v>
      </c>
      <c r="CV847" s="126">
        <f t="shared" si="4319"/>
        <v>0</v>
      </c>
      <c r="CW847" s="126">
        <f t="shared" si="4320"/>
        <v>1</v>
      </c>
      <c r="CX847" s="126" t="str">
        <f t="shared" si="4321"/>
        <v/>
      </c>
      <c r="CY847" s="126" t="str">
        <f t="shared" si="4322"/>
        <v/>
      </c>
      <c r="CZ847" s="126" t="str">
        <f t="shared" si="4323"/>
        <v/>
      </c>
      <c r="DA847" s="126" t="str">
        <f t="shared" si="4324"/>
        <v/>
      </c>
      <c r="DB847" s="126">
        <f t="shared" si="4325"/>
        <v>1</v>
      </c>
      <c r="DC847" s="126" t="str">
        <f t="shared" si="4326"/>
        <v/>
      </c>
      <c r="DD847" s="126">
        <f t="shared" si="4327"/>
        <v>1</v>
      </c>
      <c r="DE847" s="126" t="str">
        <f t="shared" si="4328"/>
        <v/>
      </c>
      <c r="DF847" s="126"/>
      <c r="DG847" s="126">
        <f t="shared" si="4329"/>
        <v>1</v>
      </c>
      <c r="DH847" s="126">
        <f t="shared" si="4330"/>
        <v>1</v>
      </c>
      <c r="DI847" s="126">
        <f t="shared" si="4331"/>
        <v>1</v>
      </c>
      <c r="DJ847" s="126">
        <f t="shared" si="4332"/>
        <v>1</v>
      </c>
      <c r="DK847" s="126" t="str">
        <f t="shared" si="4333"/>
        <v/>
      </c>
      <c r="DL847" s="126"/>
      <c r="DM847" s="126" t="str">
        <f t="shared" si="4334"/>
        <v/>
      </c>
      <c r="DN847" s="126">
        <f t="shared" si="4335"/>
        <v>0</v>
      </c>
      <c r="DO847" s="126">
        <f t="shared" si="4336"/>
        <v>1</v>
      </c>
      <c r="DP847" s="126">
        <f t="shared" si="4337"/>
        <v>0</v>
      </c>
      <c r="DQ847" s="126">
        <f t="shared" si="4338"/>
        <v>1</v>
      </c>
      <c r="DR847" s="126">
        <f t="shared" si="4339"/>
        <v>0</v>
      </c>
      <c r="DS847" s="126">
        <f t="shared" si="4340"/>
        <v>1</v>
      </c>
      <c r="DT847" s="126">
        <f t="shared" si="4341"/>
        <v>0</v>
      </c>
      <c r="DU847" s="126">
        <f t="shared" si="4342"/>
        <v>1</v>
      </c>
      <c r="DV847" s="126">
        <f t="shared" si="4343"/>
        <v>1</v>
      </c>
      <c r="DW847" s="126">
        <f t="shared" si="4344"/>
        <v>0</v>
      </c>
      <c r="DX847" s="126" t="str">
        <f t="shared" si="4345"/>
        <v/>
      </c>
      <c r="DY847" s="126" t="str">
        <f t="shared" si="4346"/>
        <v/>
      </c>
      <c r="EA847" s="126">
        <f t="shared" si="4347"/>
        <v>1</v>
      </c>
      <c r="EB847" s="126">
        <f t="shared" si="4348"/>
        <v>1</v>
      </c>
      <c r="EC847" s="126">
        <f t="shared" si="4349"/>
        <v>1</v>
      </c>
      <c r="ED847" s="126">
        <f t="shared" si="4350"/>
        <v>1</v>
      </c>
      <c r="EF847" s="126">
        <f t="shared" si="4351"/>
        <v>1</v>
      </c>
      <c r="EG847" s="126">
        <f t="shared" si="4352"/>
        <v>1</v>
      </c>
      <c r="EH847" s="126">
        <f t="shared" si="4353"/>
        <v>1</v>
      </c>
      <c r="EI847" s="126">
        <f t="shared" si="4354"/>
        <v>1</v>
      </c>
      <c r="EK847" s="126">
        <f t="shared" si="4355"/>
        <v>1</v>
      </c>
      <c r="EL847" s="126">
        <f t="shared" si="4356"/>
        <v>1</v>
      </c>
      <c r="EM847" s="126">
        <f t="shared" si="4357"/>
        <v>1</v>
      </c>
      <c r="EO847" s="126">
        <f t="shared" si="4358"/>
        <v>1</v>
      </c>
      <c r="EP847" s="126">
        <f t="shared" si="4359"/>
        <v>1</v>
      </c>
      <c r="EQ847" s="126">
        <f t="shared" si="4360"/>
        <v>1</v>
      </c>
      <c r="ES847" s="126">
        <f t="shared" si="4361"/>
        <v>1</v>
      </c>
      <c r="ET847" s="126">
        <f t="shared" si="4362"/>
        <v>1</v>
      </c>
      <c r="EU847" s="126">
        <f t="shared" si="4363"/>
        <v>1</v>
      </c>
      <c r="EV847" s="126">
        <f t="shared" si="4364"/>
        <v>1</v>
      </c>
      <c r="EW847" s="126">
        <f t="shared" si="4365"/>
        <v>0</v>
      </c>
      <c r="EY847" s="126">
        <f t="shared" si="4366"/>
        <v>1</v>
      </c>
      <c r="EZ847" s="126">
        <f t="shared" si="4367"/>
        <v>1</v>
      </c>
      <c r="FA847" s="126">
        <f t="shared" si="4368"/>
        <v>1</v>
      </c>
      <c r="FC847" s="126">
        <f t="shared" si="4369"/>
        <v>0</v>
      </c>
      <c r="FD847" s="126" t="str">
        <f t="shared" si="4370"/>
        <v/>
      </c>
      <c r="FE847" s="126"/>
      <c r="FF847" s="126">
        <f t="shared" si="4371"/>
        <v>1</v>
      </c>
      <c r="FG847" s="126">
        <f t="shared" si="4372"/>
        <v>0</v>
      </c>
      <c r="FH847" s="126">
        <f t="shared" si="4373"/>
        <v>0</v>
      </c>
      <c r="FI847" s="126" t="str">
        <f t="shared" si="4374"/>
        <v/>
      </c>
      <c r="FJ847" s="126" t="str">
        <f t="shared" si="4375"/>
        <v/>
      </c>
      <c r="FK847" s="126" t="str">
        <f t="shared" si="4376"/>
        <v/>
      </c>
      <c r="FL847" s="126" t="str">
        <f t="shared" si="4377"/>
        <v/>
      </c>
      <c r="FN847" s="126" t="str">
        <f t="shared" si="4378"/>
        <v/>
      </c>
      <c r="FO847" s="126" t="str">
        <f t="shared" si="4379"/>
        <v/>
      </c>
      <c r="FP847" s="126" t="str">
        <f t="shared" si="4380"/>
        <v/>
      </c>
      <c r="FV847" s="126">
        <f t="shared" si="4381"/>
        <v>1</v>
      </c>
      <c r="FW847" s="126">
        <f t="shared" si="4382"/>
        <v>1</v>
      </c>
      <c r="FX847" s="126">
        <f t="shared" si="4383"/>
        <v>0</v>
      </c>
      <c r="GA847" s="126">
        <f t="shared" si="4384"/>
        <v>0</v>
      </c>
      <c r="GB847" s="126">
        <f t="shared" si="4385"/>
        <v>0</v>
      </c>
      <c r="GC847" s="126">
        <f t="shared" si="4386"/>
        <v>0</v>
      </c>
      <c r="GD847" s="126">
        <f t="shared" si="4387"/>
        <v>0</v>
      </c>
      <c r="GE847" s="126">
        <f t="shared" si="4388"/>
        <v>1</v>
      </c>
      <c r="GF847" s="126">
        <f t="shared" si="4389"/>
        <v>1</v>
      </c>
      <c r="GG847" s="126">
        <f t="shared" si="4390"/>
        <v>0</v>
      </c>
      <c r="GI847" s="126">
        <f t="shared" si="4391"/>
        <v>0</v>
      </c>
      <c r="GK847" s="126">
        <f t="shared" si="4392"/>
        <v>1</v>
      </c>
      <c r="GL847" s="126">
        <f t="shared" si="4393"/>
        <v>1</v>
      </c>
      <c r="GM847" s="126">
        <f t="shared" si="4394"/>
        <v>1</v>
      </c>
      <c r="GN847" s="126">
        <f t="shared" si="4395"/>
        <v>1</v>
      </c>
      <c r="GO847" s="126">
        <f t="shared" si="4396"/>
        <v>0</v>
      </c>
      <c r="GP847" s="126">
        <f t="shared" si="4397"/>
        <v>0</v>
      </c>
      <c r="GQ847" s="126">
        <f t="shared" si="4398"/>
        <v>1</v>
      </c>
      <c r="GS847" s="126" t="str">
        <f t="shared" si="4399"/>
        <v/>
      </c>
      <c r="GT847" s="126" t="str">
        <f t="shared" si="4400"/>
        <v/>
      </c>
      <c r="GU847" s="126">
        <f t="shared" si="4401"/>
        <v>0</v>
      </c>
      <c r="GV847" s="126">
        <f t="shared" si="4402"/>
        <v>0</v>
      </c>
      <c r="GW847" s="126">
        <f t="shared" si="4403"/>
        <v>0</v>
      </c>
      <c r="GX847" s="126">
        <f t="shared" si="4404"/>
        <v>0</v>
      </c>
      <c r="GY847" s="126">
        <f t="shared" si="4405"/>
        <v>0</v>
      </c>
      <c r="GZ847" s="126"/>
      <c r="HA847" s="126">
        <f t="shared" si="4406"/>
        <v>1</v>
      </c>
      <c r="HB847" s="126">
        <f t="shared" si="4407"/>
        <v>0</v>
      </c>
      <c r="HC847" s="126">
        <f t="shared" si="4408"/>
        <v>0</v>
      </c>
      <c r="HD847" s="126">
        <f t="shared" si="4409"/>
        <v>0</v>
      </c>
      <c r="HE847" s="126">
        <f t="shared" si="4410"/>
        <v>0</v>
      </c>
      <c r="HF847" s="126">
        <f t="shared" si="4411"/>
        <v>0</v>
      </c>
      <c r="HH847" s="126">
        <f t="shared" si="4412"/>
        <v>1</v>
      </c>
      <c r="HI847" s="126">
        <f t="shared" si="4413"/>
        <v>1</v>
      </c>
      <c r="HJ847" s="126">
        <f t="shared" si="4414"/>
        <v>0</v>
      </c>
      <c r="HK847" s="126">
        <f t="shared" si="4415"/>
        <v>0</v>
      </c>
      <c r="HL847" s="126">
        <f t="shared" si="4416"/>
        <v>0</v>
      </c>
      <c r="HM847" s="126">
        <f t="shared" si="4417"/>
        <v>0</v>
      </c>
      <c r="HO847" s="126">
        <f t="shared" si="4418"/>
        <v>1</v>
      </c>
      <c r="HP847" s="126" t="str">
        <f t="shared" si="4419"/>
        <v/>
      </c>
      <c r="HQ847" s="126">
        <f t="shared" si="4420"/>
        <v>1</v>
      </c>
      <c r="HR847" s="122" t="str">
        <f t="shared" si="4421"/>
        <v/>
      </c>
      <c r="HS847" s="126">
        <f t="shared" si="4422"/>
        <v>1</v>
      </c>
      <c r="HT847" s="122" t="str">
        <f t="shared" si="4423"/>
        <v/>
      </c>
      <c r="HU847" s="122" t="str">
        <f t="shared" si="4424"/>
        <v/>
      </c>
      <c r="HV847" s="126" t="str">
        <f t="shared" si="4425"/>
        <v/>
      </c>
      <c r="HW847" s="126" t="str">
        <f t="shared" si="4426"/>
        <v/>
      </c>
      <c r="HX847" s="126" t="str">
        <f t="shared" si="4427"/>
        <v/>
      </c>
      <c r="HZ847" s="126">
        <f t="shared" si="4428"/>
        <v>0</v>
      </c>
      <c r="IA847" s="126" t="str">
        <f t="shared" si="4429"/>
        <v/>
      </c>
      <c r="IB847" s="126">
        <f t="shared" si="4430"/>
        <v>0</v>
      </c>
      <c r="IC847" s="126" t="str">
        <f t="shared" si="4431"/>
        <v/>
      </c>
      <c r="ID847" s="126">
        <f t="shared" si="4432"/>
        <v>0</v>
      </c>
      <c r="IE847" s="126" t="str">
        <f t="shared" si="4433"/>
        <v/>
      </c>
      <c r="IF847" s="126" t="str">
        <f t="shared" si="4434"/>
        <v/>
      </c>
      <c r="IG847" s="126" t="str">
        <f t="shared" si="4435"/>
        <v/>
      </c>
      <c r="IH847" s="126" t="str">
        <f t="shared" si="4436"/>
        <v/>
      </c>
      <c r="II847" s="126" t="str">
        <f t="shared" si="4437"/>
        <v/>
      </c>
      <c r="IO847" s="128"/>
      <c r="IP847" s="128"/>
      <c r="IQ847" s="127"/>
      <c r="IR847" s="127"/>
      <c r="IX847" s="6"/>
      <c r="IY847" s="6"/>
      <c r="IZ847" s="7"/>
      <c r="JA847" s="7"/>
      <c r="JG847" s="12"/>
      <c r="JH847" s="12"/>
      <c r="JI847" s="13"/>
      <c r="JJ847" s="13"/>
      <c r="JN847" s="6"/>
      <c r="JO847" s="6"/>
      <c r="JQ847" s="11"/>
      <c r="JR847" s="11"/>
      <c r="JS847" s="12"/>
      <c r="JT847" s="13"/>
      <c r="JU847" s="12"/>
      <c r="JV847" s="12"/>
      <c r="JW847" s="97"/>
      <c r="JX847" s="13"/>
      <c r="JY847" s="13"/>
      <c r="JZ847" s="97"/>
      <c r="KA847" s="97"/>
      <c r="KB847" s="11"/>
      <c r="KC847" s="11"/>
      <c r="KD847" s="11"/>
      <c r="KE847" s="11"/>
    </row>
    <row r="848" spans="1:291" s="122" customFormat="1" x14ac:dyDescent="0.2">
      <c r="A848" s="146">
        <f t="shared" si="4081"/>
        <v>848</v>
      </c>
      <c r="C848" s="2">
        <v>43328</v>
      </c>
      <c r="D848" s="126">
        <v>97.064999999999998</v>
      </c>
      <c r="E848" s="126">
        <v>97.025000000000006</v>
      </c>
      <c r="F848" s="126">
        <v>97.02</v>
      </c>
      <c r="G848" s="128">
        <v>105.25700000000001</v>
      </c>
      <c r="H848" s="128">
        <v>113.19199999999999</v>
      </c>
      <c r="I848" s="128">
        <v>120.08499999999999</v>
      </c>
      <c r="J848" s="127">
        <v>144.16999999999999</v>
      </c>
      <c r="K848" s="126"/>
      <c r="M848" s="126">
        <f t="shared" si="4438"/>
        <v>97.064999999999998</v>
      </c>
      <c r="N848" s="126">
        <f t="shared" si="4439"/>
        <v>97.025000000000006</v>
      </c>
      <c r="O848" s="126">
        <f t="shared" si="4440"/>
        <v>97.02</v>
      </c>
      <c r="P848" s="128">
        <f t="shared" si="4250"/>
        <v>3385.7500000000005</v>
      </c>
      <c r="Q848" s="5">
        <f t="shared" si="4251"/>
        <v>3635.2499999999991</v>
      </c>
      <c r="R848" s="6">
        <f t="shared" si="4252"/>
        <v>3848.4999999999995</v>
      </c>
      <c r="S848" s="7">
        <f t="shared" si="4253"/>
        <v>4624.9999999999991</v>
      </c>
      <c r="V848" s="127">
        <f t="shared" si="4259"/>
        <v>3.0000000000001137</v>
      </c>
      <c r="W848" s="127">
        <f t="shared" si="4260"/>
        <v>3.0000000000001137</v>
      </c>
      <c r="X848" s="127">
        <f t="shared" si="4261"/>
        <v>3.0000000000001137</v>
      </c>
      <c r="Y848" s="127">
        <f t="shared" si="4254"/>
        <v>1.2499999999990905</v>
      </c>
      <c r="Z848" s="126">
        <f t="shared" si="4255"/>
        <v>3.7500000000013642</v>
      </c>
      <c r="AA848" s="126">
        <f t="shared" si="4256"/>
        <v>5.5000000000004547</v>
      </c>
      <c r="AB848" s="126">
        <f t="shared" si="4257"/>
        <v>7.000000000001819</v>
      </c>
      <c r="AC848" s="126"/>
      <c r="AD848" s="126"/>
      <c r="AE848" s="127">
        <f t="shared" si="4286"/>
        <v>0.75000044999920501</v>
      </c>
      <c r="AF848" s="127">
        <f t="shared" si="4287"/>
        <v>0.75000044999920501</v>
      </c>
      <c r="AG848" s="127">
        <f t="shared" si="4288"/>
        <v>0.75000044999920501</v>
      </c>
      <c r="AH848" s="127">
        <f t="shared" si="4447"/>
        <v>2.7284841053187847E-12</v>
      </c>
      <c r="AI848" s="127">
        <f t="shared" si="4273"/>
        <v>0.24999999999736255</v>
      </c>
      <c r="AJ848" s="127">
        <f t="shared" si="4274"/>
        <v>0.45000000000109175</v>
      </c>
      <c r="AK848" s="127">
        <f t="shared" si="4275"/>
        <v>8.333333333439441E-2</v>
      </c>
      <c r="AL848" s="127">
        <f t="shared" si="4276"/>
        <v>1.0000000000011369</v>
      </c>
      <c r="AM848" s="127">
        <f t="shared" si="4277"/>
        <v>3.1666666666665151</v>
      </c>
      <c r="AN848" s="127">
        <f t="shared" si="4278"/>
        <v>2.6999999999997271</v>
      </c>
      <c r="AO848" s="127">
        <f t="shared" si="4279"/>
        <v>1</v>
      </c>
      <c r="AP848" s="127">
        <f t="shared" si="4280"/>
        <v>0.33333333332787651</v>
      </c>
      <c r="AQ848" s="127">
        <f t="shared" si="4281"/>
        <v>3.0416666666649235</v>
      </c>
      <c r="AR848" s="127">
        <f t="shared" si="4282"/>
        <v>0.2999999999979992</v>
      </c>
      <c r="AS848" s="127">
        <f t="shared" si="4283"/>
        <v>2.1944444444454048</v>
      </c>
      <c r="AT848" s="127">
        <f t="shared" si="4284"/>
        <v>1.5666666666646052</v>
      </c>
      <c r="AU848" s="126"/>
      <c r="AX848" s="11">
        <f t="shared" si="4441"/>
        <v>-3.0000000000001137</v>
      </c>
      <c r="AY848" s="11">
        <f t="shared" si="4442"/>
        <v>-3.0000000000001137</v>
      </c>
      <c r="AZ848" s="11">
        <f t="shared" si="4443"/>
        <v>-3.0000000000001137</v>
      </c>
      <c r="BA848" s="11">
        <f t="shared" si="4446"/>
        <v>-1.2499999999990905</v>
      </c>
      <c r="BB848" s="11">
        <f t="shared" si="4269"/>
        <v>-3.7500000000013642</v>
      </c>
      <c r="BC848" s="12">
        <f t="shared" si="4270"/>
        <v>-5.5000000000004547</v>
      </c>
      <c r="BD848" s="13">
        <f t="shared" si="4271"/>
        <v>-7.000000000001819</v>
      </c>
      <c r="BF848" s="11">
        <f t="shared" si="4445"/>
        <v>-0.50000000000193268</v>
      </c>
      <c r="BG848" s="11">
        <f t="shared" si="4264"/>
        <v>-0.75000044999920501</v>
      </c>
      <c r="BH848" s="11">
        <f t="shared" si="4265"/>
        <v>-0.75000044999920501</v>
      </c>
      <c r="BI848" s="11">
        <f t="shared" si="4266"/>
        <v>-0.75000044999920501</v>
      </c>
      <c r="BJ848" s="11">
        <f t="shared" si="4444"/>
        <v>2.7284841053187847E-12</v>
      </c>
      <c r="BK848" s="11">
        <f t="shared" si="4448"/>
        <v>-0.24999999999736255</v>
      </c>
      <c r="BL848" s="11">
        <f t="shared" si="4289"/>
        <v>-0.45000000000109175</v>
      </c>
      <c r="BM848" s="11">
        <f t="shared" si="4290"/>
        <v>-8.333333333439441E-2</v>
      </c>
      <c r="BN848" s="11">
        <f t="shared" si="4291"/>
        <v>-1.0000000000011369</v>
      </c>
      <c r="BO848" s="11">
        <f t="shared" si="4292"/>
        <v>-3.1666666666665151</v>
      </c>
      <c r="BP848" s="11">
        <f t="shared" si="4293"/>
        <v>-2.6999999999997271</v>
      </c>
      <c r="BQ848" s="126">
        <v>1</v>
      </c>
      <c r="BR848" s="11">
        <f t="shared" si="4294"/>
        <v>0.33333333332787651</v>
      </c>
      <c r="BS848" s="11">
        <f t="shared" si="4295"/>
        <v>-3.0416666666649235</v>
      </c>
      <c r="BT848" s="11">
        <f t="shared" si="4296"/>
        <v>-0.2999999999979992</v>
      </c>
      <c r="BU848" s="11">
        <f t="shared" si="4297"/>
        <v>-2.1944444444454048</v>
      </c>
      <c r="BV848" s="11">
        <f t="shared" si="4298"/>
        <v>-1.5666666666646052</v>
      </c>
      <c r="BY848" s="126"/>
      <c r="BZ848" s="126"/>
      <c r="CA848" s="122">
        <f t="shared" si="4299"/>
        <v>-2.1944444444454048</v>
      </c>
      <c r="CB848" s="126">
        <f t="shared" si="4300"/>
        <v>1</v>
      </c>
      <c r="CC848" s="126">
        <f t="shared" si="4301"/>
        <v>1</v>
      </c>
      <c r="CD848" s="126">
        <f t="shared" si="4302"/>
        <v>1</v>
      </c>
      <c r="CE848" s="126">
        <f t="shared" si="4303"/>
        <v>1</v>
      </c>
      <c r="CF848" s="126">
        <f t="shared" si="4304"/>
        <v>1</v>
      </c>
      <c r="CG848" s="126">
        <f t="shared" si="4305"/>
        <v>1</v>
      </c>
      <c r="CH848" s="126" t="str">
        <f t="shared" si="4306"/>
        <v/>
      </c>
      <c r="CI848" s="126" t="str">
        <f t="shared" si="4307"/>
        <v/>
      </c>
      <c r="CJ848" s="126">
        <f t="shared" si="4308"/>
        <v>0</v>
      </c>
      <c r="CK848" s="126">
        <f t="shared" si="4309"/>
        <v>0</v>
      </c>
      <c r="CL848" s="126">
        <f t="shared" si="4310"/>
        <v>1</v>
      </c>
      <c r="CM848" s="126">
        <f t="shared" si="4311"/>
        <v>0</v>
      </c>
      <c r="CN848" s="126" t="str">
        <f t="shared" si="4312"/>
        <v/>
      </c>
      <c r="CO848" s="126">
        <f t="shared" si="4313"/>
        <v>1</v>
      </c>
      <c r="CP848" s="126">
        <f t="shared" si="4314"/>
        <v>1</v>
      </c>
      <c r="CQ848" s="126" t="str">
        <f t="shared" si="4315"/>
        <v/>
      </c>
      <c r="CR848" s="126"/>
      <c r="CS848" s="126">
        <f t="shared" si="4316"/>
        <v>1</v>
      </c>
      <c r="CT848" s="126">
        <f t="shared" si="4317"/>
        <v>1</v>
      </c>
      <c r="CU848" s="126">
        <f t="shared" si="4318"/>
        <v>1</v>
      </c>
      <c r="CV848" s="126">
        <f t="shared" si="4319"/>
        <v>1</v>
      </c>
      <c r="CW848" s="126">
        <f t="shared" si="4320"/>
        <v>1</v>
      </c>
      <c r="CX848" s="126">
        <f t="shared" si="4321"/>
        <v>1</v>
      </c>
      <c r="CY848" s="126">
        <f t="shared" si="4322"/>
        <v>1</v>
      </c>
      <c r="CZ848" s="126">
        <f t="shared" si="4323"/>
        <v>1</v>
      </c>
      <c r="DA848" s="126">
        <f t="shared" si="4324"/>
        <v>1</v>
      </c>
      <c r="DB848" s="126" t="str">
        <f t="shared" si="4325"/>
        <v/>
      </c>
      <c r="DC848" s="126" t="str">
        <f t="shared" si="4326"/>
        <v/>
      </c>
      <c r="DD848" s="126">
        <f t="shared" si="4327"/>
        <v>0</v>
      </c>
      <c r="DE848" s="126" t="str">
        <f t="shared" si="4328"/>
        <v/>
      </c>
      <c r="DF848" s="126"/>
      <c r="DG848" s="126">
        <f t="shared" si="4329"/>
        <v>1</v>
      </c>
      <c r="DH848" s="126">
        <f t="shared" si="4330"/>
        <v>1</v>
      </c>
      <c r="DI848" s="126">
        <f t="shared" si="4331"/>
        <v>1</v>
      </c>
      <c r="DJ848" s="126">
        <f t="shared" si="4332"/>
        <v>1</v>
      </c>
      <c r="DK848" s="126" t="str">
        <f t="shared" si="4333"/>
        <v/>
      </c>
      <c r="DL848" s="126"/>
      <c r="DM848" s="126" t="str">
        <f t="shared" si="4334"/>
        <v/>
      </c>
      <c r="DN848" s="126">
        <f t="shared" si="4335"/>
        <v>1</v>
      </c>
      <c r="DO848" s="126">
        <f t="shared" si="4336"/>
        <v>1</v>
      </c>
      <c r="DP848" s="126">
        <f t="shared" si="4337"/>
        <v>1</v>
      </c>
      <c r="DQ848" s="126">
        <f t="shared" si="4338"/>
        <v>1</v>
      </c>
      <c r="DR848" s="126">
        <f t="shared" si="4339"/>
        <v>1</v>
      </c>
      <c r="DS848" s="126">
        <f t="shared" si="4340"/>
        <v>1</v>
      </c>
      <c r="DT848" s="126">
        <f t="shared" si="4341"/>
        <v>1</v>
      </c>
      <c r="DU848" s="126">
        <f t="shared" si="4342"/>
        <v>0</v>
      </c>
      <c r="DV848" s="126">
        <f t="shared" si="4343"/>
        <v>1</v>
      </c>
      <c r="DW848" s="126">
        <f t="shared" si="4344"/>
        <v>0</v>
      </c>
      <c r="DX848" s="126" t="str">
        <f t="shared" si="4345"/>
        <v/>
      </c>
      <c r="DY848" s="126" t="str">
        <f t="shared" si="4346"/>
        <v/>
      </c>
      <c r="EA848" s="126">
        <f t="shared" si="4347"/>
        <v>1</v>
      </c>
      <c r="EB848" s="126">
        <f t="shared" si="4348"/>
        <v>1</v>
      </c>
      <c r="EC848" s="126">
        <f t="shared" si="4349"/>
        <v>1</v>
      </c>
      <c r="ED848" s="126">
        <f t="shared" si="4350"/>
        <v>1</v>
      </c>
      <c r="EF848" s="126">
        <f t="shared" si="4351"/>
        <v>1</v>
      </c>
      <c r="EG848" s="126">
        <f t="shared" si="4352"/>
        <v>1</v>
      </c>
      <c r="EH848" s="126">
        <f t="shared" si="4353"/>
        <v>1</v>
      </c>
      <c r="EI848" s="126">
        <f t="shared" si="4354"/>
        <v>1</v>
      </c>
      <c r="EK848" s="126">
        <f t="shared" si="4355"/>
        <v>1</v>
      </c>
      <c r="EL848" s="126">
        <f t="shared" si="4356"/>
        <v>1</v>
      </c>
      <c r="EM848" s="126">
        <f t="shared" si="4357"/>
        <v>1</v>
      </c>
      <c r="EO848" s="126">
        <f t="shared" si="4358"/>
        <v>1</v>
      </c>
      <c r="EP848" s="126">
        <f t="shared" si="4359"/>
        <v>1</v>
      </c>
      <c r="EQ848" s="126">
        <f t="shared" si="4360"/>
        <v>1</v>
      </c>
      <c r="ES848" s="126">
        <f t="shared" si="4361"/>
        <v>1</v>
      </c>
      <c r="ET848" s="126">
        <f t="shared" si="4362"/>
        <v>1</v>
      </c>
      <c r="EU848" s="126">
        <f t="shared" si="4363"/>
        <v>1</v>
      </c>
      <c r="EV848" s="126">
        <f t="shared" si="4364"/>
        <v>1</v>
      </c>
      <c r="EW848" s="126">
        <f t="shared" si="4365"/>
        <v>1</v>
      </c>
      <c r="EY848" s="126">
        <f t="shared" si="4366"/>
        <v>1</v>
      </c>
      <c r="EZ848" s="126">
        <f t="shared" si="4367"/>
        <v>1</v>
      </c>
      <c r="FA848" s="126">
        <f t="shared" si="4368"/>
        <v>1</v>
      </c>
      <c r="FC848" s="126">
        <f t="shared" si="4369"/>
        <v>1</v>
      </c>
      <c r="FD848" s="126">
        <f t="shared" si="4370"/>
        <v>0</v>
      </c>
      <c r="FE848" s="126"/>
      <c r="FF848" s="126">
        <f t="shared" si="4371"/>
        <v>1</v>
      </c>
      <c r="FG848" s="126">
        <f t="shared" si="4372"/>
        <v>1</v>
      </c>
      <c r="FH848" s="126">
        <f t="shared" si="4373"/>
        <v>1</v>
      </c>
      <c r="FI848" s="126">
        <f t="shared" si="4374"/>
        <v>1</v>
      </c>
      <c r="FJ848" s="126">
        <f t="shared" si="4375"/>
        <v>1</v>
      </c>
      <c r="FK848" s="126">
        <f t="shared" si="4376"/>
        <v>1</v>
      </c>
      <c r="FL848" s="126">
        <f t="shared" si="4377"/>
        <v>1</v>
      </c>
      <c r="FN848" s="126" t="str">
        <f t="shared" si="4378"/>
        <v/>
      </c>
      <c r="FO848" s="126" t="str">
        <f t="shared" si="4379"/>
        <v/>
      </c>
      <c r="FP848" s="126" t="str">
        <f t="shared" si="4380"/>
        <v/>
      </c>
      <c r="FV848" s="126">
        <f t="shared" si="4381"/>
        <v>1</v>
      </c>
      <c r="FW848" s="126">
        <f t="shared" si="4382"/>
        <v>1</v>
      </c>
      <c r="FX848" s="126">
        <f t="shared" si="4383"/>
        <v>0</v>
      </c>
      <c r="GA848" s="126">
        <f t="shared" si="4384"/>
        <v>0</v>
      </c>
      <c r="GB848" s="126">
        <f t="shared" si="4385"/>
        <v>0</v>
      </c>
      <c r="GC848" s="126">
        <f t="shared" si="4386"/>
        <v>0</v>
      </c>
      <c r="GD848" s="126">
        <f t="shared" si="4387"/>
        <v>0</v>
      </c>
      <c r="GE848" s="126">
        <f t="shared" si="4388"/>
        <v>0</v>
      </c>
      <c r="GF848" s="126">
        <f t="shared" si="4389"/>
        <v>0</v>
      </c>
      <c r="GG848" s="126">
        <f t="shared" si="4390"/>
        <v>0</v>
      </c>
      <c r="GI848" s="126">
        <f t="shared" si="4391"/>
        <v>0</v>
      </c>
      <c r="GK848" s="126">
        <f t="shared" si="4392"/>
        <v>1</v>
      </c>
      <c r="GL848" s="126">
        <f t="shared" si="4393"/>
        <v>1</v>
      </c>
      <c r="GM848" s="126">
        <f t="shared" si="4394"/>
        <v>1</v>
      </c>
      <c r="GN848" s="126">
        <f t="shared" si="4395"/>
        <v>1</v>
      </c>
      <c r="GO848" s="126">
        <f t="shared" si="4396"/>
        <v>1</v>
      </c>
      <c r="GP848" s="126">
        <f t="shared" si="4397"/>
        <v>1</v>
      </c>
      <c r="GQ848" s="126">
        <f t="shared" si="4398"/>
        <v>1</v>
      </c>
      <c r="GS848" s="126" t="str">
        <f t="shared" si="4399"/>
        <v/>
      </c>
      <c r="GT848" s="126" t="str">
        <f t="shared" si="4400"/>
        <v/>
      </c>
      <c r="GU848" s="126">
        <f t="shared" si="4401"/>
        <v>0</v>
      </c>
      <c r="GV848" s="126">
        <f t="shared" si="4402"/>
        <v>0</v>
      </c>
      <c r="GW848" s="126">
        <f t="shared" si="4403"/>
        <v>0</v>
      </c>
      <c r="GX848" s="126">
        <f t="shared" si="4404"/>
        <v>0</v>
      </c>
      <c r="GY848" s="126">
        <f t="shared" si="4405"/>
        <v>0</v>
      </c>
      <c r="GZ848" s="126"/>
      <c r="HA848" s="126">
        <f t="shared" si="4406"/>
        <v>1</v>
      </c>
      <c r="HB848" s="126">
        <f t="shared" si="4407"/>
        <v>0</v>
      </c>
      <c r="HC848" s="126">
        <f t="shared" si="4408"/>
        <v>0</v>
      </c>
      <c r="HD848" s="126">
        <f t="shared" si="4409"/>
        <v>0</v>
      </c>
      <c r="HE848" s="126">
        <f t="shared" si="4410"/>
        <v>0</v>
      </c>
      <c r="HF848" s="126">
        <f t="shared" si="4411"/>
        <v>0</v>
      </c>
      <c r="HH848" s="126">
        <f t="shared" si="4412"/>
        <v>1</v>
      </c>
      <c r="HI848" s="126">
        <f t="shared" si="4413"/>
        <v>1</v>
      </c>
      <c r="HJ848" s="126">
        <f t="shared" si="4414"/>
        <v>0</v>
      </c>
      <c r="HK848" s="126">
        <f t="shared" si="4415"/>
        <v>0</v>
      </c>
      <c r="HL848" s="126">
        <f t="shared" si="4416"/>
        <v>0</v>
      </c>
      <c r="HM848" s="126">
        <f t="shared" si="4417"/>
        <v>0</v>
      </c>
      <c r="HO848" s="126" t="str">
        <f t="shared" si="4418"/>
        <v/>
      </c>
      <c r="HP848" s="126">
        <f t="shared" si="4419"/>
        <v>0</v>
      </c>
      <c r="HQ848" s="126" t="str">
        <f t="shared" si="4420"/>
        <v/>
      </c>
      <c r="HR848" s="122" t="str">
        <f t="shared" si="4421"/>
        <v/>
      </c>
      <c r="HS848" s="126" t="str">
        <f t="shared" si="4422"/>
        <v/>
      </c>
      <c r="HT848" s="122" t="str">
        <f t="shared" si="4423"/>
        <v/>
      </c>
      <c r="HU848" s="122" t="str">
        <f t="shared" si="4424"/>
        <v/>
      </c>
      <c r="HV848" s="126" t="str">
        <f t="shared" si="4425"/>
        <v/>
      </c>
      <c r="HW848" s="126" t="str">
        <f t="shared" si="4426"/>
        <v/>
      </c>
      <c r="HX848" s="126" t="str">
        <f t="shared" si="4427"/>
        <v/>
      </c>
      <c r="HZ848" s="126" t="str">
        <f t="shared" si="4428"/>
        <v/>
      </c>
      <c r="IA848" s="126">
        <f t="shared" si="4429"/>
        <v>0</v>
      </c>
      <c r="IB848" s="126" t="str">
        <f t="shared" si="4430"/>
        <v/>
      </c>
      <c r="IC848" s="126" t="str">
        <f t="shared" si="4431"/>
        <v/>
      </c>
      <c r="ID848" s="126" t="str">
        <f t="shared" si="4432"/>
        <v/>
      </c>
      <c r="IE848" s="126" t="str">
        <f t="shared" si="4433"/>
        <v/>
      </c>
      <c r="IF848" s="126" t="str">
        <f t="shared" si="4434"/>
        <v/>
      </c>
      <c r="IG848" s="126" t="str">
        <f t="shared" si="4435"/>
        <v/>
      </c>
      <c r="IH848" s="126" t="str">
        <f t="shared" si="4436"/>
        <v/>
      </c>
      <c r="II848" s="126" t="str">
        <f t="shared" si="4437"/>
        <v/>
      </c>
      <c r="IO848" s="128"/>
      <c r="IP848" s="128"/>
      <c r="IQ848" s="127"/>
      <c r="IR848" s="127"/>
      <c r="IX848" s="6"/>
      <c r="IY848" s="6"/>
      <c r="IZ848" s="7"/>
      <c r="JA848" s="7"/>
      <c r="JG848" s="12"/>
      <c r="JH848" s="12"/>
      <c r="JI848" s="13"/>
      <c r="JJ848" s="13"/>
      <c r="JN848" s="6"/>
      <c r="JO848" s="6"/>
      <c r="JQ848" s="11"/>
      <c r="JR848" s="11"/>
      <c r="JS848" s="12"/>
      <c r="JT848" s="13"/>
      <c r="JU848" s="12"/>
      <c r="JV848" s="12"/>
      <c r="JW848" s="97"/>
      <c r="JX848" s="13"/>
      <c r="JY848" s="13"/>
      <c r="JZ848" s="97"/>
      <c r="KA848" s="97"/>
      <c r="KB848" s="11"/>
      <c r="KC848" s="11"/>
      <c r="KD848" s="11"/>
      <c r="KE848" s="11"/>
    </row>
    <row r="849" spans="1:291" s="122" customFormat="1" x14ac:dyDescent="0.2">
      <c r="A849" s="146">
        <f t="shared" si="4081"/>
        <v>849</v>
      </c>
      <c r="C849" s="2">
        <v>43329</v>
      </c>
      <c r="D849" s="126">
        <v>97.06</v>
      </c>
      <c r="E849" s="126">
        <v>97.02</v>
      </c>
      <c r="F849" s="126">
        <v>97.015000000000001</v>
      </c>
      <c r="G849" s="128">
        <v>105.26</v>
      </c>
      <c r="H849" s="128">
        <v>113.187</v>
      </c>
      <c r="I849" s="128">
        <v>120.08</v>
      </c>
      <c r="J849" s="127">
        <v>144.16999999999999</v>
      </c>
      <c r="K849" s="126"/>
      <c r="M849" s="126">
        <f t="shared" si="4438"/>
        <v>97.06</v>
      </c>
      <c r="N849" s="126">
        <f t="shared" si="4439"/>
        <v>97.02</v>
      </c>
      <c r="O849" s="126">
        <f t="shared" si="4440"/>
        <v>97.015000000000001</v>
      </c>
      <c r="P849" s="128">
        <f t="shared" si="4250"/>
        <v>3386.0000000000005</v>
      </c>
      <c r="Q849" s="5">
        <f t="shared" si="4251"/>
        <v>3634.7499999999995</v>
      </c>
      <c r="R849" s="6">
        <f t="shared" si="4252"/>
        <v>3848</v>
      </c>
      <c r="S849" s="7">
        <f t="shared" si="4253"/>
        <v>4624.9999999999991</v>
      </c>
      <c r="V849" s="127">
        <f t="shared" si="4259"/>
        <v>0.49999999999954525</v>
      </c>
      <c r="W849" s="127">
        <f t="shared" si="4260"/>
        <v>0.50000000000096634</v>
      </c>
      <c r="X849" s="127">
        <f t="shared" si="4261"/>
        <v>0.49999999999954525</v>
      </c>
      <c r="Y849" s="127">
        <f t="shared" si="4254"/>
        <v>0.25</v>
      </c>
      <c r="Z849" s="126">
        <f t="shared" si="4255"/>
        <v>0.49999999999954525</v>
      </c>
      <c r="AA849" s="126">
        <f t="shared" si="4256"/>
        <v>0.49999999999954525</v>
      </c>
      <c r="AB849" s="126">
        <f t="shared" si="4257"/>
        <v>0</v>
      </c>
      <c r="AC849" s="126"/>
      <c r="AD849" s="126"/>
      <c r="AE849" s="127">
        <f t="shared" si="4286"/>
        <v>0.20000005999980608</v>
      </c>
      <c r="AF849" s="127">
        <f t="shared" si="4287"/>
        <v>0.20000006000122716</v>
      </c>
      <c r="AG849" s="127">
        <f t="shared" si="4288"/>
        <v>0.20000005999980608</v>
      </c>
      <c r="AH849" s="127">
        <f t="shared" si="4447"/>
        <v>0.83333333333303017</v>
      </c>
      <c r="AI849" s="127">
        <f t="shared" si="4273"/>
        <v>0.79999999999972715</v>
      </c>
      <c r="AJ849" s="127">
        <f t="shared" si="4274"/>
        <v>0.1999999999998181</v>
      </c>
      <c r="AK849" s="127">
        <f t="shared" si="4275"/>
        <v>0.16666666666651508</v>
      </c>
      <c r="AL849" s="127">
        <f t="shared" si="4276"/>
        <v>0.24999999999977263</v>
      </c>
      <c r="AM849" s="127">
        <f t="shared" si="4277"/>
        <v>0.49999999999954525</v>
      </c>
      <c r="AN849" s="127">
        <f t="shared" si="4278"/>
        <v>0.49999999999954525</v>
      </c>
      <c r="AO849" s="127">
        <f t="shared" si="4279"/>
        <v>1</v>
      </c>
      <c r="AP849" s="127">
        <f t="shared" si="4280"/>
        <v>1.4999999999993938</v>
      </c>
      <c r="AQ849" s="127">
        <f t="shared" si="4281"/>
        <v>0.24999999999977263</v>
      </c>
      <c r="AR849" s="127">
        <f t="shared" si="4282"/>
        <v>0.6999999999998181</v>
      </c>
      <c r="AS849" s="127">
        <f t="shared" si="4283"/>
        <v>0.49999999999954525</v>
      </c>
      <c r="AT849" s="127">
        <f t="shared" si="4284"/>
        <v>0.5</v>
      </c>
      <c r="AU849" s="126"/>
      <c r="AX849" s="11">
        <f t="shared" si="4441"/>
        <v>-0.49999999999954525</v>
      </c>
      <c r="AY849" s="11">
        <f t="shared" si="4442"/>
        <v>-0.50000000000096634</v>
      </c>
      <c r="AZ849" s="11">
        <f t="shared" si="4443"/>
        <v>-0.49999999999954525</v>
      </c>
      <c r="BA849" s="11">
        <f t="shared" si="4446"/>
        <v>0.25</v>
      </c>
      <c r="BB849" s="11">
        <f t="shared" si="4269"/>
        <v>-0.49999999999954525</v>
      </c>
      <c r="BC849" s="12">
        <f t="shared" si="4270"/>
        <v>-0.49999999999954525</v>
      </c>
      <c r="BD849" s="13">
        <f t="shared" si="4271"/>
        <v>0</v>
      </c>
      <c r="BF849" s="11">
        <f t="shared" si="4445"/>
        <v>-0.99999999999954525</v>
      </c>
      <c r="BG849" s="11">
        <f t="shared" si="4264"/>
        <v>-0.20000005999980608</v>
      </c>
      <c r="BH849" s="11">
        <f t="shared" si="4265"/>
        <v>-0.20000006000122716</v>
      </c>
      <c r="BI849" s="11">
        <f t="shared" si="4266"/>
        <v>-0.20000005999980608</v>
      </c>
      <c r="BJ849" s="11">
        <f t="shared" si="4444"/>
        <v>0.83333333333303017</v>
      </c>
      <c r="BK849" s="11">
        <f t="shared" si="4448"/>
        <v>0.79999999999972715</v>
      </c>
      <c r="BL849" s="11">
        <f t="shared" si="4289"/>
        <v>-0.1999999999998181</v>
      </c>
      <c r="BM849" s="11">
        <f t="shared" si="4290"/>
        <v>-0.16666666666651508</v>
      </c>
      <c r="BN849" s="11">
        <f t="shared" si="4291"/>
        <v>-0.24999999999977263</v>
      </c>
      <c r="BO849" s="11">
        <f t="shared" si="4292"/>
        <v>-0.49999999999954525</v>
      </c>
      <c r="BP849" s="11">
        <f t="shared" si="4293"/>
        <v>-0.49999999999954525</v>
      </c>
      <c r="BQ849" s="126">
        <v>1</v>
      </c>
      <c r="BR849" s="11">
        <f t="shared" si="4294"/>
        <v>-1.4999999999993938</v>
      </c>
      <c r="BS849" s="11">
        <f t="shared" si="4295"/>
        <v>-0.24999999999977263</v>
      </c>
      <c r="BT849" s="11">
        <f t="shared" si="4296"/>
        <v>0.6999999999998181</v>
      </c>
      <c r="BU849" s="11">
        <f t="shared" si="4297"/>
        <v>-0.49999999999954525</v>
      </c>
      <c r="BV849" s="11">
        <f t="shared" si="4298"/>
        <v>0.5</v>
      </c>
      <c r="BY849" s="126"/>
      <c r="BZ849" s="126"/>
      <c r="CA849" s="122">
        <f t="shared" si="4299"/>
        <v>-0.49999999999954525</v>
      </c>
      <c r="CB849" s="126">
        <f t="shared" si="4300"/>
        <v>1</v>
      </c>
      <c r="CC849" s="126">
        <f t="shared" si="4301"/>
        <v>0</v>
      </c>
      <c r="CD849" s="126">
        <f t="shared" si="4302"/>
        <v>0</v>
      </c>
      <c r="CE849" s="126">
        <f t="shared" si="4303"/>
        <v>0</v>
      </c>
      <c r="CF849" s="126">
        <f t="shared" si="4304"/>
        <v>0</v>
      </c>
      <c r="CG849" s="126" t="str">
        <f t="shared" si="4305"/>
        <v/>
      </c>
      <c r="CH849" s="126" t="str">
        <f t="shared" si="4306"/>
        <v/>
      </c>
      <c r="CI849" s="126">
        <f t="shared" si="4307"/>
        <v>1</v>
      </c>
      <c r="CJ849" s="126">
        <f t="shared" si="4308"/>
        <v>1</v>
      </c>
      <c r="CK849" s="126" t="str">
        <f t="shared" si="4309"/>
        <v/>
      </c>
      <c r="CL849" s="126">
        <f t="shared" si="4310"/>
        <v>0</v>
      </c>
      <c r="CM849" s="126" t="str">
        <f t="shared" si="4311"/>
        <v/>
      </c>
      <c r="CN849" s="126">
        <f t="shared" si="4312"/>
        <v>0</v>
      </c>
      <c r="CO849" s="126" t="str">
        <f t="shared" si="4313"/>
        <v/>
      </c>
      <c r="CP849" s="126">
        <f t="shared" si="4314"/>
        <v>0</v>
      </c>
      <c r="CQ849" s="126" t="str">
        <f t="shared" si="4315"/>
        <v/>
      </c>
      <c r="CR849" s="126"/>
      <c r="CS849" s="126">
        <f t="shared" si="4316"/>
        <v>0</v>
      </c>
      <c r="CT849" s="126">
        <f t="shared" si="4317"/>
        <v>1</v>
      </c>
      <c r="CU849" s="126">
        <f t="shared" si="4318"/>
        <v>1</v>
      </c>
      <c r="CV849" s="126">
        <f t="shared" si="4319"/>
        <v>0</v>
      </c>
      <c r="CW849" s="126">
        <f t="shared" si="4320"/>
        <v>1</v>
      </c>
      <c r="CX849" s="126" t="str">
        <f t="shared" si="4321"/>
        <v/>
      </c>
      <c r="CY849" s="126" t="str">
        <f t="shared" si="4322"/>
        <v/>
      </c>
      <c r="CZ849" s="126" t="str">
        <f t="shared" si="4323"/>
        <v/>
      </c>
      <c r="DA849" s="126" t="str">
        <f t="shared" si="4324"/>
        <v/>
      </c>
      <c r="DB849" s="126">
        <f t="shared" si="4325"/>
        <v>1</v>
      </c>
      <c r="DC849" s="126" t="str">
        <f t="shared" si="4326"/>
        <v/>
      </c>
      <c r="DD849" s="126">
        <f t="shared" si="4327"/>
        <v>1</v>
      </c>
      <c r="DE849" s="126" t="str">
        <f t="shared" si="4328"/>
        <v/>
      </c>
      <c r="DF849" s="126"/>
      <c r="DG849" s="126">
        <f t="shared" si="4329"/>
        <v>0</v>
      </c>
      <c r="DH849" s="126">
        <f t="shared" si="4330"/>
        <v>1</v>
      </c>
      <c r="DI849" s="126">
        <f t="shared" si="4331"/>
        <v>1</v>
      </c>
      <c r="DJ849" s="126">
        <f t="shared" si="4332"/>
        <v>1</v>
      </c>
      <c r="DK849" s="126" t="str">
        <f t="shared" si="4333"/>
        <v/>
      </c>
      <c r="DL849" s="126"/>
      <c r="DM849" s="126" t="str">
        <f t="shared" si="4334"/>
        <v/>
      </c>
      <c r="DN849" s="126">
        <f t="shared" si="4335"/>
        <v>1</v>
      </c>
      <c r="DO849" s="126">
        <f t="shared" si="4336"/>
        <v>0</v>
      </c>
      <c r="DP849" s="126">
        <f t="shared" si="4337"/>
        <v>1</v>
      </c>
      <c r="DQ849" s="126">
        <f t="shared" si="4338"/>
        <v>0</v>
      </c>
      <c r="DR849" s="126">
        <f t="shared" si="4339"/>
        <v>1</v>
      </c>
      <c r="DS849" s="126">
        <f t="shared" si="4340"/>
        <v>0</v>
      </c>
      <c r="DT849" s="126">
        <f t="shared" si="4341"/>
        <v>1</v>
      </c>
      <c r="DU849" s="126">
        <f t="shared" si="4342"/>
        <v>0</v>
      </c>
      <c r="DV849" s="126">
        <f t="shared" si="4343"/>
        <v>1</v>
      </c>
      <c r="DW849" s="126">
        <f t="shared" si="4344"/>
        <v>0</v>
      </c>
      <c r="DX849" s="126" t="str">
        <f t="shared" si="4345"/>
        <v/>
      </c>
      <c r="DY849" s="126" t="str">
        <f t="shared" si="4346"/>
        <v/>
      </c>
      <c r="EA849" s="126">
        <f t="shared" si="4347"/>
        <v>0</v>
      </c>
      <c r="EB849" s="126">
        <f t="shared" si="4348"/>
        <v>1</v>
      </c>
      <c r="EC849" s="126">
        <f t="shared" si="4349"/>
        <v>1</v>
      </c>
      <c r="ED849" s="126">
        <f t="shared" si="4350"/>
        <v>1</v>
      </c>
      <c r="EF849" s="126">
        <f t="shared" si="4351"/>
        <v>0</v>
      </c>
      <c r="EG849" s="126">
        <f t="shared" si="4352"/>
        <v>1</v>
      </c>
      <c r="EH849" s="126">
        <f t="shared" si="4353"/>
        <v>1</v>
      </c>
      <c r="EI849" s="126">
        <f t="shared" si="4354"/>
        <v>1</v>
      </c>
      <c r="EK849" s="126">
        <f t="shared" si="4355"/>
        <v>0</v>
      </c>
      <c r="EL849" s="126">
        <f t="shared" si="4356"/>
        <v>0</v>
      </c>
      <c r="EM849" s="126">
        <f t="shared" si="4357"/>
        <v>1</v>
      </c>
      <c r="EO849" s="126">
        <f t="shared" si="4358"/>
        <v>0</v>
      </c>
      <c r="EP849" s="126">
        <f t="shared" si="4359"/>
        <v>1</v>
      </c>
      <c r="EQ849" s="126">
        <f t="shared" si="4360"/>
        <v>1</v>
      </c>
      <c r="ES849" s="126">
        <f t="shared" si="4361"/>
        <v>0</v>
      </c>
      <c r="ET849" s="126">
        <f t="shared" si="4362"/>
        <v>1</v>
      </c>
      <c r="EU849" s="126">
        <f t="shared" si="4363"/>
        <v>1</v>
      </c>
      <c r="EV849" s="126">
        <f t="shared" si="4364"/>
        <v>1</v>
      </c>
      <c r="EW849" s="126">
        <f t="shared" si="4365"/>
        <v>1</v>
      </c>
      <c r="EY849" s="126">
        <f t="shared" si="4366"/>
        <v>1</v>
      </c>
      <c r="EZ849" s="126">
        <f t="shared" si="4367"/>
        <v>1</v>
      </c>
      <c r="FA849" s="126">
        <f t="shared" si="4368"/>
        <v>1</v>
      </c>
      <c r="FC849" s="126">
        <f t="shared" si="4369"/>
        <v>1</v>
      </c>
      <c r="FD849" s="126">
        <f t="shared" si="4370"/>
        <v>0</v>
      </c>
      <c r="FE849" s="126"/>
      <c r="FF849" s="126">
        <f t="shared" si="4371"/>
        <v>0</v>
      </c>
      <c r="FG849" s="126">
        <f t="shared" si="4372"/>
        <v>0</v>
      </c>
      <c r="FH849" s="126">
        <f t="shared" si="4373"/>
        <v>0</v>
      </c>
      <c r="FI849" s="126" t="str">
        <f t="shared" si="4374"/>
        <v/>
      </c>
      <c r="FJ849" s="126" t="str">
        <f t="shared" si="4375"/>
        <v/>
      </c>
      <c r="FK849" s="126" t="str">
        <f t="shared" si="4376"/>
        <v/>
      </c>
      <c r="FL849" s="126" t="str">
        <f t="shared" si="4377"/>
        <v/>
      </c>
      <c r="FN849" s="126" t="str">
        <f t="shared" si="4378"/>
        <v/>
      </c>
      <c r="FO849" s="126" t="str">
        <f t="shared" si="4379"/>
        <v/>
      </c>
      <c r="FP849" s="126" t="str">
        <f t="shared" si="4380"/>
        <v/>
      </c>
      <c r="FV849" s="126">
        <f t="shared" si="4381"/>
        <v>0</v>
      </c>
      <c r="FW849" s="126">
        <f t="shared" si="4382"/>
        <v>1</v>
      </c>
      <c r="FX849" s="126">
        <f t="shared" si="4383"/>
        <v>1</v>
      </c>
      <c r="GA849" s="126">
        <f t="shared" si="4384"/>
        <v>0</v>
      </c>
      <c r="GB849" s="126">
        <f t="shared" si="4385"/>
        <v>1</v>
      </c>
      <c r="GC849" s="126">
        <f t="shared" si="4386"/>
        <v>1</v>
      </c>
      <c r="GD849" s="126">
        <f t="shared" si="4387"/>
        <v>1</v>
      </c>
      <c r="GE849" s="126">
        <f t="shared" si="4388"/>
        <v>0</v>
      </c>
      <c r="GF849" s="126">
        <f t="shared" si="4389"/>
        <v>1</v>
      </c>
      <c r="GG849" s="126">
        <f t="shared" si="4390"/>
        <v>1</v>
      </c>
      <c r="GI849" s="126">
        <f t="shared" si="4391"/>
        <v>1</v>
      </c>
      <c r="GK849" s="126">
        <f t="shared" si="4392"/>
        <v>0</v>
      </c>
      <c r="GL849" s="126">
        <f t="shared" si="4393"/>
        <v>1</v>
      </c>
      <c r="GM849" s="126">
        <f t="shared" si="4394"/>
        <v>1</v>
      </c>
      <c r="GN849" s="126">
        <f t="shared" si="4395"/>
        <v>1</v>
      </c>
      <c r="GO849" s="126">
        <f t="shared" si="4396"/>
        <v>0</v>
      </c>
      <c r="GP849" s="126">
        <f t="shared" si="4397"/>
        <v>1</v>
      </c>
      <c r="GQ849" s="126">
        <f t="shared" si="4398"/>
        <v>1</v>
      </c>
      <c r="GS849" s="126" t="str">
        <f t="shared" si="4399"/>
        <v/>
      </c>
      <c r="GT849" s="126" t="str">
        <f t="shared" si="4400"/>
        <v/>
      </c>
      <c r="GU849" s="126">
        <f t="shared" si="4401"/>
        <v>0</v>
      </c>
      <c r="GV849" s="126">
        <f t="shared" si="4402"/>
        <v>0</v>
      </c>
      <c r="GW849" s="126">
        <f t="shared" si="4403"/>
        <v>0</v>
      </c>
      <c r="GX849" s="126">
        <f t="shared" si="4404"/>
        <v>0</v>
      </c>
      <c r="GY849" s="126">
        <f t="shared" si="4405"/>
        <v>0</v>
      </c>
      <c r="GZ849" s="126"/>
      <c r="HA849" s="126">
        <f t="shared" si="4406"/>
        <v>0</v>
      </c>
      <c r="HB849" s="126">
        <f t="shared" si="4407"/>
        <v>0</v>
      </c>
      <c r="HC849" s="126">
        <f t="shared" si="4408"/>
        <v>0</v>
      </c>
      <c r="HD849" s="126">
        <f t="shared" si="4409"/>
        <v>0</v>
      </c>
      <c r="HE849" s="126">
        <f t="shared" si="4410"/>
        <v>0</v>
      </c>
      <c r="HF849" s="126">
        <f t="shared" si="4411"/>
        <v>0</v>
      </c>
      <c r="HH849" s="126">
        <f t="shared" si="4412"/>
        <v>0</v>
      </c>
      <c r="HI849" s="126">
        <f t="shared" si="4413"/>
        <v>0</v>
      </c>
      <c r="HJ849" s="126">
        <f t="shared" si="4414"/>
        <v>0</v>
      </c>
      <c r="HK849" s="126">
        <f t="shared" si="4415"/>
        <v>0</v>
      </c>
      <c r="HL849" s="126">
        <f t="shared" si="4416"/>
        <v>0</v>
      </c>
      <c r="HM849" s="126">
        <f t="shared" si="4417"/>
        <v>0</v>
      </c>
      <c r="HO849" s="126">
        <f t="shared" si="4418"/>
        <v>1</v>
      </c>
      <c r="HP849" s="126">
        <f t="shared" si="4419"/>
        <v>0</v>
      </c>
      <c r="HQ849" s="126" t="str">
        <f t="shared" si="4420"/>
        <v/>
      </c>
      <c r="HR849" s="122" t="str">
        <f t="shared" si="4421"/>
        <v/>
      </c>
      <c r="HS849" s="126" t="str">
        <f t="shared" si="4422"/>
        <v/>
      </c>
      <c r="HT849" s="122" t="str">
        <f t="shared" si="4423"/>
        <v/>
      </c>
      <c r="HU849" s="122" t="str">
        <f t="shared" si="4424"/>
        <v/>
      </c>
      <c r="HV849" s="126" t="str">
        <f t="shared" si="4425"/>
        <v/>
      </c>
      <c r="HW849" s="126" t="str">
        <f t="shared" si="4426"/>
        <v/>
      </c>
      <c r="HX849" s="126" t="str">
        <f t="shared" si="4427"/>
        <v/>
      </c>
      <c r="HZ849" s="126">
        <f t="shared" si="4428"/>
        <v>1</v>
      </c>
      <c r="IA849" s="126">
        <f t="shared" si="4429"/>
        <v>0</v>
      </c>
      <c r="IB849" s="126" t="str">
        <f t="shared" si="4430"/>
        <v/>
      </c>
      <c r="IC849" s="126" t="str">
        <f t="shared" si="4431"/>
        <v/>
      </c>
      <c r="ID849" s="126" t="str">
        <f t="shared" si="4432"/>
        <v/>
      </c>
      <c r="IE849" s="126" t="str">
        <f t="shared" si="4433"/>
        <v/>
      </c>
      <c r="IF849" s="126" t="str">
        <f t="shared" si="4434"/>
        <v/>
      </c>
      <c r="IG849" s="126" t="str">
        <f t="shared" si="4435"/>
        <v/>
      </c>
      <c r="IH849" s="126" t="str">
        <f t="shared" si="4436"/>
        <v/>
      </c>
      <c r="II849" s="126" t="str">
        <f t="shared" si="4437"/>
        <v/>
      </c>
      <c r="IO849" s="128"/>
      <c r="IP849" s="128"/>
      <c r="IQ849" s="127"/>
      <c r="IR849" s="127"/>
      <c r="IX849" s="6"/>
      <c r="IY849" s="6"/>
      <c r="IZ849" s="7"/>
      <c r="JA849" s="7"/>
      <c r="JG849" s="12"/>
      <c r="JH849" s="12"/>
      <c r="JI849" s="13"/>
      <c r="JJ849" s="13"/>
      <c r="JN849" s="6"/>
      <c r="JO849" s="6"/>
      <c r="JQ849" s="11"/>
      <c r="JR849" s="11"/>
      <c r="JS849" s="12"/>
      <c r="JT849" s="13"/>
      <c r="JU849" s="12"/>
      <c r="JV849" s="12"/>
      <c r="JW849" s="97"/>
      <c r="JX849" s="13"/>
      <c r="JY849" s="13"/>
      <c r="JZ849" s="97"/>
      <c r="KA849" s="97"/>
      <c r="KB849" s="11"/>
      <c r="KC849" s="11"/>
      <c r="KD849" s="11"/>
      <c r="KE849" s="11"/>
    </row>
    <row r="850" spans="1:291" s="122" customFormat="1" x14ac:dyDescent="0.2">
      <c r="A850" s="146">
        <f t="shared" si="4081"/>
        <v>850</v>
      </c>
      <c r="C850" s="2">
        <v>43332</v>
      </c>
      <c r="D850" s="126">
        <v>97.105000000000004</v>
      </c>
      <c r="E850" s="126">
        <v>97.064999999999998</v>
      </c>
      <c r="F850" s="126">
        <v>97.06</v>
      </c>
      <c r="G850" s="128">
        <v>105.28</v>
      </c>
      <c r="H850" s="128">
        <v>113.262</v>
      </c>
      <c r="I850" s="128">
        <v>120.2</v>
      </c>
      <c r="J850" s="127">
        <v>145.15</v>
      </c>
      <c r="K850" s="126"/>
      <c r="M850" s="126">
        <f t="shared" si="4438"/>
        <v>97.105000000000004</v>
      </c>
      <c r="N850" s="126">
        <f t="shared" si="4439"/>
        <v>97.064999999999998</v>
      </c>
      <c r="O850" s="126">
        <f t="shared" si="4440"/>
        <v>97.06</v>
      </c>
      <c r="P850" s="128">
        <f t="shared" si="4250"/>
        <v>3388</v>
      </c>
      <c r="Q850" s="5">
        <f t="shared" si="4251"/>
        <v>3642.25</v>
      </c>
      <c r="R850" s="6">
        <f t="shared" si="4252"/>
        <v>3860.0000000000005</v>
      </c>
      <c r="S850" s="7">
        <f t="shared" si="4253"/>
        <v>4655.0000000000009</v>
      </c>
      <c r="V850" s="127">
        <f t="shared" si="4259"/>
        <v>4.5000000000001705</v>
      </c>
      <c r="W850" s="127">
        <f t="shared" si="4260"/>
        <v>4.5000000000001705</v>
      </c>
      <c r="X850" s="127">
        <f t="shared" si="4261"/>
        <v>4.5000000000001705</v>
      </c>
      <c r="Y850" s="127">
        <f t="shared" si="4254"/>
        <v>1.9999999999995453</v>
      </c>
      <c r="Z850" s="126">
        <f t="shared" si="4255"/>
        <v>7.5000000000004547</v>
      </c>
      <c r="AA850" s="126">
        <f t="shared" si="4256"/>
        <v>12.000000000000455</v>
      </c>
      <c r="AB850" s="126">
        <f t="shared" si="4257"/>
        <v>30.000000000001819</v>
      </c>
      <c r="AC850" s="126"/>
      <c r="AD850" s="126"/>
      <c r="AE850" s="127">
        <f t="shared" si="4286"/>
        <v>8.9999971741860918E-7</v>
      </c>
      <c r="AF850" s="127">
        <f t="shared" si="4287"/>
        <v>8.9999971741860918E-7</v>
      </c>
      <c r="AG850" s="127">
        <f t="shared" si="4288"/>
        <v>8.9999971741860918E-7</v>
      </c>
      <c r="AH850" s="127">
        <f t="shared" si="4447"/>
        <v>1.0000000000012124</v>
      </c>
      <c r="AI850" s="127">
        <f t="shared" si="4273"/>
        <v>0.50000000000118217</v>
      </c>
      <c r="AJ850" s="127">
        <f t="shared" si="4274"/>
        <v>0.3000000000001819</v>
      </c>
      <c r="AK850" s="127">
        <f t="shared" si="4275"/>
        <v>0.49999999999984901</v>
      </c>
      <c r="AL850" s="127">
        <f t="shared" si="4276"/>
        <v>1.5000000000002274</v>
      </c>
      <c r="AM850" s="127">
        <f t="shared" si="4277"/>
        <v>1.999999999999849</v>
      </c>
      <c r="AN850" s="127">
        <f t="shared" si="4278"/>
        <v>2.7355895326763857E-13</v>
      </c>
      <c r="AO850" s="127">
        <f t="shared" si="4279"/>
        <v>1</v>
      </c>
      <c r="AP850" s="127">
        <f t="shared" si="4280"/>
        <v>0.33333333333545467</v>
      </c>
      <c r="AQ850" s="127">
        <f t="shared" si="4281"/>
        <v>2.7499999999996225</v>
      </c>
      <c r="AR850" s="127">
        <f t="shared" si="4282"/>
        <v>0.80000000000109139</v>
      </c>
      <c r="AS850" s="127">
        <f t="shared" si="4283"/>
        <v>0.83333333333338366</v>
      </c>
      <c r="AT850" s="127">
        <f t="shared" si="4284"/>
        <v>1.1519674103510624E-12</v>
      </c>
      <c r="AU850" s="126"/>
      <c r="AX850" s="11">
        <f t="shared" si="4441"/>
        <v>4.5000000000001705</v>
      </c>
      <c r="AY850" s="11">
        <f t="shared" si="4442"/>
        <v>4.5000000000001705</v>
      </c>
      <c r="AZ850" s="11">
        <f t="shared" si="4443"/>
        <v>4.5000000000001705</v>
      </c>
      <c r="BA850" s="11">
        <f t="shared" si="4446"/>
        <v>1.9999999999995453</v>
      </c>
      <c r="BB850" s="11">
        <f t="shared" si="4269"/>
        <v>7.5000000000004547</v>
      </c>
      <c r="BC850" s="12">
        <f t="shared" si="4270"/>
        <v>12.000000000000455</v>
      </c>
      <c r="BD850" s="13">
        <f t="shared" si="4271"/>
        <v>30.000000000001819</v>
      </c>
      <c r="BF850" s="11">
        <f t="shared" si="4445"/>
        <v>0.50000000000108002</v>
      </c>
      <c r="BG850" s="11">
        <f t="shared" si="4264"/>
        <v>8.9999971741860918E-7</v>
      </c>
      <c r="BH850" s="11">
        <f t="shared" si="4265"/>
        <v>8.9999971741860918E-7</v>
      </c>
      <c r="BI850" s="11">
        <f t="shared" si="4266"/>
        <v>8.9999971741860918E-7</v>
      </c>
      <c r="BJ850" s="11">
        <f t="shared" si="4444"/>
        <v>-1.0000000000012124</v>
      </c>
      <c r="BK850" s="11">
        <f t="shared" si="4448"/>
        <v>-0.50000000000118217</v>
      </c>
      <c r="BL850" s="11">
        <f t="shared" si="4289"/>
        <v>0.3000000000001819</v>
      </c>
      <c r="BM850" s="11">
        <f t="shared" si="4290"/>
        <v>-0.49999999999984901</v>
      </c>
      <c r="BN850" s="11">
        <f t="shared" si="4291"/>
        <v>1.5000000000002274</v>
      </c>
      <c r="BO850" s="11">
        <f t="shared" si="4292"/>
        <v>1.999999999999849</v>
      </c>
      <c r="BP850" s="11">
        <f t="shared" si="4293"/>
        <v>-2.7355895326763857E-13</v>
      </c>
      <c r="BQ850" s="126">
        <v>1</v>
      </c>
      <c r="BR850" s="11">
        <f t="shared" si="4294"/>
        <v>0.33333333333545467</v>
      </c>
      <c r="BS850" s="11">
        <f t="shared" si="4295"/>
        <v>2.7499999999996225</v>
      </c>
      <c r="BT850" s="11">
        <f t="shared" si="4296"/>
        <v>-0.80000000000109139</v>
      </c>
      <c r="BU850" s="11">
        <f t="shared" si="4297"/>
        <v>0.83333333333338366</v>
      </c>
      <c r="BV850" s="11">
        <f t="shared" si="4298"/>
        <v>-1.1519674103510624E-12</v>
      </c>
      <c r="BY850" s="126"/>
      <c r="BZ850" s="126"/>
      <c r="CA850" s="122">
        <f t="shared" si="4299"/>
        <v>0.83333333333338366</v>
      </c>
      <c r="CB850" s="126">
        <f t="shared" si="4300"/>
        <v>0</v>
      </c>
      <c r="CC850" s="126">
        <f t="shared" si="4301"/>
        <v>0</v>
      </c>
      <c r="CD850" s="126">
        <f t="shared" si="4302"/>
        <v>0</v>
      </c>
      <c r="CE850" s="126">
        <f t="shared" si="4303"/>
        <v>0</v>
      </c>
      <c r="CF850" s="126">
        <f t="shared" si="4304"/>
        <v>0</v>
      </c>
      <c r="CG850" s="126" t="str">
        <f t="shared" si="4305"/>
        <v/>
      </c>
      <c r="CH850" s="126" t="str">
        <f t="shared" si="4306"/>
        <v/>
      </c>
      <c r="CI850" s="126">
        <f t="shared" si="4307"/>
        <v>1</v>
      </c>
      <c r="CJ850" s="126">
        <f t="shared" si="4308"/>
        <v>1</v>
      </c>
      <c r="CK850" s="126" t="str">
        <f t="shared" si="4309"/>
        <v/>
      </c>
      <c r="CL850" s="126">
        <f t="shared" si="4310"/>
        <v>1</v>
      </c>
      <c r="CM850" s="126">
        <f t="shared" si="4311"/>
        <v>1</v>
      </c>
      <c r="CN850" s="126">
        <f t="shared" si="4312"/>
        <v>1</v>
      </c>
      <c r="CO850" s="126" t="str">
        <f t="shared" si="4313"/>
        <v/>
      </c>
      <c r="CP850" s="126" t="str">
        <f t="shared" si="4314"/>
        <v/>
      </c>
      <c r="CQ850" s="126">
        <f t="shared" si="4315"/>
        <v>1</v>
      </c>
      <c r="CR850" s="126"/>
      <c r="CS850" s="126">
        <f t="shared" si="4316"/>
        <v>0</v>
      </c>
      <c r="CT850" s="126">
        <f t="shared" si="4317"/>
        <v>0</v>
      </c>
      <c r="CU850" s="126">
        <f t="shared" si="4318"/>
        <v>0</v>
      </c>
      <c r="CV850" s="126">
        <f t="shared" si="4319"/>
        <v>0</v>
      </c>
      <c r="CW850" s="126">
        <f t="shared" si="4320"/>
        <v>1</v>
      </c>
      <c r="CX850" s="126" t="str">
        <f t="shared" si="4321"/>
        <v/>
      </c>
      <c r="CY850" s="126" t="str">
        <f t="shared" si="4322"/>
        <v/>
      </c>
      <c r="CZ850" s="126" t="str">
        <f t="shared" si="4323"/>
        <v/>
      </c>
      <c r="DA850" s="126" t="str">
        <f t="shared" si="4324"/>
        <v/>
      </c>
      <c r="DB850" s="126">
        <f t="shared" si="4325"/>
        <v>1</v>
      </c>
      <c r="DC850" s="126" t="str">
        <f t="shared" si="4326"/>
        <v/>
      </c>
      <c r="DD850" s="126">
        <f t="shared" si="4327"/>
        <v>1</v>
      </c>
      <c r="DE850" s="126" t="str">
        <f t="shared" si="4328"/>
        <v/>
      </c>
      <c r="DF850" s="126"/>
      <c r="DG850" s="126">
        <f t="shared" si="4329"/>
        <v>1</v>
      </c>
      <c r="DH850" s="126">
        <f t="shared" si="4330"/>
        <v>1</v>
      </c>
      <c r="DI850" s="126">
        <f t="shared" si="4331"/>
        <v>1</v>
      </c>
      <c r="DJ850" s="126">
        <f t="shared" si="4332"/>
        <v>1</v>
      </c>
      <c r="DK850" s="126" t="str">
        <f t="shared" si="4333"/>
        <v/>
      </c>
      <c r="DL850" s="126"/>
      <c r="DM850" s="126" t="str">
        <f t="shared" si="4334"/>
        <v/>
      </c>
      <c r="DN850" s="126">
        <f t="shared" si="4335"/>
        <v>0</v>
      </c>
      <c r="DO850" s="126">
        <f t="shared" si="4336"/>
        <v>1</v>
      </c>
      <c r="DP850" s="126">
        <f t="shared" si="4337"/>
        <v>0</v>
      </c>
      <c r="DQ850" s="126">
        <f t="shared" si="4338"/>
        <v>1</v>
      </c>
      <c r="DR850" s="126">
        <f t="shared" si="4339"/>
        <v>1</v>
      </c>
      <c r="DS850" s="126">
        <f t="shared" si="4340"/>
        <v>1</v>
      </c>
      <c r="DT850" s="126">
        <f t="shared" si="4341"/>
        <v>0</v>
      </c>
      <c r="DU850" s="126">
        <f t="shared" si="4342"/>
        <v>1</v>
      </c>
      <c r="DV850" s="126">
        <f t="shared" si="4343"/>
        <v>1</v>
      </c>
      <c r="DW850" s="126">
        <f t="shared" si="4344"/>
        <v>0</v>
      </c>
      <c r="DX850" s="126" t="str">
        <f t="shared" si="4345"/>
        <v/>
      </c>
      <c r="DY850" s="126" t="str">
        <f t="shared" si="4346"/>
        <v/>
      </c>
      <c r="EA850" s="126">
        <f t="shared" si="4347"/>
        <v>1</v>
      </c>
      <c r="EB850" s="126">
        <f t="shared" si="4348"/>
        <v>1</v>
      </c>
      <c r="EC850" s="126">
        <f t="shared" si="4349"/>
        <v>1</v>
      </c>
      <c r="ED850" s="126">
        <f t="shared" si="4350"/>
        <v>1</v>
      </c>
      <c r="EF850" s="126">
        <f t="shared" si="4351"/>
        <v>1</v>
      </c>
      <c r="EG850" s="126">
        <f t="shared" si="4352"/>
        <v>1</v>
      </c>
      <c r="EH850" s="126">
        <f t="shared" si="4353"/>
        <v>1</v>
      </c>
      <c r="EI850" s="126">
        <f t="shared" si="4354"/>
        <v>1</v>
      </c>
      <c r="EK850" s="126">
        <f t="shared" si="4355"/>
        <v>1</v>
      </c>
      <c r="EL850" s="126">
        <f t="shared" si="4356"/>
        <v>1</v>
      </c>
      <c r="EM850" s="126">
        <f t="shared" si="4357"/>
        <v>1</v>
      </c>
      <c r="EO850" s="126">
        <f t="shared" si="4358"/>
        <v>1</v>
      </c>
      <c r="EP850" s="126">
        <f t="shared" si="4359"/>
        <v>1</v>
      </c>
      <c r="EQ850" s="126">
        <f t="shared" si="4360"/>
        <v>1</v>
      </c>
      <c r="ES850" s="126">
        <f t="shared" si="4361"/>
        <v>1</v>
      </c>
      <c r="ET850" s="126">
        <f t="shared" si="4362"/>
        <v>1</v>
      </c>
      <c r="EU850" s="126">
        <f t="shared" si="4363"/>
        <v>1</v>
      </c>
      <c r="EV850" s="126">
        <f t="shared" si="4364"/>
        <v>1</v>
      </c>
      <c r="EW850" s="126">
        <f t="shared" si="4365"/>
        <v>0</v>
      </c>
      <c r="EY850" s="126">
        <f t="shared" si="4366"/>
        <v>1</v>
      </c>
      <c r="EZ850" s="126">
        <f t="shared" si="4367"/>
        <v>1</v>
      </c>
      <c r="FA850" s="126">
        <f t="shared" si="4368"/>
        <v>1</v>
      </c>
      <c r="FC850" s="126">
        <f t="shared" si="4369"/>
        <v>0</v>
      </c>
      <c r="FD850" s="126" t="str">
        <f t="shared" si="4370"/>
        <v/>
      </c>
      <c r="FE850" s="126"/>
      <c r="FF850" s="126">
        <f t="shared" si="4371"/>
        <v>1</v>
      </c>
      <c r="FG850" s="126">
        <f t="shared" si="4372"/>
        <v>0</v>
      </c>
      <c r="FH850" s="126">
        <f t="shared" si="4373"/>
        <v>0</v>
      </c>
      <c r="FI850" s="126" t="str">
        <f t="shared" si="4374"/>
        <v/>
      </c>
      <c r="FJ850" s="126" t="str">
        <f t="shared" si="4375"/>
        <v/>
      </c>
      <c r="FK850" s="126" t="str">
        <f t="shared" si="4376"/>
        <v/>
      </c>
      <c r="FL850" s="126" t="str">
        <f t="shared" si="4377"/>
        <v/>
      </c>
      <c r="FN850" s="126" t="str">
        <f t="shared" si="4378"/>
        <v/>
      </c>
      <c r="FO850" s="126" t="str">
        <f t="shared" si="4379"/>
        <v/>
      </c>
      <c r="FP850" s="126" t="str">
        <f t="shared" si="4380"/>
        <v/>
      </c>
      <c r="FV850" s="126">
        <f t="shared" si="4381"/>
        <v>0</v>
      </c>
      <c r="FW850" s="126">
        <f t="shared" si="4382"/>
        <v>0</v>
      </c>
      <c r="FX850" s="126">
        <f t="shared" si="4383"/>
        <v>0</v>
      </c>
      <c r="GA850" s="126">
        <f t="shared" si="4384"/>
        <v>1</v>
      </c>
      <c r="GB850" s="126">
        <f t="shared" si="4385"/>
        <v>1</v>
      </c>
      <c r="GC850" s="126">
        <f t="shared" si="4386"/>
        <v>1</v>
      </c>
      <c r="GD850" s="126">
        <f t="shared" si="4387"/>
        <v>1</v>
      </c>
      <c r="GE850" s="126">
        <f t="shared" si="4388"/>
        <v>0</v>
      </c>
      <c r="GF850" s="126">
        <f t="shared" si="4389"/>
        <v>0</v>
      </c>
      <c r="GG850" s="126">
        <f t="shared" si="4390"/>
        <v>1</v>
      </c>
      <c r="GI850" s="126">
        <f t="shared" si="4391"/>
        <v>1</v>
      </c>
      <c r="GK850" s="126">
        <f t="shared" si="4392"/>
        <v>1</v>
      </c>
      <c r="GL850" s="126">
        <f t="shared" si="4393"/>
        <v>1</v>
      </c>
      <c r="GM850" s="126">
        <f t="shared" si="4394"/>
        <v>1</v>
      </c>
      <c r="GN850" s="126">
        <f t="shared" si="4395"/>
        <v>1</v>
      </c>
      <c r="GO850" s="126">
        <f t="shared" si="4396"/>
        <v>0</v>
      </c>
      <c r="GP850" s="126">
        <f t="shared" si="4397"/>
        <v>0</v>
      </c>
      <c r="GQ850" s="126">
        <f t="shared" si="4398"/>
        <v>1</v>
      </c>
      <c r="GS850" s="126" t="str">
        <f t="shared" si="4399"/>
        <v/>
      </c>
      <c r="GT850" s="126" t="str">
        <f t="shared" si="4400"/>
        <v/>
      </c>
      <c r="GU850" s="126">
        <f t="shared" si="4401"/>
        <v>0</v>
      </c>
      <c r="GV850" s="126">
        <f t="shared" si="4402"/>
        <v>0</v>
      </c>
      <c r="GW850" s="126">
        <f t="shared" si="4403"/>
        <v>0</v>
      </c>
      <c r="GX850" s="126">
        <f t="shared" si="4404"/>
        <v>0</v>
      </c>
      <c r="GY850" s="126">
        <f t="shared" si="4405"/>
        <v>0</v>
      </c>
      <c r="GZ850" s="126"/>
      <c r="HA850" s="126">
        <f t="shared" si="4406"/>
        <v>0</v>
      </c>
      <c r="HB850" s="126">
        <f t="shared" si="4407"/>
        <v>0</v>
      </c>
      <c r="HC850" s="126">
        <f t="shared" si="4408"/>
        <v>0</v>
      </c>
      <c r="HD850" s="126">
        <f t="shared" si="4409"/>
        <v>0</v>
      </c>
      <c r="HE850" s="126">
        <f t="shared" si="4410"/>
        <v>0</v>
      </c>
      <c r="HF850" s="126">
        <f t="shared" si="4411"/>
        <v>0</v>
      </c>
      <c r="HH850" s="126">
        <f t="shared" si="4412"/>
        <v>1</v>
      </c>
      <c r="HI850" s="126">
        <f t="shared" si="4413"/>
        <v>0</v>
      </c>
      <c r="HJ850" s="126">
        <f t="shared" si="4414"/>
        <v>0</v>
      </c>
      <c r="HK850" s="126">
        <f t="shared" si="4415"/>
        <v>0</v>
      </c>
      <c r="HL850" s="126">
        <f t="shared" si="4416"/>
        <v>0</v>
      </c>
      <c r="HM850" s="126">
        <f t="shared" si="4417"/>
        <v>0</v>
      </c>
      <c r="HO850" s="126">
        <f t="shared" si="4418"/>
        <v>1</v>
      </c>
      <c r="HP850" s="126" t="str">
        <f t="shared" si="4419"/>
        <v/>
      </c>
      <c r="HQ850" s="126">
        <f t="shared" si="4420"/>
        <v>1</v>
      </c>
      <c r="HR850" s="122" t="str">
        <f t="shared" si="4421"/>
        <v/>
      </c>
      <c r="HS850" s="126">
        <f t="shared" si="4422"/>
        <v>1</v>
      </c>
      <c r="HT850" s="122" t="str">
        <f t="shared" si="4423"/>
        <v/>
      </c>
      <c r="HU850" s="122" t="str">
        <f t="shared" si="4424"/>
        <v/>
      </c>
      <c r="HV850" s="126" t="str">
        <f t="shared" si="4425"/>
        <v/>
      </c>
      <c r="HW850" s="126" t="str">
        <f t="shared" si="4426"/>
        <v/>
      </c>
      <c r="HX850" s="126" t="str">
        <f t="shared" si="4427"/>
        <v/>
      </c>
      <c r="HZ850" s="126">
        <f t="shared" si="4428"/>
        <v>0</v>
      </c>
      <c r="IA850" s="126" t="str">
        <f t="shared" si="4429"/>
        <v/>
      </c>
      <c r="IB850" s="126">
        <f t="shared" si="4430"/>
        <v>0</v>
      </c>
      <c r="IC850" s="126" t="str">
        <f t="shared" si="4431"/>
        <v/>
      </c>
      <c r="ID850" s="126">
        <f t="shared" si="4432"/>
        <v>0</v>
      </c>
      <c r="IE850" s="126" t="str">
        <f t="shared" si="4433"/>
        <v/>
      </c>
      <c r="IF850" s="126" t="str">
        <f t="shared" si="4434"/>
        <v/>
      </c>
      <c r="IG850" s="126" t="str">
        <f t="shared" si="4435"/>
        <v/>
      </c>
      <c r="IH850" s="126" t="str">
        <f t="shared" si="4436"/>
        <v/>
      </c>
      <c r="II850" s="126" t="str">
        <f t="shared" si="4437"/>
        <v/>
      </c>
      <c r="IO850" s="128"/>
      <c r="IP850" s="128"/>
      <c r="IQ850" s="127"/>
      <c r="IR850" s="127"/>
      <c r="IX850" s="6"/>
      <c r="IY850" s="6"/>
      <c r="IZ850" s="7"/>
      <c r="JA850" s="7"/>
      <c r="JG850" s="12"/>
      <c r="JH850" s="12"/>
      <c r="JI850" s="13"/>
      <c r="JJ850" s="13"/>
      <c r="JN850" s="6"/>
      <c r="JO850" s="6"/>
      <c r="JQ850" s="11"/>
      <c r="JR850" s="11"/>
      <c r="JS850" s="12"/>
      <c r="JT850" s="13"/>
      <c r="JU850" s="12"/>
      <c r="JV850" s="12"/>
      <c r="JW850" s="97"/>
      <c r="JX850" s="13"/>
      <c r="JY850" s="13"/>
      <c r="JZ850" s="97"/>
      <c r="KA850" s="97"/>
      <c r="KB850" s="11"/>
      <c r="KC850" s="11"/>
      <c r="KD850" s="11"/>
      <c r="KE850" s="11"/>
    </row>
    <row r="851" spans="1:291" s="122" customFormat="1" x14ac:dyDescent="0.2">
      <c r="A851" s="146">
        <f t="shared" si="4081"/>
        <v>851</v>
      </c>
      <c r="C851" s="2">
        <v>43333</v>
      </c>
      <c r="D851" s="126">
        <v>97.084999999999994</v>
      </c>
      <c r="E851" s="126">
        <v>97.045000000000002</v>
      </c>
      <c r="F851" s="126">
        <v>97.04</v>
      </c>
      <c r="G851" s="128">
        <v>105.267</v>
      </c>
      <c r="H851" s="128">
        <v>113.22499999999999</v>
      </c>
      <c r="I851" s="128">
        <v>120.145</v>
      </c>
      <c r="J851" s="127">
        <v>145.04</v>
      </c>
      <c r="K851" s="126"/>
      <c r="M851" s="126">
        <f t="shared" si="4438"/>
        <v>97.084999999999994</v>
      </c>
      <c r="N851" s="126">
        <f t="shared" si="4439"/>
        <v>97.045000000000002</v>
      </c>
      <c r="O851" s="126">
        <f t="shared" si="4440"/>
        <v>97.04</v>
      </c>
      <c r="P851" s="128">
        <f t="shared" si="4250"/>
        <v>3386.7499999999995</v>
      </c>
      <c r="Q851" s="5">
        <f t="shared" si="4251"/>
        <v>3638.4999999999995</v>
      </c>
      <c r="R851" s="6">
        <f t="shared" si="4252"/>
        <v>3854.4999999999995</v>
      </c>
      <c r="S851" s="7">
        <f t="shared" si="4253"/>
        <v>4643.9999999999991</v>
      </c>
      <c r="V851" s="127">
        <f t="shared" si="4259"/>
        <v>2.0000000000010232</v>
      </c>
      <c r="W851" s="127">
        <f t="shared" si="4260"/>
        <v>1.9999999999996021</v>
      </c>
      <c r="X851" s="127">
        <f t="shared" si="4261"/>
        <v>1.9999999999996021</v>
      </c>
      <c r="Y851" s="127">
        <f t="shared" si="4254"/>
        <v>1.2500000000004547</v>
      </c>
      <c r="Z851" s="126">
        <f t="shared" si="4255"/>
        <v>3.7500000000004547</v>
      </c>
      <c r="AA851" s="126">
        <f t="shared" si="4256"/>
        <v>5.5000000000009095</v>
      </c>
      <c r="AB851" s="126">
        <f t="shared" si="4257"/>
        <v>11.000000000001819</v>
      </c>
      <c r="AC851" s="126"/>
      <c r="AD851" s="126"/>
      <c r="AE851" s="127">
        <f t="shared" si="4286"/>
        <v>0.24999954999933971</v>
      </c>
      <c r="AF851" s="127">
        <f t="shared" si="4287"/>
        <v>0.2499995500007608</v>
      </c>
      <c r="AG851" s="127">
        <f t="shared" si="4288"/>
        <v>0.2499995500007608</v>
      </c>
      <c r="AH851" s="127">
        <f t="shared" si="4447"/>
        <v>6.0618177144533547E-13</v>
      </c>
      <c r="AI851" s="127">
        <f t="shared" si="4273"/>
        <v>0.25000000000063682</v>
      </c>
      <c r="AJ851" s="127">
        <f t="shared" si="4274"/>
        <v>0.44999999999990914</v>
      </c>
      <c r="AK851" s="127">
        <f t="shared" si="4275"/>
        <v>8.3333333333181603E-2</v>
      </c>
      <c r="AL851" s="127">
        <f t="shared" si="4276"/>
        <v>1</v>
      </c>
      <c r="AM851" s="127">
        <f t="shared" si="4277"/>
        <v>1.8333333333336364</v>
      </c>
      <c r="AN851" s="127">
        <f t="shared" si="4278"/>
        <v>1.1000000000001817</v>
      </c>
      <c r="AO851" s="127">
        <f t="shared" si="4279"/>
        <v>1</v>
      </c>
      <c r="AP851" s="127">
        <f t="shared" si="4280"/>
        <v>0.33333333333454646</v>
      </c>
      <c r="AQ851" s="127">
        <f t="shared" si="4281"/>
        <v>1.7083333333338639</v>
      </c>
      <c r="AR851" s="127">
        <f t="shared" si="4282"/>
        <v>0.30000000000054561</v>
      </c>
      <c r="AS851" s="127">
        <f t="shared" si="4283"/>
        <v>1.305555555555606</v>
      </c>
      <c r="AT851" s="127">
        <f t="shared" si="4284"/>
        <v>1.0333333333340002</v>
      </c>
      <c r="AU851" s="126"/>
      <c r="AX851" s="11">
        <f t="shared" si="4441"/>
        <v>-2.0000000000010232</v>
      </c>
      <c r="AY851" s="11">
        <f t="shared" si="4442"/>
        <v>-1.9999999999996021</v>
      </c>
      <c r="AZ851" s="11">
        <f t="shared" si="4443"/>
        <v>-1.9999999999996021</v>
      </c>
      <c r="BA851" s="11">
        <f t="shared" si="4446"/>
        <v>-1.2500000000004547</v>
      </c>
      <c r="BB851" s="11">
        <f t="shared" si="4269"/>
        <v>-3.7500000000004547</v>
      </c>
      <c r="BC851" s="12">
        <f t="shared" si="4270"/>
        <v>-5.5000000000009095</v>
      </c>
      <c r="BD851" s="13">
        <f t="shared" si="4271"/>
        <v>-11.000000000001819</v>
      </c>
      <c r="BF851" s="11">
        <f t="shared" si="4445"/>
        <v>0.49999999999988631</v>
      </c>
      <c r="BG851" s="11">
        <f t="shared" si="4264"/>
        <v>0.24999954999933971</v>
      </c>
      <c r="BH851" s="11">
        <f t="shared" si="4265"/>
        <v>0.2499995500007608</v>
      </c>
      <c r="BI851" s="11">
        <f t="shared" si="4266"/>
        <v>0.2499995500007608</v>
      </c>
      <c r="BJ851" s="11">
        <f t="shared" si="4444"/>
        <v>-6.0618177144533547E-13</v>
      </c>
      <c r="BK851" s="11">
        <f t="shared" si="4448"/>
        <v>-0.25000000000063682</v>
      </c>
      <c r="BL851" s="11">
        <f t="shared" si="4289"/>
        <v>-0.44999999999990914</v>
      </c>
      <c r="BM851" s="11">
        <f t="shared" si="4290"/>
        <v>-8.3333333333181603E-2</v>
      </c>
      <c r="BN851" s="11">
        <f t="shared" si="4291"/>
        <v>-1</v>
      </c>
      <c r="BO851" s="11">
        <f t="shared" si="4292"/>
        <v>-1.8333333333336364</v>
      </c>
      <c r="BP851" s="11">
        <f t="shared" si="4293"/>
        <v>-1.1000000000001817</v>
      </c>
      <c r="BQ851" s="126">
        <v>1</v>
      </c>
      <c r="BR851" s="11">
        <f t="shared" si="4294"/>
        <v>0.33333333333454646</v>
      </c>
      <c r="BS851" s="11">
        <f t="shared" si="4295"/>
        <v>-1.7083333333338639</v>
      </c>
      <c r="BT851" s="11">
        <f t="shared" si="4296"/>
        <v>-0.30000000000054561</v>
      </c>
      <c r="BU851" s="11">
        <f t="shared" si="4297"/>
        <v>-1.305555555555606</v>
      </c>
      <c r="BV851" s="11">
        <f t="shared" si="4298"/>
        <v>-1.0333333333340002</v>
      </c>
      <c r="BY851" s="126"/>
      <c r="BZ851" s="126"/>
      <c r="CA851" s="122">
        <f t="shared" si="4299"/>
        <v>-1.305555555555606</v>
      </c>
      <c r="CB851" s="126">
        <f t="shared" si="4300"/>
        <v>1</v>
      </c>
      <c r="CC851" s="126">
        <f t="shared" si="4301"/>
        <v>1</v>
      </c>
      <c r="CD851" s="126">
        <f t="shared" si="4302"/>
        <v>1</v>
      </c>
      <c r="CE851" s="126">
        <f t="shared" si="4303"/>
        <v>1</v>
      </c>
      <c r="CF851" s="126">
        <f t="shared" si="4304"/>
        <v>1</v>
      </c>
      <c r="CG851" s="126">
        <f t="shared" si="4305"/>
        <v>1</v>
      </c>
      <c r="CH851" s="126" t="str">
        <f t="shared" si="4306"/>
        <v/>
      </c>
      <c r="CI851" s="126" t="str">
        <f t="shared" si="4307"/>
        <v/>
      </c>
      <c r="CJ851" s="126">
        <f t="shared" si="4308"/>
        <v>0</v>
      </c>
      <c r="CK851" s="126">
        <f t="shared" si="4309"/>
        <v>0</v>
      </c>
      <c r="CL851" s="126">
        <f t="shared" si="4310"/>
        <v>1</v>
      </c>
      <c r="CM851" s="126">
        <f t="shared" si="4311"/>
        <v>0</v>
      </c>
      <c r="CN851" s="126" t="str">
        <f t="shared" si="4312"/>
        <v/>
      </c>
      <c r="CO851" s="126">
        <f t="shared" si="4313"/>
        <v>1</v>
      </c>
      <c r="CP851" s="126">
        <f t="shared" si="4314"/>
        <v>1</v>
      </c>
      <c r="CQ851" s="126" t="str">
        <f t="shared" si="4315"/>
        <v/>
      </c>
      <c r="CR851" s="126"/>
      <c r="CS851" s="126">
        <f t="shared" si="4316"/>
        <v>1</v>
      </c>
      <c r="CT851" s="126">
        <f t="shared" si="4317"/>
        <v>1</v>
      </c>
      <c r="CU851" s="126">
        <f t="shared" si="4318"/>
        <v>1</v>
      </c>
      <c r="CV851" s="126">
        <f t="shared" si="4319"/>
        <v>1</v>
      </c>
      <c r="CW851" s="126">
        <f t="shared" si="4320"/>
        <v>1</v>
      </c>
      <c r="CX851" s="126">
        <f t="shared" si="4321"/>
        <v>1</v>
      </c>
      <c r="CY851" s="126">
        <f t="shared" si="4322"/>
        <v>1</v>
      </c>
      <c r="CZ851" s="126">
        <f t="shared" si="4323"/>
        <v>1</v>
      </c>
      <c r="DA851" s="126">
        <f t="shared" si="4324"/>
        <v>1</v>
      </c>
      <c r="DB851" s="126" t="str">
        <f t="shared" si="4325"/>
        <v/>
      </c>
      <c r="DC851" s="126" t="str">
        <f t="shared" si="4326"/>
        <v/>
      </c>
      <c r="DD851" s="126">
        <f t="shared" si="4327"/>
        <v>0</v>
      </c>
      <c r="DE851" s="126" t="str">
        <f t="shared" si="4328"/>
        <v/>
      </c>
      <c r="DF851" s="126"/>
      <c r="DG851" s="126">
        <f t="shared" si="4329"/>
        <v>1</v>
      </c>
      <c r="DH851" s="126">
        <f t="shared" si="4330"/>
        <v>1</v>
      </c>
      <c r="DI851" s="126">
        <f t="shared" si="4331"/>
        <v>1</v>
      </c>
      <c r="DJ851" s="126">
        <f t="shared" si="4332"/>
        <v>1</v>
      </c>
      <c r="DK851" s="126" t="str">
        <f t="shared" si="4333"/>
        <v/>
      </c>
      <c r="DL851" s="126"/>
      <c r="DM851" s="126" t="str">
        <f t="shared" si="4334"/>
        <v/>
      </c>
      <c r="DN851" s="126">
        <f t="shared" si="4335"/>
        <v>1</v>
      </c>
      <c r="DO851" s="126">
        <f t="shared" si="4336"/>
        <v>1</v>
      </c>
      <c r="DP851" s="126">
        <f t="shared" si="4337"/>
        <v>1</v>
      </c>
      <c r="DQ851" s="126">
        <f t="shared" si="4338"/>
        <v>1</v>
      </c>
      <c r="DR851" s="126">
        <f t="shared" si="4339"/>
        <v>1</v>
      </c>
      <c r="DS851" s="126">
        <f t="shared" si="4340"/>
        <v>1</v>
      </c>
      <c r="DT851" s="126">
        <f t="shared" si="4341"/>
        <v>1</v>
      </c>
      <c r="DU851" s="126">
        <f t="shared" si="4342"/>
        <v>0</v>
      </c>
      <c r="DV851" s="126">
        <f t="shared" si="4343"/>
        <v>1</v>
      </c>
      <c r="DW851" s="126">
        <f t="shared" si="4344"/>
        <v>0</v>
      </c>
      <c r="DX851" s="126" t="str">
        <f t="shared" si="4345"/>
        <v/>
      </c>
      <c r="DY851" s="126" t="str">
        <f t="shared" si="4346"/>
        <v/>
      </c>
      <c r="EA851" s="126">
        <f t="shared" si="4347"/>
        <v>1</v>
      </c>
      <c r="EB851" s="126">
        <f t="shared" si="4348"/>
        <v>1</v>
      </c>
      <c r="EC851" s="126">
        <f t="shared" si="4349"/>
        <v>1</v>
      </c>
      <c r="ED851" s="126">
        <f t="shared" si="4350"/>
        <v>1</v>
      </c>
      <c r="EF851" s="126">
        <f t="shared" si="4351"/>
        <v>1</v>
      </c>
      <c r="EG851" s="126">
        <f t="shared" si="4352"/>
        <v>1</v>
      </c>
      <c r="EH851" s="126">
        <f t="shared" si="4353"/>
        <v>1</v>
      </c>
      <c r="EI851" s="126">
        <f t="shared" si="4354"/>
        <v>1</v>
      </c>
      <c r="EK851" s="126">
        <f t="shared" si="4355"/>
        <v>1</v>
      </c>
      <c r="EL851" s="126">
        <f t="shared" si="4356"/>
        <v>1</v>
      </c>
      <c r="EM851" s="126">
        <f t="shared" si="4357"/>
        <v>1</v>
      </c>
      <c r="EO851" s="126">
        <f t="shared" si="4358"/>
        <v>1</v>
      </c>
      <c r="EP851" s="126">
        <f t="shared" si="4359"/>
        <v>1</v>
      </c>
      <c r="EQ851" s="126">
        <f t="shared" si="4360"/>
        <v>1</v>
      </c>
      <c r="ES851" s="126">
        <f t="shared" si="4361"/>
        <v>1</v>
      </c>
      <c r="ET851" s="126">
        <f t="shared" si="4362"/>
        <v>1</v>
      </c>
      <c r="EU851" s="126">
        <f t="shared" si="4363"/>
        <v>1</v>
      </c>
      <c r="EV851" s="126">
        <f t="shared" si="4364"/>
        <v>1</v>
      </c>
      <c r="EW851" s="126">
        <f t="shared" si="4365"/>
        <v>1</v>
      </c>
      <c r="EY851" s="126">
        <f t="shared" si="4366"/>
        <v>1</v>
      </c>
      <c r="EZ851" s="126">
        <f t="shared" si="4367"/>
        <v>1</v>
      </c>
      <c r="FA851" s="126">
        <f t="shared" si="4368"/>
        <v>1</v>
      </c>
      <c r="FC851" s="126">
        <f t="shared" si="4369"/>
        <v>1</v>
      </c>
      <c r="FD851" s="126">
        <f t="shared" si="4370"/>
        <v>0</v>
      </c>
      <c r="FE851" s="126"/>
      <c r="FF851" s="126">
        <f t="shared" si="4371"/>
        <v>1</v>
      </c>
      <c r="FG851" s="126">
        <f t="shared" si="4372"/>
        <v>1</v>
      </c>
      <c r="FH851" s="126">
        <f t="shared" si="4373"/>
        <v>1</v>
      </c>
      <c r="FI851" s="126">
        <f t="shared" si="4374"/>
        <v>1</v>
      </c>
      <c r="FJ851" s="126">
        <f t="shared" si="4375"/>
        <v>1</v>
      </c>
      <c r="FK851" s="126">
        <f t="shared" si="4376"/>
        <v>1</v>
      </c>
      <c r="FL851" s="126">
        <f t="shared" si="4377"/>
        <v>1</v>
      </c>
      <c r="FN851" s="126" t="str">
        <f t="shared" si="4378"/>
        <v/>
      </c>
      <c r="FO851" s="126" t="str">
        <f t="shared" si="4379"/>
        <v/>
      </c>
      <c r="FP851" s="126" t="str">
        <f t="shared" si="4380"/>
        <v/>
      </c>
      <c r="FV851" s="126">
        <f t="shared" si="4381"/>
        <v>1</v>
      </c>
      <c r="FW851" s="126">
        <f t="shared" si="4382"/>
        <v>0</v>
      </c>
      <c r="FX851" s="126">
        <f t="shared" si="4383"/>
        <v>0</v>
      </c>
      <c r="GA851" s="126">
        <f t="shared" si="4384"/>
        <v>0</v>
      </c>
      <c r="GB851" s="126">
        <f t="shared" si="4385"/>
        <v>0</v>
      </c>
      <c r="GC851" s="126">
        <f t="shared" si="4386"/>
        <v>0</v>
      </c>
      <c r="GD851" s="126">
        <f t="shared" si="4387"/>
        <v>0</v>
      </c>
      <c r="GE851" s="126">
        <f t="shared" si="4388"/>
        <v>0</v>
      </c>
      <c r="GF851" s="126">
        <f t="shared" si="4389"/>
        <v>0</v>
      </c>
      <c r="GG851" s="126">
        <f t="shared" si="4390"/>
        <v>0</v>
      </c>
      <c r="GI851" s="126">
        <f t="shared" si="4391"/>
        <v>0</v>
      </c>
      <c r="GK851" s="126">
        <f t="shared" si="4392"/>
        <v>1</v>
      </c>
      <c r="GL851" s="126">
        <f t="shared" si="4393"/>
        <v>1</v>
      </c>
      <c r="GM851" s="126">
        <f t="shared" si="4394"/>
        <v>1</v>
      </c>
      <c r="GN851" s="126">
        <f t="shared" si="4395"/>
        <v>1</v>
      </c>
      <c r="GO851" s="126">
        <f t="shared" si="4396"/>
        <v>1</v>
      </c>
      <c r="GP851" s="126">
        <f t="shared" si="4397"/>
        <v>1</v>
      </c>
      <c r="GQ851" s="126">
        <f t="shared" si="4398"/>
        <v>1</v>
      </c>
      <c r="GS851" s="126" t="str">
        <f t="shared" si="4399"/>
        <v/>
      </c>
      <c r="GT851" s="126" t="str">
        <f t="shared" si="4400"/>
        <v/>
      </c>
      <c r="GU851" s="126">
        <f t="shared" si="4401"/>
        <v>0</v>
      </c>
      <c r="GV851" s="126">
        <f t="shared" si="4402"/>
        <v>0</v>
      </c>
      <c r="GW851" s="126">
        <f t="shared" si="4403"/>
        <v>0</v>
      </c>
      <c r="GX851" s="126">
        <f t="shared" si="4404"/>
        <v>0</v>
      </c>
      <c r="GY851" s="126">
        <f t="shared" si="4405"/>
        <v>0</v>
      </c>
      <c r="GZ851" s="126"/>
      <c r="HA851" s="126">
        <f t="shared" si="4406"/>
        <v>0</v>
      </c>
      <c r="HB851" s="126">
        <f t="shared" si="4407"/>
        <v>0</v>
      </c>
      <c r="HC851" s="126">
        <f t="shared" si="4408"/>
        <v>0</v>
      </c>
      <c r="HD851" s="126">
        <f t="shared" si="4409"/>
        <v>0</v>
      </c>
      <c r="HE851" s="126">
        <f t="shared" si="4410"/>
        <v>0</v>
      </c>
      <c r="HF851" s="126">
        <f t="shared" si="4411"/>
        <v>0</v>
      </c>
      <c r="HH851" s="126">
        <f t="shared" si="4412"/>
        <v>1</v>
      </c>
      <c r="HI851" s="126">
        <f t="shared" si="4413"/>
        <v>0</v>
      </c>
      <c r="HJ851" s="126">
        <f t="shared" si="4414"/>
        <v>0</v>
      </c>
      <c r="HK851" s="126">
        <f t="shared" si="4415"/>
        <v>0</v>
      </c>
      <c r="HL851" s="126">
        <f t="shared" si="4416"/>
        <v>0</v>
      </c>
      <c r="HM851" s="126">
        <f t="shared" si="4417"/>
        <v>0</v>
      </c>
      <c r="HO851" s="126" t="str">
        <f t="shared" si="4418"/>
        <v/>
      </c>
      <c r="HP851" s="126">
        <f t="shared" si="4419"/>
        <v>0</v>
      </c>
      <c r="HQ851" s="126" t="str">
        <f t="shared" si="4420"/>
        <v/>
      </c>
      <c r="HR851" s="122">
        <f t="shared" si="4421"/>
        <v>0</v>
      </c>
      <c r="HS851" s="126" t="str">
        <f t="shared" si="4422"/>
        <v/>
      </c>
      <c r="HT851" s="122" t="str">
        <f t="shared" si="4423"/>
        <v/>
      </c>
      <c r="HU851" s="122" t="str">
        <f t="shared" si="4424"/>
        <v/>
      </c>
      <c r="HV851" s="126" t="str">
        <f t="shared" si="4425"/>
        <v/>
      </c>
      <c r="HW851" s="126" t="str">
        <f t="shared" si="4426"/>
        <v/>
      </c>
      <c r="HX851" s="126" t="str">
        <f t="shared" si="4427"/>
        <v/>
      </c>
      <c r="HZ851" s="126" t="str">
        <f t="shared" si="4428"/>
        <v/>
      </c>
      <c r="IA851" s="126">
        <f t="shared" si="4429"/>
        <v>0</v>
      </c>
      <c r="IB851" s="126" t="str">
        <f t="shared" si="4430"/>
        <v/>
      </c>
      <c r="IC851" s="126">
        <f t="shared" si="4431"/>
        <v>0</v>
      </c>
      <c r="ID851" s="126" t="str">
        <f t="shared" si="4432"/>
        <v/>
      </c>
      <c r="IE851" s="126" t="str">
        <f t="shared" si="4433"/>
        <v/>
      </c>
      <c r="IF851" s="126" t="str">
        <f t="shared" si="4434"/>
        <v/>
      </c>
      <c r="IG851" s="126" t="str">
        <f t="shared" si="4435"/>
        <v/>
      </c>
      <c r="IH851" s="126" t="str">
        <f t="shared" si="4436"/>
        <v/>
      </c>
      <c r="II851" s="126" t="str">
        <f t="shared" si="4437"/>
        <v/>
      </c>
      <c r="IO851" s="128"/>
      <c r="IP851" s="128"/>
      <c r="IQ851" s="127"/>
      <c r="IR851" s="127"/>
      <c r="IX851" s="6"/>
      <c r="IY851" s="6"/>
      <c r="IZ851" s="7"/>
      <c r="JA851" s="7"/>
      <c r="JG851" s="12"/>
      <c r="JH851" s="12"/>
      <c r="JI851" s="13"/>
      <c r="JJ851" s="13"/>
      <c r="JN851" s="6"/>
      <c r="JO851" s="6"/>
      <c r="JQ851" s="11"/>
      <c r="JR851" s="11"/>
      <c r="JS851" s="12"/>
      <c r="JT851" s="13"/>
      <c r="JU851" s="12"/>
      <c r="JV851" s="12"/>
      <c r="JW851" s="97"/>
      <c r="JX851" s="13"/>
      <c r="JY851" s="13"/>
      <c r="JZ851" s="97"/>
      <c r="KA851" s="97"/>
      <c r="KB851" s="11"/>
      <c r="KC851" s="11"/>
      <c r="KD851" s="11"/>
      <c r="KE851" s="11"/>
    </row>
    <row r="852" spans="1:291" s="122" customFormat="1" x14ac:dyDescent="0.2">
      <c r="A852" s="146">
        <f t="shared" si="4081"/>
        <v>852</v>
      </c>
      <c r="C852" s="2">
        <v>43334</v>
      </c>
      <c r="D852" s="126">
        <v>97.11</v>
      </c>
      <c r="E852" s="126">
        <v>97.07</v>
      </c>
      <c r="F852" s="126">
        <v>97.07</v>
      </c>
      <c r="G852" s="128">
        <v>105.27200000000001</v>
      </c>
      <c r="H852" s="128">
        <v>113.255</v>
      </c>
      <c r="I852" s="128">
        <v>120.2</v>
      </c>
      <c r="J852" s="127">
        <v>145.15</v>
      </c>
      <c r="K852" s="126"/>
      <c r="M852" s="126">
        <f t="shared" si="4438"/>
        <v>97.11</v>
      </c>
      <c r="N852" s="126">
        <f t="shared" si="4439"/>
        <v>97.07</v>
      </c>
      <c r="O852" s="126">
        <f t="shared" si="4440"/>
        <v>97.07</v>
      </c>
      <c r="P852" s="128">
        <f t="shared" si="4250"/>
        <v>3387.2500000000005</v>
      </c>
      <c r="Q852" s="5">
        <f t="shared" si="4251"/>
        <v>3641.4999999999995</v>
      </c>
      <c r="R852" s="6">
        <f t="shared" si="4252"/>
        <v>3860.0000000000005</v>
      </c>
      <c r="S852" s="7">
        <f t="shared" si="4253"/>
        <v>4655.0000000000009</v>
      </c>
      <c r="V852" s="127">
        <f t="shared" si="4259"/>
        <v>2.5000000000005684</v>
      </c>
      <c r="W852" s="127">
        <f t="shared" si="4260"/>
        <v>2.4999999999991473</v>
      </c>
      <c r="X852" s="127">
        <f t="shared" si="4261"/>
        <v>2.9999999999986926</v>
      </c>
      <c r="Y852" s="127">
        <f t="shared" si="4254"/>
        <v>0.50000000000090949</v>
      </c>
      <c r="Z852" s="126">
        <f t="shared" si="4255"/>
        <v>3</v>
      </c>
      <c r="AA852" s="126">
        <f t="shared" si="4256"/>
        <v>5.5000000000009095</v>
      </c>
      <c r="AB852" s="126">
        <f t="shared" si="4257"/>
        <v>11.000000000001819</v>
      </c>
      <c r="AC852" s="126"/>
      <c r="AD852" s="126"/>
      <c r="AE852" s="127">
        <f t="shared" si="4286"/>
        <v>0.70000036000049626</v>
      </c>
      <c r="AF852" s="127">
        <f t="shared" si="4287"/>
        <v>0.70000035999907517</v>
      </c>
      <c r="AG852" s="127">
        <f t="shared" si="4288"/>
        <v>1.2000003599986204</v>
      </c>
      <c r="AH852" s="127">
        <f t="shared" si="4447"/>
        <v>0.99999999999818101</v>
      </c>
      <c r="AI852" s="127">
        <f t="shared" si="4273"/>
        <v>0.79999999999818083</v>
      </c>
      <c r="AJ852" s="127">
        <f t="shared" si="4274"/>
        <v>0.30000000000054561</v>
      </c>
      <c r="AK852" s="127">
        <f t="shared" si="4275"/>
        <v>0.66666666666727314</v>
      </c>
      <c r="AL852" s="127">
        <f t="shared" si="4276"/>
        <v>0.24999999999954525</v>
      </c>
      <c r="AM852" s="127">
        <f t="shared" si="4277"/>
        <v>1.8333333333336364</v>
      </c>
      <c r="AN852" s="127">
        <f t="shared" si="4278"/>
        <v>1.1000000000001817</v>
      </c>
      <c r="AO852" s="127">
        <f t="shared" si="4279"/>
        <v>1</v>
      </c>
      <c r="AP852" s="127">
        <f t="shared" si="4280"/>
        <v>0.66666666666302832</v>
      </c>
      <c r="AQ852" s="127">
        <f t="shared" si="4281"/>
        <v>2.8333333333345463</v>
      </c>
      <c r="AR852" s="127">
        <f t="shared" si="4282"/>
        <v>1.1999999999985449</v>
      </c>
      <c r="AS852" s="127">
        <f t="shared" si="4283"/>
        <v>0.55555555555515124</v>
      </c>
      <c r="AT852" s="127">
        <f t="shared" si="4284"/>
        <v>0.46666666666509027</v>
      </c>
      <c r="AU852" s="126"/>
      <c r="AX852" s="11">
        <f t="shared" si="4441"/>
        <v>2.5000000000005684</v>
      </c>
      <c r="AY852" s="11">
        <f t="shared" si="4442"/>
        <v>2.4999999999991473</v>
      </c>
      <c r="AZ852" s="11">
        <f t="shared" si="4443"/>
        <v>2.9999999999986926</v>
      </c>
      <c r="BA852" s="11">
        <f t="shared" si="4446"/>
        <v>0.50000000000090949</v>
      </c>
      <c r="BB852" s="11">
        <f t="shared" si="4269"/>
        <v>3</v>
      </c>
      <c r="BC852" s="12">
        <f t="shared" si="4270"/>
        <v>5.5000000000009095</v>
      </c>
      <c r="BD852" s="13">
        <f t="shared" si="4271"/>
        <v>11.000000000001819</v>
      </c>
      <c r="BF852" s="11">
        <f t="shared" si="4445"/>
        <v>1.4999999999987494</v>
      </c>
      <c r="BG852" s="11">
        <f t="shared" si="4264"/>
        <v>0.70000036000049626</v>
      </c>
      <c r="BH852" s="11">
        <f t="shared" si="4265"/>
        <v>0.70000035999907517</v>
      </c>
      <c r="BI852" s="11">
        <f t="shared" si="4266"/>
        <v>1.2000003599986204</v>
      </c>
      <c r="BJ852" s="11">
        <f t="shared" si="4444"/>
        <v>-0.99999999999818101</v>
      </c>
      <c r="BK852" s="11">
        <f t="shared" si="4448"/>
        <v>-0.79999999999818083</v>
      </c>
      <c r="BL852" s="11">
        <f t="shared" si="4289"/>
        <v>-0.30000000000054561</v>
      </c>
      <c r="BM852" s="11">
        <f t="shared" si="4290"/>
        <v>-0.66666666666727314</v>
      </c>
      <c r="BN852" s="11">
        <f t="shared" si="4291"/>
        <v>0.24999999999954525</v>
      </c>
      <c r="BO852" s="11">
        <f t="shared" si="4292"/>
        <v>1.8333333333336364</v>
      </c>
      <c r="BP852" s="11">
        <f t="shared" si="4293"/>
        <v>1.1000000000001817</v>
      </c>
      <c r="BQ852" s="126">
        <v>1</v>
      </c>
      <c r="BR852" s="11">
        <f t="shared" si="4294"/>
        <v>0.66666666666302832</v>
      </c>
      <c r="BS852" s="11">
        <f t="shared" si="4295"/>
        <v>2.8333333333345463</v>
      </c>
      <c r="BT852" s="11">
        <f t="shared" si="4296"/>
        <v>-1.1999999999985449</v>
      </c>
      <c r="BU852" s="11">
        <f t="shared" si="4297"/>
        <v>0.55555555555515124</v>
      </c>
      <c r="BV852" s="11">
        <f t="shared" si="4298"/>
        <v>-0.46666666666509027</v>
      </c>
      <c r="BY852" s="126"/>
      <c r="BZ852" s="126"/>
      <c r="CA852" s="122">
        <f t="shared" si="4299"/>
        <v>0.55555555555515124</v>
      </c>
      <c r="CB852" s="126">
        <f t="shared" si="4300"/>
        <v>0</v>
      </c>
      <c r="CC852" s="126">
        <f t="shared" si="4301"/>
        <v>0</v>
      </c>
      <c r="CD852" s="126">
        <f t="shared" si="4302"/>
        <v>0</v>
      </c>
      <c r="CE852" s="126">
        <f t="shared" si="4303"/>
        <v>0</v>
      </c>
      <c r="CF852" s="126">
        <f t="shared" si="4304"/>
        <v>0</v>
      </c>
      <c r="CG852" s="126" t="str">
        <f t="shared" si="4305"/>
        <v/>
      </c>
      <c r="CH852" s="126" t="str">
        <f t="shared" si="4306"/>
        <v/>
      </c>
      <c r="CI852" s="126">
        <f t="shared" si="4307"/>
        <v>1</v>
      </c>
      <c r="CJ852" s="126">
        <f t="shared" si="4308"/>
        <v>1</v>
      </c>
      <c r="CK852" s="126" t="str">
        <f t="shared" si="4309"/>
        <v/>
      </c>
      <c r="CL852" s="126">
        <f t="shared" si="4310"/>
        <v>1</v>
      </c>
      <c r="CM852" s="126">
        <f t="shared" si="4311"/>
        <v>1</v>
      </c>
      <c r="CN852" s="126">
        <f t="shared" si="4312"/>
        <v>1</v>
      </c>
      <c r="CO852" s="126" t="str">
        <f t="shared" si="4313"/>
        <v/>
      </c>
      <c r="CP852" s="126" t="str">
        <f t="shared" si="4314"/>
        <v/>
      </c>
      <c r="CQ852" s="126">
        <f t="shared" si="4315"/>
        <v>1</v>
      </c>
      <c r="CR852" s="126"/>
      <c r="CS852" s="126">
        <f t="shared" si="4316"/>
        <v>0</v>
      </c>
      <c r="CT852" s="126">
        <f t="shared" si="4317"/>
        <v>0</v>
      </c>
      <c r="CU852" s="126">
        <f t="shared" si="4318"/>
        <v>0</v>
      </c>
      <c r="CV852" s="126">
        <f t="shared" si="4319"/>
        <v>0</v>
      </c>
      <c r="CW852" s="126">
        <f t="shared" si="4320"/>
        <v>1</v>
      </c>
      <c r="CX852" s="126" t="str">
        <f t="shared" si="4321"/>
        <v/>
      </c>
      <c r="CY852" s="126" t="str">
        <f t="shared" si="4322"/>
        <v/>
      </c>
      <c r="CZ852" s="126" t="str">
        <f t="shared" si="4323"/>
        <v/>
      </c>
      <c r="DA852" s="126" t="str">
        <f t="shared" si="4324"/>
        <v/>
      </c>
      <c r="DB852" s="126">
        <f t="shared" si="4325"/>
        <v>1</v>
      </c>
      <c r="DC852" s="126" t="str">
        <f t="shared" si="4326"/>
        <v/>
      </c>
      <c r="DD852" s="126">
        <f t="shared" si="4327"/>
        <v>1</v>
      </c>
      <c r="DE852" s="126" t="str">
        <f t="shared" si="4328"/>
        <v/>
      </c>
      <c r="DF852" s="126"/>
      <c r="DG852" s="126">
        <f t="shared" si="4329"/>
        <v>1</v>
      </c>
      <c r="DH852" s="126">
        <f t="shared" si="4330"/>
        <v>1</v>
      </c>
      <c r="DI852" s="126">
        <f t="shared" si="4331"/>
        <v>1</v>
      </c>
      <c r="DJ852" s="126">
        <f t="shared" si="4332"/>
        <v>1</v>
      </c>
      <c r="DK852" s="126" t="str">
        <f t="shared" si="4333"/>
        <v/>
      </c>
      <c r="DL852" s="126"/>
      <c r="DM852" s="126" t="str">
        <f t="shared" si="4334"/>
        <v/>
      </c>
      <c r="DN852" s="126">
        <f t="shared" si="4335"/>
        <v>0</v>
      </c>
      <c r="DO852" s="126">
        <f t="shared" si="4336"/>
        <v>1</v>
      </c>
      <c r="DP852" s="126">
        <f t="shared" si="4337"/>
        <v>0</v>
      </c>
      <c r="DQ852" s="126">
        <f t="shared" si="4338"/>
        <v>1</v>
      </c>
      <c r="DR852" s="126">
        <f t="shared" si="4339"/>
        <v>0</v>
      </c>
      <c r="DS852" s="126">
        <f t="shared" si="4340"/>
        <v>1</v>
      </c>
      <c r="DT852" s="126">
        <f t="shared" si="4341"/>
        <v>0</v>
      </c>
      <c r="DU852" s="126">
        <f t="shared" si="4342"/>
        <v>1</v>
      </c>
      <c r="DV852" s="126">
        <f t="shared" si="4343"/>
        <v>1</v>
      </c>
      <c r="DW852" s="126">
        <f t="shared" si="4344"/>
        <v>0</v>
      </c>
      <c r="DX852" s="126" t="str">
        <f t="shared" si="4345"/>
        <v/>
      </c>
      <c r="DY852" s="126" t="str">
        <f t="shared" si="4346"/>
        <v/>
      </c>
      <c r="EA852" s="126">
        <f t="shared" si="4347"/>
        <v>1</v>
      </c>
      <c r="EB852" s="126">
        <f t="shared" si="4348"/>
        <v>1</v>
      </c>
      <c r="EC852" s="126">
        <f t="shared" si="4349"/>
        <v>1</v>
      </c>
      <c r="ED852" s="126">
        <f t="shared" si="4350"/>
        <v>1</v>
      </c>
      <c r="EF852" s="126">
        <f t="shared" si="4351"/>
        <v>1</v>
      </c>
      <c r="EG852" s="126">
        <f t="shared" si="4352"/>
        <v>1</v>
      </c>
      <c r="EH852" s="126">
        <f t="shared" si="4353"/>
        <v>1</v>
      </c>
      <c r="EI852" s="126">
        <f t="shared" si="4354"/>
        <v>1</v>
      </c>
      <c r="EK852" s="126">
        <f t="shared" si="4355"/>
        <v>1</v>
      </c>
      <c r="EL852" s="126">
        <f t="shared" si="4356"/>
        <v>1</v>
      </c>
      <c r="EM852" s="126">
        <f t="shared" si="4357"/>
        <v>1</v>
      </c>
      <c r="EO852" s="126">
        <f t="shared" si="4358"/>
        <v>1</v>
      </c>
      <c r="EP852" s="126">
        <f t="shared" si="4359"/>
        <v>1</v>
      </c>
      <c r="EQ852" s="126">
        <f t="shared" si="4360"/>
        <v>1</v>
      </c>
      <c r="ES852" s="126">
        <f t="shared" si="4361"/>
        <v>1</v>
      </c>
      <c r="ET852" s="126">
        <f t="shared" si="4362"/>
        <v>1</v>
      </c>
      <c r="EU852" s="126">
        <f t="shared" si="4363"/>
        <v>1</v>
      </c>
      <c r="EV852" s="126">
        <f t="shared" si="4364"/>
        <v>1</v>
      </c>
      <c r="EW852" s="126">
        <f t="shared" si="4365"/>
        <v>0</v>
      </c>
      <c r="EY852" s="126">
        <f t="shared" si="4366"/>
        <v>1</v>
      </c>
      <c r="EZ852" s="126">
        <f t="shared" si="4367"/>
        <v>1</v>
      </c>
      <c r="FA852" s="126">
        <f t="shared" si="4368"/>
        <v>1</v>
      </c>
      <c r="FC852" s="126">
        <f t="shared" si="4369"/>
        <v>0</v>
      </c>
      <c r="FD852" s="126" t="str">
        <f t="shared" si="4370"/>
        <v/>
      </c>
      <c r="FE852" s="126"/>
      <c r="FF852" s="126">
        <f t="shared" si="4371"/>
        <v>1</v>
      </c>
      <c r="FG852" s="126">
        <f t="shared" si="4372"/>
        <v>0</v>
      </c>
      <c r="FH852" s="126">
        <f t="shared" si="4373"/>
        <v>0</v>
      </c>
      <c r="FI852" s="126" t="str">
        <f t="shared" si="4374"/>
        <v/>
      </c>
      <c r="FJ852" s="126" t="str">
        <f t="shared" si="4375"/>
        <v/>
      </c>
      <c r="FK852" s="126" t="str">
        <f t="shared" si="4376"/>
        <v/>
      </c>
      <c r="FL852" s="126" t="str">
        <f t="shared" si="4377"/>
        <v/>
      </c>
      <c r="FN852" s="126" t="str">
        <f t="shared" si="4378"/>
        <v/>
      </c>
      <c r="FO852" s="126" t="str">
        <f t="shared" si="4379"/>
        <v/>
      </c>
      <c r="FP852" s="126" t="str">
        <f t="shared" si="4380"/>
        <v/>
      </c>
      <c r="FV852" s="126">
        <f t="shared" si="4381"/>
        <v>1</v>
      </c>
      <c r="FW852" s="126">
        <f t="shared" si="4382"/>
        <v>1</v>
      </c>
      <c r="FX852" s="126">
        <f t="shared" si="4383"/>
        <v>0</v>
      </c>
      <c r="GA852" s="126">
        <f t="shared" si="4384"/>
        <v>1</v>
      </c>
      <c r="GB852" s="126">
        <f t="shared" si="4385"/>
        <v>1</v>
      </c>
      <c r="GC852" s="126">
        <f t="shared" si="4386"/>
        <v>1</v>
      </c>
      <c r="GD852" s="126">
        <f t="shared" si="4387"/>
        <v>1</v>
      </c>
      <c r="GE852" s="126">
        <f t="shared" si="4388"/>
        <v>0</v>
      </c>
      <c r="GF852" s="126">
        <f t="shared" si="4389"/>
        <v>0</v>
      </c>
      <c r="GG852" s="126">
        <f t="shared" si="4390"/>
        <v>1</v>
      </c>
      <c r="GI852" s="126">
        <f t="shared" si="4391"/>
        <v>1</v>
      </c>
      <c r="GK852" s="126">
        <f t="shared" si="4392"/>
        <v>1</v>
      </c>
      <c r="GL852" s="126">
        <f t="shared" si="4393"/>
        <v>1</v>
      </c>
      <c r="GM852" s="126">
        <f t="shared" si="4394"/>
        <v>1</v>
      </c>
      <c r="GN852" s="126">
        <f t="shared" si="4395"/>
        <v>1</v>
      </c>
      <c r="GO852" s="126">
        <f t="shared" si="4396"/>
        <v>0</v>
      </c>
      <c r="GP852" s="126">
        <f t="shared" si="4397"/>
        <v>0</v>
      </c>
      <c r="GQ852" s="126">
        <f t="shared" si="4398"/>
        <v>1</v>
      </c>
      <c r="GS852" s="126" t="str">
        <f t="shared" si="4399"/>
        <v/>
      </c>
      <c r="GT852" s="126" t="str">
        <f t="shared" si="4400"/>
        <v/>
      </c>
      <c r="GU852" s="126">
        <f t="shared" si="4401"/>
        <v>0</v>
      </c>
      <c r="GV852" s="126">
        <f t="shared" si="4402"/>
        <v>0</v>
      </c>
      <c r="GW852" s="126">
        <f t="shared" si="4403"/>
        <v>0</v>
      </c>
      <c r="GX852" s="126">
        <f t="shared" si="4404"/>
        <v>0</v>
      </c>
      <c r="GY852" s="126">
        <f t="shared" si="4405"/>
        <v>0</v>
      </c>
      <c r="GZ852" s="126"/>
      <c r="HA852" s="126">
        <f t="shared" si="4406"/>
        <v>0</v>
      </c>
      <c r="HB852" s="126">
        <f t="shared" si="4407"/>
        <v>0</v>
      </c>
      <c r="HC852" s="126">
        <f t="shared" si="4408"/>
        <v>0</v>
      </c>
      <c r="HD852" s="126">
        <f t="shared" si="4409"/>
        <v>0</v>
      </c>
      <c r="HE852" s="126">
        <f t="shared" si="4410"/>
        <v>0</v>
      </c>
      <c r="HF852" s="126">
        <f t="shared" si="4411"/>
        <v>0</v>
      </c>
      <c r="HH852" s="126">
        <f t="shared" si="4412"/>
        <v>1</v>
      </c>
      <c r="HI852" s="126">
        <f t="shared" si="4413"/>
        <v>0</v>
      </c>
      <c r="HJ852" s="126">
        <f t="shared" si="4414"/>
        <v>0</v>
      </c>
      <c r="HK852" s="126">
        <f t="shared" si="4415"/>
        <v>0</v>
      </c>
      <c r="HL852" s="126">
        <f t="shared" si="4416"/>
        <v>0</v>
      </c>
      <c r="HM852" s="126">
        <f t="shared" si="4417"/>
        <v>0</v>
      </c>
      <c r="HO852" s="126">
        <f t="shared" si="4418"/>
        <v>1</v>
      </c>
      <c r="HP852" s="126" t="str">
        <f t="shared" si="4419"/>
        <v/>
      </c>
      <c r="HQ852" s="126">
        <f t="shared" si="4420"/>
        <v>1</v>
      </c>
      <c r="HR852" s="122" t="str">
        <f t="shared" si="4421"/>
        <v/>
      </c>
      <c r="HS852" s="126" t="str">
        <f t="shared" si="4422"/>
        <v/>
      </c>
      <c r="HT852" s="122" t="str">
        <f t="shared" si="4423"/>
        <v/>
      </c>
      <c r="HU852" s="122" t="str">
        <f t="shared" si="4424"/>
        <v/>
      </c>
      <c r="HV852" s="126" t="str">
        <f t="shared" si="4425"/>
        <v/>
      </c>
      <c r="HW852" s="126" t="str">
        <f t="shared" si="4426"/>
        <v/>
      </c>
      <c r="HX852" s="126" t="str">
        <f t="shared" si="4427"/>
        <v/>
      </c>
      <c r="HZ852" s="126">
        <f t="shared" si="4428"/>
        <v>0</v>
      </c>
      <c r="IA852" s="126" t="str">
        <f t="shared" si="4429"/>
        <v/>
      </c>
      <c r="IB852" s="126">
        <f t="shared" si="4430"/>
        <v>0</v>
      </c>
      <c r="IC852" s="126" t="str">
        <f t="shared" si="4431"/>
        <v/>
      </c>
      <c r="ID852" s="126" t="str">
        <f t="shared" si="4432"/>
        <v/>
      </c>
      <c r="IE852" s="126" t="str">
        <f t="shared" si="4433"/>
        <v/>
      </c>
      <c r="IF852" s="126" t="str">
        <f t="shared" si="4434"/>
        <v/>
      </c>
      <c r="IG852" s="126" t="str">
        <f t="shared" si="4435"/>
        <v/>
      </c>
      <c r="IH852" s="126" t="str">
        <f t="shared" si="4436"/>
        <v/>
      </c>
      <c r="II852" s="126" t="str">
        <f t="shared" si="4437"/>
        <v/>
      </c>
      <c r="IO852" s="128"/>
      <c r="IP852" s="128"/>
      <c r="IQ852" s="127"/>
      <c r="IR852" s="127"/>
      <c r="IX852" s="6"/>
      <c r="IY852" s="6"/>
      <c r="IZ852" s="7"/>
      <c r="JA852" s="7"/>
      <c r="JG852" s="12"/>
      <c r="JH852" s="12"/>
      <c r="JI852" s="13"/>
      <c r="JJ852" s="13"/>
      <c r="JN852" s="6"/>
      <c r="JO852" s="6"/>
      <c r="JQ852" s="11"/>
      <c r="JR852" s="11"/>
      <c r="JS852" s="12"/>
      <c r="JT852" s="13"/>
      <c r="JU852" s="12"/>
      <c r="JV852" s="12"/>
      <c r="JW852" s="97"/>
      <c r="JX852" s="13"/>
      <c r="JY852" s="13"/>
      <c r="JZ852" s="97"/>
      <c r="KA852" s="97"/>
      <c r="KB852" s="11"/>
      <c r="KC852" s="11"/>
      <c r="KD852" s="11"/>
      <c r="KE852" s="11"/>
    </row>
    <row r="853" spans="1:291" s="122" customFormat="1" x14ac:dyDescent="0.2">
      <c r="A853" s="146">
        <f t="shared" si="4081"/>
        <v>853</v>
      </c>
      <c r="C853" s="2">
        <v>43335</v>
      </c>
      <c r="D853" s="126">
        <v>97.11</v>
      </c>
      <c r="E853" s="126">
        <v>97.07</v>
      </c>
      <c r="F853" s="126">
        <v>97.07</v>
      </c>
      <c r="G853" s="128">
        <v>105.267</v>
      </c>
      <c r="H853" s="128">
        <v>113.24</v>
      </c>
      <c r="I853" s="128">
        <v>120.19</v>
      </c>
      <c r="J853" s="127">
        <v>145.21</v>
      </c>
      <c r="K853" s="126"/>
      <c r="M853" s="126">
        <f t="shared" si="4438"/>
        <v>97.11</v>
      </c>
      <c r="N853" s="126">
        <f t="shared" si="4439"/>
        <v>97.07</v>
      </c>
      <c r="O853" s="126">
        <f t="shared" si="4440"/>
        <v>97.07</v>
      </c>
      <c r="P853" s="128">
        <f t="shared" si="4250"/>
        <v>3386.7499999999995</v>
      </c>
      <c r="Q853" s="5">
        <f t="shared" si="4251"/>
        <v>3639.9999999999995</v>
      </c>
      <c r="R853" s="6">
        <f t="shared" si="4252"/>
        <v>3859</v>
      </c>
      <c r="S853" s="7">
        <f t="shared" si="4253"/>
        <v>4661.0000000000009</v>
      </c>
      <c r="V853" s="127">
        <f t="shared" si="4259"/>
        <v>0</v>
      </c>
      <c r="W853" s="127">
        <f t="shared" si="4260"/>
        <v>0</v>
      </c>
      <c r="X853" s="127">
        <f t="shared" si="4261"/>
        <v>0</v>
      </c>
      <c r="Y853" s="127">
        <f t="shared" si="4254"/>
        <v>0.50000000000090949</v>
      </c>
      <c r="Z853" s="126">
        <f t="shared" si="4255"/>
        <v>1.5</v>
      </c>
      <c r="AA853" s="126">
        <f t="shared" si="4256"/>
        <v>1.0000000000004547</v>
      </c>
      <c r="AB853" s="126">
        <f t="shared" si="4257"/>
        <v>6</v>
      </c>
      <c r="AC853" s="126"/>
      <c r="AD853" s="126"/>
      <c r="AE853" s="127">
        <f t="shared" si="4286"/>
        <v>0.89999982000003609</v>
      </c>
      <c r="AF853" s="127">
        <f t="shared" si="4287"/>
        <v>0.89999982000003609</v>
      </c>
      <c r="AG853" s="127">
        <f t="shared" si="4288"/>
        <v>0.89999982000003609</v>
      </c>
      <c r="AH853" s="127">
        <f t="shared" si="4447"/>
        <v>1.8189894035458565E-12</v>
      </c>
      <c r="AI853" s="127">
        <f t="shared" si="4273"/>
        <v>0.10000000000181908</v>
      </c>
      <c r="AJ853" s="127">
        <f t="shared" si="4274"/>
        <v>0.89999999999972713</v>
      </c>
      <c r="AK853" s="127">
        <f t="shared" si="4275"/>
        <v>0.83333333333303017</v>
      </c>
      <c r="AL853" s="127">
        <f t="shared" si="4276"/>
        <v>0.99999999999977263</v>
      </c>
      <c r="AM853" s="127">
        <f t="shared" si="4277"/>
        <v>3.0000000000004547</v>
      </c>
      <c r="AN853" s="127">
        <f t="shared" si="4278"/>
        <v>3.4000000000004547</v>
      </c>
      <c r="AO853" s="127">
        <f t="shared" si="4279"/>
        <v>1</v>
      </c>
      <c r="AP853" s="127">
        <f t="shared" si="4280"/>
        <v>0.66666666666333163</v>
      </c>
      <c r="AQ853" s="127">
        <f t="shared" si="4281"/>
        <v>1.7500000000009095</v>
      </c>
      <c r="AR853" s="127">
        <f t="shared" si="4282"/>
        <v>0.60000000000163711</v>
      </c>
      <c r="AS853" s="127">
        <f t="shared" si="4283"/>
        <v>2.833333333333333</v>
      </c>
      <c r="AT853" s="127">
        <f t="shared" si="4284"/>
        <v>1.800000000001819</v>
      </c>
      <c r="AU853" s="126"/>
      <c r="AX853" s="11">
        <f t="shared" si="4441"/>
        <v>0</v>
      </c>
      <c r="AY853" s="11">
        <f t="shared" si="4442"/>
        <v>0</v>
      </c>
      <c r="AZ853" s="11">
        <f t="shared" si="4443"/>
        <v>0</v>
      </c>
      <c r="BA853" s="11">
        <f t="shared" si="4446"/>
        <v>-0.50000000000090949</v>
      </c>
      <c r="BB853" s="11">
        <f t="shared" si="4269"/>
        <v>-1.5</v>
      </c>
      <c r="BC853" s="12">
        <f t="shared" si="4270"/>
        <v>-1.0000000000004547</v>
      </c>
      <c r="BD853" s="13">
        <f t="shared" si="4271"/>
        <v>6</v>
      </c>
      <c r="BF853" s="11">
        <f t="shared" si="4445"/>
        <v>1.000000000001819</v>
      </c>
      <c r="BG853" s="11">
        <f t="shared" si="4264"/>
        <v>0.89999982000003609</v>
      </c>
      <c r="BH853" s="11">
        <f t="shared" si="4265"/>
        <v>0.89999982000003609</v>
      </c>
      <c r="BI853" s="11">
        <f t="shared" si="4266"/>
        <v>0.89999982000003609</v>
      </c>
      <c r="BJ853" s="11">
        <f t="shared" si="4444"/>
        <v>-1.8189894035458565E-12</v>
      </c>
      <c r="BK853" s="11">
        <f t="shared" si="4448"/>
        <v>-0.10000000000181908</v>
      </c>
      <c r="BL853" s="11">
        <f t="shared" si="4289"/>
        <v>-0.89999999999972713</v>
      </c>
      <c r="BM853" s="11">
        <f t="shared" si="4290"/>
        <v>-0.83333333333303017</v>
      </c>
      <c r="BN853" s="11">
        <f t="shared" si="4291"/>
        <v>-0.99999999999977263</v>
      </c>
      <c r="BO853" s="11">
        <f t="shared" si="4292"/>
        <v>-3.0000000000004547</v>
      </c>
      <c r="BP853" s="11">
        <f t="shared" si="4293"/>
        <v>-3.4000000000004547</v>
      </c>
      <c r="BQ853" s="126">
        <v>1</v>
      </c>
      <c r="BR853" s="11">
        <f t="shared" si="4294"/>
        <v>-0.66666666666333163</v>
      </c>
      <c r="BS853" s="11">
        <f t="shared" si="4295"/>
        <v>-1.7500000000009095</v>
      </c>
      <c r="BT853" s="11">
        <f t="shared" si="4296"/>
        <v>-0.60000000000163711</v>
      </c>
      <c r="BU853" s="11">
        <f t="shared" si="4297"/>
        <v>-2.833333333333333</v>
      </c>
      <c r="BV853" s="11">
        <f t="shared" si="4298"/>
        <v>-1.800000000001819</v>
      </c>
      <c r="BY853" s="126"/>
      <c r="BZ853" s="126"/>
      <c r="CA853" s="122">
        <f t="shared" si="4299"/>
        <v>-2.833333333333333</v>
      </c>
      <c r="CB853" s="126">
        <f t="shared" si="4300"/>
        <v>1</v>
      </c>
      <c r="CC853" s="126">
        <f t="shared" si="4301"/>
        <v>1</v>
      </c>
      <c r="CD853" s="126">
        <f t="shared" si="4302"/>
        <v>1</v>
      </c>
      <c r="CE853" s="126">
        <f t="shared" si="4303"/>
        <v>0</v>
      </c>
      <c r="CF853" s="126">
        <f t="shared" si="4304"/>
        <v>0</v>
      </c>
      <c r="CG853" s="126" t="str">
        <f t="shared" si="4305"/>
        <v/>
      </c>
      <c r="CH853" s="126">
        <f t="shared" si="4306"/>
        <v>1</v>
      </c>
      <c r="CI853" s="126">
        <f t="shared" si="4307"/>
        <v>1</v>
      </c>
      <c r="CJ853" s="126">
        <f t="shared" si="4308"/>
        <v>1</v>
      </c>
      <c r="CK853" s="126" t="str">
        <f t="shared" si="4309"/>
        <v/>
      </c>
      <c r="CL853" s="126">
        <f t="shared" si="4310"/>
        <v>1</v>
      </c>
      <c r="CM853" s="126">
        <f t="shared" si="4311"/>
        <v>1</v>
      </c>
      <c r="CN853" s="126">
        <f t="shared" si="4312"/>
        <v>1</v>
      </c>
      <c r="CO853" s="126" t="str">
        <f t="shared" si="4313"/>
        <v/>
      </c>
      <c r="CP853" s="126">
        <f t="shared" si="4314"/>
        <v>1</v>
      </c>
      <c r="CQ853" s="126" t="str">
        <f t="shared" si="4315"/>
        <v/>
      </c>
      <c r="CR853" s="126"/>
      <c r="CS853" s="126">
        <f t="shared" si="4316"/>
        <v>1</v>
      </c>
      <c r="CT853" s="126">
        <f t="shared" si="4317"/>
        <v>1</v>
      </c>
      <c r="CU853" s="126">
        <f t="shared" si="4318"/>
        <v>1</v>
      </c>
      <c r="CV853" s="126">
        <f t="shared" si="4319"/>
        <v>0</v>
      </c>
      <c r="CW853" s="126" t="str">
        <f t="shared" si="4320"/>
        <v/>
      </c>
      <c r="CX853" s="126" t="str">
        <f t="shared" si="4321"/>
        <v/>
      </c>
      <c r="CY853" s="126" t="str">
        <f t="shared" si="4322"/>
        <v/>
      </c>
      <c r="CZ853" s="126" t="str">
        <f t="shared" si="4323"/>
        <v/>
      </c>
      <c r="DA853" s="126" t="str">
        <f t="shared" si="4324"/>
        <v/>
      </c>
      <c r="DB853" s="126">
        <f t="shared" si="4325"/>
        <v>0</v>
      </c>
      <c r="DC853" s="126">
        <f t="shared" si="4326"/>
        <v>1</v>
      </c>
      <c r="DD853" s="126" t="str">
        <f t="shared" si="4327"/>
        <v/>
      </c>
      <c r="DE853" s="126" t="str">
        <f t="shared" si="4328"/>
        <v/>
      </c>
      <c r="DF853" s="126"/>
      <c r="DG853" s="126">
        <f t="shared" si="4329"/>
        <v>1</v>
      </c>
      <c r="DH853" s="126">
        <f t="shared" si="4330"/>
        <v>1</v>
      </c>
      <c r="DI853" s="126">
        <f t="shared" si="4331"/>
        <v>1</v>
      </c>
      <c r="DJ853" s="126">
        <f t="shared" si="4332"/>
        <v>0</v>
      </c>
      <c r="DK853" s="126">
        <f t="shared" si="4333"/>
        <v>0</v>
      </c>
      <c r="DL853" s="126"/>
      <c r="DM853" s="126">
        <f t="shared" si="4334"/>
        <v>1</v>
      </c>
      <c r="DN853" s="126" t="str">
        <f t="shared" si="4335"/>
        <v/>
      </c>
      <c r="DO853" s="126" t="str">
        <f t="shared" si="4336"/>
        <v/>
      </c>
      <c r="DP853" s="126" t="str">
        <f t="shared" si="4337"/>
        <v/>
      </c>
      <c r="DQ853" s="126" t="str">
        <f t="shared" si="4338"/>
        <v/>
      </c>
      <c r="DR853" s="126" t="str">
        <f t="shared" si="4339"/>
        <v/>
      </c>
      <c r="DS853" s="126" t="str">
        <f t="shared" si="4340"/>
        <v/>
      </c>
      <c r="DT853" s="126" t="str">
        <f t="shared" si="4341"/>
        <v/>
      </c>
      <c r="DU853" s="126" t="str">
        <f t="shared" si="4342"/>
        <v/>
      </c>
      <c r="DV853" s="126">
        <f t="shared" si="4343"/>
        <v>0</v>
      </c>
      <c r="DW853" s="126">
        <f t="shared" si="4344"/>
        <v>1</v>
      </c>
      <c r="DX853" s="126">
        <f t="shared" si="4345"/>
        <v>1</v>
      </c>
      <c r="DY853" s="126" t="str">
        <f t="shared" si="4346"/>
        <v/>
      </c>
      <c r="EA853" s="126">
        <f t="shared" si="4347"/>
        <v>1</v>
      </c>
      <c r="EB853" s="126">
        <f t="shared" si="4348"/>
        <v>1</v>
      </c>
      <c r="EC853" s="126">
        <f t="shared" si="4349"/>
        <v>1</v>
      </c>
      <c r="ED853" s="126">
        <f t="shared" si="4350"/>
        <v>0</v>
      </c>
      <c r="EF853" s="126">
        <f t="shared" si="4351"/>
        <v>1</v>
      </c>
      <c r="EG853" s="126">
        <f t="shared" si="4352"/>
        <v>1</v>
      </c>
      <c r="EH853" s="126">
        <f t="shared" si="4353"/>
        <v>1</v>
      </c>
      <c r="EI853" s="126">
        <f t="shared" si="4354"/>
        <v>0</v>
      </c>
      <c r="EK853" s="126">
        <f t="shared" si="4355"/>
        <v>1</v>
      </c>
      <c r="EL853" s="126">
        <f t="shared" si="4356"/>
        <v>1</v>
      </c>
      <c r="EM853" s="126">
        <f t="shared" si="4357"/>
        <v>0</v>
      </c>
      <c r="EO853" s="126">
        <f t="shared" si="4358"/>
        <v>1</v>
      </c>
      <c r="EP853" s="126">
        <f t="shared" si="4359"/>
        <v>1</v>
      </c>
      <c r="EQ853" s="126">
        <f t="shared" si="4360"/>
        <v>0</v>
      </c>
      <c r="ES853" s="126">
        <f t="shared" si="4361"/>
        <v>1</v>
      </c>
      <c r="ET853" s="126">
        <f t="shared" si="4362"/>
        <v>1</v>
      </c>
      <c r="EU853" s="126">
        <f t="shared" si="4363"/>
        <v>0</v>
      </c>
      <c r="EV853" s="126" t="str">
        <f t="shared" si="4364"/>
        <v/>
      </c>
      <c r="EW853" s="126" t="str">
        <f t="shared" si="4365"/>
        <v/>
      </c>
      <c r="EY853" s="126">
        <f t="shared" si="4366"/>
        <v>0</v>
      </c>
      <c r="EZ853" s="126">
        <f t="shared" si="4367"/>
        <v>0</v>
      </c>
      <c r="FA853" s="126">
        <f t="shared" si="4368"/>
        <v>0</v>
      </c>
      <c r="FC853" s="126">
        <f t="shared" si="4369"/>
        <v>1</v>
      </c>
      <c r="FD853" s="126">
        <f t="shared" si="4370"/>
        <v>1</v>
      </c>
      <c r="FE853" s="126"/>
      <c r="FF853" s="126">
        <f t="shared" si="4371"/>
        <v>1</v>
      </c>
      <c r="FG853" s="126">
        <f t="shared" si="4372"/>
        <v>1</v>
      </c>
      <c r="FH853" s="126">
        <f t="shared" si="4373"/>
        <v>1</v>
      </c>
      <c r="FI853" s="126">
        <f t="shared" si="4374"/>
        <v>0</v>
      </c>
      <c r="FJ853" s="126">
        <f t="shared" si="4375"/>
        <v>1</v>
      </c>
      <c r="FK853" s="126">
        <f t="shared" si="4376"/>
        <v>1</v>
      </c>
      <c r="FL853" s="126">
        <f t="shared" si="4377"/>
        <v>1</v>
      </c>
      <c r="FN853" s="126" t="str">
        <f t="shared" si="4378"/>
        <v/>
      </c>
      <c r="FO853" s="126" t="str">
        <f t="shared" si="4379"/>
        <v/>
      </c>
      <c r="FP853" s="126" t="str">
        <f t="shared" si="4380"/>
        <v/>
      </c>
      <c r="FV853" s="126">
        <f t="shared" si="4381"/>
        <v>1</v>
      </c>
      <c r="FW853" s="126">
        <f t="shared" si="4382"/>
        <v>1</v>
      </c>
      <c r="FX853" s="126">
        <f t="shared" si="4383"/>
        <v>0</v>
      </c>
      <c r="GA853" s="126">
        <f t="shared" si="4384"/>
        <v>1</v>
      </c>
      <c r="GB853" s="126">
        <f t="shared" si="4385"/>
        <v>1</v>
      </c>
      <c r="GC853" s="126">
        <f t="shared" si="4386"/>
        <v>1</v>
      </c>
      <c r="GD853" s="126">
        <f t="shared" si="4387"/>
        <v>0</v>
      </c>
      <c r="GE853" s="126">
        <f t="shared" si="4388"/>
        <v>1</v>
      </c>
      <c r="GF853" s="126">
        <f t="shared" si="4389"/>
        <v>1</v>
      </c>
      <c r="GG853" s="126">
        <f t="shared" si="4390"/>
        <v>1</v>
      </c>
      <c r="GI853" s="126">
        <f t="shared" si="4391"/>
        <v>1</v>
      </c>
      <c r="GK853" s="126">
        <f t="shared" si="4392"/>
        <v>1</v>
      </c>
      <c r="GL853" s="126">
        <f t="shared" si="4393"/>
        <v>1</v>
      </c>
      <c r="GM853" s="126">
        <f t="shared" si="4394"/>
        <v>1</v>
      </c>
      <c r="GN853" s="126">
        <f t="shared" si="4395"/>
        <v>0</v>
      </c>
      <c r="GO853" s="126">
        <f t="shared" si="4396"/>
        <v>1</v>
      </c>
      <c r="GP853" s="126">
        <f t="shared" si="4397"/>
        <v>1</v>
      </c>
      <c r="GQ853" s="126">
        <f t="shared" si="4398"/>
        <v>1</v>
      </c>
      <c r="GS853" s="126" t="str">
        <f t="shared" si="4399"/>
        <v/>
      </c>
      <c r="GT853" s="126" t="str">
        <f t="shared" si="4400"/>
        <v/>
      </c>
      <c r="GU853" s="126">
        <f t="shared" si="4401"/>
        <v>0</v>
      </c>
      <c r="GV853" s="126">
        <f t="shared" si="4402"/>
        <v>0</v>
      </c>
      <c r="GW853" s="126">
        <f t="shared" si="4403"/>
        <v>0</v>
      </c>
      <c r="GX853" s="126">
        <f t="shared" si="4404"/>
        <v>0</v>
      </c>
      <c r="GY853" s="126">
        <f t="shared" si="4405"/>
        <v>0</v>
      </c>
      <c r="GZ853" s="126"/>
      <c r="HA853" s="126">
        <f t="shared" si="4406"/>
        <v>1</v>
      </c>
      <c r="HB853" s="126">
        <f t="shared" si="4407"/>
        <v>0</v>
      </c>
      <c r="HC853" s="126">
        <f t="shared" si="4408"/>
        <v>0</v>
      </c>
      <c r="HD853" s="126">
        <f t="shared" si="4409"/>
        <v>0</v>
      </c>
      <c r="HE853" s="126">
        <f t="shared" si="4410"/>
        <v>0</v>
      </c>
      <c r="HF853" s="126">
        <f t="shared" si="4411"/>
        <v>0</v>
      </c>
      <c r="HH853" s="126">
        <f t="shared" si="4412"/>
        <v>1</v>
      </c>
      <c r="HI853" s="126">
        <f t="shared" si="4413"/>
        <v>0</v>
      </c>
      <c r="HJ853" s="126">
        <f t="shared" si="4414"/>
        <v>0</v>
      </c>
      <c r="HK853" s="126">
        <f t="shared" si="4415"/>
        <v>0</v>
      </c>
      <c r="HL853" s="126">
        <f t="shared" si="4416"/>
        <v>0</v>
      </c>
      <c r="HM853" s="126">
        <f t="shared" si="4417"/>
        <v>0</v>
      </c>
      <c r="HO853" s="126">
        <f t="shared" si="4418"/>
        <v>1</v>
      </c>
      <c r="HP853" s="126" t="str">
        <f t="shared" si="4419"/>
        <v/>
      </c>
      <c r="HQ853" s="126" t="str">
        <f t="shared" si="4420"/>
        <v/>
      </c>
      <c r="HR853" s="122" t="str">
        <f t="shared" si="4421"/>
        <v/>
      </c>
      <c r="HS853" s="126" t="str">
        <f t="shared" si="4422"/>
        <v/>
      </c>
      <c r="HT853" s="122" t="str">
        <f t="shared" si="4423"/>
        <v/>
      </c>
      <c r="HU853" s="122" t="str">
        <f t="shared" si="4424"/>
        <v/>
      </c>
      <c r="HV853" s="126" t="str">
        <f t="shared" si="4425"/>
        <v/>
      </c>
      <c r="HW853" s="126" t="str">
        <f t="shared" si="4426"/>
        <v/>
      </c>
      <c r="HX853" s="126" t="str">
        <f t="shared" si="4427"/>
        <v/>
      </c>
      <c r="HZ853" s="126">
        <f t="shared" si="4428"/>
        <v>1</v>
      </c>
      <c r="IA853" s="126" t="str">
        <f t="shared" si="4429"/>
        <v/>
      </c>
      <c r="IB853" s="126" t="str">
        <f t="shared" si="4430"/>
        <v/>
      </c>
      <c r="IC853" s="126" t="str">
        <f t="shared" si="4431"/>
        <v/>
      </c>
      <c r="ID853" s="126" t="str">
        <f t="shared" si="4432"/>
        <v/>
      </c>
      <c r="IE853" s="126" t="str">
        <f t="shared" si="4433"/>
        <v/>
      </c>
      <c r="IF853" s="126" t="str">
        <f t="shared" si="4434"/>
        <v/>
      </c>
      <c r="IG853" s="126" t="str">
        <f t="shared" si="4435"/>
        <v/>
      </c>
      <c r="IH853" s="126" t="str">
        <f t="shared" si="4436"/>
        <v/>
      </c>
      <c r="II853" s="126" t="str">
        <f t="shared" si="4437"/>
        <v/>
      </c>
      <c r="IO853" s="128"/>
      <c r="IP853" s="128"/>
      <c r="IQ853" s="127"/>
      <c r="IR853" s="127"/>
      <c r="IX853" s="6"/>
      <c r="IY853" s="6"/>
      <c r="IZ853" s="7"/>
      <c r="JA853" s="7"/>
      <c r="JG853" s="12"/>
      <c r="JH853" s="12"/>
      <c r="JI853" s="13"/>
      <c r="JJ853" s="13"/>
      <c r="JN853" s="6"/>
      <c r="JO853" s="6"/>
      <c r="JQ853" s="11"/>
      <c r="JR853" s="11"/>
      <c r="JS853" s="12"/>
      <c r="JT853" s="13"/>
      <c r="JU853" s="12"/>
      <c r="JV853" s="12"/>
      <c r="JW853" s="97"/>
      <c r="JX853" s="13"/>
      <c r="JY853" s="13"/>
      <c r="JZ853" s="97"/>
      <c r="KA853" s="97"/>
      <c r="KB853" s="11"/>
      <c r="KC853" s="11"/>
      <c r="KD853" s="11"/>
      <c r="KE853" s="11"/>
    </row>
    <row r="854" spans="1:291" s="122" customFormat="1" x14ac:dyDescent="0.2">
      <c r="A854" s="146">
        <f t="shared" si="4081"/>
        <v>854</v>
      </c>
      <c r="C854" s="2">
        <v>43336</v>
      </c>
      <c r="D854" s="126">
        <v>97.09</v>
      </c>
      <c r="E854" s="126">
        <v>97.05</v>
      </c>
      <c r="F854" s="126">
        <v>97.05</v>
      </c>
      <c r="G854" s="128">
        <v>105.25700000000001</v>
      </c>
      <c r="H854" s="128">
        <v>113.22199999999999</v>
      </c>
      <c r="I854" s="128">
        <v>120.16500000000001</v>
      </c>
      <c r="J854" s="127">
        <v>145.19</v>
      </c>
      <c r="K854" s="126"/>
      <c r="M854" s="126">
        <f t="shared" si="4438"/>
        <v>97.09</v>
      </c>
      <c r="N854" s="126">
        <f t="shared" si="4439"/>
        <v>97.05</v>
      </c>
      <c r="O854" s="126">
        <f t="shared" si="4440"/>
        <v>97.05</v>
      </c>
      <c r="P854" s="128">
        <f t="shared" si="4250"/>
        <v>3385.7500000000005</v>
      </c>
      <c r="Q854" s="5">
        <f t="shared" si="4251"/>
        <v>3638.2499999999995</v>
      </c>
      <c r="R854" s="6">
        <f t="shared" si="4252"/>
        <v>3856.5000000000005</v>
      </c>
      <c r="S854" s="7">
        <f t="shared" si="4253"/>
        <v>4659</v>
      </c>
      <c r="V854" s="127">
        <f t="shared" si="4259"/>
        <v>1.9999999999996021</v>
      </c>
      <c r="W854" s="127">
        <f t="shared" si="4260"/>
        <v>1.9999999999996021</v>
      </c>
      <c r="X854" s="127">
        <f t="shared" si="4261"/>
        <v>1.9999999999996021</v>
      </c>
      <c r="Y854" s="127">
        <f t="shared" si="4254"/>
        <v>0.99999999999909051</v>
      </c>
      <c r="Z854" s="126">
        <f t="shared" si="4255"/>
        <v>1.75</v>
      </c>
      <c r="AA854" s="126">
        <f t="shared" si="4256"/>
        <v>2.4999999999995453</v>
      </c>
      <c r="AB854" s="126">
        <f t="shared" si="4257"/>
        <v>2.0000000000009095</v>
      </c>
      <c r="AC854" s="126"/>
      <c r="AD854" s="126"/>
      <c r="AE854" s="127">
        <f t="shared" si="4286"/>
        <v>0.95000020999956014</v>
      </c>
      <c r="AF854" s="127">
        <f t="shared" si="4287"/>
        <v>0.95000020999956014</v>
      </c>
      <c r="AG854" s="127">
        <f t="shared" si="4288"/>
        <v>0.95000020999956014</v>
      </c>
      <c r="AH854" s="127">
        <f t="shared" si="4447"/>
        <v>0.83333333333151427</v>
      </c>
      <c r="AI854" s="127">
        <f t="shared" si="4273"/>
        <v>0.94999999999818097</v>
      </c>
      <c r="AJ854" s="127">
        <f t="shared" si="4274"/>
        <v>0.25000000000027289</v>
      </c>
      <c r="AK854" s="127">
        <f t="shared" si="4275"/>
        <v>8.3333333333636572E-2</v>
      </c>
      <c r="AL854" s="127">
        <f t="shared" si="4276"/>
        <v>0.50000000000022737</v>
      </c>
      <c r="AM854" s="127">
        <f t="shared" si="4277"/>
        <v>1.8333333333325754</v>
      </c>
      <c r="AN854" s="127">
        <f t="shared" si="4278"/>
        <v>1.6999999999991815</v>
      </c>
      <c r="AO854" s="127">
        <f t="shared" si="4279"/>
        <v>1</v>
      </c>
      <c r="AP854" s="127">
        <f t="shared" si="4280"/>
        <v>1.4999999999966651</v>
      </c>
      <c r="AQ854" s="127">
        <f t="shared" si="4281"/>
        <v>1.7083333333321207</v>
      </c>
      <c r="AR854" s="127">
        <f t="shared" si="4282"/>
        <v>0.99999999999836287</v>
      </c>
      <c r="AS854" s="127">
        <f t="shared" si="4283"/>
        <v>1.3055555555553535</v>
      </c>
      <c r="AT854" s="127">
        <f t="shared" si="4284"/>
        <v>1.7333333333313932</v>
      </c>
      <c r="AU854" s="126"/>
      <c r="AX854" s="11">
        <f t="shared" si="4441"/>
        <v>-1.9999999999996021</v>
      </c>
      <c r="AY854" s="11">
        <f t="shared" si="4442"/>
        <v>-1.9999999999996021</v>
      </c>
      <c r="AZ854" s="11">
        <f t="shared" si="4443"/>
        <v>-1.9999999999996021</v>
      </c>
      <c r="BA854" s="11">
        <f t="shared" si="4446"/>
        <v>-0.99999999999909051</v>
      </c>
      <c r="BB854" s="11">
        <f t="shared" si="4269"/>
        <v>-1.75</v>
      </c>
      <c r="BC854" s="12">
        <f t="shared" si="4270"/>
        <v>-2.4999999999995453</v>
      </c>
      <c r="BD854" s="13">
        <f t="shared" si="4271"/>
        <v>-2.0000000000009095</v>
      </c>
      <c r="BF854" s="11">
        <f t="shared" si="4445"/>
        <v>-1.4210854715202004E-12</v>
      </c>
      <c r="BG854" s="11">
        <f t="shared" si="4264"/>
        <v>-0.95000020999956014</v>
      </c>
      <c r="BH854" s="11">
        <f t="shared" si="4265"/>
        <v>-0.95000020999956014</v>
      </c>
      <c r="BI854" s="11">
        <f t="shared" si="4266"/>
        <v>-0.95000020999956014</v>
      </c>
      <c r="BJ854" s="11">
        <f t="shared" si="4444"/>
        <v>-0.83333333333151427</v>
      </c>
      <c r="BK854" s="11">
        <f t="shared" si="4448"/>
        <v>-0.94999999999818097</v>
      </c>
      <c r="BL854" s="11">
        <f t="shared" si="4289"/>
        <v>-0.25000000000027289</v>
      </c>
      <c r="BM854" s="11">
        <f t="shared" si="4290"/>
        <v>-8.3333333333636572E-2</v>
      </c>
      <c r="BN854" s="11">
        <f t="shared" si="4291"/>
        <v>-0.50000000000022737</v>
      </c>
      <c r="BO854" s="11">
        <f t="shared" si="4292"/>
        <v>-1.8333333333325754</v>
      </c>
      <c r="BP854" s="11">
        <f t="shared" si="4293"/>
        <v>-1.6999999999991815</v>
      </c>
      <c r="BQ854" s="126">
        <v>1</v>
      </c>
      <c r="BR854" s="11">
        <f t="shared" si="4294"/>
        <v>1.4999999999966651</v>
      </c>
      <c r="BS854" s="11">
        <f t="shared" si="4295"/>
        <v>-1.7083333333321207</v>
      </c>
      <c r="BT854" s="11">
        <f t="shared" si="4296"/>
        <v>-0.99999999999836287</v>
      </c>
      <c r="BU854" s="11">
        <f t="shared" si="4297"/>
        <v>-1.3055555555553535</v>
      </c>
      <c r="BV854" s="11">
        <f t="shared" si="4298"/>
        <v>-1.7333333333313932</v>
      </c>
      <c r="BY854" s="126"/>
      <c r="BZ854" s="126"/>
      <c r="CA854" s="122">
        <f t="shared" si="4299"/>
        <v>-1.3055555555553535</v>
      </c>
      <c r="CB854" s="126">
        <f t="shared" si="4300"/>
        <v>1</v>
      </c>
      <c r="CC854" s="126">
        <f t="shared" si="4301"/>
        <v>1</v>
      </c>
      <c r="CD854" s="126">
        <f t="shared" si="4302"/>
        <v>1</v>
      </c>
      <c r="CE854" s="126">
        <f t="shared" si="4303"/>
        <v>1</v>
      </c>
      <c r="CF854" s="126">
        <f t="shared" si="4304"/>
        <v>1</v>
      </c>
      <c r="CG854" s="126">
        <f t="shared" si="4305"/>
        <v>1</v>
      </c>
      <c r="CH854" s="126" t="str">
        <f t="shared" si="4306"/>
        <v/>
      </c>
      <c r="CI854" s="126" t="str">
        <f t="shared" si="4307"/>
        <v/>
      </c>
      <c r="CJ854" s="126">
        <f t="shared" si="4308"/>
        <v>0</v>
      </c>
      <c r="CK854" s="126">
        <f t="shared" si="4309"/>
        <v>0</v>
      </c>
      <c r="CL854" s="126">
        <f t="shared" si="4310"/>
        <v>1</v>
      </c>
      <c r="CM854" s="126">
        <f t="shared" si="4311"/>
        <v>0</v>
      </c>
      <c r="CN854" s="126" t="str">
        <f t="shared" si="4312"/>
        <v/>
      </c>
      <c r="CO854" s="126">
        <f t="shared" si="4313"/>
        <v>1</v>
      </c>
      <c r="CP854" s="126">
        <f t="shared" si="4314"/>
        <v>1</v>
      </c>
      <c r="CQ854" s="126" t="str">
        <f t="shared" si="4315"/>
        <v/>
      </c>
      <c r="CR854" s="126"/>
      <c r="CS854" s="126">
        <f t="shared" si="4316"/>
        <v>1</v>
      </c>
      <c r="CT854" s="126">
        <f t="shared" si="4317"/>
        <v>1</v>
      </c>
      <c r="CU854" s="126">
        <f t="shared" si="4318"/>
        <v>1</v>
      </c>
      <c r="CV854" s="126">
        <f t="shared" si="4319"/>
        <v>1</v>
      </c>
      <c r="CW854" s="126">
        <f t="shared" si="4320"/>
        <v>1</v>
      </c>
      <c r="CX854" s="126">
        <f t="shared" si="4321"/>
        <v>1</v>
      </c>
      <c r="CY854" s="126">
        <f t="shared" si="4322"/>
        <v>1</v>
      </c>
      <c r="CZ854" s="126">
        <f t="shared" si="4323"/>
        <v>1</v>
      </c>
      <c r="DA854" s="126">
        <f t="shared" si="4324"/>
        <v>1</v>
      </c>
      <c r="DB854" s="126" t="str">
        <f t="shared" si="4325"/>
        <v/>
      </c>
      <c r="DC854" s="126" t="str">
        <f t="shared" si="4326"/>
        <v/>
      </c>
      <c r="DD854" s="126">
        <f t="shared" si="4327"/>
        <v>0</v>
      </c>
      <c r="DE854" s="126" t="str">
        <f t="shared" si="4328"/>
        <v/>
      </c>
      <c r="DF854" s="126"/>
      <c r="DG854" s="126">
        <f t="shared" si="4329"/>
        <v>1</v>
      </c>
      <c r="DH854" s="126">
        <f t="shared" si="4330"/>
        <v>1</v>
      </c>
      <c r="DI854" s="126">
        <f t="shared" si="4331"/>
        <v>1</v>
      </c>
      <c r="DJ854" s="126">
        <f t="shared" si="4332"/>
        <v>1</v>
      </c>
      <c r="DK854" s="126" t="str">
        <f t="shared" si="4333"/>
        <v/>
      </c>
      <c r="DL854" s="126"/>
      <c r="DM854" s="126" t="str">
        <f t="shared" si="4334"/>
        <v/>
      </c>
      <c r="DN854" s="126">
        <f t="shared" si="4335"/>
        <v>1</v>
      </c>
      <c r="DO854" s="126">
        <f t="shared" si="4336"/>
        <v>1</v>
      </c>
      <c r="DP854" s="126">
        <f t="shared" si="4337"/>
        <v>1</v>
      </c>
      <c r="DQ854" s="126">
        <f t="shared" si="4338"/>
        <v>1</v>
      </c>
      <c r="DR854" s="126">
        <f t="shared" si="4339"/>
        <v>1</v>
      </c>
      <c r="DS854" s="126">
        <f t="shared" si="4340"/>
        <v>1</v>
      </c>
      <c r="DT854" s="126">
        <f t="shared" si="4341"/>
        <v>1</v>
      </c>
      <c r="DU854" s="126">
        <f t="shared" si="4342"/>
        <v>0</v>
      </c>
      <c r="DV854" s="126">
        <f t="shared" si="4343"/>
        <v>1</v>
      </c>
      <c r="DW854" s="126">
        <f t="shared" si="4344"/>
        <v>0</v>
      </c>
      <c r="DX854" s="126" t="str">
        <f t="shared" si="4345"/>
        <v/>
      </c>
      <c r="DY854" s="126" t="str">
        <f t="shared" si="4346"/>
        <v/>
      </c>
      <c r="EA854" s="126">
        <f t="shared" si="4347"/>
        <v>1</v>
      </c>
      <c r="EB854" s="126">
        <f t="shared" si="4348"/>
        <v>1</v>
      </c>
      <c r="EC854" s="126">
        <f t="shared" si="4349"/>
        <v>1</v>
      </c>
      <c r="ED854" s="126">
        <f t="shared" si="4350"/>
        <v>1</v>
      </c>
      <c r="EF854" s="126">
        <f t="shared" si="4351"/>
        <v>1</v>
      </c>
      <c r="EG854" s="126">
        <f t="shared" si="4352"/>
        <v>1</v>
      </c>
      <c r="EH854" s="126">
        <f t="shared" si="4353"/>
        <v>1</v>
      </c>
      <c r="EI854" s="126">
        <f t="shared" si="4354"/>
        <v>1</v>
      </c>
      <c r="EK854" s="126">
        <f t="shared" si="4355"/>
        <v>1</v>
      </c>
      <c r="EL854" s="126">
        <f t="shared" si="4356"/>
        <v>1</v>
      </c>
      <c r="EM854" s="126">
        <f t="shared" si="4357"/>
        <v>1</v>
      </c>
      <c r="EO854" s="126">
        <f t="shared" si="4358"/>
        <v>1</v>
      </c>
      <c r="EP854" s="126">
        <f t="shared" si="4359"/>
        <v>1</v>
      </c>
      <c r="EQ854" s="126">
        <f t="shared" si="4360"/>
        <v>1</v>
      </c>
      <c r="ES854" s="126">
        <f t="shared" si="4361"/>
        <v>1</v>
      </c>
      <c r="ET854" s="126">
        <f t="shared" si="4362"/>
        <v>1</v>
      </c>
      <c r="EU854" s="126">
        <f t="shared" si="4363"/>
        <v>1</v>
      </c>
      <c r="EV854" s="126">
        <f t="shared" si="4364"/>
        <v>1</v>
      </c>
      <c r="EW854" s="126">
        <f t="shared" si="4365"/>
        <v>1</v>
      </c>
      <c r="EY854" s="126">
        <f t="shared" si="4366"/>
        <v>1</v>
      </c>
      <c r="EZ854" s="126">
        <f t="shared" si="4367"/>
        <v>1</v>
      </c>
      <c r="FA854" s="126">
        <f t="shared" si="4368"/>
        <v>1</v>
      </c>
      <c r="FC854" s="126">
        <f t="shared" si="4369"/>
        <v>1</v>
      </c>
      <c r="FD854" s="126">
        <f t="shared" si="4370"/>
        <v>0</v>
      </c>
      <c r="FE854" s="126"/>
      <c r="FF854" s="126">
        <f t="shared" si="4371"/>
        <v>1</v>
      </c>
      <c r="FG854" s="126">
        <f t="shared" si="4372"/>
        <v>1</v>
      </c>
      <c r="FH854" s="126">
        <f t="shared" si="4373"/>
        <v>1</v>
      </c>
      <c r="FI854" s="126">
        <f t="shared" si="4374"/>
        <v>1</v>
      </c>
      <c r="FJ854" s="126">
        <f t="shared" si="4375"/>
        <v>1</v>
      </c>
      <c r="FK854" s="126">
        <f t="shared" si="4376"/>
        <v>1</v>
      </c>
      <c r="FL854" s="126">
        <f t="shared" si="4377"/>
        <v>1</v>
      </c>
      <c r="FN854" s="126" t="str">
        <f t="shared" si="4378"/>
        <v/>
      </c>
      <c r="FO854" s="126" t="str">
        <f t="shared" si="4379"/>
        <v/>
      </c>
      <c r="FP854" s="126" t="str">
        <f t="shared" si="4380"/>
        <v/>
      </c>
      <c r="FV854" s="126">
        <f t="shared" si="4381"/>
        <v>1</v>
      </c>
      <c r="FW854" s="126">
        <f t="shared" si="4382"/>
        <v>1</v>
      </c>
      <c r="FX854" s="126">
        <f t="shared" si="4383"/>
        <v>1</v>
      </c>
      <c r="GA854" s="126">
        <f t="shared" si="4384"/>
        <v>0</v>
      </c>
      <c r="GB854" s="126">
        <f t="shared" si="4385"/>
        <v>0</v>
      </c>
      <c r="GC854" s="126">
        <f t="shared" si="4386"/>
        <v>0</v>
      </c>
      <c r="GD854" s="126">
        <f t="shared" si="4387"/>
        <v>0</v>
      </c>
      <c r="GE854" s="126">
        <f t="shared" si="4388"/>
        <v>0</v>
      </c>
      <c r="GF854" s="126">
        <f t="shared" si="4389"/>
        <v>0</v>
      </c>
      <c r="GG854" s="126">
        <f t="shared" si="4390"/>
        <v>0</v>
      </c>
      <c r="GI854" s="126">
        <f t="shared" si="4391"/>
        <v>0</v>
      </c>
      <c r="GK854" s="126">
        <f t="shared" si="4392"/>
        <v>1</v>
      </c>
      <c r="GL854" s="126">
        <f t="shared" si="4393"/>
        <v>1</v>
      </c>
      <c r="GM854" s="126">
        <f t="shared" si="4394"/>
        <v>1</v>
      </c>
      <c r="GN854" s="126">
        <f t="shared" si="4395"/>
        <v>1</v>
      </c>
      <c r="GO854" s="126">
        <f t="shared" si="4396"/>
        <v>1</v>
      </c>
      <c r="GP854" s="126">
        <f t="shared" si="4397"/>
        <v>1</v>
      </c>
      <c r="GQ854" s="126">
        <f t="shared" si="4398"/>
        <v>1</v>
      </c>
      <c r="GS854" s="126" t="str">
        <f t="shared" si="4399"/>
        <v/>
      </c>
      <c r="GT854" s="126" t="str">
        <f t="shared" si="4400"/>
        <v/>
      </c>
      <c r="GU854" s="126">
        <f t="shared" si="4401"/>
        <v>0</v>
      </c>
      <c r="GV854" s="126">
        <f t="shared" si="4402"/>
        <v>0</v>
      </c>
      <c r="GW854" s="126">
        <f t="shared" si="4403"/>
        <v>0</v>
      </c>
      <c r="GX854" s="126">
        <f t="shared" si="4404"/>
        <v>0</v>
      </c>
      <c r="GY854" s="126">
        <f t="shared" si="4405"/>
        <v>0</v>
      </c>
      <c r="GZ854" s="126"/>
      <c r="HA854" s="126">
        <f t="shared" si="4406"/>
        <v>0</v>
      </c>
      <c r="HB854" s="126">
        <f t="shared" si="4407"/>
        <v>0</v>
      </c>
      <c r="HC854" s="126">
        <f t="shared" si="4408"/>
        <v>0</v>
      </c>
      <c r="HD854" s="126">
        <f t="shared" si="4409"/>
        <v>0</v>
      </c>
      <c r="HE854" s="126">
        <f t="shared" si="4410"/>
        <v>0</v>
      </c>
      <c r="HF854" s="126">
        <f t="shared" si="4411"/>
        <v>0</v>
      </c>
      <c r="HH854" s="126">
        <f t="shared" si="4412"/>
        <v>1</v>
      </c>
      <c r="HI854" s="126">
        <f t="shared" si="4413"/>
        <v>0</v>
      </c>
      <c r="HJ854" s="126">
        <f t="shared" si="4414"/>
        <v>0</v>
      </c>
      <c r="HK854" s="126">
        <f t="shared" si="4415"/>
        <v>0</v>
      </c>
      <c r="HL854" s="126">
        <f t="shared" si="4416"/>
        <v>0</v>
      </c>
      <c r="HM854" s="126">
        <f t="shared" si="4417"/>
        <v>0</v>
      </c>
      <c r="HO854" s="126" t="str">
        <f t="shared" si="4418"/>
        <v/>
      </c>
      <c r="HP854" s="126">
        <f t="shared" si="4419"/>
        <v>0</v>
      </c>
      <c r="HQ854" s="126" t="str">
        <f t="shared" si="4420"/>
        <v/>
      </c>
      <c r="HR854" s="122" t="str">
        <f t="shared" si="4421"/>
        <v/>
      </c>
      <c r="HS854" s="126" t="str">
        <f t="shared" si="4422"/>
        <v/>
      </c>
      <c r="HT854" s="122" t="str">
        <f t="shared" si="4423"/>
        <v/>
      </c>
      <c r="HU854" s="122" t="str">
        <f t="shared" si="4424"/>
        <v/>
      </c>
      <c r="HV854" s="126" t="str">
        <f t="shared" si="4425"/>
        <v/>
      </c>
      <c r="HW854" s="126" t="str">
        <f t="shared" si="4426"/>
        <v/>
      </c>
      <c r="HX854" s="126" t="str">
        <f t="shared" si="4427"/>
        <v/>
      </c>
      <c r="HZ854" s="126" t="str">
        <f t="shared" si="4428"/>
        <v/>
      </c>
      <c r="IA854" s="126">
        <f t="shared" si="4429"/>
        <v>0</v>
      </c>
      <c r="IB854" s="126" t="str">
        <f t="shared" si="4430"/>
        <v/>
      </c>
      <c r="IC854" s="126" t="str">
        <f t="shared" si="4431"/>
        <v/>
      </c>
      <c r="ID854" s="126" t="str">
        <f t="shared" si="4432"/>
        <v/>
      </c>
      <c r="IE854" s="126" t="str">
        <f t="shared" si="4433"/>
        <v/>
      </c>
      <c r="IF854" s="126" t="str">
        <f t="shared" si="4434"/>
        <v/>
      </c>
      <c r="IG854" s="126" t="str">
        <f t="shared" si="4435"/>
        <v/>
      </c>
      <c r="IH854" s="126" t="str">
        <f t="shared" si="4436"/>
        <v/>
      </c>
      <c r="II854" s="126" t="str">
        <f t="shared" si="4437"/>
        <v/>
      </c>
      <c r="IO854" s="128"/>
      <c r="IP854" s="128"/>
      <c r="IQ854" s="127"/>
      <c r="IR854" s="127"/>
      <c r="IX854" s="6"/>
      <c r="IY854" s="6"/>
      <c r="IZ854" s="7"/>
      <c r="JA854" s="7"/>
      <c r="JG854" s="12"/>
      <c r="JH854" s="12"/>
      <c r="JI854" s="13"/>
      <c r="JJ854" s="13"/>
      <c r="JN854" s="6"/>
      <c r="JO854" s="6"/>
      <c r="JQ854" s="11"/>
      <c r="JR854" s="11"/>
      <c r="JS854" s="12"/>
      <c r="JT854" s="13"/>
      <c r="JU854" s="12"/>
      <c r="JV854" s="12"/>
      <c r="JW854" s="97"/>
      <c r="JX854" s="13"/>
      <c r="JY854" s="13"/>
      <c r="JZ854" s="97"/>
      <c r="KA854" s="97"/>
      <c r="KB854" s="11"/>
      <c r="KC854" s="11"/>
      <c r="KD854" s="11"/>
      <c r="KE854" s="11"/>
    </row>
    <row r="855" spans="1:291" s="122" customFormat="1" x14ac:dyDescent="0.2">
      <c r="A855" s="146">
        <f t="shared" si="4081"/>
        <v>855</v>
      </c>
      <c r="C855" s="2">
        <v>43339</v>
      </c>
      <c r="D855" s="126">
        <v>97.07</v>
      </c>
      <c r="E855" s="126">
        <v>97.03</v>
      </c>
      <c r="F855" s="126">
        <v>97.025000000000006</v>
      </c>
      <c r="G855" s="128">
        <v>105.25</v>
      </c>
      <c r="H855" s="128">
        <v>113.19499999999999</v>
      </c>
      <c r="I855" s="128">
        <v>120.11</v>
      </c>
      <c r="J855" s="127">
        <v>145.04</v>
      </c>
      <c r="K855" s="126"/>
      <c r="M855" s="126">
        <f t="shared" si="4438"/>
        <v>97.07</v>
      </c>
      <c r="N855" s="126">
        <f t="shared" si="4439"/>
        <v>97.03</v>
      </c>
      <c r="O855" s="126">
        <f t="shared" si="4440"/>
        <v>97.025000000000006</v>
      </c>
      <c r="P855" s="128">
        <f t="shared" si="4250"/>
        <v>3385</v>
      </c>
      <c r="Q855" s="5">
        <f t="shared" si="4251"/>
        <v>3635.4999999999991</v>
      </c>
      <c r="R855" s="6">
        <f t="shared" si="4252"/>
        <v>3851</v>
      </c>
      <c r="S855" s="7">
        <f t="shared" si="4253"/>
        <v>4643.9999999999991</v>
      </c>
      <c r="V855" s="127">
        <f t="shared" si="4259"/>
        <v>2.0000000000010232</v>
      </c>
      <c r="W855" s="127">
        <f t="shared" si="4260"/>
        <v>1.9999999999996021</v>
      </c>
      <c r="X855" s="127">
        <f t="shared" si="4261"/>
        <v>2.4999999999991473</v>
      </c>
      <c r="Y855" s="127">
        <f t="shared" si="4254"/>
        <v>0.75000000000045475</v>
      </c>
      <c r="Z855" s="126">
        <f t="shared" si="4255"/>
        <v>2.7500000000004547</v>
      </c>
      <c r="AA855" s="126">
        <f t="shared" si="4256"/>
        <v>5.5000000000004547</v>
      </c>
      <c r="AB855" s="126">
        <f t="shared" si="4257"/>
        <v>15.000000000000909</v>
      </c>
      <c r="AC855" s="126"/>
      <c r="AD855" s="126"/>
      <c r="AE855" s="127">
        <f t="shared" si="4286"/>
        <v>0.3500003300006842</v>
      </c>
      <c r="AF855" s="127">
        <f t="shared" si="4287"/>
        <v>0.35000032999926312</v>
      </c>
      <c r="AG855" s="127">
        <f t="shared" si="4288"/>
        <v>0.85000032999880837</v>
      </c>
      <c r="AH855" s="127">
        <f t="shared" si="4447"/>
        <v>0.33333333333272708</v>
      </c>
      <c r="AI855" s="127">
        <f t="shared" si="4273"/>
        <v>0.14999999999936331</v>
      </c>
      <c r="AJ855" s="127">
        <f t="shared" si="4274"/>
        <v>0.54999999999981775</v>
      </c>
      <c r="AK855" s="127">
        <f t="shared" si="4275"/>
        <v>0.91666666666651508</v>
      </c>
      <c r="AL855" s="127">
        <f t="shared" si="4276"/>
        <v>2.2737367544323206E-13</v>
      </c>
      <c r="AM855" s="127">
        <f t="shared" si="4277"/>
        <v>0.50000000000015188</v>
      </c>
      <c r="AN855" s="127">
        <f t="shared" si="4278"/>
        <v>0.49999999999990941</v>
      </c>
      <c r="AO855" s="127">
        <f t="shared" si="4279"/>
        <v>1</v>
      </c>
      <c r="AP855" s="127">
        <f t="shared" si="4280"/>
        <v>0.66666666666757624</v>
      </c>
      <c r="AQ855" s="127">
        <f t="shared" si="4281"/>
        <v>1.8749999999999245</v>
      </c>
      <c r="AR855" s="127">
        <f t="shared" si="4282"/>
        <v>0.69999999999927232</v>
      </c>
      <c r="AS855" s="127">
        <f t="shared" si="4283"/>
        <v>0.58333333333308079</v>
      </c>
      <c r="AT855" s="127">
        <f t="shared" si="4284"/>
        <v>0.49999999999921174</v>
      </c>
      <c r="AU855" s="126"/>
      <c r="AX855" s="11">
        <f t="shared" si="4441"/>
        <v>-2.0000000000010232</v>
      </c>
      <c r="AY855" s="11">
        <f t="shared" si="4442"/>
        <v>-1.9999999999996021</v>
      </c>
      <c r="AZ855" s="11">
        <f t="shared" si="4443"/>
        <v>-2.4999999999991473</v>
      </c>
      <c r="BA855" s="11">
        <f t="shared" si="4446"/>
        <v>-0.75000000000045475</v>
      </c>
      <c r="BB855" s="11">
        <f t="shared" si="4269"/>
        <v>-2.7500000000004547</v>
      </c>
      <c r="BC855" s="12">
        <f t="shared" si="4270"/>
        <v>-5.5000000000004547</v>
      </c>
      <c r="BD855" s="13">
        <f t="shared" si="4271"/>
        <v>-15.000000000000909</v>
      </c>
      <c r="BF855" s="11">
        <f t="shared" si="4445"/>
        <v>-0.50000000000011369</v>
      </c>
      <c r="BG855" s="11">
        <f t="shared" si="4264"/>
        <v>-0.3500003300006842</v>
      </c>
      <c r="BH855" s="11">
        <f t="shared" si="4265"/>
        <v>-0.35000032999926312</v>
      </c>
      <c r="BI855" s="11">
        <f t="shared" si="4266"/>
        <v>-0.85000032999880837</v>
      </c>
      <c r="BJ855" s="11">
        <f t="shared" si="4444"/>
        <v>0.33333333333272708</v>
      </c>
      <c r="BK855" s="11">
        <f t="shared" si="4448"/>
        <v>0.14999999999936331</v>
      </c>
      <c r="BL855" s="11">
        <f t="shared" si="4289"/>
        <v>0.54999999999981775</v>
      </c>
      <c r="BM855" s="11">
        <f t="shared" si="4290"/>
        <v>0.91666666666651508</v>
      </c>
      <c r="BN855" s="11">
        <f t="shared" si="4291"/>
        <v>-2.2737367544323206E-13</v>
      </c>
      <c r="BO855" s="11">
        <f t="shared" si="4292"/>
        <v>-0.50000000000015188</v>
      </c>
      <c r="BP855" s="11">
        <f t="shared" si="4293"/>
        <v>0.49999999999990941</v>
      </c>
      <c r="BQ855" s="126">
        <v>1</v>
      </c>
      <c r="BR855" s="11">
        <f t="shared" si="4294"/>
        <v>0.66666666666757624</v>
      </c>
      <c r="BS855" s="11">
        <f t="shared" si="4295"/>
        <v>-1.8749999999999245</v>
      </c>
      <c r="BT855" s="11">
        <f t="shared" si="4296"/>
        <v>0.69999999999927232</v>
      </c>
      <c r="BU855" s="11">
        <f t="shared" si="4297"/>
        <v>0.58333333333308079</v>
      </c>
      <c r="BV855" s="11">
        <f t="shared" si="4298"/>
        <v>0.49999999999921174</v>
      </c>
      <c r="BY855" s="126"/>
      <c r="BZ855" s="126"/>
      <c r="CA855" s="122">
        <f t="shared" si="4299"/>
        <v>0.58333333333308079</v>
      </c>
      <c r="CB855" s="126">
        <f t="shared" si="4300"/>
        <v>0</v>
      </c>
      <c r="CC855" s="126">
        <f t="shared" si="4301"/>
        <v>0</v>
      </c>
      <c r="CD855" s="126">
        <f t="shared" si="4302"/>
        <v>0</v>
      </c>
      <c r="CE855" s="126">
        <f t="shared" si="4303"/>
        <v>0</v>
      </c>
      <c r="CF855" s="126">
        <f t="shared" si="4304"/>
        <v>0</v>
      </c>
      <c r="CG855" s="126" t="str">
        <f t="shared" si="4305"/>
        <v/>
      </c>
      <c r="CH855" s="126" t="str">
        <f t="shared" si="4306"/>
        <v/>
      </c>
      <c r="CI855" s="126">
        <f t="shared" si="4307"/>
        <v>1</v>
      </c>
      <c r="CJ855" s="126">
        <f t="shared" si="4308"/>
        <v>1</v>
      </c>
      <c r="CK855" s="126" t="str">
        <f t="shared" si="4309"/>
        <v/>
      </c>
      <c r="CL855" s="126">
        <f t="shared" si="4310"/>
        <v>1</v>
      </c>
      <c r="CM855" s="126">
        <f t="shared" si="4311"/>
        <v>1</v>
      </c>
      <c r="CN855" s="126">
        <f t="shared" si="4312"/>
        <v>1</v>
      </c>
      <c r="CO855" s="126" t="str">
        <f t="shared" si="4313"/>
        <v/>
      </c>
      <c r="CP855" s="126" t="str">
        <f t="shared" si="4314"/>
        <v/>
      </c>
      <c r="CQ855" s="126">
        <f t="shared" si="4315"/>
        <v>1</v>
      </c>
      <c r="CR855" s="126"/>
      <c r="CS855" s="126">
        <f t="shared" si="4316"/>
        <v>0</v>
      </c>
      <c r="CT855" s="126">
        <f t="shared" si="4317"/>
        <v>0</v>
      </c>
      <c r="CU855" s="126">
        <f t="shared" si="4318"/>
        <v>0</v>
      </c>
      <c r="CV855" s="126">
        <f t="shared" si="4319"/>
        <v>0</v>
      </c>
      <c r="CW855" s="126">
        <f t="shared" si="4320"/>
        <v>1</v>
      </c>
      <c r="CX855" s="126" t="str">
        <f t="shared" si="4321"/>
        <v/>
      </c>
      <c r="CY855" s="126" t="str">
        <f t="shared" si="4322"/>
        <v/>
      </c>
      <c r="CZ855" s="126" t="str">
        <f t="shared" si="4323"/>
        <v/>
      </c>
      <c r="DA855" s="126" t="str">
        <f t="shared" si="4324"/>
        <v/>
      </c>
      <c r="DB855" s="126">
        <f t="shared" si="4325"/>
        <v>1</v>
      </c>
      <c r="DC855" s="126" t="str">
        <f t="shared" si="4326"/>
        <v/>
      </c>
      <c r="DD855" s="126">
        <f t="shared" si="4327"/>
        <v>1</v>
      </c>
      <c r="DE855" s="126" t="str">
        <f t="shared" si="4328"/>
        <v/>
      </c>
      <c r="DF855" s="126"/>
      <c r="DG855" s="126">
        <f t="shared" si="4329"/>
        <v>1</v>
      </c>
      <c r="DH855" s="126">
        <f t="shared" si="4330"/>
        <v>1</v>
      </c>
      <c r="DI855" s="126">
        <f t="shared" si="4331"/>
        <v>1</v>
      </c>
      <c r="DJ855" s="126">
        <f t="shared" si="4332"/>
        <v>1</v>
      </c>
      <c r="DK855" s="126" t="str">
        <f t="shared" si="4333"/>
        <v/>
      </c>
      <c r="DL855" s="126"/>
      <c r="DM855" s="126" t="str">
        <f t="shared" si="4334"/>
        <v/>
      </c>
      <c r="DN855" s="126">
        <f t="shared" si="4335"/>
        <v>0</v>
      </c>
      <c r="DO855" s="126">
        <f t="shared" si="4336"/>
        <v>1</v>
      </c>
      <c r="DP855" s="126">
        <f t="shared" si="4337"/>
        <v>0</v>
      </c>
      <c r="DQ855" s="126">
        <f t="shared" si="4338"/>
        <v>1</v>
      </c>
      <c r="DR855" s="126">
        <f t="shared" si="4339"/>
        <v>1</v>
      </c>
      <c r="DS855" s="126">
        <f t="shared" si="4340"/>
        <v>1</v>
      </c>
      <c r="DT855" s="126">
        <f t="shared" si="4341"/>
        <v>1</v>
      </c>
      <c r="DU855" s="126">
        <f t="shared" si="4342"/>
        <v>1</v>
      </c>
      <c r="DV855" s="126">
        <f t="shared" si="4343"/>
        <v>1</v>
      </c>
      <c r="DW855" s="126">
        <f t="shared" si="4344"/>
        <v>0</v>
      </c>
      <c r="DX855" s="126" t="str">
        <f t="shared" si="4345"/>
        <v/>
      </c>
      <c r="DY855" s="126" t="str">
        <f t="shared" si="4346"/>
        <v/>
      </c>
      <c r="EA855" s="126">
        <f t="shared" si="4347"/>
        <v>0</v>
      </c>
      <c r="EB855" s="126">
        <f t="shared" si="4348"/>
        <v>0</v>
      </c>
      <c r="EC855" s="126">
        <f t="shared" si="4349"/>
        <v>0</v>
      </c>
      <c r="ED855" s="126">
        <f t="shared" si="4350"/>
        <v>0</v>
      </c>
      <c r="EF855" s="126">
        <f t="shared" si="4351"/>
        <v>1</v>
      </c>
      <c r="EG855" s="126">
        <f t="shared" si="4352"/>
        <v>1</v>
      </c>
      <c r="EH855" s="126">
        <f t="shared" si="4353"/>
        <v>1</v>
      </c>
      <c r="EI855" s="126">
        <f t="shared" si="4354"/>
        <v>1</v>
      </c>
      <c r="EK855" s="126">
        <f t="shared" si="4355"/>
        <v>1</v>
      </c>
      <c r="EL855" s="126">
        <f t="shared" si="4356"/>
        <v>1</v>
      </c>
      <c r="EM855" s="126">
        <f t="shared" si="4357"/>
        <v>1</v>
      </c>
      <c r="EO855" s="126">
        <f t="shared" si="4358"/>
        <v>1</v>
      </c>
      <c r="EP855" s="126">
        <f t="shared" si="4359"/>
        <v>1</v>
      </c>
      <c r="EQ855" s="126">
        <f t="shared" si="4360"/>
        <v>1</v>
      </c>
      <c r="ES855" s="126">
        <f t="shared" si="4361"/>
        <v>1</v>
      </c>
      <c r="ET855" s="126">
        <f t="shared" si="4362"/>
        <v>1</v>
      </c>
      <c r="EU855" s="126">
        <f t="shared" si="4363"/>
        <v>1</v>
      </c>
      <c r="EV855" s="126">
        <f t="shared" si="4364"/>
        <v>1</v>
      </c>
      <c r="EW855" s="126">
        <f t="shared" si="4365"/>
        <v>0</v>
      </c>
      <c r="EY855" s="126">
        <f t="shared" si="4366"/>
        <v>1</v>
      </c>
      <c r="EZ855" s="126">
        <f t="shared" si="4367"/>
        <v>1</v>
      </c>
      <c r="FA855" s="126">
        <f t="shared" si="4368"/>
        <v>1</v>
      </c>
      <c r="FC855" s="126">
        <f t="shared" si="4369"/>
        <v>0</v>
      </c>
      <c r="FD855" s="126" t="str">
        <f t="shared" si="4370"/>
        <v/>
      </c>
      <c r="FE855" s="126"/>
      <c r="FF855" s="126">
        <f t="shared" si="4371"/>
        <v>1</v>
      </c>
      <c r="FG855" s="126">
        <f t="shared" si="4372"/>
        <v>0</v>
      </c>
      <c r="FH855" s="126">
        <f t="shared" si="4373"/>
        <v>0</v>
      </c>
      <c r="FI855" s="126" t="str">
        <f t="shared" si="4374"/>
        <v/>
      </c>
      <c r="FJ855" s="126" t="str">
        <f t="shared" si="4375"/>
        <v/>
      </c>
      <c r="FK855" s="126" t="str">
        <f t="shared" si="4376"/>
        <v/>
      </c>
      <c r="FL855" s="126" t="str">
        <f t="shared" si="4377"/>
        <v/>
      </c>
      <c r="FN855" s="126" t="str">
        <f t="shared" si="4378"/>
        <v/>
      </c>
      <c r="FO855" s="126" t="str">
        <f t="shared" si="4379"/>
        <v/>
      </c>
      <c r="FP855" s="126" t="str">
        <f t="shared" si="4380"/>
        <v/>
      </c>
      <c r="FV855" s="126">
        <f t="shared" si="4381"/>
        <v>0</v>
      </c>
      <c r="FW855" s="126">
        <f t="shared" si="4382"/>
        <v>0</v>
      </c>
      <c r="FX855" s="126">
        <f t="shared" si="4383"/>
        <v>1</v>
      </c>
      <c r="GA855" s="126">
        <f t="shared" si="4384"/>
        <v>0</v>
      </c>
      <c r="GB855" s="126">
        <f t="shared" si="4385"/>
        <v>0</v>
      </c>
      <c r="GC855" s="126">
        <f t="shared" si="4386"/>
        <v>0</v>
      </c>
      <c r="GD855" s="126">
        <f t="shared" si="4387"/>
        <v>0</v>
      </c>
      <c r="GE855" s="126">
        <f t="shared" si="4388"/>
        <v>1</v>
      </c>
      <c r="GF855" s="126">
        <f t="shared" si="4389"/>
        <v>1</v>
      </c>
      <c r="GG855" s="126">
        <f t="shared" si="4390"/>
        <v>0</v>
      </c>
      <c r="GI855" s="126">
        <f t="shared" si="4391"/>
        <v>0</v>
      </c>
      <c r="GK855" s="126">
        <f t="shared" si="4392"/>
        <v>1</v>
      </c>
      <c r="GL855" s="126">
        <f t="shared" si="4393"/>
        <v>1</v>
      </c>
      <c r="GM855" s="126">
        <f t="shared" si="4394"/>
        <v>1</v>
      </c>
      <c r="GN855" s="126">
        <f t="shared" si="4395"/>
        <v>1</v>
      </c>
      <c r="GO855" s="126">
        <f t="shared" si="4396"/>
        <v>0</v>
      </c>
      <c r="GP855" s="126">
        <f t="shared" si="4397"/>
        <v>0</v>
      </c>
      <c r="GQ855" s="126">
        <f t="shared" si="4398"/>
        <v>1</v>
      </c>
      <c r="GS855" s="126" t="str">
        <f t="shared" si="4399"/>
        <v/>
      </c>
      <c r="GT855" s="126" t="str">
        <f t="shared" si="4400"/>
        <v/>
      </c>
      <c r="GU855" s="126">
        <f t="shared" si="4401"/>
        <v>0</v>
      </c>
      <c r="GV855" s="126">
        <f t="shared" si="4402"/>
        <v>0</v>
      </c>
      <c r="GW855" s="126">
        <f t="shared" si="4403"/>
        <v>0</v>
      </c>
      <c r="GX855" s="126">
        <f t="shared" si="4404"/>
        <v>0</v>
      </c>
      <c r="GY855" s="126">
        <f t="shared" si="4405"/>
        <v>0</v>
      </c>
      <c r="GZ855" s="126"/>
      <c r="HA855" s="126">
        <f t="shared" si="4406"/>
        <v>0</v>
      </c>
      <c r="HB855" s="126">
        <f t="shared" si="4407"/>
        <v>0</v>
      </c>
      <c r="HC855" s="126">
        <f t="shared" si="4408"/>
        <v>0</v>
      </c>
      <c r="HD855" s="126">
        <f t="shared" si="4409"/>
        <v>0</v>
      </c>
      <c r="HE855" s="126">
        <f t="shared" si="4410"/>
        <v>0</v>
      </c>
      <c r="HF855" s="126">
        <f t="shared" si="4411"/>
        <v>0</v>
      </c>
      <c r="HH855" s="126">
        <f t="shared" si="4412"/>
        <v>1</v>
      </c>
      <c r="HI855" s="126">
        <f t="shared" si="4413"/>
        <v>0</v>
      </c>
      <c r="HJ855" s="126">
        <f t="shared" si="4414"/>
        <v>0</v>
      </c>
      <c r="HK855" s="126">
        <f t="shared" si="4415"/>
        <v>0</v>
      </c>
      <c r="HL855" s="126">
        <f t="shared" si="4416"/>
        <v>0</v>
      </c>
      <c r="HM855" s="126">
        <f t="shared" si="4417"/>
        <v>0</v>
      </c>
      <c r="HO855" s="126" t="str">
        <f t="shared" si="4418"/>
        <v/>
      </c>
      <c r="HP855" s="126">
        <f t="shared" si="4419"/>
        <v>1</v>
      </c>
      <c r="HQ855" s="126" t="str">
        <f t="shared" si="4420"/>
        <v/>
      </c>
      <c r="HR855" s="122">
        <f t="shared" si="4421"/>
        <v>1</v>
      </c>
      <c r="HS855" s="126" t="str">
        <f t="shared" si="4422"/>
        <v/>
      </c>
      <c r="HT855" s="122" t="str">
        <f t="shared" si="4423"/>
        <v/>
      </c>
      <c r="HU855" s="122" t="str">
        <f t="shared" si="4424"/>
        <v/>
      </c>
      <c r="HV855" s="126" t="str">
        <f t="shared" si="4425"/>
        <v/>
      </c>
      <c r="HW855" s="126" t="str">
        <f t="shared" si="4426"/>
        <v/>
      </c>
      <c r="HX855" s="126" t="str">
        <f t="shared" si="4427"/>
        <v/>
      </c>
      <c r="HZ855" s="126" t="str">
        <f t="shared" si="4428"/>
        <v/>
      </c>
      <c r="IA855" s="126">
        <f t="shared" si="4429"/>
        <v>0</v>
      </c>
      <c r="IB855" s="126" t="str">
        <f t="shared" si="4430"/>
        <v/>
      </c>
      <c r="IC855" s="126">
        <f t="shared" si="4431"/>
        <v>0</v>
      </c>
      <c r="ID855" s="126" t="str">
        <f t="shared" si="4432"/>
        <v/>
      </c>
      <c r="IE855" s="126" t="str">
        <f t="shared" si="4433"/>
        <v/>
      </c>
      <c r="IF855" s="126" t="str">
        <f t="shared" si="4434"/>
        <v/>
      </c>
      <c r="IG855" s="126" t="str">
        <f t="shared" si="4435"/>
        <v/>
      </c>
      <c r="IH855" s="126" t="str">
        <f t="shared" si="4436"/>
        <v/>
      </c>
      <c r="II855" s="126" t="str">
        <f t="shared" si="4437"/>
        <v/>
      </c>
      <c r="IO855" s="128"/>
      <c r="IP855" s="128"/>
      <c r="IQ855" s="127"/>
      <c r="IR855" s="127"/>
      <c r="IX855" s="6"/>
      <c r="IY855" s="6"/>
      <c r="IZ855" s="7"/>
      <c r="JA855" s="7"/>
      <c r="JG855" s="12"/>
      <c r="JH855" s="12"/>
      <c r="JI855" s="13"/>
      <c r="JJ855" s="13"/>
      <c r="JN855" s="6"/>
      <c r="JO855" s="6"/>
      <c r="JQ855" s="11"/>
      <c r="JR855" s="11"/>
      <c r="JS855" s="12"/>
      <c r="JT855" s="13"/>
      <c r="JU855" s="12"/>
      <c r="JV855" s="12"/>
      <c r="JW855" s="97"/>
      <c r="JX855" s="13"/>
      <c r="JY855" s="13"/>
      <c r="JZ855" s="97"/>
      <c r="KA855" s="97"/>
      <c r="KB855" s="11"/>
      <c r="KC855" s="11"/>
      <c r="KD855" s="11"/>
      <c r="KE855" s="11"/>
    </row>
    <row r="856" spans="1:291" s="122" customFormat="1" x14ac:dyDescent="0.2">
      <c r="A856" s="146">
        <f t="shared" si="4081"/>
        <v>856</v>
      </c>
      <c r="C856" s="2">
        <v>43340</v>
      </c>
      <c r="D856" s="126">
        <v>97.05</v>
      </c>
      <c r="E856" s="126">
        <v>97.01</v>
      </c>
      <c r="F856" s="126">
        <v>97.004999999999995</v>
      </c>
      <c r="G856" s="128">
        <v>105.242</v>
      </c>
      <c r="H856" s="128">
        <v>113.152</v>
      </c>
      <c r="I856" s="128">
        <v>120.03</v>
      </c>
      <c r="J856" s="127">
        <v>144.13999999999999</v>
      </c>
      <c r="K856" s="126"/>
      <c r="M856" s="126">
        <f t="shared" si="4438"/>
        <v>97.05</v>
      </c>
      <c r="N856" s="126">
        <f t="shared" si="4439"/>
        <v>97.01</v>
      </c>
      <c r="O856" s="126">
        <f t="shared" si="4440"/>
        <v>97.004999999999995</v>
      </c>
      <c r="P856" s="128">
        <f t="shared" si="4250"/>
        <v>3384.2500000000005</v>
      </c>
      <c r="Q856" s="5">
        <f t="shared" si="4251"/>
        <v>3631.25</v>
      </c>
      <c r="R856" s="6">
        <f t="shared" si="4252"/>
        <v>3843</v>
      </c>
      <c r="S856" s="7">
        <f t="shared" si="4253"/>
        <v>4621.9999999999982</v>
      </c>
      <c r="V856" s="127">
        <f t="shared" si="4259"/>
        <v>1.9999999999996021</v>
      </c>
      <c r="W856" s="127">
        <f t="shared" si="4260"/>
        <v>1.9999999999996021</v>
      </c>
      <c r="X856" s="127">
        <f t="shared" si="4261"/>
        <v>2.0000000000010232</v>
      </c>
      <c r="Y856" s="127">
        <f t="shared" si="4254"/>
        <v>0.74999999999954525</v>
      </c>
      <c r="Z856" s="126">
        <f t="shared" si="4255"/>
        <v>4.2499999999990905</v>
      </c>
      <c r="AA856" s="126">
        <f t="shared" si="4256"/>
        <v>8</v>
      </c>
      <c r="AB856" s="126">
        <f t="shared" si="4257"/>
        <v>22.000000000000909</v>
      </c>
      <c r="AC856" s="126"/>
      <c r="AD856" s="126"/>
      <c r="AE856" s="127">
        <f t="shared" si="4286"/>
        <v>0.54999948999995452</v>
      </c>
      <c r="AF856" s="127">
        <f t="shared" si="4287"/>
        <v>0.54999948999995452</v>
      </c>
      <c r="AG856" s="127">
        <f t="shared" si="4288"/>
        <v>0.54999948999853343</v>
      </c>
      <c r="AH856" s="127">
        <f t="shared" si="4447"/>
        <v>1.3333333333336364</v>
      </c>
      <c r="AI856" s="127">
        <f t="shared" si="4273"/>
        <v>1.0500000000003635</v>
      </c>
      <c r="AJ856" s="127">
        <f t="shared" si="4274"/>
        <v>0.55000000000090932</v>
      </c>
      <c r="AK856" s="127">
        <f t="shared" si="4275"/>
        <v>1.0833333333342425</v>
      </c>
      <c r="AL856" s="127">
        <f t="shared" si="4276"/>
        <v>0.24999999999909051</v>
      </c>
      <c r="AM856" s="127">
        <f t="shared" si="4277"/>
        <v>0.66666666666636321</v>
      </c>
      <c r="AN856" s="127">
        <f t="shared" si="4278"/>
        <v>0.80000000000036309</v>
      </c>
      <c r="AO856" s="127">
        <f t="shared" si="4279"/>
        <v>1</v>
      </c>
      <c r="AP856" s="127">
        <f t="shared" si="4280"/>
        <v>0.66666666666636343</v>
      </c>
      <c r="AQ856" s="127">
        <f t="shared" si="4281"/>
        <v>2.291666666667727</v>
      </c>
      <c r="AR856" s="127">
        <f t="shared" si="4282"/>
        <v>1.7000000000009097</v>
      </c>
      <c r="AS856" s="127">
        <f t="shared" si="4283"/>
        <v>0.63888888889000039</v>
      </c>
      <c r="AT856" s="127">
        <f t="shared" si="4284"/>
        <v>1.4333333333343643</v>
      </c>
      <c r="AU856" s="126"/>
      <c r="AX856" s="11">
        <f t="shared" si="4441"/>
        <v>-1.9999999999996021</v>
      </c>
      <c r="AY856" s="11">
        <f t="shared" si="4442"/>
        <v>-1.9999999999996021</v>
      </c>
      <c r="AZ856" s="11">
        <f t="shared" si="4443"/>
        <v>-2.0000000000010232</v>
      </c>
      <c r="BA856" s="11">
        <f t="shared" si="4446"/>
        <v>-0.74999999999954525</v>
      </c>
      <c r="BB856" s="11">
        <f t="shared" si="4269"/>
        <v>-4.2499999999990905</v>
      </c>
      <c r="BC856" s="12">
        <f t="shared" si="4270"/>
        <v>-8</v>
      </c>
      <c r="BD856" s="13">
        <f t="shared" si="4271"/>
        <v>-22.000000000000909</v>
      </c>
      <c r="BF856" s="11">
        <f t="shared" si="4445"/>
        <v>-0.50000000000051159</v>
      </c>
      <c r="BG856" s="11">
        <f t="shared" si="4264"/>
        <v>0.54999948999995452</v>
      </c>
      <c r="BH856" s="11">
        <f t="shared" si="4265"/>
        <v>0.54999948999995452</v>
      </c>
      <c r="BI856" s="11">
        <f t="shared" si="4266"/>
        <v>0.54999948999853343</v>
      </c>
      <c r="BJ856" s="11">
        <f t="shared" si="4444"/>
        <v>1.3333333333336364</v>
      </c>
      <c r="BK856" s="11">
        <f t="shared" si="4448"/>
        <v>1.0500000000003635</v>
      </c>
      <c r="BL856" s="11">
        <f t="shared" si="4289"/>
        <v>0.55000000000090932</v>
      </c>
      <c r="BM856" s="11">
        <f t="shared" si="4290"/>
        <v>1.0833333333342425</v>
      </c>
      <c r="BN856" s="11">
        <f t="shared" si="4291"/>
        <v>-0.24999999999909051</v>
      </c>
      <c r="BO856" s="11">
        <f t="shared" si="4292"/>
        <v>-0.66666666666636321</v>
      </c>
      <c r="BP856" s="11">
        <f t="shared" si="4293"/>
        <v>0.80000000000036309</v>
      </c>
      <c r="BQ856" s="126">
        <v>1</v>
      </c>
      <c r="BR856" s="11">
        <f t="shared" si="4294"/>
        <v>-0.66666666666636343</v>
      </c>
      <c r="BS856" s="11">
        <f t="shared" si="4295"/>
        <v>-2.291666666667727</v>
      </c>
      <c r="BT856" s="11">
        <f t="shared" si="4296"/>
        <v>1.7000000000009097</v>
      </c>
      <c r="BU856" s="11">
        <f t="shared" si="4297"/>
        <v>0.63888888889000039</v>
      </c>
      <c r="BV856" s="11">
        <f t="shared" si="4298"/>
        <v>1.4333333333343643</v>
      </c>
      <c r="BY856" s="126"/>
      <c r="BZ856" s="126"/>
      <c r="CA856" s="122">
        <f t="shared" si="4299"/>
        <v>0.63888888889000039</v>
      </c>
      <c r="CB856" s="126">
        <f t="shared" si="4300"/>
        <v>0</v>
      </c>
      <c r="CC856" s="126">
        <f t="shared" si="4301"/>
        <v>0</v>
      </c>
      <c r="CD856" s="126">
        <f t="shared" si="4302"/>
        <v>0</v>
      </c>
      <c r="CE856" s="126">
        <f t="shared" si="4303"/>
        <v>0</v>
      </c>
      <c r="CF856" s="126">
        <f t="shared" si="4304"/>
        <v>0</v>
      </c>
      <c r="CG856" s="126" t="str">
        <f t="shared" si="4305"/>
        <v/>
      </c>
      <c r="CH856" s="126" t="str">
        <f t="shared" si="4306"/>
        <v/>
      </c>
      <c r="CI856" s="126">
        <f t="shared" si="4307"/>
        <v>1</v>
      </c>
      <c r="CJ856" s="126">
        <f t="shared" si="4308"/>
        <v>1</v>
      </c>
      <c r="CK856" s="126" t="str">
        <f t="shared" si="4309"/>
        <v/>
      </c>
      <c r="CL856" s="126">
        <f t="shared" si="4310"/>
        <v>1</v>
      </c>
      <c r="CM856" s="126">
        <f t="shared" si="4311"/>
        <v>1</v>
      </c>
      <c r="CN856" s="126">
        <f t="shared" si="4312"/>
        <v>1</v>
      </c>
      <c r="CO856" s="126" t="str">
        <f t="shared" si="4313"/>
        <v/>
      </c>
      <c r="CP856" s="126" t="str">
        <f t="shared" si="4314"/>
        <v/>
      </c>
      <c r="CQ856" s="126">
        <f t="shared" si="4315"/>
        <v>1</v>
      </c>
      <c r="CR856" s="126"/>
      <c r="CS856" s="126">
        <f t="shared" si="4316"/>
        <v>0</v>
      </c>
      <c r="CT856" s="126">
        <f t="shared" si="4317"/>
        <v>0</v>
      </c>
      <c r="CU856" s="126">
        <f t="shared" si="4318"/>
        <v>0</v>
      </c>
      <c r="CV856" s="126">
        <f t="shared" si="4319"/>
        <v>0</v>
      </c>
      <c r="CW856" s="126">
        <f t="shared" si="4320"/>
        <v>1</v>
      </c>
      <c r="CX856" s="126" t="str">
        <f t="shared" si="4321"/>
        <v/>
      </c>
      <c r="CY856" s="126" t="str">
        <f t="shared" si="4322"/>
        <v/>
      </c>
      <c r="CZ856" s="126" t="str">
        <f t="shared" si="4323"/>
        <v/>
      </c>
      <c r="DA856" s="126" t="str">
        <f t="shared" si="4324"/>
        <v/>
      </c>
      <c r="DB856" s="126">
        <f t="shared" si="4325"/>
        <v>1</v>
      </c>
      <c r="DC856" s="126" t="str">
        <f t="shared" si="4326"/>
        <v/>
      </c>
      <c r="DD856" s="126">
        <f t="shared" si="4327"/>
        <v>1</v>
      </c>
      <c r="DE856" s="126" t="str">
        <f t="shared" si="4328"/>
        <v/>
      </c>
      <c r="DF856" s="126"/>
      <c r="DG856" s="126">
        <f t="shared" si="4329"/>
        <v>1</v>
      </c>
      <c r="DH856" s="126">
        <f t="shared" si="4330"/>
        <v>1</v>
      </c>
      <c r="DI856" s="126">
        <f t="shared" si="4331"/>
        <v>1</v>
      </c>
      <c r="DJ856" s="126">
        <f t="shared" si="4332"/>
        <v>1</v>
      </c>
      <c r="DK856" s="126" t="str">
        <f t="shared" si="4333"/>
        <v/>
      </c>
      <c r="DL856" s="126"/>
      <c r="DM856" s="126" t="str">
        <f t="shared" si="4334"/>
        <v/>
      </c>
      <c r="DN856" s="126">
        <f t="shared" si="4335"/>
        <v>0</v>
      </c>
      <c r="DO856" s="126">
        <f t="shared" si="4336"/>
        <v>1</v>
      </c>
      <c r="DP856" s="126">
        <f t="shared" si="4337"/>
        <v>0</v>
      </c>
      <c r="DQ856" s="126">
        <f t="shared" si="4338"/>
        <v>1</v>
      </c>
      <c r="DR856" s="126">
        <f t="shared" si="4339"/>
        <v>1</v>
      </c>
      <c r="DS856" s="126">
        <f t="shared" si="4340"/>
        <v>1</v>
      </c>
      <c r="DT856" s="126">
        <f t="shared" si="4341"/>
        <v>1</v>
      </c>
      <c r="DU856" s="126">
        <f t="shared" si="4342"/>
        <v>1</v>
      </c>
      <c r="DV856" s="126">
        <f t="shared" si="4343"/>
        <v>1</v>
      </c>
      <c r="DW856" s="126">
        <f t="shared" si="4344"/>
        <v>0</v>
      </c>
      <c r="DX856" s="126" t="str">
        <f t="shared" si="4345"/>
        <v/>
      </c>
      <c r="DY856" s="126" t="str">
        <f t="shared" si="4346"/>
        <v/>
      </c>
      <c r="EA856" s="126">
        <f t="shared" si="4347"/>
        <v>0</v>
      </c>
      <c r="EB856" s="126">
        <f t="shared" si="4348"/>
        <v>0</v>
      </c>
      <c r="EC856" s="126">
        <f t="shared" si="4349"/>
        <v>0</v>
      </c>
      <c r="ED856" s="126">
        <f t="shared" si="4350"/>
        <v>0</v>
      </c>
      <c r="EF856" s="126">
        <f t="shared" si="4351"/>
        <v>1</v>
      </c>
      <c r="EG856" s="126">
        <f t="shared" si="4352"/>
        <v>1</v>
      </c>
      <c r="EH856" s="126">
        <f t="shared" si="4353"/>
        <v>1</v>
      </c>
      <c r="EI856" s="126">
        <f t="shared" si="4354"/>
        <v>1</v>
      </c>
      <c r="EK856" s="126">
        <f t="shared" si="4355"/>
        <v>1</v>
      </c>
      <c r="EL856" s="126">
        <f t="shared" si="4356"/>
        <v>1</v>
      </c>
      <c r="EM856" s="126">
        <f t="shared" si="4357"/>
        <v>1</v>
      </c>
      <c r="EO856" s="126">
        <f t="shared" si="4358"/>
        <v>1</v>
      </c>
      <c r="EP856" s="126">
        <f t="shared" si="4359"/>
        <v>1</v>
      </c>
      <c r="EQ856" s="126">
        <f t="shared" si="4360"/>
        <v>1</v>
      </c>
      <c r="ES856" s="126">
        <f t="shared" si="4361"/>
        <v>1</v>
      </c>
      <c r="ET856" s="126">
        <f t="shared" si="4362"/>
        <v>1</v>
      </c>
      <c r="EU856" s="126">
        <f t="shared" si="4363"/>
        <v>1</v>
      </c>
      <c r="EV856" s="126">
        <f t="shared" si="4364"/>
        <v>1</v>
      </c>
      <c r="EW856" s="126">
        <f t="shared" si="4365"/>
        <v>0</v>
      </c>
      <c r="EY856" s="126">
        <f t="shared" si="4366"/>
        <v>1</v>
      </c>
      <c r="EZ856" s="126">
        <f t="shared" si="4367"/>
        <v>1</v>
      </c>
      <c r="FA856" s="126">
        <f t="shared" si="4368"/>
        <v>1</v>
      </c>
      <c r="FC856" s="126">
        <f t="shared" si="4369"/>
        <v>0</v>
      </c>
      <c r="FD856" s="126" t="str">
        <f t="shared" si="4370"/>
        <v/>
      </c>
      <c r="FE856" s="126"/>
      <c r="FF856" s="126">
        <f t="shared" si="4371"/>
        <v>1</v>
      </c>
      <c r="FG856" s="126">
        <f t="shared" si="4372"/>
        <v>0</v>
      </c>
      <c r="FH856" s="126">
        <f t="shared" si="4373"/>
        <v>0</v>
      </c>
      <c r="FI856" s="126" t="str">
        <f t="shared" si="4374"/>
        <v/>
      </c>
      <c r="FJ856" s="126" t="str">
        <f t="shared" si="4375"/>
        <v/>
      </c>
      <c r="FK856" s="126" t="str">
        <f t="shared" si="4376"/>
        <v/>
      </c>
      <c r="FL856" s="126" t="str">
        <f t="shared" si="4377"/>
        <v/>
      </c>
      <c r="FN856" s="126" t="str">
        <f t="shared" si="4378"/>
        <v/>
      </c>
      <c r="FO856" s="126" t="str">
        <f t="shared" si="4379"/>
        <v/>
      </c>
      <c r="FP856" s="126" t="str">
        <f t="shared" si="4380"/>
        <v/>
      </c>
      <c r="FV856" s="126">
        <f t="shared" si="4381"/>
        <v>1</v>
      </c>
      <c r="FW856" s="126">
        <f t="shared" si="4382"/>
        <v>1</v>
      </c>
      <c r="FX856" s="126">
        <f t="shared" si="4383"/>
        <v>1</v>
      </c>
      <c r="GA856" s="126">
        <f t="shared" si="4384"/>
        <v>1</v>
      </c>
      <c r="GB856" s="126">
        <f t="shared" si="4385"/>
        <v>1</v>
      </c>
      <c r="GC856" s="126">
        <f t="shared" si="4386"/>
        <v>1</v>
      </c>
      <c r="GD856" s="126">
        <f t="shared" si="4387"/>
        <v>1</v>
      </c>
      <c r="GE856" s="126">
        <f t="shared" si="4388"/>
        <v>0</v>
      </c>
      <c r="GF856" s="126">
        <f t="shared" si="4389"/>
        <v>0</v>
      </c>
      <c r="GG856" s="126">
        <f t="shared" si="4390"/>
        <v>1</v>
      </c>
      <c r="GI856" s="126">
        <f t="shared" si="4391"/>
        <v>1</v>
      </c>
      <c r="GK856" s="126">
        <f t="shared" si="4392"/>
        <v>1</v>
      </c>
      <c r="GL856" s="126">
        <f t="shared" si="4393"/>
        <v>1</v>
      </c>
      <c r="GM856" s="126">
        <f t="shared" si="4394"/>
        <v>1</v>
      </c>
      <c r="GN856" s="126">
        <f t="shared" si="4395"/>
        <v>1</v>
      </c>
      <c r="GO856" s="126">
        <f t="shared" si="4396"/>
        <v>0</v>
      </c>
      <c r="GP856" s="126">
        <f t="shared" si="4397"/>
        <v>0</v>
      </c>
      <c r="GQ856" s="126">
        <f t="shared" si="4398"/>
        <v>1</v>
      </c>
      <c r="GS856" s="126" t="str">
        <f t="shared" si="4399"/>
        <v/>
      </c>
      <c r="GT856" s="126" t="str">
        <f t="shared" si="4400"/>
        <v/>
      </c>
      <c r="GU856" s="126">
        <f t="shared" si="4401"/>
        <v>1</v>
      </c>
      <c r="GV856" s="126">
        <f t="shared" si="4402"/>
        <v>0</v>
      </c>
      <c r="GW856" s="126">
        <f t="shared" si="4403"/>
        <v>0</v>
      </c>
      <c r="GX856" s="126">
        <f t="shared" si="4404"/>
        <v>0</v>
      </c>
      <c r="GY856" s="126">
        <f t="shared" si="4405"/>
        <v>0</v>
      </c>
      <c r="GZ856" s="126"/>
      <c r="HA856" s="126">
        <f t="shared" si="4406"/>
        <v>0</v>
      </c>
      <c r="HB856" s="126">
        <f t="shared" si="4407"/>
        <v>0</v>
      </c>
      <c r="HC856" s="126">
        <f t="shared" si="4408"/>
        <v>0</v>
      </c>
      <c r="HD856" s="126">
        <f t="shared" si="4409"/>
        <v>0</v>
      </c>
      <c r="HE856" s="126">
        <f t="shared" si="4410"/>
        <v>0</v>
      </c>
      <c r="HF856" s="126">
        <f t="shared" si="4411"/>
        <v>0</v>
      </c>
      <c r="HH856" s="126">
        <f t="shared" si="4412"/>
        <v>1</v>
      </c>
      <c r="HI856" s="126">
        <f t="shared" si="4413"/>
        <v>0</v>
      </c>
      <c r="HJ856" s="126">
        <f t="shared" si="4414"/>
        <v>0</v>
      </c>
      <c r="HK856" s="126">
        <f t="shared" si="4415"/>
        <v>0</v>
      </c>
      <c r="HL856" s="126">
        <f t="shared" si="4416"/>
        <v>0</v>
      </c>
      <c r="HM856" s="126">
        <f t="shared" si="4417"/>
        <v>0</v>
      </c>
      <c r="HO856" s="126" t="str">
        <f t="shared" si="4418"/>
        <v/>
      </c>
      <c r="HP856" s="126">
        <f t="shared" si="4419"/>
        <v>1</v>
      </c>
      <c r="HQ856" s="126" t="str">
        <f t="shared" si="4420"/>
        <v/>
      </c>
      <c r="HR856" s="122">
        <f t="shared" si="4421"/>
        <v>1</v>
      </c>
      <c r="HS856" s="126" t="str">
        <f t="shared" si="4422"/>
        <v/>
      </c>
      <c r="HT856" s="122">
        <f t="shared" si="4423"/>
        <v>1</v>
      </c>
      <c r="HU856" s="122" t="str">
        <f t="shared" si="4424"/>
        <v/>
      </c>
      <c r="HV856" s="126" t="str">
        <f t="shared" si="4425"/>
        <v/>
      </c>
      <c r="HW856" s="126" t="str">
        <f t="shared" si="4426"/>
        <v/>
      </c>
      <c r="HX856" s="126" t="str">
        <f t="shared" si="4427"/>
        <v/>
      </c>
      <c r="HZ856" s="126" t="str">
        <f t="shared" si="4428"/>
        <v/>
      </c>
      <c r="IA856" s="126">
        <f t="shared" si="4429"/>
        <v>0</v>
      </c>
      <c r="IB856" s="126" t="str">
        <f t="shared" si="4430"/>
        <v/>
      </c>
      <c r="IC856" s="126">
        <f t="shared" si="4431"/>
        <v>0</v>
      </c>
      <c r="ID856" s="126" t="str">
        <f t="shared" si="4432"/>
        <v/>
      </c>
      <c r="IE856" s="126">
        <f t="shared" si="4433"/>
        <v>0</v>
      </c>
      <c r="IF856" s="126" t="str">
        <f t="shared" si="4434"/>
        <v/>
      </c>
      <c r="IG856" s="126" t="str">
        <f t="shared" si="4435"/>
        <v/>
      </c>
      <c r="IH856" s="126" t="str">
        <f t="shared" si="4436"/>
        <v/>
      </c>
      <c r="II856" s="126" t="str">
        <f t="shared" si="4437"/>
        <v/>
      </c>
      <c r="IO856" s="128"/>
      <c r="IP856" s="128"/>
      <c r="IQ856" s="127"/>
      <c r="IR856" s="127"/>
      <c r="IX856" s="6"/>
      <c r="IY856" s="6"/>
      <c r="IZ856" s="7"/>
      <c r="JA856" s="7"/>
      <c r="JG856" s="12"/>
      <c r="JH856" s="12"/>
      <c r="JI856" s="13"/>
      <c r="JJ856" s="13"/>
      <c r="JN856" s="6"/>
      <c r="JO856" s="6"/>
      <c r="JQ856" s="11"/>
      <c r="JR856" s="11"/>
      <c r="JS856" s="12"/>
      <c r="JT856" s="13"/>
      <c r="JU856" s="12"/>
      <c r="JV856" s="12"/>
      <c r="JW856" s="97"/>
      <c r="JX856" s="13"/>
      <c r="JY856" s="13"/>
      <c r="JZ856" s="97"/>
      <c r="KA856" s="97"/>
      <c r="KB856" s="11"/>
      <c r="KC856" s="11"/>
      <c r="KD856" s="11"/>
      <c r="KE856" s="11"/>
    </row>
    <row r="857" spans="1:291" s="122" customFormat="1" x14ac:dyDescent="0.2">
      <c r="A857" s="146">
        <f t="shared" si="4081"/>
        <v>857</v>
      </c>
      <c r="C857" s="2">
        <v>43341</v>
      </c>
      <c r="D857" s="126">
        <v>97.03</v>
      </c>
      <c r="E857" s="126">
        <v>96.99</v>
      </c>
      <c r="F857" s="126">
        <v>96.984999999999999</v>
      </c>
      <c r="G857" s="128">
        <v>105.23</v>
      </c>
      <c r="H857" s="128">
        <v>113.13200000000001</v>
      </c>
      <c r="I857" s="128">
        <v>120.03</v>
      </c>
      <c r="J857" s="127">
        <v>144.19</v>
      </c>
      <c r="K857" s="126"/>
      <c r="M857" s="126">
        <f t="shared" si="4438"/>
        <v>97.03</v>
      </c>
      <c r="N857" s="126">
        <f t="shared" si="4439"/>
        <v>96.99</v>
      </c>
      <c r="O857" s="126">
        <f t="shared" si="4440"/>
        <v>96.984999999999999</v>
      </c>
      <c r="P857" s="128">
        <f t="shared" si="4250"/>
        <v>3383.0000000000005</v>
      </c>
      <c r="Q857" s="5">
        <f t="shared" si="4251"/>
        <v>3629.2500000000005</v>
      </c>
      <c r="R857" s="6">
        <f t="shared" si="4252"/>
        <v>3843</v>
      </c>
      <c r="S857" s="7">
        <f t="shared" si="4253"/>
        <v>4627</v>
      </c>
      <c r="V857" s="127">
        <f t="shared" si="4259"/>
        <v>1.9999999999996021</v>
      </c>
      <c r="W857" s="127">
        <f t="shared" si="4260"/>
        <v>2.0000000000010232</v>
      </c>
      <c r="X857" s="127">
        <f t="shared" si="4261"/>
        <v>1.9999999999996021</v>
      </c>
      <c r="Y857" s="127">
        <f t="shared" si="4254"/>
        <v>1.25</v>
      </c>
      <c r="Z857" s="126">
        <f t="shared" si="4255"/>
        <v>1.9999999999995453</v>
      </c>
      <c r="AA857" s="126">
        <f t="shared" si="4256"/>
        <v>0</v>
      </c>
      <c r="AB857" s="126">
        <f t="shared" si="4257"/>
        <v>5.000000000001819</v>
      </c>
      <c r="AC857" s="126"/>
      <c r="AD857" s="126"/>
      <c r="AE857" s="127">
        <f t="shared" si="4286"/>
        <v>0.80000023999982695</v>
      </c>
      <c r="AF857" s="127">
        <f t="shared" si="4287"/>
        <v>0.80000024000124803</v>
      </c>
      <c r="AG857" s="127">
        <f t="shared" si="4288"/>
        <v>0.80000023999982695</v>
      </c>
      <c r="AH857" s="127">
        <f t="shared" si="4447"/>
        <v>1.1666666666669698</v>
      </c>
      <c r="AI857" s="127">
        <f t="shared" si="4273"/>
        <v>1.3000000000002729</v>
      </c>
      <c r="AJ857" s="127">
        <f t="shared" si="4274"/>
        <v>1.9999999999995453</v>
      </c>
      <c r="AK857" s="127">
        <f t="shared" si="4275"/>
        <v>1.9999999999995453</v>
      </c>
      <c r="AL857" s="127">
        <f t="shared" si="4276"/>
        <v>1.9999999999995453</v>
      </c>
      <c r="AM857" s="127">
        <f t="shared" si="4277"/>
        <v>1.6666666666672729</v>
      </c>
      <c r="AN857" s="127">
        <f t="shared" si="4278"/>
        <v>2.0000000000007274</v>
      </c>
      <c r="AO857" s="127">
        <f t="shared" si="4279"/>
        <v>1</v>
      </c>
      <c r="AP857" s="127">
        <f t="shared" si="4280"/>
        <v>0.16666666666757646</v>
      </c>
      <c r="AQ857" s="127">
        <f t="shared" si="4281"/>
        <v>1.333333333332045</v>
      </c>
      <c r="AR857" s="127">
        <f t="shared" si="4282"/>
        <v>2.5</v>
      </c>
      <c r="AS857" s="127">
        <f t="shared" si="4283"/>
        <v>3.1111111111110605</v>
      </c>
      <c r="AT857" s="127">
        <f t="shared" si="4284"/>
        <v>3.1666666666669094</v>
      </c>
      <c r="AU857" s="126"/>
      <c r="AX857" s="11">
        <f t="shared" si="4441"/>
        <v>-1.9999999999996021</v>
      </c>
      <c r="AY857" s="11">
        <f t="shared" si="4442"/>
        <v>-2.0000000000010232</v>
      </c>
      <c r="AZ857" s="11">
        <f t="shared" si="4443"/>
        <v>-1.9999999999996021</v>
      </c>
      <c r="BA857" s="11">
        <f t="shared" si="4446"/>
        <v>-1.25</v>
      </c>
      <c r="BB857" s="11">
        <f t="shared" si="4269"/>
        <v>-1.9999999999995453</v>
      </c>
      <c r="BC857" s="12">
        <f t="shared" si="4270"/>
        <v>0</v>
      </c>
      <c r="BD857" s="13">
        <f t="shared" si="4271"/>
        <v>5.000000000001819</v>
      </c>
      <c r="BF857" s="11">
        <f t="shared" si="4445"/>
        <v>0.5000000000003979</v>
      </c>
      <c r="BG857" s="11">
        <f t="shared" si="4264"/>
        <v>-0.80000023999982695</v>
      </c>
      <c r="BH857" s="11">
        <f t="shared" si="4265"/>
        <v>-0.80000024000124803</v>
      </c>
      <c r="BI857" s="11">
        <f t="shared" si="4266"/>
        <v>-0.80000023999982695</v>
      </c>
      <c r="BJ857" s="11">
        <f t="shared" si="4444"/>
        <v>-1.1666666666669698</v>
      </c>
      <c r="BK857" s="11">
        <f t="shared" si="4448"/>
        <v>-1.3000000000002729</v>
      </c>
      <c r="BL857" s="11">
        <f t="shared" si="4289"/>
        <v>-1.9999999999995453</v>
      </c>
      <c r="BM857" s="11">
        <f t="shared" si="4290"/>
        <v>-1.9999999999995453</v>
      </c>
      <c r="BN857" s="11">
        <f t="shared" si="4291"/>
        <v>-1.9999999999995453</v>
      </c>
      <c r="BO857" s="11">
        <f t="shared" si="4292"/>
        <v>-1.6666666666672729</v>
      </c>
      <c r="BP857" s="11">
        <f t="shared" si="4293"/>
        <v>-2.0000000000007274</v>
      </c>
      <c r="BQ857" s="126">
        <v>1</v>
      </c>
      <c r="BR857" s="11">
        <f t="shared" si="4294"/>
        <v>0.16666666666757646</v>
      </c>
      <c r="BS857" s="11">
        <f t="shared" si="4295"/>
        <v>1.333333333332045</v>
      </c>
      <c r="BT857" s="11">
        <f t="shared" si="4296"/>
        <v>-2.5</v>
      </c>
      <c r="BU857" s="11">
        <f t="shared" si="4297"/>
        <v>-3.1111111111110605</v>
      </c>
      <c r="BV857" s="11">
        <f t="shared" si="4298"/>
        <v>-3.1666666666669094</v>
      </c>
      <c r="BY857" s="126"/>
      <c r="BZ857" s="126"/>
      <c r="CA857" s="122">
        <f t="shared" si="4299"/>
        <v>-3.1111111111110605</v>
      </c>
      <c r="CB857" s="126">
        <f t="shared" si="4300"/>
        <v>1</v>
      </c>
      <c r="CC857" s="126">
        <f t="shared" si="4301"/>
        <v>1</v>
      </c>
      <c r="CD857" s="126">
        <f t="shared" si="4302"/>
        <v>1</v>
      </c>
      <c r="CE857" s="126">
        <f t="shared" si="4303"/>
        <v>0</v>
      </c>
      <c r="CF857" s="126">
        <f t="shared" si="4304"/>
        <v>0</v>
      </c>
      <c r="CG857" s="126" t="str">
        <f t="shared" si="4305"/>
        <v/>
      </c>
      <c r="CH857" s="126">
        <f t="shared" si="4306"/>
        <v>1</v>
      </c>
      <c r="CI857" s="126">
        <f t="shared" si="4307"/>
        <v>1</v>
      </c>
      <c r="CJ857" s="126">
        <f t="shared" si="4308"/>
        <v>1</v>
      </c>
      <c r="CK857" s="126" t="str">
        <f t="shared" si="4309"/>
        <v/>
      </c>
      <c r="CL857" s="126">
        <f t="shared" si="4310"/>
        <v>1</v>
      </c>
      <c r="CM857" s="126">
        <f t="shared" si="4311"/>
        <v>1</v>
      </c>
      <c r="CN857" s="126">
        <f t="shared" si="4312"/>
        <v>1</v>
      </c>
      <c r="CO857" s="126" t="str">
        <f t="shared" si="4313"/>
        <v/>
      </c>
      <c r="CP857" s="126">
        <f t="shared" si="4314"/>
        <v>1</v>
      </c>
      <c r="CQ857" s="126" t="str">
        <f t="shared" si="4315"/>
        <v/>
      </c>
      <c r="CR857" s="126"/>
      <c r="CS857" s="126">
        <f t="shared" si="4316"/>
        <v>1</v>
      </c>
      <c r="CT857" s="126">
        <f t="shared" si="4317"/>
        <v>1</v>
      </c>
      <c r="CU857" s="126">
        <f t="shared" si="4318"/>
        <v>1</v>
      </c>
      <c r="CV857" s="126">
        <f t="shared" si="4319"/>
        <v>0</v>
      </c>
      <c r="CW857" s="126">
        <f t="shared" si="4320"/>
        <v>1</v>
      </c>
      <c r="CX857" s="126" t="str">
        <f t="shared" si="4321"/>
        <v/>
      </c>
      <c r="CY857" s="126" t="str">
        <f t="shared" si="4322"/>
        <v/>
      </c>
      <c r="CZ857" s="126" t="str">
        <f t="shared" si="4323"/>
        <v/>
      </c>
      <c r="DA857" s="126" t="str">
        <f t="shared" si="4324"/>
        <v/>
      </c>
      <c r="DB857" s="126">
        <f t="shared" si="4325"/>
        <v>0</v>
      </c>
      <c r="DC857" s="126">
        <f t="shared" si="4326"/>
        <v>1</v>
      </c>
      <c r="DD857" s="126" t="str">
        <f t="shared" si="4327"/>
        <v/>
      </c>
      <c r="DE857" s="126" t="str">
        <f t="shared" si="4328"/>
        <v/>
      </c>
      <c r="DF857" s="126"/>
      <c r="DG857" s="126">
        <f t="shared" si="4329"/>
        <v>1</v>
      </c>
      <c r="DH857" s="126">
        <f t="shared" si="4330"/>
        <v>1</v>
      </c>
      <c r="DI857" s="126">
        <f t="shared" si="4331"/>
        <v>1</v>
      </c>
      <c r="DJ857" s="126">
        <f t="shared" si="4332"/>
        <v>0</v>
      </c>
      <c r="DK857" s="126">
        <f t="shared" si="4333"/>
        <v>0</v>
      </c>
      <c r="DL857" s="126"/>
      <c r="DM857" s="126">
        <f t="shared" si="4334"/>
        <v>1</v>
      </c>
      <c r="DN857" s="126" t="str">
        <f t="shared" si="4335"/>
        <v/>
      </c>
      <c r="DO857" s="126" t="str">
        <f t="shared" si="4336"/>
        <v/>
      </c>
      <c r="DP857" s="126" t="str">
        <f t="shared" si="4337"/>
        <v/>
      </c>
      <c r="DQ857" s="126" t="str">
        <f t="shared" si="4338"/>
        <v/>
      </c>
      <c r="DR857" s="126" t="str">
        <f t="shared" si="4339"/>
        <v/>
      </c>
      <c r="DS857" s="126" t="str">
        <f t="shared" si="4340"/>
        <v/>
      </c>
      <c r="DT857" s="126" t="str">
        <f t="shared" si="4341"/>
        <v/>
      </c>
      <c r="DU857" s="126" t="str">
        <f t="shared" si="4342"/>
        <v/>
      </c>
      <c r="DV857" s="126">
        <f t="shared" si="4343"/>
        <v>0</v>
      </c>
      <c r="DW857" s="126">
        <f t="shared" si="4344"/>
        <v>0</v>
      </c>
      <c r="DX857" s="126" t="str">
        <f t="shared" si="4345"/>
        <v/>
      </c>
      <c r="DY857" s="126" t="str">
        <f t="shared" si="4346"/>
        <v/>
      </c>
      <c r="EA857" s="126">
        <f t="shared" si="4347"/>
        <v>1</v>
      </c>
      <c r="EB857" s="126">
        <f t="shared" si="4348"/>
        <v>1</v>
      </c>
      <c r="EC857" s="126">
        <f t="shared" si="4349"/>
        <v>1</v>
      </c>
      <c r="ED857" s="126">
        <f t="shared" si="4350"/>
        <v>0</v>
      </c>
      <c r="EF857" s="126">
        <f t="shared" si="4351"/>
        <v>0</v>
      </c>
      <c r="EG857" s="126">
        <f t="shared" si="4352"/>
        <v>0</v>
      </c>
      <c r="EH857" s="126">
        <f t="shared" si="4353"/>
        <v>0</v>
      </c>
      <c r="EI857" s="126">
        <f t="shared" si="4354"/>
        <v>1</v>
      </c>
      <c r="EK857" s="126">
        <f t="shared" si="4355"/>
        <v>1</v>
      </c>
      <c r="EL857" s="126">
        <f t="shared" si="4356"/>
        <v>1</v>
      </c>
      <c r="EM857" s="126">
        <f t="shared" si="4357"/>
        <v>0</v>
      </c>
      <c r="EO857" s="126">
        <f t="shared" si="4358"/>
        <v>1</v>
      </c>
      <c r="EP857" s="126">
        <f t="shared" si="4359"/>
        <v>1</v>
      </c>
      <c r="EQ857" s="126">
        <f t="shared" si="4360"/>
        <v>0</v>
      </c>
      <c r="ES857" s="126">
        <f t="shared" si="4361"/>
        <v>1</v>
      </c>
      <c r="ET857" s="126">
        <f t="shared" si="4362"/>
        <v>1</v>
      </c>
      <c r="EU857" s="126">
        <f t="shared" si="4363"/>
        <v>1</v>
      </c>
      <c r="EV857" s="126">
        <f t="shared" si="4364"/>
        <v>1</v>
      </c>
      <c r="EW857" s="126">
        <f t="shared" si="4365"/>
        <v>0</v>
      </c>
      <c r="EY857" s="126">
        <f t="shared" si="4366"/>
        <v>0</v>
      </c>
      <c r="EZ857" s="126">
        <f t="shared" si="4367"/>
        <v>0</v>
      </c>
      <c r="FA857" s="126">
        <f t="shared" si="4368"/>
        <v>1</v>
      </c>
      <c r="FC857" s="126">
        <f t="shared" si="4369"/>
        <v>1</v>
      </c>
      <c r="FD857" s="126">
        <f t="shared" si="4370"/>
        <v>1</v>
      </c>
      <c r="FE857" s="126"/>
      <c r="FF857" s="126">
        <f t="shared" si="4371"/>
        <v>1</v>
      </c>
      <c r="FG857" s="126">
        <f t="shared" si="4372"/>
        <v>1</v>
      </c>
      <c r="FH857" s="126">
        <f t="shared" si="4373"/>
        <v>1</v>
      </c>
      <c r="FI857" s="126">
        <f t="shared" si="4374"/>
        <v>0</v>
      </c>
      <c r="FJ857" s="126">
        <f t="shared" si="4375"/>
        <v>0</v>
      </c>
      <c r="FK857" s="126">
        <f t="shared" si="4376"/>
        <v>1</v>
      </c>
      <c r="FL857" s="126">
        <f t="shared" si="4377"/>
        <v>1</v>
      </c>
      <c r="FN857" s="126" t="str">
        <f t="shared" si="4378"/>
        <v/>
      </c>
      <c r="FO857" s="126" t="str">
        <f t="shared" si="4379"/>
        <v/>
      </c>
      <c r="FP857" s="126">
        <f t="shared" si="4380"/>
        <v>0</v>
      </c>
      <c r="FV857" s="126">
        <f t="shared" si="4381"/>
        <v>0</v>
      </c>
      <c r="FW857" s="126">
        <f t="shared" si="4382"/>
        <v>0</v>
      </c>
      <c r="FX857" s="126">
        <f t="shared" si="4383"/>
        <v>1</v>
      </c>
      <c r="GA857" s="126">
        <f t="shared" si="4384"/>
        <v>0</v>
      </c>
      <c r="GB857" s="126">
        <f t="shared" si="4385"/>
        <v>0</v>
      </c>
      <c r="GC857" s="126">
        <f t="shared" si="4386"/>
        <v>0</v>
      </c>
      <c r="GD857" s="126">
        <f t="shared" si="4387"/>
        <v>1</v>
      </c>
      <c r="GE857" s="126">
        <f t="shared" si="4388"/>
        <v>0</v>
      </c>
      <c r="GF857" s="126">
        <f t="shared" si="4389"/>
        <v>0</v>
      </c>
      <c r="GG857" s="126">
        <f t="shared" si="4390"/>
        <v>0</v>
      </c>
      <c r="GI857" s="126">
        <f t="shared" si="4391"/>
        <v>1</v>
      </c>
      <c r="GK857" s="126">
        <f t="shared" si="4392"/>
        <v>0</v>
      </c>
      <c r="GL857" s="126">
        <f t="shared" si="4393"/>
        <v>0</v>
      </c>
      <c r="GM857" s="126">
        <f t="shared" si="4394"/>
        <v>0</v>
      </c>
      <c r="GN857" s="126">
        <f t="shared" si="4395"/>
        <v>1</v>
      </c>
      <c r="GO857" s="126">
        <f t="shared" si="4396"/>
        <v>0</v>
      </c>
      <c r="GP857" s="126">
        <f t="shared" si="4397"/>
        <v>0</v>
      </c>
      <c r="GQ857" s="126">
        <f t="shared" si="4398"/>
        <v>0</v>
      </c>
      <c r="GS857" s="126" t="str">
        <f t="shared" si="4399"/>
        <v/>
      </c>
      <c r="GT857" s="126" t="str">
        <f t="shared" si="4400"/>
        <v/>
      </c>
      <c r="GU857" s="126">
        <f t="shared" si="4401"/>
        <v>1</v>
      </c>
      <c r="GV857" s="126">
        <f t="shared" si="4402"/>
        <v>1</v>
      </c>
      <c r="GW857" s="126">
        <f t="shared" si="4403"/>
        <v>1</v>
      </c>
      <c r="GX857" s="126">
        <f t="shared" si="4404"/>
        <v>0</v>
      </c>
      <c r="GY857" s="126">
        <f t="shared" si="4405"/>
        <v>0</v>
      </c>
      <c r="GZ857" s="126"/>
      <c r="HA857" s="126">
        <f t="shared" si="4406"/>
        <v>0</v>
      </c>
      <c r="HB857" s="126">
        <f t="shared" si="4407"/>
        <v>0</v>
      </c>
      <c r="HC857" s="126">
        <f t="shared" si="4408"/>
        <v>0</v>
      </c>
      <c r="HD857" s="126">
        <f t="shared" si="4409"/>
        <v>0</v>
      </c>
      <c r="HE857" s="126">
        <f t="shared" si="4410"/>
        <v>0</v>
      </c>
      <c r="HF857" s="126">
        <f t="shared" si="4411"/>
        <v>0</v>
      </c>
      <c r="HH857" s="126">
        <f t="shared" si="4412"/>
        <v>0</v>
      </c>
      <c r="HI857" s="126">
        <f t="shared" si="4413"/>
        <v>0</v>
      </c>
      <c r="HJ857" s="126">
        <f t="shared" si="4414"/>
        <v>0</v>
      </c>
      <c r="HK857" s="126">
        <f t="shared" si="4415"/>
        <v>0</v>
      </c>
      <c r="HL857" s="126">
        <f t="shared" si="4416"/>
        <v>0</v>
      </c>
      <c r="HM857" s="126">
        <f t="shared" si="4417"/>
        <v>0</v>
      </c>
      <c r="HO857" s="126">
        <f t="shared" si="4418"/>
        <v>1</v>
      </c>
      <c r="HP857" s="126" t="str">
        <f t="shared" si="4419"/>
        <v/>
      </c>
      <c r="HQ857" s="126" t="str">
        <f t="shared" si="4420"/>
        <v/>
      </c>
      <c r="HR857" s="122" t="str">
        <f t="shared" si="4421"/>
        <v/>
      </c>
      <c r="HS857" s="126" t="str">
        <f t="shared" si="4422"/>
        <v/>
      </c>
      <c r="HT857" s="122" t="str">
        <f t="shared" si="4423"/>
        <v/>
      </c>
      <c r="HU857" s="122" t="str">
        <f t="shared" si="4424"/>
        <v/>
      </c>
      <c r="HV857" s="126" t="str">
        <f t="shared" si="4425"/>
        <v/>
      </c>
      <c r="HW857" s="126" t="str">
        <f t="shared" si="4426"/>
        <v/>
      </c>
      <c r="HX857" s="126" t="str">
        <f t="shared" si="4427"/>
        <v/>
      </c>
      <c r="HZ857" s="126">
        <f t="shared" si="4428"/>
        <v>1</v>
      </c>
      <c r="IA857" s="126" t="str">
        <f t="shared" si="4429"/>
        <v/>
      </c>
      <c r="IB857" s="126" t="str">
        <f t="shared" si="4430"/>
        <v/>
      </c>
      <c r="IC857" s="126" t="str">
        <f t="shared" si="4431"/>
        <v/>
      </c>
      <c r="ID857" s="126" t="str">
        <f t="shared" si="4432"/>
        <v/>
      </c>
      <c r="IE857" s="126" t="str">
        <f t="shared" si="4433"/>
        <v/>
      </c>
      <c r="IF857" s="126" t="str">
        <f t="shared" si="4434"/>
        <v/>
      </c>
      <c r="IG857" s="126" t="str">
        <f t="shared" si="4435"/>
        <v/>
      </c>
      <c r="IH857" s="126" t="str">
        <f t="shared" si="4436"/>
        <v/>
      </c>
      <c r="II857" s="126" t="str">
        <f t="shared" si="4437"/>
        <v/>
      </c>
      <c r="IO857" s="128"/>
      <c r="IP857" s="128"/>
      <c r="IQ857" s="127"/>
      <c r="IR857" s="127"/>
      <c r="IX857" s="6"/>
      <c r="IY857" s="6"/>
      <c r="IZ857" s="7"/>
      <c r="JA857" s="7"/>
      <c r="JG857" s="12"/>
      <c r="JH857" s="12"/>
      <c r="JI857" s="13"/>
      <c r="JJ857" s="13"/>
      <c r="JN857" s="6"/>
      <c r="JO857" s="6"/>
      <c r="JQ857" s="11"/>
      <c r="JR857" s="11"/>
      <c r="JS857" s="12"/>
      <c r="JT857" s="13"/>
      <c r="JU857" s="12"/>
      <c r="JV857" s="12"/>
      <c r="JW857" s="97"/>
      <c r="JX857" s="13"/>
      <c r="JY857" s="13"/>
      <c r="JZ857" s="97"/>
      <c r="KA857" s="97"/>
      <c r="KB857" s="11"/>
      <c r="KC857" s="11"/>
      <c r="KD857" s="11"/>
      <c r="KE857" s="11"/>
    </row>
    <row r="858" spans="1:291" s="122" customFormat="1" x14ac:dyDescent="0.2">
      <c r="A858" s="146">
        <f t="shared" si="4081"/>
        <v>858</v>
      </c>
      <c r="C858" s="2">
        <v>43342</v>
      </c>
      <c r="D858" s="126">
        <v>97.06</v>
      </c>
      <c r="E858" s="126">
        <v>97.02</v>
      </c>
      <c r="F858" s="126">
        <v>97.015000000000001</v>
      </c>
      <c r="G858" s="128">
        <v>105.247</v>
      </c>
      <c r="H858" s="128">
        <v>113.172</v>
      </c>
      <c r="I858" s="128">
        <v>120.08499999999999</v>
      </c>
      <c r="J858" s="127">
        <v>144.31</v>
      </c>
      <c r="K858" s="126"/>
      <c r="M858" s="126">
        <f t="shared" si="4438"/>
        <v>97.06</v>
      </c>
      <c r="N858" s="126">
        <f t="shared" si="4439"/>
        <v>97.02</v>
      </c>
      <c r="O858" s="126">
        <f t="shared" si="4440"/>
        <v>97.015000000000001</v>
      </c>
      <c r="P858" s="128">
        <f t="shared" si="4250"/>
        <v>3384.75</v>
      </c>
      <c r="Q858" s="5">
        <f t="shared" si="4251"/>
        <v>3633.2499999999995</v>
      </c>
      <c r="R858" s="6">
        <f t="shared" si="4252"/>
        <v>3848.4999999999995</v>
      </c>
      <c r="S858" s="7">
        <f t="shared" si="4253"/>
        <v>4639</v>
      </c>
      <c r="V858" s="127">
        <f t="shared" si="4259"/>
        <v>3.0000000000001137</v>
      </c>
      <c r="W858" s="127">
        <f t="shared" si="4260"/>
        <v>3.0000000000001137</v>
      </c>
      <c r="X858" s="127">
        <f t="shared" si="4261"/>
        <v>3.0000000000001137</v>
      </c>
      <c r="Y858" s="127">
        <f t="shared" si="4254"/>
        <v>1.7499999999995453</v>
      </c>
      <c r="Z858" s="126">
        <f t="shared" si="4255"/>
        <v>3.9999999999990905</v>
      </c>
      <c r="AA858" s="126">
        <f t="shared" si="4256"/>
        <v>5.4999999999995453</v>
      </c>
      <c r="AB858" s="126">
        <f t="shared" si="4257"/>
        <v>12</v>
      </c>
      <c r="AC858" s="126"/>
      <c r="AD858" s="126"/>
      <c r="AE858" s="127">
        <f t="shared" si="4286"/>
        <v>0.60000048000056339</v>
      </c>
      <c r="AF858" s="127">
        <f t="shared" si="4287"/>
        <v>0.60000048000056339</v>
      </c>
      <c r="AG858" s="127">
        <f t="shared" si="4288"/>
        <v>0.60000048000056339</v>
      </c>
      <c r="AH858" s="127">
        <f t="shared" si="4447"/>
        <v>0.83333333333303017</v>
      </c>
      <c r="AI858" s="127">
        <f t="shared" si="4273"/>
        <v>1.0999999999996364</v>
      </c>
      <c r="AJ858" s="127">
        <f t="shared" si="4274"/>
        <v>0.69999999999936335</v>
      </c>
      <c r="AK858" s="127">
        <f t="shared" si="4275"/>
        <v>0.33333333333272686</v>
      </c>
      <c r="AL858" s="127">
        <f t="shared" si="4276"/>
        <v>1.2499999999993179</v>
      </c>
      <c r="AM858" s="127">
        <f t="shared" si="4277"/>
        <v>1.4999999999995453</v>
      </c>
      <c r="AN858" s="127">
        <f t="shared" si="4278"/>
        <v>0.69999999999954543</v>
      </c>
      <c r="AO858" s="127">
        <f t="shared" si="4279"/>
        <v>1</v>
      </c>
      <c r="AP858" s="127">
        <f t="shared" si="4280"/>
        <v>1.5000000000000004</v>
      </c>
      <c r="AQ858" s="127">
        <f t="shared" si="4281"/>
        <v>1.000000000000455</v>
      </c>
      <c r="AR858" s="127">
        <f t="shared" si="4282"/>
        <v>1.2999999999992724</v>
      </c>
      <c r="AS858" s="127">
        <f t="shared" si="4283"/>
        <v>1.333333333332424</v>
      </c>
      <c r="AT858" s="127">
        <f t="shared" si="4284"/>
        <v>1.8999999999990904</v>
      </c>
      <c r="AU858" s="126"/>
      <c r="AX858" s="11">
        <f t="shared" si="4441"/>
        <v>3.0000000000001137</v>
      </c>
      <c r="AY858" s="11">
        <f t="shared" si="4442"/>
        <v>3.0000000000001137</v>
      </c>
      <c r="AZ858" s="11">
        <f t="shared" si="4443"/>
        <v>3.0000000000001137</v>
      </c>
      <c r="BA858" s="11">
        <f t="shared" si="4446"/>
        <v>1.7499999999995453</v>
      </c>
      <c r="BB858" s="11">
        <f t="shared" si="4269"/>
        <v>3.9999999999990905</v>
      </c>
      <c r="BC858" s="12">
        <f t="shared" si="4270"/>
        <v>5.4999999999995453</v>
      </c>
      <c r="BD858" s="13">
        <f t="shared" si="4271"/>
        <v>12</v>
      </c>
      <c r="BF858" s="11">
        <f t="shared" si="4445"/>
        <v>-0.49999999999897682</v>
      </c>
      <c r="BG858" s="11">
        <f t="shared" si="4264"/>
        <v>0.60000048000056339</v>
      </c>
      <c r="BH858" s="11">
        <f t="shared" si="4265"/>
        <v>0.60000048000056339</v>
      </c>
      <c r="BI858" s="11">
        <f t="shared" si="4266"/>
        <v>0.60000048000056339</v>
      </c>
      <c r="BJ858" s="11">
        <f t="shared" si="4444"/>
        <v>0.83333333333303017</v>
      </c>
      <c r="BK858" s="11">
        <f t="shared" si="4448"/>
        <v>1.0999999999996364</v>
      </c>
      <c r="BL858" s="11">
        <f t="shared" si="4289"/>
        <v>0.69999999999936335</v>
      </c>
      <c r="BM858" s="11">
        <f t="shared" si="4290"/>
        <v>0.33333333333272686</v>
      </c>
      <c r="BN858" s="11">
        <f t="shared" si="4291"/>
        <v>1.2499999999993179</v>
      </c>
      <c r="BO858" s="11">
        <f t="shared" si="4292"/>
        <v>1.4999999999995453</v>
      </c>
      <c r="BP858" s="11">
        <f t="shared" si="4293"/>
        <v>0.69999999999954543</v>
      </c>
      <c r="BQ858" s="126">
        <v>1</v>
      </c>
      <c r="BR858" s="11">
        <f t="shared" si="4294"/>
        <v>-1.5000000000000004</v>
      </c>
      <c r="BS858" s="11">
        <f t="shared" si="4295"/>
        <v>1.000000000000455</v>
      </c>
      <c r="BT858" s="11">
        <f t="shared" si="4296"/>
        <v>1.2999999999992724</v>
      </c>
      <c r="BU858" s="11">
        <f t="shared" si="4297"/>
        <v>1.333333333332424</v>
      </c>
      <c r="BV858" s="11">
        <f t="shared" si="4298"/>
        <v>1.8999999999990904</v>
      </c>
      <c r="BY858" s="126"/>
      <c r="BZ858" s="126"/>
      <c r="CA858" s="122">
        <f t="shared" si="4299"/>
        <v>1.333333333332424</v>
      </c>
      <c r="CB858" s="126">
        <f t="shared" si="4300"/>
        <v>1</v>
      </c>
      <c r="CC858" s="126">
        <f t="shared" si="4301"/>
        <v>1</v>
      </c>
      <c r="CD858" s="126">
        <f t="shared" si="4302"/>
        <v>1</v>
      </c>
      <c r="CE858" s="126">
        <f t="shared" si="4303"/>
        <v>1</v>
      </c>
      <c r="CF858" s="126">
        <f t="shared" si="4304"/>
        <v>1</v>
      </c>
      <c r="CG858" s="126">
        <f t="shared" si="4305"/>
        <v>1</v>
      </c>
      <c r="CH858" s="126" t="str">
        <f t="shared" si="4306"/>
        <v/>
      </c>
      <c r="CI858" s="126" t="str">
        <f t="shared" si="4307"/>
        <v/>
      </c>
      <c r="CJ858" s="126">
        <f t="shared" si="4308"/>
        <v>0</v>
      </c>
      <c r="CK858" s="126">
        <f t="shared" si="4309"/>
        <v>0</v>
      </c>
      <c r="CL858" s="126">
        <f t="shared" si="4310"/>
        <v>1</v>
      </c>
      <c r="CM858" s="126">
        <f t="shared" ref="CM858" si="4449">IF(CL858=1,IF(OR(BD858=0,BK858=0),1,IF(BD858&gt;0,IF(BK858&lt;0,1,0),IF(BK858&gt;0,1,0))),"")</f>
        <v>0</v>
      </c>
      <c r="CN858" s="126" t="str">
        <f t="shared" si="4312"/>
        <v/>
      </c>
      <c r="CO858" s="126">
        <f t="shared" si="4313"/>
        <v>1</v>
      </c>
      <c r="CP858" s="126">
        <f t="shared" si="4314"/>
        <v>1</v>
      </c>
      <c r="CQ858" s="126" t="str">
        <f t="shared" si="4315"/>
        <v/>
      </c>
      <c r="CR858" s="126"/>
      <c r="CS858" s="126">
        <f t="shared" si="4316"/>
        <v>1</v>
      </c>
      <c r="CT858" s="126">
        <f t="shared" si="4317"/>
        <v>1</v>
      </c>
      <c r="CU858" s="126">
        <f t="shared" si="4318"/>
        <v>1</v>
      </c>
      <c r="CV858" s="126">
        <f t="shared" si="4319"/>
        <v>1</v>
      </c>
      <c r="CW858" s="126">
        <f t="shared" si="4320"/>
        <v>1</v>
      </c>
      <c r="CX858" s="126">
        <f t="shared" si="4321"/>
        <v>1</v>
      </c>
      <c r="CY858" s="126">
        <f t="shared" ref="CY858" si="4450">IF(CX858=1,IF(OR(BA858=0,BK858=0),1,IF(BA858&gt;0,IF(BK858&gt;0,1,0),IF(BK858&lt;0,1,0))),"")</f>
        <v>1</v>
      </c>
      <c r="CZ858" s="126">
        <f t="shared" si="4323"/>
        <v>1</v>
      </c>
      <c r="DA858" s="126">
        <f t="shared" si="4324"/>
        <v>1</v>
      </c>
      <c r="DB858" s="126" t="str">
        <f t="shared" si="4325"/>
        <v/>
      </c>
      <c r="DC858" s="126" t="str">
        <f t="shared" si="4326"/>
        <v/>
      </c>
      <c r="DD858" s="126">
        <f t="shared" si="4327"/>
        <v>0</v>
      </c>
      <c r="DE858" s="126" t="str">
        <f t="shared" ref="DE858" si="4451">IF(DD858="",IF(CV858+DC858=1,"",1),IF(CV858+DD858=1,"",1))</f>
        <v/>
      </c>
      <c r="DF858" s="126"/>
      <c r="DG858" s="126">
        <f t="shared" si="4329"/>
        <v>1</v>
      </c>
      <c r="DH858" s="126">
        <f t="shared" si="4330"/>
        <v>1</v>
      </c>
      <c r="DI858" s="126">
        <f t="shared" si="4331"/>
        <v>1</v>
      </c>
      <c r="DJ858" s="126">
        <f t="shared" si="4332"/>
        <v>1</v>
      </c>
      <c r="DK858" s="126" t="str">
        <f t="shared" ref="DK858" si="4452">IF(DJ858=0,IF(OR(BD858=0,BM858=0),1,IF(BD858&gt;0,IF(BM858&gt;0,1,0),IF(BM858&lt;0,1,0))),"")</f>
        <v/>
      </c>
      <c r="DL858" s="126"/>
      <c r="DM858" s="126" t="str">
        <f t="shared" si="4334"/>
        <v/>
      </c>
      <c r="DN858" s="126">
        <f t="shared" si="4335"/>
        <v>1</v>
      </c>
      <c r="DO858" s="126">
        <f t="shared" si="4336"/>
        <v>1</v>
      </c>
      <c r="DP858" s="126">
        <f t="shared" si="4337"/>
        <v>1</v>
      </c>
      <c r="DQ858" s="126">
        <f t="shared" si="4338"/>
        <v>1</v>
      </c>
      <c r="DR858" s="126">
        <f t="shared" si="4339"/>
        <v>1</v>
      </c>
      <c r="DS858" s="126">
        <f t="shared" si="4340"/>
        <v>1</v>
      </c>
      <c r="DT858" s="126">
        <f t="shared" si="4341"/>
        <v>1</v>
      </c>
      <c r="DU858" s="126">
        <f t="shared" si="4342"/>
        <v>0</v>
      </c>
      <c r="DV858" s="126">
        <f t="shared" si="4343"/>
        <v>1</v>
      </c>
      <c r="DW858" s="126">
        <f t="shared" si="4344"/>
        <v>0</v>
      </c>
      <c r="DX858" s="126" t="str">
        <f t="shared" ref="DX858" si="4453">IF(DW858=1,IF(OR(AND(BD858&gt;0,BM858&lt;0.001),AND(BD858&lt;0,BM858&gt;-0.001)),1,0),"")</f>
        <v/>
      </c>
      <c r="DY858" s="126" t="str">
        <f t="shared" si="4346"/>
        <v/>
      </c>
      <c r="EA858" s="126">
        <f t="shared" si="4347"/>
        <v>1</v>
      </c>
      <c r="EB858" s="126">
        <f t="shared" si="4348"/>
        <v>1</v>
      </c>
      <c r="EC858" s="126">
        <f t="shared" si="4349"/>
        <v>1</v>
      </c>
      <c r="ED858" s="126">
        <f t="shared" si="4350"/>
        <v>1</v>
      </c>
      <c r="EF858" s="126">
        <f t="shared" si="4351"/>
        <v>1</v>
      </c>
      <c r="EG858" s="126">
        <f t="shared" si="4352"/>
        <v>1</v>
      </c>
      <c r="EH858" s="126">
        <f t="shared" si="4353"/>
        <v>1</v>
      </c>
      <c r="EI858" s="126">
        <f t="shared" si="4354"/>
        <v>1</v>
      </c>
      <c r="EK858" s="126">
        <f t="shared" si="4355"/>
        <v>1</v>
      </c>
      <c r="EL858" s="126">
        <f t="shared" si="4356"/>
        <v>1</v>
      </c>
      <c r="EM858" s="126">
        <f t="shared" si="4357"/>
        <v>1</v>
      </c>
      <c r="EO858" s="126">
        <f t="shared" si="4358"/>
        <v>1</v>
      </c>
      <c r="EP858" s="126">
        <f t="shared" si="4359"/>
        <v>1</v>
      </c>
      <c r="EQ858" s="126">
        <f t="shared" si="4360"/>
        <v>1</v>
      </c>
      <c r="ES858" s="126">
        <f t="shared" si="4361"/>
        <v>1</v>
      </c>
      <c r="ET858" s="126">
        <f t="shared" si="4362"/>
        <v>1</v>
      </c>
      <c r="EU858" s="126">
        <f t="shared" si="4363"/>
        <v>1</v>
      </c>
      <c r="EV858" s="126">
        <f t="shared" si="4364"/>
        <v>1</v>
      </c>
      <c r="EW858" s="126">
        <f t="shared" si="4365"/>
        <v>1</v>
      </c>
      <c r="EY858" s="126">
        <f t="shared" si="4366"/>
        <v>1</v>
      </c>
      <c r="EZ858" s="126">
        <f t="shared" si="4367"/>
        <v>1</v>
      </c>
      <c r="FA858" s="126">
        <f t="shared" si="4368"/>
        <v>1</v>
      </c>
      <c r="FC858" s="126">
        <f t="shared" si="4369"/>
        <v>1</v>
      </c>
      <c r="FD858" s="126">
        <f t="shared" ref="FD858" si="4454">IF(FC858=1,IF(AND(BD858&gt;0,BO858&lt;0),1,IF(AND(BD858&lt;0,BO858&gt;0),1,0)),"")</f>
        <v>0</v>
      </c>
      <c r="FE858" s="126"/>
      <c r="FF858" s="126">
        <f t="shared" si="4371"/>
        <v>1</v>
      </c>
      <c r="FG858" s="126">
        <f t="shared" si="4372"/>
        <v>1</v>
      </c>
      <c r="FH858" s="126">
        <f t="shared" si="4373"/>
        <v>1</v>
      </c>
      <c r="FI858" s="126">
        <f t="shared" ref="FI858" si="4455">IF(FH858=0,"",(IF(BO858&gt;0,IF(BD858&gt;0,1,0),IF(BD858&lt;0,1,0))))</f>
        <v>1</v>
      </c>
      <c r="FJ858" s="126">
        <f t="shared" si="4375"/>
        <v>1</v>
      </c>
      <c r="FK858" s="126">
        <f t="shared" si="4376"/>
        <v>1</v>
      </c>
      <c r="FL858" s="126">
        <f t="shared" si="4377"/>
        <v>1</v>
      </c>
      <c r="FN858" s="126" t="str">
        <f t="shared" si="4378"/>
        <v/>
      </c>
      <c r="FO858" s="126" t="str">
        <f t="shared" ref="FO858" si="4456">IF(FN858=1,IF(BB858&gt;0,IF(BL858&lt;0,1,0),IF(BL858&gt;0,1,0)),"")</f>
        <v/>
      </c>
      <c r="FP858" s="126" t="str">
        <f t="shared" si="4380"/>
        <v/>
      </c>
      <c r="FV858" s="126">
        <f t="shared" si="4381"/>
        <v>0</v>
      </c>
      <c r="FW858" s="126">
        <f t="shared" si="4382"/>
        <v>0</v>
      </c>
      <c r="FX858" s="126">
        <f t="shared" si="4383"/>
        <v>0</v>
      </c>
      <c r="GA858" s="126">
        <f t="shared" si="4384"/>
        <v>0</v>
      </c>
      <c r="GB858" s="126">
        <f t="shared" si="4385"/>
        <v>0</v>
      </c>
      <c r="GC858" s="126">
        <f t="shared" si="4386"/>
        <v>0</v>
      </c>
      <c r="GD858" s="126">
        <f t="shared" si="4387"/>
        <v>0</v>
      </c>
      <c r="GE858" s="126">
        <f t="shared" si="4388"/>
        <v>0</v>
      </c>
      <c r="GF858" s="126">
        <f t="shared" si="4389"/>
        <v>0</v>
      </c>
      <c r="GG858" s="126">
        <f t="shared" si="4390"/>
        <v>0</v>
      </c>
      <c r="GI858" s="126">
        <f t="shared" si="4391"/>
        <v>0</v>
      </c>
      <c r="GK858" s="126">
        <f t="shared" si="4392"/>
        <v>1</v>
      </c>
      <c r="GL858" s="126">
        <f t="shared" si="4393"/>
        <v>1</v>
      </c>
      <c r="GM858" s="126">
        <f t="shared" si="4394"/>
        <v>1</v>
      </c>
      <c r="GN858" s="126">
        <f t="shared" si="4395"/>
        <v>1</v>
      </c>
      <c r="GO858" s="126">
        <f t="shared" si="4396"/>
        <v>1</v>
      </c>
      <c r="GP858" s="126">
        <f t="shared" si="4397"/>
        <v>1</v>
      </c>
      <c r="GQ858" s="126">
        <f t="shared" si="4398"/>
        <v>1</v>
      </c>
      <c r="GS858" s="126" t="str">
        <f t="shared" si="4399"/>
        <v/>
      </c>
      <c r="GT858" s="126" t="str">
        <f t="shared" si="4400"/>
        <v/>
      </c>
      <c r="GU858" s="126">
        <f t="shared" si="4401"/>
        <v>0</v>
      </c>
      <c r="GV858" s="126">
        <f t="shared" si="4402"/>
        <v>0</v>
      </c>
      <c r="GW858" s="126">
        <f t="shared" si="4403"/>
        <v>0</v>
      </c>
      <c r="GX858" s="126">
        <f t="shared" si="4404"/>
        <v>0</v>
      </c>
      <c r="GY858" s="126">
        <f t="shared" si="4405"/>
        <v>0</v>
      </c>
      <c r="GZ858" s="126"/>
      <c r="HA858" s="126">
        <f t="shared" si="4406"/>
        <v>0</v>
      </c>
      <c r="HB858" s="126">
        <f t="shared" si="4407"/>
        <v>0</v>
      </c>
      <c r="HC858" s="126">
        <f t="shared" si="4408"/>
        <v>0</v>
      </c>
      <c r="HD858" s="126">
        <f t="shared" si="4409"/>
        <v>0</v>
      </c>
      <c r="HE858" s="126">
        <f t="shared" si="4410"/>
        <v>0</v>
      </c>
      <c r="HF858" s="126">
        <f t="shared" si="4411"/>
        <v>0</v>
      </c>
      <c r="HH858" s="126">
        <f t="shared" si="4412"/>
        <v>0</v>
      </c>
      <c r="HI858" s="126">
        <f t="shared" si="4413"/>
        <v>0</v>
      </c>
      <c r="HJ858" s="126">
        <f t="shared" si="4414"/>
        <v>0</v>
      </c>
      <c r="HK858" s="126">
        <f t="shared" si="4415"/>
        <v>0</v>
      </c>
      <c r="HL858" s="126">
        <f t="shared" si="4416"/>
        <v>0</v>
      </c>
      <c r="HM858" s="126">
        <f t="shared" si="4417"/>
        <v>0</v>
      </c>
      <c r="HO858" s="126">
        <f t="shared" si="4418"/>
        <v>0</v>
      </c>
      <c r="HP858" s="126" t="str">
        <f t="shared" si="4419"/>
        <v/>
      </c>
      <c r="HQ858" s="126">
        <f t="shared" si="4420"/>
        <v>0</v>
      </c>
      <c r="HR858" s="122" t="str">
        <f t="shared" si="4421"/>
        <v/>
      </c>
      <c r="HS858" s="126" t="str">
        <f t="shared" si="4422"/>
        <v/>
      </c>
      <c r="HT858" s="122" t="str">
        <f t="shared" si="4423"/>
        <v/>
      </c>
      <c r="HU858" s="122" t="str">
        <f t="shared" si="4424"/>
        <v/>
      </c>
      <c r="HV858" s="126" t="str">
        <f t="shared" si="4425"/>
        <v/>
      </c>
      <c r="HW858" s="126" t="str">
        <f t="shared" si="4426"/>
        <v/>
      </c>
      <c r="HX858" s="126" t="str">
        <f t="shared" si="4427"/>
        <v/>
      </c>
      <c r="HZ858" s="126">
        <f t="shared" si="4428"/>
        <v>0</v>
      </c>
      <c r="IA858" s="126" t="str">
        <f t="shared" si="4429"/>
        <v/>
      </c>
      <c r="IB858" s="126">
        <f t="shared" si="4430"/>
        <v>0</v>
      </c>
      <c r="IC858" s="126" t="str">
        <f t="shared" si="4431"/>
        <v/>
      </c>
      <c r="ID858" s="126" t="str">
        <f t="shared" si="4432"/>
        <v/>
      </c>
      <c r="IE858" s="126" t="str">
        <f t="shared" si="4433"/>
        <v/>
      </c>
      <c r="IF858" s="126" t="str">
        <f t="shared" si="4434"/>
        <v/>
      </c>
      <c r="IG858" s="126" t="str">
        <f t="shared" si="4435"/>
        <v/>
      </c>
      <c r="IH858" s="126" t="str">
        <f t="shared" si="4436"/>
        <v/>
      </c>
      <c r="II858" s="126" t="str">
        <f t="shared" si="4437"/>
        <v/>
      </c>
      <c r="IO858" s="128"/>
      <c r="IP858" s="128"/>
      <c r="IQ858" s="127"/>
      <c r="IR858" s="127"/>
      <c r="IX858" s="6"/>
      <c r="IY858" s="6"/>
      <c r="IZ858" s="7"/>
      <c r="JA858" s="7"/>
      <c r="JG858" s="12"/>
      <c r="JH858" s="12"/>
      <c r="JI858" s="13"/>
      <c r="JJ858" s="13"/>
      <c r="JN858" s="6"/>
      <c r="JO858" s="6"/>
      <c r="JQ858" s="11"/>
      <c r="JR858" s="11"/>
      <c r="JS858" s="12"/>
      <c r="JT858" s="13"/>
      <c r="JU858" s="12"/>
      <c r="JV858" s="12"/>
      <c r="JW858" s="97"/>
      <c r="JX858" s="13"/>
      <c r="JY858" s="13"/>
      <c r="JZ858" s="97"/>
      <c r="KA858" s="97"/>
      <c r="KB858" s="11"/>
      <c r="KC858" s="11"/>
      <c r="KD858" s="11"/>
      <c r="KE858" s="11"/>
    </row>
    <row r="859" spans="1:291" s="122" customFormat="1" x14ac:dyDescent="0.2">
      <c r="A859" s="146">
        <f t="shared" si="4081"/>
        <v>859</v>
      </c>
      <c r="C859" s="2">
        <v>43342</v>
      </c>
      <c r="D859" s="126">
        <v>97.02</v>
      </c>
      <c r="E859" s="126">
        <v>97.015000000000001</v>
      </c>
      <c r="F859" s="126">
        <v>97.025000000000006</v>
      </c>
      <c r="G859" s="128">
        <v>105.202</v>
      </c>
      <c r="H859" s="128">
        <v>113.095</v>
      </c>
      <c r="I859" s="128">
        <v>120.05</v>
      </c>
      <c r="J859" s="127">
        <v>144.07</v>
      </c>
      <c r="K859" s="126"/>
      <c r="M859" s="126">
        <f t="shared" si="4438"/>
        <v>97.02</v>
      </c>
      <c r="N859" s="126">
        <f t="shared" si="4439"/>
        <v>97.015000000000001</v>
      </c>
      <c r="O859" s="126">
        <f t="shared" si="4440"/>
        <v>97.025000000000006</v>
      </c>
      <c r="P859" s="128">
        <f t="shared" si="4250"/>
        <v>3380.25</v>
      </c>
      <c r="Q859" s="5">
        <f t="shared" si="4251"/>
        <v>3625.5</v>
      </c>
      <c r="R859" s="6">
        <f t="shared" si="4252"/>
        <v>3844.9999999999995</v>
      </c>
      <c r="S859" s="7">
        <f t="shared" si="4253"/>
        <v>4614.9999999999991</v>
      </c>
      <c r="V859" s="127">
        <f t="shared" si="4259"/>
        <v>0</v>
      </c>
      <c r="W859" s="127">
        <f t="shared" si="4260"/>
        <v>0</v>
      </c>
      <c r="X859" s="127">
        <f t="shared" si="4261"/>
        <v>0</v>
      </c>
      <c r="Y859" s="127">
        <f t="shared" si="4254"/>
        <v>0</v>
      </c>
      <c r="Z859" s="126">
        <f t="shared" si="4255"/>
        <v>0</v>
      </c>
      <c r="AA859" s="126">
        <f t="shared" si="4256"/>
        <v>0</v>
      </c>
      <c r="AB859" s="126">
        <f t="shared" si="4257"/>
        <v>0</v>
      </c>
      <c r="AC859" s="126"/>
      <c r="AD859" s="126"/>
      <c r="AE859" s="127">
        <f t="shared" si="4286"/>
        <v>0</v>
      </c>
      <c r="AF859" s="127">
        <f t="shared" si="4287"/>
        <v>0</v>
      </c>
      <c r="AG859" s="127">
        <f t="shared" si="4288"/>
        <v>0</v>
      </c>
      <c r="AH859" s="127">
        <f t="shared" si="4447"/>
        <v>0</v>
      </c>
      <c r="AI859" s="127">
        <f t="shared" si="4273"/>
        <v>0</v>
      </c>
      <c r="AJ859" s="127">
        <f t="shared" si="4274"/>
        <v>0</v>
      </c>
      <c r="AK859" s="127">
        <f t="shared" si="4275"/>
        <v>0</v>
      </c>
      <c r="AL859" s="127">
        <f t="shared" si="4276"/>
        <v>0</v>
      </c>
      <c r="AM859" s="127">
        <f t="shared" si="4277"/>
        <v>0</v>
      </c>
      <c r="AN859" s="127">
        <f t="shared" si="4278"/>
        <v>0</v>
      </c>
      <c r="AO859" s="127">
        <f t="shared" si="4279"/>
        <v>0</v>
      </c>
      <c r="AP859" s="127">
        <f t="shared" si="4280"/>
        <v>0</v>
      </c>
      <c r="AQ859" s="127">
        <f t="shared" si="4281"/>
        <v>0</v>
      </c>
      <c r="AR859" s="127">
        <f t="shared" si="4282"/>
        <v>0</v>
      </c>
      <c r="AS859" s="127">
        <f t="shared" si="4283"/>
        <v>0</v>
      </c>
      <c r="AT859" s="127">
        <f t="shared" si="4284"/>
        <v>0</v>
      </c>
      <c r="AU859" s="126"/>
      <c r="AX859" s="11"/>
      <c r="AY859" s="11"/>
      <c r="AZ859" s="11"/>
      <c r="BA859" s="11"/>
      <c r="BB859" s="11"/>
      <c r="BC859" s="12"/>
      <c r="BD859" s="13"/>
      <c r="BF859" s="11"/>
      <c r="BG859" s="11"/>
      <c r="BH859" s="11"/>
      <c r="BI859" s="11"/>
      <c r="BJ859" s="11"/>
      <c r="BK859" s="11"/>
      <c r="BL859" s="11"/>
      <c r="BM859" s="11"/>
      <c r="BN859" s="11"/>
      <c r="BO859" s="11"/>
      <c r="BP859" s="11"/>
      <c r="BQ859" s="126"/>
      <c r="BR859" s="11"/>
      <c r="BS859" s="11"/>
      <c r="BT859" s="11"/>
      <c r="BU859" s="11"/>
      <c r="BV859" s="11"/>
      <c r="BY859" s="126"/>
      <c r="BZ859" s="126"/>
      <c r="CB859" s="126"/>
      <c r="CC859" s="126"/>
      <c r="CD859" s="126"/>
      <c r="CE859" s="126"/>
      <c r="CF859" s="126"/>
      <c r="CG859" s="126"/>
      <c r="CH859" s="126"/>
      <c r="CI859" s="126"/>
      <c r="CJ859" s="126"/>
      <c r="CK859" s="126"/>
      <c r="CL859" s="126"/>
      <c r="CM859" s="126"/>
      <c r="CN859" s="126"/>
      <c r="CO859" s="126"/>
      <c r="CP859" s="126"/>
      <c r="CQ859" s="126"/>
      <c r="CR859" s="126"/>
      <c r="CS859" s="126"/>
      <c r="CT859" s="126"/>
      <c r="CU859" s="126"/>
      <c r="CV859" s="126"/>
      <c r="CW859" s="126"/>
      <c r="CX859" s="126"/>
      <c r="CY859" s="126"/>
      <c r="CZ859" s="126"/>
      <c r="DA859" s="126"/>
      <c r="DB859" s="126"/>
      <c r="DC859" s="126"/>
      <c r="DD859" s="126"/>
      <c r="DE859" s="126"/>
      <c r="DF859" s="126"/>
      <c r="DG859" s="126"/>
      <c r="DH859" s="126"/>
      <c r="DI859" s="126"/>
      <c r="DJ859" s="126"/>
      <c r="DK859" s="126"/>
      <c r="DL859" s="126"/>
      <c r="DM859" s="126"/>
      <c r="DN859" s="126"/>
      <c r="DO859" s="126"/>
      <c r="DP859" s="126"/>
      <c r="DQ859" s="126"/>
      <c r="DR859" s="126"/>
      <c r="DS859" s="126"/>
      <c r="DT859" s="126"/>
      <c r="DU859" s="126"/>
      <c r="DV859" s="126"/>
      <c r="DW859" s="126"/>
      <c r="DX859" s="126"/>
      <c r="DY859" s="126"/>
      <c r="EA859" s="126"/>
      <c r="EB859" s="126"/>
      <c r="EC859" s="126"/>
      <c r="ED859" s="126"/>
      <c r="EF859" s="126"/>
      <c r="EG859" s="126"/>
      <c r="EH859" s="126"/>
      <c r="EI859" s="126"/>
      <c r="EK859" s="126"/>
      <c r="EL859" s="126"/>
      <c r="EM859" s="126"/>
      <c r="EO859" s="126"/>
      <c r="EP859" s="126"/>
      <c r="EQ859" s="126"/>
      <c r="ES859" s="126"/>
      <c r="ET859" s="126"/>
      <c r="EU859" s="126"/>
      <c r="EV859" s="126"/>
      <c r="EW859" s="126"/>
      <c r="EY859" s="126"/>
      <c r="EZ859" s="126"/>
      <c r="FA859" s="126"/>
      <c r="FC859" s="126"/>
      <c r="FD859" s="126"/>
      <c r="FE859" s="126"/>
      <c r="FF859" s="126"/>
      <c r="FG859" s="126"/>
      <c r="FH859" s="126"/>
      <c r="FI859" s="126"/>
      <c r="FJ859" s="126"/>
      <c r="FK859" s="126"/>
      <c r="FL859" s="126"/>
      <c r="FN859" s="126"/>
      <c r="FO859" s="126"/>
      <c r="FP859" s="126"/>
      <c r="FV859" s="126"/>
      <c r="FW859" s="126"/>
      <c r="FX859" s="126"/>
      <c r="GA859" s="126"/>
      <c r="GB859" s="126"/>
      <c r="GC859" s="126"/>
      <c r="GD859" s="126"/>
      <c r="GE859" s="126"/>
      <c r="GF859" s="126"/>
      <c r="GG859" s="126"/>
      <c r="GI859" s="126"/>
      <c r="GK859" s="126"/>
      <c r="GL859" s="126"/>
      <c r="GM859" s="126"/>
      <c r="GN859" s="126"/>
      <c r="GO859" s="126"/>
      <c r="GP859" s="126"/>
      <c r="GQ859" s="126"/>
      <c r="GS859" s="126"/>
      <c r="GT859" s="126"/>
      <c r="GU859" s="126"/>
      <c r="GV859" s="126"/>
      <c r="GW859" s="126"/>
      <c r="GX859" s="126"/>
      <c r="GY859" s="126"/>
      <c r="GZ859" s="126"/>
      <c r="HA859" s="126"/>
      <c r="HB859" s="126"/>
      <c r="HC859" s="126"/>
      <c r="HD859" s="126"/>
      <c r="HE859" s="126"/>
      <c r="HF859" s="126"/>
      <c r="HH859" s="126"/>
      <c r="HI859" s="126"/>
      <c r="HJ859" s="126"/>
      <c r="HK859" s="126"/>
      <c r="HL859" s="126"/>
      <c r="HM859" s="126"/>
      <c r="HO859" s="126"/>
      <c r="HP859" s="126"/>
      <c r="HQ859" s="126"/>
      <c r="HS859" s="126"/>
      <c r="HV859" s="126"/>
      <c r="HW859" s="126"/>
      <c r="HX859" s="126"/>
      <c r="HZ859" s="126"/>
      <c r="IA859" s="126"/>
      <c r="IB859" s="126"/>
      <c r="IC859" s="126"/>
      <c r="ID859" s="126"/>
      <c r="IE859" s="126"/>
      <c r="IF859" s="126"/>
      <c r="IG859" s="126"/>
      <c r="IH859" s="126"/>
      <c r="II859" s="126"/>
      <c r="IO859" s="128"/>
      <c r="IP859" s="128"/>
      <c r="IQ859" s="127"/>
      <c r="IR859" s="127"/>
      <c r="IX859" s="6"/>
      <c r="IY859" s="6"/>
      <c r="IZ859" s="7"/>
      <c r="JA859" s="7"/>
      <c r="JG859" s="12"/>
      <c r="JH859" s="12"/>
      <c r="JI859" s="13"/>
      <c r="JJ859" s="13"/>
      <c r="JN859" s="6"/>
      <c r="JO859" s="6"/>
      <c r="JQ859" s="11"/>
      <c r="JR859" s="11"/>
      <c r="JS859" s="12"/>
      <c r="JT859" s="13"/>
      <c r="JU859" s="12"/>
      <c r="JV859" s="12"/>
      <c r="JW859" s="97"/>
      <c r="JX859" s="13"/>
      <c r="JY859" s="13"/>
      <c r="JZ859" s="97"/>
      <c r="KA859" s="97"/>
      <c r="KB859" s="11"/>
      <c r="KC859" s="11"/>
      <c r="KD859" s="11"/>
      <c r="KE859" s="11"/>
    </row>
    <row r="860" spans="1:291" s="122" customFormat="1" x14ac:dyDescent="0.2">
      <c r="A860" s="146">
        <f t="shared" si="4081"/>
        <v>860</v>
      </c>
      <c r="B860" s="122" t="s">
        <v>317</v>
      </c>
      <c r="C860" s="2">
        <v>43343</v>
      </c>
      <c r="D860" s="126">
        <v>97.045000000000002</v>
      </c>
      <c r="E860" s="126">
        <v>97.045000000000002</v>
      </c>
      <c r="F860" s="126">
        <v>97.055000000000007</v>
      </c>
      <c r="G860" s="128">
        <v>105.217</v>
      </c>
      <c r="H860" s="128">
        <v>113.127</v>
      </c>
      <c r="I860" s="128">
        <v>120.08499999999999</v>
      </c>
      <c r="J860" s="127">
        <v>144.07</v>
      </c>
      <c r="K860" s="126"/>
      <c r="M860" s="126">
        <f t="shared" si="4438"/>
        <v>97.045000000000002</v>
      </c>
      <c r="N860" s="126">
        <f t="shared" si="4439"/>
        <v>97.045000000000002</v>
      </c>
      <c r="O860" s="126">
        <f t="shared" si="4440"/>
        <v>97.055000000000007</v>
      </c>
      <c r="P860" s="128">
        <f t="shared" si="4250"/>
        <v>3381.75</v>
      </c>
      <c r="Q860" s="5">
        <f t="shared" si="4251"/>
        <v>3628.7499999999995</v>
      </c>
      <c r="R860" s="6">
        <f t="shared" si="4252"/>
        <v>3848.4999999999995</v>
      </c>
      <c r="S860" s="7">
        <f t="shared" si="4253"/>
        <v>4614.9999999999991</v>
      </c>
      <c r="V860" s="127">
        <f t="shared" si="4259"/>
        <v>2.5000000000005684</v>
      </c>
      <c r="W860" s="127">
        <f t="shared" si="4260"/>
        <v>3.0000000000001137</v>
      </c>
      <c r="X860" s="127">
        <f t="shared" si="4261"/>
        <v>3.0000000000001137</v>
      </c>
      <c r="Y860" s="127">
        <f t="shared" si="4254"/>
        <v>1.5</v>
      </c>
      <c r="Z860" s="126">
        <f t="shared" si="4255"/>
        <v>3.2499999999995453</v>
      </c>
      <c r="AA860" s="126">
        <f t="shared" si="4256"/>
        <v>3.5</v>
      </c>
      <c r="AB860" s="126">
        <f t="shared" si="4257"/>
        <v>0</v>
      </c>
      <c r="AC860" s="126"/>
      <c r="AD860" s="126"/>
      <c r="AE860" s="127">
        <f t="shared" si="4286"/>
        <v>0.55000039000076306</v>
      </c>
      <c r="AF860" s="127">
        <f t="shared" si="4287"/>
        <v>1.0500003900003083</v>
      </c>
      <c r="AG860" s="127">
        <f t="shared" si="4288"/>
        <v>1.0500003900003083</v>
      </c>
      <c r="AH860" s="127">
        <f t="shared" si="4447"/>
        <v>0.83333333333363635</v>
      </c>
      <c r="AI860" s="127">
        <f t="shared" si="4273"/>
        <v>1.0500000000002729</v>
      </c>
      <c r="AJ860" s="127">
        <f t="shared" si="4274"/>
        <v>1.1499999999995452</v>
      </c>
      <c r="AK860" s="127">
        <f t="shared" si="4275"/>
        <v>0.91666666666621177</v>
      </c>
      <c r="AL860" s="127">
        <f t="shared" si="4276"/>
        <v>1.4999999999995453</v>
      </c>
      <c r="AM860" s="127">
        <f t="shared" si="4277"/>
        <v>3.5</v>
      </c>
      <c r="AN860" s="127">
        <f t="shared" si="4278"/>
        <v>3.5</v>
      </c>
      <c r="AO860" s="127">
        <f t="shared" si="4279"/>
        <v>1</v>
      </c>
      <c r="AP860" s="127">
        <f t="shared" si="4280"/>
        <v>0.8333333333342432</v>
      </c>
      <c r="AQ860" s="127">
        <f t="shared" si="4281"/>
        <v>2.1250000000006821</v>
      </c>
      <c r="AR860" s="127">
        <f t="shared" si="4282"/>
        <v>1.6</v>
      </c>
      <c r="AS860" s="127">
        <f t="shared" si="4283"/>
        <v>3.2499999999995453</v>
      </c>
      <c r="AT860" s="127">
        <f t="shared" si="4284"/>
        <v>3</v>
      </c>
      <c r="AU860" s="126"/>
      <c r="AX860" s="11">
        <f t="shared" ref="AX860:AX891" si="4457">(M860-M859)*100</f>
        <v>2.5000000000005684</v>
      </c>
      <c r="AY860" s="11">
        <f t="shared" ref="AY860:AY891" si="4458">(N860-N859)*100</f>
        <v>3.0000000000001137</v>
      </c>
      <c r="AZ860" s="11">
        <f t="shared" ref="AZ860:AZ891" si="4459">(O860-O859)*100</f>
        <v>3.0000000000001137</v>
      </c>
      <c r="BA860" s="11">
        <f t="shared" ref="BA860:BA891" si="4460">P860-P859</f>
        <v>1.5</v>
      </c>
      <c r="BB860" s="11">
        <f t="shared" ref="BB860:BB891" si="4461">Q860-Q859</f>
        <v>3.2499999999995453</v>
      </c>
      <c r="BC860" s="12">
        <f t="shared" ref="BC860:BC891" si="4462">R860-R859</f>
        <v>3.5</v>
      </c>
      <c r="BD860" s="13">
        <f t="shared" ref="BD860:BD891" si="4463">S860-S859</f>
        <v>0</v>
      </c>
      <c r="BF860" s="11">
        <f t="shared" ref="BF860:BF874" si="4464">AX860-(BA860*2)</f>
        <v>-0.49999999999943157</v>
      </c>
      <c r="BG860" s="11">
        <f t="shared" ref="BG860:BG904" si="4465">((AX860)-(BB860/BH$3))</f>
        <v>0.55000039000076306</v>
      </c>
      <c r="BH860" s="11">
        <f t="shared" ref="BH860:BH904" si="4466">((AY860)-(BB860/BH$3))</f>
        <v>1.0500003900003083</v>
      </c>
      <c r="BI860" s="11">
        <f t="shared" ref="BI860:BI904" si="4467">((AZ860)-(BB860/BH$3))</f>
        <v>1.0500003900003083</v>
      </c>
      <c r="BJ860" s="11">
        <f t="shared" ref="BJ860:BJ891" si="4468">((BA860*2)-(BB860/BJ$3))</f>
        <v>0.83333333333363635</v>
      </c>
      <c r="BK860" s="11">
        <f t="shared" ref="BK860:BK891" si="4469">((BA860*2)-(BB860/BK$3))</f>
        <v>1.0500000000002729</v>
      </c>
      <c r="BL860" s="11">
        <f t="shared" ref="BL860:BL891" si="4470">BB860-(BC860/BL$3)</f>
        <v>1.1499999999995452</v>
      </c>
      <c r="BM860" s="11">
        <f t="shared" ref="BM860:BM891" si="4471">BB860-(BC860/BM$3)</f>
        <v>0.91666666666621177</v>
      </c>
      <c r="BN860" s="11">
        <f t="shared" ref="BN860:BN891" si="4472">BB860-(BC860/BN$3)</f>
        <v>1.4999999999995453</v>
      </c>
      <c r="BO860" s="11">
        <f t="shared" ref="BO860:BO891" si="4473">BC860-(BD860/BO$3)</f>
        <v>3.5</v>
      </c>
      <c r="BP860" s="11">
        <f t="shared" ref="BP860:BP891" si="4474">BC860-(BD860/BP$3)</f>
        <v>3.5</v>
      </c>
      <c r="BQ860" s="126">
        <v>1</v>
      </c>
      <c r="BR860" s="11">
        <f t="shared" ref="BR860:BR898" si="4475">-(BK860*BK$3-BM860)</f>
        <v>-0.8333333333342432</v>
      </c>
      <c r="BS860" s="11">
        <f t="shared" ref="BS860:BS891" si="4476">-(BM860*BM$3-BO860)</f>
        <v>2.1250000000006821</v>
      </c>
      <c r="BT860" s="11">
        <f t="shared" ref="BT860:BT891" si="4477">((BA860*2)-(BC860/BT$3))</f>
        <v>1.6</v>
      </c>
      <c r="BU860" s="11">
        <f t="shared" ref="BU860:BU891" si="4478">BB860-(BD860/BU$3)</f>
        <v>3.2499999999995453</v>
      </c>
      <c r="BV860" s="11">
        <f t="shared" ref="BV860:BV891" si="4479">(BA860*2)-(BD860/BV$3)</f>
        <v>3</v>
      </c>
      <c r="BY860" s="126"/>
      <c r="BZ860" s="126"/>
      <c r="CA860" s="122">
        <f t="shared" ref="CA860:CA891" si="4480">BB860-BD860/4.5</f>
        <v>3.2499999999995453</v>
      </c>
      <c r="CB860" s="126">
        <f t="shared" ref="CB860:CB891" si="4481">IF(OR(BA860=0,BK860=0),1,IF(BA860&gt;0,IF(BK860&gt;0,1,0),IF(BK860&lt;0,1,0)))</f>
        <v>1</v>
      </c>
      <c r="CC860" s="126">
        <f t="shared" ref="CC860:CC891" si="4482">IF(OR(BB860=0,BK860=0),1,IF(BB860&gt;0,IF(BK860&gt;0,1,0),IF(BK860&lt;0,1,0)))</f>
        <v>1</v>
      </c>
      <c r="CD860" s="126">
        <f t="shared" ref="CD860:CD891" si="4483">IF(OR(BC860=0,BK860=0),1,IF(BC860&gt;0,IF(BK860&gt;0,1,0),IF(BK860&lt;0,1,0)))</f>
        <v>1</v>
      </c>
      <c r="CE860" s="126">
        <f t="shared" ref="CE860:CE891" si="4484">IF(BD860="","",IF(OR(AND(BD860&gt;-0.001,BD860&lt;0.001),AND(BK860&gt;-0.001,BK860&lt;0.001)),0,IF(BD860&gt;0,IF(BK860&gt;0,1,0),IF(BK860&lt;0,1,0))))</f>
        <v>0</v>
      </c>
      <c r="CF860" s="126">
        <f t="shared" ref="CF860:CF891" si="4485">IF(OR(AND(BD860&gt;-0.001,BD860&lt;0.001),AND(BK860&gt;-0.001,BK860&lt;0.001)),0,IF(BD860&gt;0,IF(BK860&gt;0,1,0),IF(BK860&lt;0,1,0)))</f>
        <v>0</v>
      </c>
      <c r="CG860" s="126" t="str">
        <f t="shared" ref="CG860:CG891" si="4486">IF(CE860=0,"",IF(OR(BK860=0,BO860=0),1,IF(BK860&gt;0,IF(BO860&gt;0,1,0),IF(BO860&lt;0,1,0))))</f>
        <v/>
      </c>
      <c r="CH860" s="126" t="str">
        <f t="shared" ref="CH860:CH891" si="4487">IF(DJ860=0,IF(AND(BK860&gt;-0.001,BD860&lt;0.001),1,IF(AND(BK860&lt;0.001,BD860&gt;-0.001),1,0)),"")</f>
        <v/>
      </c>
      <c r="CI860" s="126">
        <f t="shared" ref="CI860:CI891" si="4488">IF(CV860=0,IF(AND(BK860&gt;-0.001,BD860&lt;0.001),1,IF(AND(BK860&lt;0.001,BD860&gt;-0.001),1,0)),"")</f>
        <v>1</v>
      </c>
      <c r="CJ860" s="126">
        <f t="shared" ref="CJ860:CJ891" si="4489">IF(DI860=1,IF(AND(BK860&gt;-0.001,BD860&lt;0.001),1,IF(AND(BK860&lt;0.001,BD860&gt;-0.001),1,0)),"")</f>
        <v>1</v>
      </c>
      <c r="CK860" s="126" t="str">
        <f t="shared" ref="CK860:CK891" si="4490">IF(CV860=1,IF(AND(BK860&gt;-0.001,BD860&lt;0.001),1,IF(AND(BK860&lt;0.001,BD860&gt;-0.001),1,0)),"")</f>
        <v/>
      </c>
      <c r="CL860" s="126">
        <f t="shared" ref="CL860:CL891" si="4491">IF(OR(BK860=0,BM860=0),1,IF(BK860&gt;0,IF(BM860&gt;0,1,0),IF(BM860&lt;0,1,0)))</f>
        <v>1</v>
      </c>
      <c r="CM860" s="126">
        <f t="shared" ref="CM860:CM891" si="4492">IF(CL860=1,IF(OR(BD860=0,BK860=0),1,IF(BD860&gt;0,IF(BK860&lt;0,1,0),IF(BK860&gt;0,1,0))),"")</f>
        <v>1</v>
      </c>
      <c r="CN860" s="126">
        <f t="shared" ref="CN860:CN891" si="4493">IF(CE860=0,IF(OR(BK860=0,BM860=0),1,IF(BK860&gt;0,IF(BM860&gt;0,1,0),IF(BM860&lt;0,1,0))),"")</f>
        <v>1</v>
      </c>
      <c r="CO860" s="126" t="str">
        <f t="shared" ref="CO860:CO891" si="4494">IF(CE860=1,IF(OR(BK860=0,BM860=0),1,IF(BK860&gt;0,IF(BM860&gt;0,1,0),IF(BM860&lt;0,1,0))),"")</f>
        <v/>
      </c>
      <c r="CP860" s="126">
        <f t="shared" ref="CP860:CP891" si="4495">IF(CB860=1,IF(OR(BK860=0,BM860=0),1,IF(BK860&gt;0,IF(BM860&gt;0,1,0),IF(BM860&lt;0,1,0))),"")</f>
        <v>1</v>
      </c>
      <c r="CQ860" s="126" t="str">
        <f t="shared" ref="CQ860:CQ891" si="4496">IF(CB860=0,IF(OR(BK860=0,BM860=0),1,IF(BK860&gt;0,IF(BM860&gt;0,1,0),IF(BM860&lt;0,1,0))),"")</f>
        <v/>
      </c>
      <c r="CR860" s="126"/>
      <c r="CS860" s="126">
        <f t="shared" ref="CS860:CS891" si="4497">IF(OR(BA860=0,BM860=0),1,IF(BA860&gt;0,IF(BM860&gt;0,1,0),IF(BM860&lt;0,1,0)))</f>
        <v>1</v>
      </c>
      <c r="CT860" s="126">
        <f t="shared" ref="CT860:CT891" si="4498">IF(OR(BB860=0,BM860=0),1,IF(BB860&gt;0,IF(BM860&gt;0,1,0),IF(BM860&lt;0,1,0)))</f>
        <v>1</v>
      </c>
      <c r="CU860" s="126">
        <f t="shared" ref="CU860:CU891" si="4499">IF(OR(BC860=0,BM860=0),1,IF(BC860&gt;0,IF(BM860&gt;0,1,0),IF(BM860&lt;0,1,0)))</f>
        <v>1</v>
      </c>
      <c r="CV860" s="126">
        <f t="shared" ref="CV860:CV891" si="4500">IF(BD860="","",IF(OR(AND(BD860&gt;-0.001,BD860&lt;0.001),AND(BM860&gt;-0.001,BM860&lt;0.001)),0,IF(BD860&gt;0,IF(BM860&gt;0,1,0),IF(BM860&lt;0,1,0))))</f>
        <v>0</v>
      </c>
      <c r="CW860" s="126">
        <f t="shared" ref="CW860:CW891" si="4501">IF(AND(BC860&gt;-0.0001,BD860 &gt;-0.0001),1,IF(AND(BC860&lt;0.0001,BD860&lt;0.0001),1,""))</f>
        <v>1</v>
      </c>
      <c r="CX860" s="126" t="str">
        <f t="shared" ref="CX860:CX891" si="4502">IF(CV860=1,1,"")</f>
        <v/>
      </c>
      <c r="CY860" s="126" t="str">
        <f t="shared" ref="CY860:CY891" si="4503">IF(CX860=1,IF(OR(BA860=0,BK860=0),1,IF(BA860&gt;0,IF(BK860&gt;0,1,0),IF(BK860&lt;0,1,0))),"")</f>
        <v/>
      </c>
      <c r="CZ860" s="126" t="str">
        <f t="shared" ref="CZ860:CZ891" si="4504">IF(CX860=1,IF(OR(BD860=0,BK860=0),1,IF(BD860&gt;0,IF(BK860&gt;0,1,0),IF(BK860&lt;0,1,0))),"")</f>
        <v/>
      </c>
      <c r="DA860" s="126" t="str">
        <f t="shared" ref="DA860:DA891" si="4505">IF(CX860=1,IF(OR(BD860=0,BO860=0),1,IF(BD860&gt;0,IF(BO860&gt;0,1,0),IF(BO860&lt;0,1,0))),"")</f>
        <v/>
      </c>
      <c r="DB860" s="126">
        <f t="shared" ref="DB860:DB891" si="4506">IF(CX860="",IF(OR(BD860=0,BO860=0),1,IF(BD860&gt;0,IF(BO860&gt;0,1,0),IF(BO860&lt;0,1,0))),"")</f>
        <v>1</v>
      </c>
      <c r="DC860" s="126" t="str">
        <f t="shared" ref="DC860:DC891" si="4507">IF(DJ860=0,IF(AND(BM860&gt;-0.001,BD860&lt;0.001),1,IF(AND(BM860&lt;0.001,BD860&gt;-0.001),1,0)),"")</f>
        <v/>
      </c>
      <c r="DD860" s="126">
        <f t="shared" ref="DD860:DD891" si="4508">IF(DJ860=1,IF(AND(BM860&gt;-0.001,BD860&lt;0.001),1,IF(AND(BM860&lt;0.001,BD860&gt;-0.001),1,0)),"")</f>
        <v>1</v>
      </c>
      <c r="DE860" s="126" t="str">
        <f t="shared" ref="DE860:DE891" si="4509">IF(DD860="",IF(CV860+DC860=1,"",1),IF(CV860+DD860=1,"",1))</f>
        <v/>
      </c>
      <c r="DF860" s="126"/>
      <c r="DG860" s="126">
        <f t="shared" ref="DG860:DG891" si="4510">IF(OR(AND(BA860&gt;-0.001,BA860&lt;0.001),AND(BO860&gt;-0.001,BO860&lt;0.001)),1,IF(BA860&gt;0,IF(BO860&gt;0,1,0),IF(BO860&lt;0,1,0)))</f>
        <v>1</v>
      </c>
      <c r="DH860" s="126">
        <f t="shared" ref="DH860:DH891" si="4511">IF(OR(BB860=0,BO860=0),1,IF(BB860&gt;0,IF(BO860&gt;0,1,0),IF(BO860&lt;0,1,0)))</f>
        <v>1</v>
      </c>
      <c r="DI860" s="126">
        <f t="shared" ref="DI860:DI891" si="4512">IF(OR(BC860=0,BO860=0),1,IF(BC860&gt;0,IF(BO860&gt;0,1,0),IF(BO860&lt;0,1,0)))</f>
        <v>1</v>
      </c>
      <c r="DJ860" s="126">
        <f t="shared" ref="DJ860:DJ891" si="4513">IF(OR(BD860=0,BO860=0),1,IF(BD860&gt;0,IF(BO860&gt;0,1,0),IF(BO860&lt;0,1,0)))</f>
        <v>1</v>
      </c>
      <c r="DK860" s="126" t="str">
        <f t="shared" ref="DK860:DK891" si="4514">IF(DJ860=0,IF(OR(BD860=0,BM860=0),1,IF(BD860&gt;0,IF(BM860&gt;0,1,0),IF(BM860&lt;0,1,0))),"")</f>
        <v/>
      </c>
      <c r="DL860" s="126"/>
      <c r="DM860" s="126" t="str">
        <f t="shared" ref="DM860:DM891" si="4515">IF(DJ860=0,IF(OR(BK860=0,BM860=0),1,IF(BK860&gt;0,IF(BM860&gt;0,1,0),IF(BM860&lt;0,1,0))),"")</f>
        <v/>
      </c>
      <c r="DN860" s="126">
        <f t="shared" ref="DN860:DN891" si="4516">IF(DJ860=1,IF(OR(BD860=0,BM860=0),1,IF(BD860&gt;0,IF(BM860&gt;0,1,0),IF(BM860&lt;0,1,0))),"")</f>
        <v>1</v>
      </c>
      <c r="DO860" s="126">
        <f t="shared" ref="DO860:DO891" si="4517">IF(DJ860=1,IF(OR(BK860=0,BM860=0),1,IF(BK860&gt;0,IF(BM860&gt;0,1,0),IF(BM860&lt;0,1,0))),"")</f>
        <v>1</v>
      </c>
      <c r="DP860" s="126">
        <f t="shared" ref="DP860:DP891" si="4518">IF(DJ860=1,IF(OR(BD860=0,BK860=0),1,IF(BD860&gt;0,IF(BK860&gt;0,1,0),IF(BK860&lt;0,1,0))),"")</f>
        <v>1</v>
      </c>
      <c r="DQ860" s="126">
        <f t="shared" ref="DQ860:DQ891" si="4519">IF(DJ860=1,IF(OR(BK860=0,BM860=0),1,IF(BK860&gt;0,IF(BM860&gt;0,1,0),IF(BM860&lt;0,1,0))),"")</f>
        <v>1</v>
      </c>
      <c r="DR860" s="126">
        <f t="shared" ref="DR860:DR891" si="4520">IF(DJ860=1,IF(OR(BM860=0,BP860=0),1,IF(BM860&gt;0,IF(BP860&gt;0,1,0),IF(BP860&lt;0,1,0))),"")</f>
        <v>1</v>
      </c>
      <c r="DS860" s="126">
        <f t="shared" ref="DS860:DS891" si="4521">IF(DJ860=1,IF(OR(BM860=0,BT860=0),1,IF(BM860&gt;0,IF(BT860&gt;0,1,0),IF(BT860&lt;0,1,0))),"")</f>
        <v>1</v>
      </c>
      <c r="DT860" s="126">
        <f t="shared" ref="DT860:DT891" si="4522">IF(DJ860=1,IF(OR(BM860=0,BU860=0),1,IF(BM860&gt;0,IF(BU860&gt;0,1,0),IF(BU860&lt;0,1,0))),"")</f>
        <v>1</v>
      </c>
      <c r="DU860" s="126">
        <f t="shared" ref="DU860:DU891" si="4523">IF(DJ860=1,IF(OR(AND(BO860&gt;-0.001,BM860&lt;0.001, BK860&lt;0.001),AND(BO860&lt;0.001,BM860&gt;-0.001,BK860&gt;-0.001)),1,0),"")</f>
        <v>0</v>
      </c>
      <c r="DV860" s="126">
        <f t="shared" ref="DV860:DV891" si="4524">IF(OR(AND(BD860&gt;-0.001, BD860 &lt;0.001),AND(BO860&gt;-0.001,BO860&lt;0.001)),1,IF(BD860&gt;-0.001,IF(BO860&gt;-0.001,1,0),IF(BO860&lt;0.001,1,0)))</f>
        <v>1</v>
      </c>
      <c r="DW860" s="126">
        <f t="shared" ref="DW860:DW891" si="4525">IF(OR(AND(BD860&gt;0, BC860 &lt;0),AND(BD860&lt;0, BC860 &gt;0)),1,0)</f>
        <v>0</v>
      </c>
      <c r="DX860" s="126" t="str">
        <f t="shared" ref="DX860:DX891" si="4526">IF(DW860=1,IF(OR(AND(BD860&gt;0,BM860&lt;0.001),AND(BD860&lt;0,BM860&gt;-0.001)),1,0),"")</f>
        <v/>
      </c>
      <c r="DY860" s="126" t="str">
        <f t="shared" ref="DY860:DY891" si="4527">IF(DK860=1,IF(OR(AND(BK860&gt;-0.001,BM860&gt;-0.001),AND(BK860&lt;0.001,BM860&lt;0.001)),1,0),"")</f>
        <v/>
      </c>
      <c r="EA860" s="126">
        <f t="shared" ref="EA860:EA891" si="4528">IF(OR(BA860=0,BU860=0),1,IF(BA860&gt;0,IF(BU860&gt;0,1,0),IF(BU860&lt;0,1,0)))</f>
        <v>1</v>
      </c>
      <c r="EB860" s="126">
        <f t="shared" ref="EB860:EB891" si="4529">IF(OR(BB860=0,BU860=0),1,IF(BB860&gt;0,IF(BU860&gt;0,1,0),IF(BU860&lt;0,1,0)))</f>
        <v>1</v>
      </c>
      <c r="EC860" s="126">
        <f t="shared" ref="EC860:EC891" si="4530">IF(OR(BC860=0,BU860=0),1,IF(BC860&gt;0,IF(BU860&gt;0,1,0),IF(BU860&lt;0,1,0)))</f>
        <v>1</v>
      </c>
      <c r="ED860" s="126">
        <f t="shared" ref="ED860:ED891" si="4531">IF(OR(BD860=0,BU860=0),1,IF(BD860&gt;0,IF(BU860&gt;0,1,0),IF(BU860&lt;0,1,0)))</f>
        <v>1</v>
      </c>
      <c r="EF860" s="126">
        <f t="shared" ref="EF860:EF891" si="4532">IF(BA860&gt;0,IF(BS860&gt;0,1,0),IF(BS860&lt;0,1,0))</f>
        <v>1</v>
      </c>
      <c r="EG860" s="126">
        <f t="shared" ref="EG860:EG891" si="4533">IF(BB860&gt;0,IF(BS860&gt;0,1,0),IF(BS860&lt;0,1,0))</f>
        <v>1</v>
      </c>
      <c r="EH860" s="126">
        <f t="shared" ref="EH860:EH891" si="4534">IF(BC860&gt;0,IF(BS860&gt;0,1,0),IF(BS860&lt;0,1,0))</f>
        <v>1</v>
      </c>
      <c r="EI860" s="126">
        <f t="shared" ref="EI860:EI891" si="4535">IF(BD860&gt;0,IF(BS860&gt;0,1,0),IF(BS860&lt;0,1,0))</f>
        <v>0</v>
      </c>
      <c r="EK860" s="126">
        <f t="shared" ref="EK860:EK891" si="4536">IF(OR(BA860=0,BB860=0),1,IF(BA860&gt;0,IF(BB860&gt;0,1,0),IF(BB860&lt;0,1,0)))</f>
        <v>1</v>
      </c>
      <c r="EL860" s="126">
        <f t="shared" ref="EL860:EL891" si="4537">IF(OR(BA860=0,BC860=0),1,IF(BA860&gt;0,IF(BC860&gt;0,1,0),IF(BC860&lt;0,1,0)))</f>
        <v>1</v>
      </c>
      <c r="EM860" s="126">
        <f t="shared" ref="EM860:EM891" si="4538">IF(OR(BA860=0,BD860=0),1,IF(BA860&gt;0,IF(BD860&gt;0,1,0),IF(BD860&lt;0,1,0)))</f>
        <v>1</v>
      </c>
      <c r="EO860" s="126">
        <f t="shared" ref="EO860:EO891" si="4539">IF(OR(BA860=0,BB860=0),1,IF(BB860&gt;0,IF(BA860&gt;0,1,0),IF(BA860&lt;0,1,0)))</f>
        <v>1</v>
      </c>
      <c r="EP860" s="126">
        <f t="shared" ref="EP860:EP891" si="4540">IF(OR(BB860=0,BC860=0),1,IF(BB860&gt;0,IF(BC860&gt;0,1,0),IF(BC860&lt;0,1,0)))</f>
        <v>1</v>
      </c>
      <c r="EQ860" s="126">
        <f t="shared" ref="EQ860:EQ891" si="4541">IF(OR(BB860=0,BD860=0),1,IF(BB860&gt;0,IF(BD860&gt;0,1,0),IF(BD860&lt;0,1,0)))</f>
        <v>1</v>
      </c>
      <c r="ES860" s="126">
        <f t="shared" ref="ES860:ES891" si="4542">IF(OR(BC860=0,BA860=0),1,IF(BC860&gt;0,IF(BA860&gt;0,1,0),IF(BA860&lt;0,1,0)))</f>
        <v>1</v>
      </c>
      <c r="ET860" s="126">
        <f t="shared" ref="ET860:ET891" si="4543">IF(OR(BC860=0,BB860=0),1,IF(BC860&gt;0,IF(BB860&gt;0,1,0),IF(BB860&lt;0,1,0)))</f>
        <v>1</v>
      </c>
      <c r="EU860" s="126">
        <f t="shared" ref="EU860:EU891" si="4544">IF(OR(BC860=0,BD860=0),1,IF(BC860&gt;0,IF(BD860&gt;0,1,0),IF(BD860&lt;0,1,0)))</f>
        <v>1</v>
      </c>
      <c r="EV860" s="126">
        <f t="shared" ref="EV860:EV891" si="4545">IF(AND(BC860&gt;-0.0001,BD860 &gt;-0.0001),1,IF(AND(BC860&lt;0.0001,BD860&lt;0.0001),1,""))</f>
        <v>1</v>
      </c>
      <c r="EW860" s="126">
        <f t="shared" ref="EW860:EW891" si="4546">IF(EU860=1,IF(OR(BD860=0,BM860=0),1,IF(BD860&gt;0,IF(BM860&gt;0,1,0),IF(BM860&lt;0,1,0))),"")</f>
        <v>1</v>
      </c>
      <c r="EY860" s="126">
        <f t="shared" ref="EY860:EY891" si="4547">IF(OR(BD860=0,BA860=0),1,IF(BD860&gt;0,IF(BA860&gt;0,1,0),IF(BA860&lt;0,1,0)))</f>
        <v>1</v>
      </c>
      <c r="EZ860" s="126">
        <f t="shared" ref="EZ860:EZ891" si="4548">IF(OR(BD860=0,BB860=0),1,IF(BD860&gt;0,IF(BB860&gt;0,1,0),IF(BB860&lt;0,1,0)))</f>
        <v>1</v>
      </c>
      <c r="FA860" s="126">
        <f t="shared" ref="FA860:FA891" si="4549">IF(OR(BD860=0,BC860=0),1,IF(BD860&gt;0,IF(BC860&gt;0,1,0),IF(BC860&lt;0,1,0)))</f>
        <v>1</v>
      </c>
      <c r="FC860" s="126">
        <f t="shared" ref="FC860:FC891" si="4550">IF(OR(BM860=0,BO860=0),1,IF(BM860&gt;0,IF(BO860&gt;0,1,0),IF(BO860&lt;0,1,0)))</f>
        <v>1</v>
      </c>
      <c r="FD860" s="126">
        <f t="shared" ref="FD860:FD891" si="4551">IF(FC860=1,IF(AND(BD860&gt;0,BO860&lt;0),1,IF(AND(BD860&lt;0,BO860&gt;0),1,0)),"")</f>
        <v>0</v>
      </c>
      <c r="FE860" s="126"/>
      <c r="FF860" s="126">
        <f t="shared" ref="FF860:FF891" si="4552">IF(OR(BK860=0,BM860=0),1,IF(BK860&gt;0,IF(BM860&gt;0,1,0),IF(BM860&lt;0,1,0)))</f>
        <v>1</v>
      </c>
      <c r="FG860" s="126">
        <f t="shared" ref="FG860:FG891" si="4553">IF(OR(BK860=0,BO860=0),1,IF(BK860&gt;0,IF(BO860&gt;0,1,0),IF(BO860&lt;0,1,0)))</f>
        <v>1</v>
      </c>
      <c r="FH860" s="126">
        <f t="shared" ref="FH860:FH891" si="4554">IF(BK860&gt;0,IF(BM860&gt;0,IF(BO860&gt;0,1,0),0),IF(BM860&lt;0,IF(BO860&lt;0,1,0),0))</f>
        <v>1</v>
      </c>
      <c r="FI860" s="126">
        <f t="shared" ref="FI860:FI891" si="4555">IF(FH860=0,"",(IF(BO860&gt;0,IF(BD860&gt;0,1,0),IF(BD860&lt;0,1,0))))</f>
        <v>0</v>
      </c>
      <c r="FJ860" s="126">
        <f t="shared" ref="FJ860:FJ891" si="4556">IF(FH860=0,"",(IF(BO860&gt;0,IF(BC860&gt;0,1,0),IF(BC860&lt;0,1,0))))</f>
        <v>1</v>
      </c>
      <c r="FK860" s="126">
        <f t="shared" ref="FK860:FK891" si="4557">IF(FH860=0,"",(IF(BO860&gt;0,IF(BB860&gt;0,1,0),IF(BB860&lt;0,1,0))))</f>
        <v>1</v>
      </c>
      <c r="FL860" s="126">
        <f t="shared" ref="FL860:FL891" si="4558">IF(FH860=0,"",(IF(BO860&gt;0,IF(BA860&gt;0,1,0),IF(BA860&lt;0,1,0))))</f>
        <v>1</v>
      </c>
      <c r="FN860" s="126" t="str">
        <f t="shared" ref="FN860:FN891" si="4559">IF(ABS(BB860)&gt;9.76,1,"")</f>
        <v/>
      </c>
      <c r="FO860" s="126" t="str">
        <f t="shared" ref="FO860:FO891" si="4560">IF(FN860=1,IF(BB860&gt;0,IF(BL860&lt;0,1,0),IF(BL860&gt;0,1,0)),"")</f>
        <v/>
      </c>
      <c r="FP860" s="126" t="str">
        <f t="shared" ref="FP860:FP891" si="4561">IF(BL860&gt;1.96, IF(BB860&gt;9.76,1,0),IF(BL860&lt;-1.96, IF(BB860&lt;-9.76,1,0),""))</f>
        <v/>
      </c>
      <c r="FV860" s="126">
        <f t="shared" ref="FV860:FV891" si="4562">IF(BK859&gt;0,IF(BK860&gt;0,1,0),IF(BK860&lt;0,1,0))</f>
        <v>0</v>
      </c>
      <c r="FW860" s="126">
        <f t="shared" ref="FW860:FW891" si="4563">IF(BL859&gt;0,IF(BL860&gt;0,1,0),IF(BL860&lt;0,1,0))</f>
        <v>0</v>
      </c>
      <c r="FX860" s="126">
        <f t="shared" ref="FX860:FX891" si="4564">IF(BO859&gt;0,IF(BO860&gt;0,1,0),IF(BO860&lt;0,1,0))</f>
        <v>0</v>
      </c>
      <c r="GA860" s="126">
        <f t="shared" ref="GA860:GA891" si="4565">IF(BA860&gt;0,IF(BR860&gt;0,1,0),IF(BR860&lt;0,1,0))</f>
        <v>0</v>
      </c>
      <c r="GB860" s="126">
        <f t="shared" ref="GB860:GB891" si="4566">IF(BB860&gt;0,IF(BR860&gt;0,1,0),IF(BR860&lt;0,1,0))</f>
        <v>0</v>
      </c>
      <c r="GC860" s="126">
        <f t="shared" ref="GC860:GC891" si="4567">IF(BC860&gt;0,IF(BR860&gt;0,1,0),IF(BR860&lt;0,1,0))</f>
        <v>0</v>
      </c>
      <c r="GD860" s="126">
        <f t="shared" ref="GD860:GD891" si="4568">IF(BD860&gt;0,IF(BR860&gt;0,1,0),IF(BR860&lt;0,1,0))</f>
        <v>1</v>
      </c>
      <c r="GE860" s="126">
        <f t="shared" ref="GE860:GE891" si="4569">IF(BK860&gt;0,IF(BR860&gt;0,1,0),IF(BR860&lt;0,1,0))</f>
        <v>0</v>
      </c>
      <c r="GF860" s="126">
        <f t="shared" ref="GF860:GF891" si="4570">IF(BM860&gt;0,IF(BR860&gt;0,1,0),IF(BR860&lt;0,1,0))</f>
        <v>0</v>
      </c>
      <c r="GG860" s="126">
        <f t="shared" ref="GG860:GG891" si="4571">IF(BO860&gt;0,IF(BR860&gt;0,1,0),IF(BR860&lt;0,1,0))</f>
        <v>0</v>
      </c>
      <c r="GI860" s="126">
        <f t="shared" ref="GI860:GI891" si="4572">IF(BR860&gt;0,IF(BS860&gt;0,1,0),IF(BS860&lt;0,1,0))</f>
        <v>0</v>
      </c>
      <c r="GK860" s="126">
        <f t="shared" ref="GK860:GK891" si="4573">IF(BA860&gt;0,IF(BS860&gt;0,1,0),IF(BS860&lt;0,1,0))</f>
        <v>1</v>
      </c>
      <c r="GL860" s="126">
        <f t="shared" ref="GL860:GL891" si="4574">IF(BB860&gt;0,IF(BS860&gt;0,1,0),IF(BS860&lt;0,1,0))</f>
        <v>1</v>
      </c>
      <c r="GM860" s="126">
        <f t="shared" ref="GM860:GM891" si="4575">IF(BC860&gt;0,IF(BS860&gt;0,1,0),IF(BS860&lt;0,1,0))</f>
        <v>1</v>
      </c>
      <c r="GN860" s="126">
        <f t="shared" ref="GN860:GN891" si="4576">IF(BD860&gt;0,IF(BS860&gt;0,1,0),IF(BS860&lt;0,1,0))</f>
        <v>0</v>
      </c>
      <c r="GO860" s="126">
        <f t="shared" ref="GO860:GO891" si="4577">IF(BK860&gt;0,IF(BS860&gt;0,1,0),IF(BS860&lt;0,1,0))</f>
        <v>1</v>
      </c>
      <c r="GP860" s="126">
        <f t="shared" ref="GP860:GP891" si="4578">IF(BM860&gt;0,IF(BS860&gt;0,1,0),IF(BS860&lt;0,1,0))</f>
        <v>1</v>
      </c>
      <c r="GQ860" s="126">
        <f t="shared" ref="GQ860:GQ891" si="4579">IF(BO860&gt;0,IF(BS860&gt;0,1,0),IF(BS860&lt;0,1,0))</f>
        <v>1</v>
      </c>
      <c r="GS860" s="126" t="str">
        <f t="shared" ref="GS860:GS891" si="4580">IF(ABS(BD860)&gt;32,IF(ABS(BM860)&gt;2,1,0),"")</f>
        <v/>
      </c>
      <c r="GT860" s="126" t="str">
        <f t="shared" ref="GT860:GT891" si="4581">IF(ABS(BD860)&gt;40,IF(ABS(BM860)&gt;2,1,0),"")</f>
        <v/>
      </c>
      <c r="GU860" s="126">
        <f t="shared" ref="GU860:GU891" si="4582">IF(ABS(BM860)&gt;1,1,0)</f>
        <v>0</v>
      </c>
      <c r="GV860" s="126">
        <f t="shared" ref="GV860:GV891" si="4583">IF(ABS(BM860)&gt;1.5,1,0)</f>
        <v>0</v>
      </c>
      <c r="GW860" s="126">
        <f t="shared" ref="GW860:GW891" si="4584">IF(ABS(BM860)&gt;1.99,1,0)</f>
        <v>0</v>
      </c>
      <c r="GX860" s="126">
        <f t="shared" ref="GX860:GX891" si="4585">IF(ABS(BM860)&gt;2.5,1,0)</f>
        <v>0</v>
      </c>
      <c r="GY860" s="126">
        <f t="shared" ref="GY860:GY891" si="4586">IF(ABS(BM860)&gt;3,1,0)</f>
        <v>0</v>
      </c>
      <c r="GZ860" s="126"/>
      <c r="HA860" s="126">
        <f t="shared" ref="HA860:HA891" si="4587">IF(ABS(BO860)&gt;2,1,0)</f>
        <v>1</v>
      </c>
      <c r="HB860" s="126">
        <f t="shared" ref="HB860:HB891" si="4588">IF(ABS(BO860)&gt;4,1,0)</f>
        <v>0</v>
      </c>
      <c r="HC860" s="126">
        <f t="shared" ref="HC860:HC891" si="4589">IF(ABS(BO860)&gt;5,1,0)</f>
        <v>0</v>
      </c>
      <c r="HD860" s="126">
        <f t="shared" ref="HD860:HD891" si="4590">IF(ABS(BO860)&gt;6,1,0)</f>
        <v>0</v>
      </c>
      <c r="HE860" s="126">
        <f t="shared" ref="HE860:HE891" si="4591">IF(ABS(BO860)&gt;8,1,0)</f>
        <v>0</v>
      </c>
      <c r="HF860" s="126">
        <f t="shared" ref="HF860:HF891" si="4592">IF(ABS(BO860)&gt;10,1,0)</f>
        <v>0</v>
      </c>
      <c r="HH860" s="126">
        <f t="shared" ref="HH860:HH891" si="4593">IF(ABS(BS860)&gt;1.5,1,0)</f>
        <v>1</v>
      </c>
      <c r="HI860" s="126">
        <f t="shared" ref="HI860:HI891" si="4594">IF(ABS(BS860)&gt;3,1,0)</f>
        <v>0</v>
      </c>
      <c r="HJ860" s="126">
        <f t="shared" ref="HJ860:HJ891" si="4595">IF(ABS(BS860)&gt;4.5,1,0)</f>
        <v>0</v>
      </c>
      <c r="HK860" s="126">
        <f t="shared" ref="HK860:HK891" si="4596">IF(ABS(BS860)&gt;6,1,0)</f>
        <v>0</v>
      </c>
      <c r="HL860" s="126">
        <f t="shared" ref="HL860:HL891" si="4597">IF(ABS(BS860)&gt;7.5,1,0)</f>
        <v>0</v>
      </c>
      <c r="HM860" s="126">
        <f t="shared" ref="HM860:HM891" si="4598">IF(ABS(BS860)&gt;9,1,0)</f>
        <v>0</v>
      </c>
      <c r="HO860" s="126">
        <f t="shared" ref="HO860:HO891" si="4599">IF(BD860&gt;-0.1,IF(BM860&lt;0.001,1,0),"")</f>
        <v>0</v>
      </c>
      <c r="HP860" s="126">
        <f t="shared" ref="HP860:HP891" si="4600">IF(BD860&lt;0.1,IF(BM860&gt;-0.001,1,0),"")</f>
        <v>1</v>
      </c>
      <c r="HQ860" s="126" t="str">
        <f t="shared" ref="HQ860:HQ891" si="4601">IF(BD860&gt;9.1,IF(BM860&lt;0.001,1,0),"")</f>
        <v/>
      </c>
      <c r="HR860" s="122" t="str">
        <f t="shared" ref="HR860:HR891" si="4602">IF(BD860&lt;-9.1,IF(BM860&gt;-0.001,1,0),"")</f>
        <v/>
      </c>
      <c r="HS860" s="126" t="str">
        <f t="shared" ref="HS860:HS891" si="4603">IF(BD860&gt;15.1,IF(BM860&lt;0.001,1,0),"")</f>
        <v/>
      </c>
      <c r="HT860" s="122" t="str">
        <f t="shared" ref="HT860:HT891" si="4604">IF(BD860&lt;-15.1,IF(BM860&gt;-0.001,1,0),"")</f>
        <v/>
      </c>
      <c r="HU860" s="122" t="str">
        <f t="shared" ref="HU860:HU891" si="4605">IF(BD860&gt;31.1,IF(BM860&lt;0.001,1,0),"")</f>
        <v/>
      </c>
      <c r="HV860" s="126" t="str">
        <f t="shared" ref="HV860:HV891" si="4606">IF(BD860&lt;-31.1,IF(BM860&gt;-0.001,1,0),"")</f>
        <v/>
      </c>
      <c r="HW860" s="126" t="str">
        <f t="shared" ref="HW860:HW891" si="4607">IF(BD860&gt;47.1,IF(BM860&lt;0.001,1,0),"")</f>
        <v/>
      </c>
      <c r="HX860" s="126" t="str">
        <f t="shared" ref="HX860:HX891" si="4608">IF(BD860&lt;-47.1,IF(BM860&gt;-0.001,1,0),"")</f>
        <v/>
      </c>
      <c r="HZ860" s="126">
        <f t="shared" ref="HZ860:HZ891" si="4609">IF(BD860&gt;-0.1,IF(BO860&lt;0.001,1,0),"")</f>
        <v>0</v>
      </c>
      <c r="IA860" s="126">
        <f t="shared" ref="IA860:IA891" si="4610">IF(BD860&lt;0.1,IF(BO860&gt;-0.001,1,0),"")</f>
        <v>1</v>
      </c>
      <c r="IB860" s="126" t="str">
        <f t="shared" ref="IB860:IB891" si="4611">IF(BD860&gt;9.1,IF(BO860&lt;0.001,1,0),"")</f>
        <v/>
      </c>
      <c r="IC860" s="126" t="str">
        <f t="shared" ref="IC860:IC891" si="4612">IF(BD860&lt;-9.1,IF(BO860&gt;-0.001,1,0),"")</f>
        <v/>
      </c>
      <c r="ID860" s="126" t="str">
        <f t="shared" ref="ID860:ID891" si="4613">IF(BD860&gt;15.1,IF(BO860&lt;0.001,1,0),"")</f>
        <v/>
      </c>
      <c r="IE860" s="126" t="str">
        <f t="shared" ref="IE860:IE891" si="4614">IF(BD860&lt;-15.1,IF(BO860&gt;-0.001,1,0),"")</f>
        <v/>
      </c>
      <c r="IF860" s="126" t="str">
        <f t="shared" ref="IF860:IF891" si="4615">IF(BD860&gt;31.1,IF(BO860&lt;0.001,1,0),"")</f>
        <v/>
      </c>
      <c r="IG860" s="126" t="str">
        <f t="shared" ref="IG860:IG891" si="4616">IF(BD860&lt;-31.1,IF(BO860&gt;-0.001,1,0),"")</f>
        <v/>
      </c>
      <c r="IH860" s="126" t="str">
        <f t="shared" ref="IH860:IH891" si="4617">IF(BD860&gt;47.1,IF(BO860&lt;0.001,1,0),"")</f>
        <v/>
      </c>
      <c r="II860" s="126" t="str">
        <f t="shared" ref="II860:II891" si="4618">IF(BD860&lt;-47.1,IF(BO860&gt;-0.001,1,0),"")</f>
        <v/>
      </c>
      <c r="IO860" s="128"/>
      <c r="IP860" s="128"/>
      <c r="IQ860" s="127"/>
      <c r="IR860" s="127"/>
      <c r="IX860" s="6"/>
      <c r="IY860" s="6"/>
      <c r="IZ860" s="7"/>
      <c r="JA860" s="7"/>
      <c r="JG860" s="12"/>
      <c r="JH860" s="12"/>
      <c r="JI860" s="13"/>
      <c r="JJ860" s="13"/>
      <c r="JN860" s="6"/>
      <c r="JO860" s="6"/>
      <c r="JQ860" s="11"/>
      <c r="JR860" s="11"/>
      <c r="JS860" s="12"/>
      <c r="JT860" s="13"/>
      <c r="JU860" s="12"/>
      <c r="JV860" s="12"/>
      <c r="JW860" s="97"/>
      <c r="JX860" s="13"/>
      <c r="JY860" s="13"/>
      <c r="JZ860" s="97"/>
      <c r="KA860" s="97"/>
      <c r="KB860" s="11"/>
      <c r="KC860" s="11"/>
      <c r="KD860" s="11"/>
      <c r="KE860" s="11"/>
    </row>
    <row r="861" spans="1:291" s="122" customFormat="1" x14ac:dyDescent="0.2">
      <c r="A861" s="146">
        <f t="shared" si="4081"/>
        <v>861</v>
      </c>
      <c r="C861" s="2">
        <v>43347</v>
      </c>
      <c r="D861" s="126">
        <v>97.015000000000001</v>
      </c>
      <c r="E861" s="126">
        <v>97.01</v>
      </c>
      <c r="F861" s="126">
        <v>97.015000000000001</v>
      </c>
      <c r="G861" s="128">
        <v>105.2</v>
      </c>
      <c r="H861" s="128">
        <v>113.065</v>
      </c>
      <c r="I861" s="128">
        <v>119.295</v>
      </c>
      <c r="J861" s="127">
        <v>143.04</v>
      </c>
      <c r="K861" s="126"/>
      <c r="M861" s="126">
        <f t="shared" si="4438"/>
        <v>97.015000000000001</v>
      </c>
      <c r="N861" s="126">
        <f t="shared" si="4439"/>
        <v>97.01</v>
      </c>
      <c r="O861" s="126">
        <f t="shared" si="4440"/>
        <v>97.015000000000001</v>
      </c>
      <c r="P861" s="128">
        <f t="shared" si="4250"/>
        <v>3380.0000000000005</v>
      </c>
      <c r="Q861" s="5">
        <f t="shared" si="4251"/>
        <v>3622.5</v>
      </c>
      <c r="R861" s="6">
        <f t="shared" si="4252"/>
        <v>3837.5</v>
      </c>
      <c r="S861" s="7">
        <f t="shared" si="4253"/>
        <v>4579.9999999999991</v>
      </c>
      <c r="V861" s="127">
        <f t="shared" si="4259"/>
        <v>3.0000000000001137</v>
      </c>
      <c r="W861" s="127">
        <f t="shared" si="4260"/>
        <v>3.4999999999996589</v>
      </c>
      <c r="X861" s="127">
        <f t="shared" si="4261"/>
        <v>4.0000000000006253</v>
      </c>
      <c r="Y861" s="127">
        <f t="shared" si="4254"/>
        <v>1.7499999999995453</v>
      </c>
      <c r="Z861" s="126">
        <f t="shared" si="4255"/>
        <v>6.2499999999995453</v>
      </c>
      <c r="AA861" s="126">
        <f t="shared" si="4256"/>
        <v>10.999999999999545</v>
      </c>
      <c r="AB861" s="126">
        <f t="shared" si="4257"/>
        <v>35</v>
      </c>
      <c r="AC861" s="126"/>
      <c r="AD861" s="126"/>
      <c r="AE861" s="127">
        <f t="shared" si="4286"/>
        <v>0.74999924999976386</v>
      </c>
      <c r="AF861" s="127">
        <f t="shared" si="4287"/>
        <v>0.24999925000021861</v>
      </c>
      <c r="AG861" s="127">
        <f t="shared" si="4288"/>
        <v>0.25000075000074773</v>
      </c>
      <c r="AH861" s="127">
        <f t="shared" si="4447"/>
        <v>0.6666666666672727</v>
      </c>
      <c r="AI861" s="127">
        <f t="shared" si="4273"/>
        <v>0.25000000000063638</v>
      </c>
      <c r="AJ861" s="127">
        <f t="shared" si="4274"/>
        <v>0.35000000000018172</v>
      </c>
      <c r="AK861" s="127">
        <f t="shared" si="4275"/>
        <v>1.0833333333334849</v>
      </c>
      <c r="AL861" s="127">
        <f t="shared" si="4276"/>
        <v>0.74999999999977263</v>
      </c>
      <c r="AM861" s="127">
        <f t="shared" si="4277"/>
        <v>0.66666666666712082</v>
      </c>
      <c r="AN861" s="127">
        <f t="shared" si="4278"/>
        <v>3.0000000000004547</v>
      </c>
      <c r="AO861" s="127">
        <f t="shared" si="4279"/>
        <v>1</v>
      </c>
      <c r="AP861" s="127">
        <f t="shared" si="4280"/>
        <v>0.66666666666575758</v>
      </c>
      <c r="AQ861" s="127">
        <f t="shared" si="4281"/>
        <v>0.95833333333310655</v>
      </c>
      <c r="AR861" s="127">
        <f t="shared" si="4282"/>
        <v>0.90000000000072777</v>
      </c>
      <c r="AS861" s="127">
        <f t="shared" si="4283"/>
        <v>1.5277777777782324</v>
      </c>
      <c r="AT861" s="127">
        <f t="shared" si="4284"/>
        <v>1.1666666666675765</v>
      </c>
      <c r="AU861" s="126"/>
      <c r="AX861" s="11">
        <f t="shared" si="4457"/>
        <v>-3.0000000000001137</v>
      </c>
      <c r="AY861" s="11">
        <f t="shared" si="4458"/>
        <v>-3.4999999999996589</v>
      </c>
      <c r="AZ861" s="11">
        <f t="shared" si="4459"/>
        <v>-4.0000000000006253</v>
      </c>
      <c r="BA861" s="11">
        <f t="shared" si="4460"/>
        <v>-1.7499999999995453</v>
      </c>
      <c r="BB861" s="11">
        <f t="shared" si="4461"/>
        <v>-6.2499999999995453</v>
      </c>
      <c r="BC861" s="12">
        <f t="shared" si="4462"/>
        <v>-10.999999999999545</v>
      </c>
      <c r="BD861" s="13">
        <f t="shared" si="4463"/>
        <v>-35</v>
      </c>
      <c r="BF861" s="11">
        <f t="shared" si="4464"/>
        <v>0.49999999999897682</v>
      </c>
      <c r="BG861" s="11">
        <f t="shared" si="4465"/>
        <v>0.74999924999976386</v>
      </c>
      <c r="BH861" s="11">
        <f t="shared" si="4466"/>
        <v>0.24999925000021861</v>
      </c>
      <c r="BI861" s="11">
        <f t="shared" si="4467"/>
        <v>-0.25000075000074773</v>
      </c>
      <c r="BJ861" s="11">
        <f t="shared" si="4468"/>
        <v>0.6666666666672727</v>
      </c>
      <c r="BK861" s="11">
        <f t="shared" si="4469"/>
        <v>0.25000000000063638</v>
      </c>
      <c r="BL861" s="11">
        <f t="shared" si="4470"/>
        <v>0.35000000000018172</v>
      </c>
      <c r="BM861" s="11">
        <f t="shared" si="4471"/>
        <v>1.0833333333334849</v>
      </c>
      <c r="BN861" s="11">
        <f t="shared" si="4472"/>
        <v>-0.74999999999977263</v>
      </c>
      <c r="BO861" s="11">
        <f t="shared" si="4473"/>
        <v>0.66666666666712082</v>
      </c>
      <c r="BP861" s="11">
        <f t="shared" si="4474"/>
        <v>3.0000000000004547</v>
      </c>
      <c r="BQ861" s="126">
        <v>1</v>
      </c>
      <c r="BR861" s="11">
        <f t="shared" si="4475"/>
        <v>0.66666666666575758</v>
      </c>
      <c r="BS861" s="11">
        <f t="shared" si="4476"/>
        <v>-0.95833333333310655</v>
      </c>
      <c r="BT861" s="11">
        <f t="shared" si="4477"/>
        <v>0.90000000000072777</v>
      </c>
      <c r="BU861" s="11">
        <f t="shared" si="4478"/>
        <v>1.5277777777782324</v>
      </c>
      <c r="BV861" s="11">
        <f t="shared" si="4479"/>
        <v>1.1666666666675765</v>
      </c>
      <c r="BY861" s="126"/>
      <c r="BZ861" s="126"/>
      <c r="CA861" s="122">
        <f t="shared" si="4480"/>
        <v>1.5277777777782324</v>
      </c>
      <c r="CB861" s="126">
        <f t="shared" si="4481"/>
        <v>0</v>
      </c>
      <c r="CC861" s="126">
        <f t="shared" si="4482"/>
        <v>0</v>
      </c>
      <c r="CD861" s="126">
        <f t="shared" si="4483"/>
        <v>0</v>
      </c>
      <c r="CE861" s="126">
        <f t="shared" si="4484"/>
        <v>0</v>
      </c>
      <c r="CF861" s="126">
        <f t="shared" si="4485"/>
        <v>0</v>
      </c>
      <c r="CG861" s="126" t="str">
        <f t="shared" si="4486"/>
        <v/>
      </c>
      <c r="CH861" s="126">
        <f t="shared" si="4487"/>
        <v>1</v>
      </c>
      <c r="CI861" s="126">
        <f t="shared" si="4488"/>
        <v>1</v>
      </c>
      <c r="CJ861" s="126" t="str">
        <f t="shared" si="4489"/>
        <v/>
      </c>
      <c r="CK861" s="126" t="str">
        <f t="shared" si="4490"/>
        <v/>
      </c>
      <c r="CL861" s="126">
        <f t="shared" si="4491"/>
        <v>1</v>
      </c>
      <c r="CM861" s="126">
        <f t="shared" si="4492"/>
        <v>1</v>
      </c>
      <c r="CN861" s="126">
        <f t="shared" si="4493"/>
        <v>1</v>
      </c>
      <c r="CO861" s="126" t="str">
        <f t="shared" si="4494"/>
        <v/>
      </c>
      <c r="CP861" s="126" t="str">
        <f t="shared" si="4495"/>
        <v/>
      </c>
      <c r="CQ861" s="126">
        <f t="shared" si="4496"/>
        <v>1</v>
      </c>
      <c r="CR861" s="126"/>
      <c r="CS861" s="126">
        <f t="shared" si="4497"/>
        <v>0</v>
      </c>
      <c r="CT861" s="126">
        <f t="shared" si="4498"/>
        <v>0</v>
      </c>
      <c r="CU861" s="126">
        <f t="shared" si="4499"/>
        <v>0</v>
      </c>
      <c r="CV861" s="126">
        <f t="shared" si="4500"/>
        <v>0</v>
      </c>
      <c r="CW861" s="126">
        <f t="shared" si="4501"/>
        <v>1</v>
      </c>
      <c r="CX861" s="126" t="str">
        <f t="shared" si="4502"/>
        <v/>
      </c>
      <c r="CY861" s="126" t="str">
        <f t="shared" si="4503"/>
        <v/>
      </c>
      <c r="CZ861" s="126" t="str">
        <f t="shared" si="4504"/>
        <v/>
      </c>
      <c r="DA861" s="126" t="str">
        <f t="shared" si="4505"/>
        <v/>
      </c>
      <c r="DB861" s="126">
        <f t="shared" si="4506"/>
        <v>0</v>
      </c>
      <c r="DC861" s="126">
        <f t="shared" si="4507"/>
        <v>1</v>
      </c>
      <c r="DD861" s="126" t="str">
        <f t="shared" si="4508"/>
        <v/>
      </c>
      <c r="DE861" s="126" t="str">
        <f t="shared" si="4509"/>
        <v/>
      </c>
      <c r="DF861" s="126"/>
      <c r="DG861" s="126">
        <f t="shared" si="4510"/>
        <v>0</v>
      </c>
      <c r="DH861" s="126">
        <f t="shared" si="4511"/>
        <v>0</v>
      </c>
      <c r="DI861" s="126">
        <f t="shared" si="4512"/>
        <v>0</v>
      </c>
      <c r="DJ861" s="126">
        <f t="shared" si="4513"/>
        <v>0</v>
      </c>
      <c r="DK861" s="126">
        <f t="shared" si="4514"/>
        <v>0</v>
      </c>
      <c r="DL861" s="126"/>
      <c r="DM861" s="126">
        <f t="shared" si="4515"/>
        <v>1</v>
      </c>
      <c r="DN861" s="126" t="str">
        <f t="shared" si="4516"/>
        <v/>
      </c>
      <c r="DO861" s="126" t="str">
        <f t="shared" si="4517"/>
        <v/>
      </c>
      <c r="DP861" s="126" t="str">
        <f t="shared" si="4518"/>
        <v/>
      </c>
      <c r="DQ861" s="126" t="str">
        <f t="shared" si="4519"/>
        <v/>
      </c>
      <c r="DR861" s="126" t="str">
        <f t="shared" si="4520"/>
        <v/>
      </c>
      <c r="DS861" s="126" t="str">
        <f t="shared" si="4521"/>
        <v/>
      </c>
      <c r="DT861" s="126" t="str">
        <f t="shared" si="4522"/>
        <v/>
      </c>
      <c r="DU861" s="126" t="str">
        <f t="shared" si="4523"/>
        <v/>
      </c>
      <c r="DV861" s="126">
        <f t="shared" si="4524"/>
        <v>0</v>
      </c>
      <c r="DW861" s="126">
        <f t="shared" si="4525"/>
        <v>0</v>
      </c>
      <c r="DX861" s="126" t="str">
        <f t="shared" si="4526"/>
        <v/>
      </c>
      <c r="DY861" s="126" t="str">
        <f t="shared" si="4527"/>
        <v/>
      </c>
      <c r="EA861" s="126">
        <f t="shared" si="4528"/>
        <v>0</v>
      </c>
      <c r="EB861" s="126">
        <f t="shared" si="4529"/>
        <v>0</v>
      </c>
      <c r="EC861" s="126">
        <f t="shared" si="4530"/>
        <v>0</v>
      </c>
      <c r="ED861" s="126">
        <f t="shared" si="4531"/>
        <v>0</v>
      </c>
      <c r="EF861" s="126">
        <f t="shared" si="4532"/>
        <v>1</v>
      </c>
      <c r="EG861" s="126">
        <f t="shared" si="4533"/>
        <v>1</v>
      </c>
      <c r="EH861" s="126">
        <f t="shared" si="4534"/>
        <v>1</v>
      </c>
      <c r="EI861" s="126">
        <f t="shared" si="4535"/>
        <v>1</v>
      </c>
      <c r="EK861" s="126">
        <f t="shared" si="4536"/>
        <v>1</v>
      </c>
      <c r="EL861" s="126">
        <f t="shared" si="4537"/>
        <v>1</v>
      </c>
      <c r="EM861" s="126">
        <f t="shared" si="4538"/>
        <v>1</v>
      </c>
      <c r="EO861" s="126">
        <f t="shared" si="4539"/>
        <v>1</v>
      </c>
      <c r="EP861" s="126">
        <f t="shared" si="4540"/>
        <v>1</v>
      </c>
      <c r="EQ861" s="126">
        <f t="shared" si="4541"/>
        <v>1</v>
      </c>
      <c r="ES861" s="126">
        <f t="shared" si="4542"/>
        <v>1</v>
      </c>
      <c r="ET861" s="126">
        <f t="shared" si="4543"/>
        <v>1</v>
      </c>
      <c r="EU861" s="126">
        <f t="shared" si="4544"/>
        <v>1</v>
      </c>
      <c r="EV861" s="126">
        <f t="shared" si="4545"/>
        <v>1</v>
      </c>
      <c r="EW861" s="126">
        <f t="shared" si="4546"/>
        <v>0</v>
      </c>
      <c r="EY861" s="126">
        <f t="shared" si="4547"/>
        <v>1</v>
      </c>
      <c r="EZ861" s="126">
        <f t="shared" si="4548"/>
        <v>1</v>
      </c>
      <c r="FA861" s="126">
        <f t="shared" si="4549"/>
        <v>1</v>
      </c>
      <c r="FC861" s="126">
        <f t="shared" si="4550"/>
        <v>1</v>
      </c>
      <c r="FD861" s="126">
        <f t="shared" si="4551"/>
        <v>1</v>
      </c>
      <c r="FE861" s="126"/>
      <c r="FF861" s="126">
        <f t="shared" si="4552"/>
        <v>1</v>
      </c>
      <c r="FG861" s="126">
        <f t="shared" si="4553"/>
        <v>1</v>
      </c>
      <c r="FH861" s="126">
        <f t="shared" si="4554"/>
        <v>1</v>
      </c>
      <c r="FI861" s="126">
        <f t="shared" si="4555"/>
        <v>0</v>
      </c>
      <c r="FJ861" s="126">
        <f t="shared" si="4556"/>
        <v>0</v>
      </c>
      <c r="FK861" s="126">
        <f t="shared" si="4557"/>
        <v>0</v>
      </c>
      <c r="FL861" s="126">
        <f t="shared" si="4558"/>
        <v>0</v>
      </c>
      <c r="FN861" s="126" t="str">
        <f t="shared" si="4559"/>
        <v/>
      </c>
      <c r="FO861" s="126" t="str">
        <f t="shared" si="4560"/>
        <v/>
      </c>
      <c r="FP861" s="126" t="str">
        <f t="shared" si="4561"/>
        <v/>
      </c>
      <c r="FV861" s="126">
        <f t="shared" si="4562"/>
        <v>1</v>
      </c>
      <c r="FW861" s="126">
        <f t="shared" si="4563"/>
        <v>1</v>
      </c>
      <c r="FX861" s="126">
        <f t="shared" si="4564"/>
        <v>1</v>
      </c>
      <c r="GA861" s="126">
        <f t="shared" si="4565"/>
        <v>0</v>
      </c>
      <c r="GB861" s="126">
        <f t="shared" si="4566"/>
        <v>0</v>
      </c>
      <c r="GC861" s="126">
        <f t="shared" si="4567"/>
        <v>0</v>
      </c>
      <c r="GD861" s="126">
        <f t="shared" si="4568"/>
        <v>0</v>
      </c>
      <c r="GE861" s="126">
        <f t="shared" si="4569"/>
        <v>1</v>
      </c>
      <c r="GF861" s="126">
        <f t="shared" si="4570"/>
        <v>1</v>
      </c>
      <c r="GG861" s="126">
        <f t="shared" si="4571"/>
        <v>1</v>
      </c>
      <c r="GI861" s="126">
        <f t="shared" si="4572"/>
        <v>0</v>
      </c>
      <c r="GK861" s="126">
        <f t="shared" si="4573"/>
        <v>1</v>
      </c>
      <c r="GL861" s="126">
        <f t="shared" si="4574"/>
        <v>1</v>
      </c>
      <c r="GM861" s="126">
        <f t="shared" si="4575"/>
        <v>1</v>
      </c>
      <c r="GN861" s="126">
        <f t="shared" si="4576"/>
        <v>1</v>
      </c>
      <c r="GO861" s="126">
        <f t="shared" si="4577"/>
        <v>0</v>
      </c>
      <c r="GP861" s="126">
        <f t="shared" si="4578"/>
        <v>0</v>
      </c>
      <c r="GQ861" s="126">
        <f t="shared" si="4579"/>
        <v>0</v>
      </c>
      <c r="GS861" s="126">
        <f t="shared" si="4580"/>
        <v>0</v>
      </c>
      <c r="GT861" s="126" t="str">
        <f t="shared" si="4581"/>
        <v/>
      </c>
      <c r="GU861" s="126">
        <f t="shared" si="4582"/>
        <v>1</v>
      </c>
      <c r="GV861" s="126">
        <f t="shared" si="4583"/>
        <v>0</v>
      </c>
      <c r="GW861" s="126">
        <f t="shared" si="4584"/>
        <v>0</v>
      </c>
      <c r="GX861" s="126">
        <f t="shared" si="4585"/>
        <v>0</v>
      </c>
      <c r="GY861" s="126">
        <f t="shared" si="4586"/>
        <v>0</v>
      </c>
      <c r="GZ861" s="126"/>
      <c r="HA861" s="126">
        <f t="shared" si="4587"/>
        <v>0</v>
      </c>
      <c r="HB861" s="126">
        <f t="shared" si="4588"/>
        <v>0</v>
      </c>
      <c r="HC861" s="126">
        <f t="shared" si="4589"/>
        <v>0</v>
      </c>
      <c r="HD861" s="126">
        <f t="shared" si="4590"/>
        <v>0</v>
      </c>
      <c r="HE861" s="126">
        <f t="shared" si="4591"/>
        <v>0</v>
      </c>
      <c r="HF861" s="126">
        <f t="shared" si="4592"/>
        <v>0</v>
      </c>
      <c r="HH861" s="126">
        <f t="shared" si="4593"/>
        <v>0</v>
      </c>
      <c r="HI861" s="126">
        <f t="shared" si="4594"/>
        <v>0</v>
      </c>
      <c r="HJ861" s="126">
        <f t="shared" si="4595"/>
        <v>0</v>
      </c>
      <c r="HK861" s="126">
        <f t="shared" si="4596"/>
        <v>0</v>
      </c>
      <c r="HL861" s="126">
        <f t="shared" si="4597"/>
        <v>0</v>
      </c>
      <c r="HM861" s="126">
        <f t="shared" si="4598"/>
        <v>0</v>
      </c>
      <c r="HO861" s="126" t="str">
        <f t="shared" si="4599"/>
        <v/>
      </c>
      <c r="HP861" s="126">
        <f t="shared" si="4600"/>
        <v>1</v>
      </c>
      <c r="HQ861" s="126" t="str">
        <f t="shared" si="4601"/>
        <v/>
      </c>
      <c r="HR861" s="122">
        <f t="shared" si="4602"/>
        <v>1</v>
      </c>
      <c r="HS861" s="126" t="str">
        <f t="shared" si="4603"/>
        <v/>
      </c>
      <c r="HT861" s="122">
        <f t="shared" si="4604"/>
        <v>1</v>
      </c>
      <c r="HU861" s="122" t="str">
        <f t="shared" si="4605"/>
        <v/>
      </c>
      <c r="HV861" s="126">
        <f t="shared" si="4606"/>
        <v>1</v>
      </c>
      <c r="HW861" s="126" t="str">
        <f t="shared" si="4607"/>
        <v/>
      </c>
      <c r="HX861" s="126" t="str">
        <f t="shared" si="4608"/>
        <v/>
      </c>
      <c r="HZ861" s="126" t="str">
        <f t="shared" si="4609"/>
        <v/>
      </c>
      <c r="IA861" s="126">
        <f t="shared" si="4610"/>
        <v>1</v>
      </c>
      <c r="IB861" s="126" t="str">
        <f t="shared" si="4611"/>
        <v/>
      </c>
      <c r="IC861" s="126">
        <f t="shared" si="4612"/>
        <v>1</v>
      </c>
      <c r="ID861" s="126" t="str">
        <f t="shared" si="4613"/>
        <v/>
      </c>
      <c r="IE861" s="126">
        <f t="shared" si="4614"/>
        <v>1</v>
      </c>
      <c r="IF861" s="126" t="str">
        <f t="shared" si="4615"/>
        <v/>
      </c>
      <c r="IG861" s="126">
        <f t="shared" si="4616"/>
        <v>1</v>
      </c>
      <c r="IH861" s="126" t="str">
        <f t="shared" si="4617"/>
        <v/>
      </c>
      <c r="II861" s="126" t="str">
        <f t="shared" si="4618"/>
        <v/>
      </c>
      <c r="IO861" s="128"/>
      <c r="IP861" s="128"/>
      <c r="IQ861" s="127"/>
      <c r="IR861" s="127"/>
      <c r="IX861" s="6"/>
      <c r="IY861" s="6"/>
      <c r="IZ861" s="7"/>
      <c r="JA861" s="7"/>
      <c r="JG861" s="12"/>
      <c r="JH861" s="12"/>
      <c r="JI861" s="13"/>
      <c r="JJ861" s="13"/>
      <c r="JN861" s="6"/>
      <c r="JO861" s="6"/>
      <c r="JQ861" s="11"/>
      <c r="JR861" s="11"/>
      <c r="JS861" s="12"/>
      <c r="JT861" s="13"/>
      <c r="JU861" s="12"/>
      <c r="JV861" s="12"/>
      <c r="JW861" s="97"/>
      <c r="JX861" s="13"/>
      <c r="JY861" s="13"/>
      <c r="JZ861" s="97"/>
      <c r="KA861" s="97"/>
      <c r="KB861" s="11"/>
      <c r="KC861" s="11"/>
      <c r="KD861" s="11"/>
      <c r="KE861" s="11"/>
    </row>
    <row r="862" spans="1:291" s="122" customFormat="1" x14ac:dyDescent="0.2">
      <c r="A862" s="146">
        <f t="shared" si="4081"/>
        <v>862</v>
      </c>
      <c r="C862" s="2">
        <v>43348</v>
      </c>
      <c r="D862" s="126">
        <v>97.025000000000006</v>
      </c>
      <c r="E862" s="126">
        <v>97.02</v>
      </c>
      <c r="F862" s="126">
        <v>97.03</v>
      </c>
      <c r="G862" s="128">
        <v>105.205</v>
      </c>
      <c r="H862" s="128">
        <v>113.075</v>
      </c>
      <c r="I862" s="128">
        <v>119.30500000000001</v>
      </c>
      <c r="J862" s="127">
        <v>143.04</v>
      </c>
      <c r="K862" s="126"/>
      <c r="M862" s="126">
        <f t="shared" si="4438"/>
        <v>97.025000000000006</v>
      </c>
      <c r="N862" s="126">
        <f t="shared" si="4439"/>
        <v>97.02</v>
      </c>
      <c r="O862" s="126">
        <f t="shared" si="4440"/>
        <v>97.03</v>
      </c>
      <c r="P862" s="128">
        <f t="shared" si="4250"/>
        <v>3380.5</v>
      </c>
      <c r="Q862" s="5">
        <f t="shared" si="4251"/>
        <v>3623.5000000000005</v>
      </c>
      <c r="R862" s="6">
        <f t="shared" si="4252"/>
        <v>3838.5000000000009</v>
      </c>
      <c r="S862" s="7">
        <f t="shared" si="4253"/>
        <v>4579.9999999999991</v>
      </c>
      <c r="V862" s="127">
        <f t="shared" si="4259"/>
        <v>1.0000000000005116</v>
      </c>
      <c r="W862" s="127">
        <f t="shared" si="4260"/>
        <v>0.99999999999909051</v>
      </c>
      <c r="X862" s="127">
        <f t="shared" si="4261"/>
        <v>1.5000000000000568</v>
      </c>
      <c r="Y862" s="127">
        <f t="shared" si="4254"/>
        <v>0.49999999999954525</v>
      </c>
      <c r="Z862" s="126">
        <f t="shared" si="4255"/>
        <v>1.0000000000004547</v>
      </c>
      <c r="AA862" s="126">
        <f t="shared" si="4256"/>
        <v>1.0000000000009095</v>
      </c>
      <c r="AB862" s="126">
        <f t="shared" si="4257"/>
        <v>0</v>
      </c>
      <c r="AC862" s="126"/>
      <c r="AD862" s="126"/>
      <c r="AE862" s="127">
        <f t="shared" si="4286"/>
        <v>0.40000012000021468</v>
      </c>
      <c r="AF862" s="127">
        <f t="shared" si="4287"/>
        <v>0.40000011999879359</v>
      </c>
      <c r="AG862" s="127">
        <f t="shared" si="4288"/>
        <v>0.90000011999975993</v>
      </c>
      <c r="AH862" s="127">
        <f t="shared" si="4447"/>
        <v>0.33333333333212067</v>
      </c>
      <c r="AI862" s="127">
        <f t="shared" si="4273"/>
        <v>0.39999999999881763</v>
      </c>
      <c r="AJ862" s="127">
        <f t="shared" si="4274"/>
        <v>0.39999999999990909</v>
      </c>
      <c r="AK862" s="127">
        <f t="shared" si="4275"/>
        <v>0.33333333333318171</v>
      </c>
      <c r="AL862" s="127">
        <f t="shared" si="4276"/>
        <v>0.5</v>
      </c>
      <c r="AM862" s="127">
        <f t="shared" si="4277"/>
        <v>1.0000000000009095</v>
      </c>
      <c r="AN862" s="127">
        <f t="shared" si="4278"/>
        <v>1.0000000000009095</v>
      </c>
      <c r="AO862" s="127">
        <f t="shared" si="4279"/>
        <v>1</v>
      </c>
      <c r="AP862" s="127">
        <f t="shared" si="4280"/>
        <v>0.33333333333151438</v>
      </c>
      <c r="AQ862" s="127">
        <f t="shared" si="4281"/>
        <v>0.50000000000113687</v>
      </c>
      <c r="AR862" s="127">
        <f t="shared" si="4282"/>
        <v>0.59999999999872666</v>
      </c>
      <c r="AS862" s="127">
        <f t="shared" si="4283"/>
        <v>1.0000000000004547</v>
      </c>
      <c r="AT862" s="127">
        <f t="shared" si="4284"/>
        <v>0.99999999999909051</v>
      </c>
      <c r="AU862" s="126"/>
      <c r="AX862" s="11">
        <f t="shared" si="4457"/>
        <v>1.0000000000005116</v>
      </c>
      <c r="AY862" s="11">
        <f t="shared" si="4458"/>
        <v>0.99999999999909051</v>
      </c>
      <c r="AZ862" s="11">
        <f t="shared" si="4459"/>
        <v>1.5000000000000568</v>
      </c>
      <c r="BA862" s="11">
        <f t="shared" si="4460"/>
        <v>0.49999999999954525</v>
      </c>
      <c r="BB862" s="11">
        <f t="shared" si="4461"/>
        <v>1.0000000000004547</v>
      </c>
      <c r="BC862" s="12">
        <f t="shared" si="4462"/>
        <v>1.0000000000009095</v>
      </c>
      <c r="BD862" s="13">
        <f t="shared" si="4463"/>
        <v>0</v>
      </c>
      <c r="BF862" s="11">
        <f t="shared" si="4464"/>
        <v>1.4210854715202004E-12</v>
      </c>
      <c r="BG862" s="11">
        <f t="shared" si="4465"/>
        <v>0.40000012000021468</v>
      </c>
      <c r="BH862" s="11">
        <f t="shared" si="4466"/>
        <v>0.40000011999879359</v>
      </c>
      <c r="BI862" s="11">
        <f t="shared" si="4467"/>
        <v>0.90000011999975993</v>
      </c>
      <c r="BJ862" s="11">
        <f t="shared" si="4468"/>
        <v>0.33333333333212067</v>
      </c>
      <c r="BK862" s="11">
        <f t="shared" si="4469"/>
        <v>0.39999999999881763</v>
      </c>
      <c r="BL862" s="11">
        <f t="shared" si="4470"/>
        <v>0.39999999999990909</v>
      </c>
      <c r="BM862" s="11">
        <f t="shared" si="4471"/>
        <v>0.33333333333318171</v>
      </c>
      <c r="BN862" s="11">
        <f t="shared" si="4472"/>
        <v>0.5</v>
      </c>
      <c r="BO862" s="11">
        <f t="shared" si="4473"/>
        <v>1.0000000000009095</v>
      </c>
      <c r="BP862" s="11">
        <f t="shared" si="4474"/>
        <v>1.0000000000009095</v>
      </c>
      <c r="BQ862" s="126">
        <v>1</v>
      </c>
      <c r="BR862" s="11">
        <f t="shared" si="4475"/>
        <v>-0.33333333333151438</v>
      </c>
      <c r="BS862" s="11">
        <f t="shared" si="4476"/>
        <v>0.50000000000113687</v>
      </c>
      <c r="BT862" s="11">
        <f t="shared" si="4477"/>
        <v>0.59999999999872666</v>
      </c>
      <c r="BU862" s="11">
        <f t="shared" si="4478"/>
        <v>1.0000000000004547</v>
      </c>
      <c r="BV862" s="11">
        <f t="shared" si="4479"/>
        <v>0.99999999999909051</v>
      </c>
      <c r="BY862" s="126"/>
      <c r="BZ862" s="126"/>
      <c r="CA862" s="122">
        <f t="shared" si="4480"/>
        <v>1.0000000000004547</v>
      </c>
      <c r="CB862" s="126">
        <f t="shared" si="4481"/>
        <v>1</v>
      </c>
      <c r="CC862" s="126">
        <f t="shared" si="4482"/>
        <v>1</v>
      </c>
      <c r="CD862" s="126">
        <f t="shared" si="4483"/>
        <v>1</v>
      </c>
      <c r="CE862" s="126">
        <f t="shared" si="4484"/>
        <v>0</v>
      </c>
      <c r="CF862" s="126">
        <f t="shared" si="4485"/>
        <v>0</v>
      </c>
      <c r="CG862" s="126" t="str">
        <f t="shared" si="4486"/>
        <v/>
      </c>
      <c r="CH862" s="126" t="str">
        <f t="shared" si="4487"/>
        <v/>
      </c>
      <c r="CI862" s="126">
        <f t="shared" si="4488"/>
        <v>1</v>
      </c>
      <c r="CJ862" s="126">
        <f t="shared" si="4489"/>
        <v>1</v>
      </c>
      <c r="CK862" s="126" t="str">
        <f t="shared" si="4490"/>
        <v/>
      </c>
      <c r="CL862" s="126">
        <f t="shared" si="4491"/>
        <v>1</v>
      </c>
      <c r="CM862" s="126">
        <f t="shared" si="4492"/>
        <v>1</v>
      </c>
      <c r="CN862" s="126">
        <f t="shared" si="4493"/>
        <v>1</v>
      </c>
      <c r="CO862" s="126" t="str">
        <f t="shared" si="4494"/>
        <v/>
      </c>
      <c r="CP862" s="126">
        <f t="shared" si="4495"/>
        <v>1</v>
      </c>
      <c r="CQ862" s="126" t="str">
        <f t="shared" si="4496"/>
        <v/>
      </c>
      <c r="CR862" s="126"/>
      <c r="CS862" s="126">
        <f t="shared" si="4497"/>
        <v>1</v>
      </c>
      <c r="CT862" s="126">
        <f t="shared" si="4498"/>
        <v>1</v>
      </c>
      <c r="CU862" s="126">
        <f t="shared" si="4499"/>
        <v>1</v>
      </c>
      <c r="CV862" s="126">
        <f t="shared" si="4500"/>
        <v>0</v>
      </c>
      <c r="CW862" s="126">
        <f t="shared" si="4501"/>
        <v>1</v>
      </c>
      <c r="CX862" s="126" t="str">
        <f t="shared" si="4502"/>
        <v/>
      </c>
      <c r="CY862" s="126" t="str">
        <f t="shared" si="4503"/>
        <v/>
      </c>
      <c r="CZ862" s="126" t="str">
        <f t="shared" si="4504"/>
        <v/>
      </c>
      <c r="DA862" s="126" t="str">
        <f t="shared" si="4505"/>
        <v/>
      </c>
      <c r="DB862" s="126">
        <f t="shared" si="4506"/>
        <v>1</v>
      </c>
      <c r="DC862" s="126" t="str">
        <f t="shared" si="4507"/>
        <v/>
      </c>
      <c r="DD862" s="126">
        <f t="shared" si="4508"/>
        <v>1</v>
      </c>
      <c r="DE862" s="126" t="str">
        <f t="shared" si="4509"/>
        <v/>
      </c>
      <c r="DF862" s="126"/>
      <c r="DG862" s="126">
        <f t="shared" si="4510"/>
        <v>1</v>
      </c>
      <c r="DH862" s="126">
        <f t="shared" si="4511"/>
        <v>1</v>
      </c>
      <c r="DI862" s="126">
        <f t="shared" si="4512"/>
        <v>1</v>
      </c>
      <c r="DJ862" s="126">
        <f t="shared" si="4513"/>
        <v>1</v>
      </c>
      <c r="DK862" s="126" t="str">
        <f t="shared" si="4514"/>
        <v/>
      </c>
      <c r="DL862" s="126"/>
      <c r="DM862" s="126" t="str">
        <f t="shared" si="4515"/>
        <v/>
      </c>
      <c r="DN862" s="126">
        <f t="shared" si="4516"/>
        <v>1</v>
      </c>
      <c r="DO862" s="126">
        <f t="shared" si="4517"/>
        <v>1</v>
      </c>
      <c r="DP862" s="126">
        <f t="shared" si="4518"/>
        <v>1</v>
      </c>
      <c r="DQ862" s="126">
        <f t="shared" si="4519"/>
        <v>1</v>
      </c>
      <c r="DR862" s="126">
        <f t="shared" si="4520"/>
        <v>1</v>
      </c>
      <c r="DS862" s="126">
        <f t="shared" si="4521"/>
        <v>1</v>
      </c>
      <c r="DT862" s="126">
        <f t="shared" si="4522"/>
        <v>1</v>
      </c>
      <c r="DU862" s="126">
        <f t="shared" si="4523"/>
        <v>0</v>
      </c>
      <c r="DV862" s="126">
        <f t="shared" si="4524"/>
        <v>1</v>
      </c>
      <c r="DW862" s="126">
        <f t="shared" si="4525"/>
        <v>0</v>
      </c>
      <c r="DX862" s="126" t="str">
        <f t="shared" si="4526"/>
        <v/>
      </c>
      <c r="DY862" s="126" t="str">
        <f t="shared" si="4527"/>
        <v/>
      </c>
      <c r="EA862" s="126">
        <f t="shared" si="4528"/>
        <v>1</v>
      </c>
      <c r="EB862" s="126">
        <f t="shared" si="4529"/>
        <v>1</v>
      </c>
      <c r="EC862" s="126">
        <f t="shared" si="4530"/>
        <v>1</v>
      </c>
      <c r="ED862" s="126">
        <f t="shared" si="4531"/>
        <v>1</v>
      </c>
      <c r="EF862" s="126">
        <f t="shared" si="4532"/>
        <v>1</v>
      </c>
      <c r="EG862" s="126">
        <f t="shared" si="4533"/>
        <v>1</v>
      </c>
      <c r="EH862" s="126">
        <f t="shared" si="4534"/>
        <v>1</v>
      </c>
      <c r="EI862" s="126">
        <f t="shared" si="4535"/>
        <v>0</v>
      </c>
      <c r="EK862" s="126">
        <f t="shared" si="4536"/>
        <v>1</v>
      </c>
      <c r="EL862" s="126">
        <f t="shared" si="4537"/>
        <v>1</v>
      </c>
      <c r="EM862" s="126">
        <f t="shared" si="4538"/>
        <v>1</v>
      </c>
      <c r="EO862" s="126">
        <f t="shared" si="4539"/>
        <v>1</v>
      </c>
      <c r="EP862" s="126">
        <f t="shared" si="4540"/>
        <v>1</v>
      </c>
      <c r="EQ862" s="126">
        <f t="shared" si="4541"/>
        <v>1</v>
      </c>
      <c r="ES862" s="126">
        <f t="shared" si="4542"/>
        <v>1</v>
      </c>
      <c r="ET862" s="126">
        <f t="shared" si="4543"/>
        <v>1</v>
      </c>
      <c r="EU862" s="126">
        <f t="shared" si="4544"/>
        <v>1</v>
      </c>
      <c r="EV862" s="126">
        <f t="shared" si="4545"/>
        <v>1</v>
      </c>
      <c r="EW862" s="126">
        <f t="shared" si="4546"/>
        <v>1</v>
      </c>
      <c r="EY862" s="126">
        <f t="shared" si="4547"/>
        <v>1</v>
      </c>
      <c r="EZ862" s="126">
        <f t="shared" si="4548"/>
        <v>1</v>
      </c>
      <c r="FA862" s="126">
        <f t="shared" si="4549"/>
        <v>1</v>
      </c>
      <c r="FC862" s="126">
        <f t="shared" si="4550"/>
        <v>1</v>
      </c>
      <c r="FD862" s="126">
        <f t="shared" si="4551"/>
        <v>0</v>
      </c>
      <c r="FE862" s="126"/>
      <c r="FF862" s="126">
        <f t="shared" si="4552"/>
        <v>1</v>
      </c>
      <c r="FG862" s="126">
        <f t="shared" si="4553"/>
        <v>1</v>
      </c>
      <c r="FH862" s="126">
        <f t="shared" si="4554"/>
        <v>1</v>
      </c>
      <c r="FI862" s="126">
        <f t="shared" si="4555"/>
        <v>0</v>
      </c>
      <c r="FJ862" s="126">
        <f t="shared" si="4556"/>
        <v>1</v>
      </c>
      <c r="FK862" s="126">
        <f t="shared" si="4557"/>
        <v>1</v>
      </c>
      <c r="FL862" s="126">
        <f t="shared" si="4558"/>
        <v>1</v>
      </c>
      <c r="FN862" s="126" t="str">
        <f t="shared" si="4559"/>
        <v/>
      </c>
      <c r="FO862" s="126" t="str">
        <f t="shared" si="4560"/>
        <v/>
      </c>
      <c r="FP862" s="126" t="str">
        <f t="shared" si="4561"/>
        <v/>
      </c>
      <c r="FV862" s="126">
        <f t="shared" si="4562"/>
        <v>1</v>
      </c>
      <c r="FW862" s="126">
        <f t="shared" si="4563"/>
        <v>1</v>
      </c>
      <c r="FX862" s="126">
        <f t="shared" si="4564"/>
        <v>1</v>
      </c>
      <c r="GA862" s="126">
        <f t="shared" si="4565"/>
        <v>0</v>
      </c>
      <c r="GB862" s="126">
        <f t="shared" si="4566"/>
        <v>0</v>
      </c>
      <c r="GC862" s="126">
        <f t="shared" si="4567"/>
        <v>0</v>
      </c>
      <c r="GD862" s="126">
        <f t="shared" si="4568"/>
        <v>1</v>
      </c>
      <c r="GE862" s="126">
        <f t="shared" si="4569"/>
        <v>0</v>
      </c>
      <c r="GF862" s="126">
        <f t="shared" si="4570"/>
        <v>0</v>
      </c>
      <c r="GG862" s="126">
        <f t="shared" si="4571"/>
        <v>0</v>
      </c>
      <c r="GI862" s="126">
        <f t="shared" si="4572"/>
        <v>0</v>
      </c>
      <c r="GK862" s="126">
        <f t="shared" si="4573"/>
        <v>1</v>
      </c>
      <c r="GL862" s="126">
        <f t="shared" si="4574"/>
        <v>1</v>
      </c>
      <c r="GM862" s="126">
        <f t="shared" si="4575"/>
        <v>1</v>
      </c>
      <c r="GN862" s="126">
        <f t="shared" si="4576"/>
        <v>0</v>
      </c>
      <c r="GO862" s="126">
        <f t="shared" si="4577"/>
        <v>1</v>
      </c>
      <c r="GP862" s="126">
        <f t="shared" si="4578"/>
        <v>1</v>
      </c>
      <c r="GQ862" s="126">
        <f t="shared" si="4579"/>
        <v>1</v>
      </c>
      <c r="GS862" s="126" t="str">
        <f t="shared" si="4580"/>
        <v/>
      </c>
      <c r="GT862" s="126" t="str">
        <f t="shared" si="4581"/>
        <v/>
      </c>
      <c r="GU862" s="126">
        <f t="shared" si="4582"/>
        <v>0</v>
      </c>
      <c r="GV862" s="126">
        <f t="shared" si="4583"/>
        <v>0</v>
      </c>
      <c r="GW862" s="126">
        <f t="shared" si="4584"/>
        <v>0</v>
      </c>
      <c r="GX862" s="126">
        <f t="shared" si="4585"/>
        <v>0</v>
      </c>
      <c r="GY862" s="126">
        <f t="shared" si="4586"/>
        <v>0</v>
      </c>
      <c r="GZ862" s="126"/>
      <c r="HA862" s="126">
        <f t="shared" si="4587"/>
        <v>0</v>
      </c>
      <c r="HB862" s="126">
        <f t="shared" si="4588"/>
        <v>0</v>
      </c>
      <c r="HC862" s="126">
        <f t="shared" si="4589"/>
        <v>0</v>
      </c>
      <c r="HD862" s="126">
        <f t="shared" si="4590"/>
        <v>0</v>
      </c>
      <c r="HE862" s="126">
        <f t="shared" si="4591"/>
        <v>0</v>
      </c>
      <c r="HF862" s="126">
        <f t="shared" si="4592"/>
        <v>0</v>
      </c>
      <c r="HH862" s="126">
        <f t="shared" si="4593"/>
        <v>0</v>
      </c>
      <c r="HI862" s="126">
        <f t="shared" si="4594"/>
        <v>0</v>
      </c>
      <c r="HJ862" s="126">
        <f t="shared" si="4595"/>
        <v>0</v>
      </c>
      <c r="HK862" s="126">
        <f t="shared" si="4596"/>
        <v>0</v>
      </c>
      <c r="HL862" s="126">
        <f t="shared" si="4597"/>
        <v>0</v>
      </c>
      <c r="HM862" s="126">
        <f t="shared" si="4598"/>
        <v>0</v>
      </c>
      <c r="HO862" s="126">
        <f t="shared" si="4599"/>
        <v>0</v>
      </c>
      <c r="HP862" s="126">
        <f t="shared" si="4600"/>
        <v>1</v>
      </c>
      <c r="HQ862" s="126" t="str">
        <f t="shared" si="4601"/>
        <v/>
      </c>
      <c r="HR862" s="122" t="str">
        <f t="shared" si="4602"/>
        <v/>
      </c>
      <c r="HS862" s="126" t="str">
        <f t="shared" si="4603"/>
        <v/>
      </c>
      <c r="HT862" s="122" t="str">
        <f t="shared" si="4604"/>
        <v/>
      </c>
      <c r="HU862" s="122" t="str">
        <f t="shared" si="4605"/>
        <v/>
      </c>
      <c r="HV862" s="126" t="str">
        <f t="shared" si="4606"/>
        <v/>
      </c>
      <c r="HW862" s="126" t="str">
        <f t="shared" si="4607"/>
        <v/>
      </c>
      <c r="HX862" s="126" t="str">
        <f t="shared" si="4608"/>
        <v/>
      </c>
      <c r="HZ862" s="126">
        <f t="shared" si="4609"/>
        <v>0</v>
      </c>
      <c r="IA862" s="126">
        <f t="shared" si="4610"/>
        <v>1</v>
      </c>
      <c r="IB862" s="126" t="str">
        <f t="shared" si="4611"/>
        <v/>
      </c>
      <c r="IC862" s="126" t="str">
        <f t="shared" si="4612"/>
        <v/>
      </c>
      <c r="ID862" s="126" t="str">
        <f t="shared" si="4613"/>
        <v/>
      </c>
      <c r="IE862" s="126" t="str">
        <f t="shared" si="4614"/>
        <v/>
      </c>
      <c r="IF862" s="126" t="str">
        <f t="shared" si="4615"/>
        <v/>
      </c>
      <c r="IG862" s="126" t="str">
        <f t="shared" si="4616"/>
        <v/>
      </c>
      <c r="IH862" s="126" t="str">
        <f t="shared" si="4617"/>
        <v/>
      </c>
      <c r="II862" s="126" t="str">
        <f t="shared" si="4618"/>
        <v/>
      </c>
      <c r="IO862" s="128"/>
      <c r="IP862" s="128"/>
      <c r="IQ862" s="127"/>
      <c r="IR862" s="127"/>
      <c r="IX862" s="6"/>
      <c r="IY862" s="6"/>
      <c r="IZ862" s="7"/>
      <c r="JA862" s="7"/>
      <c r="JG862" s="12"/>
      <c r="JH862" s="12"/>
      <c r="JI862" s="13"/>
      <c r="JJ862" s="13"/>
      <c r="JN862" s="6"/>
      <c r="JO862" s="6"/>
      <c r="JQ862" s="11"/>
      <c r="JR862" s="11"/>
      <c r="JS862" s="12"/>
      <c r="JT862" s="13"/>
      <c r="JU862" s="12"/>
      <c r="JV862" s="12"/>
      <c r="JW862" s="97"/>
      <c r="JX862" s="13"/>
      <c r="JY862" s="13"/>
      <c r="JZ862" s="97"/>
      <c r="KA862" s="97"/>
      <c r="KB862" s="11"/>
      <c r="KC862" s="11"/>
      <c r="KD862" s="11"/>
      <c r="KE862" s="11"/>
    </row>
    <row r="863" spans="1:291" s="122" customFormat="1" x14ac:dyDescent="0.2">
      <c r="A863" s="146">
        <f t="shared" si="4081"/>
        <v>863</v>
      </c>
      <c r="C863" s="2">
        <v>43349</v>
      </c>
      <c r="D863" s="126">
        <v>97.045000000000002</v>
      </c>
      <c r="E863" s="126">
        <v>97.045000000000002</v>
      </c>
      <c r="F863" s="126">
        <v>97.055000000000007</v>
      </c>
      <c r="G863" s="128">
        <v>105.215</v>
      </c>
      <c r="H863" s="128">
        <v>113.11199999999999</v>
      </c>
      <c r="I863" s="128">
        <v>120.05500000000001</v>
      </c>
      <c r="J863" s="127">
        <v>143.19999999999999</v>
      </c>
      <c r="K863" s="126"/>
      <c r="M863" s="126">
        <f t="shared" si="4438"/>
        <v>97.045000000000002</v>
      </c>
      <c r="N863" s="126">
        <f t="shared" si="4439"/>
        <v>97.045000000000002</v>
      </c>
      <c r="O863" s="126">
        <f t="shared" si="4440"/>
        <v>97.055000000000007</v>
      </c>
      <c r="P863" s="128">
        <f t="shared" si="4250"/>
        <v>3381.5000000000005</v>
      </c>
      <c r="Q863" s="5">
        <f t="shared" si="4251"/>
        <v>3627.2499999999995</v>
      </c>
      <c r="R863" s="6">
        <f t="shared" si="4252"/>
        <v>3845.5000000000009</v>
      </c>
      <c r="S863" s="7">
        <f t="shared" si="4253"/>
        <v>4595.9999999999991</v>
      </c>
      <c r="V863" s="127">
        <f t="shared" si="4259"/>
        <v>1.9999999999996021</v>
      </c>
      <c r="W863" s="127">
        <f t="shared" si="4260"/>
        <v>2.5000000000005684</v>
      </c>
      <c r="X863" s="127">
        <f t="shared" si="4261"/>
        <v>2.5000000000005684</v>
      </c>
      <c r="Y863" s="127">
        <f t="shared" si="4254"/>
        <v>1.0000000000004547</v>
      </c>
      <c r="Z863" s="126">
        <f t="shared" si="4255"/>
        <v>3.7499999999990905</v>
      </c>
      <c r="AA863" s="126">
        <f t="shared" si="4256"/>
        <v>7</v>
      </c>
      <c r="AB863" s="126">
        <f t="shared" si="4257"/>
        <v>16</v>
      </c>
      <c r="AC863" s="126"/>
      <c r="AD863" s="126"/>
      <c r="AE863" s="127">
        <f t="shared" si="4286"/>
        <v>0.24999954999994234</v>
      </c>
      <c r="AF863" s="127">
        <f t="shared" si="4287"/>
        <v>0.250000450001024</v>
      </c>
      <c r="AG863" s="127">
        <f t="shared" si="4288"/>
        <v>0.250000450001024</v>
      </c>
      <c r="AH863" s="127">
        <f t="shared" si="4447"/>
        <v>0.49999999999848432</v>
      </c>
      <c r="AI863" s="127">
        <f t="shared" si="4273"/>
        <v>0.24999999999854472</v>
      </c>
      <c r="AJ863" s="127">
        <f t="shared" si="4274"/>
        <v>0.45000000000090967</v>
      </c>
      <c r="AK863" s="127">
        <f t="shared" si="4275"/>
        <v>0.91666666666757646</v>
      </c>
      <c r="AL863" s="127">
        <f t="shared" si="4276"/>
        <v>0.24999999999909051</v>
      </c>
      <c r="AM863" s="127">
        <f t="shared" si="4277"/>
        <v>1.666666666666667</v>
      </c>
      <c r="AN863" s="127">
        <f t="shared" si="4278"/>
        <v>0.59999999999999964</v>
      </c>
      <c r="AO863" s="127">
        <f t="shared" si="4279"/>
        <v>1</v>
      </c>
      <c r="AP863" s="127">
        <f t="shared" si="4280"/>
        <v>0.50000000000333522</v>
      </c>
      <c r="AQ863" s="127">
        <f t="shared" si="4281"/>
        <v>3.0416666666680316</v>
      </c>
      <c r="AR863" s="127">
        <f t="shared" si="4282"/>
        <v>0.79999999999909033</v>
      </c>
      <c r="AS863" s="127">
        <f t="shared" si="4283"/>
        <v>0.19444444444353515</v>
      </c>
      <c r="AT863" s="127">
        <f t="shared" si="4284"/>
        <v>0.13333333333242381</v>
      </c>
      <c r="AU863" s="126"/>
      <c r="AX863" s="11">
        <f t="shared" si="4457"/>
        <v>1.9999999999996021</v>
      </c>
      <c r="AY863" s="11">
        <f t="shared" si="4458"/>
        <v>2.5000000000005684</v>
      </c>
      <c r="AZ863" s="11">
        <f t="shared" si="4459"/>
        <v>2.5000000000005684</v>
      </c>
      <c r="BA863" s="11">
        <f t="shared" si="4460"/>
        <v>1.0000000000004547</v>
      </c>
      <c r="BB863" s="11">
        <f t="shared" si="4461"/>
        <v>3.7499999999990905</v>
      </c>
      <c r="BC863" s="12">
        <f t="shared" si="4462"/>
        <v>7</v>
      </c>
      <c r="BD863" s="13">
        <f t="shared" si="4463"/>
        <v>16</v>
      </c>
      <c r="BF863" s="11">
        <f t="shared" si="4464"/>
        <v>-1.3073986337985843E-12</v>
      </c>
      <c r="BG863" s="11">
        <f t="shared" si="4465"/>
        <v>-0.24999954999994234</v>
      </c>
      <c r="BH863" s="11">
        <f t="shared" si="4466"/>
        <v>0.250000450001024</v>
      </c>
      <c r="BI863" s="11">
        <f t="shared" si="4467"/>
        <v>0.250000450001024</v>
      </c>
      <c r="BJ863" s="11">
        <f t="shared" si="4468"/>
        <v>-0.49999999999848432</v>
      </c>
      <c r="BK863" s="11">
        <f t="shared" si="4469"/>
        <v>-0.24999999999854472</v>
      </c>
      <c r="BL863" s="11">
        <f t="shared" si="4470"/>
        <v>-0.45000000000090967</v>
      </c>
      <c r="BM863" s="11">
        <f t="shared" si="4471"/>
        <v>-0.91666666666757646</v>
      </c>
      <c r="BN863" s="11">
        <f t="shared" si="4472"/>
        <v>0.24999999999909051</v>
      </c>
      <c r="BO863" s="11">
        <f t="shared" si="4473"/>
        <v>1.666666666666667</v>
      </c>
      <c r="BP863" s="11">
        <f t="shared" si="4474"/>
        <v>0.59999999999999964</v>
      </c>
      <c r="BQ863" s="126">
        <v>1</v>
      </c>
      <c r="BR863" s="11">
        <f t="shared" si="4475"/>
        <v>-0.50000000000333522</v>
      </c>
      <c r="BS863" s="11">
        <f t="shared" si="4476"/>
        <v>3.0416666666680316</v>
      </c>
      <c r="BT863" s="11">
        <f t="shared" si="4477"/>
        <v>-0.79999999999909033</v>
      </c>
      <c r="BU863" s="11">
        <f t="shared" si="4478"/>
        <v>0.19444444444353515</v>
      </c>
      <c r="BV863" s="11">
        <f t="shared" si="4479"/>
        <v>-0.13333333333242381</v>
      </c>
      <c r="BY863" s="126"/>
      <c r="BZ863" s="126"/>
      <c r="CA863" s="122">
        <f t="shared" si="4480"/>
        <v>0.19444444444353515</v>
      </c>
      <c r="CB863" s="126">
        <f t="shared" si="4481"/>
        <v>0</v>
      </c>
      <c r="CC863" s="126">
        <f t="shared" si="4482"/>
        <v>0</v>
      </c>
      <c r="CD863" s="126">
        <f t="shared" si="4483"/>
        <v>0</v>
      </c>
      <c r="CE863" s="126">
        <f t="shared" si="4484"/>
        <v>0</v>
      </c>
      <c r="CF863" s="126">
        <f t="shared" si="4485"/>
        <v>0</v>
      </c>
      <c r="CG863" s="126" t="str">
        <f t="shared" si="4486"/>
        <v/>
      </c>
      <c r="CH863" s="126" t="str">
        <f t="shared" si="4487"/>
        <v/>
      </c>
      <c r="CI863" s="126">
        <f t="shared" si="4488"/>
        <v>1</v>
      </c>
      <c r="CJ863" s="126">
        <f t="shared" si="4489"/>
        <v>1</v>
      </c>
      <c r="CK863" s="126" t="str">
        <f t="shared" si="4490"/>
        <v/>
      </c>
      <c r="CL863" s="126">
        <f t="shared" si="4491"/>
        <v>1</v>
      </c>
      <c r="CM863" s="126">
        <f t="shared" si="4492"/>
        <v>1</v>
      </c>
      <c r="CN863" s="126">
        <f t="shared" si="4493"/>
        <v>1</v>
      </c>
      <c r="CO863" s="126" t="str">
        <f t="shared" si="4494"/>
        <v/>
      </c>
      <c r="CP863" s="126" t="str">
        <f t="shared" si="4495"/>
        <v/>
      </c>
      <c r="CQ863" s="126">
        <f t="shared" si="4496"/>
        <v>1</v>
      </c>
      <c r="CR863" s="126"/>
      <c r="CS863" s="126">
        <f t="shared" si="4497"/>
        <v>0</v>
      </c>
      <c r="CT863" s="126">
        <f t="shared" si="4498"/>
        <v>0</v>
      </c>
      <c r="CU863" s="126">
        <f t="shared" si="4499"/>
        <v>0</v>
      </c>
      <c r="CV863" s="126">
        <f t="shared" si="4500"/>
        <v>0</v>
      </c>
      <c r="CW863" s="126">
        <f t="shared" si="4501"/>
        <v>1</v>
      </c>
      <c r="CX863" s="126" t="str">
        <f t="shared" si="4502"/>
        <v/>
      </c>
      <c r="CY863" s="126" t="str">
        <f t="shared" si="4503"/>
        <v/>
      </c>
      <c r="CZ863" s="126" t="str">
        <f t="shared" si="4504"/>
        <v/>
      </c>
      <c r="DA863" s="126" t="str">
        <f t="shared" si="4505"/>
        <v/>
      </c>
      <c r="DB863" s="126">
        <f t="shared" si="4506"/>
        <v>1</v>
      </c>
      <c r="DC863" s="126" t="str">
        <f t="shared" si="4507"/>
        <v/>
      </c>
      <c r="DD863" s="126">
        <f t="shared" si="4508"/>
        <v>1</v>
      </c>
      <c r="DE863" s="126" t="str">
        <f t="shared" si="4509"/>
        <v/>
      </c>
      <c r="DF863" s="126"/>
      <c r="DG863" s="126">
        <f t="shared" si="4510"/>
        <v>1</v>
      </c>
      <c r="DH863" s="126">
        <f t="shared" si="4511"/>
        <v>1</v>
      </c>
      <c r="DI863" s="126">
        <f t="shared" si="4512"/>
        <v>1</v>
      </c>
      <c r="DJ863" s="126">
        <f t="shared" si="4513"/>
        <v>1</v>
      </c>
      <c r="DK863" s="126" t="str">
        <f t="shared" si="4514"/>
        <v/>
      </c>
      <c r="DL863" s="126"/>
      <c r="DM863" s="126" t="str">
        <f t="shared" si="4515"/>
        <v/>
      </c>
      <c r="DN863" s="126">
        <f t="shared" si="4516"/>
        <v>0</v>
      </c>
      <c r="DO863" s="126">
        <f t="shared" si="4517"/>
        <v>1</v>
      </c>
      <c r="DP863" s="126">
        <f t="shared" si="4518"/>
        <v>0</v>
      </c>
      <c r="DQ863" s="126">
        <f t="shared" si="4519"/>
        <v>1</v>
      </c>
      <c r="DR863" s="126">
        <f t="shared" si="4520"/>
        <v>0</v>
      </c>
      <c r="DS863" s="126">
        <f t="shared" si="4521"/>
        <v>1</v>
      </c>
      <c r="DT863" s="126">
        <f t="shared" si="4522"/>
        <v>0</v>
      </c>
      <c r="DU863" s="126">
        <f t="shared" si="4523"/>
        <v>1</v>
      </c>
      <c r="DV863" s="126">
        <f t="shared" si="4524"/>
        <v>1</v>
      </c>
      <c r="DW863" s="126">
        <f t="shared" si="4525"/>
        <v>0</v>
      </c>
      <c r="DX863" s="126" t="str">
        <f t="shared" si="4526"/>
        <v/>
      </c>
      <c r="DY863" s="126" t="str">
        <f t="shared" si="4527"/>
        <v/>
      </c>
      <c r="EA863" s="126">
        <f t="shared" si="4528"/>
        <v>1</v>
      </c>
      <c r="EB863" s="126">
        <f t="shared" si="4529"/>
        <v>1</v>
      </c>
      <c r="EC863" s="126">
        <f t="shared" si="4530"/>
        <v>1</v>
      </c>
      <c r="ED863" s="126">
        <f t="shared" si="4531"/>
        <v>1</v>
      </c>
      <c r="EF863" s="126">
        <f t="shared" si="4532"/>
        <v>1</v>
      </c>
      <c r="EG863" s="126">
        <f t="shared" si="4533"/>
        <v>1</v>
      </c>
      <c r="EH863" s="126">
        <f t="shared" si="4534"/>
        <v>1</v>
      </c>
      <c r="EI863" s="126">
        <f t="shared" si="4535"/>
        <v>1</v>
      </c>
      <c r="EK863" s="126">
        <f t="shared" si="4536"/>
        <v>1</v>
      </c>
      <c r="EL863" s="126">
        <f t="shared" si="4537"/>
        <v>1</v>
      </c>
      <c r="EM863" s="126">
        <f t="shared" si="4538"/>
        <v>1</v>
      </c>
      <c r="EO863" s="126">
        <f t="shared" si="4539"/>
        <v>1</v>
      </c>
      <c r="EP863" s="126">
        <f t="shared" si="4540"/>
        <v>1</v>
      </c>
      <c r="EQ863" s="126">
        <f t="shared" si="4541"/>
        <v>1</v>
      </c>
      <c r="ES863" s="126">
        <f t="shared" si="4542"/>
        <v>1</v>
      </c>
      <c r="ET863" s="126">
        <f t="shared" si="4543"/>
        <v>1</v>
      </c>
      <c r="EU863" s="126">
        <f t="shared" si="4544"/>
        <v>1</v>
      </c>
      <c r="EV863" s="126">
        <f t="shared" si="4545"/>
        <v>1</v>
      </c>
      <c r="EW863" s="126">
        <f t="shared" si="4546"/>
        <v>0</v>
      </c>
      <c r="EY863" s="126">
        <f t="shared" si="4547"/>
        <v>1</v>
      </c>
      <c r="EZ863" s="126">
        <f t="shared" si="4548"/>
        <v>1</v>
      </c>
      <c r="FA863" s="126">
        <f t="shared" si="4549"/>
        <v>1</v>
      </c>
      <c r="FC863" s="126">
        <f t="shared" si="4550"/>
        <v>0</v>
      </c>
      <c r="FD863" s="126" t="str">
        <f t="shared" si="4551"/>
        <v/>
      </c>
      <c r="FE863" s="126"/>
      <c r="FF863" s="126">
        <f t="shared" si="4552"/>
        <v>1</v>
      </c>
      <c r="FG863" s="126">
        <f t="shared" si="4553"/>
        <v>0</v>
      </c>
      <c r="FH863" s="126">
        <f t="shared" si="4554"/>
        <v>0</v>
      </c>
      <c r="FI863" s="126" t="str">
        <f t="shared" si="4555"/>
        <v/>
      </c>
      <c r="FJ863" s="126" t="str">
        <f t="shared" si="4556"/>
        <v/>
      </c>
      <c r="FK863" s="126" t="str">
        <f t="shared" si="4557"/>
        <v/>
      </c>
      <c r="FL863" s="126" t="str">
        <f t="shared" si="4558"/>
        <v/>
      </c>
      <c r="FN863" s="126" t="str">
        <f t="shared" si="4559"/>
        <v/>
      </c>
      <c r="FO863" s="126" t="str">
        <f t="shared" si="4560"/>
        <v/>
      </c>
      <c r="FP863" s="126" t="str">
        <f t="shared" si="4561"/>
        <v/>
      </c>
      <c r="FV863" s="126">
        <f t="shared" si="4562"/>
        <v>0</v>
      </c>
      <c r="FW863" s="126">
        <f t="shared" si="4563"/>
        <v>0</v>
      </c>
      <c r="FX863" s="126">
        <f t="shared" si="4564"/>
        <v>1</v>
      </c>
      <c r="GA863" s="126">
        <f t="shared" si="4565"/>
        <v>0</v>
      </c>
      <c r="GB863" s="126">
        <f t="shared" si="4566"/>
        <v>0</v>
      </c>
      <c r="GC863" s="126">
        <f t="shared" si="4567"/>
        <v>0</v>
      </c>
      <c r="GD863" s="126">
        <f t="shared" si="4568"/>
        <v>0</v>
      </c>
      <c r="GE863" s="126">
        <f t="shared" si="4569"/>
        <v>1</v>
      </c>
      <c r="GF863" s="126">
        <f t="shared" si="4570"/>
        <v>1</v>
      </c>
      <c r="GG863" s="126">
        <f t="shared" si="4571"/>
        <v>0</v>
      </c>
      <c r="GI863" s="126">
        <f t="shared" si="4572"/>
        <v>0</v>
      </c>
      <c r="GK863" s="126">
        <f t="shared" si="4573"/>
        <v>1</v>
      </c>
      <c r="GL863" s="126">
        <f t="shared" si="4574"/>
        <v>1</v>
      </c>
      <c r="GM863" s="126">
        <f t="shared" si="4575"/>
        <v>1</v>
      </c>
      <c r="GN863" s="126">
        <f t="shared" si="4576"/>
        <v>1</v>
      </c>
      <c r="GO863" s="126">
        <f t="shared" si="4577"/>
        <v>0</v>
      </c>
      <c r="GP863" s="126">
        <f t="shared" si="4578"/>
        <v>0</v>
      </c>
      <c r="GQ863" s="126">
        <f t="shared" si="4579"/>
        <v>1</v>
      </c>
      <c r="GS863" s="126" t="str">
        <f t="shared" si="4580"/>
        <v/>
      </c>
      <c r="GT863" s="126" t="str">
        <f t="shared" si="4581"/>
        <v/>
      </c>
      <c r="GU863" s="126">
        <f t="shared" si="4582"/>
        <v>0</v>
      </c>
      <c r="GV863" s="126">
        <f t="shared" si="4583"/>
        <v>0</v>
      </c>
      <c r="GW863" s="126">
        <f t="shared" si="4584"/>
        <v>0</v>
      </c>
      <c r="GX863" s="126">
        <f t="shared" si="4585"/>
        <v>0</v>
      </c>
      <c r="GY863" s="126">
        <f t="shared" si="4586"/>
        <v>0</v>
      </c>
      <c r="GZ863" s="126"/>
      <c r="HA863" s="126">
        <f t="shared" si="4587"/>
        <v>0</v>
      </c>
      <c r="HB863" s="126">
        <f t="shared" si="4588"/>
        <v>0</v>
      </c>
      <c r="HC863" s="126">
        <f t="shared" si="4589"/>
        <v>0</v>
      </c>
      <c r="HD863" s="126">
        <f t="shared" si="4590"/>
        <v>0</v>
      </c>
      <c r="HE863" s="126">
        <f t="shared" si="4591"/>
        <v>0</v>
      </c>
      <c r="HF863" s="126">
        <f t="shared" si="4592"/>
        <v>0</v>
      </c>
      <c r="HH863" s="126">
        <f t="shared" si="4593"/>
        <v>1</v>
      </c>
      <c r="HI863" s="126">
        <f t="shared" si="4594"/>
        <v>1</v>
      </c>
      <c r="HJ863" s="126">
        <f t="shared" si="4595"/>
        <v>0</v>
      </c>
      <c r="HK863" s="126">
        <f t="shared" si="4596"/>
        <v>0</v>
      </c>
      <c r="HL863" s="126">
        <f t="shared" si="4597"/>
        <v>0</v>
      </c>
      <c r="HM863" s="126">
        <f t="shared" si="4598"/>
        <v>0</v>
      </c>
      <c r="HO863" s="126">
        <f t="shared" si="4599"/>
        <v>1</v>
      </c>
      <c r="HP863" s="126" t="str">
        <f t="shared" si="4600"/>
        <v/>
      </c>
      <c r="HQ863" s="126">
        <f t="shared" si="4601"/>
        <v>1</v>
      </c>
      <c r="HR863" s="122" t="str">
        <f t="shared" si="4602"/>
        <v/>
      </c>
      <c r="HS863" s="126">
        <f t="shared" si="4603"/>
        <v>1</v>
      </c>
      <c r="HT863" s="122" t="str">
        <f t="shared" si="4604"/>
        <v/>
      </c>
      <c r="HU863" s="122" t="str">
        <f t="shared" si="4605"/>
        <v/>
      </c>
      <c r="HV863" s="126" t="str">
        <f t="shared" si="4606"/>
        <v/>
      </c>
      <c r="HW863" s="126" t="str">
        <f t="shared" si="4607"/>
        <v/>
      </c>
      <c r="HX863" s="126" t="str">
        <f t="shared" si="4608"/>
        <v/>
      </c>
      <c r="HZ863" s="126">
        <f t="shared" si="4609"/>
        <v>0</v>
      </c>
      <c r="IA863" s="126" t="str">
        <f t="shared" si="4610"/>
        <v/>
      </c>
      <c r="IB863" s="126">
        <f t="shared" si="4611"/>
        <v>0</v>
      </c>
      <c r="IC863" s="126" t="str">
        <f t="shared" si="4612"/>
        <v/>
      </c>
      <c r="ID863" s="126">
        <f t="shared" si="4613"/>
        <v>0</v>
      </c>
      <c r="IE863" s="126" t="str">
        <f t="shared" si="4614"/>
        <v/>
      </c>
      <c r="IF863" s="126" t="str">
        <f t="shared" si="4615"/>
        <v/>
      </c>
      <c r="IG863" s="126" t="str">
        <f t="shared" si="4616"/>
        <v/>
      </c>
      <c r="IH863" s="126" t="str">
        <f t="shared" si="4617"/>
        <v/>
      </c>
      <c r="II863" s="126" t="str">
        <f t="shared" si="4618"/>
        <v/>
      </c>
      <c r="IO863" s="128"/>
      <c r="IP863" s="128"/>
      <c r="IQ863" s="127"/>
      <c r="IR863" s="127"/>
      <c r="IX863" s="6"/>
      <c r="IY863" s="6"/>
      <c r="IZ863" s="7"/>
      <c r="JA863" s="7"/>
      <c r="JG863" s="12"/>
      <c r="JH863" s="12"/>
      <c r="JI863" s="13"/>
      <c r="JJ863" s="13"/>
      <c r="JN863" s="6"/>
      <c r="JO863" s="6"/>
      <c r="JQ863" s="11"/>
      <c r="JR863" s="11"/>
      <c r="JS863" s="12"/>
      <c r="JT863" s="13"/>
      <c r="JU863" s="12"/>
      <c r="JV863" s="12"/>
      <c r="JW863" s="97"/>
      <c r="JX863" s="13"/>
      <c r="JY863" s="13"/>
      <c r="JZ863" s="97"/>
      <c r="KA863" s="97"/>
      <c r="KB863" s="11"/>
      <c r="KC863" s="11"/>
      <c r="KD863" s="11"/>
      <c r="KE863" s="11"/>
    </row>
    <row r="864" spans="1:291" s="122" customFormat="1" x14ac:dyDescent="0.2">
      <c r="A864" s="146">
        <f t="shared" si="4081"/>
        <v>864</v>
      </c>
      <c r="C864" s="2">
        <v>43350</v>
      </c>
      <c r="D864" s="126">
        <v>96.96</v>
      </c>
      <c r="E864" s="126">
        <v>96.954999999999998</v>
      </c>
      <c r="F864" s="126">
        <v>96.96</v>
      </c>
      <c r="G864" s="128">
        <v>105.172</v>
      </c>
      <c r="H864" s="128">
        <v>112.312</v>
      </c>
      <c r="I864" s="128">
        <v>119.205</v>
      </c>
      <c r="J864" s="127">
        <v>142.18</v>
      </c>
      <c r="K864" s="126"/>
      <c r="M864" s="126">
        <f t="shared" si="4438"/>
        <v>96.96</v>
      </c>
      <c r="N864" s="126">
        <f t="shared" si="4439"/>
        <v>96.954999999999998</v>
      </c>
      <c r="O864" s="126">
        <f t="shared" si="4440"/>
        <v>96.96</v>
      </c>
      <c r="P864" s="128">
        <f t="shared" si="4250"/>
        <v>3377.2499999999995</v>
      </c>
      <c r="Q864" s="5">
        <f t="shared" si="4251"/>
        <v>3615.2499999999995</v>
      </c>
      <c r="R864" s="6">
        <f t="shared" si="4252"/>
        <v>3828.5</v>
      </c>
      <c r="S864" s="7">
        <f t="shared" si="4253"/>
        <v>4562.0000000000009</v>
      </c>
      <c r="V864" s="127">
        <f t="shared" si="4259"/>
        <v>8.5000000000007958</v>
      </c>
      <c r="W864" s="127">
        <f t="shared" si="4260"/>
        <v>9.0000000000003411</v>
      </c>
      <c r="X864" s="127">
        <f t="shared" si="4261"/>
        <v>9.5000000000013074</v>
      </c>
      <c r="Y864" s="127">
        <f t="shared" si="4254"/>
        <v>4.2500000000009095</v>
      </c>
      <c r="Z864" s="126">
        <f t="shared" si="4255"/>
        <v>12</v>
      </c>
      <c r="AA864" s="126">
        <f t="shared" si="4256"/>
        <v>17.000000000000909</v>
      </c>
      <c r="AB864" s="126">
        <f t="shared" si="4257"/>
        <v>33.999999999998181</v>
      </c>
      <c r="AC864" s="126"/>
      <c r="AD864" s="126"/>
      <c r="AE864" s="127">
        <f t="shared" si="4286"/>
        <v>1.3000014400005071</v>
      </c>
      <c r="AF864" s="127">
        <f t="shared" si="4287"/>
        <v>1.8000014400000524</v>
      </c>
      <c r="AG864" s="127">
        <f t="shared" si="4288"/>
        <v>2.3000014400010187</v>
      </c>
      <c r="AH864" s="127">
        <f t="shared" si="4447"/>
        <v>0.50000000000181899</v>
      </c>
      <c r="AI864" s="127">
        <f t="shared" si="4273"/>
        <v>1.3000000000018197</v>
      </c>
      <c r="AJ864" s="127">
        <f t="shared" si="4274"/>
        <v>1.7999999999994554</v>
      </c>
      <c r="AK864" s="127">
        <f t="shared" si="4275"/>
        <v>0.66666666666606034</v>
      </c>
      <c r="AL864" s="127">
        <f t="shared" si="4276"/>
        <v>3.4999999999995453</v>
      </c>
      <c r="AM864" s="127">
        <f t="shared" si="4277"/>
        <v>5.6666666666681831</v>
      </c>
      <c r="AN864" s="127">
        <f t="shared" si="4278"/>
        <v>3.4000000000016364</v>
      </c>
      <c r="AO864" s="127">
        <f t="shared" si="4279"/>
        <v>1</v>
      </c>
      <c r="AP864" s="127">
        <f t="shared" si="4280"/>
        <v>1.5000000000036393</v>
      </c>
      <c r="AQ864" s="127">
        <f t="shared" si="4281"/>
        <v>4.6666666666690926</v>
      </c>
      <c r="AR864" s="127">
        <f t="shared" si="4282"/>
        <v>1.700000000001455</v>
      </c>
      <c r="AS864" s="127">
        <f t="shared" si="4283"/>
        <v>4.4444444444448488</v>
      </c>
      <c r="AT864" s="127">
        <f t="shared" si="4284"/>
        <v>3.9666666666687282</v>
      </c>
      <c r="AU864" s="126"/>
      <c r="AX864" s="11">
        <f t="shared" si="4457"/>
        <v>-8.5000000000007958</v>
      </c>
      <c r="AY864" s="11">
        <f t="shared" si="4458"/>
        <v>-9.0000000000003411</v>
      </c>
      <c r="AZ864" s="11">
        <f t="shared" si="4459"/>
        <v>-9.5000000000013074</v>
      </c>
      <c r="BA864" s="11">
        <f t="shared" si="4460"/>
        <v>-4.2500000000009095</v>
      </c>
      <c r="BB864" s="11">
        <f t="shared" si="4461"/>
        <v>-12</v>
      </c>
      <c r="BC864" s="12">
        <f t="shared" si="4462"/>
        <v>-17.000000000000909</v>
      </c>
      <c r="BD864" s="13">
        <f t="shared" si="4463"/>
        <v>-33.999999999998181</v>
      </c>
      <c r="BF864" s="11">
        <f t="shared" si="4464"/>
        <v>1.0231815394945443E-12</v>
      </c>
      <c r="BG864" s="11">
        <f t="shared" si="4465"/>
        <v>-1.3000014400005071</v>
      </c>
      <c r="BH864" s="11">
        <f t="shared" si="4466"/>
        <v>-1.8000014400000524</v>
      </c>
      <c r="BI864" s="11">
        <f t="shared" si="4467"/>
        <v>-2.3000014400010187</v>
      </c>
      <c r="BJ864" s="11">
        <f t="shared" si="4468"/>
        <v>-0.50000000000181899</v>
      </c>
      <c r="BK864" s="11">
        <f t="shared" si="4469"/>
        <v>-1.3000000000018197</v>
      </c>
      <c r="BL864" s="11">
        <f t="shared" si="4470"/>
        <v>-1.7999999999994554</v>
      </c>
      <c r="BM864" s="11">
        <f t="shared" si="4471"/>
        <v>-0.66666666666606034</v>
      </c>
      <c r="BN864" s="11">
        <f t="shared" si="4472"/>
        <v>-3.4999999999995453</v>
      </c>
      <c r="BO864" s="11">
        <f t="shared" si="4473"/>
        <v>-5.6666666666681831</v>
      </c>
      <c r="BP864" s="11">
        <f t="shared" si="4474"/>
        <v>-3.4000000000016364</v>
      </c>
      <c r="BQ864" s="126">
        <v>1</v>
      </c>
      <c r="BR864" s="11">
        <f t="shared" si="4475"/>
        <v>1.5000000000036393</v>
      </c>
      <c r="BS864" s="11">
        <f t="shared" si="4476"/>
        <v>-4.6666666666690926</v>
      </c>
      <c r="BT864" s="11">
        <f t="shared" si="4477"/>
        <v>-1.700000000001455</v>
      </c>
      <c r="BU864" s="11">
        <f t="shared" si="4478"/>
        <v>-4.4444444444448488</v>
      </c>
      <c r="BV864" s="11">
        <f t="shared" si="4479"/>
        <v>-3.9666666666687282</v>
      </c>
      <c r="BY864" s="126"/>
      <c r="BZ864" s="126"/>
      <c r="CA864" s="122">
        <f t="shared" si="4480"/>
        <v>-4.4444444444448488</v>
      </c>
      <c r="CB864" s="126">
        <f t="shared" si="4481"/>
        <v>1</v>
      </c>
      <c r="CC864" s="126">
        <f t="shared" si="4482"/>
        <v>1</v>
      </c>
      <c r="CD864" s="126">
        <f t="shared" si="4483"/>
        <v>1</v>
      </c>
      <c r="CE864" s="126">
        <f t="shared" si="4484"/>
        <v>1</v>
      </c>
      <c r="CF864" s="126">
        <f t="shared" si="4485"/>
        <v>1</v>
      </c>
      <c r="CG864" s="126">
        <f t="shared" si="4486"/>
        <v>1</v>
      </c>
      <c r="CH864" s="126" t="str">
        <f t="shared" si="4487"/>
        <v/>
      </c>
      <c r="CI864" s="126" t="str">
        <f t="shared" si="4488"/>
        <v/>
      </c>
      <c r="CJ864" s="126">
        <f t="shared" si="4489"/>
        <v>0</v>
      </c>
      <c r="CK864" s="126">
        <f t="shared" si="4490"/>
        <v>0</v>
      </c>
      <c r="CL864" s="126">
        <f t="shared" si="4491"/>
        <v>1</v>
      </c>
      <c r="CM864" s="126">
        <f t="shared" si="4492"/>
        <v>0</v>
      </c>
      <c r="CN864" s="126" t="str">
        <f t="shared" si="4493"/>
        <v/>
      </c>
      <c r="CO864" s="126">
        <f t="shared" si="4494"/>
        <v>1</v>
      </c>
      <c r="CP864" s="126">
        <f t="shared" si="4495"/>
        <v>1</v>
      </c>
      <c r="CQ864" s="126" t="str">
        <f t="shared" si="4496"/>
        <v/>
      </c>
      <c r="CR864" s="126"/>
      <c r="CS864" s="126">
        <f t="shared" si="4497"/>
        <v>1</v>
      </c>
      <c r="CT864" s="126">
        <f t="shared" si="4498"/>
        <v>1</v>
      </c>
      <c r="CU864" s="126">
        <f t="shared" si="4499"/>
        <v>1</v>
      </c>
      <c r="CV864" s="126">
        <f t="shared" si="4500"/>
        <v>1</v>
      </c>
      <c r="CW864" s="126">
        <f t="shared" si="4501"/>
        <v>1</v>
      </c>
      <c r="CX864" s="126">
        <f t="shared" si="4502"/>
        <v>1</v>
      </c>
      <c r="CY864" s="126">
        <f t="shared" si="4503"/>
        <v>1</v>
      </c>
      <c r="CZ864" s="126">
        <f t="shared" si="4504"/>
        <v>1</v>
      </c>
      <c r="DA864" s="126">
        <f t="shared" si="4505"/>
        <v>1</v>
      </c>
      <c r="DB864" s="126" t="str">
        <f t="shared" si="4506"/>
        <v/>
      </c>
      <c r="DC864" s="126" t="str">
        <f t="shared" si="4507"/>
        <v/>
      </c>
      <c r="DD864" s="126">
        <f t="shared" si="4508"/>
        <v>0</v>
      </c>
      <c r="DE864" s="126" t="str">
        <f t="shared" si="4509"/>
        <v/>
      </c>
      <c r="DF864" s="126"/>
      <c r="DG864" s="126">
        <f t="shared" si="4510"/>
        <v>1</v>
      </c>
      <c r="DH864" s="126">
        <f t="shared" si="4511"/>
        <v>1</v>
      </c>
      <c r="DI864" s="126">
        <f t="shared" si="4512"/>
        <v>1</v>
      </c>
      <c r="DJ864" s="126">
        <f t="shared" si="4513"/>
        <v>1</v>
      </c>
      <c r="DK864" s="126" t="str">
        <f t="shared" si="4514"/>
        <v/>
      </c>
      <c r="DL864" s="126"/>
      <c r="DM864" s="126" t="str">
        <f t="shared" si="4515"/>
        <v/>
      </c>
      <c r="DN864" s="126">
        <f t="shared" si="4516"/>
        <v>1</v>
      </c>
      <c r="DO864" s="126">
        <f t="shared" si="4517"/>
        <v>1</v>
      </c>
      <c r="DP864" s="126">
        <f t="shared" si="4518"/>
        <v>1</v>
      </c>
      <c r="DQ864" s="126">
        <f t="shared" si="4519"/>
        <v>1</v>
      </c>
      <c r="DR864" s="126">
        <f t="shared" si="4520"/>
        <v>1</v>
      </c>
      <c r="DS864" s="126">
        <f t="shared" si="4521"/>
        <v>1</v>
      </c>
      <c r="DT864" s="126">
        <f t="shared" si="4522"/>
        <v>1</v>
      </c>
      <c r="DU864" s="126">
        <f t="shared" si="4523"/>
        <v>0</v>
      </c>
      <c r="DV864" s="126">
        <f t="shared" si="4524"/>
        <v>1</v>
      </c>
      <c r="DW864" s="126">
        <f t="shared" si="4525"/>
        <v>0</v>
      </c>
      <c r="DX864" s="126" t="str">
        <f t="shared" si="4526"/>
        <v/>
      </c>
      <c r="DY864" s="126" t="str">
        <f t="shared" si="4527"/>
        <v/>
      </c>
      <c r="EA864" s="126">
        <f t="shared" si="4528"/>
        <v>1</v>
      </c>
      <c r="EB864" s="126">
        <f t="shared" si="4529"/>
        <v>1</v>
      </c>
      <c r="EC864" s="126">
        <f t="shared" si="4530"/>
        <v>1</v>
      </c>
      <c r="ED864" s="126">
        <f t="shared" si="4531"/>
        <v>1</v>
      </c>
      <c r="EF864" s="126">
        <f t="shared" si="4532"/>
        <v>1</v>
      </c>
      <c r="EG864" s="126">
        <f t="shared" si="4533"/>
        <v>1</v>
      </c>
      <c r="EH864" s="126">
        <f t="shared" si="4534"/>
        <v>1</v>
      </c>
      <c r="EI864" s="126">
        <f t="shared" si="4535"/>
        <v>1</v>
      </c>
      <c r="EK864" s="126">
        <f t="shared" si="4536"/>
        <v>1</v>
      </c>
      <c r="EL864" s="126">
        <f t="shared" si="4537"/>
        <v>1</v>
      </c>
      <c r="EM864" s="126">
        <f t="shared" si="4538"/>
        <v>1</v>
      </c>
      <c r="EO864" s="126">
        <f t="shared" si="4539"/>
        <v>1</v>
      </c>
      <c r="EP864" s="126">
        <f t="shared" si="4540"/>
        <v>1</v>
      </c>
      <c r="EQ864" s="126">
        <f t="shared" si="4541"/>
        <v>1</v>
      </c>
      <c r="ES864" s="126">
        <f t="shared" si="4542"/>
        <v>1</v>
      </c>
      <c r="ET864" s="126">
        <f t="shared" si="4543"/>
        <v>1</v>
      </c>
      <c r="EU864" s="126">
        <f t="shared" si="4544"/>
        <v>1</v>
      </c>
      <c r="EV864" s="126">
        <f t="shared" si="4545"/>
        <v>1</v>
      </c>
      <c r="EW864" s="126">
        <f t="shared" si="4546"/>
        <v>1</v>
      </c>
      <c r="EY864" s="126">
        <f t="shared" si="4547"/>
        <v>1</v>
      </c>
      <c r="EZ864" s="126">
        <f t="shared" si="4548"/>
        <v>1</v>
      </c>
      <c r="FA864" s="126">
        <f t="shared" si="4549"/>
        <v>1</v>
      </c>
      <c r="FC864" s="126">
        <f t="shared" si="4550"/>
        <v>1</v>
      </c>
      <c r="FD864" s="126">
        <f t="shared" si="4551"/>
        <v>0</v>
      </c>
      <c r="FE864" s="126"/>
      <c r="FF864" s="126">
        <f t="shared" si="4552"/>
        <v>1</v>
      </c>
      <c r="FG864" s="126">
        <f t="shared" si="4553"/>
        <v>1</v>
      </c>
      <c r="FH864" s="126">
        <f t="shared" si="4554"/>
        <v>1</v>
      </c>
      <c r="FI864" s="126">
        <f t="shared" si="4555"/>
        <v>1</v>
      </c>
      <c r="FJ864" s="126">
        <f t="shared" si="4556"/>
        <v>1</v>
      </c>
      <c r="FK864" s="126">
        <f t="shared" si="4557"/>
        <v>1</v>
      </c>
      <c r="FL864" s="126">
        <f t="shared" si="4558"/>
        <v>1</v>
      </c>
      <c r="FN864" s="126">
        <f t="shared" si="4559"/>
        <v>1</v>
      </c>
      <c r="FO864" s="126">
        <f t="shared" si="4560"/>
        <v>0</v>
      </c>
      <c r="FP864" s="126" t="str">
        <f t="shared" si="4561"/>
        <v/>
      </c>
      <c r="FV864" s="126">
        <f t="shared" si="4562"/>
        <v>1</v>
      </c>
      <c r="FW864" s="126">
        <f t="shared" si="4563"/>
        <v>1</v>
      </c>
      <c r="FX864" s="126">
        <f t="shared" si="4564"/>
        <v>0</v>
      </c>
      <c r="GA864" s="126">
        <f t="shared" si="4565"/>
        <v>0</v>
      </c>
      <c r="GB864" s="126">
        <f t="shared" si="4566"/>
        <v>0</v>
      </c>
      <c r="GC864" s="126">
        <f t="shared" si="4567"/>
        <v>0</v>
      </c>
      <c r="GD864" s="126">
        <f t="shared" si="4568"/>
        <v>0</v>
      </c>
      <c r="GE864" s="126">
        <f t="shared" si="4569"/>
        <v>0</v>
      </c>
      <c r="GF864" s="126">
        <f t="shared" si="4570"/>
        <v>0</v>
      </c>
      <c r="GG864" s="126">
        <f t="shared" si="4571"/>
        <v>0</v>
      </c>
      <c r="GI864" s="126">
        <f t="shared" si="4572"/>
        <v>0</v>
      </c>
      <c r="GK864" s="126">
        <f t="shared" si="4573"/>
        <v>1</v>
      </c>
      <c r="GL864" s="126">
        <f t="shared" si="4574"/>
        <v>1</v>
      </c>
      <c r="GM864" s="126">
        <f t="shared" si="4575"/>
        <v>1</v>
      </c>
      <c r="GN864" s="126">
        <f t="shared" si="4576"/>
        <v>1</v>
      </c>
      <c r="GO864" s="126">
        <f t="shared" si="4577"/>
        <v>1</v>
      </c>
      <c r="GP864" s="126">
        <f t="shared" si="4578"/>
        <v>1</v>
      </c>
      <c r="GQ864" s="126">
        <f t="shared" si="4579"/>
        <v>1</v>
      </c>
      <c r="GS864" s="126">
        <f t="shared" si="4580"/>
        <v>0</v>
      </c>
      <c r="GT864" s="126" t="str">
        <f t="shared" si="4581"/>
        <v/>
      </c>
      <c r="GU864" s="126">
        <f t="shared" si="4582"/>
        <v>0</v>
      </c>
      <c r="GV864" s="126">
        <f t="shared" si="4583"/>
        <v>0</v>
      </c>
      <c r="GW864" s="126">
        <f t="shared" si="4584"/>
        <v>0</v>
      </c>
      <c r="GX864" s="126">
        <f t="shared" si="4585"/>
        <v>0</v>
      </c>
      <c r="GY864" s="126">
        <f t="shared" si="4586"/>
        <v>0</v>
      </c>
      <c r="GZ864" s="126"/>
      <c r="HA864" s="126">
        <f t="shared" si="4587"/>
        <v>1</v>
      </c>
      <c r="HB864" s="126">
        <f t="shared" si="4588"/>
        <v>1</v>
      </c>
      <c r="HC864" s="126">
        <f t="shared" si="4589"/>
        <v>1</v>
      </c>
      <c r="HD864" s="126">
        <f t="shared" si="4590"/>
        <v>0</v>
      </c>
      <c r="HE864" s="126">
        <f t="shared" si="4591"/>
        <v>0</v>
      </c>
      <c r="HF864" s="126">
        <f t="shared" si="4592"/>
        <v>0</v>
      </c>
      <c r="HH864" s="126">
        <f t="shared" si="4593"/>
        <v>1</v>
      </c>
      <c r="HI864" s="126">
        <f t="shared" si="4594"/>
        <v>1</v>
      </c>
      <c r="HJ864" s="126">
        <f t="shared" si="4595"/>
        <v>1</v>
      </c>
      <c r="HK864" s="126">
        <f t="shared" si="4596"/>
        <v>0</v>
      </c>
      <c r="HL864" s="126">
        <f t="shared" si="4597"/>
        <v>0</v>
      </c>
      <c r="HM864" s="126">
        <f t="shared" si="4598"/>
        <v>0</v>
      </c>
      <c r="HO864" s="126" t="str">
        <f t="shared" si="4599"/>
        <v/>
      </c>
      <c r="HP864" s="126">
        <f t="shared" si="4600"/>
        <v>0</v>
      </c>
      <c r="HQ864" s="126" t="str">
        <f t="shared" si="4601"/>
        <v/>
      </c>
      <c r="HR864" s="122">
        <f t="shared" si="4602"/>
        <v>0</v>
      </c>
      <c r="HS864" s="126" t="str">
        <f t="shared" si="4603"/>
        <v/>
      </c>
      <c r="HT864" s="122">
        <f t="shared" si="4604"/>
        <v>0</v>
      </c>
      <c r="HU864" s="122" t="str">
        <f t="shared" si="4605"/>
        <v/>
      </c>
      <c r="HV864" s="126">
        <f t="shared" si="4606"/>
        <v>0</v>
      </c>
      <c r="HW864" s="126" t="str">
        <f t="shared" si="4607"/>
        <v/>
      </c>
      <c r="HX864" s="126" t="str">
        <f t="shared" si="4608"/>
        <v/>
      </c>
      <c r="HZ864" s="126" t="str">
        <f t="shared" si="4609"/>
        <v/>
      </c>
      <c r="IA864" s="126">
        <f t="shared" si="4610"/>
        <v>0</v>
      </c>
      <c r="IB864" s="126" t="str">
        <f t="shared" si="4611"/>
        <v/>
      </c>
      <c r="IC864" s="126">
        <f t="shared" si="4612"/>
        <v>0</v>
      </c>
      <c r="ID864" s="126" t="str">
        <f t="shared" si="4613"/>
        <v/>
      </c>
      <c r="IE864" s="126">
        <f t="shared" si="4614"/>
        <v>0</v>
      </c>
      <c r="IF864" s="126" t="str">
        <f t="shared" si="4615"/>
        <v/>
      </c>
      <c r="IG864" s="126">
        <f t="shared" si="4616"/>
        <v>0</v>
      </c>
      <c r="IH864" s="126" t="str">
        <f t="shared" si="4617"/>
        <v/>
      </c>
      <c r="II864" s="126" t="str">
        <f t="shared" si="4618"/>
        <v/>
      </c>
      <c r="IO864" s="128"/>
      <c r="IP864" s="128"/>
      <c r="IQ864" s="127"/>
      <c r="IR864" s="127"/>
      <c r="IX864" s="6"/>
      <c r="IY864" s="6"/>
      <c r="IZ864" s="7"/>
      <c r="JA864" s="7"/>
      <c r="JG864" s="12"/>
      <c r="JH864" s="12"/>
      <c r="JI864" s="13"/>
      <c r="JJ864" s="13"/>
      <c r="JN864" s="6"/>
      <c r="JO864" s="6"/>
      <c r="JQ864" s="11"/>
      <c r="JR864" s="11"/>
      <c r="JS864" s="12"/>
      <c r="JT864" s="13"/>
      <c r="JU864" s="12"/>
      <c r="JV864" s="12"/>
      <c r="JW864" s="97"/>
      <c r="JX864" s="13"/>
      <c r="JY864" s="13"/>
      <c r="JZ864" s="97"/>
      <c r="KA864" s="97"/>
      <c r="KB864" s="11"/>
      <c r="KC864" s="11"/>
      <c r="KD864" s="11"/>
      <c r="KE864" s="11"/>
    </row>
    <row r="865" spans="1:291" s="122" customFormat="1" x14ac:dyDescent="0.2">
      <c r="A865" s="146">
        <f t="shared" si="4081"/>
        <v>865</v>
      </c>
      <c r="C865" s="2">
        <v>43353</v>
      </c>
      <c r="D865" s="126">
        <v>96.954999999999998</v>
      </c>
      <c r="E865" s="126">
        <v>96.95</v>
      </c>
      <c r="F865" s="126">
        <v>96.954999999999998</v>
      </c>
      <c r="G865" s="128">
        <v>105.167</v>
      </c>
      <c r="H865" s="128">
        <v>112.31</v>
      </c>
      <c r="I865" s="128">
        <v>119.21</v>
      </c>
      <c r="J865" s="127">
        <v>142.22999999999999</v>
      </c>
      <c r="K865" s="126"/>
      <c r="M865" s="126">
        <f t="shared" si="4438"/>
        <v>96.954999999999998</v>
      </c>
      <c r="N865" s="126">
        <f t="shared" si="4439"/>
        <v>96.95</v>
      </c>
      <c r="O865" s="126">
        <f t="shared" si="4440"/>
        <v>96.954999999999998</v>
      </c>
      <c r="P865" s="128">
        <f t="shared" si="4250"/>
        <v>3376.75</v>
      </c>
      <c r="Q865" s="5">
        <f t="shared" si="4251"/>
        <v>3615</v>
      </c>
      <c r="R865" s="6">
        <f t="shared" si="4252"/>
        <v>3828.9999999999995</v>
      </c>
      <c r="S865" s="7">
        <f t="shared" si="4253"/>
        <v>4566.9999999999991</v>
      </c>
      <c r="V865" s="127">
        <f t="shared" si="4259"/>
        <v>0.49999999999954525</v>
      </c>
      <c r="W865" s="127">
        <f t="shared" si="4260"/>
        <v>0.49999999999954525</v>
      </c>
      <c r="X865" s="127">
        <f t="shared" si="4261"/>
        <v>0.49999999999954525</v>
      </c>
      <c r="Y865" s="127">
        <f t="shared" si="4254"/>
        <v>0.49999999999954525</v>
      </c>
      <c r="Z865" s="126">
        <f t="shared" si="4255"/>
        <v>0.24999999999954525</v>
      </c>
      <c r="AA865" s="126">
        <f t="shared" si="4256"/>
        <v>0.49999999999954525</v>
      </c>
      <c r="AB865" s="126">
        <f t="shared" si="4257"/>
        <v>4.999999999998181</v>
      </c>
      <c r="AC865" s="126"/>
      <c r="AD865" s="126"/>
      <c r="AE865" s="127">
        <f t="shared" si="4286"/>
        <v>0.35000002999981206</v>
      </c>
      <c r="AF865" s="127">
        <f t="shared" si="4287"/>
        <v>0.35000002999981206</v>
      </c>
      <c r="AG865" s="127">
        <f t="shared" si="4288"/>
        <v>0.35000002999981206</v>
      </c>
      <c r="AH865" s="127">
        <f t="shared" si="4447"/>
        <v>0.83333333333272697</v>
      </c>
      <c r="AI865" s="127">
        <f t="shared" si="4273"/>
        <v>0.84999999999936338</v>
      </c>
      <c r="AJ865" s="127">
        <f t="shared" si="4274"/>
        <v>0.5499999999992724</v>
      </c>
      <c r="AK865" s="127">
        <f t="shared" si="4275"/>
        <v>0.58333333333257542</v>
      </c>
      <c r="AL865" s="127">
        <f t="shared" si="4276"/>
        <v>0.49999999999931788</v>
      </c>
      <c r="AM865" s="127">
        <f t="shared" si="4277"/>
        <v>1.1666666666665151</v>
      </c>
      <c r="AN865" s="127">
        <f t="shared" si="4278"/>
        <v>1.4999999999997271</v>
      </c>
      <c r="AO865" s="127">
        <f t="shared" si="4279"/>
        <v>1</v>
      </c>
      <c r="AP865" s="127">
        <f t="shared" si="4280"/>
        <v>0.83333333333303017</v>
      </c>
      <c r="AQ865" s="127">
        <f t="shared" si="4281"/>
        <v>0.29166666666765195</v>
      </c>
      <c r="AR865" s="127">
        <f t="shared" si="4282"/>
        <v>1.1999999999989086</v>
      </c>
      <c r="AS865" s="127">
        <f t="shared" si="4283"/>
        <v>1.3611111111102521</v>
      </c>
      <c r="AT865" s="127">
        <f t="shared" si="4284"/>
        <v>1.6666666666655146</v>
      </c>
      <c r="AU865" s="126"/>
      <c r="AX865" s="11">
        <f t="shared" si="4457"/>
        <v>-0.49999999999954525</v>
      </c>
      <c r="AY865" s="11">
        <f t="shared" si="4458"/>
        <v>-0.49999999999954525</v>
      </c>
      <c r="AZ865" s="11">
        <f t="shared" si="4459"/>
        <v>-0.49999999999954525</v>
      </c>
      <c r="BA865" s="11">
        <f t="shared" si="4460"/>
        <v>-0.49999999999954525</v>
      </c>
      <c r="BB865" s="11">
        <f t="shared" si="4461"/>
        <v>-0.24999999999954525</v>
      </c>
      <c r="BC865" s="12">
        <f t="shared" si="4462"/>
        <v>0.49999999999954525</v>
      </c>
      <c r="BD865" s="13">
        <f t="shared" si="4463"/>
        <v>4.999999999998181</v>
      </c>
      <c r="BF865" s="11">
        <f t="shared" si="4464"/>
        <v>0.49999999999954525</v>
      </c>
      <c r="BG865" s="11">
        <f t="shared" si="4465"/>
        <v>-0.35000002999981206</v>
      </c>
      <c r="BH865" s="11">
        <f t="shared" si="4466"/>
        <v>-0.35000002999981206</v>
      </c>
      <c r="BI865" s="11">
        <f t="shared" si="4467"/>
        <v>-0.35000002999981206</v>
      </c>
      <c r="BJ865" s="11">
        <f t="shared" si="4468"/>
        <v>-0.83333333333272697</v>
      </c>
      <c r="BK865" s="11">
        <f t="shared" si="4469"/>
        <v>-0.84999999999936338</v>
      </c>
      <c r="BL865" s="11">
        <f t="shared" si="4470"/>
        <v>-0.5499999999992724</v>
      </c>
      <c r="BM865" s="11">
        <f t="shared" si="4471"/>
        <v>-0.58333333333257542</v>
      </c>
      <c r="BN865" s="11">
        <f t="shared" si="4472"/>
        <v>-0.49999999999931788</v>
      </c>
      <c r="BO865" s="11">
        <f t="shared" si="4473"/>
        <v>-1.1666666666665151</v>
      </c>
      <c r="BP865" s="11">
        <f t="shared" si="4474"/>
        <v>-1.4999999999997271</v>
      </c>
      <c r="BQ865" s="126">
        <v>1</v>
      </c>
      <c r="BR865" s="11">
        <f t="shared" si="4475"/>
        <v>0.83333333333303017</v>
      </c>
      <c r="BS865" s="11">
        <f t="shared" si="4476"/>
        <v>-0.29166666666765195</v>
      </c>
      <c r="BT865" s="11">
        <f t="shared" si="4477"/>
        <v>-1.1999999999989086</v>
      </c>
      <c r="BU865" s="11">
        <f t="shared" si="4478"/>
        <v>-1.3611111111102521</v>
      </c>
      <c r="BV865" s="11">
        <f t="shared" si="4479"/>
        <v>-1.6666666666655146</v>
      </c>
      <c r="BY865" s="126"/>
      <c r="BZ865" s="126"/>
      <c r="CA865" s="122">
        <f t="shared" si="4480"/>
        <v>-1.3611111111102521</v>
      </c>
      <c r="CB865" s="126">
        <f t="shared" si="4481"/>
        <v>1</v>
      </c>
      <c r="CC865" s="126">
        <f t="shared" si="4482"/>
        <v>1</v>
      </c>
      <c r="CD865" s="126">
        <f t="shared" si="4483"/>
        <v>0</v>
      </c>
      <c r="CE865" s="126">
        <f t="shared" si="4484"/>
        <v>0</v>
      </c>
      <c r="CF865" s="126">
        <f t="shared" si="4485"/>
        <v>0</v>
      </c>
      <c r="CG865" s="126" t="str">
        <f t="shared" si="4486"/>
        <v/>
      </c>
      <c r="CH865" s="126">
        <f t="shared" si="4487"/>
        <v>1</v>
      </c>
      <c r="CI865" s="126">
        <f t="shared" si="4488"/>
        <v>1</v>
      </c>
      <c r="CJ865" s="126" t="str">
        <f t="shared" si="4489"/>
        <v/>
      </c>
      <c r="CK865" s="126" t="str">
        <f t="shared" si="4490"/>
        <v/>
      </c>
      <c r="CL865" s="126">
        <f t="shared" si="4491"/>
        <v>1</v>
      </c>
      <c r="CM865" s="126">
        <f t="shared" si="4492"/>
        <v>1</v>
      </c>
      <c r="CN865" s="126">
        <f t="shared" si="4493"/>
        <v>1</v>
      </c>
      <c r="CO865" s="126" t="str">
        <f t="shared" si="4494"/>
        <v/>
      </c>
      <c r="CP865" s="126">
        <f t="shared" si="4495"/>
        <v>1</v>
      </c>
      <c r="CQ865" s="126" t="str">
        <f t="shared" si="4496"/>
        <v/>
      </c>
      <c r="CR865" s="126"/>
      <c r="CS865" s="126">
        <f t="shared" si="4497"/>
        <v>1</v>
      </c>
      <c r="CT865" s="126">
        <f t="shared" si="4498"/>
        <v>1</v>
      </c>
      <c r="CU865" s="126">
        <f t="shared" si="4499"/>
        <v>0</v>
      </c>
      <c r="CV865" s="126">
        <f t="shared" si="4500"/>
        <v>0</v>
      </c>
      <c r="CW865" s="126">
        <f t="shared" si="4501"/>
        <v>1</v>
      </c>
      <c r="CX865" s="126" t="str">
        <f t="shared" si="4502"/>
        <v/>
      </c>
      <c r="CY865" s="126" t="str">
        <f t="shared" si="4503"/>
        <v/>
      </c>
      <c r="CZ865" s="126" t="str">
        <f t="shared" si="4504"/>
        <v/>
      </c>
      <c r="DA865" s="126" t="str">
        <f t="shared" si="4505"/>
        <v/>
      </c>
      <c r="DB865" s="126">
        <f t="shared" si="4506"/>
        <v>0</v>
      </c>
      <c r="DC865" s="126">
        <f t="shared" si="4507"/>
        <v>1</v>
      </c>
      <c r="DD865" s="126" t="str">
        <f t="shared" si="4508"/>
        <v/>
      </c>
      <c r="DE865" s="126" t="str">
        <f t="shared" si="4509"/>
        <v/>
      </c>
      <c r="DF865" s="126"/>
      <c r="DG865" s="126">
        <f t="shared" si="4510"/>
        <v>1</v>
      </c>
      <c r="DH865" s="126">
        <f t="shared" si="4511"/>
        <v>1</v>
      </c>
      <c r="DI865" s="126">
        <f t="shared" si="4512"/>
        <v>0</v>
      </c>
      <c r="DJ865" s="126">
        <f t="shared" si="4513"/>
        <v>0</v>
      </c>
      <c r="DK865" s="126">
        <f t="shared" si="4514"/>
        <v>0</v>
      </c>
      <c r="DL865" s="126"/>
      <c r="DM865" s="126">
        <f t="shared" si="4515"/>
        <v>1</v>
      </c>
      <c r="DN865" s="126" t="str">
        <f t="shared" si="4516"/>
        <v/>
      </c>
      <c r="DO865" s="126" t="str">
        <f t="shared" si="4517"/>
        <v/>
      </c>
      <c r="DP865" s="126" t="str">
        <f t="shared" si="4518"/>
        <v/>
      </c>
      <c r="DQ865" s="126" t="str">
        <f t="shared" si="4519"/>
        <v/>
      </c>
      <c r="DR865" s="126" t="str">
        <f t="shared" si="4520"/>
        <v/>
      </c>
      <c r="DS865" s="126" t="str">
        <f t="shared" si="4521"/>
        <v/>
      </c>
      <c r="DT865" s="126" t="str">
        <f t="shared" si="4522"/>
        <v/>
      </c>
      <c r="DU865" s="126" t="str">
        <f t="shared" si="4523"/>
        <v/>
      </c>
      <c r="DV865" s="126">
        <f t="shared" si="4524"/>
        <v>0</v>
      </c>
      <c r="DW865" s="126">
        <f t="shared" si="4525"/>
        <v>0</v>
      </c>
      <c r="DX865" s="126" t="str">
        <f t="shared" si="4526"/>
        <v/>
      </c>
      <c r="DY865" s="126" t="str">
        <f t="shared" si="4527"/>
        <v/>
      </c>
      <c r="EA865" s="126">
        <f t="shared" si="4528"/>
        <v>1</v>
      </c>
      <c r="EB865" s="126">
        <f t="shared" si="4529"/>
        <v>1</v>
      </c>
      <c r="EC865" s="126">
        <f t="shared" si="4530"/>
        <v>0</v>
      </c>
      <c r="ED865" s="126">
        <f t="shared" si="4531"/>
        <v>0</v>
      </c>
      <c r="EF865" s="126">
        <f t="shared" si="4532"/>
        <v>1</v>
      </c>
      <c r="EG865" s="126">
        <f t="shared" si="4533"/>
        <v>1</v>
      </c>
      <c r="EH865" s="126">
        <f t="shared" si="4534"/>
        <v>0</v>
      </c>
      <c r="EI865" s="126">
        <f t="shared" si="4535"/>
        <v>0</v>
      </c>
      <c r="EK865" s="126">
        <f t="shared" si="4536"/>
        <v>1</v>
      </c>
      <c r="EL865" s="126">
        <f t="shared" si="4537"/>
        <v>0</v>
      </c>
      <c r="EM865" s="126">
        <f t="shared" si="4538"/>
        <v>0</v>
      </c>
      <c r="EO865" s="126">
        <f t="shared" si="4539"/>
        <v>1</v>
      </c>
      <c r="EP865" s="126">
        <f t="shared" si="4540"/>
        <v>0</v>
      </c>
      <c r="EQ865" s="126">
        <f t="shared" si="4541"/>
        <v>0</v>
      </c>
      <c r="ES865" s="126">
        <f t="shared" si="4542"/>
        <v>0</v>
      </c>
      <c r="ET865" s="126">
        <f t="shared" si="4543"/>
        <v>0</v>
      </c>
      <c r="EU865" s="126">
        <f t="shared" si="4544"/>
        <v>1</v>
      </c>
      <c r="EV865" s="126">
        <f t="shared" si="4545"/>
        <v>1</v>
      </c>
      <c r="EW865" s="126">
        <f t="shared" si="4546"/>
        <v>0</v>
      </c>
      <c r="EY865" s="126">
        <f t="shared" si="4547"/>
        <v>0</v>
      </c>
      <c r="EZ865" s="126">
        <f t="shared" si="4548"/>
        <v>0</v>
      </c>
      <c r="FA865" s="126">
        <f t="shared" si="4549"/>
        <v>1</v>
      </c>
      <c r="FC865" s="126">
        <f t="shared" si="4550"/>
        <v>1</v>
      </c>
      <c r="FD865" s="126">
        <f t="shared" si="4551"/>
        <v>1</v>
      </c>
      <c r="FE865" s="126"/>
      <c r="FF865" s="126">
        <f t="shared" si="4552"/>
        <v>1</v>
      </c>
      <c r="FG865" s="126">
        <f t="shared" si="4553"/>
        <v>1</v>
      </c>
      <c r="FH865" s="126">
        <f t="shared" si="4554"/>
        <v>1</v>
      </c>
      <c r="FI865" s="126">
        <f t="shared" si="4555"/>
        <v>0</v>
      </c>
      <c r="FJ865" s="126">
        <f t="shared" si="4556"/>
        <v>0</v>
      </c>
      <c r="FK865" s="126">
        <f t="shared" si="4557"/>
        <v>1</v>
      </c>
      <c r="FL865" s="126">
        <f t="shared" si="4558"/>
        <v>1</v>
      </c>
      <c r="FN865" s="126" t="str">
        <f t="shared" si="4559"/>
        <v/>
      </c>
      <c r="FO865" s="126" t="str">
        <f t="shared" si="4560"/>
        <v/>
      </c>
      <c r="FP865" s="126" t="str">
        <f t="shared" si="4561"/>
        <v/>
      </c>
      <c r="FV865" s="126">
        <f t="shared" si="4562"/>
        <v>1</v>
      </c>
      <c r="FW865" s="126">
        <f t="shared" si="4563"/>
        <v>1</v>
      </c>
      <c r="FX865" s="126">
        <f t="shared" si="4564"/>
        <v>1</v>
      </c>
      <c r="GA865" s="126">
        <f t="shared" si="4565"/>
        <v>0</v>
      </c>
      <c r="GB865" s="126">
        <f t="shared" si="4566"/>
        <v>0</v>
      </c>
      <c r="GC865" s="126">
        <f t="shared" si="4567"/>
        <v>1</v>
      </c>
      <c r="GD865" s="126">
        <f t="shared" si="4568"/>
        <v>1</v>
      </c>
      <c r="GE865" s="126">
        <f t="shared" si="4569"/>
        <v>0</v>
      </c>
      <c r="GF865" s="126">
        <f t="shared" si="4570"/>
        <v>0</v>
      </c>
      <c r="GG865" s="126">
        <f t="shared" si="4571"/>
        <v>0</v>
      </c>
      <c r="GI865" s="126">
        <f t="shared" si="4572"/>
        <v>0</v>
      </c>
      <c r="GK865" s="126">
        <f t="shared" si="4573"/>
        <v>1</v>
      </c>
      <c r="GL865" s="126">
        <f t="shared" si="4574"/>
        <v>1</v>
      </c>
      <c r="GM865" s="126">
        <f t="shared" si="4575"/>
        <v>0</v>
      </c>
      <c r="GN865" s="126">
        <f t="shared" si="4576"/>
        <v>0</v>
      </c>
      <c r="GO865" s="126">
        <f t="shared" si="4577"/>
        <v>1</v>
      </c>
      <c r="GP865" s="126">
        <f t="shared" si="4578"/>
        <v>1</v>
      </c>
      <c r="GQ865" s="126">
        <f t="shared" si="4579"/>
        <v>1</v>
      </c>
      <c r="GS865" s="126" t="str">
        <f t="shared" si="4580"/>
        <v/>
      </c>
      <c r="GT865" s="126" t="str">
        <f t="shared" si="4581"/>
        <v/>
      </c>
      <c r="GU865" s="126">
        <f t="shared" si="4582"/>
        <v>0</v>
      </c>
      <c r="GV865" s="126">
        <f t="shared" si="4583"/>
        <v>0</v>
      </c>
      <c r="GW865" s="126">
        <f t="shared" si="4584"/>
        <v>0</v>
      </c>
      <c r="GX865" s="126">
        <f t="shared" si="4585"/>
        <v>0</v>
      </c>
      <c r="GY865" s="126">
        <f t="shared" si="4586"/>
        <v>0</v>
      </c>
      <c r="GZ865" s="126"/>
      <c r="HA865" s="126">
        <f t="shared" si="4587"/>
        <v>0</v>
      </c>
      <c r="HB865" s="126">
        <f t="shared" si="4588"/>
        <v>0</v>
      </c>
      <c r="HC865" s="126">
        <f t="shared" si="4589"/>
        <v>0</v>
      </c>
      <c r="HD865" s="126">
        <f t="shared" si="4590"/>
        <v>0</v>
      </c>
      <c r="HE865" s="126">
        <f t="shared" si="4591"/>
        <v>0</v>
      </c>
      <c r="HF865" s="126">
        <f t="shared" si="4592"/>
        <v>0</v>
      </c>
      <c r="HH865" s="126">
        <f t="shared" si="4593"/>
        <v>0</v>
      </c>
      <c r="HI865" s="126">
        <f t="shared" si="4594"/>
        <v>0</v>
      </c>
      <c r="HJ865" s="126">
        <f t="shared" si="4595"/>
        <v>0</v>
      </c>
      <c r="HK865" s="126">
        <f t="shared" si="4596"/>
        <v>0</v>
      </c>
      <c r="HL865" s="126">
        <f t="shared" si="4597"/>
        <v>0</v>
      </c>
      <c r="HM865" s="126">
        <f t="shared" si="4598"/>
        <v>0</v>
      </c>
      <c r="HO865" s="126">
        <f t="shared" si="4599"/>
        <v>1</v>
      </c>
      <c r="HP865" s="126" t="str">
        <f t="shared" si="4600"/>
        <v/>
      </c>
      <c r="HQ865" s="126" t="str">
        <f t="shared" si="4601"/>
        <v/>
      </c>
      <c r="HR865" s="122" t="str">
        <f t="shared" si="4602"/>
        <v/>
      </c>
      <c r="HS865" s="126" t="str">
        <f t="shared" si="4603"/>
        <v/>
      </c>
      <c r="HT865" s="122" t="str">
        <f t="shared" si="4604"/>
        <v/>
      </c>
      <c r="HU865" s="122" t="str">
        <f t="shared" si="4605"/>
        <v/>
      </c>
      <c r="HV865" s="126" t="str">
        <f t="shared" si="4606"/>
        <v/>
      </c>
      <c r="HW865" s="126" t="str">
        <f t="shared" si="4607"/>
        <v/>
      </c>
      <c r="HX865" s="126" t="str">
        <f t="shared" si="4608"/>
        <v/>
      </c>
      <c r="HZ865" s="126">
        <f t="shared" si="4609"/>
        <v>1</v>
      </c>
      <c r="IA865" s="126" t="str">
        <f t="shared" si="4610"/>
        <v/>
      </c>
      <c r="IB865" s="126" t="str">
        <f t="shared" si="4611"/>
        <v/>
      </c>
      <c r="IC865" s="126" t="str">
        <f t="shared" si="4612"/>
        <v/>
      </c>
      <c r="ID865" s="126" t="str">
        <f t="shared" si="4613"/>
        <v/>
      </c>
      <c r="IE865" s="126" t="str">
        <f t="shared" si="4614"/>
        <v/>
      </c>
      <c r="IF865" s="126" t="str">
        <f t="shared" si="4615"/>
        <v/>
      </c>
      <c r="IG865" s="126" t="str">
        <f t="shared" si="4616"/>
        <v/>
      </c>
      <c r="IH865" s="126" t="str">
        <f t="shared" si="4617"/>
        <v/>
      </c>
      <c r="II865" s="126" t="str">
        <f t="shared" si="4618"/>
        <v/>
      </c>
      <c r="IO865" s="128"/>
      <c r="IP865" s="128"/>
      <c r="IQ865" s="127"/>
      <c r="IR865" s="127"/>
      <c r="IX865" s="6"/>
      <c r="IY865" s="6"/>
      <c r="IZ865" s="7"/>
      <c r="JA865" s="7"/>
      <c r="JG865" s="12"/>
      <c r="JH865" s="12"/>
      <c r="JI865" s="13"/>
      <c r="JJ865" s="13"/>
      <c r="JN865" s="6"/>
      <c r="JO865" s="6"/>
      <c r="JQ865" s="11"/>
      <c r="JR865" s="11"/>
      <c r="JS865" s="12"/>
      <c r="JT865" s="13"/>
      <c r="JU865" s="12"/>
      <c r="JV865" s="12"/>
      <c r="JW865" s="97"/>
      <c r="JX865" s="13"/>
      <c r="JY865" s="13"/>
      <c r="JZ865" s="97"/>
      <c r="KA865" s="97"/>
      <c r="KB865" s="11"/>
      <c r="KC865" s="11"/>
      <c r="KD865" s="11"/>
      <c r="KE865" s="11"/>
    </row>
    <row r="866" spans="1:291" s="122" customFormat="1" x14ac:dyDescent="0.2">
      <c r="A866" s="146">
        <f t="shared" si="4081"/>
        <v>866</v>
      </c>
      <c r="C866" s="2">
        <v>43354</v>
      </c>
      <c r="D866" s="126">
        <v>96.905000000000001</v>
      </c>
      <c r="E866" s="126">
        <v>96.894999999999996</v>
      </c>
      <c r="F866" s="126">
        <v>96.9</v>
      </c>
      <c r="G866" s="128">
        <v>105.145</v>
      </c>
      <c r="H866" s="128">
        <v>112.245</v>
      </c>
      <c r="I866" s="128">
        <v>119.105</v>
      </c>
      <c r="J866" s="127">
        <v>141.31</v>
      </c>
      <c r="K866" s="126"/>
      <c r="M866" s="126">
        <f t="shared" si="4438"/>
        <v>96.905000000000001</v>
      </c>
      <c r="N866" s="126">
        <f t="shared" si="4439"/>
        <v>96.894999999999996</v>
      </c>
      <c r="O866" s="126">
        <f t="shared" si="4440"/>
        <v>96.9</v>
      </c>
      <c r="P866" s="128">
        <f t="shared" si="4250"/>
        <v>3374.4999999999995</v>
      </c>
      <c r="Q866" s="5">
        <f t="shared" si="4251"/>
        <v>3608.5000000000005</v>
      </c>
      <c r="R866" s="6">
        <f t="shared" si="4252"/>
        <v>3818.5000000000005</v>
      </c>
      <c r="S866" s="7">
        <f t="shared" si="4253"/>
        <v>4543</v>
      </c>
      <c r="V866" s="127">
        <f t="shared" si="4259"/>
        <v>4.9999999999997158</v>
      </c>
      <c r="W866" s="127">
        <f t="shared" si="4260"/>
        <v>5.5000000000006821</v>
      </c>
      <c r="X866" s="127">
        <f t="shared" si="4261"/>
        <v>5.499999999999261</v>
      </c>
      <c r="Y866" s="127">
        <f t="shared" si="4254"/>
        <v>2.2500000000004547</v>
      </c>
      <c r="Z866" s="126">
        <f t="shared" si="4255"/>
        <v>6.4999999999995453</v>
      </c>
      <c r="AA866" s="126">
        <f t="shared" si="4256"/>
        <v>10.499999999999091</v>
      </c>
      <c r="AB866" s="126">
        <f t="shared" si="4257"/>
        <v>23.999999999999091</v>
      </c>
      <c r="AC866" s="126"/>
      <c r="AD866" s="126"/>
      <c r="AE866" s="127">
        <f t="shared" si="4286"/>
        <v>1.1000007799998324</v>
      </c>
      <c r="AF866" s="127">
        <f t="shared" si="4287"/>
        <v>1.6000007800007987</v>
      </c>
      <c r="AG866" s="127">
        <f t="shared" si="4288"/>
        <v>1.6000007799993776</v>
      </c>
      <c r="AH866" s="127">
        <f t="shared" si="4447"/>
        <v>0.16666666666787933</v>
      </c>
      <c r="AI866" s="127">
        <f t="shared" si="4273"/>
        <v>0.6000000000011827</v>
      </c>
      <c r="AJ866" s="127">
        <f t="shared" si="4274"/>
        <v>0.20000000000009166</v>
      </c>
      <c r="AK866" s="127">
        <f t="shared" si="4275"/>
        <v>0.49999999999984812</v>
      </c>
      <c r="AL866" s="127">
        <f t="shared" si="4276"/>
        <v>1.25</v>
      </c>
      <c r="AM866" s="127">
        <f t="shared" si="4277"/>
        <v>2.4999999999993934</v>
      </c>
      <c r="AN866" s="127">
        <f t="shared" si="4278"/>
        <v>0.89999999999945501</v>
      </c>
      <c r="AO866" s="127">
        <f t="shared" si="4279"/>
        <v>1</v>
      </c>
      <c r="AP866" s="127">
        <f t="shared" si="4280"/>
        <v>1.5000000000018194</v>
      </c>
      <c r="AQ866" s="127">
        <f t="shared" si="4281"/>
        <v>3.2499999999991656</v>
      </c>
      <c r="AR866" s="127">
        <f t="shared" si="4282"/>
        <v>0.30000000000127347</v>
      </c>
      <c r="AS866" s="127">
        <f t="shared" si="4283"/>
        <v>1.1666666666664138</v>
      </c>
      <c r="AT866" s="127">
        <f t="shared" si="4284"/>
        <v>1.3000000000010306</v>
      </c>
      <c r="AU866" s="126"/>
      <c r="AX866" s="11">
        <f t="shared" si="4457"/>
        <v>-4.9999999999997158</v>
      </c>
      <c r="AY866" s="11">
        <f t="shared" si="4458"/>
        <v>-5.5000000000006821</v>
      </c>
      <c r="AZ866" s="11">
        <f t="shared" si="4459"/>
        <v>-5.499999999999261</v>
      </c>
      <c r="BA866" s="11">
        <f t="shared" si="4460"/>
        <v>-2.2500000000004547</v>
      </c>
      <c r="BB866" s="11">
        <f t="shared" si="4461"/>
        <v>-6.4999999999995453</v>
      </c>
      <c r="BC866" s="12">
        <f t="shared" si="4462"/>
        <v>-10.499999999999091</v>
      </c>
      <c r="BD866" s="13">
        <f t="shared" si="4463"/>
        <v>-23.999999999999091</v>
      </c>
      <c r="BF866" s="11">
        <f t="shared" si="4464"/>
        <v>-0.49999999999880629</v>
      </c>
      <c r="BG866" s="11">
        <f t="shared" si="4465"/>
        <v>-1.1000007799998324</v>
      </c>
      <c r="BH866" s="11">
        <f t="shared" si="4466"/>
        <v>-1.6000007800007987</v>
      </c>
      <c r="BI866" s="11">
        <f t="shared" si="4467"/>
        <v>-1.6000007799993776</v>
      </c>
      <c r="BJ866" s="11">
        <f t="shared" si="4468"/>
        <v>-0.16666666666787933</v>
      </c>
      <c r="BK866" s="11">
        <f t="shared" si="4469"/>
        <v>-0.6000000000011827</v>
      </c>
      <c r="BL866" s="11">
        <f t="shared" si="4470"/>
        <v>-0.20000000000009166</v>
      </c>
      <c r="BM866" s="11">
        <f t="shared" si="4471"/>
        <v>0.49999999999984812</v>
      </c>
      <c r="BN866" s="11">
        <f t="shared" si="4472"/>
        <v>-1.25</v>
      </c>
      <c r="BO866" s="11">
        <f t="shared" si="4473"/>
        <v>-2.4999999999993934</v>
      </c>
      <c r="BP866" s="11">
        <f t="shared" si="4474"/>
        <v>-0.89999999999945501</v>
      </c>
      <c r="BQ866" s="126">
        <v>1</v>
      </c>
      <c r="BR866" s="11">
        <f t="shared" si="4475"/>
        <v>1.5000000000018194</v>
      </c>
      <c r="BS866" s="11">
        <f t="shared" si="4476"/>
        <v>-3.2499999999991656</v>
      </c>
      <c r="BT866" s="11">
        <f t="shared" si="4477"/>
        <v>-0.30000000000127347</v>
      </c>
      <c r="BU866" s="11">
        <f t="shared" si="4478"/>
        <v>-1.1666666666664138</v>
      </c>
      <c r="BV866" s="11">
        <f t="shared" si="4479"/>
        <v>-1.3000000000010306</v>
      </c>
      <c r="BY866" s="126"/>
      <c r="BZ866" s="126"/>
      <c r="CA866" s="122">
        <f t="shared" si="4480"/>
        <v>-1.1666666666664138</v>
      </c>
      <c r="CB866" s="126">
        <f t="shared" si="4481"/>
        <v>1</v>
      </c>
      <c r="CC866" s="126">
        <f t="shared" si="4482"/>
        <v>1</v>
      </c>
      <c r="CD866" s="126">
        <f t="shared" si="4483"/>
        <v>1</v>
      </c>
      <c r="CE866" s="126">
        <f t="shared" si="4484"/>
        <v>1</v>
      </c>
      <c r="CF866" s="126">
        <f t="shared" si="4485"/>
        <v>1</v>
      </c>
      <c r="CG866" s="126">
        <f t="shared" si="4486"/>
        <v>1</v>
      </c>
      <c r="CH866" s="126" t="str">
        <f t="shared" si="4487"/>
        <v/>
      </c>
      <c r="CI866" s="126">
        <f t="shared" si="4488"/>
        <v>0</v>
      </c>
      <c r="CJ866" s="126">
        <f t="shared" si="4489"/>
        <v>0</v>
      </c>
      <c r="CK866" s="126" t="str">
        <f t="shared" si="4490"/>
        <v/>
      </c>
      <c r="CL866" s="126">
        <f t="shared" si="4491"/>
        <v>0</v>
      </c>
      <c r="CM866" s="126" t="str">
        <f t="shared" si="4492"/>
        <v/>
      </c>
      <c r="CN866" s="126" t="str">
        <f t="shared" si="4493"/>
        <v/>
      </c>
      <c r="CO866" s="126">
        <f t="shared" si="4494"/>
        <v>0</v>
      </c>
      <c r="CP866" s="126">
        <f t="shared" si="4495"/>
        <v>0</v>
      </c>
      <c r="CQ866" s="126" t="str">
        <f t="shared" si="4496"/>
        <v/>
      </c>
      <c r="CR866" s="126"/>
      <c r="CS866" s="126">
        <f t="shared" si="4497"/>
        <v>0</v>
      </c>
      <c r="CT866" s="126">
        <f t="shared" si="4498"/>
        <v>0</v>
      </c>
      <c r="CU866" s="126">
        <f t="shared" si="4499"/>
        <v>0</v>
      </c>
      <c r="CV866" s="126">
        <f t="shared" si="4500"/>
        <v>0</v>
      </c>
      <c r="CW866" s="126">
        <f t="shared" si="4501"/>
        <v>1</v>
      </c>
      <c r="CX866" s="126" t="str">
        <f t="shared" si="4502"/>
        <v/>
      </c>
      <c r="CY866" s="126" t="str">
        <f t="shared" si="4503"/>
        <v/>
      </c>
      <c r="CZ866" s="126" t="str">
        <f t="shared" si="4504"/>
        <v/>
      </c>
      <c r="DA866" s="126" t="str">
        <f t="shared" si="4505"/>
        <v/>
      </c>
      <c r="DB866" s="126">
        <f t="shared" si="4506"/>
        <v>1</v>
      </c>
      <c r="DC866" s="126" t="str">
        <f t="shared" si="4507"/>
        <v/>
      </c>
      <c r="DD866" s="126">
        <f t="shared" si="4508"/>
        <v>1</v>
      </c>
      <c r="DE866" s="126" t="str">
        <f t="shared" si="4509"/>
        <v/>
      </c>
      <c r="DF866" s="126"/>
      <c r="DG866" s="126">
        <f t="shared" si="4510"/>
        <v>1</v>
      </c>
      <c r="DH866" s="126">
        <f t="shared" si="4511"/>
        <v>1</v>
      </c>
      <c r="DI866" s="126">
        <f t="shared" si="4512"/>
        <v>1</v>
      </c>
      <c r="DJ866" s="126">
        <f t="shared" si="4513"/>
        <v>1</v>
      </c>
      <c r="DK866" s="126" t="str">
        <f t="shared" si="4514"/>
        <v/>
      </c>
      <c r="DL866" s="126"/>
      <c r="DM866" s="126" t="str">
        <f t="shared" si="4515"/>
        <v/>
      </c>
      <c r="DN866" s="126">
        <f t="shared" si="4516"/>
        <v>0</v>
      </c>
      <c r="DO866" s="126">
        <f t="shared" si="4517"/>
        <v>0</v>
      </c>
      <c r="DP866" s="126">
        <f t="shared" si="4518"/>
        <v>1</v>
      </c>
      <c r="DQ866" s="126">
        <f t="shared" si="4519"/>
        <v>0</v>
      </c>
      <c r="DR866" s="126">
        <f t="shared" si="4520"/>
        <v>0</v>
      </c>
      <c r="DS866" s="126">
        <f t="shared" si="4521"/>
        <v>0</v>
      </c>
      <c r="DT866" s="126">
        <f t="shared" si="4522"/>
        <v>0</v>
      </c>
      <c r="DU866" s="126">
        <f t="shared" si="4523"/>
        <v>0</v>
      </c>
      <c r="DV866" s="126">
        <f t="shared" si="4524"/>
        <v>1</v>
      </c>
      <c r="DW866" s="126">
        <f t="shared" si="4525"/>
        <v>0</v>
      </c>
      <c r="DX866" s="126" t="str">
        <f t="shared" si="4526"/>
        <v/>
      </c>
      <c r="DY866" s="126" t="str">
        <f t="shared" si="4527"/>
        <v/>
      </c>
      <c r="EA866" s="126">
        <f t="shared" si="4528"/>
        <v>1</v>
      </c>
      <c r="EB866" s="126">
        <f t="shared" si="4529"/>
        <v>1</v>
      </c>
      <c r="EC866" s="126">
        <f t="shared" si="4530"/>
        <v>1</v>
      </c>
      <c r="ED866" s="126">
        <f t="shared" si="4531"/>
        <v>1</v>
      </c>
      <c r="EF866" s="126">
        <f t="shared" si="4532"/>
        <v>1</v>
      </c>
      <c r="EG866" s="126">
        <f t="shared" si="4533"/>
        <v>1</v>
      </c>
      <c r="EH866" s="126">
        <f t="shared" si="4534"/>
        <v>1</v>
      </c>
      <c r="EI866" s="126">
        <f t="shared" si="4535"/>
        <v>1</v>
      </c>
      <c r="EK866" s="126">
        <f t="shared" si="4536"/>
        <v>1</v>
      </c>
      <c r="EL866" s="126">
        <f t="shared" si="4537"/>
        <v>1</v>
      </c>
      <c r="EM866" s="126">
        <f t="shared" si="4538"/>
        <v>1</v>
      </c>
      <c r="EO866" s="126">
        <f t="shared" si="4539"/>
        <v>1</v>
      </c>
      <c r="EP866" s="126">
        <f t="shared" si="4540"/>
        <v>1</v>
      </c>
      <c r="EQ866" s="126">
        <f t="shared" si="4541"/>
        <v>1</v>
      </c>
      <c r="ES866" s="126">
        <f t="shared" si="4542"/>
        <v>1</v>
      </c>
      <c r="ET866" s="126">
        <f t="shared" si="4543"/>
        <v>1</v>
      </c>
      <c r="EU866" s="126">
        <f t="shared" si="4544"/>
        <v>1</v>
      </c>
      <c r="EV866" s="126">
        <f t="shared" si="4545"/>
        <v>1</v>
      </c>
      <c r="EW866" s="126">
        <f t="shared" si="4546"/>
        <v>0</v>
      </c>
      <c r="EY866" s="126">
        <f t="shared" si="4547"/>
        <v>1</v>
      </c>
      <c r="EZ866" s="126">
        <f t="shared" si="4548"/>
        <v>1</v>
      </c>
      <c r="FA866" s="126">
        <f t="shared" si="4549"/>
        <v>1</v>
      </c>
      <c r="FC866" s="126">
        <f t="shared" si="4550"/>
        <v>0</v>
      </c>
      <c r="FD866" s="126" t="str">
        <f t="shared" si="4551"/>
        <v/>
      </c>
      <c r="FE866" s="126"/>
      <c r="FF866" s="126">
        <f t="shared" si="4552"/>
        <v>0</v>
      </c>
      <c r="FG866" s="126">
        <f t="shared" si="4553"/>
        <v>1</v>
      </c>
      <c r="FH866" s="126">
        <f t="shared" si="4554"/>
        <v>0</v>
      </c>
      <c r="FI866" s="126" t="str">
        <f t="shared" si="4555"/>
        <v/>
      </c>
      <c r="FJ866" s="126" t="str">
        <f t="shared" si="4556"/>
        <v/>
      </c>
      <c r="FK866" s="126" t="str">
        <f t="shared" si="4557"/>
        <v/>
      </c>
      <c r="FL866" s="126" t="str">
        <f t="shared" si="4558"/>
        <v/>
      </c>
      <c r="FN866" s="126" t="str">
        <f t="shared" si="4559"/>
        <v/>
      </c>
      <c r="FO866" s="126" t="str">
        <f t="shared" si="4560"/>
        <v/>
      </c>
      <c r="FP866" s="126" t="str">
        <f t="shared" si="4561"/>
        <v/>
      </c>
      <c r="FV866" s="126">
        <f t="shared" si="4562"/>
        <v>1</v>
      </c>
      <c r="FW866" s="126">
        <f t="shared" si="4563"/>
        <v>1</v>
      </c>
      <c r="FX866" s="126">
        <f t="shared" si="4564"/>
        <v>1</v>
      </c>
      <c r="GA866" s="126">
        <f t="shared" si="4565"/>
        <v>0</v>
      </c>
      <c r="GB866" s="126">
        <f t="shared" si="4566"/>
        <v>0</v>
      </c>
      <c r="GC866" s="126">
        <f t="shared" si="4567"/>
        <v>0</v>
      </c>
      <c r="GD866" s="126">
        <f t="shared" si="4568"/>
        <v>0</v>
      </c>
      <c r="GE866" s="126">
        <f t="shared" si="4569"/>
        <v>0</v>
      </c>
      <c r="GF866" s="126">
        <f t="shared" si="4570"/>
        <v>1</v>
      </c>
      <c r="GG866" s="126">
        <f t="shared" si="4571"/>
        <v>0</v>
      </c>
      <c r="GI866" s="126">
        <f t="shared" si="4572"/>
        <v>0</v>
      </c>
      <c r="GK866" s="126">
        <f t="shared" si="4573"/>
        <v>1</v>
      </c>
      <c r="GL866" s="126">
        <f t="shared" si="4574"/>
        <v>1</v>
      </c>
      <c r="GM866" s="126">
        <f t="shared" si="4575"/>
        <v>1</v>
      </c>
      <c r="GN866" s="126">
        <f t="shared" si="4576"/>
        <v>1</v>
      </c>
      <c r="GO866" s="126">
        <f t="shared" si="4577"/>
        <v>1</v>
      </c>
      <c r="GP866" s="126">
        <f t="shared" si="4578"/>
        <v>0</v>
      </c>
      <c r="GQ866" s="126">
        <f t="shared" si="4579"/>
        <v>1</v>
      </c>
      <c r="GS866" s="126" t="str">
        <f t="shared" si="4580"/>
        <v/>
      </c>
      <c r="GT866" s="126" t="str">
        <f t="shared" si="4581"/>
        <v/>
      </c>
      <c r="GU866" s="126">
        <f t="shared" si="4582"/>
        <v>0</v>
      </c>
      <c r="GV866" s="126">
        <f t="shared" si="4583"/>
        <v>0</v>
      </c>
      <c r="GW866" s="126">
        <f t="shared" si="4584"/>
        <v>0</v>
      </c>
      <c r="GX866" s="126">
        <f t="shared" si="4585"/>
        <v>0</v>
      </c>
      <c r="GY866" s="126">
        <f t="shared" si="4586"/>
        <v>0</v>
      </c>
      <c r="GZ866" s="126"/>
      <c r="HA866" s="126">
        <f t="shared" si="4587"/>
        <v>1</v>
      </c>
      <c r="HB866" s="126">
        <f t="shared" si="4588"/>
        <v>0</v>
      </c>
      <c r="HC866" s="126">
        <f t="shared" si="4589"/>
        <v>0</v>
      </c>
      <c r="HD866" s="126">
        <f t="shared" si="4590"/>
        <v>0</v>
      </c>
      <c r="HE866" s="126">
        <f t="shared" si="4591"/>
        <v>0</v>
      </c>
      <c r="HF866" s="126">
        <f t="shared" si="4592"/>
        <v>0</v>
      </c>
      <c r="HH866" s="126">
        <f t="shared" si="4593"/>
        <v>1</v>
      </c>
      <c r="HI866" s="126">
        <f t="shared" si="4594"/>
        <v>1</v>
      </c>
      <c r="HJ866" s="126">
        <f t="shared" si="4595"/>
        <v>0</v>
      </c>
      <c r="HK866" s="126">
        <f t="shared" si="4596"/>
        <v>0</v>
      </c>
      <c r="HL866" s="126">
        <f t="shared" si="4597"/>
        <v>0</v>
      </c>
      <c r="HM866" s="126">
        <f t="shared" si="4598"/>
        <v>0</v>
      </c>
      <c r="HO866" s="126" t="str">
        <f t="shared" si="4599"/>
        <v/>
      </c>
      <c r="HP866" s="126">
        <f t="shared" si="4600"/>
        <v>1</v>
      </c>
      <c r="HQ866" s="126" t="str">
        <f t="shared" si="4601"/>
        <v/>
      </c>
      <c r="HR866" s="122">
        <f t="shared" si="4602"/>
        <v>1</v>
      </c>
      <c r="HS866" s="126" t="str">
        <f t="shared" si="4603"/>
        <v/>
      </c>
      <c r="HT866" s="122">
        <f t="shared" si="4604"/>
        <v>1</v>
      </c>
      <c r="HU866" s="122" t="str">
        <f t="shared" si="4605"/>
        <v/>
      </c>
      <c r="HV866" s="126" t="str">
        <f t="shared" si="4606"/>
        <v/>
      </c>
      <c r="HW866" s="126" t="str">
        <f t="shared" si="4607"/>
        <v/>
      </c>
      <c r="HX866" s="126" t="str">
        <f t="shared" si="4608"/>
        <v/>
      </c>
      <c r="HZ866" s="126" t="str">
        <f t="shared" si="4609"/>
        <v/>
      </c>
      <c r="IA866" s="126">
        <f t="shared" si="4610"/>
        <v>0</v>
      </c>
      <c r="IB866" s="126" t="str">
        <f t="shared" si="4611"/>
        <v/>
      </c>
      <c r="IC866" s="126">
        <f t="shared" si="4612"/>
        <v>0</v>
      </c>
      <c r="ID866" s="126" t="str">
        <f t="shared" si="4613"/>
        <v/>
      </c>
      <c r="IE866" s="126">
        <f t="shared" si="4614"/>
        <v>0</v>
      </c>
      <c r="IF866" s="126" t="str">
        <f t="shared" si="4615"/>
        <v/>
      </c>
      <c r="IG866" s="126" t="str">
        <f t="shared" si="4616"/>
        <v/>
      </c>
      <c r="IH866" s="126" t="str">
        <f t="shared" si="4617"/>
        <v/>
      </c>
      <c r="II866" s="126" t="str">
        <f t="shared" si="4618"/>
        <v/>
      </c>
      <c r="IO866" s="128"/>
      <c r="IP866" s="128"/>
      <c r="IQ866" s="127"/>
      <c r="IR866" s="127"/>
      <c r="IX866" s="6"/>
      <c r="IY866" s="6"/>
      <c r="IZ866" s="7"/>
      <c r="JA866" s="7"/>
      <c r="JG866" s="12"/>
      <c r="JH866" s="12"/>
      <c r="JI866" s="13"/>
      <c r="JJ866" s="13"/>
      <c r="JN866" s="6"/>
      <c r="JO866" s="6"/>
      <c r="JQ866" s="11"/>
      <c r="JR866" s="11"/>
      <c r="JS866" s="12"/>
      <c r="JT866" s="13"/>
      <c r="JU866" s="12"/>
      <c r="JV866" s="12"/>
      <c r="JW866" s="97"/>
      <c r="JX866" s="13"/>
      <c r="JY866" s="13"/>
      <c r="JZ866" s="97"/>
      <c r="KA866" s="97"/>
      <c r="KB866" s="11"/>
      <c r="KC866" s="11"/>
      <c r="KD866" s="11"/>
      <c r="KE866" s="11"/>
    </row>
    <row r="867" spans="1:291" s="122" customFormat="1" x14ac:dyDescent="0.2">
      <c r="A867" s="146">
        <f t="shared" si="4081"/>
        <v>867</v>
      </c>
      <c r="C867" s="2">
        <v>43355</v>
      </c>
      <c r="D867" s="126">
        <v>96.905000000000001</v>
      </c>
      <c r="E867" s="126">
        <v>96.9</v>
      </c>
      <c r="F867" s="126">
        <v>96.91</v>
      </c>
      <c r="G867" s="128">
        <v>105.14700000000001</v>
      </c>
      <c r="H867" s="128">
        <v>112.25700000000001</v>
      </c>
      <c r="I867" s="128">
        <v>119.14</v>
      </c>
      <c r="J867" s="127">
        <v>142.09</v>
      </c>
      <c r="K867" s="126"/>
      <c r="M867" s="126">
        <f t="shared" si="4438"/>
        <v>96.905000000000001</v>
      </c>
      <c r="N867" s="126">
        <f t="shared" si="4439"/>
        <v>96.9</v>
      </c>
      <c r="O867" s="126">
        <f t="shared" si="4440"/>
        <v>96.91</v>
      </c>
      <c r="P867" s="128">
        <f t="shared" si="4250"/>
        <v>3374.7500000000005</v>
      </c>
      <c r="Q867" s="5">
        <f t="shared" si="4251"/>
        <v>3609.7500000000005</v>
      </c>
      <c r="R867" s="6">
        <f t="shared" si="4252"/>
        <v>3822</v>
      </c>
      <c r="S867" s="7">
        <f t="shared" si="4253"/>
        <v>4553</v>
      </c>
      <c r="V867" s="127">
        <f t="shared" si="4259"/>
        <v>0</v>
      </c>
      <c r="W867" s="127">
        <f t="shared" si="4260"/>
        <v>0.50000000000096634</v>
      </c>
      <c r="X867" s="127">
        <f t="shared" si="4261"/>
        <v>0.99999999999909051</v>
      </c>
      <c r="Y867" s="127">
        <f t="shared" si="4254"/>
        <v>0.25000000000090949</v>
      </c>
      <c r="Z867" s="126">
        <f t="shared" si="4255"/>
        <v>1.25</v>
      </c>
      <c r="AA867" s="126">
        <f t="shared" si="4256"/>
        <v>3.4999999999995453</v>
      </c>
      <c r="AB867" s="126">
        <f t="shared" si="4257"/>
        <v>10</v>
      </c>
      <c r="AC867" s="126"/>
      <c r="AD867" s="126"/>
      <c r="AE867" s="127">
        <f t="shared" si="4286"/>
        <v>0.74999985000003</v>
      </c>
      <c r="AF867" s="127">
        <f t="shared" si="4287"/>
        <v>0.24999984999906366</v>
      </c>
      <c r="AG867" s="127">
        <f t="shared" si="4288"/>
        <v>0.25000014999906051</v>
      </c>
      <c r="AH867" s="127">
        <f t="shared" si="4447"/>
        <v>0.33333333333151438</v>
      </c>
      <c r="AI867" s="127">
        <f t="shared" si="4273"/>
        <v>0.24999999999818101</v>
      </c>
      <c r="AJ867" s="127">
        <f t="shared" si="4274"/>
        <v>0.84999999999972697</v>
      </c>
      <c r="AK867" s="127">
        <f t="shared" si="4275"/>
        <v>1.0833333333330302</v>
      </c>
      <c r="AL867" s="127">
        <f t="shared" si="4276"/>
        <v>0.49999999999977263</v>
      </c>
      <c r="AM867" s="127">
        <f t="shared" si="4277"/>
        <v>0.16666666666621177</v>
      </c>
      <c r="AN867" s="127">
        <f t="shared" si="4278"/>
        <v>0.50000000000045475</v>
      </c>
      <c r="AO867" s="127">
        <f t="shared" si="4279"/>
        <v>1</v>
      </c>
      <c r="AP867" s="127">
        <f t="shared" si="4280"/>
        <v>0.66666666666939511</v>
      </c>
      <c r="AQ867" s="127">
        <f t="shared" si="4281"/>
        <v>1.791666666665757</v>
      </c>
      <c r="AR867" s="127">
        <f t="shared" si="4282"/>
        <v>0.89999999999799907</v>
      </c>
      <c r="AS867" s="127">
        <f t="shared" si="4283"/>
        <v>0.97222222222222232</v>
      </c>
      <c r="AT867" s="127">
        <f t="shared" si="4284"/>
        <v>0.83333333333151427</v>
      </c>
      <c r="AU867" s="126"/>
      <c r="AX867" s="11">
        <f t="shared" si="4457"/>
        <v>0</v>
      </c>
      <c r="AY867" s="11">
        <f t="shared" si="4458"/>
        <v>0.50000000000096634</v>
      </c>
      <c r="AZ867" s="11">
        <f t="shared" si="4459"/>
        <v>0.99999999999909051</v>
      </c>
      <c r="BA867" s="11">
        <f t="shared" si="4460"/>
        <v>0.25000000000090949</v>
      </c>
      <c r="BB867" s="11">
        <f t="shared" si="4461"/>
        <v>1.25</v>
      </c>
      <c r="BC867" s="12">
        <f t="shared" si="4462"/>
        <v>3.4999999999995453</v>
      </c>
      <c r="BD867" s="13">
        <f t="shared" si="4463"/>
        <v>10</v>
      </c>
      <c r="BF867" s="11">
        <f t="shared" si="4464"/>
        <v>-0.50000000000181899</v>
      </c>
      <c r="BG867" s="11">
        <f t="shared" si="4465"/>
        <v>-0.74999985000003</v>
      </c>
      <c r="BH867" s="11">
        <f t="shared" si="4466"/>
        <v>-0.24999984999906366</v>
      </c>
      <c r="BI867" s="11">
        <f t="shared" si="4467"/>
        <v>0.25000014999906051</v>
      </c>
      <c r="BJ867" s="11">
        <f t="shared" si="4468"/>
        <v>-0.33333333333151438</v>
      </c>
      <c r="BK867" s="11">
        <f t="shared" si="4469"/>
        <v>-0.24999999999818101</v>
      </c>
      <c r="BL867" s="11">
        <f t="shared" si="4470"/>
        <v>-0.84999999999972697</v>
      </c>
      <c r="BM867" s="11">
        <f t="shared" si="4471"/>
        <v>-1.0833333333330302</v>
      </c>
      <c r="BN867" s="11">
        <f t="shared" si="4472"/>
        <v>-0.49999999999977263</v>
      </c>
      <c r="BO867" s="11">
        <f t="shared" si="4473"/>
        <v>0.16666666666621177</v>
      </c>
      <c r="BP867" s="11">
        <f t="shared" si="4474"/>
        <v>-0.50000000000045475</v>
      </c>
      <c r="BQ867" s="126">
        <v>1</v>
      </c>
      <c r="BR867" s="11">
        <f t="shared" si="4475"/>
        <v>-0.66666666666939511</v>
      </c>
      <c r="BS867" s="11">
        <f t="shared" si="4476"/>
        <v>1.791666666665757</v>
      </c>
      <c r="BT867" s="11">
        <f t="shared" si="4477"/>
        <v>-0.89999999999799907</v>
      </c>
      <c r="BU867" s="11">
        <f t="shared" si="4478"/>
        <v>-0.97222222222222232</v>
      </c>
      <c r="BV867" s="11">
        <f t="shared" si="4479"/>
        <v>-0.83333333333151427</v>
      </c>
      <c r="BY867" s="126"/>
      <c r="BZ867" s="126"/>
      <c r="CA867" s="122">
        <f t="shared" si="4480"/>
        <v>-0.97222222222222232</v>
      </c>
      <c r="CB867" s="126">
        <f t="shared" si="4481"/>
        <v>0</v>
      </c>
      <c r="CC867" s="126">
        <f t="shared" si="4482"/>
        <v>0</v>
      </c>
      <c r="CD867" s="126">
        <f t="shared" si="4483"/>
        <v>0</v>
      </c>
      <c r="CE867" s="126">
        <f t="shared" si="4484"/>
        <v>0</v>
      </c>
      <c r="CF867" s="126">
        <f t="shared" si="4485"/>
        <v>0</v>
      </c>
      <c r="CG867" s="126" t="str">
        <f t="shared" si="4486"/>
        <v/>
      </c>
      <c r="CH867" s="126" t="str">
        <f t="shared" si="4487"/>
        <v/>
      </c>
      <c r="CI867" s="126">
        <f t="shared" si="4488"/>
        <v>1</v>
      </c>
      <c r="CJ867" s="126">
        <f t="shared" si="4489"/>
        <v>1</v>
      </c>
      <c r="CK867" s="126" t="str">
        <f t="shared" si="4490"/>
        <v/>
      </c>
      <c r="CL867" s="126">
        <f t="shared" si="4491"/>
        <v>1</v>
      </c>
      <c r="CM867" s="126">
        <f t="shared" si="4492"/>
        <v>1</v>
      </c>
      <c r="CN867" s="126">
        <f t="shared" si="4493"/>
        <v>1</v>
      </c>
      <c r="CO867" s="126" t="str">
        <f t="shared" si="4494"/>
        <v/>
      </c>
      <c r="CP867" s="126" t="str">
        <f t="shared" si="4495"/>
        <v/>
      </c>
      <c r="CQ867" s="126">
        <f t="shared" si="4496"/>
        <v>1</v>
      </c>
      <c r="CR867" s="126"/>
      <c r="CS867" s="126">
        <f t="shared" si="4497"/>
        <v>0</v>
      </c>
      <c r="CT867" s="126">
        <f t="shared" si="4498"/>
        <v>0</v>
      </c>
      <c r="CU867" s="126">
        <f t="shared" si="4499"/>
        <v>0</v>
      </c>
      <c r="CV867" s="126">
        <f t="shared" si="4500"/>
        <v>0</v>
      </c>
      <c r="CW867" s="126">
        <f t="shared" si="4501"/>
        <v>1</v>
      </c>
      <c r="CX867" s="126" t="str">
        <f t="shared" si="4502"/>
        <v/>
      </c>
      <c r="CY867" s="126" t="str">
        <f t="shared" si="4503"/>
        <v/>
      </c>
      <c r="CZ867" s="126" t="str">
        <f t="shared" si="4504"/>
        <v/>
      </c>
      <c r="DA867" s="126" t="str">
        <f t="shared" si="4505"/>
        <v/>
      </c>
      <c r="DB867" s="126">
        <f t="shared" si="4506"/>
        <v>1</v>
      </c>
      <c r="DC867" s="126" t="str">
        <f t="shared" si="4507"/>
        <v/>
      </c>
      <c r="DD867" s="126">
        <f t="shared" si="4508"/>
        <v>1</v>
      </c>
      <c r="DE867" s="126" t="str">
        <f t="shared" si="4509"/>
        <v/>
      </c>
      <c r="DF867" s="126"/>
      <c r="DG867" s="126">
        <f t="shared" si="4510"/>
        <v>1</v>
      </c>
      <c r="DH867" s="126">
        <f t="shared" si="4511"/>
        <v>1</v>
      </c>
      <c r="DI867" s="126">
        <f t="shared" si="4512"/>
        <v>1</v>
      </c>
      <c r="DJ867" s="126">
        <f t="shared" si="4513"/>
        <v>1</v>
      </c>
      <c r="DK867" s="126" t="str">
        <f t="shared" si="4514"/>
        <v/>
      </c>
      <c r="DL867" s="126"/>
      <c r="DM867" s="126" t="str">
        <f t="shared" si="4515"/>
        <v/>
      </c>
      <c r="DN867" s="126">
        <f t="shared" si="4516"/>
        <v>0</v>
      </c>
      <c r="DO867" s="126">
        <f t="shared" si="4517"/>
        <v>1</v>
      </c>
      <c r="DP867" s="126">
        <f t="shared" si="4518"/>
        <v>0</v>
      </c>
      <c r="DQ867" s="126">
        <f t="shared" si="4519"/>
        <v>1</v>
      </c>
      <c r="DR867" s="126">
        <f t="shared" si="4520"/>
        <v>1</v>
      </c>
      <c r="DS867" s="126">
        <f t="shared" si="4521"/>
        <v>1</v>
      </c>
      <c r="DT867" s="126">
        <f t="shared" si="4522"/>
        <v>1</v>
      </c>
      <c r="DU867" s="126">
        <f t="shared" si="4523"/>
        <v>1</v>
      </c>
      <c r="DV867" s="126">
        <f t="shared" si="4524"/>
        <v>1</v>
      </c>
      <c r="DW867" s="126">
        <f t="shared" si="4525"/>
        <v>0</v>
      </c>
      <c r="DX867" s="126" t="str">
        <f t="shared" si="4526"/>
        <v/>
      </c>
      <c r="DY867" s="126" t="str">
        <f t="shared" si="4527"/>
        <v/>
      </c>
      <c r="EA867" s="126">
        <f t="shared" si="4528"/>
        <v>0</v>
      </c>
      <c r="EB867" s="126">
        <f t="shared" si="4529"/>
        <v>0</v>
      </c>
      <c r="EC867" s="126">
        <f t="shared" si="4530"/>
        <v>0</v>
      </c>
      <c r="ED867" s="126">
        <f t="shared" si="4531"/>
        <v>0</v>
      </c>
      <c r="EF867" s="126">
        <f t="shared" si="4532"/>
        <v>1</v>
      </c>
      <c r="EG867" s="126">
        <f t="shared" si="4533"/>
        <v>1</v>
      </c>
      <c r="EH867" s="126">
        <f t="shared" si="4534"/>
        <v>1</v>
      </c>
      <c r="EI867" s="126">
        <f t="shared" si="4535"/>
        <v>1</v>
      </c>
      <c r="EK867" s="126">
        <f t="shared" si="4536"/>
        <v>1</v>
      </c>
      <c r="EL867" s="126">
        <f t="shared" si="4537"/>
        <v>1</v>
      </c>
      <c r="EM867" s="126">
        <f t="shared" si="4538"/>
        <v>1</v>
      </c>
      <c r="EO867" s="126">
        <f t="shared" si="4539"/>
        <v>1</v>
      </c>
      <c r="EP867" s="126">
        <f t="shared" si="4540"/>
        <v>1</v>
      </c>
      <c r="EQ867" s="126">
        <f t="shared" si="4541"/>
        <v>1</v>
      </c>
      <c r="ES867" s="126">
        <f t="shared" si="4542"/>
        <v>1</v>
      </c>
      <c r="ET867" s="126">
        <f t="shared" si="4543"/>
        <v>1</v>
      </c>
      <c r="EU867" s="126">
        <f t="shared" si="4544"/>
        <v>1</v>
      </c>
      <c r="EV867" s="126">
        <f t="shared" si="4545"/>
        <v>1</v>
      </c>
      <c r="EW867" s="126">
        <f t="shared" si="4546"/>
        <v>0</v>
      </c>
      <c r="EY867" s="126">
        <f t="shared" si="4547"/>
        <v>1</v>
      </c>
      <c r="EZ867" s="126">
        <f t="shared" si="4548"/>
        <v>1</v>
      </c>
      <c r="FA867" s="126">
        <f t="shared" si="4549"/>
        <v>1</v>
      </c>
      <c r="FC867" s="126">
        <f t="shared" si="4550"/>
        <v>0</v>
      </c>
      <c r="FD867" s="126" t="str">
        <f t="shared" si="4551"/>
        <v/>
      </c>
      <c r="FE867" s="126"/>
      <c r="FF867" s="126">
        <f t="shared" si="4552"/>
        <v>1</v>
      </c>
      <c r="FG867" s="126">
        <f t="shared" si="4553"/>
        <v>0</v>
      </c>
      <c r="FH867" s="126">
        <f t="shared" si="4554"/>
        <v>0</v>
      </c>
      <c r="FI867" s="126" t="str">
        <f t="shared" si="4555"/>
        <v/>
      </c>
      <c r="FJ867" s="126" t="str">
        <f t="shared" si="4556"/>
        <v/>
      </c>
      <c r="FK867" s="126" t="str">
        <f t="shared" si="4557"/>
        <v/>
      </c>
      <c r="FL867" s="126" t="str">
        <f t="shared" si="4558"/>
        <v/>
      </c>
      <c r="FN867" s="126" t="str">
        <f t="shared" si="4559"/>
        <v/>
      </c>
      <c r="FO867" s="126" t="str">
        <f t="shared" si="4560"/>
        <v/>
      </c>
      <c r="FP867" s="126" t="str">
        <f t="shared" si="4561"/>
        <v/>
      </c>
      <c r="FV867" s="126">
        <f t="shared" si="4562"/>
        <v>1</v>
      </c>
      <c r="FW867" s="126">
        <f t="shared" si="4563"/>
        <v>1</v>
      </c>
      <c r="FX867" s="126">
        <f t="shared" si="4564"/>
        <v>0</v>
      </c>
      <c r="GA867" s="126">
        <f t="shared" si="4565"/>
        <v>0</v>
      </c>
      <c r="GB867" s="126">
        <f t="shared" si="4566"/>
        <v>0</v>
      </c>
      <c r="GC867" s="126">
        <f t="shared" si="4567"/>
        <v>0</v>
      </c>
      <c r="GD867" s="126">
        <f t="shared" si="4568"/>
        <v>0</v>
      </c>
      <c r="GE867" s="126">
        <f t="shared" si="4569"/>
        <v>1</v>
      </c>
      <c r="GF867" s="126">
        <f t="shared" si="4570"/>
        <v>1</v>
      </c>
      <c r="GG867" s="126">
        <f t="shared" si="4571"/>
        <v>0</v>
      </c>
      <c r="GI867" s="126">
        <f t="shared" si="4572"/>
        <v>0</v>
      </c>
      <c r="GK867" s="126">
        <f t="shared" si="4573"/>
        <v>1</v>
      </c>
      <c r="GL867" s="126">
        <f t="shared" si="4574"/>
        <v>1</v>
      </c>
      <c r="GM867" s="126">
        <f t="shared" si="4575"/>
        <v>1</v>
      </c>
      <c r="GN867" s="126">
        <f t="shared" si="4576"/>
        <v>1</v>
      </c>
      <c r="GO867" s="126">
        <f t="shared" si="4577"/>
        <v>0</v>
      </c>
      <c r="GP867" s="126">
        <f t="shared" si="4578"/>
        <v>0</v>
      </c>
      <c r="GQ867" s="126">
        <f t="shared" si="4579"/>
        <v>1</v>
      </c>
      <c r="GS867" s="126" t="str">
        <f t="shared" si="4580"/>
        <v/>
      </c>
      <c r="GT867" s="126" t="str">
        <f t="shared" si="4581"/>
        <v/>
      </c>
      <c r="GU867" s="126">
        <f t="shared" si="4582"/>
        <v>1</v>
      </c>
      <c r="GV867" s="126">
        <f t="shared" si="4583"/>
        <v>0</v>
      </c>
      <c r="GW867" s="126">
        <f t="shared" si="4584"/>
        <v>0</v>
      </c>
      <c r="GX867" s="126">
        <f t="shared" si="4585"/>
        <v>0</v>
      </c>
      <c r="GY867" s="126">
        <f t="shared" si="4586"/>
        <v>0</v>
      </c>
      <c r="GZ867" s="126"/>
      <c r="HA867" s="126">
        <f t="shared" si="4587"/>
        <v>0</v>
      </c>
      <c r="HB867" s="126">
        <f t="shared" si="4588"/>
        <v>0</v>
      </c>
      <c r="HC867" s="126">
        <f t="shared" si="4589"/>
        <v>0</v>
      </c>
      <c r="HD867" s="126">
        <f t="shared" si="4590"/>
        <v>0</v>
      </c>
      <c r="HE867" s="126">
        <f t="shared" si="4591"/>
        <v>0</v>
      </c>
      <c r="HF867" s="126">
        <f t="shared" si="4592"/>
        <v>0</v>
      </c>
      <c r="HH867" s="126">
        <f t="shared" si="4593"/>
        <v>1</v>
      </c>
      <c r="HI867" s="126">
        <f t="shared" si="4594"/>
        <v>0</v>
      </c>
      <c r="HJ867" s="126">
        <f t="shared" si="4595"/>
        <v>0</v>
      </c>
      <c r="HK867" s="126">
        <f t="shared" si="4596"/>
        <v>0</v>
      </c>
      <c r="HL867" s="126">
        <f t="shared" si="4597"/>
        <v>0</v>
      </c>
      <c r="HM867" s="126">
        <f t="shared" si="4598"/>
        <v>0</v>
      </c>
      <c r="HO867" s="126">
        <f t="shared" si="4599"/>
        <v>1</v>
      </c>
      <c r="HP867" s="126" t="str">
        <f t="shared" si="4600"/>
        <v/>
      </c>
      <c r="HQ867" s="126">
        <f t="shared" si="4601"/>
        <v>1</v>
      </c>
      <c r="HR867" s="122" t="str">
        <f t="shared" si="4602"/>
        <v/>
      </c>
      <c r="HS867" s="126" t="str">
        <f t="shared" si="4603"/>
        <v/>
      </c>
      <c r="HT867" s="122" t="str">
        <f t="shared" si="4604"/>
        <v/>
      </c>
      <c r="HU867" s="122" t="str">
        <f t="shared" si="4605"/>
        <v/>
      </c>
      <c r="HV867" s="126" t="str">
        <f t="shared" si="4606"/>
        <v/>
      </c>
      <c r="HW867" s="126" t="str">
        <f t="shared" si="4607"/>
        <v/>
      </c>
      <c r="HX867" s="126" t="str">
        <f t="shared" si="4608"/>
        <v/>
      </c>
      <c r="HZ867" s="126">
        <f t="shared" si="4609"/>
        <v>0</v>
      </c>
      <c r="IA867" s="126" t="str">
        <f t="shared" si="4610"/>
        <v/>
      </c>
      <c r="IB867" s="126">
        <f t="shared" si="4611"/>
        <v>0</v>
      </c>
      <c r="IC867" s="126" t="str">
        <f t="shared" si="4612"/>
        <v/>
      </c>
      <c r="ID867" s="126" t="str">
        <f t="shared" si="4613"/>
        <v/>
      </c>
      <c r="IE867" s="126" t="str">
        <f t="shared" si="4614"/>
        <v/>
      </c>
      <c r="IF867" s="126" t="str">
        <f t="shared" si="4615"/>
        <v/>
      </c>
      <c r="IG867" s="126" t="str">
        <f t="shared" si="4616"/>
        <v/>
      </c>
      <c r="IH867" s="126" t="str">
        <f t="shared" si="4617"/>
        <v/>
      </c>
      <c r="II867" s="126" t="str">
        <f t="shared" si="4618"/>
        <v/>
      </c>
      <c r="IO867" s="128"/>
      <c r="IP867" s="128"/>
      <c r="IQ867" s="127"/>
      <c r="IR867" s="127"/>
      <c r="IX867" s="6"/>
      <c r="IY867" s="6"/>
      <c r="IZ867" s="7"/>
      <c r="JA867" s="7"/>
      <c r="JG867" s="12"/>
      <c r="JH867" s="12"/>
      <c r="JI867" s="13"/>
      <c r="JJ867" s="13"/>
      <c r="JN867" s="6"/>
      <c r="JO867" s="6"/>
      <c r="JQ867" s="11"/>
      <c r="JR867" s="11"/>
      <c r="JS867" s="12"/>
      <c r="JT867" s="13"/>
      <c r="JU867" s="12"/>
      <c r="JV867" s="12"/>
      <c r="JW867" s="97"/>
      <c r="JX867" s="13"/>
      <c r="JY867" s="13"/>
      <c r="JZ867" s="97"/>
      <c r="KA867" s="97"/>
      <c r="KB867" s="11"/>
      <c r="KC867" s="11"/>
      <c r="KD867" s="11"/>
      <c r="KE867" s="11"/>
    </row>
    <row r="868" spans="1:291" s="122" customFormat="1" x14ac:dyDescent="0.2">
      <c r="A868" s="146">
        <f t="shared" si="4081"/>
        <v>868</v>
      </c>
      <c r="C868" s="2">
        <v>43356</v>
      </c>
      <c r="D868" s="126">
        <v>96.894999999999996</v>
      </c>
      <c r="E868" s="126">
        <v>96.89</v>
      </c>
      <c r="F868" s="126">
        <v>96.9</v>
      </c>
      <c r="G868" s="128">
        <v>105.142</v>
      </c>
      <c r="H868" s="128">
        <v>112.25</v>
      </c>
      <c r="I868" s="128">
        <v>119.13500000000001</v>
      </c>
      <c r="J868" s="127">
        <v>142.12</v>
      </c>
      <c r="K868" s="126"/>
      <c r="M868" s="126">
        <f t="shared" si="4438"/>
        <v>96.894999999999996</v>
      </c>
      <c r="N868" s="126">
        <f t="shared" si="4439"/>
        <v>96.89</v>
      </c>
      <c r="O868" s="126">
        <f t="shared" si="4440"/>
        <v>96.9</v>
      </c>
      <c r="P868" s="128">
        <f t="shared" si="4250"/>
        <v>3374.2499999999995</v>
      </c>
      <c r="Q868" s="5">
        <f t="shared" si="4251"/>
        <v>3609</v>
      </c>
      <c r="R868" s="6">
        <f t="shared" si="4252"/>
        <v>3821.5000000000005</v>
      </c>
      <c r="S868" s="7">
        <f t="shared" si="4253"/>
        <v>4556</v>
      </c>
      <c r="V868" s="127">
        <f t="shared" si="4259"/>
        <v>1.0000000000005116</v>
      </c>
      <c r="W868" s="127">
        <f t="shared" si="4260"/>
        <v>1.0000000000005116</v>
      </c>
      <c r="X868" s="127">
        <f t="shared" si="4261"/>
        <v>0.99999999999909051</v>
      </c>
      <c r="Y868" s="127">
        <f t="shared" si="4254"/>
        <v>0.50000000000090949</v>
      </c>
      <c r="Z868" s="126">
        <f t="shared" si="4255"/>
        <v>0.75000000000045475</v>
      </c>
      <c r="AA868" s="126">
        <f t="shared" si="4256"/>
        <v>0.49999999999954525</v>
      </c>
      <c r="AB868" s="126">
        <f t="shared" si="4257"/>
        <v>3</v>
      </c>
      <c r="AC868" s="126"/>
      <c r="AD868" s="126"/>
      <c r="AE868" s="127">
        <f t="shared" si="4286"/>
        <v>0.55000009000022065</v>
      </c>
      <c r="AF868" s="127">
        <f t="shared" si="4287"/>
        <v>0.55000009000022065</v>
      </c>
      <c r="AG868" s="127">
        <f t="shared" si="4288"/>
        <v>0.55000008999879957</v>
      </c>
      <c r="AH868" s="127">
        <f t="shared" si="4447"/>
        <v>0.50000000000151579</v>
      </c>
      <c r="AI868" s="127">
        <f t="shared" si="4273"/>
        <v>0.55000000000154614</v>
      </c>
      <c r="AJ868" s="127">
        <f t="shared" si="4274"/>
        <v>0.4500000000007276</v>
      </c>
      <c r="AK868" s="127">
        <f t="shared" si="4275"/>
        <v>0.41666666666742458</v>
      </c>
      <c r="AL868" s="127">
        <f t="shared" si="4276"/>
        <v>0.50000000000068212</v>
      </c>
      <c r="AM868" s="127">
        <f t="shared" si="4277"/>
        <v>1.4999999999995453</v>
      </c>
      <c r="AN868" s="127">
        <f t="shared" si="4278"/>
        <v>1.6999999999995452</v>
      </c>
      <c r="AO868" s="127">
        <f t="shared" si="4279"/>
        <v>1</v>
      </c>
      <c r="AP868" s="127">
        <f t="shared" si="4280"/>
        <v>0.50000000000181899</v>
      </c>
      <c r="AQ868" s="127">
        <f t="shared" si="4281"/>
        <v>0.87499999999840838</v>
      </c>
      <c r="AR868" s="127">
        <f t="shared" si="4282"/>
        <v>0.80000000000200089</v>
      </c>
      <c r="AS868" s="127">
        <f t="shared" si="4283"/>
        <v>1.4166666666671213</v>
      </c>
      <c r="AT868" s="127">
        <f t="shared" si="4284"/>
        <v>1.4000000000018189</v>
      </c>
      <c r="AU868" s="126"/>
      <c r="AX868" s="11">
        <f t="shared" si="4457"/>
        <v>-1.0000000000005116</v>
      </c>
      <c r="AY868" s="11">
        <f t="shared" si="4458"/>
        <v>-1.0000000000005116</v>
      </c>
      <c r="AZ868" s="11">
        <f t="shared" si="4459"/>
        <v>-0.99999999999909051</v>
      </c>
      <c r="BA868" s="11">
        <f t="shared" si="4460"/>
        <v>-0.50000000000090949</v>
      </c>
      <c r="BB868" s="11">
        <f t="shared" si="4461"/>
        <v>-0.75000000000045475</v>
      </c>
      <c r="BC868" s="12">
        <f t="shared" si="4462"/>
        <v>-0.49999999999954525</v>
      </c>
      <c r="BD868" s="13">
        <f t="shared" si="4463"/>
        <v>3</v>
      </c>
      <c r="BF868" s="11">
        <f t="shared" si="4464"/>
        <v>1.3073986337985843E-12</v>
      </c>
      <c r="BG868" s="11">
        <f t="shared" si="4465"/>
        <v>-0.55000009000022065</v>
      </c>
      <c r="BH868" s="11">
        <f t="shared" si="4466"/>
        <v>-0.55000009000022065</v>
      </c>
      <c r="BI868" s="11">
        <f t="shared" si="4467"/>
        <v>-0.55000008999879957</v>
      </c>
      <c r="BJ868" s="11">
        <f t="shared" si="4468"/>
        <v>-0.50000000000151579</v>
      </c>
      <c r="BK868" s="11">
        <f t="shared" si="4469"/>
        <v>-0.55000000000154614</v>
      </c>
      <c r="BL868" s="11">
        <f t="shared" si="4470"/>
        <v>-0.4500000000007276</v>
      </c>
      <c r="BM868" s="11">
        <f t="shared" si="4471"/>
        <v>-0.41666666666742458</v>
      </c>
      <c r="BN868" s="11">
        <f t="shared" si="4472"/>
        <v>-0.50000000000068212</v>
      </c>
      <c r="BO868" s="11">
        <f t="shared" si="4473"/>
        <v>-1.4999999999995453</v>
      </c>
      <c r="BP868" s="11">
        <f t="shared" si="4474"/>
        <v>-1.6999999999995452</v>
      </c>
      <c r="BQ868" s="126">
        <v>1</v>
      </c>
      <c r="BR868" s="11">
        <f t="shared" si="4475"/>
        <v>0.50000000000181899</v>
      </c>
      <c r="BS868" s="11">
        <f t="shared" si="4476"/>
        <v>-0.87499999999840838</v>
      </c>
      <c r="BT868" s="11">
        <f t="shared" si="4477"/>
        <v>-0.80000000000200089</v>
      </c>
      <c r="BU868" s="11">
        <f t="shared" si="4478"/>
        <v>-1.4166666666671213</v>
      </c>
      <c r="BV868" s="11">
        <f t="shared" si="4479"/>
        <v>-1.4000000000018189</v>
      </c>
      <c r="BY868" s="126"/>
      <c r="BZ868" s="126"/>
      <c r="CA868" s="122">
        <f t="shared" si="4480"/>
        <v>-1.4166666666671213</v>
      </c>
      <c r="CB868" s="126">
        <f t="shared" si="4481"/>
        <v>1</v>
      </c>
      <c r="CC868" s="126">
        <f t="shared" si="4482"/>
        <v>1</v>
      </c>
      <c r="CD868" s="126">
        <f t="shared" si="4483"/>
        <v>1</v>
      </c>
      <c r="CE868" s="126">
        <f t="shared" si="4484"/>
        <v>0</v>
      </c>
      <c r="CF868" s="126">
        <f t="shared" si="4485"/>
        <v>0</v>
      </c>
      <c r="CG868" s="126" t="str">
        <f t="shared" si="4486"/>
        <v/>
      </c>
      <c r="CH868" s="126">
        <f t="shared" si="4487"/>
        <v>1</v>
      </c>
      <c r="CI868" s="126">
        <f t="shared" si="4488"/>
        <v>1</v>
      </c>
      <c r="CJ868" s="126">
        <f t="shared" si="4489"/>
        <v>1</v>
      </c>
      <c r="CK868" s="126" t="str">
        <f t="shared" si="4490"/>
        <v/>
      </c>
      <c r="CL868" s="126">
        <f t="shared" si="4491"/>
        <v>1</v>
      </c>
      <c r="CM868" s="126">
        <f t="shared" si="4492"/>
        <v>1</v>
      </c>
      <c r="CN868" s="126">
        <f t="shared" si="4493"/>
        <v>1</v>
      </c>
      <c r="CO868" s="126" t="str">
        <f t="shared" si="4494"/>
        <v/>
      </c>
      <c r="CP868" s="126">
        <f t="shared" si="4495"/>
        <v>1</v>
      </c>
      <c r="CQ868" s="126" t="str">
        <f t="shared" si="4496"/>
        <v/>
      </c>
      <c r="CR868" s="126"/>
      <c r="CS868" s="126">
        <f t="shared" si="4497"/>
        <v>1</v>
      </c>
      <c r="CT868" s="126">
        <f t="shared" si="4498"/>
        <v>1</v>
      </c>
      <c r="CU868" s="126">
        <f t="shared" si="4499"/>
        <v>1</v>
      </c>
      <c r="CV868" s="126">
        <f t="shared" si="4500"/>
        <v>0</v>
      </c>
      <c r="CW868" s="126" t="str">
        <f t="shared" si="4501"/>
        <v/>
      </c>
      <c r="CX868" s="126" t="str">
        <f t="shared" si="4502"/>
        <v/>
      </c>
      <c r="CY868" s="126" t="str">
        <f t="shared" si="4503"/>
        <v/>
      </c>
      <c r="CZ868" s="126" t="str">
        <f t="shared" si="4504"/>
        <v/>
      </c>
      <c r="DA868" s="126" t="str">
        <f t="shared" si="4505"/>
        <v/>
      </c>
      <c r="DB868" s="126">
        <f t="shared" si="4506"/>
        <v>0</v>
      </c>
      <c r="DC868" s="126">
        <f t="shared" si="4507"/>
        <v>1</v>
      </c>
      <c r="DD868" s="126" t="str">
        <f t="shared" si="4508"/>
        <v/>
      </c>
      <c r="DE868" s="126" t="str">
        <f t="shared" si="4509"/>
        <v/>
      </c>
      <c r="DF868" s="126"/>
      <c r="DG868" s="126">
        <f t="shared" si="4510"/>
        <v>1</v>
      </c>
      <c r="DH868" s="126">
        <f t="shared" si="4511"/>
        <v>1</v>
      </c>
      <c r="DI868" s="126">
        <f t="shared" si="4512"/>
        <v>1</v>
      </c>
      <c r="DJ868" s="126">
        <f t="shared" si="4513"/>
        <v>0</v>
      </c>
      <c r="DK868" s="126">
        <f t="shared" si="4514"/>
        <v>0</v>
      </c>
      <c r="DL868" s="126"/>
      <c r="DM868" s="126">
        <f t="shared" si="4515"/>
        <v>1</v>
      </c>
      <c r="DN868" s="126" t="str">
        <f t="shared" si="4516"/>
        <v/>
      </c>
      <c r="DO868" s="126" t="str">
        <f t="shared" si="4517"/>
        <v/>
      </c>
      <c r="DP868" s="126" t="str">
        <f t="shared" si="4518"/>
        <v/>
      </c>
      <c r="DQ868" s="126" t="str">
        <f t="shared" si="4519"/>
        <v/>
      </c>
      <c r="DR868" s="126" t="str">
        <f t="shared" si="4520"/>
        <v/>
      </c>
      <c r="DS868" s="126" t="str">
        <f t="shared" si="4521"/>
        <v/>
      </c>
      <c r="DT868" s="126" t="str">
        <f t="shared" si="4522"/>
        <v/>
      </c>
      <c r="DU868" s="126" t="str">
        <f t="shared" si="4523"/>
        <v/>
      </c>
      <c r="DV868" s="126">
        <f t="shared" si="4524"/>
        <v>0</v>
      </c>
      <c r="DW868" s="126">
        <f t="shared" si="4525"/>
        <v>1</v>
      </c>
      <c r="DX868" s="126">
        <f t="shared" si="4526"/>
        <v>1</v>
      </c>
      <c r="DY868" s="126" t="str">
        <f t="shared" si="4527"/>
        <v/>
      </c>
      <c r="EA868" s="126">
        <f t="shared" si="4528"/>
        <v>1</v>
      </c>
      <c r="EB868" s="126">
        <f t="shared" si="4529"/>
        <v>1</v>
      </c>
      <c r="EC868" s="126">
        <f t="shared" si="4530"/>
        <v>1</v>
      </c>
      <c r="ED868" s="126">
        <f t="shared" si="4531"/>
        <v>0</v>
      </c>
      <c r="EF868" s="126">
        <f t="shared" si="4532"/>
        <v>1</v>
      </c>
      <c r="EG868" s="126">
        <f t="shared" si="4533"/>
        <v>1</v>
      </c>
      <c r="EH868" s="126">
        <f t="shared" si="4534"/>
        <v>1</v>
      </c>
      <c r="EI868" s="126">
        <f t="shared" si="4535"/>
        <v>0</v>
      </c>
      <c r="EK868" s="126">
        <f t="shared" si="4536"/>
        <v>1</v>
      </c>
      <c r="EL868" s="126">
        <f t="shared" si="4537"/>
        <v>1</v>
      </c>
      <c r="EM868" s="126">
        <f t="shared" si="4538"/>
        <v>0</v>
      </c>
      <c r="EO868" s="126">
        <f t="shared" si="4539"/>
        <v>1</v>
      </c>
      <c r="EP868" s="126">
        <f t="shared" si="4540"/>
        <v>1</v>
      </c>
      <c r="EQ868" s="126">
        <f t="shared" si="4541"/>
        <v>0</v>
      </c>
      <c r="ES868" s="126">
        <f t="shared" si="4542"/>
        <v>1</v>
      </c>
      <c r="ET868" s="126">
        <f t="shared" si="4543"/>
        <v>1</v>
      </c>
      <c r="EU868" s="126">
        <f t="shared" si="4544"/>
        <v>0</v>
      </c>
      <c r="EV868" s="126" t="str">
        <f t="shared" si="4545"/>
        <v/>
      </c>
      <c r="EW868" s="126" t="str">
        <f t="shared" si="4546"/>
        <v/>
      </c>
      <c r="EY868" s="126">
        <f t="shared" si="4547"/>
        <v>0</v>
      </c>
      <c r="EZ868" s="126">
        <f t="shared" si="4548"/>
        <v>0</v>
      </c>
      <c r="FA868" s="126">
        <f t="shared" si="4549"/>
        <v>0</v>
      </c>
      <c r="FC868" s="126">
        <f t="shared" si="4550"/>
        <v>1</v>
      </c>
      <c r="FD868" s="126">
        <f t="shared" si="4551"/>
        <v>1</v>
      </c>
      <c r="FE868" s="126"/>
      <c r="FF868" s="126">
        <f t="shared" si="4552"/>
        <v>1</v>
      </c>
      <c r="FG868" s="126">
        <f t="shared" si="4553"/>
        <v>1</v>
      </c>
      <c r="FH868" s="126">
        <f t="shared" si="4554"/>
        <v>1</v>
      </c>
      <c r="FI868" s="126">
        <f t="shared" si="4555"/>
        <v>0</v>
      </c>
      <c r="FJ868" s="126">
        <f t="shared" si="4556"/>
        <v>1</v>
      </c>
      <c r="FK868" s="126">
        <f t="shared" si="4557"/>
        <v>1</v>
      </c>
      <c r="FL868" s="126">
        <f t="shared" si="4558"/>
        <v>1</v>
      </c>
      <c r="FN868" s="126" t="str">
        <f t="shared" si="4559"/>
        <v/>
      </c>
      <c r="FO868" s="126" t="str">
        <f t="shared" si="4560"/>
        <v/>
      </c>
      <c r="FP868" s="126" t="str">
        <f t="shared" si="4561"/>
        <v/>
      </c>
      <c r="FV868" s="126">
        <f t="shared" si="4562"/>
        <v>1</v>
      </c>
      <c r="FW868" s="126">
        <f t="shared" si="4563"/>
        <v>1</v>
      </c>
      <c r="FX868" s="126">
        <f t="shared" si="4564"/>
        <v>0</v>
      </c>
      <c r="GA868" s="126">
        <f t="shared" si="4565"/>
        <v>0</v>
      </c>
      <c r="GB868" s="126">
        <f t="shared" si="4566"/>
        <v>0</v>
      </c>
      <c r="GC868" s="126">
        <f t="shared" si="4567"/>
        <v>0</v>
      </c>
      <c r="GD868" s="126">
        <f t="shared" si="4568"/>
        <v>1</v>
      </c>
      <c r="GE868" s="126">
        <f t="shared" si="4569"/>
        <v>0</v>
      </c>
      <c r="GF868" s="126">
        <f t="shared" si="4570"/>
        <v>0</v>
      </c>
      <c r="GG868" s="126">
        <f t="shared" si="4571"/>
        <v>0</v>
      </c>
      <c r="GI868" s="126">
        <f t="shared" si="4572"/>
        <v>0</v>
      </c>
      <c r="GK868" s="126">
        <f t="shared" si="4573"/>
        <v>1</v>
      </c>
      <c r="GL868" s="126">
        <f t="shared" si="4574"/>
        <v>1</v>
      </c>
      <c r="GM868" s="126">
        <f t="shared" si="4575"/>
        <v>1</v>
      </c>
      <c r="GN868" s="126">
        <f t="shared" si="4576"/>
        <v>0</v>
      </c>
      <c r="GO868" s="126">
        <f t="shared" si="4577"/>
        <v>1</v>
      </c>
      <c r="GP868" s="126">
        <f t="shared" si="4578"/>
        <v>1</v>
      </c>
      <c r="GQ868" s="126">
        <f t="shared" si="4579"/>
        <v>1</v>
      </c>
      <c r="GS868" s="126" t="str">
        <f t="shared" si="4580"/>
        <v/>
      </c>
      <c r="GT868" s="126" t="str">
        <f t="shared" si="4581"/>
        <v/>
      </c>
      <c r="GU868" s="126">
        <f t="shared" si="4582"/>
        <v>0</v>
      </c>
      <c r="GV868" s="126">
        <f t="shared" si="4583"/>
        <v>0</v>
      </c>
      <c r="GW868" s="126">
        <f t="shared" si="4584"/>
        <v>0</v>
      </c>
      <c r="GX868" s="126">
        <f t="shared" si="4585"/>
        <v>0</v>
      </c>
      <c r="GY868" s="126">
        <f t="shared" si="4586"/>
        <v>0</v>
      </c>
      <c r="GZ868" s="126"/>
      <c r="HA868" s="126">
        <f t="shared" si="4587"/>
        <v>0</v>
      </c>
      <c r="HB868" s="126">
        <f t="shared" si="4588"/>
        <v>0</v>
      </c>
      <c r="HC868" s="126">
        <f t="shared" si="4589"/>
        <v>0</v>
      </c>
      <c r="HD868" s="126">
        <f t="shared" si="4590"/>
        <v>0</v>
      </c>
      <c r="HE868" s="126">
        <f t="shared" si="4591"/>
        <v>0</v>
      </c>
      <c r="HF868" s="126">
        <f t="shared" si="4592"/>
        <v>0</v>
      </c>
      <c r="HH868" s="126">
        <f t="shared" si="4593"/>
        <v>0</v>
      </c>
      <c r="HI868" s="126">
        <f t="shared" si="4594"/>
        <v>0</v>
      </c>
      <c r="HJ868" s="126">
        <f t="shared" si="4595"/>
        <v>0</v>
      </c>
      <c r="HK868" s="126">
        <f t="shared" si="4596"/>
        <v>0</v>
      </c>
      <c r="HL868" s="126">
        <f t="shared" si="4597"/>
        <v>0</v>
      </c>
      <c r="HM868" s="126">
        <f t="shared" si="4598"/>
        <v>0</v>
      </c>
      <c r="HO868" s="126">
        <f t="shared" si="4599"/>
        <v>1</v>
      </c>
      <c r="HP868" s="126" t="str">
        <f t="shared" si="4600"/>
        <v/>
      </c>
      <c r="HQ868" s="126" t="str">
        <f t="shared" si="4601"/>
        <v/>
      </c>
      <c r="HR868" s="122" t="str">
        <f t="shared" si="4602"/>
        <v/>
      </c>
      <c r="HS868" s="126" t="str">
        <f t="shared" si="4603"/>
        <v/>
      </c>
      <c r="HT868" s="122" t="str">
        <f t="shared" si="4604"/>
        <v/>
      </c>
      <c r="HU868" s="122" t="str">
        <f t="shared" si="4605"/>
        <v/>
      </c>
      <c r="HV868" s="126" t="str">
        <f t="shared" si="4606"/>
        <v/>
      </c>
      <c r="HW868" s="126" t="str">
        <f t="shared" si="4607"/>
        <v/>
      </c>
      <c r="HX868" s="126" t="str">
        <f t="shared" si="4608"/>
        <v/>
      </c>
      <c r="HZ868" s="126">
        <f t="shared" si="4609"/>
        <v>1</v>
      </c>
      <c r="IA868" s="126" t="str">
        <f t="shared" si="4610"/>
        <v/>
      </c>
      <c r="IB868" s="126" t="str">
        <f t="shared" si="4611"/>
        <v/>
      </c>
      <c r="IC868" s="126" t="str">
        <f t="shared" si="4612"/>
        <v/>
      </c>
      <c r="ID868" s="126" t="str">
        <f t="shared" si="4613"/>
        <v/>
      </c>
      <c r="IE868" s="126" t="str">
        <f t="shared" si="4614"/>
        <v/>
      </c>
      <c r="IF868" s="126" t="str">
        <f t="shared" si="4615"/>
        <v/>
      </c>
      <c r="IG868" s="126" t="str">
        <f t="shared" si="4616"/>
        <v/>
      </c>
      <c r="IH868" s="126" t="str">
        <f t="shared" si="4617"/>
        <v/>
      </c>
      <c r="II868" s="126" t="str">
        <f t="shared" si="4618"/>
        <v/>
      </c>
      <c r="IO868" s="128"/>
      <c r="IP868" s="128"/>
      <c r="IQ868" s="127"/>
      <c r="IR868" s="127"/>
      <c r="IX868" s="6"/>
      <c r="IY868" s="6"/>
      <c r="IZ868" s="7"/>
      <c r="JA868" s="7"/>
      <c r="JG868" s="12"/>
      <c r="JH868" s="12"/>
      <c r="JI868" s="13"/>
      <c r="JJ868" s="13"/>
      <c r="JN868" s="6"/>
      <c r="JO868" s="6"/>
      <c r="JQ868" s="11"/>
      <c r="JR868" s="11"/>
      <c r="JS868" s="12"/>
      <c r="JT868" s="13"/>
      <c r="JU868" s="12"/>
      <c r="JV868" s="12"/>
      <c r="JW868" s="97"/>
      <c r="JX868" s="13"/>
      <c r="JY868" s="13"/>
      <c r="JZ868" s="97"/>
      <c r="KA868" s="97"/>
      <c r="KB868" s="11"/>
      <c r="KC868" s="11"/>
      <c r="KD868" s="11"/>
      <c r="KE868" s="11"/>
    </row>
    <row r="869" spans="1:291" s="122" customFormat="1" x14ac:dyDescent="0.2">
      <c r="A869" s="146">
        <f t="shared" si="4081"/>
        <v>869</v>
      </c>
      <c r="C869" s="2">
        <v>43357</v>
      </c>
      <c r="D869" s="126">
        <v>96.864999999999995</v>
      </c>
      <c r="E869" s="126">
        <v>96.855000000000004</v>
      </c>
      <c r="F869" s="126">
        <v>96.864999999999995</v>
      </c>
      <c r="G869" s="128">
        <v>105.125</v>
      </c>
      <c r="H869" s="128">
        <v>112.202</v>
      </c>
      <c r="I869" s="128">
        <v>119.05500000000001</v>
      </c>
      <c r="J869" s="127">
        <v>141.24</v>
      </c>
      <c r="K869" s="126"/>
      <c r="M869" s="126">
        <f t="shared" si="4438"/>
        <v>96.864999999999995</v>
      </c>
      <c r="N869" s="126">
        <f t="shared" si="4439"/>
        <v>96.855000000000004</v>
      </c>
      <c r="O869" s="126">
        <f t="shared" si="4440"/>
        <v>96.864999999999995</v>
      </c>
      <c r="P869" s="128">
        <f t="shared" si="4250"/>
        <v>3372.5</v>
      </c>
      <c r="Q869" s="5">
        <f t="shared" si="4251"/>
        <v>3604.25</v>
      </c>
      <c r="R869" s="6">
        <f t="shared" si="4252"/>
        <v>3813.5000000000009</v>
      </c>
      <c r="S869" s="7">
        <f t="shared" si="4253"/>
        <v>4536.0000000000009</v>
      </c>
      <c r="V869" s="127">
        <f t="shared" si="4259"/>
        <v>3.0000000000001137</v>
      </c>
      <c r="W869" s="127">
        <f t="shared" si="4260"/>
        <v>3.4999999999996589</v>
      </c>
      <c r="X869" s="127">
        <f t="shared" si="4261"/>
        <v>3.50000000000108</v>
      </c>
      <c r="Y869" s="127">
        <f t="shared" si="4254"/>
        <v>1.7499999999995453</v>
      </c>
      <c r="Z869" s="126">
        <f t="shared" si="4255"/>
        <v>4.75</v>
      </c>
      <c r="AA869" s="126">
        <f t="shared" si="4256"/>
        <v>7.9999999999995453</v>
      </c>
      <c r="AB869" s="126">
        <f t="shared" si="4257"/>
        <v>19.999999999999091</v>
      </c>
      <c r="AC869" s="126"/>
      <c r="AD869" s="126"/>
      <c r="AE869" s="127">
        <f t="shared" si="4286"/>
        <v>0.15000056999999956</v>
      </c>
      <c r="AF869" s="127">
        <f t="shared" si="4287"/>
        <v>0.65000056999954481</v>
      </c>
      <c r="AG869" s="127">
        <f t="shared" si="4288"/>
        <v>0.65000057000096589</v>
      </c>
      <c r="AH869" s="127">
        <f t="shared" si="4447"/>
        <v>0.33333333333242399</v>
      </c>
      <c r="AI869" s="127">
        <f t="shared" si="4273"/>
        <v>0.64999999999909042</v>
      </c>
      <c r="AJ869" s="127">
        <f t="shared" si="4274"/>
        <v>4.9999999999727152E-2</v>
      </c>
      <c r="AK869" s="127">
        <f t="shared" si="4275"/>
        <v>0.58333333333303017</v>
      </c>
      <c r="AL869" s="127">
        <f t="shared" si="4276"/>
        <v>0.75000000000022737</v>
      </c>
      <c r="AM869" s="127">
        <f t="shared" si="4277"/>
        <v>1.333333333333182</v>
      </c>
      <c r="AN869" s="127">
        <f t="shared" si="4278"/>
        <v>9.0594198809412774E-14</v>
      </c>
      <c r="AO869" s="127">
        <f t="shared" si="4279"/>
        <v>1</v>
      </c>
      <c r="AP869" s="127">
        <f t="shared" si="4280"/>
        <v>1.6666666666648475</v>
      </c>
      <c r="AQ869" s="127">
        <f t="shared" si="4281"/>
        <v>2.2083333333327273</v>
      </c>
      <c r="AR869" s="127">
        <f t="shared" si="4282"/>
        <v>0.2999999999992724</v>
      </c>
      <c r="AS869" s="127">
        <f t="shared" si="4283"/>
        <v>0.30555555555575786</v>
      </c>
      <c r="AT869" s="127">
        <f t="shared" si="4284"/>
        <v>0.83333333333254522</v>
      </c>
      <c r="AU869" s="126"/>
      <c r="AX869" s="11">
        <f t="shared" si="4457"/>
        <v>-3.0000000000001137</v>
      </c>
      <c r="AY869" s="11">
        <f t="shared" si="4458"/>
        <v>-3.4999999999996589</v>
      </c>
      <c r="AZ869" s="11">
        <f t="shared" si="4459"/>
        <v>-3.50000000000108</v>
      </c>
      <c r="BA869" s="11">
        <f t="shared" si="4460"/>
        <v>-1.7499999999995453</v>
      </c>
      <c r="BB869" s="11">
        <f t="shared" si="4461"/>
        <v>-4.75</v>
      </c>
      <c r="BC869" s="12">
        <f t="shared" si="4462"/>
        <v>-7.9999999999995453</v>
      </c>
      <c r="BD869" s="13">
        <f t="shared" si="4463"/>
        <v>-19.999999999999091</v>
      </c>
      <c r="BF869" s="11">
        <f t="shared" si="4464"/>
        <v>0.49999999999897682</v>
      </c>
      <c r="BG869" s="11">
        <f t="shared" si="4465"/>
        <v>-0.15000056999999956</v>
      </c>
      <c r="BH869" s="11">
        <f t="shared" si="4466"/>
        <v>-0.65000056999954481</v>
      </c>
      <c r="BI869" s="11">
        <f t="shared" si="4467"/>
        <v>-0.65000057000096589</v>
      </c>
      <c r="BJ869" s="11">
        <f t="shared" si="4468"/>
        <v>-0.33333333333242399</v>
      </c>
      <c r="BK869" s="11">
        <f t="shared" si="4469"/>
        <v>-0.64999999999909042</v>
      </c>
      <c r="BL869" s="11">
        <f t="shared" si="4470"/>
        <v>4.9999999999727152E-2</v>
      </c>
      <c r="BM869" s="11">
        <f t="shared" si="4471"/>
        <v>0.58333333333303017</v>
      </c>
      <c r="BN869" s="11">
        <f t="shared" si="4472"/>
        <v>-0.75000000000022737</v>
      </c>
      <c r="BO869" s="11">
        <f t="shared" si="4473"/>
        <v>-1.333333333333182</v>
      </c>
      <c r="BP869" s="11">
        <f t="shared" si="4474"/>
        <v>9.0594198809412774E-14</v>
      </c>
      <c r="BQ869" s="126">
        <v>1</v>
      </c>
      <c r="BR869" s="11">
        <f t="shared" si="4475"/>
        <v>1.6666666666648475</v>
      </c>
      <c r="BS869" s="11">
        <f t="shared" si="4476"/>
        <v>-2.2083333333327273</v>
      </c>
      <c r="BT869" s="11">
        <f t="shared" si="4477"/>
        <v>-0.2999999999992724</v>
      </c>
      <c r="BU869" s="11">
        <f t="shared" si="4478"/>
        <v>-0.30555555555575786</v>
      </c>
      <c r="BV869" s="11">
        <f t="shared" si="4479"/>
        <v>-0.83333333333254522</v>
      </c>
      <c r="BY869" s="126"/>
      <c r="BZ869" s="126"/>
      <c r="CA869" s="122">
        <f t="shared" si="4480"/>
        <v>-0.30555555555575786</v>
      </c>
      <c r="CB869" s="126">
        <f t="shared" si="4481"/>
        <v>1</v>
      </c>
      <c r="CC869" s="126">
        <f t="shared" si="4482"/>
        <v>1</v>
      </c>
      <c r="CD869" s="126">
        <f t="shared" si="4483"/>
        <v>1</v>
      </c>
      <c r="CE869" s="126">
        <f t="shared" si="4484"/>
        <v>1</v>
      </c>
      <c r="CF869" s="126">
        <f t="shared" si="4485"/>
        <v>1</v>
      </c>
      <c r="CG869" s="126">
        <f t="shared" si="4486"/>
        <v>1</v>
      </c>
      <c r="CH869" s="126" t="str">
        <f t="shared" si="4487"/>
        <v/>
      </c>
      <c r="CI869" s="126">
        <f t="shared" si="4488"/>
        <v>0</v>
      </c>
      <c r="CJ869" s="126">
        <f t="shared" si="4489"/>
        <v>0</v>
      </c>
      <c r="CK869" s="126" t="str">
        <f t="shared" si="4490"/>
        <v/>
      </c>
      <c r="CL869" s="126">
        <f t="shared" si="4491"/>
        <v>0</v>
      </c>
      <c r="CM869" s="126" t="str">
        <f t="shared" si="4492"/>
        <v/>
      </c>
      <c r="CN869" s="126" t="str">
        <f t="shared" si="4493"/>
        <v/>
      </c>
      <c r="CO869" s="126">
        <f t="shared" si="4494"/>
        <v>0</v>
      </c>
      <c r="CP869" s="126">
        <f t="shared" si="4495"/>
        <v>0</v>
      </c>
      <c r="CQ869" s="126" t="str">
        <f t="shared" si="4496"/>
        <v/>
      </c>
      <c r="CR869" s="126"/>
      <c r="CS869" s="126">
        <f t="shared" si="4497"/>
        <v>0</v>
      </c>
      <c r="CT869" s="126">
        <f t="shared" si="4498"/>
        <v>0</v>
      </c>
      <c r="CU869" s="126">
        <f t="shared" si="4499"/>
        <v>0</v>
      </c>
      <c r="CV869" s="126">
        <f t="shared" si="4500"/>
        <v>0</v>
      </c>
      <c r="CW869" s="126">
        <f t="shared" si="4501"/>
        <v>1</v>
      </c>
      <c r="CX869" s="126" t="str">
        <f t="shared" si="4502"/>
        <v/>
      </c>
      <c r="CY869" s="126" t="str">
        <f t="shared" si="4503"/>
        <v/>
      </c>
      <c r="CZ869" s="126" t="str">
        <f t="shared" si="4504"/>
        <v/>
      </c>
      <c r="DA869" s="126" t="str">
        <f t="shared" si="4505"/>
        <v/>
      </c>
      <c r="DB869" s="126">
        <f t="shared" si="4506"/>
        <v>1</v>
      </c>
      <c r="DC869" s="126" t="str">
        <f t="shared" si="4507"/>
        <v/>
      </c>
      <c r="DD869" s="126">
        <f t="shared" si="4508"/>
        <v>1</v>
      </c>
      <c r="DE869" s="126" t="str">
        <f t="shared" si="4509"/>
        <v/>
      </c>
      <c r="DF869" s="126"/>
      <c r="DG869" s="126">
        <f t="shared" si="4510"/>
        <v>1</v>
      </c>
      <c r="DH869" s="126">
        <f t="shared" si="4511"/>
        <v>1</v>
      </c>
      <c r="DI869" s="126">
        <f t="shared" si="4512"/>
        <v>1</v>
      </c>
      <c r="DJ869" s="126">
        <f t="shared" si="4513"/>
        <v>1</v>
      </c>
      <c r="DK869" s="126" t="str">
        <f t="shared" si="4514"/>
        <v/>
      </c>
      <c r="DL869" s="126"/>
      <c r="DM869" s="126" t="str">
        <f t="shared" si="4515"/>
        <v/>
      </c>
      <c r="DN869" s="126">
        <f t="shared" si="4516"/>
        <v>0</v>
      </c>
      <c r="DO869" s="126">
        <f t="shared" si="4517"/>
        <v>0</v>
      </c>
      <c r="DP869" s="126">
        <f t="shared" si="4518"/>
        <v>1</v>
      </c>
      <c r="DQ869" s="126">
        <f t="shared" si="4519"/>
        <v>0</v>
      </c>
      <c r="DR869" s="126">
        <f t="shared" si="4520"/>
        <v>1</v>
      </c>
      <c r="DS869" s="126">
        <f t="shared" si="4521"/>
        <v>0</v>
      </c>
      <c r="DT869" s="126">
        <f t="shared" si="4522"/>
        <v>0</v>
      </c>
      <c r="DU869" s="126">
        <f t="shared" si="4523"/>
        <v>0</v>
      </c>
      <c r="DV869" s="126">
        <f t="shared" si="4524"/>
        <v>1</v>
      </c>
      <c r="DW869" s="126">
        <f t="shared" si="4525"/>
        <v>0</v>
      </c>
      <c r="DX869" s="126" t="str">
        <f t="shared" si="4526"/>
        <v/>
      </c>
      <c r="DY869" s="126" t="str">
        <f t="shared" si="4527"/>
        <v/>
      </c>
      <c r="EA869" s="126">
        <f t="shared" si="4528"/>
        <v>1</v>
      </c>
      <c r="EB869" s="126">
        <f t="shared" si="4529"/>
        <v>1</v>
      </c>
      <c r="EC869" s="126">
        <f t="shared" si="4530"/>
        <v>1</v>
      </c>
      <c r="ED869" s="126">
        <f t="shared" si="4531"/>
        <v>1</v>
      </c>
      <c r="EF869" s="126">
        <f t="shared" si="4532"/>
        <v>1</v>
      </c>
      <c r="EG869" s="126">
        <f t="shared" si="4533"/>
        <v>1</v>
      </c>
      <c r="EH869" s="126">
        <f t="shared" si="4534"/>
        <v>1</v>
      </c>
      <c r="EI869" s="126">
        <f t="shared" si="4535"/>
        <v>1</v>
      </c>
      <c r="EK869" s="126">
        <f t="shared" si="4536"/>
        <v>1</v>
      </c>
      <c r="EL869" s="126">
        <f t="shared" si="4537"/>
        <v>1</v>
      </c>
      <c r="EM869" s="126">
        <f t="shared" si="4538"/>
        <v>1</v>
      </c>
      <c r="EO869" s="126">
        <f t="shared" si="4539"/>
        <v>1</v>
      </c>
      <c r="EP869" s="126">
        <f t="shared" si="4540"/>
        <v>1</v>
      </c>
      <c r="EQ869" s="126">
        <f t="shared" si="4541"/>
        <v>1</v>
      </c>
      <c r="ES869" s="126">
        <f t="shared" si="4542"/>
        <v>1</v>
      </c>
      <c r="ET869" s="126">
        <f t="shared" si="4543"/>
        <v>1</v>
      </c>
      <c r="EU869" s="126">
        <f t="shared" si="4544"/>
        <v>1</v>
      </c>
      <c r="EV869" s="126">
        <f t="shared" si="4545"/>
        <v>1</v>
      </c>
      <c r="EW869" s="126">
        <f t="shared" si="4546"/>
        <v>0</v>
      </c>
      <c r="EY869" s="126">
        <f t="shared" si="4547"/>
        <v>1</v>
      </c>
      <c r="EZ869" s="126">
        <f t="shared" si="4548"/>
        <v>1</v>
      </c>
      <c r="FA869" s="126">
        <f t="shared" si="4549"/>
        <v>1</v>
      </c>
      <c r="FC869" s="126">
        <f t="shared" si="4550"/>
        <v>0</v>
      </c>
      <c r="FD869" s="126" t="str">
        <f t="shared" si="4551"/>
        <v/>
      </c>
      <c r="FE869" s="126"/>
      <c r="FF869" s="126">
        <f t="shared" si="4552"/>
        <v>0</v>
      </c>
      <c r="FG869" s="126">
        <f t="shared" si="4553"/>
        <v>1</v>
      </c>
      <c r="FH869" s="126">
        <f t="shared" si="4554"/>
        <v>0</v>
      </c>
      <c r="FI869" s="126" t="str">
        <f t="shared" si="4555"/>
        <v/>
      </c>
      <c r="FJ869" s="126" t="str">
        <f t="shared" si="4556"/>
        <v/>
      </c>
      <c r="FK869" s="126" t="str">
        <f t="shared" si="4557"/>
        <v/>
      </c>
      <c r="FL869" s="126" t="str">
        <f t="shared" si="4558"/>
        <v/>
      </c>
      <c r="FN869" s="126" t="str">
        <f t="shared" si="4559"/>
        <v/>
      </c>
      <c r="FO869" s="126" t="str">
        <f t="shared" si="4560"/>
        <v/>
      </c>
      <c r="FP869" s="126" t="str">
        <f t="shared" si="4561"/>
        <v/>
      </c>
      <c r="FV869" s="126">
        <f t="shared" si="4562"/>
        <v>1</v>
      </c>
      <c r="FW869" s="126">
        <f t="shared" si="4563"/>
        <v>0</v>
      </c>
      <c r="FX869" s="126">
        <f t="shared" si="4564"/>
        <v>1</v>
      </c>
      <c r="GA869" s="126">
        <f t="shared" si="4565"/>
        <v>0</v>
      </c>
      <c r="GB869" s="126">
        <f t="shared" si="4566"/>
        <v>0</v>
      </c>
      <c r="GC869" s="126">
        <f t="shared" si="4567"/>
        <v>0</v>
      </c>
      <c r="GD869" s="126">
        <f t="shared" si="4568"/>
        <v>0</v>
      </c>
      <c r="GE869" s="126">
        <f t="shared" si="4569"/>
        <v>0</v>
      </c>
      <c r="GF869" s="126">
        <f t="shared" si="4570"/>
        <v>1</v>
      </c>
      <c r="GG869" s="126">
        <f t="shared" si="4571"/>
        <v>0</v>
      </c>
      <c r="GI869" s="126">
        <f t="shared" si="4572"/>
        <v>0</v>
      </c>
      <c r="GK869" s="126">
        <f t="shared" si="4573"/>
        <v>1</v>
      </c>
      <c r="GL869" s="126">
        <f t="shared" si="4574"/>
        <v>1</v>
      </c>
      <c r="GM869" s="126">
        <f t="shared" si="4575"/>
        <v>1</v>
      </c>
      <c r="GN869" s="126">
        <f t="shared" si="4576"/>
        <v>1</v>
      </c>
      <c r="GO869" s="126">
        <f t="shared" si="4577"/>
        <v>1</v>
      </c>
      <c r="GP869" s="126">
        <f t="shared" si="4578"/>
        <v>0</v>
      </c>
      <c r="GQ869" s="126">
        <f t="shared" si="4579"/>
        <v>1</v>
      </c>
      <c r="GS869" s="126" t="str">
        <f t="shared" si="4580"/>
        <v/>
      </c>
      <c r="GT869" s="126" t="str">
        <f t="shared" si="4581"/>
        <v/>
      </c>
      <c r="GU869" s="126">
        <f t="shared" si="4582"/>
        <v>0</v>
      </c>
      <c r="GV869" s="126">
        <f t="shared" si="4583"/>
        <v>0</v>
      </c>
      <c r="GW869" s="126">
        <f t="shared" si="4584"/>
        <v>0</v>
      </c>
      <c r="GX869" s="126">
        <f t="shared" si="4585"/>
        <v>0</v>
      </c>
      <c r="GY869" s="126">
        <f t="shared" si="4586"/>
        <v>0</v>
      </c>
      <c r="GZ869" s="126"/>
      <c r="HA869" s="126">
        <f t="shared" si="4587"/>
        <v>0</v>
      </c>
      <c r="HB869" s="126">
        <f t="shared" si="4588"/>
        <v>0</v>
      </c>
      <c r="HC869" s="126">
        <f t="shared" si="4589"/>
        <v>0</v>
      </c>
      <c r="HD869" s="126">
        <f t="shared" si="4590"/>
        <v>0</v>
      </c>
      <c r="HE869" s="126">
        <f t="shared" si="4591"/>
        <v>0</v>
      </c>
      <c r="HF869" s="126">
        <f t="shared" si="4592"/>
        <v>0</v>
      </c>
      <c r="HH869" s="126">
        <f t="shared" si="4593"/>
        <v>1</v>
      </c>
      <c r="HI869" s="126">
        <f t="shared" si="4594"/>
        <v>0</v>
      </c>
      <c r="HJ869" s="126">
        <f t="shared" si="4595"/>
        <v>0</v>
      </c>
      <c r="HK869" s="126">
        <f t="shared" si="4596"/>
        <v>0</v>
      </c>
      <c r="HL869" s="126">
        <f t="shared" si="4597"/>
        <v>0</v>
      </c>
      <c r="HM869" s="126">
        <f t="shared" si="4598"/>
        <v>0</v>
      </c>
      <c r="HO869" s="126" t="str">
        <f t="shared" si="4599"/>
        <v/>
      </c>
      <c r="HP869" s="126">
        <f t="shared" si="4600"/>
        <v>1</v>
      </c>
      <c r="HQ869" s="126" t="str">
        <f t="shared" si="4601"/>
        <v/>
      </c>
      <c r="HR869" s="122">
        <f t="shared" si="4602"/>
        <v>1</v>
      </c>
      <c r="HS869" s="126" t="str">
        <f t="shared" si="4603"/>
        <v/>
      </c>
      <c r="HT869" s="122">
        <f t="shared" si="4604"/>
        <v>1</v>
      </c>
      <c r="HU869" s="122" t="str">
        <f t="shared" si="4605"/>
        <v/>
      </c>
      <c r="HV869" s="126" t="str">
        <f t="shared" si="4606"/>
        <v/>
      </c>
      <c r="HW869" s="126" t="str">
        <f t="shared" si="4607"/>
        <v/>
      </c>
      <c r="HX869" s="126" t="str">
        <f t="shared" si="4608"/>
        <v/>
      </c>
      <c r="HZ869" s="126" t="str">
        <f t="shared" si="4609"/>
        <v/>
      </c>
      <c r="IA869" s="126">
        <f t="shared" si="4610"/>
        <v>0</v>
      </c>
      <c r="IB869" s="126" t="str">
        <f t="shared" si="4611"/>
        <v/>
      </c>
      <c r="IC869" s="126">
        <f t="shared" si="4612"/>
        <v>0</v>
      </c>
      <c r="ID869" s="126" t="str">
        <f t="shared" si="4613"/>
        <v/>
      </c>
      <c r="IE869" s="126">
        <f t="shared" si="4614"/>
        <v>0</v>
      </c>
      <c r="IF869" s="126" t="str">
        <f t="shared" si="4615"/>
        <v/>
      </c>
      <c r="IG869" s="126" t="str">
        <f t="shared" si="4616"/>
        <v/>
      </c>
      <c r="IH869" s="126" t="str">
        <f t="shared" si="4617"/>
        <v/>
      </c>
      <c r="II869" s="126" t="str">
        <f t="shared" si="4618"/>
        <v/>
      </c>
      <c r="IO869" s="128"/>
      <c r="IP869" s="128"/>
      <c r="IQ869" s="127"/>
      <c r="IR869" s="127"/>
      <c r="IX869" s="6"/>
      <c r="IY869" s="6"/>
      <c r="IZ869" s="7"/>
      <c r="JA869" s="7"/>
      <c r="JG869" s="12"/>
      <c r="JH869" s="12"/>
      <c r="JI869" s="13"/>
      <c r="JJ869" s="13"/>
      <c r="JN869" s="6"/>
      <c r="JO869" s="6"/>
      <c r="JQ869" s="11"/>
      <c r="JR869" s="11"/>
      <c r="JS869" s="12"/>
      <c r="JT869" s="13"/>
      <c r="JU869" s="12"/>
      <c r="JV869" s="12"/>
      <c r="JW869" s="97"/>
      <c r="JX869" s="13"/>
      <c r="JY869" s="13"/>
      <c r="JZ869" s="97"/>
      <c r="KA869" s="97"/>
      <c r="KB869" s="11"/>
      <c r="KC869" s="11"/>
      <c r="KD869" s="11"/>
      <c r="KE869" s="11"/>
    </row>
    <row r="870" spans="1:291" s="122" customFormat="1" x14ac:dyDescent="0.2">
      <c r="A870" s="146">
        <f t="shared" si="4081"/>
        <v>870</v>
      </c>
      <c r="C870" s="2">
        <v>43360</v>
      </c>
      <c r="D870" s="126">
        <v>96.87</v>
      </c>
      <c r="E870" s="126">
        <v>96.86</v>
      </c>
      <c r="F870" s="126">
        <v>96.87</v>
      </c>
      <c r="G870" s="128">
        <v>105.125</v>
      </c>
      <c r="H870" s="128">
        <v>112.2</v>
      </c>
      <c r="I870" s="128">
        <v>119.04</v>
      </c>
      <c r="J870" s="127">
        <v>141.19999999999999</v>
      </c>
      <c r="K870" s="126"/>
      <c r="M870" s="126">
        <f t="shared" si="4438"/>
        <v>96.87</v>
      </c>
      <c r="N870" s="126">
        <f t="shared" si="4439"/>
        <v>96.86</v>
      </c>
      <c r="O870" s="126">
        <f t="shared" si="4440"/>
        <v>96.87</v>
      </c>
      <c r="P870" s="128">
        <f t="shared" si="4250"/>
        <v>3372.5</v>
      </c>
      <c r="Q870" s="5">
        <f t="shared" si="4251"/>
        <v>3604.0000000000005</v>
      </c>
      <c r="R870" s="6">
        <f t="shared" si="4252"/>
        <v>3812.0000000000005</v>
      </c>
      <c r="S870" s="7">
        <f t="shared" si="4253"/>
        <v>4531.9999999999991</v>
      </c>
      <c r="V870" s="127">
        <f t="shared" si="4259"/>
        <v>0.50000000000096634</v>
      </c>
      <c r="W870" s="127">
        <f t="shared" si="4260"/>
        <v>0.49999999999954525</v>
      </c>
      <c r="X870" s="127">
        <f t="shared" si="4261"/>
        <v>0.50000000000096634</v>
      </c>
      <c r="Y870" s="127">
        <f t="shared" si="4254"/>
        <v>0</v>
      </c>
      <c r="Z870" s="126">
        <f t="shared" si="4255"/>
        <v>0.24999999999954525</v>
      </c>
      <c r="AA870" s="126">
        <f t="shared" si="4256"/>
        <v>1.5000000000004547</v>
      </c>
      <c r="AB870" s="126">
        <f t="shared" si="4257"/>
        <v>4.000000000001819</v>
      </c>
      <c r="AC870" s="126"/>
      <c r="AD870" s="126"/>
      <c r="AE870" s="127">
        <f t="shared" si="4286"/>
        <v>0.64999997000069953</v>
      </c>
      <c r="AF870" s="127">
        <f t="shared" si="4287"/>
        <v>0.64999996999927845</v>
      </c>
      <c r="AG870" s="127">
        <f t="shared" si="4288"/>
        <v>0.64999997000069953</v>
      </c>
      <c r="AH870" s="127">
        <f t="shared" si="4447"/>
        <v>0.16666666666636351</v>
      </c>
      <c r="AI870" s="127">
        <f t="shared" si="4273"/>
        <v>0.14999999999972716</v>
      </c>
      <c r="AJ870" s="127">
        <f t="shared" si="4274"/>
        <v>0.65000000000072755</v>
      </c>
      <c r="AK870" s="127">
        <f t="shared" si="4275"/>
        <v>0.75000000000075784</v>
      </c>
      <c r="AL870" s="127">
        <f t="shared" si="4276"/>
        <v>0.50000000000068212</v>
      </c>
      <c r="AM870" s="127">
        <f t="shared" si="4277"/>
        <v>0.16666666666651508</v>
      </c>
      <c r="AN870" s="127">
        <f t="shared" si="4278"/>
        <v>0.10000000000027276</v>
      </c>
      <c r="AO870" s="127">
        <f t="shared" si="4279"/>
        <v>1</v>
      </c>
      <c r="AP870" s="127">
        <f t="shared" si="4280"/>
        <v>0.50000000000121259</v>
      </c>
      <c r="AQ870" s="127">
        <f t="shared" si="4281"/>
        <v>1.291666666667652</v>
      </c>
      <c r="AR870" s="127">
        <f t="shared" si="4282"/>
        <v>0.60000000000018194</v>
      </c>
      <c r="AS870" s="127">
        <f t="shared" si="4283"/>
        <v>0.63888888888974782</v>
      </c>
      <c r="AT870" s="127">
        <f t="shared" si="4284"/>
        <v>0.53333333333357591</v>
      </c>
      <c r="AU870" s="126"/>
      <c r="AX870" s="11">
        <f t="shared" si="4457"/>
        <v>0.50000000000096634</v>
      </c>
      <c r="AY870" s="11">
        <f t="shared" si="4458"/>
        <v>0.49999999999954525</v>
      </c>
      <c r="AZ870" s="11">
        <f t="shared" si="4459"/>
        <v>0.50000000000096634</v>
      </c>
      <c r="BA870" s="11">
        <f t="shared" si="4460"/>
        <v>0</v>
      </c>
      <c r="BB870" s="11">
        <f t="shared" si="4461"/>
        <v>-0.24999999999954525</v>
      </c>
      <c r="BC870" s="12">
        <f t="shared" si="4462"/>
        <v>-1.5000000000004547</v>
      </c>
      <c r="BD870" s="13">
        <f t="shared" si="4463"/>
        <v>-4.000000000001819</v>
      </c>
      <c r="BF870" s="11">
        <f t="shared" si="4464"/>
        <v>0.50000000000096634</v>
      </c>
      <c r="BG870" s="11">
        <f t="shared" si="4465"/>
        <v>0.64999997000069953</v>
      </c>
      <c r="BH870" s="11">
        <f t="shared" si="4466"/>
        <v>0.64999996999927845</v>
      </c>
      <c r="BI870" s="11">
        <f t="shared" si="4467"/>
        <v>0.64999997000069953</v>
      </c>
      <c r="BJ870" s="11">
        <f t="shared" si="4468"/>
        <v>0.16666666666636351</v>
      </c>
      <c r="BK870" s="11">
        <f t="shared" si="4469"/>
        <v>0.14999999999972716</v>
      </c>
      <c r="BL870" s="11">
        <f t="shared" si="4470"/>
        <v>0.65000000000072755</v>
      </c>
      <c r="BM870" s="11">
        <f t="shared" si="4471"/>
        <v>0.75000000000075784</v>
      </c>
      <c r="BN870" s="11">
        <f t="shared" si="4472"/>
        <v>0.50000000000068212</v>
      </c>
      <c r="BO870" s="11">
        <f t="shared" si="4473"/>
        <v>-0.16666666666651508</v>
      </c>
      <c r="BP870" s="11">
        <f t="shared" si="4474"/>
        <v>0.10000000000027276</v>
      </c>
      <c r="BQ870" s="126">
        <v>1</v>
      </c>
      <c r="BR870" s="11">
        <f t="shared" si="4475"/>
        <v>0.50000000000121259</v>
      </c>
      <c r="BS870" s="11">
        <f t="shared" si="4476"/>
        <v>-1.291666666667652</v>
      </c>
      <c r="BT870" s="11">
        <f t="shared" si="4477"/>
        <v>0.60000000000018194</v>
      </c>
      <c r="BU870" s="11">
        <f t="shared" si="4478"/>
        <v>0.63888888888974782</v>
      </c>
      <c r="BV870" s="11">
        <f t="shared" si="4479"/>
        <v>0.53333333333357591</v>
      </c>
      <c r="BY870" s="126"/>
      <c r="BZ870" s="126"/>
      <c r="CA870" s="122">
        <f t="shared" si="4480"/>
        <v>0.63888888888974782</v>
      </c>
      <c r="CB870" s="126">
        <f t="shared" si="4481"/>
        <v>1</v>
      </c>
      <c r="CC870" s="126">
        <f t="shared" si="4482"/>
        <v>0</v>
      </c>
      <c r="CD870" s="126">
        <f t="shared" si="4483"/>
        <v>0</v>
      </c>
      <c r="CE870" s="126">
        <f t="shared" si="4484"/>
        <v>0</v>
      </c>
      <c r="CF870" s="126">
        <f t="shared" si="4485"/>
        <v>0</v>
      </c>
      <c r="CG870" s="126" t="str">
        <f t="shared" si="4486"/>
        <v/>
      </c>
      <c r="CH870" s="126" t="str">
        <f t="shared" si="4487"/>
        <v/>
      </c>
      <c r="CI870" s="126">
        <f t="shared" si="4488"/>
        <v>1</v>
      </c>
      <c r="CJ870" s="126">
        <f t="shared" si="4489"/>
        <v>1</v>
      </c>
      <c r="CK870" s="126" t="str">
        <f t="shared" si="4490"/>
        <v/>
      </c>
      <c r="CL870" s="126">
        <f t="shared" si="4491"/>
        <v>1</v>
      </c>
      <c r="CM870" s="126">
        <f t="shared" si="4492"/>
        <v>1</v>
      </c>
      <c r="CN870" s="126">
        <f t="shared" si="4493"/>
        <v>1</v>
      </c>
      <c r="CO870" s="126" t="str">
        <f t="shared" si="4494"/>
        <v/>
      </c>
      <c r="CP870" s="126">
        <f t="shared" si="4495"/>
        <v>1</v>
      </c>
      <c r="CQ870" s="126" t="str">
        <f t="shared" si="4496"/>
        <v/>
      </c>
      <c r="CR870" s="126"/>
      <c r="CS870" s="126">
        <f t="shared" si="4497"/>
        <v>1</v>
      </c>
      <c r="CT870" s="126">
        <f t="shared" si="4498"/>
        <v>0</v>
      </c>
      <c r="CU870" s="126">
        <f t="shared" si="4499"/>
        <v>0</v>
      </c>
      <c r="CV870" s="126">
        <f t="shared" si="4500"/>
        <v>0</v>
      </c>
      <c r="CW870" s="126">
        <f t="shared" si="4501"/>
        <v>1</v>
      </c>
      <c r="CX870" s="126" t="str">
        <f t="shared" si="4502"/>
        <v/>
      </c>
      <c r="CY870" s="126" t="str">
        <f t="shared" si="4503"/>
        <v/>
      </c>
      <c r="CZ870" s="126" t="str">
        <f t="shared" si="4504"/>
        <v/>
      </c>
      <c r="DA870" s="126" t="str">
        <f t="shared" si="4505"/>
        <v/>
      </c>
      <c r="DB870" s="126">
        <f t="shared" si="4506"/>
        <v>1</v>
      </c>
      <c r="DC870" s="126" t="str">
        <f t="shared" si="4507"/>
        <v/>
      </c>
      <c r="DD870" s="126">
        <f t="shared" si="4508"/>
        <v>1</v>
      </c>
      <c r="DE870" s="126" t="str">
        <f t="shared" si="4509"/>
        <v/>
      </c>
      <c r="DF870" s="126"/>
      <c r="DG870" s="126">
        <f t="shared" si="4510"/>
        <v>1</v>
      </c>
      <c r="DH870" s="126">
        <f t="shared" si="4511"/>
        <v>1</v>
      </c>
      <c r="DI870" s="126">
        <f t="shared" si="4512"/>
        <v>1</v>
      </c>
      <c r="DJ870" s="126">
        <f t="shared" si="4513"/>
        <v>1</v>
      </c>
      <c r="DK870" s="126" t="str">
        <f t="shared" si="4514"/>
        <v/>
      </c>
      <c r="DL870" s="126"/>
      <c r="DM870" s="126" t="str">
        <f t="shared" si="4515"/>
        <v/>
      </c>
      <c r="DN870" s="126">
        <f t="shared" si="4516"/>
        <v>0</v>
      </c>
      <c r="DO870" s="126">
        <f t="shared" si="4517"/>
        <v>1</v>
      </c>
      <c r="DP870" s="126">
        <f t="shared" si="4518"/>
        <v>0</v>
      </c>
      <c r="DQ870" s="126">
        <f t="shared" si="4519"/>
        <v>1</v>
      </c>
      <c r="DR870" s="126">
        <f t="shared" si="4520"/>
        <v>1</v>
      </c>
      <c r="DS870" s="126">
        <f t="shared" si="4521"/>
        <v>1</v>
      </c>
      <c r="DT870" s="126">
        <f t="shared" si="4522"/>
        <v>1</v>
      </c>
      <c r="DU870" s="126">
        <f t="shared" si="4523"/>
        <v>1</v>
      </c>
      <c r="DV870" s="126">
        <f t="shared" si="4524"/>
        <v>1</v>
      </c>
      <c r="DW870" s="126">
        <f t="shared" si="4525"/>
        <v>0</v>
      </c>
      <c r="DX870" s="126" t="str">
        <f t="shared" si="4526"/>
        <v/>
      </c>
      <c r="DY870" s="126" t="str">
        <f t="shared" si="4527"/>
        <v/>
      </c>
      <c r="EA870" s="126">
        <f t="shared" si="4528"/>
        <v>1</v>
      </c>
      <c r="EB870" s="126">
        <f t="shared" si="4529"/>
        <v>0</v>
      </c>
      <c r="EC870" s="126">
        <f t="shared" si="4530"/>
        <v>0</v>
      </c>
      <c r="ED870" s="126">
        <f t="shared" si="4531"/>
        <v>0</v>
      </c>
      <c r="EF870" s="126">
        <f t="shared" si="4532"/>
        <v>1</v>
      </c>
      <c r="EG870" s="126">
        <f t="shared" si="4533"/>
        <v>1</v>
      </c>
      <c r="EH870" s="126">
        <f t="shared" si="4534"/>
        <v>1</v>
      </c>
      <c r="EI870" s="126">
        <f t="shared" si="4535"/>
        <v>1</v>
      </c>
      <c r="EK870" s="126">
        <f t="shared" si="4536"/>
        <v>1</v>
      </c>
      <c r="EL870" s="126">
        <f t="shared" si="4537"/>
        <v>1</v>
      </c>
      <c r="EM870" s="126">
        <f t="shared" si="4538"/>
        <v>1</v>
      </c>
      <c r="EO870" s="126">
        <f t="shared" si="4539"/>
        <v>1</v>
      </c>
      <c r="EP870" s="126">
        <f t="shared" si="4540"/>
        <v>1</v>
      </c>
      <c r="EQ870" s="126">
        <f t="shared" si="4541"/>
        <v>1</v>
      </c>
      <c r="ES870" s="126">
        <f t="shared" si="4542"/>
        <v>1</v>
      </c>
      <c r="ET870" s="126">
        <f t="shared" si="4543"/>
        <v>1</v>
      </c>
      <c r="EU870" s="126">
        <f t="shared" si="4544"/>
        <v>1</v>
      </c>
      <c r="EV870" s="126">
        <f t="shared" si="4545"/>
        <v>1</v>
      </c>
      <c r="EW870" s="126">
        <f t="shared" si="4546"/>
        <v>0</v>
      </c>
      <c r="EY870" s="126">
        <f t="shared" si="4547"/>
        <v>1</v>
      </c>
      <c r="EZ870" s="126">
        <f t="shared" si="4548"/>
        <v>1</v>
      </c>
      <c r="FA870" s="126">
        <f t="shared" si="4549"/>
        <v>1</v>
      </c>
      <c r="FC870" s="126">
        <f t="shared" si="4550"/>
        <v>0</v>
      </c>
      <c r="FD870" s="126" t="str">
        <f t="shared" si="4551"/>
        <v/>
      </c>
      <c r="FE870" s="126"/>
      <c r="FF870" s="126">
        <f t="shared" si="4552"/>
        <v>1</v>
      </c>
      <c r="FG870" s="126">
        <f t="shared" si="4553"/>
        <v>0</v>
      </c>
      <c r="FH870" s="126">
        <f t="shared" si="4554"/>
        <v>0</v>
      </c>
      <c r="FI870" s="126" t="str">
        <f t="shared" si="4555"/>
        <v/>
      </c>
      <c r="FJ870" s="126" t="str">
        <f t="shared" si="4556"/>
        <v/>
      </c>
      <c r="FK870" s="126" t="str">
        <f t="shared" si="4557"/>
        <v/>
      </c>
      <c r="FL870" s="126" t="str">
        <f t="shared" si="4558"/>
        <v/>
      </c>
      <c r="FN870" s="126" t="str">
        <f t="shared" si="4559"/>
        <v/>
      </c>
      <c r="FO870" s="126" t="str">
        <f t="shared" si="4560"/>
        <v/>
      </c>
      <c r="FP870" s="126" t="str">
        <f t="shared" si="4561"/>
        <v/>
      </c>
      <c r="FV870" s="126">
        <f t="shared" si="4562"/>
        <v>0</v>
      </c>
      <c r="FW870" s="126">
        <f t="shared" si="4563"/>
        <v>1</v>
      </c>
      <c r="FX870" s="126">
        <f t="shared" si="4564"/>
        <v>1</v>
      </c>
      <c r="GA870" s="126">
        <f t="shared" si="4565"/>
        <v>0</v>
      </c>
      <c r="GB870" s="126">
        <f t="shared" si="4566"/>
        <v>0</v>
      </c>
      <c r="GC870" s="126">
        <f t="shared" si="4567"/>
        <v>0</v>
      </c>
      <c r="GD870" s="126">
        <f t="shared" si="4568"/>
        <v>0</v>
      </c>
      <c r="GE870" s="126">
        <f t="shared" si="4569"/>
        <v>1</v>
      </c>
      <c r="GF870" s="126">
        <f t="shared" si="4570"/>
        <v>1</v>
      </c>
      <c r="GG870" s="126">
        <f t="shared" si="4571"/>
        <v>0</v>
      </c>
      <c r="GI870" s="126">
        <f t="shared" si="4572"/>
        <v>0</v>
      </c>
      <c r="GK870" s="126">
        <f t="shared" si="4573"/>
        <v>1</v>
      </c>
      <c r="GL870" s="126">
        <f t="shared" si="4574"/>
        <v>1</v>
      </c>
      <c r="GM870" s="126">
        <f t="shared" si="4575"/>
        <v>1</v>
      </c>
      <c r="GN870" s="126">
        <f t="shared" si="4576"/>
        <v>1</v>
      </c>
      <c r="GO870" s="126">
        <f t="shared" si="4577"/>
        <v>0</v>
      </c>
      <c r="GP870" s="126">
        <f t="shared" si="4578"/>
        <v>0</v>
      </c>
      <c r="GQ870" s="126">
        <f t="shared" si="4579"/>
        <v>1</v>
      </c>
      <c r="GS870" s="126" t="str">
        <f t="shared" si="4580"/>
        <v/>
      </c>
      <c r="GT870" s="126" t="str">
        <f t="shared" si="4581"/>
        <v/>
      </c>
      <c r="GU870" s="126">
        <f t="shared" si="4582"/>
        <v>0</v>
      </c>
      <c r="GV870" s="126">
        <f t="shared" si="4583"/>
        <v>0</v>
      </c>
      <c r="GW870" s="126">
        <f t="shared" si="4584"/>
        <v>0</v>
      </c>
      <c r="GX870" s="126">
        <f t="shared" si="4585"/>
        <v>0</v>
      </c>
      <c r="GY870" s="126">
        <f t="shared" si="4586"/>
        <v>0</v>
      </c>
      <c r="GZ870" s="126"/>
      <c r="HA870" s="126">
        <f t="shared" si="4587"/>
        <v>0</v>
      </c>
      <c r="HB870" s="126">
        <f t="shared" si="4588"/>
        <v>0</v>
      </c>
      <c r="HC870" s="126">
        <f t="shared" si="4589"/>
        <v>0</v>
      </c>
      <c r="HD870" s="126">
        <f t="shared" si="4590"/>
        <v>0</v>
      </c>
      <c r="HE870" s="126">
        <f t="shared" si="4591"/>
        <v>0</v>
      </c>
      <c r="HF870" s="126">
        <f t="shared" si="4592"/>
        <v>0</v>
      </c>
      <c r="HH870" s="126">
        <f t="shared" si="4593"/>
        <v>0</v>
      </c>
      <c r="HI870" s="126">
        <f t="shared" si="4594"/>
        <v>0</v>
      </c>
      <c r="HJ870" s="126">
        <f t="shared" si="4595"/>
        <v>0</v>
      </c>
      <c r="HK870" s="126">
        <f t="shared" si="4596"/>
        <v>0</v>
      </c>
      <c r="HL870" s="126">
        <f t="shared" si="4597"/>
        <v>0</v>
      </c>
      <c r="HM870" s="126">
        <f t="shared" si="4598"/>
        <v>0</v>
      </c>
      <c r="HO870" s="126" t="str">
        <f t="shared" si="4599"/>
        <v/>
      </c>
      <c r="HP870" s="126">
        <f t="shared" si="4600"/>
        <v>1</v>
      </c>
      <c r="HQ870" s="126" t="str">
        <f t="shared" si="4601"/>
        <v/>
      </c>
      <c r="HR870" s="122" t="str">
        <f t="shared" si="4602"/>
        <v/>
      </c>
      <c r="HS870" s="126" t="str">
        <f t="shared" si="4603"/>
        <v/>
      </c>
      <c r="HT870" s="122" t="str">
        <f t="shared" si="4604"/>
        <v/>
      </c>
      <c r="HU870" s="122" t="str">
        <f t="shared" si="4605"/>
        <v/>
      </c>
      <c r="HV870" s="126" t="str">
        <f t="shared" si="4606"/>
        <v/>
      </c>
      <c r="HW870" s="126" t="str">
        <f t="shared" si="4607"/>
        <v/>
      </c>
      <c r="HX870" s="126" t="str">
        <f t="shared" si="4608"/>
        <v/>
      </c>
      <c r="HZ870" s="126" t="str">
        <f t="shared" si="4609"/>
        <v/>
      </c>
      <c r="IA870" s="126">
        <f t="shared" si="4610"/>
        <v>0</v>
      </c>
      <c r="IB870" s="126" t="str">
        <f t="shared" si="4611"/>
        <v/>
      </c>
      <c r="IC870" s="126" t="str">
        <f t="shared" si="4612"/>
        <v/>
      </c>
      <c r="ID870" s="126" t="str">
        <f t="shared" si="4613"/>
        <v/>
      </c>
      <c r="IE870" s="126" t="str">
        <f t="shared" si="4614"/>
        <v/>
      </c>
      <c r="IF870" s="126" t="str">
        <f t="shared" si="4615"/>
        <v/>
      </c>
      <c r="IG870" s="126" t="str">
        <f t="shared" si="4616"/>
        <v/>
      </c>
      <c r="IH870" s="126" t="str">
        <f t="shared" si="4617"/>
        <v/>
      </c>
      <c r="II870" s="126" t="str">
        <f t="shared" si="4618"/>
        <v/>
      </c>
      <c r="IO870" s="128"/>
      <c r="IP870" s="128"/>
      <c r="IQ870" s="127"/>
      <c r="IR870" s="127"/>
      <c r="IX870" s="6"/>
      <c r="IY870" s="6"/>
      <c r="IZ870" s="7"/>
      <c r="JA870" s="7"/>
      <c r="JG870" s="12"/>
      <c r="JH870" s="12"/>
      <c r="JI870" s="13"/>
      <c r="JJ870" s="13"/>
      <c r="JN870" s="6"/>
      <c r="JO870" s="6"/>
      <c r="JQ870" s="11"/>
      <c r="JR870" s="11"/>
      <c r="JS870" s="12"/>
      <c r="JT870" s="13"/>
      <c r="JU870" s="12"/>
      <c r="JV870" s="12"/>
      <c r="JW870" s="97"/>
      <c r="JX870" s="13"/>
      <c r="JY870" s="13"/>
      <c r="JZ870" s="97"/>
      <c r="KA870" s="97"/>
      <c r="KB870" s="11"/>
      <c r="KC870" s="11"/>
      <c r="KD870" s="11"/>
      <c r="KE870" s="11"/>
    </row>
    <row r="871" spans="1:291" s="122" customFormat="1" x14ac:dyDescent="0.2">
      <c r="A871" s="146">
        <f t="shared" si="4081"/>
        <v>871</v>
      </c>
      <c r="C871" s="2">
        <v>43361</v>
      </c>
      <c r="D871" s="126">
        <v>96.86</v>
      </c>
      <c r="E871" s="126">
        <v>96.84</v>
      </c>
      <c r="F871" s="126">
        <v>96.844999999999999</v>
      </c>
      <c r="G871" s="128">
        <v>105.11499999999999</v>
      </c>
      <c r="H871" s="128">
        <v>112.152</v>
      </c>
      <c r="I871" s="128">
        <v>118.255</v>
      </c>
      <c r="J871" s="127">
        <v>140.19999999999999</v>
      </c>
      <c r="K871" s="126"/>
      <c r="M871" s="126">
        <f t="shared" si="4438"/>
        <v>96.86</v>
      </c>
      <c r="N871" s="126">
        <f t="shared" si="4439"/>
        <v>96.84</v>
      </c>
      <c r="O871" s="126">
        <f t="shared" si="4440"/>
        <v>96.844999999999999</v>
      </c>
      <c r="P871" s="128">
        <f t="shared" si="4250"/>
        <v>3371.4999999999995</v>
      </c>
      <c r="Q871" s="5">
        <f t="shared" si="4251"/>
        <v>3599.25</v>
      </c>
      <c r="R871" s="6">
        <f t="shared" si="4252"/>
        <v>3801.4999999999995</v>
      </c>
      <c r="S871" s="7">
        <f t="shared" si="4253"/>
        <v>4499.9999999999991</v>
      </c>
      <c r="V871" s="127">
        <f t="shared" si="4259"/>
        <v>1.0000000000005116</v>
      </c>
      <c r="W871" s="127">
        <f t="shared" si="4260"/>
        <v>1.9999999999996021</v>
      </c>
      <c r="X871" s="127">
        <f t="shared" si="4261"/>
        <v>2.5000000000005684</v>
      </c>
      <c r="Y871" s="127">
        <f t="shared" si="4254"/>
        <v>1.0000000000004547</v>
      </c>
      <c r="Z871" s="126">
        <f t="shared" si="4255"/>
        <v>4.7500000000004547</v>
      </c>
      <c r="AA871" s="126">
        <f t="shared" si="4256"/>
        <v>10.500000000000909</v>
      </c>
      <c r="AB871" s="126">
        <f t="shared" si="4257"/>
        <v>32</v>
      </c>
      <c r="AC871" s="126"/>
      <c r="AD871" s="126"/>
      <c r="AE871" s="127">
        <f t="shared" si="4286"/>
        <v>1.8499994299998752</v>
      </c>
      <c r="AF871" s="127">
        <f t="shared" si="4287"/>
        <v>0.84999943000078471</v>
      </c>
      <c r="AG871" s="127">
        <f t="shared" si="4288"/>
        <v>0.34999942999981837</v>
      </c>
      <c r="AH871" s="127">
        <f t="shared" si="4447"/>
        <v>1.1666666666660603</v>
      </c>
      <c r="AI871" s="127">
        <f t="shared" si="4273"/>
        <v>0.84999999999936326</v>
      </c>
      <c r="AJ871" s="127">
        <f t="shared" si="4274"/>
        <v>1.5500000000000904</v>
      </c>
      <c r="AK871" s="127">
        <f t="shared" si="4275"/>
        <v>2.2500000000001519</v>
      </c>
      <c r="AL871" s="127">
        <f t="shared" si="4276"/>
        <v>0.5</v>
      </c>
      <c r="AM871" s="127">
        <f t="shared" si="4277"/>
        <v>0.16666666666575658</v>
      </c>
      <c r="AN871" s="127">
        <f t="shared" si="4278"/>
        <v>2.2999999999990912</v>
      </c>
      <c r="AO871" s="127">
        <f t="shared" si="4279"/>
        <v>1</v>
      </c>
      <c r="AP871" s="127">
        <f t="shared" si="4280"/>
        <v>0.83333333333454629</v>
      </c>
      <c r="AQ871" s="127">
        <f t="shared" si="4281"/>
        <v>3.2083333333344712</v>
      </c>
      <c r="AR871" s="127">
        <f t="shared" si="4282"/>
        <v>2.1999999999994539</v>
      </c>
      <c r="AS871" s="127">
        <f t="shared" si="4283"/>
        <v>2.361111111110656</v>
      </c>
      <c r="AT871" s="127">
        <f t="shared" si="4284"/>
        <v>2.2666666666657571</v>
      </c>
      <c r="AU871" s="126"/>
      <c r="AX871" s="11">
        <f t="shared" si="4457"/>
        <v>-1.0000000000005116</v>
      </c>
      <c r="AY871" s="11">
        <f t="shared" si="4458"/>
        <v>-1.9999999999996021</v>
      </c>
      <c r="AZ871" s="11">
        <f t="shared" si="4459"/>
        <v>-2.5000000000005684</v>
      </c>
      <c r="BA871" s="11">
        <f t="shared" si="4460"/>
        <v>-1.0000000000004547</v>
      </c>
      <c r="BB871" s="11">
        <f t="shared" si="4461"/>
        <v>-4.7500000000004547</v>
      </c>
      <c r="BC871" s="12">
        <f t="shared" si="4462"/>
        <v>-10.500000000000909</v>
      </c>
      <c r="BD871" s="13">
        <f t="shared" si="4463"/>
        <v>-32</v>
      </c>
      <c r="BF871" s="11">
        <f t="shared" si="4464"/>
        <v>1.0000000000003979</v>
      </c>
      <c r="BG871" s="11">
        <f t="shared" si="4465"/>
        <v>1.8499994299998752</v>
      </c>
      <c r="BH871" s="11">
        <f t="shared" si="4466"/>
        <v>0.84999943000078471</v>
      </c>
      <c r="BI871" s="11">
        <f t="shared" si="4467"/>
        <v>0.34999942999981837</v>
      </c>
      <c r="BJ871" s="11">
        <f t="shared" si="4468"/>
        <v>1.1666666666660603</v>
      </c>
      <c r="BK871" s="11">
        <f t="shared" si="4469"/>
        <v>0.84999999999936326</v>
      </c>
      <c r="BL871" s="11">
        <f t="shared" si="4470"/>
        <v>1.5500000000000904</v>
      </c>
      <c r="BM871" s="11">
        <f t="shared" si="4471"/>
        <v>2.2500000000001519</v>
      </c>
      <c r="BN871" s="11">
        <f t="shared" si="4472"/>
        <v>0.5</v>
      </c>
      <c r="BO871" s="11">
        <f t="shared" si="4473"/>
        <v>0.16666666666575658</v>
      </c>
      <c r="BP871" s="11">
        <f t="shared" si="4474"/>
        <v>2.2999999999990912</v>
      </c>
      <c r="BQ871" s="126">
        <v>1</v>
      </c>
      <c r="BR871" s="11">
        <f t="shared" si="4475"/>
        <v>0.83333333333454629</v>
      </c>
      <c r="BS871" s="11">
        <f t="shared" si="4476"/>
        <v>-3.2083333333344712</v>
      </c>
      <c r="BT871" s="11">
        <f t="shared" si="4477"/>
        <v>2.1999999999994539</v>
      </c>
      <c r="BU871" s="11">
        <f t="shared" si="4478"/>
        <v>2.361111111110656</v>
      </c>
      <c r="BV871" s="11">
        <f t="shared" si="4479"/>
        <v>2.2666666666657571</v>
      </c>
      <c r="BY871" s="126"/>
      <c r="BZ871" s="126"/>
      <c r="CA871" s="122">
        <f t="shared" si="4480"/>
        <v>2.361111111110656</v>
      </c>
      <c r="CB871" s="126">
        <f t="shared" si="4481"/>
        <v>0</v>
      </c>
      <c r="CC871" s="126">
        <f t="shared" si="4482"/>
        <v>0</v>
      </c>
      <c r="CD871" s="126">
        <f t="shared" si="4483"/>
        <v>0</v>
      </c>
      <c r="CE871" s="126">
        <f t="shared" si="4484"/>
        <v>0</v>
      </c>
      <c r="CF871" s="126">
        <f t="shared" si="4485"/>
        <v>0</v>
      </c>
      <c r="CG871" s="126" t="str">
        <f t="shared" si="4486"/>
        <v/>
      </c>
      <c r="CH871" s="126">
        <f t="shared" si="4487"/>
        <v>1</v>
      </c>
      <c r="CI871" s="126">
        <f t="shared" si="4488"/>
        <v>1</v>
      </c>
      <c r="CJ871" s="126" t="str">
        <f t="shared" si="4489"/>
        <v/>
      </c>
      <c r="CK871" s="126" t="str">
        <f t="shared" si="4490"/>
        <v/>
      </c>
      <c r="CL871" s="126">
        <f t="shared" si="4491"/>
        <v>1</v>
      </c>
      <c r="CM871" s="126">
        <f t="shared" si="4492"/>
        <v>1</v>
      </c>
      <c r="CN871" s="126">
        <f t="shared" si="4493"/>
        <v>1</v>
      </c>
      <c r="CO871" s="126" t="str">
        <f t="shared" si="4494"/>
        <v/>
      </c>
      <c r="CP871" s="126" t="str">
        <f t="shared" si="4495"/>
        <v/>
      </c>
      <c r="CQ871" s="126">
        <f t="shared" si="4496"/>
        <v>1</v>
      </c>
      <c r="CR871" s="126"/>
      <c r="CS871" s="126">
        <f t="shared" si="4497"/>
        <v>0</v>
      </c>
      <c r="CT871" s="126">
        <f t="shared" si="4498"/>
        <v>0</v>
      </c>
      <c r="CU871" s="126">
        <f t="shared" si="4499"/>
        <v>0</v>
      </c>
      <c r="CV871" s="126">
        <f t="shared" si="4500"/>
        <v>0</v>
      </c>
      <c r="CW871" s="126">
        <f t="shared" si="4501"/>
        <v>1</v>
      </c>
      <c r="CX871" s="126" t="str">
        <f t="shared" si="4502"/>
        <v/>
      </c>
      <c r="CY871" s="126" t="str">
        <f t="shared" si="4503"/>
        <v/>
      </c>
      <c r="CZ871" s="126" t="str">
        <f t="shared" si="4504"/>
        <v/>
      </c>
      <c r="DA871" s="126" t="str">
        <f t="shared" si="4505"/>
        <v/>
      </c>
      <c r="DB871" s="126">
        <f t="shared" si="4506"/>
        <v>0</v>
      </c>
      <c r="DC871" s="126">
        <f t="shared" si="4507"/>
        <v>1</v>
      </c>
      <c r="DD871" s="126" t="str">
        <f t="shared" si="4508"/>
        <v/>
      </c>
      <c r="DE871" s="126" t="str">
        <f t="shared" si="4509"/>
        <v/>
      </c>
      <c r="DF871" s="126"/>
      <c r="DG871" s="126">
        <f t="shared" si="4510"/>
        <v>0</v>
      </c>
      <c r="DH871" s="126">
        <f t="shared" si="4511"/>
        <v>0</v>
      </c>
      <c r="DI871" s="126">
        <f t="shared" si="4512"/>
        <v>0</v>
      </c>
      <c r="DJ871" s="126">
        <f t="shared" si="4513"/>
        <v>0</v>
      </c>
      <c r="DK871" s="126">
        <f t="shared" si="4514"/>
        <v>0</v>
      </c>
      <c r="DL871" s="126"/>
      <c r="DM871" s="126">
        <f t="shared" si="4515"/>
        <v>1</v>
      </c>
      <c r="DN871" s="126" t="str">
        <f t="shared" si="4516"/>
        <v/>
      </c>
      <c r="DO871" s="126" t="str">
        <f t="shared" si="4517"/>
        <v/>
      </c>
      <c r="DP871" s="126" t="str">
        <f t="shared" si="4518"/>
        <v/>
      </c>
      <c r="DQ871" s="126" t="str">
        <f t="shared" si="4519"/>
        <v/>
      </c>
      <c r="DR871" s="126" t="str">
        <f t="shared" si="4520"/>
        <v/>
      </c>
      <c r="DS871" s="126" t="str">
        <f t="shared" si="4521"/>
        <v/>
      </c>
      <c r="DT871" s="126" t="str">
        <f t="shared" si="4522"/>
        <v/>
      </c>
      <c r="DU871" s="126" t="str">
        <f t="shared" si="4523"/>
        <v/>
      </c>
      <c r="DV871" s="126">
        <f t="shared" si="4524"/>
        <v>0</v>
      </c>
      <c r="DW871" s="126">
        <f t="shared" si="4525"/>
        <v>0</v>
      </c>
      <c r="DX871" s="126" t="str">
        <f t="shared" si="4526"/>
        <v/>
      </c>
      <c r="DY871" s="126" t="str">
        <f t="shared" si="4527"/>
        <v/>
      </c>
      <c r="EA871" s="126">
        <f t="shared" si="4528"/>
        <v>0</v>
      </c>
      <c r="EB871" s="126">
        <f t="shared" si="4529"/>
        <v>0</v>
      </c>
      <c r="EC871" s="126">
        <f t="shared" si="4530"/>
        <v>0</v>
      </c>
      <c r="ED871" s="126">
        <f t="shared" si="4531"/>
        <v>0</v>
      </c>
      <c r="EF871" s="126">
        <f t="shared" si="4532"/>
        <v>1</v>
      </c>
      <c r="EG871" s="126">
        <f t="shared" si="4533"/>
        <v>1</v>
      </c>
      <c r="EH871" s="126">
        <f t="shared" si="4534"/>
        <v>1</v>
      </c>
      <c r="EI871" s="126">
        <f t="shared" si="4535"/>
        <v>1</v>
      </c>
      <c r="EK871" s="126">
        <f t="shared" si="4536"/>
        <v>1</v>
      </c>
      <c r="EL871" s="126">
        <f t="shared" si="4537"/>
        <v>1</v>
      </c>
      <c r="EM871" s="126">
        <f t="shared" si="4538"/>
        <v>1</v>
      </c>
      <c r="EO871" s="126">
        <f t="shared" si="4539"/>
        <v>1</v>
      </c>
      <c r="EP871" s="126">
        <f t="shared" si="4540"/>
        <v>1</v>
      </c>
      <c r="EQ871" s="126">
        <f t="shared" si="4541"/>
        <v>1</v>
      </c>
      <c r="ES871" s="126">
        <f t="shared" si="4542"/>
        <v>1</v>
      </c>
      <c r="ET871" s="126">
        <f t="shared" si="4543"/>
        <v>1</v>
      </c>
      <c r="EU871" s="126">
        <f t="shared" si="4544"/>
        <v>1</v>
      </c>
      <c r="EV871" s="126">
        <f t="shared" si="4545"/>
        <v>1</v>
      </c>
      <c r="EW871" s="126">
        <f t="shared" si="4546"/>
        <v>0</v>
      </c>
      <c r="EY871" s="126">
        <f t="shared" si="4547"/>
        <v>1</v>
      </c>
      <c r="EZ871" s="126">
        <f t="shared" si="4548"/>
        <v>1</v>
      </c>
      <c r="FA871" s="126">
        <f t="shared" si="4549"/>
        <v>1</v>
      </c>
      <c r="FC871" s="126">
        <f t="shared" si="4550"/>
        <v>1</v>
      </c>
      <c r="FD871" s="126">
        <f t="shared" si="4551"/>
        <v>1</v>
      </c>
      <c r="FE871" s="126"/>
      <c r="FF871" s="126">
        <f t="shared" si="4552"/>
        <v>1</v>
      </c>
      <c r="FG871" s="126">
        <f t="shared" si="4553"/>
        <v>1</v>
      </c>
      <c r="FH871" s="126">
        <f t="shared" si="4554"/>
        <v>1</v>
      </c>
      <c r="FI871" s="126">
        <f t="shared" si="4555"/>
        <v>0</v>
      </c>
      <c r="FJ871" s="126">
        <f t="shared" si="4556"/>
        <v>0</v>
      </c>
      <c r="FK871" s="126">
        <f t="shared" si="4557"/>
        <v>0</v>
      </c>
      <c r="FL871" s="126">
        <f t="shared" si="4558"/>
        <v>0</v>
      </c>
      <c r="FN871" s="126" t="str">
        <f t="shared" si="4559"/>
        <v/>
      </c>
      <c r="FO871" s="126" t="str">
        <f t="shared" si="4560"/>
        <v/>
      </c>
      <c r="FP871" s="126" t="str">
        <f t="shared" si="4561"/>
        <v/>
      </c>
      <c r="FV871" s="126">
        <f t="shared" si="4562"/>
        <v>1</v>
      </c>
      <c r="FW871" s="126">
        <f t="shared" si="4563"/>
        <v>1</v>
      </c>
      <c r="FX871" s="126">
        <f t="shared" si="4564"/>
        <v>0</v>
      </c>
      <c r="GA871" s="126">
        <f t="shared" si="4565"/>
        <v>0</v>
      </c>
      <c r="GB871" s="126">
        <f t="shared" si="4566"/>
        <v>0</v>
      </c>
      <c r="GC871" s="126">
        <f t="shared" si="4567"/>
        <v>0</v>
      </c>
      <c r="GD871" s="126">
        <f t="shared" si="4568"/>
        <v>0</v>
      </c>
      <c r="GE871" s="126">
        <f t="shared" si="4569"/>
        <v>1</v>
      </c>
      <c r="GF871" s="126">
        <f t="shared" si="4570"/>
        <v>1</v>
      </c>
      <c r="GG871" s="126">
        <f t="shared" si="4571"/>
        <v>1</v>
      </c>
      <c r="GI871" s="126">
        <f t="shared" si="4572"/>
        <v>0</v>
      </c>
      <c r="GK871" s="126">
        <f t="shared" si="4573"/>
        <v>1</v>
      </c>
      <c r="GL871" s="126">
        <f t="shared" si="4574"/>
        <v>1</v>
      </c>
      <c r="GM871" s="126">
        <f t="shared" si="4575"/>
        <v>1</v>
      </c>
      <c r="GN871" s="126">
        <f t="shared" si="4576"/>
        <v>1</v>
      </c>
      <c r="GO871" s="126">
        <f t="shared" si="4577"/>
        <v>0</v>
      </c>
      <c r="GP871" s="126">
        <f t="shared" si="4578"/>
        <v>0</v>
      </c>
      <c r="GQ871" s="126">
        <f t="shared" si="4579"/>
        <v>0</v>
      </c>
      <c r="GS871" s="126" t="str">
        <f t="shared" si="4580"/>
        <v/>
      </c>
      <c r="GT871" s="126" t="str">
        <f t="shared" si="4581"/>
        <v/>
      </c>
      <c r="GU871" s="126">
        <f t="shared" si="4582"/>
        <v>1</v>
      </c>
      <c r="GV871" s="126">
        <f t="shared" si="4583"/>
        <v>1</v>
      </c>
      <c r="GW871" s="126">
        <f t="shared" si="4584"/>
        <v>1</v>
      </c>
      <c r="GX871" s="126">
        <f t="shared" si="4585"/>
        <v>0</v>
      </c>
      <c r="GY871" s="126">
        <f t="shared" si="4586"/>
        <v>0</v>
      </c>
      <c r="GZ871" s="126"/>
      <c r="HA871" s="126">
        <f t="shared" si="4587"/>
        <v>0</v>
      </c>
      <c r="HB871" s="126">
        <f t="shared" si="4588"/>
        <v>0</v>
      </c>
      <c r="HC871" s="126">
        <f t="shared" si="4589"/>
        <v>0</v>
      </c>
      <c r="HD871" s="126">
        <f t="shared" si="4590"/>
        <v>0</v>
      </c>
      <c r="HE871" s="126">
        <f t="shared" si="4591"/>
        <v>0</v>
      </c>
      <c r="HF871" s="126">
        <f t="shared" si="4592"/>
        <v>0</v>
      </c>
      <c r="HH871" s="126">
        <f t="shared" si="4593"/>
        <v>1</v>
      </c>
      <c r="HI871" s="126">
        <f t="shared" si="4594"/>
        <v>1</v>
      </c>
      <c r="HJ871" s="126">
        <f t="shared" si="4595"/>
        <v>0</v>
      </c>
      <c r="HK871" s="126">
        <f t="shared" si="4596"/>
        <v>0</v>
      </c>
      <c r="HL871" s="126">
        <f t="shared" si="4597"/>
        <v>0</v>
      </c>
      <c r="HM871" s="126">
        <f t="shared" si="4598"/>
        <v>0</v>
      </c>
      <c r="HO871" s="126" t="str">
        <f t="shared" si="4599"/>
        <v/>
      </c>
      <c r="HP871" s="126">
        <f t="shared" si="4600"/>
        <v>1</v>
      </c>
      <c r="HQ871" s="126" t="str">
        <f t="shared" si="4601"/>
        <v/>
      </c>
      <c r="HR871" s="122">
        <f t="shared" si="4602"/>
        <v>1</v>
      </c>
      <c r="HS871" s="126" t="str">
        <f t="shared" si="4603"/>
        <v/>
      </c>
      <c r="HT871" s="122">
        <f t="shared" si="4604"/>
        <v>1</v>
      </c>
      <c r="HU871" s="122" t="str">
        <f t="shared" si="4605"/>
        <v/>
      </c>
      <c r="HV871" s="126">
        <f t="shared" si="4606"/>
        <v>1</v>
      </c>
      <c r="HW871" s="126" t="str">
        <f t="shared" si="4607"/>
        <v/>
      </c>
      <c r="HX871" s="126" t="str">
        <f t="shared" si="4608"/>
        <v/>
      </c>
      <c r="HZ871" s="126" t="str">
        <f t="shared" si="4609"/>
        <v/>
      </c>
      <c r="IA871" s="126">
        <f t="shared" si="4610"/>
        <v>1</v>
      </c>
      <c r="IB871" s="126" t="str">
        <f t="shared" si="4611"/>
        <v/>
      </c>
      <c r="IC871" s="126">
        <f t="shared" si="4612"/>
        <v>1</v>
      </c>
      <c r="ID871" s="126" t="str">
        <f t="shared" si="4613"/>
        <v/>
      </c>
      <c r="IE871" s="126">
        <f t="shared" si="4614"/>
        <v>1</v>
      </c>
      <c r="IF871" s="126" t="str">
        <f t="shared" si="4615"/>
        <v/>
      </c>
      <c r="IG871" s="126">
        <f t="shared" si="4616"/>
        <v>1</v>
      </c>
      <c r="IH871" s="126" t="str">
        <f t="shared" si="4617"/>
        <v/>
      </c>
      <c r="II871" s="126" t="str">
        <f t="shared" si="4618"/>
        <v/>
      </c>
      <c r="IO871" s="128"/>
      <c r="IP871" s="128"/>
      <c r="IQ871" s="127"/>
      <c r="IR871" s="127"/>
      <c r="IX871" s="6"/>
      <c r="IY871" s="6"/>
      <c r="IZ871" s="7"/>
      <c r="JA871" s="7"/>
      <c r="JG871" s="12"/>
      <c r="JH871" s="12"/>
      <c r="JI871" s="13"/>
      <c r="JJ871" s="13"/>
      <c r="JN871" s="6"/>
      <c r="JO871" s="6"/>
      <c r="JQ871" s="11"/>
      <c r="JR871" s="11"/>
      <c r="JS871" s="12"/>
      <c r="JT871" s="13"/>
      <c r="JU871" s="12"/>
      <c r="JV871" s="12"/>
      <c r="JW871" s="97"/>
      <c r="JX871" s="13"/>
      <c r="JY871" s="13"/>
      <c r="JZ871" s="97"/>
      <c r="KA871" s="97"/>
      <c r="KB871" s="11"/>
      <c r="KC871" s="11"/>
      <c r="KD871" s="11"/>
      <c r="KE871" s="11"/>
    </row>
    <row r="872" spans="1:291" s="122" customFormat="1" x14ac:dyDescent="0.2">
      <c r="A872" s="146">
        <f t="shared" si="4081"/>
        <v>872</v>
      </c>
      <c r="C872" s="2">
        <v>43362</v>
      </c>
      <c r="D872" s="126">
        <v>96.844999999999999</v>
      </c>
      <c r="E872" s="126">
        <v>96.825000000000003</v>
      </c>
      <c r="F872" s="126">
        <v>96.825000000000003</v>
      </c>
      <c r="G872" s="128">
        <v>105.105</v>
      </c>
      <c r="H872" s="128">
        <v>112.117</v>
      </c>
      <c r="I872" s="128">
        <v>118.18</v>
      </c>
      <c r="J872" s="127">
        <v>139.29</v>
      </c>
      <c r="K872" s="126"/>
      <c r="M872" s="126">
        <f t="shared" si="4438"/>
        <v>96.844999999999999</v>
      </c>
      <c r="N872" s="126">
        <f t="shared" si="4439"/>
        <v>96.825000000000003</v>
      </c>
      <c r="O872" s="126">
        <f t="shared" si="4440"/>
        <v>96.825000000000003</v>
      </c>
      <c r="P872" s="128">
        <f t="shared" si="4250"/>
        <v>3370.5000000000005</v>
      </c>
      <c r="Q872" s="5">
        <f t="shared" si="4251"/>
        <v>3595.7500000000005</v>
      </c>
      <c r="R872" s="6">
        <f t="shared" si="4252"/>
        <v>3794.0000000000009</v>
      </c>
      <c r="S872" s="7">
        <f t="shared" si="4253"/>
        <v>4476.9999999999991</v>
      </c>
      <c r="V872" s="127">
        <f t="shared" si="4259"/>
        <v>1.5000000000000568</v>
      </c>
      <c r="W872" s="127">
        <f t="shared" si="4260"/>
        <v>1.5000000000000568</v>
      </c>
      <c r="X872" s="127">
        <f t="shared" si="4261"/>
        <v>1.9999999999996021</v>
      </c>
      <c r="Y872" s="127">
        <f t="shared" si="4254"/>
        <v>0.99999999999909051</v>
      </c>
      <c r="Z872" s="126">
        <f t="shared" si="4255"/>
        <v>3.4999999999995453</v>
      </c>
      <c r="AA872" s="126">
        <f t="shared" si="4256"/>
        <v>7.4999999999986358</v>
      </c>
      <c r="AB872" s="126">
        <f t="shared" si="4257"/>
        <v>23</v>
      </c>
      <c r="AC872" s="126"/>
      <c r="AD872" s="126"/>
      <c r="AE872" s="127">
        <f t="shared" si="4286"/>
        <v>0.5999995799997544</v>
      </c>
      <c r="AF872" s="127">
        <f t="shared" si="4287"/>
        <v>0.5999995799997544</v>
      </c>
      <c r="AG872" s="127">
        <f t="shared" si="4288"/>
        <v>9.9999580000209143E-2</v>
      </c>
      <c r="AH872" s="127">
        <f t="shared" si="4447"/>
        <v>0.33333333333484916</v>
      </c>
      <c r="AI872" s="127">
        <f t="shared" si="4273"/>
        <v>0.10000000000154596</v>
      </c>
      <c r="AJ872" s="127">
        <f t="shared" si="4274"/>
        <v>0.99999999999963585</v>
      </c>
      <c r="AK872" s="127">
        <f t="shared" si="4275"/>
        <v>1.4999999999995453</v>
      </c>
      <c r="AL872" s="127">
        <f t="shared" si="4276"/>
        <v>0.24999999999977263</v>
      </c>
      <c r="AM872" s="127">
        <f t="shared" si="4277"/>
        <v>0.1666666666680312</v>
      </c>
      <c r="AN872" s="127">
        <f t="shared" si="4278"/>
        <v>1.7000000000013635</v>
      </c>
      <c r="AO872" s="127">
        <f t="shared" si="4279"/>
        <v>1</v>
      </c>
      <c r="AP872" s="127">
        <f t="shared" si="4280"/>
        <v>1.3333333333303019</v>
      </c>
      <c r="AQ872" s="127">
        <f t="shared" si="4281"/>
        <v>2.0833333333312867</v>
      </c>
      <c r="AR872" s="127">
        <f t="shared" si="4282"/>
        <v>1.0000000000012732</v>
      </c>
      <c r="AS872" s="127">
        <f t="shared" si="4283"/>
        <v>1.6111111111115655</v>
      </c>
      <c r="AT872" s="127">
        <f t="shared" si="4284"/>
        <v>1.0666666666684859</v>
      </c>
      <c r="AU872" s="126"/>
      <c r="AX872" s="11">
        <f t="shared" si="4457"/>
        <v>-1.5000000000000568</v>
      </c>
      <c r="AY872" s="11">
        <f t="shared" si="4458"/>
        <v>-1.5000000000000568</v>
      </c>
      <c r="AZ872" s="11">
        <f t="shared" si="4459"/>
        <v>-1.9999999999996021</v>
      </c>
      <c r="BA872" s="11">
        <f t="shared" si="4460"/>
        <v>-0.99999999999909051</v>
      </c>
      <c r="BB872" s="11">
        <f t="shared" si="4461"/>
        <v>-3.4999999999995453</v>
      </c>
      <c r="BC872" s="12">
        <f t="shared" si="4462"/>
        <v>-7.4999999999986358</v>
      </c>
      <c r="BD872" s="13">
        <f t="shared" si="4463"/>
        <v>-23</v>
      </c>
      <c r="BF872" s="11">
        <f t="shared" si="4464"/>
        <v>0.49999999999812417</v>
      </c>
      <c r="BG872" s="11">
        <f t="shared" si="4465"/>
        <v>0.5999995799997544</v>
      </c>
      <c r="BH872" s="11">
        <f t="shared" si="4466"/>
        <v>0.5999995799997544</v>
      </c>
      <c r="BI872" s="11">
        <f t="shared" si="4467"/>
        <v>9.9999580000209143E-2</v>
      </c>
      <c r="BJ872" s="11">
        <f t="shared" si="4468"/>
        <v>0.33333333333484916</v>
      </c>
      <c r="BK872" s="11">
        <f t="shared" si="4469"/>
        <v>0.10000000000154596</v>
      </c>
      <c r="BL872" s="11">
        <f t="shared" si="4470"/>
        <v>0.99999999999963585</v>
      </c>
      <c r="BM872" s="11">
        <f t="shared" si="4471"/>
        <v>1.4999999999995453</v>
      </c>
      <c r="BN872" s="11">
        <f t="shared" si="4472"/>
        <v>0.24999999999977263</v>
      </c>
      <c r="BO872" s="11">
        <f t="shared" si="4473"/>
        <v>0.1666666666680312</v>
      </c>
      <c r="BP872" s="11">
        <f t="shared" si="4474"/>
        <v>1.7000000000013635</v>
      </c>
      <c r="BQ872" s="126">
        <v>1</v>
      </c>
      <c r="BR872" s="11">
        <f t="shared" si="4475"/>
        <v>1.3333333333303019</v>
      </c>
      <c r="BS872" s="11">
        <f t="shared" si="4476"/>
        <v>-2.0833333333312867</v>
      </c>
      <c r="BT872" s="11">
        <f t="shared" si="4477"/>
        <v>1.0000000000012732</v>
      </c>
      <c r="BU872" s="11">
        <f t="shared" si="4478"/>
        <v>1.6111111111115655</v>
      </c>
      <c r="BV872" s="11">
        <f t="shared" si="4479"/>
        <v>1.0666666666684859</v>
      </c>
      <c r="BY872" s="126"/>
      <c r="BZ872" s="126"/>
      <c r="CA872" s="122">
        <f t="shared" si="4480"/>
        <v>1.6111111111115655</v>
      </c>
      <c r="CB872" s="126">
        <f t="shared" si="4481"/>
        <v>0</v>
      </c>
      <c r="CC872" s="126">
        <f t="shared" si="4482"/>
        <v>0</v>
      </c>
      <c r="CD872" s="126">
        <f t="shared" si="4483"/>
        <v>0</v>
      </c>
      <c r="CE872" s="126">
        <f t="shared" si="4484"/>
        <v>0</v>
      </c>
      <c r="CF872" s="126">
        <f t="shared" si="4485"/>
        <v>0</v>
      </c>
      <c r="CG872" s="126" t="str">
        <f t="shared" si="4486"/>
        <v/>
      </c>
      <c r="CH872" s="126">
        <f t="shared" si="4487"/>
        <v>1</v>
      </c>
      <c r="CI872" s="126">
        <f t="shared" si="4488"/>
        <v>1</v>
      </c>
      <c r="CJ872" s="126" t="str">
        <f t="shared" si="4489"/>
        <v/>
      </c>
      <c r="CK872" s="126" t="str">
        <f t="shared" si="4490"/>
        <v/>
      </c>
      <c r="CL872" s="126">
        <f t="shared" si="4491"/>
        <v>1</v>
      </c>
      <c r="CM872" s="126">
        <f t="shared" si="4492"/>
        <v>1</v>
      </c>
      <c r="CN872" s="126">
        <f t="shared" si="4493"/>
        <v>1</v>
      </c>
      <c r="CO872" s="126" t="str">
        <f t="shared" si="4494"/>
        <v/>
      </c>
      <c r="CP872" s="126" t="str">
        <f t="shared" si="4495"/>
        <v/>
      </c>
      <c r="CQ872" s="126">
        <f t="shared" si="4496"/>
        <v>1</v>
      </c>
      <c r="CR872" s="126"/>
      <c r="CS872" s="126">
        <f t="shared" si="4497"/>
        <v>0</v>
      </c>
      <c r="CT872" s="126">
        <f t="shared" si="4498"/>
        <v>0</v>
      </c>
      <c r="CU872" s="126">
        <f t="shared" si="4499"/>
        <v>0</v>
      </c>
      <c r="CV872" s="126">
        <f t="shared" si="4500"/>
        <v>0</v>
      </c>
      <c r="CW872" s="126">
        <f t="shared" si="4501"/>
        <v>1</v>
      </c>
      <c r="CX872" s="126" t="str">
        <f t="shared" si="4502"/>
        <v/>
      </c>
      <c r="CY872" s="126" t="str">
        <f t="shared" si="4503"/>
        <v/>
      </c>
      <c r="CZ872" s="126" t="str">
        <f t="shared" si="4504"/>
        <v/>
      </c>
      <c r="DA872" s="126" t="str">
        <f t="shared" si="4505"/>
        <v/>
      </c>
      <c r="DB872" s="126">
        <f t="shared" si="4506"/>
        <v>0</v>
      </c>
      <c r="DC872" s="126">
        <f t="shared" si="4507"/>
        <v>1</v>
      </c>
      <c r="DD872" s="126" t="str">
        <f t="shared" si="4508"/>
        <v/>
      </c>
      <c r="DE872" s="126" t="str">
        <f t="shared" si="4509"/>
        <v/>
      </c>
      <c r="DF872" s="126"/>
      <c r="DG872" s="126">
        <f t="shared" si="4510"/>
        <v>0</v>
      </c>
      <c r="DH872" s="126">
        <f t="shared" si="4511"/>
        <v>0</v>
      </c>
      <c r="DI872" s="126">
        <f t="shared" si="4512"/>
        <v>0</v>
      </c>
      <c r="DJ872" s="126">
        <f t="shared" si="4513"/>
        <v>0</v>
      </c>
      <c r="DK872" s="126">
        <f t="shared" si="4514"/>
        <v>0</v>
      </c>
      <c r="DL872" s="126"/>
      <c r="DM872" s="126">
        <f t="shared" si="4515"/>
        <v>1</v>
      </c>
      <c r="DN872" s="126" t="str">
        <f t="shared" si="4516"/>
        <v/>
      </c>
      <c r="DO872" s="126" t="str">
        <f t="shared" si="4517"/>
        <v/>
      </c>
      <c r="DP872" s="126" t="str">
        <f t="shared" si="4518"/>
        <v/>
      </c>
      <c r="DQ872" s="126" t="str">
        <f t="shared" si="4519"/>
        <v/>
      </c>
      <c r="DR872" s="126" t="str">
        <f t="shared" si="4520"/>
        <v/>
      </c>
      <c r="DS872" s="126" t="str">
        <f t="shared" si="4521"/>
        <v/>
      </c>
      <c r="DT872" s="126" t="str">
        <f t="shared" si="4522"/>
        <v/>
      </c>
      <c r="DU872" s="126" t="str">
        <f t="shared" si="4523"/>
        <v/>
      </c>
      <c r="DV872" s="126">
        <f t="shared" si="4524"/>
        <v>0</v>
      </c>
      <c r="DW872" s="126">
        <f t="shared" si="4525"/>
        <v>0</v>
      </c>
      <c r="DX872" s="126" t="str">
        <f t="shared" si="4526"/>
        <v/>
      </c>
      <c r="DY872" s="126" t="str">
        <f t="shared" si="4527"/>
        <v/>
      </c>
      <c r="EA872" s="126">
        <f t="shared" si="4528"/>
        <v>0</v>
      </c>
      <c r="EB872" s="126">
        <f t="shared" si="4529"/>
        <v>0</v>
      </c>
      <c r="EC872" s="126">
        <f t="shared" si="4530"/>
        <v>0</v>
      </c>
      <c r="ED872" s="126">
        <f t="shared" si="4531"/>
        <v>0</v>
      </c>
      <c r="EF872" s="126">
        <f t="shared" si="4532"/>
        <v>1</v>
      </c>
      <c r="EG872" s="126">
        <f t="shared" si="4533"/>
        <v>1</v>
      </c>
      <c r="EH872" s="126">
        <f t="shared" si="4534"/>
        <v>1</v>
      </c>
      <c r="EI872" s="126">
        <f t="shared" si="4535"/>
        <v>1</v>
      </c>
      <c r="EK872" s="126">
        <f t="shared" si="4536"/>
        <v>1</v>
      </c>
      <c r="EL872" s="126">
        <f t="shared" si="4537"/>
        <v>1</v>
      </c>
      <c r="EM872" s="126">
        <f t="shared" si="4538"/>
        <v>1</v>
      </c>
      <c r="EO872" s="126">
        <f t="shared" si="4539"/>
        <v>1</v>
      </c>
      <c r="EP872" s="126">
        <f t="shared" si="4540"/>
        <v>1</v>
      </c>
      <c r="EQ872" s="126">
        <f t="shared" si="4541"/>
        <v>1</v>
      </c>
      <c r="ES872" s="126">
        <f t="shared" si="4542"/>
        <v>1</v>
      </c>
      <c r="ET872" s="126">
        <f t="shared" si="4543"/>
        <v>1</v>
      </c>
      <c r="EU872" s="126">
        <f t="shared" si="4544"/>
        <v>1</v>
      </c>
      <c r="EV872" s="126">
        <f t="shared" si="4545"/>
        <v>1</v>
      </c>
      <c r="EW872" s="126">
        <f t="shared" si="4546"/>
        <v>0</v>
      </c>
      <c r="EY872" s="126">
        <f t="shared" si="4547"/>
        <v>1</v>
      </c>
      <c r="EZ872" s="126">
        <f t="shared" si="4548"/>
        <v>1</v>
      </c>
      <c r="FA872" s="126">
        <f t="shared" si="4549"/>
        <v>1</v>
      </c>
      <c r="FC872" s="126">
        <f t="shared" si="4550"/>
        <v>1</v>
      </c>
      <c r="FD872" s="126">
        <f t="shared" si="4551"/>
        <v>1</v>
      </c>
      <c r="FE872" s="126"/>
      <c r="FF872" s="126">
        <f t="shared" si="4552"/>
        <v>1</v>
      </c>
      <c r="FG872" s="126">
        <f t="shared" si="4553"/>
        <v>1</v>
      </c>
      <c r="FH872" s="126">
        <f t="shared" si="4554"/>
        <v>1</v>
      </c>
      <c r="FI872" s="126">
        <f t="shared" si="4555"/>
        <v>0</v>
      </c>
      <c r="FJ872" s="126">
        <f t="shared" si="4556"/>
        <v>0</v>
      </c>
      <c r="FK872" s="126">
        <f t="shared" si="4557"/>
        <v>0</v>
      </c>
      <c r="FL872" s="126">
        <f t="shared" si="4558"/>
        <v>0</v>
      </c>
      <c r="FN872" s="126" t="str">
        <f t="shared" si="4559"/>
        <v/>
      </c>
      <c r="FO872" s="126" t="str">
        <f t="shared" si="4560"/>
        <v/>
      </c>
      <c r="FP872" s="126" t="str">
        <f t="shared" si="4561"/>
        <v/>
      </c>
      <c r="FV872" s="126">
        <f t="shared" si="4562"/>
        <v>1</v>
      </c>
      <c r="FW872" s="126">
        <f t="shared" si="4563"/>
        <v>1</v>
      </c>
      <c r="FX872" s="126">
        <f t="shared" si="4564"/>
        <v>1</v>
      </c>
      <c r="GA872" s="126">
        <f t="shared" si="4565"/>
        <v>0</v>
      </c>
      <c r="GB872" s="126">
        <f t="shared" si="4566"/>
        <v>0</v>
      </c>
      <c r="GC872" s="126">
        <f t="shared" si="4567"/>
        <v>0</v>
      </c>
      <c r="GD872" s="126">
        <f t="shared" si="4568"/>
        <v>0</v>
      </c>
      <c r="GE872" s="126">
        <f t="shared" si="4569"/>
        <v>1</v>
      </c>
      <c r="GF872" s="126">
        <f t="shared" si="4570"/>
        <v>1</v>
      </c>
      <c r="GG872" s="126">
        <f t="shared" si="4571"/>
        <v>1</v>
      </c>
      <c r="GI872" s="126">
        <f t="shared" si="4572"/>
        <v>0</v>
      </c>
      <c r="GK872" s="126">
        <f t="shared" si="4573"/>
        <v>1</v>
      </c>
      <c r="GL872" s="126">
        <f t="shared" si="4574"/>
        <v>1</v>
      </c>
      <c r="GM872" s="126">
        <f t="shared" si="4575"/>
        <v>1</v>
      </c>
      <c r="GN872" s="126">
        <f t="shared" si="4576"/>
        <v>1</v>
      </c>
      <c r="GO872" s="126">
        <f t="shared" si="4577"/>
        <v>0</v>
      </c>
      <c r="GP872" s="126">
        <f t="shared" si="4578"/>
        <v>0</v>
      </c>
      <c r="GQ872" s="126">
        <f t="shared" si="4579"/>
        <v>0</v>
      </c>
      <c r="GS872" s="126" t="str">
        <f t="shared" si="4580"/>
        <v/>
      </c>
      <c r="GT872" s="126" t="str">
        <f t="shared" si="4581"/>
        <v/>
      </c>
      <c r="GU872" s="126">
        <f t="shared" si="4582"/>
        <v>1</v>
      </c>
      <c r="GV872" s="126">
        <f t="shared" si="4583"/>
        <v>0</v>
      </c>
      <c r="GW872" s="126">
        <f t="shared" si="4584"/>
        <v>0</v>
      </c>
      <c r="GX872" s="126">
        <f t="shared" si="4585"/>
        <v>0</v>
      </c>
      <c r="GY872" s="126">
        <f t="shared" si="4586"/>
        <v>0</v>
      </c>
      <c r="GZ872" s="126"/>
      <c r="HA872" s="126">
        <f t="shared" si="4587"/>
        <v>0</v>
      </c>
      <c r="HB872" s="126">
        <f t="shared" si="4588"/>
        <v>0</v>
      </c>
      <c r="HC872" s="126">
        <f t="shared" si="4589"/>
        <v>0</v>
      </c>
      <c r="HD872" s="126">
        <f t="shared" si="4590"/>
        <v>0</v>
      </c>
      <c r="HE872" s="126">
        <f t="shared" si="4591"/>
        <v>0</v>
      </c>
      <c r="HF872" s="126">
        <f t="shared" si="4592"/>
        <v>0</v>
      </c>
      <c r="HH872" s="126">
        <f t="shared" si="4593"/>
        <v>1</v>
      </c>
      <c r="HI872" s="126">
        <f t="shared" si="4594"/>
        <v>0</v>
      </c>
      <c r="HJ872" s="126">
        <f t="shared" si="4595"/>
        <v>0</v>
      </c>
      <c r="HK872" s="126">
        <f t="shared" si="4596"/>
        <v>0</v>
      </c>
      <c r="HL872" s="126">
        <f t="shared" si="4597"/>
        <v>0</v>
      </c>
      <c r="HM872" s="126">
        <f t="shared" si="4598"/>
        <v>0</v>
      </c>
      <c r="HO872" s="126" t="str">
        <f t="shared" si="4599"/>
        <v/>
      </c>
      <c r="HP872" s="126">
        <f t="shared" si="4600"/>
        <v>1</v>
      </c>
      <c r="HQ872" s="126" t="str">
        <f t="shared" si="4601"/>
        <v/>
      </c>
      <c r="HR872" s="122">
        <f t="shared" si="4602"/>
        <v>1</v>
      </c>
      <c r="HS872" s="126" t="str">
        <f t="shared" si="4603"/>
        <v/>
      </c>
      <c r="HT872" s="122">
        <f t="shared" si="4604"/>
        <v>1</v>
      </c>
      <c r="HU872" s="122" t="str">
        <f t="shared" si="4605"/>
        <v/>
      </c>
      <c r="HV872" s="126" t="str">
        <f t="shared" si="4606"/>
        <v/>
      </c>
      <c r="HW872" s="126" t="str">
        <f t="shared" si="4607"/>
        <v/>
      </c>
      <c r="HX872" s="126" t="str">
        <f t="shared" si="4608"/>
        <v/>
      </c>
      <c r="HZ872" s="126" t="str">
        <f t="shared" si="4609"/>
        <v/>
      </c>
      <c r="IA872" s="126">
        <f t="shared" si="4610"/>
        <v>1</v>
      </c>
      <c r="IB872" s="126" t="str">
        <f t="shared" si="4611"/>
        <v/>
      </c>
      <c r="IC872" s="126">
        <f t="shared" si="4612"/>
        <v>1</v>
      </c>
      <c r="ID872" s="126" t="str">
        <f t="shared" si="4613"/>
        <v/>
      </c>
      <c r="IE872" s="126">
        <f t="shared" si="4614"/>
        <v>1</v>
      </c>
      <c r="IF872" s="126" t="str">
        <f t="shared" si="4615"/>
        <v/>
      </c>
      <c r="IG872" s="126" t="str">
        <f t="shared" si="4616"/>
        <v/>
      </c>
      <c r="IH872" s="126" t="str">
        <f t="shared" si="4617"/>
        <v/>
      </c>
      <c r="II872" s="126" t="str">
        <f t="shared" si="4618"/>
        <v/>
      </c>
      <c r="IO872" s="128"/>
      <c r="IP872" s="128"/>
      <c r="IQ872" s="127"/>
      <c r="IR872" s="127"/>
      <c r="IX872" s="6"/>
      <c r="IY872" s="6"/>
      <c r="IZ872" s="7"/>
      <c r="JA872" s="7"/>
      <c r="JG872" s="12"/>
      <c r="JH872" s="12"/>
      <c r="JI872" s="13"/>
      <c r="JJ872" s="13"/>
      <c r="JN872" s="6"/>
      <c r="JO872" s="6"/>
      <c r="JQ872" s="11"/>
      <c r="JR872" s="11"/>
      <c r="JS872" s="12"/>
      <c r="JT872" s="13"/>
      <c r="JU872" s="12"/>
      <c r="JV872" s="12"/>
      <c r="JW872" s="97"/>
      <c r="JX872" s="13"/>
      <c r="JY872" s="13"/>
      <c r="JZ872" s="97"/>
      <c r="KA872" s="97"/>
      <c r="KB872" s="11"/>
      <c r="KC872" s="11"/>
      <c r="KD872" s="11"/>
      <c r="KE872" s="11"/>
    </row>
    <row r="873" spans="1:291" s="122" customFormat="1" x14ac:dyDescent="0.2">
      <c r="A873" s="146">
        <f t="shared" si="4081"/>
        <v>873</v>
      </c>
      <c r="C873" s="2">
        <v>43363</v>
      </c>
      <c r="D873" s="126">
        <v>96.834999999999994</v>
      </c>
      <c r="E873" s="126">
        <v>96.814999999999998</v>
      </c>
      <c r="F873" s="126">
        <v>96.814999999999998</v>
      </c>
      <c r="G873" s="128">
        <v>105.105</v>
      </c>
      <c r="H873" s="128">
        <v>112.117</v>
      </c>
      <c r="I873" s="128">
        <v>118.19</v>
      </c>
      <c r="J873" s="127">
        <v>140.08000000000001</v>
      </c>
      <c r="K873" s="126"/>
      <c r="M873" s="126">
        <f t="shared" si="4438"/>
        <v>96.834999999999994</v>
      </c>
      <c r="N873" s="126">
        <f t="shared" si="4439"/>
        <v>96.814999999999998</v>
      </c>
      <c r="O873" s="126">
        <f t="shared" si="4440"/>
        <v>96.814999999999998</v>
      </c>
      <c r="P873" s="128">
        <f t="shared" si="4250"/>
        <v>3370.5000000000005</v>
      </c>
      <c r="Q873" s="5">
        <f t="shared" si="4251"/>
        <v>3595.7500000000005</v>
      </c>
      <c r="R873" s="6">
        <f t="shared" si="4252"/>
        <v>3795</v>
      </c>
      <c r="S873" s="7">
        <f t="shared" si="4253"/>
        <v>4488.0000000000009</v>
      </c>
      <c r="V873" s="127">
        <f t="shared" si="4259"/>
        <v>1.0000000000005116</v>
      </c>
      <c r="W873" s="127">
        <f t="shared" si="4260"/>
        <v>1.0000000000005116</v>
      </c>
      <c r="X873" s="127">
        <f t="shared" si="4261"/>
        <v>1.0000000000005116</v>
      </c>
      <c r="Y873" s="127">
        <f t="shared" si="4254"/>
        <v>0</v>
      </c>
      <c r="Z873" s="126">
        <f t="shared" si="4255"/>
        <v>0</v>
      </c>
      <c r="AA873" s="126">
        <f t="shared" si="4256"/>
        <v>0.99999999999909051</v>
      </c>
      <c r="AB873" s="126">
        <f t="shared" si="4257"/>
        <v>11.000000000001819</v>
      </c>
      <c r="AC873" s="126"/>
      <c r="AD873" s="126"/>
      <c r="AE873" s="127">
        <f t="shared" si="4286"/>
        <v>1.0000000000005116</v>
      </c>
      <c r="AF873" s="127">
        <f t="shared" si="4287"/>
        <v>1.0000000000005116</v>
      </c>
      <c r="AG873" s="127">
        <f t="shared" si="4288"/>
        <v>1.0000000000005116</v>
      </c>
      <c r="AH873" s="127">
        <f t="shared" si="4447"/>
        <v>0</v>
      </c>
      <c r="AI873" s="127">
        <f t="shared" si="4273"/>
        <v>0</v>
      </c>
      <c r="AJ873" s="127">
        <f t="shared" si="4274"/>
        <v>0.5999999999994543</v>
      </c>
      <c r="AK873" s="127">
        <f t="shared" si="4275"/>
        <v>0.66666666666606034</v>
      </c>
      <c r="AL873" s="127">
        <f t="shared" si="4276"/>
        <v>0.49999999999954525</v>
      </c>
      <c r="AM873" s="127">
        <f t="shared" si="4277"/>
        <v>2.6666666666681826</v>
      </c>
      <c r="AN873" s="127">
        <f t="shared" si="4278"/>
        <v>3.4000000000016373</v>
      </c>
      <c r="AO873" s="127">
        <f t="shared" si="4279"/>
        <v>1</v>
      </c>
      <c r="AP873" s="127">
        <f t="shared" si="4280"/>
        <v>0.66666666666606034</v>
      </c>
      <c r="AQ873" s="127">
        <f t="shared" si="4281"/>
        <v>1.6666666666690921</v>
      </c>
      <c r="AR873" s="127">
        <f t="shared" si="4282"/>
        <v>0.3999999999996362</v>
      </c>
      <c r="AS873" s="127">
        <f t="shared" si="4283"/>
        <v>2.4444444444448488</v>
      </c>
      <c r="AT873" s="127">
        <f t="shared" si="4284"/>
        <v>1.4666666666669093</v>
      </c>
      <c r="AU873" s="126"/>
      <c r="AX873" s="11">
        <f t="shared" si="4457"/>
        <v>-1.0000000000005116</v>
      </c>
      <c r="AY873" s="11">
        <f t="shared" si="4458"/>
        <v>-1.0000000000005116</v>
      </c>
      <c r="AZ873" s="11">
        <f t="shared" si="4459"/>
        <v>-1.0000000000005116</v>
      </c>
      <c r="BA873" s="11">
        <f t="shared" si="4460"/>
        <v>0</v>
      </c>
      <c r="BB873" s="11">
        <f t="shared" si="4461"/>
        <v>0</v>
      </c>
      <c r="BC873" s="12">
        <f t="shared" si="4462"/>
        <v>0.99999999999909051</v>
      </c>
      <c r="BD873" s="13">
        <f t="shared" si="4463"/>
        <v>11.000000000001819</v>
      </c>
      <c r="BF873" s="11">
        <f t="shared" si="4464"/>
        <v>-1.0000000000005116</v>
      </c>
      <c r="BG873" s="11">
        <f t="shared" si="4465"/>
        <v>-1.0000000000005116</v>
      </c>
      <c r="BH873" s="11">
        <f t="shared" si="4466"/>
        <v>-1.0000000000005116</v>
      </c>
      <c r="BI873" s="11">
        <f t="shared" si="4467"/>
        <v>-1.0000000000005116</v>
      </c>
      <c r="BJ873" s="11">
        <f t="shared" si="4468"/>
        <v>0</v>
      </c>
      <c r="BK873" s="11">
        <f t="shared" si="4469"/>
        <v>0</v>
      </c>
      <c r="BL873" s="11">
        <f t="shared" si="4470"/>
        <v>-0.5999999999994543</v>
      </c>
      <c r="BM873" s="11">
        <f t="shared" si="4471"/>
        <v>-0.66666666666606034</v>
      </c>
      <c r="BN873" s="11">
        <f t="shared" si="4472"/>
        <v>-0.49999999999954525</v>
      </c>
      <c r="BO873" s="11">
        <f t="shared" si="4473"/>
        <v>-2.6666666666681826</v>
      </c>
      <c r="BP873" s="11">
        <f t="shared" si="4474"/>
        <v>-3.4000000000016373</v>
      </c>
      <c r="BQ873" s="126">
        <v>1</v>
      </c>
      <c r="BR873" s="11">
        <f t="shared" si="4475"/>
        <v>-0.66666666666606034</v>
      </c>
      <c r="BS873" s="11">
        <f t="shared" si="4476"/>
        <v>-1.6666666666690921</v>
      </c>
      <c r="BT873" s="11">
        <f t="shared" si="4477"/>
        <v>-0.3999999999996362</v>
      </c>
      <c r="BU873" s="11">
        <f t="shared" si="4478"/>
        <v>-2.4444444444448488</v>
      </c>
      <c r="BV873" s="11">
        <f t="shared" si="4479"/>
        <v>-1.4666666666669093</v>
      </c>
      <c r="BY873" s="126"/>
      <c r="BZ873" s="126"/>
      <c r="CA873" s="122">
        <f t="shared" si="4480"/>
        <v>-2.4444444444448488</v>
      </c>
      <c r="CB873" s="126">
        <f t="shared" si="4481"/>
        <v>1</v>
      </c>
      <c r="CC873" s="126">
        <f t="shared" si="4482"/>
        <v>1</v>
      </c>
      <c r="CD873" s="126">
        <f t="shared" si="4483"/>
        <v>1</v>
      </c>
      <c r="CE873" s="126">
        <f t="shared" si="4484"/>
        <v>0</v>
      </c>
      <c r="CF873" s="126">
        <f t="shared" si="4485"/>
        <v>0</v>
      </c>
      <c r="CG873" s="126" t="str">
        <f t="shared" si="4486"/>
        <v/>
      </c>
      <c r="CH873" s="126">
        <f t="shared" si="4487"/>
        <v>1</v>
      </c>
      <c r="CI873" s="126">
        <f t="shared" si="4488"/>
        <v>1</v>
      </c>
      <c r="CJ873" s="126" t="str">
        <f t="shared" si="4489"/>
        <v/>
      </c>
      <c r="CK873" s="126" t="str">
        <f t="shared" si="4490"/>
        <v/>
      </c>
      <c r="CL873" s="126">
        <f t="shared" si="4491"/>
        <v>1</v>
      </c>
      <c r="CM873" s="126">
        <f t="shared" si="4492"/>
        <v>1</v>
      </c>
      <c r="CN873" s="126">
        <f t="shared" si="4493"/>
        <v>1</v>
      </c>
      <c r="CO873" s="126" t="str">
        <f t="shared" si="4494"/>
        <v/>
      </c>
      <c r="CP873" s="126">
        <f t="shared" si="4495"/>
        <v>1</v>
      </c>
      <c r="CQ873" s="126" t="str">
        <f t="shared" si="4496"/>
        <v/>
      </c>
      <c r="CR873" s="126"/>
      <c r="CS873" s="126">
        <f t="shared" si="4497"/>
        <v>1</v>
      </c>
      <c r="CT873" s="126">
        <f t="shared" si="4498"/>
        <v>1</v>
      </c>
      <c r="CU873" s="126">
        <f t="shared" si="4499"/>
        <v>0</v>
      </c>
      <c r="CV873" s="126">
        <f t="shared" si="4500"/>
        <v>0</v>
      </c>
      <c r="CW873" s="126">
        <f t="shared" si="4501"/>
        <v>1</v>
      </c>
      <c r="CX873" s="126" t="str">
        <f t="shared" si="4502"/>
        <v/>
      </c>
      <c r="CY873" s="126" t="str">
        <f t="shared" si="4503"/>
        <v/>
      </c>
      <c r="CZ873" s="126" t="str">
        <f t="shared" si="4504"/>
        <v/>
      </c>
      <c r="DA873" s="126" t="str">
        <f t="shared" si="4505"/>
        <v/>
      </c>
      <c r="DB873" s="126">
        <f t="shared" si="4506"/>
        <v>0</v>
      </c>
      <c r="DC873" s="126">
        <f t="shared" si="4507"/>
        <v>1</v>
      </c>
      <c r="DD873" s="126" t="str">
        <f t="shared" si="4508"/>
        <v/>
      </c>
      <c r="DE873" s="126" t="str">
        <f t="shared" si="4509"/>
        <v/>
      </c>
      <c r="DF873" s="126"/>
      <c r="DG873" s="126">
        <f t="shared" si="4510"/>
        <v>1</v>
      </c>
      <c r="DH873" s="126">
        <f t="shared" si="4511"/>
        <v>1</v>
      </c>
      <c r="DI873" s="126">
        <f t="shared" si="4512"/>
        <v>0</v>
      </c>
      <c r="DJ873" s="126">
        <f t="shared" si="4513"/>
        <v>0</v>
      </c>
      <c r="DK873" s="126">
        <f t="shared" si="4514"/>
        <v>0</v>
      </c>
      <c r="DL873" s="126"/>
      <c r="DM873" s="126">
        <f t="shared" si="4515"/>
        <v>1</v>
      </c>
      <c r="DN873" s="126" t="str">
        <f t="shared" si="4516"/>
        <v/>
      </c>
      <c r="DO873" s="126" t="str">
        <f t="shared" si="4517"/>
        <v/>
      </c>
      <c r="DP873" s="126" t="str">
        <f t="shared" si="4518"/>
        <v/>
      </c>
      <c r="DQ873" s="126" t="str">
        <f t="shared" si="4519"/>
        <v/>
      </c>
      <c r="DR873" s="126" t="str">
        <f t="shared" si="4520"/>
        <v/>
      </c>
      <c r="DS873" s="126" t="str">
        <f t="shared" si="4521"/>
        <v/>
      </c>
      <c r="DT873" s="126" t="str">
        <f t="shared" si="4522"/>
        <v/>
      </c>
      <c r="DU873" s="126" t="str">
        <f t="shared" si="4523"/>
        <v/>
      </c>
      <c r="DV873" s="126">
        <f t="shared" si="4524"/>
        <v>0</v>
      </c>
      <c r="DW873" s="126">
        <f t="shared" si="4525"/>
        <v>0</v>
      </c>
      <c r="DX873" s="126" t="str">
        <f t="shared" si="4526"/>
        <v/>
      </c>
      <c r="DY873" s="126" t="str">
        <f t="shared" si="4527"/>
        <v/>
      </c>
      <c r="EA873" s="126">
        <f t="shared" si="4528"/>
        <v>1</v>
      </c>
      <c r="EB873" s="126">
        <f t="shared" si="4529"/>
        <v>1</v>
      </c>
      <c r="EC873" s="126">
        <f t="shared" si="4530"/>
        <v>0</v>
      </c>
      <c r="ED873" s="126">
        <f t="shared" si="4531"/>
        <v>0</v>
      </c>
      <c r="EF873" s="126">
        <f t="shared" si="4532"/>
        <v>1</v>
      </c>
      <c r="EG873" s="126">
        <f t="shared" si="4533"/>
        <v>1</v>
      </c>
      <c r="EH873" s="126">
        <f t="shared" si="4534"/>
        <v>0</v>
      </c>
      <c r="EI873" s="126">
        <f t="shared" si="4535"/>
        <v>0</v>
      </c>
      <c r="EK873" s="126">
        <f t="shared" si="4536"/>
        <v>1</v>
      </c>
      <c r="EL873" s="126">
        <f t="shared" si="4537"/>
        <v>1</v>
      </c>
      <c r="EM873" s="126">
        <f t="shared" si="4538"/>
        <v>1</v>
      </c>
      <c r="EO873" s="126">
        <f t="shared" si="4539"/>
        <v>1</v>
      </c>
      <c r="EP873" s="126">
        <f t="shared" si="4540"/>
        <v>1</v>
      </c>
      <c r="EQ873" s="126">
        <f t="shared" si="4541"/>
        <v>1</v>
      </c>
      <c r="ES873" s="126">
        <f t="shared" si="4542"/>
        <v>1</v>
      </c>
      <c r="ET873" s="126">
        <f t="shared" si="4543"/>
        <v>1</v>
      </c>
      <c r="EU873" s="126">
        <f t="shared" si="4544"/>
        <v>1</v>
      </c>
      <c r="EV873" s="126">
        <f t="shared" si="4545"/>
        <v>1</v>
      </c>
      <c r="EW873" s="126">
        <f t="shared" si="4546"/>
        <v>0</v>
      </c>
      <c r="EY873" s="126">
        <f t="shared" si="4547"/>
        <v>1</v>
      </c>
      <c r="EZ873" s="126">
        <f t="shared" si="4548"/>
        <v>1</v>
      </c>
      <c r="FA873" s="126">
        <f t="shared" si="4549"/>
        <v>1</v>
      </c>
      <c r="FC873" s="126">
        <f t="shared" si="4550"/>
        <v>1</v>
      </c>
      <c r="FD873" s="126">
        <f t="shared" si="4551"/>
        <v>1</v>
      </c>
      <c r="FE873" s="126"/>
      <c r="FF873" s="126">
        <f t="shared" si="4552"/>
        <v>1</v>
      </c>
      <c r="FG873" s="126">
        <f t="shared" si="4553"/>
        <v>1</v>
      </c>
      <c r="FH873" s="126">
        <f t="shared" si="4554"/>
        <v>1</v>
      </c>
      <c r="FI873" s="126">
        <f t="shared" si="4555"/>
        <v>0</v>
      </c>
      <c r="FJ873" s="126">
        <f t="shared" si="4556"/>
        <v>0</v>
      </c>
      <c r="FK873" s="126">
        <f t="shared" si="4557"/>
        <v>0</v>
      </c>
      <c r="FL873" s="126">
        <f t="shared" si="4558"/>
        <v>0</v>
      </c>
      <c r="FN873" s="126" t="str">
        <f t="shared" si="4559"/>
        <v/>
      </c>
      <c r="FO873" s="126" t="str">
        <f t="shared" si="4560"/>
        <v/>
      </c>
      <c r="FP873" s="126" t="str">
        <f t="shared" si="4561"/>
        <v/>
      </c>
      <c r="FV873" s="126">
        <f t="shared" si="4562"/>
        <v>0</v>
      </c>
      <c r="FW873" s="126">
        <f t="shared" si="4563"/>
        <v>0</v>
      </c>
      <c r="FX873" s="126">
        <f t="shared" si="4564"/>
        <v>0</v>
      </c>
      <c r="GA873" s="126">
        <f t="shared" si="4565"/>
        <v>1</v>
      </c>
      <c r="GB873" s="126">
        <f t="shared" si="4566"/>
        <v>1</v>
      </c>
      <c r="GC873" s="126">
        <f t="shared" si="4567"/>
        <v>0</v>
      </c>
      <c r="GD873" s="126">
        <f t="shared" si="4568"/>
        <v>0</v>
      </c>
      <c r="GE873" s="126">
        <f t="shared" si="4569"/>
        <v>1</v>
      </c>
      <c r="GF873" s="126">
        <f t="shared" si="4570"/>
        <v>1</v>
      </c>
      <c r="GG873" s="126">
        <f t="shared" si="4571"/>
        <v>1</v>
      </c>
      <c r="GI873" s="126">
        <f t="shared" si="4572"/>
        <v>1</v>
      </c>
      <c r="GK873" s="126">
        <f t="shared" si="4573"/>
        <v>1</v>
      </c>
      <c r="GL873" s="126">
        <f t="shared" si="4574"/>
        <v>1</v>
      </c>
      <c r="GM873" s="126">
        <f t="shared" si="4575"/>
        <v>0</v>
      </c>
      <c r="GN873" s="126">
        <f t="shared" si="4576"/>
        <v>0</v>
      </c>
      <c r="GO873" s="126">
        <f t="shared" si="4577"/>
        <v>1</v>
      </c>
      <c r="GP873" s="126">
        <f t="shared" si="4578"/>
        <v>1</v>
      </c>
      <c r="GQ873" s="126">
        <f t="shared" si="4579"/>
        <v>1</v>
      </c>
      <c r="GS873" s="126" t="str">
        <f t="shared" si="4580"/>
        <v/>
      </c>
      <c r="GT873" s="126" t="str">
        <f t="shared" si="4581"/>
        <v/>
      </c>
      <c r="GU873" s="126">
        <f t="shared" si="4582"/>
        <v>0</v>
      </c>
      <c r="GV873" s="126">
        <f t="shared" si="4583"/>
        <v>0</v>
      </c>
      <c r="GW873" s="126">
        <f t="shared" si="4584"/>
        <v>0</v>
      </c>
      <c r="GX873" s="126">
        <f t="shared" si="4585"/>
        <v>0</v>
      </c>
      <c r="GY873" s="126">
        <f t="shared" si="4586"/>
        <v>0</v>
      </c>
      <c r="GZ873" s="126"/>
      <c r="HA873" s="126">
        <f t="shared" si="4587"/>
        <v>1</v>
      </c>
      <c r="HB873" s="126">
        <f t="shared" si="4588"/>
        <v>0</v>
      </c>
      <c r="HC873" s="126">
        <f t="shared" si="4589"/>
        <v>0</v>
      </c>
      <c r="HD873" s="126">
        <f t="shared" si="4590"/>
        <v>0</v>
      </c>
      <c r="HE873" s="126">
        <f t="shared" si="4591"/>
        <v>0</v>
      </c>
      <c r="HF873" s="126">
        <f t="shared" si="4592"/>
        <v>0</v>
      </c>
      <c r="HH873" s="126">
        <f t="shared" si="4593"/>
        <v>1</v>
      </c>
      <c r="HI873" s="126">
        <f t="shared" si="4594"/>
        <v>0</v>
      </c>
      <c r="HJ873" s="126">
        <f t="shared" si="4595"/>
        <v>0</v>
      </c>
      <c r="HK873" s="126">
        <f t="shared" si="4596"/>
        <v>0</v>
      </c>
      <c r="HL873" s="126">
        <f t="shared" si="4597"/>
        <v>0</v>
      </c>
      <c r="HM873" s="126">
        <f t="shared" si="4598"/>
        <v>0</v>
      </c>
      <c r="HO873" s="126">
        <f t="shared" si="4599"/>
        <v>1</v>
      </c>
      <c r="HP873" s="126" t="str">
        <f t="shared" si="4600"/>
        <v/>
      </c>
      <c r="HQ873" s="126">
        <f t="shared" si="4601"/>
        <v>1</v>
      </c>
      <c r="HR873" s="122" t="str">
        <f t="shared" si="4602"/>
        <v/>
      </c>
      <c r="HS873" s="126" t="str">
        <f t="shared" si="4603"/>
        <v/>
      </c>
      <c r="HT873" s="122" t="str">
        <f t="shared" si="4604"/>
        <v/>
      </c>
      <c r="HU873" s="122" t="str">
        <f t="shared" si="4605"/>
        <v/>
      </c>
      <c r="HV873" s="126" t="str">
        <f t="shared" si="4606"/>
        <v/>
      </c>
      <c r="HW873" s="126" t="str">
        <f t="shared" si="4607"/>
        <v/>
      </c>
      <c r="HX873" s="126" t="str">
        <f t="shared" si="4608"/>
        <v/>
      </c>
      <c r="HZ873" s="126">
        <f t="shared" si="4609"/>
        <v>1</v>
      </c>
      <c r="IA873" s="126" t="str">
        <f t="shared" si="4610"/>
        <v/>
      </c>
      <c r="IB873" s="126">
        <f t="shared" si="4611"/>
        <v>1</v>
      </c>
      <c r="IC873" s="126" t="str">
        <f t="shared" si="4612"/>
        <v/>
      </c>
      <c r="ID873" s="126" t="str">
        <f t="shared" si="4613"/>
        <v/>
      </c>
      <c r="IE873" s="126" t="str">
        <f t="shared" si="4614"/>
        <v/>
      </c>
      <c r="IF873" s="126" t="str">
        <f t="shared" si="4615"/>
        <v/>
      </c>
      <c r="IG873" s="126" t="str">
        <f t="shared" si="4616"/>
        <v/>
      </c>
      <c r="IH873" s="126" t="str">
        <f t="shared" si="4617"/>
        <v/>
      </c>
      <c r="II873" s="126" t="str">
        <f t="shared" si="4618"/>
        <v/>
      </c>
      <c r="IO873" s="128"/>
      <c r="IP873" s="128"/>
      <c r="IQ873" s="127"/>
      <c r="IR873" s="127"/>
      <c r="IX873" s="6"/>
      <c r="IY873" s="6"/>
      <c r="IZ873" s="7"/>
      <c r="JA873" s="7"/>
      <c r="JG873" s="12"/>
      <c r="JH873" s="12"/>
      <c r="JI873" s="13"/>
      <c r="JJ873" s="13"/>
      <c r="JN873" s="6"/>
      <c r="JO873" s="6"/>
      <c r="JQ873" s="11"/>
      <c r="JR873" s="11"/>
      <c r="JS873" s="12"/>
      <c r="JT873" s="13"/>
      <c r="JU873" s="12"/>
      <c r="JV873" s="12"/>
      <c r="JW873" s="97"/>
      <c r="JX873" s="13"/>
      <c r="JY873" s="13"/>
      <c r="JZ873" s="97"/>
      <c r="KA873" s="97"/>
      <c r="KB873" s="11"/>
      <c r="KC873" s="11"/>
      <c r="KD873" s="11"/>
      <c r="KE873" s="11"/>
    </row>
    <row r="874" spans="1:291" s="122" customFormat="1" x14ac:dyDescent="0.2">
      <c r="A874" s="146">
        <f t="shared" si="4081"/>
        <v>874</v>
      </c>
      <c r="C874" s="2">
        <v>43364</v>
      </c>
      <c r="D874" s="126">
        <v>96.855000000000004</v>
      </c>
      <c r="E874" s="126">
        <v>96.834999999999994</v>
      </c>
      <c r="F874" s="126">
        <v>96.834999999999994</v>
      </c>
      <c r="G874" s="128">
        <v>105.117</v>
      </c>
      <c r="H874" s="128">
        <v>112.13200000000001</v>
      </c>
      <c r="I874" s="128">
        <v>118.215</v>
      </c>
      <c r="J874" s="127">
        <v>140.11000000000001</v>
      </c>
      <c r="K874" s="126"/>
      <c r="M874" s="126">
        <f t="shared" si="4438"/>
        <v>96.855000000000004</v>
      </c>
      <c r="N874" s="126">
        <f t="shared" si="4439"/>
        <v>96.834999999999994</v>
      </c>
      <c r="O874" s="126">
        <f t="shared" si="4440"/>
        <v>96.834999999999994</v>
      </c>
      <c r="P874" s="128">
        <f t="shared" si="4250"/>
        <v>3371.7500000000005</v>
      </c>
      <c r="Q874" s="5">
        <f t="shared" si="4251"/>
        <v>3597.2500000000005</v>
      </c>
      <c r="R874" s="6">
        <f t="shared" si="4252"/>
        <v>3797.5000000000005</v>
      </c>
      <c r="S874" s="7">
        <f t="shared" si="4253"/>
        <v>4491.0000000000018</v>
      </c>
      <c r="V874" s="127">
        <f t="shared" si="4259"/>
        <v>2.0000000000010232</v>
      </c>
      <c r="W874" s="127">
        <f t="shared" si="4260"/>
        <v>1.9999999999996021</v>
      </c>
      <c r="X874" s="127">
        <f t="shared" si="4261"/>
        <v>1.9999999999996021</v>
      </c>
      <c r="Y874" s="127">
        <f t="shared" si="4254"/>
        <v>1.25</v>
      </c>
      <c r="Z874" s="126">
        <f t="shared" si="4255"/>
        <v>1.5</v>
      </c>
      <c r="AA874" s="126">
        <f t="shared" si="4256"/>
        <v>2.5000000000004547</v>
      </c>
      <c r="AB874" s="126">
        <f t="shared" si="4257"/>
        <v>3.0000000000009095</v>
      </c>
      <c r="AC874" s="126"/>
      <c r="AD874" s="126"/>
      <c r="AE874" s="127">
        <f t="shared" si="4286"/>
        <v>1.1000001800009871</v>
      </c>
      <c r="AF874" s="127">
        <f t="shared" si="4287"/>
        <v>1.100000179999566</v>
      </c>
      <c r="AG874" s="127">
        <f t="shared" si="4288"/>
        <v>1.100000179999566</v>
      </c>
      <c r="AH874" s="127">
        <f t="shared" si="4447"/>
        <v>1.5</v>
      </c>
      <c r="AI874" s="127">
        <f t="shared" si="4273"/>
        <v>1.6</v>
      </c>
      <c r="AJ874" s="127">
        <f t="shared" si="4274"/>
        <v>2.7267077484793845E-13</v>
      </c>
      <c r="AK874" s="127">
        <f t="shared" si="4275"/>
        <v>0.16666666666696983</v>
      </c>
      <c r="AL874" s="127">
        <f t="shared" si="4276"/>
        <v>0.24999999999977263</v>
      </c>
      <c r="AM874" s="127">
        <f t="shared" si="4277"/>
        <v>1.5000000000001517</v>
      </c>
      <c r="AN874" s="127">
        <f t="shared" si="4278"/>
        <v>1.3000000000000909</v>
      </c>
      <c r="AO874" s="127">
        <f t="shared" si="4279"/>
        <v>1</v>
      </c>
      <c r="AP874" s="127">
        <f t="shared" si="4280"/>
        <v>2.8333333333336368</v>
      </c>
      <c r="AQ874" s="127">
        <f t="shared" si="4281"/>
        <v>1.7500000000006064</v>
      </c>
      <c r="AR874" s="127">
        <f t="shared" si="4282"/>
        <v>1.4999999999998181</v>
      </c>
      <c r="AS874" s="127">
        <f t="shared" si="4283"/>
        <v>0.8333333333331312</v>
      </c>
      <c r="AT874" s="127">
        <f t="shared" si="4284"/>
        <v>2.0999999999998789</v>
      </c>
      <c r="AU874" s="126"/>
      <c r="AX874" s="11">
        <f t="shared" si="4457"/>
        <v>2.0000000000010232</v>
      </c>
      <c r="AY874" s="11">
        <f t="shared" si="4458"/>
        <v>1.9999999999996021</v>
      </c>
      <c r="AZ874" s="11">
        <f t="shared" si="4459"/>
        <v>1.9999999999996021</v>
      </c>
      <c r="BA874" s="11">
        <f t="shared" si="4460"/>
        <v>1.25</v>
      </c>
      <c r="BB874" s="11">
        <f t="shared" si="4461"/>
        <v>1.5</v>
      </c>
      <c r="BC874" s="12">
        <f t="shared" si="4462"/>
        <v>2.5000000000004547</v>
      </c>
      <c r="BD874" s="13">
        <f t="shared" si="4463"/>
        <v>3.0000000000009095</v>
      </c>
      <c r="BF874" s="11">
        <f t="shared" si="4464"/>
        <v>-0.49999999999897682</v>
      </c>
      <c r="BG874" s="11">
        <f t="shared" si="4465"/>
        <v>1.1000001800009871</v>
      </c>
      <c r="BH874" s="11">
        <f t="shared" si="4466"/>
        <v>1.100000179999566</v>
      </c>
      <c r="BI874" s="11">
        <f t="shared" si="4467"/>
        <v>1.100000179999566</v>
      </c>
      <c r="BJ874" s="11">
        <f t="shared" si="4468"/>
        <v>1.5</v>
      </c>
      <c r="BK874" s="11">
        <f t="shared" si="4469"/>
        <v>1.6</v>
      </c>
      <c r="BL874" s="11">
        <f t="shared" si="4470"/>
        <v>-2.7267077484793845E-13</v>
      </c>
      <c r="BM874" s="11">
        <f t="shared" si="4471"/>
        <v>-0.16666666666696983</v>
      </c>
      <c r="BN874" s="11">
        <f t="shared" si="4472"/>
        <v>0.24999999999977263</v>
      </c>
      <c r="BO874" s="11">
        <f t="shared" si="4473"/>
        <v>1.5000000000001517</v>
      </c>
      <c r="BP874" s="11">
        <f t="shared" si="4474"/>
        <v>1.3000000000000909</v>
      </c>
      <c r="BQ874" s="126">
        <v>1</v>
      </c>
      <c r="BR874" s="11">
        <f t="shared" si="4475"/>
        <v>-2.8333333333336368</v>
      </c>
      <c r="BS874" s="11">
        <f t="shared" si="4476"/>
        <v>1.7500000000006064</v>
      </c>
      <c r="BT874" s="11">
        <f t="shared" si="4477"/>
        <v>1.4999999999998181</v>
      </c>
      <c r="BU874" s="11">
        <f t="shared" si="4478"/>
        <v>0.8333333333331312</v>
      </c>
      <c r="BV874" s="11">
        <f t="shared" si="4479"/>
        <v>2.0999999999998789</v>
      </c>
      <c r="BY874" s="126"/>
      <c r="BZ874" s="126"/>
      <c r="CA874" s="122">
        <f t="shared" si="4480"/>
        <v>0.8333333333331312</v>
      </c>
      <c r="CB874" s="126">
        <f t="shared" si="4481"/>
        <v>1</v>
      </c>
      <c r="CC874" s="126">
        <f t="shared" si="4482"/>
        <v>1</v>
      </c>
      <c r="CD874" s="126">
        <f t="shared" si="4483"/>
        <v>1</v>
      </c>
      <c r="CE874" s="126">
        <f t="shared" si="4484"/>
        <v>1</v>
      </c>
      <c r="CF874" s="126">
        <f t="shared" si="4485"/>
        <v>1</v>
      </c>
      <c r="CG874" s="126">
        <f t="shared" si="4486"/>
        <v>1</v>
      </c>
      <c r="CH874" s="126" t="str">
        <f t="shared" si="4487"/>
        <v/>
      </c>
      <c r="CI874" s="126">
        <f t="shared" si="4488"/>
        <v>0</v>
      </c>
      <c r="CJ874" s="126">
        <f t="shared" si="4489"/>
        <v>0</v>
      </c>
      <c r="CK874" s="126" t="str">
        <f t="shared" si="4490"/>
        <v/>
      </c>
      <c r="CL874" s="126">
        <f t="shared" si="4491"/>
        <v>0</v>
      </c>
      <c r="CM874" s="126" t="str">
        <f t="shared" si="4492"/>
        <v/>
      </c>
      <c r="CN874" s="126" t="str">
        <f t="shared" si="4493"/>
        <v/>
      </c>
      <c r="CO874" s="126">
        <f t="shared" si="4494"/>
        <v>0</v>
      </c>
      <c r="CP874" s="126">
        <f t="shared" si="4495"/>
        <v>0</v>
      </c>
      <c r="CQ874" s="126" t="str">
        <f t="shared" si="4496"/>
        <v/>
      </c>
      <c r="CR874" s="126"/>
      <c r="CS874" s="126">
        <f t="shared" si="4497"/>
        <v>0</v>
      </c>
      <c r="CT874" s="126">
        <f t="shared" si="4498"/>
        <v>0</v>
      </c>
      <c r="CU874" s="126">
        <f t="shared" si="4499"/>
        <v>0</v>
      </c>
      <c r="CV874" s="126">
        <f t="shared" si="4500"/>
        <v>0</v>
      </c>
      <c r="CW874" s="126">
        <f t="shared" si="4501"/>
        <v>1</v>
      </c>
      <c r="CX874" s="126" t="str">
        <f t="shared" si="4502"/>
        <v/>
      </c>
      <c r="CY874" s="126" t="str">
        <f t="shared" si="4503"/>
        <v/>
      </c>
      <c r="CZ874" s="126" t="str">
        <f t="shared" si="4504"/>
        <v/>
      </c>
      <c r="DA874" s="126" t="str">
        <f t="shared" si="4505"/>
        <v/>
      </c>
      <c r="DB874" s="126">
        <f t="shared" si="4506"/>
        <v>1</v>
      </c>
      <c r="DC874" s="126" t="str">
        <f t="shared" si="4507"/>
        <v/>
      </c>
      <c r="DD874" s="126">
        <f t="shared" si="4508"/>
        <v>1</v>
      </c>
      <c r="DE874" s="126" t="str">
        <f t="shared" si="4509"/>
        <v/>
      </c>
      <c r="DF874" s="126"/>
      <c r="DG874" s="126">
        <f t="shared" si="4510"/>
        <v>1</v>
      </c>
      <c r="DH874" s="126">
        <f t="shared" si="4511"/>
        <v>1</v>
      </c>
      <c r="DI874" s="126">
        <f t="shared" si="4512"/>
        <v>1</v>
      </c>
      <c r="DJ874" s="126">
        <f t="shared" si="4513"/>
        <v>1</v>
      </c>
      <c r="DK874" s="126" t="str">
        <f t="shared" si="4514"/>
        <v/>
      </c>
      <c r="DL874" s="126"/>
      <c r="DM874" s="126" t="str">
        <f t="shared" si="4515"/>
        <v/>
      </c>
      <c r="DN874" s="126">
        <f t="shared" si="4516"/>
        <v>0</v>
      </c>
      <c r="DO874" s="126">
        <f t="shared" si="4517"/>
        <v>0</v>
      </c>
      <c r="DP874" s="126">
        <f t="shared" si="4518"/>
        <v>1</v>
      </c>
      <c r="DQ874" s="126">
        <f t="shared" si="4519"/>
        <v>0</v>
      </c>
      <c r="DR874" s="126">
        <f t="shared" si="4520"/>
        <v>0</v>
      </c>
      <c r="DS874" s="126">
        <f t="shared" si="4521"/>
        <v>0</v>
      </c>
      <c r="DT874" s="126">
        <f t="shared" si="4522"/>
        <v>0</v>
      </c>
      <c r="DU874" s="126">
        <f t="shared" si="4523"/>
        <v>0</v>
      </c>
      <c r="DV874" s="126">
        <f t="shared" si="4524"/>
        <v>1</v>
      </c>
      <c r="DW874" s="126">
        <f t="shared" si="4525"/>
        <v>0</v>
      </c>
      <c r="DX874" s="126" t="str">
        <f t="shared" si="4526"/>
        <v/>
      </c>
      <c r="DY874" s="126" t="str">
        <f t="shared" si="4527"/>
        <v/>
      </c>
      <c r="EA874" s="126">
        <f t="shared" si="4528"/>
        <v>1</v>
      </c>
      <c r="EB874" s="126">
        <f t="shared" si="4529"/>
        <v>1</v>
      </c>
      <c r="EC874" s="126">
        <f t="shared" si="4530"/>
        <v>1</v>
      </c>
      <c r="ED874" s="126">
        <f t="shared" si="4531"/>
        <v>1</v>
      </c>
      <c r="EF874" s="126">
        <f t="shared" si="4532"/>
        <v>1</v>
      </c>
      <c r="EG874" s="126">
        <f t="shared" si="4533"/>
        <v>1</v>
      </c>
      <c r="EH874" s="126">
        <f t="shared" si="4534"/>
        <v>1</v>
      </c>
      <c r="EI874" s="126">
        <f t="shared" si="4535"/>
        <v>1</v>
      </c>
      <c r="EK874" s="126">
        <f t="shared" si="4536"/>
        <v>1</v>
      </c>
      <c r="EL874" s="126">
        <f t="shared" si="4537"/>
        <v>1</v>
      </c>
      <c r="EM874" s="126">
        <f t="shared" si="4538"/>
        <v>1</v>
      </c>
      <c r="EO874" s="126">
        <f t="shared" si="4539"/>
        <v>1</v>
      </c>
      <c r="EP874" s="126">
        <f t="shared" si="4540"/>
        <v>1</v>
      </c>
      <c r="EQ874" s="126">
        <f t="shared" si="4541"/>
        <v>1</v>
      </c>
      <c r="ES874" s="126">
        <f t="shared" si="4542"/>
        <v>1</v>
      </c>
      <c r="ET874" s="126">
        <f t="shared" si="4543"/>
        <v>1</v>
      </c>
      <c r="EU874" s="126">
        <f t="shared" si="4544"/>
        <v>1</v>
      </c>
      <c r="EV874" s="126">
        <f t="shared" si="4545"/>
        <v>1</v>
      </c>
      <c r="EW874" s="126">
        <f t="shared" si="4546"/>
        <v>0</v>
      </c>
      <c r="EY874" s="126">
        <f t="shared" si="4547"/>
        <v>1</v>
      </c>
      <c r="EZ874" s="126">
        <f t="shared" si="4548"/>
        <v>1</v>
      </c>
      <c r="FA874" s="126">
        <f t="shared" si="4549"/>
        <v>1</v>
      </c>
      <c r="FC874" s="126">
        <f t="shared" si="4550"/>
        <v>0</v>
      </c>
      <c r="FD874" s="126" t="str">
        <f t="shared" si="4551"/>
        <v/>
      </c>
      <c r="FE874" s="126"/>
      <c r="FF874" s="126">
        <f t="shared" si="4552"/>
        <v>0</v>
      </c>
      <c r="FG874" s="126">
        <f t="shared" si="4553"/>
        <v>1</v>
      </c>
      <c r="FH874" s="126">
        <f t="shared" si="4554"/>
        <v>0</v>
      </c>
      <c r="FI874" s="126" t="str">
        <f t="shared" si="4555"/>
        <v/>
      </c>
      <c r="FJ874" s="126" t="str">
        <f t="shared" si="4556"/>
        <v/>
      </c>
      <c r="FK874" s="126" t="str">
        <f t="shared" si="4557"/>
        <v/>
      </c>
      <c r="FL874" s="126" t="str">
        <f t="shared" si="4558"/>
        <v/>
      </c>
      <c r="FN874" s="126" t="str">
        <f t="shared" si="4559"/>
        <v/>
      </c>
      <c r="FO874" s="126" t="str">
        <f t="shared" si="4560"/>
        <v/>
      </c>
      <c r="FP874" s="126" t="str">
        <f t="shared" si="4561"/>
        <v/>
      </c>
      <c r="FV874" s="126">
        <f t="shared" si="4562"/>
        <v>0</v>
      </c>
      <c r="FW874" s="126">
        <f t="shared" si="4563"/>
        <v>1</v>
      </c>
      <c r="FX874" s="126">
        <f t="shared" si="4564"/>
        <v>0</v>
      </c>
      <c r="GA874" s="126">
        <f t="shared" si="4565"/>
        <v>0</v>
      </c>
      <c r="GB874" s="126">
        <f t="shared" si="4566"/>
        <v>0</v>
      </c>
      <c r="GC874" s="126">
        <f t="shared" si="4567"/>
        <v>0</v>
      </c>
      <c r="GD874" s="126">
        <f t="shared" si="4568"/>
        <v>0</v>
      </c>
      <c r="GE874" s="126">
        <f t="shared" si="4569"/>
        <v>0</v>
      </c>
      <c r="GF874" s="126">
        <f t="shared" si="4570"/>
        <v>1</v>
      </c>
      <c r="GG874" s="126">
        <f t="shared" si="4571"/>
        <v>0</v>
      </c>
      <c r="GI874" s="126">
        <f t="shared" si="4572"/>
        <v>0</v>
      </c>
      <c r="GK874" s="126">
        <f t="shared" si="4573"/>
        <v>1</v>
      </c>
      <c r="GL874" s="126">
        <f t="shared" si="4574"/>
        <v>1</v>
      </c>
      <c r="GM874" s="126">
        <f t="shared" si="4575"/>
        <v>1</v>
      </c>
      <c r="GN874" s="126">
        <f t="shared" si="4576"/>
        <v>1</v>
      </c>
      <c r="GO874" s="126">
        <f t="shared" si="4577"/>
        <v>1</v>
      </c>
      <c r="GP874" s="126">
        <f t="shared" si="4578"/>
        <v>0</v>
      </c>
      <c r="GQ874" s="126">
        <f t="shared" si="4579"/>
        <v>1</v>
      </c>
      <c r="GS874" s="126" t="str">
        <f t="shared" si="4580"/>
        <v/>
      </c>
      <c r="GT874" s="126" t="str">
        <f t="shared" si="4581"/>
        <v/>
      </c>
      <c r="GU874" s="126">
        <f t="shared" si="4582"/>
        <v>0</v>
      </c>
      <c r="GV874" s="126">
        <f t="shared" si="4583"/>
        <v>0</v>
      </c>
      <c r="GW874" s="126">
        <f t="shared" si="4584"/>
        <v>0</v>
      </c>
      <c r="GX874" s="126">
        <f t="shared" si="4585"/>
        <v>0</v>
      </c>
      <c r="GY874" s="126">
        <f t="shared" si="4586"/>
        <v>0</v>
      </c>
      <c r="GZ874" s="126"/>
      <c r="HA874" s="126">
        <f t="shared" si="4587"/>
        <v>0</v>
      </c>
      <c r="HB874" s="126">
        <f t="shared" si="4588"/>
        <v>0</v>
      </c>
      <c r="HC874" s="126">
        <f t="shared" si="4589"/>
        <v>0</v>
      </c>
      <c r="HD874" s="126">
        <f t="shared" si="4590"/>
        <v>0</v>
      </c>
      <c r="HE874" s="126">
        <f t="shared" si="4591"/>
        <v>0</v>
      </c>
      <c r="HF874" s="126">
        <f t="shared" si="4592"/>
        <v>0</v>
      </c>
      <c r="HH874" s="126">
        <f t="shared" si="4593"/>
        <v>1</v>
      </c>
      <c r="HI874" s="126">
        <f t="shared" si="4594"/>
        <v>0</v>
      </c>
      <c r="HJ874" s="126">
        <f t="shared" si="4595"/>
        <v>0</v>
      </c>
      <c r="HK874" s="126">
        <f t="shared" si="4596"/>
        <v>0</v>
      </c>
      <c r="HL874" s="126">
        <f t="shared" si="4597"/>
        <v>0</v>
      </c>
      <c r="HM874" s="126">
        <f t="shared" si="4598"/>
        <v>0</v>
      </c>
      <c r="HO874" s="126">
        <f t="shared" si="4599"/>
        <v>1</v>
      </c>
      <c r="HP874" s="126" t="str">
        <f t="shared" si="4600"/>
        <v/>
      </c>
      <c r="HQ874" s="126" t="str">
        <f t="shared" si="4601"/>
        <v/>
      </c>
      <c r="HR874" s="122" t="str">
        <f t="shared" si="4602"/>
        <v/>
      </c>
      <c r="HS874" s="126" t="str">
        <f t="shared" si="4603"/>
        <v/>
      </c>
      <c r="HT874" s="122" t="str">
        <f t="shared" si="4604"/>
        <v/>
      </c>
      <c r="HU874" s="122" t="str">
        <f t="shared" si="4605"/>
        <v/>
      </c>
      <c r="HV874" s="126" t="str">
        <f t="shared" si="4606"/>
        <v/>
      </c>
      <c r="HW874" s="126" t="str">
        <f t="shared" si="4607"/>
        <v/>
      </c>
      <c r="HX874" s="126" t="str">
        <f t="shared" si="4608"/>
        <v/>
      </c>
      <c r="HZ874" s="126">
        <f t="shared" si="4609"/>
        <v>0</v>
      </c>
      <c r="IA874" s="126" t="str">
        <f t="shared" si="4610"/>
        <v/>
      </c>
      <c r="IB874" s="126" t="str">
        <f t="shared" si="4611"/>
        <v/>
      </c>
      <c r="IC874" s="126" t="str">
        <f t="shared" si="4612"/>
        <v/>
      </c>
      <c r="ID874" s="126" t="str">
        <f t="shared" si="4613"/>
        <v/>
      </c>
      <c r="IE874" s="126" t="str">
        <f t="shared" si="4614"/>
        <v/>
      </c>
      <c r="IF874" s="126" t="str">
        <f t="shared" si="4615"/>
        <v/>
      </c>
      <c r="IG874" s="126" t="str">
        <f t="shared" si="4616"/>
        <v/>
      </c>
      <c r="IH874" s="126" t="str">
        <f t="shared" si="4617"/>
        <v/>
      </c>
      <c r="II874" s="126" t="str">
        <f t="shared" si="4618"/>
        <v/>
      </c>
      <c r="IO874" s="128"/>
      <c r="IP874" s="128"/>
      <c r="IQ874" s="127"/>
      <c r="IR874" s="127"/>
      <c r="IX874" s="6"/>
      <c r="IY874" s="6"/>
      <c r="IZ874" s="7"/>
      <c r="JA874" s="7"/>
      <c r="JG874" s="12"/>
      <c r="JH874" s="12"/>
      <c r="JI874" s="13"/>
      <c r="JJ874" s="13"/>
      <c r="JN874" s="6"/>
      <c r="JO874" s="6"/>
      <c r="JQ874" s="11"/>
      <c r="JR874" s="11"/>
      <c r="JS874" s="12"/>
      <c r="JT874" s="13"/>
      <c r="JU874" s="12"/>
      <c r="JV874" s="12"/>
      <c r="JW874" s="97"/>
      <c r="JX874" s="13"/>
      <c r="JY874" s="13"/>
      <c r="JZ874" s="97"/>
      <c r="KA874" s="97"/>
      <c r="KB874" s="11"/>
      <c r="KC874" s="11"/>
      <c r="KD874" s="11"/>
      <c r="KE874" s="11"/>
    </row>
    <row r="875" spans="1:291" s="122" customFormat="1" x14ac:dyDescent="0.2">
      <c r="A875" s="146">
        <f t="shared" si="4081"/>
        <v>875</v>
      </c>
      <c r="C875" s="2">
        <v>43367</v>
      </c>
      <c r="D875" s="126">
        <v>96.855000000000004</v>
      </c>
      <c r="E875" s="126">
        <v>96.83</v>
      </c>
      <c r="F875" s="126">
        <v>96.825000000000003</v>
      </c>
      <c r="G875" s="128">
        <v>105.117</v>
      </c>
      <c r="H875" s="128">
        <v>112.127</v>
      </c>
      <c r="I875" s="128">
        <v>118.2</v>
      </c>
      <c r="J875" s="127">
        <v>140.08000000000001</v>
      </c>
      <c r="K875" s="126"/>
      <c r="M875" s="126">
        <f t="shared" si="4438"/>
        <v>96.855000000000004</v>
      </c>
      <c r="N875" s="126">
        <f t="shared" si="4439"/>
        <v>96.83</v>
      </c>
      <c r="O875" s="126">
        <f t="shared" si="4440"/>
        <v>96.825000000000003</v>
      </c>
      <c r="P875" s="128">
        <f t="shared" si="4250"/>
        <v>3371.7500000000005</v>
      </c>
      <c r="Q875" s="5">
        <f t="shared" si="4251"/>
        <v>3596.7499999999995</v>
      </c>
      <c r="R875" s="6">
        <f t="shared" si="4252"/>
        <v>3796.0000000000005</v>
      </c>
      <c r="S875" s="7">
        <f t="shared" si="4253"/>
        <v>4488.0000000000009</v>
      </c>
      <c r="V875" s="127">
        <f t="shared" si="4259"/>
        <v>0</v>
      </c>
      <c r="W875" s="127">
        <f t="shared" si="4260"/>
        <v>0.49999999999954525</v>
      </c>
      <c r="X875" s="127">
        <f t="shared" si="4261"/>
        <v>0.99999999999909051</v>
      </c>
      <c r="Y875" s="127">
        <f t="shared" si="4254"/>
        <v>0</v>
      </c>
      <c r="Z875" s="126">
        <f t="shared" si="4255"/>
        <v>0.50000000000090949</v>
      </c>
      <c r="AA875" s="126">
        <f t="shared" si="4256"/>
        <v>1.5</v>
      </c>
      <c r="AB875" s="126">
        <f t="shared" si="4257"/>
        <v>3.0000000000009095</v>
      </c>
      <c r="AC875" s="126"/>
      <c r="AD875" s="126"/>
      <c r="AE875" s="127">
        <f t="shared" si="4286"/>
        <v>0.29999994000055774</v>
      </c>
      <c r="AF875" s="127">
        <f t="shared" si="4287"/>
        <v>0.20000005999898751</v>
      </c>
      <c r="AG875" s="127">
        <f t="shared" si="4288"/>
        <v>0.70000005999853276</v>
      </c>
      <c r="AH875" s="127">
        <f t="shared" si="4447"/>
        <v>0.33333333333393966</v>
      </c>
      <c r="AI875" s="127">
        <f t="shared" si="4273"/>
        <v>0.30000000000054566</v>
      </c>
      <c r="AJ875" s="127">
        <f t="shared" si="4274"/>
        <v>0.39999999999909042</v>
      </c>
      <c r="AK875" s="127">
        <f t="shared" si="4275"/>
        <v>0.49999999999909051</v>
      </c>
      <c r="AL875" s="127">
        <f t="shared" si="4276"/>
        <v>0.24999999999909051</v>
      </c>
      <c r="AM875" s="127">
        <f t="shared" si="4277"/>
        <v>0.49999999999969691</v>
      </c>
      <c r="AN875" s="127">
        <f t="shared" si="4278"/>
        <v>0.29999999999963611</v>
      </c>
      <c r="AO875" s="127">
        <f t="shared" si="4279"/>
        <v>1</v>
      </c>
      <c r="AP875" s="127">
        <f t="shared" si="4280"/>
        <v>1.8189894035458565E-12</v>
      </c>
      <c r="AQ875" s="127">
        <f t="shared" si="4281"/>
        <v>1.2499999999983327</v>
      </c>
      <c r="AR875" s="127">
        <f t="shared" si="4282"/>
        <v>0.6</v>
      </c>
      <c r="AS875" s="127">
        <f t="shared" si="4283"/>
        <v>0.16666666666595931</v>
      </c>
      <c r="AT875" s="127">
        <f t="shared" si="4284"/>
        <v>0.40000000000012126</v>
      </c>
      <c r="AU875" s="126"/>
      <c r="AX875" s="11">
        <f t="shared" si="4457"/>
        <v>0</v>
      </c>
      <c r="AY875" s="11">
        <f t="shared" si="4458"/>
        <v>-0.49999999999954525</v>
      </c>
      <c r="AZ875" s="11">
        <f t="shared" si="4459"/>
        <v>-0.99999999999909051</v>
      </c>
      <c r="BA875" s="11">
        <f t="shared" si="4460"/>
        <v>0</v>
      </c>
      <c r="BB875" s="11">
        <f t="shared" si="4461"/>
        <v>-0.50000000000090949</v>
      </c>
      <c r="BC875" s="12">
        <f t="shared" si="4462"/>
        <v>-1.5</v>
      </c>
      <c r="BD875" s="13">
        <f t="shared" si="4463"/>
        <v>-3.0000000000009095</v>
      </c>
      <c r="BF875" s="11">
        <f t="shared" ref="BF875:BF904" si="4619">AX875-(BA875*2)</f>
        <v>0</v>
      </c>
      <c r="BG875" s="11">
        <f t="shared" si="4465"/>
        <v>0.29999994000055774</v>
      </c>
      <c r="BH875" s="11">
        <f t="shared" si="4466"/>
        <v>-0.20000005999898751</v>
      </c>
      <c r="BI875" s="11">
        <f t="shared" si="4467"/>
        <v>-0.70000005999853276</v>
      </c>
      <c r="BJ875" s="11">
        <f t="shared" si="4468"/>
        <v>0.33333333333393966</v>
      </c>
      <c r="BK875" s="11">
        <f t="shared" si="4469"/>
        <v>0.30000000000054566</v>
      </c>
      <c r="BL875" s="11">
        <f t="shared" si="4470"/>
        <v>0.39999999999909042</v>
      </c>
      <c r="BM875" s="11">
        <f t="shared" si="4471"/>
        <v>0.49999999999909051</v>
      </c>
      <c r="BN875" s="11">
        <f t="shared" si="4472"/>
        <v>0.24999999999909051</v>
      </c>
      <c r="BO875" s="11">
        <f t="shared" si="4473"/>
        <v>-0.49999999999969691</v>
      </c>
      <c r="BP875" s="11">
        <f t="shared" si="4474"/>
        <v>-0.29999999999963611</v>
      </c>
      <c r="BQ875" s="126">
        <v>1</v>
      </c>
      <c r="BR875" s="11">
        <f t="shared" si="4475"/>
        <v>-1.8189894035458565E-12</v>
      </c>
      <c r="BS875" s="11">
        <f t="shared" si="4476"/>
        <v>-1.2499999999983327</v>
      </c>
      <c r="BT875" s="11">
        <f t="shared" si="4477"/>
        <v>0.6</v>
      </c>
      <c r="BU875" s="11">
        <f t="shared" si="4478"/>
        <v>0.16666666666595931</v>
      </c>
      <c r="BV875" s="11">
        <f t="shared" si="4479"/>
        <v>0.40000000000012126</v>
      </c>
      <c r="BY875" s="126"/>
      <c r="BZ875" s="126"/>
      <c r="CA875" s="122">
        <f t="shared" si="4480"/>
        <v>0.16666666666595931</v>
      </c>
      <c r="CB875" s="126">
        <f t="shared" si="4481"/>
        <v>1</v>
      </c>
      <c r="CC875" s="126">
        <f t="shared" si="4482"/>
        <v>0</v>
      </c>
      <c r="CD875" s="126">
        <f t="shared" si="4483"/>
        <v>0</v>
      </c>
      <c r="CE875" s="126">
        <f t="shared" si="4484"/>
        <v>0</v>
      </c>
      <c r="CF875" s="126">
        <f t="shared" si="4485"/>
        <v>0</v>
      </c>
      <c r="CG875" s="126" t="str">
        <f t="shared" si="4486"/>
        <v/>
      </c>
      <c r="CH875" s="126" t="str">
        <f t="shared" si="4487"/>
        <v/>
      </c>
      <c r="CI875" s="126">
        <f t="shared" si="4488"/>
        <v>1</v>
      </c>
      <c r="CJ875" s="126">
        <f t="shared" si="4489"/>
        <v>1</v>
      </c>
      <c r="CK875" s="126" t="str">
        <f t="shared" si="4490"/>
        <v/>
      </c>
      <c r="CL875" s="126">
        <f t="shared" si="4491"/>
        <v>1</v>
      </c>
      <c r="CM875" s="126">
        <f t="shared" si="4492"/>
        <v>1</v>
      </c>
      <c r="CN875" s="126">
        <f t="shared" si="4493"/>
        <v>1</v>
      </c>
      <c r="CO875" s="126" t="str">
        <f t="shared" si="4494"/>
        <v/>
      </c>
      <c r="CP875" s="126">
        <f t="shared" si="4495"/>
        <v>1</v>
      </c>
      <c r="CQ875" s="126" t="str">
        <f t="shared" si="4496"/>
        <v/>
      </c>
      <c r="CR875" s="126"/>
      <c r="CS875" s="126">
        <f t="shared" si="4497"/>
        <v>1</v>
      </c>
      <c r="CT875" s="126">
        <f t="shared" si="4498"/>
        <v>0</v>
      </c>
      <c r="CU875" s="126">
        <f t="shared" si="4499"/>
        <v>0</v>
      </c>
      <c r="CV875" s="126">
        <f t="shared" si="4500"/>
        <v>0</v>
      </c>
      <c r="CW875" s="126">
        <f t="shared" si="4501"/>
        <v>1</v>
      </c>
      <c r="CX875" s="126" t="str">
        <f t="shared" si="4502"/>
        <v/>
      </c>
      <c r="CY875" s="126" t="str">
        <f t="shared" si="4503"/>
        <v/>
      </c>
      <c r="CZ875" s="126" t="str">
        <f t="shared" si="4504"/>
        <v/>
      </c>
      <c r="DA875" s="126" t="str">
        <f t="shared" si="4505"/>
        <v/>
      </c>
      <c r="DB875" s="126">
        <f t="shared" si="4506"/>
        <v>1</v>
      </c>
      <c r="DC875" s="126" t="str">
        <f t="shared" si="4507"/>
        <v/>
      </c>
      <c r="DD875" s="126">
        <f t="shared" si="4508"/>
        <v>1</v>
      </c>
      <c r="DE875" s="126" t="str">
        <f t="shared" si="4509"/>
        <v/>
      </c>
      <c r="DF875" s="126"/>
      <c r="DG875" s="126">
        <f t="shared" si="4510"/>
        <v>1</v>
      </c>
      <c r="DH875" s="126">
        <f t="shared" si="4511"/>
        <v>1</v>
      </c>
      <c r="DI875" s="126">
        <f t="shared" si="4512"/>
        <v>1</v>
      </c>
      <c r="DJ875" s="126">
        <f t="shared" si="4513"/>
        <v>1</v>
      </c>
      <c r="DK875" s="126" t="str">
        <f t="shared" si="4514"/>
        <v/>
      </c>
      <c r="DL875" s="126"/>
      <c r="DM875" s="126" t="str">
        <f t="shared" si="4515"/>
        <v/>
      </c>
      <c r="DN875" s="126">
        <f t="shared" si="4516"/>
        <v>0</v>
      </c>
      <c r="DO875" s="126">
        <f t="shared" si="4517"/>
        <v>1</v>
      </c>
      <c r="DP875" s="126">
        <f t="shared" si="4518"/>
        <v>0</v>
      </c>
      <c r="DQ875" s="126">
        <f t="shared" si="4519"/>
        <v>1</v>
      </c>
      <c r="DR875" s="126">
        <f t="shared" si="4520"/>
        <v>0</v>
      </c>
      <c r="DS875" s="126">
        <f t="shared" si="4521"/>
        <v>1</v>
      </c>
      <c r="DT875" s="126">
        <f t="shared" si="4522"/>
        <v>1</v>
      </c>
      <c r="DU875" s="126">
        <f t="shared" si="4523"/>
        <v>1</v>
      </c>
      <c r="DV875" s="126">
        <f t="shared" si="4524"/>
        <v>1</v>
      </c>
      <c r="DW875" s="126">
        <f t="shared" si="4525"/>
        <v>0</v>
      </c>
      <c r="DX875" s="126" t="str">
        <f t="shared" si="4526"/>
        <v/>
      </c>
      <c r="DY875" s="126" t="str">
        <f t="shared" si="4527"/>
        <v/>
      </c>
      <c r="EA875" s="126">
        <f t="shared" si="4528"/>
        <v>1</v>
      </c>
      <c r="EB875" s="126">
        <f t="shared" si="4529"/>
        <v>0</v>
      </c>
      <c r="EC875" s="126">
        <f t="shared" si="4530"/>
        <v>0</v>
      </c>
      <c r="ED875" s="126">
        <f t="shared" si="4531"/>
        <v>0</v>
      </c>
      <c r="EF875" s="126">
        <f t="shared" si="4532"/>
        <v>1</v>
      </c>
      <c r="EG875" s="126">
        <f t="shared" si="4533"/>
        <v>1</v>
      </c>
      <c r="EH875" s="126">
        <f t="shared" si="4534"/>
        <v>1</v>
      </c>
      <c r="EI875" s="126">
        <f t="shared" si="4535"/>
        <v>1</v>
      </c>
      <c r="EK875" s="126">
        <f t="shared" si="4536"/>
        <v>1</v>
      </c>
      <c r="EL875" s="126">
        <f t="shared" si="4537"/>
        <v>1</v>
      </c>
      <c r="EM875" s="126">
        <f t="shared" si="4538"/>
        <v>1</v>
      </c>
      <c r="EO875" s="126">
        <f t="shared" si="4539"/>
        <v>1</v>
      </c>
      <c r="EP875" s="126">
        <f t="shared" si="4540"/>
        <v>1</v>
      </c>
      <c r="EQ875" s="126">
        <f t="shared" si="4541"/>
        <v>1</v>
      </c>
      <c r="ES875" s="126">
        <f t="shared" si="4542"/>
        <v>1</v>
      </c>
      <c r="ET875" s="126">
        <f t="shared" si="4543"/>
        <v>1</v>
      </c>
      <c r="EU875" s="126">
        <f t="shared" si="4544"/>
        <v>1</v>
      </c>
      <c r="EV875" s="126">
        <f t="shared" si="4545"/>
        <v>1</v>
      </c>
      <c r="EW875" s="126">
        <f t="shared" si="4546"/>
        <v>0</v>
      </c>
      <c r="EY875" s="126">
        <f t="shared" si="4547"/>
        <v>1</v>
      </c>
      <c r="EZ875" s="126">
        <f t="shared" si="4548"/>
        <v>1</v>
      </c>
      <c r="FA875" s="126">
        <f t="shared" si="4549"/>
        <v>1</v>
      </c>
      <c r="FC875" s="126">
        <f t="shared" si="4550"/>
        <v>0</v>
      </c>
      <c r="FD875" s="126" t="str">
        <f t="shared" si="4551"/>
        <v/>
      </c>
      <c r="FE875" s="126"/>
      <c r="FF875" s="126">
        <f t="shared" si="4552"/>
        <v>1</v>
      </c>
      <c r="FG875" s="126">
        <f t="shared" si="4553"/>
        <v>0</v>
      </c>
      <c r="FH875" s="126">
        <f t="shared" si="4554"/>
        <v>0</v>
      </c>
      <c r="FI875" s="126" t="str">
        <f t="shared" si="4555"/>
        <v/>
      </c>
      <c r="FJ875" s="126" t="str">
        <f t="shared" si="4556"/>
        <v/>
      </c>
      <c r="FK875" s="126" t="str">
        <f t="shared" si="4557"/>
        <v/>
      </c>
      <c r="FL875" s="126" t="str">
        <f t="shared" si="4558"/>
        <v/>
      </c>
      <c r="FN875" s="126" t="str">
        <f t="shared" si="4559"/>
        <v/>
      </c>
      <c r="FO875" s="126" t="str">
        <f t="shared" si="4560"/>
        <v/>
      </c>
      <c r="FP875" s="126" t="str">
        <f t="shared" si="4561"/>
        <v/>
      </c>
      <c r="FV875" s="126">
        <f t="shared" si="4562"/>
        <v>1</v>
      </c>
      <c r="FW875" s="126">
        <f t="shared" si="4563"/>
        <v>0</v>
      </c>
      <c r="FX875" s="126">
        <f t="shared" si="4564"/>
        <v>0</v>
      </c>
      <c r="GA875" s="126">
        <f t="shared" si="4565"/>
        <v>1</v>
      </c>
      <c r="GB875" s="126">
        <f t="shared" si="4566"/>
        <v>1</v>
      </c>
      <c r="GC875" s="126">
        <f t="shared" si="4567"/>
        <v>1</v>
      </c>
      <c r="GD875" s="126">
        <f t="shared" si="4568"/>
        <v>1</v>
      </c>
      <c r="GE875" s="126">
        <f t="shared" si="4569"/>
        <v>0</v>
      </c>
      <c r="GF875" s="126">
        <f t="shared" si="4570"/>
        <v>0</v>
      </c>
      <c r="GG875" s="126">
        <f t="shared" si="4571"/>
        <v>1</v>
      </c>
      <c r="GI875" s="126">
        <f t="shared" si="4572"/>
        <v>1</v>
      </c>
      <c r="GK875" s="126">
        <f t="shared" si="4573"/>
        <v>1</v>
      </c>
      <c r="GL875" s="126">
        <f t="shared" si="4574"/>
        <v>1</v>
      </c>
      <c r="GM875" s="126">
        <f t="shared" si="4575"/>
        <v>1</v>
      </c>
      <c r="GN875" s="126">
        <f t="shared" si="4576"/>
        <v>1</v>
      </c>
      <c r="GO875" s="126">
        <f t="shared" si="4577"/>
        <v>0</v>
      </c>
      <c r="GP875" s="126">
        <f t="shared" si="4578"/>
        <v>0</v>
      </c>
      <c r="GQ875" s="126">
        <f t="shared" si="4579"/>
        <v>1</v>
      </c>
      <c r="GS875" s="126" t="str">
        <f t="shared" si="4580"/>
        <v/>
      </c>
      <c r="GT875" s="126" t="str">
        <f t="shared" si="4581"/>
        <v/>
      </c>
      <c r="GU875" s="126">
        <f t="shared" si="4582"/>
        <v>0</v>
      </c>
      <c r="GV875" s="126">
        <f t="shared" si="4583"/>
        <v>0</v>
      </c>
      <c r="GW875" s="126">
        <f t="shared" si="4584"/>
        <v>0</v>
      </c>
      <c r="GX875" s="126">
        <f t="shared" si="4585"/>
        <v>0</v>
      </c>
      <c r="GY875" s="126">
        <f t="shared" si="4586"/>
        <v>0</v>
      </c>
      <c r="GZ875" s="126"/>
      <c r="HA875" s="126">
        <f t="shared" si="4587"/>
        <v>0</v>
      </c>
      <c r="HB875" s="126">
        <f t="shared" si="4588"/>
        <v>0</v>
      </c>
      <c r="HC875" s="126">
        <f t="shared" si="4589"/>
        <v>0</v>
      </c>
      <c r="HD875" s="126">
        <f t="shared" si="4590"/>
        <v>0</v>
      </c>
      <c r="HE875" s="126">
        <f t="shared" si="4591"/>
        <v>0</v>
      </c>
      <c r="HF875" s="126">
        <f t="shared" si="4592"/>
        <v>0</v>
      </c>
      <c r="HH875" s="126">
        <f t="shared" si="4593"/>
        <v>0</v>
      </c>
      <c r="HI875" s="126">
        <f t="shared" si="4594"/>
        <v>0</v>
      </c>
      <c r="HJ875" s="126">
        <f t="shared" si="4595"/>
        <v>0</v>
      </c>
      <c r="HK875" s="126">
        <f t="shared" si="4596"/>
        <v>0</v>
      </c>
      <c r="HL875" s="126">
        <f t="shared" si="4597"/>
        <v>0</v>
      </c>
      <c r="HM875" s="126">
        <f t="shared" si="4598"/>
        <v>0</v>
      </c>
      <c r="HO875" s="126" t="str">
        <f t="shared" si="4599"/>
        <v/>
      </c>
      <c r="HP875" s="126">
        <f t="shared" si="4600"/>
        <v>1</v>
      </c>
      <c r="HQ875" s="126" t="str">
        <f t="shared" si="4601"/>
        <v/>
      </c>
      <c r="HR875" s="122" t="str">
        <f t="shared" si="4602"/>
        <v/>
      </c>
      <c r="HS875" s="126" t="str">
        <f t="shared" si="4603"/>
        <v/>
      </c>
      <c r="HT875" s="122" t="str">
        <f t="shared" si="4604"/>
        <v/>
      </c>
      <c r="HU875" s="122" t="str">
        <f t="shared" si="4605"/>
        <v/>
      </c>
      <c r="HV875" s="126" t="str">
        <f t="shared" si="4606"/>
        <v/>
      </c>
      <c r="HW875" s="126" t="str">
        <f t="shared" si="4607"/>
        <v/>
      </c>
      <c r="HX875" s="126" t="str">
        <f t="shared" si="4608"/>
        <v/>
      </c>
      <c r="HZ875" s="126" t="str">
        <f t="shared" si="4609"/>
        <v/>
      </c>
      <c r="IA875" s="126">
        <f t="shared" si="4610"/>
        <v>0</v>
      </c>
      <c r="IB875" s="126" t="str">
        <f t="shared" si="4611"/>
        <v/>
      </c>
      <c r="IC875" s="126" t="str">
        <f t="shared" si="4612"/>
        <v/>
      </c>
      <c r="ID875" s="126" t="str">
        <f t="shared" si="4613"/>
        <v/>
      </c>
      <c r="IE875" s="126" t="str">
        <f t="shared" si="4614"/>
        <v/>
      </c>
      <c r="IF875" s="126" t="str">
        <f t="shared" si="4615"/>
        <v/>
      </c>
      <c r="IG875" s="126" t="str">
        <f t="shared" si="4616"/>
        <v/>
      </c>
      <c r="IH875" s="126" t="str">
        <f t="shared" si="4617"/>
        <v/>
      </c>
      <c r="II875" s="126" t="str">
        <f t="shared" si="4618"/>
        <v/>
      </c>
      <c r="IO875" s="128"/>
      <c r="IP875" s="128"/>
      <c r="IQ875" s="127"/>
      <c r="IR875" s="127"/>
      <c r="IX875" s="6"/>
      <c r="IY875" s="6"/>
      <c r="IZ875" s="7"/>
      <c r="JA875" s="7"/>
      <c r="JG875" s="12"/>
      <c r="JH875" s="12"/>
      <c r="JI875" s="13"/>
      <c r="JJ875" s="13"/>
      <c r="JN875" s="6"/>
      <c r="JO875" s="6"/>
      <c r="JQ875" s="11"/>
      <c r="JR875" s="11"/>
      <c r="JS875" s="12"/>
      <c r="JT875" s="13"/>
      <c r="JU875" s="12"/>
      <c r="JV875" s="12"/>
      <c r="JW875" s="97"/>
      <c r="JX875" s="13"/>
      <c r="JY875" s="13"/>
      <c r="JZ875" s="97"/>
      <c r="KA875" s="97"/>
      <c r="KB875" s="11"/>
      <c r="KC875" s="11"/>
      <c r="KD875" s="11"/>
      <c r="KE875" s="11"/>
    </row>
    <row r="876" spans="1:291" s="122" customFormat="1" x14ac:dyDescent="0.2">
      <c r="A876" s="146">
        <f t="shared" si="4081"/>
        <v>876</v>
      </c>
      <c r="C876" s="2">
        <v>43368</v>
      </c>
      <c r="D876" s="126">
        <v>96.83</v>
      </c>
      <c r="E876" s="126">
        <v>96.8</v>
      </c>
      <c r="F876" s="126">
        <v>96.79</v>
      </c>
      <c r="G876" s="128">
        <v>105.105</v>
      </c>
      <c r="H876" s="128">
        <v>112.095</v>
      </c>
      <c r="I876" s="128">
        <v>118.145</v>
      </c>
      <c r="J876" s="127">
        <v>139.25</v>
      </c>
      <c r="K876" s="126"/>
      <c r="M876" s="126">
        <f t="shared" si="4438"/>
        <v>96.83</v>
      </c>
      <c r="N876" s="126">
        <f t="shared" si="4439"/>
        <v>96.8</v>
      </c>
      <c r="O876" s="126">
        <f t="shared" si="4440"/>
        <v>96.79</v>
      </c>
      <c r="P876" s="128">
        <f t="shared" si="4250"/>
        <v>3370.5000000000005</v>
      </c>
      <c r="Q876" s="5">
        <f t="shared" si="4251"/>
        <v>3593.5</v>
      </c>
      <c r="R876" s="6">
        <f t="shared" si="4252"/>
        <v>3790.4999999999995</v>
      </c>
      <c r="S876" s="7">
        <f t="shared" si="4253"/>
        <v>4473</v>
      </c>
      <c r="V876" s="127">
        <f t="shared" si="4259"/>
        <v>2.5000000000005684</v>
      </c>
      <c r="W876" s="127">
        <f t="shared" si="4260"/>
        <v>3.0000000000001137</v>
      </c>
      <c r="X876" s="127">
        <f t="shared" si="4261"/>
        <v>3.4999999999996589</v>
      </c>
      <c r="Y876" s="127">
        <f t="shared" si="4254"/>
        <v>1.25</v>
      </c>
      <c r="Z876" s="126">
        <f t="shared" si="4255"/>
        <v>3.2499999999995453</v>
      </c>
      <c r="AA876" s="126">
        <f t="shared" si="4256"/>
        <v>5.5000000000009095</v>
      </c>
      <c r="AB876" s="126">
        <f t="shared" si="4257"/>
        <v>15.000000000000909</v>
      </c>
      <c r="AC876" s="126"/>
      <c r="AD876" s="126"/>
      <c r="AE876" s="127">
        <f t="shared" si="4286"/>
        <v>0.55000039000076306</v>
      </c>
      <c r="AF876" s="127">
        <f t="shared" si="4287"/>
        <v>1.0500003900003083</v>
      </c>
      <c r="AG876" s="127">
        <f t="shared" si="4288"/>
        <v>1.5500003899998536</v>
      </c>
      <c r="AH876" s="127">
        <f t="shared" si="4447"/>
        <v>0.33333333333363635</v>
      </c>
      <c r="AI876" s="127">
        <f t="shared" si="4273"/>
        <v>0.55000000000027294</v>
      </c>
      <c r="AJ876" s="127">
        <f t="shared" si="4274"/>
        <v>5.0000000001000355E-2</v>
      </c>
      <c r="AK876" s="127">
        <f t="shared" si="4275"/>
        <v>0.41666666666772789</v>
      </c>
      <c r="AL876" s="127">
        <f t="shared" si="4276"/>
        <v>0.49999999999909051</v>
      </c>
      <c r="AM876" s="127">
        <f t="shared" si="4277"/>
        <v>0.50000000000060663</v>
      </c>
      <c r="AN876" s="127">
        <f t="shared" si="4278"/>
        <v>0.49999999999945466</v>
      </c>
      <c r="AO876" s="127">
        <f t="shared" si="4279"/>
        <v>1</v>
      </c>
      <c r="AP876" s="127">
        <f t="shared" si="4280"/>
        <v>1.3333333333348496</v>
      </c>
      <c r="AQ876" s="127">
        <f t="shared" si="4281"/>
        <v>1.1250000000021985</v>
      </c>
      <c r="AR876" s="127">
        <f t="shared" si="4282"/>
        <v>0.29999999999963611</v>
      </c>
      <c r="AS876" s="127">
        <f t="shared" si="4283"/>
        <v>8.3333333333990289E-2</v>
      </c>
      <c r="AT876" s="127">
        <f t="shared" si="4284"/>
        <v>0.49999999999987876</v>
      </c>
      <c r="AU876" s="126"/>
      <c r="AX876" s="11">
        <f t="shared" si="4457"/>
        <v>-2.5000000000005684</v>
      </c>
      <c r="AY876" s="11">
        <f t="shared" si="4458"/>
        <v>-3.0000000000001137</v>
      </c>
      <c r="AZ876" s="11">
        <f t="shared" si="4459"/>
        <v>-3.4999999999996589</v>
      </c>
      <c r="BA876" s="11">
        <f t="shared" si="4460"/>
        <v>-1.25</v>
      </c>
      <c r="BB876" s="11">
        <f t="shared" si="4461"/>
        <v>-3.2499999999995453</v>
      </c>
      <c r="BC876" s="12">
        <f t="shared" si="4462"/>
        <v>-5.5000000000009095</v>
      </c>
      <c r="BD876" s="13">
        <f t="shared" si="4463"/>
        <v>-15.000000000000909</v>
      </c>
      <c r="BF876" s="11">
        <f t="shared" si="4619"/>
        <v>-5.6843418860808015E-13</v>
      </c>
      <c r="BG876" s="11">
        <f t="shared" si="4465"/>
        <v>-0.55000039000076306</v>
      </c>
      <c r="BH876" s="11">
        <f t="shared" si="4466"/>
        <v>-1.0500003900003083</v>
      </c>
      <c r="BI876" s="11">
        <f t="shared" si="4467"/>
        <v>-1.5500003899998536</v>
      </c>
      <c r="BJ876" s="11">
        <f t="shared" si="4468"/>
        <v>-0.33333333333363635</v>
      </c>
      <c r="BK876" s="11">
        <f t="shared" si="4469"/>
        <v>-0.55000000000027294</v>
      </c>
      <c r="BL876" s="11">
        <f t="shared" si="4470"/>
        <v>5.0000000001000355E-2</v>
      </c>
      <c r="BM876" s="11">
        <f t="shared" si="4471"/>
        <v>0.41666666666772789</v>
      </c>
      <c r="BN876" s="11">
        <f t="shared" si="4472"/>
        <v>-0.49999999999909051</v>
      </c>
      <c r="BO876" s="11">
        <f t="shared" si="4473"/>
        <v>-0.50000000000060663</v>
      </c>
      <c r="BP876" s="11">
        <f t="shared" si="4474"/>
        <v>0.49999999999945466</v>
      </c>
      <c r="BQ876" s="126">
        <v>1</v>
      </c>
      <c r="BR876" s="11">
        <f t="shared" si="4475"/>
        <v>1.3333333333348496</v>
      </c>
      <c r="BS876" s="11">
        <f t="shared" si="4476"/>
        <v>-1.1250000000021985</v>
      </c>
      <c r="BT876" s="11">
        <f t="shared" si="4477"/>
        <v>-0.29999999999963611</v>
      </c>
      <c r="BU876" s="11">
        <f t="shared" si="4478"/>
        <v>8.3333333333990289E-2</v>
      </c>
      <c r="BV876" s="11">
        <f t="shared" si="4479"/>
        <v>-0.49999999999987876</v>
      </c>
      <c r="BY876" s="126"/>
      <c r="BZ876" s="126"/>
      <c r="CA876" s="122">
        <f t="shared" si="4480"/>
        <v>8.3333333333990289E-2</v>
      </c>
      <c r="CB876" s="126">
        <f t="shared" si="4481"/>
        <v>1</v>
      </c>
      <c r="CC876" s="126">
        <f t="shared" si="4482"/>
        <v>1</v>
      </c>
      <c r="CD876" s="126">
        <f t="shared" si="4483"/>
        <v>1</v>
      </c>
      <c r="CE876" s="126">
        <f t="shared" si="4484"/>
        <v>1</v>
      </c>
      <c r="CF876" s="126">
        <f t="shared" si="4485"/>
        <v>1</v>
      </c>
      <c r="CG876" s="126">
        <f t="shared" si="4486"/>
        <v>1</v>
      </c>
      <c r="CH876" s="126" t="str">
        <f t="shared" si="4487"/>
        <v/>
      </c>
      <c r="CI876" s="126">
        <f t="shared" si="4488"/>
        <v>0</v>
      </c>
      <c r="CJ876" s="126">
        <f t="shared" si="4489"/>
        <v>0</v>
      </c>
      <c r="CK876" s="126" t="str">
        <f t="shared" si="4490"/>
        <v/>
      </c>
      <c r="CL876" s="126">
        <f t="shared" si="4491"/>
        <v>0</v>
      </c>
      <c r="CM876" s="126" t="str">
        <f t="shared" si="4492"/>
        <v/>
      </c>
      <c r="CN876" s="126" t="str">
        <f t="shared" si="4493"/>
        <v/>
      </c>
      <c r="CO876" s="126">
        <f t="shared" si="4494"/>
        <v>0</v>
      </c>
      <c r="CP876" s="126">
        <f t="shared" si="4495"/>
        <v>0</v>
      </c>
      <c r="CQ876" s="126" t="str">
        <f t="shared" si="4496"/>
        <v/>
      </c>
      <c r="CR876" s="126"/>
      <c r="CS876" s="126">
        <f t="shared" si="4497"/>
        <v>0</v>
      </c>
      <c r="CT876" s="126">
        <f t="shared" si="4498"/>
        <v>0</v>
      </c>
      <c r="CU876" s="126">
        <f t="shared" si="4499"/>
        <v>0</v>
      </c>
      <c r="CV876" s="126">
        <f t="shared" si="4500"/>
        <v>0</v>
      </c>
      <c r="CW876" s="126">
        <f t="shared" si="4501"/>
        <v>1</v>
      </c>
      <c r="CX876" s="126" t="str">
        <f t="shared" si="4502"/>
        <v/>
      </c>
      <c r="CY876" s="126" t="str">
        <f t="shared" si="4503"/>
        <v/>
      </c>
      <c r="CZ876" s="126" t="str">
        <f t="shared" si="4504"/>
        <v/>
      </c>
      <c r="DA876" s="126" t="str">
        <f t="shared" si="4505"/>
        <v/>
      </c>
      <c r="DB876" s="126">
        <f t="shared" si="4506"/>
        <v>1</v>
      </c>
      <c r="DC876" s="126" t="str">
        <f t="shared" si="4507"/>
        <v/>
      </c>
      <c r="DD876" s="126">
        <f t="shared" si="4508"/>
        <v>1</v>
      </c>
      <c r="DE876" s="126" t="str">
        <f t="shared" si="4509"/>
        <v/>
      </c>
      <c r="DF876" s="126"/>
      <c r="DG876" s="126">
        <f t="shared" si="4510"/>
        <v>1</v>
      </c>
      <c r="DH876" s="126">
        <f t="shared" si="4511"/>
        <v>1</v>
      </c>
      <c r="DI876" s="126">
        <f t="shared" si="4512"/>
        <v>1</v>
      </c>
      <c r="DJ876" s="126">
        <f t="shared" si="4513"/>
        <v>1</v>
      </c>
      <c r="DK876" s="126" t="str">
        <f t="shared" si="4514"/>
        <v/>
      </c>
      <c r="DL876" s="126"/>
      <c r="DM876" s="126" t="str">
        <f t="shared" si="4515"/>
        <v/>
      </c>
      <c r="DN876" s="126">
        <f t="shared" si="4516"/>
        <v>0</v>
      </c>
      <c r="DO876" s="126">
        <f t="shared" si="4517"/>
        <v>0</v>
      </c>
      <c r="DP876" s="126">
        <f t="shared" si="4518"/>
        <v>1</v>
      </c>
      <c r="DQ876" s="126">
        <f t="shared" si="4519"/>
        <v>0</v>
      </c>
      <c r="DR876" s="126">
        <f t="shared" si="4520"/>
        <v>1</v>
      </c>
      <c r="DS876" s="126">
        <f t="shared" si="4521"/>
        <v>0</v>
      </c>
      <c r="DT876" s="126">
        <f t="shared" si="4522"/>
        <v>1</v>
      </c>
      <c r="DU876" s="126">
        <f t="shared" si="4523"/>
        <v>0</v>
      </c>
      <c r="DV876" s="126">
        <f t="shared" si="4524"/>
        <v>1</v>
      </c>
      <c r="DW876" s="126">
        <f t="shared" si="4525"/>
        <v>0</v>
      </c>
      <c r="DX876" s="126" t="str">
        <f t="shared" si="4526"/>
        <v/>
      </c>
      <c r="DY876" s="126" t="str">
        <f t="shared" si="4527"/>
        <v/>
      </c>
      <c r="EA876" s="126">
        <f t="shared" si="4528"/>
        <v>0</v>
      </c>
      <c r="EB876" s="126">
        <f t="shared" si="4529"/>
        <v>0</v>
      </c>
      <c r="EC876" s="126">
        <f t="shared" si="4530"/>
        <v>0</v>
      </c>
      <c r="ED876" s="126">
        <f t="shared" si="4531"/>
        <v>0</v>
      </c>
      <c r="EF876" s="126">
        <f t="shared" si="4532"/>
        <v>1</v>
      </c>
      <c r="EG876" s="126">
        <f t="shared" si="4533"/>
        <v>1</v>
      </c>
      <c r="EH876" s="126">
        <f t="shared" si="4534"/>
        <v>1</v>
      </c>
      <c r="EI876" s="126">
        <f t="shared" si="4535"/>
        <v>1</v>
      </c>
      <c r="EK876" s="126">
        <f t="shared" si="4536"/>
        <v>1</v>
      </c>
      <c r="EL876" s="126">
        <f t="shared" si="4537"/>
        <v>1</v>
      </c>
      <c r="EM876" s="126">
        <f t="shared" si="4538"/>
        <v>1</v>
      </c>
      <c r="EO876" s="126">
        <f t="shared" si="4539"/>
        <v>1</v>
      </c>
      <c r="EP876" s="126">
        <f t="shared" si="4540"/>
        <v>1</v>
      </c>
      <c r="EQ876" s="126">
        <f t="shared" si="4541"/>
        <v>1</v>
      </c>
      <c r="ES876" s="126">
        <f t="shared" si="4542"/>
        <v>1</v>
      </c>
      <c r="ET876" s="126">
        <f t="shared" si="4543"/>
        <v>1</v>
      </c>
      <c r="EU876" s="126">
        <f t="shared" si="4544"/>
        <v>1</v>
      </c>
      <c r="EV876" s="126">
        <f t="shared" si="4545"/>
        <v>1</v>
      </c>
      <c r="EW876" s="126">
        <f t="shared" si="4546"/>
        <v>0</v>
      </c>
      <c r="EY876" s="126">
        <f t="shared" si="4547"/>
        <v>1</v>
      </c>
      <c r="EZ876" s="126">
        <f t="shared" si="4548"/>
        <v>1</v>
      </c>
      <c r="FA876" s="126">
        <f t="shared" si="4549"/>
        <v>1</v>
      </c>
      <c r="FC876" s="126">
        <f t="shared" si="4550"/>
        <v>0</v>
      </c>
      <c r="FD876" s="126" t="str">
        <f t="shared" si="4551"/>
        <v/>
      </c>
      <c r="FE876" s="126"/>
      <c r="FF876" s="126">
        <f t="shared" si="4552"/>
        <v>0</v>
      </c>
      <c r="FG876" s="126">
        <f t="shared" si="4553"/>
        <v>1</v>
      </c>
      <c r="FH876" s="126">
        <f t="shared" si="4554"/>
        <v>0</v>
      </c>
      <c r="FI876" s="126" t="str">
        <f t="shared" si="4555"/>
        <v/>
      </c>
      <c r="FJ876" s="126" t="str">
        <f t="shared" si="4556"/>
        <v/>
      </c>
      <c r="FK876" s="126" t="str">
        <f t="shared" si="4557"/>
        <v/>
      </c>
      <c r="FL876" s="126" t="str">
        <f t="shared" si="4558"/>
        <v/>
      </c>
      <c r="FN876" s="126" t="str">
        <f t="shared" si="4559"/>
        <v/>
      </c>
      <c r="FO876" s="126" t="str">
        <f t="shared" si="4560"/>
        <v/>
      </c>
      <c r="FP876" s="126" t="str">
        <f t="shared" si="4561"/>
        <v/>
      </c>
      <c r="FV876" s="126">
        <f t="shared" si="4562"/>
        <v>0</v>
      </c>
      <c r="FW876" s="126">
        <f t="shared" si="4563"/>
        <v>1</v>
      </c>
      <c r="FX876" s="126">
        <f t="shared" si="4564"/>
        <v>1</v>
      </c>
      <c r="GA876" s="126">
        <f t="shared" si="4565"/>
        <v>0</v>
      </c>
      <c r="GB876" s="126">
        <f t="shared" si="4566"/>
        <v>0</v>
      </c>
      <c r="GC876" s="126">
        <f t="shared" si="4567"/>
        <v>0</v>
      </c>
      <c r="GD876" s="126">
        <f t="shared" si="4568"/>
        <v>0</v>
      </c>
      <c r="GE876" s="126">
        <f t="shared" si="4569"/>
        <v>0</v>
      </c>
      <c r="GF876" s="126">
        <f t="shared" si="4570"/>
        <v>1</v>
      </c>
      <c r="GG876" s="126">
        <f t="shared" si="4571"/>
        <v>0</v>
      </c>
      <c r="GI876" s="126">
        <f t="shared" si="4572"/>
        <v>0</v>
      </c>
      <c r="GK876" s="126">
        <f t="shared" si="4573"/>
        <v>1</v>
      </c>
      <c r="GL876" s="126">
        <f t="shared" si="4574"/>
        <v>1</v>
      </c>
      <c r="GM876" s="126">
        <f t="shared" si="4575"/>
        <v>1</v>
      </c>
      <c r="GN876" s="126">
        <f t="shared" si="4576"/>
        <v>1</v>
      </c>
      <c r="GO876" s="126">
        <f t="shared" si="4577"/>
        <v>1</v>
      </c>
      <c r="GP876" s="126">
        <f t="shared" si="4578"/>
        <v>0</v>
      </c>
      <c r="GQ876" s="126">
        <f t="shared" si="4579"/>
        <v>1</v>
      </c>
      <c r="GS876" s="126" t="str">
        <f t="shared" si="4580"/>
        <v/>
      </c>
      <c r="GT876" s="126" t="str">
        <f t="shared" si="4581"/>
        <v/>
      </c>
      <c r="GU876" s="126">
        <f t="shared" si="4582"/>
        <v>0</v>
      </c>
      <c r="GV876" s="126">
        <f t="shared" si="4583"/>
        <v>0</v>
      </c>
      <c r="GW876" s="126">
        <f t="shared" si="4584"/>
        <v>0</v>
      </c>
      <c r="GX876" s="126">
        <f t="shared" si="4585"/>
        <v>0</v>
      </c>
      <c r="GY876" s="126">
        <f t="shared" si="4586"/>
        <v>0</v>
      </c>
      <c r="GZ876" s="126"/>
      <c r="HA876" s="126">
        <f t="shared" si="4587"/>
        <v>0</v>
      </c>
      <c r="HB876" s="126">
        <f t="shared" si="4588"/>
        <v>0</v>
      </c>
      <c r="HC876" s="126">
        <f t="shared" si="4589"/>
        <v>0</v>
      </c>
      <c r="HD876" s="126">
        <f t="shared" si="4590"/>
        <v>0</v>
      </c>
      <c r="HE876" s="126">
        <f t="shared" si="4591"/>
        <v>0</v>
      </c>
      <c r="HF876" s="126">
        <f t="shared" si="4592"/>
        <v>0</v>
      </c>
      <c r="HH876" s="126">
        <f t="shared" si="4593"/>
        <v>0</v>
      </c>
      <c r="HI876" s="126">
        <f t="shared" si="4594"/>
        <v>0</v>
      </c>
      <c r="HJ876" s="126">
        <f t="shared" si="4595"/>
        <v>0</v>
      </c>
      <c r="HK876" s="126">
        <f t="shared" si="4596"/>
        <v>0</v>
      </c>
      <c r="HL876" s="126">
        <f t="shared" si="4597"/>
        <v>0</v>
      </c>
      <c r="HM876" s="126">
        <f t="shared" si="4598"/>
        <v>0</v>
      </c>
      <c r="HO876" s="126" t="str">
        <f t="shared" si="4599"/>
        <v/>
      </c>
      <c r="HP876" s="126">
        <f t="shared" si="4600"/>
        <v>1</v>
      </c>
      <c r="HQ876" s="126" t="str">
        <f t="shared" si="4601"/>
        <v/>
      </c>
      <c r="HR876" s="122">
        <f t="shared" si="4602"/>
        <v>1</v>
      </c>
      <c r="HS876" s="126" t="str">
        <f t="shared" si="4603"/>
        <v/>
      </c>
      <c r="HT876" s="122" t="str">
        <f t="shared" si="4604"/>
        <v/>
      </c>
      <c r="HU876" s="122" t="str">
        <f t="shared" si="4605"/>
        <v/>
      </c>
      <c r="HV876" s="126" t="str">
        <f t="shared" si="4606"/>
        <v/>
      </c>
      <c r="HW876" s="126" t="str">
        <f t="shared" si="4607"/>
        <v/>
      </c>
      <c r="HX876" s="126" t="str">
        <f t="shared" si="4608"/>
        <v/>
      </c>
      <c r="HZ876" s="126" t="str">
        <f t="shared" si="4609"/>
        <v/>
      </c>
      <c r="IA876" s="126">
        <f t="shared" si="4610"/>
        <v>0</v>
      </c>
      <c r="IB876" s="126" t="str">
        <f t="shared" si="4611"/>
        <v/>
      </c>
      <c r="IC876" s="126">
        <f t="shared" si="4612"/>
        <v>0</v>
      </c>
      <c r="ID876" s="126" t="str">
        <f t="shared" si="4613"/>
        <v/>
      </c>
      <c r="IE876" s="126" t="str">
        <f t="shared" si="4614"/>
        <v/>
      </c>
      <c r="IF876" s="126" t="str">
        <f t="shared" si="4615"/>
        <v/>
      </c>
      <c r="IG876" s="126" t="str">
        <f t="shared" si="4616"/>
        <v/>
      </c>
      <c r="IH876" s="126" t="str">
        <f t="shared" si="4617"/>
        <v/>
      </c>
      <c r="II876" s="126" t="str">
        <f t="shared" si="4618"/>
        <v/>
      </c>
      <c r="IO876" s="128"/>
      <c r="IP876" s="128"/>
      <c r="IQ876" s="127"/>
      <c r="IR876" s="127"/>
      <c r="IX876" s="6"/>
      <c r="IY876" s="6"/>
      <c r="IZ876" s="7"/>
      <c r="JA876" s="7"/>
      <c r="JG876" s="12"/>
      <c r="JH876" s="12"/>
      <c r="JI876" s="13"/>
      <c r="JJ876" s="13"/>
      <c r="JN876" s="6"/>
      <c r="JO876" s="6"/>
      <c r="JQ876" s="11"/>
      <c r="JR876" s="11"/>
      <c r="JS876" s="12"/>
      <c r="JT876" s="13"/>
      <c r="JU876" s="12"/>
      <c r="JV876" s="12"/>
      <c r="JW876" s="97"/>
      <c r="JX876" s="13"/>
      <c r="JY876" s="13"/>
      <c r="JZ876" s="97"/>
      <c r="KA876" s="97"/>
      <c r="KB876" s="11"/>
      <c r="KC876" s="11"/>
      <c r="KD876" s="11"/>
      <c r="KE876" s="11"/>
    </row>
    <row r="877" spans="1:291" s="122" customFormat="1" x14ac:dyDescent="0.2">
      <c r="A877" s="146">
        <f t="shared" si="4081"/>
        <v>877</v>
      </c>
      <c r="C877" s="2">
        <v>43369</v>
      </c>
      <c r="D877" s="126">
        <v>96.84</v>
      </c>
      <c r="E877" s="126">
        <v>96.814999999999998</v>
      </c>
      <c r="F877" s="126">
        <v>96.81</v>
      </c>
      <c r="G877" s="128">
        <v>105.11499999999999</v>
      </c>
      <c r="H877" s="128">
        <v>112.142</v>
      </c>
      <c r="I877" s="128">
        <v>118.235</v>
      </c>
      <c r="J877" s="127">
        <v>140.16999999999999</v>
      </c>
      <c r="K877" s="126"/>
      <c r="M877" s="126">
        <f t="shared" si="4438"/>
        <v>96.84</v>
      </c>
      <c r="N877" s="126">
        <f t="shared" si="4439"/>
        <v>96.814999999999998</v>
      </c>
      <c r="O877" s="126">
        <f t="shared" si="4440"/>
        <v>96.81</v>
      </c>
      <c r="P877" s="128">
        <f t="shared" ref="P877:P940" si="4620">(INT(G877)*32)+(IF(INT(RIGHT(G877*1000,1))=7,(G877-INT(G877))+0.0005,IF(INT(RIGHT(G877*1000,1))=2,(G877-INT(G877))+0.0005,G877-INT(G877))))*100</f>
        <v>3371.4999999999995</v>
      </c>
      <c r="Q877" s="5">
        <f t="shared" ref="Q877:Q940" si="4621">(INT(H877)*32)+(IF(INT(RIGHT(H877*1000,1))=7,(H877-INT(H877))+0.0005,IF(INT(RIGHT(H877*1000,1))=2,(H877-INT(H877))+0.0005,H877-INT(H877))))*100</f>
        <v>3598.2499999999995</v>
      </c>
      <c r="R877" s="6">
        <f t="shared" ref="R877:R940" si="4622">INT(I877)*32+(I877-INT(I877))*100</f>
        <v>3799.5</v>
      </c>
      <c r="S877" s="7">
        <f t="shared" ref="S877:S940" si="4623">INT(J877)*32+(J877-INT(J877))*100</f>
        <v>4496.9999999999991</v>
      </c>
      <c r="V877" s="127">
        <f t="shared" si="4259"/>
        <v>1.0000000000005116</v>
      </c>
      <c r="W877" s="127">
        <f t="shared" si="4260"/>
        <v>1.5000000000000568</v>
      </c>
      <c r="X877" s="127">
        <f t="shared" si="4261"/>
        <v>1.9999999999996021</v>
      </c>
      <c r="Y877" s="127">
        <f t="shared" ref="Y877:Y940" si="4624">ABS(BA877)</f>
        <v>0.99999999999909051</v>
      </c>
      <c r="Z877" s="126">
        <f t="shared" ref="Z877:Z940" si="4625">ABS(BB877)</f>
        <v>4.7499999999995453</v>
      </c>
      <c r="AA877" s="126">
        <f t="shared" ref="AA877:AA940" si="4626">ABS(BC877)</f>
        <v>9.0000000000004547</v>
      </c>
      <c r="AB877" s="126">
        <f t="shared" ref="AB877:AB940" si="4627">ABS(BD877)</f>
        <v>23.999999999999091</v>
      </c>
      <c r="AC877" s="126"/>
      <c r="AD877" s="126"/>
      <c r="AE877" s="127">
        <f t="shared" si="4286"/>
        <v>1.8499994299993299</v>
      </c>
      <c r="AF877" s="127">
        <f t="shared" si="4287"/>
        <v>1.3499994299997846</v>
      </c>
      <c r="AG877" s="127">
        <f t="shared" si="4288"/>
        <v>0.84999943000023936</v>
      </c>
      <c r="AH877" s="127">
        <f t="shared" si="4447"/>
        <v>1.1666666666681826</v>
      </c>
      <c r="AI877" s="127">
        <f t="shared" si="4273"/>
        <v>0.85000000000154596</v>
      </c>
      <c r="AJ877" s="127">
        <f t="shared" si="4274"/>
        <v>0.65000000000072777</v>
      </c>
      <c r="AK877" s="127">
        <f t="shared" si="4275"/>
        <v>1.2500000000007576</v>
      </c>
      <c r="AL877" s="127">
        <f t="shared" si="4276"/>
        <v>0.24999999999931788</v>
      </c>
      <c r="AM877" s="127">
        <f t="shared" si="4277"/>
        <v>1.0000000000007576</v>
      </c>
      <c r="AN877" s="127">
        <f t="shared" si="4278"/>
        <v>0.59999999999918074</v>
      </c>
      <c r="AO877" s="127">
        <f t="shared" si="4279"/>
        <v>1</v>
      </c>
      <c r="AP877" s="127">
        <f t="shared" si="4280"/>
        <v>0.16666666666848573</v>
      </c>
      <c r="AQ877" s="127">
        <f t="shared" si="4281"/>
        <v>2.875000000001894</v>
      </c>
      <c r="AR877" s="127">
        <f t="shared" si="4282"/>
        <v>1.6000000000020007</v>
      </c>
      <c r="AS877" s="127">
        <f t="shared" si="4283"/>
        <v>0.58333333333358617</v>
      </c>
      <c r="AT877" s="127">
        <f t="shared" si="4284"/>
        <v>1.2000000000016979</v>
      </c>
      <c r="AU877" s="126"/>
      <c r="AX877" s="11">
        <f t="shared" si="4457"/>
        <v>1.0000000000005116</v>
      </c>
      <c r="AY877" s="11">
        <f t="shared" si="4458"/>
        <v>1.5000000000000568</v>
      </c>
      <c r="AZ877" s="11">
        <f t="shared" si="4459"/>
        <v>1.9999999999996021</v>
      </c>
      <c r="BA877" s="11">
        <f t="shared" si="4460"/>
        <v>0.99999999999909051</v>
      </c>
      <c r="BB877" s="11">
        <f t="shared" si="4461"/>
        <v>4.7499999999995453</v>
      </c>
      <c r="BC877" s="12">
        <f t="shared" si="4462"/>
        <v>9.0000000000004547</v>
      </c>
      <c r="BD877" s="13">
        <f t="shared" si="4463"/>
        <v>23.999999999999091</v>
      </c>
      <c r="BF877" s="11">
        <f t="shared" si="4619"/>
        <v>-0.99999999999766942</v>
      </c>
      <c r="BG877" s="11">
        <f t="shared" si="4465"/>
        <v>-1.8499994299993299</v>
      </c>
      <c r="BH877" s="11">
        <f t="shared" si="4466"/>
        <v>-1.3499994299997846</v>
      </c>
      <c r="BI877" s="11">
        <f t="shared" si="4467"/>
        <v>-0.84999943000023936</v>
      </c>
      <c r="BJ877" s="11">
        <f t="shared" si="4468"/>
        <v>-1.1666666666681826</v>
      </c>
      <c r="BK877" s="11">
        <f t="shared" si="4469"/>
        <v>-0.85000000000154596</v>
      </c>
      <c r="BL877" s="11">
        <f t="shared" si="4470"/>
        <v>-0.65000000000072777</v>
      </c>
      <c r="BM877" s="11">
        <f t="shared" si="4471"/>
        <v>-1.2500000000007576</v>
      </c>
      <c r="BN877" s="11">
        <f t="shared" si="4472"/>
        <v>0.24999999999931788</v>
      </c>
      <c r="BO877" s="11">
        <f t="shared" si="4473"/>
        <v>1.0000000000007576</v>
      </c>
      <c r="BP877" s="11">
        <f t="shared" si="4474"/>
        <v>-0.59999999999918074</v>
      </c>
      <c r="BQ877" s="126">
        <v>1</v>
      </c>
      <c r="BR877" s="11">
        <f t="shared" si="4475"/>
        <v>0.16666666666848573</v>
      </c>
      <c r="BS877" s="11">
        <f t="shared" si="4476"/>
        <v>2.875000000001894</v>
      </c>
      <c r="BT877" s="11">
        <f t="shared" si="4477"/>
        <v>-1.6000000000020007</v>
      </c>
      <c r="BU877" s="11">
        <f t="shared" si="4478"/>
        <v>-0.58333333333358617</v>
      </c>
      <c r="BV877" s="11">
        <f t="shared" si="4479"/>
        <v>-1.2000000000016979</v>
      </c>
      <c r="BY877" s="126"/>
      <c r="BZ877" s="126"/>
      <c r="CA877" s="122">
        <f t="shared" si="4480"/>
        <v>-0.58333333333358617</v>
      </c>
      <c r="CB877" s="126">
        <f t="shared" si="4481"/>
        <v>0</v>
      </c>
      <c r="CC877" s="126">
        <f t="shared" si="4482"/>
        <v>0</v>
      </c>
      <c r="CD877" s="126">
        <f t="shared" si="4483"/>
        <v>0</v>
      </c>
      <c r="CE877" s="126">
        <f t="shared" si="4484"/>
        <v>0</v>
      </c>
      <c r="CF877" s="126">
        <f t="shared" si="4485"/>
        <v>0</v>
      </c>
      <c r="CG877" s="126" t="str">
        <f t="shared" si="4486"/>
        <v/>
      </c>
      <c r="CH877" s="126" t="str">
        <f t="shared" si="4487"/>
        <v/>
      </c>
      <c r="CI877" s="126">
        <f t="shared" si="4488"/>
        <v>1</v>
      </c>
      <c r="CJ877" s="126">
        <f t="shared" si="4489"/>
        <v>1</v>
      </c>
      <c r="CK877" s="126" t="str">
        <f t="shared" si="4490"/>
        <v/>
      </c>
      <c r="CL877" s="126">
        <f t="shared" si="4491"/>
        <v>1</v>
      </c>
      <c r="CM877" s="126">
        <f t="shared" si="4492"/>
        <v>1</v>
      </c>
      <c r="CN877" s="126">
        <f t="shared" si="4493"/>
        <v>1</v>
      </c>
      <c r="CO877" s="126" t="str">
        <f t="shared" si="4494"/>
        <v/>
      </c>
      <c r="CP877" s="126" t="str">
        <f t="shared" si="4495"/>
        <v/>
      </c>
      <c r="CQ877" s="126">
        <f t="shared" si="4496"/>
        <v>1</v>
      </c>
      <c r="CR877" s="126"/>
      <c r="CS877" s="126">
        <f t="shared" si="4497"/>
        <v>0</v>
      </c>
      <c r="CT877" s="126">
        <f t="shared" si="4498"/>
        <v>0</v>
      </c>
      <c r="CU877" s="126">
        <f t="shared" si="4499"/>
        <v>0</v>
      </c>
      <c r="CV877" s="126">
        <f t="shared" si="4500"/>
        <v>0</v>
      </c>
      <c r="CW877" s="126">
        <f t="shared" si="4501"/>
        <v>1</v>
      </c>
      <c r="CX877" s="126" t="str">
        <f t="shared" si="4502"/>
        <v/>
      </c>
      <c r="CY877" s="126" t="str">
        <f t="shared" si="4503"/>
        <v/>
      </c>
      <c r="CZ877" s="126" t="str">
        <f t="shared" si="4504"/>
        <v/>
      </c>
      <c r="DA877" s="126" t="str">
        <f t="shared" si="4505"/>
        <v/>
      </c>
      <c r="DB877" s="126">
        <f t="shared" si="4506"/>
        <v>1</v>
      </c>
      <c r="DC877" s="126" t="str">
        <f t="shared" si="4507"/>
        <v/>
      </c>
      <c r="DD877" s="126">
        <f t="shared" si="4508"/>
        <v>1</v>
      </c>
      <c r="DE877" s="126" t="str">
        <f t="shared" si="4509"/>
        <v/>
      </c>
      <c r="DF877" s="126"/>
      <c r="DG877" s="126">
        <f t="shared" si="4510"/>
        <v>1</v>
      </c>
      <c r="DH877" s="126">
        <f t="shared" si="4511"/>
        <v>1</v>
      </c>
      <c r="DI877" s="126">
        <f t="shared" si="4512"/>
        <v>1</v>
      </c>
      <c r="DJ877" s="126">
        <f t="shared" si="4513"/>
        <v>1</v>
      </c>
      <c r="DK877" s="126" t="str">
        <f t="shared" si="4514"/>
        <v/>
      </c>
      <c r="DL877" s="126"/>
      <c r="DM877" s="126" t="str">
        <f t="shared" si="4515"/>
        <v/>
      </c>
      <c r="DN877" s="126">
        <f t="shared" si="4516"/>
        <v>0</v>
      </c>
      <c r="DO877" s="126">
        <f t="shared" si="4517"/>
        <v>1</v>
      </c>
      <c r="DP877" s="126">
        <f t="shared" si="4518"/>
        <v>0</v>
      </c>
      <c r="DQ877" s="126">
        <f t="shared" si="4519"/>
        <v>1</v>
      </c>
      <c r="DR877" s="126">
        <f t="shared" si="4520"/>
        <v>1</v>
      </c>
      <c r="DS877" s="126">
        <f t="shared" si="4521"/>
        <v>1</v>
      </c>
      <c r="DT877" s="126">
        <f t="shared" si="4522"/>
        <v>1</v>
      </c>
      <c r="DU877" s="126">
        <f t="shared" si="4523"/>
        <v>1</v>
      </c>
      <c r="DV877" s="126">
        <f t="shared" si="4524"/>
        <v>1</v>
      </c>
      <c r="DW877" s="126">
        <f t="shared" si="4525"/>
        <v>0</v>
      </c>
      <c r="DX877" s="126" t="str">
        <f t="shared" si="4526"/>
        <v/>
      </c>
      <c r="DY877" s="126" t="str">
        <f t="shared" si="4527"/>
        <v/>
      </c>
      <c r="EA877" s="126">
        <f t="shared" si="4528"/>
        <v>0</v>
      </c>
      <c r="EB877" s="126">
        <f t="shared" si="4529"/>
        <v>0</v>
      </c>
      <c r="EC877" s="126">
        <f t="shared" si="4530"/>
        <v>0</v>
      </c>
      <c r="ED877" s="126">
        <f t="shared" si="4531"/>
        <v>0</v>
      </c>
      <c r="EF877" s="126">
        <f t="shared" si="4532"/>
        <v>1</v>
      </c>
      <c r="EG877" s="126">
        <f t="shared" si="4533"/>
        <v>1</v>
      </c>
      <c r="EH877" s="126">
        <f t="shared" si="4534"/>
        <v>1</v>
      </c>
      <c r="EI877" s="126">
        <f t="shared" si="4535"/>
        <v>1</v>
      </c>
      <c r="EK877" s="126">
        <f t="shared" si="4536"/>
        <v>1</v>
      </c>
      <c r="EL877" s="126">
        <f t="shared" si="4537"/>
        <v>1</v>
      </c>
      <c r="EM877" s="126">
        <f t="shared" si="4538"/>
        <v>1</v>
      </c>
      <c r="EO877" s="126">
        <f t="shared" si="4539"/>
        <v>1</v>
      </c>
      <c r="EP877" s="126">
        <f t="shared" si="4540"/>
        <v>1</v>
      </c>
      <c r="EQ877" s="126">
        <f t="shared" si="4541"/>
        <v>1</v>
      </c>
      <c r="ES877" s="126">
        <f t="shared" si="4542"/>
        <v>1</v>
      </c>
      <c r="ET877" s="126">
        <f t="shared" si="4543"/>
        <v>1</v>
      </c>
      <c r="EU877" s="126">
        <f t="shared" si="4544"/>
        <v>1</v>
      </c>
      <c r="EV877" s="126">
        <f t="shared" si="4545"/>
        <v>1</v>
      </c>
      <c r="EW877" s="126">
        <f t="shared" si="4546"/>
        <v>0</v>
      </c>
      <c r="EY877" s="126">
        <f t="shared" si="4547"/>
        <v>1</v>
      </c>
      <c r="EZ877" s="126">
        <f t="shared" si="4548"/>
        <v>1</v>
      </c>
      <c r="FA877" s="126">
        <f t="shared" si="4549"/>
        <v>1</v>
      </c>
      <c r="FC877" s="126">
        <f t="shared" si="4550"/>
        <v>0</v>
      </c>
      <c r="FD877" s="126" t="str">
        <f t="shared" si="4551"/>
        <v/>
      </c>
      <c r="FE877" s="126"/>
      <c r="FF877" s="126">
        <f t="shared" si="4552"/>
        <v>1</v>
      </c>
      <c r="FG877" s="126">
        <f t="shared" si="4553"/>
        <v>0</v>
      </c>
      <c r="FH877" s="126">
        <f t="shared" si="4554"/>
        <v>0</v>
      </c>
      <c r="FI877" s="126" t="str">
        <f t="shared" si="4555"/>
        <v/>
      </c>
      <c r="FJ877" s="126" t="str">
        <f t="shared" si="4556"/>
        <v/>
      </c>
      <c r="FK877" s="126" t="str">
        <f t="shared" si="4557"/>
        <v/>
      </c>
      <c r="FL877" s="126" t="str">
        <f t="shared" si="4558"/>
        <v/>
      </c>
      <c r="FN877" s="126" t="str">
        <f t="shared" si="4559"/>
        <v/>
      </c>
      <c r="FO877" s="126" t="str">
        <f t="shared" si="4560"/>
        <v/>
      </c>
      <c r="FP877" s="126" t="str">
        <f t="shared" si="4561"/>
        <v/>
      </c>
      <c r="FV877" s="126">
        <f t="shared" si="4562"/>
        <v>1</v>
      </c>
      <c r="FW877" s="126">
        <f t="shared" si="4563"/>
        <v>0</v>
      </c>
      <c r="FX877" s="126">
        <f t="shared" si="4564"/>
        <v>0</v>
      </c>
      <c r="GA877" s="126">
        <f t="shared" si="4565"/>
        <v>1</v>
      </c>
      <c r="GB877" s="126">
        <f t="shared" si="4566"/>
        <v>1</v>
      </c>
      <c r="GC877" s="126">
        <f t="shared" si="4567"/>
        <v>1</v>
      </c>
      <c r="GD877" s="126">
        <f t="shared" si="4568"/>
        <v>1</v>
      </c>
      <c r="GE877" s="126">
        <f t="shared" si="4569"/>
        <v>0</v>
      </c>
      <c r="GF877" s="126">
        <f t="shared" si="4570"/>
        <v>0</v>
      </c>
      <c r="GG877" s="126">
        <f t="shared" si="4571"/>
        <v>1</v>
      </c>
      <c r="GI877" s="126">
        <f t="shared" si="4572"/>
        <v>1</v>
      </c>
      <c r="GK877" s="126">
        <f t="shared" si="4573"/>
        <v>1</v>
      </c>
      <c r="GL877" s="126">
        <f t="shared" si="4574"/>
        <v>1</v>
      </c>
      <c r="GM877" s="126">
        <f t="shared" si="4575"/>
        <v>1</v>
      </c>
      <c r="GN877" s="126">
        <f t="shared" si="4576"/>
        <v>1</v>
      </c>
      <c r="GO877" s="126">
        <f t="shared" si="4577"/>
        <v>0</v>
      </c>
      <c r="GP877" s="126">
        <f t="shared" si="4578"/>
        <v>0</v>
      </c>
      <c r="GQ877" s="126">
        <f t="shared" si="4579"/>
        <v>1</v>
      </c>
      <c r="GS877" s="126" t="str">
        <f t="shared" si="4580"/>
        <v/>
      </c>
      <c r="GT877" s="126" t="str">
        <f t="shared" si="4581"/>
        <v/>
      </c>
      <c r="GU877" s="126">
        <f t="shared" si="4582"/>
        <v>1</v>
      </c>
      <c r="GV877" s="126">
        <f t="shared" si="4583"/>
        <v>0</v>
      </c>
      <c r="GW877" s="126">
        <f t="shared" si="4584"/>
        <v>0</v>
      </c>
      <c r="GX877" s="126">
        <f t="shared" si="4585"/>
        <v>0</v>
      </c>
      <c r="GY877" s="126">
        <f t="shared" si="4586"/>
        <v>0</v>
      </c>
      <c r="GZ877" s="126"/>
      <c r="HA877" s="126">
        <f t="shared" si="4587"/>
        <v>0</v>
      </c>
      <c r="HB877" s="126">
        <f t="shared" si="4588"/>
        <v>0</v>
      </c>
      <c r="HC877" s="126">
        <f t="shared" si="4589"/>
        <v>0</v>
      </c>
      <c r="HD877" s="126">
        <f t="shared" si="4590"/>
        <v>0</v>
      </c>
      <c r="HE877" s="126">
        <f t="shared" si="4591"/>
        <v>0</v>
      </c>
      <c r="HF877" s="126">
        <f t="shared" si="4592"/>
        <v>0</v>
      </c>
      <c r="HH877" s="126">
        <f t="shared" si="4593"/>
        <v>1</v>
      </c>
      <c r="HI877" s="126">
        <f t="shared" si="4594"/>
        <v>0</v>
      </c>
      <c r="HJ877" s="126">
        <f t="shared" si="4595"/>
        <v>0</v>
      </c>
      <c r="HK877" s="126">
        <f t="shared" si="4596"/>
        <v>0</v>
      </c>
      <c r="HL877" s="126">
        <f t="shared" si="4597"/>
        <v>0</v>
      </c>
      <c r="HM877" s="126">
        <f t="shared" si="4598"/>
        <v>0</v>
      </c>
      <c r="HO877" s="126">
        <f t="shared" si="4599"/>
        <v>1</v>
      </c>
      <c r="HP877" s="126" t="str">
        <f t="shared" si="4600"/>
        <v/>
      </c>
      <c r="HQ877" s="126">
        <f t="shared" si="4601"/>
        <v>1</v>
      </c>
      <c r="HR877" s="122" t="str">
        <f t="shared" si="4602"/>
        <v/>
      </c>
      <c r="HS877" s="126">
        <f t="shared" si="4603"/>
        <v>1</v>
      </c>
      <c r="HT877" s="122" t="str">
        <f t="shared" si="4604"/>
        <v/>
      </c>
      <c r="HU877" s="122" t="str">
        <f t="shared" si="4605"/>
        <v/>
      </c>
      <c r="HV877" s="126" t="str">
        <f t="shared" si="4606"/>
        <v/>
      </c>
      <c r="HW877" s="126" t="str">
        <f t="shared" si="4607"/>
        <v/>
      </c>
      <c r="HX877" s="126" t="str">
        <f t="shared" si="4608"/>
        <v/>
      </c>
      <c r="HZ877" s="126">
        <f t="shared" si="4609"/>
        <v>0</v>
      </c>
      <c r="IA877" s="126" t="str">
        <f t="shared" si="4610"/>
        <v/>
      </c>
      <c r="IB877" s="126">
        <f t="shared" si="4611"/>
        <v>0</v>
      </c>
      <c r="IC877" s="126" t="str">
        <f t="shared" si="4612"/>
        <v/>
      </c>
      <c r="ID877" s="126">
        <f t="shared" si="4613"/>
        <v>0</v>
      </c>
      <c r="IE877" s="126" t="str">
        <f t="shared" si="4614"/>
        <v/>
      </c>
      <c r="IF877" s="126" t="str">
        <f t="shared" si="4615"/>
        <v/>
      </c>
      <c r="IG877" s="126" t="str">
        <f t="shared" si="4616"/>
        <v/>
      </c>
      <c r="IH877" s="126" t="str">
        <f t="shared" si="4617"/>
        <v/>
      </c>
      <c r="II877" s="126" t="str">
        <f t="shared" si="4618"/>
        <v/>
      </c>
      <c r="IO877" s="128"/>
      <c r="IP877" s="128"/>
      <c r="IQ877" s="127"/>
      <c r="IR877" s="127"/>
      <c r="IX877" s="6"/>
      <c r="IY877" s="6"/>
      <c r="IZ877" s="7"/>
      <c r="JA877" s="7"/>
      <c r="JG877" s="12"/>
      <c r="JH877" s="12"/>
      <c r="JI877" s="13"/>
      <c r="JJ877" s="13"/>
      <c r="JN877" s="6"/>
      <c r="JO877" s="6"/>
      <c r="JQ877" s="11"/>
      <c r="JR877" s="11"/>
      <c r="JS877" s="12"/>
      <c r="JT877" s="13"/>
      <c r="JU877" s="12"/>
      <c r="JV877" s="12"/>
      <c r="JW877" s="97"/>
      <c r="JX877" s="13"/>
      <c r="JY877" s="13"/>
      <c r="JZ877" s="97"/>
      <c r="KA877" s="97"/>
      <c r="KB877" s="11"/>
      <c r="KC877" s="11"/>
      <c r="KD877" s="11"/>
      <c r="KE877" s="11"/>
    </row>
    <row r="878" spans="1:291" s="122" customFormat="1" x14ac:dyDescent="0.2">
      <c r="A878" s="146">
        <f t="shared" si="4081"/>
        <v>878</v>
      </c>
      <c r="C878" s="2">
        <v>43370</v>
      </c>
      <c r="D878" s="126">
        <v>96.84</v>
      </c>
      <c r="E878" s="126">
        <v>96.814999999999998</v>
      </c>
      <c r="F878" s="126">
        <v>96.814999999999998</v>
      </c>
      <c r="G878" s="128">
        <v>105.11</v>
      </c>
      <c r="H878" s="128">
        <v>112.13500000000001</v>
      </c>
      <c r="I878" s="128">
        <v>118.24</v>
      </c>
      <c r="J878" s="127">
        <v>140.21</v>
      </c>
      <c r="K878" s="126"/>
      <c r="M878" s="126">
        <f t="shared" si="4438"/>
        <v>96.84</v>
      </c>
      <c r="N878" s="126">
        <f t="shared" si="4439"/>
        <v>96.814999999999998</v>
      </c>
      <c r="O878" s="126">
        <f t="shared" si="4440"/>
        <v>96.814999999999998</v>
      </c>
      <c r="P878" s="128">
        <f t="shared" si="4620"/>
        <v>3371</v>
      </c>
      <c r="Q878" s="5">
        <f t="shared" si="4621"/>
        <v>3597.5000000000005</v>
      </c>
      <c r="R878" s="6">
        <f t="shared" si="4622"/>
        <v>3799.9999999999995</v>
      </c>
      <c r="S878" s="7">
        <f t="shared" si="4623"/>
        <v>4501.0000000000009</v>
      </c>
      <c r="V878" s="127">
        <f t="shared" si="4259"/>
        <v>0</v>
      </c>
      <c r="W878" s="127">
        <f t="shared" si="4260"/>
        <v>0</v>
      </c>
      <c r="X878" s="127">
        <f t="shared" si="4261"/>
        <v>0.49999999999954525</v>
      </c>
      <c r="Y878" s="127">
        <f t="shared" si="4624"/>
        <v>0.49999999999954525</v>
      </c>
      <c r="Z878" s="126">
        <f t="shared" si="4625"/>
        <v>0.74999999999909051</v>
      </c>
      <c r="AA878" s="126">
        <f t="shared" si="4626"/>
        <v>0.49999999999954525</v>
      </c>
      <c r="AB878" s="126">
        <f t="shared" si="4627"/>
        <v>4.000000000001819</v>
      </c>
      <c r="AC878" s="126"/>
      <c r="AD878" s="126"/>
      <c r="AE878" s="127">
        <f t="shared" si="4286"/>
        <v>0.44999990999947231</v>
      </c>
      <c r="AF878" s="127">
        <f t="shared" si="4287"/>
        <v>0.44999990999947231</v>
      </c>
      <c r="AG878" s="127">
        <f t="shared" si="4288"/>
        <v>0.94999990999901751</v>
      </c>
      <c r="AH878" s="127">
        <f t="shared" si="4447"/>
        <v>0.49999999999969685</v>
      </c>
      <c r="AI878" s="127">
        <f t="shared" si="4273"/>
        <v>0.54999999999963622</v>
      </c>
      <c r="AJ878" s="127">
        <f t="shared" si="4274"/>
        <v>1.0499999999988177</v>
      </c>
      <c r="AK878" s="127">
        <f t="shared" si="4275"/>
        <v>1.0833333333321207</v>
      </c>
      <c r="AL878" s="127">
        <f t="shared" si="4276"/>
        <v>0.99999999999886313</v>
      </c>
      <c r="AM878" s="127">
        <f t="shared" si="4277"/>
        <v>0.83333333333439441</v>
      </c>
      <c r="AN878" s="127">
        <f t="shared" si="4278"/>
        <v>1.1000000000011823</v>
      </c>
      <c r="AO878" s="127">
        <f t="shared" si="4279"/>
        <v>1</v>
      </c>
      <c r="AP878" s="127">
        <f t="shared" si="4280"/>
        <v>0.16666666666606023</v>
      </c>
      <c r="AQ878" s="127">
        <f t="shared" si="4281"/>
        <v>0.7916666666637866</v>
      </c>
      <c r="AR878" s="127">
        <f t="shared" si="4282"/>
        <v>1.1999999999989086</v>
      </c>
      <c r="AS878" s="127">
        <f t="shared" si="4283"/>
        <v>1.6388888888883835</v>
      </c>
      <c r="AT878" s="127">
        <f t="shared" si="4284"/>
        <v>1.5333333333326664</v>
      </c>
      <c r="AU878" s="126"/>
      <c r="AX878" s="11">
        <f t="shared" si="4457"/>
        <v>0</v>
      </c>
      <c r="AY878" s="11">
        <f t="shared" si="4458"/>
        <v>0</v>
      </c>
      <c r="AZ878" s="11">
        <f t="shared" si="4459"/>
        <v>0.49999999999954525</v>
      </c>
      <c r="BA878" s="11">
        <f t="shared" si="4460"/>
        <v>-0.49999999999954525</v>
      </c>
      <c r="BB878" s="11">
        <f t="shared" si="4461"/>
        <v>-0.74999999999909051</v>
      </c>
      <c r="BC878" s="12">
        <f t="shared" si="4462"/>
        <v>0.49999999999954525</v>
      </c>
      <c r="BD878" s="13">
        <f t="shared" si="4463"/>
        <v>4.000000000001819</v>
      </c>
      <c r="BF878" s="11">
        <f t="shared" si="4619"/>
        <v>0.99999999999909051</v>
      </c>
      <c r="BG878" s="11">
        <f t="shared" si="4465"/>
        <v>0.44999990999947231</v>
      </c>
      <c r="BH878" s="11">
        <f t="shared" si="4466"/>
        <v>0.44999990999947231</v>
      </c>
      <c r="BI878" s="11">
        <f t="shared" si="4467"/>
        <v>0.94999990999901751</v>
      </c>
      <c r="BJ878" s="11">
        <f t="shared" si="4468"/>
        <v>-0.49999999999969685</v>
      </c>
      <c r="BK878" s="11">
        <f t="shared" si="4469"/>
        <v>-0.54999999999963622</v>
      </c>
      <c r="BL878" s="11">
        <f t="shared" si="4470"/>
        <v>-1.0499999999988177</v>
      </c>
      <c r="BM878" s="11">
        <f t="shared" si="4471"/>
        <v>-1.0833333333321207</v>
      </c>
      <c r="BN878" s="11">
        <f t="shared" si="4472"/>
        <v>-0.99999999999886313</v>
      </c>
      <c r="BO878" s="11">
        <f t="shared" si="4473"/>
        <v>-0.83333333333439441</v>
      </c>
      <c r="BP878" s="11">
        <f t="shared" si="4474"/>
        <v>-1.1000000000011823</v>
      </c>
      <c r="BQ878" s="126">
        <v>1</v>
      </c>
      <c r="BR878" s="11">
        <f t="shared" si="4475"/>
        <v>-0.16666666666606023</v>
      </c>
      <c r="BS878" s="11">
        <f t="shared" si="4476"/>
        <v>0.7916666666637866</v>
      </c>
      <c r="BT878" s="11">
        <f t="shared" si="4477"/>
        <v>-1.1999999999989086</v>
      </c>
      <c r="BU878" s="11">
        <f t="shared" si="4478"/>
        <v>-1.6388888888883835</v>
      </c>
      <c r="BV878" s="11">
        <f t="shared" si="4479"/>
        <v>-1.5333333333326664</v>
      </c>
      <c r="BY878" s="126"/>
      <c r="BZ878" s="126"/>
      <c r="CA878" s="122">
        <f t="shared" si="4480"/>
        <v>-1.6388888888883835</v>
      </c>
      <c r="CB878" s="126">
        <f t="shared" si="4481"/>
        <v>1</v>
      </c>
      <c r="CC878" s="126">
        <f t="shared" si="4482"/>
        <v>1</v>
      </c>
      <c r="CD878" s="126">
        <f t="shared" si="4483"/>
        <v>0</v>
      </c>
      <c r="CE878" s="126">
        <f t="shared" si="4484"/>
        <v>0</v>
      </c>
      <c r="CF878" s="126">
        <f t="shared" si="4485"/>
        <v>0</v>
      </c>
      <c r="CG878" s="126" t="str">
        <f t="shared" si="4486"/>
        <v/>
      </c>
      <c r="CH878" s="126">
        <f t="shared" si="4487"/>
        <v>1</v>
      </c>
      <c r="CI878" s="126">
        <f t="shared" si="4488"/>
        <v>1</v>
      </c>
      <c r="CJ878" s="126" t="str">
        <f t="shared" si="4489"/>
        <v/>
      </c>
      <c r="CK878" s="126" t="str">
        <f t="shared" si="4490"/>
        <v/>
      </c>
      <c r="CL878" s="126">
        <f t="shared" si="4491"/>
        <v>1</v>
      </c>
      <c r="CM878" s="126">
        <f t="shared" si="4492"/>
        <v>1</v>
      </c>
      <c r="CN878" s="126">
        <f t="shared" si="4493"/>
        <v>1</v>
      </c>
      <c r="CO878" s="126" t="str">
        <f t="shared" si="4494"/>
        <v/>
      </c>
      <c r="CP878" s="126">
        <f t="shared" si="4495"/>
        <v>1</v>
      </c>
      <c r="CQ878" s="126" t="str">
        <f t="shared" si="4496"/>
        <v/>
      </c>
      <c r="CR878" s="126"/>
      <c r="CS878" s="126">
        <f t="shared" si="4497"/>
        <v>1</v>
      </c>
      <c r="CT878" s="126">
        <f t="shared" si="4498"/>
        <v>1</v>
      </c>
      <c r="CU878" s="126">
        <f t="shared" si="4499"/>
        <v>0</v>
      </c>
      <c r="CV878" s="126">
        <f t="shared" si="4500"/>
        <v>0</v>
      </c>
      <c r="CW878" s="126">
        <f t="shared" si="4501"/>
        <v>1</v>
      </c>
      <c r="CX878" s="126" t="str">
        <f t="shared" si="4502"/>
        <v/>
      </c>
      <c r="CY878" s="126" t="str">
        <f t="shared" si="4503"/>
        <v/>
      </c>
      <c r="CZ878" s="126" t="str">
        <f t="shared" si="4504"/>
        <v/>
      </c>
      <c r="DA878" s="126" t="str">
        <f t="shared" si="4505"/>
        <v/>
      </c>
      <c r="DB878" s="126">
        <f t="shared" si="4506"/>
        <v>0</v>
      </c>
      <c r="DC878" s="126">
        <f t="shared" si="4507"/>
        <v>1</v>
      </c>
      <c r="DD878" s="126" t="str">
        <f t="shared" si="4508"/>
        <v/>
      </c>
      <c r="DE878" s="126" t="str">
        <f t="shared" si="4509"/>
        <v/>
      </c>
      <c r="DF878" s="126"/>
      <c r="DG878" s="126">
        <f t="shared" si="4510"/>
        <v>1</v>
      </c>
      <c r="DH878" s="126">
        <f t="shared" si="4511"/>
        <v>1</v>
      </c>
      <c r="DI878" s="126">
        <f t="shared" si="4512"/>
        <v>0</v>
      </c>
      <c r="DJ878" s="126">
        <f t="shared" si="4513"/>
        <v>0</v>
      </c>
      <c r="DK878" s="126">
        <f t="shared" si="4514"/>
        <v>0</v>
      </c>
      <c r="DL878" s="126"/>
      <c r="DM878" s="126">
        <f t="shared" si="4515"/>
        <v>1</v>
      </c>
      <c r="DN878" s="126" t="str">
        <f t="shared" si="4516"/>
        <v/>
      </c>
      <c r="DO878" s="126" t="str">
        <f t="shared" si="4517"/>
        <v/>
      </c>
      <c r="DP878" s="126" t="str">
        <f t="shared" si="4518"/>
        <v/>
      </c>
      <c r="DQ878" s="126" t="str">
        <f t="shared" si="4519"/>
        <v/>
      </c>
      <c r="DR878" s="126" t="str">
        <f t="shared" si="4520"/>
        <v/>
      </c>
      <c r="DS878" s="126" t="str">
        <f t="shared" si="4521"/>
        <v/>
      </c>
      <c r="DT878" s="126" t="str">
        <f t="shared" si="4522"/>
        <v/>
      </c>
      <c r="DU878" s="126" t="str">
        <f t="shared" si="4523"/>
        <v/>
      </c>
      <c r="DV878" s="126">
        <f t="shared" si="4524"/>
        <v>0</v>
      </c>
      <c r="DW878" s="126">
        <f t="shared" si="4525"/>
        <v>0</v>
      </c>
      <c r="DX878" s="126" t="str">
        <f t="shared" si="4526"/>
        <v/>
      </c>
      <c r="DY878" s="126" t="str">
        <f t="shared" si="4527"/>
        <v/>
      </c>
      <c r="EA878" s="126">
        <f t="shared" si="4528"/>
        <v>1</v>
      </c>
      <c r="EB878" s="126">
        <f t="shared" si="4529"/>
        <v>1</v>
      </c>
      <c r="EC878" s="126">
        <f t="shared" si="4530"/>
        <v>0</v>
      </c>
      <c r="ED878" s="126">
        <f t="shared" si="4531"/>
        <v>0</v>
      </c>
      <c r="EF878" s="126">
        <f t="shared" si="4532"/>
        <v>0</v>
      </c>
      <c r="EG878" s="126">
        <f t="shared" si="4533"/>
        <v>0</v>
      </c>
      <c r="EH878" s="126">
        <f t="shared" si="4534"/>
        <v>1</v>
      </c>
      <c r="EI878" s="126">
        <f t="shared" si="4535"/>
        <v>1</v>
      </c>
      <c r="EK878" s="126">
        <f t="shared" si="4536"/>
        <v>1</v>
      </c>
      <c r="EL878" s="126">
        <f t="shared" si="4537"/>
        <v>0</v>
      </c>
      <c r="EM878" s="126">
        <f t="shared" si="4538"/>
        <v>0</v>
      </c>
      <c r="EO878" s="126">
        <f t="shared" si="4539"/>
        <v>1</v>
      </c>
      <c r="EP878" s="126">
        <f t="shared" si="4540"/>
        <v>0</v>
      </c>
      <c r="EQ878" s="126">
        <f t="shared" si="4541"/>
        <v>0</v>
      </c>
      <c r="ES878" s="126">
        <f t="shared" si="4542"/>
        <v>0</v>
      </c>
      <c r="ET878" s="126">
        <f t="shared" si="4543"/>
        <v>0</v>
      </c>
      <c r="EU878" s="126">
        <f t="shared" si="4544"/>
        <v>1</v>
      </c>
      <c r="EV878" s="126">
        <f t="shared" si="4545"/>
        <v>1</v>
      </c>
      <c r="EW878" s="126">
        <f t="shared" si="4546"/>
        <v>0</v>
      </c>
      <c r="EY878" s="126">
        <f t="shared" si="4547"/>
        <v>0</v>
      </c>
      <c r="EZ878" s="126">
        <f t="shared" si="4548"/>
        <v>0</v>
      </c>
      <c r="FA878" s="126">
        <f t="shared" si="4549"/>
        <v>1</v>
      </c>
      <c r="FC878" s="126">
        <f t="shared" si="4550"/>
        <v>1</v>
      </c>
      <c r="FD878" s="126">
        <f t="shared" si="4551"/>
        <v>1</v>
      </c>
      <c r="FE878" s="126"/>
      <c r="FF878" s="126">
        <f t="shared" si="4552"/>
        <v>1</v>
      </c>
      <c r="FG878" s="126">
        <f t="shared" si="4553"/>
        <v>1</v>
      </c>
      <c r="FH878" s="126">
        <f t="shared" si="4554"/>
        <v>1</v>
      </c>
      <c r="FI878" s="126">
        <f t="shared" si="4555"/>
        <v>0</v>
      </c>
      <c r="FJ878" s="126">
        <f t="shared" si="4556"/>
        <v>0</v>
      </c>
      <c r="FK878" s="126">
        <f t="shared" si="4557"/>
        <v>1</v>
      </c>
      <c r="FL878" s="126">
        <f t="shared" si="4558"/>
        <v>1</v>
      </c>
      <c r="FN878" s="126" t="str">
        <f t="shared" si="4559"/>
        <v/>
      </c>
      <c r="FO878" s="126" t="str">
        <f t="shared" si="4560"/>
        <v/>
      </c>
      <c r="FP878" s="126" t="str">
        <f t="shared" si="4561"/>
        <v/>
      </c>
      <c r="FV878" s="126">
        <f t="shared" si="4562"/>
        <v>1</v>
      </c>
      <c r="FW878" s="126">
        <f t="shared" si="4563"/>
        <v>1</v>
      </c>
      <c r="FX878" s="126">
        <f t="shared" si="4564"/>
        <v>0</v>
      </c>
      <c r="GA878" s="126">
        <f t="shared" si="4565"/>
        <v>1</v>
      </c>
      <c r="GB878" s="126">
        <f t="shared" si="4566"/>
        <v>1</v>
      </c>
      <c r="GC878" s="126">
        <f t="shared" si="4567"/>
        <v>0</v>
      </c>
      <c r="GD878" s="126">
        <f t="shared" si="4568"/>
        <v>0</v>
      </c>
      <c r="GE878" s="126">
        <f t="shared" si="4569"/>
        <v>1</v>
      </c>
      <c r="GF878" s="126">
        <f t="shared" si="4570"/>
        <v>1</v>
      </c>
      <c r="GG878" s="126">
        <f t="shared" si="4571"/>
        <v>1</v>
      </c>
      <c r="GI878" s="126">
        <f t="shared" si="4572"/>
        <v>0</v>
      </c>
      <c r="GK878" s="126">
        <f t="shared" si="4573"/>
        <v>0</v>
      </c>
      <c r="GL878" s="126">
        <f t="shared" si="4574"/>
        <v>0</v>
      </c>
      <c r="GM878" s="126">
        <f t="shared" si="4575"/>
        <v>1</v>
      </c>
      <c r="GN878" s="126">
        <f t="shared" si="4576"/>
        <v>1</v>
      </c>
      <c r="GO878" s="126">
        <f t="shared" si="4577"/>
        <v>0</v>
      </c>
      <c r="GP878" s="126">
        <f t="shared" si="4578"/>
        <v>0</v>
      </c>
      <c r="GQ878" s="126">
        <f t="shared" si="4579"/>
        <v>0</v>
      </c>
      <c r="GS878" s="126" t="str">
        <f t="shared" si="4580"/>
        <v/>
      </c>
      <c r="GT878" s="126" t="str">
        <f t="shared" si="4581"/>
        <v/>
      </c>
      <c r="GU878" s="126">
        <f t="shared" si="4582"/>
        <v>1</v>
      </c>
      <c r="GV878" s="126">
        <f t="shared" si="4583"/>
        <v>0</v>
      </c>
      <c r="GW878" s="126">
        <f t="shared" si="4584"/>
        <v>0</v>
      </c>
      <c r="GX878" s="126">
        <f t="shared" si="4585"/>
        <v>0</v>
      </c>
      <c r="GY878" s="126">
        <f t="shared" si="4586"/>
        <v>0</v>
      </c>
      <c r="GZ878" s="126"/>
      <c r="HA878" s="126">
        <f t="shared" si="4587"/>
        <v>0</v>
      </c>
      <c r="HB878" s="126">
        <f t="shared" si="4588"/>
        <v>0</v>
      </c>
      <c r="HC878" s="126">
        <f t="shared" si="4589"/>
        <v>0</v>
      </c>
      <c r="HD878" s="126">
        <f t="shared" si="4590"/>
        <v>0</v>
      </c>
      <c r="HE878" s="126">
        <f t="shared" si="4591"/>
        <v>0</v>
      </c>
      <c r="HF878" s="126">
        <f t="shared" si="4592"/>
        <v>0</v>
      </c>
      <c r="HH878" s="126">
        <f t="shared" si="4593"/>
        <v>0</v>
      </c>
      <c r="HI878" s="126">
        <f t="shared" si="4594"/>
        <v>0</v>
      </c>
      <c r="HJ878" s="126">
        <f t="shared" si="4595"/>
        <v>0</v>
      </c>
      <c r="HK878" s="126">
        <f t="shared" si="4596"/>
        <v>0</v>
      </c>
      <c r="HL878" s="126">
        <f t="shared" si="4597"/>
        <v>0</v>
      </c>
      <c r="HM878" s="126">
        <f t="shared" si="4598"/>
        <v>0</v>
      </c>
      <c r="HO878" s="126">
        <f t="shared" si="4599"/>
        <v>1</v>
      </c>
      <c r="HP878" s="126" t="str">
        <f t="shared" si="4600"/>
        <v/>
      </c>
      <c r="HQ878" s="126" t="str">
        <f t="shared" si="4601"/>
        <v/>
      </c>
      <c r="HR878" s="122" t="str">
        <f t="shared" si="4602"/>
        <v/>
      </c>
      <c r="HS878" s="126" t="str">
        <f t="shared" si="4603"/>
        <v/>
      </c>
      <c r="HT878" s="122" t="str">
        <f t="shared" si="4604"/>
        <v/>
      </c>
      <c r="HU878" s="122" t="str">
        <f t="shared" si="4605"/>
        <v/>
      </c>
      <c r="HV878" s="126" t="str">
        <f t="shared" si="4606"/>
        <v/>
      </c>
      <c r="HW878" s="126" t="str">
        <f t="shared" si="4607"/>
        <v/>
      </c>
      <c r="HX878" s="126" t="str">
        <f t="shared" si="4608"/>
        <v/>
      </c>
      <c r="HZ878" s="126">
        <f t="shared" si="4609"/>
        <v>1</v>
      </c>
      <c r="IA878" s="126" t="str">
        <f t="shared" si="4610"/>
        <v/>
      </c>
      <c r="IB878" s="126" t="str">
        <f t="shared" si="4611"/>
        <v/>
      </c>
      <c r="IC878" s="126" t="str">
        <f t="shared" si="4612"/>
        <v/>
      </c>
      <c r="ID878" s="126" t="str">
        <f t="shared" si="4613"/>
        <v/>
      </c>
      <c r="IE878" s="126" t="str">
        <f t="shared" si="4614"/>
        <v/>
      </c>
      <c r="IF878" s="126" t="str">
        <f t="shared" si="4615"/>
        <v/>
      </c>
      <c r="IG878" s="126" t="str">
        <f t="shared" si="4616"/>
        <v/>
      </c>
      <c r="IH878" s="126" t="str">
        <f t="shared" si="4617"/>
        <v/>
      </c>
      <c r="II878" s="126" t="str">
        <f t="shared" si="4618"/>
        <v/>
      </c>
      <c r="IO878" s="128"/>
      <c r="IP878" s="128"/>
      <c r="IQ878" s="127"/>
      <c r="IR878" s="127"/>
      <c r="IX878" s="6"/>
      <c r="IY878" s="6"/>
      <c r="IZ878" s="7"/>
      <c r="JA878" s="7"/>
      <c r="JG878" s="12"/>
      <c r="JH878" s="12"/>
      <c r="JI878" s="13"/>
      <c r="JJ878" s="13"/>
      <c r="JN878" s="6"/>
      <c r="JO878" s="6"/>
      <c r="JQ878" s="11"/>
      <c r="JR878" s="11"/>
      <c r="JS878" s="12"/>
      <c r="JT878" s="13"/>
      <c r="JU878" s="12"/>
      <c r="JV878" s="12"/>
      <c r="JW878" s="97"/>
      <c r="JX878" s="13"/>
      <c r="JY878" s="13"/>
      <c r="JZ878" s="97"/>
      <c r="KA878" s="97"/>
      <c r="KB878" s="11"/>
      <c r="KC878" s="11"/>
      <c r="KD878" s="11"/>
      <c r="KE878" s="11"/>
    </row>
    <row r="879" spans="1:291" s="122" customFormat="1" x14ac:dyDescent="0.2">
      <c r="A879" s="146">
        <f t="shared" si="4081"/>
        <v>879</v>
      </c>
      <c r="C879" s="2">
        <v>43371</v>
      </c>
      <c r="D879" s="126">
        <v>96.86</v>
      </c>
      <c r="E879" s="126">
        <v>96.834999999999994</v>
      </c>
      <c r="F879" s="126">
        <v>96.83</v>
      </c>
      <c r="G879" s="128">
        <v>105.117</v>
      </c>
      <c r="H879" s="128">
        <v>112.152</v>
      </c>
      <c r="I879" s="128">
        <v>118.25</v>
      </c>
      <c r="J879" s="127">
        <v>140.16</v>
      </c>
      <c r="K879" s="126"/>
      <c r="M879" s="126">
        <f t="shared" si="4438"/>
        <v>96.86</v>
      </c>
      <c r="N879" s="126">
        <f t="shared" si="4439"/>
        <v>96.834999999999994</v>
      </c>
      <c r="O879" s="126">
        <f t="shared" si="4440"/>
        <v>96.83</v>
      </c>
      <c r="P879" s="128">
        <f t="shared" si="4620"/>
        <v>3371.7500000000005</v>
      </c>
      <c r="Q879" s="5">
        <f t="shared" si="4621"/>
        <v>3599.25</v>
      </c>
      <c r="R879" s="6">
        <f t="shared" si="4622"/>
        <v>3801</v>
      </c>
      <c r="S879" s="7">
        <f t="shared" si="4623"/>
        <v>4496</v>
      </c>
      <c r="V879" s="127">
        <f t="shared" si="4259"/>
        <v>1.9999999999996021</v>
      </c>
      <c r="W879" s="127">
        <f t="shared" si="4260"/>
        <v>1.9999999999996021</v>
      </c>
      <c r="X879" s="127">
        <f t="shared" si="4261"/>
        <v>1.5000000000000568</v>
      </c>
      <c r="Y879" s="127">
        <f t="shared" si="4624"/>
        <v>0.75000000000045475</v>
      </c>
      <c r="Z879" s="126">
        <f t="shared" si="4625"/>
        <v>1.7499999999995453</v>
      </c>
      <c r="AA879" s="126">
        <f t="shared" si="4626"/>
        <v>1.0000000000004547</v>
      </c>
      <c r="AB879" s="126">
        <f t="shared" si="4627"/>
        <v>5.0000000000009095</v>
      </c>
      <c r="AC879" s="126"/>
      <c r="AD879" s="126"/>
      <c r="AE879" s="127">
        <f t="shared" si="4286"/>
        <v>0.95000020999983281</v>
      </c>
      <c r="AF879" s="127">
        <f t="shared" si="4287"/>
        <v>0.95000020999983281</v>
      </c>
      <c r="AG879" s="127">
        <f t="shared" si="4288"/>
        <v>0.45000021000028756</v>
      </c>
      <c r="AH879" s="127">
        <f t="shared" si="4447"/>
        <v>0.33333333333454607</v>
      </c>
      <c r="AI879" s="127">
        <f t="shared" si="4273"/>
        <v>0.45000000000118234</v>
      </c>
      <c r="AJ879" s="127">
        <f t="shared" si="4274"/>
        <v>1.1499999999992725</v>
      </c>
      <c r="AK879" s="127">
        <f t="shared" si="4275"/>
        <v>1.0833333333325754</v>
      </c>
      <c r="AL879" s="127">
        <f t="shared" si="4276"/>
        <v>1.2499999999993179</v>
      </c>
      <c r="AM879" s="127">
        <f t="shared" si="4277"/>
        <v>2.6666666666674246</v>
      </c>
      <c r="AN879" s="127">
        <f t="shared" si="4278"/>
        <v>3.0000000000008185</v>
      </c>
      <c r="AO879" s="127">
        <f t="shared" si="4279"/>
        <v>1</v>
      </c>
      <c r="AP879" s="127">
        <f t="shared" si="4280"/>
        <v>0.33333333333060478</v>
      </c>
      <c r="AQ879" s="127">
        <f t="shared" si="4281"/>
        <v>1.0416666666685614</v>
      </c>
      <c r="AR879" s="127">
        <f t="shared" si="4282"/>
        <v>1.1000000000007275</v>
      </c>
      <c r="AS879" s="127">
        <f t="shared" si="4283"/>
        <v>2.8611111111108585</v>
      </c>
      <c r="AT879" s="127">
        <f t="shared" si="4284"/>
        <v>2.1666666666676972</v>
      </c>
      <c r="AU879" s="126"/>
      <c r="AX879" s="11">
        <f t="shared" si="4457"/>
        <v>1.9999999999996021</v>
      </c>
      <c r="AY879" s="11">
        <f t="shared" si="4458"/>
        <v>1.9999999999996021</v>
      </c>
      <c r="AZ879" s="11">
        <f t="shared" si="4459"/>
        <v>1.5000000000000568</v>
      </c>
      <c r="BA879" s="11">
        <f t="shared" si="4460"/>
        <v>0.75000000000045475</v>
      </c>
      <c r="BB879" s="11">
        <f t="shared" si="4461"/>
        <v>1.7499999999995453</v>
      </c>
      <c r="BC879" s="12">
        <f t="shared" si="4462"/>
        <v>1.0000000000004547</v>
      </c>
      <c r="BD879" s="13">
        <f t="shared" si="4463"/>
        <v>-5.0000000000009095</v>
      </c>
      <c r="BF879" s="11">
        <f t="shared" si="4619"/>
        <v>0.4999999999986926</v>
      </c>
      <c r="BG879" s="11">
        <f t="shared" si="4465"/>
        <v>0.95000020999983281</v>
      </c>
      <c r="BH879" s="11">
        <f t="shared" si="4466"/>
        <v>0.95000020999983281</v>
      </c>
      <c r="BI879" s="11">
        <f t="shared" si="4467"/>
        <v>0.45000021000028756</v>
      </c>
      <c r="BJ879" s="11">
        <f t="shared" si="4468"/>
        <v>0.33333333333454607</v>
      </c>
      <c r="BK879" s="11">
        <f t="shared" si="4469"/>
        <v>0.45000000000118234</v>
      </c>
      <c r="BL879" s="11">
        <f t="shared" si="4470"/>
        <v>1.1499999999992725</v>
      </c>
      <c r="BM879" s="11">
        <f t="shared" si="4471"/>
        <v>1.0833333333325754</v>
      </c>
      <c r="BN879" s="11">
        <f t="shared" si="4472"/>
        <v>1.2499999999993179</v>
      </c>
      <c r="BO879" s="11">
        <f t="shared" si="4473"/>
        <v>2.6666666666674246</v>
      </c>
      <c r="BP879" s="11">
        <f t="shared" si="4474"/>
        <v>3.0000000000008185</v>
      </c>
      <c r="BQ879" s="126">
        <v>1</v>
      </c>
      <c r="BR879" s="11">
        <f t="shared" si="4475"/>
        <v>0.33333333333060478</v>
      </c>
      <c r="BS879" s="11">
        <f t="shared" si="4476"/>
        <v>1.0416666666685614</v>
      </c>
      <c r="BT879" s="11">
        <f t="shared" si="4477"/>
        <v>1.1000000000007275</v>
      </c>
      <c r="BU879" s="11">
        <f t="shared" si="4478"/>
        <v>2.8611111111108585</v>
      </c>
      <c r="BV879" s="11">
        <f t="shared" si="4479"/>
        <v>2.1666666666676972</v>
      </c>
      <c r="BY879" s="126"/>
      <c r="BZ879" s="126"/>
      <c r="CA879" s="122">
        <f t="shared" si="4480"/>
        <v>2.8611111111108585</v>
      </c>
      <c r="CB879" s="126">
        <f t="shared" si="4481"/>
        <v>1</v>
      </c>
      <c r="CC879" s="126">
        <f t="shared" si="4482"/>
        <v>1</v>
      </c>
      <c r="CD879" s="126">
        <f t="shared" si="4483"/>
        <v>1</v>
      </c>
      <c r="CE879" s="126">
        <f t="shared" si="4484"/>
        <v>0</v>
      </c>
      <c r="CF879" s="126">
        <f t="shared" si="4485"/>
        <v>0</v>
      </c>
      <c r="CG879" s="126" t="str">
        <f t="shared" si="4486"/>
        <v/>
      </c>
      <c r="CH879" s="126">
        <f t="shared" si="4487"/>
        <v>1</v>
      </c>
      <c r="CI879" s="126">
        <f t="shared" si="4488"/>
        <v>1</v>
      </c>
      <c r="CJ879" s="126">
        <f t="shared" si="4489"/>
        <v>1</v>
      </c>
      <c r="CK879" s="126" t="str">
        <f t="shared" si="4490"/>
        <v/>
      </c>
      <c r="CL879" s="126">
        <f t="shared" si="4491"/>
        <v>1</v>
      </c>
      <c r="CM879" s="126">
        <f t="shared" si="4492"/>
        <v>1</v>
      </c>
      <c r="CN879" s="126">
        <f t="shared" si="4493"/>
        <v>1</v>
      </c>
      <c r="CO879" s="126" t="str">
        <f t="shared" si="4494"/>
        <v/>
      </c>
      <c r="CP879" s="126">
        <f t="shared" si="4495"/>
        <v>1</v>
      </c>
      <c r="CQ879" s="126" t="str">
        <f t="shared" si="4496"/>
        <v/>
      </c>
      <c r="CR879" s="126"/>
      <c r="CS879" s="126">
        <f t="shared" si="4497"/>
        <v>1</v>
      </c>
      <c r="CT879" s="126">
        <f t="shared" si="4498"/>
        <v>1</v>
      </c>
      <c r="CU879" s="126">
        <f t="shared" si="4499"/>
        <v>1</v>
      </c>
      <c r="CV879" s="126">
        <f t="shared" si="4500"/>
        <v>0</v>
      </c>
      <c r="CW879" s="126" t="str">
        <f t="shared" si="4501"/>
        <v/>
      </c>
      <c r="CX879" s="126" t="str">
        <f t="shared" si="4502"/>
        <v/>
      </c>
      <c r="CY879" s="126" t="str">
        <f t="shared" si="4503"/>
        <v/>
      </c>
      <c r="CZ879" s="126" t="str">
        <f t="shared" si="4504"/>
        <v/>
      </c>
      <c r="DA879" s="126" t="str">
        <f t="shared" si="4505"/>
        <v/>
      </c>
      <c r="DB879" s="126">
        <f t="shared" si="4506"/>
        <v>0</v>
      </c>
      <c r="DC879" s="126">
        <f t="shared" si="4507"/>
        <v>1</v>
      </c>
      <c r="DD879" s="126" t="str">
        <f t="shared" si="4508"/>
        <v/>
      </c>
      <c r="DE879" s="126" t="str">
        <f t="shared" si="4509"/>
        <v/>
      </c>
      <c r="DF879" s="126"/>
      <c r="DG879" s="126">
        <f t="shared" si="4510"/>
        <v>1</v>
      </c>
      <c r="DH879" s="126">
        <f t="shared" si="4511"/>
        <v>1</v>
      </c>
      <c r="DI879" s="126">
        <f t="shared" si="4512"/>
        <v>1</v>
      </c>
      <c r="DJ879" s="126">
        <f t="shared" si="4513"/>
        <v>0</v>
      </c>
      <c r="DK879" s="126">
        <f t="shared" si="4514"/>
        <v>0</v>
      </c>
      <c r="DL879" s="126"/>
      <c r="DM879" s="126">
        <f t="shared" si="4515"/>
        <v>1</v>
      </c>
      <c r="DN879" s="126" t="str">
        <f t="shared" si="4516"/>
        <v/>
      </c>
      <c r="DO879" s="126" t="str">
        <f t="shared" si="4517"/>
        <v/>
      </c>
      <c r="DP879" s="126" t="str">
        <f t="shared" si="4518"/>
        <v/>
      </c>
      <c r="DQ879" s="126" t="str">
        <f t="shared" si="4519"/>
        <v/>
      </c>
      <c r="DR879" s="126" t="str">
        <f t="shared" si="4520"/>
        <v/>
      </c>
      <c r="DS879" s="126" t="str">
        <f t="shared" si="4521"/>
        <v/>
      </c>
      <c r="DT879" s="126" t="str">
        <f t="shared" si="4522"/>
        <v/>
      </c>
      <c r="DU879" s="126" t="str">
        <f t="shared" si="4523"/>
        <v/>
      </c>
      <c r="DV879" s="126">
        <f t="shared" si="4524"/>
        <v>0</v>
      </c>
      <c r="DW879" s="126">
        <f t="shared" si="4525"/>
        <v>1</v>
      </c>
      <c r="DX879" s="126">
        <f t="shared" si="4526"/>
        <v>1</v>
      </c>
      <c r="DY879" s="126" t="str">
        <f t="shared" si="4527"/>
        <v/>
      </c>
      <c r="EA879" s="126">
        <f t="shared" si="4528"/>
        <v>1</v>
      </c>
      <c r="EB879" s="126">
        <f t="shared" si="4529"/>
        <v>1</v>
      </c>
      <c r="EC879" s="126">
        <f t="shared" si="4530"/>
        <v>1</v>
      </c>
      <c r="ED879" s="126">
        <f t="shared" si="4531"/>
        <v>0</v>
      </c>
      <c r="EF879" s="126">
        <f t="shared" si="4532"/>
        <v>1</v>
      </c>
      <c r="EG879" s="126">
        <f t="shared" si="4533"/>
        <v>1</v>
      </c>
      <c r="EH879" s="126">
        <f t="shared" si="4534"/>
        <v>1</v>
      </c>
      <c r="EI879" s="126">
        <f t="shared" si="4535"/>
        <v>0</v>
      </c>
      <c r="EK879" s="126">
        <f t="shared" si="4536"/>
        <v>1</v>
      </c>
      <c r="EL879" s="126">
        <f t="shared" si="4537"/>
        <v>1</v>
      </c>
      <c r="EM879" s="126">
        <f t="shared" si="4538"/>
        <v>0</v>
      </c>
      <c r="EO879" s="126">
        <f t="shared" si="4539"/>
        <v>1</v>
      </c>
      <c r="EP879" s="126">
        <f t="shared" si="4540"/>
        <v>1</v>
      </c>
      <c r="EQ879" s="126">
        <f t="shared" si="4541"/>
        <v>0</v>
      </c>
      <c r="ES879" s="126">
        <f t="shared" si="4542"/>
        <v>1</v>
      </c>
      <c r="ET879" s="126">
        <f t="shared" si="4543"/>
        <v>1</v>
      </c>
      <c r="EU879" s="126">
        <f t="shared" si="4544"/>
        <v>0</v>
      </c>
      <c r="EV879" s="126" t="str">
        <f t="shared" si="4545"/>
        <v/>
      </c>
      <c r="EW879" s="126" t="str">
        <f t="shared" si="4546"/>
        <v/>
      </c>
      <c r="EY879" s="126">
        <f t="shared" si="4547"/>
        <v>0</v>
      </c>
      <c r="EZ879" s="126">
        <f t="shared" si="4548"/>
        <v>0</v>
      </c>
      <c r="FA879" s="126">
        <f t="shared" si="4549"/>
        <v>0</v>
      </c>
      <c r="FC879" s="126">
        <f t="shared" si="4550"/>
        <v>1</v>
      </c>
      <c r="FD879" s="126">
        <f t="shared" si="4551"/>
        <v>1</v>
      </c>
      <c r="FE879" s="126"/>
      <c r="FF879" s="126">
        <f t="shared" si="4552"/>
        <v>1</v>
      </c>
      <c r="FG879" s="126">
        <f t="shared" si="4553"/>
        <v>1</v>
      </c>
      <c r="FH879" s="126">
        <f t="shared" si="4554"/>
        <v>1</v>
      </c>
      <c r="FI879" s="126">
        <f t="shared" si="4555"/>
        <v>0</v>
      </c>
      <c r="FJ879" s="126">
        <f t="shared" si="4556"/>
        <v>1</v>
      </c>
      <c r="FK879" s="126">
        <f t="shared" si="4557"/>
        <v>1</v>
      </c>
      <c r="FL879" s="126">
        <f t="shared" si="4558"/>
        <v>1</v>
      </c>
      <c r="FN879" s="126" t="str">
        <f t="shared" si="4559"/>
        <v/>
      </c>
      <c r="FO879" s="126" t="str">
        <f t="shared" si="4560"/>
        <v/>
      </c>
      <c r="FP879" s="126" t="str">
        <f t="shared" si="4561"/>
        <v/>
      </c>
      <c r="FV879" s="126">
        <f t="shared" si="4562"/>
        <v>0</v>
      </c>
      <c r="FW879" s="126">
        <f t="shared" si="4563"/>
        <v>0</v>
      </c>
      <c r="FX879" s="126">
        <f t="shared" si="4564"/>
        <v>0</v>
      </c>
      <c r="GA879" s="126">
        <f t="shared" si="4565"/>
        <v>1</v>
      </c>
      <c r="GB879" s="126">
        <f t="shared" si="4566"/>
        <v>1</v>
      </c>
      <c r="GC879" s="126">
        <f t="shared" si="4567"/>
        <v>1</v>
      </c>
      <c r="GD879" s="126">
        <f t="shared" si="4568"/>
        <v>0</v>
      </c>
      <c r="GE879" s="126">
        <f t="shared" si="4569"/>
        <v>1</v>
      </c>
      <c r="GF879" s="126">
        <f t="shared" si="4570"/>
        <v>1</v>
      </c>
      <c r="GG879" s="126">
        <f t="shared" si="4571"/>
        <v>1</v>
      </c>
      <c r="GI879" s="126">
        <f t="shared" si="4572"/>
        <v>1</v>
      </c>
      <c r="GK879" s="126">
        <f t="shared" si="4573"/>
        <v>1</v>
      </c>
      <c r="GL879" s="126">
        <f t="shared" si="4574"/>
        <v>1</v>
      </c>
      <c r="GM879" s="126">
        <f t="shared" si="4575"/>
        <v>1</v>
      </c>
      <c r="GN879" s="126">
        <f t="shared" si="4576"/>
        <v>0</v>
      </c>
      <c r="GO879" s="126">
        <f t="shared" si="4577"/>
        <v>1</v>
      </c>
      <c r="GP879" s="126">
        <f t="shared" si="4578"/>
        <v>1</v>
      </c>
      <c r="GQ879" s="126">
        <f t="shared" si="4579"/>
        <v>1</v>
      </c>
      <c r="GS879" s="126" t="str">
        <f t="shared" si="4580"/>
        <v/>
      </c>
      <c r="GT879" s="126" t="str">
        <f t="shared" si="4581"/>
        <v/>
      </c>
      <c r="GU879" s="126">
        <f t="shared" si="4582"/>
        <v>1</v>
      </c>
      <c r="GV879" s="126">
        <f t="shared" si="4583"/>
        <v>0</v>
      </c>
      <c r="GW879" s="126">
        <f t="shared" si="4584"/>
        <v>0</v>
      </c>
      <c r="GX879" s="126">
        <f t="shared" si="4585"/>
        <v>0</v>
      </c>
      <c r="GY879" s="126">
        <f t="shared" si="4586"/>
        <v>0</v>
      </c>
      <c r="GZ879" s="126"/>
      <c r="HA879" s="126">
        <f t="shared" si="4587"/>
        <v>1</v>
      </c>
      <c r="HB879" s="126">
        <f t="shared" si="4588"/>
        <v>0</v>
      </c>
      <c r="HC879" s="126">
        <f t="shared" si="4589"/>
        <v>0</v>
      </c>
      <c r="HD879" s="126">
        <f t="shared" si="4590"/>
        <v>0</v>
      </c>
      <c r="HE879" s="126">
        <f t="shared" si="4591"/>
        <v>0</v>
      </c>
      <c r="HF879" s="126">
        <f t="shared" si="4592"/>
        <v>0</v>
      </c>
      <c r="HH879" s="126">
        <f t="shared" si="4593"/>
        <v>0</v>
      </c>
      <c r="HI879" s="126">
        <f t="shared" si="4594"/>
        <v>0</v>
      </c>
      <c r="HJ879" s="126">
        <f t="shared" si="4595"/>
        <v>0</v>
      </c>
      <c r="HK879" s="126">
        <f t="shared" si="4596"/>
        <v>0</v>
      </c>
      <c r="HL879" s="126">
        <f t="shared" si="4597"/>
        <v>0</v>
      </c>
      <c r="HM879" s="126">
        <f t="shared" si="4598"/>
        <v>0</v>
      </c>
      <c r="HO879" s="126" t="str">
        <f t="shared" si="4599"/>
        <v/>
      </c>
      <c r="HP879" s="126">
        <f t="shared" si="4600"/>
        <v>1</v>
      </c>
      <c r="HQ879" s="126" t="str">
        <f t="shared" si="4601"/>
        <v/>
      </c>
      <c r="HR879" s="122" t="str">
        <f t="shared" si="4602"/>
        <v/>
      </c>
      <c r="HS879" s="126" t="str">
        <f t="shared" si="4603"/>
        <v/>
      </c>
      <c r="HT879" s="122" t="str">
        <f t="shared" si="4604"/>
        <v/>
      </c>
      <c r="HU879" s="122" t="str">
        <f t="shared" si="4605"/>
        <v/>
      </c>
      <c r="HV879" s="126" t="str">
        <f t="shared" si="4606"/>
        <v/>
      </c>
      <c r="HW879" s="126" t="str">
        <f t="shared" si="4607"/>
        <v/>
      </c>
      <c r="HX879" s="126" t="str">
        <f t="shared" si="4608"/>
        <v/>
      </c>
      <c r="HZ879" s="126" t="str">
        <f t="shared" si="4609"/>
        <v/>
      </c>
      <c r="IA879" s="126">
        <f t="shared" si="4610"/>
        <v>1</v>
      </c>
      <c r="IB879" s="126" t="str">
        <f t="shared" si="4611"/>
        <v/>
      </c>
      <c r="IC879" s="126" t="str">
        <f t="shared" si="4612"/>
        <v/>
      </c>
      <c r="ID879" s="126" t="str">
        <f t="shared" si="4613"/>
        <v/>
      </c>
      <c r="IE879" s="126" t="str">
        <f t="shared" si="4614"/>
        <v/>
      </c>
      <c r="IF879" s="126" t="str">
        <f t="shared" si="4615"/>
        <v/>
      </c>
      <c r="IG879" s="126" t="str">
        <f t="shared" si="4616"/>
        <v/>
      </c>
      <c r="IH879" s="126" t="str">
        <f t="shared" si="4617"/>
        <v/>
      </c>
      <c r="II879" s="126" t="str">
        <f t="shared" si="4618"/>
        <v/>
      </c>
      <c r="IO879" s="128"/>
      <c r="IP879" s="128"/>
      <c r="IQ879" s="127"/>
      <c r="IR879" s="127"/>
      <c r="IX879" s="6"/>
      <c r="IY879" s="6"/>
      <c r="IZ879" s="7"/>
      <c r="JA879" s="7"/>
      <c r="JG879" s="12"/>
      <c r="JH879" s="12"/>
      <c r="JI879" s="13"/>
      <c r="JJ879" s="13"/>
      <c r="JN879" s="6"/>
      <c r="JO879" s="6"/>
      <c r="JQ879" s="11"/>
      <c r="JR879" s="11"/>
      <c r="JS879" s="12"/>
      <c r="JT879" s="13"/>
      <c r="JU879" s="12"/>
      <c r="JV879" s="12"/>
      <c r="JW879" s="97"/>
      <c r="JX879" s="13"/>
      <c r="JY879" s="13"/>
      <c r="JZ879" s="97"/>
      <c r="KA879" s="97"/>
      <c r="KB879" s="11"/>
      <c r="KC879" s="11"/>
      <c r="KD879" s="11"/>
      <c r="KE879" s="11"/>
    </row>
    <row r="880" spans="1:291" s="122" customFormat="1" x14ac:dyDescent="0.2">
      <c r="A880" s="146">
        <f t="shared" si="4081"/>
        <v>880</v>
      </c>
      <c r="C880" s="2">
        <v>43374</v>
      </c>
      <c r="D880" s="126">
        <v>96.855000000000004</v>
      </c>
      <c r="E880" s="126">
        <v>96.83</v>
      </c>
      <c r="F880" s="126">
        <v>96.825000000000003</v>
      </c>
      <c r="G880" s="128">
        <v>105.11499999999999</v>
      </c>
      <c r="H880" s="128">
        <v>112.142</v>
      </c>
      <c r="I880" s="128">
        <v>118.215</v>
      </c>
      <c r="J880" s="127">
        <v>139.31</v>
      </c>
      <c r="K880" s="126"/>
      <c r="M880" s="126">
        <f t="shared" si="4438"/>
        <v>96.855000000000004</v>
      </c>
      <c r="N880" s="126">
        <f t="shared" si="4439"/>
        <v>96.83</v>
      </c>
      <c r="O880" s="126">
        <f t="shared" si="4440"/>
        <v>96.825000000000003</v>
      </c>
      <c r="P880" s="128">
        <f t="shared" si="4620"/>
        <v>3371.4999999999995</v>
      </c>
      <c r="Q880" s="5">
        <f t="shared" si="4621"/>
        <v>3598.2499999999995</v>
      </c>
      <c r="R880" s="6">
        <f t="shared" si="4622"/>
        <v>3797.5000000000005</v>
      </c>
      <c r="S880" s="7">
        <f t="shared" si="4623"/>
        <v>4479</v>
      </c>
      <c r="V880" s="127">
        <f t="shared" si="4259"/>
        <v>0.49999999999954525</v>
      </c>
      <c r="W880" s="127">
        <f t="shared" si="4260"/>
        <v>0.49999999999954525</v>
      </c>
      <c r="X880" s="127">
        <f t="shared" si="4261"/>
        <v>0.49999999999954525</v>
      </c>
      <c r="Y880" s="127">
        <f t="shared" si="4624"/>
        <v>0.25000000000090949</v>
      </c>
      <c r="Z880" s="126">
        <f t="shared" si="4625"/>
        <v>1.0000000000004547</v>
      </c>
      <c r="AA880" s="126">
        <f t="shared" si="4626"/>
        <v>3.4999999999995453</v>
      </c>
      <c r="AB880" s="126">
        <f t="shared" si="4627"/>
        <v>17</v>
      </c>
      <c r="AC880" s="126"/>
      <c r="AD880" s="126"/>
      <c r="AE880" s="127">
        <f t="shared" si="4286"/>
        <v>9.9999880000751662E-2</v>
      </c>
      <c r="AF880" s="127">
        <f t="shared" si="4287"/>
        <v>9.9999880000751662E-2</v>
      </c>
      <c r="AG880" s="127">
        <f t="shared" si="4288"/>
        <v>9.9999880000751662E-2</v>
      </c>
      <c r="AH880" s="127">
        <f t="shared" si="4447"/>
        <v>0.16666666666515084</v>
      </c>
      <c r="AI880" s="127">
        <f t="shared" si="4273"/>
        <v>9.9999999998453881E-2</v>
      </c>
      <c r="AJ880" s="127">
        <f t="shared" si="4274"/>
        <v>1.0999999999992722</v>
      </c>
      <c r="AK880" s="127">
        <f t="shared" si="4275"/>
        <v>1.3333333333325754</v>
      </c>
      <c r="AL880" s="127">
        <f t="shared" si="4276"/>
        <v>0.74999999999931788</v>
      </c>
      <c r="AM880" s="127">
        <f t="shared" si="4277"/>
        <v>2.1666666666671217</v>
      </c>
      <c r="AN880" s="127">
        <f t="shared" si="4278"/>
        <v>3.3000000000004546</v>
      </c>
      <c r="AO880" s="127">
        <f t="shared" si="4279"/>
        <v>1</v>
      </c>
      <c r="AP880" s="127">
        <f t="shared" si="4280"/>
        <v>1.1666666666684855</v>
      </c>
      <c r="AQ880" s="127">
        <f t="shared" si="4281"/>
        <v>0.16666666666825858</v>
      </c>
      <c r="AR880" s="127">
        <f t="shared" si="4282"/>
        <v>0.89999999999799907</v>
      </c>
      <c r="AS880" s="127">
        <f t="shared" si="4283"/>
        <v>2.7777777777773229</v>
      </c>
      <c r="AT880" s="127">
        <f t="shared" si="4284"/>
        <v>1.7666666666648476</v>
      </c>
      <c r="AU880" s="126"/>
      <c r="AX880" s="11">
        <f t="shared" si="4457"/>
        <v>-0.49999999999954525</v>
      </c>
      <c r="AY880" s="11">
        <f t="shared" si="4458"/>
        <v>-0.49999999999954525</v>
      </c>
      <c r="AZ880" s="11">
        <f t="shared" si="4459"/>
        <v>-0.49999999999954525</v>
      </c>
      <c r="BA880" s="11">
        <f t="shared" si="4460"/>
        <v>-0.25000000000090949</v>
      </c>
      <c r="BB880" s="11">
        <f t="shared" si="4461"/>
        <v>-1.0000000000004547</v>
      </c>
      <c r="BC880" s="12">
        <f t="shared" si="4462"/>
        <v>-3.4999999999995453</v>
      </c>
      <c r="BD880" s="13">
        <f t="shared" si="4463"/>
        <v>-17</v>
      </c>
      <c r="BF880" s="11">
        <f t="shared" si="4619"/>
        <v>2.2737367544323206E-12</v>
      </c>
      <c r="BG880" s="11">
        <f t="shared" si="4465"/>
        <v>9.9999880000751662E-2</v>
      </c>
      <c r="BH880" s="11">
        <f t="shared" si="4466"/>
        <v>9.9999880000751662E-2</v>
      </c>
      <c r="BI880" s="11">
        <f t="shared" si="4467"/>
        <v>9.9999880000751662E-2</v>
      </c>
      <c r="BJ880" s="11">
        <f t="shared" si="4468"/>
        <v>0.16666666666515084</v>
      </c>
      <c r="BK880" s="11">
        <f t="shared" si="4469"/>
        <v>9.9999999998453881E-2</v>
      </c>
      <c r="BL880" s="11">
        <f t="shared" si="4470"/>
        <v>1.0999999999992722</v>
      </c>
      <c r="BM880" s="11">
        <f t="shared" si="4471"/>
        <v>1.3333333333325754</v>
      </c>
      <c r="BN880" s="11">
        <f t="shared" si="4472"/>
        <v>0.74999999999931788</v>
      </c>
      <c r="BO880" s="11">
        <f t="shared" si="4473"/>
        <v>2.1666666666671217</v>
      </c>
      <c r="BP880" s="11">
        <f t="shared" si="4474"/>
        <v>3.3000000000004546</v>
      </c>
      <c r="BQ880" s="126">
        <v>1</v>
      </c>
      <c r="BR880" s="11">
        <f t="shared" si="4475"/>
        <v>1.1666666666684855</v>
      </c>
      <c r="BS880" s="11">
        <f t="shared" si="4476"/>
        <v>0.16666666666825858</v>
      </c>
      <c r="BT880" s="11">
        <f t="shared" si="4477"/>
        <v>0.89999999999799907</v>
      </c>
      <c r="BU880" s="11">
        <f t="shared" si="4478"/>
        <v>2.7777777777773229</v>
      </c>
      <c r="BV880" s="11">
        <f t="shared" si="4479"/>
        <v>1.7666666666648476</v>
      </c>
      <c r="BY880" s="126"/>
      <c r="BZ880" s="126"/>
      <c r="CA880" s="122">
        <f t="shared" si="4480"/>
        <v>2.7777777777773229</v>
      </c>
      <c r="CB880" s="126">
        <f t="shared" si="4481"/>
        <v>0</v>
      </c>
      <c r="CC880" s="126">
        <f t="shared" si="4482"/>
        <v>0</v>
      </c>
      <c r="CD880" s="126">
        <f t="shared" si="4483"/>
        <v>0</v>
      </c>
      <c r="CE880" s="126">
        <f t="shared" si="4484"/>
        <v>0</v>
      </c>
      <c r="CF880" s="126">
        <f t="shared" si="4485"/>
        <v>0</v>
      </c>
      <c r="CG880" s="126" t="str">
        <f t="shared" si="4486"/>
        <v/>
      </c>
      <c r="CH880" s="126">
        <f t="shared" si="4487"/>
        <v>1</v>
      </c>
      <c r="CI880" s="126">
        <f t="shared" si="4488"/>
        <v>1</v>
      </c>
      <c r="CJ880" s="126" t="str">
        <f t="shared" si="4489"/>
        <v/>
      </c>
      <c r="CK880" s="126" t="str">
        <f t="shared" si="4490"/>
        <v/>
      </c>
      <c r="CL880" s="126">
        <f t="shared" si="4491"/>
        <v>1</v>
      </c>
      <c r="CM880" s="126">
        <f t="shared" si="4492"/>
        <v>1</v>
      </c>
      <c r="CN880" s="126">
        <f t="shared" si="4493"/>
        <v>1</v>
      </c>
      <c r="CO880" s="126" t="str">
        <f t="shared" si="4494"/>
        <v/>
      </c>
      <c r="CP880" s="126" t="str">
        <f t="shared" si="4495"/>
        <v/>
      </c>
      <c r="CQ880" s="126">
        <f t="shared" si="4496"/>
        <v>1</v>
      </c>
      <c r="CR880" s="126"/>
      <c r="CS880" s="126">
        <f t="shared" si="4497"/>
        <v>0</v>
      </c>
      <c r="CT880" s="126">
        <f t="shared" si="4498"/>
        <v>0</v>
      </c>
      <c r="CU880" s="126">
        <f t="shared" si="4499"/>
        <v>0</v>
      </c>
      <c r="CV880" s="126">
        <f t="shared" si="4500"/>
        <v>0</v>
      </c>
      <c r="CW880" s="126">
        <f t="shared" si="4501"/>
        <v>1</v>
      </c>
      <c r="CX880" s="126" t="str">
        <f t="shared" si="4502"/>
        <v/>
      </c>
      <c r="CY880" s="126" t="str">
        <f t="shared" si="4503"/>
        <v/>
      </c>
      <c r="CZ880" s="126" t="str">
        <f t="shared" si="4504"/>
        <v/>
      </c>
      <c r="DA880" s="126" t="str">
        <f t="shared" si="4505"/>
        <v/>
      </c>
      <c r="DB880" s="126">
        <f t="shared" si="4506"/>
        <v>0</v>
      </c>
      <c r="DC880" s="126">
        <f t="shared" si="4507"/>
        <v>1</v>
      </c>
      <c r="DD880" s="126" t="str">
        <f t="shared" si="4508"/>
        <v/>
      </c>
      <c r="DE880" s="126" t="str">
        <f t="shared" si="4509"/>
        <v/>
      </c>
      <c r="DF880" s="126"/>
      <c r="DG880" s="126">
        <f t="shared" si="4510"/>
        <v>0</v>
      </c>
      <c r="DH880" s="126">
        <f t="shared" si="4511"/>
        <v>0</v>
      </c>
      <c r="DI880" s="126">
        <f t="shared" si="4512"/>
        <v>0</v>
      </c>
      <c r="DJ880" s="126">
        <f t="shared" si="4513"/>
        <v>0</v>
      </c>
      <c r="DK880" s="126">
        <f t="shared" si="4514"/>
        <v>0</v>
      </c>
      <c r="DL880" s="126"/>
      <c r="DM880" s="126">
        <f t="shared" si="4515"/>
        <v>1</v>
      </c>
      <c r="DN880" s="126" t="str">
        <f t="shared" si="4516"/>
        <v/>
      </c>
      <c r="DO880" s="126" t="str">
        <f t="shared" si="4517"/>
        <v/>
      </c>
      <c r="DP880" s="126" t="str">
        <f t="shared" si="4518"/>
        <v/>
      </c>
      <c r="DQ880" s="126" t="str">
        <f t="shared" si="4519"/>
        <v/>
      </c>
      <c r="DR880" s="126" t="str">
        <f t="shared" si="4520"/>
        <v/>
      </c>
      <c r="DS880" s="126" t="str">
        <f t="shared" si="4521"/>
        <v/>
      </c>
      <c r="DT880" s="126" t="str">
        <f t="shared" si="4522"/>
        <v/>
      </c>
      <c r="DU880" s="126" t="str">
        <f t="shared" si="4523"/>
        <v/>
      </c>
      <c r="DV880" s="126">
        <f t="shared" si="4524"/>
        <v>0</v>
      </c>
      <c r="DW880" s="126">
        <f t="shared" si="4525"/>
        <v>0</v>
      </c>
      <c r="DX880" s="126" t="str">
        <f t="shared" si="4526"/>
        <v/>
      </c>
      <c r="DY880" s="126" t="str">
        <f t="shared" si="4527"/>
        <v/>
      </c>
      <c r="EA880" s="126">
        <f t="shared" si="4528"/>
        <v>0</v>
      </c>
      <c r="EB880" s="126">
        <f t="shared" si="4529"/>
        <v>0</v>
      </c>
      <c r="EC880" s="126">
        <f t="shared" si="4530"/>
        <v>0</v>
      </c>
      <c r="ED880" s="126">
        <f t="shared" si="4531"/>
        <v>0</v>
      </c>
      <c r="EF880" s="126">
        <f t="shared" si="4532"/>
        <v>0</v>
      </c>
      <c r="EG880" s="126">
        <f t="shared" si="4533"/>
        <v>0</v>
      </c>
      <c r="EH880" s="126">
        <f t="shared" si="4534"/>
        <v>0</v>
      </c>
      <c r="EI880" s="126">
        <f t="shared" si="4535"/>
        <v>0</v>
      </c>
      <c r="EK880" s="126">
        <f t="shared" si="4536"/>
        <v>1</v>
      </c>
      <c r="EL880" s="126">
        <f t="shared" si="4537"/>
        <v>1</v>
      </c>
      <c r="EM880" s="126">
        <f t="shared" si="4538"/>
        <v>1</v>
      </c>
      <c r="EO880" s="126">
        <f t="shared" si="4539"/>
        <v>1</v>
      </c>
      <c r="EP880" s="126">
        <f t="shared" si="4540"/>
        <v>1</v>
      </c>
      <c r="EQ880" s="126">
        <f t="shared" si="4541"/>
        <v>1</v>
      </c>
      <c r="ES880" s="126">
        <f t="shared" si="4542"/>
        <v>1</v>
      </c>
      <c r="ET880" s="126">
        <f t="shared" si="4543"/>
        <v>1</v>
      </c>
      <c r="EU880" s="126">
        <f t="shared" si="4544"/>
        <v>1</v>
      </c>
      <c r="EV880" s="126">
        <f t="shared" si="4545"/>
        <v>1</v>
      </c>
      <c r="EW880" s="126">
        <f t="shared" si="4546"/>
        <v>0</v>
      </c>
      <c r="EY880" s="126">
        <f t="shared" si="4547"/>
        <v>1</v>
      </c>
      <c r="EZ880" s="126">
        <f t="shared" si="4548"/>
        <v>1</v>
      </c>
      <c r="FA880" s="126">
        <f t="shared" si="4549"/>
        <v>1</v>
      </c>
      <c r="FC880" s="126">
        <f t="shared" si="4550"/>
        <v>1</v>
      </c>
      <c r="FD880" s="126">
        <f t="shared" si="4551"/>
        <v>1</v>
      </c>
      <c r="FE880" s="126"/>
      <c r="FF880" s="126">
        <f t="shared" si="4552"/>
        <v>1</v>
      </c>
      <c r="FG880" s="126">
        <f t="shared" si="4553"/>
        <v>1</v>
      </c>
      <c r="FH880" s="126">
        <f t="shared" si="4554"/>
        <v>1</v>
      </c>
      <c r="FI880" s="126">
        <f t="shared" si="4555"/>
        <v>0</v>
      </c>
      <c r="FJ880" s="126">
        <f t="shared" si="4556"/>
        <v>0</v>
      </c>
      <c r="FK880" s="126">
        <f t="shared" si="4557"/>
        <v>0</v>
      </c>
      <c r="FL880" s="126">
        <f t="shared" si="4558"/>
        <v>0</v>
      </c>
      <c r="FN880" s="126" t="str">
        <f t="shared" si="4559"/>
        <v/>
      </c>
      <c r="FO880" s="126" t="str">
        <f t="shared" si="4560"/>
        <v/>
      </c>
      <c r="FP880" s="126" t="str">
        <f t="shared" si="4561"/>
        <v/>
      </c>
      <c r="FV880" s="126">
        <f t="shared" si="4562"/>
        <v>1</v>
      </c>
      <c r="FW880" s="126">
        <f t="shared" si="4563"/>
        <v>1</v>
      </c>
      <c r="FX880" s="126">
        <f t="shared" si="4564"/>
        <v>1</v>
      </c>
      <c r="GA880" s="126">
        <f t="shared" si="4565"/>
        <v>0</v>
      </c>
      <c r="GB880" s="126">
        <f t="shared" si="4566"/>
        <v>0</v>
      </c>
      <c r="GC880" s="126">
        <f t="shared" si="4567"/>
        <v>0</v>
      </c>
      <c r="GD880" s="126">
        <f t="shared" si="4568"/>
        <v>0</v>
      </c>
      <c r="GE880" s="126">
        <f t="shared" si="4569"/>
        <v>1</v>
      </c>
      <c r="GF880" s="126">
        <f t="shared" si="4570"/>
        <v>1</v>
      </c>
      <c r="GG880" s="126">
        <f t="shared" si="4571"/>
        <v>1</v>
      </c>
      <c r="GI880" s="126">
        <f t="shared" si="4572"/>
        <v>1</v>
      </c>
      <c r="GK880" s="126">
        <f t="shared" si="4573"/>
        <v>0</v>
      </c>
      <c r="GL880" s="126">
        <f t="shared" si="4574"/>
        <v>0</v>
      </c>
      <c r="GM880" s="126">
        <f t="shared" si="4575"/>
        <v>0</v>
      </c>
      <c r="GN880" s="126">
        <f t="shared" si="4576"/>
        <v>0</v>
      </c>
      <c r="GO880" s="126">
        <f t="shared" si="4577"/>
        <v>1</v>
      </c>
      <c r="GP880" s="126">
        <f t="shared" si="4578"/>
        <v>1</v>
      </c>
      <c r="GQ880" s="126">
        <f t="shared" si="4579"/>
        <v>1</v>
      </c>
      <c r="GS880" s="126" t="str">
        <f t="shared" si="4580"/>
        <v/>
      </c>
      <c r="GT880" s="126" t="str">
        <f t="shared" si="4581"/>
        <v/>
      </c>
      <c r="GU880" s="126">
        <f t="shared" si="4582"/>
        <v>1</v>
      </c>
      <c r="GV880" s="126">
        <f t="shared" si="4583"/>
        <v>0</v>
      </c>
      <c r="GW880" s="126">
        <f t="shared" si="4584"/>
        <v>0</v>
      </c>
      <c r="GX880" s="126">
        <f t="shared" si="4585"/>
        <v>0</v>
      </c>
      <c r="GY880" s="126">
        <f t="shared" si="4586"/>
        <v>0</v>
      </c>
      <c r="GZ880" s="126"/>
      <c r="HA880" s="126">
        <f t="shared" si="4587"/>
        <v>1</v>
      </c>
      <c r="HB880" s="126">
        <f t="shared" si="4588"/>
        <v>0</v>
      </c>
      <c r="HC880" s="126">
        <f t="shared" si="4589"/>
        <v>0</v>
      </c>
      <c r="HD880" s="126">
        <f t="shared" si="4590"/>
        <v>0</v>
      </c>
      <c r="HE880" s="126">
        <f t="shared" si="4591"/>
        <v>0</v>
      </c>
      <c r="HF880" s="126">
        <f t="shared" si="4592"/>
        <v>0</v>
      </c>
      <c r="HH880" s="126">
        <f t="shared" si="4593"/>
        <v>0</v>
      </c>
      <c r="HI880" s="126">
        <f t="shared" si="4594"/>
        <v>0</v>
      </c>
      <c r="HJ880" s="126">
        <f t="shared" si="4595"/>
        <v>0</v>
      </c>
      <c r="HK880" s="126">
        <f t="shared" si="4596"/>
        <v>0</v>
      </c>
      <c r="HL880" s="126">
        <f t="shared" si="4597"/>
        <v>0</v>
      </c>
      <c r="HM880" s="126">
        <f t="shared" si="4598"/>
        <v>0</v>
      </c>
      <c r="HO880" s="126" t="str">
        <f t="shared" si="4599"/>
        <v/>
      </c>
      <c r="HP880" s="126">
        <f t="shared" si="4600"/>
        <v>1</v>
      </c>
      <c r="HQ880" s="126" t="str">
        <f t="shared" si="4601"/>
        <v/>
      </c>
      <c r="HR880" s="122">
        <f t="shared" si="4602"/>
        <v>1</v>
      </c>
      <c r="HS880" s="126" t="str">
        <f t="shared" si="4603"/>
        <v/>
      </c>
      <c r="HT880" s="122">
        <f t="shared" si="4604"/>
        <v>1</v>
      </c>
      <c r="HU880" s="122" t="str">
        <f t="shared" si="4605"/>
        <v/>
      </c>
      <c r="HV880" s="126" t="str">
        <f t="shared" si="4606"/>
        <v/>
      </c>
      <c r="HW880" s="126" t="str">
        <f t="shared" si="4607"/>
        <v/>
      </c>
      <c r="HX880" s="126" t="str">
        <f t="shared" si="4608"/>
        <v/>
      </c>
      <c r="HZ880" s="126" t="str">
        <f t="shared" si="4609"/>
        <v/>
      </c>
      <c r="IA880" s="126">
        <f t="shared" si="4610"/>
        <v>1</v>
      </c>
      <c r="IB880" s="126" t="str">
        <f t="shared" si="4611"/>
        <v/>
      </c>
      <c r="IC880" s="126">
        <f t="shared" si="4612"/>
        <v>1</v>
      </c>
      <c r="ID880" s="126" t="str">
        <f t="shared" si="4613"/>
        <v/>
      </c>
      <c r="IE880" s="126">
        <f t="shared" si="4614"/>
        <v>1</v>
      </c>
      <c r="IF880" s="126" t="str">
        <f t="shared" si="4615"/>
        <v/>
      </c>
      <c r="IG880" s="126" t="str">
        <f t="shared" si="4616"/>
        <v/>
      </c>
      <c r="IH880" s="126" t="str">
        <f t="shared" si="4617"/>
        <v/>
      </c>
      <c r="II880" s="126" t="str">
        <f t="shared" si="4618"/>
        <v/>
      </c>
      <c r="IO880" s="128"/>
      <c r="IP880" s="128"/>
      <c r="IQ880" s="127"/>
      <c r="IR880" s="127"/>
      <c r="IX880" s="6"/>
      <c r="IY880" s="6"/>
      <c r="IZ880" s="7"/>
      <c r="JA880" s="7"/>
      <c r="JG880" s="12"/>
      <c r="JH880" s="12"/>
      <c r="JI880" s="13"/>
      <c r="JJ880" s="13"/>
      <c r="JN880" s="6"/>
      <c r="JO880" s="6"/>
      <c r="JQ880" s="11"/>
      <c r="JR880" s="11"/>
      <c r="JS880" s="12"/>
      <c r="JT880" s="13"/>
      <c r="JU880" s="12"/>
      <c r="JV880" s="12"/>
      <c r="JW880" s="97"/>
      <c r="JX880" s="13"/>
      <c r="JY880" s="13"/>
      <c r="JZ880" s="97"/>
      <c r="KA880" s="97"/>
      <c r="KB880" s="11"/>
      <c r="KC880" s="11"/>
      <c r="KD880" s="11"/>
      <c r="KE880" s="11"/>
    </row>
    <row r="881" spans="1:291" s="122" customFormat="1" x14ac:dyDescent="0.2">
      <c r="A881" s="146">
        <f t="shared" si="4081"/>
        <v>881</v>
      </c>
      <c r="C881" s="2">
        <v>43375</v>
      </c>
      <c r="D881" s="126">
        <v>96.87</v>
      </c>
      <c r="E881" s="126">
        <v>96.844999999999999</v>
      </c>
      <c r="F881" s="126">
        <v>96.84</v>
      </c>
      <c r="G881" s="128">
        <v>105.122</v>
      </c>
      <c r="H881" s="128">
        <v>112.167</v>
      </c>
      <c r="I881" s="128">
        <v>118.26</v>
      </c>
      <c r="J881" s="127">
        <v>140.16</v>
      </c>
      <c r="K881" s="126"/>
      <c r="M881" s="126">
        <f t="shared" si="4438"/>
        <v>96.87</v>
      </c>
      <c r="N881" s="126">
        <f t="shared" si="4439"/>
        <v>96.844999999999999</v>
      </c>
      <c r="O881" s="126">
        <f t="shared" si="4440"/>
        <v>96.84</v>
      </c>
      <c r="P881" s="128">
        <f t="shared" si="4620"/>
        <v>3372.25</v>
      </c>
      <c r="Q881" s="5">
        <f t="shared" si="4621"/>
        <v>3600.75</v>
      </c>
      <c r="R881" s="6">
        <f t="shared" si="4622"/>
        <v>3802.0000000000005</v>
      </c>
      <c r="S881" s="7">
        <f t="shared" si="4623"/>
        <v>4496</v>
      </c>
      <c r="V881" s="127">
        <f t="shared" si="4259"/>
        <v>1.5000000000000568</v>
      </c>
      <c r="W881" s="127">
        <f t="shared" si="4260"/>
        <v>1.5000000000000568</v>
      </c>
      <c r="X881" s="127">
        <f t="shared" si="4261"/>
        <v>1.5000000000000568</v>
      </c>
      <c r="Y881" s="127">
        <f t="shared" si="4624"/>
        <v>0.75000000000045475</v>
      </c>
      <c r="Z881" s="126">
        <f t="shared" si="4625"/>
        <v>2.5000000000004547</v>
      </c>
      <c r="AA881" s="126">
        <f t="shared" si="4626"/>
        <v>4.5</v>
      </c>
      <c r="AB881" s="126">
        <f t="shared" si="4627"/>
        <v>17</v>
      </c>
      <c r="AC881" s="126"/>
      <c r="AD881" s="126"/>
      <c r="AE881" s="127">
        <f t="shared" si="4286"/>
        <v>2.9999972395167163E-7</v>
      </c>
      <c r="AF881" s="127">
        <f t="shared" si="4287"/>
        <v>2.9999972395167163E-7</v>
      </c>
      <c r="AG881" s="127">
        <f t="shared" si="4288"/>
        <v>2.9999972395167163E-7</v>
      </c>
      <c r="AH881" s="127">
        <f t="shared" si="4447"/>
        <v>0.16666666666606034</v>
      </c>
      <c r="AI881" s="127">
        <f t="shared" si="4273"/>
        <v>6.3682392692498979E-13</v>
      </c>
      <c r="AJ881" s="127">
        <f t="shared" si="4274"/>
        <v>0.19999999999954499</v>
      </c>
      <c r="AK881" s="127">
        <f t="shared" si="4275"/>
        <v>0.49999999999954525</v>
      </c>
      <c r="AL881" s="127">
        <f t="shared" si="4276"/>
        <v>0.25000000000045475</v>
      </c>
      <c r="AM881" s="127">
        <f t="shared" si="4277"/>
        <v>1.166666666666667</v>
      </c>
      <c r="AN881" s="127">
        <f t="shared" si="4278"/>
        <v>2.2999999999999998</v>
      </c>
      <c r="AO881" s="127">
        <f t="shared" si="4279"/>
        <v>1</v>
      </c>
      <c r="AP881" s="127">
        <f t="shared" si="4280"/>
        <v>0.50000000000060663</v>
      </c>
      <c r="AQ881" s="127">
        <f t="shared" si="4281"/>
        <v>0.41666666666734908</v>
      </c>
      <c r="AR881" s="127">
        <f t="shared" si="4282"/>
        <v>0.29999999999909055</v>
      </c>
      <c r="AS881" s="127">
        <f t="shared" si="4283"/>
        <v>1.2777777777773229</v>
      </c>
      <c r="AT881" s="127">
        <f t="shared" si="4284"/>
        <v>0.76666666666575711</v>
      </c>
      <c r="AU881" s="126"/>
      <c r="AX881" s="11">
        <f t="shared" si="4457"/>
        <v>1.5000000000000568</v>
      </c>
      <c r="AY881" s="11">
        <f t="shared" si="4458"/>
        <v>1.5000000000000568</v>
      </c>
      <c r="AZ881" s="11">
        <f t="shared" si="4459"/>
        <v>1.5000000000000568</v>
      </c>
      <c r="BA881" s="11">
        <f t="shared" si="4460"/>
        <v>0.75000000000045475</v>
      </c>
      <c r="BB881" s="11">
        <f t="shared" si="4461"/>
        <v>2.5000000000004547</v>
      </c>
      <c r="BC881" s="12">
        <f t="shared" si="4462"/>
        <v>4.5</v>
      </c>
      <c r="BD881" s="13">
        <f t="shared" si="4463"/>
        <v>17</v>
      </c>
      <c r="BF881" s="11">
        <f t="shared" si="4619"/>
        <v>-8.5265128291212022E-13</v>
      </c>
      <c r="BG881" s="11">
        <f t="shared" si="4465"/>
        <v>2.9999972395167163E-7</v>
      </c>
      <c r="BH881" s="11">
        <f t="shared" si="4466"/>
        <v>2.9999972395167163E-7</v>
      </c>
      <c r="BI881" s="11">
        <f t="shared" si="4467"/>
        <v>2.9999972395167163E-7</v>
      </c>
      <c r="BJ881" s="11">
        <f t="shared" si="4468"/>
        <v>-0.16666666666606034</v>
      </c>
      <c r="BK881" s="11">
        <f t="shared" si="4469"/>
        <v>6.3682392692498979E-13</v>
      </c>
      <c r="BL881" s="11">
        <f t="shared" si="4470"/>
        <v>-0.19999999999954499</v>
      </c>
      <c r="BM881" s="11">
        <f t="shared" si="4471"/>
        <v>-0.49999999999954525</v>
      </c>
      <c r="BN881" s="11">
        <f t="shared" si="4472"/>
        <v>0.25000000000045475</v>
      </c>
      <c r="BO881" s="11">
        <f t="shared" si="4473"/>
        <v>-1.166666666666667</v>
      </c>
      <c r="BP881" s="11">
        <f t="shared" si="4474"/>
        <v>-2.2999999999999998</v>
      </c>
      <c r="BQ881" s="126">
        <v>1</v>
      </c>
      <c r="BR881" s="11">
        <f t="shared" si="4475"/>
        <v>-0.50000000000060663</v>
      </c>
      <c r="BS881" s="11">
        <f t="shared" si="4476"/>
        <v>-0.41666666666734908</v>
      </c>
      <c r="BT881" s="11">
        <f t="shared" si="4477"/>
        <v>-0.29999999999909055</v>
      </c>
      <c r="BU881" s="11">
        <f t="shared" si="4478"/>
        <v>-1.2777777777773229</v>
      </c>
      <c r="BV881" s="11">
        <f t="shared" si="4479"/>
        <v>-0.76666666666575711</v>
      </c>
      <c r="BY881" s="126"/>
      <c r="BZ881" s="126"/>
      <c r="CA881" s="122">
        <f t="shared" si="4480"/>
        <v>-1.2777777777773229</v>
      </c>
      <c r="CB881" s="126">
        <f t="shared" si="4481"/>
        <v>1</v>
      </c>
      <c r="CC881" s="126">
        <f t="shared" si="4482"/>
        <v>1</v>
      </c>
      <c r="CD881" s="126">
        <f t="shared" si="4483"/>
        <v>1</v>
      </c>
      <c r="CE881" s="126">
        <f t="shared" si="4484"/>
        <v>0</v>
      </c>
      <c r="CF881" s="126">
        <f t="shared" si="4485"/>
        <v>0</v>
      </c>
      <c r="CG881" s="126" t="str">
        <f t="shared" si="4486"/>
        <v/>
      </c>
      <c r="CH881" s="126">
        <f t="shared" si="4487"/>
        <v>1</v>
      </c>
      <c r="CI881" s="126">
        <f t="shared" si="4488"/>
        <v>1</v>
      </c>
      <c r="CJ881" s="126" t="str">
        <f t="shared" si="4489"/>
        <v/>
      </c>
      <c r="CK881" s="126" t="str">
        <f t="shared" si="4490"/>
        <v/>
      </c>
      <c r="CL881" s="126">
        <f t="shared" si="4491"/>
        <v>0</v>
      </c>
      <c r="CM881" s="126" t="str">
        <f t="shared" si="4492"/>
        <v/>
      </c>
      <c r="CN881" s="126">
        <f t="shared" si="4493"/>
        <v>0</v>
      </c>
      <c r="CO881" s="126" t="str">
        <f t="shared" si="4494"/>
        <v/>
      </c>
      <c r="CP881" s="126">
        <f t="shared" si="4495"/>
        <v>0</v>
      </c>
      <c r="CQ881" s="126" t="str">
        <f t="shared" si="4496"/>
        <v/>
      </c>
      <c r="CR881" s="126"/>
      <c r="CS881" s="126">
        <f t="shared" si="4497"/>
        <v>0</v>
      </c>
      <c r="CT881" s="126">
        <f t="shared" si="4498"/>
        <v>0</v>
      </c>
      <c r="CU881" s="126">
        <f t="shared" si="4499"/>
        <v>0</v>
      </c>
      <c r="CV881" s="126">
        <f t="shared" si="4500"/>
        <v>0</v>
      </c>
      <c r="CW881" s="126">
        <f t="shared" si="4501"/>
        <v>1</v>
      </c>
      <c r="CX881" s="126" t="str">
        <f t="shared" si="4502"/>
        <v/>
      </c>
      <c r="CY881" s="126" t="str">
        <f t="shared" si="4503"/>
        <v/>
      </c>
      <c r="CZ881" s="126" t="str">
        <f t="shared" si="4504"/>
        <v/>
      </c>
      <c r="DA881" s="126" t="str">
        <f t="shared" si="4505"/>
        <v/>
      </c>
      <c r="DB881" s="126">
        <f t="shared" si="4506"/>
        <v>0</v>
      </c>
      <c r="DC881" s="126">
        <f t="shared" si="4507"/>
        <v>1</v>
      </c>
      <c r="DD881" s="126" t="str">
        <f t="shared" si="4508"/>
        <v/>
      </c>
      <c r="DE881" s="126" t="str">
        <f t="shared" si="4509"/>
        <v/>
      </c>
      <c r="DF881" s="126"/>
      <c r="DG881" s="126">
        <f t="shared" si="4510"/>
        <v>0</v>
      </c>
      <c r="DH881" s="126">
        <f t="shared" si="4511"/>
        <v>0</v>
      </c>
      <c r="DI881" s="126">
        <f t="shared" si="4512"/>
        <v>0</v>
      </c>
      <c r="DJ881" s="126">
        <f t="shared" si="4513"/>
        <v>0</v>
      </c>
      <c r="DK881" s="126">
        <f t="shared" si="4514"/>
        <v>0</v>
      </c>
      <c r="DL881" s="126"/>
      <c r="DM881" s="126">
        <f t="shared" si="4515"/>
        <v>0</v>
      </c>
      <c r="DN881" s="126" t="str">
        <f t="shared" si="4516"/>
        <v/>
      </c>
      <c r="DO881" s="126" t="str">
        <f t="shared" si="4517"/>
        <v/>
      </c>
      <c r="DP881" s="126" t="str">
        <f t="shared" si="4518"/>
        <v/>
      </c>
      <c r="DQ881" s="126" t="str">
        <f t="shared" si="4519"/>
        <v/>
      </c>
      <c r="DR881" s="126" t="str">
        <f t="shared" si="4520"/>
        <v/>
      </c>
      <c r="DS881" s="126" t="str">
        <f t="shared" si="4521"/>
        <v/>
      </c>
      <c r="DT881" s="126" t="str">
        <f t="shared" si="4522"/>
        <v/>
      </c>
      <c r="DU881" s="126" t="str">
        <f t="shared" si="4523"/>
        <v/>
      </c>
      <c r="DV881" s="126">
        <f t="shared" si="4524"/>
        <v>0</v>
      </c>
      <c r="DW881" s="126">
        <f t="shared" si="4525"/>
        <v>0</v>
      </c>
      <c r="DX881" s="126" t="str">
        <f t="shared" si="4526"/>
        <v/>
      </c>
      <c r="DY881" s="126" t="str">
        <f t="shared" si="4527"/>
        <v/>
      </c>
      <c r="EA881" s="126">
        <f t="shared" si="4528"/>
        <v>0</v>
      </c>
      <c r="EB881" s="126">
        <f t="shared" si="4529"/>
        <v>0</v>
      </c>
      <c r="EC881" s="126">
        <f t="shared" si="4530"/>
        <v>0</v>
      </c>
      <c r="ED881" s="126">
        <f t="shared" si="4531"/>
        <v>0</v>
      </c>
      <c r="EF881" s="126">
        <f t="shared" si="4532"/>
        <v>0</v>
      </c>
      <c r="EG881" s="126">
        <f t="shared" si="4533"/>
        <v>0</v>
      </c>
      <c r="EH881" s="126">
        <f t="shared" si="4534"/>
        <v>0</v>
      </c>
      <c r="EI881" s="126">
        <f t="shared" si="4535"/>
        <v>0</v>
      </c>
      <c r="EK881" s="126">
        <f t="shared" si="4536"/>
        <v>1</v>
      </c>
      <c r="EL881" s="126">
        <f t="shared" si="4537"/>
        <v>1</v>
      </c>
      <c r="EM881" s="126">
        <f t="shared" si="4538"/>
        <v>1</v>
      </c>
      <c r="EO881" s="126">
        <f t="shared" si="4539"/>
        <v>1</v>
      </c>
      <c r="EP881" s="126">
        <f t="shared" si="4540"/>
        <v>1</v>
      </c>
      <c r="EQ881" s="126">
        <f t="shared" si="4541"/>
        <v>1</v>
      </c>
      <c r="ES881" s="126">
        <f t="shared" si="4542"/>
        <v>1</v>
      </c>
      <c r="ET881" s="126">
        <f t="shared" si="4543"/>
        <v>1</v>
      </c>
      <c r="EU881" s="126">
        <f t="shared" si="4544"/>
        <v>1</v>
      </c>
      <c r="EV881" s="126">
        <f t="shared" si="4545"/>
        <v>1</v>
      </c>
      <c r="EW881" s="126">
        <f t="shared" si="4546"/>
        <v>0</v>
      </c>
      <c r="EY881" s="126">
        <f t="shared" si="4547"/>
        <v>1</v>
      </c>
      <c r="EZ881" s="126">
        <f t="shared" si="4548"/>
        <v>1</v>
      </c>
      <c r="FA881" s="126">
        <f t="shared" si="4549"/>
        <v>1</v>
      </c>
      <c r="FC881" s="126">
        <f t="shared" si="4550"/>
        <v>1</v>
      </c>
      <c r="FD881" s="126">
        <f t="shared" si="4551"/>
        <v>1</v>
      </c>
      <c r="FE881" s="126"/>
      <c r="FF881" s="126">
        <f t="shared" si="4552"/>
        <v>0</v>
      </c>
      <c r="FG881" s="126">
        <f t="shared" si="4553"/>
        <v>0</v>
      </c>
      <c r="FH881" s="126">
        <f t="shared" si="4554"/>
        <v>0</v>
      </c>
      <c r="FI881" s="126" t="str">
        <f t="shared" si="4555"/>
        <v/>
      </c>
      <c r="FJ881" s="126" t="str">
        <f t="shared" si="4556"/>
        <v/>
      </c>
      <c r="FK881" s="126" t="str">
        <f t="shared" si="4557"/>
        <v/>
      </c>
      <c r="FL881" s="126" t="str">
        <f t="shared" si="4558"/>
        <v/>
      </c>
      <c r="FN881" s="126" t="str">
        <f t="shared" si="4559"/>
        <v/>
      </c>
      <c r="FO881" s="126" t="str">
        <f t="shared" si="4560"/>
        <v/>
      </c>
      <c r="FP881" s="126" t="str">
        <f t="shared" si="4561"/>
        <v/>
      </c>
      <c r="FV881" s="126">
        <f t="shared" si="4562"/>
        <v>1</v>
      </c>
      <c r="FW881" s="126">
        <f t="shared" si="4563"/>
        <v>0</v>
      </c>
      <c r="FX881" s="126">
        <f t="shared" si="4564"/>
        <v>0</v>
      </c>
      <c r="GA881" s="126">
        <f t="shared" si="4565"/>
        <v>0</v>
      </c>
      <c r="GB881" s="126">
        <f t="shared" si="4566"/>
        <v>0</v>
      </c>
      <c r="GC881" s="126">
        <f t="shared" si="4567"/>
        <v>0</v>
      </c>
      <c r="GD881" s="126">
        <f t="shared" si="4568"/>
        <v>0</v>
      </c>
      <c r="GE881" s="126">
        <f t="shared" si="4569"/>
        <v>0</v>
      </c>
      <c r="GF881" s="126">
        <f t="shared" si="4570"/>
        <v>1</v>
      </c>
      <c r="GG881" s="126">
        <f t="shared" si="4571"/>
        <v>1</v>
      </c>
      <c r="GI881" s="126">
        <f t="shared" si="4572"/>
        <v>1</v>
      </c>
      <c r="GK881" s="126">
        <f t="shared" si="4573"/>
        <v>0</v>
      </c>
      <c r="GL881" s="126">
        <f t="shared" si="4574"/>
        <v>0</v>
      </c>
      <c r="GM881" s="126">
        <f t="shared" si="4575"/>
        <v>0</v>
      </c>
      <c r="GN881" s="126">
        <f t="shared" si="4576"/>
        <v>0</v>
      </c>
      <c r="GO881" s="126">
        <f t="shared" si="4577"/>
        <v>0</v>
      </c>
      <c r="GP881" s="126">
        <f t="shared" si="4578"/>
        <v>1</v>
      </c>
      <c r="GQ881" s="126">
        <f t="shared" si="4579"/>
        <v>1</v>
      </c>
      <c r="GS881" s="126" t="str">
        <f t="shared" si="4580"/>
        <v/>
      </c>
      <c r="GT881" s="126" t="str">
        <f t="shared" si="4581"/>
        <v/>
      </c>
      <c r="GU881" s="126">
        <f t="shared" si="4582"/>
        <v>0</v>
      </c>
      <c r="GV881" s="126">
        <f t="shared" si="4583"/>
        <v>0</v>
      </c>
      <c r="GW881" s="126">
        <f t="shared" si="4584"/>
        <v>0</v>
      </c>
      <c r="GX881" s="126">
        <f t="shared" si="4585"/>
        <v>0</v>
      </c>
      <c r="GY881" s="126">
        <f t="shared" si="4586"/>
        <v>0</v>
      </c>
      <c r="GZ881" s="126"/>
      <c r="HA881" s="126">
        <f t="shared" si="4587"/>
        <v>0</v>
      </c>
      <c r="HB881" s="126">
        <f t="shared" si="4588"/>
        <v>0</v>
      </c>
      <c r="HC881" s="126">
        <f t="shared" si="4589"/>
        <v>0</v>
      </c>
      <c r="HD881" s="126">
        <f t="shared" si="4590"/>
        <v>0</v>
      </c>
      <c r="HE881" s="126">
        <f t="shared" si="4591"/>
        <v>0</v>
      </c>
      <c r="HF881" s="126">
        <f t="shared" si="4592"/>
        <v>0</v>
      </c>
      <c r="HH881" s="126">
        <f t="shared" si="4593"/>
        <v>0</v>
      </c>
      <c r="HI881" s="126">
        <f t="shared" si="4594"/>
        <v>0</v>
      </c>
      <c r="HJ881" s="126">
        <f t="shared" si="4595"/>
        <v>0</v>
      </c>
      <c r="HK881" s="126">
        <f t="shared" si="4596"/>
        <v>0</v>
      </c>
      <c r="HL881" s="126">
        <f t="shared" si="4597"/>
        <v>0</v>
      </c>
      <c r="HM881" s="126">
        <f t="shared" si="4598"/>
        <v>0</v>
      </c>
      <c r="HO881" s="126">
        <f t="shared" si="4599"/>
        <v>1</v>
      </c>
      <c r="HP881" s="126" t="str">
        <f t="shared" si="4600"/>
        <v/>
      </c>
      <c r="HQ881" s="126">
        <f t="shared" si="4601"/>
        <v>1</v>
      </c>
      <c r="HR881" s="122" t="str">
        <f t="shared" si="4602"/>
        <v/>
      </c>
      <c r="HS881" s="126">
        <f t="shared" si="4603"/>
        <v>1</v>
      </c>
      <c r="HT881" s="122" t="str">
        <f t="shared" si="4604"/>
        <v/>
      </c>
      <c r="HU881" s="122" t="str">
        <f t="shared" si="4605"/>
        <v/>
      </c>
      <c r="HV881" s="126" t="str">
        <f t="shared" si="4606"/>
        <v/>
      </c>
      <c r="HW881" s="126" t="str">
        <f t="shared" si="4607"/>
        <v/>
      </c>
      <c r="HX881" s="126" t="str">
        <f t="shared" si="4608"/>
        <v/>
      </c>
      <c r="HZ881" s="126">
        <f t="shared" si="4609"/>
        <v>1</v>
      </c>
      <c r="IA881" s="126" t="str">
        <f t="shared" si="4610"/>
        <v/>
      </c>
      <c r="IB881" s="126">
        <f t="shared" si="4611"/>
        <v>1</v>
      </c>
      <c r="IC881" s="126" t="str">
        <f t="shared" si="4612"/>
        <v/>
      </c>
      <c r="ID881" s="126">
        <f t="shared" si="4613"/>
        <v>1</v>
      </c>
      <c r="IE881" s="126" t="str">
        <f t="shared" si="4614"/>
        <v/>
      </c>
      <c r="IF881" s="126" t="str">
        <f t="shared" si="4615"/>
        <v/>
      </c>
      <c r="IG881" s="126" t="str">
        <f t="shared" si="4616"/>
        <v/>
      </c>
      <c r="IH881" s="126" t="str">
        <f t="shared" si="4617"/>
        <v/>
      </c>
      <c r="II881" s="126" t="str">
        <f t="shared" si="4618"/>
        <v/>
      </c>
      <c r="IO881" s="128"/>
      <c r="IP881" s="128"/>
      <c r="IQ881" s="127"/>
      <c r="IR881" s="127"/>
      <c r="IX881" s="6"/>
      <c r="IY881" s="6"/>
      <c r="IZ881" s="7"/>
      <c r="JA881" s="7"/>
      <c r="JG881" s="12"/>
      <c r="JH881" s="12"/>
      <c r="JI881" s="13"/>
      <c r="JJ881" s="13"/>
      <c r="JN881" s="6"/>
      <c r="JO881" s="6"/>
      <c r="JQ881" s="11"/>
      <c r="JR881" s="11"/>
      <c r="JS881" s="12"/>
      <c r="JT881" s="13"/>
      <c r="JU881" s="12"/>
      <c r="JV881" s="12"/>
      <c r="JW881" s="97"/>
      <c r="JX881" s="13"/>
      <c r="JY881" s="13"/>
      <c r="JZ881" s="97"/>
      <c r="KA881" s="97"/>
      <c r="KB881" s="11"/>
      <c r="KC881" s="11"/>
      <c r="KD881" s="11"/>
      <c r="KE881" s="11"/>
    </row>
    <row r="882" spans="1:291" s="122" customFormat="1" x14ac:dyDescent="0.2">
      <c r="A882" s="146">
        <f t="shared" si="4081"/>
        <v>882</v>
      </c>
      <c r="C882" s="2">
        <v>43376</v>
      </c>
      <c r="D882" s="126">
        <v>96.81</v>
      </c>
      <c r="E882" s="126">
        <v>96.78</v>
      </c>
      <c r="F882" s="126">
        <v>96.775000000000006</v>
      </c>
      <c r="G882" s="128">
        <v>105.09</v>
      </c>
      <c r="H882" s="128">
        <v>112.05</v>
      </c>
      <c r="I882" s="128">
        <v>118.04</v>
      </c>
      <c r="J882" s="127">
        <v>138.16</v>
      </c>
      <c r="K882" s="126"/>
      <c r="M882" s="126">
        <f t="shared" si="4438"/>
        <v>96.81</v>
      </c>
      <c r="N882" s="126">
        <f t="shared" si="4439"/>
        <v>96.78</v>
      </c>
      <c r="O882" s="126">
        <f t="shared" si="4440"/>
        <v>96.775000000000006</v>
      </c>
      <c r="P882" s="128">
        <f t="shared" si="4620"/>
        <v>3369.0000000000005</v>
      </c>
      <c r="Q882" s="5">
        <f t="shared" si="4621"/>
        <v>3588.9999999999995</v>
      </c>
      <c r="R882" s="6">
        <f t="shared" si="4622"/>
        <v>3780.0000000000005</v>
      </c>
      <c r="S882" s="7">
        <f t="shared" si="4623"/>
        <v>4432</v>
      </c>
      <c r="V882" s="127">
        <f t="shared" si="4259"/>
        <v>6.0000000000002274</v>
      </c>
      <c r="W882" s="127">
        <f t="shared" si="4260"/>
        <v>6.4999999999997726</v>
      </c>
      <c r="X882" s="127">
        <f t="shared" si="4261"/>
        <v>6.4999999999997726</v>
      </c>
      <c r="Y882" s="127">
        <f t="shared" si="4624"/>
        <v>3.2499999999995453</v>
      </c>
      <c r="Z882" s="126">
        <f t="shared" si="4625"/>
        <v>11.750000000000455</v>
      </c>
      <c r="AA882" s="126">
        <f t="shared" si="4626"/>
        <v>22</v>
      </c>
      <c r="AB882" s="126">
        <f t="shared" si="4627"/>
        <v>64</v>
      </c>
      <c r="AC882" s="126"/>
      <c r="AD882" s="126"/>
      <c r="AE882" s="127">
        <f t="shared" si="4286"/>
        <v>1.0499985900003281</v>
      </c>
      <c r="AF882" s="127">
        <f t="shared" si="4287"/>
        <v>0.54999859000078288</v>
      </c>
      <c r="AG882" s="127">
        <f t="shared" si="4288"/>
        <v>0.54999859000078288</v>
      </c>
      <c r="AH882" s="127">
        <f t="shared" si="4447"/>
        <v>1.3333333333345463</v>
      </c>
      <c r="AI882" s="127">
        <f t="shared" si="4273"/>
        <v>0.55000000000118199</v>
      </c>
      <c r="AJ882" s="127">
        <f t="shared" si="4274"/>
        <v>1.4499999999995445</v>
      </c>
      <c r="AK882" s="127">
        <f t="shared" si="4275"/>
        <v>2.9166666666662113</v>
      </c>
      <c r="AL882" s="127">
        <f t="shared" si="4276"/>
        <v>0.75000000000045475</v>
      </c>
      <c r="AM882" s="127">
        <f t="shared" si="4277"/>
        <v>0.66666666666666785</v>
      </c>
      <c r="AN882" s="127">
        <f t="shared" si="4278"/>
        <v>3.6000000000000014</v>
      </c>
      <c r="AO882" s="127">
        <f t="shared" si="4279"/>
        <v>1</v>
      </c>
      <c r="AP882" s="127">
        <f t="shared" si="4280"/>
        <v>1.9999999999975746</v>
      </c>
      <c r="AQ882" s="127">
        <f t="shared" si="4281"/>
        <v>5.0416666666659848</v>
      </c>
      <c r="AR882" s="127">
        <f t="shared" si="4282"/>
        <v>2.3000000000009102</v>
      </c>
      <c r="AS882" s="127">
        <f t="shared" si="4283"/>
        <v>2.4722222222217667</v>
      </c>
      <c r="AT882" s="127">
        <f t="shared" si="4284"/>
        <v>2.0333333333342427</v>
      </c>
      <c r="AU882" s="126"/>
      <c r="AX882" s="11">
        <f t="shared" si="4457"/>
        <v>-6.0000000000002274</v>
      </c>
      <c r="AY882" s="11">
        <f t="shared" si="4458"/>
        <v>-6.4999999999997726</v>
      </c>
      <c r="AZ882" s="11">
        <f t="shared" si="4459"/>
        <v>-6.4999999999997726</v>
      </c>
      <c r="BA882" s="11">
        <f t="shared" si="4460"/>
        <v>-3.2499999999995453</v>
      </c>
      <c r="BB882" s="11">
        <f t="shared" si="4461"/>
        <v>-11.750000000000455</v>
      </c>
      <c r="BC882" s="12">
        <f t="shared" si="4462"/>
        <v>-22</v>
      </c>
      <c r="BD882" s="13">
        <f t="shared" si="4463"/>
        <v>-64</v>
      </c>
      <c r="BF882" s="11">
        <f t="shared" si="4619"/>
        <v>0.49999999999886313</v>
      </c>
      <c r="BG882" s="11">
        <f t="shared" si="4465"/>
        <v>1.0499985900003281</v>
      </c>
      <c r="BH882" s="11">
        <f t="shared" si="4466"/>
        <v>0.54999859000078288</v>
      </c>
      <c r="BI882" s="11">
        <f t="shared" si="4467"/>
        <v>0.54999859000078288</v>
      </c>
      <c r="BJ882" s="11">
        <f t="shared" si="4468"/>
        <v>1.3333333333345463</v>
      </c>
      <c r="BK882" s="11">
        <f t="shared" si="4469"/>
        <v>0.55000000000118199</v>
      </c>
      <c r="BL882" s="11">
        <f t="shared" si="4470"/>
        <v>1.4499999999995445</v>
      </c>
      <c r="BM882" s="11">
        <f t="shared" si="4471"/>
        <v>2.9166666666662113</v>
      </c>
      <c r="BN882" s="11">
        <f t="shared" si="4472"/>
        <v>-0.75000000000045475</v>
      </c>
      <c r="BO882" s="11">
        <f t="shared" si="4473"/>
        <v>-0.66666666666666785</v>
      </c>
      <c r="BP882" s="11">
        <f t="shared" si="4474"/>
        <v>3.6000000000000014</v>
      </c>
      <c r="BQ882" s="126">
        <v>1</v>
      </c>
      <c r="BR882" s="11">
        <f t="shared" si="4475"/>
        <v>1.9999999999975746</v>
      </c>
      <c r="BS882" s="11">
        <f t="shared" si="4476"/>
        <v>-5.0416666666659848</v>
      </c>
      <c r="BT882" s="11">
        <f t="shared" si="4477"/>
        <v>2.3000000000009102</v>
      </c>
      <c r="BU882" s="11">
        <f t="shared" si="4478"/>
        <v>2.4722222222217667</v>
      </c>
      <c r="BV882" s="11">
        <f t="shared" si="4479"/>
        <v>2.0333333333342427</v>
      </c>
      <c r="BY882" s="126"/>
      <c r="BZ882" s="126"/>
      <c r="CA882" s="122">
        <f t="shared" si="4480"/>
        <v>2.4722222222217667</v>
      </c>
      <c r="CB882" s="126">
        <f t="shared" si="4481"/>
        <v>0</v>
      </c>
      <c r="CC882" s="126">
        <f t="shared" si="4482"/>
        <v>0</v>
      </c>
      <c r="CD882" s="126">
        <f t="shared" si="4483"/>
        <v>0</v>
      </c>
      <c r="CE882" s="126">
        <f t="shared" si="4484"/>
        <v>0</v>
      </c>
      <c r="CF882" s="126">
        <f t="shared" si="4485"/>
        <v>0</v>
      </c>
      <c r="CG882" s="126" t="str">
        <f t="shared" si="4486"/>
        <v/>
      </c>
      <c r="CH882" s="126" t="str">
        <f t="shared" si="4487"/>
        <v/>
      </c>
      <c r="CI882" s="126">
        <f t="shared" si="4488"/>
        <v>1</v>
      </c>
      <c r="CJ882" s="126">
        <f t="shared" si="4489"/>
        <v>1</v>
      </c>
      <c r="CK882" s="126" t="str">
        <f t="shared" si="4490"/>
        <v/>
      </c>
      <c r="CL882" s="126">
        <f t="shared" si="4491"/>
        <v>1</v>
      </c>
      <c r="CM882" s="126">
        <f t="shared" si="4492"/>
        <v>1</v>
      </c>
      <c r="CN882" s="126">
        <f t="shared" si="4493"/>
        <v>1</v>
      </c>
      <c r="CO882" s="126" t="str">
        <f t="shared" si="4494"/>
        <v/>
      </c>
      <c r="CP882" s="126" t="str">
        <f t="shared" si="4495"/>
        <v/>
      </c>
      <c r="CQ882" s="126">
        <f t="shared" si="4496"/>
        <v>1</v>
      </c>
      <c r="CR882" s="126"/>
      <c r="CS882" s="126">
        <f t="shared" si="4497"/>
        <v>0</v>
      </c>
      <c r="CT882" s="126">
        <f t="shared" si="4498"/>
        <v>0</v>
      </c>
      <c r="CU882" s="126">
        <f t="shared" si="4499"/>
        <v>0</v>
      </c>
      <c r="CV882" s="126">
        <f t="shared" si="4500"/>
        <v>0</v>
      </c>
      <c r="CW882" s="126">
        <f t="shared" si="4501"/>
        <v>1</v>
      </c>
      <c r="CX882" s="126" t="str">
        <f t="shared" si="4502"/>
        <v/>
      </c>
      <c r="CY882" s="126" t="str">
        <f t="shared" si="4503"/>
        <v/>
      </c>
      <c r="CZ882" s="126" t="str">
        <f t="shared" si="4504"/>
        <v/>
      </c>
      <c r="DA882" s="126" t="str">
        <f t="shared" si="4505"/>
        <v/>
      </c>
      <c r="DB882" s="126">
        <f t="shared" si="4506"/>
        <v>1</v>
      </c>
      <c r="DC882" s="126" t="str">
        <f t="shared" si="4507"/>
        <v/>
      </c>
      <c r="DD882" s="126">
        <f t="shared" si="4508"/>
        <v>1</v>
      </c>
      <c r="DE882" s="126" t="str">
        <f t="shared" si="4509"/>
        <v/>
      </c>
      <c r="DF882" s="126"/>
      <c r="DG882" s="126">
        <f t="shared" si="4510"/>
        <v>1</v>
      </c>
      <c r="DH882" s="126">
        <f t="shared" si="4511"/>
        <v>1</v>
      </c>
      <c r="DI882" s="126">
        <f t="shared" si="4512"/>
        <v>1</v>
      </c>
      <c r="DJ882" s="126">
        <f t="shared" si="4513"/>
        <v>1</v>
      </c>
      <c r="DK882" s="126" t="str">
        <f t="shared" si="4514"/>
        <v/>
      </c>
      <c r="DL882" s="126"/>
      <c r="DM882" s="126" t="str">
        <f t="shared" si="4515"/>
        <v/>
      </c>
      <c r="DN882" s="126">
        <f t="shared" si="4516"/>
        <v>0</v>
      </c>
      <c r="DO882" s="126">
        <f t="shared" si="4517"/>
        <v>1</v>
      </c>
      <c r="DP882" s="126">
        <f t="shared" si="4518"/>
        <v>0</v>
      </c>
      <c r="DQ882" s="126">
        <f t="shared" si="4519"/>
        <v>1</v>
      </c>
      <c r="DR882" s="126">
        <f t="shared" si="4520"/>
        <v>1</v>
      </c>
      <c r="DS882" s="126">
        <f t="shared" si="4521"/>
        <v>1</v>
      </c>
      <c r="DT882" s="126">
        <f t="shared" si="4522"/>
        <v>1</v>
      </c>
      <c r="DU882" s="126">
        <f t="shared" si="4523"/>
        <v>1</v>
      </c>
      <c r="DV882" s="126">
        <f t="shared" si="4524"/>
        <v>1</v>
      </c>
      <c r="DW882" s="126">
        <f t="shared" si="4525"/>
        <v>0</v>
      </c>
      <c r="DX882" s="126" t="str">
        <f t="shared" si="4526"/>
        <v/>
      </c>
      <c r="DY882" s="126" t="str">
        <f t="shared" si="4527"/>
        <v/>
      </c>
      <c r="EA882" s="126">
        <f t="shared" si="4528"/>
        <v>0</v>
      </c>
      <c r="EB882" s="126">
        <f t="shared" si="4529"/>
        <v>0</v>
      </c>
      <c r="EC882" s="126">
        <f t="shared" si="4530"/>
        <v>0</v>
      </c>
      <c r="ED882" s="126">
        <f t="shared" si="4531"/>
        <v>0</v>
      </c>
      <c r="EF882" s="126">
        <f t="shared" si="4532"/>
        <v>1</v>
      </c>
      <c r="EG882" s="126">
        <f t="shared" si="4533"/>
        <v>1</v>
      </c>
      <c r="EH882" s="126">
        <f t="shared" si="4534"/>
        <v>1</v>
      </c>
      <c r="EI882" s="126">
        <f t="shared" si="4535"/>
        <v>1</v>
      </c>
      <c r="EK882" s="126">
        <f t="shared" si="4536"/>
        <v>1</v>
      </c>
      <c r="EL882" s="126">
        <f t="shared" si="4537"/>
        <v>1</v>
      </c>
      <c r="EM882" s="126">
        <f t="shared" si="4538"/>
        <v>1</v>
      </c>
      <c r="EO882" s="126">
        <f t="shared" si="4539"/>
        <v>1</v>
      </c>
      <c r="EP882" s="126">
        <f t="shared" si="4540"/>
        <v>1</v>
      </c>
      <c r="EQ882" s="126">
        <f t="shared" si="4541"/>
        <v>1</v>
      </c>
      <c r="ES882" s="126">
        <f t="shared" si="4542"/>
        <v>1</v>
      </c>
      <c r="ET882" s="126">
        <f t="shared" si="4543"/>
        <v>1</v>
      </c>
      <c r="EU882" s="126">
        <f t="shared" si="4544"/>
        <v>1</v>
      </c>
      <c r="EV882" s="126">
        <f t="shared" si="4545"/>
        <v>1</v>
      </c>
      <c r="EW882" s="126">
        <f t="shared" si="4546"/>
        <v>0</v>
      </c>
      <c r="EY882" s="126">
        <f t="shared" si="4547"/>
        <v>1</v>
      </c>
      <c r="EZ882" s="126">
        <f t="shared" si="4548"/>
        <v>1</v>
      </c>
      <c r="FA882" s="126">
        <f t="shared" si="4549"/>
        <v>1</v>
      </c>
      <c r="FC882" s="126">
        <f t="shared" si="4550"/>
        <v>0</v>
      </c>
      <c r="FD882" s="126" t="str">
        <f t="shared" si="4551"/>
        <v/>
      </c>
      <c r="FE882" s="126"/>
      <c r="FF882" s="126">
        <f t="shared" si="4552"/>
        <v>1</v>
      </c>
      <c r="FG882" s="126">
        <f t="shared" si="4553"/>
        <v>0</v>
      </c>
      <c r="FH882" s="126">
        <f t="shared" si="4554"/>
        <v>0</v>
      </c>
      <c r="FI882" s="126" t="str">
        <f t="shared" si="4555"/>
        <v/>
      </c>
      <c r="FJ882" s="126" t="str">
        <f t="shared" si="4556"/>
        <v/>
      </c>
      <c r="FK882" s="126" t="str">
        <f t="shared" si="4557"/>
        <v/>
      </c>
      <c r="FL882" s="126" t="str">
        <f t="shared" si="4558"/>
        <v/>
      </c>
      <c r="FN882" s="126">
        <f t="shared" si="4559"/>
        <v>1</v>
      </c>
      <c r="FO882" s="126">
        <f t="shared" si="4560"/>
        <v>1</v>
      </c>
      <c r="FP882" s="126" t="str">
        <f t="shared" si="4561"/>
        <v/>
      </c>
      <c r="FV882" s="126">
        <f t="shared" si="4562"/>
        <v>1</v>
      </c>
      <c r="FW882" s="126">
        <f t="shared" si="4563"/>
        <v>0</v>
      </c>
      <c r="FX882" s="126">
        <f t="shared" si="4564"/>
        <v>1</v>
      </c>
      <c r="GA882" s="126">
        <f t="shared" si="4565"/>
        <v>0</v>
      </c>
      <c r="GB882" s="126">
        <f t="shared" si="4566"/>
        <v>0</v>
      </c>
      <c r="GC882" s="126">
        <f t="shared" si="4567"/>
        <v>0</v>
      </c>
      <c r="GD882" s="126">
        <f t="shared" si="4568"/>
        <v>0</v>
      </c>
      <c r="GE882" s="126">
        <f t="shared" si="4569"/>
        <v>1</v>
      </c>
      <c r="GF882" s="126">
        <f t="shared" si="4570"/>
        <v>1</v>
      </c>
      <c r="GG882" s="126">
        <f t="shared" si="4571"/>
        <v>0</v>
      </c>
      <c r="GI882" s="126">
        <f t="shared" si="4572"/>
        <v>0</v>
      </c>
      <c r="GK882" s="126">
        <f t="shared" si="4573"/>
        <v>1</v>
      </c>
      <c r="GL882" s="126">
        <f t="shared" si="4574"/>
        <v>1</v>
      </c>
      <c r="GM882" s="126">
        <f t="shared" si="4575"/>
        <v>1</v>
      </c>
      <c r="GN882" s="126">
        <f t="shared" si="4576"/>
        <v>1</v>
      </c>
      <c r="GO882" s="126">
        <f t="shared" si="4577"/>
        <v>0</v>
      </c>
      <c r="GP882" s="126">
        <f t="shared" si="4578"/>
        <v>0</v>
      </c>
      <c r="GQ882" s="126">
        <f t="shared" si="4579"/>
        <v>1</v>
      </c>
      <c r="GS882" s="126">
        <f t="shared" si="4580"/>
        <v>1</v>
      </c>
      <c r="GT882" s="126">
        <f t="shared" si="4581"/>
        <v>1</v>
      </c>
      <c r="GU882" s="126">
        <f t="shared" si="4582"/>
        <v>1</v>
      </c>
      <c r="GV882" s="126">
        <f t="shared" si="4583"/>
        <v>1</v>
      </c>
      <c r="GW882" s="126">
        <f t="shared" si="4584"/>
        <v>1</v>
      </c>
      <c r="GX882" s="126">
        <f t="shared" si="4585"/>
        <v>1</v>
      </c>
      <c r="GY882" s="126">
        <f t="shared" si="4586"/>
        <v>0</v>
      </c>
      <c r="GZ882" s="126"/>
      <c r="HA882" s="126">
        <f t="shared" si="4587"/>
        <v>0</v>
      </c>
      <c r="HB882" s="126">
        <f t="shared" si="4588"/>
        <v>0</v>
      </c>
      <c r="HC882" s="126">
        <f t="shared" si="4589"/>
        <v>0</v>
      </c>
      <c r="HD882" s="126">
        <f t="shared" si="4590"/>
        <v>0</v>
      </c>
      <c r="HE882" s="126">
        <f t="shared" si="4591"/>
        <v>0</v>
      </c>
      <c r="HF882" s="126">
        <f t="shared" si="4592"/>
        <v>0</v>
      </c>
      <c r="HH882" s="126">
        <f t="shared" si="4593"/>
        <v>1</v>
      </c>
      <c r="HI882" s="126">
        <f t="shared" si="4594"/>
        <v>1</v>
      </c>
      <c r="HJ882" s="126">
        <f t="shared" si="4595"/>
        <v>1</v>
      </c>
      <c r="HK882" s="126">
        <f t="shared" si="4596"/>
        <v>0</v>
      </c>
      <c r="HL882" s="126">
        <f t="shared" si="4597"/>
        <v>0</v>
      </c>
      <c r="HM882" s="126">
        <f t="shared" si="4598"/>
        <v>0</v>
      </c>
      <c r="HO882" s="126" t="str">
        <f t="shared" si="4599"/>
        <v/>
      </c>
      <c r="HP882" s="126">
        <f t="shared" si="4600"/>
        <v>1</v>
      </c>
      <c r="HQ882" s="126" t="str">
        <f t="shared" si="4601"/>
        <v/>
      </c>
      <c r="HR882" s="122">
        <f t="shared" si="4602"/>
        <v>1</v>
      </c>
      <c r="HS882" s="126" t="str">
        <f t="shared" si="4603"/>
        <v/>
      </c>
      <c r="HT882" s="122">
        <f t="shared" si="4604"/>
        <v>1</v>
      </c>
      <c r="HU882" s="122" t="str">
        <f t="shared" si="4605"/>
        <v/>
      </c>
      <c r="HV882" s="126">
        <f t="shared" si="4606"/>
        <v>1</v>
      </c>
      <c r="HW882" s="126" t="str">
        <f t="shared" si="4607"/>
        <v/>
      </c>
      <c r="HX882" s="126">
        <f t="shared" si="4608"/>
        <v>1</v>
      </c>
      <c r="HZ882" s="126" t="str">
        <f t="shared" si="4609"/>
        <v/>
      </c>
      <c r="IA882" s="126">
        <f t="shared" si="4610"/>
        <v>0</v>
      </c>
      <c r="IB882" s="126" t="str">
        <f t="shared" si="4611"/>
        <v/>
      </c>
      <c r="IC882" s="126">
        <f t="shared" si="4612"/>
        <v>0</v>
      </c>
      <c r="ID882" s="126" t="str">
        <f t="shared" si="4613"/>
        <v/>
      </c>
      <c r="IE882" s="126">
        <f t="shared" si="4614"/>
        <v>0</v>
      </c>
      <c r="IF882" s="126" t="str">
        <f t="shared" si="4615"/>
        <v/>
      </c>
      <c r="IG882" s="126">
        <f t="shared" si="4616"/>
        <v>0</v>
      </c>
      <c r="IH882" s="126" t="str">
        <f t="shared" si="4617"/>
        <v/>
      </c>
      <c r="II882" s="126">
        <f t="shared" si="4618"/>
        <v>0</v>
      </c>
      <c r="IO882" s="128"/>
      <c r="IP882" s="128"/>
      <c r="IQ882" s="127"/>
      <c r="IR882" s="127"/>
      <c r="IX882" s="6"/>
      <c r="IY882" s="6"/>
      <c r="IZ882" s="7"/>
      <c r="JA882" s="7"/>
      <c r="JG882" s="12"/>
      <c r="JH882" s="12"/>
      <c r="JI882" s="13"/>
      <c r="JJ882" s="13"/>
      <c r="JN882" s="6"/>
      <c r="JO882" s="6"/>
      <c r="JQ882" s="11"/>
      <c r="JR882" s="11"/>
      <c r="JS882" s="12"/>
      <c r="JT882" s="13"/>
      <c r="JU882" s="12"/>
      <c r="JV882" s="12"/>
      <c r="JW882" s="97"/>
      <c r="JX882" s="13"/>
      <c r="JY882" s="13"/>
      <c r="JZ882" s="97"/>
      <c r="KA882" s="97"/>
      <c r="KB882" s="11"/>
      <c r="KC882" s="11"/>
      <c r="KD882" s="11"/>
      <c r="KE882" s="11"/>
    </row>
    <row r="883" spans="1:291" s="122" customFormat="1" x14ac:dyDescent="0.2">
      <c r="A883" s="146">
        <f t="shared" si="4081"/>
        <v>883</v>
      </c>
      <c r="C883" s="2">
        <v>43377</v>
      </c>
      <c r="D883" s="126">
        <v>96.77</v>
      </c>
      <c r="E883" s="126">
        <v>96.734999999999999</v>
      </c>
      <c r="F883" s="126">
        <v>96.724999999999994</v>
      </c>
      <c r="G883" s="128">
        <v>105.077</v>
      </c>
      <c r="H883" s="128">
        <v>112.00700000000001</v>
      </c>
      <c r="I883" s="128">
        <v>117.27500000000001</v>
      </c>
      <c r="J883" s="127">
        <v>137.29</v>
      </c>
      <c r="K883" s="126"/>
      <c r="M883" s="126">
        <f t="shared" si="4438"/>
        <v>96.77</v>
      </c>
      <c r="N883" s="126">
        <f t="shared" si="4439"/>
        <v>96.734999999999999</v>
      </c>
      <c r="O883" s="126">
        <f t="shared" si="4440"/>
        <v>96.724999999999994</v>
      </c>
      <c r="P883" s="128">
        <f t="shared" si="4620"/>
        <v>3367.75</v>
      </c>
      <c r="Q883" s="5">
        <f t="shared" si="4621"/>
        <v>3584.7500000000005</v>
      </c>
      <c r="R883" s="6">
        <f t="shared" si="4622"/>
        <v>3771.5000000000005</v>
      </c>
      <c r="S883" s="7">
        <f t="shared" si="4623"/>
        <v>4412.9999999999991</v>
      </c>
      <c r="V883" s="127">
        <f t="shared" si="4259"/>
        <v>4.0000000000006253</v>
      </c>
      <c r="W883" s="127">
        <f t="shared" si="4260"/>
        <v>4.5000000000001705</v>
      </c>
      <c r="X883" s="127">
        <f t="shared" si="4261"/>
        <v>5.0000000000011369</v>
      </c>
      <c r="Y883" s="127">
        <f t="shared" si="4624"/>
        <v>1.2500000000004547</v>
      </c>
      <c r="Z883" s="126">
        <f t="shared" si="4625"/>
        <v>4.2499999999990905</v>
      </c>
      <c r="AA883" s="126">
        <f t="shared" si="4626"/>
        <v>8.5</v>
      </c>
      <c r="AB883" s="126">
        <f t="shared" si="4627"/>
        <v>19.000000000000909</v>
      </c>
      <c r="AC883" s="126"/>
      <c r="AD883" s="126"/>
      <c r="AE883" s="127">
        <f t="shared" si="4286"/>
        <v>1.4500005100010687</v>
      </c>
      <c r="AF883" s="127">
        <f t="shared" si="4287"/>
        <v>1.9500005100006139</v>
      </c>
      <c r="AG883" s="127">
        <f t="shared" si="4288"/>
        <v>2.4500005100015803</v>
      </c>
      <c r="AH883" s="127">
        <f t="shared" si="4447"/>
        <v>0.33333333333181736</v>
      </c>
      <c r="AI883" s="127">
        <f t="shared" si="4273"/>
        <v>4.9999999998544542E-2</v>
      </c>
      <c r="AJ883" s="127">
        <f t="shared" si="4274"/>
        <v>0.85000000000090914</v>
      </c>
      <c r="AK883" s="127">
        <f t="shared" si="4275"/>
        <v>1.4166666666675765</v>
      </c>
      <c r="AL883" s="127">
        <f t="shared" si="4276"/>
        <v>9.0949470177292824E-13</v>
      </c>
      <c r="AM883" s="127">
        <f t="shared" si="4277"/>
        <v>2.1666666666663632</v>
      </c>
      <c r="AN883" s="127">
        <f t="shared" si="4278"/>
        <v>0.8999999999996362</v>
      </c>
      <c r="AO883" s="127">
        <f t="shared" si="4279"/>
        <v>1</v>
      </c>
      <c r="AP883" s="127">
        <f t="shared" si="4280"/>
        <v>1.3333333333366688</v>
      </c>
      <c r="AQ883" s="127">
        <f t="shared" si="4281"/>
        <v>4.2916666666677283</v>
      </c>
      <c r="AR883" s="127">
        <f t="shared" si="4282"/>
        <v>0.89999999999909042</v>
      </c>
      <c r="AS883" s="127">
        <f t="shared" si="4283"/>
        <v>2.7777777776666568E-2</v>
      </c>
      <c r="AT883" s="127">
        <f t="shared" si="4284"/>
        <v>3.3333333332544957E-2</v>
      </c>
      <c r="AU883" s="126"/>
      <c r="AX883" s="11">
        <f t="shared" si="4457"/>
        <v>-4.0000000000006253</v>
      </c>
      <c r="AY883" s="11">
        <f t="shared" si="4458"/>
        <v>-4.5000000000001705</v>
      </c>
      <c r="AZ883" s="11">
        <f t="shared" si="4459"/>
        <v>-5.0000000000011369</v>
      </c>
      <c r="BA883" s="11">
        <f t="shared" si="4460"/>
        <v>-1.2500000000004547</v>
      </c>
      <c r="BB883" s="11">
        <f t="shared" si="4461"/>
        <v>-4.2499999999990905</v>
      </c>
      <c r="BC883" s="12">
        <f t="shared" si="4462"/>
        <v>-8.5</v>
      </c>
      <c r="BD883" s="13">
        <f t="shared" si="4463"/>
        <v>-19.000000000000909</v>
      </c>
      <c r="BF883" s="11">
        <f t="shared" si="4619"/>
        <v>-1.4999999999997158</v>
      </c>
      <c r="BG883" s="11">
        <f t="shared" si="4465"/>
        <v>-1.4500005100010687</v>
      </c>
      <c r="BH883" s="11">
        <f t="shared" si="4466"/>
        <v>-1.9500005100006139</v>
      </c>
      <c r="BI883" s="11">
        <f t="shared" si="4467"/>
        <v>-2.4500005100015803</v>
      </c>
      <c r="BJ883" s="11">
        <f t="shared" si="4468"/>
        <v>0.33333333333181736</v>
      </c>
      <c r="BK883" s="11">
        <f t="shared" si="4469"/>
        <v>4.9999999998544542E-2</v>
      </c>
      <c r="BL883" s="11">
        <f t="shared" si="4470"/>
        <v>0.85000000000090914</v>
      </c>
      <c r="BM883" s="11">
        <f t="shared" si="4471"/>
        <v>1.4166666666675765</v>
      </c>
      <c r="BN883" s="11">
        <f t="shared" si="4472"/>
        <v>9.0949470177292824E-13</v>
      </c>
      <c r="BO883" s="11">
        <f t="shared" si="4473"/>
        <v>-2.1666666666663632</v>
      </c>
      <c r="BP883" s="11">
        <f t="shared" si="4474"/>
        <v>-0.8999999999996362</v>
      </c>
      <c r="BQ883" s="126">
        <v>1</v>
      </c>
      <c r="BR883" s="11">
        <f t="shared" si="4475"/>
        <v>1.3333333333366688</v>
      </c>
      <c r="BS883" s="11">
        <f t="shared" si="4476"/>
        <v>-4.2916666666677283</v>
      </c>
      <c r="BT883" s="11">
        <f t="shared" si="4477"/>
        <v>0.89999999999909042</v>
      </c>
      <c r="BU883" s="11">
        <f t="shared" si="4478"/>
        <v>-2.7777777776666568E-2</v>
      </c>
      <c r="BV883" s="11">
        <f t="shared" si="4479"/>
        <v>3.3333333332544957E-2</v>
      </c>
      <c r="BY883" s="126"/>
      <c r="BZ883" s="126"/>
      <c r="CA883" s="122">
        <f t="shared" si="4480"/>
        <v>-2.7777777776666568E-2</v>
      </c>
      <c r="CB883" s="126">
        <f t="shared" si="4481"/>
        <v>0</v>
      </c>
      <c r="CC883" s="126">
        <f t="shared" si="4482"/>
        <v>0</v>
      </c>
      <c r="CD883" s="126">
        <f t="shared" si="4483"/>
        <v>0</v>
      </c>
      <c r="CE883" s="126">
        <f t="shared" si="4484"/>
        <v>0</v>
      </c>
      <c r="CF883" s="126">
        <f t="shared" si="4485"/>
        <v>0</v>
      </c>
      <c r="CG883" s="126" t="str">
        <f t="shared" si="4486"/>
        <v/>
      </c>
      <c r="CH883" s="126" t="str">
        <f t="shared" si="4487"/>
        <v/>
      </c>
      <c r="CI883" s="126">
        <f t="shared" si="4488"/>
        <v>1</v>
      </c>
      <c r="CJ883" s="126">
        <f t="shared" si="4489"/>
        <v>1</v>
      </c>
      <c r="CK883" s="126" t="str">
        <f t="shared" si="4490"/>
        <v/>
      </c>
      <c r="CL883" s="126">
        <f t="shared" si="4491"/>
        <v>1</v>
      </c>
      <c r="CM883" s="126">
        <f t="shared" si="4492"/>
        <v>1</v>
      </c>
      <c r="CN883" s="126">
        <f t="shared" si="4493"/>
        <v>1</v>
      </c>
      <c r="CO883" s="126" t="str">
        <f t="shared" si="4494"/>
        <v/>
      </c>
      <c r="CP883" s="126" t="str">
        <f t="shared" si="4495"/>
        <v/>
      </c>
      <c r="CQ883" s="126">
        <f t="shared" si="4496"/>
        <v>1</v>
      </c>
      <c r="CR883" s="126"/>
      <c r="CS883" s="126">
        <f t="shared" si="4497"/>
        <v>0</v>
      </c>
      <c r="CT883" s="126">
        <f t="shared" si="4498"/>
        <v>0</v>
      </c>
      <c r="CU883" s="126">
        <f t="shared" si="4499"/>
        <v>0</v>
      </c>
      <c r="CV883" s="126">
        <f t="shared" si="4500"/>
        <v>0</v>
      </c>
      <c r="CW883" s="126">
        <f t="shared" si="4501"/>
        <v>1</v>
      </c>
      <c r="CX883" s="126" t="str">
        <f t="shared" si="4502"/>
        <v/>
      </c>
      <c r="CY883" s="126" t="str">
        <f t="shared" si="4503"/>
        <v/>
      </c>
      <c r="CZ883" s="126" t="str">
        <f t="shared" si="4504"/>
        <v/>
      </c>
      <c r="DA883" s="126" t="str">
        <f t="shared" si="4505"/>
        <v/>
      </c>
      <c r="DB883" s="126">
        <f t="shared" si="4506"/>
        <v>1</v>
      </c>
      <c r="DC883" s="126" t="str">
        <f t="shared" si="4507"/>
        <v/>
      </c>
      <c r="DD883" s="126">
        <f t="shared" si="4508"/>
        <v>1</v>
      </c>
      <c r="DE883" s="126" t="str">
        <f t="shared" si="4509"/>
        <v/>
      </c>
      <c r="DF883" s="126"/>
      <c r="DG883" s="126">
        <f t="shared" si="4510"/>
        <v>1</v>
      </c>
      <c r="DH883" s="126">
        <f t="shared" si="4511"/>
        <v>1</v>
      </c>
      <c r="DI883" s="126">
        <f t="shared" si="4512"/>
        <v>1</v>
      </c>
      <c r="DJ883" s="126">
        <f t="shared" si="4513"/>
        <v>1</v>
      </c>
      <c r="DK883" s="126" t="str">
        <f t="shared" si="4514"/>
        <v/>
      </c>
      <c r="DL883" s="126"/>
      <c r="DM883" s="126" t="str">
        <f t="shared" si="4515"/>
        <v/>
      </c>
      <c r="DN883" s="126">
        <f t="shared" si="4516"/>
        <v>0</v>
      </c>
      <c r="DO883" s="126">
        <f t="shared" si="4517"/>
        <v>1</v>
      </c>
      <c r="DP883" s="126">
        <f t="shared" si="4518"/>
        <v>0</v>
      </c>
      <c r="DQ883" s="126">
        <f t="shared" si="4519"/>
        <v>1</v>
      </c>
      <c r="DR883" s="126">
        <f t="shared" si="4520"/>
        <v>0</v>
      </c>
      <c r="DS883" s="126">
        <f t="shared" si="4521"/>
        <v>1</v>
      </c>
      <c r="DT883" s="126">
        <f t="shared" si="4522"/>
        <v>0</v>
      </c>
      <c r="DU883" s="126">
        <f t="shared" si="4523"/>
        <v>1</v>
      </c>
      <c r="DV883" s="126">
        <f t="shared" si="4524"/>
        <v>1</v>
      </c>
      <c r="DW883" s="126">
        <f t="shared" si="4525"/>
        <v>0</v>
      </c>
      <c r="DX883" s="126" t="str">
        <f t="shared" si="4526"/>
        <v/>
      </c>
      <c r="DY883" s="126" t="str">
        <f t="shared" si="4527"/>
        <v/>
      </c>
      <c r="EA883" s="126">
        <f t="shared" si="4528"/>
        <v>1</v>
      </c>
      <c r="EB883" s="126">
        <f t="shared" si="4529"/>
        <v>1</v>
      </c>
      <c r="EC883" s="126">
        <f t="shared" si="4530"/>
        <v>1</v>
      </c>
      <c r="ED883" s="126">
        <f t="shared" si="4531"/>
        <v>1</v>
      </c>
      <c r="EF883" s="126">
        <f t="shared" si="4532"/>
        <v>1</v>
      </c>
      <c r="EG883" s="126">
        <f t="shared" si="4533"/>
        <v>1</v>
      </c>
      <c r="EH883" s="126">
        <f t="shared" si="4534"/>
        <v>1</v>
      </c>
      <c r="EI883" s="126">
        <f t="shared" si="4535"/>
        <v>1</v>
      </c>
      <c r="EK883" s="126">
        <f t="shared" si="4536"/>
        <v>1</v>
      </c>
      <c r="EL883" s="126">
        <f t="shared" si="4537"/>
        <v>1</v>
      </c>
      <c r="EM883" s="126">
        <f t="shared" si="4538"/>
        <v>1</v>
      </c>
      <c r="EO883" s="126">
        <f t="shared" si="4539"/>
        <v>1</v>
      </c>
      <c r="EP883" s="126">
        <f t="shared" si="4540"/>
        <v>1</v>
      </c>
      <c r="EQ883" s="126">
        <f t="shared" si="4541"/>
        <v>1</v>
      </c>
      <c r="ES883" s="126">
        <f t="shared" si="4542"/>
        <v>1</v>
      </c>
      <c r="ET883" s="126">
        <f t="shared" si="4543"/>
        <v>1</v>
      </c>
      <c r="EU883" s="126">
        <f t="shared" si="4544"/>
        <v>1</v>
      </c>
      <c r="EV883" s="126">
        <f t="shared" si="4545"/>
        <v>1</v>
      </c>
      <c r="EW883" s="126">
        <f t="shared" si="4546"/>
        <v>0</v>
      </c>
      <c r="EY883" s="126">
        <f t="shared" si="4547"/>
        <v>1</v>
      </c>
      <c r="EZ883" s="126">
        <f t="shared" si="4548"/>
        <v>1</v>
      </c>
      <c r="FA883" s="126">
        <f t="shared" si="4549"/>
        <v>1</v>
      </c>
      <c r="FC883" s="126">
        <f t="shared" si="4550"/>
        <v>0</v>
      </c>
      <c r="FD883" s="126" t="str">
        <f t="shared" si="4551"/>
        <v/>
      </c>
      <c r="FE883" s="126"/>
      <c r="FF883" s="126">
        <f t="shared" si="4552"/>
        <v>1</v>
      </c>
      <c r="FG883" s="126">
        <f t="shared" si="4553"/>
        <v>0</v>
      </c>
      <c r="FH883" s="126">
        <f t="shared" si="4554"/>
        <v>0</v>
      </c>
      <c r="FI883" s="126" t="str">
        <f t="shared" si="4555"/>
        <v/>
      </c>
      <c r="FJ883" s="126" t="str">
        <f t="shared" si="4556"/>
        <v/>
      </c>
      <c r="FK883" s="126" t="str">
        <f t="shared" si="4557"/>
        <v/>
      </c>
      <c r="FL883" s="126" t="str">
        <f t="shared" si="4558"/>
        <v/>
      </c>
      <c r="FN883" s="126" t="str">
        <f t="shared" si="4559"/>
        <v/>
      </c>
      <c r="FO883" s="126" t="str">
        <f t="shared" si="4560"/>
        <v/>
      </c>
      <c r="FP883" s="126" t="str">
        <f t="shared" si="4561"/>
        <v/>
      </c>
      <c r="FV883" s="126">
        <f t="shared" si="4562"/>
        <v>1</v>
      </c>
      <c r="FW883" s="126">
        <f t="shared" si="4563"/>
        <v>1</v>
      </c>
      <c r="FX883" s="126">
        <f t="shared" si="4564"/>
        <v>1</v>
      </c>
      <c r="GA883" s="126">
        <f t="shared" si="4565"/>
        <v>0</v>
      </c>
      <c r="GB883" s="126">
        <f t="shared" si="4566"/>
        <v>0</v>
      </c>
      <c r="GC883" s="126">
        <f t="shared" si="4567"/>
        <v>0</v>
      </c>
      <c r="GD883" s="126">
        <f t="shared" si="4568"/>
        <v>0</v>
      </c>
      <c r="GE883" s="126">
        <f t="shared" si="4569"/>
        <v>1</v>
      </c>
      <c r="GF883" s="126">
        <f t="shared" si="4570"/>
        <v>1</v>
      </c>
      <c r="GG883" s="126">
        <f t="shared" si="4571"/>
        <v>0</v>
      </c>
      <c r="GI883" s="126">
        <f t="shared" si="4572"/>
        <v>0</v>
      </c>
      <c r="GK883" s="126">
        <f t="shared" si="4573"/>
        <v>1</v>
      </c>
      <c r="GL883" s="126">
        <f t="shared" si="4574"/>
        <v>1</v>
      </c>
      <c r="GM883" s="126">
        <f t="shared" si="4575"/>
        <v>1</v>
      </c>
      <c r="GN883" s="126">
        <f t="shared" si="4576"/>
        <v>1</v>
      </c>
      <c r="GO883" s="126">
        <f t="shared" si="4577"/>
        <v>0</v>
      </c>
      <c r="GP883" s="126">
        <f t="shared" si="4578"/>
        <v>0</v>
      </c>
      <c r="GQ883" s="126">
        <f t="shared" si="4579"/>
        <v>1</v>
      </c>
      <c r="GS883" s="126" t="str">
        <f t="shared" si="4580"/>
        <v/>
      </c>
      <c r="GT883" s="126" t="str">
        <f t="shared" si="4581"/>
        <v/>
      </c>
      <c r="GU883" s="126">
        <f t="shared" si="4582"/>
        <v>1</v>
      </c>
      <c r="GV883" s="126">
        <f t="shared" si="4583"/>
        <v>0</v>
      </c>
      <c r="GW883" s="126">
        <f t="shared" si="4584"/>
        <v>0</v>
      </c>
      <c r="GX883" s="126">
        <f t="shared" si="4585"/>
        <v>0</v>
      </c>
      <c r="GY883" s="126">
        <f t="shared" si="4586"/>
        <v>0</v>
      </c>
      <c r="GZ883" s="126"/>
      <c r="HA883" s="126">
        <f t="shared" si="4587"/>
        <v>1</v>
      </c>
      <c r="HB883" s="126">
        <f t="shared" si="4588"/>
        <v>0</v>
      </c>
      <c r="HC883" s="126">
        <f t="shared" si="4589"/>
        <v>0</v>
      </c>
      <c r="HD883" s="126">
        <f t="shared" si="4590"/>
        <v>0</v>
      </c>
      <c r="HE883" s="126">
        <f t="shared" si="4591"/>
        <v>0</v>
      </c>
      <c r="HF883" s="126">
        <f t="shared" si="4592"/>
        <v>0</v>
      </c>
      <c r="HH883" s="126">
        <f t="shared" si="4593"/>
        <v>1</v>
      </c>
      <c r="HI883" s="126">
        <f t="shared" si="4594"/>
        <v>1</v>
      </c>
      <c r="HJ883" s="126">
        <f t="shared" si="4595"/>
        <v>0</v>
      </c>
      <c r="HK883" s="126">
        <f t="shared" si="4596"/>
        <v>0</v>
      </c>
      <c r="HL883" s="126">
        <f t="shared" si="4597"/>
        <v>0</v>
      </c>
      <c r="HM883" s="126">
        <f t="shared" si="4598"/>
        <v>0</v>
      </c>
      <c r="HO883" s="126" t="str">
        <f t="shared" si="4599"/>
        <v/>
      </c>
      <c r="HP883" s="126">
        <f t="shared" si="4600"/>
        <v>1</v>
      </c>
      <c r="HQ883" s="126" t="str">
        <f t="shared" si="4601"/>
        <v/>
      </c>
      <c r="HR883" s="122">
        <f t="shared" si="4602"/>
        <v>1</v>
      </c>
      <c r="HS883" s="126" t="str">
        <f t="shared" si="4603"/>
        <v/>
      </c>
      <c r="HT883" s="122">
        <f t="shared" si="4604"/>
        <v>1</v>
      </c>
      <c r="HU883" s="122" t="str">
        <f t="shared" si="4605"/>
        <v/>
      </c>
      <c r="HV883" s="126" t="str">
        <f t="shared" si="4606"/>
        <v/>
      </c>
      <c r="HW883" s="126" t="str">
        <f t="shared" si="4607"/>
        <v/>
      </c>
      <c r="HX883" s="126" t="str">
        <f t="shared" si="4608"/>
        <v/>
      </c>
      <c r="HZ883" s="126" t="str">
        <f t="shared" si="4609"/>
        <v/>
      </c>
      <c r="IA883" s="126">
        <f t="shared" si="4610"/>
        <v>0</v>
      </c>
      <c r="IB883" s="126" t="str">
        <f t="shared" si="4611"/>
        <v/>
      </c>
      <c r="IC883" s="126">
        <f t="shared" si="4612"/>
        <v>0</v>
      </c>
      <c r="ID883" s="126" t="str">
        <f t="shared" si="4613"/>
        <v/>
      </c>
      <c r="IE883" s="126">
        <f t="shared" si="4614"/>
        <v>0</v>
      </c>
      <c r="IF883" s="126" t="str">
        <f t="shared" si="4615"/>
        <v/>
      </c>
      <c r="IG883" s="126" t="str">
        <f t="shared" si="4616"/>
        <v/>
      </c>
      <c r="IH883" s="126" t="str">
        <f t="shared" si="4617"/>
        <v/>
      </c>
      <c r="II883" s="126" t="str">
        <f t="shared" si="4618"/>
        <v/>
      </c>
      <c r="IO883" s="128"/>
      <c r="IP883" s="128"/>
      <c r="IQ883" s="127"/>
      <c r="IR883" s="127"/>
      <c r="IX883" s="6"/>
      <c r="IY883" s="6"/>
      <c r="IZ883" s="7"/>
      <c r="JA883" s="7"/>
      <c r="JG883" s="12"/>
      <c r="JH883" s="12"/>
      <c r="JI883" s="13"/>
      <c r="JJ883" s="13"/>
      <c r="JN883" s="6"/>
      <c r="JO883" s="6"/>
      <c r="JQ883" s="11"/>
      <c r="JR883" s="11"/>
      <c r="JS883" s="12"/>
      <c r="JT883" s="13"/>
      <c r="JU883" s="12"/>
      <c r="JV883" s="12"/>
      <c r="JW883" s="97"/>
      <c r="JX883" s="13"/>
      <c r="JY883" s="13"/>
      <c r="JZ883" s="97"/>
      <c r="KA883" s="97"/>
      <c r="KB883" s="11"/>
      <c r="KC883" s="11"/>
      <c r="KD883" s="11"/>
      <c r="KE883" s="11"/>
    </row>
    <row r="884" spans="1:291" s="122" customFormat="1" x14ac:dyDescent="0.2">
      <c r="A884" s="146">
        <f t="shared" si="4081"/>
        <v>884</v>
      </c>
      <c r="C884" s="2">
        <v>43378</v>
      </c>
      <c r="D884" s="126">
        <v>96.745000000000005</v>
      </c>
      <c r="E884" s="126">
        <v>96.71</v>
      </c>
      <c r="F884" s="126">
        <v>96.7</v>
      </c>
      <c r="G884" s="128">
        <v>105.072</v>
      </c>
      <c r="H884" s="128">
        <v>111.30500000000001</v>
      </c>
      <c r="I884" s="128">
        <v>117.215</v>
      </c>
      <c r="J884" s="127">
        <v>137.09</v>
      </c>
      <c r="K884" s="126"/>
      <c r="M884" s="126">
        <f t="shared" si="4438"/>
        <v>96.745000000000005</v>
      </c>
      <c r="N884" s="126">
        <f t="shared" si="4439"/>
        <v>96.71</v>
      </c>
      <c r="O884" s="126">
        <f t="shared" si="4440"/>
        <v>96.7</v>
      </c>
      <c r="P884" s="128">
        <f t="shared" si="4620"/>
        <v>3367.2500000000005</v>
      </c>
      <c r="Q884" s="5">
        <f t="shared" si="4621"/>
        <v>3582.5000000000009</v>
      </c>
      <c r="R884" s="6">
        <f t="shared" si="4622"/>
        <v>3765.5000000000005</v>
      </c>
      <c r="S884" s="7">
        <f t="shared" si="4623"/>
        <v>4393</v>
      </c>
      <c r="V884" s="127">
        <f t="shared" si="4259"/>
        <v>2.4999999999991473</v>
      </c>
      <c r="W884" s="127">
        <f t="shared" si="4260"/>
        <v>2.5000000000005684</v>
      </c>
      <c r="X884" s="127">
        <f t="shared" si="4261"/>
        <v>2.4999999999991473</v>
      </c>
      <c r="Y884" s="127">
        <f t="shared" si="4624"/>
        <v>0.49999999999954525</v>
      </c>
      <c r="Z884" s="126">
        <f t="shared" si="4625"/>
        <v>2.2499999999995453</v>
      </c>
      <c r="AA884" s="126">
        <f t="shared" si="4626"/>
        <v>6</v>
      </c>
      <c r="AB884" s="126">
        <f t="shared" si="4627"/>
        <v>19.999999999999091</v>
      </c>
      <c r="AC884" s="126"/>
      <c r="AD884" s="126"/>
      <c r="AE884" s="127">
        <f t="shared" si="4286"/>
        <v>1.1500002699993661</v>
      </c>
      <c r="AF884" s="127">
        <f t="shared" si="4287"/>
        <v>1.1500002700007872</v>
      </c>
      <c r="AG884" s="127">
        <f t="shared" si="4288"/>
        <v>1.1500002699993661</v>
      </c>
      <c r="AH884" s="127">
        <f t="shared" si="4447"/>
        <v>0.5000000000006064</v>
      </c>
      <c r="AI884" s="127">
        <f t="shared" si="4273"/>
        <v>0.35000000000063669</v>
      </c>
      <c r="AJ884" s="127">
        <f t="shared" si="4274"/>
        <v>1.3500000000004544</v>
      </c>
      <c r="AK884" s="127">
        <f t="shared" si="4275"/>
        <v>1.7500000000004547</v>
      </c>
      <c r="AL884" s="127">
        <f t="shared" si="4276"/>
        <v>0.75000000000045475</v>
      </c>
      <c r="AM884" s="127">
        <f t="shared" si="4277"/>
        <v>0.66666666666636321</v>
      </c>
      <c r="AN884" s="127">
        <f t="shared" si="4278"/>
        <v>1.9999999999996358</v>
      </c>
      <c r="AO884" s="127">
        <f t="shared" si="4279"/>
        <v>1</v>
      </c>
      <c r="AP884" s="127">
        <f t="shared" si="4280"/>
        <v>1.1666666666660603</v>
      </c>
      <c r="AQ884" s="127">
        <f t="shared" si="4281"/>
        <v>1.9583333333343189</v>
      </c>
      <c r="AR884" s="127">
        <f t="shared" si="4282"/>
        <v>1.4000000000009094</v>
      </c>
      <c r="AS884" s="127">
        <f t="shared" si="4283"/>
        <v>2.1944444444446969</v>
      </c>
      <c r="AT884" s="127">
        <f t="shared" si="4284"/>
        <v>1.6666666666674548</v>
      </c>
      <c r="AU884" s="126"/>
      <c r="AX884" s="11">
        <f t="shared" si="4457"/>
        <v>-2.4999999999991473</v>
      </c>
      <c r="AY884" s="11">
        <f t="shared" si="4458"/>
        <v>-2.5000000000005684</v>
      </c>
      <c r="AZ884" s="11">
        <f t="shared" si="4459"/>
        <v>-2.4999999999991473</v>
      </c>
      <c r="BA884" s="11">
        <f t="shared" si="4460"/>
        <v>-0.49999999999954525</v>
      </c>
      <c r="BB884" s="11">
        <f t="shared" si="4461"/>
        <v>-2.2499999999995453</v>
      </c>
      <c r="BC884" s="12">
        <f t="shared" si="4462"/>
        <v>-6</v>
      </c>
      <c r="BD884" s="13">
        <f t="shared" si="4463"/>
        <v>-19.999999999999091</v>
      </c>
      <c r="BF884" s="11">
        <f t="shared" si="4619"/>
        <v>-1.5000000000000568</v>
      </c>
      <c r="BG884" s="11">
        <f t="shared" si="4465"/>
        <v>-1.1500002699993661</v>
      </c>
      <c r="BH884" s="11">
        <f t="shared" si="4466"/>
        <v>-1.1500002700007872</v>
      </c>
      <c r="BI884" s="11">
        <f t="shared" si="4467"/>
        <v>-1.1500002699993661</v>
      </c>
      <c r="BJ884" s="11">
        <f t="shared" si="4468"/>
        <v>0.5000000000006064</v>
      </c>
      <c r="BK884" s="11">
        <f t="shared" si="4469"/>
        <v>0.35000000000063669</v>
      </c>
      <c r="BL884" s="11">
        <f t="shared" si="4470"/>
        <v>1.3500000000004544</v>
      </c>
      <c r="BM884" s="11">
        <f t="shared" si="4471"/>
        <v>1.7500000000004547</v>
      </c>
      <c r="BN884" s="11">
        <f t="shared" si="4472"/>
        <v>0.75000000000045475</v>
      </c>
      <c r="BO884" s="11">
        <f t="shared" si="4473"/>
        <v>0.66666666666636321</v>
      </c>
      <c r="BP884" s="11">
        <f t="shared" si="4474"/>
        <v>1.9999999999996358</v>
      </c>
      <c r="BQ884" s="126">
        <v>1</v>
      </c>
      <c r="BR884" s="11">
        <f t="shared" si="4475"/>
        <v>1.1666666666660603</v>
      </c>
      <c r="BS884" s="11">
        <f t="shared" si="4476"/>
        <v>-1.9583333333343189</v>
      </c>
      <c r="BT884" s="11">
        <f t="shared" si="4477"/>
        <v>1.4000000000009094</v>
      </c>
      <c r="BU884" s="11">
        <f t="shared" si="4478"/>
        <v>2.1944444444446969</v>
      </c>
      <c r="BV884" s="11">
        <f t="shared" si="4479"/>
        <v>1.6666666666674548</v>
      </c>
      <c r="BY884" s="126"/>
      <c r="BZ884" s="126"/>
      <c r="CA884" s="122">
        <f t="shared" si="4480"/>
        <v>2.1944444444446969</v>
      </c>
      <c r="CB884" s="126">
        <f t="shared" si="4481"/>
        <v>0</v>
      </c>
      <c r="CC884" s="126">
        <f t="shared" si="4482"/>
        <v>0</v>
      </c>
      <c r="CD884" s="126">
        <f t="shared" si="4483"/>
        <v>0</v>
      </c>
      <c r="CE884" s="126">
        <f t="shared" si="4484"/>
        <v>0</v>
      </c>
      <c r="CF884" s="126">
        <f t="shared" si="4485"/>
        <v>0</v>
      </c>
      <c r="CG884" s="126" t="str">
        <f t="shared" si="4486"/>
        <v/>
      </c>
      <c r="CH884" s="126">
        <f t="shared" si="4487"/>
        <v>1</v>
      </c>
      <c r="CI884" s="126">
        <f t="shared" si="4488"/>
        <v>1</v>
      </c>
      <c r="CJ884" s="126" t="str">
        <f t="shared" si="4489"/>
        <v/>
      </c>
      <c r="CK884" s="126" t="str">
        <f t="shared" si="4490"/>
        <v/>
      </c>
      <c r="CL884" s="126">
        <f t="shared" si="4491"/>
        <v>1</v>
      </c>
      <c r="CM884" s="126">
        <f t="shared" si="4492"/>
        <v>1</v>
      </c>
      <c r="CN884" s="126">
        <f t="shared" si="4493"/>
        <v>1</v>
      </c>
      <c r="CO884" s="126" t="str">
        <f t="shared" si="4494"/>
        <v/>
      </c>
      <c r="CP884" s="126" t="str">
        <f t="shared" si="4495"/>
        <v/>
      </c>
      <c r="CQ884" s="126">
        <f t="shared" si="4496"/>
        <v>1</v>
      </c>
      <c r="CR884" s="126"/>
      <c r="CS884" s="126">
        <f t="shared" si="4497"/>
        <v>0</v>
      </c>
      <c r="CT884" s="126">
        <f t="shared" si="4498"/>
        <v>0</v>
      </c>
      <c r="CU884" s="126">
        <f t="shared" si="4499"/>
        <v>0</v>
      </c>
      <c r="CV884" s="126">
        <f t="shared" si="4500"/>
        <v>0</v>
      </c>
      <c r="CW884" s="126">
        <f t="shared" si="4501"/>
        <v>1</v>
      </c>
      <c r="CX884" s="126" t="str">
        <f t="shared" si="4502"/>
        <v/>
      </c>
      <c r="CY884" s="126" t="str">
        <f t="shared" si="4503"/>
        <v/>
      </c>
      <c r="CZ884" s="126" t="str">
        <f t="shared" si="4504"/>
        <v/>
      </c>
      <c r="DA884" s="126" t="str">
        <f t="shared" si="4505"/>
        <v/>
      </c>
      <c r="DB884" s="126">
        <f t="shared" si="4506"/>
        <v>0</v>
      </c>
      <c r="DC884" s="126">
        <f t="shared" si="4507"/>
        <v>1</v>
      </c>
      <c r="DD884" s="126" t="str">
        <f t="shared" si="4508"/>
        <v/>
      </c>
      <c r="DE884" s="126" t="str">
        <f t="shared" si="4509"/>
        <v/>
      </c>
      <c r="DF884" s="126"/>
      <c r="DG884" s="126">
        <f t="shared" si="4510"/>
        <v>0</v>
      </c>
      <c r="DH884" s="126">
        <f t="shared" si="4511"/>
        <v>0</v>
      </c>
      <c r="DI884" s="126">
        <f t="shared" si="4512"/>
        <v>0</v>
      </c>
      <c r="DJ884" s="126">
        <f t="shared" si="4513"/>
        <v>0</v>
      </c>
      <c r="DK884" s="126">
        <f t="shared" si="4514"/>
        <v>0</v>
      </c>
      <c r="DL884" s="126"/>
      <c r="DM884" s="126">
        <f t="shared" si="4515"/>
        <v>1</v>
      </c>
      <c r="DN884" s="126" t="str">
        <f t="shared" si="4516"/>
        <v/>
      </c>
      <c r="DO884" s="126" t="str">
        <f t="shared" si="4517"/>
        <v/>
      </c>
      <c r="DP884" s="126" t="str">
        <f t="shared" si="4518"/>
        <v/>
      </c>
      <c r="DQ884" s="126" t="str">
        <f t="shared" si="4519"/>
        <v/>
      </c>
      <c r="DR884" s="126" t="str">
        <f t="shared" si="4520"/>
        <v/>
      </c>
      <c r="DS884" s="126" t="str">
        <f t="shared" si="4521"/>
        <v/>
      </c>
      <c r="DT884" s="126" t="str">
        <f t="shared" si="4522"/>
        <v/>
      </c>
      <c r="DU884" s="126" t="str">
        <f t="shared" si="4523"/>
        <v/>
      </c>
      <c r="DV884" s="126">
        <f t="shared" si="4524"/>
        <v>0</v>
      </c>
      <c r="DW884" s="126">
        <f t="shared" si="4525"/>
        <v>0</v>
      </c>
      <c r="DX884" s="126" t="str">
        <f t="shared" si="4526"/>
        <v/>
      </c>
      <c r="DY884" s="126" t="str">
        <f t="shared" si="4527"/>
        <v/>
      </c>
      <c r="EA884" s="126">
        <f t="shared" si="4528"/>
        <v>0</v>
      </c>
      <c r="EB884" s="126">
        <f t="shared" si="4529"/>
        <v>0</v>
      </c>
      <c r="EC884" s="126">
        <f t="shared" si="4530"/>
        <v>0</v>
      </c>
      <c r="ED884" s="126">
        <f t="shared" si="4531"/>
        <v>0</v>
      </c>
      <c r="EF884" s="126">
        <f t="shared" si="4532"/>
        <v>1</v>
      </c>
      <c r="EG884" s="126">
        <f t="shared" si="4533"/>
        <v>1</v>
      </c>
      <c r="EH884" s="126">
        <f t="shared" si="4534"/>
        <v>1</v>
      </c>
      <c r="EI884" s="126">
        <f t="shared" si="4535"/>
        <v>1</v>
      </c>
      <c r="EK884" s="126">
        <f t="shared" si="4536"/>
        <v>1</v>
      </c>
      <c r="EL884" s="126">
        <f t="shared" si="4537"/>
        <v>1</v>
      </c>
      <c r="EM884" s="126">
        <f t="shared" si="4538"/>
        <v>1</v>
      </c>
      <c r="EO884" s="126">
        <f t="shared" si="4539"/>
        <v>1</v>
      </c>
      <c r="EP884" s="126">
        <f t="shared" si="4540"/>
        <v>1</v>
      </c>
      <c r="EQ884" s="126">
        <f t="shared" si="4541"/>
        <v>1</v>
      </c>
      <c r="ES884" s="126">
        <f t="shared" si="4542"/>
        <v>1</v>
      </c>
      <c r="ET884" s="126">
        <f t="shared" si="4543"/>
        <v>1</v>
      </c>
      <c r="EU884" s="126">
        <f t="shared" si="4544"/>
        <v>1</v>
      </c>
      <c r="EV884" s="126">
        <f t="shared" si="4545"/>
        <v>1</v>
      </c>
      <c r="EW884" s="126">
        <f t="shared" si="4546"/>
        <v>0</v>
      </c>
      <c r="EY884" s="126">
        <f t="shared" si="4547"/>
        <v>1</v>
      </c>
      <c r="EZ884" s="126">
        <f t="shared" si="4548"/>
        <v>1</v>
      </c>
      <c r="FA884" s="126">
        <f t="shared" si="4549"/>
        <v>1</v>
      </c>
      <c r="FC884" s="126">
        <f t="shared" si="4550"/>
        <v>1</v>
      </c>
      <c r="FD884" s="126">
        <f t="shared" si="4551"/>
        <v>1</v>
      </c>
      <c r="FE884" s="126"/>
      <c r="FF884" s="126">
        <f t="shared" si="4552"/>
        <v>1</v>
      </c>
      <c r="FG884" s="126">
        <f t="shared" si="4553"/>
        <v>1</v>
      </c>
      <c r="FH884" s="126">
        <f t="shared" si="4554"/>
        <v>1</v>
      </c>
      <c r="FI884" s="126">
        <f t="shared" si="4555"/>
        <v>0</v>
      </c>
      <c r="FJ884" s="126">
        <f t="shared" si="4556"/>
        <v>0</v>
      </c>
      <c r="FK884" s="126">
        <f t="shared" si="4557"/>
        <v>0</v>
      </c>
      <c r="FL884" s="126">
        <f t="shared" si="4558"/>
        <v>0</v>
      </c>
      <c r="FN884" s="126" t="str">
        <f t="shared" si="4559"/>
        <v/>
      </c>
      <c r="FO884" s="126" t="str">
        <f t="shared" si="4560"/>
        <v/>
      </c>
      <c r="FP884" s="126" t="str">
        <f t="shared" si="4561"/>
        <v/>
      </c>
      <c r="FV884" s="126">
        <f t="shared" si="4562"/>
        <v>1</v>
      </c>
      <c r="FW884" s="126">
        <f t="shared" si="4563"/>
        <v>1</v>
      </c>
      <c r="FX884" s="126">
        <f t="shared" si="4564"/>
        <v>0</v>
      </c>
      <c r="GA884" s="126">
        <f t="shared" si="4565"/>
        <v>0</v>
      </c>
      <c r="GB884" s="126">
        <f t="shared" si="4566"/>
        <v>0</v>
      </c>
      <c r="GC884" s="126">
        <f t="shared" si="4567"/>
        <v>0</v>
      </c>
      <c r="GD884" s="126">
        <f t="shared" si="4568"/>
        <v>0</v>
      </c>
      <c r="GE884" s="126">
        <f t="shared" si="4569"/>
        <v>1</v>
      </c>
      <c r="GF884" s="126">
        <f t="shared" si="4570"/>
        <v>1</v>
      </c>
      <c r="GG884" s="126">
        <f t="shared" si="4571"/>
        <v>1</v>
      </c>
      <c r="GI884" s="126">
        <f t="shared" si="4572"/>
        <v>0</v>
      </c>
      <c r="GK884" s="126">
        <f t="shared" si="4573"/>
        <v>1</v>
      </c>
      <c r="GL884" s="126">
        <f t="shared" si="4574"/>
        <v>1</v>
      </c>
      <c r="GM884" s="126">
        <f t="shared" si="4575"/>
        <v>1</v>
      </c>
      <c r="GN884" s="126">
        <f t="shared" si="4576"/>
        <v>1</v>
      </c>
      <c r="GO884" s="126">
        <f t="shared" si="4577"/>
        <v>0</v>
      </c>
      <c r="GP884" s="126">
        <f t="shared" si="4578"/>
        <v>0</v>
      </c>
      <c r="GQ884" s="126">
        <f t="shared" si="4579"/>
        <v>0</v>
      </c>
      <c r="GS884" s="126" t="str">
        <f t="shared" si="4580"/>
        <v/>
      </c>
      <c r="GT884" s="126" t="str">
        <f t="shared" si="4581"/>
        <v/>
      </c>
      <c r="GU884" s="126">
        <f t="shared" si="4582"/>
        <v>1</v>
      </c>
      <c r="GV884" s="126">
        <f t="shared" si="4583"/>
        <v>1</v>
      </c>
      <c r="GW884" s="126">
        <f t="shared" si="4584"/>
        <v>0</v>
      </c>
      <c r="GX884" s="126">
        <f t="shared" si="4585"/>
        <v>0</v>
      </c>
      <c r="GY884" s="126">
        <f t="shared" si="4586"/>
        <v>0</v>
      </c>
      <c r="GZ884" s="126"/>
      <c r="HA884" s="126">
        <f t="shared" si="4587"/>
        <v>0</v>
      </c>
      <c r="HB884" s="126">
        <f t="shared" si="4588"/>
        <v>0</v>
      </c>
      <c r="HC884" s="126">
        <f t="shared" si="4589"/>
        <v>0</v>
      </c>
      <c r="HD884" s="126">
        <f t="shared" si="4590"/>
        <v>0</v>
      </c>
      <c r="HE884" s="126">
        <f t="shared" si="4591"/>
        <v>0</v>
      </c>
      <c r="HF884" s="126">
        <f t="shared" si="4592"/>
        <v>0</v>
      </c>
      <c r="HH884" s="126">
        <f t="shared" si="4593"/>
        <v>1</v>
      </c>
      <c r="HI884" s="126">
        <f t="shared" si="4594"/>
        <v>0</v>
      </c>
      <c r="HJ884" s="126">
        <f t="shared" si="4595"/>
        <v>0</v>
      </c>
      <c r="HK884" s="126">
        <f t="shared" si="4596"/>
        <v>0</v>
      </c>
      <c r="HL884" s="126">
        <f t="shared" si="4597"/>
        <v>0</v>
      </c>
      <c r="HM884" s="126">
        <f t="shared" si="4598"/>
        <v>0</v>
      </c>
      <c r="HO884" s="126" t="str">
        <f t="shared" si="4599"/>
        <v/>
      </c>
      <c r="HP884" s="126">
        <f t="shared" si="4600"/>
        <v>1</v>
      </c>
      <c r="HQ884" s="126" t="str">
        <f t="shared" si="4601"/>
        <v/>
      </c>
      <c r="HR884" s="122">
        <f t="shared" si="4602"/>
        <v>1</v>
      </c>
      <c r="HS884" s="126" t="str">
        <f t="shared" si="4603"/>
        <v/>
      </c>
      <c r="HT884" s="122">
        <f t="shared" si="4604"/>
        <v>1</v>
      </c>
      <c r="HU884" s="122" t="str">
        <f t="shared" si="4605"/>
        <v/>
      </c>
      <c r="HV884" s="126" t="str">
        <f t="shared" si="4606"/>
        <v/>
      </c>
      <c r="HW884" s="126" t="str">
        <f t="shared" si="4607"/>
        <v/>
      </c>
      <c r="HX884" s="126" t="str">
        <f t="shared" si="4608"/>
        <v/>
      </c>
      <c r="HZ884" s="126" t="str">
        <f t="shared" si="4609"/>
        <v/>
      </c>
      <c r="IA884" s="126">
        <f t="shared" si="4610"/>
        <v>1</v>
      </c>
      <c r="IB884" s="126" t="str">
        <f t="shared" si="4611"/>
        <v/>
      </c>
      <c r="IC884" s="126">
        <f t="shared" si="4612"/>
        <v>1</v>
      </c>
      <c r="ID884" s="126" t="str">
        <f t="shared" si="4613"/>
        <v/>
      </c>
      <c r="IE884" s="126">
        <f t="shared" si="4614"/>
        <v>1</v>
      </c>
      <c r="IF884" s="126" t="str">
        <f t="shared" si="4615"/>
        <v/>
      </c>
      <c r="IG884" s="126" t="str">
        <f t="shared" si="4616"/>
        <v/>
      </c>
      <c r="IH884" s="126" t="str">
        <f t="shared" si="4617"/>
        <v/>
      </c>
      <c r="II884" s="126" t="str">
        <f t="shared" si="4618"/>
        <v/>
      </c>
      <c r="IO884" s="128"/>
      <c r="IP884" s="128"/>
      <c r="IQ884" s="127"/>
      <c r="IR884" s="127"/>
      <c r="IX884" s="6"/>
      <c r="IY884" s="6"/>
      <c r="IZ884" s="7"/>
      <c r="JA884" s="7"/>
      <c r="JG884" s="12"/>
      <c r="JH884" s="12"/>
      <c r="JI884" s="13"/>
      <c r="JJ884" s="13"/>
      <c r="JN884" s="6"/>
      <c r="JO884" s="6"/>
      <c r="JQ884" s="11"/>
      <c r="JR884" s="11"/>
      <c r="JS884" s="12"/>
      <c r="JT884" s="13"/>
      <c r="JU884" s="12"/>
      <c r="JV884" s="12"/>
      <c r="JW884" s="97"/>
      <c r="JX884" s="13"/>
      <c r="JY884" s="13"/>
      <c r="JZ884" s="97"/>
      <c r="KA884" s="97"/>
      <c r="KB884" s="11"/>
      <c r="KC884" s="11"/>
      <c r="KD884" s="11"/>
      <c r="KE884" s="11"/>
    </row>
    <row r="885" spans="1:291" s="122" customFormat="1" x14ac:dyDescent="0.2">
      <c r="A885" s="146">
        <f t="shared" si="4081"/>
        <v>885</v>
      </c>
      <c r="C885" s="2">
        <v>43381</v>
      </c>
      <c r="D885" s="126">
        <v>96.75</v>
      </c>
      <c r="E885" s="126">
        <v>96.715000000000003</v>
      </c>
      <c r="F885" s="126">
        <v>96.704999999999998</v>
      </c>
      <c r="G885" s="128">
        <v>105.08499999999999</v>
      </c>
      <c r="H885" s="128">
        <v>112.00700000000001</v>
      </c>
      <c r="I885" s="128">
        <v>117.22499999999999</v>
      </c>
      <c r="J885" s="127">
        <v>137.01</v>
      </c>
      <c r="K885" s="126"/>
      <c r="M885" s="126">
        <f t="shared" si="4438"/>
        <v>96.75</v>
      </c>
      <c r="N885" s="126">
        <f t="shared" si="4439"/>
        <v>96.715000000000003</v>
      </c>
      <c r="O885" s="126">
        <f t="shared" si="4440"/>
        <v>96.704999999999998</v>
      </c>
      <c r="P885" s="128">
        <f t="shared" si="4620"/>
        <v>3368.4999999999995</v>
      </c>
      <c r="Q885" s="5">
        <f t="shared" si="4621"/>
        <v>3584.7500000000005</v>
      </c>
      <c r="R885" s="6">
        <f t="shared" si="4622"/>
        <v>3766.4999999999995</v>
      </c>
      <c r="S885" s="7">
        <f t="shared" si="4623"/>
        <v>4384.9999999999991</v>
      </c>
      <c r="V885" s="127">
        <f t="shared" si="4259"/>
        <v>0.49999999999954525</v>
      </c>
      <c r="W885" s="127">
        <f t="shared" si="4260"/>
        <v>0.50000000000096634</v>
      </c>
      <c r="X885" s="127">
        <f t="shared" si="4261"/>
        <v>0.49999999999954525</v>
      </c>
      <c r="Y885" s="127">
        <f t="shared" si="4624"/>
        <v>1.2499999999990905</v>
      </c>
      <c r="Z885" s="126">
        <f t="shared" si="4625"/>
        <v>2.2499999999995453</v>
      </c>
      <c r="AA885" s="126">
        <f t="shared" si="4626"/>
        <v>0.99999999999909051</v>
      </c>
      <c r="AB885" s="126">
        <f t="shared" si="4627"/>
        <v>8.0000000000009095</v>
      </c>
      <c r="AC885" s="126"/>
      <c r="AD885" s="126"/>
      <c r="AE885" s="127">
        <f t="shared" si="4286"/>
        <v>0.84999973000023599</v>
      </c>
      <c r="AF885" s="127">
        <f t="shared" si="4287"/>
        <v>0.8499997299988149</v>
      </c>
      <c r="AG885" s="127">
        <f t="shared" si="4288"/>
        <v>0.84999973000023599</v>
      </c>
      <c r="AH885" s="127">
        <f t="shared" si="4447"/>
        <v>0.9999999999984841</v>
      </c>
      <c r="AI885" s="127">
        <f t="shared" si="4273"/>
        <v>1.1499999999984538</v>
      </c>
      <c r="AJ885" s="127">
        <f t="shared" si="4274"/>
        <v>1.6500000000000909</v>
      </c>
      <c r="AK885" s="127">
        <f t="shared" si="4275"/>
        <v>1.5833333333334849</v>
      </c>
      <c r="AL885" s="127">
        <f t="shared" si="4276"/>
        <v>1.75</v>
      </c>
      <c r="AM885" s="127">
        <f t="shared" si="4277"/>
        <v>3.6666666666660603</v>
      </c>
      <c r="AN885" s="127">
        <f t="shared" si="4278"/>
        <v>4.1999999999994539</v>
      </c>
      <c r="AO885" s="127">
        <f t="shared" si="4279"/>
        <v>1</v>
      </c>
      <c r="AP885" s="127">
        <f t="shared" si="4280"/>
        <v>0.33333333333060478</v>
      </c>
      <c r="AQ885" s="127">
        <f t="shared" si="4281"/>
        <v>1.291666666665833</v>
      </c>
      <c r="AR885" s="127">
        <f t="shared" si="4282"/>
        <v>2.0999999999985448</v>
      </c>
      <c r="AS885" s="127">
        <f t="shared" si="4283"/>
        <v>4.0277777777775254</v>
      </c>
      <c r="AT885" s="127">
        <f t="shared" si="4284"/>
        <v>3.5666666666649691</v>
      </c>
      <c r="AU885" s="126"/>
      <c r="AX885" s="11">
        <f t="shared" si="4457"/>
        <v>0.49999999999954525</v>
      </c>
      <c r="AY885" s="11">
        <f t="shared" si="4458"/>
        <v>0.50000000000096634</v>
      </c>
      <c r="AZ885" s="11">
        <f t="shared" si="4459"/>
        <v>0.49999999999954525</v>
      </c>
      <c r="BA885" s="11">
        <f t="shared" si="4460"/>
        <v>1.2499999999990905</v>
      </c>
      <c r="BB885" s="11">
        <f t="shared" si="4461"/>
        <v>2.2499999999995453</v>
      </c>
      <c r="BC885" s="12">
        <f t="shared" si="4462"/>
        <v>0.99999999999909051</v>
      </c>
      <c r="BD885" s="13">
        <f t="shared" si="4463"/>
        <v>-8.0000000000009095</v>
      </c>
      <c r="BF885" s="11">
        <f t="shared" si="4619"/>
        <v>-1.9999999999986358</v>
      </c>
      <c r="BG885" s="11">
        <f t="shared" si="4465"/>
        <v>-0.84999973000023599</v>
      </c>
      <c r="BH885" s="11">
        <f t="shared" si="4466"/>
        <v>-0.8499997299988149</v>
      </c>
      <c r="BI885" s="11">
        <f t="shared" si="4467"/>
        <v>-0.84999973000023599</v>
      </c>
      <c r="BJ885" s="11">
        <f t="shared" si="4468"/>
        <v>0.9999999999984841</v>
      </c>
      <c r="BK885" s="11">
        <f t="shared" si="4469"/>
        <v>1.1499999999984538</v>
      </c>
      <c r="BL885" s="11">
        <f t="shared" si="4470"/>
        <v>1.6500000000000909</v>
      </c>
      <c r="BM885" s="11">
        <f t="shared" si="4471"/>
        <v>1.5833333333334849</v>
      </c>
      <c r="BN885" s="11">
        <f t="shared" si="4472"/>
        <v>1.75</v>
      </c>
      <c r="BO885" s="11">
        <f t="shared" si="4473"/>
        <v>3.6666666666660603</v>
      </c>
      <c r="BP885" s="11">
        <f t="shared" si="4474"/>
        <v>4.1999999999994539</v>
      </c>
      <c r="BQ885" s="126">
        <v>1</v>
      </c>
      <c r="BR885" s="11">
        <f t="shared" si="4475"/>
        <v>-0.33333333333060478</v>
      </c>
      <c r="BS885" s="11">
        <f t="shared" si="4476"/>
        <v>1.291666666665833</v>
      </c>
      <c r="BT885" s="11">
        <f t="shared" si="4477"/>
        <v>2.0999999999985448</v>
      </c>
      <c r="BU885" s="11">
        <f t="shared" si="4478"/>
        <v>4.0277777777775254</v>
      </c>
      <c r="BV885" s="11">
        <f t="shared" si="4479"/>
        <v>3.5666666666649691</v>
      </c>
      <c r="BY885" s="126"/>
      <c r="BZ885" s="126"/>
      <c r="CA885" s="122">
        <f t="shared" si="4480"/>
        <v>4.0277777777775254</v>
      </c>
      <c r="CB885" s="126">
        <f t="shared" si="4481"/>
        <v>1</v>
      </c>
      <c r="CC885" s="126">
        <f t="shared" si="4482"/>
        <v>1</v>
      </c>
      <c r="CD885" s="126">
        <f t="shared" si="4483"/>
        <v>1</v>
      </c>
      <c r="CE885" s="126">
        <f t="shared" si="4484"/>
        <v>0</v>
      </c>
      <c r="CF885" s="126">
        <f t="shared" si="4485"/>
        <v>0</v>
      </c>
      <c r="CG885" s="126" t="str">
        <f t="shared" si="4486"/>
        <v/>
      </c>
      <c r="CH885" s="126">
        <f t="shared" si="4487"/>
        <v>1</v>
      </c>
      <c r="CI885" s="126">
        <f t="shared" si="4488"/>
        <v>1</v>
      </c>
      <c r="CJ885" s="126">
        <f t="shared" si="4489"/>
        <v>1</v>
      </c>
      <c r="CK885" s="126" t="str">
        <f t="shared" si="4490"/>
        <v/>
      </c>
      <c r="CL885" s="126">
        <f t="shared" si="4491"/>
        <v>1</v>
      </c>
      <c r="CM885" s="126">
        <f t="shared" si="4492"/>
        <v>1</v>
      </c>
      <c r="CN885" s="126">
        <f t="shared" si="4493"/>
        <v>1</v>
      </c>
      <c r="CO885" s="126" t="str">
        <f t="shared" si="4494"/>
        <v/>
      </c>
      <c r="CP885" s="126">
        <f t="shared" si="4495"/>
        <v>1</v>
      </c>
      <c r="CQ885" s="126" t="str">
        <f t="shared" si="4496"/>
        <v/>
      </c>
      <c r="CR885" s="126"/>
      <c r="CS885" s="126">
        <f t="shared" si="4497"/>
        <v>1</v>
      </c>
      <c r="CT885" s="126">
        <f t="shared" si="4498"/>
        <v>1</v>
      </c>
      <c r="CU885" s="126">
        <f t="shared" si="4499"/>
        <v>1</v>
      </c>
      <c r="CV885" s="126">
        <f t="shared" si="4500"/>
        <v>0</v>
      </c>
      <c r="CW885" s="126" t="str">
        <f t="shared" si="4501"/>
        <v/>
      </c>
      <c r="CX885" s="126" t="str">
        <f t="shared" si="4502"/>
        <v/>
      </c>
      <c r="CY885" s="126" t="str">
        <f t="shared" si="4503"/>
        <v/>
      </c>
      <c r="CZ885" s="126" t="str">
        <f t="shared" si="4504"/>
        <v/>
      </c>
      <c r="DA885" s="126" t="str">
        <f t="shared" si="4505"/>
        <v/>
      </c>
      <c r="DB885" s="126">
        <f t="shared" si="4506"/>
        <v>0</v>
      </c>
      <c r="DC885" s="126">
        <f t="shared" si="4507"/>
        <v>1</v>
      </c>
      <c r="DD885" s="126" t="str">
        <f t="shared" si="4508"/>
        <v/>
      </c>
      <c r="DE885" s="126" t="str">
        <f t="shared" si="4509"/>
        <v/>
      </c>
      <c r="DF885" s="126"/>
      <c r="DG885" s="126">
        <f t="shared" si="4510"/>
        <v>1</v>
      </c>
      <c r="DH885" s="126">
        <f t="shared" si="4511"/>
        <v>1</v>
      </c>
      <c r="DI885" s="126">
        <f t="shared" si="4512"/>
        <v>1</v>
      </c>
      <c r="DJ885" s="126">
        <f t="shared" si="4513"/>
        <v>0</v>
      </c>
      <c r="DK885" s="126">
        <f t="shared" si="4514"/>
        <v>0</v>
      </c>
      <c r="DL885" s="126"/>
      <c r="DM885" s="126">
        <f t="shared" si="4515"/>
        <v>1</v>
      </c>
      <c r="DN885" s="126" t="str">
        <f t="shared" si="4516"/>
        <v/>
      </c>
      <c r="DO885" s="126" t="str">
        <f t="shared" si="4517"/>
        <v/>
      </c>
      <c r="DP885" s="126" t="str">
        <f t="shared" si="4518"/>
        <v/>
      </c>
      <c r="DQ885" s="126" t="str">
        <f t="shared" si="4519"/>
        <v/>
      </c>
      <c r="DR885" s="126" t="str">
        <f t="shared" si="4520"/>
        <v/>
      </c>
      <c r="DS885" s="126" t="str">
        <f t="shared" si="4521"/>
        <v/>
      </c>
      <c r="DT885" s="126" t="str">
        <f t="shared" si="4522"/>
        <v/>
      </c>
      <c r="DU885" s="126" t="str">
        <f t="shared" si="4523"/>
        <v/>
      </c>
      <c r="DV885" s="126">
        <f t="shared" si="4524"/>
        <v>0</v>
      </c>
      <c r="DW885" s="126">
        <f t="shared" si="4525"/>
        <v>1</v>
      </c>
      <c r="DX885" s="126">
        <f t="shared" si="4526"/>
        <v>1</v>
      </c>
      <c r="DY885" s="126" t="str">
        <f t="shared" si="4527"/>
        <v/>
      </c>
      <c r="EA885" s="126">
        <f t="shared" si="4528"/>
        <v>1</v>
      </c>
      <c r="EB885" s="126">
        <f t="shared" si="4529"/>
        <v>1</v>
      </c>
      <c r="EC885" s="126">
        <f t="shared" si="4530"/>
        <v>1</v>
      </c>
      <c r="ED885" s="126">
        <f t="shared" si="4531"/>
        <v>0</v>
      </c>
      <c r="EF885" s="126">
        <f t="shared" si="4532"/>
        <v>1</v>
      </c>
      <c r="EG885" s="126">
        <f t="shared" si="4533"/>
        <v>1</v>
      </c>
      <c r="EH885" s="126">
        <f t="shared" si="4534"/>
        <v>1</v>
      </c>
      <c r="EI885" s="126">
        <f t="shared" si="4535"/>
        <v>0</v>
      </c>
      <c r="EK885" s="126">
        <f t="shared" si="4536"/>
        <v>1</v>
      </c>
      <c r="EL885" s="126">
        <f t="shared" si="4537"/>
        <v>1</v>
      </c>
      <c r="EM885" s="126">
        <f t="shared" si="4538"/>
        <v>0</v>
      </c>
      <c r="EO885" s="126">
        <f t="shared" si="4539"/>
        <v>1</v>
      </c>
      <c r="EP885" s="126">
        <f t="shared" si="4540"/>
        <v>1</v>
      </c>
      <c r="EQ885" s="126">
        <f t="shared" si="4541"/>
        <v>0</v>
      </c>
      <c r="ES885" s="126">
        <f t="shared" si="4542"/>
        <v>1</v>
      </c>
      <c r="ET885" s="126">
        <f t="shared" si="4543"/>
        <v>1</v>
      </c>
      <c r="EU885" s="126">
        <f t="shared" si="4544"/>
        <v>0</v>
      </c>
      <c r="EV885" s="126" t="str">
        <f t="shared" si="4545"/>
        <v/>
      </c>
      <c r="EW885" s="126" t="str">
        <f t="shared" si="4546"/>
        <v/>
      </c>
      <c r="EY885" s="126">
        <f t="shared" si="4547"/>
        <v>0</v>
      </c>
      <c r="EZ885" s="126">
        <f t="shared" si="4548"/>
        <v>0</v>
      </c>
      <c r="FA885" s="126">
        <f t="shared" si="4549"/>
        <v>0</v>
      </c>
      <c r="FC885" s="126">
        <f t="shared" si="4550"/>
        <v>1</v>
      </c>
      <c r="FD885" s="126">
        <f t="shared" si="4551"/>
        <v>1</v>
      </c>
      <c r="FE885" s="126"/>
      <c r="FF885" s="126">
        <f t="shared" si="4552"/>
        <v>1</v>
      </c>
      <c r="FG885" s="126">
        <f t="shared" si="4553"/>
        <v>1</v>
      </c>
      <c r="FH885" s="126">
        <f t="shared" si="4554"/>
        <v>1</v>
      </c>
      <c r="FI885" s="126">
        <f t="shared" si="4555"/>
        <v>0</v>
      </c>
      <c r="FJ885" s="126">
        <f t="shared" si="4556"/>
        <v>1</v>
      </c>
      <c r="FK885" s="126">
        <f t="shared" si="4557"/>
        <v>1</v>
      </c>
      <c r="FL885" s="126">
        <f t="shared" si="4558"/>
        <v>1</v>
      </c>
      <c r="FN885" s="126" t="str">
        <f t="shared" si="4559"/>
        <v/>
      </c>
      <c r="FO885" s="126" t="str">
        <f t="shared" si="4560"/>
        <v/>
      </c>
      <c r="FP885" s="126" t="str">
        <f t="shared" si="4561"/>
        <v/>
      </c>
      <c r="FV885" s="126">
        <f t="shared" si="4562"/>
        <v>1</v>
      </c>
      <c r="FW885" s="126">
        <f t="shared" si="4563"/>
        <v>1</v>
      </c>
      <c r="FX885" s="126">
        <f t="shared" si="4564"/>
        <v>1</v>
      </c>
      <c r="GA885" s="126">
        <f t="shared" si="4565"/>
        <v>0</v>
      </c>
      <c r="GB885" s="126">
        <f t="shared" si="4566"/>
        <v>0</v>
      </c>
      <c r="GC885" s="126">
        <f t="shared" si="4567"/>
        <v>0</v>
      </c>
      <c r="GD885" s="126">
        <f t="shared" si="4568"/>
        <v>1</v>
      </c>
      <c r="GE885" s="126">
        <f t="shared" si="4569"/>
        <v>0</v>
      </c>
      <c r="GF885" s="126">
        <f t="shared" si="4570"/>
        <v>0</v>
      </c>
      <c r="GG885" s="126">
        <f t="shared" si="4571"/>
        <v>0</v>
      </c>
      <c r="GI885" s="126">
        <f t="shared" si="4572"/>
        <v>0</v>
      </c>
      <c r="GK885" s="126">
        <f t="shared" si="4573"/>
        <v>1</v>
      </c>
      <c r="GL885" s="126">
        <f t="shared" si="4574"/>
        <v>1</v>
      </c>
      <c r="GM885" s="126">
        <f t="shared" si="4575"/>
        <v>1</v>
      </c>
      <c r="GN885" s="126">
        <f t="shared" si="4576"/>
        <v>0</v>
      </c>
      <c r="GO885" s="126">
        <f t="shared" si="4577"/>
        <v>1</v>
      </c>
      <c r="GP885" s="126">
        <f t="shared" si="4578"/>
        <v>1</v>
      </c>
      <c r="GQ885" s="126">
        <f t="shared" si="4579"/>
        <v>1</v>
      </c>
      <c r="GS885" s="126" t="str">
        <f t="shared" si="4580"/>
        <v/>
      </c>
      <c r="GT885" s="126" t="str">
        <f t="shared" si="4581"/>
        <v/>
      </c>
      <c r="GU885" s="126">
        <f t="shared" si="4582"/>
        <v>1</v>
      </c>
      <c r="GV885" s="126">
        <f t="shared" si="4583"/>
        <v>1</v>
      </c>
      <c r="GW885" s="126">
        <f t="shared" si="4584"/>
        <v>0</v>
      </c>
      <c r="GX885" s="126">
        <f t="shared" si="4585"/>
        <v>0</v>
      </c>
      <c r="GY885" s="126">
        <f t="shared" si="4586"/>
        <v>0</v>
      </c>
      <c r="GZ885" s="126"/>
      <c r="HA885" s="126">
        <f t="shared" si="4587"/>
        <v>1</v>
      </c>
      <c r="HB885" s="126">
        <f t="shared" si="4588"/>
        <v>0</v>
      </c>
      <c r="HC885" s="126">
        <f t="shared" si="4589"/>
        <v>0</v>
      </c>
      <c r="HD885" s="126">
        <f t="shared" si="4590"/>
        <v>0</v>
      </c>
      <c r="HE885" s="126">
        <f t="shared" si="4591"/>
        <v>0</v>
      </c>
      <c r="HF885" s="126">
        <f t="shared" si="4592"/>
        <v>0</v>
      </c>
      <c r="HH885" s="126">
        <f t="shared" si="4593"/>
        <v>0</v>
      </c>
      <c r="HI885" s="126">
        <f t="shared" si="4594"/>
        <v>0</v>
      </c>
      <c r="HJ885" s="126">
        <f t="shared" si="4595"/>
        <v>0</v>
      </c>
      <c r="HK885" s="126">
        <f t="shared" si="4596"/>
        <v>0</v>
      </c>
      <c r="HL885" s="126">
        <f t="shared" si="4597"/>
        <v>0</v>
      </c>
      <c r="HM885" s="126">
        <f t="shared" si="4598"/>
        <v>0</v>
      </c>
      <c r="HO885" s="126" t="str">
        <f t="shared" si="4599"/>
        <v/>
      </c>
      <c r="HP885" s="126">
        <f t="shared" si="4600"/>
        <v>1</v>
      </c>
      <c r="HQ885" s="126" t="str">
        <f t="shared" si="4601"/>
        <v/>
      </c>
      <c r="HR885" s="122" t="str">
        <f t="shared" si="4602"/>
        <v/>
      </c>
      <c r="HS885" s="126" t="str">
        <f t="shared" si="4603"/>
        <v/>
      </c>
      <c r="HT885" s="122" t="str">
        <f t="shared" si="4604"/>
        <v/>
      </c>
      <c r="HU885" s="122" t="str">
        <f t="shared" si="4605"/>
        <v/>
      </c>
      <c r="HV885" s="126" t="str">
        <f t="shared" si="4606"/>
        <v/>
      </c>
      <c r="HW885" s="126" t="str">
        <f t="shared" si="4607"/>
        <v/>
      </c>
      <c r="HX885" s="126" t="str">
        <f t="shared" si="4608"/>
        <v/>
      </c>
      <c r="HZ885" s="126" t="str">
        <f t="shared" si="4609"/>
        <v/>
      </c>
      <c r="IA885" s="126">
        <f t="shared" si="4610"/>
        <v>1</v>
      </c>
      <c r="IB885" s="126" t="str">
        <f t="shared" si="4611"/>
        <v/>
      </c>
      <c r="IC885" s="126" t="str">
        <f t="shared" si="4612"/>
        <v/>
      </c>
      <c r="ID885" s="126" t="str">
        <f t="shared" si="4613"/>
        <v/>
      </c>
      <c r="IE885" s="126" t="str">
        <f t="shared" si="4614"/>
        <v/>
      </c>
      <c r="IF885" s="126" t="str">
        <f t="shared" si="4615"/>
        <v/>
      </c>
      <c r="IG885" s="126" t="str">
        <f t="shared" si="4616"/>
        <v/>
      </c>
      <c r="IH885" s="126" t="str">
        <f t="shared" si="4617"/>
        <v/>
      </c>
      <c r="II885" s="126" t="str">
        <f t="shared" si="4618"/>
        <v/>
      </c>
      <c r="IO885" s="128"/>
      <c r="IP885" s="128"/>
      <c r="IQ885" s="127"/>
      <c r="IR885" s="127"/>
      <c r="IX885" s="6"/>
      <c r="IY885" s="6"/>
      <c r="IZ885" s="7"/>
      <c r="JA885" s="7"/>
      <c r="JG885" s="12"/>
      <c r="JH885" s="12"/>
      <c r="JI885" s="13"/>
      <c r="JJ885" s="13"/>
      <c r="JN885" s="6"/>
      <c r="JO885" s="6"/>
      <c r="JQ885" s="11"/>
      <c r="JR885" s="11"/>
      <c r="JS885" s="12"/>
      <c r="JT885" s="13"/>
      <c r="JU885" s="12"/>
      <c r="JV885" s="12"/>
      <c r="JW885" s="97"/>
      <c r="JX885" s="13"/>
      <c r="JY885" s="13"/>
      <c r="JZ885" s="97"/>
      <c r="KA885" s="97"/>
      <c r="KB885" s="11"/>
      <c r="KC885" s="11"/>
      <c r="KD885" s="11"/>
      <c r="KE885" s="11"/>
    </row>
    <row r="886" spans="1:291" s="122" customFormat="1" x14ac:dyDescent="0.2">
      <c r="A886" s="146">
        <f t="shared" si="4081"/>
        <v>886</v>
      </c>
      <c r="C886" s="2">
        <v>43382</v>
      </c>
      <c r="D886" s="126">
        <v>96.75</v>
      </c>
      <c r="E886" s="126">
        <v>96.715000000000003</v>
      </c>
      <c r="F886" s="126">
        <v>96.704999999999998</v>
      </c>
      <c r="G886" s="128">
        <v>105.077</v>
      </c>
      <c r="H886" s="128">
        <v>112.005</v>
      </c>
      <c r="I886" s="128">
        <v>117.26</v>
      </c>
      <c r="J886" s="127">
        <v>137.22999999999999</v>
      </c>
      <c r="K886" s="126"/>
      <c r="M886" s="126">
        <f t="shared" si="4438"/>
        <v>96.75</v>
      </c>
      <c r="N886" s="126">
        <f t="shared" si="4439"/>
        <v>96.715000000000003</v>
      </c>
      <c r="O886" s="126">
        <f t="shared" si="4440"/>
        <v>96.704999999999998</v>
      </c>
      <c r="P886" s="128">
        <f t="shared" si="4620"/>
        <v>3367.75</v>
      </c>
      <c r="Q886" s="5">
        <f t="shared" si="4621"/>
        <v>3584.4999999999995</v>
      </c>
      <c r="R886" s="6">
        <f t="shared" si="4622"/>
        <v>3770.0000000000005</v>
      </c>
      <c r="S886" s="7">
        <f t="shared" si="4623"/>
        <v>4406.9999999999991</v>
      </c>
      <c r="V886" s="127">
        <f t="shared" si="4259"/>
        <v>0</v>
      </c>
      <c r="W886" s="127">
        <f t="shared" si="4260"/>
        <v>0</v>
      </c>
      <c r="X886" s="127">
        <f t="shared" si="4261"/>
        <v>0</v>
      </c>
      <c r="Y886" s="127">
        <f t="shared" si="4624"/>
        <v>0.74999999999954525</v>
      </c>
      <c r="Z886" s="126">
        <f t="shared" si="4625"/>
        <v>0.25000000000090949</v>
      </c>
      <c r="AA886" s="126">
        <f t="shared" si="4626"/>
        <v>3.5000000000009095</v>
      </c>
      <c r="AB886" s="126">
        <f t="shared" si="4627"/>
        <v>22</v>
      </c>
      <c r="AC886" s="126"/>
      <c r="AD886" s="126"/>
      <c r="AE886" s="127">
        <f t="shared" si="4286"/>
        <v>0.14999997000055171</v>
      </c>
      <c r="AF886" s="127">
        <f t="shared" si="4287"/>
        <v>0.14999997000055171</v>
      </c>
      <c r="AG886" s="127">
        <f t="shared" si="4288"/>
        <v>0.14999997000055171</v>
      </c>
      <c r="AH886" s="127">
        <f t="shared" si="4447"/>
        <v>1.3333333333318176</v>
      </c>
      <c r="AI886" s="127">
        <f t="shared" si="4273"/>
        <v>1.3499999999985448</v>
      </c>
      <c r="AJ886" s="127">
        <f t="shared" si="4274"/>
        <v>2.3500000000014549</v>
      </c>
      <c r="AK886" s="127">
        <f t="shared" si="4275"/>
        <v>2.5833333333348492</v>
      </c>
      <c r="AL886" s="127">
        <f t="shared" si="4276"/>
        <v>2.0000000000013642</v>
      </c>
      <c r="AM886" s="127">
        <f t="shared" si="4277"/>
        <v>3.8333333333324235</v>
      </c>
      <c r="AN886" s="127">
        <f t="shared" si="4278"/>
        <v>5.2999999999990912</v>
      </c>
      <c r="AO886" s="127">
        <f t="shared" si="4279"/>
        <v>1</v>
      </c>
      <c r="AP886" s="127">
        <f t="shared" si="4280"/>
        <v>0.33333333333727433</v>
      </c>
      <c r="AQ886" s="127">
        <f t="shared" si="4281"/>
        <v>4.1666666669850194E-2</v>
      </c>
      <c r="AR886" s="127">
        <f t="shared" si="4282"/>
        <v>2.8999999999994541</v>
      </c>
      <c r="AS886" s="127">
        <f t="shared" si="4283"/>
        <v>5.1388888888897988</v>
      </c>
      <c r="AT886" s="127">
        <f t="shared" si="4284"/>
        <v>4.4333333333324241</v>
      </c>
      <c r="AU886" s="126"/>
      <c r="AX886" s="11">
        <f t="shared" si="4457"/>
        <v>0</v>
      </c>
      <c r="AY886" s="11">
        <f t="shared" si="4458"/>
        <v>0</v>
      </c>
      <c r="AZ886" s="11">
        <f t="shared" si="4459"/>
        <v>0</v>
      </c>
      <c r="BA886" s="11">
        <f t="shared" si="4460"/>
        <v>-0.74999999999954525</v>
      </c>
      <c r="BB886" s="11">
        <f t="shared" si="4461"/>
        <v>-0.25000000000090949</v>
      </c>
      <c r="BC886" s="12">
        <f t="shared" si="4462"/>
        <v>3.5000000000009095</v>
      </c>
      <c r="BD886" s="13">
        <f t="shared" si="4463"/>
        <v>22</v>
      </c>
      <c r="BF886" s="11">
        <f t="shared" si="4619"/>
        <v>1.4999999999990905</v>
      </c>
      <c r="BG886" s="11">
        <f t="shared" si="4465"/>
        <v>0.14999997000055171</v>
      </c>
      <c r="BH886" s="11">
        <f t="shared" si="4466"/>
        <v>0.14999997000055171</v>
      </c>
      <c r="BI886" s="11">
        <f t="shared" si="4467"/>
        <v>0.14999997000055171</v>
      </c>
      <c r="BJ886" s="11">
        <f t="shared" si="4468"/>
        <v>-1.3333333333318176</v>
      </c>
      <c r="BK886" s="11">
        <f t="shared" si="4469"/>
        <v>-1.3499999999985448</v>
      </c>
      <c r="BL886" s="11">
        <f t="shared" si="4470"/>
        <v>-2.3500000000014549</v>
      </c>
      <c r="BM886" s="11">
        <f t="shared" si="4471"/>
        <v>-2.5833333333348492</v>
      </c>
      <c r="BN886" s="11">
        <f t="shared" si="4472"/>
        <v>-2.0000000000013642</v>
      </c>
      <c r="BO886" s="11">
        <f t="shared" si="4473"/>
        <v>-3.8333333333324235</v>
      </c>
      <c r="BP886" s="11">
        <f t="shared" si="4474"/>
        <v>-5.2999999999990912</v>
      </c>
      <c r="BQ886" s="126">
        <v>1</v>
      </c>
      <c r="BR886" s="11">
        <f t="shared" si="4475"/>
        <v>-0.33333333333727433</v>
      </c>
      <c r="BS886" s="11">
        <f t="shared" si="4476"/>
        <v>4.1666666669850194E-2</v>
      </c>
      <c r="BT886" s="11">
        <f t="shared" si="4477"/>
        <v>-2.8999999999994541</v>
      </c>
      <c r="BU886" s="11">
        <f t="shared" si="4478"/>
        <v>-5.1388888888897988</v>
      </c>
      <c r="BV886" s="11">
        <f t="shared" si="4479"/>
        <v>-4.4333333333324241</v>
      </c>
      <c r="BY886" s="126"/>
      <c r="BZ886" s="126"/>
      <c r="CA886" s="122">
        <f t="shared" si="4480"/>
        <v>-5.1388888888897988</v>
      </c>
      <c r="CB886" s="126">
        <f t="shared" si="4481"/>
        <v>1</v>
      </c>
      <c r="CC886" s="126">
        <f t="shared" si="4482"/>
        <v>1</v>
      </c>
      <c r="CD886" s="126">
        <f t="shared" si="4483"/>
        <v>0</v>
      </c>
      <c r="CE886" s="126">
        <f t="shared" si="4484"/>
        <v>0</v>
      </c>
      <c r="CF886" s="126">
        <f t="shared" si="4485"/>
        <v>0</v>
      </c>
      <c r="CG886" s="126" t="str">
        <f t="shared" si="4486"/>
        <v/>
      </c>
      <c r="CH886" s="126">
        <f t="shared" si="4487"/>
        <v>1</v>
      </c>
      <c r="CI886" s="126">
        <f t="shared" si="4488"/>
        <v>1</v>
      </c>
      <c r="CJ886" s="126" t="str">
        <f t="shared" si="4489"/>
        <v/>
      </c>
      <c r="CK886" s="126" t="str">
        <f t="shared" si="4490"/>
        <v/>
      </c>
      <c r="CL886" s="126">
        <f t="shared" si="4491"/>
        <v>1</v>
      </c>
      <c r="CM886" s="126">
        <f t="shared" si="4492"/>
        <v>1</v>
      </c>
      <c r="CN886" s="126">
        <f t="shared" si="4493"/>
        <v>1</v>
      </c>
      <c r="CO886" s="126" t="str">
        <f t="shared" si="4494"/>
        <v/>
      </c>
      <c r="CP886" s="126">
        <f t="shared" si="4495"/>
        <v>1</v>
      </c>
      <c r="CQ886" s="126" t="str">
        <f t="shared" si="4496"/>
        <v/>
      </c>
      <c r="CR886" s="126"/>
      <c r="CS886" s="126">
        <f t="shared" si="4497"/>
        <v>1</v>
      </c>
      <c r="CT886" s="126">
        <f t="shared" si="4498"/>
        <v>1</v>
      </c>
      <c r="CU886" s="126">
        <f t="shared" si="4499"/>
        <v>0</v>
      </c>
      <c r="CV886" s="126">
        <f t="shared" si="4500"/>
        <v>0</v>
      </c>
      <c r="CW886" s="126">
        <f t="shared" si="4501"/>
        <v>1</v>
      </c>
      <c r="CX886" s="126" t="str">
        <f t="shared" si="4502"/>
        <v/>
      </c>
      <c r="CY886" s="126" t="str">
        <f t="shared" si="4503"/>
        <v/>
      </c>
      <c r="CZ886" s="126" t="str">
        <f t="shared" si="4504"/>
        <v/>
      </c>
      <c r="DA886" s="126" t="str">
        <f t="shared" si="4505"/>
        <v/>
      </c>
      <c r="DB886" s="126">
        <f t="shared" si="4506"/>
        <v>0</v>
      </c>
      <c r="DC886" s="126">
        <f t="shared" si="4507"/>
        <v>1</v>
      </c>
      <c r="DD886" s="126" t="str">
        <f t="shared" si="4508"/>
        <v/>
      </c>
      <c r="DE886" s="126" t="str">
        <f t="shared" si="4509"/>
        <v/>
      </c>
      <c r="DF886" s="126"/>
      <c r="DG886" s="126">
        <f t="shared" si="4510"/>
        <v>1</v>
      </c>
      <c r="DH886" s="126">
        <f t="shared" si="4511"/>
        <v>1</v>
      </c>
      <c r="DI886" s="126">
        <f t="shared" si="4512"/>
        <v>0</v>
      </c>
      <c r="DJ886" s="126">
        <f t="shared" si="4513"/>
        <v>0</v>
      </c>
      <c r="DK886" s="126">
        <f t="shared" si="4514"/>
        <v>0</v>
      </c>
      <c r="DL886" s="126"/>
      <c r="DM886" s="126">
        <f t="shared" si="4515"/>
        <v>1</v>
      </c>
      <c r="DN886" s="126" t="str">
        <f t="shared" si="4516"/>
        <v/>
      </c>
      <c r="DO886" s="126" t="str">
        <f t="shared" si="4517"/>
        <v/>
      </c>
      <c r="DP886" s="126" t="str">
        <f t="shared" si="4518"/>
        <v/>
      </c>
      <c r="DQ886" s="126" t="str">
        <f t="shared" si="4519"/>
        <v/>
      </c>
      <c r="DR886" s="126" t="str">
        <f t="shared" si="4520"/>
        <v/>
      </c>
      <c r="DS886" s="126" t="str">
        <f t="shared" si="4521"/>
        <v/>
      </c>
      <c r="DT886" s="126" t="str">
        <f t="shared" si="4522"/>
        <v/>
      </c>
      <c r="DU886" s="126" t="str">
        <f t="shared" si="4523"/>
        <v/>
      </c>
      <c r="DV886" s="126">
        <f t="shared" si="4524"/>
        <v>0</v>
      </c>
      <c r="DW886" s="126">
        <f t="shared" si="4525"/>
        <v>0</v>
      </c>
      <c r="DX886" s="126" t="str">
        <f t="shared" si="4526"/>
        <v/>
      </c>
      <c r="DY886" s="126" t="str">
        <f t="shared" si="4527"/>
        <v/>
      </c>
      <c r="EA886" s="126">
        <f t="shared" si="4528"/>
        <v>1</v>
      </c>
      <c r="EB886" s="126">
        <f t="shared" si="4529"/>
        <v>1</v>
      </c>
      <c r="EC886" s="126">
        <f t="shared" si="4530"/>
        <v>0</v>
      </c>
      <c r="ED886" s="126">
        <f t="shared" si="4531"/>
        <v>0</v>
      </c>
      <c r="EF886" s="126">
        <f t="shared" si="4532"/>
        <v>0</v>
      </c>
      <c r="EG886" s="126">
        <f t="shared" si="4533"/>
        <v>0</v>
      </c>
      <c r="EH886" s="126">
        <f t="shared" si="4534"/>
        <v>1</v>
      </c>
      <c r="EI886" s="126">
        <f t="shared" si="4535"/>
        <v>1</v>
      </c>
      <c r="EK886" s="126">
        <f t="shared" si="4536"/>
        <v>1</v>
      </c>
      <c r="EL886" s="126">
        <f t="shared" si="4537"/>
        <v>0</v>
      </c>
      <c r="EM886" s="126">
        <f t="shared" si="4538"/>
        <v>0</v>
      </c>
      <c r="EO886" s="126">
        <f t="shared" si="4539"/>
        <v>1</v>
      </c>
      <c r="EP886" s="126">
        <f t="shared" si="4540"/>
        <v>0</v>
      </c>
      <c r="EQ886" s="126">
        <f t="shared" si="4541"/>
        <v>0</v>
      </c>
      <c r="ES886" s="126">
        <f t="shared" si="4542"/>
        <v>0</v>
      </c>
      <c r="ET886" s="126">
        <f t="shared" si="4543"/>
        <v>0</v>
      </c>
      <c r="EU886" s="126">
        <f t="shared" si="4544"/>
        <v>1</v>
      </c>
      <c r="EV886" s="126">
        <f t="shared" si="4545"/>
        <v>1</v>
      </c>
      <c r="EW886" s="126">
        <f t="shared" si="4546"/>
        <v>0</v>
      </c>
      <c r="EY886" s="126">
        <f t="shared" si="4547"/>
        <v>0</v>
      </c>
      <c r="EZ886" s="126">
        <f t="shared" si="4548"/>
        <v>0</v>
      </c>
      <c r="FA886" s="126">
        <f t="shared" si="4549"/>
        <v>1</v>
      </c>
      <c r="FC886" s="126">
        <f t="shared" si="4550"/>
        <v>1</v>
      </c>
      <c r="FD886" s="126">
        <f t="shared" si="4551"/>
        <v>1</v>
      </c>
      <c r="FE886" s="126"/>
      <c r="FF886" s="126">
        <f t="shared" si="4552"/>
        <v>1</v>
      </c>
      <c r="FG886" s="126">
        <f t="shared" si="4553"/>
        <v>1</v>
      </c>
      <c r="FH886" s="126">
        <f t="shared" si="4554"/>
        <v>1</v>
      </c>
      <c r="FI886" s="126">
        <f t="shared" si="4555"/>
        <v>0</v>
      </c>
      <c r="FJ886" s="126">
        <f t="shared" si="4556"/>
        <v>0</v>
      </c>
      <c r="FK886" s="126">
        <f t="shared" si="4557"/>
        <v>1</v>
      </c>
      <c r="FL886" s="126">
        <f t="shared" si="4558"/>
        <v>1</v>
      </c>
      <c r="FN886" s="126" t="str">
        <f t="shared" si="4559"/>
        <v/>
      </c>
      <c r="FO886" s="126" t="str">
        <f t="shared" si="4560"/>
        <v/>
      </c>
      <c r="FP886" s="126">
        <f t="shared" si="4561"/>
        <v>0</v>
      </c>
      <c r="FV886" s="126">
        <f t="shared" si="4562"/>
        <v>0</v>
      </c>
      <c r="FW886" s="126">
        <f t="shared" si="4563"/>
        <v>0</v>
      </c>
      <c r="FX886" s="126">
        <f t="shared" si="4564"/>
        <v>0</v>
      </c>
      <c r="GA886" s="126">
        <f t="shared" si="4565"/>
        <v>1</v>
      </c>
      <c r="GB886" s="126">
        <f t="shared" si="4566"/>
        <v>1</v>
      </c>
      <c r="GC886" s="126">
        <f t="shared" si="4567"/>
        <v>0</v>
      </c>
      <c r="GD886" s="126">
        <f t="shared" si="4568"/>
        <v>0</v>
      </c>
      <c r="GE886" s="126">
        <f t="shared" si="4569"/>
        <v>1</v>
      </c>
      <c r="GF886" s="126">
        <f t="shared" si="4570"/>
        <v>1</v>
      </c>
      <c r="GG886" s="126">
        <f t="shared" si="4571"/>
        <v>1</v>
      </c>
      <c r="GI886" s="126">
        <f t="shared" si="4572"/>
        <v>0</v>
      </c>
      <c r="GK886" s="126">
        <f t="shared" si="4573"/>
        <v>0</v>
      </c>
      <c r="GL886" s="126">
        <f t="shared" si="4574"/>
        <v>0</v>
      </c>
      <c r="GM886" s="126">
        <f t="shared" si="4575"/>
        <v>1</v>
      </c>
      <c r="GN886" s="126">
        <f t="shared" si="4576"/>
        <v>1</v>
      </c>
      <c r="GO886" s="126">
        <f t="shared" si="4577"/>
        <v>0</v>
      </c>
      <c r="GP886" s="126">
        <f t="shared" si="4578"/>
        <v>0</v>
      </c>
      <c r="GQ886" s="126">
        <f t="shared" si="4579"/>
        <v>0</v>
      </c>
      <c r="GS886" s="126" t="str">
        <f t="shared" si="4580"/>
        <v/>
      </c>
      <c r="GT886" s="126" t="str">
        <f t="shared" si="4581"/>
        <v/>
      </c>
      <c r="GU886" s="126">
        <f t="shared" si="4582"/>
        <v>1</v>
      </c>
      <c r="GV886" s="126">
        <f t="shared" si="4583"/>
        <v>1</v>
      </c>
      <c r="GW886" s="126">
        <f t="shared" si="4584"/>
        <v>1</v>
      </c>
      <c r="GX886" s="126">
        <f t="shared" si="4585"/>
        <v>1</v>
      </c>
      <c r="GY886" s="126">
        <f t="shared" si="4586"/>
        <v>0</v>
      </c>
      <c r="GZ886" s="126"/>
      <c r="HA886" s="126">
        <f t="shared" si="4587"/>
        <v>1</v>
      </c>
      <c r="HB886" s="126">
        <f t="shared" si="4588"/>
        <v>0</v>
      </c>
      <c r="HC886" s="126">
        <f t="shared" si="4589"/>
        <v>0</v>
      </c>
      <c r="HD886" s="126">
        <f t="shared" si="4590"/>
        <v>0</v>
      </c>
      <c r="HE886" s="126">
        <f t="shared" si="4591"/>
        <v>0</v>
      </c>
      <c r="HF886" s="126">
        <f t="shared" si="4592"/>
        <v>0</v>
      </c>
      <c r="HH886" s="126">
        <f t="shared" si="4593"/>
        <v>0</v>
      </c>
      <c r="HI886" s="126">
        <f t="shared" si="4594"/>
        <v>0</v>
      </c>
      <c r="HJ886" s="126">
        <f t="shared" si="4595"/>
        <v>0</v>
      </c>
      <c r="HK886" s="126">
        <f t="shared" si="4596"/>
        <v>0</v>
      </c>
      <c r="HL886" s="126">
        <f t="shared" si="4597"/>
        <v>0</v>
      </c>
      <c r="HM886" s="126">
        <f t="shared" si="4598"/>
        <v>0</v>
      </c>
      <c r="HO886" s="126">
        <f t="shared" si="4599"/>
        <v>1</v>
      </c>
      <c r="HP886" s="126" t="str">
        <f t="shared" si="4600"/>
        <v/>
      </c>
      <c r="HQ886" s="126">
        <f t="shared" si="4601"/>
        <v>1</v>
      </c>
      <c r="HR886" s="122" t="str">
        <f t="shared" si="4602"/>
        <v/>
      </c>
      <c r="HS886" s="126">
        <f t="shared" si="4603"/>
        <v>1</v>
      </c>
      <c r="HT886" s="122" t="str">
        <f t="shared" si="4604"/>
        <v/>
      </c>
      <c r="HU886" s="122" t="str">
        <f t="shared" si="4605"/>
        <v/>
      </c>
      <c r="HV886" s="126" t="str">
        <f t="shared" si="4606"/>
        <v/>
      </c>
      <c r="HW886" s="126" t="str">
        <f t="shared" si="4607"/>
        <v/>
      </c>
      <c r="HX886" s="126" t="str">
        <f t="shared" si="4608"/>
        <v/>
      </c>
      <c r="HZ886" s="126">
        <f t="shared" si="4609"/>
        <v>1</v>
      </c>
      <c r="IA886" s="126" t="str">
        <f t="shared" si="4610"/>
        <v/>
      </c>
      <c r="IB886" s="126">
        <f t="shared" si="4611"/>
        <v>1</v>
      </c>
      <c r="IC886" s="126" t="str">
        <f t="shared" si="4612"/>
        <v/>
      </c>
      <c r="ID886" s="126">
        <f t="shared" si="4613"/>
        <v>1</v>
      </c>
      <c r="IE886" s="126" t="str">
        <f t="shared" si="4614"/>
        <v/>
      </c>
      <c r="IF886" s="126" t="str">
        <f t="shared" si="4615"/>
        <v/>
      </c>
      <c r="IG886" s="126" t="str">
        <f t="shared" si="4616"/>
        <v/>
      </c>
      <c r="IH886" s="126" t="str">
        <f t="shared" si="4617"/>
        <v/>
      </c>
      <c r="II886" s="126" t="str">
        <f t="shared" si="4618"/>
        <v/>
      </c>
      <c r="IO886" s="128"/>
      <c r="IP886" s="128"/>
      <c r="IQ886" s="127"/>
      <c r="IR886" s="127"/>
      <c r="IX886" s="6"/>
      <c r="IY886" s="6"/>
      <c r="IZ886" s="7"/>
      <c r="JA886" s="7"/>
      <c r="JG886" s="12"/>
      <c r="JH886" s="12"/>
      <c r="JI886" s="13"/>
      <c r="JJ886" s="13"/>
      <c r="JN886" s="6"/>
      <c r="JO886" s="6"/>
      <c r="JQ886" s="11"/>
      <c r="JR886" s="11"/>
      <c r="JS886" s="12"/>
      <c r="JT886" s="13"/>
      <c r="JU886" s="12"/>
      <c r="JV886" s="12"/>
      <c r="JW886" s="97"/>
      <c r="JX886" s="13"/>
      <c r="JY886" s="13"/>
      <c r="JZ886" s="97"/>
      <c r="KA886" s="97"/>
      <c r="KB886" s="11"/>
      <c r="KC886" s="11"/>
      <c r="KD886" s="11"/>
      <c r="KE886" s="11"/>
    </row>
    <row r="887" spans="1:291" s="122" customFormat="1" x14ac:dyDescent="0.2">
      <c r="A887" s="146">
        <f t="shared" si="4081"/>
        <v>887</v>
      </c>
      <c r="C887" s="2">
        <v>43383</v>
      </c>
      <c r="D887" s="126">
        <v>96.75</v>
      </c>
      <c r="E887" s="126">
        <v>96.715000000000003</v>
      </c>
      <c r="F887" s="126">
        <v>96.704999999999998</v>
      </c>
      <c r="G887" s="128">
        <v>105.08199999999999</v>
      </c>
      <c r="H887" s="128">
        <v>112.005</v>
      </c>
      <c r="I887" s="128">
        <v>117.24</v>
      </c>
      <c r="J887" s="127">
        <v>137.08000000000001</v>
      </c>
      <c r="K887" s="126"/>
      <c r="M887" s="126">
        <f t="shared" si="4438"/>
        <v>96.75</v>
      </c>
      <c r="N887" s="126">
        <f t="shared" si="4439"/>
        <v>96.715000000000003</v>
      </c>
      <c r="O887" s="126">
        <f t="shared" si="4440"/>
        <v>96.704999999999998</v>
      </c>
      <c r="P887" s="128">
        <f t="shared" si="4620"/>
        <v>3368.2499999999995</v>
      </c>
      <c r="Q887" s="5">
        <f t="shared" si="4621"/>
        <v>3584.4999999999995</v>
      </c>
      <c r="R887" s="6">
        <f t="shared" si="4622"/>
        <v>3767.9999999999995</v>
      </c>
      <c r="S887" s="7">
        <f t="shared" si="4623"/>
        <v>4392.0000000000009</v>
      </c>
      <c r="V887" s="127">
        <f t="shared" ref="V887:V950" si="4628">ABS(AX887)</f>
        <v>0</v>
      </c>
      <c r="W887" s="127">
        <f t="shared" ref="W887:W950" si="4629">ABS(AY887)</f>
        <v>0</v>
      </c>
      <c r="X887" s="127">
        <f t="shared" ref="X887:X950" si="4630">ABS(AZ887)</f>
        <v>0</v>
      </c>
      <c r="Y887" s="127">
        <f t="shared" si="4624"/>
        <v>0.49999999999954525</v>
      </c>
      <c r="Z887" s="126">
        <f t="shared" si="4625"/>
        <v>0</v>
      </c>
      <c r="AA887" s="126">
        <f t="shared" si="4626"/>
        <v>2.0000000000009095</v>
      </c>
      <c r="AB887" s="126">
        <f t="shared" si="4627"/>
        <v>14.999999999998181</v>
      </c>
      <c r="AC887" s="126"/>
      <c r="AD887" s="126"/>
      <c r="AE887" s="127">
        <f t="shared" si="4286"/>
        <v>0</v>
      </c>
      <c r="AF887" s="127">
        <f t="shared" si="4287"/>
        <v>0</v>
      </c>
      <c r="AG887" s="127">
        <f t="shared" si="4288"/>
        <v>0</v>
      </c>
      <c r="AH887" s="127">
        <f t="shared" si="4447"/>
        <v>0.99999999999909051</v>
      </c>
      <c r="AI887" s="127">
        <f t="shared" si="4273"/>
        <v>0.99999999999909051</v>
      </c>
      <c r="AJ887" s="127">
        <f t="shared" si="4274"/>
        <v>1.2000000000005457</v>
      </c>
      <c r="AK887" s="127">
        <f t="shared" si="4275"/>
        <v>1.3333333333339397</v>
      </c>
      <c r="AL887" s="127">
        <f t="shared" si="4276"/>
        <v>1.0000000000004547</v>
      </c>
      <c r="AM887" s="127">
        <f t="shared" si="4277"/>
        <v>2.9999999999984839</v>
      </c>
      <c r="AN887" s="127">
        <f t="shared" si="4278"/>
        <v>3.9999999999983631</v>
      </c>
      <c r="AO887" s="127">
        <f t="shared" si="4279"/>
        <v>1</v>
      </c>
      <c r="AP887" s="127">
        <f t="shared" si="4280"/>
        <v>0.33333333333121118</v>
      </c>
      <c r="AQ887" s="127">
        <f t="shared" si="4281"/>
        <v>0.99999999999757438</v>
      </c>
      <c r="AR887" s="127">
        <f t="shared" si="4282"/>
        <v>1.7999999999994543</v>
      </c>
      <c r="AS887" s="127">
        <f t="shared" si="4283"/>
        <v>3.3333333333329289</v>
      </c>
      <c r="AT887" s="127">
        <f t="shared" si="4284"/>
        <v>2.999999999998848</v>
      </c>
      <c r="AU887" s="126"/>
      <c r="AX887" s="11">
        <f t="shared" si="4457"/>
        <v>0</v>
      </c>
      <c r="AY887" s="11">
        <f t="shared" si="4458"/>
        <v>0</v>
      </c>
      <c r="AZ887" s="11">
        <f t="shared" si="4459"/>
        <v>0</v>
      </c>
      <c r="BA887" s="11">
        <f t="shared" si="4460"/>
        <v>0.49999999999954525</v>
      </c>
      <c r="BB887" s="11">
        <f t="shared" si="4461"/>
        <v>0</v>
      </c>
      <c r="BC887" s="12">
        <f t="shared" si="4462"/>
        <v>-2.0000000000009095</v>
      </c>
      <c r="BD887" s="13">
        <f t="shared" si="4463"/>
        <v>-14.999999999998181</v>
      </c>
      <c r="BF887" s="11">
        <f t="shared" si="4619"/>
        <v>-0.99999999999909051</v>
      </c>
      <c r="BG887" s="11">
        <f t="shared" si="4465"/>
        <v>0</v>
      </c>
      <c r="BH887" s="11">
        <f t="shared" si="4466"/>
        <v>0</v>
      </c>
      <c r="BI887" s="11">
        <f t="shared" si="4467"/>
        <v>0</v>
      </c>
      <c r="BJ887" s="11">
        <f t="shared" si="4468"/>
        <v>0.99999999999909051</v>
      </c>
      <c r="BK887" s="11">
        <f t="shared" si="4469"/>
        <v>0.99999999999909051</v>
      </c>
      <c r="BL887" s="11">
        <f t="shared" si="4470"/>
        <v>1.2000000000005457</v>
      </c>
      <c r="BM887" s="11">
        <f t="shared" si="4471"/>
        <v>1.3333333333339397</v>
      </c>
      <c r="BN887" s="11">
        <f t="shared" si="4472"/>
        <v>1.0000000000004547</v>
      </c>
      <c r="BO887" s="11">
        <f t="shared" si="4473"/>
        <v>2.9999999999984839</v>
      </c>
      <c r="BP887" s="11">
        <f t="shared" si="4474"/>
        <v>3.9999999999983631</v>
      </c>
      <c r="BQ887" s="126">
        <v>1</v>
      </c>
      <c r="BR887" s="11">
        <f t="shared" si="4475"/>
        <v>-0.33333333333121118</v>
      </c>
      <c r="BS887" s="11">
        <f t="shared" si="4476"/>
        <v>0.99999999999757438</v>
      </c>
      <c r="BT887" s="11">
        <f t="shared" si="4477"/>
        <v>1.7999999999994543</v>
      </c>
      <c r="BU887" s="11">
        <f t="shared" si="4478"/>
        <v>3.3333333333329289</v>
      </c>
      <c r="BV887" s="11">
        <f t="shared" si="4479"/>
        <v>2.999999999998848</v>
      </c>
      <c r="BY887" s="126"/>
      <c r="BZ887" s="126"/>
      <c r="CA887" s="122">
        <f t="shared" si="4480"/>
        <v>3.3333333333329289</v>
      </c>
      <c r="CB887" s="126">
        <f t="shared" si="4481"/>
        <v>1</v>
      </c>
      <c r="CC887" s="126">
        <f t="shared" si="4482"/>
        <v>1</v>
      </c>
      <c r="CD887" s="126">
        <f t="shared" si="4483"/>
        <v>0</v>
      </c>
      <c r="CE887" s="126">
        <f t="shared" si="4484"/>
        <v>0</v>
      </c>
      <c r="CF887" s="126">
        <f t="shared" si="4485"/>
        <v>0</v>
      </c>
      <c r="CG887" s="126" t="str">
        <f t="shared" si="4486"/>
        <v/>
      </c>
      <c r="CH887" s="126">
        <f t="shared" si="4487"/>
        <v>1</v>
      </c>
      <c r="CI887" s="126">
        <f t="shared" si="4488"/>
        <v>1</v>
      </c>
      <c r="CJ887" s="126" t="str">
        <f t="shared" si="4489"/>
        <v/>
      </c>
      <c r="CK887" s="126" t="str">
        <f t="shared" si="4490"/>
        <v/>
      </c>
      <c r="CL887" s="126">
        <f t="shared" si="4491"/>
        <v>1</v>
      </c>
      <c r="CM887" s="126">
        <f t="shared" si="4492"/>
        <v>1</v>
      </c>
      <c r="CN887" s="126">
        <f t="shared" si="4493"/>
        <v>1</v>
      </c>
      <c r="CO887" s="126" t="str">
        <f t="shared" si="4494"/>
        <v/>
      </c>
      <c r="CP887" s="126">
        <f t="shared" si="4495"/>
        <v>1</v>
      </c>
      <c r="CQ887" s="126" t="str">
        <f t="shared" si="4496"/>
        <v/>
      </c>
      <c r="CR887" s="126"/>
      <c r="CS887" s="126">
        <f t="shared" si="4497"/>
        <v>1</v>
      </c>
      <c r="CT887" s="126">
        <f t="shared" si="4498"/>
        <v>1</v>
      </c>
      <c r="CU887" s="126">
        <f t="shared" si="4499"/>
        <v>0</v>
      </c>
      <c r="CV887" s="126">
        <f t="shared" si="4500"/>
        <v>0</v>
      </c>
      <c r="CW887" s="126">
        <f t="shared" si="4501"/>
        <v>1</v>
      </c>
      <c r="CX887" s="126" t="str">
        <f t="shared" si="4502"/>
        <v/>
      </c>
      <c r="CY887" s="126" t="str">
        <f t="shared" si="4503"/>
        <v/>
      </c>
      <c r="CZ887" s="126" t="str">
        <f t="shared" si="4504"/>
        <v/>
      </c>
      <c r="DA887" s="126" t="str">
        <f t="shared" si="4505"/>
        <v/>
      </c>
      <c r="DB887" s="126">
        <f t="shared" si="4506"/>
        <v>0</v>
      </c>
      <c r="DC887" s="126">
        <f t="shared" si="4507"/>
        <v>1</v>
      </c>
      <c r="DD887" s="126" t="str">
        <f t="shared" si="4508"/>
        <v/>
      </c>
      <c r="DE887" s="126" t="str">
        <f t="shared" si="4509"/>
        <v/>
      </c>
      <c r="DF887" s="126"/>
      <c r="DG887" s="126">
        <f t="shared" si="4510"/>
        <v>1</v>
      </c>
      <c r="DH887" s="126">
        <f t="shared" si="4511"/>
        <v>1</v>
      </c>
      <c r="DI887" s="126">
        <f t="shared" si="4512"/>
        <v>0</v>
      </c>
      <c r="DJ887" s="126">
        <f t="shared" si="4513"/>
        <v>0</v>
      </c>
      <c r="DK887" s="126">
        <f t="shared" si="4514"/>
        <v>0</v>
      </c>
      <c r="DL887" s="126"/>
      <c r="DM887" s="126">
        <f t="shared" si="4515"/>
        <v>1</v>
      </c>
      <c r="DN887" s="126" t="str">
        <f t="shared" si="4516"/>
        <v/>
      </c>
      <c r="DO887" s="126" t="str">
        <f t="shared" si="4517"/>
        <v/>
      </c>
      <c r="DP887" s="126" t="str">
        <f t="shared" si="4518"/>
        <v/>
      </c>
      <c r="DQ887" s="126" t="str">
        <f t="shared" si="4519"/>
        <v/>
      </c>
      <c r="DR887" s="126" t="str">
        <f t="shared" si="4520"/>
        <v/>
      </c>
      <c r="DS887" s="126" t="str">
        <f t="shared" si="4521"/>
        <v/>
      </c>
      <c r="DT887" s="126" t="str">
        <f t="shared" si="4522"/>
        <v/>
      </c>
      <c r="DU887" s="126" t="str">
        <f t="shared" si="4523"/>
        <v/>
      </c>
      <c r="DV887" s="126">
        <f t="shared" si="4524"/>
        <v>0</v>
      </c>
      <c r="DW887" s="126">
        <f t="shared" si="4525"/>
        <v>0</v>
      </c>
      <c r="DX887" s="126" t="str">
        <f t="shared" si="4526"/>
        <v/>
      </c>
      <c r="DY887" s="126" t="str">
        <f t="shared" si="4527"/>
        <v/>
      </c>
      <c r="EA887" s="126">
        <f t="shared" si="4528"/>
        <v>1</v>
      </c>
      <c r="EB887" s="126">
        <f t="shared" si="4529"/>
        <v>1</v>
      </c>
      <c r="EC887" s="126">
        <f t="shared" si="4530"/>
        <v>0</v>
      </c>
      <c r="ED887" s="126">
        <f t="shared" si="4531"/>
        <v>0</v>
      </c>
      <c r="EF887" s="126">
        <f t="shared" si="4532"/>
        <v>1</v>
      </c>
      <c r="EG887" s="126">
        <f t="shared" si="4533"/>
        <v>0</v>
      </c>
      <c r="EH887" s="126">
        <f t="shared" si="4534"/>
        <v>0</v>
      </c>
      <c r="EI887" s="126">
        <f t="shared" si="4535"/>
        <v>0</v>
      </c>
      <c r="EK887" s="126">
        <f t="shared" si="4536"/>
        <v>1</v>
      </c>
      <c r="EL887" s="126">
        <f t="shared" si="4537"/>
        <v>0</v>
      </c>
      <c r="EM887" s="126">
        <f t="shared" si="4538"/>
        <v>0</v>
      </c>
      <c r="EO887" s="126">
        <f t="shared" si="4539"/>
        <v>1</v>
      </c>
      <c r="EP887" s="126">
        <f t="shared" si="4540"/>
        <v>1</v>
      </c>
      <c r="EQ887" s="126">
        <f t="shared" si="4541"/>
        <v>1</v>
      </c>
      <c r="ES887" s="126">
        <f t="shared" si="4542"/>
        <v>0</v>
      </c>
      <c r="ET887" s="126">
        <f t="shared" si="4543"/>
        <v>1</v>
      </c>
      <c r="EU887" s="126">
        <f t="shared" si="4544"/>
        <v>1</v>
      </c>
      <c r="EV887" s="126">
        <f t="shared" si="4545"/>
        <v>1</v>
      </c>
      <c r="EW887" s="126">
        <f t="shared" si="4546"/>
        <v>0</v>
      </c>
      <c r="EY887" s="126">
        <f t="shared" si="4547"/>
        <v>0</v>
      </c>
      <c r="EZ887" s="126">
        <f t="shared" si="4548"/>
        <v>1</v>
      </c>
      <c r="FA887" s="126">
        <f t="shared" si="4549"/>
        <v>1</v>
      </c>
      <c r="FC887" s="126">
        <f t="shared" si="4550"/>
        <v>1</v>
      </c>
      <c r="FD887" s="126">
        <f t="shared" si="4551"/>
        <v>1</v>
      </c>
      <c r="FE887" s="126"/>
      <c r="FF887" s="126">
        <f t="shared" si="4552"/>
        <v>1</v>
      </c>
      <c r="FG887" s="126">
        <f t="shared" si="4553"/>
        <v>1</v>
      </c>
      <c r="FH887" s="126">
        <f t="shared" si="4554"/>
        <v>1</v>
      </c>
      <c r="FI887" s="126">
        <f t="shared" si="4555"/>
        <v>0</v>
      </c>
      <c r="FJ887" s="126">
        <f t="shared" si="4556"/>
        <v>0</v>
      </c>
      <c r="FK887" s="126">
        <f t="shared" si="4557"/>
        <v>0</v>
      </c>
      <c r="FL887" s="126">
        <f t="shared" si="4558"/>
        <v>1</v>
      </c>
      <c r="FN887" s="126" t="str">
        <f t="shared" si="4559"/>
        <v/>
      </c>
      <c r="FO887" s="126" t="str">
        <f t="shared" si="4560"/>
        <v/>
      </c>
      <c r="FP887" s="126" t="str">
        <f t="shared" si="4561"/>
        <v/>
      </c>
      <c r="FV887" s="126">
        <f t="shared" si="4562"/>
        <v>0</v>
      </c>
      <c r="FW887" s="126">
        <f t="shared" si="4563"/>
        <v>0</v>
      </c>
      <c r="FX887" s="126">
        <f t="shared" si="4564"/>
        <v>0</v>
      </c>
      <c r="GA887" s="126">
        <f t="shared" si="4565"/>
        <v>0</v>
      </c>
      <c r="GB887" s="126">
        <f t="shared" si="4566"/>
        <v>1</v>
      </c>
      <c r="GC887" s="126">
        <f t="shared" si="4567"/>
        <v>1</v>
      </c>
      <c r="GD887" s="126">
        <f t="shared" si="4568"/>
        <v>1</v>
      </c>
      <c r="GE887" s="126">
        <f t="shared" si="4569"/>
        <v>0</v>
      </c>
      <c r="GF887" s="126">
        <f t="shared" si="4570"/>
        <v>0</v>
      </c>
      <c r="GG887" s="126">
        <f t="shared" si="4571"/>
        <v>0</v>
      </c>
      <c r="GI887" s="126">
        <f t="shared" si="4572"/>
        <v>0</v>
      </c>
      <c r="GK887" s="126">
        <f t="shared" si="4573"/>
        <v>1</v>
      </c>
      <c r="GL887" s="126">
        <f t="shared" si="4574"/>
        <v>0</v>
      </c>
      <c r="GM887" s="126">
        <f t="shared" si="4575"/>
        <v>0</v>
      </c>
      <c r="GN887" s="126">
        <f t="shared" si="4576"/>
        <v>0</v>
      </c>
      <c r="GO887" s="126">
        <f t="shared" si="4577"/>
        <v>1</v>
      </c>
      <c r="GP887" s="126">
        <f t="shared" si="4578"/>
        <v>1</v>
      </c>
      <c r="GQ887" s="126">
        <f t="shared" si="4579"/>
        <v>1</v>
      </c>
      <c r="GS887" s="126" t="str">
        <f t="shared" si="4580"/>
        <v/>
      </c>
      <c r="GT887" s="126" t="str">
        <f t="shared" si="4581"/>
        <v/>
      </c>
      <c r="GU887" s="126">
        <f t="shared" si="4582"/>
        <v>1</v>
      </c>
      <c r="GV887" s="126">
        <f t="shared" si="4583"/>
        <v>0</v>
      </c>
      <c r="GW887" s="126">
        <f t="shared" si="4584"/>
        <v>0</v>
      </c>
      <c r="GX887" s="126">
        <f t="shared" si="4585"/>
        <v>0</v>
      </c>
      <c r="GY887" s="126">
        <f t="shared" si="4586"/>
        <v>0</v>
      </c>
      <c r="GZ887" s="126"/>
      <c r="HA887" s="126">
        <f t="shared" si="4587"/>
        <v>1</v>
      </c>
      <c r="HB887" s="126">
        <f t="shared" si="4588"/>
        <v>0</v>
      </c>
      <c r="HC887" s="126">
        <f t="shared" si="4589"/>
        <v>0</v>
      </c>
      <c r="HD887" s="126">
        <f t="shared" si="4590"/>
        <v>0</v>
      </c>
      <c r="HE887" s="126">
        <f t="shared" si="4591"/>
        <v>0</v>
      </c>
      <c r="HF887" s="126">
        <f t="shared" si="4592"/>
        <v>0</v>
      </c>
      <c r="HH887" s="126">
        <f t="shared" si="4593"/>
        <v>0</v>
      </c>
      <c r="HI887" s="126">
        <f t="shared" si="4594"/>
        <v>0</v>
      </c>
      <c r="HJ887" s="126">
        <f t="shared" si="4595"/>
        <v>0</v>
      </c>
      <c r="HK887" s="126">
        <f t="shared" si="4596"/>
        <v>0</v>
      </c>
      <c r="HL887" s="126">
        <f t="shared" si="4597"/>
        <v>0</v>
      </c>
      <c r="HM887" s="126">
        <f t="shared" si="4598"/>
        <v>0</v>
      </c>
      <c r="HO887" s="126" t="str">
        <f t="shared" si="4599"/>
        <v/>
      </c>
      <c r="HP887" s="126">
        <f t="shared" si="4600"/>
        <v>1</v>
      </c>
      <c r="HQ887" s="126" t="str">
        <f t="shared" si="4601"/>
        <v/>
      </c>
      <c r="HR887" s="122">
        <f t="shared" si="4602"/>
        <v>1</v>
      </c>
      <c r="HS887" s="126" t="str">
        <f t="shared" si="4603"/>
        <v/>
      </c>
      <c r="HT887" s="122" t="str">
        <f t="shared" si="4604"/>
        <v/>
      </c>
      <c r="HU887" s="122" t="str">
        <f t="shared" si="4605"/>
        <v/>
      </c>
      <c r="HV887" s="126" t="str">
        <f t="shared" si="4606"/>
        <v/>
      </c>
      <c r="HW887" s="126" t="str">
        <f t="shared" si="4607"/>
        <v/>
      </c>
      <c r="HX887" s="126" t="str">
        <f t="shared" si="4608"/>
        <v/>
      </c>
      <c r="HZ887" s="126" t="str">
        <f t="shared" si="4609"/>
        <v/>
      </c>
      <c r="IA887" s="126">
        <f t="shared" si="4610"/>
        <v>1</v>
      </c>
      <c r="IB887" s="126" t="str">
        <f t="shared" si="4611"/>
        <v/>
      </c>
      <c r="IC887" s="126">
        <f t="shared" si="4612"/>
        <v>1</v>
      </c>
      <c r="ID887" s="126" t="str">
        <f t="shared" si="4613"/>
        <v/>
      </c>
      <c r="IE887" s="126" t="str">
        <f t="shared" si="4614"/>
        <v/>
      </c>
      <c r="IF887" s="126" t="str">
        <f t="shared" si="4615"/>
        <v/>
      </c>
      <c r="IG887" s="126" t="str">
        <f t="shared" si="4616"/>
        <v/>
      </c>
      <c r="IH887" s="126" t="str">
        <f t="shared" si="4617"/>
        <v/>
      </c>
      <c r="II887" s="126" t="str">
        <f t="shared" si="4618"/>
        <v/>
      </c>
      <c r="IO887" s="128"/>
      <c r="IP887" s="128"/>
      <c r="IQ887" s="127"/>
      <c r="IR887" s="127"/>
      <c r="IX887" s="6"/>
      <c r="IY887" s="6"/>
      <c r="IZ887" s="7"/>
      <c r="JA887" s="7"/>
      <c r="JG887" s="12"/>
      <c r="JH887" s="12"/>
      <c r="JI887" s="13"/>
      <c r="JJ887" s="13"/>
      <c r="JN887" s="6"/>
      <c r="JO887" s="6"/>
      <c r="JQ887" s="11"/>
      <c r="JR887" s="11"/>
      <c r="JS887" s="12"/>
      <c r="JT887" s="13"/>
      <c r="JU887" s="12"/>
      <c r="JV887" s="12"/>
      <c r="JW887" s="97"/>
      <c r="JX887" s="13"/>
      <c r="JY887" s="13"/>
      <c r="JZ887" s="97"/>
      <c r="KA887" s="97"/>
      <c r="KB887" s="11"/>
      <c r="KC887" s="11"/>
      <c r="KD887" s="11"/>
      <c r="KE887" s="11"/>
    </row>
    <row r="888" spans="1:291" s="122" customFormat="1" x14ac:dyDescent="0.2">
      <c r="A888" s="146">
        <f t="shared" si="4081"/>
        <v>888</v>
      </c>
      <c r="C888" s="2">
        <v>43384</v>
      </c>
      <c r="D888" s="126">
        <v>96.805000000000007</v>
      </c>
      <c r="E888" s="126">
        <v>96.78</v>
      </c>
      <c r="F888" s="126">
        <v>96.775000000000006</v>
      </c>
      <c r="G888" s="128">
        <v>105.107</v>
      </c>
      <c r="H888" s="128">
        <v>112.107</v>
      </c>
      <c r="I888" s="128">
        <v>118.125</v>
      </c>
      <c r="J888" s="127">
        <v>138.27000000000001</v>
      </c>
      <c r="K888" s="126"/>
      <c r="M888" s="126">
        <f t="shared" si="4438"/>
        <v>96.805000000000007</v>
      </c>
      <c r="N888" s="126">
        <f t="shared" si="4439"/>
        <v>96.78</v>
      </c>
      <c r="O888" s="126">
        <f t="shared" si="4440"/>
        <v>96.775000000000006</v>
      </c>
      <c r="P888" s="128">
        <f t="shared" si="4620"/>
        <v>3370.75</v>
      </c>
      <c r="Q888" s="5">
        <f t="shared" si="4621"/>
        <v>3594.75</v>
      </c>
      <c r="R888" s="6">
        <f t="shared" si="4622"/>
        <v>3788.5</v>
      </c>
      <c r="S888" s="7">
        <f t="shared" si="4623"/>
        <v>4443.0000000000009</v>
      </c>
      <c r="V888" s="127">
        <f t="shared" si="4628"/>
        <v>5.5000000000006821</v>
      </c>
      <c r="W888" s="127">
        <f t="shared" si="4629"/>
        <v>6.4999999999997726</v>
      </c>
      <c r="X888" s="127">
        <f t="shared" si="4630"/>
        <v>7.000000000000739</v>
      </c>
      <c r="Y888" s="127">
        <f t="shared" si="4624"/>
        <v>2.5000000000004547</v>
      </c>
      <c r="Z888" s="126">
        <f t="shared" si="4625"/>
        <v>10.250000000000455</v>
      </c>
      <c r="AA888" s="126">
        <f t="shared" si="4626"/>
        <v>20.500000000000455</v>
      </c>
      <c r="AB888" s="126">
        <f t="shared" si="4627"/>
        <v>51</v>
      </c>
      <c r="AC888" s="126"/>
      <c r="AD888" s="126"/>
      <c r="AE888" s="127">
        <f t="shared" si="4286"/>
        <v>0.6499987699998373</v>
      </c>
      <c r="AF888" s="127">
        <f t="shared" si="4287"/>
        <v>0.3500012299992532</v>
      </c>
      <c r="AG888" s="127">
        <f t="shared" si="4288"/>
        <v>0.85000123000021954</v>
      </c>
      <c r="AH888" s="127">
        <f t="shared" si="4447"/>
        <v>1.8333333333327273</v>
      </c>
      <c r="AI888" s="127">
        <f t="shared" si="4273"/>
        <v>1.1499999999993626</v>
      </c>
      <c r="AJ888" s="127">
        <f t="shared" si="4274"/>
        <v>2.0499999999998177</v>
      </c>
      <c r="AK888" s="127">
        <f t="shared" si="4275"/>
        <v>3.4166666666665151</v>
      </c>
      <c r="AL888" s="127">
        <f t="shared" si="4276"/>
        <v>2.2737367544323206E-13</v>
      </c>
      <c r="AM888" s="127">
        <f t="shared" si="4277"/>
        <v>3.5000000000004547</v>
      </c>
      <c r="AN888" s="127">
        <f t="shared" si="4278"/>
        <v>0.10000000000045617</v>
      </c>
      <c r="AO888" s="127">
        <f t="shared" si="4279"/>
        <v>1</v>
      </c>
      <c r="AP888" s="127">
        <f t="shared" si="4280"/>
        <v>1.5000000000009106</v>
      </c>
      <c r="AQ888" s="127">
        <f t="shared" si="4281"/>
        <v>8.6250000000002274</v>
      </c>
      <c r="AR888" s="127">
        <f t="shared" si="4282"/>
        <v>3.1999999999992728</v>
      </c>
      <c r="AS888" s="127">
        <f t="shared" si="4283"/>
        <v>1.0833333333328792</v>
      </c>
      <c r="AT888" s="127">
        <f t="shared" si="4284"/>
        <v>1.7999999999990903</v>
      </c>
      <c r="AU888" s="126"/>
      <c r="AX888" s="11">
        <f t="shared" si="4457"/>
        <v>5.5000000000006821</v>
      </c>
      <c r="AY888" s="11">
        <f t="shared" si="4458"/>
        <v>6.4999999999997726</v>
      </c>
      <c r="AZ888" s="11">
        <f t="shared" si="4459"/>
        <v>7.000000000000739</v>
      </c>
      <c r="BA888" s="11">
        <f t="shared" si="4460"/>
        <v>2.5000000000004547</v>
      </c>
      <c r="BB888" s="11">
        <f t="shared" si="4461"/>
        <v>10.250000000000455</v>
      </c>
      <c r="BC888" s="12">
        <f t="shared" si="4462"/>
        <v>20.500000000000455</v>
      </c>
      <c r="BD888" s="13">
        <f t="shared" si="4463"/>
        <v>51</v>
      </c>
      <c r="BF888" s="11">
        <f t="shared" si="4619"/>
        <v>0.49999999999977263</v>
      </c>
      <c r="BG888" s="11">
        <f t="shared" si="4465"/>
        <v>-0.6499987699998373</v>
      </c>
      <c r="BH888" s="11">
        <f t="shared" si="4466"/>
        <v>0.3500012299992532</v>
      </c>
      <c r="BI888" s="11">
        <f t="shared" si="4467"/>
        <v>0.85000123000021954</v>
      </c>
      <c r="BJ888" s="11">
        <f t="shared" si="4468"/>
        <v>-1.8333333333327273</v>
      </c>
      <c r="BK888" s="11">
        <f t="shared" si="4469"/>
        <v>-1.1499999999993626</v>
      </c>
      <c r="BL888" s="11">
        <f t="shared" si="4470"/>
        <v>-2.0499999999998177</v>
      </c>
      <c r="BM888" s="11">
        <f t="shared" si="4471"/>
        <v>-3.4166666666665151</v>
      </c>
      <c r="BN888" s="11">
        <f t="shared" si="4472"/>
        <v>2.2737367544323206E-13</v>
      </c>
      <c r="BO888" s="11">
        <f t="shared" si="4473"/>
        <v>3.5000000000004547</v>
      </c>
      <c r="BP888" s="11">
        <f t="shared" si="4474"/>
        <v>0.10000000000045617</v>
      </c>
      <c r="BQ888" s="126">
        <v>1</v>
      </c>
      <c r="BR888" s="11">
        <f t="shared" si="4475"/>
        <v>-1.5000000000009106</v>
      </c>
      <c r="BS888" s="11">
        <f t="shared" si="4476"/>
        <v>8.6250000000002274</v>
      </c>
      <c r="BT888" s="11">
        <f t="shared" si="4477"/>
        <v>-3.1999999999992728</v>
      </c>
      <c r="BU888" s="11">
        <f t="shared" si="4478"/>
        <v>-1.0833333333328792</v>
      </c>
      <c r="BV888" s="11">
        <f t="shared" si="4479"/>
        <v>-1.7999999999990903</v>
      </c>
      <c r="BY888" s="126"/>
      <c r="BZ888" s="126"/>
      <c r="CA888" s="122">
        <f t="shared" si="4480"/>
        <v>-1.0833333333328792</v>
      </c>
      <c r="CB888" s="126">
        <f t="shared" si="4481"/>
        <v>0</v>
      </c>
      <c r="CC888" s="126">
        <f t="shared" si="4482"/>
        <v>0</v>
      </c>
      <c r="CD888" s="126">
        <f t="shared" si="4483"/>
        <v>0</v>
      </c>
      <c r="CE888" s="126">
        <f t="shared" si="4484"/>
        <v>0</v>
      </c>
      <c r="CF888" s="126">
        <f t="shared" si="4485"/>
        <v>0</v>
      </c>
      <c r="CG888" s="126" t="str">
        <f t="shared" si="4486"/>
        <v/>
      </c>
      <c r="CH888" s="126" t="str">
        <f t="shared" si="4487"/>
        <v/>
      </c>
      <c r="CI888" s="126">
        <f t="shared" si="4488"/>
        <v>1</v>
      </c>
      <c r="CJ888" s="126">
        <f t="shared" si="4489"/>
        <v>1</v>
      </c>
      <c r="CK888" s="126" t="str">
        <f t="shared" si="4490"/>
        <v/>
      </c>
      <c r="CL888" s="126">
        <f t="shared" si="4491"/>
        <v>1</v>
      </c>
      <c r="CM888" s="126">
        <f t="shared" si="4492"/>
        <v>1</v>
      </c>
      <c r="CN888" s="126">
        <f t="shared" si="4493"/>
        <v>1</v>
      </c>
      <c r="CO888" s="126" t="str">
        <f t="shared" si="4494"/>
        <v/>
      </c>
      <c r="CP888" s="126" t="str">
        <f t="shared" si="4495"/>
        <v/>
      </c>
      <c r="CQ888" s="126">
        <f t="shared" si="4496"/>
        <v>1</v>
      </c>
      <c r="CR888" s="126"/>
      <c r="CS888" s="126">
        <f t="shared" si="4497"/>
        <v>0</v>
      </c>
      <c r="CT888" s="126">
        <f t="shared" si="4498"/>
        <v>0</v>
      </c>
      <c r="CU888" s="126">
        <f t="shared" si="4499"/>
        <v>0</v>
      </c>
      <c r="CV888" s="126">
        <f t="shared" si="4500"/>
        <v>0</v>
      </c>
      <c r="CW888" s="126">
        <f t="shared" si="4501"/>
        <v>1</v>
      </c>
      <c r="CX888" s="126" t="str">
        <f t="shared" si="4502"/>
        <v/>
      </c>
      <c r="CY888" s="126" t="str">
        <f t="shared" si="4503"/>
        <v/>
      </c>
      <c r="CZ888" s="126" t="str">
        <f t="shared" si="4504"/>
        <v/>
      </c>
      <c r="DA888" s="126" t="str">
        <f t="shared" si="4505"/>
        <v/>
      </c>
      <c r="DB888" s="126">
        <f t="shared" si="4506"/>
        <v>1</v>
      </c>
      <c r="DC888" s="126" t="str">
        <f t="shared" si="4507"/>
        <v/>
      </c>
      <c r="DD888" s="126">
        <f t="shared" si="4508"/>
        <v>1</v>
      </c>
      <c r="DE888" s="126" t="str">
        <f t="shared" si="4509"/>
        <v/>
      </c>
      <c r="DF888" s="126"/>
      <c r="DG888" s="126">
        <f t="shared" si="4510"/>
        <v>1</v>
      </c>
      <c r="DH888" s="126">
        <f t="shared" si="4511"/>
        <v>1</v>
      </c>
      <c r="DI888" s="126">
        <f t="shared" si="4512"/>
        <v>1</v>
      </c>
      <c r="DJ888" s="126">
        <f t="shared" si="4513"/>
        <v>1</v>
      </c>
      <c r="DK888" s="126" t="str">
        <f t="shared" si="4514"/>
        <v/>
      </c>
      <c r="DL888" s="126"/>
      <c r="DM888" s="126" t="str">
        <f t="shared" si="4515"/>
        <v/>
      </c>
      <c r="DN888" s="126">
        <f t="shared" si="4516"/>
        <v>0</v>
      </c>
      <c r="DO888" s="126">
        <f t="shared" si="4517"/>
        <v>1</v>
      </c>
      <c r="DP888" s="126">
        <f t="shared" si="4518"/>
        <v>0</v>
      </c>
      <c r="DQ888" s="126">
        <f t="shared" si="4519"/>
        <v>1</v>
      </c>
      <c r="DR888" s="126">
        <f t="shared" si="4520"/>
        <v>0</v>
      </c>
      <c r="DS888" s="126">
        <f t="shared" si="4521"/>
        <v>1</v>
      </c>
      <c r="DT888" s="126">
        <f t="shared" si="4522"/>
        <v>1</v>
      </c>
      <c r="DU888" s="126">
        <f t="shared" si="4523"/>
        <v>1</v>
      </c>
      <c r="DV888" s="126">
        <f t="shared" si="4524"/>
        <v>1</v>
      </c>
      <c r="DW888" s="126">
        <f t="shared" si="4525"/>
        <v>0</v>
      </c>
      <c r="DX888" s="126" t="str">
        <f t="shared" si="4526"/>
        <v/>
      </c>
      <c r="DY888" s="126" t="str">
        <f t="shared" si="4527"/>
        <v/>
      </c>
      <c r="EA888" s="126">
        <f t="shared" si="4528"/>
        <v>0</v>
      </c>
      <c r="EB888" s="126">
        <f t="shared" si="4529"/>
        <v>0</v>
      </c>
      <c r="EC888" s="126">
        <f t="shared" si="4530"/>
        <v>0</v>
      </c>
      <c r="ED888" s="126">
        <f t="shared" si="4531"/>
        <v>0</v>
      </c>
      <c r="EF888" s="126">
        <f t="shared" si="4532"/>
        <v>1</v>
      </c>
      <c r="EG888" s="126">
        <f t="shared" si="4533"/>
        <v>1</v>
      </c>
      <c r="EH888" s="126">
        <f t="shared" si="4534"/>
        <v>1</v>
      </c>
      <c r="EI888" s="126">
        <f t="shared" si="4535"/>
        <v>1</v>
      </c>
      <c r="EK888" s="126">
        <f t="shared" si="4536"/>
        <v>1</v>
      </c>
      <c r="EL888" s="126">
        <f t="shared" si="4537"/>
        <v>1</v>
      </c>
      <c r="EM888" s="126">
        <f t="shared" si="4538"/>
        <v>1</v>
      </c>
      <c r="EO888" s="126">
        <f t="shared" si="4539"/>
        <v>1</v>
      </c>
      <c r="EP888" s="126">
        <f t="shared" si="4540"/>
        <v>1</v>
      </c>
      <c r="EQ888" s="126">
        <f t="shared" si="4541"/>
        <v>1</v>
      </c>
      <c r="ES888" s="126">
        <f t="shared" si="4542"/>
        <v>1</v>
      </c>
      <c r="ET888" s="126">
        <f t="shared" si="4543"/>
        <v>1</v>
      </c>
      <c r="EU888" s="126">
        <f t="shared" si="4544"/>
        <v>1</v>
      </c>
      <c r="EV888" s="126">
        <f t="shared" si="4545"/>
        <v>1</v>
      </c>
      <c r="EW888" s="126">
        <f t="shared" si="4546"/>
        <v>0</v>
      </c>
      <c r="EY888" s="126">
        <f t="shared" si="4547"/>
        <v>1</v>
      </c>
      <c r="EZ888" s="126">
        <f t="shared" si="4548"/>
        <v>1</v>
      </c>
      <c r="FA888" s="126">
        <f t="shared" si="4549"/>
        <v>1</v>
      </c>
      <c r="FC888" s="126">
        <f t="shared" si="4550"/>
        <v>0</v>
      </c>
      <c r="FD888" s="126" t="str">
        <f t="shared" si="4551"/>
        <v/>
      </c>
      <c r="FE888" s="126"/>
      <c r="FF888" s="126">
        <f t="shared" si="4552"/>
        <v>1</v>
      </c>
      <c r="FG888" s="126">
        <f t="shared" si="4553"/>
        <v>0</v>
      </c>
      <c r="FH888" s="126">
        <f t="shared" si="4554"/>
        <v>0</v>
      </c>
      <c r="FI888" s="126" t="str">
        <f t="shared" si="4555"/>
        <v/>
      </c>
      <c r="FJ888" s="126" t="str">
        <f t="shared" si="4556"/>
        <v/>
      </c>
      <c r="FK888" s="126" t="str">
        <f t="shared" si="4557"/>
        <v/>
      </c>
      <c r="FL888" s="126" t="str">
        <f t="shared" si="4558"/>
        <v/>
      </c>
      <c r="FN888" s="126">
        <f t="shared" si="4559"/>
        <v>1</v>
      </c>
      <c r="FO888" s="126">
        <f t="shared" si="4560"/>
        <v>1</v>
      </c>
      <c r="FP888" s="126">
        <f t="shared" si="4561"/>
        <v>0</v>
      </c>
      <c r="FV888" s="126">
        <f t="shared" si="4562"/>
        <v>0</v>
      </c>
      <c r="FW888" s="126">
        <f t="shared" si="4563"/>
        <v>0</v>
      </c>
      <c r="FX888" s="126">
        <f t="shared" si="4564"/>
        <v>1</v>
      </c>
      <c r="GA888" s="126">
        <f t="shared" si="4565"/>
        <v>0</v>
      </c>
      <c r="GB888" s="126">
        <f t="shared" si="4566"/>
        <v>0</v>
      </c>
      <c r="GC888" s="126">
        <f t="shared" si="4567"/>
        <v>0</v>
      </c>
      <c r="GD888" s="126">
        <f t="shared" si="4568"/>
        <v>0</v>
      </c>
      <c r="GE888" s="126">
        <f t="shared" si="4569"/>
        <v>1</v>
      </c>
      <c r="GF888" s="126">
        <f t="shared" si="4570"/>
        <v>1</v>
      </c>
      <c r="GG888" s="126">
        <f t="shared" si="4571"/>
        <v>0</v>
      </c>
      <c r="GI888" s="126">
        <f t="shared" si="4572"/>
        <v>0</v>
      </c>
      <c r="GK888" s="126">
        <f t="shared" si="4573"/>
        <v>1</v>
      </c>
      <c r="GL888" s="126">
        <f t="shared" si="4574"/>
        <v>1</v>
      </c>
      <c r="GM888" s="126">
        <f t="shared" si="4575"/>
        <v>1</v>
      </c>
      <c r="GN888" s="126">
        <f t="shared" si="4576"/>
        <v>1</v>
      </c>
      <c r="GO888" s="126">
        <f t="shared" si="4577"/>
        <v>0</v>
      </c>
      <c r="GP888" s="126">
        <f t="shared" si="4578"/>
        <v>0</v>
      </c>
      <c r="GQ888" s="126">
        <f t="shared" si="4579"/>
        <v>1</v>
      </c>
      <c r="GS888" s="126">
        <f t="shared" si="4580"/>
        <v>1</v>
      </c>
      <c r="GT888" s="126">
        <f t="shared" si="4581"/>
        <v>1</v>
      </c>
      <c r="GU888" s="126">
        <f t="shared" si="4582"/>
        <v>1</v>
      </c>
      <c r="GV888" s="126">
        <f t="shared" si="4583"/>
        <v>1</v>
      </c>
      <c r="GW888" s="126">
        <f t="shared" si="4584"/>
        <v>1</v>
      </c>
      <c r="GX888" s="126">
        <f t="shared" si="4585"/>
        <v>1</v>
      </c>
      <c r="GY888" s="126">
        <f t="shared" si="4586"/>
        <v>1</v>
      </c>
      <c r="GZ888" s="126"/>
      <c r="HA888" s="126">
        <f t="shared" si="4587"/>
        <v>1</v>
      </c>
      <c r="HB888" s="126">
        <f t="shared" si="4588"/>
        <v>0</v>
      </c>
      <c r="HC888" s="126">
        <f t="shared" si="4589"/>
        <v>0</v>
      </c>
      <c r="HD888" s="126">
        <f t="shared" si="4590"/>
        <v>0</v>
      </c>
      <c r="HE888" s="126">
        <f t="shared" si="4591"/>
        <v>0</v>
      </c>
      <c r="HF888" s="126">
        <f t="shared" si="4592"/>
        <v>0</v>
      </c>
      <c r="HH888" s="126">
        <f t="shared" si="4593"/>
        <v>1</v>
      </c>
      <c r="HI888" s="126">
        <f t="shared" si="4594"/>
        <v>1</v>
      </c>
      <c r="HJ888" s="126">
        <f t="shared" si="4595"/>
        <v>1</v>
      </c>
      <c r="HK888" s="126">
        <f t="shared" si="4596"/>
        <v>1</v>
      </c>
      <c r="HL888" s="126">
        <f t="shared" si="4597"/>
        <v>1</v>
      </c>
      <c r="HM888" s="126">
        <f t="shared" si="4598"/>
        <v>0</v>
      </c>
      <c r="HO888" s="126">
        <f t="shared" si="4599"/>
        <v>1</v>
      </c>
      <c r="HP888" s="126" t="str">
        <f t="shared" si="4600"/>
        <v/>
      </c>
      <c r="HQ888" s="126">
        <f t="shared" si="4601"/>
        <v>1</v>
      </c>
      <c r="HR888" s="122" t="str">
        <f t="shared" si="4602"/>
        <v/>
      </c>
      <c r="HS888" s="126">
        <f t="shared" si="4603"/>
        <v>1</v>
      </c>
      <c r="HT888" s="122" t="str">
        <f t="shared" si="4604"/>
        <v/>
      </c>
      <c r="HU888" s="122">
        <f t="shared" si="4605"/>
        <v>1</v>
      </c>
      <c r="HV888" s="126" t="str">
        <f t="shared" si="4606"/>
        <v/>
      </c>
      <c r="HW888" s="126">
        <f t="shared" si="4607"/>
        <v>1</v>
      </c>
      <c r="HX888" s="126" t="str">
        <f t="shared" si="4608"/>
        <v/>
      </c>
      <c r="HZ888" s="126">
        <f t="shared" si="4609"/>
        <v>0</v>
      </c>
      <c r="IA888" s="126" t="str">
        <f t="shared" si="4610"/>
        <v/>
      </c>
      <c r="IB888" s="126">
        <f t="shared" si="4611"/>
        <v>0</v>
      </c>
      <c r="IC888" s="126" t="str">
        <f t="shared" si="4612"/>
        <v/>
      </c>
      <c r="ID888" s="126">
        <f t="shared" si="4613"/>
        <v>0</v>
      </c>
      <c r="IE888" s="126" t="str">
        <f t="shared" si="4614"/>
        <v/>
      </c>
      <c r="IF888" s="126">
        <f t="shared" si="4615"/>
        <v>0</v>
      </c>
      <c r="IG888" s="126" t="str">
        <f t="shared" si="4616"/>
        <v/>
      </c>
      <c r="IH888" s="126">
        <f t="shared" si="4617"/>
        <v>0</v>
      </c>
      <c r="II888" s="126" t="str">
        <f t="shared" si="4618"/>
        <v/>
      </c>
      <c r="IO888" s="128"/>
      <c r="IP888" s="128"/>
      <c r="IQ888" s="127"/>
      <c r="IR888" s="127"/>
      <c r="IX888" s="6"/>
      <c r="IY888" s="6"/>
      <c r="IZ888" s="7"/>
      <c r="JA888" s="7"/>
      <c r="JG888" s="12"/>
      <c r="JH888" s="12"/>
      <c r="JI888" s="13"/>
      <c r="JJ888" s="13"/>
      <c r="JN888" s="6"/>
      <c r="JO888" s="6"/>
      <c r="JQ888" s="11"/>
      <c r="JR888" s="11"/>
      <c r="JS888" s="12"/>
      <c r="JT888" s="13"/>
      <c r="JU888" s="12"/>
      <c r="JV888" s="12"/>
      <c r="JW888" s="97"/>
      <c r="JX888" s="13"/>
      <c r="JY888" s="13"/>
      <c r="JZ888" s="97"/>
      <c r="KA888" s="97"/>
      <c r="KB888" s="11"/>
      <c r="KC888" s="11"/>
      <c r="KD888" s="11"/>
      <c r="KE888" s="11"/>
    </row>
    <row r="889" spans="1:291" s="122" customFormat="1" x14ac:dyDescent="0.2">
      <c r="A889" s="146">
        <f t="shared" si="4081"/>
        <v>889</v>
      </c>
      <c r="C889" s="2">
        <v>43385</v>
      </c>
      <c r="D889" s="126">
        <v>96.81</v>
      </c>
      <c r="E889" s="126">
        <v>96.784999999999997</v>
      </c>
      <c r="F889" s="126">
        <v>96.78</v>
      </c>
      <c r="G889" s="128">
        <v>105.107</v>
      </c>
      <c r="H889" s="128">
        <v>112.102</v>
      </c>
      <c r="I889" s="128">
        <v>118.11</v>
      </c>
      <c r="J889" s="127">
        <v>138.22999999999999</v>
      </c>
      <c r="K889" s="126"/>
      <c r="M889" s="126">
        <f t="shared" si="4438"/>
        <v>96.81</v>
      </c>
      <c r="N889" s="126">
        <f t="shared" si="4439"/>
        <v>96.784999999999997</v>
      </c>
      <c r="O889" s="126">
        <f t="shared" si="4440"/>
        <v>96.78</v>
      </c>
      <c r="P889" s="128">
        <f t="shared" si="4620"/>
        <v>3370.75</v>
      </c>
      <c r="Q889" s="5">
        <f t="shared" si="4621"/>
        <v>3594.2500000000005</v>
      </c>
      <c r="R889" s="6">
        <f t="shared" si="4622"/>
        <v>3787</v>
      </c>
      <c r="S889" s="7">
        <f t="shared" si="4623"/>
        <v>4438.9999999999991</v>
      </c>
      <c r="V889" s="127">
        <f t="shared" si="4628"/>
        <v>0.49999999999954525</v>
      </c>
      <c r="W889" s="127">
        <f t="shared" si="4629"/>
        <v>0.49999999999954525</v>
      </c>
      <c r="X889" s="127">
        <f t="shared" si="4630"/>
        <v>0.49999999999954525</v>
      </c>
      <c r="Y889" s="127">
        <f t="shared" si="4624"/>
        <v>0</v>
      </c>
      <c r="Z889" s="126">
        <f t="shared" si="4625"/>
        <v>0.49999999999954525</v>
      </c>
      <c r="AA889" s="126">
        <f t="shared" si="4626"/>
        <v>1.5</v>
      </c>
      <c r="AB889" s="126">
        <f t="shared" si="4627"/>
        <v>4.000000000001819</v>
      </c>
      <c r="AC889" s="126"/>
      <c r="AD889" s="126"/>
      <c r="AE889" s="127">
        <f t="shared" si="4286"/>
        <v>0.79999993999928443</v>
      </c>
      <c r="AF889" s="127">
        <f t="shared" si="4287"/>
        <v>0.79999993999928443</v>
      </c>
      <c r="AG889" s="127">
        <f t="shared" si="4288"/>
        <v>0.79999993999928443</v>
      </c>
      <c r="AH889" s="127">
        <f t="shared" si="4447"/>
        <v>0.33333333333303017</v>
      </c>
      <c r="AI889" s="127">
        <f t="shared" ref="AI889:AI952" si="4631">ABS(BK889)</f>
        <v>0.29999999999972715</v>
      </c>
      <c r="AJ889" s="127">
        <f t="shared" ref="AJ889:AJ952" si="4632">ABS(BL889)</f>
        <v>0.40000000000045466</v>
      </c>
      <c r="AK889" s="127">
        <f t="shared" ref="AK889:AK952" si="4633">ABS(BM889)</f>
        <v>0.50000000000045475</v>
      </c>
      <c r="AL889" s="127">
        <f t="shared" ref="AL889:AL952" si="4634">ABS(BN889)</f>
        <v>0.25000000000045475</v>
      </c>
      <c r="AM889" s="127">
        <f t="shared" ref="AM889:AM952" si="4635">ABS(BO889)</f>
        <v>0.16666666666606034</v>
      </c>
      <c r="AN889" s="127">
        <f t="shared" ref="AN889:AN952" si="4636">ABS(BP889)</f>
        <v>0.10000000000072751</v>
      </c>
      <c r="AO889" s="127">
        <f t="shared" ref="AO889:AO952" si="4637">ABS(BQ889)</f>
        <v>1</v>
      </c>
      <c r="AP889" s="127">
        <f t="shared" ref="AP889:AP952" si="4638">ABS(BR889)</f>
        <v>9.0949470177292824E-13</v>
      </c>
      <c r="AQ889" s="127">
        <f t="shared" ref="AQ889:AQ952" si="4639">ABS(BS889)</f>
        <v>0.91666666666674246</v>
      </c>
      <c r="AR889" s="127">
        <f t="shared" ref="AR889:AR952" si="4640">ABS(BT889)</f>
        <v>0.6</v>
      </c>
      <c r="AS889" s="127">
        <f t="shared" ref="AS889:AS952" si="4641">ABS(BU889)</f>
        <v>0.38888888888974782</v>
      </c>
      <c r="AT889" s="127">
        <f t="shared" ref="AT889:AT952" si="4642">ABS(BV889)</f>
        <v>0.53333333333357591</v>
      </c>
      <c r="AU889" s="126"/>
      <c r="AX889" s="11">
        <f t="shared" si="4457"/>
        <v>0.49999999999954525</v>
      </c>
      <c r="AY889" s="11">
        <f t="shared" si="4458"/>
        <v>0.49999999999954525</v>
      </c>
      <c r="AZ889" s="11">
        <f t="shared" si="4459"/>
        <v>0.49999999999954525</v>
      </c>
      <c r="BA889" s="11">
        <f t="shared" si="4460"/>
        <v>0</v>
      </c>
      <c r="BB889" s="11">
        <f t="shared" si="4461"/>
        <v>-0.49999999999954525</v>
      </c>
      <c r="BC889" s="12">
        <f t="shared" si="4462"/>
        <v>-1.5</v>
      </c>
      <c r="BD889" s="13">
        <f t="shared" si="4463"/>
        <v>-4.000000000001819</v>
      </c>
      <c r="BF889" s="11">
        <f t="shared" si="4619"/>
        <v>0.49999999999954525</v>
      </c>
      <c r="BG889" s="11">
        <f t="shared" si="4465"/>
        <v>0.79999993999928443</v>
      </c>
      <c r="BH889" s="11">
        <f t="shared" si="4466"/>
        <v>0.79999993999928443</v>
      </c>
      <c r="BI889" s="11">
        <f t="shared" si="4467"/>
        <v>0.79999993999928443</v>
      </c>
      <c r="BJ889" s="11">
        <f t="shared" si="4468"/>
        <v>0.33333333333303017</v>
      </c>
      <c r="BK889" s="11">
        <f t="shared" si="4469"/>
        <v>0.29999999999972715</v>
      </c>
      <c r="BL889" s="11">
        <f t="shared" si="4470"/>
        <v>0.40000000000045466</v>
      </c>
      <c r="BM889" s="11">
        <f t="shared" si="4471"/>
        <v>0.50000000000045475</v>
      </c>
      <c r="BN889" s="11">
        <f t="shared" si="4472"/>
        <v>0.25000000000045475</v>
      </c>
      <c r="BO889" s="11">
        <f t="shared" si="4473"/>
        <v>-0.16666666666606034</v>
      </c>
      <c r="BP889" s="11">
        <f t="shared" si="4474"/>
        <v>0.10000000000072751</v>
      </c>
      <c r="BQ889" s="126">
        <v>1</v>
      </c>
      <c r="BR889" s="11">
        <f t="shared" si="4475"/>
        <v>9.0949470177292824E-13</v>
      </c>
      <c r="BS889" s="11">
        <f t="shared" si="4476"/>
        <v>-0.91666666666674246</v>
      </c>
      <c r="BT889" s="11">
        <f t="shared" si="4477"/>
        <v>0.6</v>
      </c>
      <c r="BU889" s="11">
        <f t="shared" si="4478"/>
        <v>0.38888888888974782</v>
      </c>
      <c r="BV889" s="11">
        <f t="shared" si="4479"/>
        <v>0.53333333333357591</v>
      </c>
      <c r="BY889" s="126"/>
      <c r="BZ889" s="126"/>
      <c r="CA889" s="122">
        <f t="shared" si="4480"/>
        <v>0.38888888888974782</v>
      </c>
      <c r="CB889" s="126">
        <f t="shared" si="4481"/>
        <v>1</v>
      </c>
      <c r="CC889" s="126">
        <f t="shared" si="4482"/>
        <v>0</v>
      </c>
      <c r="CD889" s="126">
        <f t="shared" si="4483"/>
        <v>0</v>
      </c>
      <c r="CE889" s="126">
        <f t="shared" si="4484"/>
        <v>0</v>
      </c>
      <c r="CF889" s="126">
        <f t="shared" si="4485"/>
        <v>0</v>
      </c>
      <c r="CG889" s="126" t="str">
        <f t="shared" si="4486"/>
        <v/>
      </c>
      <c r="CH889" s="126" t="str">
        <f t="shared" si="4487"/>
        <v/>
      </c>
      <c r="CI889" s="126">
        <f t="shared" si="4488"/>
        <v>1</v>
      </c>
      <c r="CJ889" s="126">
        <f t="shared" si="4489"/>
        <v>1</v>
      </c>
      <c r="CK889" s="126" t="str">
        <f t="shared" si="4490"/>
        <v/>
      </c>
      <c r="CL889" s="126">
        <f t="shared" si="4491"/>
        <v>1</v>
      </c>
      <c r="CM889" s="126">
        <f t="shared" si="4492"/>
        <v>1</v>
      </c>
      <c r="CN889" s="126">
        <f t="shared" si="4493"/>
        <v>1</v>
      </c>
      <c r="CO889" s="126" t="str">
        <f t="shared" si="4494"/>
        <v/>
      </c>
      <c r="CP889" s="126">
        <f t="shared" si="4495"/>
        <v>1</v>
      </c>
      <c r="CQ889" s="126" t="str">
        <f t="shared" si="4496"/>
        <v/>
      </c>
      <c r="CR889" s="126"/>
      <c r="CS889" s="126">
        <f t="shared" si="4497"/>
        <v>1</v>
      </c>
      <c r="CT889" s="126">
        <f t="shared" si="4498"/>
        <v>0</v>
      </c>
      <c r="CU889" s="126">
        <f t="shared" si="4499"/>
        <v>0</v>
      </c>
      <c r="CV889" s="126">
        <f t="shared" si="4500"/>
        <v>0</v>
      </c>
      <c r="CW889" s="126">
        <f t="shared" si="4501"/>
        <v>1</v>
      </c>
      <c r="CX889" s="126" t="str">
        <f t="shared" si="4502"/>
        <v/>
      </c>
      <c r="CY889" s="126" t="str">
        <f t="shared" si="4503"/>
        <v/>
      </c>
      <c r="CZ889" s="126" t="str">
        <f t="shared" si="4504"/>
        <v/>
      </c>
      <c r="DA889" s="126" t="str">
        <f t="shared" si="4505"/>
        <v/>
      </c>
      <c r="DB889" s="126">
        <f t="shared" si="4506"/>
        <v>1</v>
      </c>
      <c r="DC889" s="126" t="str">
        <f t="shared" si="4507"/>
        <v/>
      </c>
      <c r="DD889" s="126">
        <f t="shared" si="4508"/>
        <v>1</v>
      </c>
      <c r="DE889" s="126" t="str">
        <f t="shared" si="4509"/>
        <v/>
      </c>
      <c r="DF889" s="126"/>
      <c r="DG889" s="126">
        <f t="shared" si="4510"/>
        <v>1</v>
      </c>
      <c r="DH889" s="126">
        <f t="shared" si="4511"/>
        <v>1</v>
      </c>
      <c r="DI889" s="126">
        <f t="shared" si="4512"/>
        <v>1</v>
      </c>
      <c r="DJ889" s="126">
        <f t="shared" si="4513"/>
        <v>1</v>
      </c>
      <c r="DK889" s="126" t="str">
        <f t="shared" si="4514"/>
        <v/>
      </c>
      <c r="DL889" s="126"/>
      <c r="DM889" s="126" t="str">
        <f t="shared" si="4515"/>
        <v/>
      </c>
      <c r="DN889" s="126">
        <f t="shared" si="4516"/>
        <v>0</v>
      </c>
      <c r="DO889" s="126">
        <f t="shared" si="4517"/>
        <v>1</v>
      </c>
      <c r="DP889" s="126">
        <f t="shared" si="4518"/>
        <v>0</v>
      </c>
      <c r="DQ889" s="126">
        <f t="shared" si="4519"/>
        <v>1</v>
      </c>
      <c r="DR889" s="126">
        <f t="shared" si="4520"/>
        <v>1</v>
      </c>
      <c r="DS889" s="126">
        <f t="shared" si="4521"/>
        <v>1</v>
      </c>
      <c r="DT889" s="126">
        <f t="shared" si="4522"/>
        <v>1</v>
      </c>
      <c r="DU889" s="126">
        <f t="shared" si="4523"/>
        <v>1</v>
      </c>
      <c r="DV889" s="126">
        <f t="shared" si="4524"/>
        <v>1</v>
      </c>
      <c r="DW889" s="126">
        <f t="shared" si="4525"/>
        <v>0</v>
      </c>
      <c r="DX889" s="126" t="str">
        <f t="shared" si="4526"/>
        <v/>
      </c>
      <c r="DY889" s="126" t="str">
        <f t="shared" si="4527"/>
        <v/>
      </c>
      <c r="EA889" s="126">
        <f t="shared" si="4528"/>
        <v>1</v>
      </c>
      <c r="EB889" s="126">
        <f t="shared" si="4529"/>
        <v>0</v>
      </c>
      <c r="EC889" s="126">
        <f t="shared" si="4530"/>
        <v>0</v>
      </c>
      <c r="ED889" s="126">
        <f t="shared" si="4531"/>
        <v>0</v>
      </c>
      <c r="EF889" s="126">
        <f t="shared" si="4532"/>
        <v>1</v>
      </c>
      <c r="EG889" s="126">
        <f t="shared" si="4533"/>
        <v>1</v>
      </c>
      <c r="EH889" s="126">
        <f t="shared" si="4534"/>
        <v>1</v>
      </c>
      <c r="EI889" s="126">
        <f t="shared" si="4535"/>
        <v>1</v>
      </c>
      <c r="EK889" s="126">
        <f t="shared" si="4536"/>
        <v>1</v>
      </c>
      <c r="EL889" s="126">
        <f t="shared" si="4537"/>
        <v>1</v>
      </c>
      <c r="EM889" s="126">
        <f t="shared" si="4538"/>
        <v>1</v>
      </c>
      <c r="EO889" s="126">
        <f t="shared" si="4539"/>
        <v>1</v>
      </c>
      <c r="EP889" s="126">
        <f t="shared" si="4540"/>
        <v>1</v>
      </c>
      <c r="EQ889" s="126">
        <f t="shared" si="4541"/>
        <v>1</v>
      </c>
      <c r="ES889" s="126">
        <f t="shared" si="4542"/>
        <v>1</v>
      </c>
      <c r="ET889" s="126">
        <f t="shared" si="4543"/>
        <v>1</v>
      </c>
      <c r="EU889" s="126">
        <f t="shared" si="4544"/>
        <v>1</v>
      </c>
      <c r="EV889" s="126">
        <f t="shared" si="4545"/>
        <v>1</v>
      </c>
      <c r="EW889" s="126">
        <f t="shared" si="4546"/>
        <v>0</v>
      </c>
      <c r="EY889" s="126">
        <f t="shared" si="4547"/>
        <v>1</v>
      </c>
      <c r="EZ889" s="126">
        <f t="shared" si="4548"/>
        <v>1</v>
      </c>
      <c r="FA889" s="126">
        <f t="shared" si="4549"/>
        <v>1</v>
      </c>
      <c r="FC889" s="126">
        <f t="shared" si="4550"/>
        <v>0</v>
      </c>
      <c r="FD889" s="126" t="str">
        <f t="shared" si="4551"/>
        <v/>
      </c>
      <c r="FE889" s="126"/>
      <c r="FF889" s="126">
        <f t="shared" si="4552"/>
        <v>1</v>
      </c>
      <c r="FG889" s="126">
        <f t="shared" si="4553"/>
        <v>0</v>
      </c>
      <c r="FH889" s="126">
        <f t="shared" si="4554"/>
        <v>0</v>
      </c>
      <c r="FI889" s="126" t="str">
        <f t="shared" si="4555"/>
        <v/>
      </c>
      <c r="FJ889" s="126" t="str">
        <f t="shared" si="4556"/>
        <v/>
      </c>
      <c r="FK889" s="126" t="str">
        <f t="shared" si="4557"/>
        <v/>
      </c>
      <c r="FL889" s="126" t="str">
        <f t="shared" si="4558"/>
        <v/>
      </c>
      <c r="FN889" s="126" t="str">
        <f t="shared" si="4559"/>
        <v/>
      </c>
      <c r="FO889" s="126" t="str">
        <f t="shared" si="4560"/>
        <v/>
      </c>
      <c r="FP889" s="126" t="str">
        <f t="shared" si="4561"/>
        <v/>
      </c>
      <c r="FV889" s="126">
        <f t="shared" si="4562"/>
        <v>0</v>
      </c>
      <c r="FW889" s="126">
        <f t="shared" si="4563"/>
        <v>0</v>
      </c>
      <c r="FX889" s="126">
        <f t="shared" si="4564"/>
        <v>0</v>
      </c>
      <c r="GA889" s="126">
        <f t="shared" si="4565"/>
        <v>0</v>
      </c>
      <c r="GB889" s="126">
        <f t="shared" si="4566"/>
        <v>0</v>
      </c>
      <c r="GC889" s="126">
        <f t="shared" si="4567"/>
        <v>0</v>
      </c>
      <c r="GD889" s="126">
        <f t="shared" si="4568"/>
        <v>0</v>
      </c>
      <c r="GE889" s="126">
        <f t="shared" si="4569"/>
        <v>1</v>
      </c>
      <c r="GF889" s="126">
        <f t="shared" si="4570"/>
        <v>1</v>
      </c>
      <c r="GG889" s="126">
        <f t="shared" si="4571"/>
        <v>0</v>
      </c>
      <c r="GI889" s="126">
        <f t="shared" si="4572"/>
        <v>0</v>
      </c>
      <c r="GK889" s="126">
        <f t="shared" si="4573"/>
        <v>1</v>
      </c>
      <c r="GL889" s="126">
        <f t="shared" si="4574"/>
        <v>1</v>
      </c>
      <c r="GM889" s="126">
        <f t="shared" si="4575"/>
        <v>1</v>
      </c>
      <c r="GN889" s="126">
        <f t="shared" si="4576"/>
        <v>1</v>
      </c>
      <c r="GO889" s="126">
        <f t="shared" si="4577"/>
        <v>0</v>
      </c>
      <c r="GP889" s="126">
        <f t="shared" si="4578"/>
        <v>0</v>
      </c>
      <c r="GQ889" s="126">
        <f t="shared" si="4579"/>
        <v>1</v>
      </c>
      <c r="GS889" s="126" t="str">
        <f t="shared" si="4580"/>
        <v/>
      </c>
      <c r="GT889" s="126" t="str">
        <f t="shared" si="4581"/>
        <v/>
      </c>
      <c r="GU889" s="126">
        <f t="shared" si="4582"/>
        <v>0</v>
      </c>
      <c r="GV889" s="126">
        <f t="shared" si="4583"/>
        <v>0</v>
      </c>
      <c r="GW889" s="126">
        <f t="shared" si="4584"/>
        <v>0</v>
      </c>
      <c r="GX889" s="126">
        <f t="shared" si="4585"/>
        <v>0</v>
      </c>
      <c r="GY889" s="126">
        <f t="shared" si="4586"/>
        <v>0</v>
      </c>
      <c r="GZ889" s="126"/>
      <c r="HA889" s="126">
        <f t="shared" si="4587"/>
        <v>0</v>
      </c>
      <c r="HB889" s="126">
        <f t="shared" si="4588"/>
        <v>0</v>
      </c>
      <c r="HC889" s="126">
        <f t="shared" si="4589"/>
        <v>0</v>
      </c>
      <c r="HD889" s="126">
        <f t="shared" si="4590"/>
        <v>0</v>
      </c>
      <c r="HE889" s="126">
        <f t="shared" si="4591"/>
        <v>0</v>
      </c>
      <c r="HF889" s="126">
        <f t="shared" si="4592"/>
        <v>0</v>
      </c>
      <c r="HH889" s="126">
        <f t="shared" si="4593"/>
        <v>0</v>
      </c>
      <c r="HI889" s="126">
        <f t="shared" si="4594"/>
        <v>0</v>
      </c>
      <c r="HJ889" s="126">
        <f t="shared" si="4595"/>
        <v>0</v>
      </c>
      <c r="HK889" s="126">
        <f t="shared" si="4596"/>
        <v>0</v>
      </c>
      <c r="HL889" s="126">
        <f t="shared" si="4597"/>
        <v>0</v>
      </c>
      <c r="HM889" s="126">
        <f t="shared" si="4598"/>
        <v>0</v>
      </c>
      <c r="HO889" s="126" t="str">
        <f t="shared" si="4599"/>
        <v/>
      </c>
      <c r="HP889" s="126">
        <f t="shared" si="4600"/>
        <v>1</v>
      </c>
      <c r="HQ889" s="126" t="str">
        <f t="shared" si="4601"/>
        <v/>
      </c>
      <c r="HR889" s="122" t="str">
        <f t="shared" si="4602"/>
        <v/>
      </c>
      <c r="HS889" s="126" t="str">
        <f t="shared" si="4603"/>
        <v/>
      </c>
      <c r="HT889" s="122" t="str">
        <f t="shared" si="4604"/>
        <v/>
      </c>
      <c r="HU889" s="122" t="str">
        <f t="shared" si="4605"/>
        <v/>
      </c>
      <c r="HV889" s="126" t="str">
        <f t="shared" si="4606"/>
        <v/>
      </c>
      <c r="HW889" s="126" t="str">
        <f t="shared" si="4607"/>
        <v/>
      </c>
      <c r="HX889" s="126" t="str">
        <f t="shared" si="4608"/>
        <v/>
      </c>
      <c r="HZ889" s="126" t="str">
        <f t="shared" si="4609"/>
        <v/>
      </c>
      <c r="IA889" s="126">
        <f t="shared" si="4610"/>
        <v>0</v>
      </c>
      <c r="IB889" s="126" t="str">
        <f t="shared" si="4611"/>
        <v/>
      </c>
      <c r="IC889" s="126" t="str">
        <f t="shared" si="4612"/>
        <v/>
      </c>
      <c r="ID889" s="126" t="str">
        <f t="shared" si="4613"/>
        <v/>
      </c>
      <c r="IE889" s="126" t="str">
        <f t="shared" si="4614"/>
        <v/>
      </c>
      <c r="IF889" s="126" t="str">
        <f t="shared" si="4615"/>
        <v/>
      </c>
      <c r="IG889" s="126" t="str">
        <f t="shared" si="4616"/>
        <v/>
      </c>
      <c r="IH889" s="126" t="str">
        <f t="shared" si="4617"/>
        <v/>
      </c>
      <c r="II889" s="126" t="str">
        <f t="shared" si="4618"/>
        <v/>
      </c>
      <c r="IO889" s="128"/>
      <c r="IP889" s="128"/>
      <c r="IQ889" s="127"/>
      <c r="IR889" s="127"/>
      <c r="IX889" s="6"/>
      <c r="IY889" s="6"/>
      <c r="IZ889" s="7"/>
      <c r="JA889" s="7"/>
      <c r="JG889" s="12"/>
      <c r="JH889" s="12"/>
      <c r="JI889" s="13"/>
      <c r="JJ889" s="13"/>
      <c r="JN889" s="6"/>
      <c r="JO889" s="6"/>
      <c r="JQ889" s="11"/>
      <c r="JR889" s="11"/>
      <c r="JS889" s="12"/>
      <c r="JT889" s="13"/>
      <c r="JU889" s="12"/>
      <c r="JV889" s="12"/>
      <c r="JW889" s="97"/>
      <c r="JX889" s="13"/>
      <c r="JY889" s="13"/>
      <c r="JZ889" s="97"/>
      <c r="KA889" s="97"/>
      <c r="KB889" s="11"/>
      <c r="KC889" s="11"/>
      <c r="KD889" s="11"/>
      <c r="KE889" s="11"/>
    </row>
    <row r="890" spans="1:291" s="122" customFormat="1" x14ac:dyDescent="0.2">
      <c r="A890" s="146">
        <f t="shared" si="4081"/>
        <v>890</v>
      </c>
      <c r="C890" s="2">
        <v>43388</v>
      </c>
      <c r="D890" s="126">
        <v>96.78</v>
      </c>
      <c r="E890" s="126">
        <v>96.754999999999995</v>
      </c>
      <c r="F890" s="126">
        <v>96.75</v>
      </c>
      <c r="G890" s="128">
        <v>105.095</v>
      </c>
      <c r="H890" s="128">
        <v>112.06699999999999</v>
      </c>
      <c r="I890" s="128">
        <v>118.05</v>
      </c>
      <c r="J890" s="127">
        <v>138.09</v>
      </c>
      <c r="K890" s="126"/>
      <c r="M890" s="126">
        <f t="shared" si="4438"/>
        <v>96.78</v>
      </c>
      <c r="N890" s="126">
        <f t="shared" si="4439"/>
        <v>96.754999999999995</v>
      </c>
      <c r="O890" s="126">
        <f t="shared" si="4440"/>
        <v>96.75</v>
      </c>
      <c r="P890" s="128">
        <f t="shared" si="4620"/>
        <v>3369.5</v>
      </c>
      <c r="Q890" s="5">
        <f t="shared" si="4621"/>
        <v>3590.7499999999991</v>
      </c>
      <c r="R890" s="6">
        <f t="shared" si="4622"/>
        <v>3780.9999999999995</v>
      </c>
      <c r="S890" s="7">
        <f t="shared" si="4623"/>
        <v>4425</v>
      </c>
      <c r="V890" s="127">
        <f t="shared" si="4628"/>
        <v>3.0000000000001137</v>
      </c>
      <c r="W890" s="127">
        <f t="shared" si="4629"/>
        <v>3.0000000000001137</v>
      </c>
      <c r="X890" s="127">
        <f t="shared" si="4630"/>
        <v>3.0000000000001137</v>
      </c>
      <c r="Y890" s="127">
        <f t="shared" si="4624"/>
        <v>1.25</v>
      </c>
      <c r="Z890" s="126">
        <f t="shared" si="4625"/>
        <v>3.5000000000013642</v>
      </c>
      <c r="AA890" s="126">
        <f t="shared" si="4626"/>
        <v>6.0000000000004547</v>
      </c>
      <c r="AB890" s="126">
        <f t="shared" si="4627"/>
        <v>13.999999999999091</v>
      </c>
      <c r="AC890" s="126"/>
      <c r="AD890" s="126"/>
      <c r="AE890" s="127">
        <f t="shared" ref="AE890:AE953" si="4643">ABS(BG890)</f>
        <v>0.90000041999921088</v>
      </c>
      <c r="AF890" s="127">
        <f t="shared" ref="AF890:AF953" si="4644">ABS(BH890)</f>
        <v>0.90000041999921088</v>
      </c>
      <c r="AG890" s="127">
        <f t="shared" ref="AG890:AG953" si="4645">ABS(BI890)</f>
        <v>0.90000041999921088</v>
      </c>
      <c r="AH890" s="127">
        <f t="shared" si="4447"/>
        <v>0.16666666666575702</v>
      </c>
      <c r="AI890" s="127">
        <f t="shared" si="4631"/>
        <v>0.39999999999918145</v>
      </c>
      <c r="AJ890" s="127">
        <f t="shared" si="4632"/>
        <v>9.9999999998908518E-2</v>
      </c>
      <c r="AK890" s="127">
        <f t="shared" si="4633"/>
        <v>0.49999999999893863</v>
      </c>
      <c r="AL890" s="127">
        <f t="shared" si="4634"/>
        <v>0.50000000000113687</v>
      </c>
      <c r="AM890" s="127">
        <f t="shared" si="4635"/>
        <v>1.3333333333340915</v>
      </c>
      <c r="AN890" s="127">
        <f t="shared" si="4636"/>
        <v>0.40000000000081837</v>
      </c>
      <c r="AO890" s="127">
        <f t="shared" si="4637"/>
        <v>1</v>
      </c>
      <c r="AP890" s="127">
        <f t="shared" si="4638"/>
        <v>1.1666666666642411</v>
      </c>
      <c r="AQ890" s="127">
        <f t="shared" si="4639"/>
        <v>2.0833333333324995</v>
      </c>
      <c r="AR890" s="127">
        <f t="shared" si="4640"/>
        <v>9.9999999999818012E-2</v>
      </c>
      <c r="AS890" s="127">
        <f t="shared" si="4641"/>
        <v>0.38888888889045514</v>
      </c>
      <c r="AT890" s="127">
        <f t="shared" si="4642"/>
        <v>0.63333333333345454</v>
      </c>
      <c r="AU890" s="126"/>
      <c r="AX890" s="11">
        <f t="shared" si="4457"/>
        <v>-3.0000000000001137</v>
      </c>
      <c r="AY890" s="11">
        <f t="shared" si="4458"/>
        <v>-3.0000000000001137</v>
      </c>
      <c r="AZ890" s="11">
        <f t="shared" si="4459"/>
        <v>-3.0000000000001137</v>
      </c>
      <c r="BA890" s="11">
        <f t="shared" si="4460"/>
        <v>-1.25</v>
      </c>
      <c r="BB890" s="11">
        <f t="shared" si="4461"/>
        <v>-3.5000000000013642</v>
      </c>
      <c r="BC890" s="12">
        <f t="shared" si="4462"/>
        <v>-6.0000000000004547</v>
      </c>
      <c r="BD890" s="13">
        <f t="shared" si="4463"/>
        <v>-13.999999999999091</v>
      </c>
      <c r="BF890" s="11">
        <f t="shared" si="4619"/>
        <v>-0.50000000000011369</v>
      </c>
      <c r="BG890" s="11">
        <f t="shared" si="4465"/>
        <v>-0.90000041999921088</v>
      </c>
      <c r="BH890" s="11">
        <f t="shared" si="4466"/>
        <v>-0.90000041999921088</v>
      </c>
      <c r="BI890" s="11">
        <f t="shared" si="4467"/>
        <v>-0.90000041999921088</v>
      </c>
      <c r="BJ890" s="11">
        <f t="shared" si="4468"/>
        <v>-0.16666666666575702</v>
      </c>
      <c r="BK890" s="11">
        <f t="shared" si="4469"/>
        <v>-0.39999999999918145</v>
      </c>
      <c r="BL890" s="11">
        <f t="shared" si="4470"/>
        <v>9.9999999998908518E-2</v>
      </c>
      <c r="BM890" s="11">
        <f t="shared" si="4471"/>
        <v>0.49999999999893863</v>
      </c>
      <c r="BN890" s="11">
        <f t="shared" si="4472"/>
        <v>-0.50000000000113687</v>
      </c>
      <c r="BO890" s="11">
        <f t="shared" si="4473"/>
        <v>-1.3333333333340915</v>
      </c>
      <c r="BP890" s="11">
        <f t="shared" si="4474"/>
        <v>-0.40000000000081837</v>
      </c>
      <c r="BQ890" s="126">
        <v>1</v>
      </c>
      <c r="BR890" s="11">
        <f t="shared" si="4475"/>
        <v>1.1666666666642411</v>
      </c>
      <c r="BS890" s="11">
        <f t="shared" si="4476"/>
        <v>-2.0833333333324995</v>
      </c>
      <c r="BT890" s="11">
        <f t="shared" si="4477"/>
        <v>-9.9999999999818012E-2</v>
      </c>
      <c r="BU890" s="11">
        <f t="shared" si="4478"/>
        <v>-0.38888888889045514</v>
      </c>
      <c r="BV890" s="11">
        <f t="shared" si="4479"/>
        <v>-0.63333333333345454</v>
      </c>
      <c r="BY890" s="126"/>
      <c r="BZ890" s="126"/>
      <c r="CA890" s="122">
        <f t="shared" si="4480"/>
        <v>-0.38888888889045514</v>
      </c>
      <c r="CB890" s="126">
        <f t="shared" si="4481"/>
        <v>1</v>
      </c>
      <c r="CC890" s="126">
        <f t="shared" si="4482"/>
        <v>1</v>
      </c>
      <c r="CD890" s="126">
        <f t="shared" si="4483"/>
        <v>1</v>
      </c>
      <c r="CE890" s="126">
        <f t="shared" si="4484"/>
        <v>1</v>
      </c>
      <c r="CF890" s="126">
        <f t="shared" si="4485"/>
        <v>1</v>
      </c>
      <c r="CG890" s="126">
        <f t="shared" si="4486"/>
        <v>1</v>
      </c>
      <c r="CH890" s="126" t="str">
        <f t="shared" si="4487"/>
        <v/>
      </c>
      <c r="CI890" s="126">
        <f t="shared" si="4488"/>
        <v>0</v>
      </c>
      <c r="CJ890" s="126">
        <f t="shared" si="4489"/>
        <v>0</v>
      </c>
      <c r="CK890" s="126" t="str">
        <f t="shared" si="4490"/>
        <v/>
      </c>
      <c r="CL890" s="126">
        <f t="shared" si="4491"/>
        <v>0</v>
      </c>
      <c r="CM890" s="126" t="str">
        <f t="shared" si="4492"/>
        <v/>
      </c>
      <c r="CN890" s="126" t="str">
        <f t="shared" si="4493"/>
        <v/>
      </c>
      <c r="CO890" s="126">
        <f t="shared" si="4494"/>
        <v>0</v>
      </c>
      <c r="CP890" s="126">
        <f t="shared" si="4495"/>
        <v>0</v>
      </c>
      <c r="CQ890" s="126" t="str">
        <f t="shared" si="4496"/>
        <v/>
      </c>
      <c r="CR890" s="126"/>
      <c r="CS890" s="126">
        <f t="shared" si="4497"/>
        <v>0</v>
      </c>
      <c r="CT890" s="126">
        <f t="shared" si="4498"/>
        <v>0</v>
      </c>
      <c r="CU890" s="126">
        <f t="shared" si="4499"/>
        <v>0</v>
      </c>
      <c r="CV890" s="126">
        <f t="shared" si="4500"/>
        <v>0</v>
      </c>
      <c r="CW890" s="126">
        <f t="shared" si="4501"/>
        <v>1</v>
      </c>
      <c r="CX890" s="126" t="str">
        <f t="shared" si="4502"/>
        <v/>
      </c>
      <c r="CY890" s="126" t="str">
        <f t="shared" si="4503"/>
        <v/>
      </c>
      <c r="CZ890" s="126" t="str">
        <f t="shared" si="4504"/>
        <v/>
      </c>
      <c r="DA890" s="126" t="str">
        <f t="shared" si="4505"/>
        <v/>
      </c>
      <c r="DB890" s="126">
        <f t="shared" si="4506"/>
        <v>1</v>
      </c>
      <c r="DC890" s="126" t="str">
        <f t="shared" si="4507"/>
        <v/>
      </c>
      <c r="DD890" s="126">
        <f t="shared" si="4508"/>
        <v>1</v>
      </c>
      <c r="DE890" s="126" t="str">
        <f t="shared" si="4509"/>
        <v/>
      </c>
      <c r="DF890" s="126"/>
      <c r="DG890" s="126">
        <f t="shared" si="4510"/>
        <v>1</v>
      </c>
      <c r="DH890" s="126">
        <f t="shared" si="4511"/>
        <v>1</v>
      </c>
      <c r="DI890" s="126">
        <f t="shared" si="4512"/>
        <v>1</v>
      </c>
      <c r="DJ890" s="126">
        <f t="shared" si="4513"/>
        <v>1</v>
      </c>
      <c r="DK890" s="126" t="str">
        <f t="shared" si="4514"/>
        <v/>
      </c>
      <c r="DL890" s="126"/>
      <c r="DM890" s="126" t="str">
        <f t="shared" si="4515"/>
        <v/>
      </c>
      <c r="DN890" s="126">
        <f t="shared" si="4516"/>
        <v>0</v>
      </c>
      <c r="DO890" s="126">
        <f t="shared" si="4517"/>
        <v>0</v>
      </c>
      <c r="DP890" s="126">
        <f t="shared" si="4518"/>
        <v>1</v>
      </c>
      <c r="DQ890" s="126">
        <f t="shared" si="4519"/>
        <v>0</v>
      </c>
      <c r="DR890" s="126">
        <f t="shared" si="4520"/>
        <v>0</v>
      </c>
      <c r="DS890" s="126">
        <f t="shared" si="4521"/>
        <v>0</v>
      </c>
      <c r="DT890" s="126">
        <f t="shared" si="4522"/>
        <v>0</v>
      </c>
      <c r="DU890" s="126">
        <f t="shared" si="4523"/>
        <v>0</v>
      </c>
      <c r="DV890" s="126">
        <f t="shared" si="4524"/>
        <v>1</v>
      </c>
      <c r="DW890" s="126">
        <f t="shared" si="4525"/>
        <v>0</v>
      </c>
      <c r="DX890" s="126" t="str">
        <f t="shared" si="4526"/>
        <v/>
      </c>
      <c r="DY890" s="126" t="str">
        <f t="shared" si="4527"/>
        <v/>
      </c>
      <c r="EA890" s="126">
        <f t="shared" si="4528"/>
        <v>1</v>
      </c>
      <c r="EB890" s="126">
        <f t="shared" si="4529"/>
        <v>1</v>
      </c>
      <c r="EC890" s="126">
        <f t="shared" si="4530"/>
        <v>1</v>
      </c>
      <c r="ED890" s="126">
        <f t="shared" si="4531"/>
        <v>1</v>
      </c>
      <c r="EF890" s="126">
        <f t="shared" si="4532"/>
        <v>1</v>
      </c>
      <c r="EG890" s="126">
        <f t="shared" si="4533"/>
        <v>1</v>
      </c>
      <c r="EH890" s="126">
        <f t="shared" si="4534"/>
        <v>1</v>
      </c>
      <c r="EI890" s="126">
        <f t="shared" si="4535"/>
        <v>1</v>
      </c>
      <c r="EK890" s="126">
        <f t="shared" si="4536"/>
        <v>1</v>
      </c>
      <c r="EL890" s="126">
        <f t="shared" si="4537"/>
        <v>1</v>
      </c>
      <c r="EM890" s="126">
        <f t="shared" si="4538"/>
        <v>1</v>
      </c>
      <c r="EO890" s="126">
        <f t="shared" si="4539"/>
        <v>1</v>
      </c>
      <c r="EP890" s="126">
        <f t="shared" si="4540"/>
        <v>1</v>
      </c>
      <c r="EQ890" s="126">
        <f t="shared" si="4541"/>
        <v>1</v>
      </c>
      <c r="ES890" s="126">
        <f t="shared" si="4542"/>
        <v>1</v>
      </c>
      <c r="ET890" s="126">
        <f t="shared" si="4543"/>
        <v>1</v>
      </c>
      <c r="EU890" s="126">
        <f t="shared" si="4544"/>
        <v>1</v>
      </c>
      <c r="EV890" s="126">
        <f t="shared" si="4545"/>
        <v>1</v>
      </c>
      <c r="EW890" s="126">
        <f t="shared" si="4546"/>
        <v>0</v>
      </c>
      <c r="EY890" s="126">
        <f t="shared" si="4547"/>
        <v>1</v>
      </c>
      <c r="EZ890" s="126">
        <f t="shared" si="4548"/>
        <v>1</v>
      </c>
      <c r="FA890" s="126">
        <f t="shared" si="4549"/>
        <v>1</v>
      </c>
      <c r="FC890" s="126">
        <f t="shared" si="4550"/>
        <v>0</v>
      </c>
      <c r="FD890" s="126" t="str">
        <f t="shared" si="4551"/>
        <v/>
      </c>
      <c r="FE890" s="126"/>
      <c r="FF890" s="126">
        <f t="shared" si="4552"/>
        <v>0</v>
      </c>
      <c r="FG890" s="126">
        <f t="shared" si="4553"/>
        <v>1</v>
      </c>
      <c r="FH890" s="126">
        <f t="shared" si="4554"/>
        <v>0</v>
      </c>
      <c r="FI890" s="126" t="str">
        <f t="shared" si="4555"/>
        <v/>
      </c>
      <c r="FJ890" s="126" t="str">
        <f t="shared" si="4556"/>
        <v/>
      </c>
      <c r="FK890" s="126" t="str">
        <f t="shared" si="4557"/>
        <v/>
      </c>
      <c r="FL890" s="126" t="str">
        <f t="shared" si="4558"/>
        <v/>
      </c>
      <c r="FN890" s="126" t="str">
        <f t="shared" si="4559"/>
        <v/>
      </c>
      <c r="FO890" s="126" t="str">
        <f t="shared" si="4560"/>
        <v/>
      </c>
      <c r="FP890" s="126" t="str">
        <f t="shared" si="4561"/>
        <v/>
      </c>
      <c r="FV890" s="126">
        <f t="shared" si="4562"/>
        <v>0</v>
      </c>
      <c r="FW890" s="126">
        <f t="shared" si="4563"/>
        <v>1</v>
      </c>
      <c r="FX890" s="126">
        <f t="shared" si="4564"/>
        <v>1</v>
      </c>
      <c r="GA890" s="126">
        <f t="shared" si="4565"/>
        <v>0</v>
      </c>
      <c r="GB890" s="126">
        <f t="shared" si="4566"/>
        <v>0</v>
      </c>
      <c r="GC890" s="126">
        <f t="shared" si="4567"/>
        <v>0</v>
      </c>
      <c r="GD890" s="126">
        <f t="shared" si="4568"/>
        <v>0</v>
      </c>
      <c r="GE890" s="126">
        <f t="shared" si="4569"/>
        <v>0</v>
      </c>
      <c r="GF890" s="126">
        <f t="shared" si="4570"/>
        <v>1</v>
      </c>
      <c r="GG890" s="126">
        <f t="shared" si="4571"/>
        <v>0</v>
      </c>
      <c r="GI890" s="126">
        <f t="shared" si="4572"/>
        <v>0</v>
      </c>
      <c r="GK890" s="126">
        <f t="shared" si="4573"/>
        <v>1</v>
      </c>
      <c r="GL890" s="126">
        <f t="shared" si="4574"/>
        <v>1</v>
      </c>
      <c r="GM890" s="126">
        <f t="shared" si="4575"/>
        <v>1</v>
      </c>
      <c r="GN890" s="126">
        <f t="shared" si="4576"/>
        <v>1</v>
      </c>
      <c r="GO890" s="126">
        <f t="shared" si="4577"/>
        <v>1</v>
      </c>
      <c r="GP890" s="126">
        <f t="shared" si="4578"/>
        <v>0</v>
      </c>
      <c r="GQ890" s="126">
        <f t="shared" si="4579"/>
        <v>1</v>
      </c>
      <c r="GS890" s="126" t="str">
        <f t="shared" si="4580"/>
        <v/>
      </c>
      <c r="GT890" s="126" t="str">
        <f t="shared" si="4581"/>
        <v/>
      </c>
      <c r="GU890" s="126">
        <f t="shared" si="4582"/>
        <v>0</v>
      </c>
      <c r="GV890" s="126">
        <f t="shared" si="4583"/>
        <v>0</v>
      </c>
      <c r="GW890" s="126">
        <f t="shared" si="4584"/>
        <v>0</v>
      </c>
      <c r="GX890" s="126">
        <f t="shared" si="4585"/>
        <v>0</v>
      </c>
      <c r="GY890" s="126">
        <f t="shared" si="4586"/>
        <v>0</v>
      </c>
      <c r="GZ890" s="126"/>
      <c r="HA890" s="126">
        <f t="shared" si="4587"/>
        <v>0</v>
      </c>
      <c r="HB890" s="126">
        <f t="shared" si="4588"/>
        <v>0</v>
      </c>
      <c r="HC890" s="126">
        <f t="shared" si="4589"/>
        <v>0</v>
      </c>
      <c r="HD890" s="126">
        <f t="shared" si="4590"/>
        <v>0</v>
      </c>
      <c r="HE890" s="126">
        <f t="shared" si="4591"/>
        <v>0</v>
      </c>
      <c r="HF890" s="126">
        <f t="shared" si="4592"/>
        <v>0</v>
      </c>
      <c r="HH890" s="126">
        <f t="shared" si="4593"/>
        <v>1</v>
      </c>
      <c r="HI890" s="126">
        <f t="shared" si="4594"/>
        <v>0</v>
      </c>
      <c r="HJ890" s="126">
        <f t="shared" si="4595"/>
        <v>0</v>
      </c>
      <c r="HK890" s="126">
        <f t="shared" si="4596"/>
        <v>0</v>
      </c>
      <c r="HL890" s="126">
        <f t="shared" si="4597"/>
        <v>0</v>
      </c>
      <c r="HM890" s="126">
        <f t="shared" si="4598"/>
        <v>0</v>
      </c>
      <c r="HO890" s="126" t="str">
        <f t="shared" si="4599"/>
        <v/>
      </c>
      <c r="HP890" s="126">
        <f t="shared" si="4600"/>
        <v>1</v>
      </c>
      <c r="HQ890" s="126" t="str">
        <f t="shared" si="4601"/>
        <v/>
      </c>
      <c r="HR890" s="122">
        <f t="shared" si="4602"/>
        <v>1</v>
      </c>
      <c r="HS890" s="126" t="str">
        <f t="shared" si="4603"/>
        <v/>
      </c>
      <c r="HT890" s="122" t="str">
        <f t="shared" si="4604"/>
        <v/>
      </c>
      <c r="HU890" s="122" t="str">
        <f t="shared" si="4605"/>
        <v/>
      </c>
      <c r="HV890" s="126" t="str">
        <f t="shared" si="4606"/>
        <v/>
      </c>
      <c r="HW890" s="126" t="str">
        <f t="shared" si="4607"/>
        <v/>
      </c>
      <c r="HX890" s="126" t="str">
        <f t="shared" si="4608"/>
        <v/>
      </c>
      <c r="HZ890" s="126" t="str">
        <f t="shared" si="4609"/>
        <v/>
      </c>
      <c r="IA890" s="126">
        <f t="shared" si="4610"/>
        <v>0</v>
      </c>
      <c r="IB890" s="126" t="str">
        <f t="shared" si="4611"/>
        <v/>
      </c>
      <c r="IC890" s="126">
        <f t="shared" si="4612"/>
        <v>0</v>
      </c>
      <c r="ID890" s="126" t="str">
        <f t="shared" si="4613"/>
        <v/>
      </c>
      <c r="IE890" s="126" t="str">
        <f t="shared" si="4614"/>
        <v/>
      </c>
      <c r="IF890" s="126" t="str">
        <f t="shared" si="4615"/>
        <v/>
      </c>
      <c r="IG890" s="126" t="str">
        <f t="shared" si="4616"/>
        <v/>
      </c>
      <c r="IH890" s="126" t="str">
        <f t="shared" si="4617"/>
        <v/>
      </c>
      <c r="II890" s="126" t="str">
        <f t="shared" si="4618"/>
        <v/>
      </c>
      <c r="IO890" s="128"/>
      <c r="IP890" s="128"/>
      <c r="IQ890" s="127"/>
      <c r="IR890" s="127"/>
      <c r="IX890" s="6"/>
      <c r="IY890" s="6"/>
      <c r="IZ890" s="7"/>
      <c r="JA890" s="7"/>
      <c r="JG890" s="12"/>
      <c r="JH890" s="12"/>
      <c r="JI890" s="13"/>
      <c r="JJ890" s="13"/>
      <c r="JN890" s="6"/>
      <c r="JO890" s="6"/>
      <c r="JQ890" s="11"/>
      <c r="JR890" s="11"/>
      <c r="JS890" s="12"/>
      <c r="JT890" s="13"/>
      <c r="JU890" s="12"/>
      <c r="JV890" s="12"/>
      <c r="JW890" s="97"/>
      <c r="JX890" s="13"/>
      <c r="JY890" s="13"/>
      <c r="JZ890" s="97"/>
      <c r="KA890" s="97"/>
      <c r="KB890" s="11"/>
      <c r="KC890" s="11"/>
      <c r="KD890" s="11"/>
      <c r="KE890" s="11"/>
    </row>
    <row r="891" spans="1:291" s="122" customFormat="1" x14ac:dyDescent="0.2">
      <c r="A891" s="146">
        <f t="shared" si="4081"/>
        <v>891</v>
      </c>
      <c r="C891" s="2">
        <v>43389</v>
      </c>
      <c r="D891" s="126">
        <v>96.775000000000006</v>
      </c>
      <c r="E891" s="126">
        <v>96.745000000000005</v>
      </c>
      <c r="F891" s="126">
        <v>96.74</v>
      </c>
      <c r="G891" s="128">
        <v>105.092</v>
      </c>
      <c r="H891" s="128">
        <v>112.072</v>
      </c>
      <c r="I891" s="128">
        <v>118.07</v>
      </c>
      <c r="J891" s="127">
        <v>138.16</v>
      </c>
      <c r="K891" s="126"/>
      <c r="M891" s="126">
        <f t="shared" ref="M891:M954" si="4646">D891</f>
        <v>96.775000000000006</v>
      </c>
      <c r="N891" s="126">
        <f t="shared" ref="N891:N954" si="4647">E891</f>
        <v>96.745000000000005</v>
      </c>
      <c r="O891" s="126">
        <f t="shared" ref="O891:O954" si="4648">F891</f>
        <v>96.74</v>
      </c>
      <c r="P891" s="128">
        <f t="shared" si="4620"/>
        <v>3369.25</v>
      </c>
      <c r="Q891" s="5">
        <f t="shared" si="4621"/>
        <v>3591.2500000000005</v>
      </c>
      <c r="R891" s="6">
        <f t="shared" si="4622"/>
        <v>3782.9999999999991</v>
      </c>
      <c r="S891" s="7">
        <f t="shared" si="4623"/>
        <v>4432</v>
      </c>
      <c r="V891" s="127">
        <f t="shared" si="4628"/>
        <v>0.49999999999954525</v>
      </c>
      <c r="W891" s="127">
        <f t="shared" si="4629"/>
        <v>0.99999999999909051</v>
      </c>
      <c r="X891" s="127">
        <f t="shared" si="4630"/>
        <v>1.0000000000005116</v>
      </c>
      <c r="Y891" s="127">
        <f t="shared" si="4624"/>
        <v>0.25</v>
      </c>
      <c r="Z891" s="126">
        <f t="shared" si="4625"/>
        <v>0.50000000000136424</v>
      </c>
      <c r="AA891" s="126">
        <f t="shared" si="4626"/>
        <v>1.9999999999995453</v>
      </c>
      <c r="AB891" s="126">
        <f t="shared" si="4627"/>
        <v>7</v>
      </c>
      <c r="AC891" s="126"/>
      <c r="AD891" s="126"/>
      <c r="AE891" s="127">
        <f t="shared" si="4643"/>
        <v>0.79999994000037589</v>
      </c>
      <c r="AF891" s="127">
        <f t="shared" si="4644"/>
        <v>1.2999999399999211</v>
      </c>
      <c r="AG891" s="127">
        <f t="shared" si="4645"/>
        <v>1.2999999400013422</v>
      </c>
      <c r="AH891" s="127">
        <f t="shared" si="4447"/>
        <v>0.83333333333424275</v>
      </c>
      <c r="AI891" s="127">
        <f t="shared" si="4631"/>
        <v>0.8000000000008185</v>
      </c>
      <c r="AJ891" s="127">
        <f t="shared" si="4632"/>
        <v>0.69999999999836282</v>
      </c>
      <c r="AK891" s="127">
        <f t="shared" si="4633"/>
        <v>0.83333333333166593</v>
      </c>
      <c r="AL891" s="127">
        <f t="shared" si="4634"/>
        <v>0.49999999999840838</v>
      </c>
      <c r="AM891" s="127">
        <f t="shared" si="4635"/>
        <v>0.33333333333378823</v>
      </c>
      <c r="AN891" s="127">
        <f t="shared" si="4636"/>
        <v>0.80000000000045457</v>
      </c>
      <c r="AO891" s="127">
        <f t="shared" si="4637"/>
        <v>1</v>
      </c>
      <c r="AP891" s="127">
        <f t="shared" si="4638"/>
        <v>0.50000000000303157</v>
      </c>
      <c r="AQ891" s="127">
        <f t="shared" si="4639"/>
        <v>0.91666666666371066</v>
      </c>
      <c r="AR891" s="127">
        <f t="shared" si="4640"/>
        <v>1.2999999999998182</v>
      </c>
      <c r="AS891" s="127">
        <f t="shared" si="4641"/>
        <v>1.0555555555541913</v>
      </c>
      <c r="AT891" s="127">
        <f t="shared" si="4642"/>
        <v>1.4333333333333333</v>
      </c>
      <c r="AU891" s="126"/>
      <c r="AX891" s="11">
        <f t="shared" si="4457"/>
        <v>-0.49999999999954525</v>
      </c>
      <c r="AY891" s="11">
        <f t="shared" si="4458"/>
        <v>-0.99999999999909051</v>
      </c>
      <c r="AZ891" s="11">
        <f t="shared" si="4459"/>
        <v>-1.0000000000005116</v>
      </c>
      <c r="BA891" s="11">
        <f t="shared" si="4460"/>
        <v>-0.25</v>
      </c>
      <c r="BB891" s="11">
        <f t="shared" si="4461"/>
        <v>0.50000000000136424</v>
      </c>
      <c r="BC891" s="12">
        <f t="shared" si="4462"/>
        <v>1.9999999999995453</v>
      </c>
      <c r="BD891" s="13">
        <f t="shared" si="4463"/>
        <v>7</v>
      </c>
      <c r="BF891" s="11">
        <f t="shared" si="4619"/>
        <v>4.5474735088646412E-13</v>
      </c>
      <c r="BG891" s="11">
        <f t="shared" si="4465"/>
        <v>-0.79999994000037589</v>
      </c>
      <c r="BH891" s="11">
        <f t="shared" si="4466"/>
        <v>-1.2999999399999211</v>
      </c>
      <c r="BI891" s="11">
        <f t="shared" si="4467"/>
        <v>-1.2999999400013422</v>
      </c>
      <c r="BJ891" s="11">
        <f t="shared" si="4468"/>
        <v>-0.83333333333424275</v>
      </c>
      <c r="BK891" s="11">
        <f t="shared" si="4469"/>
        <v>-0.8000000000008185</v>
      </c>
      <c r="BL891" s="11">
        <f t="shared" si="4470"/>
        <v>-0.69999999999836282</v>
      </c>
      <c r="BM891" s="11">
        <f t="shared" si="4471"/>
        <v>-0.83333333333166593</v>
      </c>
      <c r="BN891" s="11">
        <f t="shared" si="4472"/>
        <v>-0.49999999999840838</v>
      </c>
      <c r="BO891" s="11">
        <f t="shared" si="4473"/>
        <v>-0.33333333333378823</v>
      </c>
      <c r="BP891" s="11">
        <f t="shared" si="4474"/>
        <v>-0.80000000000045457</v>
      </c>
      <c r="BQ891" s="126">
        <v>1</v>
      </c>
      <c r="BR891" s="11">
        <f t="shared" si="4475"/>
        <v>0.50000000000303157</v>
      </c>
      <c r="BS891" s="11">
        <f t="shared" si="4476"/>
        <v>0.91666666666371066</v>
      </c>
      <c r="BT891" s="11">
        <f t="shared" si="4477"/>
        <v>-1.2999999999998182</v>
      </c>
      <c r="BU891" s="11">
        <f t="shared" si="4478"/>
        <v>-1.0555555555541913</v>
      </c>
      <c r="BV891" s="11">
        <f t="shared" si="4479"/>
        <v>-1.4333333333333333</v>
      </c>
      <c r="BY891" s="126"/>
      <c r="BZ891" s="126"/>
      <c r="CA891" s="122">
        <f t="shared" si="4480"/>
        <v>-1.0555555555541913</v>
      </c>
      <c r="CB891" s="126">
        <f t="shared" si="4481"/>
        <v>1</v>
      </c>
      <c r="CC891" s="126">
        <f t="shared" si="4482"/>
        <v>0</v>
      </c>
      <c r="CD891" s="126">
        <f t="shared" si="4483"/>
        <v>0</v>
      </c>
      <c r="CE891" s="126">
        <f t="shared" si="4484"/>
        <v>0</v>
      </c>
      <c r="CF891" s="126">
        <f t="shared" si="4485"/>
        <v>0</v>
      </c>
      <c r="CG891" s="126" t="str">
        <f t="shared" si="4486"/>
        <v/>
      </c>
      <c r="CH891" s="126">
        <f t="shared" si="4487"/>
        <v>1</v>
      </c>
      <c r="CI891" s="126">
        <f t="shared" si="4488"/>
        <v>1</v>
      </c>
      <c r="CJ891" s="126" t="str">
        <f t="shared" si="4489"/>
        <v/>
      </c>
      <c r="CK891" s="126" t="str">
        <f t="shared" si="4490"/>
        <v/>
      </c>
      <c r="CL891" s="126">
        <f t="shared" si="4491"/>
        <v>1</v>
      </c>
      <c r="CM891" s="126">
        <f t="shared" si="4492"/>
        <v>1</v>
      </c>
      <c r="CN891" s="126">
        <f t="shared" si="4493"/>
        <v>1</v>
      </c>
      <c r="CO891" s="126" t="str">
        <f t="shared" si="4494"/>
        <v/>
      </c>
      <c r="CP891" s="126">
        <f t="shared" si="4495"/>
        <v>1</v>
      </c>
      <c r="CQ891" s="126" t="str">
        <f t="shared" si="4496"/>
        <v/>
      </c>
      <c r="CR891" s="126"/>
      <c r="CS891" s="126">
        <f t="shared" si="4497"/>
        <v>1</v>
      </c>
      <c r="CT891" s="126">
        <f t="shared" si="4498"/>
        <v>0</v>
      </c>
      <c r="CU891" s="126">
        <f t="shared" si="4499"/>
        <v>0</v>
      </c>
      <c r="CV891" s="126">
        <f t="shared" si="4500"/>
        <v>0</v>
      </c>
      <c r="CW891" s="126">
        <f t="shared" si="4501"/>
        <v>1</v>
      </c>
      <c r="CX891" s="126" t="str">
        <f t="shared" si="4502"/>
        <v/>
      </c>
      <c r="CY891" s="126" t="str">
        <f t="shared" si="4503"/>
        <v/>
      </c>
      <c r="CZ891" s="126" t="str">
        <f t="shared" si="4504"/>
        <v/>
      </c>
      <c r="DA891" s="126" t="str">
        <f t="shared" si="4505"/>
        <v/>
      </c>
      <c r="DB891" s="126">
        <f t="shared" si="4506"/>
        <v>0</v>
      </c>
      <c r="DC891" s="126">
        <f t="shared" si="4507"/>
        <v>1</v>
      </c>
      <c r="DD891" s="126" t="str">
        <f t="shared" si="4508"/>
        <v/>
      </c>
      <c r="DE891" s="126" t="str">
        <f t="shared" si="4509"/>
        <v/>
      </c>
      <c r="DF891" s="126"/>
      <c r="DG891" s="126">
        <f t="shared" si="4510"/>
        <v>1</v>
      </c>
      <c r="DH891" s="126">
        <f t="shared" si="4511"/>
        <v>0</v>
      </c>
      <c r="DI891" s="126">
        <f t="shared" si="4512"/>
        <v>0</v>
      </c>
      <c r="DJ891" s="126">
        <f t="shared" si="4513"/>
        <v>0</v>
      </c>
      <c r="DK891" s="126">
        <f t="shared" si="4514"/>
        <v>0</v>
      </c>
      <c r="DL891" s="126"/>
      <c r="DM891" s="126">
        <f t="shared" si="4515"/>
        <v>1</v>
      </c>
      <c r="DN891" s="126" t="str">
        <f t="shared" si="4516"/>
        <v/>
      </c>
      <c r="DO891" s="126" t="str">
        <f t="shared" si="4517"/>
        <v/>
      </c>
      <c r="DP891" s="126" t="str">
        <f t="shared" si="4518"/>
        <v/>
      </c>
      <c r="DQ891" s="126" t="str">
        <f t="shared" si="4519"/>
        <v/>
      </c>
      <c r="DR891" s="126" t="str">
        <f t="shared" si="4520"/>
        <v/>
      </c>
      <c r="DS891" s="126" t="str">
        <f t="shared" si="4521"/>
        <v/>
      </c>
      <c r="DT891" s="126" t="str">
        <f t="shared" si="4522"/>
        <v/>
      </c>
      <c r="DU891" s="126" t="str">
        <f t="shared" si="4523"/>
        <v/>
      </c>
      <c r="DV891" s="126">
        <f t="shared" si="4524"/>
        <v>0</v>
      </c>
      <c r="DW891" s="126">
        <f t="shared" si="4525"/>
        <v>0</v>
      </c>
      <c r="DX891" s="126" t="str">
        <f t="shared" si="4526"/>
        <v/>
      </c>
      <c r="DY891" s="126" t="str">
        <f t="shared" si="4527"/>
        <v/>
      </c>
      <c r="EA891" s="126">
        <f t="shared" si="4528"/>
        <v>1</v>
      </c>
      <c r="EB891" s="126">
        <f t="shared" si="4529"/>
        <v>0</v>
      </c>
      <c r="EC891" s="126">
        <f t="shared" si="4530"/>
        <v>0</v>
      </c>
      <c r="ED891" s="126">
        <f t="shared" si="4531"/>
        <v>0</v>
      </c>
      <c r="EF891" s="126">
        <f t="shared" si="4532"/>
        <v>0</v>
      </c>
      <c r="EG891" s="126">
        <f t="shared" si="4533"/>
        <v>1</v>
      </c>
      <c r="EH891" s="126">
        <f t="shared" si="4534"/>
        <v>1</v>
      </c>
      <c r="EI891" s="126">
        <f t="shared" si="4535"/>
        <v>1</v>
      </c>
      <c r="EK891" s="126">
        <f t="shared" si="4536"/>
        <v>0</v>
      </c>
      <c r="EL891" s="126">
        <f t="shared" si="4537"/>
        <v>0</v>
      </c>
      <c r="EM891" s="126">
        <f t="shared" si="4538"/>
        <v>0</v>
      </c>
      <c r="EO891" s="126">
        <f t="shared" si="4539"/>
        <v>0</v>
      </c>
      <c r="EP891" s="126">
        <f t="shared" si="4540"/>
        <v>1</v>
      </c>
      <c r="EQ891" s="126">
        <f t="shared" si="4541"/>
        <v>1</v>
      </c>
      <c r="ES891" s="126">
        <f t="shared" si="4542"/>
        <v>0</v>
      </c>
      <c r="ET891" s="126">
        <f t="shared" si="4543"/>
        <v>1</v>
      </c>
      <c r="EU891" s="126">
        <f t="shared" si="4544"/>
        <v>1</v>
      </c>
      <c r="EV891" s="126">
        <f t="shared" si="4545"/>
        <v>1</v>
      </c>
      <c r="EW891" s="126">
        <f t="shared" si="4546"/>
        <v>0</v>
      </c>
      <c r="EY891" s="126">
        <f t="shared" si="4547"/>
        <v>0</v>
      </c>
      <c r="EZ891" s="126">
        <f t="shared" si="4548"/>
        <v>1</v>
      </c>
      <c r="FA891" s="126">
        <f t="shared" si="4549"/>
        <v>1</v>
      </c>
      <c r="FC891" s="126">
        <f t="shared" si="4550"/>
        <v>1</v>
      </c>
      <c r="FD891" s="126">
        <f t="shared" si="4551"/>
        <v>1</v>
      </c>
      <c r="FE891" s="126"/>
      <c r="FF891" s="126">
        <f t="shared" si="4552"/>
        <v>1</v>
      </c>
      <c r="FG891" s="126">
        <f t="shared" si="4553"/>
        <v>1</v>
      </c>
      <c r="FH891" s="126">
        <f t="shared" si="4554"/>
        <v>1</v>
      </c>
      <c r="FI891" s="126">
        <f t="shared" si="4555"/>
        <v>0</v>
      </c>
      <c r="FJ891" s="126">
        <f t="shared" si="4556"/>
        <v>0</v>
      </c>
      <c r="FK891" s="126">
        <f t="shared" si="4557"/>
        <v>0</v>
      </c>
      <c r="FL891" s="126">
        <f t="shared" si="4558"/>
        <v>1</v>
      </c>
      <c r="FN891" s="126" t="str">
        <f t="shared" si="4559"/>
        <v/>
      </c>
      <c r="FO891" s="126" t="str">
        <f t="shared" si="4560"/>
        <v/>
      </c>
      <c r="FP891" s="126" t="str">
        <f t="shared" si="4561"/>
        <v/>
      </c>
      <c r="FV891" s="126">
        <f t="shared" si="4562"/>
        <v>1</v>
      </c>
      <c r="FW891" s="126">
        <f t="shared" si="4563"/>
        <v>0</v>
      </c>
      <c r="FX891" s="126">
        <f t="shared" si="4564"/>
        <v>1</v>
      </c>
      <c r="GA891" s="126">
        <f t="shared" si="4565"/>
        <v>0</v>
      </c>
      <c r="GB891" s="126">
        <f t="shared" si="4566"/>
        <v>1</v>
      </c>
      <c r="GC891" s="126">
        <f t="shared" si="4567"/>
        <v>1</v>
      </c>
      <c r="GD891" s="126">
        <f t="shared" si="4568"/>
        <v>1</v>
      </c>
      <c r="GE891" s="126">
        <f t="shared" si="4569"/>
        <v>0</v>
      </c>
      <c r="GF891" s="126">
        <f t="shared" si="4570"/>
        <v>0</v>
      </c>
      <c r="GG891" s="126">
        <f t="shared" si="4571"/>
        <v>0</v>
      </c>
      <c r="GI891" s="126">
        <f t="shared" si="4572"/>
        <v>1</v>
      </c>
      <c r="GK891" s="126">
        <f t="shared" si="4573"/>
        <v>0</v>
      </c>
      <c r="GL891" s="126">
        <f t="shared" si="4574"/>
        <v>1</v>
      </c>
      <c r="GM891" s="126">
        <f t="shared" si="4575"/>
        <v>1</v>
      </c>
      <c r="GN891" s="126">
        <f t="shared" si="4576"/>
        <v>1</v>
      </c>
      <c r="GO891" s="126">
        <f t="shared" si="4577"/>
        <v>0</v>
      </c>
      <c r="GP891" s="126">
        <f t="shared" si="4578"/>
        <v>0</v>
      </c>
      <c r="GQ891" s="126">
        <f t="shared" si="4579"/>
        <v>0</v>
      </c>
      <c r="GS891" s="126" t="str">
        <f t="shared" si="4580"/>
        <v/>
      </c>
      <c r="GT891" s="126" t="str">
        <f t="shared" si="4581"/>
        <v/>
      </c>
      <c r="GU891" s="126">
        <f t="shared" si="4582"/>
        <v>0</v>
      </c>
      <c r="GV891" s="126">
        <f t="shared" si="4583"/>
        <v>0</v>
      </c>
      <c r="GW891" s="126">
        <f t="shared" si="4584"/>
        <v>0</v>
      </c>
      <c r="GX891" s="126">
        <f t="shared" si="4585"/>
        <v>0</v>
      </c>
      <c r="GY891" s="126">
        <f t="shared" si="4586"/>
        <v>0</v>
      </c>
      <c r="GZ891" s="126"/>
      <c r="HA891" s="126">
        <f t="shared" si="4587"/>
        <v>0</v>
      </c>
      <c r="HB891" s="126">
        <f t="shared" si="4588"/>
        <v>0</v>
      </c>
      <c r="HC891" s="126">
        <f t="shared" si="4589"/>
        <v>0</v>
      </c>
      <c r="HD891" s="126">
        <f t="shared" si="4590"/>
        <v>0</v>
      </c>
      <c r="HE891" s="126">
        <f t="shared" si="4591"/>
        <v>0</v>
      </c>
      <c r="HF891" s="126">
        <f t="shared" si="4592"/>
        <v>0</v>
      </c>
      <c r="HH891" s="126">
        <f t="shared" si="4593"/>
        <v>0</v>
      </c>
      <c r="HI891" s="126">
        <f t="shared" si="4594"/>
        <v>0</v>
      </c>
      <c r="HJ891" s="126">
        <f t="shared" si="4595"/>
        <v>0</v>
      </c>
      <c r="HK891" s="126">
        <f t="shared" si="4596"/>
        <v>0</v>
      </c>
      <c r="HL891" s="126">
        <f t="shared" si="4597"/>
        <v>0</v>
      </c>
      <c r="HM891" s="126">
        <f t="shared" si="4598"/>
        <v>0</v>
      </c>
      <c r="HO891" s="126">
        <f t="shared" si="4599"/>
        <v>1</v>
      </c>
      <c r="HP891" s="126" t="str">
        <f t="shared" si="4600"/>
        <v/>
      </c>
      <c r="HQ891" s="126" t="str">
        <f t="shared" si="4601"/>
        <v/>
      </c>
      <c r="HR891" s="122" t="str">
        <f t="shared" si="4602"/>
        <v/>
      </c>
      <c r="HS891" s="126" t="str">
        <f t="shared" si="4603"/>
        <v/>
      </c>
      <c r="HT891" s="122" t="str">
        <f t="shared" si="4604"/>
        <v/>
      </c>
      <c r="HU891" s="122" t="str">
        <f t="shared" si="4605"/>
        <v/>
      </c>
      <c r="HV891" s="126" t="str">
        <f t="shared" si="4606"/>
        <v/>
      </c>
      <c r="HW891" s="126" t="str">
        <f t="shared" si="4607"/>
        <v/>
      </c>
      <c r="HX891" s="126" t="str">
        <f t="shared" si="4608"/>
        <v/>
      </c>
      <c r="HZ891" s="126">
        <f t="shared" si="4609"/>
        <v>1</v>
      </c>
      <c r="IA891" s="126" t="str">
        <f t="shared" si="4610"/>
        <v/>
      </c>
      <c r="IB891" s="126" t="str">
        <f t="shared" si="4611"/>
        <v/>
      </c>
      <c r="IC891" s="126" t="str">
        <f t="shared" si="4612"/>
        <v/>
      </c>
      <c r="ID891" s="126" t="str">
        <f t="shared" si="4613"/>
        <v/>
      </c>
      <c r="IE891" s="126" t="str">
        <f t="shared" si="4614"/>
        <v/>
      </c>
      <c r="IF891" s="126" t="str">
        <f t="shared" si="4615"/>
        <v/>
      </c>
      <c r="IG891" s="126" t="str">
        <f t="shared" si="4616"/>
        <v/>
      </c>
      <c r="IH891" s="126" t="str">
        <f t="shared" si="4617"/>
        <v/>
      </c>
      <c r="II891" s="126" t="str">
        <f t="shared" si="4618"/>
        <v/>
      </c>
      <c r="IO891" s="128"/>
      <c r="IP891" s="128"/>
      <c r="IQ891" s="127"/>
      <c r="IR891" s="127"/>
      <c r="IX891" s="6"/>
      <c r="IY891" s="6"/>
      <c r="IZ891" s="7"/>
      <c r="JA891" s="7"/>
      <c r="JG891" s="12"/>
      <c r="JH891" s="12"/>
      <c r="JI891" s="13"/>
      <c r="JJ891" s="13"/>
      <c r="JN891" s="6"/>
      <c r="JO891" s="6"/>
      <c r="JQ891" s="11"/>
      <c r="JR891" s="11"/>
      <c r="JS891" s="12"/>
      <c r="JT891" s="13"/>
      <c r="JU891" s="12"/>
      <c r="JV891" s="12"/>
      <c r="JW891" s="97"/>
      <c r="JX891" s="13"/>
      <c r="JY891" s="13"/>
      <c r="JZ891" s="97"/>
      <c r="KA891" s="97"/>
      <c r="KB891" s="11"/>
      <c r="KC891" s="11"/>
      <c r="KD891" s="11"/>
      <c r="KE891" s="11"/>
    </row>
    <row r="892" spans="1:291" s="122" customFormat="1" x14ac:dyDescent="0.2">
      <c r="A892" s="146">
        <f t="shared" si="4081"/>
        <v>892</v>
      </c>
      <c r="C892" s="2">
        <v>43390</v>
      </c>
      <c r="D892" s="126">
        <v>96.76</v>
      </c>
      <c r="E892" s="126">
        <v>96.73</v>
      </c>
      <c r="F892" s="126">
        <v>96.72</v>
      </c>
      <c r="G892" s="128">
        <v>105.08199999999999</v>
      </c>
      <c r="H892" s="128">
        <v>112.03700000000001</v>
      </c>
      <c r="I892" s="128">
        <v>118.015</v>
      </c>
      <c r="J892" s="127">
        <v>138.05000000000001</v>
      </c>
      <c r="K892" s="126"/>
      <c r="M892" s="126">
        <f t="shared" si="4646"/>
        <v>96.76</v>
      </c>
      <c r="N892" s="126">
        <f t="shared" si="4647"/>
        <v>96.73</v>
      </c>
      <c r="O892" s="126">
        <f t="shared" si="4648"/>
        <v>96.72</v>
      </c>
      <c r="P892" s="128">
        <f t="shared" si="4620"/>
        <v>3368.2499999999995</v>
      </c>
      <c r="Q892" s="5">
        <f t="shared" si="4621"/>
        <v>3587.7500000000005</v>
      </c>
      <c r="R892" s="6">
        <f t="shared" si="4622"/>
        <v>3777.5</v>
      </c>
      <c r="S892" s="7">
        <f t="shared" si="4623"/>
        <v>4421.0000000000009</v>
      </c>
      <c r="V892" s="127">
        <f t="shared" si="4628"/>
        <v>1.5000000000000568</v>
      </c>
      <c r="W892" s="127">
        <f t="shared" si="4629"/>
        <v>1.5000000000000568</v>
      </c>
      <c r="X892" s="127">
        <f t="shared" si="4630"/>
        <v>1.9999999999996021</v>
      </c>
      <c r="Y892" s="127">
        <f t="shared" si="4624"/>
        <v>1.0000000000004547</v>
      </c>
      <c r="Z892" s="126">
        <f t="shared" si="4625"/>
        <v>3.5</v>
      </c>
      <c r="AA892" s="126">
        <f t="shared" si="4626"/>
        <v>5.4999999999990905</v>
      </c>
      <c r="AB892" s="126">
        <f t="shared" si="4627"/>
        <v>10.999999999999091</v>
      </c>
      <c r="AC892" s="126"/>
      <c r="AD892" s="126"/>
      <c r="AE892" s="127">
        <f t="shared" si="4643"/>
        <v>0.59999958000002707</v>
      </c>
      <c r="AF892" s="127">
        <f t="shared" si="4644"/>
        <v>0.59999958000002707</v>
      </c>
      <c r="AG892" s="127">
        <f t="shared" si="4645"/>
        <v>9.9999580000481814E-2</v>
      </c>
      <c r="AH892" s="127">
        <f t="shared" si="4447"/>
        <v>0.33333333333242399</v>
      </c>
      <c r="AI892" s="127">
        <f t="shared" si="4631"/>
        <v>9.9999999999090594E-2</v>
      </c>
      <c r="AJ892" s="127">
        <f t="shared" si="4632"/>
        <v>0.20000000000054596</v>
      </c>
      <c r="AK892" s="127">
        <f t="shared" si="4633"/>
        <v>0.16666666666606034</v>
      </c>
      <c r="AL892" s="127">
        <f t="shared" si="4634"/>
        <v>0.75000000000045475</v>
      </c>
      <c r="AM892" s="127">
        <f t="shared" si="4635"/>
        <v>1.8333333333327269</v>
      </c>
      <c r="AN892" s="127">
        <f t="shared" si="4636"/>
        <v>1.0999999999994543</v>
      </c>
      <c r="AO892" s="127">
        <f t="shared" si="4637"/>
        <v>1</v>
      </c>
      <c r="AP892" s="127">
        <f t="shared" si="4638"/>
        <v>9.0932816831923446E-13</v>
      </c>
      <c r="AQ892" s="127">
        <f t="shared" si="4639"/>
        <v>2.0833333333318174</v>
      </c>
      <c r="AR892" s="127">
        <f t="shared" si="4640"/>
        <v>0.19999999999872653</v>
      </c>
      <c r="AS892" s="127">
        <f t="shared" si="4641"/>
        <v>1.0555555555557579</v>
      </c>
      <c r="AT892" s="127">
        <f t="shared" si="4642"/>
        <v>0.53333333333436417</v>
      </c>
      <c r="AU892" s="126"/>
      <c r="AX892" s="11">
        <f t="shared" ref="AX892:AX922" si="4649">(M892-M891)*100</f>
        <v>-1.5000000000000568</v>
      </c>
      <c r="AY892" s="11">
        <f t="shared" ref="AY892:AY922" si="4650">(N892-N891)*100</f>
        <v>-1.5000000000000568</v>
      </c>
      <c r="AZ892" s="11">
        <f t="shared" ref="AZ892:AZ922" si="4651">(O892-O891)*100</f>
        <v>-1.9999999999996021</v>
      </c>
      <c r="BA892" s="11">
        <f t="shared" ref="BA892:BA922" si="4652">P892-P891</f>
        <v>-1.0000000000004547</v>
      </c>
      <c r="BB892" s="11">
        <f t="shared" ref="BB892:BB922" si="4653">Q892-Q891</f>
        <v>-3.5</v>
      </c>
      <c r="BC892" s="12">
        <f t="shared" ref="BC892:BC922" si="4654">R892-R891</f>
        <v>-5.4999999999990905</v>
      </c>
      <c r="BD892" s="13">
        <f t="shared" ref="BD892:BD922" si="4655">S892-S891</f>
        <v>-10.999999999999091</v>
      </c>
      <c r="BF892" s="11">
        <f t="shared" si="4619"/>
        <v>0.50000000000085265</v>
      </c>
      <c r="BG892" s="11">
        <f t="shared" si="4465"/>
        <v>0.59999958000002707</v>
      </c>
      <c r="BH892" s="11">
        <f t="shared" si="4466"/>
        <v>0.59999958000002707</v>
      </c>
      <c r="BI892" s="11">
        <f t="shared" si="4467"/>
        <v>9.9999580000481814E-2</v>
      </c>
      <c r="BJ892" s="11">
        <f t="shared" ref="BJ892:BJ922" si="4656">((BA892*2)-(BB892/BJ$3))</f>
        <v>0.33333333333242399</v>
      </c>
      <c r="BK892" s="11">
        <f t="shared" ref="BK892:BK922" si="4657">((BA892*2)-(BB892/BK$3))</f>
        <v>9.9999999999090594E-2</v>
      </c>
      <c r="BL892" s="11">
        <f t="shared" ref="BL892:BL922" si="4658">BB892-(BC892/BL$3)</f>
        <v>-0.20000000000054596</v>
      </c>
      <c r="BM892" s="11">
        <f t="shared" ref="BM892:BM922" si="4659">BB892-(BC892/BM$3)</f>
        <v>0.16666666666606034</v>
      </c>
      <c r="BN892" s="11">
        <f t="shared" ref="BN892:BN922" si="4660">BB892-(BC892/BN$3)</f>
        <v>-0.75000000000045475</v>
      </c>
      <c r="BO892" s="11">
        <f t="shared" ref="BO892:BO922" si="4661">BC892-(BD892/BO$3)</f>
        <v>-1.8333333333327269</v>
      </c>
      <c r="BP892" s="11">
        <f t="shared" ref="BP892:BP922" si="4662">BC892-(BD892/BP$3)</f>
        <v>-1.0999999999994543</v>
      </c>
      <c r="BQ892" s="126">
        <v>1</v>
      </c>
      <c r="BR892" s="11">
        <f t="shared" si="4475"/>
        <v>9.0932816831923446E-13</v>
      </c>
      <c r="BS892" s="11">
        <f t="shared" ref="BS892:BS922" si="4663">-(BM892*BM$3-BO892)</f>
        <v>-2.0833333333318174</v>
      </c>
      <c r="BT892" s="11">
        <f t="shared" ref="BT892:BT922" si="4664">((BA892*2)-(BC892/BT$3))</f>
        <v>0.19999999999872653</v>
      </c>
      <c r="BU892" s="11">
        <f t="shared" ref="BU892:BU922" si="4665">BB892-(BD892/BU$3)</f>
        <v>-1.0555555555557579</v>
      </c>
      <c r="BV892" s="11">
        <f t="shared" ref="BV892:BV922" si="4666">(BA892*2)-(BD892/BV$3)</f>
        <v>-0.53333333333436417</v>
      </c>
      <c r="BY892" s="126"/>
      <c r="BZ892" s="126"/>
      <c r="CA892" s="122">
        <f t="shared" ref="CA892:CA922" si="4667">BB892-BD892/4.5</f>
        <v>-1.0555555555557579</v>
      </c>
      <c r="CB892" s="126">
        <f t="shared" ref="CB892:CB922" si="4668">IF(OR(BA892=0,BK892=0),1,IF(BA892&gt;0,IF(BK892&gt;0,1,0),IF(BK892&lt;0,1,0)))</f>
        <v>0</v>
      </c>
      <c r="CC892" s="126">
        <f t="shared" ref="CC892:CC922" si="4669">IF(OR(BB892=0,BK892=0),1,IF(BB892&gt;0,IF(BK892&gt;0,1,0),IF(BK892&lt;0,1,0)))</f>
        <v>0</v>
      </c>
      <c r="CD892" s="126">
        <f t="shared" ref="CD892:CD922" si="4670">IF(OR(BC892=0,BK892=0),1,IF(BC892&gt;0,IF(BK892&gt;0,1,0),IF(BK892&lt;0,1,0)))</f>
        <v>0</v>
      </c>
      <c r="CE892" s="126">
        <f t="shared" ref="CE892:CE922" si="4671">IF(BD892="","",IF(OR(AND(BD892&gt;-0.001,BD892&lt;0.001),AND(BK892&gt;-0.001,BK892&lt;0.001)),0,IF(BD892&gt;0,IF(BK892&gt;0,1,0),IF(BK892&lt;0,1,0))))</f>
        <v>0</v>
      </c>
      <c r="CF892" s="126">
        <f t="shared" ref="CF892:CF922" si="4672">IF(OR(AND(BD892&gt;-0.001,BD892&lt;0.001),AND(BK892&gt;-0.001,BK892&lt;0.001)),0,IF(BD892&gt;0,IF(BK892&gt;0,1,0),IF(BK892&lt;0,1,0)))</f>
        <v>0</v>
      </c>
      <c r="CG892" s="126" t="str">
        <f t="shared" ref="CG892:CG922" si="4673">IF(CE892=0,"",IF(OR(BK892=0,BO892=0),1,IF(BK892&gt;0,IF(BO892&gt;0,1,0),IF(BO892&lt;0,1,0))))</f>
        <v/>
      </c>
      <c r="CH892" s="126" t="str">
        <f t="shared" ref="CH892:CH922" si="4674">IF(DJ892=0,IF(AND(BK892&gt;-0.001,BD892&lt;0.001),1,IF(AND(BK892&lt;0.001,BD892&gt;-0.001),1,0)),"")</f>
        <v/>
      </c>
      <c r="CI892" s="126">
        <f t="shared" ref="CI892:CI922" si="4675">IF(CV892=0,IF(AND(BK892&gt;-0.001,BD892&lt;0.001),1,IF(AND(BK892&lt;0.001,BD892&gt;-0.001),1,0)),"")</f>
        <v>1</v>
      </c>
      <c r="CJ892" s="126">
        <f t="shared" ref="CJ892:CJ922" si="4676">IF(DI892=1,IF(AND(BK892&gt;-0.001,BD892&lt;0.001),1,IF(AND(BK892&lt;0.001,BD892&gt;-0.001),1,0)),"")</f>
        <v>1</v>
      </c>
      <c r="CK892" s="126" t="str">
        <f t="shared" ref="CK892:CK922" si="4677">IF(CV892=1,IF(AND(BK892&gt;-0.001,BD892&lt;0.001),1,IF(AND(BK892&lt;0.001,BD892&gt;-0.001),1,0)),"")</f>
        <v/>
      </c>
      <c r="CL892" s="126">
        <f t="shared" ref="CL892:CL922" si="4678">IF(OR(BK892=0,BM892=0),1,IF(BK892&gt;0,IF(BM892&gt;0,1,0),IF(BM892&lt;0,1,0)))</f>
        <v>1</v>
      </c>
      <c r="CM892" s="126">
        <f t="shared" ref="CM892:CM922" si="4679">IF(CL892=1,IF(OR(BD892=0,BK892=0),1,IF(BD892&gt;0,IF(BK892&lt;0,1,0),IF(BK892&gt;0,1,0))),"")</f>
        <v>1</v>
      </c>
      <c r="CN892" s="126">
        <f t="shared" ref="CN892:CN922" si="4680">IF(CE892=0,IF(OR(BK892=0,BM892=0),1,IF(BK892&gt;0,IF(BM892&gt;0,1,0),IF(BM892&lt;0,1,0))),"")</f>
        <v>1</v>
      </c>
      <c r="CO892" s="126" t="str">
        <f t="shared" ref="CO892:CO922" si="4681">IF(CE892=1,IF(OR(BK892=0,BM892=0),1,IF(BK892&gt;0,IF(BM892&gt;0,1,0),IF(BM892&lt;0,1,0))),"")</f>
        <v/>
      </c>
      <c r="CP892" s="126" t="str">
        <f t="shared" ref="CP892:CP922" si="4682">IF(CB892=1,IF(OR(BK892=0,BM892=0),1,IF(BK892&gt;0,IF(BM892&gt;0,1,0),IF(BM892&lt;0,1,0))),"")</f>
        <v/>
      </c>
      <c r="CQ892" s="126">
        <f t="shared" ref="CQ892:CQ922" si="4683">IF(CB892=0,IF(OR(BK892=0,BM892=0),1,IF(BK892&gt;0,IF(BM892&gt;0,1,0),IF(BM892&lt;0,1,0))),"")</f>
        <v>1</v>
      </c>
      <c r="CR892" s="126"/>
      <c r="CS892" s="126">
        <f t="shared" ref="CS892:CS922" si="4684">IF(OR(BA892=0,BM892=0),1,IF(BA892&gt;0,IF(BM892&gt;0,1,0),IF(BM892&lt;0,1,0)))</f>
        <v>0</v>
      </c>
      <c r="CT892" s="126">
        <f t="shared" ref="CT892:CT922" si="4685">IF(OR(BB892=0,BM892=0),1,IF(BB892&gt;0,IF(BM892&gt;0,1,0),IF(BM892&lt;0,1,0)))</f>
        <v>0</v>
      </c>
      <c r="CU892" s="126">
        <f t="shared" ref="CU892:CU922" si="4686">IF(OR(BC892=0,BM892=0),1,IF(BC892&gt;0,IF(BM892&gt;0,1,0),IF(BM892&lt;0,1,0)))</f>
        <v>0</v>
      </c>
      <c r="CV892" s="126">
        <f t="shared" ref="CV892:CV922" si="4687">IF(BD892="","",IF(OR(AND(BD892&gt;-0.001,BD892&lt;0.001),AND(BM892&gt;-0.001,BM892&lt;0.001)),0,IF(BD892&gt;0,IF(BM892&gt;0,1,0),IF(BM892&lt;0,1,0))))</f>
        <v>0</v>
      </c>
      <c r="CW892" s="126">
        <f t="shared" ref="CW892:CW922" si="4688">IF(AND(BC892&gt;-0.0001,BD892 &gt;-0.0001),1,IF(AND(BC892&lt;0.0001,BD892&lt;0.0001),1,""))</f>
        <v>1</v>
      </c>
      <c r="CX892" s="126" t="str">
        <f t="shared" ref="CX892:CX922" si="4689">IF(CV892=1,1,"")</f>
        <v/>
      </c>
      <c r="CY892" s="126" t="str">
        <f t="shared" ref="CY892:CY922" si="4690">IF(CX892=1,IF(OR(BA892=0,BK892=0),1,IF(BA892&gt;0,IF(BK892&gt;0,1,0),IF(BK892&lt;0,1,0))),"")</f>
        <v/>
      </c>
      <c r="CZ892" s="126" t="str">
        <f t="shared" ref="CZ892:CZ922" si="4691">IF(CX892=1,IF(OR(BD892=0,BK892=0),1,IF(BD892&gt;0,IF(BK892&gt;0,1,0),IF(BK892&lt;0,1,0))),"")</f>
        <v/>
      </c>
      <c r="DA892" s="126" t="str">
        <f t="shared" ref="DA892:DA922" si="4692">IF(CX892=1,IF(OR(BD892=0,BO892=0),1,IF(BD892&gt;0,IF(BO892&gt;0,1,0),IF(BO892&lt;0,1,0))),"")</f>
        <v/>
      </c>
      <c r="DB892" s="126">
        <f t="shared" ref="DB892:DB922" si="4693">IF(CX892="",IF(OR(BD892=0,BO892=0),1,IF(BD892&gt;0,IF(BO892&gt;0,1,0),IF(BO892&lt;0,1,0))),"")</f>
        <v>1</v>
      </c>
      <c r="DC892" s="126" t="str">
        <f t="shared" ref="DC892:DC922" si="4694">IF(DJ892=0,IF(AND(BM892&gt;-0.001,BD892&lt;0.001),1,IF(AND(BM892&lt;0.001,BD892&gt;-0.001),1,0)),"")</f>
        <v/>
      </c>
      <c r="DD892" s="126">
        <f t="shared" ref="DD892:DD922" si="4695">IF(DJ892=1,IF(AND(BM892&gt;-0.001,BD892&lt;0.001),1,IF(AND(BM892&lt;0.001,BD892&gt;-0.001),1,0)),"")</f>
        <v>1</v>
      </c>
      <c r="DE892" s="126" t="str">
        <f t="shared" ref="DE892:DE922" si="4696">IF(DD892="",IF(CV892+DC892=1,"",1),IF(CV892+DD892=1,"",1))</f>
        <v/>
      </c>
      <c r="DF892" s="126"/>
      <c r="DG892" s="126">
        <f t="shared" ref="DG892:DG922" si="4697">IF(OR(AND(BA892&gt;-0.001,BA892&lt;0.001),AND(BO892&gt;-0.001,BO892&lt;0.001)),1,IF(BA892&gt;0,IF(BO892&gt;0,1,0),IF(BO892&lt;0,1,0)))</f>
        <v>1</v>
      </c>
      <c r="DH892" s="126">
        <f t="shared" ref="DH892:DH922" si="4698">IF(OR(BB892=0,BO892=0),1,IF(BB892&gt;0,IF(BO892&gt;0,1,0),IF(BO892&lt;0,1,0)))</f>
        <v>1</v>
      </c>
      <c r="DI892" s="126">
        <f t="shared" ref="DI892:DI922" si="4699">IF(OR(BC892=0,BO892=0),1,IF(BC892&gt;0,IF(BO892&gt;0,1,0),IF(BO892&lt;0,1,0)))</f>
        <v>1</v>
      </c>
      <c r="DJ892" s="126">
        <f t="shared" ref="DJ892:DJ922" si="4700">IF(OR(BD892=0,BO892=0),1,IF(BD892&gt;0,IF(BO892&gt;0,1,0),IF(BO892&lt;0,1,0)))</f>
        <v>1</v>
      </c>
      <c r="DK892" s="126" t="str">
        <f t="shared" ref="DK892:DK922" si="4701">IF(DJ892=0,IF(OR(BD892=0,BM892=0),1,IF(BD892&gt;0,IF(BM892&gt;0,1,0),IF(BM892&lt;0,1,0))),"")</f>
        <v/>
      </c>
      <c r="DL892" s="126"/>
      <c r="DM892" s="126" t="str">
        <f t="shared" ref="DM892:DM922" si="4702">IF(DJ892=0,IF(OR(BK892=0,BM892=0),1,IF(BK892&gt;0,IF(BM892&gt;0,1,0),IF(BM892&lt;0,1,0))),"")</f>
        <v/>
      </c>
      <c r="DN892" s="126">
        <f t="shared" ref="DN892:DN922" si="4703">IF(DJ892=1,IF(OR(BD892=0,BM892=0),1,IF(BD892&gt;0,IF(BM892&gt;0,1,0),IF(BM892&lt;0,1,0))),"")</f>
        <v>0</v>
      </c>
      <c r="DO892" s="126">
        <f t="shared" ref="DO892:DO922" si="4704">IF(DJ892=1,IF(OR(BK892=0,BM892=0),1,IF(BK892&gt;0,IF(BM892&gt;0,1,0),IF(BM892&lt;0,1,0))),"")</f>
        <v>1</v>
      </c>
      <c r="DP892" s="126">
        <f t="shared" ref="DP892:DP922" si="4705">IF(DJ892=1,IF(OR(BD892=0,BK892=0),1,IF(BD892&gt;0,IF(BK892&gt;0,1,0),IF(BK892&lt;0,1,0))),"")</f>
        <v>0</v>
      </c>
      <c r="DQ892" s="126">
        <f t="shared" ref="DQ892:DQ922" si="4706">IF(DJ892=1,IF(OR(BK892=0,BM892=0),1,IF(BK892&gt;0,IF(BM892&gt;0,1,0),IF(BM892&lt;0,1,0))),"")</f>
        <v>1</v>
      </c>
      <c r="DR892" s="126">
        <f t="shared" ref="DR892:DR922" si="4707">IF(DJ892=1,IF(OR(BM892=0,BP892=0),1,IF(BM892&gt;0,IF(BP892&gt;0,1,0),IF(BP892&lt;0,1,0))),"")</f>
        <v>0</v>
      </c>
      <c r="DS892" s="126">
        <f t="shared" ref="DS892:DS922" si="4708">IF(DJ892=1,IF(OR(BM892=0,BT892=0),1,IF(BM892&gt;0,IF(BT892&gt;0,1,0),IF(BT892&lt;0,1,0))),"")</f>
        <v>1</v>
      </c>
      <c r="DT892" s="126">
        <f t="shared" ref="DT892:DT922" si="4709">IF(DJ892=1,IF(OR(BM892=0,BU892=0),1,IF(BM892&gt;0,IF(BU892&gt;0,1,0),IF(BU892&lt;0,1,0))),"")</f>
        <v>0</v>
      </c>
      <c r="DU892" s="126">
        <f t="shared" ref="DU892:DU922" si="4710">IF(DJ892=1,IF(OR(AND(BO892&gt;-0.001,BM892&lt;0.001, BK892&lt;0.001),AND(BO892&lt;0.001,BM892&gt;-0.001,BK892&gt;-0.001)),1,0),"")</f>
        <v>1</v>
      </c>
      <c r="DV892" s="126">
        <f t="shared" ref="DV892:DV922" si="4711">IF(OR(AND(BD892&gt;-0.001, BD892 &lt;0.001),AND(BO892&gt;-0.001,BO892&lt;0.001)),1,IF(BD892&gt;-0.001,IF(BO892&gt;-0.001,1,0),IF(BO892&lt;0.001,1,0)))</f>
        <v>1</v>
      </c>
      <c r="DW892" s="126">
        <f t="shared" ref="DW892:DW922" si="4712">IF(OR(AND(BD892&gt;0, BC892 &lt;0),AND(BD892&lt;0, BC892 &gt;0)),1,0)</f>
        <v>0</v>
      </c>
      <c r="DX892" s="126" t="str">
        <f t="shared" ref="DX892:DX922" si="4713">IF(DW892=1,IF(OR(AND(BD892&gt;0,BM892&lt;0.001),AND(BD892&lt;0,BM892&gt;-0.001)),1,0),"")</f>
        <v/>
      </c>
      <c r="DY892" s="126" t="str">
        <f t="shared" ref="DY892:DY922" si="4714">IF(DK892=1,IF(OR(AND(BK892&gt;-0.001,BM892&gt;-0.001),AND(BK892&lt;0.001,BM892&lt;0.001)),1,0),"")</f>
        <v/>
      </c>
      <c r="EA892" s="126">
        <f t="shared" ref="EA892:EA922" si="4715">IF(OR(BA892=0,BU892=0),1,IF(BA892&gt;0,IF(BU892&gt;0,1,0),IF(BU892&lt;0,1,0)))</f>
        <v>1</v>
      </c>
      <c r="EB892" s="126">
        <f t="shared" ref="EB892:EB922" si="4716">IF(OR(BB892=0,BU892=0),1,IF(BB892&gt;0,IF(BU892&gt;0,1,0),IF(BU892&lt;0,1,0)))</f>
        <v>1</v>
      </c>
      <c r="EC892" s="126">
        <f t="shared" ref="EC892:EC922" si="4717">IF(OR(BC892=0,BU892=0),1,IF(BC892&gt;0,IF(BU892&gt;0,1,0),IF(BU892&lt;0,1,0)))</f>
        <v>1</v>
      </c>
      <c r="ED892" s="126">
        <f t="shared" ref="ED892:ED922" si="4718">IF(OR(BD892=0,BU892=0),1,IF(BD892&gt;0,IF(BU892&gt;0,1,0),IF(BU892&lt;0,1,0)))</f>
        <v>1</v>
      </c>
      <c r="EF892" s="126">
        <f t="shared" ref="EF892:EF922" si="4719">IF(BA892&gt;0,IF(BS892&gt;0,1,0),IF(BS892&lt;0,1,0))</f>
        <v>1</v>
      </c>
      <c r="EG892" s="126">
        <f t="shared" ref="EG892:EG922" si="4720">IF(BB892&gt;0,IF(BS892&gt;0,1,0),IF(BS892&lt;0,1,0))</f>
        <v>1</v>
      </c>
      <c r="EH892" s="126">
        <f t="shared" ref="EH892:EH922" si="4721">IF(BC892&gt;0,IF(BS892&gt;0,1,0),IF(BS892&lt;0,1,0))</f>
        <v>1</v>
      </c>
      <c r="EI892" s="126">
        <f t="shared" ref="EI892:EI922" si="4722">IF(BD892&gt;0,IF(BS892&gt;0,1,0),IF(BS892&lt;0,1,0))</f>
        <v>1</v>
      </c>
      <c r="EK892" s="126">
        <f t="shared" ref="EK892:EK922" si="4723">IF(OR(BA892=0,BB892=0),1,IF(BA892&gt;0,IF(BB892&gt;0,1,0),IF(BB892&lt;0,1,0)))</f>
        <v>1</v>
      </c>
      <c r="EL892" s="126">
        <f t="shared" ref="EL892:EL922" si="4724">IF(OR(BA892=0,BC892=0),1,IF(BA892&gt;0,IF(BC892&gt;0,1,0),IF(BC892&lt;0,1,0)))</f>
        <v>1</v>
      </c>
      <c r="EM892" s="126">
        <f t="shared" ref="EM892:EM922" si="4725">IF(OR(BA892=0,BD892=0),1,IF(BA892&gt;0,IF(BD892&gt;0,1,0),IF(BD892&lt;0,1,0)))</f>
        <v>1</v>
      </c>
      <c r="EO892" s="126">
        <f t="shared" ref="EO892:EO922" si="4726">IF(OR(BA892=0,BB892=0),1,IF(BB892&gt;0,IF(BA892&gt;0,1,0),IF(BA892&lt;0,1,0)))</f>
        <v>1</v>
      </c>
      <c r="EP892" s="126">
        <f t="shared" ref="EP892:EP922" si="4727">IF(OR(BB892=0,BC892=0),1,IF(BB892&gt;0,IF(BC892&gt;0,1,0),IF(BC892&lt;0,1,0)))</f>
        <v>1</v>
      </c>
      <c r="EQ892" s="126">
        <f t="shared" ref="EQ892:EQ922" si="4728">IF(OR(BB892=0,BD892=0),1,IF(BB892&gt;0,IF(BD892&gt;0,1,0),IF(BD892&lt;0,1,0)))</f>
        <v>1</v>
      </c>
      <c r="ES892" s="126">
        <f t="shared" ref="ES892:ES922" si="4729">IF(OR(BC892=0,BA892=0),1,IF(BC892&gt;0,IF(BA892&gt;0,1,0),IF(BA892&lt;0,1,0)))</f>
        <v>1</v>
      </c>
      <c r="ET892" s="126">
        <f t="shared" ref="ET892:ET922" si="4730">IF(OR(BC892=0,BB892=0),1,IF(BC892&gt;0,IF(BB892&gt;0,1,0),IF(BB892&lt;0,1,0)))</f>
        <v>1</v>
      </c>
      <c r="EU892" s="126">
        <f t="shared" ref="EU892:EU922" si="4731">IF(OR(BC892=0,BD892=0),1,IF(BC892&gt;0,IF(BD892&gt;0,1,0),IF(BD892&lt;0,1,0)))</f>
        <v>1</v>
      </c>
      <c r="EV892" s="126">
        <f t="shared" ref="EV892:EV922" si="4732">IF(AND(BC892&gt;-0.0001,BD892 &gt;-0.0001),1,IF(AND(BC892&lt;0.0001,BD892&lt;0.0001),1,""))</f>
        <v>1</v>
      </c>
      <c r="EW892" s="126">
        <f t="shared" ref="EW892:EW922" si="4733">IF(EU892=1,IF(OR(BD892=0,BM892=0),1,IF(BD892&gt;0,IF(BM892&gt;0,1,0),IF(BM892&lt;0,1,0))),"")</f>
        <v>0</v>
      </c>
      <c r="EY892" s="126">
        <f t="shared" ref="EY892:EY922" si="4734">IF(OR(BD892=0,BA892=0),1,IF(BD892&gt;0,IF(BA892&gt;0,1,0),IF(BA892&lt;0,1,0)))</f>
        <v>1</v>
      </c>
      <c r="EZ892" s="126">
        <f t="shared" ref="EZ892:EZ922" si="4735">IF(OR(BD892=0,BB892=0),1,IF(BD892&gt;0,IF(BB892&gt;0,1,0),IF(BB892&lt;0,1,0)))</f>
        <v>1</v>
      </c>
      <c r="FA892" s="126">
        <f t="shared" ref="FA892:FA922" si="4736">IF(OR(BD892=0,BC892=0),1,IF(BD892&gt;0,IF(BC892&gt;0,1,0),IF(BC892&lt;0,1,0)))</f>
        <v>1</v>
      </c>
      <c r="FC892" s="126">
        <f t="shared" ref="FC892:FC922" si="4737">IF(OR(BM892=0,BO892=0),1,IF(BM892&gt;0,IF(BO892&gt;0,1,0),IF(BO892&lt;0,1,0)))</f>
        <v>0</v>
      </c>
      <c r="FD892" s="126" t="str">
        <f t="shared" ref="FD892:FD922" si="4738">IF(FC892=1,IF(AND(BD892&gt;0,BO892&lt;0),1,IF(AND(BD892&lt;0,BO892&gt;0),1,0)),"")</f>
        <v/>
      </c>
      <c r="FE892" s="126"/>
      <c r="FF892" s="126">
        <f t="shared" ref="FF892:FF922" si="4739">IF(OR(BK892=0,BM892=0),1,IF(BK892&gt;0,IF(BM892&gt;0,1,0),IF(BM892&lt;0,1,0)))</f>
        <v>1</v>
      </c>
      <c r="FG892" s="126">
        <f t="shared" ref="FG892:FG922" si="4740">IF(OR(BK892=0,BO892=0),1,IF(BK892&gt;0,IF(BO892&gt;0,1,0),IF(BO892&lt;0,1,0)))</f>
        <v>0</v>
      </c>
      <c r="FH892" s="126">
        <f t="shared" ref="FH892:FH922" si="4741">IF(BK892&gt;0,IF(BM892&gt;0,IF(BO892&gt;0,1,0),0),IF(BM892&lt;0,IF(BO892&lt;0,1,0),0))</f>
        <v>0</v>
      </c>
      <c r="FI892" s="126" t="str">
        <f t="shared" ref="FI892:FI922" si="4742">IF(FH892=0,"",(IF(BO892&gt;0,IF(BD892&gt;0,1,0),IF(BD892&lt;0,1,0))))</f>
        <v/>
      </c>
      <c r="FJ892" s="126" t="str">
        <f t="shared" ref="FJ892:FJ922" si="4743">IF(FH892=0,"",(IF(BO892&gt;0,IF(BC892&gt;0,1,0),IF(BC892&lt;0,1,0))))</f>
        <v/>
      </c>
      <c r="FK892" s="126" t="str">
        <f t="shared" ref="FK892:FK922" si="4744">IF(FH892=0,"",(IF(BO892&gt;0,IF(BB892&gt;0,1,0),IF(BB892&lt;0,1,0))))</f>
        <v/>
      </c>
      <c r="FL892" s="126" t="str">
        <f t="shared" ref="FL892:FL922" si="4745">IF(FH892=0,"",(IF(BO892&gt;0,IF(BA892&gt;0,1,0),IF(BA892&lt;0,1,0))))</f>
        <v/>
      </c>
      <c r="FN892" s="126" t="str">
        <f t="shared" ref="FN892:FN922" si="4746">IF(ABS(BB892)&gt;9.76,1,"")</f>
        <v/>
      </c>
      <c r="FO892" s="126" t="str">
        <f t="shared" ref="FO892:FO922" si="4747">IF(FN892=1,IF(BB892&gt;0,IF(BL892&lt;0,1,0),IF(BL892&gt;0,1,0)),"")</f>
        <v/>
      </c>
      <c r="FP892" s="126" t="str">
        <f t="shared" ref="FP892:FP922" si="4748">IF(BL892&gt;1.96, IF(BB892&gt;9.76,1,0),IF(BL892&lt;-1.96, IF(BB892&lt;-9.76,1,0),""))</f>
        <v/>
      </c>
      <c r="FV892" s="126">
        <f t="shared" ref="FV892:FV922" si="4749">IF(BK891&gt;0,IF(BK892&gt;0,1,0),IF(BK892&lt;0,1,0))</f>
        <v>0</v>
      </c>
      <c r="FW892" s="126">
        <f t="shared" ref="FW892:FW922" si="4750">IF(BL891&gt;0,IF(BL892&gt;0,1,0),IF(BL892&lt;0,1,0))</f>
        <v>1</v>
      </c>
      <c r="FX892" s="126">
        <f t="shared" ref="FX892:FX922" si="4751">IF(BO891&gt;0,IF(BO892&gt;0,1,0),IF(BO892&lt;0,1,0))</f>
        <v>1</v>
      </c>
      <c r="GA892" s="126">
        <f t="shared" ref="GA892:GA922" si="4752">IF(BA892&gt;0,IF(BR892&gt;0,1,0),IF(BR892&lt;0,1,0))</f>
        <v>0</v>
      </c>
      <c r="GB892" s="126">
        <f t="shared" ref="GB892:GB922" si="4753">IF(BB892&gt;0,IF(BR892&gt;0,1,0),IF(BR892&lt;0,1,0))</f>
        <v>0</v>
      </c>
      <c r="GC892" s="126">
        <f t="shared" ref="GC892:GC922" si="4754">IF(BC892&gt;0,IF(BR892&gt;0,1,0),IF(BR892&lt;0,1,0))</f>
        <v>0</v>
      </c>
      <c r="GD892" s="126">
        <f t="shared" ref="GD892:GD922" si="4755">IF(BD892&gt;0,IF(BR892&gt;0,1,0),IF(BR892&lt;0,1,0))</f>
        <v>0</v>
      </c>
      <c r="GE892" s="126">
        <f t="shared" ref="GE892:GE922" si="4756">IF(BK892&gt;0,IF(BR892&gt;0,1,0),IF(BR892&lt;0,1,0))</f>
        <v>1</v>
      </c>
      <c r="GF892" s="126">
        <f t="shared" ref="GF892:GF922" si="4757">IF(BM892&gt;0,IF(BR892&gt;0,1,0),IF(BR892&lt;0,1,0))</f>
        <v>1</v>
      </c>
      <c r="GG892" s="126">
        <f t="shared" ref="GG892:GG922" si="4758">IF(BO892&gt;0,IF(BR892&gt;0,1,0),IF(BR892&lt;0,1,0))</f>
        <v>0</v>
      </c>
      <c r="GI892" s="126">
        <f t="shared" ref="GI892:GI922" si="4759">IF(BR892&gt;0,IF(BS892&gt;0,1,0),IF(BS892&lt;0,1,0))</f>
        <v>0</v>
      </c>
      <c r="GK892" s="126">
        <f t="shared" ref="GK892:GK922" si="4760">IF(BA892&gt;0,IF(BS892&gt;0,1,0),IF(BS892&lt;0,1,0))</f>
        <v>1</v>
      </c>
      <c r="GL892" s="126">
        <f t="shared" ref="GL892:GL922" si="4761">IF(BB892&gt;0,IF(BS892&gt;0,1,0),IF(BS892&lt;0,1,0))</f>
        <v>1</v>
      </c>
      <c r="GM892" s="126">
        <f t="shared" ref="GM892:GM922" si="4762">IF(BC892&gt;0,IF(BS892&gt;0,1,0),IF(BS892&lt;0,1,0))</f>
        <v>1</v>
      </c>
      <c r="GN892" s="126">
        <f t="shared" ref="GN892:GN922" si="4763">IF(BD892&gt;0,IF(BS892&gt;0,1,0),IF(BS892&lt;0,1,0))</f>
        <v>1</v>
      </c>
      <c r="GO892" s="126">
        <f t="shared" ref="GO892:GO922" si="4764">IF(BK892&gt;0,IF(BS892&gt;0,1,0),IF(BS892&lt;0,1,0))</f>
        <v>0</v>
      </c>
      <c r="GP892" s="126">
        <f t="shared" ref="GP892:GP922" si="4765">IF(BM892&gt;0,IF(BS892&gt;0,1,0),IF(BS892&lt;0,1,0))</f>
        <v>0</v>
      </c>
      <c r="GQ892" s="126">
        <f t="shared" ref="GQ892:GQ922" si="4766">IF(BO892&gt;0,IF(BS892&gt;0,1,0),IF(BS892&lt;0,1,0))</f>
        <v>1</v>
      </c>
      <c r="GS892" s="126" t="str">
        <f t="shared" ref="GS892:GS922" si="4767">IF(ABS(BD892)&gt;32,IF(ABS(BM892)&gt;2,1,0),"")</f>
        <v/>
      </c>
      <c r="GT892" s="126" t="str">
        <f t="shared" ref="GT892:GT922" si="4768">IF(ABS(BD892)&gt;40,IF(ABS(BM892)&gt;2,1,0),"")</f>
        <v/>
      </c>
      <c r="GU892" s="126">
        <f t="shared" ref="GU892:GU922" si="4769">IF(ABS(BM892)&gt;1,1,0)</f>
        <v>0</v>
      </c>
      <c r="GV892" s="126">
        <f t="shared" ref="GV892:GV922" si="4770">IF(ABS(BM892)&gt;1.5,1,0)</f>
        <v>0</v>
      </c>
      <c r="GW892" s="126">
        <f t="shared" ref="GW892:GW922" si="4771">IF(ABS(BM892)&gt;1.99,1,0)</f>
        <v>0</v>
      </c>
      <c r="GX892" s="126">
        <f t="shared" ref="GX892:GX922" si="4772">IF(ABS(BM892)&gt;2.5,1,0)</f>
        <v>0</v>
      </c>
      <c r="GY892" s="126">
        <f t="shared" ref="GY892:GY922" si="4773">IF(ABS(BM892)&gt;3,1,0)</f>
        <v>0</v>
      </c>
      <c r="GZ892" s="126"/>
      <c r="HA892" s="126">
        <f t="shared" ref="HA892:HA922" si="4774">IF(ABS(BO892)&gt;2,1,0)</f>
        <v>0</v>
      </c>
      <c r="HB892" s="126">
        <f t="shared" ref="HB892:HB922" si="4775">IF(ABS(BO892)&gt;4,1,0)</f>
        <v>0</v>
      </c>
      <c r="HC892" s="126">
        <f t="shared" ref="HC892:HC922" si="4776">IF(ABS(BO892)&gt;5,1,0)</f>
        <v>0</v>
      </c>
      <c r="HD892" s="126">
        <f t="shared" ref="HD892:HD922" si="4777">IF(ABS(BO892)&gt;6,1,0)</f>
        <v>0</v>
      </c>
      <c r="HE892" s="126">
        <f t="shared" ref="HE892:HE922" si="4778">IF(ABS(BO892)&gt;8,1,0)</f>
        <v>0</v>
      </c>
      <c r="HF892" s="126">
        <f t="shared" ref="HF892:HF922" si="4779">IF(ABS(BO892)&gt;10,1,0)</f>
        <v>0</v>
      </c>
      <c r="HH892" s="126">
        <f t="shared" ref="HH892:HH922" si="4780">IF(ABS(BS892)&gt;1.5,1,0)</f>
        <v>1</v>
      </c>
      <c r="HI892" s="126">
        <f t="shared" ref="HI892:HI922" si="4781">IF(ABS(BS892)&gt;3,1,0)</f>
        <v>0</v>
      </c>
      <c r="HJ892" s="126">
        <f t="shared" ref="HJ892:HJ922" si="4782">IF(ABS(BS892)&gt;4.5,1,0)</f>
        <v>0</v>
      </c>
      <c r="HK892" s="126">
        <f t="shared" ref="HK892:HK922" si="4783">IF(ABS(BS892)&gt;6,1,0)</f>
        <v>0</v>
      </c>
      <c r="HL892" s="126">
        <f t="shared" ref="HL892:HL922" si="4784">IF(ABS(BS892)&gt;7.5,1,0)</f>
        <v>0</v>
      </c>
      <c r="HM892" s="126">
        <f t="shared" ref="HM892:HM922" si="4785">IF(ABS(BS892)&gt;9,1,0)</f>
        <v>0</v>
      </c>
      <c r="HO892" s="126" t="str">
        <f t="shared" ref="HO892:HO922" si="4786">IF(BD892&gt;-0.1,IF(BM892&lt;0.001,1,0),"")</f>
        <v/>
      </c>
      <c r="HP892" s="126">
        <f t="shared" ref="HP892:HP922" si="4787">IF(BD892&lt;0.1,IF(BM892&gt;-0.001,1,0),"")</f>
        <v>1</v>
      </c>
      <c r="HQ892" s="126" t="str">
        <f t="shared" ref="HQ892:HQ922" si="4788">IF(BD892&gt;9.1,IF(BM892&lt;0.001,1,0),"")</f>
        <v/>
      </c>
      <c r="HR892" s="122">
        <f t="shared" ref="HR892:HR922" si="4789">IF(BD892&lt;-9.1,IF(BM892&gt;-0.001,1,0),"")</f>
        <v>1</v>
      </c>
      <c r="HS892" s="126" t="str">
        <f t="shared" ref="HS892:HS922" si="4790">IF(BD892&gt;15.1,IF(BM892&lt;0.001,1,0),"")</f>
        <v/>
      </c>
      <c r="HT892" s="122" t="str">
        <f t="shared" ref="HT892:HT922" si="4791">IF(BD892&lt;-15.1,IF(BM892&gt;-0.001,1,0),"")</f>
        <v/>
      </c>
      <c r="HU892" s="122" t="str">
        <f t="shared" ref="HU892:HU922" si="4792">IF(BD892&gt;31.1,IF(BM892&lt;0.001,1,0),"")</f>
        <v/>
      </c>
      <c r="HV892" s="126" t="str">
        <f t="shared" ref="HV892:HV922" si="4793">IF(BD892&lt;-31.1,IF(BM892&gt;-0.001,1,0),"")</f>
        <v/>
      </c>
      <c r="HW892" s="126" t="str">
        <f t="shared" ref="HW892:HW922" si="4794">IF(BD892&gt;47.1,IF(BM892&lt;0.001,1,0),"")</f>
        <v/>
      </c>
      <c r="HX892" s="126" t="str">
        <f t="shared" ref="HX892:HX922" si="4795">IF(BD892&lt;-47.1,IF(BM892&gt;-0.001,1,0),"")</f>
        <v/>
      </c>
      <c r="HZ892" s="126" t="str">
        <f t="shared" ref="HZ892:HZ922" si="4796">IF(BD892&gt;-0.1,IF(BO892&lt;0.001,1,0),"")</f>
        <v/>
      </c>
      <c r="IA892" s="126">
        <f t="shared" ref="IA892:IA922" si="4797">IF(BD892&lt;0.1,IF(BO892&gt;-0.001,1,0),"")</f>
        <v>0</v>
      </c>
      <c r="IB892" s="126" t="str">
        <f t="shared" ref="IB892:IB922" si="4798">IF(BD892&gt;9.1,IF(BO892&lt;0.001,1,0),"")</f>
        <v/>
      </c>
      <c r="IC892" s="126">
        <f t="shared" ref="IC892:IC922" si="4799">IF(BD892&lt;-9.1,IF(BO892&gt;-0.001,1,0),"")</f>
        <v>0</v>
      </c>
      <c r="ID892" s="126" t="str">
        <f t="shared" ref="ID892:ID922" si="4800">IF(BD892&gt;15.1,IF(BO892&lt;0.001,1,0),"")</f>
        <v/>
      </c>
      <c r="IE892" s="126" t="str">
        <f t="shared" ref="IE892:IE922" si="4801">IF(BD892&lt;-15.1,IF(BO892&gt;-0.001,1,0),"")</f>
        <v/>
      </c>
      <c r="IF892" s="126" t="str">
        <f t="shared" ref="IF892:IF922" si="4802">IF(BD892&gt;31.1,IF(BO892&lt;0.001,1,0),"")</f>
        <v/>
      </c>
      <c r="IG892" s="126" t="str">
        <f t="shared" ref="IG892:IG922" si="4803">IF(BD892&lt;-31.1,IF(BO892&gt;-0.001,1,0),"")</f>
        <v/>
      </c>
      <c r="IH892" s="126" t="str">
        <f t="shared" ref="IH892:IH922" si="4804">IF(BD892&gt;47.1,IF(BO892&lt;0.001,1,0),"")</f>
        <v/>
      </c>
      <c r="II892" s="126" t="str">
        <f t="shared" ref="II892:II922" si="4805">IF(BD892&lt;-47.1,IF(BO892&gt;-0.001,1,0),"")</f>
        <v/>
      </c>
      <c r="IO892" s="128"/>
      <c r="IP892" s="128"/>
      <c r="IQ892" s="127"/>
      <c r="IR892" s="127"/>
      <c r="IX892" s="6"/>
      <c r="IY892" s="6"/>
      <c r="IZ892" s="7"/>
      <c r="JA892" s="7"/>
      <c r="JG892" s="12"/>
      <c r="JH892" s="12"/>
      <c r="JI892" s="13"/>
      <c r="JJ892" s="13"/>
      <c r="JN892" s="6"/>
      <c r="JO892" s="6"/>
      <c r="JQ892" s="11"/>
      <c r="JR892" s="11"/>
      <c r="JS892" s="12"/>
      <c r="JT892" s="13"/>
      <c r="JU892" s="12"/>
      <c r="JV892" s="12"/>
      <c r="JW892" s="97"/>
      <c r="JX892" s="13"/>
      <c r="JY892" s="13"/>
      <c r="JZ892" s="97"/>
      <c r="KA892" s="97"/>
      <c r="KB892" s="11"/>
      <c r="KC892" s="11"/>
      <c r="KD892" s="11"/>
      <c r="KE892" s="11"/>
    </row>
    <row r="893" spans="1:291" s="122" customFormat="1" x14ac:dyDescent="0.2">
      <c r="A893" s="146">
        <f t="shared" si="4081"/>
        <v>893</v>
      </c>
      <c r="C893" s="2">
        <v>43391</v>
      </c>
      <c r="D893" s="126">
        <v>96.75</v>
      </c>
      <c r="E893" s="126">
        <v>96.724999999999994</v>
      </c>
      <c r="F893" s="126">
        <v>96.724999999999994</v>
      </c>
      <c r="G893" s="128">
        <v>105.087</v>
      </c>
      <c r="H893" s="128">
        <v>112.062</v>
      </c>
      <c r="I893" s="128">
        <v>118.045</v>
      </c>
      <c r="J893" s="127">
        <v>138.04</v>
      </c>
      <c r="K893" s="126"/>
      <c r="M893" s="126">
        <f t="shared" si="4646"/>
        <v>96.75</v>
      </c>
      <c r="N893" s="126">
        <f t="shared" si="4647"/>
        <v>96.724999999999994</v>
      </c>
      <c r="O893" s="126">
        <f t="shared" si="4648"/>
        <v>96.724999999999994</v>
      </c>
      <c r="P893" s="128">
        <f t="shared" si="4620"/>
        <v>3368.7500000000005</v>
      </c>
      <c r="Q893" s="5">
        <f t="shared" si="4621"/>
        <v>3590.2499999999995</v>
      </c>
      <c r="R893" s="6">
        <f t="shared" si="4622"/>
        <v>3780.5</v>
      </c>
      <c r="S893" s="7">
        <f t="shared" si="4623"/>
        <v>4419.9999999999991</v>
      </c>
      <c r="V893" s="127">
        <f t="shared" si="4628"/>
        <v>1.0000000000005116</v>
      </c>
      <c r="W893" s="127">
        <f t="shared" si="4629"/>
        <v>0.50000000000096634</v>
      </c>
      <c r="X893" s="127">
        <f t="shared" si="4630"/>
        <v>0.49999999999954525</v>
      </c>
      <c r="Y893" s="127">
        <f t="shared" si="4624"/>
        <v>0.50000000000090949</v>
      </c>
      <c r="Z893" s="126">
        <f t="shared" si="4625"/>
        <v>2.4999999999990905</v>
      </c>
      <c r="AA893" s="126">
        <f t="shared" si="4626"/>
        <v>3</v>
      </c>
      <c r="AB893" s="126">
        <f t="shared" si="4627"/>
        <v>1.000000000001819</v>
      </c>
      <c r="AC893" s="126"/>
      <c r="AD893" s="126"/>
      <c r="AE893" s="127">
        <f t="shared" si="4643"/>
        <v>2.4999997000000258</v>
      </c>
      <c r="AF893" s="127">
        <f t="shared" si="4644"/>
        <v>1.9999997000004808</v>
      </c>
      <c r="AG893" s="127">
        <f t="shared" si="4645"/>
        <v>0.99999969999996918</v>
      </c>
      <c r="AH893" s="127">
        <f t="shared" si="4447"/>
        <v>0.66666666666424135</v>
      </c>
      <c r="AI893" s="127">
        <f t="shared" si="4631"/>
        <v>0.49999999999763522</v>
      </c>
      <c r="AJ893" s="127">
        <f t="shared" si="4632"/>
        <v>0.69999999999909068</v>
      </c>
      <c r="AK893" s="127">
        <f t="shared" si="4633"/>
        <v>0.49999999999909051</v>
      </c>
      <c r="AL893" s="127">
        <f t="shared" si="4634"/>
        <v>0.99999999999909051</v>
      </c>
      <c r="AM893" s="127">
        <f t="shared" si="4635"/>
        <v>3.3333333333339397</v>
      </c>
      <c r="AN893" s="127">
        <f t="shared" si="4636"/>
        <v>3.4000000000007278</v>
      </c>
      <c r="AO893" s="127">
        <f t="shared" si="4637"/>
        <v>1</v>
      </c>
      <c r="AP893" s="127">
        <f t="shared" si="4638"/>
        <v>1.3333333333284827</v>
      </c>
      <c r="AQ893" s="127">
        <f t="shared" si="4639"/>
        <v>2.5833333333353039</v>
      </c>
      <c r="AR893" s="127">
        <f t="shared" si="4640"/>
        <v>0.19999999999818097</v>
      </c>
      <c r="AS893" s="127">
        <f t="shared" si="4641"/>
        <v>2.7222222222217169</v>
      </c>
      <c r="AT893" s="127">
        <f t="shared" si="4642"/>
        <v>1.1333333333353948</v>
      </c>
      <c r="AU893" s="126"/>
      <c r="AX893" s="11">
        <f t="shared" si="4649"/>
        <v>-1.0000000000005116</v>
      </c>
      <c r="AY893" s="11">
        <f t="shared" si="4650"/>
        <v>-0.50000000000096634</v>
      </c>
      <c r="AZ893" s="11">
        <f t="shared" si="4651"/>
        <v>0.49999999999954525</v>
      </c>
      <c r="BA893" s="11">
        <f t="shared" si="4652"/>
        <v>0.50000000000090949</v>
      </c>
      <c r="BB893" s="11">
        <f t="shared" si="4653"/>
        <v>2.4999999999990905</v>
      </c>
      <c r="BC893" s="12">
        <f t="shared" si="4654"/>
        <v>3</v>
      </c>
      <c r="BD893" s="13">
        <f t="shared" si="4655"/>
        <v>-1.000000000001819</v>
      </c>
      <c r="BF893" s="11">
        <f t="shared" si="4619"/>
        <v>-2.0000000000023306</v>
      </c>
      <c r="BG893" s="11">
        <f t="shared" si="4465"/>
        <v>-2.4999997000000258</v>
      </c>
      <c r="BH893" s="11">
        <f t="shared" si="4466"/>
        <v>-1.9999997000004808</v>
      </c>
      <c r="BI893" s="11">
        <f t="shared" si="4467"/>
        <v>-0.99999969999996918</v>
      </c>
      <c r="BJ893" s="11">
        <f t="shared" si="4656"/>
        <v>-0.66666666666424135</v>
      </c>
      <c r="BK893" s="11">
        <f t="shared" si="4657"/>
        <v>-0.49999999999763522</v>
      </c>
      <c r="BL893" s="11">
        <f t="shared" si="4658"/>
        <v>0.69999999999909068</v>
      </c>
      <c r="BM893" s="11">
        <f t="shared" si="4659"/>
        <v>0.49999999999909051</v>
      </c>
      <c r="BN893" s="11">
        <f t="shared" si="4660"/>
        <v>0.99999999999909051</v>
      </c>
      <c r="BO893" s="11">
        <f t="shared" si="4661"/>
        <v>3.3333333333339397</v>
      </c>
      <c r="BP893" s="11">
        <f t="shared" si="4662"/>
        <v>3.4000000000007278</v>
      </c>
      <c r="BQ893" s="126">
        <v>1</v>
      </c>
      <c r="BR893" s="11">
        <f t="shared" si="4475"/>
        <v>1.3333333333284827</v>
      </c>
      <c r="BS893" s="11">
        <f t="shared" si="4663"/>
        <v>2.5833333333353039</v>
      </c>
      <c r="BT893" s="11">
        <f t="shared" si="4664"/>
        <v>-0.19999999999818097</v>
      </c>
      <c r="BU893" s="11">
        <f t="shared" si="4665"/>
        <v>2.7222222222217169</v>
      </c>
      <c r="BV893" s="11">
        <f t="shared" si="4666"/>
        <v>1.1333333333353948</v>
      </c>
      <c r="BY893" s="126"/>
      <c r="BZ893" s="126"/>
      <c r="CA893" s="122">
        <f t="shared" si="4667"/>
        <v>2.7222222222217169</v>
      </c>
      <c r="CB893" s="126">
        <f t="shared" si="4668"/>
        <v>0</v>
      </c>
      <c r="CC893" s="126">
        <f t="shared" si="4669"/>
        <v>0</v>
      </c>
      <c r="CD893" s="126">
        <f t="shared" si="4670"/>
        <v>0</v>
      </c>
      <c r="CE893" s="126">
        <f t="shared" si="4671"/>
        <v>1</v>
      </c>
      <c r="CF893" s="126">
        <f t="shared" si="4672"/>
        <v>1</v>
      </c>
      <c r="CG893" s="126">
        <f t="shared" si="4673"/>
        <v>0</v>
      </c>
      <c r="CH893" s="126">
        <f t="shared" si="4674"/>
        <v>0</v>
      </c>
      <c r="CI893" s="126">
        <f t="shared" si="4675"/>
        <v>0</v>
      </c>
      <c r="CJ893" s="126">
        <f t="shared" si="4676"/>
        <v>0</v>
      </c>
      <c r="CK893" s="126" t="str">
        <f t="shared" si="4677"/>
        <v/>
      </c>
      <c r="CL893" s="126">
        <f t="shared" si="4678"/>
        <v>0</v>
      </c>
      <c r="CM893" s="126" t="str">
        <f t="shared" si="4679"/>
        <v/>
      </c>
      <c r="CN893" s="126" t="str">
        <f t="shared" si="4680"/>
        <v/>
      </c>
      <c r="CO893" s="126">
        <f t="shared" si="4681"/>
        <v>0</v>
      </c>
      <c r="CP893" s="126" t="str">
        <f t="shared" si="4682"/>
        <v/>
      </c>
      <c r="CQ893" s="126">
        <f t="shared" si="4683"/>
        <v>0</v>
      </c>
      <c r="CR893" s="126"/>
      <c r="CS893" s="126">
        <f t="shared" si="4684"/>
        <v>1</v>
      </c>
      <c r="CT893" s="126">
        <f t="shared" si="4685"/>
        <v>1</v>
      </c>
      <c r="CU893" s="126">
        <f t="shared" si="4686"/>
        <v>1</v>
      </c>
      <c r="CV893" s="126">
        <f t="shared" si="4687"/>
        <v>0</v>
      </c>
      <c r="CW893" s="126" t="str">
        <f t="shared" si="4688"/>
        <v/>
      </c>
      <c r="CX893" s="126" t="str">
        <f t="shared" si="4689"/>
        <v/>
      </c>
      <c r="CY893" s="126" t="str">
        <f t="shared" si="4690"/>
        <v/>
      </c>
      <c r="CZ893" s="126" t="str">
        <f t="shared" si="4691"/>
        <v/>
      </c>
      <c r="DA893" s="126" t="str">
        <f t="shared" si="4692"/>
        <v/>
      </c>
      <c r="DB893" s="126">
        <f t="shared" si="4693"/>
        <v>0</v>
      </c>
      <c r="DC893" s="126">
        <f t="shared" si="4694"/>
        <v>1</v>
      </c>
      <c r="DD893" s="126" t="str">
        <f t="shared" si="4695"/>
        <v/>
      </c>
      <c r="DE893" s="126" t="str">
        <f t="shared" si="4696"/>
        <v/>
      </c>
      <c r="DF893" s="126"/>
      <c r="DG893" s="126">
        <f t="shared" si="4697"/>
        <v>1</v>
      </c>
      <c r="DH893" s="126">
        <f t="shared" si="4698"/>
        <v>1</v>
      </c>
      <c r="DI893" s="126">
        <f t="shared" si="4699"/>
        <v>1</v>
      </c>
      <c r="DJ893" s="126">
        <f t="shared" si="4700"/>
        <v>0</v>
      </c>
      <c r="DK893" s="126">
        <f t="shared" si="4701"/>
        <v>0</v>
      </c>
      <c r="DL893" s="126"/>
      <c r="DM893" s="126">
        <f t="shared" si="4702"/>
        <v>0</v>
      </c>
      <c r="DN893" s="126" t="str">
        <f t="shared" si="4703"/>
        <v/>
      </c>
      <c r="DO893" s="126" t="str">
        <f t="shared" si="4704"/>
        <v/>
      </c>
      <c r="DP893" s="126" t="str">
        <f t="shared" si="4705"/>
        <v/>
      </c>
      <c r="DQ893" s="126" t="str">
        <f t="shared" si="4706"/>
        <v/>
      </c>
      <c r="DR893" s="126" t="str">
        <f t="shared" si="4707"/>
        <v/>
      </c>
      <c r="DS893" s="126" t="str">
        <f t="shared" si="4708"/>
        <v/>
      </c>
      <c r="DT893" s="126" t="str">
        <f t="shared" si="4709"/>
        <v/>
      </c>
      <c r="DU893" s="126" t="str">
        <f t="shared" si="4710"/>
        <v/>
      </c>
      <c r="DV893" s="126">
        <f t="shared" si="4711"/>
        <v>0</v>
      </c>
      <c r="DW893" s="126">
        <f t="shared" si="4712"/>
        <v>1</v>
      </c>
      <c r="DX893" s="126">
        <f t="shared" si="4713"/>
        <v>1</v>
      </c>
      <c r="DY893" s="126" t="str">
        <f t="shared" si="4714"/>
        <v/>
      </c>
      <c r="EA893" s="126">
        <f t="shared" si="4715"/>
        <v>1</v>
      </c>
      <c r="EB893" s="126">
        <f t="shared" si="4716"/>
        <v>1</v>
      </c>
      <c r="EC893" s="126">
        <f t="shared" si="4717"/>
        <v>1</v>
      </c>
      <c r="ED893" s="126">
        <f t="shared" si="4718"/>
        <v>0</v>
      </c>
      <c r="EF893" s="126">
        <f t="shared" si="4719"/>
        <v>1</v>
      </c>
      <c r="EG893" s="126">
        <f t="shared" si="4720"/>
        <v>1</v>
      </c>
      <c r="EH893" s="126">
        <f t="shared" si="4721"/>
        <v>1</v>
      </c>
      <c r="EI893" s="126">
        <f t="shared" si="4722"/>
        <v>0</v>
      </c>
      <c r="EK893" s="126">
        <f t="shared" si="4723"/>
        <v>1</v>
      </c>
      <c r="EL893" s="126">
        <f t="shared" si="4724"/>
        <v>1</v>
      </c>
      <c r="EM893" s="126">
        <f t="shared" si="4725"/>
        <v>0</v>
      </c>
      <c r="EO893" s="126">
        <f t="shared" si="4726"/>
        <v>1</v>
      </c>
      <c r="EP893" s="126">
        <f t="shared" si="4727"/>
        <v>1</v>
      </c>
      <c r="EQ893" s="126">
        <f t="shared" si="4728"/>
        <v>0</v>
      </c>
      <c r="ES893" s="126">
        <f t="shared" si="4729"/>
        <v>1</v>
      </c>
      <c r="ET893" s="126">
        <f t="shared" si="4730"/>
        <v>1</v>
      </c>
      <c r="EU893" s="126">
        <f t="shared" si="4731"/>
        <v>0</v>
      </c>
      <c r="EV893" s="126" t="str">
        <f t="shared" si="4732"/>
        <v/>
      </c>
      <c r="EW893" s="126" t="str">
        <f t="shared" si="4733"/>
        <v/>
      </c>
      <c r="EY893" s="126">
        <f t="shared" si="4734"/>
        <v>0</v>
      </c>
      <c r="EZ893" s="126">
        <f t="shared" si="4735"/>
        <v>0</v>
      </c>
      <c r="FA893" s="126">
        <f t="shared" si="4736"/>
        <v>0</v>
      </c>
      <c r="FC893" s="126">
        <f t="shared" si="4737"/>
        <v>1</v>
      </c>
      <c r="FD893" s="126">
        <f t="shared" si="4738"/>
        <v>1</v>
      </c>
      <c r="FE893" s="126"/>
      <c r="FF893" s="126">
        <f t="shared" si="4739"/>
        <v>0</v>
      </c>
      <c r="FG893" s="126">
        <f t="shared" si="4740"/>
        <v>0</v>
      </c>
      <c r="FH893" s="126">
        <f t="shared" si="4741"/>
        <v>0</v>
      </c>
      <c r="FI893" s="126" t="str">
        <f t="shared" si="4742"/>
        <v/>
      </c>
      <c r="FJ893" s="126" t="str">
        <f t="shared" si="4743"/>
        <v/>
      </c>
      <c r="FK893" s="126" t="str">
        <f t="shared" si="4744"/>
        <v/>
      </c>
      <c r="FL893" s="126" t="str">
        <f t="shared" si="4745"/>
        <v/>
      </c>
      <c r="FN893" s="126" t="str">
        <f t="shared" si="4746"/>
        <v/>
      </c>
      <c r="FO893" s="126" t="str">
        <f t="shared" si="4747"/>
        <v/>
      </c>
      <c r="FP893" s="126" t="str">
        <f t="shared" si="4748"/>
        <v/>
      </c>
      <c r="FV893" s="126">
        <f t="shared" si="4749"/>
        <v>0</v>
      </c>
      <c r="FW893" s="126">
        <f t="shared" si="4750"/>
        <v>0</v>
      </c>
      <c r="FX893" s="126">
        <f t="shared" si="4751"/>
        <v>0</v>
      </c>
      <c r="GA893" s="126">
        <f t="shared" si="4752"/>
        <v>1</v>
      </c>
      <c r="GB893" s="126">
        <f t="shared" si="4753"/>
        <v>1</v>
      </c>
      <c r="GC893" s="126">
        <f t="shared" si="4754"/>
        <v>1</v>
      </c>
      <c r="GD893" s="126">
        <f t="shared" si="4755"/>
        <v>0</v>
      </c>
      <c r="GE893" s="126">
        <f t="shared" si="4756"/>
        <v>0</v>
      </c>
      <c r="GF893" s="126">
        <f t="shared" si="4757"/>
        <v>1</v>
      </c>
      <c r="GG893" s="126">
        <f t="shared" si="4758"/>
        <v>1</v>
      </c>
      <c r="GI893" s="126">
        <f t="shared" si="4759"/>
        <v>1</v>
      </c>
      <c r="GK893" s="126">
        <f t="shared" si="4760"/>
        <v>1</v>
      </c>
      <c r="GL893" s="126">
        <f t="shared" si="4761"/>
        <v>1</v>
      </c>
      <c r="GM893" s="126">
        <f t="shared" si="4762"/>
        <v>1</v>
      </c>
      <c r="GN893" s="126">
        <f t="shared" si="4763"/>
        <v>0</v>
      </c>
      <c r="GO893" s="126">
        <f t="shared" si="4764"/>
        <v>0</v>
      </c>
      <c r="GP893" s="126">
        <f t="shared" si="4765"/>
        <v>1</v>
      </c>
      <c r="GQ893" s="126">
        <f t="shared" si="4766"/>
        <v>1</v>
      </c>
      <c r="GS893" s="126" t="str">
        <f t="shared" si="4767"/>
        <v/>
      </c>
      <c r="GT893" s="126" t="str">
        <f t="shared" si="4768"/>
        <v/>
      </c>
      <c r="GU893" s="126">
        <f t="shared" si="4769"/>
        <v>0</v>
      </c>
      <c r="GV893" s="126">
        <f t="shared" si="4770"/>
        <v>0</v>
      </c>
      <c r="GW893" s="126">
        <f t="shared" si="4771"/>
        <v>0</v>
      </c>
      <c r="GX893" s="126">
        <f t="shared" si="4772"/>
        <v>0</v>
      </c>
      <c r="GY893" s="126">
        <f t="shared" si="4773"/>
        <v>0</v>
      </c>
      <c r="GZ893" s="126"/>
      <c r="HA893" s="126">
        <f t="shared" si="4774"/>
        <v>1</v>
      </c>
      <c r="HB893" s="126">
        <f t="shared" si="4775"/>
        <v>0</v>
      </c>
      <c r="HC893" s="126">
        <f t="shared" si="4776"/>
        <v>0</v>
      </c>
      <c r="HD893" s="126">
        <f t="shared" si="4777"/>
        <v>0</v>
      </c>
      <c r="HE893" s="126">
        <f t="shared" si="4778"/>
        <v>0</v>
      </c>
      <c r="HF893" s="126">
        <f t="shared" si="4779"/>
        <v>0</v>
      </c>
      <c r="HH893" s="126">
        <f t="shared" si="4780"/>
        <v>1</v>
      </c>
      <c r="HI893" s="126">
        <f t="shared" si="4781"/>
        <v>0</v>
      </c>
      <c r="HJ893" s="126">
        <f t="shared" si="4782"/>
        <v>0</v>
      </c>
      <c r="HK893" s="126">
        <f t="shared" si="4783"/>
        <v>0</v>
      </c>
      <c r="HL893" s="126">
        <f t="shared" si="4784"/>
        <v>0</v>
      </c>
      <c r="HM893" s="126">
        <f t="shared" si="4785"/>
        <v>0</v>
      </c>
      <c r="HO893" s="126" t="str">
        <f t="shared" si="4786"/>
        <v/>
      </c>
      <c r="HP893" s="126">
        <f t="shared" si="4787"/>
        <v>1</v>
      </c>
      <c r="HQ893" s="126" t="str">
        <f t="shared" si="4788"/>
        <v/>
      </c>
      <c r="HR893" s="122" t="str">
        <f t="shared" si="4789"/>
        <v/>
      </c>
      <c r="HS893" s="126" t="str">
        <f t="shared" si="4790"/>
        <v/>
      </c>
      <c r="HT893" s="122" t="str">
        <f t="shared" si="4791"/>
        <v/>
      </c>
      <c r="HU893" s="122" t="str">
        <f t="shared" si="4792"/>
        <v/>
      </c>
      <c r="HV893" s="126" t="str">
        <f t="shared" si="4793"/>
        <v/>
      </c>
      <c r="HW893" s="126" t="str">
        <f t="shared" si="4794"/>
        <v/>
      </c>
      <c r="HX893" s="126" t="str">
        <f t="shared" si="4795"/>
        <v/>
      </c>
      <c r="HZ893" s="126" t="str">
        <f t="shared" si="4796"/>
        <v/>
      </c>
      <c r="IA893" s="126">
        <f t="shared" si="4797"/>
        <v>1</v>
      </c>
      <c r="IB893" s="126" t="str">
        <f t="shared" si="4798"/>
        <v/>
      </c>
      <c r="IC893" s="126" t="str">
        <f t="shared" si="4799"/>
        <v/>
      </c>
      <c r="ID893" s="126" t="str">
        <f t="shared" si="4800"/>
        <v/>
      </c>
      <c r="IE893" s="126" t="str">
        <f t="shared" si="4801"/>
        <v/>
      </c>
      <c r="IF893" s="126" t="str">
        <f t="shared" si="4802"/>
        <v/>
      </c>
      <c r="IG893" s="126" t="str">
        <f t="shared" si="4803"/>
        <v/>
      </c>
      <c r="IH893" s="126" t="str">
        <f t="shared" si="4804"/>
        <v/>
      </c>
      <c r="II893" s="126" t="str">
        <f t="shared" si="4805"/>
        <v/>
      </c>
      <c r="IO893" s="128"/>
      <c r="IP893" s="128"/>
      <c r="IQ893" s="127"/>
      <c r="IR893" s="127"/>
      <c r="IX893" s="6"/>
      <c r="IY893" s="6"/>
      <c r="IZ893" s="7"/>
      <c r="JA893" s="7"/>
      <c r="JG893" s="12"/>
      <c r="JH893" s="12"/>
      <c r="JI893" s="13"/>
      <c r="JJ893" s="13"/>
      <c r="JN893" s="6"/>
      <c r="JO893" s="6"/>
      <c r="JQ893" s="11"/>
      <c r="JR893" s="11"/>
      <c r="JS893" s="12"/>
      <c r="JT893" s="13"/>
      <c r="JU893" s="12"/>
      <c r="JV893" s="12"/>
      <c r="JW893" s="97"/>
      <c r="JX893" s="13"/>
      <c r="JY893" s="13"/>
      <c r="JZ893" s="97"/>
      <c r="KA893" s="97"/>
      <c r="KB893" s="11"/>
      <c r="KC893" s="11"/>
      <c r="KD893" s="11"/>
      <c r="KE893" s="11"/>
    </row>
    <row r="894" spans="1:291" s="122" customFormat="1" x14ac:dyDescent="0.2">
      <c r="A894" s="146">
        <f t="shared" si="4081"/>
        <v>894</v>
      </c>
      <c r="C894" s="2">
        <v>43392</v>
      </c>
      <c r="D894" s="126">
        <v>96.724999999999994</v>
      </c>
      <c r="E894" s="126">
        <v>96.7</v>
      </c>
      <c r="F894" s="126">
        <v>96.7</v>
      </c>
      <c r="G894" s="128">
        <v>105.06699999999999</v>
      </c>
      <c r="H894" s="128">
        <v>112.02</v>
      </c>
      <c r="I894" s="128">
        <v>117.30500000000001</v>
      </c>
      <c r="J894" s="127">
        <v>137.22999999999999</v>
      </c>
      <c r="K894" s="126"/>
      <c r="M894" s="126">
        <f t="shared" si="4646"/>
        <v>96.724999999999994</v>
      </c>
      <c r="N894" s="126">
        <f t="shared" si="4647"/>
        <v>96.7</v>
      </c>
      <c r="O894" s="126">
        <f t="shared" si="4648"/>
        <v>96.7</v>
      </c>
      <c r="P894" s="128">
        <f t="shared" si="4620"/>
        <v>3366.7499999999991</v>
      </c>
      <c r="Q894" s="5">
        <f t="shared" si="4621"/>
        <v>3585.9999999999995</v>
      </c>
      <c r="R894" s="6">
        <f t="shared" si="4622"/>
        <v>3774.5000000000009</v>
      </c>
      <c r="S894" s="7">
        <f t="shared" si="4623"/>
        <v>4406.9999999999991</v>
      </c>
      <c r="V894" s="127">
        <f t="shared" si="4628"/>
        <v>2.5000000000005684</v>
      </c>
      <c r="W894" s="127">
        <f t="shared" si="4629"/>
        <v>2.4999999999991473</v>
      </c>
      <c r="X894" s="127">
        <f t="shared" si="4630"/>
        <v>2.4999999999991473</v>
      </c>
      <c r="Y894" s="127">
        <f t="shared" si="4624"/>
        <v>2.0000000000013642</v>
      </c>
      <c r="Z894" s="126">
        <f t="shared" si="4625"/>
        <v>4.25</v>
      </c>
      <c r="AA894" s="126">
        <f t="shared" si="4626"/>
        <v>5.9999999999990905</v>
      </c>
      <c r="AB894" s="126">
        <f t="shared" si="4627"/>
        <v>13</v>
      </c>
      <c r="AC894" s="126"/>
      <c r="AD894" s="126"/>
      <c r="AE894" s="127">
        <f t="shared" si="4643"/>
        <v>4.999948999953352E-2</v>
      </c>
      <c r="AF894" s="127">
        <f t="shared" si="4644"/>
        <v>4.9999490000954605E-2</v>
      </c>
      <c r="AG894" s="127">
        <f t="shared" si="4645"/>
        <v>4.9999490000954605E-2</v>
      </c>
      <c r="AH894" s="127">
        <f t="shared" si="4447"/>
        <v>1.166666666669395</v>
      </c>
      <c r="AI894" s="127">
        <f t="shared" si="4631"/>
        <v>1.4500000000027287</v>
      </c>
      <c r="AJ894" s="127">
        <f t="shared" si="4632"/>
        <v>0.6500000000005457</v>
      </c>
      <c r="AK894" s="127">
        <f t="shared" si="4633"/>
        <v>0.25000000000060618</v>
      </c>
      <c r="AL894" s="127">
        <f t="shared" si="4634"/>
        <v>1.2500000000004547</v>
      </c>
      <c r="AM894" s="127">
        <f t="shared" si="4635"/>
        <v>1.6666666666657575</v>
      </c>
      <c r="AN894" s="127">
        <f t="shared" si="4636"/>
        <v>0.79999999999909033</v>
      </c>
      <c r="AO894" s="127">
        <f t="shared" si="4637"/>
        <v>1</v>
      </c>
      <c r="AP894" s="127">
        <f t="shared" si="4638"/>
        <v>2.1666666666706083</v>
      </c>
      <c r="AQ894" s="127">
        <f t="shared" si="4639"/>
        <v>1.2916666666648482</v>
      </c>
      <c r="AR894" s="127">
        <f t="shared" si="4640"/>
        <v>1.6000000000030923</v>
      </c>
      <c r="AS894" s="127">
        <f t="shared" si="4641"/>
        <v>1.3611111111111112</v>
      </c>
      <c r="AT894" s="127">
        <f t="shared" si="4642"/>
        <v>2.2666666666693951</v>
      </c>
      <c r="AU894" s="126"/>
      <c r="AX894" s="11">
        <f t="shared" si="4649"/>
        <v>-2.5000000000005684</v>
      </c>
      <c r="AY894" s="11">
        <f t="shared" si="4650"/>
        <v>-2.4999999999991473</v>
      </c>
      <c r="AZ894" s="11">
        <f t="shared" si="4651"/>
        <v>-2.4999999999991473</v>
      </c>
      <c r="BA894" s="11">
        <f t="shared" si="4652"/>
        <v>-2.0000000000013642</v>
      </c>
      <c r="BB894" s="11">
        <f t="shared" si="4653"/>
        <v>-4.25</v>
      </c>
      <c r="BC894" s="12">
        <f t="shared" si="4654"/>
        <v>-5.9999999999990905</v>
      </c>
      <c r="BD894" s="13">
        <f t="shared" si="4655"/>
        <v>-13</v>
      </c>
      <c r="BF894" s="11">
        <f t="shared" si="4619"/>
        <v>1.50000000000216</v>
      </c>
      <c r="BG894" s="11">
        <f t="shared" si="4465"/>
        <v>4.999948999953352E-2</v>
      </c>
      <c r="BH894" s="11">
        <f t="shared" si="4466"/>
        <v>4.9999490000954605E-2</v>
      </c>
      <c r="BI894" s="11">
        <f t="shared" si="4467"/>
        <v>4.9999490000954605E-2</v>
      </c>
      <c r="BJ894" s="11">
        <f t="shared" si="4656"/>
        <v>-1.166666666669395</v>
      </c>
      <c r="BK894" s="11">
        <f t="shared" si="4657"/>
        <v>-1.4500000000027287</v>
      </c>
      <c r="BL894" s="11">
        <f t="shared" si="4658"/>
        <v>-0.6500000000005457</v>
      </c>
      <c r="BM894" s="11">
        <f t="shared" si="4659"/>
        <v>-0.25000000000060618</v>
      </c>
      <c r="BN894" s="11">
        <f t="shared" si="4660"/>
        <v>-1.2500000000004547</v>
      </c>
      <c r="BO894" s="11">
        <f t="shared" si="4661"/>
        <v>-1.6666666666657575</v>
      </c>
      <c r="BP894" s="11">
        <f t="shared" si="4662"/>
        <v>-0.79999999999909033</v>
      </c>
      <c r="BQ894" s="126">
        <v>1</v>
      </c>
      <c r="BR894" s="11">
        <f t="shared" si="4475"/>
        <v>2.1666666666706083</v>
      </c>
      <c r="BS894" s="11">
        <f t="shared" si="4663"/>
        <v>-1.2916666666648482</v>
      </c>
      <c r="BT894" s="11">
        <f t="shared" si="4664"/>
        <v>-1.6000000000030923</v>
      </c>
      <c r="BU894" s="11">
        <f t="shared" si="4665"/>
        <v>-1.3611111111111112</v>
      </c>
      <c r="BV894" s="11">
        <f t="shared" si="4666"/>
        <v>-2.2666666666693951</v>
      </c>
      <c r="BY894" s="126"/>
      <c r="BZ894" s="126"/>
      <c r="CA894" s="122">
        <f t="shared" si="4667"/>
        <v>-1.3611111111111112</v>
      </c>
      <c r="CB894" s="126">
        <f t="shared" si="4668"/>
        <v>1</v>
      </c>
      <c r="CC894" s="126">
        <f t="shared" si="4669"/>
        <v>1</v>
      </c>
      <c r="CD894" s="126">
        <f t="shared" si="4670"/>
        <v>1</v>
      </c>
      <c r="CE894" s="126">
        <f t="shared" si="4671"/>
        <v>1</v>
      </c>
      <c r="CF894" s="126">
        <f t="shared" si="4672"/>
        <v>1</v>
      </c>
      <c r="CG894" s="126">
        <f t="shared" si="4673"/>
        <v>1</v>
      </c>
      <c r="CH894" s="126" t="str">
        <f t="shared" si="4674"/>
        <v/>
      </c>
      <c r="CI894" s="126" t="str">
        <f t="shared" si="4675"/>
        <v/>
      </c>
      <c r="CJ894" s="126">
        <f t="shared" si="4676"/>
        <v>0</v>
      </c>
      <c r="CK894" s="126">
        <f t="shared" si="4677"/>
        <v>0</v>
      </c>
      <c r="CL894" s="126">
        <f t="shared" si="4678"/>
        <v>1</v>
      </c>
      <c r="CM894" s="126">
        <f t="shared" si="4679"/>
        <v>0</v>
      </c>
      <c r="CN894" s="126" t="str">
        <f t="shared" si="4680"/>
        <v/>
      </c>
      <c r="CO894" s="126">
        <f t="shared" si="4681"/>
        <v>1</v>
      </c>
      <c r="CP894" s="126">
        <f t="shared" si="4682"/>
        <v>1</v>
      </c>
      <c r="CQ894" s="126" t="str">
        <f t="shared" si="4683"/>
        <v/>
      </c>
      <c r="CR894" s="126"/>
      <c r="CS894" s="126">
        <f t="shared" si="4684"/>
        <v>1</v>
      </c>
      <c r="CT894" s="126">
        <f t="shared" si="4685"/>
        <v>1</v>
      </c>
      <c r="CU894" s="126">
        <f t="shared" si="4686"/>
        <v>1</v>
      </c>
      <c r="CV894" s="126">
        <f t="shared" si="4687"/>
        <v>1</v>
      </c>
      <c r="CW894" s="126">
        <f t="shared" si="4688"/>
        <v>1</v>
      </c>
      <c r="CX894" s="126">
        <f t="shared" si="4689"/>
        <v>1</v>
      </c>
      <c r="CY894" s="126">
        <f t="shared" si="4690"/>
        <v>1</v>
      </c>
      <c r="CZ894" s="126">
        <f t="shared" si="4691"/>
        <v>1</v>
      </c>
      <c r="DA894" s="126">
        <f t="shared" si="4692"/>
        <v>1</v>
      </c>
      <c r="DB894" s="126" t="str">
        <f t="shared" si="4693"/>
        <v/>
      </c>
      <c r="DC894" s="126" t="str">
        <f t="shared" si="4694"/>
        <v/>
      </c>
      <c r="DD894" s="126">
        <f t="shared" si="4695"/>
        <v>0</v>
      </c>
      <c r="DE894" s="126" t="str">
        <f t="shared" si="4696"/>
        <v/>
      </c>
      <c r="DF894" s="126"/>
      <c r="DG894" s="126">
        <f t="shared" si="4697"/>
        <v>1</v>
      </c>
      <c r="DH894" s="126">
        <f t="shared" si="4698"/>
        <v>1</v>
      </c>
      <c r="DI894" s="126">
        <f t="shared" si="4699"/>
        <v>1</v>
      </c>
      <c r="DJ894" s="126">
        <f t="shared" si="4700"/>
        <v>1</v>
      </c>
      <c r="DK894" s="126" t="str">
        <f t="shared" si="4701"/>
        <v/>
      </c>
      <c r="DL894" s="126"/>
      <c r="DM894" s="126" t="str">
        <f t="shared" si="4702"/>
        <v/>
      </c>
      <c r="DN894" s="126">
        <f t="shared" si="4703"/>
        <v>1</v>
      </c>
      <c r="DO894" s="126">
        <f t="shared" si="4704"/>
        <v>1</v>
      </c>
      <c r="DP894" s="126">
        <f t="shared" si="4705"/>
        <v>1</v>
      </c>
      <c r="DQ894" s="126">
        <f t="shared" si="4706"/>
        <v>1</v>
      </c>
      <c r="DR894" s="126">
        <f t="shared" si="4707"/>
        <v>1</v>
      </c>
      <c r="DS894" s="126">
        <f t="shared" si="4708"/>
        <v>1</v>
      </c>
      <c r="DT894" s="126">
        <f t="shared" si="4709"/>
        <v>1</v>
      </c>
      <c r="DU894" s="126">
        <f t="shared" si="4710"/>
        <v>0</v>
      </c>
      <c r="DV894" s="126">
        <f t="shared" si="4711"/>
        <v>1</v>
      </c>
      <c r="DW894" s="126">
        <f t="shared" si="4712"/>
        <v>0</v>
      </c>
      <c r="DX894" s="126" t="str">
        <f t="shared" si="4713"/>
        <v/>
      </c>
      <c r="DY894" s="126" t="str">
        <f t="shared" si="4714"/>
        <v/>
      </c>
      <c r="EA894" s="126">
        <f t="shared" si="4715"/>
        <v>1</v>
      </c>
      <c r="EB894" s="126">
        <f t="shared" si="4716"/>
        <v>1</v>
      </c>
      <c r="EC894" s="126">
        <f t="shared" si="4717"/>
        <v>1</v>
      </c>
      <c r="ED894" s="126">
        <f t="shared" si="4718"/>
        <v>1</v>
      </c>
      <c r="EF894" s="126">
        <f t="shared" si="4719"/>
        <v>1</v>
      </c>
      <c r="EG894" s="126">
        <f t="shared" si="4720"/>
        <v>1</v>
      </c>
      <c r="EH894" s="126">
        <f t="shared" si="4721"/>
        <v>1</v>
      </c>
      <c r="EI894" s="126">
        <f t="shared" si="4722"/>
        <v>1</v>
      </c>
      <c r="EK894" s="126">
        <f t="shared" si="4723"/>
        <v>1</v>
      </c>
      <c r="EL894" s="126">
        <f t="shared" si="4724"/>
        <v>1</v>
      </c>
      <c r="EM894" s="126">
        <f t="shared" si="4725"/>
        <v>1</v>
      </c>
      <c r="EO894" s="126">
        <f t="shared" si="4726"/>
        <v>1</v>
      </c>
      <c r="EP894" s="126">
        <f t="shared" si="4727"/>
        <v>1</v>
      </c>
      <c r="EQ894" s="126">
        <f t="shared" si="4728"/>
        <v>1</v>
      </c>
      <c r="ES894" s="126">
        <f t="shared" si="4729"/>
        <v>1</v>
      </c>
      <c r="ET894" s="126">
        <f t="shared" si="4730"/>
        <v>1</v>
      </c>
      <c r="EU894" s="126">
        <f t="shared" si="4731"/>
        <v>1</v>
      </c>
      <c r="EV894" s="126">
        <f t="shared" si="4732"/>
        <v>1</v>
      </c>
      <c r="EW894" s="126">
        <f t="shared" si="4733"/>
        <v>1</v>
      </c>
      <c r="EY894" s="126">
        <f t="shared" si="4734"/>
        <v>1</v>
      </c>
      <c r="EZ894" s="126">
        <f t="shared" si="4735"/>
        <v>1</v>
      </c>
      <c r="FA894" s="126">
        <f t="shared" si="4736"/>
        <v>1</v>
      </c>
      <c r="FC894" s="126">
        <f t="shared" si="4737"/>
        <v>1</v>
      </c>
      <c r="FD894" s="126">
        <f t="shared" si="4738"/>
        <v>0</v>
      </c>
      <c r="FE894" s="126"/>
      <c r="FF894" s="126">
        <f t="shared" si="4739"/>
        <v>1</v>
      </c>
      <c r="FG894" s="126">
        <f t="shared" si="4740"/>
        <v>1</v>
      </c>
      <c r="FH894" s="126">
        <f t="shared" si="4741"/>
        <v>1</v>
      </c>
      <c r="FI894" s="126">
        <f t="shared" si="4742"/>
        <v>1</v>
      </c>
      <c r="FJ894" s="126">
        <f t="shared" si="4743"/>
        <v>1</v>
      </c>
      <c r="FK894" s="126">
        <f t="shared" si="4744"/>
        <v>1</v>
      </c>
      <c r="FL894" s="126">
        <f t="shared" si="4745"/>
        <v>1</v>
      </c>
      <c r="FN894" s="126" t="str">
        <f t="shared" si="4746"/>
        <v/>
      </c>
      <c r="FO894" s="126" t="str">
        <f t="shared" si="4747"/>
        <v/>
      </c>
      <c r="FP894" s="126" t="str">
        <f t="shared" si="4748"/>
        <v/>
      </c>
      <c r="FV894" s="126">
        <f t="shared" si="4749"/>
        <v>1</v>
      </c>
      <c r="FW894" s="126">
        <f t="shared" si="4750"/>
        <v>0</v>
      </c>
      <c r="FX894" s="126">
        <f t="shared" si="4751"/>
        <v>0</v>
      </c>
      <c r="GA894" s="126">
        <f t="shared" si="4752"/>
        <v>0</v>
      </c>
      <c r="GB894" s="126">
        <f t="shared" si="4753"/>
        <v>0</v>
      </c>
      <c r="GC894" s="126">
        <f t="shared" si="4754"/>
        <v>0</v>
      </c>
      <c r="GD894" s="126">
        <f t="shared" si="4755"/>
        <v>0</v>
      </c>
      <c r="GE894" s="126">
        <f t="shared" si="4756"/>
        <v>0</v>
      </c>
      <c r="GF894" s="126">
        <f t="shared" si="4757"/>
        <v>0</v>
      </c>
      <c r="GG894" s="126">
        <f t="shared" si="4758"/>
        <v>0</v>
      </c>
      <c r="GI894" s="126">
        <f t="shared" si="4759"/>
        <v>0</v>
      </c>
      <c r="GK894" s="126">
        <f t="shared" si="4760"/>
        <v>1</v>
      </c>
      <c r="GL894" s="126">
        <f t="shared" si="4761"/>
        <v>1</v>
      </c>
      <c r="GM894" s="126">
        <f t="shared" si="4762"/>
        <v>1</v>
      </c>
      <c r="GN894" s="126">
        <f t="shared" si="4763"/>
        <v>1</v>
      </c>
      <c r="GO894" s="126">
        <f t="shared" si="4764"/>
        <v>1</v>
      </c>
      <c r="GP894" s="126">
        <f t="shared" si="4765"/>
        <v>1</v>
      </c>
      <c r="GQ894" s="126">
        <f t="shared" si="4766"/>
        <v>1</v>
      </c>
      <c r="GS894" s="126" t="str">
        <f t="shared" si="4767"/>
        <v/>
      </c>
      <c r="GT894" s="126" t="str">
        <f t="shared" si="4768"/>
        <v/>
      </c>
      <c r="GU894" s="126">
        <f t="shared" si="4769"/>
        <v>0</v>
      </c>
      <c r="GV894" s="126">
        <f t="shared" si="4770"/>
        <v>0</v>
      </c>
      <c r="GW894" s="126">
        <f t="shared" si="4771"/>
        <v>0</v>
      </c>
      <c r="GX894" s="126">
        <f t="shared" si="4772"/>
        <v>0</v>
      </c>
      <c r="GY894" s="126">
        <f t="shared" si="4773"/>
        <v>0</v>
      </c>
      <c r="GZ894" s="126"/>
      <c r="HA894" s="126">
        <f t="shared" si="4774"/>
        <v>0</v>
      </c>
      <c r="HB894" s="126">
        <f t="shared" si="4775"/>
        <v>0</v>
      </c>
      <c r="HC894" s="126">
        <f t="shared" si="4776"/>
        <v>0</v>
      </c>
      <c r="HD894" s="126">
        <f t="shared" si="4777"/>
        <v>0</v>
      </c>
      <c r="HE894" s="126">
        <f t="shared" si="4778"/>
        <v>0</v>
      </c>
      <c r="HF894" s="126">
        <f t="shared" si="4779"/>
        <v>0</v>
      </c>
      <c r="HH894" s="126">
        <f t="shared" si="4780"/>
        <v>0</v>
      </c>
      <c r="HI894" s="126">
        <f t="shared" si="4781"/>
        <v>0</v>
      </c>
      <c r="HJ894" s="126">
        <f t="shared" si="4782"/>
        <v>0</v>
      </c>
      <c r="HK894" s="126">
        <f t="shared" si="4783"/>
        <v>0</v>
      </c>
      <c r="HL894" s="126">
        <f t="shared" si="4784"/>
        <v>0</v>
      </c>
      <c r="HM894" s="126">
        <f t="shared" si="4785"/>
        <v>0</v>
      </c>
      <c r="HO894" s="126" t="str">
        <f t="shared" si="4786"/>
        <v/>
      </c>
      <c r="HP894" s="126">
        <f t="shared" si="4787"/>
        <v>0</v>
      </c>
      <c r="HQ894" s="126" t="str">
        <f t="shared" si="4788"/>
        <v/>
      </c>
      <c r="HR894" s="122">
        <f t="shared" si="4789"/>
        <v>0</v>
      </c>
      <c r="HS894" s="126" t="str">
        <f t="shared" si="4790"/>
        <v/>
      </c>
      <c r="HT894" s="122" t="str">
        <f t="shared" si="4791"/>
        <v/>
      </c>
      <c r="HU894" s="122" t="str">
        <f t="shared" si="4792"/>
        <v/>
      </c>
      <c r="HV894" s="126" t="str">
        <f t="shared" si="4793"/>
        <v/>
      </c>
      <c r="HW894" s="126" t="str">
        <f t="shared" si="4794"/>
        <v/>
      </c>
      <c r="HX894" s="126" t="str">
        <f t="shared" si="4795"/>
        <v/>
      </c>
      <c r="HZ894" s="126" t="str">
        <f t="shared" si="4796"/>
        <v/>
      </c>
      <c r="IA894" s="126">
        <f t="shared" si="4797"/>
        <v>0</v>
      </c>
      <c r="IB894" s="126" t="str">
        <f t="shared" si="4798"/>
        <v/>
      </c>
      <c r="IC894" s="126">
        <f t="shared" si="4799"/>
        <v>0</v>
      </c>
      <c r="ID894" s="126" t="str">
        <f t="shared" si="4800"/>
        <v/>
      </c>
      <c r="IE894" s="126" t="str">
        <f t="shared" si="4801"/>
        <v/>
      </c>
      <c r="IF894" s="126" t="str">
        <f t="shared" si="4802"/>
        <v/>
      </c>
      <c r="IG894" s="126" t="str">
        <f t="shared" si="4803"/>
        <v/>
      </c>
      <c r="IH894" s="126" t="str">
        <f t="shared" si="4804"/>
        <v/>
      </c>
      <c r="II894" s="126" t="str">
        <f t="shared" si="4805"/>
        <v/>
      </c>
      <c r="IO894" s="128"/>
      <c r="IP894" s="128"/>
      <c r="IQ894" s="127"/>
      <c r="IR894" s="127"/>
      <c r="IX894" s="6"/>
      <c r="IY894" s="6"/>
      <c r="IZ894" s="7"/>
      <c r="JA894" s="7"/>
      <c r="JG894" s="12"/>
      <c r="JH894" s="12"/>
      <c r="JI894" s="13"/>
      <c r="JJ894" s="13"/>
      <c r="JN894" s="6"/>
      <c r="JO894" s="6"/>
      <c r="JQ894" s="11"/>
      <c r="JR894" s="11"/>
      <c r="JS894" s="12"/>
      <c r="JT894" s="13"/>
      <c r="JU894" s="12"/>
      <c r="JV894" s="12"/>
      <c r="JW894" s="97"/>
      <c r="JX894" s="13"/>
      <c r="JY894" s="13"/>
      <c r="JZ894" s="97"/>
      <c r="KA894" s="97"/>
      <c r="KB894" s="11"/>
      <c r="KC894" s="11"/>
      <c r="KD894" s="11"/>
      <c r="KE894" s="11"/>
    </row>
    <row r="895" spans="1:291" s="122" customFormat="1" x14ac:dyDescent="0.2">
      <c r="A895" s="146">
        <f t="shared" si="4081"/>
        <v>895</v>
      </c>
      <c r="C895" s="2">
        <v>43395</v>
      </c>
      <c r="D895" s="126">
        <v>96.74</v>
      </c>
      <c r="E895" s="126">
        <v>96.715000000000003</v>
      </c>
      <c r="F895" s="126">
        <v>96.71</v>
      </c>
      <c r="G895" s="128">
        <v>105.072</v>
      </c>
      <c r="H895" s="128">
        <v>112.027</v>
      </c>
      <c r="I895" s="128">
        <v>118</v>
      </c>
      <c r="J895" s="127">
        <v>137.26</v>
      </c>
      <c r="K895" s="126"/>
      <c r="M895" s="126">
        <f t="shared" si="4646"/>
        <v>96.74</v>
      </c>
      <c r="N895" s="126">
        <f t="shared" si="4647"/>
        <v>96.715000000000003</v>
      </c>
      <c r="O895" s="126">
        <f t="shared" si="4648"/>
        <v>96.71</v>
      </c>
      <c r="P895" s="128">
        <f t="shared" si="4620"/>
        <v>3367.2500000000005</v>
      </c>
      <c r="Q895" s="5">
        <f t="shared" si="4621"/>
        <v>3586.75</v>
      </c>
      <c r="R895" s="6">
        <f t="shared" si="4622"/>
        <v>3776</v>
      </c>
      <c r="S895" s="7">
        <f t="shared" si="4623"/>
        <v>4409.9999999999991</v>
      </c>
      <c r="V895" s="127">
        <f t="shared" si="4628"/>
        <v>1.5000000000000568</v>
      </c>
      <c r="W895" s="127">
        <f t="shared" si="4629"/>
        <v>1.5000000000000568</v>
      </c>
      <c r="X895" s="127">
        <f t="shared" si="4630"/>
        <v>0.99999999999909051</v>
      </c>
      <c r="Y895" s="127">
        <f t="shared" si="4624"/>
        <v>0.50000000000136424</v>
      </c>
      <c r="Z895" s="126">
        <f t="shared" si="4625"/>
        <v>0.75000000000045475</v>
      </c>
      <c r="AA895" s="126">
        <f t="shared" si="4626"/>
        <v>1.4999999999990905</v>
      </c>
      <c r="AB895" s="126">
        <f t="shared" si="4627"/>
        <v>3</v>
      </c>
      <c r="AC895" s="126"/>
      <c r="AD895" s="126"/>
      <c r="AE895" s="127">
        <f t="shared" si="4643"/>
        <v>1.0500000899997659</v>
      </c>
      <c r="AF895" s="127">
        <f t="shared" si="4644"/>
        <v>1.0500000899997659</v>
      </c>
      <c r="AG895" s="127">
        <f t="shared" si="4645"/>
        <v>0.55000008999879957</v>
      </c>
      <c r="AH895" s="127">
        <f t="shared" ref="AH895:AH958" si="4806">ABS(BJ895)</f>
        <v>0.50000000000242528</v>
      </c>
      <c r="AI895" s="127">
        <f t="shared" si="4631"/>
        <v>0.55000000000245564</v>
      </c>
      <c r="AJ895" s="127">
        <f t="shared" si="4632"/>
        <v>0.14999999999899949</v>
      </c>
      <c r="AK895" s="127">
        <f t="shared" si="4633"/>
        <v>0.24999999999893896</v>
      </c>
      <c r="AL895" s="127">
        <f t="shared" si="4634"/>
        <v>9.0949470177292824E-13</v>
      </c>
      <c r="AM895" s="127">
        <f t="shared" si="4635"/>
        <v>0.49999999999909051</v>
      </c>
      <c r="AN895" s="127">
        <f t="shared" si="4636"/>
        <v>0.29999999999909055</v>
      </c>
      <c r="AO895" s="127">
        <f t="shared" si="4637"/>
        <v>1</v>
      </c>
      <c r="AP895" s="127">
        <f t="shared" si="4638"/>
        <v>1.1666666666696983</v>
      </c>
      <c r="AQ895" s="127">
        <f t="shared" si="4639"/>
        <v>0.87499999999749889</v>
      </c>
      <c r="AR895" s="127">
        <f t="shared" si="4640"/>
        <v>0.40000000000309233</v>
      </c>
      <c r="AS895" s="127">
        <f t="shared" si="4641"/>
        <v>8.3333333333788118E-2</v>
      </c>
      <c r="AT895" s="127">
        <f t="shared" si="4642"/>
        <v>0.60000000000272846</v>
      </c>
      <c r="AU895" s="126"/>
      <c r="AX895" s="11">
        <f t="shared" si="4649"/>
        <v>1.5000000000000568</v>
      </c>
      <c r="AY895" s="11">
        <f t="shared" si="4650"/>
        <v>1.5000000000000568</v>
      </c>
      <c r="AZ895" s="11">
        <f t="shared" si="4651"/>
        <v>0.99999999999909051</v>
      </c>
      <c r="BA895" s="11">
        <f t="shared" si="4652"/>
        <v>0.50000000000136424</v>
      </c>
      <c r="BB895" s="11">
        <f t="shared" si="4653"/>
        <v>0.75000000000045475</v>
      </c>
      <c r="BC895" s="12">
        <f t="shared" si="4654"/>
        <v>1.4999999999990905</v>
      </c>
      <c r="BD895" s="13">
        <f t="shared" si="4655"/>
        <v>3</v>
      </c>
      <c r="BF895" s="11">
        <f t="shared" si="4619"/>
        <v>0.49999999999732836</v>
      </c>
      <c r="BG895" s="11">
        <f t="shared" si="4465"/>
        <v>1.0500000899997659</v>
      </c>
      <c r="BH895" s="11">
        <f t="shared" si="4466"/>
        <v>1.0500000899997659</v>
      </c>
      <c r="BI895" s="11">
        <f t="shared" si="4467"/>
        <v>0.55000008999879957</v>
      </c>
      <c r="BJ895" s="11">
        <f t="shared" si="4656"/>
        <v>0.50000000000242528</v>
      </c>
      <c r="BK895" s="11">
        <f t="shared" si="4657"/>
        <v>0.55000000000245564</v>
      </c>
      <c r="BL895" s="11">
        <f t="shared" si="4658"/>
        <v>-0.14999999999899949</v>
      </c>
      <c r="BM895" s="11">
        <f t="shared" si="4659"/>
        <v>-0.24999999999893896</v>
      </c>
      <c r="BN895" s="11">
        <f t="shared" si="4660"/>
        <v>9.0949470177292824E-13</v>
      </c>
      <c r="BO895" s="11">
        <f t="shared" si="4661"/>
        <v>0.49999999999909051</v>
      </c>
      <c r="BP895" s="11">
        <f t="shared" si="4662"/>
        <v>0.29999999999909055</v>
      </c>
      <c r="BQ895" s="126">
        <v>1</v>
      </c>
      <c r="BR895" s="11">
        <f t="shared" si="4475"/>
        <v>-1.1666666666696983</v>
      </c>
      <c r="BS895" s="11">
        <f t="shared" si="4663"/>
        <v>0.87499999999749889</v>
      </c>
      <c r="BT895" s="11">
        <f t="shared" si="4664"/>
        <v>0.40000000000309233</v>
      </c>
      <c r="BU895" s="11">
        <f t="shared" si="4665"/>
        <v>8.3333333333788118E-2</v>
      </c>
      <c r="BV895" s="11">
        <f t="shared" si="4666"/>
        <v>0.60000000000272846</v>
      </c>
      <c r="BY895" s="126"/>
      <c r="BZ895" s="126"/>
      <c r="CA895" s="122">
        <f t="shared" si="4667"/>
        <v>8.3333333333788118E-2</v>
      </c>
      <c r="CB895" s="126">
        <f t="shared" si="4668"/>
        <v>1</v>
      </c>
      <c r="CC895" s="126">
        <f t="shared" si="4669"/>
        <v>1</v>
      </c>
      <c r="CD895" s="126">
        <f t="shared" si="4670"/>
        <v>1</v>
      </c>
      <c r="CE895" s="126">
        <f t="shared" si="4671"/>
        <v>1</v>
      </c>
      <c r="CF895" s="126">
        <f t="shared" si="4672"/>
        <v>1</v>
      </c>
      <c r="CG895" s="126">
        <f t="shared" si="4673"/>
        <v>1</v>
      </c>
      <c r="CH895" s="126" t="str">
        <f t="shared" si="4674"/>
        <v/>
      </c>
      <c r="CI895" s="126">
        <f t="shared" si="4675"/>
        <v>0</v>
      </c>
      <c r="CJ895" s="126">
        <f t="shared" si="4676"/>
        <v>0</v>
      </c>
      <c r="CK895" s="126" t="str">
        <f t="shared" si="4677"/>
        <v/>
      </c>
      <c r="CL895" s="126">
        <f t="shared" si="4678"/>
        <v>0</v>
      </c>
      <c r="CM895" s="126" t="str">
        <f t="shared" si="4679"/>
        <v/>
      </c>
      <c r="CN895" s="126" t="str">
        <f t="shared" si="4680"/>
        <v/>
      </c>
      <c r="CO895" s="126">
        <f t="shared" si="4681"/>
        <v>0</v>
      </c>
      <c r="CP895" s="126">
        <f t="shared" si="4682"/>
        <v>0</v>
      </c>
      <c r="CQ895" s="126" t="str">
        <f t="shared" si="4683"/>
        <v/>
      </c>
      <c r="CR895" s="126"/>
      <c r="CS895" s="126">
        <f t="shared" si="4684"/>
        <v>0</v>
      </c>
      <c r="CT895" s="126">
        <f t="shared" si="4685"/>
        <v>0</v>
      </c>
      <c r="CU895" s="126">
        <f t="shared" si="4686"/>
        <v>0</v>
      </c>
      <c r="CV895" s="126">
        <f t="shared" si="4687"/>
        <v>0</v>
      </c>
      <c r="CW895" s="126">
        <f t="shared" si="4688"/>
        <v>1</v>
      </c>
      <c r="CX895" s="126" t="str">
        <f t="shared" si="4689"/>
        <v/>
      </c>
      <c r="CY895" s="126" t="str">
        <f t="shared" si="4690"/>
        <v/>
      </c>
      <c r="CZ895" s="126" t="str">
        <f t="shared" si="4691"/>
        <v/>
      </c>
      <c r="DA895" s="126" t="str">
        <f t="shared" si="4692"/>
        <v/>
      </c>
      <c r="DB895" s="126">
        <f t="shared" si="4693"/>
        <v>1</v>
      </c>
      <c r="DC895" s="126" t="str">
        <f t="shared" si="4694"/>
        <v/>
      </c>
      <c r="DD895" s="126">
        <f t="shared" si="4695"/>
        <v>1</v>
      </c>
      <c r="DE895" s="126" t="str">
        <f t="shared" si="4696"/>
        <v/>
      </c>
      <c r="DF895" s="126"/>
      <c r="DG895" s="126">
        <f t="shared" si="4697"/>
        <v>1</v>
      </c>
      <c r="DH895" s="126">
        <f t="shared" si="4698"/>
        <v>1</v>
      </c>
      <c r="DI895" s="126">
        <f t="shared" si="4699"/>
        <v>1</v>
      </c>
      <c r="DJ895" s="126">
        <f t="shared" si="4700"/>
        <v>1</v>
      </c>
      <c r="DK895" s="126" t="str">
        <f t="shared" si="4701"/>
        <v/>
      </c>
      <c r="DL895" s="126"/>
      <c r="DM895" s="126" t="str">
        <f t="shared" si="4702"/>
        <v/>
      </c>
      <c r="DN895" s="126">
        <f t="shared" si="4703"/>
        <v>0</v>
      </c>
      <c r="DO895" s="126">
        <f t="shared" si="4704"/>
        <v>0</v>
      </c>
      <c r="DP895" s="126">
        <f t="shared" si="4705"/>
        <v>1</v>
      </c>
      <c r="DQ895" s="126">
        <f t="shared" si="4706"/>
        <v>0</v>
      </c>
      <c r="DR895" s="126">
        <f t="shared" si="4707"/>
        <v>0</v>
      </c>
      <c r="DS895" s="126">
        <f t="shared" si="4708"/>
        <v>0</v>
      </c>
      <c r="DT895" s="126">
        <f t="shared" si="4709"/>
        <v>0</v>
      </c>
      <c r="DU895" s="126">
        <f t="shared" si="4710"/>
        <v>0</v>
      </c>
      <c r="DV895" s="126">
        <f t="shared" si="4711"/>
        <v>1</v>
      </c>
      <c r="DW895" s="126">
        <f t="shared" si="4712"/>
        <v>0</v>
      </c>
      <c r="DX895" s="126" t="str">
        <f t="shared" si="4713"/>
        <v/>
      </c>
      <c r="DY895" s="126" t="str">
        <f t="shared" si="4714"/>
        <v/>
      </c>
      <c r="EA895" s="126">
        <f t="shared" si="4715"/>
        <v>1</v>
      </c>
      <c r="EB895" s="126">
        <f t="shared" si="4716"/>
        <v>1</v>
      </c>
      <c r="EC895" s="126">
        <f t="shared" si="4717"/>
        <v>1</v>
      </c>
      <c r="ED895" s="126">
        <f t="shared" si="4718"/>
        <v>1</v>
      </c>
      <c r="EF895" s="126">
        <f t="shared" si="4719"/>
        <v>1</v>
      </c>
      <c r="EG895" s="126">
        <f t="shared" si="4720"/>
        <v>1</v>
      </c>
      <c r="EH895" s="126">
        <f t="shared" si="4721"/>
        <v>1</v>
      </c>
      <c r="EI895" s="126">
        <f t="shared" si="4722"/>
        <v>1</v>
      </c>
      <c r="EK895" s="126">
        <f t="shared" si="4723"/>
        <v>1</v>
      </c>
      <c r="EL895" s="126">
        <f t="shared" si="4724"/>
        <v>1</v>
      </c>
      <c r="EM895" s="126">
        <f t="shared" si="4725"/>
        <v>1</v>
      </c>
      <c r="EO895" s="126">
        <f t="shared" si="4726"/>
        <v>1</v>
      </c>
      <c r="EP895" s="126">
        <f t="shared" si="4727"/>
        <v>1</v>
      </c>
      <c r="EQ895" s="126">
        <f t="shared" si="4728"/>
        <v>1</v>
      </c>
      <c r="ES895" s="126">
        <f t="shared" si="4729"/>
        <v>1</v>
      </c>
      <c r="ET895" s="126">
        <f t="shared" si="4730"/>
        <v>1</v>
      </c>
      <c r="EU895" s="126">
        <f t="shared" si="4731"/>
        <v>1</v>
      </c>
      <c r="EV895" s="126">
        <f t="shared" si="4732"/>
        <v>1</v>
      </c>
      <c r="EW895" s="126">
        <f t="shared" si="4733"/>
        <v>0</v>
      </c>
      <c r="EY895" s="126">
        <f t="shared" si="4734"/>
        <v>1</v>
      </c>
      <c r="EZ895" s="126">
        <f t="shared" si="4735"/>
        <v>1</v>
      </c>
      <c r="FA895" s="126">
        <f t="shared" si="4736"/>
        <v>1</v>
      </c>
      <c r="FC895" s="126">
        <f t="shared" si="4737"/>
        <v>0</v>
      </c>
      <c r="FD895" s="126" t="str">
        <f t="shared" si="4738"/>
        <v/>
      </c>
      <c r="FE895" s="126"/>
      <c r="FF895" s="126">
        <f t="shared" si="4739"/>
        <v>0</v>
      </c>
      <c r="FG895" s="126">
        <f t="shared" si="4740"/>
        <v>1</v>
      </c>
      <c r="FH895" s="126">
        <f t="shared" si="4741"/>
        <v>0</v>
      </c>
      <c r="FI895" s="126" t="str">
        <f t="shared" si="4742"/>
        <v/>
      </c>
      <c r="FJ895" s="126" t="str">
        <f t="shared" si="4743"/>
        <v/>
      </c>
      <c r="FK895" s="126" t="str">
        <f t="shared" si="4744"/>
        <v/>
      </c>
      <c r="FL895" s="126" t="str">
        <f t="shared" si="4745"/>
        <v/>
      </c>
      <c r="FN895" s="126" t="str">
        <f t="shared" si="4746"/>
        <v/>
      </c>
      <c r="FO895" s="126" t="str">
        <f t="shared" si="4747"/>
        <v/>
      </c>
      <c r="FP895" s="126" t="str">
        <f t="shared" si="4748"/>
        <v/>
      </c>
      <c r="FV895" s="126">
        <f t="shared" si="4749"/>
        <v>0</v>
      </c>
      <c r="FW895" s="126">
        <f t="shared" si="4750"/>
        <v>1</v>
      </c>
      <c r="FX895" s="126">
        <f t="shared" si="4751"/>
        <v>0</v>
      </c>
      <c r="GA895" s="126">
        <f t="shared" si="4752"/>
        <v>0</v>
      </c>
      <c r="GB895" s="126">
        <f t="shared" si="4753"/>
        <v>0</v>
      </c>
      <c r="GC895" s="126">
        <f t="shared" si="4754"/>
        <v>0</v>
      </c>
      <c r="GD895" s="126">
        <f t="shared" si="4755"/>
        <v>0</v>
      </c>
      <c r="GE895" s="126">
        <f t="shared" si="4756"/>
        <v>0</v>
      </c>
      <c r="GF895" s="126">
        <f t="shared" si="4757"/>
        <v>1</v>
      </c>
      <c r="GG895" s="126">
        <f t="shared" si="4758"/>
        <v>0</v>
      </c>
      <c r="GI895" s="126">
        <f t="shared" si="4759"/>
        <v>0</v>
      </c>
      <c r="GK895" s="126">
        <f t="shared" si="4760"/>
        <v>1</v>
      </c>
      <c r="GL895" s="126">
        <f t="shared" si="4761"/>
        <v>1</v>
      </c>
      <c r="GM895" s="126">
        <f t="shared" si="4762"/>
        <v>1</v>
      </c>
      <c r="GN895" s="126">
        <f t="shared" si="4763"/>
        <v>1</v>
      </c>
      <c r="GO895" s="126">
        <f t="shared" si="4764"/>
        <v>1</v>
      </c>
      <c r="GP895" s="126">
        <f t="shared" si="4765"/>
        <v>0</v>
      </c>
      <c r="GQ895" s="126">
        <f t="shared" si="4766"/>
        <v>1</v>
      </c>
      <c r="GS895" s="126" t="str">
        <f t="shared" si="4767"/>
        <v/>
      </c>
      <c r="GT895" s="126" t="str">
        <f t="shared" si="4768"/>
        <v/>
      </c>
      <c r="GU895" s="126">
        <f t="shared" si="4769"/>
        <v>0</v>
      </c>
      <c r="GV895" s="126">
        <f t="shared" si="4770"/>
        <v>0</v>
      </c>
      <c r="GW895" s="126">
        <f t="shared" si="4771"/>
        <v>0</v>
      </c>
      <c r="GX895" s="126">
        <f t="shared" si="4772"/>
        <v>0</v>
      </c>
      <c r="GY895" s="126">
        <f t="shared" si="4773"/>
        <v>0</v>
      </c>
      <c r="GZ895" s="126"/>
      <c r="HA895" s="126">
        <f t="shared" si="4774"/>
        <v>0</v>
      </c>
      <c r="HB895" s="126">
        <f t="shared" si="4775"/>
        <v>0</v>
      </c>
      <c r="HC895" s="126">
        <f t="shared" si="4776"/>
        <v>0</v>
      </c>
      <c r="HD895" s="126">
        <f t="shared" si="4777"/>
        <v>0</v>
      </c>
      <c r="HE895" s="126">
        <f t="shared" si="4778"/>
        <v>0</v>
      </c>
      <c r="HF895" s="126">
        <f t="shared" si="4779"/>
        <v>0</v>
      </c>
      <c r="HH895" s="126">
        <f t="shared" si="4780"/>
        <v>0</v>
      </c>
      <c r="HI895" s="126">
        <f t="shared" si="4781"/>
        <v>0</v>
      </c>
      <c r="HJ895" s="126">
        <f t="shared" si="4782"/>
        <v>0</v>
      </c>
      <c r="HK895" s="126">
        <f t="shared" si="4783"/>
        <v>0</v>
      </c>
      <c r="HL895" s="126">
        <f t="shared" si="4784"/>
        <v>0</v>
      </c>
      <c r="HM895" s="126">
        <f t="shared" si="4785"/>
        <v>0</v>
      </c>
      <c r="HO895" s="126">
        <f t="shared" si="4786"/>
        <v>1</v>
      </c>
      <c r="HP895" s="126" t="str">
        <f t="shared" si="4787"/>
        <v/>
      </c>
      <c r="HQ895" s="126" t="str">
        <f t="shared" si="4788"/>
        <v/>
      </c>
      <c r="HR895" s="122" t="str">
        <f t="shared" si="4789"/>
        <v/>
      </c>
      <c r="HS895" s="126" t="str">
        <f t="shared" si="4790"/>
        <v/>
      </c>
      <c r="HT895" s="122" t="str">
        <f t="shared" si="4791"/>
        <v/>
      </c>
      <c r="HU895" s="122" t="str">
        <f t="shared" si="4792"/>
        <v/>
      </c>
      <c r="HV895" s="126" t="str">
        <f t="shared" si="4793"/>
        <v/>
      </c>
      <c r="HW895" s="126" t="str">
        <f t="shared" si="4794"/>
        <v/>
      </c>
      <c r="HX895" s="126" t="str">
        <f t="shared" si="4795"/>
        <v/>
      </c>
      <c r="HZ895" s="126">
        <f t="shared" si="4796"/>
        <v>0</v>
      </c>
      <c r="IA895" s="126" t="str">
        <f t="shared" si="4797"/>
        <v/>
      </c>
      <c r="IB895" s="126" t="str">
        <f t="shared" si="4798"/>
        <v/>
      </c>
      <c r="IC895" s="126" t="str">
        <f t="shared" si="4799"/>
        <v/>
      </c>
      <c r="ID895" s="126" t="str">
        <f t="shared" si="4800"/>
        <v/>
      </c>
      <c r="IE895" s="126" t="str">
        <f t="shared" si="4801"/>
        <v/>
      </c>
      <c r="IF895" s="126" t="str">
        <f t="shared" si="4802"/>
        <v/>
      </c>
      <c r="IG895" s="126" t="str">
        <f t="shared" si="4803"/>
        <v/>
      </c>
      <c r="IH895" s="126" t="str">
        <f t="shared" si="4804"/>
        <v/>
      </c>
      <c r="II895" s="126" t="str">
        <f t="shared" si="4805"/>
        <v/>
      </c>
      <c r="IO895" s="128"/>
      <c r="IP895" s="128"/>
      <c r="IQ895" s="127"/>
      <c r="IR895" s="127"/>
      <c r="IX895" s="6"/>
      <c r="IY895" s="6"/>
      <c r="IZ895" s="7"/>
      <c r="JA895" s="7"/>
      <c r="JG895" s="12"/>
      <c r="JH895" s="12"/>
      <c r="JI895" s="13"/>
      <c r="JJ895" s="13"/>
      <c r="JN895" s="6"/>
      <c r="JO895" s="6"/>
      <c r="JQ895" s="11"/>
      <c r="JR895" s="11"/>
      <c r="JS895" s="12"/>
      <c r="JT895" s="13"/>
      <c r="JU895" s="12"/>
      <c r="JV895" s="12"/>
      <c r="JW895" s="97"/>
      <c r="JX895" s="13"/>
      <c r="JY895" s="13"/>
      <c r="JZ895" s="97"/>
      <c r="KA895" s="97"/>
      <c r="KB895" s="11"/>
      <c r="KC895" s="11"/>
      <c r="KD895" s="11"/>
      <c r="KE895" s="11"/>
    </row>
    <row r="896" spans="1:291" s="122" customFormat="1" x14ac:dyDescent="0.2">
      <c r="A896" s="146">
        <f t="shared" si="4081"/>
        <v>896</v>
      </c>
      <c r="C896" s="2">
        <v>43396</v>
      </c>
      <c r="D896" s="126">
        <v>96.775000000000006</v>
      </c>
      <c r="E896" s="126">
        <v>96.754999999999995</v>
      </c>
      <c r="F896" s="126">
        <v>96.754999999999995</v>
      </c>
      <c r="G896" s="128">
        <v>105.09</v>
      </c>
      <c r="H896" s="128">
        <v>112.08499999999999</v>
      </c>
      <c r="I896" s="128">
        <v>118.08499999999999</v>
      </c>
      <c r="J896" s="127">
        <v>138.06</v>
      </c>
      <c r="K896" s="126"/>
      <c r="M896" s="126">
        <f t="shared" si="4646"/>
        <v>96.775000000000006</v>
      </c>
      <c r="N896" s="126">
        <f t="shared" si="4647"/>
        <v>96.754999999999995</v>
      </c>
      <c r="O896" s="126">
        <f t="shared" si="4648"/>
        <v>96.754999999999995</v>
      </c>
      <c r="P896" s="128">
        <f t="shared" si="4620"/>
        <v>3369.0000000000005</v>
      </c>
      <c r="Q896" s="5">
        <f t="shared" si="4621"/>
        <v>3592.4999999999995</v>
      </c>
      <c r="R896" s="6">
        <f t="shared" si="4622"/>
        <v>3784.4999999999995</v>
      </c>
      <c r="S896" s="7">
        <f t="shared" si="4623"/>
        <v>4422</v>
      </c>
      <c r="V896" s="127">
        <f t="shared" si="4628"/>
        <v>3.50000000000108</v>
      </c>
      <c r="W896" s="127">
        <f t="shared" si="4629"/>
        <v>3.9999999999992042</v>
      </c>
      <c r="X896" s="127">
        <f t="shared" si="4630"/>
        <v>4.5000000000001705</v>
      </c>
      <c r="Y896" s="127">
        <f t="shared" si="4624"/>
        <v>1.75</v>
      </c>
      <c r="Z896" s="126">
        <f t="shared" si="4625"/>
        <v>5.7499999999995453</v>
      </c>
      <c r="AA896" s="126">
        <f t="shared" si="4626"/>
        <v>8.4999999999995453</v>
      </c>
      <c r="AB896" s="126">
        <f t="shared" si="4627"/>
        <v>12.000000000000909</v>
      </c>
      <c r="AC896" s="126"/>
      <c r="AD896" s="126"/>
      <c r="AE896" s="127">
        <f t="shared" si="4643"/>
        <v>5.0000690001214654E-2</v>
      </c>
      <c r="AF896" s="127">
        <f t="shared" si="4644"/>
        <v>0.55000068999933882</v>
      </c>
      <c r="AG896" s="127">
        <f t="shared" si="4645"/>
        <v>1.0500006900003052</v>
      </c>
      <c r="AH896" s="127">
        <f t="shared" si="4806"/>
        <v>0.33333333333303017</v>
      </c>
      <c r="AI896" s="127">
        <f t="shared" si="4631"/>
        <v>5.0000000000272937E-2</v>
      </c>
      <c r="AJ896" s="127">
        <f t="shared" si="4632"/>
        <v>0.64999999999981828</v>
      </c>
      <c r="AK896" s="127">
        <f t="shared" si="4633"/>
        <v>8.3333333333182047E-2</v>
      </c>
      <c r="AL896" s="127">
        <f t="shared" si="4634"/>
        <v>1.4999999999997726</v>
      </c>
      <c r="AM896" s="127">
        <f t="shared" si="4635"/>
        <v>4.4999999999992424</v>
      </c>
      <c r="AN896" s="127">
        <f t="shared" si="4636"/>
        <v>3.6999999999991813</v>
      </c>
      <c r="AO896" s="127">
        <f t="shared" si="4637"/>
        <v>1</v>
      </c>
      <c r="AP896" s="127">
        <f t="shared" si="4638"/>
        <v>6.0618177144533547E-13</v>
      </c>
      <c r="AQ896" s="127">
        <f t="shared" si="4639"/>
        <v>4.3749999999994689</v>
      </c>
      <c r="AR896" s="127">
        <f t="shared" si="4640"/>
        <v>0.10000000000018172</v>
      </c>
      <c r="AS896" s="127">
        <f t="shared" si="4641"/>
        <v>3.0833333333326767</v>
      </c>
      <c r="AT896" s="127">
        <f t="shared" si="4642"/>
        <v>1.8999999999998787</v>
      </c>
      <c r="AU896" s="126"/>
      <c r="AX896" s="11">
        <f t="shared" si="4649"/>
        <v>3.50000000000108</v>
      </c>
      <c r="AY896" s="11">
        <f t="shared" si="4650"/>
        <v>3.9999999999992042</v>
      </c>
      <c r="AZ896" s="11">
        <f t="shared" si="4651"/>
        <v>4.5000000000001705</v>
      </c>
      <c r="BA896" s="11">
        <f t="shared" si="4652"/>
        <v>1.75</v>
      </c>
      <c r="BB896" s="11">
        <f t="shared" si="4653"/>
        <v>5.7499999999995453</v>
      </c>
      <c r="BC896" s="12">
        <f t="shared" si="4654"/>
        <v>8.4999999999995453</v>
      </c>
      <c r="BD896" s="13">
        <f t="shared" si="4655"/>
        <v>12.000000000000909</v>
      </c>
      <c r="BF896" s="11">
        <f t="shared" si="4619"/>
        <v>1.0800249583553523E-12</v>
      </c>
      <c r="BG896" s="11">
        <f t="shared" si="4465"/>
        <v>5.0000690001214654E-2</v>
      </c>
      <c r="BH896" s="11">
        <f t="shared" si="4466"/>
        <v>0.55000068999933882</v>
      </c>
      <c r="BI896" s="11">
        <f t="shared" si="4467"/>
        <v>1.0500006900003052</v>
      </c>
      <c r="BJ896" s="11">
        <f t="shared" si="4656"/>
        <v>-0.33333333333303017</v>
      </c>
      <c r="BK896" s="11">
        <f t="shared" si="4657"/>
        <v>5.0000000000272937E-2</v>
      </c>
      <c r="BL896" s="11">
        <f t="shared" si="4658"/>
        <v>0.64999999999981828</v>
      </c>
      <c r="BM896" s="11">
        <f t="shared" si="4659"/>
        <v>8.3333333333182047E-2</v>
      </c>
      <c r="BN896" s="11">
        <f t="shared" si="4660"/>
        <v>1.4999999999997726</v>
      </c>
      <c r="BO896" s="11">
        <f t="shared" si="4661"/>
        <v>4.4999999999992424</v>
      </c>
      <c r="BP896" s="11">
        <f t="shared" si="4662"/>
        <v>3.6999999999991813</v>
      </c>
      <c r="BQ896" s="126">
        <v>1</v>
      </c>
      <c r="BR896" s="11">
        <f t="shared" si="4475"/>
        <v>-6.0618177144533547E-13</v>
      </c>
      <c r="BS896" s="11">
        <f t="shared" si="4663"/>
        <v>4.3749999999994689</v>
      </c>
      <c r="BT896" s="11">
        <f t="shared" si="4664"/>
        <v>0.10000000000018172</v>
      </c>
      <c r="BU896" s="11">
        <f t="shared" si="4665"/>
        <v>3.0833333333326767</v>
      </c>
      <c r="BV896" s="11">
        <f t="shared" si="4666"/>
        <v>1.8999999999998787</v>
      </c>
      <c r="BY896" s="126"/>
      <c r="BZ896" s="126"/>
      <c r="CA896" s="122">
        <f t="shared" si="4667"/>
        <v>3.0833333333326767</v>
      </c>
      <c r="CB896" s="126">
        <f t="shared" si="4668"/>
        <v>1</v>
      </c>
      <c r="CC896" s="126">
        <f t="shared" si="4669"/>
        <v>1</v>
      </c>
      <c r="CD896" s="126">
        <f t="shared" si="4670"/>
        <v>1</v>
      </c>
      <c r="CE896" s="126">
        <f t="shared" si="4671"/>
        <v>1</v>
      </c>
      <c r="CF896" s="126">
        <f t="shared" si="4672"/>
        <v>1</v>
      </c>
      <c r="CG896" s="126">
        <f t="shared" si="4673"/>
        <v>1</v>
      </c>
      <c r="CH896" s="126" t="str">
        <f t="shared" si="4674"/>
        <v/>
      </c>
      <c r="CI896" s="126" t="str">
        <f t="shared" si="4675"/>
        <v/>
      </c>
      <c r="CJ896" s="126">
        <f t="shared" si="4676"/>
        <v>0</v>
      </c>
      <c r="CK896" s="126">
        <f t="shared" si="4677"/>
        <v>0</v>
      </c>
      <c r="CL896" s="126">
        <f t="shared" si="4678"/>
        <v>1</v>
      </c>
      <c r="CM896" s="126">
        <f t="shared" si="4679"/>
        <v>0</v>
      </c>
      <c r="CN896" s="126" t="str">
        <f t="shared" si="4680"/>
        <v/>
      </c>
      <c r="CO896" s="126">
        <f t="shared" si="4681"/>
        <v>1</v>
      </c>
      <c r="CP896" s="126">
        <f t="shared" si="4682"/>
        <v>1</v>
      </c>
      <c r="CQ896" s="126" t="str">
        <f t="shared" si="4683"/>
        <v/>
      </c>
      <c r="CR896" s="126"/>
      <c r="CS896" s="126">
        <f t="shared" si="4684"/>
        <v>1</v>
      </c>
      <c r="CT896" s="126">
        <f t="shared" si="4685"/>
        <v>1</v>
      </c>
      <c r="CU896" s="126">
        <f t="shared" si="4686"/>
        <v>1</v>
      </c>
      <c r="CV896" s="126">
        <f t="shared" si="4687"/>
        <v>1</v>
      </c>
      <c r="CW896" s="126">
        <f t="shared" si="4688"/>
        <v>1</v>
      </c>
      <c r="CX896" s="126">
        <f t="shared" si="4689"/>
        <v>1</v>
      </c>
      <c r="CY896" s="126">
        <f t="shared" si="4690"/>
        <v>1</v>
      </c>
      <c r="CZ896" s="126">
        <f t="shared" si="4691"/>
        <v>1</v>
      </c>
      <c r="DA896" s="126">
        <f t="shared" si="4692"/>
        <v>1</v>
      </c>
      <c r="DB896" s="126" t="str">
        <f t="shared" si="4693"/>
        <v/>
      </c>
      <c r="DC896" s="126" t="str">
        <f t="shared" si="4694"/>
        <v/>
      </c>
      <c r="DD896" s="126">
        <f t="shared" si="4695"/>
        <v>0</v>
      </c>
      <c r="DE896" s="126" t="str">
        <f t="shared" si="4696"/>
        <v/>
      </c>
      <c r="DF896" s="126"/>
      <c r="DG896" s="126">
        <f t="shared" si="4697"/>
        <v>1</v>
      </c>
      <c r="DH896" s="126">
        <f t="shared" si="4698"/>
        <v>1</v>
      </c>
      <c r="DI896" s="126">
        <f t="shared" si="4699"/>
        <v>1</v>
      </c>
      <c r="DJ896" s="126">
        <f t="shared" si="4700"/>
        <v>1</v>
      </c>
      <c r="DK896" s="126" t="str">
        <f t="shared" si="4701"/>
        <v/>
      </c>
      <c r="DL896" s="126"/>
      <c r="DM896" s="126" t="str">
        <f t="shared" si="4702"/>
        <v/>
      </c>
      <c r="DN896" s="126">
        <f t="shared" si="4703"/>
        <v>1</v>
      </c>
      <c r="DO896" s="126">
        <f t="shared" si="4704"/>
        <v>1</v>
      </c>
      <c r="DP896" s="126">
        <f t="shared" si="4705"/>
        <v>1</v>
      </c>
      <c r="DQ896" s="126">
        <f t="shared" si="4706"/>
        <v>1</v>
      </c>
      <c r="DR896" s="126">
        <f t="shared" si="4707"/>
        <v>1</v>
      </c>
      <c r="DS896" s="126">
        <f t="shared" si="4708"/>
        <v>1</v>
      </c>
      <c r="DT896" s="126">
        <f t="shared" si="4709"/>
        <v>1</v>
      </c>
      <c r="DU896" s="126">
        <f t="shared" si="4710"/>
        <v>0</v>
      </c>
      <c r="DV896" s="126">
        <f t="shared" si="4711"/>
        <v>1</v>
      </c>
      <c r="DW896" s="126">
        <f t="shared" si="4712"/>
        <v>0</v>
      </c>
      <c r="DX896" s="126" t="str">
        <f t="shared" si="4713"/>
        <v/>
      </c>
      <c r="DY896" s="126" t="str">
        <f t="shared" si="4714"/>
        <v/>
      </c>
      <c r="EA896" s="126">
        <f t="shared" si="4715"/>
        <v>1</v>
      </c>
      <c r="EB896" s="126">
        <f t="shared" si="4716"/>
        <v>1</v>
      </c>
      <c r="EC896" s="126">
        <f t="shared" si="4717"/>
        <v>1</v>
      </c>
      <c r="ED896" s="126">
        <f t="shared" si="4718"/>
        <v>1</v>
      </c>
      <c r="EF896" s="126">
        <f t="shared" si="4719"/>
        <v>1</v>
      </c>
      <c r="EG896" s="126">
        <f t="shared" si="4720"/>
        <v>1</v>
      </c>
      <c r="EH896" s="126">
        <f t="shared" si="4721"/>
        <v>1</v>
      </c>
      <c r="EI896" s="126">
        <f t="shared" si="4722"/>
        <v>1</v>
      </c>
      <c r="EK896" s="126">
        <f t="shared" si="4723"/>
        <v>1</v>
      </c>
      <c r="EL896" s="126">
        <f t="shared" si="4724"/>
        <v>1</v>
      </c>
      <c r="EM896" s="126">
        <f t="shared" si="4725"/>
        <v>1</v>
      </c>
      <c r="EO896" s="126">
        <f t="shared" si="4726"/>
        <v>1</v>
      </c>
      <c r="EP896" s="126">
        <f t="shared" si="4727"/>
        <v>1</v>
      </c>
      <c r="EQ896" s="126">
        <f t="shared" si="4728"/>
        <v>1</v>
      </c>
      <c r="ES896" s="126">
        <f t="shared" si="4729"/>
        <v>1</v>
      </c>
      <c r="ET896" s="126">
        <f t="shared" si="4730"/>
        <v>1</v>
      </c>
      <c r="EU896" s="126">
        <f t="shared" si="4731"/>
        <v>1</v>
      </c>
      <c r="EV896" s="126">
        <f t="shared" si="4732"/>
        <v>1</v>
      </c>
      <c r="EW896" s="126">
        <f t="shared" si="4733"/>
        <v>1</v>
      </c>
      <c r="EY896" s="126">
        <f t="shared" si="4734"/>
        <v>1</v>
      </c>
      <c r="EZ896" s="126">
        <f t="shared" si="4735"/>
        <v>1</v>
      </c>
      <c r="FA896" s="126">
        <f t="shared" si="4736"/>
        <v>1</v>
      </c>
      <c r="FC896" s="126">
        <f t="shared" si="4737"/>
        <v>1</v>
      </c>
      <c r="FD896" s="126">
        <f t="shared" si="4738"/>
        <v>0</v>
      </c>
      <c r="FE896" s="126"/>
      <c r="FF896" s="126">
        <f t="shared" si="4739"/>
        <v>1</v>
      </c>
      <c r="FG896" s="126">
        <f t="shared" si="4740"/>
        <v>1</v>
      </c>
      <c r="FH896" s="126">
        <f t="shared" si="4741"/>
        <v>1</v>
      </c>
      <c r="FI896" s="126">
        <f t="shared" si="4742"/>
        <v>1</v>
      </c>
      <c r="FJ896" s="126">
        <f t="shared" si="4743"/>
        <v>1</v>
      </c>
      <c r="FK896" s="126">
        <f t="shared" si="4744"/>
        <v>1</v>
      </c>
      <c r="FL896" s="126">
        <f t="shared" si="4745"/>
        <v>1</v>
      </c>
      <c r="FN896" s="126" t="str">
        <f t="shared" si="4746"/>
        <v/>
      </c>
      <c r="FO896" s="126" t="str">
        <f t="shared" si="4747"/>
        <v/>
      </c>
      <c r="FP896" s="126" t="str">
        <f t="shared" si="4748"/>
        <v/>
      </c>
      <c r="FV896" s="126">
        <f t="shared" si="4749"/>
        <v>1</v>
      </c>
      <c r="FW896" s="126">
        <f t="shared" si="4750"/>
        <v>0</v>
      </c>
      <c r="FX896" s="126">
        <f t="shared" si="4751"/>
        <v>1</v>
      </c>
      <c r="GA896" s="126">
        <f t="shared" si="4752"/>
        <v>0</v>
      </c>
      <c r="GB896" s="126">
        <f t="shared" si="4753"/>
        <v>0</v>
      </c>
      <c r="GC896" s="126">
        <f t="shared" si="4754"/>
        <v>0</v>
      </c>
      <c r="GD896" s="126">
        <f t="shared" si="4755"/>
        <v>0</v>
      </c>
      <c r="GE896" s="126">
        <f t="shared" si="4756"/>
        <v>0</v>
      </c>
      <c r="GF896" s="126">
        <f t="shared" si="4757"/>
        <v>0</v>
      </c>
      <c r="GG896" s="126">
        <f t="shared" si="4758"/>
        <v>0</v>
      </c>
      <c r="GI896" s="126">
        <f t="shared" si="4759"/>
        <v>0</v>
      </c>
      <c r="GK896" s="126">
        <f t="shared" si="4760"/>
        <v>1</v>
      </c>
      <c r="GL896" s="126">
        <f t="shared" si="4761"/>
        <v>1</v>
      </c>
      <c r="GM896" s="126">
        <f t="shared" si="4762"/>
        <v>1</v>
      </c>
      <c r="GN896" s="126">
        <f t="shared" si="4763"/>
        <v>1</v>
      </c>
      <c r="GO896" s="126">
        <f t="shared" si="4764"/>
        <v>1</v>
      </c>
      <c r="GP896" s="126">
        <f t="shared" si="4765"/>
        <v>1</v>
      </c>
      <c r="GQ896" s="126">
        <f t="shared" si="4766"/>
        <v>1</v>
      </c>
      <c r="GS896" s="126" t="str">
        <f t="shared" si="4767"/>
        <v/>
      </c>
      <c r="GT896" s="126" t="str">
        <f t="shared" si="4768"/>
        <v/>
      </c>
      <c r="GU896" s="126">
        <f t="shared" si="4769"/>
        <v>0</v>
      </c>
      <c r="GV896" s="126">
        <f t="shared" si="4770"/>
        <v>0</v>
      </c>
      <c r="GW896" s="126">
        <f t="shared" si="4771"/>
        <v>0</v>
      </c>
      <c r="GX896" s="126">
        <f t="shared" si="4772"/>
        <v>0</v>
      </c>
      <c r="GY896" s="126">
        <f t="shared" si="4773"/>
        <v>0</v>
      </c>
      <c r="GZ896" s="126"/>
      <c r="HA896" s="126">
        <f t="shared" si="4774"/>
        <v>1</v>
      </c>
      <c r="HB896" s="126">
        <f t="shared" si="4775"/>
        <v>1</v>
      </c>
      <c r="HC896" s="126">
        <f t="shared" si="4776"/>
        <v>0</v>
      </c>
      <c r="HD896" s="126">
        <f t="shared" si="4777"/>
        <v>0</v>
      </c>
      <c r="HE896" s="126">
        <f t="shared" si="4778"/>
        <v>0</v>
      </c>
      <c r="HF896" s="126">
        <f t="shared" si="4779"/>
        <v>0</v>
      </c>
      <c r="HH896" s="126">
        <f t="shared" si="4780"/>
        <v>1</v>
      </c>
      <c r="HI896" s="126">
        <f t="shared" si="4781"/>
        <v>1</v>
      </c>
      <c r="HJ896" s="126">
        <f t="shared" si="4782"/>
        <v>0</v>
      </c>
      <c r="HK896" s="126">
        <f t="shared" si="4783"/>
        <v>0</v>
      </c>
      <c r="HL896" s="126">
        <f t="shared" si="4784"/>
        <v>0</v>
      </c>
      <c r="HM896" s="126">
        <f t="shared" si="4785"/>
        <v>0</v>
      </c>
      <c r="HO896" s="126">
        <f t="shared" si="4786"/>
        <v>0</v>
      </c>
      <c r="HP896" s="126" t="str">
        <f t="shared" si="4787"/>
        <v/>
      </c>
      <c r="HQ896" s="126">
        <f t="shared" si="4788"/>
        <v>0</v>
      </c>
      <c r="HR896" s="122" t="str">
        <f t="shared" si="4789"/>
        <v/>
      </c>
      <c r="HS896" s="126" t="str">
        <f t="shared" si="4790"/>
        <v/>
      </c>
      <c r="HT896" s="122" t="str">
        <f t="shared" si="4791"/>
        <v/>
      </c>
      <c r="HU896" s="122" t="str">
        <f t="shared" si="4792"/>
        <v/>
      </c>
      <c r="HV896" s="126" t="str">
        <f t="shared" si="4793"/>
        <v/>
      </c>
      <c r="HW896" s="126" t="str">
        <f t="shared" si="4794"/>
        <v/>
      </c>
      <c r="HX896" s="126" t="str">
        <f t="shared" si="4795"/>
        <v/>
      </c>
      <c r="HZ896" s="126">
        <f t="shared" si="4796"/>
        <v>0</v>
      </c>
      <c r="IA896" s="126" t="str">
        <f t="shared" si="4797"/>
        <v/>
      </c>
      <c r="IB896" s="126">
        <f t="shared" si="4798"/>
        <v>0</v>
      </c>
      <c r="IC896" s="126" t="str">
        <f t="shared" si="4799"/>
        <v/>
      </c>
      <c r="ID896" s="126" t="str">
        <f t="shared" si="4800"/>
        <v/>
      </c>
      <c r="IE896" s="126" t="str">
        <f t="shared" si="4801"/>
        <v/>
      </c>
      <c r="IF896" s="126" t="str">
        <f t="shared" si="4802"/>
        <v/>
      </c>
      <c r="IG896" s="126" t="str">
        <f t="shared" si="4803"/>
        <v/>
      </c>
      <c r="IH896" s="126" t="str">
        <f t="shared" si="4804"/>
        <v/>
      </c>
      <c r="II896" s="126" t="str">
        <f t="shared" si="4805"/>
        <v/>
      </c>
      <c r="IO896" s="128"/>
      <c r="IP896" s="128"/>
      <c r="IQ896" s="127"/>
      <c r="IR896" s="127"/>
      <c r="IX896" s="6"/>
      <c r="IY896" s="6"/>
      <c r="IZ896" s="7"/>
      <c r="JA896" s="7"/>
      <c r="JG896" s="12"/>
      <c r="JH896" s="12"/>
      <c r="JI896" s="13"/>
      <c r="JJ896" s="13"/>
      <c r="JN896" s="6"/>
      <c r="JO896" s="6"/>
      <c r="JQ896" s="11"/>
      <c r="JR896" s="11"/>
      <c r="JS896" s="12"/>
      <c r="JT896" s="13"/>
      <c r="JU896" s="12"/>
      <c r="JV896" s="12"/>
      <c r="JW896" s="97"/>
      <c r="JX896" s="13"/>
      <c r="JY896" s="13"/>
      <c r="JZ896" s="97"/>
      <c r="KA896" s="97"/>
      <c r="KB896" s="11"/>
      <c r="KC896" s="11"/>
      <c r="KD896" s="11"/>
      <c r="KE896" s="11"/>
    </row>
    <row r="897" spans="1:291" s="122" customFormat="1" x14ac:dyDescent="0.2">
      <c r="A897" s="146">
        <f t="shared" si="4081"/>
        <v>897</v>
      </c>
      <c r="C897" s="2">
        <v>43397</v>
      </c>
      <c r="D897" s="126">
        <v>96.81</v>
      </c>
      <c r="E897" s="126">
        <v>96.8</v>
      </c>
      <c r="F897" s="126">
        <v>96.805000000000007</v>
      </c>
      <c r="G897" s="128">
        <v>105.11499999999999</v>
      </c>
      <c r="H897" s="128">
        <v>112.155</v>
      </c>
      <c r="I897" s="128">
        <v>118.2</v>
      </c>
      <c r="J897" s="127">
        <v>138.25</v>
      </c>
      <c r="K897" s="126"/>
      <c r="M897" s="126">
        <f t="shared" si="4646"/>
        <v>96.81</v>
      </c>
      <c r="N897" s="126">
        <f t="shared" si="4647"/>
        <v>96.8</v>
      </c>
      <c r="O897" s="126">
        <f t="shared" si="4648"/>
        <v>96.805000000000007</v>
      </c>
      <c r="P897" s="128">
        <f t="shared" si="4620"/>
        <v>3371.4999999999995</v>
      </c>
      <c r="Q897" s="5">
        <f t="shared" si="4621"/>
        <v>3599.5</v>
      </c>
      <c r="R897" s="6">
        <f t="shared" si="4622"/>
        <v>3796.0000000000005</v>
      </c>
      <c r="S897" s="7">
        <f t="shared" si="4623"/>
        <v>4441</v>
      </c>
      <c r="V897" s="127">
        <f t="shared" si="4628"/>
        <v>3.4999999999996589</v>
      </c>
      <c r="W897" s="127">
        <f t="shared" si="4629"/>
        <v>4.5000000000001705</v>
      </c>
      <c r="X897" s="127">
        <f t="shared" si="4630"/>
        <v>5.0000000000011369</v>
      </c>
      <c r="Y897" s="127">
        <f t="shared" si="4624"/>
        <v>2.4999999999990905</v>
      </c>
      <c r="Z897" s="126">
        <f t="shared" si="4625"/>
        <v>7.0000000000004547</v>
      </c>
      <c r="AA897" s="126">
        <f t="shared" si="4626"/>
        <v>11.500000000000909</v>
      </c>
      <c r="AB897" s="126">
        <f t="shared" si="4627"/>
        <v>19</v>
      </c>
      <c r="AC897" s="126"/>
      <c r="AD897" s="126"/>
      <c r="AE897" s="127">
        <f t="shared" si="4643"/>
        <v>0.69999916000078244</v>
      </c>
      <c r="AF897" s="127">
        <f t="shared" si="4644"/>
        <v>0.30000083999972915</v>
      </c>
      <c r="AG897" s="127">
        <f t="shared" si="4645"/>
        <v>0.80000084000069549</v>
      </c>
      <c r="AH897" s="127">
        <f t="shared" si="4806"/>
        <v>0.33333333333121118</v>
      </c>
      <c r="AI897" s="127">
        <f t="shared" si="4631"/>
        <v>0.79999999999790816</v>
      </c>
      <c r="AJ897" s="127">
        <f t="shared" si="4632"/>
        <v>9.9999999999909051E-2</v>
      </c>
      <c r="AK897" s="127">
        <f t="shared" si="4633"/>
        <v>0.66666666666681795</v>
      </c>
      <c r="AL897" s="127">
        <f t="shared" si="4634"/>
        <v>1.25</v>
      </c>
      <c r="AM897" s="127">
        <f t="shared" si="4635"/>
        <v>5.1666666666675765</v>
      </c>
      <c r="AN897" s="127">
        <f t="shared" si="4636"/>
        <v>3.9000000000009098</v>
      </c>
      <c r="AO897" s="127">
        <f t="shared" si="4637"/>
        <v>1</v>
      </c>
      <c r="AP897" s="127">
        <f t="shared" si="4638"/>
        <v>1.9999999999966649</v>
      </c>
      <c r="AQ897" s="127">
        <f t="shared" si="4639"/>
        <v>6.1666666666678029</v>
      </c>
      <c r="AR897" s="127">
        <f t="shared" si="4640"/>
        <v>0.39999999999781721</v>
      </c>
      <c r="AS897" s="127">
        <f t="shared" si="4641"/>
        <v>2.7777777777782324</v>
      </c>
      <c r="AT897" s="127">
        <f t="shared" si="4642"/>
        <v>2.4666666666648478</v>
      </c>
      <c r="AU897" s="126"/>
      <c r="AX897" s="11">
        <f t="shared" si="4649"/>
        <v>3.4999999999996589</v>
      </c>
      <c r="AY897" s="11">
        <f t="shared" si="4650"/>
        <v>4.5000000000001705</v>
      </c>
      <c r="AZ897" s="11">
        <f t="shared" si="4651"/>
        <v>5.0000000000011369</v>
      </c>
      <c r="BA897" s="11">
        <f t="shared" si="4652"/>
        <v>2.4999999999990905</v>
      </c>
      <c r="BB897" s="11">
        <f t="shared" si="4653"/>
        <v>7.0000000000004547</v>
      </c>
      <c r="BC897" s="12">
        <f t="shared" si="4654"/>
        <v>11.500000000000909</v>
      </c>
      <c r="BD897" s="13">
        <f t="shared" si="4655"/>
        <v>19</v>
      </c>
      <c r="BF897" s="11">
        <f t="shared" si="4619"/>
        <v>-1.4999999999985221</v>
      </c>
      <c r="BG897" s="11">
        <f t="shared" si="4465"/>
        <v>-0.69999916000078244</v>
      </c>
      <c r="BH897" s="11">
        <f t="shared" si="4466"/>
        <v>0.30000083999972915</v>
      </c>
      <c r="BI897" s="11">
        <f t="shared" si="4467"/>
        <v>0.80000084000069549</v>
      </c>
      <c r="BJ897" s="11">
        <f t="shared" si="4656"/>
        <v>0.33333333333121118</v>
      </c>
      <c r="BK897" s="11">
        <f t="shared" si="4657"/>
        <v>0.79999999999790816</v>
      </c>
      <c r="BL897" s="11">
        <f t="shared" si="4658"/>
        <v>9.9999999999909051E-2</v>
      </c>
      <c r="BM897" s="11">
        <f t="shared" si="4659"/>
        <v>-0.66666666666681795</v>
      </c>
      <c r="BN897" s="11">
        <f t="shared" si="4660"/>
        <v>1.25</v>
      </c>
      <c r="BO897" s="11">
        <f t="shared" si="4661"/>
        <v>5.1666666666675765</v>
      </c>
      <c r="BP897" s="11">
        <f t="shared" si="4662"/>
        <v>3.9000000000009098</v>
      </c>
      <c r="BQ897" s="126">
        <v>1</v>
      </c>
      <c r="BR897" s="11">
        <f t="shared" si="4475"/>
        <v>-1.9999999999966649</v>
      </c>
      <c r="BS897" s="11">
        <f t="shared" si="4663"/>
        <v>6.1666666666678029</v>
      </c>
      <c r="BT897" s="11">
        <f t="shared" si="4664"/>
        <v>0.39999999999781721</v>
      </c>
      <c r="BU897" s="11">
        <f t="shared" si="4665"/>
        <v>2.7777777777782324</v>
      </c>
      <c r="BV897" s="11">
        <f t="shared" si="4666"/>
        <v>2.4666666666648478</v>
      </c>
      <c r="BY897" s="126"/>
      <c r="BZ897" s="126"/>
      <c r="CA897" s="122">
        <f t="shared" si="4667"/>
        <v>2.7777777777782324</v>
      </c>
      <c r="CB897" s="126">
        <f t="shared" si="4668"/>
        <v>1</v>
      </c>
      <c r="CC897" s="126">
        <f t="shared" si="4669"/>
        <v>1</v>
      </c>
      <c r="CD897" s="126">
        <f t="shared" si="4670"/>
        <v>1</v>
      </c>
      <c r="CE897" s="126">
        <f t="shared" si="4671"/>
        <v>1</v>
      </c>
      <c r="CF897" s="126">
        <f t="shared" si="4672"/>
        <v>1</v>
      </c>
      <c r="CG897" s="126">
        <f t="shared" si="4673"/>
        <v>1</v>
      </c>
      <c r="CH897" s="126" t="str">
        <f t="shared" si="4674"/>
        <v/>
      </c>
      <c r="CI897" s="126">
        <f t="shared" si="4675"/>
        <v>0</v>
      </c>
      <c r="CJ897" s="126">
        <f t="shared" si="4676"/>
        <v>0</v>
      </c>
      <c r="CK897" s="126" t="str">
        <f t="shared" si="4677"/>
        <v/>
      </c>
      <c r="CL897" s="126">
        <f t="shared" si="4678"/>
        <v>0</v>
      </c>
      <c r="CM897" s="126" t="str">
        <f t="shared" si="4679"/>
        <v/>
      </c>
      <c r="CN897" s="126" t="str">
        <f t="shared" si="4680"/>
        <v/>
      </c>
      <c r="CO897" s="126">
        <f t="shared" si="4681"/>
        <v>0</v>
      </c>
      <c r="CP897" s="126">
        <f t="shared" si="4682"/>
        <v>0</v>
      </c>
      <c r="CQ897" s="126" t="str">
        <f t="shared" si="4683"/>
        <v/>
      </c>
      <c r="CR897" s="126"/>
      <c r="CS897" s="126">
        <f t="shared" si="4684"/>
        <v>0</v>
      </c>
      <c r="CT897" s="126">
        <f t="shared" si="4685"/>
        <v>0</v>
      </c>
      <c r="CU897" s="126">
        <f t="shared" si="4686"/>
        <v>0</v>
      </c>
      <c r="CV897" s="126">
        <f t="shared" si="4687"/>
        <v>0</v>
      </c>
      <c r="CW897" s="126">
        <f t="shared" si="4688"/>
        <v>1</v>
      </c>
      <c r="CX897" s="126" t="str">
        <f t="shared" si="4689"/>
        <v/>
      </c>
      <c r="CY897" s="126" t="str">
        <f t="shared" si="4690"/>
        <v/>
      </c>
      <c r="CZ897" s="126" t="str">
        <f t="shared" si="4691"/>
        <v/>
      </c>
      <c r="DA897" s="126" t="str">
        <f t="shared" si="4692"/>
        <v/>
      </c>
      <c r="DB897" s="126">
        <f t="shared" si="4693"/>
        <v>1</v>
      </c>
      <c r="DC897" s="126" t="str">
        <f t="shared" si="4694"/>
        <v/>
      </c>
      <c r="DD897" s="126">
        <f t="shared" si="4695"/>
        <v>1</v>
      </c>
      <c r="DE897" s="126" t="str">
        <f t="shared" si="4696"/>
        <v/>
      </c>
      <c r="DF897" s="126"/>
      <c r="DG897" s="126">
        <f t="shared" si="4697"/>
        <v>1</v>
      </c>
      <c r="DH897" s="126">
        <f t="shared" si="4698"/>
        <v>1</v>
      </c>
      <c r="DI897" s="126">
        <f t="shared" si="4699"/>
        <v>1</v>
      </c>
      <c r="DJ897" s="126">
        <f t="shared" si="4700"/>
        <v>1</v>
      </c>
      <c r="DK897" s="126" t="str">
        <f t="shared" si="4701"/>
        <v/>
      </c>
      <c r="DL897" s="126"/>
      <c r="DM897" s="126" t="str">
        <f t="shared" si="4702"/>
        <v/>
      </c>
      <c r="DN897" s="126">
        <f t="shared" si="4703"/>
        <v>0</v>
      </c>
      <c r="DO897" s="126">
        <f t="shared" si="4704"/>
        <v>0</v>
      </c>
      <c r="DP897" s="126">
        <f t="shared" si="4705"/>
        <v>1</v>
      </c>
      <c r="DQ897" s="126">
        <f t="shared" si="4706"/>
        <v>0</v>
      </c>
      <c r="DR897" s="126">
        <f t="shared" si="4707"/>
        <v>0</v>
      </c>
      <c r="DS897" s="126">
        <f t="shared" si="4708"/>
        <v>0</v>
      </c>
      <c r="DT897" s="126">
        <f t="shared" si="4709"/>
        <v>0</v>
      </c>
      <c r="DU897" s="126">
        <f t="shared" si="4710"/>
        <v>0</v>
      </c>
      <c r="DV897" s="126">
        <f t="shared" si="4711"/>
        <v>1</v>
      </c>
      <c r="DW897" s="126">
        <f t="shared" si="4712"/>
        <v>0</v>
      </c>
      <c r="DX897" s="126" t="str">
        <f t="shared" si="4713"/>
        <v/>
      </c>
      <c r="DY897" s="126" t="str">
        <f t="shared" si="4714"/>
        <v/>
      </c>
      <c r="EA897" s="126">
        <f t="shared" si="4715"/>
        <v>1</v>
      </c>
      <c r="EB897" s="126">
        <f t="shared" si="4716"/>
        <v>1</v>
      </c>
      <c r="EC897" s="126">
        <f t="shared" si="4717"/>
        <v>1</v>
      </c>
      <c r="ED897" s="126">
        <f t="shared" si="4718"/>
        <v>1</v>
      </c>
      <c r="EF897" s="126">
        <f t="shared" si="4719"/>
        <v>1</v>
      </c>
      <c r="EG897" s="126">
        <f t="shared" si="4720"/>
        <v>1</v>
      </c>
      <c r="EH897" s="126">
        <f t="shared" si="4721"/>
        <v>1</v>
      </c>
      <c r="EI897" s="126">
        <f t="shared" si="4722"/>
        <v>1</v>
      </c>
      <c r="EK897" s="126">
        <f t="shared" si="4723"/>
        <v>1</v>
      </c>
      <c r="EL897" s="126">
        <f t="shared" si="4724"/>
        <v>1</v>
      </c>
      <c r="EM897" s="126">
        <f t="shared" si="4725"/>
        <v>1</v>
      </c>
      <c r="EO897" s="126">
        <f t="shared" si="4726"/>
        <v>1</v>
      </c>
      <c r="EP897" s="126">
        <f t="shared" si="4727"/>
        <v>1</v>
      </c>
      <c r="EQ897" s="126">
        <f t="shared" si="4728"/>
        <v>1</v>
      </c>
      <c r="ES897" s="126">
        <f t="shared" si="4729"/>
        <v>1</v>
      </c>
      <c r="ET897" s="126">
        <f t="shared" si="4730"/>
        <v>1</v>
      </c>
      <c r="EU897" s="126">
        <f t="shared" si="4731"/>
        <v>1</v>
      </c>
      <c r="EV897" s="126">
        <f t="shared" si="4732"/>
        <v>1</v>
      </c>
      <c r="EW897" s="126">
        <f t="shared" si="4733"/>
        <v>0</v>
      </c>
      <c r="EY897" s="126">
        <f t="shared" si="4734"/>
        <v>1</v>
      </c>
      <c r="EZ897" s="126">
        <f t="shared" si="4735"/>
        <v>1</v>
      </c>
      <c r="FA897" s="126">
        <f t="shared" si="4736"/>
        <v>1</v>
      </c>
      <c r="FC897" s="126">
        <f t="shared" si="4737"/>
        <v>0</v>
      </c>
      <c r="FD897" s="126" t="str">
        <f t="shared" si="4738"/>
        <v/>
      </c>
      <c r="FE897" s="126"/>
      <c r="FF897" s="126">
        <f t="shared" si="4739"/>
        <v>0</v>
      </c>
      <c r="FG897" s="126">
        <f t="shared" si="4740"/>
        <v>1</v>
      </c>
      <c r="FH897" s="126">
        <f t="shared" si="4741"/>
        <v>0</v>
      </c>
      <c r="FI897" s="126" t="str">
        <f t="shared" si="4742"/>
        <v/>
      </c>
      <c r="FJ897" s="126" t="str">
        <f t="shared" si="4743"/>
        <v/>
      </c>
      <c r="FK897" s="126" t="str">
        <f t="shared" si="4744"/>
        <v/>
      </c>
      <c r="FL897" s="126" t="str">
        <f t="shared" si="4745"/>
        <v/>
      </c>
      <c r="FN897" s="126" t="str">
        <f t="shared" si="4746"/>
        <v/>
      </c>
      <c r="FO897" s="126" t="str">
        <f t="shared" si="4747"/>
        <v/>
      </c>
      <c r="FP897" s="126" t="str">
        <f t="shared" si="4748"/>
        <v/>
      </c>
      <c r="FV897" s="126">
        <f t="shared" si="4749"/>
        <v>1</v>
      </c>
      <c r="FW897" s="126">
        <f t="shared" si="4750"/>
        <v>1</v>
      </c>
      <c r="FX897" s="126">
        <f t="shared" si="4751"/>
        <v>1</v>
      </c>
      <c r="GA897" s="126">
        <f t="shared" si="4752"/>
        <v>0</v>
      </c>
      <c r="GB897" s="126">
        <f t="shared" si="4753"/>
        <v>0</v>
      </c>
      <c r="GC897" s="126">
        <f t="shared" si="4754"/>
        <v>0</v>
      </c>
      <c r="GD897" s="126">
        <f t="shared" si="4755"/>
        <v>0</v>
      </c>
      <c r="GE897" s="126">
        <f t="shared" si="4756"/>
        <v>0</v>
      </c>
      <c r="GF897" s="126">
        <f t="shared" si="4757"/>
        <v>1</v>
      </c>
      <c r="GG897" s="126">
        <f t="shared" si="4758"/>
        <v>0</v>
      </c>
      <c r="GI897" s="126">
        <f t="shared" si="4759"/>
        <v>0</v>
      </c>
      <c r="GK897" s="126">
        <f t="shared" si="4760"/>
        <v>1</v>
      </c>
      <c r="GL897" s="126">
        <f t="shared" si="4761"/>
        <v>1</v>
      </c>
      <c r="GM897" s="126">
        <f t="shared" si="4762"/>
        <v>1</v>
      </c>
      <c r="GN897" s="126">
        <f t="shared" si="4763"/>
        <v>1</v>
      </c>
      <c r="GO897" s="126">
        <f t="shared" si="4764"/>
        <v>1</v>
      </c>
      <c r="GP897" s="126">
        <f t="shared" si="4765"/>
        <v>0</v>
      </c>
      <c r="GQ897" s="126">
        <f t="shared" si="4766"/>
        <v>1</v>
      </c>
      <c r="GS897" s="126" t="str">
        <f t="shared" si="4767"/>
        <v/>
      </c>
      <c r="GT897" s="126" t="str">
        <f t="shared" si="4768"/>
        <v/>
      </c>
      <c r="GU897" s="126">
        <f t="shared" si="4769"/>
        <v>0</v>
      </c>
      <c r="GV897" s="126">
        <f t="shared" si="4770"/>
        <v>0</v>
      </c>
      <c r="GW897" s="126">
        <f t="shared" si="4771"/>
        <v>0</v>
      </c>
      <c r="GX897" s="126">
        <f t="shared" si="4772"/>
        <v>0</v>
      </c>
      <c r="GY897" s="126">
        <f t="shared" si="4773"/>
        <v>0</v>
      </c>
      <c r="GZ897" s="126"/>
      <c r="HA897" s="126">
        <f t="shared" si="4774"/>
        <v>1</v>
      </c>
      <c r="HB897" s="126">
        <f t="shared" si="4775"/>
        <v>1</v>
      </c>
      <c r="HC897" s="126">
        <f t="shared" si="4776"/>
        <v>1</v>
      </c>
      <c r="HD897" s="126">
        <f t="shared" si="4777"/>
        <v>0</v>
      </c>
      <c r="HE897" s="126">
        <f t="shared" si="4778"/>
        <v>0</v>
      </c>
      <c r="HF897" s="126">
        <f t="shared" si="4779"/>
        <v>0</v>
      </c>
      <c r="HH897" s="126">
        <f t="shared" si="4780"/>
        <v>1</v>
      </c>
      <c r="HI897" s="126">
        <f t="shared" si="4781"/>
        <v>1</v>
      </c>
      <c r="HJ897" s="126">
        <f t="shared" si="4782"/>
        <v>1</v>
      </c>
      <c r="HK897" s="126">
        <f t="shared" si="4783"/>
        <v>1</v>
      </c>
      <c r="HL897" s="126">
        <f t="shared" si="4784"/>
        <v>0</v>
      </c>
      <c r="HM897" s="126">
        <f t="shared" si="4785"/>
        <v>0</v>
      </c>
      <c r="HO897" s="126">
        <f t="shared" si="4786"/>
        <v>1</v>
      </c>
      <c r="HP897" s="126" t="str">
        <f t="shared" si="4787"/>
        <v/>
      </c>
      <c r="HQ897" s="126">
        <f t="shared" si="4788"/>
        <v>1</v>
      </c>
      <c r="HR897" s="122" t="str">
        <f t="shared" si="4789"/>
        <v/>
      </c>
      <c r="HS897" s="126">
        <f t="shared" si="4790"/>
        <v>1</v>
      </c>
      <c r="HT897" s="122" t="str">
        <f t="shared" si="4791"/>
        <v/>
      </c>
      <c r="HU897" s="122" t="str">
        <f t="shared" si="4792"/>
        <v/>
      </c>
      <c r="HV897" s="126" t="str">
        <f t="shared" si="4793"/>
        <v/>
      </c>
      <c r="HW897" s="126" t="str">
        <f t="shared" si="4794"/>
        <v/>
      </c>
      <c r="HX897" s="126" t="str">
        <f t="shared" si="4795"/>
        <v/>
      </c>
      <c r="HZ897" s="126">
        <f t="shared" si="4796"/>
        <v>0</v>
      </c>
      <c r="IA897" s="126" t="str">
        <f t="shared" si="4797"/>
        <v/>
      </c>
      <c r="IB897" s="126">
        <f t="shared" si="4798"/>
        <v>0</v>
      </c>
      <c r="IC897" s="126" t="str">
        <f t="shared" si="4799"/>
        <v/>
      </c>
      <c r="ID897" s="126">
        <f t="shared" si="4800"/>
        <v>0</v>
      </c>
      <c r="IE897" s="126" t="str">
        <f t="shared" si="4801"/>
        <v/>
      </c>
      <c r="IF897" s="126" t="str">
        <f t="shared" si="4802"/>
        <v/>
      </c>
      <c r="IG897" s="126" t="str">
        <f t="shared" si="4803"/>
        <v/>
      </c>
      <c r="IH897" s="126" t="str">
        <f t="shared" si="4804"/>
        <v/>
      </c>
      <c r="II897" s="126" t="str">
        <f t="shared" si="4805"/>
        <v/>
      </c>
      <c r="IO897" s="128"/>
      <c r="IP897" s="128"/>
      <c r="IQ897" s="127"/>
      <c r="IR897" s="127"/>
      <c r="IX897" s="6"/>
      <c r="IY897" s="6"/>
      <c r="IZ897" s="7"/>
      <c r="JA897" s="7"/>
      <c r="JG897" s="12"/>
      <c r="JH897" s="12"/>
      <c r="JI897" s="13"/>
      <c r="JJ897" s="13"/>
      <c r="JN897" s="6"/>
      <c r="JO897" s="6"/>
      <c r="JQ897" s="11"/>
      <c r="JR897" s="11"/>
      <c r="JS897" s="12"/>
      <c r="JT897" s="13"/>
      <c r="JU897" s="12"/>
      <c r="JV897" s="12"/>
      <c r="JW897" s="97"/>
      <c r="JX897" s="13"/>
      <c r="JY897" s="13"/>
      <c r="JZ897" s="97"/>
      <c r="KA897" s="97"/>
      <c r="KB897" s="11"/>
      <c r="KC897" s="11"/>
      <c r="KD897" s="11"/>
      <c r="KE897" s="11"/>
    </row>
    <row r="898" spans="1:291" s="122" customFormat="1" x14ac:dyDescent="0.2">
      <c r="A898" s="146">
        <f t="shared" si="4081"/>
        <v>898</v>
      </c>
      <c r="C898" s="2">
        <v>43398</v>
      </c>
      <c r="D898" s="126">
        <v>96.8</v>
      </c>
      <c r="E898" s="126">
        <v>96.79</v>
      </c>
      <c r="F898" s="126">
        <v>96.795000000000002</v>
      </c>
      <c r="G898" s="128">
        <v>105.107</v>
      </c>
      <c r="H898" s="128">
        <v>112.13500000000001</v>
      </c>
      <c r="I898" s="128">
        <v>118.17</v>
      </c>
      <c r="J898" s="127">
        <v>138.22999999999999</v>
      </c>
      <c r="K898" s="126"/>
      <c r="M898" s="126">
        <f t="shared" si="4646"/>
        <v>96.8</v>
      </c>
      <c r="N898" s="126">
        <f t="shared" si="4647"/>
        <v>96.79</v>
      </c>
      <c r="O898" s="126">
        <f t="shared" si="4648"/>
        <v>96.795000000000002</v>
      </c>
      <c r="P898" s="128">
        <f t="shared" si="4620"/>
        <v>3370.75</v>
      </c>
      <c r="Q898" s="5">
        <f t="shared" si="4621"/>
        <v>3597.5000000000005</v>
      </c>
      <c r="R898" s="6">
        <f t="shared" si="4622"/>
        <v>3793</v>
      </c>
      <c r="S898" s="7">
        <f t="shared" si="4623"/>
        <v>4438.9999999999991</v>
      </c>
      <c r="V898" s="127">
        <f t="shared" si="4628"/>
        <v>1.0000000000005116</v>
      </c>
      <c r="W898" s="127">
        <f t="shared" si="4629"/>
        <v>0.99999999999909051</v>
      </c>
      <c r="X898" s="127">
        <f t="shared" si="4630"/>
        <v>1.0000000000005116</v>
      </c>
      <c r="Y898" s="127">
        <f t="shared" si="4624"/>
        <v>0.74999999999954525</v>
      </c>
      <c r="Z898" s="126">
        <f t="shared" si="4625"/>
        <v>1.9999999999995453</v>
      </c>
      <c r="AA898" s="126">
        <f t="shared" si="4626"/>
        <v>3.0000000000004547</v>
      </c>
      <c r="AB898" s="126">
        <f t="shared" si="4627"/>
        <v>2.0000000000009095</v>
      </c>
      <c r="AC898" s="126"/>
      <c r="AD898" s="126"/>
      <c r="AE898" s="127">
        <f t="shared" si="4643"/>
        <v>0.19999975999926356</v>
      </c>
      <c r="AF898" s="127">
        <f t="shared" si="4644"/>
        <v>0.19999976000068465</v>
      </c>
      <c r="AG898" s="127">
        <f t="shared" si="4645"/>
        <v>0.19999975999926356</v>
      </c>
      <c r="AH898" s="127">
        <f t="shared" si="4806"/>
        <v>0.16666666666606034</v>
      </c>
      <c r="AI898" s="127">
        <f t="shared" si="4631"/>
        <v>0.29999999999936344</v>
      </c>
      <c r="AJ898" s="127">
        <f t="shared" si="4632"/>
        <v>0.19999999999927254</v>
      </c>
      <c r="AK898" s="127">
        <f t="shared" si="4633"/>
        <v>7.5806028121405689E-13</v>
      </c>
      <c r="AL898" s="127">
        <f t="shared" si="4634"/>
        <v>0.49999999999931788</v>
      </c>
      <c r="AM898" s="127">
        <f t="shared" si="4635"/>
        <v>2.3333333333334849</v>
      </c>
      <c r="AN898" s="127">
        <f t="shared" si="4636"/>
        <v>2.2000000000000908</v>
      </c>
      <c r="AO898" s="127">
        <f t="shared" si="4637"/>
        <v>1</v>
      </c>
      <c r="AP898" s="127">
        <f t="shared" si="4638"/>
        <v>0.49999999999969713</v>
      </c>
      <c r="AQ898" s="127">
        <f t="shared" si="4639"/>
        <v>2.3333333333346218</v>
      </c>
      <c r="AR898" s="127">
        <f t="shared" si="4640"/>
        <v>0.2999999999989087</v>
      </c>
      <c r="AS898" s="127">
        <f t="shared" si="4641"/>
        <v>1.5555555555548988</v>
      </c>
      <c r="AT898" s="127">
        <f t="shared" si="4642"/>
        <v>1.2333333333323027</v>
      </c>
      <c r="AU898" s="126"/>
      <c r="AX898" s="11">
        <f t="shared" si="4649"/>
        <v>-1.0000000000005116</v>
      </c>
      <c r="AY898" s="11">
        <f t="shared" si="4650"/>
        <v>-0.99999999999909051</v>
      </c>
      <c r="AZ898" s="11">
        <f t="shared" si="4651"/>
        <v>-1.0000000000005116</v>
      </c>
      <c r="BA898" s="11">
        <f t="shared" si="4652"/>
        <v>-0.74999999999954525</v>
      </c>
      <c r="BB898" s="11">
        <f t="shared" si="4653"/>
        <v>-1.9999999999995453</v>
      </c>
      <c r="BC898" s="12">
        <f t="shared" si="4654"/>
        <v>-3.0000000000004547</v>
      </c>
      <c r="BD898" s="13">
        <f t="shared" si="4655"/>
        <v>-2.0000000000009095</v>
      </c>
      <c r="BF898" s="11">
        <f t="shared" si="4619"/>
        <v>0.49999999999857891</v>
      </c>
      <c r="BG898" s="11">
        <f t="shared" si="4465"/>
        <v>0.19999975999926356</v>
      </c>
      <c r="BH898" s="11">
        <f t="shared" si="4466"/>
        <v>0.19999976000068465</v>
      </c>
      <c r="BI898" s="11">
        <f t="shared" si="4467"/>
        <v>0.19999975999926356</v>
      </c>
      <c r="BJ898" s="11">
        <f t="shared" si="4656"/>
        <v>-0.16666666666606034</v>
      </c>
      <c r="BK898" s="11">
        <f t="shared" si="4657"/>
        <v>-0.29999999999936344</v>
      </c>
      <c r="BL898" s="11">
        <f t="shared" si="4658"/>
        <v>-0.19999999999927254</v>
      </c>
      <c r="BM898" s="11">
        <f t="shared" si="4659"/>
        <v>7.5806028121405689E-13</v>
      </c>
      <c r="BN898" s="11">
        <f t="shared" si="4660"/>
        <v>-0.49999999999931788</v>
      </c>
      <c r="BO898" s="11">
        <f t="shared" si="4661"/>
        <v>-2.3333333333334849</v>
      </c>
      <c r="BP898" s="11">
        <f t="shared" si="4662"/>
        <v>-2.2000000000000908</v>
      </c>
      <c r="BQ898" s="126">
        <v>1</v>
      </c>
      <c r="BR898" s="11">
        <f t="shared" si="4475"/>
        <v>0.49999999999969713</v>
      </c>
      <c r="BS898" s="11">
        <f t="shared" si="4663"/>
        <v>-2.3333333333346218</v>
      </c>
      <c r="BT898" s="11">
        <f t="shared" si="4664"/>
        <v>-0.2999999999989087</v>
      </c>
      <c r="BU898" s="11">
        <f t="shared" si="4665"/>
        <v>-1.5555555555548988</v>
      </c>
      <c r="BV898" s="11">
        <f t="shared" si="4666"/>
        <v>-1.2333333333323027</v>
      </c>
      <c r="BY898" s="126"/>
      <c r="BZ898" s="126"/>
      <c r="CA898" s="122">
        <f t="shared" si="4667"/>
        <v>-1.5555555555548988</v>
      </c>
      <c r="CB898" s="126">
        <f t="shared" si="4668"/>
        <v>1</v>
      </c>
      <c r="CC898" s="126">
        <f t="shared" si="4669"/>
        <v>1</v>
      </c>
      <c r="CD898" s="126">
        <f t="shared" si="4670"/>
        <v>1</v>
      </c>
      <c r="CE898" s="126">
        <f t="shared" si="4671"/>
        <v>1</v>
      </c>
      <c r="CF898" s="126">
        <f t="shared" si="4672"/>
        <v>1</v>
      </c>
      <c r="CG898" s="126">
        <f t="shared" si="4673"/>
        <v>1</v>
      </c>
      <c r="CH898" s="126" t="str">
        <f t="shared" si="4674"/>
        <v/>
      </c>
      <c r="CI898" s="126">
        <f t="shared" si="4675"/>
        <v>0</v>
      </c>
      <c r="CJ898" s="126">
        <f t="shared" si="4676"/>
        <v>0</v>
      </c>
      <c r="CK898" s="126" t="str">
        <f t="shared" si="4677"/>
        <v/>
      </c>
      <c r="CL898" s="126">
        <f t="shared" si="4678"/>
        <v>0</v>
      </c>
      <c r="CM898" s="126" t="str">
        <f t="shared" si="4679"/>
        <v/>
      </c>
      <c r="CN898" s="126" t="str">
        <f t="shared" si="4680"/>
        <v/>
      </c>
      <c r="CO898" s="126">
        <f t="shared" si="4681"/>
        <v>0</v>
      </c>
      <c r="CP898" s="126">
        <f t="shared" si="4682"/>
        <v>0</v>
      </c>
      <c r="CQ898" s="126" t="str">
        <f t="shared" si="4683"/>
        <v/>
      </c>
      <c r="CR898" s="126"/>
      <c r="CS898" s="126">
        <f t="shared" si="4684"/>
        <v>0</v>
      </c>
      <c r="CT898" s="126">
        <f t="shared" si="4685"/>
        <v>0</v>
      </c>
      <c r="CU898" s="126">
        <f t="shared" si="4686"/>
        <v>0</v>
      </c>
      <c r="CV898" s="126">
        <f t="shared" si="4687"/>
        <v>0</v>
      </c>
      <c r="CW898" s="126">
        <f t="shared" si="4688"/>
        <v>1</v>
      </c>
      <c r="CX898" s="126" t="str">
        <f t="shared" si="4689"/>
        <v/>
      </c>
      <c r="CY898" s="126" t="str">
        <f t="shared" si="4690"/>
        <v/>
      </c>
      <c r="CZ898" s="126" t="str">
        <f t="shared" si="4691"/>
        <v/>
      </c>
      <c r="DA898" s="126" t="str">
        <f t="shared" si="4692"/>
        <v/>
      </c>
      <c r="DB898" s="126">
        <f t="shared" si="4693"/>
        <v>1</v>
      </c>
      <c r="DC898" s="126" t="str">
        <f t="shared" si="4694"/>
        <v/>
      </c>
      <c r="DD898" s="126">
        <f t="shared" si="4695"/>
        <v>1</v>
      </c>
      <c r="DE898" s="126" t="str">
        <f t="shared" si="4696"/>
        <v/>
      </c>
      <c r="DF898" s="126"/>
      <c r="DG898" s="126">
        <f t="shared" si="4697"/>
        <v>1</v>
      </c>
      <c r="DH898" s="126">
        <f t="shared" si="4698"/>
        <v>1</v>
      </c>
      <c r="DI898" s="126">
        <f t="shared" si="4699"/>
        <v>1</v>
      </c>
      <c r="DJ898" s="126">
        <f t="shared" si="4700"/>
        <v>1</v>
      </c>
      <c r="DK898" s="126" t="str">
        <f t="shared" si="4701"/>
        <v/>
      </c>
      <c r="DL898" s="126"/>
      <c r="DM898" s="126" t="str">
        <f t="shared" si="4702"/>
        <v/>
      </c>
      <c r="DN898" s="126">
        <f t="shared" si="4703"/>
        <v>0</v>
      </c>
      <c r="DO898" s="126">
        <f t="shared" si="4704"/>
        <v>0</v>
      </c>
      <c r="DP898" s="126">
        <f t="shared" si="4705"/>
        <v>1</v>
      </c>
      <c r="DQ898" s="126">
        <f t="shared" si="4706"/>
        <v>0</v>
      </c>
      <c r="DR898" s="126">
        <f t="shared" si="4707"/>
        <v>0</v>
      </c>
      <c r="DS898" s="126">
        <f t="shared" si="4708"/>
        <v>0</v>
      </c>
      <c r="DT898" s="126">
        <f t="shared" si="4709"/>
        <v>0</v>
      </c>
      <c r="DU898" s="126">
        <f t="shared" si="4710"/>
        <v>0</v>
      </c>
      <c r="DV898" s="126">
        <f t="shared" si="4711"/>
        <v>1</v>
      </c>
      <c r="DW898" s="126">
        <f t="shared" si="4712"/>
        <v>0</v>
      </c>
      <c r="DX898" s="126" t="str">
        <f t="shared" si="4713"/>
        <v/>
      </c>
      <c r="DY898" s="126" t="str">
        <f t="shared" si="4714"/>
        <v/>
      </c>
      <c r="EA898" s="126">
        <f t="shared" si="4715"/>
        <v>1</v>
      </c>
      <c r="EB898" s="126">
        <f t="shared" si="4716"/>
        <v>1</v>
      </c>
      <c r="EC898" s="126">
        <f t="shared" si="4717"/>
        <v>1</v>
      </c>
      <c r="ED898" s="126">
        <f t="shared" si="4718"/>
        <v>1</v>
      </c>
      <c r="EF898" s="126">
        <f t="shared" si="4719"/>
        <v>1</v>
      </c>
      <c r="EG898" s="126">
        <f t="shared" si="4720"/>
        <v>1</v>
      </c>
      <c r="EH898" s="126">
        <f t="shared" si="4721"/>
        <v>1</v>
      </c>
      <c r="EI898" s="126">
        <f t="shared" si="4722"/>
        <v>1</v>
      </c>
      <c r="EK898" s="126">
        <f t="shared" si="4723"/>
        <v>1</v>
      </c>
      <c r="EL898" s="126">
        <f t="shared" si="4724"/>
        <v>1</v>
      </c>
      <c r="EM898" s="126">
        <f t="shared" si="4725"/>
        <v>1</v>
      </c>
      <c r="EO898" s="126">
        <f t="shared" si="4726"/>
        <v>1</v>
      </c>
      <c r="EP898" s="126">
        <f t="shared" si="4727"/>
        <v>1</v>
      </c>
      <c r="EQ898" s="126">
        <f t="shared" si="4728"/>
        <v>1</v>
      </c>
      <c r="ES898" s="126">
        <f t="shared" si="4729"/>
        <v>1</v>
      </c>
      <c r="ET898" s="126">
        <f t="shared" si="4730"/>
        <v>1</v>
      </c>
      <c r="EU898" s="126">
        <f t="shared" si="4731"/>
        <v>1</v>
      </c>
      <c r="EV898" s="126">
        <f t="shared" si="4732"/>
        <v>1</v>
      </c>
      <c r="EW898" s="126">
        <f t="shared" si="4733"/>
        <v>0</v>
      </c>
      <c r="EY898" s="126">
        <f t="shared" si="4734"/>
        <v>1</v>
      </c>
      <c r="EZ898" s="126">
        <f t="shared" si="4735"/>
        <v>1</v>
      </c>
      <c r="FA898" s="126">
        <f t="shared" si="4736"/>
        <v>1</v>
      </c>
      <c r="FC898" s="126">
        <f t="shared" si="4737"/>
        <v>0</v>
      </c>
      <c r="FD898" s="126" t="str">
        <f t="shared" si="4738"/>
        <v/>
      </c>
      <c r="FE898" s="126"/>
      <c r="FF898" s="126">
        <f t="shared" si="4739"/>
        <v>0</v>
      </c>
      <c r="FG898" s="126">
        <f t="shared" si="4740"/>
        <v>1</v>
      </c>
      <c r="FH898" s="126">
        <f t="shared" si="4741"/>
        <v>0</v>
      </c>
      <c r="FI898" s="126" t="str">
        <f t="shared" si="4742"/>
        <v/>
      </c>
      <c r="FJ898" s="126" t="str">
        <f t="shared" si="4743"/>
        <v/>
      </c>
      <c r="FK898" s="126" t="str">
        <f t="shared" si="4744"/>
        <v/>
      </c>
      <c r="FL898" s="126" t="str">
        <f t="shared" si="4745"/>
        <v/>
      </c>
      <c r="FN898" s="126" t="str">
        <f t="shared" si="4746"/>
        <v/>
      </c>
      <c r="FO898" s="126" t="str">
        <f t="shared" si="4747"/>
        <v/>
      </c>
      <c r="FP898" s="126" t="str">
        <f t="shared" si="4748"/>
        <v/>
      </c>
      <c r="FV898" s="126">
        <f t="shared" si="4749"/>
        <v>0</v>
      </c>
      <c r="FW898" s="126">
        <f t="shared" si="4750"/>
        <v>0</v>
      </c>
      <c r="FX898" s="126">
        <f t="shared" si="4751"/>
        <v>0</v>
      </c>
      <c r="GA898" s="126">
        <f t="shared" si="4752"/>
        <v>0</v>
      </c>
      <c r="GB898" s="126">
        <f t="shared" si="4753"/>
        <v>0</v>
      </c>
      <c r="GC898" s="126">
        <f t="shared" si="4754"/>
        <v>0</v>
      </c>
      <c r="GD898" s="126">
        <f t="shared" si="4755"/>
        <v>0</v>
      </c>
      <c r="GE898" s="126">
        <f t="shared" si="4756"/>
        <v>0</v>
      </c>
      <c r="GF898" s="126">
        <f t="shared" si="4757"/>
        <v>1</v>
      </c>
      <c r="GG898" s="126">
        <f t="shared" si="4758"/>
        <v>0</v>
      </c>
      <c r="GI898" s="126">
        <f t="shared" si="4759"/>
        <v>0</v>
      </c>
      <c r="GK898" s="126">
        <f t="shared" si="4760"/>
        <v>1</v>
      </c>
      <c r="GL898" s="126">
        <f t="shared" si="4761"/>
        <v>1</v>
      </c>
      <c r="GM898" s="126">
        <f t="shared" si="4762"/>
        <v>1</v>
      </c>
      <c r="GN898" s="126">
        <f t="shared" si="4763"/>
        <v>1</v>
      </c>
      <c r="GO898" s="126">
        <f t="shared" si="4764"/>
        <v>1</v>
      </c>
      <c r="GP898" s="126">
        <f t="shared" si="4765"/>
        <v>0</v>
      </c>
      <c r="GQ898" s="126">
        <f t="shared" si="4766"/>
        <v>1</v>
      </c>
      <c r="GS898" s="126" t="str">
        <f t="shared" si="4767"/>
        <v/>
      </c>
      <c r="GT898" s="126" t="str">
        <f t="shared" si="4768"/>
        <v/>
      </c>
      <c r="GU898" s="126">
        <f t="shared" si="4769"/>
        <v>0</v>
      </c>
      <c r="GV898" s="126">
        <f t="shared" si="4770"/>
        <v>0</v>
      </c>
      <c r="GW898" s="126">
        <f t="shared" si="4771"/>
        <v>0</v>
      </c>
      <c r="GX898" s="126">
        <f t="shared" si="4772"/>
        <v>0</v>
      </c>
      <c r="GY898" s="126">
        <f t="shared" si="4773"/>
        <v>0</v>
      </c>
      <c r="GZ898" s="126"/>
      <c r="HA898" s="126">
        <f t="shared" si="4774"/>
        <v>1</v>
      </c>
      <c r="HB898" s="126">
        <f t="shared" si="4775"/>
        <v>0</v>
      </c>
      <c r="HC898" s="126">
        <f t="shared" si="4776"/>
        <v>0</v>
      </c>
      <c r="HD898" s="126">
        <f t="shared" si="4777"/>
        <v>0</v>
      </c>
      <c r="HE898" s="126">
        <f t="shared" si="4778"/>
        <v>0</v>
      </c>
      <c r="HF898" s="126">
        <f t="shared" si="4779"/>
        <v>0</v>
      </c>
      <c r="HH898" s="126">
        <f t="shared" si="4780"/>
        <v>1</v>
      </c>
      <c r="HI898" s="126">
        <f t="shared" si="4781"/>
        <v>0</v>
      </c>
      <c r="HJ898" s="126">
        <f t="shared" si="4782"/>
        <v>0</v>
      </c>
      <c r="HK898" s="126">
        <f t="shared" si="4783"/>
        <v>0</v>
      </c>
      <c r="HL898" s="126">
        <f t="shared" si="4784"/>
        <v>0</v>
      </c>
      <c r="HM898" s="126">
        <f t="shared" si="4785"/>
        <v>0</v>
      </c>
      <c r="HO898" s="126" t="str">
        <f t="shared" si="4786"/>
        <v/>
      </c>
      <c r="HP898" s="126">
        <f t="shared" si="4787"/>
        <v>1</v>
      </c>
      <c r="HQ898" s="126" t="str">
        <f t="shared" si="4788"/>
        <v/>
      </c>
      <c r="HR898" s="122" t="str">
        <f t="shared" si="4789"/>
        <v/>
      </c>
      <c r="HS898" s="126" t="str">
        <f t="shared" si="4790"/>
        <v/>
      </c>
      <c r="HT898" s="122" t="str">
        <f t="shared" si="4791"/>
        <v/>
      </c>
      <c r="HU898" s="122" t="str">
        <f t="shared" si="4792"/>
        <v/>
      </c>
      <c r="HV898" s="126" t="str">
        <f t="shared" si="4793"/>
        <v/>
      </c>
      <c r="HW898" s="126" t="str">
        <f t="shared" si="4794"/>
        <v/>
      </c>
      <c r="HX898" s="126" t="str">
        <f t="shared" si="4795"/>
        <v/>
      </c>
      <c r="HZ898" s="126" t="str">
        <f t="shared" si="4796"/>
        <v/>
      </c>
      <c r="IA898" s="126">
        <f t="shared" si="4797"/>
        <v>0</v>
      </c>
      <c r="IB898" s="126" t="str">
        <f t="shared" si="4798"/>
        <v/>
      </c>
      <c r="IC898" s="126" t="str">
        <f t="shared" si="4799"/>
        <v/>
      </c>
      <c r="ID898" s="126" t="str">
        <f t="shared" si="4800"/>
        <v/>
      </c>
      <c r="IE898" s="126" t="str">
        <f t="shared" si="4801"/>
        <v/>
      </c>
      <c r="IF898" s="126" t="str">
        <f t="shared" si="4802"/>
        <v/>
      </c>
      <c r="IG898" s="126" t="str">
        <f t="shared" si="4803"/>
        <v/>
      </c>
      <c r="IH898" s="126" t="str">
        <f t="shared" si="4804"/>
        <v/>
      </c>
      <c r="II898" s="126" t="str">
        <f t="shared" si="4805"/>
        <v/>
      </c>
      <c r="IO898" s="128"/>
      <c r="IP898" s="128"/>
      <c r="IQ898" s="127"/>
      <c r="IR898" s="127"/>
      <c r="IX898" s="6"/>
      <c r="IY898" s="6"/>
      <c r="IZ898" s="7"/>
      <c r="JA898" s="7"/>
      <c r="JG898" s="12"/>
      <c r="JH898" s="12"/>
      <c r="JI898" s="13"/>
      <c r="JJ898" s="13"/>
      <c r="JN898" s="6"/>
      <c r="JO898" s="6"/>
      <c r="JQ898" s="11"/>
      <c r="JR898" s="11"/>
      <c r="JS898" s="12"/>
      <c r="JT898" s="13"/>
      <c r="JU898" s="12"/>
      <c r="JV898" s="12"/>
      <c r="JW898" s="97"/>
      <c r="JX898" s="13"/>
      <c r="JY898" s="13"/>
      <c r="JZ898" s="97"/>
      <c r="KA898" s="97"/>
      <c r="KB898" s="11"/>
      <c r="KC898" s="11"/>
      <c r="KD898" s="11"/>
      <c r="KE898" s="11"/>
    </row>
    <row r="899" spans="1:291" s="122" customFormat="1" x14ac:dyDescent="0.2">
      <c r="A899" s="146">
        <f t="shared" si="4081"/>
        <v>899</v>
      </c>
      <c r="C899" s="2">
        <v>43399</v>
      </c>
      <c r="D899" s="126">
        <v>96.87</v>
      </c>
      <c r="E899" s="126">
        <v>96.87</v>
      </c>
      <c r="F899" s="126">
        <v>96.88</v>
      </c>
      <c r="G899" s="128">
        <v>105.145</v>
      </c>
      <c r="H899" s="128">
        <v>112.242</v>
      </c>
      <c r="I899" s="128">
        <v>119.01</v>
      </c>
      <c r="J899" s="127">
        <v>139.13999999999999</v>
      </c>
      <c r="K899" s="126"/>
      <c r="M899" s="126">
        <f t="shared" si="4646"/>
        <v>96.87</v>
      </c>
      <c r="N899" s="126">
        <f t="shared" si="4647"/>
        <v>96.87</v>
      </c>
      <c r="O899" s="126">
        <f t="shared" si="4648"/>
        <v>96.88</v>
      </c>
      <c r="P899" s="128">
        <f t="shared" si="4620"/>
        <v>3374.4999999999995</v>
      </c>
      <c r="Q899" s="5">
        <f t="shared" si="4621"/>
        <v>3608.2500000000005</v>
      </c>
      <c r="R899" s="6">
        <f t="shared" si="4622"/>
        <v>3809.0000000000005</v>
      </c>
      <c r="S899" s="7">
        <f t="shared" si="4623"/>
        <v>4461.9999999999982</v>
      </c>
      <c r="V899" s="127">
        <f t="shared" si="4628"/>
        <v>7.000000000000739</v>
      </c>
      <c r="W899" s="127">
        <f t="shared" si="4629"/>
        <v>7.9999999999998295</v>
      </c>
      <c r="X899" s="127">
        <f t="shared" si="4630"/>
        <v>8.4999999999993747</v>
      </c>
      <c r="Y899" s="127">
        <f t="shared" si="4624"/>
        <v>3.7499999999995453</v>
      </c>
      <c r="Z899" s="126">
        <f t="shared" si="4625"/>
        <v>10.75</v>
      </c>
      <c r="AA899" s="126">
        <f t="shared" si="4626"/>
        <v>16.000000000000455</v>
      </c>
      <c r="AB899" s="126">
        <f t="shared" si="4627"/>
        <v>22.999999999999091</v>
      </c>
      <c r="AC899" s="126"/>
      <c r="AD899" s="126"/>
      <c r="AE899" s="127">
        <f t="shared" si="4643"/>
        <v>0.55000129000048048</v>
      </c>
      <c r="AF899" s="127">
        <f t="shared" si="4644"/>
        <v>1.550001289999571</v>
      </c>
      <c r="AG899" s="127">
        <f t="shared" si="4645"/>
        <v>2.0500012899991162</v>
      </c>
      <c r="AH899" s="127">
        <f t="shared" si="4806"/>
        <v>0.33333333333242354</v>
      </c>
      <c r="AI899" s="127">
        <f t="shared" si="4631"/>
        <v>1.0499999999990912</v>
      </c>
      <c r="AJ899" s="127">
        <f t="shared" si="4632"/>
        <v>1.1499999999997268</v>
      </c>
      <c r="AK899" s="127">
        <f t="shared" si="4633"/>
        <v>8.3333333333030168E-2</v>
      </c>
      <c r="AL899" s="127">
        <f t="shared" si="4634"/>
        <v>2.7499999999997726</v>
      </c>
      <c r="AM899" s="127">
        <f t="shared" si="4635"/>
        <v>8.3333333333340924</v>
      </c>
      <c r="AN899" s="127">
        <f t="shared" si="4636"/>
        <v>6.8000000000008178</v>
      </c>
      <c r="AO899" s="127">
        <f t="shared" si="4637"/>
        <v>1</v>
      </c>
      <c r="AP899" s="127">
        <f t="shared" si="4638"/>
        <v>1.6666666666654553</v>
      </c>
      <c r="AQ899" s="127">
        <f t="shared" si="4639"/>
        <v>8.2083333333345472</v>
      </c>
      <c r="AR899" s="127">
        <f t="shared" si="4640"/>
        <v>1.099999999998909</v>
      </c>
      <c r="AS899" s="127">
        <f t="shared" si="4641"/>
        <v>5.6388888888890909</v>
      </c>
      <c r="AT899" s="127">
        <f t="shared" si="4642"/>
        <v>4.4333333333325449</v>
      </c>
      <c r="AU899" s="126"/>
      <c r="AX899" s="11">
        <f t="shared" si="4649"/>
        <v>7.000000000000739</v>
      </c>
      <c r="AY899" s="11">
        <f t="shared" si="4650"/>
        <v>7.9999999999998295</v>
      </c>
      <c r="AZ899" s="11">
        <f t="shared" si="4651"/>
        <v>8.4999999999993747</v>
      </c>
      <c r="BA899" s="11">
        <f t="shared" si="4652"/>
        <v>3.7499999999995453</v>
      </c>
      <c r="BB899" s="11">
        <f t="shared" si="4653"/>
        <v>10.75</v>
      </c>
      <c r="BC899" s="12">
        <f t="shared" si="4654"/>
        <v>16.000000000000455</v>
      </c>
      <c r="BD899" s="13">
        <f t="shared" si="4655"/>
        <v>22.999999999999091</v>
      </c>
      <c r="BF899" s="11">
        <f t="shared" si="4619"/>
        <v>-0.49999999999835154</v>
      </c>
      <c r="BG899" s="11">
        <f t="shared" si="4465"/>
        <v>0.55000129000048048</v>
      </c>
      <c r="BH899" s="11">
        <f t="shared" si="4466"/>
        <v>1.550001289999571</v>
      </c>
      <c r="BI899" s="11">
        <f t="shared" si="4467"/>
        <v>2.0500012899991162</v>
      </c>
      <c r="BJ899" s="11">
        <f t="shared" si="4656"/>
        <v>0.33333333333242354</v>
      </c>
      <c r="BK899" s="11">
        <f t="shared" si="4657"/>
        <v>1.0499999999990912</v>
      </c>
      <c r="BL899" s="11">
        <f t="shared" si="4658"/>
        <v>1.1499999999997268</v>
      </c>
      <c r="BM899" s="11">
        <f t="shared" si="4659"/>
        <v>8.3333333333030168E-2</v>
      </c>
      <c r="BN899" s="11">
        <f t="shared" si="4660"/>
        <v>2.7499999999997726</v>
      </c>
      <c r="BO899" s="11">
        <f t="shared" si="4661"/>
        <v>8.3333333333340924</v>
      </c>
      <c r="BP899" s="11">
        <f t="shared" si="4662"/>
        <v>6.8000000000008178</v>
      </c>
      <c r="BQ899" s="126">
        <v>1</v>
      </c>
      <c r="BR899" s="11">
        <f t="shared" ref="BR899:BR904" si="4807">-(BK899*BK$3-BM899)</f>
        <v>-1.6666666666654553</v>
      </c>
      <c r="BS899" s="11">
        <f t="shared" si="4663"/>
        <v>8.2083333333345472</v>
      </c>
      <c r="BT899" s="11">
        <f t="shared" si="4664"/>
        <v>1.099999999998909</v>
      </c>
      <c r="BU899" s="11">
        <f t="shared" si="4665"/>
        <v>5.6388888888890909</v>
      </c>
      <c r="BV899" s="11">
        <f t="shared" si="4666"/>
        <v>4.4333333333325449</v>
      </c>
      <c r="BY899" s="126"/>
      <c r="BZ899" s="126"/>
      <c r="CA899" s="122">
        <f t="shared" si="4667"/>
        <v>5.6388888888890909</v>
      </c>
      <c r="CB899" s="126">
        <f t="shared" si="4668"/>
        <v>1</v>
      </c>
      <c r="CC899" s="126">
        <f t="shared" si="4669"/>
        <v>1</v>
      </c>
      <c r="CD899" s="126">
        <f t="shared" si="4670"/>
        <v>1</v>
      </c>
      <c r="CE899" s="126">
        <f t="shared" si="4671"/>
        <v>1</v>
      </c>
      <c r="CF899" s="126">
        <f t="shared" si="4672"/>
        <v>1</v>
      </c>
      <c r="CG899" s="126">
        <f t="shared" si="4673"/>
        <v>1</v>
      </c>
      <c r="CH899" s="126" t="str">
        <f t="shared" si="4674"/>
        <v/>
      </c>
      <c r="CI899" s="126" t="str">
        <f t="shared" si="4675"/>
        <v/>
      </c>
      <c r="CJ899" s="126">
        <f t="shared" si="4676"/>
        <v>0</v>
      </c>
      <c r="CK899" s="126">
        <f t="shared" si="4677"/>
        <v>0</v>
      </c>
      <c r="CL899" s="126">
        <f t="shared" si="4678"/>
        <v>1</v>
      </c>
      <c r="CM899" s="126">
        <f t="shared" si="4679"/>
        <v>0</v>
      </c>
      <c r="CN899" s="126" t="str">
        <f t="shared" si="4680"/>
        <v/>
      </c>
      <c r="CO899" s="126">
        <f t="shared" si="4681"/>
        <v>1</v>
      </c>
      <c r="CP899" s="126">
        <f t="shared" si="4682"/>
        <v>1</v>
      </c>
      <c r="CQ899" s="126" t="str">
        <f t="shared" si="4683"/>
        <v/>
      </c>
      <c r="CR899" s="126"/>
      <c r="CS899" s="126">
        <f t="shared" si="4684"/>
        <v>1</v>
      </c>
      <c r="CT899" s="126">
        <f t="shared" si="4685"/>
        <v>1</v>
      </c>
      <c r="CU899" s="126">
        <f t="shared" si="4686"/>
        <v>1</v>
      </c>
      <c r="CV899" s="126">
        <f t="shared" si="4687"/>
        <v>1</v>
      </c>
      <c r="CW899" s="126">
        <f t="shared" si="4688"/>
        <v>1</v>
      </c>
      <c r="CX899" s="126">
        <f t="shared" si="4689"/>
        <v>1</v>
      </c>
      <c r="CY899" s="126">
        <f t="shared" si="4690"/>
        <v>1</v>
      </c>
      <c r="CZ899" s="126">
        <f t="shared" si="4691"/>
        <v>1</v>
      </c>
      <c r="DA899" s="126">
        <f t="shared" si="4692"/>
        <v>1</v>
      </c>
      <c r="DB899" s="126" t="str">
        <f t="shared" si="4693"/>
        <v/>
      </c>
      <c r="DC899" s="126" t="str">
        <f t="shared" si="4694"/>
        <v/>
      </c>
      <c r="DD899" s="126">
        <f t="shared" si="4695"/>
        <v>0</v>
      </c>
      <c r="DE899" s="126" t="str">
        <f t="shared" si="4696"/>
        <v/>
      </c>
      <c r="DF899" s="126"/>
      <c r="DG899" s="126">
        <f t="shared" si="4697"/>
        <v>1</v>
      </c>
      <c r="DH899" s="126">
        <f t="shared" si="4698"/>
        <v>1</v>
      </c>
      <c r="DI899" s="126">
        <f t="shared" si="4699"/>
        <v>1</v>
      </c>
      <c r="DJ899" s="126">
        <f t="shared" si="4700"/>
        <v>1</v>
      </c>
      <c r="DK899" s="126" t="str">
        <f t="shared" si="4701"/>
        <v/>
      </c>
      <c r="DL899" s="126"/>
      <c r="DM899" s="126" t="str">
        <f t="shared" si="4702"/>
        <v/>
      </c>
      <c r="DN899" s="126">
        <f t="shared" si="4703"/>
        <v>1</v>
      </c>
      <c r="DO899" s="126">
        <f t="shared" si="4704"/>
        <v>1</v>
      </c>
      <c r="DP899" s="126">
        <f t="shared" si="4705"/>
        <v>1</v>
      </c>
      <c r="DQ899" s="126">
        <f t="shared" si="4706"/>
        <v>1</v>
      </c>
      <c r="DR899" s="126">
        <f t="shared" si="4707"/>
        <v>1</v>
      </c>
      <c r="DS899" s="126">
        <f t="shared" si="4708"/>
        <v>1</v>
      </c>
      <c r="DT899" s="126">
        <f t="shared" si="4709"/>
        <v>1</v>
      </c>
      <c r="DU899" s="126">
        <f t="shared" si="4710"/>
        <v>0</v>
      </c>
      <c r="DV899" s="126">
        <f t="shared" si="4711"/>
        <v>1</v>
      </c>
      <c r="DW899" s="126">
        <f t="shared" si="4712"/>
        <v>0</v>
      </c>
      <c r="DX899" s="126" t="str">
        <f t="shared" si="4713"/>
        <v/>
      </c>
      <c r="DY899" s="126" t="str">
        <f t="shared" si="4714"/>
        <v/>
      </c>
      <c r="EA899" s="126">
        <f t="shared" si="4715"/>
        <v>1</v>
      </c>
      <c r="EB899" s="126">
        <f t="shared" si="4716"/>
        <v>1</v>
      </c>
      <c r="EC899" s="126">
        <f t="shared" si="4717"/>
        <v>1</v>
      </c>
      <c r="ED899" s="126">
        <f t="shared" si="4718"/>
        <v>1</v>
      </c>
      <c r="EF899" s="126">
        <f t="shared" si="4719"/>
        <v>1</v>
      </c>
      <c r="EG899" s="126">
        <f t="shared" si="4720"/>
        <v>1</v>
      </c>
      <c r="EH899" s="126">
        <f t="shared" si="4721"/>
        <v>1</v>
      </c>
      <c r="EI899" s="126">
        <f t="shared" si="4722"/>
        <v>1</v>
      </c>
      <c r="EK899" s="126">
        <f t="shared" si="4723"/>
        <v>1</v>
      </c>
      <c r="EL899" s="126">
        <f t="shared" si="4724"/>
        <v>1</v>
      </c>
      <c r="EM899" s="126">
        <f t="shared" si="4725"/>
        <v>1</v>
      </c>
      <c r="EO899" s="126">
        <f t="shared" si="4726"/>
        <v>1</v>
      </c>
      <c r="EP899" s="126">
        <f t="shared" si="4727"/>
        <v>1</v>
      </c>
      <c r="EQ899" s="126">
        <f t="shared" si="4728"/>
        <v>1</v>
      </c>
      <c r="ES899" s="126">
        <f t="shared" si="4729"/>
        <v>1</v>
      </c>
      <c r="ET899" s="126">
        <f t="shared" si="4730"/>
        <v>1</v>
      </c>
      <c r="EU899" s="126">
        <f t="shared" si="4731"/>
        <v>1</v>
      </c>
      <c r="EV899" s="126">
        <f t="shared" si="4732"/>
        <v>1</v>
      </c>
      <c r="EW899" s="126">
        <f t="shared" si="4733"/>
        <v>1</v>
      </c>
      <c r="EY899" s="126">
        <f t="shared" si="4734"/>
        <v>1</v>
      </c>
      <c r="EZ899" s="126">
        <f t="shared" si="4735"/>
        <v>1</v>
      </c>
      <c r="FA899" s="126">
        <f t="shared" si="4736"/>
        <v>1</v>
      </c>
      <c r="FC899" s="126">
        <f t="shared" si="4737"/>
        <v>1</v>
      </c>
      <c r="FD899" s="126">
        <f t="shared" si="4738"/>
        <v>0</v>
      </c>
      <c r="FE899" s="126"/>
      <c r="FF899" s="126">
        <f t="shared" si="4739"/>
        <v>1</v>
      </c>
      <c r="FG899" s="126">
        <f t="shared" si="4740"/>
        <v>1</v>
      </c>
      <c r="FH899" s="126">
        <f t="shared" si="4741"/>
        <v>1</v>
      </c>
      <c r="FI899" s="126">
        <f t="shared" si="4742"/>
        <v>1</v>
      </c>
      <c r="FJ899" s="126">
        <f t="shared" si="4743"/>
        <v>1</v>
      </c>
      <c r="FK899" s="126">
        <f t="shared" si="4744"/>
        <v>1</v>
      </c>
      <c r="FL899" s="126">
        <f t="shared" si="4745"/>
        <v>1</v>
      </c>
      <c r="FN899" s="126">
        <f t="shared" si="4746"/>
        <v>1</v>
      </c>
      <c r="FO899" s="126">
        <f t="shared" si="4747"/>
        <v>0</v>
      </c>
      <c r="FP899" s="126" t="str">
        <f t="shared" si="4748"/>
        <v/>
      </c>
      <c r="FV899" s="126">
        <f t="shared" si="4749"/>
        <v>0</v>
      </c>
      <c r="FW899" s="126">
        <f t="shared" si="4750"/>
        <v>0</v>
      </c>
      <c r="FX899" s="126">
        <f t="shared" si="4751"/>
        <v>0</v>
      </c>
      <c r="GA899" s="126">
        <f t="shared" si="4752"/>
        <v>0</v>
      </c>
      <c r="GB899" s="126">
        <f t="shared" si="4753"/>
        <v>0</v>
      </c>
      <c r="GC899" s="126">
        <f t="shared" si="4754"/>
        <v>0</v>
      </c>
      <c r="GD899" s="126">
        <f t="shared" si="4755"/>
        <v>0</v>
      </c>
      <c r="GE899" s="126">
        <f t="shared" si="4756"/>
        <v>0</v>
      </c>
      <c r="GF899" s="126">
        <f t="shared" si="4757"/>
        <v>0</v>
      </c>
      <c r="GG899" s="126">
        <f t="shared" si="4758"/>
        <v>0</v>
      </c>
      <c r="GI899" s="126">
        <f t="shared" si="4759"/>
        <v>0</v>
      </c>
      <c r="GK899" s="126">
        <f t="shared" si="4760"/>
        <v>1</v>
      </c>
      <c r="GL899" s="126">
        <f t="shared" si="4761"/>
        <v>1</v>
      </c>
      <c r="GM899" s="126">
        <f t="shared" si="4762"/>
        <v>1</v>
      </c>
      <c r="GN899" s="126">
        <f t="shared" si="4763"/>
        <v>1</v>
      </c>
      <c r="GO899" s="126">
        <f t="shared" si="4764"/>
        <v>1</v>
      </c>
      <c r="GP899" s="126">
        <f t="shared" si="4765"/>
        <v>1</v>
      </c>
      <c r="GQ899" s="126">
        <f t="shared" si="4766"/>
        <v>1</v>
      </c>
      <c r="GS899" s="126" t="str">
        <f t="shared" si="4767"/>
        <v/>
      </c>
      <c r="GT899" s="126" t="str">
        <f t="shared" si="4768"/>
        <v/>
      </c>
      <c r="GU899" s="126">
        <f t="shared" si="4769"/>
        <v>0</v>
      </c>
      <c r="GV899" s="126">
        <f t="shared" si="4770"/>
        <v>0</v>
      </c>
      <c r="GW899" s="126">
        <f t="shared" si="4771"/>
        <v>0</v>
      </c>
      <c r="GX899" s="126">
        <f t="shared" si="4772"/>
        <v>0</v>
      </c>
      <c r="GY899" s="126">
        <f t="shared" si="4773"/>
        <v>0</v>
      </c>
      <c r="GZ899" s="126"/>
      <c r="HA899" s="126">
        <f t="shared" si="4774"/>
        <v>1</v>
      </c>
      <c r="HB899" s="126">
        <f t="shared" si="4775"/>
        <v>1</v>
      </c>
      <c r="HC899" s="126">
        <f t="shared" si="4776"/>
        <v>1</v>
      </c>
      <c r="HD899" s="126">
        <f t="shared" si="4777"/>
        <v>1</v>
      </c>
      <c r="HE899" s="126">
        <f t="shared" si="4778"/>
        <v>1</v>
      </c>
      <c r="HF899" s="126">
        <f t="shared" si="4779"/>
        <v>0</v>
      </c>
      <c r="HH899" s="126">
        <f t="shared" si="4780"/>
        <v>1</v>
      </c>
      <c r="HI899" s="126">
        <f t="shared" si="4781"/>
        <v>1</v>
      </c>
      <c r="HJ899" s="126">
        <f t="shared" si="4782"/>
        <v>1</v>
      </c>
      <c r="HK899" s="126">
        <f t="shared" si="4783"/>
        <v>1</v>
      </c>
      <c r="HL899" s="126">
        <f t="shared" si="4784"/>
        <v>1</v>
      </c>
      <c r="HM899" s="126">
        <f t="shared" si="4785"/>
        <v>0</v>
      </c>
      <c r="HO899" s="126">
        <f t="shared" si="4786"/>
        <v>0</v>
      </c>
      <c r="HP899" s="126" t="str">
        <f t="shared" si="4787"/>
        <v/>
      </c>
      <c r="HQ899" s="126">
        <f t="shared" si="4788"/>
        <v>0</v>
      </c>
      <c r="HR899" s="122" t="str">
        <f t="shared" si="4789"/>
        <v/>
      </c>
      <c r="HS899" s="126">
        <f t="shared" si="4790"/>
        <v>0</v>
      </c>
      <c r="HT899" s="122" t="str">
        <f t="shared" si="4791"/>
        <v/>
      </c>
      <c r="HU899" s="122" t="str">
        <f t="shared" si="4792"/>
        <v/>
      </c>
      <c r="HV899" s="126" t="str">
        <f t="shared" si="4793"/>
        <v/>
      </c>
      <c r="HW899" s="126" t="str">
        <f t="shared" si="4794"/>
        <v/>
      </c>
      <c r="HX899" s="126" t="str">
        <f t="shared" si="4795"/>
        <v/>
      </c>
      <c r="HZ899" s="126">
        <f t="shared" si="4796"/>
        <v>0</v>
      </c>
      <c r="IA899" s="126" t="str">
        <f t="shared" si="4797"/>
        <v/>
      </c>
      <c r="IB899" s="126">
        <f t="shared" si="4798"/>
        <v>0</v>
      </c>
      <c r="IC899" s="126" t="str">
        <f t="shared" si="4799"/>
        <v/>
      </c>
      <c r="ID899" s="126">
        <f t="shared" si="4800"/>
        <v>0</v>
      </c>
      <c r="IE899" s="126" t="str">
        <f t="shared" si="4801"/>
        <v/>
      </c>
      <c r="IF899" s="126" t="str">
        <f t="shared" si="4802"/>
        <v/>
      </c>
      <c r="IG899" s="126" t="str">
        <f t="shared" si="4803"/>
        <v/>
      </c>
      <c r="IH899" s="126" t="str">
        <f t="shared" si="4804"/>
        <v/>
      </c>
      <c r="II899" s="126" t="str">
        <f t="shared" si="4805"/>
        <v/>
      </c>
      <c r="IO899" s="128"/>
      <c r="IP899" s="128"/>
      <c r="IQ899" s="127"/>
      <c r="IR899" s="127"/>
      <c r="IX899" s="6"/>
      <c r="IY899" s="6"/>
      <c r="IZ899" s="7"/>
      <c r="JA899" s="7"/>
      <c r="JG899" s="12"/>
      <c r="JH899" s="12"/>
      <c r="JI899" s="13"/>
      <c r="JJ899" s="13"/>
      <c r="JN899" s="6"/>
      <c r="JO899" s="6"/>
      <c r="JQ899" s="11"/>
      <c r="JR899" s="11"/>
      <c r="JS899" s="12"/>
      <c r="JT899" s="13"/>
      <c r="JU899" s="12"/>
      <c r="JV899" s="12"/>
      <c r="JW899" s="97"/>
      <c r="JX899" s="13"/>
      <c r="JY899" s="13"/>
      <c r="JZ899" s="97"/>
      <c r="KA899" s="97"/>
      <c r="KB899" s="11"/>
      <c r="KC899" s="11"/>
      <c r="KD899" s="11"/>
      <c r="KE899" s="11"/>
    </row>
    <row r="900" spans="1:291" s="122" customFormat="1" x14ac:dyDescent="0.2">
      <c r="A900" s="146">
        <f t="shared" si="4081"/>
        <v>900</v>
      </c>
      <c r="C900" s="2">
        <v>43402</v>
      </c>
      <c r="D900" s="126">
        <v>96.855000000000004</v>
      </c>
      <c r="E900" s="126">
        <v>96.844999999999999</v>
      </c>
      <c r="F900" s="126">
        <v>96.855000000000004</v>
      </c>
      <c r="G900" s="128">
        <v>105.142</v>
      </c>
      <c r="H900" s="128">
        <v>112.22499999999999</v>
      </c>
      <c r="I900" s="128">
        <v>118.30500000000001</v>
      </c>
      <c r="J900" s="127">
        <v>139.11000000000001</v>
      </c>
      <c r="K900" s="126"/>
      <c r="M900" s="126">
        <f t="shared" si="4646"/>
        <v>96.855000000000004</v>
      </c>
      <c r="N900" s="126">
        <f t="shared" si="4647"/>
        <v>96.844999999999999</v>
      </c>
      <c r="O900" s="126">
        <f t="shared" si="4648"/>
        <v>96.855000000000004</v>
      </c>
      <c r="P900" s="128">
        <f t="shared" si="4620"/>
        <v>3374.2499999999995</v>
      </c>
      <c r="Q900" s="5">
        <f t="shared" si="4621"/>
        <v>3606.4999999999995</v>
      </c>
      <c r="R900" s="6">
        <f t="shared" si="4622"/>
        <v>3806.5000000000009</v>
      </c>
      <c r="S900" s="7">
        <f t="shared" si="4623"/>
        <v>4459.0000000000018</v>
      </c>
      <c r="V900" s="127">
        <f t="shared" si="4628"/>
        <v>1.5000000000000568</v>
      </c>
      <c r="W900" s="127">
        <f t="shared" si="4629"/>
        <v>2.5000000000005684</v>
      </c>
      <c r="X900" s="127">
        <f t="shared" si="4630"/>
        <v>2.4999999999991473</v>
      </c>
      <c r="Y900" s="127">
        <f t="shared" si="4624"/>
        <v>0.25</v>
      </c>
      <c r="Z900" s="126">
        <f t="shared" si="4625"/>
        <v>1.7500000000009095</v>
      </c>
      <c r="AA900" s="126">
        <f t="shared" si="4626"/>
        <v>2.4999999999995453</v>
      </c>
      <c r="AB900" s="126">
        <f t="shared" si="4627"/>
        <v>2.999999999996362</v>
      </c>
      <c r="AC900" s="126"/>
      <c r="AD900" s="126"/>
      <c r="AE900" s="127">
        <f t="shared" si="4643"/>
        <v>0.4500002099994691</v>
      </c>
      <c r="AF900" s="127">
        <f t="shared" si="4644"/>
        <v>1.4500002099999807</v>
      </c>
      <c r="AG900" s="127">
        <f t="shared" si="4645"/>
        <v>1.4500002099985596</v>
      </c>
      <c r="AH900" s="127">
        <f t="shared" si="4806"/>
        <v>0.66666666666727292</v>
      </c>
      <c r="AI900" s="127">
        <f t="shared" si="4631"/>
        <v>0.55000000000054561</v>
      </c>
      <c r="AJ900" s="127">
        <f t="shared" si="4632"/>
        <v>0.25000000000118239</v>
      </c>
      <c r="AK900" s="127">
        <f t="shared" si="4633"/>
        <v>8.3333333334546067E-2</v>
      </c>
      <c r="AL900" s="127">
        <f t="shared" si="4634"/>
        <v>0.50000000000113687</v>
      </c>
      <c r="AM900" s="127">
        <f t="shared" si="4635"/>
        <v>1.5000000000007581</v>
      </c>
      <c r="AN900" s="127">
        <f t="shared" si="4636"/>
        <v>1.3000000000010004</v>
      </c>
      <c r="AO900" s="127">
        <f t="shared" si="4637"/>
        <v>1</v>
      </c>
      <c r="AP900" s="127">
        <f t="shared" si="4638"/>
        <v>1.0000000000021221</v>
      </c>
      <c r="AQ900" s="127">
        <f t="shared" si="4639"/>
        <v>1.3749999999989391</v>
      </c>
      <c r="AR900" s="127">
        <f t="shared" si="4640"/>
        <v>0.49999999999981815</v>
      </c>
      <c r="AS900" s="127">
        <f t="shared" si="4641"/>
        <v>1.0833333333350512</v>
      </c>
      <c r="AT900" s="127">
        <f t="shared" si="4642"/>
        <v>0.10000000000048509</v>
      </c>
      <c r="AU900" s="126"/>
      <c r="AX900" s="11">
        <f t="shared" si="4649"/>
        <v>-1.5000000000000568</v>
      </c>
      <c r="AY900" s="11">
        <f t="shared" si="4650"/>
        <v>-2.5000000000005684</v>
      </c>
      <c r="AZ900" s="11">
        <f t="shared" si="4651"/>
        <v>-2.4999999999991473</v>
      </c>
      <c r="BA900" s="11">
        <f t="shared" si="4652"/>
        <v>-0.25</v>
      </c>
      <c r="BB900" s="11">
        <f t="shared" si="4653"/>
        <v>-1.7500000000009095</v>
      </c>
      <c r="BC900" s="12">
        <f t="shared" si="4654"/>
        <v>-2.4999999999995453</v>
      </c>
      <c r="BD900" s="13">
        <f t="shared" si="4655"/>
        <v>-2.999999999996362</v>
      </c>
      <c r="BF900" s="11">
        <f t="shared" si="4619"/>
        <v>-1.0000000000000568</v>
      </c>
      <c r="BG900" s="11">
        <f t="shared" si="4465"/>
        <v>-0.4500002099994691</v>
      </c>
      <c r="BH900" s="11">
        <f t="shared" si="4466"/>
        <v>-1.4500002099999807</v>
      </c>
      <c r="BI900" s="11">
        <f t="shared" si="4467"/>
        <v>-1.4500002099985596</v>
      </c>
      <c r="BJ900" s="11">
        <f t="shared" si="4656"/>
        <v>0.66666666666727292</v>
      </c>
      <c r="BK900" s="11">
        <f t="shared" si="4657"/>
        <v>0.55000000000054561</v>
      </c>
      <c r="BL900" s="11">
        <f t="shared" si="4658"/>
        <v>-0.25000000000118239</v>
      </c>
      <c r="BM900" s="11">
        <f t="shared" si="4659"/>
        <v>-8.3333333334546067E-2</v>
      </c>
      <c r="BN900" s="11">
        <f t="shared" si="4660"/>
        <v>-0.50000000000113687</v>
      </c>
      <c r="BO900" s="11">
        <f t="shared" si="4661"/>
        <v>-1.5000000000007581</v>
      </c>
      <c r="BP900" s="11">
        <f t="shared" si="4662"/>
        <v>-1.3000000000010004</v>
      </c>
      <c r="BQ900" s="126">
        <v>1</v>
      </c>
      <c r="BR900" s="11">
        <f t="shared" si="4807"/>
        <v>-1.0000000000021221</v>
      </c>
      <c r="BS900" s="11">
        <f t="shared" si="4663"/>
        <v>-1.3749999999989391</v>
      </c>
      <c r="BT900" s="11">
        <f t="shared" si="4664"/>
        <v>0.49999999999981815</v>
      </c>
      <c r="BU900" s="11">
        <f t="shared" si="4665"/>
        <v>-1.0833333333350512</v>
      </c>
      <c r="BV900" s="11">
        <f t="shared" si="4666"/>
        <v>-0.10000000000048509</v>
      </c>
      <c r="BY900" s="126"/>
      <c r="BZ900" s="126"/>
      <c r="CA900" s="122">
        <f t="shared" si="4667"/>
        <v>-1.0833333333350512</v>
      </c>
      <c r="CB900" s="126">
        <f t="shared" si="4668"/>
        <v>0</v>
      </c>
      <c r="CC900" s="126">
        <f t="shared" si="4669"/>
        <v>0</v>
      </c>
      <c r="CD900" s="126">
        <f t="shared" si="4670"/>
        <v>0</v>
      </c>
      <c r="CE900" s="126">
        <f t="shared" si="4671"/>
        <v>0</v>
      </c>
      <c r="CF900" s="126">
        <f t="shared" si="4672"/>
        <v>0</v>
      </c>
      <c r="CG900" s="126" t="str">
        <f t="shared" si="4673"/>
        <v/>
      </c>
      <c r="CH900" s="126" t="str">
        <f t="shared" si="4674"/>
        <v/>
      </c>
      <c r="CI900" s="126" t="str">
        <f t="shared" si="4675"/>
        <v/>
      </c>
      <c r="CJ900" s="126">
        <f t="shared" si="4676"/>
        <v>1</v>
      </c>
      <c r="CK900" s="126">
        <f t="shared" si="4677"/>
        <v>1</v>
      </c>
      <c r="CL900" s="126">
        <f t="shared" si="4678"/>
        <v>0</v>
      </c>
      <c r="CM900" s="126" t="str">
        <f t="shared" si="4679"/>
        <v/>
      </c>
      <c r="CN900" s="126">
        <f t="shared" si="4680"/>
        <v>0</v>
      </c>
      <c r="CO900" s="126" t="str">
        <f t="shared" si="4681"/>
        <v/>
      </c>
      <c r="CP900" s="126" t="str">
        <f t="shared" si="4682"/>
        <v/>
      </c>
      <c r="CQ900" s="126">
        <f t="shared" si="4683"/>
        <v>0</v>
      </c>
      <c r="CR900" s="126"/>
      <c r="CS900" s="126">
        <f t="shared" si="4684"/>
        <v>1</v>
      </c>
      <c r="CT900" s="126">
        <f t="shared" si="4685"/>
        <v>1</v>
      </c>
      <c r="CU900" s="126">
        <f t="shared" si="4686"/>
        <v>1</v>
      </c>
      <c r="CV900" s="126">
        <f t="shared" si="4687"/>
        <v>1</v>
      </c>
      <c r="CW900" s="126">
        <f t="shared" si="4688"/>
        <v>1</v>
      </c>
      <c r="CX900" s="126">
        <f t="shared" si="4689"/>
        <v>1</v>
      </c>
      <c r="CY900" s="126">
        <f t="shared" si="4690"/>
        <v>0</v>
      </c>
      <c r="CZ900" s="126">
        <f t="shared" si="4691"/>
        <v>0</v>
      </c>
      <c r="DA900" s="126">
        <f t="shared" si="4692"/>
        <v>1</v>
      </c>
      <c r="DB900" s="126" t="str">
        <f t="shared" si="4693"/>
        <v/>
      </c>
      <c r="DC900" s="126" t="str">
        <f t="shared" si="4694"/>
        <v/>
      </c>
      <c r="DD900" s="126">
        <f t="shared" si="4695"/>
        <v>0</v>
      </c>
      <c r="DE900" s="126" t="str">
        <f t="shared" si="4696"/>
        <v/>
      </c>
      <c r="DF900" s="126"/>
      <c r="DG900" s="126">
        <f t="shared" si="4697"/>
        <v>1</v>
      </c>
      <c r="DH900" s="126">
        <f t="shared" si="4698"/>
        <v>1</v>
      </c>
      <c r="DI900" s="126">
        <f t="shared" si="4699"/>
        <v>1</v>
      </c>
      <c r="DJ900" s="126">
        <f t="shared" si="4700"/>
        <v>1</v>
      </c>
      <c r="DK900" s="126" t="str">
        <f t="shared" si="4701"/>
        <v/>
      </c>
      <c r="DL900" s="126"/>
      <c r="DM900" s="126" t="str">
        <f t="shared" si="4702"/>
        <v/>
      </c>
      <c r="DN900" s="126">
        <f t="shared" si="4703"/>
        <v>1</v>
      </c>
      <c r="DO900" s="126">
        <f t="shared" si="4704"/>
        <v>0</v>
      </c>
      <c r="DP900" s="126">
        <f t="shared" si="4705"/>
        <v>0</v>
      </c>
      <c r="DQ900" s="126">
        <f t="shared" si="4706"/>
        <v>0</v>
      </c>
      <c r="DR900" s="126">
        <f t="shared" si="4707"/>
        <v>1</v>
      </c>
      <c r="DS900" s="126">
        <f t="shared" si="4708"/>
        <v>0</v>
      </c>
      <c r="DT900" s="126">
        <f t="shared" si="4709"/>
        <v>1</v>
      </c>
      <c r="DU900" s="126">
        <f t="shared" si="4710"/>
        <v>0</v>
      </c>
      <c r="DV900" s="126">
        <f t="shared" si="4711"/>
        <v>1</v>
      </c>
      <c r="DW900" s="126">
        <f t="shared" si="4712"/>
        <v>0</v>
      </c>
      <c r="DX900" s="126" t="str">
        <f t="shared" si="4713"/>
        <v/>
      </c>
      <c r="DY900" s="126" t="str">
        <f t="shared" si="4714"/>
        <v/>
      </c>
      <c r="EA900" s="126">
        <f t="shared" si="4715"/>
        <v>1</v>
      </c>
      <c r="EB900" s="126">
        <f t="shared" si="4716"/>
        <v>1</v>
      </c>
      <c r="EC900" s="126">
        <f t="shared" si="4717"/>
        <v>1</v>
      </c>
      <c r="ED900" s="126">
        <f t="shared" si="4718"/>
        <v>1</v>
      </c>
      <c r="EF900" s="126">
        <f t="shared" si="4719"/>
        <v>1</v>
      </c>
      <c r="EG900" s="126">
        <f t="shared" si="4720"/>
        <v>1</v>
      </c>
      <c r="EH900" s="126">
        <f t="shared" si="4721"/>
        <v>1</v>
      </c>
      <c r="EI900" s="126">
        <f t="shared" si="4722"/>
        <v>1</v>
      </c>
      <c r="EK900" s="126">
        <f t="shared" si="4723"/>
        <v>1</v>
      </c>
      <c r="EL900" s="126">
        <f t="shared" si="4724"/>
        <v>1</v>
      </c>
      <c r="EM900" s="126">
        <f t="shared" si="4725"/>
        <v>1</v>
      </c>
      <c r="EO900" s="126">
        <f t="shared" si="4726"/>
        <v>1</v>
      </c>
      <c r="EP900" s="126">
        <f t="shared" si="4727"/>
        <v>1</v>
      </c>
      <c r="EQ900" s="126">
        <f t="shared" si="4728"/>
        <v>1</v>
      </c>
      <c r="ES900" s="126">
        <f t="shared" si="4729"/>
        <v>1</v>
      </c>
      <c r="ET900" s="126">
        <f t="shared" si="4730"/>
        <v>1</v>
      </c>
      <c r="EU900" s="126">
        <f t="shared" si="4731"/>
        <v>1</v>
      </c>
      <c r="EV900" s="126">
        <f t="shared" si="4732"/>
        <v>1</v>
      </c>
      <c r="EW900" s="126">
        <f t="shared" si="4733"/>
        <v>1</v>
      </c>
      <c r="EY900" s="126">
        <f t="shared" si="4734"/>
        <v>1</v>
      </c>
      <c r="EZ900" s="126">
        <f t="shared" si="4735"/>
        <v>1</v>
      </c>
      <c r="FA900" s="126">
        <f t="shared" si="4736"/>
        <v>1</v>
      </c>
      <c r="FC900" s="126">
        <f t="shared" si="4737"/>
        <v>1</v>
      </c>
      <c r="FD900" s="126">
        <f t="shared" si="4738"/>
        <v>0</v>
      </c>
      <c r="FE900" s="126"/>
      <c r="FF900" s="126">
        <f t="shared" si="4739"/>
        <v>0</v>
      </c>
      <c r="FG900" s="126">
        <f t="shared" si="4740"/>
        <v>0</v>
      </c>
      <c r="FH900" s="126">
        <f t="shared" si="4741"/>
        <v>0</v>
      </c>
      <c r="FI900" s="126" t="str">
        <f t="shared" si="4742"/>
        <v/>
      </c>
      <c r="FJ900" s="126" t="str">
        <f t="shared" si="4743"/>
        <v/>
      </c>
      <c r="FK900" s="126" t="str">
        <f t="shared" si="4744"/>
        <v/>
      </c>
      <c r="FL900" s="126" t="str">
        <f t="shared" si="4745"/>
        <v/>
      </c>
      <c r="FN900" s="126" t="str">
        <f t="shared" si="4746"/>
        <v/>
      </c>
      <c r="FO900" s="126" t="str">
        <f t="shared" si="4747"/>
        <v/>
      </c>
      <c r="FP900" s="126" t="str">
        <f t="shared" si="4748"/>
        <v/>
      </c>
      <c r="FV900" s="126">
        <f t="shared" si="4749"/>
        <v>1</v>
      </c>
      <c r="FW900" s="126">
        <f t="shared" si="4750"/>
        <v>0</v>
      </c>
      <c r="FX900" s="126">
        <f t="shared" si="4751"/>
        <v>0</v>
      </c>
      <c r="GA900" s="126">
        <f t="shared" si="4752"/>
        <v>1</v>
      </c>
      <c r="GB900" s="126">
        <f t="shared" si="4753"/>
        <v>1</v>
      </c>
      <c r="GC900" s="126">
        <f t="shared" si="4754"/>
        <v>1</v>
      </c>
      <c r="GD900" s="126">
        <f t="shared" si="4755"/>
        <v>1</v>
      </c>
      <c r="GE900" s="126">
        <f t="shared" si="4756"/>
        <v>0</v>
      </c>
      <c r="GF900" s="126">
        <f t="shared" si="4757"/>
        <v>1</v>
      </c>
      <c r="GG900" s="126">
        <f t="shared" si="4758"/>
        <v>1</v>
      </c>
      <c r="GI900" s="126">
        <f t="shared" si="4759"/>
        <v>1</v>
      </c>
      <c r="GK900" s="126">
        <f t="shared" si="4760"/>
        <v>1</v>
      </c>
      <c r="GL900" s="126">
        <f t="shared" si="4761"/>
        <v>1</v>
      </c>
      <c r="GM900" s="126">
        <f t="shared" si="4762"/>
        <v>1</v>
      </c>
      <c r="GN900" s="126">
        <f t="shared" si="4763"/>
        <v>1</v>
      </c>
      <c r="GO900" s="126">
        <f t="shared" si="4764"/>
        <v>0</v>
      </c>
      <c r="GP900" s="126">
        <f t="shared" si="4765"/>
        <v>1</v>
      </c>
      <c r="GQ900" s="126">
        <f t="shared" si="4766"/>
        <v>1</v>
      </c>
      <c r="GS900" s="126" t="str">
        <f t="shared" si="4767"/>
        <v/>
      </c>
      <c r="GT900" s="126" t="str">
        <f t="shared" si="4768"/>
        <v/>
      </c>
      <c r="GU900" s="126">
        <f t="shared" si="4769"/>
        <v>0</v>
      </c>
      <c r="GV900" s="126">
        <f t="shared" si="4770"/>
        <v>0</v>
      </c>
      <c r="GW900" s="126">
        <f t="shared" si="4771"/>
        <v>0</v>
      </c>
      <c r="GX900" s="126">
        <f t="shared" si="4772"/>
        <v>0</v>
      </c>
      <c r="GY900" s="126">
        <f t="shared" si="4773"/>
        <v>0</v>
      </c>
      <c r="GZ900" s="126"/>
      <c r="HA900" s="126">
        <f t="shared" si="4774"/>
        <v>0</v>
      </c>
      <c r="HB900" s="126">
        <f t="shared" si="4775"/>
        <v>0</v>
      </c>
      <c r="HC900" s="126">
        <f t="shared" si="4776"/>
        <v>0</v>
      </c>
      <c r="HD900" s="126">
        <f t="shared" si="4777"/>
        <v>0</v>
      </c>
      <c r="HE900" s="126">
        <f t="shared" si="4778"/>
        <v>0</v>
      </c>
      <c r="HF900" s="126">
        <f t="shared" si="4779"/>
        <v>0</v>
      </c>
      <c r="HH900" s="126">
        <f t="shared" si="4780"/>
        <v>0</v>
      </c>
      <c r="HI900" s="126">
        <f t="shared" si="4781"/>
        <v>0</v>
      </c>
      <c r="HJ900" s="126">
        <f t="shared" si="4782"/>
        <v>0</v>
      </c>
      <c r="HK900" s="126">
        <f t="shared" si="4783"/>
        <v>0</v>
      </c>
      <c r="HL900" s="126">
        <f t="shared" si="4784"/>
        <v>0</v>
      </c>
      <c r="HM900" s="126">
        <f t="shared" si="4785"/>
        <v>0</v>
      </c>
      <c r="HO900" s="126" t="str">
        <f t="shared" si="4786"/>
        <v/>
      </c>
      <c r="HP900" s="126">
        <f t="shared" si="4787"/>
        <v>0</v>
      </c>
      <c r="HQ900" s="126" t="str">
        <f t="shared" si="4788"/>
        <v/>
      </c>
      <c r="HR900" s="122" t="str">
        <f t="shared" si="4789"/>
        <v/>
      </c>
      <c r="HS900" s="126" t="str">
        <f t="shared" si="4790"/>
        <v/>
      </c>
      <c r="HT900" s="122" t="str">
        <f t="shared" si="4791"/>
        <v/>
      </c>
      <c r="HU900" s="122" t="str">
        <f t="shared" si="4792"/>
        <v/>
      </c>
      <c r="HV900" s="126" t="str">
        <f t="shared" si="4793"/>
        <v/>
      </c>
      <c r="HW900" s="126" t="str">
        <f t="shared" si="4794"/>
        <v/>
      </c>
      <c r="HX900" s="126" t="str">
        <f t="shared" si="4795"/>
        <v/>
      </c>
      <c r="HZ900" s="126" t="str">
        <f t="shared" si="4796"/>
        <v/>
      </c>
      <c r="IA900" s="126">
        <f t="shared" si="4797"/>
        <v>0</v>
      </c>
      <c r="IB900" s="126" t="str">
        <f t="shared" si="4798"/>
        <v/>
      </c>
      <c r="IC900" s="126" t="str">
        <f t="shared" si="4799"/>
        <v/>
      </c>
      <c r="ID900" s="126" t="str">
        <f t="shared" si="4800"/>
        <v/>
      </c>
      <c r="IE900" s="126" t="str">
        <f t="shared" si="4801"/>
        <v/>
      </c>
      <c r="IF900" s="126" t="str">
        <f t="shared" si="4802"/>
        <v/>
      </c>
      <c r="IG900" s="126" t="str">
        <f t="shared" si="4803"/>
        <v/>
      </c>
      <c r="IH900" s="126" t="str">
        <f t="shared" si="4804"/>
        <v/>
      </c>
      <c r="II900" s="126" t="str">
        <f t="shared" si="4805"/>
        <v/>
      </c>
      <c r="IO900" s="128"/>
      <c r="IP900" s="128"/>
      <c r="IQ900" s="127"/>
      <c r="IR900" s="127"/>
      <c r="IX900" s="6"/>
      <c r="IY900" s="6"/>
      <c r="IZ900" s="7"/>
      <c r="JA900" s="7"/>
      <c r="JG900" s="12"/>
      <c r="JH900" s="12"/>
      <c r="JI900" s="13"/>
      <c r="JJ900" s="13"/>
      <c r="JN900" s="6"/>
      <c r="JO900" s="6"/>
      <c r="JQ900" s="11"/>
      <c r="JR900" s="11"/>
      <c r="JS900" s="12"/>
      <c r="JT900" s="13"/>
      <c r="JU900" s="12"/>
      <c r="JV900" s="12"/>
      <c r="JW900" s="97"/>
      <c r="JX900" s="13"/>
      <c r="JY900" s="13"/>
      <c r="JZ900" s="97"/>
      <c r="KA900" s="97"/>
      <c r="KB900" s="11"/>
      <c r="KC900" s="11"/>
      <c r="KD900" s="11"/>
      <c r="KE900" s="11"/>
    </row>
    <row r="901" spans="1:291" s="122" customFormat="1" x14ac:dyDescent="0.2">
      <c r="A901" s="146">
        <f t="shared" si="4081"/>
        <v>901</v>
      </c>
      <c r="C901" s="2">
        <v>43403</v>
      </c>
      <c r="D901" s="126">
        <v>96.844999999999999</v>
      </c>
      <c r="E901" s="126">
        <v>96.834999999999994</v>
      </c>
      <c r="F901" s="126">
        <v>96.84</v>
      </c>
      <c r="G901" s="128">
        <v>105.125</v>
      </c>
      <c r="H901" s="128">
        <v>112.19199999999999</v>
      </c>
      <c r="I901" s="128">
        <v>118.25</v>
      </c>
      <c r="J901" s="127">
        <v>138.29</v>
      </c>
      <c r="K901" s="126"/>
      <c r="M901" s="126">
        <f t="shared" si="4646"/>
        <v>96.844999999999999</v>
      </c>
      <c r="N901" s="126">
        <f t="shared" si="4647"/>
        <v>96.834999999999994</v>
      </c>
      <c r="O901" s="126">
        <f t="shared" si="4648"/>
        <v>96.84</v>
      </c>
      <c r="P901" s="128">
        <f t="shared" si="4620"/>
        <v>3372.5</v>
      </c>
      <c r="Q901" s="5">
        <f t="shared" si="4621"/>
        <v>3603.2499999999991</v>
      </c>
      <c r="R901" s="6">
        <f t="shared" si="4622"/>
        <v>3801</v>
      </c>
      <c r="S901" s="7">
        <f t="shared" si="4623"/>
        <v>4444.9999999999991</v>
      </c>
      <c r="V901" s="127">
        <f t="shared" si="4628"/>
        <v>1.0000000000005116</v>
      </c>
      <c r="W901" s="127">
        <f t="shared" si="4629"/>
        <v>1.0000000000005116</v>
      </c>
      <c r="X901" s="127">
        <f t="shared" si="4630"/>
        <v>1.5000000000000568</v>
      </c>
      <c r="Y901" s="127">
        <f t="shared" si="4624"/>
        <v>1.7499999999995453</v>
      </c>
      <c r="Z901" s="126">
        <f t="shared" si="4625"/>
        <v>3.2500000000004547</v>
      </c>
      <c r="AA901" s="126">
        <f t="shared" si="4626"/>
        <v>5.5000000000009095</v>
      </c>
      <c r="AB901" s="126">
        <f t="shared" si="4627"/>
        <v>14.000000000002728</v>
      </c>
      <c r="AC901" s="126"/>
      <c r="AD901" s="126"/>
      <c r="AE901" s="127">
        <f t="shared" si="4643"/>
        <v>0.94999960999983935</v>
      </c>
      <c r="AF901" s="127">
        <f t="shared" si="4644"/>
        <v>0.94999960999983935</v>
      </c>
      <c r="AG901" s="127">
        <f t="shared" si="4645"/>
        <v>0.44999961000029409</v>
      </c>
      <c r="AH901" s="127">
        <f t="shared" si="4806"/>
        <v>1.3333333333321207</v>
      </c>
      <c r="AI901" s="127">
        <f t="shared" si="4631"/>
        <v>1.5499999999988177</v>
      </c>
      <c r="AJ901" s="127">
        <f t="shared" si="4632"/>
        <v>5.0000000000090861E-2</v>
      </c>
      <c r="AK901" s="127">
        <f t="shared" si="4633"/>
        <v>0.4166666666668184</v>
      </c>
      <c r="AL901" s="127">
        <f t="shared" si="4634"/>
        <v>0.5</v>
      </c>
      <c r="AM901" s="127">
        <f t="shared" si="4635"/>
        <v>0.83333333333333304</v>
      </c>
      <c r="AN901" s="127">
        <f t="shared" si="4636"/>
        <v>0.10000000000018172</v>
      </c>
      <c r="AO901" s="127">
        <f t="shared" si="4637"/>
        <v>1</v>
      </c>
      <c r="AP901" s="127">
        <f t="shared" si="4638"/>
        <v>2.9999999999981815</v>
      </c>
      <c r="AQ901" s="127">
        <f t="shared" si="4639"/>
        <v>1.4583333333335606</v>
      </c>
      <c r="AR901" s="127">
        <f t="shared" si="4640"/>
        <v>1.2999999999987266</v>
      </c>
      <c r="AS901" s="127">
        <f t="shared" si="4641"/>
        <v>0.13888888888873741</v>
      </c>
      <c r="AT901" s="127">
        <f t="shared" si="4642"/>
        <v>1.6333333333320601</v>
      </c>
      <c r="AU901" s="126"/>
      <c r="AX901" s="11">
        <f t="shared" si="4649"/>
        <v>-1.0000000000005116</v>
      </c>
      <c r="AY901" s="11">
        <f t="shared" si="4650"/>
        <v>-1.0000000000005116</v>
      </c>
      <c r="AZ901" s="11">
        <f t="shared" si="4651"/>
        <v>-1.5000000000000568</v>
      </c>
      <c r="BA901" s="11">
        <f t="shared" si="4652"/>
        <v>-1.7499999999995453</v>
      </c>
      <c r="BB901" s="11">
        <f t="shared" si="4653"/>
        <v>-3.2500000000004547</v>
      </c>
      <c r="BC901" s="12">
        <f t="shared" si="4654"/>
        <v>-5.5000000000009095</v>
      </c>
      <c r="BD901" s="13">
        <f t="shared" si="4655"/>
        <v>-14.000000000002728</v>
      </c>
      <c r="BF901" s="11">
        <f t="shared" si="4619"/>
        <v>2.4999999999985789</v>
      </c>
      <c r="BG901" s="11">
        <f t="shared" si="4465"/>
        <v>0.94999960999983935</v>
      </c>
      <c r="BH901" s="11">
        <f t="shared" si="4466"/>
        <v>0.94999960999983935</v>
      </c>
      <c r="BI901" s="11">
        <f t="shared" si="4467"/>
        <v>0.44999961000029409</v>
      </c>
      <c r="BJ901" s="11">
        <f t="shared" si="4656"/>
        <v>-1.3333333333321207</v>
      </c>
      <c r="BK901" s="11">
        <f t="shared" si="4657"/>
        <v>-1.5499999999988177</v>
      </c>
      <c r="BL901" s="11">
        <f t="shared" si="4658"/>
        <v>5.0000000000090861E-2</v>
      </c>
      <c r="BM901" s="11">
        <f t="shared" si="4659"/>
        <v>0.4166666666668184</v>
      </c>
      <c r="BN901" s="11">
        <f t="shared" si="4660"/>
        <v>-0.5</v>
      </c>
      <c r="BO901" s="11">
        <f t="shared" si="4661"/>
        <v>-0.83333333333333304</v>
      </c>
      <c r="BP901" s="11">
        <f t="shared" si="4662"/>
        <v>0.10000000000018172</v>
      </c>
      <c r="BQ901" s="126">
        <v>1</v>
      </c>
      <c r="BR901" s="11">
        <f t="shared" si="4807"/>
        <v>2.9999999999981815</v>
      </c>
      <c r="BS901" s="11">
        <f t="shared" si="4663"/>
        <v>-1.4583333333335606</v>
      </c>
      <c r="BT901" s="11">
        <f t="shared" si="4664"/>
        <v>-1.2999999999987266</v>
      </c>
      <c r="BU901" s="11">
        <f t="shared" si="4665"/>
        <v>-0.13888888888873741</v>
      </c>
      <c r="BV901" s="11">
        <f t="shared" si="4666"/>
        <v>-1.6333333333320601</v>
      </c>
      <c r="BY901" s="126"/>
      <c r="BZ901" s="126"/>
      <c r="CA901" s="122">
        <f t="shared" si="4667"/>
        <v>-0.13888888888873741</v>
      </c>
      <c r="CB901" s="126">
        <f t="shared" si="4668"/>
        <v>1</v>
      </c>
      <c r="CC901" s="126">
        <f t="shared" si="4669"/>
        <v>1</v>
      </c>
      <c r="CD901" s="126">
        <f t="shared" si="4670"/>
        <v>1</v>
      </c>
      <c r="CE901" s="126">
        <f t="shared" si="4671"/>
        <v>1</v>
      </c>
      <c r="CF901" s="126">
        <f t="shared" si="4672"/>
        <v>1</v>
      </c>
      <c r="CG901" s="126">
        <f t="shared" si="4673"/>
        <v>1</v>
      </c>
      <c r="CH901" s="126" t="str">
        <f t="shared" si="4674"/>
        <v/>
      </c>
      <c r="CI901" s="126">
        <f t="shared" si="4675"/>
        <v>0</v>
      </c>
      <c r="CJ901" s="126">
        <f t="shared" si="4676"/>
        <v>0</v>
      </c>
      <c r="CK901" s="126" t="str">
        <f t="shared" si="4677"/>
        <v/>
      </c>
      <c r="CL901" s="126">
        <f t="shared" si="4678"/>
        <v>0</v>
      </c>
      <c r="CM901" s="126" t="str">
        <f t="shared" si="4679"/>
        <v/>
      </c>
      <c r="CN901" s="126" t="str">
        <f t="shared" si="4680"/>
        <v/>
      </c>
      <c r="CO901" s="126">
        <f t="shared" si="4681"/>
        <v>0</v>
      </c>
      <c r="CP901" s="126">
        <f t="shared" si="4682"/>
        <v>0</v>
      </c>
      <c r="CQ901" s="126" t="str">
        <f t="shared" si="4683"/>
        <v/>
      </c>
      <c r="CR901" s="126"/>
      <c r="CS901" s="126">
        <f t="shared" si="4684"/>
        <v>0</v>
      </c>
      <c r="CT901" s="126">
        <f t="shared" si="4685"/>
        <v>0</v>
      </c>
      <c r="CU901" s="126">
        <f t="shared" si="4686"/>
        <v>0</v>
      </c>
      <c r="CV901" s="126">
        <f t="shared" si="4687"/>
        <v>0</v>
      </c>
      <c r="CW901" s="126">
        <f t="shared" si="4688"/>
        <v>1</v>
      </c>
      <c r="CX901" s="126" t="str">
        <f t="shared" si="4689"/>
        <v/>
      </c>
      <c r="CY901" s="126" t="str">
        <f t="shared" si="4690"/>
        <v/>
      </c>
      <c r="CZ901" s="126" t="str">
        <f t="shared" si="4691"/>
        <v/>
      </c>
      <c r="DA901" s="126" t="str">
        <f t="shared" si="4692"/>
        <v/>
      </c>
      <c r="DB901" s="126">
        <f t="shared" si="4693"/>
        <v>1</v>
      </c>
      <c r="DC901" s="126" t="str">
        <f t="shared" si="4694"/>
        <v/>
      </c>
      <c r="DD901" s="126">
        <f t="shared" si="4695"/>
        <v>1</v>
      </c>
      <c r="DE901" s="126" t="str">
        <f t="shared" si="4696"/>
        <v/>
      </c>
      <c r="DF901" s="126"/>
      <c r="DG901" s="126">
        <f t="shared" si="4697"/>
        <v>1</v>
      </c>
      <c r="DH901" s="126">
        <f t="shared" si="4698"/>
        <v>1</v>
      </c>
      <c r="DI901" s="126">
        <f t="shared" si="4699"/>
        <v>1</v>
      </c>
      <c r="DJ901" s="126">
        <f t="shared" si="4700"/>
        <v>1</v>
      </c>
      <c r="DK901" s="126" t="str">
        <f t="shared" si="4701"/>
        <v/>
      </c>
      <c r="DL901" s="126"/>
      <c r="DM901" s="126" t="str">
        <f t="shared" si="4702"/>
        <v/>
      </c>
      <c r="DN901" s="126">
        <f t="shared" si="4703"/>
        <v>0</v>
      </c>
      <c r="DO901" s="126">
        <f t="shared" si="4704"/>
        <v>0</v>
      </c>
      <c r="DP901" s="126">
        <f t="shared" si="4705"/>
        <v>1</v>
      </c>
      <c r="DQ901" s="126">
        <f t="shared" si="4706"/>
        <v>0</v>
      </c>
      <c r="DR901" s="126">
        <f t="shared" si="4707"/>
        <v>1</v>
      </c>
      <c r="DS901" s="126">
        <f t="shared" si="4708"/>
        <v>0</v>
      </c>
      <c r="DT901" s="126">
        <f t="shared" si="4709"/>
        <v>0</v>
      </c>
      <c r="DU901" s="126">
        <f t="shared" si="4710"/>
        <v>0</v>
      </c>
      <c r="DV901" s="126">
        <f t="shared" si="4711"/>
        <v>1</v>
      </c>
      <c r="DW901" s="126">
        <f t="shared" si="4712"/>
        <v>0</v>
      </c>
      <c r="DX901" s="126" t="str">
        <f t="shared" si="4713"/>
        <v/>
      </c>
      <c r="DY901" s="126" t="str">
        <f t="shared" si="4714"/>
        <v/>
      </c>
      <c r="EA901" s="126">
        <f t="shared" si="4715"/>
        <v>1</v>
      </c>
      <c r="EB901" s="126">
        <f t="shared" si="4716"/>
        <v>1</v>
      </c>
      <c r="EC901" s="126">
        <f t="shared" si="4717"/>
        <v>1</v>
      </c>
      <c r="ED901" s="126">
        <f t="shared" si="4718"/>
        <v>1</v>
      </c>
      <c r="EF901" s="126">
        <f t="shared" si="4719"/>
        <v>1</v>
      </c>
      <c r="EG901" s="126">
        <f t="shared" si="4720"/>
        <v>1</v>
      </c>
      <c r="EH901" s="126">
        <f t="shared" si="4721"/>
        <v>1</v>
      </c>
      <c r="EI901" s="126">
        <f t="shared" si="4722"/>
        <v>1</v>
      </c>
      <c r="EK901" s="126">
        <f t="shared" si="4723"/>
        <v>1</v>
      </c>
      <c r="EL901" s="126">
        <f t="shared" si="4724"/>
        <v>1</v>
      </c>
      <c r="EM901" s="126">
        <f t="shared" si="4725"/>
        <v>1</v>
      </c>
      <c r="EO901" s="126">
        <f t="shared" si="4726"/>
        <v>1</v>
      </c>
      <c r="EP901" s="126">
        <f t="shared" si="4727"/>
        <v>1</v>
      </c>
      <c r="EQ901" s="126">
        <f t="shared" si="4728"/>
        <v>1</v>
      </c>
      <c r="ES901" s="126">
        <f t="shared" si="4729"/>
        <v>1</v>
      </c>
      <c r="ET901" s="126">
        <f t="shared" si="4730"/>
        <v>1</v>
      </c>
      <c r="EU901" s="126">
        <f t="shared" si="4731"/>
        <v>1</v>
      </c>
      <c r="EV901" s="126">
        <f t="shared" si="4732"/>
        <v>1</v>
      </c>
      <c r="EW901" s="126">
        <f t="shared" si="4733"/>
        <v>0</v>
      </c>
      <c r="EY901" s="126">
        <f t="shared" si="4734"/>
        <v>1</v>
      </c>
      <c r="EZ901" s="126">
        <f t="shared" si="4735"/>
        <v>1</v>
      </c>
      <c r="FA901" s="126">
        <f t="shared" si="4736"/>
        <v>1</v>
      </c>
      <c r="FC901" s="126">
        <f t="shared" si="4737"/>
        <v>0</v>
      </c>
      <c r="FD901" s="126" t="str">
        <f t="shared" si="4738"/>
        <v/>
      </c>
      <c r="FE901" s="126"/>
      <c r="FF901" s="126">
        <f t="shared" si="4739"/>
        <v>0</v>
      </c>
      <c r="FG901" s="126">
        <f t="shared" si="4740"/>
        <v>1</v>
      </c>
      <c r="FH901" s="126">
        <f t="shared" si="4741"/>
        <v>0</v>
      </c>
      <c r="FI901" s="126" t="str">
        <f t="shared" si="4742"/>
        <v/>
      </c>
      <c r="FJ901" s="126" t="str">
        <f t="shared" si="4743"/>
        <v/>
      </c>
      <c r="FK901" s="126" t="str">
        <f t="shared" si="4744"/>
        <v/>
      </c>
      <c r="FL901" s="126" t="str">
        <f t="shared" si="4745"/>
        <v/>
      </c>
      <c r="FN901" s="126" t="str">
        <f t="shared" si="4746"/>
        <v/>
      </c>
      <c r="FO901" s="126" t="str">
        <f t="shared" si="4747"/>
        <v/>
      </c>
      <c r="FP901" s="126" t="str">
        <f t="shared" si="4748"/>
        <v/>
      </c>
      <c r="FV901" s="126">
        <f t="shared" si="4749"/>
        <v>0</v>
      </c>
      <c r="FW901" s="126">
        <f t="shared" si="4750"/>
        <v>0</v>
      </c>
      <c r="FX901" s="126">
        <f t="shared" si="4751"/>
        <v>1</v>
      </c>
      <c r="GA901" s="126">
        <f t="shared" si="4752"/>
        <v>0</v>
      </c>
      <c r="GB901" s="126">
        <f t="shared" si="4753"/>
        <v>0</v>
      </c>
      <c r="GC901" s="126">
        <f t="shared" si="4754"/>
        <v>0</v>
      </c>
      <c r="GD901" s="126">
        <f t="shared" si="4755"/>
        <v>0</v>
      </c>
      <c r="GE901" s="126">
        <f t="shared" si="4756"/>
        <v>0</v>
      </c>
      <c r="GF901" s="126">
        <f t="shared" si="4757"/>
        <v>1</v>
      </c>
      <c r="GG901" s="126">
        <f t="shared" si="4758"/>
        <v>0</v>
      </c>
      <c r="GI901" s="126">
        <f t="shared" si="4759"/>
        <v>0</v>
      </c>
      <c r="GK901" s="126">
        <f t="shared" si="4760"/>
        <v>1</v>
      </c>
      <c r="GL901" s="126">
        <f t="shared" si="4761"/>
        <v>1</v>
      </c>
      <c r="GM901" s="126">
        <f t="shared" si="4762"/>
        <v>1</v>
      </c>
      <c r="GN901" s="126">
        <f t="shared" si="4763"/>
        <v>1</v>
      </c>
      <c r="GO901" s="126">
        <f t="shared" si="4764"/>
        <v>1</v>
      </c>
      <c r="GP901" s="126">
        <f t="shared" si="4765"/>
        <v>0</v>
      </c>
      <c r="GQ901" s="126">
        <f t="shared" si="4766"/>
        <v>1</v>
      </c>
      <c r="GS901" s="126" t="str">
        <f t="shared" si="4767"/>
        <v/>
      </c>
      <c r="GT901" s="126" t="str">
        <f t="shared" si="4768"/>
        <v/>
      </c>
      <c r="GU901" s="126">
        <f t="shared" si="4769"/>
        <v>0</v>
      </c>
      <c r="GV901" s="126">
        <f t="shared" si="4770"/>
        <v>0</v>
      </c>
      <c r="GW901" s="126">
        <f t="shared" si="4771"/>
        <v>0</v>
      </c>
      <c r="GX901" s="126">
        <f t="shared" si="4772"/>
        <v>0</v>
      </c>
      <c r="GY901" s="126">
        <f t="shared" si="4773"/>
        <v>0</v>
      </c>
      <c r="GZ901" s="126"/>
      <c r="HA901" s="126">
        <f t="shared" si="4774"/>
        <v>0</v>
      </c>
      <c r="HB901" s="126">
        <f t="shared" si="4775"/>
        <v>0</v>
      </c>
      <c r="HC901" s="126">
        <f t="shared" si="4776"/>
        <v>0</v>
      </c>
      <c r="HD901" s="126">
        <f t="shared" si="4777"/>
        <v>0</v>
      </c>
      <c r="HE901" s="126">
        <f t="shared" si="4778"/>
        <v>0</v>
      </c>
      <c r="HF901" s="126">
        <f t="shared" si="4779"/>
        <v>0</v>
      </c>
      <c r="HH901" s="126">
        <f t="shared" si="4780"/>
        <v>0</v>
      </c>
      <c r="HI901" s="126">
        <f t="shared" si="4781"/>
        <v>0</v>
      </c>
      <c r="HJ901" s="126">
        <f t="shared" si="4782"/>
        <v>0</v>
      </c>
      <c r="HK901" s="126">
        <f t="shared" si="4783"/>
        <v>0</v>
      </c>
      <c r="HL901" s="126">
        <f t="shared" si="4784"/>
        <v>0</v>
      </c>
      <c r="HM901" s="126">
        <f t="shared" si="4785"/>
        <v>0</v>
      </c>
      <c r="HO901" s="126" t="str">
        <f t="shared" si="4786"/>
        <v/>
      </c>
      <c r="HP901" s="126">
        <f t="shared" si="4787"/>
        <v>1</v>
      </c>
      <c r="HQ901" s="126" t="str">
        <f t="shared" si="4788"/>
        <v/>
      </c>
      <c r="HR901" s="122">
        <f t="shared" si="4789"/>
        <v>1</v>
      </c>
      <c r="HS901" s="126" t="str">
        <f t="shared" si="4790"/>
        <v/>
      </c>
      <c r="HT901" s="122" t="str">
        <f t="shared" si="4791"/>
        <v/>
      </c>
      <c r="HU901" s="122" t="str">
        <f t="shared" si="4792"/>
        <v/>
      </c>
      <c r="HV901" s="126" t="str">
        <f t="shared" si="4793"/>
        <v/>
      </c>
      <c r="HW901" s="126" t="str">
        <f t="shared" si="4794"/>
        <v/>
      </c>
      <c r="HX901" s="126" t="str">
        <f t="shared" si="4795"/>
        <v/>
      </c>
      <c r="HZ901" s="126" t="str">
        <f t="shared" si="4796"/>
        <v/>
      </c>
      <c r="IA901" s="126">
        <f t="shared" si="4797"/>
        <v>0</v>
      </c>
      <c r="IB901" s="126" t="str">
        <f t="shared" si="4798"/>
        <v/>
      </c>
      <c r="IC901" s="126">
        <f t="shared" si="4799"/>
        <v>0</v>
      </c>
      <c r="ID901" s="126" t="str">
        <f t="shared" si="4800"/>
        <v/>
      </c>
      <c r="IE901" s="126" t="str">
        <f t="shared" si="4801"/>
        <v/>
      </c>
      <c r="IF901" s="126" t="str">
        <f t="shared" si="4802"/>
        <v/>
      </c>
      <c r="IG901" s="126" t="str">
        <f t="shared" si="4803"/>
        <v/>
      </c>
      <c r="IH901" s="126" t="str">
        <f t="shared" si="4804"/>
        <v/>
      </c>
      <c r="II901" s="126" t="str">
        <f t="shared" si="4805"/>
        <v/>
      </c>
      <c r="IO901" s="128"/>
      <c r="IP901" s="128"/>
      <c r="IQ901" s="127"/>
      <c r="IR901" s="127"/>
      <c r="IX901" s="6"/>
      <c r="IY901" s="6"/>
      <c r="IZ901" s="7"/>
      <c r="JA901" s="7"/>
      <c r="JG901" s="12"/>
      <c r="JH901" s="12"/>
      <c r="JI901" s="13"/>
      <c r="JJ901" s="13"/>
      <c r="JN901" s="6"/>
      <c r="JO901" s="6"/>
      <c r="JQ901" s="11"/>
      <c r="JR901" s="11"/>
      <c r="JS901" s="12"/>
      <c r="JT901" s="13"/>
      <c r="JU901" s="12"/>
      <c r="JV901" s="12"/>
      <c r="JW901" s="97"/>
      <c r="JX901" s="13"/>
      <c r="JY901" s="13"/>
      <c r="JZ901" s="97"/>
      <c r="KA901" s="97"/>
      <c r="KB901" s="11"/>
      <c r="KC901" s="11"/>
      <c r="KD901" s="11"/>
      <c r="KE901" s="11"/>
    </row>
    <row r="902" spans="1:291" s="122" customFormat="1" x14ac:dyDescent="0.2">
      <c r="A902" s="146">
        <f t="shared" si="4081"/>
        <v>902</v>
      </c>
      <c r="C902" s="2">
        <v>43404</v>
      </c>
      <c r="D902" s="126">
        <v>96.795000000000002</v>
      </c>
      <c r="E902" s="126">
        <v>96.784999999999997</v>
      </c>
      <c r="F902" s="126">
        <v>96.79</v>
      </c>
      <c r="G902" s="128">
        <v>105.105</v>
      </c>
      <c r="H902" s="128">
        <v>112.122</v>
      </c>
      <c r="I902" s="128">
        <v>118.14</v>
      </c>
      <c r="J902" s="127">
        <v>138.04</v>
      </c>
      <c r="K902" s="126"/>
      <c r="M902" s="126">
        <f t="shared" si="4646"/>
        <v>96.795000000000002</v>
      </c>
      <c r="N902" s="126">
        <f t="shared" si="4647"/>
        <v>96.784999999999997</v>
      </c>
      <c r="O902" s="126">
        <f t="shared" si="4648"/>
        <v>96.79</v>
      </c>
      <c r="P902" s="128">
        <f t="shared" si="4620"/>
        <v>3370.5000000000005</v>
      </c>
      <c r="Q902" s="5">
        <f t="shared" si="4621"/>
        <v>3596.25</v>
      </c>
      <c r="R902" s="6">
        <f t="shared" si="4622"/>
        <v>3790</v>
      </c>
      <c r="S902" s="7">
        <f t="shared" si="4623"/>
        <v>4419.9999999999991</v>
      </c>
      <c r="V902" s="127">
        <f t="shared" si="4628"/>
        <v>4.9999999999997158</v>
      </c>
      <c r="W902" s="127">
        <f t="shared" si="4629"/>
        <v>4.9999999999997158</v>
      </c>
      <c r="X902" s="127">
        <f t="shared" si="4630"/>
        <v>4.9999999999997158</v>
      </c>
      <c r="Y902" s="127">
        <f t="shared" si="4624"/>
        <v>1.9999999999995453</v>
      </c>
      <c r="Z902" s="126">
        <f t="shared" si="4625"/>
        <v>6.9999999999990905</v>
      </c>
      <c r="AA902" s="126">
        <f t="shared" si="4626"/>
        <v>11</v>
      </c>
      <c r="AB902" s="126">
        <f t="shared" si="4627"/>
        <v>25</v>
      </c>
      <c r="AC902" s="126"/>
      <c r="AD902" s="126"/>
      <c r="AE902" s="127">
        <f t="shared" si="4643"/>
        <v>0.80000084000009331</v>
      </c>
      <c r="AF902" s="127">
        <f t="shared" si="4644"/>
        <v>0.80000084000009331</v>
      </c>
      <c r="AG902" s="127">
        <f t="shared" si="4645"/>
        <v>0.80000084000009331</v>
      </c>
      <c r="AH902" s="127">
        <f t="shared" si="4806"/>
        <v>0.66666666666696983</v>
      </c>
      <c r="AI902" s="127">
        <f t="shared" si="4631"/>
        <v>0.20000000000036344</v>
      </c>
      <c r="AJ902" s="127">
        <f t="shared" si="4632"/>
        <v>0.39999999999909086</v>
      </c>
      <c r="AK902" s="127">
        <f t="shared" si="4633"/>
        <v>0.33333333333424253</v>
      </c>
      <c r="AL902" s="127">
        <f t="shared" si="4634"/>
        <v>1.4999999999990905</v>
      </c>
      <c r="AM902" s="127">
        <f t="shared" si="4635"/>
        <v>2.6666666666666661</v>
      </c>
      <c r="AN902" s="127">
        <f t="shared" si="4636"/>
        <v>1</v>
      </c>
      <c r="AO902" s="127">
        <f t="shared" si="4637"/>
        <v>1</v>
      </c>
      <c r="AP902" s="127">
        <f t="shared" si="4638"/>
        <v>3.0342395263005528E-13</v>
      </c>
      <c r="AQ902" s="127">
        <f t="shared" si="4639"/>
        <v>3.1666666666680299</v>
      </c>
      <c r="AR902" s="127">
        <f t="shared" si="4640"/>
        <v>0.40000000000090985</v>
      </c>
      <c r="AS902" s="127">
        <f t="shared" si="4641"/>
        <v>1.4444444444435351</v>
      </c>
      <c r="AT902" s="127">
        <f t="shared" si="4642"/>
        <v>0.66666666666575702</v>
      </c>
      <c r="AU902" s="126"/>
      <c r="AX902" s="11">
        <f t="shared" si="4649"/>
        <v>-4.9999999999997158</v>
      </c>
      <c r="AY902" s="11">
        <f t="shared" si="4650"/>
        <v>-4.9999999999997158</v>
      </c>
      <c r="AZ902" s="11">
        <f t="shared" si="4651"/>
        <v>-4.9999999999997158</v>
      </c>
      <c r="BA902" s="11">
        <f t="shared" si="4652"/>
        <v>-1.9999999999995453</v>
      </c>
      <c r="BB902" s="11">
        <f t="shared" si="4653"/>
        <v>-6.9999999999990905</v>
      </c>
      <c r="BC902" s="12">
        <f t="shared" si="4654"/>
        <v>-11</v>
      </c>
      <c r="BD902" s="13">
        <f t="shared" si="4655"/>
        <v>-25</v>
      </c>
      <c r="BF902" s="11">
        <f t="shared" si="4619"/>
        <v>-1.0000000000006253</v>
      </c>
      <c r="BG902" s="11">
        <f t="shared" si="4465"/>
        <v>-0.80000084000009331</v>
      </c>
      <c r="BH902" s="11">
        <f t="shared" si="4466"/>
        <v>-0.80000084000009331</v>
      </c>
      <c r="BI902" s="11">
        <f t="shared" si="4467"/>
        <v>-0.80000084000009331</v>
      </c>
      <c r="BJ902" s="11">
        <f t="shared" si="4656"/>
        <v>0.66666666666696983</v>
      </c>
      <c r="BK902" s="11">
        <f t="shared" si="4657"/>
        <v>0.20000000000036344</v>
      </c>
      <c r="BL902" s="11">
        <f t="shared" si="4658"/>
        <v>-0.39999999999909086</v>
      </c>
      <c r="BM902" s="11">
        <f t="shared" si="4659"/>
        <v>0.33333333333424253</v>
      </c>
      <c r="BN902" s="11">
        <f t="shared" si="4660"/>
        <v>-1.4999999999990905</v>
      </c>
      <c r="BO902" s="11">
        <f t="shared" si="4661"/>
        <v>-2.6666666666666661</v>
      </c>
      <c r="BP902" s="11">
        <f t="shared" si="4662"/>
        <v>-1</v>
      </c>
      <c r="BQ902" s="126">
        <v>1</v>
      </c>
      <c r="BR902" s="11">
        <f t="shared" si="4807"/>
        <v>3.0342395263005528E-13</v>
      </c>
      <c r="BS902" s="11">
        <f t="shared" si="4663"/>
        <v>-3.1666666666680299</v>
      </c>
      <c r="BT902" s="11">
        <f t="shared" si="4664"/>
        <v>0.40000000000090985</v>
      </c>
      <c r="BU902" s="11">
        <f t="shared" si="4665"/>
        <v>-1.4444444444435351</v>
      </c>
      <c r="BV902" s="11">
        <f t="shared" si="4666"/>
        <v>-0.66666666666575702</v>
      </c>
      <c r="BY902" s="126"/>
      <c r="BZ902" s="126"/>
      <c r="CA902" s="122">
        <f t="shared" si="4667"/>
        <v>-1.4444444444435351</v>
      </c>
      <c r="CB902" s="126">
        <f t="shared" si="4668"/>
        <v>0</v>
      </c>
      <c r="CC902" s="126">
        <f t="shared" si="4669"/>
        <v>0</v>
      </c>
      <c r="CD902" s="126">
        <f t="shared" si="4670"/>
        <v>0</v>
      </c>
      <c r="CE902" s="126">
        <f t="shared" si="4671"/>
        <v>0</v>
      </c>
      <c r="CF902" s="126">
        <f t="shared" si="4672"/>
        <v>0</v>
      </c>
      <c r="CG902" s="126" t="str">
        <f t="shared" si="4673"/>
        <v/>
      </c>
      <c r="CH902" s="126" t="str">
        <f t="shared" si="4674"/>
        <v/>
      </c>
      <c r="CI902" s="126">
        <f t="shared" si="4675"/>
        <v>1</v>
      </c>
      <c r="CJ902" s="126">
        <f t="shared" si="4676"/>
        <v>1</v>
      </c>
      <c r="CK902" s="126" t="str">
        <f t="shared" si="4677"/>
        <v/>
      </c>
      <c r="CL902" s="126">
        <f t="shared" si="4678"/>
        <v>1</v>
      </c>
      <c r="CM902" s="126">
        <f t="shared" si="4679"/>
        <v>1</v>
      </c>
      <c r="CN902" s="126">
        <f t="shared" si="4680"/>
        <v>1</v>
      </c>
      <c r="CO902" s="126" t="str">
        <f t="shared" si="4681"/>
        <v/>
      </c>
      <c r="CP902" s="126" t="str">
        <f t="shared" si="4682"/>
        <v/>
      </c>
      <c r="CQ902" s="126">
        <f t="shared" si="4683"/>
        <v>1</v>
      </c>
      <c r="CR902" s="126"/>
      <c r="CS902" s="126">
        <f t="shared" si="4684"/>
        <v>0</v>
      </c>
      <c r="CT902" s="126">
        <f t="shared" si="4685"/>
        <v>0</v>
      </c>
      <c r="CU902" s="126">
        <f t="shared" si="4686"/>
        <v>0</v>
      </c>
      <c r="CV902" s="126">
        <f t="shared" si="4687"/>
        <v>0</v>
      </c>
      <c r="CW902" s="126">
        <f t="shared" si="4688"/>
        <v>1</v>
      </c>
      <c r="CX902" s="126" t="str">
        <f t="shared" si="4689"/>
        <v/>
      </c>
      <c r="CY902" s="126" t="str">
        <f t="shared" si="4690"/>
        <v/>
      </c>
      <c r="CZ902" s="126" t="str">
        <f t="shared" si="4691"/>
        <v/>
      </c>
      <c r="DA902" s="126" t="str">
        <f t="shared" si="4692"/>
        <v/>
      </c>
      <c r="DB902" s="126">
        <f t="shared" si="4693"/>
        <v>1</v>
      </c>
      <c r="DC902" s="126" t="str">
        <f t="shared" si="4694"/>
        <v/>
      </c>
      <c r="DD902" s="126">
        <f t="shared" si="4695"/>
        <v>1</v>
      </c>
      <c r="DE902" s="126" t="str">
        <f t="shared" si="4696"/>
        <v/>
      </c>
      <c r="DF902" s="126"/>
      <c r="DG902" s="126">
        <f t="shared" si="4697"/>
        <v>1</v>
      </c>
      <c r="DH902" s="126">
        <f t="shared" si="4698"/>
        <v>1</v>
      </c>
      <c r="DI902" s="126">
        <f t="shared" si="4699"/>
        <v>1</v>
      </c>
      <c r="DJ902" s="126">
        <f t="shared" si="4700"/>
        <v>1</v>
      </c>
      <c r="DK902" s="126" t="str">
        <f t="shared" si="4701"/>
        <v/>
      </c>
      <c r="DL902" s="126"/>
      <c r="DM902" s="126" t="str">
        <f t="shared" si="4702"/>
        <v/>
      </c>
      <c r="DN902" s="126">
        <f t="shared" si="4703"/>
        <v>0</v>
      </c>
      <c r="DO902" s="126">
        <f t="shared" si="4704"/>
        <v>1</v>
      </c>
      <c r="DP902" s="126">
        <f t="shared" si="4705"/>
        <v>0</v>
      </c>
      <c r="DQ902" s="126">
        <f t="shared" si="4706"/>
        <v>1</v>
      </c>
      <c r="DR902" s="126">
        <f t="shared" si="4707"/>
        <v>0</v>
      </c>
      <c r="DS902" s="126">
        <f t="shared" si="4708"/>
        <v>1</v>
      </c>
      <c r="DT902" s="126">
        <f t="shared" si="4709"/>
        <v>0</v>
      </c>
      <c r="DU902" s="126">
        <f t="shared" si="4710"/>
        <v>1</v>
      </c>
      <c r="DV902" s="126">
        <f t="shared" si="4711"/>
        <v>1</v>
      </c>
      <c r="DW902" s="126">
        <f t="shared" si="4712"/>
        <v>0</v>
      </c>
      <c r="DX902" s="126" t="str">
        <f t="shared" si="4713"/>
        <v/>
      </c>
      <c r="DY902" s="126" t="str">
        <f t="shared" si="4714"/>
        <v/>
      </c>
      <c r="EA902" s="126">
        <f t="shared" si="4715"/>
        <v>1</v>
      </c>
      <c r="EB902" s="126">
        <f t="shared" si="4716"/>
        <v>1</v>
      </c>
      <c r="EC902" s="126">
        <f t="shared" si="4717"/>
        <v>1</v>
      </c>
      <c r="ED902" s="126">
        <f t="shared" si="4718"/>
        <v>1</v>
      </c>
      <c r="EF902" s="126">
        <f t="shared" si="4719"/>
        <v>1</v>
      </c>
      <c r="EG902" s="126">
        <f t="shared" si="4720"/>
        <v>1</v>
      </c>
      <c r="EH902" s="126">
        <f t="shared" si="4721"/>
        <v>1</v>
      </c>
      <c r="EI902" s="126">
        <f t="shared" si="4722"/>
        <v>1</v>
      </c>
      <c r="EK902" s="126">
        <f t="shared" si="4723"/>
        <v>1</v>
      </c>
      <c r="EL902" s="126">
        <f t="shared" si="4724"/>
        <v>1</v>
      </c>
      <c r="EM902" s="126">
        <f t="shared" si="4725"/>
        <v>1</v>
      </c>
      <c r="EO902" s="126">
        <f t="shared" si="4726"/>
        <v>1</v>
      </c>
      <c r="EP902" s="126">
        <f t="shared" si="4727"/>
        <v>1</v>
      </c>
      <c r="EQ902" s="126">
        <f t="shared" si="4728"/>
        <v>1</v>
      </c>
      <c r="ES902" s="126">
        <f t="shared" si="4729"/>
        <v>1</v>
      </c>
      <c r="ET902" s="126">
        <f t="shared" si="4730"/>
        <v>1</v>
      </c>
      <c r="EU902" s="126">
        <f t="shared" si="4731"/>
        <v>1</v>
      </c>
      <c r="EV902" s="126">
        <f t="shared" si="4732"/>
        <v>1</v>
      </c>
      <c r="EW902" s="126">
        <f t="shared" si="4733"/>
        <v>0</v>
      </c>
      <c r="EY902" s="126">
        <f t="shared" si="4734"/>
        <v>1</v>
      </c>
      <c r="EZ902" s="126">
        <f t="shared" si="4735"/>
        <v>1</v>
      </c>
      <c r="FA902" s="126">
        <f t="shared" si="4736"/>
        <v>1</v>
      </c>
      <c r="FC902" s="126">
        <f t="shared" si="4737"/>
        <v>0</v>
      </c>
      <c r="FD902" s="126" t="str">
        <f t="shared" si="4738"/>
        <v/>
      </c>
      <c r="FE902" s="126"/>
      <c r="FF902" s="126">
        <f t="shared" si="4739"/>
        <v>1</v>
      </c>
      <c r="FG902" s="126">
        <f t="shared" si="4740"/>
        <v>0</v>
      </c>
      <c r="FH902" s="126">
        <f t="shared" si="4741"/>
        <v>0</v>
      </c>
      <c r="FI902" s="126" t="str">
        <f t="shared" si="4742"/>
        <v/>
      </c>
      <c r="FJ902" s="126" t="str">
        <f t="shared" si="4743"/>
        <v/>
      </c>
      <c r="FK902" s="126" t="str">
        <f t="shared" si="4744"/>
        <v/>
      </c>
      <c r="FL902" s="126" t="str">
        <f t="shared" si="4745"/>
        <v/>
      </c>
      <c r="FN902" s="126" t="str">
        <f t="shared" si="4746"/>
        <v/>
      </c>
      <c r="FO902" s="126" t="str">
        <f t="shared" si="4747"/>
        <v/>
      </c>
      <c r="FP902" s="126" t="str">
        <f t="shared" si="4748"/>
        <v/>
      </c>
      <c r="FV902" s="126">
        <f t="shared" si="4749"/>
        <v>0</v>
      </c>
      <c r="FW902" s="126">
        <f t="shared" si="4750"/>
        <v>0</v>
      </c>
      <c r="FX902" s="126">
        <f t="shared" si="4751"/>
        <v>1</v>
      </c>
      <c r="GA902" s="126">
        <f t="shared" si="4752"/>
        <v>0</v>
      </c>
      <c r="GB902" s="126">
        <f t="shared" si="4753"/>
        <v>0</v>
      </c>
      <c r="GC902" s="126">
        <f t="shared" si="4754"/>
        <v>0</v>
      </c>
      <c r="GD902" s="126">
        <f t="shared" si="4755"/>
        <v>0</v>
      </c>
      <c r="GE902" s="126">
        <f t="shared" si="4756"/>
        <v>1</v>
      </c>
      <c r="GF902" s="126">
        <f t="shared" si="4757"/>
        <v>1</v>
      </c>
      <c r="GG902" s="126">
        <f t="shared" si="4758"/>
        <v>0</v>
      </c>
      <c r="GI902" s="126">
        <f t="shared" si="4759"/>
        <v>0</v>
      </c>
      <c r="GK902" s="126">
        <f t="shared" si="4760"/>
        <v>1</v>
      </c>
      <c r="GL902" s="126">
        <f t="shared" si="4761"/>
        <v>1</v>
      </c>
      <c r="GM902" s="126">
        <f t="shared" si="4762"/>
        <v>1</v>
      </c>
      <c r="GN902" s="126">
        <f t="shared" si="4763"/>
        <v>1</v>
      </c>
      <c r="GO902" s="126">
        <f t="shared" si="4764"/>
        <v>0</v>
      </c>
      <c r="GP902" s="126">
        <f t="shared" si="4765"/>
        <v>0</v>
      </c>
      <c r="GQ902" s="126">
        <f t="shared" si="4766"/>
        <v>1</v>
      </c>
      <c r="GS902" s="126" t="str">
        <f t="shared" si="4767"/>
        <v/>
      </c>
      <c r="GT902" s="126" t="str">
        <f t="shared" si="4768"/>
        <v/>
      </c>
      <c r="GU902" s="126">
        <f t="shared" si="4769"/>
        <v>0</v>
      </c>
      <c r="GV902" s="126">
        <f t="shared" si="4770"/>
        <v>0</v>
      </c>
      <c r="GW902" s="126">
        <f t="shared" si="4771"/>
        <v>0</v>
      </c>
      <c r="GX902" s="126">
        <f t="shared" si="4772"/>
        <v>0</v>
      </c>
      <c r="GY902" s="126">
        <f t="shared" si="4773"/>
        <v>0</v>
      </c>
      <c r="GZ902" s="126"/>
      <c r="HA902" s="126">
        <f t="shared" si="4774"/>
        <v>1</v>
      </c>
      <c r="HB902" s="126">
        <f t="shared" si="4775"/>
        <v>0</v>
      </c>
      <c r="HC902" s="126">
        <f t="shared" si="4776"/>
        <v>0</v>
      </c>
      <c r="HD902" s="126">
        <f t="shared" si="4777"/>
        <v>0</v>
      </c>
      <c r="HE902" s="126">
        <f t="shared" si="4778"/>
        <v>0</v>
      </c>
      <c r="HF902" s="126">
        <f t="shared" si="4779"/>
        <v>0</v>
      </c>
      <c r="HH902" s="126">
        <f t="shared" si="4780"/>
        <v>1</v>
      </c>
      <c r="HI902" s="126">
        <f t="shared" si="4781"/>
        <v>1</v>
      </c>
      <c r="HJ902" s="126">
        <f t="shared" si="4782"/>
        <v>0</v>
      </c>
      <c r="HK902" s="126">
        <f t="shared" si="4783"/>
        <v>0</v>
      </c>
      <c r="HL902" s="126">
        <f t="shared" si="4784"/>
        <v>0</v>
      </c>
      <c r="HM902" s="126">
        <f t="shared" si="4785"/>
        <v>0</v>
      </c>
      <c r="HO902" s="126" t="str">
        <f t="shared" si="4786"/>
        <v/>
      </c>
      <c r="HP902" s="126">
        <f t="shared" si="4787"/>
        <v>1</v>
      </c>
      <c r="HQ902" s="126" t="str">
        <f t="shared" si="4788"/>
        <v/>
      </c>
      <c r="HR902" s="122">
        <f t="shared" si="4789"/>
        <v>1</v>
      </c>
      <c r="HS902" s="126" t="str">
        <f t="shared" si="4790"/>
        <v/>
      </c>
      <c r="HT902" s="122">
        <f t="shared" si="4791"/>
        <v>1</v>
      </c>
      <c r="HU902" s="122" t="str">
        <f t="shared" si="4792"/>
        <v/>
      </c>
      <c r="HV902" s="126" t="str">
        <f t="shared" si="4793"/>
        <v/>
      </c>
      <c r="HW902" s="126" t="str">
        <f t="shared" si="4794"/>
        <v/>
      </c>
      <c r="HX902" s="126" t="str">
        <f t="shared" si="4795"/>
        <v/>
      </c>
      <c r="HZ902" s="126" t="str">
        <f t="shared" si="4796"/>
        <v/>
      </c>
      <c r="IA902" s="126">
        <f t="shared" si="4797"/>
        <v>0</v>
      </c>
      <c r="IB902" s="126" t="str">
        <f t="shared" si="4798"/>
        <v/>
      </c>
      <c r="IC902" s="126">
        <f t="shared" si="4799"/>
        <v>0</v>
      </c>
      <c r="ID902" s="126" t="str">
        <f t="shared" si="4800"/>
        <v/>
      </c>
      <c r="IE902" s="126">
        <f t="shared" si="4801"/>
        <v>0</v>
      </c>
      <c r="IF902" s="126" t="str">
        <f t="shared" si="4802"/>
        <v/>
      </c>
      <c r="IG902" s="126" t="str">
        <f t="shared" si="4803"/>
        <v/>
      </c>
      <c r="IH902" s="126" t="str">
        <f t="shared" si="4804"/>
        <v/>
      </c>
      <c r="II902" s="126" t="str">
        <f t="shared" si="4805"/>
        <v/>
      </c>
      <c r="IO902" s="128"/>
      <c r="IP902" s="128"/>
      <c r="IQ902" s="127"/>
      <c r="IR902" s="127"/>
      <c r="IX902" s="6"/>
      <c r="IY902" s="6"/>
      <c r="IZ902" s="7"/>
      <c r="JA902" s="7"/>
      <c r="JG902" s="12"/>
      <c r="JH902" s="12"/>
      <c r="JI902" s="13"/>
      <c r="JJ902" s="13"/>
      <c r="JN902" s="6"/>
      <c r="JO902" s="6"/>
      <c r="JQ902" s="11"/>
      <c r="JR902" s="11"/>
      <c r="JS902" s="12"/>
      <c r="JT902" s="13"/>
      <c r="JU902" s="12"/>
      <c r="JV902" s="12"/>
      <c r="JW902" s="97"/>
      <c r="JX902" s="13"/>
      <c r="JY902" s="13"/>
      <c r="JZ902" s="97"/>
      <c r="KA902" s="97"/>
      <c r="KB902" s="11"/>
      <c r="KC902" s="11"/>
      <c r="KD902" s="11"/>
      <c r="KE902" s="11"/>
    </row>
    <row r="903" spans="1:291" s="122" customFormat="1" x14ac:dyDescent="0.2">
      <c r="A903" s="146">
        <f t="shared" si="4081"/>
        <v>903</v>
      </c>
      <c r="C903" s="2">
        <v>43405</v>
      </c>
      <c r="D903" s="126">
        <v>96.814999999999998</v>
      </c>
      <c r="E903" s="126">
        <v>96.805000000000007</v>
      </c>
      <c r="F903" s="126">
        <v>96.81</v>
      </c>
      <c r="G903" s="128">
        <v>105.117</v>
      </c>
      <c r="H903" s="128">
        <v>112.155</v>
      </c>
      <c r="I903" s="128">
        <v>118.185</v>
      </c>
      <c r="J903" s="127">
        <v>138.13999999999999</v>
      </c>
      <c r="K903" s="126"/>
      <c r="M903" s="126">
        <f t="shared" si="4646"/>
        <v>96.814999999999998</v>
      </c>
      <c r="N903" s="126">
        <f t="shared" si="4647"/>
        <v>96.805000000000007</v>
      </c>
      <c r="O903" s="126">
        <f t="shared" si="4648"/>
        <v>96.81</v>
      </c>
      <c r="P903" s="128">
        <f t="shared" si="4620"/>
        <v>3371.7500000000005</v>
      </c>
      <c r="Q903" s="5">
        <f t="shared" si="4621"/>
        <v>3599.5</v>
      </c>
      <c r="R903" s="6">
        <f t="shared" si="4622"/>
        <v>3794.5</v>
      </c>
      <c r="S903" s="7">
        <f t="shared" si="4623"/>
        <v>4429.9999999999982</v>
      </c>
      <c r="V903" s="127">
        <f t="shared" si="4628"/>
        <v>1.9999999999996021</v>
      </c>
      <c r="W903" s="127">
        <f t="shared" si="4629"/>
        <v>2.0000000000010232</v>
      </c>
      <c r="X903" s="127">
        <f t="shared" si="4630"/>
        <v>1.9999999999996021</v>
      </c>
      <c r="Y903" s="127">
        <f t="shared" si="4624"/>
        <v>1.25</v>
      </c>
      <c r="Z903" s="126">
        <f t="shared" si="4625"/>
        <v>3.25</v>
      </c>
      <c r="AA903" s="126">
        <f t="shared" si="4626"/>
        <v>4.5</v>
      </c>
      <c r="AB903" s="126">
        <f t="shared" si="4627"/>
        <v>9.9999999999990905</v>
      </c>
      <c r="AC903" s="126"/>
      <c r="AD903" s="126"/>
      <c r="AE903" s="127">
        <f t="shared" si="4643"/>
        <v>5.0000389999524053E-2</v>
      </c>
      <c r="AF903" s="127">
        <f t="shared" si="4644"/>
        <v>5.0000390000945139E-2</v>
      </c>
      <c r="AG903" s="127">
        <f t="shared" si="4645"/>
        <v>5.0000389999524053E-2</v>
      </c>
      <c r="AH903" s="127">
        <f t="shared" si="4806"/>
        <v>0.33333333333333348</v>
      </c>
      <c r="AI903" s="127">
        <f t="shared" si="4631"/>
        <v>0.55000000000000004</v>
      </c>
      <c r="AJ903" s="127">
        <f t="shared" si="4632"/>
        <v>0.55000000000000027</v>
      </c>
      <c r="AK903" s="127">
        <f t="shared" si="4633"/>
        <v>0.25</v>
      </c>
      <c r="AL903" s="127">
        <f t="shared" si="4634"/>
        <v>1</v>
      </c>
      <c r="AM903" s="127">
        <f t="shared" si="4635"/>
        <v>1.1666666666669698</v>
      </c>
      <c r="AN903" s="127">
        <f t="shared" si="4636"/>
        <v>0.50000000000036371</v>
      </c>
      <c r="AO903" s="127">
        <f t="shared" si="4637"/>
        <v>1</v>
      </c>
      <c r="AP903" s="127">
        <f t="shared" si="4638"/>
        <v>0.66666666666666674</v>
      </c>
      <c r="AQ903" s="127">
        <f t="shared" si="4639"/>
        <v>0.79166666666696983</v>
      </c>
      <c r="AR903" s="127">
        <f t="shared" si="4640"/>
        <v>0.7</v>
      </c>
      <c r="AS903" s="127">
        <f t="shared" si="4641"/>
        <v>1.0277777777779797</v>
      </c>
      <c r="AT903" s="127">
        <f t="shared" si="4642"/>
        <v>1.166666666666788</v>
      </c>
      <c r="AU903" s="126"/>
      <c r="AX903" s="11">
        <f t="shared" si="4649"/>
        <v>1.9999999999996021</v>
      </c>
      <c r="AY903" s="11">
        <f t="shared" si="4650"/>
        <v>2.0000000000010232</v>
      </c>
      <c r="AZ903" s="11">
        <f t="shared" si="4651"/>
        <v>1.9999999999996021</v>
      </c>
      <c r="BA903" s="11">
        <f t="shared" si="4652"/>
        <v>1.25</v>
      </c>
      <c r="BB903" s="11">
        <f t="shared" si="4653"/>
        <v>3.25</v>
      </c>
      <c r="BC903" s="12">
        <f t="shared" si="4654"/>
        <v>4.5</v>
      </c>
      <c r="BD903" s="13">
        <f t="shared" si="4655"/>
        <v>9.9999999999990905</v>
      </c>
      <c r="BF903" s="11">
        <f t="shared" si="4619"/>
        <v>-0.5000000000003979</v>
      </c>
      <c r="BG903" s="11">
        <f t="shared" si="4465"/>
        <v>5.0000389999524053E-2</v>
      </c>
      <c r="BH903" s="11">
        <f t="shared" si="4466"/>
        <v>5.0000390000945139E-2</v>
      </c>
      <c r="BI903" s="11">
        <f t="shared" si="4467"/>
        <v>5.0000389999524053E-2</v>
      </c>
      <c r="BJ903" s="11">
        <f t="shared" si="4656"/>
        <v>0.33333333333333348</v>
      </c>
      <c r="BK903" s="11">
        <f t="shared" si="4657"/>
        <v>0.55000000000000004</v>
      </c>
      <c r="BL903" s="11">
        <f t="shared" si="4658"/>
        <v>0.55000000000000027</v>
      </c>
      <c r="BM903" s="11">
        <f t="shared" si="4659"/>
        <v>0.25</v>
      </c>
      <c r="BN903" s="11">
        <f t="shared" si="4660"/>
        <v>1</v>
      </c>
      <c r="BO903" s="11">
        <f t="shared" si="4661"/>
        <v>1.1666666666669698</v>
      </c>
      <c r="BP903" s="11">
        <f t="shared" si="4662"/>
        <v>0.50000000000036371</v>
      </c>
      <c r="BQ903" s="126">
        <v>1</v>
      </c>
      <c r="BR903" s="11">
        <f t="shared" si="4807"/>
        <v>-0.66666666666666674</v>
      </c>
      <c r="BS903" s="11">
        <f t="shared" si="4663"/>
        <v>0.79166666666696983</v>
      </c>
      <c r="BT903" s="11">
        <f t="shared" si="4664"/>
        <v>0.7</v>
      </c>
      <c r="BU903" s="11">
        <f t="shared" si="4665"/>
        <v>1.0277777777779797</v>
      </c>
      <c r="BV903" s="11">
        <f t="shared" si="4666"/>
        <v>1.166666666666788</v>
      </c>
      <c r="BY903" s="126"/>
      <c r="BZ903" s="126"/>
      <c r="CA903" s="122">
        <f t="shared" si="4667"/>
        <v>1.0277777777779797</v>
      </c>
      <c r="CB903" s="126">
        <f t="shared" si="4668"/>
        <v>1</v>
      </c>
      <c r="CC903" s="126">
        <f t="shared" si="4669"/>
        <v>1</v>
      </c>
      <c r="CD903" s="126">
        <f t="shared" si="4670"/>
        <v>1</v>
      </c>
      <c r="CE903" s="126">
        <f t="shared" si="4671"/>
        <v>1</v>
      </c>
      <c r="CF903" s="126">
        <f t="shared" si="4672"/>
        <v>1</v>
      </c>
      <c r="CG903" s="126">
        <f t="shared" si="4673"/>
        <v>1</v>
      </c>
      <c r="CH903" s="126" t="str">
        <f t="shared" si="4674"/>
        <v/>
      </c>
      <c r="CI903" s="126" t="str">
        <f t="shared" si="4675"/>
        <v/>
      </c>
      <c r="CJ903" s="126">
        <f t="shared" si="4676"/>
        <v>0</v>
      </c>
      <c r="CK903" s="126">
        <f t="shared" si="4677"/>
        <v>0</v>
      </c>
      <c r="CL903" s="126">
        <f t="shared" si="4678"/>
        <v>1</v>
      </c>
      <c r="CM903" s="126">
        <f t="shared" si="4679"/>
        <v>0</v>
      </c>
      <c r="CN903" s="126" t="str">
        <f t="shared" si="4680"/>
        <v/>
      </c>
      <c r="CO903" s="126">
        <f t="shared" si="4681"/>
        <v>1</v>
      </c>
      <c r="CP903" s="126">
        <f t="shared" si="4682"/>
        <v>1</v>
      </c>
      <c r="CQ903" s="126" t="str">
        <f t="shared" si="4683"/>
        <v/>
      </c>
      <c r="CR903" s="126"/>
      <c r="CS903" s="126">
        <f t="shared" si="4684"/>
        <v>1</v>
      </c>
      <c r="CT903" s="126">
        <f t="shared" si="4685"/>
        <v>1</v>
      </c>
      <c r="CU903" s="126">
        <f t="shared" si="4686"/>
        <v>1</v>
      </c>
      <c r="CV903" s="126">
        <f t="shared" si="4687"/>
        <v>1</v>
      </c>
      <c r="CW903" s="126">
        <f t="shared" si="4688"/>
        <v>1</v>
      </c>
      <c r="CX903" s="126">
        <f t="shared" si="4689"/>
        <v>1</v>
      </c>
      <c r="CY903" s="126">
        <f t="shared" si="4690"/>
        <v>1</v>
      </c>
      <c r="CZ903" s="126">
        <f t="shared" si="4691"/>
        <v>1</v>
      </c>
      <c r="DA903" s="126">
        <f t="shared" si="4692"/>
        <v>1</v>
      </c>
      <c r="DB903" s="126" t="str">
        <f t="shared" si="4693"/>
        <v/>
      </c>
      <c r="DC903" s="126" t="str">
        <f t="shared" si="4694"/>
        <v/>
      </c>
      <c r="DD903" s="126">
        <f t="shared" si="4695"/>
        <v>0</v>
      </c>
      <c r="DE903" s="126" t="str">
        <f t="shared" si="4696"/>
        <v/>
      </c>
      <c r="DF903" s="126"/>
      <c r="DG903" s="126">
        <f t="shared" si="4697"/>
        <v>1</v>
      </c>
      <c r="DH903" s="126">
        <f t="shared" si="4698"/>
        <v>1</v>
      </c>
      <c r="DI903" s="126">
        <f t="shared" si="4699"/>
        <v>1</v>
      </c>
      <c r="DJ903" s="126">
        <f t="shared" si="4700"/>
        <v>1</v>
      </c>
      <c r="DK903" s="126" t="str">
        <f t="shared" si="4701"/>
        <v/>
      </c>
      <c r="DL903" s="126"/>
      <c r="DM903" s="126" t="str">
        <f t="shared" si="4702"/>
        <v/>
      </c>
      <c r="DN903" s="126">
        <f t="shared" si="4703"/>
        <v>1</v>
      </c>
      <c r="DO903" s="126">
        <f t="shared" si="4704"/>
        <v>1</v>
      </c>
      <c r="DP903" s="126">
        <f t="shared" si="4705"/>
        <v>1</v>
      </c>
      <c r="DQ903" s="126">
        <f t="shared" si="4706"/>
        <v>1</v>
      </c>
      <c r="DR903" s="126">
        <f t="shared" si="4707"/>
        <v>1</v>
      </c>
      <c r="DS903" s="126">
        <f t="shared" si="4708"/>
        <v>1</v>
      </c>
      <c r="DT903" s="126">
        <f t="shared" si="4709"/>
        <v>1</v>
      </c>
      <c r="DU903" s="126">
        <f t="shared" si="4710"/>
        <v>0</v>
      </c>
      <c r="DV903" s="126">
        <f t="shared" si="4711"/>
        <v>1</v>
      </c>
      <c r="DW903" s="126">
        <f t="shared" si="4712"/>
        <v>0</v>
      </c>
      <c r="DX903" s="126" t="str">
        <f t="shared" si="4713"/>
        <v/>
      </c>
      <c r="DY903" s="126" t="str">
        <f t="shared" si="4714"/>
        <v/>
      </c>
      <c r="EA903" s="126">
        <f t="shared" si="4715"/>
        <v>1</v>
      </c>
      <c r="EB903" s="126">
        <f t="shared" si="4716"/>
        <v>1</v>
      </c>
      <c r="EC903" s="126">
        <f t="shared" si="4717"/>
        <v>1</v>
      </c>
      <c r="ED903" s="126">
        <f t="shared" si="4718"/>
        <v>1</v>
      </c>
      <c r="EF903" s="126">
        <f t="shared" si="4719"/>
        <v>1</v>
      </c>
      <c r="EG903" s="126">
        <f t="shared" si="4720"/>
        <v>1</v>
      </c>
      <c r="EH903" s="126">
        <f t="shared" si="4721"/>
        <v>1</v>
      </c>
      <c r="EI903" s="126">
        <f t="shared" si="4722"/>
        <v>1</v>
      </c>
      <c r="EK903" s="126">
        <f t="shared" si="4723"/>
        <v>1</v>
      </c>
      <c r="EL903" s="126">
        <f t="shared" si="4724"/>
        <v>1</v>
      </c>
      <c r="EM903" s="126">
        <f t="shared" si="4725"/>
        <v>1</v>
      </c>
      <c r="EO903" s="126">
        <f t="shared" si="4726"/>
        <v>1</v>
      </c>
      <c r="EP903" s="126">
        <f t="shared" si="4727"/>
        <v>1</v>
      </c>
      <c r="EQ903" s="126">
        <f t="shared" si="4728"/>
        <v>1</v>
      </c>
      <c r="ES903" s="126">
        <f t="shared" si="4729"/>
        <v>1</v>
      </c>
      <c r="ET903" s="126">
        <f t="shared" si="4730"/>
        <v>1</v>
      </c>
      <c r="EU903" s="126">
        <f t="shared" si="4731"/>
        <v>1</v>
      </c>
      <c r="EV903" s="126">
        <f t="shared" si="4732"/>
        <v>1</v>
      </c>
      <c r="EW903" s="126">
        <f t="shared" si="4733"/>
        <v>1</v>
      </c>
      <c r="EY903" s="126">
        <f t="shared" si="4734"/>
        <v>1</v>
      </c>
      <c r="EZ903" s="126">
        <f t="shared" si="4735"/>
        <v>1</v>
      </c>
      <c r="FA903" s="126">
        <f t="shared" si="4736"/>
        <v>1</v>
      </c>
      <c r="FC903" s="126">
        <f t="shared" si="4737"/>
        <v>1</v>
      </c>
      <c r="FD903" s="126">
        <f t="shared" si="4738"/>
        <v>0</v>
      </c>
      <c r="FE903" s="126"/>
      <c r="FF903" s="126">
        <f t="shared" si="4739"/>
        <v>1</v>
      </c>
      <c r="FG903" s="126">
        <f t="shared" si="4740"/>
        <v>1</v>
      </c>
      <c r="FH903" s="126">
        <f t="shared" si="4741"/>
        <v>1</v>
      </c>
      <c r="FI903" s="126">
        <f t="shared" si="4742"/>
        <v>1</v>
      </c>
      <c r="FJ903" s="126">
        <f t="shared" si="4743"/>
        <v>1</v>
      </c>
      <c r="FK903" s="126">
        <f t="shared" si="4744"/>
        <v>1</v>
      </c>
      <c r="FL903" s="126">
        <f t="shared" si="4745"/>
        <v>1</v>
      </c>
      <c r="FN903" s="126" t="str">
        <f t="shared" si="4746"/>
        <v/>
      </c>
      <c r="FO903" s="126" t="str">
        <f t="shared" si="4747"/>
        <v/>
      </c>
      <c r="FP903" s="126" t="str">
        <f t="shared" si="4748"/>
        <v/>
      </c>
      <c r="FV903" s="126">
        <f t="shared" si="4749"/>
        <v>1</v>
      </c>
      <c r="FW903" s="126">
        <f t="shared" si="4750"/>
        <v>0</v>
      </c>
      <c r="FX903" s="126">
        <f t="shared" si="4751"/>
        <v>0</v>
      </c>
      <c r="GA903" s="126">
        <f t="shared" si="4752"/>
        <v>0</v>
      </c>
      <c r="GB903" s="126">
        <f t="shared" si="4753"/>
        <v>0</v>
      </c>
      <c r="GC903" s="126">
        <f t="shared" si="4754"/>
        <v>0</v>
      </c>
      <c r="GD903" s="126">
        <f t="shared" si="4755"/>
        <v>0</v>
      </c>
      <c r="GE903" s="126">
        <f t="shared" si="4756"/>
        <v>0</v>
      </c>
      <c r="GF903" s="126">
        <f t="shared" si="4757"/>
        <v>0</v>
      </c>
      <c r="GG903" s="126">
        <f t="shared" si="4758"/>
        <v>0</v>
      </c>
      <c r="GI903" s="126">
        <f t="shared" si="4759"/>
        <v>0</v>
      </c>
      <c r="GK903" s="126">
        <f t="shared" si="4760"/>
        <v>1</v>
      </c>
      <c r="GL903" s="126">
        <f t="shared" si="4761"/>
        <v>1</v>
      </c>
      <c r="GM903" s="126">
        <f t="shared" si="4762"/>
        <v>1</v>
      </c>
      <c r="GN903" s="126">
        <f t="shared" si="4763"/>
        <v>1</v>
      </c>
      <c r="GO903" s="126">
        <f t="shared" si="4764"/>
        <v>1</v>
      </c>
      <c r="GP903" s="126">
        <f t="shared" si="4765"/>
        <v>1</v>
      </c>
      <c r="GQ903" s="126">
        <f t="shared" si="4766"/>
        <v>1</v>
      </c>
      <c r="GS903" s="126" t="str">
        <f t="shared" si="4767"/>
        <v/>
      </c>
      <c r="GT903" s="126" t="str">
        <f t="shared" si="4768"/>
        <v/>
      </c>
      <c r="GU903" s="126">
        <f t="shared" si="4769"/>
        <v>0</v>
      </c>
      <c r="GV903" s="126">
        <f t="shared" si="4770"/>
        <v>0</v>
      </c>
      <c r="GW903" s="126">
        <f t="shared" si="4771"/>
        <v>0</v>
      </c>
      <c r="GX903" s="126">
        <f t="shared" si="4772"/>
        <v>0</v>
      </c>
      <c r="GY903" s="126">
        <f t="shared" si="4773"/>
        <v>0</v>
      </c>
      <c r="GZ903" s="126"/>
      <c r="HA903" s="126">
        <f t="shared" si="4774"/>
        <v>0</v>
      </c>
      <c r="HB903" s="126">
        <f t="shared" si="4775"/>
        <v>0</v>
      </c>
      <c r="HC903" s="126">
        <f t="shared" si="4776"/>
        <v>0</v>
      </c>
      <c r="HD903" s="126">
        <f t="shared" si="4777"/>
        <v>0</v>
      </c>
      <c r="HE903" s="126">
        <f t="shared" si="4778"/>
        <v>0</v>
      </c>
      <c r="HF903" s="126">
        <f t="shared" si="4779"/>
        <v>0</v>
      </c>
      <c r="HH903" s="126">
        <f t="shared" si="4780"/>
        <v>0</v>
      </c>
      <c r="HI903" s="126">
        <f t="shared" si="4781"/>
        <v>0</v>
      </c>
      <c r="HJ903" s="126">
        <f t="shared" si="4782"/>
        <v>0</v>
      </c>
      <c r="HK903" s="126">
        <f t="shared" si="4783"/>
        <v>0</v>
      </c>
      <c r="HL903" s="126">
        <f t="shared" si="4784"/>
        <v>0</v>
      </c>
      <c r="HM903" s="126">
        <f t="shared" si="4785"/>
        <v>0</v>
      </c>
      <c r="HO903" s="126">
        <f t="shared" si="4786"/>
        <v>0</v>
      </c>
      <c r="HP903" s="126" t="str">
        <f t="shared" si="4787"/>
        <v/>
      </c>
      <c r="HQ903" s="126">
        <f t="shared" si="4788"/>
        <v>0</v>
      </c>
      <c r="HR903" s="122" t="str">
        <f t="shared" si="4789"/>
        <v/>
      </c>
      <c r="HS903" s="126" t="str">
        <f t="shared" si="4790"/>
        <v/>
      </c>
      <c r="HT903" s="122" t="str">
        <f t="shared" si="4791"/>
        <v/>
      </c>
      <c r="HU903" s="122" t="str">
        <f t="shared" si="4792"/>
        <v/>
      </c>
      <c r="HV903" s="126" t="str">
        <f t="shared" si="4793"/>
        <v/>
      </c>
      <c r="HW903" s="126" t="str">
        <f t="shared" si="4794"/>
        <v/>
      </c>
      <c r="HX903" s="126" t="str">
        <f t="shared" si="4795"/>
        <v/>
      </c>
      <c r="HZ903" s="126">
        <f t="shared" si="4796"/>
        <v>0</v>
      </c>
      <c r="IA903" s="126" t="str">
        <f t="shared" si="4797"/>
        <v/>
      </c>
      <c r="IB903" s="126">
        <f t="shared" si="4798"/>
        <v>0</v>
      </c>
      <c r="IC903" s="126" t="str">
        <f t="shared" si="4799"/>
        <v/>
      </c>
      <c r="ID903" s="126" t="str">
        <f t="shared" si="4800"/>
        <v/>
      </c>
      <c r="IE903" s="126" t="str">
        <f t="shared" si="4801"/>
        <v/>
      </c>
      <c r="IF903" s="126" t="str">
        <f t="shared" si="4802"/>
        <v/>
      </c>
      <c r="IG903" s="126" t="str">
        <f t="shared" si="4803"/>
        <v/>
      </c>
      <c r="IH903" s="126" t="str">
        <f t="shared" si="4804"/>
        <v/>
      </c>
      <c r="II903" s="126" t="str">
        <f t="shared" si="4805"/>
        <v/>
      </c>
      <c r="IO903" s="128"/>
      <c r="IP903" s="128"/>
      <c r="IQ903" s="127"/>
      <c r="IR903" s="127"/>
      <c r="IX903" s="6"/>
      <c r="IY903" s="6"/>
      <c r="IZ903" s="7"/>
      <c r="JA903" s="7"/>
      <c r="JG903" s="12"/>
      <c r="JH903" s="12"/>
      <c r="JI903" s="13"/>
      <c r="JJ903" s="13"/>
      <c r="JN903" s="6"/>
      <c r="JO903" s="6"/>
      <c r="JQ903" s="11"/>
      <c r="JR903" s="11"/>
      <c r="JS903" s="12"/>
      <c r="JT903" s="13"/>
      <c r="JU903" s="12"/>
      <c r="JV903" s="12"/>
      <c r="JW903" s="97"/>
      <c r="JX903" s="13"/>
      <c r="JY903" s="13"/>
      <c r="JZ903" s="97"/>
      <c r="KA903" s="97"/>
      <c r="KB903" s="11"/>
      <c r="KC903" s="11"/>
      <c r="KD903" s="11"/>
      <c r="KE903" s="11"/>
    </row>
    <row r="904" spans="1:291" s="122" customFormat="1" x14ac:dyDescent="0.2">
      <c r="A904" s="146">
        <f t="shared" si="4081"/>
        <v>904</v>
      </c>
      <c r="C904" s="2">
        <v>43406</v>
      </c>
      <c r="D904" s="126">
        <v>96.76</v>
      </c>
      <c r="E904" s="126">
        <v>96.745000000000005</v>
      </c>
      <c r="F904" s="126">
        <v>96.75</v>
      </c>
      <c r="G904" s="128">
        <v>105.08</v>
      </c>
      <c r="H904" s="128">
        <v>112.05</v>
      </c>
      <c r="I904" s="128">
        <v>118.015</v>
      </c>
      <c r="J904" s="127">
        <v>137.05000000000001</v>
      </c>
      <c r="K904" s="126"/>
      <c r="M904" s="126">
        <f t="shared" si="4646"/>
        <v>96.76</v>
      </c>
      <c r="N904" s="126">
        <f t="shared" si="4647"/>
        <v>96.745000000000005</v>
      </c>
      <c r="O904" s="126">
        <f t="shared" si="4648"/>
        <v>96.75</v>
      </c>
      <c r="P904" s="128">
        <f t="shared" si="4620"/>
        <v>3368</v>
      </c>
      <c r="Q904" s="5">
        <f t="shared" si="4621"/>
        <v>3588.9999999999995</v>
      </c>
      <c r="R904" s="6">
        <f t="shared" si="4622"/>
        <v>3777.5</v>
      </c>
      <c r="S904" s="7">
        <f t="shared" si="4623"/>
        <v>4389.0000000000009</v>
      </c>
      <c r="V904" s="127">
        <f t="shared" si="4628"/>
        <v>5.499999999999261</v>
      </c>
      <c r="W904" s="127">
        <f t="shared" si="4629"/>
        <v>6.0000000000002274</v>
      </c>
      <c r="X904" s="127">
        <f t="shared" si="4630"/>
        <v>6.0000000000002274</v>
      </c>
      <c r="Y904" s="127">
        <f t="shared" si="4624"/>
        <v>3.7500000000004547</v>
      </c>
      <c r="Z904" s="126">
        <f t="shared" si="4625"/>
        <v>10.500000000000455</v>
      </c>
      <c r="AA904" s="126">
        <f t="shared" si="4626"/>
        <v>17</v>
      </c>
      <c r="AB904" s="126">
        <f t="shared" si="4627"/>
        <v>40.999999999997272</v>
      </c>
      <c r="AC904" s="126"/>
      <c r="AD904" s="126"/>
      <c r="AE904" s="127">
        <f t="shared" si="4643"/>
        <v>0.79999874000126425</v>
      </c>
      <c r="AF904" s="127">
        <f t="shared" si="4644"/>
        <v>0.29999874000029791</v>
      </c>
      <c r="AG904" s="127">
        <f t="shared" si="4645"/>
        <v>0.29999874000029791</v>
      </c>
      <c r="AH904" s="127">
        <f t="shared" si="4806"/>
        <v>0.50000000000060663</v>
      </c>
      <c r="AI904" s="127">
        <f t="shared" si="4631"/>
        <v>1.200000000000637</v>
      </c>
      <c r="AJ904" s="127">
        <f t="shared" si="4632"/>
        <v>0.30000000000045546</v>
      </c>
      <c r="AK904" s="127">
        <f t="shared" si="4633"/>
        <v>0.83333333333287918</v>
      </c>
      <c r="AL904" s="127">
        <f t="shared" si="4634"/>
        <v>2.0000000000004547</v>
      </c>
      <c r="AM904" s="127">
        <f t="shared" si="4635"/>
        <v>3.3333333333342434</v>
      </c>
      <c r="AN904" s="127">
        <f t="shared" si="4636"/>
        <v>0.6000000000010921</v>
      </c>
      <c r="AO904" s="127">
        <f t="shared" si="4637"/>
        <v>1</v>
      </c>
      <c r="AP904" s="127">
        <f t="shared" si="4638"/>
        <v>2.833333333333941</v>
      </c>
      <c r="AQ904" s="127">
        <f t="shared" si="4639"/>
        <v>4.5833333333335622</v>
      </c>
      <c r="AR904" s="127">
        <f t="shared" si="4640"/>
        <v>0.70000000000090967</v>
      </c>
      <c r="AS904" s="127">
        <f t="shared" si="4641"/>
        <v>1.3888888888899498</v>
      </c>
      <c r="AT904" s="127">
        <f t="shared" si="4642"/>
        <v>2.0333333333346069</v>
      </c>
      <c r="AU904" s="126"/>
      <c r="AX904" s="11">
        <f t="shared" si="4649"/>
        <v>-5.499999999999261</v>
      </c>
      <c r="AY904" s="11">
        <f t="shared" si="4650"/>
        <v>-6.0000000000002274</v>
      </c>
      <c r="AZ904" s="11">
        <f t="shared" si="4651"/>
        <v>-6.0000000000002274</v>
      </c>
      <c r="BA904" s="11">
        <f t="shared" si="4652"/>
        <v>-3.7500000000004547</v>
      </c>
      <c r="BB904" s="11">
        <f t="shared" si="4653"/>
        <v>-10.500000000000455</v>
      </c>
      <c r="BC904" s="12">
        <f t="shared" si="4654"/>
        <v>-17</v>
      </c>
      <c r="BD904" s="13">
        <f t="shared" si="4655"/>
        <v>-40.999999999997272</v>
      </c>
      <c r="BF904" s="11">
        <f t="shared" si="4619"/>
        <v>2.0000000000016485</v>
      </c>
      <c r="BG904" s="11">
        <f t="shared" si="4465"/>
        <v>0.79999874000126425</v>
      </c>
      <c r="BH904" s="11">
        <f t="shared" si="4466"/>
        <v>0.29999874000029791</v>
      </c>
      <c r="BI904" s="11">
        <f t="shared" si="4467"/>
        <v>0.29999874000029791</v>
      </c>
      <c r="BJ904" s="11">
        <f t="shared" si="4656"/>
        <v>-0.50000000000060663</v>
      </c>
      <c r="BK904" s="11">
        <f t="shared" si="4657"/>
        <v>-1.200000000000637</v>
      </c>
      <c r="BL904" s="11">
        <f t="shared" si="4658"/>
        <v>-0.30000000000045546</v>
      </c>
      <c r="BM904" s="11">
        <f t="shared" si="4659"/>
        <v>0.83333333333287918</v>
      </c>
      <c r="BN904" s="11">
        <f t="shared" si="4660"/>
        <v>-2.0000000000004547</v>
      </c>
      <c r="BO904" s="11">
        <f t="shared" si="4661"/>
        <v>-3.3333333333342434</v>
      </c>
      <c r="BP904" s="11">
        <f t="shared" si="4662"/>
        <v>-0.6000000000010921</v>
      </c>
      <c r="BQ904" s="126">
        <v>1</v>
      </c>
      <c r="BR904" s="11">
        <f t="shared" si="4807"/>
        <v>2.833333333333941</v>
      </c>
      <c r="BS904" s="11">
        <f t="shared" si="4663"/>
        <v>-4.5833333333335622</v>
      </c>
      <c r="BT904" s="11">
        <f t="shared" si="4664"/>
        <v>-0.70000000000090967</v>
      </c>
      <c r="BU904" s="11">
        <f t="shared" si="4665"/>
        <v>-1.3888888888899498</v>
      </c>
      <c r="BV904" s="11">
        <f t="shared" si="4666"/>
        <v>-2.0333333333346069</v>
      </c>
      <c r="BY904" s="126"/>
      <c r="BZ904" s="126"/>
      <c r="CA904" s="122">
        <f t="shared" si="4667"/>
        <v>-1.3888888888899498</v>
      </c>
      <c r="CB904" s="126">
        <f t="shared" si="4668"/>
        <v>1</v>
      </c>
      <c r="CC904" s="126">
        <f t="shared" si="4669"/>
        <v>1</v>
      </c>
      <c r="CD904" s="126">
        <f t="shared" si="4670"/>
        <v>1</v>
      </c>
      <c r="CE904" s="126">
        <f t="shared" si="4671"/>
        <v>1</v>
      </c>
      <c r="CF904" s="126">
        <f t="shared" si="4672"/>
        <v>1</v>
      </c>
      <c r="CG904" s="126">
        <f t="shared" si="4673"/>
        <v>1</v>
      </c>
      <c r="CH904" s="126" t="str">
        <f t="shared" si="4674"/>
        <v/>
      </c>
      <c r="CI904" s="126">
        <f t="shared" si="4675"/>
        <v>0</v>
      </c>
      <c r="CJ904" s="126">
        <f t="shared" si="4676"/>
        <v>0</v>
      </c>
      <c r="CK904" s="126" t="str">
        <f t="shared" si="4677"/>
        <v/>
      </c>
      <c r="CL904" s="126">
        <f t="shared" si="4678"/>
        <v>0</v>
      </c>
      <c r="CM904" s="126" t="str">
        <f t="shared" si="4679"/>
        <v/>
      </c>
      <c r="CN904" s="126" t="str">
        <f t="shared" si="4680"/>
        <v/>
      </c>
      <c r="CO904" s="126">
        <f t="shared" si="4681"/>
        <v>0</v>
      </c>
      <c r="CP904" s="126">
        <f t="shared" si="4682"/>
        <v>0</v>
      </c>
      <c r="CQ904" s="126" t="str">
        <f t="shared" si="4683"/>
        <v/>
      </c>
      <c r="CR904" s="126"/>
      <c r="CS904" s="126">
        <f t="shared" si="4684"/>
        <v>0</v>
      </c>
      <c r="CT904" s="126">
        <f t="shared" si="4685"/>
        <v>0</v>
      </c>
      <c r="CU904" s="126">
        <f t="shared" si="4686"/>
        <v>0</v>
      </c>
      <c r="CV904" s="126">
        <f t="shared" si="4687"/>
        <v>0</v>
      </c>
      <c r="CW904" s="126">
        <f t="shared" si="4688"/>
        <v>1</v>
      </c>
      <c r="CX904" s="126" t="str">
        <f t="shared" si="4689"/>
        <v/>
      </c>
      <c r="CY904" s="126" t="str">
        <f t="shared" si="4690"/>
        <v/>
      </c>
      <c r="CZ904" s="126" t="str">
        <f t="shared" si="4691"/>
        <v/>
      </c>
      <c r="DA904" s="126" t="str">
        <f t="shared" si="4692"/>
        <v/>
      </c>
      <c r="DB904" s="126">
        <f t="shared" si="4693"/>
        <v>1</v>
      </c>
      <c r="DC904" s="126" t="str">
        <f t="shared" si="4694"/>
        <v/>
      </c>
      <c r="DD904" s="126">
        <f t="shared" si="4695"/>
        <v>1</v>
      </c>
      <c r="DE904" s="126" t="str">
        <f t="shared" si="4696"/>
        <v/>
      </c>
      <c r="DF904" s="126"/>
      <c r="DG904" s="126">
        <f t="shared" si="4697"/>
        <v>1</v>
      </c>
      <c r="DH904" s="126">
        <f t="shared" si="4698"/>
        <v>1</v>
      </c>
      <c r="DI904" s="126">
        <f t="shared" si="4699"/>
        <v>1</v>
      </c>
      <c r="DJ904" s="126">
        <f t="shared" si="4700"/>
        <v>1</v>
      </c>
      <c r="DK904" s="126" t="str">
        <f t="shared" si="4701"/>
        <v/>
      </c>
      <c r="DL904" s="126"/>
      <c r="DM904" s="126" t="str">
        <f t="shared" si="4702"/>
        <v/>
      </c>
      <c r="DN904" s="126">
        <f t="shared" si="4703"/>
        <v>0</v>
      </c>
      <c r="DO904" s="126">
        <f t="shared" si="4704"/>
        <v>0</v>
      </c>
      <c r="DP904" s="126">
        <f t="shared" si="4705"/>
        <v>1</v>
      </c>
      <c r="DQ904" s="126">
        <f t="shared" si="4706"/>
        <v>0</v>
      </c>
      <c r="DR904" s="126">
        <f t="shared" si="4707"/>
        <v>0</v>
      </c>
      <c r="DS904" s="126">
        <f t="shared" si="4708"/>
        <v>0</v>
      </c>
      <c r="DT904" s="126">
        <f t="shared" si="4709"/>
        <v>0</v>
      </c>
      <c r="DU904" s="126">
        <f t="shared" si="4710"/>
        <v>0</v>
      </c>
      <c r="DV904" s="126">
        <f t="shared" si="4711"/>
        <v>1</v>
      </c>
      <c r="DW904" s="126">
        <f t="shared" si="4712"/>
        <v>0</v>
      </c>
      <c r="DX904" s="126" t="str">
        <f t="shared" si="4713"/>
        <v/>
      </c>
      <c r="DY904" s="126" t="str">
        <f t="shared" si="4714"/>
        <v/>
      </c>
      <c r="EA904" s="126">
        <f t="shared" si="4715"/>
        <v>1</v>
      </c>
      <c r="EB904" s="126">
        <f t="shared" si="4716"/>
        <v>1</v>
      </c>
      <c r="EC904" s="126">
        <f t="shared" si="4717"/>
        <v>1</v>
      </c>
      <c r="ED904" s="126">
        <f t="shared" si="4718"/>
        <v>1</v>
      </c>
      <c r="EF904" s="126">
        <f t="shared" si="4719"/>
        <v>1</v>
      </c>
      <c r="EG904" s="126">
        <f t="shared" si="4720"/>
        <v>1</v>
      </c>
      <c r="EH904" s="126">
        <f t="shared" si="4721"/>
        <v>1</v>
      </c>
      <c r="EI904" s="126">
        <f t="shared" si="4722"/>
        <v>1</v>
      </c>
      <c r="EK904" s="126">
        <f t="shared" si="4723"/>
        <v>1</v>
      </c>
      <c r="EL904" s="126">
        <f t="shared" si="4724"/>
        <v>1</v>
      </c>
      <c r="EM904" s="126">
        <f t="shared" si="4725"/>
        <v>1</v>
      </c>
      <c r="EO904" s="126">
        <f t="shared" si="4726"/>
        <v>1</v>
      </c>
      <c r="EP904" s="126">
        <f t="shared" si="4727"/>
        <v>1</v>
      </c>
      <c r="EQ904" s="126">
        <f t="shared" si="4728"/>
        <v>1</v>
      </c>
      <c r="ES904" s="126">
        <f t="shared" si="4729"/>
        <v>1</v>
      </c>
      <c r="ET904" s="126">
        <f t="shared" si="4730"/>
        <v>1</v>
      </c>
      <c r="EU904" s="126">
        <f t="shared" si="4731"/>
        <v>1</v>
      </c>
      <c r="EV904" s="126">
        <f t="shared" si="4732"/>
        <v>1</v>
      </c>
      <c r="EW904" s="126">
        <f t="shared" si="4733"/>
        <v>0</v>
      </c>
      <c r="EY904" s="126">
        <f t="shared" si="4734"/>
        <v>1</v>
      </c>
      <c r="EZ904" s="126">
        <f t="shared" si="4735"/>
        <v>1</v>
      </c>
      <c r="FA904" s="126">
        <f t="shared" si="4736"/>
        <v>1</v>
      </c>
      <c r="FC904" s="126">
        <f t="shared" si="4737"/>
        <v>0</v>
      </c>
      <c r="FD904" s="126" t="str">
        <f t="shared" si="4738"/>
        <v/>
      </c>
      <c r="FE904" s="126"/>
      <c r="FF904" s="126">
        <f t="shared" si="4739"/>
        <v>0</v>
      </c>
      <c r="FG904" s="126">
        <f t="shared" si="4740"/>
        <v>1</v>
      </c>
      <c r="FH904" s="126">
        <f t="shared" si="4741"/>
        <v>0</v>
      </c>
      <c r="FI904" s="126" t="str">
        <f t="shared" si="4742"/>
        <v/>
      </c>
      <c r="FJ904" s="126" t="str">
        <f t="shared" si="4743"/>
        <v/>
      </c>
      <c r="FK904" s="126" t="str">
        <f t="shared" si="4744"/>
        <v/>
      </c>
      <c r="FL904" s="126" t="str">
        <f t="shared" si="4745"/>
        <v/>
      </c>
      <c r="FN904" s="126">
        <f t="shared" si="4746"/>
        <v>1</v>
      </c>
      <c r="FO904" s="126">
        <f t="shared" si="4747"/>
        <v>0</v>
      </c>
      <c r="FP904" s="126" t="str">
        <f t="shared" si="4748"/>
        <v/>
      </c>
      <c r="FV904" s="126">
        <f t="shared" si="4749"/>
        <v>0</v>
      </c>
      <c r="FW904" s="126">
        <f t="shared" si="4750"/>
        <v>0</v>
      </c>
      <c r="FX904" s="126">
        <f t="shared" si="4751"/>
        <v>0</v>
      </c>
      <c r="GA904" s="126">
        <f t="shared" si="4752"/>
        <v>0</v>
      </c>
      <c r="GB904" s="126">
        <f t="shared" si="4753"/>
        <v>0</v>
      </c>
      <c r="GC904" s="126">
        <f t="shared" si="4754"/>
        <v>0</v>
      </c>
      <c r="GD904" s="126">
        <f t="shared" si="4755"/>
        <v>0</v>
      </c>
      <c r="GE904" s="126">
        <f t="shared" si="4756"/>
        <v>0</v>
      </c>
      <c r="GF904" s="126">
        <f t="shared" si="4757"/>
        <v>1</v>
      </c>
      <c r="GG904" s="126">
        <f t="shared" si="4758"/>
        <v>0</v>
      </c>
      <c r="GI904" s="126">
        <f t="shared" si="4759"/>
        <v>0</v>
      </c>
      <c r="GK904" s="126">
        <f t="shared" si="4760"/>
        <v>1</v>
      </c>
      <c r="GL904" s="126">
        <f t="shared" si="4761"/>
        <v>1</v>
      </c>
      <c r="GM904" s="126">
        <f t="shared" si="4762"/>
        <v>1</v>
      </c>
      <c r="GN904" s="126">
        <f t="shared" si="4763"/>
        <v>1</v>
      </c>
      <c r="GO904" s="126">
        <f t="shared" si="4764"/>
        <v>1</v>
      </c>
      <c r="GP904" s="126">
        <f t="shared" si="4765"/>
        <v>0</v>
      </c>
      <c r="GQ904" s="126">
        <f t="shared" si="4766"/>
        <v>1</v>
      </c>
      <c r="GS904" s="126">
        <f t="shared" si="4767"/>
        <v>0</v>
      </c>
      <c r="GT904" s="126">
        <f t="shared" si="4768"/>
        <v>0</v>
      </c>
      <c r="GU904" s="126">
        <f t="shared" si="4769"/>
        <v>0</v>
      </c>
      <c r="GV904" s="126">
        <f t="shared" si="4770"/>
        <v>0</v>
      </c>
      <c r="GW904" s="126">
        <f t="shared" si="4771"/>
        <v>0</v>
      </c>
      <c r="GX904" s="126">
        <f t="shared" si="4772"/>
        <v>0</v>
      </c>
      <c r="GY904" s="126">
        <f t="shared" si="4773"/>
        <v>0</v>
      </c>
      <c r="GZ904" s="126"/>
      <c r="HA904" s="126">
        <f t="shared" si="4774"/>
        <v>1</v>
      </c>
      <c r="HB904" s="126">
        <f t="shared" si="4775"/>
        <v>0</v>
      </c>
      <c r="HC904" s="126">
        <f t="shared" si="4776"/>
        <v>0</v>
      </c>
      <c r="HD904" s="126">
        <f t="shared" si="4777"/>
        <v>0</v>
      </c>
      <c r="HE904" s="126">
        <f t="shared" si="4778"/>
        <v>0</v>
      </c>
      <c r="HF904" s="126">
        <f t="shared" si="4779"/>
        <v>0</v>
      </c>
      <c r="HH904" s="126">
        <f t="shared" si="4780"/>
        <v>1</v>
      </c>
      <c r="HI904" s="126">
        <f t="shared" si="4781"/>
        <v>1</v>
      </c>
      <c r="HJ904" s="126">
        <f t="shared" si="4782"/>
        <v>1</v>
      </c>
      <c r="HK904" s="126">
        <f t="shared" si="4783"/>
        <v>0</v>
      </c>
      <c r="HL904" s="126">
        <f t="shared" si="4784"/>
        <v>0</v>
      </c>
      <c r="HM904" s="126">
        <f t="shared" si="4785"/>
        <v>0</v>
      </c>
      <c r="HO904" s="126" t="str">
        <f t="shared" si="4786"/>
        <v/>
      </c>
      <c r="HP904" s="126">
        <f t="shared" si="4787"/>
        <v>1</v>
      </c>
      <c r="HQ904" s="126" t="str">
        <f t="shared" si="4788"/>
        <v/>
      </c>
      <c r="HR904" s="122">
        <f t="shared" si="4789"/>
        <v>1</v>
      </c>
      <c r="HS904" s="126" t="str">
        <f t="shared" si="4790"/>
        <v/>
      </c>
      <c r="HT904" s="122">
        <f t="shared" si="4791"/>
        <v>1</v>
      </c>
      <c r="HU904" s="122" t="str">
        <f t="shared" si="4792"/>
        <v/>
      </c>
      <c r="HV904" s="126">
        <f t="shared" si="4793"/>
        <v>1</v>
      </c>
      <c r="HW904" s="126" t="str">
        <f t="shared" si="4794"/>
        <v/>
      </c>
      <c r="HX904" s="126" t="str">
        <f t="shared" si="4795"/>
        <v/>
      </c>
      <c r="HZ904" s="126" t="str">
        <f t="shared" si="4796"/>
        <v/>
      </c>
      <c r="IA904" s="126">
        <f t="shared" si="4797"/>
        <v>0</v>
      </c>
      <c r="IB904" s="126" t="str">
        <f t="shared" si="4798"/>
        <v/>
      </c>
      <c r="IC904" s="126">
        <f t="shared" si="4799"/>
        <v>0</v>
      </c>
      <c r="ID904" s="126" t="str">
        <f t="shared" si="4800"/>
        <v/>
      </c>
      <c r="IE904" s="126">
        <f t="shared" si="4801"/>
        <v>0</v>
      </c>
      <c r="IF904" s="126" t="str">
        <f t="shared" si="4802"/>
        <v/>
      </c>
      <c r="IG904" s="126">
        <f t="shared" si="4803"/>
        <v>0</v>
      </c>
      <c r="IH904" s="126" t="str">
        <f t="shared" si="4804"/>
        <v/>
      </c>
      <c r="II904" s="126" t="str">
        <f t="shared" si="4805"/>
        <v/>
      </c>
      <c r="IO904" s="128"/>
      <c r="IP904" s="128"/>
      <c r="IQ904" s="127"/>
      <c r="IR904" s="127"/>
      <c r="IX904" s="6"/>
      <c r="IY904" s="6"/>
      <c r="IZ904" s="7"/>
      <c r="JA904" s="7"/>
      <c r="JG904" s="12"/>
      <c r="JH904" s="12"/>
      <c r="JI904" s="13"/>
      <c r="JJ904" s="13"/>
      <c r="JN904" s="6"/>
      <c r="JO904" s="6"/>
      <c r="JQ904" s="11"/>
      <c r="JR904" s="11"/>
      <c r="JS904" s="12"/>
      <c r="JT904" s="13"/>
      <c r="JU904" s="12"/>
      <c r="JV904" s="12"/>
      <c r="JW904" s="97"/>
      <c r="JX904" s="13"/>
      <c r="JY904" s="13"/>
      <c r="JZ904" s="97"/>
      <c r="KA904" s="97"/>
      <c r="KB904" s="11"/>
      <c r="KC904" s="11"/>
      <c r="KD904" s="11"/>
      <c r="KE904" s="11"/>
    </row>
    <row r="905" spans="1:291" s="122" customFormat="1" x14ac:dyDescent="0.2">
      <c r="A905" s="146">
        <f t="shared" si="4081"/>
        <v>905</v>
      </c>
      <c r="C905" s="2">
        <v>43409</v>
      </c>
      <c r="D905" s="126">
        <v>96.77</v>
      </c>
      <c r="E905" s="126">
        <v>96.754999999999995</v>
      </c>
      <c r="F905" s="126">
        <v>96.76</v>
      </c>
      <c r="G905" s="128">
        <v>105.08199999999999</v>
      </c>
      <c r="H905" s="128">
        <v>112.065</v>
      </c>
      <c r="I905" s="128">
        <v>118.045</v>
      </c>
      <c r="J905" s="127">
        <v>137.18</v>
      </c>
      <c r="K905" s="126"/>
      <c r="M905" s="126">
        <f t="shared" si="4646"/>
        <v>96.77</v>
      </c>
      <c r="N905" s="126">
        <f t="shared" si="4647"/>
        <v>96.754999999999995</v>
      </c>
      <c r="O905" s="126">
        <f t="shared" si="4648"/>
        <v>96.76</v>
      </c>
      <c r="P905" s="128">
        <f t="shared" si="4620"/>
        <v>3368.2499999999995</v>
      </c>
      <c r="Q905" s="5">
        <f t="shared" si="4621"/>
        <v>3590.5</v>
      </c>
      <c r="R905" s="6">
        <f t="shared" si="4622"/>
        <v>3780.5</v>
      </c>
      <c r="S905" s="7">
        <f t="shared" si="4623"/>
        <v>4402.0000000000009</v>
      </c>
      <c r="V905" s="127">
        <f t="shared" si="4628"/>
        <v>0.99999999999909051</v>
      </c>
      <c r="W905" s="127">
        <f t="shared" si="4629"/>
        <v>0.99999999999909051</v>
      </c>
      <c r="X905" s="127">
        <f t="shared" si="4630"/>
        <v>1.0000000000005116</v>
      </c>
      <c r="Y905" s="127">
        <f t="shared" si="4624"/>
        <v>0.24999999999954525</v>
      </c>
      <c r="Z905" s="126">
        <f t="shared" si="4625"/>
        <v>1.5000000000004547</v>
      </c>
      <c r="AA905" s="126">
        <f t="shared" si="4626"/>
        <v>3</v>
      </c>
      <c r="AB905" s="126">
        <f t="shared" si="4627"/>
        <v>13</v>
      </c>
      <c r="AC905" s="126"/>
      <c r="AD905" s="126"/>
      <c r="AE905" s="127">
        <f t="shared" si="4643"/>
        <v>0.10000017999878164</v>
      </c>
      <c r="AF905" s="127">
        <f t="shared" si="4644"/>
        <v>0.10000017999878164</v>
      </c>
      <c r="AG905" s="127">
        <f t="shared" si="4645"/>
        <v>0.10000018000020272</v>
      </c>
      <c r="AH905" s="127">
        <f t="shared" si="4806"/>
        <v>0.50000000000121259</v>
      </c>
      <c r="AI905" s="127">
        <f t="shared" si="4631"/>
        <v>0.4000000000011823</v>
      </c>
      <c r="AJ905" s="127">
        <f t="shared" si="4632"/>
        <v>0.29999999999954508</v>
      </c>
      <c r="AK905" s="127">
        <f t="shared" si="4633"/>
        <v>0.49999999999954525</v>
      </c>
      <c r="AL905" s="127">
        <f t="shared" si="4634"/>
        <v>4.5474735088646412E-13</v>
      </c>
      <c r="AM905" s="127">
        <f t="shared" si="4635"/>
        <v>1.333333333333333</v>
      </c>
      <c r="AN905" s="127">
        <f t="shared" si="4636"/>
        <v>2.2000000000000002</v>
      </c>
      <c r="AO905" s="127">
        <f t="shared" si="4637"/>
        <v>1</v>
      </c>
      <c r="AP905" s="127">
        <f t="shared" si="4638"/>
        <v>0.16666666666909191</v>
      </c>
      <c r="AQ905" s="127">
        <f t="shared" si="4639"/>
        <v>0.58333333333401516</v>
      </c>
      <c r="AR905" s="127">
        <f t="shared" si="4640"/>
        <v>0.70000000000090945</v>
      </c>
      <c r="AS905" s="127">
        <f t="shared" si="4641"/>
        <v>1.3888888888884341</v>
      </c>
      <c r="AT905" s="127">
        <f t="shared" si="4642"/>
        <v>1.2333333333342429</v>
      </c>
      <c r="AU905" s="126"/>
      <c r="AX905" s="11">
        <f t="shared" si="4649"/>
        <v>0.99999999999909051</v>
      </c>
      <c r="AY905" s="11">
        <f t="shared" si="4650"/>
        <v>0.99999999999909051</v>
      </c>
      <c r="AZ905" s="11">
        <f t="shared" si="4651"/>
        <v>1.0000000000005116</v>
      </c>
      <c r="BA905" s="11">
        <f t="shared" si="4652"/>
        <v>0.24999999999954525</v>
      </c>
      <c r="BB905" s="11">
        <f t="shared" si="4653"/>
        <v>1.5000000000004547</v>
      </c>
      <c r="BC905" s="12">
        <f t="shared" si="4654"/>
        <v>3</v>
      </c>
      <c r="BD905" s="13">
        <f t="shared" si="4655"/>
        <v>13</v>
      </c>
      <c r="BF905" s="11">
        <f t="shared" ref="BF905:BF922" si="4808">AX905-(BA905*2)</f>
        <v>0.5</v>
      </c>
      <c r="BG905" s="11">
        <f t="shared" ref="BG905:BG922" si="4809">((AX905)-(BB905/BH$3))</f>
        <v>0.10000017999878164</v>
      </c>
      <c r="BH905" s="11">
        <f t="shared" ref="BH905:BH922" si="4810">((AY905)-(BB905/BH$3))</f>
        <v>0.10000017999878164</v>
      </c>
      <c r="BI905" s="11">
        <f t="shared" ref="BI905:BI922" si="4811">((AZ905)-(BB905/BH$3))</f>
        <v>0.10000018000020272</v>
      </c>
      <c r="BJ905" s="11">
        <f t="shared" si="4656"/>
        <v>-0.50000000000121259</v>
      </c>
      <c r="BK905" s="11">
        <f t="shared" si="4657"/>
        <v>-0.4000000000011823</v>
      </c>
      <c r="BL905" s="11">
        <f t="shared" si="4658"/>
        <v>-0.29999999999954508</v>
      </c>
      <c r="BM905" s="11">
        <f t="shared" si="4659"/>
        <v>-0.49999999999954525</v>
      </c>
      <c r="BN905" s="11">
        <f t="shared" si="4660"/>
        <v>4.5474735088646412E-13</v>
      </c>
      <c r="BO905" s="11">
        <f t="shared" si="4661"/>
        <v>-1.333333333333333</v>
      </c>
      <c r="BP905" s="11">
        <f t="shared" si="4662"/>
        <v>-2.2000000000000002</v>
      </c>
      <c r="BQ905" s="126">
        <v>1</v>
      </c>
      <c r="BR905" s="11">
        <f t="shared" ref="BR905:BR922" si="4812">-(BK905*BK$3-BM905)</f>
        <v>0.16666666666909191</v>
      </c>
      <c r="BS905" s="11">
        <f t="shared" si="4663"/>
        <v>-0.58333333333401516</v>
      </c>
      <c r="BT905" s="11">
        <f t="shared" si="4664"/>
        <v>-0.70000000000090945</v>
      </c>
      <c r="BU905" s="11">
        <f t="shared" si="4665"/>
        <v>-1.3888888888884341</v>
      </c>
      <c r="BV905" s="11">
        <f t="shared" si="4666"/>
        <v>-1.2333333333342429</v>
      </c>
      <c r="BY905" s="126"/>
      <c r="BZ905" s="126"/>
      <c r="CA905" s="122">
        <f t="shared" si="4667"/>
        <v>-1.3888888888884341</v>
      </c>
      <c r="CB905" s="126">
        <f t="shared" si="4668"/>
        <v>0</v>
      </c>
      <c r="CC905" s="126">
        <f t="shared" si="4669"/>
        <v>0</v>
      </c>
      <c r="CD905" s="126">
        <f t="shared" si="4670"/>
        <v>0</v>
      </c>
      <c r="CE905" s="126">
        <f t="shared" si="4671"/>
        <v>0</v>
      </c>
      <c r="CF905" s="126">
        <f t="shared" si="4672"/>
        <v>0</v>
      </c>
      <c r="CG905" s="126" t="str">
        <f t="shared" si="4673"/>
        <v/>
      </c>
      <c r="CH905" s="126">
        <f t="shared" si="4674"/>
        <v>1</v>
      </c>
      <c r="CI905" s="126">
        <f t="shared" si="4675"/>
        <v>1</v>
      </c>
      <c r="CJ905" s="126" t="str">
        <f t="shared" si="4676"/>
        <v/>
      </c>
      <c r="CK905" s="126" t="str">
        <f t="shared" si="4677"/>
        <v/>
      </c>
      <c r="CL905" s="126">
        <f t="shared" si="4678"/>
        <v>1</v>
      </c>
      <c r="CM905" s="126">
        <f t="shared" si="4679"/>
        <v>1</v>
      </c>
      <c r="CN905" s="126">
        <f t="shared" si="4680"/>
        <v>1</v>
      </c>
      <c r="CO905" s="126" t="str">
        <f t="shared" si="4681"/>
        <v/>
      </c>
      <c r="CP905" s="126" t="str">
        <f t="shared" si="4682"/>
        <v/>
      </c>
      <c r="CQ905" s="126">
        <f t="shared" si="4683"/>
        <v>1</v>
      </c>
      <c r="CR905" s="126"/>
      <c r="CS905" s="126">
        <f t="shared" si="4684"/>
        <v>0</v>
      </c>
      <c r="CT905" s="126">
        <f t="shared" si="4685"/>
        <v>0</v>
      </c>
      <c r="CU905" s="126">
        <f t="shared" si="4686"/>
        <v>0</v>
      </c>
      <c r="CV905" s="126">
        <f t="shared" si="4687"/>
        <v>0</v>
      </c>
      <c r="CW905" s="126">
        <f t="shared" si="4688"/>
        <v>1</v>
      </c>
      <c r="CX905" s="126" t="str">
        <f t="shared" si="4689"/>
        <v/>
      </c>
      <c r="CY905" s="126" t="str">
        <f t="shared" si="4690"/>
        <v/>
      </c>
      <c r="CZ905" s="126" t="str">
        <f t="shared" si="4691"/>
        <v/>
      </c>
      <c r="DA905" s="126" t="str">
        <f t="shared" si="4692"/>
        <v/>
      </c>
      <c r="DB905" s="126">
        <f t="shared" si="4693"/>
        <v>0</v>
      </c>
      <c r="DC905" s="126">
        <f t="shared" si="4694"/>
        <v>1</v>
      </c>
      <c r="DD905" s="126" t="str">
        <f t="shared" si="4695"/>
        <v/>
      </c>
      <c r="DE905" s="126" t="str">
        <f t="shared" si="4696"/>
        <v/>
      </c>
      <c r="DF905" s="126"/>
      <c r="DG905" s="126">
        <f t="shared" si="4697"/>
        <v>0</v>
      </c>
      <c r="DH905" s="126">
        <f t="shared" si="4698"/>
        <v>0</v>
      </c>
      <c r="DI905" s="126">
        <f t="shared" si="4699"/>
        <v>0</v>
      </c>
      <c r="DJ905" s="126">
        <f t="shared" si="4700"/>
        <v>0</v>
      </c>
      <c r="DK905" s="126">
        <f t="shared" si="4701"/>
        <v>0</v>
      </c>
      <c r="DL905" s="126"/>
      <c r="DM905" s="126">
        <f t="shared" si="4702"/>
        <v>1</v>
      </c>
      <c r="DN905" s="126" t="str">
        <f t="shared" si="4703"/>
        <v/>
      </c>
      <c r="DO905" s="126" t="str">
        <f t="shared" si="4704"/>
        <v/>
      </c>
      <c r="DP905" s="126" t="str">
        <f t="shared" si="4705"/>
        <v/>
      </c>
      <c r="DQ905" s="126" t="str">
        <f t="shared" si="4706"/>
        <v/>
      </c>
      <c r="DR905" s="126" t="str">
        <f t="shared" si="4707"/>
        <v/>
      </c>
      <c r="DS905" s="126" t="str">
        <f t="shared" si="4708"/>
        <v/>
      </c>
      <c r="DT905" s="126" t="str">
        <f t="shared" si="4709"/>
        <v/>
      </c>
      <c r="DU905" s="126" t="str">
        <f t="shared" si="4710"/>
        <v/>
      </c>
      <c r="DV905" s="126">
        <f t="shared" si="4711"/>
        <v>0</v>
      </c>
      <c r="DW905" s="126">
        <f t="shared" si="4712"/>
        <v>0</v>
      </c>
      <c r="DX905" s="126" t="str">
        <f t="shared" si="4713"/>
        <v/>
      </c>
      <c r="DY905" s="126" t="str">
        <f t="shared" si="4714"/>
        <v/>
      </c>
      <c r="EA905" s="126">
        <f t="shared" si="4715"/>
        <v>0</v>
      </c>
      <c r="EB905" s="126">
        <f t="shared" si="4716"/>
        <v>0</v>
      </c>
      <c r="EC905" s="126">
        <f t="shared" si="4717"/>
        <v>0</v>
      </c>
      <c r="ED905" s="126">
        <f t="shared" si="4718"/>
        <v>0</v>
      </c>
      <c r="EF905" s="126">
        <f t="shared" si="4719"/>
        <v>0</v>
      </c>
      <c r="EG905" s="126">
        <f t="shared" si="4720"/>
        <v>0</v>
      </c>
      <c r="EH905" s="126">
        <f t="shared" si="4721"/>
        <v>0</v>
      </c>
      <c r="EI905" s="126">
        <f t="shared" si="4722"/>
        <v>0</v>
      </c>
      <c r="EK905" s="126">
        <f t="shared" si="4723"/>
        <v>1</v>
      </c>
      <c r="EL905" s="126">
        <f t="shared" si="4724"/>
        <v>1</v>
      </c>
      <c r="EM905" s="126">
        <f t="shared" si="4725"/>
        <v>1</v>
      </c>
      <c r="EO905" s="126">
        <f t="shared" si="4726"/>
        <v>1</v>
      </c>
      <c r="EP905" s="126">
        <f t="shared" si="4727"/>
        <v>1</v>
      </c>
      <c r="EQ905" s="126">
        <f t="shared" si="4728"/>
        <v>1</v>
      </c>
      <c r="ES905" s="126">
        <f t="shared" si="4729"/>
        <v>1</v>
      </c>
      <c r="ET905" s="126">
        <f t="shared" si="4730"/>
        <v>1</v>
      </c>
      <c r="EU905" s="126">
        <f t="shared" si="4731"/>
        <v>1</v>
      </c>
      <c r="EV905" s="126">
        <f t="shared" si="4732"/>
        <v>1</v>
      </c>
      <c r="EW905" s="126">
        <f t="shared" si="4733"/>
        <v>0</v>
      </c>
      <c r="EY905" s="126">
        <f t="shared" si="4734"/>
        <v>1</v>
      </c>
      <c r="EZ905" s="126">
        <f t="shared" si="4735"/>
        <v>1</v>
      </c>
      <c r="FA905" s="126">
        <f t="shared" si="4736"/>
        <v>1</v>
      </c>
      <c r="FC905" s="126">
        <f t="shared" si="4737"/>
        <v>1</v>
      </c>
      <c r="FD905" s="126">
        <f t="shared" si="4738"/>
        <v>1</v>
      </c>
      <c r="FE905" s="126"/>
      <c r="FF905" s="126">
        <f t="shared" si="4739"/>
        <v>1</v>
      </c>
      <c r="FG905" s="126">
        <f t="shared" si="4740"/>
        <v>1</v>
      </c>
      <c r="FH905" s="126">
        <f t="shared" si="4741"/>
        <v>1</v>
      </c>
      <c r="FI905" s="126">
        <f t="shared" si="4742"/>
        <v>0</v>
      </c>
      <c r="FJ905" s="126">
        <f t="shared" si="4743"/>
        <v>0</v>
      </c>
      <c r="FK905" s="126">
        <f t="shared" si="4744"/>
        <v>0</v>
      </c>
      <c r="FL905" s="126">
        <f t="shared" si="4745"/>
        <v>0</v>
      </c>
      <c r="FN905" s="126" t="str">
        <f t="shared" si="4746"/>
        <v/>
      </c>
      <c r="FO905" s="126" t="str">
        <f t="shared" si="4747"/>
        <v/>
      </c>
      <c r="FP905" s="126" t="str">
        <f t="shared" si="4748"/>
        <v/>
      </c>
      <c r="FV905" s="126">
        <f t="shared" si="4749"/>
        <v>1</v>
      </c>
      <c r="FW905" s="126">
        <f t="shared" si="4750"/>
        <v>1</v>
      </c>
      <c r="FX905" s="126">
        <f t="shared" si="4751"/>
        <v>1</v>
      </c>
      <c r="GA905" s="126">
        <f t="shared" si="4752"/>
        <v>1</v>
      </c>
      <c r="GB905" s="126">
        <f t="shared" si="4753"/>
        <v>1</v>
      </c>
      <c r="GC905" s="126">
        <f t="shared" si="4754"/>
        <v>1</v>
      </c>
      <c r="GD905" s="126">
        <f t="shared" si="4755"/>
        <v>1</v>
      </c>
      <c r="GE905" s="126">
        <f t="shared" si="4756"/>
        <v>0</v>
      </c>
      <c r="GF905" s="126">
        <f t="shared" si="4757"/>
        <v>0</v>
      </c>
      <c r="GG905" s="126">
        <f t="shared" si="4758"/>
        <v>0</v>
      </c>
      <c r="GI905" s="126">
        <f t="shared" si="4759"/>
        <v>0</v>
      </c>
      <c r="GK905" s="126">
        <f t="shared" si="4760"/>
        <v>0</v>
      </c>
      <c r="GL905" s="126">
        <f t="shared" si="4761"/>
        <v>0</v>
      </c>
      <c r="GM905" s="126">
        <f t="shared" si="4762"/>
        <v>0</v>
      </c>
      <c r="GN905" s="126">
        <f t="shared" si="4763"/>
        <v>0</v>
      </c>
      <c r="GO905" s="126">
        <f t="shared" si="4764"/>
        <v>1</v>
      </c>
      <c r="GP905" s="126">
        <f t="shared" si="4765"/>
        <v>1</v>
      </c>
      <c r="GQ905" s="126">
        <f t="shared" si="4766"/>
        <v>1</v>
      </c>
      <c r="GS905" s="126" t="str">
        <f t="shared" si="4767"/>
        <v/>
      </c>
      <c r="GT905" s="126" t="str">
        <f t="shared" si="4768"/>
        <v/>
      </c>
      <c r="GU905" s="126">
        <f t="shared" si="4769"/>
        <v>0</v>
      </c>
      <c r="GV905" s="126">
        <f t="shared" si="4770"/>
        <v>0</v>
      </c>
      <c r="GW905" s="126">
        <f t="shared" si="4771"/>
        <v>0</v>
      </c>
      <c r="GX905" s="126">
        <f t="shared" si="4772"/>
        <v>0</v>
      </c>
      <c r="GY905" s="126">
        <f t="shared" si="4773"/>
        <v>0</v>
      </c>
      <c r="GZ905" s="126"/>
      <c r="HA905" s="126">
        <f t="shared" si="4774"/>
        <v>0</v>
      </c>
      <c r="HB905" s="126">
        <f t="shared" si="4775"/>
        <v>0</v>
      </c>
      <c r="HC905" s="126">
        <f t="shared" si="4776"/>
        <v>0</v>
      </c>
      <c r="HD905" s="126">
        <f t="shared" si="4777"/>
        <v>0</v>
      </c>
      <c r="HE905" s="126">
        <f t="shared" si="4778"/>
        <v>0</v>
      </c>
      <c r="HF905" s="126">
        <f t="shared" si="4779"/>
        <v>0</v>
      </c>
      <c r="HH905" s="126">
        <f t="shared" si="4780"/>
        <v>0</v>
      </c>
      <c r="HI905" s="126">
        <f t="shared" si="4781"/>
        <v>0</v>
      </c>
      <c r="HJ905" s="126">
        <f t="shared" si="4782"/>
        <v>0</v>
      </c>
      <c r="HK905" s="126">
        <f t="shared" si="4783"/>
        <v>0</v>
      </c>
      <c r="HL905" s="126">
        <f t="shared" si="4784"/>
        <v>0</v>
      </c>
      <c r="HM905" s="126">
        <f t="shared" si="4785"/>
        <v>0</v>
      </c>
      <c r="HO905" s="126">
        <f t="shared" si="4786"/>
        <v>1</v>
      </c>
      <c r="HP905" s="126" t="str">
        <f t="shared" si="4787"/>
        <v/>
      </c>
      <c r="HQ905" s="126">
        <f t="shared" si="4788"/>
        <v>1</v>
      </c>
      <c r="HR905" s="122" t="str">
        <f t="shared" si="4789"/>
        <v/>
      </c>
      <c r="HS905" s="126" t="str">
        <f t="shared" si="4790"/>
        <v/>
      </c>
      <c r="HT905" s="122" t="str">
        <f t="shared" si="4791"/>
        <v/>
      </c>
      <c r="HU905" s="122" t="str">
        <f t="shared" si="4792"/>
        <v/>
      </c>
      <c r="HV905" s="126" t="str">
        <f t="shared" si="4793"/>
        <v/>
      </c>
      <c r="HW905" s="126" t="str">
        <f t="shared" si="4794"/>
        <v/>
      </c>
      <c r="HX905" s="126" t="str">
        <f t="shared" si="4795"/>
        <v/>
      </c>
      <c r="HZ905" s="126">
        <f t="shared" si="4796"/>
        <v>1</v>
      </c>
      <c r="IA905" s="126" t="str">
        <f t="shared" si="4797"/>
        <v/>
      </c>
      <c r="IB905" s="126">
        <f t="shared" si="4798"/>
        <v>1</v>
      </c>
      <c r="IC905" s="126" t="str">
        <f t="shared" si="4799"/>
        <v/>
      </c>
      <c r="ID905" s="126" t="str">
        <f t="shared" si="4800"/>
        <v/>
      </c>
      <c r="IE905" s="126" t="str">
        <f t="shared" si="4801"/>
        <v/>
      </c>
      <c r="IF905" s="126" t="str">
        <f t="shared" si="4802"/>
        <v/>
      </c>
      <c r="IG905" s="126" t="str">
        <f t="shared" si="4803"/>
        <v/>
      </c>
      <c r="IH905" s="126" t="str">
        <f t="shared" si="4804"/>
        <v/>
      </c>
      <c r="II905" s="126" t="str">
        <f t="shared" si="4805"/>
        <v/>
      </c>
      <c r="IO905" s="128"/>
      <c r="IP905" s="128"/>
      <c r="IQ905" s="127"/>
      <c r="IR905" s="127"/>
      <c r="IX905" s="6"/>
      <c r="IY905" s="6"/>
      <c r="IZ905" s="7"/>
      <c r="JA905" s="7"/>
      <c r="JG905" s="12"/>
      <c r="JH905" s="12"/>
      <c r="JI905" s="13"/>
      <c r="JJ905" s="13"/>
      <c r="JN905" s="6"/>
      <c r="JO905" s="6"/>
      <c r="JQ905" s="11"/>
      <c r="JR905" s="11"/>
      <c r="JS905" s="12"/>
      <c r="JT905" s="13"/>
      <c r="JU905" s="12"/>
      <c r="JV905" s="12"/>
      <c r="JW905" s="97"/>
      <c r="JX905" s="13"/>
      <c r="JY905" s="13"/>
      <c r="JZ905" s="97"/>
      <c r="KA905" s="97"/>
      <c r="KB905" s="11"/>
      <c r="KC905" s="11"/>
      <c r="KD905" s="11"/>
      <c r="KE905" s="11"/>
    </row>
    <row r="906" spans="1:291" s="122" customFormat="1" x14ac:dyDescent="0.2">
      <c r="A906" s="146">
        <f t="shared" si="4081"/>
        <v>906</v>
      </c>
      <c r="C906" s="2">
        <v>43410</v>
      </c>
      <c r="D906" s="126">
        <v>96.75</v>
      </c>
      <c r="E906" s="126">
        <v>96.734999999999999</v>
      </c>
      <c r="F906" s="126">
        <v>96.734999999999999</v>
      </c>
      <c r="G906" s="128">
        <v>105.07</v>
      </c>
      <c r="H906" s="128">
        <v>112.03</v>
      </c>
      <c r="I906" s="128">
        <v>118</v>
      </c>
      <c r="J906" s="127">
        <v>137.13999999999999</v>
      </c>
      <c r="K906" s="126"/>
      <c r="M906" s="126">
        <f t="shared" si="4646"/>
        <v>96.75</v>
      </c>
      <c r="N906" s="126">
        <f t="shared" si="4647"/>
        <v>96.734999999999999</v>
      </c>
      <c r="O906" s="126">
        <f t="shared" si="4648"/>
        <v>96.734999999999999</v>
      </c>
      <c r="P906" s="128">
        <f t="shared" si="4620"/>
        <v>3366.9999999999991</v>
      </c>
      <c r="Q906" s="5">
        <f t="shared" si="4621"/>
        <v>3587</v>
      </c>
      <c r="R906" s="6">
        <f t="shared" si="4622"/>
        <v>3776</v>
      </c>
      <c r="S906" s="7">
        <f t="shared" si="4623"/>
        <v>4397.9999999999982</v>
      </c>
      <c r="V906" s="127">
        <f t="shared" si="4628"/>
        <v>1.9999999999996021</v>
      </c>
      <c r="W906" s="127">
        <f t="shared" si="4629"/>
        <v>1.9999999999996021</v>
      </c>
      <c r="X906" s="127">
        <f t="shared" si="4630"/>
        <v>2.5000000000005684</v>
      </c>
      <c r="Y906" s="127">
        <f t="shared" si="4624"/>
        <v>1.2500000000004547</v>
      </c>
      <c r="Z906" s="126">
        <f t="shared" si="4625"/>
        <v>3.5</v>
      </c>
      <c r="AA906" s="126">
        <f t="shared" si="4626"/>
        <v>4.5</v>
      </c>
      <c r="AB906" s="126">
        <f t="shared" si="4627"/>
        <v>4.0000000000027285</v>
      </c>
      <c r="AC906" s="126"/>
      <c r="AD906" s="126"/>
      <c r="AE906" s="127">
        <f t="shared" si="4643"/>
        <v>9.9999580000481814E-2</v>
      </c>
      <c r="AF906" s="127">
        <f t="shared" si="4644"/>
        <v>9.9999580000481814E-2</v>
      </c>
      <c r="AG906" s="127">
        <f t="shared" si="4645"/>
        <v>0.40000042000048452</v>
      </c>
      <c r="AH906" s="127">
        <f t="shared" si="4806"/>
        <v>0.16666666666757601</v>
      </c>
      <c r="AI906" s="127">
        <f t="shared" si="4631"/>
        <v>0.40000000000090941</v>
      </c>
      <c r="AJ906" s="127">
        <f t="shared" si="4632"/>
        <v>0.80000000000000027</v>
      </c>
      <c r="AK906" s="127">
        <f t="shared" si="4633"/>
        <v>0.5</v>
      </c>
      <c r="AL906" s="127">
        <f t="shared" si="4634"/>
        <v>1.25</v>
      </c>
      <c r="AM906" s="127">
        <f t="shared" si="4635"/>
        <v>3.1666666666657575</v>
      </c>
      <c r="AN906" s="127">
        <f t="shared" si="4636"/>
        <v>2.8999999999989088</v>
      </c>
      <c r="AO906" s="127">
        <f t="shared" si="4637"/>
        <v>1</v>
      </c>
      <c r="AP906" s="127">
        <f t="shared" si="4638"/>
        <v>0.16666666666818242</v>
      </c>
      <c r="AQ906" s="127">
        <f t="shared" si="4639"/>
        <v>2.4166666666657575</v>
      </c>
      <c r="AR906" s="127">
        <f t="shared" si="4640"/>
        <v>0.70000000000090945</v>
      </c>
      <c r="AS906" s="127">
        <f t="shared" si="4641"/>
        <v>2.611111111110505</v>
      </c>
      <c r="AT906" s="127">
        <f t="shared" si="4642"/>
        <v>1.9666666666672123</v>
      </c>
      <c r="AU906" s="126"/>
      <c r="AX906" s="11">
        <f t="shared" si="4649"/>
        <v>-1.9999999999996021</v>
      </c>
      <c r="AY906" s="11">
        <f t="shared" si="4650"/>
        <v>-1.9999999999996021</v>
      </c>
      <c r="AZ906" s="11">
        <f t="shared" si="4651"/>
        <v>-2.5000000000005684</v>
      </c>
      <c r="BA906" s="11">
        <f t="shared" si="4652"/>
        <v>-1.2500000000004547</v>
      </c>
      <c r="BB906" s="11">
        <f t="shared" si="4653"/>
        <v>-3.5</v>
      </c>
      <c r="BC906" s="12">
        <f t="shared" si="4654"/>
        <v>-4.5</v>
      </c>
      <c r="BD906" s="13">
        <f t="shared" si="4655"/>
        <v>-4.0000000000027285</v>
      </c>
      <c r="BF906" s="11">
        <f t="shared" si="4808"/>
        <v>0.5000000000013074</v>
      </c>
      <c r="BG906" s="11">
        <f t="shared" si="4809"/>
        <v>9.9999580000481814E-2</v>
      </c>
      <c r="BH906" s="11">
        <f t="shared" si="4810"/>
        <v>9.9999580000481814E-2</v>
      </c>
      <c r="BI906" s="11">
        <f t="shared" si="4811"/>
        <v>-0.40000042000048452</v>
      </c>
      <c r="BJ906" s="11">
        <f t="shared" si="4656"/>
        <v>-0.16666666666757601</v>
      </c>
      <c r="BK906" s="11">
        <f t="shared" si="4657"/>
        <v>-0.40000000000090941</v>
      </c>
      <c r="BL906" s="11">
        <f t="shared" si="4658"/>
        <v>-0.80000000000000027</v>
      </c>
      <c r="BM906" s="11">
        <f t="shared" si="4659"/>
        <v>-0.5</v>
      </c>
      <c r="BN906" s="11">
        <f t="shared" si="4660"/>
        <v>-1.25</v>
      </c>
      <c r="BO906" s="11">
        <f t="shared" si="4661"/>
        <v>-3.1666666666657575</v>
      </c>
      <c r="BP906" s="11">
        <f t="shared" si="4662"/>
        <v>-2.8999999999989088</v>
      </c>
      <c r="BQ906" s="126">
        <v>1</v>
      </c>
      <c r="BR906" s="11">
        <f t="shared" si="4812"/>
        <v>0.16666666666818242</v>
      </c>
      <c r="BS906" s="11">
        <f t="shared" si="4663"/>
        <v>-2.4166666666657575</v>
      </c>
      <c r="BT906" s="11">
        <f t="shared" si="4664"/>
        <v>-0.70000000000090945</v>
      </c>
      <c r="BU906" s="11">
        <f t="shared" si="4665"/>
        <v>-2.611111111110505</v>
      </c>
      <c r="BV906" s="11">
        <f t="shared" si="4666"/>
        <v>-1.9666666666672123</v>
      </c>
      <c r="BY906" s="126"/>
      <c r="BZ906" s="126"/>
      <c r="CA906" s="122">
        <f t="shared" si="4667"/>
        <v>-2.611111111110505</v>
      </c>
      <c r="CB906" s="126">
        <f t="shared" si="4668"/>
        <v>1</v>
      </c>
      <c r="CC906" s="126">
        <f t="shared" si="4669"/>
        <v>1</v>
      </c>
      <c r="CD906" s="126">
        <f t="shared" si="4670"/>
        <v>1</v>
      </c>
      <c r="CE906" s="126">
        <f t="shared" si="4671"/>
        <v>1</v>
      </c>
      <c r="CF906" s="126">
        <f t="shared" si="4672"/>
        <v>1</v>
      </c>
      <c r="CG906" s="126">
        <f t="shared" si="4673"/>
        <v>1</v>
      </c>
      <c r="CH906" s="126" t="str">
        <f t="shared" si="4674"/>
        <v/>
      </c>
      <c r="CI906" s="126" t="str">
        <f t="shared" si="4675"/>
        <v/>
      </c>
      <c r="CJ906" s="126">
        <f t="shared" si="4676"/>
        <v>0</v>
      </c>
      <c r="CK906" s="126">
        <f t="shared" si="4677"/>
        <v>0</v>
      </c>
      <c r="CL906" s="126">
        <f t="shared" si="4678"/>
        <v>1</v>
      </c>
      <c r="CM906" s="126">
        <f t="shared" si="4679"/>
        <v>0</v>
      </c>
      <c r="CN906" s="126" t="str">
        <f t="shared" si="4680"/>
        <v/>
      </c>
      <c r="CO906" s="126">
        <f t="shared" si="4681"/>
        <v>1</v>
      </c>
      <c r="CP906" s="126">
        <f t="shared" si="4682"/>
        <v>1</v>
      </c>
      <c r="CQ906" s="126" t="str">
        <f t="shared" si="4683"/>
        <v/>
      </c>
      <c r="CR906" s="126"/>
      <c r="CS906" s="126">
        <f t="shared" si="4684"/>
        <v>1</v>
      </c>
      <c r="CT906" s="126">
        <f t="shared" si="4685"/>
        <v>1</v>
      </c>
      <c r="CU906" s="126">
        <f t="shared" si="4686"/>
        <v>1</v>
      </c>
      <c r="CV906" s="126">
        <f t="shared" si="4687"/>
        <v>1</v>
      </c>
      <c r="CW906" s="126">
        <f t="shared" si="4688"/>
        <v>1</v>
      </c>
      <c r="CX906" s="126">
        <f t="shared" si="4689"/>
        <v>1</v>
      </c>
      <c r="CY906" s="126">
        <f t="shared" si="4690"/>
        <v>1</v>
      </c>
      <c r="CZ906" s="126">
        <f t="shared" si="4691"/>
        <v>1</v>
      </c>
      <c r="DA906" s="126">
        <f t="shared" si="4692"/>
        <v>1</v>
      </c>
      <c r="DB906" s="126" t="str">
        <f t="shared" si="4693"/>
        <v/>
      </c>
      <c r="DC906" s="126" t="str">
        <f t="shared" si="4694"/>
        <v/>
      </c>
      <c r="DD906" s="126">
        <f t="shared" si="4695"/>
        <v>0</v>
      </c>
      <c r="DE906" s="126" t="str">
        <f t="shared" si="4696"/>
        <v/>
      </c>
      <c r="DF906" s="126"/>
      <c r="DG906" s="126">
        <f t="shared" si="4697"/>
        <v>1</v>
      </c>
      <c r="DH906" s="126">
        <f t="shared" si="4698"/>
        <v>1</v>
      </c>
      <c r="DI906" s="126">
        <f t="shared" si="4699"/>
        <v>1</v>
      </c>
      <c r="DJ906" s="126">
        <f t="shared" si="4700"/>
        <v>1</v>
      </c>
      <c r="DK906" s="126" t="str">
        <f t="shared" si="4701"/>
        <v/>
      </c>
      <c r="DL906" s="126"/>
      <c r="DM906" s="126" t="str">
        <f t="shared" si="4702"/>
        <v/>
      </c>
      <c r="DN906" s="126">
        <f t="shared" si="4703"/>
        <v>1</v>
      </c>
      <c r="DO906" s="126">
        <f t="shared" si="4704"/>
        <v>1</v>
      </c>
      <c r="DP906" s="126">
        <f t="shared" si="4705"/>
        <v>1</v>
      </c>
      <c r="DQ906" s="126">
        <f t="shared" si="4706"/>
        <v>1</v>
      </c>
      <c r="DR906" s="126">
        <f t="shared" si="4707"/>
        <v>1</v>
      </c>
      <c r="DS906" s="126">
        <f t="shared" si="4708"/>
        <v>1</v>
      </c>
      <c r="DT906" s="126">
        <f t="shared" si="4709"/>
        <v>1</v>
      </c>
      <c r="DU906" s="126">
        <f t="shared" si="4710"/>
        <v>0</v>
      </c>
      <c r="DV906" s="126">
        <f t="shared" si="4711"/>
        <v>1</v>
      </c>
      <c r="DW906" s="126">
        <f t="shared" si="4712"/>
        <v>0</v>
      </c>
      <c r="DX906" s="126" t="str">
        <f t="shared" si="4713"/>
        <v/>
      </c>
      <c r="DY906" s="126" t="str">
        <f t="shared" si="4714"/>
        <v/>
      </c>
      <c r="EA906" s="126">
        <f t="shared" si="4715"/>
        <v>1</v>
      </c>
      <c r="EB906" s="126">
        <f t="shared" si="4716"/>
        <v>1</v>
      </c>
      <c r="EC906" s="126">
        <f t="shared" si="4717"/>
        <v>1</v>
      </c>
      <c r="ED906" s="126">
        <f t="shared" si="4718"/>
        <v>1</v>
      </c>
      <c r="EF906" s="126">
        <f t="shared" si="4719"/>
        <v>1</v>
      </c>
      <c r="EG906" s="126">
        <f t="shared" si="4720"/>
        <v>1</v>
      </c>
      <c r="EH906" s="126">
        <f t="shared" si="4721"/>
        <v>1</v>
      </c>
      <c r="EI906" s="126">
        <f t="shared" si="4722"/>
        <v>1</v>
      </c>
      <c r="EK906" s="126">
        <f t="shared" si="4723"/>
        <v>1</v>
      </c>
      <c r="EL906" s="126">
        <f t="shared" si="4724"/>
        <v>1</v>
      </c>
      <c r="EM906" s="126">
        <f t="shared" si="4725"/>
        <v>1</v>
      </c>
      <c r="EO906" s="126">
        <f t="shared" si="4726"/>
        <v>1</v>
      </c>
      <c r="EP906" s="126">
        <f t="shared" si="4727"/>
        <v>1</v>
      </c>
      <c r="EQ906" s="126">
        <f t="shared" si="4728"/>
        <v>1</v>
      </c>
      <c r="ES906" s="126">
        <f t="shared" si="4729"/>
        <v>1</v>
      </c>
      <c r="ET906" s="126">
        <f t="shared" si="4730"/>
        <v>1</v>
      </c>
      <c r="EU906" s="126">
        <f t="shared" si="4731"/>
        <v>1</v>
      </c>
      <c r="EV906" s="126">
        <f t="shared" si="4732"/>
        <v>1</v>
      </c>
      <c r="EW906" s="126">
        <f t="shared" si="4733"/>
        <v>1</v>
      </c>
      <c r="EY906" s="126">
        <f t="shared" si="4734"/>
        <v>1</v>
      </c>
      <c r="EZ906" s="126">
        <f t="shared" si="4735"/>
        <v>1</v>
      </c>
      <c r="FA906" s="126">
        <f t="shared" si="4736"/>
        <v>1</v>
      </c>
      <c r="FC906" s="126">
        <f t="shared" si="4737"/>
        <v>1</v>
      </c>
      <c r="FD906" s="126">
        <f t="shared" si="4738"/>
        <v>0</v>
      </c>
      <c r="FE906" s="126"/>
      <c r="FF906" s="126">
        <f t="shared" si="4739"/>
        <v>1</v>
      </c>
      <c r="FG906" s="126">
        <f t="shared" si="4740"/>
        <v>1</v>
      </c>
      <c r="FH906" s="126">
        <f t="shared" si="4741"/>
        <v>1</v>
      </c>
      <c r="FI906" s="126">
        <f t="shared" si="4742"/>
        <v>1</v>
      </c>
      <c r="FJ906" s="126">
        <f t="shared" si="4743"/>
        <v>1</v>
      </c>
      <c r="FK906" s="126">
        <f t="shared" si="4744"/>
        <v>1</v>
      </c>
      <c r="FL906" s="126">
        <f t="shared" si="4745"/>
        <v>1</v>
      </c>
      <c r="FN906" s="126" t="str">
        <f t="shared" si="4746"/>
        <v/>
      </c>
      <c r="FO906" s="126" t="str">
        <f t="shared" si="4747"/>
        <v/>
      </c>
      <c r="FP906" s="126" t="str">
        <f t="shared" si="4748"/>
        <v/>
      </c>
      <c r="FV906" s="126">
        <f t="shared" si="4749"/>
        <v>1</v>
      </c>
      <c r="FW906" s="126">
        <f t="shared" si="4750"/>
        <v>1</v>
      </c>
      <c r="FX906" s="126">
        <f t="shared" si="4751"/>
        <v>1</v>
      </c>
      <c r="GA906" s="126">
        <f t="shared" si="4752"/>
        <v>0</v>
      </c>
      <c r="GB906" s="126">
        <f t="shared" si="4753"/>
        <v>0</v>
      </c>
      <c r="GC906" s="126">
        <f t="shared" si="4754"/>
        <v>0</v>
      </c>
      <c r="GD906" s="126">
        <f t="shared" si="4755"/>
        <v>0</v>
      </c>
      <c r="GE906" s="126">
        <f t="shared" si="4756"/>
        <v>0</v>
      </c>
      <c r="GF906" s="126">
        <f t="shared" si="4757"/>
        <v>0</v>
      </c>
      <c r="GG906" s="126">
        <f t="shared" si="4758"/>
        <v>0</v>
      </c>
      <c r="GI906" s="126">
        <f t="shared" si="4759"/>
        <v>0</v>
      </c>
      <c r="GK906" s="126">
        <f t="shared" si="4760"/>
        <v>1</v>
      </c>
      <c r="GL906" s="126">
        <f t="shared" si="4761"/>
        <v>1</v>
      </c>
      <c r="GM906" s="126">
        <f t="shared" si="4762"/>
        <v>1</v>
      </c>
      <c r="GN906" s="126">
        <f t="shared" si="4763"/>
        <v>1</v>
      </c>
      <c r="GO906" s="126">
        <f t="shared" si="4764"/>
        <v>1</v>
      </c>
      <c r="GP906" s="126">
        <f t="shared" si="4765"/>
        <v>1</v>
      </c>
      <c r="GQ906" s="126">
        <f t="shared" si="4766"/>
        <v>1</v>
      </c>
      <c r="GS906" s="126" t="str">
        <f t="shared" si="4767"/>
        <v/>
      </c>
      <c r="GT906" s="126" t="str">
        <f t="shared" si="4768"/>
        <v/>
      </c>
      <c r="GU906" s="126">
        <f t="shared" si="4769"/>
        <v>0</v>
      </c>
      <c r="GV906" s="126">
        <f t="shared" si="4770"/>
        <v>0</v>
      </c>
      <c r="GW906" s="126">
        <f t="shared" si="4771"/>
        <v>0</v>
      </c>
      <c r="GX906" s="126">
        <f t="shared" si="4772"/>
        <v>0</v>
      </c>
      <c r="GY906" s="126">
        <f t="shared" si="4773"/>
        <v>0</v>
      </c>
      <c r="GZ906" s="126"/>
      <c r="HA906" s="126">
        <f t="shared" si="4774"/>
        <v>1</v>
      </c>
      <c r="HB906" s="126">
        <f t="shared" si="4775"/>
        <v>0</v>
      </c>
      <c r="HC906" s="126">
        <f t="shared" si="4776"/>
        <v>0</v>
      </c>
      <c r="HD906" s="126">
        <f t="shared" si="4777"/>
        <v>0</v>
      </c>
      <c r="HE906" s="126">
        <f t="shared" si="4778"/>
        <v>0</v>
      </c>
      <c r="HF906" s="126">
        <f t="shared" si="4779"/>
        <v>0</v>
      </c>
      <c r="HH906" s="126">
        <f t="shared" si="4780"/>
        <v>1</v>
      </c>
      <c r="HI906" s="126">
        <f t="shared" si="4781"/>
        <v>0</v>
      </c>
      <c r="HJ906" s="126">
        <f t="shared" si="4782"/>
        <v>0</v>
      </c>
      <c r="HK906" s="126">
        <f t="shared" si="4783"/>
        <v>0</v>
      </c>
      <c r="HL906" s="126">
        <f t="shared" si="4784"/>
        <v>0</v>
      </c>
      <c r="HM906" s="126">
        <f t="shared" si="4785"/>
        <v>0</v>
      </c>
      <c r="HO906" s="126" t="str">
        <f t="shared" si="4786"/>
        <v/>
      </c>
      <c r="HP906" s="126">
        <f t="shared" si="4787"/>
        <v>0</v>
      </c>
      <c r="HQ906" s="126" t="str">
        <f t="shared" si="4788"/>
        <v/>
      </c>
      <c r="HR906" s="122" t="str">
        <f t="shared" si="4789"/>
        <v/>
      </c>
      <c r="HS906" s="126" t="str">
        <f t="shared" si="4790"/>
        <v/>
      </c>
      <c r="HT906" s="122" t="str">
        <f t="shared" si="4791"/>
        <v/>
      </c>
      <c r="HU906" s="122" t="str">
        <f t="shared" si="4792"/>
        <v/>
      </c>
      <c r="HV906" s="126" t="str">
        <f t="shared" si="4793"/>
        <v/>
      </c>
      <c r="HW906" s="126" t="str">
        <f t="shared" si="4794"/>
        <v/>
      </c>
      <c r="HX906" s="126" t="str">
        <f t="shared" si="4795"/>
        <v/>
      </c>
      <c r="HZ906" s="126" t="str">
        <f t="shared" si="4796"/>
        <v/>
      </c>
      <c r="IA906" s="126">
        <f t="shared" si="4797"/>
        <v>0</v>
      </c>
      <c r="IB906" s="126" t="str">
        <f t="shared" si="4798"/>
        <v/>
      </c>
      <c r="IC906" s="126" t="str">
        <f t="shared" si="4799"/>
        <v/>
      </c>
      <c r="ID906" s="126" t="str">
        <f t="shared" si="4800"/>
        <v/>
      </c>
      <c r="IE906" s="126" t="str">
        <f t="shared" si="4801"/>
        <v/>
      </c>
      <c r="IF906" s="126" t="str">
        <f t="shared" si="4802"/>
        <v/>
      </c>
      <c r="IG906" s="126" t="str">
        <f t="shared" si="4803"/>
        <v/>
      </c>
      <c r="IH906" s="126" t="str">
        <f t="shared" si="4804"/>
        <v/>
      </c>
      <c r="II906" s="126" t="str">
        <f t="shared" si="4805"/>
        <v/>
      </c>
      <c r="IO906" s="128"/>
      <c r="IP906" s="128"/>
      <c r="IQ906" s="127"/>
      <c r="IR906" s="127"/>
      <c r="IX906" s="6"/>
      <c r="IY906" s="6"/>
      <c r="IZ906" s="7"/>
      <c r="JA906" s="7"/>
      <c r="JG906" s="12"/>
      <c r="JH906" s="12"/>
      <c r="JI906" s="13"/>
      <c r="JJ906" s="13"/>
      <c r="JN906" s="6"/>
      <c r="JO906" s="6"/>
      <c r="JQ906" s="11"/>
      <c r="JR906" s="11"/>
      <c r="JS906" s="12"/>
      <c r="JT906" s="13"/>
      <c r="JU906" s="12"/>
      <c r="JV906" s="12"/>
      <c r="JW906" s="97"/>
      <c r="JX906" s="13"/>
      <c r="JY906" s="13"/>
      <c r="JZ906" s="97"/>
      <c r="KA906" s="97"/>
      <c r="KB906" s="11"/>
      <c r="KC906" s="11"/>
      <c r="KD906" s="11"/>
      <c r="KE906" s="11"/>
    </row>
    <row r="907" spans="1:291" s="122" customFormat="1" x14ac:dyDescent="0.2">
      <c r="A907" s="146">
        <f t="shared" si="4081"/>
        <v>907</v>
      </c>
      <c r="C907" s="2">
        <v>43411</v>
      </c>
      <c r="D907" s="126">
        <v>96.734999999999999</v>
      </c>
      <c r="E907" s="126">
        <v>96.72</v>
      </c>
      <c r="F907" s="126">
        <v>96.72</v>
      </c>
      <c r="G907" s="128">
        <v>105.062</v>
      </c>
      <c r="H907" s="128">
        <v>112.012</v>
      </c>
      <c r="I907" s="128">
        <v>117.315</v>
      </c>
      <c r="J907" s="127">
        <v>137.12</v>
      </c>
      <c r="K907" s="126"/>
      <c r="M907" s="126">
        <f t="shared" si="4646"/>
        <v>96.734999999999999</v>
      </c>
      <c r="N907" s="126">
        <f t="shared" si="4647"/>
        <v>96.72</v>
      </c>
      <c r="O907" s="126">
        <f t="shared" si="4648"/>
        <v>96.72</v>
      </c>
      <c r="P907" s="128">
        <f t="shared" si="4620"/>
        <v>3366.2499999999995</v>
      </c>
      <c r="Q907" s="5">
        <f t="shared" si="4621"/>
        <v>3585.25</v>
      </c>
      <c r="R907" s="6">
        <f t="shared" si="4622"/>
        <v>3775.5</v>
      </c>
      <c r="S907" s="7">
        <f t="shared" si="4623"/>
        <v>4396</v>
      </c>
      <c r="V907" s="127">
        <f t="shared" si="4628"/>
        <v>1.5000000000000568</v>
      </c>
      <c r="W907" s="127">
        <f t="shared" si="4629"/>
        <v>1.5000000000000568</v>
      </c>
      <c r="X907" s="127">
        <f t="shared" si="4630"/>
        <v>1.5000000000000568</v>
      </c>
      <c r="Y907" s="127">
        <f t="shared" si="4624"/>
        <v>0.74999999999954525</v>
      </c>
      <c r="Z907" s="126">
        <f t="shared" si="4625"/>
        <v>1.75</v>
      </c>
      <c r="AA907" s="126">
        <f t="shared" si="4626"/>
        <v>0.5</v>
      </c>
      <c r="AB907" s="126">
        <f t="shared" si="4627"/>
        <v>1.999999999998181</v>
      </c>
      <c r="AC907" s="126"/>
      <c r="AD907" s="126"/>
      <c r="AE907" s="127">
        <f t="shared" si="4643"/>
        <v>0.45000021000001489</v>
      </c>
      <c r="AF907" s="127">
        <f t="shared" si="4644"/>
        <v>0.45000021000001489</v>
      </c>
      <c r="AG907" s="127">
        <f t="shared" si="4645"/>
        <v>0.45000021000001489</v>
      </c>
      <c r="AH907" s="127">
        <f t="shared" si="4806"/>
        <v>0.33333333333242376</v>
      </c>
      <c r="AI907" s="127">
        <f t="shared" si="4631"/>
        <v>0.44999999999909046</v>
      </c>
      <c r="AJ907" s="127">
        <f t="shared" si="4632"/>
        <v>1.45</v>
      </c>
      <c r="AK907" s="127">
        <f t="shared" si="4633"/>
        <v>1.4166666666666667</v>
      </c>
      <c r="AL907" s="127">
        <f t="shared" si="4634"/>
        <v>1.5</v>
      </c>
      <c r="AM907" s="127">
        <f t="shared" si="4635"/>
        <v>0.16666666666606034</v>
      </c>
      <c r="AN907" s="127">
        <f t="shared" si="4636"/>
        <v>0.2999999999992724</v>
      </c>
      <c r="AO907" s="127">
        <f t="shared" si="4637"/>
        <v>1</v>
      </c>
      <c r="AP907" s="127">
        <f t="shared" si="4638"/>
        <v>0.66666666666818264</v>
      </c>
      <c r="AQ907" s="127">
        <f t="shared" si="4639"/>
        <v>2.2916666666660603</v>
      </c>
      <c r="AR907" s="127">
        <f t="shared" si="4640"/>
        <v>1.2999999999990905</v>
      </c>
      <c r="AS907" s="127">
        <f t="shared" si="4641"/>
        <v>1.3055555555559597</v>
      </c>
      <c r="AT907" s="127">
        <f t="shared" si="4642"/>
        <v>1.2333333333326664</v>
      </c>
      <c r="AU907" s="126"/>
      <c r="AX907" s="11">
        <f t="shared" si="4649"/>
        <v>-1.5000000000000568</v>
      </c>
      <c r="AY907" s="11">
        <f t="shared" si="4650"/>
        <v>-1.5000000000000568</v>
      </c>
      <c r="AZ907" s="11">
        <f t="shared" si="4651"/>
        <v>-1.5000000000000568</v>
      </c>
      <c r="BA907" s="11">
        <f t="shared" si="4652"/>
        <v>-0.74999999999954525</v>
      </c>
      <c r="BB907" s="11">
        <f t="shared" si="4653"/>
        <v>-1.75</v>
      </c>
      <c r="BC907" s="12">
        <f t="shared" si="4654"/>
        <v>-0.5</v>
      </c>
      <c r="BD907" s="13">
        <f t="shared" si="4655"/>
        <v>-1.999999999998181</v>
      </c>
      <c r="BF907" s="11">
        <f t="shared" si="4808"/>
        <v>-9.6633812063373625E-13</v>
      </c>
      <c r="BG907" s="11">
        <f t="shared" si="4809"/>
        <v>-0.45000021000001489</v>
      </c>
      <c r="BH907" s="11">
        <f t="shared" si="4810"/>
        <v>-0.45000021000001489</v>
      </c>
      <c r="BI907" s="11">
        <f t="shared" si="4811"/>
        <v>-0.45000021000001489</v>
      </c>
      <c r="BJ907" s="11">
        <f t="shared" si="4656"/>
        <v>-0.33333333333242376</v>
      </c>
      <c r="BK907" s="11">
        <f t="shared" si="4657"/>
        <v>-0.44999999999909046</v>
      </c>
      <c r="BL907" s="11">
        <f t="shared" si="4658"/>
        <v>-1.45</v>
      </c>
      <c r="BM907" s="11">
        <f t="shared" si="4659"/>
        <v>-1.4166666666666667</v>
      </c>
      <c r="BN907" s="11">
        <f t="shared" si="4660"/>
        <v>-1.5</v>
      </c>
      <c r="BO907" s="11">
        <f t="shared" si="4661"/>
        <v>0.16666666666606034</v>
      </c>
      <c r="BP907" s="11">
        <f t="shared" si="4662"/>
        <v>0.2999999999992724</v>
      </c>
      <c r="BQ907" s="126">
        <v>1</v>
      </c>
      <c r="BR907" s="11">
        <f t="shared" si="4812"/>
        <v>-0.66666666666818264</v>
      </c>
      <c r="BS907" s="11">
        <f t="shared" si="4663"/>
        <v>2.2916666666660603</v>
      </c>
      <c r="BT907" s="11">
        <f t="shared" si="4664"/>
        <v>-1.2999999999990905</v>
      </c>
      <c r="BU907" s="11">
        <f t="shared" si="4665"/>
        <v>-1.3055555555559597</v>
      </c>
      <c r="BV907" s="11">
        <f t="shared" si="4666"/>
        <v>-1.2333333333326664</v>
      </c>
      <c r="BY907" s="126"/>
      <c r="BZ907" s="126"/>
      <c r="CA907" s="122">
        <f t="shared" si="4667"/>
        <v>-1.3055555555559597</v>
      </c>
      <c r="CB907" s="126">
        <f t="shared" si="4668"/>
        <v>1</v>
      </c>
      <c r="CC907" s="126">
        <f t="shared" si="4669"/>
        <v>1</v>
      </c>
      <c r="CD907" s="126">
        <f t="shared" si="4670"/>
        <v>1</v>
      </c>
      <c r="CE907" s="126">
        <f t="shared" si="4671"/>
        <v>1</v>
      </c>
      <c r="CF907" s="126">
        <f t="shared" si="4672"/>
        <v>1</v>
      </c>
      <c r="CG907" s="126">
        <f t="shared" si="4673"/>
        <v>0</v>
      </c>
      <c r="CH907" s="126">
        <f t="shared" si="4674"/>
        <v>0</v>
      </c>
      <c r="CI907" s="126" t="str">
        <f t="shared" si="4675"/>
        <v/>
      </c>
      <c r="CJ907" s="126" t="str">
        <f t="shared" si="4676"/>
        <v/>
      </c>
      <c r="CK907" s="126">
        <f t="shared" si="4677"/>
        <v>0</v>
      </c>
      <c r="CL907" s="126">
        <f t="shared" si="4678"/>
        <v>1</v>
      </c>
      <c r="CM907" s="126">
        <f t="shared" si="4679"/>
        <v>0</v>
      </c>
      <c r="CN907" s="126" t="str">
        <f t="shared" si="4680"/>
        <v/>
      </c>
      <c r="CO907" s="126">
        <f t="shared" si="4681"/>
        <v>1</v>
      </c>
      <c r="CP907" s="126">
        <f t="shared" si="4682"/>
        <v>1</v>
      </c>
      <c r="CQ907" s="126" t="str">
        <f t="shared" si="4683"/>
        <v/>
      </c>
      <c r="CR907" s="126"/>
      <c r="CS907" s="126">
        <f t="shared" si="4684"/>
        <v>1</v>
      </c>
      <c r="CT907" s="126">
        <f t="shared" si="4685"/>
        <v>1</v>
      </c>
      <c r="CU907" s="126">
        <f t="shared" si="4686"/>
        <v>1</v>
      </c>
      <c r="CV907" s="126">
        <f t="shared" si="4687"/>
        <v>1</v>
      </c>
      <c r="CW907" s="126">
        <f t="shared" si="4688"/>
        <v>1</v>
      </c>
      <c r="CX907" s="126">
        <f t="shared" si="4689"/>
        <v>1</v>
      </c>
      <c r="CY907" s="126">
        <f t="shared" si="4690"/>
        <v>1</v>
      </c>
      <c r="CZ907" s="126">
        <f t="shared" si="4691"/>
        <v>1</v>
      </c>
      <c r="DA907" s="126">
        <f t="shared" si="4692"/>
        <v>0</v>
      </c>
      <c r="DB907" s="126" t="str">
        <f t="shared" si="4693"/>
        <v/>
      </c>
      <c r="DC907" s="126">
        <f t="shared" si="4694"/>
        <v>0</v>
      </c>
      <c r="DD907" s="126" t="str">
        <f t="shared" si="4695"/>
        <v/>
      </c>
      <c r="DE907" s="126" t="str">
        <f t="shared" si="4696"/>
        <v/>
      </c>
      <c r="DF907" s="126"/>
      <c r="DG907" s="126">
        <f t="shared" si="4697"/>
        <v>0</v>
      </c>
      <c r="DH907" s="126">
        <f t="shared" si="4698"/>
        <v>0</v>
      </c>
      <c r="DI907" s="126">
        <f t="shared" si="4699"/>
        <v>0</v>
      </c>
      <c r="DJ907" s="126">
        <f t="shared" si="4700"/>
        <v>0</v>
      </c>
      <c r="DK907" s="126">
        <f t="shared" si="4701"/>
        <v>1</v>
      </c>
      <c r="DL907" s="126"/>
      <c r="DM907" s="126">
        <f t="shared" si="4702"/>
        <v>1</v>
      </c>
      <c r="DN907" s="126" t="str">
        <f t="shared" si="4703"/>
        <v/>
      </c>
      <c r="DO907" s="126" t="str">
        <f t="shared" si="4704"/>
        <v/>
      </c>
      <c r="DP907" s="126" t="str">
        <f t="shared" si="4705"/>
        <v/>
      </c>
      <c r="DQ907" s="126" t="str">
        <f t="shared" si="4706"/>
        <v/>
      </c>
      <c r="DR907" s="126" t="str">
        <f t="shared" si="4707"/>
        <v/>
      </c>
      <c r="DS907" s="126" t="str">
        <f t="shared" si="4708"/>
        <v/>
      </c>
      <c r="DT907" s="126" t="str">
        <f t="shared" si="4709"/>
        <v/>
      </c>
      <c r="DU907" s="126" t="str">
        <f t="shared" si="4710"/>
        <v/>
      </c>
      <c r="DV907" s="126">
        <f t="shared" si="4711"/>
        <v>0</v>
      </c>
      <c r="DW907" s="126">
        <f t="shared" si="4712"/>
        <v>0</v>
      </c>
      <c r="DX907" s="126" t="str">
        <f t="shared" si="4713"/>
        <v/>
      </c>
      <c r="DY907" s="126">
        <f t="shared" si="4714"/>
        <v>1</v>
      </c>
      <c r="EA907" s="126">
        <f t="shared" si="4715"/>
        <v>1</v>
      </c>
      <c r="EB907" s="126">
        <f t="shared" si="4716"/>
        <v>1</v>
      </c>
      <c r="EC907" s="126">
        <f t="shared" si="4717"/>
        <v>1</v>
      </c>
      <c r="ED907" s="126">
        <f t="shared" si="4718"/>
        <v>1</v>
      </c>
      <c r="EF907" s="126">
        <f t="shared" si="4719"/>
        <v>0</v>
      </c>
      <c r="EG907" s="126">
        <f t="shared" si="4720"/>
        <v>0</v>
      </c>
      <c r="EH907" s="126">
        <f t="shared" si="4721"/>
        <v>0</v>
      </c>
      <c r="EI907" s="126">
        <f t="shared" si="4722"/>
        <v>0</v>
      </c>
      <c r="EK907" s="126">
        <f t="shared" si="4723"/>
        <v>1</v>
      </c>
      <c r="EL907" s="126">
        <f t="shared" si="4724"/>
        <v>1</v>
      </c>
      <c r="EM907" s="126">
        <f t="shared" si="4725"/>
        <v>1</v>
      </c>
      <c r="EO907" s="126">
        <f t="shared" si="4726"/>
        <v>1</v>
      </c>
      <c r="EP907" s="126">
        <f t="shared" si="4727"/>
        <v>1</v>
      </c>
      <c r="EQ907" s="126">
        <f t="shared" si="4728"/>
        <v>1</v>
      </c>
      <c r="ES907" s="126">
        <f t="shared" si="4729"/>
        <v>1</v>
      </c>
      <c r="ET907" s="126">
        <f t="shared" si="4730"/>
        <v>1</v>
      </c>
      <c r="EU907" s="126">
        <f t="shared" si="4731"/>
        <v>1</v>
      </c>
      <c r="EV907" s="126">
        <f t="shared" si="4732"/>
        <v>1</v>
      </c>
      <c r="EW907" s="126">
        <f t="shared" si="4733"/>
        <v>1</v>
      </c>
      <c r="EY907" s="126">
        <f t="shared" si="4734"/>
        <v>1</v>
      </c>
      <c r="EZ907" s="126">
        <f t="shared" si="4735"/>
        <v>1</v>
      </c>
      <c r="FA907" s="126">
        <f t="shared" si="4736"/>
        <v>1</v>
      </c>
      <c r="FC907" s="126">
        <f t="shared" si="4737"/>
        <v>0</v>
      </c>
      <c r="FD907" s="126" t="str">
        <f t="shared" si="4738"/>
        <v/>
      </c>
      <c r="FE907" s="126"/>
      <c r="FF907" s="126">
        <f t="shared" si="4739"/>
        <v>1</v>
      </c>
      <c r="FG907" s="126">
        <f t="shared" si="4740"/>
        <v>0</v>
      </c>
      <c r="FH907" s="126">
        <f t="shared" si="4741"/>
        <v>0</v>
      </c>
      <c r="FI907" s="126" t="str">
        <f t="shared" si="4742"/>
        <v/>
      </c>
      <c r="FJ907" s="126" t="str">
        <f t="shared" si="4743"/>
        <v/>
      </c>
      <c r="FK907" s="126" t="str">
        <f t="shared" si="4744"/>
        <v/>
      </c>
      <c r="FL907" s="126" t="str">
        <f t="shared" si="4745"/>
        <v/>
      </c>
      <c r="FN907" s="126" t="str">
        <f t="shared" si="4746"/>
        <v/>
      </c>
      <c r="FO907" s="126" t="str">
        <f t="shared" si="4747"/>
        <v/>
      </c>
      <c r="FP907" s="126" t="str">
        <f t="shared" si="4748"/>
        <v/>
      </c>
      <c r="FV907" s="126">
        <f t="shared" si="4749"/>
        <v>1</v>
      </c>
      <c r="FW907" s="126">
        <f t="shared" si="4750"/>
        <v>1</v>
      </c>
      <c r="FX907" s="126">
        <f t="shared" si="4751"/>
        <v>0</v>
      </c>
      <c r="GA907" s="126">
        <f t="shared" si="4752"/>
        <v>1</v>
      </c>
      <c r="GB907" s="126">
        <f t="shared" si="4753"/>
        <v>1</v>
      </c>
      <c r="GC907" s="126">
        <f t="shared" si="4754"/>
        <v>1</v>
      </c>
      <c r="GD907" s="126">
        <f t="shared" si="4755"/>
        <v>1</v>
      </c>
      <c r="GE907" s="126">
        <f t="shared" si="4756"/>
        <v>1</v>
      </c>
      <c r="GF907" s="126">
        <f t="shared" si="4757"/>
        <v>1</v>
      </c>
      <c r="GG907" s="126">
        <f t="shared" si="4758"/>
        <v>0</v>
      </c>
      <c r="GI907" s="126">
        <f t="shared" si="4759"/>
        <v>0</v>
      </c>
      <c r="GK907" s="126">
        <f t="shared" si="4760"/>
        <v>0</v>
      </c>
      <c r="GL907" s="126">
        <f t="shared" si="4761"/>
        <v>0</v>
      </c>
      <c r="GM907" s="126">
        <f t="shared" si="4762"/>
        <v>0</v>
      </c>
      <c r="GN907" s="126">
        <f t="shared" si="4763"/>
        <v>0</v>
      </c>
      <c r="GO907" s="126">
        <f t="shared" si="4764"/>
        <v>0</v>
      </c>
      <c r="GP907" s="126">
        <f t="shared" si="4765"/>
        <v>0</v>
      </c>
      <c r="GQ907" s="126">
        <f t="shared" si="4766"/>
        <v>1</v>
      </c>
      <c r="GS907" s="126" t="str">
        <f t="shared" si="4767"/>
        <v/>
      </c>
      <c r="GT907" s="126" t="str">
        <f t="shared" si="4768"/>
        <v/>
      </c>
      <c r="GU907" s="126">
        <f t="shared" si="4769"/>
        <v>1</v>
      </c>
      <c r="GV907" s="126">
        <f t="shared" si="4770"/>
        <v>0</v>
      </c>
      <c r="GW907" s="126">
        <f t="shared" si="4771"/>
        <v>0</v>
      </c>
      <c r="GX907" s="126">
        <f t="shared" si="4772"/>
        <v>0</v>
      </c>
      <c r="GY907" s="126">
        <f t="shared" si="4773"/>
        <v>0</v>
      </c>
      <c r="GZ907" s="126"/>
      <c r="HA907" s="126">
        <f t="shared" si="4774"/>
        <v>0</v>
      </c>
      <c r="HB907" s="126">
        <f t="shared" si="4775"/>
        <v>0</v>
      </c>
      <c r="HC907" s="126">
        <f t="shared" si="4776"/>
        <v>0</v>
      </c>
      <c r="HD907" s="126">
        <f t="shared" si="4777"/>
        <v>0</v>
      </c>
      <c r="HE907" s="126">
        <f t="shared" si="4778"/>
        <v>0</v>
      </c>
      <c r="HF907" s="126">
        <f t="shared" si="4779"/>
        <v>0</v>
      </c>
      <c r="HH907" s="126">
        <f t="shared" si="4780"/>
        <v>1</v>
      </c>
      <c r="HI907" s="126">
        <f t="shared" si="4781"/>
        <v>0</v>
      </c>
      <c r="HJ907" s="126">
        <f t="shared" si="4782"/>
        <v>0</v>
      </c>
      <c r="HK907" s="126">
        <f t="shared" si="4783"/>
        <v>0</v>
      </c>
      <c r="HL907" s="126">
        <f t="shared" si="4784"/>
        <v>0</v>
      </c>
      <c r="HM907" s="126">
        <f t="shared" si="4785"/>
        <v>0</v>
      </c>
      <c r="HO907" s="126" t="str">
        <f t="shared" si="4786"/>
        <v/>
      </c>
      <c r="HP907" s="126">
        <f t="shared" si="4787"/>
        <v>0</v>
      </c>
      <c r="HQ907" s="126" t="str">
        <f t="shared" si="4788"/>
        <v/>
      </c>
      <c r="HR907" s="122" t="str">
        <f t="shared" si="4789"/>
        <v/>
      </c>
      <c r="HS907" s="126" t="str">
        <f t="shared" si="4790"/>
        <v/>
      </c>
      <c r="HT907" s="122" t="str">
        <f t="shared" si="4791"/>
        <v/>
      </c>
      <c r="HU907" s="122" t="str">
        <f t="shared" si="4792"/>
        <v/>
      </c>
      <c r="HV907" s="126" t="str">
        <f t="shared" si="4793"/>
        <v/>
      </c>
      <c r="HW907" s="126" t="str">
        <f t="shared" si="4794"/>
        <v/>
      </c>
      <c r="HX907" s="126" t="str">
        <f t="shared" si="4795"/>
        <v/>
      </c>
      <c r="HZ907" s="126" t="str">
        <f t="shared" si="4796"/>
        <v/>
      </c>
      <c r="IA907" s="126">
        <f t="shared" si="4797"/>
        <v>1</v>
      </c>
      <c r="IB907" s="126" t="str">
        <f t="shared" si="4798"/>
        <v/>
      </c>
      <c r="IC907" s="126" t="str">
        <f t="shared" si="4799"/>
        <v/>
      </c>
      <c r="ID907" s="126" t="str">
        <f t="shared" si="4800"/>
        <v/>
      </c>
      <c r="IE907" s="126" t="str">
        <f t="shared" si="4801"/>
        <v/>
      </c>
      <c r="IF907" s="126" t="str">
        <f t="shared" si="4802"/>
        <v/>
      </c>
      <c r="IG907" s="126" t="str">
        <f t="shared" si="4803"/>
        <v/>
      </c>
      <c r="IH907" s="126" t="str">
        <f t="shared" si="4804"/>
        <v/>
      </c>
      <c r="II907" s="126" t="str">
        <f t="shared" si="4805"/>
        <v/>
      </c>
      <c r="IO907" s="128"/>
      <c r="IP907" s="128"/>
      <c r="IQ907" s="127"/>
      <c r="IR907" s="127"/>
      <c r="IX907" s="6"/>
      <c r="IY907" s="6"/>
      <c r="IZ907" s="7"/>
      <c r="JA907" s="7"/>
      <c r="JG907" s="12"/>
      <c r="JH907" s="12"/>
      <c r="JI907" s="13"/>
      <c r="JJ907" s="13"/>
      <c r="JN907" s="6"/>
      <c r="JO907" s="6"/>
      <c r="JQ907" s="11"/>
      <c r="JR907" s="11"/>
      <c r="JS907" s="12"/>
      <c r="JT907" s="13"/>
      <c r="JU907" s="12"/>
      <c r="JV907" s="12"/>
      <c r="JW907" s="97"/>
      <c r="JX907" s="13"/>
      <c r="JY907" s="13"/>
      <c r="JZ907" s="97"/>
      <c r="KA907" s="97"/>
      <c r="KB907" s="11"/>
      <c r="KC907" s="11"/>
      <c r="KD907" s="11"/>
      <c r="KE907" s="11"/>
    </row>
    <row r="908" spans="1:291" s="122" customFormat="1" x14ac:dyDescent="0.2">
      <c r="A908" s="146">
        <f t="shared" si="4081"/>
        <v>908</v>
      </c>
      <c r="C908" s="2">
        <v>43412</v>
      </c>
      <c r="D908" s="126">
        <v>96.715000000000003</v>
      </c>
      <c r="E908" s="126">
        <v>96.694999999999993</v>
      </c>
      <c r="F908" s="126">
        <v>96.7</v>
      </c>
      <c r="G908" s="128">
        <v>105.05</v>
      </c>
      <c r="H908" s="128">
        <v>111.29</v>
      </c>
      <c r="I908" s="128">
        <v>117.25</v>
      </c>
      <c r="J908" s="127">
        <v>137.06</v>
      </c>
      <c r="K908" s="126"/>
      <c r="M908" s="126">
        <f t="shared" si="4646"/>
        <v>96.715000000000003</v>
      </c>
      <c r="N908" s="126">
        <f t="shared" si="4647"/>
        <v>96.694999999999993</v>
      </c>
      <c r="O908" s="126">
        <f t="shared" si="4648"/>
        <v>96.7</v>
      </c>
      <c r="P908" s="128">
        <f t="shared" si="4620"/>
        <v>3364.9999999999995</v>
      </c>
      <c r="Q908" s="5">
        <f t="shared" si="4621"/>
        <v>3581.0000000000005</v>
      </c>
      <c r="R908" s="6">
        <f t="shared" si="4622"/>
        <v>3769</v>
      </c>
      <c r="S908" s="7">
        <f t="shared" si="4623"/>
        <v>4390</v>
      </c>
      <c r="V908" s="127">
        <f t="shared" si="4628"/>
        <v>1.9999999999996021</v>
      </c>
      <c r="W908" s="127">
        <f t="shared" si="4629"/>
        <v>2.5000000000005684</v>
      </c>
      <c r="X908" s="127">
        <f t="shared" si="4630"/>
        <v>1.9999999999996021</v>
      </c>
      <c r="Y908" s="127">
        <f t="shared" si="4624"/>
        <v>1.25</v>
      </c>
      <c r="Z908" s="126">
        <f t="shared" si="4625"/>
        <v>4.2499999999995453</v>
      </c>
      <c r="AA908" s="126">
        <f t="shared" si="4626"/>
        <v>6.5</v>
      </c>
      <c r="AB908" s="126">
        <f t="shared" si="4627"/>
        <v>6</v>
      </c>
      <c r="AC908" s="126"/>
      <c r="AD908" s="126"/>
      <c r="AE908" s="127">
        <f t="shared" si="4643"/>
        <v>0.54999949000022719</v>
      </c>
      <c r="AF908" s="127">
        <f t="shared" si="4644"/>
        <v>4.9999489999260849E-2</v>
      </c>
      <c r="AG908" s="127">
        <f t="shared" si="4645"/>
        <v>0.54999949000022719</v>
      </c>
      <c r="AH908" s="127">
        <f t="shared" si="4806"/>
        <v>0.33333333333303017</v>
      </c>
      <c r="AI908" s="127">
        <f t="shared" si="4631"/>
        <v>4.9999999999727152E-2</v>
      </c>
      <c r="AJ908" s="127">
        <f t="shared" si="4632"/>
        <v>0.34999999999954534</v>
      </c>
      <c r="AK908" s="127">
        <f t="shared" si="4633"/>
        <v>8.3333333333787785E-2</v>
      </c>
      <c r="AL908" s="127">
        <f t="shared" si="4634"/>
        <v>0.99999999999954525</v>
      </c>
      <c r="AM908" s="127">
        <f t="shared" si="4635"/>
        <v>4.5</v>
      </c>
      <c r="AN908" s="127">
        <f t="shared" si="4636"/>
        <v>4.0999999999999996</v>
      </c>
      <c r="AO908" s="127">
        <f t="shared" si="4637"/>
        <v>1</v>
      </c>
      <c r="AP908" s="127">
        <f t="shared" si="4638"/>
        <v>9.0918939044115632E-13</v>
      </c>
      <c r="AQ908" s="127">
        <f t="shared" si="4639"/>
        <v>4.6250000000006821</v>
      </c>
      <c r="AR908" s="127">
        <f t="shared" si="4640"/>
        <v>0.10000000000000009</v>
      </c>
      <c r="AS908" s="127">
        <f t="shared" si="4641"/>
        <v>2.9166666666662122</v>
      </c>
      <c r="AT908" s="127">
        <f t="shared" si="4642"/>
        <v>1.7</v>
      </c>
      <c r="AU908" s="126"/>
      <c r="AX908" s="11">
        <f t="shared" si="4649"/>
        <v>-1.9999999999996021</v>
      </c>
      <c r="AY908" s="11">
        <f t="shared" si="4650"/>
        <v>-2.5000000000005684</v>
      </c>
      <c r="AZ908" s="11">
        <f t="shared" si="4651"/>
        <v>-1.9999999999996021</v>
      </c>
      <c r="BA908" s="11">
        <f t="shared" si="4652"/>
        <v>-1.25</v>
      </c>
      <c r="BB908" s="11">
        <f t="shared" si="4653"/>
        <v>-4.2499999999995453</v>
      </c>
      <c r="BC908" s="12">
        <f t="shared" si="4654"/>
        <v>-6.5</v>
      </c>
      <c r="BD908" s="13">
        <f t="shared" si="4655"/>
        <v>-6</v>
      </c>
      <c r="BF908" s="11">
        <f t="shared" si="4808"/>
        <v>0.5000000000003979</v>
      </c>
      <c r="BG908" s="11">
        <f t="shared" si="4809"/>
        <v>0.54999949000022719</v>
      </c>
      <c r="BH908" s="11">
        <f t="shared" si="4810"/>
        <v>4.9999489999260849E-2</v>
      </c>
      <c r="BI908" s="11">
        <f t="shared" si="4811"/>
        <v>0.54999949000022719</v>
      </c>
      <c r="BJ908" s="11">
        <f t="shared" si="4656"/>
        <v>0.33333333333303017</v>
      </c>
      <c r="BK908" s="11">
        <f t="shared" si="4657"/>
        <v>4.9999999999727152E-2</v>
      </c>
      <c r="BL908" s="11">
        <f t="shared" si="4658"/>
        <v>-0.34999999999954534</v>
      </c>
      <c r="BM908" s="11">
        <f t="shared" si="4659"/>
        <v>8.3333333333787785E-2</v>
      </c>
      <c r="BN908" s="11">
        <f t="shared" si="4660"/>
        <v>-0.99999999999954525</v>
      </c>
      <c r="BO908" s="11">
        <f t="shared" si="4661"/>
        <v>-4.5</v>
      </c>
      <c r="BP908" s="11">
        <f t="shared" si="4662"/>
        <v>-4.0999999999999996</v>
      </c>
      <c r="BQ908" s="126">
        <v>1</v>
      </c>
      <c r="BR908" s="11">
        <f t="shared" si="4812"/>
        <v>9.0918939044115632E-13</v>
      </c>
      <c r="BS908" s="11">
        <f t="shared" si="4663"/>
        <v>-4.6250000000006821</v>
      </c>
      <c r="BT908" s="11">
        <f t="shared" si="4664"/>
        <v>0.10000000000000009</v>
      </c>
      <c r="BU908" s="11">
        <f t="shared" si="4665"/>
        <v>-2.9166666666662122</v>
      </c>
      <c r="BV908" s="11">
        <f t="shared" si="4666"/>
        <v>-1.7</v>
      </c>
      <c r="BY908" s="126"/>
      <c r="BZ908" s="126"/>
      <c r="CA908" s="122">
        <f t="shared" si="4667"/>
        <v>-2.9166666666662122</v>
      </c>
      <c r="CB908" s="126">
        <f t="shared" si="4668"/>
        <v>0</v>
      </c>
      <c r="CC908" s="126">
        <f t="shared" si="4669"/>
        <v>0</v>
      </c>
      <c r="CD908" s="126">
        <f t="shared" si="4670"/>
        <v>0</v>
      </c>
      <c r="CE908" s="126">
        <f t="shared" si="4671"/>
        <v>0</v>
      </c>
      <c r="CF908" s="126">
        <f t="shared" si="4672"/>
        <v>0</v>
      </c>
      <c r="CG908" s="126" t="str">
        <f t="shared" si="4673"/>
        <v/>
      </c>
      <c r="CH908" s="126" t="str">
        <f t="shared" si="4674"/>
        <v/>
      </c>
      <c r="CI908" s="126">
        <f t="shared" si="4675"/>
        <v>1</v>
      </c>
      <c r="CJ908" s="126">
        <f t="shared" si="4676"/>
        <v>1</v>
      </c>
      <c r="CK908" s="126" t="str">
        <f t="shared" si="4677"/>
        <v/>
      </c>
      <c r="CL908" s="126">
        <f t="shared" si="4678"/>
        <v>1</v>
      </c>
      <c r="CM908" s="126">
        <f t="shared" si="4679"/>
        <v>1</v>
      </c>
      <c r="CN908" s="126">
        <f t="shared" si="4680"/>
        <v>1</v>
      </c>
      <c r="CO908" s="126" t="str">
        <f t="shared" si="4681"/>
        <v/>
      </c>
      <c r="CP908" s="126" t="str">
        <f t="shared" si="4682"/>
        <v/>
      </c>
      <c r="CQ908" s="126">
        <f t="shared" si="4683"/>
        <v>1</v>
      </c>
      <c r="CR908" s="126"/>
      <c r="CS908" s="126">
        <f t="shared" si="4684"/>
        <v>0</v>
      </c>
      <c r="CT908" s="126">
        <f t="shared" si="4685"/>
        <v>0</v>
      </c>
      <c r="CU908" s="126">
        <f t="shared" si="4686"/>
        <v>0</v>
      </c>
      <c r="CV908" s="126">
        <f t="shared" si="4687"/>
        <v>0</v>
      </c>
      <c r="CW908" s="126">
        <f t="shared" si="4688"/>
        <v>1</v>
      </c>
      <c r="CX908" s="126" t="str">
        <f t="shared" si="4689"/>
        <v/>
      </c>
      <c r="CY908" s="126" t="str">
        <f t="shared" si="4690"/>
        <v/>
      </c>
      <c r="CZ908" s="126" t="str">
        <f t="shared" si="4691"/>
        <v/>
      </c>
      <c r="DA908" s="126" t="str">
        <f t="shared" si="4692"/>
        <v/>
      </c>
      <c r="DB908" s="126">
        <f t="shared" si="4693"/>
        <v>1</v>
      </c>
      <c r="DC908" s="126" t="str">
        <f t="shared" si="4694"/>
        <v/>
      </c>
      <c r="DD908" s="126">
        <f t="shared" si="4695"/>
        <v>1</v>
      </c>
      <c r="DE908" s="126" t="str">
        <f t="shared" si="4696"/>
        <v/>
      </c>
      <c r="DF908" s="126"/>
      <c r="DG908" s="126">
        <f t="shared" si="4697"/>
        <v>1</v>
      </c>
      <c r="DH908" s="126">
        <f t="shared" si="4698"/>
        <v>1</v>
      </c>
      <c r="DI908" s="126">
        <f t="shared" si="4699"/>
        <v>1</v>
      </c>
      <c r="DJ908" s="126">
        <f t="shared" si="4700"/>
        <v>1</v>
      </c>
      <c r="DK908" s="126" t="str">
        <f t="shared" si="4701"/>
        <v/>
      </c>
      <c r="DL908" s="126"/>
      <c r="DM908" s="126" t="str">
        <f t="shared" si="4702"/>
        <v/>
      </c>
      <c r="DN908" s="126">
        <f t="shared" si="4703"/>
        <v>0</v>
      </c>
      <c r="DO908" s="126">
        <f t="shared" si="4704"/>
        <v>1</v>
      </c>
      <c r="DP908" s="126">
        <f t="shared" si="4705"/>
        <v>0</v>
      </c>
      <c r="DQ908" s="126">
        <f t="shared" si="4706"/>
        <v>1</v>
      </c>
      <c r="DR908" s="126">
        <f t="shared" si="4707"/>
        <v>0</v>
      </c>
      <c r="DS908" s="126">
        <f t="shared" si="4708"/>
        <v>1</v>
      </c>
      <c r="DT908" s="126">
        <f t="shared" si="4709"/>
        <v>0</v>
      </c>
      <c r="DU908" s="126">
        <f t="shared" si="4710"/>
        <v>1</v>
      </c>
      <c r="DV908" s="126">
        <f t="shared" si="4711"/>
        <v>1</v>
      </c>
      <c r="DW908" s="126">
        <f t="shared" si="4712"/>
        <v>0</v>
      </c>
      <c r="DX908" s="126" t="str">
        <f t="shared" si="4713"/>
        <v/>
      </c>
      <c r="DY908" s="126" t="str">
        <f t="shared" si="4714"/>
        <v/>
      </c>
      <c r="EA908" s="126">
        <f t="shared" si="4715"/>
        <v>1</v>
      </c>
      <c r="EB908" s="126">
        <f t="shared" si="4716"/>
        <v>1</v>
      </c>
      <c r="EC908" s="126">
        <f t="shared" si="4717"/>
        <v>1</v>
      </c>
      <c r="ED908" s="126">
        <f t="shared" si="4718"/>
        <v>1</v>
      </c>
      <c r="EF908" s="126">
        <f t="shared" si="4719"/>
        <v>1</v>
      </c>
      <c r="EG908" s="126">
        <f t="shared" si="4720"/>
        <v>1</v>
      </c>
      <c r="EH908" s="126">
        <f t="shared" si="4721"/>
        <v>1</v>
      </c>
      <c r="EI908" s="126">
        <f t="shared" si="4722"/>
        <v>1</v>
      </c>
      <c r="EK908" s="126">
        <f t="shared" si="4723"/>
        <v>1</v>
      </c>
      <c r="EL908" s="126">
        <f t="shared" si="4724"/>
        <v>1</v>
      </c>
      <c r="EM908" s="126">
        <f t="shared" si="4725"/>
        <v>1</v>
      </c>
      <c r="EO908" s="126">
        <f t="shared" si="4726"/>
        <v>1</v>
      </c>
      <c r="EP908" s="126">
        <f t="shared" si="4727"/>
        <v>1</v>
      </c>
      <c r="EQ908" s="126">
        <f t="shared" si="4728"/>
        <v>1</v>
      </c>
      <c r="ES908" s="126">
        <f t="shared" si="4729"/>
        <v>1</v>
      </c>
      <c r="ET908" s="126">
        <f t="shared" si="4730"/>
        <v>1</v>
      </c>
      <c r="EU908" s="126">
        <f t="shared" si="4731"/>
        <v>1</v>
      </c>
      <c r="EV908" s="126">
        <f t="shared" si="4732"/>
        <v>1</v>
      </c>
      <c r="EW908" s="126">
        <f t="shared" si="4733"/>
        <v>0</v>
      </c>
      <c r="EY908" s="126">
        <f t="shared" si="4734"/>
        <v>1</v>
      </c>
      <c r="EZ908" s="126">
        <f t="shared" si="4735"/>
        <v>1</v>
      </c>
      <c r="FA908" s="126">
        <f t="shared" si="4736"/>
        <v>1</v>
      </c>
      <c r="FC908" s="126">
        <f t="shared" si="4737"/>
        <v>0</v>
      </c>
      <c r="FD908" s="126" t="str">
        <f t="shared" si="4738"/>
        <v/>
      </c>
      <c r="FE908" s="126"/>
      <c r="FF908" s="126">
        <f t="shared" si="4739"/>
        <v>1</v>
      </c>
      <c r="FG908" s="126">
        <f t="shared" si="4740"/>
        <v>0</v>
      </c>
      <c r="FH908" s="126">
        <f t="shared" si="4741"/>
        <v>0</v>
      </c>
      <c r="FI908" s="126" t="str">
        <f t="shared" si="4742"/>
        <v/>
      </c>
      <c r="FJ908" s="126" t="str">
        <f t="shared" si="4743"/>
        <v/>
      </c>
      <c r="FK908" s="126" t="str">
        <f t="shared" si="4744"/>
        <v/>
      </c>
      <c r="FL908" s="126" t="str">
        <f t="shared" si="4745"/>
        <v/>
      </c>
      <c r="FN908" s="126" t="str">
        <f t="shared" si="4746"/>
        <v/>
      </c>
      <c r="FO908" s="126" t="str">
        <f t="shared" si="4747"/>
        <v/>
      </c>
      <c r="FP908" s="126" t="str">
        <f t="shared" si="4748"/>
        <v/>
      </c>
      <c r="FV908" s="126">
        <f t="shared" si="4749"/>
        <v>0</v>
      </c>
      <c r="FW908" s="126">
        <f t="shared" si="4750"/>
        <v>1</v>
      </c>
      <c r="FX908" s="126">
        <f t="shared" si="4751"/>
        <v>0</v>
      </c>
      <c r="GA908" s="126">
        <f t="shared" si="4752"/>
        <v>0</v>
      </c>
      <c r="GB908" s="126">
        <f t="shared" si="4753"/>
        <v>0</v>
      </c>
      <c r="GC908" s="126">
        <f t="shared" si="4754"/>
        <v>0</v>
      </c>
      <c r="GD908" s="126">
        <f t="shared" si="4755"/>
        <v>0</v>
      </c>
      <c r="GE908" s="126">
        <f t="shared" si="4756"/>
        <v>1</v>
      </c>
      <c r="GF908" s="126">
        <f t="shared" si="4757"/>
        <v>1</v>
      </c>
      <c r="GG908" s="126">
        <f t="shared" si="4758"/>
        <v>0</v>
      </c>
      <c r="GI908" s="126">
        <f t="shared" si="4759"/>
        <v>0</v>
      </c>
      <c r="GK908" s="126">
        <f t="shared" si="4760"/>
        <v>1</v>
      </c>
      <c r="GL908" s="126">
        <f t="shared" si="4761"/>
        <v>1</v>
      </c>
      <c r="GM908" s="126">
        <f t="shared" si="4762"/>
        <v>1</v>
      </c>
      <c r="GN908" s="126">
        <f t="shared" si="4763"/>
        <v>1</v>
      </c>
      <c r="GO908" s="126">
        <f t="shared" si="4764"/>
        <v>0</v>
      </c>
      <c r="GP908" s="126">
        <f t="shared" si="4765"/>
        <v>0</v>
      </c>
      <c r="GQ908" s="126">
        <f t="shared" si="4766"/>
        <v>1</v>
      </c>
      <c r="GS908" s="126" t="str">
        <f t="shared" si="4767"/>
        <v/>
      </c>
      <c r="GT908" s="126" t="str">
        <f t="shared" si="4768"/>
        <v/>
      </c>
      <c r="GU908" s="126">
        <f t="shared" si="4769"/>
        <v>0</v>
      </c>
      <c r="GV908" s="126">
        <f t="shared" si="4770"/>
        <v>0</v>
      </c>
      <c r="GW908" s="126">
        <f t="shared" si="4771"/>
        <v>0</v>
      </c>
      <c r="GX908" s="126">
        <f t="shared" si="4772"/>
        <v>0</v>
      </c>
      <c r="GY908" s="126">
        <f t="shared" si="4773"/>
        <v>0</v>
      </c>
      <c r="GZ908" s="126"/>
      <c r="HA908" s="126">
        <f t="shared" si="4774"/>
        <v>1</v>
      </c>
      <c r="HB908" s="126">
        <f t="shared" si="4775"/>
        <v>1</v>
      </c>
      <c r="HC908" s="126">
        <f t="shared" si="4776"/>
        <v>0</v>
      </c>
      <c r="HD908" s="126">
        <f t="shared" si="4777"/>
        <v>0</v>
      </c>
      <c r="HE908" s="126">
        <f t="shared" si="4778"/>
        <v>0</v>
      </c>
      <c r="HF908" s="126">
        <f t="shared" si="4779"/>
        <v>0</v>
      </c>
      <c r="HH908" s="126">
        <f t="shared" si="4780"/>
        <v>1</v>
      </c>
      <c r="HI908" s="126">
        <f t="shared" si="4781"/>
        <v>1</v>
      </c>
      <c r="HJ908" s="126">
        <f t="shared" si="4782"/>
        <v>1</v>
      </c>
      <c r="HK908" s="126">
        <f t="shared" si="4783"/>
        <v>0</v>
      </c>
      <c r="HL908" s="126">
        <f t="shared" si="4784"/>
        <v>0</v>
      </c>
      <c r="HM908" s="126">
        <f t="shared" si="4785"/>
        <v>0</v>
      </c>
      <c r="HO908" s="126" t="str">
        <f t="shared" si="4786"/>
        <v/>
      </c>
      <c r="HP908" s="126">
        <f t="shared" si="4787"/>
        <v>1</v>
      </c>
      <c r="HQ908" s="126" t="str">
        <f t="shared" si="4788"/>
        <v/>
      </c>
      <c r="HR908" s="122" t="str">
        <f t="shared" si="4789"/>
        <v/>
      </c>
      <c r="HS908" s="126" t="str">
        <f t="shared" si="4790"/>
        <v/>
      </c>
      <c r="HT908" s="122" t="str">
        <f t="shared" si="4791"/>
        <v/>
      </c>
      <c r="HU908" s="122" t="str">
        <f t="shared" si="4792"/>
        <v/>
      </c>
      <c r="HV908" s="126" t="str">
        <f t="shared" si="4793"/>
        <v/>
      </c>
      <c r="HW908" s="126" t="str">
        <f t="shared" si="4794"/>
        <v/>
      </c>
      <c r="HX908" s="126" t="str">
        <f t="shared" si="4795"/>
        <v/>
      </c>
      <c r="HZ908" s="126" t="str">
        <f t="shared" si="4796"/>
        <v/>
      </c>
      <c r="IA908" s="126">
        <f t="shared" si="4797"/>
        <v>0</v>
      </c>
      <c r="IB908" s="126" t="str">
        <f t="shared" si="4798"/>
        <v/>
      </c>
      <c r="IC908" s="126" t="str">
        <f t="shared" si="4799"/>
        <v/>
      </c>
      <c r="ID908" s="126" t="str">
        <f t="shared" si="4800"/>
        <v/>
      </c>
      <c r="IE908" s="126" t="str">
        <f t="shared" si="4801"/>
        <v/>
      </c>
      <c r="IF908" s="126" t="str">
        <f t="shared" si="4802"/>
        <v/>
      </c>
      <c r="IG908" s="126" t="str">
        <f t="shared" si="4803"/>
        <v/>
      </c>
      <c r="IH908" s="126" t="str">
        <f t="shared" si="4804"/>
        <v/>
      </c>
      <c r="II908" s="126" t="str">
        <f t="shared" si="4805"/>
        <v/>
      </c>
      <c r="IO908" s="128"/>
      <c r="IP908" s="128"/>
      <c r="IQ908" s="127"/>
      <c r="IR908" s="127"/>
      <c r="IX908" s="6"/>
      <c r="IY908" s="6"/>
      <c r="IZ908" s="7"/>
      <c r="JA908" s="7"/>
      <c r="JG908" s="12"/>
      <c r="JH908" s="12"/>
      <c r="JI908" s="13"/>
      <c r="JJ908" s="13"/>
      <c r="JN908" s="6"/>
      <c r="JO908" s="6"/>
      <c r="JQ908" s="11"/>
      <c r="JR908" s="11"/>
      <c r="JS908" s="12"/>
      <c r="JT908" s="13"/>
      <c r="JU908" s="12"/>
      <c r="JV908" s="12"/>
      <c r="JW908" s="97"/>
      <c r="JX908" s="13"/>
      <c r="JY908" s="13"/>
      <c r="JZ908" s="97"/>
      <c r="KA908" s="97"/>
      <c r="KB908" s="11"/>
      <c r="KC908" s="11"/>
      <c r="KD908" s="11"/>
      <c r="KE908" s="11"/>
    </row>
    <row r="909" spans="1:291" s="122" customFormat="1" x14ac:dyDescent="0.2">
      <c r="A909" s="146">
        <f t="shared" si="4081"/>
        <v>909</v>
      </c>
      <c r="C909" s="2">
        <v>43413</v>
      </c>
      <c r="D909" s="126">
        <v>96.75</v>
      </c>
      <c r="E909" s="126">
        <v>96.734999999999999</v>
      </c>
      <c r="F909" s="126">
        <v>96.74</v>
      </c>
      <c r="G909" s="128">
        <v>105.072</v>
      </c>
      <c r="H909" s="128">
        <v>112.03700000000001</v>
      </c>
      <c r="I909" s="128">
        <v>118.04</v>
      </c>
      <c r="J909" s="127">
        <v>137.29</v>
      </c>
      <c r="K909" s="126"/>
      <c r="M909" s="126">
        <f t="shared" si="4646"/>
        <v>96.75</v>
      </c>
      <c r="N909" s="126">
        <f t="shared" si="4647"/>
        <v>96.734999999999999</v>
      </c>
      <c r="O909" s="126">
        <f t="shared" si="4648"/>
        <v>96.74</v>
      </c>
      <c r="P909" s="128">
        <f t="shared" si="4620"/>
        <v>3367.2500000000005</v>
      </c>
      <c r="Q909" s="5">
        <f t="shared" si="4621"/>
        <v>3587.7500000000005</v>
      </c>
      <c r="R909" s="6">
        <f t="shared" si="4622"/>
        <v>3780.0000000000005</v>
      </c>
      <c r="S909" s="7">
        <f t="shared" si="4623"/>
        <v>4412.9999999999991</v>
      </c>
      <c r="V909" s="127">
        <f t="shared" si="4628"/>
        <v>3.4999999999996589</v>
      </c>
      <c r="W909" s="127">
        <f t="shared" si="4629"/>
        <v>4.0000000000006253</v>
      </c>
      <c r="X909" s="127">
        <f t="shared" si="4630"/>
        <v>3.9999999999992042</v>
      </c>
      <c r="Y909" s="127">
        <f t="shared" si="4624"/>
        <v>2.2500000000009095</v>
      </c>
      <c r="Z909" s="126">
        <f t="shared" si="4625"/>
        <v>6.75</v>
      </c>
      <c r="AA909" s="126">
        <f t="shared" si="4626"/>
        <v>11.000000000000455</v>
      </c>
      <c r="AB909" s="126">
        <f t="shared" si="4627"/>
        <v>22.999999999999091</v>
      </c>
      <c r="AC909" s="126"/>
      <c r="AD909" s="126"/>
      <c r="AE909" s="127">
        <f t="shared" si="4643"/>
        <v>0.54999919000050301</v>
      </c>
      <c r="AF909" s="127">
        <f t="shared" si="4644"/>
        <v>4.9999189999536675E-2</v>
      </c>
      <c r="AG909" s="127">
        <f t="shared" si="4645"/>
        <v>4.9999190000957761E-2</v>
      </c>
      <c r="AH909" s="127">
        <f t="shared" si="4806"/>
        <v>1.8189894035458565E-12</v>
      </c>
      <c r="AI909" s="127">
        <f t="shared" si="4631"/>
        <v>0.45000000000181917</v>
      </c>
      <c r="AJ909" s="127">
        <f t="shared" si="4632"/>
        <v>0.14999999999972768</v>
      </c>
      <c r="AK909" s="127">
        <f t="shared" si="4633"/>
        <v>0.58333333333363679</v>
      </c>
      <c r="AL909" s="127">
        <f t="shared" si="4634"/>
        <v>1.2499999999997726</v>
      </c>
      <c r="AM909" s="127">
        <f t="shared" si="4635"/>
        <v>3.3333333333340915</v>
      </c>
      <c r="AN909" s="127">
        <f t="shared" si="4636"/>
        <v>1.8000000000008178</v>
      </c>
      <c r="AO909" s="127">
        <f t="shared" si="4637"/>
        <v>1</v>
      </c>
      <c r="AP909" s="127">
        <f t="shared" si="4638"/>
        <v>1.3333333333366688</v>
      </c>
      <c r="AQ909" s="127">
        <f t="shared" si="4639"/>
        <v>4.2083333333345472</v>
      </c>
      <c r="AR909" s="127">
        <f t="shared" si="4640"/>
        <v>0.10000000000163745</v>
      </c>
      <c r="AS909" s="127">
        <f t="shared" si="4641"/>
        <v>1.6388888888890909</v>
      </c>
      <c r="AT909" s="127">
        <f t="shared" si="4642"/>
        <v>1.4333333333352738</v>
      </c>
      <c r="AU909" s="126"/>
      <c r="AX909" s="11">
        <f t="shared" si="4649"/>
        <v>3.4999999999996589</v>
      </c>
      <c r="AY909" s="11">
        <f t="shared" si="4650"/>
        <v>4.0000000000006253</v>
      </c>
      <c r="AZ909" s="11">
        <f t="shared" si="4651"/>
        <v>3.9999999999992042</v>
      </c>
      <c r="BA909" s="11">
        <f t="shared" si="4652"/>
        <v>2.2500000000009095</v>
      </c>
      <c r="BB909" s="11">
        <f t="shared" si="4653"/>
        <v>6.75</v>
      </c>
      <c r="BC909" s="12">
        <f t="shared" si="4654"/>
        <v>11.000000000000455</v>
      </c>
      <c r="BD909" s="13">
        <f t="shared" si="4655"/>
        <v>22.999999999999091</v>
      </c>
      <c r="BF909" s="11">
        <f t="shared" si="4808"/>
        <v>-1.00000000000216</v>
      </c>
      <c r="BG909" s="11">
        <f t="shared" si="4809"/>
        <v>-0.54999919000050301</v>
      </c>
      <c r="BH909" s="11">
        <f t="shared" si="4810"/>
        <v>-4.9999189999536675E-2</v>
      </c>
      <c r="BI909" s="11">
        <f t="shared" si="4811"/>
        <v>-4.9999190000957761E-2</v>
      </c>
      <c r="BJ909" s="11">
        <f t="shared" si="4656"/>
        <v>1.8189894035458565E-12</v>
      </c>
      <c r="BK909" s="11">
        <f t="shared" si="4657"/>
        <v>0.45000000000181917</v>
      </c>
      <c r="BL909" s="11">
        <f t="shared" si="4658"/>
        <v>0.14999999999972768</v>
      </c>
      <c r="BM909" s="11">
        <f t="shared" si="4659"/>
        <v>-0.58333333333363679</v>
      </c>
      <c r="BN909" s="11">
        <f t="shared" si="4660"/>
        <v>1.2499999999997726</v>
      </c>
      <c r="BO909" s="11">
        <f t="shared" si="4661"/>
        <v>3.3333333333340915</v>
      </c>
      <c r="BP909" s="11">
        <f t="shared" si="4662"/>
        <v>1.8000000000008178</v>
      </c>
      <c r="BQ909" s="126">
        <v>1</v>
      </c>
      <c r="BR909" s="11">
        <f t="shared" si="4812"/>
        <v>-1.3333333333366688</v>
      </c>
      <c r="BS909" s="11">
        <f t="shared" si="4663"/>
        <v>4.2083333333345472</v>
      </c>
      <c r="BT909" s="11">
        <f t="shared" si="4664"/>
        <v>0.10000000000163745</v>
      </c>
      <c r="BU909" s="11">
        <f t="shared" si="4665"/>
        <v>1.6388888888890909</v>
      </c>
      <c r="BV909" s="11">
        <f t="shared" si="4666"/>
        <v>1.4333333333352738</v>
      </c>
      <c r="BY909" s="126"/>
      <c r="BZ909" s="126"/>
      <c r="CA909" s="122">
        <f t="shared" si="4667"/>
        <v>1.6388888888890909</v>
      </c>
      <c r="CB909" s="126">
        <f t="shared" si="4668"/>
        <v>1</v>
      </c>
      <c r="CC909" s="126">
        <f t="shared" si="4669"/>
        <v>1</v>
      </c>
      <c r="CD909" s="126">
        <f t="shared" si="4670"/>
        <v>1</v>
      </c>
      <c r="CE909" s="126">
        <f t="shared" si="4671"/>
        <v>1</v>
      </c>
      <c r="CF909" s="126">
        <f t="shared" si="4672"/>
        <v>1</v>
      </c>
      <c r="CG909" s="126">
        <f t="shared" si="4673"/>
        <v>1</v>
      </c>
      <c r="CH909" s="126" t="str">
        <f t="shared" si="4674"/>
        <v/>
      </c>
      <c r="CI909" s="126">
        <f t="shared" si="4675"/>
        <v>0</v>
      </c>
      <c r="CJ909" s="126">
        <f t="shared" si="4676"/>
        <v>0</v>
      </c>
      <c r="CK909" s="126" t="str">
        <f t="shared" si="4677"/>
        <v/>
      </c>
      <c r="CL909" s="126">
        <f t="shared" si="4678"/>
        <v>0</v>
      </c>
      <c r="CM909" s="126" t="str">
        <f t="shared" si="4679"/>
        <v/>
      </c>
      <c r="CN909" s="126" t="str">
        <f t="shared" si="4680"/>
        <v/>
      </c>
      <c r="CO909" s="126">
        <f t="shared" si="4681"/>
        <v>0</v>
      </c>
      <c r="CP909" s="126">
        <f t="shared" si="4682"/>
        <v>0</v>
      </c>
      <c r="CQ909" s="126" t="str">
        <f t="shared" si="4683"/>
        <v/>
      </c>
      <c r="CR909" s="126"/>
      <c r="CS909" s="126">
        <f t="shared" si="4684"/>
        <v>0</v>
      </c>
      <c r="CT909" s="126">
        <f t="shared" si="4685"/>
        <v>0</v>
      </c>
      <c r="CU909" s="126">
        <f t="shared" si="4686"/>
        <v>0</v>
      </c>
      <c r="CV909" s="126">
        <f t="shared" si="4687"/>
        <v>0</v>
      </c>
      <c r="CW909" s="126">
        <f t="shared" si="4688"/>
        <v>1</v>
      </c>
      <c r="CX909" s="126" t="str">
        <f t="shared" si="4689"/>
        <v/>
      </c>
      <c r="CY909" s="126" t="str">
        <f t="shared" si="4690"/>
        <v/>
      </c>
      <c r="CZ909" s="126" t="str">
        <f t="shared" si="4691"/>
        <v/>
      </c>
      <c r="DA909" s="126" t="str">
        <f t="shared" si="4692"/>
        <v/>
      </c>
      <c r="DB909" s="126">
        <f t="shared" si="4693"/>
        <v>1</v>
      </c>
      <c r="DC909" s="126" t="str">
        <f t="shared" si="4694"/>
        <v/>
      </c>
      <c r="DD909" s="126">
        <f t="shared" si="4695"/>
        <v>1</v>
      </c>
      <c r="DE909" s="126" t="str">
        <f t="shared" si="4696"/>
        <v/>
      </c>
      <c r="DF909" s="126"/>
      <c r="DG909" s="126">
        <f t="shared" si="4697"/>
        <v>1</v>
      </c>
      <c r="DH909" s="126">
        <f t="shared" si="4698"/>
        <v>1</v>
      </c>
      <c r="DI909" s="126">
        <f t="shared" si="4699"/>
        <v>1</v>
      </c>
      <c r="DJ909" s="126">
        <f t="shared" si="4700"/>
        <v>1</v>
      </c>
      <c r="DK909" s="126" t="str">
        <f t="shared" si="4701"/>
        <v/>
      </c>
      <c r="DL909" s="126"/>
      <c r="DM909" s="126" t="str">
        <f t="shared" si="4702"/>
        <v/>
      </c>
      <c r="DN909" s="126">
        <f t="shared" si="4703"/>
        <v>0</v>
      </c>
      <c r="DO909" s="126">
        <f t="shared" si="4704"/>
        <v>0</v>
      </c>
      <c r="DP909" s="126">
        <f t="shared" si="4705"/>
        <v>1</v>
      </c>
      <c r="DQ909" s="126">
        <f t="shared" si="4706"/>
        <v>0</v>
      </c>
      <c r="DR909" s="126">
        <f t="shared" si="4707"/>
        <v>0</v>
      </c>
      <c r="DS909" s="126">
        <f t="shared" si="4708"/>
        <v>0</v>
      </c>
      <c r="DT909" s="126">
        <f t="shared" si="4709"/>
        <v>0</v>
      </c>
      <c r="DU909" s="126">
        <f t="shared" si="4710"/>
        <v>0</v>
      </c>
      <c r="DV909" s="126">
        <f t="shared" si="4711"/>
        <v>1</v>
      </c>
      <c r="DW909" s="126">
        <f t="shared" si="4712"/>
        <v>0</v>
      </c>
      <c r="DX909" s="126" t="str">
        <f t="shared" si="4713"/>
        <v/>
      </c>
      <c r="DY909" s="126" t="str">
        <f t="shared" si="4714"/>
        <v/>
      </c>
      <c r="EA909" s="126">
        <f t="shared" si="4715"/>
        <v>1</v>
      </c>
      <c r="EB909" s="126">
        <f t="shared" si="4716"/>
        <v>1</v>
      </c>
      <c r="EC909" s="126">
        <f t="shared" si="4717"/>
        <v>1</v>
      </c>
      <c r="ED909" s="126">
        <f t="shared" si="4718"/>
        <v>1</v>
      </c>
      <c r="EF909" s="126">
        <f t="shared" si="4719"/>
        <v>1</v>
      </c>
      <c r="EG909" s="126">
        <f t="shared" si="4720"/>
        <v>1</v>
      </c>
      <c r="EH909" s="126">
        <f t="shared" si="4721"/>
        <v>1</v>
      </c>
      <c r="EI909" s="126">
        <f t="shared" si="4722"/>
        <v>1</v>
      </c>
      <c r="EK909" s="126">
        <f t="shared" si="4723"/>
        <v>1</v>
      </c>
      <c r="EL909" s="126">
        <f t="shared" si="4724"/>
        <v>1</v>
      </c>
      <c r="EM909" s="126">
        <f t="shared" si="4725"/>
        <v>1</v>
      </c>
      <c r="EO909" s="126">
        <f t="shared" si="4726"/>
        <v>1</v>
      </c>
      <c r="EP909" s="126">
        <f t="shared" si="4727"/>
        <v>1</v>
      </c>
      <c r="EQ909" s="126">
        <f t="shared" si="4728"/>
        <v>1</v>
      </c>
      <c r="ES909" s="126">
        <f t="shared" si="4729"/>
        <v>1</v>
      </c>
      <c r="ET909" s="126">
        <f t="shared" si="4730"/>
        <v>1</v>
      </c>
      <c r="EU909" s="126">
        <f t="shared" si="4731"/>
        <v>1</v>
      </c>
      <c r="EV909" s="126">
        <f t="shared" si="4732"/>
        <v>1</v>
      </c>
      <c r="EW909" s="126">
        <f t="shared" si="4733"/>
        <v>0</v>
      </c>
      <c r="EY909" s="126">
        <f t="shared" si="4734"/>
        <v>1</v>
      </c>
      <c r="EZ909" s="126">
        <f t="shared" si="4735"/>
        <v>1</v>
      </c>
      <c r="FA909" s="126">
        <f t="shared" si="4736"/>
        <v>1</v>
      </c>
      <c r="FC909" s="126">
        <f t="shared" si="4737"/>
        <v>0</v>
      </c>
      <c r="FD909" s="126" t="str">
        <f t="shared" si="4738"/>
        <v/>
      </c>
      <c r="FE909" s="126"/>
      <c r="FF909" s="126">
        <f t="shared" si="4739"/>
        <v>0</v>
      </c>
      <c r="FG909" s="126">
        <f t="shared" si="4740"/>
        <v>1</v>
      </c>
      <c r="FH909" s="126">
        <f t="shared" si="4741"/>
        <v>0</v>
      </c>
      <c r="FI909" s="126" t="str">
        <f t="shared" si="4742"/>
        <v/>
      </c>
      <c r="FJ909" s="126" t="str">
        <f t="shared" si="4743"/>
        <v/>
      </c>
      <c r="FK909" s="126" t="str">
        <f t="shared" si="4744"/>
        <v/>
      </c>
      <c r="FL909" s="126" t="str">
        <f t="shared" si="4745"/>
        <v/>
      </c>
      <c r="FN909" s="126" t="str">
        <f t="shared" si="4746"/>
        <v/>
      </c>
      <c r="FO909" s="126" t="str">
        <f t="shared" si="4747"/>
        <v/>
      </c>
      <c r="FP909" s="126" t="str">
        <f t="shared" si="4748"/>
        <v/>
      </c>
      <c r="FV909" s="126">
        <f t="shared" si="4749"/>
        <v>1</v>
      </c>
      <c r="FW909" s="126">
        <f t="shared" si="4750"/>
        <v>0</v>
      </c>
      <c r="FX909" s="126">
        <f t="shared" si="4751"/>
        <v>0</v>
      </c>
      <c r="GA909" s="126">
        <f t="shared" si="4752"/>
        <v>0</v>
      </c>
      <c r="GB909" s="126">
        <f t="shared" si="4753"/>
        <v>0</v>
      </c>
      <c r="GC909" s="126">
        <f t="shared" si="4754"/>
        <v>0</v>
      </c>
      <c r="GD909" s="126">
        <f t="shared" si="4755"/>
        <v>0</v>
      </c>
      <c r="GE909" s="126">
        <f t="shared" si="4756"/>
        <v>0</v>
      </c>
      <c r="GF909" s="126">
        <f t="shared" si="4757"/>
        <v>1</v>
      </c>
      <c r="GG909" s="126">
        <f t="shared" si="4758"/>
        <v>0</v>
      </c>
      <c r="GI909" s="126">
        <f t="shared" si="4759"/>
        <v>0</v>
      </c>
      <c r="GK909" s="126">
        <f t="shared" si="4760"/>
        <v>1</v>
      </c>
      <c r="GL909" s="126">
        <f t="shared" si="4761"/>
        <v>1</v>
      </c>
      <c r="GM909" s="126">
        <f t="shared" si="4762"/>
        <v>1</v>
      </c>
      <c r="GN909" s="126">
        <f t="shared" si="4763"/>
        <v>1</v>
      </c>
      <c r="GO909" s="126">
        <f t="shared" si="4764"/>
        <v>1</v>
      </c>
      <c r="GP909" s="126">
        <f t="shared" si="4765"/>
        <v>0</v>
      </c>
      <c r="GQ909" s="126">
        <f t="shared" si="4766"/>
        <v>1</v>
      </c>
      <c r="GS909" s="126" t="str">
        <f t="shared" si="4767"/>
        <v/>
      </c>
      <c r="GT909" s="126" t="str">
        <f t="shared" si="4768"/>
        <v/>
      </c>
      <c r="GU909" s="126">
        <f t="shared" si="4769"/>
        <v>0</v>
      </c>
      <c r="GV909" s="126">
        <f t="shared" si="4770"/>
        <v>0</v>
      </c>
      <c r="GW909" s="126">
        <f t="shared" si="4771"/>
        <v>0</v>
      </c>
      <c r="GX909" s="126">
        <f t="shared" si="4772"/>
        <v>0</v>
      </c>
      <c r="GY909" s="126">
        <f t="shared" si="4773"/>
        <v>0</v>
      </c>
      <c r="GZ909" s="126"/>
      <c r="HA909" s="126">
        <f t="shared" si="4774"/>
        <v>1</v>
      </c>
      <c r="HB909" s="126">
        <f t="shared" si="4775"/>
        <v>0</v>
      </c>
      <c r="HC909" s="126">
        <f t="shared" si="4776"/>
        <v>0</v>
      </c>
      <c r="HD909" s="126">
        <f t="shared" si="4777"/>
        <v>0</v>
      </c>
      <c r="HE909" s="126">
        <f t="shared" si="4778"/>
        <v>0</v>
      </c>
      <c r="HF909" s="126">
        <f t="shared" si="4779"/>
        <v>0</v>
      </c>
      <c r="HH909" s="126">
        <f t="shared" si="4780"/>
        <v>1</v>
      </c>
      <c r="HI909" s="126">
        <f t="shared" si="4781"/>
        <v>1</v>
      </c>
      <c r="HJ909" s="126">
        <f t="shared" si="4782"/>
        <v>0</v>
      </c>
      <c r="HK909" s="126">
        <f t="shared" si="4783"/>
        <v>0</v>
      </c>
      <c r="HL909" s="126">
        <f t="shared" si="4784"/>
        <v>0</v>
      </c>
      <c r="HM909" s="126">
        <f t="shared" si="4785"/>
        <v>0</v>
      </c>
      <c r="HO909" s="126">
        <f t="shared" si="4786"/>
        <v>1</v>
      </c>
      <c r="HP909" s="126" t="str">
        <f t="shared" si="4787"/>
        <v/>
      </c>
      <c r="HQ909" s="126">
        <f t="shared" si="4788"/>
        <v>1</v>
      </c>
      <c r="HR909" s="122" t="str">
        <f t="shared" si="4789"/>
        <v/>
      </c>
      <c r="HS909" s="126">
        <f t="shared" si="4790"/>
        <v>1</v>
      </c>
      <c r="HT909" s="122" t="str">
        <f t="shared" si="4791"/>
        <v/>
      </c>
      <c r="HU909" s="122" t="str">
        <f t="shared" si="4792"/>
        <v/>
      </c>
      <c r="HV909" s="126" t="str">
        <f t="shared" si="4793"/>
        <v/>
      </c>
      <c r="HW909" s="126" t="str">
        <f t="shared" si="4794"/>
        <v/>
      </c>
      <c r="HX909" s="126" t="str">
        <f t="shared" si="4795"/>
        <v/>
      </c>
      <c r="HZ909" s="126">
        <f t="shared" si="4796"/>
        <v>0</v>
      </c>
      <c r="IA909" s="126" t="str">
        <f t="shared" si="4797"/>
        <v/>
      </c>
      <c r="IB909" s="126">
        <f t="shared" si="4798"/>
        <v>0</v>
      </c>
      <c r="IC909" s="126" t="str">
        <f t="shared" si="4799"/>
        <v/>
      </c>
      <c r="ID909" s="126">
        <f t="shared" si="4800"/>
        <v>0</v>
      </c>
      <c r="IE909" s="126" t="str">
        <f t="shared" si="4801"/>
        <v/>
      </c>
      <c r="IF909" s="126" t="str">
        <f t="shared" si="4802"/>
        <v/>
      </c>
      <c r="IG909" s="126" t="str">
        <f t="shared" si="4803"/>
        <v/>
      </c>
      <c r="IH909" s="126" t="str">
        <f t="shared" si="4804"/>
        <v/>
      </c>
      <c r="II909" s="126" t="str">
        <f t="shared" si="4805"/>
        <v/>
      </c>
      <c r="IO909" s="128"/>
      <c r="IP909" s="128"/>
      <c r="IQ909" s="127"/>
      <c r="IR909" s="127"/>
      <c r="IX909" s="6"/>
      <c r="IY909" s="6"/>
      <c r="IZ909" s="7"/>
      <c r="JA909" s="7"/>
      <c r="JG909" s="12"/>
      <c r="JH909" s="12"/>
      <c r="JI909" s="13"/>
      <c r="JJ909" s="13"/>
      <c r="JN909" s="6"/>
      <c r="JO909" s="6"/>
      <c r="JQ909" s="11"/>
      <c r="JR909" s="11"/>
      <c r="JS909" s="12"/>
      <c r="JT909" s="13"/>
      <c r="JU909" s="12"/>
      <c r="JV909" s="12"/>
      <c r="JW909" s="97"/>
      <c r="JX909" s="13"/>
      <c r="JY909" s="13"/>
      <c r="JZ909" s="97"/>
      <c r="KA909" s="97"/>
      <c r="KB909" s="11"/>
      <c r="KC909" s="11"/>
      <c r="KD909" s="11"/>
      <c r="KE909" s="11"/>
    </row>
    <row r="910" spans="1:291" s="122" customFormat="1" x14ac:dyDescent="0.2">
      <c r="A910" s="146">
        <f t="shared" si="4081"/>
        <v>910</v>
      </c>
      <c r="C910" s="2">
        <v>43416</v>
      </c>
      <c r="D910" s="126">
        <v>96.78</v>
      </c>
      <c r="E910" s="126">
        <v>96.765000000000001</v>
      </c>
      <c r="F910" s="126">
        <v>96.77</v>
      </c>
      <c r="G910" s="128">
        <v>105.095</v>
      </c>
      <c r="H910" s="128">
        <v>112.1</v>
      </c>
      <c r="I910" s="128">
        <v>118.125</v>
      </c>
      <c r="J910" s="127">
        <v>138.15</v>
      </c>
      <c r="K910" s="126"/>
      <c r="M910" s="126">
        <f t="shared" si="4646"/>
        <v>96.78</v>
      </c>
      <c r="N910" s="126">
        <f t="shared" si="4647"/>
        <v>96.765000000000001</v>
      </c>
      <c r="O910" s="126">
        <f t="shared" si="4648"/>
        <v>96.77</v>
      </c>
      <c r="P910" s="128">
        <f t="shared" si="4620"/>
        <v>3369.5</v>
      </c>
      <c r="Q910" s="5">
        <f t="shared" si="4621"/>
        <v>3593.9999999999995</v>
      </c>
      <c r="R910" s="6">
        <f t="shared" si="4622"/>
        <v>3788.5</v>
      </c>
      <c r="S910" s="7">
        <f t="shared" si="4623"/>
        <v>4431.0000000000009</v>
      </c>
      <c r="V910" s="127">
        <f t="shared" si="4628"/>
        <v>3.0000000000001137</v>
      </c>
      <c r="W910" s="127">
        <f t="shared" si="4629"/>
        <v>3.0000000000001137</v>
      </c>
      <c r="X910" s="127">
        <f t="shared" si="4630"/>
        <v>3.0000000000001137</v>
      </c>
      <c r="Y910" s="127">
        <f t="shared" si="4624"/>
        <v>2.2499999999995453</v>
      </c>
      <c r="Z910" s="126">
        <f t="shared" si="4625"/>
        <v>6.2499999999990905</v>
      </c>
      <c r="AA910" s="126">
        <f t="shared" si="4626"/>
        <v>8.4999999999995453</v>
      </c>
      <c r="AB910" s="126">
        <f t="shared" si="4627"/>
        <v>18.000000000001819</v>
      </c>
      <c r="AC910" s="126"/>
      <c r="AD910" s="126"/>
      <c r="AE910" s="127">
        <f t="shared" si="4643"/>
        <v>0.74999924999949075</v>
      </c>
      <c r="AF910" s="127">
        <f t="shared" si="4644"/>
        <v>0.74999924999949075</v>
      </c>
      <c r="AG910" s="127">
        <f t="shared" si="4645"/>
        <v>0.74999924999949075</v>
      </c>
      <c r="AH910" s="127">
        <f t="shared" si="4806"/>
        <v>0.33333333333303017</v>
      </c>
      <c r="AI910" s="127">
        <f t="shared" si="4631"/>
        <v>0.74999999999963629</v>
      </c>
      <c r="AJ910" s="127">
        <f t="shared" si="4632"/>
        <v>1.1499999999993635</v>
      </c>
      <c r="AK910" s="127">
        <f t="shared" si="4633"/>
        <v>0.5833333333327273</v>
      </c>
      <c r="AL910" s="127">
        <f t="shared" si="4634"/>
        <v>1.9999999999993179</v>
      </c>
      <c r="AM910" s="127">
        <f t="shared" si="4635"/>
        <v>2.4999999999989386</v>
      </c>
      <c r="AN910" s="127">
        <f t="shared" si="4636"/>
        <v>1.2999999999988177</v>
      </c>
      <c r="AO910" s="127">
        <f t="shared" si="4637"/>
        <v>1</v>
      </c>
      <c r="AP910" s="127">
        <f t="shared" si="4638"/>
        <v>0.66666666666666652</v>
      </c>
      <c r="AQ910" s="127">
        <f t="shared" si="4639"/>
        <v>1.6249999999998477</v>
      </c>
      <c r="AR910" s="127">
        <f t="shared" si="4640"/>
        <v>1.0999999999992722</v>
      </c>
      <c r="AS910" s="127">
        <f t="shared" si="4641"/>
        <v>2.2499999999986864</v>
      </c>
      <c r="AT910" s="127">
        <f t="shared" si="4642"/>
        <v>2.0999999999988481</v>
      </c>
      <c r="AU910" s="126"/>
      <c r="AX910" s="11">
        <f t="shared" si="4649"/>
        <v>3.0000000000001137</v>
      </c>
      <c r="AY910" s="11">
        <f t="shared" si="4650"/>
        <v>3.0000000000001137</v>
      </c>
      <c r="AZ910" s="11">
        <f t="shared" si="4651"/>
        <v>3.0000000000001137</v>
      </c>
      <c r="BA910" s="11">
        <f t="shared" si="4652"/>
        <v>2.2499999999995453</v>
      </c>
      <c r="BB910" s="11">
        <f t="shared" si="4653"/>
        <v>6.2499999999990905</v>
      </c>
      <c r="BC910" s="12">
        <f t="shared" si="4654"/>
        <v>8.4999999999995453</v>
      </c>
      <c r="BD910" s="13">
        <f t="shared" si="4655"/>
        <v>18.000000000001819</v>
      </c>
      <c r="BF910" s="11">
        <f t="shared" si="4808"/>
        <v>-1.4999999999989768</v>
      </c>
      <c r="BG910" s="11">
        <f t="shared" si="4809"/>
        <v>-0.74999924999949075</v>
      </c>
      <c r="BH910" s="11">
        <f t="shared" si="4810"/>
        <v>-0.74999924999949075</v>
      </c>
      <c r="BI910" s="11">
        <f t="shared" si="4811"/>
        <v>-0.74999924999949075</v>
      </c>
      <c r="BJ910" s="11">
        <f t="shared" si="4656"/>
        <v>0.33333333333303017</v>
      </c>
      <c r="BK910" s="11">
        <f t="shared" si="4657"/>
        <v>0.74999999999963629</v>
      </c>
      <c r="BL910" s="11">
        <f t="shared" si="4658"/>
        <v>1.1499999999993635</v>
      </c>
      <c r="BM910" s="11">
        <f t="shared" si="4659"/>
        <v>0.5833333333327273</v>
      </c>
      <c r="BN910" s="11">
        <f t="shared" si="4660"/>
        <v>1.9999999999993179</v>
      </c>
      <c r="BO910" s="11">
        <f t="shared" si="4661"/>
        <v>2.4999999999989386</v>
      </c>
      <c r="BP910" s="11">
        <f t="shared" si="4662"/>
        <v>1.2999999999988177</v>
      </c>
      <c r="BQ910" s="126">
        <v>1</v>
      </c>
      <c r="BR910" s="11">
        <f t="shared" si="4812"/>
        <v>-0.66666666666666652</v>
      </c>
      <c r="BS910" s="11">
        <f t="shared" si="4663"/>
        <v>1.6249999999998477</v>
      </c>
      <c r="BT910" s="11">
        <f t="shared" si="4664"/>
        <v>1.0999999999992722</v>
      </c>
      <c r="BU910" s="11">
        <f t="shared" si="4665"/>
        <v>2.2499999999986864</v>
      </c>
      <c r="BV910" s="11">
        <f t="shared" si="4666"/>
        <v>2.0999999999988481</v>
      </c>
      <c r="BY910" s="126"/>
      <c r="BZ910" s="126"/>
      <c r="CA910" s="122">
        <f t="shared" si="4667"/>
        <v>2.2499999999986864</v>
      </c>
      <c r="CB910" s="126">
        <f t="shared" si="4668"/>
        <v>1</v>
      </c>
      <c r="CC910" s="126">
        <f t="shared" si="4669"/>
        <v>1</v>
      </c>
      <c r="CD910" s="126">
        <f t="shared" si="4670"/>
        <v>1</v>
      </c>
      <c r="CE910" s="126">
        <f t="shared" si="4671"/>
        <v>1</v>
      </c>
      <c r="CF910" s="126">
        <f t="shared" si="4672"/>
        <v>1</v>
      </c>
      <c r="CG910" s="126">
        <f t="shared" si="4673"/>
        <v>1</v>
      </c>
      <c r="CH910" s="126" t="str">
        <f t="shared" si="4674"/>
        <v/>
      </c>
      <c r="CI910" s="126" t="str">
        <f t="shared" si="4675"/>
        <v/>
      </c>
      <c r="CJ910" s="126">
        <f t="shared" si="4676"/>
        <v>0</v>
      </c>
      <c r="CK910" s="126">
        <f t="shared" si="4677"/>
        <v>0</v>
      </c>
      <c r="CL910" s="126">
        <f t="shared" si="4678"/>
        <v>1</v>
      </c>
      <c r="CM910" s="126">
        <f t="shared" si="4679"/>
        <v>0</v>
      </c>
      <c r="CN910" s="126" t="str">
        <f t="shared" si="4680"/>
        <v/>
      </c>
      <c r="CO910" s="126">
        <f t="shared" si="4681"/>
        <v>1</v>
      </c>
      <c r="CP910" s="126">
        <f t="shared" si="4682"/>
        <v>1</v>
      </c>
      <c r="CQ910" s="126" t="str">
        <f t="shared" si="4683"/>
        <v/>
      </c>
      <c r="CR910" s="126"/>
      <c r="CS910" s="126">
        <f t="shared" si="4684"/>
        <v>1</v>
      </c>
      <c r="CT910" s="126">
        <f t="shared" si="4685"/>
        <v>1</v>
      </c>
      <c r="CU910" s="126">
        <f t="shared" si="4686"/>
        <v>1</v>
      </c>
      <c r="CV910" s="126">
        <f t="shared" si="4687"/>
        <v>1</v>
      </c>
      <c r="CW910" s="126">
        <f t="shared" si="4688"/>
        <v>1</v>
      </c>
      <c r="CX910" s="126">
        <f t="shared" si="4689"/>
        <v>1</v>
      </c>
      <c r="CY910" s="126">
        <f t="shared" si="4690"/>
        <v>1</v>
      </c>
      <c r="CZ910" s="126">
        <f t="shared" si="4691"/>
        <v>1</v>
      </c>
      <c r="DA910" s="126">
        <f t="shared" si="4692"/>
        <v>1</v>
      </c>
      <c r="DB910" s="126" t="str">
        <f t="shared" si="4693"/>
        <v/>
      </c>
      <c r="DC910" s="126" t="str">
        <f t="shared" si="4694"/>
        <v/>
      </c>
      <c r="DD910" s="126">
        <f t="shared" si="4695"/>
        <v>0</v>
      </c>
      <c r="DE910" s="126" t="str">
        <f t="shared" si="4696"/>
        <v/>
      </c>
      <c r="DF910" s="126"/>
      <c r="DG910" s="126">
        <f t="shared" si="4697"/>
        <v>1</v>
      </c>
      <c r="DH910" s="126">
        <f t="shared" si="4698"/>
        <v>1</v>
      </c>
      <c r="DI910" s="126">
        <f t="shared" si="4699"/>
        <v>1</v>
      </c>
      <c r="DJ910" s="126">
        <f t="shared" si="4700"/>
        <v>1</v>
      </c>
      <c r="DK910" s="126" t="str">
        <f t="shared" si="4701"/>
        <v/>
      </c>
      <c r="DL910" s="126"/>
      <c r="DM910" s="126" t="str">
        <f t="shared" si="4702"/>
        <v/>
      </c>
      <c r="DN910" s="126">
        <f t="shared" si="4703"/>
        <v>1</v>
      </c>
      <c r="DO910" s="126">
        <f t="shared" si="4704"/>
        <v>1</v>
      </c>
      <c r="DP910" s="126">
        <f t="shared" si="4705"/>
        <v>1</v>
      </c>
      <c r="DQ910" s="126">
        <f t="shared" si="4706"/>
        <v>1</v>
      </c>
      <c r="DR910" s="126">
        <f t="shared" si="4707"/>
        <v>1</v>
      </c>
      <c r="DS910" s="126">
        <f t="shared" si="4708"/>
        <v>1</v>
      </c>
      <c r="DT910" s="126">
        <f t="shared" si="4709"/>
        <v>1</v>
      </c>
      <c r="DU910" s="126">
        <f t="shared" si="4710"/>
        <v>0</v>
      </c>
      <c r="DV910" s="126">
        <f t="shared" si="4711"/>
        <v>1</v>
      </c>
      <c r="DW910" s="126">
        <f t="shared" si="4712"/>
        <v>0</v>
      </c>
      <c r="DX910" s="126" t="str">
        <f t="shared" si="4713"/>
        <v/>
      </c>
      <c r="DY910" s="126" t="str">
        <f t="shared" si="4714"/>
        <v/>
      </c>
      <c r="EA910" s="126">
        <f t="shared" si="4715"/>
        <v>1</v>
      </c>
      <c r="EB910" s="126">
        <f t="shared" si="4716"/>
        <v>1</v>
      </c>
      <c r="EC910" s="126">
        <f t="shared" si="4717"/>
        <v>1</v>
      </c>
      <c r="ED910" s="126">
        <f t="shared" si="4718"/>
        <v>1</v>
      </c>
      <c r="EF910" s="126">
        <f t="shared" si="4719"/>
        <v>1</v>
      </c>
      <c r="EG910" s="126">
        <f t="shared" si="4720"/>
        <v>1</v>
      </c>
      <c r="EH910" s="126">
        <f t="shared" si="4721"/>
        <v>1</v>
      </c>
      <c r="EI910" s="126">
        <f t="shared" si="4722"/>
        <v>1</v>
      </c>
      <c r="EK910" s="126">
        <f t="shared" si="4723"/>
        <v>1</v>
      </c>
      <c r="EL910" s="126">
        <f t="shared" si="4724"/>
        <v>1</v>
      </c>
      <c r="EM910" s="126">
        <f t="shared" si="4725"/>
        <v>1</v>
      </c>
      <c r="EO910" s="126">
        <f t="shared" si="4726"/>
        <v>1</v>
      </c>
      <c r="EP910" s="126">
        <f t="shared" si="4727"/>
        <v>1</v>
      </c>
      <c r="EQ910" s="126">
        <f t="shared" si="4728"/>
        <v>1</v>
      </c>
      <c r="ES910" s="126">
        <f t="shared" si="4729"/>
        <v>1</v>
      </c>
      <c r="ET910" s="126">
        <f t="shared" si="4730"/>
        <v>1</v>
      </c>
      <c r="EU910" s="126">
        <f t="shared" si="4731"/>
        <v>1</v>
      </c>
      <c r="EV910" s="126">
        <f t="shared" si="4732"/>
        <v>1</v>
      </c>
      <c r="EW910" s="126">
        <f t="shared" si="4733"/>
        <v>1</v>
      </c>
      <c r="EY910" s="126">
        <f t="shared" si="4734"/>
        <v>1</v>
      </c>
      <c r="EZ910" s="126">
        <f t="shared" si="4735"/>
        <v>1</v>
      </c>
      <c r="FA910" s="126">
        <f t="shared" si="4736"/>
        <v>1</v>
      </c>
      <c r="FC910" s="126">
        <f t="shared" si="4737"/>
        <v>1</v>
      </c>
      <c r="FD910" s="126">
        <f t="shared" si="4738"/>
        <v>0</v>
      </c>
      <c r="FE910" s="126"/>
      <c r="FF910" s="126">
        <f t="shared" si="4739"/>
        <v>1</v>
      </c>
      <c r="FG910" s="126">
        <f t="shared" si="4740"/>
        <v>1</v>
      </c>
      <c r="FH910" s="126">
        <f t="shared" si="4741"/>
        <v>1</v>
      </c>
      <c r="FI910" s="126">
        <f t="shared" si="4742"/>
        <v>1</v>
      </c>
      <c r="FJ910" s="126">
        <f t="shared" si="4743"/>
        <v>1</v>
      </c>
      <c r="FK910" s="126">
        <f t="shared" si="4744"/>
        <v>1</v>
      </c>
      <c r="FL910" s="126">
        <f t="shared" si="4745"/>
        <v>1</v>
      </c>
      <c r="FN910" s="126" t="str">
        <f t="shared" si="4746"/>
        <v/>
      </c>
      <c r="FO910" s="126" t="str">
        <f t="shared" si="4747"/>
        <v/>
      </c>
      <c r="FP910" s="126" t="str">
        <f t="shared" si="4748"/>
        <v/>
      </c>
      <c r="FV910" s="126">
        <f t="shared" si="4749"/>
        <v>1</v>
      </c>
      <c r="FW910" s="126">
        <f t="shared" si="4750"/>
        <v>1</v>
      </c>
      <c r="FX910" s="126">
        <f t="shared" si="4751"/>
        <v>1</v>
      </c>
      <c r="GA910" s="126">
        <f t="shared" si="4752"/>
        <v>0</v>
      </c>
      <c r="GB910" s="126">
        <f t="shared" si="4753"/>
        <v>0</v>
      </c>
      <c r="GC910" s="126">
        <f t="shared" si="4754"/>
        <v>0</v>
      </c>
      <c r="GD910" s="126">
        <f t="shared" si="4755"/>
        <v>0</v>
      </c>
      <c r="GE910" s="126">
        <f t="shared" si="4756"/>
        <v>0</v>
      </c>
      <c r="GF910" s="126">
        <f t="shared" si="4757"/>
        <v>0</v>
      </c>
      <c r="GG910" s="126">
        <f t="shared" si="4758"/>
        <v>0</v>
      </c>
      <c r="GI910" s="126">
        <f t="shared" si="4759"/>
        <v>0</v>
      </c>
      <c r="GK910" s="126">
        <f t="shared" si="4760"/>
        <v>1</v>
      </c>
      <c r="GL910" s="126">
        <f t="shared" si="4761"/>
        <v>1</v>
      </c>
      <c r="GM910" s="126">
        <f t="shared" si="4762"/>
        <v>1</v>
      </c>
      <c r="GN910" s="126">
        <f t="shared" si="4763"/>
        <v>1</v>
      </c>
      <c r="GO910" s="126">
        <f t="shared" si="4764"/>
        <v>1</v>
      </c>
      <c r="GP910" s="126">
        <f t="shared" si="4765"/>
        <v>1</v>
      </c>
      <c r="GQ910" s="126">
        <f t="shared" si="4766"/>
        <v>1</v>
      </c>
      <c r="GS910" s="126" t="str">
        <f t="shared" si="4767"/>
        <v/>
      </c>
      <c r="GT910" s="126" t="str">
        <f t="shared" si="4768"/>
        <v/>
      </c>
      <c r="GU910" s="126">
        <f t="shared" si="4769"/>
        <v>0</v>
      </c>
      <c r="GV910" s="126">
        <f t="shared" si="4770"/>
        <v>0</v>
      </c>
      <c r="GW910" s="126">
        <f t="shared" si="4771"/>
        <v>0</v>
      </c>
      <c r="GX910" s="126">
        <f t="shared" si="4772"/>
        <v>0</v>
      </c>
      <c r="GY910" s="126">
        <f t="shared" si="4773"/>
        <v>0</v>
      </c>
      <c r="GZ910" s="126"/>
      <c r="HA910" s="126">
        <f t="shared" si="4774"/>
        <v>1</v>
      </c>
      <c r="HB910" s="126">
        <f t="shared" si="4775"/>
        <v>0</v>
      </c>
      <c r="HC910" s="126">
        <f t="shared" si="4776"/>
        <v>0</v>
      </c>
      <c r="HD910" s="126">
        <f t="shared" si="4777"/>
        <v>0</v>
      </c>
      <c r="HE910" s="126">
        <f t="shared" si="4778"/>
        <v>0</v>
      </c>
      <c r="HF910" s="126">
        <f t="shared" si="4779"/>
        <v>0</v>
      </c>
      <c r="HH910" s="126">
        <f t="shared" si="4780"/>
        <v>1</v>
      </c>
      <c r="HI910" s="126">
        <f t="shared" si="4781"/>
        <v>0</v>
      </c>
      <c r="HJ910" s="126">
        <f t="shared" si="4782"/>
        <v>0</v>
      </c>
      <c r="HK910" s="126">
        <f t="shared" si="4783"/>
        <v>0</v>
      </c>
      <c r="HL910" s="126">
        <f t="shared" si="4784"/>
        <v>0</v>
      </c>
      <c r="HM910" s="126">
        <f t="shared" si="4785"/>
        <v>0</v>
      </c>
      <c r="HO910" s="126">
        <f t="shared" si="4786"/>
        <v>0</v>
      </c>
      <c r="HP910" s="126" t="str">
        <f t="shared" si="4787"/>
        <v/>
      </c>
      <c r="HQ910" s="126">
        <f t="shared" si="4788"/>
        <v>0</v>
      </c>
      <c r="HR910" s="122" t="str">
        <f t="shared" si="4789"/>
        <v/>
      </c>
      <c r="HS910" s="126">
        <f t="shared" si="4790"/>
        <v>0</v>
      </c>
      <c r="HT910" s="122" t="str">
        <f t="shared" si="4791"/>
        <v/>
      </c>
      <c r="HU910" s="122" t="str">
        <f t="shared" si="4792"/>
        <v/>
      </c>
      <c r="HV910" s="126" t="str">
        <f t="shared" si="4793"/>
        <v/>
      </c>
      <c r="HW910" s="126" t="str">
        <f t="shared" si="4794"/>
        <v/>
      </c>
      <c r="HX910" s="126" t="str">
        <f t="shared" si="4795"/>
        <v/>
      </c>
      <c r="HZ910" s="126">
        <f t="shared" si="4796"/>
        <v>0</v>
      </c>
      <c r="IA910" s="126" t="str">
        <f t="shared" si="4797"/>
        <v/>
      </c>
      <c r="IB910" s="126">
        <f t="shared" si="4798"/>
        <v>0</v>
      </c>
      <c r="IC910" s="126" t="str">
        <f t="shared" si="4799"/>
        <v/>
      </c>
      <c r="ID910" s="126">
        <f t="shared" si="4800"/>
        <v>0</v>
      </c>
      <c r="IE910" s="126" t="str">
        <f t="shared" si="4801"/>
        <v/>
      </c>
      <c r="IF910" s="126" t="str">
        <f t="shared" si="4802"/>
        <v/>
      </c>
      <c r="IG910" s="126" t="str">
        <f t="shared" si="4803"/>
        <v/>
      </c>
      <c r="IH910" s="126" t="str">
        <f t="shared" si="4804"/>
        <v/>
      </c>
      <c r="II910" s="126" t="str">
        <f t="shared" si="4805"/>
        <v/>
      </c>
      <c r="IO910" s="128"/>
      <c r="IP910" s="128"/>
      <c r="IQ910" s="127"/>
      <c r="IR910" s="127"/>
      <c r="IX910" s="6"/>
      <c r="IY910" s="6"/>
      <c r="IZ910" s="7"/>
      <c r="JA910" s="7"/>
      <c r="JG910" s="12"/>
      <c r="JH910" s="12"/>
      <c r="JI910" s="13"/>
      <c r="JJ910" s="13"/>
      <c r="JN910" s="6"/>
      <c r="JO910" s="6"/>
      <c r="JQ910" s="11"/>
      <c r="JR910" s="11"/>
      <c r="JS910" s="12"/>
      <c r="JT910" s="13"/>
      <c r="JU910" s="12"/>
      <c r="JV910" s="12"/>
      <c r="JW910" s="97"/>
      <c r="JX910" s="13"/>
      <c r="JY910" s="13"/>
      <c r="JZ910" s="97"/>
      <c r="KA910" s="97"/>
      <c r="KB910" s="11"/>
      <c r="KC910" s="11"/>
      <c r="KD910" s="11"/>
      <c r="KE910" s="11"/>
    </row>
    <row r="911" spans="1:291" s="122" customFormat="1" x14ac:dyDescent="0.2">
      <c r="A911" s="146">
        <f t="shared" si="4081"/>
        <v>911</v>
      </c>
      <c r="C911" s="2">
        <v>43417</v>
      </c>
      <c r="D911" s="126">
        <v>96.805000000000007</v>
      </c>
      <c r="E911" s="126">
        <v>96.79</v>
      </c>
      <c r="F911" s="126">
        <v>96.8</v>
      </c>
      <c r="G911" s="128">
        <v>105.095</v>
      </c>
      <c r="H911" s="128">
        <v>112.12</v>
      </c>
      <c r="I911" s="128">
        <v>118.16500000000001</v>
      </c>
      <c r="J911" s="127">
        <v>138.19</v>
      </c>
      <c r="K911" s="126"/>
      <c r="M911" s="126">
        <f t="shared" si="4646"/>
        <v>96.805000000000007</v>
      </c>
      <c r="N911" s="126">
        <f t="shared" si="4647"/>
        <v>96.79</v>
      </c>
      <c r="O911" s="126">
        <f t="shared" si="4648"/>
        <v>96.8</v>
      </c>
      <c r="P911" s="128">
        <f t="shared" si="4620"/>
        <v>3369.5</v>
      </c>
      <c r="Q911" s="5">
        <f t="shared" si="4621"/>
        <v>3596.0000000000005</v>
      </c>
      <c r="R911" s="6">
        <f t="shared" si="4622"/>
        <v>3792.5000000000005</v>
      </c>
      <c r="S911" s="7">
        <f t="shared" si="4623"/>
        <v>4435</v>
      </c>
      <c r="V911" s="127">
        <f t="shared" si="4628"/>
        <v>2.5000000000005684</v>
      </c>
      <c r="W911" s="127">
        <f t="shared" si="4629"/>
        <v>2.5000000000005684</v>
      </c>
      <c r="X911" s="127">
        <f t="shared" si="4630"/>
        <v>3.0000000000001137</v>
      </c>
      <c r="Y911" s="127">
        <f t="shared" si="4624"/>
        <v>0</v>
      </c>
      <c r="Z911" s="126">
        <f t="shared" si="4625"/>
        <v>2.0000000000009095</v>
      </c>
      <c r="AA911" s="126">
        <f t="shared" si="4626"/>
        <v>4.0000000000004547</v>
      </c>
      <c r="AB911" s="126">
        <f t="shared" si="4627"/>
        <v>3.9999999999990905</v>
      </c>
      <c r="AC911" s="126"/>
      <c r="AD911" s="126"/>
      <c r="AE911" s="127">
        <f t="shared" si="4643"/>
        <v>1.3000002399999746</v>
      </c>
      <c r="AF911" s="127">
        <f t="shared" si="4644"/>
        <v>1.3000002399999746</v>
      </c>
      <c r="AG911" s="127">
        <f t="shared" si="4645"/>
        <v>1.8000002399995199</v>
      </c>
      <c r="AH911" s="127">
        <f t="shared" si="4806"/>
        <v>1.3333333333339397</v>
      </c>
      <c r="AI911" s="127">
        <f t="shared" si="4631"/>
        <v>1.2000000000005457</v>
      </c>
      <c r="AJ911" s="127">
        <f t="shared" si="4632"/>
        <v>0.39999999999936309</v>
      </c>
      <c r="AK911" s="127">
        <f t="shared" si="4633"/>
        <v>0.66666666666606034</v>
      </c>
      <c r="AL911" s="127">
        <f t="shared" si="4634"/>
        <v>6.8212102632969618E-13</v>
      </c>
      <c r="AM911" s="127">
        <f t="shared" si="4635"/>
        <v>2.6666666666674246</v>
      </c>
      <c r="AN911" s="127">
        <f t="shared" si="4636"/>
        <v>2.4000000000008184</v>
      </c>
      <c r="AO911" s="127">
        <f t="shared" si="4637"/>
        <v>1</v>
      </c>
      <c r="AP911" s="127">
        <f t="shared" si="4638"/>
        <v>1.3333333333348492</v>
      </c>
      <c r="AQ911" s="127">
        <f t="shared" si="4639"/>
        <v>3.6666666666665151</v>
      </c>
      <c r="AR911" s="127">
        <f t="shared" si="4640"/>
        <v>1.6000000000001819</v>
      </c>
      <c r="AS911" s="127">
        <f t="shared" si="4641"/>
        <v>1.1111111111122227</v>
      </c>
      <c r="AT911" s="127">
        <f t="shared" si="4642"/>
        <v>0.53333333333321209</v>
      </c>
      <c r="AU911" s="126"/>
      <c r="AX911" s="11">
        <f t="shared" si="4649"/>
        <v>2.5000000000005684</v>
      </c>
      <c r="AY911" s="11">
        <f t="shared" si="4650"/>
        <v>2.5000000000005684</v>
      </c>
      <c r="AZ911" s="11">
        <f t="shared" si="4651"/>
        <v>3.0000000000001137</v>
      </c>
      <c r="BA911" s="11">
        <f t="shared" si="4652"/>
        <v>0</v>
      </c>
      <c r="BB911" s="11">
        <f t="shared" si="4653"/>
        <v>2.0000000000009095</v>
      </c>
      <c r="BC911" s="12">
        <f t="shared" si="4654"/>
        <v>4.0000000000004547</v>
      </c>
      <c r="BD911" s="13">
        <f t="shared" si="4655"/>
        <v>3.9999999999990905</v>
      </c>
      <c r="BF911" s="11">
        <f t="shared" si="4808"/>
        <v>2.5000000000005684</v>
      </c>
      <c r="BG911" s="11">
        <f t="shared" si="4809"/>
        <v>1.3000002399999746</v>
      </c>
      <c r="BH911" s="11">
        <f t="shared" si="4810"/>
        <v>1.3000002399999746</v>
      </c>
      <c r="BI911" s="11">
        <f t="shared" si="4811"/>
        <v>1.8000002399995199</v>
      </c>
      <c r="BJ911" s="11">
        <f t="shared" si="4656"/>
        <v>-1.3333333333339397</v>
      </c>
      <c r="BK911" s="11">
        <f t="shared" si="4657"/>
        <v>-1.2000000000005457</v>
      </c>
      <c r="BL911" s="11">
        <f t="shared" si="4658"/>
        <v>-0.39999999999936309</v>
      </c>
      <c r="BM911" s="11">
        <f t="shared" si="4659"/>
        <v>-0.66666666666606034</v>
      </c>
      <c r="BN911" s="11">
        <f t="shared" si="4660"/>
        <v>6.8212102632969618E-13</v>
      </c>
      <c r="BO911" s="11">
        <f t="shared" si="4661"/>
        <v>2.6666666666674246</v>
      </c>
      <c r="BP911" s="11">
        <f t="shared" si="4662"/>
        <v>2.4000000000008184</v>
      </c>
      <c r="BQ911" s="126">
        <v>1</v>
      </c>
      <c r="BR911" s="11">
        <f t="shared" si="4812"/>
        <v>1.3333333333348492</v>
      </c>
      <c r="BS911" s="11">
        <f t="shared" si="4663"/>
        <v>3.6666666666665151</v>
      </c>
      <c r="BT911" s="11">
        <f t="shared" si="4664"/>
        <v>-1.6000000000001819</v>
      </c>
      <c r="BU911" s="11">
        <f t="shared" si="4665"/>
        <v>1.1111111111122227</v>
      </c>
      <c r="BV911" s="11">
        <f t="shared" si="4666"/>
        <v>-0.53333333333321209</v>
      </c>
      <c r="BY911" s="126"/>
      <c r="BZ911" s="126"/>
      <c r="CA911" s="122">
        <f t="shared" si="4667"/>
        <v>1.1111111111122227</v>
      </c>
      <c r="CB911" s="126">
        <f t="shared" si="4668"/>
        <v>1</v>
      </c>
      <c r="CC911" s="126">
        <f t="shared" si="4669"/>
        <v>0</v>
      </c>
      <c r="CD911" s="126">
        <f t="shared" si="4670"/>
        <v>0</v>
      </c>
      <c r="CE911" s="126">
        <f t="shared" si="4671"/>
        <v>0</v>
      </c>
      <c r="CF911" s="126">
        <f t="shared" si="4672"/>
        <v>0</v>
      </c>
      <c r="CG911" s="126" t="str">
        <f t="shared" si="4673"/>
        <v/>
      </c>
      <c r="CH911" s="126" t="str">
        <f t="shared" si="4674"/>
        <v/>
      </c>
      <c r="CI911" s="126">
        <f t="shared" si="4675"/>
        <v>1</v>
      </c>
      <c r="CJ911" s="126">
        <f t="shared" si="4676"/>
        <v>1</v>
      </c>
      <c r="CK911" s="126" t="str">
        <f t="shared" si="4677"/>
        <v/>
      </c>
      <c r="CL911" s="126">
        <f t="shared" si="4678"/>
        <v>1</v>
      </c>
      <c r="CM911" s="126">
        <f t="shared" si="4679"/>
        <v>1</v>
      </c>
      <c r="CN911" s="126">
        <f t="shared" si="4680"/>
        <v>1</v>
      </c>
      <c r="CO911" s="126" t="str">
        <f t="shared" si="4681"/>
        <v/>
      </c>
      <c r="CP911" s="126">
        <f t="shared" si="4682"/>
        <v>1</v>
      </c>
      <c r="CQ911" s="126" t="str">
        <f t="shared" si="4683"/>
        <v/>
      </c>
      <c r="CR911" s="126"/>
      <c r="CS911" s="126">
        <f t="shared" si="4684"/>
        <v>1</v>
      </c>
      <c r="CT911" s="126">
        <f t="shared" si="4685"/>
        <v>0</v>
      </c>
      <c r="CU911" s="126">
        <f t="shared" si="4686"/>
        <v>0</v>
      </c>
      <c r="CV911" s="126">
        <f t="shared" si="4687"/>
        <v>0</v>
      </c>
      <c r="CW911" s="126">
        <f t="shared" si="4688"/>
        <v>1</v>
      </c>
      <c r="CX911" s="126" t="str">
        <f t="shared" si="4689"/>
        <v/>
      </c>
      <c r="CY911" s="126" t="str">
        <f t="shared" si="4690"/>
        <v/>
      </c>
      <c r="CZ911" s="126" t="str">
        <f t="shared" si="4691"/>
        <v/>
      </c>
      <c r="DA911" s="126" t="str">
        <f t="shared" si="4692"/>
        <v/>
      </c>
      <c r="DB911" s="126">
        <f t="shared" si="4693"/>
        <v>1</v>
      </c>
      <c r="DC911" s="126" t="str">
        <f t="shared" si="4694"/>
        <v/>
      </c>
      <c r="DD911" s="126">
        <f t="shared" si="4695"/>
        <v>1</v>
      </c>
      <c r="DE911" s="126" t="str">
        <f t="shared" si="4696"/>
        <v/>
      </c>
      <c r="DF911" s="126"/>
      <c r="DG911" s="126">
        <f t="shared" si="4697"/>
        <v>1</v>
      </c>
      <c r="DH911" s="126">
        <f t="shared" si="4698"/>
        <v>1</v>
      </c>
      <c r="DI911" s="126">
        <f t="shared" si="4699"/>
        <v>1</v>
      </c>
      <c r="DJ911" s="126">
        <f t="shared" si="4700"/>
        <v>1</v>
      </c>
      <c r="DK911" s="126" t="str">
        <f t="shared" si="4701"/>
        <v/>
      </c>
      <c r="DL911" s="126"/>
      <c r="DM911" s="126" t="str">
        <f t="shared" si="4702"/>
        <v/>
      </c>
      <c r="DN911" s="126">
        <f t="shared" si="4703"/>
        <v>0</v>
      </c>
      <c r="DO911" s="126">
        <f t="shared" si="4704"/>
        <v>1</v>
      </c>
      <c r="DP911" s="126">
        <f t="shared" si="4705"/>
        <v>0</v>
      </c>
      <c r="DQ911" s="126">
        <f t="shared" si="4706"/>
        <v>1</v>
      </c>
      <c r="DR911" s="126">
        <f t="shared" si="4707"/>
        <v>0</v>
      </c>
      <c r="DS911" s="126">
        <f t="shared" si="4708"/>
        <v>1</v>
      </c>
      <c r="DT911" s="126">
        <f t="shared" si="4709"/>
        <v>0</v>
      </c>
      <c r="DU911" s="126">
        <f t="shared" si="4710"/>
        <v>1</v>
      </c>
      <c r="DV911" s="126">
        <f t="shared" si="4711"/>
        <v>1</v>
      </c>
      <c r="DW911" s="126">
        <f t="shared" si="4712"/>
        <v>0</v>
      </c>
      <c r="DX911" s="126" t="str">
        <f t="shared" si="4713"/>
        <v/>
      </c>
      <c r="DY911" s="126" t="str">
        <f t="shared" si="4714"/>
        <v/>
      </c>
      <c r="EA911" s="126">
        <f t="shared" si="4715"/>
        <v>1</v>
      </c>
      <c r="EB911" s="126">
        <f t="shared" si="4716"/>
        <v>1</v>
      </c>
      <c r="EC911" s="126">
        <f t="shared" si="4717"/>
        <v>1</v>
      </c>
      <c r="ED911" s="126">
        <f t="shared" si="4718"/>
        <v>1</v>
      </c>
      <c r="EF911" s="126">
        <f t="shared" si="4719"/>
        <v>0</v>
      </c>
      <c r="EG911" s="126">
        <f t="shared" si="4720"/>
        <v>1</v>
      </c>
      <c r="EH911" s="126">
        <f t="shared" si="4721"/>
        <v>1</v>
      </c>
      <c r="EI911" s="126">
        <f t="shared" si="4722"/>
        <v>1</v>
      </c>
      <c r="EK911" s="126">
        <f t="shared" si="4723"/>
        <v>1</v>
      </c>
      <c r="EL911" s="126">
        <f t="shared" si="4724"/>
        <v>1</v>
      </c>
      <c r="EM911" s="126">
        <f t="shared" si="4725"/>
        <v>1</v>
      </c>
      <c r="EO911" s="126">
        <f t="shared" si="4726"/>
        <v>1</v>
      </c>
      <c r="EP911" s="126">
        <f t="shared" si="4727"/>
        <v>1</v>
      </c>
      <c r="EQ911" s="126">
        <f t="shared" si="4728"/>
        <v>1</v>
      </c>
      <c r="ES911" s="126">
        <f t="shared" si="4729"/>
        <v>1</v>
      </c>
      <c r="ET911" s="126">
        <f t="shared" si="4730"/>
        <v>1</v>
      </c>
      <c r="EU911" s="126">
        <f t="shared" si="4731"/>
        <v>1</v>
      </c>
      <c r="EV911" s="126">
        <f t="shared" si="4732"/>
        <v>1</v>
      </c>
      <c r="EW911" s="126">
        <f t="shared" si="4733"/>
        <v>0</v>
      </c>
      <c r="EY911" s="126">
        <f t="shared" si="4734"/>
        <v>1</v>
      </c>
      <c r="EZ911" s="126">
        <f t="shared" si="4735"/>
        <v>1</v>
      </c>
      <c r="FA911" s="126">
        <f t="shared" si="4736"/>
        <v>1</v>
      </c>
      <c r="FC911" s="126">
        <f t="shared" si="4737"/>
        <v>0</v>
      </c>
      <c r="FD911" s="126" t="str">
        <f t="shared" si="4738"/>
        <v/>
      </c>
      <c r="FE911" s="126"/>
      <c r="FF911" s="126">
        <f t="shared" si="4739"/>
        <v>1</v>
      </c>
      <c r="FG911" s="126">
        <f t="shared" si="4740"/>
        <v>0</v>
      </c>
      <c r="FH911" s="126">
        <f t="shared" si="4741"/>
        <v>0</v>
      </c>
      <c r="FI911" s="126" t="str">
        <f t="shared" si="4742"/>
        <v/>
      </c>
      <c r="FJ911" s="126" t="str">
        <f t="shared" si="4743"/>
        <v/>
      </c>
      <c r="FK911" s="126" t="str">
        <f t="shared" si="4744"/>
        <v/>
      </c>
      <c r="FL911" s="126" t="str">
        <f t="shared" si="4745"/>
        <v/>
      </c>
      <c r="FN911" s="126" t="str">
        <f t="shared" si="4746"/>
        <v/>
      </c>
      <c r="FO911" s="126" t="str">
        <f t="shared" si="4747"/>
        <v/>
      </c>
      <c r="FP911" s="126" t="str">
        <f t="shared" si="4748"/>
        <v/>
      </c>
      <c r="FV911" s="126">
        <f t="shared" si="4749"/>
        <v>0</v>
      </c>
      <c r="FW911" s="126">
        <f t="shared" si="4750"/>
        <v>0</v>
      </c>
      <c r="FX911" s="126">
        <f t="shared" si="4751"/>
        <v>1</v>
      </c>
      <c r="GA911" s="126">
        <f t="shared" si="4752"/>
        <v>0</v>
      </c>
      <c r="GB911" s="126">
        <f t="shared" si="4753"/>
        <v>1</v>
      </c>
      <c r="GC911" s="126">
        <f t="shared" si="4754"/>
        <v>1</v>
      </c>
      <c r="GD911" s="126">
        <f t="shared" si="4755"/>
        <v>1</v>
      </c>
      <c r="GE911" s="126">
        <f t="shared" si="4756"/>
        <v>0</v>
      </c>
      <c r="GF911" s="126">
        <f t="shared" si="4757"/>
        <v>0</v>
      </c>
      <c r="GG911" s="126">
        <f t="shared" si="4758"/>
        <v>1</v>
      </c>
      <c r="GI911" s="126">
        <f t="shared" si="4759"/>
        <v>1</v>
      </c>
      <c r="GK911" s="126">
        <f t="shared" si="4760"/>
        <v>0</v>
      </c>
      <c r="GL911" s="126">
        <f t="shared" si="4761"/>
        <v>1</v>
      </c>
      <c r="GM911" s="126">
        <f t="shared" si="4762"/>
        <v>1</v>
      </c>
      <c r="GN911" s="126">
        <f t="shared" si="4763"/>
        <v>1</v>
      </c>
      <c r="GO911" s="126">
        <f t="shared" si="4764"/>
        <v>0</v>
      </c>
      <c r="GP911" s="126">
        <f t="shared" si="4765"/>
        <v>0</v>
      </c>
      <c r="GQ911" s="126">
        <f t="shared" si="4766"/>
        <v>1</v>
      </c>
      <c r="GS911" s="126" t="str">
        <f t="shared" si="4767"/>
        <v/>
      </c>
      <c r="GT911" s="126" t="str">
        <f t="shared" si="4768"/>
        <v/>
      </c>
      <c r="GU911" s="126">
        <f t="shared" si="4769"/>
        <v>0</v>
      </c>
      <c r="GV911" s="126">
        <f t="shared" si="4770"/>
        <v>0</v>
      </c>
      <c r="GW911" s="126">
        <f t="shared" si="4771"/>
        <v>0</v>
      </c>
      <c r="GX911" s="126">
        <f t="shared" si="4772"/>
        <v>0</v>
      </c>
      <c r="GY911" s="126">
        <f t="shared" si="4773"/>
        <v>0</v>
      </c>
      <c r="GZ911" s="126"/>
      <c r="HA911" s="126">
        <f t="shared" si="4774"/>
        <v>1</v>
      </c>
      <c r="HB911" s="126">
        <f t="shared" si="4775"/>
        <v>0</v>
      </c>
      <c r="HC911" s="126">
        <f t="shared" si="4776"/>
        <v>0</v>
      </c>
      <c r="HD911" s="126">
        <f t="shared" si="4777"/>
        <v>0</v>
      </c>
      <c r="HE911" s="126">
        <f t="shared" si="4778"/>
        <v>0</v>
      </c>
      <c r="HF911" s="126">
        <f t="shared" si="4779"/>
        <v>0</v>
      </c>
      <c r="HH911" s="126">
        <f t="shared" si="4780"/>
        <v>1</v>
      </c>
      <c r="HI911" s="126">
        <f t="shared" si="4781"/>
        <v>1</v>
      </c>
      <c r="HJ911" s="126">
        <f t="shared" si="4782"/>
        <v>0</v>
      </c>
      <c r="HK911" s="126">
        <f t="shared" si="4783"/>
        <v>0</v>
      </c>
      <c r="HL911" s="126">
        <f t="shared" si="4784"/>
        <v>0</v>
      </c>
      <c r="HM911" s="126">
        <f t="shared" si="4785"/>
        <v>0</v>
      </c>
      <c r="HO911" s="126">
        <f t="shared" si="4786"/>
        <v>1</v>
      </c>
      <c r="HP911" s="126" t="str">
        <f t="shared" si="4787"/>
        <v/>
      </c>
      <c r="HQ911" s="126" t="str">
        <f t="shared" si="4788"/>
        <v/>
      </c>
      <c r="HR911" s="122" t="str">
        <f t="shared" si="4789"/>
        <v/>
      </c>
      <c r="HS911" s="126" t="str">
        <f t="shared" si="4790"/>
        <v/>
      </c>
      <c r="HT911" s="122" t="str">
        <f t="shared" si="4791"/>
        <v/>
      </c>
      <c r="HU911" s="122" t="str">
        <f t="shared" si="4792"/>
        <v/>
      </c>
      <c r="HV911" s="126" t="str">
        <f t="shared" si="4793"/>
        <v/>
      </c>
      <c r="HW911" s="126" t="str">
        <f t="shared" si="4794"/>
        <v/>
      </c>
      <c r="HX911" s="126" t="str">
        <f t="shared" si="4795"/>
        <v/>
      </c>
      <c r="HZ911" s="126">
        <f t="shared" si="4796"/>
        <v>0</v>
      </c>
      <c r="IA911" s="126" t="str">
        <f t="shared" si="4797"/>
        <v/>
      </c>
      <c r="IB911" s="126" t="str">
        <f t="shared" si="4798"/>
        <v/>
      </c>
      <c r="IC911" s="126" t="str">
        <f t="shared" si="4799"/>
        <v/>
      </c>
      <c r="ID911" s="126" t="str">
        <f t="shared" si="4800"/>
        <v/>
      </c>
      <c r="IE911" s="126" t="str">
        <f t="shared" si="4801"/>
        <v/>
      </c>
      <c r="IF911" s="126" t="str">
        <f t="shared" si="4802"/>
        <v/>
      </c>
      <c r="IG911" s="126" t="str">
        <f t="shared" si="4803"/>
        <v/>
      </c>
      <c r="IH911" s="126" t="str">
        <f t="shared" si="4804"/>
        <v/>
      </c>
      <c r="II911" s="126" t="str">
        <f t="shared" si="4805"/>
        <v/>
      </c>
      <c r="IO911" s="128"/>
      <c r="IP911" s="128"/>
      <c r="IQ911" s="127"/>
      <c r="IR911" s="127"/>
      <c r="IX911" s="6"/>
      <c r="IY911" s="6"/>
      <c r="IZ911" s="7"/>
      <c r="JA911" s="7"/>
      <c r="JG911" s="12"/>
      <c r="JH911" s="12"/>
      <c r="JI911" s="13"/>
      <c r="JJ911" s="13"/>
      <c r="JN911" s="6"/>
      <c r="JO911" s="6"/>
      <c r="JQ911" s="11"/>
      <c r="JR911" s="11"/>
      <c r="JS911" s="12"/>
      <c r="JT911" s="13"/>
      <c r="JU911" s="12"/>
      <c r="JV911" s="12"/>
      <c r="JW911" s="97"/>
      <c r="JX911" s="13"/>
      <c r="JY911" s="13"/>
      <c r="JZ911" s="97"/>
      <c r="KA911" s="97"/>
      <c r="KB911" s="11"/>
      <c r="KC911" s="11"/>
      <c r="KD911" s="11"/>
      <c r="KE911" s="11"/>
    </row>
    <row r="912" spans="1:291" s="122" customFormat="1" x14ac:dyDescent="0.2">
      <c r="A912" s="146">
        <f t="shared" si="4081"/>
        <v>912</v>
      </c>
      <c r="C912" s="2">
        <v>43418</v>
      </c>
      <c r="D912" s="126">
        <v>96.85</v>
      </c>
      <c r="E912" s="126">
        <v>96.84</v>
      </c>
      <c r="F912" s="126">
        <v>96.844999999999999</v>
      </c>
      <c r="G912" s="128">
        <v>105.117</v>
      </c>
      <c r="H912" s="128">
        <v>112.172</v>
      </c>
      <c r="I912" s="128">
        <v>118.24</v>
      </c>
      <c r="J912" s="127">
        <v>138.28</v>
      </c>
      <c r="K912" s="126"/>
      <c r="M912" s="126">
        <f t="shared" si="4646"/>
        <v>96.85</v>
      </c>
      <c r="N912" s="126">
        <f t="shared" si="4647"/>
        <v>96.84</v>
      </c>
      <c r="O912" s="126">
        <f t="shared" si="4648"/>
        <v>96.844999999999999</v>
      </c>
      <c r="P912" s="128">
        <f t="shared" si="4620"/>
        <v>3371.7500000000005</v>
      </c>
      <c r="Q912" s="5">
        <f t="shared" si="4621"/>
        <v>3601.2499999999995</v>
      </c>
      <c r="R912" s="6">
        <f t="shared" si="4622"/>
        <v>3799.9999999999995</v>
      </c>
      <c r="S912" s="7">
        <f t="shared" si="4623"/>
        <v>4444</v>
      </c>
      <c r="V912" s="127">
        <f t="shared" si="4628"/>
        <v>4.4999999999987494</v>
      </c>
      <c r="W912" s="127">
        <f t="shared" si="4629"/>
        <v>4.9999999999997158</v>
      </c>
      <c r="X912" s="127">
        <f t="shared" si="4630"/>
        <v>4.5000000000001705</v>
      </c>
      <c r="Y912" s="127">
        <f t="shared" si="4624"/>
        <v>2.2500000000004547</v>
      </c>
      <c r="Z912" s="126">
        <f t="shared" si="4625"/>
        <v>5.2499999999990905</v>
      </c>
      <c r="AA912" s="126">
        <f t="shared" si="4626"/>
        <v>7.4999999999990905</v>
      </c>
      <c r="AB912" s="126">
        <f t="shared" si="4627"/>
        <v>9</v>
      </c>
      <c r="AC912" s="126"/>
      <c r="AD912" s="126"/>
      <c r="AE912" s="127">
        <f t="shared" si="4643"/>
        <v>1.3500006299991689</v>
      </c>
      <c r="AF912" s="127">
        <f t="shared" si="4644"/>
        <v>1.8500006300001353</v>
      </c>
      <c r="AG912" s="127">
        <f t="shared" si="4645"/>
        <v>1.35000063000059</v>
      </c>
      <c r="AH912" s="127">
        <f t="shared" si="4806"/>
        <v>1.0000000000015157</v>
      </c>
      <c r="AI912" s="127">
        <f t="shared" si="4631"/>
        <v>1.3500000000014554</v>
      </c>
      <c r="AJ912" s="127">
        <f t="shared" si="4632"/>
        <v>0.74999999999963674</v>
      </c>
      <c r="AK912" s="127">
        <f t="shared" si="4633"/>
        <v>0.24999999999969713</v>
      </c>
      <c r="AL912" s="127">
        <f t="shared" si="4634"/>
        <v>1.4999999999995453</v>
      </c>
      <c r="AM912" s="127">
        <f t="shared" si="4635"/>
        <v>4.4999999999990905</v>
      </c>
      <c r="AN912" s="127">
        <f t="shared" si="4636"/>
        <v>3.8999999999990904</v>
      </c>
      <c r="AO912" s="127">
        <f t="shared" si="4637"/>
        <v>1</v>
      </c>
      <c r="AP912" s="127">
        <f t="shared" si="4638"/>
        <v>2.0000000000027285</v>
      </c>
      <c r="AQ912" s="127">
        <f t="shared" si="4639"/>
        <v>4.1249999999995453</v>
      </c>
      <c r="AR912" s="127">
        <f t="shared" si="4640"/>
        <v>1.5000000000012732</v>
      </c>
      <c r="AS912" s="127">
        <f t="shared" si="4641"/>
        <v>3.2499999999990905</v>
      </c>
      <c r="AT912" s="127">
        <f t="shared" si="4642"/>
        <v>3.3000000000009093</v>
      </c>
      <c r="AU912" s="126"/>
      <c r="AX912" s="11">
        <f t="shared" si="4649"/>
        <v>4.4999999999987494</v>
      </c>
      <c r="AY912" s="11">
        <f t="shared" si="4650"/>
        <v>4.9999999999997158</v>
      </c>
      <c r="AZ912" s="11">
        <f t="shared" si="4651"/>
        <v>4.5000000000001705</v>
      </c>
      <c r="BA912" s="11">
        <f t="shared" si="4652"/>
        <v>2.2500000000004547</v>
      </c>
      <c r="BB912" s="11">
        <f t="shared" si="4653"/>
        <v>5.2499999999990905</v>
      </c>
      <c r="BC912" s="12">
        <f t="shared" si="4654"/>
        <v>7.4999999999990905</v>
      </c>
      <c r="BD912" s="13">
        <f t="shared" si="4655"/>
        <v>9</v>
      </c>
      <c r="BF912" s="11">
        <f t="shared" si="4808"/>
        <v>-2.1600499167107046E-12</v>
      </c>
      <c r="BG912" s="11">
        <f t="shared" si="4809"/>
        <v>1.3500006299991689</v>
      </c>
      <c r="BH912" s="11">
        <f t="shared" si="4810"/>
        <v>1.8500006300001353</v>
      </c>
      <c r="BI912" s="11">
        <f t="shared" si="4811"/>
        <v>1.35000063000059</v>
      </c>
      <c r="BJ912" s="11">
        <f t="shared" si="4656"/>
        <v>1.0000000000015157</v>
      </c>
      <c r="BK912" s="11">
        <f t="shared" si="4657"/>
        <v>1.3500000000014554</v>
      </c>
      <c r="BL912" s="11">
        <f t="shared" si="4658"/>
        <v>0.74999999999963674</v>
      </c>
      <c r="BM912" s="11">
        <f t="shared" si="4659"/>
        <v>0.24999999999969713</v>
      </c>
      <c r="BN912" s="11">
        <f t="shared" si="4660"/>
        <v>1.4999999999995453</v>
      </c>
      <c r="BO912" s="11">
        <f t="shared" si="4661"/>
        <v>4.4999999999990905</v>
      </c>
      <c r="BP912" s="11">
        <f t="shared" si="4662"/>
        <v>3.8999999999990904</v>
      </c>
      <c r="BQ912" s="126">
        <v>1</v>
      </c>
      <c r="BR912" s="11">
        <f t="shared" si="4812"/>
        <v>-2.0000000000027285</v>
      </c>
      <c r="BS912" s="11">
        <f t="shared" si="4663"/>
        <v>4.1249999999995453</v>
      </c>
      <c r="BT912" s="11">
        <f t="shared" si="4664"/>
        <v>1.5000000000012732</v>
      </c>
      <c r="BU912" s="11">
        <f t="shared" si="4665"/>
        <v>3.2499999999990905</v>
      </c>
      <c r="BV912" s="11">
        <f t="shared" si="4666"/>
        <v>3.3000000000009093</v>
      </c>
      <c r="BY912" s="126"/>
      <c r="BZ912" s="126"/>
      <c r="CA912" s="122">
        <f t="shared" si="4667"/>
        <v>3.2499999999990905</v>
      </c>
      <c r="CB912" s="126">
        <f t="shared" si="4668"/>
        <v>1</v>
      </c>
      <c r="CC912" s="126">
        <f t="shared" si="4669"/>
        <v>1</v>
      </c>
      <c r="CD912" s="126">
        <f t="shared" si="4670"/>
        <v>1</v>
      </c>
      <c r="CE912" s="126">
        <f t="shared" si="4671"/>
        <v>1</v>
      </c>
      <c r="CF912" s="126">
        <f t="shared" si="4672"/>
        <v>1</v>
      </c>
      <c r="CG912" s="126">
        <f t="shared" si="4673"/>
        <v>1</v>
      </c>
      <c r="CH912" s="126" t="str">
        <f t="shared" si="4674"/>
        <v/>
      </c>
      <c r="CI912" s="126" t="str">
        <f t="shared" si="4675"/>
        <v/>
      </c>
      <c r="CJ912" s="126">
        <f t="shared" si="4676"/>
        <v>0</v>
      </c>
      <c r="CK912" s="126">
        <f t="shared" si="4677"/>
        <v>0</v>
      </c>
      <c r="CL912" s="126">
        <f t="shared" si="4678"/>
        <v>1</v>
      </c>
      <c r="CM912" s="126">
        <f t="shared" si="4679"/>
        <v>0</v>
      </c>
      <c r="CN912" s="126" t="str">
        <f t="shared" si="4680"/>
        <v/>
      </c>
      <c r="CO912" s="126">
        <f t="shared" si="4681"/>
        <v>1</v>
      </c>
      <c r="CP912" s="126">
        <f t="shared" si="4682"/>
        <v>1</v>
      </c>
      <c r="CQ912" s="126" t="str">
        <f t="shared" si="4683"/>
        <v/>
      </c>
      <c r="CR912" s="126"/>
      <c r="CS912" s="126">
        <f t="shared" si="4684"/>
        <v>1</v>
      </c>
      <c r="CT912" s="126">
        <f t="shared" si="4685"/>
        <v>1</v>
      </c>
      <c r="CU912" s="126">
        <f t="shared" si="4686"/>
        <v>1</v>
      </c>
      <c r="CV912" s="126">
        <f t="shared" si="4687"/>
        <v>1</v>
      </c>
      <c r="CW912" s="126">
        <f t="shared" si="4688"/>
        <v>1</v>
      </c>
      <c r="CX912" s="126">
        <f t="shared" si="4689"/>
        <v>1</v>
      </c>
      <c r="CY912" s="126">
        <f t="shared" si="4690"/>
        <v>1</v>
      </c>
      <c r="CZ912" s="126">
        <f t="shared" si="4691"/>
        <v>1</v>
      </c>
      <c r="DA912" s="126">
        <f t="shared" si="4692"/>
        <v>1</v>
      </c>
      <c r="DB912" s="126" t="str">
        <f t="shared" si="4693"/>
        <v/>
      </c>
      <c r="DC912" s="126" t="str">
        <f t="shared" si="4694"/>
        <v/>
      </c>
      <c r="DD912" s="126">
        <f t="shared" si="4695"/>
        <v>0</v>
      </c>
      <c r="DE912" s="126" t="str">
        <f t="shared" si="4696"/>
        <v/>
      </c>
      <c r="DF912" s="126"/>
      <c r="DG912" s="126">
        <f t="shared" si="4697"/>
        <v>1</v>
      </c>
      <c r="DH912" s="126">
        <f t="shared" si="4698"/>
        <v>1</v>
      </c>
      <c r="DI912" s="126">
        <f t="shared" si="4699"/>
        <v>1</v>
      </c>
      <c r="DJ912" s="126">
        <f t="shared" si="4700"/>
        <v>1</v>
      </c>
      <c r="DK912" s="126" t="str">
        <f t="shared" si="4701"/>
        <v/>
      </c>
      <c r="DL912" s="126"/>
      <c r="DM912" s="126" t="str">
        <f t="shared" si="4702"/>
        <v/>
      </c>
      <c r="DN912" s="126">
        <f t="shared" si="4703"/>
        <v>1</v>
      </c>
      <c r="DO912" s="126">
        <f t="shared" si="4704"/>
        <v>1</v>
      </c>
      <c r="DP912" s="126">
        <f t="shared" si="4705"/>
        <v>1</v>
      </c>
      <c r="DQ912" s="126">
        <f t="shared" si="4706"/>
        <v>1</v>
      </c>
      <c r="DR912" s="126">
        <f t="shared" si="4707"/>
        <v>1</v>
      </c>
      <c r="DS912" s="126">
        <f t="shared" si="4708"/>
        <v>1</v>
      </c>
      <c r="DT912" s="126">
        <f t="shared" si="4709"/>
        <v>1</v>
      </c>
      <c r="DU912" s="126">
        <f t="shared" si="4710"/>
        <v>0</v>
      </c>
      <c r="DV912" s="126">
        <f t="shared" si="4711"/>
        <v>1</v>
      </c>
      <c r="DW912" s="126">
        <f t="shared" si="4712"/>
        <v>0</v>
      </c>
      <c r="DX912" s="126" t="str">
        <f t="shared" si="4713"/>
        <v/>
      </c>
      <c r="DY912" s="126" t="str">
        <f t="shared" si="4714"/>
        <v/>
      </c>
      <c r="EA912" s="126">
        <f t="shared" si="4715"/>
        <v>1</v>
      </c>
      <c r="EB912" s="126">
        <f t="shared" si="4716"/>
        <v>1</v>
      </c>
      <c r="EC912" s="126">
        <f t="shared" si="4717"/>
        <v>1</v>
      </c>
      <c r="ED912" s="126">
        <f t="shared" si="4718"/>
        <v>1</v>
      </c>
      <c r="EF912" s="126">
        <f t="shared" si="4719"/>
        <v>1</v>
      </c>
      <c r="EG912" s="126">
        <f t="shared" si="4720"/>
        <v>1</v>
      </c>
      <c r="EH912" s="126">
        <f t="shared" si="4721"/>
        <v>1</v>
      </c>
      <c r="EI912" s="126">
        <f t="shared" si="4722"/>
        <v>1</v>
      </c>
      <c r="EK912" s="126">
        <f t="shared" si="4723"/>
        <v>1</v>
      </c>
      <c r="EL912" s="126">
        <f t="shared" si="4724"/>
        <v>1</v>
      </c>
      <c r="EM912" s="126">
        <f t="shared" si="4725"/>
        <v>1</v>
      </c>
      <c r="EO912" s="126">
        <f t="shared" si="4726"/>
        <v>1</v>
      </c>
      <c r="EP912" s="126">
        <f t="shared" si="4727"/>
        <v>1</v>
      </c>
      <c r="EQ912" s="126">
        <f t="shared" si="4728"/>
        <v>1</v>
      </c>
      <c r="ES912" s="126">
        <f t="shared" si="4729"/>
        <v>1</v>
      </c>
      <c r="ET912" s="126">
        <f t="shared" si="4730"/>
        <v>1</v>
      </c>
      <c r="EU912" s="126">
        <f t="shared" si="4731"/>
        <v>1</v>
      </c>
      <c r="EV912" s="126">
        <f t="shared" si="4732"/>
        <v>1</v>
      </c>
      <c r="EW912" s="126">
        <f t="shared" si="4733"/>
        <v>1</v>
      </c>
      <c r="EY912" s="126">
        <f t="shared" si="4734"/>
        <v>1</v>
      </c>
      <c r="EZ912" s="126">
        <f t="shared" si="4735"/>
        <v>1</v>
      </c>
      <c r="FA912" s="126">
        <f t="shared" si="4736"/>
        <v>1</v>
      </c>
      <c r="FC912" s="126">
        <f t="shared" si="4737"/>
        <v>1</v>
      </c>
      <c r="FD912" s="126">
        <f t="shared" si="4738"/>
        <v>0</v>
      </c>
      <c r="FE912" s="126"/>
      <c r="FF912" s="126">
        <f t="shared" si="4739"/>
        <v>1</v>
      </c>
      <c r="FG912" s="126">
        <f t="shared" si="4740"/>
        <v>1</v>
      </c>
      <c r="FH912" s="126">
        <f t="shared" si="4741"/>
        <v>1</v>
      </c>
      <c r="FI912" s="126">
        <f t="shared" si="4742"/>
        <v>1</v>
      </c>
      <c r="FJ912" s="126">
        <f t="shared" si="4743"/>
        <v>1</v>
      </c>
      <c r="FK912" s="126">
        <f t="shared" si="4744"/>
        <v>1</v>
      </c>
      <c r="FL912" s="126">
        <f t="shared" si="4745"/>
        <v>1</v>
      </c>
      <c r="FN912" s="126" t="str">
        <f t="shared" si="4746"/>
        <v/>
      </c>
      <c r="FO912" s="126" t="str">
        <f t="shared" si="4747"/>
        <v/>
      </c>
      <c r="FP912" s="126" t="str">
        <f t="shared" si="4748"/>
        <v/>
      </c>
      <c r="FV912" s="126">
        <f t="shared" si="4749"/>
        <v>0</v>
      </c>
      <c r="FW912" s="126">
        <f t="shared" si="4750"/>
        <v>0</v>
      </c>
      <c r="FX912" s="126">
        <f t="shared" si="4751"/>
        <v>1</v>
      </c>
      <c r="GA912" s="126">
        <f t="shared" si="4752"/>
        <v>0</v>
      </c>
      <c r="GB912" s="126">
        <f t="shared" si="4753"/>
        <v>0</v>
      </c>
      <c r="GC912" s="126">
        <f t="shared" si="4754"/>
        <v>0</v>
      </c>
      <c r="GD912" s="126">
        <f t="shared" si="4755"/>
        <v>0</v>
      </c>
      <c r="GE912" s="126">
        <f t="shared" si="4756"/>
        <v>0</v>
      </c>
      <c r="GF912" s="126">
        <f t="shared" si="4757"/>
        <v>0</v>
      </c>
      <c r="GG912" s="126">
        <f t="shared" si="4758"/>
        <v>0</v>
      </c>
      <c r="GI912" s="126">
        <f t="shared" si="4759"/>
        <v>0</v>
      </c>
      <c r="GK912" s="126">
        <f t="shared" si="4760"/>
        <v>1</v>
      </c>
      <c r="GL912" s="126">
        <f t="shared" si="4761"/>
        <v>1</v>
      </c>
      <c r="GM912" s="126">
        <f t="shared" si="4762"/>
        <v>1</v>
      </c>
      <c r="GN912" s="126">
        <f t="shared" si="4763"/>
        <v>1</v>
      </c>
      <c r="GO912" s="126">
        <f t="shared" si="4764"/>
        <v>1</v>
      </c>
      <c r="GP912" s="126">
        <f t="shared" si="4765"/>
        <v>1</v>
      </c>
      <c r="GQ912" s="126">
        <f t="shared" si="4766"/>
        <v>1</v>
      </c>
      <c r="GS912" s="126" t="str">
        <f t="shared" si="4767"/>
        <v/>
      </c>
      <c r="GT912" s="126" t="str">
        <f t="shared" si="4768"/>
        <v/>
      </c>
      <c r="GU912" s="126">
        <f t="shared" si="4769"/>
        <v>0</v>
      </c>
      <c r="GV912" s="126">
        <f t="shared" si="4770"/>
        <v>0</v>
      </c>
      <c r="GW912" s="126">
        <f t="shared" si="4771"/>
        <v>0</v>
      </c>
      <c r="GX912" s="126">
        <f t="shared" si="4772"/>
        <v>0</v>
      </c>
      <c r="GY912" s="126">
        <f t="shared" si="4773"/>
        <v>0</v>
      </c>
      <c r="GZ912" s="126"/>
      <c r="HA912" s="126">
        <f t="shared" si="4774"/>
        <v>1</v>
      </c>
      <c r="HB912" s="126">
        <f t="shared" si="4775"/>
        <v>1</v>
      </c>
      <c r="HC912" s="126">
        <f t="shared" si="4776"/>
        <v>0</v>
      </c>
      <c r="HD912" s="126">
        <f t="shared" si="4777"/>
        <v>0</v>
      </c>
      <c r="HE912" s="126">
        <f t="shared" si="4778"/>
        <v>0</v>
      </c>
      <c r="HF912" s="126">
        <f t="shared" si="4779"/>
        <v>0</v>
      </c>
      <c r="HH912" s="126">
        <f t="shared" si="4780"/>
        <v>1</v>
      </c>
      <c r="HI912" s="126">
        <f t="shared" si="4781"/>
        <v>1</v>
      </c>
      <c r="HJ912" s="126">
        <f t="shared" si="4782"/>
        <v>0</v>
      </c>
      <c r="HK912" s="126">
        <f t="shared" si="4783"/>
        <v>0</v>
      </c>
      <c r="HL912" s="126">
        <f t="shared" si="4784"/>
        <v>0</v>
      </c>
      <c r="HM912" s="126">
        <f t="shared" si="4785"/>
        <v>0</v>
      </c>
      <c r="HO912" s="126">
        <f t="shared" si="4786"/>
        <v>0</v>
      </c>
      <c r="HP912" s="126" t="str">
        <f t="shared" si="4787"/>
        <v/>
      </c>
      <c r="HQ912" s="126" t="str">
        <f t="shared" si="4788"/>
        <v/>
      </c>
      <c r="HR912" s="122" t="str">
        <f t="shared" si="4789"/>
        <v/>
      </c>
      <c r="HS912" s="126" t="str">
        <f t="shared" si="4790"/>
        <v/>
      </c>
      <c r="HT912" s="122" t="str">
        <f t="shared" si="4791"/>
        <v/>
      </c>
      <c r="HU912" s="122" t="str">
        <f t="shared" si="4792"/>
        <v/>
      </c>
      <c r="HV912" s="126" t="str">
        <f t="shared" si="4793"/>
        <v/>
      </c>
      <c r="HW912" s="126" t="str">
        <f t="shared" si="4794"/>
        <v/>
      </c>
      <c r="HX912" s="126" t="str">
        <f t="shared" si="4795"/>
        <v/>
      </c>
      <c r="HZ912" s="126">
        <f t="shared" si="4796"/>
        <v>0</v>
      </c>
      <c r="IA912" s="126" t="str">
        <f t="shared" si="4797"/>
        <v/>
      </c>
      <c r="IB912" s="126" t="str">
        <f t="shared" si="4798"/>
        <v/>
      </c>
      <c r="IC912" s="126" t="str">
        <f t="shared" si="4799"/>
        <v/>
      </c>
      <c r="ID912" s="126" t="str">
        <f t="shared" si="4800"/>
        <v/>
      </c>
      <c r="IE912" s="126" t="str">
        <f t="shared" si="4801"/>
        <v/>
      </c>
      <c r="IF912" s="126" t="str">
        <f t="shared" si="4802"/>
        <v/>
      </c>
      <c r="IG912" s="126" t="str">
        <f t="shared" si="4803"/>
        <v/>
      </c>
      <c r="IH912" s="126" t="str">
        <f t="shared" si="4804"/>
        <v/>
      </c>
      <c r="II912" s="126" t="str">
        <f t="shared" si="4805"/>
        <v/>
      </c>
      <c r="IO912" s="128"/>
      <c r="IP912" s="128"/>
      <c r="IQ912" s="127"/>
      <c r="IR912" s="127"/>
      <c r="IX912" s="6"/>
      <c r="IY912" s="6"/>
      <c r="IZ912" s="7"/>
      <c r="JA912" s="7"/>
      <c r="JG912" s="12"/>
      <c r="JH912" s="12"/>
      <c r="JI912" s="13"/>
      <c r="JJ912" s="13"/>
      <c r="JN912" s="6"/>
      <c r="JO912" s="6"/>
      <c r="JQ912" s="11"/>
      <c r="JR912" s="11"/>
      <c r="JS912" s="12"/>
      <c r="JT912" s="13"/>
      <c r="JU912" s="12"/>
      <c r="JV912" s="12"/>
      <c r="JW912" s="97"/>
      <c r="JX912" s="13"/>
      <c r="JY912" s="13"/>
      <c r="JZ912" s="97"/>
      <c r="KA912" s="97"/>
      <c r="KB912" s="11"/>
      <c r="KC912" s="11"/>
      <c r="KD912" s="11"/>
      <c r="KE912" s="11"/>
    </row>
    <row r="913" spans="1:291" s="122" customFormat="1" x14ac:dyDescent="0.2">
      <c r="A913" s="146">
        <f t="shared" si="4081"/>
        <v>913</v>
      </c>
      <c r="C913" s="2">
        <v>43419</v>
      </c>
      <c r="D913" s="126">
        <v>96.85</v>
      </c>
      <c r="E913" s="126">
        <v>96.844999999999999</v>
      </c>
      <c r="F913" s="126">
        <v>96.855000000000004</v>
      </c>
      <c r="G913" s="128">
        <v>105.12</v>
      </c>
      <c r="H913" s="128">
        <v>112.185</v>
      </c>
      <c r="I913" s="128">
        <v>118.26</v>
      </c>
      <c r="J913" s="127">
        <v>138.25</v>
      </c>
      <c r="K913" s="126"/>
      <c r="M913" s="126">
        <f t="shared" si="4646"/>
        <v>96.85</v>
      </c>
      <c r="N913" s="126">
        <f t="shared" si="4647"/>
        <v>96.844999999999999</v>
      </c>
      <c r="O913" s="126">
        <f t="shared" si="4648"/>
        <v>96.855000000000004</v>
      </c>
      <c r="P913" s="128">
        <f t="shared" si="4620"/>
        <v>3372.0000000000005</v>
      </c>
      <c r="Q913" s="5">
        <f t="shared" si="4621"/>
        <v>3602.5</v>
      </c>
      <c r="R913" s="6">
        <f t="shared" si="4622"/>
        <v>3802.0000000000005</v>
      </c>
      <c r="S913" s="7">
        <f t="shared" si="4623"/>
        <v>4441</v>
      </c>
      <c r="V913" s="127">
        <f t="shared" si="4628"/>
        <v>0</v>
      </c>
      <c r="W913" s="127">
        <f t="shared" si="4629"/>
        <v>0.49999999999954525</v>
      </c>
      <c r="X913" s="127">
        <f t="shared" si="4630"/>
        <v>1.0000000000005116</v>
      </c>
      <c r="Y913" s="127">
        <f t="shared" si="4624"/>
        <v>0.25</v>
      </c>
      <c r="Z913" s="126">
        <f t="shared" si="4625"/>
        <v>1.2500000000004547</v>
      </c>
      <c r="AA913" s="126">
        <f t="shared" si="4626"/>
        <v>2.0000000000009095</v>
      </c>
      <c r="AB913" s="126">
        <f t="shared" si="4627"/>
        <v>3</v>
      </c>
      <c r="AC913" s="126"/>
      <c r="AD913" s="126"/>
      <c r="AE913" s="127">
        <f t="shared" si="4643"/>
        <v>0.74999985000030289</v>
      </c>
      <c r="AF913" s="127">
        <f t="shared" si="4644"/>
        <v>0.24999985000075764</v>
      </c>
      <c r="AG913" s="127">
        <f t="shared" si="4645"/>
        <v>0.2500001500002087</v>
      </c>
      <c r="AH913" s="127">
        <f t="shared" si="4806"/>
        <v>0.33333333333363646</v>
      </c>
      <c r="AI913" s="127">
        <f t="shared" si="4631"/>
        <v>0.25000000000027278</v>
      </c>
      <c r="AJ913" s="127">
        <f t="shared" si="4632"/>
        <v>4.9999999999909006E-2</v>
      </c>
      <c r="AK913" s="127">
        <f t="shared" si="4633"/>
        <v>8.3333333333484916E-2</v>
      </c>
      <c r="AL913" s="127">
        <f t="shared" si="4634"/>
        <v>0.25</v>
      </c>
      <c r="AM913" s="127">
        <f t="shared" si="4635"/>
        <v>3.0000000000009095</v>
      </c>
      <c r="AN913" s="127">
        <f t="shared" si="4636"/>
        <v>3.2000000000009097</v>
      </c>
      <c r="AO913" s="127">
        <f t="shared" si="4637"/>
        <v>1</v>
      </c>
      <c r="AP913" s="127">
        <f t="shared" si="4638"/>
        <v>0.33333333333363641</v>
      </c>
      <c r="AQ913" s="127">
        <f t="shared" si="4639"/>
        <v>3.1250000000011369</v>
      </c>
      <c r="AR913" s="127">
        <f t="shared" si="4640"/>
        <v>0.30000000000036375</v>
      </c>
      <c r="AS913" s="127">
        <f t="shared" si="4641"/>
        <v>1.9166666666671213</v>
      </c>
      <c r="AT913" s="127">
        <f t="shared" si="4642"/>
        <v>0.9</v>
      </c>
      <c r="AU913" s="126"/>
      <c r="AX913" s="11">
        <f t="shared" si="4649"/>
        <v>0</v>
      </c>
      <c r="AY913" s="11">
        <f t="shared" si="4650"/>
        <v>0.49999999999954525</v>
      </c>
      <c r="AZ913" s="11">
        <f t="shared" si="4651"/>
        <v>1.0000000000005116</v>
      </c>
      <c r="BA913" s="11">
        <f t="shared" si="4652"/>
        <v>0.25</v>
      </c>
      <c r="BB913" s="11">
        <f t="shared" si="4653"/>
        <v>1.2500000000004547</v>
      </c>
      <c r="BC913" s="12">
        <f t="shared" si="4654"/>
        <v>2.0000000000009095</v>
      </c>
      <c r="BD913" s="13">
        <f t="shared" si="4655"/>
        <v>-3</v>
      </c>
      <c r="BF913" s="11">
        <f t="shared" si="4808"/>
        <v>-0.5</v>
      </c>
      <c r="BG913" s="11">
        <f t="shared" si="4809"/>
        <v>-0.74999985000030289</v>
      </c>
      <c r="BH913" s="11">
        <f t="shared" si="4810"/>
        <v>-0.24999985000075764</v>
      </c>
      <c r="BI913" s="11">
        <f t="shared" si="4811"/>
        <v>0.2500001500002087</v>
      </c>
      <c r="BJ913" s="11">
        <f t="shared" si="4656"/>
        <v>-0.33333333333363646</v>
      </c>
      <c r="BK913" s="11">
        <f t="shared" si="4657"/>
        <v>-0.25000000000027278</v>
      </c>
      <c r="BL913" s="11">
        <f t="shared" si="4658"/>
        <v>4.9999999999909006E-2</v>
      </c>
      <c r="BM913" s="11">
        <f t="shared" si="4659"/>
        <v>-8.3333333333484916E-2</v>
      </c>
      <c r="BN913" s="11">
        <f t="shared" si="4660"/>
        <v>0.25</v>
      </c>
      <c r="BO913" s="11">
        <f t="shared" si="4661"/>
        <v>3.0000000000009095</v>
      </c>
      <c r="BP913" s="11">
        <f t="shared" si="4662"/>
        <v>3.2000000000009097</v>
      </c>
      <c r="BQ913" s="126">
        <v>1</v>
      </c>
      <c r="BR913" s="11">
        <f t="shared" si="4812"/>
        <v>0.33333333333363641</v>
      </c>
      <c r="BS913" s="11">
        <f t="shared" si="4663"/>
        <v>3.1250000000011369</v>
      </c>
      <c r="BT913" s="11">
        <f t="shared" si="4664"/>
        <v>-0.30000000000036375</v>
      </c>
      <c r="BU913" s="11">
        <f t="shared" si="4665"/>
        <v>1.9166666666671213</v>
      </c>
      <c r="BV913" s="11">
        <f t="shared" si="4666"/>
        <v>0.9</v>
      </c>
      <c r="BY913" s="126"/>
      <c r="BZ913" s="126"/>
      <c r="CA913" s="122">
        <f t="shared" si="4667"/>
        <v>1.9166666666671213</v>
      </c>
      <c r="CB913" s="126">
        <f t="shared" si="4668"/>
        <v>0</v>
      </c>
      <c r="CC913" s="126">
        <f t="shared" si="4669"/>
        <v>0</v>
      </c>
      <c r="CD913" s="126">
        <f t="shared" si="4670"/>
        <v>0</v>
      </c>
      <c r="CE913" s="126">
        <f t="shared" si="4671"/>
        <v>1</v>
      </c>
      <c r="CF913" s="126">
        <f t="shared" si="4672"/>
        <v>1</v>
      </c>
      <c r="CG913" s="126">
        <f t="shared" si="4673"/>
        <v>0</v>
      </c>
      <c r="CH913" s="126">
        <f t="shared" si="4674"/>
        <v>0</v>
      </c>
      <c r="CI913" s="126" t="str">
        <f t="shared" si="4675"/>
        <v/>
      </c>
      <c r="CJ913" s="126">
        <f t="shared" si="4676"/>
        <v>0</v>
      </c>
      <c r="CK913" s="126">
        <f t="shared" si="4677"/>
        <v>0</v>
      </c>
      <c r="CL913" s="126">
        <f t="shared" si="4678"/>
        <v>1</v>
      </c>
      <c r="CM913" s="126">
        <f t="shared" si="4679"/>
        <v>0</v>
      </c>
      <c r="CN913" s="126" t="str">
        <f t="shared" si="4680"/>
        <v/>
      </c>
      <c r="CO913" s="126">
        <f t="shared" si="4681"/>
        <v>1</v>
      </c>
      <c r="CP913" s="126" t="str">
        <f t="shared" si="4682"/>
        <v/>
      </c>
      <c r="CQ913" s="126">
        <f t="shared" si="4683"/>
        <v>1</v>
      </c>
      <c r="CR913" s="126"/>
      <c r="CS913" s="126">
        <f t="shared" si="4684"/>
        <v>0</v>
      </c>
      <c r="CT913" s="126">
        <f t="shared" si="4685"/>
        <v>0</v>
      </c>
      <c r="CU913" s="126">
        <f t="shared" si="4686"/>
        <v>0</v>
      </c>
      <c r="CV913" s="126">
        <f t="shared" si="4687"/>
        <v>1</v>
      </c>
      <c r="CW913" s="126" t="str">
        <f t="shared" si="4688"/>
        <v/>
      </c>
      <c r="CX913" s="126">
        <f t="shared" si="4689"/>
        <v>1</v>
      </c>
      <c r="CY913" s="126">
        <f t="shared" si="4690"/>
        <v>0</v>
      </c>
      <c r="CZ913" s="126">
        <f t="shared" si="4691"/>
        <v>1</v>
      </c>
      <c r="DA913" s="126">
        <f t="shared" si="4692"/>
        <v>0</v>
      </c>
      <c r="DB913" s="126" t="str">
        <f t="shared" si="4693"/>
        <v/>
      </c>
      <c r="DC913" s="126">
        <f t="shared" si="4694"/>
        <v>0</v>
      </c>
      <c r="DD913" s="126" t="str">
        <f t="shared" si="4695"/>
        <v/>
      </c>
      <c r="DE913" s="126" t="str">
        <f t="shared" si="4696"/>
        <v/>
      </c>
      <c r="DF913" s="126"/>
      <c r="DG913" s="126">
        <f t="shared" si="4697"/>
        <v>1</v>
      </c>
      <c r="DH913" s="126">
        <f t="shared" si="4698"/>
        <v>1</v>
      </c>
      <c r="DI913" s="126">
        <f t="shared" si="4699"/>
        <v>1</v>
      </c>
      <c r="DJ913" s="126">
        <f t="shared" si="4700"/>
        <v>0</v>
      </c>
      <c r="DK913" s="126">
        <f t="shared" si="4701"/>
        <v>1</v>
      </c>
      <c r="DL913" s="126"/>
      <c r="DM913" s="126">
        <f t="shared" si="4702"/>
        <v>1</v>
      </c>
      <c r="DN913" s="126" t="str">
        <f t="shared" si="4703"/>
        <v/>
      </c>
      <c r="DO913" s="126" t="str">
        <f t="shared" si="4704"/>
        <v/>
      </c>
      <c r="DP913" s="126" t="str">
        <f t="shared" si="4705"/>
        <v/>
      </c>
      <c r="DQ913" s="126" t="str">
        <f t="shared" si="4706"/>
        <v/>
      </c>
      <c r="DR913" s="126" t="str">
        <f t="shared" si="4707"/>
        <v/>
      </c>
      <c r="DS913" s="126" t="str">
        <f t="shared" si="4708"/>
        <v/>
      </c>
      <c r="DT913" s="126" t="str">
        <f t="shared" si="4709"/>
        <v/>
      </c>
      <c r="DU913" s="126" t="str">
        <f t="shared" si="4710"/>
        <v/>
      </c>
      <c r="DV913" s="126">
        <f t="shared" si="4711"/>
        <v>0</v>
      </c>
      <c r="DW913" s="126">
        <f t="shared" si="4712"/>
        <v>1</v>
      </c>
      <c r="DX913" s="126">
        <f t="shared" si="4713"/>
        <v>0</v>
      </c>
      <c r="DY913" s="126">
        <f t="shared" si="4714"/>
        <v>1</v>
      </c>
      <c r="EA913" s="126">
        <f t="shared" si="4715"/>
        <v>1</v>
      </c>
      <c r="EB913" s="126">
        <f t="shared" si="4716"/>
        <v>1</v>
      </c>
      <c r="EC913" s="126">
        <f t="shared" si="4717"/>
        <v>1</v>
      </c>
      <c r="ED913" s="126">
        <f t="shared" si="4718"/>
        <v>0</v>
      </c>
      <c r="EF913" s="126">
        <f t="shared" si="4719"/>
        <v>1</v>
      </c>
      <c r="EG913" s="126">
        <f t="shared" si="4720"/>
        <v>1</v>
      </c>
      <c r="EH913" s="126">
        <f t="shared" si="4721"/>
        <v>1</v>
      </c>
      <c r="EI913" s="126">
        <f t="shared" si="4722"/>
        <v>0</v>
      </c>
      <c r="EK913" s="126">
        <f t="shared" si="4723"/>
        <v>1</v>
      </c>
      <c r="EL913" s="126">
        <f t="shared" si="4724"/>
        <v>1</v>
      </c>
      <c r="EM913" s="126">
        <f t="shared" si="4725"/>
        <v>0</v>
      </c>
      <c r="EO913" s="126">
        <f t="shared" si="4726"/>
        <v>1</v>
      </c>
      <c r="EP913" s="126">
        <f t="shared" si="4727"/>
        <v>1</v>
      </c>
      <c r="EQ913" s="126">
        <f t="shared" si="4728"/>
        <v>0</v>
      </c>
      <c r="ES913" s="126">
        <f t="shared" si="4729"/>
        <v>1</v>
      </c>
      <c r="ET913" s="126">
        <f t="shared" si="4730"/>
        <v>1</v>
      </c>
      <c r="EU913" s="126">
        <f t="shared" si="4731"/>
        <v>0</v>
      </c>
      <c r="EV913" s="126" t="str">
        <f t="shared" si="4732"/>
        <v/>
      </c>
      <c r="EW913" s="126" t="str">
        <f t="shared" si="4733"/>
        <v/>
      </c>
      <c r="EY913" s="126">
        <f t="shared" si="4734"/>
        <v>0</v>
      </c>
      <c r="EZ913" s="126">
        <f t="shared" si="4735"/>
        <v>0</v>
      </c>
      <c r="FA913" s="126">
        <f t="shared" si="4736"/>
        <v>0</v>
      </c>
      <c r="FC913" s="126">
        <f t="shared" si="4737"/>
        <v>0</v>
      </c>
      <c r="FD913" s="126" t="str">
        <f t="shared" si="4738"/>
        <v/>
      </c>
      <c r="FE913" s="126"/>
      <c r="FF913" s="126">
        <f t="shared" si="4739"/>
        <v>1</v>
      </c>
      <c r="FG913" s="126">
        <f t="shared" si="4740"/>
        <v>0</v>
      </c>
      <c r="FH913" s="126">
        <f t="shared" si="4741"/>
        <v>0</v>
      </c>
      <c r="FI913" s="126" t="str">
        <f t="shared" si="4742"/>
        <v/>
      </c>
      <c r="FJ913" s="126" t="str">
        <f t="shared" si="4743"/>
        <v/>
      </c>
      <c r="FK913" s="126" t="str">
        <f t="shared" si="4744"/>
        <v/>
      </c>
      <c r="FL913" s="126" t="str">
        <f t="shared" si="4745"/>
        <v/>
      </c>
      <c r="FN913" s="126" t="str">
        <f t="shared" si="4746"/>
        <v/>
      </c>
      <c r="FO913" s="126" t="str">
        <f t="shared" si="4747"/>
        <v/>
      </c>
      <c r="FP913" s="126" t="str">
        <f t="shared" si="4748"/>
        <v/>
      </c>
      <c r="FV913" s="126">
        <f t="shared" si="4749"/>
        <v>0</v>
      </c>
      <c r="FW913" s="126">
        <f t="shared" si="4750"/>
        <v>1</v>
      </c>
      <c r="FX913" s="126">
        <f t="shared" si="4751"/>
        <v>1</v>
      </c>
      <c r="GA913" s="126">
        <f t="shared" si="4752"/>
        <v>1</v>
      </c>
      <c r="GB913" s="126">
        <f t="shared" si="4753"/>
        <v>1</v>
      </c>
      <c r="GC913" s="126">
        <f t="shared" si="4754"/>
        <v>1</v>
      </c>
      <c r="GD913" s="126">
        <f t="shared" si="4755"/>
        <v>0</v>
      </c>
      <c r="GE913" s="126">
        <f t="shared" si="4756"/>
        <v>0</v>
      </c>
      <c r="GF913" s="126">
        <f t="shared" si="4757"/>
        <v>0</v>
      </c>
      <c r="GG913" s="126">
        <f t="shared" si="4758"/>
        <v>1</v>
      </c>
      <c r="GI913" s="126">
        <f t="shared" si="4759"/>
        <v>1</v>
      </c>
      <c r="GK913" s="126">
        <f t="shared" si="4760"/>
        <v>1</v>
      </c>
      <c r="GL913" s="126">
        <f t="shared" si="4761"/>
        <v>1</v>
      </c>
      <c r="GM913" s="126">
        <f t="shared" si="4762"/>
        <v>1</v>
      </c>
      <c r="GN913" s="126">
        <f t="shared" si="4763"/>
        <v>0</v>
      </c>
      <c r="GO913" s="126">
        <f t="shared" si="4764"/>
        <v>0</v>
      </c>
      <c r="GP913" s="126">
        <f t="shared" si="4765"/>
        <v>0</v>
      </c>
      <c r="GQ913" s="126">
        <f t="shared" si="4766"/>
        <v>1</v>
      </c>
      <c r="GS913" s="126" t="str">
        <f t="shared" si="4767"/>
        <v/>
      </c>
      <c r="GT913" s="126" t="str">
        <f t="shared" si="4768"/>
        <v/>
      </c>
      <c r="GU913" s="126">
        <f t="shared" si="4769"/>
        <v>0</v>
      </c>
      <c r="GV913" s="126">
        <f t="shared" si="4770"/>
        <v>0</v>
      </c>
      <c r="GW913" s="126">
        <f t="shared" si="4771"/>
        <v>0</v>
      </c>
      <c r="GX913" s="126">
        <f t="shared" si="4772"/>
        <v>0</v>
      </c>
      <c r="GY913" s="126">
        <f t="shared" si="4773"/>
        <v>0</v>
      </c>
      <c r="GZ913" s="126"/>
      <c r="HA913" s="126">
        <f t="shared" si="4774"/>
        <v>1</v>
      </c>
      <c r="HB913" s="126">
        <f t="shared" si="4775"/>
        <v>0</v>
      </c>
      <c r="HC913" s="126">
        <f t="shared" si="4776"/>
        <v>0</v>
      </c>
      <c r="HD913" s="126">
        <f t="shared" si="4777"/>
        <v>0</v>
      </c>
      <c r="HE913" s="126">
        <f t="shared" si="4778"/>
        <v>0</v>
      </c>
      <c r="HF913" s="126">
        <f t="shared" si="4779"/>
        <v>0</v>
      </c>
      <c r="HH913" s="126">
        <f t="shared" si="4780"/>
        <v>1</v>
      </c>
      <c r="HI913" s="126">
        <f t="shared" si="4781"/>
        <v>1</v>
      </c>
      <c r="HJ913" s="126">
        <f t="shared" si="4782"/>
        <v>0</v>
      </c>
      <c r="HK913" s="126">
        <f t="shared" si="4783"/>
        <v>0</v>
      </c>
      <c r="HL913" s="126">
        <f t="shared" si="4784"/>
        <v>0</v>
      </c>
      <c r="HM913" s="126">
        <f t="shared" si="4785"/>
        <v>0</v>
      </c>
      <c r="HO913" s="126" t="str">
        <f t="shared" si="4786"/>
        <v/>
      </c>
      <c r="HP913" s="126">
        <f t="shared" si="4787"/>
        <v>0</v>
      </c>
      <c r="HQ913" s="126" t="str">
        <f t="shared" si="4788"/>
        <v/>
      </c>
      <c r="HR913" s="122" t="str">
        <f t="shared" si="4789"/>
        <v/>
      </c>
      <c r="HS913" s="126" t="str">
        <f t="shared" si="4790"/>
        <v/>
      </c>
      <c r="HT913" s="122" t="str">
        <f t="shared" si="4791"/>
        <v/>
      </c>
      <c r="HU913" s="122" t="str">
        <f t="shared" si="4792"/>
        <v/>
      </c>
      <c r="HV913" s="126" t="str">
        <f t="shared" si="4793"/>
        <v/>
      </c>
      <c r="HW913" s="126" t="str">
        <f t="shared" si="4794"/>
        <v/>
      </c>
      <c r="HX913" s="126" t="str">
        <f t="shared" si="4795"/>
        <v/>
      </c>
      <c r="HZ913" s="126" t="str">
        <f t="shared" si="4796"/>
        <v/>
      </c>
      <c r="IA913" s="126">
        <f t="shared" si="4797"/>
        <v>1</v>
      </c>
      <c r="IB913" s="126" t="str">
        <f t="shared" si="4798"/>
        <v/>
      </c>
      <c r="IC913" s="126" t="str">
        <f t="shared" si="4799"/>
        <v/>
      </c>
      <c r="ID913" s="126" t="str">
        <f t="shared" si="4800"/>
        <v/>
      </c>
      <c r="IE913" s="126" t="str">
        <f t="shared" si="4801"/>
        <v/>
      </c>
      <c r="IF913" s="126" t="str">
        <f t="shared" si="4802"/>
        <v/>
      </c>
      <c r="IG913" s="126" t="str">
        <f t="shared" si="4803"/>
        <v/>
      </c>
      <c r="IH913" s="126" t="str">
        <f t="shared" si="4804"/>
        <v/>
      </c>
      <c r="II913" s="126" t="str">
        <f t="shared" si="4805"/>
        <v/>
      </c>
      <c r="IO913" s="128"/>
      <c r="IP913" s="128"/>
      <c r="IQ913" s="127"/>
      <c r="IR913" s="127"/>
      <c r="IX913" s="6"/>
      <c r="IY913" s="6"/>
      <c r="IZ913" s="7"/>
      <c r="JA913" s="7"/>
      <c r="JG913" s="12"/>
      <c r="JH913" s="12"/>
      <c r="JI913" s="13"/>
      <c r="JJ913" s="13"/>
      <c r="JN913" s="6"/>
      <c r="JO913" s="6"/>
      <c r="JQ913" s="11"/>
      <c r="JR913" s="11"/>
      <c r="JS913" s="12"/>
      <c r="JT913" s="13"/>
      <c r="JU913" s="12"/>
      <c r="JV913" s="12"/>
      <c r="JW913" s="97"/>
      <c r="JX913" s="13"/>
      <c r="JY913" s="13"/>
      <c r="JZ913" s="97"/>
      <c r="KA913" s="97"/>
      <c r="KB913" s="11"/>
      <c r="KC913" s="11"/>
      <c r="KD913" s="11"/>
      <c r="KE913" s="11"/>
    </row>
    <row r="914" spans="1:291" s="122" customFormat="1" x14ac:dyDescent="0.2">
      <c r="A914" s="146">
        <f t="shared" si="4081"/>
        <v>914</v>
      </c>
      <c r="C914" s="2">
        <v>43420</v>
      </c>
      <c r="D914" s="126">
        <v>96.915000000000006</v>
      </c>
      <c r="E914" s="126">
        <v>96.915000000000006</v>
      </c>
      <c r="F914" s="126">
        <v>96.93</v>
      </c>
      <c r="G914" s="128">
        <v>105.15</v>
      </c>
      <c r="H914" s="128">
        <v>112.262</v>
      </c>
      <c r="I914" s="128">
        <v>119.05</v>
      </c>
      <c r="J914" s="127">
        <v>139.18</v>
      </c>
      <c r="K914" s="126"/>
      <c r="M914" s="126">
        <f t="shared" si="4646"/>
        <v>96.915000000000006</v>
      </c>
      <c r="N914" s="126">
        <f t="shared" si="4647"/>
        <v>96.915000000000006</v>
      </c>
      <c r="O914" s="126">
        <f t="shared" si="4648"/>
        <v>96.93</v>
      </c>
      <c r="P914" s="128">
        <f t="shared" si="4620"/>
        <v>3375.0000000000005</v>
      </c>
      <c r="Q914" s="5">
        <f t="shared" si="4621"/>
        <v>3610.25</v>
      </c>
      <c r="R914" s="6">
        <f t="shared" si="4622"/>
        <v>3812.9999999999995</v>
      </c>
      <c r="S914" s="7">
        <f t="shared" si="4623"/>
        <v>4466.0000000000009</v>
      </c>
      <c r="V914" s="127">
        <f t="shared" si="4628"/>
        <v>6.5000000000011937</v>
      </c>
      <c r="W914" s="127">
        <f t="shared" si="4629"/>
        <v>7.000000000000739</v>
      </c>
      <c r="X914" s="127">
        <f t="shared" si="4630"/>
        <v>7.5000000000002842</v>
      </c>
      <c r="Y914" s="127">
        <f t="shared" si="4624"/>
        <v>3</v>
      </c>
      <c r="Z914" s="126">
        <f t="shared" si="4625"/>
        <v>7.75</v>
      </c>
      <c r="AA914" s="126">
        <f t="shared" si="4626"/>
        <v>10.999999999999091</v>
      </c>
      <c r="AB914" s="126">
        <f t="shared" si="4627"/>
        <v>25.000000000000909</v>
      </c>
      <c r="AC914" s="126"/>
      <c r="AD914" s="126"/>
      <c r="AE914" s="127">
        <f t="shared" si="4643"/>
        <v>1.8500009300010074</v>
      </c>
      <c r="AF914" s="127">
        <f t="shared" si="4644"/>
        <v>2.3500009300005527</v>
      </c>
      <c r="AG914" s="127">
        <f t="shared" si="4645"/>
        <v>2.8500009300000979</v>
      </c>
      <c r="AH914" s="127">
        <f t="shared" si="4806"/>
        <v>0.83333333333333304</v>
      </c>
      <c r="AI914" s="127">
        <f t="shared" si="4631"/>
        <v>1.3500000000000005</v>
      </c>
      <c r="AJ914" s="127">
        <f t="shared" si="4632"/>
        <v>1.1500000000005457</v>
      </c>
      <c r="AK914" s="127">
        <f t="shared" si="4633"/>
        <v>0.4166666666672727</v>
      </c>
      <c r="AL914" s="127">
        <f t="shared" si="4634"/>
        <v>2.2500000000004547</v>
      </c>
      <c r="AM914" s="127">
        <f t="shared" si="4635"/>
        <v>2.6666666666654546</v>
      </c>
      <c r="AN914" s="127">
        <f t="shared" si="4636"/>
        <v>0.99999999999872635</v>
      </c>
      <c r="AO914" s="127">
        <f t="shared" si="4637"/>
        <v>1</v>
      </c>
      <c r="AP914" s="127">
        <f t="shared" si="4638"/>
        <v>1.8333333333327282</v>
      </c>
      <c r="AQ914" s="127">
        <f t="shared" si="4639"/>
        <v>2.0416666666645455</v>
      </c>
      <c r="AR914" s="127">
        <f t="shared" si="4640"/>
        <v>1.6000000000003638</v>
      </c>
      <c r="AS914" s="127">
        <f t="shared" si="4641"/>
        <v>2.1944444444442421</v>
      </c>
      <c r="AT914" s="127">
        <f t="shared" si="4642"/>
        <v>2.6666666666665453</v>
      </c>
      <c r="AU914" s="126"/>
      <c r="AX914" s="11">
        <f t="shared" si="4649"/>
        <v>6.5000000000011937</v>
      </c>
      <c r="AY914" s="11">
        <f t="shared" si="4650"/>
        <v>7.000000000000739</v>
      </c>
      <c r="AZ914" s="11">
        <f t="shared" si="4651"/>
        <v>7.5000000000002842</v>
      </c>
      <c r="BA914" s="11">
        <f t="shared" si="4652"/>
        <v>3</v>
      </c>
      <c r="BB914" s="11">
        <f t="shared" si="4653"/>
        <v>7.75</v>
      </c>
      <c r="BC914" s="12">
        <f t="shared" si="4654"/>
        <v>10.999999999999091</v>
      </c>
      <c r="BD914" s="13">
        <f t="shared" si="4655"/>
        <v>25.000000000000909</v>
      </c>
      <c r="BF914" s="11">
        <f t="shared" si="4808"/>
        <v>0.50000000000119371</v>
      </c>
      <c r="BG914" s="11">
        <f t="shared" si="4809"/>
        <v>1.8500009300010074</v>
      </c>
      <c r="BH914" s="11">
        <f t="shared" si="4810"/>
        <v>2.3500009300005527</v>
      </c>
      <c r="BI914" s="11">
        <f t="shared" si="4811"/>
        <v>2.8500009300000979</v>
      </c>
      <c r="BJ914" s="11">
        <f t="shared" si="4656"/>
        <v>0.83333333333333304</v>
      </c>
      <c r="BK914" s="11">
        <f t="shared" si="4657"/>
        <v>1.3500000000000005</v>
      </c>
      <c r="BL914" s="11">
        <f t="shared" si="4658"/>
        <v>1.1500000000005457</v>
      </c>
      <c r="BM914" s="11">
        <f t="shared" si="4659"/>
        <v>0.4166666666672727</v>
      </c>
      <c r="BN914" s="11">
        <f t="shared" si="4660"/>
        <v>2.2500000000004547</v>
      </c>
      <c r="BO914" s="11">
        <f t="shared" si="4661"/>
        <v>2.6666666666654546</v>
      </c>
      <c r="BP914" s="11">
        <f t="shared" si="4662"/>
        <v>0.99999999999872635</v>
      </c>
      <c r="BQ914" s="126">
        <v>1</v>
      </c>
      <c r="BR914" s="11">
        <f t="shared" si="4812"/>
        <v>-1.8333333333327282</v>
      </c>
      <c r="BS914" s="11">
        <f t="shared" si="4663"/>
        <v>2.0416666666645455</v>
      </c>
      <c r="BT914" s="11">
        <f t="shared" si="4664"/>
        <v>1.6000000000003638</v>
      </c>
      <c r="BU914" s="11">
        <f t="shared" si="4665"/>
        <v>2.1944444444442421</v>
      </c>
      <c r="BV914" s="11">
        <f t="shared" si="4666"/>
        <v>2.6666666666665453</v>
      </c>
      <c r="BY914" s="126"/>
      <c r="BZ914" s="126"/>
      <c r="CA914" s="122">
        <f t="shared" si="4667"/>
        <v>2.1944444444442421</v>
      </c>
      <c r="CB914" s="126">
        <f t="shared" si="4668"/>
        <v>1</v>
      </c>
      <c r="CC914" s="126">
        <f t="shared" si="4669"/>
        <v>1</v>
      </c>
      <c r="CD914" s="126">
        <f t="shared" si="4670"/>
        <v>1</v>
      </c>
      <c r="CE914" s="126">
        <f t="shared" si="4671"/>
        <v>1</v>
      </c>
      <c r="CF914" s="126">
        <f t="shared" si="4672"/>
        <v>1</v>
      </c>
      <c r="CG914" s="126">
        <f t="shared" si="4673"/>
        <v>1</v>
      </c>
      <c r="CH914" s="126" t="str">
        <f t="shared" si="4674"/>
        <v/>
      </c>
      <c r="CI914" s="126" t="str">
        <f t="shared" si="4675"/>
        <v/>
      </c>
      <c r="CJ914" s="126">
        <f t="shared" si="4676"/>
        <v>0</v>
      </c>
      <c r="CK914" s="126">
        <f t="shared" si="4677"/>
        <v>0</v>
      </c>
      <c r="CL914" s="126">
        <f t="shared" si="4678"/>
        <v>1</v>
      </c>
      <c r="CM914" s="126">
        <f t="shared" si="4679"/>
        <v>0</v>
      </c>
      <c r="CN914" s="126" t="str">
        <f t="shared" si="4680"/>
        <v/>
      </c>
      <c r="CO914" s="126">
        <f t="shared" si="4681"/>
        <v>1</v>
      </c>
      <c r="CP914" s="126">
        <f t="shared" si="4682"/>
        <v>1</v>
      </c>
      <c r="CQ914" s="126" t="str">
        <f t="shared" si="4683"/>
        <v/>
      </c>
      <c r="CR914" s="126"/>
      <c r="CS914" s="126">
        <f t="shared" si="4684"/>
        <v>1</v>
      </c>
      <c r="CT914" s="126">
        <f t="shared" si="4685"/>
        <v>1</v>
      </c>
      <c r="CU914" s="126">
        <f t="shared" si="4686"/>
        <v>1</v>
      </c>
      <c r="CV914" s="126">
        <f t="shared" si="4687"/>
        <v>1</v>
      </c>
      <c r="CW914" s="126">
        <f t="shared" si="4688"/>
        <v>1</v>
      </c>
      <c r="CX914" s="126">
        <f t="shared" si="4689"/>
        <v>1</v>
      </c>
      <c r="CY914" s="126">
        <f t="shared" si="4690"/>
        <v>1</v>
      </c>
      <c r="CZ914" s="126">
        <f t="shared" si="4691"/>
        <v>1</v>
      </c>
      <c r="DA914" s="126">
        <f t="shared" si="4692"/>
        <v>1</v>
      </c>
      <c r="DB914" s="126" t="str">
        <f t="shared" si="4693"/>
        <v/>
      </c>
      <c r="DC914" s="126" t="str">
        <f t="shared" si="4694"/>
        <v/>
      </c>
      <c r="DD914" s="126">
        <f t="shared" si="4695"/>
        <v>0</v>
      </c>
      <c r="DE914" s="126" t="str">
        <f t="shared" si="4696"/>
        <v/>
      </c>
      <c r="DF914" s="126"/>
      <c r="DG914" s="126">
        <f t="shared" si="4697"/>
        <v>1</v>
      </c>
      <c r="DH914" s="126">
        <f t="shared" si="4698"/>
        <v>1</v>
      </c>
      <c r="DI914" s="126">
        <f t="shared" si="4699"/>
        <v>1</v>
      </c>
      <c r="DJ914" s="126">
        <f t="shared" si="4700"/>
        <v>1</v>
      </c>
      <c r="DK914" s="126" t="str">
        <f t="shared" si="4701"/>
        <v/>
      </c>
      <c r="DL914" s="126"/>
      <c r="DM914" s="126" t="str">
        <f t="shared" si="4702"/>
        <v/>
      </c>
      <c r="DN914" s="126">
        <f t="shared" si="4703"/>
        <v>1</v>
      </c>
      <c r="DO914" s="126">
        <f t="shared" si="4704"/>
        <v>1</v>
      </c>
      <c r="DP914" s="126">
        <f t="shared" si="4705"/>
        <v>1</v>
      </c>
      <c r="DQ914" s="126">
        <f t="shared" si="4706"/>
        <v>1</v>
      </c>
      <c r="DR914" s="126">
        <f t="shared" si="4707"/>
        <v>1</v>
      </c>
      <c r="DS914" s="126">
        <f t="shared" si="4708"/>
        <v>1</v>
      </c>
      <c r="DT914" s="126">
        <f t="shared" si="4709"/>
        <v>1</v>
      </c>
      <c r="DU914" s="126">
        <f t="shared" si="4710"/>
        <v>0</v>
      </c>
      <c r="DV914" s="126">
        <f t="shared" si="4711"/>
        <v>1</v>
      </c>
      <c r="DW914" s="126">
        <f t="shared" si="4712"/>
        <v>0</v>
      </c>
      <c r="DX914" s="126" t="str">
        <f t="shared" si="4713"/>
        <v/>
      </c>
      <c r="DY914" s="126" t="str">
        <f t="shared" si="4714"/>
        <v/>
      </c>
      <c r="EA914" s="126">
        <f t="shared" si="4715"/>
        <v>1</v>
      </c>
      <c r="EB914" s="126">
        <f t="shared" si="4716"/>
        <v>1</v>
      </c>
      <c r="EC914" s="126">
        <f t="shared" si="4717"/>
        <v>1</v>
      </c>
      <c r="ED914" s="126">
        <f t="shared" si="4718"/>
        <v>1</v>
      </c>
      <c r="EF914" s="126">
        <f t="shared" si="4719"/>
        <v>1</v>
      </c>
      <c r="EG914" s="126">
        <f t="shared" si="4720"/>
        <v>1</v>
      </c>
      <c r="EH914" s="126">
        <f t="shared" si="4721"/>
        <v>1</v>
      </c>
      <c r="EI914" s="126">
        <f t="shared" si="4722"/>
        <v>1</v>
      </c>
      <c r="EK914" s="126">
        <f t="shared" si="4723"/>
        <v>1</v>
      </c>
      <c r="EL914" s="126">
        <f t="shared" si="4724"/>
        <v>1</v>
      </c>
      <c r="EM914" s="126">
        <f t="shared" si="4725"/>
        <v>1</v>
      </c>
      <c r="EO914" s="126">
        <f t="shared" si="4726"/>
        <v>1</v>
      </c>
      <c r="EP914" s="126">
        <f t="shared" si="4727"/>
        <v>1</v>
      </c>
      <c r="EQ914" s="126">
        <f t="shared" si="4728"/>
        <v>1</v>
      </c>
      <c r="ES914" s="126">
        <f t="shared" si="4729"/>
        <v>1</v>
      </c>
      <c r="ET914" s="126">
        <f t="shared" si="4730"/>
        <v>1</v>
      </c>
      <c r="EU914" s="126">
        <f t="shared" si="4731"/>
        <v>1</v>
      </c>
      <c r="EV914" s="126">
        <f t="shared" si="4732"/>
        <v>1</v>
      </c>
      <c r="EW914" s="126">
        <f t="shared" si="4733"/>
        <v>1</v>
      </c>
      <c r="EY914" s="126">
        <f t="shared" si="4734"/>
        <v>1</v>
      </c>
      <c r="EZ914" s="126">
        <f t="shared" si="4735"/>
        <v>1</v>
      </c>
      <c r="FA914" s="126">
        <f t="shared" si="4736"/>
        <v>1</v>
      </c>
      <c r="FC914" s="126">
        <f t="shared" si="4737"/>
        <v>1</v>
      </c>
      <c r="FD914" s="126">
        <f t="shared" si="4738"/>
        <v>0</v>
      </c>
      <c r="FE914" s="126"/>
      <c r="FF914" s="126">
        <f t="shared" si="4739"/>
        <v>1</v>
      </c>
      <c r="FG914" s="126">
        <f t="shared" si="4740"/>
        <v>1</v>
      </c>
      <c r="FH914" s="126">
        <f t="shared" si="4741"/>
        <v>1</v>
      </c>
      <c r="FI914" s="126">
        <f t="shared" si="4742"/>
        <v>1</v>
      </c>
      <c r="FJ914" s="126">
        <f t="shared" si="4743"/>
        <v>1</v>
      </c>
      <c r="FK914" s="126">
        <f t="shared" si="4744"/>
        <v>1</v>
      </c>
      <c r="FL914" s="126">
        <f t="shared" si="4745"/>
        <v>1</v>
      </c>
      <c r="FN914" s="126" t="str">
        <f t="shared" si="4746"/>
        <v/>
      </c>
      <c r="FO914" s="126" t="str">
        <f t="shared" si="4747"/>
        <v/>
      </c>
      <c r="FP914" s="126" t="str">
        <f t="shared" si="4748"/>
        <v/>
      </c>
      <c r="FV914" s="126">
        <f t="shared" si="4749"/>
        <v>0</v>
      </c>
      <c r="FW914" s="126">
        <f t="shared" si="4750"/>
        <v>1</v>
      </c>
      <c r="FX914" s="126">
        <f t="shared" si="4751"/>
        <v>1</v>
      </c>
      <c r="GA914" s="126">
        <f t="shared" si="4752"/>
        <v>0</v>
      </c>
      <c r="GB914" s="126">
        <f t="shared" si="4753"/>
        <v>0</v>
      </c>
      <c r="GC914" s="126">
        <f t="shared" si="4754"/>
        <v>0</v>
      </c>
      <c r="GD914" s="126">
        <f t="shared" si="4755"/>
        <v>0</v>
      </c>
      <c r="GE914" s="126">
        <f t="shared" si="4756"/>
        <v>0</v>
      </c>
      <c r="GF914" s="126">
        <f t="shared" si="4757"/>
        <v>0</v>
      </c>
      <c r="GG914" s="126">
        <f t="shared" si="4758"/>
        <v>0</v>
      </c>
      <c r="GI914" s="126">
        <f t="shared" si="4759"/>
        <v>0</v>
      </c>
      <c r="GK914" s="126">
        <f t="shared" si="4760"/>
        <v>1</v>
      </c>
      <c r="GL914" s="126">
        <f t="shared" si="4761"/>
        <v>1</v>
      </c>
      <c r="GM914" s="126">
        <f t="shared" si="4762"/>
        <v>1</v>
      </c>
      <c r="GN914" s="126">
        <f t="shared" si="4763"/>
        <v>1</v>
      </c>
      <c r="GO914" s="126">
        <f t="shared" si="4764"/>
        <v>1</v>
      </c>
      <c r="GP914" s="126">
        <f t="shared" si="4765"/>
        <v>1</v>
      </c>
      <c r="GQ914" s="126">
        <f t="shared" si="4766"/>
        <v>1</v>
      </c>
      <c r="GS914" s="126" t="str">
        <f t="shared" si="4767"/>
        <v/>
      </c>
      <c r="GT914" s="126" t="str">
        <f t="shared" si="4768"/>
        <v/>
      </c>
      <c r="GU914" s="126">
        <f t="shared" si="4769"/>
        <v>0</v>
      </c>
      <c r="GV914" s="126">
        <f t="shared" si="4770"/>
        <v>0</v>
      </c>
      <c r="GW914" s="126">
        <f t="shared" si="4771"/>
        <v>0</v>
      </c>
      <c r="GX914" s="126">
        <f t="shared" si="4772"/>
        <v>0</v>
      </c>
      <c r="GY914" s="126">
        <f t="shared" si="4773"/>
        <v>0</v>
      </c>
      <c r="GZ914" s="126"/>
      <c r="HA914" s="126">
        <f t="shared" si="4774"/>
        <v>1</v>
      </c>
      <c r="HB914" s="126">
        <f t="shared" si="4775"/>
        <v>0</v>
      </c>
      <c r="HC914" s="126">
        <f t="shared" si="4776"/>
        <v>0</v>
      </c>
      <c r="HD914" s="126">
        <f t="shared" si="4777"/>
        <v>0</v>
      </c>
      <c r="HE914" s="126">
        <f t="shared" si="4778"/>
        <v>0</v>
      </c>
      <c r="HF914" s="126">
        <f t="shared" si="4779"/>
        <v>0</v>
      </c>
      <c r="HH914" s="126">
        <f t="shared" si="4780"/>
        <v>1</v>
      </c>
      <c r="HI914" s="126">
        <f t="shared" si="4781"/>
        <v>0</v>
      </c>
      <c r="HJ914" s="126">
        <f t="shared" si="4782"/>
        <v>0</v>
      </c>
      <c r="HK914" s="126">
        <f t="shared" si="4783"/>
        <v>0</v>
      </c>
      <c r="HL914" s="126">
        <f t="shared" si="4784"/>
        <v>0</v>
      </c>
      <c r="HM914" s="126">
        <f t="shared" si="4785"/>
        <v>0</v>
      </c>
      <c r="HO914" s="126">
        <f t="shared" si="4786"/>
        <v>0</v>
      </c>
      <c r="HP914" s="126" t="str">
        <f t="shared" si="4787"/>
        <v/>
      </c>
      <c r="HQ914" s="126">
        <f t="shared" si="4788"/>
        <v>0</v>
      </c>
      <c r="HR914" s="122" t="str">
        <f t="shared" si="4789"/>
        <v/>
      </c>
      <c r="HS914" s="126">
        <f t="shared" si="4790"/>
        <v>0</v>
      </c>
      <c r="HT914" s="122" t="str">
        <f t="shared" si="4791"/>
        <v/>
      </c>
      <c r="HU914" s="122" t="str">
        <f t="shared" si="4792"/>
        <v/>
      </c>
      <c r="HV914" s="126" t="str">
        <f t="shared" si="4793"/>
        <v/>
      </c>
      <c r="HW914" s="126" t="str">
        <f t="shared" si="4794"/>
        <v/>
      </c>
      <c r="HX914" s="126" t="str">
        <f t="shared" si="4795"/>
        <v/>
      </c>
      <c r="HZ914" s="126">
        <f t="shared" si="4796"/>
        <v>0</v>
      </c>
      <c r="IA914" s="126" t="str">
        <f t="shared" si="4797"/>
        <v/>
      </c>
      <c r="IB914" s="126">
        <f t="shared" si="4798"/>
        <v>0</v>
      </c>
      <c r="IC914" s="126" t="str">
        <f t="shared" si="4799"/>
        <v/>
      </c>
      <c r="ID914" s="126">
        <f t="shared" si="4800"/>
        <v>0</v>
      </c>
      <c r="IE914" s="126" t="str">
        <f t="shared" si="4801"/>
        <v/>
      </c>
      <c r="IF914" s="126" t="str">
        <f t="shared" si="4802"/>
        <v/>
      </c>
      <c r="IG914" s="126" t="str">
        <f t="shared" si="4803"/>
        <v/>
      </c>
      <c r="IH914" s="126" t="str">
        <f t="shared" si="4804"/>
        <v/>
      </c>
      <c r="II914" s="126" t="str">
        <f t="shared" si="4805"/>
        <v/>
      </c>
      <c r="IO914" s="128"/>
      <c r="IP914" s="128"/>
      <c r="IQ914" s="127"/>
      <c r="IR914" s="127"/>
      <c r="IX914" s="6"/>
      <c r="IY914" s="6"/>
      <c r="IZ914" s="7"/>
      <c r="JA914" s="7"/>
      <c r="JG914" s="12"/>
      <c r="JH914" s="12"/>
      <c r="JI914" s="13"/>
      <c r="JJ914" s="13"/>
      <c r="JN914" s="6"/>
      <c r="JO914" s="6"/>
      <c r="JQ914" s="11"/>
      <c r="JR914" s="11"/>
      <c r="JS914" s="12"/>
      <c r="JT914" s="13"/>
      <c r="JU914" s="12"/>
      <c r="JV914" s="12"/>
      <c r="JW914" s="97"/>
      <c r="JX914" s="13"/>
      <c r="JY914" s="13"/>
      <c r="JZ914" s="97"/>
      <c r="KA914" s="97"/>
      <c r="KB914" s="11"/>
      <c r="KC914" s="11"/>
      <c r="KD914" s="11"/>
      <c r="KE914" s="11"/>
    </row>
    <row r="915" spans="1:291" s="122" customFormat="1" x14ac:dyDescent="0.2">
      <c r="A915" s="146">
        <f t="shared" si="4081"/>
        <v>915</v>
      </c>
      <c r="C915" s="2">
        <v>43423</v>
      </c>
      <c r="D915" s="126">
        <v>96.954999999999998</v>
      </c>
      <c r="E915" s="126">
        <v>96.954999999999998</v>
      </c>
      <c r="F915" s="126">
        <v>96.97</v>
      </c>
      <c r="G915" s="128">
        <v>105.17</v>
      </c>
      <c r="H915" s="128">
        <v>112.30200000000001</v>
      </c>
      <c r="I915" s="128">
        <v>119.095</v>
      </c>
      <c r="J915" s="127">
        <v>139.25</v>
      </c>
      <c r="K915" s="126"/>
      <c r="M915" s="126">
        <f t="shared" si="4646"/>
        <v>96.954999999999998</v>
      </c>
      <c r="N915" s="126">
        <f t="shared" si="4647"/>
        <v>96.954999999999998</v>
      </c>
      <c r="O915" s="126">
        <f t="shared" si="4648"/>
        <v>96.97</v>
      </c>
      <c r="P915" s="128">
        <f t="shared" si="4620"/>
        <v>3377</v>
      </c>
      <c r="Q915" s="5">
        <f t="shared" si="4621"/>
        <v>3614.2500000000005</v>
      </c>
      <c r="R915" s="6">
        <f t="shared" si="4622"/>
        <v>3817.5</v>
      </c>
      <c r="S915" s="7">
        <f t="shared" si="4623"/>
        <v>4473</v>
      </c>
      <c r="V915" s="127">
        <f t="shared" si="4628"/>
        <v>3.9999999999992042</v>
      </c>
      <c r="W915" s="127">
        <f t="shared" si="4629"/>
        <v>3.9999999999992042</v>
      </c>
      <c r="X915" s="127">
        <f t="shared" si="4630"/>
        <v>3.9999999999992042</v>
      </c>
      <c r="Y915" s="127">
        <f t="shared" si="4624"/>
        <v>1.9999999999995453</v>
      </c>
      <c r="Z915" s="126">
        <f t="shared" si="4625"/>
        <v>4.0000000000004547</v>
      </c>
      <c r="AA915" s="126">
        <f t="shared" si="4626"/>
        <v>4.5000000000004547</v>
      </c>
      <c r="AB915" s="126">
        <f t="shared" si="4627"/>
        <v>6.9999999999990905</v>
      </c>
      <c r="AC915" s="126"/>
      <c r="AD915" s="126"/>
      <c r="AE915" s="127">
        <f t="shared" si="4643"/>
        <v>1.600000479998835</v>
      </c>
      <c r="AF915" s="127">
        <f t="shared" si="4644"/>
        <v>1.600000479998835</v>
      </c>
      <c r="AG915" s="127">
        <f t="shared" si="4645"/>
        <v>1.600000479998835</v>
      </c>
      <c r="AH915" s="127">
        <f t="shared" si="4806"/>
        <v>1.3333333333321207</v>
      </c>
      <c r="AI915" s="127">
        <f t="shared" si="4631"/>
        <v>1.5999999999988179</v>
      </c>
      <c r="AJ915" s="127">
        <f t="shared" si="4632"/>
        <v>1.3000000000001819</v>
      </c>
      <c r="AK915" s="127">
        <f t="shared" si="4633"/>
        <v>1.0000000000001514</v>
      </c>
      <c r="AL915" s="127">
        <f t="shared" si="4634"/>
        <v>1.7500000000002274</v>
      </c>
      <c r="AM915" s="127">
        <f t="shared" si="4635"/>
        <v>2.1666666666674246</v>
      </c>
      <c r="AN915" s="127">
        <f t="shared" si="4636"/>
        <v>1.7000000000008186</v>
      </c>
      <c r="AO915" s="127">
        <f t="shared" si="4637"/>
        <v>1</v>
      </c>
      <c r="AP915" s="127">
        <f t="shared" si="4638"/>
        <v>1.6666666666645451</v>
      </c>
      <c r="AQ915" s="127">
        <f t="shared" si="4639"/>
        <v>0.66666666666719743</v>
      </c>
      <c r="AR915" s="127">
        <f t="shared" si="4640"/>
        <v>2.1999999999989086</v>
      </c>
      <c r="AS915" s="127">
        <f t="shared" si="4641"/>
        <v>2.444444444445101</v>
      </c>
      <c r="AT915" s="127">
        <f t="shared" si="4642"/>
        <v>3.0666666666658786</v>
      </c>
      <c r="AU915" s="126"/>
      <c r="AX915" s="11">
        <f t="shared" si="4649"/>
        <v>3.9999999999992042</v>
      </c>
      <c r="AY915" s="11">
        <f t="shared" si="4650"/>
        <v>3.9999999999992042</v>
      </c>
      <c r="AZ915" s="11">
        <f t="shared" si="4651"/>
        <v>3.9999999999992042</v>
      </c>
      <c r="BA915" s="11">
        <f t="shared" si="4652"/>
        <v>1.9999999999995453</v>
      </c>
      <c r="BB915" s="11">
        <f t="shared" si="4653"/>
        <v>4.0000000000004547</v>
      </c>
      <c r="BC915" s="12">
        <f t="shared" si="4654"/>
        <v>4.5000000000004547</v>
      </c>
      <c r="BD915" s="13">
        <f t="shared" si="4655"/>
        <v>6.9999999999990905</v>
      </c>
      <c r="BF915" s="11">
        <f t="shared" si="4808"/>
        <v>1.1368683772161603E-13</v>
      </c>
      <c r="BG915" s="11">
        <f t="shared" si="4809"/>
        <v>1.600000479998835</v>
      </c>
      <c r="BH915" s="11">
        <f t="shared" si="4810"/>
        <v>1.600000479998835</v>
      </c>
      <c r="BI915" s="11">
        <f t="shared" si="4811"/>
        <v>1.600000479998835</v>
      </c>
      <c r="BJ915" s="11">
        <f t="shared" si="4656"/>
        <v>1.3333333333321207</v>
      </c>
      <c r="BK915" s="11">
        <f t="shared" si="4657"/>
        <v>1.5999999999988179</v>
      </c>
      <c r="BL915" s="11">
        <f t="shared" si="4658"/>
        <v>1.3000000000001819</v>
      </c>
      <c r="BM915" s="11">
        <f t="shared" si="4659"/>
        <v>1.0000000000001514</v>
      </c>
      <c r="BN915" s="11">
        <f t="shared" si="4660"/>
        <v>1.7500000000002274</v>
      </c>
      <c r="BO915" s="11">
        <f t="shared" si="4661"/>
        <v>2.1666666666674246</v>
      </c>
      <c r="BP915" s="11">
        <f t="shared" si="4662"/>
        <v>1.7000000000008186</v>
      </c>
      <c r="BQ915" s="126">
        <v>1</v>
      </c>
      <c r="BR915" s="11">
        <f t="shared" si="4812"/>
        <v>-1.6666666666645451</v>
      </c>
      <c r="BS915" s="11">
        <f t="shared" si="4663"/>
        <v>0.66666666666719743</v>
      </c>
      <c r="BT915" s="11">
        <f t="shared" si="4664"/>
        <v>2.1999999999989086</v>
      </c>
      <c r="BU915" s="11">
        <f t="shared" si="4665"/>
        <v>2.444444444445101</v>
      </c>
      <c r="BV915" s="11">
        <f t="shared" si="4666"/>
        <v>3.0666666666658786</v>
      </c>
      <c r="BY915" s="126"/>
      <c r="BZ915" s="126"/>
      <c r="CA915" s="122">
        <f t="shared" si="4667"/>
        <v>2.444444444445101</v>
      </c>
      <c r="CB915" s="126">
        <f t="shared" si="4668"/>
        <v>1</v>
      </c>
      <c r="CC915" s="126">
        <f t="shared" si="4669"/>
        <v>1</v>
      </c>
      <c r="CD915" s="126">
        <f t="shared" si="4670"/>
        <v>1</v>
      </c>
      <c r="CE915" s="126">
        <f t="shared" si="4671"/>
        <v>1</v>
      </c>
      <c r="CF915" s="126">
        <f t="shared" si="4672"/>
        <v>1</v>
      </c>
      <c r="CG915" s="126">
        <f t="shared" si="4673"/>
        <v>1</v>
      </c>
      <c r="CH915" s="126" t="str">
        <f t="shared" si="4674"/>
        <v/>
      </c>
      <c r="CI915" s="126" t="str">
        <f t="shared" si="4675"/>
        <v/>
      </c>
      <c r="CJ915" s="126">
        <f t="shared" si="4676"/>
        <v>0</v>
      </c>
      <c r="CK915" s="126">
        <f t="shared" si="4677"/>
        <v>0</v>
      </c>
      <c r="CL915" s="126">
        <f t="shared" si="4678"/>
        <v>1</v>
      </c>
      <c r="CM915" s="126">
        <f t="shared" si="4679"/>
        <v>0</v>
      </c>
      <c r="CN915" s="126" t="str">
        <f t="shared" si="4680"/>
        <v/>
      </c>
      <c r="CO915" s="126">
        <f t="shared" si="4681"/>
        <v>1</v>
      </c>
      <c r="CP915" s="126">
        <f t="shared" si="4682"/>
        <v>1</v>
      </c>
      <c r="CQ915" s="126" t="str">
        <f t="shared" si="4683"/>
        <v/>
      </c>
      <c r="CR915" s="126"/>
      <c r="CS915" s="126">
        <f t="shared" si="4684"/>
        <v>1</v>
      </c>
      <c r="CT915" s="126">
        <f t="shared" si="4685"/>
        <v>1</v>
      </c>
      <c r="CU915" s="126">
        <f t="shared" si="4686"/>
        <v>1</v>
      </c>
      <c r="CV915" s="126">
        <f t="shared" si="4687"/>
        <v>1</v>
      </c>
      <c r="CW915" s="126">
        <f t="shared" si="4688"/>
        <v>1</v>
      </c>
      <c r="CX915" s="126">
        <f t="shared" si="4689"/>
        <v>1</v>
      </c>
      <c r="CY915" s="126">
        <f t="shared" si="4690"/>
        <v>1</v>
      </c>
      <c r="CZ915" s="126">
        <f t="shared" si="4691"/>
        <v>1</v>
      </c>
      <c r="DA915" s="126">
        <f t="shared" si="4692"/>
        <v>1</v>
      </c>
      <c r="DB915" s="126" t="str">
        <f t="shared" si="4693"/>
        <v/>
      </c>
      <c r="DC915" s="126" t="str">
        <f t="shared" si="4694"/>
        <v/>
      </c>
      <c r="DD915" s="126">
        <f t="shared" si="4695"/>
        <v>0</v>
      </c>
      <c r="DE915" s="126" t="str">
        <f t="shared" si="4696"/>
        <v/>
      </c>
      <c r="DF915" s="126"/>
      <c r="DG915" s="126">
        <f t="shared" si="4697"/>
        <v>1</v>
      </c>
      <c r="DH915" s="126">
        <f t="shared" si="4698"/>
        <v>1</v>
      </c>
      <c r="DI915" s="126">
        <f t="shared" si="4699"/>
        <v>1</v>
      </c>
      <c r="DJ915" s="126">
        <f t="shared" si="4700"/>
        <v>1</v>
      </c>
      <c r="DK915" s="126" t="str">
        <f t="shared" si="4701"/>
        <v/>
      </c>
      <c r="DL915" s="126"/>
      <c r="DM915" s="126" t="str">
        <f t="shared" si="4702"/>
        <v/>
      </c>
      <c r="DN915" s="126">
        <f t="shared" si="4703"/>
        <v>1</v>
      </c>
      <c r="DO915" s="126">
        <f t="shared" si="4704"/>
        <v>1</v>
      </c>
      <c r="DP915" s="126">
        <f t="shared" si="4705"/>
        <v>1</v>
      </c>
      <c r="DQ915" s="126">
        <f t="shared" si="4706"/>
        <v>1</v>
      </c>
      <c r="DR915" s="126">
        <f t="shared" si="4707"/>
        <v>1</v>
      </c>
      <c r="DS915" s="126">
        <f t="shared" si="4708"/>
        <v>1</v>
      </c>
      <c r="DT915" s="126">
        <f t="shared" si="4709"/>
        <v>1</v>
      </c>
      <c r="DU915" s="126">
        <f t="shared" si="4710"/>
        <v>0</v>
      </c>
      <c r="DV915" s="126">
        <f t="shared" si="4711"/>
        <v>1</v>
      </c>
      <c r="DW915" s="126">
        <f t="shared" si="4712"/>
        <v>0</v>
      </c>
      <c r="DX915" s="126" t="str">
        <f t="shared" si="4713"/>
        <v/>
      </c>
      <c r="DY915" s="126" t="str">
        <f t="shared" si="4714"/>
        <v/>
      </c>
      <c r="EA915" s="126">
        <f t="shared" si="4715"/>
        <v>1</v>
      </c>
      <c r="EB915" s="126">
        <f t="shared" si="4716"/>
        <v>1</v>
      </c>
      <c r="EC915" s="126">
        <f t="shared" si="4717"/>
        <v>1</v>
      </c>
      <c r="ED915" s="126">
        <f t="shared" si="4718"/>
        <v>1</v>
      </c>
      <c r="EF915" s="126">
        <f t="shared" si="4719"/>
        <v>1</v>
      </c>
      <c r="EG915" s="126">
        <f t="shared" si="4720"/>
        <v>1</v>
      </c>
      <c r="EH915" s="126">
        <f t="shared" si="4721"/>
        <v>1</v>
      </c>
      <c r="EI915" s="126">
        <f t="shared" si="4722"/>
        <v>1</v>
      </c>
      <c r="EK915" s="126">
        <f t="shared" si="4723"/>
        <v>1</v>
      </c>
      <c r="EL915" s="126">
        <f t="shared" si="4724"/>
        <v>1</v>
      </c>
      <c r="EM915" s="126">
        <f t="shared" si="4725"/>
        <v>1</v>
      </c>
      <c r="EO915" s="126">
        <f t="shared" si="4726"/>
        <v>1</v>
      </c>
      <c r="EP915" s="126">
        <f t="shared" si="4727"/>
        <v>1</v>
      </c>
      <c r="EQ915" s="126">
        <f t="shared" si="4728"/>
        <v>1</v>
      </c>
      <c r="ES915" s="126">
        <f t="shared" si="4729"/>
        <v>1</v>
      </c>
      <c r="ET915" s="126">
        <f t="shared" si="4730"/>
        <v>1</v>
      </c>
      <c r="EU915" s="126">
        <f t="shared" si="4731"/>
        <v>1</v>
      </c>
      <c r="EV915" s="126">
        <f t="shared" si="4732"/>
        <v>1</v>
      </c>
      <c r="EW915" s="126">
        <f t="shared" si="4733"/>
        <v>1</v>
      </c>
      <c r="EY915" s="126">
        <f t="shared" si="4734"/>
        <v>1</v>
      </c>
      <c r="EZ915" s="126">
        <f t="shared" si="4735"/>
        <v>1</v>
      </c>
      <c r="FA915" s="126">
        <f t="shared" si="4736"/>
        <v>1</v>
      </c>
      <c r="FC915" s="126">
        <f t="shared" si="4737"/>
        <v>1</v>
      </c>
      <c r="FD915" s="126">
        <f t="shared" si="4738"/>
        <v>0</v>
      </c>
      <c r="FE915" s="126"/>
      <c r="FF915" s="126">
        <f t="shared" si="4739"/>
        <v>1</v>
      </c>
      <c r="FG915" s="126">
        <f t="shared" si="4740"/>
        <v>1</v>
      </c>
      <c r="FH915" s="126">
        <f t="shared" si="4741"/>
        <v>1</v>
      </c>
      <c r="FI915" s="126">
        <f t="shared" si="4742"/>
        <v>1</v>
      </c>
      <c r="FJ915" s="126">
        <f t="shared" si="4743"/>
        <v>1</v>
      </c>
      <c r="FK915" s="126">
        <f t="shared" si="4744"/>
        <v>1</v>
      </c>
      <c r="FL915" s="126">
        <f t="shared" si="4745"/>
        <v>1</v>
      </c>
      <c r="FN915" s="126" t="str">
        <f t="shared" si="4746"/>
        <v/>
      </c>
      <c r="FO915" s="126" t="str">
        <f t="shared" si="4747"/>
        <v/>
      </c>
      <c r="FP915" s="126" t="str">
        <f t="shared" si="4748"/>
        <v/>
      </c>
      <c r="FV915" s="126">
        <f t="shared" si="4749"/>
        <v>1</v>
      </c>
      <c r="FW915" s="126">
        <f t="shared" si="4750"/>
        <v>1</v>
      </c>
      <c r="FX915" s="126">
        <f t="shared" si="4751"/>
        <v>1</v>
      </c>
      <c r="GA915" s="126">
        <f t="shared" si="4752"/>
        <v>0</v>
      </c>
      <c r="GB915" s="126">
        <f t="shared" si="4753"/>
        <v>0</v>
      </c>
      <c r="GC915" s="126">
        <f t="shared" si="4754"/>
        <v>0</v>
      </c>
      <c r="GD915" s="126">
        <f t="shared" si="4755"/>
        <v>0</v>
      </c>
      <c r="GE915" s="126">
        <f t="shared" si="4756"/>
        <v>0</v>
      </c>
      <c r="GF915" s="126">
        <f t="shared" si="4757"/>
        <v>0</v>
      </c>
      <c r="GG915" s="126">
        <f t="shared" si="4758"/>
        <v>0</v>
      </c>
      <c r="GI915" s="126">
        <f t="shared" si="4759"/>
        <v>0</v>
      </c>
      <c r="GK915" s="126">
        <f t="shared" si="4760"/>
        <v>1</v>
      </c>
      <c r="GL915" s="126">
        <f t="shared" si="4761"/>
        <v>1</v>
      </c>
      <c r="GM915" s="126">
        <f t="shared" si="4762"/>
        <v>1</v>
      </c>
      <c r="GN915" s="126">
        <f t="shared" si="4763"/>
        <v>1</v>
      </c>
      <c r="GO915" s="126">
        <f t="shared" si="4764"/>
        <v>1</v>
      </c>
      <c r="GP915" s="126">
        <f t="shared" si="4765"/>
        <v>1</v>
      </c>
      <c r="GQ915" s="126">
        <f t="shared" si="4766"/>
        <v>1</v>
      </c>
      <c r="GS915" s="126" t="str">
        <f t="shared" si="4767"/>
        <v/>
      </c>
      <c r="GT915" s="126" t="str">
        <f t="shared" si="4768"/>
        <v/>
      </c>
      <c r="GU915" s="126">
        <f t="shared" si="4769"/>
        <v>1</v>
      </c>
      <c r="GV915" s="126">
        <f t="shared" si="4770"/>
        <v>0</v>
      </c>
      <c r="GW915" s="126">
        <f t="shared" si="4771"/>
        <v>0</v>
      </c>
      <c r="GX915" s="126">
        <f t="shared" si="4772"/>
        <v>0</v>
      </c>
      <c r="GY915" s="126">
        <f t="shared" si="4773"/>
        <v>0</v>
      </c>
      <c r="GZ915" s="126"/>
      <c r="HA915" s="126">
        <f t="shared" si="4774"/>
        <v>1</v>
      </c>
      <c r="HB915" s="126">
        <f t="shared" si="4775"/>
        <v>0</v>
      </c>
      <c r="HC915" s="126">
        <f t="shared" si="4776"/>
        <v>0</v>
      </c>
      <c r="HD915" s="126">
        <f t="shared" si="4777"/>
        <v>0</v>
      </c>
      <c r="HE915" s="126">
        <f t="shared" si="4778"/>
        <v>0</v>
      </c>
      <c r="HF915" s="126">
        <f t="shared" si="4779"/>
        <v>0</v>
      </c>
      <c r="HH915" s="126">
        <f t="shared" si="4780"/>
        <v>0</v>
      </c>
      <c r="HI915" s="126">
        <f t="shared" si="4781"/>
        <v>0</v>
      </c>
      <c r="HJ915" s="126">
        <f t="shared" si="4782"/>
        <v>0</v>
      </c>
      <c r="HK915" s="126">
        <f t="shared" si="4783"/>
        <v>0</v>
      </c>
      <c r="HL915" s="126">
        <f t="shared" si="4784"/>
        <v>0</v>
      </c>
      <c r="HM915" s="126">
        <f t="shared" si="4785"/>
        <v>0</v>
      </c>
      <c r="HO915" s="126">
        <f t="shared" si="4786"/>
        <v>0</v>
      </c>
      <c r="HP915" s="126" t="str">
        <f t="shared" si="4787"/>
        <v/>
      </c>
      <c r="HQ915" s="126" t="str">
        <f t="shared" si="4788"/>
        <v/>
      </c>
      <c r="HR915" s="122" t="str">
        <f t="shared" si="4789"/>
        <v/>
      </c>
      <c r="HS915" s="126" t="str">
        <f t="shared" si="4790"/>
        <v/>
      </c>
      <c r="HT915" s="122" t="str">
        <f t="shared" si="4791"/>
        <v/>
      </c>
      <c r="HU915" s="122" t="str">
        <f t="shared" si="4792"/>
        <v/>
      </c>
      <c r="HV915" s="126" t="str">
        <f t="shared" si="4793"/>
        <v/>
      </c>
      <c r="HW915" s="126" t="str">
        <f t="shared" si="4794"/>
        <v/>
      </c>
      <c r="HX915" s="126" t="str">
        <f t="shared" si="4795"/>
        <v/>
      </c>
      <c r="HZ915" s="126">
        <f t="shared" si="4796"/>
        <v>0</v>
      </c>
      <c r="IA915" s="126" t="str">
        <f t="shared" si="4797"/>
        <v/>
      </c>
      <c r="IB915" s="126" t="str">
        <f t="shared" si="4798"/>
        <v/>
      </c>
      <c r="IC915" s="126" t="str">
        <f t="shared" si="4799"/>
        <v/>
      </c>
      <c r="ID915" s="126" t="str">
        <f t="shared" si="4800"/>
        <v/>
      </c>
      <c r="IE915" s="126" t="str">
        <f t="shared" si="4801"/>
        <v/>
      </c>
      <c r="IF915" s="126" t="str">
        <f t="shared" si="4802"/>
        <v/>
      </c>
      <c r="IG915" s="126" t="str">
        <f t="shared" si="4803"/>
        <v/>
      </c>
      <c r="IH915" s="126" t="str">
        <f t="shared" si="4804"/>
        <v/>
      </c>
      <c r="II915" s="126" t="str">
        <f t="shared" si="4805"/>
        <v/>
      </c>
      <c r="IO915" s="128"/>
      <c r="IP915" s="128"/>
      <c r="IQ915" s="127"/>
      <c r="IR915" s="127"/>
      <c r="IX915" s="6"/>
      <c r="IY915" s="6"/>
      <c r="IZ915" s="7"/>
      <c r="JA915" s="7"/>
      <c r="JG915" s="12"/>
      <c r="JH915" s="12"/>
      <c r="JI915" s="13"/>
      <c r="JJ915" s="13"/>
      <c r="JN915" s="6"/>
      <c r="JO915" s="6"/>
      <c r="JQ915" s="11"/>
      <c r="JR915" s="11"/>
      <c r="JS915" s="12"/>
      <c r="JT915" s="13"/>
      <c r="JU915" s="12"/>
      <c r="JV915" s="12"/>
      <c r="JW915" s="97"/>
      <c r="JX915" s="13"/>
      <c r="JY915" s="13"/>
      <c r="JZ915" s="97"/>
      <c r="KA915" s="97"/>
      <c r="KB915" s="11"/>
      <c r="KC915" s="11"/>
      <c r="KD915" s="11"/>
      <c r="KE915" s="11"/>
    </row>
    <row r="916" spans="1:291" s="122" customFormat="1" x14ac:dyDescent="0.2">
      <c r="A916" s="146">
        <f t="shared" si="4081"/>
        <v>916</v>
      </c>
      <c r="C916" s="2">
        <v>43424</v>
      </c>
      <c r="D916" s="126">
        <v>96.944999999999993</v>
      </c>
      <c r="E916" s="126">
        <v>96.944999999999993</v>
      </c>
      <c r="F916" s="126">
        <v>96.96</v>
      </c>
      <c r="G916" s="128">
        <v>105.16</v>
      </c>
      <c r="H916" s="128">
        <v>112.292</v>
      </c>
      <c r="I916" s="128">
        <v>119.11</v>
      </c>
      <c r="J916" s="127">
        <v>140.01</v>
      </c>
      <c r="K916" s="126"/>
      <c r="M916" s="126">
        <f t="shared" si="4646"/>
        <v>96.944999999999993</v>
      </c>
      <c r="N916" s="126">
        <f t="shared" si="4647"/>
        <v>96.944999999999993</v>
      </c>
      <c r="O916" s="126">
        <f t="shared" si="4648"/>
        <v>96.96</v>
      </c>
      <c r="P916" s="128">
        <f t="shared" si="4620"/>
        <v>3375.9999999999995</v>
      </c>
      <c r="Q916" s="5">
        <f t="shared" si="4621"/>
        <v>3613.25</v>
      </c>
      <c r="R916" s="6">
        <f t="shared" si="4622"/>
        <v>3819</v>
      </c>
      <c r="S916" s="7">
        <f t="shared" si="4623"/>
        <v>4480.9999999999991</v>
      </c>
      <c r="V916" s="127">
        <f t="shared" si="4628"/>
        <v>1.0000000000005116</v>
      </c>
      <c r="W916" s="127">
        <f t="shared" si="4629"/>
        <v>1.0000000000005116</v>
      </c>
      <c r="X916" s="127">
        <f t="shared" si="4630"/>
        <v>1.0000000000005116</v>
      </c>
      <c r="Y916" s="127">
        <f t="shared" si="4624"/>
        <v>1.0000000000004547</v>
      </c>
      <c r="Z916" s="126">
        <f t="shared" si="4625"/>
        <v>1.0000000000004547</v>
      </c>
      <c r="AA916" s="126">
        <f t="shared" si="4626"/>
        <v>1.5</v>
      </c>
      <c r="AB916" s="126">
        <f t="shared" si="4627"/>
        <v>7.9999999999990905</v>
      </c>
      <c r="AC916" s="126"/>
      <c r="AD916" s="126"/>
      <c r="AE916" s="127">
        <f t="shared" si="4643"/>
        <v>0.40000012000021468</v>
      </c>
      <c r="AF916" s="127">
        <f t="shared" si="4644"/>
        <v>0.40000012000021468</v>
      </c>
      <c r="AG916" s="127">
        <f t="shared" si="4645"/>
        <v>0.40000012000021468</v>
      </c>
      <c r="AH916" s="127">
        <f t="shared" si="4806"/>
        <v>1.3333333333339397</v>
      </c>
      <c r="AI916" s="127">
        <f t="shared" si="4631"/>
        <v>1.4000000000006367</v>
      </c>
      <c r="AJ916" s="127">
        <f t="shared" si="4632"/>
        <v>1.9000000000004547</v>
      </c>
      <c r="AK916" s="127">
        <f t="shared" si="4633"/>
        <v>2.0000000000004547</v>
      </c>
      <c r="AL916" s="127">
        <f t="shared" si="4634"/>
        <v>1.7500000000004547</v>
      </c>
      <c r="AM916" s="127">
        <f t="shared" si="4635"/>
        <v>1.1666666666663636</v>
      </c>
      <c r="AN916" s="127">
        <f t="shared" si="4636"/>
        <v>1.699999999999636</v>
      </c>
      <c r="AO916" s="127">
        <f t="shared" si="4637"/>
        <v>1</v>
      </c>
      <c r="AP916" s="127">
        <f t="shared" si="4638"/>
        <v>0.33333333333394011</v>
      </c>
      <c r="AQ916" s="127">
        <f t="shared" si="4639"/>
        <v>1.8333333333343185</v>
      </c>
      <c r="AR916" s="127">
        <f t="shared" si="4640"/>
        <v>2.6000000000009096</v>
      </c>
      <c r="AS916" s="127">
        <f t="shared" si="4641"/>
        <v>2.7777777777780304</v>
      </c>
      <c r="AT916" s="127">
        <f t="shared" si="4642"/>
        <v>3.0666666666674551</v>
      </c>
      <c r="AU916" s="126"/>
      <c r="AX916" s="11">
        <f t="shared" si="4649"/>
        <v>-1.0000000000005116</v>
      </c>
      <c r="AY916" s="11">
        <f t="shared" si="4650"/>
        <v>-1.0000000000005116</v>
      </c>
      <c r="AZ916" s="11">
        <f t="shared" si="4651"/>
        <v>-1.0000000000005116</v>
      </c>
      <c r="BA916" s="11">
        <f t="shared" si="4652"/>
        <v>-1.0000000000004547</v>
      </c>
      <c r="BB916" s="11">
        <f t="shared" si="4653"/>
        <v>-1.0000000000004547</v>
      </c>
      <c r="BC916" s="12">
        <f t="shared" si="4654"/>
        <v>1.5</v>
      </c>
      <c r="BD916" s="13">
        <f t="shared" si="4655"/>
        <v>7.9999999999990905</v>
      </c>
      <c r="BF916" s="11">
        <f t="shared" si="4808"/>
        <v>1.0000000000003979</v>
      </c>
      <c r="BG916" s="11">
        <f t="shared" si="4809"/>
        <v>-0.40000012000021468</v>
      </c>
      <c r="BH916" s="11">
        <f t="shared" si="4810"/>
        <v>-0.40000012000021468</v>
      </c>
      <c r="BI916" s="11">
        <f t="shared" si="4811"/>
        <v>-0.40000012000021468</v>
      </c>
      <c r="BJ916" s="11">
        <f t="shared" si="4656"/>
        <v>-1.3333333333339397</v>
      </c>
      <c r="BK916" s="11">
        <f t="shared" si="4657"/>
        <v>-1.4000000000006367</v>
      </c>
      <c r="BL916" s="11">
        <f t="shared" si="4658"/>
        <v>-1.9000000000004547</v>
      </c>
      <c r="BM916" s="11">
        <f t="shared" si="4659"/>
        <v>-2.0000000000004547</v>
      </c>
      <c r="BN916" s="11">
        <f t="shared" si="4660"/>
        <v>-1.7500000000004547</v>
      </c>
      <c r="BO916" s="11">
        <f t="shared" si="4661"/>
        <v>-1.1666666666663636</v>
      </c>
      <c r="BP916" s="11">
        <f t="shared" si="4662"/>
        <v>-1.699999999999636</v>
      </c>
      <c r="BQ916" s="126">
        <v>1</v>
      </c>
      <c r="BR916" s="11">
        <f t="shared" si="4812"/>
        <v>0.33333333333394011</v>
      </c>
      <c r="BS916" s="11">
        <f t="shared" si="4663"/>
        <v>1.8333333333343185</v>
      </c>
      <c r="BT916" s="11">
        <f t="shared" si="4664"/>
        <v>-2.6000000000009096</v>
      </c>
      <c r="BU916" s="11">
        <f t="shared" si="4665"/>
        <v>-2.7777777777780304</v>
      </c>
      <c r="BV916" s="11">
        <f t="shared" si="4666"/>
        <v>-3.0666666666674551</v>
      </c>
      <c r="BY916" s="126"/>
      <c r="BZ916" s="126"/>
      <c r="CA916" s="122">
        <f t="shared" si="4667"/>
        <v>-2.7777777777780304</v>
      </c>
      <c r="CB916" s="126">
        <f t="shared" si="4668"/>
        <v>1</v>
      </c>
      <c r="CC916" s="126">
        <f t="shared" si="4669"/>
        <v>1</v>
      </c>
      <c r="CD916" s="126">
        <f t="shared" si="4670"/>
        <v>0</v>
      </c>
      <c r="CE916" s="126">
        <f t="shared" si="4671"/>
        <v>0</v>
      </c>
      <c r="CF916" s="126">
        <f t="shared" si="4672"/>
        <v>0</v>
      </c>
      <c r="CG916" s="126" t="str">
        <f t="shared" si="4673"/>
        <v/>
      </c>
      <c r="CH916" s="126">
        <f t="shared" si="4674"/>
        <v>1</v>
      </c>
      <c r="CI916" s="126">
        <f t="shared" si="4675"/>
        <v>1</v>
      </c>
      <c r="CJ916" s="126" t="str">
        <f t="shared" si="4676"/>
        <v/>
      </c>
      <c r="CK916" s="126" t="str">
        <f t="shared" si="4677"/>
        <v/>
      </c>
      <c r="CL916" s="126">
        <f t="shared" si="4678"/>
        <v>1</v>
      </c>
      <c r="CM916" s="126">
        <f t="shared" si="4679"/>
        <v>1</v>
      </c>
      <c r="CN916" s="126">
        <f t="shared" si="4680"/>
        <v>1</v>
      </c>
      <c r="CO916" s="126" t="str">
        <f t="shared" si="4681"/>
        <v/>
      </c>
      <c r="CP916" s="126">
        <f t="shared" si="4682"/>
        <v>1</v>
      </c>
      <c r="CQ916" s="126" t="str">
        <f t="shared" si="4683"/>
        <v/>
      </c>
      <c r="CR916" s="126"/>
      <c r="CS916" s="126">
        <f t="shared" si="4684"/>
        <v>1</v>
      </c>
      <c r="CT916" s="126">
        <f t="shared" si="4685"/>
        <v>1</v>
      </c>
      <c r="CU916" s="126">
        <f t="shared" si="4686"/>
        <v>0</v>
      </c>
      <c r="CV916" s="126">
        <f t="shared" si="4687"/>
        <v>0</v>
      </c>
      <c r="CW916" s="126">
        <f t="shared" si="4688"/>
        <v>1</v>
      </c>
      <c r="CX916" s="126" t="str">
        <f t="shared" si="4689"/>
        <v/>
      </c>
      <c r="CY916" s="126" t="str">
        <f t="shared" si="4690"/>
        <v/>
      </c>
      <c r="CZ916" s="126" t="str">
        <f t="shared" si="4691"/>
        <v/>
      </c>
      <c r="DA916" s="126" t="str">
        <f t="shared" si="4692"/>
        <v/>
      </c>
      <c r="DB916" s="126">
        <f t="shared" si="4693"/>
        <v>0</v>
      </c>
      <c r="DC916" s="126">
        <f t="shared" si="4694"/>
        <v>1</v>
      </c>
      <c r="DD916" s="126" t="str">
        <f t="shared" si="4695"/>
        <v/>
      </c>
      <c r="DE916" s="126" t="str">
        <f t="shared" si="4696"/>
        <v/>
      </c>
      <c r="DF916" s="126"/>
      <c r="DG916" s="126">
        <f t="shared" si="4697"/>
        <v>1</v>
      </c>
      <c r="DH916" s="126">
        <f t="shared" si="4698"/>
        <v>1</v>
      </c>
      <c r="DI916" s="126">
        <f t="shared" si="4699"/>
        <v>0</v>
      </c>
      <c r="DJ916" s="126">
        <f t="shared" si="4700"/>
        <v>0</v>
      </c>
      <c r="DK916" s="126">
        <f t="shared" si="4701"/>
        <v>0</v>
      </c>
      <c r="DL916" s="126"/>
      <c r="DM916" s="126">
        <f t="shared" si="4702"/>
        <v>1</v>
      </c>
      <c r="DN916" s="126" t="str">
        <f t="shared" si="4703"/>
        <v/>
      </c>
      <c r="DO916" s="126" t="str">
        <f t="shared" si="4704"/>
        <v/>
      </c>
      <c r="DP916" s="126" t="str">
        <f t="shared" si="4705"/>
        <v/>
      </c>
      <c r="DQ916" s="126" t="str">
        <f t="shared" si="4706"/>
        <v/>
      </c>
      <c r="DR916" s="126" t="str">
        <f t="shared" si="4707"/>
        <v/>
      </c>
      <c r="DS916" s="126" t="str">
        <f t="shared" si="4708"/>
        <v/>
      </c>
      <c r="DT916" s="126" t="str">
        <f t="shared" si="4709"/>
        <v/>
      </c>
      <c r="DU916" s="126" t="str">
        <f t="shared" si="4710"/>
        <v/>
      </c>
      <c r="DV916" s="126">
        <f t="shared" si="4711"/>
        <v>0</v>
      </c>
      <c r="DW916" s="126">
        <f t="shared" si="4712"/>
        <v>0</v>
      </c>
      <c r="DX916" s="126" t="str">
        <f t="shared" si="4713"/>
        <v/>
      </c>
      <c r="DY916" s="126" t="str">
        <f t="shared" si="4714"/>
        <v/>
      </c>
      <c r="EA916" s="126">
        <f t="shared" si="4715"/>
        <v>1</v>
      </c>
      <c r="EB916" s="126">
        <f t="shared" si="4716"/>
        <v>1</v>
      </c>
      <c r="EC916" s="126">
        <f t="shared" si="4717"/>
        <v>0</v>
      </c>
      <c r="ED916" s="126">
        <f t="shared" si="4718"/>
        <v>0</v>
      </c>
      <c r="EF916" s="126">
        <f t="shared" si="4719"/>
        <v>0</v>
      </c>
      <c r="EG916" s="126">
        <f t="shared" si="4720"/>
        <v>0</v>
      </c>
      <c r="EH916" s="126">
        <f t="shared" si="4721"/>
        <v>1</v>
      </c>
      <c r="EI916" s="126">
        <f t="shared" si="4722"/>
        <v>1</v>
      </c>
      <c r="EK916" s="126">
        <f t="shared" si="4723"/>
        <v>1</v>
      </c>
      <c r="EL916" s="126">
        <f t="shared" si="4724"/>
        <v>0</v>
      </c>
      <c r="EM916" s="126">
        <f t="shared" si="4725"/>
        <v>0</v>
      </c>
      <c r="EO916" s="126">
        <f t="shared" si="4726"/>
        <v>1</v>
      </c>
      <c r="EP916" s="126">
        <f t="shared" si="4727"/>
        <v>0</v>
      </c>
      <c r="EQ916" s="126">
        <f t="shared" si="4728"/>
        <v>0</v>
      </c>
      <c r="ES916" s="126">
        <f t="shared" si="4729"/>
        <v>0</v>
      </c>
      <c r="ET916" s="126">
        <f t="shared" si="4730"/>
        <v>0</v>
      </c>
      <c r="EU916" s="126">
        <f t="shared" si="4731"/>
        <v>1</v>
      </c>
      <c r="EV916" s="126">
        <f t="shared" si="4732"/>
        <v>1</v>
      </c>
      <c r="EW916" s="126">
        <f t="shared" si="4733"/>
        <v>0</v>
      </c>
      <c r="EY916" s="126">
        <f t="shared" si="4734"/>
        <v>0</v>
      </c>
      <c r="EZ916" s="126">
        <f t="shared" si="4735"/>
        <v>0</v>
      </c>
      <c r="FA916" s="126">
        <f t="shared" si="4736"/>
        <v>1</v>
      </c>
      <c r="FC916" s="126">
        <f t="shared" si="4737"/>
        <v>1</v>
      </c>
      <c r="FD916" s="126">
        <f t="shared" si="4738"/>
        <v>1</v>
      </c>
      <c r="FE916" s="126"/>
      <c r="FF916" s="126">
        <f t="shared" si="4739"/>
        <v>1</v>
      </c>
      <c r="FG916" s="126">
        <f t="shared" si="4740"/>
        <v>1</v>
      </c>
      <c r="FH916" s="126">
        <f t="shared" si="4741"/>
        <v>1</v>
      </c>
      <c r="FI916" s="126">
        <f t="shared" si="4742"/>
        <v>0</v>
      </c>
      <c r="FJ916" s="126">
        <f t="shared" si="4743"/>
        <v>0</v>
      </c>
      <c r="FK916" s="126">
        <f t="shared" si="4744"/>
        <v>1</v>
      </c>
      <c r="FL916" s="126">
        <f t="shared" si="4745"/>
        <v>1</v>
      </c>
      <c r="FN916" s="126" t="str">
        <f t="shared" si="4746"/>
        <v/>
      </c>
      <c r="FO916" s="126" t="str">
        <f t="shared" si="4747"/>
        <v/>
      </c>
      <c r="FP916" s="126" t="str">
        <f t="shared" si="4748"/>
        <v/>
      </c>
      <c r="FV916" s="126">
        <f t="shared" si="4749"/>
        <v>0</v>
      </c>
      <c r="FW916" s="126">
        <f t="shared" si="4750"/>
        <v>0</v>
      </c>
      <c r="FX916" s="126">
        <f t="shared" si="4751"/>
        <v>0</v>
      </c>
      <c r="GA916" s="126">
        <f t="shared" si="4752"/>
        <v>0</v>
      </c>
      <c r="GB916" s="126">
        <f t="shared" si="4753"/>
        <v>0</v>
      </c>
      <c r="GC916" s="126">
        <f t="shared" si="4754"/>
        <v>1</v>
      </c>
      <c r="GD916" s="126">
        <f t="shared" si="4755"/>
        <v>1</v>
      </c>
      <c r="GE916" s="126">
        <f t="shared" si="4756"/>
        <v>0</v>
      </c>
      <c r="GF916" s="126">
        <f t="shared" si="4757"/>
        <v>0</v>
      </c>
      <c r="GG916" s="126">
        <f t="shared" si="4758"/>
        <v>0</v>
      </c>
      <c r="GI916" s="126">
        <f t="shared" si="4759"/>
        <v>1</v>
      </c>
      <c r="GK916" s="126">
        <f t="shared" si="4760"/>
        <v>0</v>
      </c>
      <c r="GL916" s="126">
        <f t="shared" si="4761"/>
        <v>0</v>
      </c>
      <c r="GM916" s="126">
        <f t="shared" si="4762"/>
        <v>1</v>
      </c>
      <c r="GN916" s="126">
        <f t="shared" si="4763"/>
        <v>1</v>
      </c>
      <c r="GO916" s="126">
        <f t="shared" si="4764"/>
        <v>0</v>
      </c>
      <c r="GP916" s="126">
        <f t="shared" si="4765"/>
        <v>0</v>
      </c>
      <c r="GQ916" s="126">
        <f t="shared" si="4766"/>
        <v>0</v>
      </c>
      <c r="GS916" s="126" t="str">
        <f t="shared" si="4767"/>
        <v/>
      </c>
      <c r="GT916" s="126" t="str">
        <f t="shared" si="4768"/>
        <v/>
      </c>
      <c r="GU916" s="126">
        <f t="shared" si="4769"/>
        <v>1</v>
      </c>
      <c r="GV916" s="126">
        <f t="shared" si="4770"/>
        <v>1</v>
      </c>
      <c r="GW916" s="126">
        <f t="shared" si="4771"/>
        <v>1</v>
      </c>
      <c r="GX916" s="126">
        <f t="shared" si="4772"/>
        <v>0</v>
      </c>
      <c r="GY916" s="126">
        <f t="shared" si="4773"/>
        <v>0</v>
      </c>
      <c r="GZ916" s="126"/>
      <c r="HA916" s="126">
        <f t="shared" si="4774"/>
        <v>0</v>
      </c>
      <c r="HB916" s="126">
        <f t="shared" si="4775"/>
        <v>0</v>
      </c>
      <c r="HC916" s="126">
        <f t="shared" si="4776"/>
        <v>0</v>
      </c>
      <c r="HD916" s="126">
        <f t="shared" si="4777"/>
        <v>0</v>
      </c>
      <c r="HE916" s="126">
        <f t="shared" si="4778"/>
        <v>0</v>
      </c>
      <c r="HF916" s="126">
        <f t="shared" si="4779"/>
        <v>0</v>
      </c>
      <c r="HH916" s="126">
        <f t="shared" si="4780"/>
        <v>1</v>
      </c>
      <c r="HI916" s="126">
        <f t="shared" si="4781"/>
        <v>0</v>
      </c>
      <c r="HJ916" s="126">
        <f t="shared" si="4782"/>
        <v>0</v>
      </c>
      <c r="HK916" s="126">
        <f t="shared" si="4783"/>
        <v>0</v>
      </c>
      <c r="HL916" s="126">
        <f t="shared" si="4784"/>
        <v>0</v>
      </c>
      <c r="HM916" s="126">
        <f t="shared" si="4785"/>
        <v>0</v>
      </c>
      <c r="HO916" s="126">
        <f t="shared" si="4786"/>
        <v>1</v>
      </c>
      <c r="HP916" s="126" t="str">
        <f t="shared" si="4787"/>
        <v/>
      </c>
      <c r="HQ916" s="126" t="str">
        <f t="shared" si="4788"/>
        <v/>
      </c>
      <c r="HR916" s="122" t="str">
        <f t="shared" si="4789"/>
        <v/>
      </c>
      <c r="HS916" s="126" t="str">
        <f t="shared" si="4790"/>
        <v/>
      </c>
      <c r="HT916" s="122" t="str">
        <f t="shared" si="4791"/>
        <v/>
      </c>
      <c r="HU916" s="122" t="str">
        <f t="shared" si="4792"/>
        <v/>
      </c>
      <c r="HV916" s="126" t="str">
        <f t="shared" si="4793"/>
        <v/>
      </c>
      <c r="HW916" s="126" t="str">
        <f t="shared" si="4794"/>
        <v/>
      </c>
      <c r="HX916" s="126" t="str">
        <f t="shared" si="4795"/>
        <v/>
      </c>
      <c r="HZ916" s="126">
        <f t="shared" si="4796"/>
        <v>1</v>
      </c>
      <c r="IA916" s="126" t="str">
        <f t="shared" si="4797"/>
        <v/>
      </c>
      <c r="IB916" s="126" t="str">
        <f t="shared" si="4798"/>
        <v/>
      </c>
      <c r="IC916" s="126" t="str">
        <f t="shared" si="4799"/>
        <v/>
      </c>
      <c r="ID916" s="126" t="str">
        <f t="shared" si="4800"/>
        <v/>
      </c>
      <c r="IE916" s="126" t="str">
        <f t="shared" si="4801"/>
        <v/>
      </c>
      <c r="IF916" s="126" t="str">
        <f t="shared" si="4802"/>
        <v/>
      </c>
      <c r="IG916" s="126" t="str">
        <f t="shared" si="4803"/>
        <v/>
      </c>
      <c r="IH916" s="126" t="str">
        <f t="shared" si="4804"/>
        <v/>
      </c>
      <c r="II916" s="126" t="str">
        <f t="shared" si="4805"/>
        <v/>
      </c>
      <c r="IO916" s="128"/>
      <c r="IP916" s="128"/>
      <c r="IQ916" s="127"/>
      <c r="IR916" s="127"/>
      <c r="IX916" s="6"/>
      <c r="IY916" s="6"/>
      <c r="IZ916" s="7"/>
      <c r="JA916" s="7"/>
      <c r="JG916" s="12"/>
      <c r="JH916" s="12"/>
      <c r="JI916" s="13"/>
      <c r="JJ916" s="13"/>
      <c r="JN916" s="6"/>
      <c r="JO916" s="6"/>
      <c r="JQ916" s="11"/>
      <c r="JR916" s="11"/>
      <c r="JS916" s="12"/>
      <c r="JT916" s="13"/>
      <c r="JU916" s="12"/>
      <c r="JV916" s="12"/>
      <c r="JW916" s="97"/>
      <c r="JX916" s="13"/>
      <c r="JY916" s="13"/>
      <c r="JZ916" s="97"/>
      <c r="KA916" s="97"/>
      <c r="KB916" s="11"/>
      <c r="KC916" s="11"/>
      <c r="KD916" s="11"/>
      <c r="KE916" s="11"/>
    </row>
    <row r="917" spans="1:291" s="122" customFormat="1" x14ac:dyDescent="0.2">
      <c r="A917" s="146">
        <f t="shared" si="4081"/>
        <v>917</v>
      </c>
      <c r="C917" s="2">
        <v>43425</v>
      </c>
      <c r="D917" s="126">
        <v>96.924999999999997</v>
      </c>
      <c r="E917" s="126">
        <v>96.92</v>
      </c>
      <c r="F917" s="126">
        <v>96.93</v>
      </c>
      <c r="G917" s="128">
        <v>105.14700000000001</v>
      </c>
      <c r="H917" s="128">
        <v>112.265</v>
      </c>
      <c r="I917" s="128">
        <v>119.075</v>
      </c>
      <c r="J917" s="127">
        <v>139.29</v>
      </c>
      <c r="K917" s="126"/>
      <c r="M917" s="126">
        <f t="shared" si="4646"/>
        <v>96.924999999999997</v>
      </c>
      <c r="N917" s="126">
        <f t="shared" si="4647"/>
        <v>96.92</v>
      </c>
      <c r="O917" s="126">
        <f t="shared" si="4648"/>
        <v>96.93</v>
      </c>
      <c r="P917" s="128">
        <f t="shared" si="4620"/>
        <v>3374.7500000000005</v>
      </c>
      <c r="Q917" s="5">
        <f t="shared" si="4621"/>
        <v>3610.5</v>
      </c>
      <c r="R917" s="6">
        <f t="shared" si="4622"/>
        <v>3815.5000000000005</v>
      </c>
      <c r="S917" s="7">
        <f t="shared" si="4623"/>
        <v>4476.9999999999991</v>
      </c>
      <c r="V917" s="127">
        <f t="shared" si="4628"/>
        <v>1.9999999999996021</v>
      </c>
      <c r="W917" s="127">
        <f t="shared" si="4629"/>
        <v>2.4999999999991473</v>
      </c>
      <c r="X917" s="127">
        <f t="shared" si="4630"/>
        <v>2.9999999999986926</v>
      </c>
      <c r="Y917" s="127">
        <f t="shared" si="4624"/>
        <v>1.2499999999990905</v>
      </c>
      <c r="Z917" s="126">
        <f t="shared" si="4625"/>
        <v>2.75</v>
      </c>
      <c r="AA917" s="126">
        <f t="shared" si="4626"/>
        <v>3.4999999999995453</v>
      </c>
      <c r="AB917" s="126">
        <f t="shared" si="4627"/>
        <v>4</v>
      </c>
      <c r="AC917" s="126"/>
      <c r="AD917" s="126"/>
      <c r="AE917" s="127">
        <f t="shared" si="4643"/>
        <v>0.35000032999953601</v>
      </c>
      <c r="AF917" s="127">
        <f t="shared" si="4644"/>
        <v>0.85000032999908126</v>
      </c>
      <c r="AG917" s="127">
        <f t="shared" si="4645"/>
        <v>1.3500003299986265</v>
      </c>
      <c r="AH917" s="127">
        <f t="shared" si="4806"/>
        <v>0.66666666666484775</v>
      </c>
      <c r="AI917" s="127">
        <f t="shared" si="4631"/>
        <v>0.8499999999981811</v>
      </c>
      <c r="AJ917" s="127">
        <f t="shared" si="4632"/>
        <v>0.65000000000027303</v>
      </c>
      <c r="AK917" s="127">
        <f t="shared" si="4633"/>
        <v>0.41666666666696983</v>
      </c>
      <c r="AL917" s="127">
        <f t="shared" si="4634"/>
        <v>1.0000000000002274</v>
      </c>
      <c r="AM917" s="127">
        <f t="shared" si="4635"/>
        <v>2.1666666666662122</v>
      </c>
      <c r="AN917" s="127">
        <f t="shared" si="4636"/>
        <v>1.8999999999995452</v>
      </c>
      <c r="AO917" s="127">
        <f t="shared" si="4637"/>
        <v>1</v>
      </c>
      <c r="AP917" s="127">
        <f t="shared" si="4638"/>
        <v>0.99999999999666533</v>
      </c>
      <c r="AQ917" s="127">
        <f t="shared" si="4639"/>
        <v>1.5416666666657575</v>
      </c>
      <c r="AR917" s="127">
        <f t="shared" si="4640"/>
        <v>1.099999999998363</v>
      </c>
      <c r="AS917" s="127">
        <f t="shared" si="4641"/>
        <v>1.8611111111111112</v>
      </c>
      <c r="AT917" s="127">
        <f t="shared" si="4642"/>
        <v>1.9666666666648478</v>
      </c>
      <c r="AU917" s="126"/>
      <c r="AX917" s="11">
        <f t="shared" si="4649"/>
        <v>-1.9999999999996021</v>
      </c>
      <c r="AY917" s="11">
        <f t="shared" si="4650"/>
        <v>-2.4999999999991473</v>
      </c>
      <c r="AZ917" s="11">
        <f t="shared" si="4651"/>
        <v>-2.9999999999986926</v>
      </c>
      <c r="BA917" s="11">
        <f t="shared" si="4652"/>
        <v>-1.2499999999990905</v>
      </c>
      <c r="BB917" s="11">
        <f t="shared" si="4653"/>
        <v>-2.75</v>
      </c>
      <c r="BC917" s="12">
        <f t="shared" si="4654"/>
        <v>-3.4999999999995453</v>
      </c>
      <c r="BD917" s="13">
        <f t="shared" si="4655"/>
        <v>-4</v>
      </c>
      <c r="BF917" s="11">
        <f t="shared" si="4808"/>
        <v>0.49999999999857891</v>
      </c>
      <c r="BG917" s="11">
        <f t="shared" si="4809"/>
        <v>-0.35000032999953601</v>
      </c>
      <c r="BH917" s="11">
        <f t="shared" si="4810"/>
        <v>-0.85000032999908126</v>
      </c>
      <c r="BI917" s="11">
        <f t="shared" si="4811"/>
        <v>-1.3500003299986265</v>
      </c>
      <c r="BJ917" s="11">
        <f t="shared" si="4656"/>
        <v>-0.66666666666484775</v>
      </c>
      <c r="BK917" s="11">
        <f t="shared" si="4657"/>
        <v>-0.8499999999981811</v>
      </c>
      <c r="BL917" s="11">
        <f t="shared" si="4658"/>
        <v>-0.65000000000027303</v>
      </c>
      <c r="BM917" s="11">
        <f t="shared" si="4659"/>
        <v>-0.41666666666696983</v>
      </c>
      <c r="BN917" s="11">
        <f t="shared" si="4660"/>
        <v>-1.0000000000002274</v>
      </c>
      <c r="BO917" s="11">
        <f t="shared" si="4661"/>
        <v>-2.1666666666662122</v>
      </c>
      <c r="BP917" s="11">
        <f t="shared" si="4662"/>
        <v>-1.8999999999995452</v>
      </c>
      <c r="BQ917" s="126">
        <v>1</v>
      </c>
      <c r="BR917" s="11">
        <f t="shared" si="4812"/>
        <v>0.99999999999666533</v>
      </c>
      <c r="BS917" s="11">
        <f t="shared" si="4663"/>
        <v>-1.5416666666657575</v>
      </c>
      <c r="BT917" s="11">
        <f t="shared" si="4664"/>
        <v>-1.099999999998363</v>
      </c>
      <c r="BU917" s="11">
        <f t="shared" si="4665"/>
        <v>-1.8611111111111112</v>
      </c>
      <c r="BV917" s="11">
        <f t="shared" si="4666"/>
        <v>-1.9666666666648478</v>
      </c>
      <c r="BY917" s="126"/>
      <c r="BZ917" s="126"/>
      <c r="CA917" s="122">
        <f t="shared" si="4667"/>
        <v>-1.8611111111111112</v>
      </c>
      <c r="CB917" s="126">
        <f t="shared" si="4668"/>
        <v>1</v>
      </c>
      <c r="CC917" s="126">
        <f t="shared" si="4669"/>
        <v>1</v>
      </c>
      <c r="CD917" s="126">
        <f t="shared" si="4670"/>
        <v>1</v>
      </c>
      <c r="CE917" s="126">
        <f t="shared" si="4671"/>
        <v>1</v>
      </c>
      <c r="CF917" s="126">
        <f t="shared" si="4672"/>
        <v>1</v>
      </c>
      <c r="CG917" s="126">
        <f t="shared" si="4673"/>
        <v>1</v>
      </c>
      <c r="CH917" s="126" t="str">
        <f t="shared" si="4674"/>
        <v/>
      </c>
      <c r="CI917" s="126" t="str">
        <f t="shared" si="4675"/>
        <v/>
      </c>
      <c r="CJ917" s="126">
        <f t="shared" si="4676"/>
        <v>0</v>
      </c>
      <c r="CK917" s="126">
        <f t="shared" si="4677"/>
        <v>0</v>
      </c>
      <c r="CL917" s="126">
        <f t="shared" si="4678"/>
        <v>1</v>
      </c>
      <c r="CM917" s="126">
        <f t="shared" si="4679"/>
        <v>0</v>
      </c>
      <c r="CN917" s="126" t="str">
        <f t="shared" si="4680"/>
        <v/>
      </c>
      <c r="CO917" s="126">
        <f t="shared" si="4681"/>
        <v>1</v>
      </c>
      <c r="CP917" s="126">
        <f t="shared" si="4682"/>
        <v>1</v>
      </c>
      <c r="CQ917" s="126" t="str">
        <f t="shared" si="4683"/>
        <v/>
      </c>
      <c r="CR917" s="126"/>
      <c r="CS917" s="126">
        <f t="shared" si="4684"/>
        <v>1</v>
      </c>
      <c r="CT917" s="126">
        <f t="shared" si="4685"/>
        <v>1</v>
      </c>
      <c r="CU917" s="126">
        <f t="shared" si="4686"/>
        <v>1</v>
      </c>
      <c r="CV917" s="126">
        <f t="shared" si="4687"/>
        <v>1</v>
      </c>
      <c r="CW917" s="126">
        <f t="shared" si="4688"/>
        <v>1</v>
      </c>
      <c r="CX917" s="126">
        <f t="shared" si="4689"/>
        <v>1</v>
      </c>
      <c r="CY917" s="126">
        <f t="shared" si="4690"/>
        <v>1</v>
      </c>
      <c r="CZ917" s="126">
        <f t="shared" si="4691"/>
        <v>1</v>
      </c>
      <c r="DA917" s="126">
        <f t="shared" si="4692"/>
        <v>1</v>
      </c>
      <c r="DB917" s="126" t="str">
        <f t="shared" si="4693"/>
        <v/>
      </c>
      <c r="DC917" s="126" t="str">
        <f t="shared" si="4694"/>
        <v/>
      </c>
      <c r="DD917" s="126">
        <f t="shared" si="4695"/>
        <v>0</v>
      </c>
      <c r="DE917" s="126" t="str">
        <f t="shared" si="4696"/>
        <v/>
      </c>
      <c r="DF917" s="126"/>
      <c r="DG917" s="126">
        <f t="shared" si="4697"/>
        <v>1</v>
      </c>
      <c r="DH917" s="126">
        <f t="shared" si="4698"/>
        <v>1</v>
      </c>
      <c r="DI917" s="126">
        <f t="shared" si="4699"/>
        <v>1</v>
      </c>
      <c r="DJ917" s="126">
        <f t="shared" si="4700"/>
        <v>1</v>
      </c>
      <c r="DK917" s="126" t="str">
        <f t="shared" si="4701"/>
        <v/>
      </c>
      <c r="DL917" s="126"/>
      <c r="DM917" s="126" t="str">
        <f t="shared" si="4702"/>
        <v/>
      </c>
      <c r="DN917" s="126">
        <f t="shared" si="4703"/>
        <v>1</v>
      </c>
      <c r="DO917" s="126">
        <f t="shared" si="4704"/>
        <v>1</v>
      </c>
      <c r="DP917" s="126">
        <f t="shared" si="4705"/>
        <v>1</v>
      </c>
      <c r="DQ917" s="126">
        <f t="shared" si="4706"/>
        <v>1</v>
      </c>
      <c r="DR917" s="126">
        <f t="shared" si="4707"/>
        <v>1</v>
      </c>
      <c r="DS917" s="126">
        <f t="shared" si="4708"/>
        <v>1</v>
      </c>
      <c r="DT917" s="126">
        <f t="shared" si="4709"/>
        <v>1</v>
      </c>
      <c r="DU917" s="126">
        <f t="shared" si="4710"/>
        <v>0</v>
      </c>
      <c r="DV917" s="126">
        <f t="shared" si="4711"/>
        <v>1</v>
      </c>
      <c r="DW917" s="126">
        <f t="shared" si="4712"/>
        <v>0</v>
      </c>
      <c r="DX917" s="126" t="str">
        <f t="shared" si="4713"/>
        <v/>
      </c>
      <c r="DY917" s="126" t="str">
        <f t="shared" si="4714"/>
        <v/>
      </c>
      <c r="EA917" s="126">
        <f t="shared" si="4715"/>
        <v>1</v>
      </c>
      <c r="EB917" s="126">
        <f t="shared" si="4716"/>
        <v>1</v>
      </c>
      <c r="EC917" s="126">
        <f t="shared" si="4717"/>
        <v>1</v>
      </c>
      <c r="ED917" s="126">
        <f t="shared" si="4718"/>
        <v>1</v>
      </c>
      <c r="EF917" s="126">
        <f t="shared" si="4719"/>
        <v>1</v>
      </c>
      <c r="EG917" s="126">
        <f t="shared" si="4720"/>
        <v>1</v>
      </c>
      <c r="EH917" s="126">
        <f t="shared" si="4721"/>
        <v>1</v>
      </c>
      <c r="EI917" s="126">
        <f t="shared" si="4722"/>
        <v>1</v>
      </c>
      <c r="EK917" s="126">
        <f t="shared" si="4723"/>
        <v>1</v>
      </c>
      <c r="EL917" s="126">
        <f t="shared" si="4724"/>
        <v>1</v>
      </c>
      <c r="EM917" s="126">
        <f t="shared" si="4725"/>
        <v>1</v>
      </c>
      <c r="EO917" s="126">
        <f t="shared" si="4726"/>
        <v>1</v>
      </c>
      <c r="EP917" s="126">
        <f t="shared" si="4727"/>
        <v>1</v>
      </c>
      <c r="EQ917" s="126">
        <f t="shared" si="4728"/>
        <v>1</v>
      </c>
      <c r="ES917" s="126">
        <f t="shared" si="4729"/>
        <v>1</v>
      </c>
      <c r="ET917" s="126">
        <f t="shared" si="4730"/>
        <v>1</v>
      </c>
      <c r="EU917" s="126">
        <f t="shared" si="4731"/>
        <v>1</v>
      </c>
      <c r="EV917" s="126">
        <f t="shared" si="4732"/>
        <v>1</v>
      </c>
      <c r="EW917" s="126">
        <f t="shared" si="4733"/>
        <v>1</v>
      </c>
      <c r="EY917" s="126">
        <f t="shared" si="4734"/>
        <v>1</v>
      </c>
      <c r="EZ917" s="126">
        <f t="shared" si="4735"/>
        <v>1</v>
      </c>
      <c r="FA917" s="126">
        <f t="shared" si="4736"/>
        <v>1</v>
      </c>
      <c r="FC917" s="126">
        <f t="shared" si="4737"/>
        <v>1</v>
      </c>
      <c r="FD917" s="126">
        <f t="shared" si="4738"/>
        <v>0</v>
      </c>
      <c r="FE917" s="126"/>
      <c r="FF917" s="126">
        <f t="shared" si="4739"/>
        <v>1</v>
      </c>
      <c r="FG917" s="126">
        <f t="shared" si="4740"/>
        <v>1</v>
      </c>
      <c r="FH917" s="126">
        <f t="shared" si="4741"/>
        <v>1</v>
      </c>
      <c r="FI917" s="126">
        <f t="shared" si="4742"/>
        <v>1</v>
      </c>
      <c r="FJ917" s="126">
        <f t="shared" si="4743"/>
        <v>1</v>
      </c>
      <c r="FK917" s="126">
        <f t="shared" si="4744"/>
        <v>1</v>
      </c>
      <c r="FL917" s="126">
        <f t="shared" si="4745"/>
        <v>1</v>
      </c>
      <c r="FN917" s="126" t="str">
        <f t="shared" si="4746"/>
        <v/>
      </c>
      <c r="FO917" s="126" t="str">
        <f t="shared" si="4747"/>
        <v/>
      </c>
      <c r="FP917" s="126" t="str">
        <f t="shared" si="4748"/>
        <v/>
      </c>
      <c r="FV917" s="126">
        <f t="shared" si="4749"/>
        <v>1</v>
      </c>
      <c r="FW917" s="126">
        <f t="shared" si="4750"/>
        <v>1</v>
      </c>
      <c r="FX917" s="126">
        <f t="shared" si="4751"/>
        <v>1</v>
      </c>
      <c r="GA917" s="126">
        <f t="shared" si="4752"/>
        <v>0</v>
      </c>
      <c r="GB917" s="126">
        <f t="shared" si="4753"/>
        <v>0</v>
      </c>
      <c r="GC917" s="126">
        <f t="shared" si="4754"/>
        <v>0</v>
      </c>
      <c r="GD917" s="126">
        <f t="shared" si="4755"/>
        <v>0</v>
      </c>
      <c r="GE917" s="126">
        <f t="shared" si="4756"/>
        <v>0</v>
      </c>
      <c r="GF917" s="126">
        <f t="shared" si="4757"/>
        <v>0</v>
      </c>
      <c r="GG917" s="126">
        <f t="shared" si="4758"/>
        <v>0</v>
      </c>
      <c r="GI917" s="126">
        <f t="shared" si="4759"/>
        <v>0</v>
      </c>
      <c r="GK917" s="126">
        <f t="shared" si="4760"/>
        <v>1</v>
      </c>
      <c r="GL917" s="126">
        <f t="shared" si="4761"/>
        <v>1</v>
      </c>
      <c r="GM917" s="126">
        <f t="shared" si="4762"/>
        <v>1</v>
      </c>
      <c r="GN917" s="126">
        <f t="shared" si="4763"/>
        <v>1</v>
      </c>
      <c r="GO917" s="126">
        <f t="shared" si="4764"/>
        <v>1</v>
      </c>
      <c r="GP917" s="126">
        <f t="shared" si="4765"/>
        <v>1</v>
      </c>
      <c r="GQ917" s="126">
        <f t="shared" si="4766"/>
        <v>1</v>
      </c>
      <c r="GS917" s="126" t="str">
        <f t="shared" si="4767"/>
        <v/>
      </c>
      <c r="GT917" s="126" t="str">
        <f t="shared" si="4768"/>
        <v/>
      </c>
      <c r="GU917" s="126">
        <f t="shared" si="4769"/>
        <v>0</v>
      </c>
      <c r="GV917" s="126">
        <f t="shared" si="4770"/>
        <v>0</v>
      </c>
      <c r="GW917" s="126">
        <f t="shared" si="4771"/>
        <v>0</v>
      </c>
      <c r="GX917" s="126">
        <f t="shared" si="4772"/>
        <v>0</v>
      </c>
      <c r="GY917" s="126">
        <f t="shared" si="4773"/>
        <v>0</v>
      </c>
      <c r="GZ917" s="126"/>
      <c r="HA917" s="126">
        <f t="shared" si="4774"/>
        <v>1</v>
      </c>
      <c r="HB917" s="126">
        <f t="shared" si="4775"/>
        <v>0</v>
      </c>
      <c r="HC917" s="126">
        <f t="shared" si="4776"/>
        <v>0</v>
      </c>
      <c r="HD917" s="126">
        <f t="shared" si="4777"/>
        <v>0</v>
      </c>
      <c r="HE917" s="126">
        <f t="shared" si="4778"/>
        <v>0</v>
      </c>
      <c r="HF917" s="126">
        <f t="shared" si="4779"/>
        <v>0</v>
      </c>
      <c r="HH917" s="126">
        <f t="shared" si="4780"/>
        <v>1</v>
      </c>
      <c r="HI917" s="126">
        <f t="shared" si="4781"/>
        <v>0</v>
      </c>
      <c r="HJ917" s="126">
        <f t="shared" si="4782"/>
        <v>0</v>
      </c>
      <c r="HK917" s="126">
        <f t="shared" si="4783"/>
        <v>0</v>
      </c>
      <c r="HL917" s="126">
        <f t="shared" si="4784"/>
        <v>0</v>
      </c>
      <c r="HM917" s="126">
        <f t="shared" si="4785"/>
        <v>0</v>
      </c>
      <c r="HO917" s="126" t="str">
        <f t="shared" si="4786"/>
        <v/>
      </c>
      <c r="HP917" s="126">
        <f t="shared" si="4787"/>
        <v>0</v>
      </c>
      <c r="HQ917" s="126" t="str">
        <f t="shared" si="4788"/>
        <v/>
      </c>
      <c r="HR917" s="122" t="str">
        <f t="shared" si="4789"/>
        <v/>
      </c>
      <c r="HS917" s="126" t="str">
        <f t="shared" si="4790"/>
        <v/>
      </c>
      <c r="HT917" s="122" t="str">
        <f t="shared" si="4791"/>
        <v/>
      </c>
      <c r="HU917" s="122" t="str">
        <f t="shared" si="4792"/>
        <v/>
      </c>
      <c r="HV917" s="126" t="str">
        <f t="shared" si="4793"/>
        <v/>
      </c>
      <c r="HW917" s="126" t="str">
        <f t="shared" si="4794"/>
        <v/>
      </c>
      <c r="HX917" s="126" t="str">
        <f t="shared" si="4795"/>
        <v/>
      </c>
      <c r="HZ917" s="126" t="str">
        <f t="shared" si="4796"/>
        <v/>
      </c>
      <c r="IA917" s="126">
        <f t="shared" si="4797"/>
        <v>0</v>
      </c>
      <c r="IB917" s="126" t="str">
        <f t="shared" si="4798"/>
        <v/>
      </c>
      <c r="IC917" s="126" t="str">
        <f t="shared" si="4799"/>
        <v/>
      </c>
      <c r="ID917" s="126" t="str">
        <f t="shared" si="4800"/>
        <v/>
      </c>
      <c r="IE917" s="126" t="str">
        <f t="shared" si="4801"/>
        <v/>
      </c>
      <c r="IF917" s="126" t="str">
        <f t="shared" si="4802"/>
        <v/>
      </c>
      <c r="IG917" s="126" t="str">
        <f t="shared" si="4803"/>
        <v/>
      </c>
      <c r="IH917" s="126" t="str">
        <f t="shared" si="4804"/>
        <v/>
      </c>
      <c r="II917" s="126" t="str">
        <f t="shared" si="4805"/>
        <v/>
      </c>
      <c r="IO917" s="128"/>
      <c r="IP917" s="128"/>
      <c r="IQ917" s="127"/>
      <c r="IR917" s="127"/>
      <c r="IX917" s="6"/>
      <c r="IY917" s="6"/>
      <c r="IZ917" s="7"/>
      <c r="JA917" s="7"/>
      <c r="JG917" s="12"/>
      <c r="JH917" s="12"/>
      <c r="JI917" s="13"/>
      <c r="JJ917" s="13"/>
      <c r="JN917" s="6"/>
      <c r="JO917" s="6"/>
      <c r="JQ917" s="11"/>
      <c r="JR917" s="11"/>
      <c r="JS917" s="12"/>
      <c r="JT917" s="13"/>
      <c r="JU917" s="12"/>
      <c r="JV917" s="12"/>
      <c r="JW917" s="97"/>
      <c r="JX917" s="13"/>
      <c r="JY917" s="13"/>
      <c r="JZ917" s="97"/>
      <c r="KA917" s="97"/>
      <c r="KB917" s="11"/>
      <c r="KC917" s="11"/>
      <c r="KD917" s="11"/>
      <c r="KE917" s="11"/>
    </row>
    <row r="918" spans="1:291" s="122" customFormat="1" x14ac:dyDescent="0.2">
      <c r="A918" s="146">
        <f t="shared" si="4081"/>
        <v>918</v>
      </c>
      <c r="C918" s="2">
        <v>43427</v>
      </c>
      <c r="D918" s="126">
        <v>96.944999999999993</v>
      </c>
      <c r="E918" s="126">
        <v>96.94</v>
      </c>
      <c r="F918" s="126">
        <v>96.95</v>
      </c>
      <c r="G918" s="128">
        <v>105.15</v>
      </c>
      <c r="H918" s="128">
        <v>112.282</v>
      </c>
      <c r="I918" s="128">
        <v>119.09</v>
      </c>
      <c r="J918" s="127">
        <v>140</v>
      </c>
      <c r="K918" s="126"/>
      <c r="M918" s="126">
        <f t="shared" si="4646"/>
        <v>96.944999999999993</v>
      </c>
      <c r="N918" s="126">
        <f t="shared" si="4647"/>
        <v>96.94</v>
      </c>
      <c r="O918" s="126">
        <f t="shared" si="4648"/>
        <v>96.95</v>
      </c>
      <c r="P918" s="128">
        <f t="shared" si="4620"/>
        <v>3375.0000000000005</v>
      </c>
      <c r="Q918" s="5">
        <f t="shared" si="4621"/>
        <v>3612.2499999999995</v>
      </c>
      <c r="R918" s="6">
        <f t="shared" si="4622"/>
        <v>3817.0000000000005</v>
      </c>
      <c r="S918" s="7">
        <f t="shared" si="4623"/>
        <v>4480</v>
      </c>
      <c r="V918" s="127">
        <f t="shared" si="4628"/>
        <v>1.9999999999996021</v>
      </c>
      <c r="W918" s="127">
        <f t="shared" si="4629"/>
        <v>1.9999999999996021</v>
      </c>
      <c r="X918" s="127">
        <f t="shared" si="4630"/>
        <v>1.9999999999996021</v>
      </c>
      <c r="Y918" s="127">
        <f t="shared" si="4624"/>
        <v>0.25</v>
      </c>
      <c r="Z918" s="126">
        <f t="shared" si="4625"/>
        <v>1.7499999999995453</v>
      </c>
      <c r="AA918" s="126">
        <f t="shared" si="4626"/>
        <v>1.5</v>
      </c>
      <c r="AB918" s="126">
        <f t="shared" si="4627"/>
        <v>3.0000000000009095</v>
      </c>
      <c r="AC918" s="126"/>
      <c r="AD918" s="126"/>
      <c r="AE918" s="127">
        <f t="shared" si="4643"/>
        <v>0.95000020999983281</v>
      </c>
      <c r="AF918" s="127">
        <f t="shared" si="4644"/>
        <v>0.95000020999983281</v>
      </c>
      <c r="AG918" s="127">
        <f t="shared" si="4645"/>
        <v>0.95000020999983281</v>
      </c>
      <c r="AH918" s="127">
        <f t="shared" si="4806"/>
        <v>0.66666666666636343</v>
      </c>
      <c r="AI918" s="127">
        <f t="shared" si="4631"/>
        <v>0.54999999999972715</v>
      </c>
      <c r="AJ918" s="127">
        <f t="shared" si="4632"/>
        <v>0.84999999999954534</v>
      </c>
      <c r="AK918" s="127">
        <f t="shared" si="4633"/>
        <v>0.74999999999954525</v>
      </c>
      <c r="AL918" s="127">
        <f t="shared" si="4634"/>
        <v>0.99999999999954525</v>
      </c>
      <c r="AM918" s="127">
        <f t="shared" si="4635"/>
        <v>0.49999999999969691</v>
      </c>
      <c r="AN918" s="127">
        <f t="shared" si="4636"/>
        <v>0.29999999999963611</v>
      </c>
      <c r="AO918" s="127">
        <f t="shared" si="4637"/>
        <v>1</v>
      </c>
      <c r="AP918" s="127">
        <f t="shared" si="4638"/>
        <v>1.6666666666657572</v>
      </c>
      <c r="AQ918" s="127">
        <f t="shared" si="4639"/>
        <v>0.62499999999962097</v>
      </c>
      <c r="AR918" s="127">
        <f t="shared" si="4640"/>
        <v>9.9999999999999978E-2</v>
      </c>
      <c r="AS918" s="127">
        <f t="shared" si="4641"/>
        <v>1.0833333333326765</v>
      </c>
      <c r="AT918" s="127">
        <f t="shared" si="4642"/>
        <v>9.9999999999878741E-2</v>
      </c>
      <c r="AU918" s="126"/>
      <c r="AX918" s="11">
        <f t="shared" si="4649"/>
        <v>1.9999999999996021</v>
      </c>
      <c r="AY918" s="11">
        <f t="shared" si="4650"/>
        <v>1.9999999999996021</v>
      </c>
      <c r="AZ918" s="11">
        <f t="shared" si="4651"/>
        <v>1.9999999999996021</v>
      </c>
      <c r="BA918" s="11">
        <f t="shared" si="4652"/>
        <v>0.25</v>
      </c>
      <c r="BB918" s="11">
        <f t="shared" si="4653"/>
        <v>1.7499999999995453</v>
      </c>
      <c r="BC918" s="12">
        <f t="shared" si="4654"/>
        <v>1.5</v>
      </c>
      <c r="BD918" s="13">
        <f t="shared" si="4655"/>
        <v>3.0000000000009095</v>
      </c>
      <c r="BF918" s="11">
        <f t="shared" si="4808"/>
        <v>1.4999999999996021</v>
      </c>
      <c r="BG918" s="11">
        <f t="shared" si="4809"/>
        <v>0.95000020999983281</v>
      </c>
      <c r="BH918" s="11">
        <f t="shared" si="4810"/>
        <v>0.95000020999983281</v>
      </c>
      <c r="BI918" s="11">
        <f t="shared" si="4811"/>
        <v>0.95000020999983281</v>
      </c>
      <c r="BJ918" s="11">
        <f t="shared" si="4656"/>
        <v>-0.66666666666636343</v>
      </c>
      <c r="BK918" s="11">
        <f t="shared" si="4657"/>
        <v>-0.54999999999972715</v>
      </c>
      <c r="BL918" s="11">
        <f t="shared" si="4658"/>
        <v>0.84999999999954534</v>
      </c>
      <c r="BM918" s="11">
        <f t="shared" si="4659"/>
        <v>0.74999999999954525</v>
      </c>
      <c r="BN918" s="11">
        <f t="shared" si="4660"/>
        <v>0.99999999999954525</v>
      </c>
      <c r="BO918" s="11">
        <f t="shared" si="4661"/>
        <v>0.49999999999969691</v>
      </c>
      <c r="BP918" s="11">
        <f t="shared" si="4662"/>
        <v>0.29999999999963611</v>
      </c>
      <c r="BQ918" s="126">
        <v>1</v>
      </c>
      <c r="BR918" s="11">
        <f t="shared" si="4812"/>
        <v>1.6666666666657572</v>
      </c>
      <c r="BS918" s="11">
        <f t="shared" si="4663"/>
        <v>-0.62499999999962097</v>
      </c>
      <c r="BT918" s="11">
        <f t="shared" si="4664"/>
        <v>-9.9999999999999978E-2</v>
      </c>
      <c r="BU918" s="11">
        <f t="shared" si="4665"/>
        <v>1.0833333333326765</v>
      </c>
      <c r="BV918" s="11">
        <f t="shared" si="4666"/>
        <v>9.9999999999878741E-2</v>
      </c>
      <c r="BY918" s="126"/>
      <c r="BZ918" s="126"/>
      <c r="CA918" s="122">
        <f t="shared" si="4667"/>
        <v>1.0833333333326765</v>
      </c>
      <c r="CB918" s="126">
        <f t="shared" si="4668"/>
        <v>0</v>
      </c>
      <c r="CC918" s="126">
        <f t="shared" si="4669"/>
        <v>0</v>
      </c>
      <c r="CD918" s="126">
        <f t="shared" si="4670"/>
        <v>0</v>
      </c>
      <c r="CE918" s="126">
        <f t="shared" si="4671"/>
        <v>0</v>
      </c>
      <c r="CF918" s="126">
        <f t="shared" si="4672"/>
        <v>0</v>
      </c>
      <c r="CG918" s="126" t="str">
        <f t="shared" si="4673"/>
        <v/>
      </c>
      <c r="CH918" s="126" t="str">
        <f t="shared" si="4674"/>
        <v/>
      </c>
      <c r="CI918" s="126" t="str">
        <f t="shared" si="4675"/>
        <v/>
      </c>
      <c r="CJ918" s="126">
        <f t="shared" si="4676"/>
        <v>1</v>
      </c>
      <c r="CK918" s="126">
        <f t="shared" si="4677"/>
        <v>1</v>
      </c>
      <c r="CL918" s="126">
        <f t="shared" si="4678"/>
        <v>0</v>
      </c>
      <c r="CM918" s="126" t="str">
        <f t="shared" si="4679"/>
        <v/>
      </c>
      <c r="CN918" s="126">
        <f t="shared" si="4680"/>
        <v>0</v>
      </c>
      <c r="CO918" s="126" t="str">
        <f t="shared" si="4681"/>
        <v/>
      </c>
      <c r="CP918" s="126" t="str">
        <f t="shared" si="4682"/>
        <v/>
      </c>
      <c r="CQ918" s="126">
        <f t="shared" si="4683"/>
        <v>0</v>
      </c>
      <c r="CR918" s="126"/>
      <c r="CS918" s="126">
        <f t="shared" si="4684"/>
        <v>1</v>
      </c>
      <c r="CT918" s="126">
        <f t="shared" si="4685"/>
        <v>1</v>
      </c>
      <c r="CU918" s="126">
        <f t="shared" si="4686"/>
        <v>1</v>
      </c>
      <c r="CV918" s="126">
        <f t="shared" si="4687"/>
        <v>1</v>
      </c>
      <c r="CW918" s="126">
        <f t="shared" si="4688"/>
        <v>1</v>
      </c>
      <c r="CX918" s="126">
        <f t="shared" si="4689"/>
        <v>1</v>
      </c>
      <c r="CY918" s="126">
        <f t="shared" si="4690"/>
        <v>0</v>
      </c>
      <c r="CZ918" s="126">
        <f t="shared" si="4691"/>
        <v>0</v>
      </c>
      <c r="DA918" s="126">
        <f t="shared" si="4692"/>
        <v>1</v>
      </c>
      <c r="DB918" s="126" t="str">
        <f t="shared" si="4693"/>
        <v/>
      </c>
      <c r="DC918" s="126" t="str">
        <f t="shared" si="4694"/>
        <v/>
      </c>
      <c r="DD918" s="126">
        <f t="shared" si="4695"/>
        <v>0</v>
      </c>
      <c r="DE918" s="126" t="str">
        <f t="shared" si="4696"/>
        <v/>
      </c>
      <c r="DF918" s="126"/>
      <c r="DG918" s="126">
        <f t="shared" si="4697"/>
        <v>1</v>
      </c>
      <c r="DH918" s="126">
        <f t="shared" si="4698"/>
        <v>1</v>
      </c>
      <c r="DI918" s="126">
        <f t="shared" si="4699"/>
        <v>1</v>
      </c>
      <c r="DJ918" s="126">
        <f t="shared" si="4700"/>
        <v>1</v>
      </c>
      <c r="DK918" s="126" t="str">
        <f t="shared" si="4701"/>
        <v/>
      </c>
      <c r="DL918" s="126"/>
      <c r="DM918" s="126" t="str">
        <f t="shared" si="4702"/>
        <v/>
      </c>
      <c r="DN918" s="126">
        <f t="shared" si="4703"/>
        <v>1</v>
      </c>
      <c r="DO918" s="126">
        <f t="shared" si="4704"/>
        <v>0</v>
      </c>
      <c r="DP918" s="126">
        <f t="shared" si="4705"/>
        <v>0</v>
      </c>
      <c r="DQ918" s="126">
        <f t="shared" si="4706"/>
        <v>0</v>
      </c>
      <c r="DR918" s="126">
        <f t="shared" si="4707"/>
        <v>1</v>
      </c>
      <c r="DS918" s="126">
        <f t="shared" si="4708"/>
        <v>0</v>
      </c>
      <c r="DT918" s="126">
        <f t="shared" si="4709"/>
        <v>1</v>
      </c>
      <c r="DU918" s="126">
        <f t="shared" si="4710"/>
        <v>0</v>
      </c>
      <c r="DV918" s="126">
        <f t="shared" si="4711"/>
        <v>1</v>
      </c>
      <c r="DW918" s="126">
        <f t="shared" si="4712"/>
        <v>0</v>
      </c>
      <c r="DX918" s="126" t="str">
        <f t="shared" si="4713"/>
        <v/>
      </c>
      <c r="DY918" s="126" t="str">
        <f t="shared" si="4714"/>
        <v/>
      </c>
      <c r="EA918" s="126">
        <f t="shared" si="4715"/>
        <v>1</v>
      </c>
      <c r="EB918" s="126">
        <f t="shared" si="4716"/>
        <v>1</v>
      </c>
      <c r="EC918" s="126">
        <f t="shared" si="4717"/>
        <v>1</v>
      </c>
      <c r="ED918" s="126">
        <f t="shared" si="4718"/>
        <v>1</v>
      </c>
      <c r="EF918" s="126">
        <f t="shared" si="4719"/>
        <v>0</v>
      </c>
      <c r="EG918" s="126">
        <f t="shared" si="4720"/>
        <v>0</v>
      </c>
      <c r="EH918" s="126">
        <f t="shared" si="4721"/>
        <v>0</v>
      </c>
      <c r="EI918" s="126">
        <f t="shared" si="4722"/>
        <v>0</v>
      </c>
      <c r="EK918" s="126">
        <f t="shared" si="4723"/>
        <v>1</v>
      </c>
      <c r="EL918" s="126">
        <f t="shared" si="4724"/>
        <v>1</v>
      </c>
      <c r="EM918" s="126">
        <f t="shared" si="4725"/>
        <v>1</v>
      </c>
      <c r="EO918" s="126">
        <f t="shared" si="4726"/>
        <v>1</v>
      </c>
      <c r="EP918" s="126">
        <f t="shared" si="4727"/>
        <v>1</v>
      </c>
      <c r="EQ918" s="126">
        <f t="shared" si="4728"/>
        <v>1</v>
      </c>
      <c r="ES918" s="126">
        <f t="shared" si="4729"/>
        <v>1</v>
      </c>
      <c r="ET918" s="126">
        <f t="shared" si="4730"/>
        <v>1</v>
      </c>
      <c r="EU918" s="126">
        <f t="shared" si="4731"/>
        <v>1</v>
      </c>
      <c r="EV918" s="126">
        <f t="shared" si="4732"/>
        <v>1</v>
      </c>
      <c r="EW918" s="126">
        <f t="shared" si="4733"/>
        <v>1</v>
      </c>
      <c r="EY918" s="126">
        <f t="shared" si="4734"/>
        <v>1</v>
      </c>
      <c r="EZ918" s="126">
        <f t="shared" si="4735"/>
        <v>1</v>
      </c>
      <c r="FA918" s="126">
        <f t="shared" si="4736"/>
        <v>1</v>
      </c>
      <c r="FC918" s="126">
        <f t="shared" si="4737"/>
        <v>1</v>
      </c>
      <c r="FD918" s="126">
        <f t="shared" si="4738"/>
        <v>0</v>
      </c>
      <c r="FE918" s="126"/>
      <c r="FF918" s="126">
        <f t="shared" si="4739"/>
        <v>0</v>
      </c>
      <c r="FG918" s="126">
        <f t="shared" si="4740"/>
        <v>0</v>
      </c>
      <c r="FH918" s="126">
        <f t="shared" si="4741"/>
        <v>0</v>
      </c>
      <c r="FI918" s="126" t="str">
        <f t="shared" si="4742"/>
        <v/>
      </c>
      <c r="FJ918" s="126" t="str">
        <f t="shared" si="4743"/>
        <v/>
      </c>
      <c r="FK918" s="126" t="str">
        <f t="shared" si="4744"/>
        <v/>
      </c>
      <c r="FL918" s="126" t="str">
        <f t="shared" si="4745"/>
        <v/>
      </c>
      <c r="FN918" s="126" t="str">
        <f t="shared" si="4746"/>
        <v/>
      </c>
      <c r="FO918" s="126" t="str">
        <f t="shared" si="4747"/>
        <v/>
      </c>
      <c r="FP918" s="126" t="str">
        <f t="shared" si="4748"/>
        <v/>
      </c>
      <c r="FV918" s="126">
        <f t="shared" si="4749"/>
        <v>1</v>
      </c>
      <c r="FW918" s="126">
        <f t="shared" si="4750"/>
        <v>0</v>
      </c>
      <c r="FX918" s="126">
        <f t="shared" si="4751"/>
        <v>0</v>
      </c>
      <c r="GA918" s="126">
        <f t="shared" si="4752"/>
        <v>1</v>
      </c>
      <c r="GB918" s="126">
        <f t="shared" si="4753"/>
        <v>1</v>
      </c>
      <c r="GC918" s="126">
        <f t="shared" si="4754"/>
        <v>1</v>
      </c>
      <c r="GD918" s="126">
        <f t="shared" si="4755"/>
        <v>1</v>
      </c>
      <c r="GE918" s="126">
        <f t="shared" si="4756"/>
        <v>0</v>
      </c>
      <c r="GF918" s="126">
        <f t="shared" si="4757"/>
        <v>1</v>
      </c>
      <c r="GG918" s="126">
        <f t="shared" si="4758"/>
        <v>1</v>
      </c>
      <c r="GI918" s="126">
        <f t="shared" si="4759"/>
        <v>0</v>
      </c>
      <c r="GK918" s="126">
        <f t="shared" si="4760"/>
        <v>0</v>
      </c>
      <c r="GL918" s="126">
        <f t="shared" si="4761"/>
        <v>0</v>
      </c>
      <c r="GM918" s="126">
        <f t="shared" si="4762"/>
        <v>0</v>
      </c>
      <c r="GN918" s="126">
        <f t="shared" si="4763"/>
        <v>0</v>
      </c>
      <c r="GO918" s="126">
        <f t="shared" si="4764"/>
        <v>1</v>
      </c>
      <c r="GP918" s="126">
        <f t="shared" si="4765"/>
        <v>0</v>
      </c>
      <c r="GQ918" s="126">
        <f t="shared" si="4766"/>
        <v>0</v>
      </c>
      <c r="GS918" s="126" t="str">
        <f t="shared" si="4767"/>
        <v/>
      </c>
      <c r="GT918" s="126" t="str">
        <f t="shared" si="4768"/>
        <v/>
      </c>
      <c r="GU918" s="126">
        <f t="shared" si="4769"/>
        <v>0</v>
      </c>
      <c r="GV918" s="126">
        <f t="shared" si="4770"/>
        <v>0</v>
      </c>
      <c r="GW918" s="126">
        <f t="shared" si="4771"/>
        <v>0</v>
      </c>
      <c r="GX918" s="126">
        <f t="shared" si="4772"/>
        <v>0</v>
      </c>
      <c r="GY918" s="126">
        <f t="shared" si="4773"/>
        <v>0</v>
      </c>
      <c r="GZ918" s="126"/>
      <c r="HA918" s="126">
        <f t="shared" si="4774"/>
        <v>0</v>
      </c>
      <c r="HB918" s="126">
        <f t="shared" si="4775"/>
        <v>0</v>
      </c>
      <c r="HC918" s="126">
        <f t="shared" si="4776"/>
        <v>0</v>
      </c>
      <c r="HD918" s="126">
        <f t="shared" si="4777"/>
        <v>0</v>
      </c>
      <c r="HE918" s="126">
        <f t="shared" si="4778"/>
        <v>0</v>
      </c>
      <c r="HF918" s="126">
        <f t="shared" si="4779"/>
        <v>0</v>
      </c>
      <c r="HH918" s="126">
        <f t="shared" si="4780"/>
        <v>0</v>
      </c>
      <c r="HI918" s="126">
        <f t="shared" si="4781"/>
        <v>0</v>
      </c>
      <c r="HJ918" s="126">
        <f t="shared" si="4782"/>
        <v>0</v>
      </c>
      <c r="HK918" s="126">
        <f t="shared" si="4783"/>
        <v>0</v>
      </c>
      <c r="HL918" s="126">
        <f t="shared" si="4784"/>
        <v>0</v>
      </c>
      <c r="HM918" s="126">
        <f t="shared" si="4785"/>
        <v>0</v>
      </c>
      <c r="HO918" s="126">
        <f t="shared" si="4786"/>
        <v>0</v>
      </c>
      <c r="HP918" s="126" t="str">
        <f t="shared" si="4787"/>
        <v/>
      </c>
      <c r="HQ918" s="126" t="str">
        <f t="shared" si="4788"/>
        <v/>
      </c>
      <c r="HR918" s="122" t="str">
        <f t="shared" si="4789"/>
        <v/>
      </c>
      <c r="HS918" s="126" t="str">
        <f t="shared" si="4790"/>
        <v/>
      </c>
      <c r="HT918" s="122" t="str">
        <f t="shared" si="4791"/>
        <v/>
      </c>
      <c r="HU918" s="122" t="str">
        <f t="shared" si="4792"/>
        <v/>
      </c>
      <c r="HV918" s="126" t="str">
        <f t="shared" si="4793"/>
        <v/>
      </c>
      <c r="HW918" s="126" t="str">
        <f t="shared" si="4794"/>
        <v/>
      </c>
      <c r="HX918" s="126" t="str">
        <f t="shared" si="4795"/>
        <v/>
      </c>
      <c r="HZ918" s="126">
        <f t="shared" si="4796"/>
        <v>0</v>
      </c>
      <c r="IA918" s="126" t="str">
        <f t="shared" si="4797"/>
        <v/>
      </c>
      <c r="IB918" s="126" t="str">
        <f t="shared" si="4798"/>
        <v/>
      </c>
      <c r="IC918" s="126" t="str">
        <f t="shared" si="4799"/>
        <v/>
      </c>
      <c r="ID918" s="126" t="str">
        <f t="shared" si="4800"/>
        <v/>
      </c>
      <c r="IE918" s="126" t="str">
        <f t="shared" si="4801"/>
        <v/>
      </c>
      <c r="IF918" s="126" t="str">
        <f t="shared" si="4802"/>
        <v/>
      </c>
      <c r="IG918" s="126" t="str">
        <f t="shared" si="4803"/>
        <v/>
      </c>
      <c r="IH918" s="126" t="str">
        <f t="shared" si="4804"/>
        <v/>
      </c>
      <c r="II918" s="126" t="str">
        <f t="shared" si="4805"/>
        <v/>
      </c>
      <c r="IO918" s="128"/>
      <c r="IP918" s="128"/>
      <c r="IQ918" s="127"/>
      <c r="IR918" s="127"/>
      <c r="IX918" s="6"/>
      <c r="IY918" s="6"/>
      <c r="IZ918" s="7"/>
      <c r="JA918" s="7"/>
      <c r="JG918" s="12"/>
      <c r="JH918" s="12"/>
      <c r="JI918" s="13"/>
      <c r="JJ918" s="13"/>
      <c r="JN918" s="6"/>
      <c r="JO918" s="6"/>
      <c r="JQ918" s="11"/>
      <c r="JR918" s="11"/>
      <c r="JS918" s="12"/>
      <c r="JT918" s="13"/>
      <c r="JU918" s="12"/>
      <c r="JV918" s="12"/>
      <c r="JW918" s="97"/>
      <c r="JX918" s="13"/>
      <c r="JY918" s="13"/>
      <c r="JZ918" s="97"/>
      <c r="KA918" s="97"/>
      <c r="KB918" s="11"/>
      <c r="KC918" s="11"/>
      <c r="KD918" s="11"/>
      <c r="KE918" s="11"/>
    </row>
    <row r="919" spans="1:291" s="122" customFormat="1" x14ac:dyDescent="0.2">
      <c r="A919" s="146">
        <f t="shared" si="4081"/>
        <v>919</v>
      </c>
      <c r="C919" s="2">
        <v>43430</v>
      </c>
      <c r="D919" s="126">
        <v>96.92</v>
      </c>
      <c r="E919" s="126">
        <v>96.915000000000006</v>
      </c>
      <c r="F919" s="126">
        <v>96.924999999999997</v>
      </c>
      <c r="G919" s="128">
        <v>105.14</v>
      </c>
      <c r="H919" s="128">
        <v>112.247</v>
      </c>
      <c r="I919" s="128">
        <v>119.045</v>
      </c>
      <c r="J919" s="127">
        <v>139.25</v>
      </c>
      <c r="K919" s="126"/>
      <c r="M919" s="126">
        <f t="shared" si="4646"/>
        <v>96.92</v>
      </c>
      <c r="N919" s="126">
        <f t="shared" si="4647"/>
        <v>96.915000000000006</v>
      </c>
      <c r="O919" s="126">
        <f t="shared" si="4648"/>
        <v>96.924999999999997</v>
      </c>
      <c r="P919" s="128">
        <f t="shared" si="4620"/>
        <v>3374</v>
      </c>
      <c r="Q919" s="5">
        <f t="shared" si="4621"/>
        <v>3608.75</v>
      </c>
      <c r="R919" s="6">
        <f t="shared" si="4622"/>
        <v>3812.5</v>
      </c>
      <c r="S919" s="7">
        <f t="shared" si="4623"/>
        <v>4473</v>
      </c>
      <c r="V919" s="127">
        <f t="shared" si="4628"/>
        <v>2.4999999999991473</v>
      </c>
      <c r="W919" s="127">
        <f t="shared" si="4629"/>
        <v>2.4999999999991473</v>
      </c>
      <c r="X919" s="127">
        <f t="shared" si="4630"/>
        <v>2.5000000000005684</v>
      </c>
      <c r="Y919" s="127">
        <f t="shared" si="4624"/>
        <v>1.0000000000004547</v>
      </c>
      <c r="Z919" s="126">
        <f t="shared" si="4625"/>
        <v>3.4999999999995453</v>
      </c>
      <c r="AA919" s="126">
        <f t="shared" si="4626"/>
        <v>4.5000000000004547</v>
      </c>
      <c r="AB919" s="126">
        <f t="shared" si="4627"/>
        <v>7</v>
      </c>
      <c r="AC919" s="126"/>
      <c r="AD919" s="126"/>
      <c r="AE919" s="127">
        <f t="shared" si="4643"/>
        <v>0.40000041999933611</v>
      </c>
      <c r="AF919" s="127">
        <f t="shared" si="4644"/>
        <v>0.40000041999933611</v>
      </c>
      <c r="AG919" s="127">
        <f t="shared" si="4645"/>
        <v>0.4000004200007572</v>
      </c>
      <c r="AH919" s="127">
        <f t="shared" si="4806"/>
        <v>0.33333333333212067</v>
      </c>
      <c r="AI919" s="127">
        <f t="shared" si="4631"/>
        <v>9.9999999998817479E-2</v>
      </c>
      <c r="AJ919" s="127">
        <f t="shared" si="4632"/>
        <v>0.7999999999992724</v>
      </c>
      <c r="AK919" s="127">
        <f t="shared" si="4633"/>
        <v>0.49999999999924194</v>
      </c>
      <c r="AL919" s="127">
        <f t="shared" si="4634"/>
        <v>1.2499999999993179</v>
      </c>
      <c r="AM919" s="127">
        <f t="shared" si="4635"/>
        <v>2.1666666666671213</v>
      </c>
      <c r="AN919" s="127">
        <f t="shared" si="4636"/>
        <v>1.7000000000004549</v>
      </c>
      <c r="AO919" s="127">
        <f t="shared" si="4637"/>
        <v>1</v>
      </c>
      <c r="AP919" s="127">
        <f t="shared" si="4638"/>
        <v>0.66666666666393781</v>
      </c>
      <c r="AQ919" s="127">
        <f t="shared" si="4639"/>
        <v>1.4166666666682584</v>
      </c>
      <c r="AR919" s="127">
        <f t="shared" si="4640"/>
        <v>0.2000000000007276</v>
      </c>
      <c r="AS919" s="127">
        <f t="shared" si="4641"/>
        <v>1.9444444444439897</v>
      </c>
      <c r="AT919" s="127">
        <f t="shared" si="4642"/>
        <v>1.0666666666675761</v>
      </c>
      <c r="AU919" s="126"/>
      <c r="AX919" s="11">
        <f t="shared" si="4649"/>
        <v>-2.4999999999991473</v>
      </c>
      <c r="AY919" s="11">
        <f t="shared" si="4650"/>
        <v>-2.4999999999991473</v>
      </c>
      <c r="AZ919" s="11">
        <f t="shared" si="4651"/>
        <v>-2.5000000000005684</v>
      </c>
      <c r="BA919" s="11">
        <f t="shared" si="4652"/>
        <v>-1.0000000000004547</v>
      </c>
      <c r="BB919" s="11">
        <f t="shared" si="4653"/>
        <v>-3.4999999999995453</v>
      </c>
      <c r="BC919" s="12">
        <f t="shared" si="4654"/>
        <v>-4.5000000000004547</v>
      </c>
      <c r="BD919" s="13">
        <f t="shared" si="4655"/>
        <v>-7</v>
      </c>
      <c r="BF919" s="11">
        <f t="shared" si="4808"/>
        <v>-0.49999999999823785</v>
      </c>
      <c r="BG919" s="11">
        <f t="shared" si="4809"/>
        <v>-0.40000041999933611</v>
      </c>
      <c r="BH919" s="11">
        <f t="shared" si="4810"/>
        <v>-0.40000041999933611</v>
      </c>
      <c r="BI919" s="11">
        <f t="shared" si="4811"/>
        <v>-0.4000004200007572</v>
      </c>
      <c r="BJ919" s="11">
        <f t="shared" si="4656"/>
        <v>0.33333333333212067</v>
      </c>
      <c r="BK919" s="11">
        <f t="shared" si="4657"/>
        <v>9.9999999998817479E-2</v>
      </c>
      <c r="BL919" s="11">
        <f t="shared" si="4658"/>
        <v>-0.7999999999992724</v>
      </c>
      <c r="BM919" s="11">
        <f t="shared" si="4659"/>
        <v>-0.49999999999924194</v>
      </c>
      <c r="BN919" s="11">
        <f t="shared" si="4660"/>
        <v>-1.2499999999993179</v>
      </c>
      <c r="BO919" s="11">
        <f t="shared" si="4661"/>
        <v>-2.1666666666671213</v>
      </c>
      <c r="BP919" s="11">
        <f t="shared" si="4662"/>
        <v>-1.7000000000004549</v>
      </c>
      <c r="BQ919" s="126">
        <v>1</v>
      </c>
      <c r="BR919" s="11">
        <f t="shared" si="4812"/>
        <v>-0.66666666666393781</v>
      </c>
      <c r="BS919" s="11">
        <f t="shared" si="4663"/>
        <v>-1.4166666666682584</v>
      </c>
      <c r="BT919" s="11">
        <f t="shared" si="4664"/>
        <v>-0.2000000000007276</v>
      </c>
      <c r="BU919" s="11">
        <f t="shared" si="4665"/>
        <v>-1.9444444444439897</v>
      </c>
      <c r="BV919" s="11">
        <f t="shared" si="4666"/>
        <v>-1.0666666666675761</v>
      </c>
      <c r="BY919" s="126"/>
      <c r="BZ919" s="126"/>
      <c r="CA919" s="122">
        <f t="shared" si="4667"/>
        <v>-1.9444444444439897</v>
      </c>
      <c r="CB919" s="126">
        <f t="shared" si="4668"/>
        <v>0</v>
      </c>
      <c r="CC919" s="126">
        <f t="shared" si="4669"/>
        <v>0</v>
      </c>
      <c r="CD919" s="126">
        <f t="shared" si="4670"/>
        <v>0</v>
      </c>
      <c r="CE919" s="126">
        <f t="shared" si="4671"/>
        <v>0</v>
      </c>
      <c r="CF919" s="126">
        <f t="shared" si="4672"/>
        <v>0</v>
      </c>
      <c r="CG919" s="126" t="str">
        <f t="shared" si="4673"/>
        <v/>
      </c>
      <c r="CH919" s="126" t="str">
        <f t="shared" si="4674"/>
        <v/>
      </c>
      <c r="CI919" s="126" t="str">
        <f t="shared" si="4675"/>
        <v/>
      </c>
      <c r="CJ919" s="126">
        <f t="shared" si="4676"/>
        <v>1</v>
      </c>
      <c r="CK919" s="126">
        <f t="shared" si="4677"/>
        <v>1</v>
      </c>
      <c r="CL919" s="126">
        <f t="shared" si="4678"/>
        <v>0</v>
      </c>
      <c r="CM919" s="126" t="str">
        <f t="shared" si="4679"/>
        <v/>
      </c>
      <c r="CN919" s="126">
        <f t="shared" si="4680"/>
        <v>0</v>
      </c>
      <c r="CO919" s="126" t="str">
        <f t="shared" si="4681"/>
        <v/>
      </c>
      <c r="CP919" s="126" t="str">
        <f t="shared" si="4682"/>
        <v/>
      </c>
      <c r="CQ919" s="126">
        <f t="shared" si="4683"/>
        <v>0</v>
      </c>
      <c r="CR919" s="126"/>
      <c r="CS919" s="126">
        <f t="shared" si="4684"/>
        <v>1</v>
      </c>
      <c r="CT919" s="126">
        <f t="shared" si="4685"/>
        <v>1</v>
      </c>
      <c r="CU919" s="126">
        <f t="shared" si="4686"/>
        <v>1</v>
      </c>
      <c r="CV919" s="126">
        <f t="shared" si="4687"/>
        <v>1</v>
      </c>
      <c r="CW919" s="126">
        <f t="shared" si="4688"/>
        <v>1</v>
      </c>
      <c r="CX919" s="126">
        <f t="shared" si="4689"/>
        <v>1</v>
      </c>
      <c r="CY919" s="126">
        <f t="shared" si="4690"/>
        <v>0</v>
      </c>
      <c r="CZ919" s="126">
        <f t="shared" si="4691"/>
        <v>0</v>
      </c>
      <c r="DA919" s="126">
        <f t="shared" si="4692"/>
        <v>1</v>
      </c>
      <c r="DB919" s="126" t="str">
        <f t="shared" si="4693"/>
        <v/>
      </c>
      <c r="DC919" s="126" t="str">
        <f t="shared" si="4694"/>
        <v/>
      </c>
      <c r="DD919" s="126">
        <f t="shared" si="4695"/>
        <v>0</v>
      </c>
      <c r="DE919" s="126" t="str">
        <f t="shared" si="4696"/>
        <v/>
      </c>
      <c r="DF919" s="126"/>
      <c r="DG919" s="126">
        <f t="shared" si="4697"/>
        <v>1</v>
      </c>
      <c r="DH919" s="126">
        <f t="shared" si="4698"/>
        <v>1</v>
      </c>
      <c r="DI919" s="126">
        <f t="shared" si="4699"/>
        <v>1</v>
      </c>
      <c r="DJ919" s="126">
        <f t="shared" si="4700"/>
        <v>1</v>
      </c>
      <c r="DK919" s="126" t="str">
        <f t="shared" si="4701"/>
        <v/>
      </c>
      <c r="DL919" s="126"/>
      <c r="DM919" s="126" t="str">
        <f t="shared" si="4702"/>
        <v/>
      </c>
      <c r="DN919" s="126">
        <f t="shared" si="4703"/>
        <v>1</v>
      </c>
      <c r="DO919" s="126">
        <f t="shared" si="4704"/>
        <v>0</v>
      </c>
      <c r="DP919" s="126">
        <f t="shared" si="4705"/>
        <v>0</v>
      </c>
      <c r="DQ919" s="126">
        <f t="shared" si="4706"/>
        <v>0</v>
      </c>
      <c r="DR919" s="126">
        <f t="shared" si="4707"/>
        <v>1</v>
      </c>
      <c r="DS919" s="126">
        <f t="shared" si="4708"/>
        <v>1</v>
      </c>
      <c r="DT919" s="126">
        <f t="shared" si="4709"/>
        <v>1</v>
      </c>
      <c r="DU919" s="126">
        <f t="shared" si="4710"/>
        <v>0</v>
      </c>
      <c r="DV919" s="126">
        <f t="shared" si="4711"/>
        <v>1</v>
      </c>
      <c r="DW919" s="126">
        <f t="shared" si="4712"/>
        <v>0</v>
      </c>
      <c r="DX919" s="126" t="str">
        <f t="shared" si="4713"/>
        <v/>
      </c>
      <c r="DY919" s="126" t="str">
        <f t="shared" si="4714"/>
        <v/>
      </c>
      <c r="EA919" s="126">
        <f t="shared" si="4715"/>
        <v>1</v>
      </c>
      <c r="EB919" s="126">
        <f t="shared" si="4716"/>
        <v>1</v>
      </c>
      <c r="EC919" s="126">
        <f t="shared" si="4717"/>
        <v>1</v>
      </c>
      <c r="ED919" s="126">
        <f t="shared" si="4718"/>
        <v>1</v>
      </c>
      <c r="EF919" s="126">
        <f t="shared" si="4719"/>
        <v>1</v>
      </c>
      <c r="EG919" s="126">
        <f t="shared" si="4720"/>
        <v>1</v>
      </c>
      <c r="EH919" s="126">
        <f t="shared" si="4721"/>
        <v>1</v>
      </c>
      <c r="EI919" s="126">
        <f t="shared" si="4722"/>
        <v>1</v>
      </c>
      <c r="EK919" s="126">
        <f t="shared" si="4723"/>
        <v>1</v>
      </c>
      <c r="EL919" s="126">
        <f t="shared" si="4724"/>
        <v>1</v>
      </c>
      <c r="EM919" s="126">
        <f t="shared" si="4725"/>
        <v>1</v>
      </c>
      <c r="EO919" s="126">
        <f t="shared" si="4726"/>
        <v>1</v>
      </c>
      <c r="EP919" s="126">
        <f t="shared" si="4727"/>
        <v>1</v>
      </c>
      <c r="EQ919" s="126">
        <f t="shared" si="4728"/>
        <v>1</v>
      </c>
      <c r="ES919" s="126">
        <f t="shared" si="4729"/>
        <v>1</v>
      </c>
      <c r="ET919" s="126">
        <f t="shared" si="4730"/>
        <v>1</v>
      </c>
      <c r="EU919" s="126">
        <f t="shared" si="4731"/>
        <v>1</v>
      </c>
      <c r="EV919" s="126">
        <f t="shared" si="4732"/>
        <v>1</v>
      </c>
      <c r="EW919" s="126">
        <f t="shared" si="4733"/>
        <v>1</v>
      </c>
      <c r="EY919" s="126">
        <f t="shared" si="4734"/>
        <v>1</v>
      </c>
      <c r="EZ919" s="126">
        <f t="shared" si="4735"/>
        <v>1</v>
      </c>
      <c r="FA919" s="126">
        <f t="shared" si="4736"/>
        <v>1</v>
      </c>
      <c r="FC919" s="126">
        <f t="shared" si="4737"/>
        <v>1</v>
      </c>
      <c r="FD919" s="126">
        <f t="shared" si="4738"/>
        <v>0</v>
      </c>
      <c r="FE919" s="126"/>
      <c r="FF919" s="126">
        <f t="shared" si="4739"/>
        <v>0</v>
      </c>
      <c r="FG919" s="126">
        <f t="shared" si="4740"/>
        <v>0</v>
      </c>
      <c r="FH919" s="126">
        <f t="shared" si="4741"/>
        <v>0</v>
      </c>
      <c r="FI919" s="126" t="str">
        <f t="shared" si="4742"/>
        <v/>
      </c>
      <c r="FJ919" s="126" t="str">
        <f t="shared" si="4743"/>
        <v/>
      </c>
      <c r="FK919" s="126" t="str">
        <f t="shared" si="4744"/>
        <v/>
      </c>
      <c r="FL919" s="126" t="str">
        <f t="shared" si="4745"/>
        <v/>
      </c>
      <c r="FN919" s="126" t="str">
        <f t="shared" si="4746"/>
        <v/>
      </c>
      <c r="FO919" s="126" t="str">
        <f t="shared" si="4747"/>
        <v/>
      </c>
      <c r="FP919" s="126" t="str">
        <f t="shared" si="4748"/>
        <v/>
      </c>
      <c r="FV919" s="126">
        <f t="shared" si="4749"/>
        <v>0</v>
      </c>
      <c r="FW919" s="126">
        <f t="shared" si="4750"/>
        <v>0</v>
      </c>
      <c r="FX919" s="126">
        <f t="shared" si="4751"/>
        <v>0</v>
      </c>
      <c r="GA919" s="126">
        <f t="shared" si="4752"/>
        <v>1</v>
      </c>
      <c r="GB919" s="126">
        <f t="shared" si="4753"/>
        <v>1</v>
      </c>
      <c r="GC919" s="126">
        <f t="shared" si="4754"/>
        <v>1</v>
      </c>
      <c r="GD919" s="126">
        <f t="shared" si="4755"/>
        <v>1</v>
      </c>
      <c r="GE919" s="126">
        <f t="shared" si="4756"/>
        <v>0</v>
      </c>
      <c r="GF919" s="126">
        <f t="shared" si="4757"/>
        <v>1</v>
      </c>
      <c r="GG919" s="126">
        <f t="shared" si="4758"/>
        <v>1</v>
      </c>
      <c r="GI919" s="126">
        <f t="shared" si="4759"/>
        <v>1</v>
      </c>
      <c r="GK919" s="126">
        <f t="shared" si="4760"/>
        <v>1</v>
      </c>
      <c r="GL919" s="126">
        <f t="shared" si="4761"/>
        <v>1</v>
      </c>
      <c r="GM919" s="126">
        <f t="shared" si="4762"/>
        <v>1</v>
      </c>
      <c r="GN919" s="126">
        <f t="shared" si="4763"/>
        <v>1</v>
      </c>
      <c r="GO919" s="126">
        <f t="shared" si="4764"/>
        <v>0</v>
      </c>
      <c r="GP919" s="126">
        <f t="shared" si="4765"/>
        <v>1</v>
      </c>
      <c r="GQ919" s="126">
        <f t="shared" si="4766"/>
        <v>1</v>
      </c>
      <c r="GS919" s="126" t="str">
        <f t="shared" si="4767"/>
        <v/>
      </c>
      <c r="GT919" s="126" t="str">
        <f t="shared" si="4768"/>
        <v/>
      </c>
      <c r="GU919" s="126">
        <f t="shared" si="4769"/>
        <v>0</v>
      </c>
      <c r="GV919" s="126">
        <f t="shared" si="4770"/>
        <v>0</v>
      </c>
      <c r="GW919" s="126">
        <f t="shared" si="4771"/>
        <v>0</v>
      </c>
      <c r="GX919" s="126">
        <f t="shared" si="4772"/>
        <v>0</v>
      </c>
      <c r="GY919" s="126">
        <f t="shared" si="4773"/>
        <v>0</v>
      </c>
      <c r="GZ919" s="126"/>
      <c r="HA919" s="126">
        <f t="shared" si="4774"/>
        <v>1</v>
      </c>
      <c r="HB919" s="126">
        <f t="shared" si="4775"/>
        <v>0</v>
      </c>
      <c r="HC919" s="126">
        <f t="shared" si="4776"/>
        <v>0</v>
      </c>
      <c r="HD919" s="126">
        <f t="shared" si="4777"/>
        <v>0</v>
      </c>
      <c r="HE919" s="126">
        <f t="shared" si="4778"/>
        <v>0</v>
      </c>
      <c r="HF919" s="126">
        <f t="shared" si="4779"/>
        <v>0</v>
      </c>
      <c r="HH919" s="126">
        <f t="shared" si="4780"/>
        <v>0</v>
      </c>
      <c r="HI919" s="126">
        <f t="shared" si="4781"/>
        <v>0</v>
      </c>
      <c r="HJ919" s="126">
        <f t="shared" si="4782"/>
        <v>0</v>
      </c>
      <c r="HK919" s="126">
        <f t="shared" si="4783"/>
        <v>0</v>
      </c>
      <c r="HL919" s="126">
        <f t="shared" si="4784"/>
        <v>0</v>
      </c>
      <c r="HM919" s="126">
        <f t="shared" si="4785"/>
        <v>0</v>
      </c>
      <c r="HO919" s="126" t="str">
        <f t="shared" si="4786"/>
        <v/>
      </c>
      <c r="HP919" s="126">
        <f t="shared" si="4787"/>
        <v>0</v>
      </c>
      <c r="HQ919" s="126" t="str">
        <f t="shared" si="4788"/>
        <v/>
      </c>
      <c r="HR919" s="122" t="str">
        <f t="shared" si="4789"/>
        <v/>
      </c>
      <c r="HS919" s="126" t="str">
        <f t="shared" si="4790"/>
        <v/>
      </c>
      <c r="HT919" s="122" t="str">
        <f t="shared" si="4791"/>
        <v/>
      </c>
      <c r="HU919" s="122" t="str">
        <f t="shared" si="4792"/>
        <v/>
      </c>
      <c r="HV919" s="126" t="str">
        <f t="shared" si="4793"/>
        <v/>
      </c>
      <c r="HW919" s="126" t="str">
        <f t="shared" si="4794"/>
        <v/>
      </c>
      <c r="HX919" s="126" t="str">
        <f t="shared" si="4795"/>
        <v/>
      </c>
      <c r="HZ919" s="126" t="str">
        <f t="shared" si="4796"/>
        <v/>
      </c>
      <c r="IA919" s="126">
        <f t="shared" si="4797"/>
        <v>0</v>
      </c>
      <c r="IB919" s="126" t="str">
        <f t="shared" si="4798"/>
        <v/>
      </c>
      <c r="IC919" s="126" t="str">
        <f t="shared" si="4799"/>
        <v/>
      </c>
      <c r="ID919" s="126" t="str">
        <f t="shared" si="4800"/>
        <v/>
      </c>
      <c r="IE919" s="126" t="str">
        <f t="shared" si="4801"/>
        <v/>
      </c>
      <c r="IF919" s="126" t="str">
        <f t="shared" si="4802"/>
        <v/>
      </c>
      <c r="IG919" s="126" t="str">
        <f t="shared" si="4803"/>
        <v/>
      </c>
      <c r="IH919" s="126" t="str">
        <f t="shared" si="4804"/>
        <v/>
      </c>
      <c r="II919" s="126" t="str">
        <f t="shared" si="4805"/>
        <v/>
      </c>
      <c r="IO919" s="128"/>
      <c r="IP919" s="128"/>
      <c r="IQ919" s="127"/>
      <c r="IR919" s="127"/>
      <c r="IX919" s="6"/>
      <c r="IY919" s="6"/>
      <c r="IZ919" s="7"/>
      <c r="JA919" s="7"/>
      <c r="JG919" s="12"/>
      <c r="JH919" s="12"/>
      <c r="JI919" s="13"/>
      <c r="JJ919" s="13"/>
      <c r="JN919" s="6"/>
      <c r="JO919" s="6"/>
      <c r="JQ919" s="11"/>
      <c r="JR919" s="11"/>
      <c r="JS919" s="12"/>
      <c r="JT919" s="13"/>
      <c r="JU919" s="12"/>
      <c r="JV919" s="12"/>
      <c r="JW919" s="97"/>
      <c r="JX919" s="13"/>
      <c r="JY919" s="13"/>
      <c r="JZ919" s="97"/>
      <c r="KA919" s="97"/>
      <c r="KB919" s="11"/>
      <c r="KC919" s="11"/>
      <c r="KD919" s="11"/>
      <c r="KE919" s="11"/>
    </row>
    <row r="920" spans="1:291" s="122" customFormat="1" x14ac:dyDescent="0.2">
      <c r="A920" s="146">
        <f t="shared" si="4081"/>
        <v>920</v>
      </c>
      <c r="C920" s="2">
        <v>43431</v>
      </c>
      <c r="D920" s="126">
        <v>96.93</v>
      </c>
      <c r="E920" s="126">
        <v>96.93</v>
      </c>
      <c r="F920" s="126">
        <v>96.944999999999993</v>
      </c>
      <c r="G920" s="128">
        <v>105.14</v>
      </c>
      <c r="H920" s="128">
        <v>112.27200000000001</v>
      </c>
      <c r="I920" s="128">
        <v>119.08</v>
      </c>
      <c r="J920" s="127">
        <v>139.29</v>
      </c>
      <c r="K920" s="126"/>
      <c r="M920" s="126">
        <f t="shared" si="4646"/>
        <v>96.93</v>
      </c>
      <c r="N920" s="126">
        <f t="shared" si="4647"/>
        <v>96.93</v>
      </c>
      <c r="O920" s="126">
        <f t="shared" si="4648"/>
        <v>96.944999999999993</v>
      </c>
      <c r="P920" s="128">
        <f t="shared" si="4620"/>
        <v>3374</v>
      </c>
      <c r="Q920" s="5">
        <f t="shared" si="4621"/>
        <v>3611.2500000000005</v>
      </c>
      <c r="R920" s="6">
        <f t="shared" si="4622"/>
        <v>3816</v>
      </c>
      <c r="S920" s="7">
        <f t="shared" si="4623"/>
        <v>4476.9999999999991</v>
      </c>
      <c r="V920" s="127">
        <f t="shared" si="4628"/>
        <v>1.0000000000005116</v>
      </c>
      <c r="W920" s="127">
        <f t="shared" si="4629"/>
        <v>1.5000000000000568</v>
      </c>
      <c r="X920" s="127">
        <f t="shared" si="4630"/>
        <v>1.9999999999996021</v>
      </c>
      <c r="Y920" s="127">
        <f t="shared" si="4624"/>
        <v>0</v>
      </c>
      <c r="Z920" s="126">
        <f t="shared" si="4625"/>
        <v>2.5000000000004547</v>
      </c>
      <c r="AA920" s="126">
        <f t="shared" si="4626"/>
        <v>3.5</v>
      </c>
      <c r="AB920" s="126">
        <f t="shared" si="4627"/>
        <v>3.9999999999990905</v>
      </c>
      <c r="AC920" s="126"/>
      <c r="AD920" s="126"/>
      <c r="AE920" s="127">
        <f t="shared" si="4643"/>
        <v>0.4999996999998213</v>
      </c>
      <c r="AF920" s="127">
        <f t="shared" si="4644"/>
        <v>2.9999972395167163E-7</v>
      </c>
      <c r="AG920" s="127">
        <f t="shared" si="4645"/>
        <v>0.5000002999992692</v>
      </c>
      <c r="AH920" s="127">
        <f t="shared" si="4806"/>
        <v>1.6666666666669698</v>
      </c>
      <c r="AI920" s="127">
        <f t="shared" si="4631"/>
        <v>1.5000000000002727</v>
      </c>
      <c r="AJ920" s="127">
        <f t="shared" si="4632"/>
        <v>0.40000000000045466</v>
      </c>
      <c r="AK920" s="127">
        <f t="shared" si="4633"/>
        <v>0.16666666666712127</v>
      </c>
      <c r="AL920" s="127">
        <f t="shared" si="4634"/>
        <v>0.75000000000045475</v>
      </c>
      <c r="AM920" s="127">
        <f t="shared" si="4635"/>
        <v>2.1666666666669698</v>
      </c>
      <c r="AN920" s="127">
        <f t="shared" si="4636"/>
        <v>1.9000000000003638</v>
      </c>
      <c r="AO920" s="127">
        <f t="shared" si="4637"/>
        <v>1</v>
      </c>
      <c r="AP920" s="127">
        <f t="shared" si="4638"/>
        <v>2.666666666667576</v>
      </c>
      <c r="AQ920" s="127">
        <f t="shared" si="4639"/>
        <v>1.9166666666662879</v>
      </c>
      <c r="AR920" s="127">
        <f t="shared" si="4640"/>
        <v>1.4</v>
      </c>
      <c r="AS920" s="127">
        <f t="shared" si="4641"/>
        <v>1.611111111111768</v>
      </c>
      <c r="AT920" s="127">
        <f t="shared" si="4642"/>
        <v>0.53333333333321209</v>
      </c>
      <c r="AU920" s="126"/>
      <c r="AX920" s="11">
        <f t="shared" si="4649"/>
        <v>1.0000000000005116</v>
      </c>
      <c r="AY920" s="11">
        <f t="shared" si="4650"/>
        <v>1.5000000000000568</v>
      </c>
      <c r="AZ920" s="11">
        <f t="shared" si="4651"/>
        <v>1.9999999999996021</v>
      </c>
      <c r="BA920" s="11">
        <f t="shared" si="4652"/>
        <v>0</v>
      </c>
      <c r="BB920" s="11">
        <f t="shared" si="4653"/>
        <v>2.5000000000004547</v>
      </c>
      <c r="BC920" s="12">
        <f t="shared" si="4654"/>
        <v>3.5</v>
      </c>
      <c r="BD920" s="13">
        <f t="shared" si="4655"/>
        <v>3.9999999999990905</v>
      </c>
      <c r="BF920" s="11">
        <f t="shared" si="4808"/>
        <v>1.0000000000005116</v>
      </c>
      <c r="BG920" s="11">
        <f t="shared" si="4809"/>
        <v>-0.4999996999998213</v>
      </c>
      <c r="BH920" s="11">
        <f t="shared" si="4810"/>
        <v>2.9999972395167163E-7</v>
      </c>
      <c r="BI920" s="11">
        <f t="shared" si="4811"/>
        <v>0.5000002999992692</v>
      </c>
      <c r="BJ920" s="11">
        <f t="shared" si="4656"/>
        <v>-1.6666666666669698</v>
      </c>
      <c r="BK920" s="11">
        <f t="shared" si="4657"/>
        <v>-1.5000000000002727</v>
      </c>
      <c r="BL920" s="11">
        <f t="shared" si="4658"/>
        <v>0.40000000000045466</v>
      </c>
      <c r="BM920" s="11">
        <f t="shared" si="4659"/>
        <v>0.16666666666712127</v>
      </c>
      <c r="BN920" s="11">
        <f t="shared" si="4660"/>
        <v>0.75000000000045475</v>
      </c>
      <c r="BO920" s="11">
        <f t="shared" si="4661"/>
        <v>2.1666666666669698</v>
      </c>
      <c r="BP920" s="11">
        <f t="shared" si="4662"/>
        <v>1.9000000000003638</v>
      </c>
      <c r="BQ920" s="126">
        <v>1</v>
      </c>
      <c r="BR920" s="11">
        <f t="shared" si="4812"/>
        <v>2.666666666667576</v>
      </c>
      <c r="BS920" s="11">
        <f t="shared" si="4663"/>
        <v>1.9166666666662879</v>
      </c>
      <c r="BT920" s="11">
        <f t="shared" si="4664"/>
        <v>-1.4</v>
      </c>
      <c r="BU920" s="11">
        <f t="shared" si="4665"/>
        <v>1.611111111111768</v>
      </c>
      <c r="BV920" s="11">
        <f t="shared" si="4666"/>
        <v>-0.53333333333321209</v>
      </c>
      <c r="BY920" s="126"/>
      <c r="BZ920" s="126"/>
      <c r="CA920" s="122">
        <f t="shared" si="4667"/>
        <v>1.611111111111768</v>
      </c>
      <c r="CB920" s="126">
        <f t="shared" si="4668"/>
        <v>1</v>
      </c>
      <c r="CC920" s="126">
        <f t="shared" si="4669"/>
        <v>0</v>
      </c>
      <c r="CD920" s="126">
        <f t="shared" si="4670"/>
        <v>0</v>
      </c>
      <c r="CE920" s="126">
        <f t="shared" si="4671"/>
        <v>0</v>
      </c>
      <c r="CF920" s="126">
        <f t="shared" si="4672"/>
        <v>0</v>
      </c>
      <c r="CG920" s="126" t="str">
        <f t="shared" si="4673"/>
        <v/>
      </c>
      <c r="CH920" s="126" t="str">
        <f t="shared" si="4674"/>
        <v/>
      </c>
      <c r="CI920" s="126" t="str">
        <f t="shared" si="4675"/>
        <v/>
      </c>
      <c r="CJ920" s="126">
        <f t="shared" si="4676"/>
        <v>1</v>
      </c>
      <c r="CK920" s="126">
        <f t="shared" si="4677"/>
        <v>1</v>
      </c>
      <c r="CL920" s="126">
        <f t="shared" si="4678"/>
        <v>0</v>
      </c>
      <c r="CM920" s="126" t="str">
        <f t="shared" si="4679"/>
        <v/>
      </c>
      <c r="CN920" s="126">
        <f t="shared" si="4680"/>
        <v>0</v>
      </c>
      <c r="CO920" s="126" t="str">
        <f t="shared" si="4681"/>
        <v/>
      </c>
      <c r="CP920" s="126">
        <f t="shared" si="4682"/>
        <v>0</v>
      </c>
      <c r="CQ920" s="126" t="str">
        <f t="shared" si="4683"/>
        <v/>
      </c>
      <c r="CR920" s="126"/>
      <c r="CS920" s="126">
        <f t="shared" si="4684"/>
        <v>1</v>
      </c>
      <c r="CT920" s="126">
        <f t="shared" si="4685"/>
        <v>1</v>
      </c>
      <c r="CU920" s="126">
        <f t="shared" si="4686"/>
        <v>1</v>
      </c>
      <c r="CV920" s="126">
        <f t="shared" si="4687"/>
        <v>1</v>
      </c>
      <c r="CW920" s="126">
        <f t="shared" si="4688"/>
        <v>1</v>
      </c>
      <c r="CX920" s="126">
        <f t="shared" si="4689"/>
        <v>1</v>
      </c>
      <c r="CY920" s="126">
        <f t="shared" si="4690"/>
        <v>1</v>
      </c>
      <c r="CZ920" s="126">
        <f t="shared" si="4691"/>
        <v>0</v>
      </c>
      <c r="DA920" s="126">
        <f t="shared" si="4692"/>
        <v>1</v>
      </c>
      <c r="DB920" s="126" t="str">
        <f t="shared" si="4693"/>
        <v/>
      </c>
      <c r="DC920" s="126" t="str">
        <f t="shared" si="4694"/>
        <v/>
      </c>
      <c r="DD920" s="126">
        <f t="shared" si="4695"/>
        <v>0</v>
      </c>
      <c r="DE920" s="126" t="str">
        <f t="shared" si="4696"/>
        <v/>
      </c>
      <c r="DF920" s="126"/>
      <c r="DG920" s="126">
        <f t="shared" si="4697"/>
        <v>1</v>
      </c>
      <c r="DH920" s="126">
        <f t="shared" si="4698"/>
        <v>1</v>
      </c>
      <c r="DI920" s="126">
        <f t="shared" si="4699"/>
        <v>1</v>
      </c>
      <c r="DJ920" s="126">
        <f t="shared" si="4700"/>
        <v>1</v>
      </c>
      <c r="DK920" s="126" t="str">
        <f t="shared" si="4701"/>
        <v/>
      </c>
      <c r="DL920" s="126"/>
      <c r="DM920" s="126" t="str">
        <f t="shared" si="4702"/>
        <v/>
      </c>
      <c r="DN920" s="126">
        <f t="shared" si="4703"/>
        <v>1</v>
      </c>
      <c r="DO920" s="126">
        <f t="shared" si="4704"/>
        <v>0</v>
      </c>
      <c r="DP920" s="126">
        <f t="shared" si="4705"/>
        <v>0</v>
      </c>
      <c r="DQ920" s="126">
        <f t="shared" si="4706"/>
        <v>0</v>
      </c>
      <c r="DR920" s="126">
        <f t="shared" si="4707"/>
        <v>1</v>
      </c>
      <c r="DS920" s="126">
        <f t="shared" si="4708"/>
        <v>0</v>
      </c>
      <c r="DT920" s="126">
        <f t="shared" si="4709"/>
        <v>1</v>
      </c>
      <c r="DU920" s="126">
        <f t="shared" si="4710"/>
        <v>0</v>
      </c>
      <c r="DV920" s="126">
        <f t="shared" si="4711"/>
        <v>1</v>
      </c>
      <c r="DW920" s="126">
        <f t="shared" si="4712"/>
        <v>0</v>
      </c>
      <c r="DX920" s="126" t="str">
        <f t="shared" si="4713"/>
        <v/>
      </c>
      <c r="DY920" s="126" t="str">
        <f t="shared" si="4714"/>
        <v/>
      </c>
      <c r="EA920" s="126">
        <f t="shared" si="4715"/>
        <v>1</v>
      </c>
      <c r="EB920" s="126">
        <f t="shared" si="4716"/>
        <v>1</v>
      </c>
      <c r="EC920" s="126">
        <f t="shared" si="4717"/>
        <v>1</v>
      </c>
      <c r="ED920" s="126">
        <f t="shared" si="4718"/>
        <v>1</v>
      </c>
      <c r="EF920" s="126">
        <f t="shared" si="4719"/>
        <v>0</v>
      </c>
      <c r="EG920" s="126">
        <f t="shared" si="4720"/>
        <v>1</v>
      </c>
      <c r="EH920" s="126">
        <f t="shared" si="4721"/>
        <v>1</v>
      </c>
      <c r="EI920" s="126">
        <f t="shared" si="4722"/>
        <v>1</v>
      </c>
      <c r="EK920" s="126">
        <f t="shared" si="4723"/>
        <v>1</v>
      </c>
      <c r="EL920" s="126">
        <f t="shared" si="4724"/>
        <v>1</v>
      </c>
      <c r="EM920" s="126">
        <f t="shared" si="4725"/>
        <v>1</v>
      </c>
      <c r="EO920" s="126">
        <f t="shared" si="4726"/>
        <v>1</v>
      </c>
      <c r="EP920" s="126">
        <f t="shared" si="4727"/>
        <v>1</v>
      </c>
      <c r="EQ920" s="126">
        <f t="shared" si="4728"/>
        <v>1</v>
      </c>
      <c r="ES920" s="126">
        <f t="shared" si="4729"/>
        <v>1</v>
      </c>
      <c r="ET920" s="126">
        <f t="shared" si="4730"/>
        <v>1</v>
      </c>
      <c r="EU920" s="126">
        <f t="shared" si="4731"/>
        <v>1</v>
      </c>
      <c r="EV920" s="126">
        <f t="shared" si="4732"/>
        <v>1</v>
      </c>
      <c r="EW920" s="126">
        <f t="shared" si="4733"/>
        <v>1</v>
      </c>
      <c r="EY920" s="126">
        <f t="shared" si="4734"/>
        <v>1</v>
      </c>
      <c r="EZ920" s="126">
        <f t="shared" si="4735"/>
        <v>1</v>
      </c>
      <c r="FA920" s="126">
        <f t="shared" si="4736"/>
        <v>1</v>
      </c>
      <c r="FC920" s="126">
        <f t="shared" si="4737"/>
        <v>1</v>
      </c>
      <c r="FD920" s="126">
        <f t="shared" si="4738"/>
        <v>0</v>
      </c>
      <c r="FE920" s="126"/>
      <c r="FF920" s="126">
        <f t="shared" si="4739"/>
        <v>0</v>
      </c>
      <c r="FG920" s="126">
        <f t="shared" si="4740"/>
        <v>0</v>
      </c>
      <c r="FH920" s="126">
        <f t="shared" si="4741"/>
        <v>0</v>
      </c>
      <c r="FI920" s="126" t="str">
        <f t="shared" si="4742"/>
        <v/>
      </c>
      <c r="FJ920" s="126" t="str">
        <f t="shared" si="4743"/>
        <v/>
      </c>
      <c r="FK920" s="126" t="str">
        <f t="shared" si="4744"/>
        <v/>
      </c>
      <c r="FL920" s="126" t="str">
        <f t="shared" si="4745"/>
        <v/>
      </c>
      <c r="FN920" s="126" t="str">
        <f t="shared" si="4746"/>
        <v/>
      </c>
      <c r="FO920" s="126" t="str">
        <f t="shared" si="4747"/>
        <v/>
      </c>
      <c r="FP920" s="126" t="str">
        <f t="shared" si="4748"/>
        <v/>
      </c>
      <c r="FV920" s="126">
        <f t="shared" si="4749"/>
        <v>0</v>
      </c>
      <c r="FW920" s="126">
        <f t="shared" si="4750"/>
        <v>0</v>
      </c>
      <c r="FX920" s="126">
        <f t="shared" si="4751"/>
        <v>0</v>
      </c>
      <c r="GA920" s="126">
        <f t="shared" si="4752"/>
        <v>0</v>
      </c>
      <c r="GB920" s="126">
        <f t="shared" si="4753"/>
        <v>1</v>
      </c>
      <c r="GC920" s="126">
        <f t="shared" si="4754"/>
        <v>1</v>
      </c>
      <c r="GD920" s="126">
        <f t="shared" si="4755"/>
        <v>1</v>
      </c>
      <c r="GE920" s="126">
        <f t="shared" si="4756"/>
        <v>0</v>
      </c>
      <c r="GF920" s="126">
        <f t="shared" si="4757"/>
        <v>1</v>
      </c>
      <c r="GG920" s="126">
        <f t="shared" si="4758"/>
        <v>1</v>
      </c>
      <c r="GI920" s="126">
        <f t="shared" si="4759"/>
        <v>1</v>
      </c>
      <c r="GK920" s="126">
        <f t="shared" si="4760"/>
        <v>0</v>
      </c>
      <c r="GL920" s="126">
        <f t="shared" si="4761"/>
        <v>1</v>
      </c>
      <c r="GM920" s="126">
        <f t="shared" si="4762"/>
        <v>1</v>
      </c>
      <c r="GN920" s="126">
        <f t="shared" si="4763"/>
        <v>1</v>
      </c>
      <c r="GO920" s="126">
        <f t="shared" si="4764"/>
        <v>0</v>
      </c>
      <c r="GP920" s="126">
        <f t="shared" si="4765"/>
        <v>1</v>
      </c>
      <c r="GQ920" s="126">
        <f t="shared" si="4766"/>
        <v>1</v>
      </c>
      <c r="GS920" s="126" t="str">
        <f t="shared" si="4767"/>
        <v/>
      </c>
      <c r="GT920" s="126" t="str">
        <f t="shared" si="4768"/>
        <v/>
      </c>
      <c r="GU920" s="126">
        <f t="shared" si="4769"/>
        <v>0</v>
      </c>
      <c r="GV920" s="126">
        <f t="shared" si="4770"/>
        <v>0</v>
      </c>
      <c r="GW920" s="126">
        <f t="shared" si="4771"/>
        <v>0</v>
      </c>
      <c r="GX920" s="126">
        <f t="shared" si="4772"/>
        <v>0</v>
      </c>
      <c r="GY920" s="126">
        <f t="shared" si="4773"/>
        <v>0</v>
      </c>
      <c r="GZ920" s="126"/>
      <c r="HA920" s="126">
        <f t="shared" si="4774"/>
        <v>1</v>
      </c>
      <c r="HB920" s="126">
        <f t="shared" si="4775"/>
        <v>0</v>
      </c>
      <c r="HC920" s="126">
        <f t="shared" si="4776"/>
        <v>0</v>
      </c>
      <c r="HD920" s="126">
        <f t="shared" si="4777"/>
        <v>0</v>
      </c>
      <c r="HE920" s="126">
        <f t="shared" si="4778"/>
        <v>0</v>
      </c>
      <c r="HF920" s="126">
        <f t="shared" si="4779"/>
        <v>0</v>
      </c>
      <c r="HH920" s="126">
        <f t="shared" si="4780"/>
        <v>1</v>
      </c>
      <c r="HI920" s="126">
        <f t="shared" si="4781"/>
        <v>0</v>
      </c>
      <c r="HJ920" s="126">
        <f t="shared" si="4782"/>
        <v>0</v>
      </c>
      <c r="HK920" s="126">
        <f t="shared" si="4783"/>
        <v>0</v>
      </c>
      <c r="HL920" s="126">
        <f t="shared" si="4784"/>
        <v>0</v>
      </c>
      <c r="HM920" s="126">
        <f t="shared" si="4785"/>
        <v>0</v>
      </c>
      <c r="HO920" s="126">
        <f t="shared" si="4786"/>
        <v>0</v>
      </c>
      <c r="HP920" s="126" t="str">
        <f t="shared" si="4787"/>
        <v/>
      </c>
      <c r="HQ920" s="126" t="str">
        <f t="shared" si="4788"/>
        <v/>
      </c>
      <c r="HR920" s="122" t="str">
        <f t="shared" si="4789"/>
        <v/>
      </c>
      <c r="HS920" s="126" t="str">
        <f t="shared" si="4790"/>
        <v/>
      </c>
      <c r="HT920" s="122" t="str">
        <f t="shared" si="4791"/>
        <v/>
      </c>
      <c r="HU920" s="122" t="str">
        <f t="shared" si="4792"/>
        <v/>
      </c>
      <c r="HV920" s="126" t="str">
        <f t="shared" si="4793"/>
        <v/>
      </c>
      <c r="HW920" s="126" t="str">
        <f t="shared" si="4794"/>
        <v/>
      </c>
      <c r="HX920" s="126" t="str">
        <f t="shared" si="4795"/>
        <v/>
      </c>
      <c r="HZ920" s="126">
        <f t="shared" si="4796"/>
        <v>0</v>
      </c>
      <c r="IA920" s="126" t="str">
        <f t="shared" si="4797"/>
        <v/>
      </c>
      <c r="IB920" s="126" t="str">
        <f t="shared" si="4798"/>
        <v/>
      </c>
      <c r="IC920" s="126" t="str">
        <f t="shared" si="4799"/>
        <v/>
      </c>
      <c r="ID920" s="126" t="str">
        <f t="shared" si="4800"/>
        <v/>
      </c>
      <c r="IE920" s="126" t="str">
        <f t="shared" si="4801"/>
        <v/>
      </c>
      <c r="IF920" s="126" t="str">
        <f t="shared" si="4802"/>
        <v/>
      </c>
      <c r="IG920" s="126" t="str">
        <f t="shared" si="4803"/>
        <v/>
      </c>
      <c r="IH920" s="126" t="str">
        <f t="shared" si="4804"/>
        <v/>
      </c>
      <c r="II920" s="126" t="str">
        <f t="shared" si="4805"/>
        <v/>
      </c>
      <c r="IO920" s="128"/>
      <c r="IP920" s="128"/>
      <c r="IQ920" s="127"/>
      <c r="IR920" s="127"/>
      <c r="IX920" s="6"/>
      <c r="IY920" s="6"/>
      <c r="IZ920" s="7"/>
      <c r="JA920" s="7"/>
      <c r="JG920" s="12"/>
      <c r="JH920" s="12"/>
      <c r="JI920" s="13"/>
      <c r="JJ920" s="13"/>
      <c r="JN920" s="6"/>
      <c r="JO920" s="6"/>
      <c r="JQ920" s="11"/>
      <c r="JR920" s="11"/>
      <c r="JS920" s="12"/>
      <c r="JT920" s="13"/>
      <c r="JU920" s="12"/>
      <c r="JV920" s="12"/>
      <c r="JW920" s="97"/>
      <c r="JX920" s="13"/>
      <c r="JY920" s="13"/>
      <c r="JZ920" s="97"/>
      <c r="KA920" s="97"/>
      <c r="KB920" s="11"/>
      <c r="KC920" s="11"/>
      <c r="KD920" s="11"/>
      <c r="KE920" s="11"/>
    </row>
    <row r="921" spans="1:291" s="122" customFormat="1" x14ac:dyDescent="0.2">
      <c r="A921" s="146">
        <f t="shared" si="4081"/>
        <v>921</v>
      </c>
      <c r="C921" s="2">
        <v>43432</v>
      </c>
      <c r="D921" s="126">
        <v>96.974999999999994</v>
      </c>
      <c r="E921" s="126">
        <v>96.98</v>
      </c>
      <c r="F921" s="126">
        <v>96.995000000000005</v>
      </c>
      <c r="G921" s="128">
        <v>105.157</v>
      </c>
      <c r="H921" s="128">
        <v>112.30500000000001</v>
      </c>
      <c r="I921" s="128">
        <v>119.125</v>
      </c>
      <c r="J921" s="127">
        <v>139.30000000000001</v>
      </c>
      <c r="K921" s="126"/>
      <c r="M921" s="126">
        <f t="shared" si="4646"/>
        <v>96.974999999999994</v>
      </c>
      <c r="N921" s="126">
        <f t="shared" si="4647"/>
        <v>96.98</v>
      </c>
      <c r="O921" s="126">
        <f t="shared" si="4648"/>
        <v>96.995000000000005</v>
      </c>
      <c r="P921" s="128">
        <f t="shared" si="4620"/>
        <v>3375.7499999999995</v>
      </c>
      <c r="Q921" s="5">
        <f t="shared" si="4621"/>
        <v>3614.5000000000009</v>
      </c>
      <c r="R921" s="6">
        <f t="shared" si="4622"/>
        <v>3820.5</v>
      </c>
      <c r="S921" s="7">
        <f t="shared" si="4623"/>
        <v>4478.0000000000009</v>
      </c>
      <c r="V921" s="127">
        <f t="shared" si="4628"/>
        <v>4.4999999999987494</v>
      </c>
      <c r="W921" s="127">
        <f t="shared" si="4629"/>
        <v>4.9999999999997158</v>
      </c>
      <c r="X921" s="127">
        <f t="shared" si="4630"/>
        <v>5.0000000000011369</v>
      </c>
      <c r="Y921" s="127">
        <f t="shared" si="4624"/>
        <v>1.7499999999995453</v>
      </c>
      <c r="Z921" s="126">
        <f t="shared" si="4625"/>
        <v>3.2500000000004547</v>
      </c>
      <c r="AA921" s="126">
        <f t="shared" si="4626"/>
        <v>4.5</v>
      </c>
      <c r="AB921" s="126">
        <f t="shared" si="4627"/>
        <v>1.000000000001819</v>
      </c>
      <c r="AC921" s="126"/>
      <c r="AD921" s="126"/>
      <c r="AE921" s="127">
        <f t="shared" si="4643"/>
        <v>2.5500003899983987</v>
      </c>
      <c r="AF921" s="127">
        <f t="shared" si="4644"/>
        <v>3.0500003899993651</v>
      </c>
      <c r="AG921" s="127">
        <f t="shared" si="4645"/>
        <v>3.0500003900007862</v>
      </c>
      <c r="AH921" s="127">
        <f t="shared" si="4806"/>
        <v>1.3333333333321207</v>
      </c>
      <c r="AI921" s="127">
        <f t="shared" si="4631"/>
        <v>1.5499999999988177</v>
      </c>
      <c r="AJ921" s="127">
        <f t="shared" si="4632"/>
        <v>0.55000000000045501</v>
      </c>
      <c r="AK921" s="127">
        <f t="shared" si="4633"/>
        <v>0.25000000000045475</v>
      </c>
      <c r="AL921" s="127">
        <f t="shared" si="4634"/>
        <v>1.0000000000004547</v>
      </c>
      <c r="AM921" s="127">
        <f t="shared" si="4635"/>
        <v>4.1666666666660603</v>
      </c>
      <c r="AN921" s="127">
        <f t="shared" si="4636"/>
        <v>4.0999999999992722</v>
      </c>
      <c r="AO921" s="127">
        <f t="shared" si="4637"/>
        <v>1</v>
      </c>
      <c r="AP921" s="127">
        <f t="shared" si="4638"/>
        <v>2.3333333333309083</v>
      </c>
      <c r="AQ921" s="127">
        <f t="shared" si="4639"/>
        <v>3.7916666666653782</v>
      </c>
      <c r="AR921" s="127">
        <f t="shared" si="4640"/>
        <v>1.6999999999990905</v>
      </c>
      <c r="AS921" s="127">
        <f t="shared" si="4641"/>
        <v>3.0277777777778283</v>
      </c>
      <c r="AT921" s="127">
        <f t="shared" si="4642"/>
        <v>3.3666666666655147</v>
      </c>
      <c r="AU921" s="126"/>
      <c r="AX921" s="11">
        <f t="shared" si="4649"/>
        <v>4.4999999999987494</v>
      </c>
      <c r="AY921" s="11">
        <f t="shared" si="4650"/>
        <v>4.9999999999997158</v>
      </c>
      <c r="AZ921" s="11">
        <f t="shared" si="4651"/>
        <v>5.0000000000011369</v>
      </c>
      <c r="BA921" s="11">
        <f t="shared" si="4652"/>
        <v>1.7499999999995453</v>
      </c>
      <c r="BB921" s="11">
        <f t="shared" si="4653"/>
        <v>3.2500000000004547</v>
      </c>
      <c r="BC921" s="12">
        <f t="shared" si="4654"/>
        <v>4.5</v>
      </c>
      <c r="BD921" s="13">
        <f t="shared" si="4655"/>
        <v>1.000000000001819</v>
      </c>
      <c r="BF921" s="11">
        <f t="shared" si="4808"/>
        <v>0.99999999999965894</v>
      </c>
      <c r="BG921" s="11">
        <f t="shared" si="4809"/>
        <v>2.5500003899983987</v>
      </c>
      <c r="BH921" s="11">
        <f t="shared" si="4810"/>
        <v>3.0500003899993651</v>
      </c>
      <c r="BI921" s="11">
        <f t="shared" si="4811"/>
        <v>3.0500003900007862</v>
      </c>
      <c r="BJ921" s="11">
        <f t="shared" si="4656"/>
        <v>1.3333333333321207</v>
      </c>
      <c r="BK921" s="11">
        <f t="shared" si="4657"/>
        <v>1.5499999999988177</v>
      </c>
      <c r="BL921" s="11">
        <f t="shared" si="4658"/>
        <v>0.55000000000045501</v>
      </c>
      <c r="BM921" s="11">
        <f t="shared" si="4659"/>
        <v>0.25000000000045475</v>
      </c>
      <c r="BN921" s="11">
        <f t="shared" si="4660"/>
        <v>1.0000000000004547</v>
      </c>
      <c r="BO921" s="11">
        <f t="shared" si="4661"/>
        <v>4.1666666666660603</v>
      </c>
      <c r="BP921" s="11">
        <f t="shared" si="4662"/>
        <v>4.0999999999992722</v>
      </c>
      <c r="BQ921" s="126">
        <v>1</v>
      </c>
      <c r="BR921" s="11">
        <f t="shared" si="4812"/>
        <v>-2.3333333333309083</v>
      </c>
      <c r="BS921" s="11">
        <f t="shared" si="4663"/>
        <v>3.7916666666653782</v>
      </c>
      <c r="BT921" s="11">
        <f t="shared" si="4664"/>
        <v>1.6999999999990905</v>
      </c>
      <c r="BU921" s="11">
        <f t="shared" si="4665"/>
        <v>3.0277777777778283</v>
      </c>
      <c r="BV921" s="11">
        <f t="shared" si="4666"/>
        <v>3.3666666666655147</v>
      </c>
      <c r="BY921" s="126"/>
      <c r="BZ921" s="126"/>
      <c r="CA921" s="122">
        <f t="shared" si="4667"/>
        <v>3.0277777777778283</v>
      </c>
      <c r="CB921" s="126">
        <f t="shared" si="4668"/>
        <v>1</v>
      </c>
      <c r="CC921" s="126">
        <f t="shared" si="4669"/>
        <v>1</v>
      </c>
      <c r="CD921" s="126">
        <f t="shared" si="4670"/>
        <v>1</v>
      </c>
      <c r="CE921" s="126">
        <f t="shared" si="4671"/>
        <v>1</v>
      </c>
      <c r="CF921" s="126">
        <f t="shared" si="4672"/>
        <v>1</v>
      </c>
      <c r="CG921" s="126">
        <f t="shared" si="4673"/>
        <v>1</v>
      </c>
      <c r="CH921" s="126" t="str">
        <f t="shared" si="4674"/>
        <v/>
      </c>
      <c r="CI921" s="126" t="str">
        <f t="shared" si="4675"/>
        <v/>
      </c>
      <c r="CJ921" s="126">
        <f t="shared" si="4676"/>
        <v>0</v>
      </c>
      <c r="CK921" s="126">
        <f t="shared" si="4677"/>
        <v>0</v>
      </c>
      <c r="CL921" s="126">
        <f t="shared" si="4678"/>
        <v>1</v>
      </c>
      <c r="CM921" s="126">
        <f t="shared" si="4679"/>
        <v>0</v>
      </c>
      <c r="CN921" s="126" t="str">
        <f t="shared" si="4680"/>
        <v/>
      </c>
      <c r="CO921" s="126">
        <f t="shared" si="4681"/>
        <v>1</v>
      </c>
      <c r="CP921" s="126">
        <f t="shared" si="4682"/>
        <v>1</v>
      </c>
      <c r="CQ921" s="126" t="str">
        <f t="shared" si="4683"/>
        <v/>
      </c>
      <c r="CR921" s="126"/>
      <c r="CS921" s="126">
        <f t="shared" si="4684"/>
        <v>1</v>
      </c>
      <c r="CT921" s="126">
        <f t="shared" si="4685"/>
        <v>1</v>
      </c>
      <c r="CU921" s="126">
        <f t="shared" si="4686"/>
        <v>1</v>
      </c>
      <c r="CV921" s="126">
        <f t="shared" si="4687"/>
        <v>1</v>
      </c>
      <c r="CW921" s="126">
        <f t="shared" si="4688"/>
        <v>1</v>
      </c>
      <c r="CX921" s="126">
        <f t="shared" si="4689"/>
        <v>1</v>
      </c>
      <c r="CY921" s="126">
        <f t="shared" si="4690"/>
        <v>1</v>
      </c>
      <c r="CZ921" s="126">
        <f t="shared" si="4691"/>
        <v>1</v>
      </c>
      <c r="DA921" s="126">
        <f t="shared" si="4692"/>
        <v>1</v>
      </c>
      <c r="DB921" s="126" t="str">
        <f t="shared" si="4693"/>
        <v/>
      </c>
      <c r="DC921" s="126" t="str">
        <f t="shared" si="4694"/>
        <v/>
      </c>
      <c r="DD921" s="126">
        <f t="shared" si="4695"/>
        <v>0</v>
      </c>
      <c r="DE921" s="126" t="str">
        <f t="shared" si="4696"/>
        <v/>
      </c>
      <c r="DF921" s="126"/>
      <c r="DG921" s="126">
        <f t="shared" si="4697"/>
        <v>1</v>
      </c>
      <c r="DH921" s="126">
        <f t="shared" si="4698"/>
        <v>1</v>
      </c>
      <c r="DI921" s="126">
        <f t="shared" si="4699"/>
        <v>1</v>
      </c>
      <c r="DJ921" s="126">
        <f t="shared" si="4700"/>
        <v>1</v>
      </c>
      <c r="DK921" s="126" t="str">
        <f t="shared" si="4701"/>
        <v/>
      </c>
      <c r="DL921" s="126"/>
      <c r="DM921" s="126" t="str">
        <f t="shared" si="4702"/>
        <v/>
      </c>
      <c r="DN921" s="126">
        <f t="shared" si="4703"/>
        <v>1</v>
      </c>
      <c r="DO921" s="126">
        <f t="shared" si="4704"/>
        <v>1</v>
      </c>
      <c r="DP921" s="126">
        <f t="shared" si="4705"/>
        <v>1</v>
      </c>
      <c r="DQ921" s="126">
        <f t="shared" si="4706"/>
        <v>1</v>
      </c>
      <c r="DR921" s="126">
        <f t="shared" si="4707"/>
        <v>1</v>
      </c>
      <c r="DS921" s="126">
        <f t="shared" si="4708"/>
        <v>1</v>
      </c>
      <c r="DT921" s="126">
        <f t="shared" si="4709"/>
        <v>1</v>
      </c>
      <c r="DU921" s="126">
        <f t="shared" si="4710"/>
        <v>0</v>
      </c>
      <c r="DV921" s="126">
        <f t="shared" si="4711"/>
        <v>1</v>
      </c>
      <c r="DW921" s="126">
        <f t="shared" si="4712"/>
        <v>0</v>
      </c>
      <c r="DX921" s="126" t="str">
        <f t="shared" si="4713"/>
        <v/>
      </c>
      <c r="DY921" s="126" t="str">
        <f t="shared" si="4714"/>
        <v/>
      </c>
      <c r="EA921" s="126">
        <f t="shared" si="4715"/>
        <v>1</v>
      </c>
      <c r="EB921" s="126">
        <f t="shared" si="4716"/>
        <v>1</v>
      </c>
      <c r="EC921" s="126">
        <f t="shared" si="4717"/>
        <v>1</v>
      </c>
      <c r="ED921" s="126">
        <f t="shared" si="4718"/>
        <v>1</v>
      </c>
      <c r="EF921" s="126">
        <f t="shared" si="4719"/>
        <v>1</v>
      </c>
      <c r="EG921" s="126">
        <f t="shared" si="4720"/>
        <v>1</v>
      </c>
      <c r="EH921" s="126">
        <f t="shared" si="4721"/>
        <v>1</v>
      </c>
      <c r="EI921" s="126">
        <f t="shared" si="4722"/>
        <v>1</v>
      </c>
      <c r="EK921" s="126">
        <f t="shared" si="4723"/>
        <v>1</v>
      </c>
      <c r="EL921" s="126">
        <f t="shared" si="4724"/>
        <v>1</v>
      </c>
      <c r="EM921" s="126">
        <f t="shared" si="4725"/>
        <v>1</v>
      </c>
      <c r="EO921" s="126">
        <f t="shared" si="4726"/>
        <v>1</v>
      </c>
      <c r="EP921" s="126">
        <f t="shared" si="4727"/>
        <v>1</v>
      </c>
      <c r="EQ921" s="126">
        <f t="shared" si="4728"/>
        <v>1</v>
      </c>
      <c r="ES921" s="126">
        <f t="shared" si="4729"/>
        <v>1</v>
      </c>
      <c r="ET921" s="126">
        <f t="shared" si="4730"/>
        <v>1</v>
      </c>
      <c r="EU921" s="126">
        <f t="shared" si="4731"/>
        <v>1</v>
      </c>
      <c r="EV921" s="126">
        <f t="shared" si="4732"/>
        <v>1</v>
      </c>
      <c r="EW921" s="126">
        <f t="shared" si="4733"/>
        <v>1</v>
      </c>
      <c r="EY921" s="126">
        <f t="shared" si="4734"/>
        <v>1</v>
      </c>
      <c r="EZ921" s="126">
        <f t="shared" si="4735"/>
        <v>1</v>
      </c>
      <c r="FA921" s="126">
        <f t="shared" si="4736"/>
        <v>1</v>
      </c>
      <c r="FC921" s="126">
        <f t="shared" si="4737"/>
        <v>1</v>
      </c>
      <c r="FD921" s="126">
        <f t="shared" si="4738"/>
        <v>0</v>
      </c>
      <c r="FE921" s="126"/>
      <c r="FF921" s="126">
        <f t="shared" si="4739"/>
        <v>1</v>
      </c>
      <c r="FG921" s="126">
        <f t="shared" si="4740"/>
        <v>1</v>
      </c>
      <c r="FH921" s="126">
        <f t="shared" si="4741"/>
        <v>1</v>
      </c>
      <c r="FI921" s="126">
        <f t="shared" si="4742"/>
        <v>1</v>
      </c>
      <c r="FJ921" s="126">
        <f t="shared" si="4743"/>
        <v>1</v>
      </c>
      <c r="FK921" s="126">
        <f t="shared" si="4744"/>
        <v>1</v>
      </c>
      <c r="FL921" s="126">
        <f t="shared" si="4745"/>
        <v>1</v>
      </c>
      <c r="FN921" s="126" t="str">
        <f t="shared" si="4746"/>
        <v/>
      </c>
      <c r="FO921" s="126" t="str">
        <f t="shared" si="4747"/>
        <v/>
      </c>
      <c r="FP921" s="126" t="str">
        <f t="shared" si="4748"/>
        <v/>
      </c>
      <c r="FV921" s="126">
        <f t="shared" si="4749"/>
        <v>0</v>
      </c>
      <c r="FW921" s="126">
        <f t="shared" si="4750"/>
        <v>1</v>
      </c>
      <c r="FX921" s="126">
        <f t="shared" si="4751"/>
        <v>1</v>
      </c>
      <c r="GA921" s="126">
        <f t="shared" si="4752"/>
        <v>0</v>
      </c>
      <c r="GB921" s="126">
        <f t="shared" si="4753"/>
        <v>0</v>
      </c>
      <c r="GC921" s="126">
        <f t="shared" si="4754"/>
        <v>0</v>
      </c>
      <c r="GD921" s="126">
        <f t="shared" si="4755"/>
        <v>0</v>
      </c>
      <c r="GE921" s="126">
        <f t="shared" si="4756"/>
        <v>0</v>
      </c>
      <c r="GF921" s="126">
        <f t="shared" si="4757"/>
        <v>0</v>
      </c>
      <c r="GG921" s="126">
        <f t="shared" si="4758"/>
        <v>0</v>
      </c>
      <c r="GI921" s="126">
        <f t="shared" si="4759"/>
        <v>0</v>
      </c>
      <c r="GK921" s="126">
        <f t="shared" si="4760"/>
        <v>1</v>
      </c>
      <c r="GL921" s="126">
        <f t="shared" si="4761"/>
        <v>1</v>
      </c>
      <c r="GM921" s="126">
        <f t="shared" si="4762"/>
        <v>1</v>
      </c>
      <c r="GN921" s="126">
        <f t="shared" si="4763"/>
        <v>1</v>
      </c>
      <c r="GO921" s="126">
        <f t="shared" si="4764"/>
        <v>1</v>
      </c>
      <c r="GP921" s="126">
        <f t="shared" si="4765"/>
        <v>1</v>
      </c>
      <c r="GQ921" s="126">
        <f t="shared" si="4766"/>
        <v>1</v>
      </c>
      <c r="GS921" s="126" t="str">
        <f t="shared" si="4767"/>
        <v/>
      </c>
      <c r="GT921" s="126" t="str">
        <f t="shared" si="4768"/>
        <v/>
      </c>
      <c r="GU921" s="126">
        <f t="shared" si="4769"/>
        <v>0</v>
      </c>
      <c r="GV921" s="126">
        <f t="shared" si="4770"/>
        <v>0</v>
      </c>
      <c r="GW921" s="126">
        <f t="shared" si="4771"/>
        <v>0</v>
      </c>
      <c r="GX921" s="126">
        <f t="shared" si="4772"/>
        <v>0</v>
      </c>
      <c r="GY921" s="126">
        <f t="shared" si="4773"/>
        <v>0</v>
      </c>
      <c r="GZ921" s="126"/>
      <c r="HA921" s="126">
        <f t="shared" si="4774"/>
        <v>1</v>
      </c>
      <c r="HB921" s="126">
        <f t="shared" si="4775"/>
        <v>1</v>
      </c>
      <c r="HC921" s="126">
        <f t="shared" si="4776"/>
        <v>0</v>
      </c>
      <c r="HD921" s="126">
        <f t="shared" si="4777"/>
        <v>0</v>
      </c>
      <c r="HE921" s="126">
        <f t="shared" si="4778"/>
        <v>0</v>
      </c>
      <c r="HF921" s="126">
        <f t="shared" si="4779"/>
        <v>0</v>
      </c>
      <c r="HH921" s="126">
        <f t="shared" si="4780"/>
        <v>1</v>
      </c>
      <c r="HI921" s="126">
        <f t="shared" si="4781"/>
        <v>1</v>
      </c>
      <c r="HJ921" s="126">
        <f t="shared" si="4782"/>
        <v>0</v>
      </c>
      <c r="HK921" s="126">
        <f t="shared" si="4783"/>
        <v>0</v>
      </c>
      <c r="HL921" s="126">
        <f t="shared" si="4784"/>
        <v>0</v>
      </c>
      <c r="HM921" s="126">
        <f t="shared" si="4785"/>
        <v>0</v>
      </c>
      <c r="HO921" s="126">
        <f t="shared" si="4786"/>
        <v>0</v>
      </c>
      <c r="HP921" s="126" t="str">
        <f t="shared" si="4787"/>
        <v/>
      </c>
      <c r="HQ921" s="126" t="str">
        <f t="shared" si="4788"/>
        <v/>
      </c>
      <c r="HR921" s="122" t="str">
        <f t="shared" si="4789"/>
        <v/>
      </c>
      <c r="HS921" s="126" t="str">
        <f t="shared" si="4790"/>
        <v/>
      </c>
      <c r="HT921" s="122" t="str">
        <f t="shared" si="4791"/>
        <v/>
      </c>
      <c r="HU921" s="122" t="str">
        <f t="shared" si="4792"/>
        <v/>
      </c>
      <c r="HV921" s="126" t="str">
        <f t="shared" si="4793"/>
        <v/>
      </c>
      <c r="HW921" s="126" t="str">
        <f t="shared" si="4794"/>
        <v/>
      </c>
      <c r="HX921" s="126" t="str">
        <f t="shared" si="4795"/>
        <v/>
      </c>
      <c r="HZ921" s="126">
        <f t="shared" si="4796"/>
        <v>0</v>
      </c>
      <c r="IA921" s="126" t="str">
        <f t="shared" si="4797"/>
        <v/>
      </c>
      <c r="IB921" s="126" t="str">
        <f t="shared" si="4798"/>
        <v/>
      </c>
      <c r="IC921" s="126" t="str">
        <f t="shared" si="4799"/>
        <v/>
      </c>
      <c r="ID921" s="126" t="str">
        <f t="shared" si="4800"/>
        <v/>
      </c>
      <c r="IE921" s="126" t="str">
        <f t="shared" si="4801"/>
        <v/>
      </c>
      <c r="IF921" s="126" t="str">
        <f t="shared" si="4802"/>
        <v/>
      </c>
      <c r="IG921" s="126" t="str">
        <f t="shared" si="4803"/>
        <v/>
      </c>
      <c r="IH921" s="126" t="str">
        <f t="shared" si="4804"/>
        <v/>
      </c>
      <c r="II921" s="126" t="str">
        <f t="shared" si="4805"/>
        <v/>
      </c>
      <c r="IO921" s="128"/>
      <c r="IP921" s="128"/>
      <c r="IQ921" s="127"/>
      <c r="IR921" s="127"/>
      <c r="IX921" s="6"/>
      <c r="IY921" s="6"/>
      <c r="IZ921" s="7"/>
      <c r="JA921" s="7"/>
      <c r="JG921" s="12"/>
      <c r="JH921" s="12"/>
      <c r="JI921" s="13"/>
      <c r="JJ921" s="13"/>
      <c r="JN921" s="6"/>
      <c r="JO921" s="6"/>
      <c r="JQ921" s="11"/>
      <c r="JR921" s="11"/>
      <c r="JS921" s="12"/>
      <c r="JT921" s="13"/>
      <c r="JU921" s="12"/>
      <c r="JV921" s="12"/>
      <c r="JW921" s="97"/>
      <c r="JX921" s="13"/>
      <c r="JY921" s="13"/>
      <c r="JZ921" s="97"/>
      <c r="KA921" s="97"/>
      <c r="KB921" s="11"/>
      <c r="KC921" s="11"/>
      <c r="KD921" s="11"/>
      <c r="KE921" s="11"/>
    </row>
    <row r="922" spans="1:291" s="122" customFormat="1" x14ac:dyDescent="0.2">
      <c r="A922" s="146">
        <f t="shared" si="4081"/>
        <v>922</v>
      </c>
      <c r="C922" s="2">
        <v>43433</v>
      </c>
      <c r="D922" s="126">
        <v>96.97</v>
      </c>
      <c r="E922" s="126">
        <v>96.98</v>
      </c>
      <c r="F922" s="126">
        <v>96.99</v>
      </c>
      <c r="G922" s="128">
        <v>105.15</v>
      </c>
      <c r="H922" s="128">
        <v>112.30200000000001</v>
      </c>
      <c r="I922" s="128">
        <v>119.13500000000001</v>
      </c>
      <c r="J922" s="127">
        <v>140.04</v>
      </c>
      <c r="K922" s="126"/>
      <c r="M922" s="126">
        <f t="shared" si="4646"/>
        <v>96.97</v>
      </c>
      <c r="N922" s="126">
        <f t="shared" si="4647"/>
        <v>96.98</v>
      </c>
      <c r="O922" s="126">
        <f t="shared" si="4648"/>
        <v>96.99</v>
      </c>
      <c r="P922" s="128">
        <f t="shared" si="4620"/>
        <v>3375.0000000000005</v>
      </c>
      <c r="Q922" s="5">
        <f t="shared" si="4621"/>
        <v>3614.2500000000005</v>
      </c>
      <c r="R922" s="6">
        <f t="shared" si="4622"/>
        <v>3821.5000000000005</v>
      </c>
      <c r="S922" s="7">
        <f t="shared" si="4623"/>
        <v>4483.9999999999991</v>
      </c>
      <c r="V922" s="127">
        <f t="shared" si="4628"/>
        <v>0.49999999999954525</v>
      </c>
      <c r="W922" s="127">
        <f t="shared" si="4629"/>
        <v>0</v>
      </c>
      <c r="X922" s="127">
        <f t="shared" si="4630"/>
        <v>0.50000000000096634</v>
      </c>
      <c r="Y922" s="127">
        <f t="shared" si="4624"/>
        <v>0.74999999999909051</v>
      </c>
      <c r="Z922" s="126">
        <f t="shared" si="4625"/>
        <v>0.25000000000045475</v>
      </c>
      <c r="AA922" s="126">
        <f t="shared" si="4626"/>
        <v>1.0000000000004547</v>
      </c>
      <c r="AB922" s="126">
        <f t="shared" si="4627"/>
        <v>5.999999999998181</v>
      </c>
      <c r="AC922" s="126"/>
      <c r="AD922" s="126"/>
      <c r="AE922" s="127">
        <f t="shared" si="4643"/>
        <v>0.35000002999926638</v>
      </c>
      <c r="AF922" s="127">
        <f t="shared" si="4644"/>
        <v>0.14999997000027887</v>
      </c>
      <c r="AG922" s="127">
        <f t="shared" si="4645"/>
        <v>0.35000003000068747</v>
      </c>
      <c r="AH922" s="127">
        <f t="shared" si="4806"/>
        <v>1.3333333333312112</v>
      </c>
      <c r="AI922" s="127">
        <f t="shared" si="4631"/>
        <v>1.3499999999979082</v>
      </c>
      <c r="AJ922" s="127">
        <f t="shared" si="4632"/>
        <v>0.85000000000072762</v>
      </c>
      <c r="AK922" s="127">
        <f t="shared" si="4633"/>
        <v>0.91666666666742458</v>
      </c>
      <c r="AL922" s="127">
        <f t="shared" si="4634"/>
        <v>0.75000000000068212</v>
      </c>
      <c r="AM922" s="127">
        <f t="shared" si="4635"/>
        <v>0.99999999999893885</v>
      </c>
      <c r="AN922" s="127">
        <f t="shared" si="4636"/>
        <v>1.3999999999988177</v>
      </c>
      <c r="AO922" s="127">
        <f t="shared" si="4637"/>
        <v>1</v>
      </c>
      <c r="AP922" s="127">
        <f t="shared" si="4638"/>
        <v>1.3333333333290893</v>
      </c>
      <c r="AQ922" s="127">
        <f t="shared" si="4639"/>
        <v>0.37500000000219802</v>
      </c>
      <c r="AR922" s="127">
        <f t="shared" si="4640"/>
        <v>1.899999999998363</v>
      </c>
      <c r="AS922" s="127">
        <f t="shared" si="4641"/>
        <v>1.5833333333333839</v>
      </c>
      <c r="AT922" s="127">
        <f t="shared" si="4642"/>
        <v>2.2999999999979384</v>
      </c>
      <c r="AU922" s="126"/>
      <c r="AX922" s="11">
        <f t="shared" si="4649"/>
        <v>-0.49999999999954525</v>
      </c>
      <c r="AY922" s="11">
        <f t="shared" si="4650"/>
        <v>0</v>
      </c>
      <c r="AZ922" s="11">
        <f t="shared" si="4651"/>
        <v>-0.50000000000096634</v>
      </c>
      <c r="BA922" s="11">
        <f t="shared" si="4652"/>
        <v>-0.74999999999909051</v>
      </c>
      <c r="BB922" s="11">
        <f t="shared" si="4653"/>
        <v>-0.25000000000045475</v>
      </c>
      <c r="BC922" s="12">
        <f t="shared" si="4654"/>
        <v>1.0000000000004547</v>
      </c>
      <c r="BD922" s="13">
        <f t="shared" si="4655"/>
        <v>5.999999999998181</v>
      </c>
      <c r="BF922" s="11">
        <f t="shared" si="4808"/>
        <v>0.99999999999863576</v>
      </c>
      <c r="BG922" s="11">
        <f t="shared" si="4809"/>
        <v>-0.35000002999926638</v>
      </c>
      <c r="BH922" s="11">
        <f t="shared" si="4810"/>
        <v>0.14999997000027887</v>
      </c>
      <c r="BI922" s="11">
        <f t="shared" si="4811"/>
        <v>-0.35000003000068747</v>
      </c>
      <c r="BJ922" s="11">
        <f t="shared" si="4656"/>
        <v>-1.3333333333312112</v>
      </c>
      <c r="BK922" s="11">
        <f t="shared" si="4657"/>
        <v>-1.3499999999979082</v>
      </c>
      <c r="BL922" s="11">
        <f t="shared" si="4658"/>
        <v>-0.85000000000072762</v>
      </c>
      <c r="BM922" s="11">
        <f t="shared" si="4659"/>
        <v>-0.91666666666742458</v>
      </c>
      <c r="BN922" s="11">
        <f t="shared" si="4660"/>
        <v>-0.75000000000068212</v>
      </c>
      <c r="BO922" s="11">
        <f t="shared" si="4661"/>
        <v>-0.99999999999893885</v>
      </c>
      <c r="BP922" s="11">
        <f t="shared" si="4662"/>
        <v>-1.3999999999988177</v>
      </c>
      <c r="BQ922" s="126">
        <v>1</v>
      </c>
      <c r="BR922" s="11">
        <f t="shared" si="4812"/>
        <v>1.3333333333290893</v>
      </c>
      <c r="BS922" s="11">
        <f t="shared" si="4663"/>
        <v>0.37500000000219802</v>
      </c>
      <c r="BT922" s="11">
        <f t="shared" si="4664"/>
        <v>-1.899999999998363</v>
      </c>
      <c r="BU922" s="11">
        <f t="shared" si="4665"/>
        <v>-1.5833333333333839</v>
      </c>
      <c r="BV922" s="11">
        <f t="shared" si="4666"/>
        <v>-2.2999999999979384</v>
      </c>
      <c r="BY922" s="126"/>
      <c r="BZ922" s="126"/>
      <c r="CA922" s="122">
        <f t="shared" si="4667"/>
        <v>-1.5833333333333839</v>
      </c>
      <c r="CB922" s="126">
        <f t="shared" si="4668"/>
        <v>1</v>
      </c>
      <c r="CC922" s="126">
        <f t="shared" si="4669"/>
        <v>1</v>
      </c>
      <c r="CD922" s="126">
        <f t="shared" si="4670"/>
        <v>0</v>
      </c>
      <c r="CE922" s="126">
        <f t="shared" si="4671"/>
        <v>0</v>
      </c>
      <c r="CF922" s="126">
        <f t="shared" si="4672"/>
        <v>0</v>
      </c>
      <c r="CG922" s="126" t="str">
        <f t="shared" si="4673"/>
        <v/>
      </c>
      <c r="CH922" s="126">
        <f t="shared" si="4674"/>
        <v>1</v>
      </c>
      <c r="CI922" s="126">
        <f t="shared" si="4675"/>
        <v>1</v>
      </c>
      <c r="CJ922" s="126" t="str">
        <f t="shared" si="4676"/>
        <v/>
      </c>
      <c r="CK922" s="126" t="str">
        <f t="shared" si="4677"/>
        <v/>
      </c>
      <c r="CL922" s="126">
        <f t="shared" si="4678"/>
        <v>1</v>
      </c>
      <c r="CM922" s="126">
        <f t="shared" si="4679"/>
        <v>1</v>
      </c>
      <c r="CN922" s="126">
        <f t="shared" si="4680"/>
        <v>1</v>
      </c>
      <c r="CO922" s="126" t="str">
        <f t="shared" si="4681"/>
        <v/>
      </c>
      <c r="CP922" s="126">
        <f t="shared" si="4682"/>
        <v>1</v>
      </c>
      <c r="CQ922" s="126" t="str">
        <f t="shared" si="4683"/>
        <v/>
      </c>
      <c r="CR922" s="126"/>
      <c r="CS922" s="126">
        <f t="shared" si="4684"/>
        <v>1</v>
      </c>
      <c r="CT922" s="126">
        <f t="shared" si="4685"/>
        <v>1</v>
      </c>
      <c r="CU922" s="126">
        <f t="shared" si="4686"/>
        <v>0</v>
      </c>
      <c r="CV922" s="126">
        <f t="shared" si="4687"/>
        <v>0</v>
      </c>
      <c r="CW922" s="126">
        <f t="shared" si="4688"/>
        <v>1</v>
      </c>
      <c r="CX922" s="126" t="str">
        <f t="shared" si="4689"/>
        <v/>
      </c>
      <c r="CY922" s="126" t="str">
        <f t="shared" si="4690"/>
        <v/>
      </c>
      <c r="CZ922" s="126" t="str">
        <f t="shared" si="4691"/>
        <v/>
      </c>
      <c r="DA922" s="126" t="str">
        <f t="shared" si="4692"/>
        <v/>
      </c>
      <c r="DB922" s="126">
        <f t="shared" si="4693"/>
        <v>0</v>
      </c>
      <c r="DC922" s="126">
        <f t="shared" si="4694"/>
        <v>1</v>
      </c>
      <c r="DD922" s="126" t="str">
        <f t="shared" si="4695"/>
        <v/>
      </c>
      <c r="DE922" s="126" t="str">
        <f t="shared" si="4696"/>
        <v/>
      </c>
      <c r="DF922" s="126"/>
      <c r="DG922" s="126">
        <f t="shared" si="4697"/>
        <v>1</v>
      </c>
      <c r="DH922" s="126">
        <f t="shared" si="4698"/>
        <v>1</v>
      </c>
      <c r="DI922" s="126">
        <f t="shared" si="4699"/>
        <v>0</v>
      </c>
      <c r="DJ922" s="126">
        <f t="shared" si="4700"/>
        <v>0</v>
      </c>
      <c r="DK922" s="126">
        <f t="shared" si="4701"/>
        <v>0</v>
      </c>
      <c r="DL922" s="126"/>
      <c r="DM922" s="126">
        <f t="shared" si="4702"/>
        <v>1</v>
      </c>
      <c r="DN922" s="126" t="str">
        <f t="shared" si="4703"/>
        <v/>
      </c>
      <c r="DO922" s="126" t="str">
        <f t="shared" si="4704"/>
        <v/>
      </c>
      <c r="DP922" s="126" t="str">
        <f t="shared" si="4705"/>
        <v/>
      </c>
      <c r="DQ922" s="126" t="str">
        <f t="shared" si="4706"/>
        <v/>
      </c>
      <c r="DR922" s="126" t="str">
        <f t="shared" si="4707"/>
        <v/>
      </c>
      <c r="DS922" s="126" t="str">
        <f t="shared" si="4708"/>
        <v/>
      </c>
      <c r="DT922" s="126" t="str">
        <f t="shared" si="4709"/>
        <v/>
      </c>
      <c r="DU922" s="126" t="str">
        <f t="shared" si="4710"/>
        <v/>
      </c>
      <c r="DV922" s="126">
        <f t="shared" si="4711"/>
        <v>0</v>
      </c>
      <c r="DW922" s="126">
        <f t="shared" si="4712"/>
        <v>0</v>
      </c>
      <c r="DX922" s="126" t="str">
        <f t="shared" si="4713"/>
        <v/>
      </c>
      <c r="DY922" s="126" t="str">
        <f t="shared" si="4714"/>
        <v/>
      </c>
      <c r="EA922" s="126">
        <f t="shared" si="4715"/>
        <v>1</v>
      </c>
      <c r="EB922" s="126">
        <f t="shared" si="4716"/>
        <v>1</v>
      </c>
      <c r="EC922" s="126">
        <f t="shared" si="4717"/>
        <v>0</v>
      </c>
      <c r="ED922" s="126">
        <f t="shared" si="4718"/>
        <v>0</v>
      </c>
      <c r="EF922" s="126">
        <f t="shared" si="4719"/>
        <v>0</v>
      </c>
      <c r="EG922" s="126">
        <f t="shared" si="4720"/>
        <v>0</v>
      </c>
      <c r="EH922" s="126">
        <f t="shared" si="4721"/>
        <v>1</v>
      </c>
      <c r="EI922" s="126">
        <f t="shared" si="4722"/>
        <v>1</v>
      </c>
      <c r="EK922" s="126">
        <f t="shared" si="4723"/>
        <v>1</v>
      </c>
      <c r="EL922" s="126">
        <f t="shared" si="4724"/>
        <v>0</v>
      </c>
      <c r="EM922" s="126">
        <f t="shared" si="4725"/>
        <v>0</v>
      </c>
      <c r="EO922" s="126">
        <f t="shared" si="4726"/>
        <v>1</v>
      </c>
      <c r="EP922" s="126">
        <f t="shared" si="4727"/>
        <v>0</v>
      </c>
      <c r="EQ922" s="126">
        <f t="shared" si="4728"/>
        <v>0</v>
      </c>
      <c r="ES922" s="126">
        <f t="shared" si="4729"/>
        <v>0</v>
      </c>
      <c r="ET922" s="126">
        <f t="shared" si="4730"/>
        <v>0</v>
      </c>
      <c r="EU922" s="126">
        <f t="shared" si="4731"/>
        <v>1</v>
      </c>
      <c r="EV922" s="126">
        <f t="shared" si="4732"/>
        <v>1</v>
      </c>
      <c r="EW922" s="126">
        <f t="shared" si="4733"/>
        <v>0</v>
      </c>
      <c r="EY922" s="126">
        <f t="shared" si="4734"/>
        <v>0</v>
      </c>
      <c r="EZ922" s="126">
        <f t="shared" si="4735"/>
        <v>0</v>
      </c>
      <c r="FA922" s="126">
        <f t="shared" si="4736"/>
        <v>1</v>
      </c>
      <c r="FC922" s="126">
        <f t="shared" si="4737"/>
        <v>1</v>
      </c>
      <c r="FD922" s="126">
        <f t="shared" si="4738"/>
        <v>1</v>
      </c>
      <c r="FE922" s="126"/>
      <c r="FF922" s="126">
        <f t="shared" si="4739"/>
        <v>1</v>
      </c>
      <c r="FG922" s="126">
        <f t="shared" si="4740"/>
        <v>1</v>
      </c>
      <c r="FH922" s="126">
        <f t="shared" si="4741"/>
        <v>1</v>
      </c>
      <c r="FI922" s="126">
        <f t="shared" si="4742"/>
        <v>0</v>
      </c>
      <c r="FJ922" s="126">
        <f t="shared" si="4743"/>
        <v>0</v>
      </c>
      <c r="FK922" s="126">
        <f t="shared" si="4744"/>
        <v>1</v>
      </c>
      <c r="FL922" s="126">
        <f t="shared" si="4745"/>
        <v>1</v>
      </c>
      <c r="FN922" s="126" t="str">
        <f t="shared" si="4746"/>
        <v/>
      </c>
      <c r="FO922" s="126" t="str">
        <f t="shared" si="4747"/>
        <v/>
      </c>
      <c r="FP922" s="126" t="str">
        <f t="shared" si="4748"/>
        <v/>
      </c>
      <c r="FV922" s="126">
        <f t="shared" si="4749"/>
        <v>0</v>
      </c>
      <c r="FW922" s="126">
        <f t="shared" si="4750"/>
        <v>0</v>
      </c>
      <c r="FX922" s="126">
        <f t="shared" si="4751"/>
        <v>0</v>
      </c>
      <c r="GA922" s="126">
        <f t="shared" si="4752"/>
        <v>0</v>
      </c>
      <c r="GB922" s="126">
        <f t="shared" si="4753"/>
        <v>0</v>
      </c>
      <c r="GC922" s="126">
        <f t="shared" si="4754"/>
        <v>1</v>
      </c>
      <c r="GD922" s="126">
        <f t="shared" si="4755"/>
        <v>1</v>
      </c>
      <c r="GE922" s="126">
        <f t="shared" si="4756"/>
        <v>0</v>
      </c>
      <c r="GF922" s="126">
        <f t="shared" si="4757"/>
        <v>0</v>
      </c>
      <c r="GG922" s="126">
        <f t="shared" si="4758"/>
        <v>0</v>
      </c>
      <c r="GI922" s="126">
        <f t="shared" si="4759"/>
        <v>1</v>
      </c>
      <c r="GK922" s="126">
        <f t="shared" si="4760"/>
        <v>0</v>
      </c>
      <c r="GL922" s="126">
        <f t="shared" si="4761"/>
        <v>0</v>
      </c>
      <c r="GM922" s="126">
        <f t="shared" si="4762"/>
        <v>1</v>
      </c>
      <c r="GN922" s="126">
        <f t="shared" si="4763"/>
        <v>1</v>
      </c>
      <c r="GO922" s="126">
        <f t="shared" si="4764"/>
        <v>0</v>
      </c>
      <c r="GP922" s="126">
        <f t="shared" si="4765"/>
        <v>0</v>
      </c>
      <c r="GQ922" s="126">
        <f t="shared" si="4766"/>
        <v>0</v>
      </c>
      <c r="GS922" s="126" t="str">
        <f t="shared" si="4767"/>
        <v/>
      </c>
      <c r="GT922" s="126" t="str">
        <f t="shared" si="4768"/>
        <v/>
      </c>
      <c r="GU922" s="126">
        <f t="shared" si="4769"/>
        <v>0</v>
      </c>
      <c r="GV922" s="126">
        <f t="shared" si="4770"/>
        <v>0</v>
      </c>
      <c r="GW922" s="126">
        <f t="shared" si="4771"/>
        <v>0</v>
      </c>
      <c r="GX922" s="126">
        <f t="shared" si="4772"/>
        <v>0</v>
      </c>
      <c r="GY922" s="126">
        <f t="shared" si="4773"/>
        <v>0</v>
      </c>
      <c r="GZ922" s="126"/>
      <c r="HA922" s="126">
        <f t="shared" si="4774"/>
        <v>0</v>
      </c>
      <c r="HB922" s="126">
        <f t="shared" si="4775"/>
        <v>0</v>
      </c>
      <c r="HC922" s="126">
        <f t="shared" si="4776"/>
        <v>0</v>
      </c>
      <c r="HD922" s="126">
        <f t="shared" si="4777"/>
        <v>0</v>
      </c>
      <c r="HE922" s="126">
        <f t="shared" si="4778"/>
        <v>0</v>
      </c>
      <c r="HF922" s="126">
        <f t="shared" si="4779"/>
        <v>0</v>
      </c>
      <c r="HH922" s="126">
        <f t="shared" si="4780"/>
        <v>0</v>
      </c>
      <c r="HI922" s="126">
        <f t="shared" si="4781"/>
        <v>0</v>
      </c>
      <c r="HJ922" s="126">
        <f t="shared" si="4782"/>
        <v>0</v>
      </c>
      <c r="HK922" s="126">
        <f t="shared" si="4783"/>
        <v>0</v>
      </c>
      <c r="HL922" s="126">
        <f t="shared" si="4784"/>
        <v>0</v>
      </c>
      <c r="HM922" s="126">
        <f t="shared" si="4785"/>
        <v>0</v>
      </c>
      <c r="HO922" s="126">
        <f t="shared" si="4786"/>
        <v>1</v>
      </c>
      <c r="HP922" s="126" t="str">
        <f t="shared" si="4787"/>
        <v/>
      </c>
      <c r="HQ922" s="126" t="str">
        <f t="shared" si="4788"/>
        <v/>
      </c>
      <c r="HR922" s="122" t="str">
        <f t="shared" si="4789"/>
        <v/>
      </c>
      <c r="HS922" s="126" t="str">
        <f t="shared" si="4790"/>
        <v/>
      </c>
      <c r="HT922" s="122" t="str">
        <f t="shared" si="4791"/>
        <v/>
      </c>
      <c r="HU922" s="122" t="str">
        <f t="shared" si="4792"/>
        <v/>
      </c>
      <c r="HV922" s="126" t="str">
        <f t="shared" si="4793"/>
        <v/>
      </c>
      <c r="HW922" s="126" t="str">
        <f t="shared" si="4794"/>
        <v/>
      </c>
      <c r="HX922" s="126" t="str">
        <f t="shared" si="4795"/>
        <v/>
      </c>
      <c r="HZ922" s="126">
        <f t="shared" si="4796"/>
        <v>1</v>
      </c>
      <c r="IA922" s="126" t="str">
        <f t="shared" si="4797"/>
        <v/>
      </c>
      <c r="IB922" s="126" t="str">
        <f t="shared" si="4798"/>
        <v/>
      </c>
      <c r="IC922" s="126" t="str">
        <f t="shared" si="4799"/>
        <v/>
      </c>
      <c r="ID922" s="126" t="str">
        <f t="shared" si="4800"/>
        <v/>
      </c>
      <c r="IE922" s="126" t="str">
        <f t="shared" si="4801"/>
        <v/>
      </c>
      <c r="IF922" s="126" t="str">
        <f t="shared" si="4802"/>
        <v/>
      </c>
      <c r="IG922" s="126" t="str">
        <f t="shared" si="4803"/>
        <v/>
      </c>
      <c r="IH922" s="126" t="str">
        <f t="shared" si="4804"/>
        <v/>
      </c>
      <c r="II922" s="126" t="str">
        <f t="shared" si="4805"/>
        <v/>
      </c>
      <c r="IO922" s="128"/>
      <c r="IP922" s="128"/>
      <c r="IQ922" s="127"/>
      <c r="IR922" s="127"/>
      <c r="IX922" s="6"/>
      <c r="IY922" s="6"/>
      <c r="IZ922" s="7"/>
      <c r="JA922" s="7"/>
      <c r="JG922" s="12"/>
      <c r="JH922" s="12"/>
      <c r="JI922" s="13"/>
      <c r="JJ922" s="13"/>
      <c r="JN922" s="6"/>
      <c r="JO922" s="6"/>
      <c r="JQ922" s="11"/>
      <c r="JR922" s="11"/>
      <c r="JS922" s="12"/>
      <c r="JT922" s="13"/>
      <c r="JU922" s="12"/>
      <c r="JV922" s="12"/>
      <c r="JW922" s="97"/>
      <c r="JX922" s="13"/>
      <c r="JY922" s="13"/>
      <c r="JZ922" s="97"/>
      <c r="KA922" s="97"/>
      <c r="KB922" s="11"/>
      <c r="KC922" s="11"/>
      <c r="KD922" s="11"/>
      <c r="KE922" s="11"/>
    </row>
    <row r="923" spans="1:291" s="122" customFormat="1" x14ac:dyDescent="0.2">
      <c r="A923" s="146">
        <f t="shared" si="4081"/>
        <v>923</v>
      </c>
      <c r="C923" s="2">
        <v>43433</v>
      </c>
      <c r="D923" s="126">
        <v>96.98</v>
      </c>
      <c r="E923" s="126">
        <v>96.99</v>
      </c>
      <c r="F923" s="126">
        <v>97</v>
      </c>
      <c r="G923" s="128">
        <v>105.155</v>
      </c>
      <c r="H923" s="128">
        <v>112.297</v>
      </c>
      <c r="I923" s="128">
        <v>119.1</v>
      </c>
      <c r="J923" s="127">
        <v>139.16</v>
      </c>
      <c r="K923" s="126"/>
      <c r="M923" s="126">
        <f t="shared" si="4646"/>
        <v>96.98</v>
      </c>
      <c r="N923" s="126">
        <f t="shared" si="4647"/>
        <v>96.99</v>
      </c>
      <c r="O923" s="126">
        <f t="shared" si="4648"/>
        <v>97</v>
      </c>
      <c r="P923" s="128">
        <f t="shared" si="4620"/>
        <v>3375.5</v>
      </c>
      <c r="Q923" s="5">
        <f t="shared" si="4621"/>
        <v>3613.7499999999995</v>
      </c>
      <c r="R923" s="6">
        <f t="shared" si="4622"/>
        <v>3817.9999999999995</v>
      </c>
      <c r="S923" s="7">
        <f t="shared" si="4623"/>
        <v>4464</v>
      </c>
      <c r="V923" s="127">
        <f t="shared" si="4628"/>
        <v>0</v>
      </c>
      <c r="W923" s="127">
        <f t="shared" si="4629"/>
        <v>0</v>
      </c>
      <c r="X923" s="127">
        <f t="shared" si="4630"/>
        <v>0</v>
      </c>
      <c r="Y923" s="127">
        <f t="shared" si="4624"/>
        <v>0</v>
      </c>
      <c r="Z923" s="126">
        <f t="shared" si="4625"/>
        <v>0</v>
      </c>
      <c r="AA923" s="126">
        <f t="shared" si="4626"/>
        <v>0</v>
      </c>
      <c r="AB923" s="126">
        <f t="shared" si="4627"/>
        <v>0</v>
      </c>
      <c r="AC923" s="126"/>
      <c r="AD923" s="126"/>
      <c r="AE923" s="127">
        <f t="shared" si="4643"/>
        <v>0</v>
      </c>
      <c r="AF923" s="127">
        <f t="shared" si="4644"/>
        <v>0</v>
      </c>
      <c r="AG923" s="127">
        <f t="shared" si="4645"/>
        <v>0</v>
      </c>
      <c r="AH923" s="127">
        <f t="shared" si="4806"/>
        <v>0</v>
      </c>
      <c r="AI923" s="127">
        <f t="shared" si="4631"/>
        <v>0</v>
      </c>
      <c r="AJ923" s="127">
        <f t="shared" si="4632"/>
        <v>0</v>
      </c>
      <c r="AK923" s="127">
        <f t="shared" si="4633"/>
        <v>0</v>
      </c>
      <c r="AL923" s="127">
        <f t="shared" si="4634"/>
        <v>0</v>
      </c>
      <c r="AM923" s="127">
        <f t="shared" si="4635"/>
        <v>0</v>
      </c>
      <c r="AN923" s="127">
        <f t="shared" si="4636"/>
        <v>0</v>
      </c>
      <c r="AO923" s="127">
        <f t="shared" si="4637"/>
        <v>0</v>
      </c>
      <c r="AP923" s="127">
        <f t="shared" si="4638"/>
        <v>0</v>
      </c>
      <c r="AQ923" s="127">
        <f t="shared" si="4639"/>
        <v>0</v>
      </c>
      <c r="AR923" s="127">
        <f t="shared" si="4640"/>
        <v>0</v>
      </c>
      <c r="AS923" s="127">
        <f t="shared" si="4641"/>
        <v>0</v>
      </c>
      <c r="AT923" s="127">
        <f t="shared" si="4642"/>
        <v>0</v>
      </c>
      <c r="AU923" s="126"/>
      <c r="AX923" s="11"/>
      <c r="AY923" s="11"/>
      <c r="AZ923" s="11"/>
      <c r="BA923" s="11"/>
      <c r="BB923" s="11"/>
      <c r="BC923" s="12"/>
      <c r="BD923" s="13"/>
      <c r="BF923" s="11"/>
      <c r="BG923" s="11"/>
      <c r="BH923" s="11"/>
      <c r="BI923" s="11"/>
      <c r="BJ923" s="11"/>
      <c r="BK923" s="11"/>
      <c r="BL923" s="11"/>
      <c r="BM923" s="11"/>
      <c r="BN923" s="11"/>
      <c r="BO923" s="11"/>
      <c r="BP923" s="11"/>
      <c r="BQ923" s="126"/>
      <c r="BR923" s="11"/>
      <c r="BS923" s="11"/>
      <c r="BT923" s="11"/>
      <c r="BU923" s="11"/>
      <c r="BV923" s="11"/>
      <c r="BY923" s="126"/>
      <c r="BZ923" s="126"/>
      <c r="CB923" s="126"/>
      <c r="CC923" s="126"/>
      <c r="CD923" s="126"/>
      <c r="CE923" s="126"/>
      <c r="CF923" s="126"/>
      <c r="CG923" s="126"/>
      <c r="CH923" s="126"/>
      <c r="CI923" s="126"/>
      <c r="CJ923" s="126"/>
      <c r="CK923" s="126"/>
      <c r="CL923" s="126"/>
      <c r="CM923" s="126"/>
      <c r="CN923" s="126"/>
      <c r="CO923" s="126"/>
      <c r="CP923" s="126"/>
      <c r="CQ923" s="126"/>
      <c r="CR923" s="126"/>
      <c r="CS923" s="126"/>
      <c r="CT923" s="126"/>
      <c r="CU923" s="126"/>
      <c r="CV923" s="126"/>
      <c r="CW923" s="126"/>
      <c r="CX923" s="126"/>
      <c r="CY923" s="126"/>
      <c r="CZ923" s="126"/>
      <c r="DA923" s="126"/>
      <c r="DB923" s="126"/>
      <c r="DC923" s="126"/>
      <c r="DD923" s="126"/>
      <c r="DE923" s="126"/>
      <c r="DF923" s="126"/>
      <c r="DG923" s="126"/>
      <c r="DH923" s="126"/>
      <c r="DI923" s="126"/>
      <c r="DJ923" s="126"/>
      <c r="DK923" s="126"/>
      <c r="DL923" s="126"/>
      <c r="DM923" s="126"/>
      <c r="DN923" s="126"/>
      <c r="DO923" s="126"/>
      <c r="DP923" s="126"/>
      <c r="DQ923" s="126"/>
      <c r="DR923" s="126"/>
      <c r="DS923" s="126"/>
      <c r="DT923" s="126"/>
      <c r="DU923" s="126"/>
      <c r="DV923" s="126"/>
      <c r="DW923" s="126"/>
      <c r="DX923" s="126"/>
      <c r="DY923" s="126"/>
      <c r="EA923" s="126"/>
      <c r="EB923" s="126"/>
      <c r="EC923" s="126"/>
      <c r="ED923" s="126"/>
      <c r="EF923" s="126"/>
      <c r="EG923" s="126"/>
      <c r="EH923" s="126"/>
      <c r="EI923" s="126"/>
      <c r="EK923" s="126"/>
      <c r="EL923" s="126"/>
      <c r="EM923" s="126"/>
      <c r="EO923" s="126"/>
      <c r="EP923" s="126"/>
      <c r="EQ923" s="126"/>
      <c r="ES923" s="126"/>
      <c r="ET923" s="126"/>
      <c r="EU923" s="126"/>
      <c r="EV923" s="126"/>
      <c r="EW923" s="126"/>
      <c r="EY923" s="126"/>
      <c r="EZ923" s="126"/>
      <c r="FA923" s="126"/>
      <c r="FC923" s="126"/>
      <c r="FD923" s="126"/>
      <c r="FE923" s="126"/>
      <c r="FF923" s="126"/>
      <c r="FG923" s="126"/>
      <c r="FH923" s="126"/>
      <c r="FI923" s="126"/>
      <c r="FJ923" s="126"/>
      <c r="FK923" s="126"/>
      <c r="FL923" s="126"/>
      <c r="FN923" s="126"/>
      <c r="FO923" s="126"/>
      <c r="FP923" s="126"/>
      <c r="FV923" s="126"/>
      <c r="FW923" s="126"/>
      <c r="FX923" s="126"/>
      <c r="GA923" s="126"/>
      <c r="GB923" s="126"/>
      <c r="GC923" s="126"/>
      <c r="GD923" s="126"/>
      <c r="GE923" s="126"/>
      <c r="GF923" s="126"/>
      <c r="GG923" s="126"/>
      <c r="GI923" s="126"/>
      <c r="GK923" s="126"/>
      <c r="GL923" s="126"/>
      <c r="GM923" s="126"/>
      <c r="GN923" s="126"/>
      <c r="GO923" s="126"/>
      <c r="GP923" s="126"/>
      <c r="GQ923" s="126"/>
      <c r="GS923" s="126"/>
      <c r="GT923" s="126"/>
      <c r="GU923" s="126"/>
      <c r="GV923" s="126"/>
      <c r="GW923" s="126"/>
      <c r="GX923" s="126"/>
      <c r="GY923" s="126"/>
      <c r="GZ923" s="126"/>
      <c r="HA923" s="126"/>
      <c r="HB923" s="126"/>
      <c r="HC923" s="126"/>
      <c r="HD923" s="126"/>
      <c r="HE923" s="126"/>
      <c r="HF923" s="126"/>
      <c r="HH923" s="126"/>
      <c r="HI923" s="126"/>
      <c r="HJ923" s="126"/>
      <c r="HK923" s="126"/>
      <c r="HL923" s="126"/>
      <c r="HM923" s="126"/>
      <c r="HO923" s="126"/>
      <c r="HP923" s="126"/>
      <c r="HQ923" s="126"/>
      <c r="HS923" s="126"/>
      <c r="HV923" s="126"/>
      <c r="HW923" s="126"/>
      <c r="HX923" s="126"/>
      <c r="HZ923" s="126"/>
      <c r="IA923" s="126"/>
      <c r="IB923" s="126"/>
      <c r="IC923" s="126"/>
      <c r="ID923" s="126"/>
      <c r="IE923" s="126"/>
      <c r="IF923" s="126"/>
      <c r="IG923" s="126"/>
      <c r="IH923" s="126"/>
      <c r="II923" s="126"/>
      <c r="IO923" s="128"/>
      <c r="IP923" s="128"/>
      <c r="IQ923" s="127"/>
      <c r="IR923" s="127"/>
      <c r="IX923" s="6"/>
      <c r="IY923" s="6"/>
      <c r="IZ923" s="7"/>
      <c r="JA923" s="7"/>
      <c r="JG923" s="12"/>
      <c r="JH923" s="12"/>
      <c r="JI923" s="13"/>
      <c r="JJ923" s="13"/>
      <c r="JN923" s="6"/>
      <c r="JO923" s="6"/>
      <c r="JQ923" s="11"/>
      <c r="JR923" s="11"/>
      <c r="JS923" s="12"/>
      <c r="JT923" s="13"/>
      <c r="JU923" s="12"/>
      <c r="JV923" s="12"/>
      <c r="JW923" s="97"/>
      <c r="JX923" s="13"/>
      <c r="JY923" s="13"/>
      <c r="JZ923" s="97"/>
      <c r="KA923" s="97"/>
      <c r="KB923" s="11"/>
      <c r="KC923" s="11"/>
      <c r="KD923" s="11"/>
      <c r="KE923" s="11"/>
    </row>
    <row r="924" spans="1:291" s="122" customFormat="1" x14ac:dyDescent="0.2">
      <c r="A924" s="146">
        <f t="shared" si="4081"/>
        <v>924</v>
      </c>
      <c r="C924" s="2">
        <v>43434</v>
      </c>
      <c r="D924" s="126">
        <v>96.984999999999999</v>
      </c>
      <c r="E924" s="126">
        <v>97</v>
      </c>
      <c r="F924" s="126">
        <v>97.015000000000001</v>
      </c>
      <c r="G924" s="128">
        <v>105.157</v>
      </c>
      <c r="H924" s="128">
        <v>112.307</v>
      </c>
      <c r="I924" s="128">
        <v>119.145</v>
      </c>
      <c r="J924" s="127">
        <v>139.29</v>
      </c>
      <c r="K924" s="126"/>
      <c r="M924" s="126">
        <f t="shared" si="4646"/>
        <v>96.984999999999999</v>
      </c>
      <c r="N924" s="126">
        <f t="shared" si="4647"/>
        <v>97</v>
      </c>
      <c r="O924" s="126">
        <f t="shared" si="4648"/>
        <v>97.015000000000001</v>
      </c>
      <c r="P924" s="128">
        <f t="shared" si="4620"/>
        <v>3375.7499999999995</v>
      </c>
      <c r="Q924" s="5">
        <f t="shared" si="4621"/>
        <v>3614.75</v>
      </c>
      <c r="R924" s="6">
        <f t="shared" si="4622"/>
        <v>3822.4999999999995</v>
      </c>
      <c r="S924" s="7">
        <f t="shared" si="4623"/>
        <v>4476.9999999999991</v>
      </c>
      <c r="V924" s="127">
        <f t="shared" si="4628"/>
        <v>0.49999999999954525</v>
      </c>
      <c r="W924" s="127">
        <f t="shared" si="4629"/>
        <v>1.0000000000005116</v>
      </c>
      <c r="X924" s="127">
        <f t="shared" si="4630"/>
        <v>1.5000000000000568</v>
      </c>
      <c r="Y924" s="127">
        <f t="shared" si="4624"/>
        <v>0.24999999999954525</v>
      </c>
      <c r="Z924" s="126">
        <f t="shared" si="4625"/>
        <v>1.0000000000004547</v>
      </c>
      <c r="AA924" s="126">
        <f t="shared" si="4626"/>
        <v>4.5</v>
      </c>
      <c r="AB924" s="126">
        <f t="shared" si="4627"/>
        <v>12.999999999999091</v>
      </c>
      <c r="AC924" s="126"/>
      <c r="AD924" s="126"/>
      <c r="AE924" s="127">
        <f t="shared" si="4643"/>
        <v>9.9999880000751662E-2</v>
      </c>
      <c r="AF924" s="127">
        <f t="shared" si="4644"/>
        <v>0.40000012000021468</v>
      </c>
      <c r="AG924" s="127">
        <f t="shared" si="4645"/>
        <v>0.90000011999975993</v>
      </c>
      <c r="AH924" s="127">
        <f t="shared" si="4806"/>
        <v>0.16666666666787933</v>
      </c>
      <c r="AI924" s="127">
        <f t="shared" si="4631"/>
        <v>0.10000000000118237</v>
      </c>
      <c r="AJ924" s="127">
        <f t="shared" si="4632"/>
        <v>1.699999999999545</v>
      </c>
      <c r="AK924" s="127">
        <f t="shared" si="4633"/>
        <v>1.9999999999995453</v>
      </c>
      <c r="AL924" s="127">
        <f t="shared" si="4634"/>
        <v>1.2499999999995453</v>
      </c>
      <c r="AM924" s="127">
        <f t="shared" si="4635"/>
        <v>0.16666666666696983</v>
      </c>
      <c r="AN924" s="127">
        <f t="shared" si="4636"/>
        <v>0.69999999999963602</v>
      </c>
      <c r="AO924" s="127">
        <f t="shared" si="4637"/>
        <v>1</v>
      </c>
      <c r="AP924" s="127">
        <f t="shared" si="4638"/>
        <v>1.8333333333309079</v>
      </c>
      <c r="AQ924" s="127">
        <f t="shared" si="4639"/>
        <v>3.1666666666662877</v>
      </c>
      <c r="AR924" s="127">
        <f t="shared" si="4640"/>
        <v>1.3000000000009095</v>
      </c>
      <c r="AS924" s="127">
        <f t="shared" si="4641"/>
        <v>1.888888888888232</v>
      </c>
      <c r="AT924" s="127">
        <f t="shared" si="4642"/>
        <v>1.2333333333341217</v>
      </c>
      <c r="AU924" s="126"/>
      <c r="AX924" s="11">
        <f t="shared" ref="AX924:AX955" si="4813">(M924-M923)*100</f>
        <v>0.49999999999954525</v>
      </c>
      <c r="AY924" s="11">
        <f t="shared" ref="AY924:AY955" si="4814">(N924-N923)*100</f>
        <v>1.0000000000005116</v>
      </c>
      <c r="AZ924" s="11">
        <f t="shared" ref="AZ924:AZ955" si="4815">(O924-O923)*100</f>
        <v>1.5000000000000568</v>
      </c>
      <c r="BA924" s="11">
        <f t="shared" ref="BA924:BA963" si="4816">P924-P923</f>
        <v>0.24999999999954525</v>
      </c>
      <c r="BB924" s="11">
        <f t="shared" ref="BB924:BB963" si="4817">Q924-Q923</f>
        <v>1.0000000000004547</v>
      </c>
      <c r="BC924" s="12">
        <f t="shared" ref="BC924:BC963" si="4818">R924-R923</f>
        <v>4.5</v>
      </c>
      <c r="BD924" s="13">
        <f t="shared" ref="BD924:BD963" si="4819">S924-S923</f>
        <v>12.999999999999091</v>
      </c>
      <c r="BF924" s="11">
        <f t="shared" ref="BF924:BF955" si="4820">AX924-(BA924*2)</f>
        <v>4.5474735088646412E-13</v>
      </c>
      <c r="BG924" s="11">
        <f t="shared" ref="BG924:BG955" si="4821">((AX924)-(BB924/BH$3))</f>
        <v>-9.9999880000751662E-2</v>
      </c>
      <c r="BH924" s="11">
        <f t="shared" ref="BH924:BH955" si="4822">((AY924)-(BB924/BH$3))</f>
        <v>0.40000012000021468</v>
      </c>
      <c r="BI924" s="11">
        <f t="shared" ref="BI924:BI955" si="4823">((AZ924)-(BB924/BH$3))</f>
        <v>0.90000011999975993</v>
      </c>
      <c r="BJ924" s="11">
        <f t="shared" ref="BJ924:BJ955" si="4824">((BA924*2)-(BB924/BJ$3))</f>
        <v>-0.16666666666787933</v>
      </c>
      <c r="BK924" s="11">
        <f t="shared" ref="BK924:BK955" si="4825">((BA924*2)-(BB924/BK$3))</f>
        <v>-0.10000000000118237</v>
      </c>
      <c r="BL924" s="11">
        <f t="shared" ref="BL924:BL955" si="4826">BB924-(BC924/BL$3)</f>
        <v>-1.699999999999545</v>
      </c>
      <c r="BM924" s="11">
        <f t="shared" ref="BM924:BM955" si="4827">BB924-(BC924/BM$3)</f>
        <v>-1.9999999999995453</v>
      </c>
      <c r="BN924" s="11">
        <f t="shared" ref="BN924:BN955" si="4828">BB924-(BC924/BN$3)</f>
        <v>-1.2499999999995453</v>
      </c>
      <c r="BO924" s="11">
        <f t="shared" ref="BO924:BO955" si="4829">BC924-(BD924/BO$3)</f>
        <v>0.16666666666696983</v>
      </c>
      <c r="BP924" s="11">
        <f t="shared" ref="BP924:BP955" si="4830">BC924-(BD924/BP$3)</f>
        <v>-0.69999999999963602</v>
      </c>
      <c r="BQ924" s="126">
        <v>1</v>
      </c>
      <c r="BR924" s="11">
        <f t="shared" ref="BR924:BR955" si="4831">-(BK924*BK$3-BM924)</f>
        <v>-1.8333333333309079</v>
      </c>
      <c r="BS924" s="11">
        <f t="shared" ref="BS924:BS955" si="4832">-(BM924*BM$3-BO924)</f>
        <v>3.1666666666662877</v>
      </c>
      <c r="BT924" s="11">
        <f t="shared" ref="BT924:BT955" si="4833">((BA924*2)-(BC924/BT$3))</f>
        <v>-1.3000000000009095</v>
      </c>
      <c r="BU924" s="11">
        <f t="shared" ref="BU924:BU955" si="4834">BB924-(BD924/BU$3)</f>
        <v>-1.888888888888232</v>
      </c>
      <c r="BV924" s="11">
        <f t="shared" ref="BV924:BV955" si="4835">(BA924*2)-(BD924/BV$3)</f>
        <v>-1.2333333333341217</v>
      </c>
      <c r="BY924" s="126"/>
      <c r="BZ924" s="126"/>
      <c r="CA924" s="122">
        <f t="shared" ref="CA924:CA955" si="4836">BB924-BD924/4.5</f>
        <v>-1.888888888888232</v>
      </c>
      <c r="CB924" s="126">
        <f t="shared" ref="CB924:CB955" si="4837">IF(OR(BA924=0,BK924=0),1,IF(BA924&gt;0,IF(BK924&gt;0,1,0),IF(BK924&lt;0,1,0)))</f>
        <v>0</v>
      </c>
      <c r="CC924" s="126">
        <f t="shared" ref="CC924:CC955" si="4838">IF(OR(BB924=0,BK924=0),1,IF(BB924&gt;0,IF(BK924&gt;0,1,0),IF(BK924&lt;0,1,0)))</f>
        <v>0</v>
      </c>
      <c r="CD924" s="126">
        <f t="shared" ref="CD924:CD955" si="4839">IF(OR(BC924=0,BK924=0),1,IF(BC924&gt;0,IF(BK924&gt;0,1,0),IF(BK924&lt;0,1,0)))</f>
        <v>0</v>
      </c>
      <c r="CE924" s="126">
        <f t="shared" ref="CE924:CE955" si="4840">IF(BD924="","",IF(OR(AND(BD924&gt;-0.001,BD924&lt;0.001),AND(BK924&gt;-0.001,BK924&lt;0.001)),0,IF(BD924&gt;0,IF(BK924&gt;0,1,0),IF(BK924&lt;0,1,0))))</f>
        <v>0</v>
      </c>
      <c r="CF924" s="126">
        <f t="shared" ref="CF924:CF955" si="4841">IF(OR(AND(BD924&gt;-0.001,BD924&lt;0.001),AND(BK924&gt;-0.001,BK924&lt;0.001)),0,IF(BD924&gt;0,IF(BK924&gt;0,1,0),IF(BK924&lt;0,1,0)))</f>
        <v>0</v>
      </c>
      <c r="CG924" s="126" t="str">
        <f t="shared" ref="CG924:CG955" si="4842">IF(CE924=0,"",IF(OR(BK924=0,BO924=0),1,IF(BK924&gt;0,IF(BO924&gt;0,1,0),IF(BO924&lt;0,1,0))))</f>
        <v/>
      </c>
      <c r="CH924" s="126" t="str">
        <f t="shared" ref="CH924:CH955" si="4843">IF(DJ924=0,IF(AND(BK924&gt;-0.001,BD924&lt;0.001),1,IF(AND(BK924&lt;0.001,BD924&gt;-0.001),1,0)),"")</f>
        <v/>
      </c>
      <c r="CI924" s="126">
        <f t="shared" ref="CI924:CI955" si="4844">IF(CV924=0,IF(AND(BK924&gt;-0.001,BD924&lt;0.001),1,IF(AND(BK924&lt;0.001,BD924&gt;-0.001),1,0)),"")</f>
        <v>1</v>
      </c>
      <c r="CJ924" s="126">
        <f t="shared" ref="CJ924:CJ955" si="4845">IF(DI924=1,IF(AND(BK924&gt;-0.001,BD924&lt;0.001),1,IF(AND(BK924&lt;0.001,BD924&gt;-0.001),1,0)),"")</f>
        <v>1</v>
      </c>
      <c r="CK924" s="126" t="str">
        <f t="shared" ref="CK924:CK955" si="4846">IF(CV924=1,IF(AND(BK924&gt;-0.001,BD924&lt;0.001),1,IF(AND(BK924&lt;0.001,BD924&gt;-0.001),1,0)),"")</f>
        <v/>
      </c>
      <c r="CL924" s="126">
        <f t="shared" ref="CL924:CL955" si="4847">IF(OR(BK924=0,BM924=0),1,IF(BK924&gt;0,IF(BM924&gt;0,1,0),IF(BM924&lt;0,1,0)))</f>
        <v>1</v>
      </c>
      <c r="CM924" s="126">
        <f t="shared" ref="CM924:CM955" si="4848">IF(CL924=1,IF(OR(BD924=0,BK924=0),1,IF(BD924&gt;0,IF(BK924&lt;0,1,0),IF(BK924&gt;0,1,0))),"")</f>
        <v>1</v>
      </c>
      <c r="CN924" s="126">
        <f t="shared" ref="CN924:CN955" si="4849">IF(CE924=0,IF(OR(BK924=0,BM924=0),1,IF(BK924&gt;0,IF(BM924&gt;0,1,0),IF(BM924&lt;0,1,0))),"")</f>
        <v>1</v>
      </c>
      <c r="CO924" s="126" t="str">
        <f t="shared" ref="CO924:CO955" si="4850">IF(CE924=1,IF(OR(BK924=0,BM924=0),1,IF(BK924&gt;0,IF(BM924&gt;0,1,0),IF(BM924&lt;0,1,0))),"")</f>
        <v/>
      </c>
      <c r="CP924" s="126" t="str">
        <f t="shared" ref="CP924:CP955" si="4851">IF(CB924=1,IF(OR(BK924=0,BM924=0),1,IF(BK924&gt;0,IF(BM924&gt;0,1,0),IF(BM924&lt;0,1,0))),"")</f>
        <v/>
      </c>
      <c r="CQ924" s="126">
        <f t="shared" ref="CQ924:CQ955" si="4852">IF(CB924=0,IF(OR(BK924=0,BM924=0),1,IF(BK924&gt;0,IF(BM924&gt;0,1,0),IF(BM924&lt;0,1,0))),"")</f>
        <v>1</v>
      </c>
      <c r="CR924" s="126"/>
      <c r="CS924" s="126">
        <f t="shared" ref="CS924:CS955" si="4853">IF(OR(BA924=0,BM924=0),1,IF(BA924&gt;0,IF(BM924&gt;0,1,0),IF(BM924&lt;0,1,0)))</f>
        <v>0</v>
      </c>
      <c r="CT924" s="126">
        <f t="shared" ref="CT924:CT955" si="4854">IF(OR(BB924=0,BM924=0),1,IF(BB924&gt;0,IF(BM924&gt;0,1,0),IF(BM924&lt;0,1,0)))</f>
        <v>0</v>
      </c>
      <c r="CU924" s="126">
        <f t="shared" ref="CU924:CU955" si="4855">IF(OR(BC924=0,BM924=0),1,IF(BC924&gt;0,IF(BM924&gt;0,1,0),IF(BM924&lt;0,1,0)))</f>
        <v>0</v>
      </c>
      <c r="CV924" s="126">
        <f t="shared" ref="CV924:CV955" si="4856">IF(BD924="","",IF(OR(AND(BD924&gt;-0.001,BD924&lt;0.001),AND(BM924&gt;-0.001,BM924&lt;0.001)),0,IF(BD924&gt;0,IF(BM924&gt;0,1,0),IF(BM924&lt;0,1,0))))</f>
        <v>0</v>
      </c>
      <c r="CW924" s="126">
        <f t="shared" ref="CW924:CW955" si="4857">IF(AND(BC924&gt;-0.0001,BD924 &gt;-0.0001),1,IF(AND(BC924&lt;0.0001,BD924&lt;0.0001),1,""))</f>
        <v>1</v>
      </c>
      <c r="CX924" s="126" t="str">
        <f t="shared" ref="CX924:CX955" si="4858">IF(CV924=1,1,"")</f>
        <v/>
      </c>
      <c r="CY924" s="126" t="str">
        <f t="shared" ref="CY924:CY955" si="4859">IF(CX924=1,IF(OR(BA924=0,BK924=0),1,IF(BA924&gt;0,IF(BK924&gt;0,1,0),IF(BK924&lt;0,1,0))),"")</f>
        <v/>
      </c>
      <c r="CZ924" s="126" t="str">
        <f t="shared" ref="CZ924:CZ955" si="4860">IF(CX924=1,IF(OR(BD924=0,BK924=0),1,IF(BD924&gt;0,IF(BK924&gt;0,1,0),IF(BK924&lt;0,1,0))),"")</f>
        <v/>
      </c>
      <c r="DA924" s="126" t="str">
        <f t="shared" ref="DA924:DA955" si="4861">IF(CX924=1,IF(OR(BD924=0,BO924=0),1,IF(BD924&gt;0,IF(BO924&gt;0,1,0),IF(BO924&lt;0,1,0))),"")</f>
        <v/>
      </c>
      <c r="DB924" s="126">
        <f t="shared" ref="DB924:DB955" si="4862">IF(CX924="",IF(OR(BD924=0,BO924=0),1,IF(BD924&gt;0,IF(BO924&gt;0,1,0),IF(BO924&lt;0,1,0))),"")</f>
        <v>1</v>
      </c>
      <c r="DC924" s="126" t="str">
        <f t="shared" ref="DC924:DC955" si="4863">IF(DJ924=0,IF(AND(BM924&gt;-0.001,BD924&lt;0.001),1,IF(AND(BM924&lt;0.001,BD924&gt;-0.001),1,0)),"")</f>
        <v/>
      </c>
      <c r="DD924" s="126">
        <f t="shared" ref="DD924:DD955" si="4864">IF(DJ924=1,IF(AND(BM924&gt;-0.001,BD924&lt;0.001),1,IF(AND(BM924&lt;0.001,BD924&gt;-0.001),1,0)),"")</f>
        <v>1</v>
      </c>
      <c r="DE924" s="126" t="str">
        <f t="shared" ref="DE924:DE955" si="4865">IF(DD924="",IF(CV924+DC924=1,"",1),IF(CV924+DD924=1,"",1))</f>
        <v/>
      </c>
      <c r="DF924" s="126"/>
      <c r="DG924" s="126">
        <f t="shared" ref="DG924:DG955" si="4866">IF(OR(AND(BA924&gt;-0.001,BA924&lt;0.001),AND(BO924&gt;-0.001,BO924&lt;0.001)),1,IF(BA924&gt;0,IF(BO924&gt;0,1,0),IF(BO924&lt;0,1,0)))</f>
        <v>1</v>
      </c>
      <c r="DH924" s="126">
        <f t="shared" ref="DH924:DH955" si="4867">IF(OR(BB924=0,BO924=0),1,IF(BB924&gt;0,IF(BO924&gt;0,1,0),IF(BO924&lt;0,1,0)))</f>
        <v>1</v>
      </c>
      <c r="DI924" s="126">
        <f t="shared" ref="DI924:DI955" si="4868">IF(OR(BC924=0,BO924=0),1,IF(BC924&gt;0,IF(BO924&gt;0,1,0),IF(BO924&lt;0,1,0)))</f>
        <v>1</v>
      </c>
      <c r="DJ924" s="126">
        <f t="shared" ref="DJ924:DJ955" si="4869">IF(OR(BD924=0,BO924=0),1,IF(BD924&gt;0,IF(BO924&gt;0,1,0),IF(BO924&lt;0,1,0)))</f>
        <v>1</v>
      </c>
      <c r="DK924" s="126" t="str">
        <f t="shared" ref="DK924:DK955" si="4870">IF(DJ924=0,IF(OR(BD924=0,BM924=0),1,IF(BD924&gt;0,IF(BM924&gt;0,1,0),IF(BM924&lt;0,1,0))),"")</f>
        <v/>
      </c>
      <c r="DL924" s="126"/>
      <c r="DM924" s="126" t="str">
        <f t="shared" ref="DM924:DM955" si="4871">IF(DJ924=0,IF(OR(BK924=0,BM924=0),1,IF(BK924&gt;0,IF(BM924&gt;0,1,0),IF(BM924&lt;0,1,0))),"")</f>
        <v/>
      </c>
      <c r="DN924" s="126">
        <f t="shared" ref="DN924:DN955" si="4872">IF(DJ924=1,IF(OR(BD924=0,BM924=0),1,IF(BD924&gt;0,IF(BM924&gt;0,1,0),IF(BM924&lt;0,1,0))),"")</f>
        <v>0</v>
      </c>
      <c r="DO924" s="126">
        <f t="shared" ref="DO924:DO955" si="4873">IF(DJ924=1,IF(OR(BK924=0,BM924=0),1,IF(BK924&gt;0,IF(BM924&gt;0,1,0),IF(BM924&lt;0,1,0))),"")</f>
        <v>1</v>
      </c>
      <c r="DP924" s="126">
        <f t="shared" ref="DP924:DP955" si="4874">IF(DJ924=1,IF(OR(BD924=0,BK924=0),1,IF(BD924&gt;0,IF(BK924&gt;0,1,0),IF(BK924&lt;0,1,0))),"")</f>
        <v>0</v>
      </c>
      <c r="DQ924" s="126">
        <f t="shared" ref="DQ924:DQ955" si="4875">IF(DJ924=1,IF(OR(BK924=0,BM924=0),1,IF(BK924&gt;0,IF(BM924&gt;0,1,0),IF(BM924&lt;0,1,0))),"")</f>
        <v>1</v>
      </c>
      <c r="DR924" s="126">
        <f t="shared" ref="DR924:DR955" si="4876">IF(DJ924=1,IF(OR(BM924=0,BP924=0),1,IF(BM924&gt;0,IF(BP924&gt;0,1,0),IF(BP924&lt;0,1,0))),"")</f>
        <v>1</v>
      </c>
      <c r="DS924" s="126">
        <f t="shared" ref="DS924:DS955" si="4877">IF(DJ924=1,IF(OR(BM924=0,BT924=0),1,IF(BM924&gt;0,IF(BT924&gt;0,1,0),IF(BT924&lt;0,1,0))),"")</f>
        <v>1</v>
      </c>
      <c r="DT924" s="126">
        <f t="shared" ref="DT924:DT955" si="4878">IF(DJ924=1,IF(OR(BM924=0,BU924=0),1,IF(BM924&gt;0,IF(BU924&gt;0,1,0),IF(BU924&lt;0,1,0))),"")</f>
        <v>1</v>
      </c>
      <c r="DU924" s="126">
        <f t="shared" ref="DU924:DU955" si="4879">IF(DJ924=1,IF(OR(AND(BO924&gt;-0.001,BM924&lt;0.001, BK924&lt;0.001),AND(BO924&lt;0.001,BM924&gt;-0.001,BK924&gt;-0.001)),1,0),"")</f>
        <v>1</v>
      </c>
      <c r="DV924" s="126">
        <f t="shared" ref="DV924:DV955" si="4880">IF(OR(AND(BD924&gt;-0.001, BD924 &lt;0.001),AND(BO924&gt;-0.001,BO924&lt;0.001)),1,IF(BD924&gt;-0.001,IF(BO924&gt;-0.001,1,0),IF(BO924&lt;0.001,1,0)))</f>
        <v>1</v>
      </c>
      <c r="DW924" s="126">
        <f t="shared" ref="DW924:DW955" si="4881">IF(OR(AND(BD924&gt;0, BC924 &lt;0),AND(BD924&lt;0, BC924 &gt;0)),1,0)</f>
        <v>0</v>
      </c>
      <c r="DX924" s="126" t="str">
        <f t="shared" ref="DX924:DX955" si="4882">IF(DW924=1,IF(OR(AND(BD924&gt;0,BM924&lt;0.001),AND(BD924&lt;0,BM924&gt;-0.001)),1,0),"")</f>
        <v/>
      </c>
      <c r="DY924" s="126" t="str">
        <f t="shared" ref="DY924:DY955" si="4883">IF(DK924=1,IF(OR(AND(BK924&gt;-0.001,BM924&gt;-0.001),AND(BK924&lt;0.001,BM924&lt;0.001)),1,0),"")</f>
        <v/>
      </c>
      <c r="EA924" s="126">
        <f t="shared" ref="EA924:EA955" si="4884">IF(OR(BA924=0,BU924=0),1,IF(BA924&gt;0,IF(BU924&gt;0,1,0),IF(BU924&lt;0,1,0)))</f>
        <v>0</v>
      </c>
      <c r="EB924" s="126">
        <f t="shared" ref="EB924:EB955" si="4885">IF(OR(BB924=0,BU924=0),1,IF(BB924&gt;0,IF(BU924&gt;0,1,0),IF(BU924&lt;0,1,0)))</f>
        <v>0</v>
      </c>
      <c r="EC924" s="126">
        <f t="shared" ref="EC924:EC955" si="4886">IF(OR(BC924=0,BU924=0),1,IF(BC924&gt;0,IF(BU924&gt;0,1,0),IF(BU924&lt;0,1,0)))</f>
        <v>0</v>
      </c>
      <c r="ED924" s="126">
        <f t="shared" ref="ED924:ED955" si="4887">IF(OR(BD924=0,BU924=0),1,IF(BD924&gt;0,IF(BU924&gt;0,1,0),IF(BU924&lt;0,1,0)))</f>
        <v>0</v>
      </c>
      <c r="EF924" s="126">
        <f t="shared" ref="EF924:EF955" si="4888">IF(BA924&gt;0,IF(BS924&gt;0,1,0),IF(BS924&lt;0,1,0))</f>
        <v>1</v>
      </c>
      <c r="EG924" s="126">
        <f t="shared" ref="EG924:EG955" si="4889">IF(BB924&gt;0,IF(BS924&gt;0,1,0),IF(BS924&lt;0,1,0))</f>
        <v>1</v>
      </c>
      <c r="EH924" s="126">
        <f t="shared" ref="EH924:EH955" si="4890">IF(BC924&gt;0,IF(BS924&gt;0,1,0),IF(BS924&lt;0,1,0))</f>
        <v>1</v>
      </c>
      <c r="EI924" s="126">
        <f t="shared" ref="EI924:EI955" si="4891">IF(BD924&gt;0,IF(BS924&gt;0,1,0),IF(BS924&lt;0,1,0))</f>
        <v>1</v>
      </c>
      <c r="EK924" s="126">
        <f t="shared" ref="EK924:EK955" si="4892">IF(OR(BA924=0,BB924=0),1,IF(BA924&gt;0,IF(BB924&gt;0,1,0),IF(BB924&lt;0,1,0)))</f>
        <v>1</v>
      </c>
      <c r="EL924" s="126">
        <f t="shared" ref="EL924:EL955" si="4893">IF(OR(BA924=0,BC924=0),1,IF(BA924&gt;0,IF(BC924&gt;0,1,0),IF(BC924&lt;0,1,0)))</f>
        <v>1</v>
      </c>
      <c r="EM924" s="126">
        <f t="shared" ref="EM924:EM955" si="4894">IF(OR(BA924=0,BD924=0),1,IF(BA924&gt;0,IF(BD924&gt;0,1,0),IF(BD924&lt;0,1,0)))</f>
        <v>1</v>
      </c>
      <c r="EO924" s="126">
        <f t="shared" ref="EO924:EO955" si="4895">IF(OR(BA924=0,BB924=0),1,IF(BB924&gt;0,IF(BA924&gt;0,1,0),IF(BA924&lt;0,1,0)))</f>
        <v>1</v>
      </c>
      <c r="EP924" s="126">
        <f t="shared" ref="EP924:EP955" si="4896">IF(OR(BB924=0,BC924=0),1,IF(BB924&gt;0,IF(BC924&gt;0,1,0),IF(BC924&lt;0,1,0)))</f>
        <v>1</v>
      </c>
      <c r="EQ924" s="126">
        <f t="shared" ref="EQ924:EQ955" si="4897">IF(OR(BB924=0,BD924=0),1,IF(BB924&gt;0,IF(BD924&gt;0,1,0),IF(BD924&lt;0,1,0)))</f>
        <v>1</v>
      </c>
      <c r="ES924" s="126">
        <f t="shared" ref="ES924:ES955" si="4898">IF(OR(BC924=0,BA924=0),1,IF(BC924&gt;0,IF(BA924&gt;0,1,0),IF(BA924&lt;0,1,0)))</f>
        <v>1</v>
      </c>
      <c r="ET924" s="126">
        <f t="shared" ref="ET924:ET955" si="4899">IF(OR(BC924=0,BB924=0),1,IF(BC924&gt;0,IF(BB924&gt;0,1,0),IF(BB924&lt;0,1,0)))</f>
        <v>1</v>
      </c>
      <c r="EU924" s="126">
        <f t="shared" ref="EU924:EU955" si="4900">IF(OR(BC924=0,BD924=0),1,IF(BC924&gt;0,IF(BD924&gt;0,1,0),IF(BD924&lt;0,1,0)))</f>
        <v>1</v>
      </c>
      <c r="EV924" s="126">
        <f t="shared" ref="EV924:EV955" si="4901">IF(AND(BC924&gt;-0.0001,BD924 &gt;-0.0001),1,IF(AND(BC924&lt;0.0001,BD924&lt;0.0001),1,""))</f>
        <v>1</v>
      </c>
      <c r="EW924" s="126">
        <f t="shared" ref="EW924:EW955" si="4902">IF(EU924=1,IF(OR(BD924=0,BM924=0),1,IF(BD924&gt;0,IF(BM924&gt;0,1,0),IF(BM924&lt;0,1,0))),"")</f>
        <v>0</v>
      </c>
      <c r="EY924" s="126">
        <f t="shared" ref="EY924:EY955" si="4903">IF(OR(BD924=0,BA924=0),1,IF(BD924&gt;0,IF(BA924&gt;0,1,0),IF(BA924&lt;0,1,0)))</f>
        <v>1</v>
      </c>
      <c r="EZ924" s="126">
        <f t="shared" ref="EZ924:EZ955" si="4904">IF(OR(BD924=0,BB924=0),1,IF(BD924&gt;0,IF(BB924&gt;0,1,0),IF(BB924&lt;0,1,0)))</f>
        <v>1</v>
      </c>
      <c r="FA924" s="126">
        <f t="shared" ref="FA924:FA955" si="4905">IF(OR(BD924=0,BC924=0),1,IF(BD924&gt;0,IF(BC924&gt;0,1,0),IF(BC924&lt;0,1,0)))</f>
        <v>1</v>
      </c>
      <c r="FC924" s="126">
        <f t="shared" ref="FC924:FC955" si="4906">IF(OR(BM924=0,BO924=0),1,IF(BM924&gt;0,IF(BO924&gt;0,1,0),IF(BO924&lt;0,1,0)))</f>
        <v>0</v>
      </c>
      <c r="FD924" s="126" t="str">
        <f t="shared" ref="FD924:FD955" si="4907">IF(FC924=1,IF(AND(BD924&gt;0,BO924&lt;0),1,IF(AND(BD924&lt;0,BO924&gt;0),1,0)),"")</f>
        <v/>
      </c>
      <c r="FE924" s="126"/>
      <c r="FF924" s="126">
        <f t="shared" ref="FF924:FF955" si="4908">IF(OR(BK924=0,BM924=0),1,IF(BK924&gt;0,IF(BM924&gt;0,1,0),IF(BM924&lt;0,1,0)))</f>
        <v>1</v>
      </c>
      <c r="FG924" s="126">
        <f t="shared" ref="FG924:FG955" si="4909">IF(OR(BK924=0,BO924=0),1,IF(BK924&gt;0,IF(BO924&gt;0,1,0),IF(BO924&lt;0,1,0)))</f>
        <v>0</v>
      </c>
      <c r="FH924" s="126">
        <f t="shared" ref="FH924:FH955" si="4910">IF(BK924&gt;0,IF(BM924&gt;0,IF(BO924&gt;0,1,0),0),IF(BM924&lt;0,IF(BO924&lt;0,1,0),0))</f>
        <v>0</v>
      </c>
      <c r="FI924" s="126" t="str">
        <f t="shared" ref="FI924:FI955" si="4911">IF(FH924=0,"",(IF(BO924&gt;0,IF(BD924&gt;0,1,0),IF(BD924&lt;0,1,0))))</f>
        <v/>
      </c>
      <c r="FJ924" s="126" t="str">
        <f t="shared" ref="FJ924:FJ955" si="4912">IF(FH924=0,"",(IF(BO924&gt;0,IF(BC924&gt;0,1,0),IF(BC924&lt;0,1,0))))</f>
        <v/>
      </c>
      <c r="FK924" s="126" t="str">
        <f t="shared" ref="FK924:FK955" si="4913">IF(FH924=0,"",(IF(BO924&gt;0,IF(BB924&gt;0,1,0),IF(BB924&lt;0,1,0))))</f>
        <v/>
      </c>
      <c r="FL924" s="126" t="str">
        <f t="shared" ref="FL924:FL955" si="4914">IF(FH924=0,"",(IF(BO924&gt;0,IF(BA924&gt;0,1,0),IF(BA924&lt;0,1,0))))</f>
        <v/>
      </c>
      <c r="FN924" s="126" t="str">
        <f t="shared" ref="FN924:FN955" si="4915">IF(ABS(BB924)&gt;9.76,1,"")</f>
        <v/>
      </c>
      <c r="FO924" s="126" t="str">
        <f t="shared" ref="FO924:FO955" si="4916">IF(FN924=1,IF(BB924&gt;0,IF(BL924&lt;0,1,0),IF(BL924&gt;0,1,0)),"")</f>
        <v/>
      </c>
      <c r="FP924" s="126" t="str">
        <f t="shared" ref="FP924:FP955" si="4917">IF(BL924&gt;1.96, IF(BB924&gt;9.76,1,0),IF(BL924&lt;-1.96, IF(BB924&lt;-9.76,1,0),""))</f>
        <v/>
      </c>
      <c r="FV924" s="126">
        <f t="shared" ref="FV924:FV955" si="4918">IF(BK923&gt;0,IF(BK924&gt;0,1,0),IF(BK924&lt;0,1,0))</f>
        <v>1</v>
      </c>
      <c r="FW924" s="126">
        <f t="shared" ref="FW924:FW955" si="4919">IF(BL923&gt;0,IF(BL924&gt;0,1,0),IF(BL924&lt;0,1,0))</f>
        <v>1</v>
      </c>
      <c r="FX924" s="126">
        <f t="shared" ref="FX924:FX955" si="4920">IF(BO923&gt;0,IF(BO924&gt;0,1,0),IF(BO924&lt;0,1,0))</f>
        <v>0</v>
      </c>
      <c r="GA924" s="126">
        <f t="shared" ref="GA924:GA955" si="4921">IF(BA924&gt;0,IF(BR924&gt;0,1,0),IF(BR924&lt;0,1,0))</f>
        <v>0</v>
      </c>
      <c r="GB924" s="126">
        <f t="shared" ref="GB924:GB955" si="4922">IF(BB924&gt;0,IF(BR924&gt;0,1,0),IF(BR924&lt;0,1,0))</f>
        <v>0</v>
      </c>
      <c r="GC924" s="126">
        <f t="shared" ref="GC924:GC955" si="4923">IF(BC924&gt;0,IF(BR924&gt;0,1,0),IF(BR924&lt;0,1,0))</f>
        <v>0</v>
      </c>
      <c r="GD924" s="126">
        <f t="shared" ref="GD924:GD955" si="4924">IF(BD924&gt;0,IF(BR924&gt;0,1,0),IF(BR924&lt;0,1,0))</f>
        <v>0</v>
      </c>
      <c r="GE924" s="126">
        <f t="shared" ref="GE924:GE955" si="4925">IF(BK924&gt;0,IF(BR924&gt;0,1,0),IF(BR924&lt;0,1,0))</f>
        <v>1</v>
      </c>
      <c r="GF924" s="126">
        <f t="shared" ref="GF924:GF955" si="4926">IF(BM924&gt;0,IF(BR924&gt;0,1,0),IF(BR924&lt;0,1,0))</f>
        <v>1</v>
      </c>
      <c r="GG924" s="126">
        <f t="shared" ref="GG924:GG955" si="4927">IF(BO924&gt;0,IF(BR924&gt;0,1,0),IF(BR924&lt;0,1,0))</f>
        <v>0</v>
      </c>
      <c r="GI924" s="126">
        <f t="shared" ref="GI924:GI955" si="4928">IF(BR924&gt;0,IF(BS924&gt;0,1,0),IF(BS924&lt;0,1,0))</f>
        <v>0</v>
      </c>
      <c r="GK924" s="126">
        <f t="shared" ref="GK924:GK955" si="4929">IF(BA924&gt;0,IF(BS924&gt;0,1,0),IF(BS924&lt;0,1,0))</f>
        <v>1</v>
      </c>
      <c r="GL924" s="126">
        <f t="shared" ref="GL924:GL955" si="4930">IF(BB924&gt;0,IF(BS924&gt;0,1,0),IF(BS924&lt;0,1,0))</f>
        <v>1</v>
      </c>
      <c r="GM924" s="126">
        <f t="shared" ref="GM924:GM955" si="4931">IF(BC924&gt;0,IF(BS924&gt;0,1,0),IF(BS924&lt;0,1,0))</f>
        <v>1</v>
      </c>
      <c r="GN924" s="126">
        <f t="shared" ref="GN924:GN955" si="4932">IF(BD924&gt;0,IF(BS924&gt;0,1,0),IF(BS924&lt;0,1,0))</f>
        <v>1</v>
      </c>
      <c r="GO924" s="126">
        <f t="shared" ref="GO924:GO955" si="4933">IF(BK924&gt;0,IF(BS924&gt;0,1,0),IF(BS924&lt;0,1,0))</f>
        <v>0</v>
      </c>
      <c r="GP924" s="126">
        <f t="shared" ref="GP924:GP955" si="4934">IF(BM924&gt;0,IF(BS924&gt;0,1,0),IF(BS924&lt;0,1,0))</f>
        <v>0</v>
      </c>
      <c r="GQ924" s="126">
        <f t="shared" ref="GQ924:GQ955" si="4935">IF(BO924&gt;0,IF(BS924&gt;0,1,0),IF(BS924&lt;0,1,0))</f>
        <v>1</v>
      </c>
      <c r="GS924" s="126" t="str">
        <f t="shared" ref="GS924:GS955" si="4936">IF(ABS(BD924)&gt;32,IF(ABS(BM924)&gt;2,1,0),"")</f>
        <v/>
      </c>
      <c r="GT924" s="126" t="str">
        <f t="shared" ref="GT924:GT955" si="4937">IF(ABS(BD924)&gt;40,IF(ABS(BM924)&gt;2,1,0),"")</f>
        <v/>
      </c>
      <c r="GU924" s="126">
        <f t="shared" ref="GU924:GU955" si="4938">IF(ABS(BM924)&gt;1,1,0)</f>
        <v>1</v>
      </c>
      <c r="GV924" s="126">
        <f t="shared" ref="GV924:GV955" si="4939">IF(ABS(BM924)&gt;1.5,1,0)</f>
        <v>1</v>
      </c>
      <c r="GW924" s="126">
        <f t="shared" ref="GW924:GW955" si="4940">IF(ABS(BM924)&gt;1.99,1,0)</f>
        <v>1</v>
      </c>
      <c r="GX924" s="126">
        <f t="shared" ref="GX924:GX955" si="4941">IF(ABS(BM924)&gt;2.5,1,0)</f>
        <v>0</v>
      </c>
      <c r="GY924" s="126">
        <f t="shared" ref="GY924:GY955" si="4942">IF(ABS(BM924)&gt;3,1,0)</f>
        <v>0</v>
      </c>
      <c r="GZ924" s="126"/>
      <c r="HA924" s="126">
        <f t="shared" ref="HA924:HA955" si="4943">IF(ABS(BO924)&gt;2,1,0)</f>
        <v>0</v>
      </c>
      <c r="HB924" s="126">
        <f t="shared" ref="HB924:HB955" si="4944">IF(ABS(BO924)&gt;4,1,0)</f>
        <v>0</v>
      </c>
      <c r="HC924" s="126">
        <f t="shared" ref="HC924:HC955" si="4945">IF(ABS(BO924)&gt;5,1,0)</f>
        <v>0</v>
      </c>
      <c r="HD924" s="126">
        <f t="shared" ref="HD924:HD955" si="4946">IF(ABS(BO924)&gt;6,1,0)</f>
        <v>0</v>
      </c>
      <c r="HE924" s="126">
        <f t="shared" ref="HE924:HE955" si="4947">IF(ABS(BO924)&gt;8,1,0)</f>
        <v>0</v>
      </c>
      <c r="HF924" s="126">
        <f t="shared" ref="HF924:HF955" si="4948">IF(ABS(BO924)&gt;10,1,0)</f>
        <v>0</v>
      </c>
      <c r="HH924" s="126">
        <f t="shared" ref="HH924:HH955" si="4949">IF(ABS(BS924)&gt;1.5,1,0)</f>
        <v>1</v>
      </c>
      <c r="HI924" s="126">
        <f t="shared" ref="HI924:HI955" si="4950">IF(ABS(BS924)&gt;3,1,0)</f>
        <v>1</v>
      </c>
      <c r="HJ924" s="126">
        <f t="shared" ref="HJ924:HJ955" si="4951">IF(ABS(BS924)&gt;4.5,1,0)</f>
        <v>0</v>
      </c>
      <c r="HK924" s="126">
        <f t="shared" ref="HK924:HK955" si="4952">IF(ABS(BS924)&gt;6,1,0)</f>
        <v>0</v>
      </c>
      <c r="HL924" s="126">
        <f t="shared" ref="HL924:HL955" si="4953">IF(ABS(BS924)&gt;7.5,1,0)</f>
        <v>0</v>
      </c>
      <c r="HM924" s="126">
        <f t="shared" ref="HM924:HM955" si="4954">IF(ABS(BS924)&gt;9,1,0)</f>
        <v>0</v>
      </c>
      <c r="HO924" s="126">
        <f t="shared" ref="HO924:HO955" si="4955">IF(BD924&gt;-0.1,IF(BM924&lt;0.001,1,0),"")</f>
        <v>1</v>
      </c>
      <c r="HP924" s="126" t="str">
        <f t="shared" ref="HP924:HP955" si="4956">IF(BD924&lt;0.1,IF(BM924&gt;-0.001,1,0),"")</f>
        <v/>
      </c>
      <c r="HQ924" s="126">
        <f t="shared" ref="HQ924:HQ955" si="4957">IF(BD924&gt;9.1,IF(BM924&lt;0.001,1,0),"")</f>
        <v>1</v>
      </c>
      <c r="HR924" s="122" t="str">
        <f t="shared" ref="HR924:HR955" si="4958">IF(BD924&lt;-9.1,IF(BM924&gt;-0.001,1,0),"")</f>
        <v/>
      </c>
      <c r="HS924" s="126" t="str">
        <f t="shared" ref="HS924:HS955" si="4959">IF(BD924&gt;15.1,IF(BM924&lt;0.001,1,0),"")</f>
        <v/>
      </c>
      <c r="HT924" s="122" t="str">
        <f t="shared" ref="HT924:HT955" si="4960">IF(BD924&lt;-15.1,IF(BM924&gt;-0.001,1,0),"")</f>
        <v/>
      </c>
      <c r="HU924" s="122" t="str">
        <f t="shared" ref="HU924:HU955" si="4961">IF(BD924&gt;31.1,IF(BM924&lt;0.001,1,0),"")</f>
        <v/>
      </c>
      <c r="HV924" s="126" t="str">
        <f t="shared" ref="HV924:HV955" si="4962">IF(BD924&lt;-31.1,IF(BM924&gt;-0.001,1,0),"")</f>
        <v/>
      </c>
      <c r="HW924" s="126" t="str">
        <f t="shared" ref="HW924:HW955" si="4963">IF(BD924&gt;47.1,IF(BM924&lt;0.001,1,0),"")</f>
        <v/>
      </c>
      <c r="HX924" s="126" t="str">
        <f t="shared" ref="HX924:HX955" si="4964">IF(BD924&lt;-47.1,IF(BM924&gt;-0.001,1,0),"")</f>
        <v/>
      </c>
      <c r="HZ924" s="126">
        <f t="shared" ref="HZ924:HZ955" si="4965">IF(BD924&gt;-0.1,IF(BO924&lt;0.001,1,0),"")</f>
        <v>0</v>
      </c>
      <c r="IA924" s="126" t="str">
        <f t="shared" ref="IA924:IA955" si="4966">IF(BD924&lt;0.1,IF(BO924&gt;-0.001,1,0),"")</f>
        <v/>
      </c>
      <c r="IB924" s="126">
        <f t="shared" ref="IB924:IB955" si="4967">IF(BD924&gt;9.1,IF(BO924&lt;0.001,1,0),"")</f>
        <v>0</v>
      </c>
      <c r="IC924" s="126" t="str">
        <f t="shared" ref="IC924:IC955" si="4968">IF(BD924&lt;-9.1,IF(BO924&gt;-0.001,1,0),"")</f>
        <v/>
      </c>
      <c r="ID924" s="126" t="str">
        <f t="shared" ref="ID924:ID955" si="4969">IF(BD924&gt;15.1,IF(BO924&lt;0.001,1,0),"")</f>
        <v/>
      </c>
      <c r="IE924" s="126" t="str">
        <f t="shared" ref="IE924:IE955" si="4970">IF(BD924&lt;-15.1,IF(BO924&gt;-0.001,1,0),"")</f>
        <v/>
      </c>
      <c r="IF924" s="126" t="str">
        <f t="shared" ref="IF924:IF955" si="4971">IF(BD924&gt;31.1,IF(BO924&lt;0.001,1,0),"")</f>
        <v/>
      </c>
      <c r="IG924" s="126" t="str">
        <f t="shared" ref="IG924:IG955" si="4972">IF(BD924&lt;-31.1,IF(BO924&gt;-0.001,1,0),"")</f>
        <v/>
      </c>
      <c r="IH924" s="126" t="str">
        <f t="shared" ref="IH924:IH955" si="4973">IF(BD924&gt;47.1,IF(BO924&lt;0.001,1,0),"")</f>
        <v/>
      </c>
      <c r="II924" s="126" t="str">
        <f t="shared" ref="II924:II955" si="4974">IF(BD924&lt;-47.1,IF(BO924&gt;-0.001,1,0),"")</f>
        <v/>
      </c>
      <c r="IO924" s="128"/>
      <c r="IP924" s="128"/>
      <c r="IQ924" s="127"/>
      <c r="IR924" s="127"/>
      <c r="IX924" s="6"/>
      <c r="IY924" s="6"/>
      <c r="IZ924" s="7"/>
      <c r="JA924" s="7"/>
      <c r="JG924" s="12"/>
      <c r="JH924" s="12"/>
      <c r="JI924" s="13"/>
      <c r="JJ924" s="13"/>
      <c r="JN924" s="6"/>
      <c r="JO924" s="6"/>
      <c r="JQ924" s="11"/>
      <c r="JR924" s="11"/>
      <c r="JS924" s="12"/>
      <c r="JT924" s="13"/>
      <c r="JU924" s="12"/>
      <c r="JV924" s="12"/>
      <c r="JW924" s="97"/>
      <c r="JX924" s="13"/>
      <c r="JY924" s="13"/>
      <c r="JZ924" s="97"/>
      <c r="KA924" s="97"/>
      <c r="KB924" s="11"/>
      <c r="KC924" s="11"/>
      <c r="KD924" s="11"/>
      <c r="KE924" s="11"/>
    </row>
    <row r="925" spans="1:291" s="122" customFormat="1" x14ac:dyDescent="0.2">
      <c r="A925" s="146">
        <f t="shared" si="4081"/>
        <v>925</v>
      </c>
      <c r="C925" s="2">
        <v>43437</v>
      </c>
      <c r="D925" s="126">
        <v>96.954999999999998</v>
      </c>
      <c r="E925" s="126">
        <v>96.98</v>
      </c>
      <c r="F925" s="126">
        <v>97</v>
      </c>
      <c r="G925" s="128">
        <v>105.14</v>
      </c>
      <c r="H925" s="128">
        <v>112.312</v>
      </c>
      <c r="I925" s="128">
        <v>119.19</v>
      </c>
      <c r="J925" s="127">
        <v>140.16999999999999</v>
      </c>
      <c r="K925" s="126"/>
      <c r="M925" s="126">
        <f t="shared" si="4646"/>
        <v>96.954999999999998</v>
      </c>
      <c r="N925" s="126">
        <f t="shared" si="4647"/>
        <v>96.98</v>
      </c>
      <c r="O925" s="126">
        <f t="shared" si="4648"/>
        <v>97</v>
      </c>
      <c r="P925" s="128">
        <f t="shared" si="4620"/>
        <v>3374</v>
      </c>
      <c r="Q925" s="5">
        <f t="shared" si="4621"/>
        <v>3615.2499999999995</v>
      </c>
      <c r="R925" s="6">
        <f t="shared" si="4622"/>
        <v>3827</v>
      </c>
      <c r="S925" s="7">
        <f t="shared" si="4623"/>
        <v>4496.9999999999991</v>
      </c>
      <c r="V925" s="127">
        <f t="shared" si="4628"/>
        <v>3.0000000000001137</v>
      </c>
      <c r="W925" s="127">
        <f t="shared" si="4629"/>
        <v>1.9999999999996021</v>
      </c>
      <c r="X925" s="127">
        <f t="shared" si="4630"/>
        <v>1.5000000000000568</v>
      </c>
      <c r="Y925" s="127">
        <f t="shared" si="4624"/>
        <v>1.7499999999995453</v>
      </c>
      <c r="Z925" s="126">
        <f t="shared" si="4625"/>
        <v>0.49999999999954525</v>
      </c>
      <c r="AA925" s="126">
        <f t="shared" si="4626"/>
        <v>4.5000000000004547</v>
      </c>
      <c r="AB925" s="126">
        <f t="shared" si="4627"/>
        <v>20</v>
      </c>
      <c r="AC925" s="126"/>
      <c r="AD925" s="126"/>
      <c r="AE925" s="127">
        <f t="shared" si="4643"/>
        <v>3.2999999399998527</v>
      </c>
      <c r="AF925" s="127">
        <f t="shared" si="4644"/>
        <v>2.2999999399993412</v>
      </c>
      <c r="AG925" s="127">
        <f t="shared" si="4645"/>
        <v>1.7999999399997959</v>
      </c>
      <c r="AH925" s="127">
        <f t="shared" si="4806"/>
        <v>3.8333333333321207</v>
      </c>
      <c r="AI925" s="127">
        <f t="shared" si="4631"/>
        <v>3.7999999999988177</v>
      </c>
      <c r="AJ925" s="127">
        <f t="shared" si="4632"/>
        <v>2.2000000000007276</v>
      </c>
      <c r="AK925" s="127">
        <f t="shared" si="4633"/>
        <v>2.5000000000007581</v>
      </c>
      <c r="AL925" s="127">
        <f t="shared" si="4634"/>
        <v>1.7500000000006821</v>
      </c>
      <c r="AM925" s="127">
        <f t="shared" si="4635"/>
        <v>2.1666666666662122</v>
      </c>
      <c r="AN925" s="127">
        <f t="shared" si="4636"/>
        <v>3.4999999999995453</v>
      </c>
      <c r="AO925" s="127">
        <f t="shared" si="4637"/>
        <v>1</v>
      </c>
      <c r="AP925" s="127">
        <f t="shared" si="4638"/>
        <v>3.833333333330605</v>
      </c>
      <c r="AQ925" s="127">
        <f t="shared" si="4639"/>
        <v>1.5833333333349247</v>
      </c>
      <c r="AR925" s="127">
        <f t="shared" si="4640"/>
        <v>5.2999999999992724</v>
      </c>
      <c r="AS925" s="127">
        <f t="shared" si="4641"/>
        <v>3.9444444444448994</v>
      </c>
      <c r="AT925" s="127">
        <f t="shared" si="4642"/>
        <v>6.1666666666657566</v>
      </c>
      <c r="AU925" s="126"/>
      <c r="AX925" s="11">
        <f t="shared" si="4813"/>
        <v>-3.0000000000001137</v>
      </c>
      <c r="AY925" s="11">
        <f t="shared" si="4814"/>
        <v>-1.9999999999996021</v>
      </c>
      <c r="AZ925" s="11">
        <f t="shared" si="4815"/>
        <v>-1.5000000000000568</v>
      </c>
      <c r="BA925" s="11">
        <f t="shared" si="4816"/>
        <v>-1.7499999999995453</v>
      </c>
      <c r="BB925" s="11">
        <f t="shared" si="4817"/>
        <v>0.49999999999954525</v>
      </c>
      <c r="BC925" s="12">
        <f t="shared" si="4818"/>
        <v>4.5000000000004547</v>
      </c>
      <c r="BD925" s="13">
        <f t="shared" si="4819"/>
        <v>20</v>
      </c>
      <c r="BF925" s="11">
        <f t="shared" si="4820"/>
        <v>0.49999999999897682</v>
      </c>
      <c r="BG925" s="11">
        <f t="shared" si="4821"/>
        <v>-3.2999999399998527</v>
      </c>
      <c r="BH925" s="11">
        <f t="shared" si="4822"/>
        <v>-2.2999999399993412</v>
      </c>
      <c r="BI925" s="11">
        <f t="shared" si="4823"/>
        <v>-1.7999999399997959</v>
      </c>
      <c r="BJ925" s="11">
        <f t="shared" si="4824"/>
        <v>-3.8333333333321207</v>
      </c>
      <c r="BK925" s="11">
        <f t="shared" si="4825"/>
        <v>-3.7999999999988177</v>
      </c>
      <c r="BL925" s="11">
        <f t="shared" si="4826"/>
        <v>-2.2000000000007276</v>
      </c>
      <c r="BM925" s="11">
        <f t="shared" si="4827"/>
        <v>-2.5000000000007581</v>
      </c>
      <c r="BN925" s="11">
        <f t="shared" si="4828"/>
        <v>-1.7500000000006821</v>
      </c>
      <c r="BO925" s="11">
        <f t="shared" si="4829"/>
        <v>-2.1666666666662122</v>
      </c>
      <c r="BP925" s="11">
        <f t="shared" si="4830"/>
        <v>-3.4999999999995453</v>
      </c>
      <c r="BQ925" s="126">
        <v>1</v>
      </c>
      <c r="BR925" s="11">
        <f t="shared" si="4831"/>
        <v>3.833333333330605</v>
      </c>
      <c r="BS925" s="11">
        <f t="shared" si="4832"/>
        <v>1.5833333333349247</v>
      </c>
      <c r="BT925" s="11">
        <f t="shared" si="4833"/>
        <v>-5.2999999999992724</v>
      </c>
      <c r="BU925" s="11">
        <f t="shared" si="4834"/>
        <v>-3.9444444444448994</v>
      </c>
      <c r="BV925" s="11">
        <f t="shared" si="4835"/>
        <v>-6.1666666666657566</v>
      </c>
      <c r="BY925" s="126"/>
      <c r="BZ925" s="126"/>
      <c r="CA925" s="122">
        <f t="shared" si="4836"/>
        <v>-3.9444444444448994</v>
      </c>
      <c r="CB925" s="126">
        <f t="shared" si="4837"/>
        <v>1</v>
      </c>
      <c r="CC925" s="126">
        <f t="shared" si="4838"/>
        <v>0</v>
      </c>
      <c r="CD925" s="126">
        <f t="shared" si="4839"/>
        <v>0</v>
      </c>
      <c r="CE925" s="126">
        <f t="shared" si="4840"/>
        <v>0</v>
      </c>
      <c r="CF925" s="126">
        <f t="shared" si="4841"/>
        <v>0</v>
      </c>
      <c r="CG925" s="126" t="str">
        <f t="shared" si="4842"/>
        <v/>
      </c>
      <c r="CH925" s="126">
        <f t="shared" si="4843"/>
        <v>1</v>
      </c>
      <c r="CI925" s="126">
        <f t="shared" si="4844"/>
        <v>1</v>
      </c>
      <c r="CJ925" s="126" t="str">
        <f t="shared" si="4845"/>
        <v/>
      </c>
      <c r="CK925" s="126" t="str">
        <f t="shared" si="4846"/>
        <v/>
      </c>
      <c r="CL925" s="126">
        <f t="shared" si="4847"/>
        <v>1</v>
      </c>
      <c r="CM925" s="126">
        <f t="shared" si="4848"/>
        <v>1</v>
      </c>
      <c r="CN925" s="126">
        <f t="shared" si="4849"/>
        <v>1</v>
      </c>
      <c r="CO925" s="126" t="str">
        <f t="shared" si="4850"/>
        <v/>
      </c>
      <c r="CP925" s="126">
        <f t="shared" si="4851"/>
        <v>1</v>
      </c>
      <c r="CQ925" s="126" t="str">
        <f t="shared" si="4852"/>
        <v/>
      </c>
      <c r="CR925" s="126"/>
      <c r="CS925" s="126">
        <f t="shared" si="4853"/>
        <v>1</v>
      </c>
      <c r="CT925" s="126">
        <f t="shared" si="4854"/>
        <v>0</v>
      </c>
      <c r="CU925" s="126">
        <f t="shared" si="4855"/>
        <v>0</v>
      </c>
      <c r="CV925" s="126">
        <f t="shared" si="4856"/>
        <v>0</v>
      </c>
      <c r="CW925" s="126">
        <f t="shared" si="4857"/>
        <v>1</v>
      </c>
      <c r="CX925" s="126" t="str">
        <f t="shared" si="4858"/>
        <v/>
      </c>
      <c r="CY925" s="126" t="str">
        <f t="shared" si="4859"/>
        <v/>
      </c>
      <c r="CZ925" s="126" t="str">
        <f t="shared" si="4860"/>
        <v/>
      </c>
      <c r="DA925" s="126" t="str">
        <f t="shared" si="4861"/>
        <v/>
      </c>
      <c r="DB925" s="126">
        <f t="shared" si="4862"/>
        <v>0</v>
      </c>
      <c r="DC925" s="126">
        <f t="shared" si="4863"/>
        <v>1</v>
      </c>
      <c r="DD925" s="126" t="str">
        <f t="shared" si="4864"/>
        <v/>
      </c>
      <c r="DE925" s="126" t="str">
        <f t="shared" si="4865"/>
        <v/>
      </c>
      <c r="DF925" s="126"/>
      <c r="DG925" s="126">
        <f t="shared" si="4866"/>
        <v>1</v>
      </c>
      <c r="DH925" s="126">
        <f t="shared" si="4867"/>
        <v>0</v>
      </c>
      <c r="DI925" s="126">
        <f t="shared" si="4868"/>
        <v>0</v>
      </c>
      <c r="DJ925" s="126">
        <f t="shared" si="4869"/>
        <v>0</v>
      </c>
      <c r="DK925" s="126">
        <f t="shared" si="4870"/>
        <v>0</v>
      </c>
      <c r="DL925" s="126"/>
      <c r="DM925" s="126">
        <f t="shared" si="4871"/>
        <v>1</v>
      </c>
      <c r="DN925" s="126" t="str">
        <f t="shared" si="4872"/>
        <v/>
      </c>
      <c r="DO925" s="126" t="str">
        <f t="shared" si="4873"/>
        <v/>
      </c>
      <c r="DP925" s="126" t="str">
        <f t="shared" si="4874"/>
        <v/>
      </c>
      <c r="DQ925" s="126" t="str">
        <f t="shared" si="4875"/>
        <v/>
      </c>
      <c r="DR925" s="126" t="str">
        <f t="shared" si="4876"/>
        <v/>
      </c>
      <c r="DS925" s="126" t="str">
        <f t="shared" si="4877"/>
        <v/>
      </c>
      <c r="DT925" s="126" t="str">
        <f t="shared" si="4878"/>
        <v/>
      </c>
      <c r="DU925" s="126" t="str">
        <f t="shared" si="4879"/>
        <v/>
      </c>
      <c r="DV925" s="126">
        <f t="shared" si="4880"/>
        <v>0</v>
      </c>
      <c r="DW925" s="126">
        <f t="shared" si="4881"/>
        <v>0</v>
      </c>
      <c r="DX925" s="126" t="str">
        <f t="shared" si="4882"/>
        <v/>
      </c>
      <c r="DY925" s="126" t="str">
        <f t="shared" si="4883"/>
        <v/>
      </c>
      <c r="EA925" s="126">
        <f t="shared" si="4884"/>
        <v>1</v>
      </c>
      <c r="EB925" s="126">
        <f t="shared" si="4885"/>
        <v>0</v>
      </c>
      <c r="EC925" s="126">
        <f t="shared" si="4886"/>
        <v>0</v>
      </c>
      <c r="ED925" s="126">
        <f t="shared" si="4887"/>
        <v>0</v>
      </c>
      <c r="EF925" s="126">
        <f t="shared" si="4888"/>
        <v>0</v>
      </c>
      <c r="EG925" s="126">
        <f t="shared" si="4889"/>
        <v>1</v>
      </c>
      <c r="EH925" s="126">
        <f t="shared" si="4890"/>
        <v>1</v>
      </c>
      <c r="EI925" s="126">
        <f t="shared" si="4891"/>
        <v>1</v>
      </c>
      <c r="EK925" s="126">
        <f t="shared" si="4892"/>
        <v>0</v>
      </c>
      <c r="EL925" s="126">
        <f t="shared" si="4893"/>
        <v>0</v>
      </c>
      <c r="EM925" s="126">
        <f t="shared" si="4894"/>
        <v>0</v>
      </c>
      <c r="EO925" s="126">
        <f t="shared" si="4895"/>
        <v>0</v>
      </c>
      <c r="EP925" s="126">
        <f t="shared" si="4896"/>
        <v>1</v>
      </c>
      <c r="EQ925" s="126">
        <f t="shared" si="4897"/>
        <v>1</v>
      </c>
      <c r="ES925" s="126">
        <f t="shared" si="4898"/>
        <v>0</v>
      </c>
      <c r="ET925" s="126">
        <f t="shared" si="4899"/>
        <v>1</v>
      </c>
      <c r="EU925" s="126">
        <f t="shared" si="4900"/>
        <v>1</v>
      </c>
      <c r="EV925" s="126">
        <f t="shared" si="4901"/>
        <v>1</v>
      </c>
      <c r="EW925" s="126">
        <f t="shared" si="4902"/>
        <v>0</v>
      </c>
      <c r="EY925" s="126">
        <f t="shared" si="4903"/>
        <v>0</v>
      </c>
      <c r="EZ925" s="126">
        <f t="shared" si="4904"/>
        <v>1</v>
      </c>
      <c r="FA925" s="126">
        <f t="shared" si="4905"/>
        <v>1</v>
      </c>
      <c r="FC925" s="126">
        <f t="shared" si="4906"/>
        <v>1</v>
      </c>
      <c r="FD925" s="126">
        <f t="shared" si="4907"/>
        <v>1</v>
      </c>
      <c r="FE925" s="126"/>
      <c r="FF925" s="126">
        <f t="shared" si="4908"/>
        <v>1</v>
      </c>
      <c r="FG925" s="126">
        <f t="shared" si="4909"/>
        <v>1</v>
      </c>
      <c r="FH925" s="126">
        <f t="shared" si="4910"/>
        <v>1</v>
      </c>
      <c r="FI925" s="126">
        <f t="shared" si="4911"/>
        <v>0</v>
      </c>
      <c r="FJ925" s="126">
        <f t="shared" si="4912"/>
        <v>0</v>
      </c>
      <c r="FK925" s="126">
        <f t="shared" si="4913"/>
        <v>0</v>
      </c>
      <c r="FL925" s="126">
        <f t="shared" si="4914"/>
        <v>1</v>
      </c>
      <c r="FN925" s="126" t="str">
        <f t="shared" si="4915"/>
        <v/>
      </c>
      <c r="FO925" s="126" t="str">
        <f t="shared" si="4916"/>
        <v/>
      </c>
      <c r="FP925" s="126">
        <f t="shared" si="4917"/>
        <v>0</v>
      </c>
      <c r="FV925" s="126">
        <f t="shared" si="4918"/>
        <v>1</v>
      </c>
      <c r="FW925" s="126">
        <f t="shared" si="4919"/>
        <v>1</v>
      </c>
      <c r="FX925" s="126">
        <f t="shared" si="4920"/>
        <v>0</v>
      </c>
      <c r="GA925" s="126">
        <f t="shared" si="4921"/>
        <v>0</v>
      </c>
      <c r="GB925" s="126">
        <f t="shared" si="4922"/>
        <v>1</v>
      </c>
      <c r="GC925" s="126">
        <f t="shared" si="4923"/>
        <v>1</v>
      </c>
      <c r="GD925" s="126">
        <f t="shared" si="4924"/>
        <v>1</v>
      </c>
      <c r="GE925" s="126">
        <f t="shared" si="4925"/>
        <v>0</v>
      </c>
      <c r="GF925" s="126">
        <f t="shared" si="4926"/>
        <v>0</v>
      </c>
      <c r="GG925" s="126">
        <f t="shared" si="4927"/>
        <v>0</v>
      </c>
      <c r="GI925" s="126">
        <f t="shared" si="4928"/>
        <v>1</v>
      </c>
      <c r="GK925" s="126">
        <f t="shared" si="4929"/>
        <v>0</v>
      </c>
      <c r="GL925" s="126">
        <f t="shared" si="4930"/>
        <v>1</v>
      </c>
      <c r="GM925" s="126">
        <f t="shared" si="4931"/>
        <v>1</v>
      </c>
      <c r="GN925" s="126">
        <f t="shared" si="4932"/>
        <v>1</v>
      </c>
      <c r="GO925" s="126">
        <f t="shared" si="4933"/>
        <v>0</v>
      </c>
      <c r="GP925" s="126">
        <f t="shared" si="4934"/>
        <v>0</v>
      </c>
      <c r="GQ925" s="126">
        <f t="shared" si="4935"/>
        <v>0</v>
      </c>
      <c r="GS925" s="126" t="str">
        <f t="shared" si="4936"/>
        <v/>
      </c>
      <c r="GT925" s="126" t="str">
        <f t="shared" si="4937"/>
        <v/>
      </c>
      <c r="GU925" s="126">
        <f t="shared" si="4938"/>
        <v>1</v>
      </c>
      <c r="GV925" s="126">
        <f t="shared" si="4939"/>
        <v>1</v>
      </c>
      <c r="GW925" s="126">
        <f t="shared" si="4940"/>
        <v>1</v>
      </c>
      <c r="GX925" s="126">
        <f t="shared" si="4941"/>
        <v>1</v>
      </c>
      <c r="GY925" s="126">
        <f t="shared" si="4942"/>
        <v>0</v>
      </c>
      <c r="GZ925" s="126"/>
      <c r="HA925" s="126">
        <f t="shared" si="4943"/>
        <v>1</v>
      </c>
      <c r="HB925" s="126">
        <f t="shared" si="4944"/>
        <v>0</v>
      </c>
      <c r="HC925" s="126">
        <f t="shared" si="4945"/>
        <v>0</v>
      </c>
      <c r="HD925" s="126">
        <f t="shared" si="4946"/>
        <v>0</v>
      </c>
      <c r="HE925" s="126">
        <f t="shared" si="4947"/>
        <v>0</v>
      </c>
      <c r="HF925" s="126">
        <f t="shared" si="4948"/>
        <v>0</v>
      </c>
      <c r="HH925" s="126">
        <f t="shared" si="4949"/>
        <v>1</v>
      </c>
      <c r="HI925" s="126">
        <f t="shared" si="4950"/>
        <v>0</v>
      </c>
      <c r="HJ925" s="126">
        <f t="shared" si="4951"/>
        <v>0</v>
      </c>
      <c r="HK925" s="126">
        <f t="shared" si="4952"/>
        <v>0</v>
      </c>
      <c r="HL925" s="126">
        <f t="shared" si="4953"/>
        <v>0</v>
      </c>
      <c r="HM925" s="126">
        <f t="shared" si="4954"/>
        <v>0</v>
      </c>
      <c r="HO925" s="126">
        <f t="shared" si="4955"/>
        <v>1</v>
      </c>
      <c r="HP925" s="126" t="str">
        <f t="shared" si="4956"/>
        <v/>
      </c>
      <c r="HQ925" s="126">
        <f t="shared" si="4957"/>
        <v>1</v>
      </c>
      <c r="HR925" s="122" t="str">
        <f t="shared" si="4958"/>
        <v/>
      </c>
      <c r="HS925" s="126">
        <f t="shared" si="4959"/>
        <v>1</v>
      </c>
      <c r="HT925" s="122" t="str">
        <f t="shared" si="4960"/>
        <v/>
      </c>
      <c r="HU925" s="122" t="str">
        <f t="shared" si="4961"/>
        <v/>
      </c>
      <c r="HV925" s="126" t="str">
        <f t="shared" si="4962"/>
        <v/>
      </c>
      <c r="HW925" s="126" t="str">
        <f t="shared" si="4963"/>
        <v/>
      </c>
      <c r="HX925" s="126" t="str">
        <f t="shared" si="4964"/>
        <v/>
      </c>
      <c r="HZ925" s="126">
        <f t="shared" si="4965"/>
        <v>1</v>
      </c>
      <c r="IA925" s="126" t="str">
        <f t="shared" si="4966"/>
        <v/>
      </c>
      <c r="IB925" s="126">
        <f t="shared" si="4967"/>
        <v>1</v>
      </c>
      <c r="IC925" s="126" t="str">
        <f t="shared" si="4968"/>
        <v/>
      </c>
      <c r="ID925" s="126">
        <f t="shared" si="4969"/>
        <v>1</v>
      </c>
      <c r="IE925" s="126" t="str">
        <f t="shared" si="4970"/>
        <v/>
      </c>
      <c r="IF925" s="126" t="str">
        <f t="shared" si="4971"/>
        <v/>
      </c>
      <c r="IG925" s="126" t="str">
        <f t="shared" si="4972"/>
        <v/>
      </c>
      <c r="IH925" s="126" t="str">
        <f t="shared" si="4973"/>
        <v/>
      </c>
      <c r="II925" s="126" t="str">
        <f t="shared" si="4974"/>
        <v/>
      </c>
      <c r="IO925" s="128"/>
      <c r="IP925" s="128"/>
      <c r="IQ925" s="127"/>
      <c r="IR925" s="127"/>
      <c r="IX925" s="6"/>
      <c r="IY925" s="6"/>
      <c r="IZ925" s="7"/>
      <c r="JA925" s="7"/>
      <c r="JG925" s="12"/>
      <c r="JH925" s="12"/>
      <c r="JI925" s="13"/>
      <c r="JJ925" s="13"/>
      <c r="JN925" s="6"/>
      <c r="JO925" s="6"/>
      <c r="JQ925" s="11"/>
      <c r="JR925" s="11"/>
      <c r="JS925" s="12"/>
      <c r="JT925" s="13"/>
      <c r="JU925" s="12"/>
      <c r="JV925" s="12"/>
      <c r="JW925" s="97"/>
      <c r="JX925" s="13"/>
      <c r="JY925" s="13"/>
      <c r="JZ925" s="97"/>
      <c r="KA925" s="97"/>
      <c r="KB925" s="11"/>
      <c r="KC925" s="11"/>
      <c r="KD925" s="11"/>
      <c r="KE925" s="11"/>
    </row>
    <row r="926" spans="1:291" s="122" customFormat="1" x14ac:dyDescent="0.2">
      <c r="A926" s="146">
        <f t="shared" si="4081"/>
        <v>926</v>
      </c>
      <c r="C926" s="2">
        <v>43438</v>
      </c>
      <c r="D926" s="126">
        <v>97</v>
      </c>
      <c r="E926" s="126">
        <v>97.025000000000006</v>
      </c>
      <c r="F926" s="126">
        <v>97.045000000000002</v>
      </c>
      <c r="G926" s="128">
        <v>105.16</v>
      </c>
      <c r="H926" s="128">
        <v>113.05</v>
      </c>
      <c r="I926" s="128">
        <v>120.005</v>
      </c>
      <c r="J926" s="127">
        <v>142.05000000000001</v>
      </c>
      <c r="K926" s="126"/>
      <c r="M926" s="126">
        <f t="shared" si="4646"/>
        <v>97</v>
      </c>
      <c r="N926" s="126">
        <f t="shared" si="4647"/>
        <v>97.025000000000006</v>
      </c>
      <c r="O926" s="126">
        <f t="shared" si="4648"/>
        <v>97.045000000000002</v>
      </c>
      <c r="P926" s="128">
        <f t="shared" si="4620"/>
        <v>3375.9999999999995</v>
      </c>
      <c r="Q926" s="5">
        <f t="shared" si="4621"/>
        <v>3620.9999999999995</v>
      </c>
      <c r="R926" s="6">
        <f t="shared" si="4622"/>
        <v>3840.4999999999995</v>
      </c>
      <c r="S926" s="7">
        <f t="shared" si="4623"/>
        <v>4549.0000000000009</v>
      </c>
      <c r="V926" s="127">
        <f t="shared" si="4628"/>
        <v>4.5000000000001705</v>
      </c>
      <c r="W926" s="127">
        <f t="shared" si="4629"/>
        <v>4.5000000000001705</v>
      </c>
      <c r="X926" s="127">
        <f t="shared" si="4630"/>
        <v>4.5000000000001705</v>
      </c>
      <c r="Y926" s="127">
        <f t="shared" si="4624"/>
        <v>1.9999999999995453</v>
      </c>
      <c r="Z926" s="126">
        <f t="shared" si="4625"/>
        <v>5.75</v>
      </c>
      <c r="AA926" s="126">
        <f t="shared" si="4626"/>
        <v>13.499999999999545</v>
      </c>
      <c r="AB926" s="126">
        <f t="shared" si="4627"/>
        <v>52.000000000001819</v>
      </c>
      <c r="AC926" s="126"/>
      <c r="AD926" s="126"/>
      <c r="AE926" s="127">
        <f t="shared" si="4643"/>
        <v>1.0500006900000325</v>
      </c>
      <c r="AF926" s="127">
        <f t="shared" si="4644"/>
        <v>1.0500006900000325</v>
      </c>
      <c r="AG926" s="127">
        <f t="shared" si="4645"/>
        <v>1.0500006900000325</v>
      </c>
      <c r="AH926" s="127">
        <f t="shared" si="4806"/>
        <v>0.16666666666575702</v>
      </c>
      <c r="AI926" s="127">
        <f t="shared" si="4631"/>
        <v>0.54999999999909077</v>
      </c>
      <c r="AJ926" s="127">
        <f t="shared" si="4632"/>
        <v>2.3499999999997261</v>
      </c>
      <c r="AK926" s="127">
        <f t="shared" si="4633"/>
        <v>3.2499999999996962</v>
      </c>
      <c r="AL926" s="127">
        <f t="shared" si="4634"/>
        <v>0.99999999999977263</v>
      </c>
      <c r="AM926" s="127">
        <f t="shared" si="4635"/>
        <v>3.8333333333343944</v>
      </c>
      <c r="AN926" s="127">
        <f t="shared" si="4636"/>
        <v>7.3000000000011838</v>
      </c>
      <c r="AO926" s="127">
        <f t="shared" si="4637"/>
        <v>1</v>
      </c>
      <c r="AP926" s="127">
        <f t="shared" si="4638"/>
        <v>4.1666666666648471</v>
      </c>
      <c r="AQ926" s="127">
        <f t="shared" si="4639"/>
        <v>1.04166666666515</v>
      </c>
      <c r="AR926" s="127">
        <f t="shared" si="4640"/>
        <v>1.4000000000007278</v>
      </c>
      <c r="AS926" s="127">
        <f t="shared" si="4641"/>
        <v>5.8055555555559604</v>
      </c>
      <c r="AT926" s="127">
        <f t="shared" si="4642"/>
        <v>2.9333333333344855</v>
      </c>
      <c r="AU926" s="126"/>
      <c r="AX926" s="11">
        <f t="shared" si="4813"/>
        <v>4.5000000000001705</v>
      </c>
      <c r="AY926" s="11">
        <f t="shared" si="4814"/>
        <v>4.5000000000001705</v>
      </c>
      <c r="AZ926" s="11">
        <f t="shared" si="4815"/>
        <v>4.5000000000001705</v>
      </c>
      <c r="BA926" s="11">
        <f t="shared" si="4816"/>
        <v>1.9999999999995453</v>
      </c>
      <c r="BB926" s="11">
        <f t="shared" si="4817"/>
        <v>5.75</v>
      </c>
      <c r="BC926" s="12">
        <f t="shared" si="4818"/>
        <v>13.499999999999545</v>
      </c>
      <c r="BD926" s="13">
        <f t="shared" si="4819"/>
        <v>52.000000000001819</v>
      </c>
      <c r="BF926" s="11">
        <f t="shared" si="4820"/>
        <v>0.50000000000108002</v>
      </c>
      <c r="BG926" s="11">
        <f t="shared" si="4821"/>
        <v>1.0500006900000325</v>
      </c>
      <c r="BH926" s="11">
        <f t="shared" si="4822"/>
        <v>1.0500006900000325</v>
      </c>
      <c r="BI926" s="11">
        <f t="shared" si="4823"/>
        <v>1.0500006900000325</v>
      </c>
      <c r="BJ926" s="11">
        <f t="shared" si="4824"/>
        <v>0.16666666666575702</v>
      </c>
      <c r="BK926" s="11">
        <f t="shared" si="4825"/>
        <v>0.54999999999909077</v>
      </c>
      <c r="BL926" s="11">
        <f t="shared" si="4826"/>
        <v>-2.3499999999997261</v>
      </c>
      <c r="BM926" s="11">
        <f t="shared" si="4827"/>
        <v>-3.2499999999996962</v>
      </c>
      <c r="BN926" s="11">
        <f t="shared" si="4828"/>
        <v>-0.99999999999977263</v>
      </c>
      <c r="BO926" s="11">
        <f t="shared" si="4829"/>
        <v>-3.8333333333343944</v>
      </c>
      <c r="BP926" s="11">
        <f t="shared" si="4830"/>
        <v>-7.3000000000011838</v>
      </c>
      <c r="BQ926" s="126">
        <v>1</v>
      </c>
      <c r="BR926" s="11">
        <f t="shared" si="4831"/>
        <v>-4.1666666666648471</v>
      </c>
      <c r="BS926" s="11">
        <f t="shared" si="4832"/>
        <v>1.04166666666515</v>
      </c>
      <c r="BT926" s="11">
        <f t="shared" si="4833"/>
        <v>-1.4000000000007278</v>
      </c>
      <c r="BU926" s="11">
        <f t="shared" si="4834"/>
        <v>-5.8055555555559604</v>
      </c>
      <c r="BV926" s="11">
        <f t="shared" si="4835"/>
        <v>-2.9333333333344855</v>
      </c>
      <c r="BY926" s="126"/>
      <c r="BZ926" s="126"/>
      <c r="CA926" s="122">
        <f t="shared" si="4836"/>
        <v>-5.8055555555559604</v>
      </c>
      <c r="CB926" s="126">
        <f t="shared" si="4837"/>
        <v>1</v>
      </c>
      <c r="CC926" s="126">
        <f t="shared" si="4838"/>
        <v>1</v>
      </c>
      <c r="CD926" s="126">
        <f t="shared" si="4839"/>
        <v>1</v>
      </c>
      <c r="CE926" s="126">
        <f t="shared" si="4840"/>
        <v>1</v>
      </c>
      <c r="CF926" s="126">
        <f t="shared" si="4841"/>
        <v>1</v>
      </c>
      <c r="CG926" s="126">
        <f t="shared" si="4842"/>
        <v>0</v>
      </c>
      <c r="CH926" s="126">
        <f t="shared" si="4843"/>
        <v>0</v>
      </c>
      <c r="CI926" s="126">
        <f t="shared" si="4844"/>
        <v>0</v>
      </c>
      <c r="CJ926" s="126" t="str">
        <f t="shared" si="4845"/>
        <v/>
      </c>
      <c r="CK926" s="126" t="str">
        <f t="shared" si="4846"/>
        <v/>
      </c>
      <c r="CL926" s="126">
        <f t="shared" si="4847"/>
        <v>0</v>
      </c>
      <c r="CM926" s="126" t="str">
        <f t="shared" si="4848"/>
        <v/>
      </c>
      <c r="CN926" s="126" t="str">
        <f t="shared" si="4849"/>
        <v/>
      </c>
      <c r="CO926" s="126">
        <f t="shared" si="4850"/>
        <v>0</v>
      </c>
      <c r="CP926" s="126">
        <f t="shared" si="4851"/>
        <v>0</v>
      </c>
      <c r="CQ926" s="126" t="str">
        <f t="shared" si="4852"/>
        <v/>
      </c>
      <c r="CR926" s="126"/>
      <c r="CS926" s="126">
        <f t="shared" si="4853"/>
        <v>0</v>
      </c>
      <c r="CT926" s="126">
        <f t="shared" si="4854"/>
        <v>0</v>
      </c>
      <c r="CU926" s="126">
        <f t="shared" si="4855"/>
        <v>0</v>
      </c>
      <c r="CV926" s="126">
        <f t="shared" si="4856"/>
        <v>0</v>
      </c>
      <c r="CW926" s="126">
        <f t="shared" si="4857"/>
        <v>1</v>
      </c>
      <c r="CX926" s="126" t="str">
        <f t="shared" si="4858"/>
        <v/>
      </c>
      <c r="CY926" s="126" t="str">
        <f t="shared" si="4859"/>
        <v/>
      </c>
      <c r="CZ926" s="126" t="str">
        <f t="shared" si="4860"/>
        <v/>
      </c>
      <c r="DA926" s="126" t="str">
        <f t="shared" si="4861"/>
        <v/>
      </c>
      <c r="DB926" s="126">
        <f t="shared" si="4862"/>
        <v>0</v>
      </c>
      <c r="DC926" s="126">
        <f t="shared" si="4863"/>
        <v>1</v>
      </c>
      <c r="DD926" s="126" t="str">
        <f t="shared" si="4864"/>
        <v/>
      </c>
      <c r="DE926" s="126" t="str">
        <f t="shared" si="4865"/>
        <v/>
      </c>
      <c r="DF926" s="126"/>
      <c r="DG926" s="126">
        <f t="shared" si="4866"/>
        <v>0</v>
      </c>
      <c r="DH926" s="126">
        <f t="shared" si="4867"/>
        <v>0</v>
      </c>
      <c r="DI926" s="126">
        <f t="shared" si="4868"/>
        <v>0</v>
      </c>
      <c r="DJ926" s="126">
        <f t="shared" si="4869"/>
        <v>0</v>
      </c>
      <c r="DK926" s="126">
        <f t="shared" si="4870"/>
        <v>0</v>
      </c>
      <c r="DL926" s="126"/>
      <c r="DM926" s="126">
        <f t="shared" si="4871"/>
        <v>0</v>
      </c>
      <c r="DN926" s="126" t="str">
        <f t="shared" si="4872"/>
        <v/>
      </c>
      <c r="DO926" s="126" t="str">
        <f t="shared" si="4873"/>
        <v/>
      </c>
      <c r="DP926" s="126" t="str">
        <f t="shared" si="4874"/>
        <v/>
      </c>
      <c r="DQ926" s="126" t="str">
        <f t="shared" si="4875"/>
        <v/>
      </c>
      <c r="DR926" s="126" t="str">
        <f t="shared" si="4876"/>
        <v/>
      </c>
      <c r="DS926" s="126" t="str">
        <f t="shared" si="4877"/>
        <v/>
      </c>
      <c r="DT926" s="126" t="str">
        <f t="shared" si="4878"/>
        <v/>
      </c>
      <c r="DU926" s="126" t="str">
        <f t="shared" si="4879"/>
        <v/>
      </c>
      <c r="DV926" s="126">
        <f t="shared" si="4880"/>
        <v>0</v>
      </c>
      <c r="DW926" s="126">
        <f t="shared" si="4881"/>
        <v>0</v>
      </c>
      <c r="DX926" s="126" t="str">
        <f t="shared" si="4882"/>
        <v/>
      </c>
      <c r="DY926" s="126" t="str">
        <f t="shared" si="4883"/>
        <v/>
      </c>
      <c r="EA926" s="126">
        <f t="shared" si="4884"/>
        <v>0</v>
      </c>
      <c r="EB926" s="126">
        <f t="shared" si="4885"/>
        <v>0</v>
      </c>
      <c r="EC926" s="126">
        <f t="shared" si="4886"/>
        <v>0</v>
      </c>
      <c r="ED926" s="126">
        <f t="shared" si="4887"/>
        <v>0</v>
      </c>
      <c r="EF926" s="126">
        <f t="shared" si="4888"/>
        <v>1</v>
      </c>
      <c r="EG926" s="126">
        <f t="shared" si="4889"/>
        <v>1</v>
      </c>
      <c r="EH926" s="126">
        <f t="shared" si="4890"/>
        <v>1</v>
      </c>
      <c r="EI926" s="126">
        <f t="shared" si="4891"/>
        <v>1</v>
      </c>
      <c r="EK926" s="126">
        <f t="shared" si="4892"/>
        <v>1</v>
      </c>
      <c r="EL926" s="126">
        <f t="shared" si="4893"/>
        <v>1</v>
      </c>
      <c r="EM926" s="126">
        <f t="shared" si="4894"/>
        <v>1</v>
      </c>
      <c r="EO926" s="126">
        <f t="shared" si="4895"/>
        <v>1</v>
      </c>
      <c r="EP926" s="126">
        <f t="shared" si="4896"/>
        <v>1</v>
      </c>
      <c r="EQ926" s="126">
        <f t="shared" si="4897"/>
        <v>1</v>
      </c>
      <c r="ES926" s="126">
        <f t="shared" si="4898"/>
        <v>1</v>
      </c>
      <c r="ET926" s="126">
        <f t="shared" si="4899"/>
        <v>1</v>
      </c>
      <c r="EU926" s="126">
        <f t="shared" si="4900"/>
        <v>1</v>
      </c>
      <c r="EV926" s="126">
        <f t="shared" si="4901"/>
        <v>1</v>
      </c>
      <c r="EW926" s="126">
        <f t="shared" si="4902"/>
        <v>0</v>
      </c>
      <c r="EY926" s="126">
        <f t="shared" si="4903"/>
        <v>1</v>
      </c>
      <c r="EZ926" s="126">
        <f t="shared" si="4904"/>
        <v>1</v>
      </c>
      <c r="FA926" s="126">
        <f t="shared" si="4905"/>
        <v>1</v>
      </c>
      <c r="FC926" s="126">
        <f t="shared" si="4906"/>
        <v>1</v>
      </c>
      <c r="FD926" s="126">
        <f t="shared" si="4907"/>
        <v>1</v>
      </c>
      <c r="FE926" s="126"/>
      <c r="FF926" s="126">
        <f t="shared" si="4908"/>
        <v>0</v>
      </c>
      <c r="FG926" s="126">
        <f t="shared" si="4909"/>
        <v>0</v>
      </c>
      <c r="FH926" s="126">
        <f t="shared" si="4910"/>
        <v>0</v>
      </c>
      <c r="FI926" s="126" t="str">
        <f t="shared" si="4911"/>
        <v/>
      </c>
      <c r="FJ926" s="126" t="str">
        <f t="shared" si="4912"/>
        <v/>
      </c>
      <c r="FK926" s="126" t="str">
        <f t="shared" si="4913"/>
        <v/>
      </c>
      <c r="FL926" s="126" t="str">
        <f t="shared" si="4914"/>
        <v/>
      </c>
      <c r="FN926" s="126" t="str">
        <f t="shared" si="4915"/>
        <v/>
      </c>
      <c r="FO926" s="126" t="str">
        <f t="shared" si="4916"/>
        <v/>
      </c>
      <c r="FP926" s="126">
        <f t="shared" si="4917"/>
        <v>0</v>
      </c>
      <c r="FV926" s="126">
        <f t="shared" si="4918"/>
        <v>0</v>
      </c>
      <c r="FW926" s="126">
        <f t="shared" si="4919"/>
        <v>1</v>
      </c>
      <c r="FX926" s="126">
        <f t="shared" si="4920"/>
        <v>1</v>
      </c>
      <c r="GA926" s="126">
        <f t="shared" si="4921"/>
        <v>0</v>
      </c>
      <c r="GB926" s="126">
        <f t="shared" si="4922"/>
        <v>0</v>
      </c>
      <c r="GC926" s="126">
        <f t="shared" si="4923"/>
        <v>0</v>
      </c>
      <c r="GD926" s="126">
        <f t="shared" si="4924"/>
        <v>0</v>
      </c>
      <c r="GE926" s="126">
        <f t="shared" si="4925"/>
        <v>0</v>
      </c>
      <c r="GF926" s="126">
        <f t="shared" si="4926"/>
        <v>1</v>
      </c>
      <c r="GG926" s="126">
        <f t="shared" si="4927"/>
        <v>1</v>
      </c>
      <c r="GI926" s="126">
        <f t="shared" si="4928"/>
        <v>0</v>
      </c>
      <c r="GK926" s="126">
        <f t="shared" si="4929"/>
        <v>1</v>
      </c>
      <c r="GL926" s="126">
        <f t="shared" si="4930"/>
        <v>1</v>
      </c>
      <c r="GM926" s="126">
        <f t="shared" si="4931"/>
        <v>1</v>
      </c>
      <c r="GN926" s="126">
        <f t="shared" si="4932"/>
        <v>1</v>
      </c>
      <c r="GO926" s="126">
        <f t="shared" si="4933"/>
        <v>1</v>
      </c>
      <c r="GP926" s="126">
        <f t="shared" si="4934"/>
        <v>0</v>
      </c>
      <c r="GQ926" s="126">
        <f t="shared" si="4935"/>
        <v>0</v>
      </c>
      <c r="GS926" s="126">
        <f t="shared" si="4936"/>
        <v>1</v>
      </c>
      <c r="GT926" s="126">
        <f t="shared" si="4937"/>
        <v>1</v>
      </c>
      <c r="GU926" s="126">
        <f t="shared" si="4938"/>
        <v>1</v>
      </c>
      <c r="GV926" s="126">
        <f t="shared" si="4939"/>
        <v>1</v>
      </c>
      <c r="GW926" s="126">
        <f t="shared" si="4940"/>
        <v>1</v>
      </c>
      <c r="GX926" s="126">
        <f t="shared" si="4941"/>
        <v>1</v>
      </c>
      <c r="GY926" s="126">
        <f t="shared" si="4942"/>
        <v>1</v>
      </c>
      <c r="GZ926" s="126"/>
      <c r="HA926" s="126">
        <f t="shared" si="4943"/>
        <v>1</v>
      </c>
      <c r="HB926" s="126">
        <f t="shared" si="4944"/>
        <v>0</v>
      </c>
      <c r="HC926" s="126">
        <f t="shared" si="4945"/>
        <v>0</v>
      </c>
      <c r="HD926" s="126">
        <f t="shared" si="4946"/>
        <v>0</v>
      </c>
      <c r="HE926" s="126">
        <f t="shared" si="4947"/>
        <v>0</v>
      </c>
      <c r="HF926" s="126">
        <f t="shared" si="4948"/>
        <v>0</v>
      </c>
      <c r="HH926" s="126">
        <f t="shared" si="4949"/>
        <v>0</v>
      </c>
      <c r="HI926" s="126">
        <f t="shared" si="4950"/>
        <v>0</v>
      </c>
      <c r="HJ926" s="126">
        <f t="shared" si="4951"/>
        <v>0</v>
      </c>
      <c r="HK926" s="126">
        <f t="shared" si="4952"/>
        <v>0</v>
      </c>
      <c r="HL926" s="126">
        <f t="shared" si="4953"/>
        <v>0</v>
      </c>
      <c r="HM926" s="126">
        <f t="shared" si="4954"/>
        <v>0</v>
      </c>
      <c r="HO926" s="126">
        <f t="shared" si="4955"/>
        <v>1</v>
      </c>
      <c r="HP926" s="126" t="str">
        <f t="shared" si="4956"/>
        <v/>
      </c>
      <c r="HQ926" s="126">
        <f t="shared" si="4957"/>
        <v>1</v>
      </c>
      <c r="HR926" s="122" t="str">
        <f t="shared" si="4958"/>
        <v/>
      </c>
      <c r="HS926" s="126">
        <f t="shared" si="4959"/>
        <v>1</v>
      </c>
      <c r="HT926" s="122" t="str">
        <f t="shared" si="4960"/>
        <v/>
      </c>
      <c r="HU926" s="122">
        <f t="shared" si="4961"/>
        <v>1</v>
      </c>
      <c r="HV926" s="126" t="str">
        <f t="shared" si="4962"/>
        <v/>
      </c>
      <c r="HW926" s="126">
        <f t="shared" si="4963"/>
        <v>1</v>
      </c>
      <c r="HX926" s="126" t="str">
        <f t="shared" si="4964"/>
        <v/>
      </c>
      <c r="HZ926" s="126">
        <f t="shared" si="4965"/>
        <v>1</v>
      </c>
      <c r="IA926" s="126" t="str">
        <f t="shared" si="4966"/>
        <v/>
      </c>
      <c r="IB926" s="126">
        <f t="shared" si="4967"/>
        <v>1</v>
      </c>
      <c r="IC926" s="126" t="str">
        <f t="shared" si="4968"/>
        <v/>
      </c>
      <c r="ID926" s="126">
        <f t="shared" si="4969"/>
        <v>1</v>
      </c>
      <c r="IE926" s="126" t="str">
        <f t="shared" si="4970"/>
        <v/>
      </c>
      <c r="IF926" s="126">
        <f t="shared" si="4971"/>
        <v>1</v>
      </c>
      <c r="IG926" s="126" t="str">
        <f t="shared" si="4972"/>
        <v/>
      </c>
      <c r="IH926" s="126">
        <f t="shared" si="4973"/>
        <v>1</v>
      </c>
      <c r="II926" s="126" t="str">
        <f t="shared" si="4974"/>
        <v/>
      </c>
      <c r="IO926" s="128"/>
      <c r="IP926" s="128"/>
      <c r="IQ926" s="127"/>
      <c r="IR926" s="127"/>
      <c r="IX926" s="6"/>
      <c r="IY926" s="6"/>
      <c r="IZ926" s="7"/>
      <c r="JA926" s="7"/>
      <c r="JG926" s="12"/>
      <c r="JH926" s="12"/>
      <c r="JI926" s="13"/>
      <c r="JJ926" s="13"/>
      <c r="JN926" s="6"/>
      <c r="JO926" s="6"/>
      <c r="JQ926" s="11"/>
      <c r="JR926" s="11"/>
      <c r="JS926" s="12"/>
      <c r="JT926" s="13"/>
      <c r="JU926" s="12"/>
      <c r="JV926" s="12"/>
      <c r="JW926" s="97"/>
      <c r="JX926" s="13"/>
      <c r="JY926" s="13"/>
      <c r="JZ926" s="97"/>
      <c r="KA926" s="97"/>
      <c r="KB926" s="11"/>
      <c r="KC926" s="11"/>
      <c r="KD926" s="11"/>
      <c r="KE926" s="11"/>
    </row>
    <row r="927" spans="1:291" s="122" customFormat="1" x14ac:dyDescent="0.2">
      <c r="A927" s="146">
        <f t="shared" si="4081"/>
        <v>927</v>
      </c>
      <c r="C927" s="2">
        <v>43440</v>
      </c>
      <c r="D927" s="126">
        <v>97.075000000000003</v>
      </c>
      <c r="E927" s="126">
        <v>97.11</v>
      </c>
      <c r="F927" s="126">
        <v>97.135000000000005</v>
      </c>
      <c r="G927" s="128">
        <v>105.197</v>
      </c>
      <c r="H927" s="128">
        <v>113.13500000000001</v>
      </c>
      <c r="I927" s="128">
        <v>120.13</v>
      </c>
      <c r="J927" s="127">
        <v>143.06</v>
      </c>
      <c r="K927" s="126"/>
      <c r="M927" s="126">
        <f t="shared" si="4646"/>
        <v>97.075000000000003</v>
      </c>
      <c r="N927" s="126">
        <f t="shared" si="4647"/>
        <v>97.11</v>
      </c>
      <c r="O927" s="126">
        <f t="shared" si="4648"/>
        <v>97.135000000000005</v>
      </c>
      <c r="P927" s="128">
        <f t="shared" si="4620"/>
        <v>3379.7500000000005</v>
      </c>
      <c r="Q927" s="5">
        <f t="shared" si="4621"/>
        <v>3629.5000000000005</v>
      </c>
      <c r="R927" s="6">
        <f t="shared" si="4622"/>
        <v>3852.9999999999995</v>
      </c>
      <c r="S927" s="7">
        <f t="shared" si="4623"/>
        <v>4582</v>
      </c>
      <c r="V927" s="127">
        <f t="shared" si="4628"/>
        <v>7.5000000000002842</v>
      </c>
      <c r="W927" s="127">
        <f t="shared" si="4629"/>
        <v>8.4999999999993747</v>
      </c>
      <c r="X927" s="127">
        <f t="shared" si="4630"/>
        <v>9.0000000000003411</v>
      </c>
      <c r="Y927" s="127">
        <f t="shared" si="4624"/>
        <v>3.7500000000009095</v>
      </c>
      <c r="Z927" s="126">
        <f t="shared" si="4625"/>
        <v>8.5000000000009095</v>
      </c>
      <c r="AA927" s="126">
        <f t="shared" si="4626"/>
        <v>12.5</v>
      </c>
      <c r="AB927" s="126">
        <f t="shared" si="4627"/>
        <v>32.999999999999091</v>
      </c>
      <c r="AC927" s="126"/>
      <c r="AD927" s="126"/>
      <c r="AE927" s="127">
        <f t="shared" si="4643"/>
        <v>2.4000010199995341</v>
      </c>
      <c r="AF927" s="127">
        <f t="shared" si="4644"/>
        <v>3.4000010199986246</v>
      </c>
      <c r="AG927" s="127">
        <f t="shared" si="4645"/>
        <v>3.9000010199995909</v>
      </c>
      <c r="AH927" s="127">
        <f t="shared" si="4806"/>
        <v>1.8333333333345463</v>
      </c>
      <c r="AI927" s="127">
        <f t="shared" si="4631"/>
        <v>2.4000000000012731</v>
      </c>
      <c r="AJ927" s="127">
        <f t="shared" si="4632"/>
        <v>1.0000000000009095</v>
      </c>
      <c r="AK927" s="127">
        <f t="shared" si="4633"/>
        <v>0.16666666666757557</v>
      </c>
      <c r="AL927" s="127">
        <f t="shared" si="4634"/>
        <v>2.2500000000009095</v>
      </c>
      <c r="AM927" s="127">
        <f t="shared" si="4635"/>
        <v>1.5000000000003038</v>
      </c>
      <c r="AN927" s="127">
        <f t="shared" si="4636"/>
        <v>0.69999999999963691</v>
      </c>
      <c r="AO927" s="127">
        <f t="shared" si="4637"/>
        <v>1</v>
      </c>
      <c r="AP927" s="127">
        <f t="shared" si="4638"/>
        <v>3.8333333333345463</v>
      </c>
      <c r="AQ927" s="127">
        <f t="shared" si="4639"/>
        <v>1.2499999999989404</v>
      </c>
      <c r="AR927" s="127">
        <f t="shared" si="4640"/>
        <v>2.500000000001819</v>
      </c>
      <c r="AS927" s="127">
        <f t="shared" si="4641"/>
        <v>1.1666666666677781</v>
      </c>
      <c r="AT927" s="127">
        <f t="shared" si="4642"/>
        <v>3.1000000000019403</v>
      </c>
      <c r="AU927" s="126"/>
      <c r="AX927" s="11">
        <f t="shared" si="4813"/>
        <v>7.5000000000002842</v>
      </c>
      <c r="AY927" s="11">
        <f t="shared" si="4814"/>
        <v>8.4999999999993747</v>
      </c>
      <c r="AZ927" s="11">
        <f t="shared" si="4815"/>
        <v>9.0000000000003411</v>
      </c>
      <c r="BA927" s="11">
        <f t="shared" si="4816"/>
        <v>3.7500000000009095</v>
      </c>
      <c r="BB927" s="11">
        <f t="shared" si="4817"/>
        <v>8.5000000000009095</v>
      </c>
      <c r="BC927" s="12">
        <f t="shared" si="4818"/>
        <v>12.5</v>
      </c>
      <c r="BD927" s="13">
        <f t="shared" si="4819"/>
        <v>32.999999999999091</v>
      </c>
      <c r="BF927" s="11">
        <f t="shared" si="4820"/>
        <v>-1.5347723092418164E-12</v>
      </c>
      <c r="BG927" s="11">
        <f t="shared" si="4821"/>
        <v>2.4000010199995341</v>
      </c>
      <c r="BH927" s="11">
        <f t="shared" si="4822"/>
        <v>3.4000010199986246</v>
      </c>
      <c r="BI927" s="11">
        <f t="shared" si="4823"/>
        <v>3.9000010199995909</v>
      </c>
      <c r="BJ927" s="11">
        <f t="shared" si="4824"/>
        <v>1.8333333333345463</v>
      </c>
      <c r="BK927" s="11">
        <f t="shared" si="4825"/>
        <v>2.4000000000012731</v>
      </c>
      <c r="BL927" s="11">
        <f t="shared" si="4826"/>
        <v>1.0000000000009095</v>
      </c>
      <c r="BM927" s="11">
        <f t="shared" si="4827"/>
        <v>0.16666666666757557</v>
      </c>
      <c r="BN927" s="11">
        <f t="shared" si="4828"/>
        <v>2.2500000000009095</v>
      </c>
      <c r="BO927" s="11">
        <f t="shared" si="4829"/>
        <v>1.5000000000003038</v>
      </c>
      <c r="BP927" s="11">
        <f t="shared" si="4830"/>
        <v>-0.69999999999963691</v>
      </c>
      <c r="BQ927" s="126">
        <v>1</v>
      </c>
      <c r="BR927" s="11">
        <f t="shared" si="4831"/>
        <v>-3.8333333333345463</v>
      </c>
      <c r="BS927" s="11">
        <f t="shared" si="4832"/>
        <v>1.2499999999989404</v>
      </c>
      <c r="BT927" s="11">
        <f t="shared" si="4833"/>
        <v>2.500000000001819</v>
      </c>
      <c r="BU927" s="11">
        <f t="shared" si="4834"/>
        <v>1.1666666666677781</v>
      </c>
      <c r="BV927" s="11">
        <f t="shared" si="4835"/>
        <v>3.1000000000019403</v>
      </c>
      <c r="BY927" s="126"/>
      <c r="BZ927" s="126"/>
      <c r="CA927" s="122">
        <f t="shared" si="4836"/>
        <v>1.1666666666677781</v>
      </c>
      <c r="CB927" s="126">
        <f t="shared" si="4837"/>
        <v>1</v>
      </c>
      <c r="CC927" s="126">
        <f t="shared" si="4838"/>
        <v>1</v>
      </c>
      <c r="CD927" s="126">
        <f t="shared" si="4839"/>
        <v>1</v>
      </c>
      <c r="CE927" s="126">
        <f t="shared" si="4840"/>
        <v>1</v>
      </c>
      <c r="CF927" s="126">
        <f t="shared" si="4841"/>
        <v>1</v>
      </c>
      <c r="CG927" s="126">
        <f t="shared" si="4842"/>
        <v>1</v>
      </c>
      <c r="CH927" s="126" t="str">
        <f t="shared" si="4843"/>
        <v/>
      </c>
      <c r="CI927" s="126" t="str">
        <f t="shared" si="4844"/>
        <v/>
      </c>
      <c r="CJ927" s="126">
        <f t="shared" si="4845"/>
        <v>0</v>
      </c>
      <c r="CK927" s="126">
        <f t="shared" si="4846"/>
        <v>0</v>
      </c>
      <c r="CL927" s="126">
        <f t="shared" si="4847"/>
        <v>1</v>
      </c>
      <c r="CM927" s="126">
        <f t="shared" si="4848"/>
        <v>0</v>
      </c>
      <c r="CN927" s="126" t="str">
        <f t="shared" si="4849"/>
        <v/>
      </c>
      <c r="CO927" s="126">
        <f t="shared" si="4850"/>
        <v>1</v>
      </c>
      <c r="CP927" s="126">
        <f t="shared" si="4851"/>
        <v>1</v>
      </c>
      <c r="CQ927" s="126" t="str">
        <f t="shared" si="4852"/>
        <v/>
      </c>
      <c r="CR927" s="126"/>
      <c r="CS927" s="126">
        <f t="shared" si="4853"/>
        <v>1</v>
      </c>
      <c r="CT927" s="126">
        <f t="shared" si="4854"/>
        <v>1</v>
      </c>
      <c r="CU927" s="126">
        <f t="shared" si="4855"/>
        <v>1</v>
      </c>
      <c r="CV927" s="126">
        <f t="shared" si="4856"/>
        <v>1</v>
      </c>
      <c r="CW927" s="126">
        <f t="shared" si="4857"/>
        <v>1</v>
      </c>
      <c r="CX927" s="126">
        <f t="shared" si="4858"/>
        <v>1</v>
      </c>
      <c r="CY927" s="126">
        <f t="shared" si="4859"/>
        <v>1</v>
      </c>
      <c r="CZ927" s="126">
        <f t="shared" si="4860"/>
        <v>1</v>
      </c>
      <c r="DA927" s="126">
        <f t="shared" si="4861"/>
        <v>1</v>
      </c>
      <c r="DB927" s="126" t="str">
        <f t="shared" si="4862"/>
        <v/>
      </c>
      <c r="DC927" s="126" t="str">
        <f t="shared" si="4863"/>
        <v/>
      </c>
      <c r="DD927" s="126">
        <f t="shared" si="4864"/>
        <v>0</v>
      </c>
      <c r="DE927" s="126" t="str">
        <f t="shared" si="4865"/>
        <v/>
      </c>
      <c r="DF927" s="126"/>
      <c r="DG927" s="126">
        <f t="shared" si="4866"/>
        <v>1</v>
      </c>
      <c r="DH927" s="126">
        <f t="shared" si="4867"/>
        <v>1</v>
      </c>
      <c r="DI927" s="126">
        <f t="shared" si="4868"/>
        <v>1</v>
      </c>
      <c r="DJ927" s="126">
        <f t="shared" si="4869"/>
        <v>1</v>
      </c>
      <c r="DK927" s="126" t="str">
        <f t="shared" si="4870"/>
        <v/>
      </c>
      <c r="DL927" s="126"/>
      <c r="DM927" s="126" t="str">
        <f t="shared" si="4871"/>
        <v/>
      </c>
      <c r="DN927" s="126">
        <f t="shared" si="4872"/>
        <v>1</v>
      </c>
      <c r="DO927" s="126">
        <f t="shared" si="4873"/>
        <v>1</v>
      </c>
      <c r="DP927" s="126">
        <f t="shared" si="4874"/>
        <v>1</v>
      </c>
      <c r="DQ927" s="126">
        <f t="shared" si="4875"/>
        <v>1</v>
      </c>
      <c r="DR927" s="126">
        <f t="shared" si="4876"/>
        <v>0</v>
      </c>
      <c r="DS927" s="126">
        <f t="shared" si="4877"/>
        <v>1</v>
      </c>
      <c r="DT927" s="126">
        <f t="shared" si="4878"/>
        <v>1</v>
      </c>
      <c r="DU927" s="126">
        <f t="shared" si="4879"/>
        <v>0</v>
      </c>
      <c r="DV927" s="126">
        <f t="shared" si="4880"/>
        <v>1</v>
      </c>
      <c r="DW927" s="126">
        <f t="shared" si="4881"/>
        <v>0</v>
      </c>
      <c r="DX927" s="126" t="str">
        <f t="shared" si="4882"/>
        <v/>
      </c>
      <c r="DY927" s="126" t="str">
        <f t="shared" si="4883"/>
        <v/>
      </c>
      <c r="EA927" s="126">
        <f t="shared" si="4884"/>
        <v>1</v>
      </c>
      <c r="EB927" s="126">
        <f t="shared" si="4885"/>
        <v>1</v>
      </c>
      <c r="EC927" s="126">
        <f t="shared" si="4886"/>
        <v>1</v>
      </c>
      <c r="ED927" s="126">
        <f t="shared" si="4887"/>
        <v>1</v>
      </c>
      <c r="EF927" s="126">
        <f t="shared" si="4888"/>
        <v>1</v>
      </c>
      <c r="EG927" s="126">
        <f t="shared" si="4889"/>
        <v>1</v>
      </c>
      <c r="EH927" s="126">
        <f t="shared" si="4890"/>
        <v>1</v>
      </c>
      <c r="EI927" s="126">
        <f t="shared" si="4891"/>
        <v>1</v>
      </c>
      <c r="EK927" s="126">
        <f t="shared" si="4892"/>
        <v>1</v>
      </c>
      <c r="EL927" s="126">
        <f t="shared" si="4893"/>
        <v>1</v>
      </c>
      <c r="EM927" s="126">
        <f t="shared" si="4894"/>
        <v>1</v>
      </c>
      <c r="EO927" s="126">
        <f t="shared" si="4895"/>
        <v>1</v>
      </c>
      <c r="EP927" s="126">
        <f t="shared" si="4896"/>
        <v>1</v>
      </c>
      <c r="EQ927" s="126">
        <f t="shared" si="4897"/>
        <v>1</v>
      </c>
      <c r="ES927" s="126">
        <f t="shared" si="4898"/>
        <v>1</v>
      </c>
      <c r="ET927" s="126">
        <f t="shared" si="4899"/>
        <v>1</v>
      </c>
      <c r="EU927" s="126">
        <f t="shared" si="4900"/>
        <v>1</v>
      </c>
      <c r="EV927" s="126">
        <f t="shared" si="4901"/>
        <v>1</v>
      </c>
      <c r="EW927" s="126">
        <f t="shared" si="4902"/>
        <v>1</v>
      </c>
      <c r="EY927" s="126">
        <f t="shared" si="4903"/>
        <v>1</v>
      </c>
      <c r="EZ927" s="126">
        <f t="shared" si="4904"/>
        <v>1</v>
      </c>
      <c r="FA927" s="126">
        <f t="shared" si="4905"/>
        <v>1</v>
      </c>
      <c r="FC927" s="126">
        <f t="shared" si="4906"/>
        <v>1</v>
      </c>
      <c r="FD927" s="126">
        <f t="shared" si="4907"/>
        <v>0</v>
      </c>
      <c r="FE927" s="126"/>
      <c r="FF927" s="126">
        <f t="shared" si="4908"/>
        <v>1</v>
      </c>
      <c r="FG927" s="126">
        <f t="shared" si="4909"/>
        <v>1</v>
      </c>
      <c r="FH927" s="126">
        <f t="shared" si="4910"/>
        <v>1</v>
      </c>
      <c r="FI927" s="126">
        <f t="shared" si="4911"/>
        <v>1</v>
      </c>
      <c r="FJ927" s="126">
        <f t="shared" si="4912"/>
        <v>1</v>
      </c>
      <c r="FK927" s="126">
        <f t="shared" si="4913"/>
        <v>1</v>
      </c>
      <c r="FL927" s="126">
        <f t="shared" si="4914"/>
        <v>1</v>
      </c>
      <c r="FN927" s="126" t="str">
        <f t="shared" si="4915"/>
        <v/>
      </c>
      <c r="FO927" s="126" t="str">
        <f t="shared" si="4916"/>
        <v/>
      </c>
      <c r="FP927" s="126" t="str">
        <f t="shared" si="4917"/>
        <v/>
      </c>
      <c r="FV927" s="126">
        <f t="shared" si="4918"/>
        <v>1</v>
      </c>
      <c r="FW927" s="126">
        <f t="shared" si="4919"/>
        <v>0</v>
      </c>
      <c r="FX927" s="126">
        <f t="shared" si="4920"/>
        <v>0</v>
      </c>
      <c r="GA927" s="126">
        <f t="shared" si="4921"/>
        <v>0</v>
      </c>
      <c r="GB927" s="126">
        <f t="shared" si="4922"/>
        <v>0</v>
      </c>
      <c r="GC927" s="126">
        <f t="shared" si="4923"/>
        <v>0</v>
      </c>
      <c r="GD927" s="126">
        <f t="shared" si="4924"/>
        <v>0</v>
      </c>
      <c r="GE927" s="126">
        <f t="shared" si="4925"/>
        <v>0</v>
      </c>
      <c r="GF927" s="126">
        <f t="shared" si="4926"/>
        <v>0</v>
      </c>
      <c r="GG927" s="126">
        <f t="shared" si="4927"/>
        <v>0</v>
      </c>
      <c r="GI927" s="126">
        <f t="shared" si="4928"/>
        <v>0</v>
      </c>
      <c r="GK927" s="126">
        <f t="shared" si="4929"/>
        <v>1</v>
      </c>
      <c r="GL927" s="126">
        <f t="shared" si="4930"/>
        <v>1</v>
      </c>
      <c r="GM927" s="126">
        <f t="shared" si="4931"/>
        <v>1</v>
      </c>
      <c r="GN927" s="126">
        <f t="shared" si="4932"/>
        <v>1</v>
      </c>
      <c r="GO927" s="126">
        <f t="shared" si="4933"/>
        <v>1</v>
      </c>
      <c r="GP927" s="126">
        <f t="shared" si="4934"/>
        <v>1</v>
      </c>
      <c r="GQ927" s="126">
        <f t="shared" si="4935"/>
        <v>1</v>
      </c>
      <c r="GS927" s="126">
        <f t="shared" si="4936"/>
        <v>0</v>
      </c>
      <c r="GT927" s="126" t="str">
        <f t="shared" si="4937"/>
        <v/>
      </c>
      <c r="GU927" s="126">
        <f t="shared" si="4938"/>
        <v>0</v>
      </c>
      <c r="GV927" s="126">
        <f t="shared" si="4939"/>
        <v>0</v>
      </c>
      <c r="GW927" s="126">
        <f t="shared" si="4940"/>
        <v>0</v>
      </c>
      <c r="GX927" s="126">
        <f t="shared" si="4941"/>
        <v>0</v>
      </c>
      <c r="GY927" s="126">
        <f t="shared" si="4942"/>
        <v>0</v>
      </c>
      <c r="GZ927" s="126"/>
      <c r="HA927" s="126">
        <f t="shared" si="4943"/>
        <v>0</v>
      </c>
      <c r="HB927" s="126">
        <f t="shared" si="4944"/>
        <v>0</v>
      </c>
      <c r="HC927" s="126">
        <f t="shared" si="4945"/>
        <v>0</v>
      </c>
      <c r="HD927" s="126">
        <f t="shared" si="4946"/>
        <v>0</v>
      </c>
      <c r="HE927" s="126">
        <f t="shared" si="4947"/>
        <v>0</v>
      </c>
      <c r="HF927" s="126">
        <f t="shared" si="4948"/>
        <v>0</v>
      </c>
      <c r="HH927" s="126">
        <f t="shared" si="4949"/>
        <v>0</v>
      </c>
      <c r="HI927" s="126">
        <f t="shared" si="4950"/>
        <v>0</v>
      </c>
      <c r="HJ927" s="126">
        <f t="shared" si="4951"/>
        <v>0</v>
      </c>
      <c r="HK927" s="126">
        <f t="shared" si="4952"/>
        <v>0</v>
      </c>
      <c r="HL927" s="126">
        <f t="shared" si="4953"/>
        <v>0</v>
      </c>
      <c r="HM927" s="126">
        <f t="shared" si="4954"/>
        <v>0</v>
      </c>
      <c r="HO927" s="126">
        <f t="shared" si="4955"/>
        <v>0</v>
      </c>
      <c r="HP927" s="126" t="str">
        <f t="shared" si="4956"/>
        <v/>
      </c>
      <c r="HQ927" s="126">
        <f t="shared" si="4957"/>
        <v>0</v>
      </c>
      <c r="HR927" s="122" t="str">
        <f t="shared" si="4958"/>
        <v/>
      </c>
      <c r="HS927" s="126">
        <f t="shared" si="4959"/>
        <v>0</v>
      </c>
      <c r="HT927" s="122" t="str">
        <f t="shared" si="4960"/>
        <v/>
      </c>
      <c r="HU927" s="122">
        <f t="shared" si="4961"/>
        <v>0</v>
      </c>
      <c r="HV927" s="126" t="str">
        <f t="shared" si="4962"/>
        <v/>
      </c>
      <c r="HW927" s="126" t="str">
        <f t="shared" si="4963"/>
        <v/>
      </c>
      <c r="HX927" s="126" t="str">
        <f t="shared" si="4964"/>
        <v/>
      </c>
      <c r="HZ927" s="126">
        <f t="shared" si="4965"/>
        <v>0</v>
      </c>
      <c r="IA927" s="126" t="str">
        <f t="shared" si="4966"/>
        <v/>
      </c>
      <c r="IB927" s="126">
        <f t="shared" si="4967"/>
        <v>0</v>
      </c>
      <c r="IC927" s="126" t="str">
        <f t="shared" si="4968"/>
        <v/>
      </c>
      <c r="ID927" s="126">
        <f t="shared" si="4969"/>
        <v>0</v>
      </c>
      <c r="IE927" s="126" t="str">
        <f t="shared" si="4970"/>
        <v/>
      </c>
      <c r="IF927" s="126">
        <f t="shared" si="4971"/>
        <v>0</v>
      </c>
      <c r="IG927" s="126" t="str">
        <f t="shared" si="4972"/>
        <v/>
      </c>
      <c r="IH927" s="126" t="str">
        <f t="shared" si="4973"/>
        <v/>
      </c>
      <c r="II927" s="126" t="str">
        <f t="shared" si="4974"/>
        <v/>
      </c>
      <c r="IO927" s="128"/>
      <c r="IP927" s="128"/>
      <c r="IQ927" s="127"/>
      <c r="IR927" s="127"/>
      <c r="IX927" s="6"/>
      <c r="IY927" s="6"/>
      <c r="IZ927" s="7"/>
      <c r="JA927" s="7"/>
      <c r="JG927" s="12"/>
      <c r="JH927" s="12"/>
      <c r="JI927" s="13"/>
      <c r="JJ927" s="13"/>
      <c r="JN927" s="6"/>
      <c r="JO927" s="6"/>
      <c r="JQ927" s="11"/>
      <c r="JR927" s="11"/>
      <c r="JS927" s="12"/>
      <c r="JT927" s="13"/>
      <c r="JU927" s="12"/>
      <c r="JV927" s="12"/>
      <c r="JW927" s="97"/>
      <c r="JX927" s="13"/>
      <c r="JY927" s="13"/>
      <c r="JZ927" s="97"/>
      <c r="KA927" s="97"/>
      <c r="KB927" s="11"/>
      <c r="KC927" s="11"/>
      <c r="KD927" s="11"/>
      <c r="KE927" s="11"/>
    </row>
    <row r="928" spans="1:291" s="122" customFormat="1" x14ac:dyDescent="0.2">
      <c r="A928" s="146">
        <f t="shared" si="4081"/>
        <v>928</v>
      </c>
      <c r="C928" s="2">
        <v>43441</v>
      </c>
      <c r="D928" s="126">
        <v>97.15</v>
      </c>
      <c r="E928" s="126">
        <v>97.194999999999993</v>
      </c>
      <c r="F928" s="126">
        <v>97.224999999999994</v>
      </c>
      <c r="G928" s="128">
        <v>105.232</v>
      </c>
      <c r="H928" s="128">
        <v>113.22199999999999</v>
      </c>
      <c r="I928" s="128">
        <v>120.23</v>
      </c>
      <c r="J928" s="127">
        <v>143.11000000000001</v>
      </c>
      <c r="K928" s="126"/>
      <c r="M928" s="126">
        <f t="shared" si="4646"/>
        <v>97.15</v>
      </c>
      <c r="N928" s="126">
        <f t="shared" si="4647"/>
        <v>97.194999999999993</v>
      </c>
      <c r="O928" s="126">
        <f t="shared" si="4648"/>
        <v>97.224999999999994</v>
      </c>
      <c r="P928" s="128">
        <f t="shared" si="4620"/>
        <v>3383.25</v>
      </c>
      <c r="Q928" s="5">
        <f t="shared" si="4621"/>
        <v>3638.2499999999995</v>
      </c>
      <c r="R928" s="6">
        <f t="shared" si="4622"/>
        <v>3863.0000000000005</v>
      </c>
      <c r="S928" s="7">
        <f t="shared" si="4623"/>
        <v>4587.0000000000018</v>
      </c>
      <c r="V928" s="127">
        <f t="shared" si="4628"/>
        <v>7.5000000000002842</v>
      </c>
      <c r="W928" s="127">
        <f t="shared" si="4629"/>
        <v>8.4999999999993747</v>
      </c>
      <c r="X928" s="127">
        <f t="shared" si="4630"/>
        <v>8.99999999999892</v>
      </c>
      <c r="Y928" s="127">
        <f t="shared" si="4624"/>
        <v>3.4999999999995453</v>
      </c>
      <c r="Z928" s="126">
        <f t="shared" si="4625"/>
        <v>8.7499999999990905</v>
      </c>
      <c r="AA928" s="126">
        <f t="shared" si="4626"/>
        <v>10.000000000000909</v>
      </c>
      <c r="AB928" s="126">
        <f t="shared" si="4627"/>
        <v>5.000000000001819</v>
      </c>
      <c r="AC928" s="126"/>
      <c r="AD928" s="126"/>
      <c r="AE928" s="127">
        <f t="shared" si="4643"/>
        <v>2.2500010500006198</v>
      </c>
      <c r="AF928" s="127">
        <f t="shared" si="4644"/>
        <v>3.2500010499997103</v>
      </c>
      <c r="AG928" s="127">
        <f t="shared" si="4645"/>
        <v>3.7500010499992555</v>
      </c>
      <c r="AH928" s="127">
        <f t="shared" si="4806"/>
        <v>1.1666666666663632</v>
      </c>
      <c r="AI928" s="127">
        <f t="shared" si="4631"/>
        <v>1.7499999999996367</v>
      </c>
      <c r="AJ928" s="127">
        <f t="shared" si="4632"/>
        <v>2.7499999999985452</v>
      </c>
      <c r="AK928" s="127">
        <f t="shared" si="4633"/>
        <v>2.0833333333318178</v>
      </c>
      <c r="AL928" s="127">
        <f t="shared" si="4634"/>
        <v>3.7499999999986358</v>
      </c>
      <c r="AM928" s="127">
        <f t="shared" si="4635"/>
        <v>8.3333333333336359</v>
      </c>
      <c r="AN928" s="127">
        <f t="shared" si="4636"/>
        <v>8.0000000000001812</v>
      </c>
      <c r="AO928" s="127">
        <f t="shared" si="4637"/>
        <v>1</v>
      </c>
      <c r="AP928" s="127">
        <f t="shared" si="4638"/>
        <v>0.83333333333424342</v>
      </c>
      <c r="AQ928" s="127">
        <f t="shared" si="4639"/>
        <v>5.2083333333359096</v>
      </c>
      <c r="AR928" s="127">
        <f t="shared" si="4640"/>
        <v>2.9999999999987264</v>
      </c>
      <c r="AS928" s="127">
        <f t="shared" si="4641"/>
        <v>7.6388888888875748</v>
      </c>
      <c r="AT928" s="127">
        <f t="shared" si="4642"/>
        <v>6.3333333333321811</v>
      </c>
      <c r="AU928" s="126"/>
      <c r="AX928" s="11">
        <f t="shared" si="4813"/>
        <v>7.5000000000002842</v>
      </c>
      <c r="AY928" s="11">
        <f t="shared" si="4814"/>
        <v>8.4999999999993747</v>
      </c>
      <c r="AZ928" s="11">
        <f t="shared" si="4815"/>
        <v>8.99999999999892</v>
      </c>
      <c r="BA928" s="11">
        <f t="shared" si="4816"/>
        <v>3.4999999999995453</v>
      </c>
      <c r="BB928" s="11">
        <f t="shared" si="4817"/>
        <v>8.7499999999990905</v>
      </c>
      <c r="BC928" s="12">
        <f t="shared" si="4818"/>
        <v>10.000000000000909</v>
      </c>
      <c r="BD928" s="13">
        <f t="shared" si="4819"/>
        <v>5.000000000001819</v>
      </c>
      <c r="BF928" s="11">
        <f t="shared" si="4820"/>
        <v>0.50000000000119371</v>
      </c>
      <c r="BG928" s="11">
        <f t="shared" si="4821"/>
        <v>2.2500010500006198</v>
      </c>
      <c r="BH928" s="11">
        <f t="shared" si="4822"/>
        <v>3.2500010499997103</v>
      </c>
      <c r="BI928" s="11">
        <f t="shared" si="4823"/>
        <v>3.7500010499992555</v>
      </c>
      <c r="BJ928" s="11">
        <f t="shared" si="4824"/>
        <v>1.1666666666663632</v>
      </c>
      <c r="BK928" s="11">
        <f t="shared" si="4825"/>
        <v>1.7499999999996367</v>
      </c>
      <c r="BL928" s="11">
        <f t="shared" si="4826"/>
        <v>2.7499999999985452</v>
      </c>
      <c r="BM928" s="11">
        <f t="shared" si="4827"/>
        <v>2.0833333333318178</v>
      </c>
      <c r="BN928" s="11">
        <f t="shared" si="4828"/>
        <v>3.7499999999986358</v>
      </c>
      <c r="BO928" s="11">
        <f t="shared" si="4829"/>
        <v>8.3333333333336359</v>
      </c>
      <c r="BP928" s="11">
        <f t="shared" si="4830"/>
        <v>8.0000000000001812</v>
      </c>
      <c r="BQ928" s="126">
        <v>1</v>
      </c>
      <c r="BR928" s="11">
        <f t="shared" si="4831"/>
        <v>-0.83333333333424342</v>
      </c>
      <c r="BS928" s="11">
        <f t="shared" si="4832"/>
        <v>5.2083333333359096</v>
      </c>
      <c r="BT928" s="11">
        <f t="shared" si="4833"/>
        <v>2.9999999999987264</v>
      </c>
      <c r="BU928" s="11">
        <f t="shared" si="4834"/>
        <v>7.6388888888875748</v>
      </c>
      <c r="BV928" s="11">
        <f t="shared" si="4835"/>
        <v>6.3333333333321811</v>
      </c>
      <c r="BY928" s="126"/>
      <c r="BZ928" s="126"/>
      <c r="CA928" s="122">
        <f t="shared" si="4836"/>
        <v>7.6388888888875748</v>
      </c>
      <c r="CB928" s="126">
        <f t="shared" si="4837"/>
        <v>1</v>
      </c>
      <c r="CC928" s="126">
        <f t="shared" si="4838"/>
        <v>1</v>
      </c>
      <c r="CD928" s="126">
        <f t="shared" si="4839"/>
        <v>1</v>
      </c>
      <c r="CE928" s="126">
        <f t="shared" si="4840"/>
        <v>1</v>
      </c>
      <c r="CF928" s="126">
        <f t="shared" si="4841"/>
        <v>1</v>
      </c>
      <c r="CG928" s="126">
        <f t="shared" si="4842"/>
        <v>1</v>
      </c>
      <c r="CH928" s="126" t="str">
        <f t="shared" si="4843"/>
        <v/>
      </c>
      <c r="CI928" s="126" t="str">
        <f t="shared" si="4844"/>
        <v/>
      </c>
      <c r="CJ928" s="126">
        <f t="shared" si="4845"/>
        <v>0</v>
      </c>
      <c r="CK928" s="126">
        <f t="shared" si="4846"/>
        <v>0</v>
      </c>
      <c r="CL928" s="126">
        <f t="shared" si="4847"/>
        <v>1</v>
      </c>
      <c r="CM928" s="126">
        <f t="shared" si="4848"/>
        <v>0</v>
      </c>
      <c r="CN928" s="126" t="str">
        <f t="shared" si="4849"/>
        <v/>
      </c>
      <c r="CO928" s="126">
        <f t="shared" si="4850"/>
        <v>1</v>
      </c>
      <c r="CP928" s="126">
        <f t="shared" si="4851"/>
        <v>1</v>
      </c>
      <c r="CQ928" s="126" t="str">
        <f t="shared" si="4852"/>
        <v/>
      </c>
      <c r="CR928" s="126"/>
      <c r="CS928" s="126">
        <f t="shared" si="4853"/>
        <v>1</v>
      </c>
      <c r="CT928" s="126">
        <f t="shared" si="4854"/>
        <v>1</v>
      </c>
      <c r="CU928" s="126">
        <f t="shared" si="4855"/>
        <v>1</v>
      </c>
      <c r="CV928" s="126">
        <f t="shared" si="4856"/>
        <v>1</v>
      </c>
      <c r="CW928" s="126">
        <f t="shared" si="4857"/>
        <v>1</v>
      </c>
      <c r="CX928" s="126">
        <f t="shared" si="4858"/>
        <v>1</v>
      </c>
      <c r="CY928" s="126">
        <f t="shared" si="4859"/>
        <v>1</v>
      </c>
      <c r="CZ928" s="126">
        <f t="shared" si="4860"/>
        <v>1</v>
      </c>
      <c r="DA928" s="126">
        <f t="shared" si="4861"/>
        <v>1</v>
      </c>
      <c r="DB928" s="126" t="str">
        <f t="shared" si="4862"/>
        <v/>
      </c>
      <c r="DC928" s="126" t="str">
        <f t="shared" si="4863"/>
        <v/>
      </c>
      <c r="DD928" s="126">
        <f t="shared" si="4864"/>
        <v>0</v>
      </c>
      <c r="DE928" s="126" t="str">
        <f t="shared" si="4865"/>
        <v/>
      </c>
      <c r="DF928" s="126"/>
      <c r="DG928" s="126">
        <f t="shared" si="4866"/>
        <v>1</v>
      </c>
      <c r="DH928" s="126">
        <f t="shared" si="4867"/>
        <v>1</v>
      </c>
      <c r="DI928" s="126">
        <f t="shared" si="4868"/>
        <v>1</v>
      </c>
      <c r="DJ928" s="126">
        <f t="shared" si="4869"/>
        <v>1</v>
      </c>
      <c r="DK928" s="126" t="str">
        <f t="shared" si="4870"/>
        <v/>
      </c>
      <c r="DL928" s="126"/>
      <c r="DM928" s="126" t="str">
        <f t="shared" si="4871"/>
        <v/>
      </c>
      <c r="DN928" s="126">
        <f t="shared" si="4872"/>
        <v>1</v>
      </c>
      <c r="DO928" s="126">
        <f t="shared" si="4873"/>
        <v>1</v>
      </c>
      <c r="DP928" s="126">
        <f t="shared" si="4874"/>
        <v>1</v>
      </c>
      <c r="DQ928" s="126">
        <f t="shared" si="4875"/>
        <v>1</v>
      </c>
      <c r="DR928" s="126">
        <f t="shared" si="4876"/>
        <v>1</v>
      </c>
      <c r="DS928" s="126">
        <f t="shared" si="4877"/>
        <v>1</v>
      </c>
      <c r="DT928" s="126">
        <f t="shared" si="4878"/>
        <v>1</v>
      </c>
      <c r="DU928" s="126">
        <f t="shared" si="4879"/>
        <v>0</v>
      </c>
      <c r="DV928" s="126">
        <f t="shared" si="4880"/>
        <v>1</v>
      </c>
      <c r="DW928" s="126">
        <f t="shared" si="4881"/>
        <v>0</v>
      </c>
      <c r="DX928" s="126" t="str">
        <f t="shared" si="4882"/>
        <v/>
      </c>
      <c r="DY928" s="126" t="str">
        <f t="shared" si="4883"/>
        <v/>
      </c>
      <c r="EA928" s="126">
        <f t="shared" si="4884"/>
        <v>1</v>
      </c>
      <c r="EB928" s="126">
        <f t="shared" si="4885"/>
        <v>1</v>
      </c>
      <c r="EC928" s="126">
        <f t="shared" si="4886"/>
        <v>1</v>
      </c>
      <c r="ED928" s="126">
        <f t="shared" si="4887"/>
        <v>1</v>
      </c>
      <c r="EF928" s="126">
        <f t="shared" si="4888"/>
        <v>1</v>
      </c>
      <c r="EG928" s="126">
        <f t="shared" si="4889"/>
        <v>1</v>
      </c>
      <c r="EH928" s="126">
        <f t="shared" si="4890"/>
        <v>1</v>
      </c>
      <c r="EI928" s="126">
        <f t="shared" si="4891"/>
        <v>1</v>
      </c>
      <c r="EK928" s="126">
        <f t="shared" si="4892"/>
        <v>1</v>
      </c>
      <c r="EL928" s="126">
        <f t="shared" si="4893"/>
        <v>1</v>
      </c>
      <c r="EM928" s="126">
        <f t="shared" si="4894"/>
        <v>1</v>
      </c>
      <c r="EO928" s="126">
        <f t="shared" si="4895"/>
        <v>1</v>
      </c>
      <c r="EP928" s="126">
        <f t="shared" si="4896"/>
        <v>1</v>
      </c>
      <c r="EQ928" s="126">
        <f t="shared" si="4897"/>
        <v>1</v>
      </c>
      <c r="ES928" s="126">
        <f t="shared" si="4898"/>
        <v>1</v>
      </c>
      <c r="ET928" s="126">
        <f t="shared" si="4899"/>
        <v>1</v>
      </c>
      <c r="EU928" s="126">
        <f t="shared" si="4900"/>
        <v>1</v>
      </c>
      <c r="EV928" s="126">
        <f t="shared" si="4901"/>
        <v>1</v>
      </c>
      <c r="EW928" s="126">
        <f t="shared" si="4902"/>
        <v>1</v>
      </c>
      <c r="EY928" s="126">
        <f t="shared" si="4903"/>
        <v>1</v>
      </c>
      <c r="EZ928" s="126">
        <f t="shared" si="4904"/>
        <v>1</v>
      </c>
      <c r="FA928" s="126">
        <f t="shared" si="4905"/>
        <v>1</v>
      </c>
      <c r="FC928" s="126">
        <f t="shared" si="4906"/>
        <v>1</v>
      </c>
      <c r="FD928" s="126">
        <f t="shared" si="4907"/>
        <v>0</v>
      </c>
      <c r="FE928" s="126"/>
      <c r="FF928" s="126">
        <f t="shared" si="4908"/>
        <v>1</v>
      </c>
      <c r="FG928" s="126">
        <f t="shared" si="4909"/>
        <v>1</v>
      </c>
      <c r="FH928" s="126">
        <f t="shared" si="4910"/>
        <v>1</v>
      </c>
      <c r="FI928" s="126">
        <f t="shared" si="4911"/>
        <v>1</v>
      </c>
      <c r="FJ928" s="126">
        <f t="shared" si="4912"/>
        <v>1</v>
      </c>
      <c r="FK928" s="126">
        <f t="shared" si="4913"/>
        <v>1</v>
      </c>
      <c r="FL928" s="126">
        <f t="shared" si="4914"/>
        <v>1</v>
      </c>
      <c r="FN928" s="126" t="str">
        <f t="shared" si="4915"/>
        <v/>
      </c>
      <c r="FO928" s="126" t="str">
        <f t="shared" si="4916"/>
        <v/>
      </c>
      <c r="FP928" s="126">
        <f t="shared" si="4917"/>
        <v>0</v>
      </c>
      <c r="FV928" s="126">
        <f t="shared" si="4918"/>
        <v>1</v>
      </c>
      <c r="FW928" s="126">
        <f t="shared" si="4919"/>
        <v>1</v>
      </c>
      <c r="FX928" s="126">
        <f t="shared" si="4920"/>
        <v>1</v>
      </c>
      <c r="GA928" s="126">
        <f t="shared" si="4921"/>
        <v>0</v>
      </c>
      <c r="GB928" s="126">
        <f t="shared" si="4922"/>
        <v>0</v>
      </c>
      <c r="GC928" s="126">
        <f t="shared" si="4923"/>
        <v>0</v>
      </c>
      <c r="GD928" s="126">
        <f t="shared" si="4924"/>
        <v>0</v>
      </c>
      <c r="GE928" s="126">
        <f t="shared" si="4925"/>
        <v>0</v>
      </c>
      <c r="GF928" s="126">
        <f t="shared" si="4926"/>
        <v>0</v>
      </c>
      <c r="GG928" s="126">
        <f t="shared" si="4927"/>
        <v>0</v>
      </c>
      <c r="GI928" s="126">
        <f t="shared" si="4928"/>
        <v>0</v>
      </c>
      <c r="GK928" s="126">
        <f t="shared" si="4929"/>
        <v>1</v>
      </c>
      <c r="GL928" s="126">
        <f t="shared" si="4930"/>
        <v>1</v>
      </c>
      <c r="GM928" s="126">
        <f t="shared" si="4931"/>
        <v>1</v>
      </c>
      <c r="GN928" s="126">
        <f t="shared" si="4932"/>
        <v>1</v>
      </c>
      <c r="GO928" s="126">
        <f t="shared" si="4933"/>
        <v>1</v>
      </c>
      <c r="GP928" s="126">
        <f t="shared" si="4934"/>
        <v>1</v>
      </c>
      <c r="GQ928" s="126">
        <f t="shared" si="4935"/>
        <v>1</v>
      </c>
      <c r="GS928" s="126" t="str">
        <f t="shared" si="4936"/>
        <v/>
      </c>
      <c r="GT928" s="126" t="str">
        <f t="shared" si="4937"/>
        <v/>
      </c>
      <c r="GU928" s="126">
        <f t="shared" si="4938"/>
        <v>1</v>
      </c>
      <c r="GV928" s="126">
        <f t="shared" si="4939"/>
        <v>1</v>
      </c>
      <c r="GW928" s="126">
        <f t="shared" si="4940"/>
        <v>1</v>
      </c>
      <c r="GX928" s="126">
        <f t="shared" si="4941"/>
        <v>0</v>
      </c>
      <c r="GY928" s="126">
        <f t="shared" si="4942"/>
        <v>0</v>
      </c>
      <c r="GZ928" s="126"/>
      <c r="HA928" s="126">
        <f t="shared" si="4943"/>
        <v>1</v>
      </c>
      <c r="HB928" s="126">
        <f t="shared" si="4944"/>
        <v>1</v>
      </c>
      <c r="HC928" s="126">
        <f t="shared" si="4945"/>
        <v>1</v>
      </c>
      <c r="HD928" s="126">
        <f t="shared" si="4946"/>
        <v>1</v>
      </c>
      <c r="HE928" s="126">
        <f t="shared" si="4947"/>
        <v>1</v>
      </c>
      <c r="HF928" s="126">
        <f t="shared" si="4948"/>
        <v>0</v>
      </c>
      <c r="HH928" s="126">
        <f t="shared" si="4949"/>
        <v>1</v>
      </c>
      <c r="HI928" s="126">
        <f t="shared" si="4950"/>
        <v>1</v>
      </c>
      <c r="HJ928" s="126">
        <f t="shared" si="4951"/>
        <v>1</v>
      </c>
      <c r="HK928" s="126">
        <f t="shared" si="4952"/>
        <v>0</v>
      </c>
      <c r="HL928" s="126">
        <f t="shared" si="4953"/>
        <v>0</v>
      </c>
      <c r="HM928" s="126">
        <f t="shared" si="4954"/>
        <v>0</v>
      </c>
      <c r="HO928" s="126">
        <f t="shared" si="4955"/>
        <v>0</v>
      </c>
      <c r="HP928" s="126" t="str">
        <f t="shared" si="4956"/>
        <v/>
      </c>
      <c r="HQ928" s="126" t="str">
        <f t="shared" si="4957"/>
        <v/>
      </c>
      <c r="HR928" s="122" t="str">
        <f t="shared" si="4958"/>
        <v/>
      </c>
      <c r="HS928" s="126" t="str">
        <f t="shared" si="4959"/>
        <v/>
      </c>
      <c r="HT928" s="122" t="str">
        <f t="shared" si="4960"/>
        <v/>
      </c>
      <c r="HU928" s="122" t="str">
        <f t="shared" si="4961"/>
        <v/>
      </c>
      <c r="HV928" s="126" t="str">
        <f t="shared" si="4962"/>
        <v/>
      </c>
      <c r="HW928" s="126" t="str">
        <f t="shared" si="4963"/>
        <v/>
      </c>
      <c r="HX928" s="126" t="str">
        <f t="shared" si="4964"/>
        <v/>
      </c>
      <c r="HZ928" s="126">
        <f t="shared" si="4965"/>
        <v>0</v>
      </c>
      <c r="IA928" s="126" t="str">
        <f t="shared" si="4966"/>
        <v/>
      </c>
      <c r="IB928" s="126" t="str">
        <f t="shared" si="4967"/>
        <v/>
      </c>
      <c r="IC928" s="126" t="str">
        <f t="shared" si="4968"/>
        <v/>
      </c>
      <c r="ID928" s="126" t="str">
        <f t="shared" si="4969"/>
        <v/>
      </c>
      <c r="IE928" s="126" t="str">
        <f t="shared" si="4970"/>
        <v/>
      </c>
      <c r="IF928" s="126" t="str">
        <f t="shared" si="4971"/>
        <v/>
      </c>
      <c r="IG928" s="126" t="str">
        <f t="shared" si="4972"/>
        <v/>
      </c>
      <c r="IH928" s="126" t="str">
        <f t="shared" si="4973"/>
        <v/>
      </c>
      <c r="II928" s="126" t="str">
        <f t="shared" si="4974"/>
        <v/>
      </c>
      <c r="IO928" s="128"/>
      <c r="IP928" s="128"/>
      <c r="IQ928" s="127"/>
      <c r="IR928" s="127"/>
      <c r="IX928" s="6"/>
      <c r="IY928" s="6"/>
      <c r="IZ928" s="7"/>
      <c r="JA928" s="7"/>
      <c r="JG928" s="12"/>
      <c r="JH928" s="12"/>
      <c r="JI928" s="13"/>
      <c r="JJ928" s="13"/>
      <c r="JN928" s="6"/>
      <c r="JO928" s="6"/>
      <c r="JQ928" s="11"/>
      <c r="JR928" s="11"/>
      <c r="JS928" s="12"/>
      <c r="JT928" s="13"/>
      <c r="JU928" s="12"/>
      <c r="JV928" s="12"/>
      <c r="JW928" s="97"/>
      <c r="JX928" s="13"/>
      <c r="JY928" s="13"/>
      <c r="JZ928" s="97"/>
      <c r="KA928" s="97"/>
      <c r="KB928" s="11"/>
      <c r="KC928" s="11"/>
      <c r="KD928" s="11"/>
      <c r="KE928" s="11"/>
    </row>
    <row r="929" spans="1:291" s="122" customFormat="1" x14ac:dyDescent="0.2">
      <c r="A929" s="146">
        <f t="shared" si="4081"/>
        <v>929</v>
      </c>
      <c r="C929" s="2">
        <v>43444</v>
      </c>
      <c r="D929" s="126">
        <v>97.17</v>
      </c>
      <c r="E929" s="126">
        <v>97.22</v>
      </c>
      <c r="F929" s="126">
        <v>97.25</v>
      </c>
      <c r="G929" s="128">
        <v>105.227</v>
      </c>
      <c r="H929" s="128">
        <v>113.205</v>
      </c>
      <c r="I929" s="128">
        <v>120.21</v>
      </c>
      <c r="J929" s="127">
        <v>143.16</v>
      </c>
      <c r="K929" s="126"/>
      <c r="M929" s="126">
        <f t="shared" si="4646"/>
        <v>97.17</v>
      </c>
      <c r="N929" s="126">
        <f t="shared" si="4647"/>
        <v>97.22</v>
      </c>
      <c r="O929" s="126">
        <f t="shared" si="4648"/>
        <v>97.25</v>
      </c>
      <c r="P929" s="128">
        <f t="shared" si="4620"/>
        <v>3382.7500000000005</v>
      </c>
      <c r="Q929" s="5">
        <f t="shared" si="4621"/>
        <v>3636.5</v>
      </c>
      <c r="R929" s="6">
        <f t="shared" si="4622"/>
        <v>3860.9999999999995</v>
      </c>
      <c r="S929" s="7">
        <f t="shared" si="4623"/>
        <v>4592</v>
      </c>
      <c r="V929" s="127">
        <f t="shared" si="4628"/>
        <v>1.9999999999996021</v>
      </c>
      <c r="W929" s="127">
        <f t="shared" si="4629"/>
        <v>2.5000000000005684</v>
      </c>
      <c r="X929" s="127">
        <f t="shared" si="4630"/>
        <v>2.5000000000005684</v>
      </c>
      <c r="Y929" s="127">
        <f t="shared" si="4624"/>
        <v>0.49999999999954525</v>
      </c>
      <c r="Z929" s="126">
        <f t="shared" si="4625"/>
        <v>1.7499999999995453</v>
      </c>
      <c r="AA929" s="126">
        <f t="shared" si="4626"/>
        <v>2.0000000000009095</v>
      </c>
      <c r="AB929" s="126">
        <f t="shared" si="4627"/>
        <v>4.999999999998181</v>
      </c>
      <c r="AC929" s="126"/>
      <c r="AD929" s="126"/>
      <c r="AE929" s="127">
        <f t="shared" si="4643"/>
        <v>3.0499997899993714</v>
      </c>
      <c r="AF929" s="127">
        <f t="shared" si="4644"/>
        <v>3.5499997900003377</v>
      </c>
      <c r="AG929" s="127">
        <f t="shared" si="4645"/>
        <v>3.5499997900003377</v>
      </c>
      <c r="AH929" s="127">
        <f t="shared" si="4806"/>
        <v>0.16666666666727292</v>
      </c>
      <c r="AI929" s="127">
        <f t="shared" si="4631"/>
        <v>5.0000000000636646E-2</v>
      </c>
      <c r="AJ929" s="127">
        <f t="shared" si="4632"/>
        <v>0.54999999999899951</v>
      </c>
      <c r="AK929" s="127">
        <f t="shared" si="4633"/>
        <v>0.41666666666560559</v>
      </c>
      <c r="AL929" s="127">
        <f t="shared" si="4634"/>
        <v>0.74999999999909051</v>
      </c>
      <c r="AM929" s="127">
        <f t="shared" si="4635"/>
        <v>3.6666666666669698</v>
      </c>
      <c r="AN929" s="127">
        <f t="shared" si="4636"/>
        <v>4.0000000000001821</v>
      </c>
      <c r="AO929" s="127">
        <f t="shared" si="4637"/>
        <v>1</v>
      </c>
      <c r="AP929" s="127">
        <f t="shared" si="4638"/>
        <v>0.5</v>
      </c>
      <c r="AQ929" s="127">
        <f t="shared" si="4639"/>
        <v>3.0416666666685614</v>
      </c>
      <c r="AR929" s="127">
        <f t="shared" si="4640"/>
        <v>0.19999999999872675</v>
      </c>
      <c r="AS929" s="127">
        <f t="shared" si="4641"/>
        <v>2.8611111111102518</v>
      </c>
      <c r="AT929" s="127">
        <f t="shared" si="4642"/>
        <v>1.6666666666655146</v>
      </c>
      <c r="AU929" s="126"/>
      <c r="AX929" s="11">
        <f t="shared" si="4813"/>
        <v>1.9999999999996021</v>
      </c>
      <c r="AY929" s="11">
        <f t="shared" si="4814"/>
        <v>2.5000000000005684</v>
      </c>
      <c r="AZ929" s="11">
        <f t="shared" si="4815"/>
        <v>2.5000000000005684</v>
      </c>
      <c r="BA929" s="11">
        <f t="shared" si="4816"/>
        <v>-0.49999999999954525</v>
      </c>
      <c r="BB929" s="11">
        <f t="shared" si="4817"/>
        <v>-1.7499999999995453</v>
      </c>
      <c r="BC929" s="12">
        <f t="shared" si="4818"/>
        <v>-2.0000000000009095</v>
      </c>
      <c r="BD929" s="13">
        <f t="shared" si="4819"/>
        <v>4.999999999998181</v>
      </c>
      <c r="BF929" s="11">
        <f t="shared" si="4820"/>
        <v>2.9999999999986926</v>
      </c>
      <c r="BG929" s="11">
        <f t="shared" si="4821"/>
        <v>3.0499997899993714</v>
      </c>
      <c r="BH929" s="11">
        <f t="shared" si="4822"/>
        <v>3.5499997900003377</v>
      </c>
      <c r="BI929" s="11">
        <f t="shared" si="4823"/>
        <v>3.5499997900003377</v>
      </c>
      <c r="BJ929" s="11">
        <f t="shared" si="4824"/>
        <v>0.16666666666727292</v>
      </c>
      <c r="BK929" s="11">
        <f t="shared" si="4825"/>
        <v>5.0000000000636646E-2</v>
      </c>
      <c r="BL929" s="11">
        <f t="shared" si="4826"/>
        <v>-0.54999999999899951</v>
      </c>
      <c r="BM929" s="11">
        <f t="shared" si="4827"/>
        <v>-0.41666666666560559</v>
      </c>
      <c r="BN929" s="11">
        <f t="shared" si="4828"/>
        <v>-0.74999999999909051</v>
      </c>
      <c r="BO929" s="11">
        <f t="shared" si="4829"/>
        <v>-3.6666666666669698</v>
      </c>
      <c r="BP929" s="11">
        <f t="shared" si="4830"/>
        <v>-4.0000000000001821</v>
      </c>
      <c r="BQ929" s="126">
        <v>1</v>
      </c>
      <c r="BR929" s="11">
        <f t="shared" si="4831"/>
        <v>-0.5</v>
      </c>
      <c r="BS929" s="11">
        <f t="shared" si="4832"/>
        <v>-3.0416666666685614</v>
      </c>
      <c r="BT929" s="11">
        <f t="shared" si="4833"/>
        <v>-0.19999999999872675</v>
      </c>
      <c r="BU929" s="11">
        <f t="shared" si="4834"/>
        <v>-2.8611111111102518</v>
      </c>
      <c r="BV929" s="11">
        <f t="shared" si="4835"/>
        <v>-1.6666666666655146</v>
      </c>
      <c r="BY929" s="126"/>
      <c r="BZ929" s="126"/>
      <c r="CA929" s="122">
        <f t="shared" si="4836"/>
        <v>-2.8611111111102518</v>
      </c>
      <c r="CB929" s="126">
        <f t="shared" si="4837"/>
        <v>0</v>
      </c>
      <c r="CC929" s="126">
        <f t="shared" si="4838"/>
        <v>0</v>
      </c>
      <c r="CD929" s="126">
        <f t="shared" si="4839"/>
        <v>0</v>
      </c>
      <c r="CE929" s="126">
        <f t="shared" si="4840"/>
        <v>1</v>
      </c>
      <c r="CF929" s="126">
        <f t="shared" si="4841"/>
        <v>1</v>
      </c>
      <c r="CG929" s="126">
        <f t="shared" si="4842"/>
        <v>0</v>
      </c>
      <c r="CH929" s="126">
        <f t="shared" si="4843"/>
        <v>0</v>
      </c>
      <c r="CI929" s="126">
        <f t="shared" si="4844"/>
        <v>0</v>
      </c>
      <c r="CJ929" s="126">
        <f t="shared" si="4845"/>
        <v>0</v>
      </c>
      <c r="CK929" s="126" t="str">
        <f t="shared" si="4846"/>
        <v/>
      </c>
      <c r="CL929" s="126">
        <f t="shared" si="4847"/>
        <v>0</v>
      </c>
      <c r="CM929" s="126" t="str">
        <f t="shared" si="4848"/>
        <v/>
      </c>
      <c r="CN929" s="126" t="str">
        <f t="shared" si="4849"/>
        <v/>
      </c>
      <c r="CO929" s="126">
        <f t="shared" si="4850"/>
        <v>0</v>
      </c>
      <c r="CP929" s="126" t="str">
        <f t="shared" si="4851"/>
        <v/>
      </c>
      <c r="CQ929" s="126">
        <f t="shared" si="4852"/>
        <v>0</v>
      </c>
      <c r="CR929" s="126"/>
      <c r="CS929" s="126">
        <f t="shared" si="4853"/>
        <v>1</v>
      </c>
      <c r="CT929" s="126">
        <f t="shared" si="4854"/>
        <v>1</v>
      </c>
      <c r="CU929" s="126">
        <f t="shared" si="4855"/>
        <v>1</v>
      </c>
      <c r="CV929" s="126">
        <f t="shared" si="4856"/>
        <v>0</v>
      </c>
      <c r="CW929" s="126" t="str">
        <f t="shared" si="4857"/>
        <v/>
      </c>
      <c r="CX929" s="126" t="str">
        <f t="shared" si="4858"/>
        <v/>
      </c>
      <c r="CY929" s="126" t="str">
        <f t="shared" si="4859"/>
        <v/>
      </c>
      <c r="CZ929" s="126" t="str">
        <f t="shared" si="4860"/>
        <v/>
      </c>
      <c r="DA929" s="126" t="str">
        <f t="shared" si="4861"/>
        <v/>
      </c>
      <c r="DB929" s="126">
        <f t="shared" si="4862"/>
        <v>0</v>
      </c>
      <c r="DC929" s="126">
        <f t="shared" si="4863"/>
        <v>1</v>
      </c>
      <c r="DD929" s="126" t="str">
        <f t="shared" si="4864"/>
        <v/>
      </c>
      <c r="DE929" s="126" t="str">
        <f t="shared" si="4865"/>
        <v/>
      </c>
      <c r="DF929" s="126"/>
      <c r="DG929" s="126">
        <f t="shared" si="4866"/>
        <v>1</v>
      </c>
      <c r="DH929" s="126">
        <f t="shared" si="4867"/>
        <v>1</v>
      </c>
      <c r="DI929" s="126">
        <f t="shared" si="4868"/>
        <v>1</v>
      </c>
      <c r="DJ929" s="126">
        <f t="shared" si="4869"/>
        <v>0</v>
      </c>
      <c r="DK929" s="126">
        <f t="shared" si="4870"/>
        <v>0</v>
      </c>
      <c r="DL929" s="126"/>
      <c r="DM929" s="126">
        <f t="shared" si="4871"/>
        <v>0</v>
      </c>
      <c r="DN929" s="126" t="str">
        <f t="shared" si="4872"/>
        <v/>
      </c>
      <c r="DO929" s="126" t="str">
        <f t="shared" si="4873"/>
        <v/>
      </c>
      <c r="DP929" s="126" t="str">
        <f t="shared" si="4874"/>
        <v/>
      </c>
      <c r="DQ929" s="126" t="str">
        <f t="shared" si="4875"/>
        <v/>
      </c>
      <c r="DR929" s="126" t="str">
        <f t="shared" si="4876"/>
        <v/>
      </c>
      <c r="DS929" s="126" t="str">
        <f t="shared" si="4877"/>
        <v/>
      </c>
      <c r="DT929" s="126" t="str">
        <f t="shared" si="4878"/>
        <v/>
      </c>
      <c r="DU929" s="126" t="str">
        <f t="shared" si="4879"/>
        <v/>
      </c>
      <c r="DV929" s="126">
        <f t="shared" si="4880"/>
        <v>0</v>
      </c>
      <c r="DW929" s="126">
        <f t="shared" si="4881"/>
        <v>1</v>
      </c>
      <c r="DX929" s="126">
        <f t="shared" si="4882"/>
        <v>1</v>
      </c>
      <c r="DY929" s="126" t="str">
        <f t="shared" si="4883"/>
        <v/>
      </c>
      <c r="EA929" s="126">
        <f t="shared" si="4884"/>
        <v>1</v>
      </c>
      <c r="EB929" s="126">
        <f t="shared" si="4885"/>
        <v>1</v>
      </c>
      <c r="EC929" s="126">
        <f t="shared" si="4886"/>
        <v>1</v>
      </c>
      <c r="ED929" s="126">
        <f t="shared" si="4887"/>
        <v>0</v>
      </c>
      <c r="EF929" s="126">
        <f t="shared" si="4888"/>
        <v>1</v>
      </c>
      <c r="EG929" s="126">
        <f t="shared" si="4889"/>
        <v>1</v>
      </c>
      <c r="EH929" s="126">
        <f t="shared" si="4890"/>
        <v>1</v>
      </c>
      <c r="EI929" s="126">
        <f t="shared" si="4891"/>
        <v>0</v>
      </c>
      <c r="EK929" s="126">
        <f t="shared" si="4892"/>
        <v>1</v>
      </c>
      <c r="EL929" s="126">
        <f t="shared" si="4893"/>
        <v>1</v>
      </c>
      <c r="EM929" s="126">
        <f t="shared" si="4894"/>
        <v>0</v>
      </c>
      <c r="EO929" s="126">
        <f t="shared" si="4895"/>
        <v>1</v>
      </c>
      <c r="EP929" s="126">
        <f t="shared" si="4896"/>
        <v>1</v>
      </c>
      <c r="EQ929" s="126">
        <f t="shared" si="4897"/>
        <v>0</v>
      </c>
      <c r="ES929" s="126">
        <f t="shared" si="4898"/>
        <v>1</v>
      </c>
      <c r="ET929" s="126">
        <f t="shared" si="4899"/>
        <v>1</v>
      </c>
      <c r="EU929" s="126">
        <f t="shared" si="4900"/>
        <v>0</v>
      </c>
      <c r="EV929" s="126" t="str">
        <f t="shared" si="4901"/>
        <v/>
      </c>
      <c r="EW929" s="126" t="str">
        <f t="shared" si="4902"/>
        <v/>
      </c>
      <c r="EY929" s="126">
        <f t="shared" si="4903"/>
        <v>0</v>
      </c>
      <c r="EZ929" s="126">
        <f t="shared" si="4904"/>
        <v>0</v>
      </c>
      <c r="FA929" s="126">
        <f t="shared" si="4905"/>
        <v>0</v>
      </c>
      <c r="FC929" s="126">
        <f t="shared" si="4906"/>
        <v>1</v>
      </c>
      <c r="FD929" s="126">
        <f t="shared" si="4907"/>
        <v>1</v>
      </c>
      <c r="FE929" s="126"/>
      <c r="FF929" s="126">
        <f t="shared" si="4908"/>
        <v>0</v>
      </c>
      <c r="FG929" s="126">
        <f t="shared" si="4909"/>
        <v>0</v>
      </c>
      <c r="FH929" s="126">
        <f t="shared" si="4910"/>
        <v>0</v>
      </c>
      <c r="FI929" s="126" t="str">
        <f t="shared" si="4911"/>
        <v/>
      </c>
      <c r="FJ929" s="126" t="str">
        <f t="shared" si="4912"/>
        <v/>
      </c>
      <c r="FK929" s="126" t="str">
        <f t="shared" si="4913"/>
        <v/>
      </c>
      <c r="FL929" s="126" t="str">
        <f t="shared" si="4914"/>
        <v/>
      </c>
      <c r="FN929" s="126" t="str">
        <f t="shared" si="4915"/>
        <v/>
      </c>
      <c r="FO929" s="126" t="str">
        <f t="shared" si="4916"/>
        <v/>
      </c>
      <c r="FP929" s="126" t="str">
        <f t="shared" si="4917"/>
        <v/>
      </c>
      <c r="FV929" s="126">
        <f t="shared" si="4918"/>
        <v>1</v>
      </c>
      <c r="FW929" s="126">
        <f t="shared" si="4919"/>
        <v>0</v>
      </c>
      <c r="FX929" s="126">
        <f t="shared" si="4920"/>
        <v>0</v>
      </c>
      <c r="GA929" s="126">
        <f t="shared" si="4921"/>
        <v>1</v>
      </c>
      <c r="GB929" s="126">
        <f t="shared" si="4922"/>
        <v>1</v>
      </c>
      <c r="GC929" s="126">
        <f t="shared" si="4923"/>
        <v>1</v>
      </c>
      <c r="GD929" s="126">
        <f t="shared" si="4924"/>
        <v>0</v>
      </c>
      <c r="GE929" s="126">
        <f t="shared" si="4925"/>
        <v>0</v>
      </c>
      <c r="GF929" s="126">
        <f t="shared" si="4926"/>
        <v>1</v>
      </c>
      <c r="GG929" s="126">
        <f t="shared" si="4927"/>
        <v>1</v>
      </c>
      <c r="GI929" s="126">
        <f t="shared" si="4928"/>
        <v>1</v>
      </c>
      <c r="GK929" s="126">
        <f t="shared" si="4929"/>
        <v>1</v>
      </c>
      <c r="GL929" s="126">
        <f t="shared" si="4930"/>
        <v>1</v>
      </c>
      <c r="GM929" s="126">
        <f t="shared" si="4931"/>
        <v>1</v>
      </c>
      <c r="GN929" s="126">
        <f t="shared" si="4932"/>
        <v>0</v>
      </c>
      <c r="GO929" s="126">
        <f t="shared" si="4933"/>
        <v>0</v>
      </c>
      <c r="GP929" s="126">
        <f t="shared" si="4934"/>
        <v>1</v>
      </c>
      <c r="GQ929" s="126">
        <f t="shared" si="4935"/>
        <v>1</v>
      </c>
      <c r="GS929" s="126" t="str">
        <f t="shared" si="4936"/>
        <v/>
      </c>
      <c r="GT929" s="126" t="str">
        <f t="shared" si="4937"/>
        <v/>
      </c>
      <c r="GU929" s="126">
        <f t="shared" si="4938"/>
        <v>0</v>
      </c>
      <c r="GV929" s="126">
        <f t="shared" si="4939"/>
        <v>0</v>
      </c>
      <c r="GW929" s="126">
        <f t="shared" si="4940"/>
        <v>0</v>
      </c>
      <c r="GX929" s="126">
        <f t="shared" si="4941"/>
        <v>0</v>
      </c>
      <c r="GY929" s="126">
        <f t="shared" si="4942"/>
        <v>0</v>
      </c>
      <c r="GZ929" s="126"/>
      <c r="HA929" s="126">
        <f t="shared" si="4943"/>
        <v>1</v>
      </c>
      <c r="HB929" s="126">
        <f t="shared" si="4944"/>
        <v>0</v>
      </c>
      <c r="HC929" s="126">
        <f t="shared" si="4945"/>
        <v>0</v>
      </c>
      <c r="HD929" s="126">
        <f t="shared" si="4946"/>
        <v>0</v>
      </c>
      <c r="HE929" s="126">
        <f t="shared" si="4947"/>
        <v>0</v>
      </c>
      <c r="HF929" s="126">
        <f t="shared" si="4948"/>
        <v>0</v>
      </c>
      <c r="HH929" s="126">
        <f t="shared" si="4949"/>
        <v>1</v>
      </c>
      <c r="HI929" s="126">
        <f t="shared" si="4950"/>
        <v>1</v>
      </c>
      <c r="HJ929" s="126">
        <f t="shared" si="4951"/>
        <v>0</v>
      </c>
      <c r="HK929" s="126">
        <f t="shared" si="4952"/>
        <v>0</v>
      </c>
      <c r="HL929" s="126">
        <f t="shared" si="4953"/>
        <v>0</v>
      </c>
      <c r="HM929" s="126">
        <f t="shared" si="4954"/>
        <v>0</v>
      </c>
      <c r="HO929" s="126">
        <f t="shared" si="4955"/>
        <v>1</v>
      </c>
      <c r="HP929" s="126" t="str">
        <f t="shared" si="4956"/>
        <v/>
      </c>
      <c r="HQ929" s="126" t="str">
        <f t="shared" si="4957"/>
        <v/>
      </c>
      <c r="HR929" s="122" t="str">
        <f t="shared" si="4958"/>
        <v/>
      </c>
      <c r="HS929" s="126" t="str">
        <f t="shared" si="4959"/>
        <v/>
      </c>
      <c r="HT929" s="122" t="str">
        <f t="shared" si="4960"/>
        <v/>
      </c>
      <c r="HU929" s="122" t="str">
        <f t="shared" si="4961"/>
        <v/>
      </c>
      <c r="HV929" s="126" t="str">
        <f t="shared" si="4962"/>
        <v/>
      </c>
      <c r="HW929" s="126" t="str">
        <f t="shared" si="4963"/>
        <v/>
      </c>
      <c r="HX929" s="126" t="str">
        <f t="shared" si="4964"/>
        <v/>
      </c>
      <c r="HZ929" s="126">
        <f t="shared" si="4965"/>
        <v>1</v>
      </c>
      <c r="IA929" s="126" t="str">
        <f t="shared" si="4966"/>
        <v/>
      </c>
      <c r="IB929" s="126" t="str">
        <f t="shared" si="4967"/>
        <v/>
      </c>
      <c r="IC929" s="126" t="str">
        <f t="shared" si="4968"/>
        <v/>
      </c>
      <c r="ID929" s="126" t="str">
        <f t="shared" si="4969"/>
        <v/>
      </c>
      <c r="IE929" s="126" t="str">
        <f t="shared" si="4970"/>
        <v/>
      </c>
      <c r="IF929" s="126" t="str">
        <f t="shared" si="4971"/>
        <v/>
      </c>
      <c r="IG929" s="126" t="str">
        <f t="shared" si="4972"/>
        <v/>
      </c>
      <c r="IH929" s="126" t="str">
        <f t="shared" si="4973"/>
        <v/>
      </c>
      <c r="II929" s="126" t="str">
        <f t="shared" si="4974"/>
        <v/>
      </c>
      <c r="IO929" s="128"/>
      <c r="IP929" s="128"/>
      <c r="IQ929" s="127"/>
      <c r="IR929" s="127"/>
      <c r="IX929" s="6"/>
      <c r="IY929" s="6"/>
      <c r="IZ929" s="7"/>
      <c r="JA929" s="7"/>
      <c r="JG929" s="12"/>
      <c r="JH929" s="12"/>
      <c r="JI929" s="13"/>
      <c r="JJ929" s="13"/>
      <c r="JN929" s="6"/>
      <c r="JO929" s="6"/>
      <c r="JQ929" s="11"/>
      <c r="JR929" s="11"/>
      <c r="JS929" s="12"/>
      <c r="JT929" s="13"/>
      <c r="JU929" s="12"/>
      <c r="JV929" s="12"/>
      <c r="JW929" s="97"/>
      <c r="JX929" s="13"/>
      <c r="JY929" s="13"/>
      <c r="JZ929" s="97"/>
      <c r="KA929" s="97"/>
      <c r="KB929" s="11"/>
      <c r="KC929" s="11"/>
      <c r="KD929" s="11"/>
      <c r="KE929" s="11"/>
    </row>
    <row r="930" spans="1:291" s="122" customFormat="1" x14ac:dyDescent="0.2">
      <c r="A930" s="146">
        <f t="shared" si="4081"/>
        <v>930</v>
      </c>
      <c r="C930" s="2">
        <v>43445</v>
      </c>
      <c r="D930" s="126">
        <v>97.12</v>
      </c>
      <c r="E930" s="126">
        <v>97.165000000000006</v>
      </c>
      <c r="F930" s="126">
        <v>97.19</v>
      </c>
      <c r="G930" s="128">
        <v>105.20699999999999</v>
      </c>
      <c r="H930" s="128">
        <v>113.16</v>
      </c>
      <c r="I930" s="128">
        <v>120.13500000000001</v>
      </c>
      <c r="J930" s="127">
        <v>143.07</v>
      </c>
      <c r="K930" s="126"/>
      <c r="M930" s="126">
        <f t="shared" si="4646"/>
        <v>97.12</v>
      </c>
      <c r="N930" s="126">
        <f t="shared" si="4647"/>
        <v>97.165000000000006</v>
      </c>
      <c r="O930" s="126">
        <f t="shared" si="4648"/>
        <v>97.19</v>
      </c>
      <c r="P930" s="128">
        <f t="shared" si="4620"/>
        <v>3380.7499999999995</v>
      </c>
      <c r="Q930" s="5">
        <f t="shared" si="4621"/>
        <v>3631.9999999999995</v>
      </c>
      <c r="R930" s="6">
        <f t="shared" si="4622"/>
        <v>3853.5000000000005</v>
      </c>
      <c r="S930" s="7">
        <f t="shared" si="4623"/>
        <v>4582.9999999999991</v>
      </c>
      <c r="V930" s="127">
        <f t="shared" si="4628"/>
        <v>4.9999999999997158</v>
      </c>
      <c r="W930" s="127">
        <f t="shared" si="4629"/>
        <v>5.499999999999261</v>
      </c>
      <c r="X930" s="127">
        <f t="shared" si="4630"/>
        <v>6.0000000000002274</v>
      </c>
      <c r="Y930" s="127">
        <f t="shared" si="4624"/>
        <v>2.0000000000009095</v>
      </c>
      <c r="Z930" s="126">
        <f t="shared" si="4625"/>
        <v>4.5000000000004547</v>
      </c>
      <c r="AA930" s="126">
        <f t="shared" si="4626"/>
        <v>7.4999999999990905</v>
      </c>
      <c r="AB930" s="126">
        <f t="shared" si="4627"/>
        <v>9.0000000000009095</v>
      </c>
      <c r="AC930" s="126"/>
      <c r="AD930" s="126"/>
      <c r="AE930" s="127">
        <f t="shared" si="4643"/>
        <v>2.3000005399993348</v>
      </c>
      <c r="AF930" s="127">
        <f t="shared" si="4644"/>
        <v>2.8000005399988801</v>
      </c>
      <c r="AG930" s="127">
        <f t="shared" si="4645"/>
        <v>3.3000005399998464</v>
      </c>
      <c r="AH930" s="127">
        <f t="shared" si="4806"/>
        <v>1.0000000000015157</v>
      </c>
      <c r="AI930" s="127">
        <f t="shared" si="4631"/>
        <v>1.3000000000015461</v>
      </c>
      <c r="AJ930" s="127">
        <f t="shared" si="4632"/>
        <v>1.0009770790020411E-12</v>
      </c>
      <c r="AK930" s="127">
        <f t="shared" si="4633"/>
        <v>0.49999999999893863</v>
      </c>
      <c r="AL930" s="127">
        <f t="shared" si="4634"/>
        <v>0.75000000000090949</v>
      </c>
      <c r="AM930" s="127">
        <f t="shared" si="4635"/>
        <v>4.4999999999987867</v>
      </c>
      <c r="AN930" s="127">
        <f t="shared" si="4636"/>
        <v>3.8999999999987267</v>
      </c>
      <c r="AO930" s="127">
        <f t="shared" si="4637"/>
        <v>1</v>
      </c>
      <c r="AP930" s="127">
        <f t="shared" si="4638"/>
        <v>2.6666666666681822</v>
      </c>
      <c r="AQ930" s="127">
        <f t="shared" si="4639"/>
        <v>5.2499999999971951</v>
      </c>
      <c r="AR930" s="127">
        <f t="shared" si="4640"/>
        <v>1.0000000000021827</v>
      </c>
      <c r="AS930" s="127">
        <f t="shared" si="4641"/>
        <v>2.5000000000002527</v>
      </c>
      <c r="AT930" s="127">
        <f t="shared" si="4642"/>
        <v>2.800000000001698</v>
      </c>
      <c r="AU930" s="126"/>
      <c r="AX930" s="11">
        <f t="shared" si="4813"/>
        <v>-4.9999999999997158</v>
      </c>
      <c r="AY930" s="11">
        <f t="shared" si="4814"/>
        <v>-5.499999999999261</v>
      </c>
      <c r="AZ930" s="11">
        <f t="shared" si="4815"/>
        <v>-6.0000000000002274</v>
      </c>
      <c r="BA930" s="11">
        <f t="shared" si="4816"/>
        <v>-2.0000000000009095</v>
      </c>
      <c r="BB930" s="11">
        <f t="shared" si="4817"/>
        <v>-4.5000000000004547</v>
      </c>
      <c r="BC930" s="12">
        <f t="shared" si="4818"/>
        <v>-7.4999999999990905</v>
      </c>
      <c r="BD930" s="13">
        <f t="shared" si="4819"/>
        <v>-9.0000000000009095</v>
      </c>
      <c r="BF930" s="11">
        <f t="shared" si="4820"/>
        <v>-0.99999999999789679</v>
      </c>
      <c r="BG930" s="11">
        <f t="shared" si="4821"/>
        <v>-2.3000005399993348</v>
      </c>
      <c r="BH930" s="11">
        <f t="shared" si="4822"/>
        <v>-2.8000005399988801</v>
      </c>
      <c r="BI930" s="11">
        <f t="shared" si="4823"/>
        <v>-3.3000005399998464</v>
      </c>
      <c r="BJ930" s="11">
        <f t="shared" si="4824"/>
        <v>-1.0000000000015157</v>
      </c>
      <c r="BK930" s="11">
        <f t="shared" si="4825"/>
        <v>-1.3000000000015461</v>
      </c>
      <c r="BL930" s="11">
        <f t="shared" si="4826"/>
        <v>-1.0009770790020411E-12</v>
      </c>
      <c r="BM930" s="11">
        <f t="shared" si="4827"/>
        <v>0.49999999999893863</v>
      </c>
      <c r="BN930" s="11">
        <f t="shared" si="4828"/>
        <v>-0.75000000000090949</v>
      </c>
      <c r="BO930" s="11">
        <f t="shared" si="4829"/>
        <v>-4.4999999999987867</v>
      </c>
      <c r="BP930" s="11">
        <f t="shared" si="4830"/>
        <v>-3.8999999999987267</v>
      </c>
      <c r="BQ930" s="126">
        <v>1</v>
      </c>
      <c r="BR930" s="11">
        <f t="shared" si="4831"/>
        <v>2.6666666666681822</v>
      </c>
      <c r="BS930" s="11">
        <f t="shared" si="4832"/>
        <v>-5.2499999999971951</v>
      </c>
      <c r="BT930" s="11">
        <f t="shared" si="4833"/>
        <v>-1.0000000000021827</v>
      </c>
      <c r="BU930" s="11">
        <f t="shared" si="4834"/>
        <v>-2.5000000000002527</v>
      </c>
      <c r="BV930" s="11">
        <f t="shared" si="4835"/>
        <v>-2.800000000001698</v>
      </c>
      <c r="BY930" s="126"/>
      <c r="BZ930" s="126"/>
      <c r="CA930" s="122">
        <f t="shared" si="4836"/>
        <v>-2.5000000000002527</v>
      </c>
      <c r="CB930" s="126">
        <f t="shared" si="4837"/>
        <v>1</v>
      </c>
      <c r="CC930" s="126">
        <f t="shared" si="4838"/>
        <v>1</v>
      </c>
      <c r="CD930" s="126">
        <f t="shared" si="4839"/>
        <v>1</v>
      </c>
      <c r="CE930" s="126">
        <f t="shared" si="4840"/>
        <v>1</v>
      </c>
      <c r="CF930" s="126">
        <f t="shared" si="4841"/>
        <v>1</v>
      </c>
      <c r="CG930" s="126">
        <f t="shared" si="4842"/>
        <v>1</v>
      </c>
      <c r="CH930" s="126" t="str">
        <f t="shared" si="4843"/>
        <v/>
      </c>
      <c r="CI930" s="126">
        <f t="shared" si="4844"/>
        <v>0</v>
      </c>
      <c r="CJ930" s="126">
        <f t="shared" si="4845"/>
        <v>0</v>
      </c>
      <c r="CK930" s="126" t="str">
        <f t="shared" si="4846"/>
        <v/>
      </c>
      <c r="CL930" s="126">
        <f t="shared" si="4847"/>
        <v>0</v>
      </c>
      <c r="CM930" s="126" t="str">
        <f t="shared" si="4848"/>
        <v/>
      </c>
      <c r="CN930" s="126" t="str">
        <f t="shared" si="4849"/>
        <v/>
      </c>
      <c r="CO930" s="126">
        <f t="shared" si="4850"/>
        <v>0</v>
      </c>
      <c r="CP930" s="126">
        <f t="shared" si="4851"/>
        <v>0</v>
      </c>
      <c r="CQ930" s="126" t="str">
        <f t="shared" si="4852"/>
        <v/>
      </c>
      <c r="CR930" s="126"/>
      <c r="CS930" s="126">
        <f t="shared" si="4853"/>
        <v>0</v>
      </c>
      <c r="CT930" s="126">
        <f t="shared" si="4854"/>
        <v>0</v>
      </c>
      <c r="CU930" s="126">
        <f t="shared" si="4855"/>
        <v>0</v>
      </c>
      <c r="CV930" s="126">
        <f t="shared" si="4856"/>
        <v>0</v>
      </c>
      <c r="CW930" s="126">
        <f t="shared" si="4857"/>
        <v>1</v>
      </c>
      <c r="CX930" s="126" t="str">
        <f t="shared" si="4858"/>
        <v/>
      </c>
      <c r="CY930" s="126" t="str">
        <f t="shared" si="4859"/>
        <v/>
      </c>
      <c r="CZ930" s="126" t="str">
        <f t="shared" si="4860"/>
        <v/>
      </c>
      <c r="DA930" s="126" t="str">
        <f t="shared" si="4861"/>
        <v/>
      </c>
      <c r="DB930" s="126">
        <f t="shared" si="4862"/>
        <v>1</v>
      </c>
      <c r="DC930" s="126" t="str">
        <f t="shared" si="4863"/>
        <v/>
      </c>
      <c r="DD930" s="126">
        <f t="shared" si="4864"/>
        <v>1</v>
      </c>
      <c r="DE930" s="126" t="str">
        <f t="shared" si="4865"/>
        <v/>
      </c>
      <c r="DF930" s="126"/>
      <c r="DG930" s="126">
        <f t="shared" si="4866"/>
        <v>1</v>
      </c>
      <c r="DH930" s="126">
        <f t="shared" si="4867"/>
        <v>1</v>
      </c>
      <c r="DI930" s="126">
        <f t="shared" si="4868"/>
        <v>1</v>
      </c>
      <c r="DJ930" s="126">
        <f t="shared" si="4869"/>
        <v>1</v>
      </c>
      <c r="DK930" s="126" t="str">
        <f t="shared" si="4870"/>
        <v/>
      </c>
      <c r="DL930" s="126"/>
      <c r="DM930" s="126" t="str">
        <f t="shared" si="4871"/>
        <v/>
      </c>
      <c r="DN930" s="126">
        <f t="shared" si="4872"/>
        <v>0</v>
      </c>
      <c r="DO930" s="126">
        <f t="shared" si="4873"/>
        <v>0</v>
      </c>
      <c r="DP930" s="126">
        <f t="shared" si="4874"/>
        <v>1</v>
      </c>
      <c r="DQ930" s="126">
        <f t="shared" si="4875"/>
        <v>0</v>
      </c>
      <c r="DR930" s="126">
        <f t="shared" si="4876"/>
        <v>0</v>
      </c>
      <c r="DS930" s="126">
        <f t="shared" si="4877"/>
        <v>0</v>
      </c>
      <c r="DT930" s="126">
        <f t="shared" si="4878"/>
        <v>0</v>
      </c>
      <c r="DU930" s="126">
        <f t="shared" si="4879"/>
        <v>0</v>
      </c>
      <c r="DV930" s="126">
        <f t="shared" si="4880"/>
        <v>1</v>
      </c>
      <c r="DW930" s="126">
        <f t="shared" si="4881"/>
        <v>0</v>
      </c>
      <c r="DX930" s="126" t="str">
        <f t="shared" si="4882"/>
        <v/>
      </c>
      <c r="DY930" s="126" t="str">
        <f t="shared" si="4883"/>
        <v/>
      </c>
      <c r="EA930" s="126">
        <f t="shared" si="4884"/>
        <v>1</v>
      </c>
      <c r="EB930" s="126">
        <f t="shared" si="4885"/>
        <v>1</v>
      </c>
      <c r="EC930" s="126">
        <f t="shared" si="4886"/>
        <v>1</v>
      </c>
      <c r="ED930" s="126">
        <f t="shared" si="4887"/>
        <v>1</v>
      </c>
      <c r="EF930" s="126">
        <f t="shared" si="4888"/>
        <v>1</v>
      </c>
      <c r="EG930" s="126">
        <f t="shared" si="4889"/>
        <v>1</v>
      </c>
      <c r="EH930" s="126">
        <f t="shared" si="4890"/>
        <v>1</v>
      </c>
      <c r="EI930" s="126">
        <f t="shared" si="4891"/>
        <v>1</v>
      </c>
      <c r="EK930" s="126">
        <f t="shared" si="4892"/>
        <v>1</v>
      </c>
      <c r="EL930" s="126">
        <f t="shared" si="4893"/>
        <v>1</v>
      </c>
      <c r="EM930" s="126">
        <f t="shared" si="4894"/>
        <v>1</v>
      </c>
      <c r="EO930" s="126">
        <f t="shared" si="4895"/>
        <v>1</v>
      </c>
      <c r="EP930" s="126">
        <f t="shared" si="4896"/>
        <v>1</v>
      </c>
      <c r="EQ930" s="126">
        <f t="shared" si="4897"/>
        <v>1</v>
      </c>
      <c r="ES930" s="126">
        <f t="shared" si="4898"/>
        <v>1</v>
      </c>
      <c r="ET930" s="126">
        <f t="shared" si="4899"/>
        <v>1</v>
      </c>
      <c r="EU930" s="126">
        <f t="shared" si="4900"/>
        <v>1</v>
      </c>
      <c r="EV930" s="126">
        <f t="shared" si="4901"/>
        <v>1</v>
      </c>
      <c r="EW930" s="126">
        <f t="shared" si="4902"/>
        <v>0</v>
      </c>
      <c r="EY930" s="126">
        <f t="shared" si="4903"/>
        <v>1</v>
      </c>
      <c r="EZ930" s="126">
        <f t="shared" si="4904"/>
        <v>1</v>
      </c>
      <c r="FA930" s="126">
        <f t="shared" si="4905"/>
        <v>1</v>
      </c>
      <c r="FC930" s="126">
        <f t="shared" si="4906"/>
        <v>0</v>
      </c>
      <c r="FD930" s="126" t="str">
        <f t="shared" si="4907"/>
        <v/>
      </c>
      <c r="FE930" s="126"/>
      <c r="FF930" s="126">
        <f t="shared" si="4908"/>
        <v>0</v>
      </c>
      <c r="FG930" s="126">
        <f t="shared" si="4909"/>
        <v>1</v>
      </c>
      <c r="FH930" s="126">
        <f t="shared" si="4910"/>
        <v>0</v>
      </c>
      <c r="FI930" s="126" t="str">
        <f t="shared" si="4911"/>
        <v/>
      </c>
      <c r="FJ930" s="126" t="str">
        <f t="shared" si="4912"/>
        <v/>
      </c>
      <c r="FK930" s="126" t="str">
        <f t="shared" si="4913"/>
        <v/>
      </c>
      <c r="FL930" s="126" t="str">
        <f t="shared" si="4914"/>
        <v/>
      </c>
      <c r="FN930" s="126" t="str">
        <f t="shared" si="4915"/>
        <v/>
      </c>
      <c r="FO930" s="126" t="str">
        <f t="shared" si="4916"/>
        <v/>
      </c>
      <c r="FP930" s="126" t="str">
        <f t="shared" si="4917"/>
        <v/>
      </c>
      <c r="FV930" s="126">
        <f t="shared" si="4918"/>
        <v>0</v>
      </c>
      <c r="FW930" s="126">
        <f t="shared" si="4919"/>
        <v>1</v>
      </c>
      <c r="FX930" s="126">
        <f t="shared" si="4920"/>
        <v>1</v>
      </c>
      <c r="GA930" s="126">
        <f t="shared" si="4921"/>
        <v>0</v>
      </c>
      <c r="GB930" s="126">
        <f t="shared" si="4922"/>
        <v>0</v>
      </c>
      <c r="GC930" s="126">
        <f t="shared" si="4923"/>
        <v>0</v>
      </c>
      <c r="GD930" s="126">
        <f t="shared" si="4924"/>
        <v>0</v>
      </c>
      <c r="GE930" s="126">
        <f t="shared" si="4925"/>
        <v>0</v>
      </c>
      <c r="GF930" s="126">
        <f t="shared" si="4926"/>
        <v>1</v>
      </c>
      <c r="GG930" s="126">
        <f t="shared" si="4927"/>
        <v>0</v>
      </c>
      <c r="GI930" s="126">
        <f t="shared" si="4928"/>
        <v>0</v>
      </c>
      <c r="GK930" s="126">
        <f t="shared" si="4929"/>
        <v>1</v>
      </c>
      <c r="GL930" s="126">
        <f t="shared" si="4930"/>
        <v>1</v>
      </c>
      <c r="GM930" s="126">
        <f t="shared" si="4931"/>
        <v>1</v>
      </c>
      <c r="GN930" s="126">
        <f t="shared" si="4932"/>
        <v>1</v>
      </c>
      <c r="GO930" s="126">
        <f t="shared" si="4933"/>
        <v>1</v>
      </c>
      <c r="GP930" s="126">
        <f t="shared" si="4934"/>
        <v>0</v>
      </c>
      <c r="GQ930" s="126">
        <f t="shared" si="4935"/>
        <v>1</v>
      </c>
      <c r="GS930" s="126" t="str">
        <f t="shared" si="4936"/>
        <v/>
      </c>
      <c r="GT930" s="126" t="str">
        <f t="shared" si="4937"/>
        <v/>
      </c>
      <c r="GU930" s="126">
        <f t="shared" si="4938"/>
        <v>0</v>
      </c>
      <c r="GV930" s="126">
        <f t="shared" si="4939"/>
        <v>0</v>
      </c>
      <c r="GW930" s="126">
        <f t="shared" si="4940"/>
        <v>0</v>
      </c>
      <c r="GX930" s="126">
        <f t="shared" si="4941"/>
        <v>0</v>
      </c>
      <c r="GY930" s="126">
        <f t="shared" si="4942"/>
        <v>0</v>
      </c>
      <c r="GZ930" s="126"/>
      <c r="HA930" s="126">
        <f t="shared" si="4943"/>
        <v>1</v>
      </c>
      <c r="HB930" s="126">
        <f t="shared" si="4944"/>
        <v>1</v>
      </c>
      <c r="HC930" s="126">
        <f t="shared" si="4945"/>
        <v>0</v>
      </c>
      <c r="HD930" s="126">
        <f t="shared" si="4946"/>
        <v>0</v>
      </c>
      <c r="HE930" s="126">
        <f t="shared" si="4947"/>
        <v>0</v>
      </c>
      <c r="HF930" s="126">
        <f t="shared" si="4948"/>
        <v>0</v>
      </c>
      <c r="HH930" s="126">
        <f t="shared" si="4949"/>
        <v>1</v>
      </c>
      <c r="HI930" s="126">
        <f t="shared" si="4950"/>
        <v>1</v>
      </c>
      <c r="HJ930" s="126">
        <f t="shared" si="4951"/>
        <v>1</v>
      </c>
      <c r="HK930" s="126">
        <f t="shared" si="4952"/>
        <v>0</v>
      </c>
      <c r="HL930" s="126">
        <f t="shared" si="4953"/>
        <v>0</v>
      </c>
      <c r="HM930" s="126">
        <f t="shared" si="4954"/>
        <v>0</v>
      </c>
      <c r="HO930" s="126" t="str">
        <f t="shared" si="4955"/>
        <v/>
      </c>
      <c r="HP930" s="126">
        <f t="shared" si="4956"/>
        <v>1</v>
      </c>
      <c r="HQ930" s="126" t="str">
        <f t="shared" si="4957"/>
        <v/>
      </c>
      <c r="HR930" s="122" t="str">
        <f t="shared" si="4958"/>
        <v/>
      </c>
      <c r="HS930" s="126" t="str">
        <f t="shared" si="4959"/>
        <v/>
      </c>
      <c r="HT930" s="122" t="str">
        <f t="shared" si="4960"/>
        <v/>
      </c>
      <c r="HU930" s="122" t="str">
        <f t="shared" si="4961"/>
        <v/>
      </c>
      <c r="HV930" s="126" t="str">
        <f t="shared" si="4962"/>
        <v/>
      </c>
      <c r="HW930" s="126" t="str">
        <f t="shared" si="4963"/>
        <v/>
      </c>
      <c r="HX930" s="126" t="str">
        <f t="shared" si="4964"/>
        <v/>
      </c>
      <c r="HZ930" s="126" t="str">
        <f t="shared" si="4965"/>
        <v/>
      </c>
      <c r="IA930" s="126">
        <f t="shared" si="4966"/>
        <v>0</v>
      </c>
      <c r="IB930" s="126" t="str">
        <f t="shared" si="4967"/>
        <v/>
      </c>
      <c r="IC930" s="126" t="str">
        <f t="shared" si="4968"/>
        <v/>
      </c>
      <c r="ID930" s="126" t="str">
        <f t="shared" si="4969"/>
        <v/>
      </c>
      <c r="IE930" s="126" t="str">
        <f t="shared" si="4970"/>
        <v/>
      </c>
      <c r="IF930" s="126" t="str">
        <f t="shared" si="4971"/>
        <v/>
      </c>
      <c r="IG930" s="126" t="str">
        <f t="shared" si="4972"/>
        <v/>
      </c>
      <c r="IH930" s="126" t="str">
        <f t="shared" si="4973"/>
        <v/>
      </c>
      <c r="II930" s="126" t="str">
        <f t="shared" si="4974"/>
        <v/>
      </c>
      <c r="IO930" s="128"/>
      <c r="IP930" s="128"/>
      <c r="IQ930" s="127"/>
      <c r="IR930" s="127"/>
      <c r="IX930" s="6"/>
      <c r="IY930" s="6"/>
      <c r="IZ930" s="7"/>
      <c r="JA930" s="7"/>
      <c r="JG930" s="12"/>
      <c r="JH930" s="12"/>
      <c r="JI930" s="13"/>
      <c r="JJ930" s="13"/>
      <c r="JN930" s="6"/>
      <c r="JO930" s="6"/>
      <c r="JQ930" s="11"/>
      <c r="JR930" s="11"/>
      <c r="JS930" s="12"/>
      <c r="JT930" s="13"/>
      <c r="JU930" s="12"/>
      <c r="JV930" s="12"/>
      <c r="JW930" s="97"/>
      <c r="JX930" s="13"/>
      <c r="JY930" s="13"/>
      <c r="JZ930" s="97"/>
      <c r="KA930" s="97"/>
      <c r="KB930" s="11"/>
      <c r="KC930" s="11"/>
      <c r="KD930" s="11"/>
      <c r="KE930" s="11"/>
    </row>
    <row r="931" spans="1:291" s="122" customFormat="1" x14ac:dyDescent="0.2">
      <c r="A931" s="146">
        <f t="shared" si="4081"/>
        <v>931</v>
      </c>
      <c r="C931" s="2">
        <v>43446</v>
      </c>
      <c r="D931" s="126">
        <v>97.094999999999999</v>
      </c>
      <c r="E931" s="126">
        <v>97.13</v>
      </c>
      <c r="F931" s="126">
        <v>97.155000000000001</v>
      </c>
      <c r="G931" s="128">
        <v>105.197</v>
      </c>
      <c r="H931" s="128">
        <v>113.13</v>
      </c>
      <c r="I931" s="128">
        <v>120.075</v>
      </c>
      <c r="J931" s="127">
        <v>142.22999999999999</v>
      </c>
      <c r="K931" s="126"/>
      <c r="M931" s="126">
        <f t="shared" si="4646"/>
        <v>97.094999999999999</v>
      </c>
      <c r="N931" s="126">
        <f t="shared" si="4647"/>
        <v>97.13</v>
      </c>
      <c r="O931" s="126">
        <f t="shared" si="4648"/>
        <v>97.155000000000001</v>
      </c>
      <c r="P931" s="128">
        <f t="shared" si="4620"/>
        <v>3379.7500000000005</v>
      </c>
      <c r="Q931" s="5">
        <f t="shared" si="4621"/>
        <v>3628.9999999999995</v>
      </c>
      <c r="R931" s="6">
        <f t="shared" si="4622"/>
        <v>3847.5000000000005</v>
      </c>
      <c r="S931" s="7">
        <f t="shared" si="4623"/>
        <v>4566.9999999999991</v>
      </c>
      <c r="V931" s="127">
        <f t="shared" si="4628"/>
        <v>2.5000000000005684</v>
      </c>
      <c r="W931" s="127">
        <f t="shared" si="4629"/>
        <v>3.50000000000108</v>
      </c>
      <c r="X931" s="127">
        <f t="shared" si="4630"/>
        <v>3.4999999999996589</v>
      </c>
      <c r="Y931" s="127">
        <f t="shared" si="4624"/>
        <v>0.99999999999909051</v>
      </c>
      <c r="Z931" s="126">
        <f t="shared" si="4625"/>
        <v>3</v>
      </c>
      <c r="AA931" s="126">
        <f t="shared" si="4626"/>
        <v>6</v>
      </c>
      <c r="AB931" s="126">
        <f t="shared" si="4627"/>
        <v>16</v>
      </c>
      <c r="AC931" s="126"/>
      <c r="AD931" s="126"/>
      <c r="AE931" s="127">
        <f t="shared" si="4643"/>
        <v>0.70000036000049626</v>
      </c>
      <c r="AF931" s="127">
        <f t="shared" si="4644"/>
        <v>1.7000003600010078</v>
      </c>
      <c r="AG931" s="127">
        <f t="shared" si="4645"/>
        <v>1.7000003599995868</v>
      </c>
      <c r="AH931" s="127">
        <f t="shared" si="4806"/>
        <v>1.8189894035458565E-12</v>
      </c>
      <c r="AI931" s="127">
        <f t="shared" si="4631"/>
        <v>0.19999999999818119</v>
      </c>
      <c r="AJ931" s="127">
        <f t="shared" si="4632"/>
        <v>0.59999999999999964</v>
      </c>
      <c r="AK931" s="127">
        <f t="shared" si="4633"/>
        <v>1</v>
      </c>
      <c r="AL931" s="127">
        <f t="shared" si="4634"/>
        <v>0</v>
      </c>
      <c r="AM931" s="127">
        <f t="shared" si="4635"/>
        <v>0.66666666666666696</v>
      </c>
      <c r="AN931" s="127">
        <f t="shared" si="4636"/>
        <v>0.40000000000000036</v>
      </c>
      <c r="AO931" s="127">
        <f t="shared" si="4637"/>
        <v>1</v>
      </c>
      <c r="AP931" s="127">
        <f t="shared" si="4638"/>
        <v>1.3333333333303021</v>
      </c>
      <c r="AQ931" s="127">
        <f t="shared" si="4639"/>
        <v>2.166666666666667</v>
      </c>
      <c r="AR931" s="127">
        <f t="shared" si="4640"/>
        <v>0.4000000000018189</v>
      </c>
      <c r="AS931" s="127">
        <f t="shared" si="4641"/>
        <v>0.55555555555555536</v>
      </c>
      <c r="AT931" s="127">
        <f t="shared" si="4642"/>
        <v>0.13333333333515229</v>
      </c>
      <c r="AU931" s="126"/>
      <c r="AX931" s="11">
        <f t="shared" si="4813"/>
        <v>-2.5000000000005684</v>
      </c>
      <c r="AY931" s="11">
        <f t="shared" si="4814"/>
        <v>-3.50000000000108</v>
      </c>
      <c r="AZ931" s="11">
        <f t="shared" si="4815"/>
        <v>-3.4999999999996589</v>
      </c>
      <c r="BA931" s="11">
        <f t="shared" si="4816"/>
        <v>-0.99999999999909051</v>
      </c>
      <c r="BB931" s="11">
        <f t="shared" si="4817"/>
        <v>-3</v>
      </c>
      <c r="BC931" s="12">
        <f t="shared" si="4818"/>
        <v>-6</v>
      </c>
      <c r="BD931" s="13">
        <f t="shared" si="4819"/>
        <v>-16</v>
      </c>
      <c r="BF931" s="11">
        <f t="shared" si="4820"/>
        <v>-0.50000000000238742</v>
      </c>
      <c r="BG931" s="11">
        <f t="shared" si="4821"/>
        <v>-0.70000036000049626</v>
      </c>
      <c r="BH931" s="11">
        <f t="shared" si="4822"/>
        <v>-1.7000003600010078</v>
      </c>
      <c r="BI931" s="11">
        <f t="shared" si="4823"/>
        <v>-1.7000003599995868</v>
      </c>
      <c r="BJ931" s="11">
        <f t="shared" si="4824"/>
        <v>1.8189894035458565E-12</v>
      </c>
      <c r="BK931" s="11">
        <f t="shared" si="4825"/>
        <v>-0.19999999999818119</v>
      </c>
      <c r="BL931" s="11">
        <f t="shared" si="4826"/>
        <v>0.59999999999999964</v>
      </c>
      <c r="BM931" s="11">
        <f t="shared" si="4827"/>
        <v>1</v>
      </c>
      <c r="BN931" s="11">
        <f t="shared" si="4828"/>
        <v>0</v>
      </c>
      <c r="BO931" s="11">
        <f t="shared" si="4829"/>
        <v>-0.66666666666666696</v>
      </c>
      <c r="BP931" s="11">
        <f t="shared" si="4830"/>
        <v>0.40000000000000036</v>
      </c>
      <c r="BQ931" s="126">
        <v>1</v>
      </c>
      <c r="BR931" s="11">
        <f t="shared" si="4831"/>
        <v>1.3333333333303021</v>
      </c>
      <c r="BS931" s="11">
        <f t="shared" si="4832"/>
        <v>-2.166666666666667</v>
      </c>
      <c r="BT931" s="11">
        <f t="shared" si="4833"/>
        <v>0.4000000000018189</v>
      </c>
      <c r="BU931" s="11">
        <f t="shared" si="4834"/>
        <v>0.55555555555555536</v>
      </c>
      <c r="BV931" s="11">
        <f t="shared" si="4835"/>
        <v>0.13333333333515229</v>
      </c>
      <c r="BY931" s="126"/>
      <c r="BZ931" s="126"/>
      <c r="CA931" s="122">
        <f t="shared" si="4836"/>
        <v>0.55555555555555536</v>
      </c>
      <c r="CB931" s="126">
        <f t="shared" si="4837"/>
        <v>1</v>
      </c>
      <c r="CC931" s="126">
        <f t="shared" si="4838"/>
        <v>1</v>
      </c>
      <c r="CD931" s="126">
        <f t="shared" si="4839"/>
        <v>1</v>
      </c>
      <c r="CE931" s="126">
        <f t="shared" si="4840"/>
        <v>1</v>
      </c>
      <c r="CF931" s="126">
        <f t="shared" si="4841"/>
        <v>1</v>
      </c>
      <c r="CG931" s="126">
        <f t="shared" si="4842"/>
        <v>1</v>
      </c>
      <c r="CH931" s="126" t="str">
        <f t="shared" si="4843"/>
        <v/>
      </c>
      <c r="CI931" s="126">
        <f t="shared" si="4844"/>
        <v>0</v>
      </c>
      <c r="CJ931" s="126">
        <f t="shared" si="4845"/>
        <v>0</v>
      </c>
      <c r="CK931" s="126" t="str">
        <f t="shared" si="4846"/>
        <v/>
      </c>
      <c r="CL931" s="126">
        <f t="shared" si="4847"/>
        <v>0</v>
      </c>
      <c r="CM931" s="126" t="str">
        <f t="shared" si="4848"/>
        <v/>
      </c>
      <c r="CN931" s="126" t="str">
        <f t="shared" si="4849"/>
        <v/>
      </c>
      <c r="CO931" s="126">
        <f t="shared" si="4850"/>
        <v>0</v>
      </c>
      <c r="CP931" s="126">
        <f t="shared" si="4851"/>
        <v>0</v>
      </c>
      <c r="CQ931" s="126" t="str">
        <f t="shared" si="4852"/>
        <v/>
      </c>
      <c r="CR931" s="126"/>
      <c r="CS931" s="126">
        <f t="shared" si="4853"/>
        <v>0</v>
      </c>
      <c r="CT931" s="126">
        <f t="shared" si="4854"/>
        <v>0</v>
      </c>
      <c r="CU931" s="126">
        <f t="shared" si="4855"/>
        <v>0</v>
      </c>
      <c r="CV931" s="126">
        <f t="shared" si="4856"/>
        <v>0</v>
      </c>
      <c r="CW931" s="126">
        <f t="shared" si="4857"/>
        <v>1</v>
      </c>
      <c r="CX931" s="126" t="str">
        <f t="shared" si="4858"/>
        <v/>
      </c>
      <c r="CY931" s="126" t="str">
        <f t="shared" si="4859"/>
        <v/>
      </c>
      <c r="CZ931" s="126" t="str">
        <f t="shared" si="4860"/>
        <v/>
      </c>
      <c r="DA931" s="126" t="str">
        <f t="shared" si="4861"/>
        <v/>
      </c>
      <c r="DB931" s="126">
        <f t="shared" si="4862"/>
        <v>1</v>
      </c>
      <c r="DC931" s="126" t="str">
        <f t="shared" si="4863"/>
        <v/>
      </c>
      <c r="DD931" s="126">
        <f t="shared" si="4864"/>
        <v>1</v>
      </c>
      <c r="DE931" s="126" t="str">
        <f t="shared" si="4865"/>
        <v/>
      </c>
      <c r="DF931" s="126"/>
      <c r="DG931" s="126">
        <f t="shared" si="4866"/>
        <v>1</v>
      </c>
      <c r="DH931" s="126">
        <f t="shared" si="4867"/>
        <v>1</v>
      </c>
      <c r="DI931" s="126">
        <f t="shared" si="4868"/>
        <v>1</v>
      </c>
      <c r="DJ931" s="126">
        <f t="shared" si="4869"/>
        <v>1</v>
      </c>
      <c r="DK931" s="126" t="str">
        <f t="shared" si="4870"/>
        <v/>
      </c>
      <c r="DL931" s="126"/>
      <c r="DM931" s="126" t="str">
        <f t="shared" si="4871"/>
        <v/>
      </c>
      <c r="DN931" s="126">
        <f t="shared" si="4872"/>
        <v>0</v>
      </c>
      <c r="DO931" s="126">
        <f t="shared" si="4873"/>
        <v>0</v>
      </c>
      <c r="DP931" s="126">
        <f t="shared" si="4874"/>
        <v>1</v>
      </c>
      <c r="DQ931" s="126">
        <f t="shared" si="4875"/>
        <v>0</v>
      </c>
      <c r="DR931" s="126">
        <f t="shared" si="4876"/>
        <v>1</v>
      </c>
      <c r="DS931" s="126">
        <f t="shared" si="4877"/>
        <v>1</v>
      </c>
      <c r="DT931" s="126">
        <f t="shared" si="4878"/>
        <v>1</v>
      </c>
      <c r="DU931" s="126">
        <f t="shared" si="4879"/>
        <v>0</v>
      </c>
      <c r="DV931" s="126">
        <f t="shared" si="4880"/>
        <v>1</v>
      </c>
      <c r="DW931" s="126">
        <f t="shared" si="4881"/>
        <v>0</v>
      </c>
      <c r="DX931" s="126" t="str">
        <f t="shared" si="4882"/>
        <v/>
      </c>
      <c r="DY931" s="126" t="str">
        <f t="shared" si="4883"/>
        <v/>
      </c>
      <c r="EA931" s="126">
        <f t="shared" si="4884"/>
        <v>0</v>
      </c>
      <c r="EB931" s="126">
        <f t="shared" si="4885"/>
        <v>0</v>
      </c>
      <c r="EC931" s="126">
        <f t="shared" si="4886"/>
        <v>0</v>
      </c>
      <c r="ED931" s="126">
        <f t="shared" si="4887"/>
        <v>0</v>
      </c>
      <c r="EF931" s="126">
        <f t="shared" si="4888"/>
        <v>1</v>
      </c>
      <c r="EG931" s="126">
        <f t="shared" si="4889"/>
        <v>1</v>
      </c>
      <c r="EH931" s="126">
        <f t="shared" si="4890"/>
        <v>1</v>
      </c>
      <c r="EI931" s="126">
        <f t="shared" si="4891"/>
        <v>1</v>
      </c>
      <c r="EK931" s="126">
        <f t="shared" si="4892"/>
        <v>1</v>
      </c>
      <c r="EL931" s="126">
        <f t="shared" si="4893"/>
        <v>1</v>
      </c>
      <c r="EM931" s="126">
        <f t="shared" si="4894"/>
        <v>1</v>
      </c>
      <c r="EO931" s="126">
        <f t="shared" si="4895"/>
        <v>1</v>
      </c>
      <c r="EP931" s="126">
        <f t="shared" si="4896"/>
        <v>1</v>
      </c>
      <c r="EQ931" s="126">
        <f t="shared" si="4897"/>
        <v>1</v>
      </c>
      <c r="ES931" s="126">
        <f t="shared" si="4898"/>
        <v>1</v>
      </c>
      <c r="ET931" s="126">
        <f t="shared" si="4899"/>
        <v>1</v>
      </c>
      <c r="EU931" s="126">
        <f t="shared" si="4900"/>
        <v>1</v>
      </c>
      <c r="EV931" s="126">
        <f t="shared" si="4901"/>
        <v>1</v>
      </c>
      <c r="EW931" s="126">
        <f t="shared" si="4902"/>
        <v>0</v>
      </c>
      <c r="EY931" s="126">
        <f t="shared" si="4903"/>
        <v>1</v>
      </c>
      <c r="EZ931" s="126">
        <f t="shared" si="4904"/>
        <v>1</v>
      </c>
      <c r="FA931" s="126">
        <f t="shared" si="4905"/>
        <v>1</v>
      </c>
      <c r="FC931" s="126">
        <f t="shared" si="4906"/>
        <v>0</v>
      </c>
      <c r="FD931" s="126" t="str">
        <f t="shared" si="4907"/>
        <v/>
      </c>
      <c r="FE931" s="126"/>
      <c r="FF931" s="126">
        <f t="shared" si="4908"/>
        <v>0</v>
      </c>
      <c r="FG931" s="126">
        <f t="shared" si="4909"/>
        <v>1</v>
      </c>
      <c r="FH931" s="126">
        <f t="shared" si="4910"/>
        <v>0</v>
      </c>
      <c r="FI931" s="126" t="str">
        <f t="shared" si="4911"/>
        <v/>
      </c>
      <c r="FJ931" s="126" t="str">
        <f t="shared" si="4912"/>
        <v/>
      </c>
      <c r="FK931" s="126" t="str">
        <f t="shared" si="4913"/>
        <v/>
      </c>
      <c r="FL931" s="126" t="str">
        <f t="shared" si="4914"/>
        <v/>
      </c>
      <c r="FN931" s="126" t="str">
        <f t="shared" si="4915"/>
        <v/>
      </c>
      <c r="FO931" s="126" t="str">
        <f t="shared" si="4916"/>
        <v/>
      </c>
      <c r="FP931" s="126" t="str">
        <f t="shared" si="4917"/>
        <v/>
      </c>
      <c r="FV931" s="126">
        <f t="shared" si="4918"/>
        <v>1</v>
      </c>
      <c r="FW931" s="126">
        <f t="shared" si="4919"/>
        <v>0</v>
      </c>
      <c r="FX931" s="126">
        <f t="shared" si="4920"/>
        <v>1</v>
      </c>
      <c r="GA931" s="126">
        <f t="shared" si="4921"/>
        <v>0</v>
      </c>
      <c r="GB931" s="126">
        <f t="shared" si="4922"/>
        <v>0</v>
      </c>
      <c r="GC931" s="126">
        <f t="shared" si="4923"/>
        <v>0</v>
      </c>
      <c r="GD931" s="126">
        <f t="shared" si="4924"/>
        <v>0</v>
      </c>
      <c r="GE931" s="126">
        <f t="shared" si="4925"/>
        <v>0</v>
      </c>
      <c r="GF931" s="126">
        <f t="shared" si="4926"/>
        <v>1</v>
      </c>
      <c r="GG931" s="126">
        <f t="shared" si="4927"/>
        <v>0</v>
      </c>
      <c r="GI931" s="126">
        <f t="shared" si="4928"/>
        <v>0</v>
      </c>
      <c r="GK931" s="126">
        <f t="shared" si="4929"/>
        <v>1</v>
      </c>
      <c r="GL931" s="126">
        <f t="shared" si="4930"/>
        <v>1</v>
      </c>
      <c r="GM931" s="126">
        <f t="shared" si="4931"/>
        <v>1</v>
      </c>
      <c r="GN931" s="126">
        <f t="shared" si="4932"/>
        <v>1</v>
      </c>
      <c r="GO931" s="126">
        <f t="shared" si="4933"/>
        <v>1</v>
      </c>
      <c r="GP931" s="126">
        <f t="shared" si="4934"/>
        <v>0</v>
      </c>
      <c r="GQ931" s="126">
        <f t="shared" si="4935"/>
        <v>1</v>
      </c>
      <c r="GS931" s="126" t="str">
        <f t="shared" si="4936"/>
        <v/>
      </c>
      <c r="GT931" s="126" t="str">
        <f t="shared" si="4937"/>
        <v/>
      </c>
      <c r="GU931" s="126">
        <f t="shared" si="4938"/>
        <v>0</v>
      </c>
      <c r="GV931" s="126">
        <f t="shared" si="4939"/>
        <v>0</v>
      </c>
      <c r="GW931" s="126">
        <f t="shared" si="4940"/>
        <v>0</v>
      </c>
      <c r="GX931" s="126">
        <f t="shared" si="4941"/>
        <v>0</v>
      </c>
      <c r="GY931" s="126">
        <f t="shared" si="4942"/>
        <v>0</v>
      </c>
      <c r="GZ931" s="126"/>
      <c r="HA931" s="126">
        <f t="shared" si="4943"/>
        <v>0</v>
      </c>
      <c r="HB931" s="126">
        <f t="shared" si="4944"/>
        <v>0</v>
      </c>
      <c r="HC931" s="126">
        <f t="shared" si="4945"/>
        <v>0</v>
      </c>
      <c r="HD931" s="126">
        <f t="shared" si="4946"/>
        <v>0</v>
      </c>
      <c r="HE931" s="126">
        <f t="shared" si="4947"/>
        <v>0</v>
      </c>
      <c r="HF931" s="126">
        <f t="shared" si="4948"/>
        <v>0</v>
      </c>
      <c r="HH931" s="126">
        <f t="shared" si="4949"/>
        <v>1</v>
      </c>
      <c r="HI931" s="126">
        <f t="shared" si="4950"/>
        <v>0</v>
      </c>
      <c r="HJ931" s="126">
        <f t="shared" si="4951"/>
        <v>0</v>
      </c>
      <c r="HK931" s="126">
        <f t="shared" si="4952"/>
        <v>0</v>
      </c>
      <c r="HL931" s="126">
        <f t="shared" si="4953"/>
        <v>0</v>
      </c>
      <c r="HM931" s="126">
        <f t="shared" si="4954"/>
        <v>0</v>
      </c>
      <c r="HO931" s="126" t="str">
        <f t="shared" si="4955"/>
        <v/>
      </c>
      <c r="HP931" s="126">
        <f t="shared" si="4956"/>
        <v>1</v>
      </c>
      <c r="HQ931" s="126" t="str">
        <f t="shared" si="4957"/>
        <v/>
      </c>
      <c r="HR931" s="122">
        <f t="shared" si="4958"/>
        <v>1</v>
      </c>
      <c r="HS931" s="126" t="str">
        <f t="shared" si="4959"/>
        <v/>
      </c>
      <c r="HT931" s="122">
        <f t="shared" si="4960"/>
        <v>1</v>
      </c>
      <c r="HU931" s="122" t="str">
        <f t="shared" si="4961"/>
        <v/>
      </c>
      <c r="HV931" s="126" t="str">
        <f t="shared" si="4962"/>
        <v/>
      </c>
      <c r="HW931" s="126" t="str">
        <f t="shared" si="4963"/>
        <v/>
      </c>
      <c r="HX931" s="126" t="str">
        <f t="shared" si="4964"/>
        <v/>
      </c>
      <c r="HZ931" s="126" t="str">
        <f t="shared" si="4965"/>
        <v/>
      </c>
      <c r="IA931" s="126">
        <f t="shared" si="4966"/>
        <v>0</v>
      </c>
      <c r="IB931" s="126" t="str">
        <f t="shared" si="4967"/>
        <v/>
      </c>
      <c r="IC931" s="126">
        <f t="shared" si="4968"/>
        <v>0</v>
      </c>
      <c r="ID931" s="126" t="str">
        <f t="shared" si="4969"/>
        <v/>
      </c>
      <c r="IE931" s="126">
        <f t="shared" si="4970"/>
        <v>0</v>
      </c>
      <c r="IF931" s="126" t="str">
        <f t="shared" si="4971"/>
        <v/>
      </c>
      <c r="IG931" s="126" t="str">
        <f t="shared" si="4972"/>
        <v/>
      </c>
      <c r="IH931" s="126" t="str">
        <f t="shared" si="4973"/>
        <v/>
      </c>
      <c r="II931" s="126" t="str">
        <f t="shared" si="4974"/>
        <v/>
      </c>
      <c r="IO931" s="128"/>
      <c r="IP931" s="128"/>
      <c r="IQ931" s="127"/>
      <c r="IR931" s="127"/>
      <c r="IX931" s="6"/>
      <c r="IY931" s="6"/>
      <c r="IZ931" s="7"/>
      <c r="JA931" s="7"/>
      <c r="JG931" s="12"/>
      <c r="JH931" s="12"/>
      <c r="JI931" s="13"/>
      <c r="JJ931" s="13"/>
      <c r="JN931" s="6"/>
      <c r="JO931" s="6"/>
      <c r="JQ931" s="11"/>
      <c r="JR931" s="11"/>
      <c r="JS931" s="12"/>
      <c r="JT931" s="13"/>
      <c r="JU931" s="12"/>
      <c r="JV931" s="12"/>
      <c r="JW931" s="97"/>
      <c r="JX931" s="13"/>
      <c r="JY931" s="13"/>
      <c r="JZ931" s="97"/>
      <c r="KA931" s="97"/>
      <c r="KB931" s="11"/>
      <c r="KC931" s="11"/>
      <c r="KD931" s="11"/>
      <c r="KE931" s="11"/>
    </row>
    <row r="932" spans="1:291" s="122" customFormat="1" x14ac:dyDescent="0.2">
      <c r="A932" s="146">
        <f t="shared" si="4081"/>
        <v>932</v>
      </c>
      <c r="C932" s="2">
        <v>43447</v>
      </c>
      <c r="D932" s="126">
        <v>97.105000000000004</v>
      </c>
      <c r="E932" s="126">
        <v>97.144999999999996</v>
      </c>
      <c r="F932" s="126">
        <v>97.17</v>
      </c>
      <c r="G932" s="128">
        <v>105.2</v>
      </c>
      <c r="H932" s="128">
        <v>113.137</v>
      </c>
      <c r="I932" s="128">
        <v>120.075</v>
      </c>
      <c r="J932" s="127">
        <v>142.13999999999999</v>
      </c>
      <c r="K932" s="126"/>
      <c r="M932" s="126">
        <f t="shared" si="4646"/>
        <v>97.105000000000004</v>
      </c>
      <c r="N932" s="126">
        <f t="shared" si="4647"/>
        <v>97.144999999999996</v>
      </c>
      <c r="O932" s="126">
        <f t="shared" si="4648"/>
        <v>97.17</v>
      </c>
      <c r="P932" s="128">
        <f t="shared" si="4620"/>
        <v>3380.0000000000005</v>
      </c>
      <c r="Q932" s="5">
        <f t="shared" si="4621"/>
        <v>3629.75</v>
      </c>
      <c r="R932" s="6">
        <f t="shared" si="4622"/>
        <v>3847.5000000000005</v>
      </c>
      <c r="S932" s="7">
        <f t="shared" si="4623"/>
        <v>4557.9999999999982</v>
      </c>
      <c r="V932" s="127">
        <f t="shared" si="4628"/>
        <v>1.0000000000005116</v>
      </c>
      <c r="W932" s="127">
        <f t="shared" si="4629"/>
        <v>1.5000000000000568</v>
      </c>
      <c r="X932" s="127">
        <f t="shared" si="4630"/>
        <v>1.5000000000000568</v>
      </c>
      <c r="Y932" s="127">
        <f t="shared" si="4624"/>
        <v>0.25</v>
      </c>
      <c r="Z932" s="126">
        <f t="shared" si="4625"/>
        <v>0.75000000000045475</v>
      </c>
      <c r="AA932" s="126">
        <f t="shared" si="4626"/>
        <v>0</v>
      </c>
      <c r="AB932" s="126">
        <f t="shared" si="4627"/>
        <v>9.0000000000009095</v>
      </c>
      <c r="AC932" s="126"/>
      <c r="AD932" s="126"/>
      <c r="AE932" s="127">
        <f t="shared" si="4643"/>
        <v>0.55000009000022065</v>
      </c>
      <c r="AF932" s="127">
        <f t="shared" si="4644"/>
        <v>1.0500000899997659</v>
      </c>
      <c r="AG932" s="127">
        <f t="shared" si="4645"/>
        <v>1.0500000899997659</v>
      </c>
      <c r="AH932" s="127">
        <f t="shared" si="4806"/>
        <v>3.0320190802513025E-13</v>
      </c>
      <c r="AI932" s="127">
        <f t="shared" si="4631"/>
        <v>4.9999999999727152E-2</v>
      </c>
      <c r="AJ932" s="127">
        <f t="shared" si="4632"/>
        <v>0.75000000000045475</v>
      </c>
      <c r="AK932" s="127">
        <f t="shared" si="4633"/>
        <v>0.75000000000045475</v>
      </c>
      <c r="AL932" s="127">
        <f t="shared" si="4634"/>
        <v>0.75000000000045475</v>
      </c>
      <c r="AM932" s="127">
        <f t="shared" si="4635"/>
        <v>3.0000000000003033</v>
      </c>
      <c r="AN932" s="127">
        <f t="shared" si="4636"/>
        <v>3.6000000000003638</v>
      </c>
      <c r="AO932" s="127">
        <f t="shared" si="4637"/>
        <v>1</v>
      </c>
      <c r="AP932" s="127">
        <f t="shared" si="4638"/>
        <v>0.66666666666757612</v>
      </c>
      <c r="AQ932" s="127">
        <f t="shared" si="4639"/>
        <v>1.8749999999996212</v>
      </c>
      <c r="AR932" s="127">
        <f t="shared" si="4640"/>
        <v>0.5</v>
      </c>
      <c r="AS932" s="127">
        <f t="shared" si="4641"/>
        <v>2.7500000000006568</v>
      </c>
      <c r="AT932" s="127">
        <f t="shared" si="4642"/>
        <v>1.7000000000001212</v>
      </c>
      <c r="AU932" s="126"/>
      <c r="AX932" s="11">
        <f t="shared" si="4813"/>
        <v>1.0000000000005116</v>
      </c>
      <c r="AY932" s="11">
        <f t="shared" si="4814"/>
        <v>1.5000000000000568</v>
      </c>
      <c r="AZ932" s="11">
        <f t="shared" si="4815"/>
        <v>1.5000000000000568</v>
      </c>
      <c r="BA932" s="11">
        <f t="shared" si="4816"/>
        <v>0.25</v>
      </c>
      <c r="BB932" s="11">
        <f t="shared" si="4817"/>
        <v>0.75000000000045475</v>
      </c>
      <c r="BC932" s="12">
        <f t="shared" si="4818"/>
        <v>0</v>
      </c>
      <c r="BD932" s="13">
        <f t="shared" si="4819"/>
        <v>-9.0000000000009095</v>
      </c>
      <c r="BF932" s="11">
        <f t="shared" si="4820"/>
        <v>0.50000000000051159</v>
      </c>
      <c r="BG932" s="11">
        <f t="shared" si="4821"/>
        <v>0.55000009000022065</v>
      </c>
      <c r="BH932" s="11">
        <f t="shared" si="4822"/>
        <v>1.0500000899997659</v>
      </c>
      <c r="BI932" s="11">
        <f t="shared" si="4823"/>
        <v>1.0500000899997659</v>
      </c>
      <c r="BJ932" s="11">
        <f t="shared" si="4824"/>
        <v>-3.0320190802513025E-13</v>
      </c>
      <c r="BK932" s="11">
        <f t="shared" si="4825"/>
        <v>4.9999999999727152E-2</v>
      </c>
      <c r="BL932" s="11">
        <f t="shared" si="4826"/>
        <v>0.75000000000045475</v>
      </c>
      <c r="BM932" s="11">
        <f t="shared" si="4827"/>
        <v>0.75000000000045475</v>
      </c>
      <c r="BN932" s="11">
        <f t="shared" si="4828"/>
        <v>0.75000000000045475</v>
      </c>
      <c r="BO932" s="11">
        <f t="shared" si="4829"/>
        <v>3.0000000000003033</v>
      </c>
      <c r="BP932" s="11">
        <f t="shared" si="4830"/>
        <v>3.6000000000003638</v>
      </c>
      <c r="BQ932" s="126">
        <v>1</v>
      </c>
      <c r="BR932" s="11">
        <f t="shared" si="4831"/>
        <v>0.66666666666757612</v>
      </c>
      <c r="BS932" s="11">
        <f t="shared" si="4832"/>
        <v>1.8749999999996212</v>
      </c>
      <c r="BT932" s="11">
        <f t="shared" si="4833"/>
        <v>0.5</v>
      </c>
      <c r="BU932" s="11">
        <f t="shared" si="4834"/>
        <v>2.7500000000006568</v>
      </c>
      <c r="BV932" s="11">
        <f t="shared" si="4835"/>
        <v>1.7000000000001212</v>
      </c>
      <c r="BY932" s="126"/>
      <c r="BZ932" s="126"/>
      <c r="CA932" s="122">
        <f t="shared" si="4836"/>
        <v>2.7500000000006568</v>
      </c>
      <c r="CB932" s="126">
        <f t="shared" si="4837"/>
        <v>1</v>
      </c>
      <c r="CC932" s="126">
        <f t="shared" si="4838"/>
        <v>1</v>
      </c>
      <c r="CD932" s="126">
        <f t="shared" si="4839"/>
        <v>1</v>
      </c>
      <c r="CE932" s="126">
        <f t="shared" si="4840"/>
        <v>0</v>
      </c>
      <c r="CF932" s="126">
        <f t="shared" si="4841"/>
        <v>0</v>
      </c>
      <c r="CG932" s="126" t="str">
        <f t="shared" si="4842"/>
        <v/>
      </c>
      <c r="CH932" s="126">
        <f t="shared" si="4843"/>
        <v>1</v>
      </c>
      <c r="CI932" s="126">
        <f t="shared" si="4844"/>
        <v>1</v>
      </c>
      <c r="CJ932" s="126">
        <f t="shared" si="4845"/>
        <v>1</v>
      </c>
      <c r="CK932" s="126" t="str">
        <f t="shared" si="4846"/>
        <v/>
      </c>
      <c r="CL932" s="126">
        <f t="shared" si="4847"/>
        <v>1</v>
      </c>
      <c r="CM932" s="126">
        <f t="shared" si="4848"/>
        <v>1</v>
      </c>
      <c r="CN932" s="126">
        <f t="shared" si="4849"/>
        <v>1</v>
      </c>
      <c r="CO932" s="126" t="str">
        <f t="shared" si="4850"/>
        <v/>
      </c>
      <c r="CP932" s="126">
        <f t="shared" si="4851"/>
        <v>1</v>
      </c>
      <c r="CQ932" s="126" t="str">
        <f t="shared" si="4852"/>
        <v/>
      </c>
      <c r="CR932" s="126"/>
      <c r="CS932" s="126">
        <f t="shared" si="4853"/>
        <v>1</v>
      </c>
      <c r="CT932" s="126">
        <f t="shared" si="4854"/>
        <v>1</v>
      </c>
      <c r="CU932" s="126">
        <f t="shared" si="4855"/>
        <v>1</v>
      </c>
      <c r="CV932" s="126">
        <f t="shared" si="4856"/>
        <v>0</v>
      </c>
      <c r="CW932" s="126">
        <f t="shared" si="4857"/>
        <v>1</v>
      </c>
      <c r="CX932" s="126" t="str">
        <f t="shared" si="4858"/>
        <v/>
      </c>
      <c r="CY932" s="126" t="str">
        <f t="shared" si="4859"/>
        <v/>
      </c>
      <c r="CZ932" s="126" t="str">
        <f t="shared" si="4860"/>
        <v/>
      </c>
      <c r="DA932" s="126" t="str">
        <f t="shared" si="4861"/>
        <v/>
      </c>
      <c r="DB932" s="126">
        <f t="shared" si="4862"/>
        <v>0</v>
      </c>
      <c r="DC932" s="126">
        <f t="shared" si="4863"/>
        <v>1</v>
      </c>
      <c r="DD932" s="126" t="str">
        <f t="shared" si="4864"/>
        <v/>
      </c>
      <c r="DE932" s="126" t="str">
        <f t="shared" si="4865"/>
        <v/>
      </c>
      <c r="DF932" s="126"/>
      <c r="DG932" s="126">
        <f t="shared" si="4866"/>
        <v>1</v>
      </c>
      <c r="DH932" s="126">
        <f t="shared" si="4867"/>
        <v>1</v>
      </c>
      <c r="DI932" s="126">
        <f t="shared" si="4868"/>
        <v>1</v>
      </c>
      <c r="DJ932" s="126">
        <f t="shared" si="4869"/>
        <v>0</v>
      </c>
      <c r="DK932" s="126">
        <f t="shared" si="4870"/>
        <v>0</v>
      </c>
      <c r="DL932" s="126"/>
      <c r="DM932" s="126">
        <f t="shared" si="4871"/>
        <v>1</v>
      </c>
      <c r="DN932" s="126" t="str">
        <f t="shared" si="4872"/>
        <v/>
      </c>
      <c r="DO932" s="126" t="str">
        <f t="shared" si="4873"/>
        <v/>
      </c>
      <c r="DP932" s="126" t="str">
        <f t="shared" si="4874"/>
        <v/>
      </c>
      <c r="DQ932" s="126" t="str">
        <f t="shared" si="4875"/>
        <v/>
      </c>
      <c r="DR932" s="126" t="str">
        <f t="shared" si="4876"/>
        <v/>
      </c>
      <c r="DS932" s="126" t="str">
        <f t="shared" si="4877"/>
        <v/>
      </c>
      <c r="DT932" s="126" t="str">
        <f t="shared" si="4878"/>
        <v/>
      </c>
      <c r="DU932" s="126" t="str">
        <f t="shared" si="4879"/>
        <v/>
      </c>
      <c r="DV932" s="126">
        <f t="shared" si="4880"/>
        <v>0</v>
      </c>
      <c r="DW932" s="126">
        <f t="shared" si="4881"/>
        <v>0</v>
      </c>
      <c r="DX932" s="126" t="str">
        <f t="shared" si="4882"/>
        <v/>
      </c>
      <c r="DY932" s="126" t="str">
        <f t="shared" si="4883"/>
        <v/>
      </c>
      <c r="EA932" s="126">
        <f t="shared" si="4884"/>
        <v>1</v>
      </c>
      <c r="EB932" s="126">
        <f t="shared" si="4885"/>
        <v>1</v>
      </c>
      <c r="EC932" s="126">
        <f t="shared" si="4886"/>
        <v>1</v>
      </c>
      <c r="ED932" s="126">
        <f t="shared" si="4887"/>
        <v>0</v>
      </c>
      <c r="EF932" s="126">
        <f t="shared" si="4888"/>
        <v>1</v>
      </c>
      <c r="EG932" s="126">
        <f t="shared" si="4889"/>
        <v>1</v>
      </c>
      <c r="EH932" s="126">
        <f t="shared" si="4890"/>
        <v>0</v>
      </c>
      <c r="EI932" s="126">
        <f t="shared" si="4891"/>
        <v>0</v>
      </c>
      <c r="EK932" s="126">
        <f t="shared" si="4892"/>
        <v>1</v>
      </c>
      <c r="EL932" s="126">
        <f t="shared" si="4893"/>
        <v>1</v>
      </c>
      <c r="EM932" s="126">
        <f t="shared" si="4894"/>
        <v>0</v>
      </c>
      <c r="EO932" s="126">
        <f t="shared" si="4895"/>
        <v>1</v>
      </c>
      <c r="EP932" s="126">
        <f t="shared" si="4896"/>
        <v>1</v>
      </c>
      <c r="EQ932" s="126">
        <f t="shared" si="4897"/>
        <v>0</v>
      </c>
      <c r="ES932" s="126">
        <f t="shared" si="4898"/>
        <v>1</v>
      </c>
      <c r="ET932" s="126">
        <f t="shared" si="4899"/>
        <v>1</v>
      </c>
      <c r="EU932" s="126">
        <f t="shared" si="4900"/>
        <v>1</v>
      </c>
      <c r="EV932" s="126">
        <f t="shared" si="4901"/>
        <v>1</v>
      </c>
      <c r="EW932" s="126">
        <f t="shared" si="4902"/>
        <v>0</v>
      </c>
      <c r="EY932" s="126">
        <f t="shared" si="4903"/>
        <v>0</v>
      </c>
      <c r="EZ932" s="126">
        <f t="shared" si="4904"/>
        <v>0</v>
      </c>
      <c r="FA932" s="126">
        <f t="shared" si="4905"/>
        <v>1</v>
      </c>
      <c r="FC932" s="126">
        <f t="shared" si="4906"/>
        <v>1</v>
      </c>
      <c r="FD932" s="126">
        <f t="shared" si="4907"/>
        <v>1</v>
      </c>
      <c r="FE932" s="126"/>
      <c r="FF932" s="126">
        <f t="shared" si="4908"/>
        <v>1</v>
      </c>
      <c r="FG932" s="126">
        <f t="shared" si="4909"/>
        <v>1</v>
      </c>
      <c r="FH932" s="126">
        <f t="shared" si="4910"/>
        <v>1</v>
      </c>
      <c r="FI932" s="126">
        <f t="shared" si="4911"/>
        <v>0</v>
      </c>
      <c r="FJ932" s="126">
        <f t="shared" si="4912"/>
        <v>0</v>
      </c>
      <c r="FK932" s="126">
        <f t="shared" si="4913"/>
        <v>1</v>
      </c>
      <c r="FL932" s="126">
        <f t="shared" si="4914"/>
        <v>1</v>
      </c>
      <c r="FN932" s="126" t="str">
        <f t="shared" si="4915"/>
        <v/>
      </c>
      <c r="FO932" s="126" t="str">
        <f t="shared" si="4916"/>
        <v/>
      </c>
      <c r="FP932" s="126" t="str">
        <f t="shared" si="4917"/>
        <v/>
      </c>
      <c r="FV932" s="126">
        <f t="shared" si="4918"/>
        <v>0</v>
      </c>
      <c r="FW932" s="126">
        <f t="shared" si="4919"/>
        <v>1</v>
      </c>
      <c r="FX932" s="126">
        <f t="shared" si="4920"/>
        <v>0</v>
      </c>
      <c r="GA932" s="126">
        <f t="shared" si="4921"/>
        <v>1</v>
      </c>
      <c r="GB932" s="126">
        <f t="shared" si="4922"/>
        <v>1</v>
      </c>
      <c r="GC932" s="126">
        <f t="shared" si="4923"/>
        <v>0</v>
      </c>
      <c r="GD932" s="126">
        <f t="shared" si="4924"/>
        <v>0</v>
      </c>
      <c r="GE932" s="126">
        <f t="shared" si="4925"/>
        <v>1</v>
      </c>
      <c r="GF932" s="126">
        <f t="shared" si="4926"/>
        <v>1</v>
      </c>
      <c r="GG932" s="126">
        <f t="shared" si="4927"/>
        <v>1</v>
      </c>
      <c r="GI932" s="126">
        <f t="shared" si="4928"/>
        <v>1</v>
      </c>
      <c r="GK932" s="126">
        <f t="shared" si="4929"/>
        <v>1</v>
      </c>
      <c r="GL932" s="126">
        <f t="shared" si="4930"/>
        <v>1</v>
      </c>
      <c r="GM932" s="126">
        <f t="shared" si="4931"/>
        <v>0</v>
      </c>
      <c r="GN932" s="126">
        <f t="shared" si="4932"/>
        <v>0</v>
      </c>
      <c r="GO932" s="126">
        <f t="shared" si="4933"/>
        <v>1</v>
      </c>
      <c r="GP932" s="126">
        <f t="shared" si="4934"/>
        <v>1</v>
      </c>
      <c r="GQ932" s="126">
        <f t="shared" si="4935"/>
        <v>1</v>
      </c>
      <c r="GS932" s="126" t="str">
        <f t="shared" si="4936"/>
        <v/>
      </c>
      <c r="GT932" s="126" t="str">
        <f t="shared" si="4937"/>
        <v/>
      </c>
      <c r="GU932" s="126">
        <f t="shared" si="4938"/>
        <v>0</v>
      </c>
      <c r="GV932" s="126">
        <f t="shared" si="4939"/>
        <v>0</v>
      </c>
      <c r="GW932" s="126">
        <f t="shared" si="4940"/>
        <v>0</v>
      </c>
      <c r="GX932" s="126">
        <f t="shared" si="4941"/>
        <v>0</v>
      </c>
      <c r="GY932" s="126">
        <f t="shared" si="4942"/>
        <v>0</v>
      </c>
      <c r="GZ932" s="126"/>
      <c r="HA932" s="126">
        <f t="shared" si="4943"/>
        <v>1</v>
      </c>
      <c r="HB932" s="126">
        <f t="shared" si="4944"/>
        <v>0</v>
      </c>
      <c r="HC932" s="126">
        <f t="shared" si="4945"/>
        <v>0</v>
      </c>
      <c r="HD932" s="126">
        <f t="shared" si="4946"/>
        <v>0</v>
      </c>
      <c r="HE932" s="126">
        <f t="shared" si="4947"/>
        <v>0</v>
      </c>
      <c r="HF932" s="126">
        <f t="shared" si="4948"/>
        <v>0</v>
      </c>
      <c r="HH932" s="126">
        <f t="shared" si="4949"/>
        <v>1</v>
      </c>
      <c r="HI932" s="126">
        <f t="shared" si="4950"/>
        <v>0</v>
      </c>
      <c r="HJ932" s="126">
        <f t="shared" si="4951"/>
        <v>0</v>
      </c>
      <c r="HK932" s="126">
        <f t="shared" si="4952"/>
        <v>0</v>
      </c>
      <c r="HL932" s="126">
        <f t="shared" si="4953"/>
        <v>0</v>
      </c>
      <c r="HM932" s="126">
        <f t="shared" si="4954"/>
        <v>0</v>
      </c>
      <c r="HO932" s="126" t="str">
        <f t="shared" si="4955"/>
        <v/>
      </c>
      <c r="HP932" s="126">
        <f t="shared" si="4956"/>
        <v>1</v>
      </c>
      <c r="HQ932" s="126" t="str">
        <f t="shared" si="4957"/>
        <v/>
      </c>
      <c r="HR932" s="122" t="str">
        <f t="shared" si="4958"/>
        <v/>
      </c>
      <c r="HS932" s="126" t="str">
        <f t="shared" si="4959"/>
        <v/>
      </c>
      <c r="HT932" s="122" t="str">
        <f t="shared" si="4960"/>
        <v/>
      </c>
      <c r="HU932" s="122" t="str">
        <f t="shared" si="4961"/>
        <v/>
      </c>
      <c r="HV932" s="126" t="str">
        <f t="shared" si="4962"/>
        <v/>
      </c>
      <c r="HW932" s="126" t="str">
        <f t="shared" si="4963"/>
        <v/>
      </c>
      <c r="HX932" s="126" t="str">
        <f t="shared" si="4964"/>
        <v/>
      </c>
      <c r="HZ932" s="126" t="str">
        <f t="shared" si="4965"/>
        <v/>
      </c>
      <c r="IA932" s="126">
        <f t="shared" si="4966"/>
        <v>1</v>
      </c>
      <c r="IB932" s="126" t="str">
        <f t="shared" si="4967"/>
        <v/>
      </c>
      <c r="IC932" s="126" t="str">
        <f t="shared" si="4968"/>
        <v/>
      </c>
      <c r="ID932" s="126" t="str">
        <f t="shared" si="4969"/>
        <v/>
      </c>
      <c r="IE932" s="126" t="str">
        <f t="shared" si="4970"/>
        <v/>
      </c>
      <c r="IF932" s="126" t="str">
        <f t="shared" si="4971"/>
        <v/>
      </c>
      <c r="IG932" s="126" t="str">
        <f t="shared" si="4972"/>
        <v/>
      </c>
      <c r="IH932" s="126" t="str">
        <f t="shared" si="4973"/>
        <v/>
      </c>
      <c r="II932" s="126" t="str">
        <f t="shared" si="4974"/>
        <v/>
      </c>
      <c r="IO932" s="128"/>
      <c r="IP932" s="128"/>
      <c r="IQ932" s="127"/>
      <c r="IR932" s="127"/>
      <c r="IX932" s="6"/>
      <c r="IY932" s="6"/>
      <c r="IZ932" s="7"/>
      <c r="JA932" s="7"/>
      <c r="JG932" s="12"/>
      <c r="JH932" s="12"/>
      <c r="JI932" s="13"/>
      <c r="JJ932" s="13"/>
      <c r="JN932" s="6"/>
      <c r="JO932" s="6"/>
      <c r="JQ932" s="11"/>
      <c r="JR932" s="11"/>
      <c r="JS932" s="12"/>
      <c r="JT932" s="13"/>
      <c r="JU932" s="12"/>
      <c r="JV932" s="12"/>
      <c r="JW932" s="97"/>
      <c r="JX932" s="13"/>
      <c r="JY932" s="13"/>
      <c r="JZ932" s="97"/>
      <c r="KA932" s="97"/>
      <c r="KB932" s="11"/>
      <c r="KC932" s="11"/>
      <c r="KD932" s="11"/>
      <c r="KE932" s="11"/>
    </row>
    <row r="933" spans="1:291" s="122" customFormat="1" x14ac:dyDescent="0.2">
      <c r="A933" s="146">
        <f t="shared" si="4081"/>
        <v>933</v>
      </c>
      <c r="C933" s="2">
        <v>43448</v>
      </c>
      <c r="D933" s="126">
        <v>97.135000000000005</v>
      </c>
      <c r="E933" s="126">
        <v>97.18</v>
      </c>
      <c r="F933" s="126">
        <v>97.21</v>
      </c>
      <c r="G933" s="128">
        <v>105.215</v>
      </c>
      <c r="H933" s="128">
        <v>113.17700000000001</v>
      </c>
      <c r="I933" s="128">
        <v>120.125</v>
      </c>
      <c r="J933" s="127">
        <v>142.22999999999999</v>
      </c>
      <c r="K933" s="126"/>
      <c r="M933" s="126">
        <f t="shared" si="4646"/>
        <v>97.135000000000005</v>
      </c>
      <c r="N933" s="126">
        <f t="shared" si="4647"/>
        <v>97.18</v>
      </c>
      <c r="O933" s="126">
        <f t="shared" si="4648"/>
        <v>97.21</v>
      </c>
      <c r="P933" s="128">
        <f t="shared" si="4620"/>
        <v>3381.5000000000005</v>
      </c>
      <c r="Q933" s="5">
        <f t="shared" si="4621"/>
        <v>3633.7500000000005</v>
      </c>
      <c r="R933" s="6">
        <f t="shared" si="4622"/>
        <v>3852.5</v>
      </c>
      <c r="S933" s="7">
        <f t="shared" si="4623"/>
        <v>4566.9999999999991</v>
      </c>
      <c r="V933" s="127">
        <f t="shared" si="4628"/>
        <v>3.0000000000001137</v>
      </c>
      <c r="W933" s="127">
        <f t="shared" si="4629"/>
        <v>3.50000000000108</v>
      </c>
      <c r="X933" s="127">
        <f t="shared" si="4630"/>
        <v>3.9999999999992042</v>
      </c>
      <c r="Y933" s="127">
        <f t="shared" si="4624"/>
        <v>1.5</v>
      </c>
      <c r="Z933" s="126">
        <f t="shared" si="4625"/>
        <v>4.0000000000004547</v>
      </c>
      <c r="AA933" s="126">
        <f t="shared" si="4626"/>
        <v>4.9999999999995453</v>
      </c>
      <c r="AB933" s="126">
        <f t="shared" si="4627"/>
        <v>9.0000000000009095</v>
      </c>
      <c r="AC933" s="126"/>
      <c r="AD933" s="126"/>
      <c r="AE933" s="127">
        <f t="shared" si="4643"/>
        <v>0.60000047999974448</v>
      </c>
      <c r="AF933" s="127">
        <f t="shared" si="4644"/>
        <v>1.1000004800007108</v>
      </c>
      <c r="AG933" s="127">
        <f t="shared" si="4645"/>
        <v>1.600000479998835</v>
      </c>
      <c r="AH933" s="127">
        <f t="shared" si="4806"/>
        <v>0.33333333333303017</v>
      </c>
      <c r="AI933" s="127">
        <f t="shared" si="4631"/>
        <v>0.59999999999972742</v>
      </c>
      <c r="AJ933" s="127">
        <f t="shared" si="4632"/>
        <v>1.0000000000007279</v>
      </c>
      <c r="AK933" s="127">
        <f t="shared" si="4633"/>
        <v>0.66666666666742458</v>
      </c>
      <c r="AL933" s="127">
        <f t="shared" si="4634"/>
        <v>1.5000000000006821</v>
      </c>
      <c r="AM933" s="127">
        <f t="shared" si="4635"/>
        <v>1.9999999999992419</v>
      </c>
      <c r="AN933" s="127">
        <f t="shared" si="4636"/>
        <v>1.3999999999991815</v>
      </c>
      <c r="AO933" s="127">
        <f t="shared" si="4637"/>
        <v>1</v>
      </c>
      <c r="AP933" s="127">
        <f t="shared" si="4638"/>
        <v>0.33333333333212112</v>
      </c>
      <c r="AQ933" s="127">
        <f t="shared" si="4639"/>
        <v>0.99999999999810507</v>
      </c>
      <c r="AR933" s="127">
        <f t="shared" si="4640"/>
        <v>1.0000000000001819</v>
      </c>
      <c r="AS933" s="127">
        <f t="shared" si="4641"/>
        <v>2.0000000000002527</v>
      </c>
      <c r="AT933" s="127">
        <f t="shared" si="4642"/>
        <v>1.7999999999998788</v>
      </c>
      <c r="AU933" s="126"/>
      <c r="AX933" s="11">
        <f t="shared" si="4813"/>
        <v>3.0000000000001137</v>
      </c>
      <c r="AY933" s="11">
        <f t="shared" si="4814"/>
        <v>3.50000000000108</v>
      </c>
      <c r="AZ933" s="11">
        <f t="shared" si="4815"/>
        <v>3.9999999999992042</v>
      </c>
      <c r="BA933" s="11">
        <f t="shared" si="4816"/>
        <v>1.5</v>
      </c>
      <c r="BB933" s="11">
        <f t="shared" si="4817"/>
        <v>4.0000000000004547</v>
      </c>
      <c r="BC933" s="12">
        <f t="shared" si="4818"/>
        <v>4.9999999999995453</v>
      </c>
      <c r="BD933" s="13">
        <f t="shared" si="4819"/>
        <v>9.0000000000009095</v>
      </c>
      <c r="BF933" s="11">
        <f t="shared" si="4820"/>
        <v>1.1368683772161603E-13</v>
      </c>
      <c r="BG933" s="11">
        <f t="shared" si="4821"/>
        <v>0.60000047999974448</v>
      </c>
      <c r="BH933" s="11">
        <f t="shared" si="4822"/>
        <v>1.1000004800007108</v>
      </c>
      <c r="BI933" s="11">
        <f t="shared" si="4823"/>
        <v>1.600000479998835</v>
      </c>
      <c r="BJ933" s="11">
        <f t="shared" si="4824"/>
        <v>0.33333333333303017</v>
      </c>
      <c r="BK933" s="11">
        <f t="shared" si="4825"/>
        <v>0.59999999999972742</v>
      </c>
      <c r="BL933" s="11">
        <f t="shared" si="4826"/>
        <v>1.0000000000007279</v>
      </c>
      <c r="BM933" s="11">
        <f t="shared" si="4827"/>
        <v>0.66666666666742458</v>
      </c>
      <c r="BN933" s="11">
        <f t="shared" si="4828"/>
        <v>1.5000000000006821</v>
      </c>
      <c r="BO933" s="11">
        <f t="shared" si="4829"/>
        <v>1.9999999999992419</v>
      </c>
      <c r="BP933" s="11">
        <f t="shared" si="4830"/>
        <v>1.3999999999991815</v>
      </c>
      <c r="BQ933" s="126">
        <v>1</v>
      </c>
      <c r="BR933" s="11">
        <f t="shared" si="4831"/>
        <v>-0.33333333333212112</v>
      </c>
      <c r="BS933" s="11">
        <f t="shared" si="4832"/>
        <v>0.99999999999810507</v>
      </c>
      <c r="BT933" s="11">
        <f t="shared" si="4833"/>
        <v>1.0000000000001819</v>
      </c>
      <c r="BU933" s="11">
        <f t="shared" si="4834"/>
        <v>2.0000000000002527</v>
      </c>
      <c r="BV933" s="11">
        <f t="shared" si="4835"/>
        <v>1.7999999999998788</v>
      </c>
      <c r="BY933" s="126"/>
      <c r="BZ933" s="126"/>
      <c r="CA933" s="122">
        <f t="shared" si="4836"/>
        <v>2.0000000000002527</v>
      </c>
      <c r="CB933" s="126">
        <f t="shared" si="4837"/>
        <v>1</v>
      </c>
      <c r="CC933" s="126">
        <f t="shared" si="4838"/>
        <v>1</v>
      </c>
      <c r="CD933" s="126">
        <f t="shared" si="4839"/>
        <v>1</v>
      </c>
      <c r="CE933" s="126">
        <f t="shared" si="4840"/>
        <v>1</v>
      </c>
      <c r="CF933" s="126">
        <f t="shared" si="4841"/>
        <v>1</v>
      </c>
      <c r="CG933" s="126">
        <f t="shared" si="4842"/>
        <v>1</v>
      </c>
      <c r="CH933" s="126" t="str">
        <f t="shared" si="4843"/>
        <v/>
      </c>
      <c r="CI933" s="126" t="str">
        <f t="shared" si="4844"/>
        <v/>
      </c>
      <c r="CJ933" s="126">
        <f t="shared" si="4845"/>
        <v>0</v>
      </c>
      <c r="CK933" s="126">
        <f t="shared" si="4846"/>
        <v>0</v>
      </c>
      <c r="CL933" s="126">
        <f t="shared" si="4847"/>
        <v>1</v>
      </c>
      <c r="CM933" s="126">
        <f t="shared" si="4848"/>
        <v>0</v>
      </c>
      <c r="CN933" s="126" t="str">
        <f t="shared" si="4849"/>
        <v/>
      </c>
      <c r="CO933" s="126">
        <f t="shared" si="4850"/>
        <v>1</v>
      </c>
      <c r="CP933" s="126">
        <f t="shared" si="4851"/>
        <v>1</v>
      </c>
      <c r="CQ933" s="126" t="str">
        <f t="shared" si="4852"/>
        <v/>
      </c>
      <c r="CR933" s="126"/>
      <c r="CS933" s="126">
        <f t="shared" si="4853"/>
        <v>1</v>
      </c>
      <c r="CT933" s="126">
        <f t="shared" si="4854"/>
        <v>1</v>
      </c>
      <c r="CU933" s="126">
        <f t="shared" si="4855"/>
        <v>1</v>
      </c>
      <c r="CV933" s="126">
        <f t="shared" si="4856"/>
        <v>1</v>
      </c>
      <c r="CW933" s="126">
        <f t="shared" si="4857"/>
        <v>1</v>
      </c>
      <c r="CX933" s="126">
        <f t="shared" si="4858"/>
        <v>1</v>
      </c>
      <c r="CY933" s="126">
        <f t="shared" si="4859"/>
        <v>1</v>
      </c>
      <c r="CZ933" s="126">
        <f t="shared" si="4860"/>
        <v>1</v>
      </c>
      <c r="DA933" s="126">
        <f t="shared" si="4861"/>
        <v>1</v>
      </c>
      <c r="DB933" s="126" t="str">
        <f t="shared" si="4862"/>
        <v/>
      </c>
      <c r="DC933" s="126" t="str">
        <f t="shared" si="4863"/>
        <v/>
      </c>
      <c r="DD933" s="126">
        <f t="shared" si="4864"/>
        <v>0</v>
      </c>
      <c r="DE933" s="126" t="str">
        <f t="shared" si="4865"/>
        <v/>
      </c>
      <c r="DF933" s="126"/>
      <c r="DG933" s="126">
        <f t="shared" si="4866"/>
        <v>1</v>
      </c>
      <c r="DH933" s="126">
        <f t="shared" si="4867"/>
        <v>1</v>
      </c>
      <c r="DI933" s="126">
        <f t="shared" si="4868"/>
        <v>1</v>
      </c>
      <c r="DJ933" s="126">
        <f t="shared" si="4869"/>
        <v>1</v>
      </c>
      <c r="DK933" s="126" t="str">
        <f t="shared" si="4870"/>
        <v/>
      </c>
      <c r="DL933" s="126"/>
      <c r="DM933" s="126" t="str">
        <f t="shared" si="4871"/>
        <v/>
      </c>
      <c r="DN933" s="126">
        <f t="shared" si="4872"/>
        <v>1</v>
      </c>
      <c r="DO933" s="126">
        <f t="shared" si="4873"/>
        <v>1</v>
      </c>
      <c r="DP933" s="126">
        <f t="shared" si="4874"/>
        <v>1</v>
      </c>
      <c r="DQ933" s="126">
        <f t="shared" si="4875"/>
        <v>1</v>
      </c>
      <c r="DR933" s="126">
        <f t="shared" si="4876"/>
        <v>1</v>
      </c>
      <c r="DS933" s="126">
        <f t="shared" si="4877"/>
        <v>1</v>
      </c>
      <c r="DT933" s="126">
        <f t="shared" si="4878"/>
        <v>1</v>
      </c>
      <c r="DU933" s="126">
        <f t="shared" si="4879"/>
        <v>0</v>
      </c>
      <c r="DV933" s="126">
        <f t="shared" si="4880"/>
        <v>1</v>
      </c>
      <c r="DW933" s="126">
        <f t="shared" si="4881"/>
        <v>0</v>
      </c>
      <c r="DX933" s="126" t="str">
        <f t="shared" si="4882"/>
        <v/>
      </c>
      <c r="DY933" s="126" t="str">
        <f t="shared" si="4883"/>
        <v/>
      </c>
      <c r="EA933" s="126">
        <f t="shared" si="4884"/>
        <v>1</v>
      </c>
      <c r="EB933" s="126">
        <f t="shared" si="4885"/>
        <v>1</v>
      </c>
      <c r="EC933" s="126">
        <f t="shared" si="4886"/>
        <v>1</v>
      </c>
      <c r="ED933" s="126">
        <f t="shared" si="4887"/>
        <v>1</v>
      </c>
      <c r="EF933" s="126">
        <f t="shared" si="4888"/>
        <v>1</v>
      </c>
      <c r="EG933" s="126">
        <f t="shared" si="4889"/>
        <v>1</v>
      </c>
      <c r="EH933" s="126">
        <f t="shared" si="4890"/>
        <v>1</v>
      </c>
      <c r="EI933" s="126">
        <f t="shared" si="4891"/>
        <v>1</v>
      </c>
      <c r="EK933" s="126">
        <f t="shared" si="4892"/>
        <v>1</v>
      </c>
      <c r="EL933" s="126">
        <f t="shared" si="4893"/>
        <v>1</v>
      </c>
      <c r="EM933" s="126">
        <f t="shared" si="4894"/>
        <v>1</v>
      </c>
      <c r="EO933" s="126">
        <f t="shared" si="4895"/>
        <v>1</v>
      </c>
      <c r="EP933" s="126">
        <f t="shared" si="4896"/>
        <v>1</v>
      </c>
      <c r="EQ933" s="126">
        <f t="shared" si="4897"/>
        <v>1</v>
      </c>
      <c r="ES933" s="126">
        <f t="shared" si="4898"/>
        <v>1</v>
      </c>
      <c r="ET933" s="126">
        <f t="shared" si="4899"/>
        <v>1</v>
      </c>
      <c r="EU933" s="126">
        <f t="shared" si="4900"/>
        <v>1</v>
      </c>
      <c r="EV933" s="126">
        <f t="shared" si="4901"/>
        <v>1</v>
      </c>
      <c r="EW933" s="126">
        <f t="shared" si="4902"/>
        <v>1</v>
      </c>
      <c r="EY933" s="126">
        <f t="shared" si="4903"/>
        <v>1</v>
      </c>
      <c r="EZ933" s="126">
        <f t="shared" si="4904"/>
        <v>1</v>
      </c>
      <c r="FA933" s="126">
        <f t="shared" si="4905"/>
        <v>1</v>
      </c>
      <c r="FC933" s="126">
        <f t="shared" si="4906"/>
        <v>1</v>
      </c>
      <c r="FD933" s="126">
        <f t="shared" si="4907"/>
        <v>0</v>
      </c>
      <c r="FE933" s="126"/>
      <c r="FF933" s="126">
        <f t="shared" si="4908"/>
        <v>1</v>
      </c>
      <c r="FG933" s="126">
        <f t="shared" si="4909"/>
        <v>1</v>
      </c>
      <c r="FH933" s="126">
        <f t="shared" si="4910"/>
        <v>1</v>
      </c>
      <c r="FI933" s="126">
        <f t="shared" si="4911"/>
        <v>1</v>
      </c>
      <c r="FJ933" s="126">
        <f t="shared" si="4912"/>
        <v>1</v>
      </c>
      <c r="FK933" s="126">
        <f t="shared" si="4913"/>
        <v>1</v>
      </c>
      <c r="FL933" s="126">
        <f t="shared" si="4914"/>
        <v>1</v>
      </c>
      <c r="FN933" s="126" t="str">
        <f t="shared" si="4915"/>
        <v/>
      </c>
      <c r="FO933" s="126" t="str">
        <f t="shared" si="4916"/>
        <v/>
      </c>
      <c r="FP933" s="126" t="str">
        <f t="shared" si="4917"/>
        <v/>
      </c>
      <c r="FV933" s="126">
        <f t="shared" si="4918"/>
        <v>1</v>
      </c>
      <c r="FW933" s="126">
        <f t="shared" si="4919"/>
        <v>1</v>
      </c>
      <c r="FX933" s="126">
        <f t="shared" si="4920"/>
        <v>1</v>
      </c>
      <c r="GA933" s="126">
        <f t="shared" si="4921"/>
        <v>0</v>
      </c>
      <c r="GB933" s="126">
        <f t="shared" si="4922"/>
        <v>0</v>
      </c>
      <c r="GC933" s="126">
        <f t="shared" si="4923"/>
        <v>0</v>
      </c>
      <c r="GD933" s="126">
        <f t="shared" si="4924"/>
        <v>0</v>
      </c>
      <c r="GE933" s="126">
        <f t="shared" si="4925"/>
        <v>0</v>
      </c>
      <c r="GF933" s="126">
        <f t="shared" si="4926"/>
        <v>0</v>
      </c>
      <c r="GG933" s="126">
        <f t="shared" si="4927"/>
        <v>0</v>
      </c>
      <c r="GI933" s="126">
        <f t="shared" si="4928"/>
        <v>0</v>
      </c>
      <c r="GK933" s="126">
        <f t="shared" si="4929"/>
        <v>1</v>
      </c>
      <c r="GL933" s="126">
        <f t="shared" si="4930"/>
        <v>1</v>
      </c>
      <c r="GM933" s="126">
        <f t="shared" si="4931"/>
        <v>1</v>
      </c>
      <c r="GN933" s="126">
        <f t="shared" si="4932"/>
        <v>1</v>
      </c>
      <c r="GO933" s="126">
        <f t="shared" si="4933"/>
        <v>1</v>
      </c>
      <c r="GP933" s="126">
        <f t="shared" si="4934"/>
        <v>1</v>
      </c>
      <c r="GQ933" s="126">
        <f t="shared" si="4935"/>
        <v>1</v>
      </c>
      <c r="GS933" s="126" t="str">
        <f t="shared" si="4936"/>
        <v/>
      </c>
      <c r="GT933" s="126" t="str">
        <f t="shared" si="4937"/>
        <v/>
      </c>
      <c r="GU933" s="126">
        <f t="shared" si="4938"/>
        <v>0</v>
      </c>
      <c r="GV933" s="126">
        <f t="shared" si="4939"/>
        <v>0</v>
      </c>
      <c r="GW933" s="126">
        <f t="shared" si="4940"/>
        <v>0</v>
      </c>
      <c r="GX933" s="126">
        <f t="shared" si="4941"/>
        <v>0</v>
      </c>
      <c r="GY933" s="126">
        <f t="shared" si="4942"/>
        <v>0</v>
      </c>
      <c r="GZ933" s="126"/>
      <c r="HA933" s="126">
        <f t="shared" si="4943"/>
        <v>0</v>
      </c>
      <c r="HB933" s="126">
        <f t="shared" si="4944"/>
        <v>0</v>
      </c>
      <c r="HC933" s="126">
        <f t="shared" si="4945"/>
        <v>0</v>
      </c>
      <c r="HD933" s="126">
        <f t="shared" si="4946"/>
        <v>0</v>
      </c>
      <c r="HE933" s="126">
        <f t="shared" si="4947"/>
        <v>0</v>
      </c>
      <c r="HF933" s="126">
        <f t="shared" si="4948"/>
        <v>0</v>
      </c>
      <c r="HH933" s="126">
        <f t="shared" si="4949"/>
        <v>0</v>
      </c>
      <c r="HI933" s="126">
        <f t="shared" si="4950"/>
        <v>0</v>
      </c>
      <c r="HJ933" s="126">
        <f t="shared" si="4951"/>
        <v>0</v>
      </c>
      <c r="HK933" s="126">
        <f t="shared" si="4952"/>
        <v>0</v>
      </c>
      <c r="HL933" s="126">
        <f t="shared" si="4953"/>
        <v>0</v>
      </c>
      <c r="HM933" s="126">
        <f t="shared" si="4954"/>
        <v>0</v>
      </c>
      <c r="HO933" s="126">
        <f t="shared" si="4955"/>
        <v>0</v>
      </c>
      <c r="HP933" s="126" t="str">
        <f t="shared" si="4956"/>
        <v/>
      </c>
      <c r="HQ933" s="126" t="str">
        <f t="shared" si="4957"/>
        <v/>
      </c>
      <c r="HR933" s="122" t="str">
        <f t="shared" si="4958"/>
        <v/>
      </c>
      <c r="HS933" s="126" t="str">
        <f t="shared" si="4959"/>
        <v/>
      </c>
      <c r="HT933" s="122" t="str">
        <f t="shared" si="4960"/>
        <v/>
      </c>
      <c r="HU933" s="122" t="str">
        <f t="shared" si="4961"/>
        <v/>
      </c>
      <c r="HV933" s="126" t="str">
        <f t="shared" si="4962"/>
        <v/>
      </c>
      <c r="HW933" s="126" t="str">
        <f t="shared" si="4963"/>
        <v/>
      </c>
      <c r="HX933" s="126" t="str">
        <f t="shared" si="4964"/>
        <v/>
      </c>
      <c r="HZ933" s="126">
        <f t="shared" si="4965"/>
        <v>0</v>
      </c>
      <c r="IA933" s="126" t="str">
        <f t="shared" si="4966"/>
        <v/>
      </c>
      <c r="IB933" s="126" t="str">
        <f t="shared" si="4967"/>
        <v/>
      </c>
      <c r="IC933" s="126" t="str">
        <f t="shared" si="4968"/>
        <v/>
      </c>
      <c r="ID933" s="126" t="str">
        <f t="shared" si="4969"/>
        <v/>
      </c>
      <c r="IE933" s="126" t="str">
        <f t="shared" si="4970"/>
        <v/>
      </c>
      <c r="IF933" s="126" t="str">
        <f t="shared" si="4971"/>
        <v/>
      </c>
      <c r="IG933" s="126" t="str">
        <f t="shared" si="4972"/>
        <v/>
      </c>
      <c r="IH933" s="126" t="str">
        <f t="shared" si="4973"/>
        <v/>
      </c>
      <c r="II933" s="126" t="str">
        <f t="shared" si="4974"/>
        <v/>
      </c>
      <c r="IO933" s="128"/>
      <c r="IP933" s="128"/>
      <c r="IQ933" s="127"/>
      <c r="IR933" s="127"/>
      <c r="IX933" s="6"/>
      <c r="IY933" s="6"/>
      <c r="IZ933" s="7"/>
      <c r="JA933" s="7"/>
      <c r="JG933" s="12"/>
      <c r="JH933" s="12"/>
      <c r="JI933" s="13"/>
      <c r="JJ933" s="13"/>
      <c r="JN933" s="6"/>
      <c r="JO933" s="6"/>
      <c r="JQ933" s="11"/>
      <c r="JR933" s="11"/>
      <c r="JS933" s="12"/>
      <c r="JT933" s="13"/>
      <c r="JU933" s="12"/>
      <c r="JV933" s="12"/>
      <c r="JW933" s="97"/>
      <c r="JX933" s="13"/>
      <c r="JY933" s="13"/>
      <c r="JZ933" s="97"/>
      <c r="KA933" s="97"/>
      <c r="KB933" s="11"/>
      <c r="KC933" s="11"/>
      <c r="KD933" s="11"/>
      <c r="KE933" s="11"/>
    </row>
    <row r="934" spans="1:291" s="122" customFormat="1" x14ac:dyDescent="0.2">
      <c r="A934" s="146">
        <f t="shared" si="4081"/>
        <v>934</v>
      </c>
      <c r="C934" s="2">
        <v>43451</v>
      </c>
      <c r="D934" s="126">
        <v>97.18</v>
      </c>
      <c r="E934" s="126">
        <v>97.22</v>
      </c>
      <c r="F934" s="126">
        <v>97.245000000000005</v>
      </c>
      <c r="G934" s="128">
        <v>105.24</v>
      </c>
      <c r="H934" s="128">
        <v>113.227</v>
      </c>
      <c r="I934" s="128">
        <v>120.21</v>
      </c>
      <c r="J934" s="127">
        <v>143.07</v>
      </c>
      <c r="K934" s="126"/>
      <c r="M934" s="126">
        <f t="shared" si="4646"/>
        <v>97.18</v>
      </c>
      <c r="N934" s="126">
        <f t="shared" si="4647"/>
        <v>97.22</v>
      </c>
      <c r="O934" s="126">
        <f t="shared" si="4648"/>
        <v>97.245000000000005</v>
      </c>
      <c r="P934" s="128">
        <f t="shared" si="4620"/>
        <v>3383.9999999999995</v>
      </c>
      <c r="Q934" s="5">
        <f t="shared" si="4621"/>
        <v>3638.7500000000005</v>
      </c>
      <c r="R934" s="6">
        <f t="shared" si="4622"/>
        <v>3860.9999999999995</v>
      </c>
      <c r="S934" s="7">
        <f t="shared" si="4623"/>
        <v>4582.9999999999991</v>
      </c>
      <c r="V934" s="127">
        <f t="shared" si="4628"/>
        <v>4.5000000000001705</v>
      </c>
      <c r="W934" s="127">
        <f t="shared" si="4629"/>
        <v>3.9999999999992042</v>
      </c>
      <c r="X934" s="127">
        <f t="shared" si="4630"/>
        <v>3.50000000000108</v>
      </c>
      <c r="Y934" s="127">
        <f t="shared" si="4624"/>
        <v>2.4999999999990905</v>
      </c>
      <c r="Z934" s="126">
        <f t="shared" si="4625"/>
        <v>5</v>
      </c>
      <c r="AA934" s="126">
        <f t="shared" si="4626"/>
        <v>8.4999999999995453</v>
      </c>
      <c r="AB934" s="126">
        <f t="shared" si="4627"/>
        <v>16</v>
      </c>
      <c r="AC934" s="126"/>
      <c r="AD934" s="126"/>
      <c r="AE934" s="127">
        <f t="shared" si="4643"/>
        <v>1.5000006000000505</v>
      </c>
      <c r="AF934" s="127">
        <f t="shared" si="4644"/>
        <v>1.0000005999990842</v>
      </c>
      <c r="AG934" s="127">
        <f t="shared" si="4645"/>
        <v>0.50000060000096003</v>
      </c>
      <c r="AH934" s="127">
        <f t="shared" si="4806"/>
        <v>1.6666666666648475</v>
      </c>
      <c r="AI934" s="127">
        <f t="shared" si="4631"/>
        <v>1.999999999998181</v>
      </c>
      <c r="AJ934" s="127">
        <f t="shared" si="4632"/>
        <v>9.9999999999726974E-2</v>
      </c>
      <c r="AK934" s="127">
        <f t="shared" si="4633"/>
        <v>0.66666666666636321</v>
      </c>
      <c r="AL934" s="127">
        <f t="shared" si="4634"/>
        <v>0.75000000000022737</v>
      </c>
      <c r="AM934" s="127">
        <f t="shared" si="4635"/>
        <v>3.1666666666662122</v>
      </c>
      <c r="AN934" s="127">
        <f t="shared" si="4636"/>
        <v>2.0999999999995449</v>
      </c>
      <c r="AO934" s="127">
        <f t="shared" si="4637"/>
        <v>1</v>
      </c>
      <c r="AP934" s="127">
        <f t="shared" si="4638"/>
        <v>3.9999999999966649</v>
      </c>
      <c r="AQ934" s="127">
        <f t="shared" si="4639"/>
        <v>4.1666666666657566</v>
      </c>
      <c r="AR934" s="127">
        <f t="shared" si="4640"/>
        <v>1.5999999999983627</v>
      </c>
      <c r="AS934" s="127">
        <f t="shared" si="4641"/>
        <v>1.4444444444444446</v>
      </c>
      <c r="AT934" s="127">
        <f t="shared" si="4642"/>
        <v>2.8666666666648477</v>
      </c>
      <c r="AU934" s="126"/>
      <c r="AX934" s="11">
        <f t="shared" si="4813"/>
        <v>4.5000000000001705</v>
      </c>
      <c r="AY934" s="11">
        <f t="shared" si="4814"/>
        <v>3.9999999999992042</v>
      </c>
      <c r="AZ934" s="11">
        <f t="shared" si="4815"/>
        <v>3.50000000000108</v>
      </c>
      <c r="BA934" s="11">
        <f t="shared" si="4816"/>
        <v>2.4999999999990905</v>
      </c>
      <c r="BB934" s="11">
        <f t="shared" si="4817"/>
        <v>5</v>
      </c>
      <c r="BC934" s="12">
        <f t="shared" si="4818"/>
        <v>8.4999999999995453</v>
      </c>
      <c r="BD934" s="13">
        <f t="shared" si="4819"/>
        <v>16</v>
      </c>
      <c r="BF934" s="11">
        <f t="shared" si="4820"/>
        <v>-0.49999999999801048</v>
      </c>
      <c r="BG934" s="11">
        <f t="shared" si="4821"/>
        <v>1.5000006000000505</v>
      </c>
      <c r="BH934" s="11">
        <f t="shared" si="4822"/>
        <v>1.0000005999990842</v>
      </c>
      <c r="BI934" s="11">
        <f t="shared" si="4823"/>
        <v>0.50000060000096003</v>
      </c>
      <c r="BJ934" s="11">
        <f t="shared" si="4824"/>
        <v>1.6666666666648475</v>
      </c>
      <c r="BK934" s="11">
        <f t="shared" si="4825"/>
        <v>1.999999999998181</v>
      </c>
      <c r="BL934" s="11">
        <f t="shared" si="4826"/>
        <v>-9.9999999999726974E-2</v>
      </c>
      <c r="BM934" s="11">
        <f t="shared" si="4827"/>
        <v>-0.66666666666636321</v>
      </c>
      <c r="BN934" s="11">
        <f t="shared" si="4828"/>
        <v>0.75000000000022737</v>
      </c>
      <c r="BO934" s="11">
        <f t="shared" si="4829"/>
        <v>3.1666666666662122</v>
      </c>
      <c r="BP934" s="11">
        <f t="shared" si="4830"/>
        <v>2.0999999999995449</v>
      </c>
      <c r="BQ934" s="126">
        <v>1</v>
      </c>
      <c r="BR934" s="11">
        <f t="shared" si="4831"/>
        <v>-3.9999999999966649</v>
      </c>
      <c r="BS934" s="11">
        <f t="shared" si="4832"/>
        <v>4.1666666666657566</v>
      </c>
      <c r="BT934" s="11">
        <f t="shared" si="4833"/>
        <v>1.5999999999983627</v>
      </c>
      <c r="BU934" s="11">
        <f t="shared" si="4834"/>
        <v>1.4444444444444446</v>
      </c>
      <c r="BV934" s="11">
        <f t="shared" si="4835"/>
        <v>2.8666666666648477</v>
      </c>
      <c r="BY934" s="126"/>
      <c r="BZ934" s="126"/>
      <c r="CA934" s="122">
        <f t="shared" si="4836"/>
        <v>1.4444444444444446</v>
      </c>
      <c r="CB934" s="126">
        <f t="shared" si="4837"/>
        <v>1</v>
      </c>
      <c r="CC934" s="126">
        <f t="shared" si="4838"/>
        <v>1</v>
      </c>
      <c r="CD934" s="126">
        <f t="shared" si="4839"/>
        <v>1</v>
      </c>
      <c r="CE934" s="126">
        <f t="shared" si="4840"/>
        <v>1</v>
      </c>
      <c r="CF934" s="126">
        <f t="shared" si="4841"/>
        <v>1</v>
      </c>
      <c r="CG934" s="126">
        <f t="shared" si="4842"/>
        <v>1</v>
      </c>
      <c r="CH934" s="126" t="str">
        <f t="shared" si="4843"/>
        <v/>
      </c>
      <c r="CI934" s="126">
        <f t="shared" si="4844"/>
        <v>0</v>
      </c>
      <c r="CJ934" s="126">
        <f t="shared" si="4845"/>
        <v>0</v>
      </c>
      <c r="CK934" s="126" t="str">
        <f t="shared" si="4846"/>
        <v/>
      </c>
      <c r="CL934" s="126">
        <f t="shared" si="4847"/>
        <v>0</v>
      </c>
      <c r="CM934" s="126" t="str">
        <f t="shared" si="4848"/>
        <v/>
      </c>
      <c r="CN934" s="126" t="str">
        <f t="shared" si="4849"/>
        <v/>
      </c>
      <c r="CO934" s="126">
        <f t="shared" si="4850"/>
        <v>0</v>
      </c>
      <c r="CP934" s="126">
        <f t="shared" si="4851"/>
        <v>0</v>
      </c>
      <c r="CQ934" s="126" t="str">
        <f t="shared" si="4852"/>
        <v/>
      </c>
      <c r="CR934" s="126"/>
      <c r="CS934" s="126">
        <f t="shared" si="4853"/>
        <v>0</v>
      </c>
      <c r="CT934" s="126">
        <f t="shared" si="4854"/>
        <v>0</v>
      </c>
      <c r="CU934" s="126">
        <f t="shared" si="4855"/>
        <v>0</v>
      </c>
      <c r="CV934" s="126">
        <f t="shared" si="4856"/>
        <v>0</v>
      </c>
      <c r="CW934" s="126">
        <f t="shared" si="4857"/>
        <v>1</v>
      </c>
      <c r="CX934" s="126" t="str">
        <f t="shared" si="4858"/>
        <v/>
      </c>
      <c r="CY934" s="126" t="str">
        <f t="shared" si="4859"/>
        <v/>
      </c>
      <c r="CZ934" s="126" t="str">
        <f t="shared" si="4860"/>
        <v/>
      </c>
      <c r="DA934" s="126" t="str">
        <f t="shared" si="4861"/>
        <v/>
      </c>
      <c r="DB934" s="126">
        <f t="shared" si="4862"/>
        <v>1</v>
      </c>
      <c r="DC934" s="126" t="str">
        <f t="shared" si="4863"/>
        <v/>
      </c>
      <c r="DD934" s="126">
        <f t="shared" si="4864"/>
        <v>1</v>
      </c>
      <c r="DE934" s="126" t="str">
        <f t="shared" si="4865"/>
        <v/>
      </c>
      <c r="DF934" s="126"/>
      <c r="DG934" s="126">
        <f t="shared" si="4866"/>
        <v>1</v>
      </c>
      <c r="DH934" s="126">
        <f t="shared" si="4867"/>
        <v>1</v>
      </c>
      <c r="DI934" s="126">
        <f t="shared" si="4868"/>
        <v>1</v>
      </c>
      <c r="DJ934" s="126">
        <f t="shared" si="4869"/>
        <v>1</v>
      </c>
      <c r="DK934" s="126" t="str">
        <f t="shared" si="4870"/>
        <v/>
      </c>
      <c r="DL934" s="126"/>
      <c r="DM934" s="126" t="str">
        <f t="shared" si="4871"/>
        <v/>
      </c>
      <c r="DN934" s="126">
        <f t="shared" si="4872"/>
        <v>0</v>
      </c>
      <c r="DO934" s="126">
        <f t="shared" si="4873"/>
        <v>0</v>
      </c>
      <c r="DP934" s="126">
        <f t="shared" si="4874"/>
        <v>1</v>
      </c>
      <c r="DQ934" s="126">
        <f t="shared" si="4875"/>
        <v>0</v>
      </c>
      <c r="DR934" s="126">
        <f t="shared" si="4876"/>
        <v>0</v>
      </c>
      <c r="DS934" s="126">
        <f t="shared" si="4877"/>
        <v>0</v>
      </c>
      <c r="DT934" s="126">
        <f t="shared" si="4878"/>
        <v>0</v>
      </c>
      <c r="DU934" s="126">
        <f t="shared" si="4879"/>
        <v>0</v>
      </c>
      <c r="DV934" s="126">
        <f t="shared" si="4880"/>
        <v>1</v>
      </c>
      <c r="DW934" s="126">
        <f t="shared" si="4881"/>
        <v>0</v>
      </c>
      <c r="DX934" s="126" t="str">
        <f t="shared" si="4882"/>
        <v/>
      </c>
      <c r="DY934" s="126" t="str">
        <f t="shared" si="4883"/>
        <v/>
      </c>
      <c r="EA934" s="126">
        <f t="shared" si="4884"/>
        <v>1</v>
      </c>
      <c r="EB934" s="126">
        <f t="shared" si="4885"/>
        <v>1</v>
      </c>
      <c r="EC934" s="126">
        <f t="shared" si="4886"/>
        <v>1</v>
      </c>
      <c r="ED934" s="126">
        <f t="shared" si="4887"/>
        <v>1</v>
      </c>
      <c r="EF934" s="126">
        <f t="shared" si="4888"/>
        <v>1</v>
      </c>
      <c r="EG934" s="126">
        <f t="shared" si="4889"/>
        <v>1</v>
      </c>
      <c r="EH934" s="126">
        <f t="shared" si="4890"/>
        <v>1</v>
      </c>
      <c r="EI934" s="126">
        <f t="shared" si="4891"/>
        <v>1</v>
      </c>
      <c r="EK934" s="126">
        <f t="shared" si="4892"/>
        <v>1</v>
      </c>
      <c r="EL934" s="126">
        <f t="shared" si="4893"/>
        <v>1</v>
      </c>
      <c r="EM934" s="126">
        <f t="shared" si="4894"/>
        <v>1</v>
      </c>
      <c r="EO934" s="126">
        <f t="shared" si="4895"/>
        <v>1</v>
      </c>
      <c r="EP934" s="126">
        <f t="shared" si="4896"/>
        <v>1</v>
      </c>
      <c r="EQ934" s="126">
        <f t="shared" si="4897"/>
        <v>1</v>
      </c>
      <c r="ES934" s="126">
        <f t="shared" si="4898"/>
        <v>1</v>
      </c>
      <c r="ET934" s="126">
        <f t="shared" si="4899"/>
        <v>1</v>
      </c>
      <c r="EU934" s="126">
        <f t="shared" si="4900"/>
        <v>1</v>
      </c>
      <c r="EV934" s="126">
        <f t="shared" si="4901"/>
        <v>1</v>
      </c>
      <c r="EW934" s="126">
        <f t="shared" si="4902"/>
        <v>0</v>
      </c>
      <c r="EY934" s="126">
        <f t="shared" si="4903"/>
        <v>1</v>
      </c>
      <c r="EZ934" s="126">
        <f t="shared" si="4904"/>
        <v>1</v>
      </c>
      <c r="FA934" s="126">
        <f t="shared" si="4905"/>
        <v>1</v>
      </c>
      <c r="FC934" s="126">
        <f t="shared" si="4906"/>
        <v>0</v>
      </c>
      <c r="FD934" s="126" t="str">
        <f t="shared" si="4907"/>
        <v/>
      </c>
      <c r="FE934" s="126"/>
      <c r="FF934" s="126">
        <f t="shared" si="4908"/>
        <v>0</v>
      </c>
      <c r="FG934" s="126">
        <f t="shared" si="4909"/>
        <v>1</v>
      </c>
      <c r="FH934" s="126">
        <f t="shared" si="4910"/>
        <v>0</v>
      </c>
      <c r="FI934" s="126" t="str">
        <f t="shared" si="4911"/>
        <v/>
      </c>
      <c r="FJ934" s="126" t="str">
        <f t="shared" si="4912"/>
        <v/>
      </c>
      <c r="FK934" s="126" t="str">
        <f t="shared" si="4913"/>
        <v/>
      </c>
      <c r="FL934" s="126" t="str">
        <f t="shared" si="4914"/>
        <v/>
      </c>
      <c r="FN934" s="126" t="str">
        <f t="shared" si="4915"/>
        <v/>
      </c>
      <c r="FO934" s="126" t="str">
        <f t="shared" si="4916"/>
        <v/>
      </c>
      <c r="FP934" s="126" t="str">
        <f t="shared" si="4917"/>
        <v/>
      </c>
      <c r="FV934" s="126">
        <f t="shared" si="4918"/>
        <v>1</v>
      </c>
      <c r="FW934" s="126">
        <f t="shared" si="4919"/>
        <v>0</v>
      </c>
      <c r="FX934" s="126">
        <f t="shared" si="4920"/>
        <v>1</v>
      </c>
      <c r="GA934" s="126">
        <f t="shared" si="4921"/>
        <v>0</v>
      </c>
      <c r="GB934" s="126">
        <f t="shared" si="4922"/>
        <v>0</v>
      </c>
      <c r="GC934" s="126">
        <f t="shared" si="4923"/>
        <v>0</v>
      </c>
      <c r="GD934" s="126">
        <f t="shared" si="4924"/>
        <v>0</v>
      </c>
      <c r="GE934" s="126">
        <f t="shared" si="4925"/>
        <v>0</v>
      </c>
      <c r="GF934" s="126">
        <f t="shared" si="4926"/>
        <v>1</v>
      </c>
      <c r="GG934" s="126">
        <f t="shared" si="4927"/>
        <v>0</v>
      </c>
      <c r="GI934" s="126">
        <f t="shared" si="4928"/>
        <v>0</v>
      </c>
      <c r="GK934" s="126">
        <f t="shared" si="4929"/>
        <v>1</v>
      </c>
      <c r="GL934" s="126">
        <f t="shared" si="4930"/>
        <v>1</v>
      </c>
      <c r="GM934" s="126">
        <f t="shared" si="4931"/>
        <v>1</v>
      </c>
      <c r="GN934" s="126">
        <f t="shared" si="4932"/>
        <v>1</v>
      </c>
      <c r="GO934" s="126">
        <f t="shared" si="4933"/>
        <v>1</v>
      </c>
      <c r="GP934" s="126">
        <f t="shared" si="4934"/>
        <v>0</v>
      </c>
      <c r="GQ934" s="126">
        <f t="shared" si="4935"/>
        <v>1</v>
      </c>
      <c r="GS934" s="126" t="str">
        <f t="shared" si="4936"/>
        <v/>
      </c>
      <c r="GT934" s="126" t="str">
        <f t="shared" si="4937"/>
        <v/>
      </c>
      <c r="GU934" s="126">
        <f t="shared" si="4938"/>
        <v>0</v>
      </c>
      <c r="GV934" s="126">
        <f t="shared" si="4939"/>
        <v>0</v>
      </c>
      <c r="GW934" s="126">
        <f t="shared" si="4940"/>
        <v>0</v>
      </c>
      <c r="GX934" s="126">
        <f t="shared" si="4941"/>
        <v>0</v>
      </c>
      <c r="GY934" s="126">
        <f t="shared" si="4942"/>
        <v>0</v>
      </c>
      <c r="GZ934" s="126"/>
      <c r="HA934" s="126">
        <f t="shared" si="4943"/>
        <v>1</v>
      </c>
      <c r="HB934" s="126">
        <f t="shared" si="4944"/>
        <v>0</v>
      </c>
      <c r="HC934" s="126">
        <f t="shared" si="4945"/>
        <v>0</v>
      </c>
      <c r="HD934" s="126">
        <f t="shared" si="4946"/>
        <v>0</v>
      </c>
      <c r="HE934" s="126">
        <f t="shared" si="4947"/>
        <v>0</v>
      </c>
      <c r="HF934" s="126">
        <f t="shared" si="4948"/>
        <v>0</v>
      </c>
      <c r="HH934" s="126">
        <f t="shared" si="4949"/>
        <v>1</v>
      </c>
      <c r="HI934" s="126">
        <f t="shared" si="4950"/>
        <v>1</v>
      </c>
      <c r="HJ934" s="126">
        <f t="shared" si="4951"/>
        <v>0</v>
      </c>
      <c r="HK934" s="126">
        <f t="shared" si="4952"/>
        <v>0</v>
      </c>
      <c r="HL934" s="126">
        <f t="shared" si="4953"/>
        <v>0</v>
      </c>
      <c r="HM934" s="126">
        <f t="shared" si="4954"/>
        <v>0</v>
      </c>
      <c r="HO934" s="126">
        <f t="shared" si="4955"/>
        <v>1</v>
      </c>
      <c r="HP934" s="126" t="str">
        <f t="shared" si="4956"/>
        <v/>
      </c>
      <c r="HQ934" s="126">
        <f t="shared" si="4957"/>
        <v>1</v>
      </c>
      <c r="HR934" s="122" t="str">
        <f t="shared" si="4958"/>
        <v/>
      </c>
      <c r="HS934" s="126">
        <f t="shared" si="4959"/>
        <v>1</v>
      </c>
      <c r="HT934" s="122" t="str">
        <f t="shared" si="4960"/>
        <v/>
      </c>
      <c r="HU934" s="122" t="str">
        <f t="shared" si="4961"/>
        <v/>
      </c>
      <c r="HV934" s="126" t="str">
        <f t="shared" si="4962"/>
        <v/>
      </c>
      <c r="HW934" s="126" t="str">
        <f t="shared" si="4963"/>
        <v/>
      </c>
      <c r="HX934" s="126" t="str">
        <f t="shared" si="4964"/>
        <v/>
      </c>
      <c r="HZ934" s="126">
        <f t="shared" si="4965"/>
        <v>0</v>
      </c>
      <c r="IA934" s="126" t="str">
        <f t="shared" si="4966"/>
        <v/>
      </c>
      <c r="IB934" s="126">
        <f t="shared" si="4967"/>
        <v>0</v>
      </c>
      <c r="IC934" s="126" t="str">
        <f t="shared" si="4968"/>
        <v/>
      </c>
      <c r="ID934" s="126">
        <f t="shared" si="4969"/>
        <v>0</v>
      </c>
      <c r="IE934" s="126" t="str">
        <f t="shared" si="4970"/>
        <v/>
      </c>
      <c r="IF934" s="126" t="str">
        <f t="shared" si="4971"/>
        <v/>
      </c>
      <c r="IG934" s="126" t="str">
        <f t="shared" si="4972"/>
        <v/>
      </c>
      <c r="IH934" s="126" t="str">
        <f t="shared" si="4973"/>
        <v/>
      </c>
      <c r="II934" s="126" t="str">
        <f t="shared" si="4974"/>
        <v/>
      </c>
      <c r="IO934" s="128"/>
      <c r="IP934" s="128"/>
      <c r="IQ934" s="127"/>
      <c r="IR934" s="127"/>
      <c r="IX934" s="6"/>
      <c r="IY934" s="6"/>
      <c r="IZ934" s="7"/>
      <c r="JA934" s="7"/>
      <c r="JG934" s="12"/>
      <c r="JH934" s="12"/>
      <c r="JI934" s="13"/>
      <c r="JJ934" s="13"/>
      <c r="JN934" s="6"/>
      <c r="JO934" s="6"/>
      <c r="JQ934" s="11"/>
      <c r="JR934" s="11"/>
      <c r="JS934" s="12"/>
      <c r="JT934" s="13"/>
      <c r="JU934" s="12"/>
      <c r="JV934" s="12"/>
      <c r="JW934" s="97"/>
      <c r="JX934" s="13"/>
      <c r="JY934" s="13"/>
      <c r="JZ934" s="97"/>
      <c r="KA934" s="97"/>
      <c r="KB934" s="11"/>
      <c r="KC934" s="11"/>
      <c r="KD934" s="11"/>
      <c r="KE934" s="11"/>
    </row>
    <row r="935" spans="1:291" s="122" customFormat="1" x14ac:dyDescent="0.2">
      <c r="A935" s="146">
        <f t="shared" si="4081"/>
        <v>935</v>
      </c>
      <c r="C935" s="2">
        <v>43452</v>
      </c>
      <c r="D935" s="126">
        <v>97.254999999999995</v>
      </c>
      <c r="E935" s="126">
        <v>97.305000000000007</v>
      </c>
      <c r="F935" s="126">
        <v>97.334999999999994</v>
      </c>
      <c r="G935" s="128">
        <v>105.27200000000001</v>
      </c>
      <c r="H935" s="128">
        <v>113.28</v>
      </c>
      <c r="I935" s="128">
        <v>120.27500000000001</v>
      </c>
      <c r="J935" s="127">
        <v>143.28</v>
      </c>
      <c r="K935" s="126"/>
      <c r="M935" s="126">
        <f t="shared" si="4646"/>
        <v>97.254999999999995</v>
      </c>
      <c r="N935" s="126">
        <f t="shared" si="4647"/>
        <v>97.305000000000007</v>
      </c>
      <c r="O935" s="126">
        <f t="shared" si="4648"/>
        <v>97.334999999999994</v>
      </c>
      <c r="P935" s="128">
        <f t="shared" si="4620"/>
        <v>3387.2500000000005</v>
      </c>
      <c r="Q935" s="5">
        <f t="shared" si="4621"/>
        <v>3644</v>
      </c>
      <c r="R935" s="6">
        <f t="shared" si="4622"/>
        <v>3867.5000000000005</v>
      </c>
      <c r="S935" s="7">
        <f t="shared" si="4623"/>
        <v>4604</v>
      </c>
      <c r="V935" s="127">
        <f t="shared" si="4628"/>
        <v>7.4999999999988631</v>
      </c>
      <c r="W935" s="127">
        <f t="shared" si="4629"/>
        <v>8.5000000000007958</v>
      </c>
      <c r="X935" s="127">
        <f t="shared" si="4630"/>
        <v>8.99999999999892</v>
      </c>
      <c r="Y935" s="127">
        <f t="shared" si="4624"/>
        <v>3.2500000000009095</v>
      </c>
      <c r="Z935" s="126">
        <f t="shared" si="4625"/>
        <v>5.2499999999995453</v>
      </c>
      <c r="AA935" s="126">
        <f t="shared" si="4626"/>
        <v>6.5000000000009095</v>
      </c>
      <c r="AB935" s="126">
        <f t="shared" si="4627"/>
        <v>21.000000000000909</v>
      </c>
      <c r="AC935" s="126"/>
      <c r="AD935" s="126"/>
      <c r="AE935" s="127">
        <f t="shared" si="4643"/>
        <v>4.3500006299990099</v>
      </c>
      <c r="AF935" s="127">
        <f t="shared" si="4644"/>
        <v>5.3500006300009426</v>
      </c>
      <c r="AG935" s="127">
        <f t="shared" si="4645"/>
        <v>5.8500006299990668</v>
      </c>
      <c r="AH935" s="127">
        <f t="shared" si="4806"/>
        <v>3.0000000000021223</v>
      </c>
      <c r="AI935" s="127">
        <f t="shared" si="4631"/>
        <v>3.3500000000020922</v>
      </c>
      <c r="AJ935" s="127">
        <f t="shared" si="4632"/>
        <v>1.3499999999989996</v>
      </c>
      <c r="AK935" s="127">
        <f t="shared" si="4633"/>
        <v>0.91666666666560559</v>
      </c>
      <c r="AL935" s="127">
        <f t="shared" si="4634"/>
        <v>1.9999999999990905</v>
      </c>
      <c r="AM935" s="127">
        <f t="shared" si="4635"/>
        <v>0.49999999999939337</v>
      </c>
      <c r="AN935" s="127">
        <f t="shared" si="4636"/>
        <v>1.899999999999455</v>
      </c>
      <c r="AO935" s="127">
        <f t="shared" si="4637"/>
        <v>1</v>
      </c>
      <c r="AP935" s="127">
        <f t="shared" si="4638"/>
        <v>4.6666666666712153</v>
      </c>
      <c r="AQ935" s="127">
        <f t="shared" si="4639"/>
        <v>1.8749999999978018</v>
      </c>
      <c r="AR935" s="127">
        <f t="shared" si="4640"/>
        <v>3.9000000000014552</v>
      </c>
      <c r="AS935" s="127">
        <f t="shared" si="4641"/>
        <v>0.58333333333267667</v>
      </c>
      <c r="AT935" s="127">
        <f t="shared" si="4642"/>
        <v>3.7000000000016979</v>
      </c>
      <c r="AU935" s="126"/>
      <c r="AX935" s="11">
        <f t="shared" si="4813"/>
        <v>7.4999999999988631</v>
      </c>
      <c r="AY935" s="11">
        <f t="shared" si="4814"/>
        <v>8.5000000000007958</v>
      </c>
      <c r="AZ935" s="11">
        <f t="shared" si="4815"/>
        <v>8.99999999999892</v>
      </c>
      <c r="BA935" s="11">
        <f t="shared" si="4816"/>
        <v>3.2500000000009095</v>
      </c>
      <c r="BB935" s="11">
        <f t="shared" si="4817"/>
        <v>5.2499999999995453</v>
      </c>
      <c r="BC935" s="12">
        <f t="shared" si="4818"/>
        <v>6.5000000000009095</v>
      </c>
      <c r="BD935" s="13">
        <f t="shared" si="4819"/>
        <v>21.000000000000909</v>
      </c>
      <c r="BF935" s="11">
        <f t="shared" si="4820"/>
        <v>0.99999999999704414</v>
      </c>
      <c r="BG935" s="11">
        <f t="shared" si="4821"/>
        <v>4.3500006299990099</v>
      </c>
      <c r="BH935" s="11">
        <f t="shared" si="4822"/>
        <v>5.3500006300009426</v>
      </c>
      <c r="BI935" s="11">
        <f t="shared" si="4823"/>
        <v>5.8500006299990668</v>
      </c>
      <c r="BJ935" s="11">
        <f t="shared" si="4824"/>
        <v>3.0000000000021223</v>
      </c>
      <c r="BK935" s="11">
        <f t="shared" si="4825"/>
        <v>3.3500000000020922</v>
      </c>
      <c r="BL935" s="11">
        <f t="shared" si="4826"/>
        <v>1.3499999999989996</v>
      </c>
      <c r="BM935" s="11">
        <f t="shared" si="4827"/>
        <v>0.91666666666560559</v>
      </c>
      <c r="BN935" s="11">
        <f t="shared" si="4828"/>
        <v>1.9999999999990905</v>
      </c>
      <c r="BO935" s="11">
        <f t="shared" si="4829"/>
        <v>-0.49999999999939337</v>
      </c>
      <c r="BP935" s="11">
        <f t="shared" si="4830"/>
        <v>-1.899999999999455</v>
      </c>
      <c r="BQ935" s="126">
        <v>1</v>
      </c>
      <c r="BR935" s="11">
        <f t="shared" si="4831"/>
        <v>-4.6666666666712153</v>
      </c>
      <c r="BS935" s="11">
        <f t="shared" si="4832"/>
        <v>-1.8749999999978018</v>
      </c>
      <c r="BT935" s="11">
        <f t="shared" si="4833"/>
        <v>3.9000000000014552</v>
      </c>
      <c r="BU935" s="11">
        <f t="shared" si="4834"/>
        <v>0.58333333333267667</v>
      </c>
      <c r="BV935" s="11">
        <f t="shared" si="4835"/>
        <v>3.7000000000016979</v>
      </c>
      <c r="BY935" s="126"/>
      <c r="BZ935" s="126"/>
      <c r="CA935" s="122">
        <f t="shared" si="4836"/>
        <v>0.58333333333267667</v>
      </c>
      <c r="CB935" s="126">
        <f t="shared" si="4837"/>
        <v>1</v>
      </c>
      <c r="CC935" s="126">
        <f t="shared" si="4838"/>
        <v>1</v>
      </c>
      <c r="CD935" s="126">
        <f t="shared" si="4839"/>
        <v>1</v>
      </c>
      <c r="CE935" s="126">
        <f t="shared" si="4840"/>
        <v>1</v>
      </c>
      <c r="CF935" s="126">
        <f t="shared" si="4841"/>
        <v>1</v>
      </c>
      <c r="CG935" s="126">
        <f t="shared" si="4842"/>
        <v>0</v>
      </c>
      <c r="CH935" s="126">
        <f t="shared" si="4843"/>
        <v>0</v>
      </c>
      <c r="CI935" s="126" t="str">
        <f t="shared" si="4844"/>
        <v/>
      </c>
      <c r="CJ935" s="126" t="str">
        <f t="shared" si="4845"/>
        <v/>
      </c>
      <c r="CK935" s="126">
        <f t="shared" si="4846"/>
        <v>0</v>
      </c>
      <c r="CL935" s="126">
        <f t="shared" si="4847"/>
        <v>1</v>
      </c>
      <c r="CM935" s="126">
        <f t="shared" si="4848"/>
        <v>0</v>
      </c>
      <c r="CN935" s="126" t="str">
        <f t="shared" si="4849"/>
        <v/>
      </c>
      <c r="CO935" s="126">
        <f t="shared" si="4850"/>
        <v>1</v>
      </c>
      <c r="CP935" s="126">
        <f t="shared" si="4851"/>
        <v>1</v>
      </c>
      <c r="CQ935" s="126" t="str">
        <f t="shared" si="4852"/>
        <v/>
      </c>
      <c r="CR935" s="126"/>
      <c r="CS935" s="126">
        <f t="shared" si="4853"/>
        <v>1</v>
      </c>
      <c r="CT935" s="126">
        <f t="shared" si="4854"/>
        <v>1</v>
      </c>
      <c r="CU935" s="126">
        <f t="shared" si="4855"/>
        <v>1</v>
      </c>
      <c r="CV935" s="126">
        <f t="shared" si="4856"/>
        <v>1</v>
      </c>
      <c r="CW935" s="126">
        <f t="shared" si="4857"/>
        <v>1</v>
      </c>
      <c r="CX935" s="126">
        <f t="shared" si="4858"/>
        <v>1</v>
      </c>
      <c r="CY935" s="126">
        <f t="shared" si="4859"/>
        <v>1</v>
      </c>
      <c r="CZ935" s="126">
        <f t="shared" si="4860"/>
        <v>1</v>
      </c>
      <c r="DA935" s="126">
        <f t="shared" si="4861"/>
        <v>0</v>
      </c>
      <c r="DB935" s="126" t="str">
        <f t="shared" si="4862"/>
        <v/>
      </c>
      <c r="DC935" s="126">
        <f t="shared" si="4863"/>
        <v>0</v>
      </c>
      <c r="DD935" s="126" t="str">
        <f t="shared" si="4864"/>
        <v/>
      </c>
      <c r="DE935" s="126" t="str">
        <f t="shared" si="4865"/>
        <v/>
      </c>
      <c r="DF935" s="126"/>
      <c r="DG935" s="126">
        <f t="shared" si="4866"/>
        <v>0</v>
      </c>
      <c r="DH935" s="126">
        <f t="shared" si="4867"/>
        <v>0</v>
      </c>
      <c r="DI935" s="126">
        <f t="shared" si="4868"/>
        <v>0</v>
      </c>
      <c r="DJ935" s="126">
        <f t="shared" si="4869"/>
        <v>0</v>
      </c>
      <c r="DK935" s="126">
        <f t="shared" si="4870"/>
        <v>1</v>
      </c>
      <c r="DL935" s="126"/>
      <c r="DM935" s="126">
        <f t="shared" si="4871"/>
        <v>1</v>
      </c>
      <c r="DN935" s="126" t="str">
        <f t="shared" si="4872"/>
        <v/>
      </c>
      <c r="DO935" s="126" t="str">
        <f t="shared" si="4873"/>
        <v/>
      </c>
      <c r="DP935" s="126" t="str">
        <f t="shared" si="4874"/>
        <v/>
      </c>
      <c r="DQ935" s="126" t="str">
        <f t="shared" si="4875"/>
        <v/>
      </c>
      <c r="DR935" s="126" t="str">
        <f t="shared" si="4876"/>
        <v/>
      </c>
      <c r="DS935" s="126" t="str">
        <f t="shared" si="4877"/>
        <v/>
      </c>
      <c r="DT935" s="126" t="str">
        <f t="shared" si="4878"/>
        <v/>
      </c>
      <c r="DU935" s="126" t="str">
        <f t="shared" si="4879"/>
        <v/>
      </c>
      <c r="DV935" s="126">
        <f t="shared" si="4880"/>
        <v>0</v>
      </c>
      <c r="DW935" s="126">
        <f t="shared" si="4881"/>
        <v>0</v>
      </c>
      <c r="DX935" s="126" t="str">
        <f t="shared" si="4882"/>
        <v/>
      </c>
      <c r="DY935" s="126">
        <f t="shared" si="4883"/>
        <v>1</v>
      </c>
      <c r="EA935" s="126">
        <f t="shared" si="4884"/>
        <v>1</v>
      </c>
      <c r="EB935" s="126">
        <f t="shared" si="4885"/>
        <v>1</v>
      </c>
      <c r="EC935" s="126">
        <f t="shared" si="4886"/>
        <v>1</v>
      </c>
      <c r="ED935" s="126">
        <f t="shared" si="4887"/>
        <v>1</v>
      </c>
      <c r="EF935" s="126">
        <f t="shared" si="4888"/>
        <v>0</v>
      </c>
      <c r="EG935" s="126">
        <f t="shared" si="4889"/>
        <v>0</v>
      </c>
      <c r="EH935" s="126">
        <f t="shared" si="4890"/>
        <v>0</v>
      </c>
      <c r="EI935" s="126">
        <f t="shared" si="4891"/>
        <v>0</v>
      </c>
      <c r="EK935" s="126">
        <f t="shared" si="4892"/>
        <v>1</v>
      </c>
      <c r="EL935" s="126">
        <f t="shared" si="4893"/>
        <v>1</v>
      </c>
      <c r="EM935" s="126">
        <f t="shared" si="4894"/>
        <v>1</v>
      </c>
      <c r="EO935" s="126">
        <f t="shared" si="4895"/>
        <v>1</v>
      </c>
      <c r="EP935" s="126">
        <f t="shared" si="4896"/>
        <v>1</v>
      </c>
      <c r="EQ935" s="126">
        <f t="shared" si="4897"/>
        <v>1</v>
      </c>
      <c r="ES935" s="126">
        <f t="shared" si="4898"/>
        <v>1</v>
      </c>
      <c r="ET935" s="126">
        <f t="shared" si="4899"/>
        <v>1</v>
      </c>
      <c r="EU935" s="126">
        <f t="shared" si="4900"/>
        <v>1</v>
      </c>
      <c r="EV935" s="126">
        <f t="shared" si="4901"/>
        <v>1</v>
      </c>
      <c r="EW935" s="126">
        <f t="shared" si="4902"/>
        <v>1</v>
      </c>
      <c r="EY935" s="126">
        <f t="shared" si="4903"/>
        <v>1</v>
      </c>
      <c r="EZ935" s="126">
        <f t="shared" si="4904"/>
        <v>1</v>
      </c>
      <c r="FA935" s="126">
        <f t="shared" si="4905"/>
        <v>1</v>
      </c>
      <c r="FC935" s="126">
        <f t="shared" si="4906"/>
        <v>0</v>
      </c>
      <c r="FD935" s="126" t="str">
        <f t="shared" si="4907"/>
        <v/>
      </c>
      <c r="FE935" s="126"/>
      <c r="FF935" s="126">
        <f t="shared" si="4908"/>
        <v>1</v>
      </c>
      <c r="FG935" s="126">
        <f t="shared" si="4909"/>
        <v>0</v>
      </c>
      <c r="FH935" s="126">
        <f t="shared" si="4910"/>
        <v>0</v>
      </c>
      <c r="FI935" s="126" t="str">
        <f t="shared" si="4911"/>
        <v/>
      </c>
      <c r="FJ935" s="126" t="str">
        <f t="shared" si="4912"/>
        <v/>
      </c>
      <c r="FK935" s="126" t="str">
        <f t="shared" si="4913"/>
        <v/>
      </c>
      <c r="FL935" s="126" t="str">
        <f t="shared" si="4914"/>
        <v/>
      </c>
      <c r="FN935" s="126" t="str">
        <f t="shared" si="4915"/>
        <v/>
      </c>
      <c r="FO935" s="126" t="str">
        <f t="shared" si="4916"/>
        <v/>
      </c>
      <c r="FP935" s="126" t="str">
        <f t="shared" si="4917"/>
        <v/>
      </c>
      <c r="FV935" s="126">
        <f t="shared" si="4918"/>
        <v>1</v>
      </c>
      <c r="FW935" s="126">
        <f t="shared" si="4919"/>
        <v>0</v>
      </c>
      <c r="FX935" s="126">
        <f t="shared" si="4920"/>
        <v>0</v>
      </c>
      <c r="GA935" s="126">
        <f t="shared" si="4921"/>
        <v>0</v>
      </c>
      <c r="GB935" s="126">
        <f t="shared" si="4922"/>
        <v>0</v>
      </c>
      <c r="GC935" s="126">
        <f t="shared" si="4923"/>
        <v>0</v>
      </c>
      <c r="GD935" s="126">
        <f t="shared" si="4924"/>
        <v>0</v>
      </c>
      <c r="GE935" s="126">
        <f t="shared" si="4925"/>
        <v>0</v>
      </c>
      <c r="GF935" s="126">
        <f t="shared" si="4926"/>
        <v>0</v>
      </c>
      <c r="GG935" s="126">
        <f t="shared" si="4927"/>
        <v>1</v>
      </c>
      <c r="GI935" s="126">
        <f t="shared" si="4928"/>
        <v>1</v>
      </c>
      <c r="GK935" s="126">
        <f t="shared" si="4929"/>
        <v>0</v>
      </c>
      <c r="GL935" s="126">
        <f t="shared" si="4930"/>
        <v>0</v>
      </c>
      <c r="GM935" s="126">
        <f t="shared" si="4931"/>
        <v>0</v>
      </c>
      <c r="GN935" s="126">
        <f t="shared" si="4932"/>
        <v>0</v>
      </c>
      <c r="GO935" s="126">
        <f t="shared" si="4933"/>
        <v>0</v>
      </c>
      <c r="GP935" s="126">
        <f t="shared" si="4934"/>
        <v>0</v>
      </c>
      <c r="GQ935" s="126">
        <f t="shared" si="4935"/>
        <v>1</v>
      </c>
      <c r="GS935" s="126" t="str">
        <f t="shared" si="4936"/>
        <v/>
      </c>
      <c r="GT935" s="126" t="str">
        <f t="shared" si="4937"/>
        <v/>
      </c>
      <c r="GU935" s="126">
        <f t="shared" si="4938"/>
        <v>0</v>
      </c>
      <c r="GV935" s="126">
        <f t="shared" si="4939"/>
        <v>0</v>
      </c>
      <c r="GW935" s="126">
        <f t="shared" si="4940"/>
        <v>0</v>
      </c>
      <c r="GX935" s="126">
        <f t="shared" si="4941"/>
        <v>0</v>
      </c>
      <c r="GY935" s="126">
        <f t="shared" si="4942"/>
        <v>0</v>
      </c>
      <c r="GZ935" s="126"/>
      <c r="HA935" s="126">
        <f t="shared" si="4943"/>
        <v>0</v>
      </c>
      <c r="HB935" s="126">
        <f t="shared" si="4944"/>
        <v>0</v>
      </c>
      <c r="HC935" s="126">
        <f t="shared" si="4945"/>
        <v>0</v>
      </c>
      <c r="HD935" s="126">
        <f t="shared" si="4946"/>
        <v>0</v>
      </c>
      <c r="HE935" s="126">
        <f t="shared" si="4947"/>
        <v>0</v>
      </c>
      <c r="HF935" s="126">
        <f t="shared" si="4948"/>
        <v>0</v>
      </c>
      <c r="HH935" s="126">
        <f t="shared" si="4949"/>
        <v>1</v>
      </c>
      <c r="HI935" s="126">
        <f t="shared" si="4950"/>
        <v>0</v>
      </c>
      <c r="HJ935" s="126">
        <f t="shared" si="4951"/>
        <v>0</v>
      </c>
      <c r="HK935" s="126">
        <f t="shared" si="4952"/>
        <v>0</v>
      </c>
      <c r="HL935" s="126">
        <f t="shared" si="4953"/>
        <v>0</v>
      </c>
      <c r="HM935" s="126">
        <f t="shared" si="4954"/>
        <v>0</v>
      </c>
      <c r="HO935" s="126">
        <f t="shared" si="4955"/>
        <v>0</v>
      </c>
      <c r="HP935" s="126" t="str">
        <f t="shared" si="4956"/>
        <v/>
      </c>
      <c r="HQ935" s="126">
        <f t="shared" si="4957"/>
        <v>0</v>
      </c>
      <c r="HR935" s="122" t="str">
        <f t="shared" si="4958"/>
        <v/>
      </c>
      <c r="HS935" s="126">
        <f t="shared" si="4959"/>
        <v>0</v>
      </c>
      <c r="HT935" s="122" t="str">
        <f t="shared" si="4960"/>
        <v/>
      </c>
      <c r="HU935" s="122" t="str">
        <f t="shared" si="4961"/>
        <v/>
      </c>
      <c r="HV935" s="126" t="str">
        <f t="shared" si="4962"/>
        <v/>
      </c>
      <c r="HW935" s="126" t="str">
        <f t="shared" si="4963"/>
        <v/>
      </c>
      <c r="HX935" s="126" t="str">
        <f t="shared" si="4964"/>
        <v/>
      </c>
      <c r="HZ935" s="126">
        <f t="shared" si="4965"/>
        <v>1</v>
      </c>
      <c r="IA935" s="126" t="str">
        <f t="shared" si="4966"/>
        <v/>
      </c>
      <c r="IB935" s="126">
        <f t="shared" si="4967"/>
        <v>1</v>
      </c>
      <c r="IC935" s="126" t="str">
        <f t="shared" si="4968"/>
        <v/>
      </c>
      <c r="ID935" s="126">
        <f t="shared" si="4969"/>
        <v>1</v>
      </c>
      <c r="IE935" s="126" t="str">
        <f t="shared" si="4970"/>
        <v/>
      </c>
      <c r="IF935" s="126" t="str">
        <f t="shared" si="4971"/>
        <v/>
      </c>
      <c r="IG935" s="126" t="str">
        <f t="shared" si="4972"/>
        <v/>
      </c>
      <c r="IH935" s="126" t="str">
        <f t="shared" si="4973"/>
        <v/>
      </c>
      <c r="II935" s="126" t="str">
        <f t="shared" si="4974"/>
        <v/>
      </c>
      <c r="IO935" s="128"/>
      <c r="IP935" s="128"/>
      <c r="IQ935" s="127"/>
      <c r="IR935" s="127"/>
      <c r="IX935" s="6"/>
      <c r="IY935" s="6"/>
      <c r="IZ935" s="7"/>
      <c r="JA935" s="7"/>
      <c r="JG935" s="12"/>
      <c r="JH935" s="12"/>
      <c r="JI935" s="13"/>
      <c r="JJ935" s="13"/>
      <c r="JN935" s="6"/>
      <c r="JO935" s="6"/>
      <c r="JQ935" s="11"/>
      <c r="JR935" s="11"/>
      <c r="JS935" s="12"/>
      <c r="JT935" s="13"/>
      <c r="JU935" s="12"/>
      <c r="JV935" s="12"/>
      <c r="JW935" s="97"/>
      <c r="JX935" s="13"/>
      <c r="JY935" s="13"/>
      <c r="JZ935" s="97"/>
      <c r="KA935" s="97"/>
      <c r="KB935" s="11"/>
      <c r="KC935" s="11"/>
      <c r="KD935" s="11"/>
      <c r="KE935" s="11"/>
    </row>
    <row r="936" spans="1:291" s="122" customFormat="1" x14ac:dyDescent="0.2">
      <c r="A936" s="146">
        <f t="shared" si="4081"/>
        <v>936</v>
      </c>
      <c r="C936" s="2">
        <v>43453</v>
      </c>
      <c r="D936" s="126">
        <v>97.265000000000001</v>
      </c>
      <c r="E936" s="126">
        <v>97.325000000000003</v>
      </c>
      <c r="F936" s="126">
        <v>97.36</v>
      </c>
      <c r="G936" s="128">
        <v>105.27500000000001</v>
      </c>
      <c r="H936" s="128">
        <v>114.002</v>
      </c>
      <c r="I936" s="128">
        <v>121.05500000000001</v>
      </c>
      <c r="J936" s="127">
        <v>145.01</v>
      </c>
      <c r="K936" s="126"/>
      <c r="M936" s="126">
        <f t="shared" si="4646"/>
        <v>97.265000000000001</v>
      </c>
      <c r="N936" s="126">
        <f t="shared" si="4647"/>
        <v>97.325000000000003</v>
      </c>
      <c r="O936" s="126">
        <f t="shared" si="4648"/>
        <v>97.36</v>
      </c>
      <c r="P936" s="128">
        <f t="shared" si="4620"/>
        <v>3387.5000000000005</v>
      </c>
      <c r="Q936" s="5">
        <f t="shared" si="4621"/>
        <v>3648.2499999999995</v>
      </c>
      <c r="R936" s="6">
        <f t="shared" si="4622"/>
        <v>3877.5000000000009</v>
      </c>
      <c r="S936" s="7">
        <f t="shared" si="4623"/>
        <v>4640.9999999999991</v>
      </c>
      <c r="V936" s="127">
        <f t="shared" si="4628"/>
        <v>1.0000000000005116</v>
      </c>
      <c r="W936" s="127">
        <f t="shared" si="4629"/>
        <v>1.9999999999996021</v>
      </c>
      <c r="X936" s="127">
        <f t="shared" si="4630"/>
        <v>2.5000000000005684</v>
      </c>
      <c r="Y936" s="127">
        <f t="shared" si="4624"/>
        <v>0.25</v>
      </c>
      <c r="Z936" s="126">
        <f t="shared" si="4625"/>
        <v>4.2499999999995453</v>
      </c>
      <c r="AA936" s="126">
        <f t="shared" si="4626"/>
        <v>10.000000000000455</v>
      </c>
      <c r="AB936" s="126">
        <f t="shared" si="4627"/>
        <v>36.999999999999091</v>
      </c>
      <c r="AC936" s="126"/>
      <c r="AD936" s="126"/>
      <c r="AE936" s="127">
        <f t="shared" si="4643"/>
        <v>1.5499994899993177</v>
      </c>
      <c r="AF936" s="127">
        <f t="shared" si="4644"/>
        <v>0.54999949000022719</v>
      </c>
      <c r="AG936" s="127">
        <f t="shared" si="4645"/>
        <v>4.9999489999260849E-2</v>
      </c>
      <c r="AH936" s="127">
        <f t="shared" si="4806"/>
        <v>2.3333333333330302</v>
      </c>
      <c r="AI936" s="127">
        <f t="shared" si="4631"/>
        <v>2.0499999999997272</v>
      </c>
      <c r="AJ936" s="127">
        <f t="shared" si="4632"/>
        <v>1.7500000000007274</v>
      </c>
      <c r="AK936" s="127">
        <f t="shared" si="4633"/>
        <v>2.4166666666674246</v>
      </c>
      <c r="AL936" s="127">
        <f t="shared" si="4634"/>
        <v>0.75000000000068212</v>
      </c>
      <c r="AM936" s="127">
        <f t="shared" si="4635"/>
        <v>2.3333333333325754</v>
      </c>
      <c r="AN936" s="127">
        <f t="shared" si="4636"/>
        <v>4.7999999999991818</v>
      </c>
      <c r="AO936" s="127">
        <f t="shared" si="4637"/>
        <v>1</v>
      </c>
      <c r="AP936" s="127">
        <f t="shared" si="4638"/>
        <v>0.99999999999878764</v>
      </c>
      <c r="AQ936" s="127">
        <f t="shared" si="4639"/>
        <v>1.2916666666685614</v>
      </c>
      <c r="AR936" s="127">
        <f t="shared" si="4640"/>
        <v>3.5000000000001821</v>
      </c>
      <c r="AS936" s="127">
        <f t="shared" si="4641"/>
        <v>3.9722222222224755</v>
      </c>
      <c r="AT936" s="127">
        <f t="shared" si="4642"/>
        <v>4.4333333333332119</v>
      </c>
      <c r="AU936" s="126"/>
      <c r="AX936" s="11">
        <f t="shared" si="4813"/>
        <v>1.0000000000005116</v>
      </c>
      <c r="AY936" s="11">
        <f t="shared" si="4814"/>
        <v>1.9999999999996021</v>
      </c>
      <c r="AZ936" s="11">
        <f t="shared" si="4815"/>
        <v>2.5000000000005684</v>
      </c>
      <c r="BA936" s="11">
        <f t="shared" si="4816"/>
        <v>0.25</v>
      </c>
      <c r="BB936" s="11">
        <f t="shared" si="4817"/>
        <v>4.2499999999995453</v>
      </c>
      <c r="BC936" s="12">
        <f t="shared" si="4818"/>
        <v>10.000000000000455</v>
      </c>
      <c r="BD936" s="13">
        <f t="shared" si="4819"/>
        <v>36.999999999999091</v>
      </c>
      <c r="BF936" s="11">
        <f t="shared" si="4820"/>
        <v>0.50000000000051159</v>
      </c>
      <c r="BG936" s="11">
        <f t="shared" si="4821"/>
        <v>-1.5499994899993177</v>
      </c>
      <c r="BH936" s="11">
        <f t="shared" si="4822"/>
        <v>-0.54999949000022719</v>
      </c>
      <c r="BI936" s="11">
        <f t="shared" si="4823"/>
        <v>-4.9999489999260849E-2</v>
      </c>
      <c r="BJ936" s="11">
        <f t="shared" si="4824"/>
        <v>-2.3333333333330302</v>
      </c>
      <c r="BK936" s="11">
        <f t="shared" si="4825"/>
        <v>-2.0499999999997272</v>
      </c>
      <c r="BL936" s="11">
        <f t="shared" si="4826"/>
        <v>-1.7500000000007274</v>
      </c>
      <c r="BM936" s="11">
        <f t="shared" si="4827"/>
        <v>-2.4166666666674246</v>
      </c>
      <c r="BN936" s="11">
        <f t="shared" si="4828"/>
        <v>-0.75000000000068212</v>
      </c>
      <c r="BO936" s="11">
        <f t="shared" si="4829"/>
        <v>-2.3333333333325754</v>
      </c>
      <c r="BP936" s="11">
        <f t="shared" si="4830"/>
        <v>-4.7999999999991818</v>
      </c>
      <c r="BQ936" s="126">
        <v>1</v>
      </c>
      <c r="BR936" s="11">
        <f t="shared" si="4831"/>
        <v>0.99999999999878764</v>
      </c>
      <c r="BS936" s="11">
        <f t="shared" si="4832"/>
        <v>1.2916666666685614</v>
      </c>
      <c r="BT936" s="11">
        <f t="shared" si="4833"/>
        <v>-3.5000000000001821</v>
      </c>
      <c r="BU936" s="11">
        <f t="shared" si="4834"/>
        <v>-3.9722222222224755</v>
      </c>
      <c r="BV936" s="11">
        <f t="shared" si="4835"/>
        <v>-4.4333333333332119</v>
      </c>
      <c r="BY936" s="126"/>
      <c r="BZ936" s="126"/>
      <c r="CA936" s="122">
        <f t="shared" si="4836"/>
        <v>-3.9722222222224755</v>
      </c>
      <c r="CB936" s="126">
        <f t="shared" si="4837"/>
        <v>0</v>
      </c>
      <c r="CC936" s="126">
        <f t="shared" si="4838"/>
        <v>0</v>
      </c>
      <c r="CD936" s="126">
        <f t="shared" si="4839"/>
        <v>0</v>
      </c>
      <c r="CE936" s="126">
        <f t="shared" si="4840"/>
        <v>0</v>
      </c>
      <c r="CF936" s="126">
        <f t="shared" si="4841"/>
        <v>0</v>
      </c>
      <c r="CG936" s="126" t="str">
        <f t="shared" si="4842"/>
        <v/>
      </c>
      <c r="CH936" s="126">
        <f t="shared" si="4843"/>
        <v>1</v>
      </c>
      <c r="CI936" s="126">
        <f t="shared" si="4844"/>
        <v>1</v>
      </c>
      <c r="CJ936" s="126" t="str">
        <f t="shared" si="4845"/>
        <v/>
      </c>
      <c r="CK936" s="126" t="str">
        <f t="shared" si="4846"/>
        <v/>
      </c>
      <c r="CL936" s="126">
        <f t="shared" si="4847"/>
        <v>1</v>
      </c>
      <c r="CM936" s="126">
        <f t="shared" si="4848"/>
        <v>1</v>
      </c>
      <c r="CN936" s="126">
        <f t="shared" si="4849"/>
        <v>1</v>
      </c>
      <c r="CO936" s="126" t="str">
        <f t="shared" si="4850"/>
        <v/>
      </c>
      <c r="CP936" s="126" t="str">
        <f t="shared" si="4851"/>
        <v/>
      </c>
      <c r="CQ936" s="126">
        <f t="shared" si="4852"/>
        <v>1</v>
      </c>
      <c r="CR936" s="126"/>
      <c r="CS936" s="126">
        <f t="shared" si="4853"/>
        <v>0</v>
      </c>
      <c r="CT936" s="126">
        <f t="shared" si="4854"/>
        <v>0</v>
      </c>
      <c r="CU936" s="126">
        <f t="shared" si="4855"/>
        <v>0</v>
      </c>
      <c r="CV936" s="126">
        <f t="shared" si="4856"/>
        <v>0</v>
      </c>
      <c r="CW936" s="126">
        <f t="shared" si="4857"/>
        <v>1</v>
      </c>
      <c r="CX936" s="126" t="str">
        <f t="shared" si="4858"/>
        <v/>
      </c>
      <c r="CY936" s="126" t="str">
        <f t="shared" si="4859"/>
        <v/>
      </c>
      <c r="CZ936" s="126" t="str">
        <f t="shared" si="4860"/>
        <v/>
      </c>
      <c r="DA936" s="126" t="str">
        <f t="shared" si="4861"/>
        <v/>
      </c>
      <c r="DB936" s="126">
        <f t="shared" si="4862"/>
        <v>0</v>
      </c>
      <c r="DC936" s="126">
        <f t="shared" si="4863"/>
        <v>1</v>
      </c>
      <c r="DD936" s="126" t="str">
        <f t="shared" si="4864"/>
        <v/>
      </c>
      <c r="DE936" s="126" t="str">
        <f t="shared" si="4865"/>
        <v/>
      </c>
      <c r="DF936" s="126"/>
      <c r="DG936" s="126">
        <f t="shared" si="4866"/>
        <v>0</v>
      </c>
      <c r="DH936" s="126">
        <f t="shared" si="4867"/>
        <v>0</v>
      </c>
      <c r="DI936" s="126">
        <f t="shared" si="4868"/>
        <v>0</v>
      </c>
      <c r="DJ936" s="126">
        <f t="shared" si="4869"/>
        <v>0</v>
      </c>
      <c r="DK936" s="126">
        <f t="shared" si="4870"/>
        <v>0</v>
      </c>
      <c r="DL936" s="126"/>
      <c r="DM936" s="126">
        <f t="shared" si="4871"/>
        <v>1</v>
      </c>
      <c r="DN936" s="126" t="str">
        <f t="shared" si="4872"/>
        <v/>
      </c>
      <c r="DO936" s="126" t="str">
        <f t="shared" si="4873"/>
        <v/>
      </c>
      <c r="DP936" s="126" t="str">
        <f t="shared" si="4874"/>
        <v/>
      </c>
      <c r="DQ936" s="126" t="str">
        <f t="shared" si="4875"/>
        <v/>
      </c>
      <c r="DR936" s="126" t="str">
        <f t="shared" si="4876"/>
        <v/>
      </c>
      <c r="DS936" s="126" t="str">
        <f t="shared" si="4877"/>
        <v/>
      </c>
      <c r="DT936" s="126" t="str">
        <f t="shared" si="4878"/>
        <v/>
      </c>
      <c r="DU936" s="126" t="str">
        <f t="shared" si="4879"/>
        <v/>
      </c>
      <c r="DV936" s="126">
        <f t="shared" si="4880"/>
        <v>0</v>
      </c>
      <c r="DW936" s="126">
        <f t="shared" si="4881"/>
        <v>0</v>
      </c>
      <c r="DX936" s="126" t="str">
        <f t="shared" si="4882"/>
        <v/>
      </c>
      <c r="DY936" s="126" t="str">
        <f t="shared" si="4883"/>
        <v/>
      </c>
      <c r="EA936" s="126">
        <f t="shared" si="4884"/>
        <v>0</v>
      </c>
      <c r="EB936" s="126">
        <f t="shared" si="4885"/>
        <v>0</v>
      </c>
      <c r="EC936" s="126">
        <f t="shared" si="4886"/>
        <v>0</v>
      </c>
      <c r="ED936" s="126">
        <f t="shared" si="4887"/>
        <v>0</v>
      </c>
      <c r="EF936" s="126">
        <f t="shared" si="4888"/>
        <v>1</v>
      </c>
      <c r="EG936" s="126">
        <f t="shared" si="4889"/>
        <v>1</v>
      </c>
      <c r="EH936" s="126">
        <f t="shared" si="4890"/>
        <v>1</v>
      </c>
      <c r="EI936" s="126">
        <f t="shared" si="4891"/>
        <v>1</v>
      </c>
      <c r="EK936" s="126">
        <f t="shared" si="4892"/>
        <v>1</v>
      </c>
      <c r="EL936" s="126">
        <f t="shared" si="4893"/>
        <v>1</v>
      </c>
      <c r="EM936" s="126">
        <f t="shared" si="4894"/>
        <v>1</v>
      </c>
      <c r="EO936" s="126">
        <f t="shared" si="4895"/>
        <v>1</v>
      </c>
      <c r="EP936" s="126">
        <f t="shared" si="4896"/>
        <v>1</v>
      </c>
      <c r="EQ936" s="126">
        <f t="shared" si="4897"/>
        <v>1</v>
      </c>
      <c r="ES936" s="126">
        <f t="shared" si="4898"/>
        <v>1</v>
      </c>
      <c r="ET936" s="126">
        <f t="shared" si="4899"/>
        <v>1</v>
      </c>
      <c r="EU936" s="126">
        <f t="shared" si="4900"/>
        <v>1</v>
      </c>
      <c r="EV936" s="126">
        <f t="shared" si="4901"/>
        <v>1</v>
      </c>
      <c r="EW936" s="126">
        <f t="shared" si="4902"/>
        <v>0</v>
      </c>
      <c r="EY936" s="126">
        <f t="shared" si="4903"/>
        <v>1</v>
      </c>
      <c r="EZ936" s="126">
        <f t="shared" si="4904"/>
        <v>1</v>
      </c>
      <c r="FA936" s="126">
        <f t="shared" si="4905"/>
        <v>1</v>
      </c>
      <c r="FC936" s="126">
        <f t="shared" si="4906"/>
        <v>1</v>
      </c>
      <c r="FD936" s="126">
        <f t="shared" si="4907"/>
        <v>1</v>
      </c>
      <c r="FE936" s="126"/>
      <c r="FF936" s="126">
        <f t="shared" si="4908"/>
        <v>1</v>
      </c>
      <c r="FG936" s="126">
        <f t="shared" si="4909"/>
        <v>1</v>
      </c>
      <c r="FH936" s="126">
        <f t="shared" si="4910"/>
        <v>1</v>
      </c>
      <c r="FI936" s="126">
        <f t="shared" si="4911"/>
        <v>0</v>
      </c>
      <c r="FJ936" s="126">
        <f t="shared" si="4912"/>
        <v>0</v>
      </c>
      <c r="FK936" s="126">
        <f t="shared" si="4913"/>
        <v>0</v>
      </c>
      <c r="FL936" s="126">
        <f t="shared" si="4914"/>
        <v>0</v>
      </c>
      <c r="FN936" s="126" t="str">
        <f t="shared" si="4915"/>
        <v/>
      </c>
      <c r="FO936" s="126" t="str">
        <f t="shared" si="4916"/>
        <v/>
      </c>
      <c r="FP936" s="126" t="str">
        <f t="shared" si="4917"/>
        <v/>
      </c>
      <c r="FV936" s="126">
        <f t="shared" si="4918"/>
        <v>0</v>
      </c>
      <c r="FW936" s="126">
        <f t="shared" si="4919"/>
        <v>0</v>
      </c>
      <c r="FX936" s="126">
        <f t="shared" si="4920"/>
        <v>1</v>
      </c>
      <c r="GA936" s="126">
        <f t="shared" si="4921"/>
        <v>1</v>
      </c>
      <c r="GB936" s="126">
        <f t="shared" si="4922"/>
        <v>1</v>
      </c>
      <c r="GC936" s="126">
        <f t="shared" si="4923"/>
        <v>1</v>
      </c>
      <c r="GD936" s="126">
        <f t="shared" si="4924"/>
        <v>1</v>
      </c>
      <c r="GE936" s="126">
        <f t="shared" si="4925"/>
        <v>0</v>
      </c>
      <c r="GF936" s="126">
        <f t="shared" si="4926"/>
        <v>0</v>
      </c>
      <c r="GG936" s="126">
        <f t="shared" si="4927"/>
        <v>0</v>
      </c>
      <c r="GI936" s="126">
        <f t="shared" si="4928"/>
        <v>1</v>
      </c>
      <c r="GK936" s="126">
        <f t="shared" si="4929"/>
        <v>1</v>
      </c>
      <c r="GL936" s="126">
        <f t="shared" si="4930"/>
        <v>1</v>
      </c>
      <c r="GM936" s="126">
        <f t="shared" si="4931"/>
        <v>1</v>
      </c>
      <c r="GN936" s="126">
        <f t="shared" si="4932"/>
        <v>1</v>
      </c>
      <c r="GO936" s="126">
        <f t="shared" si="4933"/>
        <v>0</v>
      </c>
      <c r="GP936" s="126">
        <f t="shared" si="4934"/>
        <v>0</v>
      </c>
      <c r="GQ936" s="126">
        <f t="shared" si="4935"/>
        <v>0</v>
      </c>
      <c r="GS936" s="126">
        <f t="shared" si="4936"/>
        <v>1</v>
      </c>
      <c r="GT936" s="126" t="str">
        <f t="shared" si="4937"/>
        <v/>
      </c>
      <c r="GU936" s="126">
        <f t="shared" si="4938"/>
        <v>1</v>
      </c>
      <c r="GV936" s="126">
        <f t="shared" si="4939"/>
        <v>1</v>
      </c>
      <c r="GW936" s="126">
        <f t="shared" si="4940"/>
        <v>1</v>
      </c>
      <c r="GX936" s="126">
        <f t="shared" si="4941"/>
        <v>0</v>
      </c>
      <c r="GY936" s="126">
        <f t="shared" si="4942"/>
        <v>0</v>
      </c>
      <c r="GZ936" s="126"/>
      <c r="HA936" s="126">
        <f t="shared" si="4943"/>
        <v>1</v>
      </c>
      <c r="HB936" s="126">
        <f t="shared" si="4944"/>
        <v>0</v>
      </c>
      <c r="HC936" s="126">
        <f t="shared" si="4945"/>
        <v>0</v>
      </c>
      <c r="HD936" s="126">
        <f t="shared" si="4946"/>
        <v>0</v>
      </c>
      <c r="HE936" s="126">
        <f t="shared" si="4947"/>
        <v>0</v>
      </c>
      <c r="HF936" s="126">
        <f t="shared" si="4948"/>
        <v>0</v>
      </c>
      <c r="HH936" s="126">
        <f t="shared" si="4949"/>
        <v>0</v>
      </c>
      <c r="HI936" s="126">
        <f t="shared" si="4950"/>
        <v>0</v>
      </c>
      <c r="HJ936" s="126">
        <f t="shared" si="4951"/>
        <v>0</v>
      </c>
      <c r="HK936" s="126">
        <f t="shared" si="4952"/>
        <v>0</v>
      </c>
      <c r="HL936" s="126">
        <f t="shared" si="4953"/>
        <v>0</v>
      </c>
      <c r="HM936" s="126">
        <f t="shared" si="4954"/>
        <v>0</v>
      </c>
      <c r="HO936" s="126">
        <f t="shared" si="4955"/>
        <v>1</v>
      </c>
      <c r="HP936" s="126" t="str">
        <f t="shared" si="4956"/>
        <v/>
      </c>
      <c r="HQ936" s="126">
        <f t="shared" si="4957"/>
        <v>1</v>
      </c>
      <c r="HR936" s="122" t="str">
        <f t="shared" si="4958"/>
        <v/>
      </c>
      <c r="HS936" s="126">
        <f t="shared" si="4959"/>
        <v>1</v>
      </c>
      <c r="HT936" s="122" t="str">
        <f t="shared" si="4960"/>
        <v/>
      </c>
      <c r="HU936" s="122">
        <f t="shared" si="4961"/>
        <v>1</v>
      </c>
      <c r="HV936" s="126" t="str">
        <f t="shared" si="4962"/>
        <v/>
      </c>
      <c r="HW936" s="126" t="str">
        <f t="shared" si="4963"/>
        <v/>
      </c>
      <c r="HX936" s="126" t="str">
        <f t="shared" si="4964"/>
        <v/>
      </c>
      <c r="HZ936" s="126">
        <f t="shared" si="4965"/>
        <v>1</v>
      </c>
      <c r="IA936" s="126" t="str">
        <f t="shared" si="4966"/>
        <v/>
      </c>
      <c r="IB936" s="126">
        <f t="shared" si="4967"/>
        <v>1</v>
      </c>
      <c r="IC936" s="126" t="str">
        <f t="shared" si="4968"/>
        <v/>
      </c>
      <c r="ID936" s="126">
        <f t="shared" si="4969"/>
        <v>1</v>
      </c>
      <c r="IE936" s="126" t="str">
        <f t="shared" si="4970"/>
        <v/>
      </c>
      <c r="IF936" s="126">
        <f t="shared" si="4971"/>
        <v>1</v>
      </c>
      <c r="IG936" s="126" t="str">
        <f t="shared" si="4972"/>
        <v/>
      </c>
      <c r="IH936" s="126" t="str">
        <f t="shared" si="4973"/>
        <v/>
      </c>
      <c r="II936" s="126" t="str">
        <f t="shared" si="4974"/>
        <v/>
      </c>
      <c r="IO936" s="128"/>
      <c r="IP936" s="128"/>
      <c r="IQ936" s="127"/>
      <c r="IR936" s="127"/>
      <c r="IX936" s="6"/>
      <c r="IY936" s="6"/>
      <c r="IZ936" s="7"/>
      <c r="JA936" s="7"/>
      <c r="JG936" s="12"/>
      <c r="JH936" s="12"/>
      <c r="JI936" s="13"/>
      <c r="JJ936" s="13"/>
      <c r="JN936" s="6"/>
      <c r="JO936" s="6"/>
      <c r="JQ936" s="11"/>
      <c r="JR936" s="11"/>
      <c r="JS936" s="12"/>
      <c r="JT936" s="13"/>
      <c r="JU936" s="12"/>
      <c r="JV936" s="12"/>
      <c r="JW936" s="97"/>
      <c r="JX936" s="13"/>
      <c r="JY936" s="13"/>
      <c r="JZ936" s="97"/>
      <c r="KA936" s="97"/>
      <c r="KB936" s="11"/>
      <c r="KC936" s="11"/>
      <c r="KD936" s="11"/>
      <c r="KE936" s="11"/>
    </row>
    <row r="937" spans="1:291" s="122" customFormat="1" x14ac:dyDescent="0.2">
      <c r="A937" s="146">
        <f t="shared" si="4081"/>
        <v>937</v>
      </c>
      <c r="C937" s="2">
        <v>43454</v>
      </c>
      <c r="D937" s="126">
        <v>97.234999999999999</v>
      </c>
      <c r="E937" s="126">
        <v>97.295000000000002</v>
      </c>
      <c r="F937" s="126">
        <v>97.344999999999999</v>
      </c>
      <c r="G937" s="128">
        <v>105.26</v>
      </c>
      <c r="H937" s="128">
        <v>113.292</v>
      </c>
      <c r="I937" s="128">
        <v>121.02</v>
      </c>
      <c r="J937" s="127">
        <v>144.26</v>
      </c>
      <c r="K937" s="126"/>
      <c r="M937" s="126">
        <f t="shared" si="4646"/>
        <v>97.234999999999999</v>
      </c>
      <c r="N937" s="126">
        <f t="shared" si="4647"/>
        <v>97.295000000000002</v>
      </c>
      <c r="O937" s="126">
        <f t="shared" si="4648"/>
        <v>97.344999999999999</v>
      </c>
      <c r="P937" s="128">
        <f t="shared" si="4620"/>
        <v>3386.0000000000005</v>
      </c>
      <c r="Q937" s="5">
        <f t="shared" si="4621"/>
        <v>3645.25</v>
      </c>
      <c r="R937" s="6">
        <f t="shared" si="4622"/>
        <v>3873.9999999999995</v>
      </c>
      <c r="S937" s="7">
        <f t="shared" si="4623"/>
        <v>4633.9999999999991</v>
      </c>
      <c r="V937" s="127">
        <f t="shared" si="4628"/>
        <v>3.0000000000001137</v>
      </c>
      <c r="W937" s="127">
        <f t="shared" si="4629"/>
        <v>3.0000000000001137</v>
      </c>
      <c r="X937" s="127">
        <f t="shared" si="4630"/>
        <v>1.5000000000000568</v>
      </c>
      <c r="Y937" s="127">
        <f t="shared" si="4624"/>
        <v>1.5</v>
      </c>
      <c r="Z937" s="126">
        <f t="shared" si="4625"/>
        <v>2.9999999999995453</v>
      </c>
      <c r="AA937" s="126">
        <f t="shared" si="4626"/>
        <v>3.5000000000013642</v>
      </c>
      <c r="AB937" s="126">
        <f t="shared" si="4627"/>
        <v>7</v>
      </c>
      <c r="AC937" s="126"/>
      <c r="AD937" s="126"/>
      <c r="AE937" s="127">
        <f t="shared" si="4643"/>
        <v>1.2000003600003144</v>
      </c>
      <c r="AF937" s="127">
        <f t="shared" si="4644"/>
        <v>1.2000003600003144</v>
      </c>
      <c r="AG937" s="127">
        <f t="shared" si="4645"/>
        <v>0.29999963999974244</v>
      </c>
      <c r="AH937" s="127">
        <f t="shared" si="4806"/>
        <v>1.0000000000003031</v>
      </c>
      <c r="AI937" s="127">
        <f t="shared" si="4631"/>
        <v>1.2000000000002728</v>
      </c>
      <c r="AJ937" s="127">
        <f t="shared" si="4632"/>
        <v>0.89999999999872671</v>
      </c>
      <c r="AK937" s="127">
        <f t="shared" si="4633"/>
        <v>0.66666666666530228</v>
      </c>
      <c r="AL937" s="127">
        <f t="shared" si="4634"/>
        <v>1.2499999999988631</v>
      </c>
      <c r="AM937" s="127">
        <f t="shared" si="4635"/>
        <v>1.1666666666680308</v>
      </c>
      <c r="AN937" s="127">
        <f t="shared" si="4636"/>
        <v>0.70000000000136442</v>
      </c>
      <c r="AO937" s="127">
        <f t="shared" si="4637"/>
        <v>1</v>
      </c>
      <c r="AP937" s="127">
        <f t="shared" si="4638"/>
        <v>1.3333333333351525</v>
      </c>
      <c r="AQ937" s="127">
        <f t="shared" si="4639"/>
        <v>0.16666666667007735</v>
      </c>
      <c r="AR937" s="127">
        <f t="shared" si="4640"/>
        <v>1.5999999999994543</v>
      </c>
      <c r="AS937" s="127">
        <f t="shared" si="4641"/>
        <v>1.4444444444439897</v>
      </c>
      <c r="AT937" s="127">
        <f t="shared" si="4642"/>
        <v>2.0666666666666664</v>
      </c>
      <c r="AU937" s="126"/>
      <c r="AX937" s="11">
        <f t="shared" si="4813"/>
        <v>-3.0000000000001137</v>
      </c>
      <c r="AY937" s="11">
        <f t="shared" si="4814"/>
        <v>-3.0000000000001137</v>
      </c>
      <c r="AZ937" s="11">
        <f t="shared" si="4815"/>
        <v>-1.5000000000000568</v>
      </c>
      <c r="BA937" s="11">
        <f t="shared" si="4816"/>
        <v>-1.5</v>
      </c>
      <c r="BB937" s="11">
        <f t="shared" si="4817"/>
        <v>-2.9999999999995453</v>
      </c>
      <c r="BC937" s="12">
        <f t="shared" si="4818"/>
        <v>-3.5000000000013642</v>
      </c>
      <c r="BD937" s="13">
        <f t="shared" si="4819"/>
        <v>-7</v>
      </c>
      <c r="BF937" s="11">
        <f t="shared" si="4820"/>
        <v>-1.1368683772161603E-13</v>
      </c>
      <c r="BG937" s="11">
        <f t="shared" si="4821"/>
        <v>-1.2000003600003144</v>
      </c>
      <c r="BH937" s="11">
        <f t="shared" si="4822"/>
        <v>-1.2000003600003144</v>
      </c>
      <c r="BI937" s="11">
        <f t="shared" si="4823"/>
        <v>0.29999963999974244</v>
      </c>
      <c r="BJ937" s="11">
        <f t="shared" si="4824"/>
        <v>-1.0000000000003031</v>
      </c>
      <c r="BK937" s="11">
        <f t="shared" si="4825"/>
        <v>-1.2000000000002728</v>
      </c>
      <c r="BL937" s="11">
        <f t="shared" si="4826"/>
        <v>-0.89999999999872671</v>
      </c>
      <c r="BM937" s="11">
        <f t="shared" si="4827"/>
        <v>-0.66666666666530228</v>
      </c>
      <c r="BN937" s="11">
        <f t="shared" si="4828"/>
        <v>-1.2499999999988631</v>
      </c>
      <c r="BO937" s="11">
        <f t="shared" si="4829"/>
        <v>-1.1666666666680308</v>
      </c>
      <c r="BP937" s="11">
        <f t="shared" si="4830"/>
        <v>-0.70000000000136442</v>
      </c>
      <c r="BQ937" s="126">
        <v>1</v>
      </c>
      <c r="BR937" s="11">
        <f t="shared" si="4831"/>
        <v>1.3333333333351525</v>
      </c>
      <c r="BS937" s="11">
        <f t="shared" si="4832"/>
        <v>-0.16666666667007735</v>
      </c>
      <c r="BT937" s="11">
        <f t="shared" si="4833"/>
        <v>-1.5999999999994543</v>
      </c>
      <c r="BU937" s="11">
        <f t="shared" si="4834"/>
        <v>-1.4444444444439897</v>
      </c>
      <c r="BV937" s="11">
        <f t="shared" si="4835"/>
        <v>-2.0666666666666664</v>
      </c>
      <c r="BY937" s="126"/>
      <c r="BZ937" s="126"/>
      <c r="CA937" s="122">
        <f t="shared" si="4836"/>
        <v>-1.4444444444439897</v>
      </c>
      <c r="CB937" s="126">
        <f t="shared" si="4837"/>
        <v>1</v>
      </c>
      <c r="CC937" s="126">
        <f t="shared" si="4838"/>
        <v>1</v>
      </c>
      <c r="CD937" s="126">
        <f t="shared" si="4839"/>
        <v>1</v>
      </c>
      <c r="CE937" s="126">
        <f t="shared" si="4840"/>
        <v>1</v>
      </c>
      <c r="CF937" s="126">
        <f t="shared" si="4841"/>
        <v>1</v>
      </c>
      <c r="CG937" s="126">
        <f t="shared" si="4842"/>
        <v>1</v>
      </c>
      <c r="CH937" s="126" t="str">
        <f t="shared" si="4843"/>
        <v/>
      </c>
      <c r="CI937" s="126" t="str">
        <f t="shared" si="4844"/>
        <v/>
      </c>
      <c r="CJ937" s="126">
        <f t="shared" si="4845"/>
        <v>0</v>
      </c>
      <c r="CK937" s="126">
        <f t="shared" si="4846"/>
        <v>0</v>
      </c>
      <c r="CL937" s="126">
        <f t="shared" si="4847"/>
        <v>1</v>
      </c>
      <c r="CM937" s="126">
        <f t="shared" si="4848"/>
        <v>0</v>
      </c>
      <c r="CN937" s="126" t="str">
        <f t="shared" si="4849"/>
        <v/>
      </c>
      <c r="CO937" s="126">
        <f t="shared" si="4850"/>
        <v>1</v>
      </c>
      <c r="CP937" s="126">
        <f t="shared" si="4851"/>
        <v>1</v>
      </c>
      <c r="CQ937" s="126" t="str">
        <f t="shared" si="4852"/>
        <v/>
      </c>
      <c r="CR937" s="126"/>
      <c r="CS937" s="126">
        <f t="shared" si="4853"/>
        <v>1</v>
      </c>
      <c r="CT937" s="126">
        <f t="shared" si="4854"/>
        <v>1</v>
      </c>
      <c r="CU937" s="126">
        <f t="shared" si="4855"/>
        <v>1</v>
      </c>
      <c r="CV937" s="126">
        <f t="shared" si="4856"/>
        <v>1</v>
      </c>
      <c r="CW937" s="126">
        <f t="shared" si="4857"/>
        <v>1</v>
      </c>
      <c r="CX937" s="126">
        <f t="shared" si="4858"/>
        <v>1</v>
      </c>
      <c r="CY937" s="126">
        <f t="shared" si="4859"/>
        <v>1</v>
      </c>
      <c r="CZ937" s="126">
        <f t="shared" si="4860"/>
        <v>1</v>
      </c>
      <c r="DA937" s="126">
        <f t="shared" si="4861"/>
        <v>1</v>
      </c>
      <c r="DB937" s="126" t="str">
        <f t="shared" si="4862"/>
        <v/>
      </c>
      <c r="DC937" s="126" t="str">
        <f t="shared" si="4863"/>
        <v/>
      </c>
      <c r="DD937" s="126">
        <f t="shared" si="4864"/>
        <v>0</v>
      </c>
      <c r="DE937" s="126" t="str">
        <f t="shared" si="4865"/>
        <v/>
      </c>
      <c r="DF937" s="126"/>
      <c r="DG937" s="126">
        <f t="shared" si="4866"/>
        <v>1</v>
      </c>
      <c r="DH937" s="126">
        <f t="shared" si="4867"/>
        <v>1</v>
      </c>
      <c r="DI937" s="126">
        <f t="shared" si="4868"/>
        <v>1</v>
      </c>
      <c r="DJ937" s="126">
        <f t="shared" si="4869"/>
        <v>1</v>
      </c>
      <c r="DK937" s="126" t="str">
        <f t="shared" si="4870"/>
        <v/>
      </c>
      <c r="DL937" s="126"/>
      <c r="DM937" s="126" t="str">
        <f t="shared" si="4871"/>
        <v/>
      </c>
      <c r="DN937" s="126">
        <f t="shared" si="4872"/>
        <v>1</v>
      </c>
      <c r="DO937" s="126">
        <f t="shared" si="4873"/>
        <v>1</v>
      </c>
      <c r="DP937" s="126">
        <f t="shared" si="4874"/>
        <v>1</v>
      </c>
      <c r="DQ937" s="126">
        <f t="shared" si="4875"/>
        <v>1</v>
      </c>
      <c r="DR937" s="126">
        <f t="shared" si="4876"/>
        <v>1</v>
      </c>
      <c r="DS937" s="126">
        <f t="shared" si="4877"/>
        <v>1</v>
      </c>
      <c r="DT937" s="126">
        <f t="shared" si="4878"/>
        <v>1</v>
      </c>
      <c r="DU937" s="126">
        <f t="shared" si="4879"/>
        <v>0</v>
      </c>
      <c r="DV937" s="126">
        <f t="shared" si="4880"/>
        <v>1</v>
      </c>
      <c r="DW937" s="126">
        <f t="shared" si="4881"/>
        <v>0</v>
      </c>
      <c r="DX937" s="126" t="str">
        <f t="shared" si="4882"/>
        <v/>
      </c>
      <c r="DY937" s="126" t="str">
        <f t="shared" si="4883"/>
        <v/>
      </c>
      <c r="EA937" s="126">
        <f t="shared" si="4884"/>
        <v>1</v>
      </c>
      <c r="EB937" s="126">
        <f t="shared" si="4885"/>
        <v>1</v>
      </c>
      <c r="EC937" s="126">
        <f t="shared" si="4886"/>
        <v>1</v>
      </c>
      <c r="ED937" s="126">
        <f t="shared" si="4887"/>
        <v>1</v>
      </c>
      <c r="EF937" s="126">
        <f t="shared" si="4888"/>
        <v>1</v>
      </c>
      <c r="EG937" s="126">
        <f t="shared" si="4889"/>
        <v>1</v>
      </c>
      <c r="EH937" s="126">
        <f t="shared" si="4890"/>
        <v>1</v>
      </c>
      <c r="EI937" s="126">
        <f t="shared" si="4891"/>
        <v>1</v>
      </c>
      <c r="EK937" s="126">
        <f t="shared" si="4892"/>
        <v>1</v>
      </c>
      <c r="EL937" s="126">
        <f t="shared" si="4893"/>
        <v>1</v>
      </c>
      <c r="EM937" s="126">
        <f t="shared" si="4894"/>
        <v>1</v>
      </c>
      <c r="EO937" s="126">
        <f t="shared" si="4895"/>
        <v>1</v>
      </c>
      <c r="EP937" s="126">
        <f t="shared" si="4896"/>
        <v>1</v>
      </c>
      <c r="EQ937" s="126">
        <f t="shared" si="4897"/>
        <v>1</v>
      </c>
      <c r="ES937" s="126">
        <f t="shared" si="4898"/>
        <v>1</v>
      </c>
      <c r="ET937" s="126">
        <f t="shared" si="4899"/>
        <v>1</v>
      </c>
      <c r="EU937" s="126">
        <f t="shared" si="4900"/>
        <v>1</v>
      </c>
      <c r="EV937" s="126">
        <f t="shared" si="4901"/>
        <v>1</v>
      </c>
      <c r="EW937" s="126">
        <f t="shared" si="4902"/>
        <v>1</v>
      </c>
      <c r="EY937" s="126">
        <f t="shared" si="4903"/>
        <v>1</v>
      </c>
      <c r="EZ937" s="126">
        <f t="shared" si="4904"/>
        <v>1</v>
      </c>
      <c r="FA937" s="126">
        <f t="shared" si="4905"/>
        <v>1</v>
      </c>
      <c r="FC937" s="126">
        <f t="shared" si="4906"/>
        <v>1</v>
      </c>
      <c r="FD937" s="126">
        <f t="shared" si="4907"/>
        <v>0</v>
      </c>
      <c r="FE937" s="126"/>
      <c r="FF937" s="126">
        <f t="shared" si="4908"/>
        <v>1</v>
      </c>
      <c r="FG937" s="126">
        <f t="shared" si="4909"/>
        <v>1</v>
      </c>
      <c r="FH937" s="126">
        <f t="shared" si="4910"/>
        <v>1</v>
      </c>
      <c r="FI937" s="126">
        <f t="shared" si="4911"/>
        <v>1</v>
      </c>
      <c r="FJ937" s="126">
        <f t="shared" si="4912"/>
        <v>1</v>
      </c>
      <c r="FK937" s="126">
        <f t="shared" si="4913"/>
        <v>1</v>
      </c>
      <c r="FL937" s="126">
        <f t="shared" si="4914"/>
        <v>1</v>
      </c>
      <c r="FN937" s="126" t="str">
        <f t="shared" si="4915"/>
        <v/>
      </c>
      <c r="FO937" s="126" t="str">
        <f t="shared" si="4916"/>
        <v/>
      </c>
      <c r="FP937" s="126" t="str">
        <f t="shared" si="4917"/>
        <v/>
      </c>
      <c r="FV937" s="126">
        <f t="shared" si="4918"/>
        <v>1</v>
      </c>
      <c r="FW937" s="126">
        <f t="shared" si="4919"/>
        <v>1</v>
      </c>
      <c r="FX937" s="126">
        <f t="shared" si="4920"/>
        <v>1</v>
      </c>
      <c r="GA937" s="126">
        <f t="shared" si="4921"/>
        <v>0</v>
      </c>
      <c r="GB937" s="126">
        <f t="shared" si="4922"/>
        <v>0</v>
      </c>
      <c r="GC937" s="126">
        <f t="shared" si="4923"/>
        <v>0</v>
      </c>
      <c r="GD937" s="126">
        <f t="shared" si="4924"/>
        <v>0</v>
      </c>
      <c r="GE937" s="126">
        <f t="shared" si="4925"/>
        <v>0</v>
      </c>
      <c r="GF937" s="126">
        <f t="shared" si="4926"/>
        <v>0</v>
      </c>
      <c r="GG937" s="126">
        <f t="shared" si="4927"/>
        <v>0</v>
      </c>
      <c r="GI937" s="126">
        <f t="shared" si="4928"/>
        <v>0</v>
      </c>
      <c r="GK937" s="126">
        <f t="shared" si="4929"/>
        <v>1</v>
      </c>
      <c r="GL937" s="126">
        <f t="shared" si="4930"/>
        <v>1</v>
      </c>
      <c r="GM937" s="126">
        <f t="shared" si="4931"/>
        <v>1</v>
      </c>
      <c r="GN937" s="126">
        <f t="shared" si="4932"/>
        <v>1</v>
      </c>
      <c r="GO937" s="126">
        <f t="shared" si="4933"/>
        <v>1</v>
      </c>
      <c r="GP937" s="126">
        <f t="shared" si="4934"/>
        <v>1</v>
      </c>
      <c r="GQ937" s="126">
        <f t="shared" si="4935"/>
        <v>1</v>
      </c>
      <c r="GS937" s="126" t="str">
        <f t="shared" si="4936"/>
        <v/>
      </c>
      <c r="GT937" s="126" t="str">
        <f t="shared" si="4937"/>
        <v/>
      </c>
      <c r="GU937" s="126">
        <f t="shared" si="4938"/>
        <v>0</v>
      </c>
      <c r="GV937" s="126">
        <f t="shared" si="4939"/>
        <v>0</v>
      </c>
      <c r="GW937" s="126">
        <f t="shared" si="4940"/>
        <v>0</v>
      </c>
      <c r="GX937" s="126">
        <f t="shared" si="4941"/>
        <v>0</v>
      </c>
      <c r="GY937" s="126">
        <f t="shared" si="4942"/>
        <v>0</v>
      </c>
      <c r="GZ937" s="126"/>
      <c r="HA937" s="126">
        <f t="shared" si="4943"/>
        <v>0</v>
      </c>
      <c r="HB937" s="126">
        <f t="shared" si="4944"/>
        <v>0</v>
      </c>
      <c r="HC937" s="126">
        <f t="shared" si="4945"/>
        <v>0</v>
      </c>
      <c r="HD937" s="126">
        <f t="shared" si="4946"/>
        <v>0</v>
      </c>
      <c r="HE937" s="126">
        <f t="shared" si="4947"/>
        <v>0</v>
      </c>
      <c r="HF937" s="126">
        <f t="shared" si="4948"/>
        <v>0</v>
      </c>
      <c r="HH937" s="126">
        <f t="shared" si="4949"/>
        <v>0</v>
      </c>
      <c r="HI937" s="126">
        <f t="shared" si="4950"/>
        <v>0</v>
      </c>
      <c r="HJ937" s="126">
        <f t="shared" si="4951"/>
        <v>0</v>
      </c>
      <c r="HK937" s="126">
        <f t="shared" si="4952"/>
        <v>0</v>
      </c>
      <c r="HL937" s="126">
        <f t="shared" si="4953"/>
        <v>0</v>
      </c>
      <c r="HM937" s="126">
        <f t="shared" si="4954"/>
        <v>0</v>
      </c>
      <c r="HO937" s="126" t="str">
        <f t="shared" si="4955"/>
        <v/>
      </c>
      <c r="HP937" s="126">
        <f t="shared" si="4956"/>
        <v>0</v>
      </c>
      <c r="HQ937" s="126" t="str">
        <f t="shared" si="4957"/>
        <v/>
      </c>
      <c r="HR937" s="122" t="str">
        <f t="shared" si="4958"/>
        <v/>
      </c>
      <c r="HS937" s="126" t="str">
        <f t="shared" si="4959"/>
        <v/>
      </c>
      <c r="HT937" s="122" t="str">
        <f t="shared" si="4960"/>
        <v/>
      </c>
      <c r="HU937" s="122" t="str">
        <f t="shared" si="4961"/>
        <v/>
      </c>
      <c r="HV937" s="126" t="str">
        <f t="shared" si="4962"/>
        <v/>
      </c>
      <c r="HW937" s="126" t="str">
        <f t="shared" si="4963"/>
        <v/>
      </c>
      <c r="HX937" s="126" t="str">
        <f t="shared" si="4964"/>
        <v/>
      </c>
      <c r="HZ937" s="126" t="str">
        <f t="shared" si="4965"/>
        <v/>
      </c>
      <c r="IA937" s="126">
        <f t="shared" si="4966"/>
        <v>0</v>
      </c>
      <c r="IB937" s="126" t="str">
        <f t="shared" si="4967"/>
        <v/>
      </c>
      <c r="IC937" s="126" t="str">
        <f t="shared" si="4968"/>
        <v/>
      </c>
      <c r="ID937" s="126" t="str">
        <f t="shared" si="4969"/>
        <v/>
      </c>
      <c r="IE937" s="126" t="str">
        <f t="shared" si="4970"/>
        <v/>
      </c>
      <c r="IF937" s="126" t="str">
        <f t="shared" si="4971"/>
        <v/>
      </c>
      <c r="IG937" s="126" t="str">
        <f t="shared" si="4972"/>
        <v/>
      </c>
      <c r="IH937" s="126" t="str">
        <f t="shared" si="4973"/>
        <v/>
      </c>
      <c r="II937" s="126" t="str">
        <f t="shared" si="4974"/>
        <v/>
      </c>
      <c r="IO937" s="128"/>
      <c r="IP937" s="128"/>
      <c r="IQ937" s="127"/>
      <c r="IR937" s="127"/>
      <c r="IX937" s="6"/>
      <c r="IY937" s="6"/>
      <c r="IZ937" s="7"/>
      <c r="JA937" s="7"/>
      <c r="JG937" s="12"/>
      <c r="JH937" s="12"/>
      <c r="JI937" s="13"/>
      <c r="JJ937" s="13"/>
      <c r="JN937" s="6"/>
      <c r="JO937" s="6"/>
      <c r="JQ937" s="11"/>
      <c r="JR937" s="11"/>
      <c r="JS937" s="12"/>
      <c r="JT937" s="13"/>
      <c r="JU937" s="12"/>
      <c r="JV937" s="12"/>
      <c r="JW937" s="97"/>
      <c r="JX937" s="13"/>
      <c r="JY937" s="13"/>
      <c r="JZ937" s="97"/>
      <c r="KA937" s="97"/>
      <c r="KB937" s="11"/>
      <c r="KC937" s="11"/>
      <c r="KD937" s="11"/>
      <c r="KE937" s="11"/>
    </row>
    <row r="938" spans="1:291" s="122" customFormat="1" x14ac:dyDescent="0.2">
      <c r="A938" s="146">
        <f t="shared" si="4081"/>
        <v>938</v>
      </c>
      <c r="C938" s="2">
        <v>43455</v>
      </c>
      <c r="D938" s="126">
        <v>97.265000000000001</v>
      </c>
      <c r="E938" s="126">
        <v>97.32</v>
      </c>
      <c r="F938" s="126">
        <v>97.36</v>
      </c>
      <c r="G938" s="128">
        <v>105.277</v>
      </c>
      <c r="H938" s="128">
        <v>113.312</v>
      </c>
      <c r="I938" s="128">
        <v>121.01</v>
      </c>
      <c r="J938" s="127">
        <v>144.26</v>
      </c>
      <c r="K938" s="126"/>
      <c r="M938" s="126">
        <f t="shared" si="4646"/>
        <v>97.265000000000001</v>
      </c>
      <c r="N938" s="126">
        <f t="shared" si="4647"/>
        <v>97.32</v>
      </c>
      <c r="O938" s="126">
        <f t="shared" si="4648"/>
        <v>97.36</v>
      </c>
      <c r="P938" s="128">
        <f t="shared" si="4620"/>
        <v>3387.75</v>
      </c>
      <c r="Q938" s="5">
        <f t="shared" si="4621"/>
        <v>3647.2499999999995</v>
      </c>
      <c r="R938" s="6">
        <f t="shared" si="4622"/>
        <v>3873.0000000000005</v>
      </c>
      <c r="S938" s="7">
        <f t="shared" si="4623"/>
        <v>4633.9999999999991</v>
      </c>
      <c r="V938" s="127">
        <f t="shared" si="4628"/>
        <v>3.0000000000001137</v>
      </c>
      <c r="W938" s="127">
        <f t="shared" si="4629"/>
        <v>2.4999999999991473</v>
      </c>
      <c r="X938" s="127">
        <f t="shared" si="4630"/>
        <v>1.5000000000000568</v>
      </c>
      <c r="Y938" s="127">
        <f t="shared" si="4624"/>
        <v>1.7499999999995453</v>
      </c>
      <c r="Z938" s="126">
        <f t="shared" si="4625"/>
        <v>1.9999999999995453</v>
      </c>
      <c r="AA938" s="126">
        <f t="shared" si="4626"/>
        <v>0.99999999999909051</v>
      </c>
      <c r="AB938" s="126">
        <f t="shared" si="4627"/>
        <v>0</v>
      </c>
      <c r="AC938" s="126"/>
      <c r="AD938" s="126"/>
      <c r="AE938" s="127">
        <f t="shared" si="4643"/>
        <v>1.8000002400003385</v>
      </c>
      <c r="AF938" s="127">
        <f t="shared" si="4644"/>
        <v>1.3000002399993722</v>
      </c>
      <c r="AG938" s="127">
        <f t="shared" si="4645"/>
        <v>0.30000024000028169</v>
      </c>
      <c r="AH938" s="127">
        <f t="shared" si="4806"/>
        <v>2.1666666666660603</v>
      </c>
      <c r="AI938" s="127">
        <f t="shared" si="4631"/>
        <v>2.2999999999993634</v>
      </c>
      <c r="AJ938" s="127">
        <f t="shared" si="4632"/>
        <v>2.5999999999989996</v>
      </c>
      <c r="AK938" s="127">
        <f t="shared" si="4633"/>
        <v>2.6666666666656056</v>
      </c>
      <c r="AL938" s="127">
        <f t="shared" si="4634"/>
        <v>2.4999999999990905</v>
      </c>
      <c r="AM938" s="127">
        <f t="shared" si="4635"/>
        <v>0.99999999999909051</v>
      </c>
      <c r="AN938" s="127">
        <f t="shared" si="4636"/>
        <v>0.99999999999909051</v>
      </c>
      <c r="AO938" s="127">
        <f t="shared" si="4637"/>
        <v>1</v>
      </c>
      <c r="AP938" s="127">
        <f t="shared" si="4638"/>
        <v>1.166666666666667</v>
      </c>
      <c r="AQ938" s="127">
        <f t="shared" si="4639"/>
        <v>4.9999999999974989</v>
      </c>
      <c r="AR938" s="127">
        <f t="shared" si="4640"/>
        <v>3.8999999999987267</v>
      </c>
      <c r="AS938" s="127">
        <f t="shared" si="4641"/>
        <v>1.9999999999995453</v>
      </c>
      <c r="AT938" s="127">
        <f t="shared" si="4642"/>
        <v>3.4999999999990905</v>
      </c>
      <c r="AU938" s="126"/>
      <c r="AX938" s="11">
        <f t="shared" si="4813"/>
        <v>3.0000000000001137</v>
      </c>
      <c r="AY938" s="11">
        <f t="shared" si="4814"/>
        <v>2.4999999999991473</v>
      </c>
      <c r="AZ938" s="11">
        <f t="shared" si="4815"/>
        <v>1.5000000000000568</v>
      </c>
      <c r="BA938" s="11">
        <f t="shared" si="4816"/>
        <v>1.7499999999995453</v>
      </c>
      <c r="BB938" s="11">
        <f t="shared" si="4817"/>
        <v>1.9999999999995453</v>
      </c>
      <c r="BC938" s="12">
        <f t="shared" si="4818"/>
        <v>-0.99999999999909051</v>
      </c>
      <c r="BD938" s="13">
        <f t="shared" si="4819"/>
        <v>0</v>
      </c>
      <c r="BF938" s="11">
        <f t="shared" si="4820"/>
        <v>-0.49999999999897682</v>
      </c>
      <c r="BG938" s="11">
        <f t="shared" si="4821"/>
        <v>1.8000002400003385</v>
      </c>
      <c r="BH938" s="11">
        <f t="shared" si="4822"/>
        <v>1.3000002399993722</v>
      </c>
      <c r="BI938" s="11">
        <f t="shared" si="4823"/>
        <v>0.30000024000028169</v>
      </c>
      <c r="BJ938" s="11">
        <f t="shared" si="4824"/>
        <v>2.1666666666660603</v>
      </c>
      <c r="BK938" s="11">
        <f t="shared" si="4825"/>
        <v>2.2999999999993634</v>
      </c>
      <c r="BL938" s="11">
        <f t="shared" si="4826"/>
        <v>2.5999999999989996</v>
      </c>
      <c r="BM938" s="11">
        <f t="shared" si="4827"/>
        <v>2.6666666666656056</v>
      </c>
      <c r="BN938" s="11">
        <f t="shared" si="4828"/>
        <v>2.4999999999990905</v>
      </c>
      <c r="BO938" s="11">
        <f t="shared" si="4829"/>
        <v>-0.99999999999909051</v>
      </c>
      <c r="BP938" s="11">
        <f t="shared" si="4830"/>
        <v>-0.99999999999909051</v>
      </c>
      <c r="BQ938" s="126">
        <v>1</v>
      </c>
      <c r="BR938" s="11">
        <f t="shared" si="4831"/>
        <v>-1.166666666666667</v>
      </c>
      <c r="BS938" s="11">
        <f t="shared" si="4832"/>
        <v>-4.9999999999974989</v>
      </c>
      <c r="BT938" s="11">
        <f t="shared" si="4833"/>
        <v>3.8999999999987267</v>
      </c>
      <c r="BU938" s="11">
        <f t="shared" si="4834"/>
        <v>1.9999999999995453</v>
      </c>
      <c r="BV938" s="11">
        <f t="shared" si="4835"/>
        <v>3.4999999999990905</v>
      </c>
      <c r="BY938" s="126"/>
      <c r="BZ938" s="126"/>
      <c r="CA938" s="122">
        <f t="shared" si="4836"/>
        <v>1.9999999999995453</v>
      </c>
      <c r="CB938" s="126">
        <f t="shared" si="4837"/>
        <v>1</v>
      </c>
      <c r="CC938" s="126">
        <f t="shared" si="4838"/>
        <v>1</v>
      </c>
      <c r="CD938" s="126">
        <f t="shared" si="4839"/>
        <v>0</v>
      </c>
      <c r="CE938" s="126">
        <f t="shared" si="4840"/>
        <v>0</v>
      </c>
      <c r="CF938" s="126">
        <f t="shared" si="4841"/>
        <v>0</v>
      </c>
      <c r="CG938" s="126" t="str">
        <f t="shared" si="4842"/>
        <v/>
      </c>
      <c r="CH938" s="126" t="str">
        <f t="shared" si="4843"/>
        <v/>
      </c>
      <c r="CI938" s="126">
        <f t="shared" si="4844"/>
        <v>1</v>
      </c>
      <c r="CJ938" s="126">
        <f t="shared" si="4845"/>
        <v>1</v>
      </c>
      <c r="CK938" s="126" t="str">
        <f t="shared" si="4846"/>
        <v/>
      </c>
      <c r="CL938" s="126">
        <f t="shared" si="4847"/>
        <v>1</v>
      </c>
      <c r="CM938" s="126">
        <f t="shared" si="4848"/>
        <v>1</v>
      </c>
      <c r="CN938" s="126">
        <f t="shared" si="4849"/>
        <v>1</v>
      </c>
      <c r="CO938" s="126" t="str">
        <f t="shared" si="4850"/>
        <v/>
      </c>
      <c r="CP938" s="126">
        <f t="shared" si="4851"/>
        <v>1</v>
      </c>
      <c r="CQ938" s="126" t="str">
        <f t="shared" si="4852"/>
        <v/>
      </c>
      <c r="CR938" s="126"/>
      <c r="CS938" s="126">
        <f t="shared" si="4853"/>
        <v>1</v>
      </c>
      <c r="CT938" s="126">
        <f t="shared" si="4854"/>
        <v>1</v>
      </c>
      <c r="CU938" s="126">
        <f t="shared" si="4855"/>
        <v>0</v>
      </c>
      <c r="CV938" s="126">
        <f t="shared" si="4856"/>
        <v>0</v>
      </c>
      <c r="CW938" s="126">
        <f t="shared" si="4857"/>
        <v>1</v>
      </c>
      <c r="CX938" s="126" t="str">
        <f t="shared" si="4858"/>
        <v/>
      </c>
      <c r="CY938" s="126" t="str">
        <f t="shared" si="4859"/>
        <v/>
      </c>
      <c r="CZ938" s="126" t="str">
        <f t="shared" si="4860"/>
        <v/>
      </c>
      <c r="DA938" s="126" t="str">
        <f t="shared" si="4861"/>
        <v/>
      </c>
      <c r="DB938" s="126">
        <f t="shared" si="4862"/>
        <v>1</v>
      </c>
      <c r="DC938" s="126" t="str">
        <f t="shared" si="4863"/>
        <v/>
      </c>
      <c r="DD938" s="126">
        <f t="shared" si="4864"/>
        <v>1</v>
      </c>
      <c r="DE938" s="126" t="str">
        <f t="shared" si="4865"/>
        <v/>
      </c>
      <c r="DF938" s="126"/>
      <c r="DG938" s="126">
        <f t="shared" si="4866"/>
        <v>0</v>
      </c>
      <c r="DH938" s="126">
        <f t="shared" si="4867"/>
        <v>0</v>
      </c>
      <c r="DI938" s="126">
        <f t="shared" si="4868"/>
        <v>1</v>
      </c>
      <c r="DJ938" s="126">
        <f t="shared" si="4869"/>
        <v>1</v>
      </c>
      <c r="DK938" s="126" t="str">
        <f t="shared" si="4870"/>
        <v/>
      </c>
      <c r="DL938" s="126"/>
      <c r="DM938" s="126" t="str">
        <f t="shared" si="4871"/>
        <v/>
      </c>
      <c r="DN938" s="126">
        <f t="shared" si="4872"/>
        <v>1</v>
      </c>
      <c r="DO938" s="126">
        <f t="shared" si="4873"/>
        <v>1</v>
      </c>
      <c r="DP938" s="126">
        <f t="shared" si="4874"/>
        <v>1</v>
      </c>
      <c r="DQ938" s="126">
        <f t="shared" si="4875"/>
        <v>1</v>
      </c>
      <c r="DR938" s="126">
        <f t="shared" si="4876"/>
        <v>0</v>
      </c>
      <c r="DS938" s="126">
        <f t="shared" si="4877"/>
        <v>1</v>
      </c>
      <c r="DT938" s="126">
        <f t="shared" si="4878"/>
        <v>1</v>
      </c>
      <c r="DU938" s="126">
        <f t="shared" si="4879"/>
        <v>1</v>
      </c>
      <c r="DV938" s="126">
        <f t="shared" si="4880"/>
        <v>1</v>
      </c>
      <c r="DW938" s="126">
        <f t="shared" si="4881"/>
        <v>0</v>
      </c>
      <c r="DX938" s="126" t="str">
        <f t="shared" si="4882"/>
        <v/>
      </c>
      <c r="DY938" s="126" t="str">
        <f t="shared" si="4883"/>
        <v/>
      </c>
      <c r="EA938" s="126">
        <f t="shared" si="4884"/>
        <v>1</v>
      </c>
      <c r="EB938" s="126">
        <f t="shared" si="4885"/>
        <v>1</v>
      </c>
      <c r="EC938" s="126">
        <f t="shared" si="4886"/>
        <v>0</v>
      </c>
      <c r="ED938" s="126">
        <f t="shared" si="4887"/>
        <v>1</v>
      </c>
      <c r="EF938" s="126">
        <f t="shared" si="4888"/>
        <v>0</v>
      </c>
      <c r="EG938" s="126">
        <f t="shared" si="4889"/>
        <v>0</v>
      </c>
      <c r="EH938" s="126">
        <f t="shared" si="4890"/>
        <v>1</v>
      </c>
      <c r="EI938" s="126">
        <f t="shared" si="4891"/>
        <v>1</v>
      </c>
      <c r="EK938" s="126">
        <f t="shared" si="4892"/>
        <v>1</v>
      </c>
      <c r="EL938" s="126">
        <f t="shared" si="4893"/>
        <v>0</v>
      </c>
      <c r="EM938" s="126">
        <f t="shared" si="4894"/>
        <v>1</v>
      </c>
      <c r="EO938" s="126">
        <f t="shared" si="4895"/>
        <v>1</v>
      </c>
      <c r="EP938" s="126">
        <f t="shared" si="4896"/>
        <v>0</v>
      </c>
      <c r="EQ938" s="126">
        <f t="shared" si="4897"/>
        <v>1</v>
      </c>
      <c r="ES938" s="126">
        <f t="shared" si="4898"/>
        <v>0</v>
      </c>
      <c r="ET938" s="126">
        <f t="shared" si="4899"/>
        <v>0</v>
      </c>
      <c r="EU938" s="126">
        <f t="shared" si="4900"/>
        <v>1</v>
      </c>
      <c r="EV938" s="126">
        <f t="shared" si="4901"/>
        <v>1</v>
      </c>
      <c r="EW938" s="126">
        <f t="shared" si="4902"/>
        <v>1</v>
      </c>
      <c r="EY938" s="126">
        <f t="shared" si="4903"/>
        <v>1</v>
      </c>
      <c r="EZ938" s="126">
        <f t="shared" si="4904"/>
        <v>1</v>
      </c>
      <c r="FA938" s="126">
        <f t="shared" si="4905"/>
        <v>1</v>
      </c>
      <c r="FC938" s="126">
        <f t="shared" si="4906"/>
        <v>0</v>
      </c>
      <c r="FD938" s="126" t="str">
        <f t="shared" si="4907"/>
        <v/>
      </c>
      <c r="FE938" s="126"/>
      <c r="FF938" s="126">
        <f t="shared" si="4908"/>
        <v>1</v>
      </c>
      <c r="FG938" s="126">
        <f t="shared" si="4909"/>
        <v>0</v>
      </c>
      <c r="FH938" s="126">
        <f t="shared" si="4910"/>
        <v>0</v>
      </c>
      <c r="FI938" s="126" t="str">
        <f t="shared" si="4911"/>
        <v/>
      </c>
      <c r="FJ938" s="126" t="str">
        <f t="shared" si="4912"/>
        <v/>
      </c>
      <c r="FK938" s="126" t="str">
        <f t="shared" si="4913"/>
        <v/>
      </c>
      <c r="FL938" s="126" t="str">
        <f t="shared" si="4914"/>
        <v/>
      </c>
      <c r="FN938" s="126" t="str">
        <f t="shared" si="4915"/>
        <v/>
      </c>
      <c r="FO938" s="126" t="str">
        <f t="shared" si="4916"/>
        <v/>
      </c>
      <c r="FP938" s="126">
        <f t="shared" si="4917"/>
        <v>0</v>
      </c>
      <c r="FV938" s="126">
        <f t="shared" si="4918"/>
        <v>0</v>
      </c>
      <c r="FW938" s="126">
        <f t="shared" si="4919"/>
        <v>0</v>
      </c>
      <c r="FX938" s="126">
        <f t="shared" si="4920"/>
        <v>1</v>
      </c>
      <c r="GA938" s="126">
        <f t="shared" si="4921"/>
        <v>0</v>
      </c>
      <c r="GB938" s="126">
        <f t="shared" si="4922"/>
        <v>0</v>
      </c>
      <c r="GC938" s="126">
        <f t="shared" si="4923"/>
        <v>1</v>
      </c>
      <c r="GD938" s="126">
        <f t="shared" si="4924"/>
        <v>1</v>
      </c>
      <c r="GE938" s="126">
        <f t="shared" si="4925"/>
        <v>0</v>
      </c>
      <c r="GF938" s="126">
        <f t="shared" si="4926"/>
        <v>0</v>
      </c>
      <c r="GG938" s="126">
        <f t="shared" si="4927"/>
        <v>1</v>
      </c>
      <c r="GI938" s="126">
        <f t="shared" si="4928"/>
        <v>1</v>
      </c>
      <c r="GK938" s="126">
        <f t="shared" si="4929"/>
        <v>0</v>
      </c>
      <c r="GL938" s="126">
        <f t="shared" si="4930"/>
        <v>0</v>
      </c>
      <c r="GM938" s="126">
        <f t="shared" si="4931"/>
        <v>1</v>
      </c>
      <c r="GN938" s="126">
        <f t="shared" si="4932"/>
        <v>1</v>
      </c>
      <c r="GO938" s="126">
        <f t="shared" si="4933"/>
        <v>0</v>
      </c>
      <c r="GP938" s="126">
        <f t="shared" si="4934"/>
        <v>0</v>
      </c>
      <c r="GQ938" s="126">
        <f t="shared" si="4935"/>
        <v>1</v>
      </c>
      <c r="GS938" s="126" t="str">
        <f t="shared" si="4936"/>
        <v/>
      </c>
      <c r="GT938" s="126" t="str">
        <f t="shared" si="4937"/>
        <v/>
      </c>
      <c r="GU938" s="126">
        <f t="shared" si="4938"/>
        <v>1</v>
      </c>
      <c r="GV938" s="126">
        <f t="shared" si="4939"/>
        <v>1</v>
      </c>
      <c r="GW938" s="126">
        <f t="shared" si="4940"/>
        <v>1</v>
      </c>
      <c r="GX938" s="126">
        <f t="shared" si="4941"/>
        <v>1</v>
      </c>
      <c r="GY938" s="126">
        <f t="shared" si="4942"/>
        <v>0</v>
      </c>
      <c r="GZ938" s="126"/>
      <c r="HA938" s="126">
        <f t="shared" si="4943"/>
        <v>0</v>
      </c>
      <c r="HB938" s="126">
        <f t="shared" si="4944"/>
        <v>0</v>
      </c>
      <c r="HC938" s="126">
        <f t="shared" si="4945"/>
        <v>0</v>
      </c>
      <c r="HD938" s="126">
        <f t="shared" si="4946"/>
        <v>0</v>
      </c>
      <c r="HE938" s="126">
        <f t="shared" si="4947"/>
        <v>0</v>
      </c>
      <c r="HF938" s="126">
        <f t="shared" si="4948"/>
        <v>0</v>
      </c>
      <c r="HH938" s="126">
        <f t="shared" si="4949"/>
        <v>1</v>
      </c>
      <c r="HI938" s="126">
        <f t="shared" si="4950"/>
        <v>1</v>
      </c>
      <c r="HJ938" s="126">
        <f t="shared" si="4951"/>
        <v>1</v>
      </c>
      <c r="HK938" s="126">
        <f t="shared" si="4952"/>
        <v>0</v>
      </c>
      <c r="HL938" s="126">
        <f t="shared" si="4953"/>
        <v>0</v>
      </c>
      <c r="HM938" s="126">
        <f t="shared" si="4954"/>
        <v>0</v>
      </c>
      <c r="HO938" s="126">
        <f t="shared" si="4955"/>
        <v>0</v>
      </c>
      <c r="HP938" s="126">
        <f t="shared" si="4956"/>
        <v>1</v>
      </c>
      <c r="HQ938" s="126" t="str">
        <f t="shared" si="4957"/>
        <v/>
      </c>
      <c r="HR938" s="122" t="str">
        <f t="shared" si="4958"/>
        <v/>
      </c>
      <c r="HS938" s="126" t="str">
        <f t="shared" si="4959"/>
        <v/>
      </c>
      <c r="HT938" s="122" t="str">
        <f t="shared" si="4960"/>
        <v/>
      </c>
      <c r="HU938" s="122" t="str">
        <f t="shared" si="4961"/>
        <v/>
      </c>
      <c r="HV938" s="126" t="str">
        <f t="shared" si="4962"/>
        <v/>
      </c>
      <c r="HW938" s="126" t="str">
        <f t="shared" si="4963"/>
        <v/>
      </c>
      <c r="HX938" s="126" t="str">
        <f t="shared" si="4964"/>
        <v/>
      </c>
      <c r="HZ938" s="126">
        <f t="shared" si="4965"/>
        <v>1</v>
      </c>
      <c r="IA938" s="126">
        <f t="shared" si="4966"/>
        <v>0</v>
      </c>
      <c r="IB938" s="126" t="str">
        <f t="shared" si="4967"/>
        <v/>
      </c>
      <c r="IC938" s="126" t="str">
        <f t="shared" si="4968"/>
        <v/>
      </c>
      <c r="ID938" s="126" t="str">
        <f t="shared" si="4969"/>
        <v/>
      </c>
      <c r="IE938" s="126" t="str">
        <f t="shared" si="4970"/>
        <v/>
      </c>
      <c r="IF938" s="126" t="str">
        <f t="shared" si="4971"/>
        <v/>
      </c>
      <c r="IG938" s="126" t="str">
        <f t="shared" si="4972"/>
        <v/>
      </c>
      <c r="IH938" s="126" t="str">
        <f t="shared" si="4973"/>
        <v/>
      </c>
      <c r="II938" s="126" t="str">
        <f t="shared" si="4974"/>
        <v/>
      </c>
      <c r="IO938" s="128"/>
      <c r="IP938" s="128"/>
      <c r="IQ938" s="127"/>
      <c r="IR938" s="127"/>
      <c r="IX938" s="6"/>
      <c r="IY938" s="6"/>
      <c r="IZ938" s="7"/>
      <c r="JA938" s="7"/>
      <c r="JG938" s="12"/>
      <c r="JH938" s="12"/>
      <c r="JI938" s="13"/>
      <c r="JJ938" s="13"/>
      <c r="JN938" s="6"/>
      <c r="JO938" s="6"/>
      <c r="JQ938" s="11"/>
      <c r="JR938" s="11"/>
      <c r="JS938" s="12"/>
      <c r="JT938" s="13"/>
      <c r="JU938" s="12"/>
      <c r="JV938" s="12"/>
      <c r="JW938" s="97"/>
      <c r="JX938" s="13"/>
      <c r="JY938" s="13"/>
      <c r="JZ938" s="97"/>
      <c r="KA938" s="97"/>
      <c r="KB938" s="11"/>
      <c r="KC938" s="11"/>
      <c r="KD938" s="11"/>
      <c r="KE938" s="11"/>
    </row>
    <row r="939" spans="1:291" s="122" customFormat="1" x14ac:dyDescent="0.2">
      <c r="A939" s="146">
        <f t="shared" si="4081"/>
        <v>939</v>
      </c>
      <c r="C939" s="2">
        <v>43458</v>
      </c>
      <c r="D939" s="126">
        <v>97.36</v>
      </c>
      <c r="E939" s="126">
        <v>97.415000000000006</v>
      </c>
      <c r="F939" s="126">
        <v>97.46</v>
      </c>
      <c r="G939" s="128">
        <v>106.002</v>
      </c>
      <c r="H939" s="128">
        <v>114.08199999999999</v>
      </c>
      <c r="I939" s="128">
        <v>121.13</v>
      </c>
      <c r="J939" s="127">
        <v>145.13999999999999</v>
      </c>
      <c r="K939" s="126"/>
      <c r="M939" s="126">
        <f t="shared" si="4646"/>
        <v>97.36</v>
      </c>
      <c r="N939" s="126">
        <f t="shared" si="4647"/>
        <v>97.415000000000006</v>
      </c>
      <c r="O939" s="126">
        <f t="shared" si="4648"/>
        <v>97.46</v>
      </c>
      <c r="P939" s="128">
        <f t="shared" si="4620"/>
        <v>3392.2499999999995</v>
      </c>
      <c r="Q939" s="5">
        <f t="shared" si="4621"/>
        <v>3656.2499999999995</v>
      </c>
      <c r="R939" s="6">
        <f t="shared" si="4622"/>
        <v>3884.9999999999995</v>
      </c>
      <c r="S939" s="7">
        <f t="shared" si="4623"/>
        <v>4653.9999999999982</v>
      </c>
      <c r="V939" s="127">
        <f t="shared" si="4628"/>
        <v>9.4999999999998863</v>
      </c>
      <c r="W939" s="127">
        <f t="shared" si="4629"/>
        <v>9.5000000000013074</v>
      </c>
      <c r="X939" s="127">
        <f t="shared" si="4630"/>
        <v>9.9999999999994316</v>
      </c>
      <c r="Y939" s="127">
        <f t="shared" si="4624"/>
        <v>4.4999999999995453</v>
      </c>
      <c r="Z939" s="126">
        <f t="shared" si="4625"/>
        <v>9</v>
      </c>
      <c r="AA939" s="126">
        <f t="shared" si="4626"/>
        <v>11.999999999999091</v>
      </c>
      <c r="AB939" s="126">
        <f t="shared" si="4627"/>
        <v>19.999999999999091</v>
      </c>
      <c r="AC939" s="126"/>
      <c r="AD939" s="126"/>
      <c r="AE939" s="127">
        <f t="shared" si="4643"/>
        <v>4.1000010799996698</v>
      </c>
      <c r="AF939" s="127">
        <f t="shared" si="4644"/>
        <v>4.1000010800010909</v>
      </c>
      <c r="AG939" s="127">
        <f t="shared" si="4645"/>
        <v>4.600001079999215</v>
      </c>
      <c r="AH939" s="127">
        <f t="shared" si="4806"/>
        <v>2.9999999999990905</v>
      </c>
      <c r="AI939" s="127">
        <f t="shared" si="4631"/>
        <v>3.599999999999091</v>
      </c>
      <c r="AJ939" s="127">
        <f t="shared" si="4632"/>
        <v>1.8000000000005461</v>
      </c>
      <c r="AK939" s="127">
        <f t="shared" si="4633"/>
        <v>1.0000000000006066</v>
      </c>
      <c r="AL939" s="127">
        <f t="shared" si="4634"/>
        <v>3.0000000000004547</v>
      </c>
      <c r="AM939" s="127">
        <f t="shared" si="4635"/>
        <v>5.3333333333327273</v>
      </c>
      <c r="AN939" s="127">
        <f t="shared" si="4636"/>
        <v>3.9999999999994547</v>
      </c>
      <c r="AO939" s="127">
        <f t="shared" si="4637"/>
        <v>1</v>
      </c>
      <c r="AP939" s="127">
        <f t="shared" si="4638"/>
        <v>4.999999999997879</v>
      </c>
      <c r="AQ939" s="127">
        <f t="shared" si="4639"/>
        <v>3.8333333333318174</v>
      </c>
      <c r="AR939" s="127">
        <f t="shared" si="4640"/>
        <v>4.1999999999994539</v>
      </c>
      <c r="AS939" s="127">
        <f t="shared" si="4641"/>
        <v>4.5555555555557579</v>
      </c>
      <c r="AT939" s="127">
        <f t="shared" si="4642"/>
        <v>6.3333333333325452</v>
      </c>
      <c r="AU939" s="126"/>
      <c r="AX939" s="11">
        <f t="shared" si="4813"/>
        <v>9.4999999999998863</v>
      </c>
      <c r="AY939" s="11">
        <f t="shared" si="4814"/>
        <v>9.5000000000013074</v>
      </c>
      <c r="AZ939" s="11">
        <f t="shared" si="4815"/>
        <v>9.9999999999994316</v>
      </c>
      <c r="BA939" s="11">
        <f t="shared" si="4816"/>
        <v>4.4999999999995453</v>
      </c>
      <c r="BB939" s="11">
        <f t="shared" si="4817"/>
        <v>9</v>
      </c>
      <c r="BC939" s="12">
        <f t="shared" si="4818"/>
        <v>11.999999999999091</v>
      </c>
      <c r="BD939" s="13">
        <f t="shared" si="4819"/>
        <v>19.999999999999091</v>
      </c>
      <c r="BF939" s="11">
        <f t="shared" si="4820"/>
        <v>0.50000000000079581</v>
      </c>
      <c r="BG939" s="11">
        <f t="shared" si="4821"/>
        <v>4.1000010799996698</v>
      </c>
      <c r="BH939" s="11">
        <f t="shared" si="4822"/>
        <v>4.1000010800010909</v>
      </c>
      <c r="BI939" s="11">
        <f t="shared" si="4823"/>
        <v>4.600001079999215</v>
      </c>
      <c r="BJ939" s="11">
        <f t="shared" si="4824"/>
        <v>2.9999999999990905</v>
      </c>
      <c r="BK939" s="11">
        <f t="shared" si="4825"/>
        <v>3.599999999999091</v>
      </c>
      <c r="BL939" s="11">
        <f t="shared" si="4826"/>
        <v>1.8000000000005461</v>
      </c>
      <c r="BM939" s="11">
        <f t="shared" si="4827"/>
        <v>1.0000000000006066</v>
      </c>
      <c r="BN939" s="11">
        <f t="shared" si="4828"/>
        <v>3.0000000000004547</v>
      </c>
      <c r="BO939" s="11">
        <f t="shared" si="4829"/>
        <v>5.3333333333327273</v>
      </c>
      <c r="BP939" s="11">
        <f t="shared" si="4830"/>
        <v>3.9999999999994547</v>
      </c>
      <c r="BQ939" s="126">
        <v>1</v>
      </c>
      <c r="BR939" s="11">
        <f t="shared" si="4831"/>
        <v>-4.999999999997879</v>
      </c>
      <c r="BS939" s="11">
        <f t="shared" si="4832"/>
        <v>3.8333333333318174</v>
      </c>
      <c r="BT939" s="11">
        <f t="shared" si="4833"/>
        <v>4.1999999999994539</v>
      </c>
      <c r="BU939" s="11">
        <f t="shared" si="4834"/>
        <v>4.5555555555557579</v>
      </c>
      <c r="BV939" s="11">
        <f t="shared" si="4835"/>
        <v>6.3333333333325452</v>
      </c>
      <c r="BY939" s="126"/>
      <c r="BZ939" s="126"/>
      <c r="CA939" s="122">
        <f t="shared" si="4836"/>
        <v>4.5555555555557579</v>
      </c>
      <c r="CB939" s="126">
        <f t="shared" si="4837"/>
        <v>1</v>
      </c>
      <c r="CC939" s="126">
        <f t="shared" si="4838"/>
        <v>1</v>
      </c>
      <c r="CD939" s="126">
        <f t="shared" si="4839"/>
        <v>1</v>
      </c>
      <c r="CE939" s="126">
        <f t="shared" si="4840"/>
        <v>1</v>
      </c>
      <c r="CF939" s="126">
        <f t="shared" si="4841"/>
        <v>1</v>
      </c>
      <c r="CG939" s="126">
        <f t="shared" si="4842"/>
        <v>1</v>
      </c>
      <c r="CH939" s="126" t="str">
        <f t="shared" si="4843"/>
        <v/>
      </c>
      <c r="CI939" s="126" t="str">
        <f t="shared" si="4844"/>
        <v/>
      </c>
      <c r="CJ939" s="126">
        <f t="shared" si="4845"/>
        <v>0</v>
      </c>
      <c r="CK939" s="126">
        <f t="shared" si="4846"/>
        <v>0</v>
      </c>
      <c r="CL939" s="126">
        <f t="shared" si="4847"/>
        <v>1</v>
      </c>
      <c r="CM939" s="126">
        <f t="shared" si="4848"/>
        <v>0</v>
      </c>
      <c r="CN939" s="126" t="str">
        <f t="shared" si="4849"/>
        <v/>
      </c>
      <c r="CO939" s="126">
        <f t="shared" si="4850"/>
        <v>1</v>
      </c>
      <c r="CP939" s="126">
        <f t="shared" si="4851"/>
        <v>1</v>
      </c>
      <c r="CQ939" s="126" t="str">
        <f t="shared" si="4852"/>
        <v/>
      </c>
      <c r="CR939" s="126"/>
      <c r="CS939" s="126">
        <f t="shared" si="4853"/>
        <v>1</v>
      </c>
      <c r="CT939" s="126">
        <f t="shared" si="4854"/>
        <v>1</v>
      </c>
      <c r="CU939" s="126">
        <f t="shared" si="4855"/>
        <v>1</v>
      </c>
      <c r="CV939" s="126">
        <f t="shared" si="4856"/>
        <v>1</v>
      </c>
      <c r="CW939" s="126">
        <f t="shared" si="4857"/>
        <v>1</v>
      </c>
      <c r="CX939" s="126">
        <f t="shared" si="4858"/>
        <v>1</v>
      </c>
      <c r="CY939" s="126">
        <f t="shared" si="4859"/>
        <v>1</v>
      </c>
      <c r="CZ939" s="126">
        <f t="shared" si="4860"/>
        <v>1</v>
      </c>
      <c r="DA939" s="126">
        <f t="shared" si="4861"/>
        <v>1</v>
      </c>
      <c r="DB939" s="126" t="str">
        <f t="shared" si="4862"/>
        <v/>
      </c>
      <c r="DC939" s="126" t="str">
        <f t="shared" si="4863"/>
        <v/>
      </c>
      <c r="DD939" s="126">
        <f t="shared" si="4864"/>
        <v>0</v>
      </c>
      <c r="DE939" s="126" t="str">
        <f t="shared" si="4865"/>
        <v/>
      </c>
      <c r="DF939" s="126"/>
      <c r="DG939" s="126">
        <f t="shared" si="4866"/>
        <v>1</v>
      </c>
      <c r="DH939" s="126">
        <f t="shared" si="4867"/>
        <v>1</v>
      </c>
      <c r="DI939" s="126">
        <f t="shared" si="4868"/>
        <v>1</v>
      </c>
      <c r="DJ939" s="126">
        <f t="shared" si="4869"/>
        <v>1</v>
      </c>
      <c r="DK939" s="126" t="str">
        <f t="shared" si="4870"/>
        <v/>
      </c>
      <c r="DL939" s="126"/>
      <c r="DM939" s="126" t="str">
        <f t="shared" si="4871"/>
        <v/>
      </c>
      <c r="DN939" s="126">
        <f t="shared" si="4872"/>
        <v>1</v>
      </c>
      <c r="DO939" s="126">
        <f t="shared" si="4873"/>
        <v>1</v>
      </c>
      <c r="DP939" s="126">
        <f t="shared" si="4874"/>
        <v>1</v>
      </c>
      <c r="DQ939" s="126">
        <f t="shared" si="4875"/>
        <v>1</v>
      </c>
      <c r="DR939" s="126">
        <f t="shared" si="4876"/>
        <v>1</v>
      </c>
      <c r="DS939" s="126">
        <f t="shared" si="4877"/>
        <v>1</v>
      </c>
      <c r="DT939" s="126">
        <f t="shared" si="4878"/>
        <v>1</v>
      </c>
      <c r="DU939" s="126">
        <f t="shared" si="4879"/>
        <v>0</v>
      </c>
      <c r="DV939" s="126">
        <f t="shared" si="4880"/>
        <v>1</v>
      </c>
      <c r="DW939" s="126">
        <f t="shared" si="4881"/>
        <v>0</v>
      </c>
      <c r="DX939" s="126" t="str">
        <f t="shared" si="4882"/>
        <v/>
      </c>
      <c r="DY939" s="126" t="str">
        <f t="shared" si="4883"/>
        <v/>
      </c>
      <c r="EA939" s="126">
        <f t="shared" si="4884"/>
        <v>1</v>
      </c>
      <c r="EB939" s="126">
        <f t="shared" si="4885"/>
        <v>1</v>
      </c>
      <c r="EC939" s="126">
        <f t="shared" si="4886"/>
        <v>1</v>
      </c>
      <c r="ED939" s="126">
        <f t="shared" si="4887"/>
        <v>1</v>
      </c>
      <c r="EF939" s="126">
        <f t="shared" si="4888"/>
        <v>1</v>
      </c>
      <c r="EG939" s="126">
        <f t="shared" si="4889"/>
        <v>1</v>
      </c>
      <c r="EH939" s="126">
        <f t="shared" si="4890"/>
        <v>1</v>
      </c>
      <c r="EI939" s="126">
        <f t="shared" si="4891"/>
        <v>1</v>
      </c>
      <c r="EK939" s="126">
        <f t="shared" si="4892"/>
        <v>1</v>
      </c>
      <c r="EL939" s="126">
        <f t="shared" si="4893"/>
        <v>1</v>
      </c>
      <c r="EM939" s="126">
        <f t="shared" si="4894"/>
        <v>1</v>
      </c>
      <c r="EO939" s="126">
        <f t="shared" si="4895"/>
        <v>1</v>
      </c>
      <c r="EP939" s="126">
        <f t="shared" si="4896"/>
        <v>1</v>
      </c>
      <c r="EQ939" s="126">
        <f t="shared" si="4897"/>
        <v>1</v>
      </c>
      <c r="ES939" s="126">
        <f t="shared" si="4898"/>
        <v>1</v>
      </c>
      <c r="ET939" s="126">
        <f t="shared" si="4899"/>
        <v>1</v>
      </c>
      <c r="EU939" s="126">
        <f t="shared" si="4900"/>
        <v>1</v>
      </c>
      <c r="EV939" s="126">
        <f t="shared" si="4901"/>
        <v>1</v>
      </c>
      <c r="EW939" s="126">
        <f t="shared" si="4902"/>
        <v>1</v>
      </c>
      <c r="EY939" s="126">
        <f t="shared" si="4903"/>
        <v>1</v>
      </c>
      <c r="EZ939" s="126">
        <f t="shared" si="4904"/>
        <v>1</v>
      </c>
      <c r="FA939" s="126">
        <f t="shared" si="4905"/>
        <v>1</v>
      </c>
      <c r="FC939" s="126">
        <f t="shared" si="4906"/>
        <v>1</v>
      </c>
      <c r="FD939" s="126">
        <f t="shared" si="4907"/>
        <v>0</v>
      </c>
      <c r="FE939" s="126"/>
      <c r="FF939" s="126">
        <f t="shared" si="4908"/>
        <v>1</v>
      </c>
      <c r="FG939" s="126">
        <f t="shared" si="4909"/>
        <v>1</v>
      </c>
      <c r="FH939" s="126">
        <f t="shared" si="4910"/>
        <v>1</v>
      </c>
      <c r="FI939" s="126">
        <f t="shared" si="4911"/>
        <v>1</v>
      </c>
      <c r="FJ939" s="126">
        <f t="shared" si="4912"/>
        <v>1</v>
      </c>
      <c r="FK939" s="126">
        <f t="shared" si="4913"/>
        <v>1</v>
      </c>
      <c r="FL939" s="126">
        <f t="shared" si="4914"/>
        <v>1</v>
      </c>
      <c r="FN939" s="126" t="str">
        <f t="shared" si="4915"/>
        <v/>
      </c>
      <c r="FO939" s="126" t="str">
        <f t="shared" si="4916"/>
        <v/>
      </c>
      <c r="FP939" s="126" t="str">
        <f t="shared" si="4917"/>
        <v/>
      </c>
      <c r="FV939" s="126">
        <f t="shared" si="4918"/>
        <v>1</v>
      </c>
      <c r="FW939" s="126">
        <f t="shared" si="4919"/>
        <v>1</v>
      </c>
      <c r="FX939" s="126">
        <f t="shared" si="4920"/>
        <v>0</v>
      </c>
      <c r="GA939" s="126">
        <f t="shared" si="4921"/>
        <v>0</v>
      </c>
      <c r="GB939" s="126">
        <f t="shared" si="4922"/>
        <v>0</v>
      </c>
      <c r="GC939" s="126">
        <f t="shared" si="4923"/>
        <v>0</v>
      </c>
      <c r="GD939" s="126">
        <f t="shared" si="4924"/>
        <v>0</v>
      </c>
      <c r="GE939" s="126">
        <f t="shared" si="4925"/>
        <v>0</v>
      </c>
      <c r="GF939" s="126">
        <f t="shared" si="4926"/>
        <v>0</v>
      </c>
      <c r="GG939" s="126">
        <f t="shared" si="4927"/>
        <v>0</v>
      </c>
      <c r="GI939" s="126">
        <f t="shared" si="4928"/>
        <v>0</v>
      </c>
      <c r="GK939" s="126">
        <f t="shared" si="4929"/>
        <v>1</v>
      </c>
      <c r="GL939" s="126">
        <f t="shared" si="4930"/>
        <v>1</v>
      </c>
      <c r="GM939" s="126">
        <f t="shared" si="4931"/>
        <v>1</v>
      </c>
      <c r="GN939" s="126">
        <f t="shared" si="4932"/>
        <v>1</v>
      </c>
      <c r="GO939" s="126">
        <f t="shared" si="4933"/>
        <v>1</v>
      </c>
      <c r="GP939" s="126">
        <f t="shared" si="4934"/>
        <v>1</v>
      </c>
      <c r="GQ939" s="126">
        <f t="shared" si="4935"/>
        <v>1</v>
      </c>
      <c r="GS939" s="126" t="str">
        <f t="shared" si="4936"/>
        <v/>
      </c>
      <c r="GT939" s="126" t="str">
        <f t="shared" si="4937"/>
        <v/>
      </c>
      <c r="GU939" s="126">
        <f t="shared" si="4938"/>
        <v>1</v>
      </c>
      <c r="GV939" s="126">
        <f t="shared" si="4939"/>
        <v>0</v>
      </c>
      <c r="GW939" s="126">
        <f t="shared" si="4940"/>
        <v>0</v>
      </c>
      <c r="GX939" s="126">
        <f t="shared" si="4941"/>
        <v>0</v>
      </c>
      <c r="GY939" s="126">
        <f t="shared" si="4942"/>
        <v>0</v>
      </c>
      <c r="GZ939" s="126"/>
      <c r="HA939" s="126">
        <f t="shared" si="4943"/>
        <v>1</v>
      </c>
      <c r="HB939" s="126">
        <f t="shared" si="4944"/>
        <v>1</v>
      </c>
      <c r="HC939" s="126">
        <f t="shared" si="4945"/>
        <v>1</v>
      </c>
      <c r="HD939" s="126">
        <f t="shared" si="4946"/>
        <v>0</v>
      </c>
      <c r="HE939" s="126">
        <f t="shared" si="4947"/>
        <v>0</v>
      </c>
      <c r="HF939" s="126">
        <f t="shared" si="4948"/>
        <v>0</v>
      </c>
      <c r="HH939" s="126">
        <f t="shared" si="4949"/>
        <v>1</v>
      </c>
      <c r="HI939" s="126">
        <f t="shared" si="4950"/>
        <v>1</v>
      </c>
      <c r="HJ939" s="126">
        <f t="shared" si="4951"/>
        <v>0</v>
      </c>
      <c r="HK939" s="126">
        <f t="shared" si="4952"/>
        <v>0</v>
      </c>
      <c r="HL939" s="126">
        <f t="shared" si="4953"/>
        <v>0</v>
      </c>
      <c r="HM939" s="126">
        <f t="shared" si="4954"/>
        <v>0</v>
      </c>
      <c r="HO939" s="126">
        <f t="shared" si="4955"/>
        <v>0</v>
      </c>
      <c r="HP939" s="126" t="str">
        <f t="shared" si="4956"/>
        <v/>
      </c>
      <c r="HQ939" s="126">
        <f t="shared" si="4957"/>
        <v>0</v>
      </c>
      <c r="HR939" s="122" t="str">
        <f t="shared" si="4958"/>
        <v/>
      </c>
      <c r="HS939" s="126">
        <f t="shared" si="4959"/>
        <v>0</v>
      </c>
      <c r="HT939" s="122" t="str">
        <f t="shared" si="4960"/>
        <v/>
      </c>
      <c r="HU939" s="122" t="str">
        <f t="shared" si="4961"/>
        <v/>
      </c>
      <c r="HV939" s="126" t="str">
        <f t="shared" si="4962"/>
        <v/>
      </c>
      <c r="HW939" s="126" t="str">
        <f t="shared" si="4963"/>
        <v/>
      </c>
      <c r="HX939" s="126" t="str">
        <f t="shared" si="4964"/>
        <v/>
      </c>
      <c r="HZ939" s="126">
        <f t="shared" si="4965"/>
        <v>0</v>
      </c>
      <c r="IA939" s="126" t="str">
        <f t="shared" si="4966"/>
        <v/>
      </c>
      <c r="IB939" s="126">
        <f t="shared" si="4967"/>
        <v>0</v>
      </c>
      <c r="IC939" s="126" t="str">
        <f t="shared" si="4968"/>
        <v/>
      </c>
      <c r="ID939" s="126">
        <f t="shared" si="4969"/>
        <v>0</v>
      </c>
      <c r="IE939" s="126" t="str">
        <f t="shared" si="4970"/>
        <v/>
      </c>
      <c r="IF939" s="126" t="str">
        <f t="shared" si="4971"/>
        <v/>
      </c>
      <c r="IG939" s="126" t="str">
        <f t="shared" si="4972"/>
        <v/>
      </c>
      <c r="IH939" s="126" t="str">
        <f t="shared" si="4973"/>
        <v/>
      </c>
      <c r="II939" s="126" t="str">
        <f t="shared" si="4974"/>
        <v/>
      </c>
      <c r="IO939" s="128"/>
      <c r="IP939" s="128"/>
      <c r="IQ939" s="127"/>
      <c r="IR939" s="127"/>
      <c r="IX939" s="6"/>
      <c r="IY939" s="6"/>
      <c r="IZ939" s="7"/>
      <c r="JA939" s="7"/>
      <c r="JG939" s="12"/>
      <c r="JH939" s="12"/>
      <c r="JI939" s="13"/>
      <c r="JJ939" s="13"/>
      <c r="JN939" s="6"/>
      <c r="JO939" s="6"/>
      <c r="JQ939" s="11"/>
      <c r="JR939" s="11"/>
      <c r="JS939" s="12"/>
      <c r="JT939" s="13"/>
      <c r="JU939" s="12"/>
      <c r="JV939" s="12"/>
      <c r="JW939" s="97"/>
      <c r="JX939" s="13"/>
      <c r="JY939" s="13"/>
      <c r="JZ939" s="97"/>
      <c r="KA939" s="97"/>
      <c r="KB939" s="11"/>
      <c r="KC939" s="11"/>
      <c r="KD939" s="11"/>
      <c r="KE939" s="11"/>
    </row>
    <row r="940" spans="1:291" s="122" customFormat="1" x14ac:dyDescent="0.2">
      <c r="A940" s="146">
        <f t="shared" si="4081"/>
        <v>940</v>
      </c>
      <c r="C940" s="2">
        <v>43460</v>
      </c>
      <c r="D940" s="126">
        <v>97.344999999999999</v>
      </c>
      <c r="E940" s="126">
        <v>97.394999999999996</v>
      </c>
      <c r="F940" s="126">
        <v>97.43</v>
      </c>
      <c r="G940" s="128">
        <v>105.307</v>
      </c>
      <c r="H940" s="128">
        <v>114.017</v>
      </c>
      <c r="I940" s="128">
        <v>121.01</v>
      </c>
      <c r="J940" s="127">
        <v>144.24</v>
      </c>
      <c r="K940" s="126"/>
      <c r="M940" s="126">
        <f t="shared" si="4646"/>
        <v>97.344999999999999</v>
      </c>
      <c r="N940" s="126">
        <f t="shared" si="4647"/>
        <v>97.394999999999996</v>
      </c>
      <c r="O940" s="126">
        <f t="shared" si="4648"/>
        <v>97.43</v>
      </c>
      <c r="P940" s="128">
        <f t="shared" si="4620"/>
        <v>3390.75</v>
      </c>
      <c r="Q940" s="5">
        <f t="shared" si="4621"/>
        <v>3649.7499999999995</v>
      </c>
      <c r="R940" s="6">
        <f t="shared" si="4622"/>
        <v>3873.0000000000005</v>
      </c>
      <c r="S940" s="7">
        <f t="shared" si="4623"/>
        <v>4632.0000000000009</v>
      </c>
      <c r="V940" s="127">
        <f t="shared" si="4628"/>
        <v>1.5000000000000568</v>
      </c>
      <c r="W940" s="127">
        <f t="shared" si="4629"/>
        <v>2.0000000000010232</v>
      </c>
      <c r="X940" s="127">
        <f t="shared" si="4630"/>
        <v>2.9999999999986926</v>
      </c>
      <c r="Y940" s="127">
        <f t="shared" si="4624"/>
        <v>1.4999999999995453</v>
      </c>
      <c r="Z940" s="126">
        <f t="shared" si="4625"/>
        <v>6.5</v>
      </c>
      <c r="AA940" s="126">
        <f t="shared" si="4626"/>
        <v>11.999999999999091</v>
      </c>
      <c r="AB940" s="126">
        <f t="shared" si="4627"/>
        <v>21.999999999997272</v>
      </c>
      <c r="AC940" s="126"/>
      <c r="AD940" s="126"/>
      <c r="AE940" s="127">
        <f t="shared" si="4643"/>
        <v>2.3999992200000992</v>
      </c>
      <c r="AF940" s="127">
        <f t="shared" si="4644"/>
        <v>1.8999992199991329</v>
      </c>
      <c r="AG940" s="127">
        <f t="shared" si="4645"/>
        <v>0.89999922000146348</v>
      </c>
      <c r="AH940" s="127">
        <f t="shared" si="4806"/>
        <v>1.3333333333342425</v>
      </c>
      <c r="AI940" s="127">
        <f t="shared" si="4631"/>
        <v>0.90000000000090941</v>
      </c>
      <c r="AJ940" s="127">
        <f t="shared" si="4632"/>
        <v>0.69999999999945395</v>
      </c>
      <c r="AK940" s="127">
        <f t="shared" si="4633"/>
        <v>1.4999999999993934</v>
      </c>
      <c r="AL940" s="127">
        <f t="shared" si="4634"/>
        <v>0.50000000000045475</v>
      </c>
      <c r="AM940" s="127">
        <f t="shared" si="4635"/>
        <v>4.666666666666667</v>
      </c>
      <c r="AN940" s="127">
        <f t="shared" si="4636"/>
        <v>3.2000000000001823</v>
      </c>
      <c r="AO940" s="127">
        <f t="shared" si="4637"/>
        <v>1</v>
      </c>
      <c r="AP940" s="127">
        <f t="shared" si="4638"/>
        <v>2.1223023338734492E-12</v>
      </c>
      <c r="AQ940" s="127">
        <f t="shared" si="4639"/>
        <v>6.9166666666657566</v>
      </c>
      <c r="AR940" s="127">
        <f t="shared" si="4640"/>
        <v>1.8000000000005461</v>
      </c>
      <c r="AS940" s="127">
        <f t="shared" si="4641"/>
        <v>1.6111111111117173</v>
      </c>
      <c r="AT940" s="127">
        <f t="shared" si="4642"/>
        <v>6.6666666666121088E-2</v>
      </c>
      <c r="AU940" s="126"/>
      <c r="AX940" s="11">
        <f t="shared" si="4813"/>
        <v>-1.5000000000000568</v>
      </c>
      <c r="AY940" s="11">
        <f t="shared" si="4814"/>
        <v>-2.0000000000010232</v>
      </c>
      <c r="AZ940" s="11">
        <f t="shared" si="4815"/>
        <v>-2.9999999999986926</v>
      </c>
      <c r="BA940" s="11">
        <f t="shared" si="4816"/>
        <v>-1.4999999999995453</v>
      </c>
      <c r="BB940" s="11">
        <f t="shared" si="4817"/>
        <v>-6.5</v>
      </c>
      <c r="BC940" s="12">
        <f t="shared" si="4818"/>
        <v>-11.999999999999091</v>
      </c>
      <c r="BD940" s="13">
        <f t="shared" si="4819"/>
        <v>-21.999999999997272</v>
      </c>
      <c r="BF940" s="11">
        <f t="shared" si="4820"/>
        <v>1.4999999999990337</v>
      </c>
      <c r="BG940" s="11">
        <f t="shared" si="4821"/>
        <v>2.3999992200000992</v>
      </c>
      <c r="BH940" s="11">
        <f t="shared" si="4822"/>
        <v>1.8999992199991329</v>
      </c>
      <c r="BI940" s="11">
        <f t="shared" si="4823"/>
        <v>0.89999922000146348</v>
      </c>
      <c r="BJ940" s="11">
        <f t="shared" si="4824"/>
        <v>1.3333333333342425</v>
      </c>
      <c r="BK940" s="11">
        <f t="shared" si="4825"/>
        <v>0.90000000000090941</v>
      </c>
      <c r="BL940" s="11">
        <f t="shared" si="4826"/>
        <v>0.69999999999945395</v>
      </c>
      <c r="BM940" s="11">
        <f t="shared" si="4827"/>
        <v>1.4999999999993934</v>
      </c>
      <c r="BN940" s="11">
        <f t="shared" si="4828"/>
        <v>-0.50000000000045475</v>
      </c>
      <c r="BO940" s="11">
        <f t="shared" si="4829"/>
        <v>-4.666666666666667</v>
      </c>
      <c r="BP940" s="11">
        <f t="shared" si="4830"/>
        <v>-3.2000000000001823</v>
      </c>
      <c r="BQ940" s="126">
        <v>1</v>
      </c>
      <c r="BR940" s="11">
        <f t="shared" si="4831"/>
        <v>-2.1223023338734492E-12</v>
      </c>
      <c r="BS940" s="11">
        <f t="shared" si="4832"/>
        <v>-6.9166666666657566</v>
      </c>
      <c r="BT940" s="11">
        <f t="shared" si="4833"/>
        <v>1.8000000000005461</v>
      </c>
      <c r="BU940" s="11">
        <f t="shared" si="4834"/>
        <v>-1.6111111111117173</v>
      </c>
      <c r="BV940" s="11">
        <f t="shared" si="4835"/>
        <v>-6.6666666666121088E-2</v>
      </c>
      <c r="BY940" s="126"/>
      <c r="BZ940" s="126"/>
      <c r="CA940" s="122">
        <f t="shared" si="4836"/>
        <v>-1.6111111111117173</v>
      </c>
      <c r="CB940" s="126">
        <f t="shared" si="4837"/>
        <v>0</v>
      </c>
      <c r="CC940" s="126">
        <f t="shared" si="4838"/>
        <v>0</v>
      </c>
      <c r="CD940" s="126">
        <f t="shared" si="4839"/>
        <v>0</v>
      </c>
      <c r="CE940" s="126">
        <f t="shared" si="4840"/>
        <v>0</v>
      </c>
      <c r="CF940" s="126">
        <f t="shared" si="4841"/>
        <v>0</v>
      </c>
      <c r="CG940" s="126" t="str">
        <f t="shared" si="4842"/>
        <v/>
      </c>
      <c r="CH940" s="126" t="str">
        <f t="shared" si="4843"/>
        <v/>
      </c>
      <c r="CI940" s="126">
        <f t="shared" si="4844"/>
        <v>1</v>
      </c>
      <c r="CJ940" s="126">
        <f t="shared" si="4845"/>
        <v>1</v>
      </c>
      <c r="CK940" s="126" t="str">
        <f t="shared" si="4846"/>
        <v/>
      </c>
      <c r="CL940" s="126">
        <f t="shared" si="4847"/>
        <v>1</v>
      </c>
      <c r="CM940" s="126">
        <f t="shared" si="4848"/>
        <v>1</v>
      </c>
      <c r="CN940" s="126">
        <f t="shared" si="4849"/>
        <v>1</v>
      </c>
      <c r="CO940" s="126" t="str">
        <f t="shared" si="4850"/>
        <v/>
      </c>
      <c r="CP940" s="126" t="str">
        <f t="shared" si="4851"/>
        <v/>
      </c>
      <c r="CQ940" s="126">
        <f t="shared" si="4852"/>
        <v>1</v>
      </c>
      <c r="CR940" s="126"/>
      <c r="CS940" s="126">
        <f t="shared" si="4853"/>
        <v>0</v>
      </c>
      <c r="CT940" s="126">
        <f t="shared" si="4854"/>
        <v>0</v>
      </c>
      <c r="CU940" s="126">
        <f t="shared" si="4855"/>
        <v>0</v>
      </c>
      <c r="CV940" s="126">
        <f t="shared" si="4856"/>
        <v>0</v>
      </c>
      <c r="CW940" s="126">
        <f t="shared" si="4857"/>
        <v>1</v>
      </c>
      <c r="CX940" s="126" t="str">
        <f t="shared" si="4858"/>
        <v/>
      </c>
      <c r="CY940" s="126" t="str">
        <f t="shared" si="4859"/>
        <v/>
      </c>
      <c r="CZ940" s="126" t="str">
        <f t="shared" si="4860"/>
        <v/>
      </c>
      <c r="DA940" s="126" t="str">
        <f t="shared" si="4861"/>
        <v/>
      </c>
      <c r="DB940" s="126">
        <f t="shared" si="4862"/>
        <v>1</v>
      </c>
      <c r="DC940" s="126" t="str">
        <f t="shared" si="4863"/>
        <v/>
      </c>
      <c r="DD940" s="126">
        <f t="shared" si="4864"/>
        <v>1</v>
      </c>
      <c r="DE940" s="126" t="str">
        <f t="shared" si="4865"/>
        <v/>
      </c>
      <c r="DF940" s="126"/>
      <c r="DG940" s="126">
        <f t="shared" si="4866"/>
        <v>1</v>
      </c>
      <c r="DH940" s="126">
        <f t="shared" si="4867"/>
        <v>1</v>
      </c>
      <c r="DI940" s="126">
        <f t="shared" si="4868"/>
        <v>1</v>
      </c>
      <c r="DJ940" s="126">
        <f t="shared" si="4869"/>
        <v>1</v>
      </c>
      <c r="DK940" s="126" t="str">
        <f t="shared" si="4870"/>
        <v/>
      </c>
      <c r="DL940" s="126"/>
      <c r="DM940" s="126" t="str">
        <f t="shared" si="4871"/>
        <v/>
      </c>
      <c r="DN940" s="126">
        <f t="shared" si="4872"/>
        <v>0</v>
      </c>
      <c r="DO940" s="126">
        <f t="shared" si="4873"/>
        <v>1</v>
      </c>
      <c r="DP940" s="126">
        <f t="shared" si="4874"/>
        <v>0</v>
      </c>
      <c r="DQ940" s="126">
        <f t="shared" si="4875"/>
        <v>1</v>
      </c>
      <c r="DR940" s="126">
        <f t="shared" si="4876"/>
        <v>0</v>
      </c>
      <c r="DS940" s="126">
        <f t="shared" si="4877"/>
        <v>1</v>
      </c>
      <c r="DT940" s="126">
        <f t="shared" si="4878"/>
        <v>0</v>
      </c>
      <c r="DU940" s="126">
        <f t="shared" si="4879"/>
        <v>1</v>
      </c>
      <c r="DV940" s="126">
        <f t="shared" si="4880"/>
        <v>1</v>
      </c>
      <c r="DW940" s="126">
        <f t="shared" si="4881"/>
        <v>0</v>
      </c>
      <c r="DX940" s="126" t="str">
        <f t="shared" si="4882"/>
        <v/>
      </c>
      <c r="DY940" s="126" t="str">
        <f t="shared" si="4883"/>
        <v/>
      </c>
      <c r="EA940" s="126">
        <f t="shared" si="4884"/>
        <v>1</v>
      </c>
      <c r="EB940" s="126">
        <f t="shared" si="4885"/>
        <v>1</v>
      </c>
      <c r="EC940" s="126">
        <f t="shared" si="4886"/>
        <v>1</v>
      </c>
      <c r="ED940" s="126">
        <f t="shared" si="4887"/>
        <v>1</v>
      </c>
      <c r="EF940" s="126">
        <f t="shared" si="4888"/>
        <v>1</v>
      </c>
      <c r="EG940" s="126">
        <f t="shared" si="4889"/>
        <v>1</v>
      </c>
      <c r="EH940" s="126">
        <f t="shared" si="4890"/>
        <v>1</v>
      </c>
      <c r="EI940" s="126">
        <f t="shared" si="4891"/>
        <v>1</v>
      </c>
      <c r="EK940" s="126">
        <f t="shared" si="4892"/>
        <v>1</v>
      </c>
      <c r="EL940" s="126">
        <f t="shared" si="4893"/>
        <v>1</v>
      </c>
      <c r="EM940" s="126">
        <f t="shared" si="4894"/>
        <v>1</v>
      </c>
      <c r="EO940" s="126">
        <f t="shared" si="4895"/>
        <v>1</v>
      </c>
      <c r="EP940" s="126">
        <f t="shared" si="4896"/>
        <v>1</v>
      </c>
      <c r="EQ940" s="126">
        <f t="shared" si="4897"/>
        <v>1</v>
      </c>
      <c r="ES940" s="126">
        <f t="shared" si="4898"/>
        <v>1</v>
      </c>
      <c r="ET940" s="126">
        <f t="shared" si="4899"/>
        <v>1</v>
      </c>
      <c r="EU940" s="126">
        <f t="shared" si="4900"/>
        <v>1</v>
      </c>
      <c r="EV940" s="126">
        <f t="shared" si="4901"/>
        <v>1</v>
      </c>
      <c r="EW940" s="126">
        <f t="shared" si="4902"/>
        <v>0</v>
      </c>
      <c r="EY940" s="126">
        <f t="shared" si="4903"/>
        <v>1</v>
      </c>
      <c r="EZ940" s="126">
        <f t="shared" si="4904"/>
        <v>1</v>
      </c>
      <c r="FA940" s="126">
        <f t="shared" si="4905"/>
        <v>1</v>
      </c>
      <c r="FC940" s="126">
        <f t="shared" si="4906"/>
        <v>0</v>
      </c>
      <c r="FD940" s="126" t="str">
        <f t="shared" si="4907"/>
        <v/>
      </c>
      <c r="FE940" s="126"/>
      <c r="FF940" s="126">
        <f t="shared" si="4908"/>
        <v>1</v>
      </c>
      <c r="FG940" s="126">
        <f t="shared" si="4909"/>
        <v>0</v>
      </c>
      <c r="FH940" s="126">
        <f t="shared" si="4910"/>
        <v>0</v>
      </c>
      <c r="FI940" s="126" t="str">
        <f t="shared" si="4911"/>
        <v/>
      </c>
      <c r="FJ940" s="126" t="str">
        <f t="shared" si="4912"/>
        <v/>
      </c>
      <c r="FK940" s="126" t="str">
        <f t="shared" si="4913"/>
        <v/>
      </c>
      <c r="FL940" s="126" t="str">
        <f t="shared" si="4914"/>
        <v/>
      </c>
      <c r="FN940" s="126" t="str">
        <f t="shared" si="4915"/>
        <v/>
      </c>
      <c r="FO940" s="126" t="str">
        <f t="shared" si="4916"/>
        <v/>
      </c>
      <c r="FP940" s="126" t="str">
        <f t="shared" si="4917"/>
        <v/>
      </c>
      <c r="FV940" s="126">
        <f t="shared" si="4918"/>
        <v>1</v>
      </c>
      <c r="FW940" s="126">
        <f t="shared" si="4919"/>
        <v>1</v>
      </c>
      <c r="FX940" s="126">
        <f t="shared" si="4920"/>
        <v>0</v>
      </c>
      <c r="GA940" s="126">
        <f t="shared" si="4921"/>
        <v>1</v>
      </c>
      <c r="GB940" s="126">
        <f t="shared" si="4922"/>
        <v>1</v>
      </c>
      <c r="GC940" s="126">
        <f t="shared" si="4923"/>
        <v>1</v>
      </c>
      <c r="GD940" s="126">
        <f t="shared" si="4924"/>
        <v>1</v>
      </c>
      <c r="GE940" s="126">
        <f t="shared" si="4925"/>
        <v>0</v>
      </c>
      <c r="GF940" s="126">
        <f t="shared" si="4926"/>
        <v>0</v>
      </c>
      <c r="GG940" s="126">
        <f t="shared" si="4927"/>
        <v>1</v>
      </c>
      <c r="GI940" s="126">
        <f t="shared" si="4928"/>
        <v>1</v>
      </c>
      <c r="GK940" s="126">
        <f t="shared" si="4929"/>
        <v>1</v>
      </c>
      <c r="GL940" s="126">
        <f t="shared" si="4930"/>
        <v>1</v>
      </c>
      <c r="GM940" s="126">
        <f t="shared" si="4931"/>
        <v>1</v>
      </c>
      <c r="GN940" s="126">
        <f t="shared" si="4932"/>
        <v>1</v>
      </c>
      <c r="GO940" s="126">
        <f t="shared" si="4933"/>
        <v>0</v>
      </c>
      <c r="GP940" s="126">
        <f t="shared" si="4934"/>
        <v>0</v>
      </c>
      <c r="GQ940" s="126">
        <f t="shared" si="4935"/>
        <v>1</v>
      </c>
      <c r="GS940" s="126" t="str">
        <f t="shared" si="4936"/>
        <v/>
      </c>
      <c r="GT940" s="126" t="str">
        <f t="shared" si="4937"/>
        <v/>
      </c>
      <c r="GU940" s="126">
        <f t="shared" si="4938"/>
        <v>1</v>
      </c>
      <c r="GV940" s="126">
        <f t="shared" si="4939"/>
        <v>0</v>
      </c>
      <c r="GW940" s="126">
        <f t="shared" si="4940"/>
        <v>0</v>
      </c>
      <c r="GX940" s="126">
        <f t="shared" si="4941"/>
        <v>0</v>
      </c>
      <c r="GY940" s="126">
        <f t="shared" si="4942"/>
        <v>0</v>
      </c>
      <c r="GZ940" s="126"/>
      <c r="HA940" s="126">
        <f t="shared" si="4943"/>
        <v>1</v>
      </c>
      <c r="HB940" s="126">
        <f t="shared" si="4944"/>
        <v>1</v>
      </c>
      <c r="HC940" s="126">
        <f t="shared" si="4945"/>
        <v>0</v>
      </c>
      <c r="HD940" s="126">
        <f t="shared" si="4946"/>
        <v>0</v>
      </c>
      <c r="HE940" s="126">
        <f t="shared" si="4947"/>
        <v>0</v>
      </c>
      <c r="HF940" s="126">
        <f t="shared" si="4948"/>
        <v>0</v>
      </c>
      <c r="HH940" s="126">
        <f t="shared" si="4949"/>
        <v>1</v>
      </c>
      <c r="HI940" s="126">
        <f t="shared" si="4950"/>
        <v>1</v>
      </c>
      <c r="HJ940" s="126">
        <f t="shared" si="4951"/>
        <v>1</v>
      </c>
      <c r="HK940" s="126">
        <f t="shared" si="4952"/>
        <v>1</v>
      </c>
      <c r="HL940" s="126">
        <f t="shared" si="4953"/>
        <v>0</v>
      </c>
      <c r="HM940" s="126">
        <f t="shared" si="4954"/>
        <v>0</v>
      </c>
      <c r="HO940" s="126" t="str">
        <f t="shared" si="4955"/>
        <v/>
      </c>
      <c r="HP940" s="126">
        <f t="shared" si="4956"/>
        <v>1</v>
      </c>
      <c r="HQ940" s="126" t="str">
        <f t="shared" si="4957"/>
        <v/>
      </c>
      <c r="HR940" s="122">
        <f t="shared" si="4958"/>
        <v>1</v>
      </c>
      <c r="HS940" s="126" t="str">
        <f t="shared" si="4959"/>
        <v/>
      </c>
      <c r="HT940" s="122">
        <f t="shared" si="4960"/>
        <v>1</v>
      </c>
      <c r="HU940" s="122" t="str">
        <f t="shared" si="4961"/>
        <v/>
      </c>
      <c r="HV940" s="126" t="str">
        <f t="shared" si="4962"/>
        <v/>
      </c>
      <c r="HW940" s="126" t="str">
        <f t="shared" si="4963"/>
        <v/>
      </c>
      <c r="HX940" s="126" t="str">
        <f t="shared" si="4964"/>
        <v/>
      </c>
      <c r="HZ940" s="126" t="str">
        <f t="shared" si="4965"/>
        <v/>
      </c>
      <c r="IA940" s="126">
        <f t="shared" si="4966"/>
        <v>0</v>
      </c>
      <c r="IB940" s="126" t="str">
        <f t="shared" si="4967"/>
        <v/>
      </c>
      <c r="IC940" s="126">
        <f t="shared" si="4968"/>
        <v>0</v>
      </c>
      <c r="ID940" s="126" t="str">
        <f t="shared" si="4969"/>
        <v/>
      </c>
      <c r="IE940" s="126">
        <f t="shared" si="4970"/>
        <v>0</v>
      </c>
      <c r="IF940" s="126" t="str">
        <f t="shared" si="4971"/>
        <v/>
      </c>
      <c r="IG940" s="126" t="str">
        <f t="shared" si="4972"/>
        <v/>
      </c>
      <c r="IH940" s="126" t="str">
        <f t="shared" si="4973"/>
        <v/>
      </c>
      <c r="II940" s="126" t="str">
        <f t="shared" si="4974"/>
        <v/>
      </c>
      <c r="IO940" s="128"/>
      <c r="IP940" s="128"/>
      <c r="IQ940" s="127"/>
      <c r="IR940" s="127"/>
      <c r="IX940" s="6"/>
      <c r="IY940" s="6"/>
      <c r="IZ940" s="7"/>
      <c r="JA940" s="7"/>
      <c r="JG940" s="12"/>
      <c r="JH940" s="12"/>
      <c r="JI940" s="13"/>
      <c r="JJ940" s="13"/>
      <c r="JN940" s="6"/>
      <c r="JO940" s="6"/>
      <c r="JQ940" s="11"/>
      <c r="JR940" s="11"/>
      <c r="JS940" s="12"/>
      <c r="JT940" s="13"/>
      <c r="JU940" s="12"/>
      <c r="JV940" s="12"/>
      <c r="JW940" s="97"/>
      <c r="JX940" s="13"/>
      <c r="JY940" s="13"/>
      <c r="JZ940" s="97"/>
      <c r="KA940" s="97"/>
      <c r="KB940" s="11"/>
      <c r="KC940" s="11"/>
      <c r="KD940" s="11"/>
      <c r="KE940" s="11"/>
    </row>
    <row r="941" spans="1:291" s="122" customFormat="1" x14ac:dyDescent="0.2">
      <c r="A941" s="146">
        <f t="shared" si="4081"/>
        <v>941</v>
      </c>
      <c r="C941" s="2">
        <v>43461</v>
      </c>
      <c r="D941" s="126">
        <v>97.415000000000006</v>
      </c>
      <c r="E941" s="126">
        <v>97.47</v>
      </c>
      <c r="F941" s="126">
        <v>97.504999999999995</v>
      </c>
      <c r="G941" s="128">
        <v>106.02200000000001</v>
      </c>
      <c r="H941" s="128">
        <v>114.117</v>
      </c>
      <c r="I941" s="128">
        <v>121.17</v>
      </c>
      <c r="J941" s="127">
        <v>145.16999999999999</v>
      </c>
      <c r="K941" s="126"/>
      <c r="M941" s="126">
        <f t="shared" si="4646"/>
        <v>97.415000000000006</v>
      </c>
      <c r="N941" s="126">
        <f t="shared" si="4647"/>
        <v>97.47</v>
      </c>
      <c r="O941" s="126">
        <f t="shared" si="4648"/>
        <v>97.504999999999995</v>
      </c>
      <c r="P941" s="128">
        <f t="shared" ref="P941:P954" si="4975">(INT(G941)*32)+(IF(INT(RIGHT(G941*1000,1))=7,(G941-INT(G941))+0.0005,IF(INT(RIGHT(G941*1000,1))=2,(G941-INT(G941))+0.0005,G941-INT(G941))))*100</f>
        <v>3394.2500000000005</v>
      </c>
      <c r="Q941" s="5">
        <f t="shared" ref="Q941:Q954" si="4976">(INT(H941)*32)+(IF(INT(RIGHT(H941*1000,1))=7,(H941-INT(H941))+0.0005,IF(INT(RIGHT(H941*1000,1))=2,(H941-INT(H941))+0.0005,H941-INT(H941))))*100</f>
        <v>3659.7500000000005</v>
      </c>
      <c r="R941" s="6">
        <f t="shared" ref="R941:R1004" si="4977">INT(I941)*32+(I941-INT(I941))*100</f>
        <v>3889</v>
      </c>
      <c r="S941" s="7">
        <f t="shared" ref="S941:S1004" si="4978">INT(J941)*32+(J941-INT(J941))*100</f>
        <v>4656.9999999999991</v>
      </c>
      <c r="V941" s="127">
        <f t="shared" si="4628"/>
        <v>7.000000000000739</v>
      </c>
      <c r="W941" s="127">
        <f t="shared" si="4629"/>
        <v>7.5000000000002842</v>
      </c>
      <c r="X941" s="127">
        <f t="shared" si="4630"/>
        <v>7.4999999999988631</v>
      </c>
      <c r="Y941" s="127">
        <f t="shared" ref="Y941:Y1004" si="4979">ABS(BA941)</f>
        <v>3.5000000000004547</v>
      </c>
      <c r="Z941" s="126">
        <f t="shared" ref="Z941:Z1004" si="4980">ABS(BB941)</f>
        <v>10.000000000000909</v>
      </c>
      <c r="AA941" s="126">
        <f t="shared" ref="AA941:AA1004" si="4981">ABS(BC941)</f>
        <v>15.999999999999545</v>
      </c>
      <c r="AB941" s="126">
        <f t="shared" ref="AB941:AB1004" si="4982">ABS(BD941)</f>
        <v>24.999999999998181</v>
      </c>
      <c r="AC941" s="126"/>
      <c r="AD941" s="126"/>
      <c r="AE941" s="127">
        <f t="shared" si="4643"/>
        <v>1.0000011999999527</v>
      </c>
      <c r="AF941" s="127">
        <f t="shared" si="4644"/>
        <v>1.500001199999498</v>
      </c>
      <c r="AG941" s="127">
        <f t="shared" si="4645"/>
        <v>1.5000011999980769</v>
      </c>
      <c r="AH941" s="127">
        <f t="shared" si="4806"/>
        <v>0.33333333333363679</v>
      </c>
      <c r="AI941" s="127">
        <f t="shared" si="4631"/>
        <v>1.0000000000003642</v>
      </c>
      <c r="AJ941" s="127">
        <f t="shared" si="4632"/>
        <v>0.40000000000118341</v>
      </c>
      <c r="AK941" s="127">
        <f t="shared" si="4633"/>
        <v>0.6666666666654546</v>
      </c>
      <c r="AL941" s="127">
        <f t="shared" si="4634"/>
        <v>2.0000000000011369</v>
      </c>
      <c r="AM941" s="127">
        <f t="shared" si="4635"/>
        <v>7.6666666666668188</v>
      </c>
      <c r="AN941" s="127">
        <f t="shared" si="4636"/>
        <v>6.0000000000002736</v>
      </c>
      <c r="AO941" s="127">
        <f t="shared" si="4637"/>
        <v>1</v>
      </c>
      <c r="AP941" s="127">
        <f t="shared" si="4638"/>
        <v>2.3333333333327282</v>
      </c>
      <c r="AQ941" s="127">
        <f t="shared" si="4639"/>
        <v>8.6666666666650016</v>
      </c>
      <c r="AR941" s="127">
        <f t="shared" si="4640"/>
        <v>0.60000000000109122</v>
      </c>
      <c r="AS941" s="127">
        <f t="shared" si="4641"/>
        <v>4.4444444444457583</v>
      </c>
      <c r="AT941" s="127">
        <f t="shared" si="4642"/>
        <v>3.6666666666678185</v>
      </c>
      <c r="AU941" s="126"/>
      <c r="AX941" s="11">
        <f t="shared" si="4813"/>
        <v>7.000000000000739</v>
      </c>
      <c r="AY941" s="11">
        <f t="shared" si="4814"/>
        <v>7.5000000000002842</v>
      </c>
      <c r="AZ941" s="11">
        <f t="shared" si="4815"/>
        <v>7.4999999999988631</v>
      </c>
      <c r="BA941" s="11">
        <f t="shared" si="4816"/>
        <v>3.5000000000004547</v>
      </c>
      <c r="BB941" s="11">
        <f t="shared" si="4817"/>
        <v>10.000000000000909</v>
      </c>
      <c r="BC941" s="12">
        <f t="shared" si="4818"/>
        <v>15.999999999999545</v>
      </c>
      <c r="BD941" s="13">
        <f t="shared" si="4819"/>
        <v>24.999999999998181</v>
      </c>
      <c r="BF941" s="11">
        <f t="shared" si="4820"/>
        <v>-1.7053025658242404E-13</v>
      </c>
      <c r="BG941" s="11">
        <f t="shared" si="4821"/>
        <v>1.0000011999999527</v>
      </c>
      <c r="BH941" s="11">
        <f t="shared" si="4822"/>
        <v>1.500001199999498</v>
      </c>
      <c r="BI941" s="11">
        <f t="shared" si="4823"/>
        <v>1.5000011999980769</v>
      </c>
      <c r="BJ941" s="11">
        <f t="shared" si="4824"/>
        <v>0.33333333333363679</v>
      </c>
      <c r="BK941" s="11">
        <f t="shared" si="4825"/>
        <v>1.0000000000003642</v>
      </c>
      <c r="BL941" s="11">
        <f t="shared" si="4826"/>
        <v>0.40000000000118341</v>
      </c>
      <c r="BM941" s="11">
        <f t="shared" si="4827"/>
        <v>-0.6666666666654546</v>
      </c>
      <c r="BN941" s="11">
        <f t="shared" si="4828"/>
        <v>2.0000000000011369</v>
      </c>
      <c r="BO941" s="11">
        <f t="shared" si="4829"/>
        <v>7.6666666666668188</v>
      </c>
      <c r="BP941" s="11">
        <f t="shared" si="4830"/>
        <v>6.0000000000002736</v>
      </c>
      <c r="BQ941" s="126">
        <v>1</v>
      </c>
      <c r="BR941" s="11">
        <f t="shared" si="4831"/>
        <v>-2.3333333333327282</v>
      </c>
      <c r="BS941" s="11">
        <f t="shared" si="4832"/>
        <v>8.6666666666650016</v>
      </c>
      <c r="BT941" s="11">
        <f t="shared" si="4833"/>
        <v>0.60000000000109122</v>
      </c>
      <c r="BU941" s="11">
        <f t="shared" si="4834"/>
        <v>4.4444444444457583</v>
      </c>
      <c r="BV941" s="11">
        <f t="shared" si="4835"/>
        <v>3.6666666666678185</v>
      </c>
      <c r="BY941" s="126"/>
      <c r="BZ941" s="126"/>
      <c r="CA941" s="122">
        <f t="shared" si="4836"/>
        <v>4.4444444444457583</v>
      </c>
      <c r="CB941" s="126">
        <f t="shared" si="4837"/>
        <v>1</v>
      </c>
      <c r="CC941" s="126">
        <f t="shared" si="4838"/>
        <v>1</v>
      </c>
      <c r="CD941" s="126">
        <f t="shared" si="4839"/>
        <v>1</v>
      </c>
      <c r="CE941" s="126">
        <f t="shared" si="4840"/>
        <v>1</v>
      </c>
      <c r="CF941" s="126">
        <f t="shared" si="4841"/>
        <v>1</v>
      </c>
      <c r="CG941" s="126">
        <f t="shared" si="4842"/>
        <v>1</v>
      </c>
      <c r="CH941" s="126" t="str">
        <f t="shared" si="4843"/>
        <v/>
      </c>
      <c r="CI941" s="126">
        <f t="shared" si="4844"/>
        <v>0</v>
      </c>
      <c r="CJ941" s="126">
        <f t="shared" si="4845"/>
        <v>0</v>
      </c>
      <c r="CK941" s="126" t="str">
        <f t="shared" si="4846"/>
        <v/>
      </c>
      <c r="CL941" s="126">
        <f t="shared" si="4847"/>
        <v>0</v>
      </c>
      <c r="CM941" s="126" t="str">
        <f t="shared" si="4848"/>
        <v/>
      </c>
      <c r="CN941" s="126" t="str">
        <f t="shared" si="4849"/>
        <v/>
      </c>
      <c r="CO941" s="126">
        <f t="shared" si="4850"/>
        <v>0</v>
      </c>
      <c r="CP941" s="126">
        <f t="shared" si="4851"/>
        <v>0</v>
      </c>
      <c r="CQ941" s="126" t="str">
        <f t="shared" si="4852"/>
        <v/>
      </c>
      <c r="CR941" s="126"/>
      <c r="CS941" s="126">
        <f t="shared" si="4853"/>
        <v>0</v>
      </c>
      <c r="CT941" s="126">
        <f t="shared" si="4854"/>
        <v>0</v>
      </c>
      <c r="CU941" s="126">
        <f t="shared" si="4855"/>
        <v>0</v>
      </c>
      <c r="CV941" s="126">
        <f t="shared" si="4856"/>
        <v>0</v>
      </c>
      <c r="CW941" s="126">
        <f t="shared" si="4857"/>
        <v>1</v>
      </c>
      <c r="CX941" s="126" t="str">
        <f t="shared" si="4858"/>
        <v/>
      </c>
      <c r="CY941" s="126" t="str">
        <f t="shared" si="4859"/>
        <v/>
      </c>
      <c r="CZ941" s="126" t="str">
        <f t="shared" si="4860"/>
        <v/>
      </c>
      <c r="DA941" s="126" t="str">
        <f t="shared" si="4861"/>
        <v/>
      </c>
      <c r="DB941" s="126">
        <f t="shared" si="4862"/>
        <v>1</v>
      </c>
      <c r="DC941" s="126" t="str">
        <f t="shared" si="4863"/>
        <v/>
      </c>
      <c r="DD941" s="126">
        <f t="shared" si="4864"/>
        <v>1</v>
      </c>
      <c r="DE941" s="126" t="str">
        <f t="shared" si="4865"/>
        <v/>
      </c>
      <c r="DF941" s="126"/>
      <c r="DG941" s="126">
        <f t="shared" si="4866"/>
        <v>1</v>
      </c>
      <c r="DH941" s="126">
        <f t="shared" si="4867"/>
        <v>1</v>
      </c>
      <c r="DI941" s="126">
        <f t="shared" si="4868"/>
        <v>1</v>
      </c>
      <c r="DJ941" s="126">
        <f t="shared" si="4869"/>
        <v>1</v>
      </c>
      <c r="DK941" s="126" t="str">
        <f t="shared" si="4870"/>
        <v/>
      </c>
      <c r="DL941" s="126"/>
      <c r="DM941" s="126" t="str">
        <f t="shared" si="4871"/>
        <v/>
      </c>
      <c r="DN941" s="126">
        <f t="shared" si="4872"/>
        <v>0</v>
      </c>
      <c r="DO941" s="126">
        <f t="shared" si="4873"/>
        <v>0</v>
      </c>
      <c r="DP941" s="126">
        <f t="shared" si="4874"/>
        <v>1</v>
      </c>
      <c r="DQ941" s="126">
        <f t="shared" si="4875"/>
        <v>0</v>
      </c>
      <c r="DR941" s="126">
        <f t="shared" si="4876"/>
        <v>0</v>
      </c>
      <c r="DS941" s="126">
        <f t="shared" si="4877"/>
        <v>0</v>
      </c>
      <c r="DT941" s="126">
        <f t="shared" si="4878"/>
        <v>0</v>
      </c>
      <c r="DU941" s="126">
        <f t="shared" si="4879"/>
        <v>0</v>
      </c>
      <c r="DV941" s="126">
        <f t="shared" si="4880"/>
        <v>1</v>
      </c>
      <c r="DW941" s="126">
        <f t="shared" si="4881"/>
        <v>0</v>
      </c>
      <c r="DX941" s="126" t="str">
        <f t="shared" si="4882"/>
        <v/>
      </c>
      <c r="DY941" s="126" t="str">
        <f t="shared" si="4883"/>
        <v/>
      </c>
      <c r="EA941" s="126">
        <f t="shared" si="4884"/>
        <v>1</v>
      </c>
      <c r="EB941" s="126">
        <f t="shared" si="4885"/>
        <v>1</v>
      </c>
      <c r="EC941" s="126">
        <f t="shared" si="4886"/>
        <v>1</v>
      </c>
      <c r="ED941" s="126">
        <f t="shared" si="4887"/>
        <v>1</v>
      </c>
      <c r="EF941" s="126">
        <f t="shared" si="4888"/>
        <v>1</v>
      </c>
      <c r="EG941" s="126">
        <f t="shared" si="4889"/>
        <v>1</v>
      </c>
      <c r="EH941" s="126">
        <f t="shared" si="4890"/>
        <v>1</v>
      </c>
      <c r="EI941" s="126">
        <f t="shared" si="4891"/>
        <v>1</v>
      </c>
      <c r="EK941" s="126">
        <f t="shared" si="4892"/>
        <v>1</v>
      </c>
      <c r="EL941" s="126">
        <f t="shared" si="4893"/>
        <v>1</v>
      </c>
      <c r="EM941" s="126">
        <f t="shared" si="4894"/>
        <v>1</v>
      </c>
      <c r="EO941" s="126">
        <f t="shared" si="4895"/>
        <v>1</v>
      </c>
      <c r="EP941" s="126">
        <f t="shared" si="4896"/>
        <v>1</v>
      </c>
      <c r="EQ941" s="126">
        <f t="shared" si="4897"/>
        <v>1</v>
      </c>
      <c r="ES941" s="126">
        <f t="shared" si="4898"/>
        <v>1</v>
      </c>
      <c r="ET941" s="126">
        <f t="shared" si="4899"/>
        <v>1</v>
      </c>
      <c r="EU941" s="126">
        <f t="shared" si="4900"/>
        <v>1</v>
      </c>
      <c r="EV941" s="126">
        <f t="shared" si="4901"/>
        <v>1</v>
      </c>
      <c r="EW941" s="126">
        <f t="shared" si="4902"/>
        <v>0</v>
      </c>
      <c r="EY941" s="126">
        <f t="shared" si="4903"/>
        <v>1</v>
      </c>
      <c r="EZ941" s="126">
        <f t="shared" si="4904"/>
        <v>1</v>
      </c>
      <c r="FA941" s="126">
        <f t="shared" si="4905"/>
        <v>1</v>
      </c>
      <c r="FC941" s="126">
        <f t="shared" si="4906"/>
        <v>0</v>
      </c>
      <c r="FD941" s="126" t="str">
        <f t="shared" si="4907"/>
        <v/>
      </c>
      <c r="FE941" s="126"/>
      <c r="FF941" s="126">
        <f t="shared" si="4908"/>
        <v>0</v>
      </c>
      <c r="FG941" s="126">
        <f t="shared" si="4909"/>
        <v>1</v>
      </c>
      <c r="FH941" s="126">
        <f t="shared" si="4910"/>
        <v>0</v>
      </c>
      <c r="FI941" s="126" t="str">
        <f t="shared" si="4911"/>
        <v/>
      </c>
      <c r="FJ941" s="126" t="str">
        <f t="shared" si="4912"/>
        <v/>
      </c>
      <c r="FK941" s="126" t="str">
        <f t="shared" si="4913"/>
        <v/>
      </c>
      <c r="FL941" s="126" t="str">
        <f t="shared" si="4914"/>
        <v/>
      </c>
      <c r="FN941" s="126">
        <f t="shared" si="4915"/>
        <v>1</v>
      </c>
      <c r="FO941" s="126">
        <f t="shared" si="4916"/>
        <v>0</v>
      </c>
      <c r="FP941" s="126" t="str">
        <f t="shared" si="4917"/>
        <v/>
      </c>
      <c r="FV941" s="126">
        <f t="shared" si="4918"/>
        <v>1</v>
      </c>
      <c r="FW941" s="126">
        <f t="shared" si="4919"/>
        <v>1</v>
      </c>
      <c r="FX941" s="126">
        <f t="shared" si="4920"/>
        <v>0</v>
      </c>
      <c r="GA941" s="126">
        <f t="shared" si="4921"/>
        <v>0</v>
      </c>
      <c r="GB941" s="126">
        <f t="shared" si="4922"/>
        <v>0</v>
      </c>
      <c r="GC941" s="126">
        <f t="shared" si="4923"/>
        <v>0</v>
      </c>
      <c r="GD941" s="126">
        <f t="shared" si="4924"/>
        <v>0</v>
      </c>
      <c r="GE941" s="126">
        <f t="shared" si="4925"/>
        <v>0</v>
      </c>
      <c r="GF941" s="126">
        <f t="shared" si="4926"/>
        <v>1</v>
      </c>
      <c r="GG941" s="126">
        <f t="shared" si="4927"/>
        <v>0</v>
      </c>
      <c r="GI941" s="126">
        <f t="shared" si="4928"/>
        <v>0</v>
      </c>
      <c r="GK941" s="126">
        <f t="shared" si="4929"/>
        <v>1</v>
      </c>
      <c r="GL941" s="126">
        <f t="shared" si="4930"/>
        <v>1</v>
      </c>
      <c r="GM941" s="126">
        <f t="shared" si="4931"/>
        <v>1</v>
      </c>
      <c r="GN941" s="126">
        <f t="shared" si="4932"/>
        <v>1</v>
      </c>
      <c r="GO941" s="126">
        <f t="shared" si="4933"/>
        <v>1</v>
      </c>
      <c r="GP941" s="126">
        <f t="shared" si="4934"/>
        <v>0</v>
      </c>
      <c r="GQ941" s="126">
        <f t="shared" si="4935"/>
        <v>1</v>
      </c>
      <c r="GS941" s="126" t="str">
        <f t="shared" si="4936"/>
        <v/>
      </c>
      <c r="GT941" s="126" t="str">
        <f t="shared" si="4937"/>
        <v/>
      </c>
      <c r="GU941" s="126">
        <f t="shared" si="4938"/>
        <v>0</v>
      </c>
      <c r="GV941" s="126">
        <f t="shared" si="4939"/>
        <v>0</v>
      </c>
      <c r="GW941" s="126">
        <f t="shared" si="4940"/>
        <v>0</v>
      </c>
      <c r="GX941" s="126">
        <f t="shared" si="4941"/>
        <v>0</v>
      </c>
      <c r="GY941" s="126">
        <f t="shared" si="4942"/>
        <v>0</v>
      </c>
      <c r="GZ941" s="126"/>
      <c r="HA941" s="126">
        <f t="shared" si="4943"/>
        <v>1</v>
      </c>
      <c r="HB941" s="126">
        <f t="shared" si="4944"/>
        <v>1</v>
      </c>
      <c r="HC941" s="126">
        <f t="shared" si="4945"/>
        <v>1</v>
      </c>
      <c r="HD941" s="126">
        <f t="shared" si="4946"/>
        <v>1</v>
      </c>
      <c r="HE941" s="126">
        <f t="shared" si="4947"/>
        <v>0</v>
      </c>
      <c r="HF941" s="126">
        <f t="shared" si="4948"/>
        <v>0</v>
      </c>
      <c r="HH941" s="126">
        <f t="shared" si="4949"/>
        <v>1</v>
      </c>
      <c r="HI941" s="126">
        <f t="shared" si="4950"/>
        <v>1</v>
      </c>
      <c r="HJ941" s="126">
        <f t="shared" si="4951"/>
        <v>1</v>
      </c>
      <c r="HK941" s="126">
        <f t="shared" si="4952"/>
        <v>1</v>
      </c>
      <c r="HL941" s="126">
        <f t="shared" si="4953"/>
        <v>1</v>
      </c>
      <c r="HM941" s="126">
        <f t="shared" si="4954"/>
        <v>0</v>
      </c>
      <c r="HO941" s="126">
        <f t="shared" si="4955"/>
        <v>1</v>
      </c>
      <c r="HP941" s="126" t="str">
        <f t="shared" si="4956"/>
        <v/>
      </c>
      <c r="HQ941" s="126">
        <f t="shared" si="4957"/>
        <v>1</v>
      </c>
      <c r="HR941" s="122" t="str">
        <f t="shared" si="4958"/>
        <v/>
      </c>
      <c r="HS941" s="126">
        <f t="shared" si="4959"/>
        <v>1</v>
      </c>
      <c r="HT941" s="122" t="str">
        <f t="shared" si="4960"/>
        <v/>
      </c>
      <c r="HU941" s="122" t="str">
        <f t="shared" si="4961"/>
        <v/>
      </c>
      <c r="HV941" s="126" t="str">
        <f t="shared" si="4962"/>
        <v/>
      </c>
      <c r="HW941" s="126" t="str">
        <f t="shared" si="4963"/>
        <v/>
      </c>
      <c r="HX941" s="126" t="str">
        <f t="shared" si="4964"/>
        <v/>
      </c>
      <c r="HZ941" s="126">
        <f t="shared" si="4965"/>
        <v>0</v>
      </c>
      <c r="IA941" s="126" t="str">
        <f t="shared" si="4966"/>
        <v/>
      </c>
      <c r="IB941" s="126">
        <f t="shared" si="4967"/>
        <v>0</v>
      </c>
      <c r="IC941" s="126" t="str">
        <f t="shared" si="4968"/>
        <v/>
      </c>
      <c r="ID941" s="126">
        <f t="shared" si="4969"/>
        <v>0</v>
      </c>
      <c r="IE941" s="126" t="str">
        <f t="shared" si="4970"/>
        <v/>
      </c>
      <c r="IF941" s="126" t="str">
        <f t="shared" si="4971"/>
        <v/>
      </c>
      <c r="IG941" s="126" t="str">
        <f t="shared" si="4972"/>
        <v/>
      </c>
      <c r="IH941" s="126" t="str">
        <f t="shared" si="4973"/>
        <v/>
      </c>
      <c r="II941" s="126" t="str">
        <f t="shared" si="4974"/>
        <v/>
      </c>
      <c r="IO941" s="128"/>
      <c r="IP941" s="128"/>
      <c r="IQ941" s="127"/>
      <c r="IR941" s="127"/>
      <c r="IX941" s="6"/>
      <c r="IY941" s="6"/>
      <c r="IZ941" s="7"/>
      <c r="JA941" s="7"/>
      <c r="JG941" s="12"/>
      <c r="JH941" s="12"/>
      <c r="JI941" s="13"/>
      <c r="JJ941" s="13"/>
      <c r="JN941" s="6"/>
      <c r="JO941" s="6"/>
      <c r="JQ941" s="11"/>
      <c r="JR941" s="11"/>
      <c r="JS941" s="12"/>
      <c r="JT941" s="13"/>
      <c r="JU941" s="12"/>
      <c r="JV941" s="12"/>
      <c r="JW941" s="97"/>
      <c r="JX941" s="13"/>
      <c r="JY941" s="13"/>
      <c r="JZ941" s="97"/>
      <c r="KA941" s="97"/>
      <c r="KB941" s="11"/>
      <c r="KC941" s="11"/>
      <c r="KD941" s="11"/>
      <c r="KE941" s="11"/>
    </row>
    <row r="942" spans="1:291" s="122" customFormat="1" x14ac:dyDescent="0.2">
      <c r="A942" s="146">
        <f t="shared" si="4081"/>
        <v>942</v>
      </c>
      <c r="C942" s="2">
        <v>43462</v>
      </c>
      <c r="D942" s="126">
        <v>97.424999999999997</v>
      </c>
      <c r="E942" s="126">
        <v>97.48</v>
      </c>
      <c r="F942" s="126">
        <v>97.515000000000001</v>
      </c>
      <c r="G942" s="128">
        <v>106.027</v>
      </c>
      <c r="H942" s="128">
        <v>114.14</v>
      </c>
      <c r="I942" s="128">
        <v>121.2</v>
      </c>
      <c r="J942" s="127">
        <v>145.16999999999999</v>
      </c>
      <c r="K942" s="126"/>
      <c r="M942" s="126">
        <f t="shared" si="4646"/>
        <v>97.424999999999997</v>
      </c>
      <c r="N942" s="126">
        <f t="shared" si="4647"/>
        <v>97.48</v>
      </c>
      <c r="O942" s="126">
        <f t="shared" si="4648"/>
        <v>97.515000000000001</v>
      </c>
      <c r="P942" s="128">
        <f t="shared" si="4975"/>
        <v>3394.75</v>
      </c>
      <c r="Q942" s="5">
        <f t="shared" si="4976"/>
        <v>3662</v>
      </c>
      <c r="R942" s="6">
        <f t="shared" si="4977"/>
        <v>3892.0000000000005</v>
      </c>
      <c r="S942" s="7">
        <f t="shared" si="4978"/>
        <v>4656.9999999999991</v>
      </c>
      <c r="V942" s="127">
        <f t="shared" si="4628"/>
        <v>0.99999999999909051</v>
      </c>
      <c r="W942" s="127">
        <f t="shared" si="4629"/>
        <v>1.0000000000005116</v>
      </c>
      <c r="X942" s="127">
        <f t="shared" si="4630"/>
        <v>1.0000000000005116</v>
      </c>
      <c r="Y942" s="127">
        <f t="shared" si="4979"/>
        <v>0.49999999999954525</v>
      </c>
      <c r="Z942" s="126">
        <f t="shared" si="4980"/>
        <v>2.2499999999995453</v>
      </c>
      <c r="AA942" s="126">
        <f t="shared" si="4981"/>
        <v>3.0000000000004547</v>
      </c>
      <c r="AB942" s="126">
        <f t="shared" si="4982"/>
        <v>0</v>
      </c>
      <c r="AC942" s="126"/>
      <c r="AD942" s="126"/>
      <c r="AE942" s="127">
        <f t="shared" si="4643"/>
        <v>0.34999973000069073</v>
      </c>
      <c r="AF942" s="127">
        <f t="shared" si="4644"/>
        <v>0.34999972999926965</v>
      </c>
      <c r="AG942" s="127">
        <f t="shared" si="4645"/>
        <v>0.34999972999926965</v>
      </c>
      <c r="AH942" s="127">
        <f t="shared" si="4806"/>
        <v>0.5000000000006064</v>
      </c>
      <c r="AI942" s="127">
        <f t="shared" si="4631"/>
        <v>0.35000000000063669</v>
      </c>
      <c r="AJ942" s="127">
        <f t="shared" si="4632"/>
        <v>0.44999999999927254</v>
      </c>
      <c r="AK942" s="127">
        <f t="shared" si="4633"/>
        <v>0.24999999999924194</v>
      </c>
      <c r="AL942" s="127">
        <f t="shared" si="4634"/>
        <v>0.74999999999931788</v>
      </c>
      <c r="AM942" s="127">
        <f t="shared" si="4635"/>
        <v>3.0000000000004547</v>
      </c>
      <c r="AN942" s="127">
        <f t="shared" si="4636"/>
        <v>3.0000000000004547</v>
      </c>
      <c r="AO942" s="127">
        <f t="shared" si="4637"/>
        <v>1</v>
      </c>
      <c r="AP942" s="127">
        <f t="shared" si="4638"/>
        <v>0.83333333333363646</v>
      </c>
      <c r="AQ942" s="127">
        <f t="shared" si="4639"/>
        <v>2.6250000000015916</v>
      </c>
      <c r="AR942" s="127">
        <f t="shared" si="4640"/>
        <v>0.2000000000010913</v>
      </c>
      <c r="AS942" s="127">
        <f t="shared" si="4641"/>
        <v>2.2499999999995453</v>
      </c>
      <c r="AT942" s="127">
        <f t="shared" si="4642"/>
        <v>0.99999999999909051</v>
      </c>
      <c r="AU942" s="126"/>
      <c r="AX942" s="11">
        <f t="shared" si="4813"/>
        <v>0.99999999999909051</v>
      </c>
      <c r="AY942" s="11">
        <f t="shared" si="4814"/>
        <v>1.0000000000005116</v>
      </c>
      <c r="AZ942" s="11">
        <f t="shared" si="4815"/>
        <v>1.0000000000005116</v>
      </c>
      <c r="BA942" s="11">
        <f t="shared" si="4816"/>
        <v>0.49999999999954525</v>
      </c>
      <c r="BB942" s="11">
        <f t="shared" si="4817"/>
        <v>2.2499999999995453</v>
      </c>
      <c r="BC942" s="12">
        <f t="shared" si="4818"/>
        <v>3.0000000000004547</v>
      </c>
      <c r="BD942" s="13">
        <f t="shared" si="4819"/>
        <v>0</v>
      </c>
      <c r="BF942" s="11">
        <f t="shared" si="4820"/>
        <v>0</v>
      </c>
      <c r="BG942" s="11">
        <f t="shared" si="4821"/>
        <v>-0.34999973000069073</v>
      </c>
      <c r="BH942" s="11">
        <f t="shared" si="4822"/>
        <v>-0.34999972999926965</v>
      </c>
      <c r="BI942" s="11">
        <f t="shared" si="4823"/>
        <v>-0.34999972999926965</v>
      </c>
      <c r="BJ942" s="11">
        <f t="shared" si="4824"/>
        <v>-0.5000000000006064</v>
      </c>
      <c r="BK942" s="11">
        <f t="shared" si="4825"/>
        <v>-0.35000000000063669</v>
      </c>
      <c r="BL942" s="11">
        <f t="shared" si="4826"/>
        <v>0.44999999999927254</v>
      </c>
      <c r="BM942" s="11">
        <f t="shared" si="4827"/>
        <v>0.24999999999924194</v>
      </c>
      <c r="BN942" s="11">
        <f t="shared" si="4828"/>
        <v>0.74999999999931788</v>
      </c>
      <c r="BO942" s="11">
        <f t="shared" si="4829"/>
        <v>3.0000000000004547</v>
      </c>
      <c r="BP942" s="11">
        <f t="shared" si="4830"/>
        <v>3.0000000000004547</v>
      </c>
      <c r="BQ942" s="126">
        <v>1</v>
      </c>
      <c r="BR942" s="11">
        <f t="shared" si="4831"/>
        <v>0.83333333333363646</v>
      </c>
      <c r="BS942" s="11">
        <f t="shared" si="4832"/>
        <v>2.6250000000015916</v>
      </c>
      <c r="BT942" s="11">
        <f t="shared" si="4833"/>
        <v>-0.2000000000010913</v>
      </c>
      <c r="BU942" s="11">
        <f t="shared" si="4834"/>
        <v>2.2499999999995453</v>
      </c>
      <c r="BV942" s="11">
        <f t="shared" si="4835"/>
        <v>0.99999999999909051</v>
      </c>
      <c r="BY942" s="126"/>
      <c r="BZ942" s="126"/>
      <c r="CA942" s="122">
        <f t="shared" si="4836"/>
        <v>2.2499999999995453</v>
      </c>
      <c r="CB942" s="126">
        <f t="shared" si="4837"/>
        <v>0</v>
      </c>
      <c r="CC942" s="126">
        <f t="shared" si="4838"/>
        <v>0</v>
      </c>
      <c r="CD942" s="126">
        <f t="shared" si="4839"/>
        <v>0</v>
      </c>
      <c r="CE942" s="126">
        <f t="shared" si="4840"/>
        <v>0</v>
      </c>
      <c r="CF942" s="126">
        <f t="shared" si="4841"/>
        <v>0</v>
      </c>
      <c r="CG942" s="126" t="str">
        <f t="shared" si="4842"/>
        <v/>
      </c>
      <c r="CH942" s="126" t="str">
        <f t="shared" si="4843"/>
        <v/>
      </c>
      <c r="CI942" s="126">
        <f t="shared" si="4844"/>
        <v>1</v>
      </c>
      <c r="CJ942" s="126">
        <f t="shared" si="4845"/>
        <v>1</v>
      </c>
      <c r="CK942" s="126" t="str">
        <f t="shared" si="4846"/>
        <v/>
      </c>
      <c r="CL942" s="126">
        <f t="shared" si="4847"/>
        <v>0</v>
      </c>
      <c r="CM942" s="126" t="str">
        <f t="shared" si="4848"/>
        <v/>
      </c>
      <c r="CN942" s="126">
        <f t="shared" si="4849"/>
        <v>0</v>
      </c>
      <c r="CO942" s="126" t="str">
        <f t="shared" si="4850"/>
        <v/>
      </c>
      <c r="CP942" s="126" t="str">
        <f t="shared" si="4851"/>
        <v/>
      </c>
      <c r="CQ942" s="126">
        <f t="shared" si="4852"/>
        <v>0</v>
      </c>
      <c r="CR942" s="126"/>
      <c r="CS942" s="126">
        <f t="shared" si="4853"/>
        <v>1</v>
      </c>
      <c r="CT942" s="126">
        <f t="shared" si="4854"/>
        <v>1</v>
      </c>
      <c r="CU942" s="126">
        <f t="shared" si="4855"/>
        <v>1</v>
      </c>
      <c r="CV942" s="126">
        <f t="shared" si="4856"/>
        <v>0</v>
      </c>
      <c r="CW942" s="126">
        <f t="shared" si="4857"/>
        <v>1</v>
      </c>
      <c r="CX942" s="126" t="str">
        <f t="shared" si="4858"/>
        <v/>
      </c>
      <c r="CY942" s="126" t="str">
        <f t="shared" si="4859"/>
        <v/>
      </c>
      <c r="CZ942" s="126" t="str">
        <f t="shared" si="4860"/>
        <v/>
      </c>
      <c r="DA942" s="126" t="str">
        <f t="shared" si="4861"/>
        <v/>
      </c>
      <c r="DB942" s="126">
        <f t="shared" si="4862"/>
        <v>1</v>
      </c>
      <c r="DC942" s="126" t="str">
        <f t="shared" si="4863"/>
        <v/>
      </c>
      <c r="DD942" s="126">
        <f t="shared" si="4864"/>
        <v>1</v>
      </c>
      <c r="DE942" s="126" t="str">
        <f t="shared" si="4865"/>
        <v/>
      </c>
      <c r="DF942" s="126"/>
      <c r="DG942" s="126">
        <f t="shared" si="4866"/>
        <v>1</v>
      </c>
      <c r="DH942" s="126">
        <f t="shared" si="4867"/>
        <v>1</v>
      </c>
      <c r="DI942" s="126">
        <f t="shared" si="4868"/>
        <v>1</v>
      </c>
      <c r="DJ942" s="126">
        <f t="shared" si="4869"/>
        <v>1</v>
      </c>
      <c r="DK942" s="126" t="str">
        <f t="shared" si="4870"/>
        <v/>
      </c>
      <c r="DL942" s="126"/>
      <c r="DM942" s="126" t="str">
        <f t="shared" si="4871"/>
        <v/>
      </c>
      <c r="DN942" s="126">
        <f t="shared" si="4872"/>
        <v>1</v>
      </c>
      <c r="DO942" s="126">
        <f t="shared" si="4873"/>
        <v>0</v>
      </c>
      <c r="DP942" s="126">
        <f t="shared" si="4874"/>
        <v>1</v>
      </c>
      <c r="DQ942" s="126">
        <f t="shared" si="4875"/>
        <v>0</v>
      </c>
      <c r="DR942" s="126">
        <f t="shared" si="4876"/>
        <v>1</v>
      </c>
      <c r="DS942" s="126">
        <f t="shared" si="4877"/>
        <v>0</v>
      </c>
      <c r="DT942" s="126">
        <f t="shared" si="4878"/>
        <v>1</v>
      </c>
      <c r="DU942" s="126">
        <f t="shared" si="4879"/>
        <v>0</v>
      </c>
      <c r="DV942" s="126">
        <f t="shared" si="4880"/>
        <v>1</v>
      </c>
      <c r="DW942" s="126">
        <f t="shared" si="4881"/>
        <v>0</v>
      </c>
      <c r="DX942" s="126" t="str">
        <f t="shared" si="4882"/>
        <v/>
      </c>
      <c r="DY942" s="126" t="str">
        <f t="shared" si="4883"/>
        <v/>
      </c>
      <c r="EA942" s="126">
        <f t="shared" si="4884"/>
        <v>1</v>
      </c>
      <c r="EB942" s="126">
        <f t="shared" si="4885"/>
        <v>1</v>
      </c>
      <c r="EC942" s="126">
        <f t="shared" si="4886"/>
        <v>1</v>
      </c>
      <c r="ED942" s="126">
        <f t="shared" si="4887"/>
        <v>1</v>
      </c>
      <c r="EF942" s="126">
        <f t="shared" si="4888"/>
        <v>1</v>
      </c>
      <c r="EG942" s="126">
        <f t="shared" si="4889"/>
        <v>1</v>
      </c>
      <c r="EH942" s="126">
        <f t="shared" si="4890"/>
        <v>1</v>
      </c>
      <c r="EI942" s="126">
        <f t="shared" si="4891"/>
        <v>0</v>
      </c>
      <c r="EK942" s="126">
        <f t="shared" si="4892"/>
        <v>1</v>
      </c>
      <c r="EL942" s="126">
        <f t="shared" si="4893"/>
        <v>1</v>
      </c>
      <c r="EM942" s="126">
        <f t="shared" si="4894"/>
        <v>1</v>
      </c>
      <c r="EO942" s="126">
        <f t="shared" si="4895"/>
        <v>1</v>
      </c>
      <c r="EP942" s="126">
        <f t="shared" si="4896"/>
        <v>1</v>
      </c>
      <c r="EQ942" s="126">
        <f t="shared" si="4897"/>
        <v>1</v>
      </c>
      <c r="ES942" s="126">
        <f t="shared" si="4898"/>
        <v>1</v>
      </c>
      <c r="ET942" s="126">
        <f t="shared" si="4899"/>
        <v>1</v>
      </c>
      <c r="EU942" s="126">
        <f t="shared" si="4900"/>
        <v>1</v>
      </c>
      <c r="EV942" s="126">
        <f t="shared" si="4901"/>
        <v>1</v>
      </c>
      <c r="EW942" s="126">
        <f t="shared" si="4902"/>
        <v>1</v>
      </c>
      <c r="EY942" s="126">
        <f t="shared" si="4903"/>
        <v>1</v>
      </c>
      <c r="EZ942" s="126">
        <f t="shared" si="4904"/>
        <v>1</v>
      </c>
      <c r="FA942" s="126">
        <f t="shared" si="4905"/>
        <v>1</v>
      </c>
      <c r="FC942" s="126">
        <f t="shared" si="4906"/>
        <v>1</v>
      </c>
      <c r="FD942" s="126">
        <f t="shared" si="4907"/>
        <v>0</v>
      </c>
      <c r="FE942" s="126"/>
      <c r="FF942" s="126">
        <f t="shared" si="4908"/>
        <v>0</v>
      </c>
      <c r="FG942" s="126">
        <f t="shared" si="4909"/>
        <v>0</v>
      </c>
      <c r="FH942" s="126">
        <f t="shared" si="4910"/>
        <v>0</v>
      </c>
      <c r="FI942" s="126" t="str">
        <f t="shared" si="4911"/>
        <v/>
      </c>
      <c r="FJ942" s="126" t="str">
        <f t="shared" si="4912"/>
        <v/>
      </c>
      <c r="FK942" s="126" t="str">
        <f t="shared" si="4913"/>
        <v/>
      </c>
      <c r="FL942" s="126" t="str">
        <f t="shared" si="4914"/>
        <v/>
      </c>
      <c r="FN942" s="126" t="str">
        <f t="shared" si="4915"/>
        <v/>
      </c>
      <c r="FO942" s="126" t="str">
        <f t="shared" si="4916"/>
        <v/>
      </c>
      <c r="FP942" s="126" t="str">
        <f t="shared" si="4917"/>
        <v/>
      </c>
      <c r="FV942" s="126">
        <f t="shared" si="4918"/>
        <v>0</v>
      </c>
      <c r="FW942" s="126">
        <f t="shared" si="4919"/>
        <v>1</v>
      </c>
      <c r="FX942" s="126">
        <f t="shared" si="4920"/>
        <v>1</v>
      </c>
      <c r="GA942" s="126">
        <f t="shared" si="4921"/>
        <v>1</v>
      </c>
      <c r="GB942" s="126">
        <f t="shared" si="4922"/>
        <v>1</v>
      </c>
      <c r="GC942" s="126">
        <f t="shared" si="4923"/>
        <v>1</v>
      </c>
      <c r="GD942" s="126">
        <f t="shared" si="4924"/>
        <v>0</v>
      </c>
      <c r="GE942" s="126">
        <f t="shared" si="4925"/>
        <v>0</v>
      </c>
      <c r="GF942" s="126">
        <f t="shared" si="4926"/>
        <v>1</v>
      </c>
      <c r="GG942" s="126">
        <f t="shared" si="4927"/>
        <v>1</v>
      </c>
      <c r="GI942" s="126">
        <f t="shared" si="4928"/>
        <v>1</v>
      </c>
      <c r="GK942" s="126">
        <f t="shared" si="4929"/>
        <v>1</v>
      </c>
      <c r="GL942" s="126">
        <f t="shared" si="4930"/>
        <v>1</v>
      </c>
      <c r="GM942" s="126">
        <f t="shared" si="4931"/>
        <v>1</v>
      </c>
      <c r="GN942" s="126">
        <f t="shared" si="4932"/>
        <v>0</v>
      </c>
      <c r="GO942" s="126">
        <f t="shared" si="4933"/>
        <v>0</v>
      </c>
      <c r="GP942" s="126">
        <f t="shared" si="4934"/>
        <v>1</v>
      </c>
      <c r="GQ942" s="126">
        <f t="shared" si="4935"/>
        <v>1</v>
      </c>
      <c r="GS942" s="126" t="str">
        <f t="shared" si="4936"/>
        <v/>
      </c>
      <c r="GT942" s="126" t="str">
        <f t="shared" si="4937"/>
        <v/>
      </c>
      <c r="GU942" s="126">
        <f t="shared" si="4938"/>
        <v>0</v>
      </c>
      <c r="GV942" s="126">
        <f t="shared" si="4939"/>
        <v>0</v>
      </c>
      <c r="GW942" s="126">
        <f t="shared" si="4940"/>
        <v>0</v>
      </c>
      <c r="GX942" s="126">
        <f t="shared" si="4941"/>
        <v>0</v>
      </c>
      <c r="GY942" s="126">
        <f t="shared" si="4942"/>
        <v>0</v>
      </c>
      <c r="GZ942" s="126"/>
      <c r="HA942" s="126">
        <f t="shared" si="4943"/>
        <v>1</v>
      </c>
      <c r="HB942" s="126">
        <f t="shared" si="4944"/>
        <v>0</v>
      </c>
      <c r="HC942" s="126">
        <f t="shared" si="4945"/>
        <v>0</v>
      </c>
      <c r="HD942" s="126">
        <f t="shared" si="4946"/>
        <v>0</v>
      </c>
      <c r="HE942" s="126">
        <f t="shared" si="4947"/>
        <v>0</v>
      </c>
      <c r="HF942" s="126">
        <f t="shared" si="4948"/>
        <v>0</v>
      </c>
      <c r="HH942" s="126">
        <f t="shared" si="4949"/>
        <v>1</v>
      </c>
      <c r="HI942" s="126">
        <f t="shared" si="4950"/>
        <v>0</v>
      </c>
      <c r="HJ942" s="126">
        <f t="shared" si="4951"/>
        <v>0</v>
      </c>
      <c r="HK942" s="126">
        <f t="shared" si="4952"/>
        <v>0</v>
      </c>
      <c r="HL942" s="126">
        <f t="shared" si="4953"/>
        <v>0</v>
      </c>
      <c r="HM942" s="126">
        <f t="shared" si="4954"/>
        <v>0</v>
      </c>
      <c r="HO942" s="126">
        <f t="shared" si="4955"/>
        <v>0</v>
      </c>
      <c r="HP942" s="126">
        <f t="shared" si="4956"/>
        <v>1</v>
      </c>
      <c r="HQ942" s="126" t="str">
        <f t="shared" si="4957"/>
        <v/>
      </c>
      <c r="HR942" s="122" t="str">
        <f t="shared" si="4958"/>
        <v/>
      </c>
      <c r="HS942" s="126" t="str">
        <f t="shared" si="4959"/>
        <v/>
      </c>
      <c r="HT942" s="122" t="str">
        <f t="shared" si="4960"/>
        <v/>
      </c>
      <c r="HU942" s="122" t="str">
        <f t="shared" si="4961"/>
        <v/>
      </c>
      <c r="HV942" s="126" t="str">
        <f t="shared" si="4962"/>
        <v/>
      </c>
      <c r="HW942" s="126" t="str">
        <f t="shared" si="4963"/>
        <v/>
      </c>
      <c r="HX942" s="126" t="str">
        <f t="shared" si="4964"/>
        <v/>
      </c>
      <c r="HZ942" s="126">
        <f t="shared" si="4965"/>
        <v>0</v>
      </c>
      <c r="IA942" s="126">
        <f t="shared" si="4966"/>
        <v>1</v>
      </c>
      <c r="IB942" s="126" t="str">
        <f t="shared" si="4967"/>
        <v/>
      </c>
      <c r="IC942" s="126" t="str">
        <f t="shared" si="4968"/>
        <v/>
      </c>
      <c r="ID942" s="126" t="str">
        <f t="shared" si="4969"/>
        <v/>
      </c>
      <c r="IE942" s="126" t="str">
        <f t="shared" si="4970"/>
        <v/>
      </c>
      <c r="IF942" s="126" t="str">
        <f t="shared" si="4971"/>
        <v/>
      </c>
      <c r="IG942" s="126" t="str">
        <f t="shared" si="4972"/>
        <v/>
      </c>
      <c r="IH942" s="126" t="str">
        <f t="shared" si="4973"/>
        <v/>
      </c>
      <c r="II942" s="126" t="str">
        <f t="shared" si="4974"/>
        <v/>
      </c>
      <c r="IO942" s="128"/>
      <c r="IP942" s="128"/>
      <c r="IQ942" s="127"/>
      <c r="IR942" s="127"/>
      <c r="IX942" s="6"/>
      <c r="IY942" s="6"/>
      <c r="IZ942" s="7"/>
      <c r="JA942" s="7"/>
      <c r="JG942" s="12"/>
      <c r="JH942" s="12"/>
      <c r="JI942" s="13"/>
      <c r="JJ942" s="13"/>
      <c r="JN942" s="6"/>
      <c r="JO942" s="6"/>
      <c r="JQ942" s="11"/>
      <c r="JR942" s="11"/>
      <c r="JS942" s="12"/>
      <c r="JT942" s="13"/>
      <c r="JU942" s="12"/>
      <c r="JV942" s="12"/>
      <c r="JW942" s="97"/>
      <c r="JX942" s="13"/>
      <c r="JY942" s="13"/>
      <c r="JZ942" s="97"/>
      <c r="KA942" s="97"/>
      <c r="KB942" s="11"/>
      <c r="KC942" s="11"/>
      <c r="KD942" s="11"/>
      <c r="KE942" s="11"/>
    </row>
    <row r="943" spans="1:291" s="122" customFormat="1" x14ac:dyDescent="0.2">
      <c r="A943" s="146">
        <f t="shared" si="4081"/>
        <v>943</v>
      </c>
      <c r="C943" s="2">
        <v>43830</v>
      </c>
      <c r="D943" s="126">
        <v>97.444999999999993</v>
      </c>
      <c r="E943" s="126">
        <v>97.504999999999995</v>
      </c>
      <c r="F943" s="126">
        <v>97.545000000000002</v>
      </c>
      <c r="G943" s="128">
        <v>106.05</v>
      </c>
      <c r="H943" s="128">
        <v>114.22</v>
      </c>
      <c r="I943" s="128">
        <v>122.005</v>
      </c>
      <c r="J943" s="127">
        <v>146</v>
      </c>
      <c r="K943" s="126"/>
      <c r="M943" s="126">
        <f t="shared" si="4646"/>
        <v>97.444999999999993</v>
      </c>
      <c r="N943" s="126">
        <f t="shared" si="4647"/>
        <v>97.504999999999995</v>
      </c>
      <c r="O943" s="126">
        <f t="shared" si="4648"/>
        <v>97.545000000000002</v>
      </c>
      <c r="P943" s="128">
        <f t="shared" si="4975"/>
        <v>3396.9999999999995</v>
      </c>
      <c r="Q943" s="5">
        <f t="shared" si="4976"/>
        <v>3670</v>
      </c>
      <c r="R943" s="6">
        <f t="shared" si="4977"/>
        <v>3904.4999999999995</v>
      </c>
      <c r="S943" s="7">
        <f t="shared" si="4978"/>
        <v>4672</v>
      </c>
      <c r="V943" s="127">
        <f t="shared" si="4628"/>
        <v>1.9999999999996021</v>
      </c>
      <c r="W943" s="127">
        <f t="shared" si="4629"/>
        <v>2.4999999999991473</v>
      </c>
      <c r="X943" s="127">
        <f t="shared" si="4630"/>
        <v>3.0000000000001137</v>
      </c>
      <c r="Y943" s="127">
        <f t="shared" si="4979"/>
        <v>2.2499999999995453</v>
      </c>
      <c r="Z943" s="126">
        <f t="shared" si="4980"/>
        <v>8</v>
      </c>
      <c r="AA943" s="126">
        <f t="shared" si="4981"/>
        <v>12.499999999999091</v>
      </c>
      <c r="AB943" s="126">
        <f t="shared" si="4982"/>
        <v>15.000000000000909</v>
      </c>
      <c r="AC943" s="126"/>
      <c r="AD943" s="126"/>
      <c r="AE943" s="127">
        <f t="shared" si="4643"/>
        <v>2.7999990400005901</v>
      </c>
      <c r="AF943" s="127">
        <f t="shared" si="4644"/>
        <v>2.2999990400010448</v>
      </c>
      <c r="AG943" s="127">
        <f t="shared" si="4645"/>
        <v>1.7999990400000785</v>
      </c>
      <c r="AH943" s="127">
        <f t="shared" si="4806"/>
        <v>0.83333333333424253</v>
      </c>
      <c r="AI943" s="127">
        <f t="shared" si="4631"/>
        <v>0.30000000000090932</v>
      </c>
      <c r="AJ943" s="127">
        <f t="shared" si="4632"/>
        <v>0.50000000000054623</v>
      </c>
      <c r="AK943" s="127">
        <f t="shared" si="4633"/>
        <v>0.33333333333272641</v>
      </c>
      <c r="AL943" s="127">
        <f t="shared" si="4634"/>
        <v>1.7500000000004547</v>
      </c>
      <c r="AM943" s="127">
        <f t="shared" si="4635"/>
        <v>7.4999999999987876</v>
      </c>
      <c r="AN943" s="127">
        <f t="shared" si="4636"/>
        <v>6.4999999999987264</v>
      </c>
      <c r="AO943" s="127">
        <f t="shared" si="4637"/>
        <v>1</v>
      </c>
      <c r="AP943" s="127">
        <f t="shared" si="4638"/>
        <v>0.16666666666878915</v>
      </c>
      <c r="AQ943" s="127">
        <f t="shared" si="4639"/>
        <v>7.9999999999978773</v>
      </c>
      <c r="AR943" s="127">
        <f t="shared" si="4640"/>
        <v>0.50000000000054534</v>
      </c>
      <c r="AS943" s="127">
        <f t="shared" si="4641"/>
        <v>4.6666666666664645</v>
      </c>
      <c r="AT943" s="127">
        <f t="shared" si="4642"/>
        <v>2.4999999999989693</v>
      </c>
      <c r="AU943" s="126"/>
      <c r="AX943" s="11">
        <f t="shared" si="4813"/>
        <v>1.9999999999996021</v>
      </c>
      <c r="AY943" s="11">
        <f t="shared" si="4814"/>
        <v>2.4999999999991473</v>
      </c>
      <c r="AZ943" s="11">
        <f t="shared" si="4815"/>
        <v>3.0000000000001137</v>
      </c>
      <c r="BA943" s="11">
        <f t="shared" si="4816"/>
        <v>2.2499999999995453</v>
      </c>
      <c r="BB943" s="11">
        <f t="shared" si="4817"/>
        <v>8</v>
      </c>
      <c r="BC943" s="12">
        <f t="shared" si="4818"/>
        <v>12.499999999999091</v>
      </c>
      <c r="BD943" s="13">
        <f t="shared" si="4819"/>
        <v>15.000000000000909</v>
      </c>
      <c r="BF943" s="11">
        <f t="shared" si="4820"/>
        <v>-2.4999999999994884</v>
      </c>
      <c r="BG943" s="11">
        <f t="shared" si="4821"/>
        <v>-2.7999990400005901</v>
      </c>
      <c r="BH943" s="11">
        <f t="shared" si="4822"/>
        <v>-2.2999990400010448</v>
      </c>
      <c r="BI943" s="11">
        <f t="shared" si="4823"/>
        <v>-1.7999990400000785</v>
      </c>
      <c r="BJ943" s="11">
        <f t="shared" si="4824"/>
        <v>-0.83333333333424253</v>
      </c>
      <c r="BK943" s="11">
        <f t="shared" si="4825"/>
        <v>-0.30000000000090932</v>
      </c>
      <c r="BL943" s="11">
        <f t="shared" si="4826"/>
        <v>0.50000000000054623</v>
      </c>
      <c r="BM943" s="11">
        <f t="shared" si="4827"/>
        <v>-0.33333333333272641</v>
      </c>
      <c r="BN943" s="11">
        <f t="shared" si="4828"/>
        <v>1.7500000000004547</v>
      </c>
      <c r="BO943" s="11">
        <f t="shared" si="4829"/>
        <v>7.4999999999987876</v>
      </c>
      <c r="BP943" s="11">
        <f t="shared" si="4830"/>
        <v>6.4999999999987264</v>
      </c>
      <c r="BQ943" s="126">
        <v>1</v>
      </c>
      <c r="BR943" s="11">
        <f t="shared" si="4831"/>
        <v>0.16666666666878915</v>
      </c>
      <c r="BS943" s="11">
        <f t="shared" si="4832"/>
        <v>7.9999999999978773</v>
      </c>
      <c r="BT943" s="11">
        <f t="shared" si="4833"/>
        <v>-0.50000000000054534</v>
      </c>
      <c r="BU943" s="11">
        <f t="shared" si="4834"/>
        <v>4.6666666666664645</v>
      </c>
      <c r="BV943" s="11">
        <f t="shared" si="4835"/>
        <v>2.4999999999989693</v>
      </c>
      <c r="BY943" s="126"/>
      <c r="BZ943" s="126"/>
      <c r="CA943" s="122">
        <f t="shared" si="4836"/>
        <v>4.6666666666664645</v>
      </c>
      <c r="CB943" s="126">
        <f t="shared" si="4837"/>
        <v>0</v>
      </c>
      <c r="CC943" s="126">
        <f t="shared" si="4838"/>
        <v>0</v>
      </c>
      <c r="CD943" s="126">
        <f t="shared" si="4839"/>
        <v>0</v>
      </c>
      <c r="CE943" s="126">
        <f t="shared" si="4840"/>
        <v>0</v>
      </c>
      <c r="CF943" s="126">
        <f t="shared" si="4841"/>
        <v>0</v>
      </c>
      <c r="CG943" s="126" t="str">
        <f t="shared" si="4842"/>
        <v/>
      </c>
      <c r="CH943" s="126" t="str">
        <f t="shared" si="4843"/>
        <v/>
      </c>
      <c r="CI943" s="126">
        <f t="shared" si="4844"/>
        <v>1</v>
      </c>
      <c r="CJ943" s="126">
        <f t="shared" si="4845"/>
        <v>1</v>
      </c>
      <c r="CK943" s="126" t="str">
        <f t="shared" si="4846"/>
        <v/>
      </c>
      <c r="CL943" s="126">
        <f t="shared" si="4847"/>
        <v>1</v>
      </c>
      <c r="CM943" s="126">
        <f t="shared" si="4848"/>
        <v>1</v>
      </c>
      <c r="CN943" s="126">
        <f t="shared" si="4849"/>
        <v>1</v>
      </c>
      <c r="CO943" s="126" t="str">
        <f t="shared" si="4850"/>
        <v/>
      </c>
      <c r="CP943" s="126" t="str">
        <f t="shared" si="4851"/>
        <v/>
      </c>
      <c r="CQ943" s="126">
        <f t="shared" si="4852"/>
        <v>1</v>
      </c>
      <c r="CR943" s="126"/>
      <c r="CS943" s="126">
        <f t="shared" si="4853"/>
        <v>0</v>
      </c>
      <c r="CT943" s="126">
        <f t="shared" si="4854"/>
        <v>0</v>
      </c>
      <c r="CU943" s="126">
        <f t="shared" si="4855"/>
        <v>0</v>
      </c>
      <c r="CV943" s="126">
        <f t="shared" si="4856"/>
        <v>0</v>
      </c>
      <c r="CW943" s="126">
        <f t="shared" si="4857"/>
        <v>1</v>
      </c>
      <c r="CX943" s="126" t="str">
        <f t="shared" si="4858"/>
        <v/>
      </c>
      <c r="CY943" s="126" t="str">
        <f t="shared" si="4859"/>
        <v/>
      </c>
      <c r="CZ943" s="126" t="str">
        <f t="shared" si="4860"/>
        <v/>
      </c>
      <c r="DA943" s="126" t="str">
        <f t="shared" si="4861"/>
        <v/>
      </c>
      <c r="DB943" s="126">
        <f t="shared" si="4862"/>
        <v>1</v>
      </c>
      <c r="DC943" s="126" t="str">
        <f t="shared" si="4863"/>
        <v/>
      </c>
      <c r="DD943" s="126">
        <f t="shared" si="4864"/>
        <v>1</v>
      </c>
      <c r="DE943" s="126" t="str">
        <f t="shared" si="4865"/>
        <v/>
      </c>
      <c r="DF943" s="126"/>
      <c r="DG943" s="126">
        <f t="shared" si="4866"/>
        <v>1</v>
      </c>
      <c r="DH943" s="126">
        <f t="shared" si="4867"/>
        <v>1</v>
      </c>
      <c r="DI943" s="126">
        <f t="shared" si="4868"/>
        <v>1</v>
      </c>
      <c r="DJ943" s="126">
        <f t="shared" si="4869"/>
        <v>1</v>
      </c>
      <c r="DK943" s="126" t="str">
        <f t="shared" si="4870"/>
        <v/>
      </c>
      <c r="DL943" s="126"/>
      <c r="DM943" s="126" t="str">
        <f t="shared" si="4871"/>
        <v/>
      </c>
      <c r="DN943" s="126">
        <f t="shared" si="4872"/>
        <v>0</v>
      </c>
      <c r="DO943" s="126">
        <f t="shared" si="4873"/>
        <v>1</v>
      </c>
      <c r="DP943" s="126">
        <f t="shared" si="4874"/>
        <v>0</v>
      </c>
      <c r="DQ943" s="126">
        <f t="shared" si="4875"/>
        <v>1</v>
      </c>
      <c r="DR943" s="126">
        <f t="shared" si="4876"/>
        <v>0</v>
      </c>
      <c r="DS943" s="126">
        <f t="shared" si="4877"/>
        <v>1</v>
      </c>
      <c r="DT943" s="126">
        <f t="shared" si="4878"/>
        <v>0</v>
      </c>
      <c r="DU943" s="126">
        <f t="shared" si="4879"/>
        <v>1</v>
      </c>
      <c r="DV943" s="126">
        <f t="shared" si="4880"/>
        <v>1</v>
      </c>
      <c r="DW943" s="126">
        <f t="shared" si="4881"/>
        <v>0</v>
      </c>
      <c r="DX943" s="126" t="str">
        <f t="shared" si="4882"/>
        <v/>
      </c>
      <c r="DY943" s="126" t="str">
        <f t="shared" si="4883"/>
        <v/>
      </c>
      <c r="EA943" s="126">
        <f t="shared" si="4884"/>
        <v>1</v>
      </c>
      <c r="EB943" s="126">
        <f t="shared" si="4885"/>
        <v>1</v>
      </c>
      <c r="EC943" s="126">
        <f t="shared" si="4886"/>
        <v>1</v>
      </c>
      <c r="ED943" s="126">
        <f t="shared" si="4887"/>
        <v>1</v>
      </c>
      <c r="EF943" s="126">
        <f t="shared" si="4888"/>
        <v>1</v>
      </c>
      <c r="EG943" s="126">
        <f t="shared" si="4889"/>
        <v>1</v>
      </c>
      <c r="EH943" s="126">
        <f t="shared" si="4890"/>
        <v>1</v>
      </c>
      <c r="EI943" s="126">
        <f t="shared" si="4891"/>
        <v>1</v>
      </c>
      <c r="EK943" s="126">
        <f t="shared" si="4892"/>
        <v>1</v>
      </c>
      <c r="EL943" s="126">
        <f t="shared" si="4893"/>
        <v>1</v>
      </c>
      <c r="EM943" s="126">
        <f t="shared" si="4894"/>
        <v>1</v>
      </c>
      <c r="EO943" s="126">
        <f t="shared" si="4895"/>
        <v>1</v>
      </c>
      <c r="EP943" s="126">
        <f t="shared" si="4896"/>
        <v>1</v>
      </c>
      <c r="EQ943" s="126">
        <f t="shared" si="4897"/>
        <v>1</v>
      </c>
      <c r="ES943" s="126">
        <f t="shared" si="4898"/>
        <v>1</v>
      </c>
      <c r="ET943" s="126">
        <f t="shared" si="4899"/>
        <v>1</v>
      </c>
      <c r="EU943" s="126">
        <f t="shared" si="4900"/>
        <v>1</v>
      </c>
      <c r="EV943" s="126">
        <f t="shared" si="4901"/>
        <v>1</v>
      </c>
      <c r="EW943" s="126">
        <f t="shared" si="4902"/>
        <v>0</v>
      </c>
      <c r="EY943" s="126">
        <f t="shared" si="4903"/>
        <v>1</v>
      </c>
      <c r="EZ943" s="126">
        <f t="shared" si="4904"/>
        <v>1</v>
      </c>
      <c r="FA943" s="126">
        <f t="shared" si="4905"/>
        <v>1</v>
      </c>
      <c r="FC943" s="126">
        <f t="shared" si="4906"/>
        <v>0</v>
      </c>
      <c r="FD943" s="126" t="str">
        <f t="shared" si="4907"/>
        <v/>
      </c>
      <c r="FE943" s="126"/>
      <c r="FF943" s="126">
        <f t="shared" si="4908"/>
        <v>1</v>
      </c>
      <c r="FG943" s="126">
        <f t="shared" si="4909"/>
        <v>0</v>
      </c>
      <c r="FH943" s="126">
        <f t="shared" si="4910"/>
        <v>0</v>
      </c>
      <c r="FI943" s="126" t="str">
        <f t="shared" si="4911"/>
        <v/>
      </c>
      <c r="FJ943" s="126" t="str">
        <f t="shared" si="4912"/>
        <v/>
      </c>
      <c r="FK943" s="126" t="str">
        <f t="shared" si="4913"/>
        <v/>
      </c>
      <c r="FL943" s="126" t="str">
        <f t="shared" si="4914"/>
        <v/>
      </c>
      <c r="FN943" s="126" t="str">
        <f t="shared" si="4915"/>
        <v/>
      </c>
      <c r="FO943" s="126" t="str">
        <f t="shared" si="4916"/>
        <v/>
      </c>
      <c r="FP943" s="126" t="str">
        <f t="shared" si="4917"/>
        <v/>
      </c>
      <c r="FV943" s="126">
        <f t="shared" si="4918"/>
        <v>1</v>
      </c>
      <c r="FW943" s="126">
        <f t="shared" si="4919"/>
        <v>1</v>
      </c>
      <c r="FX943" s="126">
        <f t="shared" si="4920"/>
        <v>1</v>
      </c>
      <c r="GA943" s="126">
        <f t="shared" si="4921"/>
        <v>1</v>
      </c>
      <c r="GB943" s="126">
        <f t="shared" si="4922"/>
        <v>1</v>
      </c>
      <c r="GC943" s="126">
        <f t="shared" si="4923"/>
        <v>1</v>
      </c>
      <c r="GD943" s="126">
        <f t="shared" si="4924"/>
        <v>1</v>
      </c>
      <c r="GE943" s="126">
        <f t="shared" si="4925"/>
        <v>0</v>
      </c>
      <c r="GF943" s="126">
        <f t="shared" si="4926"/>
        <v>0</v>
      </c>
      <c r="GG943" s="126">
        <f t="shared" si="4927"/>
        <v>1</v>
      </c>
      <c r="GI943" s="126">
        <f t="shared" si="4928"/>
        <v>1</v>
      </c>
      <c r="GK943" s="126">
        <f t="shared" si="4929"/>
        <v>1</v>
      </c>
      <c r="GL943" s="126">
        <f t="shared" si="4930"/>
        <v>1</v>
      </c>
      <c r="GM943" s="126">
        <f t="shared" si="4931"/>
        <v>1</v>
      </c>
      <c r="GN943" s="126">
        <f t="shared" si="4932"/>
        <v>1</v>
      </c>
      <c r="GO943" s="126">
        <f t="shared" si="4933"/>
        <v>0</v>
      </c>
      <c r="GP943" s="126">
        <f t="shared" si="4934"/>
        <v>0</v>
      </c>
      <c r="GQ943" s="126">
        <f t="shared" si="4935"/>
        <v>1</v>
      </c>
      <c r="GS943" s="126" t="str">
        <f t="shared" si="4936"/>
        <v/>
      </c>
      <c r="GT943" s="126" t="str">
        <f t="shared" si="4937"/>
        <v/>
      </c>
      <c r="GU943" s="126">
        <f t="shared" si="4938"/>
        <v>0</v>
      </c>
      <c r="GV943" s="126">
        <f t="shared" si="4939"/>
        <v>0</v>
      </c>
      <c r="GW943" s="126">
        <f t="shared" si="4940"/>
        <v>0</v>
      </c>
      <c r="GX943" s="126">
        <f t="shared" si="4941"/>
        <v>0</v>
      </c>
      <c r="GY943" s="126">
        <f t="shared" si="4942"/>
        <v>0</v>
      </c>
      <c r="GZ943" s="126"/>
      <c r="HA943" s="126">
        <f t="shared" si="4943"/>
        <v>1</v>
      </c>
      <c r="HB943" s="126">
        <f t="shared" si="4944"/>
        <v>1</v>
      </c>
      <c r="HC943" s="126">
        <f t="shared" si="4945"/>
        <v>1</v>
      </c>
      <c r="HD943" s="126">
        <f t="shared" si="4946"/>
        <v>1</v>
      </c>
      <c r="HE943" s="126">
        <f t="shared" si="4947"/>
        <v>0</v>
      </c>
      <c r="HF943" s="126">
        <f t="shared" si="4948"/>
        <v>0</v>
      </c>
      <c r="HH943" s="126">
        <f t="shared" si="4949"/>
        <v>1</v>
      </c>
      <c r="HI943" s="126">
        <f t="shared" si="4950"/>
        <v>1</v>
      </c>
      <c r="HJ943" s="126">
        <f t="shared" si="4951"/>
        <v>1</v>
      </c>
      <c r="HK943" s="126">
        <f t="shared" si="4952"/>
        <v>1</v>
      </c>
      <c r="HL943" s="126">
        <f t="shared" si="4953"/>
        <v>1</v>
      </c>
      <c r="HM943" s="126">
        <f t="shared" si="4954"/>
        <v>0</v>
      </c>
      <c r="HO943" s="126">
        <f t="shared" si="4955"/>
        <v>1</v>
      </c>
      <c r="HP943" s="126" t="str">
        <f t="shared" si="4956"/>
        <v/>
      </c>
      <c r="HQ943" s="126">
        <f t="shared" si="4957"/>
        <v>1</v>
      </c>
      <c r="HR943" s="122" t="str">
        <f t="shared" si="4958"/>
        <v/>
      </c>
      <c r="HS943" s="126" t="str">
        <f t="shared" si="4959"/>
        <v/>
      </c>
      <c r="HT943" s="122" t="str">
        <f t="shared" si="4960"/>
        <v/>
      </c>
      <c r="HU943" s="122" t="str">
        <f t="shared" si="4961"/>
        <v/>
      </c>
      <c r="HV943" s="126" t="str">
        <f t="shared" si="4962"/>
        <v/>
      </c>
      <c r="HW943" s="126" t="str">
        <f t="shared" si="4963"/>
        <v/>
      </c>
      <c r="HX943" s="126" t="str">
        <f t="shared" si="4964"/>
        <v/>
      </c>
      <c r="HZ943" s="126">
        <f t="shared" si="4965"/>
        <v>0</v>
      </c>
      <c r="IA943" s="126" t="str">
        <f t="shared" si="4966"/>
        <v/>
      </c>
      <c r="IB943" s="126">
        <f t="shared" si="4967"/>
        <v>0</v>
      </c>
      <c r="IC943" s="126" t="str">
        <f t="shared" si="4968"/>
        <v/>
      </c>
      <c r="ID943" s="126" t="str">
        <f t="shared" si="4969"/>
        <v/>
      </c>
      <c r="IE943" s="126" t="str">
        <f t="shared" si="4970"/>
        <v/>
      </c>
      <c r="IF943" s="126" t="str">
        <f t="shared" si="4971"/>
        <v/>
      </c>
      <c r="IG943" s="126" t="str">
        <f t="shared" si="4972"/>
        <v/>
      </c>
      <c r="IH943" s="126" t="str">
        <f t="shared" si="4973"/>
        <v/>
      </c>
      <c r="II943" s="126" t="str">
        <f t="shared" si="4974"/>
        <v/>
      </c>
      <c r="IO943" s="128"/>
      <c r="IP943" s="128"/>
      <c r="IQ943" s="127"/>
      <c r="IR943" s="127"/>
      <c r="IX943" s="6"/>
      <c r="IY943" s="6"/>
      <c r="IZ943" s="7"/>
      <c r="JA943" s="7"/>
      <c r="JG943" s="12"/>
      <c r="JH943" s="12"/>
      <c r="JI943" s="13"/>
      <c r="JJ943" s="13"/>
      <c r="JN943" s="6"/>
      <c r="JO943" s="6"/>
      <c r="JQ943" s="11"/>
      <c r="JR943" s="11"/>
      <c r="JS943" s="12"/>
      <c r="JT943" s="13"/>
      <c r="JU943" s="12"/>
      <c r="JV943" s="12"/>
      <c r="JW943" s="97"/>
      <c r="JX943" s="13"/>
      <c r="JY943" s="13"/>
      <c r="JZ943" s="97"/>
      <c r="KA943" s="97"/>
      <c r="KB943" s="11"/>
      <c r="KC943" s="11"/>
      <c r="KD943" s="11"/>
      <c r="KE943" s="11"/>
    </row>
    <row r="944" spans="1:291" s="122" customFormat="1" x14ac:dyDescent="0.2">
      <c r="A944" s="146">
        <f t="shared" si="4081"/>
        <v>944</v>
      </c>
      <c r="C944" s="2">
        <v>43467</v>
      </c>
      <c r="D944" s="126">
        <v>97.43</v>
      </c>
      <c r="E944" s="126">
        <v>97.495000000000005</v>
      </c>
      <c r="F944" s="126">
        <v>97.534999999999997</v>
      </c>
      <c r="G944" s="128">
        <v>106.04</v>
      </c>
      <c r="H944" s="128">
        <v>114.22</v>
      </c>
      <c r="I944" s="128">
        <v>122.06</v>
      </c>
      <c r="J944" s="127">
        <v>146.24</v>
      </c>
      <c r="K944" s="126"/>
      <c r="M944" s="126">
        <f t="shared" si="4646"/>
        <v>97.43</v>
      </c>
      <c r="N944" s="126">
        <f t="shared" si="4647"/>
        <v>97.495000000000005</v>
      </c>
      <c r="O944" s="126">
        <f t="shared" si="4648"/>
        <v>97.534999999999997</v>
      </c>
      <c r="P944" s="128">
        <f t="shared" si="4975"/>
        <v>3396.0000000000005</v>
      </c>
      <c r="Q944" s="5">
        <f t="shared" si="4976"/>
        <v>3670</v>
      </c>
      <c r="R944" s="6">
        <f t="shared" si="4977"/>
        <v>3910</v>
      </c>
      <c r="S944" s="7">
        <f t="shared" si="4978"/>
        <v>4696.0000000000009</v>
      </c>
      <c r="V944" s="127">
        <f t="shared" si="4628"/>
        <v>1.4999999999986358</v>
      </c>
      <c r="W944" s="127">
        <f t="shared" si="4629"/>
        <v>0.99999999999909051</v>
      </c>
      <c r="X944" s="127">
        <f t="shared" si="4630"/>
        <v>1.0000000000005116</v>
      </c>
      <c r="Y944" s="127">
        <f t="shared" si="4979"/>
        <v>0.99999999999909051</v>
      </c>
      <c r="Z944" s="126">
        <f t="shared" si="4980"/>
        <v>0</v>
      </c>
      <c r="AA944" s="126">
        <f t="shared" si="4981"/>
        <v>5.5000000000004547</v>
      </c>
      <c r="AB944" s="126">
        <f t="shared" si="4982"/>
        <v>24.000000000000909</v>
      </c>
      <c r="AC944" s="126"/>
      <c r="AD944" s="126"/>
      <c r="AE944" s="127">
        <f t="shared" si="4643"/>
        <v>1.4999999999986358</v>
      </c>
      <c r="AF944" s="127">
        <f t="shared" si="4644"/>
        <v>0.99999999999909051</v>
      </c>
      <c r="AG944" s="127">
        <f t="shared" si="4645"/>
        <v>1.0000000000005116</v>
      </c>
      <c r="AH944" s="127">
        <f t="shared" si="4806"/>
        <v>1.999999999998181</v>
      </c>
      <c r="AI944" s="127">
        <f t="shared" si="4631"/>
        <v>1.999999999998181</v>
      </c>
      <c r="AJ944" s="127">
        <f t="shared" si="4632"/>
        <v>3.3000000000002725</v>
      </c>
      <c r="AK944" s="127">
        <f t="shared" si="4633"/>
        <v>3.6666666666669698</v>
      </c>
      <c r="AL944" s="127">
        <f t="shared" si="4634"/>
        <v>2.7500000000002274</v>
      </c>
      <c r="AM944" s="127">
        <f t="shared" si="4635"/>
        <v>2.499999999999849</v>
      </c>
      <c r="AN944" s="127">
        <f t="shared" si="4636"/>
        <v>4.0999999999999091</v>
      </c>
      <c r="AO944" s="127">
        <f t="shared" si="4637"/>
        <v>1</v>
      </c>
      <c r="AP944" s="127">
        <f t="shared" si="4638"/>
        <v>0.33333333333666815</v>
      </c>
      <c r="AQ944" s="127">
        <f t="shared" si="4639"/>
        <v>3.0000000000006057</v>
      </c>
      <c r="AR944" s="127">
        <f t="shared" si="4640"/>
        <v>4.1999999999983633</v>
      </c>
      <c r="AS944" s="127">
        <f t="shared" si="4641"/>
        <v>5.3333333333335355</v>
      </c>
      <c r="AT944" s="127">
        <f t="shared" si="4642"/>
        <v>5.1999999999983029</v>
      </c>
      <c r="AU944" s="126"/>
      <c r="AX944" s="11">
        <f t="shared" si="4813"/>
        <v>-1.4999999999986358</v>
      </c>
      <c r="AY944" s="11">
        <f t="shared" si="4814"/>
        <v>-0.99999999999909051</v>
      </c>
      <c r="AZ944" s="11">
        <f t="shared" si="4815"/>
        <v>-1.0000000000005116</v>
      </c>
      <c r="BA944" s="11">
        <f t="shared" si="4816"/>
        <v>-0.99999999999909051</v>
      </c>
      <c r="BB944" s="11">
        <f t="shared" si="4817"/>
        <v>0</v>
      </c>
      <c r="BC944" s="12">
        <f t="shared" si="4818"/>
        <v>5.5000000000004547</v>
      </c>
      <c r="BD944" s="13">
        <f t="shared" si="4819"/>
        <v>24.000000000000909</v>
      </c>
      <c r="BF944" s="11">
        <f t="shared" si="4820"/>
        <v>0.49999999999954525</v>
      </c>
      <c r="BG944" s="11">
        <f t="shared" si="4821"/>
        <v>-1.4999999999986358</v>
      </c>
      <c r="BH944" s="11">
        <f t="shared" si="4822"/>
        <v>-0.99999999999909051</v>
      </c>
      <c r="BI944" s="11">
        <f t="shared" si="4823"/>
        <v>-1.0000000000005116</v>
      </c>
      <c r="BJ944" s="11">
        <f t="shared" si="4824"/>
        <v>-1.999999999998181</v>
      </c>
      <c r="BK944" s="11">
        <f t="shared" si="4825"/>
        <v>-1.999999999998181</v>
      </c>
      <c r="BL944" s="11">
        <f t="shared" si="4826"/>
        <v>-3.3000000000002725</v>
      </c>
      <c r="BM944" s="11">
        <f t="shared" si="4827"/>
        <v>-3.6666666666669698</v>
      </c>
      <c r="BN944" s="11">
        <f t="shared" si="4828"/>
        <v>-2.7500000000002274</v>
      </c>
      <c r="BO944" s="11">
        <f t="shared" si="4829"/>
        <v>-2.499999999999849</v>
      </c>
      <c r="BP944" s="11">
        <f t="shared" si="4830"/>
        <v>-4.0999999999999091</v>
      </c>
      <c r="BQ944" s="126">
        <v>1</v>
      </c>
      <c r="BR944" s="11">
        <f t="shared" si="4831"/>
        <v>-0.33333333333666815</v>
      </c>
      <c r="BS944" s="11">
        <f t="shared" si="4832"/>
        <v>3.0000000000006057</v>
      </c>
      <c r="BT944" s="11">
        <f t="shared" si="4833"/>
        <v>-4.1999999999983633</v>
      </c>
      <c r="BU944" s="11">
        <f t="shared" si="4834"/>
        <v>-5.3333333333335355</v>
      </c>
      <c r="BV944" s="11">
        <f t="shared" si="4835"/>
        <v>-5.1999999999983029</v>
      </c>
      <c r="BY944" s="126"/>
      <c r="BZ944" s="126"/>
      <c r="CA944" s="122">
        <f t="shared" si="4836"/>
        <v>-5.3333333333335355</v>
      </c>
      <c r="CB944" s="126">
        <f t="shared" si="4837"/>
        <v>1</v>
      </c>
      <c r="CC944" s="126">
        <f t="shared" si="4838"/>
        <v>1</v>
      </c>
      <c r="CD944" s="126">
        <f t="shared" si="4839"/>
        <v>0</v>
      </c>
      <c r="CE944" s="126">
        <f t="shared" si="4840"/>
        <v>0</v>
      </c>
      <c r="CF944" s="126">
        <f t="shared" si="4841"/>
        <v>0</v>
      </c>
      <c r="CG944" s="126" t="str">
        <f t="shared" si="4842"/>
        <v/>
      </c>
      <c r="CH944" s="126">
        <f t="shared" si="4843"/>
        <v>1</v>
      </c>
      <c r="CI944" s="126">
        <f t="shared" si="4844"/>
        <v>1</v>
      </c>
      <c r="CJ944" s="126" t="str">
        <f t="shared" si="4845"/>
        <v/>
      </c>
      <c r="CK944" s="126" t="str">
        <f t="shared" si="4846"/>
        <v/>
      </c>
      <c r="CL944" s="126">
        <f t="shared" si="4847"/>
        <v>1</v>
      </c>
      <c r="CM944" s="126">
        <f t="shared" si="4848"/>
        <v>1</v>
      </c>
      <c r="CN944" s="126">
        <f t="shared" si="4849"/>
        <v>1</v>
      </c>
      <c r="CO944" s="126" t="str">
        <f t="shared" si="4850"/>
        <v/>
      </c>
      <c r="CP944" s="126">
        <f t="shared" si="4851"/>
        <v>1</v>
      </c>
      <c r="CQ944" s="126" t="str">
        <f t="shared" si="4852"/>
        <v/>
      </c>
      <c r="CR944" s="126"/>
      <c r="CS944" s="126">
        <f t="shared" si="4853"/>
        <v>1</v>
      </c>
      <c r="CT944" s="126">
        <f t="shared" si="4854"/>
        <v>1</v>
      </c>
      <c r="CU944" s="126">
        <f t="shared" si="4855"/>
        <v>0</v>
      </c>
      <c r="CV944" s="126">
        <f t="shared" si="4856"/>
        <v>0</v>
      </c>
      <c r="CW944" s="126">
        <f t="shared" si="4857"/>
        <v>1</v>
      </c>
      <c r="CX944" s="126" t="str">
        <f t="shared" si="4858"/>
        <v/>
      </c>
      <c r="CY944" s="126" t="str">
        <f t="shared" si="4859"/>
        <v/>
      </c>
      <c r="CZ944" s="126" t="str">
        <f t="shared" si="4860"/>
        <v/>
      </c>
      <c r="DA944" s="126" t="str">
        <f t="shared" si="4861"/>
        <v/>
      </c>
      <c r="DB944" s="126">
        <f t="shared" si="4862"/>
        <v>0</v>
      </c>
      <c r="DC944" s="126">
        <f t="shared" si="4863"/>
        <v>1</v>
      </c>
      <c r="DD944" s="126" t="str">
        <f t="shared" si="4864"/>
        <v/>
      </c>
      <c r="DE944" s="126" t="str">
        <f t="shared" si="4865"/>
        <v/>
      </c>
      <c r="DF944" s="126"/>
      <c r="DG944" s="126">
        <f t="shared" si="4866"/>
        <v>1</v>
      </c>
      <c r="DH944" s="126">
        <f t="shared" si="4867"/>
        <v>1</v>
      </c>
      <c r="DI944" s="126">
        <f t="shared" si="4868"/>
        <v>0</v>
      </c>
      <c r="DJ944" s="126">
        <f t="shared" si="4869"/>
        <v>0</v>
      </c>
      <c r="DK944" s="126">
        <f t="shared" si="4870"/>
        <v>0</v>
      </c>
      <c r="DL944" s="126"/>
      <c r="DM944" s="126">
        <f t="shared" si="4871"/>
        <v>1</v>
      </c>
      <c r="DN944" s="126" t="str">
        <f t="shared" si="4872"/>
        <v/>
      </c>
      <c r="DO944" s="126" t="str">
        <f t="shared" si="4873"/>
        <v/>
      </c>
      <c r="DP944" s="126" t="str">
        <f t="shared" si="4874"/>
        <v/>
      </c>
      <c r="DQ944" s="126" t="str">
        <f t="shared" si="4875"/>
        <v/>
      </c>
      <c r="DR944" s="126" t="str">
        <f t="shared" si="4876"/>
        <v/>
      </c>
      <c r="DS944" s="126" t="str">
        <f t="shared" si="4877"/>
        <v/>
      </c>
      <c r="DT944" s="126" t="str">
        <f t="shared" si="4878"/>
        <v/>
      </c>
      <c r="DU944" s="126" t="str">
        <f t="shared" si="4879"/>
        <v/>
      </c>
      <c r="DV944" s="126">
        <f t="shared" si="4880"/>
        <v>0</v>
      </c>
      <c r="DW944" s="126">
        <f t="shared" si="4881"/>
        <v>0</v>
      </c>
      <c r="DX944" s="126" t="str">
        <f t="shared" si="4882"/>
        <v/>
      </c>
      <c r="DY944" s="126" t="str">
        <f t="shared" si="4883"/>
        <v/>
      </c>
      <c r="EA944" s="126">
        <f t="shared" si="4884"/>
        <v>1</v>
      </c>
      <c r="EB944" s="126">
        <f t="shared" si="4885"/>
        <v>1</v>
      </c>
      <c r="EC944" s="126">
        <f t="shared" si="4886"/>
        <v>0</v>
      </c>
      <c r="ED944" s="126">
        <f t="shared" si="4887"/>
        <v>0</v>
      </c>
      <c r="EF944" s="126">
        <f t="shared" si="4888"/>
        <v>0</v>
      </c>
      <c r="EG944" s="126">
        <f t="shared" si="4889"/>
        <v>0</v>
      </c>
      <c r="EH944" s="126">
        <f t="shared" si="4890"/>
        <v>1</v>
      </c>
      <c r="EI944" s="126">
        <f t="shared" si="4891"/>
        <v>1</v>
      </c>
      <c r="EK944" s="126">
        <f t="shared" si="4892"/>
        <v>1</v>
      </c>
      <c r="EL944" s="126">
        <f t="shared" si="4893"/>
        <v>0</v>
      </c>
      <c r="EM944" s="126">
        <f t="shared" si="4894"/>
        <v>0</v>
      </c>
      <c r="EO944" s="126">
        <f t="shared" si="4895"/>
        <v>1</v>
      </c>
      <c r="EP944" s="126">
        <f t="shared" si="4896"/>
        <v>1</v>
      </c>
      <c r="EQ944" s="126">
        <f t="shared" si="4897"/>
        <v>1</v>
      </c>
      <c r="ES944" s="126">
        <f t="shared" si="4898"/>
        <v>0</v>
      </c>
      <c r="ET944" s="126">
        <f t="shared" si="4899"/>
        <v>1</v>
      </c>
      <c r="EU944" s="126">
        <f t="shared" si="4900"/>
        <v>1</v>
      </c>
      <c r="EV944" s="126">
        <f t="shared" si="4901"/>
        <v>1</v>
      </c>
      <c r="EW944" s="126">
        <f t="shared" si="4902"/>
        <v>0</v>
      </c>
      <c r="EY944" s="126">
        <f t="shared" si="4903"/>
        <v>0</v>
      </c>
      <c r="EZ944" s="126">
        <f t="shared" si="4904"/>
        <v>1</v>
      </c>
      <c r="FA944" s="126">
        <f t="shared" si="4905"/>
        <v>1</v>
      </c>
      <c r="FC944" s="126">
        <f t="shared" si="4906"/>
        <v>1</v>
      </c>
      <c r="FD944" s="126">
        <f t="shared" si="4907"/>
        <v>1</v>
      </c>
      <c r="FE944" s="126"/>
      <c r="FF944" s="126">
        <f t="shared" si="4908"/>
        <v>1</v>
      </c>
      <c r="FG944" s="126">
        <f t="shared" si="4909"/>
        <v>1</v>
      </c>
      <c r="FH944" s="126">
        <f t="shared" si="4910"/>
        <v>1</v>
      </c>
      <c r="FI944" s="126">
        <f t="shared" si="4911"/>
        <v>0</v>
      </c>
      <c r="FJ944" s="126">
        <f t="shared" si="4912"/>
        <v>0</v>
      </c>
      <c r="FK944" s="126">
        <f t="shared" si="4913"/>
        <v>0</v>
      </c>
      <c r="FL944" s="126">
        <f t="shared" si="4914"/>
        <v>1</v>
      </c>
      <c r="FN944" s="126" t="str">
        <f t="shared" si="4915"/>
        <v/>
      </c>
      <c r="FO944" s="126" t="str">
        <f t="shared" si="4916"/>
        <v/>
      </c>
      <c r="FP944" s="126">
        <f t="shared" si="4917"/>
        <v>0</v>
      </c>
      <c r="FV944" s="126">
        <f t="shared" si="4918"/>
        <v>1</v>
      </c>
      <c r="FW944" s="126">
        <f t="shared" si="4919"/>
        <v>0</v>
      </c>
      <c r="FX944" s="126">
        <f t="shared" si="4920"/>
        <v>0</v>
      </c>
      <c r="GA944" s="126">
        <f t="shared" si="4921"/>
        <v>1</v>
      </c>
      <c r="GB944" s="126">
        <f t="shared" si="4922"/>
        <v>1</v>
      </c>
      <c r="GC944" s="126">
        <f t="shared" si="4923"/>
        <v>0</v>
      </c>
      <c r="GD944" s="126">
        <f t="shared" si="4924"/>
        <v>0</v>
      </c>
      <c r="GE944" s="126">
        <f t="shared" si="4925"/>
        <v>1</v>
      </c>
      <c r="GF944" s="126">
        <f t="shared" si="4926"/>
        <v>1</v>
      </c>
      <c r="GG944" s="126">
        <f t="shared" si="4927"/>
        <v>1</v>
      </c>
      <c r="GI944" s="126">
        <f t="shared" si="4928"/>
        <v>0</v>
      </c>
      <c r="GK944" s="126">
        <f t="shared" si="4929"/>
        <v>0</v>
      </c>
      <c r="GL944" s="126">
        <f t="shared" si="4930"/>
        <v>0</v>
      </c>
      <c r="GM944" s="126">
        <f t="shared" si="4931"/>
        <v>1</v>
      </c>
      <c r="GN944" s="126">
        <f t="shared" si="4932"/>
        <v>1</v>
      </c>
      <c r="GO944" s="126">
        <f t="shared" si="4933"/>
        <v>0</v>
      </c>
      <c r="GP944" s="126">
        <f t="shared" si="4934"/>
        <v>0</v>
      </c>
      <c r="GQ944" s="126">
        <f t="shared" si="4935"/>
        <v>0</v>
      </c>
      <c r="GS944" s="126" t="str">
        <f t="shared" si="4936"/>
        <v/>
      </c>
      <c r="GT944" s="126" t="str">
        <f t="shared" si="4937"/>
        <v/>
      </c>
      <c r="GU944" s="126">
        <f t="shared" si="4938"/>
        <v>1</v>
      </c>
      <c r="GV944" s="126">
        <f t="shared" si="4939"/>
        <v>1</v>
      </c>
      <c r="GW944" s="126">
        <f t="shared" si="4940"/>
        <v>1</v>
      </c>
      <c r="GX944" s="126">
        <f t="shared" si="4941"/>
        <v>1</v>
      </c>
      <c r="GY944" s="126">
        <f t="shared" si="4942"/>
        <v>1</v>
      </c>
      <c r="GZ944" s="126"/>
      <c r="HA944" s="126">
        <f t="shared" si="4943"/>
        <v>1</v>
      </c>
      <c r="HB944" s="126">
        <f t="shared" si="4944"/>
        <v>0</v>
      </c>
      <c r="HC944" s="126">
        <f t="shared" si="4945"/>
        <v>0</v>
      </c>
      <c r="HD944" s="126">
        <f t="shared" si="4946"/>
        <v>0</v>
      </c>
      <c r="HE944" s="126">
        <f t="shared" si="4947"/>
        <v>0</v>
      </c>
      <c r="HF944" s="126">
        <f t="shared" si="4948"/>
        <v>0</v>
      </c>
      <c r="HH944" s="126">
        <f t="shared" si="4949"/>
        <v>1</v>
      </c>
      <c r="HI944" s="126">
        <f t="shared" si="4950"/>
        <v>1</v>
      </c>
      <c r="HJ944" s="126">
        <f t="shared" si="4951"/>
        <v>0</v>
      </c>
      <c r="HK944" s="126">
        <f t="shared" si="4952"/>
        <v>0</v>
      </c>
      <c r="HL944" s="126">
        <f t="shared" si="4953"/>
        <v>0</v>
      </c>
      <c r="HM944" s="126">
        <f t="shared" si="4954"/>
        <v>0</v>
      </c>
      <c r="HO944" s="126">
        <f t="shared" si="4955"/>
        <v>1</v>
      </c>
      <c r="HP944" s="126" t="str">
        <f t="shared" si="4956"/>
        <v/>
      </c>
      <c r="HQ944" s="126">
        <f t="shared" si="4957"/>
        <v>1</v>
      </c>
      <c r="HR944" s="122" t="str">
        <f t="shared" si="4958"/>
        <v/>
      </c>
      <c r="HS944" s="126">
        <f t="shared" si="4959"/>
        <v>1</v>
      </c>
      <c r="HT944" s="122" t="str">
        <f t="shared" si="4960"/>
        <v/>
      </c>
      <c r="HU944" s="122" t="str">
        <f t="shared" si="4961"/>
        <v/>
      </c>
      <c r="HV944" s="126" t="str">
        <f t="shared" si="4962"/>
        <v/>
      </c>
      <c r="HW944" s="126" t="str">
        <f t="shared" si="4963"/>
        <v/>
      </c>
      <c r="HX944" s="126" t="str">
        <f t="shared" si="4964"/>
        <v/>
      </c>
      <c r="HZ944" s="126">
        <f t="shared" si="4965"/>
        <v>1</v>
      </c>
      <c r="IA944" s="126" t="str">
        <f t="shared" si="4966"/>
        <v/>
      </c>
      <c r="IB944" s="126">
        <f t="shared" si="4967"/>
        <v>1</v>
      </c>
      <c r="IC944" s="126" t="str">
        <f t="shared" si="4968"/>
        <v/>
      </c>
      <c r="ID944" s="126">
        <f t="shared" si="4969"/>
        <v>1</v>
      </c>
      <c r="IE944" s="126" t="str">
        <f t="shared" si="4970"/>
        <v/>
      </c>
      <c r="IF944" s="126" t="str">
        <f t="shared" si="4971"/>
        <v/>
      </c>
      <c r="IG944" s="126" t="str">
        <f t="shared" si="4972"/>
        <v/>
      </c>
      <c r="IH944" s="126" t="str">
        <f t="shared" si="4973"/>
        <v/>
      </c>
      <c r="II944" s="126" t="str">
        <f t="shared" si="4974"/>
        <v/>
      </c>
      <c r="IO944" s="128"/>
      <c r="IP944" s="128"/>
      <c r="IQ944" s="127"/>
      <c r="IR944" s="127"/>
      <c r="IX944" s="6"/>
      <c r="IY944" s="6"/>
      <c r="IZ944" s="7"/>
      <c r="JA944" s="7"/>
      <c r="JG944" s="12"/>
      <c r="JH944" s="12"/>
      <c r="JI944" s="13"/>
      <c r="JJ944" s="13"/>
      <c r="JN944" s="6"/>
      <c r="JO944" s="6"/>
      <c r="JQ944" s="11"/>
      <c r="JR944" s="11"/>
      <c r="JS944" s="12"/>
      <c r="JT944" s="13"/>
      <c r="JU944" s="12"/>
      <c r="JV944" s="12"/>
      <c r="JW944" s="97"/>
      <c r="JX944" s="13"/>
      <c r="JY944" s="13"/>
      <c r="JZ944" s="97"/>
      <c r="KA944" s="97"/>
      <c r="KB944" s="11"/>
      <c r="KC944" s="11"/>
      <c r="KD944" s="11"/>
      <c r="KE944" s="11"/>
    </row>
    <row r="945" spans="1:291" s="122" customFormat="1" x14ac:dyDescent="0.2">
      <c r="A945" s="146">
        <f t="shared" si="4081"/>
        <v>945</v>
      </c>
      <c r="C945" s="2">
        <v>43468</v>
      </c>
      <c r="D945" s="126">
        <v>97.61</v>
      </c>
      <c r="E945" s="126">
        <v>97.674999999999997</v>
      </c>
      <c r="F945" s="126">
        <v>97.72</v>
      </c>
      <c r="G945" s="128">
        <v>106.117</v>
      </c>
      <c r="H945" s="128">
        <v>115.09699999999999</v>
      </c>
      <c r="I945" s="128">
        <v>123.05</v>
      </c>
      <c r="J945" s="127">
        <v>148.21</v>
      </c>
      <c r="K945" s="126"/>
      <c r="M945" s="126">
        <f t="shared" si="4646"/>
        <v>97.61</v>
      </c>
      <c r="N945" s="126">
        <f t="shared" si="4647"/>
        <v>97.674999999999997</v>
      </c>
      <c r="O945" s="126">
        <f t="shared" si="4648"/>
        <v>97.72</v>
      </c>
      <c r="P945" s="128">
        <f t="shared" si="4975"/>
        <v>3403.7500000000005</v>
      </c>
      <c r="Q945" s="5">
        <f t="shared" si="4976"/>
        <v>3689.7499999999995</v>
      </c>
      <c r="R945" s="6">
        <f t="shared" si="4977"/>
        <v>3940.9999999999995</v>
      </c>
      <c r="S945" s="7">
        <f t="shared" si="4978"/>
        <v>4757.0000000000009</v>
      </c>
      <c r="V945" s="127">
        <f t="shared" si="4628"/>
        <v>17.999999999999261</v>
      </c>
      <c r="W945" s="127">
        <f t="shared" si="4629"/>
        <v>17.999999999999261</v>
      </c>
      <c r="X945" s="127">
        <f t="shared" si="4630"/>
        <v>18.500000000000227</v>
      </c>
      <c r="Y945" s="127">
        <f t="shared" si="4979"/>
        <v>7.75</v>
      </c>
      <c r="Z945" s="126">
        <f t="shared" si="4980"/>
        <v>19.749999999999545</v>
      </c>
      <c r="AA945" s="126">
        <f t="shared" si="4981"/>
        <v>30.999999999999545</v>
      </c>
      <c r="AB945" s="126">
        <f t="shared" si="4982"/>
        <v>61</v>
      </c>
      <c r="AC945" s="126"/>
      <c r="AD945" s="126"/>
      <c r="AE945" s="127">
        <f t="shared" si="4643"/>
        <v>6.1500023699990596</v>
      </c>
      <c r="AF945" s="127">
        <f t="shared" si="4644"/>
        <v>6.1500023699990596</v>
      </c>
      <c r="AG945" s="127">
        <f t="shared" si="4645"/>
        <v>6.6500023700000259</v>
      </c>
      <c r="AH945" s="127">
        <f t="shared" si="4806"/>
        <v>2.3333333333336359</v>
      </c>
      <c r="AI945" s="127">
        <f t="shared" si="4631"/>
        <v>3.6500000000002739</v>
      </c>
      <c r="AJ945" s="127">
        <f t="shared" si="4632"/>
        <v>1.1499999999998174</v>
      </c>
      <c r="AK945" s="127">
        <f t="shared" si="4633"/>
        <v>0.91666666666681706</v>
      </c>
      <c r="AL945" s="127">
        <f t="shared" si="4634"/>
        <v>4.2499999999997726</v>
      </c>
      <c r="AM945" s="127">
        <f t="shared" si="4635"/>
        <v>10.666666666666213</v>
      </c>
      <c r="AN945" s="127">
        <f t="shared" si="4636"/>
        <v>6.5999999999995467</v>
      </c>
      <c r="AO945" s="127">
        <f t="shared" si="4637"/>
        <v>1</v>
      </c>
      <c r="AP945" s="127">
        <f t="shared" si="4638"/>
        <v>7.0000000000006075</v>
      </c>
      <c r="AQ945" s="127">
        <f t="shared" si="4639"/>
        <v>12.041666666666439</v>
      </c>
      <c r="AR945" s="127">
        <f t="shared" si="4640"/>
        <v>3.1000000000001826</v>
      </c>
      <c r="AS945" s="127">
        <f t="shared" si="4641"/>
        <v>6.1944444444439899</v>
      </c>
      <c r="AT945" s="127">
        <f t="shared" si="4642"/>
        <v>7.3666666666666671</v>
      </c>
      <c r="AU945" s="126"/>
      <c r="AX945" s="11">
        <f t="shared" si="4813"/>
        <v>17.999999999999261</v>
      </c>
      <c r="AY945" s="11">
        <f t="shared" si="4814"/>
        <v>17.999999999999261</v>
      </c>
      <c r="AZ945" s="11">
        <f t="shared" si="4815"/>
        <v>18.500000000000227</v>
      </c>
      <c r="BA945" s="11">
        <f t="shared" si="4816"/>
        <v>7.75</v>
      </c>
      <c r="BB945" s="11">
        <f t="shared" si="4817"/>
        <v>19.749999999999545</v>
      </c>
      <c r="BC945" s="12">
        <f t="shared" si="4818"/>
        <v>30.999999999999545</v>
      </c>
      <c r="BD945" s="13">
        <f t="shared" si="4819"/>
        <v>61</v>
      </c>
      <c r="BF945" s="11">
        <f t="shared" si="4820"/>
        <v>2.499999999999261</v>
      </c>
      <c r="BG945" s="11">
        <f t="shared" si="4821"/>
        <v>6.1500023699990596</v>
      </c>
      <c r="BH945" s="11">
        <f t="shared" si="4822"/>
        <v>6.1500023699990596</v>
      </c>
      <c r="BI945" s="11">
        <f t="shared" si="4823"/>
        <v>6.6500023700000259</v>
      </c>
      <c r="BJ945" s="11">
        <f t="shared" si="4824"/>
        <v>2.3333333333336359</v>
      </c>
      <c r="BK945" s="11">
        <f t="shared" si="4825"/>
        <v>3.6500000000002739</v>
      </c>
      <c r="BL945" s="11">
        <f t="shared" si="4826"/>
        <v>1.1499999999998174</v>
      </c>
      <c r="BM945" s="11">
        <f t="shared" si="4827"/>
        <v>-0.91666666666681706</v>
      </c>
      <c r="BN945" s="11">
        <f t="shared" si="4828"/>
        <v>4.2499999999997726</v>
      </c>
      <c r="BO945" s="11">
        <f t="shared" si="4829"/>
        <v>10.666666666666213</v>
      </c>
      <c r="BP945" s="11">
        <f t="shared" si="4830"/>
        <v>6.5999999999995467</v>
      </c>
      <c r="BQ945" s="126">
        <v>1</v>
      </c>
      <c r="BR945" s="11">
        <f t="shared" si="4831"/>
        <v>-7.0000000000006075</v>
      </c>
      <c r="BS945" s="11">
        <f t="shared" si="4832"/>
        <v>12.041666666666439</v>
      </c>
      <c r="BT945" s="11">
        <f t="shared" si="4833"/>
        <v>3.1000000000001826</v>
      </c>
      <c r="BU945" s="11">
        <f t="shared" si="4834"/>
        <v>6.1944444444439899</v>
      </c>
      <c r="BV945" s="11">
        <f t="shared" si="4835"/>
        <v>7.3666666666666671</v>
      </c>
      <c r="BY945" s="126"/>
      <c r="BZ945" s="126"/>
      <c r="CA945" s="122">
        <f t="shared" si="4836"/>
        <v>6.1944444444439899</v>
      </c>
      <c r="CB945" s="126">
        <f t="shared" si="4837"/>
        <v>1</v>
      </c>
      <c r="CC945" s="126">
        <f t="shared" si="4838"/>
        <v>1</v>
      </c>
      <c r="CD945" s="126">
        <f t="shared" si="4839"/>
        <v>1</v>
      </c>
      <c r="CE945" s="126">
        <f t="shared" si="4840"/>
        <v>1</v>
      </c>
      <c r="CF945" s="126">
        <f t="shared" si="4841"/>
        <v>1</v>
      </c>
      <c r="CG945" s="126">
        <f t="shared" si="4842"/>
        <v>1</v>
      </c>
      <c r="CH945" s="126" t="str">
        <f t="shared" si="4843"/>
        <v/>
      </c>
      <c r="CI945" s="126">
        <f t="shared" si="4844"/>
        <v>0</v>
      </c>
      <c r="CJ945" s="126">
        <f t="shared" si="4845"/>
        <v>0</v>
      </c>
      <c r="CK945" s="126" t="str">
        <f t="shared" si="4846"/>
        <v/>
      </c>
      <c r="CL945" s="126">
        <f t="shared" si="4847"/>
        <v>0</v>
      </c>
      <c r="CM945" s="126" t="str">
        <f t="shared" si="4848"/>
        <v/>
      </c>
      <c r="CN945" s="126" t="str">
        <f t="shared" si="4849"/>
        <v/>
      </c>
      <c r="CO945" s="126">
        <f t="shared" si="4850"/>
        <v>0</v>
      </c>
      <c r="CP945" s="126">
        <f t="shared" si="4851"/>
        <v>0</v>
      </c>
      <c r="CQ945" s="126" t="str">
        <f t="shared" si="4852"/>
        <v/>
      </c>
      <c r="CR945" s="126"/>
      <c r="CS945" s="126">
        <f t="shared" si="4853"/>
        <v>0</v>
      </c>
      <c r="CT945" s="126">
        <f t="shared" si="4854"/>
        <v>0</v>
      </c>
      <c r="CU945" s="126">
        <f t="shared" si="4855"/>
        <v>0</v>
      </c>
      <c r="CV945" s="126">
        <f t="shared" si="4856"/>
        <v>0</v>
      </c>
      <c r="CW945" s="126">
        <f t="shared" si="4857"/>
        <v>1</v>
      </c>
      <c r="CX945" s="126" t="str">
        <f t="shared" si="4858"/>
        <v/>
      </c>
      <c r="CY945" s="126" t="str">
        <f t="shared" si="4859"/>
        <v/>
      </c>
      <c r="CZ945" s="126" t="str">
        <f t="shared" si="4860"/>
        <v/>
      </c>
      <c r="DA945" s="126" t="str">
        <f t="shared" si="4861"/>
        <v/>
      </c>
      <c r="DB945" s="126">
        <f t="shared" si="4862"/>
        <v>1</v>
      </c>
      <c r="DC945" s="126" t="str">
        <f t="shared" si="4863"/>
        <v/>
      </c>
      <c r="DD945" s="126">
        <f t="shared" si="4864"/>
        <v>1</v>
      </c>
      <c r="DE945" s="126" t="str">
        <f t="shared" si="4865"/>
        <v/>
      </c>
      <c r="DF945" s="126"/>
      <c r="DG945" s="126">
        <f t="shared" si="4866"/>
        <v>1</v>
      </c>
      <c r="DH945" s="126">
        <f t="shared" si="4867"/>
        <v>1</v>
      </c>
      <c r="DI945" s="126">
        <f t="shared" si="4868"/>
        <v>1</v>
      </c>
      <c r="DJ945" s="126">
        <f t="shared" si="4869"/>
        <v>1</v>
      </c>
      <c r="DK945" s="126" t="str">
        <f t="shared" si="4870"/>
        <v/>
      </c>
      <c r="DL945" s="126"/>
      <c r="DM945" s="126" t="str">
        <f t="shared" si="4871"/>
        <v/>
      </c>
      <c r="DN945" s="126">
        <f t="shared" si="4872"/>
        <v>0</v>
      </c>
      <c r="DO945" s="126">
        <f t="shared" si="4873"/>
        <v>0</v>
      </c>
      <c r="DP945" s="126">
        <f t="shared" si="4874"/>
        <v>1</v>
      </c>
      <c r="DQ945" s="126">
        <f t="shared" si="4875"/>
        <v>0</v>
      </c>
      <c r="DR945" s="126">
        <f t="shared" si="4876"/>
        <v>0</v>
      </c>
      <c r="DS945" s="126">
        <f t="shared" si="4877"/>
        <v>0</v>
      </c>
      <c r="DT945" s="126">
        <f t="shared" si="4878"/>
        <v>0</v>
      </c>
      <c r="DU945" s="126">
        <f t="shared" si="4879"/>
        <v>0</v>
      </c>
      <c r="DV945" s="126">
        <f t="shared" si="4880"/>
        <v>1</v>
      </c>
      <c r="DW945" s="126">
        <f t="shared" si="4881"/>
        <v>0</v>
      </c>
      <c r="DX945" s="126" t="str">
        <f t="shared" si="4882"/>
        <v/>
      </c>
      <c r="DY945" s="126" t="str">
        <f t="shared" si="4883"/>
        <v/>
      </c>
      <c r="EA945" s="126">
        <f t="shared" si="4884"/>
        <v>1</v>
      </c>
      <c r="EB945" s="126">
        <f t="shared" si="4885"/>
        <v>1</v>
      </c>
      <c r="EC945" s="126">
        <f t="shared" si="4886"/>
        <v>1</v>
      </c>
      <c r="ED945" s="126">
        <f t="shared" si="4887"/>
        <v>1</v>
      </c>
      <c r="EF945" s="126">
        <f t="shared" si="4888"/>
        <v>1</v>
      </c>
      <c r="EG945" s="126">
        <f t="shared" si="4889"/>
        <v>1</v>
      </c>
      <c r="EH945" s="126">
        <f t="shared" si="4890"/>
        <v>1</v>
      </c>
      <c r="EI945" s="126">
        <f t="shared" si="4891"/>
        <v>1</v>
      </c>
      <c r="EK945" s="126">
        <f t="shared" si="4892"/>
        <v>1</v>
      </c>
      <c r="EL945" s="126">
        <f t="shared" si="4893"/>
        <v>1</v>
      </c>
      <c r="EM945" s="126">
        <f t="shared" si="4894"/>
        <v>1</v>
      </c>
      <c r="EO945" s="126">
        <f t="shared" si="4895"/>
        <v>1</v>
      </c>
      <c r="EP945" s="126">
        <f t="shared" si="4896"/>
        <v>1</v>
      </c>
      <c r="EQ945" s="126">
        <f t="shared" si="4897"/>
        <v>1</v>
      </c>
      <c r="ES945" s="126">
        <f t="shared" si="4898"/>
        <v>1</v>
      </c>
      <c r="ET945" s="126">
        <f t="shared" si="4899"/>
        <v>1</v>
      </c>
      <c r="EU945" s="126">
        <f t="shared" si="4900"/>
        <v>1</v>
      </c>
      <c r="EV945" s="126">
        <f t="shared" si="4901"/>
        <v>1</v>
      </c>
      <c r="EW945" s="126">
        <f t="shared" si="4902"/>
        <v>0</v>
      </c>
      <c r="EY945" s="126">
        <f t="shared" si="4903"/>
        <v>1</v>
      </c>
      <c r="EZ945" s="126">
        <f t="shared" si="4904"/>
        <v>1</v>
      </c>
      <c r="FA945" s="126">
        <f t="shared" si="4905"/>
        <v>1</v>
      </c>
      <c r="FC945" s="126">
        <f t="shared" si="4906"/>
        <v>0</v>
      </c>
      <c r="FD945" s="126" t="str">
        <f t="shared" si="4907"/>
        <v/>
      </c>
      <c r="FE945" s="126"/>
      <c r="FF945" s="126">
        <f t="shared" si="4908"/>
        <v>0</v>
      </c>
      <c r="FG945" s="126">
        <f t="shared" si="4909"/>
        <v>1</v>
      </c>
      <c r="FH945" s="126">
        <f t="shared" si="4910"/>
        <v>0</v>
      </c>
      <c r="FI945" s="126" t="str">
        <f t="shared" si="4911"/>
        <v/>
      </c>
      <c r="FJ945" s="126" t="str">
        <f t="shared" si="4912"/>
        <v/>
      </c>
      <c r="FK945" s="126" t="str">
        <f t="shared" si="4913"/>
        <v/>
      </c>
      <c r="FL945" s="126" t="str">
        <f t="shared" si="4914"/>
        <v/>
      </c>
      <c r="FN945" s="126">
        <f t="shared" si="4915"/>
        <v>1</v>
      </c>
      <c r="FO945" s="126">
        <f t="shared" si="4916"/>
        <v>0</v>
      </c>
      <c r="FP945" s="126" t="str">
        <f t="shared" si="4917"/>
        <v/>
      </c>
      <c r="FV945" s="126">
        <f t="shared" si="4918"/>
        <v>0</v>
      </c>
      <c r="FW945" s="126">
        <f t="shared" si="4919"/>
        <v>0</v>
      </c>
      <c r="FX945" s="126">
        <f t="shared" si="4920"/>
        <v>0</v>
      </c>
      <c r="GA945" s="126">
        <f t="shared" si="4921"/>
        <v>0</v>
      </c>
      <c r="GB945" s="126">
        <f t="shared" si="4922"/>
        <v>0</v>
      </c>
      <c r="GC945" s="126">
        <f t="shared" si="4923"/>
        <v>0</v>
      </c>
      <c r="GD945" s="126">
        <f t="shared" si="4924"/>
        <v>0</v>
      </c>
      <c r="GE945" s="126">
        <f t="shared" si="4925"/>
        <v>0</v>
      </c>
      <c r="GF945" s="126">
        <f t="shared" si="4926"/>
        <v>1</v>
      </c>
      <c r="GG945" s="126">
        <f t="shared" si="4927"/>
        <v>0</v>
      </c>
      <c r="GI945" s="126">
        <f t="shared" si="4928"/>
        <v>0</v>
      </c>
      <c r="GK945" s="126">
        <f t="shared" si="4929"/>
        <v>1</v>
      </c>
      <c r="GL945" s="126">
        <f t="shared" si="4930"/>
        <v>1</v>
      </c>
      <c r="GM945" s="126">
        <f t="shared" si="4931"/>
        <v>1</v>
      </c>
      <c r="GN945" s="126">
        <f t="shared" si="4932"/>
        <v>1</v>
      </c>
      <c r="GO945" s="126">
        <f t="shared" si="4933"/>
        <v>1</v>
      </c>
      <c r="GP945" s="126">
        <f t="shared" si="4934"/>
        <v>0</v>
      </c>
      <c r="GQ945" s="126">
        <f t="shared" si="4935"/>
        <v>1</v>
      </c>
      <c r="GS945" s="126">
        <f t="shared" si="4936"/>
        <v>0</v>
      </c>
      <c r="GT945" s="126">
        <f t="shared" si="4937"/>
        <v>0</v>
      </c>
      <c r="GU945" s="126">
        <f t="shared" si="4938"/>
        <v>0</v>
      </c>
      <c r="GV945" s="126">
        <f t="shared" si="4939"/>
        <v>0</v>
      </c>
      <c r="GW945" s="126">
        <f t="shared" si="4940"/>
        <v>0</v>
      </c>
      <c r="GX945" s="126">
        <f t="shared" si="4941"/>
        <v>0</v>
      </c>
      <c r="GY945" s="126">
        <f t="shared" si="4942"/>
        <v>0</v>
      </c>
      <c r="GZ945" s="126"/>
      <c r="HA945" s="126">
        <f t="shared" si="4943"/>
        <v>1</v>
      </c>
      <c r="HB945" s="126">
        <f t="shared" si="4944"/>
        <v>1</v>
      </c>
      <c r="HC945" s="126">
        <f t="shared" si="4945"/>
        <v>1</v>
      </c>
      <c r="HD945" s="126">
        <f t="shared" si="4946"/>
        <v>1</v>
      </c>
      <c r="HE945" s="126">
        <f t="shared" si="4947"/>
        <v>1</v>
      </c>
      <c r="HF945" s="126">
        <f t="shared" si="4948"/>
        <v>1</v>
      </c>
      <c r="HH945" s="126">
        <f t="shared" si="4949"/>
        <v>1</v>
      </c>
      <c r="HI945" s="126">
        <f t="shared" si="4950"/>
        <v>1</v>
      </c>
      <c r="HJ945" s="126">
        <f t="shared" si="4951"/>
        <v>1</v>
      </c>
      <c r="HK945" s="126">
        <f t="shared" si="4952"/>
        <v>1</v>
      </c>
      <c r="HL945" s="126">
        <f t="shared" si="4953"/>
        <v>1</v>
      </c>
      <c r="HM945" s="126">
        <f t="shared" si="4954"/>
        <v>1</v>
      </c>
      <c r="HO945" s="126">
        <f t="shared" si="4955"/>
        <v>1</v>
      </c>
      <c r="HP945" s="126" t="str">
        <f t="shared" si="4956"/>
        <v/>
      </c>
      <c r="HQ945" s="126">
        <f t="shared" si="4957"/>
        <v>1</v>
      </c>
      <c r="HR945" s="122" t="str">
        <f t="shared" si="4958"/>
        <v/>
      </c>
      <c r="HS945" s="126">
        <f t="shared" si="4959"/>
        <v>1</v>
      </c>
      <c r="HT945" s="122" t="str">
        <f t="shared" si="4960"/>
        <v/>
      </c>
      <c r="HU945" s="122">
        <f t="shared" si="4961"/>
        <v>1</v>
      </c>
      <c r="HV945" s="126" t="str">
        <f t="shared" si="4962"/>
        <v/>
      </c>
      <c r="HW945" s="126">
        <f t="shared" si="4963"/>
        <v>1</v>
      </c>
      <c r="HX945" s="126" t="str">
        <f t="shared" si="4964"/>
        <v/>
      </c>
      <c r="HZ945" s="126">
        <f t="shared" si="4965"/>
        <v>0</v>
      </c>
      <c r="IA945" s="126" t="str">
        <f t="shared" si="4966"/>
        <v/>
      </c>
      <c r="IB945" s="126">
        <f t="shared" si="4967"/>
        <v>0</v>
      </c>
      <c r="IC945" s="126" t="str">
        <f t="shared" si="4968"/>
        <v/>
      </c>
      <c r="ID945" s="126">
        <f t="shared" si="4969"/>
        <v>0</v>
      </c>
      <c r="IE945" s="126" t="str">
        <f t="shared" si="4970"/>
        <v/>
      </c>
      <c r="IF945" s="126">
        <f t="shared" si="4971"/>
        <v>0</v>
      </c>
      <c r="IG945" s="126" t="str">
        <f t="shared" si="4972"/>
        <v/>
      </c>
      <c r="IH945" s="126">
        <f t="shared" si="4973"/>
        <v>0</v>
      </c>
      <c r="II945" s="126" t="str">
        <f t="shared" si="4974"/>
        <v/>
      </c>
      <c r="IO945" s="128"/>
      <c r="IP945" s="128"/>
      <c r="IQ945" s="127"/>
      <c r="IR945" s="127"/>
      <c r="IX945" s="6"/>
      <c r="IY945" s="6"/>
      <c r="IZ945" s="7"/>
      <c r="JA945" s="7"/>
      <c r="JG945" s="12"/>
      <c r="JH945" s="12"/>
      <c r="JI945" s="13"/>
      <c r="JJ945" s="13"/>
      <c r="JN945" s="6"/>
      <c r="JO945" s="6"/>
      <c r="JQ945" s="11"/>
      <c r="JR945" s="11"/>
      <c r="JS945" s="12"/>
      <c r="JT945" s="13"/>
      <c r="JU945" s="12"/>
      <c r="JV945" s="12"/>
      <c r="JW945" s="97"/>
      <c r="JX945" s="13"/>
      <c r="JY945" s="13"/>
      <c r="JZ945" s="97"/>
      <c r="KA945" s="97"/>
      <c r="KB945" s="11"/>
      <c r="KC945" s="11"/>
      <c r="KD945" s="11"/>
      <c r="KE945" s="11"/>
    </row>
    <row r="946" spans="1:291" s="122" customFormat="1" x14ac:dyDescent="0.2">
      <c r="A946" s="146">
        <f t="shared" si="4081"/>
        <v>946</v>
      </c>
      <c r="C946" s="2">
        <v>43469</v>
      </c>
      <c r="D946" s="126">
        <v>97.49</v>
      </c>
      <c r="E946" s="126">
        <v>97.55</v>
      </c>
      <c r="F946" s="126">
        <v>97.584999999999994</v>
      </c>
      <c r="G946" s="128">
        <v>106.05200000000001</v>
      </c>
      <c r="H946" s="128">
        <v>114.242</v>
      </c>
      <c r="I946" s="128">
        <v>122.095</v>
      </c>
      <c r="J946" s="127">
        <v>146.28</v>
      </c>
      <c r="K946" s="126"/>
      <c r="M946" s="126">
        <f t="shared" si="4646"/>
        <v>97.49</v>
      </c>
      <c r="N946" s="126">
        <f t="shared" si="4647"/>
        <v>97.55</v>
      </c>
      <c r="O946" s="126">
        <f t="shared" si="4648"/>
        <v>97.584999999999994</v>
      </c>
      <c r="P946" s="128">
        <f t="shared" si="4975"/>
        <v>3397.2500000000005</v>
      </c>
      <c r="Q946" s="5">
        <f t="shared" si="4976"/>
        <v>3672.2500000000005</v>
      </c>
      <c r="R946" s="6">
        <f t="shared" si="4977"/>
        <v>3913.5</v>
      </c>
      <c r="S946" s="7">
        <f t="shared" si="4978"/>
        <v>4700</v>
      </c>
      <c r="V946" s="127">
        <f t="shared" si="4628"/>
        <v>12.000000000000455</v>
      </c>
      <c r="W946" s="127">
        <f t="shared" si="4629"/>
        <v>12.5</v>
      </c>
      <c r="X946" s="127">
        <f t="shared" si="4630"/>
        <v>13.500000000000512</v>
      </c>
      <c r="Y946" s="127">
        <f t="shared" si="4979"/>
        <v>6.5</v>
      </c>
      <c r="Z946" s="126">
        <f t="shared" si="4980"/>
        <v>17.499999999999091</v>
      </c>
      <c r="AA946" s="126">
        <f t="shared" si="4981"/>
        <v>27.499999999999545</v>
      </c>
      <c r="AB946" s="126">
        <f t="shared" si="4982"/>
        <v>57.000000000000909</v>
      </c>
      <c r="AC946" s="126"/>
      <c r="AD946" s="126"/>
      <c r="AE946" s="127">
        <f t="shared" si="4643"/>
        <v>1.5000021000005805</v>
      </c>
      <c r="AF946" s="127">
        <f t="shared" si="4644"/>
        <v>2.0000021000001258</v>
      </c>
      <c r="AG946" s="127">
        <f t="shared" si="4645"/>
        <v>3.0000021000006374</v>
      </c>
      <c r="AH946" s="127">
        <f t="shared" si="4806"/>
        <v>1.3333333333339397</v>
      </c>
      <c r="AI946" s="127">
        <f t="shared" si="4631"/>
        <v>2.5000000000005453</v>
      </c>
      <c r="AJ946" s="127">
        <f t="shared" si="4632"/>
        <v>0.99999999999936406</v>
      </c>
      <c r="AK946" s="127">
        <f t="shared" si="4633"/>
        <v>0.83333333333393966</v>
      </c>
      <c r="AL946" s="127">
        <f t="shared" si="4634"/>
        <v>3.7499999999993179</v>
      </c>
      <c r="AM946" s="127">
        <f t="shared" si="4635"/>
        <v>8.4999999999992433</v>
      </c>
      <c r="AN946" s="127">
        <f t="shared" si="4636"/>
        <v>4.6999999999991822</v>
      </c>
      <c r="AO946" s="127">
        <f t="shared" si="4637"/>
        <v>1</v>
      </c>
      <c r="AP946" s="127">
        <f t="shared" si="4638"/>
        <v>5.0000000000015152</v>
      </c>
      <c r="AQ946" s="127">
        <f t="shared" si="4639"/>
        <v>9.7500000000001528</v>
      </c>
      <c r="AR946" s="127">
        <f t="shared" si="4640"/>
        <v>2.0000000000001812</v>
      </c>
      <c r="AS946" s="127">
        <f t="shared" si="4641"/>
        <v>4.8333333333322219</v>
      </c>
      <c r="AT946" s="127">
        <f t="shared" si="4642"/>
        <v>5.3999999999998787</v>
      </c>
      <c r="AU946" s="126"/>
      <c r="AX946" s="11">
        <f t="shared" si="4813"/>
        <v>-12.000000000000455</v>
      </c>
      <c r="AY946" s="11">
        <f t="shared" si="4814"/>
        <v>-12.5</v>
      </c>
      <c r="AZ946" s="11">
        <f t="shared" si="4815"/>
        <v>-13.500000000000512</v>
      </c>
      <c r="BA946" s="11">
        <f t="shared" si="4816"/>
        <v>-6.5</v>
      </c>
      <c r="BB946" s="11">
        <f t="shared" si="4817"/>
        <v>-17.499999999999091</v>
      </c>
      <c r="BC946" s="12">
        <f t="shared" si="4818"/>
        <v>-27.499999999999545</v>
      </c>
      <c r="BD946" s="13">
        <f t="shared" si="4819"/>
        <v>-57.000000000000909</v>
      </c>
      <c r="BF946" s="11">
        <f t="shared" si="4820"/>
        <v>0.99999999999954525</v>
      </c>
      <c r="BG946" s="11">
        <f t="shared" si="4821"/>
        <v>-1.5000021000005805</v>
      </c>
      <c r="BH946" s="11">
        <f t="shared" si="4822"/>
        <v>-2.0000021000001258</v>
      </c>
      <c r="BI946" s="11">
        <f t="shared" si="4823"/>
        <v>-3.0000021000006374</v>
      </c>
      <c r="BJ946" s="11">
        <f t="shared" si="4824"/>
        <v>-1.3333333333339397</v>
      </c>
      <c r="BK946" s="11">
        <f t="shared" si="4825"/>
        <v>-2.5000000000005453</v>
      </c>
      <c r="BL946" s="11">
        <f t="shared" si="4826"/>
        <v>-0.99999999999936406</v>
      </c>
      <c r="BM946" s="11">
        <f t="shared" si="4827"/>
        <v>0.83333333333393966</v>
      </c>
      <c r="BN946" s="11">
        <f t="shared" si="4828"/>
        <v>-3.7499999999993179</v>
      </c>
      <c r="BO946" s="11">
        <f t="shared" si="4829"/>
        <v>-8.4999999999992433</v>
      </c>
      <c r="BP946" s="11">
        <f t="shared" si="4830"/>
        <v>-4.6999999999991822</v>
      </c>
      <c r="BQ946" s="126">
        <v>1</v>
      </c>
      <c r="BR946" s="11">
        <f t="shared" si="4831"/>
        <v>5.0000000000015152</v>
      </c>
      <c r="BS946" s="11">
        <f t="shared" si="4832"/>
        <v>-9.7500000000001528</v>
      </c>
      <c r="BT946" s="11">
        <f t="shared" si="4833"/>
        <v>-2.0000000000001812</v>
      </c>
      <c r="BU946" s="11">
        <f t="shared" si="4834"/>
        <v>-4.8333333333322219</v>
      </c>
      <c r="BV946" s="11">
        <f t="shared" si="4835"/>
        <v>-5.3999999999998787</v>
      </c>
      <c r="BY946" s="126"/>
      <c r="BZ946" s="126"/>
      <c r="CA946" s="122">
        <f t="shared" si="4836"/>
        <v>-4.8333333333322219</v>
      </c>
      <c r="CB946" s="126">
        <f t="shared" si="4837"/>
        <v>1</v>
      </c>
      <c r="CC946" s="126">
        <f t="shared" si="4838"/>
        <v>1</v>
      </c>
      <c r="CD946" s="126">
        <f t="shared" si="4839"/>
        <v>1</v>
      </c>
      <c r="CE946" s="126">
        <f t="shared" si="4840"/>
        <v>1</v>
      </c>
      <c r="CF946" s="126">
        <f t="shared" si="4841"/>
        <v>1</v>
      </c>
      <c r="CG946" s="126">
        <f t="shared" si="4842"/>
        <v>1</v>
      </c>
      <c r="CH946" s="126" t="str">
        <f t="shared" si="4843"/>
        <v/>
      </c>
      <c r="CI946" s="126">
        <f t="shared" si="4844"/>
        <v>0</v>
      </c>
      <c r="CJ946" s="126">
        <f t="shared" si="4845"/>
        <v>0</v>
      </c>
      <c r="CK946" s="126" t="str">
        <f t="shared" si="4846"/>
        <v/>
      </c>
      <c r="CL946" s="126">
        <f t="shared" si="4847"/>
        <v>0</v>
      </c>
      <c r="CM946" s="126" t="str">
        <f t="shared" si="4848"/>
        <v/>
      </c>
      <c r="CN946" s="126" t="str">
        <f t="shared" si="4849"/>
        <v/>
      </c>
      <c r="CO946" s="126">
        <f t="shared" si="4850"/>
        <v>0</v>
      </c>
      <c r="CP946" s="126">
        <f t="shared" si="4851"/>
        <v>0</v>
      </c>
      <c r="CQ946" s="126" t="str">
        <f t="shared" si="4852"/>
        <v/>
      </c>
      <c r="CR946" s="126"/>
      <c r="CS946" s="126">
        <f t="shared" si="4853"/>
        <v>0</v>
      </c>
      <c r="CT946" s="126">
        <f t="shared" si="4854"/>
        <v>0</v>
      </c>
      <c r="CU946" s="126">
        <f t="shared" si="4855"/>
        <v>0</v>
      </c>
      <c r="CV946" s="126">
        <f t="shared" si="4856"/>
        <v>0</v>
      </c>
      <c r="CW946" s="126">
        <f t="shared" si="4857"/>
        <v>1</v>
      </c>
      <c r="CX946" s="126" t="str">
        <f t="shared" si="4858"/>
        <v/>
      </c>
      <c r="CY946" s="126" t="str">
        <f t="shared" si="4859"/>
        <v/>
      </c>
      <c r="CZ946" s="126" t="str">
        <f t="shared" si="4860"/>
        <v/>
      </c>
      <c r="DA946" s="126" t="str">
        <f t="shared" si="4861"/>
        <v/>
      </c>
      <c r="DB946" s="126">
        <f t="shared" si="4862"/>
        <v>1</v>
      </c>
      <c r="DC946" s="126" t="str">
        <f t="shared" si="4863"/>
        <v/>
      </c>
      <c r="DD946" s="126">
        <f t="shared" si="4864"/>
        <v>1</v>
      </c>
      <c r="DE946" s="126" t="str">
        <f t="shared" si="4865"/>
        <v/>
      </c>
      <c r="DF946" s="126"/>
      <c r="DG946" s="126">
        <f t="shared" si="4866"/>
        <v>1</v>
      </c>
      <c r="DH946" s="126">
        <f t="shared" si="4867"/>
        <v>1</v>
      </c>
      <c r="DI946" s="126">
        <f t="shared" si="4868"/>
        <v>1</v>
      </c>
      <c r="DJ946" s="126">
        <f t="shared" si="4869"/>
        <v>1</v>
      </c>
      <c r="DK946" s="126" t="str">
        <f t="shared" si="4870"/>
        <v/>
      </c>
      <c r="DL946" s="126"/>
      <c r="DM946" s="126" t="str">
        <f t="shared" si="4871"/>
        <v/>
      </c>
      <c r="DN946" s="126">
        <f t="shared" si="4872"/>
        <v>0</v>
      </c>
      <c r="DO946" s="126">
        <f t="shared" si="4873"/>
        <v>0</v>
      </c>
      <c r="DP946" s="126">
        <f t="shared" si="4874"/>
        <v>1</v>
      </c>
      <c r="DQ946" s="126">
        <f t="shared" si="4875"/>
        <v>0</v>
      </c>
      <c r="DR946" s="126">
        <f t="shared" si="4876"/>
        <v>0</v>
      </c>
      <c r="DS946" s="126">
        <f t="shared" si="4877"/>
        <v>0</v>
      </c>
      <c r="DT946" s="126">
        <f t="shared" si="4878"/>
        <v>0</v>
      </c>
      <c r="DU946" s="126">
        <f t="shared" si="4879"/>
        <v>0</v>
      </c>
      <c r="DV946" s="126">
        <f t="shared" si="4880"/>
        <v>1</v>
      </c>
      <c r="DW946" s="126">
        <f t="shared" si="4881"/>
        <v>0</v>
      </c>
      <c r="DX946" s="126" t="str">
        <f t="shared" si="4882"/>
        <v/>
      </c>
      <c r="DY946" s="126" t="str">
        <f t="shared" si="4883"/>
        <v/>
      </c>
      <c r="EA946" s="126">
        <f t="shared" si="4884"/>
        <v>1</v>
      </c>
      <c r="EB946" s="126">
        <f t="shared" si="4885"/>
        <v>1</v>
      </c>
      <c r="EC946" s="126">
        <f t="shared" si="4886"/>
        <v>1</v>
      </c>
      <c r="ED946" s="126">
        <f t="shared" si="4887"/>
        <v>1</v>
      </c>
      <c r="EF946" s="126">
        <f t="shared" si="4888"/>
        <v>1</v>
      </c>
      <c r="EG946" s="126">
        <f t="shared" si="4889"/>
        <v>1</v>
      </c>
      <c r="EH946" s="126">
        <f t="shared" si="4890"/>
        <v>1</v>
      </c>
      <c r="EI946" s="126">
        <f t="shared" si="4891"/>
        <v>1</v>
      </c>
      <c r="EK946" s="126">
        <f t="shared" si="4892"/>
        <v>1</v>
      </c>
      <c r="EL946" s="126">
        <f t="shared" si="4893"/>
        <v>1</v>
      </c>
      <c r="EM946" s="126">
        <f t="shared" si="4894"/>
        <v>1</v>
      </c>
      <c r="EO946" s="126">
        <f t="shared" si="4895"/>
        <v>1</v>
      </c>
      <c r="EP946" s="126">
        <f t="shared" si="4896"/>
        <v>1</v>
      </c>
      <c r="EQ946" s="126">
        <f t="shared" si="4897"/>
        <v>1</v>
      </c>
      <c r="ES946" s="126">
        <f t="shared" si="4898"/>
        <v>1</v>
      </c>
      <c r="ET946" s="126">
        <f t="shared" si="4899"/>
        <v>1</v>
      </c>
      <c r="EU946" s="126">
        <f t="shared" si="4900"/>
        <v>1</v>
      </c>
      <c r="EV946" s="126">
        <f t="shared" si="4901"/>
        <v>1</v>
      </c>
      <c r="EW946" s="126">
        <f t="shared" si="4902"/>
        <v>0</v>
      </c>
      <c r="EY946" s="126">
        <f t="shared" si="4903"/>
        <v>1</v>
      </c>
      <c r="EZ946" s="126">
        <f t="shared" si="4904"/>
        <v>1</v>
      </c>
      <c r="FA946" s="126">
        <f t="shared" si="4905"/>
        <v>1</v>
      </c>
      <c r="FC946" s="126">
        <f t="shared" si="4906"/>
        <v>0</v>
      </c>
      <c r="FD946" s="126" t="str">
        <f t="shared" si="4907"/>
        <v/>
      </c>
      <c r="FE946" s="126"/>
      <c r="FF946" s="126">
        <f t="shared" si="4908"/>
        <v>0</v>
      </c>
      <c r="FG946" s="126">
        <f t="shared" si="4909"/>
        <v>1</v>
      </c>
      <c r="FH946" s="126">
        <f t="shared" si="4910"/>
        <v>0</v>
      </c>
      <c r="FI946" s="126" t="str">
        <f t="shared" si="4911"/>
        <v/>
      </c>
      <c r="FJ946" s="126" t="str">
        <f t="shared" si="4912"/>
        <v/>
      </c>
      <c r="FK946" s="126" t="str">
        <f t="shared" si="4913"/>
        <v/>
      </c>
      <c r="FL946" s="126" t="str">
        <f t="shared" si="4914"/>
        <v/>
      </c>
      <c r="FN946" s="126">
        <f t="shared" si="4915"/>
        <v>1</v>
      </c>
      <c r="FO946" s="126">
        <f t="shared" si="4916"/>
        <v>0</v>
      </c>
      <c r="FP946" s="126" t="str">
        <f t="shared" si="4917"/>
        <v/>
      </c>
      <c r="FV946" s="126">
        <f t="shared" si="4918"/>
        <v>0</v>
      </c>
      <c r="FW946" s="126">
        <f t="shared" si="4919"/>
        <v>0</v>
      </c>
      <c r="FX946" s="126">
        <f t="shared" si="4920"/>
        <v>0</v>
      </c>
      <c r="GA946" s="126">
        <f t="shared" si="4921"/>
        <v>0</v>
      </c>
      <c r="GB946" s="126">
        <f t="shared" si="4922"/>
        <v>0</v>
      </c>
      <c r="GC946" s="126">
        <f t="shared" si="4923"/>
        <v>0</v>
      </c>
      <c r="GD946" s="126">
        <f t="shared" si="4924"/>
        <v>0</v>
      </c>
      <c r="GE946" s="126">
        <f t="shared" si="4925"/>
        <v>0</v>
      </c>
      <c r="GF946" s="126">
        <f t="shared" si="4926"/>
        <v>1</v>
      </c>
      <c r="GG946" s="126">
        <f t="shared" si="4927"/>
        <v>0</v>
      </c>
      <c r="GI946" s="126">
        <f t="shared" si="4928"/>
        <v>0</v>
      </c>
      <c r="GK946" s="126">
        <f t="shared" si="4929"/>
        <v>1</v>
      </c>
      <c r="GL946" s="126">
        <f t="shared" si="4930"/>
        <v>1</v>
      </c>
      <c r="GM946" s="126">
        <f t="shared" si="4931"/>
        <v>1</v>
      </c>
      <c r="GN946" s="126">
        <f t="shared" si="4932"/>
        <v>1</v>
      </c>
      <c r="GO946" s="126">
        <f t="shared" si="4933"/>
        <v>1</v>
      </c>
      <c r="GP946" s="126">
        <f t="shared" si="4934"/>
        <v>0</v>
      </c>
      <c r="GQ946" s="126">
        <f t="shared" si="4935"/>
        <v>1</v>
      </c>
      <c r="GS946" s="126">
        <f t="shared" si="4936"/>
        <v>0</v>
      </c>
      <c r="GT946" s="126">
        <f t="shared" si="4937"/>
        <v>0</v>
      </c>
      <c r="GU946" s="126">
        <f t="shared" si="4938"/>
        <v>0</v>
      </c>
      <c r="GV946" s="126">
        <f t="shared" si="4939"/>
        <v>0</v>
      </c>
      <c r="GW946" s="126">
        <f t="shared" si="4940"/>
        <v>0</v>
      </c>
      <c r="GX946" s="126">
        <f t="shared" si="4941"/>
        <v>0</v>
      </c>
      <c r="GY946" s="126">
        <f t="shared" si="4942"/>
        <v>0</v>
      </c>
      <c r="GZ946" s="126"/>
      <c r="HA946" s="126">
        <f t="shared" si="4943"/>
        <v>1</v>
      </c>
      <c r="HB946" s="126">
        <f t="shared" si="4944"/>
        <v>1</v>
      </c>
      <c r="HC946" s="126">
        <f t="shared" si="4945"/>
        <v>1</v>
      </c>
      <c r="HD946" s="126">
        <f t="shared" si="4946"/>
        <v>1</v>
      </c>
      <c r="HE946" s="126">
        <f t="shared" si="4947"/>
        <v>1</v>
      </c>
      <c r="HF946" s="126">
        <f t="shared" si="4948"/>
        <v>0</v>
      </c>
      <c r="HH946" s="126">
        <f t="shared" si="4949"/>
        <v>1</v>
      </c>
      <c r="HI946" s="126">
        <f t="shared" si="4950"/>
        <v>1</v>
      </c>
      <c r="HJ946" s="126">
        <f t="shared" si="4951"/>
        <v>1</v>
      </c>
      <c r="HK946" s="126">
        <f t="shared" si="4952"/>
        <v>1</v>
      </c>
      <c r="HL946" s="126">
        <f t="shared" si="4953"/>
        <v>1</v>
      </c>
      <c r="HM946" s="126">
        <f t="shared" si="4954"/>
        <v>1</v>
      </c>
      <c r="HO946" s="126" t="str">
        <f t="shared" si="4955"/>
        <v/>
      </c>
      <c r="HP946" s="126">
        <f t="shared" si="4956"/>
        <v>1</v>
      </c>
      <c r="HQ946" s="126" t="str">
        <f t="shared" si="4957"/>
        <v/>
      </c>
      <c r="HR946" s="122">
        <f t="shared" si="4958"/>
        <v>1</v>
      </c>
      <c r="HS946" s="126" t="str">
        <f t="shared" si="4959"/>
        <v/>
      </c>
      <c r="HT946" s="122">
        <f t="shared" si="4960"/>
        <v>1</v>
      </c>
      <c r="HU946" s="122" t="str">
        <f t="shared" si="4961"/>
        <v/>
      </c>
      <c r="HV946" s="126">
        <f t="shared" si="4962"/>
        <v>1</v>
      </c>
      <c r="HW946" s="126" t="str">
        <f t="shared" si="4963"/>
        <v/>
      </c>
      <c r="HX946" s="126">
        <f t="shared" si="4964"/>
        <v>1</v>
      </c>
      <c r="HZ946" s="126" t="str">
        <f t="shared" si="4965"/>
        <v/>
      </c>
      <c r="IA946" s="126">
        <f t="shared" si="4966"/>
        <v>0</v>
      </c>
      <c r="IB946" s="126" t="str">
        <f t="shared" si="4967"/>
        <v/>
      </c>
      <c r="IC946" s="126">
        <f t="shared" si="4968"/>
        <v>0</v>
      </c>
      <c r="ID946" s="126" t="str">
        <f t="shared" si="4969"/>
        <v/>
      </c>
      <c r="IE946" s="126">
        <f t="shared" si="4970"/>
        <v>0</v>
      </c>
      <c r="IF946" s="126" t="str">
        <f t="shared" si="4971"/>
        <v/>
      </c>
      <c r="IG946" s="126">
        <f t="shared" si="4972"/>
        <v>0</v>
      </c>
      <c r="IH946" s="126" t="str">
        <f t="shared" si="4973"/>
        <v/>
      </c>
      <c r="II946" s="126">
        <f t="shared" si="4974"/>
        <v>0</v>
      </c>
      <c r="IO946" s="128"/>
      <c r="IP946" s="128"/>
      <c r="IQ946" s="127"/>
      <c r="IR946" s="127"/>
      <c r="IX946" s="6"/>
      <c r="IY946" s="6"/>
      <c r="IZ946" s="7"/>
      <c r="JA946" s="7"/>
      <c r="JG946" s="12"/>
      <c r="JH946" s="12"/>
      <c r="JI946" s="13"/>
      <c r="JJ946" s="13"/>
      <c r="JN946" s="6"/>
      <c r="JO946" s="6"/>
      <c r="JQ946" s="11"/>
      <c r="JR946" s="11"/>
      <c r="JS946" s="12"/>
      <c r="JT946" s="13"/>
      <c r="JU946" s="12"/>
      <c r="JV946" s="12"/>
      <c r="JW946" s="97"/>
      <c r="JX946" s="13"/>
      <c r="JY946" s="13"/>
      <c r="JZ946" s="97"/>
      <c r="KA946" s="97"/>
      <c r="KB946" s="11"/>
      <c r="KC946" s="11"/>
      <c r="KD946" s="11"/>
      <c r="KE946" s="11"/>
    </row>
    <row r="947" spans="1:291" s="122" customFormat="1" x14ac:dyDescent="0.2">
      <c r="A947" s="146">
        <f t="shared" si="4081"/>
        <v>947</v>
      </c>
      <c r="C947" s="2">
        <v>43472</v>
      </c>
      <c r="D947" s="126">
        <v>97.45</v>
      </c>
      <c r="E947" s="126">
        <v>97.495000000000005</v>
      </c>
      <c r="F947" s="126">
        <v>97.525000000000006</v>
      </c>
      <c r="G947" s="128">
        <v>106.02500000000001</v>
      </c>
      <c r="H947" s="128">
        <v>114.187</v>
      </c>
      <c r="I947" s="128">
        <v>122.015</v>
      </c>
      <c r="J947" s="127">
        <v>146.16</v>
      </c>
      <c r="K947" s="126"/>
      <c r="M947" s="126">
        <f t="shared" si="4646"/>
        <v>97.45</v>
      </c>
      <c r="N947" s="126">
        <f t="shared" si="4647"/>
        <v>97.495000000000005</v>
      </c>
      <c r="O947" s="126">
        <f t="shared" si="4648"/>
        <v>97.525000000000006</v>
      </c>
      <c r="P947" s="128">
        <f t="shared" si="4975"/>
        <v>3394.5000000000005</v>
      </c>
      <c r="Q947" s="5">
        <f t="shared" si="4976"/>
        <v>3666.7499999999995</v>
      </c>
      <c r="R947" s="6">
        <f t="shared" si="4977"/>
        <v>3905.5</v>
      </c>
      <c r="S947" s="7">
        <f t="shared" si="4978"/>
        <v>4688</v>
      </c>
      <c r="V947" s="127">
        <f t="shared" si="4628"/>
        <v>3.9999999999992042</v>
      </c>
      <c r="W947" s="127">
        <f t="shared" si="4629"/>
        <v>5.499999999999261</v>
      </c>
      <c r="X947" s="127">
        <f t="shared" si="4630"/>
        <v>5.9999999999988063</v>
      </c>
      <c r="Y947" s="127">
        <f t="shared" si="4979"/>
        <v>2.75</v>
      </c>
      <c r="Z947" s="126">
        <f t="shared" si="4980"/>
        <v>5.5000000000009095</v>
      </c>
      <c r="AA947" s="126">
        <f t="shared" si="4981"/>
        <v>8</v>
      </c>
      <c r="AB947" s="126">
        <f t="shared" si="4982"/>
        <v>12</v>
      </c>
      <c r="AC947" s="126"/>
      <c r="AD947" s="126"/>
      <c r="AE947" s="127">
        <f t="shared" si="4643"/>
        <v>0.70000065999852623</v>
      </c>
      <c r="AF947" s="127">
        <f t="shared" si="4644"/>
        <v>2.2000006599985831</v>
      </c>
      <c r="AG947" s="127">
        <f t="shared" si="4645"/>
        <v>2.7000006599981283</v>
      </c>
      <c r="AH947" s="127">
        <f t="shared" si="4806"/>
        <v>1.8333333333327269</v>
      </c>
      <c r="AI947" s="127">
        <f t="shared" si="4631"/>
        <v>2.1999999999994544</v>
      </c>
      <c r="AJ947" s="127">
        <f t="shared" si="4632"/>
        <v>0.70000000000090967</v>
      </c>
      <c r="AK947" s="127">
        <f t="shared" si="4633"/>
        <v>0.16666666666757646</v>
      </c>
      <c r="AL947" s="127">
        <f t="shared" si="4634"/>
        <v>1.5000000000009095</v>
      </c>
      <c r="AM947" s="127">
        <f t="shared" si="4635"/>
        <v>4</v>
      </c>
      <c r="AN947" s="127">
        <f t="shared" si="4636"/>
        <v>3.2</v>
      </c>
      <c r="AO947" s="127">
        <f t="shared" si="4637"/>
        <v>1</v>
      </c>
      <c r="AP947" s="127">
        <f t="shared" si="4638"/>
        <v>3.499999999998181</v>
      </c>
      <c r="AQ947" s="127">
        <f t="shared" si="4639"/>
        <v>3.7499999999986353</v>
      </c>
      <c r="AR947" s="127">
        <f t="shared" si="4640"/>
        <v>2.2999999999999998</v>
      </c>
      <c r="AS947" s="127">
        <f t="shared" si="4641"/>
        <v>2.833333333334243</v>
      </c>
      <c r="AT947" s="127">
        <f t="shared" si="4642"/>
        <v>3.9</v>
      </c>
      <c r="AU947" s="126"/>
      <c r="AX947" s="11">
        <f t="shared" si="4813"/>
        <v>-3.9999999999992042</v>
      </c>
      <c r="AY947" s="11">
        <f t="shared" si="4814"/>
        <v>-5.499999999999261</v>
      </c>
      <c r="AZ947" s="11">
        <f t="shared" si="4815"/>
        <v>-5.9999999999988063</v>
      </c>
      <c r="BA947" s="11">
        <f t="shared" si="4816"/>
        <v>-2.75</v>
      </c>
      <c r="BB947" s="11">
        <f t="shared" si="4817"/>
        <v>-5.5000000000009095</v>
      </c>
      <c r="BC947" s="12">
        <f t="shared" si="4818"/>
        <v>-8</v>
      </c>
      <c r="BD947" s="13">
        <f t="shared" si="4819"/>
        <v>-12</v>
      </c>
      <c r="BF947" s="11">
        <f t="shared" si="4820"/>
        <v>1.5000000000007958</v>
      </c>
      <c r="BG947" s="11">
        <f t="shared" si="4821"/>
        <v>-0.70000065999852623</v>
      </c>
      <c r="BH947" s="11">
        <f t="shared" si="4822"/>
        <v>-2.2000006599985831</v>
      </c>
      <c r="BI947" s="11">
        <f t="shared" si="4823"/>
        <v>-2.7000006599981283</v>
      </c>
      <c r="BJ947" s="11">
        <f t="shared" si="4824"/>
        <v>-1.8333333333327269</v>
      </c>
      <c r="BK947" s="11">
        <f t="shared" si="4825"/>
        <v>-2.1999999999994544</v>
      </c>
      <c r="BL947" s="11">
        <f t="shared" si="4826"/>
        <v>-0.70000000000090967</v>
      </c>
      <c r="BM947" s="11">
        <f t="shared" si="4827"/>
        <v>-0.16666666666757646</v>
      </c>
      <c r="BN947" s="11">
        <f t="shared" si="4828"/>
        <v>-1.5000000000009095</v>
      </c>
      <c r="BO947" s="11">
        <f t="shared" si="4829"/>
        <v>-4</v>
      </c>
      <c r="BP947" s="11">
        <f t="shared" si="4830"/>
        <v>-3.2</v>
      </c>
      <c r="BQ947" s="126">
        <v>1</v>
      </c>
      <c r="BR947" s="11">
        <f t="shared" si="4831"/>
        <v>3.499999999998181</v>
      </c>
      <c r="BS947" s="11">
        <f t="shared" si="4832"/>
        <v>-3.7499999999986353</v>
      </c>
      <c r="BT947" s="11">
        <f t="shared" si="4833"/>
        <v>-2.2999999999999998</v>
      </c>
      <c r="BU947" s="11">
        <f t="shared" si="4834"/>
        <v>-2.833333333334243</v>
      </c>
      <c r="BV947" s="11">
        <f t="shared" si="4835"/>
        <v>-3.9</v>
      </c>
      <c r="BY947" s="126"/>
      <c r="BZ947" s="126"/>
      <c r="CA947" s="122">
        <f t="shared" si="4836"/>
        <v>-2.833333333334243</v>
      </c>
      <c r="CB947" s="126">
        <f t="shared" si="4837"/>
        <v>1</v>
      </c>
      <c r="CC947" s="126">
        <f t="shared" si="4838"/>
        <v>1</v>
      </c>
      <c r="CD947" s="126">
        <f t="shared" si="4839"/>
        <v>1</v>
      </c>
      <c r="CE947" s="126">
        <f t="shared" si="4840"/>
        <v>1</v>
      </c>
      <c r="CF947" s="126">
        <f t="shared" si="4841"/>
        <v>1</v>
      </c>
      <c r="CG947" s="126">
        <f t="shared" si="4842"/>
        <v>1</v>
      </c>
      <c r="CH947" s="126" t="str">
        <f t="shared" si="4843"/>
        <v/>
      </c>
      <c r="CI947" s="126" t="str">
        <f t="shared" si="4844"/>
        <v/>
      </c>
      <c r="CJ947" s="126">
        <f t="shared" si="4845"/>
        <v>0</v>
      </c>
      <c r="CK947" s="126">
        <f t="shared" si="4846"/>
        <v>0</v>
      </c>
      <c r="CL947" s="126">
        <f t="shared" si="4847"/>
        <v>1</v>
      </c>
      <c r="CM947" s="126">
        <f t="shared" si="4848"/>
        <v>0</v>
      </c>
      <c r="CN947" s="126" t="str">
        <f t="shared" si="4849"/>
        <v/>
      </c>
      <c r="CO947" s="126">
        <f t="shared" si="4850"/>
        <v>1</v>
      </c>
      <c r="CP947" s="126">
        <f t="shared" si="4851"/>
        <v>1</v>
      </c>
      <c r="CQ947" s="126" t="str">
        <f t="shared" si="4852"/>
        <v/>
      </c>
      <c r="CR947" s="126"/>
      <c r="CS947" s="126">
        <f t="shared" si="4853"/>
        <v>1</v>
      </c>
      <c r="CT947" s="126">
        <f t="shared" si="4854"/>
        <v>1</v>
      </c>
      <c r="CU947" s="126">
        <f t="shared" si="4855"/>
        <v>1</v>
      </c>
      <c r="CV947" s="126">
        <f t="shared" si="4856"/>
        <v>1</v>
      </c>
      <c r="CW947" s="126">
        <f t="shared" si="4857"/>
        <v>1</v>
      </c>
      <c r="CX947" s="126">
        <f t="shared" si="4858"/>
        <v>1</v>
      </c>
      <c r="CY947" s="126">
        <f t="shared" si="4859"/>
        <v>1</v>
      </c>
      <c r="CZ947" s="126">
        <f t="shared" si="4860"/>
        <v>1</v>
      </c>
      <c r="DA947" s="126">
        <f t="shared" si="4861"/>
        <v>1</v>
      </c>
      <c r="DB947" s="126" t="str">
        <f t="shared" si="4862"/>
        <v/>
      </c>
      <c r="DC947" s="126" t="str">
        <f t="shared" si="4863"/>
        <v/>
      </c>
      <c r="DD947" s="126">
        <f t="shared" si="4864"/>
        <v>0</v>
      </c>
      <c r="DE947" s="126" t="str">
        <f t="shared" si="4865"/>
        <v/>
      </c>
      <c r="DF947" s="126"/>
      <c r="DG947" s="126">
        <f t="shared" si="4866"/>
        <v>1</v>
      </c>
      <c r="DH947" s="126">
        <f t="shared" si="4867"/>
        <v>1</v>
      </c>
      <c r="DI947" s="126">
        <f t="shared" si="4868"/>
        <v>1</v>
      </c>
      <c r="DJ947" s="126">
        <f t="shared" si="4869"/>
        <v>1</v>
      </c>
      <c r="DK947" s="126" t="str">
        <f t="shared" si="4870"/>
        <v/>
      </c>
      <c r="DL947" s="126"/>
      <c r="DM947" s="126" t="str">
        <f t="shared" si="4871"/>
        <v/>
      </c>
      <c r="DN947" s="126">
        <f t="shared" si="4872"/>
        <v>1</v>
      </c>
      <c r="DO947" s="126">
        <f t="shared" si="4873"/>
        <v>1</v>
      </c>
      <c r="DP947" s="126">
        <f t="shared" si="4874"/>
        <v>1</v>
      </c>
      <c r="DQ947" s="126">
        <f t="shared" si="4875"/>
        <v>1</v>
      </c>
      <c r="DR947" s="126">
        <f t="shared" si="4876"/>
        <v>1</v>
      </c>
      <c r="DS947" s="126">
        <f t="shared" si="4877"/>
        <v>1</v>
      </c>
      <c r="DT947" s="126">
        <f t="shared" si="4878"/>
        <v>1</v>
      </c>
      <c r="DU947" s="126">
        <f t="shared" si="4879"/>
        <v>0</v>
      </c>
      <c r="DV947" s="126">
        <f t="shared" si="4880"/>
        <v>1</v>
      </c>
      <c r="DW947" s="126">
        <f t="shared" si="4881"/>
        <v>0</v>
      </c>
      <c r="DX947" s="126" t="str">
        <f t="shared" si="4882"/>
        <v/>
      </c>
      <c r="DY947" s="126" t="str">
        <f t="shared" si="4883"/>
        <v/>
      </c>
      <c r="EA947" s="126">
        <f t="shared" si="4884"/>
        <v>1</v>
      </c>
      <c r="EB947" s="126">
        <f t="shared" si="4885"/>
        <v>1</v>
      </c>
      <c r="EC947" s="126">
        <f t="shared" si="4886"/>
        <v>1</v>
      </c>
      <c r="ED947" s="126">
        <f t="shared" si="4887"/>
        <v>1</v>
      </c>
      <c r="EF947" s="126">
        <f t="shared" si="4888"/>
        <v>1</v>
      </c>
      <c r="EG947" s="126">
        <f t="shared" si="4889"/>
        <v>1</v>
      </c>
      <c r="EH947" s="126">
        <f t="shared" si="4890"/>
        <v>1</v>
      </c>
      <c r="EI947" s="126">
        <f t="shared" si="4891"/>
        <v>1</v>
      </c>
      <c r="EK947" s="126">
        <f t="shared" si="4892"/>
        <v>1</v>
      </c>
      <c r="EL947" s="126">
        <f t="shared" si="4893"/>
        <v>1</v>
      </c>
      <c r="EM947" s="126">
        <f t="shared" si="4894"/>
        <v>1</v>
      </c>
      <c r="EO947" s="126">
        <f t="shared" si="4895"/>
        <v>1</v>
      </c>
      <c r="EP947" s="126">
        <f t="shared" si="4896"/>
        <v>1</v>
      </c>
      <c r="EQ947" s="126">
        <f t="shared" si="4897"/>
        <v>1</v>
      </c>
      <c r="ES947" s="126">
        <f t="shared" si="4898"/>
        <v>1</v>
      </c>
      <c r="ET947" s="126">
        <f t="shared" si="4899"/>
        <v>1</v>
      </c>
      <c r="EU947" s="126">
        <f t="shared" si="4900"/>
        <v>1</v>
      </c>
      <c r="EV947" s="126">
        <f t="shared" si="4901"/>
        <v>1</v>
      </c>
      <c r="EW947" s="126">
        <f t="shared" si="4902"/>
        <v>1</v>
      </c>
      <c r="EY947" s="126">
        <f t="shared" si="4903"/>
        <v>1</v>
      </c>
      <c r="EZ947" s="126">
        <f t="shared" si="4904"/>
        <v>1</v>
      </c>
      <c r="FA947" s="126">
        <f t="shared" si="4905"/>
        <v>1</v>
      </c>
      <c r="FC947" s="126">
        <f t="shared" si="4906"/>
        <v>1</v>
      </c>
      <c r="FD947" s="126">
        <f t="shared" si="4907"/>
        <v>0</v>
      </c>
      <c r="FE947" s="126"/>
      <c r="FF947" s="126">
        <f t="shared" si="4908"/>
        <v>1</v>
      </c>
      <c r="FG947" s="126">
        <f t="shared" si="4909"/>
        <v>1</v>
      </c>
      <c r="FH947" s="126">
        <f t="shared" si="4910"/>
        <v>1</v>
      </c>
      <c r="FI947" s="126">
        <f t="shared" si="4911"/>
        <v>1</v>
      </c>
      <c r="FJ947" s="126">
        <f t="shared" si="4912"/>
        <v>1</v>
      </c>
      <c r="FK947" s="126">
        <f t="shared" si="4913"/>
        <v>1</v>
      </c>
      <c r="FL947" s="126">
        <f t="shared" si="4914"/>
        <v>1</v>
      </c>
      <c r="FN947" s="126" t="str">
        <f t="shared" si="4915"/>
        <v/>
      </c>
      <c r="FO947" s="126" t="str">
        <f t="shared" si="4916"/>
        <v/>
      </c>
      <c r="FP947" s="126" t="str">
        <f t="shared" si="4917"/>
        <v/>
      </c>
      <c r="FV947" s="126">
        <f t="shared" si="4918"/>
        <v>1</v>
      </c>
      <c r="FW947" s="126">
        <f t="shared" si="4919"/>
        <v>1</v>
      </c>
      <c r="FX947" s="126">
        <f t="shared" si="4920"/>
        <v>1</v>
      </c>
      <c r="GA947" s="126">
        <f t="shared" si="4921"/>
        <v>0</v>
      </c>
      <c r="GB947" s="126">
        <f t="shared" si="4922"/>
        <v>0</v>
      </c>
      <c r="GC947" s="126">
        <f t="shared" si="4923"/>
        <v>0</v>
      </c>
      <c r="GD947" s="126">
        <f t="shared" si="4924"/>
        <v>0</v>
      </c>
      <c r="GE947" s="126">
        <f t="shared" si="4925"/>
        <v>0</v>
      </c>
      <c r="GF947" s="126">
        <f t="shared" si="4926"/>
        <v>0</v>
      </c>
      <c r="GG947" s="126">
        <f t="shared" si="4927"/>
        <v>0</v>
      </c>
      <c r="GI947" s="126">
        <f t="shared" si="4928"/>
        <v>0</v>
      </c>
      <c r="GK947" s="126">
        <f t="shared" si="4929"/>
        <v>1</v>
      </c>
      <c r="GL947" s="126">
        <f t="shared" si="4930"/>
        <v>1</v>
      </c>
      <c r="GM947" s="126">
        <f t="shared" si="4931"/>
        <v>1</v>
      </c>
      <c r="GN947" s="126">
        <f t="shared" si="4932"/>
        <v>1</v>
      </c>
      <c r="GO947" s="126">
        <f t="shared" si="4933"/>
        <v>1</v>
      </c>
      <c r="GP947" s="126">
        <f t="shared" si="4934"/>
        <v>1</v>
      </c>
      <c r="GQ947" s="126">
        <f t="shared" si="4935"/>
        <v>1</v>
      </c>
      <c r="GS947" s="126" t="str">
        <f t="shared" si="4936"/>
        <v/>
      </c>
      <c r="GT947" s="126" t="str">
        <f t="shared" si="4937"/>
        <v/>
      </c>
      <c r="GU947" s="126">
        <f t="shared" si="4938"/>
        <v>0</v>
      </c>
      <c r="GV947" s="126">
        <f t="shared" si="4939"/>
        <v>0</v>
      </c>
      <c r="GW947" s="126">
        <f t="shared" si="4940"/>
        <v>0</v>
      </c>
      <c r="GX947" s="126">
        <f t="shared" si="4941"/>
        <v>0</v>
      </c>
      <c r="GY947" s="126">
        <f t="shared" si="4942"/>
        <v>0</v>
      </c>
      <c r="GZ947" s="126"/>
      <c r="HA947" s="126">
        <f t="shared" si="4943"/>
        <v>1</v>
      </c>
      <c r="HB947" s="126">
        <f t="shared" si="4944"/>
        <v>0</v>
      </c>
      <c r="HC947" s="126">
        <f t="shared" si="4945"/>
        <v>0</v>
      </c>
      <c r="HD947" s="126">
        <f t="shared" si="4946"/>
        <v>0</v>
      </c>
      <c r="HE947" s="126">
        <f t="shared" si="4947"/>
        <v>0</v>
      </c>
      <c r="HF947" s="126">
        <f t="shared" si="4948"/>
        <v>0</v>
      </c>
      <c r="HH947" s="126">
        <f t="shared" si="4949"/>
        <v>1</v>
      </c>
      <c r="HI947" s="126">
        <f t="shared" si="4950"/>
        <v>1</v>
      </c>
      <c r="HJ947" s="126">
        <f t="shared" si="4951"/>
        <v>0</v>
      </c>
      <c r="HK947" s="126">
        <f t="shared" si="4952"/>
        <v>0</v>
      </c>
      <c r="HL947" s="126">
        <f t="shared" si="4953"/>
        <v>0</v>
      </c>
      <c r="HM947" s="126">
        <f t="shared" si="4954"/>
        <v>0</v>
      </c>
      <c r="HO947" s="126" t="str">
        <f t="shared" si="4955"/>
        <v/>
      </c>
      <c r="HP947" s="126">
        <f t="shared" si="4956"/>
        <v>0</v>
      </c>
      <c r="HQ947" s="126" t="str">
        <f t="shared" si="4957"/>
        <v/>
      </c>
      <c r="HR947" s="122">
        <f t="shared" si="4958"/>
        <v>0</v>
      </c>
      <c r="HS947" s="126" t="str">
        <f t="shared" si="4959"/>
        <v/>
      </c>
      <c r="HT947" s="122" t="str">
        <f t="shared" si="4960"/>
        <v/>
      </c>
      <c r="HU947" s="122" t="str">
        <f t="shared" si="4961"/>
        <v/>
      </c>
      <c r="HV947" s="126" t="str">
        <f t="shared" si="4962"/>
        <v/>
      </c>
      <c r="HW947" s="126" t="str">
        <f t="shared" si="4963"/>
        <v/>
      </c>
      <c r="HX947" s="126" t="str">
        <f t="shared" si="4964"/>
        <v/>
      </c>
      <c r="HZ947" s="126" t="str">
        <f t="shared" si="4965"/>
        <v/>
      </c>
      <c r="IA947" s="126">
        <f t="shared" si="4966"/>
        <v>0</v>
      </c>
      <c r="IB947" s="126" t="str">
        <f t="shared" si="4967"/>
        <v/>
      </c>
      <c r="IC947" s="126">
        <f t="shared" si="4968"/>
        <v>0</v>
      </c>
      <c r="ID947" s="126" t="str">
        <f t="shared" si="4969"/>
        <v/>
      </c>
      <c r="IE947" s="126" t="str">
        <f t="shared" si="4970"/>
        <v/>
      </c>
      <c r="IF947" s="126" t="str">
        <f t="shared" si="4971"/>
        <v/>
      </c>
      <c r="IG947" s="126" t="str">
        <f t="shared" si="4972"/>
        <v/>
      </c>
      <c r="IH947" s="126" t="str">
        <f t="shared" si="4973"/>
        <v/>
      </c>
      <c r="II947" s="126" t="str">
        <f t="shared" si="4974"/>
        <v/>
      </c>
      <c r="IO947" s="128"/>
      <c r="IP947" s="128"/>
      <c r="IQ947" s="127"/>
      <c r="IR947" s="127"/>
      <c r="IX947" s="6"/>
      <c r="IY947" s="6"/>
      <c r="IZ947" s="7"/>
      <c r="JA947" s="7"/>
      <c r="JG947" s="12"/>
      <c r="JH947" s="12"/>
      <c r="JI947" s="13"/>
      <c r="JJ947" s="13"/>
      <c r="JN947" s="6"/>
      <c r="JO947" s="6"/>
      <c r="JQ947" s="11"/>
      <c r="JR947" s="11"/>
      <c r="JS947" s="12"/>
      <c r="JT947" s="13"/>
      <c r="JU947" s="12"/>
      <c r="JV947" s="12"/>
      <c r="JW947" s="97"/>
      <c r="JX947" s="13"/>
      <c r="JY947" s="13"/>
      <c r="JZ947" s="97"/>
      <c r="KA947" s="97"/>
      <c r="KB947" s="11"/>
      <c r="KC947" s="11"/>
      <c r="KD947" s="11"/>
      <c r="KE947" s="11"/>
    </row>
    <row r="948" spans="1:291" s="122" customFormat="1" x14ac:dyDescent="0.2">
      <c r="A948" s="146">
        <f t="shared" si="4081"/>
        <v>948</v>
      </c>
      <c r="C948" s="2">
        <v>43473</v>
      </c>
      <c r="D948" s="126">
        <v>97.37</v>
      </c>
      <c r="E948" s="126">
        <v>97.41</v>
      </c>
      <c r="F948" s="126">
        <v>97.435000000000002</v>
      </c>
      <c r="G948" s="128">
        <v>105.30500000000001</v>
      </c>
      <c r="H948" s="128">
        <v>114.107</v>
      </c>
      <c r="I948" s="128">
        <v>121.24</v>
      </c>
      <c r="J948" s="127">
        <v>146.01</v>
      </c>
      <c r="K948" s="126"/>
      <c r="M948" s="126">
        <f t="shared" si="4646"/>
        <v>97.37</v>
      </c>
      <c r="N948" s="126">
        <f t="shared" si="4647"/>
        <v>97.41</v>
      </c>
      <c r="O948" s="126">
        <f t="shared" si="4648"/>
        <v>97.435000000000002</v>
      </c>
      <c r="P948" s="128">
        <f t="shared" si="4975"/>
        <v>3390.5000000000009</v>
      </c>
      <c r="Q948" s="5">
        <f t="shared" si="4976"/>
        <v>3658.75</v>
      </c>
      <c r="R948" s="6">
        <f t="shared" si="4977"/>
        <v>3895.9999999999995</v>
      </c>
      <c r="S948" s="7">
        <f t="shared" si="4978"/>
        <v>4672.9999999999991</v>
      </c>
      <c r="V948" s="127">
        <f t="shared" si="4628"/>
        <v>7.9999999999998295</v>
      </c>
      <c r="W948" s="127">
        <f t="shared" si="4629"/>
        <v>8.5000000000007958</v>
      </c>
      <c r="X948" s="127">
        <f t="shared" si="4630"/>
        <v>9.0000000000003411</v>
      </c>
      <c r="Y948" s="127">
        <f t="shared" si="4979"/>
        <v>3.9999999999995453</v>
      </c>
      <c r="Z948" s="126">
        <f t="shared" si="4980"/>
        <v>7.9999999999995453</v>
      </c>
      <c r="AA948" s="126">
        <f t="shared" si="4981"/>
        <v>9.5000000000004547</v>
      </c>
      <c r="AB948" s="126">
        <f t="shared" si="4982"/>
        <v>15.000000000000909</v>
      </c>
      <c r="AC948" s="126"/>
      <c r="AD948" s="126"/>
      <c r="AE948" s="127">
        <f t="shared" si="4643"/>
        <v>3.20000095999991</v>
      </c>
      <c r="AF948" s="127">
        <f t="shared" si="4644"/>
        <v>3.7000009600008763</v>
      </c>
      <c r="AG948" s="127">
        <f t="shared" si="4645"/>
        <v>4.2000009600004216</v>
      </c>
      <c r="AH948" s="127">
        <f t="shared" si="4806"/>
        <v>2.6666666666660603</v>
      </c>
      <c r="AI948" s="127">
        <f t="shared" si="4631"/>
        <v>3.1999999999993634</v>
      </c>
      <c r="AJ948" s="127">
        <f t="shared" si="4632"/>
        <v>2.2999999999992724</v>
      </c>
      <c r="AK948" s="127">
        <f t="shared" si="4633"/>
        <v>1.6666666666659085</v>
      </c>
      <c r="AL948" s="127">
        <f t="shared" si="4634"/>
        <v>3.2499999999993179</v>
      </c>
      <c r="AM948" s="127">
        <f t="shared" si="4635"/>
        <v>4.5000000000001519</v>
      </c>
      <c r="AN948" s="127">
        <f t="shared" si="4636"/>
        <v>3.5000000000000906</v>
      </c>
      <c r="AO948" s="127">
        <f t="shared" si="4637"/>
        <v>1</v>
      </c>
      <c r="AP948" s="127">
        <f t="shared" si="4638"/>
        <v>3.6666666666663641</v>
      </c>
      <c r="AQ948" s="127">
        <f t="shared" si="4639"/>
        <v>2.0000000000012892</v>
      </c>
      <c r="AR948" s="127">
        <f t="shared" si="4640"/>
        <v>4.1999999999989086</v>
      </c>
      <c r="AS948" s="127">
        <f t="shared" si="4641"/>
        <v>4.6666666666660097</v>
      </c>
      <c r="AT948" s="127">
        <f t="shared" si="4642"/>
        <v>5.9999999999989697</v>
      </c>
      <c r="AU948" s="126"/>
      <c r="AX948" s="11">
        <f t="shared" si="4813"/>
        <v>-7.9999999999998295</v>
      </c>
      <c r="AY948" s="11">
        <f t="shared" si="4814"/>
        <v>-8.5000000000007958</v>
      </c>
      <c r="AZ948" s="11">
        <f t="shared" si="4815"/>
        <v>-9.0000000000003411</v>
      </c>
      <c r="BA948" s="11">
        <f t="shared" si="4816"/>
        <v>-3.9999999999995453</v>
      </c>
      <c r="BB948" s="11">
        <f t="shared" si="4817"/>
        <v>-7.9999999999995453</v>
      </c>
      <c r="BC948" s="12">
        <f t="shared" si="4818"/>
        <v>-9.5000000000004547</v>
      </c>
      <c r="BD948" s="13">
        <f t="shared" si="4819"/>
        <v>-15.000000000000909</v>
      </c>
      <c r="BF948" s="11">
        <f t="shared" si="4820"/>
        <v>-7.3896444519050419E-13</v>
      </c>
      <c r="BG948" s="11">
        <f t="shared" si="4821"/>
        <v>-3.20000095999991</v>
      </c>
      <c r="BH948" s="11">
        <f t="shared" si="4822"/>
        <v>-3.7000009600008763</v>
      </c>
      <c r="BI948" s="11">
        <f t="shared" si="4823"/>
        <v>-4.2000009600004216</v>
      </c>
      <c r="BJ948" s="11">
        <f t="shared" si="4824"/>
        <v>-2.6666666666660603</v>
      </c>
      <c r="BK948" s="11">
        <f t="shared" si="4825"/>
        <v>-3.1999999999993634</v>
      </c>
      <c r="BL948" s="11">
        <f t="shared" si="4826"/>
        <v>-2.2999999999992724</v>
      </c>
      <c r="BM948" s="11">
        <f t="shared" si="4827"/>
        <v>-1.6666666666659085</v>
      </c>
      <c r="BN948" s="11">
        <f t="shared" si="4828"/>
        <v>-3.2499999999993179</v>
      </c>
      <c r="BO948" s="11">
        <f t="shared" si="4829"/>
        <v>-4.5000000000001519</v>
      </c>
      <c r="BP948" s="11">
        <f t="shared" si="4830"/>
        <v>-3.5000000000000906</v>
      </c>
      <c r="BQ948" s="126">
        <v>1</v>
      </c>
      <c r="BR948" s="11">
        <f t="shared" si="4831"/>
        <v>3.6666666666663641</v>
      </c>
      <c r="BS948" s="11">
        <f t="shared" si="4832"/>
        <v>-2.0000000000012892</v>
      </c>
      <c r="BT948" s="11">
        <f t="shared" si="4833"/>
        <v>-4.1999999999989086</v>
      </c>
      <c r="BU948" s="11">
        <f t="shared" si="4834"/>
        <v>-4.6666666666660097</v>
      </c>
      <c r="BV948" s="11">
        <f t="shared" si="4835"/>
        <v>-5.9999999999989697</v>
      </c>
      <c r="BY948" s="126"/>
      <c r="BZ948" s="126"/>
      <c r="CA948" s="122">
        <f t="shared" si="4836"/>
        <v>-4.6666666666660097</v>
      </c>
      <c r="CB948" s="126">
        <f t="shared" si="4837"/>
        <v>1</v>
      </c>
      <c r="CC948" s="126">
        <f t="shared" si="4838"/>
        <v>1</v>
      </c>
      <c r="CD948" s="126">
        <f t="shared" si="4839"/>
        <v>1</v>
      </c>
      <c r="CE948" s="126">
        <f t="shared" si="4840"/>
        <v>1</v>
      </c>
      <c r="CF948" s="126">
        <f t="shared" si="4841"/>
        <v>1</v>
      </c>
      <c r="CG948" s="126">
        <f t="shared" si="4842"/>
        <v>1</v>
      </c>
      <c r="CH948" s="126" t="str">
        <f t="shared" si="4843"/>
        <v/>
      </c>
      <c r="CI948" s="126" t="str">
        <f t="shared" si="4844"/>
        <v/>
      </c>
      <c r="CJ948" s="126">
        <f t="shared" si="4845"/>
        <v>0</v>
      </c>
      <c r="CK948" s="126">
        <f t="shared" si="4846"/>
        <v>0</v>
      </c>
      <c r="CL948" s="126">
        <f t="shared" si="4847"/>
        <v>1</v>
      </c>
      <c r="CM948" s="126">
        <f t="shared" si="4848"/>
        <v>0</v>
      </c>
      <c r="CN948" s="126" t="str">
        <f t="shared" si="4849"/>
        <v/>
      </c>
      <c r="CO948" s="126">
        <f t="shared" si="4850"/>
        <v>1</v>
      </c>
      <c r="CP948" s="126">
        <f t="shared" si="4851"/>
        <v>1</v>
      </c>
      <c r="CQ948" s="126" t="str">
        <f t="shared" si="4852"/>
        <v/>
      </c>
      <c r="CR948" s="126"/>
      <c r="CS948" s="126">
        <f t="shared" si="4853"/>
        <v>1</v>
      </c>
      <c r="CT948" s="126">
        <f t="shared" si="4854"/>
        <v>1</v>
      </c>
      <c r="CU948" s="126">
        <f t="shared" si="4855"/>
        <v>1</v>
      </c>
      <c r="CV948" s="126">
        <f t="shared" si="4856"/>
        <v>1</v>
      </c>
      <c r="CW948" s="126">
        <f t="shared" si="4857"/>
        <v>1</v>
      </c>
      <c r="CX948" s="126">
        <f t="shared" si="4858"/>
        <v>1</v>
      </c>
      <c r="CY948" s="126">
        <f t="shared" si="4859"/>
        <v>1</v>
      </c>
      <c r="CZ948" s="126">
        <f t="shared" si="4860"/>
        <v>1</v>
      </c>
      <c r="DA948" s="126">
        <f t="shared" si="4861"/>
        <v>1</v>
      </c>
      <c r="DB948" s="126" t="str">
        <f t="shared" si="4862"/>
        <v/>
      </c>
      <c r="DC948" s="126" t="str">
        <f t="shared" si="4863"/>
        <v/>
      </c>
      <c r="DD948" s="126">
        <f t="shared" si="4864"/>
        <v>0</v>
      </c>
      <c r="DE948" s="126" t="str">
        <f t="shared" si="4865"/>
        <v/>
      </c>
      <c r="DF948" s="126"/>
      <c r="DG948" s="126">
        <f t="shared" si="4866"/>
        <v>1</v>
      </c>
      <c r="DH948" s="126">
        <f t="shared" si="4867"/>
        <v>1</v>
      </c>
      <c r="DI948" s="126">
        <f t="shared" si="4868"/>
        <v>1</v>
      </c>
      <c r="DJ948" s="126">
        <f t="shared" si="4869"/>
        <v>1</v>
      </c>
      <c r="DK948" s="126" t="str">
        <f t="shared" si="4870"/>
        <v/>
      </c>
      <c r="DL948" s="126"/>
      <c r="DM948" s="126" t="str">
        <f t="shared" si="4871"/>
        <v/>
      </c>
      <c r="DN948" s="126">
        <f t="shared" si="4872"/>
        <v>1</v>
      </c>
      <c r="DO948" s="126">
        <f t="shared" si="4873"/>
        <v>1</v>
      </c>
      <c r="DP948" s="126">
        <f t="shared" si="4874"/>
        <v>1</v>
      </c>
      <c r="DQ948" s="126">
        <f t="shared" si="4875"/>
        <v>1</v>
      </c>
      <c r="DR948" s="126">
        <f t="shared" si="4876"/>
        <v>1</v>
      </c>
      <c r="DS948" s="126">
        <f t="shared" si="4877"/>
        <v>1</v>
      </c>
      <c r="DT948" s="126">
        <f t="shared" si="4878"/>
        <v>1</v>
      </c>
      <c r="DU948" s="126">
        <f t="shared" si="4879"/>
        <v>0</v>
      </c>
      <c r="DV948" s="126">
        <f t="shared" si="4880"/>
        <v>1</v>
      </c>
      <c r="DW948" s="126">
        <f t="shared" si="4881"/>
        <v>0</v>
      </c>
      <c r="DX948" s="126" t="str">
        <f t="shared" si="4882"/>
        <v/>
      </c>
      <c r="DY948" s="126" t="str">
        <f t="shared" si="4883"/>
        <v/>
      </c>
      <c r="EA948" s="126">
        <f t="shared" si="4884"/>
        <v>1</v>
      </c>
      <c r="EB948" s="126">
        <f t="shared" si="4885"/>
        <v>1</v>
      </c>
      <c r="EC948" s="126">
        <f t="shared" si="4886"/>
        <v>1</v>
      </c>
      <c r="ED948" s="126">
        <f t="shared" si="4887"/>
        <v>1</v>
      </c>
      <c r="EF948" s="126">
        <f t="shared" si="4888"/>
        <v>1</v>
      </c>
      <c r="EG948" s="126">
        <f t="shared" si="4889"/>
        <v>1</v>
      </c>
      <c r="EH948" s="126">
        <f t="shared" si="4890"/>
        <v>1</v>
      </c>
      <c r="EI948" s="126">
        <f t="shared" si="4891"/>
        <v>1</v>
      </c>
      <c r="EK948" s="126">
        <f t="shared" si="4892"/>
        <v>1</v>
      </c>
      <c r="EL948" s="126">
        <f t="shared" si="4893"/>
        <v>1</v>
      </c>
      <c r="EM948" s="126">
        <f t="shared" si="4894"/>
        <v>1</v>
      </c>
      <c r="EO948" s="126">
        <f t="shared" si="4895"/>
        <v>1</v>
      </c>
      <c r="EP948" s="126">
        <f t="shared" si="4896"/>
        <v>1</v>
      </c>
      <c r="EQ948" s="126">
        <f t="shared" si="4897"/>
        <v>1</v>
      </c>
      <c r="ES948" s="126">
        <f t="shared" si="4898"/>
        <v>1</v>
      </c>
      <c r="ET948" s="126">
        <f t="shared" si="4899"/>
        <v>1</v>
      </c>
      <c r="EU948" s="126">
        <f t="shared" si="4900"/>
        <v>1</v>
      </c>
      <c r="EV948" s="126">
        <f t="shared" si="4901"/>
        <v>1</v>
      </c>
      <c r="EW948" s="126">
        <f t="shared" si="4902"/>
        <v>1</v>
      </c>
      <c r="EY948" s="126">
        <f t="shared" si="4903"/>
        <v>1</v>
      </c>
      <c r="EZ948" s="126">
        <f t="shared" si="4904"/>
        <v>1</v>
      </c>
      <c r="FA948" s="126">
        <f t="shared" si="4905"/>
        <v>1</v>
      </c>
      <c r="FC948" s="126">
        <f t="shared" si="4906"/>
        <v>1</v>
      </c>
      <c r="FD948" s="126">
        <f t="shared" si="4907"/>
        <v>0</v>
      </c>
      <c r="FE948" s="126"/>
      <c r="FF948" s="126">
        <f t="shared" si="4908"/>
        <v>1</v>
      </c>
      <c r="FG948" s="126">
        <f t="shared" si="4909"/>
        <v>1</v>
      </c>
      <c r="FH948" s="126">
        <f t="shared" si="4910"/>
        <v>1</v>
      </c>
      <c r="FI948" s="126">
        <f t="shared" si="4911"/>
        <v>1</v>
      </c>
      <c r="FJ948" s="126">
        <f t="shared" si="4912"/>
        <v>1</v>
      </c>
      <c r="FK948" s="126">
        <f t="shared" si="4913"/>
        <v>1</v>
      </c>
      <c r="FL948" s="126">
        <f t="shared" si="4914"/>
        <v>1</v>
      </c>
      <c r="FN948" s="126" t="str">
        <f t="shared" si="4915"/>
        <v/>
      </c>
      <c r="FO948" s="126" t="str">
        <f t="shared" si="4916"/>
        <v/>
      </c>
      <c r="FP948" s="126">
        <f t="shared" si="4917"/>
        <v>0</v>
      </c>
      <c r="FV948" s="126">
        <f t="shared" si="4918"/>
        <v>1</v>
      </c>
      <c r="FW948" s="126">
        <f t="shared" si="4919"/>
        <v>1</v>
      </c>
      <c r="FX948" s="126">
        <f t="shared" si="4920"/>
        <v>1</v>
      </c>
      <c r="GA948" s="126">
        <f t="shared" si="4921"/>
        <v>0</v>
      </c>
      <c r="GB948" s="126">
        <f t="shared" si="4922"/>
        <v>0</v>
      </c>
      <c r="GC948" s="126">
        <f t="shared" si="4923"/>
        <v>0</v>
      </c>
      <c r="GD948" s="126">
        <f t="shared" si="4924"/>
        <v>0</v>
      </c>
      <c r="GE948" s="126">
        <f t="shared" si="4925"/>
        <v>0</v>
      </c>
      <c r="GF948" s="126">
        <f t="shared" si="4926"/>
        <v>0</v>
      </c>
      <c r="GG948" s="126">
        <f t="shared" si="4927"/>
        <v>0</v>
      </c>
      <c r="GI948" s="126">
        <f t="shared" si="4928"/>
        <v>0</v>
      </c>
      <c r="GK948" s="126">
        <f t="shared" si="4929"/>
        <v>1</v>
      </c>
      <c r="GL948" s="126">
        <f t="shared" si="4930"/>
        <v>1</v>
      </c>
      <c r="GM948" s="126">
        <f t="shared" si="4931"/>
        <v>1</v>
      </c>
      <c r="GN948" s="126">
        <f t="shared" si="4932"/>
        <v>1</v>
      </c>
      <c r="GO948" s="126">
        <f t="shared" si="4933"/>
        <v>1</v>
      </c>
      <c r="GP948" s="126">
        <f t="shared" si="4934"/>
        <v>1</v>
      </c>
      <c r="GQ948" s="126">
        <f t="shared" si="4935"/>
        <v>1</v>
      </c>
      <c r="GS948" s="126" t="str">
        <f t="shared" si="4936"/>
        <v/>
      </c>
      <c r="GT948" s="126" t="str">
        <f t="shared" si="4937"/>
        <v/>
      </c>
      <c r="GU948" s="126">
        <f t="shared" si="4938"/>
        <v>1</v>
      </c>
      <c r="GV948" s="126">
        <f t="shared" si="4939"/>
        <v>1</v>
      </c>
      <c r="GW948" s="126">
        <f t="shared" si="4940"/>
        <v>0</v>
      </c>
      <c r="GX948" s="126">
        <f t="shared" si="4941"/>
        <v>0</v>
      </c>
      <c r="GY948" s="126">
        <f t="shared" si="4942"/>
        <v>0</v>
      </c>
      <c r="GZ948" s="126"/>
      <c r="HA948" s="126">
        <f t="shared" si="4943"/>
        <v>1</v>
      </c>
      <c r="HB948" s="126">
        <f t="shared" si="4944"/>
        <v>1</v>
      </c>
      <c r="HC948" s="126">
        <f t="shared" si="4945"/>
        <v>0</v>
      </c>
      <c r="HD948" s="126">
        <f t="shared" si="4946"/>
        <v>0</v>
      </c>
      <c r="HE948" s="126">
        <f t="shared" si="4947"/>
        <v>0</v>
      </c>
      <c r="HF948" s="126">
        <f t="shared" si="4948"/>
        <v>0</v>
      </c>
      <c r="HH948" s="126">
        <f t="shared" si="4949"/>
        <v>1</v>
      </c>
      <c r="HI948" s="126">
        <f t="shared" si="4950"/>
        <v>0</v>
      </c>
      <c r="HJ948" s="126">
        <f t="shared" si="4951"/>
        <v>0</v>
      </c>
      <c r="HK948" s="126">
        <f t="shared" si="4952"/>
        <v>0</v>
      </c>
      <c r="HL948" s="126">
        <f t="shared" si="4953"/>
        <v>0</v>
      </c>
      <c r="HM948" s="126">
        <f t="shared" si="4954"/>
        <v>0</v>
      </c>
      <c r="HO948" s="126" t="str">
        <f t="shared" si="4955"/>
        <v/>
      </c>
      <c r="HP948" s="126">
        <f t="shared" si="4956"/>
        <v>0</v>
      </c>
      <c r="HQ948" s="126" t="str">
        <f t="shared" si="4957"/>
        <v/>
      </c>
      <c r="HR948" s="122">
        <f t="shared" si="4958"/>
        <v>0</v>
      </c>
      <c r="HS948" s="126" t="str">
        <f t="shared" si="4959"/>
        <v/>
      </c>
      <c r="HT948" s="122" t="str">
        <f t="shared" si="4960"/>
        <v/>
      </c>
      <c r="HU948" s="122" t="str">
        <f t="shared" si="4961"/>
        <v/>
      </c>
      <c r="HV948" s="126" t="str">
        <f t="shared" si="4962"/>
        <v/>
      </c>
      <c r="HW948" s="126" t="str">
        <f t="shared" si="4963"/>
        <v/>
      </c>
      <c r="HX948" s="126" t="str">
        <f t="shared" si="4964"/>
        <v/>
      </c>
      <c r="HZ948" s="126" t="str">
        <f t="shared" si="4965"/>
        <v/>
      </c>
      <c r="IA948" s="126">
        <f t="shared" si="4966"/>
        <v>0</v>
      </c>
      <c r="IB948" s="126" t="str">
        <f t="shared" si="4967"/>
        <v/>
      </c>
      <c r="IC948" s="126">
        <f t="shared" si="4968"/>
        <v>0</v>
      </c>
      <c r="ID948" s="126" t="str">
        <f t="shared" si="4969"/>
        <v/>
      </c>
      <c r="IE948" s="126" t="str">
        <f t="shared" si="4970"/>
        <v/>
      </c>
      <c r="IF948" s="126" t="str">
        <f t="shared" si="4971"/>
        <v/>
      </c>
      <c r="IG948" s="126" t="str">
        <f t="shared" si="4972"/>
        <v/>
      </c>
      <c r="IH948" s="126" t="str">
        <f t="shared" si="4973"/>
        <v/>
      </c>
      <c r="II948" s="126" t="str">
        <f t="shared" si="4974"/>
        <v/>
      </c>
      <c r="IO948" s="128"/>
      <c r="IP948" s="128"/>
      <c r="IQ948" s="127"/>
      <c r="IR948" s="127"/>
      <c r="IX948" s="6"/>
      <c r="IY948" s="6"/>
      <c r="IZ948" s="7"/>
      <c r="JA948" s="7"/>
      <c r="JG948" s="12"/>
      <c r="JH948" s="12"/>
      <c r="JI948" s="13"/>
      <c r="JJ948" s="13"/>
      <c r="JN948" s="6"/>
      <c r="JO948" s="6"/>
      <c r="JQ948" s="11"/>
      <c r="JR948" s="11"/>
      <c r="JS948" s="12"/>
      <c r="JT948" s="13"/>
      <c r="JU948" s="12"/>
      <c r="JV948" s="12"/>
      <c r="JW948" s="97"/>
      <c r="JX948" s="13"/>
      <c r="JY948" s="13"/>
      <c r="JZ948" s="97"/>
      <c r="KA948" s="97"/>
      <c r="KB948" s="11"/>
      <c r="KC948" s="11"/>
      <c r="KD948" s="11"/>
      <c r="KE948" s="11"/>
    </row>
    <row r="949" spans="1:291" s="122" customFormat="1" x14ac:dyDescent="0.2">
      <c r="A949" s="146">
        <f t="shared" si="4081"/>
        <v>949</v>
      </c>
      <c r="C949" s="2">
        <v>43474</v>
      </c>
      <c r="D949" s="126">
        <v>97.385000000000005</v>
      </c>
      <c r="E949" s="126">
        <v>97.424999999999997</v>
      </c>
      <c r="F949" s="126">
        <v>97.454999999999998</v>
      </c>
      <c r="G949" s="128">
        <v>105.31699999999999</v>
      </c>
      <c r="H949" s="128">
        <v>114.122</v>
      </c>
      <c r="I949" s="128">
        <v>121.23</v>
      </c>
      <c r="J949" s="127">
        <v>145.18</v>
      </c>
      <c r="K949" s="126"/>
      <c r="M949" s="126">
        <f t="shared" si="4646"/>
        <v>97.385000000000005</v>
      </c>
      <c r="N949" s="126">
        <f t="shared" si="4647"/>
        <v>97.424999999999997</v>
      </c>
      <c r="O949" s="126">
        <f t="shared" si="4648"/>
        <v>97.454999999999998</v>
      </c>
      <c r="P949" s="128">
        <f t="shared" si="4975"/>
        <v>3391.7499999999991</v>
      </c>
      <c r="Q949" s="5">
        <f t="shared" si="4976"/>
        <v>3660.25</v>
      </c>
      <c r="R949" s="6">
        <f t="shared" si="4977"/>
        <v>3895.0000000000005</v>
      </c>
      <c r="S949" s="7">
        <f t="shared" si="4978"/>
        <v>4658.0000000000009</v>
      </c>
      <c r="V949" s="127">
        <f t="shared" si="4628"/>
        <v>1.5000000000000568</v>
      </c>
      <c r="W949" s="127">
        <f t="shared" si="4629"/>
        <v>1.5000000000000568</v>
      </c>
      <c r="X949" s="127">
        <f t="shared" si="4630"/>
        <v>1.9999999999996021</v>
      </c>
      <c r="Y949" s="127">
        <f t="shared" si="4979"/>
        <v>1.249999999998181</v>
      </c>
      <c r="Z949" s="126">
        <f t="shared" si="4980"/>
        <v>1.5</v>
      </c>
      <c r="AA949" s="126">
        <f t="shared" si="4981"/>
        <v>0.99999999999909051</v>
      </c>
      <c r="AB949" s="126">
        <f t="shared" si="4982"/>
        <v>14.999999999998181</v>
      </c>
      <c r="AC949" s="126"/>
      <c r="AD949" s="126"/>
      <c r="AE949" s="127">
        <f t="shared" si="4643"/>
        <v>0.60000018000002076</v>
      </c>
      <c r="AF949" s="127">
        <f t="shared" si="4644"/>
        <v>0.60000018000002076</v>
      </c>
      <c r="AG949" s="127">
        <f t="shared" si="4645"/>
        <v>1.100000179999566</v>
      </c>
      <c r="AH949" s="127">
        <f t="shared" si="4806"/>
        <v>1.499999999996362</v>
      </c>
      <c r="AI949" s="127">
        <f t="shared" si="4631"/>
        <v>1.5999999999963621</v>
      </c>
      <c r="AJ949" s="127">
        <f t="shared" si="4632"/>
        <v>2.0999999999994543</v>
      </c>
      <c r="AK949" s="127">
        <f t="shared" si="4633"/>
        <v>2.1666666666660603</v>
      </c>
      <c r="AL949" s="127">
        <f t="shared" si="4634"/>
        <v>1.9999999999995453</v>
      </c>
      <c r="AM949" s="127">
        <f t="shared" si="4635"/>
        <v>4.0000000000003029</v>
      </c>
      <c r="AN949" s="127">
        <f t="shared" si="4636"/>
        <v>5.0000000000001821</v>
      </c>
      <c r="AO949" s="127">
        <f t="shared" si="4637"/>
        <v>1</v>
      </c>
      <c r="AP949" s="127">
        <f t="shared" si="4638"/>
        <v>0.49999999999454348</v>
      </c>
      <c r="AQ949" s="127">
        <f t="shared" si="4639"/>
        <v>0.75000000000121236</v>
      </c>
      <c r="AR949" s="127">
        <f t="shared" si="4640"/>
        <v>2.8999999999959982</v>
      </c>
      <c r="AS949" s="127">
        <f t="shared" si="4641"/>
        <v>4.8333333333329289</v>
      </c>
      <c r="AT949" s="127">
        <f t="shared" si="4642"/>
        <v>4.4999999999961195</v>
      </c>
      <c r="AU949" s="126"/>
      <c r="AX949" s="11">
        <f t="shared" si="4813"/>
        <v>1.5000000000000568</v>
      </c>
      <c r="AY949" s="11">
        <f t="shared" si="4814"/>
        <v>1.5000000000000568</v>
      </c>
      <c r="AZ949" s="11">
        <f t="shared" si="4815"/>
        <v>1.9999999999996021</v>
      </c>
      <c r="BA949" s="11">
        <f t="shared" si="4816"/>
        <v>1.249999999998181</v>
      </c>
      <c r="BB949" s="11">
        <f t="shared" si="4817"/>
        <v>1.5</v>
      </c>
      <c r="BC949" s="12">
        <f t="shared" si="4818"/>
        <v>-0.99999999999909051</v>
      </c>
      <c r="BD949" s="13">
        <f t="shared" si="4819"/>
        <v>-14.999999999998181</v>
      </c>
      <c r="BF949" s="11">
        <f t="shared" si="4820"/>
        <v>-0.99999999999630518</v>
      </c>
      <c r="BG949" s="11">
        <f t="shared" si="4821"/>
        <v>0.60000018000002076</v>
      </c>
      <c r="BH949" s="11">
        <f t="shared" si="4822"/>
        <v>0.60000018000002076</v>
      </c>
      <c r="BI949" s="11">
        <f t="shared" si="4823"/>
        <v>1.100000179999566</v>
      </c>
      <c r="BJ949" s="11">
        <f t="shared" si="4824"/>
        <v>1.499999999996362</v>
      </c>
      <c r="BK949" s="11">
        <f t="shared" si="4825"/>
        <v>1.5999999999963621</v>
      </c>
      <c r="BL949" s="11">
        <f t="shared" si="4826"/>
        <v>2.0999999999994543</v>
      </c>
      <c r="BM949" s="11">
        <f t="shared" si="4827"/>
        <v>2.1666666666660603</v>
      </c>
      <c r="BN949" s="11">
        <f t="shared" si="4828"/>
        <v>1.9999999999995453</v>
      </c>
      <c r="BO949" s="11">
        <f t="shared" si="4829"/>
        <v>4.0000000000003029</v>
      </c>
      <c r="BP949" s="11">
        <f t="shared" si="4830"/>
        <v>5.0000000000001821</v>
      </c>
      <c r="BQ949" s="126">
        <v>1</v>
      </c>
      <c r="BR949" s="11">
        <f t="shared" si="4831"/>
        <v>-0.49999999999454348</v>
      </c>
      <c r="BS949" s="11">
        <f t="shared" si="4832"/>
        <v>0.75000000000121236</v>
      </c>
      <c r="BT949" s="11">
        <f t="shared" si="4833"/>
        <v>2.8999999999959982</v>
      </c>
      <c r="BU949" s="11">
        <f t="shared" si="4834"/>
        <v>4.8333333333329289</v>
      </c>
      <c r="BV949" s="11">
        <f t="shared" si="4835"/>
        <v>4.4999999999961195</v>
      </c>
      <c r="BY949" s="126"/>
      <c r="BZ949" s="126"/>
      <c r="CA949" s="122">
        <f t="shared" si="4836"/>
        <v>4.8333333333329289</v>
      </c>
      <c r="CB949" s="126">
        <f t="shared" si="4837"/>
        <v>1</v>
      </c>
      <c r="CC949" s="126">
        <f t="shared" si="4838"/>
        <v>1</v>
      </c>
      <c r="CD949" s="126">
        <f t="shared" si="4839"/>
        <v>0</v>
      </c>
      <c r="CE949" s="126">
        <f t="shared" si="4840"/>
        <v>0</v>
      </c>
      <c r="CF949" s="126">
        <f t="shared" si="4841"/>
        <v>0</v>
      </c>
      <c r="CG949" s="126" t="str">
        <f t="shared" si="4842"/>
        <v/>
      </c>
      <c r="CH949" s="126">
        <f t="shared" si="4843"/>
        <v>1</v>
      </c>
      <c r="CI949" s="126">
        <f t="shared" si="4844"/>
        <v>1</v>
      </c>
      <c r="CJ949" s="126" t="str">
        <f t="shared" si="4845"/>
        <v/>
      </c>
      <c r="CK949" s="126" t="str">
        <f t="shared" si="4846"/>
        <v/>
      </c>
      <c r="CL949" s="126">
        <f t="shared" si="4847"/>
        <v>1</v>
      </c>
      <c r="CM949" s="126">
        <f t="shared" si="4848"/>
        <v>1</v>
      </c>
      <c r="CN949" s="126">
        <f t="shared" si="4849"/>
        <v>1</v>
      </c>
      <c r="CO949" s="126" t="str">
        <f t="shared" si="4850"/>
        <v/>
      </c>
      <c r="CP949" s="126">
        <f t="shared" si="4851"/>
        <v>1</v>
      </c>
      <c r="CQ949" s="126" t="str">
        <f t="shared" si="4852"/>
        <v/>
      </c>
      <c r="CR949" s="126"/>
      <c r="CS949" s="126">
        <f t="shared" si="4853"/>
        <v>1</v>
      </c>
      <c r="CT949" s="126">
        <f t="shared" si="4854"/>
        <v>1</v>
      </c>
      <c r="CU949" s="126">
        <f t="shared" si="4855"/>
        <v>0</v>
      </c>
      <c r="CV949" s="126">
        <f t="shared" si="4856"/>
        <v>0</v>
      </c>
      <c r="CW949" s="126">
        <f t="shared" si="4857"/>
        <v>1</v>
      </c>
      <c r="CX949" s="126" t="str">
        <f t="shared" si="4858"/>
        <v/>
      </c>
      <c r="CY949" s="126" t="str">
        <f t="shared" si="4859"/>
        <v/>
      </c>
      <c r="CZ949" s="126" t="str">
        <f t="shared" si="4860"/>
        <v/>
      </c>
      <c r="DA949" s="126" t="str">
        <f t="shared" si="4861"/>
        <v/>
      </c>
      <c r="DB949" s="126">
        <f t="shared" si="4862"/>
        <v>0</v>
      </c>
      <c r="DC949" s="126">
        <f t="shared" si="4863"/>
        <v>1</v>
      </c>
      <c r="DD949" s="126" t="str">
        <f t="shared" si="4864"/>
        <v/>
      </c>
      <c r="DE949" s="126" t="str">
        <f t="shared" si="4865"/>
        <v/>
      </c>
      <c r="DF949" s="126"/>
      <c r="DG949" s="126">
        <f t="shared" si="4866"/>
        <v>1</v>
      </c>
      <c r="DH949" s="126">
        <f t="shared" si="4867"/>
        <v>1</v>
      </c>
      <c r="DI949" s="126">
        <f t="shared" si="4868"/>
        <v>0</v>
      </c>
      <c r="DJ949" s="126">
        <f t="shared" si="4869"/>
        <v>0</v>
      </c>
      <c r="DK949" s="126">
        <f t="shared" si="4870"/>
        <v>0</v>
      </c>
      <c r="DL949" s="126"/>
      <c r="DM949" s="126">
        <f t="shared" si="4871"/>
        <v>1</v>
      </c>
      <c r="DN949" s="126" t="str">
        <f t="shared" si="4872"/>
        <v/>
      </c>
      <c r="DO949" s="126" t="str">
        <f t="shared" si="4873"/>
        <v/>
      </c>
      <c r="DP949" s="126" t="str">
        <f t="shared" si="4874"/>
        <v/>
      </c>
      <c r="DQ949" s="126" t="str">
        <f t="shared" si="4875"/>
        <v/>
      </c>
      <c r="DR949" s="126" t="str">
        <f t="shared" si="4876"/>
        <v/>
      </c>
      <c r="DS949" s="126" t="str">
        <f t="shared" si="4877"/>
        <v/>
      </c>
      <c r="DT949" s="126" t="str">
        <f t="shared" si="4878"/>
        <v/>
      </c>
      <c r="DU949" s="126" t="str">
        <f t="shared" si="4879"/>
        <v/>
      </c>
      <c r="DV949" s="126">
        <f t="shared" si="4880"/>
        <v>0</v>
      </c>
      <c r="DW949" s="126">
        <f t="shared" si="4881"/>
        <v>0</v>
      </c>
      <c r="DX949" s="126" t="str">
        <f t="shared" si="4882"/>
        <v/>
      </c>
      <c r="DY949" s="126" t="str">
        <f t="shared" si="4883"/>
        <v/>
      </c>
      <c r="EA949" s="126">
        <f t="shared" si="4884"/>
        <v>1</v>
      </c>
      <c r="EB949" s="126">
        <f t="shared" si="4885"/>
        <v>1</v>
      </c>
      <c r="EC949" s="126">
        <f t="shared" si="4886"/>
        <v>0</v>
      </c>
      <c r="ED949" s="126">
        <f t="shared" si="4887"/>
        <v>0</v>
      </c>
      <c r="EF949" s="126">
        <f t="shared" si="4888"/>
        <v>1</v>
      </c>
      <c r="EG949" s="126">
        <f t="shared" si="4889"/>
        <v>1</v>
      </c>
      <c r="EH949" s="126">
        <f t="shared" si="4890"/>
        <v>0</v>
      </c>
      <c r="EI949" s="126">
        <f t="shared" si="4891"/>
        <v>0</v>
      </c>
      <c r="EK949" s="126">
        <f t="shared" si="4892"/>
        <v>1</v>
      </c>
      <c r="EL949" s="126">
        <f t="shared" si="4893"/>
        <v>0</v>
      </c>
      <c r="EM949" s="126">
        <f t="shared" si="4894"/>
        <v>0</v>
      </c>
      <c r="EO949" s="126">
        <f t="shared" si="4895"/>
        <v>1</v>
      </c>
      <c r="EP949" s="126">
        <f t="shared" si="4896"/>
        <v>0</v>
      </c>
      <c r="EQ949" s="126">
        <f t="shared" si="4897"/>
        <v>0</v>
      </c>
      <c r="ES949" s="126">
        <f t="shared" si="4898"/>
        <v>0</v>
      </c>
      <c r="ET949" s="126">
        <f t="shared" si="4899"/>
        <v>0</v>
      </c>
      <c r="EU949" s="126">
        <f t="shared" si="4900"/>
        <v>1</v>
      </c>
      <c r="EV949" s="126">
        <f t="shared" si="4901"/>
        <v>1</v>
      </c>
      <c r="EW949" s="126">
        <f t="shared" si="4902"/>
        <v>0</v>
      </c>
      <c r="EY949" s="126">
        <f t="shared" si="4903"/>
        <v>0</v>
      </c>
      <c r="EZ949" s="126">
        <f t="shared" si="4904"/>
        <v>0</v>
      </c>
      <c r="FA949" s="126">
        <f t="shared" si="4905"/>
        <v>1</v>
      </c>
      <c r="FC949" s="126">
        <f t="shared" si="4906"/>
        <v>1</v>
      </c>
      <c r="FD949" s="126">
        <f t="shared" si="4907"/>
        <v>1</v>
      </c>
      <c r="FE949" s="126"/>
      <c r="FF949" s="126">
        <f t="shared" si="4908"/>
        <v>1</v>
      </c>
      <c r="FG949" s="126">
        <f t="shared" si="4909"/>
        <v>1</v>
      </c>
      <c r="FH949" s="126">
        <f t="shared" si="4910"/>
        <v>1</v>
      </c>
      <c r="FI949" s="126">
        <f t="shared" si="4911"/>
        <v>0</v>
      </c>
      <c r="FJ949" s="126">
        <f t="shared" si="4912"/>
        <v>0</v>
      </c>
      <c r="FK949" s="126">
        <f t="shared" si="4913"/>
        <v>1</v>
      </c>
      <c r="FL949" s="126">
        <f t="shared" si="4914"/>
        <v>1</v>
      </c>
      <c r="FN949" s="126" t="str">
        <f t="shared" si="4915"/>
        <v/>
      </c>
      <c r="FO949" s="126" t="str">
        <f t="shared" si="4916"/>
        <v/>
      </c>
      <c r="FP949" s="126">
        <f t="shared" si="4917"/>
        <v>0</v>
      </c>
      <c r="FV949" s="126">
        <f t="shared" si="4918"/>
        <v>0</v>
      </c>
      <c r="FW949" s="126">
        <f t="shared" si="4919"/>
        <v>0</v>
      </c>
      <c r="FX949" s="126">
        <f t="shared" si="4920"/>
        <v>0</v>
      </c>
      <c r="GA949" s="126">
        <f t="shared" si="4921"/>
        <v>0</v>
      </c>
      <c r="GB949" s="126">
        <f t="shared" si="4922"/>
        <v>0</v>
      </c>
      <c r="GC949" s="126">
        <f t="shared" si="4923"/>
        <v>1</v>
      </c>
      <c r="GD949" s="126">
        <f t="shared" si="4924"/>
        <v>1</v>
      </c>
      <c r="GE949" s="126">
        <f t="shared" si="4925"/>
        <v>0</v>
      </c>
      <c r="GF949" s="126">
        <f t="shared" si="4926"/>
        <v>0</v>
      </c>
      <c r="GG949" s="126">
        <f t="shared" si="4927"/>
        <v>0</v>
      </c>
      <c r="GI949" s="126">
        <f t="shared" si="4928"/>
        <v>0</v>
      </c>
      <c r="GK949" s="126">
        <f t="shared" si="4929"/>
        <v>1</v>
      </c>
      <c r="GL949" s="126">
        <f t="shared" si="4930"/>
        <v>1</v>
      </c>
      <c r="GM949" s="126">
        <f t="shared" si="4931"/>
        <v>0</v>
      </c>
      <c r="GN949" s="126">
        <f t="shared" si="4932"/>
        <v>0</v>
      </c>
      <c r="GO949" s="126">
        <f t="shared" si="4933"/>
        <v>1</v>
      </c>
      <c r="GP949" s="126">
        <f t="shared" si="4934"/>
        <v>1</v>
      </c>
      <c r="GQ949" s="126">
        <f t="shared" si="4935"/>
        <v>1</v>
      </c>
      <c r="GS949" s="126" t="str">
        <f t="shared" si="4936"/>
        <v/>
      </c>
      <c r="GT949" s="126" t="str">
        <f t="shared" si="4937"/>
        <v/>
      </c>
      <c r="GU949" s="126">
        <f t="shared" si="4938"/>
        <v>1</v>
      </c>
      <c r="GV949" s="126">
        <f t="shared" si="4939"/>
        <v>1</v>
      </c>
      <c r="GW949" s="126">
        <f t="shared" si="4940"/>
        <v>1</v>
      </c>
      <c r="GX949" s="126">
        <f t="shared" si="4941"/>
        <v>0</v>
      </c>
      <c r="GY949" s="126">
        <f t="shared" si="4942"/>
        <v>0</v>
      </c>
      <c r="GZ949" s="126"/>
      <c r="HA949" s="126">
        <f t="shared" si="4943"/>
        <v>1</v>
      </c>
      <c r="HB949" s="126">
        <f t="shared" si="4944"/>
        <v>1</v>
      </c>
      <c r="HC949" s="126">
        <f t="shared" si="4945"/>
        <v>0</v>
      </c>
      <c r="HD949" s="126">
        <f t="shared" si="4946"/>
        <v>0</v>
      </c>
      <c r="HE949" s="126">
        <f t="shared" si="4947"/>
        <v>0</v>
      </c>
      <c r="HF949" s="126">
        <f t="shared" si="4948"/>
        <v>0</v>
      </c>
      <c r="HH949" s="126">
        <f t="shared" si="4949"/>
        <v>0</v>
      </c>
      <c r="HI949" s="126">
        <f t="shared" si="4950"/>
        <v>0</v>
      </c>
      <c r="HJ949" s="126">
        <f t="shared" si="4951"/>
        <v>0</v>
      </c>
      <c r="HK949" s="126">
        <f t="shared" si="4952"/>
        <v>0</v>
      </c>
      <c r="HL949" s="126">
        <f t="shared" si="4953"/>
        <v>0</v>
      </c>
      <c r="HM949" s="126">
        <f t="shared" si="4954"/>
        <v>0</v>
      </c>
      <c r="HO949" s="126" t="str">
        <f t="shared" si="4955"/>
        <v/>
      </c>
      <c r="HP949" s="126">
        <f t="shared" si="4956"/>
        <v>1</v>
      </c>
      <c r="HQ949" s="126" t="str">
        <f t="shared" si="4957"/>
        <v/>
      </c>
      <c r="HR949" s="122">
        <f t="shared" si="4958"/>
        <v>1</v>
      </c>
      <c r="HS949" s="126" t="str">
        <f t="shared" si="4959"/>
        <v/>
      </c>
      <c r="HT949" s="122" t="str">
        <f t="shared" si="4960"/>
        <v/>
      </c>
      <c r="HU949" s="122" t="str">
        <f t="shared" si="4961"/>
        <v/>
      </c>
      <c r="HV949" s="126" t="str">
        <f t="shared" si="4962"/>
        <v/>
      </c>
      <c r="HW949" s="126" t="str">
        <f t="shared" si="4963"/>
        <v/>
      </c>
      <c r="HX949" s="126" t="str">
        <f t="shared" si="4964"/>
        <v/>
      </c>
      <c r="HZ949" s="126" t="str">
        <f t="shared" si="4965"/>
        <v/>
      </c>
      <c r="IA949" s="126">
        <f t="shared" si="4966"/>
        <v>1</v>
      </c>
      <c r="IB949" s="126" t="str">
        <f t="shared" si="4967"/>
        <v/>
      </c>
      <c r="IC949" s="126">
        <f t="shared" si="4968"/>
        <v>1</v>
      </c>
      <c r="ID949" s="126" t="str">
        <f t="shared" si="4969"/>
        <v/>
      </c>
      <c r="IE949" s="126" t="str">
        <f t="shared" si="4970"/>
        <v/>
      </c>
      <c r="IF949" s="126" t="str">
        <f t="shared" si="4971"/>
        <v/>
      </c>
      <c r="IG949" s="126" t="str">
        <f t="shared" si="4972"/>
        <v/>
      </c>
      <c r="IH949" s="126" t="str">
        <f t="shared" si="4973"/>
        <v/>
      </c>
      <c r="II949" s="126" t="str">
        <f t="shared" si="4974"/>
        <v/>
      </c>
      <c r="IO949" s="128"/>
      <c r="IP949" s="128"/>
      <c r="IQ949" s="127"/>
      <c r="IR949" s="127"/>
      <c r="IX949" s="6"/>
      <c r="IY949" s="6"/>
      <c r="IZ949" s="7"/>
      <c r="JA949" s="7"/>
      <c r="JG949" s="12"/>
      <c r="JH949" s="12"/>
      <c r="JI949" s="13"/>
      <c r="JJ949" s="13"/>
      <c r="JN949" s="6"/>
      <c r="JO949" s="6"/>
      <c r="JQ949" s="11"/>
      <c r="JR949" s="11"/>
      <c r="JS949" s="12"/>
      <c r="JT949" s="13"/>
      <c r="JU949" s="12"/>
      <c r="JV949" s="12"/>
      <c r="JW949" s="97"/>
      <c r="JX949" s="13"/>
      <c r="JY949" s="13"/>
      <c r="JZ949" s="97"/>
      <c r="KA949" s="97"/>
      <c r="KB949" s="11"/>
      <c r="KC949" s="11"/>
      <c r="KD949" s="11"/>
      <c r="KE949" s="11"/>
    </row>
    <row r="950" spans="1:291" s="122" customFormat="1" x14ac:dyDescent="0.2">
      <c r="A950" s="146">
        <f t="shared" si="4081"/>
        <v>950</v>
      </c>
      <c r="C950" s="2">
        <v>43475</v>
      </c>
      <c r="D950" s="126">
        <v>97.38</v>
      </c>
      <c r="E950" s="126">
        <v>97.42</v>
      </c>
      <c r="F950" s="126">
        <v>97.45</v>
      </c>
      <c r="G950" s="128">
        <v>105.31699999999999</v>
      </c>
      <c r="H950" s="128">
        <v>114.125</v>
      </c>
      <c r="I950" s="128">
        <v>121.23</v>
      </c>
      <c r="J950" s="127">
        <v>145.09</v>
      </c>
      <c r="K950" s="126"/>
      <c r="M950" s="126">
        <f t="shared" si="4646"/>
        <v>97.38</v>
      </c>
      <c r="N950" s="126">
        <f t="shared" si="4647"/>
        <v>97.42</v>
      </c>
      <c r="O950" s="126">
        <f t="shared" si="4648"/>
        <v>97.45</v>
      </c>
      <c r="P950" s="128">
        <f t="shared" si="4975"/>
        <v>3391.7499999999991</v>
      </c>
      <c r="Q950" s="5">
        <f t="shared" si="4976"/>
        <v>3660.5</v>
      </c>
      <c r="R950" s="6">
        <f t="shared" si="4977"/>
        <v>3895.0000000000005</v>
      </c>
      <c r="S950" s="7">
        <f t="shared" si="4978"/>
        <v>4649</v>
      </c>
      <c r="V950" s="127">
        <f t="shared" si="4628"/>
        <v>0.50000000000096634</v>
      </c>
      <c r="W950" s="127">
        <f t="shared" si="4629"/>
        <v>0.49999999999954525</v>
      </c>
      <c r="X950" s="127">
        <f t="shared" si="4630"/>
        <v>0.49999999999954525</v>
      </c>
      <c r="Y950" s="127">
        <f t="shared" si="4979"/>
        <v>0</v>
      </c>
      <c r="Z950" s="126">
        <f t="shared" si="4980"/>
        <v>0.25</v>
      </c>
      <c r="AA950" s="126">
        <f t="shared" si="4981"/>
        <v>0</v>
      </c>
      <c r="AB950" s="126">
        <f t="shared" si="4982"/>
        <v>9.0000000000009095</v>
      </c>
      <c r="AC950" s="126"/>
      <c r="AD950" s="126"/>
      <c r="AE950" s="127">
        <f t="shared" si="4643"/>
        <v>0.64999997000097232</v>
      </c>
      <c r="AF950" s="127">
        <f t="shared" si="4644"/>
        <v>0.64999996999955123</v>
      </c>
      <c r="AG950" s="127">
        <f t="shared" si="4645"/>
        <v>0.64999996999955123</v>
      </c>
      <c r="AH950" s="127">
        <f t="shared" si="4806"/>
        <v>0.16666666666666666</v>
      </c>
      <c r="AI950" s="127">
        <f t="shared" si="4631"/>
        <v>0.15</v>
      </c>
      <c r="AJ950" s="127">
        <f t="shared" si="4632"/>
        <v>0.25</v>
      </c>
      <c r="AK950" s="127">
        <f t="shared" si="4633"/>
        <v>0.25</v>
      </c>
      <c r="AL950" s="127">
        <f t="shared" si="4634"/>
        <v>0.25</v>
      </c>
      <c r="AM950" s="127">
        <f t="shared" si="4635"/>
        <v>3.0000000000003033</v>
      </c>
      <c r="AN950" s="127">
        <f t="shared" si="4636"/>
        <v>3.6000000000003638</v>
      </c>
      <c r="AO950" s="127">
        <f t="shared" si="4637"/>
        <v>1</v>
      </c>
      <c r="AP950" s="127">
        <f t="shared" si="4638"/>
        <v>0.5</v>
      </c>
      <c r="AQ950" s="127">
        <f t="shared" si="4639"/>
        <v>2.6250000000003033</v>
      </c>
      <c r="AR950" s="127">
        <f t="shared" si="4640"/>
        <v>0</v>
      </c>
      <c r="AS950" s="127">
        <f t="shared" si="4641"/>
        <v>2.2500000000002021</v>
      </c>
      <c r="AT950" s="127">
        <f t="shared" si="4642"/>
        <v>1.2000000000001212</v>
      </c>
      <c r="AU950" s="126"/>
      <c r="AX950" s="11">
        <f t="shared" si="4813"/>
        <v>-0.50000000000096634</v>
      </c>
      <c r="AY950" s="11">
        <f t="shared" si="4814"/>
        <v>-0.49999999999954525</v>
      </c>
      <c r="AZ950" s="11">
        <f t="shared" si="4815"/>
        <v>-0.49999999999954525</v>
      </c>
      <c r="BA950" s="11">
        <f t="shared" si="4816"/>
        <v>0</v>
      </c>
      <c r="BB950" s="11">
        <f t="shared" si="4817"/>
        <v>0.25</v>
      </c>
      <c r="BC950" s="12">
        <f t="shared" si="4818"/>
        <v>0</v>
      </c>
      <c r="BD950" s="13">
        <f t="shared" si="4819"/>
        <v>-9.0000000000009095</v>
      </c>
      <c r="BF950" s="11">
        <f t="shared" si="4820"/>
        <v>-0.50000000000096634</v>
      </c>
      <c r="BG950" s="11">
        <f t="shared" si="4821"/>
        <v>-0.64999997000097232</v>
      </c>
      <c r="BH950" s="11">
        <f t="shared" si="4822"/>
        <v>-0.64999996999955123</v>
      </c>
      <c r="BI950" s="11">
        <f t="shared" si="4823"/>
        <v>-0.64999996999955123</v>
      </c>
      <c r="BJ950" s="11">
        <f t="shared" si="4824"/>
        <v>-0.16666666666666666</v>
      </c>
      <c r="BK950" s="11">
        <f t="shared" si="4825"/>
        <v>-0.15</v>
      </c>
      <c r="BL950" s="11">
        <f t="shared" si="4826"/>
        <v>0.25</v>
      </c>
      <c r="BM950" s="11">
        <f t="shared" si="4827"/>
        <v>0.25</v>
      </c>
      <c r="BN950" s="11">
        <f t="shared" si="4828"/>
        <v>0.25</v>
      </c>
      <c r="BO950" s="11">
        <f t="shared" si="4829"/>
        <v>3.0000000000003033</v>
      </c>
      <c r="BP950" s="11">
        <f t="shared" si="4830"/>
        <v>3.6000000000003638</v>
      </c>
      <c r="BQ950" s="126">
        <v>1</v>
      </c>
      <c r="BR950" s="11">
        <f t="shared" si="4831"/>
        <v>0.5</v>
      </c>
      <c r="BS950" s="11">
        <f t="shared" si="4832"/>
        <v>2.6250000000003033</v>
      </c>
      <c r="BT950" s="11">
        <f t="shared" si="4833"/>
        <v>0</v>
      </c>
      <c r="BU950" s="11">
        <f t="shared" si="4834"/>
        <v>2.2500000000002021</v>
      </c>
      <c r="BV950" s="11">
        <f t="shared" si="4835"/>
        <v>1.2000000000001212</v>
      </c>
      <c r="BY950" s="126"/>
      <c r="BZ950" s="126"/>
      <c r="CA950" s="122">
        <f t="shared" si="4836"/>
        <v>2.2500000000002021</v>
      </c>
      <c r="CB950" s="126">
        <f t="shared" si="4837"/>
        <v>1</v>
      </c>
      <c r="CC950" s="126">
        <f t="shared" si="4838"/>
        <v>0</v>
      </c>
      <c r="CD950" s="126">
        <f t="shared" si="4839"/>
        <v>1</v>
      </c>
      <c r="CE950" s="126">
        <f t="shared" si="4840"/>
        <v>1</v>
      </c>
      <c r="CF950" s="126">
        <f t="shared" si="4841"/>
        <v>1</v>
      </c>
      <c r="CG950" s="126">
        <f t="shared" si="4842"/>
        <v>0</v>
      </c>
      <c r="CH950" s="126">
        <f t="shared" si="4843"/>
        <v>0</v>
      </c>
      <c r="CI950" s="126">
        <f t="shared" si="4844"/>
        <v>0</v>
      </c>
      <c r="CJ950" s="126">
        <f t="shared" si="4845"/>
        <v>0</v>
      </c>
      <c r="CK950" s="126" t="str">
        <f t="shared" si="4846"/>
        <v/>
      </c>
      <c r="CL950" s="126">
        <f t="shared" si="4847"/>
        <v>0</v>
      </c>
      <c r="CM950" s="126" t="str">
        <f t="shared" si="4848"/>
        <v/>
      </c>
      <c r="CN950" s="126" t="str">
        <f t="shared" si="4849"/>
        <v/>
      </c>
      <c r="CO950" s="126">
        <f t="shared" si="4850"/>
        <v>0</v>
      </c>
      <c r="CP950" s="126">
        <f t="shared" si="4851"/>
        <v>0</v>
      </c>
      <c r="CQ950" s="126" t="str">
        <f t="shared" si="4852"/>
        <v/>
      </c>
      <c r="CR950" s="126"/>
      <c r="CS950" s="126">
        <f t="shared" si="4853"/>
        <v>1</v>
      </c>
      <c r="CT950" s="126">
        <f t="shared" si="4854"/>
        <v>1</v>
      </c>
      <c r="CU950" s="126">
        <f t="shared" si="4855"/>
        <v>1</v>
      </c>
      <c r="CV950" s="126">
        <f t="shared" si="4856"/>
        <v>0</v>
      </c>
      <c r="CW950" s="126">
        <f t="shared" si="4857"/>
        <v>1</v>
      </c>
      <c r="CX950" s="126" t="str">
        <f t="shared" si="4858"/>
        <v/>
      </c>
      <c r="CY950" s="126" t="str">
        <f t="shared" si="4859"/>
        <v/>
      </c>
      <c r="CZ950" s="126" t="str">
        <f t="shared" si="4860"/>
        <v/>
      </c>
      <c r="DA950" s="126" t="str">
        <f t="shared" si="4861"/>
        <v/>
      </c>
      <c r="DB950" s="126">
        <f t="shared" si="4862"/>
        <v>0</v>
      </c>
      <c r="DC950" s="126">
        <f t="shared" si="4863"/>
        <v>1</v>
      </c>
      <c r="DD950" s="126" t="str">
        <f t="shared" si="4864"/>
        <v/>
      </c>
      <c r="DE950" s="126" t="str">
        <f t="shared" si="4865"/>
        <v/>
      </c>
      <c r="DF950" s="126"/>
      <c r="DG950" s="126">
        <f t="shared" si="4866"/>
        <v>1</v>
      </c>
      <c r="DH950" s="126">
        <f t="shared" si="4867"/>
        <v>1</v>
      </c>
      <c r="DI950" s="126">
        <f t="shared" si="4868"/>
        <v>1</v>
      </c>
      <c r="DJ950" s="126">
        <f t="shared" si="4869"/>
        <v>0</v>
      </c>
      <c r="DK950" s="126">
        <f t="shared" si="4870"/>
        <v>0</v>
      </c>
      <c r="DL950" s="126"/>
      <c r="DM950" s="126">
        <f t="shared" si="4871"/>
        <v>0</v>
      </c>
      <c r="DN950" s="126" t="str">
        <f t="shared" si="4872"/>
        <v/>
      </c>
      <c r="DO950" s="126" t="str">
        <f t="shared" si="4873"/>
        <v/>
      </c>
      <c r="DP950" s="126" t="str">
        <f t="shared" si="4874"/>
        <v/>
      </c>
      <c r="DQ950" s="126" t="str">
        <f t="shared" si="4875"/>
        <v/>
      </c>
      <c r="DR950" s="126" t="str">
        <f t="shared" si="4876"/>
        <v/>
      </c>
      <c r="DS950" s="126" t="str">
        <f t="shared" si="4877"/>
        <v/>
      </c>
      <c r="DT950" s="126" t="str">
        <f t="shared" si="4878"/>
        <v/>
      </c>
      <c r="DU950" s="126" t="str">
        <f t="shared" si="4879"/>
        <v/>
      </c>
      <c r="DV950" s="126">
        <f t="shared" si="4880"/>
        <v>0</v>
      </c>
      <c r="DW950" s="126">
        <f t="shared" si="4881"/>
        <v>0</v>
      </c>
      <c r="DX950" s="126" t="str">
        <f t="shared" si="4882"/>
        <v/>
      </c>
      <c r="DY950" s="126" t="str">
        <f t="shared" si="4883"/>
        <v/>
      </c>
      <c r="EA950" s="126">
        <f t="shared" si="4884"/>
        <v>1</v>
      </c>
      <c r="EB950" s="126">
        <f t="shared" si="4885"/>
        <v>1</v>
      </c>
      <c r="EC950" s="126">
        <f t="shared" si="4886"/>
        <v>1</v>
      </c>
      <c r="ED950" s="126">
        <f t="shared" si="4887"/>
        <v>0</v>
      </c>
      <c r="EF950" s="126">
        <f t="shared" si="4888"/>
        <v>0</v>
      </c>
      <c r="EG950" s="126">
        <f t="shared" si="4889"/>
        <v>1</v>
      </c>
      <c r="EH950" s="126">
        <f t="shared" si="4890"/>
        <v>0</v>
      </c>
      <c r="EI950" s="126">
        <f t="shared" si="4891"/>
        <v>0</v>
      </c>
      <c r="EK950" s="126">
        <f t="shared" si="4892"/>
        <v>1</v>
      </c>
      <c r="EL950" s="126">
        <f t="shared" si="4893"/>
        <v>1</v>
      </c>
      <c r="EM950" s="126">
        <f t="shared" si="4894"/>
        <v>1</v>
      </c>
      <c r="EO950" s="126">
        <f t="shared" si="4895"/>
        <v>1</v>
      </c>
      <c r="EP950" s="126">
        <f t="shared" si="4896"/>
        <v>1</v>
      </c>
      <c r="EQ950" s="126">
        <f t="shared" si="4897"/>
        <v>0</v>
      </c>
      <c r="ES950" s="126">
        <f t="shared" si="4898"/>
        <v>1</v>
      </c>
      <c r="ET950" s="126">
        <f t="shared" si="4899"/>
        <v>1</v>
      </c>
      <c r="EU950" s="126">
        <f t="shared" si="4900"/>
        <v>1</v>
      </c>
      <c r="EV950" s="126">
        <f t="shared" si="4901"/>
        <v>1</v>
      </c>
      <c r="EW950" s="126">
        <f t="shared" si="4902"/>
        <v>0</v>
      </c>
      <c r="EY950" s="126">
        <f t="shared" si="4903"/>
        <v>1</v>
      </c>
      <c r="EZ950" s="126">
        <f t="shared" si="4904"/>
        <v>0</v>
      </c>
      <c r="FA950" s="126">
        <f t="shared" si="4905"/>
        <v>1</v>
      </c>
      <c r="FC950" s="126">
        <f t="shared" si="4906"/>
        <v>1</v>
      </c>
      <c r="FD950" s="126">
        <f t="shared" si="4907"/>
        <v>1</v>
      </c>
      <c r="FE950" s="126"/>
      <c r="FF950" s="126">
        <f t="shared" si="4908"/>
        <v>0</v>
      </c>
      <c r="FG950" s="126">
        <f t="shared" si="4909"/>
        <v>0</v>
      </c>
      <c r="FH950" s="126">
        <f t="shared" si="4910"/>
        <v>0</v>
      </c>
      <c r="FI950" s="126" t="str">
        <f t="shared" si="4911"/>
        <v/>
      </c>
      <c r="FJ950" s="126" t="str">
        <f t="shared" si="4912"/>
        <v/>
      </c>
      <c r="FK950" s="126" t="str">
        <f t="shared" si="4913"/>
        <v/>
      </c>
      <c r="FL950" s="126" t="str">
        <f t="shared" si="4914"/>
        <v/>
      </c>
      <c r="FN950" s="126" t="str">
        <f t="shared" si="4915"/>
        <v/>
      </c>
      <c r="FO950" s="126" t="str">
        <f t="shared" si="4916"/>
        <v/>
      </c>
      <c r="FP950" s="126" t="str">
        <f t="shared" si="4917"/>
        <v/>
      </c>
      <c r="FV950" s="126">
        <f t="shared" si="4918"/>
        <v>0</v>
      </c>
      <c r="FW950" s="126">
        <f t="shared" si="4919"/>
        <v>1</v>
      </c>
      <c r="FX950" s="126">
        <f t="shared" si="4920"/>
        <v>1</v>
      </c>
      <c r="GA950" s="126">
        <f t="shared" si="4921"/>
        <v>0</v>
      </c>
      <c r="GB950" s="126">
        <f t="shared" si="4922"/>
        <v>1</v>
      </c>
      <c r="GC950" s="126">
        <f t="shared" si="4923"/>
        <v>0</v>
      </c>
      <c r="GD950" s="126">
        <f t="shared" si="4924"/>
        <v>0</v>
      </c>
      <c r="GE950" s="126">
        <f t="shared" si="4925"/>
        <v>0</v>
      </c>
      <c r="GF950" s="126">
        <f t="shared" si="4926"/>
        <v>1</v>
      </c>
      <c r="GG950" s="126">
        <f t="shared" si="4927"/>
        <v>1</v>
      </c>
      <c r="GI950" s="126">
        <f t="shared" si="4928"/>
        <v>1</v>
      </c>
      <c r="GK950" s="126">
        <f t="shared" si="4929"/>
        <v>0</v>
      </c>
      <c r="GL950" s="126">
        <f t="shared" si="4930"/>
        <v>1</v>
      </c>
      <c r="GM950" s="126">
        <f t="shared" si="4931"/>
        <v>0</v>
      </c>
      <c r="GN950" s="126">
        <f t="shared" si="4932"/>
        <v>0</v>
      </c>
      <c r="GO950" s="126">
        <f t="shared" si="4933"/>
        <v>0</v>
      </c>
      <c r="GP950" s="126">
        <f t="shared" si="4934"/>
        <v>1</v>
      </c>
      <c r="GQ950" s="126">
        <f t="shared" si="4935"/>
        <v>1</v>
      </c>
      <c r="GS950" s="126" t="str">
        <f t="shared" si="4936"/>
        <v/>
      </c>
      <c r="GT950" s="126" t="str">
        <f t="shared" si="4937"/>
        <v/>
      </c>
      <c r="GU950" s="126">
        <f t="shared" si="4938"/>
        <v>0</v>
      </c>
      <c r="GV950" s="126">
        <f t="shared" si="4939"/>
        <v>0</v>
      </c>
      <c r="GW950" s="126">
        <f t="shared" si="4940"/>
        <v>0</v>
      </c>
      <c r="GX950" s="126">
        <f t="shared" si="4941"/>
        <v>0</v>
      </c>
      <c r="GY950" s="126">
        <f t="shared" si="4942"/>
        <v>0</v>
      </c>
      <c r="GZ950" s="126"/>
      <c r="HA950" s="126">
        <f t="shared" si="4943"/>
        <v>1</v>
      </c>
      <c r="HB950" s="126">
        <f t="shared" si="4944"/>
        <v>0</v>
      </c>
      <c r="HC950" s="126">
        <f t="shared" si="4945"/>
        <v>0</v>
      </c>
      <c r="HD950" s="126">
        <f t="shared" si="4946"/>
        <v>0</v>
      </c>
      <c r="HE950" s="126">
        <f t="shared" si="4947"/>
        <v>0</v>
      </c>
      <c r="HF950" s="126">
        <f t="shared" si="4948"/>
        <v>0</v>
      </c>
      <c r="HH950" s="126">
        <f t="shared" si="4949"/>
        <v>1</v>
      </c>
      <c r="HI950" s="126">
        <f t="shared" si="4950"/>
        <v>0</v>
      </c>
      <c r="HJ950" s="126">
        <f t="shared" si="4951"/>
        <v>0</v>
      </c>
      <c r="HK950" s="126">
        <f t="shared" si="4952"/>
        <v>0</v>
      </c>
      <c r="HL950" s="126">
        <f t="shared" si="4953"/>
        <v>0</v>
      </c>
      <c r="HM950" s="126">
        <f t="shared" si="4954"/>
        <v>0</v>
      </c>
      <c r="HO950" s="126" t="str">
        <f t="shared" si="4955"/>
        <v/>
      </c>
      <c r="HP950" s="126">
        <f t="shared" si="4956"/>
        <v>1</v>
      </c>
      <c r="HQ950" s="126" t="str">
        <f t="shared" si="4957"/>
        <v/>
      </c>
      <c r="HR950" s="122" t="str">
        <f t="shared" si="4958"/>
        <v/>
      </c>
      <c r="HS950" s="126" t="str">
        <f t="shared" si="4959"/>
        <v/>
      </c>
      <c r="HT950" s="122" t="str">
        <f t="shared" si="4960"/>
        <v/>
      </c>
      <c r="HU950" s="122" t="str">
        <f t="shared" si="4961"/>
        <v/>
      </c>
      <c r="HV950" s="126" t="str">
        <f t="shared" si="4962"/>
        <v/>
      </c>
      <c r="HW950" s="126" t="str">
        <f t="shared" si="4963"/>
        <v/>
      </c>
      <c r="HX950" s="126" t="str">
        <f t="shared" si="4964"/>
        <v/>
      </c>
      <c r="HZ950" s="126" t="str">
        <f t="shared" si="4965"/>
        <v/>
      </c>
      <c r="IA950" s="126">
        <f t="shared" si="4966"/>
        <v>1</v>
      </c>
      <c r="IB950" s="126" t="str">
        <f t="shared" si="4967"/>
        <v/>
      </c>
      <c r="IC950" s="126" t="str">
        <f t="shared" si="4968"/>
        <v/>
      </c>
      <c r="ID950" s="126" t="str">
        <f t="shared" si="4969"/>
        <v/>
      </c>
      <c r="IE950" s="126" t="str">
        <f t="shared" si="4970"/>
        <v/>
      </c>
      <c r="IF950" s="126" t="str">
        <f t="shared" si="4971"/>
        <v/>
      </c>
      <c r="IG950" s="126" t="str">
        <f t="shared" si="4972"/>
        <v/>
      </c>
      <c r="IH950" s="126" t="str">
        <f t="shared" si="4973"/>
        <v/>
      </c>
      <c r="II950" s="126" t="str">
        <f t="shared" si="4974"/>
        <v/>
      </c>
      <c r="IO950" s="128"/>
      <c r="IP950" s="128"/>
      <c r="IQ950" s="127"/>
      <c r="IR950" s="127"/>
      <c r="IX950" s="6"/>
      <c r="IY950" s="6"/>
      <c r="IZ950" s="7"/>
      <c r="JA950" s="7"/>
      <c r="JG950" s="12"/>
      <c r="JH950" s="12"/>
      <c r="JI950" s="13"/>
      <c r="JJ950" s="13"/>
      <c r="JN950" s="6"/>
      <c r="JO950" s="6"/>
      <c r="JQ950" s="11"/>
      <c r="JR950" s="11"/>
      <c r="JS950" s="12"/>
      <c r="JT950" s="13"/>
      <c r="JU950" s="12"/>
      <c r="JV950" s="12"/>
      <c r="JW950" s="97"/>
      <c r="JX950" s="13"/>
      <c r="JY950" s="13"/>
      <c r="JZ950" s="97"/>
      <c r="KA950" s="97"/>
      <c r="KB950" s="11"/>
      <c r="KC950" s="11"/>
      <c r="KD950" s="11"/>
      <c r="KE950" s="11"/>
    </row>
    <row r="951" spans="1:291" s="122" customFormat="1" x14ac:dyDescent="0.2">
      <c r="A951" s="146">
        <f t="shared" si="4081"/>
        <v>951</v>
      </c>
      <c r="C951" s="2">
        <v>43476</v>
      </c>
      <c r="D951" s="126">
        <v>97.4</v>
      </c>
      <c r="E951" s="126">
        <v>97.444999999999993</v>
      </c>
      <c r="F951" s="126">
        <v>97.484999999999999</v>
      </c>
      <c r="G951" s="128">
        <v>106.00700000000001</v>
      </c>
      <c r="H951" s="128">
        <v>114.17</v>
      </c>
      <c r="I951" s="128">
        <v>121.30500000000001</v>
      </c>
      <c r="J951" s="127">
        <v>145.24</v>
      </c>
      <c r="K951" s="126"/>
      <c r="M951" s="126">
        <f t="shared" si="4646"/>
        <v>97.4</v>
      </c>
      <c r="N951" s="126">
        <f t="shared" si="4647"/>
        <v>97.444999999999993</v>
      </c>
      <c r="O951" s="126">
        <f t="shared" si="4648"/>
        <v>97.484999999999999</v>
      </c>
      <c r="P951" s="128">
        <f t="shared" si="4975"/>
        <v>3392.7500000000005</v>
      </c>
      <c r="Q951" s="5">
        <f t="shared" si="4976"/>
        <v>3665</v>
      </c>
      <c r="R951" s="6">
        <f t="shared" si="4977"/>
        <v>3902.5000000000009</v>
      </c>
      <c r="S951" s="7">
        <f t="shared" si="4978"/>
        <v>4664.0000000000009</v>
      </c>
      <c r="V951" s="127">
        <f t="shared" ref="V951:V1014" si="4983">ABS(AX951)</f>
        <v>2.0000000000010232</v>
      </c>
      <c r="W951" s="127">
        <f t="shared" ref="W951:W1014" si="4984">ABS(AY951)</f>
        <v>2.4999999999991473</v>
      </c>
      <c r="X951" s="127">
        <f t="shared" ref="X951:X1014" si="4985">ABS(AZ951)</f>
        <v>3.4999999999996589</v>
      </c>
      <c r="Y951" s="127">
        <f t="shared" si="4979"/>
        <v>1.0000000000013642</v>
      </c>
      <c r="Z951" s="126">
        <f t="shared" si="4980"/>
        <v>4.5</v>
      </c>
      <c r="AA951" s="126">
        <f t="shared" si="4981"/>
        <v>7.5000000000004547</v>
      </c>
      <c r="AB951" s="126">
        <f t="shared" si="4982"/>
        <v>15.000000000000909</v>
      </c>
      <c r="AC951" s="126"/>
      <c r="AD951" s="126"/>
      <c r="AE951" s="127">
        <f t="shared" si="4643"/>
        <v>0.69999945999908508</v>
      </c>
      <c r="AF951" s="127">
        <f t="shared" si="4644"/>
        <v>0.19999946000096092</v>
      </c>
      <c r="AG951" s="127">
        <f t="shared" si="4645"/>
        <v>0.80000053999955067</v>
      </c>
      <c r="AH951" s="127">
        <f t="shared" si="4806"/>
        <v>0.99999999999727152</v>
      </c>
      <c r="AI951" s="127">
        <f t="shared" si="4631"/>
        <v>0.69999999999727125</v>
      </c>
      <c r="AJ951" s="127">
        <f t="shared" si="4632"/>
        <v>2.7267077484793845E-13</v>
      </c>
      <c r="AK951" s="127">
        <f t="shared" si="4633"/>
        <v>0.50000000000030287</v>
      </c>
      <c r="AL951" s="127">
        <f t="shared" si="4634"/>
        <v>0.74999999999977263</v>
      </c>
      <c r="AM951" s="127">
        <f t="shared" si="4635"/>
        <v>2.5000000000001519</v>
      </c>
      <c r="AN951" s="127">
        <f t="shared" si="4636"/>
        <v>1.5000000000000906</v>
      </c>
      <c r="AO951" s="127">
        <f t="shared" si="4637"/>
        <v>1</v>
      </c>
      <c r="AP951" s="127">
        <f t="shared" si="4638"/>
        <v>0.66666666666181595</v>
      </c>
      <c r="AQ951" s="127">
        <f t="shared" si="4639"/>
        <v>3.2500000000006062</v>
      </c>
      <c r="AR951" s="127">
        <f t="shared" si="4640"/>
        <v>0.99999999999745359</v>
      </c>
      <c r="AS951" s="127">
        <f t="shared" si="4641"/>
        <v>1.1666666666664645</v>
      </c>
      <c r="AT951" s="127">
        <f t="shared" si="4642"/>
        <v>2.6072477510297176E-12</v>
      </c>
      <c r="AU951" s="126"/>
      <c r="AX951" s="11">
        <f t="shared" si="4813"/>
        <v>2.0000000000010232</v>
      </c>
      <c r="AY951" s="11">
        <f t="shared" si="4814"/>
        <v>2.4999999999991473</v>
      </c>
      <c r="AZ951" s="11">
        <f t="shared" si="4815"/>
        <v>3.4999999999996589</v>
      </c>
      <c r="BA951" s="11">
        <f t="shared" si="4816"/>
        <v>1.0000000000013642</v>
      </c>
      <c r="BB951" s="11">
        <f t="shared" si="4817"/>
        <v>4.5</v>
      </c>
      <c r="BC951" s="12">
        <f t="shared" si="4818"/>
        <v>7.5000000000004547</v>
      </c>
      <c r="BD951" s="13">
        <f t="shared" si="4819"/>
        <v>15.000000000000909</v>
      </c>
      <c r="BF951" s="11">
        <f t="shared" si="4820"/>
        <v>-1.7053025658242404E-12</v>
      </c>
      <c r="BG951" s="11">
        <f t="shared" si="4821"/>
        <v>-0.69999945999908508</v>
      </c>
      <c r="BH951" s="11">
        <f t="shared" si="4822"/>
        <v>-0.19999946000096092</v>
      </c>
      <c r="BI951" s="11">
        <f t="shared" si="4823"/>
        <v>0.80000053999955067</v>
      </c>
      <c r="BJ951" s="11">
        <f t="shared" si="4824"/>
        <v>-0.99999999999727152</v>
      </c>
      <c r="BK951" s="11">
        <f t="shared" si="4825"/>
        <v>-0.69999999999727125</v>
      </c>
      <c r="BL951" s="11">
        <f t="shared" si="4826"/>
        <v>-2.7267077484793845E-13</v>
      </c>
      <c r="BM951" s="11">
        <f t="shared" si="4827"/>
        <v>-0.50000000000030287</v>
      </c>
      <c r="BN951" s="11">
        <f t="shared" si="4828"/>
        <v>0.74999999999977263</v>
      </c>
      <c r="BO951" s="11">
        <f t="shared" si="4829"/>
        <v>2.5000000000001519</v>
      </c>
      <c r="BP951" s="11">
        <f t="shared" si="4830"/>
        <v>1.5000000000000906</v>
      </c>
      <c r="BQ951" s="126">
        <v>1</v>
      </c>
      <c r="BR951" s="11">
        <f t="shared" si="4831"/>
        <v>0.66666666666181595</v>
      </c>
      <c r="BS951" s="11">
        <f t="shared" si="4832"/>
        <v>3.2500000000006062</v>
      </c>
      <c r="BT951" s="11">
        <f t="shared" si="4833"/>
        <v>-0.99999999999745359</v>
      </c>
      <c r="BU951" s="11">
        <f t="shared" si="4834"/>
        <v>1.1666666666664645</v>
      </c>
      <c r="BV951" s="11">
        <f t="shared" si="4835"/>
        <v>2.6072477510297176E-12</v>
      </c>
      <c r="BY951" s="126"/>
      <c r="BZ951" s="126"/>
      <c r="CA951" s="122">
        <f t="shared" si="4836"/>
        <v>1.1666666666664645</v>
      </c>
      <c r="CB951" s="126">
        <f t="shared" si="4837"/>
        <v>0</v>
      </c>
      <c r="CC951" s="126">
        <f t="shared" si="4838"/>
        <v>0</v>
      </c>
      <c r="CD951" s="126">
        <f t="shared" si="4839"/>
        <v>0</v>
      </c>
      <c r="CE951" s="126">
        <f t="shared" si="4840"/>
        <v>0</v>
      </c>
      <c r="CF951" s="126">
        <f t="shared" si="4841"/>
        <v>0</v>
      </c>
      <c r="CG951" s="126" t="str">
        <f t="shared" si="4842"/>
        <v/>
      </c>
      <c r="CH951" s="126" t="str">
        <f t="shared" si="4843"/>
        <v/>
      </c>
      <c r="CI951" s="126">
        <f t="shared" si="4844"/>
        <v>1</v>
      </c>
      <c r="CJ951" s="126">
        <f t="shared" si="4845"/>
        <v>1</v>
      </c>
      <c r="CK951" s="126" t="str">
        <f t="shared" si="4846"/>
        <v/>
      </c>
      <c r="CL951" s="126">
        <f t="shared" si="4847"/>
        <v>1</v>
      </c>
      <c r="CM951" s="126">
        <f t="shared" si="4848"/>
        <v>1</v>
      </c>
      <c r="CN951" s="126">
        <f t="shared" si="4849"/>
        <v>1</v>
      </c>
      <c r="CO951" s="126" t="str">
        <f t="shared" si="4850"/>
        <v/>
      </c>
      <c r="CP951" s="126" t="str">
        <f t="shared" si="4851"/>
        <v/>
      </c>
      <c r="CQ951" s="126">
        <f t="shared" si="4852"/>
        <v>1</v>
      </c>
      <c r="CR951" s="126"/>
      <c r="CS951" s="126">
        <f t="shared" si="4853"/>
        <v>0</v>
      </c>
      <c r="CT951" s="126">
        <f t="shared" si="4854"/>
        <v>0</v>
      </c>
      <c r="CU951" s="126">
        <f t="shared" si="4855"/>
        <v>0</v>
      </c>
      <c r="CV951" s="126">
        <f t="shared" si="4856"/>
        <v>0</v>
      </c>
      <c r="CW951" s="126">
        <f t="shared" si="4857"/>
        <v>1</v>
      </c>
      <c r="CX951" s="126" t="str">
        <f t="shared" si="4858"/>
        <v/>
      </c>
      <c r="CY951" s="126" t="str">
        <f t="shared" si="4859"/>
        <v/>
      </c>
      <c r="CZ951" s="126" t="str">
        <f t="shared" si="4860"/>
        <v/>
      </c>
      <c r="DA951" s="126" t="str">
        <f t="shared" si="4861"/>
        <v/>
      </c>
      <c r="DB951" s="126">
        <f t="shared" si="4862"/>
        <v>1</v>
      </c>
      <c r="DC951" s="126" t="str">
        <f t="shared" si="4863"/>
        <v/>
      </c>
      <c r="DD951" s="126">
        <f t="shared" si="4864"/>
        <v>1</v>
      </c>
      <c r="DE951" s="126" t="str">
        <f t="shared" si="4865"/>
        <v/>
      </c>
      <c r="DF951" s="126"/>
      <c r="DG951" s="126">
        <f t="shared" si="4866"/>
        <v>1</v>
      </c>
      <c r="DH951" s="126">
        <f t="shared" si="4867"/>
        <v>1</v>
      </c>
      <c r="DI951" s="126">
        <f t="shared" si="4868"/>
        <v>1</v>
      </c>
      <c r="DJ951" s="126">
        <f t="shared" si="4869"/>
        <v>1</v>
      </c>
      <c r="DK951" s="126" t="str">
        <f t="shared" si="4870"/>
        <v/>
      </c>
      <c r="DL951" s="126"/>
      <c r="DM951" s="126" t="str">
        <f t="shared" si="4871"/>
        <v/>
      </c>
      <c r="DN951" s="126">
        <f t="shared" si="4872"/>
        <v>0</v>
      </c>
      <c r="DO951" s="126">
        <f t="shared" si="4873"/>
        <v>1</v>
      </c>
      <c r="DP951" s="126">
        <f t="shared" si="4874"/>
        <v>0</v>
      </c>
      <c r="DQ951" s="126">
        <f t="shared" si="4875"/>
        <v>1</v>
      </c>
      <c r="DR951" s="126">
        <f t="shared" si="4876"/>
        <v>0</v>
      </c>
      <c r="DS951" s="126">
        <f t="shared" si="4877"/>
        <v>1</v>
      </c>
      <c r="DT951" s="126">
        <f t="shared" si="4878"/>
        <v>0</v>
      </c>
      <c r="DU951" s="126">
        <f t="shared" si="4879"/>
        <v>1</v>
      </c>
      <c r="DV951" s="126">
        <f t="shared" si="4880"/>
        <v>1</v>
      </c>
      <c r="DW951" s="126">
        <f t="shared" si="4881"/>
        <v>0</v>
      </c>
      <c r="DX951" s="126" t="str">
        <f t="shared" si="4882"/>
        <v/>
      </c>
      <c r="DY951" s="126" t="str">
        <f t="shared" si="4883"/>
        <v/>
      </c>
      <c r="EA951" s="126">
        <f t="shared" si="4884"/>
        <v>1</v>
      </c>
      <c r="EB951" s="126">
        <f t="shared" si="4885"/>
        <v>1</v>
      </c>
      <c r="EC951" s="126">
        <f t="shared" si="4886"/>
        <v>1</v>
      </c>
      <c r="ED951" s="126">
        <f t="shared" si="4887"/>
        <v>1</v>
      </c>
      <c r="EF951" s="126">
        <f t="shared" si="4888"/>
        <v>1</v>
      </c>
      <c r="EG951" s="126">
        <f t="shared" si="4889"/>
        <v>1</v>
      </c>
      <c r="EH951" s="126">
        <f t="shared" si="4890"/>
        <v>1</v>
      </c>
      <c r="EI951" s="126">
        <f t="shared" si="4891"/>
        <v>1</v>
      </c>
      <c r="EK951" s="126">
        <f t="shared" si="4892"/>
        <v>1</v>
      </c>
      <c r="EL951" s="126">
        <f t="shared" si="4893"/>
        <v>1</v>
      </c>
      <c r="EM951" s="126">
        <f t="shared" si="4894"/>
        <v>1</v>
      </c>
      <c r="EO951" s="126">
        <f t="shared" si="4895"/>
        <v>1</v>
      </c>
      <c r="EP951" s="126">
        <f t="shared" si="4896"/>
        <v>1</v>
      </c>
      <c r="EQ951" s="126">
        <f t="shared" si="4897"/>
        <v>1</v>
      </c>
      <c r="ES951" s="126">
        <f t="shared" si="4898"/>
        <v>1</v>
      </c>
      <c r="ET951" s="126">
        <f t="shared" si="4899"/>
        <v>1</v>
      </c>
      <c r="EU951" s="126">
        <f t="shared" si="4900"/>
        <v>1</v>
      </c>
      <c r="EV951" s="126">
        <f t="shared" si="4901"/>
        <v>1</v>
      </c>
      <c r="EW951" s="126">
        <f t="shared" si="4902"/>
        <v>0</v>
      </c>
      <c r="EY951" s="126">
        <f t="shared" si="4903"/>
        <v>1</v>
      </c>
      <c r="EZ951" s="126">
        <f t="shared" si="4904"/>
        <v>1</v>
      </c>
      <c r="FA951" s="126">
        <f t="shared" si="4905"/>
        <v>1</v>
      </c>
      <c r="FC951" s="126">
        <f t="shared" si="4906"/>
        <v>0</v>
      </c>
      <c r="FD951" s="126" t="str">
        <f t="shared" si="4907"/>
        <v/>
      </c>
      <c r="FE951" s="126"/>
      <c r="FF951" s="126">
        <f t="shared" si="4908"/>
        <v>1</v>
      </c>
      <c r="FG951" s="126">
        <f t="shared" si="4909"/>
        <v>0</v>
      </c>
      <c r="FH951" s="126">
        <f t="shared" si="4910"/>
        <v>0</v>
      </c>
      <c r="FI951" s="126" t="str">
        <f t="shared" si="4911"/>
        <v/>
      </c>
      <c r="FJ951" s="126" t="str">
        <f t="shared" si="4912"/>
        <v/>
      </c>
      <c r="FK951" s="126" t="str">
        <f t="shared" si="4913"/>
        <v/>
      </c>
      <c r="FL951" s="126" t="str">
        <f t="shared" si="4914"/>
        <v/>
      </c>
      <c r="FN951" s="126" t="str">
        <f t="shared" si="4915"/>
        <v/>
      </c>
      <c r="FO951" s="126" t="str">
        <f t="shared" si="4916"/>
        <v/>
      </c>
      <c r="FP951" s="126" t="str">
        <f t="shared" si="4917"/>
        <v/>
      </c>
      <c r="FV951" s="126">
        <f t="shared" si="4918"/>
        <v>1</v>
      </c>
      <c r="FW951" s="126">
        <f t="shared" si="4919"/>
        <v>0</v>
      </c>
      <c r="FX951" s="126">
        <f t="shared" si="4920"/>
        <v>1</v>
      </c>
      <c r="GA951" s="126">
        <f t="shared" si="4921"/>
        <v>1</v>
      </c>
      <c r="GB951" s="126">
        <f t="shared" si="4922"/>
        <v>1</v>
      </c>
      <c r="GC951" s="126">
        <f t="shared" si="4923"/>
        <v>1</v>
      </c>
      <c r="GD951" s="126">
        <f t="shared" si="4924"/>
        <v>1</v>
      </c>
      <c r="GE951" s="126">
        <f t="shared" si="4925"/>
        <v>0</v>
      </c>
      <c r="GF951" s="126">
        <f t="shared" si="4926"/>
        <v>0</v>
      </c>
      <c r="GG951" s="126">
        <f t="shared" si="4927"/>
        <v>1</v>
      </c>
      <c r="GI951" s="126">
        <f t="shared" si="4928"/>
        <v>1</v>
      </c>
      <c r="GK951" s="126">
        <f t="shared" si="4929"/>
        <v>1</v>
      </c>
      <c r="GL951" s="126">
        <f t="shared" si="4930"/>
        <v>1</v>
      </c>
      <c r="GM951" s="126">
        <f t="shared" si="4931"/>
        <v>1</v>
      </c>
      <c r="GN951" s="126">
        <f t="shared" si="4932"/>
        <v>1</v>
      </c>
      <c r="GO951" s="126">
        <f t="shared" si="4933"/>
        <v>0</v>
      </c>
      <c r="GP951" s="126">
        <f t="shared" si="4934"/>
        <v>0</v>
      </c>
      <c r="GQ951" s="126">
        <f t="shared" si="4935"/>
        <v>1</v>
      </c>
      <c r="GS951" s="126" t="str">
        <f t="shared" si="4936"/>
        <v/>
      </c>
      <c r="GT951" s="126" t="str">
        <f t="shared" si="4937"/>
        <v/>
      </c>
      <c r="GU951" s="126">
        <f t="shared" si="4938"/>
        <v>0</v>
      </c>
      <c r="GV951" s="126">
        <f t="shared" si="4939"/>
        <v>0</v>
      </c>
      <c r="GW951" s="126">
        <f t="shared" si="4940"/>
        <v>0</v>
      </c>
      <c r="GX951" s="126">
        <f t="shared" si="4941"/>
        <v>0</v>
      </c>
      <c r="GY951" s="126">
        <f t="shared" si="4942"/>
        <v>0</v>
      </c>
      <c r="GZ951" s="126"/>
      <c r="HA951" s="126">
        <f t="shared" si="4943"/>
        <v>1</v>
      </c>
      <c r="HB951" s="126">
        <f t="shared" si="4944"/>
        <v>0</v>
      </c>
      <c r="HC951" s="126">
        <f t="shared" si="4945"/>
        <v>0</v>
      </c>
      <c r="HD951" s="126">
        <f t="shared" si="4946"/>
        <v>0</v>
      </c>
      <c r="HE951" s="126">
        <f t="shared" si="4947"/>
        <v>0</v>
      </c>
      <c r="HF951" s="126">
        <f t="shared" si="4948"/>
        <v>0</v>
      </c>
      <c r="HH951" s="126">
        <f t="shared" si="4949"/>
        <v>1</v>
      </c>
      <c r="HI951" s="126">
        <f t="shared" si="4950"/>
        <v>1</v>
      </c>
      <c r="HJ951" s="126">
        <f t="shared" si="4951"/>
        <v>0</v>
      </c>
      <c r="HK951" s="126">
        <f t="shared" si="4952"/>
        <v>0</v>
      </c>
      <c r="HL951" s="126">
        <f t="shared" si="4953"/>
        <v>0</v>
      </c>
      <c r="HM951" s="126">
        <f t="shared" si="4954"/>
        <v>0</v>
      </c>
      <c r="HO951" s="126">
        <f t="shared" si="4955"/>
        <v>1</v>
      </c>
      <c r="HP951" s="126" t="str">
        <f t="shared" si="4956"/>
        <v/>
      </c>
      <c r="HQ951" s="126">
        <f t="shared" si="4957"/>
        <v>1</v>
      </c>
      <c r="HR951" s="122" t="str">
        <f t="shared" si="4958"/>
        <v/>
      </c>
      <c r="HS951" s="126" t="str">
        <f t="shared" si="4959"/>
        <v/>
      </c>
      <c r="HT951" s="122" t="str">
        <f t="shared" si="4960"/>
        <v/>
      </c>
      <c r="HU951" s="122" t="str">
        <f t="shared" si="4961"/>
        <v/>
      </c>
      <c r="HV951" s="126" t="str">
        <f t="shared" si="4962"/>
        <v/>
      </c>
      <c r="HW951" s="126" t="str">
        <f t="shared" si="4963"/>
        <v/>
      </c>
      <c r="HX951" s="126" t="str">
        <f t="shared" si="4964"/>
        <v/>
      </c>
      <c r="HZ951" s="126">
        <f t="shared" si="4965"/>
        <v>0</v>
      </c>
      <c r="IA951" s="126" t="str">
        <f t="shared" si="4966"/>
        <v/>
      </c>
      <c r="IB951" s="126">
        <f t="shared" si="4967"/>
        <v>0</v>
      </c>
      <c r="IC951" s="126" t="str">
        <f t="shared" si="4968"/>
        <v/>
      </c>
      <c r="ID951" s="126" t="str">
        <f t="shared" si="4969"/>
        <v/>
      </c>
      <c r="IE951" s="126" t="str">
        <f t="shared" si="4970"/>
        <v/>
      </c>
      <c r="IF951" s="126" t="str">
        <f t="shared" si="4971"/>
        <v/>
      </c>
      <c r="IG951" s="126" t="str">
        <f t="shared" si="4972"/>
        <v/>
      </c>
      <c r="IH951" s="126" t="str">
        <f t="shared" si="4973"/>
        <v/>
      </c>
      <c r="II951" s="126" t="str">
        <f t="shared" si="4974"/>
        <v/>
      </c>
      <c r="IO951" s="128"/>
      <c r="IP951" s="128"/>
      <c r="IQ951" s="127"/>
      <c r="IR951" s="127"/>
      <c r="IX951" s="6"/>
      <c r="IY951" s="6"/>
      <c r="IZ951" s="7"/>
      <c r="JA951" s="7"/>
      <c r="JG951" s="12"/>
      <c r="JH951" s="12"/>
      <c r="JI951" s="13"/>
      <c r="JJ951" s="13"/>
      <c r="JN951" s="6"/>
      <c r="JO951" s="6"/>
      <c r="JQ951" s="11"/>
      <c r="JR951" s="11"/>
      <c r="JS951" s="12"/>
      <c r="JT951" s="13"/>
      <c r="JU951" s="12"/>
      <c r="JV951" s="12"/>
      <c r="JW951" s="97"/>
      <c r="JX951" s="13"/>
      <c r="JY951" s="13"/>
      <c r="JZ951" s="97"/>
      <c r="KA951" s="97"/>
      <c r="KB951" s="11"/>
      <c r="KC951" s="11"/>
      <c r="KD951" s="11"/>
      <c r="KE951" s="11"/>
    </row>
    <row r="952" spans="1:291" s="122" customFormat="1" x14ac:dyDescent="0.2">
      <c r="A952" s="146">
        <f t="shared" si="4081"/>
        <v>952</v>
      </c>
      <c r="C952" s="2">
        <v>43479</v>
      </c>
      <c r="D952" s="126">
        <v>97.39</v>
      </c>
      <c r="E952" s="126">
        <v>97.435000000000002</v>
      </c>
      <c r="F952" s="126">
        <v>97.47</v>
      </c>
      <c r="G952" s="128">
        <v>106.012</v>
      </c>
      <c r="H952" s="128">
        <v>114.16500000000001</v>
      </c>
      <c r="I952" s="128">
        <v>121.29</v>
      </c>
      <c r="J952" s="127">
        <v>145.13</v>
      </c>
      <c r="K952" s="126"/>
      <c r="M952" s="126">
        <f t="shared" si="4646"/>
        <v>97.39</v>
      </c>
      <c r="N952" s="126">
        <f t="shared" si="4647"/>
        <v>97.435000000000002</v>
      </c>
      <c r="O952" s="126">
        <f t="shared" si="4648"/>
        <v>97.47</v>
      </c>
      <c r="P952" s="128">
        <f t="shared" si="4975"/>
        <v>3393.25</v>
      </c>
      <c r="Q952" s="5">
        <f t="shared" si="4976"/>
        <v>3664.5000000000005</v>
      </c>
      <c r="R952" s="6">
        <f t="shared" si="4977"/>
        <v>3901.0000000000005</v>
      </c>
      <c r="S952" s="7">
        <f t="shared" si="4978"/>
        <v>4653</v>
      </c>
      <c r="V952" s="127">
        <f t="shared" si="4983"/>
        <v>1.0000000000005116</v>
      </c>
      <c r="W952" s="127">
        <f t="shared" si="4984"/>
        <v>0.99999999999909051</v>
      </c>
      <c r="X952" s="127">
        <f t="shared" si="4985"/>
        <v>1.5000000000000568</v>
      </c>
      <c r="Y952" s="127">
        <f t="shared" si="4979"/>
        <v>0.49999999999954525</v>
      </c>
      <c r="Z952" s="126">
        <f t="shared" si="4980"/>
        <v>0.49999999999954525</v>
      </c>
      <c r="AA952" s="126">
        <f t="shared" si="4981"/>
        <v>1.5000000000004547</v>
      </c>
      <c r="AB952" s="126">
        <f t="shared" si="4982"/>
        <v>11.000000000000909</v>
      </c>
      <c r="AC952" s="126"/>
      <c r="AD952" s="126"/>
      <c r="AE952" s="127">
        <f t="shared" si="4643"/>
        <v>0.70000006000077242</v>
      </c>
      <c r="AF952" s="127">
        <f t="shared" si="4644"/>
        <v>0.70000005999935133</v>
      </c>
      <c r="AG952" s="127">
        <f t="shared" si="4645"/>
        <v>1.2000000600003178</v>
      </c>
      <c r="AH952" s="127">
        <f t="shared" si="4806"/>
        <v>1.3333333333321207</v>
      </c>
      <c r="AI952" s="127">
        <f t="shared" si="4631"/>
        <v>1.2999999999988177</v>
      </c>
      <c r="AJ952" s="127">
        <f t="shared" si="4632"/>
        <v>0.40000000000072755</v>
      </c>
      <c r="AK952" s="127">
        <f t="shared" si="4633"/>
        <v>0.50000000000075784</v>
      </c>
      <c r="AL952" s="127">
        <f t="shared" si="4634"/>
        <v>0.25000000000068212</v>
      </c>
      <c r="AM952" s="127">
        <f t="shared" si="4635"/>
        <v>2.1666666666665151</v>
      </c>
      <c r="AN952" s="127">
        <f t="shared" si="4636"/>
        <v>2.8999999999999089</v>
      </c>
      <c r="AO952" s="127">
        <f t="shared" si="4637"/>
        <v>1</v>
      </c>
      <c r="AP952" s="127">
        <f t="shared" si="4638"/>
        <v>1.6666666666639383</v>
      </c>
      <c r="AQ952" s="127">
        <f t="shared" si="4639"/>
        <v>1.4166666666653782</v>
      </c>
      <c r="AR952" s="127">
        <f t="shared" si="4640"/>
        <v>1.5999999999992724</v>
      </c>
      <c r="AS952" s="127">
        <f t="shared" si="4641"/>
        <v>1.9444444444451014</v>
      </c>
      <c r="AT952" s="127">
        <f t="shared" si="4642"/>
        <v>2.4666666666658785</v>
      </c>
      <c r="AU952" s="126"/>
      <c r="AX952" s="11">
        <f t="shared" si="4813"/>
        <v>-1.0000000000005116</v>
      </c>
      <c r="AY952" s="11">
        <f t="shared" si="4814"/>
        <v>-0.99999999999909051</v>
      </c>
      <c r="AZ952" s="11">
        <f t="shared" si="4815"/>
        <v>-1.5000000000000568</v>
      </c>
      <c r="BA952" s="11">
        <f t="shared" si="4816"/>
        <v>0.49999999999954525</v>
      </c>
      <c r="BB952" s="11">
        <f t="shared" si="4817"/>
        <v>-0.49999999999954525</v>
      </c>
      <c r="BC952" s="12">
        <f t="shared" si="4818"/>
        <v>-1.5000000000004547</v>
      </c>
      <c r="BD952" s="13">
        <f t="shared" si="4819"/>
        <v>-11.000000000000909</v>
      </c>
      <c r="BF952" s="11">
        <f t="shared" si="4820"/>
        <v>-1.9999999999996021</v>
      </c>
      <c r="BG952" s="11">
        <f t="shared" si="4821"/>
        <v>-0.70000006000077242</v>
      </c>
      <c r="BH952" s="11">
        <f t="shared" si="4822"/>
        <v>-0.70000005999935133</v>
      </c>
      <c r="BI952" s="11">
        <f t="shared" si="4823"/>
        <v>-1.2000000600003178</v>
      </c>
      <c r="BJ952" s="11">
        <f t="shared" si="4824"/>
        <v>1.3333333333321207</v>
      </c>
      <c r="BK952" s="11">
        <f t="shared" si="4825"/>
        <v>1.2999999999988177</v>
      </c>
      <c r="BL952" s="11">
        <f t="shared" si="4826"/>
        <v>0.40000000000072755</v>
      </c>
      <c r="BM952" s="11">
        <f t="shared" si="4827"/>
        <v>0.50000000000075784</v>
      </c>
      <c r="BN952" s="11">
        <f t="shared" si="4828"/>
        <v>0.25000000000068212</v>
      </c>
      <c r="BO952" s="11">
        <f t="shared" si="4829"/>
        <v>2.1666666666665151</v>
      </c>
      <c r="BP952" s="11">
        <f t="shared" si="4830"/>
        <v>2.8999999999999089</v>
      </c>
      <c r="BQ952" s="126">
        <v>1</v>
      </c>
      <c r="BR952" s="11">
        <f t="shared" si="4831"/>
        <v>-1.6666666666639383</v>
      </c>
      <c r="BS952" s="11">
        <f t="shared" si="4832"/>
        <v>1.4166666666653782</v>
      </c>
      <c r="BT952" s="11">
        <f t="shared" si="4833"/>
        <v>1.5999999999992724</v>
      </c>
      <c r="BU952" s="11">
        <f t="shared" si="4834"/>
        <v>1.9444444444451014</v>
      </c>
      <c r="BV952" s="11">
        <f t="shared" si="4835"/>
        <v>2.4666666666658785</v>
      </c>
      <c r="BY952" s="126"/>
      <c r="BZ952" s="126"/>
      <c r="CA952" s="122">
        <f t="shared" si="4836"/>
        <v>1.9444444444451014</v>
      </c>
      <c r="CB952" s="126">
        <f t="shared" si="4837"/>
        <v>1</v>
      </c>
      <c r="CC952" s="126">
        <f t="shared" si="4838"/>
        <v>0</v>
      </c>
      <c r="CD952" s="126">
        <f t="shared" si="4839"/>
        <v>0</v>
      </c>
      <c r="CE952" s="126">
        <f t="shared" si="4840"/>
        <v>0</v>
      </c>
      <c r="CF952" s="126">
        <f t="shared" si="4841"/>
        <v>0</v>
      </c>
      <c r="CG952" s="126" t="str">
        <f t="shared" si="4842"/>
        <v/>
      </c>
      <c r="CH952" s="126">
        <f t="shared" si="4843"/>
        <v>1</v>
      </c>
      <c r="CI952" s="126">
        <f t="shared" si="4844"/>
        <v>1</v>
      </c>
      <c r="CJ952" s="126" t="str">
        <f t="shared" si="4845"/>
        <v/>
      </c>
      <c r="CK952" s="126" t="str">
        <f t="shared" si="4846"/>
        <v/>
      </c>
      <c r="CL952" s="126">
        <f t="shared" si="4847"/>
        <v>1</v>
      </c>
      <c r="CM952" s="126">
        <f t="shared" si="4848"/>
        <v>1</v>
      </c>
      <c r="CN952" s="126">
        <f t="shared" si="4849"/>
        <v>1</v>
      </c>
      <c r="CO952" s="126" t="str">
        <f t="shared" si="4850"/>
        <v/>
      </c>
      <c r="CP952" s="126">
        <f t="shared" si="4851"/>
        <v>1</v>
      </c>
      <c r="CQ952" s="126" t="str">
        <f t="shared" si="4852"/>
        <v/>
      </c>
      <c r="CR952" s="126"/>
      <c r="CS952" s="126">
        <f t="shared" si="4853"/>
        <v>1</v>
      </c>
      <c r="CT952" s="126">
        <f t="shared" si="4854"/>
        <v>0</v>
      </c>
      <c r="CU952" s="126">
        <f t="shared" si="4855"/>
        <v>0</v>
      </c>
      <c r="CV952" s="126">
        <f t="shared" si="4856"/>
        <v>0</v>
      </c>
      <c r="CW952" s="126">
        <f t="shared" si="4857"/>
        <v>1</v>
      </c>
      <c r="CX952" s="126" t="str">
        <f t="shared" si="4858"/>
        <v/>
      </c>
      <c r="CY952" s="126" t="str">
        <f t="shared" si="4859"/>
        <v/>
      </c>
      <c r="CZ952" s="126" t="str">
        <f t="shared" si="4860"/>
        <v/>
      </c>
      <c r="DA952" s="126" t="str">
        <f t="shared" si="4861"/>
        <v/>
      </c>
      <c r="DB952" s="126">
        <f t="shared" si="4862"/>
        <v>0</v>
      </c>
      <c r="DC952" s="126">
        <f t="shared" si="4863"/>
        <v>1</v>
      </c>
      <c r="DD952" s="126" t="str">
        <f t="shared" si="4864"/>
        <v/>
      </c>
      <c r="DE952" s="126" t="str">
        <f t="shared" si="4865"/>
        <v/>
      </c>
      <c r="DF952" s="126"/>
      <c r="DG952" s="126">
        <f t="shared" si="4866"/>
        <v>1</v>
      </c>
      <c r="DH952" s="126">
        <f t="shared" si="4867"/>
        <v>0</v>
      </c>
      <c r="DI952" s="126">
        <f t="shared" si="4868"/>
        <v>0</v>
      </c>
      <c r="DJ952" s="126">
        <f t="shared" si="4869"/>
        <v>0</v>
      </c>
      <c r="DK952" s="126">
        <f t="shared" si="4870"/>
        <v>0</v>
      </c>
      <c r="DL952" s="126"/>
      <c r="DM952" s="126">
        <f t="shared" si="4871"/>
        <v>1</v>
      </c>
      <c r="DN952" s="126" t="str">
        <f t="shared" si="4872"/>
        <v/>
      </c>
      <c r="DO952" s="126" t="str">
        <f t="shared" si="4873"/>
        <v/>
      </c>
      <c r="DP952" s="126" t="str">
        <f t="shared" si="4874"/>
        <v/>
      </c>
      <c r="DQ952" s="126" t="str">
        <f t="shared" si="4875"/>
        <v/>
      </c>
      <c r="DR952" s="126" t="str">
        <f t="shared" si="4876"/>
        <v/>
      </c>
      <c r="DS952" s="126" t="str">
        <f t="shared" si="4877"/>
        <v/>
      </c>
      <c r="DT952" s="126" t="str">
        <f t="shared" si="4878"/>
        <v/>
      </c>
      <c r="DU952" s="126" t="str">
        <f t="shared" si="4879"/>
        <v/>
      </c>
      <c r="DV952" s="126">
        <f t="shared" si="4880"/>
        <v>0</v>
      </c>
      <c r="DW952" s="126">
        <f t="shared" si="4881"/>
        <v>0</v>
      </c>
      <c r="DX952" s="126" t="str">
        <f t="shared" si="4882"/>
        <v/>
      </c>
      <c r="DY952" s="126" t="str">
        <f t="shared" si="4883"/>
        <v/>
      </c>
      <c r="EA952" s="126">
        <f t="shared" si="4884"/>
        <v>1</v>
      </c>
      <c r="EB952" s="126">
        <f t="shared" si="4885"/>
        <v>0</v>
      </c>
      <c r="EC952" s="126">
        <f t="shared" si="4886"/>
        <v>0</v>
      </c>
      <c r="ED952" s="126">
        <f t="shared" si="4887"/>
        <v>0</v>
      </c>
      <c r="EF952" s="126">
        <f t="shared" si="4888"/>
        <v>1</v>
      </c>
      <c r="EG952" s="126">
        <f t="shared" si="4889"/>
        <v>0</v>
      </c>
      <c r="EH952" s="126">
        <f t="shared" si="4890"/>
        <v>0</v>
      </c>
      <c r="EI952" s="126">
        <f t="shared" si="4891"/>
        <v>0</v>
      </c>
      <c r="EK952" s="126">
        <f t="shared" si="4892"/>
        <v>0</v>
      </c>
      <c r="EL952" s="126">
        <f t="shared" si="4893"/>
        <v>0</v>
      </c>
      <c r="EM952" s="126">
        <f t="shared" si="4894"/>
        <v>0</v>
      </c>
      <c r="EO952" s="126">
        <f t="shared" si="4895"/>
        <v>0</v>
      </c>
      <c r="EP952" s="126">
        <f t="shared" si="4896"/>
        <v>1</v>
      </c>
      <c r="EQ952" s="126">
        <f t="shared" si="4897"/>
        <v>1</v>
      </c>
      <c r="ES952" s="126">
        <f t="shared" si="4898"/>
        <v>0</v>
      </c>
      <c r="ET952" s="126">
        <f t="shared" si="4899"/>
        <v>1</v>
      </c>
      <c r="EU952" s="126">
        <f t="shared" si="4900"/>
        <v>1</v>
      </c>
      <c r="EV952" s="126">
        <f t="shared" si="4901"/>
        <v>1</v>
      </c>
      <c r="EW952" s="126">
        <f t="shared" si="4902"/>
        <v>0</v>
      </c>
      <c r="EY952" s="126">
        <f t="shared" si="4903"/>
        <v>0</v>
      </c>
      <c r="EZ952" s="126">
        <f t="shared" si="4904"/>
        <v>1</v>
      </c>
      <c r="FA952" s="126">
        <f t="shared" si="4905"/>
        <v>1</v>
      </c>
      <c r="FC952" s="126">
        <f t="shared" si="4906"/>
        <v>1</v>
      </c>
      <c r="FD952" s="126">
        <f t="shared" si="4907"/>
        <v>1</v>
      </c>
      <c r="FE952" s="126"/>
      <c r="FF952" s="126">
        <f t="shared" si="4908"/>
        <v>1</v>
      </c>
      <c r="FG952" s="126">
        <f t="shared" si="4909"/>
        <v>1</v>
      </c>
      <c r="FH952" s="126">
        <f t="shared" si="4910"/>
        <v>1</v>
      </c>
      <c r="FI952" s="126">
        <f t="shared" si="4911"/>
        <v>0</v>
      </c>
      <c r="FJ952" s="126">
        <f t="shared" si="4912"/>
        <v>0</v>
      </c>
      <c r="FK952" s="126">
        <f t="shared" si="4913"/>
        <v>0</v>
      </c>
      <c r="FL952" s="126">
        <f t="shared" si="4914"/>
        <v>1</v>
      </c>
      <c r="FN952" s="126" t="str">
        <f t="shared" si="4915"/>
        <v/>
      </c>
      <c r="FO952" s="126" t="str">
        <f t="shared" si="4916"/>
        <v/>
      </c>
      <c r="FP952" s="126" t="str">
        <f t="shared" si="4917"/>
        <v/>
      </c>
      <c r="FV952" s="126">
        <f t="shared" si="4918"/>
        <v>0</v>
      </c>
      <c r="FW952" s="126">
        <f t="shared" si="4919"/>
        <v>0</v>
      </c>
      <c r="FX952" s="126">
        <f t="shared" si="4920"/>
        <v>1</v>
      </c>
      <c r="GA952" s="126">
        <f t="shared" si="4921"/>
        <v>0</v>
      </c>
      <c r="GB952" s="126">
        <f t="shared" si="4922"/>
        <v>1</v>
      </c>
      <c r="GC952" s="126">
        <f t="shared" si="4923"/>
        <v>1</v>
      </c>
      <c r="GD952" s="126">
        <f t="shared" si="4924"/>
        <v>1</v>
      </c>
      <c r="GE952" s="126">
        <f t="shared" si="4925"/>
        <v>0</v>
      </c>
      <c r="GF952" s="126">
        <f t="shared" si="4926"/>
        <v>0</v>
      </c>
      <c r="GG952" s="126">
        <f t="shared" si="4927"/>
        <v>0</v>
      </c>
      <c r="GI952" s="126">
        <f t="shared" si="4928"/>
        <v>0</v>
      </c>
      <c r="GK952" s="126">
        <f t="shared" si="4929"/>
        <v>1</v>
      </c>
      <c r="GL952" s="126">
        <f t="shared" si="4930"/>
        <v>0</v>
      </c>
      <c r="GM952" s="126">
        <f t="shared" si="4931"/>
        <v>0</v>
      </c>
      <c r="GN952" s="126">
        <f t="shared" si="4932"/>
        <v>0</v>
      </c>
      <c r="GO952" s="126">
        <f t="shared" si="4933"/>
        <v>1</v>
      </c>
      <c r="GP952" s="126">
        <f t="shared" si="4934"/>
        <v>1</v>
      </c>
      <c r="GQ952" s="126">
        <f t="shared" si="4935"/>
        <v>1</v>
      </c>
      <c r="GS952" s="126" t="str">
        <f t="shared" si="4936"/>
        <v/>
      </c>
      <c r="GT952" s="126" t="str">
        <f t="shared" si="4937"/>
        <v/>
      </c>
      <c r="GU952" s="126">
        <f t="shared" si="4938"/>
        <v>0</v>
      </c>
      <c r="GV952" s="126">
        <f t="shared" si="4939"/>
        <v>0</v>
      </c>
      <c r="GW952" s="126">
        <f t="shared" si="4940"/>
        <v>0</v>
      </c>
      <c r="GX952" s="126">
        <f t="shared" si="4941"/>
        <v>0</v>
      </c>
      <c r="GY952" s="126">
        <f t="shared" si="4942"/>
        <v>0</v>
      </c>
      <c r="GZ952" s="126"/>
      <c r="HA952" s="126">
        <f t="shared" si="4943"/>
        <v>1</v>
      </c>
      <c r="HB952" s="126">
        <f t="shared" si="4944"/>
        <v>0</v>
      </c>
      <c r="HC952" s="126">
        <f t="shared" si="4945"/>
        <v>0</v>
      </c>
      <c r="HD952" s="126">
        <f t="shared" si="4946"/>
        <v>0</v>
      </c>
      <c r="HE952" s="126">
        <f t="shared" si="4947"/>
        <v>0</v>
      </c>
      <c r="HF952" s="126">
        <f t="shared" si="4948"/>
        <v>0</v>
      </c>
      <c r="HH952" s="126">
        <f t="shared" si="4949"/>
        <v>0</v>
      </c>
      <c r="HI952" s="126">
        <f t="shared" si="4950"/>
        <v>0</v>
      </c>
      <c r="HJ952" s="126">
        <f t="shared" si="4951"/>
        <v>0</v>
      </c>
      <c r="HK952" s="126">
        <f t="shared" si="4952"/>
        <v>0</v>
      </c>
      <c r="HL952" s="126">
        <f t="shared" si="4953"/>
        <v>0</v>
      </c>
      <c r="HM952" s="126">
        <f t="shared" si="4954"/>
        <v>0</v>
      </c>
      <c r="HO952" s="126" t="str">
        <f t="shared" si="4955"/>
        <v/>
      </c>
      <c r="HP952" s="126">
        <f t="shared" si="4956"/>
        <v>1</v>
      </c>
      <c r="HQ952" s="126" t="str">
        <f t="shared" si="4957"/>
        <v/>
      </c>
      <c r="HR952" s="122">
        <f t="shared" si="4958"/>
        <v>1</v>
      </c>
      <c r="HS952" s="126" t="str">
        <f t="shared" si="4959"/>
        <v/>
      </c>
      <c r="HT952" s="122" t="str">
        <f t="shared" si="4960"/>
        <v/>
      </c>
      <c r="HU952" s="122" t="str">
        <f t="shared" si="4961"/>
        <v/>
      </c>
      <c r="HV952" s="126" t="str">
        <f t="shared" si="4962"/>
        <v/>
      </c>
      <c r="HW952" s="126" t="str">
        <f t="shared" si="4963"/>
        <v/>
      </c>
      <c r="HX952" s="126" t="str">
        <f t="shared" si="4964"/>
        <v/>
      </c>
      <c r="HZ952" s="126" t="str">
        <f t="shared" si="4965"/>
        <v/>
      </c>
      <c r="IA952" s="126">
        <f t="shared" si="4966"/>
        <v>1</v>
      </c>
      <c r="IB952" s="126" t="str">
        <f t="shared" si="4967"/>
        <v/>
      </c>
      <c r="IC952" s="126">
        <f t="shared" si="4968"/>
        <v>1</v>
      </c>
      <c r="ID952" s="126" t="str">
        <f t="shared" si="4969"/>
        <v/>
      </c>
      <c r="IE952" s="126" t="str">
        <f t="shared" si="4970"/>
        <v/>
      </c>
      <c r="IF952" s="126" t="str">
        <f t="shared" si="4971"/>
        <v/>
      </c>
      <c r="IG952" s="126" t="str">
        <f t="shared" si="4972"/>
        <v/>
      </c>
      <c r="IH952" s="126" t="str">
        <f t="shared" si="4973"/>
        <v/>
      </c>
      <c r="II952" s="126" t="str">
        <f t="shared" si="4974"/>
        <v/>
      </c>
      <c r="IO952" s="128"/>
      <c r="IP952" s="128"/>
      <c r="IQ952" s="127"/>
      <c r="IR952" s="127"/>
      <c r="IX952" s="6"/>
      <c r="IY952" s="6"/>
      <c r="IZ952" s="7"/>
      <c r="JA952" s="7"/>
      <c r="JG952" s="12"/>
      <c r="JH952" s="12"/>
      <c r="JI952" s="13"/>
      <c r="JJ952" s="13"/>
      <c r="JN952" s="6"/>
      <c r="JO952" s="6"/>
      <c r="JQ952" s="11"/>
      <c r="JR952" s="11"/>
      <c r="JS952" s="12"/>
      <c r="JT952" s="13"/>
      <c r="JU952" s="12"/>
      <c r="JV952" s="12"/>
      <c r="JW952" s="97"/>
      <c r="JX952" s="13"/>
      <c r="JY952" s="13"/>
      <c r="JZ952" s="97"/>
      <c r="KA952" s="97"/>
      <c r="KB952" s="11"/>
      <c r="KC952" s="11"/>
      <c r="KD952" s="11"/>
      <c r="KE952" s="11"/>
    </row>
    <row r="953" spans="1:291" s="122" customFormat="1" x14ac:dyDescent="0.2">
      <c r="A953" s="146">
        <f t="shared" si="4081"/>
        <v>953</v>
      </c>
      <c r="C953" s="2">
        <v>43480</v>
      </c>
      <c r="D953" s="126">
        <v>97.39</v>
      </c>
      <c r="E953" s="126">
        <v>97.43</v>
      </c>
      <c r="F953" s="126">
        <v>97.465000000000003</v>
      </c>
      <c r="G953" s="128">
        <v>106.015</v>
      </c>
      <c r="H953" s="128">
        <v>114.17</v>
      </c>
      <c r="I953" s="128">
        <v>121.29</v>
      </c>
      <c r="J953" s="127">
        <v>145.13</v>
      </c>
      <c r="K953" s="126"/>
      <c r="M953" s="126">
        <f t="shared" si="4646"/>
        <v>97.39</v>
      </c>
      <c r="N953" s="126">
        <f t="shared" si="4647"/>
        <v>97.43</v>
      </c>
      <c r="O953" s="126">
        <f t="shared" si="4648"/>
        <v>97.465000000000003</v>
      </c>
      <c r="P953" s="128">
        <f t="shared" si="4975"/>
        <v>3393.5</v>
      </c>
      <c r="Q953" s="5">
        <f t="shared" si="4976"/>
        <v>3665</v>
      </c>
      <c r="R953" s="6">
        <f t="shared" si="4977"/>
        <v>3901.0000000000005</v>
      </c>
      <c r="S953" s="7">
        <f t="shared" si="4978"/>
        <v>4653</v>
      </c>
      <c r="V953" s="127">
        <f t="shared" si="4983"/>
        <v>0</v>
      </c>
      <c r="W953" s="127">
        <f t="shared" si="4984"/>
        <v>0.49999999999954525</v>
      </c>
      <c r="X953" s="127">
        <f t="shared" si="4985"/>
        <v>0.49999999999954525</v>
      </c>
      <c r="Y953" s="127">
        <f t="shared" si="4979"/>
        <v>0.25</v>
      </c>
      <c r="Z953" s="126">
        <f t="shared" si="4980"/>
        <v>0.49999999999954525</v>
      </c>
      <c r="AA953" s="126">
        <f t="shared" si="4981"/>
        <v>0</v>
      </c>
      <c r="AB953" s="126">
        <f t="shared" si="4982"/>
        <v>0</v>
      </c>
      <c r="AC953" s="126"/>
      <c r="AD953" s="126"/>
      <c r="AE953" s="127">
        <f t="shared" si="4643"/>
        <v>0.29999993999973917</v>
      </c>
      <c r="AF953" s="127">
        <f t="shared" si="4644"/>
        <v>0.79999993999928443</v>
      </c>
      <c r="AG953" s="127">
        <f t="shared" si="4645"/>
        <v>0.79999993999928443</v>
      </c>
      <c r="AH953" s="127">
        <f t="shared" si="4806"/>
        <v>0.16666666666696983</v>
      </c>
      <c r="AI953" s="127">
        <f t="shared" ref="AI953:AI1016" si="4986">ABS(BK953)</f>
        <v>0.20000000000027285</v>
      </c>
      <c r="AJ953" s="127">
        <f t="shared" ref="AJ953:AJ1016" si="4987">ABS(BL953)</f>
        <v>0.49999999999954525</v>
      </c>
      <c r="AK953" s="127">
        <f t="shared" ref="AK953:AK1016" si="4988">ABS(BM953)</f>
        <v>0.49999999999954525</v>
      </c>
      <c r="AL953" s="127">
        <f t="shared" ref="AL953:AL1016" si="4989">ABS(BN953)</f>
        <v>0.49999999999954525</v>
      </c>
      <c r="AM953" s="127">
        <f t="shared" ref="AM953:AM1016" si="4990">ABS(BO953)</f>
        <v>0</v>
      </c>
      <c r="AN953" s="127">
        <f t="shared" ref="AN953:AN1016" si="4991">ABS(BP953)</f>
        <v>0</v>
      </c>
      <c r="AO953" s="127">
        <f t="shared" ref="AO953:AO1016" si="4992">ABS(BQ953)</f>
        <v>1</v>
      </c>
      <c r="AP953" s="127">
        <f t="shared" ref="AP953:AP1016" si="4993">ABS(BR953)</f>
        <v>0.16666666666575713</v>
      </c>
      <c r="AQ953" s="127">
        <f t="shared" ref="AQ953:AQ1016" si="4994">ABS(BS953)</f>
        <v>0.74999999999931788</v>
      </c>
      <c r="AR953" s="127">
        <f t="shared" ref="AR953:AR1016" si="4995">ABS(BT953)</f>
        <v>0.5</v>
      </c>
      <c r="AS953" s="127">
        <f t="shared" ref="AS953:AS1016" si="4996">ABS(BU953)</f>
        <v>0.49999999999954525</v>
      </c>
      <c r="AT953" s="127">
        <f t="shared" ref="AT953:AT1016" si="4997">ABS(BV953)</f>
        <v>0.5</v>
      </c>
      <c r="AU953" s="126"/>
      <c r="AX953" s="11">
        <f t="shared" si="4813"/>
        <v>0</v>
      </c>
      <c r="AY953" s="11">
        <f t="shared" si="4814"/>
        <v>-0.49999999999954525</v>
      </c>
      <c r="AZ953" s="11">
        <f t="shared" si="4815"/>
        <v>-0.49999999999954525</v>
      </c>
      <c r="BA953" s="11">
        <f t="shared" si="4816"/>
        <v>0.25</v>
      </c>
      <c r="BB953" s="11">
        <f t="shared" si="4817"/>
        <v>0.49999999999954525</v>
      </c>
      <c r="BC953" s="12">
        <f t="shared" si="4818"/>
        <v>0</v>
      </c>
      <c r="BD953" s="13">
        <f t="shared" si="4819"/>
        <v>0</v>
      </c>
      <c r="BF953" s="11">
        <f t="shared" si="4820"/>
        <v>-0.5</v>
      </c>
      <c r="BG953" s="11">
        <f t="shared" si="4821"/>
        <v>-0.29999993999973917</v>
      </c>
      <c r="BH953" s="11">
        <f t="shared" si="4822"/>
        <v>-0.79999993999928443</v>
      </c>
      <c r="BI953" s="11">
        <f t="shared" si="4823"/>
        <v>-0.79999993999928443</v>
      </c>
      <c r="BJ953" s="11">
        <f t="shared" si="4824"/>
        <v>0.16666666666696983</v>
      </c>
      <c r="BK953" s="11">
        <f t="shared" si="4825"/>
        <v>0.20000000000027285</v>
      </c>
      <c r="BL953" s="11">
        <f t="shared" si="4826"/>
        <v>0.49999999999954525</v>
      </c>
      <c r="BM953" s="11">
        <f t="shared" si="4827"/>
        <v>0.49999999999954525</v>
      </c>
      <c r="BN953" s="11">
        <f t="shared" si="4828"/>
        <v>0.49999999999954525</v>
      </c>
      <c r="BO953" s="11">
        <f t="shared" si="4829"/>
        <v>0</v>
      </c>
      <c r="BP953" s="11">
        <f t="shared" si="4830"/>
        <v>0</v>
      </c>
      <c r="BQ953" s="126">
        <v>1</v>
      </c>
      <c r="BR953" s="11">
        <f t="shared" si="4831"/>
        <v>0.16666666666575713</v>
      </c>
      <c r="BS953" s="11">
        <f t="shared" si="4832"/>
        <v>-0.74999999999931788</v>
      </c>
      <c r="BT953" s="11">
        <f t="shared" si="4833"/>
        <v>0.5</v>
      </c>
      <c r="BU953" s="11">
        <f t="shared" si="4834"/>
        <v>0.49999999999954525</v>
      </c>
      <c r="BV953" s="11">
        <f t="shared" si="4835"/>
        <v>0.5</v>
      </c>
      <c r="BY953" s="126"/>
      <c r="BZ953" s="126"/>
      <c r="CA953" s="122">
        <f t="shared" si="4836"/>
        <v>0.49999999999954525</v>
      </c>
      <c r="CB953" s="126">
        <f t="shared" si="4837"/>
        <v>1</v>
      </c>
      <c r="CC953" s="126">
        <f t="shared" si="4838"/>
        <v>1</v>
      </c>
      <c r="CD953" s="126">
        <f t="shared" si="4839"/>
        <v>1</v>
      </c>
      <c r="CE953" s="126">
        <f t="shared" si="4840"/>
        <v>0</v>
      </c>
      <c r="CF953" s="126">
        <f t="shared" si="4841"/>
        <v>0</v>
      </c>
      <c r="CG953" s="126" t="str">
        <f t="shared" si="4842"/>
        <v/>
      </c>
      <c r="CH953" s="126" t="str">
        <f t="shared" si="4843"/>
        <v/>
      </c>
      <c r="CI953" s="126">
        <f t="shared" si="4844"/>
        <v>1</v>
      </c>
      <c r="CJ953" s="126">
        <f t="shared" si="4845"/>
        <v>1</v>
      </c>
      <c r="CK953" s="126" t="str">
        <f t="shared" si="4846"/>
        <v/>
      </c>
      <c r="CL953" s="126">
        <f t="shared" si="4847"/>
        <v>1</v>
      </c>
      <c r="CM953" s="126">
        <f t="shared" si="4848"/>
        <v>1</v>
      </c>
      <c r="CN953" s="126">
        <f t="shared" si="4849"/>
        <v>1</v>
      </c>
      <c r="CO953" s="126" t="str">
        <f t="shared" si="4850"/>
        <v/>
      </c>
      <c r="CP953" s="126">
        <f t="shared" si="4851"/>
        <v>1</v>
      </c>
      <c r="CQ953" s="126" t="str">
        <f t="shared" si="4852"/>
        <v/>
      </c>
      <c r="CR953" s="126"/>
      <c r="CS953" s="126">
        <f t="shared" si="4853"/>
        <v>1</v>
      </c>
      <c r="CT953" s="126">
        <f t="shared" si="4854"/>
        <v>1</v>
      </c>
      <c r="CU953" s="126">
        <f t="shared" si="4855"/>
        <v>1</v>
      </c>
      <c r="CV953" s="126">
        <f t="shared" si="4856"/>
        <v>0</v>
      </c>
      <c r="CW953" s="126">
        <f t="shared" si="4857"/>
        <v>1</v>
      </c>
      <c r="CX953" s="126" t="str">
        <f t="shared" si="4858"/>
        <v/>
      </c>
      <c r="CY953" s="126" t="str">
        <f t="shared" si="4859"/>
        <v/>
      </c>
      <c r="CZ953" s="126" t="str">
        <f t="shared" si="4860"/>
        <v/>
      </c>
      <c r="DA953" s="126" t="str">
        <f t="shared" si="4861"/>
        <v/>
      </c>
      <c r="DB953" s="126">
        <f t="shared" si="4862"/>
        <v>1</v>
      </c>
      <c r="DC953" s="126" t="str">
        <f t="shared" si="4863"/>
        <v/>
      </c>
      <c r="DD953" s="126">
        <f t="shared" si="4864"/>
        <v>1</v>
      </c>
      <c r="DE953" s="126" t="str">
        <f t="shared" si="4865"/>
        <v/>
      </c>
      <c r="DF953" s="126"/>
      <c r="DG953" s="126">
        <f t="shared" si="4866"/>
        <v>1</v>
      </c>
      <c r="DH953" s="126">
        <f t="shared" si="4867"/>
        <v>1</v>
      </c>
      <c r="DI953" s="126">
        <f t="shared" si="4868"/>
        <v>1</v>
      </c>
      <c r="DJ953" s="126">
        <f t="shared" si="4869"/>
        <v>1</v>
      </c>
      <c r="DK953" s="126" t="str">
        <f t="shared" si="4870"/>
        <v/>
      </c>
      <c r="DL953" s="126"/>
      <c r="DM953" s="126" t="str">
        <f t="shared" si="4871"/>
        <v/>
      </c>
      <c r="DN953" s="126">
        <f t="shared" si="4872"/>
        <v>1</v>
      </c>
      <c r="DO953" s="126">
        <f t="shared" si="4873"/>
        <v>1</v>
      </c>
      <c r="DP953" s="126">
        <f t="shared" si="4874"/>
        <v>1</v>
      </c>
      <c r="DQ953" s="126">
        <f t="shared" si="4875"/>
        <v>1</v>
      </c>
      <c r="DR953" s="126">
        <f t="shared" si="4876"/>
        <v>1</v>
      </c>
      <c r="DS953" s="126">
        <f t="shared" si="4877"/>
        <v>1</v>
      </c>
      <c r="DT953" s="126">
        <f t="shared" si="4878"/>
        <v>1</v>
      </c>
      <c r="DU953" s="126">
        <f t="shared" si="4879"/>
        <v>1</v>
      </c>
      <c r="DV953" s="126">
        <f t="shared" si="4880"/>
        <v>1</v>
      </c>
      <c r="DW953" s="126">
        <f t="shared" si="4881"/>
        <v>0</v>
      </c>
      <c r="DX953" s="126" t="str">
        <f t="shared" si="4882"/>
        <v/>
      </c>
      <c r="DY953" s="126" t="str">
        <f t="shared" si="4883"/>
        <v/>
      </c>
      <c r="EA953" s="126">
        <f t="shared" si="4884"/>
        <v>1</v>
      </c>
      <c r="EB953" s="126">
        <f t="shared" si="4885"/>
        <v>1</v>
      </c>
      <c r="EC953" s="126">
        <f t="shared" si="4886"/>
        <v>1</v>
      </c>
      <c r="ED953" s="126">
        <f t="shared" si="4887"/>
        <v>1</v>
      </c>
      <c r="EF953" s="126">
        <f t="shared" si="4888"/>
        <v>0</v>
      </c>
      <c r="EG953" s="126">
        <f t="shared" si="4889"/>
        <v>0</v>
      </c>
      <c r="EH953" s="126">
        <f t="shared" si="4890"/>
        <v>1</v>
      </c>
      <c r="EI953" s="126">
        <f t="shared" si="4891"/>
        <v>1</v>
      </c>
      <c r="EK953" s="126">
        <f t="shared" si="4892"/>
        <v>1</v>
      </c>
      <c r="EL953" s="126">
        <f t="shared" si="4893"/>
        <v>1</v>
      </c>
      <c r="EM953" s="126">
        <f t="shared" si="4894"/>
        <v>1</v>
      </c>
      <c r="EO953" s="126">
        <f t="shared" si="4895"/>
        <v>1</v>
      </c>
      <c r="EP953" s="126">
        <f t="shared" si="4896"/>
        <v>1</v>
      </c>
      <c r="EQ953" s="126">
        <f t="shared" si="4897"/>
        <v>1</v>
      </c>
      <c r="ES953" s="126">
        <f t="shared" si="4898"/>
        <v>1</v>
      </c>
      <c r="ET953" s="126">
        <f t="shared" si="4899"/>
        <v>1</v>
      </c>
      <c r="EU953" s="126">
        <f t="shared" si="4900"/>
        <v>1</v>
      </c>
      <c r="EV953" s="126">
        <f t="shared" si="4901"/>
        <v>1</v>
      </c>
      <c r="EW953" s="126">
        <f t="shared" si="4902"/>
        <v>1</v>
      </c>
      <c r="EY953" s="126">
        <f t="shared" si="4903"/>
        <v>1</v>
      </c>
      <c r="EZ953" s="126">
        <f t="shared" si="4904"/>
        <v>1</v>
      </c>
      <c r="FA953" s="126">
        <f t="shared" si="4905"/>
        <v>1</v>
      </c>
      <c r="FC953" s="126">
        <f t="shared" si="4906"/>
        <v>1</v>
      </c>
      <c r="FD953" s="126">
        <f t="shared" si="4907"/>
        <v>0</v>
      </c>
      <c r="FE953" s="126"/>
      <c r="FF953" s="126">
        <f t="shared" si="4908"/>
        <v>1</v>
      </c>
      <c r="FG953" s="126">
        <f t="shared" si="4909"/>
        <v>1</v>
      </c>
      <c r="FH953" s="126">
        <f t="shared" si="4910"/>
        <v>0</v>
      </c>
      <c r="FI953" s="126" t="str">
        <f t="shared" si="4911"/>
        <v/>
      </c>
      <c r="FJ953" s="126" t="str">
        <f t="shared" si="4912"/>
        <v/>
      </c>
      <c r="FK953" s="126" t="str">
        <f t="shared" si="4913"/>
        <v/>
      </c>
      <c r="FL953" s="126" t="str">
        <f t="shared" si="4914"/>
        <v/>
      </c>
      <c r="FN953" s="126" t="str">
        <f t="shared" si="4915"/>
        <v/>
      </c>
      <c r="FO953" s="126" t="str">
        <f t="shared" si="4916"/>
        <v/>
      </c>
      <c r="FP953" s="126" t="str">
        <f t="shared" si="4917"/>
        <v/>
      </c>
      <c r="FV953" s="126">
        <f t="shared" si="4918"/>
        <v>1</v>
      </c>
      <c r="FW953" s="126">
        <f t="shared" si="4919"/>
        <v>1</v>
      </c>
      <c r="FX953" s="126">
        <f t="shared" si="4920"/>
        <v>0</v>
      </c>
      <c r="GA953" s="126">
        <f t="shared" si="4921"/>
        <v>1</v>
      </c>
      <c r="GB953" s="126">
        <f t="shared" si="4922"/>
        <v>1</v>
      </c>
      <c r="GC953" s="126">
        <f t="shared" si="4923"/>
        <v>0</v>
      </c>
      <c r="GD953" s="126">
        <f t="shared" si="4924"/>
        <v>0</v>
      </c>
      <c r="GE953" s="126">
        <f t="shared" si="4925"/>
        <v>1</v>
      </c>
      <c r="GF953" s="126">
        <f t="shared" si="4926"/>
        <v>1</v>
      </c>
      <c r="GG953" s="126">
        <f t="shared" si="4927"/>
        <v>0</v>
      </c>
      <c r="GI953" s="126">
        <f t="shared" si="4928"/>
        <v>0</v>
      </c>
      <c r="GK953" s="126">
        <f t="shared" si="4929"/>
        <v>0</v>
      </c>
      <c r="GL953" s="126">
        <f t="shared" si="4930"/>
        <v>0</v>
      </c>
      <c r="GM953" s="126">
        <f t="shared" si="4931"/>
        <v>1</v>
      </c>
      <c r="GN953" s="126">
        <f t="shared" si="4932"/>
        <v>1</v>
      </c>
      <c r="GO953" s="126">
        <f t="shared" si="4933"/>
        <v>0</v>
      </c>
      <c r="GP953" s="126">
        <f t="shared" si="4934"/>
        <v>0</v>
      </c>
      <c r="GQ953" s="126">
        <f t="shared" si="4935"/>
        <v>1</v>
      </c>
      <c r="GS953" s="126" t="str">
        <f t="shared" si="4936"/>
        <v/>
      </c>
      <c r="GT953" s="126" t="str">
        <f t="shared" si="4937"/>
        <v/>
      </c>
      <c r="GU953" s="126">
        <f t="shared" si="4938"/>
        <v>0</v>
      </c>
      <c r="GV953" s="126">
        <f t="shared" si="4939"/>
        <v>0</v>
      </c>
      <c r="GW953" s="126">
        <f t="shared" si="4940"/>
        <v>0</v>
      </c>
      <c r="GX953" s="126">
        <f t="shared" si="4941"/>
        <v>0</v>
      </c>
      <c r="GY953" s="126">
        <f t="shared" si="4942"/>
        <v>0</v>
      </c>
      <c r="GZ953" s="126"/>
      <c r="HA953" s="126">
        <f t="shared" si="4943"/>
        <v>0</v>
      </c>
      <c r="HB953" s="126">
        <f t="shared" si="4944"/>
        <v>0</v>
      </c>
      <c r="HC953" s="126">
        <f t="shared" si="4945"/>
        <v>0</v>
      </c>
      <c r="HD953" s="126">
        <f t="shared" si="4946"/>
        <v>0</v>
      </c>
      <c r="HE953" s="126">
        <f t="shared" si="4947"/>
        <v>0</v>
      </c>
      <c r="HF953" s="126">
        <f t="shared" si="4948"/>
        <v>0</v>
      </c>
      <c r="HH953" s="126">
        <f t="shared" si="4949"/>
        <v>0</v>
      </c>
      <c r="HI953" s="126">
        <f t="shared" si="4950"/>
        <v>0</v>
      </c>
      <c r="HJ953" s="126">
        <f t="shared" si="4951"/>
        <v>0</v>
      </c>
      <c r="HK953" s="126">
        <f t="shared" si="4952"/>
        <v>0</v>
      </c>
      <c r="HL953" s="126">
        <f t="shared" si="4953"/>
        <v>0</v>
      </c>
      <c r="HM953" s="126">
        <f t="shared" si="4954"/>
        <v>0</v>
      </c>
      <c r="HO953" s="126">
        <f t="shared" si="4955"/>
        <v>0</v>
      </c>
      <c r="HP953" s="126">
        <f t="shared" si="4956"/>
        <v>1</v>
      </c>
      <c r="HQ953" s="126" t="str">
        <f t="shared" si="4957"/>
        <v/>
      </c>
      <c r="HR953" s="122" t="str">
        <f t="shared" si="4958"/>
        <v/>
      </c>
      <c r="HS953" s="126" t="str">
        <f t="shared" si="4959"/>
        <v/>
      </c>
      <c r="HT953" s="122" t="str">
        <f t="shared" si="4960"/>
        <v/>
      </c>
      <c r="HU953" s="122" t="str">
        <f t="shared" si="4961"/>
        <v/>
      </c>
      <c r="HV953" s="126" t="str">
        <f t="shared" si="4962"/>
        <v/>
      </c>
      <c r="HW953" s="126" t="str">
        <f t="shared" si="4963"/>
        <v/>
      </c>
      <c r="HX953" s="126" t="str">
        <f t="shared" si="4964"/>
        <v/>
      </c>
      <c r="HZ953" s="126">
        <f t="shared" si="4965"/>
        <v>1</v>
      </c>
      <c r="IA953" s="126">
        <f t="shared" si="4966"/>
        <v>1</v>
      </c>
      <c r="IB953" s="126" t="str">
        <f t="shared" si="4967"/>
        <v/>
      </c>
      <c r="IC953" s="126" t="str">
        <f t="shared" si="4968"/>
        <v/>
      </c>
      <c r="ID953" s="126" t="str">
        <f t="shared" si="4969"/>
        <v/>
      </c>
      <c r="IE953" s="126" t="str">
        <f t="shared" si="4970"/>
        <v/>
      </c>
      <c r="IF953" s="126" t="str">
        <f t="shared" si="4971"/>
        <v/>
      </c>
      <c r="IG953" s="126" t="str">
        <f t="shared" si="4972"/>
        <v/>
      </c>
      <c r="IH953" s="126" t="str">
        <f t="shared" si="4973"/>
        <v/>
      </c>
      <c r="II953" s="126" t="str">
        <f t="shared" si="4974"/>
        <v/>
      </c>
      <c r="IO953" s="128"/>
      <c r="IP953" s="128"/>
      <c r="IQ953" s="127"/>
      <c r="IR953" s="127"/>
      <c r="IX953" s="6"/>
      <c r="IY953" s="6"/>
      <c r="IZ953" s="7"/>
      <c r="JA953" s="7"/>
      <c r="JG953" s="12"/>
      <c r="JH953" s="12"/>
      <c r="JI953" s="13"/>
      <c r="JJ953" s="13"/>
      <c r="JN953" s="6"/>
      <c r="JO953" s="6"/>
      <c r="JQ953" s="11"/>
      <c r="JR953" s="11"/>
      <c r="JS953" s="12"/>
      <c r="JT953" s="13"/>
      <c r="JU953" s="12"/>
      <c r="JV953" s="12"/>
      <c r="JW953" s="97"/>
      <c r="JX953" s="13"/>
      <c r="JY953" s="13"/>
      <c r="JZ953" s="97"/>
      <c r="KA953" s="97"/>
      <c r="KB953" s="11"/>
      <c r="KC953" s="11"/>
      <c r="KD953" s="11"/>
      <c r="KE953" s="11"/>
    </row>
    <row r="954" spans="1:291" s="122" customFormat="1" x14ac:dyDescent="0.2">
      <c r="A954" s="146">
        <f t="shared" si="4081"/>
        <v>954</v>
      </c>
      <c r="C954" s="2">
        <v>43481</v>
      </c>
      <c r="D954" s="126">
        <v>97.37</v>
      </c>
      <c r="E954" s="126">
        <v>97.41</v>
      </c>
      <c r="F954" s="126">
        <v>97.444999999999993</v>
      </c>
      <c r="G954" s="128">
        <v>106.005</v>
      </c>
      <c r="H954" s="128">
        <v>114.14</v>
      </c>
      <c r="I954" s="128">
        <v>121.23</v>
      </c>
      <c r="J954" s="127">
        <v>145.06</v>
      </c>
      <c r="K954" s="126"/>
      <c r="M954" s="126">
        <f t="shared" si="4646"/>
        <v>97.37</v>
      </c>
      <c r="N954" s="126">
        <f t="shared" si="4647"/>
        <v>97.41</v>
      </c>
      <c r="O954" s="126">
        <f t="shared" si="4648"/>
        <v>97.444999999999993</v>
      </c>
      <c r="P954" s="128">
        <f t="shared" si="4975"/>
        <v>3392.4999999999995</v>
      </c>
      <c r="Q954" s="5">
        <f t="shared" si="4976"/>
        <v>3662</v>
      </c>
      <c r="R954" s="6">
        <f t="shared" si="4977"/>
        <v>3895.0000000000005</v>
      </c>
      <c r="S954" s="7">
        <f t="shared" si="4978"/>
        <v>4646</v>
      </c>
      <c r="V954" s="127">
        <f t="shared" si="4983"/>
        <v>1.9999999999996021</v>
      </c>
      <c r="W954" s="127">
        <f t="shared" si="4984"/>
        <v>2.0000000000010232</v>
      </c>
      <c r="X954" s="127">
        <f t="shared" si="4985"/>
        <v>2.0000000000010232</v>
      </c>
      <c r="Y954" s="127">
        <f t="shared" si="4979"/>
        <v>1.0000000000004547</v>
      </c>
      <c r="Z954" s="126">
        <f t="shared" si="4980"/>
        <v>3</v>
      </c>
      <c r="AA954" s="126">
        <f t="shared" si="4981"/>
        <v>6</v>
      </c>
      <c r="AB954" s="126">
        <f t="shared" si="4982"/>
        <v>7</v>
      </c>
      <c r="AC954" s="126"/>
      <c r="AD954" s="126"/>
      <c r="AE954" s="127">
        <f t="shared" ref="AE954:AE1017" si="4998">ABS(BG954)</f>
        <v>0.20000035999952992</v>
      </c>
      <c r="AF954" s="127">
        <f t="shared" ref="AF954:AF1017" si="4999">ABS(BH954)</f>
        <v>0.20000036000095101</v>
      </c>
      <c r="AG954" s="127">
        <f t="shared" ref="AG954:AG1017" si="5000">ABS(BI954)</f>
        <v>0.20000036000095101</v>
      </c>
      <c r="AH954" s="127">
        <f t="shared" si="4806"/>
        <v>9.0949470177292824E-13</v>
      </c>
      <c r="AI954" s="127">
        <f t="shared" si="4986"/>
        <v>0.20000000000090967</v>
      </c>
      <c r="AJ954" s="127">
        <f t="shared" si="4987"/>
        <v>0.59999999999999964</v>
      </c>
      <c r="AK954" s="127">
        <f t="shared" si="4988"/>
        <v>1</v>
      </c>
      <c r="AL954" s="127">
        <f t="shared" si="4989"/>
        <v>0</v>
      </c>
      <c r="AM954" s="127">
        <f t="shared" si="4990"/>
        <v>3.6666666666666665</v>
      </c>
      <c r="AN954" s="127">
        <f t="shared" si="4991"/>
        <v>3.2</v>
      </c>
      <c r="AO954" s="127">
        <f t="shared" si="4992"/>
        <v>1</v>
      </c>
      <c r="AP954" s="127">
        <f t="shared" si="4993"/>
        <v>1.3333333333348496</v>
      </c>
      <c r="AQ954" s="127">
        <f t="shared" si="4994"/>
        <v>5.1666666666666661</v>
      </c>
      <c r="AR954" s="127">
        <f t="shared" si="4995"/>
        <v>0.39999999999909042</v>
      </c>
      <c r="AS954" s="127">
        <f t="shared" si="4996"/>
        <v>1.4444444444444444</v>
      </c>
      <c r="AT954" s="127">
        <f t="shared" si="4997"/>
        <v>1.0666666666675761</v>
      </c>
      <c r="AU954" s="126"/>
      <c r="AX954" s="11">
        <f t="shared" si="4813"/>
        <v>-1.9999999999996021</v>
      </c>
      <c r="AY954" s="11">
        <f t="shared" si="4814"/>
        <v>-2.0000000000010232</v>
      </c>
      <c r="AZ954" s="11">
        <f t="shared" si="4815"/>
        <v>-2.0000000000010232</v>
      </c>
      <c r="BA954" s="11">
        <f t="shared" si="4816"/>
        <v>-1.0000000000004547</v>
      </c>
      <c r="BB954" s="11">
        <f t="shared" si="4817"/>
        <v>-3</v>
      </c>
      <c r="BC954" s="12">
        <f t="shared" si="4818"/>
        <v>-6</v>
      </c>
      <c r="BD954" s="13">
        <f t="shared" si="4819"/>
        <v>-7</v>
      </c>
      <c r="BF954" s="11">
        <f t="shared" si="4820"/>
        <v>1.3073986337985843E-12</v>
      </c>
      <c r="BG954" s="11">
        <f t="shared" si="4821"/>
        <v>-0.20000035999952992</v>
      </c>
      <c r="BH954" s="11">
        <f t="shared" si="4822"/>
        <v>-0.20000036000095101</v>
      </c>
      <c r="BI954" s="11">
        <f t="shared" si="4823"/>
        <v>-0.20000036000095101</v>
      </c>
      <c r="BJ954" s="11">
        <f t="shared" si="4824"/>
        <v>-9.0949470177292824E-13</v>
      </c>
      <c r="BK954" s="11">
        <f t="shared" si="4825"/>
        <v>-0.20000000000090967</v>
      </c>
      <c r="BL954" s="11">
        <f t="shared" si="4826"/>
        <v>0.59999999999999964</v>
      </c>
      <c r="BM954" s="11">
        <f t="shared" si="4827"/>
        <v>1</v>
      </c>
      <c r="BN954" s="11">
        <f t="shared" si="4828"/>
        <v>0</v>
      </c>
      <c r="BO954" s="11">
        <f t="shared" si="4829"/>
        <v>-3.6666666666666665</v>
      </c>
      <c r="BP954" s="11">
        <f t="shared" si="4830"/>
        <v>-3.2</v>
      </c>
      <c r="BQ954" s="126">
        <v>1</v>
      </c>
      <c r="BR954" s="11">
        <f t="shared" si="4831"/>
        <v>1.3333333333348496</v>
      </c>
      <c r="BS954" s="11">
        <f t="shared" si="4832"/>
        <v>-5.1666666666666661</v>
      </c>
      <c r="BT954" s="11">
        <f t="shared" si="4833"/>
        <v>0.39999999999909042</v>
      </c>
      <c r="BU954" s="11">
        <f t="shared" si="4834"/>
        <v>-1.4444444444444444</v>
      </c>
      <c r="BV954" s="11">
        <f t="shared" si="4835"/>
        <v>-1.0666666666675761</v>
      </c>
      <c r="BY954" s="126"/>
      <c r="BZ954" s="126"/>
      <c r="CA954" s="122">
        <f t="shared" si="4836"/>
        <v>-1.4444444444444444</v>
      </c>
      <c r="CB954" s="126">
        <f t="shared" si="4837"/>
        <v>1</v>
      </c>
      <c r="CC954" s="126">
        <f t="shared" si="4838"/>
        <v>1</v>
      </c>
      <c r="CD954" s="126">
        <f t="shared" si="4839"/>
        <v>1</v>
      </c>
      <c r="CE954" s="126">
        <f t="shared" si="4840"/>
        <v>1</v>
      </c>
      <c r="CF954" s="126">
        <f t="shared" si="4841"/>
        <v>1</v>
      </c>
      <c r="CG954" s="126">
        <f t="shared" si="4842"/>
        <v>1</v>
      </c>
      <c r="CH954" s="126" t="str">
        <f t="shared" si="4843"/>
        <v/>
      </c>
      <c r="CI954" s="126">
        <f t="shared" si="4844"/>
        <v>0</v>
      </c>
      <c r="CJ954" s="126">
        <f t="shared" si="4845"/>
        <v>0</v>
      </c>
      <c r="CK954" s="126" t="str">
        <f t="shared" si="4846"/>
        <v/>
      </c>
      <c r="CL954" s="126">
        <f t="shared" si="4847"/>
        <v>0</v>
      </c>
      <c r="CM954" s="126" t="str">
        <f t="shared" si="4848"/>
        <v/>
      </c>
      <c r="CN954" s="126" t="str">
        <f t="shared" si="4849"/>
        <v/>
      </c>
      <c r="CO954" s="126">
        <f t="shared" si="4850"/>
        <v>0</v>
      </c>
      <c r="CP954" s="126">
        <f t="shared" si="4851"/>
        <v>0</v>
      </c>
      <c r="CQ954" s="126" t="str">
        <f t="shared" si="4852"/>
        <v/>
      </c>
      <c r="CR954" s="126"/>
      <c r="CS954" s="126">
        <f t="shared" si="4853"/>
        <v>0</v>
      </c>
      <c r="CT954" s="126">
        <f t="shared" si="4854"/>
        <v>0</v>
      </c>
      <c r="CU954" s="126">
        <f t="shared" si="4855"/>
        <v>0</v>
      </c>
      <c r="CV954" s="126">
        <f t="shared" si="4856"/>
        <v>0</v>
      </c>
      <c r="CW954" s="126">
        <f t="shared" si="4857"/>
        <v>1</v>
      </c>
      <c r="CX954" s="126" t="str">
        <f t="shared" si="4858"/>
        <v/>
      </c>
      <c r="CY954" s="126" t="str">
        <f t="shared" si="4859"/>
        <v/>
      </c>
      <c r="CZ954" s="126" t="str">
        <f t="shared" si="4860"/>
        <v/>
      </c>
      <c r="DA954" s="126" t="str">
        <f t="shared" si="4861"/>
        <v/>
      </c>
      <c r="DB954" s="126">
        <f t="shared" si="4862"/>
        <v>1</v>
      </c>
      <c r="DC954" s="126" t="str">
        <f t="shared" si="4863"/>
        <v/>
      </c>
      <c r="DD954" s="126">
        <f t="shared" si="4864"/>
        <v>1</v>
      </c>
      <c r="DE954" s="126" t="str">
        <f t="shared" si="4865"/>
        <v/>
      </c>
      <c r="DF954" s="126"/>
      <c r="DG954" s="126">
        <f t="shared" si="4866"/>
        <v>1</v>
      </c>
      <c r="DH954" s="126">
        <f t="shared" si="4867"/>
        <v>1</v>
      </c>
      <c r="DI954" s="126">
        <f t="shared" si="4868"/>
        <v>1</v>
      </c>
      <c r="DJ954" s="126">
        <f t="shared" si="4869"/>
        <v>1</v>
      </c>
      <c r="DK954" s="126" t="str">
        <f t="shared" si="4870"/>
        <v/>
      </c>
      <c r="DL954" s="126"/>
      <c r="DM954" s="126" t="str">
        <f t="shared" si="4871"/>
        <v/>
      </c>
      <c r="DN954" s="126">
        <f t="shared" si="4872"/>
        <v>0</v>
      </c>
      <c r="DO954" s="126">
        <f t="shared" si="4873"/>
        <v>0</v>
      </c>
      <c r="DP954" s="126">
        <f t="shared" si="4874"/>
        <v>1</v>
      </c>
      <c r="DQ954" s="126">
        <f t="shared" si="4875"/>
        <v>0</v>
      </c>
      <c r="DR954" s="126">
        <f t="shared" si="4876"/>
        <v>0</v>
      </c>
      <c r="DS954" s="126">
        <f t="shared" si="4877"/>
        <v>1</v>
      </c>
      <c r="DT954" s="126">
        <f t="shared" si="4878"/>
        <v>0</v>
      </c>
      <c r="DU954" s="126">
        <f t="shared" si="4879"/>
        <v>0</v>
      </c>
      <c r="DV954" s="126">
        <f t="shared" si="4880"/>
        <v>1</v>
      </c>
      <c r="DW954" s="126">
        <f t="shared" si="4881"/>
        <v>0</v>
      </c>
      <c r="DX954" s="126" t="str">
        <f t="shared" si="4882"/>
        <v/>
      </c>
      <c r="DY954" s="126" t="str">
        <f t="shared" si="4883"/>
        <v/>
      </c>
      <c r="EA954" s="126">
        <f t="shared" si="4884"/>
        <v>1</v>
      </c>
      <c r="EB954" s="126">
        <f t="shared" si="4885"/>
        <v>1</v>
      </c>
      <c r="EC954" s="126">
        <f t="shared" si="4886"/>
        <v>1</v>
      </c>
      <c r="ED954" s="126">
        <f t="shared" si="4887"/>
        <v>1</v>
      </c>
      <c r="EF954" s="126">
        <f t="shared" si="4888"/>
        <v>1</v>
      </c>
      <c r="EG954" s="126">
        <f t="shared" si="4889"/>
        <v>1</v>
      </c>
      <c r="EH954" s="126">
        <f t="shared" si="4890"/>
        <v>1</v>
      </c>
      <c r="EI954" s="126">
        <f t="shared" si="4891"/>
        <v>1</v>
      </c>
      <c r="EK954" s="126">
        <f t="shared" si="4892"/>
        <v>1</v>
      </c>
      <c r="EL954" s="126">
        <f t="shared" si="4893"/>
        <v>1</v>
      </c>
      <c r="EM954" s="126">
        <f t="shared" si="4894"/>
        <v>1</v>
      </c>
      <c r="EO954" s="126">
        <f t="shared" si="4895"/>
        <v>1</v>
      </c>
      <c r="EP954" s="126">
        <f t="shared" si="4896"/>
        <v>1</v>
      </c>
      <c r="EQ954" s="126">
        <f t="shared" si="4897"/>
        <v>1</v>
      </c>
      <c r="ES954" s="126">
        <f t="shared" si="4898"/>
        <v>1</v>
      </c>
      <c r="ET954" s="126">
        <f t="shared" si="4899"/>
        <v>1</v>
      </c>
      <c r="EU954" s="126">
        <f t="shared" si="4900"/>
        <v>1</v>
      </c>
      <c r="EV954" s="126">
        <f t="shared" si="4901"/>
        <v>1</v>
      </c>
      <c r="EW954" s="126">
        <f t="shared" si="4902"/>
        <v>0</v>
      </c>
      <c r="EY954" s="126">
        <f t="shared" si="4903"/>
        <v>1</v>
      </c>
      <c r="EZ954" s="126">
        <f t="shared" si="4904"/>
        <v>1</v>
      </c>
      <c r="FA954" s="126">
        <f t="shared" si="4905"/>
        <v>1</v>
      </c>
      <c r="FC954" s="126">
        <f t="shared" si="4906"/>
        <v>0</v>
      </c>
      <c r="FD954" s="126" t="str">
        <f t="shared" si="4907"/>
        <v/>
      </c>
      <c r="FE954" s="126"/>
      <c r="FF954" s="126">
        <f t="shared" si="4908"/>
        <v>0</v>
      </c>
      <c r="FG954" s="126">
        <f t="shared" si="4909"/>
        <v>1</v>
      </c>
      <c r="FH954" s="126">
        <f t="shared" si="4910"/>
        <v>0</v>
      </c>
      <c r="FI954" s="126" t="str">
        <f t="shared" si="4911"/>
        <v/>
      </c>
      <c r="FJ954" s="126" t="str">
        <f t="shared" si="4912"/>
        <v/>
      </c>
      <c r="FK954" s="126" t="str">
        <f t="shared" si="4913"/>
        <v/>
      </c>
      <c r="FL954" s="126" t="str">
        <f t="shared" si="4914"/>
        <v/>
      </c>
      <c r="FN954" s="126" t="str">
        <f t="shared" si="4915"/>
        <v/>
      </c>
      <c r="FO954" s="126" t="str">
        <f t="shared" si="4916"/>
        <v/>
      </c>
      <c r="FP954" s="126" t="str">
        <f t="shared" si="4917"/>
        <v/>
      </c>
      <c r="FV954" s="126">
        <f t="shared" si="4918"/>
        <v>0</v>
      </c>
      <c r="FW954" s="126">
        <f t="shared" si="4919"/>
        <v>1</v>
      </c>
      <c r="FX954" s="126">
        <f t="shared" si="4920"/>
        <v>1</v>
      </c>
      <c r="GA954" s="126">
        <f t="shared" si="4921"/>
        <v>0</v>
      </c>
      <c r="GB954" s="126">
        <f t="shared" si="4922"/>
        <v>0</v>
      </c>
      <c r="GC954" s="126">
        <f t="shared" si="4923"/>
        <v>0</v>
      </c>
      <c r="GD954" s="126">
        <f t="shared" si="4924"/>
        <v>0</v>
      </c>
      <c r="GE954" s="126">
        <f t="shared" si="4925"/>
        <v>0</v>
      </c>
      <c r="GF954" s="126">
        <f t="shared" si="4926"/>
        <v>1</v>
      </c>
      <c r="GG954" s="126">
        <f t="shared" si="4927"/>
        <v>0</v>
      </c>
      <c r="GI954" s="126">
        <f t="shared" si="4928"/>
        <v>0</v>
      </c>
      <c r="GK954" s="126">
        <f t="shared" si="4929"/>
        <v>1</v>
      </c>
      <c r="GL954" s="126">
        <f t="shared" si="4930"/>
        <v>1</v>
      </c>
      <c r="GM954" s="126">
        <f t="shared" si="4931"/>
        <v>1</v>
      </c>
      <c r="GN954" s="126">
        <f t="shared" si="4932"/>
        <v>1</v>
      </c>
      <c r="GO954" s="126">
        <f t="shared" si="4933"/>
        <v>1</v>
      </c>
      <c r="GP954" s="126">
        <f t="shared" si="4934"/>
        <v>0</v>
      </c>
      <c r="GQ954" s="126">
        <f t="shared" si="4935"/>
        <v>1</v>
      </c>
      <c r="GS954" s="126" t="str">
        <f t="shared" si="4936"/>
        <v/>
      </c>
      <c r="GT954" s="126" t="str">
        <f t="shared" si="4937"/>
        <v/>
      </c>
      <c r="GU954" s="126">
        <f t="shared" si="4938"/>
        <v>0</v>
      </c>
      <c r="GV954" s="126">
        <f t="shared" si="4939"/>
        <v>0</v>
      </c>
      <c r="GW954" s="126">
        <f t="shared" si="4940"/>
        <v>0</v>
      </c>
      <c r="GX954" s="126">
        <f t="shared" si="4941"/>
        <v>0</v>
      </c>
      <c r="GY954" s="126">
        <f t="shared" si="4942"/>
        <v>0</v>
      </c>
      <c r="GZ954" s="126"/>
      <c r="HA954" s="126">
        <f t="shared" si="4943"/>
        <v>1</v>
      </c>
      <c r="HB954" s="126">
        <f t="shared" si="4944"/>
        <v>0</v>
      </c>
      <c r="HC954" s="126">
        <f t="shared" si="4945"/>
        <v>0</v>
      </c>
      <c r="HD954" s="126">
        <f t="shared" si="4946"/>
        <v>0</v>
      </c>
      <c r="HE954" s="126">
        <f t="shared" si="4947"/>
        <v>0</v>
      </c>
      <c r="HF954" s="126">
        <f t="shared" si="4948"/>
        <v>0</v>
      </c>
      <c r="HH954" s="126">
        <f t="shared" si="4949"/>
        <v>1</v>
      </c>
      <c r="HI954" s="126">
        <f t="shared" si="4950"/>
        <v>1</v>
      </c>
      <c r="HJ954" s="126">
        <f t="shared" si="4951"/>
        <v>1</v>
      </c>
      <c r="HK954" s="126">
        <f t="shared" si="4952"/>
        <v>0</v>
      </c>
      <c r="HL954" s="126">
        <f t="shared" si="4953"/>
        <v>0</v>
      </c>
      <c r="HM954" s="126">
        <f t="shared" si="4954"/>
        <v>0</v>
      </c>
      <c r="HO954" s="126" t="str">
        <f t="shared" si="4955"/>
        <v/>
      </c>
      <c r="HP954" s="126">
        <f t="shared" si="4956"/>
        <v>1</v>
      </c>
      <c r="HQ954" s="126" t="str">
        <f t="shared" si="4957"/>
        <v/>
      </c>
      <c r="HR954" s="122" t="str">
        <f t="shared" si="4958"/>
        <v/>
      </c>
      <c r="HS954" s="126" t="str">
        <f t="shared" si="4959"/>
        <v/>
      </c>
      <c r="HT954" s="122" t="str">
        <f t="shared" si="4960"/>
        <v/>
      </c>
      <c r="HU954" s="122" t="str">
        <f t="shared" si="4961"/>
        <v/>
      </c>
      <c r="HV954" s="126" t="str">
        <f t="shared" si="4962"/>
        <v/>
      </c>
      <c r="HW954" s="126" t="str">
        <f t="shared" si="4963"/>
        <v/>
      </c>
      <c r="HX954" s="126" t="str">
        <f t="shared" si="4964"/>
        <v/>
      </c>
      <c r="HZ954" s="126" t="str">
        <f t="shared" si="4965"/>
        <v/>
      </c>
      <c r="IA954" s="126">
        <f t="shared" si="4966"/>
        <v>0</v>
      </c>
      <c r="IB954" s="126" t="str">
        <f t="shared" si="4967"/>
        <v/>
      </c>
      <c r="IC954" s="126" t="str">
        <f t="shared" si="4968"/>
        <v/>
      </c>
      <c r="ID954" s="126" t="str">
        <f t="shared" si="4969"/>
        <v/>
      </c>
      <c r="IE954" s="126" t="str">
        <f t="shared" si="4970"/>
        <v/>
      </c>
      <c r="IF954" s="126" t="str">
        <f t="shared" si="4971"/>
        <v/>
      </c>
      <c r="IG954" s="126" t="str">
        <f t="shared" si="4972"/>
        <v/>
      </c>
      <c r="IH954" s="126" t="str">
        <f t="shared" si="4973"/>
        <v/>
      </c>
      <c r="II954" s="126" t="str">
        <f t="shared" si="4974"/>
        <v/>
      </c>
      <c r="IO954" s="128"/>
      <c r="IP954" s="128"/>
      <c r="IQ954" s="127"/>
      <c r="IR954" s="127"/>
      <c r="IX954" s="6"/>
      <c r="IY954" s="6"/>
      <c r="IZ954" s="7"/>
      <c r="JA954" s="7"/>
      <c r="JG954" s="12"/>
      <c r="JH954" s="12"/>
      <c r="JI954" s="13"/>
      <c r="JJ954" s="13"/>
      <c r="JN954" s="6"/>
      <c r="JO954" s="6"/>
      <c r="JQ954" s="11"/>
      <c r="JR954" s="11"/>
      <c r="JS954" s="12"/>
      <c r="JT954" s="13"/>
      <c r="JU954" s="12"/>
      <c r="JV954" s="12"/>
      <c r="JW954" s="97"/>
      <c r="JX954" s="13"/>
      <c r="JY954" s="13"/>
      <c r="JZ954" s="97"/>
      <c r="KA954" s="97"/>
      <c r="KB954" s="11"/>
      <c r="KC954" s="11"/>
      <c r="KD954" s="11"/>
      <c r="KE954" s="11"/>
    </row>
    <row r="955" spans="1:291" s="122" customFormat="1" x14ac:dyDescent="0.2">
      <c r="A955" s="146">
        <f t="shared" si="4081"/>
        <v>955</v>
      </c>
      <c r="C955" s="2">
        <v>43482</v>
      </c>
      <c r="D955" s="126">
        <v>97.344999999999999</v>
      </c>
      <c r="E955" s="126">
        <v>97.385000000000005</v>
      </c>
      <c r="F955" s="126">
        <v>97.42</v>
      </c>
      <c r="G955" s="128">
        <v>105.312</v>
      </c>
      <c r="H955" s="128">
        <v>114.095</v>
      </c>
      <c r="I955" s="128">
        <v>121.16500000000001</v>
      </c>
      <c r="J955" s="127">
        <v>145.01</v>
      </c>
      <c r="K955" s="126"/>
      <c r="M955" s="126">
        <f t="shared" ref="M955:M1018" si="5001">D955</f>
        <v>97.344999999999999</v>
      </c>
      <c r="N955" s="126">
        <f t="shared" ref="N955:N1018" si="5002">E955</f>
        <v>97.385000000000005</v>
      </c>
      <c r="O955" s="126">
        <f t="shared" ref="O955:O1018" si="5003">F955</f>
        <v>97.42</v>
      </c>
      <c r="P955" s="127">
        <f>(INT(G955)*32)+(IF(OR((INT(RIGHT(G955*1000,1))=2),(INT(RIGHT(G955*1000,1))=7)),((G955-INT(G955))+0.0005),IF(OR((INT(RIGHT(G955*1000,1))=1),(INT(RIGHT(G955*1000,1))=6)),((G955-INT(G955))+0.00025),IF(OR((INT(RIGHT(G955*1000,1))=3),(INT(RIGHT(G955*1000,1))=8)),((G955-INT(G955))+0.00075),G955-INT(G955))))*100)</f>
        <v>3391.2499999999995</v>
      </c>
      <c r="Q955" s="5">
        <f t="shared" ref="Q955:Q986" si="5004">(INT(H955)*32)+(IF(INT(RIGHT(H955*1000,1))=7,(H955-INT(H955))+0.0005,IF(INT(RIGHT(H955*1000,1))=2,(H955-INT(H955))+0.0005,H955-INT(H955))))*100</f>
        <v>3657.5</v>
      </c>
      <c r="R955" s="6">
        <f t="shared" si="4977"/>
        <v>3888.5000000000005</v>
      </c>
      <c r="S955" s="7">
        <f t="shared" si="4978"/>
        <v>4640.9999999999991</v>
      </c>
      <c r="V955" s="127">
        <f t="shared" si="4983"/>
        <v>2.5000000000005684</v>
      </c>
      <c r="W955" s="127">
        <f t="shared" si="4984"/>
        <v>2.4999999999991473</v>
      </c>
      <c r="X955" s="127">
        <f t="shared" si="4985"/>
        <v>2.4999999999991473</v>
      </c>
      <c r="Y955" s="127">
        <f t="shared" si="4979"/>
        <v>1.25</v>
      </c>
      <c r="Z955" s="126">
        <f t="shared" si="4980"/>
        <v>4.5</v>
      </c>
      <c r="AA955" s="126">
        <f t="shared" si="4981"/>
        <v>6.5</v>
      </c>
      <c r="AB955" s="126">
        <f t="shared" si="4982"/>
        <v>5.0000000000009095</v>
      </c>
      <c r="AC955" s="126"/>
      <c r="AD955" s="126"/>
      <c r="AE955" s="127">
        <f t="shared" si="4998"/>
        <v>0.19999945999953983</v>
      </c>
      <c r="AF955" s="127">
        <f t="shared" si="4999"/>
        <v>0.19999946000096092</v>
      </c>
      <c r="AG955" s="127">
        <f t="shared" si="5000"/>
        <v>0.19999946000096092</v>
      </c>
      <c r="AH955" s="127">
        <f t="shared" si="4806"/>
        <v>0.5</v>
      </c>
      <c r="AI955" s="127">
        <f t="shared" si="4986"/>
        <v>0.19999999999999973</v>
      </c>
      <c r="AJ955" s="127">
        <f t="shared" si="4987"/>
        <v>0.60000000000000009</v>
      </c>
      <c r="AK955" s="127">
        <f t="shared" si="4988"/>
        <v>0.16666666666666696</v>
      </c>
      <c r="AL955" s="127">
        <f t="shared" si="4989"/>
        <v>1.25</v>
      </c>
      <c r="AM955" s="127">
        <f t="shared" si="4990"/>
        <v>4.8333333333330302</v>
      </c>
      <c r="AN955" s="127">
        <f t="shared" si="4991"/>
        <v>4.4999999999996358</v>
      </c>
      <c r="AO955" s="127">
        <f t="shared" si="4992"/>
        <v>1</v>
      </c>
      <c r="AP955" s="127">
        <f t="shared" si="4993"/>
        <v>0.49999999999999989</v>
      </c>
      <c r="AQ955" s="127">
        <f t="shared" si="4994"/>
        <v>4.5833333333330302</v>
      </c>
      <c r="AR955" s="127">
        <f t="shared" si="4995"/>
        <v>0.10000000000000009</v>
      </c>
      <c r="AS955" s="127">
        <f t="shared" si="4996"/>
        <v>3.3888888888886868</v>
      </c>
      <c r="AT955" s="127">
        <f t="shared" si="4997"/>
        <v>1.833333333333212</v>
      </c>
      <c r="AU955" s="126"/>
      <c r="AX955" s="11">
        <f t="shared" si="4813"/>
        <v>-2.5000000000005684</v>
      </c>
      <c r="AY955" s="11">
        <f t="shared" si="4814"/>
        <v>-2.4999999999991473</v>
      </c>
      <c r="AZ955" s="11">
        <f t="shared" si="4815"/>
        <v>-2.4999999999991473</v>
      </c>
      <c r="BA955" s="11">
        <f t="shared" si="4816"/>
        <v>-1.25</v>
      </c>
      <c r="BB955" s="11">
        <f t="shared" si="4817"/>
        <v>-4.5</v>
      </c>
      <c r="BC955" s="12">
        <f t="shared" si="4818"/>
        <v>-6.5</v>
      </c>
      <c r="BD955" s="13">
        <f t="shared" si="4819"/>
        <v>-5.0000000000009095</v>
      </c>
      <c r="BF955" s="11">
        <f t="shared" si="4820"/>
        <v>-5.6843418860808015E-13</v>
      </c>
      <c r="BG955" s="11">
        <f t="shared" si="4821"/>
        <v>0.19999945999953983</v>
      </c>
      <c r="BH955" s="11">
        <f t="shared" si="4822"/>
        <v>0.19999946000096092</v>
      </c>
      <c r="BI955" s="11">
        <f t="shared" si="4823"/>
        <v>0.19999946000096092</v>
      </c>
      <c r="BJ955" s="11">
        <f t="shared" si="4824"/>
        <v>0.5</v>
      </c>
      <c r="BK955" s="11">
        <f t="shared" si="4825"/>
        <v>0.19999999999999973</v>
      </c>
      <c r="BL955" s="11">
        <f t="shared" si="4826"/>
        <v>-0.60000000000000009</v>
      </c>
      <c r="BM955" s="11">
        <f t="shared" si="4827"/>
        <v>-0.16666666666666696</v>
      </c>
      <c r="BN955" s="11">
        <f t="shared" si="4828"/>
        <v>-1.25</v>
      </c>
      <c r="BO955" s="11">
        <f t="shared" si="4829"/>
        <v>-4.8333333333330302</v>
      </c>
      <c r="BP955" s="11">
        <f t="shared" si="4830"/>
        <v>-4.4999999999996358</v>
      </c>
      <c r="BQ955" s="126">
        <v>1</v>
      </c>
      <c r="BR955" s="11">
        <f t="shared" si="4831"/>
        <v>-0.49999999999999989</v>
      </c>
      <c r="BS955" s="11">
        <f t="shared" si="4832"/>
        <v>-4.5833333333330302</v>
      </c>
      <c r="BT955" s="11">
        <f t="shared" si="4833"/>
        <v>0.10000000000000009</v>
      </c>
      <c r="BU955" s="11">
        <f t="shared" si="4834"/>
        <v>-3.3888888888886868</v>
      </c>
      <c r="BV955" s="11">
        <f t="shared" si="4835"/>
        <v>-1.833333333333212</v>
      </c>
      <c r="BY955" s="126"/>
      <c r="BZ955" s="126"/>
      <c r="CA955" s="122">
        <f t="shared" si="4836"/>
        <v>-3.3888888888886868</v>
      </c>
      <c r="CB955" s="126">
        <f t="shared" si="4837"/>
        <v>0</v>
      </c>
      <c r="CC955" s="126">
        <f t="shared" si="4838"/>
        <v>0</v>
      </c>
      <c r="CD955" s="126">
        <f t="shared" si="4839"/>
        <v>0</v>
      </c>
      <c r="CE955" s="126">
        <f t="shared" si="4840"/>
        <v>0</v>
      </c>
      <c r="CF955" s="126">
        <f t="shared" si="4841"/>
        <v>0</v>
      </c>
      <c r="CG955" s="126" t="str">
        <f t="shared" si="4842"/>
        <v/>
      </c>
      <c r="CH955" s="126" t="str">
        <f t="shared" si="4843"/>
        <v/>
      </c>
      <c r="CI955" s="126" t="str">
        <f t="shared" si="4844"/>
        <v/>
      </c>
      <c r="CJ955" s="126">
        <f t="shared" si="4845"/>
        <v>1</v>
      </c>
      <c r="CK955" s="126">
        <f t="shared" si="4846"/>
        <v>1</v>
      </c>
      <c r="CL955" s="126">
        <f t="shared" si="4847"/>
        <v>0</v>
      </c>
      <c r="CM955" s="126" t="str">
        <f t="shared" si="4848"/>
        <v/>
      </c>
      <c r="CN955" s="126">
        <f t="shared" si="4849"/>
        <v>0</v>
      </c>
      <c r="CO955" s="126" t="str">
        <f t="shared" si="4850"/>
        <v/>
      </c>
      <c r="CP955" s="126" t="str">
        <f t="shared" si="4851"/>
        <v/>
      </c>
      <c r="CQ955" s="126">
        <f t="shared" si="4852"/>
        <v>0</v>
      </c>
      <c r="CR955" s="126"/>
      <c r="CS955" s="126">
        <f t="shared" si="4853"/>
        <v>1</v>
      </c>
      <c r="CT955" s="126">
        <f t="shared" si="4854"/>
        <v>1</v>
      </c>
      <c r="CU955" s="126">
        <f t="shared" si="4855"/>
        <v>1</v>
      </c>
      <c r="CV955" s="126">
        <f t="shared" si="4856"/>
        <v>1</v>
      </c>
      <c r="CW955" s="126">
        <f t="shared" si="4857"/>
        <v>1</v>
      </c>
      <c r="CX955" s="126">
        <f t="shared" si="4858"/>
        <v>1</v>
      </c>
      <c r="CY955" s="126">
        <f t="shared" si="4859"/>
        <v>0</v>
      </c>
      <c r="CZ955" s="126">
        <f t="shared" si="4860"/>
        <v>0</v>
      </c>
      <c r="DA955" s="126">
        <f t="shared" si="4861"/>
        <v>1</v>
      </c>
      <c r="DB955" s="126" t="str">
        <f t="shared" si="4862"/>
        <v/>
      </c>
      <c r="DC955" s="126" t="str">
        <f t="shared" si="4863"/>
        <v/>
      </c>
      <c r="DD955" s="126">
        <f t="shared" si="4864"/>
        <v>0</v>
      </c>
      <c r="DE955" s="126" t="str">
        <f t="shared" si="4865"/>
        <v/>
      </c>
      <c r="DF955" s="126"/>
      <c r="DG955" s="126">
        <f t="shared" si="4866"/>
        <v>1</v>
      </c>
      <c r="DH955" s="126">
        <f t="shared" si="4867"/>
        <v>1</v>
      </c>
      <c r="DI955" s="126">
        <f t="shared" si="4868"/>
        <v>1</v>
      </c>
      <c r="DJ955" s="126">
        <f t="shared" si="4869"/>
        <v>1</v>
      </c>
      <c r="DK955" s="126" t="str">
        <f t="shared" si="4870"/>
        <v/>
      </c>
      <c r="DL955" s="126"/>
      <c r="DM955" s="126" t="str">
        <f t="shared" si="4871"/>
        <v/>
      </c>
      <c r="DN955" s="126">
        <f t="shared" si="4872"/>
        <v>1</v>
      </c>
      <c r="DO955" s="126">
        <f t="shared" si="4873"/>
        <v>0</v>
      </c>
      <c r="DP955" s="126">
        <f t="shared" si="4874"/>
        <v>0</v>
      </c>
      <c r="DQ955" s="126">
        <f t="shared" si="4875"/>
        <v>0</v>
      </c>
      <c r="DR955" s="126">
        <f t="shared" si="4876"/>
        <v>1</v>
      </c>
      <c r="DS955" s="126">
        <f t="shared" si="4877"/>
        <v>0</v>
      </c>
      <c r="DT955" s="126">
        <f t="shared" si="4878"/>
        <v>1</v>
      </c>
      <c r="DU955" s="126">
        <f t="shared" si="4879"/>
        <v>0</v>
      </c>
      <c r="DV955" s="126">
        <f t="shared" si="4880"/>
        <v>1</v>
      </c>
      <c r="DW955" s="126">
        <f t="shared" si="4881"/>
        <v>0</v>
      </c>
      <c r="DX955" s="126" t="str">
        <f t="shared" si="4882"/>
        <v/>
      </c>
      <c r="DY955" s="126" t="str">
        <f t="shared" si="4883"/>
        <v/>
      </c>
      <c r="EA955" s="126">
        <f t="shared" si="4884"/>
        <v>1</v>
      </c>
      <c r="EB955" s="126">
        <f t="shared" si="4885"/>
        <v>1</v>
      </c>
      <c r="EC955" s="126">
        <f t="shared" si="4886"/>
        <v>1</v>
      </c>
      <c r="ED955" s="126">
        <f t="shared" si="4887"/>
        <v>1</v>
      </c>
      <c r="EF955" s="126">
        <f t="shared" si="4888"/>
        <v>1</v>
      </c>
      <c r="EG955" s="126">
        <f t="shared" si="4889"/>
        <v>1</v>
      </c>
      <c r="EH955" s="126">
        <f t="shared" si="4890"/>
        <v>1</v>
      </c>
      <c r="EI955" s="126">
        <f t="shared" si="4891"/>
        <v>1</v>
      </c>
      <c r="EK955" s="126">
        <f t="shared" si="4892"/>
        <v>1</v>
      </c>
      <c r="EL955" s="126">
        <f t="shared" si="4893"/>
        <v>1</v>
      </c>
      <c r="EM955" s="126">
        <f t="shared" si="4894"/>
        <v>1</v>
      </c>
      <c r="EO955" s="126">
        <f t="shared" si="4895"/>
        <v>1</v>
      </c>
      <c r="EP955" s="126">
        <f t="shared" si="4896"/>
        <v>1</v>
      </c>
      <c r="EQ955" s="126">
        <f t="shared" si="4897"/>
        <v>1</v>
      </c>
      <c r="ES955" s="126">
        <f t="shared" si="4898"/>
        <v>1</v>
      </c>
      <c r="ET955" s="126">
        <f t="shared" si="4899"/>
        <v>1</v>
      </c>
      <c r="EU955" s="126">
        <f t="shared" si="4900"/>
        <v>1</v>
      </c>
      <c r="EV955" s="126">
        <f t="shared" si="4901"/>
        <v>1</v>
      </c>
      <c r="EW955" s="126">
        <f t="shared" si="4902"/>
        <v>1</v>
      </c>
      <c r="EY955" s="126">
        <f t="shared" si="4903"/>
        <v>1</v>
      </c>
      <c r="EZ955" s="126">
        <f t="shared" si="4904"/>
        <v>1</v>
      </c>
      <c r="FA955" s="126">
        <f t="shared" si="4905"/>
        <v>1</v>
      </c>
      <c r="FC955" s="126">
        <f t="shared" si="4906"/>
        <v>1</v>
      </c>
      <c r="FD955" s="126">
        <f t="shared" si="4907"/>
        <v>0</v>
      </c>
      <c r="FE955" s="126"/>
      <c r="FF955" s="126">
        <f t="shared" si="4908"/>
        <v>0</v>
      </c>
      <c r="FG955" s="126">
        <f t="shared" si="4909"/>
        <v>0</v>
      </c>
      <c r="FH955" s="126">
        <f t="shared" si="4910"/>
        <v>0</v>
      </c>
      <c r="FI955" s="126" t="str">
        <f t="shared" si="4911"/>
        <v/>
      </c>
      <c r="FJ955" s="126" t="str">
        <f t="shared" si="4912"/>
        <v/>
      </c>
      <c r="FK955" s="126" t="str">
        <f t="shared" si="4913"/>
        <v/>
      </c>
      <c r="FL955" s="126" t="str">
        <f t="shared" si="4914"/>
        <v/>
      </c>
      <c r="FN955" s="126" t="str">
        <f t="shared" si="4915"/>
        <v/>
      </c>
      <c r="FO955" s="126" t="str">
        <f t="shared" si="4916"/>
        <v/>
      </c>
      <c r="FP955" s="126" t="str">
        <f t="shared" si="4917"/>
        <v/>
      </c>
      <c r="FV955" s="126">
        <f t="shared" si="4918"/>
        <v>0</v>
      </c>
      <c r="FW955" s="126">
        <f t="shared" si="4919"/>
        <v>0</v>
      </c>
      <c r="FX955" s="126">
        <f t="shared" si="4920"/>
        <v>1</v>
      </c>
      <c r="GA955" s="126">
        <f t="shared" si="4921"/>
        <v>1</v>
      </c>
      <c r="GB955" s="126">
        <f t="shared" si="4922"/>
        <v>1</v>
      </c>
      <c r="GC955" s="126">
        <f t="shared" si="4923"/>
        <v>1</v>
      </c>
      <c r="GD955" s="126">
        <f t="shared" si="4924"/>
        <v>1</v>
      </c>
      <c r="GE955" s="126">
        <f t="shared" si="4925"/>
        <v>0</v>
      </c>
      <c r="GF955" s="126">
        <f t="shared" si="4926"/>
        <v>1</v>
      </c>
      <c r="GG955" s="126">
        <f t="shared" si="4927"/>
        <v>1</v>
      </c>
      <c r="GI955" s="126">
        <f t="shared" si="4928"/>
        <v>1</v>
      </c>
      <c r="GK955" s="126">
        <f t="shared" si="4929"/>
        <v>1</v>
      </c>
      <c r="GL955" s="126">
        <f t="shared" si="4930"/>
        <v>1</v>
      </c>
      <c r="GM955" s="126">
        <f t="shared" si="4931"/>
        <v>1</v>
      </c>
      <c r="GN955" s="126">
        <f t="shared" si="4932"/>
        <v>1</v>
      </c>
      <c r="GO955" s="126">
        <f t="shared" si="4933"/>
        <v>0</v>
      </c>
      <c r="GP955" s="126">
        <f t="shared" si="4934"/>
        <v>1</v>
      </c>
      <c r="GQ955" s="126">
        <f t="shared" si="4935"/>
        <v>1</v>
      </c>
      <c r="GS955" s="126" t="str">
        <f t="shared" si="4936"/>
        <v/>
      </c>
      <c r="GT955" s="126" t="str">
        <f t="shared" si="4937"/>
        <v/>
      </c>
      <c r="GU955" s="126">
        <f t="shared" si="4938"/>
        <v>0</v>
      </c>
      <c r="GV955" s="126">
        <f t="shared" si="4939"/>
        <v>0</v>
      </c>
      <c r="GW955" s="126">
        <f t="shared" si="4940"/>
        <v>0</v>
      </c>
      <c r="GX955" s="126">
        <f t="shared" si="4941"/>
        <v>0</v>
      </c>
      <c r="GY955" s="126">
        <f t="shared" si="4942"/>
        <v>0</v>
      </c>
      <c r="GZ955" s="126"/>
      <c r="HA955" s="126">
        <f t="shared" si="4943"/>
        <v>1</v>
      </c>
      <c r="HB955" s="126">
        <f t="shared" si="4944"/>
        <v>1</v>
      </c>
      <c r="HC955" s="126">
        <f t="shared" si="4945"/>
        <v>0</v>
      </c>
      <c r="HD955" s="126">
        <f t="shared" si="4946"/>
        <v>0</v>
      </c>
      <c r="HE955" s="126">
        <f t="shared" si="4947"/>
        <v>0</v>
      </c>
      <c r="HF955" s="126">
        <f t="shared" si="4948"/>
        <v>0</v>
      </c>
      <c r="HH955" s="126">
        <f t="shared" si="4949"/>
        <v>1</v>
      </c>
      <c r="HI955" s="126">
        <f t="shared" si="4950"/>
        <v>1</v>
      </c>
      <c r="HJ955" s="126">
        <f t="shared" si="4951"/>
        <v>1</v>
      </c>
      <c r="HK955" s="126">
        <f t="shared" si="4952"/>
        <v>0</v>
      </c>
      <c r="HL955" s="126">
        <f t="shared" si="4953"/>
        <v>0</v>
      </c>
      <c r="HM955" s="126">
        <f t="shared" si="4954"/>
        <v>0</v>
      </c>
      <c r="HO955" s="126" t="str">
        <f t="shared" si="4955"/>
        <v/>
      </c>
      <c r="HP955" s="126">
        <f t="shared" si="4956"/>
        <v>0</v>
      </c>
      <c r="HQ955" s="126" t="str">
        <f t="shared" si="4957"/>
        <v/>
      </c>
      <c r="HR955" s="122" t="str">
        <f t="shared" si="4958"/>
        <v/>
      </c>
      <c r="HS955" s="126" t="str">
        <f t="shared" si="4959"/>
        <v/>
      </c>
      <c r="HT955" s="122" t="str">
        <f t="shared" si="4960"/>
        <v/>
      </c>
      <c r="HU955" s="122" t="str">
        <f t="shared" si="4961"/>
        <v/>
      </c>
      <c r="HV955" s="126" t="str">
        <f t="shared" si="4962"/>
        <v/>
      </c>
      <c r="HW955" s="126" t="str">
        <f t="shared" si="4963"/>
        <v/>
      </c>
      <c r="HX955" s="126" t="str">
        <f t="shared" si="4964"/>
        <v/>
      </c>
      <c r="HZ955" s="126" t="str">
        <f t="shared" si="4965"/>
        <v/>
      </c>
      <c r="IA955" s="126">
        <f t="shared" si="4966"/>
        <v>0</v>
      </c>
      <c r="IB955" s="126" t="str">
        <f t="shared" si="4967"/>
        <v/>
      </c>
      <c r="IC955" s="126" t="str">
        <f t="shared" si="4968"/>
        <v/>
      </c>
      <c r="ID955" s="126" t="str">
        <f t="shared" si="4969"/>
        <v/>
      </c>
      <c r="IE955" s="126" t="str">
        <f t="shared" si="4970"/>
        <v/>
      </c>
      <c r="IF955" s="126" t="str">
        <f t="shared" si="4971"/>
        <v/>
      </c>
      <c r="IG955" s="126" t="str">
        <f t="shared" si="4972"/>
        <v/>
      </c>
      <c r="IH955" s="126" t="str">
        <f t="shared" si="4973"/>
        <v/>
      </c>
      <c r="II955" s="126" t="str">
        <f t="shared" si="4974"/>
        <v/>
      </c>
      <c r="IO955" s="128"/>
      <c r="IP955" s="128"/>
      <c r="IQ955" s="127"/>
      <c r="IR955" s="127"/>
      <c r="IX955" s="6"/>
      <c r="IY955" s="6"/>
      <c r="IZ955" s="7"/>
      <c r="JA955" s="7"/>
      <c r="JG955" s="12"/>
      <c r="JH955" s="12"/>
      <c r="JI955" s="13"/>
      <c r="JJ955" s="13"/>
      <c r="JN955" s="6"/>
      <c r="JO955" s="6"/>
      <c r="JQ955" s="11"/>
      <c r="JR955" s="11"/>
      <c r="JS955" s="12"/>
      <c r="JT955" s="13"/>
      <c r="JU955" s="12"/>
      <c r="JV955" s="12"/>
      <c r="JW955" s="97"/>
      <c r="JX955" s="13"/>
      <c r="JY955" s="13"/>
      <c r="JZ955" s="97"/>
      <c r="KA955" s="97"/>
      <c r="KB955" s="11"/>
      <c r="KC955" s="11"/>
      <c r="KD955" s="11"/>
      <c r="KE955" s="11"/>
    </row>
    <row r="956" spans="1:291" s="122" customFormat="1" x14ac:dyDescent="0.2">
      <c r="A956" s="146">
        <f t="shared" si="4081"/>
        <v>956</v>
      </c>
      <c r="C956" s="2">
        <v>43483</v>
      </c>
      <c r="D956" s="126">
        <v>97.28</v>
      </c>
      <c r="E956" s="126">
        <v>97.314999999999998</v>
      </c>
      <c r="F956" s="126">
        <v>97.35</v>
      </c>
      <c r="G956" s="128">
        <v>105.28100000000001</v>
      </c>
      <c r="H956" s="128">
        <v>114.017</v>
      </c>
      <c r="I956" s="128">
        <v>121.05500000000001</v>
      </c>
      <c r="J956" s="127">
        <v>144.16999999999999</v>
      </c>
      <c r="K956" s="126"/>
      <c r="M956" s="126">
        <f t="shared" si="5001"/>
        <v>97.28</v>
      </c>
      <c r="N956" s="126">
        <f t="shared" si="5002"/>
        <v>97.314999999999998</v>
      </c>
      <c r="O956" s="126">
        <f t="shared" si="5003"/>
        <v>97.35</v>
      </c>
      <c r="P956" s="128">
        <f>(INT(G956)*32)+(IF(OR((INT(RIGHT(G956*1000,1))=2),(INT(RIGHT(G956*1000,1))=7)),((G956-INT(G956))+0.0005),IF(OR((INT(RIGHT(G956*1000,1))=1),(INT(RIGHT(G956*1000,1))=3),(INT(RIGHT(G956*1000,1))=6),(INT(RIGHT(G956*1000,1))=8)),((G956-INT(G956))+0.00025),G956-INT(G956)))*100)</f>
        <v>3388.1250000000005</v>
      </c>
      <c r="Q956" s="5">
        <f t="shared" si="5004"/>
        <v>3649.7499999999995</v>
      </c>
      <c r="R956" s="6">
        <f t="shared" si="4977"/>
        <v>3877.5000000000009</v>
      </c>
      <c r="S956" s="7">
        <f t="shared" si="4978"/>
        <v>4624.9999999999991</v>
      </c>
      <c r="V956" s="127">
        <f t="shared" si="4983"/>
        <v>6.4999999999997726</v>
      </c>
      <c r="W956" s="127">
        <f t="shared" si="4984"/>
        <v>7.000000000000739</v>
      </c>
      <c r="X956" s="127">
        <f t="shared" si="4985"/>
        <v>7.000000000000739</v>
      </c>
      <c r="Y956" s="127">
        <f t="shared" si="4979"/>
        <v>3.1249999999990905</v>
      </c>
      <c r="Z956" s="126">
        <f t="shared" si="4980"/>
        <v>7.7500000000004547</v>
      </c>
      <c r="AA956" s="126">
        <f t="shared" si="4981"/>
        <v>10.999999999999545</v>
      </c>
      <c r="AB956" s="126">
        <f t="shared" si="4982"/>
        <v>16</v>
      </c>
      <c r="AC956" s="126"/>
      <c r="AD956" s="126"/>
      <c r="AE956" s="127">
        <f t="shared" si="4998"/>
        <v>1.8500009299993136</v>
      </c>
      <c r="AF956" s="127">
        <f t="shared" si="4999"/>
        <v>2.35000093000028</v>
      </c>
      <c r="AG956" s="127">
        <f t="shared" si="5000"/>
        <v>2.35000093000028</v>
      </c>
      <c r="AH956" s="127">
        <f t="shared" si="4806"/>
        <v>1.0833333333312112</v>
      </c>
      <c r="AI956" s="127">
        <f t="shared" si="4986"/>
        <v>1.599999999997908</v>
      </c>
      <c r="AJ956" s="127">
        <f t="shared" si="4987"/>
        <v>1.1500000000007278</v>
      </c>
      <c r="AK956" s="127">
        <f t="shared" si="4988"/>
        <v>0.41666666666742458</v>
      </c>
      <c r="AL956" s="127">
        <f t="shared" si="4989"/>
        <v>2.2500000000006821</v>
      </c>
      <c r="AM956" s="127">
        <f t="shared" si="4990"/>
        <v>5.6666666666662122</v>
      </c>
      <c r="AN956" s="127">
        <f t="shared" si="4991"/>
        <v>4.5999999999995449</v>
      </c>
      <c r="AO956" s="127">
        <f t="shared" si="4992"/>
        <v>1</v>
      </c>
      <c r="AP956" s="127">
        <f t="shared" si="4993"/>
        <v>2.2499999999957554</v>
      </c>
      <c r="AQ956" s="127">
        <f t="shared" si="4994"/>
        <v>5.0416666666650753</v>
      </c>
      <c r="AR956" s="127">
        <f t="shared" si="4995"/>
        <v>1.8499999999983627</v>
      </c>
      <c r="AS956" s="127">
        <f t="shared" si="4996"/>
        <v>4.1944444444448994</v>
      </c>
      <c r="AT956" s="127">
        <f t="shared" si="4997"/>
        <v>4.1166666666648482</v>
      </c>
      <c r="AU956" s="126"/>
      <c r="AX956" s="11">
        <f t="shared" ref="AX956:AX983" si="5005">(M956-M955)*100</f>
        <v>-6.4999999999997726</v>
      </c>
      <c r="AY956" s="11">
        <f t="shared" ref="AY956:AY983" si="5006">(N956-N955)*100</f>
        <v>-7.000000000000739</v>
      </c>
      <c r="AZ956" s="11">
        <f t="shared" ref="AZ956:AZ983" si="5007">(O956-O955)*100</f>
        <v>-7.000000000000739</v>
      </c>
      <c r="BA956" s="11">
        <f t="shared" si="4816"/>
        <v>-3.1249999999990905</v>
      </c>
      <c r="BB956" s="11">
        <f t="shared" si="4817"/>
        <v>-7.7500000000004547</v>
      </c>
      <c r="BC956" s="12">
        <f t="shared" si="4818"/>
        <v>-10.999999999999545</v>
      </c>
      <c r="BD956" s="13">
        <f t="shared" si="4819"/>
        <v>-16</v>
      </c>
      <c r="BF956" s="11">
        <f t="shared" ref="BF956:BF983" si="5008">AX956-(BA956*2)</f>
        <v>-0.25000000000159162</v>
      </c>
      <c r="BG956" s="11">
        <f t="shared" ref="BG956:BG983" si="5009">((AX956)-(BB956/BH$3))</f>
        <v>-1.8500009299993136</v>
      </c>
      <c r="BH956" s="11">
        <f t="shared" ref="BH956:BH983" si="5010">((AY956)-(BB956/BH$3))</f>
        <v>-2.35000093000028</v>
      </c>
      <c r="BI956" s="11">
        <f t="shared" ref="BI956:BI983" si="5011">((AZ956)-(BB956/BH$3))</f>
        <v>-2.35000093000028</v>
      </c>
      <c r="BJ956" s="11">
        <f t="shared" ref="BJ956:BJ983" si="5012">((BA956*2)-(BB956/BJ$3))</f>
        <v>-1.0833333333312112</v>
      </c>
      <c r="BK956" s="11">
        <f t="shared" ref="BK956:BK983" si="5013">((BA956*2)-(BB956/BK$3))</f>
        <v>-1.599999999997908</v>
      </c>
      <c r="BL956" s="11">
        <f t="shared" ref="BL956:BL983" si="5014">BB956-(BC956/BL$3)</f>
        <v>-1.1500000000007278</v>
      </c>
      <c r="BM956" s="11">
        <f t="shared" ref="BM956:BM983" si="5015">BB956-(BC956/BM$3)</f>
        <v>-0.41666666666742458</v>
      </c>
      <c r="BN956" s="11">
        <f t="shared" ref="BN956:BN983" si="5016">BB956-(BC956/BN$3)</f>
        <v>-2.2500000000006821</v>
      </c>
      <c r="BO956" s="11">
        <f t="shared" ref="BO956:BO983" si="5017">BC956-(BD956/BO$3)</f>
        <v>-5.6666666666662122</v>
      </c>
      <c r="BP956" s="11">
        <f t="shared" ref="BP956:BP983" si="5018">BC956-(BD956/BP$3)</f>
        <v>-4.5999999999995449</v>
      </c>
      <c r="BQ956" s="126">
        <v>1</v>
      </c>
      <c r="BR956" s="11">
        <f t="shared" ref="BR956:BR983" si="5019">-(BK956*BK$3-BM956)</f>
        <v>2.2499999999957554</v>
      </c>
      <c r="BS956" s="11">
        <f t="shared" ref="BS956:BS983" si="5020">-(BM956*BM$3-BO956)</f>
        <v>-5.0416666666650753</v>
      </c>
      <c r="BT956" s="11">
        <f t="shared" ref="BT956:BT983" si="5021">((BA956*2)-(BC956/BT$3))</f>
        <v>-1.8499999999983627</v>
      </c>
      <c r="BU956" s="11">
        <f t="shared" ref="BU956:BU983" si="5022">BB956-(BD956/BU$3)</f>
        <v>-4.1944444444448994</v>
      </c>
      <c r="BV956" s="11">
        <f t="shared" ref="BV956:BV983" si="5023">(BA956*2)-(BD956/BV$3)</f>
        <v>-4.1166666666648482</v>
      </c>
      <c r="BY956" s="126"/>
      <c r="BZ956" s="126"/>
      <c r="CA956" s="122">
        <f t="shared" ref="CA956:CA983" si="5024">BB956-BD956/4.5</f>
        <v>-4.1944444444448994</v>
      </c>
      <c r="CB956" s="126">
        <f t="shared" ref="CB956:CB983" si="5025">IF(OR(BA956=0,BK956=0),1,IF(BA956&gt;0,IF(BK956&gt;0,1,0),IF(BK956&lt;0,1,0)))</f>
        <v>1</v>
      </c>
      <c r="CC956" s="126">
        <f t="shared" ref="CC956:CC983" si="5026">IF(OR(BB956=0,BK956=0),1,IF(BB956&gt;0,IF(BK956&gt;0,1,0),IF(BK956&lt;0,1,0)))</f>
        <v>1</v>
      </c>
      <c r="CD956" s="126">
        <f t="shared" ref="CD956:CD983" si="5027">IF(OR(BC956=0,BK956=0),1,IF(BC956&gt;0,IF(BK956&gt;0,1,0),IF(BK956&lt;0,1,0)))</f>
        <v>1</v>
      </c>
      <c r="CE956" s="126">
        <f t="shared" ref="CE956:CE983" si="5028">IF(BD956="","",IF(OR(AND(BD956&gt;-0.001,BD956&lt;0.001),AND(BK956&gt;-0.001,BK956&lt;0.001)),0,IF(BD956&gt;0,IF(BK956&gt;0,1,0),IF(BK956&lt;0,1,0))))</f>
        <v>1</v>
      </c>
      <c r="CF956" s="126">
        <f t="shared" ref="CF956:CF983" si="5029">IF(OR(AND(BD956&gt;-0.001,BD956&lt;0.001),AND(BK956&gt;-0.001,BK956&lt;0.001)),0,IF(BD956&gt;0,IF(BK956&gt;0,1,0),IF(BK956&lt;0,1,0)))</f>
        <v>1</v>
      </c>
      <c r="CG956" s="126">
        <f t="shared" ref="CG956:CG983" si="5030">IF(CE956=0,"",IF(OR(BK956=0,BO956=0),1,IF(BK956&gt;0,IF(BO956&gt;0,1,0),IF(BO956&lt;0,1,0))))</f>
        <v>1</v>
      </c>
      <c r="CH956" s="126" t="str">
        <f t="shared" ref="CH956:CH983" si="5031">IF(DJ956=0,IF(AND(BK956&gt;-0.001,BD956&lt;0.001),1,IF(AND(BK956&lt;0.001,BD956&gt;-0.001),1,0)),"")</f>
        <v/>
      </c>
      <c r="CI956" s="126" t="str">
        <f t="shared" ref="CI956:CI983" si="5032">IF(CV956=0,IF(AND(BK956&gt;-0.001,BD956&lt;0.001),1,IF(AND(BK956&lt;0.001,BD956&gt;-0.001),1,0)),"")</f>
        <v/>
      </c>
      <c r="CJ956" s="126">
        <f t="shared" ref="CJ956:CJ983" si="5033">IF(DI956=1,IF(AND(BK956&gt;-0.001,BD956&lt;0.001),1,IF(AND(BK956&lt;0.001,BD956&gt;-0.001),1,0)),"")</f>
        <v>0</v>
      </c>
      <c r="CK956" s="126">
        <f t="shared" ref="CK956:CK983" si="5034">IF(CV956=1,IF(AND(BK956&gt;-0.001,BD956&lt;0.001),1,IF(AND(BK956&lt;0.001,BD956&gt;-0.001),1,0)),"")</f>
        <v>0</v>
      </c>
      <c r="CL956" s="126">
        <f t="shared" ref="CL956:CL983" si="5035">IF(OR(BK956=0,BM956=0),1,IF(BK956&gt;0,IF(BM956&gt;0,1,0),IF(BM956&lt;0,1,0)))</f>
        <v>1</v>
      </c>
      <c r="CM956" s="126">
        <f t="shared" ref="CM956:CM983" si="5036">IF(CL956=1,IF(OR(BD956=0,BK956=0),1,IF(BD956&gt;0,IF(BK956&lt;0,1,0),IF(BK956&gt;0,1,0))),"")</f>
        <v>0</v>
      </c>
      <c r="CN956" s="126" t="str">
        <f t="shared" ref="CN956:CN983" si="5037">IF(CE956=0,IF(OR(BK956=0,BM956=0),1,IF(BK956&gt;0,IF(BM956&gt;0,1,0),IF(BM956&lt;0,1,0))),"")</f>
        <v/>
      </c>
      <c r="CO956" s="126">
        <f t="shared" ref="CO956:CO983" si="5038">IF(CE956=1,IF(OR(BK956=0,BM956=0),1,IF(BK956&gt;0,IF(BM956&gt;0,1,0),IF(BM956&lt;0,1,0))),"")</f>
        <v>1</v>
      </c>
      <c r="CP956" s="126">
        <f t="shared" ref="CP956:CP983" si="5039">IF(CB956=1,IF(OR(BK956=0,BM956=0),1,IF(BK956&gt;0,IF(BM956&gt;0,1,0),IF(BM956&lt;0,1,0))),"")</f>
        <v>1</v>
      </c>
      <c r="CQ956" s="126" t="str">
        <f t="shared" ref="CQ956:CQ983" si="5040">IF(CB956=0,IF(OR(BK956=0,BM956=0),1,IF(BK956&gt;0,IF(BM956&gt;0,1,0),IF(BM956&lt;0,1,0))),"")</f>
        <v/>
      </c>
      <c r="CR956" s="126"/>
      <c r="CS956" s="126">
        <f t="shared" ref="CS956:CS983" si="5041">IF(OR(BA956=0,BM956=0),1,IF(BA956&gt;0,IF(BM956&gt;0,1,0),IF(BM956&lt;0,1,0)))</f>
        <v>1</v>
      </c>
      <c r="CT956" s="126">
        <f t="shared" ref="CT956:CT983" si="5042">IF(OR(BB956=0,BM956=0),1,IF(BB956&gt;0,IF(BM956&gt;0,1,0),IF(BM956&lt;0,1,0)))</f>
        <v>1</v>
      </c>
      <c r="CU956" s="126">
        <f t="shared" ref="CU956:CU983" si="5043">IF(OR(BC956=0,BM956=0),1,IF(BC956&gt;0,IF(BM956&gt;0,1,0),IF(BM956&lt;0,1,0)))</f>
        <v>1</v>
      </c>
      <c r="CV956" s="126">
        <f t="shared" ref="CV956:CV983" si="5044">IF(BD956="","",IF(OR(AND(BD956&gt;-0.001,BD956&lt;0.001),AND(BM956&gt;-0.001,BM956&lt;0.001)),0,IF(BD956&gt;0,IF(BM956&gt;0,1,0),IF(BM956&lt;0,1,0))))</f>
        <v>1</v>
      </c>
      <c r="CW956" s="126">
        <f t="shared" ref="CW956:CW983" si="5045">IF(AND(BC956&gt;-0.0001,BD956 &gt;-0.0001),1,IF(AND(BC956&lt;0.0001,BD956&lt;0.0001),1,""))</f>
        <v>1</v>
      </c>
      <c r="CX956" s="126">
        <f t="shared" ref="CX956:CX983" si="5046">IF(CV956=1,1,"")</f>
        <v>1</v>
      </c>
      <c r="CY956" s="126">
        <f t="shared" ref="CY956:CY983" si="5047">IF(CX956=1,IF(OR(BA956=0,BK956=0),1,IF(BA956&gt;0,IF(BK956&gt;0,1,0),IF(BK956&lt;0,1,0))),"")</f>
        <v>1</v>
      </c>
      <c r="CZ956" s="126">
        <f t="shared" ref="CZ956:CZ983" si="5048">IF(CX956=1,IF(OR(BD956=0,BK956=0),1,IF(BD956&gt;0,IF(BK956&gt;0,1,0),IF(BK956&lt;0,1,0))),"")</f>
        <v>1</v>
      </c>
      <c r="DA956" s="126">
        <f t="shared" ref="DA956:DA983" si="5049">IF(CX956=1,IF(OR(BD956=0,BO956=0),1,IF(BD956&gt;0,IF(BO956&gt;0,1,0),IF(BO956&lt;0,1,0))),"")</f>
        <v>1</v>
      </c>
      <c r="DB956" s="126" t="str">
        <f t="shared" ref="DB956:DB983" si="5050">IF(CX956="",IF(OR(BD956=0,BO956=0),1,IF(BD956&gt;0,IF(BO956&gt;0,1,0),IF(BO956&lt;0,1,0))),"")</f>
        <v/>
      </c>
      <c r="DC956" s="126" t="str">
        <f t="shared" ref="DC956:DC983" si="5051">IF(DJ956=0,IF(AND(BM956&gt;-0.001,BD956&lt;0.001),1,IF(AND(BM956&lt;0.001,BD956&gt;-0.001),1,0)),"")</f>
        <v/>
      </c>
      <c r="DD956" s="126">
        <f t="shared" ref="DD956:DD983" si="5052">IF(DJ956=1,IF(AND(BM956&gt;-0.001,BD956&lt;0.001),1,IF(AND(BM956&lt;0.001,BD956&gt;-0.001),1,0)),"")</f>
        <v>0</v>
      </c>
      <c r="DE956" s="126" t="str">
        <f t="shared" ref="DE956:DE983" si="5053">IF(DD956="",IF(CV956+DC956=1,"",1),IF(CV956+DD956=1,"",1))</f>
        <v/>
      </c>
      <c r="DF956" s="126"/>
      <c r="DG956" s="126">
        <f t="shared" ref="DG956:DG983" si="5054">IF(OR(AND(BA956&gt;-0.001,BA956&lt;0.001),AND(BO956&gt;-0.001,BO956&lt;0.001)),1,IF(BA956&gt;0,IF(BO956&gt;0,1,0),IF(BO956&lt;0,1,0)))</f>
        <v>1</v>
      </c>
      <c r="DH956" s="126">
        <f t="shared" ref="DH956:DH983" si="5055">IF(OR(BB956=0,BO956=0),1,IF(BB956&gt;0,IF(BO956&gt;0,1,0),IF(BO956&lt;0,1,0)))</f>
        <v>1</v>
      </c>
      <c r="DI956" s="126">
        <f t="shared" ref="DI956:DI983" si="5056">IF(OR(BC956=0,BO956=0),1,IF(BC956&gt;0,IF(BO956&gt;0,1,0),IF(BO956&lt;0,1,0)))</f>
        <v>1</v>
      </c>
      <c r="DJ956" s="126">
        <f t="shared" ref="DJ956:DJ983" si="5057">IF(OR(BD956=0,BO956=0),1,IF(BD956&gt;0,IF(BO956&gt;0,1,0),IF(BO956&lt;0,1,0)))</f>
        <v>1</v>
      </c>
      <c r="DK956" s="126" t="str">
        <f t="shared" ref="DK956:DK983" si="5058">IF(DJ956=0,IF(OR(BD956=0,BM956=0),1,IF(BD956&gt;0,IF(BM956&gt;0,1,0),IF(BM956&lt;0,1,0))),"")</f>
        <v/>
      </c>
      <c r="DL956" s="126"/>
      <c r="DM956" s="126" t="str">
        <f t="shared" ref="DM956:DM983" si="5059">IF(DJ956=0,IF(OR(BK956=0,BM956=0),1,IF(BK956&gt;0,IF(BM956&gt;0,1,0),IF(BM956&lt;0,1,0))),"")</f>
        <v/>
      </c>
      <c r="DN956" s="126">
        <f t="shared" ref="DN956:DN983" si="5060">IF(DJ956=1,IF(OR(BD956=0,BM956=0),1,IF(BD956&gt;0,IF(BM956&gt;0,1,0),IF(BM956&lt;0,1,0))),"")</f>
        <v>1</v>
      </c>
      <c r="DO956" s="126">
        <f t="shared" ref="DO956:DO983" si="5061">IF(DJ956=1,IF(OR(BK956=0,BM956=0),1,IF(BK956&gt;0,IF(BM956&gt;0,1,0),IF(BM956&lt;0,1,0))),"")</f>
        <v>1</v>
      </c>
      <c r="DP956" s="126">
        <f t="shared" ref="DP956:DP983" si="5062">IF(DJ956=1,IF(OR(BD956=0,BK956=0),1,IF(BD956&gt;0,IF(BK956&gt;0,1,0),IF(BK956&lt;0,1,0))),"")</f>
        <v>1</v>
      </c>
      <c r="DQ956" s="126">
        <f t="shared" ref="DQ956:DQ983" si="5063">IF(DJ956=1,IF(OR(BK956=0,BM956=0),1,IF(BK956&gt;0,IF(BM956&gt;0,1,0),IF(BM956&lt;0,1,0))),"")</f>
        <v>1</v>
      </c>
      <c r="DR956" s="126">
        <f t="shared" ref="DR956:DR983" si="5064">IF(DJ956=1,IF(OR(BM956=0,BP956=0),1,IF(BM956&gt;0,IF(BP956&gt;0,1,0),IF(BP956&lt;0,1,0))),"")</f>
        <v>1</v>
      </c>
      <c r="DS956" s="126">
        <f t="shared" ref="DS956:DS983" si="5065">IF(DJ956=1,IF(OR(BM956=0,BT956=0),1,IF(BM956&gt;0,IF(BT956&gt;0,1,0),IF(BT956&lt;0,1,0))),"")</f>
        <v>1</v>
      </c>
      <c r="DT956" s="126">
        <f t="shared" ref="DT956:DT983" si="5066">IF(DJ956=1,IF(OR(BM956=0,BU956=0),1,IF(BM956&gt;0,IF(BU956&gt;0,1,0),IF(BU956&lt;0,1,0))),"")</f>
        <v>1</v>
      </c>
      <c r="DU956" s="126">
        <f t="shared" ref="DU956:DU983" si="5067">IF(DJ956=1,IF(OR(AND(BO956&gt;-0.001,BM956&lt;0.001, BK956&lt;0.001),AND(BO956&lt;0.001,BM956&gt;-0.001,BK956&gt;-0.001)),1,0),"")</f>
        <v>0</v>
      </c>
      <c r="DV956" s="126">
        <f t="shared" ref="DV956:DV983" si="5068">IF(OR(AND(BD956&gt;-0.001, BD956 &lt;0.001),AND(BO956&gt;-0.001,BO956&lt;0.001)),1,IF(BD956&gt;-0.001,IF(BO956&gt;-0.001,1,0),IF(BO956&lt;0.001,1,0)))</f>
        <v>1</v>
      </c>
      <c r="DW956" s="126">
        <f t="shared" ref="DW956:DW983" si="5069">IF(OR(AND(BD956&gt;0, BC956 &lt;0),AND(BD956&lt;0, BC956 &gt;0)),1,0)</f>
        <v>0</v>
      </c>
      <c r="DX956" s="126" t="str">
        <f t="shared" ref="DX956:DX983" si="5070">IF(DW956=1,IF(OR(AND(BD956&gt;0,BM956&lt;0.001),AND(BD956&lt;0,BM956&gt;-0.001)),1,0),"")</f>
        <v/>
      </c>
      <c r="DY956" s="126" t="str">
        <f t="shared" ref="DY956:DY983" si="5071">IF(DK956=1,IF(OR(AND(BK956&gt;-0.001,BM956&gt;-0.001),AND(BK956&lt;0.001,BM956&lt;0.001)),1,0),"")</f>
        <v/>
      </c>
      <c r="EA956" s="126">
        <f t="shared" ref="EA956:EA983" si="5072">IF(OR(BA956=0,BU956=0),1,IF(BA956&gt;0,IF(BU956&gt;0,1,0),IF(BU956&lt;0,1,0)))</f>
        <v>1</v>
      </c>
      <c r="EB956" s="126">
        <f t="shared" ref="EB956:EB983" si="5073">IF(OR(BB956=0,BU956=0),1,IF(BB956&gt;0,IF(BU956&gt;0,1,0),IF(BU956&lt;0,1,0)))</f>
        <v>1</v>
      </c>
      <c r="EC956" s="126">
        <f t="shared" ref="EC956:EC983" si="5074">IF(OR(BC956=0,BU956=0),1,IF(BC956&gt;0,IF(BU956&gt;0,1,0),IF(BU956&lt;0,1,0)))</f>
        <v>1</v>
      </c>
      <c r="ED956" s="126">
        <f t="shared" ref="ED956:ED983" si="5075">IF(OR(BD956=0,BU956=0),1,IF(BD956&gt;0,IF(BU956&gt;0,1,0),IF(BU956&lt;0,1,0)))</f>
        <v>1</v>
      </c>
      <c r="EF956" s="126">
        <f t="shared" ref="EF956:EF983" si="5076">IF(BA956&gt;0,IF(BS956&gt;0,1,0),IF(BS956&lt;0,1,0))</f>
        <v>1</v>
      </c>
      <c r="EG956" s="126">
        <f t="shared" ref="EG956:EG983" si="5077">IF(BB956&gt;0,IF(BS956&gt;0,1,0),IF(BS956&lt;0,1,0))</f>
        <v>1</v>
      </c>
      <c r="EH956" s="126">
        <f t="shared" ref="EH956:EH983" si="5078">IF(BC956&gt;0,IF(BS956&gt;0,1,0),IF(BS956&lt;0,1,0))</f>
        <v>1</v>
      </c>
      <c r="EI956" s="126">
        <f t="shared" ref="EI956:EI983" si="5079">IF(BD956&gt;0,IF(BS956&gt;0,1,0),IF(BS956&lt;0,1,0))</f>
        <v>1</v>
      </c>
      <c r="EK956" s="126">
        <f t="shared" ref="EK956:EK983" si="5080">IF(OR(BA956=0,BB956=0),1,IF(BA956&gt;0,IF(BB956&gt;0,1,0),IF(BB956&lt;0,1,0)))</f>
        <v>1</v>
      </c>
      <c r="EL956" s="126">
        <f t="shared" ref="EL956:EL983" si="5081">IF(OR(BA956=0,BC956=0),1,IF(BA956&gt;0,IF(BC956&gt;0,1,0),IF(BC956&lt;0,1,0)))</f>
        <v>1</v>
      </c>
      <c r="EM956" s="126">
        <f t="shared" ref="EM956:EM983" si="5082">IF(OR(BA956=0,BD956=0),1,IF(BA956&gt;0,IF(BD956&gt;0,1,0),IF(BD956&lt;0,1,0)))</f>
        <v>1</v>
      </c>
      <c r="EO956" s="126">
        <f t="shared" ref="EO956:EO983" si="5083">IF(OR(BA956=0,BB956=0),1,IF(BB956&gt;0,IF(BA956&gt;0,1,0),IF(BA956&lt;0,1,0)))</f>
        <v>1</v>
      </c>
      <c r="EP956" s="126">
        <f t="shared" ref="EP956:EP983" si="5084">IF(OR(BB956=0,BC956=0),1,IF(BB956&gt;0,IF(BC956&gt;0,1,0),IF(BC956&lt;0,1,0)))</f>
        <v>1</v>
      </c>
      <c r="EQ956" s="126">
        <f t="shared" ref="EQ956:EQ983" si="5085">IF(OR(BB956=0,BD956=0),1,IF(BB956&gt;0,IF(BD956&gt;0,1,0),IF(BD956&lt;0,1,0)))</f>
        <v>1</v>
      </c>
      <c r="ES956" s="126">
        <f t="shared" ref="ES956:ES983" si="5086">IF(OR(BC956=0,BA956=0),1,IF(BC956&gt;0,IF(BA956&gt;0,1,0),IF(BA956&lt;0,1,0)))</f>
        <v>1</v>
      </c>
      <c r="ET956" s="126">
        <f t="shared" ref="ET956:ET983" si="5087">IF(OR(BC956=0,BB956=0),1,IF(BC956&gt;0,IF(BB956&gt;0,1,0),IF(BB956&lt;0,1,0)))</f>
        <v>1</v>
      </c>
      <c r="EU956" s="126">
        <f t="shared" ref="EU956:EU983" si="5088">IF(OR(BC956=0,BD956=0),1,IF(BC956&gt;0,IF(BD956&gt;0,1,0),IF(BD956&lt;0,1,0)))</f>
        <v>1</v>
      </c>
      <c r="EV956" s="126">
        <f t="shared" ref="EV956:EV983" si="5089">IF(AND(BC956&gt;-0.0001,BD956 &gt;-0.0001),1,IF(AND(BC956&lt;0.0001,BD956&lt;0.0001),1,""))</f>
        <v>1</v>
      </c>
      <c r="EW956" s="126">
        <f t="shared" ref="EW956:EW983" si="5090">IF(EU956=1,IF(OR(BD956=0,BM956=0),1,IF(BD956&gt;0,IF(BM956&gt;0,1,0),IF(BM956&lt;0,1,0))),"")</f>
        <v>1</v>
      </c>
      <c r="EY956" s="126">
        <f t="shared" ref="EY956:EY983" si="5091">IF(OR(BD956=0,BA956=0),1,IF(BD956&gt;0,IF(BA956&gt;0,1,0),IF(BA956&lt;0,1,0)))</f>
        <v>1</v>
      </c>
      <c r="EZ956" s="126">
        <f t="shared" ref="EZ956:EZ983" si="5092">IF(OR(BD956=0,BB956=0),1,IF(BD956&gt;0,IF(BB956&gt;0,1,0),IF(BB956&lt;0,1,0)))</f>
        <v>1</v>
      </c>
      <c r="FA956" s="126">
        <f t="shared" ref="FA956:FA983" si="5093">IF(OR(BD956=0,BC956=0),1,IF(BD956&gt;0,IF(BC956&gt;0,1,0),IF(BC956&lt;0,1,0)))</f>
        <v>1</v>
      </c>
      <c r="FC956" s="126">
        <f t="shared" ref="FC956:FC983" si="5094">IF(OR(BM956=0,BO956=0),1,IF(BM956&gt;0,IF(BO956&gt;0,1,0),IF(BO956&lt;0,1,0)))</f>
        <v>1</v>
      </c>
      <c r="FD956" s="126">
        <f t="shared" ref="FD956:FD983" si="5095">IF(FC956=1,IF(AND(BD956&gt;0,BO956&lt;0),1,IF(AND(BD956&lt;0,BO956&gt;0),1,0)),"")</f>
        <v>0</v>
      </c>
      <c r="FE956" s="126"/>
      <c r="FF956" s="126">
        <f t="shared" ref="FF956:FF983" si="5096">IF(OR(BK956=0,BM956=0),1,IF(BK956&gt;0,IF(BM956&gt;0,1,0),IF(BM956&lt;0,1,0)))</f>
        <v>1</v>
      </c>
      <c r="FG956" s="126">
        <f t="shared" ref="FG956:FG983" si="5097">IF(OR(BK956=0,BO956=0),1,IF(BK956&gt;0,IF(BO956&gt;0,1,0),IF(BO956&lt;0,1,0)))</f>
        <v>1</v>
      </c>
      <c r="FH956" s="126">
        <f t="shared" ref="FH956:FH983" si="5098">IF(BK956&gt;0,IF(BM956&gt;0,IF(BO956&gt;0,1,0),0),IF(BM956&lt;0,IF(BO956&lt;0,1,0),0))</f>
        <v>1</v>
      </c>
      <c r="FI956" s="126">
        <f t="shared" ref="FI956:FI983" si="5099">IF(FH956=0,"",(IF(BO956&gt;0,IF(BD956&gt;0,1,0),IF(BD956&lt;0,1,0))))</f>
        <v>1</v>
      </c>
      <c r="FJ956" s="126">
        <f t="shared" ref="FJ956:FJ983" si="5100">IF(FH956=0,"",(IF(BO956&gt;0,IF(BC956&gt;0,1,0),IF(BC956&lt;0,1,0))))</f>
        <v>1</v>
      </c>
      <c r="FK956" s="126">
        <f t="shared" ref="FK956:FK983" si="5101">IF(FH956=0,"",(IF(BO956&gt;0,IF(BB956&gt;0,1,0),IF(BB956&lt;0,1,0))))</f>
        <v>1</v>
      </c>
      <c r="FL956" s="126">
        <f t="shared" ref="FL956:FL983" si="5102">IF(FH956=0,"",(IF(BO956&gt;0,IF(BA956&gt;0,1,0),IF(BA956&lt;0,1,0))))</f>
        <v>1</v>
      </c>
      <c r="FN956" s="126" t="str">
        <f t="shared" ref="FN956:FN983" si="5103">IF(ABS(BB956)&gt;9.76,1,"")</f>
        <v/>
      </c>
      <c r="FO956" s="126" t="str">
        <f t="shared" ref="FO956:FO983" si="5104">IF(FN956=1,IF(BB956&gt;0,IF(BL956&lt;0,1,0),IF(BL956&gt;0,1,0)),"")</f>
        <v/>
      </c>
      <c r="FP956" s="126" t="str">
        <f t="shared" ref="FP956:FP983" si="5105">IF(BL956&gt;1.96, IF(BB956&gt;9.76,1,0),IF(BL956&lt;-1.96, IF(BB956&lt;-9.76,1,0),""))</f>
        <v/>
      </c>
      <c r="FV956" s="126">
        <f t="shared" ref="FV956:FV983" si="5106">IF(BK955&gt;0,IF(BK956&gt;0,1,0),IF(BK956&lt;0,1,0))</f>
        <v>0</v>
      </c>
      <c r="FW956" s="126">
        <f t="shared" ref="FW956:FW983" si="5107">IF(BL955&gt;0,IF(BL956&gt;0,1,0),IF(BL956&lt;0,1,0))</f>
        <v>1</v>
      </c>
      <c r="FX956" s="126">
        <f t="shared" ref="FX956:FX983" si="5108">IF(BO955&gt;0,IF(BO956&gt;0,1,0),IF(BO956&lt;0,1,0))</f>
        <v>1</v>
      </c>
      <c r="GA956" s="126">
        <f t="shared" ref="GA956:GA983" si="5109">IF(BA956&gt;0,IF(BR956&gt;0,1,0),IF(BR956&lt;0,1,0))</f>
        <v>0</v>
      </c>
      <c r="GB956" s="126">
        <f t="shared" ref="GB956:GB983" si="5110">IF(BB956&gt;0,IF(BR956&gt;0,1,0),IF(BR956&lt;0,1,0))</f>
        <v>0</v>
      </c>
      <c r="GC956" s="126">
        <f t="shared" ref="GC956:GC983" si="5111">IF(BC956&gt;0,IF(BR956&gt;0,1,0),IF(BR956&lt;0,1,0))</f>
        <v>0</v>
      </c>
      <c r="GD956" s="126">
        <f t="shared" ref="GD956:GD983" si="5112">IF(BD956&gt;0,IF(BR956&gt;0,1,0),IF(BR956&lt;0,1,0))</f>
        <v>0</v>
      </c>
      <c r="GE956" s="126">
        <f t="shared" ref="GE956:GE983" si="5113">IF(BK956&gt;0,IF(BR956&gt;0,1,0),IF(BR956&lt;0,1,0))</f>
        <v>0</v>
      </c>
      <c r="GF956" s="126">
        <f t="shared" ref="GF956:GF983" si="5114">IF(BM956&gt;0,IF(BR956&gt;0,1,0),IF(BR956&lt;0,1,0))</f>
        <v>0</v>
      </c>
      <c r="GG956" s="126">
        <f t="shared" ref="GG956:GG983" si="5115">IF(BO956&gt;0,IF(BR956&gt;0,1,0),IF(BR956&lt;0,1,0))</f>
        <v>0</v>
      </c>
      <c r="GI956" s="126">
        <f t="shared" ref="GI956:GI983" si="5116">IF(BR956&gt;0,IF(BS956&gt;0,1,0),IF(BS956&lt;0,1,0))</f>
        <v>0</v>
      </c>
      <c r="GK956" s="126">
        <f t="shared" ref="GK956:GK983" si="5117">IF(BA956&gt;0,IF(BS956&gt;0,1,0),IF(BS956&lt;0,1,0))</f>
        <v>1</v>
      </c>
      <c r="GL956" s="126">
        <f t="shared" ref="GL956:GL983" si="5118">IF(BB956&gt;0,IF(BS956&gt;0,1,0),IF(BS956&lt;0,1,0))</f>
        <v>1</v>
      </c>
      <c r="GM956" s="126">
        <f t="shared" ref="GM956:GM983" si="5119">IF(BC956&gt;0,IF(BS956&gt;0,1,0),IF(BS956&lt;0,1,0))</f>
        <v>1</v>
      </c>
      <c r="GN956" s="126">
        <f t="shared" ref="GN956:GN983" si="5120">IF(BD956&gt;0,IF(BS956&gt;0,1,0),IF(BS956&lt;0,1,0))</f>
        <v>1</v>
      </c>
      <c r="GO956" s="126">
        <f t="shared" ref="GO956:GO983" si="5121">IF(BK956&gt;0,IF(BS956&gt;0,1,0),IF(BS956&lt;0,1,0))</f>
        <v>1</v>
      </c>
      <c r="GP956" s="126">
        <f t="shared" ref="GP956:GP983" si="5122">IF(BM956&gt;0,IF(BS956&gt;0,1,0),IF(BS956&lt;0,1,0))</f>
        <v>1</v>
      </c>
      <c r="GQ956" s="126">
        <f t="shared" ref="GQ956:GQ983" si="5123">IF(BO956&gt;0,IF(BS956&gt;0,1,0),IF(BS956&lt;0,1,0))</f>
        <v>1</v>
      </c>
      <c r="GS956" s="126" t="str">
        <f t="shared" ref="GS956:GS983" si="5124">IF(ABS(BD956)&gt;32,IF(ABS(BM956)&gt;2,1,0),"")</f>
        <v/>
      </c>
      <c r="GT956" s="126" t="str">
        <f t="shared" ref="GT956:GT983" si="5125">IF(ABS(BD956)&gt;40,IF(ABS(BM956)&gt;2,1,0),"")</f>
        <v/>
      </c>
      <c r="GU956" s="126">
        <f t="shared" ref="GU956:GU983" si="5126">IF(ABS(BM956)&gt;1,1,0)</f>
        <v>0</v>
      </c>
      <c r="GV956" s="126">
        <f t="shared" ref="GV956:GV983" si="5127">IF(ABS(BM956)&gt;1.5,1,0)</f>
        <v>0</v>
      </c>
      <c r="GW956" s="126">
        <f t="shared" ref="GW956:GW983" si="5128">IF(ABS(BM956)&gt;1.99,1,0)</f>
        <v>0</v>
      </c>
      <c r="GX956" s="126">
        <f t="shared" ref="GX956:GX983" si="5129">IF(ABS(BM956)&gt;2.5,1,0)</f>
        <v>0</v>
      </c>
      <c r="GY956" s="126">
        <f t="shared" ref="GY956:GY983" si="5130">IF(ABS(BM956)&gt;3,1,0)</f>
        <v>0</v>
      </c>
      <c r="GZ956" s="126"/>
      <c r="HA956" s="126">
        <f t="shared" ref="HA956:HA983" si="5131">IF(ABS(BO956)&gt;2,1,0)</f>
        <v>1</v>
      </c>
      <c r="HB956" s="126">
        <f t="shared" ref="HB956:HB983" si="5132">IF(ABS(BO956)&gt;4,1,0)</f>
        <v>1</v>
      </c>
      <c r="HC956" s="126">
        <f t="shared" ref="HC956:HC983" si="5133">IF(ABS(BO956)&gt;5,1,0)</f>
        <v>1</v>
      </c>
      <c r="HD956" s="126">
        <f t="shared" ref="HD956:HD983" si="5134">IF(ABS(BO956)&gt;6,1,0)</f>
        <v>0</v>
      </c>
      <c r="HE956" s="126">
        <f t="shared" ref="HE956:HE983" si="5135">IF(ABS(BO956)&gt;8,1,0)</f>
        <v>0</v>
      </c>
      <c r="HF956" s="126">
        <f t="shared" ref="HF956:HF983" si="5136">IF(ABS(BO956)&gt;10,1,0)</f>
        <v>0</v>
      </c>
      <c r="HH956" s="126">
        <f t="shared" ref="HH956:HH983" si="5137">IF(ABS(BS956)&gt;1.5,1,0)</f>
        <v>1</v>
      </c>
      <c r="HI956" s="126">
        <f t="shared" ref="HI956:HI983" si="5138">IF(ABS(BS956)&gt;3,1,0)</f>
        <v>1</v>
      </c>
      <c r="HJ956" s="126">
        <f t="shared" ref="HJ956:HJ983" si="5139">IF(ABS(BS956)&gt;4.5,1,0)</f>
        <v>1</v>
      </c>
      <c r="HK956" s="126">
        <f t="shared" ref="HK956:HK983" si="5140">IF(ABS(BS956)&gt;6,1,0)</f>
        <v>0</v>
      </c>
      <c r="HL956" s="126">
        <f t="shared" ref="HL956:HL983" si="5141">IF(ABS(BS956)&gt;7.5,1,0)</f>
        <v>0</v>
      </c>
      <c r="HM956" s="126">
        <f t="shared" ref="HM956:HM983" si="5142">IF(ABS(BS956)&gt;9,1,0)</f>
        <v>0</v>
      </c>
      <c r="HO956" s="126" t="str">
        <f t="shared" ref="HO956:HO983" si="5143">IF(BD956&gt;-0.1,IF(BM956&lt;0.001,1,0),"")</f>
        <v/>
      </c>
      <c r="HP956" s="126">
        <f t="shared" ref="HP956:HP983" si="5144">IF(BD956&lt;0.1,IF(BM956&gt;-0.001,1,0),"")</f>
        <v>0</v>
      </c>
      <c r="HQ956" s="126" t="str">
        <f t="shared" ref="HQ956:HQ983" si="5145">IF(BD956&gt;9.1,IF(BM956&lt;0.001,1,0),"")</f>
        <v/>
      </c>
      <c r="HR956" s="122">
        <f t="shared" ref="HR956:HR983" si="5146">IF(BD956&lt;-9.1,IF(BM956&gt;-0.001,1,0),"")</f>
        <v>0</v>
      </c>
      <c r="HS956" s="126" t="str">
        <f t="shared" ref="HS956:HS983" si="5147">IF(BD956&gt;15.1,IF(BM956&lt;0.001,1,0),"")</f>
        <v/>
      </c>
      <c r="HT956" s="122">
        <f t="shared" ref="HT956:HT983" si="5148">IF(BD956&lt;-15.1,IF(BM956&gt;-0.001,1,0),"")</f>
        <v>0</v>
      </c>
      <c r="HU956" s="122" t="str">
        <f t="shared" ref="HU956:HU983" si="5149">IF(BD956&gt;31.1,IF(BM956&lt;0.001,1,0),"")</f>
        <v/>
      </c>
      <c r="HV956" s="126" t="str">
        <f t="shared" ref="HV956:HV983" si="5150">IF(BD956&lt;-31.1,IF(BM956&gt;-0.001,1,0),"")</f>
        <v/>
      </c>
      <c r="HW956" s="126" t="str">
        <f t="shared" ref="HW956:HW983" si="5151">IF(BD956&gt;47.1,IF(BM956&lt;0.001,1,0),"")</f>
        <v/>
      </c>
      <c r="HX956" s="126" t="str">
        <f t="shared" ref="HX956:HX983" si="5152">IF(BD956&lt;-47.1,IF(BM956&gt;-0.001,1,0),"")</f>
        <v/>
      </c>
      <c r="HZ956" s="126" t="str">
        <f t="shared" ref="HZ956:HZ983" si="5153">IF(BD956&gt;-0.1,IF(BO956&lt;0.001,1,0),"")</f>
        <v/>
      </c>
      <c r="IA956" s="126">
        <f t="shared" ref="IA956:IA983" si="5154">IF(BD956&lt;0.1,IF(BO956&gt;-0.001,1,0),"")</f>
        <v>0</v>
      </c>
      <c r="IB956" s="126" t="str">
        <f t="shared" ref="IB956:IB983" si="5155">IF(BD956&gt;9.1,IF(BO956&lt;0.001,1,0),"")</f>
        <v/>
      </c>
      <c r="IC956" s="126">
        <f t="shared" ref="IC956:IC983" si="5156">IF(BD956&lt;-9.1,IF(BO956&gt;-0.001,1,0),"")</f>
        <v>0</v>
      </c>
      <c r="ID956" s="126" t="str">
        <f t="shared" ref="ID956:ID983" si="5157">IF(BD956&gt;15.1,IF(BO956&lt;0.001,1,0),"")</f>
        <v/>
      </c>
      <c r="IE956" s="126">
        <f t="shared" ref="IE956:IE983" si="5158">IF(BD956&lt;-15.1,IF(BO956&gt;-0.001,1,0),"")</f>
        <v>0</v>
      </c>
      <c r="IF956" s="126" t="str">
        <f t="shared" ref="IF956:IF983" si="5159">IF(BD956&gt;31.1,IF(BO956&lt;0.001,1,0),"")</f>
        <v/>
      </c>
      <c r="IG956" s="126" t="str">
        <f t="shared" ref="IG956:IG983" si="5160">IF(BD956&lt;-31.1,IF(BO956&gt;-0.001,1,0),"")</f>
        <v/>
      </c>
      <c r="IH956" s="126" t="str">
        <f t="shared" ref="IH956:IH983" si="5161">IF(BD956&gt;47.1,IF(BO956&lt;0.001,1,0),"")</f>
        <v/>
      </c>
      <c r="II956" s="126" t="str">
        <f t="shared" ref="II956:II983" si="5162">IF(BD956&lt;-47.1,IF(BO956&gt;-0.001,1,0),"")</f>
        <v/>
      </c>
      <c r="IO956" s="128"/>
      <c r="IP956" s="128"/>
      <c r="IQ956" s="127"/>
      <c r="IR956" s="127"/>
      <c r="IX956" s="6"/>
      <c r="IY956" s="6"/>
      <c r="IZ956" s="7"/>
      <c r="JA956" s="7"/>
      <c r="JG956" s="12"/>
      <c r="JH956" s="12"/>
      <c r="JI956" s="13"/>
      <c r="JJ956" s="13"/>
      <c r="JN956" s="6"/>
      <c r="JO956" s="6"/>
      <c r="JQ956" s="11"/>
      <c r="JR956" s="11"/>
      <c r="JS956" s="12"/>
      <c r="JT956" s="13"/>
      <c r="JU956" s="12"/>
      <c r="JV956" s="12"/>
      <c r="JW956" s="97"/>
      <c r="JX956" s="13"/>
      <c r="JY956" s="13"/>
      <c r="JZ956" s="97"/>
      <c r="KA956" s="97"/>
      <c r="KB956" s="11"/>
      <c r="KC956" s="11"/>
      <c r="KD956" s="11"/>
      <c r="KE956" s="11"/>
    </row>
    <row r="957" spans="1:291" s="122" customFormat="1" x14ac:dyDescent="0.2">
      <c r="A957" s="146">
        <f t="shared" si="4081"/>
        <v>957</v>
      </c>
      <c r="C957" s="2">
        <v>43487</v>
      </c>
      <c r="D957" s="126">
        <v>97.344999999999999</v>
      </c>
      <c r="E957" s="126">
        <v>97.385000000000005</v>
      </c>
      <c r="F957" s="126">
        <v>97.424999999999997</v>
      </c>
      <c r="G957" s="128">
        <v>105.30500000000001</v>
      </c>
      <c r="H957" s="128">
        <v>114.095</v>
      </c>
      <c r="I957" s="128">
        <v>121.185</v>
      </c>
      <c r="J957" s="127">
        <v>145.13</v>
      </c>
      <c r="K957" s="126"/>
      <c r="M957" s="126">
        <f t="shared" si="5001"/>
        <v>97.344999999999999</v>
      </c>
      <c r="N957" s="126">
        <f t="shared" si="5002"/>
        <v>97.385000000000005</v>
      </c>
      <c r="O957" s="126">
        <f t="shared" si="5003"/>
        <v>97.424999999999997</v>
      </c>
      <c r="P957" s="128">
        <f>(INT(G957)*32)+(IF(OR((INT(RIGHT(G957*1000,1))=2),(INT(RIGHT(G957*1000,1))=7)),((G957-INT(G957))+0.0005),IF(OR((INT(RIGHT(G957*1000,1))=1),(INT(RIGHT(G957*1000,1))=3),(INT(RIGHT(G957*1000,1))=6),(INT(RIGHT(G957*1000,1))=8)),((G957-INT(G957))+0.00025),G957-INT(G957)))*100)</f>
        <v>3390.5000000000009</v>
      </c>
      <c r="Q957" s="5">
        <f t="shared" si="5004"/>
        <v>3657.5</v>
      </c>
      <c r="R957" s="6">
        <f t="shared" si="4977"/>
        <v>3890.5</v>
      </c>
      <c r="S957" s="7">
        <f t="shared" si="4978"/>
        <v>4653</v>
      </c>
      <c r="V957" s="127">
        <f t="shared" si="4983"/>
        <v>6.4999999999997726</v>
      </c>
      <c r="W957" s="127">
        <f t="shared" si="4984"/>
        <v>7.000000000000739</v>
      </c>
      <c r="X957" s="127">
        <f t="shared" si="4985"/>
        <v>7.5000000000002842</v>
      </c>
      <c r="Y957" s="127">
        <f t="shared" si="4979"/>
        <v>2.3750000000004547</v>
      </c>
      <c r="Z957" s="126">
        <f t="shared" si="4980"/>
        <v>7.7500000000004547</v>
      </c>
      <c r="AA957" s="126">
        <f t="shared" si="4981"/>
        <v>12.999999999999091</v>
      </c>
      <c r="AB957" s="126">
        <f t="shared" si="4982"/>
        <v>28.000000000000909</v>
      </c>
      <c r="AC957" s="126"/>
      <c r="AD957" s="126"/>
      <c r="AE957" s="127">
        <f t="shared" si="4998"/>
        <v>1.8500009299993136</v>
      </c>
      <c r="AF957" s="127">
        <f t="shared" si="4999"/>
        <v>2.35000093000028</v>
      </c>
      <c r="AG957" s="127">
        <f t="shared" si="5000"/>
        <v>2.8500009299998252</v>
      </c>
      <c r="AH957" s="127">
        <f t="shared" si="4806"/>
        <v>0.41666666666606034</v>
      </c>
      <c r="AI957" s="127">
        <f t="shared" si="4986"/>
        <v>0.10000000000063647</v>
      </c>
      <c r="AJ957" s="127">
        <f t="shared" si="4987"/>
        <v>4.9999999998998845E-2</v>
      </c>
      <c r="AK957" s="127">
        <f t="shared" si="4988"/>
        <v>0.91666666666560559</v>
      </c>
      <c r="AL957" s="127">
        <f t="shared" si="4989"/>
        <v>1.2500000000009095</v>
      </c>
      <c r="AM957" s="127">
        <f t="shared" si="4990"/>
        <v>3.6666666666654546</v>
      </c>
      <c r="AN957" s="127">
        <f t="shared" si="4991"/>
        <v>1.7999999999987271</v>
      </c>
      <c r="AO957" s="127">
        <f t="shared" si="4992"/>
        <v>1</v>
      </c>
      <c r="AP957" s="127">
        <f t="shared" si="4993"/>
        <v>1.083333333333333</v>
      </c>
      <c r="AQ957" s="127">
        <f t="shared" si="4994"/>
        <v>5.041666666663863</v>
      </c>
      <c r="AR957" s="127">
        <f t="shared" si="4995"/>
        <v>0.44999999999872653</v>
      </c>
      <c r="AS957" s="127">
        <f t="shared" si="4996"/>
        <v>1.5277777777780308</v>
      </c>
      <c r="AT957" s="127">
        <f t="shared" si="4997"/>
        <v>1.0166666666674549</v>
      </c>
      <c r="AU957" s="126"/>
      <c r="AX957" s="11">
        <f t="shared" si="5005"/>
        <v>6.4999999999997726</v>
      </c>
      <c r="AY957" s="11">
        <f t="shared" si="5006"/>
        <v>7.000000000000739</v>
      </c>
      <c r="AZ957" s="11">
        <f t="shared" si="5007"/>
        <v>7.5000000000002842</v>
      </c>
      <c r="BA957" s="11">
        <f t="shared" si="4816"/>
        <v>2.3750000000004547</v>
      </c>
      <c r="BB957" s="11">
        <f t="shared" si="4817"/>
        <v>7.7500000000004547</v>
      </c>
      <c r="BC957" s="12">
        <f t="shared" si="4818"/>
        <v>12.999999999999091</v>
      </c>
      <c r="BD957" s="13">
        <f t="shared" si="4819"/>
        <v>28.000000000000909</v>
      </c>
      <c r="BF957" s="11">
        <f t="shared" si="5008"/>
        <v>1.7499999999988631</v>
      </c>
      <c r="BG957" s="11">
        <f t="shared" si="5009"/>
        <v>1.8500009299993136</v>
      </c>
      <c r="BH957" s="11">
        <f t="shared" si="5010"/>
        <v>2.35000093000028</v>
      </c>
      <c r="BI957" s="11">
        <f t="shared" si="5011"/>
        <v>2.8500009299998252</v>
      </c>
      <c r="BJ957" s="11">
        <f t="shared" si="5012"/>
        <v>-0.41666666666606034</v>
      </c>
      <c r="BK957" s="11">
        <f t="shared" si="5013"/>
        <v>0.10000000000063647</v>
      </c>
      <c r="BL957" s="11">
        <f t="shared" si="5014"/>
        <v>-4.9999999998998845E-2</v>
      </c>
      <c r="BM957" s="11">
        <f t="shared" si="5015"/>
        <v>-0.91666666666560559</v>
      </c>
      <c r="BN957" s="11">
        <f t="shared" si="5016"/>
        <v>1.2500000000009095</v>
      </c>
      <c r="BO957" s="11">
        <f t="shared" si="5017"/>
        <v>3.6666666666654546</v>
      </c>
      <c r="BP957" s="11">
        <f t="shared" si="5018"/>
        <v>1.7999999999987271</v>
      </c>
      <c r="BQ957" s="126">
        <v>1</v>
      </c>
      <c r="BR957" s="11">
        <f t="shared" si="5019"/>
        <v>-1.083333333333333</v>
      </c>
      <c r="BS957" s="11">
        <f t="shared" si="5020"/>
        <v>5.041666666663863</v>
      </c>
      <c r="BT957" s="11">
        <f t="shared" si="5021"/>
        <v>-0.44999999999872653</v>
      </c>
      <c r="BU957" s="11">
        <f t="shared" si="5022"/>
        <v>1.5277777777780308</v>
      </c>
      <c r="BV957" s="11">
        <f t="shared" si="5023"/>
        <v>1.0166666666674549</v>
      </c>
      <c r="BY957" s="126"/>
      <c r="BZ957" s="126"/>
      <c r="CA957" s="122">
        <f t="shared" si="5024"/>
        <v>1.5277777777780308</v>
      </c>
      <c r="CB957" s="126">
        <f t="shared" si="5025"/>
        <v>1</v>
      </c>
      <c r="CC957" s="126">
        <f t="shared" si="5026"/>
        <v>1</v>
      </c>
      <c r="CD957" s="126">
        <f t="shared" si="5027"/>
        <v>1</v>
      </c>
      <c r="CE957" s="126">
        <f t="shared" si="5028"/>
        <v>1</v>
      </c>
      <c r="CF957" s="126">
        <f t="shared" si="5029"/>
        <v>1</v>
      </c>
      <c r="CG957" s="126">
        <f t="shared" si="5030"/>
        <v>1</v>
      </c>
      <c r="CH957" s="126" t="str">
        <f t="shared" si="5031"/>
        <v/>
      </c>
      <c r="CI957" s="126">
        <f t="shared" si="5032"/>
        <v>0</v>
      </c>
      <c r="CJ957" s="126">
        <f t="shared" si="5033"/>
        <v>0</v>
      </c>
      <c r="CK957" s="126" t="str">
        <f t="shared" si="5034"/>
        <v/>
      </c>
      <c r="CL957" s="126">
        <f t="shared" si="5035"/>
        <v>0</v>
      </c>
      <c r="CM957" s="126" t="str">
        <f t="shared" si="5036"/>
        <v/>
      </c>
      <c r="CN957" s="126" t="str">
        <f t="shared" si="5037"/>
        <v/>
      </c>
      <c r="CO957" s="126">
        <f t="shared" si="5038"/>
        <v>0</v>
      </c>
      <c r="CP957" s="126">
        <f t="shared" si="5039"/>
        <v>0</v>
      </c>
      <c r="CQ957" s="126" t="str">
        <f t="shared" si="5040"/>
        <v/>
      </c>
      <c r="CR957" s="126"/>
      <c r="CS957" s="126">
        <f t="shared" si="5041"/>
        <v>0</v>
      </c>
      <c r="CT957" s="126">
        <f t="shared" si="5042"/>
        <v>0</v>
      </c>
      <c r="CU957" s="126">
        <f t="shared" si="5043"/>
        <v>0</v>
      </c>
      <c r="CV957" s="126">
        <f t="shared" si="5044"/>
        <v>0</v>
      </c>
      <c r="CW957" s="126">
        <f t="shared" si="5045"/>
        <v>1</v>
      </c>
      <c r="CX957" s="126" t="str">
        <f t="shared" si="5046"/>
        <v/>
      </c>
      <c r="CY957" s="126" t="str">
        <f t="shared" si="5047"/>
        <v/>
      </c>
      <c r="CZ957" s="126" t="str">
        <f t="shared" si="5048"/>
        <v/>
      </c>
      <c r="DA957" s="126" t="str">
        <f t="shared" si="5049"/>
        <v/>
      </c>
      <c r="DB957" s="126">
        <f t="shared" si="5050"/>
        <v>1</v>
      </c>
      <c r="DC957" s="126" t="str">
        <f t="shared" si="5051"/>
        <v/>
      </c>
      <c r="DD957" s="126">
        <f t="shared" si="5052"/>
        <v>1</v>
      </c>
      <c r="DE957" s="126" t="str">
        <f t="shared" si="5053"/>
        <v/>
      </c>
      <c r="DF957" s="126"/>
      <c r="DG957" s="126">
        <f t="shared" si="5054"/>
        <v>1</v>
      </c>
      <c r="DH957" s="126">
        <f t="shared" si="5055"/>
        <v>1</v>
      </c>
      <c r="DI957" s="126">
        <f t="shared" si="5056"/>
        <v>1</v>
      </c>
      <c r="DJ957" s="126">
        <f t="shared" si="5057"/>
        <v>1</v>
      </c>
      <c r="DK957" s="126" t="str">
        <f t="shared" si="5058"/>
        <v/>
      </c>
      <c r="DL957" s="126"/>
      <c r="DM957" s="126" t="str">
        <f t="shared" si="5059"/>
        <v/>
      </c>
      <c r="DN957" s="126">
        <f t="shared" si="5060"/>
        <v>0</v>
      </c>
      <c r="DO957" s="126">
        <f t="shared" si="5061"/>
        <v>0</v>
      </c>
      <c r="DP957" s="126">
        <f t="shared" si="5062"/>
        <v>1</v>
      </c>
      <c r="DQ957" s="126">
        <f t="shared" si="5063"/>
        <v>0</v>
      </c>
      <c r="DR957" s="126">
        <f t="shared" si="5064"/>
        <v>0</v>
      </c>
      <c r="DS957" s="126">
        <f t="shared" si="5065"/>
        <v>1</v>
      </c>
      <c r="DT957" s="126">
        <f t="shared" si="5066"/>
        <v>0</v>
      </c>
      <c r="DU957" s="126">
        <f t="shared" si="5067"/>
        <v>0</v>
      </c>
      <c r="DV957" s="126">
        <f t="shared" si="5068"/>
        <v>1</v>
      </c>
      <c r="DW957" s="126">
        <f t="shared" si="5069"/>
        <v>0</v>
      </c>
      <c r="DX957" s="126" t="str">
        <f t="shared" si="5070"/>
        <v/>
      </c>
      <c r="DY957" s="126" t="str">
        <f t="shared" si="5071"/>
        <v/>
      </c>
      <c r="EA957" s="126">
        <f t="shared" si="5072"/>
        <v>1</v>
      </c>
      <c r="EB957" s="126">
        <f t="shared" si="5073"/>
        <v>1</v>
      </c>
      <c r="EC957" s="126">
        <f t="shared" si="5074"/>
        <v>1</v>
      </c>
      <c r="ED957" s="126">
        <f t="shared" si="5075"/>
        <v>1</v>
      </c>
      <c r="EF957" s="126">
        <f t="shared" si="5076"/>
        <v>1</v>
      </c>
      <c r="EG957" s="126">
        <f t="shared" si="5077"/>
        <v>1</v>
      </c>
      <c r="EH957" s="126">
        <f t="shared" si="5078"/>
        <v>1</v>
      </c>
      <c r="EI957" s="126">
        <f t="shared" si="5079"/>
        <v>1</v>
      </c>
      <c r="EK957" s="126">
        <f t="shared" si="5080"/>
        <v>1</v>
      </c>
      <c r="EL957" s="126">
        <f t="shared" si="5081"/>
        <v>1</v>
      </c>
      <c r="EM957" s="126">
        <f t="shared" si="5082"/>
        <v>1</v>
      </c>
      <c r="EO957" s="126">
        <f t="shared" si="5083"/>
        <v>1</v>
      </c>
      <c r="EP957" s="126">
        <f t="shared" si="5084"/>
        <v>1</v>
      </c>
      <c r="EQ957" s="126">
        <f t="shared" si="5085"/>
        <v>1</v>
      </c>
      <c r="ES957" s="126">
        <f t="shared" si="5086"/>
        <v>1</v>
      </c>
      <c r="ET957" s="126">
        <f t="shared" si="5087"/>
        <v>1</v>
      </c>
      <c r="EU957" s="126">
        <f t="shared" si="5088"/>
        <v>1</v>
      </c>
      <c r="EV957" s="126">
        <f t="shared" si="5089"/>
        <v>1</v>
      </c>
      <c r="EW957" s="126">
        <f t="shared" si="5090"/>
        <v>0</v>
      </c>
      <c r="EY957" s="126">
        <f t="shared" si="5091"/>
        <v>1</v>
      </c>
      <c r="EZ957" s="126">
        <f t="shared" si="5092"/>
        <v>1</v>
      </c>
      <c r="FA957" s="126">
        <f t="shared" si="5093"/>
        <v>1</v>
      </c>
      <c r="FC957" s="126">
        <f t="shared" si="5094"/>
        <v>0</v>
      </c>
      <c r="FD957" s="126" t="str">
        <f t="shared" si="5095"/>
        <v/>
      </c>
      <c r="FE957" s="126"/>
      <c r="FF957" s="126">
        <f t="shared" si="5096"/>
        <v>0</v>
      </c>
      <c r="FG957" s="126">
        <f t="shared" si="5097"/>
        <v>1</v>
      </c>
      <c r="FH957" s="126">
        <f t="shared" si="5098"/>
        <v>0</v>
      </c>
      <c r="FI957" s="126" t="str">
        <f t="shared" si="5099"/>
        <v/>
      </c>
      <c r="FJ957" s="126" t="str">
        <f t="shared" si="5100"/>
        <v/>
      </c>
      <c r="FK957" s="126" t="str">
        <f t="shared" si="5101"/>
        <v/>
      </c>
      <c r="FL957" s="126" t="str">
        <f t="shared" si="5102"/>
        <v/>
      </c>
      <c r="FN957" s="126" t="str">
        <f t="shared" si="5103"/>
        <v/>
      </c>
      <c r="FO957" s="126" t="str">
        <f t="shared" si="5104"/>
        <v/>
      </c>
      <c r="FP957" s="126" t="str">
        <f t="shared" si="5105"/>
        <v/>
      </c>
      <c r="FV957" s="126">
        <f t="shared" si="5106"/>
        <v>0</v>
      </c>
      <c r="FW957" s="126">
        <f t="shared" si="5107"/>
        <v>1</v>
      </c>
      <c r="FX957" s="126">
        <f t="shared" si="5108"/>
        <v>0</v>
      </c>
      <c r="GA957" s="126">
        <f t="shared" si="5109"/>
        <v>0</v>
      </c>
      <c r="GB957" s="126">
        <f t="shared" si="5110"/>
        <v>0</v>
      </c>
      <c r="GC957" s="126">
        <f t="shared" si="5111"/>
        <v>0</v>
      </c>
      <c r="GD957" s="126">
        <f t="shared" si="5112"/>
        <v>0</v>
      </c>
      <c r="GE957" s="126">
        <f t="shared" si="5113"/>
        <v>0</v>
      </c>
      <c r="GF957" s="126">
        <f t="shared" si="5114"/>
        <v>1</v>
      </c>
      <c r="GG957" s="126">
        <f t="shared" si="5115"/>
        <v>0</v>
      </c>
      <c r="GI957" s="126">
        <f t="shared" si="5116"/>
        <v>0</v>
      </c>
      <c r="GK957" s="126">
        <f t="shared" si="5117"/>
        <v>1</v>
      </c>
      <c r="GL957" s="126">
        <f t="shared" si="5118"/>
        <v>1</v>
      </c>
      <c r="GM957" s="126">
        <f t="shared" si="5119"/>
        <v>1</v>
      </c>
      <c r="GN957" s="126">
        <f t="shared" si="5120"/>
        <v>1</v>
      </c>
      <c r="GO957" s="126">
        <f t="shared" si="5121"/>
        <v>1</v>
      </c>
      <c r="GP957" s="126">
        <f t="shared" si="5122"/>
        <v>0</v>
      </c>
      <c r="GQ957" s="126">
        <f t="shared" si="5123"/>
        <v>1</v>
      </c>
      <c r="GS957" s="126" t="str">
        <f t="shared" si="5124"/>
        <v/>
      </c>
      <c r="GT957" s="126" t="str">
        <f t="shared" si="5125"/>
        <v/>
      </c>
      <c r="GU957" s="126">
        <f t="shared" si="5126"/>
        <v>0</v>
      </c>
      <c r="GV957" s="126">
        <f t="shared" si="5127"/>
        <v>0</v>
      </c>
      <c r="GW957" s="126">
        <f t="shared" si="5128"/>
        <v>0</v>
      </c>
      <c r="GX957" s="126">
        <f t="shared" si="5129"/>
        <v>0</v>
      </c>
      <c r="GY957" s="126">
        <f t="shared" si="5130"/>
        <v>0</v>
      </c>
      <c r="GZ957" s="126"/>
      <c r="HA957" s="126">
        <f t="shared" si="5131"/>
        <v>1</v>
      </c>
      <c r="HB957" s="126">
        <f t="shared" si="5132"/>
        <v>0</v>
      </c>
      <c r="HC957" s="126">
        <f t="shared" si="5133"/>
        <v>0</v>
      </c>
      <c r="HD957" s="126">
        <f t="shared" si="5134"/>
        <v>0</v>
      </c>
      <c r="HE957" s="126">
        <f t="shared" si="5135"/>
        <v>0</v>
      </c>
      <c r="HF957" s="126">
        <f t="shared" si="5136"/>
        <v>0</v>
      </c>
      <c r="HH957" s="126">
        <f t="shared" si="5137"/>
        <v>1</v>
      </c>
      <c r="HI957" s="126">
        <f t="shared" si="5138"/>
        <v>1</v>
      </c>
      <c r="HJ957" s="126">
        <f t="shared" si="5139"/>
        <v>1</v>
      </c>
      <c r="HK957" s="126">
        <f t="shared" si="5140"/>
        <v>0</v>
      </c>
      <c r="HL957" s="126">
        <f t="shared" si="5141"/>
        <v>0</v>
      </c>
      <c r="HM957" s="126">
        <f t="shared" si="5142"/>
        <v>0</v>
      </c>
      <c r="HO957" s="126">
        <f t="shared" si="5143"/>
        <v>1</v>
      </c>
      <c r="HP957" s="126" t="str">
        <f t="shared" si="5144"/>
        <v/>
      </c>
      <c r="HQ957" s="126">
        <f t="shared" si="5145"/>
        <v>1</v>
      </c>
      <c r="HR957" s="122" t="str">
        <f t="shared" si="5146"/>
        <v/>
      </c>
      <c r="HS957" s="126">
        <f t="shared" si="5147"/>
        <v>1</v>
      </c>
      <c r="HT957" s="122" t="str">
        <f t="shared" si="5148"/>
        <v/>
      </c>
      <c r="HU957" s="122" t="str">
        <f t="shared" si="5149"/>
        <v/>
      </c>
      <c r="HV957" s="126" t="str">
        <f t="shared" si="5150"/>
        <v/>
      </c>
      <c r="HW957" s="126" t="str">
        <f t="shared" si="5151"/>
        <v/>
      </c>
      <c r="HX957" s="126" t="str">
        <f t="shared" si="5152"/>
        <v/>
      </c>
      <c r="HZ957" s="126">
        <f t="shared" si="5153"/>
        <v>0</v>
      </c>
      <c r="IA957" s="126" t="str">
        <f t="shared" si="5154"/>
        <v/>
      </c>
      <c r="IB957" s="126">
        <f t="shared" si="5155"/>
        <v>0</v>
      </c>
      <c r="IC957" s="126" t="str">
        <f t="shared" si="5156"/>
        <v/>
      </c>
      <c r="ID957" s="126">
        <f t="shared" si="5157"/>
        <v>0</v>
      </c>
      <c r="IE957" s="126" t="str">
        <f t="shared" si="5158"/>
        <v/>
      </c>
      <c r="IF957" s="126" t="str">
        <f t="shared" si="5159"/>
        <v/>
      </c>
      <c r="IG957" s="126" t="str">
        <f t="shared" si="5160"/>
        <v/>
      </c>
      <c r="IH957" s="126" t="str">
        <f t="shared" si="5161"/>
        <v/>
      </c>
      <c r="II957" s="126" t="str">
        <f t="shared" si="5162"/>
        <v/>
      </c>
      <c r="IO957" s="128"/>
      <c r="IP957" s="128"/>
      <c r="IQ957" s="127"/>
      <c r="IR957" s="127"/>
      <c r="IX957" s="6"/>
      <c r="IY957" s="6"/>
      <c r="IZ957" s="7"/>
      <c r="JA957" s="7"/>
      <c r="JG957" s="12"/>
      <c r="JH957" s="12"/>
      <c r="JI957" s="13"/>
      <c r="JJ957" s="13"/>
      <c r="JN957" s="6"/>
      <c r="JO957" s="6"/>
      <c r="JQ957" s="11"/>
      <c r="JR957" s="11"/>
      <c r="JS957" s="12"/>
      <c r="JT957" s="13"/>
      <c r="JU957" s="12"/>
      <c r="JV957" s="12"/>
      <c r="JW957" s="97"/>
      <c r="JX957" s="13"/>
      <c r="JY957" s="13"/>
      <c r="JZ957" s="97"/>
      <c r="KA957" s="97"/>
      <c r="KB957" s="11"/>
      <c r="KC957" s="11"/>
      <c r="KD957" s="11"/>
      <c r="KE957" s="11"/>
    </row>
    <row r="958" spans="1:291" s="122" customFormat="1" x14ac:dyDescent="0.2">
      <c r="A958" s="146">
        <f t="shared" si="4081"/>
        <v>958</v>
      </c>
      <c r="C958" s="2">
        <v>43488</v>
      </c>
      <c r="D958" s="126">
        <v>97.314999999999998</v>
      </c>
      <c r="E958" s="126">
        <v>97.355000000000004</v>
      </c>
      <c r="F958" s="126">
        <v>97.394999999999996</v>
      </c>
      <c r="G958" s="128">
        <v>105.295</v>
      </c>
      <c r="H958" s="128">
        <v>114.06</v>
      </c>
      <c r="I958" s="128">
        <v>121.125</v>
      </c>
      <c r="J958" s="127">
        <v>144.31</v>
      </c>
      <c r="K958" s="126"/>
      <c r="M958" s="126">
        <f t="shared" si="5001"/>
        <v>97.314999999999998</v>
      </c>
      <c r="N958" s="126">
        <f t="shared" si="5002"/>
        <v>97.355000000000004</v>
      </c>
      <c r="O958" s="126">
        <f t="shared" si="5003"/>
        <v>97.394999999999996</v>
      </c>
      <c r="P958" s="128">
        <f>(INT(G958)*32)+(IF(OR((INT(RIGHT(G958*1000,1))=2),(INT(RIGHT(G958*1000,1))=7)),((G958-INT(G958))+0.0005),IF(OR((INT(RIGHT(G958*1000,1))=1),(INT(RIGHT(G958*1000,1))=3),(INT(RIGHT(G958*1000,1))=6),(INT(RIGHT(G958*1000,1))=8)),((G958-INT(G958))+0.00025),G958-INT(G958)))*100)</f>
        <v>3389.5</v>
      </c>
      <c r="Q958" s="5">
        <f t="shared" si="5004"/>
        <v>3654</v>
      </c>
      <c r="R958" s="6">
        <f t="shared" si="4977"/>
        <v>3884.5</v>
      </c>
      <c r="S958" s="7">
        <f t="shared" si="4978"/>
        <v>4639</v>
      </c>
      <c r="V958" s="127">
        <f t="shared" si="4983"/>
        <v>3.0000000000001137</v>
      </c>
      <c r="W958" s="127">
        <f t="shared" si="4984"/>
        <v>3.0000000000001137</v>
      </c>
      <c r="X958" s="127">
        <f t="shared" si="4985"/>
        <v>3.0000000000001137</v>
      </c>
      <c r="Y958" s="127">
        <f t="shared" si="4979"/>
        <v>1.0000000000009095</v>
      </c>
      <c r="Z958" s="126">
        <f t="shared" si="4980"/>
        <v>3.5</v>
      </c>
      <c r="AA958" s="126">
        <f t="shared" si="4981"/>
        <v>6</v>
      </c>
      <c r="AB958" s="126">
        <f t="shared" si="4982"/>
        <v>14</v>
      </c>
      <c r="AC958" s="126"/>
      <c r="AD958" s="126"/>
      <c r="AE958" s="127">
        <f t="shared" si="4998"/>
        <v>0.90000042000002978</v>
      </c>
      <c r="AF958" s="127">
        <f t="shared" si="4999"/>
        <v>0.90000042000002978</v>
      </c>
      <c r="AG958" s="127">
        <f t="shared" si="5000"/>
        <v>0.90000042000002978</v>
      </c>
      <c r="AH958" s="127">
        <f t="shared" si="4806"/>
        <v>0.33333333333151449</v>
      </c>
      <c r="AI958" s="127">
        <f t="shared" si="4986"/>
        <v>9.9999999998181099E-2</v>
      </c>
      <c r="AJ958" s="127">
        <f t="shared" si="4987"/>
        <v>9.9999999999999645E-2</v>
      </c>
      <c r="AK958" s="127">
        <f t="shared" si="4988"/>
        <v>0.5</v>
      </c>
      <c r="AL958" s="127">
        <f t="shared" si="4989"/>
        <v>0.5</v>
      </c>
      <c r="AM958" s="127">
        <f t="shared" si="4990"/>
        <v>1.333333333333333</v>
      </c>
      <c r="AN958" s="127">
        <f t="shared" si="4991"/>
        <v>0.40000000000000036</v>
      </c>
      <c r="AO958" s="127">
        <f t="shared" si="4992"/>
        <v>1</v>
      </c>
      <c r="AP958" s="127">
        <f t="shared" si="4993"/>
        <v>0.33333333333636483</v>
      </c>
      <c r="AQ958" s="127">
        <f t="shared" si="4994"/>
        <v>2.083333333333333</v>
      </c>
      <c r="AR958" s="127">
        <f t="shared" si="4995"/>
        <v>0.39999999999818092</v>
      </c>
      <c r="AS958" s="127">
        <f t="shared" si="4996"/>
        <v>0.38888888888888884</v>
      </c>
      <c r="AT958" s="127">
        <f t="shared" si="4997"/>
        <v>0.13333333333515229</v>
      </c>
      <c r="AU958" s="126"/>
      <c r="AX958" s="11">
        <f t="shared" si="5005"/>
        <v>-3.0000000000001137</v>
      </c>
      <c r="AY958" s="11">
        <f t="shared" si="5006"/>
        <v>-3.0000000000001137</v>
      </c>
      <c r="AZ958" s="11">
        <f t="shared" si="5007"/>
        <v>-3.0000000000001137</v>
      </c>
      <c r="BA958" s="11">
        <f t="shared" si="4816"/>
        <v>-1.0000000000009095</v>
      </c>
      <c r="BB958" s="11">
        <f t="shared" si="4817"/>
        <v>-3.5</v>
      </c>
      <c r="BC958" s="12">
        <f t="shared" si="4818"/>
        <v>-6</v>
      </c>
      <c r="BD958" s="13">
        <f t="shared" si="4819"/>
        <v>-14</v>
      </c>
      <c r="BF958" s="11">
        <f t="shared" si="5008"/>
        <v>-0.9999999999982947</v>
      </c>
      <c r="BG958" s="11">
        <f t="shared" si="5009"/>
        <v>-0.90000042000002978</v>
      </c>
      <c r="BH958" s="11">
        <f t="shared" si="5010"/>
        <v>-0.90000042000002978</v>
      </c>
      <c r="BI958" s="11">
        <f t="shared" si="5011"/>
        <v>-0.90000042000002978</v>
      </c>
      <c r="BJ958" s="11">
        <f t="shared" si="5012"/>
        <v>0.33333333333151449</v>
      </c>
      <c r="BK958" s="11">
        <f t="shared" si="5013"/>
        <v>9.9999999998181099E-2</v>
      </c>
      <c r="BL958" s="11">
        <f t="shared" si="5014"/>
        <v>9.9999999999999645E-2</v>
      </c>
      <c r="BM958" s="11">
        <f t="shared" si="5015"/>
        <v>0.5</v>
      </c>
      <c r="BN958" s="11">
        <f t="shared" si="5016"/>
        <v>-0.5</v>
      </c>
      <c r="BO958" s="11">
        <f t="shared" si="5017"/>
        <v>-1.333333333333333</v>
      </c>
      <c r="BP958" s="11">
        <f t="shared" si="5018"/>
        <v>-0.40000000000000036</v>
      </c>
      <c r="BQ958" s="126">
        <v>1</v>
      </c>
      <c r="BR958" s="11">
        <f t="shared" si="5019"/>
        <v>0.33333333333636483</v>
      </c>
      <c r="BS958" s="11">
        <f t="shared" si="5020"/>
        <v>-2.083333333333333</v>
      </c>
      <c r="BT958" s="11">
        <f t="shared" si="5021"/>
        <v>0.39999999999818092</v>
      </c>
      <c r="BU958" s="11">
        <f t="shared" si="5022"/>
        <v>-0.38888888888888884</v>
      </c>
      <c r="BV958" s="11">
        <f t="shared" si="5023"/>
        <v>-0.13333333333515229</v>
      </c>
      <c r="BY958" s="126"/>
      <c r="BZ958" s="126"/>
      <c r="CA958" s="122">
        <f t="shared" si="5024"/>
        <v>-0.38888888888888884</v>
      </c>
      <c r="CB958" s="126">
        <f t="shared" si="5025"/>
        <v>0</v>
      </c>
      <c r="CC958" s="126">
        <f t="shared" si="5026"/>
        <v>0</v>
      </c>
      <c r="CD958" s="126">
        <f t="shared" si="5027"/>
        <v>0</v>
      </c>
      <c r="CE958" s="126">
        <f t="shared" si="5028"/>
        <v>0</v>
      </c>
      <c r="CF958" s="126">
        <f t="shared" si="5029"/>
        <v>0</v>
      </c>
      <c r="CG958" s="126" t="str">
        <f t="shared" si="5030"/>
        <v/>
      </c>
      <c r="CH958" s="126" t="str">
        <f t="shared" si="5031"/>
        <v/>
      </c>
      <c r="CI958" s="126">
        <f t="shared" si="5032"/>
        <v>1</v>
      </c>
      <c r="CJ958" s="126">
        <f t="shared" si="5033"/>
        <v>1</v>
      </c>
      <c r="CK958" s="126" t="str">
        <f t="shared" si="5034"/>
        <v/>
      </c>
      <c r="CL958" s="126">
        <f t="shared" si="5035"/>
        <v>1</v>
      </c>
      <c r="CM958" s="126">
        <f t="shared" si="5036"/>
        <v>1</v>
      </c>
      <c r="CN958" s="126">
        <f t="shared" si="5037"/>
        <v>1</v>
      </c>
      <c r="CO958" s="126" t="str">
        <f t="shared" si="5038"/>
        <v/>
      </c>
      <c r="CP958" s="126" t="str">
        <f t="shared" si="5039"/>
        <v/>
      </c>
      <c r="CQ958" s="126">
        <f t="shared" si="5040"/>
        <v>1</v>
      </c>
      <c r="CR958" s="126"/>
      <c r="CS958" s="126">
        <f t="shared" si="5041"/>
        <v>0</v>
      </c>
      <c r="CT958" s="126">
        <f t="shared" si="5042"/>
        <v>0</v>
      </c>
      <c r="CU958" s="126">
        <f t="shared" si="5043"/>
        <v>0</v>
      </c>
      <c r="CV958" s="126">
        <f t="shared" si="5044"/>
        <v>0</v>
      </c>
      <c r="CW958" s="126">
        <f t="shared" si="5045"/>
        <v>1</v>
      </c>
      <c r="CX958" s="126" t="str">
        <f t="shared" si="5046"/>
        <v/>
      </c>
      <c r="CY958" s="126" t="str">
        <f t="shared" si="5047"/>
        <v/>
      </c>
      <c r="CZ958" s="126" t="str">
        <f t="shared" si="5048"/>
        <v/>
      </c>
      <c r="DA958" s="126" t="str">
        <f t="shared" si="5049"/>
        <v/>
      </c>
      <c r="DB958" s="126">
        <f t="shared" si="5050"/>
        <v>1</v>
      </c>
      <c r="DC958" s="126" t="str">
        <f t="shared" si="5051"/>
        <v/>
      </c>
      <c r="DD958" s="126">
        <f t="shared" si="5052"/>
        <v>1</v>
      </c>
      <c r="DE958" s="126" t="str">
        <f t="shared" si="5053"/>
        <v/>
      </c>
      <c r="DF958" s="126"/>
      <c r="DG958" s="126">
        <f t="shared" si="5054"/>
        <v>1</v>
      </c>
      <c r="DH958" s="126">
        <f t="shared" si="5055"/>
        <v>1</v>
      </c>
      <c r="DI958" s="126">
        <f t="shared" si="5056"/>
        <v>1</v>
      </c>
      <c r="DJ958" s="126">
        <f t="shared" si="5057"/>
        <v>1</v>
      </c>
      <c r="DK958" s="126" t="str">
        <f t="shared" si="5058"/>
        <v/>
      </c>
      <c r="DL958" s="126"/>
      <c r="DM958" s="126" t="str">
        <f t="shared" si="5059"/>
        <v/>
      </c>
      <c r="DN958" s="126">
        <f t="shared" si="5060"/>
        <v>0</v>
      </c>
      <c r="DO958" s="126">
        <f t="shared" si="5061"/>
        <v>1</v>
      </c>
      <c r="DP958" s="126">
        <f t="shared" si="5062"/>
        <v>0</v>
      </c>
      <c r="DQ958" s="126">
        <f t="shared" si="5063"/>
        <v>1</v>
      </c>
      <c r="DR958" s="126">
        <f t="shared" si="5064"/>
        <v>0</v>
      </c>
      <c r="DS958" s="126">
        <f t="shared" si="5065"/>
        <v>1</v>
      </c>
      <c r="DT958" s="126">
        <f t="shared" si="5066"/>
        <v>0</v>
      </c>
      <c r="DU958" s="126">
        <f t="shared" si="5067"/>
        <v>1</v>
      </c>
      <c r="DV958" s="126">
        <f t="shared" si="5068"/>
        <v>1</v>
      </c>
      <c r="DW958" s="126">
        <f t="shared" si="5069"/>
        <v>0</v>
      </c>
      <c r="DX958" s="126" t="str">
        <f t="shared" si="5070"/>
        <v/>
      </c>
      <c r="DY958" s="126" t="str">
        <f t="shared" si="5071"/>
        <v/>
      </c>
      <c r="EA958" s="126">
        <f t="shared" si="5072"/>
        <v>1</v>
      </c>
      <c r="EB958" s="126">
        <f t="shared" si="5073"/>
        <v>1</v>
      </c>
      <c r="EC958" s="126">
        <f t="shared" si="5074"/>
        <v>1</v>
      </c>
      <c r="ED958" s="126">
        <f t="shared" si="5075"/>
        <v>1</v>
      </c>
      <c r="EF958" s="126">
        <f t="shared" si="5076"/>
        <v>1</v>
      </c>
      <c r="EG958" s="126">
        <f t="shared" si="5077"/>
        <v>1</v>
      </c>
      <c r="EH958" s="126">
        <f t="shared" si="5078"/>
        <v>1</v>
      </c>
      <c r="EI958" s="126">
        <f t="shared" si="5079"/>
        <v>1</v>
      </c>
      <c r="EK958" s="126">
        <f t="shared" si="5080"/>
        <v>1</v>
      </c>
      <c r="EL958" s="126">
        <f t="shared" si="5081"/>
        <v>1</v>
      </c>
      <c r="EM958" s="126">
        <f t="shared" si="5082"/>
        <v>1</v>
      </c>
      <c r="EO958" s="126">
        <f t="shared" si="5083"/>
        <v>1</v>
      </c>
      <c r="EP958" s="126">
        <f t="shared" si="5084"/>
        <v>1</v>
      </c>
      <c r="EQ958" s="126">
        <f t="shared" si="5085"/>
        <v>1</v>
      </c>
      <c r="ES958" s="126">
        <f t="shared" si="5086"/>
        <v>1</v>
      </c>
      <c r="ET958" s="126">
        <f t="shared" si="5087"/>
        <v>1</v>
      </c>
      <c r="EU958" s="126">
        <f t="shared" si="5088"/>
        <v>1</v>
      </c>
      <c r="EV958" s="126">
        <f t="shared" si="5089"/>
        <v>1</v>
      </c>
      <c r="EW958" s="126">
        <f t="shared" si="5090"/>
        <v>0</v>
      </c>
      <c r="EY958" s="126">
        <f t="shared" si="5091"/>
        <v>1</v>
      </c>
      <c r="EZ958" s="126">
        <f t="shared" si="5092"/>
        <v>1</v>
      </c>
      <c r="FA958" s="126">
        <f t="shared" si="5093"/>
        <v>1</v>
      </c>
      <c r="FC958" s="126">
        <f t="shared" si="5094"/>
        <v>0</v>
      </c>
      <c r="FD958" s="126" t="str">
        <f t="shared" si="5095"/>
        <v/>
      </c>
      <c r="FE958" s="126"/>
      <c r="FF958" s="126">
        <f t="shared" si="5096"/>
        <v>1</v>
      </c>
      <c r="FG958" s="126">
        <f t="shared" si="5097"/>
        <v>0</v>
      </c>
      <c r="FH958" s="126">
        <f t="shared" si="5098"/>
        <v>0</v>
      </c>
      <c r="FI958" s="126" t="str">
        <f t="shared" si="5099"/>
        <v/>
      </c>
      <c r="FJ958" s="126" t="str">
        <f t="shared" si="5100"/>
        <v/>
      </c>
      <c r="FK958" s="126" t="str">
        <f t="shared" si="5101"/>
        <v/>
      </c>
      <c r="FL958" s="126" t="str">
        <f t="shared" si="5102"/>
        <v/>
      </c>
      <c r="FN958" s="126" t="str">
        <f t="shared" si="5103"/>
        <v/>
      </c>
      <c r="FO958" s="126" t="str">
        <f t="shared" si="5104"/>
        <v/>
      </c>
      <c r="FP958" s="126" t="str">
        <f t="shared" si="5105"/>
        <v/>
      </c>
      <c r="FV958" s="126">
        <f t="shared" si="5106"/>
        <v>1</v>
      </c>
      <c r="FW958" s="126">
        <f t="shared" si="5107"/>
        <v>0</v>
      </c>
      <c r="FX958" s="126">
        <f t="shared" si="5108"/>
        <v>0</v>
      </c>
      <c r="GA958" s="126">
        <f t="shared" si="5109"/>
        <v>0</v>
      </c>
      <c r="GB958" s="126">
        <f t="shared" si="5110"/>
        <v>0</v>
      </c>
      <c r="GC958" s="126">
        <f t="shared" si="5111"/>
        <v>0</v>
      </c>
      <c r="GD958" s="126">
        <f t="shared" si="5112"/>
        <v>0</v>
      </c>
      <c r="GE958" s="126">
        <f t="shared" si="5113"/>
        <v>1</v>
      </c>
      <c r="GF958" s="126">
        <f t="shared" si="5114"/>
        <v>1</v>
      </c>
      <c r="GG958" s="126">
        <f t="shared" si="5115"/>
        <v>0</v>
      </c>
      <c r="GI958" s="126">
        <f t="shared" si="5116"/>
        <v>0</v>
      </c>
      <c r="GK958" s="126">
        <f t="shared" si="5117"/>
        <v>1</v>
      </c>
      <c r="GL958" s="126">
        <f t="shared" si="5118"/>
        <v>1</v>
      </c>
      <c r="GM958" s="126">
        <f t="shared" si="5119"/>
        <v>1</v>
      </c>
      <c r="GN958" s="126">
        <f t="shared" si="5120"/>
        <v>1</v>
      </c>
      <c r="GO958" s="126">
        <f t="shared" si="5121"/>
        <v>0</v>
      </c>
      <c r="GP958" s="126">
        <f t="shared" si="5122"/>
        <v>0</v>
      </c>
      <c r="GQ958" s="126">
        <f t="shared" si="5123"/>
        <v>1</v>
      </c>
      <c r="GS958" s="126" t="str">
        <f t="shared" si="5124"/>
        <v/>
      </c>
      <c r="GT958" s="126" t="str">
        <f t="shared" si="5125"/>
        <v/>
      </c>
      <c r="GU958" s="126">
        <f t="shared" si="5126"/>
        <v>0</v>
      </c>
      <c r="GV958" s="126">
        <f t="shared" si="5127"/>
        <v>0</v>
      </c>
      <c r="GW958" s="126">
        <f t="shared" si="5128"/>
        <v>0</v>
      </c>
      <c r="GX958" s="126">
        <f t="shared" si="5129"/>
        <v>0</v>
      </c>
      <c r="GY958" s="126">
        <f t="shared" si="5130"/>
        <v>0</v>
      </c>
      <c r="GZ958" s="126"/>
      <c r="HA958" s="126">
        <f t="shared" si="5131"/>
        <v>0</v>
      </c>
      <c r="HB958" s="126">
        <f t="shared" si="5132"/>
        <v>0</v>
      </c>
      <c r="HC958" s="126">
        <f t="shared" si="5133"/>
        <v>0</v>
      </c>
      <c r="HD958" s="126">
        <f t="shared" si="5134"/>
        <v>0</v>
      </c>
      <c r="HE958" s="126">
        <f t="shared" si="5135"/>
        <v>0</v>
      </c>
      <c r="HF958" s="126">
        <f t="shared" si="5136"/>
        <v>0</v>
      </c>
      <c r="HH958" s="126">
        <f t="shared" si="5137"/>
        <v>1</v>
      </c>
      <c r="HI958" s="126">
        <f t="shared" si="5138"/>
        <v>0</v>
      </c>
      <c r="HJ958" s="126">
        <f t="shared" si="5139"/>
        <v>0</v>
      </c>
      <c r="HK958" s="126">
        <f t="shared" si="5140"/>
        <v>0</v>
      </c>
      <c r="HL958" s="126">
        <f t="shared" si="5141"/>
        <v>0</v>
      </c>
      <c r="HM958" s="126">
        <f t="shared" si="5142"/>
        <v>0</v>
      </c>
      <c r="HO958" s="126" t="str">
        <f t="shared" si="5143"/>
        <v/>
      </c>
      <c r="HP958" s="126">
        <f t="shared" si="5144"/>
        <v>1</v>
      </c>
      <c r="HQ958" s="126" t="str">
        <f t="shared" si="5145"/>
        <v/>
      </c>
      <c r="HR958" s="122">
        <f t="shared" si="5146"/>
        <v>1</v>
      </c>
      <c r="HS958" s="126" t="str">
        <f t="shared" si="5147"/>
        <v/>
      </c>
      <c r="HT958" s="122" t="str">
        <f t="shared" si="5148"/>
        <v/>
      </c>
      <c r="HU958" s="122" t="str">
        <f t="shared" si="5149"/>
        <v/>
      </c>
      <c r="HV958" s="126" t="str">
        <f t="shared" si="5150"/>
        <v/>
      </c>
      <c r="HW958" s="126" t="str">
        <f t="shared" si="5151"/>
        <v/>
      </c>
      <c r="HX958" s="126" t="str">
        <f t="shared" si="5152"/>
        <v/>
      </c>
      <c r="HZ958" s="126" t="str">
        <f t="shared" si="5153"/>
        <v/>
      </c>
      <c r="IA958" s="126">
        <f t="shared" si="5154"/>
        <v>0</v>
      </c>
      <c r="IB958" s="126" t="str">
        <f t="shared" si="5155"/>
        <v/>
      </c>
      <c r="IC958" s="126">
        <f t="shared" si="5156"/>
        <v>0</v>
      </c>
      <c r="ID958" s="126" t="str">
        <f t="shared" si="5157"/>
        <v/>
      </c>
      <c r="IE958" s="126" t="str">
        <f t="shared" si="5158"/>
        <v/>
      </c>
      <c r="IF958" s="126" t="str">
        <f t="shared" si="5159"/>
        <v/>
      </c>
      <c r="IG958" s="126" t="str">
        <f t="shared" si="5160"/>
        <v/>
      </c>
      <c r="IH958" s="126" t="str">
        <f t="shared" si="5161"/>
        <v/>
      </c>
      <c r="II958" s="126" t="str">
        <f t="shared" si="5162"/>
        <v/>
      </c>
      <c r="IO958" s="128"/>
      <c r="IP958" s="128"/>
      <c r="IQ958" s="127"/>
      <c r="IR958" s="127"/>
      <c r="IX958" s="6"/>
      <c r="IY958" s="6"/>
      <c r="IZ958" s="7"/>
      <c r="JA958" s="7"/>
      <c r="JG958" s="12"/>
      <c r="JH958" s="12"/>
      <c r="JI958" s="13"/>
      <c r="JJ958" s="13"/>
      <c r="JN958" s="6"/>
      <c r="JO958" s="6"/>
      <c r="JQ958" s="11"/>
      <c r="JR958" s="11"/>
      <c r="JS958" s="12"/>
      <c r="JT958" s="13"/>
      <c r="JU958" s="12"/>
      <c r="JV958" s="12"/>
      <c r="JW958" s="97"/>
      <c r="JX958" s="13"/>
      <c r="JY958" s="13"/>
      <c r="JZ958" s="97"/>
      <c r="KA958" s="97"/>
      <c r="KB958" s="11"/>
      <c r="KC958" s="11"/>
      <c r="KD958" s="11"/>
      <c r="KE958" s="11"/>
    </row>
    <row r="959" spans="1:291" s="122" customFormat="1" x14ac:dyDescent="0.2">
      <c r="A959" s="146">
        <f t="shared" si="4081"/>
        <v>959</v>
      </c>
      <c r="C959" s="2">
        <v>43489</v>
      </c>
      <c r="D959" s="126">
        <v>97.355000000000004</v>
      </c>
      <c r="E959" s="126">
        <v>97.4</v>
      </c>
      <c r="F959" s="126">
        <v>97.444999999999993</v>
      </c>
      <c r="G959" s="128">
        <v>105.313</v>
      </c>
      <c r="H959" s="128">
        <v>114.127</v>
      </c>
      <c r="I959" s="128">
        <v>121.24</v>
      </c>
      <c r="J959" s="127">
        <v>145.25</v>
      </c>
      <c r="K959" s="126"/>
      <c r="M959" s="126">
        <f t="shared" si="5001"/>
        <v>97.355000000000004</v>
      </c>
      <c r="N959" s="126">
        <f t="shared" si="5002"/>
        <v>97.4</v>
      </c>
      <c r="O959" s="126">
        <f t="shared" si="5003"/>
        <v>97.444999999999993</v>
      </c>
      <c r="P959" s="128">
        <f>(INT(G959)*32)+(IF(OR((INT(RIGHT(G959*1000,1))=2),(INT(RIGHT(G959*1000,1))=7)),((G959-INT(G959))+0.0005),IF(OR((INT(RIGHT(G959*1000,1))=1),(INT(RIGHT(G959*1000,1))=6),(G959-INT(G959))+0.00025),IF(OR((INT(RIGHT(G959*1000,1))=3),(INT(RIGHT(G959*1000,1))=8)),((G959-INT(G959))+0.00075),G959-INT(G959)))*100))</f>
        <v>3391.3750000000005</v>
      </c>
      <c r="Q959" s="5">
        <f t="shared" si="5004"/>
        <v>3660.7499999999995</v>
      </c>
      <c r="R959" s="6">
        <f t="shared" si="4977"/>
        <v>3895.9999999999995</v>
      </c>
      <c r="S959" s="7">
        <f t="shared" si="4978"/>
        <v>4665</v>
      </c>
      <c r="V959" s="127">
        <f t="shared" si="4983"/>
        <v>4.0000000000006253</v>
      </c>
      <c r="W959" s="127">
        <f t="shared" si="4984"/>
        <v>4.5000000000001705</v>
      </c>
      <c r="X959" s="127">
        <f t="shared" si="4985"/>
        <v>4.9999999999997158</v>
      </c>
      <c r="Y959" s="127">
        <f t="shared" si="4979"/>
        <v>1.8750000000004547</v>
      </c>
      <c r="Z959" s="126">
        <f t="shared" si="4980"/>
        <v>6.7499999999995453</v>
      </c>
      <c r="AA959" s="126">
        <f t="shared" si="4981"/>
        <v>11.499999999999545</v>
      </c>
      <c r="AB959" s="126">
        <f t="shared" si="4982"/>
        <v>26</v>
      </c>
      <c r="AC959" s="126"/>
      <c r="AD959" s="126"/>
      <c r="AE959" s="127">
        <f t="shared" si="4998"/>
        <v>4.9999189999264004E-2</v>
      </c>
      <c r="AF959" s="127">
        <f t="shared" si="4999"/>
        <v>0.45000081000028125</v>
      </c>
      <c r="AG959" s="127">
        <f t="shared" si="5000"/>
        <v>0.9500008099998265</v>
      </c>
      <c r="AH959" s="127">
        <f t="shared" ref="AH959:AH1022" si="5163">ABS(BJ959)</f>
        <v>0.74999999999878764</v>
      </c>
      <c r="AI959" s="127">
        <f t="shared" si="4986"/>
        <v>0.29999999999881766</v>
      </c>
      <c r="AJ959" s="127">
        <f t="shared" si="4987"/>
        <v>0.15000000000018154</v>
      </c>
      <c r="AK959" s="127">
        <f t="shared" si="4988"/>
        <v>0.91666666666681795</v>
      </c>
      <c r="AL959" s="127">
        <f t="shared" si="4989"/>
        <v>0.99999999999977263</v>
      </c>
      <c r="AM959" s="127">
        <f t="shared" si="4990"/>
        <v>2.8333333333328792</v>
      </c>
      <c r="AN959" s="127">
        <f t="shared" si="4991"/>
        <v>1.0999999999995449</v>
      </c>
      <c r="AO959" s="127">
        <f t="shared" si="4992"/>
        <v>1</v>
      </c>
      <c r="AP959" s="127">
        <f t="shared" si="4993"/>
        <v>0.41666666666878849</v>
      </c>
      <c r="AQ959" s="127">
        <f t="shared" si="4994"/>
        <v>4.2083333333331066</v>
      </c>
      <c r="AR959" s="127">
        <f t="shared" si="4995"/>
        <v>0.84999999999890896</v>
      </c>
      <c r="AS959" s="127">
        <f t="shared" si="4996"/>
        <v>0.97222222222176757</v>
      </c>
      <c r="AT959" s="127">
        <f t="shared" si="4997"/>
        <v>0.28333333333424271</v>
      </c>
      <c r="AU959" s="126"/>
      <c r="AX959" s="11">
        <f t="shared" si="5005"/>
        <v>4.0000000000006253</v>
      </c>
      <c r="AY959" s="11">
        <f t="shared" si="5006"/>
        <v>4.5000000000001705</v>
      </c>
      <c r="AZ959" s="11">
        <f t="shared" si="5007"/>
        <v>4.9999999999997158</v>
      </c>
      <c r="BA959" s="11">
        <f t="shared" si="4816"/>
        <v>1.8750000000004547</v>
      </c>
      <c r="BB959" s="11">
        <f t="shared" si="4817"/>
        <v>6.7499999999995453</v>
      </c>
      <c r="BC959" s="12">
        <f t="shared" si="4818"/>
        <v>11.499999999999545</v>
      </c>
      <c r="BD959" s="13">
        <f t="shared" si="4819"/>
        <v>26</v>
      </c>
      <c r="BF959" s="11">
        <f t="shared" si="5008"/>
        <v>0.24999999999971578</v>
      </c>
      <c r="BG959" s="11">
        <f t="shared" si="5009"/>
        <v>-4.9999189999264004E-2</v>
      </c>
      <c r="BH959" s="11">
        <f t="shared" si="5010"/>
        <v>0.45000081000028125</v>
      </c>
      <c r="BI959" s="11">
        <f t="shared" si="5011"/>
        <v>0.9500008099998265</v>
      </c>
      <c r="BJ959" s="11">
        <f t="shared" si="5012"/>
        <v>-0.74999999999878764</v>
      </c>
      <c r="BK959" s="11">
        <f t="shared" si="5013"/>
        <v>-0.29999999999881766</v>
      </c>
      <c r="BL959" s="11">
        <f t="shared" si="5014"/>
        <v>-0.15000000000018154</v>
      </c>
      <c r="BM959" s="11">
        <f t="shared" si="5015"/>
        <v>-0.91666666666681795</v>
      </c>
      <c r="BN959" s="11">
        <f t="shared" si="5016"/>
        <v>0.99999999999977263</v>
      </c>
      <c r="BO959" s="11">
        <f t="shared" si="5017"/>
        <v>2.8333333333328792</v>
      </c>
      <c r="BP959" s="11">
        <f t="shared" si="5018"/>
        <v>1.0999999999995449</v>
      </c>
      <c r="BQ959" s="126">
        <v>1</v>
      </c>
      <c r="BR959" s="11">
        <f t="shared" si="5019"/>
        <v>-0.41666666666878849</v>
      </c>
      <c r="BS959" s="11">
        <f t="shared" si="5020"/>
        <v>4.2083333333331066</v>
      </c>
      <c r="BT959" s="11">
        <f t="shared" si="5021"/>
        <v>-0.84999999999890896</v>
      </c>
      <c r="BU959" s="11">
        <f t="shared" si="5022"/>
        <v>0.97222222222176757</v>
      </c>
      <c r="BV959" s="11">
        <f t="shared" si="5023"/>
        <v>0.28333333333424271</v>
      </c>
      <c r="BY959" s="126"/>
      <c r="BZ959" s="126"/>
      <c r="CA959" s="122">
        <f t="shared" si="5024"/>
        <v>0.97222222222176757</v>
      </c>
      <c r="CB959" s="126">
        <f t="shared" si="5025"/>
        <v>0</v>
      </c>
      <c r="CC959" s="126">
        <f t="shared" si="5026"/>
        <v>0</v>
      </c>
      <c r="CD959" s="126">
        <f t="shared" si="5027"/>
        <v>0</v>
      </c>
      <c r="CE959" s="126">
        <f t="shared" si="5028"/>
        <v>0</v>
      </c>
      <c r="CF959" s="126">
        <f t="shared" si="5029"/>
        <v>0</v>
      </c>
      <c r="CG959" s="126" t="str">
        <f t="shared" si="5030"/>
        <v/>
      </c>
      <c r="CH959" s="126" t="str">
        <f t="shared" si="5031"/>
        <v/>
      </c>
      <c r="CI959" s="126">
        <f t="shared" si="5032"/>
        <v>1</v>
      </c>
      <c r="CJ959" s="126">
        <f t="shared" si="5033"/>
        <v>1</v>
      </c>
      <c r="CK959" s="126" t="str">
        <f t="shared" si="5034"/>
        <v/>
      </c>
      <c r="CL959" s="126">
        <f t="shared" si="5035"/>
        <v>1</v>
      </c>
      <c r="CM959" s="126">
        <f t="shared" si="5036"/>
        <v>1</v>
      </c>
      <c r="CN959" s="126">
        <f t="shared" si="5037"/>
        <v>1</v>
      </c>
      <c r="CO959" s="126" t="str">
        <f t="shared" si="5038"/>
        <v/>
      </c>
      <c r="CP959" s="126" t="str">
        <f t="shared" si="5039"/>
        <v/>
      </c>
      <c r="CQ959" s="126">
        <f t="shared" si="5040"/>
        <v>1</v>
      </c>
      <c r="CR959" s="126"/>
      <c r="CS959" s="126">
        <f t="shared" si="5041"/>
        <v>0</v>
      </c>
      <c r="CT959" s="126">
        <f t="shared" si="5042"/>
        <v>0</v>
      </c>
      <c r="CU959" s="126">
        <f t="shared" si="5043"/>
        <v>0</v>
      </c>
      <c r="CV959" s="126">
        <f t="shared" si="5044"/>
        <v>0</v>
      </c>
      <c r="CW959" s="126">
        <f t="shared" si="5045"/>
        <v>1</v>
      </c>
      <c r="CX959" s="126" t="str">
        <f t="shared" si="5046"/>
        <v/>
      </c>
      <c r="CY959" s="126" t="str">
        <f t="shared" si="5047"/>
        <v/>
      </c>
      <c r="CZ959" s="126" t="str">
        <f t="shared" si="5048"/>
        <v/>
      </c>
      <c r="DA959" s="126" t="str">
        <f t="shared" si="5049"/>
        <v/>
      </c>
      <c r="DB959" s="126">
        <f t="shared" si="5050"/>
        <v>1</v>
      </c>
      <c r="DC959" s="126" t="str">
        <f t="shared" si="5051"/>
        <v/>
      </c>
      <c r="DD959" s="126">
        <f t="shared" si="5052"/>
        <v>1</v>
      </c>
      <c r="DE959" s="126" t="str">
        <f t="shared" si="5053"/>
        <v/>
      </c>
      <c r="DF959" s="126"/>
      <c r="DG959" s="126">
        <f t="shared" si="5054"/>
        <v>1</v>
      </c>
      <c r="DH959" s="126">
        <f t="shared" si="5055"/>
        <v>1</v>
      </c>
      <c r="DI959" s="126">
        <f t="shared" si="5056"/>
        <v>1</v>
      </c>
      <c r="DJ959" s="126">
        <f t="shared" si="5057"/>
        <v>1</v>
      </c>
      <c r="DK959" s="126" t="str">
        <f t="shared" si="5058"/>
        <v/>
      </c>
      <c r="DL959" s="126"/>
      <c r="DM959" s="126" t="str">
        <f t="shared" si="5059"/>
        <v/>
      </c>
      <c r="DN959" s="126">
        <f t="shared" si="5060"/>
        <v>0</v>
      </c>
      <c r="DO959" s="126">
        <f t="shared" si="5061"/>
        <v>1</v>
      </c>
      <c r="DP959" s="126">
        <f t="shared" si="5062"/>
        <v>0</v>
      </c>
      <c r="DQ959" s="126">
        <f t="shared" si="5063"/>
        <v>1</v>
      </c>
      <c r="DR959" s="126">
        <f t="shared" si="5064"/>
        <v>0</v>
      </c>
      <c r="DS959" s="126">
        <f t="shared" si="5065"/>
        <v>1</v>
      </c>
      <c r="DT959" s="126">
        <f t="shared" si="5066"/>
        <v>0</v>
      </c>
      <c r="DU959" s="126">
        <f t="shared" si="5067"/>
        <v>1</v>
      </c>
      <c r="DV959" s="126">
        <f t="shared" si="5068"/>
        <v>1</v>
      </c>
      <c r="DW959" s="126">
        <f t="shared" si="5069"/>
        <v>0</v>
      </c>
      <c r="DX959" s="126" t="str">
        <f t="shared" si="5070"/>
        <v/>
      </c>
      <c r="DY959" s="126" t="str">
        <f t="shared" si="5071"/>
        <v/>
      </c>
      <c r="EA959" s="126">
        <f t="shared" si="5072"/>
        <v>1</v>
      </c>
      <c r="EB959" s="126">
        <f t="shared" si="5073"/>
        <v>1</v>
      </c>
      <c r="EC959" s="126">
        <f t="shared" si="5074"/>
        <v>1</v>
      </c>
      <c r="ED959" s="126">
        <f t="shared" si="5075"/>
        <v>1</v>
      </c>
      <c r="EF959" s="126">
        <f t="shared" si="5076"/>
        <v>1</v>
      </c>
      <c r="EG959" s="126">
        <f t="shared" si="5077"/>
        <v>1</v>
      </c>
      <c r="EH959" s="126">
        <f t="shared" si="5078"/>
        <v>1</v>
      </c>
      <c r="EI959" s="126">
        <f t="shared" si="5079"/>
        <v>1</v>
      </c>
      <c r="EK959" s="126">
        <f t="shared" si="5080"/>
        <v>1</v>
      </c>
      <c r="EL959" s="126">
        <f t="shared" si="5081"/>
        <v>1</v>
      </c>
      <c r="EM959" s="126">
        <f t="shared" si="5082"/>
        <v>1</v>
      </c>
      <c r="EO959" s="126">
        <f t="shared" si="5083"/>
        <v>1</v>
      </c>
      <c r="EP959" s="126">
        <f t="shared" si="5084"/>
        <v>1</v>
      </c>
      <c r="EQ959" s="126">
        <f t="shared" si="5085"/>
        <v>1</v>
      </c>
      <c r="ES959" s="126">
        <f t="shared" si="5086"/>
        <v>1</v>
      </c>
      <c r="ET959" s="126">
        <f t="shared" si="5087"/>
        <v>1</v>
      </c>
      <c r="EU959" s="126">
        <f t="shared" si="5088"/>
        <v>1</v>
      </c>
      <c r="EV959" s="126">
        <f t="shared" si="5089"/>
        <v>1</v>
      </c>
      <c r="EW959" s="126">
        <f t="shared" si="5090"/>
        <v>0</v>
      </c>
      <c r="EY959" s="126">
        <f t="shared" si="5091"/>
        <v>1</v>
      </c>
      <c r="EZ959" s="126">
        <f t="shared" si="5092"/>
        <v>1</v>
      </c>
      <c r="FA959" s="126">
        <f t="shared" si="5093"/>
        <v>1</v>
      </c>
      <c r="FC959" s="126">
        <f t="shared" si="5094"/>
        <v>0</v>
      </c>
      <c r="FD959" s="126" t="str">
        <f t="shared" si="5095"/>
        <v/>
      </c>
      <c r="FE959" s="126"/>
      <c r="FF959" s="126">
        <f t="shared" si="5096"/>
        <v>1</v>
      </c>
      <c r="FG959" s="126">
        <f t="shared" si="5097"/>
        <v>0</v>
      </c>
      <c r="FH959" s="126">
        <f t="shared" si="5098"/>
        <v>0</v>
      </c>
      <c r="FI959" s="126" t="str">
        <f t="shared" si="5099"/>
        <v/>
      </c>
      <c r="FJ959" s="126" t="str">
        <f t="shared" si="5100"/>
        <v/>
      </c>
      <c r="FK959" s="126" t="str">
        <f t="shared" si="5101"/>
        <v/>
      </c>
      <c r="FL959" s="126" t="str">
        <f t="shared" si="5102"/>
        <v/>
      </c>
      <c r="FN959" s="126" t="str">
        <f t="shared" si="5103"/>
        <v/>
      </c>
      <c r="FO959" s="126" t="str">
        <f t="shared" si="5104"/>
        <v/>
      </c>
      <c r="FP959" s="126" t="str">
        <f t="shared" si="5105"/>
        <v/>
      </c>
      <c r="FV959" s="126">
        <f t="shared" si="5106"/>
        <v>0</v>
      </c>
      <c r="FW959" s="126">
        <f t="shared" si="5107"/>
        <v>0</v>
      </c>
      <c r="FX959" s="126">
        <f t="shared" si="5108"/>
        <v>0</v>
      </c>
      <c r="GA959" s="126">
        <f t="shared" si="5109"/>
        <v>0</v>
      </c>
      <c r="GB959" s="126">
        <f t="shared" si="5110"/>
        <v>0</v>
      </c>
      <c r="GC959" s="126">
        <f t="shared" si="5111"/>
        <v>0</v>
      </c>
      <c r="GD959" s="126">
        <f t="shared" si="5112"/>
        <v>0</v>
      </c>
      <c r="GE959" s="126">
        <f t="shared" si="5113"/>
        <v>1</v>
      </c>
      <c r="GF959" s="126">
        <f t="shared" si="5114"/>
        <v>1</v>
      </c>
      <c r="GG959" s="126">
        <f t="shared" si="5115"/>
        <v>0</v>
      </c>
      <c r="GI959" s="126">
        <f t="shared" si="5116"/>
        <v>0</v>
      </c>
      <c r="GK959" s="126">
        <f t="shared" si="5117"/>
        <v>1</v>
      </c>
      <c r="GL959" s="126">
        <f t="shared" si="5118"/>
        <v>1</v>
      </c>
      <c r="GM959" s="126">
        <f t="shared" si="5119"/>
        <v>1</v>
      </c>
      <c r="GN959" s="126">
        <f t="shared" si="5120"/>
        <v>1</v>
      </c>
      <c r="GO959" s="126">
        <f t="shared" si="5121"/>
        <v>0</v>
      </c>
      <c r="GP959" s="126">
        <f t="shared" si="5122"/>
        <v>0</v>
      </c>
      <c r="GQ959" s="126">
        <f t="shared" si="5123"/>
        <v>1</v>
      </c>
      <c r="GS959" s="126" t="str">
        <f t="shared" si="5124"/>
        <v/>
      </c>
      <c r="GT959" s="126" t="str">
        <f t="shared" si="5125"/>
        <v/>
      </c>
      <c r="GU959" s="126">
        <f t="shared" si="5126"/>
        <v>0</v>
      </c>
      <c r="GV959" s="126">
        <f t="shared" si="5127"/>
        <v>0</v>
      </c>
      <c r="GW959" s="126">
        <f t="shared" si="5128"/>
        <v>0</v>
      </c>
      <c r="GX959" s="126">
        <f t="shared" si="5129"/>
        <v>0</v>
      </c>
      <c r="GY959" s="126">
        <f t="shared" si="5130"/>
        <v>0</v>
      </c>
      <c r="GZ959" s="126"/>
      <c r="HA959" s="126">
        <f t="shared" si="5131"/>
        <v>1</v>
      </c>
      <c r="HB959" s="126">
        <f t="shared" si="5132"/>
        <v>0</v>
      </c>
      <c r="HC959" s="126">
        <f t="shared" si="5133"/>
        <v>0</v>
      </c>
      <c r="HD959" s="126">
        <f t="shared" si="5134"/>
        <v>0</v>
      </c>
      <c r="HE959" s="126">
        <f t="shared" si="5135"/>
        <v>0</v>
      </c>
      <c r="HF959" s="126">
        <f t="shared" si="5136"/>
        <v>0</v>
      </c>
      <c r="HH959" s="126">
        <f t="shared" si="5137"/>
        <v>1</v>
      </c>
      <c r="HI959" s="126">
        <f t="shared" si="5138"/>
        <v>1</v>
      </c>
      <c r="HJ959" s="126">
        <f t="shared" si="5139"/>
        <v>0</v>
      </c>
      <c r="HK959" s="126">
        <f t="shared" si="5140"/>
        <v>0</v>
      </c>
      <c r="HL959" s="126">
        <f t="shared" si="5141"/>
        <v>0</v>
      </c>
      <c r="HM959" s="126">
        <f t="shared" si="5142"/>
        <v>0</v>
      </c>
      <c r="HO959" s="126">
        <f t="shared" si="5143"/>
        <v>1</v>
      </c>
      <c r="HP959" s="126" t="str">
        <f t="shared" si="5144"/>
        <v/>
      </c>
      <c r="HQ959" s="126">
        <f t="shared" si="5145"/>
        <v>1</v>
      </c>
      <c r="HR959" s="122" t="str">
        <f t="shared" si="5146"/>
        <v/>
      </c>
      <c r="HS959" s="126">
        <f t="shared" si="5147"/>
        <v>1</v>
      </c>
      <c r="HT959" s="122" t="str">
        <f t="shared" si="5148"/>
        <v/>
      </c>
      <c r="HU959" s="122" t="str">
        <f t="shared" si="5149"/>
        <v/>
      </c>
      <c r="HV959" s="126" t="str">
        <f t="shared" si="5150"/>
        <v/>
      </c>
      <c r="HW959" s="126" t="str">
        <f t="shared" si="5151"/>
        <v/>
      </c>
      <c r="HX959" s="126" t="str">
        <f t="shared" si="5152"/>
        <v/>
      </c>
      <c r="HZ959" s="126">
        <f t="shared" si="5153"/>
        <v>0</v>
      </c>
      <c r="IA959" s="126" t="str">
        <f t="shared" si="5154"/>
        <v/>
      </c>
      <c r="IB959" s="126">
        <f t="shared" si="5155"/>
        <v>0</v>
      </c>
      <c r="IC959" s="126" t="str">
        <f t="shared" si="5156"/>
        <v/>
      </c>
      <c r="ID959" s="126">
        <f t="shared" si="5157"/>
        <v>0</v>
      </c>
      <c r="IE959" s="126" t="str">
        <f t="shared" si="5158"/>
        <v/>
      </c>
      <c r="IF959" s="126" t="str">
        <f t="shared" si="5159"/>
        <v/>
      </c>
      <c r="IG959" s="126" t="str">
        <f t="shared" si="5160"/>
        <v/>
      </c>
      <c r="IH959" s="126" t="str">
        <f t="shared" si="5161"/>
        <v/>
      </c>
      <c r="II959" s="126" t="str">
        <f t="shared" si="5162"/>
        <v/>
      </c>
      <c r="IO959" s="128"/>
      <c r="IP959" s="128"/>
      <c r="IQ959" s="127"/>
      <c r="IR959" s="127"/>
      <c r="IX959" s="6"/>
      <c r="IY959" s="6"/>
      <c r="IZ959" s="7"/>
      <c r="JA959" s="7"/>
      <c r="JG959" s="12"/>
      <c r="JH959" s="12"/>
      <c r="JI959" s="13"/>
      <c r="JJ959" s="13"/>
      <c r="JN959" s="6"/>
      <c r="JO959" s="6"/>
      <c r="JQ959" s="11"/>
      <c r="JR959" s="11"/>
      <c r="JS959" s="12"/>
      <c r="JT959" s="13"/>
      <c r="JU959" s="12"/>
      <c r="JV959" s="12"/>
      <c r="JW959" s="97"/>
      <c r="JX959" s="13"/>
      <c r="JY959" s="13"/>
      <c r="JZ959" s="97"/>
      <c r="KA959" s="97"/>
      <c r="KB959" s="11"/>
      <c r="KC959" s="11"/>
      <c r="KD959" s="11"/>
      <c r="KE959" s="11"/>
    </row>
    <row r="960" spans="1:291" s="122" customFormat="1" x14ac:dyDescent="0.2">
      <c r="A960" s="146">
        <f t="shared" si="4081"/>
        <v>960</v>
      </c>
      <c r="C960" s="2">
        <v>43490</v>
      </c>
      <c r="D960" s="126">
        <v>97.31</v>
      </c>
      <c r="E960" s="126">
        <v>97.355000000000004</v>
      </c>
      <c r="F960" s="126">
        <v>97.394999999999996</v>
      </c>
      <c r="G960" s="128">
        <v>105.29</v>
      </c>
      <c r="H960" s="128">
        <v>114.06</v>
      </c>
      <c r="I960" s="128">
        <v>121.13</v>
      </c>
      <c r="J960" s="127">
        <v>145.03</v>
      </c>
      <c r="K960" s="126"/>
      <c r="M960" s="126">
        <f t="shared" si="5001"/>
        <v>97.31</v>
      </c>
      <c r="N960" s="126">
        <f t="shared" si="5002"/>
        <v>97.355000000000004</v>
      </c>
      <c r="O960" s="126">
        <f t="shared" si="5003"/>
        <v>97.394999999999996</v>
      </c>
      <c r="P960" s="128">
        <f>(INT(G960)*32)+(IF(OR((INT(RIGHT(G960*1000,1))=2),(INT(RIGHT(G960*1000,1))=7)),((G960-INT(G960))+0.0005),IF(OR((INT(RIGHT(G960*1000,1))=1),(INT(RIGHT(G960*1000,1))=6),(G960-INT(G960))+0.00025),IF(OR((INT(RIGHT(G960*1000,1))=3),(INT(RIGHT(G960*1000,1))=8)),((G960-INT(G960))+0.00075),G960-INT(G960)))*100))</f>
        <v>3389.0000000000005</v>
      </c>
      <c r="Q960" s="5">
        <f t="shared" si="5004"/>
        <v>3654</v>
      </c>
      <c r="R960" s="6">
        <f t="shared" si="4977"/>
        <v>3884.9999999999995</v>
      </c>
      <c r="S960" s="7">
        <f t="shared" si="4978"/>
        <v>4643</v>
      </c>
      <c r="V960" s="127">
        <f t="shared" si="4983"/>
        <v>4.5000000000001705</v>
      </c>
      <c r="W960" s="127">
        <f t="shared" si="4984"/>
        <v>4.5000000000001705</v>
      </c>
      <c r="X960" s="127">
        <f t="shared" si="4985"/>
        <v>4.9999999999997158</v>
      </c>
      <c r="Y960" s="127">
        <f t="shared" si="4979"/>
        <v>2.375</v>
      </c>
      <c r="Z960" s="126">
        <f t="shared" si="4980"/>
        <v>6.7499999999995453</v>
      </c>
      <c r="AA960" s="126">
        <f t="shared" si="4981"/>
        <v>11</v>
      </c>
      <c r="AB960" s="126">
        <f t="shared" si="4982"/>
        <v>22</v>
      </c>
      <c r="AC960" s="126"/>
      <c r="AD960" s="126"/>
      <c r="AE960" s="127">
        <f t="shared" si="4998"/>
        <v>0.45000081000028125</v>
      </c>
      <c r="AF960" s="127">
        <f t="shared" si="4999"/>
        <v>0.45000081000028125</v>
      </c>
      <c r="AG960" s="127">
        <f t="shared" si="5000"/>
        <v>0.9500008099998265</v>
      </c>
      <c r="AH960" s="127">
        <f t="shared" si="5163"/>
        <v>0.25000000000030287</v>
      </c>
      <c r="AI960" s="127">
        <f t="shared" si="4986"/>
        <v>0.70000000000027285</v>
      </c>
      <c r="AJ960" s="127">
        <f t="shared" si="4987"/>
        <v>0.14999999999954561</v>
      </c>
      <c r="AK960" s="127">
        <f t="shared" si="4988"/>
        <v>0.58333333333378778</v>
      </c>
      <c r="AL960" s="127">
        <f t="shared" si="4989"/>
        <v>1.2499999999995453</v>
      </c>
      <c r="AM960" s="127">
        <f t="shared" si="4990"/>
        <v>3.666666666666667</v>
      </c>
      <c r="AN960" s="127">
        <f t="shared" si="4991"/>
        <v>2.1999999999999993</v>
      </c>
      <c r="AO960" s="127">
        <f t="shared" si="4992"/>
        <v>1</v>
      </c>
      <c r="AP960" s="127">
        <f t="shared" si="4993"/>
        <v>1.7500000000009093</v>
      </c>
      <c r="AQ960" s="127">
        <f t="shared" si="4994"/>
        <v>4.5416666666673482</v>
      </c>
      <c r="AR960" s="127">
        <f t="shared" si="4995"/>
        <v>0.34999999999999964</v>
      </c>
      <c r="AS960" s="127">
        <f t="shared" si="4996"/>
        <v>1.861111111110656</v>
      </c>
      <c r="AT960" s="127">
        <f t="shared" si="4997"/>
        <v>1.8166666666666669</v>
      </c>
      <c r="AU960" s="126"/>
      <c r="AX960" s="11">
        <f t="shared" si="5005"/>
        <v>-4.5000000000001705</v>
      </c>
      <c r="AY960" s="11">
        <f t="shared" si="5006"/>
        <v>-4.5000000000001705</v>
      </c>
      <c r="AZ960" s="11">
        <f t="shared" si="5007"/>
        <v>-4.9999999999997158</v>
      </c>
      <c r="BA960" s="11">
        <f t="shared" si="4816"/>
        <v>-2.375</v>
      </c>
      <c r="BB960" s="11">
        <f t="shared" si="4817"/>
        <v>-6.7499999999995453</v>
      </c>
      <c r="BC960" s="12">
        <f t="shared" si="4818"/>
        <v>-11</v>
      </c>
      <c r="BD960" s="13">
        <f t="shared" si="4819"/>
        <v>-22</v>
      </c>
      <c r="BF960" s="11">
        <f t="shared" si="5008"/>
        <v>0.24999999999982947</v>
      </c>
      <c r="BG960" s="11">
        <f t="shared" si="5009"/>
        <v>-0.45000081000028125</v>
      </c>
      <c r="BH960" s="11">
        <f t="shared" si="5010"/>
        <v>-0.45000081000028125</v>
      </c>
      <c r="BI960" s="11">
        <f t="shared" si="5011"/>
        <v>-0.9500008099998265</v>
      </c>
      <c r="BJ960" s="11">
        <f t="shared" si="5012"/>
        <v>-0.25000000000030287</v>
      </c>
      <c r="BK960" s="11">
        <f t="shared" si="5013"/>
        <v>-0.70000000000027285</v>
      </c>
      <c r="BL960" s="11">
        <f t="shared" si="5014"/>
        <v>-0.14999999999954561</v>
      </c>
      <c r="BM960" s="11">
        <f t="shared" si="5015"/>
        <v>0.58333333333378778</v>
      </c>
      <c r="BN960" s="11">
        <f t="shared" si="5016"/>
        <v>-1.2499999999995453</v>
      </c>
      <c r="BO960" s="11">
        <f t="shared" si="5017"/>
        <v>-3.666666666666667</v>
      </c>
      <c r="BP960" s="11">
        <f t="shared" si="5018"/>
        <v>-2.1999999999999993</v>
      </c>
      <c r="BQ960" s="126">
        <v>1</v>
      </c>
      <c r="BR960" s="11">
        <f t="shared" si="5019"/>
        <v>1.7500000000009093</v>
      </c>
      <c r="BS960" s="11">
        <f t="shared" si="5020"/>
        <v>-4.5416666666673482</v>
      </c>
      <c r="BT960" s="11">
        <f t="shared" si="5021"/>
        <v>-0.34999999999999964</v>
      </c>
      <c r="BU960" s="11">
        <f t="shared" si="5022"/>
        <v>-1.861111111110656</v>
      </c>
      <c r="BV960" s="11">
        <f t="shared" si="5023"/>
        <v>-1.8166666666666669</v>
      </c>
      <c r="BY960" s="126"/>
      <c r="BZ960" s="126"/>
      <c r="CA960" s="122">
        <f t="shared" si="5024"/>
        <v>-1.861111111110656</v>
      </c>
      <c r="CB960" s="126">
        <f t="shared" si="5025"/>
        <v>1</v>
      </c>
      <c r="CC960" s="126">
        <f t="shared" si="5026"/>
        <v>1</v>
      </c>
      <c r="CD960" s="126">
        <f t="shared" si="5027"/>
        <v>1</v>
      </c>
      <c r="CE960" s="126">
        <f t="shared" si="5028"/>
        <v>1</v>
      </c>
      <c r="CF960" s="126">
        <f t="shared" si="5029"/>
        <v>1</v>
      </c>
      <c r="CG960" s="126">
        <f t="shared" si="5030"/>
        <v>1</v>
      </c>
      <c r="CH960" s="126" t="str">
        <f t="shared" si="5031"/>
        <v/>
      </c>
      <c r="CI960" s="126">
        <f t="shared" si="5032"/>
        <v>0</v>
      </c>
      <c r="CJ960" s="126">
        <f t="shared" si="5033"/>
        <v>0</v>
      </c>
      <c r="CK960" s="126" t="str">
        <f t="shared" si="5034"/>
        <v/>
      </c>
      <c r="CL960" s="126">
        <f t="shared" si="5035"/>
        <v>0</v>
      </c>
      <c r="CM960" s="126" t="str">
        <f t="shared" si="5036"/>
        <v/>
      </c>
      <c r="CN960" s="126" t="str">
        <f t="shared" si="5037"/>
        <v/>
      </c>
      <c r="CO960" s="126">
        <f t="shared" si="5038"/>
        <v>0</v>
      </c>
      <c r="CP960" s="126">
        <f t="shared" si="5039"/>
        <v>0</v>
      </c>
      <c r="CQ960" s="126" t="str">
        <f t="shared" si="5040"/>
        <v/>
      </c>
      <c r="CR960" s="126"/>
      <c r="CS960" s="126">
        <f t="shared" si="5041"/>
        <v>0</v>
      </c>
      <c r="CT960" s="126">
        <f t="shared" si="5042"/>
        <v>0</v>
      </c>
      <c r="CU960" s="126">
        <f t="shared" si="5043"/>
        <v>0</v>
      </c>
      <c r="CV960" s="126">
        <f t="shared" si="5044"/>
        <v>0</v>
      </c>
      <c r="CW960" s="126">
        <f t="shared" si="5045"/>
        <v>1</v>
      </c>
      <c r="CX960" s="126" t="str">
        <f t="shared" si="5046"/>
        <v/>
      </c>
      <c r="CY960" s="126" t="str">
        <f t="shared" si="5047"/>
        <v/>
      </c>
      <c r="CZ960" s="126" t="str">
        <f t="shared" si="5048"/>
        <v/>
      </c>
      <c r="DA960" s="126" t="str">
        <f t="shared" si="5049"/>
        <v/>
      </c>
      <c r="DB960" s="126">
        <f t="shared" si="5050"/>
        <v>1</v>
      </c>
      <c r="DC960" s="126" t="str">
        <f t="shared" si="5051"/>
        <v/>
      </c>
      <c r="DD960" s="126">
        <f t="shared" si="5052"/>
        <v>1</v>
      </c>
      <c r="DE960" s="126" t="str">
        <f t="shared" si="5053"/>
        <v/>
      </c>
      <c r="DF960" s="126"/>
      <c r="DG960" s="126">
        <f t="shared" si="5054"/>
        <v>1</v>
      </c>
      <c r="DH960" s="126">
        <f t="shared" si="5055"/>
        <v>1</v>
      </c>
      <c r="DI960" s="126">
        <f t="shared" si="5056"/>
        <v>1</v>
      </c>
      <c r="DJ960" s="126">
        <f t="shared" si="5057"/>
        <v>1</v>
      </c>
      <c r="DK960" s="126" t="str">
        <f t="shared" si="5058"/>
        <v/>
      </c>
      <c r="DL960" s="126"/>
      <c r="DM960" s="126" t="str">
        <f t="shared" si="5059"/>
        <v/>
      </c>
      <c r="DN960" s="126">
        <f t="shared" si="5060"/>
        <v>0</v>
      </c>
      <c r="DO960" s="126">
        <f t="shared" si="5061"/>
        <v>0</v>
      </c>
      <c r="DP960" s="126">
        <f t="shared" si="5062"/>
        <v>1</v>
      </c>
      <c r="DQ960" s="126">
        <f t="shared" si="5063"/>
        <v>0</v>
      </c>
      <c r="DR960" s="126">
        <f t="shared" si="5064"/>
        <v>0</v>
      </c>
      <c r="DS960" s="126">
        <f t="shared" si="5065"/>
        <v>0</v>
      </c>
      <c r="DT960" s="126">
        <f t="shared" si="5066"/>
        <v>0</v>
      </c>
      <c r="DU960" s="126">
        <f t="shared" si="5067"/>
        <v>0</v>
      </c>
      <c r="DV960" s="126">
        <f t="shared" si="5068"/>
        <v>1</v>
      </c>
      <c r="DW960" s="126">
        <f t="shared" si="5069"/>
        <v>0</v>
      </c>
      <c r="DX960" s="126" t="str">
        <f t="shared" si="5070"/>
        <v/>
      </c>
      <c r="DY960" s="126" t="str">
        <f t="shared" si="5071"/>
        <v/>
      </c>
      <c r="EA960" s="126">
        <f t="shared" si="5072"/>
        <v>1</v>
      </c>
      <c r="EB960" s="126">
        <f t="shared" si="5073"/>
        <v>1</v>
      </c>
      <c r="EC960" s="126">
        <f t="shared" si="5074"/>
        <v>1</v>
      </c>
      <c r="ED960" s="126">
        <f t="shared" si="5075"/>
        <v>1</v>
      </c>
      <c r="EF960" s="126">
        <f t="shared" si="5076"/>
        <v>1</v>
      </c>
      <c r="EG960" s="126">
        <f t="shared" si="5077"/>
        <v>1</v>
      </c>
      <c r="EH960" s="126">
        <f t="shared" si="5078"/>
        <v>1</v>
      </c>
      <c r="EI960" s="126">
        <f t="shared" si="5079"/>
        <v>1</v>
      </c>
      <c r="EK960" s="126">
        <f t="shared" si="5080"/>
        <v>1</v>
      </c>
      <c r="EL960" s="126">
        <f t="shared" si="5081"/>
        <v>1</v>
      </c>
      <c r="EM960" s="126">
        <f t="shared" si="5082"/>
        <v>1</v>
      </c>
      <c r="EO960" s="126">
        <f t="shared" si="5083"/>
        <v>1</v>
      </c>
      <c r="EP960" s="126">
        <f t="shared" si="5084"/>
        <v>1</v>
      </c>
      <c r="EQ960" s="126">
        <f t="shared" si="5085"/>
        <v>1</v>
      </c>
      <c r="ES960" s="126">
        <f t="shared" si="5086"/>
        <v>1</v>
      </c>
      <c r="ET960" s="126">
        <f t="shared" si="5087"/>
        <v>1</v>
      </c>
      <c r="EU960" s="126">
        <f t="shared" si="5088"/>
        <v>1</v>
      </c>
      <c r="EV960" s="126">
        <f t="shared" si="5089"/>
        <v>1</v>
      </c>
      <c r="EW960" s="126">
        <f t="shared" si="5090"/>
        <v>0</v>
      </c>
      <c r="EY960" s="126">
        <f t="shared" si="5091"/>
        <v>1</v>
      </c>
      <c r="EZ960" s="126">
        <f t="shared" si="5092"/>
        <v>1</v>
      </c>
      <c r="FA960" s="126">
        <f t="shared" si="5093"/>
        <v>1</v>
      </c>
      <c r="FC960" s="126">
        <f t="shared" si="5094"/>
        <v>0</v>
      </c>
      <c r="FD960" s="126" t="str">
        <f t="shared" si="5095"/>
        <v/>
      </c>
      <c r="FE960" s="126"/>
      <c r="FF960" s="126">
        <f t="shared" si="5096"/>
        <v>0</v>
      </c>
      <c r="FG960" s="126">
        <f t="shared" si="5097"/>
        <v>1</v>
      </c>
      <c r="FH960" s="126">
        <f t="shared" si="5098"/>
        <v>0</v>
      </c>
      <c r="FI960" s="126" t="str">
        <f t="shared" si="5099"/>
        <v/>
      </c>
      <c r="FJ960" s="126" t="str">
        <f t="shared" si="5100"/>
        <v/>
      </c>
      <c r="FK960" s="126" t="str">
        <f t="shared" si="5101"/>
        <v/>
      </c>
      <c r="FL960" s="126" t="str">
        <f t="shared" si="5102"/>
        <v/>
      </c>
      <c r="FN960" s="126" t="str">
        <f t="shared" si="5103"/>
        <v/>
      </c>
      <c r="FO960" s="126" t="str">
        <f t="shared" si="5104"/>
        <v/>
      </c>
      <c r="FP960" s="126" t="str">
        <f t="shared" si="5105"/>
        <v/>
      </c>
      <c r="FV960" s="126">
        <f t="shared" si="5106"/>
        <v>1</v>
      </c>
      <c r="FW960" s="126">
        <f t="shared" si="5107"/>
        <v>1</v>
      </c>
      <c r="FX960" s="126">
        <f t="shared" si="5108"/>
        <v>0</v>
      </c>
      <c r="GA960" s="126">
        <f t="shared" si="5109"/>
        <v>0</v>
      </c>
      <c r="GB960" s="126">
        <f t="shared" si="5110"/>
        <v>0</v>
      </c>
      <c r="GC960" s="126">
        <f t="shared" si="5111"/>
        <v>0</v>
      </c>
      <c r="GD960" s="126">
        <f t="shared" si="5112"/>
        <v>0</v>
      </c>
      <c r="GE960" s="126">
        <f t="shared" si="5113"/>
        <v>0</v>
      </c>
      <c r="GF960" s="126">
        <f t="shared" si="5114"/>
        <v>1</v>
      </c>
      <c r="GG960" s="126">
        <f t="shared" si="5115"/>
        <v>0</v>
      </c>
      <c r="GI960" s="126">
        <f t="shared" si="5116"/>
        <v>0</v>
      </c>
      <c r="GK960" s="126">
        <f t="shared" si="5117"/>
        <v>1</v>
      </c>
      <c r="GL960" s="126">
        <f t="shared" si="5118"/>
        <v>1</v>
      </c>
      <c r="GM960" s="126">
        <f t="shared" si="5119"/>
        <v>1</v>
      </c>
      <c r="GN960" s="126">
        <f t="shared" si="5120"/>
        <v>1</v>
      </c>
      <c r="GO960" s="126">
        <f t="shared" si="5121"/>
        <v>1</v>
      </c>
      <c r="GP960" s="126">
        <f t="shared" si="5122"/>
        <v>0</v>
      </c>
      <c r="GQ960" s="126">
        <f t="shared" si="5123"/>
        <v>1</v>
      </c>
      <c r="GS960" s="126" t="str">
        <f t="shared" si="5124"/>
        <v/>
      </c>
      <c r="GT960" s="126" t="str">
        <f t="shared" si="5125"/>
        <v/>
      </c>
      <c r="GU960" s="126">
        <f t="shared" si="5126"/>
        <v>0</v>
      </c>
      <c r="GV960" s="126">
        <f t="shared" si="5127"/>
        <v>0</v>
      </c>
      <c r="GW960" s="126">
        <f t="shared" si="5128"/>
        <v>0</v>
      </c>
      <c r="GX960" s="126">
        <f t="shared" si="5129"/>
        <v>0</v>
      </c>
      <c r="GY960" s="126">
        <f t="shared" si="5130"/>
        <v>0</v>
      </c>
      <c r="GZ960" s="126"/>
      <c r="HA960" s="126">
        <f t="shared" si="5131"/>
        <v>1</v>
      </c>
      <c r="HB960" s="126">
        <f t="shared" si="5132"/>
        <v>0</v>
      </c>
      <c r="HC960" s="126">
        <f t="shared" si="5133"/>
        <v>0</v>
      </c>
      <c r="HD960" s="126">
        <f t="shared" si="5134"/>
        <v>0</v>
      </c>
      <c r="HE960" s="126">
        <f t="shared" si="5135"/>
        <v>0</v>
      </c>
      <c r="HF960" s="126">
        <f t="shared" si="5136"/>
        <v>0</v>
      </c>
      <c r="HH960" s="126">
        <f t="shared" si="5137"/>
        <v>1</v>
      </c>
      <c r="HI960" s="126">
        <f t="shared" si="5138"/>
        <v>1</v>
      </c>
      <c r="HJ960" s="126">
        <f t="shared" si="5139"/>
        <v>1</v>
      </c>
      <c r="HK960" s="126">
        <f t="shared" si="5140"/>
        <v>0</v>
      </c>
      <c r="HL960" s="126">
        <f t="shared" si="5141"/>
        <v>0</v>
      </c>
      <c r="HM960" s="126">
        <f t="shared" si="5142"/>
        <v>0</v>
      </c>
      <c r="HO960" s="126" t="str">
        <f t="shared" si="5143"/>
        <v/>
      </c>
      <c r="HP960" s="126">
        <f t="shared" si="5144"/>
        <v>1</v>
      </c>
      <c r="HQ960" s="126" t="str">
        <f t="shared" si="5145"/>
        <v/>
      </c>
      <c r="HR960" s="122">
        <f t="shared" si="5146"/>
        <v>1</v>
      </c>
      <c r="HS960" s="126" t="str">
        <f t="shared" si="5147"/>
        <v/>
      </c>
      <c r="HT960" s="122">
        <f t="shared" si="5148"/>
        <v>1</v>
      </c>
      <c r="HU960" s="122" t="str">
        <f t="shared" si="5149"/>
        <v/>
      </c>
      <c r="HV960" s="126" t="str">
        <f t="shared" si="5150"/>
        <v/>
      </c>
      <c r="HW960" s="126" t="str">
        <f t="shared" si="5151"/>
        <v/>
      </c>
      <c r="HX960" s="126" t="str">
        <f t="shared" si="5152"/>
        <v/>
      </c>
      <c r="HZ960" s="126" t="str">
        <f t="shared" si="5153"/>
        <v/>
      </c>
      <c r="IA960" s="126">
        <f t="shared" si="5154"/>
        <v>0</v>
      </c>
      <c r="IB960" s="126" t="str">
        <f t="shared" si="5155"/>
        <v/>
      </c>
      <c r="IC960" s="126">
        <f t="shared" si="5156"/>
        <v>0</v>
      </c>
      <c r="ID960" s="126" t="str">
        <f t="shared" si="5157"/>
        <v/>
      </c>
      <c r="IE960" s="126">
        <f t="shared" si="5158"/>
        <v>0</v>
      </c>
      <c r="IF960" s="126" t="str">
        <f t="shared" si="5159"/>
        <v/>
      </c>
      <c r="IG960" s="126" t="str">
        <f t="shared" si="5160"/>
        <v/>
      </c>
      <c r="IH960" s="126" t="str">
        <f t="shared" si="5161"/>
        <v/>
      </c>
      <c r="II960" s="126" t="str">
        <f t="shared" si="5162"/>
        <v/>
      </c>
      <c r="IO960" s="128"/>
      <c r="IP960" s="128"/>
      <c r="IQ960" s="127"/>
      <c r="IR960" s="127"/>
      <c r="IX960" s="6"/>
      <c r="IY960" s="6"/>
      <c r="IZ960" s="7"/>
      <c r="JA960" s="7"/>
      <c r="JG960" s="12"/>
      <c r="JH960" s="12"/>
      <c r="JI960" s="13"/>
      <c r="JJ960" s="13"/>
      <c r="JN960" s="6"/>
      <c r="JO960" s="6"/>
      <c r="JQ960" s="11"/>
      <c r="JR960" s="11"/>
      <c r="JS960" s="12"/>
      <c r="JT960" s="13"/>
      <c r="JU960" s="12"/>
      <c r="JV960" s="12"/>
      <c r="JW960" s="97"/>
      <c r="JX960" s="13"/>
      <c r="JY960" s="13"/>
      <c r="JZ960" s="97"/>
      <c r="KA960" s="97"/>
      <c r="KB960" s="11"/>
      <c r="KC960" s="11"/>
      <c r="KD960" s="11"/>
      <c r="KE960" s="11"/>
    </row>
    <row r="961" spans="1:291" s="122" customFormat="1" x14ac:dyDescent="0.2">
      <c r="A961" s="146">
        <f t="shared" si="4081"/>
        <v>961</v>
      </c>
      <c r="C961" s="2">
        <v>43493</v>
      </c>
      <c r="D961" s="126">
        <v>97.325000000000003</v>
      </c>
      <c r="E961" s="126">
        <v>97.37</v>
      </c>
      <c r="F961" s="126">
        <v>97.41</v>
      </c>
      <c r="G961" s="128">
        <v>105.29300000000001</v>
      </c>
      <c r="H961" s="128">
        <v>114.075</v>
      </c>
      <c r="I961" s="128">
        <v>121.16</v>
      </c>
      <c r="J961" s="127">
        <v>145.03</v>
      </c>
      <c r="K961" s="126"/>
      <c r="M961" s="126">
        <f t="shared" si="5001"/>
        <v>97.325000000000003</v>
      </c>
      <c r="N961" s="126">
        <f t="shared" si="5002"/>
        <v>97.37</v>
      </c>
      <c r="O961" s="126">
        <f t="shared" si="5003"/>
        <v>97.41</v>
      </c>
      <c r="P961" s="128">
        <f>(INT(G961)*32)+(IF(OR((INT(RIGHT(G961*1000,1))=2),(INT(RIGHT(G961*1000,1))=7)),((G961-INT(G961))+0.0005),IF(OR((INT(RIGHT(G961*1000,1))=1),(INT(RIGHT(G961*1000,1))=6),(G961-INT(G961))+0.00025),IF(OR((INT(RIGHT(G961*1000,1))=3),(INT(RIGHT(G961*1000,1))=8)),((G961-INT(G961))+0.00075),G961-INT(G961)))*100))</f>
        <v>3389.3750000000005</v>
      </c>
      <c r="Q961" s="5">
        <f t="shared" si="5004"/>
        <v>3655.5000000000005</v>
      </c>
      <c r="R961" s="6">
        <f t="shared" si="4977"/>
        <v>3887.9999999999995</v>
      </c>
      <c r="S961" s="7">
        <f t="shared" si="4978"/>
        <v>4643</v>
      </c>
      <c r="V961" s="127">
        <f t="shared" si="4983"/>
        <v>1.5000000000000568</v>
      </c>
      <c r="W961" s="127">
        <f t="shared" si="4984"/>
        <v>1.5000000000000568</v>
      </c>
      <c r="X961" s="127">
        <f t="shared" si="4985"/>
        <v>1.5000000000000568</v>
      </c>
      <c r="Y961" s="127">
        <f t="shared" si="4979"/>
        <v>0.375</v>
      </c>
      <c r="Z961" s="126">
        <f t="shared" si="4980"/>
        <v>1.5000000000004547</v>
      </c>
      <c r="AA961" s="126">
        <f t="shared" si="4981"/>
        <v>3</v>
      </c>
      <c r="AB961" s="126">
        <f t="shared" si="4982"/>
        <v>0</v>
      </c>
      <c r="AC961" s="126"/>
      <c r="AD961" s="126"/>
      <c r="AE961" s="127">
        <f t="shared" si="4998"/>
        <v>0.60000017999974797</v>
      </c>
      <c r="AF961" s="127">
        <f t="shared" si="4999"/>
        <v>0.60000017999974797</v>
      </c>
      <c r="AG961" s="127">
        <f t="shared" si="5000"/>
        <v>0.60000017999974797</v>
      </c>
      <c r="AH961" s="127">
        <f t="shared" si="5163"/>
        <v>0.25000000000030309</v>
      </c>
      <c r="AI961" s="127">
        <f t="shared" si="4986"/>
        <v>0.1500000000002728</v>
      </c>
      <c r="AJ961" s="127">
        <f t="shared" si="4987"/>
        <v>0.29999999999954508</v>
      </c>
      <c r="AK961" s="127">
        <f t="shared" si="4988"/>
        <v>0.49999999999954525</v>
      </c>
      <c r="AL961" s="127">
        <f t="shared" si="4989"/>
        <v>4.5474735088646412E-13</v>
      </c>
      <c r="AM961" s="127">
        <f t="shared" si="4990"/>
        <v>3</v>
      </c>
      <c r="AN961" s="127">
        <f t="shared" si="4991"/>
        <v>3</v>
      </c>
      <c r="AO961" s="127">
        <f t="shared" si="4992"/>
        <v>1</v>
      </c>
      <c r="AP961" s="127">
        <f t="shared" si="4993"/>
        <v>0.24999999999909056</v>
      </c>
      <c r="AQ961" s="127">
        <f t="shared" si="4994"/>
        <v>3.7499999999993179</v>
      </c>
      <c r="AR961" s="127">
        <f t="shared" si="4995"/>
        <v>0.44999999999999996</v>
      </c>
      <c r="AS961" s="127">
        <f t="shared" si="4996"/>
        <v>1.5000000000004547</v>
      </c>
      <c r="AT961" s="127">
        <f t="shared" si="4997"/>
        <v>0.75</v>
      </c>
      <c r="AU961" s="126"/>
      <c r="AX961" s="11">
        <f t="shared" si="5005"/>
        <v>1.5000000000000568</v>
      </c>
      <c r="AY961" s="11">
        <f t="shared" si="5006"/>
        <v>1.5000000000000568</v>
      </c>
      <c r="AZ961" s="11">
        <f t="shared" si="5007"/>
        <v>1.5000000000000568</v>
      </c>
      <c r="BA961" s="11">
        <f t="shared" si="4816"/>
        <v>0.375</v>
      </c>
      <c r="BB961" s="11">
        <f t="shared" si="4817"/>
        <v>1.5000000000004547</v>
      </c>
      <c r="BC961" s="12">
        <f t="shared" si="4818"/>
        <v>3</v>
      </c>
      <c r="BD961" s="13">
        <f t="shared" si="4819"/>
        <v>0</v>
      </c>
      <c r="BF961" s="11">
        <f t="shared" si="5008"/>
        <v>0.75000000000005684</v>
      </c>
      <c r="BG961" s="11">
        <f t="shared" si="5009"/>
        <v>0.60000017999974797</v>
      </c>
      <c r="BH961" s="11">
        <f t="shared" si="5010"/>
        <v>0.60000017999974797</v>
      </c>
      <c r="BI961" s="11">
        <f t="shared" si="5011"/>
        <v>0.60000017999974797</v>
      </c>
      <c r="BJ961" s="11">
        <f t="shared" si="5012"/>
        <v>-0.25000000000030309</v>
      </c>
      <c r="BK961" s="11">
        <f t="shared" si="5013"/>
        <v>-0.1500000000002728</v>
      </c>
      <c r="BL961" s="11">
        <f t="shared" si="5014"/>
        <v>-0.29999999999954508</v>
      </c>
      <c r="BM961" s="11">
        <f t="shared" si="5015"/>
        <v>-0.49999999999954525</v>
      </c>
      <c r="BN961" s="11">
        <f t="shared" si="5016"/>
        <v>4.5474735088646412E-13</v>
      </c>
      <c r="BO961" s="11">
        <f t="shared" si="5017"/>
        <v>3</v>
      </c>
      <c r="BP961" s="11">
        <f t="shared" si="5018"/>
        <v>3</v>
      </c>
      <c r="BQ961" s="126">
        <v>1</v>
      </c>
      <c r="BR961" s="11">
        <f t="shared" si="5019"/>
        <v>-0.24999999999909056</v>
      </c>
      <c r="BS961" s="11">
        <f t="shared" si="5020"/>
        <v>3.7499999999993179</v>
      </c>
      <c r="BT961" s="11">
        <f t="shared" si="5021"/>
        <v>-0.44999999999999996</v>
      </c>
      <c r="BU961" s="11">
        <f t="shared" si="5022"/>
        <v>1.5000000000004547</v>
      </c>
      <c r="BV961" s="11">
        <f t="shared" si="5023"/>
        <v>0.75</v>
      </c>
      <c r="BY961" s="126"/>
      <c r="BZ961" s="126"/>
      <c r="CA961" s="122">
        <f t="shared" si="5024"/>
        <v>1.5000000000004547</v>
      </c>
      <c r="CB961" s="126">
        <f t="shared" si="5025"/>
        <v>0</v>
      </c>
      <c r="CC961" s="126">
        <f t="shared" si="5026"/>
        <v>0</v>
      </c>
      <c r="CD961" s="126">
        <f t="shared" si="5027"/>
        <v>0</v>
      </c>
      <c r="CE961" s="126">
        <f t="shared" si="5028"/>
        <v>0</v>
      </c>
      <c r="CF961" s="126">
        <f t="shared" si="5029"/>
        <v>0</v>
      </c>
      <c r="CG961" s="126" t="str">
        <f t="shared" si="5030"/>
        <v/>
      </c>
      <c r="CH961" s="126" t="str">
        <f t="shared" si="5031"/>
        <v/>
      </c>
      <c r="CI961" s="126">
        <f t="shared" si="5032"/>
        <v>1</v>
      </c>
      <c r="CJ961" s="126">
        <f t="shared" si="5033"/>
        <v>1</v>
      </c>
      <c r="CK961" s="126" t="str">
        <f t="shared" si="5034"/>
        <v/>
      </c>
      <c r="CL961" s="126">
        <f t="shared" si="5035"/>
        <v>1</v>
      </c>
      <c r="CM961" s="126">
        <f t="shared" si="5036"/>
        <v>1</v>
      </c>
      <c r="CN961" s="126">
        <f t="shared" si="5037"/>
        <v>1</v>
      </c>
      <c r="CO961" s="126" t="str">
        <f t="shared" si="5038"/>
        <v/>
      </c>
      <c r="CP961" s="126" t="str">
        <f t="shared" si="5039"/>
        <v/>
      </c>
      <c r="CQ961" s="126">
        <f t="shared" si="5040"/>
        <v>1</v>
      </c>
      <c r="CR961" s="126"/>
      <c r="CS961" s="126">
        <f t="shared" si="5041"/>
        <v>0</v>
      </c>
      <c r="CT961" s="126">
        <f t="shared" si="5042"/>
        <v>0</v>
      </c>
      <c r="CU961" s="126">
        <f t="shared" si="5043"/>
        <v>0</v>
      </c>
      <c r="CV961" s="126">
        <f t="shared" si="5044"/>
        <v>0</v>
      </c>
      <c r="CW961" s="126">
        <f t="shared" si="5045"/>
        <v>1</v>
      </c>
      <c r="CX961" s="126" t="str">
        <f t="shared" si="5046"/>
        <v/>
      </c>
      <c r="CY961" s="126" t="str">
        <f t="shared" si="5047"/>
        <v/>
      </c>
      <c r="CZ961" s="126" t="str">
        <f t="shared" si="5048"/>
        <v/>
      </c>
      <c r="DA961" s="126" t="str">
        <f t="shared" si="5049"/>
        <v/>
      </c>
      <c r="DB961" s="126">
        <f t="shared" si="5050"/>
        <v>1</v>
      </c>
      <c r="DC961" s="126" t="str">
        <f t="shared" si="5051"/>
        <v/>
      </c>
      <c r="DD961" s="126">
        <f t="shared" si="5052"/>
        <v>1</v>
      </c>
      <c r="DE961" s="126" t="str">
        <f t="shared" si="5053"/>
        <v/>
      </c>
      <c r="DF961" s="126"/>
      <c r="DG961" s="126">
        <f t="shared" si="5054"/>
        <v>1</v>
      </c>
      <c r="DH961" s="126">
        <f t="shared" si="5055"/>
        <v>1</v>
      </c>
      <c r="DI961" s="126">
        <f t="shared" si="5056"/>
        <v>1</v>
      </c>
      <c r="DJ961" s="126">
        <f t="shared" si="5057"/>
        <v>1</v>
      </c>
      <c r="DK961" s="126" t="str">
        <f t="shared" si="5058"/>
        <v/>
      </c>
      <c r="DL961" s="126"/>
      <c r="DM961" s="126" t="str">
        <f t="shared" si="5059"/>
        <v/>
      </c>
      <c r="DN961" s="126">
        <f t="shared" si="5060"/>
        <v>1</v>
      </c>
      <c r="DO961" s="126">
        <f t="shared" si="5061"/>
        <v>1</v>
      </c>
      <c r="DP961" s="126">
        <f t="shared" si="5062"/>
        <v>1</v>
      </c>
      <c r="DQ961" s="126">
        <f t="shared" si="5063"/>
        <v>1</v>
      </c>
      <c r="DR961" s="126">
        <f t="shared" si="5064"/>
        <v>0</v>
      </c>
      <c r="DS961" s="126">
        <f t="shared" si="5065"/>
        <v>1</v>
      </c>
      <c r="DT961" s="126">
        <f t="shared" si="5066"/>
        <v>0</v>
      </c>
      <c r="DU961" s="126">
        <f t="shared" si="5067"/>
        <v>1</v>
      </c>
      <c r="DV961" s="126">
        <f t="shared" si="5068"/>
        <v>1</v>
      </c>
      <c r="DW961" s="126">
        <f t="shared" si="5069"/>
        <v>0</v>
      </c>
      <c r="DX961" s="126" t="str">
        <f t="shared" si="5070"/>
        <v/>
      </c>
      <c r="DY961" s="126" t="str">
        <f t="shared" si="5071"/>
        <v/>
      </c>
      <c r="EA961" s="126">
        <f t="shared" si="5072"/>
        <v>1</v>
      </c>
      <c r="EB961" s="126">
        <f t="shared" si="5073"/>
        <v>1</v>
      </c>
      <c r="EC961" s="126">
        <f t="shared" si="5074"/>
        <v>1</v>
      </c>
      <c r="ED961" s="126">
        <f t="shared" si="5075"/>
        <v>1</v>
      </c>
      <c r="EF961" s="126">
        <f t="shared" si="5076"/>
        <v>1</v>
      </c>
      <c r="EG961" s="126">
        <f t="shared" si="5077"/>
        <v>1</v>
      </c>
      <c r="EH961" s="126">
        <f t="shared" si="5078"/>
        <v>1</v>
      </c>
      <c r="EI961" s="126">
        <f t="shared" si="5079"/>
        <v>0</v>
      </c>
      <c r="EK961" s="126">
        <f t="shared" si="5080"/>
        <v>1</v>
      </c>
      <c r="EL961" s="126">
        <f t="shared" si="5081"/>
        <v>1</v>
      </c>
      <c r="EM961" s="126">
        <f t="shared" si="5082"/>
        <v>1</v>
      </c>
      <c r="EO961" s="126">
        <f t="shared" si="5083"/>
        <v>1</v>
      </c>
      <c r="EP961" s="126">
        <f t="shared" si="5084"/>
        <v>1</v>
      </c>
      <c r="EQ961" s="126">
        <f t="shared" si="5085"/>
        <v>1</v>
      </c>
      <c r="ES961" s="126">
        <f t="shared" si="5086"/>
        <v>1</v>
      </c>
      <c r="ET961" s="126">
        <f t="shared" si="5087"/>
        <v>1</v>
      </c>
      <c r="EU961" s="126">
        <f t="shared" si="5088"/>
        <v>1</v>
      </c>
      <c r="EV961" s="126">
        <f t="shared" si="5089"/>
        <v>1</v>
      </c>
      <c r="EW961" s="126">
        <f t="shared" si="5090"/>
        <v>1</v>
      </c>
      <c r="EY961" s="126">
        <f t="shared" si="5091"/>
        <v>1</v>
      </c>
      <c r="EZ961" s="126">
        <f t="shared" si="5092"/>
        <v>1</v>
      </c>
      <c r="FA961" s="126">
        <f t="shared" si="5093"/>
        <v>1</v>
      </c>
      <c r="FC961" s="126">
        <f t="shared" si="5094"/>
        <v>0</v>
      </c>
      <c r="FD961" s="126" t="str">
        <f t="shared" si="5095"/>
        <v/>
      </c>
      <c r="FE961" s="126"/>
      <c r="FF961" s="126">
        <f t="shared" si="5096"/>
        <v>1</v>
      </c>
      <c r="FG961" s="126">
        <f t="shared" si="5097"/>
        <v>0</v>
      </c>
      <c r="FH961" s="126">
        <f t="shared" si="5098"/>
        <v>0</v>
      </c>
      <c r="FI961" s="126" t="str">
        <f t="shared" si="5099"/>
        <v/>
      </c>
      <c r="FJ961" s="126" t="str">
        <f t="shared" si="5100"/>
        <v/>
      </c>
      <c r="FK961" s="126" t="str">
        <f t="shared" si="5101"/>
        <v/>
      </c>
      <c r="FL961" s="126" t="str">
        <f t="shared" si="5102"/>
        <v/>
      </c>
      <c r="FN961" s="126" t="str">
        <f t="shared" si="5103"/>
        <v/>
      </c>
      <c r="FO961" s="126" t="str">
        <f t="shared" si="5104"/>
        <v/>
      </c>
      <c r="FP961" s="126" t="str">
        <f t="shared" si="5105"/>
        <v/>
      </c>
      <c r="FV961" s="126">
        <f t="shared" si="5106"/>
        <v>1</v>
      </c>
      <c r="FW961" s="126">
        <f t="shared" si="5107"/>
        <v>1</v>
      </c>
      <c r="FX961" s="126">
        <f t="shared" si="5108"/>
        <v>0</v>
      </c>
      <c r="GA961" s="126">
        <f t="shared" si="5109"/>
        <v>0</v>
      </c>
      <c r="GB961" s="126">
        <f t="shared" si="5110"/>
        <v>0</v>
      </c>
      <c r="GC961" s="126">
        <f t="shared" si="5111"/>
        <v>0</v>
      </c>
      <c r="GD961" s="126">
        <f t="shared" si="5112"/>
        <v>1</v>
      </c>
      <c r="GE961" s="126">
        <f t="shared" si="5113"/>
        <v>1</v>
      </c>
      <c r="GF961" s="126">
        <f t="shared" si="5114"/>
        <v>1</v>
      </c>
      <c r="GG961" s="126">
        <f t="shared" si="5115"/>
        <v>0</v>
      </c>
      <c r="GI961" s="126">
        <f t="shared" si="5116"/>
        <v>0</v>
      </c>
      <c r="GK961" s="126">
        <f t="shared" si="5117"/>
        <v>1</v>
      </c>
      <c r="GL961" s="126">
        <f t="shared" si="5118"/>
        <v>1</v>
      </c>
      <c r="GM961" s="126">
        <f t="shared" si="5119"/>
        <v>1</v>
      </c>
      <c r="GN961" s="126">
        <f t="shared" si="5120"/>
        <v>0</v>
      </c>
      <c r="GO961" s="126">
        <f t="shared" si="5121"/>
        <v>0</v>
      </c>
      <c r="GP961" s="126">
        <f t="shared" si="5122"/>
        <v>0</v>
      </c>
      <c r="GQ961" s="126">
        <f t="shared" si="5123"/>
        <v>1</v>
      </c>
      <c r="GS961" s="126" t="str">
        <f t="shared" si="5124"/>
        <v/>
      </c>
      <c r="GT961" s="126" t="str">
        <f t="shared" si="5125"/>
        <v/>
      </c>
      <c r="GU961" s="126">
        <f t="shared" si="5126"/>
        <v>0</v>
      </c>
      <c r="GV961" s="126">
        <f t="shared" si="5127"/>
        <v>0</v>
      </c>
      <c r="GW961" s="126">
        <f t="shared" si="5128"/>
        <v>0</v>
      </c>
      <c r="GX961" s="126">
        <f t="shared" si="5129"/>
        <v>0</v>
      </c>
      <c r="GY961" s="126">
        <f t="shared" si="5130"/>
        <v>0</v>
      </c>
      <c r="GZ961" s="126"/>
      <c r="HA961" s="126">
        <f t="shared" si="5131"/>
        <v>1</v>
      </c>
      <c r="HB961" s="126">
        <f t="shared" si="5132"/>
        <v>0</v>
      </c>
      <c r="HC961" s="126">
        <f t="shared" si="5133"/>
        <v>0</v>
      </c>
      <c r="HD961" s="126">
        <f t="shared" si="5134"/>
        <v>0</v>
      </c>
      <c r="HE961" s="126">
        <f t="shared" si="5135"/>
        <v>0</v>
      </c>
      <c r="HF961" s="126">
        <f t="shared" si="5136"/>
        <v>0</v>
      </c>
      <c r="HH961" s="126">
        <f t="shared" si="5137"/>
        <v>1</v>
      </c>
      <c r="HI961" s="126">
        <f t="shared" si="5138"/>
        <v>1</v>
      </c>
      <c r="HJ961" s="126">
        <f t="shared" si="5139"/>
        <v>0</v>
      </c>
      <c r="HK961" s="126">
        <f t="shared" si="5140"/>
        <v>0</v>
      </c>
      <c r="HL961" s="126">
        <f t="shared" si="5141"/>
        <v>0</v>
      </c>
      <c r="HM961" s="126">
        <f t="shared" si="5142"/>
        <v>0</v>
      </c>
      <c r="HO961" s="126">
        <f t="shared" si="5143"/>
        <v>1</v>
      </c>
      <c r="HP961" s="126">
        <f t="shared" si="5144"/>
        <v>0</v>
      </c>
      <c r="HQ961" s="126" t="str">
        <f t="shared" si="5145"/>
        <v/>
      </c>
      <c r="HR961" s="122" t="str">
        <f t="shared" si="5146"/>
        <v/>
      </c>
      <c r="HS961" s="126" t="str">
        <f t="shared" si="5147"/>
        <v/>
      </c>
      <c r="HT961" s="122" t="str">
        <f t="shared" si="5148"/>
        <v/>
      </c>
      <c r="HU961" s="122" t="str">
        <f t="shared" si="5149"/>
        <v/>
      </c>
      <c r="HV961" s="126" t="str">
        <f t="shared" si="5150"/>
        <v/>
      </c>
      <c r="HW961" s="126" t="str">
        <f t="shared" si="5151"/>
        <v/>
      </c>
      <c r="HX961" s="126" t="str">
        <f t="shared" si="5152"/>
        <v/>
      </c>
      <c r="HZ961" s="126">
        <f t="shared" si="5153"/>
        <v>0</v>
      </c>
      <c r="IA961" s="126">
        <f t="shared" si="5154"/>
        <v>1</v>
      </c>
      <c r="IB961" s="126" t="str">
        <f t="shared" si="5155"/>
        <v/>
      </c>
      <c r="IC961" s="126" t="str">
        <f t="shared" si="5156"/>
        <v/>
      </c>
      <c r="ID961" s="126" t="str">
        <f t="shared" si="5157"/>
        <v/>
      </c>
      <c r="IE961" s="126" t="str">
        <f t="shared" si="5158"/>
        <v/>
      </c>
      <c r="IF961" s="126" t="str">
        <f t="shared" si="5159"/>
        <v/>
      </c>
      <c r="IG961" s="126" t="str">
        <f t="shared" si="5160"/>
        <v/>
      </c>
      <c r="IH961" s="126" t="str">
        <f t="shared" si="5161"/>
        <v/>
      </c>
      <c r="II961" s="126" t="str">
        <f t="shared" si="5162"/>
        <v/>
      </c>
      <c r="IO961" s="128"/>
      <c r="IP961" s="128"/>
      <c r="IQ961" s="127"/>
      <c r="IR961" s="127"/>
      <c r="IX961" s="6"/>
      <c r="IY961" s="6"/>
      <c r="IZ961" s="7"/>
      <c r="JA961" s="7"/>
      <c r="JG961" s="12"/>
      <c r="JH961" s="12"/>
      <c r="JI961" s="13"/>
      <c r="JJ961" s="13"/>
      <c r="JN961" s="6"/>
      <c r="JO961" s="6"/>
      <c r="JQ961" s="11"/>
      <c r="JR961" s="11"/>
      <c r="JS961" s="12"/>
      <c r="JT961" s="13"/>
      <c r="JU961" s="12"/>
      <c r="JV961" s="12"/>
      <c r="JW961" s="97"/>
      <c r="JX961" s="13"/>
      <c r="JY961" s="13"/>
      <c r="JZ961" s="97"/>
      <c r="KA961" s="97"/>
      <c r="KB961" s="11"/>
      <c r="KC961" s="11"/>
      <c r="KD961" s="11"/>
      <c r="KE961" s="11"/>
    </row>
    <row r="962" spans="1:291" s="122" customFormat="1" x14ac:dyDescent="0.2">
      <c r="A962" s="146">
        <f t="shared" si="4081"/>
        <v>962</v>
      </c>
      <c r="C962" s="2">
        <v>43494</v>
      </c>
      <c r="D962" s="126">
        <v>97.344999999999999</v>
      </c>
      <c r="E962" s="126">
        <v>97.394999999999996</v>
      </c>
      <c r="F962" s="126">
        <v>97.444999999999993</v>
      </c>
      <c r="G962" s="128">
        <v>105.31</v>
      </c>
      <c r="H962" s="128">
        <v>114.122</v>
      </c>
      <c r="I962" s="128">
        <v>121.25</v>
      </c>
      <c r="J962" s="127">
        <v>145.21</v>
      </c>
      <c r="K962" s="126"/>
      <c r="M962" s="126">
        <f t="shared" si="5001"/>
        <v>97.344999999999999</v>
      </c>
      <c r="N962" s="126">
        <f t="shared" si="5002"/>
        <v>97.394999999999996</v>
      </c>
      <c r="O962" s="126">
        <f t="shared" si="5003"/>
        <v>97.444999999999993</v>
      </c>
      <c r="P962" s="128">
        <f>(INT(G962)*32)+(IF(OR((INT(RIGHT(G962*1000,1))=2),(INT(RIGHT(G962*1000,1))=7)),((G962-INT(G962))+0.0005),IF(OR((INT(RIGHT(G962*1000,1))=1),(INT(RIGHT(G962*1000,1))=6),(G962-INT(G962))+0.00025),IF(OR((INT(RIGHT(G962*1000,1))=3),(INT(RIGHT(G962*1000,1))=8)),((G962-INT(G962))+0.00075),G962-INT(G962)))*100))</f>
        <v>3391</v>
      </c>
      <c r="Q962" s="5">
        <f t="shared" si="5004"/>
        <v>3660.25</v>
      </c>
      <c r="R962" s="6">
        <f t="shared" si="4977"/>
        <v>3897</v>
      </c>
      <c r="S962" s="7">
        <f t="shared" si="4978"/>
        <v>4661.0000000000009</v>
      </c>
      <c r="V962" s="127">
        <f t="shared" si="4983"/>
        <v>1.9999999999996021</v>
      </c>
      <c r="W962" s="127">
        <f t="shared" si="4984"/>
        <v>2.4999999999991473</v>
      </c>
      <c r="X962" s="127">
        <f t="shared" si="4985"/>
        <v>3.4999999999996589</v>
      </c>
      <c r="Y962" s="127">
        <f t="shared" si="4979"/>
        <v>1.6249999999995453</v>
      </c>
      <c r="Z962" s="126">
        <f t="shared" si="4980"/>
        <v>4.7499999999995453</v>
      </c>
      <c r="AA962" s="126">
        <f t="shared" si="4981"/>
        <v>9.0000000000004547</v>
      </c>
      <c r="AB962" s="126">
        <f t="shared" si="4982"/>
        <v>18.000000000000909</v>
      </c>
      <c r="AC962" s="126"/>
      <c r="AD962" s="126"/>
      <c r="AE962" s="127">
        <f t="shared" si="4998"/>
        <v>0.84999943000023936</v>
      </c>
      <c r="AF962" s="127">
        <f t="shared" si="4999"/>
        <v>0.34999943000069411</v>
      </c>
      <c r="AG962" s="127">
        <f t="shared" si="5000"/>
        <v>0.65000056999981748</v>
      </c>
      <c r="AH962" s="127">
        <f t="shared" si="5163"/>
        <v>8.3333333332726856E-2</v>
      </c>
      <c r="AI962" s="127">
        <f t="shared" si="4986"/>
        <v>0.39999999999936353</v>
      </c>
      <c r="AJ962" s="127">
        <f t="shared" si="4987"/>
        <v>0.65000000000072777</v>
      </c>
      <c r="AK962" s="127">
        <f t="shared" si="4988"/>
        <v>1.2500000000007576</v>
      </c>
      <c r="AL962" s="127">
        <f t="shared" si="4989"/>
        <v>0.24999999999931788</v>
      </c>
      <c r="AM962" s="127">
        <f t="shared" si="4990"/>
        <v>3.0000000000001519</v>
      </c>
      <c r="AN962" s="127">
        <f t="shared" si="4991"/>
        <v>1.8000000000000913</v>
      </c>
      <c r="AO962" s="127">
        <f t="shared" si="4992"/>
        <v>1</v>
      </c>
      <c r="AP962" s="127">
        <f t="shared" si="4993"/>
        <v>1.9166666666663636</v>
      </c>
      <c r="AQ962" s="127">
        <f t="shared" si="4994"/>
        <v>4.8750000000012879</v>
      </c>
      <c r="AR962" s="127">
        <f t="shared" si="4995"/>
        <v>0.35000000000109122</v>
      </c>
      <c r="AS962" s="127">
        <f t="shared" si="4996"/>
        <v>0.74999999999934275</v>
      </c>
      <c r="AT962" s="127">
        <f t="shared" si="4997"/>
        <v>0.84999999999896936</v>
      </c>
      <c r="AU962" s="126"/>
      <c r="AX962" s="11">
        <f t="shared" si="5005"/>
        <v>1.9999999999996021</v>
      </c>
      <c r="AY962" s="11">
        <f t="shared" si="5006"/>
        <v>2.4999999999991473</v>
      </c>
      <c r="AZ962" s="11">
        <f t="shared" si="5007"/>
        <v>3.4999999999996589</v>
      </c>
      <c r="BA962" s="11">
        <f t="shared" si="4816"/>
        <v>1.6249999999995453</v>
      </c>
      <c r="BB962" s="11">
        <f t="shared" si="4817"/>
        <v>4.7499999999995453</v>
      </c>
      <c r="BC962" s="12">
        <f t="shared" si="4818"/>
        <v>9.0000000000004547</v>
      </c>
      <c r="BD962" s="13">
        <f t="shared" si="4819"/>
        <v>18.000000000000909</v>
      </c>
      <c r="BF962" s="11">
        <f t="shared" si="5008"/>
        <v>-1.2499999999994884</v>
      </c>
      <c r="BG962" s="11">
        <f t="shared" si="5009"/>
        <v>-0.84999943000023936</v>
      </c>
      <c r="BH962" s="11">
        <f t="shared" si="5010"/>
        <v>-0.34999943000069411</v>
      </c>
      <c r="BI962" s="11">
        <f t="shared" si="5011"/>
        <v>0.65000056999981748</v>
      </c>
      <c r="BJ962" s="11">
        <f t="shared" si="5012"/>
        <v>8.3333333332726856E-2</v>
      </c>
      <c r="BK962" s="11">
        <f t="shared" si="5013"/>
        <v>0.39999999999936353</v>
      </c>
      <c r="BL962" s="11">
        <f t="shared" si="5014"/>
        <v>-0.65000000000072777</v>
      </c>
      <c r="BM962" s="11">
        <f t="shared" si="5015"/>
        <v>-1.2500000000007576</v>
      </c>
      <c r="BN962" s="11">
        <f t="shared" si="5016"/>
        <v>0.24999999999931788</v>
      </c>
      <c r="BO962" s="11">
        <f t="shared" si="5017"/>
        <v>3.0000000000001519</v>
      </c>
      <c r="BP962" s="11">
        <f t="shared" si="5018"/>
        <v>1.8000000000000913</v>
      </c>
      <c r="BQ962" s="126">
        <v>1</v>
      </c>
      <c r="BR962" s="11">
        <f t="shared" si="5019"/>
        <v>-1.9166666666663636</v>
      </c>
      <c r="BS962" s="11">
        <f t="shared" si="5020"/>
        <v>4.8750000000012879</v>
      </c>
      <c r="BT962" s="11">
        <f t="shared" si="5021"/>
        <v>-0.35000000000109122</v>
      </c>
      <c r="BU962" s="11">
        <f t="shared" si="5022"/>
        <v>0.74999999999934275</v>
      </c>
      <c r="BV962" s="11">
        <f t="shared" si="5023"/>
        <v>0.84999999999896936</v>
      </c>
      <c r="BY962" s="126"/>
      <c r="BZ962" s="126"/>
      <c r="CA962" s="122">
        <f t="shared" si="5024"/>
        <v>0.74999999999934275</v>
      </c>
      <c r="CB962" s="126">
        <f t="shared" si="5025"/>
        <v>1</v>
      </c>
      <c r="CC962" s="126">
        <f t="shared" si="5026"/>
        <v>1</v>
      </c>
      <c r="CD962" s="126">
        <f t="shared" si="5027"/>
        <v>1</v>
      </c>
      <c r="CE962" s="126">
        <f t="shared" si="5028"/>
        <v>1</v>
      </c>
      <c r="CF962" s="126">
        <f t="shared" si="5029"/>
        <v>1</v>
      </c>
      <c r="CG962" s="126">
        <f t="shared" si="5030"/>
        <v>1</v>
      </c>
      <c r="CH962" s="126" t="str">
        <f t="shared" si="5031"/>
        <v/>
      </c>
      <c r="CI962" s="126">
        <f t="shared" si="5032"/>
        <v>0</v>
      </c>
      <c r="CJ962" s="126">
        <f t="shared" si="5033"/>
        <v>0</v>
      </c>
      <c r="CK962" s="126" t="str">
        <f t="shared" si="5034"/>
        <v/>
      </c>
      <c r="CL962" s="126">
        <f t="shared" si="5035"/>
        <v>0</v>
      </c>
      <c r="CM962" s="126" t="str">
        <f t="shared" si="5036"/>
        <v/>
      </c>
      <c r="CN962" s="126" t="str">
        <f t="shared" si="5037"/>
        <v/>
      </c>
      <c r="CO962" s="126">
        <f t="shared" si="5038"/>
        <v>0</v>
      </c>
      <c r="CP962" s="126">
        <f t="shared" si="5039"/>
        <v>0</v>
      </c>
      <c r="CQ962" s="126" t="str">
        <f t="shared" si="5040"/>
        <v/>
      </c>
      <c r="CR962" s="126"/>
      <c r="CS962" s="126">
        <f t="shared" si="5041"/>
        <v>0</v>
      </c>
      <c r="CT962" s="126">
        <f t="shared" si="5042"/>
        <v>0</v>
      </c>
      <c r="CU962" s="126">
        <f t="shared" si="5043"/>
        <v>0</v>
      </c>
      <c r="CV962" s="126">
        <f t="shared" si="5044"/>
        <v>0</v>
      </c>
      <c r="CW962" s="126">
        <f t="shared" si="5045"/>
        <v>1</v>
      </c>
      <c r="CX962" s="126" t="str">
        <f t="shared" si="5046"/>
        <v/>
      </c>
      <c r="CY962" s="126" t="str">
        <f t="shared" si="5047"/>
        <v/>
      </c>
      <c r="CZ962" s="126" t="str">
        <f t="shared" si="5048"/>
        <v/>
      </c>
      <c r="DA962" s="126" t="str">
        <f t="shared" si="5049"/>
        <v/>
      </c>
      <c r="DB962" s="126">
        <f t="shared" si="5050"/>
        <v>1</v>
      </c>
      <c r="DC962" s="126" t="str">
        <f t="shared" si="5051"/>
        <v/>
      </c>
      <c r="DD962" s="126">
        <f t="shared" si="5052"/>
        <v>1</v>
      </c>
      <c r="DE962" s="126" t="str">
        <f t="shared" si="5053"/>
        <v/>
      </c>
      <c r="DF962" s="126"/>
      <c r="DG962" s="126">
        <f t="shared" si="5054"/>
        <v>1</v>
      </c>
      <c r="DH962" s="126">
        <f t="shared" si="5055"/>
        <v>1</v>
      </c>
      <c r="DI962" s="126">
        <f t="shared" si="5056"/>
        <v>1</v>
      </c>
      <c r="DJ962" s="126">
        <f t="shared" si="5057"/>
        <v>1</v>
      </c>
      <c r="DK962" s="126" t="str">
        <f t="shared" si="5058"/>
        <v/>
      </c>
      <c r="DL962" s="126"/>
      <c r="DM962" s="126" t="str">
        <f t="shared" si="5059"/>
        <v/>
      </c>
      <c r="DN962" s="126">
        <f t="shared" si="5060"/>
        <v>0</v>
      </c>
      <c r="DO962" s="126">
        <f t="shared" si="5061"/>
        <v>0</v>
      </c>
      <c r="DP962" s="126">
        <f t="shared" si="5062"/>
        <v>1</v>
      </c>
      <c r="DQ962" s="126">
        <f t="shared" si="5063"/>
        <v>0</v>
      </c>
      <c r="DR962" s="126">
        <f t="shared" si="5064"/>
        <v>0</v>
      </c>
      <c r="DS962" s="126">
        <f t="shared" si="5065"/>
        <v>1</v>
      </c>
      <c r="DT962" s="126">
        <f t="shared" si="5066"/>
        <v>0</v>
      </c>
      <c r="DU962" s="126">
        <f t="shared" si="5067"/>
        <v>0</v>
      </c>
      <c r="DV962" s="126">
        <f t="shared" si="5068"/>
        <v>1</v>
      </c>
      <c r="DW962" s="126">
        <f t="shared" si="5069"/>
        <v>0</v>
      </c>
      <c r="DX962" s="126" t="str">
        <f t="shared" si="5070"/>
        <v/>
      </c>
      <c r="DY962" s="126" t="str">
        <f t="shared" si="5071"/>
        <v/>
      </c>
      <c r="EA962" s="126">
        <f t="shared" si="5072"/>
        <v>1</v>
      </c>
      <c r="EB962" s="126">
        <f t="shared" si="5073"/>
        <v>1</v>
      </c>
      <c r="EC962" s="126">
        <f t="shared" si="5074"/>
        <v>1</v>
      </c>
      <c r="ED962" s="126">
        <f t="shared" si="5075"/>
        <v>1</v>
      </c>
      <c r="EF962" s="126">
        <f t="shared" si="5076"/>
        <v>1</v>
      </c>
      <c r="EG962" s="126">
        <f t="shared" si="5077"/>
        <v>1</v>
      </c>
      <c r="EH962" s="126">
        <f t="shared" si="5078"/>
        <v>1</v>
      </c>
      <c r="EI962" s="126">
        <f t="shared" si="5079"/>
        <v>1</v>
      </c>
      <c r="EK962" s="126">
        <f t="shared" si="5080"/>
        <v>1</v>
      </c>
      <c r="EL962" s="126">
        <f t="shared" si="5081"/>
        <v>1</v>
      </c>
      <c r="EM962" s="126">
        <f t="shared" si="5082"/>
        <v>1</v>
      </c>
      <c r="EO962" s="126">
        <f t="shared" si="5083"/>
        <v>1</v>
      </c>
      <c r="EP962" s="126">
        <f t="shared" si="5084"/>
        <v>1</v>
      </c>
      <c r="EQ962" s="126">
        <f t="shared" si="5085"/>
        <v>1</v>
      </c>
      <c r="ES962" s="126">
        <f t="shared" si="5086"/>
        <v>1</v>
      </c>
      <c r="ET962" s="126">
        <f t="shared" si="5087"/>
        <v>1</v>
      </c>
      <c r="EU962" s="126">
        <f t="shared" si="5088"/>
        <v>1</v>
      </c>
      <c r="EV962" s="126">
        <f t="shared" si="5089"/>
        <v>1</v>
      </c>
      <c r="EW962" s="126">
        <f t="shared" si="5090"/>
        <v>0</v>
      </c>
      <c r="EY962" s="126">
        <f t="shared" si="5091"/>
        <v>1</v>
      </c>
      <c r="EZ962" s="126">
        <f t="shared" si="5092"/>
        <v>1</v>
      </c>
      <c r="FA962" s="126">
        <f t="shared" si="5093"/>
        <v>1</v>
      </c>
      <c r="FC962" s="126">
        <f t="shared" si="5094"/>
        <v>0</v>
      </c>
      <c r="FD962" s="126" t="str">
        <f t="shared" si="5095"/>
        <v/>
      </c>
      <c r="FE962" s="126"/>
      <c r="FF962" s="126">
        <f t="shared" si="5096"/>
        <v>0</v>
      </c>
      <c r="FG962" s="126">
        <f t="shared" si="5097"/>
        <v>1</v>
      </c>
      <c r="FH962" s="126">
        <f t="shared" si="5098"/>
        <v>0</v>
      </c>
      <c r="FI962" s="126" t="str">
        <f t="shared" si="5099"/>
        <v/>
      </c>
      <c r="FJ962" s="126" t="str">
        <f t="shared" si="5100"/>
        <v/>
      </c>
      <c r="FK962" s="126" t="str">
        <f t="shared" si="5101"/>
        <v/>
      </c>
      <c r="FL962" s="126" t="str">
        <f t="shared" si="5102"/>
        <v/>
      </c>
      <c r="FN962" s="126" t="str">
        <f t="shared" si="5103"/>
        <v/>
      </c>
      <c r="FO962" s="126" t="str">
        <f t="shared" si="5104"/>
        <v/>
      </c>
      <c r="FP962" s="126" t="str">
        <f t="shared" si="5105"/>
        <v/>
      </c>
      <c r="FV962" s="126">
        <f t="shared" si="5106"/>
        <v>0</v>
      </c>
      <c r="FW962" s="126">
        <f t="shared" si="5107"/>
        <v>1</v>
      </c>
      <c r="FX962" s="126">
        <f t="shared" si="5108"/>
        <v>1</v>
      </c>
      <c r="GA962" s="126">
        <f t="shared" si="5109"/>
        <v>0</v>
      </c>
      <c r="GB962" s="126">
        <f t="shared" si="5110"/>
        <v>0</v>
      </c>
      <c r="GC962" s="126">
        <f t="shared" si="5111"/>
        <v>0</v>
      </c>
      <c r="GD962" s="126">
        <f t="shared" si="5112"/>
        <v>0</v>
      </c>
      <c r="GE962" s="126">
        <f t="shared" si="5113"/>
        <v>0</v>
      </c>
      <c r="GF962" s="126">
        <f t="shared" si="5114"/>
        <v>1</v>
      </c>
      <c r="GG962" s="126">
        <f t="shared" si="5115"/>
        <v>0</v>
      </c>
      <c r="GI962" s="126">
        <f t="shared" si="5116"/>
        <v>0</v>
      </c>
      <c r="GK962" s="126">
        <f t="shared" si="5117"/>
        <v>1</v>
      </c>
      <c r="GL962" s="126">
        <f t="shared" si="5118"/>
        <v>1</v>
      </c>
      <c r="GM962" s="126">
        <f t="shared" si="5119"/>
        <v>1</v>
      </c>
      <c r="GN962" s="126">
        <f t="shared" si="5120"/>
        <v>1</v>
      </c>
      <c r="GO962" s="126">
        <f t="shared" si="5121"/>
        <v>1</v>
      </c>
      <c r="GP962" s="126">
        <f t="shared" si="5122"/>
        <v>0</v>
      </c>
      <c r="GQ962" s="126">
        <f t="shared" si="5123"/>
        <v>1</v>
      </c>
      <c r="GS962" s="126" t="str">
        <f t="shared" si="5124"/>
        <v/>
      </c>
      <c r="GT962" s="126" t="str">
        <f t="shared" si="5125"/>
        <v/>
      </c>
      <c r="GU962" s="126">
        <f t="shared" si="5126"/>
        <v>1</v>
      </c>
      <c r="GV962" s="126">
        <f t="shared" si="5127"/>
        <v>0</v>
      </c>
      <c r="GW962" s="126">
        <f t="shared" si="5128"/>
        <v>0</v>
      </c>
      <c r="GX962" s="126">
        <f t="shared" si="5129"/>
        <v>0</v>
      </c>
      <c r="GY962" s="126">
        <f t="shared" si="5130"/>
        <v>0</v>
      </c>
      <c r="GZ962" s="126"/>
      <c r="HA962" s="126">
        <f t="shared" si="5131"/>
        <v>1</v>
      </c>
      <c r="HB962" s="126">
        <f t="shared" si="5132"/>
        <v>0</v>
      </c>
      <c r="HC962" s="126">
        <f t="shared" si="5133"/>
        <v>0</v>
      </c>
      <c r="HD962" s="126">
        <f t="shared" si="5134"/>
        <v>0</v>
      </c>
      <c r="HE962" s="126">
        <f t="shared" si="5135"/>
        <v>0</v>
      </c>
      <c r="HF962" s="126">
        <f t="shared" si="5136"/>
        <v>0</v>
      </c>
      <c r="HH962" s="126">
        <f t="shared" si="5137"/>
        <v>1</v>
      </c>
      <c r="HI962" s="126">
        <f t="shared" si="5138"/>
        <v>1</v>
      </c>
      <c r="HJ962" s="126">
        <f t="shared" si="5139"/>
        <v>1</v>
      </c>
      <c r="HK962" s="126">
        <f t="shared" si="5140"/>
        <v>0</v>
      </c>
      <c r="HL962" s="126">
        <f t="shared" si="5141"/>
        <v>0</v>
      </c>
      <c r="HM962" s="126">
        <f t="shared" si="5142"/>
        <v>0</v>
      </c>
      <c r="HO962" s="126">
        <f t="shared" si="5143"/>
        <v>1</v>
      </c>
      <c r="HP962" s="126" t="str">
        <f t="shared" si="5144"/>
        <v/>
      </c>
      <c r="HQ962" s="126">
        <f t="shared" si="5145"/>
        <v>1</v>
      </c>
      <c r="HR962" s="122" t="str">
        <f t="shared" si="5146"/>
        <v/>
      </c>
      <c r="HS962" s="126">
        <f t="shared" si="5147"/>
        <v>1</v>
      </c>
      <c r="HT962" s="122" t="str">
        <f t="shared" si="5148"/>
        <v/>
      </c>
      <c r="HU962" s="122" t="str">
        <f t="shared" si="5149"/>
        <v/>
      </c>
      <c r="HV962" s="126" t="str">
        <f t="shared" si="5150"/>
        <v/>
      </c>
      <c r="HW962" s="126" t="str">
        <f t="shared" si="5151"/>
        <v/>
      </c>
      <c r="HX962" s="126" t="str">
        <f t="shared" si="5152"/>
        <v/>
      </c>
      <c r="HZ962" s="126">
        <f t="shared" si="5153"/>
        <v>0</v>
      </c>
      <c r="IA962" s="126" t="str">
        <f t="shared" si="5154"/>
        <v/>
      </c>
      <c r="IB962" s="126">
        <f t="shared" si="5155"/>
        <v>0</v>
      </c>
      <c r="IC962" s="126" t="str">
        <f t="shared" si="5156"/>
        <v/>
      </c>
      <c r="ID962" s="126">
        <f t="shared" si="5157"/>
        <v>0</v>
      </c>
      <c r="IE962" s="126" t="str">
        <f t="shared" si="5158"/>
        <v/>
      </c>
      <c r="IF962" s="126" t="str">
        <f t="shared" si="5159"/>
        <v/>
      </c>
      <c r="IG962" s="126" t="str">
        <f t="shared" si="5160"/>
        <v/>
      </c>
      <c r="IH962" s="126" t="str">
        <f t="shared" si="5161"/>
        <v/>
      </c>
      <c r="II962" s="126" t="str">
        <f t="shared" si="5162"/>
        <v/>
      </c>
      <c r="IO962" s="128"/>
      <c r="IP962" s="128"/>
      <c r="IQ962" s="127"/>
      <c r="IR962" s="127"/>
      <c r="IX962" s="6"/>
      <c r="IY962" s="6"/>
      <c r="IZ962" s="7"/>
      <c r="JA962" s="7"/>
      <c r="JG962" s="12"/>
      <c r="JH962" s="12"/>
      <c r="JI962" s="13"/>
      <c r="JJ962" s="13"/>
      <c r="JN962" s="6"/>
      <c r="JO962" s="6"/>
      <c r="JQ962" s="11"/>
      <c r="JR962" s="11"/>
      <c r="JS962" s="12"/>
      <c r="JT962" s="13"/>
      <c r="JU962" s="12"/>
      <c r="JV962" s="12"/>
      <c r="JW962" s="97"/>
      <c r="JX962" s="13"/>
      <c r="JY962" s="13"/>
      <c r="JZ962" s="97"/>
      <c r="KA962" s="97"/>
      <c r="KB962" s="11"/>
      <c r="KC962" s="11"/>
      <c r="KD962" s="11"/>
      <c r="KE962" s="11"/>
    </row>
    <row r="963" spans="1:291" s="122" customFormat="1" x14ac:dyDescent="0.2">
      <c r="A963" s="146">
        <f t="shared" si="4081"/>
        <v>963</v>
      </c>
      <c r="C963" s="2">
        <v>43495</v>
      </c>
      <c r="D963" s="126">
        <v>97.39</v>
      </c>
      <c r="E963" s="126">
        <v>97.45</v>
      </c>
      <c r="F963" s="126">
        <v>97.5</v>
      </c>
      <c r="G963" s="128">
        <v>106.01300000000001</v>
      </c>
      <c r="H963" s="128">
        <v>114.187</v>
      </c>
      <c r="I963" s="128">
        <v>122</v>
      </c>
      <c r="J963" s="127">
        <v>145.22</v>
      </c>
      <c r="K963" s="126"/>
      <c r="M963" s="126">
        <f t="shared" si="5001"/>
        <v>97.39</v>
      </c>
      <c r="N963" s="126">
        <f t="shared" si="5002"/>
        <v>97.45</v>
      </c>
      <c r="O963" s="126">
        <f t="shared" si="5003"/>
        <v>97.5</v>
      </c>
      <c r="P963" s="128">
        <f>(INT(G963)*32)+(IF(OR((INT(RIGHT(G963*1000,1))=2),(INT(RIGHT(G963*1000,1))=7)),((G963-INT(G963))+0.0005),IF(OR((INT(RIGHT(G963*1000,1))=1),(INT(RIGHT(G963*1000,1))=6),(G963-INT(G963))+0.00025),IF(OR((INT(RIGHT(G963*1000,1))=3),(INT(RIGHT(G963*1000,1))=8)),((G963-INT(G963))+0.00075),G963-INT(G963)))*100))</f>
        <v>3393.3750000000005</v>
      </c>
      <c r="Q963" s="5">
        <f t="shared" si="5004"/>
        <v>3666.7499999999995</v>
      </c>
      <c r="R963" s="6">
        <f t="shared" si="4977"/>
        <v>3904</v>
      </c>
      <c r="S963" s="7">
        <f t="shared" si="4978"/>
        <v>4662</v>
      </c>
      <c r="V963" s="127">
        <f t="shared" si="4983"/>
        <v>4.5000000000001705</v>
      </c>
      <c r="W963" s="127">
        <f t="shared" si="4984"/>
        <v>5.5000000000006821</v>
      </c>
      <c r="X963" s="127">
        <f t="shared" si="4985"/>
        <v>5.5000000000006821</v>
      </c>
      <c r="Y963" s="127">
        <f t="shared" si="4979"/>
        <v>2.3750000000004547</v>
      </c>
      <c r="Z963" s="126">
        <f t="shared" si="4980"/>
        <v>6.4999999999995453</v>
      </c>
      <c r="AA963" s="126">
        <f t="shared" si="4981"/>
        <v>7</v>
      </c>
      <c r="AB963" s="126">
        <f t="shared" si="4982"/>
        <v>0.99999999999909051</v>
      </c>
      <c r="AC963" s="126"/>
      <c r="AD963" s="126"/>
      <c r="AE963" s="127">
        <f t="shared" si="4998"/>
        <v>0.60000078000028712</v>
      </c>
      <c r="AF963" s="127">
        <f t="shared" si="4999"/>
        <v>1.6000007800007987</v>
      </c>
      <c r="AG963" s="127">
        <f t="shared" si="5000"/>
        <v>1.6000007800007987</v>
      </c>
      <c r="AH963" s="127">
        <f t="shared" si="5163"/>
        <v>0.41666666666787933</v>
      </c>
      <c r="AI963" s="127">
        <f t="shared" si="4986"/>
        <v>0.8500000000011827</v>
      </c>
      <c r="AJ963" s="127">
        <f t="shared" si="4987"/>
        <v>2.2999999999995451</v>
      </c>
      <c r="AK963" s="127">
        <f t="shared" si="4988"/>
        <v>1.8333333333328783</v>
      </c>
      <c r="AL963" s="127">
        <f t="shared" si="4989"/>
        <v>2.9999999999995453</v>
      </c>
      <c r="AM963" s="127">
        <f t="shared" si="4990"/>
        <v>6.6666666666669698</v>
      </c>
      <c r="AN963" s="127">
        <f t="shared" si="4991"/>
        <v>6.6000000000003638</v>
      </c>
      <c r="AO963" s="127">
        <f t="shared" si="4992"/>
        <v>1</v>
      </c>
      <c r="AP963" s="127">
        <f t="shared" si="4993"/>
        <v>0.41666666666424046</v>
      </c>
      <c r="AQ963" s="127">
        <f t="shared" si="4994"/>
        <v>3.9166666666676524</v>
      </c>
      <c r="AR963" s="127">
        <f t="shared" si="4995"/>
        <v>1.9500000000009097</v>
      </c>
      <c r="AS963" s="127">
        <f t="shared" si="4996"/>
        <v>6.2777777777775254</v>
      </c>
      <c r="AT963" s="127">
        <f t="shared" si="4997"/>
        <v>4.6166666666676974</v>
      </c>
      <c r="AU963" s="126"/>
      <c r="AX963" s="11">
        <f t="shared" si="5005"/>
        <v>4.5000000000001705</v>
      </c>
      <c r="AY963" s="11">
        <f t="shared" si="5006"/>
        <v>5.5000000000006821</v>
      </c>
      <c r="AZ963" s="11">
        <f t="shared" si="5007"/>
        <v>5.5000000000006821</v>
      </c>
      <c r="BA963" s="11">
        <f t="shared" si="4816"/>
        <v>2.3750000000004547</v>
      </c>
      <c r="BB963" s="11">
        <f t="shared" si="4817"/>
        <v>6.4999999999995453</v>
      </c>
      <c r="BC963" s="12">
        <f t="shared" si="4818"/>
        <v>7</v>
      </c>
      <c r="BD963" s="13">
        <f t="shared" si="4819"/>
        <v>0.99999999999909051</v>
      </c>
      <c r="BF963" s="11">
        <f t="shared" si="5008"/>
        <v>-0.25000000000073896</v>
      </c>
      <c r="BG963" s="11">
        <f t="shared" si="5009"/>
        <v>0.60000078000028712</v>
      </c>
      <c r="BH963" s="11">
        <f t="shared" si="5010"/>
        <v>1.6000007800007987</v>
      </c>
      <c r="BI963" s="11">
        <f t="shared" si="5011"/>
        <v>1.6000007800007987</v>
      </c>
      <c r="BJ963" s="11">
        <f t="shared" si="5012"/>
        <v>0.41666666666787933</v>
      </c>
      <c r="BK963" s="11">
        <f t="shared" si="5013"/>
        <v>0.8500000000011827</v>
      </c>
      <c r="BL963" s="11">
        <f t="shared" si="5014"/>
        <v>2.2999999999995451</v>
      </c>
      <c r="BM963" s="11">
        <f t="shared" si="5015"/>
        <v>1.8333333333328783</v>
      </c>
      <c r="BN963" s="11">
        <f t="shared" si="5016"/>
        <v>2.9999999999995453</v>
      </c>
      <c r="BO963" s="11">
        <f t="shared" si="5017"/>
        <v>6.6666666666669698</v>
      </c>
      <c r="BP963" s="11">
        <f t="shared" si="5018"/>
        <v>6.6000000000003638</v>
      </c>
      <c r="BQ963" s="126">
        <v>1</v>
      </c>
      <c r="BR963" s="11">
        <f t="shared" si="5019"/>
        <v>0.41666666666424046</v>
      </c>
      <c r="BS963" s="11">
        <f t="shared" si="5020"/>
        <v>3.9166666666676524</v>
      </c>
      <c r="BT963" s="11">
        <f t="shared" si="5021"/>
        <v>1.9500000000009097</v>
      </c>
      <c r="BU963" s="11">
        <f t="shared" si="5022"/>
        <v>6.2777777777775254</v>
      </c>
      <c r="BV963" s="11">
        <f t="shared" si="5023"/>
        <v>4.6166666666676974</v>
      </c>
      <c r="BY963" s="126"/>
      <c r="BZ963" s="126"/>
      <c r="CA963" s="122">
        <f t="shared" si="5024"/>
        <v>6.2777777777775254</v>
      </c>
      <c r="CB963" s="126">
        <f t="shared" si="5025"/>
        <v>1</v>
      </c>
      <c r="CC963" s="126">
        <f t="shared" si="5026"/>
        <v>1</v>
      </c>
      <c r="CD963" s="126">
        <f t="shared" si="5027"/>
        <v>1</v>
      </c>
      <c r="CE963" s="126">
        <f t="shared" si="5028"/>
        <v>1</v>
      </c>
      <c r="CF963" s="126">
        <f t="shared" si="5029"/>
        <v>1</v>
      </c>
      <c r="CG963" s="126">
        <f t="shared" si="5030"/>
        <v>1</v>
      </c>
      <c r="CH963" s="126" t="str">
        <f t="shared" si="5031"/>
        <v/>
      </c>
      <c r="CI963" s="126" t="str">
        <f t="shared" si="5032"/>
        <v/>
      </c>
      <c r="CJ963" s="126">
        <f t="shared" si="5033"/>
        <v>0</v>
      </c>
      <c r="CK963" s="126">
        <f t="shared" si="5034"/>
        <v>0</v>
      </c>
      <c r="CL963" s="126">
        <f t="shared" si="5035"/>
        <v>1</v>
      </c>
      <c r="CM963" s="126">
        <f t="shared" si="5036"/>
        <v>0</v>
      </c>
      <c r="CN963" s="126" t="str">
        <f t="shared" si="5037"/>
        <v/>
      </c>
      <c r="CO963" s="126">
        <f t="shared" si="5038"/>
        <v>1</v>
      </c>
      <c r="CP963" s="126">
        <f t="shared" si="5039"/>
        <v>1</v>
      </c>
      <c r="CQ963" s="126" t="str">
        <f t="shared" si="5040"/>
        <v/>
      </c>
      <c r="CR963" s="126"/>
      <c r="CS963" s="126">
        <f t="shared" si="5041"/>
        <v>1</v>
      </c>
      <c r="CT963" s="126">
        <f t="shared" si="5042"/>
        <v>1</v>
      </c>
      <c r="CU963" s="126">
        <f t="shared" si="5043"/>
        <v>1</v>
      </c>
      <c r="CV963" s="126">
        <f t="shared" si="5044"/>
        <v>1</v>
      </c>
      <c r="CW963" s="126">
        <f t="shared" si="5045"/>
        <v>1</v>
      </c>
      <c r="CX963" s="126">
        <f t="shared" si="5046"/>
        <v>1</v>
      </c>
      <c r="CY963" s="126">
        <f t="shared" si="5047"/>
        <v>1</v>
      </c>
      <c r="CZ963" s="126">
        <f t="shared" si="5048"/>
        <v>1</v>
      </c>
      <c r="DA963" s="126">
        <f t="shared" si="5049"/>
        <v>1</v>
      </c>
      <c r="DB963" s="126" t="str">
        <f t="shared" si="5050"/>
        <v/>
      </c>
      <c r="DC963" s="126" t="str">
        <f t="shared" si="5051"/>
        <v/>
      </c>
      <c r="DD963" s="126">
        <f t="shared" si="5052"/>
        <v>0</v>
      </c>
      <c r="DE963" s="126" t="str">
        <f t="shared" si="5053"/>
        <v/>
      </c>
      <c r="DF963" s="126"/>
      <c r="DG963" s="126">
        <f t="shared" si="5054"/>
        <v>1</v>
      </c>
      <c r="DH963" s="126">
        <f t="shared" si="5055"/>
        <v>1</v>
      </c>
      <c r="DI963" s="126">
        <f t="shared" si="5056"/>
        <v>1</v>
      </c>
      <c r="DJ963" s="126">
        <f t="shared" si="5057"/>
        <v>1</v>
      </c>
      <c r="DK963" s="126" t="str">
        <f t="shared" si="5058"/>
        <v/>
      </c>
      <c r="DL963" s="126"/>
      <c r="DM963" s="126" t="str">
        <f t="shared" si="5059"/>
        <v/>
      </c>
      <c r="DN963" s="126">
        <f t="shared" si="5060"/>
        <v>1</v>
      </c>
      <c r="DO963" s="126">
        <f t="shared" si="5061"/>
        <v>1</v>
      </c>
      <c r="DP963" s="126">
        <f t="shared" si="5062"/>
        <v>1</v>
      </c>
      <c r="DQ963" s="126">
        <f t="shared" si="5063"/>
        <v>1</v>
      </c>
      <c r="DR963" s="126">
        <f t="shared" si="5064"/>
        <v>1</v>
      </c>
      <c r="DS963" s="126">
        <f t="shared" si="5065"/>
        <v>1</v>
      </c>
      <c r="DT963" s="126">
        <f t="shared" si="5066"/>
        <v>1</v>
      </c>
      <c r="DU963" s="126">
        <f t="shared" si="5067"/>
        <v>0</v>
      </c>
      <c r="DV963" s="126">
        <f t="shared" si="5068"/>
        <v>1</v>
      </c>
      <c r="DW963" s="126">
        <f t="shared" si="5069"/>
        <v>0</v>
      </c>
      <c r="DX963" s="126" t="str">
        <f t="shared" si="5070"/>
        <v/>
      </c>
      <c r="DY963" s="126" t="str">
        <f t="shared" si="5071"/>
        <v/>
      </c>
      <c r="EA963" s="126">
        <f t="shared" si="5072"/>
        <v>1</v>
      </c>
      <c r="EB963" s="126">
        <f t="shared" si="5073"/>
        <v>1</v>
      </c>
      <c r="EC963" s="126">
        <f t="shared" si="5074"/>
        <v>1</v>
      </c>
      <c r="ED963" s="126">
        <f t="shared" si="5075"/>
        <v>1</v>
      </c>
      <c r="EF963" s="126">
        <f t="shared" si="5076"/>
        <v>1</v>
      </c>
      <c r="EG963" s="126">
        <f t="shared" si="5077"/>
        <v>1</v>
      </c>
      <c r="EH963" s="126">
        <f t="shared" si="5078"/>
        <v>1</v>
      </c>
      <c r="EI963" s="126">
        <f t="shared" si="5079"/>
        <v>1</v>
      </c>
      <c r="EK963" s="126">
        <f t="shared" si="5080"/>
        <v>1</v>
      </c>
      <c r="EL963" s="126">
        <f t="shared" si="5081"/>
        <v>1</v>
      </c>
      <c r="EM963" s="126">
        <f t="shared" si="5082"/>
        <v>1</v>
      </c>
      <c r="EO963" s="126">
        <f t="shared" si="5083"/>
        <v>1</v>
      </c>
      <c r="EP963" s="126">
        <f t="shared" si="5084"/>
        <v>1</v>
      </c>
      <c r="EQ963" s="126">
        <f t="shared" si="5085"/>
        <v>1</v>
      </c>
      <c r="ES963" s="126">
        <f t="shared" si="5086"/>
        <v>1</v>
      </c>
      <c r="ET963" s="126">
        <f t="shared" si="5087"/>
        <v>1</v>
      </c>
      <c r="EU963" s="126">
        <f t="shared" si="5088"/>
        <v>1</v>
      </c>
      <c r="EV963" s="126">
        <f t="shared" si="5089"/>
        <v>1</v>
      </c>
      <c r="EW963" s="126">
        <f t="shared" si="5090"/>
        <v>1</v>
      </c>
      <c r="EY963" s="126">
        <f t="shared" si="5091"/>
        <v>1</v>
      </c>
      <c r="EZ963" s="126">
        <f t="shared" si="5092"/>
        <v>1</v>
      </c>
      <c r="FA963" s="126">
        <f t="shared" si="5093"/>
        <v>1</v>
      </c>
      <c r="FC963" s="126">
        <f t="shared" si="5094"/>
        <v>1</v>
      </c>
      <c r="FD963" s="126">
        <f t="shared" si="5095"/>
        <v>0</v>
      </c>
      <c r="FE963" s="126"/>
      <c r="FF963" s="126">
        <f t="shared" si="5096"/>
        <v>1</v>
      </c>
      <c r="FG963" s="126">
        <f t="shared" si="5097"/>
        <v>1</v>
      </c>
      <c r="FH963" s="126">
        <f t="shared" si="5098"/>
        <v>1</v>
      </c>
      <c r="FI963" s="126">
        <f t="shared" si="5099"/>
        <v>1</v>
      </c>
      <c r="FJ963" s="126">
        <f t="shared" si="5100"/>
        <v>1</v>
      </c>
      <c r="FK963" s="126">
        <f t="shared" si="5101"/>
        <v>1</v>
      </c>
      <c r="FL963" s="126">
        <f t="shared" si="5102"/>
        <v>1</v>
      </c>
      <c r="FN963" s="126" t="str">
        <f t="shared" si="5103"/>
        <v/>
      </c>
      <c r="FO963" s="126" t="str">
        <f t="shared" si="5104"/>
        <v/>
      </c>
      <c r="FP963" s="126">
        <f t="shared" si="5105"/>
        <v>0</v>
      </c>
      <c r="FV963" s="126">
        <f t="shared" si="5106"/>
        <v>1</v>
      </c>
      <c r="FW963" s="126">
        <f t="shared" si="5107"/>
        <v>0</v>
      </c>
      <c r="FX963" s="126">
        <f t="shared" si="5108"/>
        <v>1</v>
      </c>
      <c r="GA963" s="126">
        <f t="shared" si="5109"/>
        <v>1</v>
      </c>
      <c r="GB963" s="126">
        <f t="shared" si="5110"/>
        <v>1</v>
      </c>
      <c r="GC963" s="126">
        <f t="shared" si="5111"/>
        <v>1</v>
      </c>
      <c r="GD963" s="126">
        <f t="shared" si="5112"/>
        <v>1</v>
      </c>
      <c r="GE963" s="126">
        <f t="shared" si="5113"/>
        <v>1</v>
      </c>
      <c r="GF963" s="126">
        <f t="shared" si="5114"/>
        <v>1</v>
      </c>
      <c r="GG963" s="126">
        <f t="shared" si="5115"/>
        <v>1</v>
      </c>
      <c r="GI963" s="126">
        <f t="shared" si="5116"/>
        <v>1</v>
      </c>
      <c r="GK963" s="126">
        <f t="shared" si="5117"/>
        <v>1</v>
      </c>
      <c r="GL963" s="126">
        <f t="shared" si="5118"/>
        <v>1</v>
      </c>
      <c r="GM963" s="126">
        <f t="shared" si="5119"/>
        <v>1</v>
      </c>
      <c r="GN963" s="126">
        <f t="shared" si="5120"/>
        <v>1</v>
      </c>
      <c r="GO963" s="126">
        <f t="shared" si="5121"/>
        <v>1</v>
      </c>
      <c r="GP963" s="126">
        <f t="shared" si="5122"/>
        <v>1</v>
      </c>
      <c r="GQ963" s="126">
        <f t="shared" si="5123"/>
        <v>1</v>
      </c>
      <c r="GS963" s="126" t="str">
        <f t="shared" si="5124"/>
        <v/>
      </c>
      <c r="GT963" s="126" t="str">
        <f t="shared" si="5125"/>
        <v/>
      </c>
      <c r="GU963" s="126">
        <f t="shared" si="5126"/>
        <v>1</v>
      </c>
      <c r="GV963" s="126">
        <f t="shared" si="5127"/>
        <v>1</v>
      </c>
      <c r="GW963" s="126">
        <f t="shared" si="5128"/>
        <v>0</v>
      </c>
      <c r="GX963" s="126">
        <f t="shared" si="5129"/>
        <v>0</v>
      </c>
      <c r="GY963" s="126">
        <f t="shared" si="5130"/>
        <v>0</v>
      </c>
      <c r="GZ963" s="126"/>
      <c r="HA963" s="126">
        <f t="shared" si="5131"/>
        <v>1</v>
      </c>
      <c r="HB963" s="126">
        <f t="shared" si="5132"/>
        <v>1</v>
      </c>
      <c r="HC963" s="126">
        <f t="shared" si="5133"/>
        <v>1</v>
      </c>
      <c r="HD963" s="126">
        <f t="shared" si="5134"/>
        <v>1</v>
      </c>
      <c r="HE963" s="126">
        <f t="shared" si="5135"/>
        <v>0</v>
      </c>
      <c r="HF963" s="126">
        <f t="shared" si="5136"/>
        <v>0</v>
      </c>
      <c r="HH963" s="126">
        <f t="shared" si="5137"/>
        <v>1</v>
      </c>
      <c r="HI963" s="126">
        <f t="shared" si="5138"/>
        <v>1</v>
      </c>
      <c r="HJ963" s="126">
        <f t="shared" si="5139"/>
        <v>0</v>
      </c>
      <c r="HK963" s="126">
        <f t="shared" si="5140"/>
        <v>0</v>
      </c>
      <c r="HL963" s="126">
        <f t="shared" si="5141"/>
        <v>0</v>
      </c>
      <c r="HM963" s="126">
        <f t="shared" si="5142"/>
        <v>0</v>
      </c>
      <c r="HO963" s="126">
        <f t="shared" si="5143"/>
        <v>0</v>
      </c>
      <c r="HP963" s="126" t="str">
        <f t="shared" si="5144"/>
        <v/>
      </c>
      <c r="HQ963" s="126" t="str">
        <f t="shared" si="5145"/>
        <v/>
      </c>
      <c r="HR963" s="122" t="str">
        <f t="shared" si="5146"/>
        <v/>
      </c>
      <c r="HS963" s="126" t="str">
        <f t="shared" si="5147"/>
        <v/>
      </c>
      <c r="HT963" s="122" t="str">
        <f t="shared" si="5148"/>
        <v/>
      </c>
      <c r="HU963" s="122" t="str">
        <f t="shared" si="5149"/>
        <v/>
      </c>
      <c r="HV963" s="126" t="str">
        <f t="shared" si="5150"/>
        <v/>
      </c>
      <c r="HW963" s="126" t="str">
        <f t="shared" si="5151"/>
        <v/>
      </c>
      <c r="HX963" s="126" t="str">
        <f t="shared" si="5152"/>
        <v/>
      </c>
      <c r="HZ963" s="126">
        <f t="shared" si="5153"/>
        <v>0</v>
      </c>
      <c r="IA963" s="126" t="str">
        <f t="shared" si="5154"/>
        <v/>
      </c>
      <c r="IB963" s="126" t="str">
        <f t="shared" si="5155"/>
        <v/>
      </c>
      <c r="IC963" s="126" t="str">
        <f t="shared" si="5156"/>
        <v/>
      </c>
      <c r="ID963" s="126" t="str">
        <f t="shared" si="5157"/>
        <v/>
      </c>
      <c r="IE963" s="126" t="str">
        <f t="shared" si="5158"/>
        <v/>
      </c>
      <c r="IF963" s="126" t="str">
        <f t="shared" si="5159"/>
        <v/>
      </c>
      <c r="IG963" s="126" t="str">
        <f t="shared" si="5160"/>
        <v/>
      </c>
      <c r="IH963" s="126" t="str">
        <f t="shared" si="5161"/>
        <v/>
      </c>
      <c r="II963" s="126" t="str">
        <f t="shared" si="5162"/>
        <v/>
      </c>
      <c r="IO963" s="128"/>
      <c r="IP963" s="128"/>
      <c r="IQ963" s="127"/>
      <c r="IR963" s="127"/>
      <c r="IX963" s="6"/>
      <c r="IY963" s="6"/>
      <c r="IZ963" s="7"/>
      <c r="JA963" s="7"/>
      <c r="JG963" s="12"/>
      <c r="JH963" s="12"/>
      <c r="JI963" s="13"/>
      <c r="JJ963" s="13"/>
      <c r="JN963" s="6"/>
      <c r="JO963" s="6"/>
      <c r="JQ963" s="11"/>
      <c r="JR963" s="11"/>
      <c r="JS963" s="12"/>
      <c r="JT963" s="13"/>
      <c r="JU963" s="12"/>
      <c r="JV963" s="12"/>
      <c r="JW963" s="97"/>
      <c r="JX963" s="13"/>
      <c r="JY963" s="13"/>
      <c r="JZ963" s="97"/>
      <c r="KA963" s="97"/>
      <c r="KB963" s="11"/>
      <c r="KC963" s="11"/>
      <c r="KD963" s="11"/>
      <c r="KE963" s="11"/>
    </row>
    <row r="964" spans="1:291" s="122" customFormat="1" x14ac:dyDescent="0.2">
      <c r="A964" s="146">
        <f t="shared" si="4081"/>
        <v>964</v>
      </c>
      <c r="C964" s="2">
        <v>43496</v>
      </c>
      <c r="D964" s="126">
        <v>97.474999999999994</v>
      </c>
      <c r="E964" s="126">
        <v>97.53</v>
      </c>
      <c r="F964" s="126">
        <v>97.575000000000003</v>
      </c>
      <c r="G964" s="128">
        <v>106.05200000000001</v>
      </c>
      <c r="H964" s="128">
        <v>114.27500000000001</v>
      </c>
      <c r="I964" s="128">
        <v>122.15</v>
      </c>
      <c r="J964" s="127">
        <v>146.22</v>
      </c>
      <c r="K964" s="126"/>
      <c r="M964" s="126">
        <f t="shared" si="5001"/>
        <v>97.474999999999994</v>
      </c>
      <c r="N964" s="126">
        <f t="shared" si="5002"/>
        <v>97.53</v>
      </c>
      <c r="O964" s="126">
        <f t="shared" si="5003"/>
        <v>97.575000000000003</v>
      </c>
      <c r="P964" s="127">
        <f t="shared" ref="P964:P970" si="5164">(INT(G964)*32)+(IF(OR((INT(RIGHT(G964*1000,1))=2),(INT(RIGHT(G964*1000,1))=7)),((G964-INT(G964))+0.0005),IF(OR((INT(RIGHT(G964*1000,1))=1),(INT(RIGHT(G964*1000,1))=6)),((G964-INT(G964))+0.00025),IF(OR((INT(RIGHT(G964*1000,1))=3),(INT(RIGHT(G964*1000,1))=8)),((G964-INT(G964))+0.00075),G964-INT(G964))))*100)</f>
        <v>3397.2500000000005</v>
      </c>
      <c r="Q964" s="5">
        <f t="shared" si="5004"/>
        <v>3675.5000000000005</v>
      </c>
      <c r="R964" s="6">
        <f t="shared" si="4977"/>
        <v>3919.0000000000005</v>
      </c>
      <c r="S964" s="7">
        <f t="shared" si="4978"/>
        <v>4694</v>
      </c>
      <c r="V964" s="127">
        <f t="shared" si="4983"/>
        <v>8.4999999999993747</v>
      </c>
      <c r="W964" s="127">
        <f t="shared" si="4984"/>
        <v>7.9999999999998295</v>
      </c>
      <c r="X964" s="127">
        <f t="shared" si="4985"/>
        <v>7.5000000000002842</v>
      </c>
      <c r="Y964" s="127">
        <f t="shared" si="4979"/>
        <v>3.875</v>
      </c>
      <c r="Z964" s="126">
        <f t="shared" si="4980"/>
        <v>8.7500000000009095</v>
      </c>
      <c r="AA964" s="126">
        <f t="shared" si="4981"/>
        <v>15.000000000000455</v>
      </c>
      <c r="AB964" s="126">
        <f t="shared" si="4982"/>
        <v>32</v>
      </c>
      <c r="AC964" s="126"/>
      <c r="AD964" s="126"/>
      <c r="AE964" s="127">
        <f t="shared" si="4998"/>
        <v>3.2500010499986187</v>
      </c>
      <c r="AF964" s="127">
        <f t="shared" si="4999"/>
        <v>2.7500010499990735</v>
      </c>
      <c r="AG964" s="127">
        <f t="shared" si="5000"/>
        <v>2.2500010499995282</v>
      </c>
      <c r="AH964" s="127">
        <f t="shared" si="5163"/>
        <v>1.9166666666660603</v>
      </c>
      <c r="AI964" s="127">
        <f t="shared" si="4986"/>
        <v>2.4999999999994547</v>
      </c>
      <c r="AJ964" s="127">
        <f t="shared" si="4987"/>
        <v>0.24999999999936229</v>
      </c>
      <c r="AK964" s="127">
        <f t="shared" si="4988"/>
        <v>1.2499999999993943</v>
      </c>
      <c r="AL964" s="127">
        <f t="shared" si="4989"/>
        <v>1.2500000000006821</v>
      </c>
      <c r="AM964" s="127">
        <f t="shared" si="4990"/>
        <v>4.3333333333337887</v>
      </c>
      <c r="AN964" s="127">
        <f t="shared" si="4991"/>
        <v>2.200000000000454</v>
      </c>
      <c r="AO964" s="127">
        <f t="shared" si="4992"/>
        <v>1</v>
      </c>
      <c r="AP964" s="127">
        <f t="shared" si="4993"/>
        <v>5.4166666666651526</v>
      </c>
      <c r="AQ964" s="127">
        <f t="shared" si="4994"/>
        <v>6.2083333333328801</v>
      </c>
      <c r="AR964" s="127">
        <f t="shared" si="4995"/>
        <v>1.7499999999998179</v>
      </c>
      <c r="AS964" s="127">
        <f t="shared" si="4996"/>
        <v>1.6388888888897988</v>
      </c>
      <c r="AT964" s="127">
        <f t="shared" si="4997"/>
        <v>3.4833333333333334</v>
      </c>
      <c r="AU964" s="126"/>
      <c r="AX964" s="11">
        <f t="shared" si="5005"/>
        <v>8.4999999999993747</v>
      </c>
      <c r="AY964" s="11">
        <f t="shared" si="5006"/>
        <v>7.9999999999998295</v>
      </c>
      <c r="AZ964" s="11">
        <f t="shared" si="5007"/>
        <v>7.5000000000002842</v>
      </c>
      <c r="BA964" s="11">
        <f t="shared" ref="BA964:BA970" si="5165">P964-P963</f>
        <v>3.875</v>
      </c>
      <c r="BB964" s="11">
        <f t="shared" ref="BB964:BB983" si="5166">Q964-Q963</f>
        <v>8.7500000000009095</v>
      </c>
      <c r="BC964" s="12">
        <f t="shared" ref="BC964:BC983" si="5167">R964-R963</f>
        <v>15.000000000000455</v>
      </c>
      <c r="BD964" s="13">
        <f t="shared" ref="BD964:BD983" si="5168">S964-S963</f>
        <v>32</v>
      </c>
      <c r="BF964" s="11">
        <f t="shared" si="5008"/>
        <v>0.74999999999937472</v>
      </c>
      <c r="BG964" s="11">
        <f t="shared" si="5009"/>
        <v>3.2500010499986187</v>
      </c>
      <c r="BH964" s="11">
        <f t="shared" si="5010"/>
        <v>2.7500010499990735</v>
      </c>
      <c r="BI964" s="11">
        <f t="shared" si="5011"/>
        <v>2.2500010499995282</v>
      </c>
      <c r="BJ964" s="11">
        <f t="shared" si="5012"/>
        <v>1.9166666666660603</v>
      </c>
      <c r="BK964" s="11">
        <f t="shared" si="5013"/>
        <v>2.4999999999994547</v>
      </c>
      <c r="BL964" s="11">
        <f t="shared" si="5014"/>
        <v>-0.24999999999936229</v>
      </c>
      <c r="BM964" s="11">
        <f t="shared" si="5015"/>
        <v>-1.2499999999993943</v>
      </c>
      <c r="BN964" s="11">
        <f t="shared" si="5016"/>
        <v>1.2500000000006821</v>
      </c>
      <c r="BO964" s="11">
        <f t="shared" si="5017"/>
        <v>4.3333333333337887</v>
      </c>
      <c r="BP964" s="11">
        <f t="shared" si="5018"/>
        <v>2.200000000000454</v>
      </c>
      <c r="BQ964" s="126">
        <v>1</v>
      </c>
      <c r="BR964" s="11">
        <f t="shared" si="5019"/>
        <v>-5.4166666666651526</v>
      </c>
      <c r="BS964" s="11">
        <f t="shared" si="5020"/>
        <v>6.2083333333328801</v>
      </c>
      <c r="BT964" s="11">
        <f t="shared" si="5021"/>
        <v>1.7499999999998179</v>
      </c>
      <c r="BU964" s="11">
        <f t="shared" si="5022"/>
        <v>1.6388888888897988</v>
      </c>
      <c r="BV964" s="11">
        <f t="shared" si="5023"/>
        <v>3.4833333333333334</v>
      </c>
      <c r="BY964" s="126"/>
      <c r="BZ964" s="126"/>
      <c r="CA964" s="122">
        <f t="shared" si="5024"/>
        <v>1.6388888888897988</v>
      </c>
      <c r="CB964" s="126">
        <f t="shared" si="5025"/>
        <v>1</v>
      </c>
      <c r="CC964" s="126">
        <f t="shared" si="5026"/>
        <v>1</v>
      </c>
      <c r="CD964" s="126">
        <f t="shared" si="5027"/>
        <v>1</v>
      </c>
      <c r="CE964" s="126">
        <f t="shared" si="5028"/>
        <v>1</v>
      </c>
      <c r="CF964" s="126">
        <f t="shared" si="5029"/>
        <v>1</v>
      </c>
      <c r="CG964" s="126">
        <f t="shared" si="5030"/>
        <v>1</v>
      </c>
      <c r="CH964" s="126" t="str">
        <f t="shared" si="5031"/>
        <v/>
      </c>
      <c r="CI964" s="126">
        <f t="shared" si="5032"/>
        <v>0</v>
      </c>
      <c r="CJ964" s="126">
        <f t="shared" si="5033"/>
        <v>0</v>
      </c>
      <c r="CK964" s="126" t="str">
        <f t="shared" si="5034"/>
        <v/>
      </c>
      <c r="CL964" s="126">
        <f t="shared" si="5035"/>
        <v>0</v>
      </c>
      <c r="CM964" s="126" t="str">
        <f t="shared" si="5036"/>
        <v/>
      </c>
      <c r="CN964" s="126" t="str">
        <f t="shared" si="5037"/>
        <v/>
      </c>
      <c r="CO964" s="126">
        <f t="shared" si="5038"/>
        <v>0</v>
      </c>
      <c r="CP964" s="126">
        <f t="shared" si="5039"/>
        <v>0</v>
      </c>
      <c r="CQ964" s="126" t="str">
        <f t="shared" si="5040"/>
        <v/>
      </c>
      <c r="CR964" s="126"/>
      <c r="CS964" s="126">
        <f t="shared" si="5041"/>
        <v>0</v>
      </c>
      <c r="CT964" s="126">
        <f t="shared" si="5042"/>
        <v>0</v>
      </c>
      <c r="CU964" s="126">
        <f t="shared" si="5043"/>
        <v>0</v>
      </c>
      <c r="CV964" s="126">
        <f t="shared" si="5044"/>
        <v>0</v>
      </c>
      <c r="CW964" s="126">
        <f t="shared" si="5045"/>
        <v>1</v>
      </c>
      <c r="CX964" s="126" t="str">
        <f t="shared" si="5046"/>
        <v/>
      </c>
      <c r="CY964" s="126" t="str">
        <f t="shared" si="5047"/>
        <v/>
      </c>
      <c r="CZ964" s="126" t="str">
        <f t="shared" si="5048"/>
        <v/>
      </c>
      <c r="DA964" s="126" t="str">
        <f t="shared" si="5049"/>
        <v/>
      </c>
      <c r="DB964" s="126">
        <f t="shared" si="5050"/>
        <v>1</v>
      </c>
      <c r="DC964" s="126" t="str">
        <f t="shared" si="5051"/>
        <v/>
      </c>
      <c r="DD964" s="126">
        <f t="shared" si="5052"/>
        <v>1</v>
      </c>
      <c r="DE964" s="126" t="str">
        <f t="shared" si="5053"/>
        <v/>
      </c>
      <c r="DF964" s="126"/>
      <c r="DG964" s="126">
        <f t="shared" si="5054"/>
        <v>1</v>
      </c>
      <c r="DH964" s="126">
        <f t="shared" si="5055"/>
        <v>1</v>
      </c>
      <c r="DI964" s="126">
        <f t="shared" si="5056"/>
        <v>1</v>
      </c>
      <c r="DJ964" s="126">
        <f t="shared" si="5057"/>
        <v>1</v>
      </c>
      <c r="DK964" s="126" t="str">
        <f t="shared" si="5058"/>
        <v/>
      </c>
      <c r="DL964" s="126"/>
      <c r="DM964" s="126" t="str">
        <f t="shared" si="5059"/>
        <v/>
      </c>
      <c r="DN964" s="126">
        <f t="shared" si="5060"/>
        <v>0</v>
      </c>
      <c r="DO964" s="126">
        <f t="shared" si="5061"/>
        <v>0</v>
      </c>
      <c r="DP964" s="126">
        <f t="shared" si="5062"/>
        <v>1</v>
      </c>
      <c r="DQ964" s="126">
        <f t="shared" si="5063"/>
        <v>0</v>
      </c>
      <c r="DR964" s="126">
        <f t="shared" si="5064"/>
        <v>0</v>
      </c>
      <c r="DS964" s="126">
        <f t="shared" si="5065"/>
        <v>0</v>
      </c>
      <c r="DT964" s="126">
        <f t="shared" si="5066"/>
        <v>0</v>
      </c>
      <c r="DU964" s="126">
        <f t="shared" si="5067"/>
        <v>0</v>
      </c>
      <c r="DV964" s="126">
        <f t="shared" si="5068"/>
        <v>1</v>
      </c>
      <c r="DW964" s="126">
        <f t="shared" si="5069"/>
        <v>0</v>
      </c>
      <c r="DX964" s="126" t="str">
        <f t="shared" si="5070"/>
        <v/>
      </c>
      <c r="DY964" s="126" t="str">
        <f t="shared" si="5071"/>
        <v/>
      </c>
      <c r="EA964" s="126">
        <f t="shared" si="5072"/>
        <v>1</v>
      </c>
      <c r="EB964" s="126">
        <f t="shared" si="5073"/>
        <v>1</v>
      </c>
      <c r="EC964" s="126">
        <f t="shared" si="5074"/>
        <v>1</v>
      </c>
      <c r="ED964" s="126">
        <f t="shared" si="5075"/>
        <v>1</v>
      </c>
      <c r="EF964" s="126">
        <f t="shared" si="5076"/>
        <v>1</v>
      </c>
      <c r="EG964" s="126">
        <f t="shared" si="5077"/>
        <v>1</v>
      </c>
      <c r="EH964" s="126">
        <f t="shared" si="5078"/>
        <v>1</v>
      </c>
      <c r="EI964" s="126">
        <f t="shared" si="5079"/>
        <v>1</v>
      </c>
      <c r="EK964" s="126">
        <f t="shared" si="5080"/>
        <v>1</v>
      </c>
      <c r="EL964" s="126">
        <f t="shared" si="5081"/>
        <v>1</v>
      </c>
      <c r="EM964" s="126">
        <f t="shared" si="5082"/>
        <v>1</v>
      </c>
      <c r="EO964" s="126">
        <f t="shared" si="5083"/>
        <v>1</v>
      </c>
      <c r="EP964" s="126">
        <f t="shared" si="5084"/>
        <v>1</v>
      </c>
      <c r="EQ964" s="126">
        <f t="shared" si="5085"/>
        <v>1</v>
      </c>
      <c r="ES964" s="126">
        <f t="shared" si="5086"/>
        <v>1</v>
      </c>
      <c r="ET964" s="126">
        <f t="shared" si="5087"/>
        <v>1</v>
      </c>
      <c r="EU964" s="126">
        <f t="shared" si="5088"/>
        <v>1</v>
      </c>
      <c r="EV964" s="126">
        <f t="shared" si="5089"/>
        <v>1</v>
      </c>
      <c r="EW964" s="126">
        <f t="shared" si="5090"/>
        <v>0</v>
      </c>
      <c r="EY964" s="126">
        <f t="shared" si="5091"/>
        <v>1</v>
      </c>
      <c r="EZ964" s="126">
        <f t="shared" si="5092"/>
        <v>1</v>
      </c>
      <c r="FA964" s="126">
        <f t="shared" si="5093"/>
        <v>1</v>
      </c>
      <c r="FC964" s="126">
        <f t="shared" si="5094"/>
        <v>0</v>
      </c>
      <c r="FD964" s="126" t="str">
        <f t="shared" si="5095"/>
        <v/>
      </c>
      <c r="FE964" s="126"/>
      <c r="FF964" s="126">
        <f t="shared" si="5096"/>
        <v>0</v>
      </c>
      <c r="FG964" s="126">
        <f t="shared" si="5097"/>
        <v>1</v>
      </c>
      <c r="FH964" s="126">
        <f t="shared" si="5098"/>
        <v>0</v>
      </c>
      <c r="FI964" s="126" t="str">
        <f t="shared" si="5099"/>
        <v/>
      </c>
      <c r="FJ964" s="126" t="str">
        <f t="shared" si="5100"/>
        <v/>
      </c>
      <c r="FK964" s="126" t="str">
        <f t="shared" si="5101"/>
        <v/>
      </c>
      <c r="FL964" s="126" t="str">
        <f t="shared" si="5102"/>
        <v/>
      </c>
      <c r="FN964" s="126" t="str">
        <f t="shared" si="5103"/>
        <v/>
      </c>
      <c r="FO964" s="126" t="str">
        <f t="shared" si="5104"/>
        <v/>
      </c>
      <c r="FP964" s="126" t="str">
        <f t="shared" si="5105"/>
        <v/>
      </c>
      <c r="FV964" s="126">
        <f t="shared" si="5106"/>
        <v>1</v>
      </c>
      <c r="FW964" s="126">
        <f t="shared" si="5107"/>
        <v>0</v>
      </c>
      <c r="FX964" s="126">
        <f t="shared" si="5108"/>
        <v>1</v>
      </c>
      <c r="GA964" s="126">
        <f t="shared" si="5109"/>
        <v>0</v>
      </c>
      <c r="GB964" s="126">
        <f t="shared" si="5110"/>
        <v>0</v>
      </c>
      <c r="GC964" s="126">
        <f t="shared" si="5111"/>
        <v>0</v>
      </c>
      <c r="GD964" s="126">
        <f t="shared" si="5112"/>
        <v>0</v>
      </c>
      <c r="GE964" s="126">
        <f t="shared" si="5113"/>
        <v>0</v>
      </c>
      <c r="GF964" s="126">
        <f t="shared" si="5114"/>
        <v>1</v>
      </c>
      <c r="GG964" s="126">
        <f t="shared" si="5115"/>
        <v>0</v>
      </c>
      <c r="GI964" s="126">
        <f t="shared" si="5116"/>
        <v>0</v>
      </c>
      <c r="GK964" s="126">
        <f t="shared" si="5117"/>
        <v>1</v>
      </c>
      <c r="GL964" s="126">
        <f t="shared" si="5118"/>
        <v>1</v>
      </c>
      <c r="GM964" s="126">
        <f t="shared" si="5119"/>
        <v>1</v>
      </c>
      <c r="GN964" s="126">
        <f t="shared" si="5120"/>
        <v>1</v>
      </c>
      <c r="GO964" s="126">
        <f t="shared" si="5121"/>
        <v>1</v>
      </c>
      <c r="GP964" s="126">
        <f t="shared" si="5122"/>
        <v>0</v>
      </c>
      <c r="GQ964" s="126">
        <f t="shared" si="5123"/>
        <v>1</v>
      </c>
      <c r="GS964" s="126" t="str">
        <f t="shared" si="5124"/>
        <v/>
      </c>
      <c r="GT964" s="126" t="str">
        <f t="shared" si="5125"/>
        <v/>
      </c>
      <c r="GU964" s="126">
        <f t="shared" si="5126"/>
        <v>1</v>
      </c>
      <c r="GV964" s="126">
        <f t="shared" si="5127"/>
        <v>0</v>
      </c>
      <c r="GW964" s="126">
        <f t="shared" si="5128"/>
        <v>0</v>
      </c>
      <c r="GX964" s="126">
        <f t="shared" si="5129"/>
        <v>0</v>
      </c>
      <c r="GY964" s="126">
        <f t="shared" si="5130"/>
        <v>0</v>
      </c>
      <c r="GZ964" s="126"/>
      <c r="HA964" s="126">
        <f t="shared" si="5131"/>
        <v>1</v>
      </c>
      <c r="HB964" s="126">
        <f t="shared" si="5132"/>
        <v>1</v>
      </c>
      <c r="HC964" s="126">
        <f t="shared" si="5133"/>
        <v>0</v>
      </c>
      <c r="HD964" s="126">
        <f t="shared" si="5134"/>
        <v>0</v>
      </c>
      <c r="HE964" s="126">
        <f t="shared" si="5135"/>
        <v>0</v>
      </c>
      <c r="HF964" s="126">
        <f t="shared" si="5136"/>
        <v>0</v>
      </c>
      <c r="HH964" s="126">
        <f t="shared" si="5137"/>
        <v>1</v>
      </c>
      <c r="HI964" s="126">
        <f t="shared" si="5138"/>
        <v>1</v>
      </c>
      <c r="HJ964" s="126">
        <f t="shared" si="5139"/>
        <v>1</v>
      </c>
      <c r="HK964" s="126">
        <f t="shared" si="5140"/>
        <v>1</v>
      </c>
      <c r="HL964" s="126">
        <f t="shared" si="5141"/>
        <v>0</v>
      </c>
      <c r="HM964" s="126">
        <f t="shared" si="5142"/>
        <v>0</v>
      </c>
      <c r="HO964" s="126">
        <f t="shared" si="5143"/>
        <v>1</v>
      </c>
      <c r="HP964" s="126" t="str">
        <f t="shared" si="5144"/>
        <v/>
      </c>
      <c r="HQ964" s="126">
        <f t="shared" si="5145"/>
        <v>1</v>
      </c>
      <c r="HR964" s="122" t="str">
        <f t="shared" si="5146"/>
        <v/>
      </c>
      <c r="HS964" s="126">
        <f t="shared" si="5147"/>
        <v>1</v>
      </c>
      <c r="HT964" s="122" t="str">
        <f t="shared" si="5148"/>
        <v/>
      </c>
      <c r="HU964" s="122">
        <f t="shared" si="5149"/>
        <v>1</v>
      </c>
      <c r="HV964" s="126" t="str">
        <f t="shared" si="5150"/>
        <v/>
      </c>
      <c r="HW964" s="126" t="str">
        <f t="shared" si="5151"/>
        <v/>
      </c>
      <c r="HX964" s="126" t="str">
        <f t="shared" si="5152"/>
        <v/>
      </c>
      <c r="HZ964" s="126">
        <f t="shared" si="5153"/>
        <v>0</v>
      </c>
      <c r="IA964" s="126" t="str">
        <f t="shared" si="5154"/>
        <v/>
      </c>
      <c r="IB964" s="126">
        <f t="shared" si="5155"/>
        <v>0</v>
      </c>
      <c r="IC964" s="126" t="str">
        <f t="shared" si="5156"/>
        <v/>
      </c>
      <c r="ID964" s="126">
        <f t="shared" si="5157"/>
        <v>0</v>
      </c>
      <c r="IE964" s="126" t="str">
        <f t="shared" si="5158"/>
        <v/>
      </c>
      <c r="IF964" s="126">
        <f t="shared" si="5159"/>
        <v>0</v>
      </c>
      <c r="IG964" s="126" t="str">
        <f t="shared" si="5160"/>
        <v/>
      </c>
      <c r="IH964" s="126" t="str">
        <f t="shared" si="5161"/>
        <v/>
      </c>
      <c r="II964" s="126" t="str">
        <f t="shared" si="5162"/>
        <v/>
      </c>
      <c r="IO964" s="128"/>
      <c r="IP964" s="128"/>
      <c r="IQ964" s="127"/>
      <c r="IR964" s="127"/>
      <c r="IX964" s="6"/>
      <c r="IY964" s="6"/>
      <c r="IZ964" s="7"/>
      <c r="JA964" s="7"/>
      <c r="JG964" s="12"/>
      <c r="JH964" s="12"/>
      <c r="JI964" s="13"/>
      <c r="JJ964" s="13"/>
      <c r="JN964" s="6"/>
      <c r="JO964" s="6"/>
      <c r="JQ964" s="11"/>
      <c r="JR964" s="11"/>
      <c r="JS964" s="12"/>
      <c r="JT964" s="13"/>
      <c r="JU964" s="12"/>
      <c r="JV964" s="12"/>
      <c r="JW964" s="97"/>
      <c r="JX964" s="13"/>
      <c r="JY964" s="13"/>
      <c r="JZ964" s="97"/>
      <c r="KA964" s="97"/>
      <c r="KB964" s="11"/>
      <c r="KC964" s="11"/>
      <c r="KD964" s="11"/>
      <c r="KE964" s="11"/>
    </row>
    <row r="965" spans="1:291" s="122" customFormat="1" x14ac:dyDescent="0.2">
      <c r="A965" s="146">
        <f t="shared" si="4081"/>
        <v>965</v>
      </c>
      <c r="C965" s="2">
        <v>43497</v>
      </c>
      <c r="D965" s="126">
        <v>97.415000000000006</v>
      </c>
      <c r="E965" s="126">
        <v>97.465000000000003</v>
      </c>
      <c r="F965" s="126">
        <v>97.5</v>
      </c>
      <c r="G965" s="128">
        <v>106.021</v>
      </c>
      <c r="H965" s="128">
        <v>114.17</v>
      </c>
      <c r="I965" s="128">
        <v>121.3</v>
      </c>
      <c r="J965" s="127">
        <v>145.30000000000001</v>
      </c>
      <c r="K965" s="126"/>
      <c r="M965" s="126">
        <f t="shared" si="5001"/>
        <v>97.415000000000006</v>
      </c>
      <c r="N965" s="126">
        <f t="shared" si="5002"/>
        <v>97.465000000000003</v>
      </c>
      <c r="O965" s="126">
        <f t="shared" si="5003"/>
        <v>97.5</v>
      </c>
      <c r="P965" s="127">
        <f t="shared" si="5164"/>
        <v>3394.125</v>
      </c>
      <c r="Q965" s="5">
        <f t="shared" si="5004"/>
        <v>3665</v>
      </c>
      <c r="R965" s="6">
        <f t="shared" si="4977"/>
        <v>3901.9999999999995</v>
      </c>
      <c r="S965" s="7">
        <f t="shared" si="4978"/>
        <v>4670.0000000000009</v>
      </c>
      <c r="V965" s="127">
        <f t="shared" si="4983"/>
        <v>5.9999999999988063</v>
      </c>
      <c r="W965" s="127">
        <f t="shared" si="4984"/>
        <v>6.4999999999997726</v>
      </c>
      <c r="X965" s="127">
        <f t="shared" si="4985"/>
        <v>7.5000000000002842</v>
      </c>
      <c r="Y965" s="127">
        <f t="shared" si="4979"/>
        <v>3.1250000000004547</v>
      </c>
      <c r="Z965" s="126">
        <f t="shared" si="4980"/>
        <v>10.500000000000455</v>
      </c>
      <c r="AA965" s="126">
        <f t="shared" si="4981"/>
        <v>17.000000000000909</v>
      </c>
      <c r="AB965" s="126">
        <f t="shared" si="4982"/>
        <v>23.999999999999091</v>
      </c>
      <c r="AC965" s="126"/>
      <c r="AD965" s="126"/>
      <c r="AE965" s="127">
        <f t="shared" si="4998"/>
        <v>0.299998740001719</v>
      </c>
      <c r="AF965" s="127">
        <f t="shared" si="4999"/>
        <v>0.20000125999924734</v>
      </c>
      <c r="AG965" s="127">
        <f t="shared" si="5000"/>
        <v>1.2000012599997589</v>
      </c>
      <c r="AH965" s="127">
        <f t="shared" si="5163"/>
        <v>0.74999999999939337</v>
      </c>
      <c r="AI965" s="127">
        <f t="shared" si="4986"/>
        <v>4.9999999999362998E-2</v>
      </c>
      <c r="AJ965" s="127">
        <f t="shared" si="4987"/>
        <v>0.29999999999991012</v>
      </c>
      <c r="AK965" s="127">
        <f t="shared" si="4988"/>
        <v>0.83333333333348492</v>
      </c>
      <c r="AL965" s="127">
        <f t="shared" si="4989"/>
        <v>2</v>
      </c>
      <c r="AM965" s="127">
        <f t="shared" si="4990"/>
        <v>9.0000000000012115</v>
      </c>
      <c r="AN965" s="127">
        <f t="shared" si="4991"/>
        <v>7.400000000001274</v>
      </c>
      <c r="AO965" s="127">
        <f t="shared" si="4992"/>
        <v>1</v>
      </c>
      <c r="AP965" s="127">
        <f t="shared" si="4993"/>
        <v>0.75000000000121325</v>
      </c>
      <c r="AQ965" s="127">
        <f t="shared" si="4994"/>
        <v>10.250000000001439</v>
      </c>
      <c r="AR965" s="127">
        <f t="shared" si="4995"/>
        <v>0.54999999999945448</v>
      </c>
      <c r="AS965" s="127">
        <f t="shared" si="4996"/>
        <v>5.1666666666673233</v>
      </c>
      <c r="AT965" s="127">
        <f t="shared" si="4997"/>
        <v>3.0500000000010306</v>
      </c>
      <c r="AU965" s="126"/>
      <c r="AX965" s="11">
        <f t="shared" si="5005"/>
        <v>-5.9999999999988063</v>
      </c>
      <c r="AY965" s="11">
        <f t="shared" si="5006"/>
        <v>-6.4999999999997726</v>
      </c>
      <c r="AZ965" s="11">
        <f t="shared" si="5007"/>
        <v>-7.5000000000002842</v>
      </c>
      <c r="BA965" s="11">
        <f t="shared" si="5165"/>
        <v>-3.1250000000004547</v>
      </c>
      <c r="BB965" s="11">
        <f t="shared" si="5166"/>
        <v>-10.500000000000455</v>
      </c>
      <c r="BC965" s="12">
        <f t="shared" si="5167"/>
        <v>-17.000000000000909</v>
      </c>
      <c r="BD965" s="13">
        <f t="shared" si="5168"/>
        <v>-23.999999999999091</v>
      </c>
      <c r="BF965" s="11">
        <f t="shared" si="5008"/>
        <v>0.25000000000210321</v>
      </c>
      <c r="BG965" s="11">
        <f t="shared" si="5009"/>
        <v>0.299998740001719</v>
      </c>
      <c r="BH965" s="11">
        <f t="shared" si="5010"/>
        <v>-0.20000125999924734</v>
      </c>
      <c r="BI965" s="11">
        <f t="shared" si="5011"/>
        <v>-1.2000012599997589</v>
      </c>
      <c r="BJ965" s="11">
        <f t="shared" si="5012"/>
        <v>0.74999999999939337</v>
      </c>
      <c r="BK965" s="11">
        <f t="shared" si="5013"/>
        <v>4.9999999999362998E-2</v>
      </c>
      <c r="BL965" s="11">
        <f t="shared" si="5014"/>
        <v>-0.29999999999991012</v>
      </c>
      <c r="BM965" s="11">
        <f t="shared" si="5015"/>
        <v>0.83333333333348492</v>
      </c>
      <c r="BN965" s="11">
        <f t="shared" si="5016"/>
        <v>-2</v>
      </c>
      <c r="BO965" s="11">
        <f t="shared" si="5017"/>
        <v>-9.0000000000012115</v>
      </c>
      <c r="BP965" s="11">
        <f t="shared" si="5018"/>
        <v>-7.400000000001274</v>
      </c>
      <c r="BQ965" s="126">
        <v>1</v>
      </c>
      <c r="BR965" s="11">
        <f t="shared" si="5019"/>
        <v>0.75000000000121325</v>
      </c>
      <c r="BS965" s="11">
        <f t="shared" si="5020"/>
        <v>-10.250000000001439</v>
      </c>
      <c r="BT965" s="11">
        <f t="shared" si="5021"/>
        <v>0.54999999999945448</v>
      </c>
      <c r="BU965" s="11">
        <f t="shared" si="5022"/>
        <v>-5.1666666666673233</v>
      </c>
      <c r="BV965" s="11">
        <f t="shared" si="5023"/>
        <v>-3.0500000000010306</v>
      </c>
      <c r="BY965" s="126"/>
      <c r="BZ965" s="126"/>
      <c r="CA965" s="122">
        <f t="shared" si="5024"/>
        <v>-5.1666666666673233</v>
      </c>
      <c r="CB965" s="126">
        <f t="shared" si="5025"/>
        <v>0</v>
      </c>
      <c r="CC965" s="126">
        <f t="shared" si="5026"/>
        <v>0</v>
      </c>
      <c r="CD965" s="126">
        <f t="shared" si="5027"/>
        <v>0</v>
      </c>
      <c r="CE965" s="126">
        <f t="shared" si="5028"/>
        <v>0</v>
      </c>
      <c r="CF965" s="126">
        <f t="shared" si="5029"/>
        <v>0</v>
      </c>
      <c r="CG965" s="126" t="str">
        <f t="shared" si="5030"/>
        <v/>
      </c>
      <c r="CH965" s="126" t="str">
        <f t="shared" si="5031"/>
        <v/>
      </c>
      <c r="CI965" s="126">
        <f t="shared" si="5032"/>
        <v>1</v>
      </c>
      <c r="CJ965" s="126">
        <f t="shared" si="5033"/>
        <v>1</v>
      </c>
      <c r="CK965" s="126" t="str">
        <f t="shared" si="5034"/>
        <v/>
      </c>
      <c r="CL965" s="126">
        <f t="shared" si="5035"/>
        <v>1</v>
      </c>
      <c r="CM965" s="126">
        <f t="shared" si="5036"/>
        <v>1</v>
      </c>
      <c r="CN965" s="126">
        <f t="shared" si="5037"/>
        <v>1</v>
      </c>
      <c r="CO965" s="126" t="str">
        <f t="shared" si="5038"/>
        <v/>
      </c>
      <c r="CP965" s="126" t="str">
        <f t="shared" si="5039"/>
        <v/>
      </c>
      <c r="CQ965" s="126">
        <f t="shared" si="5040"/>
        <v>1</v>
      </c>
      <c r="CR965" s="126"/>
      <c r="CS965" s="126">
        <f t="shared" si="5041"/>
        <v>0</v>
      </c>
      <c r="CT965" s="126">
        <f t="shared" si="5042"/>
        <v>0</v>
      </c>
      <c r="CU965" s="126">
        <f t="shared" si="5043"/>
        <v>0</v>
      </c>
      <c r="CV965" s="126">
        <f t="shared" si="5044"/>
        <v>0</v>
      </c>
      <c r="CW965" s="126">
        <f t="shared" si="5045"/>
        <v>1</v>
      </c>
      <c r="CX965" s="126" t="str">
        <f t="shared" si="5046"/>
        <v/>
      </c>
      <c r="CY965" s="126" t="str">
        <f t="shared" si="5047"/>
        <v/>
      </c>
      <c r="CZ965" s="126" t="str">
        <f t="shared" si="5048"/>
        <v/>
      </c>
      <c r="DA965" s="126" t="str">
        <f t="shared" si="5049"/>
        <v/>
      </c>
      <c r="DB965" s="126">
        <f t="shared" si="5050"/>
        <v>1</v>
      </c>
      <c r="DC965" s="126" t="str">
        <f t="shared" si="5051"/>
        <v/>
      </c>
      <c r="DD965" s="126">
        <f t="shared" si="5052"/>
        <v>1</v>
      </c>
      <c r="DE965" s="126" t="str">
        <f t="shared" si="5053"/>
        <v/>
      </c>
      <c r="DF965" s="126"/>
      <c r="DG965" s="126">
        <f t="shared" si="5054"/>
        <v>1</v>
      </c>
      <c r="DH965" s="126">
        <f t="shared" si="5055"/>
        <v>1</v>
      </c>
      <c r="DI965" s="126">
        <f t="shared" si="5056"/>
        <v>1</v>
      </c>
      <c r="DJ965" s="126">
        <f t="shared" si="5057"/>
        <v>1</v>
      </c>
      <c r="DK965" s="126" t="str">
        <f t="shared" si="5058"/>
        <v/>
      </c>
      <c r="DL965" s="126"/>
      <c r="DM965" s="126" t="str">
        <f t="shared" si="5059"/>
        <v/>
      </c>
      <c r="DN965" s="126">
        <f t="shared" si="5060"/>
        <v>0</v>
      </c>
      <c r="DO965" s="126">
        <f t="shared" si="5061"/>
        <v>1</v>
      </c>
      <c r="DP965" s="126">
        <f t="shared" si="5062"/>
        <v>0</v>
      </c>
      <c r="DQ965" s="126">
        <f t="shared" si="5063"/>
        <v>1</v>
      </c>
      <c r="DR965" s="126">
        <f t="shared" si="5064"/>
        <v>0</v>
      </c>
      <c r="DS965" s="126">
        <f t="shared" si="5065"/>
        <v>1</v>
      </c>
      <c r="DT965" s="126">
        <f t="shared" si="5066"/>
        <v>0</v>
      </c>
      <c r="DU965" s="126">
        <f t="shared" si="5067"/>
        <v>1</v>
      </c>
      <c r="DV965" s="126">
        <f t="shared" si="5068"/>
        <v>1</v>
      </c>
      <c r="DW965" s="126">
        <f t="shared" si="5069"/>
        <v>0</v>
      </c>
      <c r="DX965" s="126" t="str">
        <f t="shared" si="5070"/>
        <v/>
      </c>
      <c r="DY965" s="126" t="str">
        <f t="shared" si="5071"/>
        <v/>
      </c>
      <c r="EA965" s="126">
        <f t="shared" si="5072"/>
        <v>1</v>
      </c>
      <c r="EB965" s="126">
        <f t="shared" si="5073"/>
        <v>1</v>
      </c>
      <c r="EC965" s="126">
        <f t="shared" si="5074"/>
        <v>1</v>
      </c>
      <c r="ED965" s="126">
        <f t="shared" si="5075"/>
        <v>1</v>
      </c>
      <c r="EF965" s="126">
        <f t="shared" si="5076"/>
        <v>1</v>
      </c>
      <c r="EG965" s="126">
        <f t="shared" si="5077"/>
        <v>1</v>
      </c>
      <c r="EH965" s="126">
        <f t="shared" si="5078"/>
        <v>1</v>
      </c>
      <c r="EI965" s="126">
        <f t="shared" si="5079"/>
        <v>1</v>
      </c>
      <c r="EK965" s="126">
        <f t="shared" si="5080"/>
        <v>1</v>
      </c>
      <c r="EL965" s="126">
        <f t="shared" si="5081"/>
        <v>1</v>
      </c>
      <c r="EM965" s="126">
        <f t="shared" si="5082"/>
        <v>1</v>
      </c>
      <c r="EO965" s="126">
        <f t="shared" si="5083"/>
        <v>1</v>
      </c>
      <c r="EP965" s="126">
        <f t="shared" si="5084"/>
        <v>1</v>
      </c>
      <c r="EQ965" s="126">
        <f t="shared" si="5085"/>
        <v>1</v>
      </c>
      <c r="ES965" s="126">
        <f t="shared" si="5086"/>
        <v>1</v>
      </c>
      <c r="ET965" s="126">
        <f t="shared" si="5087"/>
        <v>1</v>
      </c>
      <c r="EU965" s="126">
        <f t="shared" si="5088"/>
        <v>1</v>
      </c>
      <c r="EV965" s="126">
        <f t="shared" si="5089"/>
        <v>1</v>
      </c>
      <c r="EW965" s="126">
        <f t="shared" si="5090"/>
        <v>0</v>
      </c>
      <c r="EY965" s="126">
        <f t="shared" si="5091"/>
        <v>1</v>
      </c>
      <c r="EZ965" s="126">
        <f t="shared" si="5092"/>
        <v>1</v>
      </c>
      <c r="FA965" s="126">
        <f t="shared" si="5093"/>
        <v>1</v>
      </c>
      <c r="FC965" s="126">
        <f t="shared" si="5094"/>
        <v>0</v>
      </c>
      <c r="FD965" s="126" t="str">
        <f t="shared" si="5095"/>
        <v/>
      </c>
      <c r="FE965" s="126"/>
      <c r="FF965" s="126">
        <f t="shared" si="5096"/>
        <v>1</v>
      </c>
      <c r="FG965" s="126">
        <f t="shared" si="5097"/>
        <v>0</v>
      </c>
      <c r="FH965" s="126">
        <f t="shared" si="5098"/>
        <v>0</v>
      </c>
      <c r="FI965" s="126" t="str">
        <f t="shared" si="5099"/>
        <v/>
      </c>
      <c r="FJ965" s="126" t="str">
        <f t="shared" si="5100"/>
        <v/>
      </c>
      <c r="FK965" s="126" t="str">
        <f t="shared" si="5101"/>
        <v/>
      </c>
      <c r="FL965" s="126" t="str">
        <f t="shared" si="5102"/>
        <v/>
      </c>
      <c r="FN965" s="126">
        <f t="shared" si="5103"/>
        <v>1</v>
      </c>
      <c r="FO965" s="126">
        <f t="shared" si="5104"/>
        <v>0</v>
      </c>
      <c r="FP965" s="126" t="str">
        <f t="shared" si="5105"/>
        <v/>
      </c>
      <c r="FV965" s="126">
        <f t="shared" si="5106"/>
        <v>1</v>
      </c>
      <c r="FW965" s="126">
        <f t="shared" si="5107"/>
        <v>1</v>
      </c>
      <c r="FX965" s="126">
        <f t="shared" si="5108"/>
        <v>0</v>
      </c>
      <c r="GA965" s="126">
        <f t="shared" si="5109"/>
        <v>0</v>
      </c>
      <c r="GB965" s="126">
        <f t="shared" si="5110"/>
        <v>0</v>
      </c>
      <c r="GC965" s="126">
        <f t="shared" si="5111"/>
        <v>0</v>
      </c>
      <c r="GD965" s="126">
        <f t="shared" si="5112"/>
        <v>0</v>
      </c>
      <c r="GE965" s="126">
        <f t="shared" si="5113"/>
        <v>1</v>
      </c>
      <c r="GF965" s="126">
        <f t="shared" si="5114"/>
        <v>1</v>
      </c>
      <c r="GG965" s="126">
        <f t="shared" si="5115"/>
        <v>0</v>
      </c>
      <c r="GI965" s="126">
        <f t="shared" si="5116"/>
        <v>0</v>
      </c>
      <c r="GK965" s="126">
        <f t="shared" si="5117"/>
        <v>1</v>
      </c>
      <c r="GL965" s="126">
        <f t="shared" si="5118"/>
        <v>1</v>
      </c>
      <c r="GM965" s="126">
        <f t="shared" si="5119"/>
        <v>1</v>
      </c>
      <c r="GN965" s="126">
        <f t="shared" si="5120"/>
        <v>1</v>
      </c>
      <c r="GO965" s="126">
        <f t="shared" si="5121"/>
        <v>0</v>
      </c>
      <c r="GP965" s="126">
        <f t="shared" si="5122"/>
        <v>0</v>
      </c>
      <c r="GQ965" s="126">
        <f t="shared" si="5123"/>
        <v>1</v>
      </c>
      <c r="GS965" s="126" t="str">
        <f t="shared" si="5124"/>
        <v/>
      </c>
      <c r="GT965" s="126" t="str">
        <f t="shared" si="5125"/>
        <v/>
      </c>
      <c r="GU965" s="126">
        <f t="shared" si="5126"/>
        <v>0</v>
      </c>
      <c r="GV965" s="126">
        <f t="shared" si="5127"/>
        <v>0</v>
      </c>
      <c r="GW965" s="126">
        <f t="shared" si="5128"/>
        <v>0</v>
      </c>
      <c r="GX965" s="126">
        <f t="shared" si="5129"/>
        <v>0</v>
      </c>
      <c r="GY965" s="126">
        <f t="shared" si="5130"/>
        <v>0</v>
      </c>
      <c r="GZ965" s="126"/>
      <c r="HA965" s="126">
        <f t="shared" si="5131"/>
        <v>1</v>
      </c>
      <c r="HB965" s="126">
        <f t="shared" si="5132"/>
        <v>1</v>
      </c>
      <c r="HC965" s="126">
        <f t="shared" si="5133"/>
        <v>1</v>
      </c>
      <c r="HD965" s="126">
        <f t="shared" si="5134"/>
        <v>1</v>
      </c>
      <c r="HE965" s="126">
        <f t="shared" si="5135"/>
        <v>1</v>
      </c>
      <c r="HF965" s="126">
        <f t="shared" si="5136"/>
        <v>0</v>
      </c>
      <c r="HH965" s="126">
        <f t="shared" si="5137"/>
        <v>1</v>
      </c>
      <c r="HI965" s="126">
        <f t="shared" si="5138"/>
        <v>1</v>
      </c>
      <c r="HJ965" s="126">
        <f t="shared" si="5139"/>
        <v>1</v>
      </c>
      <c r="HK965" s="126">
        <f t="shared" si="5140"/>
        <v>1</v>
      </c>
      <c r="HL965" s="126">
        <f t="shared" si="5141"/>
        <v>1</v>
      </c>
      <c r="HM965" s="126">
        <f t="shared" si="5142"/>
        <v>1</v>
      </c>
      <c r="HO965" s="126" t="str">
        <f t="shared" si="5143"/>
        <v/>
      </c>
      <c r="HP965" s="126">
        <f t="shared" si="5144"/>
        <v>1</v>
      </c>
      <c r="HQ965" s="126" t="str">
        <f t="shared" si="5145"/>
        <v/>
      </c>
      <c r="HR965" s="122">
        <f t="shared" si="5146"/>
        <v>1</v>
      </c>
      <c r="HS965" s="126" t="str">
        <f t="shared" si="5147"/>
        <v/>
      </c>
      <c r="HT965" s="122">
        <f t="shared" si="5148"/>
        <v>1</v>
      </c>
      <c r="HU965" s="122" t="str">
        <f t="shared" si="5149"/>
        <v/>
      </c>
      <c r="HV965" s="126" t="str">
        <f t="shared" si="5150"/>
        <v/>
      </c>
      <c r="HW965" s="126" t="str">
        <f t="shared" si="5151"/>
        <v/>
      </c>
      <c r="HX965" s="126" t="str">
        <f t="shared" si="5152"/>
        <v/>
      </c>
      <c r="HZ965" s="126" t="str">
        <f t="shared" si="5153"/>
        <v/>
      </c>
      <c r="IA965" s="126">
        <f t="shared" si="5154"/>
        <v>0</v>
      </c>
      <c r="IB965" s="126" t="str">
        <f t="shared" si="5155"/>
        <v/>
      </c>
      <c r="IC965" s="126">
        <f t="shared" si="5156"/>
        <v>0</v>
      </c>
      <c r="ID965" s="126" t="str">
        <f t="shared" si="5157"/>
        <v/>
      </c>
      <c r="IE965" s="126">
        <f t="shared" si="5158"/>
        <v>0</v>
      </c>
      <c r="IF965" s="126" t="str">
        <f t="shared" si="5159"/>
        <v/>
      </c>
      <c r="IG965" s="126" t="str">
        <f t="shared" si="5160"/>
        <v/>
      </c>
      <c r="IH965" s="126" t="str">
        <f t="shared" si="5161"/>
        <v/>
      </c>
      <c r="II965" s="126" t="str">
        <f t="shared" si="5162"/>
        <v/>
      </c>
      <c r="IO965" s="128"/>
      <c r="IP965" s="128"/>
      <c r="IQ965" s="127"/>
      <c r="IR965" s="127"/>
      <c r="IX965" s="6"/>
      <c r="IY965" s="6"/>
      <c r="IZ965" s="7"/>
      <c r="JA965" s="7"/>
      <c r="JG965" s="12"/>
      <c r="JH965" s="12"/>
      <c r="JI965" s="13"/>
      <c r="JJ965" s="13"/>
      <c r="JN965" s="6"/>
      <c r="JO965" s="6"/>
      <c r="JQ965" s="11"/>
      <c r="JR965" s="11"/>
      <c r="JS965" s="12"/>
      <c r="JT965" s="13"/>
      <c r="JU965" s="12"/>
      <c r="JV965" s="12"/>
      <c r="JW965" s="97"/>
      <c r="JX965" s="13"/>
      <c r="JY965" s="13"/>
      <c r="JZ965" s="97"/>
      <c r="KA965" s="97"/>
      <c r="KB965" s="11"/>
      <c r="KC965" s="11"/>
      <c r="KD965" s="11"/>
      <c r="KE965" s="11"/>
    </row>
    <row r="966" spans="1:291" s="122" customFormat="1" x14ac:dyDescent="0.2">
      <c r="A966" s="146">
        <f t="shared" si="4081"/>
        <v>966</v>
      </c>
      <c r="C966" s="2">
        <v>43500</v>
      </c>
      <c r="D966" s="126">
        <v>97.385000000000005</v>
      </c>
      <c r="E966" s="126">
        <v>97.435000000000002</v>
      </c>
      <c r="F966" s="126">
        <v>97.474999999999994</v>
      </c>
      <c r="G966" s="128">
        <v>106.006</v>
      </c>
      <c r="H966" s="128">
        <v>114.13</v>
      </c>
      <c r="I966" s="128">
        <v>121.23</v>
      </c>
      <c r="J966" s="127">
        <v>145.08000000000001</v>
      </c>
      <c r="K966" s="126"/>
      <c r="M966" s="126">
        <f t="shared" si="5001"/>
        <v>97.385000000000005</v>
      </c>
      <c r="N966" s="126">
        <f t="shared" si="5002"/>
        <v>97.435000000000002</v>
      </c>
      <c r="O966" s="126">
        <f t="shared" si="5003"/>
        <v>97.474999999999994</v>
      </c>
      <c r="P966" s="127">
        <f t="shared" si="5164"/>
        <v>3392.625</v>
      </c>
      <c r="Q966" s="5">
        <f t="shared" si="5004"/>
        <v>3660.9999999999995</v>
      </c>
      <c r="R966" s="6">
        <f t="shared" si="4977"/>
        <v>3895.0000000000005</v>
      </c>
      <c r="S966" s="7">
        <f t="shared" si="4978"/>
        <v>4648.0000000000009</v>
      </c>
      <c r="V966" s="127">
        <f t="shared" si="4983"/>
        <v>3.0000000000001137</v>
      </c>
      <c r="W966" s="127">
        <f t="shared" si="4984"/>
        <v>3.0000000000001137</v>
      </c>
      <c r="X966" s="127">
        <f t="shared" si="4985"/>
        <v>2.5000000000005684</v>
      </c>
      <c r="Y966" s="127">
        <f t="shared" si="4979"/>
        <v>1.5</v>
      </c>
      <c r="Z966" s="126">
        <f t="shared" si="4980"/>
        <v>4.0000000000004547</v>
      </c>
      <c r="AA966" s="126">
        <f t="shared" si="4981"/>
        <v>6.9999999999990905</v>
      </c>
      <c r="AB966" s="126">
        <f t="shared" si="4982"/>
        <v>22</v>
      </c>
      <c r="AC966" s="126"/>
      <c r="AD966" s="126"/>
      <c r="AE966" s="127">
        <f t="shared" si="4998"/>
        <v>0.60000047999974448</v>
      </c>
      <c r="AF966" s="127">
        <f t="shared" si="4999"/>
        <v>0.60000047999974448</v>
      </c>
      <c r="AG966" s="127">
        <f t="shared" si="5000"/>
        <v>0.10000048000019923</v>
      </c>
      <c r="AH966" s="127">
        <f t="shared" si="5163"/>
        <v>0.33333333333303017</v>
      </c>
      <c r="AI966" s="127">
        <f t="shared" si="4986"/>
        <v>0.59999999999972742</v>
      </c>
      <c r="AJ966" s="127">
        <f t="shared" si="4987"/>
        <v>0.1999999999989992</v>
      </c>
      <c r="AK966" s="127">
        <f t="shared" si="4988"/>
        <v>0.66666666666560559</v>
      </c>
      <c r="AL966" s="127">
        <f t="shared" si="4989"/>
        <v>0.50000000000090949</v>
      </c>
      <c r="AM966" s="127">
        <f t="shared" si="4990"/>
        <v>0.33333333333424253</v>
      </c>
      <c r="AN966" s="127">
        <f t="shared" si="4991"/>
        <v>1.8000000000009102</v>
      </c>
      <c r="AO966" s="127">
        <f t="shared" si="4992"/>
        <v>1</v>
      </c>
      <c r="AP966" s="127">
        <f t="shared" si="4993"/>
        <v>1.6666666666651513</v>
      </c>
      <c r="AQ966" s="127">
        <f t="shared" si="4994"/>
        <v>0.66666666666416585</v>
      </c>
      <c r="AR966" s="127">
        <f t="shared" si="4995"/>
        <v>0.20000000000036389</v>
      </c>
      <c r="AS966" s="127">
        <f t="shared" si="4996"/>
        <v>0.88888888888843454</v>
      </c>
      <c r="AT966" s="127">
        <f t="shared" si="4997"/>
        <v>6.6666666666666874E-2</v>
      </c>
      <c r="AU966" s="126"/>
      <c r="AX966" s="11">
        <f t="shared" si="5005"/>
        <v>-3.0000000000001137</v>
      </c>
      <c r="AY966" s="11">
        <f t="shared" si="5006"/>
        <v>-3.0000000000001137</v>
      </c>
      <c r="AZ966" s="11">
        <f t="shared" si="5007"/>
        <v>-2.5000000000005684</v>
      </c>
      <c r="BA966" s="11">
        <f t="shared" si="5165"/>
        <v>-1.5</v>
      </c>
      <c r="BB966" s="11">
        <f t="shared" si="5166"/>
        <v>-4.0000000000004547</v>
      </c>
      <c r="BC966" s="12">
        <f t="shared" si="5167"/>
        <v>-6.9999999999990905</v>
      </c>
      <c r="BD966" s="13">
        <f t="shared" si="5168"/>
        <v>-22</v>
      </c>
      <c r="BF966" s="11">
        <f t="shared" si="5008"/>
        <v>-1.1368683772161603E-13</v>
      </c>
      <c r="BG966" s="11">
        <f t="shared" si="5009"/>
        <v>-0.60000047999974448</v>
      </c>
      <c r="BH966" s="11">
        <f t="shared" si="5010"/>
        <v>-0.60000047999974448</v>
      </c>
      <c r="BI966" s="11">
        <f t="shared" si="5011"/>
        <v>-0.10000048000019923</v>
      </c>
      <c r="BJ966" s="11">
        <f t="shared" si="5012"/>
        <v>-0.33333333333303017</v>
      </c>
      <c r="BK966" s="11">
        <f t="shared" si="5013"/>
        <v>-0.59999999999972742</v>
      </c>
      <c r="BL966" s="11">
        <f t="shared" si="5014"/>
        <v>0.1999999999989992</v>
      </c>
      <c r="BM966" s="11">
        <f t="shared" si="5015"/>
        <v>0.66666666666560559</v>
      </c>
      <c r="BN966" s="11">
        <f t="shared" si="5016"/>
        <v>-0.50000000000090949</v>
      </c>
      <c r="BO966" s="11">
        <f t="shared" si="5017"/>
        <v>0.33333333333424253</v>
      </c>
      <c r="BP966" s="11">
        <f t="shared" si="5018"/>
        <v>1.8000000000009102</v>
      </c>
      <c r="BQ966" s="126">
        <v>1</v>
      </c>
      <c r="BR966" s="11">
        <f t="shared" si="5019"/>
        <v>1.6666666666651513</v>
      </c>
      <c r="BS966" s="11">
        <f t="shared" si="5020"/>
        <v>-0.66666666666416585</v>
      </c>
      <c r="BT966" s="11">
        <f t="shared" si="5021"/>
        <v>-0.20000000000036389</v>
      </c>
      <c r="BU966" s="11">
        <f t="shared" si="5022"/>
        <v>0.88888888888843454</v>
      </c>
      <c r="BV966" s="11">
        <f t="shared" si="5023"/>
        <v>-6.6666666666666874E-2</v>
      </c>
      <c r="BY966" s="126"/>
      <c r="BZ966" s="126"/>
      <c r="CA966" s="122">
        <f t="shared" si="5024"/>
        <v>0.88888888888843454</v>
      </c>
      <c r="CB966" s="126">
        <f t="shared" si="5025"/>
        <v>1</v>
      </c>
      <c r="CC966" s="126">
        <f t="shared" si="5026"/>
        <v>1</v>
      </c>
      <c r="CD966" s="126">
        <f t="shared" si="5027"/>
        <v>1</v>
      </c>
      <c r="CE966" s="126">
        <f t="shared" si="5028"/>
        <v>1</v>
      </c>
      <c r="CF966" s="126">
        <f t="shared" si="5029"/>
        <v>1</v>
      </c>
      <c r="CG966" s="126">
        <f t="shared" si="5030"/>
        <v>0</v>
      </c>
      <c r="CH966" s="126">
        <f t="shared" si="5031"/>
        <v>0</v>
      </c>
      <c r="CI966" s="126">
        <f t="shared" si="5032"/>
        <v>0</v>
      </c>
      <c r="CJ966" s="126" t="str">
        <f t="shared" si="5033"/>
        <v/>
      </c>
      <c r="CK966" s="126" t="str">
        <f t="shared" si="5034"/>
        <v/>
      </c>
      <c r="CL966" s="126">
        <f t="shared" si="5035"/>
        <v>0</v>
      </c>
      <c r="CM966" s="126" t="str">
        <f t="shared" si="5036"/>
        <v/>
      </c>
      <c r="CN966" s="126" t="str">
        <f t="shared" si="5037"/>
        <v/>
      </c>
      <c r="CO966" s="126">
        <f t="shared" si="5038"/>
        <v>0</v>
      </c>
      <c r="CP966" s="126">
        <f t="shared" si="5039"/>
        <v>0</v>
      </c>
      <c r="CQ966" s="126" t="str">
        <f t="shared" si="5040"/>
        <v/>
      </c>
      <c r="CR966" s="126"/>
      <c r="CS966" s="126">
        <f t="shared" si="5041"/>
        <v>0</v>
      </c>
      <c r="CT966" s="126">
        <f t="shared" si="5042"/>
        <v>0</v>
      </c>
      <c r="CU966" s="126">
        <f t="shared" si="5043"/>
        <v>0</v>
      </c>
      <c r="CV966" s="126">
        <f t="shared" si="5044"/>
        <v>0</v>
      </c>
      <c r="CW966" s="126">
        <f t="shared" si="5045"/>
        <v>1</v>
      </c>
      <c r="CX966" s="126" t="str">
        <f t="shared" si="5046"/>
        <v/>
      </c>
      <c r="CY966" s="126" t="str">
        <f t="shared" si="5047"/>
        <v/>
      </c>
      <c r="CZ966" s="126" t="str">
        <f t="shared" si="5048"/>
        <v/>
      </c>
      <c r="DA966" s="126" t="str">
        <f t="shared" si="5049"/>
        <v/>
      </c>
      <c r="DB966" s="126">
        <f t="shared" si="5050"/>
        <v>0</v>
      </c>
      <c r="DC966" s="126">
        <f t="shared" si="5051"/>
        <v>1</v>
      </c>
      <c r="DD966" s="126" t="str">
        <f t="shared" si="5052"/>
        <v/>
      </c>
      <c r="DE966" s="126" t="str">
        <f t="shared" si="5053"/>
        <v/>
      </c>
      <c r="DF966" s="126"/>
      <c r="DG966" s="126">
        <f t="shared" si="5054"/>
        <v>0</v>
      </c>
      <c r="DH966" s="126">
        <f t="shared" si="5055"/>
        <v>0</v>
      </c>
      <c r="DI966" s="126">
        <f t="shared" si="5056"/>
        <v>0</v>
      </c>
      <c r="DJ966" s="126">
        <f t="shared" si="5057"/>
        <v>0</v>
      </c>
      <c r="DK966" s="126">
        <f t="shared" si="5058"/>
        <v>0</v>
      </c>
      <c r="DL966" s="126"/>
      <c r="DM966" s="126">
        <f t="shared" si="5059"/>
        <v>0</v>
      </c>
      <c r="DN966" s="126" t="str">
        <f t="shared" si="5060"/>
        <v/>
      </c>
      <c r="DO966" s="126" t="str">
        <f t="shared" si="5061"/>
        <v/>
      </c>
      <c r="DP966" s="126" t="str">
        <f t="shared" si="5062"/>
        <v/>
      </c>
      <c r="DQ966" s="126" t="str">
        <f t="shared" si="5063"/>
        <v/>
      </c>
      <c r="DR966" s="126" t="str">
        <f t="shared" si="5064"/>
        <v/>
      </c>
      <c r="DS966" s="126" t="str">
        <f t="shared" si="5065"/>
        <v/>
      </c>
      <c r="DT966" s="126" t="str">
        <f t="shared" si="5066"/>
        <v/>
      </c>
      <c r="DU966" s="126" t="str">
        <f t="shared" si="5067"/>
        <v/>
      </c>
      <c r="DV966" s="126">
        <f t="shared" si="5068"/>
        <v>0</v>
      </c>
      <c r="DW966" s="126">
        <f t="shared" si="5069"/>
        <v>0</v>
      </c>
      <c r="DX966" s="126" t="str">
        <f t="shared" si="5070"/>
        <v/>
      </c>
      <c r="DY966" s="126" t="str">
        <f t="shared" si="5071"/>
        <v/>
      </c>
      <c r="EA966" s="126">
        <f t="shared" si="5072"/>
        <v>0</v>
      </c>
      <c r="EB966" s="126">
        <f t="shared" si="5073"/>
        <v>0</v>
      </c>
      <c r="EC966" s="126">
        <f t="shared" si="5074"/>
        <v>0</v>
      </c>
      <c r="ED966" s="126">
        <f t="shared" si="5075"/>
        <v>0</v>
      </c>
      <c r="EF966" s="126">
        <f t="shared" si="5076"/>
        <v>1</v>
      </c>
      <c r="EG966" s="126">
        <f t="shared" si="5077"/>
        <v>1</v>
      </c>
      <c r="EH966" s="126">
        <f t="shared" si="5078"/>
        <v>1</v>
      </c>
      <c r="EI966" s="126">
        <f t="shared" si="5079"/>
        <v>1</v>
      </c>
      <c r="EK966" s="126">
        <f t="shared" si="5080"/>
        <v>1</v>
      </c>
      <c r="EL966" s="126">
        <f t="shared" si="5081"/>
        <v>1</v>
      </c>
      <c r="EM966" s="126">
        <f t="shared" si="5082"/>
        <v>1</v>
      </c>
      <c r="EO966" s="126">
        <f t="shared" si="5083"/>
        <v>1</v>
      </c>
      <c r="EP966" s="126">
        <f t="shared" si="5084"/>
        <v>1</v>
      </c>
      <c r="EQ966" s="126">
        <f t="shared" si="5085"/>
        <v>1</v>
      </c>
      <c r="ES966" s="126">
        <f t="shared" si="5086"/>
        <v>1</v>
      </c>
      <c r="ET966" s="126">
        <f t="shared" si="5087"/>
        <v>1</v>
      </c>
      <c r="EU966" s="126">
        <f t="shared" si="5088"/>
        <v>1</v>
      </c>
      <c r="EV966" s="126">
        <f t="shared" si="5089"/>
        <v>1</v>
      </c>
      <c r="EW966" s="126">
        <f t="shared" si="5090"/>
        <v>0</v>
      </c>
      <c r="EY966" s="126">
        <f t="shared" si="5091"/>
        <v>1</v>
      </c>
      <c r="EZ966" s="126">
        <f t="shared" si="5092"/>
        <v>1</v>
      </c>
      <c r="FA966" s="126">
        <f t="shared" si="5093"/>
        <v>1</v>
      </c>
      <c r="FC966" s="126">
        <f t="shared" si="5094"/>
        <v>1</v>
      </c>
      <c r="FD966" s="126">
        <f t="shared" si="5095"/>
        <v>1</v>
      </c>
      <c r="FE966" s="126"/>
      <c r="FF966" s="126">
        <f t="shared" si="5096"/>
        <v>0</v>
      </c>
      <c r="FG966" s="126">
        <f t="shared" si="5097"/>
        <v>0</v>
      </c>
      <c r="FH966" s="126">
        <f t="shared" si="5098"/>
        <v>0</v>
      </c>
      <c r="FI966" s="126" t="str">
        <f t="shared" si="5099"/>
        <v/>
      </c>
      <c r="FJ966" s="126" t="str">
        <f t="shared" si="5100"/>
        <v/>
      </c>
      <c r="FK966" s="126" t="str">
        <f t="shared" si="5101"/>
        <v/>
      </c>
      <c r="FL966" s="126" t="str">
        <f t="shared" si="5102"/>
        <v/>
      </c>
      <c r="FN966" s="126" t="str">
        <f t="shared" si="5103"/>
        <v/>
      </c>
      <c r="FO966" s="126" t="str">
        <f t="shared" si="5104"/>
        <v/>
      </c>
      <c r="FP966" s="126" t="str">
        <f t="shared" si="5105"/>
        <v/>
      </c>
      <c r="FV966" s="126">
        <f t="shared" si="5106"/>
        <v>0</v>
      </c>
      <c r="FW966" s="126">
        <f t="shared" si="5107"/>
        <v>0</v>
      </c>
      <c r="FX966" s="126">
        <f t="shared" si="5108"/>
        <v>0</v>
      </c>
      <c r="GA966" s="126">
        <f t="shared" si="5109"/>
        <v>0</v>
      </c>
      <c r="GB966" s="126">
        <f t="shared" si="5110"/>
        <v>0</v>
      </c>
      <c r="GC966" s="126">
        <f t="shared" si="5111"/>
        <v>0</v>
      </c>
      <c r="GD966" s="126">
        <f t="shared" si="5112"/>
        <v>0</v>
      </c>
      <c r="GE966" s="126">
        <f t="shared" si="5113"/>
        <v>0</v>
      </c>
      <c r="GF966" s="126">
        <f t="shared" si="5114"/>
        <v>1</v>
      </c>
      <c r="GG966" s="126">
        <f t="shared" si="5115"/>
        <v>1</v>
      </c>
      <c r="GI966" s="126">
        <f t="shared" si="5116"/>
        <v>0</v>
      </c>
      <c r="GK966" s="126">
        <f t="shared" si="5117"/>
        <v>1</v>
      </c>
      <c r="GL966" s="126">
        <f t="shared" si="5118"/>
        <v>1</v>
      </c>
      <c r="GM966" s="126">
        <f t="shared" si="5119"/>
        <v>1</v>
      </c>
      <c r="GN966" s="126">
        <f t="shared" si="5120"/>
        <v>1</v>
      </c>
      <c r="GO966" s="126">
        <f t="shared" si="5121"/>
        <v>1</v>
      </c>
      <c r="GP966" s="126">
        <f t="shared" si="5122"/>
        <v>0</v>
      </c>
      <c r="GQ966" s="126">
        <f t="shared" si="5123"/>
        <v>0</v>
      </c>
      <c r="GS966" s="126" t="str">
        <f t="shared" si="5124"/>
        <v/>
      </c>
      <c r="GT966" s="126" t="str">
        <f t="shared" si="5125"/>
        <v/>
      </c>
      <c r="GU966" s="126">
        <f t="shared" si="5126"/>
        <v>0</v>
      </c>
      <c r="GV966" s="126">
        <f t="shared" si="5127"/>
        <v>0</v>
      </c>
      <c r="GW966" s="126">
        <f t="shared" si="5128"/>
        <v>0</v>
      </c>
      <c r="GX966" s="126">
        <f t="shared" si="5129"/>
        <v>0</v>
      </c>
      <c r="GY966" s="126">
        <f t="shared" si="5130"/>
        <v>0</v>
      </c>
      <c r="GZ966" s="126"/>
      <c r="HA966" s="126">
        <f t="shared" si="5131"/>
        <v>0</v>
      </c>
      <c r="HB966" s="126">
        <f t="shared" si="5132"/>
        <v>0</v>
      </c>
      <c r="HC966" s="126">
        <f t="shared" si="5133"/>
        <v>0</v>
      </c>
      <c r="HD966" s="126">
        <f t="shared" si="5134"/>
        <v>0</v>
      </c>
      <c r="HE966" s="126">
        <f t="shared" si="5135"/>
        <v>0</v>
      </c>
      <c r="HF966" s="126">
        <f t="shared" si="5136"/>
        <v>0</v>
      </c>
      <c r="HH966" s="126">
        <f t="shared" si="5137"/>
        <v>0</v>
      </c>
      <c r="HI966" s="126">
        <f t="shared" si="5138"/>
        <v>0</v>
      </c>
      <c r="HJ966" s="126">
        <f t="shared" si="5139"/>
        <v>0</v>
      </c>
      <c r="HK966" s="126">
        <f t="shared" si="5140"/>
        <v>0</v>
      </c>
      <c r="HL966" s="126">
        <f t="shared" si="5141"/>
        <v>0</v>
      </c>
      <c r="HM966" s="126">
        <f t="shared" si="5142"/>
        <v>0</v>
      </c>
      <c r="HO966" s="126" t="str">
        <f t="shared" si="5143"/>
        <v/>
      </c>
      <c r="HP966" s="126">
        <f t="shared" si="5144"/>
        <v>1</v>
      </c>
      <c r="HQ966" s="126" t="str">
        <f t="shared" si="5145"/>
        <v/>
      </c>
      <c r="HR966" s="122">
        <f t="shared" si="5146"/>
        <v>1</v>
      </c>
      <c r="HS966" s="126" t="str">
        <f t="shared" si="5147"/>
        <v/>
      </c>
      <c r="HT966" s="122">
        <f t="shared" si="5148"/>
        <v>1</v>
      </c>
      <c r="HU966" s="122" t="str">
        <f t="shared" si="5149"/>
        <v/>
      </c>
      <c r="HV966" s="126" t="str">
        <f t="shared" si="5150"/>
        <v/>
      </c>
      <c r="HW966" s="126" t="str">
        <f t="shared" si="5151"/>
        <v/>
      </c>
      <c r="HX966" s="126" t="str">
        <f t="shared" si="5152"/>
        <v/>
      </c>
      <c r="HZ966" s="126" t="str">
        <f t="shared" si="5153"/>
        <v/>
      </c>
      <c r="IA966" s="126">
        <f t="shared" si="5154"/>
        <v>1</v>
      </c>
      <c r="IB966" s="126" t="str">
        <f t="shared" si="5155"/>
        <v/>
      </c>
      <c r="IC966" s="126">
        <f t="shared" si="5156"/>
        <v>1</v>
      </c>
      <c r="ID966" s="126" t="str">
        <f t="shared" si="5157"/>
        <v/>
      </c>
      <c r="IE966" s="126">
        <f t="shared" si="5158"/>
        <v>1</v>
      </c>
      <c r="IF966" s="126" t="str">
        <f t="shared" si="5159"/>
        <v/>
      </c>
      <c r="IG966" s="126" t="str">
        <f t="shared" si="5160"/>
        <v/>
      </c>
      <c r="IH966" s="126" t="str">
        <f t="shared" si="5161"/>
        <v/>
      </c>
      <c r="II966" s="126" t="str">
        <f t="shared" si="5162"/>
        <v/>
      </c>
      <c r="IO966" s="128"/>
      <c r="IP966" s="128"/>
      <c r="IQ966" s="127"/>
      <c r="IR966" s="127"/>
      <c r="IX966" s="6"/>
      <c r="IY966" s="6"/>
      <c r="IZ966" s="7"/>
      <c r="JA966" s="7"/>
      <c r="JG966" s="12"/>
      <c r="JH966" s="12"/>
      <c r="JI966" s="13"/>
      <c r="JJ966" s="13"/>
      <c r="JN966" s="6"/>
      <c r="JO966" s="6"/>
      <c r="JQ966" s="11"/>
      <c r="JR966" s="11"/>
      <c r="JS966" s="12"/>
      <c r="JT966" s="13"/>
      <c r="JU966" s="12"/>
      <c r="JV966" s="12"/>
      <c r="JW966" s="97"/>
      <c r="JX966" s="13"/>
      <c r="JY966" s="13"/>
      <c r="JZ966" s="97"/>
      <c r="KA966" s="97"/>
      <c r="KB966" s="11"/>
      <c r="KC966" s="11"/>
      <c r="KD966" s="11"/>
      <c r="KE966" s="11"/>
    </row>
    <row r="967" spans="1:291" s="122" customFormat="1" x14ac:dyDescent="0.2">
      <c r="A967" s="146">
        <f t="shared" si="4081"/>
        <v>967</v>
      </c>
      <c r="C967" s="2">
        <v>43501</v>
      </c>
      <c r="D967" s="126">
        <v>97.394999999999996</v>
      </c>
      <c r="E967" s="126">
        <v>97.45</v>
      </c>
      <c r="F967" s="126">
        <v>97.49</v>
      </c>
      <c r="G967" s="128">
        <v>106.011</v>
      </c>
      <c r="H967" s="128">
        <v>114.16</v>
      </c>
      <c r="I967" s="128">
        <v>121.28</v>
      </c>
      <c r="J967" s="127">
        <v>145.22</v>
      </c>
      <c r="K967" s="126"/>
      <c r="M967" s="126">
        <f t="shared" si="5001"/>
        <v>97.394999999999996</v>
      </c>
      <c r="N967" s="126">
        <f t="shared" si="5002"/>
        <v>97.45</v>
      </c>
      <c r="O967" s="126">
        <f t="shared" si="5003"/>
        <v>97.49</v>
      </c>
      <c r="P967" s="127">
        <f t="shared" si="5164"/>
        <v>3393.1249999999995</v>
      </c>
      <c r="Q967" s="5">
        <f t="shared" si="5004"/>
        <v>3663.9999999999995</v>
      </c>
      <c r="R967" s="6">
        <f t="shared" si="4977"/>
        <v>3900</v>
      </c>
      <c r="S967" s="7">
        <f t="shared" si="4978"/>
        <v>4662</v>
      </c>
      <c r="V967" s="127">
        <f t="shared" si="4983"/>
        <v>0.99999999999909051</v>
      </c>
      <c r="W967" s="127">
        <f t="shared" si="4984"/>
        <v>1.5000000000000568</v>
      </c>
      <c r="X967" s="127">
        <f t="shared" si="4985"/>
        <v>1.5000000000000568</v>
      </c>
      <c r="Y967" s="127">
        <f t="shared" si="4979"/>
        <v>0.49999999999954525</v>
      </c>
      <c r="Z967" s="126">
        <f t="shared" si="4980"/>
        <v>3</v>
      </c>
      <c r="AA967" s="126">
        <f t="shared" si="4981"/>
        <v>4.9999999999995453</v>
      </c>
      <c r="AB967" s="126">
        <f t="shared" si="4982"/>
        <v>13.999999999999091</v>
      </c>
      <c r="AC967" s="126"/>
      <c r="AD967" s="126"/>
      <c r="AE967" s="127">
        <f t="shared" si="4998"/>
        <v>0.79999964000098167</v>
      </c>
      <c r="AF967" s="127">
        <f t="shared" si="4999"/>
        <v>0.29999964000001533</v>
      </c>
      <c r="AG967" s="127">
        <f t="shared" si="5000"/>
        <v>0.29999964000001533</v>
      </c>
      <c r="AH967" s="127">
        <f t="shared" si="5163"/>
        <v>1.0000000000009095</v>
      </c>
      <c r="AI967" s="127">
        <f t="shared" si="4986"/>
        <v>0.80000000000090932</v>
      </c>
      <c r="AJ967" s="127">
        <f t="shared" si="4987"/>
        <v>2.7311486405778851E-13</v>
      </c>
      <c r="AK967" s="127">
        <f t="shared" si="4988"/>
        <v>0.33333333333303017</v>
      </c>
      <c r="AL967" s="127">
        <f t="shared" si="4989"/>
        <v>0.50000000000022737</v>
      </c>
      <c r="AM967" s="127">
        <f t="shared" si="4990"/>
        <v>0.33333333333318205</v>
      </c>
      <c r="AN967" s="127">
        <f t="shared" si="4991"/>
        <v>0.60000000000009113</v>
      </c>
      <c r="AO967" s="127">
        <f t="shared" si="4992"/>
        <v>1</v>
      </c>
      <c r="AP967" s="127">
        <f t="shared" si="4993"/>
        <v>1.0000000000018188</v>
      </c>
      <c r="AQ967" s="127">
        <f t="shared" si="4994"/>
        <v>0.8333333333327273</v>
      </c>
      <c r="AR967" s="127">
        <f t="shared" si="4995"/>
        <v>1.0000000000007276</v>
      </c>
      <c r="AS967" s="127">
        <f t="shared" si="4996"/>
        <v>0.1111111111109091</v>
      </c>
      <c r="AT967" s="127">
        <f t="shared" si="4997"/>
        <v>0.86666666666745495</v>
      </c>
      <c r="AU967" s="126"/>
      <c r="AX967" s="11">
        <f t="shared" si="5005"/>
        <v>0.99999999999909051</v>
      </c>
      <c r="AY967" s="11">
        <f t="shared" si="5006"/>
        <v>1.5000000000000568</v>
      </c>
      <c r="AZ967" s="11">
        <f t="shared" si="5007"/>
        <v>1.5000000000000568</v>
      </c>
      <c r="BA967" s="11">
        <f t="shared" si="5165"/>
        <v>0.49999999999954525</v>
      </c>
      <c r="BB967" s="11">
        <f t="shared" si="5166"/>
        <v>3</v>
      </c>
      <c r="BC967" s="12">
        <f t="shared" si="5167"/>
        <v>4.9999999999995453</v>
      </c>
      <c r="BD967" s="13">
        <f t="shared" si="5168"/>
        <v>13.999999999999091</v>
      </c>
      <c r="BF967" s="11">
        <f t="shared" si="5008"/>
        <v>0</v>
      </c>
      <c r="BG967" s="11">
        <f t="shared" si="5009"/>
        <v>-0.79999964000098167</v>
      </c>
      <c r="BH967" s="11">
        <f t="shared" si="5010"/>
        <v>-0.29999964000001533</v>
      </c>
      <c r="BI967" s="11">
        <f t="shared" si="5011"/>
        <v>-0.29999964000001533</v>
      </c>
      <c r="BJ967" s="11">
        <f t="shared" si="5012"/>
        <v>-1.0000000000009095</v>
      </c>
      <c r="BK967" s="11">
        <f t="shared" si="5013"/>
        <v>-0.80000000000090932</v>
      </c>
      <c r="BL967" s="11">
        <f t="shared" si="5014"/>
        <v>2.7311486405778851E-13</v>
      </c>
      <c r="BM967" s="11">
        <f t="shared" si="5015"/>
        <v>-0.33333333333303017</v>
      </c>
      <c r="BN967" s="11">
        <f t="shared" si="5016"/>
        <v>0.50000000000022737</v>
      </c>
      <c r="BO967" s="11">
        <f t="shared" si="5017"/>
        <v>0.33333333333318205</v>
      </c>
      <c r="BP967" s="11">
        <f t="shared" si="5018"/>
        <v>-0.60000000000009113</v>
      </c>
      <c r="BQ967" s="126">
        <v>1</v>
      </c>
      <c r="BR967" s="11">
        <f t="shared" si="5019"/>
        <v>1.0000000000018188</v>
      </c>
      <c r="BS967" s="11">
        <f t="shared" si="5020"/>
        <v>0.8333333333327273</v>
      </c>
      <c r="BT967" s="11">
        <f t="shared" si="5021"/>
        <v>-1.0000000000007276</v>
      </c>
      <c r="BU967" s="11">
        <f t="shared" si="5022"/>
        <v>-0.1111111111109091</v>
      </c>
      <c r="BV967" s="11">
        <f t="shared" si="5023"/>
        <v>-0.86666666666745495</v>
      </c>
      <c r="BY967" s="126"/>
      <c r="BZ967" s="126"/>
      <c r="CA967" s="122">
        <f t="shared" si="5024"/>
        <v>-0.1111111111109091</v>
      </c>
      <c r="CB967" s="126">
        <f t="shared" si="5025"/>
        <v>0</v>
      </c>
      <c r="CC967" s="126">
        <f t="shared" si="5026"/>
        <v>0</v>
      </c>
      <c r="CD967" s="126">
        <f t="shared" si="5027"/>
        <v>0</v>
      </c>
      <c r="CE967" s="126">
        <f t="shared" si="5028"/>
        <v>0</v>
      </c>
      <c r="CF967" s="126">
        <f t="shared" si="5029"/>
        <v>0</v>
      </c>
      <c r="CG967" s="126" t="str">
        <f t="shared" si="5030"/>
        <v/>
      </c>
      <c r="CH967" s="126" t="str">
        <f t="shared" si="5031"/>
        <v/>
      </c>
      <c r="CI967" s="126">
        <f t="shared" si="5032"/>
        <v>1</v>
      </c>
      <c r="CJ967" s="126">
        <f t="shared" si="5033"/>
        <v>1</v>
      </c>
      <c r="CK967" s="126" t="str">
        <f t="shared" si="5034"/>
        <v/>
      </c>
      <c r="CL967" s="126">
        <f t="shared" si="5035"/>
        <v>1</v>
      </c>
      <c r="CM967" s="126">
        <f t="shared" si="5036"/>
        <v>1</v>
      </c>
      <c r="CN967" s="126">
        <f t="shared" si="5037"/>
        <v>1</v>
      </c>
      <c r="CO967" s="126" t="str">
        <f t="shared" si="5038"/>
        <v/>
      </c>
      <c r="CP967" s="126" t="str">
        <f t="shared" si="5039"/>
        <v/>
      </c>
      <c r="CQ967" s="126">
        <f t="shared" si="5040"/>
        <v>1</v>
      </c>
      <c r="CR967" s="126"/>
      <c r="CS967" s="126">
        <f t="shared" si="5041"/>
        <v>0</v>
      </c>
      <c r="CT967" s="126">
        <f t="shared" si="5042"/>
        <v>0</v>
      </c>
      <c r="CU967" s="126">
        <f t="shared" si="5043"/>
        <v>0</v>
      </c>
      <c r="CV967" s="126">
        <f t="shared" si="5044"/>
        <v>0</v>
      </c>
      <c r="CW967" s="126">
        <f t="shared" si="5045"/>
        <v>1</v>
      </c>
      <c r="CX967" s="126" t="str">
        <f t="shared" si="5046"/>
        <v/>
      </c>
      <c r="CY967" s="126" t="str">
        <f t="shared" si="5047"/>
        <v/>
      </c>
      <c r="CZ967" s="126" t="str">
        <f t="shared" si="5048"/>
        <v/>
      </c>
      <c r="DA967" s="126" t="str">
        <f t="shared" si="5049"/>
        <v/>
      </c>
      <c r="DB967" s="126">
        <f t="shared" si="5050"/>
        <v>1</v>
      </c>
      <c r="DC967" s="126" t="str">
        <f t="shared" si="5051"/>
        <v/>
      </c>
      <c r="DD967" s="126">
        <f t="shared" si="5052"/>
        <v>1</v>
      </c>
      <c r="DE967" s="126" t="str">
        <f t="shared" si="5053"/>
        <v/>
      </c>
      <c r="DF967" s="126"/>
      <c r="DG967" s="126">
        <f t="shared" si="5054"/>
        <v>1</v>
      </c>
      <c r="DH967" s="126">
        <f t="shared" si="5055"/>
        <v>1</v>
      </c>
      <c r="DI967" s="126">
        <f t="shared" si="5056"/>
        <v>1</v>
      </c>
      <c r="DJ967" s="126">
        <f t="shared" si="5057"/>
        <v>1</v>
      </c>
      <c r="DK967" s="126" t="str">
        <f t="shared" si="5058"/>
        <v/>
      </c>
      <c r="DL967" s="126"/>
      <c r="DM967" s="126" t="str">
        <f t="shared" si="5059"/>
        <v/>
      </c>
      <c r="DN967" s="126">
        <f t="shared" si="5060"/>
        <v>0</v>
      </c>
      <c r="DO967" s="126">
        <f t="shared" si="5061"/>
        <v>1</v>
      </c>
      <c r="DP967" s="126">
        <f t="shared" si="5062"/>
        <v>0</v>
      </c>
      <c r="DQ967" s="126">
        <f t="shared" si="5063"/>
        <v>1</v>
      </c>
      <c r="DR967" s="126">
        <f t="shared" si="5064"/>
        <v>1</v>
      </c>
      <c r="DS967" s="126">
        <f t="shared" si="5065"/>
        <v>1</v>
      </c>
      <c r="DT967" s="126">
        <f t="shared" si="5066"/>
        <v>1</v>
      </c>
      <c r="DU967" s="126">
        <f t="shared" si="5067"/>
        <v>1</v>
      </c>
      <c r="DV967" s="126">
        <f t="shared" si="5068"/>
        <v>1</v>
      </c>
      <c r="DW967" s="126">
        <f t="shared" si="5069"/>
        <v>0</v>
      </c>
      <c r="DX967" s="126" t="str">
        <f t="shared" si="5070"/>
        <v/>
      </c>
      <c r="DY967" s="126" t="str">
        <f t="shared" si="5071"/>
        <v/>
      </c>
      <c r="EA967" s="126">
        <f t="shared" si="5072"/>
        <v>0</v>
      </c>
      <c r="EB967" s="126">
        <f t="shared" si="5073"/>
        <v>0</v>
      </c>
      <c r="EC967" s="126">
        <f t="shared" si="5074"/>
        <v>0</v>
      </c>
      <c r="ED967" s="126">
        <f t="shared" si="5075"/>
        <v>0</v>
      </c>
      <c r="EF967" s="126">
        <f t="shared" si="5076"/>
        <v>1</v>
      </c>
      <c r="EG967" s="126">
        <f t="shared" si="5077"/>
        <v>1</v>
      </c>
      <c r="EH967" s="126">
        <f t="shared" si="5078"/>
        <v>1</v>
      </c>
      <c r="EI967" s="126">
        <f t="shared" si="5079"/>
        <v>1</v>
      </c>
      <c r="EK967" s="126">
        <f t="shared" si="5080"/>
        <v>1</v>
      </c>
      <c r="EL967" s="126">
        <f t="shared" si="5081"/>
        <v>1</v>
      </c>
      <c r="EM967" s="126">
        <f t="shared" si="5082"/>
        <v>1</v>
      </c>
      <c r="EO967" s="126">
        <f t="shared" si="5083"/>
        <v>1</v>
      </c>
      <c r="EP967" s="126">
        <f t="shared" si="5084"/>
        <v>1</v>
      </c>
      <c r="EQ967" s="126">
        <f t="shared" si="5085"/>
        <v>1</v>
      </c>
      <c r="ES967" s="126">
        <f t="shared" si="5086"/>
        <v>1</v>
      </c>
      <c r="ET967" s="126">
        <f t="shared" si="5087"/>
        <v>1</v>
      </c>
      <c r="EU967" s="126">
        <f t="shared" si="5088"/>
        <v>1</v>
      </c>
      <c r="EV967" s="126">
        <f t="shared" si="5089"/>
        <v>1</v>
      </c>
      <c r="EW967" s="126">
        <f t="shared" si="5090"/>
        <v>0</v>
      </c>
      <c r="EY967" s="126">
        <f t="shared" si="5091"/>
        <v>1</v>
      </c>
      <c r="EZ967" s="126">
        <f t="shared" si="5092"/>
        <v>1</v>
      </c>
      <c r="FA967" s="126">
        <f t="shared" si="5093"/>
        <v>1</v>
      </c>
      <c r="FC967" s="126">
        <f t="shared" si="5094"/>
        <v>0</v>
      </c>
      <c r="FD967" s="126" t="str">
        <f t="shared" si="5095"/>
        <v/>
      </c>
      <c r="FE967" s="126"/>
      <c r="FF967" s="126">
        <f t="shared" si="5096"/>
        <v>1</v>
      </c>
      <c r="FG967" s="126">
        <f t="shared" si="5097"/>
        <v>0</v>
      </c>
      <c r="FH967" s="126">
        <f t="shared" si="5098"/>
        <v>0</v>
      </c>
      <c r="FI967" s="126" t="str">
        <f t="shared" si="5099"/>
        <v/>
      </c>
      <c r="FJ967" s="126" t="str">
        <f t="shared" si="5100"/>
        <v/>
      </c>
      <c r="FK967" s="126" t="str">
        <f t="shared" si="5101"/>
        <v/>
      </c>
      <c r="FL967" s="126" t="str">
        <f t="shared" si="5102"/>
        <v/>
      </c>
      <c r="FN967" s="126" t="str">
        <f t="shared" si="5103"/>
        <v/>
      </c>
      <c r="FO967" s="126" t="str">
        <f t="shared" si="5104"/>
        <v/>
      </c>
      <c r="FP967" s="126" t="str">
        <f t="shared" si="5105"/>
        <v/>
      </c>
      <c r="FV967" s="126">
        <f t="shared" si="5106"/>
        <v>1</v>
      </c>
      <c r="FW967" s="126">
        <f t="shared" si="5107"/>
        <v>1</v>
      </c>
      <c r="FX967" s="126">
        <f t="shared" si="5108"/>
        <v>1</v>
      </c>
      <c r="GA967" s="126">
        <f t="shared" si="5109"/>
        <v>1</v>
      </c>
      <c r="GB967" s="126">
        <f t="shared" si="5110"/>
        <v>1</v>
      </c>
      <c r="GC967" s="126">
        <f t="shared" si="5111"/>
        <v>1</v>
      </c>
      <c r="GD967" s="126">
        <f t="shared" si="5112"/>
        <v>1</v>
      </c>
      <c r="GE967" s="126">
        <f t="shared" si="5113"/>
        <v>0</v>
      </c>
      <c r="GF967" s="126">
        <f t="shared" si="5114"/>
        <v>0</v>
      </c>
      <c r="GG967" s="126">
        <f t="shared" si="5115"/>
        <v>1</v>
      </c>
      <c r="GI967" s="126">
        <f t="shared" si="5116"/>
        <v>1</v>
      </c>
      <c r="GK967" s="126">
        <f t="shared" si="5117"/>
        <v>1</v>
      </c>
      <c r="GL967" s="126">
        <f t="shared" si="5118"/>
        <v>1</v>
      </c>
      <c r="GM967" s="126">
        <f t="shared" si="5119"/>
        <v>1</v>
      </c>
      <c r="GN967" s="126">
        <f t="shared" si="5120"/>
        <v>1</v>
      </c>
      <c r="GO967" s="126">
        <f t="shared" si="5121"/>
        <v>0</v>
      </c>
      <c r="GP967" s="126">
        <f t="shared" si="5122"/>
        <v>0</v>
      </c>
      <c r="GQ967" s="126">
        <f t="shared" si="5123"/>
        <v>1</v>
      </c>
      <c r="GS967" s="126" t="str">
        <f t="shared" si="5124"/>
        <v/>
      </c>
      <c r="GT967" s="126" t="str">
        <f t="shared" si="5125"/>
        <v/>
      </c>
      <c r="GU967" s="126">
        <f t="shared" si="5126"/>
        <v>0</v>
      </c>
      <c r="GV967" s="126">
        <f t="shared" si="5127"/>
        <v>0</v>
      </c>
      <c r="GW967" s="126">
        <f t="shared" si="5128"/>
        <v>0</v>
      </c>
      <c r="GX967" s="126">
        <f t="shared" si="5129"/>
        <v>0</v>
      </c>
      <c r="GY967" s="126">
        <f t="shared" si="5130"/>
        <v>0</v>
      </c>
      <c r="GZ967" s="126"/>
      <c r="HA967" s="126">
        <f t="shared" si="5131"/>
        <v>0</v>
      </c>
      <c r="HB967" s="126">
        <f t="shared" si="5132"/>
        <v>0</v>
      </c>
      <c r="HC967" s="126">
        <f t="shared" si="5133"/>
        <v>0</v>
      </c>
      <c r="HD967" s="126">
        <f t="shared" si="5134"/>
        <v>0</v>
      </c>
      <c r="HE967" s="126">
        <f t="shared" si="5135"/>
        <v>0</v>
      </c>
      <c r="HF967" s="126">
        <f t="shared" si="5136"/>
        <v>0</v>
      </c>
      <c r="HH967" s="126">
        <f t="shared" si="5137"/>
        <v>0</v>
      </c>
      <c r="HI967" s="126">
        <f t="shared" si="5138"/>
        <v>0</v>
      </c>
      <c r="HJ967" s="126">
        <f t="shared" si="5139"/>
        <v>0</v>
      </c>
      <c r="HK967" s="126">
        <f t="shared" si="5140"/>
        <v>0</v>
      </c>
      <c r="HL967" s="126">
        <f t="shared" si="5141"/>
        <v>0</v>
      </c>
      <c r="HM967" s="126">
        <f t="shared" si="5142"/>
        <v>0</v>
      </c>
      <c r="HO967" s="126">
        <f t="shared" si="5143"/>
        <v>1</v>
      </c>
      <c r="HP967" s="126" t="str">
        <f t="shared" si="5144"/>
        <v/>
      </c>
      <c r="HQ967" s="126">
        <f t="shared" si="5145"/>
        <v>1</v>
      </c>
      <c r="HR967" s="122" t="str">
        <f t="shared" si="5146"/>
        <v/>
      </c>
      <c r="HS967" s="126" t="str">
        <f t="shared" si="5147"/>
        <v/>
      </c>
      <c r="HT967" s="122" t="str">
        <f t="shared" si="5148"/>
        <v/>
      </c>
      <c r="HU967" s="122" t="str">
        <f t="shared" si="5149"/>
        <v/>
      </c>
      <c r="HV967" s="126" t="str">
        <f t="shared" si="5150"/>
        <v/>
      </c>
      <c r="HW967" s="126" t="str">
        <f t="shared" si="5151"/>
        <v/>
      </c>
      <c r="HX967" s="126" t="str">
        <f t="shared" si="5152"/>
        <v/>
      </c>
      <c r="HZ967" s="126">
        <f t="shared" si="5153"/>
        <v>0</v>
      </c>
      <c r="IA967" s="126" t="str">
        <f t="shared" si="5154"/>
        <v/>
      </c>
      <c r="IB967" s="126">
        <f t="shared" si="5155"/>
        <v>0</v>
      </c>
      <c r="IC967" s="126" t="str">
        <f t="shared" si="5156"/>
        <v/>
      </c>
      <c r="ID967" s="126" t="str">
        <f t="shared" si="5157"/>
        <v/>
      </c>
      <c r="IE967" s="126" t="str">
        <f t="shared" si="5158"/>
        <v/>
      </c>
      <c r="IF967" s="126" t="str">
        <f t="shared" si="5159"/>
        <v/>
      </c>
      <c r="IG967" s="126" t="str">
        <f t="shared" si="5160"/>
        <v/>
      </c>
      <c r="IH967" s="126" t="str">
        <f t="shared" si="5161"/>
        <v/>
      </c>
      <c r="II967" s="126" t="str">
        <f t="shared" si="5162"/>
        <v/>
      </c>
      <c r="IO967" s="128"/>
      <c r="IP967" s="128"/>
      <c r="IQ967" s="127"/>
      <c r="IR967" s="127"/>
      <c r="IX967" s="6"/>
      <c r="IY967" s="6"/>
      <c r="IZ967" s="7"/>
      <c r="JA967" s="7"/>
      <c r="JG967" s="12"/>
      <c r="JH967" s="12"/>
      <c r="JI967" s="13"/>
      <c r="JJ967" s="13"/>
      <c r="JN967" s="6"/>
      <c r="JO967" s="6"/>
      <c r="JQ967" s="11"/>
      <c r="JR967" s="11"/>
      <c r="JS967" s="12"/>
      <c r="JT967" s="13"/>
      <c r="JU967" s="12"/>
      <c r="JV967" s="12"/>
      <c r="JW967" s="97"/>
      <c r="JX967" s="13"/>
      <c r="JY967" s="13"/>
      <c r="JZ967" s="97"/>
      <c r="KA967" s="97"/>
      <c r="KB967" s="11"/>
      <c r="KC967" s="11"/>
      <c r="KD967" s="11"/>
      <c r="KE967" s="11"/>
    </row>
    <row r="968" spans="1:291" s="122" customFormat="1" x14ac:dyDescent="0.2">
      <c r="A968" s="146">
        <f t="shared" si="4081"/>
        <v>968</v>
      </c>
      <c r="C968" s="2">
        <v>43502</v>
      </c>
      <c r="D968" s="126">
        <v>97.394999999999996</v>
      </c>
      <c r="E968" s="126">
        <v>97.454999999999998</v>
      </c>
      <c r="F968" s="126">
        <v>97.5</v>
      </c>
      <c r="G968" s="128">
        <v>106.006</v>
      </c>
      <c r="H968" s="128">
        <v>114.16500000000001</v>
      </c>
      <c r="I968" s="128">
        <v>121.285</v>
      </c>
      <c r="J968" s="127">
        <v>145.21</v>
      </c>
      <c r="K968" s="126"/>
      <c r="M968" s="126">
        <f t="shared" si="5001"/>
        <v>97.394999999999996</v>
      </c>
      <c r="N968" s="126">
        <f t="shared" si="5002"/>
        <v>97.454999999999998</v>
      </c>
      <c r="O968" s="126">
        <f t="shared" si="5003"/>
        <v>97.5</v>
      </c>
      <c r="P968" s="127">
        <f t="shared" si="5164"/>
        <v>3392.625</v>
      </c>
      <c r="Q968" s="5">
        <f t="shared" si="5004"/>
        <v>3664.5000000000005</v>
      </c>
      <c r="R968" s="6">
        <f t="shared" si="4977"/>
        <v>3900.4999999999995</v>
      </c>
      <c r="S968" s="7">
        <f t="shared" si="4978"/>
        <v>4661.0000000000009</v>
      </c>
      <c r="V968" s="127">
        <f t="shared" si="4983"/>
        <v>0</v>
      </c>
      <c r="W968" s="127">
        <f t="shared" si="4984"/>
        <v>0.49999999999954525</v>
      </c>
      <c r="X968" s="127">
        <f t="shared" si="4985"/>
        <v>1.0000000000005116</v>
      </c>
      <c r="Y968" s="127">
        <f t="shared" si="4979"/>
        <v>0.49999999999954525</v>
      </c>
      <c r="Z968" s="126">
        <f t="shared" si="4980"/>
        <v>0.50000000000090949</v>
      </c>
      <c r="AA968" s="126">
        <f t="shared" si="4981"/>
        <v>0.49999999999954525</v>
      </c>
      <c r="AB968" s="126">
        <f t="shared" si="4982"/>
        <v>0.99999999999909051</v>
      </c>
      <c r="AC968" s="126"/>
      <c r="AD968" s="126"/>
      <c r="AE968" s="127">
        <f t="shared" si="4998"/>
        <v>0.29999994000055774</v>
      </c>
      <c r="AF968" s="127">
        <f t="shared" si="4999"/>
        <v>0.20000005999898751</v>
      </c>
      <c r="AG968" s="127">
        <f t="shared" si="5000"/>
        <v>0.70000005999995385</v>
      </c>
      <c r="AH968" s="127">
        <f t="shared" si="5163"/>
        <v>1.3333333333330302</v>
      </c>
      <c r="AI968" s="127">
        <f t="shared" si="4986"/>
        <v>1.2999999999996361</v>
      </c>
      <c r="AJ968" s="127">
        <f t="shared" si="4987"/>
        <v>0.20000000000118234</v>
      </c>
      <c r="AK968" s="127">
        <f t="shared" si="4988"/>
        <v>0.16666666666787933</v>
      </c>
      <c r="AL968" s="127">
        <f t="shared" si="4989"/>
        <v>0.25000000000113687</v>
      </c>
      <c r="AM968" s="127">
        <f t="shared" si="4990"/>
        <v>0.83333333333257542</v>
      </c>
      <c r="AN968" s="127">
        <f t="shared" si="4991"/>
        <v>0.89999999999918145</v>
      </c>
      <c r="AO968" s="127">
        <f t="shared" si="4992"/>
        <v>1</v>
      </c>
      <c r="AP968" s="127">
        <f t="shared" si="4993"/>
        <v>2.3333333333339397</v>
      </c>
      <c r="AQ968" s="127">
        <f t="shared" si="4994"/>
        <v>0.58333333333075643</v>
      </c>
      <c r="AR968" s="127">
        <f t="shared" si="4995"/>
        <v>1.1999999999989086</v>
      </c>
      <c r="AS968" s="127">
        <f t="shared" si="4996"/>
        <v>0.72222222222292964</v>
      </c>
      <c r="AT968" s="127">
        <f t="shared" si="4997"/>
        <v>0.86666666666587844</v>
      </c>
      <c r="AU968" s="126"/>
      <c r="AX968" s="11">
        <f t="shared" si="5005"/>
        <v>0</v>
      </c>
      <c r="AY968" s="11">
        <f t="shared" si="5006"/>
        <v>0.49999999999954525</v>
      </c>
      <c r="AZ968" s="11">
        <f t="shared" si="5007"/>
        <v>1.0000000000005116</v>
      </c>
      <c r="BA968" s="11">
        <f t="shared" si="5165"/>
        <v>-0.49999999999954525</v>
      </c>
      <c r="BB968" s="11">
        <f t="shared" si="5166"/>
        <v>0.50000000000090949</v>
      </c>
      <c r="BC968" s="12">
        <f t="shared" si="5167"/>
        <v>0.49999999999954525</v>
      </c>
      <c r="BD968" s="13">
        <f t="shared" si="5168"/>
        <v>-0.99999999999909051</v>
      </c>
      <c r="BF968" s="11">
        <f t="shared" si="5008"/>
        <v>0.99999999999909051</v>
      </c>
      <c r="BG968" s="11">
        <f t="shared" si="5009"/>
        <v>-0.29999994000055774</v>
      </c>
      <c r="BH968" s="11">
        <f t="shared" si="5010"/>
        <v>0.20000005999898751</v>
      </c>
      <c r="BI968" s="11">
        <f t="shared" si="5011"/>
        <v>0.70000005999995385</v>
      </c>
      <c r="BJ968" s="11">
        <f t="shared" si="5012"/>
        <v>-1.3333333333330302</v>
      </c>
      <c r="BK968" s="11">
        <f t="shared" si="5013"/>
        <v>-1.2999999999996361</v>
      </c>
      <c r="BL968" s="11">
        <f t="shared" si="5014"/>
        <v>0.20000000000118234</v>
      </c>
      <c r="BM968" s="11">
        <f t="shared" si="5015"/>
        <v>0.16666666666787933</v>
      </c>
      <c r="BN968" s="11">
        <f t="shared" si="5016"/>
        <v>0.25000000000113687</v>
      </c>
      <c r="BO968" s="11">
        <f t="shared" si="5017"/>
        <v>0.83333333333257542</v>
      </c>
      <c r="BP968" s="11">
        <f t="shared" si="5018"/>
        <v>0.89999999999918145</v>
      </c>
      <c r="BQ968" s="126">
        <v>1</v>
      </c>
      <c r="BR968" s="11">
        <f t="shared" si="5019"/>
        <v>2.3333333333339397</v>
      </c>
      <c r="BS968" s="11">
        <f t="shared" si="5020"/>
        <v>0.58333333333075643</v>
      </c>
      <c r="BT968" s="11">
        <f t="shared" si="5021"/>
        <v>-1.1999999999989086</v>
      </c>
      <c r="BU968" s="11">
        <f t="shared" si="5022"/>
        <v>0.72222222222292964</v>
      </c>
      <c r="BV968" s="11">
        <f t="shared" si="5023"/>
        <v>-0.86666666666587844</v>
      </c>
      <c r="BY968" s="126"/>
      <c r="BZ968" s="126"/>
      <c r="CA968" s="122">
        <f t="shared" si="5024"/>
        <v>0.72222222222292964</v>
      </c>
      <c r="CB968" s="126">
        <f t="shared" si="5025"/>
        <v>1</v>
      </c>
      <c r="CC968" s="126">
        <f t="shared" si="5026"/>
        <v>0</v>
      </c>
      <c r="CD968" s="126">
        <f t="shared" si="5027"/>
        <v>0</v>
      </c>
      <c r="CE968" s="126">
        <f t="shared" si="5028"/>
        <v>1</v>
      </c>
      <c r="CF968" s="126">
        <f t="shared" si="5029"/>
        <v>1</v>
      </c>
      <c r="CG968" s="126">
        <f t="shared" si="5030"/>
        <v>0</v>
      </c>
      <c r="CH968" s="126">
        <f t="shared" si="5031"/>
        <v>0</v>
      </c>
      <c r="CI968" s="126">
        <f t="shared" si="5032"/>
        <v>0</v>
      </c>
      <c r="CJ968" s="126">
        <f t="shared" si="5033"/>
        <v>0</v>
      </c>
      <c r="CK968" s="126" t="str">
        <f t="shared" si="5034"/>
        <v/>
      </c>
      <c r="CL968" s="126">
        <f t="shared" si="5035"/>
        <v>0</v>
      </c>
      <c r="CM968" s="126" t="str">
        <f t="shared" si="5036"/>
        <v/>
      </c>
      <c r="CN968" s="126" t="str">
        <f t="shared" si="5037"/>
        <v/>
      </c>
      <c r="CO968" s="126">
        <f t="shared" si="5038"/>
        <v>0</v>
      </c>
      <c r="CP968" s="126">
        <f t="shared" si="5039"/>
        <v>0</v>
      </c>
      <c r="CQ968" s="126" t="str">
        <f t="shared" si="5040"/>
        <v/>
      </c>
      <c r="CR968" s="126"/>
      <c r="CS968" s="126">
        <f t="shared" si="5041"/>
        <v>0</v>
      </c>
      <c r="CT968" s="126">
        <f t="shared" si="5042"/>
        <v>1</v>
      </c>
      <c r="CU968" s="126">
        <f t="shared" si="5043"/>
        <v>1</v>
      </c>
      <c r="CV968" s="126">
        <f t="shared" si="5044"/>
        <v>0</v>
      </c>
      <c r="CW968" s="126" t="str">
        <f t="shared" si="5045"/>
        <v/>
      </c>
      <c r="CX968" s="126" t="str">
        <f t="shared" si="5046"/>
        <v/>
      </c>
      <c r="CY968" s="126" t="str">
        <f t="shared" si="5047"/>
        <v/>
      </c>
      <c r="CZ968" s="126" t="str">
        <f t="shared" si="5048"/>
        <v/>
      </c>
      <c r="DA968" s="126" t="str">
        <f t="shared" si="5049"/>
        <v/>
      </c>
      <c r="DB968" s="126">
        <f t="shared" si="5050"/>
        <v>0</v>
      </c>
      <c r="DC968" s="126">
        <f t="shared" si="5051"/>
        <v>1</v>
      </c>
      <c r="DD968" s="126" t="str">
        <f t="shared" si="5052"/>
        <v/>
      </c>
      <c r="DE968" s="126" t="str">
        <f t="shared" si="5053"/>
        <v/>
      </c>
      <c r="DF968" s="126"/>
      <c r="DG968" s="126">
        <f t="shared" si="5054"/>
        <v>0</v>
      </c>
      <c r="DH968" s="126">
        <f t="shared" si="5055"/>
        <v>1</v>
      </c>
      <c r="DI968" s="126">
        <f t="shared" si="5056"/>
        <v>1</v>
      </c>
      <c r="DJ968" s="126">
        <f t="shared" si="5057"/>
        <v>0</v>
      </c>
      <c r="DK968" s="126">
        <f t="shared" si="5058"/>
        <v>0</v>
      </c>
      <c r="DL968" s="126"/>
      <c r="DM968" s="126">
        <f t="shared" si="5059"/>
        <v>0</v>
      </c>
      <c r="DN968" s="126" t="str">
        <f t="shared" si="5060"/>
        <v/>
      </c>
      <c r="DO968" s="126" t="str">
        <f t="shared" si="5061"/>
        <v/>
      </c>
      <c r="DP968" s="126" t="str">
        <f t="shared" si="5062"/>
        <v/>
      </c>
      <c r="DQ968" s="126" t="str">
        <f t="shared" si="5063"/>
        <v/>
      </c>
      <c r="DR968" s="126" t="str">
        <f t="shared" si="5064"/>
        <v/>
      </c>
      <c r="DS968" s="126" t="str">
        <f t="shared" si="5065"/>
        <v/>
      </c>
      <c r="DT968" s="126" t="str">
        <f t="shared" si="5066"/>
        <v/>
      </c>
      <c r="DU968" s="126" t="str">
        <f t="shared" si="5067"/>
        <v/>
      </c>
      <c r="DV968" s="126">
        <f t="shared" si="5068"/>
        <v>0</v>
      </c>
      <c r="DW968" s="126">
        <f t="shared" si="5069"/>
        <v>1</v>
      </c>
      <c r="DX968" s="126">
        <f t="shared" si="5070"/>
        <v>1</v>
      </c>
      <c r="DY968" s="126" t="str">
        <f t="shared" si="5071"/>
        <v/>
      </c>
      <c r="EA968" s="126">
        <f t="shared" si="5072"/>
        <v>0</v>
      </c>
      <c r="EB968" s="126">
        <f t="shared" si="5073"/>
        <v>1</v>
      </c>
      <c r="EC968" s="126">
        <f t="shared" si="5074"/>
        <v>1</v>
      </c>
      <c r="ED968" s="126">
        <f t="shared" si="5075"/>
        <v>0</v>
      </c>
      <c r="EF968" s="126">
        <f t="shared" si="5076"/>
        <v>0</v>
      </c>
      <c r="EG968" s="126">
        <f t="shared" si="5077"/>
        <v>1</v>
      </c>
      <c r="EH968" s="126">
        <f t="shared" si="5078"/>
        <v>1</v>
      </c>
      <c r="EI968" s="126">
        <f t="shared" si="5079"/>
        <v>0</v>
      </c>
      <c r="EK968" s="126">
        <f t="shared" si="5080"/>
        <v>0</v>
      </c>
      <c r="EL968" s="126">
        <f t="shared" si="5081"/>
        <v>0</v>
      </c>
      <c r="EM968" s="126">
        <f t="shared" si="5082"/>
        <v>1</v>
      </c>
      <c r="EO968" s="126">
        <f t="shared" si="5083"/>
        <v>0</v>
      </c>
      <c r="EP968" s="126">
        <f t="shared" si="5084"/>
        <v>1</v>
      </c>
      <c r="EQ968" s="126">
        <f t="shared" si="5085"/>
        <v>0</v>
      </c>
      <c r="ES968" s="126">
        <f t="shared" si="5086"/>
        <v>0</v>
      </c>
      <c r="ET968" s="126">
        <f t="shared" si="5087"/>
        <v>1</v>
      </c>
      <c r="EU968" s="126">
        <f t="shared" si="5088"/>
        <v>0</v>
      </c>
      <c r="EV968" s="126" t="str">
        <f t="shared" si="5089"/>
        <v/>
      </c>
      <c r="EW968" s="126" t="str">
        <f t="shared" si="5090"/>
        <v/>
      </c>
      <c r="EY968" s="126">
        <f t="shared" si="5091"/>
        <v>1</v>
      </c>
      <c r="EZ968" s="126">
        <f t="shared" si="5092"/>
        <v>0</v>
      </c>
      <c r="FA968" s="126">
        <f t="shared" si="5093"/>
        <v>0</v>
      </c>
      <c r="FC968" s="126">
        <f t="shared" si="5094"/>
        <v>1</v>
      </c>
      <c r="FD968" s="126">
        <f t="shared" si="5095"/>
        <v>1</v>
      </c>
      <c r="FE968" s="126"/>
      <c r="FF968" s="126">
        <f t="shared" si="5096"/>
        <v>0</v>
      </c>
      <c r="FG968" s="126">
        <f t="shared" si="5097"/>
        <v>0</v>
      </c>
      <c r="FH968" s="126">
        <f t="shared" si="5098"/>
        <v>0</v>
      </c>
      <c r="FI968" s="126" t="str">
        <f t="shared" si="5099"/>
        <v/>
      </c>
      <c r="FJ968" s="126" t="str">
        <f t="shared" si="5100"/>
        <v/>
      </c>
      <c r="FK968" s="126" t="str">
        <f t="shared" si="5101"/>
        <v/>
      </c>
      <c r="FL968" s="126" t="str">
        <f t="shared" si="5102"/>
        <v/>
      </c>
      <c r="FN968" s="126" t="str">
        <f t="shared" si="5103"/>
        <v/>
      </c>
      <c r="FO968" s="126" t="str">
        <f t="shared" si="5104"/>
        <v/>
      </c>
      <c r="FP968" s="126" t="str">
        <f t="shared" si="5105"/>
        <v/>
      </c>
      <c r="FV968" s="126">
        <f t="shared" si="5106"/>
        <v>1</v>
      </c>
      <c r="FW968" s="126">
        <f t="shared" si="5107"/>
        <v>1</v>
      </c>
      <c r="FX968" s="126">
        <f t="shared" si="5108"/>
        <v>1</v>
      </c>
      <c r="GA968" s="126">
        <f t="shared" si="5109"/>
        <v>0</v>
      </c>
      <c r="GB968" s="126">
        <f t="shared" si="5110"/>
        <v>1</v>
      </c>
      <c r="GC968" s="126">
        <f t="shared" si="5111"/>
        <v>1</v>
      </c>
      <c r="GD968" s="126">
        <f t="shared" si="5112"/>
        <v>0</v>
      </c>
      <c r="GE968" s="126">
        <f t="shared" si="5113"/>
        <v>0</v>
      </c>
      <c r="GF968" s="126">
        <f t="shared" si="5114"/>
        <v>1</v>
      </c>
      <c r="GG968" s="126">
        <f t="shared" si="5115"/>
        <v>1</v>
      </c>
      <c r="GI968" s="126">
        <f t="shared" si="5116"/>
        <v>1</v>
      </c>
      <c r="GK968" s="126">
        <f t="shared" si="5117"/>
        <v>0</v>
      </c>
      <c r="GL968" s="126">
        <f t="shared" si="5118"/>
        <v>1</v>
      </c>
      <c r="GM968" s="126">
        <f t="shared" si="5119"/>
        <v>1</v>
      </c>
      <c r="GN968" s="126">
        <f t="shared" si="5120"/>
        <v>0</v>
      </c>
      <c r="GO968" s="126">
        <f t="shared" si="5121"/>
        <v>0</v>
      </c>
      <c r="GP968" s="126">
        <f t="shared" si="5122"/>
        <v>1</v>
      </c>
      <c r="GQ968" s="126">
        <f t="shared" si="5123"/>
        <v>1</v>
      </c>
      <c r="GS968" s="126" t="str">
        <f t="shared" si="5124"/>
        <v/>
      </c>
      <c r="GT968" s="126" t="str">
        <f t="shared" si="5125"/>
        <v/>
      </c>
      <c r="GU968" s="126">
        <f t="shared" si="5126"/>
        <v>0</v>
      </c>
      <c r="GV968" s="126">
        <f t="shared" si="5127"/>
        <v>0</v>
      </c>
      <c r="GW968" s="126">
        <f t="shared" si="5128"/>
        <v>0</v>
      </c>
      <c r="GX968" s="126">
        <f t="shared" si="5129"/>
        <v>0</v>
      </c>
      <c r="GY968" s="126">
        <f t="shared" si="5130"/>
        <v>0</v>
      </c>
      <c r="GZ968" s="126"/>
      <c r="HA968" s="126">
        <f t="shared" si="5131"/>
        <v>0</v>
      </c>
      <c r="HB968" s="126">
        <f t="shared" si="5132"/>
        <v>0</v>
      </c>
      <c r="HC968" s="126">
        <f t="shared" si="5133"/>
        <v>0</v>
      </c>
      <c r="HD968" s="126">
        <f t="shared" si="5134"/>
        <v>0</v>
      </c>
      <c r="HE968" s="126">
        <f t="shared" si="5135"/>
        <v>0</v>
      </c>
      <c r="HF968" s="126">
        <f t="shared" si="5136"/>
        <v>0</v>
      </c>
      <c r="HH968" s="126">
        <f t="shared" si="5137"/>
        <v>0</v>
      </c>
      <c r="HI968" s="126">
        <f t="shared" si="5138"/>
        <v>0</v>
      </c>
      <c r="HJ968" s="126">
        <f t="shared" si="5139"/>
        <v>0</v>
      </c>
      <c r="HK968" s="126">
        <f t="shared" si="5140"/>
        <v>0</v>
      </c>
      <c r="HL968" s="126">
        <f t="shared" si="5141"/>
        <v>0</v>
      </c>
      <c r="HM968" s="126">
        <f t="shared" si="5142"/>
        <v>0</v>
      </c>
      <c r="HO968" s="126" t="str">
        <f t="shared" si="5143"/>
        <v/>
      </c>
      <c r="HP968" s="126">
        <f t="shared" si="5144"/>
        <v>1</v>
      </c>
      <c r="HQ968" s="126" t="str">
        <f t="shared" si="5145"/>
        <v/>
      </c>
      <c r="HR968" s="122" t="str">
        <f t="shared" si="5146"/>
        <v/>
      </c>
      <c r="HS968" s="126" t="str">
        <f t="shared" si="5147"/>
        <v/>
      </c>
      <c r="HT968" s="122" t="str">
        <f t="shared" si="5148"/>
        <v/>
      </c>
      <c r="HU968" s="122" t="str">
        <f t="shared" si="5149"/>
        <v/>
      </c>
      <c r="HV968" s="126" t="str">
        <f t="shared" si="5150"/>
        <v/>
      </c>
      <c r="HW968" s="126" t="str">
        <f t="shared" si="5151"/>
        <v/>
      </c>
      <c r="HX968" s="126" t="str">
        <f t="shared" si="5152"/>
        <v/>
      </c>
      <c r="HZ968" s="126" t="str">
        <f t="shared" si="5153"/>
        <v/>
      </c>
      <c r="IA968" s="126">
        <f t="shared" si="5154"/>
        <v>1</v>
      </c>
      <c r="IB968" s="126" t="str">
        <f t="shared" si="5155"/>
        <v/>
      </c>
      <c r="IC968" s="126" t="str">
        <f t="shared" si="5156"/>
        <v/>
      </c>
      <c r="ID968" s="126" t="str">
        <f t="shared" si="5157"/>
        <v/>
      </c>
      <c r="IE968" s="126" t="str">
        <f t="shared" si="5158"/>
        <v/>
      </c>
      <c r="IF968" s="126" t="str">
        <f t="shared" si="5159"/>
        <v/>
      </c>
      <c r="IG968" s="126" t="str">
        <f t="shared" si="5160"/>
        <v/>
      </c>
      <c r="IH968" s="126" t="str">
        <f t="shared" si="5161"/>
        <v/>
      </c>
      <c r="II968" s="126" t="str">
        <f t="shared" si="5162"/>
        <v/>
      </c>
      <c r="IO968" s="128"/>
      <c r="IP968" s="128"/>
      <c r="IQ968" s="127"/>
      <c r="IR968" s="127"/>
      <c r="IX968" s="6"/>
      <c r="IY968" s="6"/>
      <c r="IZ968" s="7"/>
      <c r="JA968" s="7"/>
      <c r="JG968" s="12"/>
      <c r="JH968" s="12"/>
      <c r="JI968" s="13"/>
      <c r="JJ968" s="13"/>
      <c r="JN968" s="6"/>
      <c r="JO968" s="6"/>
      <c r="JQ968" s="11"/>
      <c r="JR968" s="11"/>
      <c r="JS968" s="12"/>
      <c r="JT968" s="13"/>
      <c r="JU968" s="12"/>
      <c r="JV968" s="12"/>
      <c r="JW968" s="97"/>
      <c r="JX968" s="13"/>
      <c r="JY968" s="13"/>
      <c r="JZ968" s="97"/>
      <c r="KA968" s="97"/>
      <c r="KB968" s="11"/>
      <c r="KC968" s="11"/>
      <c r="KD968" s="11"/>
      <c r="KE968" s="11"/>
    </row>
    <row r="969" spans="1:291" s="122" customFormat="1" x14ac:dyDescent="0.2">
      <c r="A969" s="146">
        <f t="shared" si="4081"/>
        <v>969</v>
      </c>
      <c r="C969" s="2">
        <v>43503</v>
      </c>
      <c r="D969" s="126">
        <v>97.444999999999993</v>
      </c>
      <c r="E969" s="126">
        <v>97.51</v>
      </c>
      <c r="F969" s="126">
        <v>97.555000000000007</v>
      </c>
      <c r="G969" s="128">
        <v>106.035</v>
      </c>
      <c r="H969" s="128">
        <v>114.24</v>
      </c>
      <c r="I969" s="128">
        <v>122.09</v>
      </c>
      <c r="J969" s="127">
        <v>146.16</v>
      </c>
      <c r="K969" s="126"/>
      <c r="M969" s="126">
        <f t="shared" si="5001"/>
        <v>97.444999999999993</v>
      </c>
      <c r="N969" s="126">
        <f t="shared" si="5002"/>
        <v>97.51</v>
      </c>
      <c r="O969" s="126">
        <f t="shared" si="5003"/>
        <v>97.555000000000007</v>
      </c>
      <c r="P969" s="127">
        <f t="shared" si="5164"/>
        <v>3395.4999999999995</v>
      </c>
      <c r="Q969" s="5">
        <f t="shared" si="5004"/>
        <v>3671.9999999999995</v>
      </c>
      <c r="R969" s="6">
        <f t="shared" si="4977"/>
        <v>3913.0000000000005</v>
      </c>
      <c r="S969" s="7">
        <f t="shared" si="4978"/>
        <v>4688</v>
      </c>
      <c r="V969" s="127">
        <f t="shared" si="4983"/>
        <v>4.9999999999997158</v>
      </c>
      <c r="W969" s="127">
        <f t="shared" si="4984"/>
        <v>5.5000000000006821</v>
      </c>
      <c r="X969" s="127">
        <f t="shared" si="4985"/>
        <v>5.5000000000006821</v>
      </c>
      <c r="Y969" s="127">
        <f t="shared" si="4979"/>
        <v>2.8749999999995453</v>
      </c>
      <c r="Z969" s="126">
        <f t="shared" si="4980"/>
        <v>7.4999999999990905</v>
      </c>
      <c r="AA969" s="126">
        <f t="shared" si="4981"/>
        <v>12.500000000000909</v>
      </c>
      <c r="AB969" s="126">
        <f t="shared" si="4982"/>
        <v>26.999999999999091</v>
      </c>
      <c r="AC969" s="126"/>
      <c r="AD969" s="126"/>
      <c r="AE969" s="127">
        <f t="shared" si="4998"/>
        <v>0.50000090000008157</v>
      </c>
      <c r="AF969" s="127">
        <f t="shared" si="4999"/>
        <v>1.0000009000010479</v>
      </c>
      <c r="AG969" s="127">
        <f t="shared" si="5000"/>
        <v>1.0000009000010479</v>
      </c>
      <c r="AH969" s="127">
        <f t="shared" si="5163"/>
        <v>0.74999999999969713</v>
      </c>
      <c r="AI969" s="127">
        <f t="shared" si="4986"/>
        <v>1.2499999999996367</v>
      </c>
      <c r="AJ969" s="127">
        <f t="shared" si="4987"/>
        <v>1.4548362514688051E-12</v>
      </c>
      <c r="AK969" s="127">
        <f t="shared" si="4988"/>
        <v>0.83333333333484916</v>
      </c>
      <c r="AL969" s="127">
        <f t="shared" si="4989"/>
        <v>1.2499999999986358</v>
      </c>
      <c r="AM969" s="127">
        <f t="shared" si="4990"/>
        <v>3.5000000000012133</v>
      </c>
      <c r="AN969" s="127">
        <f t="shared" si="4991"/>
        <v>1.7000000000012729</v>
      </c>
      <c r="AO969" s="127">
        <f t="shared" si="4992"/>
        <v>1</v>
      </c>
      <c r="AP969" s="127">
        <f t="shared" si="4993"/>
        <v>2.9166666666675773</v>
      </c>
      <c r="AQ969" s="127">
        <f t="shared" si="4994"/>
        <v>4.750000000003487</v>
      </c>
      <c r="AR969" s="127">
        <f t="shared" si="4995"/>
        <v>0.74999999999872635</v>
      </c>
      <c r="AS969" s="127">
        <f t="shared" si="4996"/>
        <v>1.499999999999293</v>
      </c>
      <c r="AT969" s="127">
        <f t="shared" si="4997"/>
        <v>2.1499999999992117</v>
      </c>
      <c r="AU969" s="126"/>
      <c r="AX969" s="11">
        <f t="shared" si="5005"/>
        <v>4.9999999999997158</v>
      </c>
      <c r="AY969" s="11">
        <f t="shared" si="5006"/>
        <v>5.5000000000006821</v>
      </c>
      <c r="AZ969" s="11">
        <f t="shared" si="5007"/>
        <v>5.5000000000006821</v>
      </c>
      <c r="BA969" s="11">
        <f t="shared" si="5165"/>
        <v>2.8749999999995453</v>
      </c>
      <c r="BB969" s="11">
        <f t="shared" si="5166"/>
        <v>7.4999999999990905</v>
      </c>
      <c r="BC969" s="12">
        <f t="shared" si="5167"/>
        <v>12.500000000000909</v>
      </c>
      <c r="BD969" s="13">
        <f t="shared" si="5168"/>
        <v>26.999999999999091</v>
      </c>
      <c r="BF969" s="11">
        <f t="shared" si="5008"/>
        <v>-0.74999999999937472</v>
      </c>
      <c r="BG969" s="11">
        <f t="shared" si="5009"/>
        <v>0.50000090000008157</v>
      </c>
      <c r="BH969" s="11">
        <f t="shared" si="5010"/>
        <v>1.0000009000010479</v>
      </c>
      <c r="BI969" s="11">
        <f t="shared" si="5011"/>
        <v>1.0000009000010479</v>
      </c>
      <c r="BJ969" s="11">
        <f t="shared" si="5012"/>
        <v>0.74999999999969713</v>
      </c>
      <c r="BK969" s="11">
        <f t="shared" si="5013"/>
        <v>1.2499999999996367</v>
      </c>
      <c r="BL969" s="11">
        <f t="shared" si="5014"/>
        <v>-1.4548362514688051E-12</v>
      </c>
      <c r="BM969" s="11">
        <f t="shared" si="5015"/>
        <v>-0.83333333333484916</v>
      </c>
      <c r="BN969" s="11">
        <f t="shared" si="5016"/>
        <v>1.2499999999986358</v>
      </c>
      <c r="BO969" s="11">
        <f t="shared" si="5017"/>
        <v>3.5000000000012133</v>
      </c>
      <c r="BP969" s="11">
        <f t="shared" si="5018"/>
        <v>1.7000000000012729</v>
      </c>
      <c r="BQ969" s="126">
        <v>1</v>
      </c>
      <c r="BR969" s="11">
        <f t="shared" si="5019"/>
        <v>-2.9166666666675773</v>
      </c>
      <c r="BS969" s="11">
        <f t="shared" si="5020"/>
        <v>4.750000000003487</v>
      </c>
      <c r="BT969" s="11">
        <f t="shared" si="5021"/>
        <v>0.74999999999872635</v>
      </c>
      <c r="BU969" s="11">
        <f t="shared" si="5022"/>
        <v>1.499999999999293</v>
      </c>
      <c r="BV969" s="11">
        <f t="shared" si="5023"/>
        <v>2.1499999999992117</v>
      </c>
      <c r="BY969" s="126"/>
      <c r="BZ969" s="126"/>
      <c r="CA969" s="122">
        <f t="shared" si="5024"/>
        <v>1.499999999999293</v>
      </c>
      <c r="CB969" s="126">
        <f t="shared" si="5025"/>
        <v>1</v>
      </c>
      <c r="CC969" s="126">
        <f t="shared" si="5026"/>
        <v>1</v>
      </c>
      <c r="CD969" s="126">
        <f t="shared" si="5027"/>
        <v>1</v>
      </c>
      <c r="CE969" s="126">
        <f t="shared" si="5028"/>
        <v>1</v>
      </c>
      <c r="CF969" s="126">
        <f t="shared" si="5029"/>
        <v>1</v>
      </c>
      <c r="CG969" s="126">
        <f t="shared" si="5030"/>
        <v>1</v>
      </c>
      <c r="CH969" s="126" t="str">
        <f t="shared" si="5031"/>
        <v/>
      </c>
      <c r="CI969" s="126">
        <f t="shared" si="5032"/>
        <v>0</v>
      </c>
      <c r="CJ969" s="126">
        <f t="shared" si="5033"/>
        <v>0</v>
      </c>
      <c r="CK969" s="126" t="str">
        <f t="shared" si="5034"/>
        <v/>
      </c>
      <c r="CL969" s="126">
        <f t="shared" si="5035"/>
        <v>0</v>
      </c>
      <c r="CM969" s="126" t="str">
        <f t="shared" si="5036"/>
        <v/>
      </c>
      <c r="CN969" s="126" t="str">
        <f t="shared" si="5037"/>
        <v/>
      </c>
      <c r="CO969" s="126">
        <f t="shared" si="5038"/>
        <v>0</v>
      </c>
      <c r="CP969" s="126">
        <f t="shared" si="5039"/>
        <v>0</v>
      </c>
      <c r="CQ969" s="126" t="str">
        <f t="shared" si="5040"/>
        <v/>
      </c>
      <c r="CR969" s="126"/>
      <c r="CS969" s="126">
        <f t="shared" si="5041"/>
        <v>0</v>
      </c>
      <c r="CT969" s="126">
        <f t="shared" si="5042"/>
        <v>0</v>
      </c>
      <c r="CU969" s="126">
        <f t="shared" si="5043"/>
        <v>0</v>
      </c>
      <c r="CV969" s="126">
        <f t="shared" si="5044"/>
        <v>0</v>
      </c>
      <c r="CW969" s="126">
        <f t="shared" si="5045"/>
        <v>1</v>
      </c>
      <c r="CX969" s="126" t="str">
        <f t="shared" si="5046"/>
        <v/>
      </c>
      <c r="CY969" s="126" t="str">
        <f t="shared" si="5047"/>
        <v/>
      </c>
      <c r="CZ969" s="126" t="str">
        <f t="shared" si="5048"/>
        <v/>
      </c>
      <c r="DA969" s="126" t="str">
        <f t="shared" si="5049"/>
        <v/>
      </c>
      <c r="DB969" s="126">
        <f t="shared" si="5050"/>
        <v>1</v>
      </c>
      <c r="DC969" s="126" t="str">
        <f t="shared" si="5051"/>
        <v/>
      </c>
      <c r="DD969" s="126">
        <f t="shared" si="5052"/>
        <v>1</v>
      </c>
      <c r="DE969" s="126" t="str">
        <f t="shared" si="5053"/>
        <v/>
      </c>
      <c r="DF969" s="126"/>
      <c r="DG969" s="126">
        <f t="shared" si="5054"/>
        <v>1</v>
      </c>
      <c r="DH969" s="126">
        <f t="shared" si="5055"/>
        <v>1</v>
      </c>
      <c r="DI969" s="126">
        <f t="shared" si="5056"/>
        <v>1</v>
      </c>
      <c r="DJ969" s="126">
        <f t="shared" si="5057"/>
        <v>1</v>
      </c>
      <c r="DK969" s="126" t="str">
        <f t="shared" si="5058"/>
        <v/>
      </c>
      <c r="DL969" s="126"/>
      <c r="DM969" s="126" t="str">
        <f t="shared" si="5059"/>
        <v/>
      </c>
      <c r="DN969" s="126">
        <f t="shared" si="5060"/>
        <v>0</v>
      </c>
      <c r="DO969" s="126">
        <f t="shared" si="5061"/>
        <v>0</v>
      </c>
      <c r="DP969" s="126">
        <f t="shared" si="5062"/>
        <v>1</v>
      </c>
      <c r="DQ969" s="126">
        <f t="shared" si="5063"/>
        <v>0</v>
      </c>
      <c r="DR969" s="126">
        <f t="shared" si="5064"/>
        <v>0</v>
      </c>
      <c r="DS969" s="126">
        <f t="shared" si="5065"/>
        <v>0</v>
      </c>
      <c r="DT969" s="126">
        <f t="shared" si="5066"/>
        <v>0</v>
      </c>
      <c r="DU969" s="126">
        <f t="shared" si="5067"/>
        <v>0</v>
      </c>
      <c r="DV969" s="126">
        <f t="shared" si="5068"/>
        <v>1</v>
      </c>
      <c r="DW969" s="126">
        <f t="shared" si="5069"/>
        <v>0</v>
      </c>
      <c r="DX969" s="126" t="str">
        <f t="shared" si="5070"/>
        <v/>
      </c>
      <c r="DY969" s="126" t="str">
        <f t="shared" si="5071"/>
        <v/>
      </c>
      <c r="EA969" s="126">
        <f t="shared" si="5072"/>
        <v>1</v>
      </c>
      <c r="EB969" s="126">
        <f t="shared" si="5073"/>
        <v>1</v>
      </c>
      <c r="EC969" s="126">
        <f t="shared" si="5074"/>
        <v>1</v>
      </c>
      <c r="ED969" s="126">
        <f t="shared" si="5075"/>
        <v>1</v>
      </c>
      <c r="EF969" s="126">
        <f t="shared" si="5076"/>
        <v>1</v>
      </c>
      <c r="EG969" s="126">
        <f t="shared" si="5077"/>
        <v>1</v>
      </c>
      <c r="EH969" s="126">
        <f t="shared" si="5078"/>
        <v>1</v>
      </c>
      <c r="EI969" s="126">
        <f t="shared" si="5079"/>
        <v>1</v>
      </c>
      <c r="EK969" s="126">
        <f t="shared" si="5080"/>
        <v>1</v>
      </c>
      <c r="EL969" s="126">
        <f t="shared" si="5081"/>
        <v>1</v>
      </c>
      <c r="EM969" s="126">
        <f t="shared" si="5082"/>
        <v>1</v>
      </c>
      <c r="EO969" s="126">
        <f t="shared" si="5083"/>
        <v>1</v>
      </c>
      <c r="EP969" s="126">
        <f t="shared" si="5084"/>
        <v>1</v>
      </c>
      <c r="EQ969" s="126">
        <f t="shared" si="5085"/>
        <v>1</v>
      </c>
      <c r="ES969" s="126">
        <f t="shared" si="5086"/>
        <v>1</v>
      </c>
      <c r="ET969" s="126">
        <f t="shared" si="5087"/>
        <v>1</v>
      </c>
      <c r="EU969" s="126">
        <f t="shared" si="5088"/>
        <v>1</v>
      </c>
      <c r="EV969" s="126">
        <f t="shared" si="5089"/>
        <v>1</v>
      </c>
      <c r="EW969" s="126">
        <f t="shared" si="5090"/>
        <v>0</v>
      </c>
      <c r="EY969" s="126">
        <f t="shared" si="5091"/>
        <v>1</v>
      </c>
      <c r="EZ969" s="126">
        <f t="shared" si="5092"/>
        <v>1</v>
      </c>
      <c r="FA969" s="126">
        <f t="shared" si="5093"/>
        <v>1</v>
      </c>
      <c r="FC969" s="126">
        <f t="shared" si="5094"/>
        <v>0</v>
      </c>
      <c r="FD969" s="126" t="str">
        <f t="shared" si="5095"/>
        <v/>
      </c>
      <c r="FE969" s="126"/>
      <c r="FF969" s="126">
        <f t="shared" si="5096"/>
        <v>0</v>
      </c>
      <c r="FG969" s="126">
        <f t="shared" si="5097"/>
        <v>1</v>
      </c>
      <c r="FH969" s="126">
        <f t="shared" si="5098"/>
        <v>0</v>
      </c>
      <c r="FI969" s="126" t="str">
        <f t="shared" si="5099"/>
        <v/>
      </c>
      <c r="FJ969" s="126" t="str">
        <f t="shared" si="5100"/>
        <v/>
      </c>
      <c r="FK969" s="126" t="str">
        <f t="shared" si="5101"/>
        <v/>
      </c>
      <c r="FL969" s="126" t="str">
        <f t="shared" si="5102"/>
        <v/>
      </c>
      <c r="FN969" s="126" t="str">
        <f t="shared" si="5103"/>
        <v/>
      </c>
      <c r="FO969" s="126" t="str">
        <f t="shared" si="5104"/>
        <v/>
      </c>
      <c r="FP969" s="126" t="str">
        <f t="shared" si="5105"/>
        <v/>
      </c>
      <c r="FV969" s="126">
        <f t="shared" si="5106"/>
        <v>0</v>
      </c>
      <c r="FW969" s="126">
        <f t="shared" si="5107"/>
        <v>0</v>
      </c>
      <c r="FX969" s="126">
        <f t="shared" si="5108"/>
        <v>1</v>
      </c>
      <c r="GA969" s="126">
        <f t="shared" si="5109"/>
        <v>0</v>
      </c>
      <c r="GB969" s="126">
        <f t="shared" si="5110"/>
        <v>0</v>
      </c>
      <c r="GC969" s="126">
        <f t="shared" si="5111"/>
        <v>0</v>
      </c>
      <c r="GD969" s="126">
        <f t="shared" si="5112"/>
        <v>0</v>
      </c>
      <c r="GE969" s="126">
        <f t="shared" si="5113"/>
        <v>0</v>
      </c>
      <c r="GF969" s="126">
        <f t="shared" si="5114"/>
        <v>1</v>
      </c>
      <c r="GG969" s="126">
        <f t="shared" si="5115"/>
        <v>0</v>
      </c>
      <c r="GI969" s="126">
        <f t="shared" si="5116"/>
        <v>0</v>
      </c>
      <c r="GK969" s="126">
        <f t="shared" si="5117"/>
        <v>1</v>
      </c>
      <c r="GL969" s="126">
        <f t="shared" si="5118"/>
        <v>1</v>
      </c>
      <c r="GM969" s="126">
        <f t="shared" si="5119"/>
        <v>1</v>
      </c>
      <c r="GN969" s="126">
        <f t="shared" si="5120"/>
        <v>1</v>
      </c>
      <c r="GO969" s="126">
        <f t="shared" si="5121"/>
        <v>1</v>
      </c>
      <c r="GP969" s="126">
        <f t="shared" si="5122"/>
        <v>0</v>
      </c>
      <c r="GQ969" s="126">
        <f t="shared" si="5123"/>
        <v>1</v>
      </c>
      <c r="GS969" s="126" t="str">
        <f t="shared" si="5124"/>
        <v/>
      </c>
      <c r="GT969" s="126" t="str">
        <f t="shared" si="5125"/>
        <v/>
      </c>
      <c r="GU969" s="126">
        <f t="shared" si="5126"/>
        <v>0</v>
      </c>
      <c r="GV969" s="126">
        <f t="shared" si="5127"/>
        <v>0</v>
      </c>
      <c r="GW969" s="126">
        <f t="shared" si="5128"/>
        <v>0</v>
      </c>
      <c r="GX969" s="126">
        <f t="shared" si="5129"/>
        <v>0</v>
      </c>
      <c r="GY969" s="126">
        <f t="shared" si="5130"/>
        <v>0</v>
      </c>
      <c r="GZ969" s="126"/>
      <c r="HA969" s="126">
        <f t="shared" si="5131"/>
        <v>1</v>
      </c>
      <c r="HB969" s="126">
        <f t="shared" si="5132"/>
        <v>0</v>
      </c>
      <c r="HC969" s="126">
        <f t="shared" si="5133"/>
        <v>0</v>
      </c>
      <c r="HD969" s="126">
        <f t="shared" si="5134"/>
        <v>0</v>
      </c>
      <c r="HE969" s="126">
        <f t="shared" si="5135"/>
        <v>0</v>
      </c>
      <c r="HF969" s="126">
        <f t="shared" si="5136"/>
        <v>0</v>
      </c>
      <c r="HH969" s="126">
        <f t="shared" si="5137"/>
        <v>1</v>
      </c>
      <c r="HI969" s="126">
        <f t="shared" si="5138"/>
        <v>1</v>
      </c>
      <c r="HJ969" s="126">
        <f t="shared" si="5139"/>
        <v>1</v>
      </c>
      <c r="HK969" s="126">
        <f t="shared" si="5140"/>
        <v>0</v>
      </c>
      <c r="HL969" s="126">
        <f t="shared" si="5141"/>
        <v>0</v>
      </c>
      <c r="HM969" s="126">
        <f t="shared" si="5142"/>
        <v>0</v>
      </c>
      <c r="HO969" s="126">
        <f t="shared" si="5143"/>
        <v>1</v>
      </c>
      <c r="HP969" s="126" t="str">
        <f t="shared" si="5144"/>
        <v/>
      </c>
      <c r="HQ969" s="126">
        <f t="shared" si="5145"/>
        <v>1</v>
      </c>
      <c r="HR969" s="122" t="str">
        <f t="shared" si="5146"/>
        <v/>
      </c>
      <c r="HS969" s="126">
        <f t="shared" si="5147"/>
        <v>1</v>
      </c>
      <c r="HT969" s="122" t="str">
        <f t="shared" si="5148"/>
        <v/>
      </c>
      <c r="HU969" s="122" t="str">
        <f t="shared" si="5149"/>
        <v/>
      </c>
      <c r="HV969" s="126" t="str">
        <f t="shared" si="5150"/>
        <v/>
      </c>
      <c r="HW969" s="126" t="str">
        <f t="shared" si="5151"/>
        <v/>
      </c>
      <c r="HX969" s="126" t="str">
        <f t="shared" si="5152"/>
        <v/>
      </c>
      <c r="HZ969" s="126">
        <f t="shared" si="5153"/>
        <v>0</v>
      </c>
      <c r="IA969" s="126" t="str">
        <f t="shared" si="5154"/>
        <v/>
      </c>
      <c r="IB969" s="126">
        <f t="shared" si="5155"/>
        <v>0</v>
      </c>
      <c r="IC969" s="126" t="str">
        <f t="shared" si="5156"/>
        <v/>
      </c>
      <c r="ID969" s="126">
        <f t="shared" si="5157"/>
        <v>0</v>
      </c>
      <c r="IE969" s="126" t="str">
        <f t="shared" si="5158"/>
        <v/>
      </c>
      <c r="IF969" s="126" t="str">
        <f t="shared" si="5159"/>
        <v/>
      </c>
      <c r="IG969" s="126" t="str">
        <f t="shared" si="5160"/>
        <v/>
      </c>
      <c r="IH969" s="126" t="str">
        <f t="shared" si="5161"/>
        <v/>
      </c>
      <c r="II969" s="126" t="str">
        <f t="shared" si="5162"/>
        <v/>
      </c>
      <c r="IO969" s="128"/>
      <c r="IP969" s="128"/>
      <c r="IQ969" s="127"/>
      <c r="IR969" s="127"/>
      <c r="IX969" s="6"/>
      <c r="IY969" s="6"/>
      <c r="IZ969" s="7"/>
      <c r="JA969" s="7"/>
      <c r="JG969" s="12"/>
      <c r="JH969" s="12"/>
      <c r="JI969" s="13"/>
      <c r="JJ969" s="13"/>
      <c r="JN969" s="6"/>
      <c r="JO969" s="6"/>
      <c r="JQ969" s="11"/>
      <c r="JR969" s="11"/>
      <c r="JS969" s="12"/>
      <c r="JT969" s="13"/>
      <c r="JU969" s="12"/>
      <c r="JV969" s="12"/>
      <c r="JW969" s="97"/>
      <c r="JX969" s="13"/>
      <c r="JY969" s="13"/>
      <c r="JZ969" s="97"/>
      <c r="KA969" s="97"/>
      <c r="KB969" s="11"/>
      <c r="KC969" s="11"/>
      <c r="KD969" s="11"/>
      <c r="KE969" s="11"/>
    </row>
    <row r="970" spans="1:291" s="122" customFormat="1" x14ac:dyDescent="0.2">
      <c r="A970" s="146">
        <f t="shared" si="4081"/>
        <v>970</v>
      </c>
      <c r="C970" s="2">
        <v>43504</v>
      </c>
      <c r="D970" s="126">
        <v>97.465000000000003</v>
      </c>
      <c r="E970" s="126">
        <v>97.53</v>
      </c>
      <c r="F970" s="126">
        <v>97.58</v>
      </c>
      <c r="G970" s="128">
        <v>106.04300000000001</v>
      </c>
      <c r="H970" s="128">
        <v>114.26</v>
      </c>
      <c r="I970" s="128">
        <v>122.12</v>
      </c>
      <c r="J970" s="127">
        <v>146.28</v>
      </c>
      <c r="K970" s="126"/>
      <c r="M970" s="126">
        <f t="shared" si="5001"/>
        <v>97.465000000000003</v>
      </c>
      <c r="N970" s="126">
        <f t="shared" si="5002"/>
        <v>97.53</v>
      </c>
      <c r="O970" s="126">
        <f t="shared" si="5003"/>
        <v>97.58</v>
      </c>
      <c r="P970" s="127">
        <f t="shared" si="5164"/>
        <v>3396.3750000000005</v>
      </c>
      <c r="Q970" s="5">
        <f t="shared" si="5004"/>
        <v>3674.0000000000005</v>
      </c>
      <c r="R970" s="6">
        <f t="shared" si="4977"/>
        <v>3916.0000000000005</v>
      </c>
      <c r="S970" s="7">
        <f t="shared" si="4978"/>
        <v>4700</v>
      </c>
      <c r="V970" s="127">
        <f t="shared" si="4983"/>
        <v>2.0000000000010232</v>
      </c>
      <c r="W970" s="127">
        <f t="shared" si="4984"/>
        <v>1.9999999999996021</v>
      </c>
      <c r="X970" s="127">
        <f t="shared" si="4985"/>
        <v>2.4999999999991473</v>
      </c>
      <c r="Y970" s="127">
        <f t="shared" si="4979"/>
        <v>0.87500000000090949</v>
      </c>
      <c r="Z970" s="126">
        <f t="shared" si="4980"/>
        <v>2.0000000000009095</v>
      </c>
      <c r="AA970" s="126">
        <f t="shared" si="4981"/>
        <v>3</v>
      </c>
      <c r="AB970" s="126">
        <f t="shared" si="4982"/>
        <v>12</v>
      </c>
      <c r="AC970" s="126"/>
      <c r="AD970" s="126"/>
      <c r="AE970" s="127">
        <f t="shared" si="4998"/>
        <v>0.80000024000042935</v>
      </c>
      <c r="AF970" s="127">
        <f t="shared" si="4999"/>
        <v>0.80000023999900827</v>
      </c>
      <c r="AG970" s="127">
        <f t="shared" si="5000"/>
        <v>1.3000002399985535</v>
      </c>
      <c r="AH970" s="127">
        <f t="shared" si="5163"/>
        <v>0.41666666666787933</v>
      </c>
      <c r="AI970" s="127">
        <f t="shared" si="4986"/>
        <v>0.55000000000127325</v>
      </c>
      <c r="AJ970" s="127">
        <f t="shared" si="4987"/>
        <v>0.20000000000090967</v>
      </c>
      <c r="AK970" s="127">
        <f t="shared" si="4988"/>
        <v>9.0949470177292824E-13</v>
      </c>
      <c r="AL970" s="127">
        <f t="shared" si="4989"/>
        <v>0.50000000000090949</v>
      </c>
      <c r="AM970" s="127">
        <f t="shared" si="4990"/>
        <v>1</v>
      </c>
      <c r="AN970" s="127">
        <f t="shared" si="4991"/>
        <v>1.7999999999999998</v>
      </c>
      <c r="AO970" s="127">
        <f t="shared" si="4992"/>
        <v>1</v>
      </c>
      <c r="AP970" s="127">
        <f t="shared" si="4993"/>
        <v>0.91666666666787933</v>
      </c>
      <c r="AQ970" s="127">
        <f t="shared" si="4994"/>
        <v>1.0000000000013642</v>
      </c>
      <c r="AR970" s="127">
        <f t="shared" si="4995"/>
        <v>0.55000000000181903</v>
      </c>
      <c r="AS970" s="127">
        <f t="shared" si="4996"/>
        <v>0.66666666666575702</v>
      </c>
      <c r="AT970" s="127">
        <f t="shared" si="4997"/>
        <v>0.1500000000018189</v>
      </c>
      <c r="AU970" s="126"/>
      <c r="AX970" s="11">
        <f t="shared" si="5005"/>
        <v>2.0000000000010232</v>
      </c>
      <c r="AY970" s="11">
        <f t="shared" si="5006"/>
        <v>1.9999999999996021</v>
      </c>
      <c r="AZ970" s="11">
        <f t="shared" si="5007"/>
        <v>2.4999999999991473</v>
      </c>
      <c r="BA970" s="11">
        <f t="shared" si="5165"/>
        <v>0.87500000000090949</v>
      </c>
      <c r="BB970" s="11">
        <f t="shared" si="5166"/>
        <v>2.0000000000009095</v>
      </c>
      <c r="BC970" s="12">
        <f t="shared" si="5167"/>
        <v>3</v>
      </c>
      <c r="BD970" s="13">
        <f t="shared" si="5168"/>
        <v>12</v>
      </c>
      <c r="BF970" s="11">
        <f t="shared" si="5008"/>
        <v>0.24999999999920419</v>
      </c>
      <c r="BG970" s="11">
        <f t="shared" si="5009"/>
        <v>0.80000024000042935</v>
      </c>
      <c r="BH970" s="11">
        <f t="shared" si="5010"/>
        <v>0.80000023999900827</v>
      </c>
      <c r="BI970" s="11">
        <f t="shared" si="5011"/>
        <v>1.3000002399985535</v>
      </c>
      <c r="BJ970" s="11">
        <f t="shared" si="5012"/>
        <v>0.41666666666787933</v>
      </c>
      <c r="BK970" s="11">
        <f t="shared" si="5013"/>
        <v>0.55000000000127325</v>
      </c>
      <c r="BL970" s="11">
        <f t="shared" si="5014"/>
        <v>0.20000000000090967</v>
      </c>
      <c r="BM970" s="11">
        <f t="shared" si="5015"/>
        <v>9.0949470177292824E-13</v>
      </c>
      <c r="BN970" s="11">
        <f t="shared" si="5016"/>
        <v>0.50000000000090949</v>
      </c>
      <c r="BO970" s="11">
        <f t="shared" si="5017"/>
        <v>-1</v>
      </c>
      <c r="BP970" s="11">
        <f t="shared" si="5018"/>
        <v>-1.7999999999999998</v>
      </c>
      <c r="BQ970" s="126">
        <v>1</v>
      </c>
      <c r="BR970" s="11">
        <f t="shared" si="5019"/>
        <v>-0.91666666666787933</v>
      </c>
      <c r="BS970" s="11">
        <f t="shared" si="5020"/>
        <v>-1.0000000000013642</v>
      </c>
      <c r="BT970" s="11">
        <f t="shared" si="5021"/>
        <v>0.55000000000181903</v>
      </c>
      <c r="BU970" s="11">
        <f t="shared" si="5022"/>
        <v>-0.66666666666575702</v>
      </c>
      <c r="BV970" s="11">
        <f t="shared" si="5023"/>
        <v>0.1500000000018189</v>
      </c>
      <c r="BY970" s="126"/>
      <c r="BZ970" s="126"/>
      <c r="CA970" s="122">
        <f t="shared" si="5024"/>
        <v>-0.66666666666575702</v>
      </c>
      <c r="CB970" s="126">
        <f t="shared" si="5025"/>
        <v>1</v>
      </c>
      <c r="CC970" s="126">
        <f t="shared" si="5026"/>
        <v>1</v>
      </c>
      <c r="CD970" s="126">
        <f t="shared" si="5027"/>
        <v>1</v>
      </c>
      <c r="CE970" s="126">
        <f t="shared" si="5028"/>
        <v>1</v>
      </c>
      <c r="CF970" s="126">
        <f t="shared" si="5029"/>
        <v>1</v>
      </c>
      <c r="CG970" s="126">
        <f t="shared" si="5030"/>
        <v>0</v>
      </c>
      <c r="CH970" s="126">
        <f t="shared" si="5031"/>
        <v>0</v>
      </c>
      <c r="CI970" s="126">
        <f t="shared" si="5032"/>
        <v>0</v>
      </c>
      <c r="CJ970" s="126" t="str">
        <f t="shared" si="5033"/>
        <v/>
      </c>
      <c r="CK970" s="126" t="str">
        <f t="shared" si="5034"/>
        <v/>
      </c>
      <c r="CL970" s="126">
        <f t="shared" si="5035"/>
        <v>1</v>
      </c>
      <c r="CM970" s="126">
        <f t="shared" si="5036"/>
        <v>0</v>
      </c>
      <c r="CN970" s="126" t="str">
        <f t="shared" si="5037"/>
        <v/>
      </c>
      <c r="CO970" s="126">
        <f t="shared" si="5038"/>
        <v>1</v>
      </c>
      <c r="CP970" s="126">
        <f t="shared" si="5039"/>
        <v>1</v>
      </c>
      <c r="CQ970" s="126" t="str">
        <f t="shared" si="5040"/>
        <v/>
      </c>
      <c r="CR970" s="126"/>
      <c r="CS970" s="126">
        <f t="shared" si="5041"/>
        <v>1</v>
      </c>
      <c r="CT970" s="126">
        <f t="shared" si="5042"/>
        <v>1</v>
      </c>
      <c r="CU970" s="126">
        <f t="shared" si="5043"/>
        <v>1</v>
      </c>
      <c r="CV970" s="126">
        <f t="shared" si="5044"/>
        <v>0</v>
      </c>
      <c r="CW970" s="126">
        <f t="shared" si="5045"/>
        <v>1</v>
      </c>
      <c r="CX970" s="126" t="str">
        <f t="shared" si="5046"/>
        <v/>
      </c>
      <c r="CY970" s="126" t="str">
        <f t="shared" si="5047"/>
        <v/>
      </c>
      <c r="CZ970" s="126" t="str">
        <f t="shared" si="5048"/>
        <v/>
      </c>
      <c r="DA970" s="126" t="str">
        <f t="shared" si="5049"/>
        <v/>
      </c>
      <c r="DB970" s="126">
        <f t="shared" si="5050"/>
        <v>0</v>
      </c>
      <c r="DC970" s="126">
        <f t="shared" si="5051"/>
        <v>1</v>
      </c>
      <c r="DD970" s="126" t="str">
        <f t="shared" si="5052"/>
        <v/>
      </c>
      <c r="DE970" s="126" t="str">
        <f t="shared" si="5053"/>
        <v/>
      </c>
      <c r="DF970" s="126"/>
      <c r="DG970" s="126">
        <f t="shared" si="5054"/>
        <v>0</v>
      </c>
      <c r="DH970" s="126">
        <f t="shared" si="5055"/>
        <v>0</v>
      </c>
      <c r="DI970" s="126">
        <f t="shared" si="5056"/>
        <v>0</v>
      </c>
      <c r="DJ970" s="126">
        <f t="shared" si="5057"/>
        <v>0</v>
      </c>
      <c r="DK970" s="126">
        <f t="shared" si="5058"/>
        <v>1</v>
      </c>
      <c r="DL970" s="126"/>
      <c r="DM970" s="126">
        <f t="shared" si="5059"/>
        <v>1</v>
      </c>
      <c r="DN970" s="126" t="str">
        <f t="shared" si="5060"/>
        <v/>
      </c>
      <c r="DO970" s="126" t="str">
        <f t="shared" si="5061"/>
        <v/>
      </c>
      <c r="DP970" s="126" t="str">
        <f t="shared" si="5062"/>
        <v/>
      </c>
      <c r="DQ970" s="126" t="str">
        <f t="shared" si="5063"/>
        <v/>
      </c>
      <c r="DR970" s="126" t="str">
        <f t="shared" si="5064"/>
        <v/>
      </c>
      <c r="DS970" s="126" t="str">
        <f t="shared" si="5065"/>
        <v/>
      </c>
      <c r="DT970" s="126" t="str">
        <f t="shared" si="5066"/>
        <v/>
      </c>
      <c r="DU970" s="126" t="str">
        <f t="shared" si="5067"/>
        <v/>
      </c>
      <c r="DV970" s="126">
        <f t="shared" si="5068"/>
        <v>0</v>
      </c>
      <c r="DW970" s="126">
        <f t="shared" si="5069"/>
        <v>0</v>
      </c>
      <c r="DX970" s="126" t="str">
        <f t="shared" si="5070"/>
        <v/>
      </c>
      <c r="DY970" s="126">
        <f t="shared" si="5071"/>
        <v>1</v>
      </c>
      <c r="EA970" s="126">
        <f t="shared" si="5072"/>
        <v>0</v>
      </c>
      <c r="EB970" s="126">
        <f t="shared" si="5073"/>
        <v>0</v>
      </c>
      <c r="EC970" s="126">
        <f t="shared" si="5074"/>
        <v>0</v>
      </c>
      <c r="ED970" s="126">
        <f t="shared" si="5075"/>
        <v>0</v>
      </c>
      <c r="EF970" s="126">
        <f t="shared" si="5076"/>
        <v>0</v>
      </c>
      <c r="EG970" s="126">
        <f t="shared" si="5077"/>
        <v>0</v>
      </c>
      <c r="EH970" s="126">
        <f t="shared" si="5078"/>
        <v>0</v>
      </c>
      <c r="EI970" s="126">
        <f t="shared" si="5079"/>
        <v>0</v>
      </c>
      <c r="EK970" s="126">
        <f t="shared" si="5080"/>
        <v>1</v>
      </c>
      <c r="EL970" s="126">
        <f t="shared" si="5081"/>
        <v>1</v>
      </c>
      <c r="EM970" s="126">
        <f t="shared" si="5082"/>
        <v>1</v>
      </c>
      <c r="EO970" s="126">
        <f t="shared" si="5083"/>
        <v>1</v>
      </c>
      <c r="EP970" s="126">
        <f t="shared" si="5084"/>
        <v>1</v>
      </c>
      <c r="EQ970" s="126">
        <f t="shared" si="5085"/>
        <v>1</v>
      </c>
      <c r="ES970" s="126">
        <f t="shared" si="5086"/>
        <v>1</v>
      </c>
      <c r="ET970" s="126">
        <f t="shared" si="5087"/>
        <v>1</v>
      </c>
      <c r="EU970" s="126">
        <f t="shared" si="5088"/>
        <v>1</v>
      </c>
      <c r="EV970" s="126">
        <f t="shared" si="5089"/>
        <v>1</v>
      </c>
      <c r="EW970" s="126">
        <f t="shared" si="5090"/>
        <v>1</v>
      </c>
      <c r="EY970" s="126">
        <f t="shared" si="5091"/>
        <v>1</v>
      </c>
      <c r="EZ970" s="126">
        <f t="shared" si="5092"/>
        <v>1</v>
      </c>
      <c r="FA970" s="126">
        <f t="shared" si="5093"/>
        <v>1</v>
      </c>
      <c r="FC970" s="126">
        <f t="shared" si="5094"/>
        <v>0</v>
      </c>
      <c r="FD970" s="126" t="str">
        <f t="shared" si="5095"/>
        <v/>
      </c>
      <c r="FE970" s="126"/>
      <c r="FF970" s="126">
        <f t="shared" si="5096"/>
        <v>1</v>
      </c>
      <c r="FG970" s="126">
        <f t="shared" si="5097"/>
        <v>0</v>
      </c>
      <c r="FH970" s="126">
        <f t="shared" si="5098"/>
        <v>0</v>
      </c>
      <c r="FI970" s="126" t="str">
        <f t="shared" si="5099"/>
        <v/>
      </c>
      <c r="FJ970" s="126" t="str">
        <f t="shared" si="5100"/>
        <v/>
      </c>
      <c r="FK970" s="126" t="str">
        <f t="shared" si="5101"/>
        <v/>
      </c>
      <c r="FL970" s="126" t="str">
        <f t="shared" si="5102"/>
        <v/>
      </c>
      <c r="FN970" s="126" t="str">
        <f t="shared" si="5103"/>
        <v/>
      </c>
      <c r="FO970" s="126" t="str">
        <f t="shared" si="5104"/>
        <v/>
      </c>
      <c r="FP970" s="126" t="str">
        <f t="shared" si="5105"/>
        <v/>
      </c>
      <c r="FV970" s="126">
        <f t="shared" si="5106"/>
        <v>1</v>
      </c>
      <c r="FW970" s="126">
        <f t="shared" si="5107"/>
        <v>0</v>
      </c>
      <c r="FX970" s="126">
        <f t="shared" si="5108"/>
        <v>0</v>
      </c>
      <c r="GA970" s="126">
        <f t="shared" si="5109"/>
        <v>0</v>
      </c>
      <c r="GB970" s="126">
        <f t="shared" si="5110"/>
        <v>0</v>
      </c>
      <c r="GC970" s="126">
        <f t="shared" si="5111"/>
        <v>0</v>
      </c>
      <c r="GD970" s="126">
        <f t="shared" si="5112"/>
        <v>0</v>
      </c>
      <c r="GE970" s="126">
        <f t="shared" si="5113"/>
        <v>0</v>
      </c>
      <c r="GF970" s="126">
        <f t="shared" si="5114"/>
        <v>0</v>
      </c>
      <c r="GG970" s="126">
        <f t="shared" si="5115"/>
        <v>1</v>
      </c>
      <c r="GI970" s="126">
        <f t="shared" si="5116"/>
        <v>1</v>
      </c>
      <c r="GK970" s="126">
        <f t="shared" si="5117"/>
        <v>0</v>
      </c>
      <c r="GL970" s="126">
        <f t="shared" si="5118"/>
        <v>0</v>
      </c>
      <c r="GM970" s="126">
        <f t="shared" si="5119"/>
        <v>0</v>
      </c>
      <c r="GN970" s="126">
        <f t="shared" si="5120"/>
        <v>0</v>
      </c>
      <c r="GO970" s="126">
        <f t="shared" si="5121"/>
        <v>0</v>
      </c>
      <c r="GP970" s="126">
        <f t="shared" si="5122"/>
        <v>0</v>
      </c>
      <c r="GQ970" s="126">
        <f t="shared" si="5123"/>
        <v>1</v>
      </c>
      <c r="GS970" s="126" t="str">
        <f t="shared" si="5124"/>
        <v/>
      </c>
      <c r="GT970" s="126" t="str">
        <f t="shared" si="5125"/>
        <v/>
      </c>
      <c r="GU970" s="126">
        <f t="shared" si="5126"/>
        <v>0</v>
      </c>
      <c r="GV970" s="126">
        <f t="shared" si="5127"/>
        <v>0</v>
      </c>
      <c r="GW970" s="126">
        <f t="shared" si="5128"/>
        <v>0</v>
      </c>
      <c r="GX970" s="126">
        <f t="shared" si="5129"/>
        <v>0</v>
      </c>
      <c r="GY970" s="126">
        <f t="shared" si="5130"/>
        <v>0</v>
      </c>
      <c r="GZ970" s="126"/>
      <c r="HA970" s="126">
        <f t="shared" si="5131"/>
        <v>0</v>
      </c>
      <c r="HB970" s="126">
        <f t="shared" si="5132"/>
        <v>0</v>
      </c>
      <c r="HC970" s="126">
        <f t="shared" si="5133"/>
        <v>0</v>
      </c>
      <c r="HD970" s="126">
        <f t="shared" si="5134"/>
        <v>0</v>
      </c>
      <c r="HE970" s="126">
        <f t="shared" si="5135"/>
        <v>0</v>
      </c>
      <c r="HF970" s="126">
        <f t="shared" si="5136"/>
        <v>0</v>
      </c>
      <c r="HH970" s="126">
        <f t="shared" si="5137"/>
        <v>0</v>
      </c>
      <c r="HI970" s="126">
        <f t="shared" si="5138"/>
        <v>0</v>
      </c>
      <c r="HJ970" s="126">
        <f t="shared" si="5139"/>
        <v>0</v>
      </c>
      <c r="HK970" s="126">
        <f t="shared" si="5140"/>
        <v>0</v>
      </c>
      <c r="HL970" s="126">
        <f t="shared" si="5141"/>
        <v>0</v>
      </c>
      <c r="HM970" s="126">
        <f t="shared" si="5142"/>
        <v>0</v>
      </c>
      <c r="HO970" s="126">
        <f t="shared" si="5143"/>
        <v>1</v>
      </c>
      <c r="HP970" s="126" t="str">
        <f t="shared" si="5144"/>
        <v/>
      </c>
      <c r="HQ970" s="126">
        <f t="shared" si="5145"/>
        <v>1</v>
      </c>
      <c r="HR970" s="122" t="str">
        <f t="shared" si="5146"/>
        <v/>
      </c>
      <c r="HS970" s="126" t="str">
        <f t="shared" si="5147"/>
        <v/>
      </c>
      <c r="HT970" s="122" t="str">
        <f t="shared" si="5148"/>
        <v/>
      </c>
      <c r="HU970" s="122" t="str">
        <f t="shared" si="5149"/>
        <v/>
      </c>
      <c r="HV970" s="126" t="str">
        <f t="shared" si="5150"/>
        <v/>
      </c>
      <c r="HW970" s="126" t="str">
        <f t="shared" si="5151"/>
        <v/>
      </c>
      <c r="HX970" s="126" t="str">
        <f t="shared" si="5152"/>
        <v/>
      </c>
      <c r="HZ970" s="126">
        <f t="shared" si="5153"/>
        <v>1</v>
      </c>
      <c r="IA970" s="126" t="str">
        <f t="shared" si="5154"/>
        <v/>
      </c>
      <c r="IB970" s="126">
        <f t="shared" si="5155"/>
        <v>1</v>
      </c>
      <c r="IC970" s="126" t="str">
        <f t="shared" si="5156"/>
        <v/>
      </c>
      <c r="ID970" s="126" t="str">
        <f t="shared" si="5157"/>
        <v/>
      </c>
      <c r="IE970" s="126" t="str">
        <f t="shared" si="5158"/>
        <v/>
      </c>
      <c r="IF970" s="126" t="str">
        <f t="shared" si="5159"/>
        <v/>
      </c>
      <c r="IG970" s="126" t="str">
        <f t="shared" si="5160"/>
        <v/>
      </c>
      <c r="IH970" s="126" t="str">
        <f t="shared" si="5161"/>
        <v/>
      </c>
      <c r="II970" s="126" t="str">
        <f t="shared" si="5162"/>
        <v/>
      </c>
      <c r="IO970" s="128"/>
      <c r="IP970" s="128"/>
      <c r="IQ970" s="127"/>
      <c r="IR970" s="127"/>
      <c r="IX970" s="6"/>
      <c r="IY970" s="6"/>
      <c r="IZ970" s="7"/>
      <c r="JA970" s="7"/>
      <c r="JG970" s="12"/>
      <c r="JH970" s="12"/>
      <c r="JI970" s="13"/>
      <c r="JJ970" s="13"/>
      <c r="JN970" s="6"/>
      <c r="JO970" s="6"/>
      <c r="JQ970" s="11"/>
      <c r="JR970" s="11"/>
      <c r="JS970" s="12"/>
      <c r="JT970" s="13"/>
      <c r="JU970" s="12"/>
      <c r="JV970" s="12"/>
      <c r="JW970" s="97"/>
      <c r="JX970" s="13"/>
      <c r="JY970" s="13"/>
      <c r="JZ970" s="97"/>
      <c r="KA970" s="97"/>
      <c r="KB970" s="11"/>
      <c r="KC970" s="11"/>
      <c r="KD970" s="11"/>
      <c r="KE970" s="11"/>
    </row>
    <row r="971" spans="1:291" s="122" customFormat="1" x14ac:dyDescent="0.2">
      <c r="A971" s="146">
        <f t="shared" si="4081"/>
        <v>971</v>
      </c>
      <c r="C971" s="2">
        <v>43507</v>
      </c>
      <c r="D971" s="126">
        <v>97.435000000000002</v>
      </c>
      <c r="E971" s="126">
        <v>97.5</v>
      </c>
      <c r="F971" s="126">
        <v>97.545000000000002</v>
      </c>
      <c r="G971" s="128">
        <v>106.02500000000001</v>
      </c>
      <c r="H971" s="128">
        <v>114.205</v>
      </c>
      <c r="I971" s="128">
        <v>122.04</v>
      </c>
      <c r="J971" s="127">
        <v>146.12</v>
      </c>
      <c r="K971" s="126"/>
      <c r="M971" s="126">
        <f t="shared" si="5001"/>
        <v>97.435000000000002</v>
      </c>
      <c r="N971" s="126">
        <f t="shared" si="5002"/>
        <v>97.5</v>
      </c>
      <c r="O971" s="126">
        <f t="shared" si="5003"/>
        <v>97.545000000000002</v>
      </c>
      <c r="P971" s="127">
        <f t="shared" ref="P971:P1002" si="5169">(INT(G971)*32)+(IF(OR((INT(RIGHT(G971*1000,1))=2),(INT(RIGHT(G971*1000,1))=7)),((G971-INT(G971))+0.0005),IF(OR((INT(RIGHT(G971*1000,1))=1),(INT(RIGHT(G971*1000,1))=6)),((G971-INT(G971))+0.00025),IF(OR((INT(RIGHT(G971*1000,1))=3),(INT(RIGHT(G971*1000,1))=8)),((G971-INT(G971))+0.00075),G971-INT(G971))))*100)</f>
        <v>3394.5000000000005</v>
      </c>
      <c r="Q971" s="5">
        <f t="shared" si="5004"/>
        <v>3668.5</v>
      </c>
      <c r="R971" s="6">
        <f t="shared" si="4977"/>
        <v>3908.0000000000005</v>
      </c>
      <c r="S971" s="7">
        <f t="shared" si="4978"/>
        <v>4684</v>
      </c>
      <c r="V971" s="127">
        <f t="shared" si="4983"/>
        <v>3.0000000000001137</v>
      </c>
      <c r="W971" s="127">
        <f t="shared" si="4984"/>
        <v>3.0000000000001137</v>
      </c>
      <c r="X971" s="127">
        <f t="shared" si="4985"/>
        <v>3.4999999999996589</v>
      </c>
      <c r="Y971" s="127">
        <f t="shared" si="4979"/>
        <v>1.875</v>
      </c>
      <c r="Z971" s="126">
        <f t="shared" si="4980"/>
        <v>5.5000000000004547</v>
      </c>
      <c r="AA971" s="126">
        <f t="shared" si="4981"/>
        <v>8</v>
      </c>
      <c r="AB971" s="126">
        <f t="shared" si="4982"/>
        <v>16</v>
      </c>
      <c r="AC971" s="126"/>
      <c r="AD971" s="126"/>
      <c r="AE971" s="127">
        <f t="shared" si="4998"/>
        <v>0.29999934000029116</v>
      </c>
      <c r="AF971" s="127">
        <f t="shared" si="4999"/>
        <v>0.29999934000029116</v>
      </c>
      <c r="AG971" s="127">
        <f t="shared" si="5000"/>
        <v>0.20000065999925409</v>
      </c>
      <c r="AH971" s="127">
        <f t="shared" si="5163"/>
        <v>8.3333333333030168E-2</v>
      </c>
      <c r="AI971" s="127">
        <f t="shared" si="4986"/>
        <v>0.44999999999972751</v>
      </c>
      <c r="AJ971" s="127">
        <f t="shared" si="4987"/>
        <v>0.70000000000045492</v>
      </c>
      <c r="AK971" s="127">
        <f t="shared" si="4988"/>
        <v>0.16666666666712171</v>
      </c>
      <c r="AL971" s="127">
        <f t="shared" si="4989"/>
        <v>1.5000000000004547</v>
      </c>
      <c r="AM971" s="127">
        <f t="shared" si="4990"/>
        <v>2.666666666666667</v>
      </c>
      <c r="AN971" s="127">
        <f t="shared" si="4991"/>
        <v>1.5999999999999996</v>
      </c>
      <c r="AO971" s="127">
        <f t="shared" si="4992"/>
        <v>1</v>
      </c>
      <c r="AP971" s="127">
        <f t="shared" si="4993"/>
        <v>0.58333333333242421</v>
      </c>
      <c r="AQ971" s="127">
        <f t="shared" si="4994"/>
        <v>2.4166666666659844</v>
      </c>
      <c r="AR971" s="127">
        <f t="shared" si="4995"/>
        <v>0.54999999999999982</v>
      </c>
      <c r="AS971" s="127">
        <f t="shared" si="4996"/>
        <v>1.9444444444448994</v>
      </c>
      <c r="AT971" s="127">
        <f t="shared" si="4997"/>
        <v>1.6166666666666667</v>
      </c>
      <c r="AU971" s="126"/>
      <c r="AX971" s="11">
        <f t="shared" si="5005"/>
        <v>-3.0000000000001137</v>
      </c>
      <c r="AY971" s="11">
        <f t="shared" si="5006"/>
        <v>-3.0000000000001137</v>
      </c>
      <c r="AZ971" s="11">
        <f t="shared" si="5007"/>
        <v>-3.4999999999996589</v>
      </c>
      <c r="BA971" s="11">
        <f t="shared" ref="BA971:BA983" si="5170">P971-P970</f>
        <v>-1.875</v>
      </c>
      <c r="BB971" s="11">
        <f t="shared" si="5166"/>
        <v>-5.5000000000004547</v>
      </c>
      <c r="BC971" s="12">
        <f t="shared" si="5167"/>
        <v>-8</v>
      </c>
      <c r="BD971" s="13">
        <f t="shared" si="5168"/>
        <v>-16</v>
      </c>
      <c r="BF971" s="11">
        <f t="shared" si="5008"/>
        <v>0.74999999999988631</v>
      </c>
      <c r="BG971" s="11">
        <f t="shared" si="5009"/>
        <v>0.29999934000029116</v>
      </c>
      <c r="BH971" s="11">
        <f t="shared" si="5010"/>
        <v>0.29999934000029116</v>
      </c>
      <c r="BI971" s="11">
        <f t="shared" si="5011"/>
        <v>-0.20000065999925409</v>
      </c>
      <c r="BJ971" s="11">
        <f t="shared" si="5012"/>
        <v>-8.3333333333030168E-2</v>
      </c>
      <c r="BK971" s="11">
        <f t="shared" si="5013"/>
        <v>-0.44999999999972751</v>
      </c>
      <c r="BL971" s="11">
        <f t="shared" si="5014"/>
        <v>-0.70000000000045492</v>
      </c>
      <c r="BM971" s="11">
        <f t="shared" si="5015"/>
        <v>-0.16666666666712171</v>
      </c>
      <c r="BN971" s="11">
        <f t="shared" si="5016"/>
        <v>-1.5000000000004547</v>
      </c>
      <c r="BO971" s="11">
        <f t="shared" si="5017"/>
        <v>-2.666666666666667</v>
      </c>
      <c r="BP971" s="11">
        <f t="shared" si="5018"/>
        <v>-1.5999999999999996</v>
      </c>
      <c r="BQ971" s="126">
        <v>1</v>
      </c>
      <c r="BR971" s="11">
        <f t="shared" si="5019"/>
        <v>0.58333333333242421</v>
      </c>
      <c r="BS971" s="11">
        <f t="shared" si="5020"/>
        <v>-2.4166666666659844</v>
      </c>
      <c r="BT971" s="11">
        <f t="shared" si="5021"/>
        <v>-0.54999999999999982</v>
      </c>
      <c r="BU971" s="11">
        <f t="shared" si="5022"/>
        <v>-1.9444444444448994</v>
      </c>
      <c r="BV971" s="11">
        <f t="shared" si="5023"/>
        <v>-1.6166666666666667</v>
      </c>
      <c r="BY971" s="126"/>
      <c r="BZ971" s="126"/>
      <c r="CA971" s="122">
        <f t="shared" si="5024"/>
        <v>-1.9444444444448994</v>
      </c>
      <c r="CB971" s="126">
        <f t="shared" si="5025"/>
        <v>1</v>
      </c>
      <c r="CC971" s="126">
        <f t="shared" si="5026"/>
        <v>1</v>
      </c>
      <c r="CD971" s="126">
        <f t="shared" si="5027"/>
        <v>1</v>
      </c>
      <c r="CE971" s="126">
        <f t="shared" si="5028"/>
        <v>1</v>
      </c>
      <c r="CF971" s="126">
        <f t="shared" si="5029"/>
        <v>1</v>
      </c>
      <c r="CG971" s="126">
        <f t="shared" si="5030"/>
        <v>1</v>
      </c>
      <c r="CH971" s="126" t="str">
        <f t="shared" si="5031"/>
        <v/>
      </c>
      <c r="CI971" s="126" t="str">
        <f t="shared" si="5032"/>
        <v/>
      </c>
      <c r="CJ971" s="126">
        <f t="shared" si="5033"/>
        <v>0</v>
      </c>
      <c r="CK971" s="126">
        <f t="shared" si="5034"/>
        <v>0</v>
      </c>
      <c r="CL971" s="126">
        <f t="shared" si="5035"/>
        <v>1</v>
      </c>
      <c r="CM971" s="126">
        <f t="shared" si="5036"/>
        <v>0</v>
      </c>
      <c r="CN971" s="126" t="str">
        <f t="shared" si="5037"/>
        <v/>
      </c>
      <c r="CO971" s="126">
        <f t="shared" si="5038"/>
        <v>1</v>
      </c>
      <c r="CP971" s="126">
        <f t="shared" si="5039"/>
        <v>1</v>
      </c>
      <c r="CQ971" s="126" t="str">
        <f t="shared" si="5040"/>
        <v/>
      </c>
      <c r="CR971" s="126"/>
      <c r="CS971" s="126">
        <f t="shared" si="5041"/>
        <v>1</v>
      </c>
      <c r="CT971" s="126">
        <f t="shared" si="5042"/>
        <v>1</v>
      </c>
      <c r="CU971" s="126">
        <f t="shared" si="5043"/>
        <v>1</v>
      </c>
      <c r="CV971" s="126">
        <f t="shared" si="5044"/>
        <v>1</v>
      </c>
      <c r="CW971" s="126">
        <f t="shared" si="5045"/>
        <v>1</v>
      </c>
      <c r="CX971" s="126">
        <f t="shared" si="5046"/>
        <v>1</v>
      </c>
      <c r="CY971" s="126">
        <f t="shared" si="5047"/>
        <v>1</v>
      </c>
      <c r="CZ971" s="126">
        <f t="shared" si="5048"/>
        <v>1</v>
      </c>
      <c r="DA971" s="126">
        <f t="shared" si="5049"/>
        <v>1</v>
      </c>
      <c r="DB971" s="126" t="str">
        <f t="shared" si="5050"/>
        <v/>
      </c>
      <c r="DC971" s="126" t="str">
        <f t="shared" si="5051"/>
        <v/>
      </c>
      <c r="DD971" s="126">
        <f t="shared" si="5052"/>
        <v>0</v>
      </c>
      <c r="DE971" s="126" t="str">
        <f t="shared" si="5053"/>
        <v/>
      </c>
      <c r="DF971" s="126"/>
      <c r="DG971" s="126">
        <f t="shared" si="5054"/>
        <v>1</v>
      </c>
      <c r="DH971" s="126">
        <f t="shared" si="5055"/>
        <v>1</v>
      </c>
      <c r="DI971" s="126">
        <f t="shared" si="5056"/>
        <v>1</v>
      </c>
      <c r="DJ971" s="126">
        <f t="shared" si="5057"/>
        <v>1</v>
      </c>
      <c r="DK971" s="126" t="str">
        <f t="shared" si="5058"/>
        <v/>
      </c>
      <c r="DL971" s="126"/>
      <c r="DM971" s="126" t="str">
        <f t="shared" si="5059"/>
        <v/>
      </c>
      <c r="DN971" s="126">
        <f t="shared" si="5060"/>
        <v>1</v>
      </c>
      <c r="DO971" s="126">
        <f t="shared" si="5061"/>
        <v>1</v>
      </c>
      <c r="DP971" s="126">
        <f t="shared" si="5062"/>
        <v>1</v>
      </c>
      <c r="DQ971" s="126">
        <f t="shared" si="5063"/>
        <v>1</v>
      </c>
      <c r="DR971" s="126">
        <f t="shared" si="5064"/>
        <v>1</v>
      </c>
      <c r="DS971" s="126">
        <f t="shared" si="5065"/>
        <v>1</v>
      </c>
      <c r="DT971" s="126">
        <f t="shared" si="5066"/>
        <v>1</v>
      </c>
      <c r="DU971" s="126">
        <f t="shared" si="5067"/>
        <v>0</v>
      </c>
      <c r="DV971" s="126">
        <f t="shared" si="5068"/>
        <v>1</v>
      </c>
      <c r="DW971" s="126">
        <f t="shared" si="5069"/>
        <v>0</v>
      </c>
      <c r="DX971" s="126" t="str">
        <f t="shared" si="5070"/>
        <v/>
      </c>
      <c r="DY971" s="126" t="str">
        <f t="shared" si="5071"/>
        <v/>
      </c>
      <c r="EA971" s="126">
        <f t="shared" si="5072"/>
        <v>1</v>
      </c>
      <c r="EB971" s="126">
        <f t="shared" si="5073"/>
        <v>1</v>
      </c>
      <c r="EC971" s="126">
        <f t="shared" si="5074"/>
        <v>1</v>
      </c>
      <c r="ED971" s="126">
        <f t="shared" si="5075"/>
        <v>1</v>
      </c>
      <c r="EF971" s="126">
        <f t="shared" si="5076"/>
        <v>1</v>
      </c>
      <c r="EG971" s="126">
        <f t="shared" si="5077"/>
        <v>1</v>
      </c>
      <c r="EH971" s="126">
        <f t="shared" si="5078"/>
        <v>1</v>
      </c>
      <c r="EI971" s="126">
        <f t="shared" si="5079"/>
        <v>1</v>
      </c>
      <c r="EK971" s="126">
        <f t="shared" si="5080"/>
        <v>1</v>
      </c>
      <c r="EL971" s="126">
        <f t="shared" si="5081"/>
        <v>1</v>
      </c>
      <c r="EM971" s="126">
        <f t="shared" si="5082"/>
        <v>1</v>
      </c>
      <c r="EO971" s="126">
        <f t="shared" si="5083"/>
        <v>1</v>
      </c>
      <c r="EP971" s="126">
        <f t="shared" si="5084"/>
        <v>1</v>
      </c>
      <c r="EQ971" s="126">
        <f t="shared" si="5085"/>
        <v>1</v>
      </c>
      <c r="ES971" s="126">
        <f t="shared" si="5086"/>
        <v>1</v>
      </c>
      <c r="ET971" s="126">
        <f t="shared" si="5087"/>
        <v>1</v>
      </c>
      <c r="EU971" s="126">
        <f t="shared" si="5088"/>
        <v>1</v>
      </c>
      <c r="EV971" s="126">
        <f t="shared" si="5089"/>
        <v>1</v>
      </c>
      <c r="EW971" s="126">
        <f t="shared" si="5090"/>
        <v>1</v>
      </c>
      <c r="EY971" s="126">
        <f t="shared" si="5091"/>
        <v>1</v>
      </c>
      <c r="EZ971" s="126">
        <f t="shared" si="5092"/>
        <v>1</v>
      </c>
      <c r="FA971" s="126">
        <f t="shared" si="5093"/>
        <v>1</v>
      </c>
      <c r="FC971" s="126">
        <f t="shared" si="5094"/>
        <v>1</v>
      </c>
      <c r="FD971" s="126">
        <f t="shared" si="5095"/>
        <v>0</v>
      </c>
      <c r="FE971" s="126"/>
      <c r="FF971" s="126">
        <f t="shared" si="5096"/>
        <v>1</v>
      </c>
      <c r="FG971" s="126">
        <f t="shared" si="5097"/>
        <v>1</v>
      </c>
      <c r="FH971" s="126">
        <f t="shared" si="5098"/>
        <v>1</v>
      </c>
      <c r="FI971" s="126">
        <f t="shared" si="5099"/>
        <v>1</v>
      </c>
      <c r="FJ971" s="126">
        <f t="shared" si="5100"/>
        <v>1</v>
      </c>
      <c r="FK971" s="126">
        <f t="shared" si="5101"/>
        <v>1</v>
      </c>
      <c r="FL971" s="126">
        <f t="shared" si="5102"/>
        <v>1</v>
      </c>
      <c r="FN971" s="126" t="str">
        <f t="shared" si="5103"/>
        <v/>
      </c>
      <c r="FO971" s="126" t="str">
        <f t="shared" si="5104"/>
        <v/>
      </c>
      <c r="FP971" s="126" t="str">
        <f t="shared" si="5105"/>
        <v/>
      </c>
      <c r="FV971" s="126">
        <f t="shared" si="5106"/>
        <v>0</v>
      </c>
      <c r="FW971" s="126">
        <f t="shared" si="5107"/>
        <v>0</v>
      </c>
      <c r="FX971" s="126">
        <f t="shared" si="5108"/>
        <v>1</v>
      </c>
      <c r="GA971" s="126">
        <f t="shared" si="5109"/>
        <v>0</v>
      </c>
      <c r="GB971" s="126">
        <f t="shared" si="5110"/>
        <v>0</v>
      </c>
      <c r="GC971" s="126">
        <f t="shared" si="5111"/>
        <v>0</v>
      </c>
      <c r="GD971" s="126">
        <f t="shared" si="5112"/>
        <v>0</v>
      </c>
      <c r="GE971" s="126">
        <f t="shared" si="5113"/>
        <v>0</v>
      </c>
      <c r="GF971" s="126">
        <f t="shared" si="5114"/>
        <v>0</v>
      </c>
      <c r="GG971" s="126">
        <f t="shared" si="5115"/>
        <v>0</v>
      </c>
      <c r="GI971" s="126">
        <f t="shared" si="5116"/>
        <v>0</v>
      </c>
      <c r="GK971" s="126">
        <f t="shared" si="5117"/>
        <v>1</v>
      </c>
      <c r="GL971" s="126">
        <f t="shared" si="5118"/>
        <v>1</v>
      </c>
      <c r="GM971" s="126">
        <f t="shared" si="5119"/>
        <v>1</v>
      </c>
      <c r="GN971" s="126">
        <f t="shared" si="5120"/>
        <v>1</v>
      </c>
      <c r="GO971" s="126">
        <f t="shared" si="5121"/>
        <v>1</v>
      </c>
      <c r="GP971" s="126">
        <f t="shared" si="5122"/>
        <v>1</v>
      </c>
      <c r="GQ971" s="126">
        <f t="shared" si="5123"/>
        <v>1</v>
      </c>
      <c r="GS971" s="126" t="str">
        <f t="shared" si="5124"/>
        <v/>
      </c>
      <c r="GT971" s="126" t="str">
        <f t="shared" si="5125"/>
        <v/>
      </c>
      <c r="GU971" s="126">
        <f t="shared" si="5126"/>
        <v>0</v>
      </c>
      <c r="GV971" s="126">
        <f t="shared" si="5127"/>
        <v>0</v>
      </c>
      <c r="GW971" s="126">
        <f t="shared" si="5128"/>
        <v>0</v>
      </c>
      <c r="GX971" s="126">
        <f t="shared" si="5129"/>
        <v>0</v>
      </c>
      <c r="GY971" s="126">
        <f t="shared" si="5130"/>
        <v>0</v>
      </c>
      <c r="GZ971" s="126"/>
      <c r="HA971" s="126">
        <f t="shared" si="5131"/>
        <v>1</v>
      </c>
      <c r="HB971" s="126">
        <f t="shared" si="5132"/>
        <v>0</v>
      </c>
      <c r="HC971" s="126">
        <f t="shared" si="5133"/>
        <v>0</v>
      </c>
      <c r="HD971" s="126">
        <f t="shared" si="5134"/>
        <v>0</v>
      </c>
      <c r="HE971" s="126">
        <f t="shared" si="5135"/>
        <v>0</v>
      </c>
      <c r="HF971" s="126">
        <f t="shared" si="5136"/>
        <v>0</v>
      </c>
      <c r="HH971" s="126">
        <f t="shared" si="5137"/>
        <v>1</v>
      </c>
      <c r="HI971" s="126">
        <f t="shared" si="5138"/>
        <v>0</v>
      </c>
      <c r="HJ971" s="126">
        <f t="shared" si="5139"/>
        <v>0</v>
      </c>
      <c r="HK971" s="126">
        <f t="shared" si="5140"/>
        <v>0</v>
      </c>
      <c r="HL971" s="126">
        <f t="shared" si="5141"/>
        <v>0</v>
      </c>
      <c r="HM971" s="126">
        <f t="shared" si="5142"/>
        <v>0</v>
      </c>
      <c r="HO971" s="126" t="str">
        <f t="shared" si="5143"/>
        <v/>
      </c>
      <c r="HP971" s="126">
        <f t="shared" si="5144"/>
        <v>0</v>
      </c>
      <c r="HQ971" s="126" t="str">
        <f t="shared" si="5145"/>
        <v/>
      </c>
      <c r="HR971" s="122">
        <f t="shared" si="5146"/>
        <v>0</v>
      </c>
      <c r="HS971" s="126" t="str">
        <f t="shared" si="5147"/>
        <v/>
      </c>
      <c r="HT971" s="122">
        <f t="shared" si="5148"/>
        <v>0</v>
      </c>
      <c r="HU971" s="122" t="str">
        <f t="shared" si="5149"/>
        <v/>
      </c>
      <c r="HV971" s="126" t="str">
        <f t="shared" si="5150"/>
        <v/>
      </c>
      <c r="HW971" s="126" t="str">
        <f t="shared" si="5151"/>
        <v/>
      </c>
      <c r="HX971" s="126" t="str">
        <f t="shared" si="5152"/>
        <v/>
      </c>
      <c r="HZ971" s="126" t="str">
        <f t="shared" si="5153"/>
        <v/>
      </c>
      <c r="IA971" s="126">
        <f t="shared" si="5154"/>
        <v>0</v>
      </c>
      <c r="IB971" s="126" t="str">
        <f t="shared" si="5155"/>
        <v/>
      </c>
      <c r="IC971" s="126">
        <f t="shared" si="5156"/>
        <v>0</v>
      </c>
      <c r="ID971" s="126" t="str">
        <f t="shared" si="5157"/>
        <v/>
      </c>
      <c r="IE971" s="126">
        <f t="shared" si="5158"/>
        <v>0</v>
      </c>
      <c r="IF971" s="126" t="str">
        <f t="shared" si="5159"/>
        <v/>
      </c>
      <c r="IG971" s="126" t="str">
        <f t="shared" si="5160"/>
        <v/>
      </c>
      <c r="IH971" s="126" t="str">
        <f t="shared" si="5161"/>
        <v/>
      </c>
      <c r="II971" s="126" t="str">
        <f t="shared" si="5162"/>
        <v/>
      </c>
      <c r="IO971" s="128"/>
      <c r="IP971" s="128"/>
      <c r="IQ971" s="127"/>
      <c r="IR971" s="127"/>
      <c r="IX971" s="6"/>
      <c r="IY971" s="6"/>
      <c r="IZ971" s="7"/>
      <c r="JA971" s="7"/>
      <c r="JG971" s="12"/>
      <c r="JH971" s="12"/>
      <c r="JI971" s="13"/>
      <c r="JJ971" s="13"/>
      <c r="JN971" s="6"/>
      <c r="JO971" s="6"/>
      <c r="JQ971" s="11"/>
      <c r="JR971" s="11"/>
      <c r="JS971" s="12"/>
      <c r="JT971" s="13"/>
      <c r="JU971" s="12"/>
      <c r="JV971" s="12"/>
      <c r="JW971" s="97"/>
      <c r="JX971" s="13"/>
      <c r="JY971" s="13"/>
      <c r="JZ971" s="97"/>
      <c r="KA971" s="97"/>
      <c r="KB971" s="11"/>
      <c r="KC971" s="11"/>
      <c r="KD971" s="11"/>
      <c r="KE971" s="11"/>
    </row>
    <row r="972" spans="1:291" s="122" customFormat="1" x14ac:dyDescent="0.2">
      <c r="A972" s="146">
        <f t="shared" si="4081"/>
        <v>972</v>
      </c>
      <c r="C972" s="2">
        <v>43508</v>
      </c>
      <c r="D972" s="126">
        <v>97.415000000000006</v>
      </c>
      <c r="E972" s="126">
        <v>97.48</v>
      </c>
      <c r="F972" s="126">
        <v>97.525000000000006</v>
      </c>
      <c r="G972" s="128">
        <v>106.015</v>
      </c>
      <c r="H972" s="128">
        <v>114.185</v>
      </c>
      <c r="I972" s="128">
        <v>121.30500000000001</v>
      </c>
      <c r="J972" s="127">
        <v>145.31</v>
      </c>
      <c r="K972" s="126"/>
      <c r="M972" s="126">
        <f t="shared" si="5001"/>
        <v>97.415000000000006</v>
      </c>
      <c r="N972" s="126">
        <f t="shared" si="5002"/>
        <v>97.48</v>
      </c>
      <c r="O972" s="126">
        <f t="shared" si="5003"/>
        <v>97.525000000000006</v>
      </c>
      <c r="P972" s="127">
        <f t="shared" si="5169"/>
        <v>3393.5</v>
      </c>
      <c r="Q972" s="5">
        <f t="shared" si="5004"/>
        <v>3666.5</v>
      </c>
      <c r="R972" s="6">
        <f t="shared" si="4977"/>
        <v>3902.5000000000009</v>
      </c>
      <c r="S972" s="7">
        <f t="shared" si="4978"/>
        <v>4671</v>
      </c>
      <c r="V972" s="127">
        <f t="shared" si="4983"/>
        <v>1.9999999999996021</v>
      </c>
      <c r="W972" s="127">
        <f t="shared" si="4984"/>
        <v>1.9999999999996021</v>
      </c>
      <c r="X972" s="127">
        <f t="shared" si="4985"/>
        <v>1.9999999999996021</v>
      </c>
      <c r="Y972" s="127">
        <f t="shared" si="4979"/>
        <v>1.0000000000004547</v>
      </c>
      <c r="Z972" s="126">
        <f t="shared" si="4980"/>
        <v>2</v>
      </c>
      <c r="AA972" s="126">
        <f t="shared" si="4981"/>
        <v>5.4999999999995453</v>
      </c>
      <c r="AB972" s="126">
        <f t="shared" si="4982"/>
        <v>13</v>
      </c>
      <c r="AC972" s="126"/>
      <c r="AD972" s="126"/>
      <c r="AE972" s="127">
        <f t="shared" si="4998"/>
        <v>0.80000023999955405</v>
      </c>
      <c r="AF972" s="127">
        <f t="shared" si="4999"/>
        <v>0.80000023999955405</v>
      </c>
      <c r="AG972" s="127">
        <f t="shared" si="5000"/>
        <v>0.80000023999955405</v>
      </c>
      <c r="AH972" s="127">
        <f t="shared" si="5163"/>
        <v>0.66666666666757624</v>
      </c>
      <c r="AI972" s="127">
        <f t="shared" si="4986"/>
        <v>0.80000000000090954</v>
      </c>
      <c r="AJ972" s="127">
        <f t="shared" si="4987"/>
        <v>1.2999999999997272</v>
      </c>
      <c r="AK972" s="127">
        <f t="shared" si="4988"/>
        <v>1.6666666666663636</v>
      </c>
      <c r="AL972" s="127">
        <f t="shared" si="4989"/>
        <v>0.74999999999977263</v>
      </c>
      <c r="AM972" s="127">
        <f t="shared" si="4990"/>
        <v>1.1666666666662122</v>
      </c>
      <c r="AN972" s="127">
        <f t="shared" si="4991"/>
        <v>0.29999999999954508</v>
      </c>
      <c r="AO972" s="127">
        <f t="shared" si="4992"/>
        <v>1</v>
      </c>
      <c r="AP972" s="127">
        <f t="shared" si="4993"/>
        <v>3.0000000000012133</v>
      </c>
      <c r="AQ972" s="127">
        <f t="shared" si="4994"/>
        <v>3.6666666666657575</v>
      </c>
      <c r="AR972" s="127">
        <f t="shared" si="4995"/>
        <v>0.19999999999890861</v>
      </c>
      <c r="AS972" s="127">
        <f t="shared" si="4996"/>
        <v>0.88888888888888884</v>
      </c>
      <c r="AT972" s="127">
        <f t="shared" si="4997"/>
        <v>0.2666666666675761</v>
      </c>
      <c r="AU972" s="126"/>
      <c r="AX972" s="11">
        <f t="shared" si="5005"/>
        <v>-1.9999999999996021</v>
      </c>
      <c r="AY972" s="11">
        <f t="shared" si="5006"/>
        <v>-1.9999999999996021</v>
      </c>
      <c r="AZ972" s="11">
        <f t="shared" si="5007"/>
        <v>-1.9999999999996021</v>
      </c>
      <c r="BA972" s="11">
        <f t="shared" si="5170"/>
        <v>-1.0000000000004547</v>
      </c>
      <c r="BB972" s="11">
        <f t="shared" si="5166"/>
        <v>-2</v>
      </c>
      <c r="BC972" s="12">
        <f t="shared" si="5167"/>
        <v>-5.4999999999995453</v>
      </c>
      <c r="BD972" s="13">
        <f t="shared" si="5168"/>
        <v>-13</v>
      </c>
      <c r="BF972" s="11">
        <f t="shared" si="5008"/>
        <v>1.3073986337985843E-12</v>
      </c>
      <c r="BG972" s="11">
        <f t="shared" si="5009"/>
        <v>-0.80000023999955405</v>
      </c>
      <c r="BH972" s="11">
        <f t="shared" si="5010"/>
        <v>-0.80000023999955405</v>
      </c>
      <c r="BI972" s="11">
        <f t="shared" si="5011"/>
        <v>-0.80000023999955405</v>
      </c>
      <c r="BJ972" s="11">
        <f t="shared" si="5012"/>
        <v>-0.66666666666757624</v>
      </c>
      <c r="BK972" s="11">
        <f t="shared" si="5013"/>
        <v>-0.80000000000090954</v>
      </c>
      <c r="BL972" s="11">
        <f t="shared" si="5014"/>
        <v>1.2999999999997272</v>
      </c>
      <c r="BM972" s="11">
        <f t="shared" si="5015"/>
        <v>1.6666666666663636</v>
      </c>
      <c r="BN972" s="11">
        <f t="shared" si="5016"/>
        <v>0.74999999999977263</v>
      </c>
      <c r="BO972" s="11">
        <f t="shared" si="5017"/>
        <v>-1.1666666666662122</v>
      </c>
      <c r="BP972" s="11">
        <f t="shared" si="5018"/>
        <v>-0.29999999999954508</v>
      </c>
      <c r="BQ972" s="126">
        <v>1</v>
      </c>
      <c r="BR972" s="11">
        <f t="shared" si="5019"/>
        <v>3.0000000000012133</v>
      </c>
      <c r="BS972" s="11">
        <f t="shared" si="5020"/>
        <v>-3.6666666666657575</v>
      </c>
      <c r="BT972" s="11">
        <f t="shared" si="5021"/>
        <v>0.19999999999890861</v>
      </c>
      <c r="BU972" s="11">
        <f t="shared" si="5022"/>
        <v>0.88888888888888884</v>
      </c>
      <c r="BV972" s="11">
        <f t="shared" si="5023"/>
        <v>-0.2666666666675761</v>
      </c>
      <c r="BY972" s="126"/>
      <c r="BZ972" s="126"/>
      <c r="CA972" s="122">
        <f t="shared" si="5024"/>
        <v>0.88888888888888884</v>
      </c>
      <c r="CB972" s="126">
        <f t="shared" si="5025"/>
        <v>1</v>
      </c>
      <c r="CC972" s="126">
        <f t="shared" si="5026"/>
        <v>1</v>
      </c>
      <c r="CD972" s="126">
        <f t="shared" si="5027"/>
        <v>1</v>
      </c>
      <c r="CE972" s="126">
        <f t="shared" si="5028"/>
        <v>1</v>
      </c>
      <c r="CF972" s="126">
        <f t="shared" si="5029"/>
        <v>1</v>
      </c>
      <c r="CG972" s="126">
        <f t="shared" si="5030"/>
        <v>1</v>
      </c>
      <c r="CH972" s="126" t="str">
        <f t="shared" si="5031"/>
        <v/>
      </c>
      <c r="CI972" s="126">
        <f t="shared" si="5032"/>
        <v>0</v>
      </c>
      <c r="CJ972" s="126">
        <f t="shared" si="5033"/>
        <v>0</v>
      </c>
      <c r="CK972" s="126" t="str">
        <f t="shared" si="5034"/>
        <v/>
      </c>
      <c r="CL972" s="126">
        <f t="shared" si="5035"/>
        <v>0</v>
      </c>
      <c r="CM972" s="126" t="str">
        <f t="shared" si="5036"/>
        <v/>
      </c>
      <c r="CN972" s="126" t="str">
        <f t="shared" si="5037"/>
        <v/>
      </c>
      <c r="CO972" s="126">
        <f t="shared" si="5038"/>
        <v>0</v>
      </c>
      <c r="CP972" s="126">
        <f t="shared" si="5039"/>
        <v>0</v>
      </c>
      <c r="CQ972" s="126" t="str">
        <f t="shared" si="5040"/>
        <v/>
      </c>
      <c r="CR972" s="126"/>
      <c r="CS972" s="126">
        <f t="shared" si="5041"/>
        <v>0</v>
      </c>
      <c r="CT972" s="126">
        <f t="shared" si="5042"/>
        <v>0</v>
      </c>
      <c r="CU972" s="126">
        <f t="shared" si="5043"/>
        <v>0</v>
      </c>
      <c r="CV972" s="126">
        <f t="shared" si="5044"/>
        <v>0</v>
      </c>
      <c r="CW972" s="126">
        <f t="shared" si="5045"/>
        <v>1</v>
      </c>
      <c r="CX972" s="126" t="str">
        <f t="shared" si="5046"/>
        <v/>
      </c>
      <c r="CY972" s="126" t="str">
        <f t="shared" si="5047"/>
        <v/>
      </c>
      <c r="CZ972" s="126" t="str">
        <f t="shared" si="5048"/>
        <v/>
      </c>
      <c r="DA972" s="126" t="str">
        <f t="shared" si="5049"/>
        <v/>
      </c>
      <c r="DB972" s="126">
        <f t="shared" si="5050"/>
        <v>1</v>
      </c>
      <c r="DC972" s="126" t="str">
        <f t="shared" si="5051"/>
        <v/>
      </c>
      <c r="DD972" s="126">
        <f t="shared" si="5052"/>
        <v>1</v>
      </c>
      <c r="DE972" s="126" t="str">
        <f t="shared" si="5053"/>
        <v/>
      </c>
      <c r="DF972" s="126"/>
      <c r="DG972" s="126">
        <f t="shared" si="5054"/>
        <v>1</v>
      </c>
      <c r="DH972" s="126">
        <f t="shared" si="5055"/>
        <v>1</v>
      </c>
      <c r="DI972" s="126">
        <f t="shared" si="5056"/>
        <v>1</v>
      </c>
      <c r="DJ972" s="126">
        <f t="shared" si="5057"/>
        <v>1</v>
      </c>
      <c r="DK972" s="126" t="str">
        <f t="shared" si="5058"/>
        <v/>
      </c>
      <c r="DL972" s="126"/>
      <c r="DM972" s="126" t="str">
        <f t="shared" si="5059"/>
        <v/>
      </c>
      <c r="DN972" s="126">
        <f t="shared" si="5060"/>
        <v>0</v>
      </c>
      <c r="DO972" s="126">
        <f t="shared" si="5061"/>
        <v>0</v>
      </c>
      <c r="DP972" s="126">
        <f t="shared" si="5062"/>
        <v>1</v>
      </c>
      <c r="DQ972" s="126">
        <f t="shared" si="5063"/>
        <v>0</v>
      </c>
      <c r="DR972" s="126">
        <f t="shared" si="5064"/>
        <v>0</v>
      </c>
      <c r="DS972" s="126">
        <f t="shared" si="5065"/>
        <v>1</v>
      </c>
      <c r="DT972" s="126">
        <f t="shared" si="5066"/>
        <v>1</v>
      </c>
      <c r="DU972" s="126">
        <f t="shared" si="5067"/>
        <v>0</v>
      </c>
      <c r="DV972" s="126">
        <f t="shared" si="5068"/>
        <v>1</v>
      </c>
      <c r="DW972" s="126">
        <f t="shared" si="5069"/>
        <v>0</v>
      </c>
      <c r="DX972" s="126" t="str">
        <f t="shared" si="5070"/>
        <v/>
      </c>
      <c r="DY972" s="126" t="str">
        <f t="shared" si="5071"/>
        <v/>
      </c>
      <c r="EA972" s="126">
        <f t="shared" si="5072"/>
        <v>0</v>
      </c>
      <c r="EB972" s="126">
        <f t="shared" si="5073"/>
        <v>0</v>
      </c>
      <c r="EC972" s="126">
        <f t="shared" si="5074"/>
        <v>0</v>
      </c>
      <c r="ED972" s="126">
        <f t="shared" si="5075"/>
        <v>0</v>
      </c>
      <c r="EF972" s="126">
        <f t="shared" si="5076"/>
        <v>1</v>
      </c>
      <c r="EG972" s="126">
        <f t="shared" si="5077"/>
        <v>1</v>
      </c>
      <c r="EH972" s="126">
        <f t="shared" si="5078"/>
        <v>1</v>
      </c>
      <c r="EI972" s="126">
        <f t="shared" si="5079"/>
        <v>1</v>
      </c>
      <c r="EK972" s="126">
        <f t="shared" si="5080"/>
        <v>1</v>
      </c>
      <c r="EL972" s="126">
        <f t="shared" si="5081"/>
        <v>1</v>
      </c>
      <c r="EM972" s="126">
        <f t="shared" si="5082"/>
        <v>1</v>
      </c>
      <c r="EO972" s="126">
        <f t="shared" si="5083"/>
        <v>1</v>
      </c>
      <c r="EP972" s="126">
        <f t="shared" si="5084"/>
        <v>1</v>
      </c>
      <c r="EQ972" s="126">
        <f t="shared" si="5085"/>
        <v>1</v>
      </c>
      <c r="ES972" s="126">
        <f t="shared" si="5086"/>
        <v>1</v>
      </c>
      <c r="ET972" s="126">
        <f t="shared" si="5087"/>
        <v>1</v>
      </c>
      <c r="EU972" s="126">
        <f t="shared" si="5088"/>
        <v>1</v>
      </c>
      <c r="EV972" s="126">
        <f t="shared" si="5089"/>
        <v>1</v>
      </c>
      <c r="EW972" s="126">
        <f t="shared" si="5090"/>
        <v>0</v>
      </c>
      <c r="EY972" s="126">
        <f t="shared" si="5091"/>
        <v>1</v>
      </c>
      <c r="EZ972" s="126">
        <f t="shared" si="5092"/>
        <v>1</v>
      </c>
      <c r="FA972" s="126">
        <f t="shared" si="5093"/>
        <v>1</v>
      </c>
      <c r="FC972" s="126">
        <f t="shared" si="5094"/>
        <v>0</v>
      </c>
      <c r="FD972" s="126" t="str">
        <f t="shared" si="5095"/>
        <v/>
      </c>
      <c r="FE972" s="126"/>
      <c r="FF972" s="126">
        <f t="shared" si="5096"/>
        <v>0</v>
      </c>
      <c r="FG972" s="126">
        <f t="shared" si="5097"/>
        <v>1</v>
      </c>
      <c r="FH972" s="126">
        <f t="shared" si="5098"/>
        <v>0</v>
      </c>
      <c r="FI972" s="126" t="str">
        <f t="shared" si="5099"/>
        <v/>
      </c>
      <c r="FJ972" s="126" t="str">
        <f t="shared" si="5100"/>
        <v/>
      </c>
      <c r="FK972" s="126" t="str">
        <f t="shared" si="5101"/>
        <v/>
      </c>
      <c r="FL972" s="126" t="str">
        <f t="shared" si="5102"/>
        <v/>
      </c>
      <c r="FN972" s="126" t="str">
        <f t="shared" si="5103"/>
        <v/>
      </c>
      <c r="FO972" s="126" t="str">
        <f t="shared" si="5104"/>
        <v/>
      </c>
      <c r="FP972" s="126" t="str">
        <f t="shared" si="5105"/>
        <v/>
      </c>
      <c r="FV972" s="126">
        <f t="shared" si="5106"/>
        <v>1</v>
      </c>
      <c r="FW972" s="126">
        <f t="shared" si="5107"/>
        <v>0</v>
      </c>
      <c r="FX972" s="126">
        <f t="shared" si="5108"/>
        <v>1</v>
      </c>
      <c r="GA972" s="126">
        <f t="shared" si="5109"/>
        <v>0</v>
      </c>
      <c r="GB972" s="126">
        <f t="shared" si="5110"/>
        <v>0</v>
      </c>
      <c r="GC972" s="126">
        <f t="shared" si="5111"/>
        <v>0</v>
      </c>
      <c r="GD972" s="126">
        <f t="shared" si="5112"/>
        <v>0</v>
      </c>
      <c r="GE972" s="126">
        <f t="shared" si="5113"/>
        <v>0</v>
      </c>
      <c r="GF972" s="126">
        <f t="shared" si="5114"/>
        <v>1</v>
      </c>
      <c r="GG972" s="126">
        <f t="shared" si="5115"/>
        <v>0</v>
      </c>
      <c r="GI972" s="126">
        <f t="shared" si="5116"/>
        <v>0</v>
      </c>
      <c r="GK972" s="126">
        <f t="shared" si="5117"/>
        <v>1</v>
      </c>
      <c r="GL972" s="126">
        <f t="shared" si="5118"/>
        <v>1</v>
      </c>
      <c r="GM972" s="126">
        <f t="shared" si="5119"/>
        <v>1</v>
      </c>
      <c r="GN972" s="126">
        <f t="shared" si="5120"/>
        <v>1</v>
      </c>
      <c r="GO972" s="126">
        <f t="shared" si="5121"/>
        <v>1</v>
      </c>
      <c r="GP972" s="126">
        <f t="shared" si="5122"/>
        <v>0</v>
      </c>
      <c r="GQ972" s="126">
        <f t="shared" si="5123"/>
        <v>1</v>
      </c>
      <c r="GS972" s="126" t="str">
        <f t="shared" si="5124"/>
        <v/>
      </c>
      <c r="GT972" s="126" t="str">
        <f t="shared" si="5125"/>
        <v/>
      </c>
      <c r="GU972" s="126">
        <f t="shared" si="5126"/>
        <v>1</v>
      </c>
      <c r="GV972" s="126">
        <f t="shared" si="5127"/>
        <v>1</v>
      </c>
      <c r="GW972" s="126">
        <f t="shared" si="5128"/>
        <v>0</v>
      </c>
      <c r="GX972" s="126">
        <f t="shared" si="5129"/>
        <v>0</v>
      </c>
      <c r="GY972" s="126">
        <f t="shared" si="5130"/>
        <v>0</v>
      </c>
      <c r="GZ972" s="126"/>
      <c r="HA972" s="126">
        <f t="shared" si="5131"/>
        <v>0</v>
      </c>
      <c r="HB972" s="126">
        <f t="shared" si="5132"/>
        <v>0</v>
      </c>
      <c r="HC972" s="126">
        <f t="shared" si="5133"/>
        <v>0</v>
      </c>
      <c r="HD972" s="126">
        <f t="shared" si="5134"/>
        <v>0</v>
      </c>
      <c r="HE972" s="126">
        <f t="shared" si="5135"/>
        <v>0</v>
      </c>
      <c r="HF972" s="126">
        <f t="shared" si="5136"/>
        <v>0</v>
      </c>
      <c r="HH972" s="126">
        <f t="shared" si="5137"/>
        <v>1</v>
      </c>
      <c r="HI972" s="126">
        <f t="shared" si="5138"/>
        <v>1</v>
      </c>
      <c r="HJ972" s="126">
        <f t="shared" si="5139"/>
        <v>0</v>
      </c>
      <c r="HK972" s="126">
        <f t="shared" si="5140"/>
        <v>0</v>
      </c>
      <c r="HL972" s="126">
        <f t="shared" si="5141"/>
        <v>0</v>
      </c>
      <c r="HM972" s="126">
        <f t="shared" si="5142"/>
        <v>0</v>
      </c>
      <c r="HO972" s="126" t="str">
        <f t="shared" si="5143"/>
        <v/>
      </c>
      <c r="HP972" s="126">
        <f t="shared" si="5144"/>
        <v>1</v>
      </c>
      <c r="HQ972" s="126" t="str">
        <f t="shared" si="5145"/>
        <v/>
      </c>
      <c r="HR972" s="122">
        <f t="shared" si="5146"/>
        <v>1</v>
      </c>
      <c r="HS972" s="126" t="str">
        <f t="shared" si="5147"/>
        <v/>
      </c>
      <c r="HT972" s="122" t="str">
        <f t="shared" si="5148"/>
        <v/>
      </c>
      <c r="HU972" s="122" t="str">
        <f t="shared" si="5149"/>
        <v/>
      </c>
      <c r="HV972" s="126" t="str">
        <f t="shared" si="5150"/>
        <v/>
      </c>
      <c r="HW972" s="126" t="str">
        <f t="shared" si="5151"/>
        <v/>
      </c>
      <c r="HX972" s="126" t="str">
        <f t="shared" si="5152"/>
        <v/>
      </c>
      <c r="HZ972" s="126" t="str">
        <f t="shared" si="5153"/>
        <v/>
      </c>
      <c r="IA972" s="126">
        <f t="shared" si="5154"/>
        <v>0</v>
      </c>
      <c r="IB972" s="126" t="str">
        <f t="shared" si="5155"/>
        <v/>
      </c>
      <c r="IC972" s="126">
        <f t="shared" si="5156"/>
        <v>0</v>
      </c>
      <c r="ID972" s="126" t="str">
        <f t="shared" si="5157"/>
        <v/>
      </c>
      <c r="IE972" s="126" t="str">
        <f t="shared" si="5158"/>
        <v/>
      </c>
      <c r="IF972" s="126" t="str">
        <f t="shared" si="5159"/>
        <v/>
      </c>
      <c r="IG972" s="126" t="str">
        <f t="shared" si="5160"/>
        <v/>
      </c>
      <c r="IH972" s="126" t="str">
        <f t="shared" si="5161"/>
        <v/>
      </c>
      <c r="II972" s="126" t="str">
        <f t="shared" si="5162"/>
        <v/>
      </c>
      <c r="IO972" s="128"/>
      <c r="IP972" s="128"/>
      <c r="IQ972" s="127"/>
      <c r="IR972" s="127"/>
      <c r="IX972" s="6"/>
      <c r="IY972" s="6"/>
      <c r="IZ972" s="7"/>
      <c r="JA972" s="7"/>
      <c r="JG972" s="12"/>
      <c r="JH972" s="12"/>
      <c r="JI972" s="13"/>
      <c r="JJ972" s="13"/>
      <c r="JN972" s="6"/>
      <c r="JO972" s="6"/>
      <c r="JQ972" s="11"/>
      <c r="JR972" s="11"/>
      <c r="JS972" s="12"/>
      <c r="JT972" s="13"/>
      <c r="JU972" s="12"/>
      <c r="JV972" s="12"/>
      <c r="JW972" s="97"/>
      <c r="JX972" s="13"/>
      <c r="JY972" s="13"/>
      <c r="JZ972" s="97"/>
      <c r="KA972" s="97"/>
      <c r="KB972" s="11"/>
      <c r="KC972" s="11"/>
      <c r="KD972" s="11"/>
      <c r="KE972" s="11"/>
    </row>
    <row r="973" spans="1:291" s="122" customFormat="1" x14ac:dyDescent="0.2">
      <c r="A973" s="146">
        <f t="shared" si="4081"/>
        <v>973</v>
      </c>
      <c r="C973" s="2">
        <v>43509</v>
      </c>
      <c r="D973" s="126">
        <v>97.37</v>
      </c>
      <c r="E973" s="126">
        <v>97.424999999999997</v>
      </c>
      <c r="F973" s="126">
        <v>97.47</v>
      </c>
      <c r="G973" s="128">
        <v>105.31100000000001</v>
      </c>
      <c r="H973" s="128">
        <v>114.13</v>
      </c>
      <c r="I973" s="128">
        <v>121.24</v>
      </c>
      <c r="J973" s="127">
        <v>145.24</v>
      </c>
      <c r="K973" s="126"/>
      <c r="M973" s="126">
        <f t="shared" si="5001"/>
        <v>97.37</v>
      </c>
      <c r="N973" s="126">
        <f t="shared" si="5002"/>
        <v>97.424999999999997</v>
      </c>
      <c r="O973" s="126">
        <f t="shared" si="5003"/>
        <v>97.47</v>
      </c>
      <c r="P973" s="127">
        <f t="shared" si="5169"/>
        <v>3391.1250000000009</v>
      </c>
      <c r="Q973" s="5">
        <f t="shared" si="5004"/>
        <v>3660.9999999999995</v>
      </c>
      <c r="R973" s="6">
        <f t="shared" si="4977"/>
        <v>3895.9999999999995</v>
      </c>
      <c r="S973" s="7">
        <f t="shared" si="4978"/>
        <v>4664.0000000000009</v>
      </c>
      <c r="V973" s="127">
        <f t="shared" si="4983"/>
        <v>4.5000000000001705</v>
      </c>
      <c r="W973" s="127">
        <f t="shared" si="4984"/>
        <v>5.5000000000006821</v>
      </c>
      <c r="X973" s="127">
        <f t="shared" si="4985"/>
        <v>5.5000000000006821</v>
      </c>
      <c r="Y973" s="127">
        <f t="shared" si="4979"/>
        <v>2.3749999999990905</v>
      </c>
      <c r="Z973" s="126">
        <f t="shared" si="4980"/>
        <v>5.5000000000004547</v>
      </c>
      <c r="AA973" s="126">
        <f t="shared" si="4981"/>
        <v>6.5000000000013642</v>
      </c>
      <c r="AB973" s="126">
        <f t="shared" si="4982"/>
        <v>6.9999999999990905</v>
      </c>
      <c r="AC973" s="126"/>
      <c r="AD973" s="126"/>
      <c r="AE973" s="127">
        <f t="shared" si="4998"/>
        <v>1.2000006599997657</v>
      </c>
      <c r="AF973" s="127">
        <f t="shared" si="4999"/>
        <v>2.2000006600002773</v>
      </c>
      <c r="AG973" s="127">
        <f t="shared" si="5000"/>
        <v>2.2000006600002773</v>
      </c>
      <c r="AH973" s="127">
        <f t="shared" si="5163"/>
        <v>1.0833333333312112</v>
      </c>
      <c r="AI973" s="127">
        <f t="shared" si="4986"/>
        <v>1.4499999999979085</v>
      </c>
      <c r="AJ973" s="127">
        <f t="shared" si="4987"/>
        <v>1.5999999999996364</v>
      </c>
      <c r="AK973" s="127">
        <f t="shared" si="4988"/>
        <v>1.1666666666662122</v>
      </c>
      <c r="AL973" s="127">
        <f t="shared" si="4989"/>
        <v>2.2499999999997726</v>
      </c>
      <c r="AM973" s="127">
        <f t="shared" si="4990"/>
        <v>4.1666666666683341</v>
      </c>
      <c r="AN973" s="127">
        <f t="shared" si="4991"/>
        <v>3.7000000000017281</v>
      </c>
      <c r="AO973" s="127">
        <f t="shared" si="4992"/>
        <v>1</v>
      </c>
      <c r="AP973" s="127">
        <f t="shared" si="4993"/>
        <v>1.2499999999969686</v>
      </c>
      <c r="AQ973" s="127">
        <f t="shared" si="4994"/>
        <v>2.4166666666690158</v>
      </c>
      <c r="AR973" s="127">
        <f t="shared" si="4995"/>
        <v>2.1499999999976351</v>
      </c>
      <c r="AS973" s="127">
        <f t="shared" si="4996"/>
        <v>3.944444444445101</v>
      </c>
      <c r="AT973" s="127">
        <f t="shared" si="4997"/>
        <v>3.8166666666649691</v>
      </c>
      <c r="AU973" s="126"/>
      <c r="AX973" s="11">
        <f t="shared" si="5005"/>
        <v>-4.5000000000001705</v>
      </c>
      <c r="AY973" s="11">
        <f t="shared" si="5006"/>
        <v>-5.5000000000006821</v>
      </c>
      <c r="AZ973" s="11">
        <f t="shared" si="5007"/>
        <v>-5.5000000000006821</v>
      </c>
      <c r="BA973" s="11">
        <f t="shared" si="5170"/>
        <v>-2.3749999999990905</v>
      </c>
      <c r="BB973" s="11">
        <f t="shared" si="5166"/>
        <v>-5.5000000000004547</v>
      </c>
      <c r="BC973" s="12">
        <f t="shared" si="5167"/>
        <v>-6.5000000000013642</v>
      </c>
      <c r="BD973" s="13">
        <f t="shared" si="5168"/>
        <v>-6.9999999999990905</v>
      </c>
      <c r="BF973" s="11">
        <f t="shared" si="5008"/>
        <v>0.24999999999801048</v>
      </c>
      <c r="BG973" s="11">
        <f t="shared" si="5009"/>
        <v>-1.2000006599997657</v>
      </c>
      <c r="BH973" s="11">
        <f t="shared" si="5010"/>
        <v>-2.2000006600002773</v>
      </c>
      <c r="BI973" s="11">
        <f t="shared" si="5011"/>
        <v>-2.2000006600002773</v>
      </c>
      <c r="BJ973" s="11">
        <f t="shared" si="5012"/>
        <v>-1.0833333333312112</v>
      </c>
      <c r="BK973" s="11">
        <f t="shared" si="5013"/>
        <v>-1.4499999999979085</v>
      </c>
      <c r="BL973" s="11">
        <f t="shared" si="5014"/>
        <v>-1.5999999999996364</v>
      </c>
      <c r="BM973" s="11">
        <f t="shared" si="5015"/>
        <v>-1.1666666666662122</v>
      </c>
      <c r="BN973" s="11">
        <f t="shared" si="5016"/>
        <v>-2.2499999999997726</v>
      </c>
      <c r="BO973" s="11">
        <f t="shared" si="5017"/>
        <v>-4.1666666666683341</v>
      </c>
      <c r="BP973" s="11">
        <f t="shared" si="5018"/>
        <v>-3.7000000000017281</v>
      </c>
      <c r="BQ973" s="126">
        <v>1</v>
      </c>
      <c r="BR973" s="11">
        <f t="shared" si="5019"/>
        <v>1.2499999999969686</v>
      </c>
      <c r="BS973" s="11">
        <f t="shared" si="5020"/>
        <v>-2.4166666666690158</v>
      </c>
      <c r="BT973" s="11">
        <f t="shared" si="5021"/>
        <v>-2.1499999999976351</v>
      </c>
      <c r="BU973" s="11">
        <f t="shared" si="5022"/>
        <v>-3.944444444445101</v>
      </c>
      <c r="BV973" s="11">
        <f t="shared" si="5023"/>
        <v>-3.8166666666649691</v>
      </c>
      <c r="BY973" s="126"/>
      <c r="BZ973" s="126"/>
      <c r="CA973" s="122">
        <f t="shared" si="5024"/>
        <v>-3.944444444445101</v>
      </c>
      <c r="CB973" s="126">
        <f t="shared" si="5025"/>
        <v>1</v>
      </c>
      <c r="CC973" s="126">
        <f t="shared" si="5026"/>
        <v>1</v>
      </c>
      <c r="CD973" s="126">
        <f t="shared" si="5027"/>
        <v>1</v>
      </c>
      <c r="CE973" s="126">
        <f t="shared" si="5028"/>
        <v>1</v>
      </c>
      <c r="CF973" s="126">
        <f t="shared" si="5029"/>
        <v>1</v>
      </c>
      <c r="CG973" s="126">
        <f t="shared" si="5030"/>
        <v>1</v>
      </c>
      <c r="CH973" s="126" t="str">
        <f t="shared" si="5031"/>
        <v/>
      </c>
      <c r="CI973" s="126" t="str">
        <f t="shared" si="5032"/>
        <v/>
      </c>
      <c r="CJ973" s="126">
        <f t="shared" si="5033"/>
        <v>0</v>
      </c>
      <c r="CK973" s="126">
        <f t="shared" si="5034"/>
        <v>0</v>
      </c>
      <c r="CL973" s="126">
        <f t="shared" si="5035"/>
        <v>1</v>
      </c>
      <c r="CM973" s="126">
        <f t="shared" si="5036"/>
        <v>0</v>
      </c>
      <c r="CN973" s="126" t="str">
        <f t="shared" si="5037"/>
        <v/>
      </c>
      <c r="CO973" s="126">
        <f t="shared" si="5038"/>
        <v>1</v>
      </c>
      <c r="CP973" s="126">
        <f t="shared" si="5039"/>
        <v>1</v>
      </c>
      <c r="CQ973" s="126" t="str">
        <f t="shared" si="5040"/>
        <v/>
      </c>
      <c r="CR973" s="126"/>
      <c r="CS973" s="126">
        <f t="shared" si="5041"/>
        <v>1</v>
      </c>
      <c r="CT973" s="126">
        <f t="shared" si="5042"/>
        <v>1</v>
      </c>
      <c r="CU973" s="126">
        <f t="shared" si="5043"/>
        <v>1</v>
      </c>
      <c r="CV973" s="126">
        <f t="shared" si="5044"/>
        <v>1</v>
      </c>
      <c r="CW973" s="126">
        <f t="shared" si="5045"/>
        <v>1</v>
      </c>
      <c r="CX973" s="126">
        <f t="shared" si="5046"/>
        <v>1</v>
      </c>
      <c r="CY973" s="126">
        <f t="shared" si="5047"/>
        <v>1</v>
      </c>
      <c r="CZ973" s="126">
        <f t="shared" si="5048"/>
        <v>1</v>
      </c>
      <c r="DA973" s="126">
        <f t="shared" si="5049"/>
        <v>1</v>
      </c>
      <c r="DB973" s="126" t="str">
        <f t="shared" si="5050"/>
        <v/>
      </c>
      <c r="DC973" s="126" t="str">
        <f t="shared" si="5051"/>
        <v/>
      </c>
      <c r="DD973" s="126">
        <f t="shared" si="5052"/>
        <v>0</v>
      </c>
      <c r="DE973" s="126" t="str">
        <f t="shared" si="5053"/>
        <v/>
      </c>
      <c r="DF973" s="126"/>
      <c r="DG973" s="126">
        <f t="shared" si="5054"/>
        <v>1</v>
      </c>
      <c r="DH973" s="126">
        <f t="shared" si="5055"/>
        <v>1</v>
      </c>
      <c r="DI973" s="126">
        <f t="shared" si="5056"/>
        <v>1</v>
      </c>
      <c r="DJ973" s="126">
        <f t="shared" si="5057"/>
        <v>1</v>
      </c>
      <c r="DK973" s="126" t="str">
        <f t="shared" si="5058"/>
        <v/>
      </c>
      <c r="DL973" s="126"/>
      <c r="DM973" s="126" t="str">
        <f t="shared" si="5059"/>
        <v/>
      </c>
      <c r="DN973" s="126">
        <f t="shared" si="5060"/>
        <v>1</v>
      </c>
      <c r="DO973" s="126">
        <f t="shared" si="5061"/>
        <v>1</v>
      </c>
      <c r="DP973" s="126">
        <f t="shared" si="5062"/>
        <v>1</v>
      </c>
      <c r="DQ973" s="126">
        <f t="shared" si="5063"/>
        <v>1</v>
      </c>
      <c r="DR973" s="126">
        <f t="shared" si="5064"/>
        <v>1</v>
      </c>
      <c r="DS973" s="126">
        <f t="shared" si="5065"/>
        <v>1</v>
      </c>
      <c r="DT973" s="126">
        <f t="shared" si="5066"/>
        <v>1</v>
      </c>
      <c r="DU973" s="126">
        <f t="shared" si="5067"/>
        <v>0</v>
      </c>
      <c r="DV973" s="126">
        <f t="shared" si="5068"/>
        <v>1</v>
      </c>
      <c r="DW973" s="126">
        <f t="shared" si="5069"/>
        <v>0</v>
      </c>
      <c r="DX973" s="126" t="str">
        <f t="shared" si="5070"/>
        <v/>
      </c>
      <c r="DY973" s="126" t="str">
        <f t="shared" si="5071"/>
        <v/>
      </c>
      <c r="EA973" s="126">
        <f t="shared" si="5072"/>
        <v>1</v>
      </c>
      <c r="EB973" s="126">
        <f t="shared" si="5073"/>
        <v>1</v>
      </c>
      <c r="EC973" s="126">
        <f t="shared" si="5074"/>
        <v>1</v>
      </c>
      <c r="ED973" s="126">
        <f t="shared" si="5075"/>
        <v>1</v>
      </c>
      <c r="EF973" s="126">
        <f t="shared" si="5076"/>
        <v>1</v>
      </c>
      <c r="EG973" s="126">
        <f t="shared" si="5077"/>
        <v>1</v>
      </c>
      <c r="EH973" s="126">
        <f t="shared" si="5078"/>
        <v>1</v>
      </c>
      <c r="EI973" s="126">
        <f t="shared" si="5079"/>
        <v>1</v>
      </c>
      <c r="EK973" s="126">
        <f t="shared" si="5080"/>
        <v>1</v>
      </c>
      <c r="EL973" s="126">
        <f t="shared" si="5081"/>
        <v>1</v>
      </c>
      <c r="EM973" s="126">
        <f t="shared" si="5082"/>
        <v>1</v>
      </c>
      <c r="EO973" s="126">
        <f t="shared" si="5083"/>
        <v>1</v>
      </c>
      <c r="EP973" s="126">
        <f t="shared" si="5084"/>
        <v>1</v>
      </c>
      <c r="EQ973" s="126">
        <f t="shared" si="5085"/>
        <v>1</v>
      </c>
      <c r="ES973" s="126">
        <f t="shared" si="5086"/>
        <v>1</v>
      </c>
      <c r="ET973" s="126">
        <f t="shared" si="5087"/>
        <v>1</v>
      </c>
      <c r="EU973" s="126">
        <f t="shared" si="5088"/>
        <v>1</v>
      </c>
      <c r="EV973" s="126">
        <f t="shared" si="5089"/>
        <v>1</v>
      </c>
      <c r="EW973" s="126">
        <f t="shared" si="5090"/>
        <v>1</v>
      </c>
      <c r="EY973" s="126">
        <f t="shared" si="5091"/>
        <v>1</v>
      </c>
      <c r="EZ973" s="126">
        <f t="shared" si="5092"/>
        <v>1</v>
      </c>
      <c r="FA973" s="126">
        <f t="shared" si="5093"/>
        <v>1</v>
      </c>
      <c r="FC973" s="126">
        <f t="shared" si="5094"/>
        <v>1</v>
      </c>
      <c r="FD973" s="126">
        <f t="shared" si="5095"/>
        <v>0</v>
      </c>
      <c r="FE973" s="126"/>
      <c r="FF973" s="126">
        <f t="shared" si="5096"/>
        <v>1</v>
      </c>
      <c r="FG973" s="126">
        <f t="shared" si="5097"/>
        <v>1</v>
      </c>
      <c r="FH973" s="126">
        <f t="shared" si="5098"/>
        <v>1</v>
      </c>
      <c r="FI973" s="126">
        <f t="shared" si="5099"/>
        <v>1</v>
      </c>
      <c r="FJ973" s="126">
        <f t="shared" si="5100"/>
        <v>1</v>
      </c>
      <c r="FK973" s="126">
        <f t="shared" si="5101"/>
        <v>1</v>
      </c>
      <c r="FL973" s="126">
        <f t="shared" si="5102"/>
        <v>1</v>
      </c>
      <c r="FN973" s="126" t="str">
        <f t="shared" si="5103"/>
        <v/>
      </c>
      <c r="FO973" s="126" t="str">
        <f t="shared" si="5104"/>
        <v/>
      </c>
      <c r="FP973" s="126" t="str">
        <f t="shared" si="5105"/>
        <v/>
      </c>
      <c r="FV973" s="126">
        <f t="shared" si="5106"/>
        <v>1</v>
      </c>
      <c r="FW973" s="126">
        <f t="shared" si="5107"/>
        <v>0</v>
      </c>
      <c r="FX973" s="126">
        <f t="shared" si="5108"/>
        <v>1</v>
      </c>
      <c r="GA973" s="126">
        <f t="shared" si="5109"/>
        <v>0</v>
      </c>
      <c r="GB973" s="126">
        <f t="shared" si="5110"/>
        <v>0</v>
      </c>
      <c r="GC973" s="126">
        <f t="shared" si="5111"/>
        <v>0</v>
      </c>
      <c r="GD973" s="126">
        <f t="shared" si="5112"/>
        <v>0</v>
      </c>
      <c r="GE973" s="126">
        <f t="shared" si="5113"/>
        <v>0</v>
      </c>
      <c r="GF973" s="126">
        <f t="shared" si="5114"/>
        <v>0</v>
      </c>
      <c r="GG973" s="126">
        <f t="shared" si="5115"/>
        <v>0</v>
      </c>
      <c r="GI973" s="126">
        <f t="shared" si="5116"/>
        <v>0</v>
      </c>
      <c r="GK973" s="126">
        <f t="shared" si="5117"/>
        <v>1</v>
      </c>
      <c r="GL973" s="126">
        <f t="shared" si="5118"/>
        <v>1</v>
      </c>
      <c r="GM973" s="126">
        <f t="shared" si="5119"/>
        <v>1</v>
      </c>
      <c r="GN973" s="126">
        <f t="shared" si="5120"/>
        <v>1</v>
      </c>
      <c r="GO973" s="126">
        <f t="shared" si="5121"/>
        <v>1</v>
      </c>
      <c r="GP973" s="126">
        <f t="shared" si="5122"/>
        <v>1</v>
      </c>
      <c r="GQ973" s="126">
        <f t="shared" si="5123"/>
        <v>1</v>
      </c>
      <c r="GS973" s="126" t="str">
        <f t="shared" si="5124"/>
        <v/>
      </c>
      <c r="GT973" s="126" t="str">
        <f t="shared" si="5125"/>
        <v/>
      </c>
      <c r="GU973" s="126">
        <f t="shared" si="5126"/>
        <v>1</v>
      </c>
      <c r="GV973" s="126">
        <f t="shared" si="5127"/>
        <v>0</v>
      </c>
      <c r="GW973" s="126">
        <f t="shared" si="5128"/>
        <v>0</v>
      </c>
      <c r="GX973" s="126">
        <f t="shared" si="5129"/>
        <v>0</v>
      </c>
      <c r="GY973" s="126">
        <f t="shared" si="5130"/>
        <v>0</v>
      </c>
      <c r="GZ973" s="126"/>
      <c r="HA973" s="126">
        <f t="shared" si="5131"/>
        <v>1</v>
      </c>
      <c r="HB973" s="126">
        <f t="shared" si="5132"/>
        <v>1</v>
      </c>
      <c r="HC973" s="126">
        <f t="shared" si="5133"/>
        <v>0</v>
      </c>
      <c r="HD973" s="126">
        <f t="shared" si="5134"/>
        <v>0</v>
      </c>
      <c r="HE973" s="126">
        <f t="shared" si="5135"/>
        <v>0</v>
      </c>
      <c r="HF973" s="126">
        <f t="shared" si="5136"/>
        <v>0</v>
      </c>
      <c r="HH973" s="126">
        <f t="shared" si="5137"/>
        <v>1</v>
      </c>
      <c r="HI973" s="126">
        <f t="shared" si="5138"/>
        <v>0</v>
      </c>
      <c r="HJ973" s="126">
        <f t="shared" si="5139"/>
        <v>0</v>
      </c>
      <c r="HK973" s="126">
        <f t="shared" si="5140"/>
        <v>0</v>
      </c>
      <c r="HL973" s="126">
        <f t="shared" si="5141"/>
        <v>0</v>
      </c>
      <c r="HM973" s="126">
        <f t="shared" si="5142"/>
        <v>0</v>
      </c>
      <c r="HO973" s="126" t="str">
        <f t="shared" si="5143"/>
        <v/>
      </c>
      <c r="HP973" s="126">
        <f t="shared" si="5144"/>
        <v>0</v>
      </c>
      <c r="HQ973" s="126" t="str">
        <f t="shared" si="5145"/>
        <v/>
      </c>
      <c r="HR973" s="122" t="str">
        <f t="shared" si="5146"/>
        <v/>
      </c>
      <c r="HS973" s="126" t="str">
        <f t="shared" si="5147"/>
        <v/>
      </c>
      <c r="HT973" s="122" t="str">
        <f t="shared" si="5148"/>
        <v/>
      </c>
      <c r="HU973" s="122" t="str">
        <f t="shared" si="5149"/>
        <v/>
      </c>
      <c r="HV973" s="126" t="str">
        <f t="shared" si="5150"/>
        <v/>
      </c>
      <c r="HW973" s="126" t="str">
        <f t="shared" si="5151"/>
        <v/>
      </c>
      <c r="HX973" s="126" t="str">
        <f t="shared" si="5152"/>
        <v/>
      </c>
      <c r="HZ973" s="126" t="str">
        <f t="shared" si="5153"/>
        <v/>
      </c>
      <c r="IA973" s="126">
        <f t="shared" si="5154"/>
        <v>0</v>
      </c>
      <c r="IB973" s="126" t="str">
        <f t="shared" si="5155"/>
        <v/>
      </c>
      <c r="IC973" s="126" t="str">
        <f t="shared" si="5156"/>
        <v/>
      </c>
      <c r="ID973" s="126" t="str">
        <f t="shared" si="5157"/>
        <v/>
      </c>
      <c r="IE973" s="126" t="str">
        <f t="shared" si="5158"/>
        <v/>
      </c>
      <c r="IF973" s="126" t="str">
        <f t="shared" si="5159"/>
        <v/>
      </c>
      <c r="IG973" s="126" t="str">
        <f t="shared" si="5160"/>
        <v/>
      </c>
      <c r="IH973" s="126" t="str">
        <f t="shared" si="5161"/>
        <v/>
      </c>
      <c r="II973" s="126" t="str">
        <f t="shared" si="5162"/>
        <v/>
      </c>
      <c r="IO973" s="128"/>
      <c r="IP973" s="128"/>
      <c r="IQ973" s="127"/>
      <c r="IR973" s="127"/>
      <c r="IX973" s="6"/>
      <c r="IY973" s="6"/>
      <c r="IZ973" s="7"/>
      <c r="JA973" s="7"/>
      <c r="JG973" s="12"/>
      <c r="JH973" s="12"/>
      <c r="JI973" s="13"/>
      <c r="JJ973" s="13"/>
      <c r="JN973" s="6"/>
      <c r="JO973" s="6"/>
      <c r="JQ973" s="11"/>
      <c r="JR973" s="11"/>
      <c r="JS973" s="12"/>
      <c r="JT973" s="13"/>
      <c r="JU973" s="12"/>
      <c r="JV973" s="12"/>
      <c r="JW973" s="97"/>
      <c r="JX973" s="13"/>
      <c r="JY973" s="13"/>
      <c r="JZ973" s="97"/>
      <c r="KA973" s="97"/>
      <c r="KB973" s="11"/>
      <c r="KC973" s="11"/>
      <c r="KD973" s="11"/>
      <c r="KE973" s="11"/>
    </row>
    <row r="974" spans="1:291" s="122" customFormat="1" x14ac:dyDescent="0.2">
      <c r="A974" s="146">
        <f t="shared" si="4081"/>
        <v>974</v>
      </c>
      <c r="C974" s="2">
        <v>43510</v>
      </c>
      <c r="D974" s="126">
        <v>97.42</v>
      </c>
      <c r="E974" s="126">
        <v>97.48</v>
      </c>
      <c r="F974" s="126">
        <v>97.525000000000006</v>
      </c>
      <c r="G974" s="128">
        <v>106.017</v>
      </c>
      <c r="H974" s="128">
        <v>114.21</v>
      </c>
      <c r="I974" s="128">
        <v>122.05500000000001</v>
      </c>
      <c r="J974" s="127">
        <v>146.16</v>
      </c>
      <c r="K974" s="126"/>
      <c r="M974" s="126">
        <f t="shared" si="5001"/>
        <v>97.42</v>
      </c>
      <c r="N974" s="126">
        <f t="shared" si="5002"/>
        <v>97.48</v>
      </c>
      <c r="O974" s="126">
        <f t="shared" si="5003"/>
        <v>97.525000000000006</v>
      </c>
      <c r="P974" s="127">
        <f t="shared" si="5169"/>
        <v>3393.7499999999995</v>
      </c>
      <c r="Q974" s="5">
        <f t="shared" si="5004"/>
        <v>3668.9999999999995</v>
      </c>
      <c r="R974" s="6">
        <f t="shared" si="4977"/>
        <v>3909.5000000000009</v>
      </c>
      <c r="S974" s="7">
        <f t="shared" si="4978"/>
        <v>4688</v>
      </c>
      <c r="V974" s="127">
        <f t="shared" si="4983"/>
        <v>4.9999999999997158</v>
      </c>
      <c r="W974" s="127">
        <f t="shared" si="4984"/>
        <v>5.5000000000006821</v>
      </c>
      <c r="X974" s="127">
        <f t="shared" si="4985"/>
        <v>5.5000000000006821</v>
      </c>
      <c r="Y974" s="127">
        <f t="shared" si="4979"/>
        <v>2.6249999999986358</v>
      </c>
      <c r="Z974" s="126">
        <f t="shared" si="4980"/>
        <v>8</v>
      </c>
      <c r="AA974" s="126">
        <f t="shared" si="4981"/>
        <v>13.500000000001364</v>
      </c>
      <c r="AB974" s="126">
        <f t="shared" si="4982"/>
        <v>23.999999999999091</v>
      </c>
      <c r="AC974" s="126"/>
      <c r="AD974" s="126"/>
      <c r="AE974" s="127">
        <f t="shared" si="4998"/>
        <v>0.20000095999952361</v>
      </c>
      <c r="AF974" s="127">
        <f t="shared" si="4999"/>
        <v>0.70000096000048995</v>
      </c>
      <c r="AG974" s="127">
        <f t="shared" si="5000"/>
        <v>0.70000096000048995</v>
      </c>
      <c r="AH974" s="127">
        <f t="shared" si="5163"/>
        <v>8.3333333336061521E-2</v>
      </c>
      <c r="AI974" s="127">
        <f t="shared" si="4986"/>
        <v>0.44999999999727169</v>
      </c>
      <c r="AJ974" s="127">
        <f t="shared" si="4987"/>
        <v>0.10000000000081855</v>
      </c>
      <c r="AK974" s="127">
        <f t="shared" si="4988"/>
        <v>1.0000000000009095</v>
      </c>
      <c r="AL974" s="127">
        <f t="shared" si="4989"/>
        <v>1.2499999999993179</v>
      </c>
      <c r="AM974" s="127">
        <f t="shared" si="4990"/>
        <v>5.5000000000016671</v>
      </c>
      <c r="AN974" s="127">
        <f t="shared" si="4991"/>
        <v>3.9000000000017288</v>
      </c>
      <c r="AO974" s="127">
        <f t="shared" si="4992"/>
        <v>1</v>
      </c>
      <c r="AP974" s="127">
        <f t="shared" si="4993"/>
        <v>1.7499999999963625</v>
      </c>
      <c r="AQ974" s="127">
        <f t="shared" si="4994"/>
        <v>7.0000000000030314</v>
      </c>
      <c r="AR974" s="127">
        <f t="shared" si="4995"/>
        <v>0.15000000000327418</v>
      </c>
      <c r="AS974" s="127">
        <f t="shared" si="4996"/>
        <v>2.6666666666668686</v>
      </c>
      <c r="AT974" s="127">
        <f t="shared" si="4997"/>
        <v>2.0499999999973926</v>
      </c>
      <c r="AU974" s="126"/>
      <c r="AX974" s="11">
        <f t="shared" si="5005"/>
        <v>4.9999999999997158</v>
      </c>
      <c r="AY974" s="11">
        <f t="shared" si="5006"/>
        <v>5.5000000000006821</v>
      </c>
      <c r="AZ974" s="11">
        <f t="shared" si="5007"/>
        <v>5.5000000000006821</v>
      </c>
      <c r="BA974" s="11">
        <f t="shared" si="5170"/>
        <v>2.6249999999986358</v>
      </c>
      <c r="BB974" s="11">
        <f t="shared" si="5166"/>
        <v>8</v>
      </c>
      <c r="BC974" s="12">
        <f t="shared" si="5167"/>
        <v>13.500000000001364</v>
      </c>
      <c r="BD974" s="13">
        <f t="shared" si="5168"/>
        <v>23.999999999999091</v>
      </c>
      <c r="BF974" s="11">
        <f t="shared" si="5008"/>
        <v>-0.24999999999755573</v>
      </c>
      <c r="BG974" s="11">
        <f t="shared" si="5009"/>
        <v>0.20000095999952361</v>
      </c>
      <c r="BH974" s="11">
        <f t="shared" si="5010"/>
        <v>0.70000096000048995</v>
      </c>
      <c r="BI974" s="11">
        <f t="shared" si="5011"/>
        <v>0.70000096000048995</v>
      </c>
      <c r="BJ974" s="11">
        <f t="shared" si="5012"/>
        <v>-8.3333333336061521E-2</v>
      </c>
      <c r="BK974" s="11">
        <f t="shared" si="5013"/>
        <v>0.44999999999727169</v>
      </c>
      <c r="BL974" s="11">
        <f t="shared" si="5014"/>
        <v>-0.10000000000081855</v>
      </c>
      <c r="BM974" s="11">
        <f t="shared" si="5015"/>
        <v>-1.0000000000009095</v>
      </c>
      <c r="BN974" s="11">
        <f t="shared" si="5016"/>
        <v>1.2499999999993179</v>
      </c>
      <c r="BO974" s="11">
        <f t="shared" si="5017"/>
        <v>5.5000000000016671</v>
      </c>
      <c r="BP974" s="11">
        <f t="shared" si="5018"/>
        <v>3.9000000000017288</v>
      </c>
      <c r="BQ974" s="126">
        <v>1</v>
      </c>
      <c r="BR974" s="11">
        <f t="shared" si="5019"/>
        <v>-1.7499999999963625</v>
      </c>
      <c r="BS974" s="11">
        <f t="shared" si="5020"/>
        <v>7.0000000000030314</v>
      </c>
      <c r="BT974" s="11">
        <f t="shared" si="5021"/>
        <v>-0.15000000000327418</v>
      </c>
      <c r="BU974" s="11">
        <f t="shared" si="5022"/>
        <v>2.6666666666668686</v>
      </c>
      <c r="BV974" s="11">
        <f t="shared" si="5023"/>
        <v>2.0499999999973926</v>
      </c>
      <c r="BY974" s="126"/>
      <c r="BZ974" s="126"/>
      <c r="CA974" s="122">
        <f t="shared" si="5024"/>
        <v>2.6666666666668686</v>
      </c>
      <c r="CB974" s="126">
        <f t="shared" si="5025"/>
        <v>1</v>
      </c>
      <c r="CC974" s="126">
        <f t="shared" si="5026"/>
        <v>1</v>
      </c>
      <c r="CD974" s="126">
        <f t="shared" si="5027"/>
        <v>1</v>
      </c>
      <c r="CE974" s="126">
        <f t="shared" si="5028"/>
        <v>1</v>
      </c>
      <c r="CF974" s="126">
        <f t="shared" si="5029"/>
        <v>1</v>
      </c>
      <c r="CG974" s="126">
        <f t="shared" si="5030"/>
        <v>1</v>
      </c>
      <c r="CH974" s="126" t="str">
        <f t="shared" si="5031"/>
        <v/>
      </c>
      <c r="CI974" s="126">
        <f t="shared" si="5032"/>
        <v>0</v>
      </c>
      <c r="CJ974" s="126">
        <f t="shared" si="5033"/>
        <v>0</v>
      </c>
      <c r="CK974" s="126" t="str">
        <f t="shared" si="5034"/>
        <v/>
      </c>
      <c r="CL974" s="126">
        <f t="shared" si="5035"/>
        <v>0</v>
      </c>
      <c r="CM974" s="126" t="str">
        <f t="shared" si="5036"/>
        <v/>
      </c>
      <c r="CN974" s="126" t="str">
        <f t="shared" si="5037"/>
        <v/>
      </c>
      <c r="CO974" s="126">
        <f t="shared" si="5038"/>
        <v>0</v>
      </c>
      <c r="CP974" s="126">
        <f t="shared" si="5039"/>
        <v>0</v>
      </c>
      <c r="CQ974" s="126" t="str">
        <f t="shared" si="5040"/>
        <v/>
      </c>
      <c r="CR974" s="126"/>
      <c r="CS974" s="126">
        <f t="shared" si="5041"/>
        <v>0</v>
      </c>
      <c r="CT974" s="126">
        <f t="shared" si="5042"/>
        <v>0</v>
      </c>
      <c r="CU974" s="126">
        <f t="shared" si="5043"/>
        <v>0</v>
      </c>
      <c r="CV974" s="126">
        <f t="shared" si="5044"/>
        <v>0</v>
      </c>
      <c r="CW974" s="126">
        <f t="shared" si="5045"/>
        <v>1</v>
      </c>
      <c r="CX974" s="126" t="str">
        <f t="shared" si="5046"/>
        <v/>
      </c>
      <c r="CY974" s="126" t="str">
        <f t="shared" si="5047"/>
        <v/>
      </c>
      <c r="CZ974" s="126" t="str">
        <f t="shared" si="5048"/>
        <v/>
      </c>
      <c r="DA974" s="126" t="str">
        <f t="shared" si="5049"/>
        <v/>
      </c>
      <c r="DB974" s="126">
        <f t="shared" si="5050"/>
        <v>1</v>
      </c>
      <c r="DC974" s="126" t="str">
        <f t="shared" si="5051"/>
        <v/>
      </c>
      <c r="DD974" s="126">
        <f t="shared" si="5052"/>
        <v>1</v>
      </c>
      <c r="DE974" s="126" t="str">
        <f t="shared" si="5053"/>
        <v/>
      </c>
      <c r="DF974" s="126"/>
      <c r="DG974" s="126">
        <f t="shared" si="5054"/>
        <v>1</v>
      </c>
      <c r="DH974" s="126">
        <f t="shared" si="5055"/>
        <v>1</v>
      </c>
      <c r="DI974" s="126">
        <f t="shared" si="5056"/>
        <v>1</v>
      </c>
      <c r="DJ974" s="126">
        <f t="shared" si="5057"/>
        <v>1</v>
      </c>
      <c r="DK974" s="126" t="str">
        <f t="shared" si="5058"/>
        <v/>
      </c>
      <c r="DL974" s="126"/>
      <c r="DM974" s="126" t="str">
        <f t="shared" si="5059"/>
        <v/>
      </c>
      <c r="DN974" s="126">
        <f t="shared" si="5060"/>
        <v>0</v>
      </c>
      <c r="DO974" s="126">
        <f t="shared" si="5061"/>
        <v>0</v>
      </c>
      <c r="DP974" s="126">
        <f t="shared" si="5062"/>
        <v>1</v>
      </c>
      <c r="DQ974" s="126">
        <f t="shared" si="5063"/>
        <v>0</v>
      </c>
      <c r="DR974" s="126">
        <f t="shared" si="5064"/>
        <v>0</v>
      </c>
      <c r="DS974" s="126">
        <f t="shared" si="5065"/>
        <v>1</v>
      </c>
      <c r="DT974" s="126">
        <f t="shared" si="5066"/>
        <v>0</v>
      </c>
      <c r="DU974" s="126">
        <f t="shared" si="5067"/>
        <v>0</v>
      </c>
      <c r="DV974" s="126">
        <f t="shared" si="5068"/>
        <v>1</v>
      </c>
      <c r="DW974" s="126">
        <f t="shared" si="5069"/>
        <v>0</v>
      </c>
      <c r="DX974" s="126" t="str">
        <f t="shared" si="5070"/>
        <v/>
      </c>
      <c r="DY974" s="126" t="str">
        <f t="shared" si="5071"/>
        <v/>
      </c>
      <c r="EA974" s="126">
        <f t="shared" si="5072"/>
        <v>1</v>
      </c>
      <c r="EB974" s="126">
        <f t="shared" si="5073"/>
        <v>1</v>
      </c>
      <c r="EC974" s="126">
        <f t="shared" si="5074"/>
        <v>1</v>
      </c>
      <c r="ED974" s="126">
        <f t="shared" si="5075"/>
        <v>1</v>
      </c>
      <c r="EF974" s="126">
        <f t="shared" si="5076"/>
        <v>1</v>
      </c>
      <c r="EG974" s="126">
        <f t="shared" si="5077"/>
        <v>1</v>
      </c>
      <c r="EH974" s="126">
        <f t="shared" si="5078"/>
        <v>1</v>
      </c>
      <c r="EI974" s="126">
        <f t="shared" si="5079"/>
        <v>1</v>
      </c>
      <c r="EK974" s="126">
        <f t="shared" si="5080"/>
        <v>1</v>
      </c>
      <c r="EL974" s="126">
        <f t="shared" si="5081"/>
        <v>1</v>
      </c>
      <c r="EM974" s="126">
        <f t="shared" si="5082"/>
        <v>1</v>
      </c>
      <c r="EO974" s="126">
        <f t="shared" si="5083"/>
        <v>1</v>
      </c>
      <c r="EP974" s="126">
        <f t="shared" si="5084"/>
        <v>1</v>
      </c>
      <c r="EQ974" s="126">
        <f t="shared" si="5085"/>
        <v>1</v>
      </c>
      <c r="ES974" s="126">
        <f t="shared" si="5086"/>
        <v>1</v>
      </c>
      <c r="ET974" s="126">
        <f t="shared" si="5087"/>
        <v>1</v>
      </c>
      <c r="EU974" s="126">
        <f t="shared" si="5088"/>
        <v>1</v>
      </c>
      <c r="EV974" s="126">
        <f t="shared" si="5089"/>
        <v>1</v>
      </c>
      <c r="EW974" s="126">
        <f t="shared" si="5090"/>
        <v>0</v>
      </c>
      <c r="EY974" s="126">
        <f t="shared" si="5091"/>
        <v>1</v>
      </c>
      <c r="EZ974" s="126">
        <f t="shared" si="5092"/>
        <v>1</v>
      </c>
      <c r="FA974" s="126">
        <f t="shared" si="5093"/>
        <v>1</v>
      </c>
      <c r="FC974" s="126">
        <f t="shared" si="5094"/>
        <v>0</v>
      </c>
      <c r="FD974" s="126" t="str">
        <f t="shared" si="5095"/>
        <v/>
      </c>
      <c r="FE974" s="126"/>
      <c r="FF974" s="126">
        <f t="shared" si="5096"/>
        <v>0</v>
      </c>
      <c r="FG974" s="126">
        <f t="shared" si="5097"/>
        <v>1</v>
      </c>
      <c r="FH974" s="126">
        <f t="shared" si="5098"/>
        <v>0</v>
      </c>
      <c r="FI974" s="126" t="str">
        <f t="shared" si="5099"/>
        <v/>
      </c>
      <c r="FJ974" s="126" t="str">
        <f t="shared" si="5100"/>
        <v/>
      </c>
      <c r="FK974" s="126" t="str">
        <f t="shared" si="5101"/>
        <v/>
      </c>
      <c r="FL974" s="126" t="str">
        <f t="shared" si="5102"/>
        <v/>
      </c>
      <c r="FN974" s="126" t="str">
        <f t="shared" si="5103"/>
        <v/>
      </c>
      <c r="FO974" s="126" t="str">
        <f t="shared" si="5104"/>
        <v/>
      </c>
      <c r="FP974" s="126" t="str">
        <f t="shared" si="5105"/>
        <v/>
      </c>
      <c r="FV974" s="126">
        <f t="shared" si="5106"/>
        <v>0</v>
      </c>
      <c r="FW974" s="126">
        <f t="shared" si="5107"/>
        <v>1</v>
      </c>
      <c r="FX974" s="126">
        <f t="shared" si="5108"/>
        <v>0</v>
      </c>
      <c r="GA974" s="126">
        <f t="shared" si="5109"/>
        <v>0</v>
      </c>
      <c r="GB974" s="126">
        <f t="shared" si="5110"/>
        <v>0</v>
      </c>
      <c r="GC974" s="126">
        <f t="shared" si="5111"/>
        <v>0</v>
      </c>
      <c r="GD974" s="126">
        <f t="shared" si="5112"/>
        <v>0</v>
      </c>
      <c r="GE974" s="126">
        <f t="shared" si="5113"/>
        <v>0</v>
      </c>
      <c r="GF974" s="126">
        <f t="shared" si="5114"/>
        <v>1</v>
      </c>
      <c r="GG974" s="126">
        <f t="shared" si="5115"/>
        <v>0</v>
      </c>
      <c r="GI974" s="126">
        <f t="shared" si="5116"/>
        <v>0</v>
      </c>
      <c r="GK974" s="126">
        <f t="shared" si="5117"/>
        <v>1</v>
      </c>
      <c r="GL974" s="126">
        <f t="shared" si="5118"/>
        <v>1</v>
      </c>
      <c r="GM974" s="126">
        <f t="shared" si="5119"/>
        <v>1</v>
      </c>
      <c r="GN974" s="126">
        <f t="shared" si="5120"/>
        <v>1</v>
      </c>
      <c r="GO974" s="126">
        <f t="shared" si="5121"/>
        <v>1</v>
      </c>
      <c r="GP974" s="126">
        <f t="shared" si="5122"/>
        <v>0</v>
      </c>
      <c r="GQ974" s="126">
        <f t="shared" si="5123"/>
        <v>1</v>
      </c>
      <c r="GS974" s="126" t="str">
        <f t="shared" si="5124"/>
        <v/>
      </c>
      <c r="GT974" s="126" t="str">
        <f t="shared" si="5125"/>
        <v/>
      </c>
      <c r="GU974" s="126">
        <f t="shared" si="5126"/>
        <v>1</v>
      </c>
      <c r="GV974" s="126">
        <f t="shared" si="5127"/>
        <v>0</v>
      </c>
      <c r="GW974" s="126">
        <f t="shared" si="5128"/>
        <v>0</v>
      </c>
      <c r="GX974" s="126">
        <f t="shared" si="5129"/>
        <v>0</v>
      </c>
      <c r="GY974" s="126">
        <f t="shared" si="5130"/>
        <v>0</v>
      </c>
      <c r="GZ974" s="126"/>
      <c r="HA974" s="126">
        <f t="shared" si="5131"/>
        <v>1</v>
      </c>
      <c r="HB974" s="126">
        <f t="shared" si="5132"/>
        <v>1</v>
      </c>
      <c r="HC974" s="126">
        <f t="shared" si="5133"/>
        <v>1</v>
      </c>
      <c r="HD974" s="126">
        <f t="shared" si="5134"/>
        <v>0</v>
      </c>
      <c r="HE974" s="126">
        <f t="shared" si="5135"/>
        <v>0</v>
      </c>
      <c r="HF974" s="126">
        <f t="shared" si="5136"/>
        <v>0</v>
      </c>
      <c r="HH974" s="126">
        <f t="shared" si="5137"/>
        <v>1</v>
      </c>
      <c r="HI974" s="126">
        <f t="shared" si="5138"/>
        <v>1</v>
      </c>
      <c r="HJ974" s="126">
        <f t="shared" si="5139"/>
        <v>1</v>
      </c>
      <c r="HK974" s="126">
        <f t="shared" si="5140"/>
        <v>1</v>
      </c>
      <c r="HL974" s="126">
        <f t="shared" si="5141"/>
        <v>0</v>
      </c>
      <c r="HM974" s="126">
        <f t="shared" si="5142"/>
        <v>0</v>
      </c>
      <c r="HO974" s="126">
        <f t="shared" si="5143"/>
        <v>1</v>
      </c>
      <c r="HP974" s="126" t="str">
        <f t="shared" si="5144"/>
        <v/>
      </c>
      <c r="HQ974" s="126">
        <f t="shared" si="5145"/>
        <v>1</v>
      </c>
      <c r="HR974" s="122" t="str">
        <f t="shared" si="5146"/>
        <v/>
      </c>
      <c r="HS974" s="126">
        <f t="shared" si="5147"/>
        <v>1</v>
      </c>
      <c r="HT974" s="122" t="str">
        <f t="shared" si="5148"/>
        <v/>
      </c>
      <c r="HU974" s="122" t="str">
        <f t="shared" si="5149"/>
        <v/>
      </c>
      <c r="HV974" s="126" t="str">
        <f t="shared" si="5150"/>
        <v/>
      </c>
      <c r="HW974" s="126" t="str">
        <f t="shared" si="5151"/>
        <v/>
      </c>
      <c r="HX974" s="126" t="str">
        <f t="shared" si="5152"/>
        <v/>
      </c>
      <c r="HZ974" s="126">
        <f t="shared" si="5153"/>
        <v>0</v>
      </c>
      <c r="IA974" s="126" t="str">
        <f t="shared" si="5154"/>
        <v/>
      </c>
      <c r="IB974" s="126">
        <f t="shared" si="5155"/>
        <v>0</v>
      </c>
      <c r="IC974" s="126" t="str">
        <f t="shared" si="5156"/>
        <v/>
      </c>
      <c r="ID974" s="126">
        <f t="shared" si="5157"/>
        <v>0</v>
      </c>
      <c r="IE974" s="126" t="str">
        <f t="shared" si="5158"/>
        <v/>
      </c>
      <c r="IF974" s="126" t="str">
        <f t="shared" si="5159"/>
        <v/>
      </c>
      <c r="IG974" s="126" t="str">
        <f t="shared" si="5160"/>
        <v/>
      </c>
      <c r="IH974" s="126" t="str">
        <f t="shared" si="5161"/>
        <v/>
      </c>
      <c r="II974" s="126" t="str">
        <f t="shared" si="5162"/>
        <v/>
      </c>
      <c r="IO974" s="128"/>
      <c r="IP974" s="128"/>
      <c r="IQ974" s="127"/>
      <c r="IR974" s="127"/>
      <c r="IX974" s="6"/>
      <c r="IY974" s="6"/>
      <c r="IZ974" s="7"/>
      <c r="JA974" s="7"/>
      <c r="JG974" s="12"/>
      <c r="JH974" s="12"/>
      <c r="JI974" s="13"/>
      <c r="JJ974" s="13"/>
      <c r="JN974" s="6"/>
      <c r="JO974" s="6"/>
      <c r="JQ974" s="11"/>
      <c r="JR974" s="11"/>
      <c r="JS974" s="12"/>
      <c r="JT974" s="13"/>
      <c r="JU974" s="12"/>
      <c r="JV974" s="12"/>
      <c r="JW974" s="97"/>
      <c r="JX974" s="13"/>
      <c r="JY974" s="13"/>
      <c r="JZ974" s="97"/>
      <c r="KA974" s="97"/>
      <c r="KB974" s="11"/>
      <c r="KC974" s="11"/>
      <c r="KD974" s="11"/>
      <c r="KE974" s="11"/>
    </row>
    <row r="975" spans="1:291" s="122" customFormat="1" x14ac:dyDescent="0.2">
      <c r="A975" s="146">
        <f t="shared" si="4081"/>
        <v>975</v>
      </c>
      <c r="C975" s="2">
        <v>43511</v>
      </c>
      <c r="D975" s="126">
        <v>97.394999999999996</v>
      </c>
      <c r="E975" s="126">
        <v>97.45</v>
      </c>
      <c r="F975" s="126">
        <v>97.49</v>
      </c>
      <c r="G975" s="128">
        <v>106.003</v>
      </c>
      <c r="H975" s="128">
        <v>114.175</v>
      </c>
      <c r="I975" s="128">
        <v>122.015</v>
      </c>
      <c r="J975" s="127">
        <v>146.18</v>
      </c>
      <c r="K975" s="126"/>
      <c r="M975" s="126">
        <f t="shared" si="5001"/>
        <v>97.394999999999996</v>
      </c>
      <c r="N975" s="126">
        <f t="shared" si="5002"/>
        <v>97.45</v>
      </c>
      <c r="O975" s="126">
        <f t="shared" si="5003"/>
        <v>97.49</v>
      </c>
      <c r="P975" s="127">
        <f t="shared" si="5169"/>
        <v>3392.375</v>
      </c>
      <c r="Q975" s="5">
        <f t="shared" si="5004"/>
        <v>3665.4999999999995</v>
      </c>
      <c r="R975" s="6">
        <f t="shared" si="4977"/>
        <v>3905.5</v>
      </c>
      <c r="S975" s="7">
        <f t="shared" si="4978"/>
        <v>4690.0000000000009</v>
      </c>
      <c r="V975" s="127">
        <f t="shared" si="4983"/>
        <v>2.5000000000005684</v>
      </c>
      <c r="W975" s="127">
        <f t="shared" si="4984"/>
        <v>3.0000000000001137</v>
      </c>
      <c r="X975" s="127">
        <f t="shared" si="4985"/>
        <v>3.50000000000108</v>
      </c>
      <c r="Y975" s="127">
        <f t="shared" si="4979"/>
        <v>1.3749999999995453</v>
      </c>
      <c r="Z975" s="126">
        <f t="shared" si="4980"/>
        <v>3.5</v>
      </c>
      <c r="AA975" s="126">
        <f t="shared" si="4981"/>
        <v>4.0000000000009095</v>
      </c>
      <c r="AB975" s="126">
        <f t="shared" si="4982"/>
        <v>2.0000000000009095</v>
      </c>
      <c r="AC975" s="126"/>
      <c r="AD975" s="126"/>
      <c r="AE975" s="127">
        <f t="shared" si="4998"/>
        <v>0.40000042000048452</v>
      </c>
      <c r="AF975" s="127">
        <f t="shared" si="4999"/>
        <v>0.90000042000002978</v>
      </c>
      <c r="AG975" s="127">
        <f t="shared" si="5000"/>
        <v>1.4000004200009961</v>
      </c>
      <c r="AH975" s="127">
        <f t="shared" si="5163"/>
        <v>0.41666666666575702</v>
      </c>
      <c r="AI975" s="127">
        <f t="shared" si="4986"/>
        <v>0.64999999999909042</v>
      </c>
      <c r="AJ975" s="127">
        <f t="shared" si="4987"/>
        <v>1.0999999999994543</v>
      </c>
      <c r="AK975" s="127">
        <f t="shared" si="4988"/>
        <v>0.83333333333272686</v>
      </c>
      <c r="AL975" s="127">
        <f t="shared" si="4989"/>
        <v>1.4999999999995453</v>
      </c>
      <c r="AM975" s="127">
        <f t="shared" si="4990"/>
        <v>4.6666666666678793</v>
      </c>
      <c r="AN975" s="127">
        <f t="shared" si="4991"/>
        <v>4.8000000000012735</v>
      </c>
      <c r="AO975" s="127">
        <f t="shared" si="4992"/>
        <v>1</v>
      </c>
      <c r="AP975" s="127">
        <f t="shared" si="4993"/>
        <v>0.24999999999909051</v>
      </c>
      <c r="AQ975" s="127">
        <f t="shared" si="4994"/>
        <v>3.4166666666687888</v>
      </c>
      <c r="AR975" s="127">
        <f t="shared" si="4995"/>
        <v>1.1499999999987267</v>
      </c>
      <c r="AS975" s="127">
        <f t="shared" si="4996"/>
        <v>3.9444444444446467</v>
      </c>
      <c r="AT975" s="127">
        <f t="shared" si="4997"/>
        <v>3.0166666666658783</v>
      </c>
      <c r="AU975" s="126"/>
      <c r="AX975" s="11">
        <f t="shared" si="5005"/>
        <v>-2.5000000000005684</v>
      </c>
      <c r="AY975" s="11">
        <f t="shared" si="5006"/>
        <v>-3.0000000000001137</v>
      </c>
      <c r="AZ975" s="11">
        <f t="shared" si="5007"/>
        <v>-3.50000000000108</v>
      </c>
      <c r="BA975" s="11">
        <f t="shared" si="5170"/>
        <v>-1.3749999999995453</v>
      </c>
      <c r="BB975" s="11">
        <f t="shared" si="5166"/>
        <v>-3.5</v>
      </c>
      <c r="BC975" s="12">
        <f t="shared" si="5167"/>
        <v>-4.0000000000009095</v>
      </c>
      <c r="BD975" s="13">
        <f t="shared" si="5168"/>
        <v>2.0000000000009095</v>
      </c>
      <c r="BF975" s="11">
        <f t="shared" si="5008"/>
        <v>0.24999999999852207</v>
      </c>
      <c r="BG975" s="11">
        <f t="shared" si="5009"/>
        <v>-0.40000042000048452</v>
      </c>
      <c r="BH975" s="11">
        <f t="shared" si="5010"/>
        <v>-0.90000042000002978</v>
      </c>
      <c r="BI975" s="11">
        <f t="shared" si="5011"/>
        <v>-1.4000004200009961</v>
      </c>
      <c r="BJ975" s="11">
        <f t="shared" si="5012"/>
        <v>-0.41666666666575702</v>
      </c>
      <c r="BK975" s="11">
        <f t="shared" si="5013"/>
        <v>-0.64999999999909042</v>
      </c>
      <c r="BL975" s="11">
        <f t="shared" si="5014"/>
        <v>-1.0999999999994543</v>
      </c>
      <c r="BM975" s="11">
        <f t="shared" si="5015"/>
        <v>-0.83333333333272686</v>
      </c>
      <c r="BN975" s="11">
        <f t="shared" si="5016"/>
        <v>-1.4999999999995453</v>
      </c>
      <c r="BO975" s="11">
        <f t="shared" si="5017"/>
        <v>-4.6666666666678793</v>
      </c>
      <c r="BP975" s="11">
        <f t="shared" si="5018"/>
        <v>-4.8000000000012735</v>
      </c>
      <c r="BQ975" s="126">
        <v>1</v>
      </c>
      <c r="BR975" s="11">
        <f t="shared" si="5019"/>
        <v>0.24999999999909051</v>
      </c>
      <c r="BS975" s="11">
        <f t="shared" si="5020"/>
        <v>-3.4166666666687888</v>
      </c>
      <c r="BT975" s="11">
        <f t="shared" si="5021"/>
        <v>-1.1499999999987267</v>
      </c>
      <c r="BU975" s="11">
        <f t="shared" si="5022"/>
        <v>-3.9444444444446467</v>
      </c>
      <c r="BV975" s="11">
        <f t="shared" si="5023"/>
        <v>-3.0166666666658783</v>
      </c>
      <c r="BY975" s="126"/>
      <c r="BZ975" s="126"/>
      <c r="CA975" s="122">
        <f t="shared" si="5024"/>
        <v>-3.9444444444446467</v>
      </c>
      <c r="CB975" s="126">
        <f t="shared" si="5025"/>
        <v>1</v>
      </c>
      <c r="CC975" s="126">
        <f t="shared" si="5026"/>
        <v>1</v>
      </c>
      <c r="CD975" s="126">
        <f t="shared" si="5027"/>
        <v>1</v>
      </c>
      <c r="CE975" s="126">
        <f t="shared" si="5028"/>
        <v>0</v>
      </c>
      <c r="CF975" s="126">
        <f t="shared" si="5029"/>
        <v>0</v>
      </c>
      <c r="CG975" s="126" t="str">
        <f t="shared" si="5030"/>
        <v/>
      </c>
      <c r="CH975" s="126">
        <f t="shared" si="5031"/>
        <v>1</v>
      </c>
      <c r="CI975" s="126">
        <f t="shared" si="5032"/>
        <v>1</v>
      </c>
      <c r="CJ975" s="126">
        <f t="shared" si="5033"/>
        <v>1</v>
      </c>
      <c r="CK975" s="126" t="str">
        <f t="shared" si="5034"/>
        <v/>
      </c>
      <c r="CL975" s="126">
        <f t="shared" si="5035"/>
        <v>1</v>
      </c>
      <c r="CM975" s="126">
        <f t="shared" si="5036"/>
        <v>1</v>
      </c>
      <c r="CN975" s="126">
        <f t="shared" si="5037"/>
        <v>1</v>
      </c>
      <c r="CO975" s="126" t="str">
        <f t="shared" si="5038"/>
        <v/>
      </c>
      <c r="CP975" s="126">
        <f t="shared" si="5039"/>
        <v>1</v>
      </c>
      <c r="CQ975" s="126" t="str">
        <f t="shared" si="5040"/>
        <v/>
      </c>
      <c r="CR975" s="126"/>
      <c r="CS975" s="126">
        <f t="shared" si="5041"/>
        <v>1</v>
      </c>
      <c r="CT975" s="126">
        <f t="shared" si="5042"/>
        <v>1</v>
      </c>
      <c r="CU975" s="126">
        <f t="shared" si="5043"/>
        <v>1</v>
      </c>
      <c r="CV975" s="126">
        <f t="shared" si="5044"/>
        <v>0</v>
      </c>
      <c r="CW975" s="126" t="str">
        <f t="shared" si="5045"/>
        <v/>
      </c>
      <c r="CX975" s="126" t="str">
        <f t="shared" si="5046"/>
        <v/>
      </c>
      <c r="CY975" s="126" t="str">
        <f t="shared" si="5047"/>
        <v/>
      </c>
      <c r="CZ975" s="126" t="str">
        <f t="shared" si="5048"/>
        <v/>
      </c>
      <c r="DA975" s="126" t="str">
        <f t="shared" si="5049"/>
        <v/>
      </c>
      <c r="DB975" s="126">
        <f t="shared" si="5050"/>
        <v>0</v>
      </c>
      <c r="DC975" s="126">
        <f t="shared" si="5051"/>
        <v>1</v>
      </c>
      <c r="DD975" s="126" t="str">
        <f t="shared" si="5052"/>
        <v/>
      </c>
      <c r="DE975" s="126" t="str">
        <f t="shared" si="5053"/>
        <v/>
      </c>
      <c r="DF975" s="126"/>
      <c r="DG975" s="126">
        <f t="shared" si="5054"/>
        <v>1</v>
      </c>
      <c r="DH975" s="126">
        <f t="shared" si="5055"/>
        <v>1</v>
      </c>
      <c r="DI975" s="126">
        <f t="shared" si="5056"/>
        <v>1</v>
      </c>
      <c r="DJ975" s="126">
        <f t="shared" si="5057"/>
        <v>0</v>
      </c>
      <c r="DK975" s="126">
        <f t="shared" si="5058"/>
        <v>0</v>
      </c>
      <c r="DL975" s="126"/>
      <c r="DM975" s="126">
        <f t="shared" si="5059"/>
        <v>1</v>
      </c>
      <c r="DN975" s="126" t="str">
        <f t="shared" si="5060"/>
        <v/>
      </c>
      <c r="DO975" s="126" t="str">
        <f t="shared" si="5061"/>
        <v/>
      </c>
      <c r="DP975" s="126" t="str">
        <f t="shared" si="5062"/>
        <v/>
      </c>
      <c r="DQ975" s="126" t="str">
        <f t="shared" si="5063"/>
        <v/>
      </c>
      <c r="DR975" s="126" t="str">
        <f t="shared" si="5064"/>
        <v/>
      </c>
      <c r="DS975" s="126" t="str">
        <f t="shared" si="5065"/>
        <v/>
      </c>
      <c r="DT975" s="126" t="str">
        <f t="shared" si="5066"/>
        <v/>
      </c>
      <c r="DU975" s="126" t="str">
        <f t="shared" si="5067"/>
        <v/>
      </c>
      <c r="DV975" s="126">
        <f t="shared" si="5068"/>
        <v>0</v>
      </c>
      <c r="DW975" s="126">
        <f t="shared" si="5069"/>
        <v>1</v>
      </c>
      <c r="DX975" s="126">
        <f t="shared" si="5070"/>
        <v>1</v>
      </c>
      <c r="DY975" s="126" t="str">
        <f t="shared" si="5071"/>
        <v/>
      </c>
      <c r="EA975" s="126">
        <f t="shared" si="5072"/>
        <v>1</v>
      </c>
      <c r="EB975" s="126">
        <f t="shared" si="5073"/>
        <v>1</v>
      </c>
      <c r="EC975" s="126">
        <f t="shared" si="5074"/>
        <v>1</v>
      </c>
      <c r="ED975" s="126">
        <f t="shared" si="5075"/>
        <v>0</v>
      </c>
      <c r="EF975" s="126">
        <f t="shared" si="5076"/>
        <v>1</v>
      </c>
      <c r="EG975" s="126">
        <f t="shared" si="5077"/>
        <v>1</v>
      </c>
      <c r="EH975" s="126">
        <f t="shared" si="5078"/>
        <v>1</v>
      </c>
      <c r="EI975" s="126">
        <f t="shared" si="5079"/>
        <v>0</v>
      </c>
      <c r="EK975" s="126">
        <f t="shared" si="5080"/>
        <v>1</v>
      </c>
      <c r="EL975" s="126">
        <f t="shared" si="5081"/>
        <v>1</v>
      </c>
      <c r="EM975" s="126">
        <f t="shared" si="5082"/>
        <v>0</v>
      </c>
      <c r="EO975" s="126">
        <f t="shared" si="5083"/>
        <v>1</v>
      </c>
      <c r="EP975" s="126">
        <f t="shared" si="5084"/>
        <v>1</v>
      </c>
      <c r="EQ975" s="126">
        <f t="shared" si="5085"/>
        <v>0</v>
      </c>
      <c r="ES975" s="126">
        <f t="shared" si="5086"/>
        <v>1</v>
      </c>
      <c r="ET975" s="126">
        <f t="shared" si="5087"/>
        <v>1</v>
      </c>
      <c r="EU975" s="126">
        <f t="shared" si="5088"/>
        <v>0</v>
      </c>
      <c r="EV975" s="126" t="str">
        <f t="shared" si="5089"/>
        <v/>
      </c>
      <c r="EW975" s="126" t="str">
        <f t="shared" si="5090"/>
        <v/>
      </c>
      <c r="EY975" s="126">
        <f t="shared" si="5091"/>
        <v>0</v>
      </c>
      <c r="EZ975" s="126">
        <f t="shared" si="5092"/>
        <v>0</v>
      </c>
      <c r="FA975" s="126">
        <f t="shared" si="5093"/>
        <v>0</v>
      </c>
      <c r="FC975" s="126">
        <f t="shared" si="5094"/>
        <v>1</v>
      </c>
      <c r="FD975" s="126">
        <f t="shared" si="5095"/>
        <v>1</v>
      </c>
      <c r="FE975" s="126"/>
      <c r="FF975" s="126">
        <f t="shared" si="5096"/>
        <v>1</v>
      </c>
      <c r="FG975" s="126">
        <f t="shared" si="5097"/>
        <v>1</v>
      </c>
      <c r="FH975" s="126">
        <f t="shared" si="5098"/>
        <v>1</v>
      </c>
      <c r="FI975" s="126">
        <f t="shared" si="5099"/>
        <v>0</v>
      </c>
      <c r="FJ975" s="126">
        <f t="shared" si="5100"/>
        <v>1</v>
      </c>
      <c r="FK975" s="126">
        <f t="shared" si="5101"/>
        <v>1</v>
      </c>
      <c r="FL975" s="126">
        <f t="shared" si="5102"/>
        <v>1</v>
      </c>
      <c r="FN975" s="126" t="str">
        <f t="shared" si="5103"/>
        <v/>
      </c>
      <c r="FO975" s="126" t="str">
        <f t="shared" si="5104"/>
        <v/>
      </c>
      <c r="FP975" s="126" t="str">
        <f t="shared" si="5105"/>
        <v/>
      </c>
      <c r="FV975" s="126">
        <f t="shared" si="5106"/>
        <v>0</v>
      </c>
      <c r="FW975" s="126">
        <f t="shared" si="5107"/>
        <v>1</v>
      </c>
      <c r="FX975" s="126">
        <f t="shared" si="5108"/>
        <v>0</v>
      </c>
      <c r="GA975" s="126">
        <f t="shared" si="5109"/>
        <v>0</v>
      </c>
      <c r="GB975" s="126">
        <f t="shared" si="5110"/>
        <v>0</v>
      </c>
      <c r="GC975" s="126">
        <f t="shared" si="5111"/>
        <v>0</v>
      </c>
      <c r="GD975" s="126">
        <f t="shared" si="5112"/>
        <v>1</v>
      </c>
      <c r="GE975" s="126">
        <f t="shared" si="5113"/>
        <v>0</v>
      </c>
      <c r="GF975" s="126">
        <f t="shared" si="5114"/>
        <v>0</v>
      </c>
      <c r="GG975" s="126">
        <f t="shared" si="5115"/>
        <v>0</v>
      </c>
      <c r="GI975" s="126">
        <f t="shared" si="5116"/>
        <v>0</v>
      </c>
      <c r="GK975" s="126">
        <f t="shared" si="5117"/>
        <v>1</v>
      </c>
      <c r="GL975" s="126">
        <f t="shared" si="5118"/>
        <v>1</v>
      </c>
      <c r="GM975" s="126">
        <f t="shared" si="5119"/>
        <v>1</v>
      </c>
      <c r="GN975" s="126">
        <f t="shared" si="5120"/>
        <v>0</v>
      </c>
      <c r="GO975" s="126">
        <f t="shared" si="5121"/>
        <v>1</v>
      </c>
      <c r="GP975" s="126">
        <f t="shared" si="5122"/>
        <v>1</v>
      </c>
      <c r="GQ975" s="126">
        <f t="shared" si="5123"/>
        <v>1</v>
      </c>
      <c r="GS975" s="126" t="str">
        <f t="shared" si="5124"/>
        <v/>
      </c>
      <c r="GT975" s="126" t="str">
        <f t="shared" si="5125"/>
        <v/>
      </c>
      <c r="GU975" s="126">
        <f t="shared" si="5126"/>
        <v>0</v>
      </c>
      <c r="GV975" s="126">
        <f t="shared" si="5127"/>
        <v>0</v>
      </c>
      <c r="GW975" s="126">
        <f t="shared" si="5128"/>
        <v>0</v>
      </c>
      <c r="GX975" s="126">
        <f t="shared" si="5129"/>
        <v>0</v>
      </c>
      <c r="GY975" s="126">
        <f t="shared" si="5130"/>
        <v>0</v>
      </c>
      <c r="GZ975" s="126"/>
      <c r="HA975" s="126">
        <f t="shared" si="5131"/>
        <v>1</v>
      </c>
      <c r="HB975" s="126">
        <f t="shared" si="5132"/>
        <v>1</v>
      </c>
      <c r="HC975" s="126">
        <f t="shared" si="5133"/>
        <v>0</v>
      </c>
      <c r="HD975" s="126">
        <f t="shared" si="5134"/>
        <v>0</v>
      </c>
      <c r="HE975" s="126">
        <f t="shared" si="5135"/>
        <v>0</v>
      </c>
      <c r="HF975" s="126">
        <f t="shared" si="5136"/>
        <v>0</v>
      </c>
      <c r="HH975" s="126">
        <f t="shared" si="5137"/>
        <v>1</v>
      </c>
      <c r="HI975" s="126">
        <f t="shared" si="5138"/>
        <v>1</v>
      </c>
      <c r="HJ975" s="126">
        <f t="shared" si="5139"/>
        <v>0</v>
      </c>
      <c r="HK975" s="126">
        <f t="shared" si="5140"/>
        <v>0</v>
      </c>
      <c r="HL975" s="126">
        <f t="shared" si="5141"/>
        <v>0</v>
      </c>
      <c r="HM975" s="126">
        <f t="shared" si="5142"/>
        <v>0</v>
      </c>
      <c r="HO975" s="126">
        <f t="shared" si="5143"/>
        <v>1</v>
      </c>
      <c r="HP975" s="126" t="str">
        <f t="shared" si="5144"/>
        <v/>
      </c>
      <c r="HQ975" s="126" t="str">
        <f t="shared" si="5145"/>
        <v/>
      </c>
      <c r="HR975" s="122" t="str">
        <f t="shared" si="5146"/>
        <v/>
      </c>
      <c r="HS975" s="126" t="str">
        <f t="shared" si="5147"/>
        <v/>
      </c>
      <c r="HT975" s="122" t="str">
        <f t="shared" si="5148"/>
        <v/>
      </c>
      <c r="HU975" s="122" t="str">
        <f t="shared" si="5149"/>
        <v/>
      </c>
      <c r="HV975" s="126" t="str">
        <f t="shared" si="5150"/>
        <v/>
      </c>
      <c r="HW975" s="126" t="str">
        <f t="shared" si="5151"/>
        <v/>
      </c>
      <c r="HX975" s="126" t="str">
        <f t="shared" si="5152"/>
        <v/>
      </c>
      <c r="HZ975" s="126">
        <f t="shared" si="5153"/>
        <v>1</v>
      </c>
      <c r="IA975" s="126" t="str">
        <f t="shared" si="5154"/>
        <v/>
      </c>
      <c r="IB975" s="126" t="str">
        <f t="shared" si="5155"/>
        <v/>
      </c>
      <c r="IC975" s="126" t="str">
        <f t="shared" si="5156"/>
        <v/>
      </c>
      <c r="ID975" s="126" t="str">
        <f t="shared" si="5157"/>
        <v/>
      </c>
      <c r="IE975" s="126" t="str">
        <f t="shared" si="5158"/>
        <v/>
      </c>
      <c r="IF975" s="126" t="str">
        <f t="shared" si="5159"/>
        <v/>
      </c>
      <c r="IG975" s="126" t="str">
        <f t="shared" si="5160"/>
        <v/>
      </c>
      <c r="IH975" s="126" t="str">
        <f t="shared" si="5161"/>
        <v/>
      </c>
      <c r="II975" s="126" t="str">
        <f t="shared" si="5162"/>
        <v/>
      </c>
      <c r="IO975" s="128"/>
      <c r="IP975" s="128"/>
      <c r="IQ975" s="127"/>
      <c r="IR975" s="127"/>
      <c r="IX975" s="6"/>
      <c r="IY975" s="6"/>
      <c r="IZ975" s="7"/>
      <c r="JA975" s="7"/>
      <c r="JG975" s="12"/>
      <c r="JH975" s="12"/>
      <c r="JI975" s="13"/>
      <c r="JJ975" s="13"/>
      <c r="JN975" s="6"/>
      <c r="JO975" s="6"/>
      <c r="JQ975" s="11"/>
      <c r="JR975" s="11"/>
      <c r="JS975" s="12"/>
      <c r="JT975" s="13"/>
      <c r="JU975" s="12"/>
      <c r="JV975" s="12"/>
      <c r="JW975" s="97"/>
      <c r="JX975" s="13"/>
      <c r="JY975" s="13"/>
      <c r="JZ975" s="97"/>
      <c r="KA975" s="97"/>
      <c r="KB975" s="11"/>
      <c r="KC975" s="11"/>
      <c r="KD975" s="11"/>
      <c r="KE975" s="11"/>
    </row>
    <row r="976" spans="1:291" s="122" customFormat="1" x14ac:dyDescent="0.2">
      <c r="A976" s="146">
        <f t="shared" si="4081"/>
        <v>976</v>
      </c>
      <c r="C976" s="2">
        <v>43515</v>
      </c>
      <c r="D976" s="126">
        <v>97.424999999999997</v>
      </c>
      <c r="E976" s="126">
        <v>97.48</v>
      </c>
      <c r="F976" s="126">
        <v>97.525000000000006</v>
      </c>
      <c r="G976" s="128">
        <v>106.01600000000001</v>
      </c>
      <c r="H976" s="128">
        <v>114.212</v>
      </c>
      <c r="I976" s="128">
        <v>122.07</v>
      </c>
      <c r="J976" s="127">
        <v>146.27000000000001</v>
      </c>
      <c r="K976" s="126"/>
      <c r="M976" s="126">
        <f t="shared" si="5001"/>
        <v>97.424999999999997</v>
      </c>
      <c r="N976" s="126">
        <f t="shared" si="5002"/>
        <v>97.48</v>
      </c>
      <c r="O976" s="126">
        <f t="shared" si="5003"/>
        <v>97.525000000000006</v>
      </c>
      <c r="P976" s="127">
        <f t="shared" si="5169"/>
        <v>3393.6250000000005</v>
      </c>
      <c r="Q976" s="5">
        <f t="shared" si="5004"/>
        <v>3669.2500000000005</v>
      </c>
      <c r="R976" s="6">
        <f t="shared" si="4977"/>
        <v>3910.9999999999991</v>
      </c>
      <c r="S976" s="7">
        <f t="shared" si="4978"/>
        <v>4699.0000000000009</v>
      </c>
      <c r="V976" s="127">
        <f t="shared" si="4983"/>
        <v>3.0000000000001137</v>
      </c>
      <c r="W976" s="127">
        <f t="shared" si="4984"/>
        <v>3.0000000000001137</v>
      </c>
      <c r="X976" s="127">
        <f t="shared" si="4985"/>
        <v>3.50000000000108</v>
      </c>
      <c r="Y976" s="127">
        <f t="shared" si="4979"/>
        <v>1.2500000000004547</v>
      </c>
      <c r="Z976" s="126">
        <f t="shared" si="4980"/>
        <v>3.7500000000009095</v>
      </c>
      <c r="AA976" s="126">
        <f t="shared" si="4981"/>
        <v>5.4999999999990905</v>
      </c>
      <c r="AB976" s="126">
        <f t="shared" si="4982"/>
        <v>9</v>
      </c>
      <c r="AC976" s="126"/>
      <c r="AD976" s="126"/>
      <c r="AE976" s="127">
        <f t="shared" si="4998"/>
        <v>0.75000044999947768</v>
      </c>
      <c r="AF976" s="127">
        <f t="shared" si="4999"/>
        <v>0.75000044999947768</v>
      </c>
      <c r="AG976" s="127">
        <f t="shared" si="5000"/>
        <v>1.250000450000444</v>
      </c>
      <c r="AH976" s="127">
        <f t="shared" si="5163"/>
        <v>3.0331293032759277E-13</v>
      </c>
      <c r="AI976" s="127">
        <f t="shared" si="4986"/>
        <v>0.25000000000036371</v>
      </c>
      <c r="AJ976" s="127">
        <f t="shared" si="4987"/>
        <v>0.45000000000145546</v>
      </c>
      <c r="AK976" s="127">
        <f t="shared" si="4988"/>
        <v>8.3333333334849158E-2</v>
      </c>
      <c r="AL976" s="127">
        <f t="shared" si="4989"/>
        <v>1.0000000000013642</v>
      </c>
      <c r="AM976" s="127">
        <f t="shared" si="4990"/>
        <v>2.4999999999990905</v>
      </c>
      <c r="AN976" s="127">
        <f t="shared" si="4991"/>
        <v>1.8999999999990904</v>
      </c>
      <c r="AO976" s="127">
        <f t="shared" si="4992"/>
        <v>1</v>
      </c>
      <c r="AP976" s="127">
        <f t="shared" si="4993"/>
        <v>0.33333333333242371</v>
      </c>
      <c r="AQ976" s="127">
        <f t="shared" si="4994"/>
        <v>2.3749999999968168</v>
      </c>
      <c r="AR976" s="127">
        <f t="shared" si="4995"/>
        <v>0.30000000000127347</v>
      </c>
      <c r="AS976" s="127">
        <f t="shared" si="4996"/>
        <v>1.7500000000009095</v>
      </c>
      <c r="AT976" s="127">
        <f t="shared" si="4997"/>
        <v>1.3000000000009095</v>
      </c>
      <c r="AU976" s="126"/>
      <c r="AX976" s="11">
        <f t="shared" si="5005"/>
        <v>3.0000000000001137</v>
      </c>
      <c r="AY976" s="11">
        <f t="shared" si="5006"/>
        <v>3.0000000000001137</v>
      </c>
      <c r="AZ976" s="11">
        <f t="shared" si="5007"/>
        <v>3.50000000000108</v>
      </c>
      <c r="BA976" s="11">
        <f t="shared" si="5170"/>
        <v>1.2500000000004547</v>
      </c>
      <c r="BB976" s="11">
        <f t="shared" si="5166"/>
        <v>3.7500000000009095</v>
      </c>
      <c r="BC976" s="12">
        <f t="shared" si="5167"/>
        <v>5.4999999999990905</v>
      </c>
      <c r="BD976" s="13">
        <f t="shared" si="5168"/>
        <v>9</v>
      </c>
      <c r="BF976" s="11">
        <f t="shared" si="5008"/>
        <v>0.49999999999920419</v>
      </c>
      <c r="BG976" s="11">
        <f t="shared" si="5009"/>
        <v>0.75000044999947768</v>
      </c>
      <c r="BH976" s="11">
        <f t="shared" si="5010"/>
        <v>0.75000044999947768</v>
      </c>
      <c r="BI976" s="11">
        <f t="shared" si="5011"/>
        <v>1.250000450000444</v>
      </c>
      <c r="BJ976" s="11">
        <f t="shared" si="5012"/>
        <v>3.0331293032759277E-13</v>
      </c>
      <c r="BK976" s="11">
        <f t="shared" si="5013"/>
        <v>0.25000000000036371</v>
      </c>
      <c r="BL976" s="11">
        <f t="shared" si="5014"/>
        <v>0.45000000000145546</v>
      </c>
      <c r="BM976" s="11">
        <f t="shared" si="5015"/>
        <v>8.3333333334849158E-2</v>
      </c>
      <c r="BN976" s="11">
        <f t="shared" si="5016"/>
        <v>1.0000000000013642</v>
      </c>
      <c r="BO976" s="11">
        <f t="shared" si="5017"/>
        <v>2.4999999999990905</v>
      </c>
      <c r="BP976" s="11">
        <f t="shared" si="5018"/>
        <v>1.8999999999990904</v>
      </c>
      <c r="BQ976" s="126">
        <v>1</v>
      </c>
      <c r="BR976" s="11">
        <f t="shared" si="5019"/>
        <v>-0.33333333333242371</v>
      </c>
      <c r="BS976" s="11">
        <f t="shared" si="5020"/>
        <v>2.3749999999968168</v>
      </c>
      <c r="BT976" s="11">
        <f t="shared" si="5021"/>
        <v>0.30000000000127347</v>
      </c>
      <c r="BU976" s="11">
        <f t="shared" si="5022"/>
        <v>1.7500000000009095</v>
      </c>
      <c r="BV976" s="11">
        <f t="shared" si="5023"/>
        <v>1.3000000000009095</v>
      </c>
      <c r="BY976" s="126"/>
      <c r="BZ976" s="126"/>
      <c r="CA976" s="122">
        <f t="shared" si="5024"/>
        <v>1.7500000000009095</v>
      </c>
      <c r="CB976" s="126">
        <f t="shared" si="5025"/>
        <v>1</v>
      </c>
      <c r="CC976" s="126">
        <f t="shared" si="5026"/>
        <v>1</v>
      </c>
      <c r="CD976" s="126">
        <f t="shared" si="5027"/>
        <v>1</v>
      </c>
      <c r="CE976" s="126">
        <f t="shared" si="5028"/>
        <v>1</v>
      </c>
      <c r="CF976" s="126">
        <f t="shared" si="5029"/>
        <v>1</v>
      </c>
      <c r="CG976" s="126">
        <f t="shared" si="5030"/>
        <v>1</v>
      </c>
      <c r="CH976" s="126" t="str">
        <f t="shared" si="5031"/>
        <v/>
      </c>
      <c r="CI976" s="126" t="str">
        <f t="shared" si="5032"/>
        <v/>
      </c>
      <c r="CJ976" s="126">
        <f t="shared" si="5033"/>
        <v>0</v>
      </c>
      <c r="CK976" s="126">
        <f t="shared" si="5034"/>
        <v>0</v>
      </c>
      <c r="CL976" s="126">
        <f t="shared" si="5035"/>
        <v>1</v>
      </c>
      <c r="CM976" s="126">
        <f t="shared" si="5036"/>
        <v>0</v>
      </c>
      <c r="CN976" s="126" t="str">
        <f t="shared" si="5037"/>
        <v/>
      </c>
      <c r="CO976" s="126">
        <f t="shared" si="5038"/>
        <v>1</v>
      </c>
      <c r="CP976" s="126">
        <f t="shared" si="5039"/>
        <v>1</v>
      </c>
      <c r="CQ976" s="126" t="str">
        <f t="shared" si="5040"/>
        <v/>
      </c>
      <c r="CR976" s="126"/>
      <c r="CS976" s="126">
        <f t="shared" si="5041"/>
        <v>1</v>
      </c>
      <c r="CT976" s="126">
        <f t="shared" si="5042"/>
        <v>1</v>
      </c>
      <c r="CU976" s="126">
        <f t="shared" si="5043"/>
        <v>1</v>
      </c>
      <c r="CV976" s="126">
        <f t="shared" si="5044"/>
        <v>1</v>
      </c>
      <c r="CW976" s="126">
        <f t="shared" si="5045"/>
        <v>1</v>
      </c>
      <c r="CX976" s="126">
        <f t="shared" si="5046"/>
        <v>1</v>
      </c>
      <c r="CY976" s="126">
        <f t="shared" si="5047"/>
        <v>1</v>
      </c>
      <c r="CZ976" s="126">
        <f t="shared" si="5048"/>
        <v>1</v>
      </c>
      <c r="DA976" s="126">
        <f t="shared" si="5049"/>
        <v>1</v>
      </c>
      <c r="DB976" s="126" t="str">
        <f t="shared" si="5050"/>
        <v/>
      </c>
      <c r="DC976" s="126" t="str">
        <f t="shared" si="5051"/>
        <v/>
      </c>
      <c r="DD976" s="126">
        <f t="shared" si="5052"/>
        <v>0</v>
      </c>
      <c r="DE976" s="126" t="str">
        <f t="shared" si="5053"/>
        <v/>
      </c>
      <c r="DF976" s="126"/>
      <c r="DG976" s="126">
        <f t="shared" si="5054"/>
        <v>1</v>
      </c>
      <c r="DH976" s="126">
        <f t="shared" si="5055"/>
        <v>1</v>
      </c>
      <c r="DI976" s="126">
        <f t="shared" si="5056"/>
        <v>1</v>
      </c>
      <c r="DJ976" s="126">
        <f t="shared" si="5057"/>
        <v>1</v>
      </c>
      <c r="DK976" s="126" t="str">
        <f t="shared" si="5058"/>
        <v/>
      </c>
      <c r="DL976" s="126"/>
      <c r="DM976" s="126" t="str">
        <f t="shared" si="5059"/>
        <v/>
      </c>
      <c r="DN976" s="126">
        <f t="shared" si="5060"/>
        <v>1</v>
      </c>
      <c r="DO976" s="126">
        <f t="shared" si="5061"/>
        <v>1</v>
      </c>
      <c r="DP976" s="126">
        <f t="shared" si="5062"/>
        <v>1</v>
      </c>
      <c r="DQ976" s="126">
        <f t="shared" si="5063"/>
        <v>1</v>
      </c>
      <c r="DR976" s="126">
        <f t="shared" si="5064"/>
        <v>1</v>
      </c>
      <c r="DS976" s="126">
        <f t="shared" si="5065"/>
        <v>1</v>
      </c>
      <c r="DT976" s="126">
        <f t="shared" si="5066"/>
        <v>1</v>
      </c>
      <c r="DU976" s="126">
        <f t="shared" si="5067"/>
        <v>0</v>
      </c>
      <c r="DV976" s="126">
        <f t="shared" si="5068"/>
        <v>1</v>
      </c>
      <c r="DW976" s="126">
        <f t="shared" si="5069"/>
        <v>0</v>
      </c>
      <c r="DX976" s="126" t="str">
        <f t="shared" si="5070"/>
        <v/>
      </c>
      <c r="DY976" s="126" t="str">
        <f t="shared" si="5071"/>
        <v/>
      </c>
      <c r="EA976" s="126">
        <f t="shared" si="5072"/>
        <v>1</v>
      </c>
      <c r="EB976" s="126">
        <f t="shared" si="5073"/>
        <v>1</v>
      </c>
      <c r="EC976" s="126">
        <f t="shared" si="5074"/>
        <v>1</v>
      </c>
      <c r="ED976" s="126">
        <f t="shared" si="5075"/>
        <v>1</v>
      </c>
      <c r="EF976" s="126">
        <f t="shared" si="5076"/>
        <v>1</v>
      </c>
      <c r="EG976" s="126">
        <f t="shared" si="5077"/>
        <v>1</v>
      </c>
      <c r="EH976" s="126">
        <f t="shared" si="5078"/>
        <v>1</v>
      </c>
      <c r="EI976" s="126">
        <f t="shared" si="5079"/>
        <v>1</v>
      </c>
      <c r="EK976" s="126">
        <f t="shared" si="5080"/>
        <v>1</v>
      </c>
      <c r="EL976" s="126">
        <f t="shared" si="5081"/>
        <v>1</v>
      </c>
      <c r="EM976" s="126">
        <f t="shared" si="5082"/>
        <v>1</v>
      </c>
      <c r="EO976" s="126">
        <f t="shared" si="5083"/>
        <v>1</v>
      </c>
      <c r="EP976" s="126">
        <f t="shared" si="5084"/>
        <v>1</v>
      </c>
      <c r="EQ976" s="126">
        <f t="shared" si="5085"/>
        <v>1</v>
      </c>
      <c r="ES976" s="126">
        <f t="shared" si="5086"/>
        <v>1</v>
      </c>
      <c r="ET976" s="126">
        <f t="shared" si="5087"/>
        <v>1</v>
      </c>
      <c r="EU976" s="126">
        <f t="shared" si="5088"/>
        <v>1</v>
      </c>
      <c r="EV976" s="126">
        <f t="shared" si="5089"/>
        <v>1</v>
      </c>
      <c r="EW976" s="126">
        <f t="shared" si="5090"/>
        <v>1</v>
      </c>
      <c r="EY976" s="126">
        <f t="shared" si="5091"/>
        <v>1</v>
      </c>
      <c r="EZ976" s="126">
        <f t="shared" si="5092"/>
        <v>1</v>
      </c>
      <c r="FA976" s="126">
        <f t="shared" si="5093"/>
        <v>1</v>
      </c>
      <c r="FC976" s="126">
        <f t="shared" si="5094"/>
        <v>1</v>
      </c>
      <c r="FD976" s="126">
        <f t="shared" si="5095"/>
        <v>0</v>
      </c>
      <c r="FE976" s="126"/>
      <c r="FF976" s="126">
        <f t="shared" si="5096"/>
        <v>1</v>
      </c>
      <c r="FG976" s="126">
        <f t="shared" si="5097"/>
        <v>1</v>
      </c>
      <c r="FH976" s="126">
        <f t="shared" si="5098"/>
        <v>1</v>
      </c>
      <c r="FI976" s="126">
        <f t="shared" si="5099"/>
        <v>1</v>
      </c>
      <c r="FJ976" s="126">
        <f t="shared" si="5100"/>
        <v>1</v>
      </c>
      <c r="FK976" s="126">
        <f t="shared" si="5101"/>
        <v>1</v>
      </c>
      <c r="FL976" s="126">
        <f t="shared" si="5102"/>
        <v>1</v>
      </c>
      <c r="FN976" s="126" t="str">
        <f t="shared" si="5103"/>
        <v/>
      </c>
      <c r="FO976" s="126" t="str">
        <f t="shared" si="5104"/>
        <v/>
      </c>
      <c r="FP976" s="126" t="str">
        <f t="shared" si="5105"/>
        <v/>
      </c>
      <c r="FV976" s="126">
        <f t="shared" si="5106"/>
        <v>0</v>
      </c>
      <c r="FW976" s="126">
        <f t="shared" si="5107"/>
        <v>0</v>
      </c>
      <c r="FX976" s="126">
        <f t="shared" si="5108"/>
        <v>0</v>
      </c>
      <c r="GA976" s="126">
        <f t="shared" si="5109"/>
        <v>0</v>
      </c>
      <c r="GB976" s="126">
        <f t="shared" si="5110"/>
        <v>0</v>
      </c>
      <c r="GC976" s="126">
        <f t="shared" si="5111"/>
        <v>0</v>
      </c>
      <c r="GD976" s="126">
        <f t="shared" si="5112"/>
        <v>0</v>
      </c>
      <c r="GE976" s="126">
        <f t="shared" si="5113"/>
        <v>0</v>
      </c>
      <c r="GF976" s="126">
        <f t="shared" si="5114"/>
        <v>0</v>
      </c>
      <c r="GG976" s="126">
        <f t="shared" si="5115"/>
        <v>0</v>
      </c>
      <c r="GI976" s="126">
        <f t="shared" si="5116"/>
        <v>0</v>
      </c>
      <c r="GK976" s="126">
        <f t="shared" si="5117"/>
        <v>1</v>
      </c>
      <c r="GL976" s="126">
        <f t="shared" si="5118"/>
        <v>1</v>
      </c>
      <c r="GM976" s="126">
        <f t="shared" si="5119"/>
        <v>1</v>
      </c>
      <c r="GN976" s="126">
        <f t="shared" si="5120"/>
        <v>1</v>
      </c>
      <c r="GO976" s="126">
        <f t="shared" si="5121"/>
        <v>1</v>
      </c>
      <c r="GP976" s="126">
        <f t="shared" si="5122"/>
        <v>1</v>
      </c>
      <c r="GQ976" s="126">
        <f t="shared" si="5123"/>
        <v>1</v>
      </c>
      <c r="GS976" s="126" t="str">
        <f t="shared" si="5124"/>
        <v/>
      </c>
      <c r="GT976" s="126" t="str">
        <f t="shared" si="5125"/>
        <v/>
      </c>
      <c r="GU976" s="126">
        <f t="shared" si="5126"/>
        <v>0</v>
      </c>
      <c r="GV976" s="126">
        <f t="shared" si="5127"/>
        <v>0</v>
      </c>
      <c r="GW976" s="126">
        <f t="shared" si="5128"/>
        <v>0</v>
      </c>
      <c r="GX976" s="126">
        <f t="shared" si="5129"/>
        <v>0</v>
      </c>
      <c r="GY976" s="126">
        <f t="shared" si="5130"/>
        <v>0</v>
      </c>
      <c r="GZ976" s="126"/>
      <c r="HA976" s="126">
        <f t="shared" si="5131"/>
        <v>1</v>
      </c>
      <c r="HB976" s="126">
        <f t="shared" si="5132"/>
        <v>0</v>
      </c>
      <c r="HC976" s="126">
        <f t="shared" si="5133"/>
        <v>0</v>
      </c>
      <c r="HD976" s="126">
        <f t="shared" si="5134"/>
        <v>0</v>
      </c>
      <c r="HE976" s="126">
        <f t="shared" si="5135"/>
        <v>0</v>
      </c>
      <c r="HF976" s="126">
        <f t="shared" si="5136"/>
        <v>0</v>
      </c>
      <c r="HH976" s="126">
        <f t="shared" si="5137"/>
        <v>1</v>
      </c>
      <c r="HI976" s="126">
        <f t="shared" si="5138"/>
        <v>0</v>
      </c>
      <c r="HJ976" s="126">
        <f t="shared" si="5139"/>
        <v>0</v>
      </c>
      <c r="HK976" s="126">
        <f t="shared" si="5140"/>
        <v>0</v>
      </c>
      <c r="HL976" s="126">
        <f t="shared" si="5141"/>
        <v>0</v>
      </c>
      <c r="HM976" s="126">
        <f t="shared" si="5142"/>
        <v>0</v>
      </c>
      <c r="HO976" s="126">
        <f t="shared" si="5143"/>
        <v>0</v>
      </c>
      <c r="HP976" s="126" t="str">
        <f t="shared" si="5144"/>
        <v/>
      </c>
      <c r="HQ976" s="126" t="str">
        <f t="shared" si="5145"/>
        <v/>
      </c>
      <c r="HR976" s="122" t="str">
        <f t="shared" si="5146"/>
        <v/>
      </c>
      <c r="HS976" s="126" t="str">
        <f t="shared" si="5147"/>
        <v/>
      </c>
      <c r="HT976" s="122" t="str">
        <f t="shared" si="5148"/>
        <v/>
      </c>
      <c r="HU976" s="122" t="str">
        <f t="shared" si="5149"/>
        <v/>
      </c>
      <c r="HV976" s="126" t="str">
        <f t="shared" si="5150"/>
        <v/>
      </c>
      <c r="HW976" s="126" t="str">
        <f t="shared" si="5151"/>
        <v/>
      </c>
      <c r="HX976" s="126" t="str">
        <f t="shared" si="5152"/>
        <v/>
      </c>
      <c r="HZ976" s="126">
        <f t="shared" si="5153"/>
        <v>0</v>
      </c>
      <c r="IA976" s="126" t="str">
        <f t="shared" si="5154"/>
        <v/>
      </c>
      <c r="IB976" s="126" t="str">
        <f t="shared" si="5155"/>
        <v/>
      </c>
      <c r="IC976" s="126" t="str">
        <f t="shared" si="5156"/>
        <v/>
      </c>
      <c r="ID976" s="126" t="str">
        <f t="shared" si="5157"/>
        <v/>
      </c>
      <c r="IE976" s="126" t="str">
        <f t="shared" si="5158"/>
        <v/>
      </c>
      <c r="IF976" s="126" t="str">
        <f t="shared" si="5159"/>
        <v/>
      </c>
      <c r="IG976" s="126" t="str">
        <f t="shared" si="5160"/>
        <v/>
      </c>
      <c r="IH976" s="126" t="str">
        <f t="shared" si="5161"/>
        <v/>
      </c>
      <c r="II976" s="126" t="str">
        <f t="shared" si="5162"/>
        <v/>
      </c>
      <c r="IO976" s="128"/>
      <c r="IP976" s="128"/>
      <c r="IQ976" s="127"/>
      <c r="IR976" s="127"/>
      <c r="IX976" s="6"/>
      <c r="IY976" s="6"/>
      <c r="IZ976" s="7"/>
      <c r="JA976" s="7"/>
      <c r="JG976" s="12"/>
      <c r="JH976" s="12"/>
      <c r="JI976" s="13"/>
      <c r="JJ976" s="13"/>
      <c r="JN976" s="6"/>
      <c r="JO976" s="6"/>
      <c r="JQ976" s="11"/>
      <c r="JR976" s="11"/>
      <c r="JS976" s="12"/>
      <c r="JT976" s="13"/>
      <c r="JU976" s="12"/>
      <c r="JV976" s="12"/>
      <c r="JW976" s="97"/>
      <c r="JX976" s="13"/>
      <c r="JY976" s="13"/>
      <c r="JZ976" s="97"/>
      <c r="KA976" s="97"/>
      <c r="KB976" s="11"/>
      <c r="KC976" s="11"/>
      <c r="KD976" s="11"/>
      <c r="KE976" s="11"/>
    </row>
    <row r="977" spans="1:291" s="122" customFormat="1" x14ac:dyDescent="0.2">
      <c r="A977" s="146">
        <f t="shared" si="4081"/>
        <v>977</v>
      </c>
      <c r="C977" s="2">
        <v>43516</v>
      </c>
      <c r="D977" s="126">
        <v>97.435000000000002</v>
      </c>
      <c r="E977" s="126">
        <v>97.49</v>
      </c>
      <c r="F977" s="126">
        <v>97.53</v>
      </c>
      <c r="G977" s="128">
        <v>106.012</v>
      </c>
      <c r="H977" s="128">
        <v>114.202</v>
      </c>
      <c r="I977" s="128">
        <v>122.05</v>
      </c>
      <c r="J977" s="127">
        <v>146.19</v>
      </c>
      <c r="K977" s="126"/>
      <c r="M977" s="126">
        <f t="shared" si="5001"/>
        <v>97.435000000000002</v>
      </c>
      <c r="N977" s="126">
        <f t="shared" si="5002"/>
        <v>97.49</v>
      </c>
      <c r="O977" s="126">
        <f t="shared" si="5003"/>
        <v>97.53</v>
      </c>
      <c r="P977" s="127">
        <f t="shared" si="5169"/>
        <v>3393.25</v>
      </c>
      <c r="Q977" s="5">
        <f t="shared" si="5004"/>
        <v>3668.25</v>
      </c>
      <c r="R977" s="6">
        <f t="shared" si="4977"/>
        <v>3908.9999999999995</v>
      </c>
      <c r="S977" s="7">
        <f t="shared" si="4978"/>
        <v>4691</v>
      </c>
      <c r="V977" s="127">
        <f t="shared" si="4983"/>
        <v>1.0000000000005116</v>
      </c>
      <c r="W977" s="127">
        <f t="shared" si="4984"/>
        <v>0.99999999999909051</v>
      </c>
      <c r="X977" s="127">
        <f t="shared" si="4985"/>
        <v>0.49999999999954525</v>
      </c>
      <c r="Y977" s="127">
        <f t="shared" si="4979"/>
        <v>0.37500000000045475</v>
      </c>
      <c r="Z977" s="126">
        <f t="shared" si="4980"/>
        <v>1.0000000000004547</v>
      </c>
      <c r="AA977" s="126">
        <f t="shared" si="4981"/>
        <v>1.9999999999995453</v>
      </c>
      <c r="AB977" s="126">
        <f t="shared" si="4982"/>
        <v>8.0000000000009095</v>
      </c>
      <c r="AC977" s="126"/>
      <c r="AD977" s="126"/>
      <c r="AE977" s="127">
        <f t="shared" si="4998"/>
        <v>1.5999998800008086</v>
      </c>
      <c r="AF977" s="127">
        <f t="shared" si="4999"/>
        <v>1.5999998799993875</v>
      </c>
      <c r="AG977" s="127">
        <f t="shared" si="5000"/>
        <v>1.0999998799998423</v>
      </c>
      <c r="AH977" s="127">
        <f t="shared" si="5163"/>
        <v>8.3333333333939663E-2</v>
      </c>
      <c r="AI977" s="127">
        <f t="shared" si="4986"/>
        <v>0.15000000000063662</v>
      </c>
      <c r="AJ977" s="127">
        <f t="shared" si="4987"/>
        <v>0.19999999999927232</v>
      </c>
      <c r="AK977" s="127">
        <f t="shared" si="4988"/>
        <v>0.33333333333257542</v>
      </c>
      <c r="AL977" s="127">
        <f t="shared" si="4989"/>
        <v>6.8212102632969618E-13</v>
      </c>
      <c r="AM977" s="127">
        <f t="shared" si="4990"/>
        <v>0.66666666666742458</v>
      </c>
      <c r="AN977" s="127">
        <f t="shared" si="4991"/>
        <v>1.2000000000008186</v>
      </c>
      <c r="AO977" s="127">
        <f t="shared" si="4992"/>
        <v>1</v>
      </c>
      <c r="AP977" s="127">
        <f t="shared" si="4993"/>
        <v>0.58333333333363646</v>
      </c>
      <c r="AQ977" s="127">
        <f t="shared" si="4994"/>
        <v>0.16666666666856145</v>
      </c>
      <c r="AR977" s="127">
        <f t="shared" si="4995"/>
        <v>4.9999999998908584E-2</v>
      </c>
      <c r="AS977" s="127">
        <f t="shared" si="4996"/>
        <v>0.77777777777752521</v>
      </c>
      <c r="AT977" s="127">
        <f t="shared" si="4997"/>
        <v>0.31666666666587839</v>
      </c>
      <c r="AU977" s="126"/>
      <c r="AX977" s="11">
        <f t="shared" si="5005"/>
        <v>1.0000000000005116</v>
      </c>
      <c r="AY977" s="11">
        <f t="shared" si="5006"/>
        <v>0.99999999999909051</v>
      </c>
      <c r="AZ977" s="11">
        <f t="shared" si="5007"/>
        <v>0.49999999999954525</v>
      </c>
      <c r="BA977" s="11">
        <f t="shared" si="5170"/>
        <v>-0.37500000000045475</v>
      </c>
      <c r="BB977" s="11">
        <f t="shared" si="5166"/>
        <v>-1.0000000000004547</v>
      </c>
      <c r="BC977" s="12">
        <f t="shared" si="5167"/>
        <v>-1.9999999999995453</v>
      </c>
      <c r="BD977" s="13">
        <f t="shared" si="5168"/>
        <v>-8.0000000000009095</v>
      </c>
      <c r="BF977" s="11">
        <f t="shared" si="5008"/>
        <v>1.7500000000014211</v>
      </c>
      <c r="BG977" s="11">
        <f t="shared" si="5009"/>
        <v>1.5999998800008086</v>
      </c>
      <c r="BH977" s="11">
        <f t="shared" si="5010"/>
        <v>1.5999998799993875</v>
      </c>
      <c r="BI977" s="11">
        <f t="shared" si="5011"/>
        <v>1.0999998799998423</v>
      </c>
      <c r="BJ977" s="11">
        <f t="shared" si="5012"/>
        <v>-8.3333333333939663E-2</v>
      </c>
      <c r="BK977" s="11">
        <f t="shared" si="5013"/>
        <v>-0.15000000000063662</v>
      </c>
      <c r="BL977" s="11">
        <f t="shared" si="5014"/>
        <v>0.19999999999927232</v>
      </c>
      <c r="BM977" s="11">
        <f t="shared" si="5015"/>
        <v>0.33333333333257542</v>
      </c>
      <c r="BN977" s="11">
        <f t="shared" si="5016"/>
        <v>-6.8212102632969618E-13</v>
      </c>
      <c r="BO977" s="11">
        <f t="shared" si="5017"/>
        <v>0.66666666666742458</v>
      </c>
      <c r="BP977" s="11">
        <f t="shared" si="5018"/>
        <v>1.2000000000008186</v>
      </c>
      <c r="BQ977" s="126">
        <v>1</v>
      </c>
      <c r="BR977" s="11">
        <f t="shared" si="5019"/>
        <v>0.58333333333363646</v>
      </c>
      <c r="BS977" s="11">
        <f t="shared" si="5020"/>
        <v>0.16666666666856145</v>
      </c>
      <c r="BT977" s="11">
        <f t="shared" si="5021"/>
        <v>4.9999999998908584E-2</v>
      </c>
      <c r="BU977" s="11">
        <f t="shared" si="5022"/>
        <v>0.77777777777752521</v>
      </c>
      <c r="BV977" s="11">
        <f t="shared" si="5023"/>
        <v>0.31666666666587839</v>
      </c>
      <c r="BY977" s="126"/>
      <c r="BZ977" s="126"/>
      <c r="CA977" s="122">
        <f t="shared" si="5024"/>
        <v>0.77777777777752521</v>
      </c>
      <c r="CB977" s="126">
        <f t="shared" si="5025"/>
        <v>1</v>
      </c>
      <c r="CC977" s="126">
        <f t="shared" si="5026"/>
        <v>1</v>
      </c>
      <c r="CD977" s="126">
        <f t="shared" si="5027"/>
        <v>1</v>
      </c>
      <c r="CE977" s="126">
        <f t="shared" si="5028"/>
        <v>1</v>
      </c>
      <c r="CF977" s="126">
        <f t="shared" si="5029"/>
        <v>1</v>
      </c>
      <c r="CG977" s="126">
        <f t="shared" si="5030"/>
        <v>0</v>
      </c>
      <c r="CH977" s="126">
        <f t="shared" si="5031"/>
        <v>0</v>
      </c>
      <c r="CI977" s="126">
        <f t="shared" si="5032"/>
        <v>0</v>
      </c>
      <c r="CJ977" s="126" t="str">
        <f t="shared" si="5033"/>
        <v/>
      </c>
      <c r="CK977" s="126" t="str">
        <f t="shared" si="5034"/>
        <v/>
      </c>
      <c r="CL977" s="126">
        <f t="shared" si="5035"/>
        <v>0</v>
      </c>
      <c r="CM977" s="126" t="str">
        <f t="shared" si="5036"/>
        <v/>
      </c>
      <c r="CN977" s="126" t="str">
        <f t="shared" si="5037"/>
        <v/>
      </c>
      <c r="CO977" s="126">
        <f t="shared" si="5038"/>
        <v>0</v>
      </c>
      <c r="CP977" s="126">
        <f t="shared" si="5039"/>
        <v>0</v>
      </c>
      <c r="CQ977" s="126" t="str">
        <f t="shared" si="5040"/>
        <v/>
      </c>
      <c r="CR977" s="126"/>
      <c r="CS977" s="126">
        <f t="shared" si="5041"/>
        <v>0</v>
      </c>
      <c r="CT977" s="126">
        <f t="shared" si="5042"/>
        <v>0</v>
      </c>
      <c r="CU977" s="126">
        <f t="shared" si="5043"/>
        <v>0</v>
      </c>
      <c r="CV977" s="126">
        <f t="shared" si="5044"/>
        <v>0</v>
      </c>
      <c r="CW977" s="126">
        <f t="shared" si="5045"/>
        <v>1</v>
      </c>
      <c r="CX977" s="126" t="str">
        <f t="shared" si="5046"/>
        <v/>
      </c>
      <c r="CY977" s="126" t="str">
        <f t="shared" si="5047"/>
        <v/>
      </c>
      <c r="CZ977" s="126" t="str">
        <f t="shared" si="5048"/>
        <v/>
      </c>
      <c r="DA977" s="126" t="str">
        <f t="shared" si="5049"/>
        <v/>
      </c>
      <c r="DB977" s="126">
        <f t="shared" si="5050"/>
        <v>0</v>
      </c>
      <c r="DC977" s="126">
        <f t="shared" si="5051"/>
        <v>1</v>
      </c>
      <c r="DD977" s="126" t="str">
        <f t="shared" si="5052"/>
        <v/>
      </c>
      <c r="DE977" s="126" t="str">
        <f t="shared" si="5053"/>
        <v/>
      </c>
      <c r="DF977" s="126"/>
      <c r="DG977" s="126">
        <f t="shared" si="5054"/>
        <v>0</v>
      </c>
      <c r="DH977" s="126">
        <f t="shared" si="5055"/>
        <v>0</v>
      </c>
      <c r="DI977" s="126">
        <f t="shared" si="5056"/>
        <v>0</v>
      </c>
      <c r="DJ977" s="126">
        <f t="shared" si="5057"/>
        <v>0</v>
      </c>
      <c r="DK977" s="126">
        <f t="shared" si="5058"/>
        <v>0</v>
      </c>
      <c r="DL977" s="126"/>
      <c r="DM977" s="126">
        <f t="shared" si="5059"/>
        <v>0</v>
      </c>
      <c r="DN977" s="126" t="str">
        <f t="shared" si="5060"/>
        <v/>
      </c>
      <c r="DO977" s="126" t="str">
        <f t="shared" si="5061"/>
        <v/>
      </c>
      <c r="DP977" s="126" t="str">
        <f t="shared" si="5062"/>
        <v/>
      </c>
      <c r="DQ977" s="126" t="str">
        <f t="shared" si="5063"/>
        <v/>
      </c>
      <c r="DR977" s="126" t="str">
        <f t="shared" si="5064"/>
        <v/>
      </c>
      <c r="DS977" s="126" t="str">
        <f t="shared" si="5065"/>
        <v/>
      </c>
      <c r="DT977" s="126" t="str">
        <f t="shared" si="5066"/>
        <v/>
      </c>
      <c r="DU977" s="126" t="str">
        <f t="shared" si="5067"/>
        <v/>
      </c>
      <c r="DV977" s="126">
        <f t="shared" si="5068"/>
        <v>0</v>
      </c>
      <c r="DW977" s="126">
        <f t="shared" si="5069"/>
        <v>0</v>
      </c>
      <c r="DX977" s="126" t="str">
        <f t="shared" si="5070"/>
        <v/>
      </c>
      <c r="DY977" s="126" t="str">
        <f t="shared" si="5071"/>
        <v/>
      </c>
      <c r="EA977" s="126">
        <f t="shared" si="5072"/>
        <v>0</v>
      </c>
      <c r="EB977" s="126">
        <f t="shared" si="5073"/>
        <v>0</v>
      </c>
      <c r="EC977" s="126">
        <f t="shared" si="5074"/>
        <v>0</v>
      </c>
      <c r="ED977" s="126">
        <f t="shared" si="5075"/>
        <v>0</v>
      </c>
      <c r="EF977" s="126">
        <f t="shared" si="5076"/>
        <v>0</v>
      </c>
      <c r="EG977" s="126">
        <f t="shared" si="5077"/>
        <v>0</v>
      </c>
      <c r="EH977" s="126">
        <f t="shared" si="5078"/>
        <v>0</v>
      </c>
      <c r="EI977" s="126">
        <f t="shared" si="5079"/>
        <v>0</v>
      </c>
      <c r="EK977" s="126">
        <f t="shared" si="5080"/>
        <v>1</v>
      </c>
      <c r="EL977" s="126">
        <f t="shared" si="5081"/>
        <v>1</v>
      </c>
      <c r="EM977" s="126">
        <f t="shared" si="5082"/>
        <v>1</v>
      </c>
      <c r="EO977" s="126">
        <f t="shared" si="5083"/>
        <v>1</v>
      </c>
      <c r="EP977" s="126">
        <f t="shared" si="5084"/>
        <v>1</v>
      </c>
      <c r="EQ977" s="126">
        <f t="shared" si="5085"/>
        <v>1</v>
      </c>
      <c r="ES977" s="126">
        <f t="shared" si="5086"/>
        <v>1</v>
      </c>
      <c r="ET977" s="126">
        <f t="shared" si="5087"/>
        <v>1</v>
      </c>
      <c r="EU977" s="126">
        <f t="shared" si="5088"/>
        <v>1</v>
      </c>
      <c r="EV977" s="126">
        <f t="shared" si="5089"/>
        <v>1</v>
      </c>
      <c r="EW977" s="126">
        <f t="shared" si="5090"/>
        <v>0</v>
      </c>
      <c r="EY977" s="126">
        <f t="shared" si="5091"/>
        <v>1</v>
      </c>
      <c r="EZ977" s="126">
        <f t="shared" si="5092"/>
        <v>1</v>
      </c>
      <c r="FA977" s="126">
        <f t="shared" si="5093"/>
        <v>1</v>
      </c>
      <c r="FC977" s="126">
        <f t="shared" si="5094"/>
        <v>1</v>
      </c>
      <c r="FD977" s="126">
        <f t="shared" si="5095"/>
        <v>1</v>
      </c>
      <c r="FE977" s="126"/>
      <c r="FF977" s="126">
        <f t="shared" si="5096"/>
        <v>0</v>
      </c>
      <c r="FG977" s="126">
        <f t="shared" si="5097"/>
        <v>0</v>
      </c>
      <c r="FH977" s="126">
        <f t="shared" si="5098"/>
        <v>0</v>
      </c>
      <c r="FI977" s="126" t="str">
        <f t="shared" si="5099"/>
        <v/>
      </c>
      <c r="FJ977" s="126" t="str">
        <f t="shared" si="5100"/>
        <v/>
      </c>
      <c r="FK977" s="126" t="str">
        <f t="shared" si="5101"/>
        <v/>
      </c>
      <c r="FL977" s="126" t="str">
        <f t="shared" si="5102"/>
        <v/>
      </c>
      <c r="FN977" s="126" t="str">
        <f t="shared" si="5103"/>
        <v/>
      </c>
      <c r="FO977" s="126" t="str">
        <f t="shared" si="5104"/>
        <v/>
      </c>
      <c r="FP977" s="126" t="str">
        <f t="shared" si="5105"/>
        <v/>
      </c>
      <c r="FV977" s="126">
        <f t="shared" si="5106"/>
        <v>0</v>
      </c>
      <c r="FW977" s="126">
        <f t="shared" si="5107"/>
        <v>1</v>
      </c>
      <c r="FX977" s="126">
        <f t="shared" si="5108"/>
        <v>1</v>
      </c>
      <c r="GA977" s="126">
        <f t="shared" si="5109"/>
        <v>0</v>
      </c>
      <c r="GB977" s="126">
        <f t="shared" si="5110"/>
        <v>0</v>
      </c>
      <c r="GC977" s="126">
        <f t="shared" si="5111"/>
        <v>0</v>
      </c>
      <c r="GD977" s="126">
        <f t="shared" si="5112"/>
        <v>0</v>
      </c>
      <c r="GE977" s="126">
        <f t="shared" si="5113"/>
        <v>0</v>
      </c>
      <c r="GF977" s="126">
        <f t="shared" si="5114"/>
        <v>1</v>
      </c>
      <c r="GG977" s="126">
        <f t="shared" si="5115"/>
        <v>1</v>
      </c>
      <c r="GI977" s="126">
        <f t="shared" si="5116"/>
        <v>1</v>
      </c>
      <c r="GK977" s="126">
        <f t="shared" si="5117"/>
        <v>0</v>
      </c>
      <c r="GL977" s="126">
        <f t="shared" si="5118"/>
        <v>0</v>
      </c>
      <c r="GM977" s="126">
        <f t="shared" si="5119"/>
        <v>0</v>
      </c>
      <c r="GN977" s="126">
        <f t="shared" si="5120"/>
        <v>0</v>
      </c>
      <c r="GO977" s="126">
        <f t="shared" si="5121"/>
        <v>0</v>
      </c>
      <c r="GP977" s="126">
        <f t="shared" si="5122"/>
        <v>1</v>
      </c>
      <c r="GQ977" s="126">
        <f t="shared" si="5123"/>
        <v>1</v>
      </c>
      <c r="GS977" s="126" t="str">
        <f t="shared" si="5124"/>
        <v/>
      </c>
      <c r="GT977" s="126" t="str">
        <f t="shared" si="5125"/>
        <v/>
      </c>
      <c r="GU977" s="126">
        <f t="shared" si="5126"/>
        <v>0</v>
      </c>
      <c r="GV977" s="126">
        <f t="shared" si="5127"/>
        <v>0</v>
      </c>
      <c r="GW977" s="126">
        <f t="shared" si="5128"/>
        <v>0</v>
      </c>
      <c r="GX977" s="126">
        <f t="shared" si="5129"/>
        <v>0</v>
      </c>
      <c r="GY977" s="126">
        <f t="shared" si="5130"/>
        <v>0</v>
      </c>
      <c r="GZ977" s="126"/>
      <c r="HA977" s="126">
        <f t="shared" si="5131"/>
        <v>0</v>
      </c>
      <c r="HB977" s="126">
        <f t="shared" si="5132"/>
        <v>0</v>
      </c>
      <c r="HC977" s="126">
        <f t="shared" si="5133"/>
        <v>0</v>
      </c>
      <c r="HD977" s="126">
        <f t="shared" si="5134"/>
        <v>0</v>
      </c>
      <c r="HE977" s="126">
        <f t="shared" si="5135"/>
        <v>0</v>
      </c>
      <c r="HF977" s="126">
        <f t="shared" si="5136"/>
        <v>0</v>
      </c>
      <c r="HH977" s="126">
        <f t="shared" si="5137"/>
        <v>0</v>
      </c>
      <c r="HI977" s="126">
        <f t="shared" si="5138"/>
        <v>0</v>
      </c>
      <c r="HJ977" s="126">
        <f t="shared" si="5139"/>
        <v>0</v>
      </c>
      <c r="HK977" s="126">
        <f t="shared" si="5140"/>
        <v>0</v>
      </c>
      <c r="HL977" s="126">
        <f t="shared" si="5141"/>
        <v>0</v>
      </c>
      <c r="HM977" s="126">
        <f t="shared" si="5142"/>
        <v>0</v>
      </c>
      <c r="HO977" s="126" t="str">
        <f t="shared" si="5143"/>
        <v/>
      </c>
      <c r="HP977" s="126">
        <f t="shared" si="5144"/>
        <v>1</v>
      </c>
      <c r="HQ977" s="126" t="str">
        <f t="shared" si="5145"/>
        <v/>
      </c>
      <c r="HR977" s="122" t="str">
        <f t="shared" si="5146"/>
        <v/>
      </c>
      <c r="HS977" s="126" t="str">
        <f t="shared" si="5147"/>
        <v/>
      </c>
      <c r="HT977" s="122" t="str">
        <f t="shared" si="5148"/>
        <v/>
      </c>
      <c r="HU977" s="122" t="str">
        <f t="shared" si="5149"/>
        <v/>
      </c>
      <c r="HV977" s="126" t="str">
        <f t="shared" si="5150"/>
        <v/>
      </c>
      <c r="HW977" s="126" t="str">
        <f t="shared" si="5151"/>
        <v/>
      </c>
      <c r="HX977" s="126" t="str">
        <f t="shared" si="5152"/>
        <v/>
      </c>
      <c r="HZ977" s="126" t="str">
        <f t="shared" si="5153"/>
        <v/>
      </c>
      <c r="IA977" s="126">
        <f t="shared" si="5154"/>
        <v>1</v>
      </c>
      <c r="IB977" s="126" t="str">
        <f t="shared" si="5155"/>
        <v/>
      </c>
      <c r="IC977" s="126" t="str">
        <f t="shared" si="5156"/>
        <v/>
      </c>
      <c r="ID977" s="126" t="str">
        <f t="shared" si="5157"/>
        <v/>
      </c>
      <c r="IE977" s="126" t="str">
        <f t="shared" si="5158"/>
        <v/>
      </c>
      <c r="IF977" s="126" t="str">
        <f t="shared" si="5159"/>
        <v/>
      </c>
      <c r="IG977" s="126" t="str">
        <f t="shared" si="5160"/>
        <v/>
      </c>
      <c r="IH977" s="126" t="str">
        <f t="shared" si="5161"/>
        <v/>
      </c>
      <c r="II977" s="126" t="str">
        <f t="shared" si="5162"/>
        <v/>
      </c>
      <c r="IO977" s="128"/>
      <c r="IP977" s="128"/>
      <c r="IQ977" s="127"/>
      <c r="IR977" s="127"/>
      <c r="IX977" s="6"/>
      <c r="IY977" s="6"/>
      <c r="IZ977" s="7"/>
      <c r="JA977" s="7"/>
      <c r="JG977" s="12"/>
      <c r="JH977" s="12"/>
      <c r="JI977" s="13"/>
      <c r="JJ977" s="13"/>
      <c r="JN977" s="6"/>
      <c r="JO977" s="6"/>
      <c r="JQ977" s="11"/>
      <c r="JR977" s="11"/>
      <c r="JS977" s="12"/>
      <c r="JT977" s="13"/>
      <c r="JU977" s="12"/>
      <c r="JV977" s="12"/>
      <c r="JW977" s="97"/>
      <c r="JX977" s="13"/>
      <c r="JY977" s="13"/>
      <c r="JZ977" s="97"/>
      <c r="KA977" s="97"/>
      <c r="KB977" s="11"/>
      <c r="KC977" s="11"/>
      <c r="KD977" s="11"/>
      <c r="KE977" s="11"/>
    </row>
    <row r="978" spans="1:291" s="122" customFormat="1" x14ac:dyDescent="0.2">
      <c r="A978" s="146">
        <f t="shared" si="4081"/>
        <v>978</v>
      </c>
      <c r="C978" s="2">
        <v>43517</v>
      </c>
      <c r="D978" s="126">
        <v>97.42</v>
      </c>
      <c r="E978" s="126">
        <v>97.47</v>
      </c>
      <c r="F978" s="126">
        <v>97.515000000000001</v>
      </c>
      <c r="G978" s="128">
        <v>105.315</v>
      </c>
      <c r="H978" s="128">
        <v>114.15</v>
      </c>
      <c r="I978" s="128">
        <v>121.29</v>
      </c>
      <c r="J978" s="127">
        <v>145.25</v>
      </c>
      <c r="K978" s="126"/>
      <c r="M978" s="126">
        <f t="shared" si="5001"/>
        <v>97.42</v>
      </c>
      <c r="N978" s="126">
        <f t="shared" si="5002"/>
        <v>97.47</v>
      </c>
      <c r="O978" s="126">
        <f t="shared" si="5003"/>
        <v>97.515000000000001</v>
      </c>
      <c r="P978" s="127">
        <f t="shared" si="5169"/>
        <v>3391.5</v>
      </c>
      <c r="Q978" s="5">
        <f t="shared" si="5004"/>
        <v>3663.0000000000005</v>
      </c>
      <c r="R978" s="6">
        <f t="shared" si="4977"/>
        <v>3901.0000000000005</v>
      </c>
      <c r="S978" s="7">
        <f t="shared" si="4978"/>
        <v>4665</v>
      </c>
      <c r="V978" s="127">
        <f t="shared" si="4983"/>
        <v>1.5000000000000568</v>
      </c>
      <c r="W978" s="127">
        <f t="shared" si="4984"/>
        <v>1.9999999999996021</v>
      </c>
      <c r="X978" s="127">
        <f t="shared" si="4985"/>
        <v>1.5000000000000568</v>
      </c>
      <c r="Y978" s="127">
        <f t="shared" si="4979"/>
        <v>1.75</v>
      </c>
      <c r="Z978" s="126">
        <f t="shared" si="4980"/>
        <v>5.2499999999995453</v>
      </c>
      <c r="AA978" s="126">
        <f t="shared" si="4981"/>
        <v>7.9999999999990905</v>
      </c>
      <c r="AB978" s="126">
        <f t="shared" si="4982"/>
        <v>26</v>
      </c>
      <c r="AC978" s="126"/>
      <c r="AD978" s="126"/>
      <c r="AE978" s="127">
        <f t="shared" si="4998"/>
        <v>1.6499993699997964</v>
      </c>
      <c r="AF978" s="127">
        <f t="shared" si="4999"/>
        <v>1.1499993700002511</v>
      </c>
      <c r="AG978" s="127">
        <f t="shared" si="5000"/>
        <v>1.6499993699997964</v>
      </c>
      <c r="AH978" s="127">
        <f t="shared" si="5163"/>
        <v>3.0331293032759277E-13</v>
      </c>
      <c r="AI978" s="127">
        <f t="shared" si="4986"/>
        <v>0.3500000000002732</v>
      </c>
      <c r="AJ978" s="127">
        <f t="shared" si="4987"/>
        <v>0.45000000000009077</v>
      </c>
      <c r="AK978" s="127">
        <f t="shared" si="4988"/>
        <v>8.3333333333182047E-2</v>
      </c>
      <c r="AL978" s="127">
        <f t="shared" si="4989"/>
        <v>1.25</v>
      </c>
      <c r="AM978" s="127">
        <f t="shared" si="4990"/>
        <v>0.66666666666757557</v>
      </c>
      <c r="AN978" s="127">
        <f t="shared" si="4991"/>
        <v>2.4000000000009098</v>
      </c>
      <c r="AO978" s="127">
        <f t="shared" si="4992"/>
        <v>1</v>
      </c>
      <c r="AP978" s="127">
        <f t="shared" si="4993"/>
        <v>0.66666666666697072</v>
      </c>
      <c r="AQ978" s="127">
        <f t="shared" si="4994"/>
        <v>0.5416666666678025</v>
      </c>
      <c r="AR978" s="127">
        <f t="shared" si="4995"/>
        <v>0.30000000000036398</v>
      </c>
      <c r="AS978" s="127">
        <f t="shared" si="4996"/>
        <v>0.52777777777823243</v>
      </c>
      <c r="AT978" s="127">
        <f t="shared" si="4997"/>
        <v>3.3333333333333215E-2</v>
      </c>
      <c r="AU978" s="126"/>
      <c r="AX978" s="11">
        <f t="shared" si="5005"/>
        <v>-1.5000000000000568</v>
      </c>
      <c r="AY978" s="11">
        <f t="shared" si="5006"/>
        <v>-1.9999999999996021</v>
      </c>
      <c r="AZ978" s="11">
        <f t="shared" si="5007"/>
        <v>-1.5000000000000568</v>
      </c>
      <c r="BA978" s="11">
        <f t="shared" si="5170"/>
        <v>-1.75</v>
      </c>
      <c r="BB978" s="11">
        <f t="shared" si="5166"/>
        <v>-5.2499999999995453</v>
      </c>
      <c r="BC978" s="12">
        <f t="shared" si="5167"/>
        <v>-7.9999999999990905</v>
      </c>
      <c r="BD978" s="13">
        <f t="shared" si="5168"/>
        <v>-26</v>
      </c>
      <c r="BF978" s="11">
        <f t="shared" si="5008"/>
        <v>1.9999999999999432</v>
      </c>
      <c r="BG978" s="11">
        <f t="shared" si="5009"/>
        <v>1.6499993699997964</v>
      </c>
      <c r="BH978" s="11">
        <f t="shared" si="5010"/>
        <v>1.1499993700002511</v>
      </c>
      <c r="BI978" s="11">
        <f t="shared" si="5011"/>
        <v>1.6499993699997964</v>
      </c>
      <c r="BJ978" s="11">
        <f t="shared" si="5012"/>
        <v>-3.0331293032759277E-13</v>
      </c>
      <c r="BK978" s="11">
        <f t="shared" si="5013"/>
        <v>-0.3500000000002732</v>
      </c>
      <c r="BL978" s="11">
        <f t="shared" si="5014"/>
        <v>-0.45000000000009077</v>
      </c>
      <c r="BM978" s="11">
        <f t="shared" si="5015"/>
        <v>8.3333333333182047E-2</v>
      </c>
      <c r="BN978" s="11">
        <f t="shared" si="5016"/>
        <v>-1.25</v>
      </c>
      <c r="BO978" s="11">
        <f t="shared" si="5017"/>
        <v>0.66666666666757557</v>
      </c>
      <c r="BP978" s="11">
        <f t="shared" si="5018"/>
        <v>2.4000000000009098</v>
      </c>
      <c r="BQ978" s="126">
        <v>1</v>
      </c>
      <c r="BR978" s="11">
        <f t="shared" si="5019"/>
        <v>0.66666666666697072</v>
      </c>
      <c r="BS978" s="11">
        <f t="shared" si="5020"/>
        <v>0.5416666666678025</v>
      </c>
      <c r="BT978" s="11">
        <f t="shared" si="5021"/>
        <v>-0.30000000000036398</v>
      </c>
      <c r="BU978" s="11">
        <f t="shared" si="5022"/>
        <v>0.52777777777823243</v>
      </c>
      <c r="BV978" s="11">
        <f t="shared" si="5023"/>
        <v>-3.3333333333333215E-2</v>
      </c>
      <c r="BY978" s="126"/>
      <c r="BZ978" s="126"/>
      <c r="CA978" s="122">
        <f t="shared" si="5024"/>
        <v>0.52777777777823243</v>
      </c>
      <c r="CB978" s="126">
        <f t="shared" si="5025"/>
        <v>1</v>
      </c>
      <c r="CC978" s="126">
        <f t="shared" si="5026"/>
        <v>1</v>
      </c>
      <c r="CD978" s="126">
        <f t="shared" si="5027"/>
        <v>1</v>
      </c>
      <c r="CE978" s="126">
        <f t="shared" si="5028"/>
        <v>1</v>
      </c>
      <c r="CF978" s="126">
        <f t="shared" si="5029"/>
        <v>1</v>
      </c>
      <c r="CG978" s="126">
        <f t="shared" si="5030"/>
        <v>0</v>
      </c>
      <c r="CH978" s="126">
        <f t="shared" si="5031"/>
        <v>0</v>
      </c>
      <c r="CI978" s="126">
        <f t="shared" si="5032"/>
        <v>0</v>
      </c>
      <c r="CJ978" s="126" t="str">
        <f t="shared" si="5033"/>
        <v/>
      </c>
      <c r="CK978" s="126" t="str">
        <f t="shared" si="5034"/>
        <v/>
      </c>
      <c r="CL978" s="126">
        <f t="shared" si="5035"/>
        <v>0</v>
      </c>
      <c r="CM978" s="126" t="str">
        <f t="shared" si="5036"/>
        <v/>
      </c>
      <c r="CN978" s="126" t="str">
        <f t="shared" si="5037"/>
        <v/>
      </c>
      <c r="CO978" s="126">
        <f t="shared" si="5038"/>
        <v>0</v>
      </c>
      <c r="CP978" s="126">
        <f t="shared" si="5039"/>
        <v>0</v>
      </c>
      <c r="CQ978" s="126" t="str">
        <f t="shared" si="5040"/>
        <v/>
      </c>
      <c r="CR978" s="126"/>
      <c r="CS978" s="126">
        <f t="shared" si="5041"/>
        <v>0</v>
      </c>
      <c r="CT978" s="126">
        <f t="shared" si="5042"/>
        <v>0</v>
      </c>
      <c r="CU978" s="126">
        <f t="shared" si="5043"/>
        <v>0</v>
      </c>
      <c r="CV978" s="126">
        <f t="shared" si="5044"/>
        <v>0</v>
      </c>
      <c r="CW978" s="126">
        <f t="shared" si="5045"/>
        <v>1</v>
      </c>
      <c r="CX978" s="126" t="str">
        <f t="shared" si="5046"/>
        <v/>
      </c>
      <c r="CY978" s="126" t="str">
        <f t="shared" si="5047"/>
        <v/>
      </c>
      <c r="CZ978" s="126" t="str">
        <f t="shared" si="5048"/>
        <v/>
      </c>
      <c r="DA978" s="126" t="str">
        <f t="shared" si="5049"/>
        <v/>
      </c>
      <c r="DB978" s="126">
        <f t="shared" si="5050"/>
        <v>0</v>
      </c>
      <c r="DC978" s="126">
        <f t="shared" si="5051"/>
        <v>1</v>
      </c>
      <c r="DD978" s="126" t="str">
        <f t="shared" si="5052"/>
        <v/>
      </c>
      <c r="DE978" s="126" t="str">
        <f t="shared" si="5053"/>
        <v/>
      </c>
      <c r="DF978" s="126"/>
      <c r="DG978" s="126">
        <f t="shared" si="5054"/>
        <v>0</v>
      </c>
      <c r="DH978" s="126">
        <f t="shared" si="5055"/>
        <v>0</v>
      </c>
      <c r="DI978" s="126">
        <f t="shared" si="5056"/>
        <v>0</v>
      </c>
      <c r="DJ978" s="126">
        <f t="shared" si="5057"/>
        <v>0</v>
      </c>
      <c r="DK978" s="126">
        <f t="shared" si="5058"/>
        <v>0</v>
      </c>
      <c r="DL978" s="126"/>
      <c r="DM978" s="126">
        <f t="shared" si="5059"/>
        <v>0</v>
      </c>
      <c r="DN978" s="126" t="str">
        <f t="shared" si="5060"/>
        <v/>
      </c>
      <c r="DO978" s="126" t="str">
        <f t="shared" si="5061"/>
        <v/>
      </c>
      <c r="DP978" s="126" t="str">
        <f t="shared" si="5062"/>
        <v/>
      </c>
      <c r="DQ978" s="126" t="str">
        <f t="shared" si="5063"/>
        <v/>
      </c>
      <c r="DR978" s="126" t="str">
        <f t="shared" si="5064"/>
        <v/>
      </c>
      <c r="DS978" s="126" t="str">
        <f t="shared" si="5065"/>
        <v/>
      </c>
      <c r="DT978" s="126" t="str">
        <f t="shared" si="5066"/>
        <v/>
      </c>
      <c r="DU978" s="126" t="str">
        <f t="shared" si="5067"/>
        <v/>
      </c>
      <c r="DV978" s="126">
        <f t="shared" si="5068"/>
        <v>0</v>
      </c>
      <c r="DW978" s="126">
        <f t="shared" si="5069"/>
        <v>0</v>
      </c>
      <c r="DX978" s="126" t="str">
        <f t="shared" si="5070"/>
        <v/>
      </c>
      <c r="DY978" s="126" t="str">
        <f t="shared" si="5071"/>
        <v/>
      </c>
      <c r="EA978" s="126">
        <f t="shared" si="5072"/>
        <v>0</v>
      </c>
      <c r="EB978" s="126">
        <f t="shared" si="5073"/>
        <v>0</v>
      </c>
      <c r="EC978" s="126">
        <f t="shared" si="5074"/>
        <v>0</v>
      </c>
      <c r="ED978" s="126">
        <f t="shared" si="5075"/>
        <v>0</v>
      </c>
      <c r="EF978" s="126">
        <f t="shared" si="5076"/>
        <v>0</v>
      </c>
      <c r="EG978" s="126">
        <f t="shared" si="5077"/>
        <v>0</v>
      </c>
      <c r="EH978" s="126">
        <f t="shared" si="5078"/>
        <v>0</v>
      </c>
      <c r="EI978" s="126">
        <f t="shared" si="5079"/>
        <v>0</v>
      </c>
      <c r="EK978" s="126">
        <f t="shared" si="5080"/>
        <v>1</v>
      </c>
      <c r="EL978" s="126">
        <f t="shared" si="5081"/>
        <v>1</v>
      </c>
      <c r="EM978" s="126">
        <f t="shared" si="5082"/>
        <v>1</v>
      </c>
      <c r="EO978" s="126">
        <f t="shared" si="5083"/>
        <v>1</v>
      </c>
      <c r="EP978" s="126">
        <f t="shared" si="5084"/>
        <v>1</v>
      </c>
      <c r="EQ978" s="126">
        <f t="shared" si="5085"/>
        <v>1</v>
      </c>
      <c r="ES978" s="126">
        <f t="shared" si="5086"/>
        <v>1</v>
      </c>
      <c r="ET978" s="126">
        <f t="shared" si="5087"/>
        <v>1</v>
      </c>
      <c r="EU978" s="126">
        <f t="shared" si="5088"/>
        <v>1</v>
      </c>
      <c r="EV978" s="126">
        <f t="shared" si="5089"/>
        <v>1</v>
      </c>
      <c r="EW978" s="126">
        <f t="shared" si="5090"/>
        <v>0</v>
      </c>
      <c r="EY978" s="126">
        <f t="shared" si="5091"/>
        <v>1</v>
      </c>
      <c r="EZ978" s="126">
        <f t="shared" si="5092"/>
        <v>1</v>
      </c>
      <c r="FA978" s="126">
        <f t="shared" si="5093"/>
        <v>1</v>
      </c>
      <c r="FC978" s="126">
        <f t="shared" si="5094"/>
        <v>1</v>
      </c>
      <c r="FD978" s="126">
        <f t="shared" si="5095"/>
        <v>1</v>
      </c>
      <c r="FE978" s="126"/>
      <c r="FF978" s="126">
        <f t="shared" si="5096"/>
        <v>0</v>
      </c>
      <c r="FG978" s="126">
        <f t="shared" si="5097"/>
        <v>0</v>
      </c>
      <c r="FH978" s="126">
        <f t="shared" si="5098"/>
        <v>0</v>
      </c>
      <c r="FI978" s="126" t="str">
        <f t="shared" si="5099"/>
        <v/>
      </c>
      <c r="FJ978" s="126" t="str">
        <f t="shared" si="5100"/>
        <v/>
      </c>
      <c r="FK978" s="126" t="str">
        <f t="shared" si="5101"/>
        <v/>
      </c>
      <c r="FL978" s="126" t="str">
        <f t="shared" si="5102"/>
        <v/>
      </c>
      <c r="FN978" s="126" t="str">
        <f t="shared" si="5103"/>
        <v/>
      </c>
      <c r="FO978" s="126" t="str">
        <f t="shared" si="5104"/>
        <v/>
      </c>
      <c r="FP978" s="126" t="str">
        <f t="shared" si="5105"/>
        <v/>
      </c>
      <c r="FV978" s="126">
        <f t="shared" si="5106"/>
        <v>1</v>
      </c>
      <c r="FW978" s="126">
        <f t="shared" si="5107"/>
        <v>0</v>
      </c>
      <c r="FX978" s="126">
        <f t="shared" si="5108"/>
        <v>1</v>
      </c>
      <c r="GA978" s="126">
        <f t="shared" si="5109"/>
        <v>0</v>
      </c>
      <c r="GB978" s="126">
        <f t="shared" si="5110"/>
        <v>0</v>
      </c>
      <c r="GC978" s="126">
        <f t="shared" si="5111"/>
        <v>0</v>
      </c>
      <c r="GD978" s="126">
        <f t="shared" si="5112"/>
        <v>0</v>
      </c>
      <c r="GE978" s="126">
        <f t="shared" si="5113"/>
        <v>0</v>
      </c>
      <c r="GF978" s="126">
        <f t="shared" si="5114"/>
        <v>1</v>
      </c>
      <c r="GG978" s="126">
        <f t="shared" si="5115"/>
        <v>1</v>
      </c>
      <c r="GI978" s="126">
        <f t="shared" si="5116"/>
        <v>1</v>
      </c>
      <c r="GK978" s="126">
        <f t="shared" si="5117"/>
        <v>0</v>
      </c>
      <c r="GL978" s="126">
        <f t="shared" si="5118"/>
        <v>0</v>
      </c>
      <c r="GM978" s="126">
        <f t="shared" si="5119"/>
        <v>0</v>
      </c>
      <c r="GN978" s="126">
        <f t="shared" si="5120"/>
        <v>0</v>
      </c>
      <c r="GO978" s="126">
        <f t="shared" si="5121"/>
        <v>0</v>
      </c>
      <c r="GP978" s="126">
        <f t="shared" si="5122"/>
        <v>1</v>
      </c>
      <c r="GQ978" s="126">
        <f t="shared" si="5123"/>
        <v>1</v>
      </c>
      <c r="GS978" s="126" t="str">
        <f t="shared" si="5124"/>
        <v/>
      </c>
      <c r="GT978" s="126" t="str">
        <f t="shared" si="5125"/>
        <v/>
      </c>
      <c r="GU978" s="126">
        <f t="shared" si="5126"/>
        <v>0</v>
      </c>
      <c r="GV978" s="126">
        <f t="shared" si="5127"/>
        <v>0</v>
      </c>
      <c r="GW978" s="126">
        <f t="shared" si="5128"/>
        <v>0</v>
      </c>
      <c r="GX978" s="126">
        <f t="shared" si="5129"/>
        <v>0</v>
      </c>
      <c r="GY978" s="126">
        <f t="shared" si="5130"/>
        <v>0</v>
      </c>
      <c r="GZ978" s="126"/>
      <c r="HA978" s="126">
        <f t="shared" si="5131"/>
        <v>0</v>
      </c>
      <c r="HB978" s="126">
        <f t="shared" si="5132"/>
        <v>0</v>
      </c>
      <c r="HC978" s="126">
        <f t="shared" si="5133"/>
        <v>0</v>
      </c>
      <c r="HD978" s="126">
        <f t="shared" si="5134"/>
        <v>0</v>
      </c>
      <c r="HE978" s="126">
        <f t="shared" si="5135"/>
        <v>0</v>
      </c>
      <c r="HF978" s="126">
        <f t="shared" si="5136"/>
        <v>0</v>
      </c>
      <c r="HH978" s="126">
        <f t="shared" si="5137"/>
        <v>0</v>
      </c>
      <c r="HI978" s="126">
        <f t="shared" si="5138"/>
        <v>0</v>
      </c>
      <c r="HJ978" s="126">
        <f t="shared" si="5139"/>
        <v>0</v>
      </c>
      <c r="HK978" s="126">
        <f t="shared" si="5140"/>
        <v>0</v>
      </c>
      <c r="HL978" s="126">
        <f t="shared" si="5141"/>
        <v>0</v>
      </c>
      <c r="HM978" s="126">
        <f t="shared" si="5142"/>
        <v>0</v>
      </c>
      <c r="HO978" s="126" t="str">
        <f t="shared" si="5143"/>
        <v/>
      </c>
      <c r="HP978" s="126">
        <f t="shared" si="5144"/>
        <v>1</v>
      </c>
      <c r="HQ978" s="126" t="str">
        <f t="shared" si="5145"/>
        <v/>
      </c>
      <c r="HR978" s="122">
        <f t="shared" si="5146"/>
        <v>1</v>
      </c>
      <c r="HS978" s="126" t="str">
        <f t="shared" si="5147"/>
        <v/>
      </c>
      <c r="HT978" s="122">
        <f t="shared" si="5148"/>
        <v>1</v>
      </c>
      <c r="HU978" s="122" t="str">
        <f t="shared" si="5149"/>
        <v/>
      </c>
      <c r="HV978" s="126" t="str">
        <f t="shared" si="5150"/>
        <v/>
      </c>
      <c r="HW978" s="126" t="str">
        <f t="shared" si="5151"/>
        <v/>
      </c>
      <c r="HX978" s="126" t="str">
        <f t="shared" si="5152"/>
        <v/>
      </c>
      <c r="HZ978" s="126" t="str">
        <f t="shared" si="5153"/>
        <v/>
      </c>
      <c r="IA978" s="126">
        <f t="shared" si="5154"/>
        <v>1</v>
      </c>
      <c r="IB978" s="126" t="str">
        <f t="shared" si="5155"/>
        <v/>
      </c>
      <c r="IC978" s="126">
        <f t="shared" si="5156"/>
        <v>1</v>
      </c>
      <c r="ID978" s="126" t="str">
        <f t="shared" si="5157"/>
        <v/>
      </c>
      <c r="IE978" s="126">
        <f t="shared" si="5158"/>
        <v>1</v>
      </c>
      <c r="IF978" s="126" t="str">
        <f t="shared" si="5159"/>
        <v/>
      </c>
      <c r="IG978" s="126" t="str">
        <f t="shared" si="5160"/>
        <v/>
      </c>
      <c r="IH978" s="126" t="str">
        <f t="shared" si="5161"/>
        <v/>
      </c>
      <c r="II978" s="126" t="str">
        <f t="shared" si="5162"/>
        <v/>
      </c>
      <c r="IO978" s="128"/>
      <c r="IP978" s="128"/>
      <c r="IQ978" s="127"/>
      <c r="IR978" s="127"/>
      <c r="IX978" s="6"/>
      <c r="IY978" s="6"/>
      <c r="IZ978" s="7"/>
      <c r="JA978" s="7"/>
      <c r="JG978" s="12"/>
      <c r="JH978" s="12"/>
      <c r="JI978" s="13"/>
      <c r="JJ978" s="13"/>
      <c r="JN978" s="6"/>
      <c r="JO978" s="6"/>
      <c r="JQ978" s="11"/>
      <c r="JR978" s="11"/>
      <c r="JS978" s="12"/>
      <c r="JT978" s="13"/>
      <c r="JU978" s="12"/>
      <c r="JV978" s="12"/>
      <c r="JW978" s="97"/>
      <c r="JX978" s="13"/>
      <c r="JY978" s="13"/>
      <c r="JZ978" s="97"/>
      <c r="KA978" s="97"/>
      <c r="KB978" s="11"/>
      <c r="KC978" s="11"/>
      <c r="KD978" s="11"/>
      <c r="KE978" s="11"/>
    </row>
    <row r="979" spans="1:291" s="122" customFormat="1" x14ac:dyDescent="0.2">
      <c r="A979" s="146">
        <f t="shared" si="4081"/>
        <v>979</v>
      </c>
      <c r="C979" s="2">
        <v>43518</v>
      </c>
      <c r="D979" s="126">
        <v>97.46</v>
      </c>
      <c r="E979" s="126">
        <v>97.515000000000001</v>
      </c>
      <c r="F979" s="126">
        <v>97.56</v>
      </c>
      <c r="G979" s="128">
        <v>106.018</v>
      </c>
      <c r="H979" s="128">
        <v>114.212</v>
      </c>
      <c r="I979" s="128">
        <v>122.045</v>
      </c>
      <c r="J979" s="127">
        <v>146.13</v>
      </c>
      <c r="K979" s="126"/>
      <c r="M979" s="126">
        <f t="shared" si="5001"/>
        <v>97.46</v>
      </c>
      <c r="N979" s="126">
        <f t="shared" si="5002"/>
        <v>97.515000000000001</v>
      </c>
      <c r="O979" s="126">
        <f t="shared" si="5003"/>
        <v>97.56</v>
      </c>
      <c r="P979" s="127">
        <f t="shared" si="5169"/>
        <v>3393.875</v>
      </c>
      <c r="Q979" s="5">
        <f t="shared" si="5004"/>
        <v>3669.2500000000005</v>
      </c>
      <c r="R979" s="6">
        <f t="shared" si="4977"/>
        <v>3908.5</v>
      </c>
      <c r="S979" s="7">
        <f t="shared" si="4978"/>
        <v>4685</v>
      </c>
      <c r="V979" s="127">
        <f t="shared" si="4983"/>
        <v>3.9999999999992042</v>
      </c>
      <c r="W979" s="127">
        <f t="shared" si="4984"/>
        <v>4.5000000000001705</v>
      </c>
      <c r="X979" s="127">
        <f t="shared" si="4985"/>
        <v>4.5000000000001705</v>
      </c>
      <c r="Y979" s="127">
        <f t="shared" si="4979"/>
        <v>2.375</v>
      </c>
      <c r="Z979" s="126">
        <f t="shared" si="4980"/>
        <v>6.25</v>
      </c>
      <c r="AA979" s="126">
        <f t="shared" si="4981"/>
        <v>7.4999999999995453</v>
      </c>
      <c r="AB979" s="126">
        <f t="shared" si="4982"/>
        <v>20</v>
      </c>
      <c r="AC979" s="126"/>
      <c r="AD979" s="126"/>
      <c r="AE979" s="127">
        <f t="shared" si="4998"/>
        <v>0.25000074999905397</v>
      </c>
      <c r="AF979" s="127">
        <f t="shared" si="4999"/>
        <v>0.75000075000002031</v>
      </c>
      <c r="AG979" s="127">
        <f t="shared" si="5000"/>
        <v>0.75000075000002031</v>
      </c>
      <c r="AH979" s="127">
        <f t="shared" si="5163"/>
        <v>0.58333333333333304</v>
      </c>
      <c r="AI979" s="127">
        <f t="shared" si="4986"/>
        <v>1</v>
      </c>
      <c r="AJ979" s="127">
        <f t="shared" si="4987"/>
        <v>1.7500000000002727</v>
      </c>
      <c r="AK979" s="127">
        <f t="shared" si="4988"/>
        <v>1.2500000000003029</v>
      </c>
      <c r="AL979" s="127">
        <f t="shared" si="4989"/>
        <v>2.5000000000002274</v>
      </c>
      <c r="AM979" s="127">
        <f t="shared" si="4990"/>
        <v>0.83333333333287829</v>
      </c>
      <c r="AN979" s="127">
        <f t="shared" si="4991"/>
        <v>0.50000000000045475</v>
      </c>
      <c r="AO979" s="127">
        <f t="shared" si="4992"/>
        <v>1</v>
      </c>
      <c r="AP979" s="127">
        <f t="shared" si="4993"/>
        <v>0.41666666666636387</v>
      </c>
      <c r="AQ979" s="127">
        <f t="shared" si="4994"/>
        <v>1.041666666667576</v>
      </c>
      <c r="AR979" s="127">
        <f t="shared" si="4995"/>
        <v>1.7500000000001821</v>
      </c>
      <c r="AS979" s="127">
        <f t="shared" si="4996"/>
        <v>1.8055555555555554</v>
      </c>
      <c r="AT979" s="127">
        <f t="shared" si="4997"/>
        <v>2.0833333333333335</v>
      </c>
      <c r="AU979" s="126"/>
      <c r="AX979" s="11">
        <f t="shared" si="5005"/>
        <v>3.9999999999992042</v>
      </c>
      <c r="AY979" s="11">
        <f t="shared" si="5006"/>
        <v>4.5000000000001705</v>
      </c>
      <c r="AZ979" s="11">
        <f t="shared" si="5007"/>
        <v>4.5000000000001705</v>
      </c>
      <c r="BA979" s="11">
        <f t="shared" si="5170"/>
        <v>2.375</v>
      </c>
      <c r="BB979" s="11">
        <f t="shared" si="5166"/>
        <v>6.25</v>
      </c>
      <c r="BC979" s="12">
        <f t="shared" si="5167"/>
        <v>7.4999999999995453</v>
      </c>
      <c r="BD979" s="13">
        <f t="shared" si="5168"/>
        <v>20</v>
      </c>
      <c r="BF979" s="11">
        <f t="shared" si="5008"/>
        <v>-0.75000000000079581</v>
      </c>
      <c r="BG979" s="11">
        <f t="shared" si="5009"/>
        <v>0.25000074999905397</v>
      </c>
      <c r="BH979" s="11">
        <f t="shared" si="5010"/>
        <v>0.75000075000002031</v>
      </c>
      <c r="BI979" s="11">
        <f t="shared" si="5011"/>
        <v>0.75000075000002031</v>
      </c>
      <c r="BJ979" s="11">
        <f t="shared" si="5012"/>
        <v>0.58333333333333304</v>
      </c>
      <c r="BK979" s="11">
        <f t="shared" si="5013"/>
        <v>1</v>
      </c>
      <c r="BL979" s="11">
        <f t="shared" si="5014"/>
        <v>1.7500000000002727</v>
      </c>
      <c r="BM979" s="11">
        <f t="shared" si="5015"/>
        <v>1.2500000000003029</v>
      </c>
      <c r="BN979" s="11">
        <f t="shared" si="5016"/>
        <v>2.5000000000002274</v>
      </c>
      <c r="BO979" s="11">
        <f t="shared" si="5017"/>
        <v>0.83333333333287829</v>
      </c>
      <c r="BP979" s="11">
        <f t="shared" si="5018"/>
        <v>-0.50000000000045475</v>
      </c>
      <c r="BQ979" s="126">
        <v>1</v>
      </c>
      <c r="BR979" s="11">
        <f t="shared" si="5019"/>
        <v>-0.41666666666636387</v>
      </c>
      <c r="BS979" s="11">
        <f t="shared" si="5020"/>
        <v>-1.041666666667576</v>
      </c>
      <c r="BT979" s="11">
        <f t="shared" si="5021"/>
        <v>1.7500000000001821</v>
      </c>
      <c r="BU979" s="11">
        <f t="shared" si="5022"/>
        <v>1.8055555555555554</v>
      </c>
      <c r="BV979" s="11">
        <f t="shared" si="5023"/>
        <v>2.0833333333333335</v>
      </c>
      <c r="BY979" s="126"/>
      <c r="BZ979" s="126"/>
      <c r="CA979" s="122">
        <f t="shared" si="5024"/>
        <v>1.8055555555555554</v>
      </c>
      <c r="CB979" s="126">
        <f t="shared" si="5025"/>
        <v>1</v>
      </c>
      <c r="CC979" s="126">
        <f t="shared" si="5026"/>
        <v>1</v>
      </c>
      <c r="CD979" s="126">
        <f t="shared" si="5027"/>
        <v>1</v>
      </c>
      <c r="CE979" s="126">
        <f t="shared" si="5028"/>
        <v>1</v>
      </c>
      <c r="CF979" s="126">
        <f t="shared" si="5029"/>
        <v>1</v>
      </c>
      <c r="CG979" s="126">
        <f t="shared" si="5030"/>
        <v>1</v>
      </c>
      <c r="CH979" s="126" t="str">
        <f t="shared" si="5031"/>
        <v/>
      </c>
      <c r="CI979" s="126" t="str">
        <f t="shared" si="5032"/>
        <v/>
      </c>
      <c r="CJ979" s="126">
        <f t="shared" si="5033"/>
        <v>0</v>
      </c>
      <c r="CK979" s="126">
        <f t="shared" si="5034"/>
        <v>0</v>
      </c>
      <c r="CL979" s="126">
        <f t="shared" si="5035"/>
        <v>1</v>
      </c>
      <c r="CM979" s="126">
        <f t="shared" si="5036"/>
        <v>0</v>
      </c>
      <c r="CN979" s="126" t="str">
        <f t="shared" si="5037"/>
        <v/>
      </c>
      <c r="CO979" s="126">
        <f t="shared" si="5038"/>
        <v>1</v>
      </c>
      <c r="CP979" s="126">
        <f t="shared" si="5039"/>
        <v>1</v>
      </c>
      <c r="CQ979" s="126" t="str">
        <f t="shared" si="5040"/>
        <v/>
      </c>
      <c r="CR979" s="126"/>
      <c r="CS979" s="126">
        <f t="shared" si="5041"/>
        <v>1</v>
      </c>
      <c r="CT979" s="126">
        <f t="shared" si="5042"/>
        <v>1</v>
      </c>
      <c r="CU979" s="126">
        <f t="shared" si="5043"/>
        <v>1</v>
      </c>
      <c r="CV979" s="126">
        <f t="shared" si="5044"/>
        <v>1</v>
      </c>
      <c r="CW979" s="126">
        <f t="shared" si="5045"/>
        <v>1</v>
      </c>
      <c r="CX979" s="126">
        <f t="shared" si="5046"/>
        <v>1</v>
      </c>
      <c r="CY979" s="126">
        <f t="shared" si="5047"/>
        <v>1</v>
      </c>
      <c r="CZ979" s="126">
        <f t="shared" si="5048"/>
        <v>1</v>
      </c>
      <c r="DA979" s="126">
        <f t="shared" si="5049"/>
        <v>1</v>
      </c>
      <c r="DB979" s="126" t="str">
        <f t="shared" si="5050"/>
        <v/>
      </c>
      <c r="DC979" s="126" t="str">
        <f t="shared" si="5051"/>
        <v/>
      </c>
      <c r="DD979" s="126">
        <f t="shared" si="5052"/>
        <v>0</v>
      </c>
      <c r="DE979" s="126" t="str">
        <f t="shared" si="5053"/>
        <v/>
      </c>
      <c r="DF979" s="126"/>
      <c r="DG979" s="126">
        <f t="shared" si="5054"/>
        <v>1</v>
      </c>
      <c r="DH979" s="126">
        <f t="shared" si="5055"/>
        <v>1</v>
      </c>
      <c r="DI979" s="126">
        <f t="shared" si="5056"/>
        <v>1</v>
      </c>
      <c r="DJ979" s="126">
        <f t="shared" si="5057"/>
        <v>1</v>
      </c>
      <c r="DK979" s="126" t="str">
        <f t="shared" si="5058"/>
        <v/>
      </c>
      <c r="DL979" s="126"/>
      <c r="DM979" s="126" t="str">
        <f t="shared" si="5059"/>
        <v/>
      </c>
      <c r="DN979" s="126">
        <f t="shared" si="5060"/>
        <v>1</v>
      </c>
      <c r="DO979" s="126">
        <f t="shared" si="5061"/>
        <v>1</v>
      </c>
      <c r="DP979" s="126">
        <f t="shared" si="5062"/>
        <v>1</v>
      </c>
      <c r="DQ979" s="126">
        <f t="shared" si="5063"/>
        <v>1</v>
      </c>
      <c r="DR979" s="126">
        <f t="shared" si="5064"/>
        <v>0</v>
      </c>
      <c r="DS979" s="126">
        <f t="shared" si="5065"/>
        <v>1</v>
      </c>
      <c r="DT979" s="126">
        <f t="shared" si="5066"/>
        <v>1</v>
      </c>
      <c r="DU979" s="126">
        <f t="shared" si="5067"/>
        <v>0</v>
      </c>
      <c r="DV979" s="126">
        <f t="shared" si="5068"/>
        <v>1</v>
      </c>
      <c r="DW979" s="126">
        <f t="shared" si="5069"/>
        <v>0</v>
      </c>
      <c r="DX979" s="126" t="str">
        <f t="shared" si="5070"/>
        <v/>
      </c>
      <c r="DY979" s="126" t="str">
        <f t="shared" si="5071"/>
        <v/>
      </c>
      <c r="EA979" s="126">
        <f t="shared" si="5072"/>
        <v>1</v>
      </c>
      <c r="EB979" s="126">
        <f t="shared" si="5073"/>
        <v>1</v>
      </c>
      <c r="EC979" s="126">
        <f t="shared" si="5074"/>
        <v>1</v>
      </c>
      <c r="ED979" s="126">
        <f t="shared" si="5075"/>
        <v>1</v>
      </c>
      <c r="EF979" s="126">
        <f t="shared" si="5076"/>
        <v>0</v>
      </c>
      <c r="EG979" s="126">
        <f t="shared" si="5077"/>
        <v>0</v>
      </c>
      <c r="EH979" s="126">
        <f t="shared" si="5078"/>
        <v>0</v>
      </c>
      <c r="EI979" s="126">
        <f t="shared" si="5079"/>
        <v>0</v>
      </c>
      <c r="EK979" s="126">
        <f t="shared" si="5080"/>
        <v>1</v>
      </c>
      <c r="EL979" s="126">
        <f t="shared" si="5081"/>
        <v>1</v>
      </c>
      <c r="EM979" s="126">
        <f t="shared" si="5082"/>
        <v>1</v>
      </c>
      <c r="EO979" s="126">
        <f t="shared" si="5083"/>
        <v>1</v>
      </c>
      <c r="EP979" s="126">
        <f t="shared" si="5084"/>
        <v>1</v>
      </c>
      <c r="EQ979" s="126">
        <f t="shared" si="5085"/>
        <v>1</v>
      </c>
      <c r="ES979" s="126">
        <f t="shared" si="5086"/>
        <v>1</v>
      </c>
      <c r="ET979" s="126">
        <f t="shared" si="5087"/>
        <v>1</v>
      </c>
      <c r="EU979" s="126">
        <f t="shared" si="5088"/>
        <v>1</v>
      </c>
      <c r="EV979" s="126">
        <f t="shared" si="5089"/>
        <v>1</v>
      </c>
      <c r="EW979" s="126">
        <f t="shared" si="5090"/>
        <v>1</v>
      </c>
      <c r="EY979" s="126">
        <f t="shared" si="5091"/>
        <v>1</v>
      </c>
      <c r="EZ979" s="126">
        <f t="shared" si="5092"/>
        <v>1</v>
      </c>
      <c r="FA979" s="126">
        <f t="shared" si="5093"/>
        <v>1</v>
      </c>
      <c r="FC979" s="126">
        <f t="shared" si="5094"/>
        <v>1</v>
      </c>
      <c r="FD979" s="126">
        <f t="shared" si="5095"/>
        <v>0</v>
      </c>
      <c r="FE979" s="126"/>
      <c r="FF979" s="126">
        <f t="shared" si="5096"/>
        <v>1</v>
      </c>
      <c r="FG979" s="126">
        <f t="shared" si="5097"/>
        <v>1</v>
      </c>
      <c r="FH979" s="126">
        <f t="shared" si="5098"/>
        <v>1</v>
      </c>
      <c r="FI979" s="126">
        <f t="shared" si="5099"/>
        <v>1</v>
      </c>
      <c r="FJ979" s="126">
        <f t="shared" si="5100"/>
        <v>1</v>
      </c>
      <c r="FK979" s="126">
        <f t="shared" si="5101"/>
        <v>1</v>
      </c>
      <c r="FL979" s="126">
        <f t="shared" si="5102"/>
        <v>1</v>
      </c>
      <c r="FN979" s="126" t="str">
        <f t="shared" si="5103"/>
        <v/>
      </c>
      <c r="FO979" s="126" t="str">
        <f t="shared" si="5104"/>
        <v/>
      </c>
      <c r="FP979" s="126" t="str">
        <f t="shared" si="5105"/>
        <v/>
      </c>
      <c r="FV979" s="126">
        <f t="shared" si="5106"/>
        <v>0</v>
      </c>
      <c r="FW979" s="126">
        <f t="shared" si="5107"/>
        <v>0</v>
      </c>
      <c r="FX979" s="126">
        <f t="shared" si="5108"/>
        <v>1</v>
      </c>
      <c r="GA979" s="126">
        <f t="shared" si="5109"/>
        <v>0</v>
      </c>
      <c r="GB979" s="126">
        <f t="shared" si="5110"/>
        <v>0</v>
      </c>
      <c r="GC979" s="126">
        <f t="shared" si="5111"/>
        <v>0</v>
      </c>
      <c r="GD979" s="126">
        <f t="shared" si="5112"/>
        <v>0</v>
      </c>
      <c r="GE979" s="126">
        <f t="shared" si="5113"/>
        <v>0</v>
      </c>
      <c r="GF979" s="126">
        <f t="shared" si="5114"/>
        <v>0</v>
      </c>
      <c r="GG979" s="126">
        <f t="shared" si="5115"/>
        <v>0</v>
      </c>
      <c r="GI979" s="126">
        <f t="shared" si="5116"/>
        <v>1</v>
      </c>
      <c r="GK979" s="126">
        <f t="shared" si="5117"/>
        <v>0</v>
      </c>
      <c r="GL979" s="126">
        <f t="shared" si="5118"/>
        <v>0</v>
      </c>
      <c r="GM979" s="126">
        <f t="shared" si="5119"/>
        <v>0</v>
      </c>
      <c r="GN979" s="126">
        <f t="shared" si="5120"/>
        <v>0</v>
      </c>
      <c r="GO979" s="126">
        <f t="shared" si="5121"/>
        <v>0</v>
      </c>
      <c r="GP979" s="126">
        <f t="shared" si="5122"/>
        <v>0</v>
      </c>
      <c r="GQ979" s="126">
        <f t="shared" si="5123"/>
        <v>0</v>
      </c>
      <c r="GS979" s="126" t="str">
        <f t="shared" si="5124"/>
        <v/>
      </c>
      <c r="GT979" s="126" t="str">
        <f t="shared" si="5125"/>
        <v/>
      </c>
      <c r="GU979" s="126">
        <f t="shared" si="5126"/>
        <v>1</v>
      </c>
      <c r="GV979" s="126">
        <f t="shared" si="5127"/>
        <v>0</v>
      </c>
      <c r="GW979" s="126">
        <f t="shared" si="5128"/>
        <v>0</v>
      </c>
      <c r="GX979" s="126">
        <f t="shared" si="5129"/>
        <v>0</v>
      </c>
      <c r="GY979" s="126">
        <f t="shared" si="5130"/>
        <v>0</v>
      </c>
      <c r="GZ979" s="126"/>
      <c r="HA979" s="126">
        <f t="shared" si="5131"/>
        <v>0</v>
      </c>
      <c r="HB979" s="126">
        <f t="shared" si="5132"/>
        <v>0</v>
      </c>
      <c r="HC979" s="126">
        <f t="shared" si="5133"/>
        <v>0</v>
      </c>
      <c r="HD979" s="126">
        <f t="shared" si="5134"/>
        <v>0</v>
      </c>
      <c r="HE979" s="126">
        <f t="shared" si="5135"/>
        <v>0</v>
      </c>
      <c r="HF979" s="126">
        <f t="shared" si="5136"/>
        <v>0</v>
      </c>
      <c r="HH979" s="126">
        <f t="shared" si="5137"/>
        <v>0</v>
      </c>
      <c r="HI979" s="126">
        <f t="shared" si="5138"/>
        <v>0</v>
      </c>
      <c r="HJ979" s="126">
        <f t="shared" si="5139"/>
        <v>0</v>
      </c>
      <c r="HK979" s="126">
        <f t="shared" si="5140"/>
        <v>0</v>
      </c>
      <c r="HL979" s="126">
        <f t="shared" si="5141"/>
        <v>0</v>
      </c>
      <c r="HM979" s="126">
        <f t="shared" si="5142"/>
        <v>0</v>
      </c>
      <c r="HO979" s="126">
        <f t="shared" si="5143"/>
        <v>0</v>
      </c>
      <c r="HP979" s="126" t="str">
        <f t="shared" si="5144"/>
        <v/>
      </c>
      <c r="HQ979" s="126">
        <f t="shared" si="5145"/>
        <v>0</v>
      </c>
      <c r="HR979" s="122" t="str">
        <f t="shared" si="5146"/>
        <v/>
      </c>
      <c r="HS979" s="126">
        <f t="shared" si="5147"/>
        <v>0</v>
      </c>
      <c r="HT979" s="122" t="str">
        <f t="shared" si="5148"/>
        <v/>
      </c>
      <c r="HU979" s="122" t="str">
        <f t="shared" si="5149"/>
        <v/>
      </c>
      <c r="HV979" s="126" t="str">
        <f t="shared" si="5150"/>
        <v/>
      </c>
      <c r="HW979" s="126" t="str">
        <f t="shared" si="5151"/>
        <v/>
      </c>
      <c r="HX979" s="126" t="str">
        <f t="shared" si="5152"/>
        <v/>
      </c>
      <c r="HZ979" s="126">
        <f t="shared" si="5153"/>
        <v>0</v>
      </c>
      <c r="IA979" s="126" t="str">
        <f t="shared" si="5154"/>
        <v/>
      </c>
      <c r="IB979" s="126">
        <f t="shared" si="5155"/>
        <v>0</v>
      </c>
      <c r="IC979" s="126" t="str">
        <f t="shared" si="5156"/>
        <v/>
      </c>
      <c r="ID979" s="126">
        <f t="shared" si="5157"/>
        <v>0</v>
      </c>
      <c r="IE979" s="126" t="str">
        <f t="shared" si="5158"/>
        <v/>
      </c>
      <c r="IF979" s="126" t="str">
        <f t="shared" si="5159"/>
        <v/>
      </c>
      <c r="IG979" s="126" t="str">
        <f t="shared" si="5160"/>
        <v/>
      </c>
      <c r="IH979" s="126" t="str">
        <f t="shared" si="5161"/>
        <v/>
      </c>
      <c r="II979" s="126" t="str">
        <f t="shared" si="5162"/>
        <v/>
      </c>
      <c r="IO979" s="128"/>
      <c r="IP979" s="128"/>
      <c r="IQ979" s="127"/>
      <c r="IR979" s="127"/>
      <c r="IX979" s="6"/>
      <c r="IY979" s="6"/>
      <c r="IZ979" s="7"/>
      <c r="JA979" s="7"/>
      <c r="JG979" s="12"/>
      <c r="JH979" s="12"/>
      <c r="JI979" s="13"/>
      <c r="JJ979" s="13"/>
      <c r="JN979" s="6"/>
      <c r="JO979" s="6"/>
      <c r="JQ979" s="11"/>
      <c r="JR979" s="11"/>
      <c r="JS979" s="12"/>
      <c r="JT979" s="13"/>
      <c r="JU979" s="12"/>
      <c r="JV979" s="12"/>
      <c r="JW979" s="97"/>
      <c r="JX979" s="13"/>
      <c r="JY979" s="13"/>
      <c r="JZ979" s="97"/>
      <c r="KA979" s="97"/>
      <c r="KB979" s="11"/>
      <c r="KC979" s="11"/>
      <c r="KD979" s="11"/>
      <c r="KE979" s="11"/>
    </row>
    <row r="980" spans="1:291" s="122" customFormat="1" x14ac:dyDescent="0.2">
      <c r="A980" s="146">
        <f t="shared" si="4081"/>
        <v>980</v>
      </c>
      <c r="C980" s="2">
        <v>43521</v>
      </c>
      <c r="D980" s="126">
        <v>97.444999999999993</v>
      </c>
      <c r="E980" s="126">
        <v>97.504999999999995</v>
      </c>
      <c r="F980" s="126">
        <v>97.55</v>
      </c>
      <c r="G980" s="128">
        <v>106.00700000000001</v>
      </c>
      <c r="H980" s="128">
        <v>114.185</v>
      </c>
      <c r="I980" s="128">
        <v>122.01</v>
      </c>
      <c r="J980" s="127">
        <v>146.04</v>
      </c>
      <c r="K980" s="126"/>
      <c r="M980" s="126">
        <f t="shared" si="5001"/>
        <v>97.444999999999993</v>
      </c>
      <c r="N980" s="126">
        <f t="shared" si="5002"/>
        <v>97.504999999999995</v>
      </c>
      <c r="O980" s="126">
        <f t="shared" si="5003"/>
        <v>97.55</v>
      </c>
      <c r="P980" s="127">
        <f t="shared" si="5169"/>
        <v>3392.7500000000005</v>
      </c>
      <c r="Q980" s="5">
        <f t="shared" si="5004"/>
        <v>3666.5</v>
      </c>
      <c r="R980" s="6">
        <f t="shared" si="4977"/>
        <v>3905.0000000000005</v>
      </c>
      <c r="S980" s="7">
        <f t="shared" si="4978"/>
        <v>4675.9999999999991</v>
      </c>
      <c r="V980" s="127">
        <f t="shared" si="4983"/>
        <v>1.5000000000000568</v>
      </c>
      <c r="W980" s="127">
        <f t="shared" si="4984"/>
        <v>1.0000000000005116</v>
      </c>
      <c r="X980" s="127">
        <f t="shared" si="4985"/>
        <v>1.0000000000005116</v>
      </c>
      <c r="Y980" s="127">
        <f t="shared" si="4979"/>
        <v>1.1249999999995453</v>
      </c>
      <c r="Z980" s="126">
        <f t="shared" si="4980"/>
        <v>2.7500000000004547</v>
      </c>
      <c r="AA980" s="126">
        <f t="shared" si="4981"/>
        <v>3.4999999999995453</v>
      </c>
      <c r="AB980" s="126">
        <f t="shared" si="4982"/>
        <v>9.0000000000009095</v>
      </c>
      <c r="AC980" s="126"/>
      <c r="AD980" s="126"/>
      <c r="AE980" s="127">
        <f t="shared" si="4998"/>
        <v>0.14999967000028214</v>
      </c>
      <c r="AF980" s="127">
        <f t="shared" si="4999"/>
        <v>0.64999966999982739</v>
      </c>
      <c r="AG980" s="127">
        <f t="shared" si="5000"/>
        <v>0.64999966999982739</v>
      </c>
      <c r="AH980" s="127">
        <f t="shared" si="5163"/>
        <v>0.41666666666545393</v>
      </c>
      <c r="AI980" s="127">
        <f t="shared" si="4986"/>
        <v>0.5999999999988177</v>
      </c>
      <c r="AJ980" s="127">
        <f t="shared" si="4987"/>
        <v>0.65000000000072777</v>
      </c>
      <c r="AK980" s="127">
        <f t="shared" si="4988"/>
        <v>0.41666666666742458</v>
      </c>
      <c r="AL980" s="127">
        <f t="shared" si="4989"/>
        <v>1.0000000000006821</v>
      </c>
      <c r="AM980" s="127">
        <f t="shared" si="4990"/>
        <v>0.49999999999924194</v>
      </c>
      <c r="AN980" s="127">
        <f t="shared" si="4991"/>
        <v>0.10000000000081855</v>
      </c>
      <c r="AO980" s="127">
        <f t="shared" si="4992"/>
        <v>1</v>
      </c>
      <c r="AP980" s="127">
        <f t="shared" si="4993"/>
        <v>0.583333333330605</v>
      </c>
      <c r="AQ980" s="127">
        <f t="shared" si="4994"/>
        <v>0.12500000000189493</v>
      </c>
      <c r="AR980" s="127">
        <f t="shared" si="4995"/>
        <v>0.84999999999927245</v>
      </c>
      <c r="AS980" s="127">
        <f t="shared" si="4996"/>
        <v>0.75000000000025269</v>
      </c>
      <c r="AT980" s="127">
        <f t="shared" si="4997"/>
        <v>1.0499999999989693</v>
      </c>
      <c r="AU980" s="126"/>
      <c r="AX980" s="11">
        <f t="shared" si="5005"/>
        <v>-1.5000000000000568</v>
      </c>
      <c r="AY980" s="11">
        <f t="shared" si="5006"/>
        <v>-1.0000000000005116</v>
      </c>
      <c r="AZ980" s="11">
        <f t="shared" si="5007"/>
        <v>-1.0000000000005116</v>
      </c>
      <c r="BA980" s="11">
        <f t="shared" si="5170"/>
        <v>-1.1249999999995453</v>
      </c>
      <c r="BB980" s="11">
        <f t="shared" si="5166"/>
        <v>-2.7500000000004547</v>
      </c>
      <c r="BC980" s="12">
        <f t="shared" si="5167"/>
        <v>-3.4999999999995453</v>
      </c>
      <c r="BD980" s="13">
        <f t="shared" si="5168"/>
        <v>-9.0000000000009095</v>
      </c>
      <c r="BF980" s="11">
        <f t="shared" si="5008"/>
        <v>0.74999999999903366</v>
      </c>
      <c r="BG980" s="11">
        <f t="shared" si="5009"/>
        <v>0.14999967000028214</v>
      </c>
      <c r="BH980" s="11">
        <f t="shared" si="5010"/>
        <v>0.64999966999982739</v>
      </c>
      <c r="BI980" s="11">
        <f t="shared" si="5011"/>
        <v>0.64999966999982739</v>
      </c>
      <c r="BJ980" s="11">
        <f t="shared" si="5012"/>
        <v>-0.41666666666545393</v>
      </c>
      <c r="BK980" s="11">
        <f t="shared" si="5013"/>
        <v>-0.5999999999988177</v>
      </c>
      <c r="BL980" s="11">
        <f t="shared" si="5014"/>
        <v>-0.65000000000072777</v>
      </c>
      <c r="BM980" s="11">
        <f t="shared" si="5015"/>
        <v>-0.41666666666742458</v>
      </c>
      <c r="BN980" s="11">
        <f t="shared" si="5016"/>
        <v>-1.0000000000006821</v>
      </c>
      <c r="BO980" s="11">
        <f t="shared" si="5017"/>
        <v>-0.49999999999924194</v>
      </c>
      <c r="BP980" s="11">
        <f t="shared" si="5018"/>
        <v>0.10000000000081855</v>
      </c>
      <c r="BQ980" s="126">
        <v>1</v>
      </c>
      <c r="BR980" s="11">
        <f t="shared" si="5019"/>
        <v>0.583333333330605</v>
      </c>
      <c r="BS980" s="11">
        <f t="shared" si="5020"/>
        <v>0.12500000000189493</v>
      </c>
      <c r="BT980" s="11">
        <f t="shared" si="5021"/>
        <v>-0.84999999999927245</v>
      </c>
      <c r="BU980" s="11">
        <f t="shared" si="5022"/>
        <v>-0.75000000000025269</v>
      </c>
      <c r="BV980" s="11">
        <f t="shared" si="5023"/>
        <v>-1.0499999999989693</v>
      </c>
      <c r="BY980" s="126"/>
      <c r="BZ980" s="126"/>
      <c r="CA980" s="122">
        <f t="shared" si="5024"/>
        <v>-0.75000000000025269</v>
      </c>
      <c r="CB980" s="126">
        <f t="shared" si="5025"/>
        <v>1</v>
      </c>
      <c r="CC980" s="126">
        <f t="shared" si="5026"/>
        <v>1</v>
      </c>
      <c r="CD980" s="126">
        <f t="shared" si="5027"/>
        <v>1</v>
      </c>
      <c r="CE980" s="126">
        <f t="shared" si="5028"/>
        <v>1</v>
      </c>
      <c r="CF980" s="126">
        <f t="shared" si="5029"/>
        <v>1</v>
      </c>
      <c r="CG980" s="126">
        <f t="shared" si="5030"/>
        <v>1</v>
      </c>
      <c r="CH980" s="126" t="str">
        <f t="shared" si="5031"/>
        <v/>
      </c>
      <c r="CI980" s="126" t="str">
        <f t="shared" si="5032"/>
        <v/>
      </c>
      <c r="CJ980" s="126">
        <f t="shared" si="5033"/>
        <v>0</v>
      </c>
      <c r="CK980" s="126">
        <f t="shared" si="5034"/>
        <v>0</v>
      </c>
      <c r="CL980" s="126">
        <f t="shared" si="5035"/>
        <v>1</v>
      </c>
      <c r="CM980" s="126">
        <f t="shared" si="5036"/>
        <v>0</v>
      </c>
      <c r="CN980" s="126" t="str">
        <f t="shared" si="5037"/>
        <v/>
      </c>
      <c r="CO980" s="126">
        <f t="shared" si="5038"/>
        <v>1</v>
      </c>
      <c r="CP980" s="126">
        <f t="shared" si="5039"/>
        <v>1</v>
      </c>
      <c r="CQ980" s="126" t="str">
        <f t="shared" si="5040"/>
        <v/>
      </c>
      <c r="CR980" s="126"/>
      <c r="CS980" s="126">
        <f t="shared" si="5041"/>
        <v>1</v>
      </c>
      <c r="CT980" s="126">
        <f t="shared" si="5042"/>
        <v>1</v>
      </c>
      <c r="CU980" s="126">
        <f t="shared" si="5043"/>
        <v>1</v>
      </c>
      <c r="CV980" s="126">
        <f t="shared" si="5044"/>
        <v>1</v>
      </c>
      <c r="CW980" s="126">
        <f t="shared" si="5045"/>
        <v>1</v>
      </c>
      <c r="CX980" s="126">
        <f t="shared" si="5046"/>
        <v>1</v>
      </c>
      <c r="CY980" s="126">
        <f t="shared" si="5047"/>
        <v>1</v>
      </c>
      <c r="CZ980" s="126">
        <f t="shared" si="5048"/>
        <v>1</v>
      </c>
      <c r="DA980" s="126">
        <f t="shared" si="5049"/>
        <v>1</v>
      </c>
      <c r="DB980" s="126" t="str">
        <f t="shared" si="5050"/>
        <v/>
      </c>
      <c r="DC980" s="126" t="str">
        <f t="shared" si="5051"/>
        <v/>
      </c>
      <c r="DD980" s="126">
        <f t="shared" si="5052"/>
        <v>0</v>
      </c>
      <c r="DE980" s="126" t="str">
        <f t="shared" si="5053"/>
        <v/>
      </c>
      <c r="DF980" s="126"/>
      <c r="DG980" s="126">
        <f t="shared" si="5054"/>
        <v>1</v>
      </c>
      <c r="DH980" s="126">
        <f t="shared" si="5055"/>
        <v>1</v>
      </c>
      <c r="DI980" s="126">
        <f t="shared" si="5056"/>
        <v>1</v>
      </c>
      <c r="DJ980" s="126">
        <f t="shared" si="5057"/>
        <v>1</v>
      </c>
      <c r="DK980" s="126" t="str">
        <f t="shared" si="5058"/>
        <v/>
      </c>
      <c r="DL980" s="126"/>
      <c r="DM980" s="126" t="str">
        <f t="shared" si="5059"/>
        <v/>
      </c>
      <c r="DN980" s="126">
        <f t="shared" si="5060"/>
        <v>1</v>
      </c>
      <c r="DO980" s="126">
        <f t="shared" si="5061"/>
        <v>1</v>
      </c>
      <c r="DP980" s="126">
        <f t="shared" si="5062"/>
        <v>1</v>
      </c>
      <c r="DQ980" s="126">
        <f t="shared" si="5063"/>
        <v>1</v>
      </c>
      <c r="DR980" s="126">
        <f t="shared" si="5064"/>
        <v>0</v>
      </c>
      <c r="DS980" s="126">
        <f t="shared" si="5065"/>
        <v>1</v>
      </c>
      <c r="DT980" s="126">
        <f t="shared" si="5066"/>
        <v>1</v>
      </c>
      <c r="DU980" s="126">
        <f t="shared" si="5067"/>
        <v>0</v>
      </c>
      <c r="DV980" s="126">
        <f t="shared" si="5068"/>
        <v>1</v>
      </c>
      <c r="DW980" s="126">
        <f t="shared" si="5069"/>
        <v>0</v>
      </c>
      <c r="DX980" s="126" t="str">
        <f t="shared" si="5070"/>
        <v/>
      </c>
      <c r="DY980" s="126" t="str">
        <f t="shared" si="5071"/>
        <v/>
      </c>
      <c r="EA980" s="126">
        <f t="shared" si="5072"/>
        <v>1</v>
      </c>
      <c r="EB980" s="126">
        <f t="shared" si="5073"/>
        <v>1</v>
      </c>
      <c r="EC980" s="126">
        <f t="shared" si="5074"/>
        <v>1</v>
      </c>
      <c r="ED980" s="126">
        <f t="shared" si="5075"/>
        <v>1</v>
      </c>
      <c r="EF980" s="126">
        <f t="shared" si="5076"/>
        <v>0</v>
      </c>
      <c r="EG980" s="126">
        <f t="shared" si="5077"/>
        <v>0</v>
      </c>
      <c r="EH980" s="126">
        <f t="shared" si="5078"/>
        <v>0</v>
      </c>
      <c r="EI980" s="126">
        <f t="shared" si="5079"/>
        <v>0</v>
      </c>
      <c r="EK980" s="126">
        <f t="shared" si="5080"/>
        <v>1</v>
      </c>
      <c r="EL980" s="126">
        <f t="shared" si="5081"/>
        <v>1</v>
      </c>
      <c r="EM980" s="126">
        <f t="shared" si="5082"/>
        <v>1</v>
      </c>
      <c r="EO980" s="126">
        <f t="shared" si="5083"/>
        <v>1</v>
      </c>
      <c r="EP980" s="126">
        <f t="shared" si="5084"/>
        <v>1</v>
      </c>
      <c r="EQ980" s="126">
        <f t="shared" si="5085"/>
        <v>1</v>
      </c>
      <c r="ES980" s="126">
        <f t="shared" si="5086"/>
        <v>1</v>
      </c>
      <c r="ET980" s="126">
        <f t="shared" si="5087"/>
        <v>1</v>
      </c>
      <c r="EU980" s="126">
        <f t="shared" si="5088"/>
        <v>1</v>
      </c>
      <c r="EV980" s="126">
        <f t="shared" si="5089"/>
        <v>1</v>
      </c>
      <c r="EW980" s="126">
        <f t="shared" si="5090"/>
        <v>1</v>
      </c>
      <c r="EY980" s="126">
        <f t="shared" si="5091"/>
        <v>1</v>
      </c>
      <c r="EZ980" s="126">
        <f t="shared" si="5092"/>
        <v>1</v>
      </c>
      <c r="FA980" s="126">
        <f t="shared" si="5093"/>
        <v>1</v>
      </c>
      <c r="FC980" s="126">
        <f t="shared" si="5094"/>
        <v>1</v>
      </c>
      <c r="FD980" s="126">
        <f t="shared" si="5095"/>
        <v>0</v>
      </c>
      <c r="FE980" s="126"/>
      <c r="FF980" s="126">
        <f t="shared" si="5096"/>
        <v>1</v>
      </c>
      <c r="FG980" s="126">
        <f t="shared" si="5097"/>
        <v>1</v>
      </c>
      <c r="FH980" s="126">
        <f t="shared" si="5098"/>
        <v>1</v>
      </c>
      <c r="FI980" s="126">
        <f t="shared" si="5099"/>
        <v>1</v>
      </c>
      <c r="FJ980" s="126">
        <f t="shared" si="5100"/>
        <v>1</v>
      </c>
      <c r="FK980" s="126">
        <f t="shared" si="5101"/>
        <v>1</v>
      </c>
      <c r="FL980" s="126">
        <f t="shared" si="5102"/>
        <v>1</v>
      </c>
      <c r="FN980" s="126" t="str">
        <f t="shared" si="5103"/>
        <v/>
      </c>
      <c r="FO980" s="126" t="str">
        <f t="shared" si="5104"/>
        <v/>
      </c>
      <c r="FP980" s="126" t="str">
        <f t="shared" si="5105"/>
        <v/>
      </c>
      <c r="FV980" s="126">
        <f t="shared" si="5106"/>
        <v>0</v>
      </c>
      <c r="FW980" s="126">
        <f t="shared" si="5107"/>
        <v>0</v>
      </c>
      <c r="FX980" s="126">
        <f t="shared" si="5108"/>
        <v>0</v>
      </c>
      <c r="GA980" s="126">
        <f t="shared" si="5109"/>
        <v>0</v>
      </c>
      <c r="GB980" s="126">
        <f t="shared" si="5110"/>
        <v>0</v>
      </c>
      <c r="GC980" s="126">
        <f t="shared" si="5111"/>
        <v>0</v>
      </c>
      <c r="GD980" s="126">
        <f t="shared" si="5112"/>
        <v>0</v>
      </c>
      <c r="GE980" s="126">
        <f t="shared" si="5113"/>
        <v>0</v>
      </c>
      <c r="GF980" s="126">
        <f t="shared" si="5114"/>
        <v>0</v>
      </c>
      <c r="GG980" s="126">
        <f t="shared" si="5115"/>
        <v>0</v>
      </c>
      <c r="GI980" s="126">
        <f t="shared" si="5116"/>
        <v>1</v>
      </c>
      <c r="GK980" s="126">
        <f t="shared" si="5117"/>
        <v>0</v>
      </c>
      <c r="GL980" s="126">
        <f t="shared" si="5118"/>
        <v>0</v>
      </c>
      <c r="GM980" s="126">
        <f t="shared" si="5119"/>
        <v>0</v>
      </c>
      <c r="GN980" s="126">
        <f t="shared" si="5120"/>
        <v>0</v>
      </c>
      <c r="GO980" s="126">
        <f t="shared" si="5121"/>
        <v>0</v>
      </c>
      <c r="GP980" s="126">
        <f t="shared" si="5122"/>
        <v>0</v>
      </c>
      <c r="GQ980" s="126">
        <f t="shared" si="5123"/>
        <v>0</v>
      </c>
      <c r="GS980" s="126" t="str">
        <f t="shared" si="5124"/>
        <v/>
      </c>
      <c r="GT980" s="126" t="str">
        <f t="shared" si="5125"/>
        <v/>
      </c>
      <c r="GU980" s="126">
        <f t="shared" si="5126"/>
        <v>0</v>
      </c>
      <c r="GV980" s="126">
        <f t="shared" si="5127"/>
        <v>0</v>
      </c>
      <c r="GW980" s="126">
        <f t="shared" si="5128"/>
        <v>0</v>
      </c>
      <c r="GX980" s="126">
        <f t="shared" si="5129"/>
        <v>0</v>
      </c>
      <c r="GY980" s="126">
        <f t="shared" si="5130"/>
        <v>0</v>
      </c>
      <c r="GZ980" s="126"/>
      <c r="HA980" s="126">
        <f t="shared" si="5131"/>
        <v>0</v>
      </c>
      <c r="HB980" s="126">
        <f t="shared" si="5132"/>
        <v>0</v>
      </c>
      <c r="HC980" s="126">
        <f t="shared" si="5133"/>
        <v>0</v>
      </c>
      <c r="HD980" s="126">
        <f t="shared" si="5134"/>
        <v>0</v>
      </c>
      <c r="HE980" s="126">
        <f t="shared" si="5135"/>
        <v>0</v>
      </c>
      <c r="HF980" s="126">
        <f t="shared" si="5136"/>
        <v>0</v>
      </c>
      <c r="HH980" s="126">
        <f t="shared" si="5137"/>
        <v>0</v>
      </c>
      <c r="HI980" s="126">
        <f t="shared" si="5138"/>
        <v>0</v>
      </c>
      <c r="HJ980" s="126">
        <f t="shared" si="5139"/>
        <v>0</v>
      </c>
      <c r="HK980" s="126">
        <f t="shared" si="5140"/>
        <v>0</v>
      </c>
      <c r="HL980" s="126">
        <f t="shared" si="5141"/>
        <v>0</v>
      </c>
      <c r="HM980" s="126">
        <f t="shared" si="5142"/>
        <v>0</v>
      </c>
      <c r="HO980" s="126" t="str">
        <f t="shared" si="5143"/>
        <v/>
      </c>
      <c r="HP980" s="126">
        <f t="shared" si="5144"/>
        <v>0</v>
      </c>
      <c r="HQ980" s="126" t="str">
        <f t="shared" si="5145"/>
        <v/>
      </c>
      <c r="HR980" s="122" t="str">
        <f t="shared" si="5146"/>
        <v/>
      </c>
      <c r="HS980" s="126" t="str">
        <f t="shared" si="5147"/>
        <v/>
      </c>
      <c r="HT980" s="122" t="str">
        <f t="shared" si="5148"/>
        <v/>
      </c>
      <c r="HU980" s="122" t="str">
        <f t="shared" si="5149"/>
        <v/>
      </c>
      <c r="HV980" s="126" t="str">
        <f t="shared" si="5150"/>
        <v/>
      </c>
      <c r="HW980" s="126" t="str">
        <f t="shared" si="5151"/>
        <v/>
      </c>
      <c r="HX980" s="126" t="str">
        <f t="shared" si="5152"/>
        <v/>
      </c>
      <c r="HZ980" s="126" t="str">
        <f t="shared" si="5153"/>
        <v/>
      </c>
      <c r="IA980" s="126">
        <f t="shared" si="5154"/>
        <v>0</v>
      </c>
      <c r="IB980" s="126" t="str">
        <f t="shared" si="5155"/>
        <v/>
      </c>
      <c r="IC980" s="126" t="str">
        <f t="shared" si="5156"/>
        <v/>
      </c>
      <c r="ID980" s="126" t="str">
        <f t="shared" si="5157"/>
        <v/>
      </c>
      <c r="IE980" s="126" t="str">
        <f t="shared" si="5158"/>
        <v/>
      </c>
      <c r="IF980" s="126" t="str">
        <f t="shared" si="5159"/>
        <v/>
      </c>
      <c r="IG980" s="126" t="str">
        <f t="shared" si="5160"/>
        <v/>
      </c>
      <c r="IH980" s="126" t="str">
        <f t="shared" si="5161"/>
        <v/>
      </c>
      <c r="II980" s="126" t="str">
        <f t="shared" si="5162"/>
        <v/>
      </c>
      <c r="IO980" s="128"/>
      <c r="IP980" s="128"/>
      <c r="IQ980" s="127"/>
      <c r="IR980" s="127"/>
      <c r="IX980" s="6"/>
      <c r="IY980" s="6"/>
      <c r="IZ980" s="7"/>
      <c r="JA980" s="7"/>
      <c r="JG980" s="12"/>
      <c r="JH980" s="12"/>
      <c r="JI980" s="13"/>
      <c r="JJ980" s="13"/>
      <c r="JN980" s="6"/>
      <c r="JO980" s="6"/>
      <c r="JQ980" s="11"/>
      <c r="JR980" s="11"/>
      <c r="JS980" s="12"/>
      <c r="JT980" s="13"/>
      <c r="JU980" s="12"/>
      <c r="JV980" s="12"/>
      <c r="JW980" s="97"/>
      <c r="JX980" s="13"/>
      <c r="JY980" s="13"/>
      <c r="JZ980" s="97"/>
      <c r="KA980" s="97"/>
      <c r="KB980" s="11"/>
      <c r="KC980" s="11"/>
      <c r="KD980" s="11"/>
      <c r="KE980" s="11"/>
    </row>
    <row r="981" spans="1:291" s="122" customFormat="1" x14ac:dyDescent="0.2">
      <c r="A981" s="146">
        <f t="shared" si="4081"/>
        <v>981</v>
      </c>
      <c r="C981" s="2">
        <v>43522</v>
      </c>
      <c r="D981" s="126">
        <v>97.484999999999999</v>
      </c>
      <c r="E981" s="126">
        <v>97.55</v>
      </c>
      <c r="F981" s="126">
        <v>97.594999999999999</v>
      </c>
      <c r="G981" s="128">
        <v>106.017</v>
      </c>
      <c r="H981" s="128">
        <v>114.23699999999999</v>
      </c>
      <c r="I981" s="128">
        <v>122.105</v>
      </c>
      <c r="J981" s="127">
        <v>146.26</v>
      </c>
      <c r="K981" s="126"/>
      <c r="M981" s="126">
        <f t="shared" si="5001"/>
        <v>97.484999999999999</v>
      </c>
      <c r="N981" s="126">
        <f t="shared" si="5002"/>
        <v>97.55</v>
      </c>
      <c r="O981" s="126">
        <f t="shared" si="5003"/>
        <v>97.594999999999999</v>
      </c>
      <c r="P981" s="127">
        <f t="shared" si="5169"/>
        <v>3393.7499999999995</v>
      </c>
      <c r="Q981" s="5">
        <f t="shared" si="5004"/>
        <v>3671.7499999999995</v>
      </c>
      <c r="R981" s="6">
        <f t="shared" si="4977"/>
        <v>3914.5000000000005</v>
      </c>
      <c r="S981" s="7">
        <f t="shared" si="4978"/>
        <v>4697.9999999999991</v>
      </c>
      <c r="V981" s="127">
        <f t="shared" si="4983"/>
        <v>4.0000000000006253</v>
      </c>
      <c r="W981" s="127">
        <f t="shared" si="4984"/>
        <v>4.5000000000001705</v>
      </c>
      <c r="X981" s="127">
        <f t="shared" si="4985"/>
        <v>4.5000000000001705</v>
      </c>
      <c r="Y981" s="127">
        <f t="shared" si="4979"/>
        <v>0.99999999999909051</v>
      </c>
      <c r="Z981" s="126">
        <f t="shared" si="4980"/>
        <v>5.2499999999995453</v>
      </c>
      <c r="AA981" s="126">
        <f t="shared" si="4981"/>
        <v>9.5</v>
      </c>
      <c r="AB981" s="126">
        <f t="shared" si="4982"/>
        <v>22</v>
      </c>
      <c r="AC981" s="126"/>
      <c r="AD981" s="126"/>
      <c r="AE981" s="127">
        <f t="shared" si="4998"/>
        <v>0.85000063000077208</v>
      </c>
      <c r="AF981" s="127">
        <f t="shared" si="4999"/>
        <v>1.3500006300003173</v>
      </c>
      <c r="AG981" s="127">
        <f t="shared" si="5000"/>
        <v>1.3500006300003173</v>
      </c>
      <c r="AH981" s="127">
        <f t="shared" si="5163"/>
        <v>1.5000000000015157</v>
      </c>
      <c r="AI981" s="127">
        <f t="shared" si="4986"/>
        <v>1.1500000000015458</v>
      </c>
      <c r="AJ981" s="127">
        <f t="shared" si="4987"/>
        <v>0.45000000000045492</v>
      </c>
      <c r="AK981" s="127">
        <f t="shared" si="4988"/>
        <v>1.0833333333337878</v>
      </c>
      <c r="AL981" s="127">
        <f t="shared" si="4989"/>
        <v>0.49999999999954525</v>
      </c>
      <c r="AM981" s="127">
        <f t="shared" si="4990"/>
        <v>2.166666666666667</v>
      </c>
      <c r="AN981" s="127">
        <f t="shared" si="4991"/>
        <v>0.69999999999999929</v>
      </c>
      <c r="AO981" s="127">
        <f t="shared" si="4992"/>
        <v>1</v>
      </c>
      <c r="AP981" s="127">
        <f t="shared" si="4993"/>
        <v>0.83333333333545534</v>
      </c>
      <c r="AQ981" s="127">
        <f t="shared" si="4994"/>
        <v>3.7916666666673486</v>
      </c>
      <c r="AR981" s="127">
        <f t="shared" si="4995"/>
        <v>1.8000000000018188</v>
      </c>
      <c r="AS981" s="127">
        <f t="shared" si="4996"/>
        <v>0.36111111111065597</v>
      </c>
      <c r="AT981" s="127">
        <f t="shared" si="4997"/>
        <v>0.93333333333515212</v>
      </c>
      <c r="AU981" s="126"/>
      <c r="AX981" s="11">
        <f t="shared" si="5005"/>
        <v>4.0000000000006253</v>
      </c>
      <c r="AY981" s="11">
        <f t="shared" si="5006"/>
        <v>4.5000000000001705</v>
      </c>
      <c r="AZ981" s="11">
        <f t="shared" si="5007"/>
        <v>4.5000000000001705</v>
      </c>
      <c r="BA981" s="11">
        <f t="shared" si="5170"/>
        <v>0.99999999999909051</v>
      </c>
      <c r="BB981" s="11">
        <f t="shared" si="5166"/>
        <v>5.2499999999995453</v>
      </c>
      <c r="BC981" s="12">
        <f t="shared" si="5167"/>
        <v>9.5</v>
      </c>
      <c r="BD981" s="13">
        <f t="shared" si="5168"/>
        <v>22</v>
      </c>
      <c r="BF981" s="11">
        <f t="shared" si="5008"/>
        <v>2.0000000000024443</v>
      </c>
      <c r="BG981" s="11">
        <f t="shared" si="5009"/>
        <v>0.85000063000077208</v>
      </c>
      <c r="BH981" s="11">
        <f t="shared" si="5010"/>
        <v>1.3500006300003173</v>
      </c>
      <c r="BI981" s="11">
        <f t="shared" si="5011"/>
        <v>1.3500006300003173</v>
      </c>
      <c r="BJ981" s="11">
        <f t="shared" si="5012"/>
        <v>-1.5000000000015157</v>
      </c>
      <c r="BK981" s="11">
        <f t="shared" si="5013"/>
        <v>-1.1500000000015458</v>
      </c>
      <c r="BL981" s="11">
        <f t="shared" si="5014"/>
        <v>-0.45000000000045492</v>
      </c>
      <c r="BM981" s="11">
        <f t="shared" si="5015"/>
        <v>-1.0833333333337878</v>
      </c>
      <c r="BN981" s="11">
        <f t="shared" si="5016"/>
        <v>0.49999999999954525</v>
      </c>
      <c r="BO981" s="11">
        <f t="shared" si="5017"/>
        <v>2.166666666666667</v>
      </c>
      <c r="BP981" s="11">
        <f t="shared" si="5018"/>
        <v>0.69999999999999929</v>
      </c>
      <c r="BQ981" s="126">
        <v>1</v>
      </c>
      <c r="BR981" s="11">
        <f t="shared" si="5019"/>
        <v>0.83333333333545534</v>
      </c>
      <c r="BS981" s="11">
        <f t="shared" si="5020"/>
        <v>3.7916666666673486</v>
      </c>
      <c r="BT981" s="11">
        <f t="shared" si="5021"/>
        <v>-1.8000000000018188</v>
      </c>
      <c r="BU981" s="11">
        <f t="shared" si="5022"/>
        <v>0.36111111111065597</v>
      </c>
      <c r="BV981" s="11">
        <f t="shared" si="5023"/>
        <v>-0.93333333333515212</v>
      </c>
      <c r="BY981" s="126"/>
      <c r="BZ981" s="126"/>
      <c r="CA981" s="122">
        <f t="shared" si="5024"/>
        <v>0.36111111111065597</v>
      </c>
      <c r="CB981" s="126">
        <f t="shared" si="5025"/>
        <v>0</v>
      </c>
      <c r="CC981" s="126">
        <f t="shared" si="5026"/>
        <v>0</v>
      </c>
      <c r="CD981" s="126">
        <f t="shared" si="5027"/>
        <v>0</v>
      </c>
      <c r="CE981" s="126">
        <f t="shared" si="5028"/>
        <v>0</v>
      </c>
      <c r="CF981" s="126">
        <f t="shared" si="5029"/>
        <v>0</v>
      </c>
      <c r="CG981" s="126" t="str">
        <f t="shared" si="5030"/>
        <v/>
      </c>
      <c r="CH981" s="126" t="str">
        <f t="shared" si="5031"/>
        <v/>
      </c>
      <c r="CI981" s="126">
        <f t="shared" si="5032"/>
        <v>1</v>
      </c>
      <c r="CJ981" s="126">
        <f t="shared" si="5033"/>
        <v>1</v>
      </c>
      <c r="CK981" s="126" t="str">
        <f t="shared" si="5034"/>
        <v/>
      </c>
      <c r="CL981" s="126">
        <f t="shared" si="5035"/>
        <v>1</v>
      </c>
      <c r="CM981" s="126">
        <f t="shared" si="5036"/>
        <v>1</v>
      </c>
      <c r="CN981" s="126">
        <f t="shared" si="5037"/>
        <v>1</v>
      </c>
      <c r="CO981" s="126" t="str">
        <f t="shared" si="5038"/>
        <v/>
      </c>
      <c r="CP981" s="126" t="str">
        <f t="shared" si="5039"/>
        <v/>
      </c>
      <c r="CQ981" s="126">
        <f t="shared" si="5040"/>
        <v>1</v>
      </c>
      <c r="CR981" s="126"/>
      <c r="CS981" s="126">
        <f t="shared" si="5041"/>
        <v>0</v>
      </c>
      <c r="CT981" s="126">
        <f t="shared" si="5042"/>
        <v>0</v>
      </c>
      <c r="CU981" s="126">
        <f t="shared" si="5043"/>
        <v>0</v>
      </c>
      <c r="CV981" s="126">
        <f t="shared" si="5044"/>
        <v>0</v>
      </c>
      <c r="CW981" s="126">
        <f t="shared" si="5045"/>
        <v>1</v>
      </c>
      <c r="CX981" s="126" t="str">
        <f t="shared" si="5046"/>
        <v/>
      </c>
      <c r="CY981" s="126" t="str">
        <f t="shared" si="5047"/>
        <v/>
      </c>
      <c r="CZ981" s="126" t="str">
        <f t="shared" si="5048"/>
        <v/>
      </c>
      <c r="DA981" s="126" t="str">
        <f t="shared" si="5049"/>
        <v/>
      </c>
      <c r="DB981" s="126">
        <f t="shared" si="5050"/>
        <v>1</v>
      </c>
      <c r="DC981" s="126" t="str">
        <f t="shared" si="5051"/>
        <v/>
      </c>
      <c r="DD981" s="126">
        <f t="shared" si="5052"/>
        <v>1</v>
      </c>
      <c r="DE981" s="126" t="str">
        <f t="shared" si="5053"/>
        <v/>
      </c>
      <c r="DF981" s="126"/>
      <c r="DG981" s="126">
        <f t="shared" si="5054"/>
        <v>1</v>
      </c>
      <c r="DH981" s="126">
        <f t="shared" si="5055"/>
        <v>1</v>
      </c>
      <c r="DI981" s="126">
        <f t="shared" si="5056"/>
        <v>1</v>
      </c>
      <c r="DJ981" s="126">
        <f t="shared" si="5057"/>
        <v>1</v>
      </c>
      <c r="DK981" s="126" t="str">
        <f t="shared" si="5058"/>
        <v/>
      </c>
      <c r="DL981" s="126"/>
      <c r="DM981" s="126" t="str">
        <f t="shared" si="5059"/>
        <v/>
      </c>
      <c r="DN981" s="126">
        <f t="shared" si="5060"/>
        <v>0</v>
      </c>
      <c r="DO981" s="126">
        <f t="shared" si="5061"/>
        <v>1</v>
      </c>
      <c r="DP981" s="126">
        <f t="shared" si="5062"/>
        <v>0</v>
      </c>
      <c r="DQ981" s="126">
        <f t="shared" si="5063"/>
        <v>1</v>
      </c>
      <c r="DR981" s="126">
        <f t="shared" si="5064"/>
        <v>0</v>
      </c>
      <c r="DS981" s="126">
        <f t="shared" si="5065"/>
        <v>1</v>
      </c>
      <c r="DT981" s="126">
        <f t="shared" si="5066"/>
        <v>0</v>
      </c>
      <c r="DU981" s="126">
        <f t="shared" si="5067"/>
        <v>1</v>
      </c>
      <c r="DV981" s="126">
        <f t="shared" si="5068"/>
        <v>1</v>
      </c>
      <c r="DW981" s="126">
        <f t="shared" si="5069"/>
        <v>0</v>
      </c>
      <c r="DX981" s="126" t="str">
        <f t="shared" si="5070"/>
        <v/>
      </c>
      <c r="DY981" s="126" t="str">
        <f t="shared" si="5071"/>
        <v/>
      </c>
      <c r="EA981" s="126">
        <f t="shared" si="5072"/>
        <v>1</v>
      </c>
      <c r="EB981" s="126">
        <f t="shared" si="5073"/>
        <v>1</v>
      </c>
      <c r="EC981" s="126">
        <f t="shared" si="5074"/>
        <v>1</v>
      </c>
      <c r="ED981" s="126">
        <f t="shared" si="5075"/>
        <v>1</v>
      </c>
      <c r="EF981" s="126">
        <f t="shared" si="5076"/>
        <v>1</v>
      </c>
      <c r="EG981" s="126">
        <f t="shared" si="5077"/>
        <v>1</v>
      </c>
      <c r="EH981" s="126">
        <f t="shared" si="5078"/>
        <v>1</v>
      </c>
      <c r="EI981" s="126">
        <f t="shared" si="5079"/>
        <v>1</v>
      </c>
      <c r="EK981" s="126">
        <f t="shared" si="5080"/>
        <v>1</v>
      </c>
      <c r="EL981" s="126">
        <f t="shared" si="5081"/>
        <v>1</v>
      </c>
      <c r="EM981" s="126">
        <f t="shared" si="5082"/>
        <v>1</v>
      </c>
      <c r="EO981" s="126">
        <f t="shared" si="5083"/>
        <v>1</v>
      </c>
      <c r="EP981" s="126">
        <f t="shared" si="5084"/>
        <v>1</v>
      </c>
      <c r="EQ981" s="126">
        <f t="shared" si="5085"/>
        <v>1</v>
      </c>
      <c r="ES981" s="126">
        <f t="shared" si="5086"/>
        <v>1</v>
      </c>
      <c r="ET981" s="126">
        <f t="shared" si="5087"/>
        <v>1</v>
      </c>
      <c r="EU981" s="126">
        <f t="shared" si="5088"/>
        <v>1</v>
      </c>
      <c r="EV981" s="126">
        <f t="shared" si="5089"/>
        <v>1</v>
      </c>
      <c r="EW981" s="126">
        <f t="shared" si="5090"/>
        <v>0</v>
      </c>
      <c r="EY981" s="126">
        <f t="shared" si="5091"/>
        <v>1</v>
      </c>
      <c r="EZ981" s="126">
        <f t="shared" si="5092"/>
        <v>1</v>
      </c>
      <c r="FA981" s="126">
        <f t="shared" si="5093"/>
        <v>1</v>
      </c>
      <c r="FC981" s="126">
        <f t="shared" si="5094"/>
        <v>0</v>
      </c>
      <c r="FD981" s="126" t="str">
        <f t="shared" si="5095"/>
        <v/>
      </c>
      <c r="FE981" s="126"/>
      <c r="FF981" s="126">
        <f t="shared" si="5096"/>
        <v>1</v>
      </c>
      <c r="FG981" s="126">
        <f t="shared" si="5097"/>
        <v>0</v>
      </c>
      <c r="FH981" s="126">
        <f t="shared" si="5098"/>
        <v>0</v>
      </c>
      <c r="FI981" s="126" t="str">
        <f t="shared" si="5099"/>
        <v/>
      </c>
      <c r="FJ981" s="126" t="str">
        <f t="shared" si="5100"/>
        <v/>
      </c>
      <c r="FK981" s="126" t="str">
        <f t="shared" si="5101"/>
        <v/>
      </c>
      <c r="FL981" s="126" t="str">
        <f t="shared" si="5102"/>
        <v/>
      </c>
      <c r="FN981" s="126" t="str">
        <f t="shared" si="5103"/>
        <v/>
      </c>
      <c r="FO981" s="126" t="str">
        <f t="shared" si="5104"/>
        <v/>
      </c>
      <c r="FP981" s="126" t="str">
        <f t="shared" si="5105"/>
        <v/>
      </c>
      <c r="FV981" s="126">
        <f t="shared" si="5106"/>
        <v>1</v>
      </c>
      <c r="FW981" s="126">
        <f t="shared" si="5107"/>
        <v>1</v>
      </c>
      <c r="FX981" s="126">
        <f t="shared" si="5108"/>
        <v>0</v>
      </c>
      <c r="GA981" s="126">
        <f t="shared" si="5109"/>
        <v>1</v>
      </c>
      <c r="GB981" s="126">
        <f t="shared" si="5110"/>
        <v>1</v>
      </c>
      <c r="GC981" s="126">
        <f t="shared" si="5111"/>
        <v>1</v>
      </c>
      <c r="GD981" s="126">
        <f t="shared" si="5112"/>
        <v>1</v>
      </c>
      <c r="GE981" s="126">
        <f t="shared" si="5113"/>
        <v>0</v>
      </c>
      <c r="GF981" s="126">
        <f t="shared" si="5114"/>
        <v>0</v>
      </c>
      <c r="GG981" s="126">
        <f t="shared" si="5115"/>
        <v>1</v>
      </c>
      <c r="GI981" s="126">
        <f t="shared" si="5116"/>
        <v>1</v>
      </c>
      <c r="GK981" s="126">
        <f t="shared" si="5117"/>
        <v>1</v>
      </c>
      <c r="GL981" s="126">
        <f t="shared" si="5118"/>
        <v>1</v>
      </c>
      <c r="GM981" s="126">
        <f t="shared" si="5119"/>
        <v>1</v>
      </c>
      <c r="GN981" s="126">
        <f t="shared" si="5120"/>
        <v>1</v>
      </c>
      <c r="GO981" s="126">
        <f t="shared" si="5121"/>
        <v>0</v>
      </c>
      <c r="GP981" s="126">
        <f t="shared" si="5122"/>
        <v>0</v>
      </c>
      <c r="GQ981" s="126">
        <f t="shared" si="5123"/>
        <v>1</v>
      </c>
      <c r="GS981" s="126" t="str">
        <f t="shared" si="5124"/>
        <v/>
      </c>
      <c r="GT981" s="126" t="str">
        <f t="shared" si="5125"/>
        <v/>
      </c>
      <c r="GU981" s="126">
        <f t="shared" si="5126"/>
        <v>1</v>
      </c>
      <c r="GV981" s="126">
        <f t="shared" si="5127"/>
        <v>0</v>
      </c>
      <c r="GW981" s="126">
        <f t="shared" si="5128"/>
        <v>0</v>
      </c>
      <c r="GX981" s="126">
        <f t="shared" si="5129"/>
        <v>0</v>
      </c>
      <c r="GY981" s="126">
        <f t="shared" si="5130"/>
        <v>0</v>
      </c>
      <c r="GZ981" s="126"/>
      <c r="HA981" s="126">
        <f t="shared" si="5131"/>
        <v>1</v>
      </c>
      <c r="HB981" s="126">
        <f t="shared" si="5132"/>
        <v>0</v>
      </c>
      <c r="HC981" s="126">
        <f t="shared" si="5133"/>
        <v>0</v>
      </c>
      <c r="HD981" s="126">
        <f t="shared" si="5134"/>
        <v>0</v>
      </c>
      <c r="HE981" s="126">
        <f t="shared" si="5135"/>
        <v>0</v>
      </c>
      <c r="HF981" s="126">
        <f t="shared" si="5136"/>
        <v>0</v>
      </c>
      <c r="HH981" s="126">
        <f t="shared" si="5137"/>
        <v>1</v>
      </c>
      <c r="HI981" s="126">
        <f t="shared" si="5138"/>
        <v>1</v>
      </c>
      <c r="HJ981" s="126">
        <f t="shared" si="5139"/>
        <v>0</v>
      </c>
      <c r="HK981" s="126">
        <f t="shared" si="5140"/>
        <v>0</v>
      </c>
      <c r="HL981" s="126">
        <f t="shared" si="5141"/>
        <v>0</v>
      </c>
      <c r="HM981" s="126">
        <f t="shared" si="5142"/>
        <v>0</v>
      </c>
      <c r="HO981" s="126">
        <f t="shared" si="5143"/>
        <v>1</v>
      </c>
      <c r="HP981" s="126" t="str">
        <f t="shared" si="5144"/>
        <v/>
      </c>
      <c r="HQ981" s="126">
        <f t="shared" si="5145"/>
        <v>1</v>
      </c>
      <c r="HR981" s="122" t="str">
        <f t="shared" si="5146"/>
        <v/>
      </c>
      <c r="HS981" s="126">
        <f t="shared" si="5147"/>
        <v>1</v>
      </c>
      <c r="HT981" s="122" t="str">
        <f t="shared" si="5148"/>
        <v/>
      </c>
      <c r="HU981" s="122" t="str">
        <f t="shared" si="5149"/>
        <v/>
      </c>
      <c r="HV981" s="126" t="str">
        <f t="shared" si="5150"/>
        <v/>
      </c>
      <c r="HW981" s="126" t="str">
        <f t="shared" si="5151"/>
        <v/>
      </c>
      <c r="HX981" s="126" t="str">
        <f t="shared" si="5152"/>
        <v/>
      </c>
      <c r="HZ981" s="126">
        <f t="shared" si="5153"/>
        <v>0</v>
      </c>
      <c r="IA981" s="126" t="str">
        <f t="shared" si="5154"/>
        <v/>
      </c>
      <c r="IB981" s="126">
        <f t="shared" si="5155"/>
        <v>0</v>
      </c>
      <c r="IC981" s="126" t="str">
        <f t="shared" si="5156"/>
        <v/>
      </c>
      <c r="ID981" s="126">
        <f t="shared" si="5157"/>
        <v>0</v>
      </c>
      <c r="IE981" s="126" t="str">
        <f t="shared" si="5158"/>
        <v/>
      </c>
      <c r="IF981" s="126" t="str">
        <f t="shared" si="5159"/>
        <v/>
      </c>
      <c r="IG981" s="126" t="str">
        <f t="shared" si="5160"/>
        <v/>
      </c>
      <c r="IH981" s="126" t="str">
        <f t="shared" si="5161"/>
        <v/>
      </c>
      <c r="II981" s="126" t="str">
        <f t="shared" si="5162"/>
        <v/>
      </c>
      <c r="IO981" s="128"/>
      <c r="IP981" s="128"/>
      <c r="IQ981" s="127"/>
      <c r="IR981" s="127"/>
      <c r="IX981" s="6"/>
      <c r="IY981" s="6"/>
      <c r="IZ981" s="7"/>
      <c r="JA981" s="7"/>
      <c r="JG981" s="12"/>
      <c r="JH981" s="12"/>
      <c r="JI981" s="13"/>
      <c r="JJ981" s="13"/>
      <c r="JN981" s="6"/>
      <c r="JO981" s="6"/>
      <c r="JQ981" s="11"/>
      <c r="JR981" s="11"/>
      <c r="JS981" s="12"/>
      <c r="JT981" s="13"/>
      <c r="JU981" s="12"/>
      <c r="JV981" s="12"/>
      <c r="JW981" s="97"/>
      <c r="JX981" s="13"/>
      <c r="JY981" s="13"/>
      <c r="JZ981" s="97"/>
      <c r="KA981" s="97"/>
      <c r="KB981" s="11"/>
      <c r="KC981" s="11"/>
      <c r="KD981" s="11"/>
      <c r="KE981" s="11"/>
    </row>
    <row r="982" spans="1:291" s="122" customFormat="1" x14ac:dyDescent="0.2">
      <c r="A982" s="146">
        <f t="shared" si="4081"/>
        <v>982</v>
      </c>
      <c r="C982" s="2">
        <v>43523</v>
      </c>
      <c r="D982" s="126">
        <v>97.46</v>
      </c>
      <c r="E982" s="126">
        <v>97.515000000000001</v>
      </c>
      <c r="F982" s="126">
        <v>97.56</v>
      </c>
      <c r="G982" s="128">
        <v>105.318</v>
      </c>
      <c r="H982" s="128">
        <v>114.175</v>
      </c>
      <c r="I982" s="128">
        <v>121.295</v>
      </c>
      <c r="J982" s="127">
        <v>145.18</v>
      </c>
      <c r="K982" s="126"/>
      <c r="M982" s="126">
        <f t="shared" si="5001"/>
        <v>97.46</v>
      </c>
      <c r="N982" s="126">
        <f t="shared" si="5002"/>
        <v>97.515000000000001</v>
      </c>
      <c r="O982" s="126">
        <f t="shared" si="5003"/>
        <v>97.56</v>
      </c>
      <c r="P982" s="127">
        <f t="shared" si="5169"/>
        <v>3391.875</v>
      </c>
      <c r="Q982" s="5">
        <f t="shared" si="5004"/>
        <v>3665.4999999999995</v>
      </c>
      <c r="R982" s="6">
        <f t="shared" si="4977"/>
        <v>3901.5</v>
      </c>
      <c r="S982" s="7">
        <f t="shared" si="4978"/>
        <v>4658.0000000000009</v>
      </c>
      <c r="V982" s="127">
        <f t="shared" si="4983"/>
        <v>2.5000000000005684</v>
      </c>
      <c r="W982" s="127">
        <f t="shared" si="4984"/>
        <v>3.4999999999996589</v>
      </c>
      <c r="X982" s="127">
        <f t="shared" si="4985"/>
        <v>3.4999999999996589</v>
      </c>
      <c r="Y982" s="127">
        <f t="shared" si="4979"/>
        <v>1.8749999999995453</v>
      </c>
      <c r="Z982" s="126">
        <f t="shared" si="4980"/>
        <v>6.25</v>
      </c>
      <c r="AA982" s="126">
        <f t="shared" si="4981"/>
        <v>13.000000000000455</v>
      </c>
      <c r="AB982" s="126">
        <f t="shared" si="4982"/>
        <v>39.999999999998181</v>
      </c>
      <c r="AC982" s="126"/>
      <c r="AD982" s="126"/>
      <c r="AE982" s="127">
        <f t="shared" si="4998"/>
        <v>1.2499992499995818</v>
      </c>
      <c r="AF982" s="127">
        <f t="shared" si="4999"/>
        <v>0.24999925000049128</v>
      </c>
      <c r="AG982" s="127">
        <f t="shared" si="5000"/>
        <v>0.24999925000049128</v>
      </c>
      <c r="AH982" s="127">
        <f t="shared" si="5163"/>
        <v>0.41666666666757646</v>
      </c>
      <c r="AI982" s="127">
        <f t="shared" si="4986"/>
        <v>9.0949470177292824E-13</v>
      </c>
      <c r="AJ982" s="127">
        <f t="shared" si="4987"/>
        <v>1.5500000000002725</v>
      </c>
      <c r="AK982" s="127">
        <f t="shared" si="4988"/>
        <v>2.4166666666669698</v>
      </c>
      <c r="AL982" s="127">
        <f t="shared" si="4989"/>
        <v>0.25000000000022737</v>
      </c>
      <c r="AM982" s="127">
        <f t="shared" si="4990"/>
        <v>0.33333333333227166</v>
      </c>
      <c r="AN982" s="127">
        <f t="shared" si="4991"/>
        <v>2.9999999999988169</v>
      </c>
      <c r="AO982" s="127">
        <f t="shared" si="4992"/>
        <v>1</v>
      </c>
      <c r="AP982" s="127">
        <f t="shared" si="4993"/>
        <v>2.4166666666654542</v>
      </c>
      <c r="AQ982" s="127">
        <f t="shared" si="4994"/>
        <v>3.2916666666681831</v>
      </c>
      <c r="AR982" s="127">
        <f t="shared" si="4995"/>
        <v>1.4500000000010917</v>
      </c>
      <c r="AS982" s="127">
        <f t="shared" si="4996"/>
        <v>2.6388888888884843</v>
      </c>
      <c r="AT982" s="127">
        <f t="shared" si="4997"/>
        <v>1.5833333333340001</v>
      </c>
      <c r="AU982" s="126"/>
      <c r="AX982" s="11">
        <f t="shared" si="5005"/>
        <v>-2.5000000000005684</v>
      </c>
      <c r="AY982" s="11">
        <f t="shared" si="5006"/>
        <v>-3.4999999999996589</v>
      </c>
      <c r="AZ982" s="11">
        <f t="shared" si="5007"/>
        <v>-3.4999999999996589</v>
      </c>
      <c r="BA982" s="11">
        <f t="shared" si="5170"/>
        <v>-1.8749999999995453</v>
      </c>
      <c r="BB982" s="11">
        <f t="shared" si="5166"/>
        <v>-6.25</v>
      </c>
      <c r="BC982" s="12">
        <f t="shared" si="5167"/>
        <v>-13.000000000000455</v>
      </c>
      <c r="BD982" s="13">
        <f t="shared" si="5168"/>
        <v>-39.999999999998181</v>
      </c>
      <c r="BF982" s="11">
        <f t="shared" si="5008"/>
        <v>1.2499999999985221</v>
      </c>
      <c r="BG982" s="11">
        <f t="shared" si="5009"/>
        <v>1.2499992499995818</v>
      </c>
      <c r="BH982" s="11">
        <f t="shared" si="5010"/>
        <v>0.24999925000049128</v>
      </c>
      <c r="BI982" s="11">
        <f t="shared" si="5011"/>
        <v>0.24999925000049128</v>
      </c>
      <c r="BJ982" s="11">
        <f t="shared" si="5012"/>
        <v>0.41666666666757646</v>
      </c>
      <c r="BK982" s="11">
        <f t="shared" si="5013"/>
        <v>9.0949470177292824E-13</v>
      </c>
      <c r="BL982" s="11">
        <f t="shared" si="5014"/>
        <v>1.5500000000002725</v>
      </c>
      <c r="BM982" s="11">
        <f t="shared" si="5015"/>
        <v>2.4166666666669698</v>
      </c>
      <c r="BN982" s="11">
        <f t="shared" si="5016"/>
        <v>0.25000000000022737</v>
      </c>
      <c r="BO982" s="11">
        <f t="shared" si="5017"/>
        <v>0.33333333333227166</v>
      </c>
      <c r="BP982" s="11">
        <f t="shared" si="5018"/>
        <v>2.9999999999988169</v>
      </c>
      <c r="BQ982" s="126">
        <v>1</v>
      </c>
      <c r="BR982" s="11">
        <f t="shared" si="5019"/>
        <v>2.4166666666654542</v>
      </c>
      <c r="BS982" s="11">
        <f t="shared" si="5020"/>
        <v>-3.2916666666681831</v>
      </c>
      <c r="BT982" s="11">
        <f t="shared" si="5021"/>
        <v>1.4500000000010917</v>
      </c>
      <c r="BU982" s="11">
        <f t="shared" si="5022"/>
        <v>2.6388888888884843</v>
      </c>
      <c r="BV982" s="11">
        <f t="shared" si="5023"/>
        <v>1.5833333333340001</v>
      </c>
      <c r="BY982" s="126"/>
      <c r="BZ982" s="126"/>
      <c r="CA982" s="122">
        <f t="shared" si="5024"/>
        <v>2.6388888888884843</v>
      </c>
      <c r="CB982" s="126">
        <f t="shared" si="5025"/>
        <v>0</v>
      </c>
      <c r="CC982" s="126">
        <f t="shared" si="5026"/>
        <v>0</v>
      </c>
      <c r="CD982" s="126">
        <f t="shared" si="5027"/>
        <v>0</v>
      </c>
      <c r="CE982" s="126">
        <f t="shared" si="5028"/>
        <v>0</v>
      </c>
      <c r="CF982" s="126">
        <f t="shared" si="5029"/>
        <v>0</v>
      </c>
      <c r="CG982" s="126" t="str">
        <f t="shared" si="5030"/>
        <v/>
      </c>
      <c r="CH982" s="126">
        <f t="shared" si="5031"/>
        <v>1</v>
      </c>
      <c r="CI982" s="126">
        <f t="shared" si="5032"/>
        <v>1</v>
      </c>
      <c r="CJ982" s="126" t="str">
        <f t="shared" si="5033"/>
        <v/>
      </c>
      <c r="CK982" s="126" t="str">
        <f t="shared" si="5034"/>
        <v/>
      </c>
      <c r="CL982" s="126">
        <f t="shared" si="5035"/>
        <v>1</v>
      </c>
      <c r="CM982" s="126">
        <f t="shared" si="5036"/>
        <v>1</v>
      </c>
      <c r="CN982" s="126">
        <f t="shared" si="5037"/>
        <v>1</v>
      </c>
      <c r="CO982" s="126" t="str">
        <f t="shared" si="5038"/>
        <v/>
      </c>
      <c r="CP982" s="126" t="str">
        <f t="shared" si="5039"/>
        <v/>
      </c>
      <c r="CQ982" s="126">
        <f t="shared" si="5040"/>
        <v>1</v>
      </c>
      <c r="CR982" s="126"/>
      <c r="CS982" s="126">
        <f t="shared" si="5041"/>
        <v>0</v>
      </c>
      <c r="CT982" s="126">
        <f t="shared" si="5042"/>
        <v>0</v>
      </c>
      <c r="CU982" s="126">
        <f t="shared" si="5043"/>
        <v>0</v>
      </c>
      <c r="CV982" s="126">
        <f t="shared" si="5044"/>
        <v>0</v>
      </c>
      <c r="CW982" s="126">
        <f t="shared" si="5045"/>
        <v>1</v>
      </c>
      <c r="CX982" s="126" t="str">
        <f t="shared" si="5046"/>
        <v/>
      </c>
      <c r="CY982" s="126" t="str">
        <f t="shared" si="5047"/>
        <v/>
      </c>
      <c r="CZ982" s="126" t="str">
        <f t="shared" si="5048"/>
        <v/>
      </c>
      <c r="DA982" s="126" t="str">
        <f t="shared" si="5049"/>
        <v/>
      </c>
      <c r="DB982" s="126">
        <f t="shared" si="5050"/>
        <v>0</v>
      </c>
      <c r="DC982" s="126">
        <f t="shared" si="5051"/>
        <v>1</v>
      </c>
      <c r="DD982" s="126" t="str">
        <f t="shared" si="5052"/>
        <v/>
      </c>
      <c r="DE982" s="126" t="str">
        <f t="shared" si="5053"/>
        <v/>
      </c>
      <c r="DF982" s="126"/>
      <c r="DG982" s="126">
        <f t="shared" si="5054"/>
        <v>0</v>
      </c>
      <c r="DH982" s="126">
        <f t="shared" si="5055"/>
        <v>0</v>
      </c>
      <c r="DI982" s="126">
        <f t="shared" si="5056"/>
        <v>0</v>
      </c>
      <c r="DJ982" s="126">
        <f t="shared" si="5057"/>
        <v>0</v>
      </c>
      <c r="DK982" s="126">
        <f t="shared" si="5058"/>
        <v>0</v>
      </c>
      <c r="DL982" s="126"/>
      <c r="DM982" s="126">
        <f t="shared" si="5059"/>
        <v>1</v>
      </c>
      <c r="DN982" s="126" t="str">
        <f t="shared" si="5060"/>
        <v/>
      </c>
      <c r="DO982" s="126" t="str">
        <f t="shared" si="5061"/>
        <v/>
      </c>
      <c r="DP982" s="126" t="str">
        <f t="shared" si="5062"/>
        <v/>
      </c>
      <c r="DQ982" s="126" t="str">
        <f t="shared" si="5063"/>
        <v/>
      </c>
      <c r="DR982" s="126" t="str">
        <f t="shared" si="5064"/>
        <v/>
      </c>
      <c r="DS982" s="126" t="str">
        <f t="shared" si="5065"/>
        <v/>
      </c>
      <c r="DT982" s="126" t="str">
        <f t="shared" si="5066"/>
        <v/>
      </c>
      <c r="DU982" s="126" t="str">
        <f t="shared" si="5067"/>
        <v/>
      </c>
      <c r="DV982" s="126">
        <f t="shared" si="5068"/>
        <v>0</v>
      </c>
      <c r="DW982" s="126">
        <f t="shared" si="5069"/>
        <v>0</v>
      </c>
      <c r="DX982" s="126" t="str">
        <f t="shared" si="5070"/>
        <v/>
      </c>
      <c r="DY982" s="126" t="str">
        <f t="shared" si="5071"/>
        <v/>
      </c>
      <c r="EA982" s="126">
        <f t="shared" si="5072"/>
        <v>0</v>
      </c>
      <c r="EB982" s="126">
        <f t="shared" si="5073"/>
        <v>0</v>
      </c>
      <c r="EC982" s="126">
        <f t="shared" si="5074"/>
        <v>0</v>
      </c>
      <c r="ED982" s="126">
        <f t="shared" si="5075"/>
        <v>0</v>
      </c>
      <c r="EF982" s="126">
        <f t="shared" si="5076"/>
        <v>1</v>
      </c>
      <c r="EG982" s="126">
        <f t="shared" si="5077"/>
        <v>1</v>
      </c>
      <c r="EH982" s="126">
        <f t="shared" si="5078"/>
        <v>1</v>
      </c>
      <c r="EI982" s="126">
        <f t="shared" si="5079"/>
        <v>1</v>
      </c>
      <c r="EK982" s="126">
        <f t="shared" si="5080"/>
        <v>1</v>
      </c>
      <c r="EL982" s="126">
        <f t="shared" si="5081"/>
        <v>1</v>
      </c>
      <c r="EM982" s="126">
        <f t="shared" si="5082"/>
        <v>1</v>
      </c>
      <c r="EO982" s="126">
        <f t="shared" si="5083"/>
        <v>1</v>
      </c>
      <c r="EP982" s="126">
        <f t="shared" si="5084"/>
        <v>1</v>
      </c>
      <c r="EQ982" s="126">
        <f t="shared" si="5085"/>
        <v>1</v>
      </c>
      <c r="ES982" s="126">
        <f t="shared" si="5086"/>
        <v>1</v>
      </c>
      <c r="ET982" s="126">
        <f t="shared" si="5087"/>
        <v>1</v>
      </c>
      <c r="EU982" s="126">
        <f t="shared" si="5088"/>
        <v>1</v>
      </c>
      <c r="EV982" s="126">
        <f t="shared" si="5089"/>
        <v>1</v>
      </c>
      <c r="EW982" s="126">
        <f t="shared" si="5090"/>
        <v>0</v>
      </c>
      <c r="EY982" s="126">
        <f t="shared" si="5091"/>
        <v>1</v>
      </c>
      <c r="EZ982" s="126">
        <f t="shared" si="5092"/>
        <v>1</v>
      </c>
      <c r="FA982" s="126">
        <f t="shared" si="5093"/>
        <v>1</v>
      </c>
      <c r="FC982" s="126">
        <f t="shared" si="5094"/>
        <v>1</v>
      </c>
      <c r="FD982" s="126">
        <f t="shared" si="5095"/>
        <v>1</v>
      </c>
      <c r="FE982" s="126"/>
      <c r="FF982" s="126">
        <f t="shared" si="5096"/>
        <v>1</v>
      </c>
      <c r="FG982" s="126">
        <f t="shared" si="5097"/>
        <v>1</v>
      </c>
      <c r="FH982" s="126">
        <f t="shared" si="5098"/>
        <v>1</v>
      </c>
      <c r="FI982" s="126">
        <f t="shared" si="5099"/>
        <v>0</v>
      </c>
      <c r="FJ982" s="126">
        <f t="shared" si="5100"/>
        <v>0</v>
      </c>
      <c r="FK982" s="126">
        <f t="shared" si="5101"/>
        <v>0</v>
      </c>
      <c r="FL982" s="126">
        <f t="shared" si="5102"/>
        <v>0</v>
      </c>
      <c r="FN982" s="126" t="str">
        <f t="shared" si="5103"/>
        <v/>
      </c>
      <c r="FO982" s="126" t="str">
        <f t="shared" si="5104"/>
        <v/>
      </c>
      <c r="FP982" s="126" t="str">
        <f t="shared" si="5105"/>
        <v/>
      </c>
      <c r="FV982" s="126">
        <f t="shared" si="5106"/>
        <v>0</v>
      </c>
      <c r="FW982" s="126">
        <f t="shared" si="5107"/>
        <v>0</v>
      </c>
      <c r="FX982" s="126">
        <f t="shared" si="5108"/>
        <v>1</v>
      </c>
      <c r="GA982" s="126">
        <f t="shared" si="5109"/>
        <v>0</v>
      </c>
      <c r="GB982" s="126">
        <f t="shared" si="5110"/>
        <v>0</v>
      </c>
      <c r="GC982" s="126">
        <f t="shared" si="5111"/>
        <v>0</v>
      </c>
      <c r="GD982" s="126">
        <f t="shared" si="5112"/>
        <v>0</v>
      </c>
      <c r="GE982" s="126">
        <f t="shared" si="5113"/>
        <v>1</v>
      </c>
      <c r="GF982" s="126">
        <f t="shared" si="5114"/>
        <v>1</v>
      </c>
      <c r="GG982" s="126">
        <f t="shared" si="5115"/>
        <v>1</v>
      </c>
      <c r="GI982" s="126">
        <f t="shared" si="5116"/>
        <v>0</v>
      </c>
      <c r="GK982" s="126">
        <f t="shared" si="5117"/>
        <v>1</v>
      </c>
      <c r="GL982" s="126">
        <f t="shared" si="5118"/>
        <v>1</v>
      </c>
      <c r="GM982" s="126">
        <f t="shared" si="5119"/>
        <v>1</v>
      </c>
      <c r="GN982" s="126">
        <f t="shared" si="5120"/>
        <v>1</v>
      </c>
      <c r="GO982" s="126">
        <f t="shared" si="5121"/>
        <v>0</v>
      </c>
      <c r="GP982" s="126">
        <f t="shared" si="5122"/>
        <v>0</v>
      </c>
      <c r="GQ982" s="126">
        <f t="shared" si="5123"/>
        <v>0</v>
      </c>
      <c r="GS982" s="126">
        <f t="shared" si="5124"/>
        <v>1</v>
      </c>
      <c r="GT982" s="126" t="str">
        <f t="shared" si="5125"/>
        <v/>
      </c>
      <c r="GU982" s="126">
        <f t="shared" si="5126"/>
        <v>1</v>
      </c>
      <c r="GV982" s="126">
        <f t="shared" si="5127"/>
        <v>1</v>
      </c>
      <c r="GW982" s="126">
        <f t="shared" si="5128"/>
        <v>1</v>
      </c>
      <c r="GX982" s="126">
        <f t="shared" si="5129"/>
        <v>0</v>
      </c>
      <c r="GY982" s="126">
        <f t="shared" si="5130"/>
        <v>0</v>
      </c>
      <c r="GZ982" s="126"/>
      <c r="HA982" s="126">
        <f t="shared" si="5131"/>
        <v>0</v>
      </c>
      <c r="HB982" s="126">
        <f t="shared" si="5132"/>
        <v>0</v>
      </c>
      <c r="HC982" s="126">
        <f t="shared" si="5133"/>
        <v>0</v>
      </c>
      <c r="HD982" s="126">
        <f t="shared" si="5134"/>
        <v>0</v>
      </c>
      <c r="HE982" s="126">
        <f t="shared" si="5135"/>
        <v>0</v>
      </c>
      <c r="HF982" s="126">
        <f t="shared" si="5136"/>
        <v>0</v>
      </c>
      <c r="HH982" s="126">
        <f t="shared" si="5137"/>
        <v>1</v>
      </c>
      <c r="HI982" s="126">
        <f t="shared" si="5138"/>
        <v>1</v>
      </c>
      <c r="HJ982" s="126">
        <f t="shared" si="5139"/>
        <v>0</v>
      </c>
      <c r="HK982" s="126">
        <f t="shared" si="5140"/>
        <v>0</v>
      </c>
      <c r="HL982" s="126">
        <f t="shared" si="5141"/>
        <v>0</v>
      </c>
      <c r="HM982" s="126">
        <f t="shared" si="5142"/>
        <v>0</v>
      </c>
      <c r="HO982" s="126" t="str">
        <f t="shared" si="5143"/>
        <v/>
      </c>
      <c r="HP982" s="126">
        <f t="shared" si="5144"/>
        <v>1</v>
      </c>
      <c r="HQ982" s="126" t="str">
        <f t="shared" si="5145"/>
        <v/>
      </c>
      <c r="HR982" s="122">
        <f t="shared" si="5146"/>
        <v>1</v>
      </c>
      <c r="HS982" s="126" t="str">
        <f t="shared" si="5147"/>
        <v/>
      </c>
      <c r="HT982" s="122">
        <f t="shared" si="5148"/>
        <v>1</v>
      </c>
      <c r="HU982" s="122" t="str">
        <f t="shared" si="5149"/>
        <v/>
      </c>
      <c r="HV982" s="126">
        <f t="shared" si="5150"/>
        <v>1</v>
      </c>
      <c r="HW982" s="126" t="str">
        <f t="shared" si="5151"/>
        <v/>
      </c>
      <c r="HX982" s="126" t="str">
        <f t="shared" si="5152"/>
        <v/>
      </c>
      <c r="HZ982" s="126" t="str">
        <f t="shared" si="5153"/>
        <v/>
      </c>
      <c r="IA982" s="126">
        <f t="shared" si="5154"/>
        <v>1</v>
      </c>
      <c r="IB982" s="126" t="str">
        <f t="shared" si="5155"/>
        <v/>
      </c>
      <c r="IC982" s="126">
        <f t="shared" si="5156"/>
        <v>1</v>
      </c>
      <c r="ID982" s="126" t="str">
        <f t="shared" si="5157"/>
        <v/>
      </c>
      <c r="IE982" s="126">
        <f t="shared" si="5158"/>
        <v>1</v>
      </c>
      <c r="IF982" s="126" t="str">
        <f t="shared" si="5159"/>
        <v/>
      </c>
      <c r="IG982" s="126">
        <f t="shared" si="5160"/>
        <v>1</v>
      </c>
      <c r="IH982" s="126" t="str">
        <f t="shared" si="5161"/>
        <v/>
      </c>
      <c r="II982" s="126" t="str">
        <f t="shared" si="5162"/>
        <v/>
      </c>
      <c r="IO982" s="128"/>
      <c r="IP982" s="128"/>
      <c r="IQ982" s="127"/>
      <c r="IR982" s="127"/>
      <c r="IX982" s="6"/>
      <c r="IY982" s="6"/>
      <c r="IZ982" s="7"/>
      <c r="JA982" s="7"/>
      <c r="JG982" s="12"/>
      <c r="JH982" s="12"/>
      <c r="JI982" s="13"/>
      <c r="JJ982" s="13"/>
      <c r="JN982" s="6"/>
      <c r="JO982" s="6"/>
      <c r="JQ982" s="11"/>
      <c r="JR982" s="11"/>
      <c r="JS982" s="12"/>
      <c r="JT982" s="13"/>
      <c r="JU982" s="12"/>
      <c r="JV982" s="12"/>
      <c r="JW982" s="97"/>
      <c r="JX982" s="13"/>
      <c r="JY982" s="13"/>
      <c r="JZ982" s="97"/>
      <c r="KA982" s="97"/>
      <c r="KB982" s="11"/>
      <c r="KC982" s="11"/>
      <c r="KD982" s="11"/>
      <c r="KE982" s="11"/>
    </row>
    <row r="983" spans="1:291" s="122" customFormat="1" x14ac:dyDescent="0.2">
      <c r="A983" s="146">
        <f t="shared" si="4081"/>
        <v>983</v>
      </c>
      <c r="C983" s="2">
        <v>43524</v>
      </c>
      <c r="D983" s="126">
        <v>97.43</v>
      </c>
      <c r="E983" s="126">
        <v>97.48</v>
      </c>
      <c r="F983" s="126">
        <v>97.525000000000006</v>
      </c>
      <c r="G983" s="128">
        <v>105.313</v>
      </c>
      <c r="H983" s="128">
        <v>114.15</v>
      </c>
      <c r="I983" s="128">
        <v>121.24</v>
      </c>
      <c r="J983" s="127">
        <v>145.04</v>
      </c>
      <c r="K983" s="126"/>
      <c r="M983" s="126">
        <f t="shared" si="5001"/>
        <v>97.43</v>
      </c>
      <c r="N983" s="126">
        <f t="shared" si="5002"/>
        <v>97.48</v>
      </c>
      <c r="O983" s="126">
        <f t="shared" si="5003"/>
        <v>97.525000000000006</v>
      </c>
      <c r="P983" s="127">
        <f t="shared" si="5169"/>
        <v>3391.3750000000005</v>
      </c>
      <c r="Q983" s="5">
        <f t="shared" si="5004"/>
        <v>3663.0000000000005</v>
      </c>
      <c r="R983" s="6">
        <f t="shared" si="4977"/>
        <v>3895.9999999999995</v>
      </c>
      <c r="S983" s="7">
        <f t="shared" si="4978"/>
        <v>4643.9999999999991</v>
      </c>
      <c r="V983" s="127">
        <f t="shared" si="4983"/>
        <v>2.9999999999986926</v>
      </c>
      <c r="W983" s="127">
        <f t="shared" si="4984"/>
        <v>3.4999999999996589</v>
      </c>
      <c r="X983" s="127">
        <f t="shared" si="4985"/>
        <v>3.4999999999996589</v>
      </c>
      <c r="Y983" s="127">
        <f t="shared" si="4979"/>
        <v>0.49999999999954525</v>
      </c>
      <c r="Z983" s="126">
        <f t="shared" si="4980"/>
        <v>2.4999999999990905</v>
      </c>
      <c r="AA983" s="126">
        <f t="shared" si="4981"/>
        <v>5.5000000000004547</v>
      </c>
      <c r="AB983" s="126">
        <f t="shared" si="4982"/>
        <v>14.000000000001819</v>
      </c>
      <c r="AC983" s="126"/>
      <c r="AD983" s="126"/>
      <c r="AE983" s="127">
        <f t="shared" si="4998"/>
        <v>1.5000002999991782</v>
      </c>
      <c r="AF983" s="127">
        <f t="shared" si="4999"/>
        <v>2.0000003000001447</v>
      </c>
      <c r="AG983" s="127">
        <f t="shared" si="5000"/>
        <v>2.0000003000001447</v>
      </c>
      <c r="AH983" s="127">
        <f t="shared" si="5163"/>
        <v>0.66666666666696983</v>
      </c>
      <c r="AI983" s="127">
        <f t="shared" si="4986"/>
        <v>0.50000000000036371</v>
      </c>
      <c r="AJ983" s="127">
        <f t="shared" si="4987"/>
        <v>0.80000000000118199</v>
      </c>
      <c r="AK983" s="127">
        <f t="shared" si="4988"/>
        <v>1.1666666666678793</v>
      </c>
      <c r="AL983" s="127">
        <f t="shared" si="4989"/>
        <v>0.25000000000113687</v>
      </c>
      <c r="AM983" s="127">
        <f t="shared" si="4990"/>
        <v>0.83333333333318205</v>
      </c>
      <c r="AN983" s="127">
        <f t="shared" si="4991"/>
        <v>0.1000000000002732</v>
      </c>
      <c r="AO983" s="127">
        <f t="shared" si="4992"/>
        <v>1</v>
      </c>
      <c r="AP983" s="127">
        <f t="shared" si="4993"/>
        <v>0.33333333333393977</v>
      </c>
      <c r="AQ983" s="127">
        <f t="shared" si="4994"/>
        <v>2.583333333335001</v>
      </c>
      <c r="AR983" s="127">
        <f t="shared" si="4995"/>
        <v>1.2000000000010913</v>
      </c>
      <c r="AS983" s="127">
        <f t="shared" si="4996"/>
        <v>0.61111111111242478</v>
      </c>
      <c r="AT983" s="127">
        <f t="shared" si="4997"/>
        <v>0.86666666666781866</v>
      </c>
      <c r="AU983" s="126"/>
      <c r="AX983" s="11">
        <f t="shared" si="5005"/>
        <v>-2.9999999999986926</v>
      </c>
      <c r="AY983" s="11">
        <f t="shared" si="5006"/>
        <v>-3.4999999999996589</v>
      </c>
      <c r="AZ983" s="11">
        <f t="shared" si="5007"/>
        <v>-3.4999999999996589</v>
      </c>
      <c r="BA983" s="11">
        <f t="shared" si="5170"/>
        <v>-0.49999999999954525</v>
      </c>
      <c r="BB983" s="11">
        <f t="shared" si="5166"/>
        <v>-2.4999999999990905</v>
      </c>
      <c r="BC983" s="12">
        <f t="shared" si="5167"/>
        <v>-5.5000000000004547</v>
      </c>
      <c r="BD983" s="13">
        <f t="shared" si="5168"/>
        <v>-14.000000000001819</v>
      </c>
      <c r="BF983" s="11">
        <f t="shared" si="5008"/>
        <v>-1.9999999999996021</v>
      </c>
      <c r="BG983" s="11">
        <f t="shared" si="5009"/>
        <v>-1.5000002999991782</v>
      </c>
      <c r="BH983" s="11">
        <f t="shared" si="5010"/>
        <v>-2.0000003000001447</v>
      </c>
      <c r="BI983" s="11">
        <f t="shared" si="5011"/>
        <v>-2.0000003000001447</v>
      </c>
      <c r="BJ983" s="11">
        <f t="shared" si="5012"/>
        <v>0.66666666666696983</v>
      </c>
      <c r="BK983" s="11">
        <f t="shared" si="5013"/>
        <v>0.50000000000036371</v>
      </c>
      <c r="BL983" s="11">
        <f t="shared" si="5014"/>
        <v>0.80000000000118199</v>
      </c>
      <c r="BM983" s="11">
        <f t="shared" si="5015"/>
        <v>1.1666666666678793</v>
      </c>
      <c r="BN983" s="11">
        <f t="shared" si="5016"/>
        <v>0.25000000000113687</v>
      </c>
      <c r="BO983" s="11">
        <f t="shared" si="5017"/>
        <v>-0.83333333333318205</v>
      </c>
      <c r="BP983" s="11">
        <f t="shared" si="5018"/>
        <v>0.1000000000002732</v>
      </c>
      <c r="BQ983" s="126">
        <v>1</v>
      </c>
      <c r="BR983" s="11">
        <f t="shared" si="5019"/>
        <v>0.33333333333393977</v>
      </c>
      <c r="BS983" s="11">
        <f t="shared" si="5020"/>
        <v>-2.583333333335001</v>
      </c>
      <c r="BT983" s="11">
        <f t="shared" si="5021"/>
        <v>1.2000000000010913</v>
      </c>
      <c r="BU983" s="11">
        <f t="shared" si="5022"/>
        <v>0.61111111111242478</v>
      </c>
      <c r="BV983" s="11">
        <f t="shared" si="5023"/>
        <v>0.86666666666781866</v>
      </c>
      <c r="BY983" s="126"/>
      <c r="BZ983" s="126"/>
      <c r="CA983" s="122">
        <f t="shared" si="5024"/>
        <v>0.61111111111242478</v>
      </c>
      <c r="CB983" s="126">
        <f t="shared" si="5025"/>
        <v>0</v>
      </c>
      <c r="CC983" s="126">
        <f t="shared" si="5026"/>
        <v>0</v>
      </c>
      <c r="CD983" s="126">
        <f t="shared" si="5027"/>
        <v>0</v>
      </c>
      <c r="CE983" s="126">
        <f t="shared" si="5028"/>
        <v>0</v>
      </c>
      <c r="CF983" s="126">
        <f t="shared" si="5029"/>
        <v>0</v>
      </c>
      <c r="CG983" s="126" t="str">
        <f t="shared" si="5030"/>
        <v/>
      </c>
      <c r="CH983" s="126" t="str">
        <f t="shared" si="5031"/>
        <v/>
      </c>
      <c r="CI983" s="126">
        <f t="shared" si="5032"/>
        <v>1</v>
      </c>
      <c r="CJ983" s="126">
        <f t="shared" si="5033"/>
        <v>1</v>
      </c>
      <c r="CK983" s="126" t="str">
        <f t="shared" si="5034"/>
        <v/>
      </c>
      <c r="CL983" s="126">
        <f t="shared" si="5035"/>
        <v>1</v>
      </c>
      <c r="CM983" s="126">
        <f t="shared" si="5036"/>
        <v>1</v>
      </c>
      <c r="CN983" s="126">
        <f t="shared" si="5037"/>
        <v>1</v>
      </c>
      <c r="CO983" s="126" t="str">
        <f t="shared" si="5038"/>
        <v/>
      </c>
      <c r="CP983" s="126" t="str">
        <f t="shared" si="5039"/>
        <v/>
      </c>
      <c r="CQ983" s="126">
        <f t="shared" si="5040"/>
        <v>1</v>
      </c>
      <c r="CR983" s="126"/>
      <c r="CS983" s="126">
        <f t="shared" si="5041"/>
        <v>0</v>
      </c>
      <c r="CT983" s="126">
        <f t="shared" si="5042"/>
        <v>0</v>
      </c>
      <c r="CU983" s="126">
        <f t="shared" si="5043"/>
        <v>0</v>
      </c>
      <c r="CV983" s="126">
        <f t="shared" si="5044"/>
        <v>0</v>
      </c>
      <c r="CW983" s="126">
        <f t="shared" si="5045"/>
        <v>1</v>
      </c>
      <c r="CX983" s="126" t="str">
        <f t="shared" si="5046"/>
        <v/>
      </c>
      <c r="CY983" s="126" t="str">
        <f t="shared" si="5047"/>
        <v/>
      </c>
      <c r="CZ983" s="126" t="str">
        <f t="shared" si="5048"/>
        <v/>
      </c>
      <c r="DA983" s="126" t="str">
        <f t="shared" si="5049"/>
        <v/>
      </c>
      <c r="DB983" s="126">
        <f t="shared" si="5050"/>
        <v>1</v>
      </c>
      <c r="DC983" s="126" t="str">
        <f t="shared" si="5051"/>
        <v/>
      </c>
      <c r="DD983" s="126">
        <f t="shared" si="5052"/>
        <v>1</v>
      </c>
      <c r="DE983" s="126" t="str">
        <f t="shared" si="5053"/>
        <v/>
      </c>
      <c r="DF983" s="126"/>
      <c r="DG983" s="126">
        <f t="shared" si="5054"/>
        <v>1</v>
      </c>
      <c r="DH983" s="126">
        <f t="shared" si="5055"/>
        <v>1</v>
      </c>
      <c r="DI983" s="126">
        <f t="shared" si="5056"/>
        <v>1</v>
      </c>
      <c r="DJ983" s="126">
        <f t="shared" si="5057"/>
        <v>1</v>
      </c>
      <c r="DK983" s="126" t="str">
        <f t="shared" si="5058"/>
        <v/>
      </c>
      <c r="DL983" s="126"/>
      <c r="DM983" s="126" t="str">
        <f t="shared" si="5059"/>
        <v/>
      </c>
      <c r="DN983" s="126">
        <f t="shared" si="5060"/>
        <v>0</v>
      </c>
      <c r="DO983" s="126">
        <f t="shared" si="5061"/>
        <v>1</v>
      </c>
      <c r="DP983" s="126">
        <f t="shared" si="5062"/>
        <v>0</v>
      </c>
      <c r="DQ983" s="126">
        <f t="shared" si="5063"/>
        <v>1</v>
      </c>
      <c r="DR983" s="126">
        <f t="shared" si="5064"/>
        <v>1</v>
      </c>
      <c r="DS983" s="126">
        <f t="shared" si="5065"/>
        <v>1</v>
      </c>
      <c r="DT983" s="126">
        <f t="shared" si="5066"/>
        <v>1</v>
      </c>
      <c r="DU983" s="126">
        <f t="shared" si="5067"/>
        <v>1</v>
      </c>
      <c r="DV983" s="126">
        <f t="shared" si="5068"/>
        <v>1</v>
      </c>
      <c r="DW983" s="126">
        <f t="shared" si="5069"/>
        <v>0</v>
      </c>
      <c r="DX983" s="126" t="str">
        <f t="shared" si="5070"/>
        <v/>
      </c>
      <c r="DY983" s="126" t="str">
        <f t="shared" si="5071"/>
        <v/>
      </c>
      <c r="EA983" s="126">
        <f t="shared" si="5072"/>
        <v>0</v>
      </c>
      <c r="EB983" s="126">
        <f t="shared" si="5073"/>
        <v>0</v>
      </c>
      <c r="EC983" s="126">
        <f t="shared" si="5074"/>
        <v>0</v>
      </c>
      <c r="ED983" s="126">
        <f t="shared" si="5075"/>
        <v>0</v>
      </c>
      <c r="EF983" s="126">
        <f t="shared" si="5076"/>
        <v>1</v>
      </c>
      <c r="EG983" s="126">
        <f t="shared" si="5077"/>
        <v>1</v>
      </c>
      <c r="EH983" s="126">
        <f t="shared" si="5078"/>
        <v>1</v>
      </c>
      <c r="EI983" s="126">
        <f t="shared" si="5079"/>
        <v>1</v>
      </c>
      <c r="EK983" s="126">
        <f t="shared" si="5080"/>
        <v>1</v>
      </c>
      <c r="EL983" s="126">
        <f t="shared" si="5081"/>
        <v>1</v>
      </c>
      <c r="EM983" s="126">
        <f t="shared" si="5082"/>
        <v>1</v>
      </c>
      <c r="EO983" s="126">
        <f t="shared" si="5083"/>
        <v>1</v>
      </c>
      <c r="EP983" s="126">
        <f t="shared" si="5084"/>
        <v>1</v>
      </c>
      <c r="EQ983" s="126">
        <f t="shared" si="5085"/>
        <v>1</v>
      </c>
      <c r="ES983" s="126">
        <f t="shared" si="5086"/>
        <v>1</v>
      </c>
      <c r="ET983" s="126">
        <f t="shared" si="5087"/>
        <v>1</v>
      </c>
      <c r="EU983" s="126">
        <f t="shared" si="5088"/>
        <v>1</v>
      </c>
      <c r="EV983" s="126">
        <f t="shared" si="5089"/>
        <v>1</v>
      </c>
      <c r="EW983" s="126">
        <f t="shared" si="5090"/>
        <v>0</v>
      </c>
      <c r="EY983" s="126">
        <f t="shared" si="5091"/>
        <v>1</v>
      </c>
      <c r="EZ983" s="126">
        <f t="shared" si="5092"/>
        <v>1</v>
      </c>
      <c r="FA983" s="126">
        <f t="shared" si="5093"/>
        <v>1</v>
      </c>
      <c r="FC983" s="126">
        <f t="shared" si="5094"/>
        <v>0</v>
      </c>
      <c r="FD983" s="126" t="str">
        <f t="shared" si="5095"/>
        <v/>
      </c>
      <c r="FE983" s="126"/>
      <c r="FF983" s="126">
        <f t="shared" si="5096"/>
        <v>1</v>
      </c>
      <c r="FG983" s="126">
        <f t="shared" si="5097"/>
        <v>0</v>
      </c>
      <c r="FH983" s="126">
        <f t="shared" si="5098"/>
        <v>0</v>
      </c>
      <c r="FI983" s="126" t="str">
        <f t="shared" si="5099"/>
        <v/>
      </c>
      <c r="FJ983" s="126" t="str">
        <f t="shared" si="5100"/>
        <v/>
      </c>
      <c r="FK983" s="126" t="str">
        <f t="shared" si="5101"/>
        <v/>
      </c>
      <c r="FL983" s="126" t="str">
        <f t="shared" si="5102"/>
        <v/>
      </c>
      <c r="FN983" s="126" t="str">
        <f t="shared" si="5103"/>
        <v/>
      </c>
      <c r="FO983" s="126" t="str">
        <f t="shared" si="5104"/>
        <v/>
      </c>
      <c r="FP983" s="126" t="str">
        <f t="shared" si="5105"/>
        <v/>
      </c>
      <c r="FV983" s="126">
        <f t="shared" si="5106"/>
        <v>1</v>
      </c>
      <c r="FW983" s="126">
        <f t="shared" si="5107"/>
        <v>1</v>
      </c>
      <c r="FX983" s="126">
        <f t="shared" si="5108"/>
        <v>0</v>
      </c>
      <c r="GA983" s="126">
        <f t="shared" si="5109"/>
        <v>0</v>
      </c>
      <c r="GB983" s="126">
        <f t="shared" si="5110"/>
        <v>0</v>
      </c>
      <c r="GC983" s="126">
        <f t="shared" si="5111"/>
        <v>0</v>
      </c>
      <c r="GD983" s="126">
        <f t="shared" si="5112"/>
        <v>0</v>
      </c>
      <c r="GE983" s="126">
        <f t="shared" si="5113"/>
        <v>1</v>
      </c>
      <c r="GF983" s="126">
        <f t="shared" si="5114"/>
        <v>1</v>
      </c>
      <c r="GG983" s="126">
        <f t="shared" si="5115"/>
        <v>0</v>
      </c>
      <c r="GI983" s="126">
        <f t="shared" si="5116"/>
        <v>0</v>
      </c>
      <c r="GK983" s="126">
        <f t="shared" si="5117"/>
        <v>1</v>
      </c>
      <c r="GL983" s="126">
        <f t="shared" si="5118"/>
        <v>1</v>
      </c>
      <c r="GM983" s="126">
        <f t="shared" si="5119"/>
        <v>1</v>
      </c>
      <c r="GN983" s="126">
        <f t="shared" si="5120"/>
        <v>1</v>
      </c>
      <c r="GO983" s="126">
        <f t="shared" si="5121"/>
        <v>0</v>
      </c>
      <c r="GP983" s="126">
        <f t="shared" si="5122"/>
        <v>0</v>
      </c>
      <c r="GQ983" s="126">
        <f t="shared" si="5123"/>
        <v>1</v>
      </c>
      <c r="GS983" s="126" t="str">
        <f t="shared" si="5124"/>
        <v/>
      </c>
      <c r="GT983" s="126" t="str">
        <f t="shared" si="5125"/>
        <v/>
      </c>
      <c r="GU983" s="126">
        <f t="shared" si="5126"/>
        <v>1</v>
      </c>
      <c r="GV983" s="126">
        <f t="shared" si="5127"/>
        <v>0</v>
      </c>
      <c r="GW983" s="126">
        <f t="shared" si="5128"/>
        <v>0</v>
      </c>
      <c r="GX983" s="126">
        <f t="shared" si="5129"/>
        <v>0</v>
      </c>
      <c r="GY983" s="126">
        <f t="shared" si="5130"/>
        <v>0</v>
      </c>
      <c r="GZ983" s="126"/>
      <c r="HA983" s="126">
        <f t="shared" si="5131"/>
        <v>0</v>
      </c>
      <c r="HB983" s="126">
        <f t="shared" si="5132"/>
        <v>0</v>
      </c>
      <c r="HC983" s="126">
        <f t="shared" si="5133"/>
        <v>0</v>
      </c>
      <c r="HD983" s="126">
        <f t="shared" si="5134"/>
        <v>0</v>
      </c>
      <c r="HE983" s="126">
        <f t="shared" si="5135"/>
        <v>0</v>
      </c>
      <c r="HF983" s="126">
        <f t="shared" si="5136"/>
        <v>0</v>
      </c>
      <c r="HH983" s="126">
        <f t="shared" si="5137"/>
        <v>1</v>
      </c>
      <c r="HI983" s="126">
        <f t="shared" si="5138"/>
        <v>0</v>
      </c>
      <c r="HJ983" s="126">
        <f t="shared" si="5139"/>
        <v>0</v>
      </c>
      <c r="HK983" s="126">
        <f t="shared" si="5140"/>
        <v>0</v>
      </c>
      <c r="HL983" s="126">
        <f t="shared" si="5141"/>
        <v>0</v>
      </c>
      <c r="HM983" s="126">
        <f t="shared" si="5142"/>
        <v>0</v>
      </c>
      <c r="HO983" s="126" t="str">
        <f t="shared" si="5143"/>
        <v/>
      </c>
      <c r="HP983" s="126">
        <f t="shared" si="5144"/>
        <v>1</v>
      </c>
      <c r="HQ983" s="126" t="str">
        <f t="shared" si="5145"/>
        <v/>
      </c>
      <c r="HR983" s="122">
        <f t="shared" si="5146"/>
        <v>1</v>
      </c>
      <c r="HS983" s="126" t="str">
        <f t="shared" si="5147"/>
        <v/>
      </c>
      <c r="HT983" s="122" t="str">
        <f t="shared" si="5148"/>
        <v/>
      </c>
      <c r="HU983" s="122" t="str">
        <f t="shared" si="5149"/>
        <v/>
      </c>
      <c r="HV983" s="126" t="str">
        <f t="shared" si="5150"/>
        <v/>
      </c>
      <c r="HW983" s="126" t="str">
        <f t="shared" si="5151"/>
        <v/>
      </c>
      <c r="HX983" s="126" t="str">
        <f t="shared" si="5152"/>
        <v/>
      </c>
      <c r="HZ983" s="126" t="str">
        <f t="shared" si="5153"/>
        <v/>
      </c>
      <c r="IA983" s="126">
        <f t="shared" si="5154"/>
        <v>0</v>
      </c>
      <c r="IB983" s="126" t="str">
        <f t="shared" si="5155"/>
        <v/>
      </c>
      <c r="IC983" s="126">
        <f t="shared" si="5156"/>
        <v>0</v>
      </c>
      <c r="ID983" s="126" t="str">
        <f t="shared" si="5157"/>
        <v/>
      </c>
      <c r="IE983" s="126" t="str">
        <f t="shared" si="5158"/>
        <v/>
      </c>
      <c r="IF983" s="126" t="str">
        <f t="shared" si="5159"/>
        <v/>
      </c>
      <c r="IG983" s="126" t="str">
        <f t="shared" si="5160"/>
        <v/>
      </c>
      <c r="IH983" s="126" t="str">
        <f t="shared" si="5161"/>
        <v/>
      </c>
      <c r="II983" s="126" t="str">
        <f t="shared" si="5162"/>
        <v/>
      </c>
      <c r="IO983" s="128"/>
      <c r="IP983" s="128"/>
      <c r="IQ983" s="127"/>
      <c r="IR983" s="127"/>
      <c r="IX983" s="6"/>
      <c r="IY983" s="6"/>
      <c r="IZ983" s="7"/>
      <c r="JA983" s="7"/>
      <c r="JG983" s="12"/>
      <c r="JH983" s="12"/>
      <c r="JI983" s="13"/>
      <c r="JJ983" s="13"/>
      <c r="JN983" s="6"/>
      <c r="JO983" s="6"/>
      <c r="JQ983" s="11"/>
      <c r="JR983" s="11"/>
      <c r="JS983" s="12"/>
      <c r="JT983" s="13"/>
      <c r="JU983" s="12"/>
      <c r="JV983" s="12"/>
      <c r="JW983" s="97"/>
      <c r="JX983" s="13"/>
      <c r="JY983" s="13"/>
      <c r="JZ983" s="97"/>
      <c r="KA983" s="97"/>
      <c r="KB983" s="11"/>
      <c r="KC983" s="11"/>
      <c r="KD983" s="11"/>
      <c r="KE983" s="11"/>
    </row>
    <row r="984" spans="1:291" s="122" customFormat="1" x14ac:dyDescent="0.2">
      <c r="A984" s="146">
        <f t="shared" si="4081"/>
        <v>984</v>
      </c>
      <c r="C984" s="2">
        <v>43524</v>
      </c>
      <c r="D984" s="126">
        <v>97.48</v>
      </c>
      <c r="E984" s="126">
        <v>97.525000000000006</v>
      </c>
      <c r="F984" s="126">
        <v>97.525000000000006</v>
      </c>
      <c r="G984" s="128">
        <v>106.03100000000001</v>
      </c>
      <c r="H984" s="128">
        <v>114.18</v>
      </c>
      <c r="I984" s="128">
        <v>122</v>
      </c>
      <c r="J984" s="127">
        <v>144.15</v>
      </c>
      <c r="K984" s="126"/>
      <c r="M984" s="126">
        <f t="shared" si="5001"/>
        <v>97.48</v>
      </c>
      <c r="N984" s="126">
        <f t="shared" si="5002"/>
        <v>97.525000000000006</v>
      </c>
      <c r="O984" s="126">
        <f t="shared" si="5003"/>
        <v>97.525000000000006</v>
      </c>
      <c r="P984" s="127">
        <f t="shared" si="5169"/>
        <v>3395.1250000000005</v>
      </c>
      <c r="Q984" s="5">
        <f t="shared" si="5004"/>
        <v>3666.0000000000009</v>
      </c>
      <c r="R984" s="6">
        <f t="shared" si="4977"/>
        <v>3904</v>
      </c>
      <c r="S984" s="7">
        <f t="shared" si="4978"/>
        <v>4623.0000000000009</v>
      </c>
      <c r="V984" s="127">
        <f t="shared" si="4983"/>
        <v>0</v>
      </c>
      <c r="W984" s="127">
        <f t="shared" si="4984"/>
        <v>0</v>
      </c>
      <c r="X984" s="127">
        <f t="shared" si="4985"/>
        <v>0</v>
      </c>
      <c r="Y984" s="127">
        <f t="shared" si="4979"/>
        <v>0</v>
      </c>
      <c r="Z984" s="126">
        <f t="shared" si="4980"/>
        <v>0</v>
      </c>
      <c r="AA984" s="126">
        <f t="shared" si="4981"/>
        <v>0</v>
      </c>
      <c r="AB984" s="126">
        <f t="shared" si="4982"/>
        <v>0</v>
      </c>
      <c r="AC984" s="126"/>
      <c r="AD984" s="126"/>
      <c r="AE984" s="127">
        <f t="shared" si="4998"/>
        <v>0</v>
      </c>
      <c r="AF984" s="127">
        <f t="shared" si="4999"/>
        <v>0</v>
      </c>
      <c r="AG984" s="127">
        <f t="shared" si="5000"/>
        <v>0</v>
      </c>
      <c r="AH984" s="127">
        <f t="shared" si="5163"/>
        <v>0</v>
      </c>
      <c r="AI984" s="127">
        <f t="shared" si="4986"/>
        <v>0</v>
      </c>
      <c r="AJ984" s="127">
        <f t="shared" si="4987"/>
        <v>0</v>
      </c>
      <c r="AK984" s="127">
        <f t="shared" si="4988"/>
        <v>0</v>
      </c>
      <c r="AL984" s="127">
        <f t="shared" si="4989"/>
        <v>0</v>
      </c>
      <c r="AM984" s="127">
        <f t="shared" si="4990"/>
        <v>0</v>
      </c>
      <c r="AN984" s="127">
        <f t="shared" si="4991"/>
        <v>0</v>
      </c>
      <c r="AO984" s="127">
        <f t="shared" si="4992"/>
        <v>0</v>
      </c>
      <c r="AP984" s="127">
        <f t="shared" si="4993"/>
        <v>0</v>
      </c>
      <c r="AQ984" s="127">
        <f t="shared" si="4994"/>
        <v>0</v>
      </c>
      <c r="AR984" s="127">
        <f t="shared" si="4995"/>
        <v>0</v>
      </c>
      <c r="AS984" s="127">
        <f t="shared" si="4996"/>
        <v>0</v>
      </c>
      <c r="AT984" s="127">
        <f t="shared" si="4997"/>
        <v>0</v>
      </c>
      <c r="AU984" s="126"/>
      <c r="AX984" s="11"/>
      <c r="AY984" s="11"/>
      <c r="AZ984" s="11"/>
      <c r="BA984" s="11"/>
      <c r="BB984" s="11"/>
      <c r="BC984" s="12"/>
      <c r="BD984" s="13"/>
      <c r="BF984" s="11"/>
      <c r="BG984" s="11"/>
      <c r="BH984" s="11"/>
      <c r="BI984" s="11"/>
      <c r="BJ984" s="11"/>
      <c r="BK984" s="11"/>
      <c r="BL984" s="11"/>
      <c r="BM984" s="11"/>
      <c r="BN984" s="11"/>
      <c r="BO984" s="11"/>
      <c r="BP984" s="11"/>
      <c r="BQ984" s="126"/>
      <c r="BR984" s="11"/>
      <c r="BS984" s="11"/>
      <c r="BT984" s="11"/>
      <c r="BU984" s="11"/>
      <c r="BV984" s="11"/>
      <c r="BY984" s="126"/>
      <c r="BZ984" s="126"/>
      <c r="CB984" s="126"/>
      <c r="CC984" s="126"/>
      <c r="CD984" s="126"/>
      <c r="CE984" s="126"/>
      <c r="CF984" s="126"/>
      <c r="CG984" s="126"/>
      <c r="CH984" s="126"/>
      <c r="CI984" s="126"/>
      <c r="CJ984" s="126"/>
      <c r="CK984" s="126"/>
      <c r="CL984" s="126"/>
      <c r="CM984" s="126"/>
      <c r="CN984" s="126"/>
      <c r="CO984" s="126"/>
      <c r="CP984" s="126"/>
      <c r="CQ984" s="126"/>
      <c r="CR984" s="126"/>
      <c r="CS984" s="126"/>
      <c r="CT984" s="126"/>
      <c r="CU984" s="126"/>
      <c r="CV984" s="126"/>
      <c r="CW984" s="126"/>
      <c r="CX984" s="126"/>
      <c r="CY984" s="126"/>
      <c r="CZ984" s="126"/>
      <c r="DA984" s="126"/>
      <c r="DB984" s="126"/>
      <c r="DC984" s="126"/>
      <c r="DD984" s="126"/>
      <c r="DE984" s="126"/>
      <c r="DF984" s="126"/>
      <c r="DG984" s="126"/>
      <c r="DH984" s="126"/>
      <c r="DI984" s="126"/>
      <c r="DJ984" s="126"/>
      <c r="DK984" s="126"/>
      <c r="DL984" s="126"/>
      <c r="DM984" s="126"/>
      <c r="DN984" s="126"/>
      <c r="DO984" s="126"/>
      <c r="DP984" s="126"/>
      <c r="DQ984" s="126"/>
      <c r="DR984" s="126"/>
      <c r="DS984" s="126"/>
      <c r="DT984" s="126"/>
      <c r="DU984" s="126"/>
      <c r="DV984" s="126"/>
      <c r="DW984" s="126"/>
      <c r="DX984" s="126"/>
      <c r="DY984" s="126"/>
      <c r="EA984" s="126"/>
      <c r="EB984" s="126"/>
      <c r="EC984" s="126"/>
      <c r="ED984" s="126"/>
      <c r="EF984" s="126"/>
      <c r="EG984" s="126"/>
      <c r="EH984" s="126"/>
      <c r="EI984" s="126"/>
      <c r="EK984" s="126"/>
      <c r="EL984" s="126"/>
      <c r="EM984" s="126"/>
      <c r="EO984" s="126"/>
      <c r="EP984" s="126"/>
      <c r="EQ984" s="126"/>
      <c r="ES984" s="126"/>
      <c r="ET984" s="126"/>
      <c r="EU984" s="126"/>
      <c r="EV984" s="126"/>
      <c r="EW984" s="126"/>
      <c r="EY984" s="126"/>
      <c r="EZ984" s="126"/>
      <c r="FA984" s="126"/>
      <c r="FC984" s="126"/>
      <c r="FD984" s="126"/>
      <c r="FE984" s="126"/>
      <c r="FF984" s="126"/>
      <c r="FG984" s="126"/>
      <c r="FH984" s="126"/>
      <c r="FI984" s="126"/>
      <c r="FJ984" s="126"/>
      <c r="FK984" s="126"/>
      <c r="FL984" s="126"/>
      <c r="FN984" s="126"/>
      <c r="FO984" s="126"/>
      <c r="FP984" s="126"/>
      <c r="FV984" s="126"/>
      <c r="FW984" s="126"/>
      <c r="FX984" s="126"/>
      <c r="GA984" s="126"/>
      <c r="GB984" s="126"/>
      <c r="GC984" s="126"/>
      <c r="GD984" s="126"/>
      <c r="GE984" s="126"/>
      <c r="GF984" s="126"/>
      <c r="GG984" s="126"/>
      <c r="GI984" s="126"/>
      <c r="GK984" s="126"/>
      <c r="GL984" s="126"/>
      <c r="GM984" s="126"/>
      <c r="GN984" s="126"/>
      <c r="GO984" s="126"/>
      <c r="GP984" s="126"/>
      <c r="GQ984" s="126"/>
      <c r="GS984" s="126"/>
      <c r="GT984" s="126"/>
      <c r="GU984" s="126"/>
      <c r="GV984" s="126"/>
      <c r="GW984" s="126"/>
      <c r="GX984" s="126"/>
      <c r="GY984" s="126"/>
      <c r="GZ984" s="126"/>
      <c r="HA984" s="126"/>
      <c r="HB984" s="126"/>
      <c r="HC984" s="126"/>
      <c r="HD984" s="126"/>
      <c r="HE984" s="126"/>
      <c r="HF984" s="126"/>
      <c r="HH984" s="126"/>
      <c r="HI984" s="126"/>
      <c r="HJ984" s="126"/>
      <c r="HK984" s="126"/>
      <c r="HL984" s="126"/>
      <c r="HM984" s="126"/>
      <c r="HO984" s="126"/>
      <c r="HP984" s="126"/>
      <c r="HQ984" s="126"/>
      <c r="HS984" s="126"/>
      <c r="HV984" s="126"/>
      <c r="HW984" s="126"/>
      <c r="HX984" s="126"/>
      <c r="HZ984" s="126"/>
      <c r="IA984" s="126"/>
      <c r="IB984" s="126"/>
      <c r="IC984" s="126"/>
      <c r="ID984" s="126"/>
      <c r="IE984" s="126"/>
      <c r="IF984" s="126"/>
      <c r="IG984" s="126"/>
      <c r="IH984" s="126"/>
      <c r="II984" s="126"/>
      <c r="IO984" s="128"/>
      <c r="IP984" s="128"/>
      <c r="IQ984" s="127"/>
      <c r="IR984" s="127"/>
      <c r="IX984" s="6"/>
      <c r="IY984" s="6"/>
      <c r="IZ984" s="7"/>
      <c r="JA984" s="7"/>
      <c r="JG984" s="12"/>
      <c r="JH984" s="12"/>
      <c r="JI984" s="13"/>
      <c r="JJ984" s="13"/>
      <c r="JN984" s="6"/>
      <c r="JO984" s="6"/>
      <c r="JQ984" s="11"/>
      <c r="JR984" s="11"/>
      <c r="JS984" s="12"/>
      <c r="JT984" s="13"/>
      <c r="JU984" s="12"/>
      <c r="JV984" s="12"/>
      <c r="JW984" s="97"/>
      <c r="JX984" s="13"/>
      <c r="JY984" s="13"/>
      <c r="JZ984" s="97"/>
      <c r="KA984" s="97"/>
      <c r="KB984" s="11"/>
      <c r="KC984" s="11"/>
      <c r="KD984" s="11"/>
      <c r="KE984" s="11"/>
    </row>
    <row r="985" spans="1:291" s="122" customFormat="1" x14ac:dyDescent="0.2">
      <c r="A985" s="146">
        <f t="shared" si="4081"/>
        <v>985</v>
      </c>
      <c r="C985" s="2">
        <v>43525</v>
      </c>
      <c r="D985" s="126">
        <v>97.424999999999997</v>
      </c>
      <c r="E985" s="126">
        <v>97.465000000000003</v>
      </c>
      <c r="F985" s="126">
        <v>97.465000000000003</v>
      </c>
      <c r="G985" s="128">
        <v>105.316</v>
      </c>
      <c r="H985" s="128">
        <v>114.102</v>
      </c>
      <c r="I985" s="128">
        <v>121.205</v>
      </c>
      <c r="J985" s="127">
        <v>143.26</v>
      </c>
      <c r="K985" s="126"/>
      <c r="M985" s="126">
        <f t="shared" si="5001"/>
        <v>97.424999999999997</v>
      </c>
      <c r="N985" s="126">
        <f t="shared" si="5002"/>
        <v>97.465000000000003</v>
      </c>
      <c r="O985" s="126">
        <f t="shared" si="5003"/>
        <v>97.465000000000003</v>
      </c>
      <c r="P985" s="127">
        <f t="shared" si="5169"/>
        <v>3391.6250000000005</v>
      </c>
      <c r="Q985" s="5">
        <f t="shared" si="5004"/>
        <v>3658.2500000000005</v>
      </c>
      <c r="R985" s="6">
        <f t="shared" si="4977"/>
        <v>3892.5</v>
      </c>
      <c r="S985" s="7">
        <f t="shared" si="4978"/>
        <v>4601.9999999999991</v>
      </c>
      <c r="V985" s="127">
        <f t="shared" si="4983"/>
        <v>5.5000000000006821</v>
      </c>
      <c r="W985" s="127">
        <f t="shared" si="4984"/>
        <v>6.0000000000002274</v>
      </c>
      <c r="X985" s="127">
        <f t="shared" si="4985"/>
        <v>6.0000000000002274</v>
      </c>
      <c r="Y985" s="127">
        <f t="shared" si="4979"/>
        <v>3.5</v>
      </c>
      <c r="Z985" s="126">
        <f t="shared" si="4980"/>
        <v>7.7500000000004547</v>
      </c>
      <c r="AA985" s="126">
        <f t="shared" si="4981"/>
        <v>11.5</v>
      </c>
      <c r="AB985" s="126">
        <f t="shared" si="4982"/>
        <v>21.000000000001819</v>
      </c>
      <c r="AC985" s="126"/>
      <c r="AD985" s="126"/>
      <c r="AE985" s="127">
        <f t="shared" si="4998"/>
        <v>0.85000093000022314</v>
      </c>
      <c r="AF985" s="127">
        <f t="shared" si="4999"/>
        <v>1.3500009299997684</v>
      </c>
      <c r="AG985" s="127">
        <f t="shared" si="5000"/>
        <v>1.3500009299997684</v>
      </c>
      <c r="AH985" s="127">
        <f t="shared" si="5163"/>
        <v>1.8333333333330302</v>
      </c>
      <c r="AI985" s="127">
        <f t="shared" si="4986"/>
        <v>2.349999999999727</v>
      </c>
      <c r="AJ985" s="127">
        <f t="shared" si="4987"/>
        <v>0.85000000000045528</v>
      </c>
      <c r="AK985" s="127">
        <f t="shared" si="4988"/>
        <v>8.3333333333787785E-2</v>
      </c>
      <c r="AL985" s="127">
        <f t="shared" si="4989"/>
        <v>2.0000000000004547</v>
      </c>
      <c r="AM985" s="127">
        <f t="shared" si="4990"/>
        <v>4.4999999999993934</v>
      </c>
      <c r="AN985" s="127">
        <f t="shared" si="4991"/>
        <v>3.0999999999992731</v>
      </c>
      <c r="AO985" s="127">
        <f t="shared" si="4992"/>
        <v>1</v>
      </c>
      <c r="AP985" s="127">
        <f t="shared" si="4993"/>
        <v>3.833333333332424</v>
      </c>
      <c r="AQ985" s="127">
        <f t="shared" si="4994"/>
        <v>4.3749999999987121</v>
      </c>
      <c r="AR985" s="127">
        <f t="shared" si="4995"/>
        <v>2.4000000000000004</v>
      </c>
      <c r="AS985" s="127">
        <f t="shared" si="4996"/>
        <v>3.0833333333333837</v>
      </c>
      <c r="AT985" s="127">
        <f t="shared" si="4997"/>
        <v>4.1999999999997577</v>
      </c>
      <c r="AU985" s="126"/>
      <c r="AX985" s="11">
        <f t="shared" ref="AX985:AX1016" si="5171">(M985-M984)*100</f>
        <v>-5.5000000000006821</v>
      </c>
      <c r="AY985" s="11">
        <f t="shared" ref="AY985:AY1016" si="5172">(N985-N984)*100</f>
        <v>-6.0000000000002274</v>
      </c>
      <c r="AZ985" s="11">
        <f t="shared" ref="AZ985:AZ1016" si="5173">(O985-O984)*100</f>
        <v>-6.0000000000002274</v>
      </c>
      <c r="BA985" s="11">
        <f t="shared" ref="BA985:BA1016" si="5174">P985-P984</f>
        <v>-3.5</v>
      </c>
      <c r="BB985" s="11">
        <f t="shared" ref="BB985:BB1016" si="5175">Q985-Q984</f>
        <v>-7.7500000000004547</v>
      </c>
      <c r="BC985" s="12">
        <f t="shared" ref="BC985:BC1016" si="5176">R985-R984</f>
        <v>-11.5</v>
      </c>
      <c r="BD985" s="13">
        <f t="shared" ref="BD985:BD1016" si="5177">S985-S984</f>
        <v>-21.000000000001819</v>
      </c>
      <c r="BF985" s="11">
        <f t="shared" ref="BF985:BF1016" si="5178">AX985-(BA985*2)</f>
        <v>1.4999999999993179</v>
      </c>
      <c r="BG985" s="11">
        <f t="shared" ref="BG985:BG1016" si="5179">((AX985)-(BB985/BH$3))</f>
        <v>-0.85000093000022314</v>
      </c>
      <c r="BH985" s="11">
        <f t="shared" ref="BH985:BH1016" si="5180">((AY985)-(BB985/BH$3))</f>
        <v>-1.3500009299997684</v>
      </c>
      <c r="BI985" s="11">
        <f t="shared" ref="BI985:BI1016" si="5181">((AZ985)-(BB985/BH$3))</f>
        <v>-1.3500009299997684</v>
      </c>
      <c r="BJ985" s="11">
        <f t="shared" ref="BJ985:BJ1016" si="5182">((BA985*2)-(BB985/BJ$3))</f>
        <v>-1.8333333333330302</v>
      </c>
      <c r="BK985" s="11">
        <f t="shared" ref="BK985:BK1016" si="5183">((BA985*2)-(BB985/BK$3))</f>
        <v>-2.349999999999727</v>
      </c>
      <c r="BL985" s="11">
        <f t="shared" ref="BL985:BL1016" si="5184">BB985-(BC985/BL$3)</f>
        <v>-0.85000000000045528</v>
      </c>
      <c r="BM985" s="11">
        <f t="shared" ref="BM985:BM1016" si="5185">BB985-(BC985/BM$3)</f>
        <v>-8.3333333333787785E-2</v>
      </c>
      <c r="BN985" s="11">
        <f t="shared" ref="BN985:BN1016" si="5186">BB985-(BC985/BN$3)</f>
        <v>-2.0000000000004547</v>
      </c>
      <c r="BO985" s="11">
        <f t="shared" ref="BO985:BO1016" si="5187">BC985-(BD985/BO$3)</f>
        <v>-4.4999999999993934</v>
      </c>
      <c r="BP985" s="11">
        <f t="shared" ref="BP985:BP1016" si="5188">BC985-(BD985/BP$3)</f>
        <v>-3.0999999999992731</v>
      </c>
      <c r="BQ985" s="126">
        <v>1</v>
      </c>
      <c r="BR985" s="11">
        <f t="shared" ref="BR985:BR1016" si="5189">-(BK985*BK$3-BM985)</f>
        <v>3.833333333332424</v>
      </c>
      <c r="BS985" s="11">
        <f t="shared" ref="BS985:BS1016" si="5190">-(BM985*BM$3-BO985)</f>
        <v>-4.3749999999987121</v>
      </c>
      <c r="BT985" s="11">
        <f t="shared" ref="BT985:BT1016" si="5191">((BA985*2)-(BC985/BT$3))</f>
        <v>-2.4000000000000004</v>
      </c>
      <c r="BU985" s="11">
        <f t="shared" ref="BU985:BU1016" si="5192">BB985-(BD985/BU$3)</f>
        <v>-3.0833333333333837</v>
      </c>
      <c r="BV985" s="11">
        <f t="shared" ref="BV985:BV1016" si="5193">(BA985*2)-(BD985/BV$3)</f>
        <v>-4.1999999999997577</v>
      </c>
      <c r="BY985" s="126"/>
      <c r="BZ985" s="126"/>
      <c r="CA985" s="122">
        <f t="shared" ref="CA985:CA1016" si="5194">BB985-BD985/4.5</f>
        <v>-3.0833333333333837</v>
      </c>
      <c r="CB985" s="126">
        <f t="shared" ref="CB985:CB1016" si="5195">IF(OR(BA985=0,BK985=0),1,IF(BA985&gt;0,IF(BK985&gt;0,1,0),IF(BK985&lt;0,1,0)))</f>
        <v>1</v>
      </c>
      <c r="CC985" s="126">
        <f t="shared" ref="CC985:CC1016" si="5196">IF(OR(BB985=0,BK985=0),1,IF(BB985&gt;0,IF(BK985&gt;0,1,0),IF(BK985&lt;0,1,0)))</f>
        <v>1</v>
      </c>
      <c r="CD985" s="126">
        <f t="shared" ref="CD985:CD1016" si="5197">IF(OR(BC985=0,BK985=0),1,IF(BC985&gt;0,IF(BK985&gt;0,1,0),IF(BK985&lt;0,1,0)))</f>
        <v>1</v>
      </c>
      <c r="CE985" s="126">
        <f t="shared" ref="CE985:CE1016" si="5198">IF(BD985="","",IF(OR(AND(BD985&gt;-0.001,BD985&lt;0.001),AND(BK985&gt;-0.001,BK985&lt;0.001)),0,IF(BD985&gt;0,IF(BK985&gt;0,1,0),IF(BK985&lt;0,1,0))))</f>
        <v>1</v>
      </c>
      <c r="CF985" s="126">
        <f t="shared" ref="CF985:CF1016" si="5199">IF(OR(AND(BD985&gt;-0.001,BD985&lt;0.001),AND(BK985&gt;-0.001,BK985&lt;0.001)),0,IF(BD985&gt;0,IF(BK985&gt;0,1,0),IF(BK985&lt;0,1,0)))</f>
        <v>1</v>
      </c>
      <c r="CG985" s="126">
        <f t="shared" ref="CG985:CG1016" si="5200">IF(CE985=0,"",IF(OR(BK985=0,BO985=0),1,IF(BK985&gt;0,IF(BO985&gt;0,1,0),IF(BO985&lt;0,1,0))))</f>
        <v>1</v>
      </c>
      <c r="CH985" s="126" t="str">
        <f t="shared" ref="CH985:CH1016" si="5201">IF(DJ985=0,IF(AND(BK985&gt;-0.001,BD985&lt;0.001),1,IF(AND(BK985&lt;0.001,BD985&gt;-0.001),1,0)),"")</f>
        <v/>
      </c>
      <c r="CI985" s="126" t="str">
        <f t="shared" ref="CI985:CI1016" si="5202">IF(CV985=0,IF(AND(BK985&gt;-0.001,BD985&lt;0.001),1,IF(AND(BK985&lt;0.001,BD985&gt;-0.001),1,0)),"")</f>
        <v/>
      </c>
      <c r="CJ985" s="126">
        <f t="shared" ref="CJ985:CJ1016" si="5203">IF(DI985=1,IF(AND(BK985&gt;-0.001,BD985&lt;0.001),1,IF(AND(BK985&lt;0.001,BD985&gt;-0.001),1,0)),"")</f>
        <v>0</v>
      </c>
      <c r="CK985" s="126">
        <f t="shared" ref="CK985:CK1016" si="5204">IF(CV985=1,IF(AND(BK985&gt;-0.001,BD985&lt;0.001),1,IF(AND(BK985&lt;0.001,BD985&gt;-0.001),1,0)),"")</f>
        <v>0</v>
      </c>
      <c r="CL985" s="126">
        <f t="shared" ref="CL985:CL1016" si="5205">IF(OR(BK985=0,BM985=0),1,IF(BK985&gt;0,IF(BM985&gt;0,1,0),IF(BM985&lt;0,1,0)))</f>
        <v>1</v>
      </c>
      <c r="CM985" s="126">
        <f t="shared" ref="CM985:CM1016" si="5206">IF(CL985=1,IF(OR(BD985=0,BK985=0),1,IF(BD985&gt;0,IF(BK985&lt;0,1,0),IF(BK985&gt;0,1,0))),"")</f>
        <v>0</v>
      </c>
      <c r="CN985" s="126" t="str">
        <f t="shared" ref="CN985:CN1016" si="5207">IF(CE985=0,IF(OR(BK985=0,BM985=0),1,IF(BK985&gt;0,IF(BM985&gt;0,1,0),IF(BM985&lt;0,1,0))),"")</f>
        <v/>
      </c>
      <c r="CO985" s="126">
        <f t="shared" ref="CO985:CO1016" si="5208">IF(CE985=1,IF(OR(BK985=0,BM985=0),1,IF(BK985&gt;0,IF(BM985&gt;0,1,0),IF(BM985&lt;0,1,0))),"")</f>
        <v>1</v>
      </c>
      <c r="CP985" s="126">
        <f t="shared" ref="CP985:CP1016" si="5209">IF(CB985=1,IF(OR(BK985=0,BM985=0),1,IF(BK985&gt;0,IF(BM985&gt;0,1,0),IF(BM985&lt;0,1,0))),"")</f>
        <v>1</v>
      </c>
      <c r="CQ985" s="126" t="str">
        <f t="shared" ref="CQ985:CQ1016" si="5210">IF(CB985=0,IF(OR(BK985=0,BM985=0),1,IF(BK985&gt;0,IF(BM985&gt;0,1,0),IF(BM985&lt;0,1,0))),"")</f>
        <v/>
      </c>
      <c r="CR985" s="126"/>
      <c r="CS985" s="126">
        <f t="shared" ref="CS985:CS1016" si="5211">IF(OR(BA985=0,BM985=0),1,IF(BA985&gt;0,IF(BM985&gt;0,1,0),IF(BM985&lt;0,1,0)))</f>
        <v>1</v>
      </c>
      <c r="CT985" s="126">
        <f t="shared" ref="CT985:CT1016" si="5212">IF(OR(BB985=0,BM985=0),1,IF(BB985&gt;0,IF(BM985&gt;0,1,0),IF(BM985&lt;0,1,0)))</f>
        <v>1</v>
      </c>
      <c r="CU985" s="126">
        <f t="shared" ref="CU985:CU1016" si="5213">IF(OR(BC985=0,BM985=0),1,IF(BC985&gt;0,IF(BM985&gt;0,1,0),IF(BM985&lt;0,1,0)))</f>
        <v>1</v>
      </c>
      <c r="CV985" s="126">
        <f t="shared" ref="CV985:CV1016" si="5214">IF(BD985="","",IF(OR(AND(BD985&gt;-0.001,BD985&lt;0.001),AND(BM985&gt;-0.001,BM985&lt;0.001)),0,IF(BD985&gt;0,IF(BM985&gt;0,1,0),IF(BM985&lt;0,1,0))))</f>
        <v>1</v>
      </c>
      <c r="CW985" s="126">
        <f t="shared" ref="CW985:CW1016" si="5215">IF(AND(BC985&gt;-0.0001,BD985 &gt;-0.0001),1,IF(AND(BC985&lt;0.0001,BD985&lt;0.0001),1,""))</f>
        <v>1</v>
      </c>
      <c r="CX985" s="126">
        <f t="shared" ref="CX985:CX1016" si="5216">IF(CV985=1,1,"")</f>
        <v>1</v>
      </c>
      <c r="CY985" s="126">
        <f t="shared" ref="CY985:CY1016" si="5217">IF(CX985=1,IF(OR(BA985=0,BK985=0),1,IF(BA985&gt;0,IF(BK985&gt;0,1,0),IF(BK985&lt;0,1,0))),"")</f>
        <v>1</v>
      </c>
      <c r="CZ985" s="126">
        <f t="shared" ref="CZ985:CZ1016" si="5218">IF(CX985=1,IF(OR(BD985=0,BK985=0),1,IF(BD985&gt;0,IF(BK985&gt;0,1,0),IF(BK985&lt;0,1,0))),"")</f>
        <v>1</v>
      </c>
      <c r="DA985" s="126">
        <f t="shared" ref="DA985:DA1016" si="5219">IF(CX985=1,IF(OR(BD985=0,BO985=0),1,IF(BD985&gt;0,IF(BO985&gt;0,1,0),IF(BO985&lt;0,1,0))),"")</f>
        <v>1</v>
      </c>
      <c r="DB985" s="126" t="str">
        <f t="shared" ref="DB985:DB1016" si="5220">IF(CX985="",IF(OR(BD985=0,BO985=0),1,IF(BD985&gt;0,IF(BO985&gt;0,1,0),IF(BO985&lt;0,1,0))),"")</f>
        <v/>
      </c>
      <c r="DC985" s="126" t="str">
        <f t="shared" ref="DC985:DC1016" si="5221">IF(DJ985=0,IF(AND(BM985&gt;-0.001,BD985&lt;0.001),1,IF(AND(BM985&lt;0.001,BD985&gt;-0.001),1,0)),"")</f>
        <v/>
      </c>
      <c r="DD985" s="126">
        <f t="shared" ref="DD985:DD1016" si="5222">IF(DJ985=1,IF(AND(BM985&gt;-0.001,BD985&lt;0.001),1,IF(AND(BM985&lt;0.001,BD985&gt;-0.001),1,0)),"")</f>
        <v>0</v>
      </c>
      <c r="DE985" s="126" t="str">
        <f t="shared" ref="DE985:DE1016" si="5223">IF(DD985="",IF(CV985+DC985=1,"",1),IF(CV985+DD985=1,"",1))</f>
        <v/>
      </c>
      <c r="DF985" s="126"/>
      <c r="DG985" s="126">
        <f t="shared" ref="DG985:DG1016" si="5224">IF(OR(AND(BA985&gt;-0.001,BA985&lt;0.001),AND(BO985&gt;-0.001,BO985&lt;0.001)),1,IF(BA985&gt;0,IF(BO985&gt;0,1,0),IF(BO985&lt;0,1,0)))</f>
        <v>1</v>
      </c>
      <c r="DH985" s="126">
        <f t="shared" ref="DH985:DH1016" si="5225">IF(OR(BB985=0,BO985=0),1,IF(BB985&gt;0,IF(BO985&gt;0,1,0),IF(BO985&lt;0,1,0)))</f>
        <v>1</v>
      </c>
      <c r="DI985" s="126">
        <f t="shared" ref="DI985:DI1016" si="5226">IF(OR(BC985=0,BO985=0),1,IF(BC985&gt;0,IF(BO985&gt;0,1,0),IF(BO985&lt;0,1,0)))</f>
        <v>1</v>
      </c>
      <c r="DJ985" s="126">
        <f t="shared" ref="DJ985:DJ1016" si="5227">IF(OR(BD985=0,BO985=0),1,IF(BD985&gt;0,IF(BO985&gt;0,1,0),IF(BO985&lt;0,1,0)))</f>
        <v>1</v>
      </c>
      <c r="DK985" s="126" t="str">
        <f t="shared" ref="DK985:DK1016" si="5228">IF(DJ985=0,IF(OR(BD985=0,BM985=0),1,IF(BD985&gt;0,IF(BM985&gt;0,1,0),IF(BM985&lt;0,1,0))),"")</f>
        <v/>
      </c>
      <c r="DL985" s="126"/>
      <c r="DM985" s="126" t="str">
        <f t="shared" ref="DM985:DM1016" si="5229">IF(DJ985=0,IF(OR(BK985=0,BM985=0),1,IF(BK985&gt;0,IF(BM985&gt;0,1,0),IF(BM985&lt;0,1,0))),"")</f>
        <v/>
      </c>
      <c r="DN985" s="126">
        <f t="shared" ref="DN985:DN1016" si="5230">IF(DJ985=1,IF(OR(BD985=0,BM985=0),1,IF(BD985&gt;0,IF(BM985&gt;0,1,0),IF(BM985&lt;0,1,0))),"")</f>
        <v>1</v>
      </c>
      <c r="DO985" s="126">
        <f t="shared" ref="DO985:DO1016" si="5231">IF(DJ985=1,IF(OR(BK985=0,BM985=0),1,IF(BK985&gt;0,IF(BM985&gt;0,1,0),IF(BM985&lt;0,1,0))),"")</f>
        <v>1</v>
      </c>
      <c r="DP985" s="126">
        <f t="shared" ref="DP985:DP1016" si="5232">IF(DJ985=1,IF(OR(BD985=0,BK985=0),1,IF(BD985&gt;0,IF(BK985&gt;0,1,0),IF(BK985&lt;0,1,0))),"")</f>
        <v>1</v>
      </c>
      <c r="DQ985" s="126">
        <f t="shared" ref="DQ985:DQ1016" si="5233">IF(DJ985=1,IF(OR(BK985=0,BM985=0),1,IF(BK985&gt;0,IF(BM985&gt;0,1,0),IF(BM985&lt;0,1,0))),"")</f>
        <v>1</v>
      </c>
      <c r="DR985" s="126">
        <f t="shared" ref="DR985:DR1016" si="5234">IF(DJ985=1,IF(OR(BM985=0,BP985=0),1,IF(BM985&gt;0,IF(BP985&gt;0,1,0),IF(BP985&lt;0,1,0))),"")</f>
        <v>1</v>
      </c>
      <c r="DS985" s="126">
        <f t="shared" ref="DS985:DS1016" si="5235">IF(DJ985=1,IF(OR(BM985=0,BT985=0),1,IF(BM985&gt;0,IF(BT985&gt;0,1,0),IF(BT985&lt;0,1,0))),"")</f>
        <v>1</v>
      </c>
      <c r="DT985" s="126">
        <f t="shared" ref="DT985:DT1016" si="5236">IF(DJ985=1,IF(OR(BM985=0,BU985=0),1,IF(BM985&gt;0,IF(BU985&gt;0,1,0),IF(BU985&lt;0,1,0))),"")</f>
        <v>1</v>
      </c>
      <c r="DU985" s="126">
        <f t="shared" ref="DU985:DU1016" si="5237">IF(DJ985=1,IF(OR(AND(BO985&gt;-0.001,BM985&lt;0.001, BK985&lt;0.001),AND(BO985&lt;0.001,BM985&gt;-0.001,BK985&gt;-0.001)),1,0),"")</f>
        <v>0</v>
      </c>
      <c r="DV985" s="126">
        <f t="shared" ref="DV985:DV1016" si="5238">IF(OR(AND(BD985&gt;-0.001, BD985 &lt;0.001),AND(BO985&gt;-0.001,BO985&lt;0.001)),1,IF(BD985&gt;-0.001,IF(BO985&gt;-0.001,1,0),IF(BO985&lt;0.001,1,0)))</f>
        <v>1</v>
      </c>
      <c r="DW985" s="126">
        <f t="shared" ref="DW985:DW1016" si="5239">IF(OR(AND(BD985&gt;0, BC985 &lt;0),AND(BD985&lt;0, BC985 &gt;0)),1,0)</f>
        <v>0</v>
      </c>
      <c r="DX985" s="126" t="str">
        <f t="shared" ref="DX985:DX1016" si="5240">IF(DW985=1,IF(OR(AND(BD985&gt;0,BM985&lt;0.001),AND(BD985&lt;0,BM985&gt;-0.001)),1,0),"")</f>
        <v/>
      </c>
      <c r="DY985" s="126" t="str">
        <f t="shared" ref="DY985:DY1016" si="5241">IF(DK985=1,IF(OR(AND(BK985&gt;-0.001,BM985&gt;-0.001),AND(BK985&lt;0.001,BM985&lt;0.001)),1,0),"")</f>
        <v/>
      </c>
      <c r="EA985" s="126">
        <f t="shared" ref="EA985:EA1016" si="5242">IF(OR(BA985=0,BU985=0),1,IF(BA985&gt;0,IF(BU985&gt;0,1,0),IF(BU985&lt;0,1,0)))</f>
        <v>1</v>
      </c>
      <c r="EB985" s="126">
        <f t="shared" ref="EB985:EB1016" si="5243">IF(OR(BB985=0,BU985=0),1,IF(BB985&gt;0,IF(BU985&gt;0,1,0),IF(BU985&lt;0,1,0)))</f>
        <v>1</v>
      </c>
      <c r="EC985" s="126">
        <f t="shared" ref="EC985:EC1016" si="5244">IF(OR(BC985=0,BU985=0),1,IF(BC985&gt;0,IF(BU985&gt;0,1,0),IF(BU985&lt;0,1,0)))</f>
        <v>1</v>
      </c>
      <c r="ED985" s="126">
        <f t="shared" ref="ED985:ED1016" si="5245">IF(OR(BD985=0,BU985=0),1,IF(BD985&gt;0,IF(BU985&gt;0,1,0),IF(BU985&lt;0,1,0)))</f>
        <v>1</v>
      </c>
      <c r="EF985" s="126">
        <f t="shared" ref="EF985:EF1016" si="5246">IF(BA985&gt;0,IF(BS985&gt;0,1,0),IF(BS985&lt;0,1,0))</f>
        <v>1</v>
      </c>
      <c r="EG985" s="126">
        <f t="shared" ref="EG985:EG1016" si="5247">IF(BB985&gt;0,IF(BS985&gt;0,1,0),IF(BS985&lt;0,1,0))</f>
        <v>1</v>
      </c>
      <c r="EH985" s="126">
        <f t="shared" ref="EH985:EH1016" si="5248">IF(BC985&gt;0,IF(BS985&gt;0,1,0),IF(BS985&lt;0,1,0))</f>
        <v>1</v>
      </c>
      <c r="EI985" s="126">
        <f t="shared" ref="EI985:EI1016" si="5249">IF(BD985&gt;0,IF(BS985&gt;0,1,0),IF(BS985&lt;0,1,0))</f>
        <v>1</v>
      </c>
      <c r="EK985" s="126">
        <f t="shared" ref="EK985:EK1016" si="5250">IF(OR(BA985=0,BB985=0),1,IF(BA985&gt;0,IF(BB985&gt;0,1,0),IF(BB985&lt;0,1,0)))</f>
        <v>1</v>
      </c>
      <c r="EL985" s="126">
        <f t="shared" ref="EL985:EL1016" si="5251">IF(OR(BA985=0,BC985=0),1,IF(BA985&gt;0,IF(BC985&gt;0,1,0),IF(BC985&lt;0,1,0)))</f>
        <v>1</v>
      </c>
      <c r="EM985" s="126">
        <f t="shared" ref="EM985:EM1016" si="5252">IF(OR(BA985=0,BD985=0),1,IF(BA985&gt;0,IF(BD985&gt;0,1,0),IF(BD985&lt;0,1,0)))</f>
        <v>1</v>
      </c>
      <c r="EO985" s="126">
        <f t="shared" ref="EO985:EO1016" si="5253">IF(OR(BA985=0,BB985=0),1,IF(BB985&gt;0,IF(BA985&gt;0,1,0),IF(BA985&lt;0,1,0)))</f>
        <v>1</v>
      </c>
      <c r="EP985" s="126">
        <f t="shared" ref="EP985:EP1016" si="5254">IF(OR(BB985=0,BC985=0),1,IF(BB985&gt;0,IF(BC985&gt;0,1,0),IF(BC985&lt;0,1,0)))</f>
        <v>1</v>
      </c>
      <c r="EQ985" s="126">
        <f t="shared" ref="EQ985:EQ1016" si="5255">IF(OR(BB985=0,BD985=0),1,IF(BB985&gt;0,IF(BD985&gt;0,1,0),IF(BD985&lt;0,1,0)))</f>
        <v>1</v>
      </c>
      <c r="ES985" s="126">
        <f t="shared" ref="ES985:ES1016" si="5256">IF(OR(BC985=0,BA985=0),1,IF(BC985&gt;0,IF(BA985&gt;0,1,0),IF(BA985&lt;0,1,0)))</f>
        <v>1</v>
      </c>
      <c r="ET985" s="126">
        <f t="shared" ref="ET985:ET1016" si="5257">IF(OR(BC985=0,BB985=0),1,IF(BC985&gt;0,IF(BB985&gt;0,1,0),IF(BB985&lt;0,1,0)))</f>
        <v>1</v>
      </c>
      <c r="EU985" s="126">
        <f t="shared" ref="EU985:EU1016" si="5258">IF(OR(BC985=0,BD985=0),1,IF(BC985&gt;0,IF(BD985&gt;0,1,0),IF(BD985&lt;0,1,0)))</f>
        <v>1</v>
      </c>
      <c r="EV985" s="126">
        <f t="shared" ref="EV985:EV1016" si="5259">IF(AND(BC985&gt;-0.0001,BD985 &gt;-0.0001),1,IF(AND(BC985&lt;0.0001,BD985&lt;0.0001),1,""))</f>
        <v>1</v>
      </c>
      <c r="EW985" s="126">
        <f t="shared" ref="EW985:EW1016" si="5260">IF(EU985=1,IF(OR(BD985=0,BM985=0),1,IF(BD985&gt;0,IF(BM985&gt;0,1,0),IF(BM985&lt;0,1,0))),"")</f>
        <v>1</v>
      </c>
      <c r="EY985" s="126">
        <f t="shared" ref="EY985:EY1016" si="5261">IF(OR(BD985=0,BA985=0),1,IF(BD985&gt;0,IF(BA985&gt;0,1,0),IF(BA985&lt;0,1,0)))</f>
        <v>1</v>
      </c>
      <c r="EZ985" s="126">
        <f t="shared" ref="EZ985:EZ1016" si="5262">IF(OR(BD985=0,BB985=0),1,IF(BD985&gt;0,IF(BB985&gt;0,1,0),IF(BB985&lt;0,1,0)))</f>
        <v>1</v>
      </c>
      <c r="FA985" s="126">
        <f t="shared" ref="FA985:FA1016" si="5263">IF(OR(BD985=0,BC985=0),1,IF(BD985&gt;0,IF(BC985&gt;0,1,0),IF(BC985&lt;0,1,0)))</f>
        <v>1</v>
      </c>
      <c r="FC985" s="126">
        <f t="shared" ref="FC985:FC1016" si="5264">IF(OR(BM985=0,BO985=0),1,IF(BM985&gt;0,IF(BO985&gt;0,1,0),IF(BO985&lt;0,1,0)))</f>
        <v>1</v>
      </c>
      <c r="FD985" s="126">
        <f t="shared" ref="FD985:FD1016" si="5265">IF(FC985=1,IF(AND(BD985&gt;0,BO985&lt;0),1,IF(AND(BD985&lt;0,BO985&gt;0),1,0)),"")</f>
        <v>0</v>
      </c>
      <c r="FE985" s="126"/>
      <c r="FF985" s="126">
        <f t="shared" ref="FF985:FF1016" si="5266">IF(OR(BK985=0,BM985=0),1,IF(BK985&gt;0,IF(BM985&gt;0,1,0),IF(BM985&lt;0,1,0)))</f>
        <v>1</v>
      </c>
      <c r="FG985" s="126">
        <f t="shared" ref="FG985:FG1016" si="5267">IF(OR(BK985=0,BO985=0),1,IF(BK985&gt;0,IF(BO985&gt;0,1,0),IF(BO985&lt;0,1,0)))</f>
        <v>1</v>
      </c>
      <c r="FH985" s="126">
        <f t="shared" ref="FH985:FH1016" si="5268">IF(BK985&gt;0,IF(BM985&gt;0,IF(BO985&gt;0,1,0),0),IF(BM985&lt;0,IF(BO985&lt;0,1,0),0))</f>
        <v>1</v>
      </c>
      <c r="FI985" s="126">
        <f t="shared" ref="FI985:FI1016" si="5269">IF(FH985=0,"",(IF(BO985&gt;0,IF(BD985&gt;0,1,0),IF(BD985&lt;0,1,0))))</f>
        <v>1</v>
      </c>
      <c r="FJ985" s="126">
        <f t="shared" ref="FJ985:FJ1016" si="5270">IF(FH985=0,"",(IF(BO985&gt;0,IF(BC985&gt;0,1,0),IF(BC985&lt;0,1,0))))</f>
        <v>1</v>
      </c>
      <c r="FK985" s="126">
        <f t="shared" ref="FK985:FK1016" si="5271">IF(FH985=0,"",(IF(BO985&gt;0,IF(BB985&gt;0,1,0),IF(BB985&lt;0,1,0))))</f>
        <v>1</v>
      </c>
      <c r="FL985" s="126">
        <f t="shared" ref="FL985:FL1016" si="5272">IF(FH985=0,"",(IF(BO985&gt;0,IF(BA985&gt;0,1,0),IF(BA985&lt;0,1,0))))</f>
        <v>1</v>
      </c>
      <c r="FN985" s="126" t="str">
        <f t="shared" ref="FN985:FN1016" si="5273">IF(ABS(BB985)&gt;9.76,1,"")</f>
        <v/>
      </c>
      <c r="FO985" s="126" t="str">
        <f t="shared" ref="FO985:FO1016" si="5274">IF(FN985=1,IF(BB985&gt;0,IF(BL985&lt;0,1,0),IF(BL985&gt;0,1,0)),"")</f>
        <v/>
      </c>
      <c r="FP985" s="126" t="str">
        <f t="shared" ref="FP985:FP1016" si="5275">IF(BL985&gt;1.96, IF(BB985&gt;9.76,1,0),IF(BL985&lt;-1.96, IF(BB985&lt;-9.76,1,0),""))</f>
        <v/>
      </c>
      <c r="FV985" s="126">
        <f t="shared" ref="FV985:FV1016" si="5276">IF(BK984&gt;0,IF(BK985&gt;0,1,0),IF(BK985&lt;0,1,0))</f>
        <v>1</v>
      </c>
      <c r="FW985" s="126">
        <f t="shared" ref="FW985:FW1016" si="5277">IF(BL984&gt;0,IF(BL985&gt;0,1,0),IF(BL985&lt;0,1,0))</f>
        <v>1</v>
      </c>
      <c r="FX985" s="126">
        <f t="shared" ref="FX985:FX1016" si="5278">IF(BO984&gt;0,IF(BO985&gt;0,1,0),IF(BO985&lt;0,1,0))</f>
        <v>1</v>
      </c>
      <c r="GA985" s="126">
        <f t="shared" ref="GA985:GA1016" si="5279">IF(BA985&gt;0,IF(BR985&gt;0,1,0),IF(BR985&lt;0,1,0))</f>
        <v>0</v>
      </c>
      <c r="GB985" s="126">
        <f t="shared" ref="GB985:GB1016" si="5280">IF(BB985&gt;0,IF(BR985&gt;0,1,0),IF(BR985&lt;0,1,0))</f>
        <v>0</v>
      </c>
      <c r="GC985" s="126">
        <f t="shared" ref="GC985:GC1016" si="5281">IF(BC985&gt;0,IF(BR985&gt;0,1,0),IF(BR985&lt;0,1,0))</f>
        <v>0</v>
      </c>
      <c r="GD985" s="126">
        <f t="shared" ref="GD985:GD1016" si="5282">IF(BD985&gt;0,IF(BR985&gt;0,1,0),IF(BR985&lt;0,1,0))</f>
        <v>0</v>
      </c>
      <c r="GE985" s="126">
        <f t="shared" ref="GE985:GE1016" si="5283">IF(BK985&gt;0,IF(BR985&gt;0,1,0),IF(BR985&lt;0,1,0))</f>
        <v>0</v>
      </c>
      <c r="GF985" s="126">
        <f t="shared" ref="GF985:GF1016" si="5284">IF(BM985&gt;0,IF(BR985&gt;0,1,0),IF(BR985&lt;0,1,0))</f>
        <v>0</v>
      </c>
      <c r="GG985" s="126">
        <f t="shared" ref="GG985:GG1016" si="5285">IF(BO985&gt;0,IF(BR985&gt;0,1,0),IF(BR985&lt;0,1,0))</f>
        <v>0</v>
      </c>
      <c r="GI985" s="126">
        <f t="shared" ref="GI985:GI1016" si="5286">IF(BR985&gt;0,IF(BS985&gt;0,1,0),IF(BS985&lt;0,1,0))</f>
        <v>0</v>
      </c>
      <c r="GK985" s="126">
        <f t="shared" ref="GK985:GK1016" si="5287">IF(BA985&gt;0,IF(BS985&gt;0,1,0),IF(BS985&lt;0,1,0))</f>
        <v>1</v>
      </c>
      <c r="GL985" s="126">
        <f t="shared" ref="GL985:GL1016" si="5288">IF(BB985&gt;0,IF(BS985&gt;0,1,0),IF(BS985&lt;0,1,0))</f>
        <v>1</v>
      </c>
      <c r="GM985" s="126">
        <f t="shared" ref="GM985:GM1016" si="5289">IF(BC985&gt;0,IF(BS985&gt;0,1,0),IF(BS985&lt;0,1,0))</f>
        <v>1</v>
      </c>
      <c r="GN985" s="126">
        <f t="shared" ref="GN985:GN1016" si="5290">IF(BD985&gt;0,IF(BS985&gt;0,1,0),IF(BS985&lt;0,1,0))</f>
        <v>1</v>
      </c>
      <c r="GO985" s="126">
        <f t="shared" ref="GO985:GO1016" si="5291">IF(BK985&gt;0,IF(BS985&gt;0,1,0),IF(BS985&lt;0,1,0))</f>
        <v>1</v>
      </c>
      <c r="GP985" s="126">
        <f t="shared" ref="GP985:GP1016" si="5292">IF(BM985&gt;0,IF(BS985&gt;0,1,0),IF(BS985&lt;0,1,0))</f>
        <v>1</v>
      </c>
      <c r="GQ985" s="126">
        <f t="shared" ref="GQ985:GQ1016" si="5293">IF(BO985&gt;0,IF(BS985&gt;0,1,0),IF(BS985&lt;0,1,0))</f>
        <v>1</v>
      </c>
      <c r="GS985" s="126" t="str">
        <f t="shared" ref="GS985:GS1016" si="5294">IF(ABS(BD985)&gt;32,IF(ABS(BM985)&gt;2,1,0),"")</f>
        <v/>
      </c>
      <c r="GT985" s="126" t="str">
        <f t="shared" ref="GT985:GT1016" si="5295">IF(ABS(BD985)&gt;40,IF(ABS(BM985)&gt;2,1,0),"")</f>
        <v/>
      </c>
      <c r="GU985" s="126">
        <f t="shared" ref="GU985:GU1016" si="5296">IF(ABS(BM985)&gt;1,1,0)</f>
        <v>0</v>
      </c>
      <c r="GV985" s="126">
        <f t="shared" ref="GV985:GV1016" si="5297">IF(ABS(BM985)&gt;1.5,1,0)</f>
        <v>0</v>
      </c>
      <c r="GW985" s="126">
        <f t="shared" ref="GW985:GW1016" si="5298">IF(ABS(BM985)&gt;1.99,1,0)</f>
        <v>0</v>
      </c>
      <c r="GX985" s="126">
        <f t="shared" ref="GX985:GX1016" si="5299">IF(ABS(BM985)&gt;2.5,1,0)</f>
        <v>0</v>
      </c>
      <c r="GY985" s="126">
        <f t="shared" ref="GY985:GY1016" si="5300">IF(ABS(BM985)&gt;3,1,0)</f>
        <v>0</v>
      </c>
      <c r="GZ985" s="126"/>
      <c r="HA985" s="126">
        <f t="shared" ref="HA985:HA1016" si="5301">IF(ABS(BO985)&gt;2,1,0)</f>
        <v>1</v>
      </c>
      <c r="HB985" s="126">
        <f t="shared" ref="HB985:HB1016" si="5302">IF(ABS(BO985)&gt;4,1,0)</f>
        <v>1</v>
      </c>
      <c r="HC985" s="126">
        <f t="shared" ref="HC985:HC1016" si="5303">IF(ABS(BO985)&gt;5,1,0)</f>
        <v>0</v>
      </c>
      <c r="HD985" s="126">
        <f t="shared" ref="HD985:HD1016" si="5304">IF(ABS(BO985)&gt;6,1,0)</f>
        <v>0</v>
      </c>
      <c r="HE985" s="126">
        <f t="shared" ref="HE985:HE1016" si="5305">IF(ABS(BO985)&gt;8,1,0)</f>
        <v>0</v>
      </c>
      <c r="HF985" s="126">
        <f t="shared" ref="HF985:HF1016" si="5306">IF(ABS(BO985)&gt;10,1,0)</f>
        <v>0</v>
      </c>
      <c r="HH985" s="126">
        <f t="shared" ref="HH985:HH1016" si="5307">IF(ABS(BS985)&gt;1.5,1,0)</f>
        <v>1</v>
      </c>
      <c r="HI985" s="126">
        <f t="shared" ref="HI985:HI1016" si="5308">IF(ABS(BS985)&gt;3,1,0)</f>
        <v>1</v>
      </c>
      <c r="HJ985" s="126">
        <f t="shared" ref="HJ985:HJ1016" si="5309">IF(ABS(BS985)&gt;4.5,1,0)</f>
        <v>0</v>
      </c>
      <c r="HK985" s="126">
        <f t="shared" ref="HK985:HK1016" si="5310">IF(ABS(BS985)&gt;6,1,0)</f>
        <v>0</v>
      </c>
      <c r="HL985" s="126">
        <f t="shared" ref="HL985:HL1016" si="5311">IF(ABS(BS985)&gt;7.5,1,0)</f>
        <v>0</v>
      </c>
      <c r="HM985" s="126">
        <f t="shared" ref="HM985:HM1016" si="5312">IF(ABS(BS985)&gt;9,1,0)</f>
        <v>0</v>
      </c>
      <c r="HO985" s="126" t="str">
        <f t="shared" ref="HO985:HO1016" si="5313">IF(BD985&gt;-0.1,IF(BM985&lt;0.001,1,0),"")</f>
        <v/>
      </c>
      <c r="HP985" s="126">
        <f t="shared" ref="HP985:HP1016" si="5314">IF(BD985&lt;0.1,IF(BM985&gt;-0.001,1,0),"")</f>
        <v>0</v>
      </c>
      <c r="HQ985" s="126" t="str">
        <f t="shared" ref="HQ985:HQ1016" si="5315">IF(BD985&gt;9.1,IF(BM985&lt;0.001,1,0),"")</f>
        <v/>
      </c>
      <c r="HR985" s="122">
        <f t="shared" ref="HR985:HR1016" si="5316">IF(BD985&lt;-9.1,IF(BM985&gt;-0.001,1,0),"")</f>
        <v>0</v>
      </c>
      <c r="HS985" s="126" t="str">
        <f t="shared" ref="HS985:HS1016" si="5317">IF(BD985&gt;15.1,IF(BM985&lt;0.001,1,0),"")</f>
        <v/>
      </c>
      <c r="HT985" s="122">
        <f t="shared" ref="HT985:HT1016" si="5318">IF(BD985&lt;-15.1,IF(BM985&gt;-0.001,1,0),"")</f>
        <v>0</v>
      </c>
      <c r="HU985" s="122" t="str">
        <f t="shared" ref="HU985:HU1016" si="5319">IF(BD985&gt;31.1,IF(BM985&lt;0.001,1,0),"")</f>
        <v/>
      </c>
      <c r="HV985" s="126" t="str">
        <f t="shared" ref="HV985:HV1016" si="5320">IF(BD985&lt;-31.1,IF(BM985&gt;-0.001,1,0),"")</f>
        <v/>
      </c>
      <c r="HW985" s="126" t="str">
        <f t="shared" ref="HW985:HW1016" si="5321">IF(BD985&gt;47.1,IF(BM985&lt;0.001,1,0),"")</f>
        <v/>
      </c>
      <c r="HX985" s="126" t="str">
        <f t="shared" ref="HX985:HX1016" si="5322">IF(BD985&lt;-47.1,IF(BM985&gt;-0.001,1,0),"")</f>
        <v/>
      </c>
      <c r="HZ985" s="126" t="str">
        <f t="shared" ref="HZ985:HZ1016" si="5323">IF(BD985&gt;-0.1,IF(BO985&lt;0.001,1,0),"")</f>
        <v/>
      </c>
      <c r="IA985" s="126">
        <f t="shared" ref="IA985:IA1016" si="5324">IF(BD985&lt;0.1,IF(BO985&gt;-0.001,1,0),"")</f>
        <v>0</v>
      </c>
      <c r="IB985" s="126" t="str">
        <f t="shared" ref="IB985:IB1016" si="5325">IF(BD985&gt;9.1,IF(BO985&lt;0.001,1,0),"")</f>
        <v/>
      </c>
      <c r="IC985" s="126">
        <f t="shared" ref="IC985:IC1016" si="5326">IF(BD985&lt;-9.1,IF(BO985&gt;-0.001,1,0),"")</f>
        <v>0</v>
      </c>
      <c r="ID985" s="126" t="str">
        <f t="shared" ref="ID985:ID1016" si="5327">IF(BD985&gt;15.1,IF(BO985&lt;0.001,1,0),"")</f>
        <v/>
      </c>
      <c r="IE985" s="126">
        <f t="shared" ref="IE985:IE1016" si="5328">IF(BD985&lt;-15.1,IF(BO985&gt;-0.001,1,0),"")</f>
        <v>0</v>
      </c>
      <c r="IF985" s="126" t="str">
        <f t="shared" ref="IF985:IF1016" si="5329">IF(BD985&gt;31.1,IF(BO985&lt;0.001,1,0),"")</f>
        <v/>
      </c>
      <c r="IG985" s="126" t="str">
        <f t="shared" ref="IG985:IG1016" si="5330">IF(BD985&lt;-31.1,IF(BO985&gt;-0.001,1,0),"")</f>
        <v/>
      </c>
      <c r="IH985" s="126" t="str">
        <f t="shared" ref="IH985:IH1016" si="5331">IF(BD985&gt;47.1,IF(BO985&lt;0.001,1,0),"")</f>
        <v/>
      </c>
      <c r="II985" s="126" t="str">
        <f t="shared" ref="II985:II1016" si="5332">IF(BD985&lt;-47.1,IF(BO985&gt;-0.001,1,0),"")</f>
        <v/>
      </c>
      <c r="IO985" s="128"/>
      <c r="IP985" s="128"/>
      <c r="IQ985" s="127"/>
      <c r="IR985" s="127"/>
      <c r="IX985" s="6"/>
      <c r="IY985" s="6"/>
      <c r="IZ985" s="7"/>
      <c r="JA985" s="7"/>
      <c r="JG985" s="12"/>
      <c r="JH985" s="12"/>
      <c r="JI985" s="13"/>
      <c r="JJ985" s="13"/>
      <c r="JN985" s="6"/>
      <c r="JO985" s="6"/>
      <c r="JQ985" s="11"/>
      <c r="JR985" s="11"/>
      <c r="JS985" s="12"/>
      <c r="JT985" s="13"/>
      <c r="JU985" s="12"/>
      <c r="JV985" s="12"/>
      <c r="JW985" s="97"/>
      <c r="JX985" s="13"/>
      <c r="JY985" s="13"/>
      <c r="JZ985" s="97"/>
      <c r="KA985" s="97"/>
      <c r="KB985" s="11"/>
      <c r="KC985" s="11"/>
      <c r="KD985" s="11"/>
      <c r="KE985" s="11"/>
    </row>
    <row r="986" spans="1:291" s="122" customFormat="1" x14ac:dyDescent="0.2">
      <c r="A986" s="146">
        <f t="shared" si="4081"/>
        <v>986</v>
      </c>
      <c r="C986" s="2">
        <v>43528</v>
      </c>
      <c r="D986" s="126">
        <v>97.45</v>
      </c>
      <c r="E986" s="126">
        <v>97.495000000000005</v>
      </c>
      <c r="F986" s="126">
        <v>97.5</v>
      </c>
      <c r="G986" s="128">
        <v>106.005</v>
      </c>
      <c r="H986" s="128">
        <v>114.142</v>
      </c>
      <c r="I986" s="128">
        <v>121.27500000000001</v>
      </c>
      <c r="J986" s="127">
        <v>144.13</v>
      </c>
      <c r="K986" s="126"/>
      <c r="M986" s="126">
        <f t="shared" si="5001"/>
        <v>97.45</v>
      </c>
      <c r="N986" s="126">
        <f t="shared" si="5002"/>
        <v>97.495000000000005</v>
      </c>
      <c r="O986" s="126">
        <f t="shared" si="5003"/>
        <v>97.5</v>
      </c>
      <c r="P986" s="127">
        <f t="shared" si="5169"/>
        <v>3392.4999999999995</v>
      </c>
      <c r="Q986" s="5">
        <f t="shared" si="5004"/>
        <v>3662.2499999999995</v>
      </c>
      <c r="R986" s="6">
        <f t="shared" si="4977"/>
        <v>3899.5000000000005</v>
      </c>
      <c r="S986" s="7">
        <f t="shared" si="4978"/>
        <v>4621</v>
      </c>
      <c r="V986" s="127">
        <f t="shared" si="4983"/>
        <v>2.5000000000005684</v>
      </c>
      <c r="W986" s="127">
        <f t="shared" si="4984"/>
        <v>3.0000000000001137</v>
      </c>
      <c r="X986" s="127">
        <f t="shared" si="4985"/>
        <v>3.4999999999996589</v>
      </c>
      <c r="Y986" s="127">
        <f t="shared" si="4979"/>
        <v>0.87499999999909051</v>
      </c>
      <c r="Z986" s="126">
        <f t="shared" si="4980"/>
        <v>3.9999999999990905</v>
      </c>
      <c r="AA986" s="126">
        <f t="shared" si="4981"/>
        <v>7.0000000000004547</v>
      </c>
      <c r="AB986" s="126">
        <f t="shared" si="4982"/>
        <v>19.000000000000909</v>
      </c>
      <c r="AC986" s="126"/>
      <c r="AD986" s="126"/>
      <c r="AE986" s="127">
        <f t="shared" si="4998"/>
        <v>0.10000048000101813</v>
      </c>
      <c r="AF986" s="127">
        <f t="shared" si="4999"/>
        <v>0.60000048000056339</v>
      </c>
      <c r="AG986" s="127">
        <f t="shared" si="5000"/>
        <v>1.1000004800001086</v>
      </c>
      <c r="AH986" s="127">
        <f t="shared" si="5163"/>
        <v>0.91666666666787933</v>
      </c>
      <c r="AI986" s="127">
        <f t="shared" si="4986"/>
        <v>0.65000000000127311</v>
      </c>
      <c r="AJ986" s="127">
        <f t="shared" si="4987"/>
        <v>0.20000000000118234</v>
      </c>
      <c r="AK986" s="127">
        <f t="shared" si="4988"/>
        <v>0.66666666666787933</v>
      </c>
      <c r="AL986" s="127">
        <f t="shared" si="4989"/>
        <v>0.49999999999886313</v>
      </c>
      <c r="AM986" s="127">
        <f t="shared" si="4990"/>
        <v>0.66666666666681795</v>
      </c>
      <c r="AN986" s="127">
        <f t="shared" si="4991"/>
        <v>0.59999999999990905</v>
      </c>
      <c r="AO986" s="127">
        <f t="shared" si="4992"/>
        <v>1</v>
      </c>
      <c r="AP986" s="127">
        <f t="shared" si="4993"/>
        <v>0.41666666666757601</v>
      </c>
      <c r="AQ986" s="127">
        <f t="shared" si="4994"/>
        <v>1.6666666666686369</v>
      </c>
      <c r="AR986" s="127">
        <f t="shared" si="4995"/>
        <v>1.0500000000020009</v>
      </c>
      <c r="AS986" s="127">
        <f t="shared" si="4996"/>
        <v>0.22222222222333343</v>
      </c>
      <c r="AT986" s="127">
        <f t="shared" si="4997"/>
        <v>0.78333333333527344</v>
      </c>
      <c r="AU986" s="126"/>
      <c r="AX986" s="11">
        <f t="shared" si="5171"/>
        <v>2.5000000000005684</v>
      </c>
      <c r="AY986" s="11">
        <f t="shared" si="5172"/>
        <v>3.0000000000001137</v>
      </c>
      <c r="AZ986" s="11">
        <f t="shared" si="5173"/>
        <v>3.4999999999996589</v>
      </c>
      <c r="BA986" s="11">
        <f t="shared" si="5174"/>
        <v>0.87499999999909051</v>
      </c>
      <c r="BB986" s="11">
        <f t="shared" si="5175"/>
        <v>3.9999999999990905</v>
      </c>
      <c r="BC986" s="12">
        <f t="shared" si="5176"/>
        <v>7.0000000000004547</v>
      </c>
      <c r="BD986" s="13">
        <f t="shared" si="5177"/>
        <v>19.000000000000909</v>
      </c>
      <c r="BF986" s="11">
        <f t="shared" si="5178"/>
        <v>0.75000000000238742</v>
      </c>
      <c r="BG986" s="11">
        <f t="shared" si="5179"/>
        <v>0.10000048000101813</v>
      </c>
      <c r="BH986" s="11">
        <f t="shared" si="5180"/>
        <v>0.60000048000056339</v>
      </c>
      <c r="BI986" s="11">
        <f t="shared" si="5181"/>
        <v>1.1000004800001086</v>
      </c>
      <c r="BJ986" s="11">
        <f t="shared" si="5182"/>
        <v>-0.91666666666787933</v>
      </c>
      <c r="BK986" s="11">
        <f t="shared" si="5183"/>
        <v>-0.65000000000127311</v>
      </c>
      <c r="BL986" s="11">
        <f t="shared" si="5184"/>
        <v>-0.20000000000118234</v>
      </c>
      <c r="BM986" s="11">
        <f t="shared" si="5185"/>
        <v>-0.66666666666787933</v>
      </c>
      <c r="BN986" s="11">
        <f t="shared" si="5186"/>
        <v>0.49999999999886313</v>
      </c>
      <c r="BO986" s="11">
        <f t="shared" si="5187"/>
        <v>0.66666666666681795</v>
      </c>
      <c r="BP986" s="11">
        <f t="shared" si="5188"/>
        <v>-0.59999999999990905</v>
      </c>
      <c r="BQ986" s="126">
        <v>1</v>
      </c>
      <c r="BR986" s="11">
        <f t="shared" si="5189"/>
        <v>0.41666666666757601</v>
      </c>
      <c r="BS986" s="11">
        <f t="shared" si="5190"/>
        <v>1.6666666666686369</v>
      </c>
      <c r="BT986" s="11">
        <f t="shared" si="5191"/>
        <v>-1.0500000000020009</v>
      </c>
      <c r="BU986" s="11">
        <f t="shared" si="5192"/>
        <v>-0.22222222222333343</v>
      </c>
      <c r="BV986" s="11">
        <f t="shared" si="5193"/>
        <v>-0.78333333333527344</v>
      </c>
      <c r="BY986" s="126"/>
      <c r="BZ986" s="126"/>
      <c r="CA986" s="122">
        <f t="shared" si="5194"/>
        <v>-0.22222222222333343</v>
      </c>
      <c r="CB986" s="126">
        <f t="shared" si="5195"/>
        <v>0</v>
      </c>
      <c r="CC986" s="126">
        <f t="shared" si="5196"/>
        <v>0</v>
      </c>
      <c r="CD986" s="126">
        <f t="shared" si="5197"/>
        <v>0</v>
      </c>
      <c r="CE986" s="126">
        <f t="shared" si="5198"/>
        <v>0</v>
      </c>
      <c r="CF986" s="126">
        <f t="shared" si="5199"/>
        <v>0</v>
      </c>
      <c r="CG986" s="126" t="str">
        <f t="shared" si="5200"/>
        <v/>
      </c>
      <c r="CH986" s="126" t="str">
        <f t="shared" si="5201"/>
        <v/>
      </c>
      <c r="CI986" s="126">
        <f t="shared" si="5202"/>
        <v>1</v>
      </c>
      <c r="CJ986" s="126">
        <f t="shared" si="5203"/>
        <v>1</v>
      </c>
      <c r="CK986" s="126" t="str">
        <f t="shared" si="5204"/>
        <v/>
      </c>
      <c r="CL986" s="126">
        <f t="shared" si="5205"/>
        <v>1</v>
      </c>
      <c r="CM986" s="126">
        <f t="shared" si="5206"/>
        <v>1</v>
      </c>
      <c r="CN986" s="126">
        <f t="shared" si="5207"/>
        <v>1</v>
      </c>
      <c r="CO986" s="126" t="str">
        <f t="shared" si="5208"/>
        <v/>
      </c>
      <c r="CP986" s="126" t="str">
        <f t="shared" si="5209"/>
        <v/>
      </c>
      <c r="CQ986" s="126">
        <f t="shared" si="5210"/>
        <v>1</v>
      </c>
      <c r="CR986" s="126"/>
      <c r="CS986" s="126">
        <f t="shared" si="5211"/>
        <v>0</v>
      </c>
      <c r="CT986" s="126">
        <f t="shared" si="5212"/>
        <v>0</v>
      </c>
      <c r="CU986" s="126">
        <f t="shared" si="5213"/>
        <v>0</v>
      </c>
      <c r="CV986" s="126">
        <f t="shared" si="5214"/>
        <v>0</v>
      </c>
      <c r="CW986" s="126">
        <f t="shared" si="5215"/>
        <v>1</v>
      </c>
      <c r="CX986" s="126" t="str">
        <f t="shared" si="5216"/>
        <v/>
      </c>
      <c r="CY986" s="126" t="str">
        <f t="shared" si="5217"/>
        <v/>
      </c>
      <c r="CZ986" s="126" t="str">
        <f t="shared" si="5218"/>
        <v/>
      </c>
      <c r="DA986" s="126" t="str">
        <f t="shared" si="5219"/>
        <v/>
      </c>
      <c r="DB986" s="126">
        <f t="shared" si="5220"/>
        <v>1</v>
      </c>
      <c r="DC986" s="126" t="str">
        <f t="shared" si="5221"/>
        <v/>
      </c>
      <c r="DD986" s="126">
        <f t="shared" si="5222"/>
        <v>1</v>
      </c>
      <c r="DE986" s="126" t="str">
        <f t="shared" si="5223"/>
        <v/>
      </c>
      <c r="DF986" s="126"/>
      <c r="DG986" s="126">
        <f t="shared" si="5224"/>
        <v>1</v>
      </c>
      <c r="DH986" s="126">
        <f t="shared" si="5225"/>
        <v>1</v>
      </c>
      <c r="DI986" s="126">
        <f t="shared" si="5226"/>
        <v>1</v>
      </c>
      <c r="DJ986" s="126">
        <f t="shared" si="5227"/>
        <v>1</v>
      </c>
      <c r="DK986" s="126" t="str">
        <f t="shared" si="5228"/>
        <v/>
      </c>
      <c r="DL986" s="126"/>
      <c r="DM986" s="126" t="str">
        <f t="shared" si="5229"/>
        <v/>
      </c>
      <c r="DN986" s="126">
        <f t="shared" si="5230"/>
        <v>0</v>
      </c>
      <c r="DO986" s="126">
        <f t="shared" si="5231"/>
        <v>1</v>
      </c>
      <c r="DP986" s="126">
        <f t="shared" si="5232"/>
        <v>0</v>
      </c>
      <c r="DQ986" s="126">
        <f t="shared" si="5233"/>
        <v>1</v>
      </c>
      <c r="DR986" s="126">
        <f t="shared" si="5234"/>
        <v>1</v>
      </c>
      <c r="DS986" s="126">
        <f t="shared" si="5235"/>
        <v>1</v>
      </c>
      <c r="DT986" s="126">
        <f t="shared" si="5236"/>
        <v>1</v>
      </c>
      <c r="DU986" s="126">
        <f t="shared" si="5237"/>
        <v>1</v>
      </c>
      <c r="DV986" s="126">
        <f t="shared" si="5238"/>
        <v>1</v>
      </c>
      <c r="DW986" s="126">
        <f t="shared" si="5239"/>
        <v>0</v>
      </c>
      <c r="DX986" s="126" t="str">
        <f t="shared" si="5240"/>
        <v/>
      </c>
      <c r="DY986" s="126" t="str">
        <f t="shared" si="5241"/>
        <v/>
      </c>
      <c r="EA986" s="126">
        <f t="shared" si="5242"/>
        <v>0</v>
      </c>
      <c r="EB986" s="126">
        <f t="shared" si="5243"/>
        <v>0</v>
      </c>
      <c r="EC986" s="126">
        <f t="shared" si="5244"/>
        <v>0</v>
      </c>
      <c r="ED986" s="126">
        <f t="shared" si="5245"/>
        <v>0</v>
      </c>
      <c r="EF986" s="126">
        <f t="shared" si="5246"/>
        <v>1</v>
      </c>
      <c r="EG986" s="126">
        <f t="shared" si="5247"/>
        <v>1</v>
      </c>
      <c r="EH986" s="126">
        <f t="shared" si="5248"/>
        <v>1</v>
      </c>
      <c r="EI986" s="126">
        <f t="shared" si="5249"/>
        <v>1</v>
      </c>
      <c r="EK986" s="126">
        <f t="shared" si="5250"/>
        <v>1</v>
      </c>
      <c r="EL986" s="126">
        <f t="shared" si="5251"/>
        <v>1</v>
      </c>
      <c r="EM986" s="126">
        <f t="shared" si="5252"/>
        <v>1</v>
      </c>
      <c r="EO986" s="126">
        <f t="shared" si="5253"/>
        <v>1</v>
      </c>
      <c r="EP986" s="126">
        <f t="shared" si="5254"/>
        <v>1</v>
      </c>
      <c r="EQ986" s="126">
        <f t="shared" si="5255"/>
        <v>1</v>
      </c>
      <c r="ES986" s="126">
        <f t="shared" si="5256"/>
        <v>1</v>
      </c>
      <c r="ET986" s="126">
        <f t="shared" si="5257"/>
        <v>1</v>
      </c>
      <c r="EU986" s="126">
        <f t="shared" si="5258"/>
        <v>1</v>
      </c>
      <c r="EV986" s="126">
        <f t="shared" si="5259"/>
        <v>1</v>
      </c>
      <c r="EW986" s="126">
        <f t="shared" si="5260"/>
        <v>0</v>
      </c>
      <c r="EY986" s="126">
        <f t="shared" si="5261"/>
        <v>1</v>
      </c>
      <c r="EZ986" s="126">
        <f t="shared" si="5262"/>
        <v>1</v>
      </c>
      <c r="FA986" s="126">
        <f t="shared" si="5263"/>
        <v>1</v>
      </c>
      <c r="FC986" s="126">
        <f t="shared" si="5264"/>
        <v>0</v>
      </c>
      <c r="FD986" s="126" t="str">
        <f t="shared" si="5265"/>
        <v/>
      </c>
      <c r="FE986" s="126"/>
      <c r="FF986" s="126">
        <f t="shared" si="5266"/>
        <v>1</v>
      </c>
      <c r="FG986" s="126">
        <f t="shared" si="5267"/>
        <v>0</v>
      </c>
      <c r="FH986" s="126">
        <f t="shared" si="5268"/>
        <v>0</v>
      </c>
      <c r="FI986" s="126" t="str">
        <f t="shared" si="5269"/>
        <v/>
      </c>
      <c r="FJ986" s="126" t="str">
        <f t="shared" si="5270"/>
        <v/>
      </c>
      <c r="FK986" s="126" t="str">
        <f t="shared" si="5271"/>
        <v/>
      </c>
      <c r="FL986" s="126" t="str">
        <f t="shared" si="5272"/>
        <v/>
      </c>
      <c r="FN986" s="126" t="str">
        <f t="shared" si="5273"/>
        <v/>
      </c>
      <c r="FO986" s="126" t="str">
        <f t="shared" si="5274"/>
        <v/>
      </c>
      <c r="FP986" s="126" t="str">
        <f t="shared" si="5275"/>
        <v/>
      </c>
      <c r="FV986" s="126">
        <f t="shared" si="5276"/>
        <v>1</v>
      </c>
      <c r="FW986" s="126">
        <f t="shared" si="5277"/>
        <v>1</v>
      </c>
      <c r="FX986" s="126">
        <f t="shared" si="5278"/>
        <v>0</v>
      </c>
      <c r="GA986" s="126">
        <f t="shared" si="5279"/>
        <v>1</v>
      </c>
      <c r="GB986" s="126">
        <f t="shared" si="5280"/>
        <v>1</v>
      </c>
      <c r="GC986" s="126">
        <f t="shared" si="5281"/>
        <v>1</v>
      </c>
      <c r="GD986" s="126">
        <f t="shared" si="5282"/>
        <v>1</v>
      </c>
      <c r="GE986" s="126">
        <f t="shared" si="5283"/>
        <v>0</v>
      </c>
      <c r="GF986" s="126">
        <f t="shared" si="5284"/>
        <v>0</v>
      </c>
      <c r="GG986" s="126">
        <f t="shared" si="5285"/>
        <v>1</v>
      </c>
      <c r="GI986" s="126">
        <f t="shared" si="5286"/>
        <v>1</v>
      </c>
      <c r="GK986" s="126">
        <f t="shared" si="5287"/>
        <v>1</v>
      </c>
      <c r="GL986" s="126">
        <f t="shared" si="5288"/>
        <v>1</v>
      </c>
      <c r="GM986" s="126">
        <f t="shared" si="5289"/>
        <v>1</v>
      </c>
      <c r="GN986" s="126">
        <f t="shared" si="5290"/>
        <v>1</v>
      </c>
      <c r="GO986" s="126">
        <f t="shared" si="5291"/>
        <v>0</v>
      </c>
      <c r="GP986" s="126">
        <f t="shared" si="5292"/>
        <v>0</v>
      </c>
      <c r="GQ986" s="126">
        <f t="shared" si="5293"/>
        <v>1</v>
      </c>
      <c r="GS986" s="126" t="str">
        <f t="shared" si="5294"/>
        <v/>
      </c>
      <c r="GT986" s="126" t="str">
        <f t="shared" si="5295"/>
        <v/>
      </c>
      <c r="GU986" s="126">
        <f t="shared" si="5296"/>
        <v>0</v>
      </c>
      <c r="GV986" s="126">
        <f t="shared" si="5297"/>
        <v>0</v>
      </c>
      <c r="GW986" s="126">
        <f t="shared" si="5298"/>
        <v>0</v>
      </c>
      <c r="GX986" s="126">
        <f t="shared" si="5299"/>
        <v>0</v>
      </c>
      <c r="GY986" s="126">
        <f t="shared" si="5300"/>
        <v>0</v>
      </c>
      <c r="GZ986" s="126"/>
      <c r="HA986" s="126">
        <f t="shared" si="5301"/>
        <v>0</v>
      </c>
      <c r="HB986" s="126">
        <f t="shared" si="5302"/>
        <v>0</v>
      </c>
      <c r="HC986" s="126">
        <f t="shared" si="5303"/>
        <v>0</v>
      </c>
      <c r="HD986" s="126">
        <f t="shared" si="5304"/>
        <v>0</v>
      </c>
      <c r="HE986" s="126">
        <f t="shared" si="5305"/>
        <v>0</v>
      </c>
      <c r="HF986" s="126">
        <f t="shared" si="5306"/>
        <v>0</v>
      </c>
      <c r="HH986" s="126">
        <f t="shared" si="5307"/>
        <v>1</v>
      </c>
      <c r="HI986" s="126">
        <f t="shared" si="5308"/>
        <v>0</v>
      </c>
      <c r="HJ986" s="126">
        <f t="shared" si="5309"/>
        <v>0</v>
      </c>
      <c r="HK986" s="126">
        <f t="shared" si="5310"/>
        <v>0</v>
      </c>
      <c r="HL986" s="126">
        <f t="shared" si="5311"/>
        <v>0</v>
      </c>
      <c r="HM986" s="126">
        <f t="shared" si="5312"/>
        <v>0</v>
      </c>
      <c r="HO986" s="126">
        <f t="shared" si="5313"/>
        <v>1</v>
      </c>
      <c r="HP986" s="126" t="str">
        <f t="shared" si="5314"/>
        <v/>
      </c>
      <c r="HQ986" s="126">
        <f t="shared" si="5315"/>
        <v>1</v>
      </c>
      <c r="HR986" s="122" t="str">
        <f t="shared" si="5316"/>
        <v/>
      </c>
      <c r="HS986" s="126">
        <f t="shared" si="5317"/>
        <v>1</v>
      </c>
      <c r="HT986" s="122" t="str">
        <f t="shared" si="5318"/>
        <v/>
      </c>
      <c r="HU986" s="122" t="str">
        <f t="shared" si="5319"/>
        <v/>
      </c>
      <c r="HV986" s="126" t="str">
        <f t="shared" si="5320"/>
        <v/>
      </c>
      <c r="HW986" s="126" t="str">
        <f t="shared" si="5321"/>
        <v/>
      </c>
      <c r="HX986" s="126" t="str">
        <f t="shared" si="5322"/>
        <v/>
      </c>
      <c r="HZ986" s="126">
        <f t="shared" si="5323"/>
        <v>0</v>
      </c>
      <c r="IA986" s="126" t="str">
        <f t="shared" si="5324"/>
        <v/>
      </c>
      <c r="IB986" s="126">
        <f t="shared" si="5325"/>
        <v>0</v>
      </c>
      <c r="IC986" s="126" t="str">
        <f t="shared" si="5326"/>
        <v/>
      </c>
      <c r="ID986" s="126">
        <f t="shared" si="5327"/>
        <v>0</v>
      </c>
      <c r="IE986" s="126" t="str">
        <f t="shared" si="5328"/>
        <v/>
      </c>
      <c r="IF986" s="126" t="str">
        <f t="shared" si="5329"/>
        <v/>
      </c>
      <c r="IG986" s="126" t="str">
        <f t="shared" si="5330"/>
        <v/>
      </c>
      <c r="IH986" s="126" t="str">
        <f t="shared" si="5331"/>
        <v/>
      </c>
      <c r="II986" s="126" t="str">
        <f t="shared" si="5332"/>
        <v/>
      </c>
      <c r="IO986" s="128"/>
      <c r="IP986" s="128"/>
      <c r="IQ986" s="127"/>
      <c r="IR986" s="127"/>
      <c r="IX986" s="6"/>
      <c r="IY986" s="6"/>
      <c r="IZ986" s="7"/>
      <c r="JA986" s="7"/>
      <c r="JG986" s="12"/>
      <c r="JH986" s="12"/>
      <c r="JI986" s="13"/>
      <c r="JJ986" s="13"/>
      <c r="JN986" s="6"/>
      <c r="JO986" s="6"/>
      <c r="JQ986" s="11"/>
      <c r="JR986" s="11"/>
      <c r="JS986" s="12"/>
      <c r="JT986" s="13"/>
      <c r="JU986" s="12"/>
      <c r="JV986" s="12"/>
      <c r="JW986" s="97"/>
      <c r="JX986" s="13"/>
      <c r="JY986" s="13"/>
      <c r="JZ986" s="97"/>
      <c r="KA986" s="97"/>
      <c r="KB986" s="11"/>
      <c r="KC986" s="11"/>
      <c r="KD986" s="11"/>
      <c r="KE986" s="11"/>
    </row>
    <row r="987" spans="1:291" s="122" customFormat="1" x14ac:dyDescent="0.2">
      <c r="A987" s="146">
        <f t="shared" si="4081"/>
        <v>987</v>
      </c>
      <c r="C987" s="2">
        <v>43529</v>
      </c>
      <c r="D987" s="126">
        <v>97.42</v>
      </c>
      <c r="E987" s="126">
        <v>97.46</v>
      </c>
      <c r="F987" s="126">
        <v>97.47</v>
      </c>
      <c r="G987" s="128">
        <v>105.318</v>
      </c>
      <c r="H987" s="128">
        <v>114.14</v>
      </c>
      <c r="I987" s="128">
        <v>121.28</v>
      </c>
      <c r="J987" s="127">
        <v>144.13</v>
      </c>
      <c r="K987" s="126"/>
      <c r="M987" s="126">
        <f t="shared" si="5001"/>
        <v>97.42</v>
      </c>
      <c r="N987" s="126">
        <f t="shared" si="5002"/>
        <v>97.46</v>
      </c>
      <c r="O987" s="126">
        <f t="shared" si="5003"/>
        <v>97.47</v>
      </c>
      <c r="P987" s="127">
        <f t="shared" si="5169"/>
        <v>3391.875</v>
      </c>
      <c r="Q987" s="5">
        <f t="shared" ref="Q987:Q1018" si="5333">(INT(H987)*32)+(IF(INT(RIGHT(H987*1000,1))=7,(H987-INT(H987))+0.0005,IF(INT(RIGHT(H987*1000,1))=2,(H987-INT(H987))+0.0005,H987-INT(H987))))*100</f>
        <v>3662</v>
      </c>
      <c r="R987" s="6">
        <f t="shared" si="4977"/>
        <v>3900</v>
      </c>
      <c r="S987" s="7">
        <f t="shared" si="4978"/>
        <v>4621</v>
      </c>
      <c r="V987" s="127">
        <f t="shared" si="4983"/>
        <v>3.0000000000001137</v>
      </c>
      <c r="W987" s="127">
        <f t="shared" si="4984"/>
        <v>3.50000000000108</v>
      </c>
      <c r="X987" s="127">
        <f t="shared" si="4985"/>
        <v>3.0000000000001137</v>
      </c>
      <c r="Y987" s="127">
        <f t="shared" si="4979"/>
        <v>0.62499999999954525</v>
      </c>
      <c r="Z987" s="126">
        <f t="shared" si="4980"/>
        <v>0.24999999999954525</v>
      </c>
      <c r="AA987" s="126">
        <f t="shared" si="4981"/>
        <v>0.49999999999954525</v>
      </c>
      <c r="AB987" s="126">
        <f t="shared" si="4982"/>
        <v>0</v>
      </c>
      <c r="AC987" s="126"/>
      <c r="AD987" s="126"/>
      <c r="AE987" s="127">
        <f t="shared" si="4998"/>
        <v>2.8500000300003805</v>
      </c>
      <c r="AF987" s="127">
        <f t="shared" si="4999"/>
        <v>3.3500000300013468</v>
      </c>
      <c r="AG987" s="127">
        <f t="shared" si="5000"/>
        <v>2.8500000300003805</v>
      </c>
      <c r="AH987" s="127">
        <f t="shared" si="5163"/>
        <v>1.0833333333327271</v>
      </c>
      <c r="AI987" s="127">
        <f t="shared" si="4986"/>
        <v>1.0999999999993633</v>
      </c>
      <c r="AJ987" s="127">
        <f t="shared" si="4987"/>
        <v>0.5499999999992724</v>
      </c>
      <c r="AK987" s="127">
        <f t="shared" si="4988"/>
        <v>0.58333333333257542</v>
      </c>
      <c r="AL987" s="127">
        <f t="shared" si="4989"/>
        <v>0.49999999999931788</v>
      </c>
      <c r="AM987" s="127">
        <f t="shared" si="4990"/>
        <v>0.49999999999954525</v>
      </c>
      <c r="AN987" s="127">
        <f t="shared" si="4991"/>
        <v>0.49999999999954525</v>
      </c>
      <c r="AO987" s="127">
        <f t="shared" si="4992"/>
        <v>1</v>
      </c>
      <c r="AP987" s="127">
        <f t="shared" si="4993"/>
        <v>1.2499999999996967</v>
      </c>
      <c r="AQ987" s="127">
        <f t="shared" si="4994"/>
        <v>1.3749999999984084</v>
      </c>
      <c r="AR987" s="127">
        <f t="shared" si="4995"/>
        <v>1.4499999999989086</v>
      </c>
      <c r="AS987" s="127">
        <f t="shared" si="4996"/>
        <v>0.24999999999954525</v>
      </c>
      <c r="AT987" s="127">
        <f t="shared" si="4997"/>
        <v>1.2499999999990905</v>
      </c>
      <c r="AU987" s="126"/>
      <c r="AX987" s="11">
        <f t="shared" si="5171"/>
        <v>-3.0000000000001137</v>
      </c>
      <c r="AY987" s="11">
        <f t="shared" si="5172"/>
        <v>-3.50000000000108</v>
      </c>
      <c r="AZ987" s="11">
        <f t="shared" si="5173"/>
        <v>-3.0000000000001137</v>
      </c>
      <c r="BA987" s="11">
        <f t="shared" si="5174"/>
        <v>-0.62499999999954525</v>
      </c>
      <c r="BB987" s="11">
        <f t="shared" si="5175"/>
        <v>-0.24999999999954525</v>
      </c>
      <c r="BC987" s="12">
        <f t="shared" si="5176"/>
        <v>0.49999999999954525</v>
      </c>
      <c r="BD987" s="13">
        <f t="shared" si="5177"/>
        <v>0</v>
      </c>
      <c r="BF987" s="11">
        <f t="shared" si="5178"/>
        <v>-1.7500000000010232</v>
      </c>
      <c r="BG987" s="11">
        <f t="shared" si="5179"/>
        <v>-2.8500000300003805</v>
      </c>
      <c r="BH987" s="11">
        <f t="shared" si="5180"/>
        <v>-3.3500000300013468</v>
      </c>
      <c r="BI987" s="11">
        <f t="shared" si="5181"/>
        <v>-2.8500000300003805</v>
      </c>
      <c r="BJ987" s="11">
        <f t="shared" si="5182"/>
        <v>-1.0833333333327271</v>
      </c>
      <c r="BK987" s="11">
        <f t="shared" si="5183"/>
        <v>-1.0999999999993633</v>
      </c>
      <c r="BL987" s="11">
        <f t="shared" si="5184"/>
        <v>-0.5499999999992724</v>
      </c>
      <c r="BM987" s="11">
        <f t="shared" si="5185"/>
        <v>-0.58333333333257542</v>
      </c>
      <c r="BN987" s="11">
        <f t="shared" si="5186"/>
        <v>-0.49999999999931788</v>
      </c>
      <c r="BO987" s="11">
        <f t="shared" si="5187"/>
        <v>0.49999999999954525</v>
      </c>
      <c r="BP987" s="11">
        <f t="shared" si="5188"/>
        <v>0.49999999999954525</v>
      </c>
      <c r="BQ987" s="126">
        <v>1</v>
      </c>
      <c r="BR987" s="11">
        <f t="shared" si="5189"/>
        <v>1.2499999999996967</v>
      </c>
      <c r="BS987" s="11">
        <f t="shared" si="5190"/>
        <v>1.3749999999984084</v>
      </c>
      <c r="BT987" s="11">
        <f t="shared" si="5191"/>
        <v>-1.4499999999989086</v>
      </c>
      <c r="BU987" s="11">
        <f t="shared" si="5192"/>
        <v>-0.24999999999954525</v>
      </c>
      <c r="BV987" s="11">
        <f t="shared" si="5193"/>
        <v>-1.2499999999990905</v>
      </c>
      <c r="BY987" s="126"/>
      <c r="BZ987" s="126"/>
      <c r="CA987" s="122">
        <f t="shared" si="5194"/>
        <v>-0.24999999999954525</v>
      </c>
      <c r="CB987" s="126">
        <f t="shared" si="5195"/>
        <v>1</v>
      </c>
      <c r="CC987" s="126">
        <f t="shared" si="5196"/>
        <v>1</v>
      </c>
      <c r="CD987" s="126">
        <f t="shared" si="5197"/>
        <v>0</v>
      </c>
      <c r="CE987" s="126">
        <f t="shared" si="5198"/>
        <v>0</v>
      </c>
      <c r="CF987" s="126">
        <f t="shared" si="5199"/>
        <v>0</v>
      </c>
      <c r="CG987" s="126" t="str">
        <f t="shared" si="5200"/>
        <v/>
      </c>
      <c r="CH987" s="126" t="str">
        <f t="shared" si="5201"/>
        <v/>
      </c>
      <c r="CI987" s="126">
        <f t="shared" si="5202"/>
        <v>1</v>
      </c>
      <c r="CJ987" s="126">
        <f t="shared" si="5203"/>
        <v>1</v>
      </c>
      <c r="CK987" s="126" t="str">
        <f t="shared" si="5204"/>
        <v/>
      </c>
      <c r="CL987" s="126">
        <f t="shared" si="5205"/>
        <v>1</v>
      </c>
      <c r="CM987" s="126">
        <f t="shared" si="5206"/>
        <v>1</v>
      </c>
      <c r="CN987" s="126">
        <f t="shared" si="5207"/>
        <v>1</v>
      </c>
      <c r="CO987" s="126" t="str">
        <f t="shared" si="5208"/>
        <v/>
      </c>
      <c r="CP987" s="126">
        <f t="shared" si="5209"/>
        <v>1</v>
      </c>
      <c r="CQ987" s="126" t="str">
        <f t="shared" si="5210"/>
        <v/>
      </c>
      <c r="CR987" s="126"/>
      <c r="CS987" s="126">
        <f t="shared" si="5211"/>
        <v>1</v>
      </c>
      <c r="CT987" s="126">
        <f t="shared" si="5212"/>
        <v>1</v>
      </c>
      <c r="CU987" s="126">
        <f t="shared" si="5213"/>
        <v>0</v>
      </c>
      <c r="CV987" s="126">
        <f t="shared" si="5214"/>
        <v>0</v>
      </c>
      <c r="CW987" s="126">
        <f t="shared" si="5215"/>
        <v>1</v>
      </c>
      <c r="CX987" s="126" t="str">
        <f t="shared" si="5216"/>
        <v/>
      </c>
      <c r="CY987" s="126" t="str">
        <f t="shared" si="5217"/>
        <v/>
      </c>
      <c r="CZ987" s="126" t="str">
        <f t="shared" si="5218"/>
        <v/>
      </c>
      <c r="DA987" s="126" t="str">
        <f t="shared" si="5219"/>
        <v/>
      </c>
      <c r="DB987" s="126">
        <f t="shared" si="5220"/>
        <v>1</v>
      </c>
      <c r="DC987" s="126" t="str">
        <f t="shared" si="5221"/>
        <v/>
      </c>
      <c r="DD987" s="126">
        <f t="shared" si="5222"/>
        <v>1</v>
      </c>
      <c r="DE987" s="126" t="str">
        <f t="shared" si="5223"/>
        <v/>
      </c>
      <c r="DF987" s="126"/>
      <c r="DG987" s="126">
        <f t="shared" si="5224"/>
        <v>0</v>
      </c>
      <c r="DH987" s="126">
        <f t="shared" si="5225"/>
        <v>0</v>
      </c>
      <c r="DI987" s="126">
        <f t="shared" si="5226"/>
        <v>1</v>
      </c>
      <c r="DJ987" s="126">
        <f t="shared" si="5227"/>
        <v>1</v>
      </c>
      <c r="DK987" s="126" t="str">
        <f t="shared" si="5228"/>
        <v/>
      </c>
      <c r="DL987" s="126"/>
      <c r="DM987" s="126" t="str">
        <f t="shared" si="5229"/>
        <v/>
      </c>
      <c r="DN987" s="126">
        <f t="shared" si="5230"/>
        <v>1</v>
      </c>
      <c r="DO987" s="126">
        <f t="shared" si="5231"/>
        <v>1</v>
      </c>
      <c r="DP987" s="126">
        <f t="shared" si="5232"/>
        <v>1</v>
      </c>
      <c r="DQ987" s="126">
        <f t="shared" si="5233"/>
        <v>1</v>
      </c>
      <c r="DR987" s="126">
        <f t="shared" si="5234"/>
        <v>0</v>
      </c>
      <c r="DS987" s="126">
        <f t="shared" si="5235"/>
        <v>1</v>
      </c>
      <c r="DT987" s="126">
        <f t="shared" si="5236"/>
        <v>1</v>
      </c>
      <c r="DU987" s="126">
        <f t="shared" si="5237"/>
        <v>1</v>
      </c>
      <c r="DV987" s="126">
        <f t="shared" si="5238"/>
        <v>1</v>
      </c>
      <c r="DW987" s="126">
        <f t="shared" si="5239"/>
        <v>0</v>
      </c>
      <c r="DX987" s="126" t="str">
        <f t="shared" si="5240"/>
        <v/>
      </c>
      <c r="DY987" s="126" t="str">
        <f t="shared" si="5241"/>
        <v/>
      </c>
      <c r="EA987" s="126">
        <f t="shared" si="5242"/>
        <v>1</v>
      </c>
      <c r="EB987" s="126">
        <f t="shared" si="5243"/>
        <v>1</v>
      </c>
      <c r="EC987" s="126">
        <f t="shared" si="5244"/>
        <v>0</v>
      </c>
      <c r="ED987" s="126">
        <f t="shared" si="5245"/>
        <v>1</v>
      </c>
      <c r="EF987" s="126">
        <f t="shared" si="5246"/>
        <v>0</v>
      </c>
      <c r="EG987" s="126">
        <f t="shared" si="5247"/>
        <v>0</v>
      </c>
      <c r="EH987" s="126">
        <f t="shared" si="5248"/>
        <v>1</v>
      </c>
      <c r="EI987" s="126">
        <f t="shared" si="5249"/>
        <v>0</v>
      </c>
      <c r="EK987" s="126">
        <f t="shared" si="5250"/>
        <v>1</v>
      </c>
      <c r="EL987" s="126">
        <f t="shared" si="5251"/>
        <v>0</v>
      </c>
      <c r="EM987" s="126">
        <f t="shared" si="5252"/>
        <v>1</v>
      </c>
      <c r="EO987" s="126">
        <f t="shared" si="5253"/>
        <v>1</v>
      </c>
      <c r="EP987" s="126">
        <f t="shared" si="5254"/>
        <v>0</v>
      </c>
      <c r="EQ987" s="126">
        <f t="shared" si="5255"/>
        <v>1</v>
      </c>
      <c r="ES987" s="126">
        <f t="shared" si="5256"/>
        <v>0</v>
      </c>
      <c r="ET987" s="126">
        <f t="shared" si="5257"/>
        <v>0</v>
      </c>
      <c r="EU987" s="126">
        <f t="shared" si="5258"/>
        <v>1</v>
      </c>
      <c r="EV987" s="126">
        <f t="shared" si="5259"/>
        <v>1</v>
      </c>
      <c r="EW987" s="126">
        <f t="shared" si="5260"/>
        <v>1</v>
      </c>
      <c r="EY987" s="126">
        <f t="shared" si="5261"/>
        <v>1</v>
      </c>
      <c r="EZ987" s="126">
        <f t="shared" si="5262"/>
        <v>1</v>
      </c>
      <c r="FA987" s="126">
        <f t="shared" si="5263"/>
        <v>1</v>
      </c>
      <c r="FC987" s="126">
        <f t="shared" si="5264"/>
        <v>0</v>
      </c>
      <c r="FD987" s="126" t="str">
        <f t="shared" si="5265"/>
        <v/>
      </c>
      <c r="FE987" s="126"/>
      <c r="FF987" s="126">
        <f t="shared" si="5266"/>
        <v>1</v>
      </c>
      <c r="FG987" s="126">
        <f t="shared" si="5267"/>
        <v>0</v>
      </c>
      <c r="FH987" s="126">
        <f t="shared" si="5268"/>
        <v>0</v>
      </c>
      <c r="FI987" s="126" t="str">
        <f t="shared" si="5269"/>
        <v/>
      </c>
      <c r="FJ987" s="126" t="str">
        <f t="shared" si="5270"/>
        <v/>
      </c>
      <c r="FK987" s="126" t="str">
        <f t="shared" si="5271"/>
        <v/>
      </c>
      <c r="FL987" s="126" t="str">
        <f t="shared" si="5272"/>
        <v/>
      </c>
      <c r="FN987" s="126" t="str">
        <f t="shared" si="5273"/>
        <v/>
      </c>
      <c r="FO987" s="126" t="str">
        <f t="shared" si="5274"/>
        <v/>
      </c>
      <c r="FP987" s="126" t="str">
        <f t="shared" si="5275"/>
        <v/>
      </c>
      <c r="FV987" s="126">
        <f t="shared" si="5276"/>
        <v>1</v>
      </c>
      <c r="FW987" s="126">
        <f t="shared" si="5277"/>
        <v>1</v>
      </c>
      <c r="FX987" s="126">
        <f t="shared" si="5278"/>
        <v>1</v>
      </c>
      <c r="GA987" s="126">
        <f t="shared" si="5279"/>
        <v>0</v>
      </c>
      <c r="GB987" s="126">
        <f t="shared" si="5280"/>
        <v>0</v>
      </c>
      <c r="GC987" s="126">
        <f t="shared" si="5281"/>
        <v>1</v>
      </c>
      <c r="GD987" s="126">
        <f t="shared" si="5282"/>
        <v>0</v>
      </c>
      <c r="GE987" s="126">
        <f t="shared" si="5283"/>
        <v>0</v>
      </c>
      <c r="GF987" s="126">
        <f t="shared" si="5284"/>
        <v>0</v>
      </c>
      <c r="GG987" s="126">
        <f t="shared" si="5285"/>
        <v>1</v>
      </c>
      <c r="GI987" s="126">
        <f t="shared" si="5286"/>
        <v>1</v>
      </c>
      <c r="GK987" s="126">
        <f t="shared" si="5287"/>
        <v>0</v>
      </c>
      <c r="GL987" s="126">
        <f t="shared" si="5288"/>
        <v>0</v>
      </c>
      <c r="GM987" s="126">
        <f t="shared" si="5289"/>
        <v>1</v>
      </c>
      <c r="GN987" s="126">
        <f t="shared" si="5290"/>
        <v>0</v>
      </c>
      <c r="GO987" s="126">
        <f t="shared" si="5291"/>
        <v>0</v>
      </c>
      <c r="GP987" s="126">
        <f t="shared" si="5292"/>
        <v>0</v>
      </c>
      <c r="GQ987" s="126">
        <f t="shared" si="5293"/>
        <v>1</v>
      </c>
      <c r="GS987" s="126" t="str">
        <f t="shared" si="5294"/>
        <v/>
      </c>
      <c r="GT987" s="126" t="str">
        <f t="shared" si="5295"/>
        <v/>
      </c>
      <c r="GU987" s="126">
        <f t="shared" si="5296"/>
        <v>0</v>
      </c>
      <c r="GV987" s="126">
        <f t="shared" si="5297"/>
        <v>0</v>
      </c>
      <c r="GW987" s="126">
        <f t="shared" si="5298"/>
        <v>0</v>
      </c>
      <c r="GX987" s="126">
        <f t="shared" si="5299"/>
        <v>0</v>
      </c>
      <c r="GY987" s="126">
        <f t="shared" si="5300"/>
        <v>0</v>
      </c>
      <c r="GZ987" s="126"/>
      <c r="HA987" s="126">
        <f t="shared" si="5301"/>
        <v>0</v>
      </c>
      <c r="HB987" s="126">
        <f t="shared" si="5302"/>
        <v>0</v>
      </c>
      <c r="HC987" s="126">
        <f t="shared" si="5303"/>
        <v>0</v>
      </c>
      <c r="HD987" s="126">
        <f t="shared" si="5304"/>
        <v>0</v>
      </c>
      <c r="HE987" s="126">
        <f t="shared" si="5305"/>
        <v>0</v>
      </c>
      <c r="HF987" s="126">
        <f t="shared" si="5306"/>
        <v>0</v>
      </c>
      <c r="HH987" s="126">
        <f t="shared" si="5307"/>
        <v>0</v>
      </c>
      <c r="HI987" s="126">
        <f t="shared" si="5308"/>
        <v>0</v>
      </c>
      <c r="HJ987" s="126">
        <f t="shared" si="5309"/>
        <v>0</v>
      </c>
      <c r="HK987" s="126">
        <f t="shared" si="5310"/>
        <v>0</v>
      </c>
      <c r="HL987" s="126">
        <f t="shared" si="5311"/>
        <v>0</v>
      </c>
      <c r="HM987" s="126">
        <f t="shared" si="5312"/>
        <v>0</v>
      </c>
      <c r="HO987" s="126">
        <f t="shared" si="5313"/>
        <v>1</v>
      </c>
      <c r="HP987" s="126">
        <f t="shared" si="5314"/>
        <v>0</v>
      </c>
      <c r="HQ987" s="126" t="str">
        <f t="shared" si="5315"/>
        <v/>
      </c>
      <c r="HR987" s="122" t="str">
        <f t="shared" si="5316"/>
        <v/>
      </c>
      <c r="HS987" s="126" t="str">
        <f t="shared" si="5317"/>
        <v/>
      </c>
      <c r="HT987" s="122" t="str">
        <f t="shared" si="5318"/>
        <v/>
      </c>
      <c r="HU987" s="122" t="str">
        <f t="shared" si="5319"/>
        <v/>
      </c>
      <c r="HV987" s="126" t="str">
        <f t="shared" si="5320"/>
        <v/>
      </c>
      <c r="HW987" s="126" t="str">
        <f t="shared" si="5321"/>
        <v/>
      </c>
      <c r="HX987" s="126" t="str">
        <f t="shared" si="5322"/>
        <v/>
      </c>
      <c r="HZ987" s="126">
        <f t="shared" si="5323"/>
        <v>0</v>
      </c>
      <c r="IA987" s="126">
        <f t="shared" si="5324"/>
        <v>1</v>
      </c>
      <c r="IB987" s="126" t="str">
        <f t="shared" si="5325"/>
        <v/>
      </c>
      <c r="IC987" s="126" t="str">
        <f t="shared" si="5326"/>
        <v/>
      </c>
      <c r="ID987" s="126" t="str">
        <f t="shared" si="5327"/>
        <v/>
      </c>
      <c r="IE987" s="126" t="str">
        <f t="shared" si="5328"/>
        <v/>
      </c>
      <c r="IF987" s="126" t="str">
        <f t="shared" si="5329"/>
        <v/>
      </c>
      <c r="IG987" s="126" t="str">
        <f t="shared" si="5330"/>
        <v/>
      </c>
      <c r="IH987" s="126" t="str">
        <f t="shared" si="5331"/>
        <v/>
      </c>
      <c r="II987" s="126" t="str">
        <f t="shared" si="5332"/>
        <v/>
      </c>
      <c r="IO987" s="128"/>
      <c r="IP987" s="128"/>
      <c r="IQ987" s="127"/>
      <c r="IR987" s="127"/>
      <c r="IX987" s="6"/>
      <c r="IY987" s="6"/>
      <c r="IZ987" s="7"/>
      <c r="JA987" s="7"/>
      <c r="JG987" s="12"/>
      <c r="JH987" s="12"/>
      <c r="JI987" s="13"/>
      <c r="JJ987" s="13"/>
      <c r="JN987" s="6"/>
      <c r="JO987" s="6"/>
      <c r="JQ987" s="11"/>
      <c r="JR987" s="11"/>
      <c r="JS987" s="12"/>
      <c r="JT987" s="13"/>
      <c r="JU987" s="12"/>
      <c r="JV987" s="12"/>
      <c r="JW987" s="97"/>
      <c r="JX987" s="13"/>
      <c r="JY987" s="13"/>
      <c r="JZ987" s="97"/>
      <c r="KA987" s="97"/>
      <c r="KB987" s="11"/>
      <c r="KC987" s="11"/>
      <c r="KD987" s="11"/>
      <c r="KE987" s="11"/>
    </row>
    <row r="988" spans="1:291" s="122" customFormat="1" x14ac:dyDescent="0.2">
      <c r="A988" s="146">
        <f t="shared" si="4081"/>
        <v>988</v>
      </c>
      <c r="C988" s="2">
        <v>43530</v>
      </c>
      <c r="D988" s="126">
        <v>97.444999999999993</v>
      </c>
      <c r="E988" s="126">
        <v>97.49</v>
      </c>
      <c r="F988" s="126">
        <v>97.5</v>
      </c>
      <c r="G988" s="128">
        <v>106.017</v>
      </c>
      <c r="H988" s="128">
        <v>114.19</v>
      </c>
      <c r="I988" s="128">
        <v>122.05</v>
      </c>
      <c r="J988" s="127">
        <v>144.28</v>
      </c>
      <c r="K988" s="126"/>
      <c r="M988" s="126">
        <f t="shared" si="5001"/>
        <v>97.444999999999993</v>
      </c>
      <c r="N988" s="126">
        <f t="shared" si="5002"/>
        <v>97.49</v>
      </c>
      <c r="O988" s="126">
        <f t="shared" si="5003"/>
        <v>97.5</v>
      </c>
      <c r="P988" s="127">
        <f t="shared" si="5169"/>
        <v>3393.7499999999995</v>
      </c>
      <c r="Q988" s="5">
        <f t="shared" si="5333"/>
        <v>3667</v>
      </c>
      <c r="R988" s="6">
        <f t="shared" si="4977"/>
        <v>3908.9999999999995</v>
      </c>
      <c r="S988" s="7">
        <f t="shared" si="4978"/>
        <v>4636</v>
      </c>
      <c r="V988" s="127">
        <f t="shared" si="4983"/>
        <v>2.4999999999991473</v>
      </c>
      <c r="W988" s="127">
        <f t="shared" si="4984"/>
        <v>3.0000000000001137</v>
      </c>
      <c r="X988" s="127">
        <f t="shared" si="4985"/>
        <v>3.0000000000001137</v>
      </c>
      <c r="Y988" s="127">
        <f t="shared" si="4979"/>
        <v>1.8749999999995453</v>
      </c>
      <c r="Z988" s="126">
        <f t="shared" si="4980"/>
        <v>5</v>
      </c>
      <c r="AA988" s="126">
        <f t="shared" si="4981"/>
        <v>8.9999999999995453</v>
      </c>
      <c r="AB988" s="126">
        <f t="shared" si="4982"/>
        <v>15</v>
      </c>
      <c r="AC988" s="126"/>
      <c r="AD988" s="126"/>
      <c r="AE988" s="127">
        <f t="shared" si="4998"/>
        <v>0.49999940000097265</v>
      </c>
      <c r="AF988" s="127">
        <f t="shared" si="4999"/>
        <v>5.9999999368898216E-7</v>
      </c>
      <c r="AG988" s="127">
        <f t="shared" si="5000"/>
        <v>5.9999999368898216E-7</v>
      </c>
      <c r="AH988" s="127">
        <f t="shared" si="5163"/>
        <v>0.41666666666575702</v>
      </c>
      <c r="AI988" s="127">
        <f t="shared" si="4986"/>
        <v>0.74999999999909051</v>
      </c>
      <c r="AJ988" s="127">
        <f t="shared" si="4987"/>
        <v>0.3999999999997268</v>
      </c>
      <c r="AK988" s="127">
        <f t="shared" si="4988"/>
        <v>0.99999999999969713</v>
      </c>
      <c r="AL988" s="127">
        <f t="shared" si="4989"/>
        <v>0.50000000000022737</v>
      </c>
      <c r="AM988" s="127">
        <f t="shared" si="4990"/>
        <v>3.9999999999995453</v>
      </c>
      <c r="AN988" s="127">
        <f t="shared" si="4991"/>
        <v>2.9999999999995453</v>
      </c>
      <c r="AO988" s="127">
        <f t="shared" si="4992"/>
        <v>1</v>
      </c>
      <c r="AP988" s="127">
        <f t="shared" si="4993"/>
        <v>2.2499999999981815</v>
      </c>
      <c r="AQ988" s="127">
        <f t="shared" si="4994"/>
        <v>5.4999999999990905</v>
      </c>
      <c r="AR988" s="127">
        <f t="shared" si="4995"/>
        <v>0.14999999999927249</v>
      </c>
      <c r="AS988" s="127">
        <f t="shared" si="4996"/>
        <v>1.6666666666666665</v>
      </c>
      <c r="AT988" s="127">
        <f t="shared" si="4997"/>
        <v>1.7499999999990905</v>
      </c>
      <c r="AU988" s="126"/>
      <c r="AX988" s="11">
        <f t="shared" si="5171"/>
        <v>2.4999999999991473</v>
      </c>
      <c r="AY988" s="11">
        <f t="shared" si="5172"/>
        <v>3.0000000000001137</v>
      </c>
      <c r="AZ988" s="11">
        <f t="shared" si="5173"/>
        <v>3.0000000000001137</v>
      </c>
      <c r="BA988" s="11">
        <f t="shared" si="5174"/>
        <v>1.8749999999995453</v>
      </c>
      <c r="BB988" s="11">
        <f t="shared" si="5175"/>
        <v>5</v>
      </c>
      <c r="BC988" s="12">
        <f t="shared" si="5176"/>
        <v>8.9999999999995453</v>
      </c>
      <c r="BD988" s="13">
        <f t="shared" si="5177"/>
        <v>15</v>
      </c>
      <c r="BF988" s="11">
        <f t="shared" si="5178"/>
        <v>-1.2499999999999432</v>
      </c>
      <c r="BG988" s="11">
        <f t="shared" si="5179"/>
        <v>-0.49999940000097265</v>
      </c>
      <c r="BH988" s="11">
        <f t="shared" si="5180"/>
        <v>5.9999999368898216E-7</v>
      </c>
      <c r="BI988" s="11">
        <f t="shared" si="5181"/>
        <v>5.9999999368898216E-7</v>
      </c>
      <c r="BJ988" s="11">
        <f t="shared" si="5182"/>
        <v>0.41666666666575702</v>
      </c>
      <c r="BK988" s="11">
        <f t="shared" si="5183"/>
        <v>0.74999999999909051</v>
      </c>
      <c r="BL988" s="11">
        <f t="shared" si="5184"/>
        <v>-0.3999999999997268</v>
      </c>
      <c r="BM988" s="11">
        <f t="shared" si="5185"/>
        <v>-0.99999999999969713</v>
      </c>
      <c r="BN988" s="11">
        <f t="shared" si="5186"/>
        <v>0.50000000000022737</v>
      </c>
      <c r="BO988" s="11">
        <f t="shared" si="5187"/>
        <v>3.9999999999995453</v>
      </c>
      <c r="BP988" s="11">
        <f t="shared" si="5188"/>
        <v>2.9999999999995453</v>
      </c>
      <c r="BQ988" s="126">
        <v>1</v>
      </c>
      <c r="BR988" s="11">
        <f t="shared" si="5189"/>
        <v>-2.2499999999981815</v>
      </c>
      <c r="BS988" s="11">
        <f t="shared" si="5190"/>
        <v>5.4999999999990905</v>
      </c>
      <c r="BT988" s="11">
        <f t="shared" si="5191"/>
        <v>0.14999999999927249</v>
      </c>
      <c r="BU988" s="11">
        <f t="shared" si="5192"/>
        <v>1.6666666666666665</v>
      </c>
      <c r="BV988" s="11">
        <f t="shared" si="5193"/>
        <v>1.7499999999990905</v>
      </c>
      <c r="BY988" s="126"/>
      <c r="BZ988" s="126"/>
      <c r="CA988" s="122">
        <f t="shared" si="5194"/>
        <v>1.6666666666666665</v>
      </c>
      <c r="CB988" s="126">
        <f t="shared" si="5195"/>
        <v>1</v>
      </c>
      <c r="CC988" s="126">
        <f t="shared" si="5196"/>
        <v>1</v>
      </c>
      <c r="CD988" s="126">
        <f t="shared" si="5197"/>
        <v>1</v>
      </c>
      <c r="CE988" s="126">
        <f t="shared" si="5198"/>
        <v>1</v>
      </c>
      <c r="CF988" s="126">
        <f t="shared" si="5199"/>
        <v>1</v>
      </c>
      <c r="CG988" s="126">
        <f t="shared" si="5200"/>
        <v>1</v>
      </c>
      <c r="CH988" s="126" t="str">
        <f t="shared" si="5201"/>
        <v/>
      </c>
      <c r="CI988" s="126">
        <f t="shared" si="5202"/>
        <v>0</v>
      </c>
      <c r="CJ988" s="126">
        <f t="shared" si="5203"/>
        <v>0</v>
      </c>
      <c r="CK988" s="126" t="str">
        <f t="shared" si="5204"/>
        <v/>
      </c>
      <c r="CL988" s="126">
        <f t="shared" si="5205"/>
        <v>0</v>
      </c>
      <c r="CM988" s="126" t="str">
        <f t="shared" si="5206"/>
        <v/>
      </c>
      <c r="CN988" s="126" t="str">
        <f t="shared" si="5207"/>
        <v/>
      </c>
      <c r="CO988" s="126">
        <f t="shared" si="5208"/>
        <v>0</v>
      </c>
      <c r="CP988" s="126">
        <f t="shared" si="5209"/>
        <v>0</v>
      </c>
      <c r="CQ988" s="126" t="str">
        <f t="shared" si="5210"/>
        <v/>
      </c>
      <c r="CR988" s="126"/>
      <c r="CS988" s="126">
        <f t="shared" si="5211"/>
        <v>0</v>
      </c>
      <c r="CT988" s="126">
        <f t="shared" si="5212"/>
        <v>0</v>
      </c>
      <c r="CU988" s="126">
        <f t="shared" si="5213"/>
        <v>0</v>
      </c>
      <c r="CV988" s="126">
        <f t="shared" si="5214"/>
        <v>0</v>
      </c>
      <c r="CW988" s="126">
        <f t="shared" si="5215"/>
        <v>1</v>
      </c>
      <c r="CX988" s="126" t="str">
        <f t="shared" si="5216"/>
        <v/>
      </c>
      <c r="CY988" s="126" t="str">
        <f t="shared" si="5217"/>
        <v/>
      </c>
      <c r="CZ988" s="126" t="str">
        <f t="shared" si="5218"/>
        <v/>
      </c>
      <c r="DA988" s="126" t="str">
        <f t="shared" si="5219"/>
        <v/>
      </c>
      <c r="DB988" s="126">
        <f t="shared" si="5220"/>
        <v>1</v>
      </c>
      <c r="DC988" s="126" t="str">
        <f t="shared" si="5221"/>
        <v/>
      </c>
      <c r="DD988" s="126">
        <f t="shared" si="5222"/>
        <v>1</v>
      </c>
      <c r="DE988" s="126" t="str">
        <f t="shared" si="5223"/>
        <v/>
      </c>
      <c r="DF988" s="126"/>
      <c r="DG988" s="126">
        <f t="shared" si="5224"/>
        <v>1</v>
      </c>
      <c r="DH988" s="126">
        <f t="shared" si="5225"/>
        <v>1</v>
      </c>
      <c r="DI988" s="126">
        <f t="shared" si="5226"/>
        <v>1</v>
      </c>
      <c r="DJ988" s="126">
        <f t="shared" si="5227"/>
        <v>1</v>
      </c>
      <c r="DK988" s="126" t="str">
        <f t="shared" si="5228"/>
        <v/>
      </c>
      <c r="DL988" s="126"/>
      <c r="DM988" s="126" t="str">
        <f t="shared" si="5229"/>
        <v/>
      </c>
      <c r="DN988" s="126">
        <f t="shared" si="5230"/>
        <v>0</v>
      </c>
      <c r="DO988" s="126">
        <f t="shared" si="5231"/>
        <v>0</v>
      </c>
      <c r="DP988" s="126">
        <f t="shared" si="5232"/>
        <v>1</v>
      </c>
      <c r="DQ988" s="126">
        <f t="shared" si="5233"/>
        <v>0</v>
      </c>
      <c r="DR988" s="126">
        <f t="shared" si="5234"/>
        <v>0</v>
      </c>
      <c r="DS988" s="126">
        <f t="shared" si="5235"/>
        <v>0</v>
      </c>
      <c r="DT988" s="126">
        <f t="shared" si="5236"/>
        <v>0</v>
      </c>
      <c r="DU988" s="126">
        <f t="shared" si="5237"/>
        <v>0</v>
      </c>
      <c r="DV988" s="126">
        <f t="shared" si="5238"/>
        <v>1</v>
      </c>
      <c r="DW988" s="126">
        <f t="shared" si="5239"/>
        <v>0</v>
      </c>
      <c r="DX988" s="126" t="str">
        <f t="shared" si="5240"/>
        <v/>
      </c>
      <c r="DY988" s="126" t="str">
        <f t="shared" si="5241"/>
        <v/>
      </c>
      <c r="EA988" s="126">
        <f t="shared" si="5242"/>
        <v>1</v>
      </c>
      <c r="EB988" s="126">
        <f t="shared" si="5243"/>
        <v>1</v>
      </c>
      <c r="EC988" s="126">
        <f t="shared" si="5244"/>
        <v>1</v>
      </c>
      <c r="ED988" s="126">
        <f t="shared" si="5245"/>
        <v>1</v>
      </c>
      <c r="EF988" s="126">
        <f t="shared" si="5246"/>
        <v>1</v>
      </c>
      <c r="EG988" s="126">
        <f t="shared" si="5247"/>
        <v>1</v>
      </c>
      <c r="EH988" s="126">
        <f t="shared" si="5248"/>
        <v>1</v>
      </c>
      <c r="EI988" s="126">
        <f t="shared" si="5249"/>
        <v>1</v>
      </c>
      <c r="EK988" s="126">
        <f t="shared" si="5250"/>
        <v>1</v>
      </c>
      <c r="EL988" s="126">
        <f t="shared" si="5251"/>
        <v>1</v>
      </c>
      <c r="EM988" s="126">
        <f t="shared" si="5252"/>
        <v>1</v>
      </c>
      <c r="EO988" s="126">
        <f t="shared" si="5253"/>
        <v>1</v>
      </c>
      <c r="EP988" s="126">
        <f t="shared" si="5254"/>
        <v>1</v>
      </c>
      <c r="EQ988" s="126">
        <f t="shared" si="5255"/>
        <v>1</v>
      </c>
      <c r="ES988" s="126">
        <f t="shared" si="5256"/>
        <v>1</v>
      </c>
      <c r="ET988" s="126">
        <f t="shared" si="5257"/>
        <v>1</v>
      </c>
      <c r="EU988" s="126">
        <f t="shared" si="5258"/>
        <v>1</v>
      </c>
      <c r="EV988" s="126">
        <f t="shared" si="5259"/>
        <v>1</v>
      </c>
      <c r="EW988" s="126">
        <f t="shared" si="5260"/>
        <v>0</v>
      </c>
      <c r="EY988" s="126">
        <f t="shared" si="5261"/>
        <v>1</v>
      </c>
      <c r="EZ988" s="126">
        <f t="shared" si="5262"/>
        <v>1</v>
      </c>
      <c r="FA988" s="126">
        <f t="shared" si="5263"/>
        <v>1</v>
      </c>
      <c r="FC988" s="126">
        <f t="shared" si="5264"/>
        <v>0</v>
      </c>
      <c r="FD988" s="126" t="str">
        <f t="shared" si="5265"/>
        <v/>
      </c>
      <c r="FE988" s="126"/>
      <c r="FF988" s="126">
        <f t="shared" si="5266"/>
        <v>0</v>
      </c>
      <c r="FG988" s="126">
        <f t="shared" si="5267"/>
        <v>1</v>
      </c>
      <c r="FH988" s="126">
        <f t="shared" si="5268"/>
        <v>0</v>
      </c>
      <c r="FI988" s="126" t="str">
        <f t="shared" si="5269"/>
        <v/>
      </c>
      <c r="FJ988" s="126" t="str">
        <f t="shared" si="5270"/>
        <v/>
      </c>
      <c r="FK988" s="126" t="str">
        <f t="shared" si="5271"/>
        <v/>
      </c>
      <c r="FL988" s="126" t="str">
        <f t="shared" si="5272"/>
        <v/>
      </c>
      <c r="FN988" s="126" t="str">
        <f t="shared" si="5273"/>
        <v/>
      </c>
      <c r="FO988" s="126" t="str">
        <f t="shared" si="5274"/>
        <v/>
      </c>
      <c r="FP988" s="126" t="str">
        <f t="shared" si="5275"/>
        <v/>
      </c>
      <c r="FV988" s="126">
        <f t="shared" si="5276"/>
        <v>0</v>
      </c>
      <c r="FW988" s="126">
        <f t="shared" si="5277"/>
        <v>1</v>
      </c>
      <c r="FX988" s="126">
        <f t="shared" si="5278"/>
        <v>1</v>
      </c>
      <c r="GA988" s="126">
        <f t="shared" si="5279"/>
        <v>0</v>
      </c>
      <c r="GB988" s="126">
        <f t="shared" si="5280"/>
        <v>0</v>
      </c>
      <c r="GC988" s="126">
        <f t="shared" si="5281"/>
        <v>0</v>
      </c>
      <c r="GD988" s="126">
        <f t="shared" si="5282"/>
        <v>0</v>
      </c>
      <c r="GE988" s="126">
        <f t="shared" si="5283"/>
        <v>0</v>
      </c>
      <c r="GF988" s="126">
        <f t="shared" si="5284"/>
        <v>1</v>
      </c>
      <c r="GG988" s="126">
        <f t="shared" si="5285"/>
        <v>0</v>
      </c>
      <c r="GI988" s="126">
        <f t="shared" si="5286"/>
        <v>0</v>
      </c>
      <c r="GK988" s="126">
        <f t="shared" si="5287"/>
        <v>1</v>
      </c>
      <c r="GL988" s="126">
        <f t="shared" si="5288"/>
        <v>1</v>
      </c>
      <c r="GM988" s="126">
        <f t="shared" si="5289"/>
        <v>1</v>
      </c>
      <c r="GN988" s="126">
        <f t="shared" si="5290"/>
        <v>1</v>
      </c>
      <c r="GO988" s="126">
        <f t="shared" si="5291"/>
        <v>1</v>
      </c>
      <c r="GP988" s="126">
        <f t="shared" si="5292"/>
        <v>0</v>
      </c>
      <c r="GQ988" s="126">
        <f t="shared" si="5293"/>
        <v>1</v>
      </c>
      <c r="GS988" s="126" t="str">
        <f t="shared" si="5294"/>
        <v/>
      </c>
      <c r="GT988" s="126" t="str">
        <f t="shared" si="5295"/>
        <v/>
      </c>
      <c r="GU988" s="126">
        <f t="shared" si="5296"/>
        <v>0</v>
      </c>
      <c r="GV988" s="126">
        <f t="shared" si="5297"/>
        <v>0</v>
      </c>
      <c r="GW988" s="126">
        <f t="shared" si="5298"/>
        <v>0</v>
      </c>
      <c r="GX988" s="126">
        <f t="shared" si="5299"/>
        <v>0</v>
      </c>
      <c r="GY988" s="126">
        <f t="shared" si="5300"/>
        <v>0</v>
      </c>
      <c r="GZ988" s="126"/>
      <c r="HA988" s="126">
        <f t="shared" si="5301"/>
        <v>1</v>
      </c>
      <c r="HB988" s="126">
        <f t="shared" si="5302"/>
        <v>0</v>
      </c>
      <c r="HC988" s="126">
        <f t="shared" si="5303"/>
        <v>0</v>
      </c>
      <c r="HD988" s="126">
        <f t="shared" si="5304"/>
        <v>0</v>
      </c>
      <c r="HE988" s="126">
        <f t="shared" si="5305"/>
        <v>0</v>
      </c>
      <c r="HF988" s="126">
        <f t="shared" si="5306"/>
        <v>0</v>
      </c>
      <c r="HH988" s="126">
        <f t="shared" si="5307"/>
        <v>1</v>
      </c>
      <c r="HI988" s="126">
        <f t="shared" si="5308"/>
        <v>1</v>
      </c>
      <c r="HJ988" s="126">
        <f t="shared" si="5309"/>
        <v>1</v>
      </c>
      <c r="HK988" s="126">
        <f t="shared" si="5310"/>
        <v>0</v>
      </c>
      <c r="HL988" s="126">
        <f t="shared" si="5311"/>
        <v>0</v>
      </c>
      <c r="HM988" s="126">
        <f t="shared" si="5312"/>
        <v>0</v>
      </c>
      <c r="HO988" s="126">
        <f t="shared" si="5313"/>
        <v>1</v>
      </c>
      <c r="HP988" s="126" t="str">
        <f t="shared" si="5314"/>
        <v/>
      </c>
      <c r="HQ988" s="126">
        <f t="shared" si="5315"/>
        <v>1</v>
      </c>
      <c r="HR988" s="122" t="str">
        <f t="shared" si="5316"/>
        <v/>
      </c>
      <c r="HS988" s="126" t="str">
        <f t="shared" si="5317"/>
        <v/>
      </c>
      <c r="HT988" s="122" t="str">
        <f t="shared" si="5318"/>
        <v/>
      </c>
      <c r="HU988" s="122" t="str">
        <f t="shared" si="5319"/>
        <v/>
      </c>
      <c r="HV988" s="126" t="str">
        <f t="shared" si="5320"/>
        <v/>
      </c>
      <c r="HW988" s="126" t="str">
        <f t="shared" si="5321"/>
        <v/>
      </c>
      <c r="HX988" s="126" t="str">
        <f t="shared" si="5322"/>
        <v/>
      </c>
      <c r="HZ988" s="126">
        <f t="shared" si="5323"/>
        <v>0</v>
      </c>
      <c r="IA988" s="126" t="str">
        <f t="shared" si="5324"/>
        <v/>
      </c>
      <c r="IB988" s="126">
        <f t="shared" si="5325"/>
        <v>0</v>
      </c>
      <c r="IC988" s="126" t="str">
        <f t="shared" si="5326"/>
        <v/>
      </c>
      <c r="ID988" s="126" t="str">
        <f t="shared" si="5327"/>
        <v/>
      </c>
      <c r="IE988" s="126" t="str">
        <f t="shared" si="5328"/>
        <v/>
      </c>
      <c r="IF988" s="126" t="str">
        <f t="shared" si="5329"/>
        <v/>
      </c>
      <c r="IG988" s="126" t="str">
        <f t="shared" si="5330"/>
        <v/>
      </c>
      <c r="IH988" s="126" t="str">
        <f t="shared" si="5331"/>
        <v/>
      </c>
      <c r="II988" s="126" t="str">
        <f t="shared" si="5332"/>
        <v/>
      </c>
      <c r="IO988" s="128"/>
      <c r="IP988" s="128"/>
      <c r="IQ988" s="127"/>
      <c r="IR988" s="127"/>
      <c r="IX988" s="6"/>
      <c r="IY988" s="6"/>
      <c r="IZ988" s="7"/>
      <c r="JA988" s="7"/>
      <c r="JG988" s="12"/>
      <c r="JH988" s="12"/>
      <c r="JI988" s="13"/>
      <c r="JJ988" s="13"/>
      <c r="JN988" s="6"/>
      <c r="JO988" s="6"/>
      <c r="JQ988" s="11"/>
      <c r="JR988" s="11"/>
      <c r="JS988" s="12"/>
      <c r="JT988" s="13"/>
      <c r="JU988" s="12"/>
      <c r="JV988" s="12"/>
      <c r="JW988" s="97"/>
      <c r="JX988" s="13"/>
      <c r="JY988" s="13"/>
      <c r="JZ988" s="97"/>
      <c r="KA988" s="97"/>
      <c r="KB988" s="11"/>
      <c r="KC988" s="11"/>
      <c r="KD988" s="11"/>
      <c r="KE988" s="11"/>
    </row>
    <row r="989" spans="1:291" s="122" customFormat="1" x14ac:dyDescent="0.2">
      <c r="A989" s="146">
        <f t="shared" si="4081"/>
        <v>989</v>
      </c>
      <c r="C989" s="2">
        <v>43531</v>
      </c>
      <c r="D989" s="126">
        <v>97.51</v>
      </c>
      <c r="E989" s="126">
        <v>97.56</v>
      </c>
      <c r="F989" s="126">
        <v>97.57</v>
      </c>
      <c r="G989" s="128">
        <v>106.051</v>
      </c>
      <c r="H989" s="128">
        <v>114.282</v>
      </c>
      <c r="I989" s="128">
        <v>122.21</v>
      </c>
      <c r="J989" s="127">
        <v>145.25</v>
      </c>
      <c r="K989" s="126"/>
      <c r="M989" s="126">
        <f t="shared" si="5001"/>
        <v>97.51</v>
      </c>
      <c r="N989" s="126">
        <f t="shared" si="5002"/>
        <v>97.56</v>
      </c>
      <c r="O989" s="126">
        <f t="shared" si="5003"/>
        <v>97.57</v>
      </c>
      <c r="P989" s="127">
        <f t="shared" si="5169"/>
        <v>3397.125</v>
      </c>
      <c r="Q989" s="5">
        <f t="shared" si="5333"/>
        <v>3676.2499999999995</v>
      </c>
      <c r="R989" s="6">
        <f t="shared" si="4977"/>
        <v>3924.9999999999995</v>
      </c>
      <c r="S989" s="7">
        <f t="shared" si="4978"/>
        <v>4665</v>
      </c>
      <c r="V989" s="127">
        <f t="shared" si="4983"/>
        <v>6.5000000000011937</v>
      </c>
      <c r="W989" s="127">
        <f t="shared" si="4984"/>
        <v>7.000000000000739</v>
      </c>
      <c r="X989" s="127">
        <f t="shared" si="4985"/>
        <v>6.9999999999993179</v>
      </c>
      <c r="Y989" s="127">
        <f t="shared" si="4979"/>
        <v>3.3750000000004547</v>
      </c>
      <c r="Z989" s="126">
        <f t="shared" si="4980"/>
        <v>9.2499999999995453</v>
      </c>
      <c r="AA989" s="126">
        <f t="shared" si="4981"/>
        <v>16</v>
      </c>
      <c r="AB989" s="126">
        <f t="shared" si="4982"/>
        <v>29</v>
      </c>
      <c r="AC989" s="126"/>
      <c r="AD989" s="126"/>
      <c r="AE989" s="127">
        <f t="shared" si="4998"/>
        <v>0.95000111000124399</v>
      </c>
      <c r="AF989" s="127">
        <f t="shared" si="4999"/>
        <v>1.4500011100007892</v>
      </c>
      <c r="AG989" s="127">
        <f t="shared" si="5000"/>
        <v>1.4500011099993682</v>
      </c>
      <c r="AH989" s="127">
        <f t="shared" si="5163"/>
        <v>0.58333333333454629</v>
      </c>
      <c r="AI989" s="127">
        <f t="shared" si="4986"/>
        <v>1.2000000000011823</v>
      </c>
      <c r="AJ989" s="127">
        <f t="shared" si="4987"/>
        <v>0.35000000000045439</v>
      </c>
      <c r="AK989" s="127">
        <f t="shared" si="4988"/>
        <v>1.4166666666671208</v>
      </c>
      <c r="AL989" s="127">
        <f t="shared" si="4989"/>
        <v>1.2499999999995453</v>
      </c>
      <c r="AM989" s="127">
        <f t="shared" si="4990"/>
        <v>6.3333333333333339</v>
      </c>
      <c r="AN989" s="127">
        <f t="shared" si="4991"/>
        <v>4.4000000000000004</v>
      </c>
      <c r="AO989" s="127">
        <f t="shared" si="4992"/>
        <v>1</v>
      </c>
      <c r="AP989" s="127">
        <f t="shared" si="4993"/>
        <v>3.4166666666690917</v>
      </c>
      <c r="AQ989" s="127">
        <f t="shared" si="4994"/>
        <v>8.4583333333340143</v>
      </c>
      <c r="AR989" s="127">
        <f t="shared" si="4995"/>
        <v>0.35000000000090914</v>
      </c>
      <c r="AS989" s="127">
        <f t="shared" si="4996"/>
        <v>2.8055555555551006</v>
      </c>
      <c r="AT989" s="127">
        <f t="shared" si="4997"/>
        <v>2.8833333333342428</v>
      </c>
      <c r="AU989" s="126"/>
      <c r="AX989" s="11">
        <f t="shared" si="5171"/>
        <v>6.5000000000011937</v>
      </c>
      <c r="AY989" s="11">
        <f t="shared" si="5172"/>
        <v>7.000000000000739</v>
      </c>
      <c r="AZ989" s="11">
        <f t="shared" si="5173"/>
        <v>6.9999999999993179</v>
      </c>
      <c r="BA989" s="11">
        <f t="shared" si="5174"/>
        <v>3.3750000000004547</v>
      </c>
      <c r="BB989" s="11">
        <f t="shared" si="5175"/>
        <v>9.2499999999995453</v>
      </c>
      <c r="BC989" s="12">
        <f t="shared" si="5176"/>
        <v>16</v>
      </c>
      <c r="BD989" s="13">
        <f t="shared" si="5177"/>
        <v>29</v>
      </c>
      <c r="BF989" s="11">
        <f t="shared" si="5178"/>
        <v>-0.24999999999971578</v>
      </c>
      <c r="BG989" s="11">
        <f t="shared" si="5179"/>
        <v>0.95000111000124399</v>
      </c>
      <c r="BH989" s="11">
        <f t="shared" si="5180"/>
        <v>1.4500011100007892</v>
      </c>
      <c r="BI989" s="11">
        <f t="shared" si="5181"/>
        <v>1.4500011099993682</v>
      </c>
      <c r="BJ989" s="11">
        <f t="shared" si="5182"/>
        <v>0.58333333333454629</v>
      </c>
      <c r="BK989" s="11">
        <f t="shared" si="5183"/>
        <v>1.2000000000011823</v>
      </c>
      <c r="BL989" s="11">
        <f t="shared" si="5184"/>
        <v>-0.35000000000045439</v>
      </c>
      <c r="BM989" s="11">
        <f t="shared" si="5185"/>
        <v>-1.4166666666671208</v>
      </c>
      <c r="BN989" s="11">
        <f t="shared" si="5186"/>
        <v>1.2499999999995453</v>
      </c>
      <c r="BO989" s="11">
        <f t="shared" si="5187"/>
        <v>6.3333333333333339</v>
      </c>
      <c r="BP989" s="11">
        <f t="shared" si="5188"/>
        <v>4.4000000000000004</v>
      </c>
      <c r="BQ989" s="126">
        <v>1</v>
      </c>
      <c r="BR989" s="11">
        <f t="shared" si="5189"/>
        <v>-3.4166666666690917</v>
      </c>
      <c r="BS989" s="11">
        <f t="shared" si="5190"/>
        <v>8.4583333333340143</v>
      </c>
      <c r="BT989" s="11">
        <f t="shared" si="5191"/>
        <v>0.35000000000090914</v>
      </c>
      <c r="BU989" s="11">
        <f t="shared" si="5192"/>
        <v>2.8055555555551006</v>
      </c>
      <c r="BV989" s="11">
        <f t="shared" si="5193"/>
        <v>2.8833333333342428</v>
      </c>
      <c r="BY989" s="126"/>
      <c r="BZ989" s="126"/>
      <c r="CA989" s="122">
        <f t="shared" si="5194"/>
        <v>2.8055555555551006</v>
      </c>
      <c r="CB989" s="126">
        <f t="shared" si="5195"/>
        <v>1</v>
      </c>
      <c r="CC989" s="126">
        <f t="shared" si="5196"/>
        <v>1</v>
      </c>
      <c r="CD989" s="126">
        <f t="shared" si="5197"/>
        <v>1</v>
      </c>
      <c r="CE989" s="126">
        <f t="shared" si="5198"/>
        <v>1</v>
      </c>
      <c r="CF989" s="126">
        <f t="shared" si="5199"/>
        <v>1</v>
      </c>
      <c r="CG989" s="126">
        <f t="shared" si="5200"/>
        <v>1</v>
      </c>
      <c r="CH989" s="126" t="str">
        <f t="shared" si="5201"/>
        <v/>
      </c>
      <c r="CI989" s="126">
        <f t="shared" si="5202"/>
        <v>0</v>
      </c>
      <c r="CJ989" s="126">
        <f t="shared" si="5203"/>
        <v>0</v>
      </c>
      <c r="CK989" s="126" t="str">
        <f t="shared" si="5204"/>
        <v/>
      </c>
      <c r="CL989" s="126">
        <f t="shared" si="5205"/>
        <v>0</v>
      </c>
      <c r="CM989" s="126" t="str">
        <f t="shared" si="5206"/>
        <v/>
      </c>
      <c r="CN989" s="126" t="str">
        <f t="shared" si="5207"/>
        <v/>
      </c>
      <c r="CO989" s="126">
        <f t="shared" si="5208"/>
        <v>0</v>
      </c>
      <c r="CP989" s="126">
        <f t="shared" si="5209"/>
        <v>0</v>
      </c>
      <c r="CQ989" s="126" t="str">
        <f t="shared" si="5210"/>
        <v/>
      </c>
      <c r="CR989" s="126"/>
      <c r="CS989" s="126">
        <f t="shared" si="5211"/>
        <v>0</v>
      </c>
      <c r="CT989" s="126">
        <f t="shared" si="5212"/>
        <v>0</v>
      </c>
      <c r="CU989" s="126">
        <f t="shared" si="5213"/>
        <v>0</v>
      </c>
      <c r="CV989" s="126">
        <f t="shared" si="5214"/>
        <v>0</v>
      </c>
      <c r="CW989" s="126">
        <f t="shared" si="5215"/>
        <v>1</v>
      </c>
      <c r="CX989" s="126" t="str">
        <f t="shared" si="5216"/>
        <v/>
      </c>
      <c r="CY989" s="126" t="str">
        <f t="shared" si="5217"/>
        <v/>
      </c>
      <c r="CZ989" s="126" t="str">
        <f t="shared" si="5218"/>
        <v/>
      </c>
      <c r="DA989" s="126" t="str">
        <f t="shared" si="5219"/>
        <v/>
      </c>
      <c r="DB989" s="126">
        <f t="shared" si="5220"/>
        <v>1</v>
      </c>
      <c r="DC989" s="126" t="str">
        <f t="shared" si="5221"/>
        <v/>
      </c>
      <c r="DD989" s="126">
        <f t="shared" si="5222"/>
        <v>1</v>
      </c>
      <c r="DE989" s="126" t="str">
        <f t="shared" si="5223"/>
        <v/>
      </c>
      <c r="DF989" s="126"/>
      <c r="DG989" s="126">
        <f t="shared" si="5224"/>
        <v>1</v>
      </c>
      <c r="DH989" s="126">
        <f t="shared" si="5225"/>
        <v>1</v>
      </c>
      <c r="DI989" s="126">
        <f t="shared" si="5226"/>
        <v>1</v>
      </c>
      <c r="DJ989" s="126">
        <f t="shared" si="5227"/>
        <v>1</v>
      </c>
      <c r="DK989" s="126" t="str">
        <f t="shared" si="5228"/>
        <v/>
      </c>
      <c r="DL989" s="126"/>
      <c r="DM989" s="126" t="str">
        <f t="shared" si="5229"/>
        <v/>
      </c>
      <c r="DN989" s="126">
        <f t="shared" si="5230"/>
        <v>0</v>
      </c>
      <c r="DO989" s="126">
        <f t="shared" si="5231"/>
        <v>0</v>
      </c>
      <c r="DP989" s="126">
        <f t="shared" si="5232"/>
        <v>1</v>
      </c>
      <c r="DQ989" s="126">
        <f t="shared" si="5233"/>
        <v>0</v>
      </c>
      <c r="DR989" s="126">
        <f t="shared" si="5234"/>
        <v>0</v>
      </c>
      <c r="DS989" s="126">
        <f t="shared" si="5235"/>
        <v>0</v>
      </c>
      <c r="DT989" s="126">
        <f t="shared" si="5236"/>
        <v>0</v>
      </c>
      <c r="DU989" s="126">
        <f t="shared" si="5237"/>
        <v>0</v>
      </c>
      <c r="DV989" s="126">
        <f t="shared" si="5238"/>
        <v>1</v>
      </c>
      <c r="DW989" s="126">
        <f t="shared" si="5239"/>
        <v>0</v>
      </c>
      <c r="DX989" s="126" t="str">
        <f t="shared" si="5240"/>
        <v/>
      </c>
      <c r="DY989" s="126" t="str">
        <f t="shared" si="5241"/>
        <v/>
      </c>
      <c r="EA989" s="126">
        <f t="shared" si="5242"/>
        <v>1</v>
      </c>
      <c r="EB989" s="126">
        <f t="shared" si="5243"/>
        <v>1</v>
      </c>
      <c r="EC989" s="126">
        <f t="shared" si="5244"/>
        <v>1</v>
      </c>
      <c r="ED989" s="126">
        <f t="shared" si="5245"/>
        <v>1</v>
      </c>
      <c r="EF989" s="126">
        <f t="shared" si="5246"/>
        <v>1</v>
      </c>
      <c r="EG989" s="126">
        <f t="shared" si="5247"/>
        <v>1</v>
      </c>
      <c r="EH989" s="126">
        <f t="shared" si="5248"/>
        <v>1</v>
      </c>
      <c r="EI989" s="126">
        <f t="shared" si="5249"/>
        <v>1</v>
      </c>
      <c r="EK989" s="126">
        <f t="shared" si="5250"/>
        <v>1</v>
      </c>
      <c r="EL989" s="126">
        <f t="shared" si="5251"/>
        <v>1</v>
      </c>
      <c r="EM989" s="126">
        <f t="shared" si="5252"/>
        <v>1</v>
      </c>
      <c r="EO989" s="126">
        <f t="shared" si="5253"/>
        <v>1</v>
      </c>
      <c r="EP989" s="126">
        <f t="shared" si="5254"/>
        <v>1</v>
      </c>
      <c r="EQ989" s="126">
        <f t="shared" si="5255"/>
        <v>1</v>
      </c>
      <c r="ES989" s="126">
        <f t="shared" si="5256"/>
        <v>1</v>
      </c>
      <c r="ET989" s="126">
        <f t="shared" si="5257"/>
        <v>1</v>
      </c>
      <c r="EU989" s="126">
        <f t="shared" si="5258"/>
        <v>1</v>
      </c>
      <c r="EV989" s="126">
        <f t="shared" si="5259"/>
        <v>1</v>
      </c>
      <c r="EW989" s="126">
        <f t="shared" si="5260"/>
        <v>0</v>
      </c>
      <c r="EY989" s="126">
        <f t="shared" si="5261"/>
        <v>1</v>
      </c>
      <c r="EZ989" s="126">
        <f t="shared" si="5262"/>
        <v>1</v>
      </c>
      <c r="FA989" s="126">
        <f t="shared" si="5263"/>
        <v>1</v>
      </c>
      <c r="FC989" s="126">
        <f t="shared" si="5264"/>
        <v>0</v>
      </c>
      <c r="FD989" s="126" t="str">
        <f t="shared" si="5265"/>
        <v/>
      </c>
      <c r="FE989" s="126"/>
      <c r="FF989" s="126">
        <f t="shared" si="5266"/>
        <v>0</v>
      </c>
      <c r="FG989" s="126">
        <f t="shared" si="5267"/>
        <v>1</v>
      </c>
      <c r="FH989" s="126">
        <f t="shared" si="5268"/>
        <v>0</v>
      </c>
      <c r="FI989" s="126" t="str">
        <f t="shared" si="5269"/>
        <v/>
      </c>
      <c r="FJ989" s="126" t="str">
        <f t="shared" si="5270"/>
        <v/>
      </c>
      <c r="FK989" s="126" t="str">
        <f t="shared" si="5271"/>
        <v/>
      </c>
      <c r="FL989" s="126" t="str">
        <f t="shared" si="5272"/>
        <v/>
      </c>
      <c r="FN989" s="126" t="str">
        <f t="shared" si="5273"/>
        <v/>
      </c>
      <c r="FO989" s="126" t="str">
        <f t="shared" si="5274"/>
        <v/>
      </c>
      <c r="FP989" s="126" t="str">
        <f t="shared" si="5275"/>
        <v/>
      </c>
      <c r="FV989" s="126">
        <f t="shared" si="5276"/>
        <v>1</v>
      </c>
      <c r="FW989" s="126">
        <f t="shared" si="5277"/>
        <v>1</v>
      </c>
      <c r="FX989" s="126">
        <f t="shared" si="5278"/>
        <v>1</v>
      </c>
      <c r="GA989" s="126">
        <f t="shared" si="5279"/>
        <v>0</v>
      </c>
      <c r="GB989" s="126">
        <f t="shared" si="5280"/>
        <v>0</v>
      </c>
      <c r="GC989" s="126">
        <f t="shared" si="5281"/>
        <v>0</v>
      </c>
      <c r="GD989" s="126">
        <f t="shared" si="5282"/>
        <v>0</v>
      </c>
      <c r="GE989" s="126">
        <f t="shared" si="5283"/>
        <v>0</v>
      </c>
      <c r="GF989" s="126">
        <f t="shared" si="5284"/>
        <v>1</v>
      </c>
      <c r="GG989" s="126">
        <f t="shared" si="5285"/>
        <v>0</v>
      </c>
      <c r="GI989" s="126">
        <f t="shared" si="5286"/>
        <v>0</v>
      </c>
      <c r="GK989" s="126">
        <f t="shared" si="5287"/>
        <v>1</v>
      </c>
      <c r="GL989" s="126">
        <f t="shared" si="5288"/>
        <v>1</v>
      </c>
      <c r="GM989" s="126">
        <f t="shared" si="5289"/>
        <v>1</v>
      </c>
      <c r="GN989" s="126">
        <f t="shared" si="5290"/>
        <v>1</v>
      </c>
      <c r="GO989" s="126">
        <f t="shared" si="5291"/>
        <v>1</v>
      </c>
      <c r="GP989" s="126">
        <f t="shared" si="5292"/>
        <v>0</v>
      </c>
      <c r="GQ989" s="126">
        <f t="shared" si="5293"/>
        <v>1</v>
      </c>
      <c r="GS989" s="126" t="str">
        <f t="shared" si="5294"/>
        <v/>
      </c>
      <c r="GT989" s="126" t="str">
        <f t="shared" si="5295"/>
        <v/>
      </c>
      <c r="GU989" s="126">
        <f t="shared" si="5296"/>
        <v>1</v>
      </c>
      <c r="GV989" s="126">
        <f t="shared" si="5297"/>
        <v>0</v>
      </c>
      <c r="GW989" s="126">
        <f t="shared" si="5298"/>
        <v>0</v>
      </c>
      <c r="GX989" s="126">
        <f t="shared" si="5299"/>
        <v>0</v>
      </c>
      <c r="GY989" s="126">
        <f t="shared" si="5300"/>
        <v>0</v>
      </c>
      <c r="GZ989" s="126"/>
      <c r="HA989" s="126">
        <f t="shared" si="5301"/>
        <v>1</v>
      </c>
      <c r="HB989" s="126">
        <f t="shared" si="5302"/>
        <v>1</v>
      </c>
      <c r="HC989" s="126">
        <f t="shared" si="5303"/>
        <v>1</v>
      </c>
      <c r="HD989" s="126">
        <f t="shared" si="5304"/>
        <v>1</v>
      </c>
      <c r="HE989" s="126">
        <f t="shared" si="5305"/>
        <v>0</v>
      </c>
      <c r="HF989" s="126">
        <f t="shared" si="5306"/>
        <v>0</v>
      </c>
      <c r="HH989" s="126">
        <f t="shared" si="5307"/>
        <v>1</v>
      </c>
      <c r="HI989" s="126">
        <f t="shared" si="5308"/>
        <v>1</v>
      </c>
      <c r="HJ989" s="126">
        <f t="shared" si="5309"/>
        <v>1</v>
      </c>
      <c r="HK989" s="126">
        <f t="shared" si="5310"/>
        <v>1</v>
      </c>
      <c r="HL989" s="126">
        <f t="shared" si="5311"/>
        <v>1</v>
      </c>
      <c r="HM989" s="126">
        <f t="shared" si="5312"/>
        <v>0</v>
      </c>
      <c r="HO989" s="126">
        <f t="shared" si="5313"/>
        <v>1</v>
      </c>
      <c r="HP989" s="126" t="str">
        <f t="shared" si="5314"/>
        <v/>
      </c>
      <c r="HQ989" s="126">
        <f t="shared" si="5315"/>
        <v>1</v>
      </c>
      <c r="HR989" s="122" t="str">
        <f t="shared" si="5316"/>
        <v/>
      </c>
      <c r="HS989" s="126">
        <f t="shared" si="5317"/>
        <v>1</v>
      </c>
      <c r="HT989" s="122" t="str">
        <f t="shared" si="5318"/>
        <v/>
      </c>
      <c r="HU989" s="122" t="str">
        <f t="shared" si="5319"/>
        <v/>
      </c>
      <c r="HV989" s="126" t="str">
        <f t="shared" si="5320"/>
        <v/>
      </c>
      <c r="HW989" s="126" t="str">
        <f t="shared" si="5321"/>
        <v/>
      </c>
      <c r="HX989" s="126" t="str">
        <f t="shared" si="5322"/>
        <v/>
      </c>
      <c r="HZ989" s="126">
        <f t="shared" si="5323"/>
        <v>0</v>
      </c>
      <c r="IA989" s="126" t="str">
        <f t="shared" si="5324"/>
        <v/>
      </c>
      <c r="IB989" s="126">
        <f t="shared" si="5325"/>
        <v>0</v>
      </c>
      <c r="IC989" s="126" t="str">
        <f t="shared" si="5326"/>
        <v/>
      </c>
      <c r="ID989" s="126">
        <f t="shared" si="5327"/>
        <v>0</v>
      </c>
      <c r="IE989" s="126" t="str">
        <f t="shared" si="5328"/>
        <v/>
      </c>
      <c r="IF989" s="126" t="str">
        <f t="shared" si="5329"/>
        <v/>
      </c>
      <c r="IG989" s="126" t="str">
        <f t="shared" si="5330"/>
        <v/>
      </c>
      <c r="IH989" s="126" t="str">
        <f t="shared" si="5331"/>
        <v/>
      </c>
      <c r="II989" s="126" t="str">
        <f t="shared" si="5332"/>
        <v/>
      </c>
      <c r="IO989" s="128"/>
      <c r="IP989" s="128"/>
      <c r="IQ989" s="127"/>
      <c r="IR989" s="127"/>
      <c r="IX989" s="6"/>
      <c r="IY989" s="6"/>
      <c r="IZ989" s="7"/>
      <c r="JA989" s="7"/>
      <c r="JG989" s="12"/>
      <c r="JH989" s="12"/>
      <c r="JI989" s="13"/>
      <c r="JJ989" s="13"/>
      <c r="JN989" s="6"/>
      <c r="JO989" s="6"/>
      <c r="JQ989" s="11"/>
      <c r="JR989" s="11"/>
      <c r="JS989" s="12"/>
      <c r="JT989" s="13"/>
      <c r="JU989" s="12"/>
      <c r="JV989" s="12"/>
      <c r="JW989" s="97"/>
      <c r="JX989" s="13"/>
      <c r="JY989" s="13"/>
      <c r="JZ989" s="97"/>
      <c r="KA989" s="97"/>
      <c r="KB989" s="11"/>
      <c r="KC989" s="11"/>
      <c r="KD989" s="11"/>
      <c r="KE989" s="11"/>
    </row>
    <row r="990" spans="1:291" s="122" customFormat="1" x14ac:dyDescent="0.2">
      <c r="A990" s="146">
        <f t="shared" si="4081"/>
        <v>990</v>
      </c>
      <c r="C990" s="2">
        <v>43532</v>
      </c>
      <c r="D990" s="126">
        <v>97.52</v>
      </c>
      <c r="E990" s="126">
        <v>97.57</v>
      </c>
      <c r="F990" s="126">
        <v>97.58</v>
      </c>
      <c r="G990" s="128">
        <v>106.057</v>
      </c>
      <c r="H990" s="128">
        <v>114.3</v>
      </c>
      <c r="I990" s="128">
        <v>122.245</v>
      </c>
      <c r="J990" s="127">
        <v>145.31</v>
      </c>
      <c r="K990" s="126"/>
      <c r="M990" s="126">
        <f t="shared" si="5001"/>
        <v>97.52</v>
      </c>
      <c r="N990" s="126">
        <f t="shared" si="5002"/>
        <v>97.57</v>
      </c>
      <c r="O990" s="126">
        <f t="shared" si="5003"/>
        <v>97.58</v>
      </c>
      <c r="P990" s="127">
        <f t="shared" si="5169"/>
        <v>3397.75</v>
      </c>
      <c r="Q990" s="5">
        <f t="shared" si="5333"/>
        <v>3677.9999999999995</v>
      </c>
      <c r="R990" s="6">
        <f t="shared" si="4977"/>
        <v>3928.5000000000005</v>
      </c>
      <c r="S990" s="7">
        <f t="shared" si="4978"/>
        <v>4671</v>
      </c>
      <c r="V990" s="127">
        <f t="shared" si="4983"/>
        <v>0.99999999999909051</v>
      </c>
      <c r="W990" s="127">
        <f t="shared" si="4984"/>
        <v>0.99999999999909051</v>
      </c>
      <c r="X990" s="127">
        <f t="shared" si="4985"/>
        <v>1.0000000000005116</v>
      </c>
      <c r="Y990" s="127">
        <f t="shared" si="4979"/>
        <v>0.625</v>
      </c>
      <c r="Z990" s="126">
        <f t="shared" si="4980"/>
        <v>1.75</v>
      </c>
      <c r="AA990" s="126">
        <f t="shared" si="4981"/>
        <v>3.5000000000009095</v>
      </c>
      <c r="AB990" s="126">
        <f t="shared" si="4982"/>
        <v>6</v>
      </c>
      <c r="AC990" s="126"/>
      <c r="AD990" s="126"/>
      <c r="AE990" s="127">
        <f t="shared" si="4998"/>
        <v>4.999979000095145E-2</v>
      </c>
      <c r="AF990" s="127">
        <f t="shared" si="4999"/>
        <v>4.999979000095145E-2</v>
      </c>
      <c r="AG990" s="127">
        <f t="shared" si="5000"/>
        <v>4.9999789999530364E-2</v>
      </c>
      <c r="AH990" s="127">
        <f t="shared" si="5163"/>
        <v>8.3333333333333259E-2</v>
      </c>
      <c r="AI990" s="127">
        <f t="shared" si="4986"/>
        <v>0.19999999999999996</v>
      </c>
      <c r="AJ990" s="127">
        <f t="shared" si="4987"/>
        <v>0.35000000000054543</v>
      </c>
      <c r="AK990" s="127">
        <f t="shared" si="4988"/>
        <v>0.58333333333393966</v>
      </c>
      <c r="AL990" s="127">
        <f t="shared" si="4989"/>
        <v>4.5474735088646412E-13</v>
      </c>
      <c r="AM990" s="127">
        <f t="shared" si="4990"/>
        <v>1.5000000000009095</v>
      </c>
      <c r="AN990" s="127">
        <f t="shared" si="4991"/>
        <v>1.1000000000009096</v>
      </c>
      <c r="AO990" s="127">
        <f t="shared" si="4992"/>
        <v>1</v>
      </c>
      <c r="AP990" s="127">
        <f t="shared" si="4993"/>
        <v>0.91666666666727292</v>
      </c>
      <c r="AQ990" s="127">
        <f t="shared" si="4994"/>
        <v>2.375000000001819</v>
      </c>
      <c r="AR990" s="127">
        <f t="shared" si="4995"/>
        <v>0.15000000000036384</v>
      </c>
      <c r="AS990" s="127">
        <f t="shared" si="4996"/>
        <v>0.41666666666666674</v>
      </c>
      <c r="AT990" s="127">
        <f t="shared" si="4997"/>
        <v>0.44999999999999996</v>
      </c>
      <c r="AU990" s="126"/>
      <c r="AX990" s="11">
        <f t="shared" si="5171"/>
        <v>0.99999999999909051</v>
      </c>
      <c r="AY990" s="11">
        <f t="shared" si="5172"/>
        <v>0.99999999999909051</v>
      </c>
      <c r="AZ990" s="11">
        <f t="shared" si="5173"/>
        <v>1.0000000000005116</v>
      </c>
      <c r="BA990" s="11">
        <f t="shared" si="5174"/>
        <v>0.625</v>
      </c>
      <c r="BB990" s="11">
        <f t="shared" si="5175"/>
        <v>1.75</v>
      </c>
      <c r="BC990" s="12">
        <f t="shared" si="5176"/>
        <v>3.5000000000009095</v>
      </c>
      <c r="BD990" s="13">
        <f t="shared" si="5177"/>
        <v>6</v>
      </c>
      <c r="BF990" s="11">
        <f t="shared" si="5178"/>
        <v>-0.25000000000090949</v>
      </c>
      <c r="BG990" s="11">
        <f t="shared" si="5179"/>
        <v>-4.999979000095145E-2</v>
      </c>
      <c r="BH990" s="11">
        <f t="shared" si="5180"/>
        <v>-4.999979000095145E-2</v>
      </c>
      <c r="BI990" s="11">
        <f t="shared" si="5181"/>
        <v>-4.9999789999530364E-2</v>
      </c>
      <c r="BJ990" s="11">
        <f t="shared" si="5182"/>
        <v>8.3333333333333259E-2</v>
      </c>
      <c r="BK990" s="11">
        <f t="shared" si="5183"/>
        <v>0.19999999999999996</v>
      </c>
      <c r="BL990" s="11">
        <f t="shared" si="5184"/>
        <v>-0.35000000000054543</v>
      </c>
      <c r="BM990" s="11">
        <f t="shared" si="5185"/>
        <v>-0.58333333333393966</v>
      </c>
      <c r="BN990" s="11">
        <f t="shared" si="5186"/>
        <v>-4.5474735088646412E-13</v>
      </c>
      <c r="BO990" s="11">
        <f t="shared" si="5187"/>
        <v>1.5000000000009095</v>
      </c>
      <c r="BP990" s="11">
        <f t="shared" si="5188"/>
        <v>1.1000000000009096</v>
      </c>
      <c r="BQ990" s="126">
        <v>1</v>
      </c>
      <c r="BR990" s="11">
        <f t="shared" si="5189"/>
        <v>-0.91666666666727292</v>
      </c>
      <c r="BS990" s="11">
        <f t="shared" si="5190"/>
        <v>2.375000000001819</v>
      </c>
      <c r="BT990" s="11">
        <f t="shared" si="5191"/>
        <v>-0.15000000000036384</v>
      </c>
      <c r="BU990" s="11">
        <f t="shared" si="5192"/>
        <v>0.41666666666666674</v>
      </c>
      <c r="BV990" s="11">
        <f t="shared" si="5193"/>
        <v>0.44999999999999996</v>
      </c>
      <c r="BY990" s="126"/>
      <c r="BZ990" s="126"/>
      <c r="CA990" s="122">
        <f t="shared" si="5194"/>
        <v>0.41666666666666674</v>
      </c>
      <c r="CB990" s="126">
        <f t="shared" si="5195"/>
        <v>1</v>
      </c>
      <c r="CC990" s="126">
        <f t="shared" si="5196"/>
        <v>1</v>
      </c>
      <c r="CD990" s="126">
        <f t="shared" si="5197"/>
        <v>1</v>
      </c>
      <c r="CE990" s="126">
        <f t="shared" si="5198"/>
        <v>1</v>
      </c>
      <c r="CF990" s="126">
        <f t="shared" si="5199"/>
        <v>1</v>
      </c>
      <c r="CG990" s="126">
        <f t="shared" si="5200"/>
        <v>1</v>
      </c>
      <c r="CH990" s="126" t="str">
        <f t="shared" si="5201"/>
        <v/>
      </c>
      <c r="CI990" s="126">
        <f t="shared" si="5202"/>
        <v>0</v>
      </c>
      <c r="CJ990" s="126">
        <f t="shared" si="5203"/>
        <v>0</v>
      </c>
      <c r="CK990" s="126" t="str">
        <f t="shared" si="5204"/>
        <v/>
      </c>
      <c r="CL990" s="126">
        <f t="shared" si="5205"/>
        <v>0</v>
      </c>
      <c r="CM990" s="126" t="str">
        <f t="shared" si="5206"/>
        <v/>
      </c>
      <c r="CN990" s="126" t="str">
        <f t="shared" si="5207"/>
        <v/>
      </c>
      <c r="CO990" s="126">
        <f t="shared" si="5208"/>
        <v>0</v>
      </c>
      <c r="CP990" s="126">
        <f t="shared" si="5209"/>
        <v>0</v>
      </c>
      <c r="CQ990" s="126" t="str">
        <f t="shared" si="5210"/>
        <v/>
      </c>
      <c r="CR990" s="126"/>
      <c r="CS990" s="126">
        <f t="shared" si="5211"/>
        <v>0</v>
      </c>
      <c r="CT990" s="126">
        <f t="shared" si="5212"/>
        <v>0</v>
      </c>
      <c r="CU990" s="126">
        <f t="shared" si="5213"/>
        <v>0</v>
      </c>
      <c r="CV990" s="126">
        <f t="shared" si="5214"/>
        <v>0</v>
      </c>
      <c r="CW990" s="126">
        <f t="shared" si="5215"/>
        <v>1</v>
      </c>
      <c r="CX990" s="126" t="str">
        <f t="shared" si="5216"/>
        <v/>
      </c>
      <c r="CY990" s="126" t="str">
        <f t="shared" si="5217"/>
        <v/>
      </c>
      <c r="CZ990" s="126" t="str">
        <f t="shared" si="5218"/>
        <v/>
      </c>
      <c r="DA990" s="126" t="str">
        <f t="shared" si="5219"/>
        <v/>
      </c>
      <c r="DB990" s="126">
        <f t="shared" si="5220"/>
        <v>1</v>
      </c>
      <c r="DC990" s="126" t="str">
        <f t="shared" si="5221"/>
        <v/>
      </c>
      <c r="DD990" s="126">
        <f t="shared" si="5222"/>
        <v>1</v>
      </c>
      <c r="DE990" s="126" t="str">
        <f t="shared" si="5223"/>
        <v/>
      </c>
      <c r="DF990" s="126"/>
      <c r="DG990" s="126">
        <f t="shared" si="5224"/>
        <v>1</v>
      </c>
      <c r="DH990" s="126">
        <f t="shared" si="5225"/>
        <v>1</v>
      </c>
      <c r="DI990" s="126">
        <f t="shared" si="5226"/>
        <v>1</v>
      </c>
      <c r="DJ990" s="126">
        <f t="shared" si="5227"/>
        <v>1</v>
      </c>
      <c r="DK990" s="126" t="str">
        <f t="shared" si="5228"/>
        <v/>
      </c>
      <c r="DL990" s="126"/>
      <c r="DM990" s="126" t="str">
        <f t="shared" si="5229"/>
        <v/>
      </c>
      <c r="DN990" s="126">
        <f t="shared" si="5230"/>
        <v>0</v>
      </c>
      <c r="DO990" s="126">
        <f t="shared" si="5231"/>
        <v>0</v>
      </c>
      <c r="DP990" s="126">
        <f t="shared" si="5232"/>
        <v>1</v>
      </c>
      <c r="DQ990" s="126">
        <f t="shared" si="5233"/>
        <v>0</v>
      </c>
      <c r="DR990" s="126">
        <f t="shared" si="5234"/>
        <v>0</v>
      </c>
      <c r="DS990" s="126">
        <f t="shared" si="5235"/>
        <v>1</v>
      </c>
      <c r="DT990" s="126">
        <f t="shared" si="5236"/>
        <v>0</v>
      </c>
      <c r="DU990" s="126">
        <f t="shared" si="5237"/>
        <v>0</v>
      </c>
      <c r="DV990" s="126">
        <f t="shared" si="5238"/>
        <v>1</v>
      </c>
      <c r="DW990" s="126">
        <f t="shared" si="5239"/>
        <v>0</v>
      </c>
      <c r="DX990" s="126" t="str">
        <f t="shared" si="5240"/>
        <v/>
      </c>
      <c r="DY990" s="126" t="str">
        <f t="shared" si="5241"/>
        <v/>
      </c>
      <c r="EA990" s="126">
        <f t="shared" si="5242"/>
        <v>1</v>
      </c>
      <c r="EB990" s="126">
        <f t="shared" si="5243"/>
        <v>1</v>
      </c>
      <c r="EC990" s="126">
        <f t="shared" si="5244"/>
        <v>1</v>
      </c>
      <c r="ED990" s="126">
        <f t="shared" si="5245"/>
        <v>1</v>
      </c>
      <c r="EF990" s="126">
        <f t="shared" si="5246"/>
        <v>1</v>
      </c>
      <c r="EG990" s="126">
        <f t="shared" si="5247"/>
        <v>1</v>
      </c>
      <c r="EH990" s="126">
        <f t="shared" si="5248"/>
        <v>1</v>
      </c>
      <c r="EI990" s="126">
        <f t="shared" si="5249"/>
        <v>1</v>
      </c>
      <c r="EK990" s="126">
        <f t="shared" si="5250"/>
        <v>1</v>
      </c>
      <c r="EL990" s="126">
        <f t="shared" si="5251"/>
        <v>1</v>
      </c>
      <c r="EM990" s="126">
        <f t="shared" si="5252"/>
        <v>1</v>
      </c>
      <c r="EO990" s="126">
        <f t="shared" si="5253"/>
        <v>1</v>
      </c>
      <c r="EP990" s="126">
        <f t="shared" si="5254"/>
        <v>1</v>
      </c>
      <c r="EQ990" s="126">
        <f t="shared" si="5255"/>
        <v>1</v>
      </c>
      <c r="ES990" s="126">
        <f t="shared" si="5256"/>
        <v>1</v>
      </c>
      <c r="ET990" s="126">
        <f t="shared" si="5257"/>
        <v>1</v>
      </c>
      <c r="EU990" s="126">
        <f t="shared" si="5258"/>
        <v>1</v>
      </c>
      <c r="EV990" s="126">
        <f t="shared" si="5259"/>
        <v>1</v>
      </c>
      <c r="EW990" s="126">
        <f t="shared" si="5260"/>
        <v>0</v>
      </c>
      <c r="EY990" s="126">
        <f t="shared" si="5261"/>
        <v>1</v>
      </c>
      <c r="EZ990" s="126">
        <f t="shared" si="5262"/>
        <v>1</v>
      </c>
      <c r="FA990" s="126">
        <f t="shared" si="5263"/>
        <v>1</v>
      </c>
      <c r="FC990" s="126">
        <f t="shared" si="5264"/>
        <v>0</v>
      </c>
      <c r="FD990" s="126" t="str">
        <f t="shared" si="5265"/>
        <v/>
      </c>
      <c r="FE990" s="126"/>
      <c r="FF990" s="126">
        <f t="shared" si="5266"/>
        <v>0</v>
      </c>
      <c r="FG990" s="126">
        <f t="shared" si="5267"/>
        <v>1</v>
      </c>
      <c r="FH990" s="126">
        <f t="shared" si="5268"/>
        <v>0</v>
      </c>
      <c r="FI990" s="126" t="str">
        <f t="shared" si="5269"/>
        <v/>
      </c>
      <c r="FJ990" s="126" t="str">
        <f t="shared" si="5270"/>
        <v/>
      </c>
      <c r="FK990" s="126" t="str">
        <f t="shared" si="5271"/>
        <v/>
      </c>
      <c r="FL990" s="126" t="str">
        <f t="shared" si="5272"/>
        <v/>
      </c>
      <c r="FN990" s="126" t="str">
        <f t="shared" si="5273"/>
        <v/>
      </c>
      <c r="FO990" s="126" t="str">
        <f t="shared" si="5274"/>
        <v/>
      </c>
      <c r="FP990" s="126" t="str">
        <f t="shared" si="5275"/>
        <v/>
      </c>
      <c r="FV990" s="126">
        <f t="shared" si="5276"/>
        <v>1</v>
      </c>
      <c r="FW990" s="126">
        <f t="shared" si="5277"/>
        <v>1</v>
      </c>
      <c r="FX990" s="126">
        <f t="shared" si="5278"/>
        <v>1</v>
      </c>
      <c r="GA990" s="126">
        <f t="shared" si="5279"/>
        <v>0</v>
      </c>
      <c r="GB990" s="126">
        <f t="shared" si="5280"/>
        <v>0</v>
      </c>
      <c r="GC990" s="126">
        <f t="shared" si="5281"/>
        <v>0</v>
      </c>
      <c r="GD990" s="126">
        <f t="shared" si="5282"/>
        <v>0</v>
      </c>
      <c r="GE990" s="126">
        <f t="shared" si="5283"/>
        <v>0</v>
      </c>
      <c r="GF990" s="126">
        <f t="shared" si="5284"/>
        <v>1</v>
      </c>
      <c r="GG990" s="126">
        <f t="shared" si="5285"/>
        <v>0</v>
      </c>
      <c r="GI990" s="126">
        <f t="shared" si="5286"/>
        <v>0</v>
      </c>
      <c r="GK990" s="126">
        <f t="shared" si="5287"/>
        <v>1</v>
      </c>
      <c r="GL990" s="126">
        <f t="shared" si="5288"/>
        <v>1</v>
      </c>
      <c r="GM990" s="126">
        <f t="shared" si="5289"/>
        <v>1</v>
      </c>
      <c r="GN990" s="126">
        <f t="shared" si="5290"/>
        <v>1</v>
      </c>
      <c r="GO990" s="126">
        <f t="shared" si="5291"/>
        <v>1</v>
      </c>
      <c r="GP990" s="126">
        <f t="shared" si="5292"/>
        <v>0</v>
      </c>
      <c r="GQ990" s="126">
        <f t="shared" si="5293"/>
        <v>1</v>
      </c>
      <c r="GS990" s="126" t="str">
        <f t="shared" si="5294"/>
        <v/>
      </c>
      <c r="GT990" s="126" t="str">
        <f t="shared" si="5295"/>
        <v/>
      </c>
      <c r="GU990" s="126">
        <f t="shared" si="5296"/>
        <v>0</v>
      </c>
      <c r="GV990" s="126">
        <f t="shared" si="5297"/>
        <v>0</v>
      </c>
      <c r="GW990" s="126">
        <f t="shared" si="5298"/>
        <v>0</v>
      </c>
      <c r="GX990" s="126">
        <f t="shared" si="5299"/>
        <v>0</v>
      </c>
      <c r="GY990" s="126">
        <f t="shared" si="5300"/>
        <v>0</v>
      </c>
      <c r="GZ990" s="126"/>
      <c r="HA990" s="126">
        <f t="shared" si="5301"/>
        <v>0</v>
      </c>
      <c r="HB990" s="126">
        <f t="shared" si="5302"/>
        <v>0</v>
      </c>
      <c r="HC990" s="126">
        <f t="shared" si="5303"/>
        <v>0</v>
      </c>
      <c r="HD990" s="126">
        <f t="shared" si="5304"/>
        <v>0</v>
      </c>
      <c r="HE990" s="126">
        <f t="shared" si="5305"/>
        <v>0</v>
      </c>
      <c r="HF990" s="126">
        <f t="shared" si="5306"/>
        <v>0</v>
      </c>
      <c r="HH990" s="126">
        <f t="shared" si="5307"/>
        <v>1</v>
      </c>
      <c r="HI990" s="126">
        <f t="shared" si="5308"/>
        <v>0</v>
      </c>
      <c r="HJ990" s="126">
        <f t="shared" si="5309"/>
        <v>0</v>
      </c>
      <c r="HK990" s="126">
        <f t="shared" si="5310"/>
        <v>0</v>
      </c>
      <c r="HL990" s="126">
        <f t="shared" si="5311"/>
        <v>0</v>
      </c>
      <c r="HM990" s="126">
        <f t="shared" si="5312"/>
        <v>0</v>
      </c>
      <c r="HO990" s="126">
        <f t="shared" si="5313"/>
        <v>1</v>
      </c>
      <c r="HP990" s="126" t="str">
        <f t="shared" si="5314"/>
        <v/>
      </c>
      <c r="HQ990" s="126" t="str">
        <f t="shared" si="5315"/>
        <v/>
      </c>
      <c r="HR990" s="122" t="str">
        <f t="shared" si="5316"/>
        <v/>
      </c>
      <c r="HS990" s="126" t="str">
        <f t="shared" si="5317"/>
        <v/>
      </c>
      <c r="HT990" s="122" t="str">
        <f t="shared" si="5318"/>
        <v/>
      </c>
      <c r="HU990" s="122" t="str">
        <f t="shared" si="5319"/>
        <v/>
      </c>
      <c r="HV990" s="126" t="str">
        <f t="shared" si="5320"/>
        <v/>
      </c>
      <c r="HW990" s="126" t="str">
        <f t="shared" si="5321"/>
        <v/>
      </c>
      <c r="HX990" s="126" t="str">
        <f t="shared" si="5322"/>
        <v/>
      </c>
      <c r="HZ990" s="126">
        <f t="shared" si="5323"/>
        <v>0</v>
      </c>
      <c r="IA990" s="126" t="str">
        <f t="shared" si="5324"/>
        <v/>
      </c>
      <c r="IB990" s="126" t="str">
        <f t="shared" si="5325"/>
        <v/>
      </c>
      <c r="IC990" s="126" t="str">
        <f t="shared" si="5326"/>
        <v/>
      </c>
      <c r="ID990" s="126" t="str">
        <f t="shared" si="5327"/>
        <v/>
      </c>
      <c r="IE990" s="126" t="str">
        <f t="shared" si="5328"/>
        <v/>
      </c>
      <c r="IF990" s="126" t="str">
        <f t="shared" si="5329"/>
        <v/>
      </c>
      <c r="IG990" s="126" t="str">
        <f t="shared" si="5330"/>
        <v/>
      </c>
      <c r="IH990" s="126" t="str">
        <f t="shared" si="5331"/>
        <v/>
      </c>
      <c r="II990" s="126" t="str">
        <f t="shared" si="5332"/>
        <v/>
      </c>
      <c r="IO990" s="128"/>
      <c r="IP990" s="128"/>
      <c r="IQ990" s="127"/>
      <c r="IR990" s="127"/>
      <c r="IX990" s="6"/>
      <c r="IY990" s="6"/>
      <c r="IZ990" s="7"/>
      <c r="JA990" s="7"/>
      <c r="JG990" s="12"/>
      <c r="JH990" s="12"/>
      <c r="JI990" s="13"/>
      <c r="JJ990" s="13"/>
      <c r="JN990" s="6"/>
      <c r="JO990" s="6"/>
      <c r="JQ990" s="11"/>
      <c r="JR990" s="11"/>
      <c r="JS990" s="12"/>
      <c r="JT990" s="13"/>
      <c r="JU990" s="12"/>
      <c r="JV990" s="12"/>
      <c r="JW990" s="97"/>
      <c r="JX990" s="13"/>
      <c r="JY990" s="13"/>
      <c r="JZ990" s="97"/>
      <c r="KA990" s="97"/>
      <c r="KB990" s="11"/>
      <c r="KC990" s="11"/>
      <c r="KD990" s="11"/>
      <c r="KE990" s="11"/>
    </row>
    <row r="991" spans="1:291" s="122" customFormat="1" x14ac:dyDescent="0.2">
      <c r="A991" s="146">
        <f t="shared" si="4081"/>
        <v>991</v>
      </c>
      <c r="C991" s="2">
        <v>43535</v>
      </c>
      <c r="D991" s="126">
        <v>97.49</v>
      </c>
      <c r="E991" s="126">
        <v>97.54</v>
      </c>
      <c r="F991" s="126">
        <v>97.555000000000007</v>
      </c>
      <c r="G991" s="128">
        <v>106.05</v>
      </c>
      <c r="H991" s="128">
        <v>114.27500000000001</v>
      </c>
      <c r="I991" s="128">
        <v>122.205</v>
      </c>
      <c r="J991" s="127">
        <v>145.19999999999999</v>
      </c>
      <c r="K991" s="126"/>
      <c r="M991" s="126">
        <f t="shared" si="5001"/>
        <v>97.49</v>
      </c>
      <c r="N991" s="126">
        <f t="shared" si="5002"/>
        <v>97.54</v>
      </c>
      <c r="O991" s="126">
        <f t="shared" si="5003"/>
        <v>97.555000000000007</v>
      </c>
      <c r="P991" s="127">
        <f t="shared" si="5169"/>
        <v>3396.9999999999995</v>
      </c>
      <c r="Q991" s="5">
        <f t="shared" si="5333"/>
        <v>3675.5000000000005</v>
      </c>
      <c r="R991" s="6">
        <f t="shared" si="4977"/>
        <v>3924.5</v>
      </c>
      <c r="S991" s="7">
        <f t="shared" si="4978"/>
        <v>4659.9999999999991</v>
      </c>
      <c r="V991" s="127">
        <f t="shared" si="4983"/>
        <v>3.0000000000001137</v>
      </c>
      <c r="W991" s="127">
        <f t="shared" si="4984"/>
        <v>2.9999999999986926</v>
      </c>
      <c r="X991" s="127">
        <f t="shared" si="4985"/>
        <v>2.4999999999991473</v>
      </c>
      <c r="Y991" s="127">
        <f t="shared" si="4979"/>
        <v>0.75000000000045475</v>
      </c>
      <c r="Z991" s="126">
        <f t="shared" si="4980"/>
        <v>2.4999999999990905</v>
      </c>
      <c r="AA991" s="126">
        <f t="shared" si="4981"/>
        <v>4.0000000000004547</v>
      </c>
      <c r="AB991" s="126">
        <f t="shared" si="4982"/>
        <v>11.000000000000909</v>
      </c>
      <c r="AC991" s="126"/>
      <c r="AD991" s="126"/>
      <c r="AE991" s="127">
        <f t="shared" si="4998"/>
        <v>1.5000003000005993</v>
      </c>
      <c r="AF991" s="127">
        <f t="shared" si="4999"/>
        <v>1.5000002999991782</v>
      </c>
      <c r="AG991" s="127">
        <f t="shared" si="5000"/>
        <v>1.0000002999996329</v>
      </c>
      <c r="AH991" s="127">
        <f t="shared" si="5163"/>
        <v>0.16666666666515084</v>
      </c>
      <c r="AI991" s="127">
        <f t="shared" si="4986"/>
        <v>1.4552803406786552E-12</v>
      </c>
      <c r="AJ991" s="127">
        <f t="shared" si="4987"/>
        <v>9.9999999998817923E-2</v>
      </c>
      <c r="AK991" s="127">
        <f t="shared" si="4988"/>
        <v>0.16666666666787933</v>
      </c>
      <c r="AL991" s="127">
        <f t="shared" si="4989"/>
        <v>0.49999999999886313</v>
      </c>
      <c r="AM991" s="127">
        <f t="shared" si="4990"/>
        <v>0.33333333333348492</v>
      </c>
      <c r="AN991" s="127">
        <f t="shared" si="4991"/>
        <v>0.39999999999990887</v>
      </c>
      <c r="AO991" s="127">
        <f t="shared" si="4992"/>
        <v>1</v>
      </c>
      <c r="AP991" s="127">
        <f t="shared" si="4993"/>
        <v>0.1666666666703048</v>
      </c>
      <c r="AQ991" s="127">
        <f t="shared" si="4994"/>
        <v>0.58333333333530391</v>
      </c>
      <c r="AR991" s="127">
        <f t="shared" si="4995"/>
        <v>9.9999999999272449E-2</v>
      </c>
      <c r="AS991" s="127">
        <f t="shared" si="4996"/>
        <v>5.5555555554443803E-2</v>
      </c>
      <c r="AT991" s="127">
        <f t="shared" si="4997"/>
        <v>3.3333333334121473E-2</v>
      </c>
      <c r="AU991" s="126"/>
      <c r="AX991" s="11">
        <f t="shared" si="5171"/>
        <v>-3.0000000000001137</v>
      </c>
      <c r="AY991" s="11">
        <f t="shared" si="5172"/>
        <v>-2.9999999999986926</v>
      </c>
      <c r="AZ991" s="11">
        <f t="shared" si="5173"/>
        <v>-2.4999999999991473</v>
      </c>
      <c r="BA991" s="11">
        <f t="shared" si="5174"/>
        <v>-0.75000000000045475</v>
      </c>
      <c r="BB991" s="11">
        <f t="shared" si="5175"/>
        <v>-2.4999999999990905</v>
      </c>
      <c r="BC991" s="12">
        <f t="shared" si="5176"/>
        <v>-4.0000000000004547</v>
      </c>
      <c r="BD991" s="13">
        <f t="shared" si="5177"/>
        <v>-11.000000000000909</v>
      </c>
      <c r="BF991" s="11">
        <f t="shared" si="5178"/>
        <v>-1.4999999999992042</v>
      </c>
      <c r="BG991" s="11">
        <f t="shared" si="5179"/>
        <v>-1.5000003000005993</v>
      </c>
      <c r="BH991" s="11">
        <f t="shared" si="5180"/>
        <v>-1.5000002999991782</v>
      </c>
      <c r="BI991" s="11">
        <f t="shared" si="5181"/>
        <v>-1.0000002999996329</v>
      </c>
      <c r="BJ991" s="11">
        <f t="shared" si="5182"/>
        <v>0.16666666666515084</v>
      </c>
      <c r="BK991" s="11">
        <f t="shared" si="5183"/>
        <v>-1.4552803406786552E-12</v>
      </c>
      <c r="BL991" s="11">
        <f t="shared" si="5184"/>
        <v>-9.9999999998817923E-2</v>
      </c>
      <c r="BM991" s="11">
        <f t="shared" si="5185"/>
        <v>0.16666666666787933</v>
      </c>
      <c r="BN991" s="11">
        <f t="shared" si="5186"/>
        <v>-0.49999999999886313</v>
      </c>
      <c r="BO991" s="11">
        <f t="shared" si="5187"/>
        <v>-0.33333333333348492</v>
      </c>
      <c r="BP991" s="11">
        <f t="shared" si="5188"/>
        <v>0.39999999999990887</v>
      </c>
      <c r="BQ991" s="126">
        <v>1</v>
      </c>
      <c r="BR991" s="11">
        <f t="shared" si="5189"/>
        <v>0.1666666666703048</v>
      </c>
      <c r="BS991" s="11">
        <f t="shared" si="5190"/>
        <v>-0.58333333333530391</v>
      </c>
      <c r="BT991" s="11">
        <f t="shared" si="5191"/>
        <v>9.9999999999272449E-2</v>
      </c>
      <c r="BU991" s="11">
        <f t="shared" si="5192"/>
        <v>-5.5555555554443803E-2</v>
      </c>
      <c r="BV991" s="11">
        <f t="shared" si="5193"/>
        <v>-3.3333333334121473E-2</v>
      </c>
      <c r="BY991" s="126"/>
      <c r="BZ991" s="126"/>
      <c r="CA991" s="122">
        <f t="shared" si="5194"/>
        <v>-5.5555555554443803E-2</v>
      </c>
      <c r="CB991" s="126">
        <f t="shared" si="5195"/>
        <v>1</v>
      </c>
      <c r="CC991" s="126">
        <f t="shared" si="5196"/>
        <v>1</v>
      </c>
      <c r="CD991" s="126">
        <f t="shared" si="5197"/>
        <v>1</v>
      </c>
      <c r="CE991" s="126">
        <f t="shared" si="5198"/>
        <v>0</v>
      </c>
      <c r="CF991" s="126">
        <f t="shared" si="5199"/>
        <v>0</v>
      </c>
      <c r="CG991" s="126" t="str">
        <f t="shared" si="5200"/>
        <v/>
      </c>
      <c r="CH991" s="126" t="str">
        <f t="shared" si="5201"/>
        <v/>
      </c>
      <c r="CI991" s="126">
        <f t="shared" si="5202"/>
        <v>1</v>
      </c>
      <c r="CJ991" s="126">
        <f t="shared" si="5203"/>
        <v>1</v>
      </c>
      <c r="CK991" s="126" t="str">
        <f t="shared" si="5204"/>
        <v/>
      </c>
      <c r="CL991" s="126">
        <f t="shared" si="5205"/>
        <v>0</v>
      </c>
      <c r="CM991" s="126" t="str">
        <f t="shared" si="5206"/>
        <v/>
      </c>
      <c r="CN991" s="126">
        <f t="shared" si="5207"/>
        <v>0</v>
      </c>
      <c r="CO991" s="126" t="str">
        <f t="shared" si="5208"/>
        <v/>
      </c>
      <c r="CP991" s="126">
        <f t="shared" si="5209"/>
        <v>0</v>
      </c>
      <c r="CQ991" s="126" t="str">
        <f t="shared" si="5210"/>
        <v/>
      </c>
      <c r="CR991" s="126"/>
      <c r="CS991" s="126">
        <f t="shared" si="5211"/>
        <v>0</v>
      </c>
      <c r="CT991" s="126">
        <f t="shared" si="5212"/>
        <v>0</v>
      </c>
      <c r="CU991" s="126">
        <f t="shared" si="5213"/>
        <v>0</v>
      </c>
      <c r="CV991" s="126">
        <f t="shared" si="5214"/>
        <v>0</v>
      </c>
      <c r="CW991" s="126">
        <f t="shared" si="5215"/>
        <v>1</v>
      </c>
      <c r="CX991" s="126" t="str">
        <f t="shared" si="5216"/>
        <v/>
      </c>
      <c r="CY991" s="126" t="str">
        <f t="shared" si="5217"/>
        <v/>
      </c>
      <c r="CZ991" s="126" t="str">
        <f t="shared" si="5218"/>
        <v/>
      </c>
      <c r="DA991" s="126" t="str">
        <f t="shared" si="5219"/>
        <v/>
      </c>
      <c r="DB991" s="126">
        <f t="shared" si="5220"/>
        <v>1</v>
      </c>
      <c r="DC991" s="126" t="str">
        <f t="shared" si="5221"/>
        <v/>
      </c>
      <c r="DD991" s="126">
        <f t="shared" si="5222"/>
        <v>1</v>
      </c>
      <c r="DE991" s="126" t="str">
        <f t="shared" si="5223"/>
        <v/>
      </c>
      <c r="DF991" s="126"/>
      <c r="DG991" s="126">
        <f t="shared" si="5224"/>
        <v>1</v>
      </c>
      <c r="DH991" s="126">
        <f t="shared" si="5225"/>
        <v>1</v>
      </c>
      <c r="DI991" s="126">
        <f t="shared" si="5226"/>
        <v>1</v>
      </c>
      <c r="DJ991" s="126">
        <f t="shared" si="5227"/>
        <v>1</v>
      </c>
      <c r="DK991" s="126" t="str">
        <f t="shared" si="5228"/>
        <v/>
      </c>
      <c r="DL991" s="126"/>
      <c r="DM991" s="126" t="str">
        <f t="shared" si="5229"/>
        <v/>
      </c>
      <c r="DN991" s="126">
        <f t="shared" si="5230"/>
        <v>0</v>
      </c>
      <c r="DO991" s="126">
        <f t="shared" si="5231"/>
        <v>0</v>
      </c>
      <c r="DP991" s="126">
        <f t="shared" si="5232"/>
        <v>1</v>
      </c>
      <c r="DQ991" s="126">
        <f t="shared" si="5233"/>
        <v>0</v>
      </c>
      <c r="DR991" s="126">
        <f t="shared" si="5234"/>
        <v>1</v>
      </c>
      <c r="DS991" s="126">
        <f t="shared" si="5235"/>
        <v>1</v>
      </c>
      <c r="DT991" s="126">
        <f t="shared" si="5236"/>
        <v>0</v>
      </c>
      <c r="DU991" s="126">
        <f t="shared" si="5237"/>
        <v>1</v>
      </c>
      <c r="DV991" s="126">
        <f t="shared" si="5238"/>
        <v>1</v>
      </c>
      <c r="DW991" s="126">
        <f t="shared" si="5239"/>
        <v>0</v>
      </c>
      <c r="DX991" s="126" t="str">
        <f t="shared" si="5240"/>
        <v/>
      </c>
      <c r="DY991" s="126" t="str">
        <f t="shared" si="5241"/>
        <v/>
      </c>
      <c r="EA991" s="126">
        <f t="shared" si="5242"/>
        <v>1</v>
      </c>
      <c r="EB991" s="126">
        <f t="shared" si="5243"/>
        <v>1</v>
      </c>
      <c r="EC991" s="126">
        <f t="shared" si="5244"/>
        <v>1</v>
      </c>
      <c r="ED991" s="126">
        <f t="shared" si="5245"/>
        <v>1</v>
      </c>
      <c r="EF991" s="126">
        <f t="shared" si="5246"/>
        <v>1</v>
      </c>
      <c r="EG991" s="126">
        <f t="shared" si="5247"/>
        <v>1</v>
      </c>
      <c r="EH991" s="126">
        <f t="shared" si="5248"/>
        <v>1</v>
      </c>
      <c r="EI991" s="126">
        <f t="shared" si="5249"/>
        <v>1</v>
      </c>
      <c r="EK991" s="126">
        <f t="shared" si="5250"/>
        <v>1</v>
      </c>
      <c r="EL991" s="126">
        <f t="shared" si="5251"/>
        <v>1</v>
      </c>
      <c r="EM991" s="126">
        <f t="shared" si="5252"/>
        <v>1</v>
      </c>
      <c r="EO991" s="126">
        <f t="shared" si="5253"/>
        <v>1</v>
      </c>
      <c r="EP991" s="126">
        <f t="shared" si="5254"/>
        <v>1</v>
      </c>
      <c r="EQ991" s="126">
        <f t="shared" si="5255"/>
        <v>1</v>
      </c>
      <c r="ES991" s="126">
        <f t="shared" si="5256"/>
        <v>1</v>
      </c>
      <c r="ET991" s="126">
        <f t="shared" si="5257"/>
        <v>1</v>
      </c>
      <c r="EU991" s="126">
        <f t="shared" si="5258"/>
        <v>1</v>
      </c>
      <c r="EV991" s="126">
        <f t="shared" si="5259"/>
        <v>1</v>
      </c>
      <c r="EW991" s="126">
        <f t="shared" si="5260"/>
        <v>0</v>
      </c>
      <c r="EY991" s="126">
        <f t="shared" si="5261"/>
        <v>1</v>
      </c>
      <c r="EZ991" s="126">
        <f t="shared" si="5262"/>
        <v>1</v>
      </c>
      <c r="FA991" s="126">
        <f t="shared" si="5263"/>
        <v>1</v>
      </c>
      <c r="FC991" s="126">
        <f t="shared" si="5264"/>
        <v>0</v>
      </c>
      <c r="FD991" s="126" t="str">
        <f t="shared" si="5265"/>
        <v/>
      </c>
      <c r="FE991" s="126"/>
      <c r="FF991" s="126">
        <f t="shared" si="5266"/>
        <v>0</v>
      </c>
      <c r="FG991" s="126">
        <f t="shared" si="5267"/>
        <v>1</v>
      </c>
      <c r="FH991" s="126">
        <f t="shared" si="5268"/>
        <v>0</v>
      </c>
      <c r="FI991" s="126" t="str">
        <f t="shared" si="5269"/>
        <v/>
      </c>
      <c r="FJ991" s="126" t="str">
        <f t="shared" si="5270"/>
        <v/>
      </c>
      <c r="FK991" s="126" t="str">
        <f t="shared" si="5271"/>
        <v/>
      </c>
      <c r="FL991" s="126" t="str">
        <f t="shared" si="5272"/>
        <v/>
      </c>
      <c r="FN991" s="126" t="str">
        <f t="shared" si="5273"/>
        <v/>
      </c>
      <c r="FO991" s="126" t="str">
        <f t="shared" si="5274"/>
        <v/>
      </c>
      <c r="FP991" s="126" t="str">
        <f t="shared" si="5275"/>
        <v/>
      </c>
      <c r="FV991" s="126">
        <f t="shared" si="5276"/>
        <v>0</v>
      </c>
      <c r="FW991" s="126">
        <f t="shared" si="5277"/>
        <v>1</v>
      </c>
      <c r="FX991" s="126">
        <f t="shared" si="5278"/>
        <v>0</v>
      </c>
      <c r="GA991" s="126">
        <f t="shared" si="5279"/>
        <v>0</v>
      </c>
      <c r="GB991" s="126">
        <f t="shared" si="5280"/>
        <v>0</v>
      </c>
      <c r="GC991" s="126">
        <f t="shared" si="5281"/>
        <v>0</v>
      </c>
      <c r="GD991" s="126">
        <f t="shared" si="5282"/>
        <v>0</v>
      </c>
      <c r="GE991" s="126">
        <f t="shared" si="5283"/>
        <v>0</v>
      </c>
      <c r="GF991" s="126">
        <f t="shared" si="5284"/>
        <v>1</v>
      </c>
      <c r="GG991" s="126">
        <f t="shared" si="5285"/>
        <v>0</v>
      </c>
      <c r="GI991" s="126">
        <f t="shared" si="5286"/>
        <v>0</v>
      </c>
      <c r="GK991" s="126">
        <f t="shared" si="5287"/>
        <v>1</v>
      </c>
      <c r="GL991" s="126">
        <f t="shared" si="5288"/>
        <v>1</v>
      </c>
      <c r="GM991" s="126">
        <f t="shared" si="5289"/>
        <v>1</v>
      </c>
      <c r="GN991" s="126">
        <f t="shared" si="5290"/>
        <v>1</v>
      </c>
      <c r="GO991" s="126">
        <f t="shared" si="5291"/>
        <v>1</v>
      </c>
      <c r="GP991" s="126">
        <f t="shared" si="5292"/>
        <v>0</v>
      </c>
      <c r="GQ991" s="126">
        <f t="shared" si="5293"/>
        <v>1</v>
      </c>
      <c r="GS991" s="126" t="str">
        <f t="shared" si="5294"/>
        <v/>
      </c>
      <c r="GT991" s="126" t="str">
        <f t="shared" si="5295"/>
        <v/>
      </c>
      <c r="GU991" s="126">
        <f t="shared" si="5296"/>
        <v>0</v>
      </c>
      <c r="GV991" s="126">
        <f t="shared" si="5297"/>
        <v>0</v>
      </c>
      <c r="GW991" s="126">
        <f t="shared" si="5298"/>
        <v>0</v>
      </c>
      <c r="GX991" s="126">
        <f t="shared" si="5299"/>
        <v>0</v>
      </c>
      <c r="GY991" s="126">
        <f t="shared" si="5300"/>
        <v>0</v>
      </c>
      <c r="GZ991" s="126"/>
      <c r="HA991" s="126">
        <f t="shared" si="5301"/>
        <v>0</v>
      </c>
      <c r="HB991" s="126">
        <f t="shared" si="5302"/>
        <v>0</v>
      </c>
      <c r="HC991" s="126">
        <f t="shared" si="5303"/>
        <v>0</v>
      </c>
      <c r="HD991" s="126">
        <f t="shared" si="5304"/>
        <v>0</v>
      </c>
      <c r="HE991" s="126">
        <f t="shared" si="5305"/>
        <v>0</v>
      </c>
      <c r="HF991" s="126">
        <f t="shared" si="5306"/>
        <v>0</v>
      </c>
      <c r="HH991" s="126">
        <f t="shared" si="5307"/>
        <v>0</v>
      </c>
      <c r="HI991" s="126">
        <f t="shared" si="5308"/>
        <v>0</v>
      </c>
      <c r="HJ991" s="126">
        <f t="shared" si="5309"/>
        <v>0</v>
      </c>
      <c r="HK991" s="126">
        <f t="shared" si="5310"/>
        <v>0</v>
      </c>
      <c r="HL991" s="126">
        <f t="shared" si="5311"/>
        <v>0</v>
      </c>
      <c r="HM991" s="126">
        <f t="shared" si="5312"/>
        <v>0</v>
      </c>
      <c r="HO991" s="126" t="str">
        <f t="shared" si="5313"/>
        <v/>
      </c>
      <c r="HP991" s="126">
        <f t="shared" si="5314"/>
        <v>1</v>
      </c>
      <c r="HQ991" s="126" t="str">
        <f t="shared" si="5315"/>
        <v/>
      </c>
      <c r="HR991" s="122">
        <f t="shared" si="5316"/>
        <v>1</v>
      </c>
      <c r="HS991" s="126" t="str">
        <f t="shared" si="5317"/>
        <v/>
      </c>
      <c r="HT991" s="122" t="str">
        <f t="shared" si="5318"/>
        <v/>
      </c>
      <c r="HU991" s="122" t="str">
        <f t="shared" si="5319"/>
        <v/>
      </c>
      <c r="HV991" s="126" t="str">
        <f t="shared" si="5320"/>
        <v/>
      </c>
      <c r="HW991" s="126" t="str">
        <f t="shared" si="5321"/>
        <v/>
      </c>
      <c r="HX991" s="126" t="str">
        <f t="shared" si="5322"/>
        <v/>
      </c>
      <c r="HZ991" s="126" t="str">
        <f t="shared" si="5323"/>
        <v/>
      </c>
      <c r="IA991" s="126">
        <f t="shared" si="5324"/>
        <v>0</v>
      </c>
      <c r="IB991" s="126" t="str">
        <f t="shared" si="5325"/>
        <v/>
      </c>
      <c r="IC991" s="126">
        <f t="shared" si="5326"/>
        <v>0</v>
      </c>
      <c r="ID991" s="126" t="str">
        <f t="shared" si="5327"/>
        <v/>
      </c>
      <c r="IE991" s="126" t="str">
        <f t="shared" si="5328"/>
        <v/>
      </c>
      <c r="IF991" s="126" t="str">
        <f t="shared" si="5329"/>
        <v/>
      </c>
      <c r="IG991" s="126" t="str">
        <f t="shared" si="5330"/>
        <v/>
      </c>
      <c r="IH991" s="126" t="str">
        <f t="shared" si="5331"/>
        <v/>
      </c>
      <c r="II991" s="126" t="str">
        <f t="shared" si="5332"/>
        <v/>
      </c>
      <c r="IO991" s="128"/>
      <c r="IP991" s="128"/>
      <c r="IQ991" s="127"/>
      <c r="IR991" s="127"/>
      <c r="IX991" s="6"/>
      <c r="IY991" s="6"/>
      <c r="IZ991" s="7"/>
      <c r="JA991" s="7"/>
      <c r="JG991" s="12"/>
      <c r="JH991" s="12"/>
      <c r="JI991" s="13"/>
      <c r="JJ991" s="13"/>
      <c r="JN991" s="6"/>
      <c r="JO991" s="6"/>
      <c r="JQ991" s="11"/>
      <c r="JR991" s="11"/>
      <c r="JS991" s="12"/>
      <c r="JT991" s="13"/>
      <c r="JU991" s="12"/>
      <c r="JV991" s="12"/>
      <c r="JW991" s="97"/>
      <c r="JX991" s="13"/>
      <c r="JY991" s="13"/>
      <c r="JZ991" s="97"/>
      <c r="KA991" s="97"/>
      <c r="KB991" s="11"/>
      <c r="KC991" s="11"/>
      <c r="KD991" s="11"/>
      <c r="KE991" s="11"/>
    </row>
    <row r="992" spans="1:291" s="122" customFormat="1" x14ac:dyDescent="0.2">
      <c r="A992" s="146">
        <f t="shared" si="4081"/>
        <v>992</v>
      </c>
      <c r="C992" s="2">
        <v>43536</v>
      </c>
      <c r="D992" s="126">
        <v>97.534999999999997</v>
      </c>
      <c r="E992" s="126">
        <v>97.584999999999994</v>
      </c>
      <c r="F992" s="126">
        <v>97.6</v>
      </c>
      <c r="G992" s="128">
        <v>106.07</v>
      </c>
      <c r="H992" s="128">
        <v>114.31699999999999</v>
      </c>
      <c r="I992" s="128">
        <v>122.28</v>
      </c>
      <c r="J992" s="127">
        <v>146.13</v>
      </c>
      <c r="K992" s="126"/>
      <c r="M992" s="126">
        <f t="shared" si="5001"/>
        <v>97.534999999999997</v>
      </c>
      <c r="N992" s="126">
        <f t="shared" si="5002"/>
        <v>97.584999999999994</v>
      </c>
      <c r="O992" s="126">
        <f t="shared" si="5003"/>
        <v>97.6</v>
      </c>
      <c r="P992" s="127">
        <f t="shared" si="5169"/>
        <v>3398.9999999999991</v>
      </c>
      <c r="Q992" s="5">
        <f t="shared" si="5333"/>
        <v>3679.7499999999991</v>
      </c>
      <c r="R992" s="6">
        <f t="shared" si="4977"/>
        <v>3932</v>
      </c>
      <c r="S992" s="7">
        <f t="shared" si="4978"/>
        <v>4685</v>
      </c>
      <c r="V992" s="127">
        <f t="shared" si="4983"/>
        <v>4.5000000000001705</v>
      </c>
      <c r="W992" s="127">
        <f t="shared" si="4984"/>
        <v>4.4999999999987494</v>
      </c>
      <c r="X992" s="127">
        <f t="shared" si="4985"/>
        <v>4.4999999999987494</v>
      </c>
      <c r="Y992" s="127">
        <f t="shared" si="4979"/>
        <v>1.9999999999995453</v>
      </c>
      <c r="Z992" s="126">
        <f t="shared" si="4980"/>
        <v>4.2499999999986358</v>
      </c>
      <c r="AA992" s="126">
        <f t="shared" si="4981"/>
        <v>7.5</v>
      </c>
      <c r="AB992" s="126">
        <f t="shared" si="4982"/>
        <v>25.000000000000909</v>
      </c>
      <c r="AC992" s="126"/>
      <c r="AD992" s="126"/>
      <c r="AE992" s="127">
        <f t="shared" si="4998"/>
        <v>1.950000510000887</v>
      </c>
      <c r="AF992" s="127">
        <f t="shared" si="4999"/>
        <v>1.9500005099994659</v>
      </c>
      <c r="AG992" s="127">
        <f t="shared" si="5000"/>
        <v>1.9500005099994659</v>
      </c>
      <c r="AH992" s="127">
        <f t="shared" si="5163"/>
        <v>1.1666666666666665</v>
      </c>
      <c r="AI992" s="127">
        <f t="shared" si="4986"/>
        <v>1.4499999999999091</v>
      </c>
      <c r="AJ992" s="127">
        <f t="shared" si="4987"/>
        <v>0.25000000000136424</v>
      </c>
      <c r="AK992" s="127">
        <f t="shared" si="4988"/>
        <v>0.75000000000136424</v>
      </c>
      <c r="AL992" s="127">
        <f t="shared" si="4989"/>
        <v>0.49999999999863576</v>
      </c>
      <c r="AM992" s="127">
        <f t="shared" si="4990"/>
        <v>0.83333333333363591</v>
      </c>
      <c r="AN992" s="127">
        <f t="shared" si="4991"/>
        <v>2.5000000000003642</v>
      </c>
      <c r="AO992" s="127">
        <f t="shared" si="4992"/>
        <v>1</v>
      </c>
      <c r="AP992" s="127">
        <f t="shared" si="4993"/>
        <v>3.1666666666678798</v>
      </c>
      <c r="AQ992" s="127">
        <f t="shared" si="4994"/>
        <v>0.29166666666841046</v>
      </c>
      <c r="AR992" s="127">
        <f t="shared" si="4995"/>
        <v>0.99999999999909051</v>
      </c>
      <c r="AS992" s="127">
        <f t="shared" si="4996"/>
        <v>1.3055555555571221</v>
      </c>
      <c r="AT992" s="127">
        <f t="shared" si="4997"/>
        <v>0.66666666666563579</v>
      </c>
      <c r="AU992" s="126"/>
      <c r="AX992" s="11">
        <f t="shared" si="5171"/>
        <v>4.5000000000001705</v>
      </c>
      <c r="AY992" s="11">
        <f t="shared" si="5172"/>
        <v>4.4999999999987494</v>
      </c>
      <c r="AZ992" s="11">
        <f t="shared" si="5173"/>
        <v>4.4999999999987494</v>
      </c>
      <c r="BA992" s="11">
        <f t="shared" si="5174"/>
        <v>1.9999999999995453</v>
      </c>
      <c r="BB992" s="11">
        <f t="shared" si="5175"/>
        <v>4.2499999999986358</v>
      </c>
      <c r="BC992" s="12">
        <f t="shared" si="5176"/>
        <v>7.5</v>
      </c>
      <c r="BD992" s="13">
        <f t="shared" si="5177"/>
        <v>25.000000000000909</v>
      </c>
      <c r="BF992" s="11">
        <f t="shared" si="5178"/>
        <v>0.50000000000108002</v>
      </c>
      <c r="BG992" s="11">
        <f t="shared" si="5179"/>
        <v>1.950000510000887</v>
      </c>
      <c r="BH992" s="11">
        <f t="shared" si="5180"/>
        <v>1.9500005099994659</v>
      </c>
      <c r="BI992" s="11">
        <f t="shared" si="5181"/>
        <v>1.9500005099994659</v>
      </c>
      <c r="BJ992" s="11">
        <f t="shared" si="5182"/>
        <v>1.1666666666666665</v>
      </c>
      <c r="BK992" s="11">
        <f t="shared" si="5183"/>
        <v>1.4499999999999091</v>
      </c>
      <c r="BL992" s="11">
        <f t="shared" si="5184"/>
        <v>-0.25000000000136424</v>
      </c>
      <c r="BM992" s="11">
        <f t="shared" si="5185"/>
        <v>-0.75000000000136424</v>
      </c>
      <c r="BN992" s="11">
        <f t="shared" si="5186"/>
        <v>0.49999999999863576</v>
      </c>
      <c r="BO992" s="11">
        <f t="shared" si="5187"/>
        <v>-0.83333333333363591</v>
      </c>
      <c r="BP992" s="11">
        <f t="shared" si="5188"/>
        <v>-2.5000000000003642</v>
      </c>
      <c r="BQ992" s="126">
        <v>1</v>
      </c>
      <c r="BR992" s="11">
        <f t="shared" si="5189"/>
        <v>-3.1666666666678798</v>
      </c>
      <c r="BS992" s="11">
        <f t="shared" si="5190"/>
        <v>0.29166666666841046</v>
      </c>
      <c r="BT992" s="11">
        <f t="shared" si="5191"/>
        <v>0.99999999999909051</v>
      </c>
      <c r="BU992" s="11">
        <f t="shared" si="5192"/>
        <v>-1.3055555555571221</v>
      </c>
      <c r="BV992" s="11">
        <f t="shared" si="5193"/>
        <v>0.66666666666563579</v>
      </c>
      <c r="BY992" s="126"/>
      <c r="BZ992" s="126"/>
      <c r="CA992" s="122">
        <f t="shared" si="5194"/>
        <v>-1.3055555555571221</v>
      </c>
      <c r="CB992" s="126">
        <f t="shared" si="5195"/>
        <v>1</v>
      </c>
      <c r="CC992" s="126">
        <f t="shared" si="5196"/>
        <v>1</v>
      </c>
      <c r="CD992" s="126">
        <f t="shared" si="5197"/>
        <v>1</v>
      </c>
      <c r="CE992" s="126">
        <f t="shared" si="5198"/>
        <v>1</v>
      </c>
      <c r="CF992" s="126">
        <f t="shared" si="5199"/>
        <v>1</v>
      </c>
      <c r="CG992" s="126">
        <f t="shared" si="5200"/>
        <v>0</v>
      </c>
      <c r="CH992" s="126">
        <f t="shared" si="5201"/>
        <v>0</v>
      </c>
      <c r="CI992" s="126">
        <f t="shared" si="5202"/>
        <v>0</v>
      </c>
      <c r="CJ992" s="126" t="str">
        <f t="shared" si="5203"/>
        <v/>
      </c>
      <c r="CK992" s="126" t="str">
        <f t="shared" si="5204"/>
        <v/>
      </c>
      <c r="CL992" s="126">
        <f t="shared" si="5205"/>
        <v>0</v>
      </c>
      <c r="CM992" s="126" t="str">
        <f t="shared" si="5206"/>
        <v/>
      </c>
      <c r="CN992" s="126" t="str">
        <f t="shared" si="5207"/>
        <v/>
      </c>
      <c r="CO992" s="126">
        <f t="shared" si="5208"/>
        <v>0</v>
      </c>
      <c r="CP992" s="126">
        <f t="shared" si="5209"/>
        <v>0</v>
      </c>
      <c r="CQ992" s="126" t="str">
        <f t="shared" si="5210"/>
        <v/>
      </c>
      <c r="CR992" s="126"/>
      <c r="CS992" s="126">
        <f t="shared" si="5211"/>
        <v>0</v>
      </c>
      <c r="CT992" s="126">
        <f t="shared" si="5212"/>
        <v>0</v>
      </c>
      <c r="CU992" s="126">
        <f t="shared" si="5213"/>
        <v>0</v>
      </c>
      <c r="CV992" s="126">
        <f t="shared" si="5214"/>
        <v>0</v>
      </c>
      <c r="CW992" s="126">
        <f t="shared" si="5215"/>
        <v>1</v>
      </c>
      <c r="CX992" s="126" t="str">
        <f t="shared" si="5216"/>
        <v/>
      </c>
      <c r="CY992" s="126" t="str">
        <f t="shared" si="5217"/>
        <v/>
      </c>
      <c r="CZ992" s="126" t="str">
        <f t="shared" si="5218"/>
        <v/>
      </c>
      <c r="DA992" s="126" t="str">
        <f t="shared" si="5219"/>
        <v/>
      </c>
      <c r="DB992" s="126">
        <f t="shared" si="5220"/>
        <v>0</v>
      </c>
      <c r="DC992" s="126">
        <f t="shared" si="5221"/>
        <v>1</v>
      </c>
      <c r="DD992" s="126" t="str">
        <f t="shared" si="5222"/>
        <v/>
      </c>
      <c r="DE992" s="126" t="str">
        <f t="shared" si="5223"/>
        <v/>
      </c>
      <c r="DF992" s="126"/>
      <c r="DG992" s="126">
        <f t="shared" si="5224"/>
        <v>0</v>
      </c>
      <c r="DH992" s="126">
        <f t="shared" si="5225"/>
        <v>0</v>
      </c>
      <c r="DI992" s="126">
        <f t="shared" si="5226"/>
        <v>0</v>
      </c>
      <c r="DJ992" s="126">
        <f t="shared" si="5227"/>
        <v>0</v>
      </c>
      <c r="DK992" s="126">
        <f t="shared" si="5228"/>
        <v>0</v>
      </c>
      <c r="DL992" s="126"/>
      <c r="DM992" s="126">
        <f t="shared" si="5229"/>
        <v>0</v>
      </c>
      <c r="DN992" s="126" t="str">
        <f t="shared" si="5230"/>
        <v/>
      </c>
      <c r="DO992" s="126" t="str">
        <f t="shared" si="5231"/>
        <v/>
      </c>
      <c r="DP992" s="126" t="str">
        <f t="shared" si="5232"/>
        <v/>
      </c>
      <c r="DQ992" s="126" t="str">
        <f t="shared" si="5233"/>
        <v/>
      </c>
      <c r="DR992" s="126" t="str">
        <f t="shared" si="5234"/>
        <v/>
      </c>
      <c r="DS992" s="126" t="str">
        <f t="shared" si="5235"/>
        <v/>
      </c>
      <c r="DT992" s="126" t="str">
        <f t="shared" si="5236"/>
        <v/>
      </c>
      <c r="DU992" s="126" t="str">
        <f t="shared" si="5237"/>
        <v/>
      </c>
      <c r="DV992" s="126">
        <f t="shared" si="5238"/>
        <v>0</v>
      </c>
      <c r="DW992" s="126">
        <f t="shared" si="5239"/>
        <v>0</v>
      </c>
      <c r="DX992" s="126" t="str">
        <f t="shared" si="5240"/>
        <v/>
      </c>
      <c r="DY992" s="126" t="str">
        <f t="shared" si="5241"/>
        <v/>
      </c>
      <c r="EA992" s="126">
        <f t="shared" si="5242"/>
        <v>0</v>
      </c>
      <c r="EB992" s="126">
        <f t="shared" si="5243"/>
        <v>0</v>
      </c>
      <c r="EC992" s="126">
        <f t="shared" si="5244"/>
        <v>0</v>
      </c>
      <c r="ED992" s="126">
        <f t="shared" si="5245"/>
        <v>0</v>
      </c>
      <c r="EF992" s="126">
        <f t="shared" si="5246"/>
        <v>1</v>
      </c>
      <c r="EG992" s="126">
        <f t="shared" si="5247"/>
        <v>1</v>
      </c>
      <c r="EH992" s="126">
        <f t="shared" si="5248"/>
        <v>1</v>
      </c>
      <c r="EI992" s="126">
        <f t="shared" si="5249"/>
        <v>1</v>
      </c>
      <c r="EK992" s="126">
        <f t="shared" si="5250"/>
        <v>1</v>
      </c>
      <c r="EL992" s="126">
        <f t="shared" si="5251"/>
        <v>1</v>
      </c>
      <c r="EM992" s="126">
        <f t="shared" si="5252"/>
        <v>1</v>
      </c>
      <c r="EO992" s="126">
        <f t="shared" si="5253"/>
        <v>1</v>
      </c>
      <c r="EP992" s="126">
        <f t="shared" si="5254"/>
        <v>1</v>
      </c>
      <c r="EQ992" s="126">
        <f t="shared" si="5255"/>
        <v>1</v>
      </c>
      <c r="ES992" s="126">
        <f t="shared" si="5256"/>
        <v>1</v>
      </c>
      <c r="ET992" s="126">
        <f t="shared" si="5257"/>
        <v>1</v>
      </c>
      <c r="EU992" s="126">
        <f t="shared" si="5258"/>
        <v>1</v>
      </c>
      <c r="EV992" s="126">
        <f t="shared" si="5259"/>
        <v>1</v>
      </c>
      <c r="EW992" s="126">
        <f t="shared" si="5260"/>
        <v>0</v>
      </c>
      <c r="EY992" s="126">
        <f t="shared" si="5261"/>
        <v>1</v>
      </c>
      <c r="EZ992" s="126">
        <f t="shared" si="5262"/>
        <v>1</v>
      </c>
      <c r="FA992" s="126">
        <f t="shared" si="5263"/>
        <v>1</v>
      </c>
      <c r="FC992" s="126">
        <f t="shared" si="5264"/>
        <v>1</v>
      </c>
      <c r="FD992" s="126">
        <f t="shared" si="5265"/>
        <v>1</v>
      </c>
      <c r="FE992" s="126"/>
      <c r="FF992" s="126">
        <f t="shared" si="5266"/>
        <v>0</v>
      </c>
      <c r="FG992" s="126">
        <f t="shared" si="5267"/>
        <v>0</v>
      </c>
      <c r="FH992" s="126">
        <f t="shared" si="5268"/>
        <v>0</v>
      </c>
      <c r="FI992" s="126" t="str">
        <f t="shared" si="5269"/>
        <v/>
      </c>
      <c r="FJ992" s="126" t="str">
        <f t="shared" si="5270"/>
        <v/>
      </c>
      <c r="FK992" s="126" t="str">
        <f t="shared" si="5271"/>
        <v/>
      </c>
      <c r="FL992" s="126" t="str">
        <f t="shared" si="5272"/>
        <v/>
      </c>
      <c r="FN992" s="126" t="str">
        <f t="shared" si="5273"/>
        <v/>
      </c>
      <c r="FO992" s="126" t="str">
        <f t="shared" si="5274"/>
        <v/>
      </c>
      <c r="FP992" s="126" t="str">
        <f t="shared" si="5275"/>
        <v/>
      </c>
      <c r="FV992" s="126">
        <f t="shared" si="5276"/>
        <v>0</v>
      </c>
      <c r="FW992" s="126">
        <f t="shared" si="5277"/>
        <v>1</v>
      </c>
      <c r="FX992" s="126">
        <f t="shared" si="5278"/>
        <v>1</v>
      </c>
      <c r="GA992" s="126">
        <f t="shared" si="5279"/>
        <v>0</v>
      </c>
      <c r="GB992" s="126">
        <f t="shared" si="5280"/>
        <v>0</v>
      </c>
      <c r="GC992" s="126">
        <f t="shared" si="5281"/>
        <v>0</v>
      </c>
      <c r="GD992" s="126">
        <f t="shared" si="5282"/>
        <v>0</v>
      </c>
      <c r="GE992" s="126">
        <f t="shared" si="5283"/>
        <v>0</v>
      </c>
      <c r="GF992" s="126">
        <f t="shared" si="5284"/>
        <v>1</v>
      </c>
      <c r="GG992" s="126">
        <f t="shared" si="5285"/>
        <v>1</v>
      </c>
      <c r="GI992" s="126">
        <f t="shared" si="5286"/>
        <v>0</v>
      </c>
      <c r="GK992" s="126">
        <f t="shared" si="5287"/>
        <v>1</v>
      </c>
      <c r="GL992" s="126">
        <f t="shared" si="5288"/>
        <v>1</v>
      </c>
      <c r="GM992" s="126">
        <f t="shared" si="5289"/>
        <v>1</v>
      </c>
      <c r="GN992" s="126">
        <f t="shared" si="5290"/>
        <v>1</v>
      </c>
      <c r="GO992" s="126">
        <f t="shared" si="5291"/>
        <v>1</v>
      </c>
      <c r="GP992" s="126">
        <f t="shared" si="5292"/>
        <v>0</v>
      </c>
      <c r="GQ992" s="126">
        <f t="shared" si="5293"/>
        <v>0</v>
      </c>
      <c r="GS992" s="126" t="str">
        <f t="shared" si="5294"/>
        <v/>
      </c>
      <c r="GT992" s="126" t="str">
        <f t="shared" si="5295"/>
        <v/>
      </c>
      <c r="GU992" s="126">
        <f t="shared" si="5296"/>
        <v>0</v>
      </c>
      <c r="GV992" s="126">
        <f t="shared" si="5297"/>
        <v>0</v>
      </c>
      <c r="GW992" s="126">
        <f t="shared" si="5298"/>
        <v>0</v>
      </c>
      <c r="GX992" s="126">
        <f t="shared" si="5299"/>
        <v>0</v>
      </c>
      <c r="GY992" s="126">
        <f t="shared" si="5300"/>
        <v>0</v>
      </c>
      <c r="GZ992" s="126"/>
      <c r="HA992" s="126">
        <f t="shared" si="5301"/>
        <v>0</v>
      </c>
      <c r="HB992" s="126">
        <f t="shared" si="5302"/>
        <v>0</v>
      </c>
      <c r="HC992" s="126">
        <f t="shared" si="5303"/>
        <v>0</v>
      </c>
      <c r="HD992" s="126">
        <f t="shared" si="5304"/>
        <v>0</v>
      </c>
      <c r="HE992" s="126">
        <f t="shared" si="5305"/>
        <v>0</v>
      </c>
      <c r="HF992" s="126">
        <f t="shared" si="5306"/>
        <v>0</v>
      </c>
      <c r="HH992" s="126">
        <f t="shared" si="5307"/>
        <v>0</v>
      </c>
      <c r="HI992" s="126">
        <f t="shared" si="5308"/>
        <v>0</v>
      </c>
      <c r="HJ992" s="126">
        <f t="shared" si="5309"/>
        <v>0</v>
      </c>
      <c r="HK992" s="126">
        <f t="shared" si="5310"/>
        <v>0</v>
      </c>
      <c r="HL992" s="126">
        <f t="shared" si="5311"/>
        <v>0</v>
      </c>
      <c r="HM992" s="126">
        <f t="shared" si="5312"/>
        <v>0</v>
      </c>
      <c r="HO992" s="126">
        <f t="shared" si="5313"/>
        <v>1</v>
      </c>
      <c r="HP992" s="126" t="str">
        <f t="shared" si="5314"/>
        <v/>
      </c>
      <c r="HQ992" s="126">
        <f t="shared" si="5315"/>
        <v>1</v>
      </c>
      <c r="HR992" s="122" t="str">
        <f t="shared" si="5316"/>
        <v/>
      </c>
      <c r="HS992" s="126">
        <f t="shared" si="5317"/>
        <v>1</v>
      </c>
      <c r="HT992" s="122" t="str">
        <f t="shared" si="5318"/>
        <v/>
      </c>
      <c r="HU992" s="122" t="str">
        <f t="shared" si="5319"/>
        <v/>
      </c>
      <c r="HV992" s="126" t="str">
        <f t="shared" si="5320"/>
        <v/>
      </c>
      <c r="HW992" s="126" t="str">
        <f t="shared" si="5321"/>
        <v/>
      </c>
      <c r="HX992" s="126" t="str">
        <f t="shared" si="5322"/>
        <v/>
      </c>
      <c r="HZ992" s="126">
        <f t="shared" si="5323"/>
        <v>1</v>
      </c>
      <c r="IA992" s="126" t="str">
        <f t="shared" si="5324"/>
        <v/>
      </c>
      <c r="IB992" s="126">
        <f t="shared" si="5325"/>
        <v>1</v>
      </c>
      <c r="IC992" s="126" t="str">
        <f t="shared" si="5326"/>
        <v/>
      </c>
      <c r="ID992" s="126">
        <f t="shared" si="5327"/>
        <v>1</v>
      </c>
      <c r="IE992" s="126" t="str">
        <f t="shared" si="5328"/>
        <v/>
      </c>
      <c r="IF992" s="126" t="str">
        <f t="shared" si="5329"/>
        <v/>
      </c>
      <c r="IG992" s="126" t="str">
        <f t="shared" si="5330"/>
        <v/>
      </c>
      <c r="IH992" s="126" t="str">
        <f t="shared" si="5331"/>
        <v/>
      </c>
      <c r="II992" s="126" t="str">
        <f t="shared" si="5332"/>
        <v/>
      </c>
      <c r="IO992" s="128"/>
      <c r="IP992" s="128"/>
      <c r="IQ992" s="127"/>
      <c r="IR992" s="127"/>
      <c r="IX992" s="6"/>
      <c r="IY992" s="6"/>
      <c r="IZ992" s="7"/>
      <c r="JA992" s="7"/>
      <c r="JG992" s="12"/>
      <c r="JH992" s="12"/>
      <c r="JI992" s="13"/>
      <c r="JJ992" s="13"/>
      <c r="JN992" s="6"/>
      <c r="JO992" s="6"/>
      <c r="JQ992" s="11"/>
      <c r="JR992" s="11"/>
      <c r="JS992" s="12"/>
      <c r="JT992" s="13"/>
      <c r="JU992" s="12"/>
      <c r="JV992" s="12"/>
      <c r="JW992" s="97"/>
      <c r="JX992" s="13"/>
      <c r="JY992" s="13"/>
      <c r="JZ992" s="97"/>
      <c r="KA992" s="97"/>
      <c r="KB992" s="11"/>
      <c r="KC992" s="11"/>
      <c r="KD992" s="11"/>
      <c r="KE992" s="11"/>
    </row>
    <row r="993" spans="1:291" s="122" customFormat="1" x14ac:dyDescent="0.2">
      <c r="A993" s="146">
        <f t="shared" si="4081"/>
        <v>993</v>
      </c>
      <c r="C993" s="2">
        <v>43537</v>
      </c>
      <c r="D993" s="126">
        <v>97.534999999999997</v>
      </c>
      <c r="E993" s="126">
        <v>97.584999999999994</v>
      </c>
      <c r="F993" s="126">
        <v>97.594999999999999</v>
      </c>
      <c r="G993" s="128">
        <v>106.071</v>
      </c>
      <c r="H993" s="128">
        <v>114.31699999999999</v>
      </c>
      <c r="I993" s="128">
        <v>122.27500000000001</v>
      </c>
      <c r="J993" s="127">
        <v>146.04</v>
      </c>
      <c r="K993" s="126"/>
      <c r="M993" s="126">
        <f t="shared" si="5001"/>
        <v>97.534999999999997</v>
      </c>
      <c r="N993" s="126">
        <f t="shared" si="5002"/>
        <v>97.584999999999994</v>
      </c>
      <c r="O993" s="126">
        <f t="shared" si="5003"/>
        <v>97.594999999999999</v>
      </c>
      <c r="P993" s="127">
        <f t="shared" si="5169"/>
        <v>3399.125</v>
      </c>
      <c r="Q993" s="5">
        <f t="shared" si="5333"/>
        <v>3679.7499999999991</v>
      </c>
      <c r="R993" s="6">
        <f t="shared" si="4977"/>
        <v>3931.5000000000005</v>
      </c>
      <c r="S993" s="7">
        <f t="shared" si="4978"/>
        <v>4675.9999999999991</v>
      </c>
      <c r="V993" s="127">
        <f t="shared" si="4983"/>
        <v>0</v>
      </c>
      <c r="W993" s="127">
        <f t="shared" si="4984"/>
        <v>0</v>
      </c>
      <c r="X993" s="127">
        <f t="shared" si="4985"/>
        <v>0.49999999999954525</v>
      </c>
      <c r="Y993" s="127">
        <f t="shared" si="4979"/>
        <v>0.12500000000090949</v>
      </c>
      <c r="Z993" s="126">
        <f t="shared" si="4980"/>
        <v>0</v>
      </c>
      <c r="AA993" s="126">
        <f t="shared" si="4981"/>
        <v>0.49999999999954525</v>
      </c>
      <c r="AB993" s="126">
        <f t="shared" si="4982"/>
        <v>9.0000000000009095</v>
      </c>
      <c r="AC993" s="126"/>
      <c r="AD993" s="126"/>
      <c r="AE993" s="127">
        <f t="shared" si="4998"/>
        <v>0</v>
      </c>
      <c r="AF993" s="127">
        <f t="shared" si="4999"/>
        <v>0</v>
      </c>
      <c r="AG993" s="127">
        <f t="shared" si="5000"/>
        <v>0.49999999999954525</v>
      </c>
      <c r="AH993" s="127">
        <f t="shared" si="5163"/>
        <v>0.25000000000181899</v>
      </c>
      <c r="AI993" s="127">
        <f t="shared" si="4986"/>
        <v>0.25000000000181899</v>
      </c>
      <c r="AJ993" s="127">
        <f t="shared" si="4987"/>
        <v>0.29999999999972715</v>
      </c>
      <c r="AK993" s="127">
        <f t="shared" si="4988"/>
        <v>0.33333333333303017</v>
      </c>
      <c r="AL993" s="127">
        <f t="shared" si="4989"/>
        <v>0.24999999999977263</v>
      </c>
      <c r="AM993" s="127">
        <f t="shared" si="4990"/>
        <v>2.5000000000007581</v>
      </c>
      <c r="AN993" s="127">
        <f t="shared" si="4991"/>
        <v>3.1000000000008185</v>
      </c>
      <c r="AO993" s="127">
        <f t="shared" si="4992"/>
        <v>1</v>
      </c>
      <c r="AP993" s="127">
        <f t="shared" si="4993"/>
        <v>8.3333333336668147E-2</v>
      </c>
      <c r="AQ993" s="127">
        <f t="shared" si="4994"/>
        <v>2.0000000000012128</v>
      </c>
      <c r="AR993" s="127">
        <f t="shared" si="4995"/>
        <v>0.45000000000163709</v>
      </c>
      <c r="AS993" s="127">
        <f t="shared" si="4996"/>
        <v>2.0000000000002021</v>
      </c>
      <c r="AT993" s="127">
        <f t="shared" si="4997"/>
        <v>1.4500000000019402</v>
      </c>
      <c r="AU993" s="126"/>
      <c r="AX993" s="11">
        <f t="shared" si="5171"/>
        <v>0</v>
      </c>
      <c r="AY993" s="11">
        <f t="shared" si="5172"/>
        <v>0</v>
      </c>
      <c r="AZ993" s="11">
        <f t="shared" si="5173"/>
        <v>-0.49999999999954525</v>
      </c>
      <c r="BA993" s="11">
        <f t="shared" si="5174"/>
        <v>0.12500000000090949</v>
      </c>
      <c r="BB993" s="11">
        <f t="shared" si="5175"/>
        <v>0</v>
      </c>
      <c r="BC993" s="12">
        <f t="shared" si="5176"/>
        <v>-0.49999999999954525</v>
      </c>
      <c r="BD993" s="13">
        <f t="shared" si="5177"/>
        <v>-9.0000000000009095</v>
      </c>
      <c r="BF993" s="11">
        <f t="shared" si="5178"/>
        <v>-0.25000000000181899</v>
      </c>
      <c r="BG993" s="11">
        <f t="shared" si="5179"/>
        <v>0</v>
      </c>
      <c r="BH993" s="11">
        <f t="shared" si="5180"/>
        <v>0</v>
      </c>
      <c r="BI993" s="11">
        <f t="shared" si="5181"/>
        <v>-0.49999999999954525</v>
      </c>
      <c r="BJ993" s="11">
        <f t="shared" si="5182"/>
        <v>0.25000000000181899</v>
      </c>
      <c r="BK993" s="11">
        <f t="shared" si="5183"/>
        <v>0.25000000000181899</v>
      </c>
      <c r="BL993" s="11">
        <f t="shared" si="5184"/>
        <v>0.29999999999972715</v>
      </c>
      <c r="BM993" s="11">
        <f t="shared" si="5185"/>
        <v>0.33333333333303017</v>
      </c>
      <c r="BN993" s="11">
        <f t="shared" si="5186"/>
        <v>0.24999999999977263</v>
      </c>
      <c r="BO993" s="11">
        <f t="shared" si="5187"/>
        <v>2.5000000000007581</v>
      </c>
      <c r="BP993" s="11">
        <f t="shared" si="5188"/>
        <v>3.1000000000008185</v>
      </c>
      <c r="BQ993" s="126">
        <v>1</v>
      </c>
      <c r="BR993" s="11">
        <f t="shared" si="5189"/>
        <v>-8.3333333336668147E-2</v>
      </c>
      <c r="BS993" s="11">
        <f t="shared" si="5190"/>
        <v>2.0000000000012128</v>
      </c>
      <c r="BT993" s="11">
        <f t="shared" si="5191"/>
        <v>0.45000000000163709</v>
      </c>
      <c r="BU993" s="11">
        <f t="shared" si="5192"/>
        <v>2.0000000000002021</v>
      </c>
      <c r="BV993" s="11">
        <f t="shared" si="5193"/>
        <v>1.4500000000019402</v>
      </c>
      <c r="BY993" s="126"/>
      <c r="BZ993" s="126"/>
      <c r="CA993" s="122">
        <f t="shared" si="5194"/>
        <v>2.0000000000002021</v>
      </c>
      <c r="CB993" s="126">
        <f t="shared" si="5195"/>
        <v>1</v>
      </c>
      <c r="CC993" s="126">
        <f t="shared" si="5196"/>
        <v>1</v>
      </c>
      <c r="CD993" s="126">
        <f t="shared" si="5197"/>
        <v>0</v>
      </c>
      <c r="CE993" s="126">
        <f t="shared" si="5198"/>
        <v>0</v>
      </c>
      <c r="CF993" s="126">
        <f t="shared" si="5199"/>
        <v>0</v>
      </c>
      <c r="CG993" s="126" t="str">
        <f t="shared" si="5200"/>
        <v/>
      </c>
      <c r="CH993" s="126">
        <f t="shared" si="5201"/>
        <v>1</v>
      </c>
      <c r="CI993" s="126">
        <f t="shared" si="5202"/>
        <v>1</v>
      </c>
      <c r="CJ993" s="126" t="str">
        <f t="shared" si="5203"/>
        <v/>
      </c>
      <c r="CK993" s="126" t="str">
        <f t="shared" si="5204"/>
        <v/>
      </c>
      <c r="CL993" s="126">
        <f t="shared" si="5205"/>
        <v>1</v>
      </c>
      <c r="CM993" s="126">
        <f t="shared" si="5206"/>
        <v>1</v>
      </c>
      <c r="CN993" s="126">
        <f t="shared" si="5207"/>
        <v>1</v>
      </c>
      <c r="CO993" s="126" t="str">
        <f t="shared" si="5208"/>
        <v/>
      </c>
      <c r="CP993" s="126">
        <f t="shared" si="5209"/>
        <v>1</v>
      </c>
      <c r="CQ993" s="126" t="str">
        <f t="shared" si="5210"/>
        <v/>
      </c>
      <c r="CR993" s="126"/>
      <c r="CS993" s="126">
        <f t="shared" si="5211"/>
        <v>1</v>
      </c>
      <c r="CT993" s="126">
        <f t="shared" si="5212"/>
        <v>1</v>
      </c>
      <c r="CU993" s="126">
        <f t="shared" si="5213"/>
        <v>0</v>
      </c>
      <c r="CV993" s="126">
        <f t="shared" si="5214"/>
        <v>0</v>
      </c>
      <c r="CW993" s="126">
        <f t="shared" si="5215"/>
        <v>1</v>
      </c>
      <c r="CX993" s="126" t="str">
        <f t="shared" si="5216"/>
        <v/>
      </c>
      <c r="CY993" s="126" t="str">
        <f t="shared" si="5217"/>
        <v/>
      </c>
      <c r="CZ993" s="126" t="str">
        <f t="shared" si="5218"/>
        <v/>
      </c>
      <c r="DA993" s="126" t="str">
        <f t="shared" si="5219"/>
        <v/>
      </c>
      <c r="DB993" s="126">
        <f t="shared" si="5220"/>
        <v>0</v>
      </c>
      <c r="DC993" s="126">
        <f t="shared" si="5221"/>
        <v>1</v>
      </c>
      <c r="DD993" s="126" t="str">
        <f t="shared" si="5222"/>
        <v/>
      </c>
      <c r="DE993" s="126" t="str">
        <f t="shared" si="5223"/>
        <v/>
      </c>
      <c r="DF993" s="126"/>
      <c r="DG993" s="126">
        <f t="shared" si="5224"/>
        <v>1</v>
      </c>
      <c r="DH993" s="126">
        <f t="shared" si="5225"/>
        <v>1</v>
      </c>
      <c r="DI993" s="126">
        <f t="shared" si="5226"/>
        <v>0</v>
      </c>
      <c r="DJ993" s="126">
        <f t="shared" si="5227"/>
        <v>0</v>
      </c>
      <c r="DK993" s="126">
        <f t="shared" si="5228"/>
        <v>0</v>
      </c>
      <c r="DL993" s="126"/>
      <c r="DM993" s="126">
        <f t="shared" si="5229"/>
        <v>1</v>
      </c>
      <c r="DN993" s="126" t="str">
        <f t="shared" si="5230"/>
        <v/>
      </c>
      <c r="DO993" s="126" t="str">
        <f t="shared" si="5231"/>
        <v/>
      </c>
      <c r="DP993" s="126" t="str">
        <f t="shared" si="5232"/>
        <v/>
      </c>
      <c r="DQ993" s="126" t="str">
        <f t="shared" si="5233"/>
        <v/>
      </c>
      <c r="DR993" s="126" t="str">
        <f t="shared" si="5234"/>
        <v/>
      </c>
      <c r="DS993" s="126" t="str">
        <f t="shared" si="5235"/>
        <v/>
      </c>
      <c r="DT993" s="126" t="str">
        <f t="shared" si="5236"/>
        <v/>
      </c>
      <c r="DU993" s="126" t="str">
        <f t="shared" si="5237"/>
        <v/>
      </c>
      <c r="DV993" s="126">
        <f t="shared" si="5238"/>
        <v>0</v>
      </c>
      <c r="DW993" s="126">
        <f t="shared" si="5239"/>
        <v>0</v>
      </c>
      <c r="DX993" s="126" t="str">
        <f t="shared" si="5240"/>
        <v/>
      </c>
      <c r="DY993" s="126" t="str">
        <f t="shared" si="5241"/>
        <v/>
      </c>
      <c r="EA993" s="126">
        <f t="shared" si="5242"/>
        <v>1</v>
      </c>
      <c r="EB993" s="126">
        <f t="shared" si="5243"/>
        <v>1</v>
      </c>
      <c r="EC993" s="126">
        <f t="shared" si="5244"/>
        <v>0</v>
      </c>
      <c r="ED993" s="126">
        <f t="shared" si="5245"/>
        <v>0</v>
      </c>
      <c r="EF993" s="126">
        <f t="shared" si="5246"/>
        <v>1</v>
      </c>
      <c r="EG993" s="126">
        <f t="shared" si="5247"/>
        <v>0</v>
      </c>
      <c r="EH993" s="126">
        <f t="shared" si="5248"/>
        <v>0</v>
      </c>
      <c r="EI993" s="126">
        <f t="shared" si="5249"/>
        <v>0</v>
      </c>
      <c r="EK993" s="126">
        <f t="shared" si="5250"/>
        <v>1</v>
      </c>
      <c r="EL993" s="126">
        <f t="shared" si="5251"/>
        <v>0</v>
      </c>
      <c r="EM993" s="126">
        <f t="shared" si="5252"/>
        <v>0</v>
      </c>
      <c r="EO993" s="126">
        <f t="shared" si="5253"/>
        <v>1</v>
      </c>
      <c r="EP993" s="126">
        <f t="shared" si="5254"/>
        <v>1</v>
      </c>
      <c r="EQ993" s="126">
        <f t="shared" si="5255"/>
        <v>1</v>
      </c>
      <c r="ES993" s="126">
        <f t="shared" si="5256"/>
        <v>0</v>
      </c>
      <c r="ET993" s="126">
        <f t="shared" si="5257"/>
        <v>1</v>
      </c>
      <c r="EU993" s="126">
        <f t="shared" si="5258"/>
        <v>1</v>
      </c>
      <c r="EV993" s="126">
        <f t="shared" si="5259"/>
        <v>1</v>
      </c>
      <c r="EW993" s="126">
        <f t="shared" si="5260"/>
        <v>0</v>
      </c>
      <c r="EY993" s="126">
        <f t="shared" si="5261"/>
        <v>0</v>
      </c>
      <c r="EZ993" s="126">
        <f t="shared" si="5262"/>
        <v>1</v>
      </c>
      <c r="FA993" s="126">
        <f t="shared" si="5263"/>
        <v>1</v>
      </c>
      <c r="FC993" s="126">
        <f t="shared" si="5264"/>
        <v>1</v>
      </c>
      <c r="FD993" s="126">
        <f t="shared" si="5265"/>
        <v>1</v>
      </c>
      <c r="FE993" s="126"/>
      <c r="FF993" s="126">
        <f t="shared" si="5266"/>
        <v>1</v>
      </c>
      <c r="FG993" s="126">
        <f t="shared" si="5267"/>
        <v>1</v>
      </c>
      <c r="FH993" s="126">
        <f t="shared" si="5268"/>
        <v>1</v>
      </c>
      <c r="FI993" s="126">
        <f t="shared" si="5269"/>
        <v>0</v>
      </c>
      <c r="FJ993" s="126">
        <f t="shared" si="5270"/>
        <v>0</v>
      </c>
      <c r="FK993" s="126">
        <f t="shared" si="5271"/>
        <v>0</v>
      </c>
      <c r="FL993" s="126">
        <f t="shared" si="5272"/>
        <v>1</v>
      </c>
      <c r="FN993" s="126" t="str">
        <f t="shared" si="5273"/>
        <v/>
      </c>
      <c r="FO993" s="126" t="str">
        <f t="shared" si="5274"/>
        <v/>
      </c>
      <c r="FP993" s="126" t="str">
        <f t="shared" si="5275"/>
        <v/>
      </c>
      <c r="FV993" s="126">
        <f t="shared" si="5276"/>
        <v>1</v>
      </c>
      <c r="FW993" s="126">
        <f t="shared" si="5277"/>
        <v>0</v>
      </c>
      <c r="FX993" s="126">
        <f t="shared" si="5278"/>
        <v>0</v>
      </c>
      <c r="GA993" s="126">
        <f t="shared" si="5279"/>
        <v>0</v>
      </c>
      <c r="GB993" s="126">
        <f t="shared" si="5280"/>
        <v>1</v>
      </c>
      <c r="GC993" s="126">
        <f t="shared" si="5281"/>
        <v>1</v>
      </c>
      <c r="GD993" s="126">
        <f t="shared" si="5282"/>
        <v>1</v>
      </c>
      <c r="GE993" s="126">
        <f t="shared" si="5283"/>
        <v>0</v>
      </c>
      <c r="GF993" s="126">
        <f t="shared" si="5284"/>
        <v>0</v>
      </c>
      <c r="GG993" s="126">
        <f t="shared" si="5285"/>
        <v>0</v>
      </c>
      <c r="GI993" s="126">
        <f t="shared" si="5286"/>
        <v>0</v>
      </c>
      <c r="GK993" s="126">
        <f t="shared" si="5287"/>
        <v>1</v>
      </c>
      <c r="GL993" s="126">
        <f t="shared" si="5288"/>
        <v>0</v>
      </c>
      <c r="GM993" s="126">
        <f t="shared" si="5289"/>
        <v>0</v>
      </c>
      <c r="GN993" s="126">
        <f t="shared" si="5290"/>
        <v>0</v>
      </c>
      <c r="GO993" s="126">
        <f t="shared" si="5291"/>
        <v>1</v>
      </c>
      <c r="GP993" s="126">
        <f t="shared" si="5292"/>
        <v>1</v>
      </c>
      <c r="GQ993" s="126">
        <f t="shared" si="5293"/>
        <v>1</v>
      </c>
      <c r="GS993" s="126" t="str">
        <f t="shared" si="5294"/>
        <v/>
      </c>
      <c r="GT993" s="126" t="str">
        <f t="shared" si="5295"/>
        <v/>
      </c>
      <c r="GU993" s="126">
        <f t="shared" si="5296"/>
        <v>0</v>
      </c>
      <c r="GV993" s="126">
        <f t="shared" si="5297"/>
        <v>0</v>
      </c>
      <c r="GW993" s="126">
        <f t="shared" si="5298"/>
        <v>0</v>
      </c>
      <c r="GX993" s="126">
        <f t="shared" si="5299"/>
        <v>0</v>
      </c>
      <c r="GY993" s="126">
        <f t="shared" si="5300"/>
        <v>0</v>
      </c>
      <c r="GZ993" s="126"/>
      <c r="HA993" s="126">
        <f t="shared" si="5301"/>
        <v>1</v>
      </c>
      <c r="HB993" s="126">
        <f t="shared" si="5302"/>
        <v>0</v>
      </c>
      <c r="HC993" s="126">
        <f t="shared" si="5303"/>
        <v>0</v>
      </c>
      <c r="HD993" s="126">
        <f t="shared" si="5304"/>
        <v>0</v>
      </c>
      <c r="HE993" s="126">
        <f t="shared" si="5305"/>
        <v>0</v>
      </c>
      <c r="HF993" s="126">
        <f t="shared" si="5306"/>
        <v>0</v>
      </c>
      <c r="HH993" s="126">
        <f t="shared" si="5307"/>
        <v>1</v>
      </c>
      <c r="HI993" s="126">
        <f t="shared" si="5308"/>
        <v>0</v>
      </c>
      <c r="HJ993" s="126">
        <f t="shared" si="5309"/>
        <v>0</v>
      </c>
      <c r="HK993" s="126">
        <f t="shared" si="5310"/>
        <v>0</v>
      </c>
      <c r="HL993" s="126">
        <f t="shared" si="5311"/>
        <v>0</v>
      </c>
      <c r="HM993" s="126">
        <f t="shared" si="5312"/>
        <v>0</v>
      </c>
      <c r="HO993" s="126" t="str">
        <f t="shared" si="5313"/>
        <v/>
      </c>
      <c r="HP993" s="126">
        <f t="shared" si="5314"/>
        <v>1</v>
      </c>
      <c r="HQ993" s="126" t="str">
        <f t="shared" si="5315"/>
        <v/>
      </c>
      <c r="HR993" s="122" t="str">
        <f t="shared" si="5316"/>
        <v/>
      </c>
      <c r="HS993" s="126" t="str">
        <f t="shared" si="5317"/>
        <v/>
      </c>
      <c r="HT993" s="122" t="str">
        <f t="shared" si="5318"/>
        <v/>
      </c>
      <c r="HU993" s="122" t="str">
        <f t="shared" si="5319"/>
        <v/>
      </c>
      <c r="HV993" s="126" t="str">
        <f t="shared" si="5320"/>
        <v/>
      </c>
      <c r="HW993" s="126" t="str">
        <f t="shared" si="5321"/>
        <v/>
      </c>
      <c r="HX993" s="126" t="str">
        <f t="shared" si="5322"/>
        <v/>
      </c>
      <c r="HZ993" s="126" t="str">
        <f t="shared" si="5323"/>
        <v/>
      </c>
      <c r="IA993" s="126">
        <f t="shared" si="5324"/>
        <v>1</v>
      </c>
      <c r="IB993" s="126" t="str">
        <f t="shared" si="5325"/>
        <v/>
      </c>
      <c r="IC993" s="126" t="str">
        <f t="shared" si="5326"/>
        <v/>
      </c>
      <c r="ID993" s="126" t="str">
        <f t="shared" si="5327"/>
        <v/>
      </c>
      <c r="IE993" s="126" t="str">
        <f t="shared" si="5328"/>
        <v/>
      </c>
      <c r="IF993" s="126" t="str">
        <f t="shared" si="5329"/>
        <v/>
      </c>
      <c r="IG993" s="126" t="str">
        <f t="shared" si="5330"/>
        <v/>
      </c>
      <c r="IH993" s="126" t="str">
        <f t="shared" si="5331"/>
        <v/>
      </c>
      <c r="II993" s="126" t="str">
        <f t="shared" si="5332"/>
        <v/>
      </c>
      <c r="IO993" s="128"/>
      <c r="IP993" s="128"/>
      <c r="IQ993" s="127"/>
      <c r="IR993" s="127"/>
      <c r="IX993" s="6"/>
      <c r="IY993" s="6"/>
      <c r="IZ993" s="7"/>
      <c r="JA993" s="7"/>
      <c r="JG993" s="12"/>
      <c r="JH993" s="12"/>
      <c r="JI993" s="13"/>
      <c r="JJ993" s="13"/>
      <c r="JN993" s="6"/>
      <c r="JO993" s="6"/>
      <c r="JQ993" s="11"/>
      <c r="JR993" s="11"/>
      <c r="JS993" s="12"/>
      <c r="JT993" s="13"/>
      <c r="JU993" s="12"/>
      <c r="JV993" s="12"/>
      <c r="JW993" s="97"/>
      <c r="JX993" s="13"/>
      <c r="JY993" s="13"/>
      <c r="JZ993" s="97"/>
      <c r="KA993" s="97"/>
      <c r="KB993" s="11"/>
      <c r="KC993" s="11"/>
      <c r="KD993" s="11"/>
      <c r="KE993" s="11"/>
    </row>
    <row r="994" spans="1:291" s="122" customFormat="1" x14ac:dyDescent="0.2">
      <c r="A994" s="146">
        <f t="shared" si="4081"/>
        <v>994</v>
      </c>
      <c r="C994" s="2">
        <v>43538</v>
      </c>
      <c r="D994" s="126">
        <v>97.525000000000006</v>
      </c>
      <c r="E994" s="126">
        <v>97.575000000000003</v>
      </c>
      <c r="F994" s="126">
        <v>97.584999999999994</v>
      </c>
      <c r="G994" s="128">
        <v>106.062</v>
      </c>
      <c r="H994" s="128">
        <v>114.295</v>
      </c>
      <c r="I994" s="128">
        <v>122.22499999999999</v>
      </c>
      <c r="J994" s="127">
        <v>145.16</v>
      </c>
      <c r="K994" s="126"/>
      <c r="M994" s="126">
        <f t="shared" si="5001"/>
        <v>97.525000000000006</v>
      </c>
      <c r="N994" s="126">
        <f t="shared" si="5002"/>
        <v>97.575000000000003</v>
      </c>
      <c r="O994" s="126">
        <f t="shared" si="5003"/>
        <v>97.584999999999994</v>
      </c>
      <c r="P994" s="127">
        <f t="shared" si="5169"/>
        <v>3398.2499999999995</v>
      </c>
      <c r="Q994" s="5">
        <f t="shared" si="5333"/>
        <v>3677.5</v>
      </c>
      <c r="R994" s="6">
        <f t="shared" si="4977"/>
        <v>3926.4999999999995</v>
      </c>
      <c r="S994" s="7">
        <f t="shared" si="4978"/>
        <v>4656</v>
      </c>
      <c r="V994" s="127">
        <f t="shared" si="4983"/>
        <v>0.99999999999909051</v>
      </c>
      <c r="W994" s="127">
        <f t="shared" si="4984"/>
        <v>0.99999999999909051</v>
      </c>
      <c r="X994" s="127">
        <f t="shared" si="4985"/>
        <v>1.0000000000005116</v>
      </c>
      <c r="Y994" s="127">
        <f t="shared" si="4979"/>
        <v>0.87500000000045475</v>
      </c>
      <c r="Z994" s="126">
        <f t="shared" si="4980"/>
        <v>2.2499999999990905</v>
      </c>
      <c r="AA994" s="126">
        <f t="shared" si="4981"/>
        <v>5.0000000000009095</v>
      </c>
      <c r="AB994" s="126">
        <f t="shared" si="4982"/>
        <v>19.999999999999091</v>
      </c>
      <c r="AC994" s="126"/>
      <c r="AD994" s="126"/>
      <c r="AE994" s="127">
        <f t="shared" si="4998"/>
        <v>0.34999973000041784</v>
      </c>
      <c r="AF994" s="127">
        <f t="shared" si="4999"/>
        <v>0.34999973000041784</v>
      </c>
      <c r="AG994" s="127">
        <f t="shared" si="5000"/>
        <v>0.34999972999899676</v>
      </c>
      <c r="AH994" s="127">
        <f t="shared" si="5163"/>
        <v>0.2500000000015159</v>
      </c>
      <c r="AI994" s="127">
        <f t="shared" si="4986"/>
        <v>0.40000000000145519</v>
      </c>
      <c r="AJ994" s="127">
        <f t="shared" si="4987"/>
        <v>0.75000000000145484</v>
      </c>
      <c r="AK994" s="127">
        <f t="shared" si="4988"/>
        <v>1.0833333333348492</v>
      </c>
      <c r="AL994" s="127">
        <f t="shared" si="4989"/>
        <v>0.25000000000136424</v>
      </c>
      <c r="AM994" s="127">
        <f t="shared" si="4990"/>
        <v>1.6666666666654537</v>
      </c>
      <c r="AN994" s="127">
        <f t="shared" si="4991"/>
        <v>2.9999999999987264</v>
      </c>
      <c r="AO994" s="127">
        <f t="shared" si="4992"/>
        <v>1</v>
      </c>
      <c r="AP994" s="127">
        <f t="shared" si="4993"/>
        <v>1.7500000000039413</v>
      </c>
      <c r="AQ994" s="127">
        <f t="shared" si="4994"/>
        <v>4.1666666663179974E-2</v>
      </c>
      <c r="AR994" s="127">
        <f t="shared" si="4995"/>
        <v>0.24999999999945421</v>
      </c>
      <c r="AS994" s="127">
        <f t="shared" si="4996"/>
        <v>2.1944444444451516</v>
      </c>
      <c r="AT994" s="127">
        <f t="shared" si="4997"/>
        <v>0.91666666666563579</v>
      </c>
      <c r="AU994" s="126"/>
      <c r="AX994" s="11">
        <f t="shared" si="5171"/>
        <v>-0.99999999999909051</v>
      </c>
      <c r="AY994" s="11">
        <f t="shared" si="5172"/>
        <v>-0.99999999999909051</v>
      </c>
      <c r="AZ994" s="11">
        <f t="shared" si="5173"/>
        <v>-1.0000000000005116</v>
      </c>
      <c r="BA994" s="11">
        <f t="shared" si="5174"/>
        <v>-0.87500000000045475</v>
      </c>
      <c r="BB994" s="11">
        <f t="shared" si="5175"/>
        <v>-2.2499999999990905</v>
      </c>
      <c r="BC994" s="12">
        <f t="shared" si="5176"/>
        <v>-5.0000000000009095</v>
      </c>
      <c r="BD994" s="13">
        <f t="shared" si="5177"/>
        <v>-19.999999999999091</v>
      </c>
      <c r="BF994" s="11">
        <f t="shared" si="5178"/>
        <v>0.75000000000181899</v>
      </c>
      <c r="BG994" s="11">
        <f t="shared" si="5179"/>
        <v>0.34999973000041784</v>
      </c>
      <c r="BH994" s="11">
        <f t="shared" si="5180"/>
        <v>0.34999973000041784</v>
      </c>
      <c r="BI994" s="11">
        <f t="shared" si="5181"/>
        <v>0.34999972999899676</v>
      </c>
      <c r="BJ994" s="11">
        <f t="shared" si="5182"/>
        <v>-0.2500000000015159</v>
      </c>
      <c r="BK994" s="11">
        <f t="shared" si="5183"/>
        <v>-0.40000000000145519</v>
      </c>
      <c r="BL994" s="11">
        <f t="shared" si="5184"/>
        <v>0.75000000000145484</v>
      </c>
      <c r="BM994" s="11">
        <f t="shared" si="5185"/>
        <v>1.0833333333348492</v>
      </c>
      <c r="BN994" s="11">
        <f t="shared" si="5186"/>
        <v>0.25000000000136424</v>
      </c>
      <c r="BO994" s="11">
        <f t="shared" si="5187"/>
        <v>1.6666666666654537</v>
      </c>
      <c r="BP994" s="11">
        <f t="shared" si="5188"/>
        <v>2.9999999999987264</v>
      </c>
      <c r="BQ994" s="126">
        <v>1</v>
      </c>
      <c r="BR994" s="11">
        <f t="shared" si="5189"/>
        <v>1.7500000000039413</v>
      </c>
      <c r="BS994" s="11">
        <f t="shared" si="5190"/>
        <v>4.1666666663179974E-2</v>
      </c>
      <c r="BT994" s="11">
        <f t="shared" si="5191"/>
        <v>0.24999999999945421</v>
      </c>
      <c r="BU994" s="11">
        <f t="shared" si="5192"/>
        <v>2.1944444444451516</v>
      </c>
      <c r="BV994" s="11">
        <f t="shared" si="5193"/>
        <v>0.91666666666563579</v>
      </c>
      <c r="BY994" s="126"/>
      <c r="BZ994" s="126"/>
      <c r="CA994" s="122">
        <f t="shared" si="5194"/>
        <v>2.1944444444451516</v>
      </c>
      <c r="CB994" s="126">
        <f t="shared" si="5195"/>
        <v>1</v>
      </c>
      <c r="CC994" s="126">
        <f t="shared" si="5196"/>
        <v>1</v>
      </c>
      <c r="CD994" s="126">
        <f t="shared" si="5197"/>
        <v>1</v>
      </c>
      <c r="CE994" s="126">
        <f t="shared" si="5198"/>
        <v>1</v>
      </c>
      <c r="CF994" s="126">
        <f t="shared" si="5199"/>
        <v>1</v>
      </c>
      <c r="CG994" s="126">
        <f t="shared" si="5200"/>
        <v>0</v>
      </c>
      <c r="CH994" s="126">
        <f t="shared" si="5201"/>
        <v>0</v>
      </c>
      <c r="CI994" s="126">
        <f t="shared" si="5202"/>
        <v>0</v>
      </c>
      <c r="CJ994" s="126" t="str">
        <f t="shared" si="5203"/>
        <v/>
      </c>
      <c r="CK994" s="126" t="str">
        <f t="shared" si="5204"/>
        <v/>
      </c>
      <c r="CL994" s="126">
        <f t="shared" si="5205"/>
        <v>0</v>
      </c>
      <c r="CM994" s="126" t="str">
        <f t="shared" si="5206"/>
        <v/>
      </c>
      <c r="CN994" s="126" t="str">
        <f t="shared" si="5207"/>
        <v/>
      </c>
      <c r="CO994" s="126">
        <f t="shared" si="5208"/>
        <v>0</v>
      </c>
      <c r="CP994" s="126">
        <f t="shared" si="5209"/>
        <v>0</v>
      </c>
      <c r="CQ994" s="126" t="str">
        <f t="shared" si="5210"/>
        <v/>
      </c>
      <c r="CR994" s="126"/>
      <c r="CS994" s="126">
        <f t="shared" si="5211"/>
        <v>0</v>
      </c>
      <c r="CT994" s="126">
        <f t="shared" si="5212"/>
        <v>0</v>
      </c>
      <c r="CU994" s="126">
        <f t="shared" si="5213"/>
        <v>0</v>
      </c>
      <c r="CV994" s="126">
        <f t="shared" si="5214"/>
        <v>0</v>
      </c>
      <c r="CW994" s="126">
        <f t="shared" si="5215"/>
        <v>1</v>
      </c>
      <c r="CX994" s="126" t="str">
        <f t="shared" si="5216"/>
        <v/>
      </c>
      <c r="CY994" s="126" t="str">
        <f t="shared" si="5217"/>
        <v/>
      </c>
      <c r="CZ994" s="126" t="str">
        <f t="shared" si="5218"/>
        <v/>
      </c>
      <c r="DA994" s="126" t="str">
        <f t="shared" si="5219"/>
        <v/>
      </c>
      <c r="DB994" s="126">
        <f t="shared" si="5220"/>
        <v>0</v>
      </c>
      <c r="DC994" s="126">
        <f t="shared" si="5221"/>
        <v>1</v>
      </c>
      <c r="DD994" s="126" t="str">
        <f t="shared" si="5222"/>
        <v/>
      </c>
      <c r="DE994" s="126" t="str">
        <f t="shared" si="5223"/>
        <v/>
      </c>
      <c r="DF994" s="126"/>
      <c r="DG994" s="126">
        <f t="shared" si="5224"/>
        <v>0</v>
      </c>
      <c r="DH994" s="126">
        <f t="shared" si="5225"/>
        <v>0</v>
      </c>
      <c r="DI994" s="126">
        <f t="shared" si="5226"/>
        <v>0</v>
      </c>
      <c r="DJ994" s="126">
        <f t="shared" si="5227"/>
        <v>0</v>
      </c>
      <c r="DK994" s="126">
        <f t="shared" si="5228"/>
        <v>0</v>
      </c>
      <c r="DL994" s="126"/>
      <c r="DM994" s="126">
        <f t="shared" si="5229"/>
        <v>0</v>
      </c>
      <c r="DN994" s="126" t="str">
        <f t="shared" si="5230"/>
        <v/>
      </c>
      <c r="DO994" s="126" t="str">
        <f t="shared" si="5231"/>
        <v/>
      </c>
      <c r="DP994" s="126" t="str">
        <f t="shared" si="5232"/>
        <v/>
      </c>
      <c r="DQ994" s="126" t="str">
        <f t="shared" si="5233"/>
        <v/>
      </c>
      <c r="DR994" s="126" t="str">
        <f t="shared" si="5234"/>
        <v/>
      </c>
      <c r="DS994" s="126" t="str">
        <f t="shared" si="5235"/>
        <v/>
      </c>
      <c r="DT994" s="126" t="str">
        <f t="shared" si="5236"/>
        <v/>
      </c>
      <c r="DU994" s="126" t="str">
        <f t="shared" si="5237"/>
        <v/>
      </c>
      <c r="DV994" s="126">
        <f t="shared" si="5238"/>
        <v>0</v>
      </c>
      <c r="DW994" s="126">
        <f t="shared" si="5239"/>
        <v>0</v>
      </c>
      <c r="DX994" s="126" t="str">
        <f t="shared" si="5240"/>
        <v/>
      </c>
      <c r="DY994" s="126" t="str">
        <f t="shared" si="5241"/>
        <v/>
      </c>
      <c r="EA994" s="126">
        <f t="shared" si="5242"/>
        <v>0</v>
      </c>
      <c r="EB994" s="126">
        <f t="shared" si="5243"/>
        <v>0</v>
      </c>
      <c r="EC994" s="126">
        <f t="shared" si="5244"/>
        <v>0</v>
      </c>
      <c r="ED994" s="126">
        <f t="shared" si="5245"/>
        <v>0</v>
      </c>
      <c r="EF994" s="126">
        <f t="shared" si="5246"/>
        <v>0</v>
      </c>
      <c r="EG994" s="126">
        <f t="shared" si="5247"/>
        <v>0</v>
      </c>
      <c r="EH994" s="126">
        <f t="shared" si="5248"/>
        <v>0</v>
      </c>
      <c r="EI994" s="126">
        <f t="shared" si="5249"/>
        <v>0</v>
      </c>
      <c r="EK994" s="126">
        <f t="shared" si="5250"/>
        <v>1</v>
      </c>
      <c r="EL994" s="126">
        <f t="shared" si="5251"/>
        <v>1</v>
      </c>
      <c r="EM994" s="126">
        <f t="shared" si="5252"/>
        <v>1</v>
      </c>
      <c r="EO994" s="126">
        <f t="shared" si="5253"/>
        <v>1</v>
      </c>
      <c r="EP994" s="126">
        <f t="shared" si="5254"/>
        <v>1</v>
      </c>
      <c r="EQ994" s="126">
        <f t="shared" si="5255"/>
        <v>1</v>
      </c>
      <c r="ES994" s="126">
        <f t="shared" si="5256"/>
        <v>1</v>
      </c>
      <c r="ET994" s="126">
        <f t="shared" si="5257"/>
        <v>1</v>
      </c>
      <c r="EU994" s="126">
        <f t="shared" si="5258"/>
        <v>1</v>
      </c>
      <c r="EV994" s="126">
        <f t="shared" si="5259"/>
        <v>1</v>
      </c>
      <c r="EW994" s="126">
        <f t="shared" si="5260"/>
        <v>0</v>
      </c>
      <c r="EY994" s="126">
        <f t="shared" si="5261"/>
        <v>1</v>
      </c>
      <c r="EZ994" s="126">
        <f t="shared" si="5262"/>
        <v>1</v>
      </c>
      <c r="FA994" s="126">
        <f t="shared" si="5263"/>
        <v>1</v>
      </c>
      <c r="FC994" s="126">
        <f t="shared" si="5264"/>
        <v>1</v>
      </c>
      <c r="FD994" s="126">
        <f t="shared" si="5265"/>
        <v>1</v>
      </c>
      <c r="FE994" s="126"/>
      <c r="FF994" s="126">
        <f t="shared" si="5266"/>
        <v>0</v>
      </c>
      <c r="FG994" s="126">
        <f t="shared" si="5267"/>
        <v>0</v>
      </c>
      <c r="FH994" s="126">
        <f t="shared" si="5268"/>
        <v>0</v>
      </c>
      <c r="FI994" s="126" t="str">
        <f t="shared" si="5269"/>
        <v/>
      </c>
      <c r="FJ994" s="126" t="str">
        <f t="shared" si="5270"/>
        <v/>
      </c>
      <c r="FK994" s="126" t="str">
        <f t="shared" si="5271"/>
        <v/>
      </c>
      <c r="FL994" s="126" t="str">
        <f t="shared" si="5272"/>
        <v/>
      </c>
      <c r="FN994" s="126" t="str">
        <f t="shared" si="5273"/>
        <v/>
      </c>
      <c r="FO994" s="126" t="str">
        <f t="shared" si="5274"/>
        <v/>
      </c>
      <c r="FP994" s="126" t="str">
        <f t="shared" si="5275"/>
        <v/>
      </c>
      <c r="FV994" s="126">
        <f t="shared" si="5276"/>
        <v>0</v>
      </c>
      <c r="FW994" s="126">
        <f t="shared" si="5277"/>
        <v>1</v>
      </c>
      <c r="FX994" s="126">
        <f t="shared" si="5278"/>
        <v>1</v>
      </c>
      <c r="GA994" s="126">
        <f t="shared" si="5279"/>
        <v>0</v>
      </c>
      <c r="GB994" s="126">
        <f t="shared" si="5280"/>
        <v>0</v>
      </c>
      <c r="GC994" s="126">
        <f t="shared" si="5281"/>
        <v>0</v>
      </c>
      <c r="GD994" s="126">
        <f t="shared" si="5282"/>
        <v>0</v>
      </c>
      <c r="GE994" s="126">
        <f t="shared" si="5283"/>
        <v>0</v>
      </c>
      <c r="GF994" s="126">
        <f t="shared" si="5284"/>
        <v>1</v>
      </c>
      <c r="GG994" s="126">
        <f t="shared" si="5285"/>
        <v>1</v>
      </c>
      <c r="GI994" s="126">
        <f t="shared" si="5286"/>
        <v>1</v>
      </c>
      <c r="GK994" s="126">
        <f t="shared" si="5287"/>
        <v>0</v>
      </c>
      <c r="GL994" s="126">
        <f t="shared" si="5288"/>
        <v>0</v>
      </c>
      <c r="GM994" s="126">
        <f t="shared" si="5289"/>
        <v>0</v>
      </c>
      <c r="GN994" s="126">
        <f t="shared" si="5290"/>
        <v>0</v>
      </c>
      <c r="GO994" s="126">
        <f t="shared" si="5291"/>
        <v>0</v>
      </c>
      <c r="GP994" s="126">
        <f t="shared" si="5292"/>
        <v>1</v>
      </c>
      <c r="GQ994" s="126">
        <f t="shared" si="5293"/>
        <v>1</v>
      </c>
      <c r="GS994" s="126" t="str">
        <f t="shared" si="5294"/>
        <v/>
      </c>
      <c r="GT994" s="126" t="str">
        <f t="shared" si="5295"/>
        <v/>
      </c>
      <c r="GU994" s="126">
        <f t="shared" si="5296"/>
        <v>1</v>
      </c>
      <c r="GV994" s="126">
        <f t="shared" si="5297"/>
        <v>0</v>
      </c>
      <c r="GW994" s="126">
        <f t="shared" si="5298"/>
        <v>0</v>
      </c>
      <c r="GX994" s="126">
        <f t="shared" si="5299"/>
        <v>0</v>
      </c>
      <c r="GY994" s="126">
        <f t="shared" si="5300"/>
        <v>0</v>
      </c>
      <c r="GZ994" s="126"/>
      <c r="HA994" s="126">
        <f t="shared" si="5301"/>
        <v>0</v>
      </c>
      <c r="HB994" s="126">
        <f t="shared" si="5302"/>
        <v>0</v>
      </c>
      <c r="HC994" s="126">
        <f t="shared" si="5303"/>
        <v>0</v>
      </c>
      <c r="HD994" s="126">
        <f t="shared" si="5304"/>
        <v>0</v>
      </c>
      <c r="HE994" s="126">
        <f t="shared" si="5305"/>
        <v>0</v>
      </c>
      <c r="HF994" s="126">
        <f t="shared" si="5306"/>
        <v>0</v>
      </c>
      <c r="HH994" s="126">
        <f t="shared" si="5307"/>
        <v>0</v>
      </c>
      <c r="HI994" s="126">
        <f t="shared" si="5308"/>
        <v>0</v>
      </c>
      <c r="HJ994" s="126">
        <f t="shared" si="5309"/>
        <v>0</v>
      </c>
      <c r="HK994" s="126">
        <f t="shared" si="5310"/>
        <v>0</v>
      </c>
      <c r="HL994" s="126">
        <f t="shared" si="5311"/>
        <v>0</v>
      </c>
      <c r="HM994" s="126">
        <f t="shared" si="5312"/>
        <v>0</v>
      </c>
      <c r="HO994" s="126" t="str">
        <f t="shared" si="5313"/>
        <v/>
      </c>
      <c r="HP994" s="126">
        <f t="shared" si="5314"/>
        <v>1</v>
      </c>
      <c r="HQ994" s="126" t="str">
        <f t="shared" si="5315"/>
        <v/>
      </c>
      <c r="HR994" s="122">
        <f t="shared" si="5316"/>
        <v>1</v>
      </c>
      <c r="HS994" s="126" t="str">
        <f t="shared" si="5317"/>
        <v/>
      </c>
      <c r="HT994" s="122">
        <f t="shared" si="5318"/>
        <v>1</v>
      </c>
      <c r="HU994" s="122" t="str">
        <f t="shared" si="5319"/>
        <v/>
      </c>
      <c r="HV994" s="126" t="str">
        <f t="shared" si="5320"/>
        <v/>
      </c>
      <c r="HW994" s="126" t="str">
        <f t="shared" si="5321"/>
        <v/>
      </c>
      <c r="HX994" s="126" t="str">
        <f t="shared" si="5322"/>
        <v/>
      </c>
      <c r="HZ994" s="126" t="str">
        <f t="shared" si="5323"/>
        <v/>
      </c>
      <c r="IA994" s="126">
        <f t="shared" si="5324"/>
        <v>1</v>
      </c>
      <c r="IB994" s="126" t="str">
        <f t="shared" si="5325"/>
        <v/>
      </c>
      <c r="IC994" s="126">
        <f t="shared" si="5326"/>
        <v>1</v>
      </c>
      <c r="ID994" s="126" t="str">
        <f t="shared" si="5327"/>
        <v/>
      </c>
      <c r="IE994" s="126">
        <f t="shared" si="5328"/>
        <v>1</v>
      </c>
      <c r="IF994" s="126" t="str">
        <f t="shared" si="5329"/>
        <v/>
      </c>
      <c r="IG994" s="126" t="str">
        <f t="shared" si="5330"/>
        <v/>
      </c>
      <c r="IH994" s="126" t="str">
        <f t="shared" si="5331"/>
        <v/>
      </c>
      <c r="II994" s="126" t="str">
        <f t="shared" si="5332"/>
        <v/>
      </c>
      <c r="IO994" s="128"/>
      <c r="IP994" s="128"/>
      <c r="IQ994" s="127"/>
      <c r="IR994" s="127"/>
      <c r="IX994" s="6"/>
      <c r="IY994" s="6"/>
      <c r="IZ994" s="7"/>
      <c r="JA994" s="7"/>
      <c r="JG994" s="12"/>
      <c r="JH994" s="12"/>
      <c r="JI994" s="13"/>
      <c r="JJ994" s="13"/>
      <c r="JN994" s="6"/>
      <c r="JO994" s="6"/>
      <c r="JQ994" s="11"/>
      <c r="JR994" s="11"/>
      <c r="JS994" s="12"/>
      <c r="JT994" s="13"/>
      <c r="JU994" s="12"/>
      <c r="JV994" s="12"/>
      <c r="JW994" s="97"/>
      <c r="JX994" s="13"/>
      <c r="JY994" s="13"/>
      <c r="JZ994" s="97"/>
      <c r="KA994" s="97"/>
      <c r="KB994" s="11"/>
      <c r="KC994" s="11"/>
      <c r="KD994" s="11"/>
      <c r="KE994" s="11"/>
    </row>
    <row r="995" spans="1:291" s="122" customFormat="1" x14ac:dyDescent="0.2">
      <c r="A995" s="146">
        <f t="shared" si="4081"/>
        <v>995</v>
      </c>
      <c r="C995" s="2">
        <v>43539</v>
      </c>
      <c r="D995" s="126">
        <v>97.555000000000007</v>
      </c>
      <c r="E995" s="126">
        <v>97.61</v>
      </c>
      <c r="F995" s="126">
        <v>97.62</v>
      </c>
      <c r="G995" s="128">
        <v>106.07599999999999</v>
      </c>
      <c r="H995" s="128">
        <v>115.02</v>
      </c>
      <c r="I995" s="128">
        <v>122.31</v>
      </c>
      <c r="J995" s="127">
        <v>146.06</v>
      </c>
      <c r="K995" s="126"/>
      <c r="M995" s="126">
        <f t="shared" si="5001"/>
        <v>97.555000000000007</v>
      </c>
      <c r="N995" s="126">
        <f t="shared" si="5002"/>
        <v>97.61</v>
      </c>
      <c r="O995" s="126">
        <f t="shared" si="5003"/>
        <v>97.62</v>
      </c>
      <c r="P995" s="127">
        <f t="shared" si="5169"/>
        <v>3399.6249999999995</v>
      </c>
      <c r="Q995" s="5">
        <f t="shared" si="5333"/>
        <v>3681.9999999999995</v>
      </c>
      <c r="R995" s="6">
        <f t="shared" si="4977"/>
        <v>3935</v>
      </c>
      <c r="S995" s="7">
        <f t="shared" si="4978"/>
        <v>4678</v>
      </c>
      <c r="V995" s="127">
        <f t="shared" si="4983"/>
        <v>3.0000000000001137</v>
      </c>
      <c r="W995" s="127">
        <f t="shared" si="4984"/>
        <v>3.4999999999996589</v>
      </c>
      <c r="X995" s="127">
        <f t="shared" si="4985"/>
        <v>3.50000000000108</v>
      </c>
      <c r="Y995" s="127">
        <f t="shared" si="4979"/>
        <v>1.375</v>
      </c>
      <c r="Z995" s="126">
        <f t="shared" si="4980"/>
        <v>4.4999999999995453</v>
      </c>
      <c r="AA995" s="126">
        <f t="shared" si="4981"/>
        <v>8.5000000000004547</v>
      </c>
      <c r="AB995" s="126">
        <f t="shared" si="4982"/>
        <v>22</v>
      </c>
      <c r="AC995" s="126"/>
      <c r="AD995" s="126"/>
      <c r="AE995" s="127">
        <f t="shared" si="4998"/>
        <v>0.30000054000027854</v>
      </c>
      <c r="AF995" s="127">
        <f t="shared" si="4999"/>
        <v>0.80000053999982379</v>
      </c>
      <c r="AG995" s="127">
        <f t="shared" si="5000"/>
        <v>0.80000054000124488</v>
      </c>
      <c r="AH995" s="127">
        <f t="shared" si="5163"/>
        <v>0.24999999999969669</v>
      </c>
      <c r="AI995" s="127">
        <f t="shared" si="4986"/>
        <v>5.0000000000272937E-2</v>
      </c>
      <c r="AJ995" s="127">
        <f t="shared" si="4987"/>
        <v>0.60000000000072706</v>
      </c>
      <c r="AK995" s="127">
        <f t="shared" si="4988"/>
        <v>1.1666666666674246</v>
      </c>
      <c r="AL995" s="127">
        <f t="shared" si="4989"/>
        <v>0.24999999999931788</v>
      </c>
      <c r="AM995" s="127">
        <f t="shared" si="4990"/>
        <v>1.1666666666671217</v>
      </c>
      <c r="AN995" s="127">
        <f t="shared" si="4991"/>
        <v>0.29999999999954596</v>
      </c>
      <c r="AO995" s="127">
        <f t="shared" si="4992"/>
        <v>1</v>
      </c>
      <c r="AP995" s="127">
        <f t="shared" si="4993"/>
        <v>1.2500000000012128</v>
      </c>
      <c r="AQ995" s="127">
        <f t="shared" si="4994"/>
        <v>2.9166666666682586</v>
      </c>
      <c r="AR995" s="127">
        <f t="shared" si="4995"/>
        <v>0.65000000000018199</v>
      </c>
      <c r="AS995" s="127">
        <f t="shared" si="4996"/>
        <v>0.38888888888934403</v>
      </c>
      <c r="AT995" s="127">
        <f t="shared" si="4997"/>
        <v>0.18333333333333313</v>
      </c>
      <c r="AU995" s="126"/>
      <c r="AX995" s="11">
        <f t="shared" si="5171"/>
        <v>3.0000000000001137</v>
      </c>
      <c r="AY995" s="11">
        <f t="shared" si="5172"/>
        <v>3.4999999999996589</v>
      </c>
      <c r="AZ995" s="11">
        <f t="shared" si="5173"/>
        <v>3.50000000000108</v>
      </c>
      <c r="BA995" s="11">
        <f t="shared" si="5174"/>
        <v>1.375</v>
      </c>
      <c r="BB995" s="11">
        <f t="shared" si="5175"/>
        <v>4.4999999999995453</v>
      </c>
      <c r="BC995" s="12">
        <f t="shared" si="5176"/>
        <v>8.5000000000004547</v>
      </c>
      <c r="BD995" s="13">
        <f t="shared" si="5177"/>
        <v>22</v>
      </c>
      <c r="BF995" s="11">
        <f t="shared" si="5178"/>
        <v>0.25000000000011369</v>
      </c>
      <c r="BG995" s="11">
        <f t="shared" si="5179"/>
        <v>0.30000054000027854</v>
      </c>
      <c r="BH995" s="11">
        <f t="shared" si="5180"/>
        <v>0.80000053999982379</v>
      </c>
      <c r="BI995" s="11">
        <f t="shared" si="5181"/>
        <v>0.80000054000124488</v>
      </c>
      <c r="BJ995" s="11">
        <f t="shared" si="5182"/>
        <v>-0.24999999999969669</v>
      </c>
      <c r="BK995" s="11">
        <f t="shared" si="5183"/>
        <v>5.0000000000272937E-2</v>
      </c>
      <c r="BL995" s="11">
        <f t="shared" si="5184"/>
        <v>-0.60000000000072706</v>
      </c>
      <c r="BM995" s="11">
        <f t="shared" si="5185"/>
        <v>-1.1666666666674246</v>
      </c>
      <c r="BN995" s="11">
        <f t="shared" si="5186"/>
        <v>0.24999999999931788</v>
      </c>
      <c r="BO995" s="11">
        <f t="shared" si="5187"/>
        <v>1.1666666666671217</v>
      </c>
      <c r="BP995" s="11">
        <f t="shared" si="5188"/>
        <v>-0.29999999999954596</v>
      </c>
      <c r="BQ995" s="126">
        <v>1</v>
      </c>
      <c r="BR995" s="11">
        <f t="shared" si="5189"/>
        <v>-1.2500000000012128</v>
      </c>
      <c r="BS995" s="11">
        <f t="shared" si="5190"/>
        <v>2.9166666666682586</v>
      </c>
      <c r="BT995" s="11">
        <f t="shared" si="5191"/>
        <v>-0.65000000000018199</v>
      </c>
      <c r="BU995" s="11">
        <f t="shared" si="5192"/>
        <v>-0.38888888888934403</v>
      </c>
      <c r="BV995" s="11">
        <f t="shared" si="5193"/>
        <v>-0.18333333333333313</v>
      </c>
      <c r="BY995" s="126"/>
      <c r="BZ995" s="126"/>
      <c r="CA995" s="122">
        <f t="shared" si="5194"/>
        <v>-0.38888888888934403</v>
      </c>
      <c r="CB995" s="126">
        <f t="shared" si="5195"/>
        <v>1</v>
      </c>
      <c r="CC995" s="126">
        <f t="shared" si="5196"/>
        <v>1</v>
      </c>
      <c r="CD995" s="126">
        <f t="shared" si="5197"/>
        <v>1</v>
      </c>
      <c r="CE995" s="126">
        <f t="shared" si="5198"/>
        <v>1</v>
      </c>
      <c r="CF995" s="126">
        <f t="shared" si="5199"/>
        <v>1</v>
      </c>
      <c r="CG995" s="126">
        <f t="shared" si="5200"/>
        <v>1</v>
      </c>
      <c r="CH995" s="126" t="str">
        <f t="shared" si="5201"/>
        <v/>
      </c>
      <c r="CI995" s="126">
        <f t="shared" si="5202"/>
        <v>0</v>
      </c>
      <c r="CJ995" s="126">
        <f t="shared" si="5203"/>
        <v>0</v>
      </c>
      <c r="CK995" s="126" t="str">
        <f t="shared" si="5204"/>
        <v/>
      </c>
      <c r="CL995" s="126">
        <f t="shared" si="5205"/>
        <v>0</v>
      </c>
      <c r="CM995" s="126" t="str">
        <f t="shared" si="5206"/>
        <v/>
      </c>
      <c r="CN995" s="126" t="str">
        <f t="shared" si="5207"/>
        <v/>
      </c>
      <c r="CO995" s="126">
        <f t="shared" si="5208"/>
        <v>0</v>
      </c>
      <c r="CP995" s="126">
        <f t="shared" si="5209"/>
        <v>0</v>
      </c>
      <c r="CQ995" s="126" t="str">
        <f t="shared" si="5210"/>
        <v/>
      </c>
      <c r="CR995" s="126"/>
      <c r="CS995" s="126">
        <f t="shared" si="5211"/>
        <v>0</v>
      </c>
      <c r="CT995" s="126">
        <f t="shared" si="5212"/>
        <v>0</v>
      </c>
      <c r="CU995" s="126">
        <f t="shared" si="5213"/>
        <v>0</v>
      </c>
      <c r="CV995" s="126">
        <f t="shared" si="5214"/>
        <v>0</v>
      </c>
      <c r="CW995" s="126">
        <f t="shared" si="5215"/>
        <v>1</v>
      </c>
      <c r="CX995" s="126" t="str">
        <f t="shared" si="5216"/>
        <v/>
      </c>
      <c r="CY995" s="126" t="str">
        <f t="shared" si="5217"/>
        <v/>
      </c>
      <c r="CZ995" s="126" t="str">
        <f t="shared" si="5218"/>
        <v/>
      </c>
      <c r="DA995" s="126" t="str">
        <f t="shared" si="5219"/>
        <v/>
      </c>
      <c r="DB995" s="126">
        <f t="shared" si="5220"/>
        <v>1</v>
      </c>
      <c r="DC995" s="126" t="str">
        <f t="shared" si="5221"/>
        <v/>
      </c>
      <c r="DD995" s="126">
        <f t="shared" si="5222"/>
        <v>1</v>
      </c>
      <c r="DE995" s="126" t="str">
        <f t="shared" si="5223"/>
        <v/>
      </c>
      <c r="DF995" s="126"/>
      <c r="DG995" s="126">
        <f t="shared" si="5224"/>
        <v>1</v>
      </c>
      <c r="DH995" s="126">
        <f t="shared" si="5225"/>
        <v>1</v>
      </c>
      <c r="DI995" s="126">
        <f t="shared" si="5226"/>
        <v>1</v>
      </c>
      <c r="DJ995" s="126">
        <f t="shared" si="5227"/>
        <v>1</v>
      </c>
      <c r="DK995" s="126" t="str">
        <f t="shared" si="5228"/>
        <v/>
      </c>
      <c r="DL995" s="126"/>
      <c r="DM995" s="126" t="str">
        <f t="shared" si="5229"/>
        <v/>
      </c>
      <c r="DN995" s="126">
        <f t="shared" si="5230"/>
        <v>0</v>
      </c>
      <c r="DO995" s="126">
        <f t="shared" si="5231"/>
        <v>0</v>
      </c>
      <c r="DP995" s="126">
        <f t="shared" si="5232"/>
        <v>1</v>
      </c>
      <c r="DQ995" s="126">
        <f t="shared" si="5233"/>
        <v>0</v>
      </c>
      <c r="DR995" s="126">
        <f t="shared" si="5234"/>
        <v>1</v>
      </c>
      <c r="DS995" s="126">
        <f t="shared" si="5235"/>
        <v>1</v>
      </c>
      <c r="DT995" s="126">
        <f t="shared" si="5236"/>
        <v>1</v>
      </c>
      <c r="DU995" s="126">
        <f t="shared" si="5237"/>
        <v>0</v>
      </c>
      <c r="DV995" s="126">
        <f t="shared" si="5238"/>
        <v>1</v>
      </c>
      <c r="DW995" s="126">
        <f t="shared" si="5239"/>
        <v>0</v>
      </c>
      <c r="DX995" s="126" t="str">
        <f t="shared" si="5240"/>
        <v/>
      </c>
      <c r="DY995" s="126" t="str">
        <f t="shared" si="5241"/>
        <v/>
      </c>
      <c r="EA995" s="126">
        <f t="shared" si="5242"/>
        <v>0</v>
      </c>
      <c r="EB995" s="126">
        <f t="shared" si="5243"/>
        <v>0</v>
      </c>
      <c r="EC995" s="126">
        <f t="shared" si="5244"/>
        <v>0</v>
      </c>
      <c r="ED995" s="126">
        <f t="shared" si="5245"/>
        <v>0</v>
      </c>
      <c r="EF995" s="126">
        <f t="shared" si="5246"/>
        <v>1</v>
      </c>
      <c r="EG995" s="126">
        <f t="shared" si="5247"/>
        <v>1</v>
      </c>
      <c r="EH995" s="126">
        <f t="shared" si="5248"/>
        <v>1</v>
      </c>
      <c r="EI995" s="126">
        <f t="shared" si="5249"/>
        <v>1</v>
      </c>
      <c r="EK995" s="126">
        <f t="shared" si="5250"/>
        <v>1</v>
      </c>
      <c r="EL995" s="126">
        <f t="shared" si="5251"/>
        <v>1</v>
      </c>
      <c r="EM995" s="126">
        <f t="shared" si="5252"/>
        <v>1</v>
      </c>
      <c r="EO995" s="126">
        <f t="shared" si="5253"/>
        <v>1</v>
      </c>
      <c r="EP995" s="126">
        <f t="shared" si="5254"/>
        <v>1</v>
      </c>
      <c r="EQ995" s="126">
        <f t="shared" si="5255"/>
        <v>1</v>
      </c>
      <c r="ES995" s="126">
        <f t="shared" si="5256"/>
        <v>1</v>
      </c>
      <c r="ET995" s="126">
        <f t="shared" si="5257"/>
        <v>1</v>
      </c>
      <c r="EU995" s="126">
        <f t="shared" si="5258"/>
        <v>1</v>
      </c>
      <c r="EV995" s="126">
        <f t="shared" si="5259"/>
        <v>1</v>
      </c>
      <c r="EW995" s="126">
        <f t="shared" si="5260"/>
        <v>0</v>
      </c>
      <c r="EY995" s="126">
        <f t="shared" si="5261"/>
        <v>1</v>
      </c>
      <c r="EZ995" s="126">
        <f t="shared" si="5262"/>
        <v>1</v>
      </c>
      <c r="FA995" s="126">
        <f t="shared" si="5263"/>
        <v>1</v>
      </c>
      <c r="FC995" s="126">
        <f t="shared" si="5264"/>
        <v>0</v>
      </c>
      <c r="FD995" s="126" t="str">
        <f t="shared" si="5265"/>
        <v/>
      </c>
      <c r="FE995" s="126"/>
      <c r="FF995" s="126">
        <f t="shared" si="5266"/>
        <v>0</v>
      </c>
      <c r="FG995" s="126">
        <f t="shared" si="5267"/>
        <v>1</v>
      </c>
      <c r="FH995" s="126">
        <f t="shared" si="5268"/>
        <v>0</v>
      </c>
      <c r="FI995" s="126" t="str">
        <f t="shared" si="5269"/>
        <v/>
      </c>
      <c r="FJ995" s="126" t="str">
        <f t="shared" si="5270"/>
        <v/>
      </c>
      <c r="FK995" s="126" t="str">
        <f t="shared" si="5271"/>
        <v/>
      </c>
      <c r="FL995" s="126" t="str">
        <f t="shared" si="5272"/>
        <v/>
      </c>
      <c r="FN995" s="126" t="str">
        <f t="shared" si="5273"/>
        <v/>
      </c>
      <c r="FO995" s="126" t="str">
        <f t="shared" si="5274"/>
        <v/>
      </c>
      <c r="FP995" s="126" t="str">
        <f t="shared" si="5275"/>
        <v/>
      </c>
      <c r="FV995" s="126">
        <f t="shared" si="5276"/>
        <v>0</v>
      </c>
      <c r="FW995" s="126">
        <f t="shared" si="5277"/>
        <v>0</v>
      </c>
      <c r="FX995" s="126">
        <f t="shared" si="5278"/>
        <v>1</v>
      </c>
      <c r="GA995" s="126">
        <f t="shared" si="5279"/>
        <v>0</v>
      </c>
      <c r="GB995" s="126">
        <f t="shared" si="5280"/>
        <v>0</v>
      </c>
      <c r="GC995" s="126">
        <f t="shared" si="5281"/>
        <v>0</v>
      </c>
      <c r="GD995" s="126">
        <f t="shared" si="5282"/>
        <v>0</v>
      </c>
      <c r="GE995" s="126">
        <f t="shared" si="5283"/>
        <v>0</v>
      </c>
      <c r="GF995" s="126">
        <f t="shared" si="5284"/>
        <v>1</v>
      </c>
      <c r="GG995" s="126">
        <f t="shared" si="5285"/>
        <v>0</v>
      </c>
      <c r="GI995" s="126">
        <f t="shared" si="5286"/>
        <v>0</v>
      </c>
      <c r="GK995" s="126">
        <f t="shared" si="5287"/>
        <v>1</v>
      </c>
      <c r="GL995" s="126">
        <f t="shared" si="5288"/>
        <v>1</v>
      </c>
      <c r="GM995" s="126">
        <f t="shared" si="5289"/>
        <v>1</v>
      </c>
      <c r="GN995" s="126">
        <f t="shared" si="5290"/>
        <v>1</v>
      </c>
      <c r="GO995" s="126">
        <f t="shared" si="5291"/>
        <v>1</v>
      </c>
      <c r="GP995" s="126">
        <f t="shared" si="5292"/>
        <v>0</v>
      </c>
      <c r="GQ995" s="126">
        <f t="shared" si="5293"/>
        <v>1</v>
      </c>
      <c r="GS995" s="126" t="str">
        <f t="shared" si="5294"/>
        <v/>
      </c>
      <c r="GT995" s="126" t="str">
        <f t="shared" si="5295"/>
        <v/>
      </c>
      <c r="GU995" s="126">
        <f t="shared" si="5296"/>
        <v>1</v>
      </c>
      <c r="GV995" s="126">
        <f t="shared" si="5297"/>
        <v>0</v>
      </c>
      <c r="GW995" s="126">
        <f t="shared" si="5298"/>
        <v>0</v>
      </c>
      <c r="GX995" s="126">
        <f t="shared" si="5299"/>
        <v>0</v>
      </c>
      <c r="GY995" s="126">
        <f t="shared" si="5300"/>
        <v>0</v>
      </c>
      <c r="GZ995" s="126"/>
      <c r="HA995" s="126">
        <f t="shared" si="5301"/>
        <v>0</v>
      </c>
      <c r="HB995" s="126">
        <f t="shared" si="5302"/>
        <v>0</v>
      </c>
      <c r="HC995" s="126">
        <f t="shared" si="5303"/>
        <v>0</v>
      </c>
      <c r="HD995" s="126">
        <f t="shared" si="5304"/>
        <v>0</v>
      </c>
      <c r="HE995" s="126">
        <f t="shared" si="5305"/>
        <v>0</v>
      </c>
      <c r="HF995" s="126">
        <f t="shared" si="5306"/>
        <v>0</v>
      </c>
      <c r="HH995" s="126">
        <f t="shared" si="5307"/>
        <v>1</v>
      </c>
      <c r="HI995" s="126">
        <f t="shared" si="5308"/>
        <v>0</v>
      </c>
      <c r="HJ995" s="126">
        <f t="shared" si="5309"/>
        <v>0</v>
      </c>
      <c r="HK995" s="126">
        <f t="shared" si="5310"/>
        <v>0</v>
      </c>
      <c r="HL995" s="126">
        <f t="shared" si="5311"/>
        <v>0</v>
      </c>
      <c r="HM995" s="126">
        <f t="shared" si="5312"/>
        <v>0</v>
      </c>
      <c r="HO995" s="126">
        <f t="shared" si="5313"/>
        <v>1</v>
      </c>
      <c r="HP995" s="126" t="str">
        <f t="shared" si="5314"/>
        <v/>
      </c>
      <c r="HQ995" s="126">
        <f t="shared" si="5315"/>
        <v>1</v>
      </c>
      <c r="HR995" s="122" t="str">
        <f t="shared" si="5316"/>
        <v/>
      </c>
      <c r="HS995" s="126">
        <f t="shared" si="5317"/>
        <v>1</v>
      </c>
      <c r="HT995" s="122" t="str">
        <f t="shared" si="5318"/>
        <v/>
      </c>
      <c r="HU995" s="122" t="str">
        <f t="shared" si="5319"/>
        <v/>
      </c>
      <c r="HV995" s="126" t="str">
        <f t="shared" si="5320"/>
        <v/>
      </c>
      <c r="HW995" s="126" t="str">
        <f t="shared" si="5321"/>
        <v/>
      </c>
      <c r="HX995" s="126" t="str">
        <f t="shared" si="5322"/>
        <v/>
      </c>
      <c r="HZ995" s="126">
        <f t="shared" si="5323"/>
        <v>0</v>
      </c>
      <c r="IA995" s="126" t="str">
        <f t="shared" si="5324"/>
        <v/>
      </c>
      <c r="IB995" s="126">
        <f t="shared" si="5325"/>
        <v>0</v>
      </c>
      <c r="IC995" s="126" t="str">
        <f t="shared" si="5326"/>
        <v/>
      </c>
      <c r="ID995" s="126">
        <f t="shared" si="5327"/>
        <v>0</v>
      </c>
      <c r="IE995" s="126" t="str">
        <f t="shared" si="5328"/>
        <v/>
      </c>
      <c r="IF995" s="126" t="str">
        <f t="shared" si="5329"/>
        <v/>
      </c>
      <c r="IG995" s="126" t="str">
        <f t="shared" si="5330"/>
        <v/>
      </c>
      <c r="IH995" s="126" t="str">
        <f t="shared" si="5331"/>
        <v/>
      </c>
      <c r="II995" s="126" t="str">
        <f t="shared" si="5332"/>
        <v/>
      </c>
      <c r="IO995" s="128"/>
      <c r="IP995" s="128"/>
      <c r="IQ995" s="127"/>
      <c r="IR995" s="127"/>
      <c r="IX995" s="6"/>
      <c r="IY995" s="6"/>
      <c r="IZ995" s="7"/>
      <c r="JA995" s="7"/>
      <c r="JG995" s="12"/>
      <c r="JH995" s="12"/>
      <c r="JI995" s="13"/>
      <c r="JJ995" s="13"/>
      <c r="JN995" s="6"/>
      <c r="JO995" s="6"/>
      <c r="JQ995" s="11"/>
      <c r="JR995" s="11"/>
      <c r="JS995" s="12"/>
      <c r="JT995" s="13"/>
      <c r="JU995" s="12"/>
      <c r="JV995" s="12"/>
      <c r="JW995" s="97"/>
      <c r="JX995" s="13"/>
      <c r="JY995" s="13"/>
      <c r="JZ995" s="97"/>
      <c r="KA995" s="97"/>
      <c r="KB995" s="11"/>
      <c r="KC995" s="11"/>
      <c r="KD995" s="11"/>
      <c r="KE995" s="11"/>
    </row>
    <row r="996" spans="1:291" s="122" customFormat="1" x14ac:dyDescent="0.2">
      <c r="A996" s="146">
        <f t="shared" si="4081"/>
        <v>996</v>
      </c>
      <c r="C996" s="2">
        <v>43542</v>
      </c>
      <c r="D996" s="126">
        <v>97.54</v>
      </c>
      <c r="E996" s="126">
        <v>97.594999999999999</v>
      </c>
      <c r="F996" s="126">
        <v>97.605000000000004</v>
      </c>
      <c r="G996" s="128">
        <v>106.066</v>
      </c>
      <c r="H996" s="128">
        <v>114.31699999999999</v>
      </c>
      <c r="I996" s="128">
        <v>122.27</v>
      </c>
      <c r="J996" s="127">
        <v>146.04</v>
      </c>
      <c r="K996" s="126"/>
      <c r="M996" s="126">
        <f t="shared" si="5001"/>
        <v>97.54</v>
      </c>
      <c r="N996" s="126">
        <f t="shared" si="5002"/>
        <v>97.594999999999999</v>
      </c>
      <c r="O996" s="126">
        <f t="shared" si="5003"/>
        <v>97.605000000000004</v>
      </c>
      <c r="P996" s="127">
        <f t="shared" si="5169"/>
        <v>3398.6250000000005</v>
      </c>
      <c r="Q996" s="5">
        <f t="shared" si="5333"/>
        <v>3679.7499999999991</v>
      </c>
      <c r="R996" s="6">
        <f t="shared" si="4977"/>
        <v>3930.9999999999995</v>
      </c>
      <c r="S996" s="7">
        <f t="shared" si="4978"/>
        <v>4675.9999999999991</v>
      </c>
      <c r="V996" s="127">
        <f t="shared" si="4983"/>
        <v>1.5000000000000568</v>
      </c>
      <c r="W996" s="127">
        <f t="shared" si="4984"/>
        <v>1.5000000000000568</v>
      </c>
      <c r="X996" s="127">
        <f t="shared" si="4985"/>
        <v>1.5000000000000568</v>
      </c>
      <c r="Y996" s="127">
        <f t="shared" si="4979"/>
        <v>0.99999999999909051</v>
      </c>
      <c r="Z996" s="126">
        <f t="shared" si="4980"/>
        <v>2.2500000000004547</v>
      </c>
      <c r="AA996" s="126">
        <f t="shared" si="4981"/>
        <v>4.0000000000004547</v>
      </c>
      <c r="AB996" s="126">
        <f t="shared" si="4982"/>
        <v>2.0000000000009095</v>
      </c>
      <c r="AC996" s="126"/>
      <c r="AD996" s="126"/>
      <c r="AE996" s="127">
        <f t="shared" si="4998"/>
        <v>0.15000026999972982</v>
      </c>
      <c r="AF996" s="127">
        <f t="shared" si="4999"/>
        <v>0.15000026999972982</v>
      </c>
      <c r="AG996" s="127">
        <f t="shared" si="5000"/>
        <v>0.15000026999972982</v>
      </c>
      <c r="AH996" s="127">
        <f t="shared" si="5163"/>
        <v>0.49999999999787792</v>
      </c>
      <c r="AI996" s="127">
        <f t="shared" si="4986"/>
        <v>0.64999999999790825</v>
      </c>
      <c r="AJ996" s="127">
        <f t="shared" si="4987"/>
        <v>0.14999999999981783</v>
      </c>
      <c r="AK996" s="127">
        <f t="shared" si="4988"/>
        <v>0.41666666666651508</v>
      </c>
      <c r="AL996" s="127">
        <f t="shared" si="4989"/>
        <v>0.25000000000022737</v>
      </c>
      <c r="AM996" s="127">
        <f t="shared" si="4990"/>
        <v>3.3333333333334849</v>
      </c>
      <c r="AN996" s="127">
        <f t="shared" si="4991"/>
        <v>3.2000000000000908</v>
      </c>
      <c r="AO996" s="127">
        <f t="shared" si="4992"/>
        <v>1</v>
      </c>
      <c r="AP996" s="127">
        <f t="shared" si="4993"/>
        <v>1.4999999999963622</v>
      </c>
      <c r="AQ996" s="127">
        <f t="shared" si="4994"/>
        <v>3.9583333333332575</v>
      </c>
      <c r="AR996" s="127">
        <f t="shared" si="4995"/>
        <v>0.39999999999799907</v>
      </c>
      <c r="AS996" s="127">
        <f t="shared" si="4996"/>
        <v>1.8055555555558083</v>
      </c>
      <c r="AT996" s="127">
        <f t="shared" si="4997"/>
        <v>1.7333333333313932</v>
      </c>
      <c r="AU996" s="126"/>
      <c r="AX996" s="11">
        <f t="shared" si="5171"/>
        <v>-1.5000000000000568</v>
      </c>
      <c r="AY996" s="11">
        <f t="shared" si="5172"/>
        <v>-1.5000000000000568</v>
      </c>
      <c r="AZ996" s="11">
        <f t="shared" si="5173"/>
        <v>-1.5000000000000568</v>
      </c>
      <c r="BA996" s="11">
        <f t="shared" si="5174"/>
        <v>-0.99999999999909051</v>
      </c>
      <c r="BB996" s="11">
        <f t="shared" si="5175"/>
        <v>-2.2500000000004547</v>
      </c>
      <c r="BC996" s="12">
        <f t="shared" si="5176"/>
        <v>-4.0000000000004547</v>
      </c>
      <c r="BD996" s="13">
        <f t="shared" si="5177"/>
        <v>-2.0000000000009095</v>
      </c>
      <c r="BF996" s="11">
        <f t="shared" si="5178"/>
        <v>0.49999999999812417</v>
      </c>
      <c r="BG996" s="11">
        <f t="shared" si="5179"/>
        <v>-0.15000026999972982</v>
      </c>
      <c r="BH996" s="11">
        <f t="shared" si="5180"/>
        <v>-0.15000026999972982</v>
      </c>
      <c r="BI996" s="11">
        <f t="shared" si="5181"/>
        <v>-0.15000026999972982</v>
      </c>
      <c r="BJ996" s="11">
        <f t="shared" si="5182"/>
        <v>-0.49999999999787792</v>
      </c>
      <c r="BK996" s="11">
        <f t="shared" si="5183"/>
        <v>-0.64999999999790825</v>
      </c>
      <c r="BL996" s="11">
        <f t="shared" si="5184"/>
        <v>0.14999999999981783</v>
      </c>
      <c r="BM996" s="11">
        <f t="shared" si="5185"/>
        <v>0.41666666666651508</v>
      </c>
      <c r="BN996" s="11">
        <f t="shared" si="5186"/>
        <v>-0.25000000000022737</v>
      </c>
      <c r="BO996" s="11">
        <f t="shared" si="5187"/>
        <v>-3.3333333333334849</v>
      </c>
      <c r="BP996" s="11">
        <f t="shared" si="5188"/>
        <v>-3.2000000000000908</v>
      </c>
      <c r="BQ996" s="126">
        <v>1</v>
      </c>
      <c r="BR996" s="11">
        <f t="shared" si="5189"/>
        <v>1.4999999999963622</v>
      </c>
      <c r="BS996" s="11">
        <f t="shared" si="5190"/>
        <v>-3.9583333333332575</v>
      </c>
      <c r="BT996" s="11">
        <f t="shared" si="5191"/>
        <v>-0.39999999999799907</v>
      </c>
      <c r="BU996" s="11">
        <f t="shared" si="5192"/>
        <v>-1.8055555555558083</v>
      </c>
      <c r="BV996" s="11">
        <f t="shared" si="5193"/>
        <v>-1.7333333333313932</v>
      </c>
      <c r="BY996" s="126"/>
      <c r="BZ996" s="126"/>
      <c r="CA996" s="122">
        <f t="shared" si="5194"/>
        <v>-1.8055555555558083</v>
      </c>
      <c r="CB996" s="126">
        <f t="shared" si="5195"/>
        <v>1</v>
      </c>
      <c r="CC996" s="126">
        <f t="shared" si="5196"/>
        <v>1</v>
      </c>
      <c r="CD996" s="126">
        <f t="shared" si="5197"/>
        <v>1</v>
      </c>
      <c r="CE996" s="126">
        <f t="shared" si="5198"/>
        <v>1</v>
      </c>
      <c r="CF996" s="126">
        <f t="shared" si="5199"/>
        <v>1</v>
      </c>
      <c r="CG996" s="126">
        <f t="shared" si="5200"/>
        <v>1</v>
      </c>
      <c r="CH996" s="126" t="str">
        <f t="shared" si="5201"/>
        <v/>
      </c>
      <c r="CI996" s="126">
        <f t="shared" si="5202"/>
        <v>0</v>
      </c>
      <c r="CJ996" s="126">
        <f t="shared" si="5203"/>
        <v>0</v>
      </c>
      <c r="CK996" s="126" t="str">
        <f t="shared" si="5204"/>
        <v/>
      </c>
      <c r="CL996" s="126">
        <f t="shared" si="5205"/>
        <v>0</v>
      </c>
      <c r="CM996" s="126" t="str">
        <f t="shared" si="5206"/>
        <v/>
      </c>
      <c r="CN996" s="126" t="str">
        <f t="shared" si="5207"/>
        <v/>
      </c>
      <c r="CO996" s="126">
        <f t="shared" si="5208"/>
        <v>0</v>
      </c>
      <c r="CP996" s="126">
        <f t="shared" si="5209"/>
        <v>0</v>
      </c>
      <c r="CQ996" s="126" t="str">
        <f t="shared" si="5210"/>
        <v/>
      </c>
      <c r="CR996" s="126"/>
      <c r="CS996" s="126">
        <f t="shared" si="5211"/>
        <v>0</v>
      </c>
      <c r="CT996" s="126">
        <f t="shared" si="5212"/>
        <v>0</v>
      </c>
      <c r="CU996" s="126">
        <f t="shared" si="5213"/>
        <v>0</v>
      </c>
      <c r="CV996" s="126">
        <f t="shared" si="5214"/>
        <v>0</v>
      </c>
      <c r="CW996" s="126">
        <f t="shared" si="5215"/>
        <v>1</v>
      </c>
      <c r="CX996" s="126" t="str">
        <f t="shared" si="5216"/>
        <v/>
      </c>
      <c r="CY996" s="126" t="str">
        <f t="shared" si="5217"/>
        <v/>
      </c>
      <c r="CZ996" s="126" t="str">
        <f t="shared" si="5218"/>
        <v/>
      </c>
      <c r="DA996" s="126" t="str">
        <f t="shared" si="5219"/>
        <v/>
      </c>
      <c r="DB996" s="126">
        <f t="shared" si="5220"/>
        <v>1</v>
      </c>
      <c r="DC996" s="126" t="str">
        <f t="shared" si="5221"/>
        <v/>
      </c>
      <c r="DD996" s="126">
        <f t="shared" si="5222"/>
        <v>1</v>
      </c>
      <c r="DE996" s="126" t="str">
        <f t="shared" si="5223"/>
        <v/>
      </c>
      <c r="DF996" s="126"/>
      <c r="DG996" s="126">
        <f t="shared" si="5224"/>
        <v>1</v>
      </c>
      <c r="DH996" s="126">
        <f t="shared" si="5225"/>
        <v>1</v>
      </c>
      <c r="DI996" s="126">
        <f t="shared" si="5226"/>
        <v>1</v>
      </c>
      <c r="DJ996" s="126">
        <f t="shared" si="5227"/>
        <v>1</v>
      </c>
      <c r="DK996" s="126" t="str">
        <f t="shared" si="5228"/>
        <v/>
      </c>
      <c r="DL996" s="126"/>
      <c r="DM996" s="126" t="str">
        <f t="shared" si="5229"/>
        <v/>
      </c>
      <c r="DN996" s="126">
        <f t="shared" si="5230"/>
        <v>0</v>
      </c>
      <c r="DO996" s="126">
        <f t="shared" si="5231"/>
        <v>0</v>
      </c>
      <c r="DP996" s="126">
        <f t="shared" si="5232"/>
        <v>1</v>
      </c>
      <c r="DQ996" s="126">
        <f t="shared" si="5233"/>
        <v>0</v>
      </c>
      <c r="DR996" s="126">
        <f t="shared" si="5234"/>
        <v>0</v>
      </c>
      <c r="DS996" s="126">
        <f t="shared" si="5235"/>
        <v>0</v>
      </c>
      <c r="DT996" s="126">
        <f t="shared" si="5236"/>
        <v>0</v>
      </c>
      <c r="DU996" s="126">
        <f t="shared" si="5237"/>
        <v>0</v>
      </c>
      <c r="DV996" s="126">
        <f t="shared" si="5238"/>
        <v>1</v>
      </c>
      <c r="DW996" s="126">
        <f t="shared" si="5239"/>
        <v>0</v>
      </c>
      <c r="DX996" s="126" t="str">
        <f t="shared" si="5240"/>
        <v/>
      </c>
      <c r="DY996" s="126" t="str">
        <f t="shared" si="5241"/>
        <v/>
      </c>
      <c r="EA996" s="126">
        <f t="shared" si="5242"/>
        <v>1</v>
      </c>
      <c r="EB996" s="126">
        <f t="shared" si="5243"/>
        <v>1</v>
      </c>
      <c r="EC996" s="126">
        <f t="shared" si="5244"/>
        <v>1</v>
      </c>
      <c r="ED996" s="126">
        <f t="shared" si="5245"/>
        <v>1</v>
      </c>
      <c r="EF996" s="126">
        <f t="shared" si="5246"/>
        <v>1</v>
      </c>
      <c r="EG996" s="126">
        <f t="shared" si="5247"/>
        <v>1</v>
      </c>
      <c r="EH996" s="126">
        <f t="shared" si="5248"/>
        <v>1</v>
      </c>
      <c r="EI996" s="126">
        <f t="shared" si="5249"/>
        <v>1</v>
      </c>
      <c r="EK996" s="126">
        <f t="shared" si="5250"/>
        <v>1</v>
      </c>
      <c r="EL996" s="126">
        <f t="shared" si="5251"/>
        <v>1</v>
      </c>
      <c r="EM996" s="126">
        <f t="shared" si="5252"/>
        <v>1</v>
      </c>
      <c r="EO996" s="126">
        <f t="shared" si="5253"/>
        <v>1</v>
      </c>
      <c r="EP996" s="126">
        <f t="shared" si="5254"/>
        <v>1</v>
      </c>
      <c r="EQ996" s="126">
        <f t="shared" si="5255"/>
        <v>1</v>
      </c>
      <c r="ES996" s="126">
        <f t="shared" si="5256"/>
        <v>1</v>
      </c>
      <c r="ET996" s="126">
        <f t="shared" si="5257"/>
        <v>1</v>
      </c>
      <c r="EU996" s="126">
        <f t="shared" si="5258"/>
        <v>1</v>
      </c>
      <c r="EV996" s="126">
        <f t="shared" si="5259"/>
        <v>1</v>
      </c>
      <c r="EW996" s="126">
        <f t="shared" si="5260"/>
        <v>0</v>
      </c>
      <c r="EY996" s="126">
        <f t="shared" si="5261"/>
        <v>1</v>
      </c>
      <c r="EZ996" s="126">
        <f t="shared" si="5262"/>
        <v>1</v>
      </c>
      <c r="FA996" s="126">
        <f t="shared" si="5263"/>
        <v>1</v>
      </c>
      <c r="FC996" s="126">
        <f t="shared" si="5264"/>
        <v>0</v>
      </c>
      <c r="FD996" s="126" t="str">
        <f t="shared" si="5265"/>
        <v/>
      </c>
      <c r="FE996" s="126"/>
      <c r="FF996" s="126">
        <f t="shared" si="5266"/>
        <v>0</v>
      </c>
      <c r="FG996" s="126">
        <f t="shared" si="5267"/>
        <v>1</v>
      </c>
      <c r="FH996" s="126">
        <f t="shared" si="5268"/>
        <v>0</v>
      </c>
      <c r="FI996" s="126" t="str">
        <f t="shared" si="5269"/>
        <v/>
      </c>
      <c r="FJ996" s="126" t="str">
        <f t="shared" si="5270"/>
        <v/>
      </c>
      <c r="FK996" s="126" t="str">
        <f t="shared" si="5271"/>
        <v/>
      </c>
      <c r="FL996" s="126" t="str">
        <f t="shared" si="5272"/>
        <v/>
      </c>
      <c r="FN996" s="126" t="str">
        <f t="shared" si="5273"/>
        <v/>
      </c>
      <c r="FO996" s="126" t="str">
        <f t="shared" si="5274"/>
        <v/>
      </c>
      <c r="FP996" s="126" t="str">
        <f t="shared" si="5275"/>
        <v/>
      </c>
      <c r="FV996" s="126">
        <f t="shared" si="5276"/>
        <v>0</v>
      </c>
      <c r="FW996" s="126">
        <f t="shared" si="5277"/>
        <v>0</v>
      </c>
      <c r="FX996" s="126">
        <f t="shared" si="5278"/>
        <v>0</v>
      </c>
      <c r="GA996" s="126">
        <f t="shared" si="5279"/>
        <v>0</v>
      </c>
      <c r="GB996" s="126">
        <f t="shared" si="5280"/>
        <v>0</v>
      </c>
      <c r="GC996" s="126">
        <f t="shared" si="5281"/>
        <v>0</v>
      </c>
      <c r="GD996" s="126">
        <f t="shared" si="5282"/>
        <v>0</v>
      </c>
      <c r="GE996" s="126">
        <f t="shared" si="5283"/>
        <v>0</v>
      </c>
      <c r="GF996" s="126">
        <f t="shared" si="5284"/>
        <v>1</v>
      </c>
      <c r="GG996" s="126">
        <f t="shared" si="5285"/>
        <v>0</v>
      </c>
      <c r="GI996" s="126">
        <f t="shared" si="5286"/>
        <v>0</v>
      </c>
      <c r="GK996" s="126">
        <f t="shared" si="5287"/>
        <v>1</v>
      </c>
      <c r="GL996" s="126">
        <f t="shared" si="5288"/>
        <v>1</v>
      </c>
      <c r="GM996" s="126">
        <f t="shared" si="5289"/>
        <v>1</v>
      </c>
      <c r="GN996" s="126">
        <f t="shared" si="5290"/>
        <v>1</v>
      </c>
      <c r="GO996" s="126">
        <f t="shared" si="5291"/>
        <v>1</v>
      </c>
      <c r="GP996" s="126">
        <f t="shared" si="5292"/>
        <v>0</v>
      </c>
      <c r="GQ996" s="126">
        <f t="shared" si="5293"/>
        <v>1</v>
      </c>
      <c r="GS996" s="126" t="str">
        <f t="shared" si="5294"/>
        <v/>
      </c>
      <c r="GT996" s="126" t="str">
        <f t="shared" si="5295"/>
        <v/>
      </c>
      <c r="GU996" s="126">
        <f t="shared" si="5296"/>
        <v>0</v>
      </c>
      <c r="GV996" s="126">
        <f t="shared" si="5297"/>
        <v>0</v>
      </c>
      <c r="GW996" s="126">
        <f t="shared" si="5298"/>
        <v>0</v>
      </c>
      <c r="GX996" s="126">
        <f t="shared" si="5299"/>
        <v>0</v>
      </c>
      <c r="GY996" s="126">
        <f t="shared" si="5300"/>
        <v>0</v>
      </c>
      <c r="GZ996" s="126"/>
      <c r="HA996" s="126">
        <f t="shared" si="5301"/>
        <v>1</v>
      </c>
      <c r="HB996" s="126">
        <f t="shared" si="5302"/>
        <v>0</v>
      </c>
      <c r="HC996" s="126">
        <f t="shared" si="5303"/>
        <v>0</v>
      </c>
      <c r="HD996" s="126">
        <f t="shared" si="5304"/>
        <v>0</v>
      </c>
      <c r="HE996" s="126">
        <f t="shared" si="5305"/>
        <v>0</v>
      </c>
      <c r="HF996" s="126">
        <f t="shared" si="5306"/>
        <v>0</v>
      </c>
      <c r="HH996" s="126">
        <f t="shared" si="5307"/>
        <v>1</v>
      </c>
      <c r="HI996" s="126">
        <f t="shared" si="5308"/>
        <v>1</v>
      </c>
      <c r="HJ996" s="126">
        <f t="shared" si="5309"/>
        <v>0</v>
      </c>
      <c r="HK996" s="126">
        <f t="shared" si="5310"/>
        <v>0</v>
      </c>
      <c r="HL996" s="126">
        <f t="shared" si="5311"/>
        <v>0</v>
      </c>
      <c r="HM996" s="126">
        <f t="shared" si="5312"/>
        <v>0</v>
      </c>
      <c r="HO996" s="126" t="str">
        <f t="shared" si="5313"/>
        <v/>
      </c>
      <c r="HP996" s="126">
        <f t="shared" si="5314"/>
        <v>1</v>
      </c>
      <c r="HQ996" s="126" t="str">
        <f t="shared" si="5315"/>
        <v/>
      </c>
      <c r="HR996" s="122" t="str">
        <f t="shared" si="5316"/>
        <v/>
      </c>
      <c r="HS996" s="126" t="str">
        <f t="shared" si="5317"/>
        <v/>
      </c>
      <c r="HT996" s="122" t="str">
        <f t="shared" si="5318"/>
        <v/>
      </c>
      <c r="HU996" s="122" t="str">
        <f t="shared" si="5319"/>
        <v/>
      </c>
      <c r="HV996" s="126" t="str">
        <f t="shared" si="5320"/>
        <v/>
      </c>
      <c r="HW996" s="126" t="str">
        <f t="shared" si="5321"/>
        <v/>
      </c>
      <c r="HX996" s="126" t="str">
        <f t="shared" si="5322"/>
        <v/>
      </c>
      <c r="HZ996" s="126" t="str">
        <f t="shared" si="5323"/>
        <v/>
      </c>
      <c r="IA996" s="126">
        <f t="shared" si="5324"/>
        <v>0</v>
      </c>
      <c r="IB996" s="126" t="str">
        <f t="shared" si="5325"/>
        <v/>
      </c>
      <c r="IC996" s="126" t="str">
        <f t="shared" si="5326"/>
        <v/>
      </c>
      <c r="ID996" s="126" t="str">
        <f t="shared" si="5327"/>
        <v/>
      </c>
      <c r="IE996" s="126" t="str">
        <f t="shared" si="5328"/>
        <v/>
      </c>
      <c r="IF996" s="126" t="str">
        <f t="shared" si="5329"/>
        <v/>
      </c>
      <c r="IG996" s="126" t="str">
        <f t="shared" si="5330"/>
        <v/>
      </c>
      <c r="IH996" s="126" t="str">
        <f t="shared" si="5331"/>
        <v/>
      </c>
      <c r="II996" s="126" t="str">
        <f t="shared" si="5332"/>
        <v/>
      </c>
      <c r="IO996" s="128"/>
      <c r="IP996" s="128"/>
      <c r="IQ996" s="127"/>
      <c r="IR996" s="127"/>
      <c r="IX996" s="6"/>
      <c r="IY996" s="6"/>
      <c r="IZ996" s="7"/>
      <c r="JA996" s="7"/>
      <c r="JG996" s="12"/>
      <c r="JH996" s="12"/>
      <c r="JI996" s="13"/>
      <c r="JJ996" s="13"/>
      <c r="JN996" s="6"/>
      <c r="JO996" s="6"/>
      <c r="JQ996" s="11"/>
      <c r="JR996" s="11"/>
      <c r="JS996" s="12"/>
      <c r="JT996" s="13"/>
      <c r="JU996" s="12"/>
      <c r="JV996" s="12"/>
      <c r="JW996" s="97"/>
      <c r="JX996" s="13"/>
      <c r="JY996" s="13"/>
      <c r="JZ996" s="97"/>
      <c r="KA996" s="97"/>
      <c r="KB996" s="11"/>
      <c r="KC996" s="11"/>
      <c r="KD996" s="11"/>
      <c r="KE996" s="11"/>
    </row>
    <row r="997" spans="1:291" s="122" customFormat="1" x14ac:dyDescent="0.2">
      <c r="A997" s="146">
        <f t="shared" si="4081"/>
        <v>997</v>
      </c>
      <c r="C997" s="2">
        <v>43543</v>
      </c>
      <c r="D997" s="126">
        <v>97.534999999999997</v>
      </c>
      <c r="E997" s="126">
        <v>97.59</v>
      </c>
      <c r="F997" s="126">
        <v>97.6</v>
      </c>
      <c r="G997" s="128">
        <v>106.057</v>
      </c>
      <c r="H997" s="128">
        <v>114.30200000000001</v>
      </c>
      <c r="I997" s="128">
        <v>122.245</v>
      </c>
      <c r="J997" s="127">
        <v>145.25</v>
      </c>
      <c r="K997" s="126"/>
      <c r="M997" s="126">
        <f t="shared" si="5001"/>
        <v>97.534999999999997</v>
      </c>
      <c r="N997" s="126">
        <f t="shared" si="5002"/>
        <v>97.59</v>
      </c>
      <c r="O997" s="126">
        <f t="shared" si="5003"/>
        <v>97.6</v>
      </c>
      <c r="P997" s="127">
        <f t="shared" si="5169"/>
        <v>3397.75</v>
      </c>
      <c r="Q997" s="5">
        <f t="shared" si="5333"/>
        <v>3678.2500000000005</v>
      </c>
      <c r="R997" s="6">
        <f t="shared" si="4977"/>
        <v>3928.5000000000005</v>
      </c>
      <c r="S997" s="7">
        <f t="shared" si="4978"/>
        <v>4665</v>
      </c>
      <c r="V997" s="127">
        <f t="shared" si="4983"/>
        <v>0.50000000000096634</v>
      </c>
      <c r="W997" s="127">
        <f t="shared" si="4984"/>
        <v>0.49999999999954525</v>
      </c>
      <c r="X997" s="127">
        <f t="shared" si="4985"/>
        <v>0.50000000000096634</v>
      </c>
      <c r="Y997" s="127">
        <f t="shared" si="4979"/>
        <v>0.87500000000045475</v>
      </c>
      <c r="Z997" s="126">
        <f t="shared" si="4980"/>
        <v>1.4999999999986358</v>
      </c>
      <c r="AA997" s="126">
        <f t="shared" si="4981"/>
        <v>2.4999999999990905</v>
      </c>
      <c r="AB997" s="126">
        <f t="shared" si="4982"/>
        <v>10.999999999999091</v>
      </c>
      <c r="AC997" s="126"/>
      <c r="AD997" s="126"/>
      <c r="AE997" s="127">
        <f t="shared" si="4998"/>
        <v>0.39999981999825118</v>
      </c>
      <c r="AF997" s="127">
        <f t="shared" si="4999"/>
        <v>0.39999981999967227</v>
      </c>
      <c r="AG997" s="127">
        <f t="shared" si="5000"/>
        <v>0.39999981999825118</v>
      </c>
      <c r="AH997" s="127">
        <f t="shared" si="5163"/>
        <v>0.75000000000181899</v>
      </c>
      <c r="AI997" s="127">
        <f t="shared" si="4986"/>
        <v>0.85000000000172804</v>
      </c>
      <c r="AJ997" s="127">
        <f t="shared" si="4987"/>
        <v>8.184564137536654E-13</v>
      </c>
      <c r="AK997" s="127">
        <f t="shared" si="4988"/>
        <v>0.16666666666742458</v>
      </c>
      <c r="AL997" s="127">
        <f t="shared" si="4989"/>
        <v>0.24999999999909051</v>
      </c>
      <c r="AM997" s="127">
        <f t="shared" si="4990"/>
        <v>1.1666666666672731</v>
      </c>
      <c r="AN997" s="127">
        <f t="shared" si="4991"/>
        <v>1.9000000000005457</v>
      </c>
      <c r="AO997" s="127">
        <f t="shared" si="4992"/>
        <v>1</v>
      </c>
      <c r="AP997" s="127">
        <f t="shared" si="4993"/>
        <v>1.5833333333369715</v>
      </c>
      <c r="AQ997" s="127">
        <f t="shared" si="4994"/>
        <v>0.91666666666613628</v>
      </c>
      <c r="AR997" s="127">
        <f t="shared" si="4995"/>
        <v>0.75000000000127331</v>
      </c>
      <c r="AS997" s="127">
        <f t="shared" si="4996"/>
        <v>0.94444444444560638</v>
      </c>
      <c r="AT997" s="127">
        <f t="shared" si="4997"/>
        <v>0.28333333333436417</v>
      </c>
      <c r="AU997" s="126"/>
      <c r="AX997" s="11">
        <f t="shared" si="5171"/>
        <v>-0.50000000000096634</v>
      </c>
      <c r="AY997" s="11">
        <f t="shared" si="5172"/>
        <v>-0.49999999999954525</v>
      </c>
      <c r="AZ997" s="11">
        <f t="shared" si="5173"/>
        <v>-0.50000000000096634</v>
      </c>
      <c r="BA997" s="11">
        <f t="shared" si="5174"/>
        <v>-0.87500000000045475</v>
      </c>
      <c r="BB997" s="11">
        <f t="shared" si="5175"/>
        <v>-1.4999999999986358</v>
      </c>
      <c r="BC997" s="12">
        <f t="shared" si="5176"/>
        <v>-2.4999999999990905</v>
      </c>
      <c r="BD997" s="13">
        <f t="shared" si="5177"/>
        <v>-10.999999999999091</v>
      </c>
      <c r="BF997" s="11">
        <f t="shared" si="5178"/>
        <v>1.2499999999999432</v>
      </c>
      <c r="BG997" s="11">
        <f t="shared" si="5179"/>
        <v>0.39999981999825118</v>
      </c>
      <c r="BH997" s="11">
        <f t="shared" si="5180"/>
        <v>0.39999981999967227</v>
      </c>
      <c r="BI997" s="11">
        <f t="shared" si="5181"/>
        <v>0.39999981999825118</v>
      </c>
      <c r="BJ997" s="11">
        <f t="shared" si="5182"/>
        <v>-0.75000000000181899</v>
      </c>
      <c r="BK997" s="11">
        <f t="shared" si="5183"/>
        <v>-0.85000000000172804</v>
      </c>
      <c r="BL997" s="11">
        <f t="shared" si="5184"/>
        <v>8.184564137536654E-13</v>
      </c>
      <c r="BM997" s="11">
        <f t="shared" si="5185"/>
        <v>0.16666666666742458</v>
      </c>
      <c r="BN997" s="11">
        <f t="shared" si="5186"/>
        <v>-0.24999999999909051</v>
      </c>
      <c r="BO997" s="11">
        <f t="shared" si="5187"/>
        <v>1.1666666666672731</v>
      </c>
      <c r="BP997" s="11">
        <f t="shared" si="5188"/>
        <v>1.9000000000005457</v>
      </c>
      <c r="BQ997" s="126">
        <v>1</v>
      </c>
      <c r="BR997" s="11">
        <f t="shared" si="5189"/>
        <v>1.5833333333369715</v>
      </c>
      <c r="BS997" s="11">
        <f t="shared" si="5190"/>
        <v>0.91666666666613628</v>
      </c>
      <c r="BT997" s="11">
        <f t="shared" si="5191"/>
        <v>-0.75000000000127331</v>
      </c>
      <c r="BU997" s="11">
        <f t="shared" si="5192"/>
        <v>0.94444444444560638</v>
      </c>
      <c r="BV997" s="11">
        <f t="shared" si="5193"/>
        <v>-0.28333333333436417</v>
      </c>
      <c r="BY997" s="126"/>
      <c r="BZ997" s="126"/>
      <c r="CA997" s="122">
        <f t="shared" si="5194"/>
        <v>0.94444444444560638</v>
      </c>
      <c r="CB997" s="126">
        <f t="shared" si="5195"/>
        <v>1</v>
      </c>
      <c r="CC997" s="126">
        <f t="shared" si="5196"/>
        <v>1</v>
      </c>
      <c r="CD997" s="126">
        <f t="shared" si="5197"/>
        <v>1</v>
      </c>
      <c r="CE997" s="126">
        <f t="shared" si="5198"/>
        <v>1</v>
      </c>
      <c r="CF997" s="126">
        <f t="shared" si="5199"/>
        <v>1</v>
      </c>
      <c r="CG997" s="126">
        <f t="shared" si="5200"/>
        <v>0</v>
      </c>
      <c r="CH997" s="126">
        <f t="shared" si="5201"/>
        <v>0</v>
      </c>
      <c r="CI997" s="126">
        <f t="shared" si="5202"/>
        <v>0</v>
      </c>
      <c r="CJ997" s="126" t="str">
        <f t="shared" si="5203"/>
        <v/>
      </c>
      <c r="CK997" s="126" t="str">
        <f t="shared" si="5204"/>
        <v/>
      </c>
      <c r="CL997" s="126">
        <f t="shared" si="5205"/>
        <v>0</v>
      </c>
      <c r="CM997" s="126" t="str">
        <f t="shared" si="5206"/>
        <v/>
      </c>
      <c r="CN997" s="126" t="str">
        <f t="shared" si="5207"/>
        <v/>
      </c>
      <c r="CO997" s="126">
        <f t="shared" si="5208"/>
        <v>0</v>
      </c>
      <c r="CP997" s="126">
        <f t="shared" si="5209"/>
        <v>0</v>
      </c>
      <c r="CQ997" s="126" t="str">
        <f t="shared" si="5210"/>
        <v/>
      </c>
      <c r="CR997" s="126"/>
      <c r="CS997" s="126">
        <f t="shared" si="5211"/>
        <v>0</v>
      </c>
      <c r="CT997" s="126">
        <f t="shared" si="5212"/>
        <v>0</v>
      </c>
      <c r="CU997" s="126">
        <f t="shared" si="5213"/>
        <v>0</v>
      </c>
      <c r="CV997" s="126">
        <f t="shared" si="5214"/>
        <v>0</v>
      </c>
      <c r="CW997" s="126">
        <f t="shared" si="5215"/>
        <v>1</v>
      </c>
      <c r="CX997" s="126" t="str">
        <f t="shared" si="5216"/>
        <v/>
      </c>
      <c r="CY997" s="126" t="str">
        <f t="shared" si="5217"/>
        <v/>
      </c>
      <c r="CZ997" s="126" t="str">
        <f t="shared" si="5218"/>
        <v/>
      </c>
      <c r="DA997" s="126" t="str">
        <f t="shared" si="5219"/>
        <v/>
      </c>
      <c r="DB997" s="126">
        <f t="shared" si="5220"/>
        <v>0</v>
      </c>
      <c r="DC997" s="126">
        <f t="shared" si="5221"/>
        <v>1</v>
      </c>
      <c r="DD997" s="126" t="str">
        <f t="shared" si="5222"/>
        <v/>
      </c>
      <c r="DE997" s="126" t="str">
        <f t="shared" si="5223"/>
        <v/>
      </c>
      <c r="DF997" s="126"/>
      <c r="DG997" s="126">
        <f t="shared" si="5224"/>
        <v>0</v>
      </c>
      <c r="DH997" s="126">
        <f t="shared" si="5225"/>
        <v>0</v>
      </c>
      <c r="DI997" s="126">
        <f t="shared" si="5226"/>
        <v>0</v>
      </c>
      <c r="DJ997" s="126">
        <f t="shared" si="5227"/>
        <v>0</v>
      </c>
      <c r="DK997" s="126">
        <f t="shared" si="5228"/>
        <v>0</v>
      </c>
      <c r="DL997" s="126"/>
      <c r="DM997" s="126">
        <f t="shared" si="5229"/>
        <v>0</v>
      </c>
      <c r="DN997" s="126" t="str">
        <f t="shared" si="5230"/>
        <v/>
      </c>
      <c r="DO997" s="126" t="str">
        <f t="shared" si="5231"/>
        <v/>
      </c>
      <c r="DP997" s="126" t="str">
        <f t="shared" si="5232"/>
        <v/>
      </c>
      <c r="DQ997" s="126" t="str">
        <f t="shared" si="5233"/>
        <v/>
      </c>
      <c r="DR997" s="126" t="str">
        <f t="shared" si="5234"/>
        <v/>
      </c>
      <c r="DS997" s="126" t="str">
        <f t="shared" si="5235"/>
        <v/>
      </c>
      <c r="DT997" s="126" t="str">
        <f t="shared" si="5236"/>
        <v/>
      </c>
      <c r="DU997" s="126" t="str">
        <f t="shared" si="5237"/>
        <v/>
      </c>
      <c r="DV997" s="126">
        <f t="shared" si="5238"/>
        <v>0</v>
      </c>
      <c r="DW997" s="126">
        <f t="shared" si="5239"/>
        <v>0</v>
      </c>
      <c r="DX997" s="126" t="str">
        <f t="shared" si="5240"/>
        <v/>
      </c>
      <c r="DY997" s="126" t="str">
        <f t="shared" si="5241"/>
        <v/>
      </c>
      <c r="EA997" s="126">
        <f t="shared" si="5242"/>
        <v>0</v>
      </c>
      <c r="EB997" s="126">
        <f t="shared" si="5243"/>
        <v>0</v>
      </c>
      <c r="EC997" s="126">
        <f t="shared" si="5244"/>
        <v>0</v>
      </c>
      <c r="ED997" s="126">
        <f t="shared" si="5245"/>
        <v>0</v>
      </c>
      <c r="EF997" s="126">
        <f t="shared" si="5246"/>
        <v>0</v>
      </c>
      <c r="EG997" s="126">
        <f t="shared" si="5247"/>
        <v>0</v>
      </c>
      <c r="EH997" s="126">
        <f t="shared" si="5248"/>
        <v>0</v>
      </c>
      <c r="EI997" s="126">
        <f t="shared" si="5249"/>
        <v>0</v>
      </c>
      <c r="EK997" s="126">
        <f t="shared" si="5250"/>
        <v>1</v>
      </c>
      <c r="EL997" s="126">
        <f t="shared" si="5251"/>
        <v>1</v>
      </c>
      <c r="EM997" s="126">
        <f t="shared" si="5252"/>
        <v>1</v>
      </c>
      <c r="EO997" s="126">
        <f t="shared" si="5253"/>
        <v>1</v>
      </c>
      <c r="EP997" s="126">
        <f t="shared" si="5254"/>
        <v>1</v>
      </c>
      <c r="EQ997" s="126">
        <f t="shared" si="5255"/>
        <v>1</v>
      </c>
      <c r="ES997" s="126">
        <f t="shared" si="5256"/>
        <v>1</v>
      </c>
      <c r="ET997" s="126">
        <f t="shared" si="5257"/>
        <v>1</v>
      </c>
      <c r="EU997" s="126">
        <f t="shared" si="5258"/>
        <v>1</v>
      </c>
      <c r="EV997" s="126">
        <f t="shared" si="5259"/>
        <v>1</v>
      </c>
      <c r="EW997" s="126">
        <f t="shared" si="5260"/>
        <v>0</v>
      </c>
      <c r="EY997" s="126">
        <f t="shared" si="5261"/>
        <v>1</v>
      </c>
      <c r="EZ997" s="126">
        <f t="shared" si="5262"/>
        <v>1</v>
      </c>
      <c r="FA997" s="126">
        <f t="shared" si="5263"/>
        <v>1</v>
      </c>
      <c r="FC997" s="126">
        <f t="shared" si="5264"/>
        <v>1</v>
      </c>
      <c r="FD997" s="126">
        <f t="shared" si="5265"/>
        <v>1</v>
      </c>
      <c r="FE997" s="126"/>
      <c r="FF997" s="126">
        <f t="shared" si="5266"/>
        <v>0</v>
      </c>
      <c r="FG997" s="126">
        <f t="shared" si="5267"/>
        <v>0</v>
      </c>
      <c r="FH997" s="126">
        <f t="shared" si="5268"/>
        <v>0</v>
      </c>
      <c r="FI997" s="126" t="str">
        <f t="shared" si="5269"/>
        <v/>
      </c>
      <c r="FJ997" s="126" t="str">
        <f t="shared" si="5270"/>
        <v/>
      </c>
      <c r="FK997" s="126" t="str">
        <f t="shared" si="5271"/>
        <v/>
      </c>
      <c r="FL997" s="126" t="str">
        <f t="shared" si="5272"/>
        <v/>
      </c>
      <c r="FN997" s="126" t="str">
        <f t="shared" si="5273"/>
        <v/>
      </c>
      <c r="FO997" s="126" t="str">
        <f t="shared" si="5274"/>
        <v/>
      </c>
      <c r="FP997" s="126" t="str">
        <f t="shared" si="5275"/>
        <v/>
      </c>
      <c r="FV997" s="126">
        <f t="shared" si="5276"/>
        <v>1</v>
      </c>
      <c r="FW997" s="126">
        <f t="shared" si="5277"/>
        <v>1</v>
      </c>
      <c r="FX997" s="126">
        <f t="shared" si="5278"/>
        <v>0</v>
      </c>
      <c r="GA997" s="126">
        <f t="shared" si="5279"/>
        <v>0</v>
      </c>
      <c r="GB997" s="126">
        <f t="shared" si="5280"/>
        <v>0</v>
      </c>
      <c r="GC997" s="126">
        <f t="shared" si="5281"/>
        <v>0</v>
      </c>
      <c r="GD997" s="126">
        <f t="shared" si="5282"/>
        <v>0</v>
      </c>
      <c r="GE997" s="126">
        <f t="shared" si="5283"/>
        <v>0</v>
      </c>
      <c r="GF997" s="126">
        <f t="shared" si="5284"/>
        <v>1</v>
      </c>
      <c r="GG997" s="126">
        <f t="shared" si="5285"/>
        <v>1</v>
      </c>
      <c r="GI997" s="126">
        <f t="shared" si="5286"/>
        <v>1</v>
      </c>
      <c r="GK997" s="126">
        <f t="shared" si="5287"/>
        <v>0</v>
      </c>
      <c r="GL997" s="126">
        <f t="shared" si="5288"/>
        <v>0</v>
      </c>
      <c r="GM997" s="126">
        <f t="shared" si="5289"/>
        <v>0</v>
      </c>
      <c r="GN997" s="126">
        <f t="shared" si="5290"/>
        <v>0</v>
      </c>
      <c r="GO997" s="126">
        <f t="shared" si="5291"/>
        <v>0</v>
      </c>
      <c r="GP997" s="126">
        <f t="shared" si="5292"/>
        <v>1</v>
      </c>
      <c r="GQ997" s="126">
        <f t="shared" si="5293"/>
        <v>1</v>
      </c>
      <c r="GS997" s="126" t="str">
        <f t="shared" si="5294"/>
        <v/>
      </c>
      <c r="GT997" s="126" t="str">
        <f t="shared" si="5295"/>
        <v/>
      </c>
      <c r="GU997" s="126">
        <f t="shared" si="5296"/>
        <v>0</v>
      </c>
      <c r="GV997" s="126">
        <f t="shared" si="5297"/>
        <v>0</v>
      </c>
      <c r="GW997" s="126">
        <f t="shared" si="5298"/>
        <v>0</v>
      </c>
      <c r="GX997" s="126">
        <f t="shared" si="5299"/>
        <v>0</v>
      </c>
      <c r="GY997" s="126">
        <f t="shared" si="5300"/>
        <v>0</v>
      </c>
      <c r="GZ997" s="126"/>
      <c r="HA997" s="126">
        <f t="shared" si="5301"/>
        <v>0</v>
      </c>
      <c r="HB997" s="126">
        <f t="shared" si="5302"/>
        <v>0</v>
      </c>
      <c r="HC997" s="126">
        <f t="shared" si="5303"/>
        <v>0</v>
      </c>
      <c r="HD997" s="126">
        <f t="shared" si="5304"/>
        <v>0</v>
      </c>
      <c r="HE997" s="126">
        <f t="shared" si="5305"/>
        <v>0</v>
      </c>
      <c r="HF997" s="126">
        <f t="shared" si="5306"/>
        <v>0</v>
      </c>
      <c r="HH997" s="126">
        <f t="shared" si="5307"/>
        <v>0</v>
      </c>
      <c r="HI997" s="126">
        <f t="shared" si="5308"/>
        <v>0</v>
      </c>
      <c r="HJ997" s="126">
        <f t="shared" si="5309"/>
        <v>0</v>
      </c>
      <c r="HK997" s="126">
        <f t="shared" si="5310"/>
        <v>0</v>
      </c>
      <c r="HL997" s="126">
        <f t="shared" si="5311"/>
        <v>0</v>
      </c>
      <c r="HM997" s="126">
        <f t="shared" si="5312"/>
        <v>0</v>
      </c>
      <c r="HO997" s="126" t="str">
        <f t="shared" si="5313"/>
        <v/>
      </c>
      <c r="HP997" s="126">
        <f t="shared" si="5314"/>
        <v>1</v>
      </c>
      <c r="HQ997" s="126" t="str">
        <f t="shared" si="5315"/>
        <v/>
      </c>
      <c r="HR997" s="122">
        <f t="shared" si="5316"/>
        <v>1</v>
      </c>
      <c r="HS997" s="126" t="str">
        <f t="shared" si="5317"/>
        <v/>
      </c>
      <c r="HT997" s="122" t="str">
        <f t="shared" si="5318"/>
        <v/>
      </c>
      <c r="HU997" s="122" t="str">
        <f t="shared" si="5319"/>
        <v/>
      </c>
      <c r="HV997" s="126" t="str">
        <f t="shared" si="5320"/>
        <v/>
      </c>
      <c r="HW997" s="126" t="str">
        <f t="shared" si="5321"/>
        <v/>
      </c>
      <c r="HX997" s="126" t="str">
        <f t="shared" si="5322"/>
        <v/>
      </c>
      <c r="HZ997" s="126" t="str">
        <f t="shared" si="5323"/>
        <v/>
      </c>
      <c r="IA997" s="126">
        <f t="shared" si="5324"/>
        <v>1</v>
      </c>
      <c r="IB997" s="126" t="str">
        <f t="shared" si="5325"/>
        <v/>
      </c>
      <c r="IC997" s="126">
        <f t="shared" si="5326"/>
        <v>1</v>
      </c>
      <c r="ID997" s="126" t="str">
        <f t="shared" si="5327"/>
        <v/>
      </c>
      <c r="IE997" s="126" t="str">
        <f t="shared" si="5328"/>
        <v/>
      </c>
      <c r="IF997" s="126" t="str">
        <f t="shared" si="5329"/>
        <v/>
      </c>
      <c r="IG997" s="126" t="str">
        <f t="shared" si="5330"/>
        <v/>
      </c>
      <c r="IH997" s="126" t="str">
        <f t="shared" si="5331"/>
        <v/>
      </c>
      <c r="II997" s="126" t="str">
        <f t="shared" si="5332"/>
        <v/>
      </c>
      <c r="IO997" s="128"/>
      <c r="IP997" s="128"/>
      <c r="IQ997" s="127"/>
      <c r="IR997" s="127"/>
      <c r="IX997" s="6"/>
      <c r="IY997" s="6"/>
      <c r="IZ997" s="7"/>
      <c r="JA997" s="7"/>
      <c r="JG997" s="12"/>
      <c r="JH997" s="12"/>
      <c r="JI997" s="13"/>
      <c r="JJ997" s="13"/>
      <c r="JN997" s="6"/>
      <c r="JO997" s="6"/>
      <c r="JQ997" s="11"/>
      <c r="JR997" s="11"/>
      <c r="JS997" s="12"/>
      <c r="JT997" s="13"/>
      <c r="JU997" s="12"/>
      <c r="JV997" s="12"/>
      <c r="JW997" s="97"/>
      <c r="JX997" s="13"/>
      <c r="JY997" s="13"/>
      <c r="JZ997" s="97"/>
      <c r="KA997" s="97"/>
      <c r="KB997" s="11"/>
      <c r="KC997" s="11"/>
      <c r="KD997" s="11"/>
      <c r="KE997" s="11"/>
    </row>
    <row r="998" spans="1:291" s="122" customFormat="1" x14ac:dyDescent="0.2">
      <c r="A998" s="146">
        <f t="shared" si="4081"/>
        <v>998</v>
      </c>
      <c r="C998" s="2">
        <v>43544</v>
      </c>
      <c r="D998" s="126">
        <v>97.625</v>
      </c>
      <c r="E998" s="126">
        <v>97.69</v>
      </c>
      <c r="F998" s="126">
        <v>97.704999999999998</v>
      </c>
      <c r="G998" s="128">
        <v>106.105</v>
      </c>
      <c r="H998" s="128">
        <v>115.117</v>
      </c>
      <c r="I998" s="128">
        <v>123.13</v>
      </c>
      <c r="J998" s="127">
        <v>146.31</v>
      </c>
      <c r="K998" s="126"/>
      <c r="M998" s="126">
        <f t="shared" si="5001"/>
        <v>97.625</v>
      </c>
      <c r="N998" s="126">
        <f t="shared" si="5002"/>
        <v>97.69</v>
      </c>
      <c r="O998" s="126">
        <f t="shared" si="5003"/>
        <v>97.704999999999998</v>
      </c>
      <c r="P998" s="127">
        <f t="shared" si="5169"/>
        <v>3402.5000000000005</v>
      </c>
      <c r="Q998" s="5">
        <f t="shared" si="5333"/>
        <v>3691.7500000000005</v>
      </c>
      <c r="R998" s="6">
        <f t="shared" si="4977"/>
        <v>3948.9999999999995</v>
      </c>
      <c r="S998" s="7">
        <f t="shared" si="4978"/>
        <v>4703</v>
      </c>
      <c r="V998" s="127">
        <f t="shared" si="4983"/>
        <v>9.0000000000003411</v>
      </c>
      <c r="W998" s="127">
        <f t="shared" si="4984"/>
        <v>9.9999999999994316</v>
      </c>
      <c r="X998" s="127">
        <f t="shared" si="4985"/>
        <v>10.500000000000398</v>
      </c>
      <c r="Y998" s="127">
        <f t="shared" si="4979"/>
        <v>4.7500000000004547</v>
      </c>
      <c r="Z998" s="126">
        <f t="shared" si="4980"/>
        <v>13.5</v>
      </c>
      <c r="AA998" s="126">
        <f t="shared" si="4981"/>
        <v>20.499999999999091</v>
      </c>
      <c r="AB998" s="126">
        <f t="shared" si="4982"/>
        <v>38</v>
      </c>
      <c r="AC998" s="126"/>
      <c r="AD998" s="126"/>
      <c r="AE998" s="127">
        <f t="shared" si="4998"/>
        <v>0.90000162000001716</v>
      </c>
      <c r="AF998" s="127">
        <f t="shared" si="4999"/>
        <v>1.9000016199991077</v>
      </c>
      <c r="AG998" s="127">
        <f t="shared" si="5000"/>
        <v>2.400001620000074</v>
      </c>
      <c r="AH998" s="127">
        <f t="shared" si="5163"/>
        <v>0.50000000000090949</v>
      </c>
      <c r="AI998" s="127">
        <f t="shared" si="4986"/>
        <v>1.4000000000009098</v>
      </c>
      <c r="AJ998" s="127">
        <f t="shared" si="4987"/>
        <v>1.2000000000005464</v>
      </c>
      <c r="AK998" s="127">
        <f t="shared" si="4988"/>
        <v>0.16666666666606034</v>
      </c>
      <c r="AL998" s="127">
        <f t="shared" si="4989"/>
        <v>3.2500000000004547</v>
      </c>
      <c r="AM998" s="127">
        <f t="shared" si="4990"/>
        <v>7.8333333333324244</v>
      </c>
      <c r="AN998" s="127">
        <f t="shared" si="4991"/>
        <v>5.2999999999990912</v>
      </c>
      <c r="AO998" s="127">
        <f t="shared" si="4992"/>
        <v>1</v>
      </c>
      <c r="AP998" s="127">
        <f t="shared" si="4993"/>
        <v>2.5000000000009104</v>
      </c>
      <c r="AQ998" s="127">
        <f t="shared" si="4994"/>
        <v>8.0833333333315149</v>
      </c>
      <c r="AR998" s="127">
        <f t="shared" si="4995"/>
        <v>1.3000000000012726</v>
      </c>
      <c r="AS998" s="127">
        <f t="shared" si="4996"/>
        <v>5.0555555555555554</v>
      </c>
      <c r="AT998" s="127">
        <f t="shared" si="4997"/>
        <v>4.4333333333342431</v>
      </c>
      <c r="AU998" s="126"/>
      <c r="AX998" s="11">
        <f t="shared" si="5171"/>
        <v>9.0000000000003411</v>
      </c>
      <c r="AY998" s="11">
        <f t="shared" si="5172"/>
        <v>9.9999999999994316</v>
      </c>
      <c r="AZ998" s="11">
        <f t="shared" si="5173"/>
        <v>10.500000000000398</v>
      </c>
      <c r="BA998" s="11">
        <f t="shared" si="5174"/>
        <v>4.7500000000004547</v>
      </c>
      <c r="BB998" s="11">
        <f t="shared" si="5175"/>
        <v>13.5</v>
      </c>
      <c r="BC998" s="12">
        <f t="shared" si="5176"/>
        <v>20.499999999999091</v>
      </c>
      <c r="BD998" s="13">
        <f t="shared" si="5177"/>
        <v>38</v>
      </c>
      <c r="BF998" s="11">
        <f t="shared" si="5178"/>
        <v>-0.50000000000056843</v>
      </c>
      <c r="BG998" s="11">
        <f t="shared" si="5179"/>
        <v>0.90000162000001716</v>
      </c>
      <c r="BH998" s="11">
        <f t="shared" si="5180"/>
        <v>1.9000016199991077</v>
      </c>
      <c r="BI998" s="11">
        <f t="shared" si="5181"/>
        <v>2.400001620000074</v>
      </c>
      <c r="BJ998" s="11">
        <f t="shared" si="5182"/>
        <v>0.50000000000090949</v>
      </c>
      <c r="BK998" s="11">
        <f t="shared" si="5183"/>
        <v>1.4000000000009098</v>
      </c>
      <c r="BL998" s="11">
        <f t="shared" si="5184"/>
        <v>1.2000000000005464</v>
      </c>
      <c r="BM998" s="11">
        <f t="shared" si="5185"/>
        <v>-0.16666666666606034</v>
      </c>
      <c r="BN998" s="11">
        <f t="shared" si="5186"/>
        <v>3.2500000000004547</v>
      </c>
      <c r="BO998" s="11">
        <f t="shared" si="5187"/>
        <v>7.8333333333324244</v>
      </c>
      <c r="BP998" s="11">
        <f t="shared" si="5188"/>
        <v>5.2999999999990912</v>
      </c>
      <c r="BQ998" s="126">
        <v>1</v>
      </c>
      <c r="BR998" s="11">
        <f t="shared" si="5189"/>
        <v>-2.5000000000009104</v>
      </c>
      <c r="BS998" s="11">
        <f t="shared" si="5190"/>
        <v>8.0833333333315149</v>
      </c>
      <c r="BT998" s="11">
        <f t="shared" si="5191"/>
        <v>1.3000000000012726</v>
      </c>
      <c r="BU998" s="11">
        <f t="shared" si="5192"/>
        <v>5.0555555555555554</v>
      </c>
      <c r="BV998" s="11">
        <f t="shared" si="5193"/>
        <v>4.4333333333342431</v>
      </c>
      <c r="BY998" s="126"/>
      <c r="BZ998" s="126"/>
      <c r="CA998" s="122">
        <f t="shared" si="5194"/>
        <v>5.0555555555555554</v>
      </c>
      <c r="CB998" s="126">
        <f t="shared" si="5195"/>
        <v>1</v>
      </c>
      <c r="CC998" s="126">
        <f t="shared" si="5196"/>
        <v>1</v>
      </c>
      <c r="CD998" s="126">
        <f t="shared" si="5197"/>
        <v>1</v>
      </c>
      <c r="CE998" s="126">
        <f t="shared" si="5198"/>
        <v>1</v>
      </c>
      <c r="CF998" s="126">
        <f t="shared" si="5199"/>
        <v>1</v>
      </c>
      <c r="CG998" s="126">
        <f t="shared" si="5200"/>
        <v>1</v>
      </c>
      <c r="CH998" s="126" t="str">
        <f t="shared" si="5201"/>
        <v/>
      </c>
      <c r="CI998" s="126">
        <f t="shared" si="5202"/>
        <v>0</v>
      </c>
      <c r="CJ998" s="126">
        <f t="shared" si="5203"/>
        <v>0</v>
      </c>
      <c r="CK998" s="126" t="str">
        <f t="shared" si="5204"/>
        <v/>
      </c>
      <c r="CL998" s="126">
        <f t="shared" si="5205"/>
        <v>0</v>
      </c>
      <c r="CM998" s="126" t="str">
        <f t="shared" si="5206"/>
        <v/>
      </c>
      <c r="CN998" s="126" t="str">
        <f t="shared" si="5207"/>
        <v/>
      </c>
      <c r="CO998" s="126">
        <f t="shared" si="5208"/>
        <v>0</v>
      </c>
      <c r="CP998" s="126">
        <f t="shared" si="5209"/>
        <v>0</v>
      </c>
      <c r="CQ998" s="126" t="str">
        <f t="shared" si="5210"/>
        <v/>
      </c>
      <c r="CR998" s="126"/>
      <c r="CS998" s="126">
        <f t="shared" si="5211"/>
        <v>0</v>
      </c>
      <c r="CT998" s="126">
        <f t="shared" si="5212"/>
        <v>0</v>
      </c>
      <c r="CU998" s="126">
        <f t="shared" si="5213"/>
        <v>0</v>
      </c>
      <c r="CV998" s="126">
        <f t="shared" si="5214"/>
        <v>0</v>
      </c>
      <c r="CW998" s="126">
        <f t="shared" si="5215"/>
        <v>1</v>
      </c>
      <c r="CX998" s="126" t="str">
        <f t="shared" si="5216"/>
        <v/>
      </c>
      <c r="CY998" s="126" t="str">
        <f t="shared" si="5217"/>
        <v/>
      </c>
      <c r="CZ998" s="126" t="str">
        <f t="shared" si="5218"/>
        <v/>
      </c>
      <c r="DA998" s="126" t="str">
        <f t="shared" si="5219"/>
        <v/>
      </c>
      <c r="DB998" s="126">
        <f t="shared" si="5220"/>
        <v>1</v>
      </c>
      <c r="DC998" s="126" t="str">
        <f t="shared" si="5221"/>
        <v/>
      </c>
      <c r="DD998" s="126">
        <f t="shared" si="5222"/>
        <v>1</v>
      </c>
      <c r="DE998" s="126" t="str">
        <f t="shared" si="5223"/>
        <v/>
      </c>
      <c r="DF998" s="126"/>
      <c r="DG998" s="126">
        <f t="shared" si="5224"/>
        <v>1</v>
      </c>
      <c r="DH998" s="126">
        <f t="shared" si="5225"/>
        <v>1</v>
      </c>
      <c r="DI998" s="126">
        <f t="shared" si="5226"/>
        <v>1</v>
      </c>
      <c r="DJ998" s="126">
        <f t="shared" si="5227"/>
        <v>1</v>
      </c>
      <c r="DK998" s="126" t="str">
        <f t="shared" si="5228"/>
        <v/>
      </c>
      <c r="DL998" s="126"/>
      <c r="DM998" s="126" t="str">
        <f t="shared" si="5229"/>
        <v/>
      </c>
      <c r="DN998" s="126">
        <f t="shared" si="5230"/>
        <v>0</v>
      </c>
      <c r="DO998" s="126">
        <f t="shared" si="5231"/>
        <v>0</v>
      </c>
      <c r="DP998" s="126">
        <f t="shared" si="5232"/>
        <v>1</v>
      </c>
      <c r="DQ998" s="126">
        <f t="shared" si="5233"/>
        <v>0</v>
      </c>
      <c r="DR998" s="126">
        <f t="shared" si="5234"/>
        <v>0</v>
      </c>
      <c r="DS998" s="126">
        <f t="shared" si="5235"/>
        <v>0</v>
      </c>
      <c r="DT998" s="126">
        <f t="shared" si="5236"/>
        <v>0</v>
      </c>
      <c r="DU998" s="126">
        <f t="shared" si="5237"/>
        <v>0</v>
      </c>
      <c r="DV998" s="126">
        <f t="shared" si="5238"/>
        <v>1</v>
      </c>
      <c r="DW998" s="126">
        <f t="shared" si="5239"/>
        <v>0</v>
      </c>
      <c r="DX998" s="126" t="str">
        <f t="shared" si="5240"/>
        <v/>
      </c>
      <c r="DY998" s="126" t="str">
        <f t="shared" si="5241"/>
        <v/>
      </c>
      <c r="EA998" s="126">
        <f t="shared" si="5242"/>
        <v>1</v>
      </c>
      <c r="EB998" s="126">
        <f t="shared" si="5243"/>
        <v>1</v>
      </c>
      <c r="EC998" s="126">
        <f t="shared" si="5244"/>
        <v>1</v>
      </c>
      <c r="ED998" s="126">
        <f t="shared" si="5245"/>
        <v>1</v>
      </c>
      <c r="EF998" s="126">
        <f t="shared" si="5246"/>
        <v>1</v>
      </c>
      <c r="EG998" s="126">
        <f t="shared" si="5247"/>
        <v>1</v>
      </c>
      <c r="EH998" s="126">
        <f t="shared" si="5248"/>
        <v>1</v>
      </c>
      <c r="EI998" s="126">
        <f t="shared" si="5249"/>
        <v>1</v>
      </c>
      <c r="EK998" s="126">
        <f t="shared" si="5250"/>
        <v>1</v>
      </c>
      <c r="EL998" s="126">
        <f t="shared" si="5251"/>
        <v>1</v>
      </c>
      <c r="EM998" s="126">
        <f t="shared" si="5252"/>
        <v>1</v>
      </c>
      <c r="EO998" s="126">
        <f t="shared" si="5253"/>
        <v>1</v>
      </c>
      <c r="EP998" s="126">
        <f t="shared" si="5254"/>
        <v>1</v>
      </c>
      <c r="EQ998" s="126">
        <f t="shared" si="5255"/>
        <v>1</v>
      </c>
      <c r="ES998" s="126">
        <f t="shared" si="5256"/>
        <v>1</v>
      </c>
      <c r="ET998" s="126">
        <f t="shared" si="5257"/>
        <v>1</v>
      </c>
      <c r="EU998" s="126">
        <f t="shared" si="5258"/>
        <v>1</v>
      </c>
      <c r="EV998" s="126">
        <f t="shared" si="5259"/>
        <v>1</v>
      </c>
      <c r="EW998" s="126">
        <f t="shared" si="5260"/>
        <v>0</v>
      </c>
      <c r="EY998" s="126">
        <f t="shared" si="5261"/>
        <v>1</v>
      </c>
      <c r="EZ998" s="126">
        <f t="shared" si="5262"/>
        <v>1</v>
      </c>
      <c r="FA998" s="126">
        <f t="shared" si="5263"/>
        <v>1</v>
      </c>
      <c r="FC998" s="126">
        <f t="shared" si="5264"/>
        <v>0</v>
      </c>
      <c r="FD998" s="126" t="str">
        <f t="shared" si="5265"/>
        <v/>
      </c>
      <c r="FE998" s="126"/>
      <c r="FF998" s="126">
        <f t="shared" si="5266"/>
        <v>0</v>
      </c>
      <c r="FG998" s="126">
        <f t="shared" si="5267"/>
        <v>1</v>
      </c>
      <c r="FH998" s="126">
        <f t="shared" si="5268"/>
        <v>0</v>
      </c>
      <c r="FI998" s="126" t="str">
        <f t="shared" si="5269"/>
        <v/>
      </c>
      <c r="FJ998" s="126" t="str">
        <f t="shared" si="5270"/>
        <v/>
      </c>
      <c r="FK998" s="126" t="str">
        <f t="shared" si="5271"/>
        <v/>
      </c>
      <c r="FL998" s="126" t="str">
        <f t="shared" si="5272"/>
        <v/>
      </c>
      <c r="FN998" s="126">
        <f t="shared" si="5273"/>
        <v>1</v>
      </c>
      <c r="FO998" s="126">
        <f t="shared" si="5274"/>
        <v>0</v>
      </c>
      <c r="FP998" s="126" t="str">
        <f t="shared" si="5275"/>
        <v/>
      </c>
      <c r="FV998" s="126">
        <f t="shared" si="5276"/>
        <v>0</v>
      </c>
      <c r="FW998" s="126">
        <f t="shared" si="5277"/>
        <v>1</v>
      </c>
      <c r="FX998" s="126">
        <f t="shared" si="5278"/>
        <v>1</v>
      </c>
      <c r="GA998" s="126">
        <f t="shared" si="5279"/>
        <v>0</v>
      </c>
      <c r="GB998" s="126">
        <f t="shared" si="5280"/>
        <v>0</v>
      </c>
      <c r="GC998" s="126">
        <f t="shared" si="5281"/>
        <v>0</v>
      </c>
      <c r="GD998" s="126">
        <f t="shared" si="5282"/>
        <v>0</v>
      </c>
      <c r="GE998" s="126">
        <f t="shared" si="5283"/>
        <v>0</v>
      </c>
      <c r="GF998" s="126">
        <f t="shared" si="5284"/>
        <v>1</v>
      </c>
      <c r="GG998" s="126">
        <f t="shared" si="5285"/>
        <v>0</v>
      </c>
      <c r="GI998" s="126">
        <f t="shared" si="5286"/>
        <v>0</v>
      </c>
      <c r="GK998" s="126">
        <f t="shared" si="5287"/>
        <v>1</v>
      </c>
      <c r="GL998" s="126">
        <f t="shared" si="5288"/>
        <v>1</v>
      </c>
      <c r="GM998" s="126">
        <f t="shared" si="5289"/>
        <v>1</v>
      </c>
      <c r="GN998" s="126">
        <f t="shared" si="5290"/>
        <v>1</v>
      </c>
      <c r="GO998" s="126">
        <f t="shared" si="5291"/>
        <v>1</v>
      </c>
      <c r="GP998" s="126">
        <f t="shared" si="5292"/>
        <v>0</v>
      </c>
      <c r="GQ998" s="126">
        <f t="shared" si="5293"/>
        <v>1</v>
      </c>
      <c r="GS998" s="126">
        <f t="shared" si="5294"/>
        <v>0</v>
      </c>
      <c r="GT998" s="126" t="str">
        <f t="shared" si="5295"/>
        <v/>
      </c>
      <c r="GU998" s="126">
        <f t="shared" si="5296"/>
        <v>0</v>
      </c>
      <c r="GV998" s="126">
        <f t="shared" si="5297"/>
        <v>0</v>
      </c>
      <c r="GW998" s="126">
        <f t="shared" si="5298"/>
        <v>0</v>
      </c>
      <c r="GX998" s="126">
        <f t="shared" si="5299"/>
        <v>0</v>
      </c>
      <c r="GY998" s="126">
        <f t="shared" si="5300"/>
        <v>0</v>
      </c>
      <c r="GZ998" s="126"/>
      <c r="HA998" s="126">
        <f t="shared" si="5301"/>
        <v>1</v>
      </c>
      <c r="HB998" s="126">
        <f t="shared" si="5302"/>
        <v>1</v>
      </c>
      <c r="HC998" s="126">
        <f t="shared" si="5303"/>
        <v>1</v>
      </c>
      <c r="HD998" s="126">
        <f t="shared" si="5304"/>
        <v>1</v>
      </c>
      <c r="HE998" s="126">
        <f t="shared" si="5305"/>
        <v>0</v>
      </c>
      <c r="HF998" s="126">
        <f t="shared" si="5306"/>
        <v>0</v>
      </c>
      <c r="HH998" s="126">
        <f t="shared" si="5307"/>
        <v>1</v>
      </c>
      <c r="HI998" s="126">
        <f t="shared" si="5308"/>
        <v>1</v>
      </c>
      <c r="HJ998" s="126">
        <f t="shared" si="5309"/>
        <v>1</v>
      </c>
      <c r="HK998" s="126">
        <f t="shared" si="5310"/>
        <v>1</v>
      </c>
      <c r="HL998" s="126">
        <f t="shared" si="5311"/>
        <v>1</v>
      </c>
      <c r="HM998" s="126">
        <f t="shared" si="5312"/>
        <v>0</v>
      </c>
      <c r="HO998" s="126">
        <f t="shared" si="5313"/>
        <v>1</v>
      </c>
      <c r="HP998" s="126" t="str">
        <f t="shared" si="5314"/>
        <v/>
      </c>
      <c r="HQ998" s="126">
        <f t="shared" si="5315"/>
        <v>1</v>
      </c>
      <c r="HR998" s="122" t="str">
        <f t="shared" si="5316"/>
        <v/>
      </c>
      <c r="HS998" s="126">
        <f t="shared" si="5317"/>
        <v>1</v>
      </c>
      <c r="HT998" s="122" t="str">
        <f t="shared" si="5318"/>
        <v/>
      </c>
      <c r="HU998" s="122">
        <f t="shared" si="5319"/>
        <v>1</v>
      </c>
      <c r="HV998" s="126" t="str">
        <f t="shared" si="5320"/>
        <v/>
      </c>
      <c r="HW998" s="126" t="str">
        <f t="shared" si="5321"/>
        <v/>
      </c>
      <c r="HX998" s="126" t="str">
        <f t="shared" si="5322"/>
        <v/>
      </c>
      <c r="HZ998" s="126">
        <f t="shared" si="5323"/>
        <v>0</v>
      </c>
      <c r="IA998" s="126" t="str">
        <f t="shared" si="5324"/>
        <v/>
      </c>
      <c r="IB998" s="126">
        <f t="shared" si="5325"/>
        <v>0</v>
      </c>
      <c r="IC998" s="126" t="str">
        <f t="shared" si="5326"/>
        <v/>
      </c>
      <c r="ID998" s="126">
        <f t="shared" si="5327"/>
        <v>0</v>
      </c>
      <c r="IE998" s="126" t="str">
        <f t="shared" si="5328"/>
        <v/>
      </c>
      <c r="IF998" s="126">
        <f t="shared" si="5329"/>
        <v>0</v>
      </c>
      <c r="IG998" s="126" t="str">
        <f t="shared" si="5330"/>
        <v/>
      </c>
      <c r="IH998" s="126" t="str">
        <f t="shared" si="5331"/>
        <v/>
      </c>
      <c r="II998" s="126" t="str">
        <f t="shared" si="5332"/>
        <v/>
      </c>
      <c r="IO998" s="128"/>
      <c r="IP998" s="128"/>
      <c r="IQ998" s="127"/>
      <c r="IR998" s="127"/>
      <c r="IX998" s="6"/>
      <c r="IY998" s="6"/>
      <c r="IZ998" s="7"/>
      <c r="JA998" s="7"/>
      <c r="JG998" s="12"/>
      <c r="JH998" s="12"/>
      <c r="JI998" s="13"/>
      <c r="JJ998" s="13"/>
      <c r="JN998" s="6"/>
      <c r="JO998" s="6"/>
      <c r="JQ998" s="11"/>
      <c r="JR998" s="11"/>
      <c r="JS998" s="12"/>
      <c r="JT998" s="13"/>
      <c r="JU998" s="12"/>
      <c r="JV998" s="12"/>
      <c r="JW998" s="97"/>
      <c r="JX998" s="13"/>
      <c r="JY998" s="13"/>
      <c r="JZ998" s="97"/>
      <c r="KA998" s="97"/>
      <c r="KB998" s="11"/>
      <c r="KC998" s="11"/>
      <c r="KD998" s="11"/>
      <c r="KE998" s="11"/>
    </row>
    <row r="999" spans="1:291" s="122" customFormat="1" x14ac:dyDescent="0.2">
      <c r="A999" s="146">
        <f t="shared" si="4081"/>
        <v>999</v>
      </c>
      <c r="C999" s="2">
        <v>43545</v>
      </c>
      <c r="D999" s="126">
        <v>97.63</v>
      </c>
      <c r="E999" s="126">
        <v>97.694999999999993</v>
      </c>
      <c r="F999" s="126">
        <v>97.71</v>
      </c>
      <c r="G999" s="128">
        <v>106.09699999999999</v>
      </c>
      <c r="H999" s="128">
        <v>115.105</v>
      </c>
      <c r="I999" s="128">
        <v>123.11499999999999</v>
      </c>
      <c r="J999" s="127">
        <v>147.04</v>
      </c>
      <c r="K999" s="126"/>
      <c r="M999" s="126">
        <f t="shared" si="5001"/>
        <v>97.63</v>
      </c>
      <c r="N999" s="126">
        <f t="shared" si="5002"/>
        <v>97.694999999999993</v>
      </c>
      <c r="O999" s="126">
        <f t="shared" si="5003"/>
        <v>97.71</v>
      </c>
      <c r="P999" s="127">
        <f t="shared" si="5169"/>
        <v>3401.7499999999995</v>
      </c>
      <c r="Q999" s="5">
        <f t="shared" si="5333"/>
        <v>3690.5000000000005</v>
      </c>
      <c r="R999" s="6">
        <f t="shared" si="4977"/>
        <v>3947.4999999999995</v>
      </c>
      <c r="S999" s="7">
        <f t="shared" si="4978"/>
        <v>4707.9999999999991</v>
      </c>
      <c r="V999" s="127">
        <f t="shared" si="4983"/>
        <v>0.49999999999954525</v>
      </c>
      <c r="W999" s="127">
        <f t="shared" si="4984"/>
        <v>0.49999999999954525</v>
      </c>
      <c r="X999" s="127">
        <f t="shared" si="4985"/>
        <v>0.49999999999954525</v>
      </c>
      <c r="Y999" s="127">
        <f t="shared" si="4979"/>
        <v>0.75000000000090949</v>
      </c>
      <c r="Z999" s="126">
        <f t="shared" si="4980"/>
        <v>1.25</v>
      </c>
      <c r="AA999" s="126">
        <f t="shared" si="4981"/>
        <v>1.5</v>
      </c>
      <c r="AB999" s="126">
        <f t="shared" si="4982"/>
        <v>4.9999999999990905</v>
      </c>
      <c r="AC999" s="126"/>
      <c r="AD999" s="126"/>
      <c r="AE999" s="127">
        <f t="shared" si="4998"/>
        <v>1.2499998499995753</v>
      </c>
      <c r="AF999" s="127">
        <f t="shared" si="4999"/>
        <v>1.2499998499995753</v>
      </c>
      <c r="AG999" s="127">
        <f t="shared" si="5000"/>
        <v>1.2499998499995753</v>
      </c>
      <c r="AH999" s="127">
        <f t="shared" si="5163"/>
        <v>0.66666666666848562</v>
      </c>
      <c r="AI999" s="127">
        <f t="shared" si="4986"/>
        <v>0.75000000000181899</v>
      </c>
      <c r="AJ999" s="127">
        <f t="shared" si="4987"/>
        <v>0.35000000000000009</v>
      </c>
      <c r="AK999" s="127">
        <f t="shared" si="4988"/>
        <v>0.25</v>
      </c>
      <c r="AL999" s="127">
        <f t="shared" si="4989"/>
        <v>0.5</v>
      </c>
      <c r="AM999" s="127">
        <f t="shared" si="4990"/>
        <v>3.1666666666663632</v>
      </c>
      <c r="AN999" s="127">
        <f t="shared" si="4991"/>
        <v>3.4999999999996363</v>
      </c>
      <c r="AO999" s="127">
        <f t="shared" si="4992"/>
        <v>1</v>
      </c>
      <c r="AP999" s="127">
        <f t="shared" si="4993"/>
        <v>1.0000000000030318</v>
      </c>
      <c r="AQ999" s="127">
        <f t="shared" si="4994"/>
        <v>2.7916666666663632</v>
      </c>
      <c r="AR999" s="127">
        <f t="shared" si="4995"/>
        <v>0.90000000000181901</v>
      </c>
      <c r="AS999" s="127">
        <f t="shared" si="4996"/>
        <v>2.3611111111109091</v>
      </c>
      <c r="AT999" s="127">
        <f t="shared" si="4997"/>
        <v>2.1666666666683643</v>
      </c>
      <c r="AU999" s="126"/>
      <c r="AX999" s="11">
        <f t="shared" si="5171"/>
        <v>0.49999999999954525</v>
      </c>
      <c r="AY999" s="11">
        <f t="shared" si="5172"/>
        <v>0.49999999999954525</v>
      </c>
      <c r="AZ999" s="11">
        <f t="shared" si="5173"/>
        <v>0.49999999999954525</v>
      </c>
      <c r="BA999" s="11">
        <f t="shared" si="5174"/>
        <v>-0.75000000000090949</v>
      </c>
      <c r="BB999" s="11">
        <f t="shared" si="5175"/>
        <v>-1.25</v>
      </c>
      <c r="BC999" s="12">
        <f t="shared" si="5176"/>
        <v>-1.5</v>
      </c>
      <c r="BD999" s="13">
        <f t="shared" si="5177"/>
        <v>4.9999999999990905</v>
      </c>
      <c r="BF999" s="11">
        <f t="shared" si="5178"/>
        <v>2.0000000000013642</v>
      </c>
      <c r="BG999" s="11">
        <f t="shared" si="5179"/>
        <v>1.2499998499995753</v>
      </c>
      <c r="BH999" s="11">
        <f t="shared" si="5180"/>
        <v>1.2499998499995753</v>
      </c>
      <c r="BI999" s="11">
        <f t="shared" si="5181"/>
        <v>1.2499998499995753</v>
      </c>
      <c r="BJ999" s="11">
        <f t="shared" si="5182"/>
        <v>-0.66666666666848562</v>
      </c>
      <c r="BK999" s="11">
        <f t="shared" si="5183"/>
        <v>-0.75000000000181899</v>
      </c>
      <c r="BL999" s="11">
        <f t="shared" si="5184"/>
        <v>-0.35000000000000009</v>
      </c>
      <c r="BM999" s="11">
        <f t="shared" si="5185"/>
        <v>-0.25</v>
      </c>
      <c r="BN999" s="11">
        <f t="shared" si="5186"/>
        <v>-0.5</v>
      </c>
      <c r="BO999" s="11">
        <f t="shared" si="5187"/>
        <v>-3.1666666666663632</v>
      </c>
      <c r="BP999" s="11">
        <f t="shared" si="5188"/>
        <v>-3.4999999999996363</v>
      </c>
      <c r="BQ999" s="126">
        <v>1</v>
      </c>
      <c r="BR999" s="11">
        <f t="shared" si="5189"/>
        <v>1.0000000000030318</v>
      </c>
      <c r="BS999" s="11">
        <f t="shared" si="5190"/>
        <v>-2.7916666666663632</v>
      </c>
      <c r="BT999" s="11">
        <f t="shared" si="5191"/>
        <v>-0.90000000000181901</v>
      </c>
      <c r="BU999" s="11">
        <f t="shared" si="5192"/>
        <v>-2.3611111111109091</v>
      </c>
      <c r="BV999" s="11">
        <f t="shared" si="5193"/>
        <v>-2.1666666666683643</v>
      </c>
      <c r="BY999" s="126"/>
      <c r="BZ999" s="126"/>
      <c r="CA999" s="122">
        <f t="shared" si="5194"/>
        <v>-2.3611111111109091</v>
      </c>
      <c r="CB999" s="126">
        <f t="shared" si="5195"/>
        <v>1</v>
      </c>
      <c r="CC999" s="126">
        <f t="shared" si="5196"/>
        <v>1</v>
      </c>
      <c r="CD999" s="126">
        <f t="shared" si="5197"/>
        <v>1</v>
      </c>
      <c r="CE999" s="126">
        <f t="shared" si="5198"/>
        <v>0</v>
      </c>
      <c r="CF999" s="126">
        <f t="shared" si="5199"/>
        <v>0</v>
      </c>
      <c r="CG999" s="126" t="str">
        <f t="shared" si="5200"/>
        <v/>
      </c>
      <c r="CH999" s="126">
        <f t="shared" si="5201"/>
        <v>1</v>
      </c>
      <c r="CI999" s="126">
        <f t="shared" si="5202"/>
        <v>1</v>
      </c>
      <c r="CJ999" s="126">
        <f t="shared" si="5203"/>
        <v>1</v>
      </c>
      <c r="CK999" s="126" t="str">
        <f t="shared" si="5204"/>
        <v/>
      </c>
      <c r="CL999" s="126">
        <f t="shared" si="5205"/>
        <v>1</v>
      </c>
      <c r="CM999" s="126">
        <f t="shared" si="5206"/>
        <v>1</v>
      </c>
      <c r="CN999" s="126">
        <f t="shared" si="5207"/>
        <v>1</v>
      </c>
      <c r="CO999" s="126" t="str">
        <f t="shared" si="5208"/>
        <v/>
      </c>
      <c r="CP999" s="126">
        <f t="shared" si="5209"/>
        <v>1</v>
      </c>
      <c r="CQ999" s="126" t="str">
        <f t="shared" si="5210"/>
        <v/>
      </c>
      <c r="CR999" s="126"/>
      <c r="CS999" s="126">
        <f t="shared" si="5211"/>
        <v>1</v>
      </c>
      <c r="CT999" s="126">
        <f t="shared" si="5212"/>
        <v>1</v>
      </c>
      <c r="CU999" s="126">
        <f t="shared" si="5213"/>
        <v>1</v>
      </c>
      <c r="CV999" s="126">
        <f t="shared" si="5214"/>
        <v>0</v>
      </c>
      <c r="CW999" s="126" t="str">
        <f t="shared" si="5215"/>
        <v/>
      </c>
      <c r="CX999" s="126" t="str">
        <f t="shared" si="5216"/>
        <v/>
      </c>
      <c r="CY999" s="126" t="str">
        <f t="shared" si="5217"/>
        <v/>
      </c>
      <c r="CZ999" s="126" t="str">
        <f t="shared" si="5218"/>
        <v/>
      </c>
      <c r="DA999" s="126" t="str">
        <f t="shared" si="5219"/>
        <v/>
      </c>
      <c r="DB999" s="126">
        <f t="shared" si="5220"/>
        <v>0</v>
      </c>
      <c r="DC999" s="126">
        <f t="shared" si="5221"/>
        <v>1</v>
      </c>
      <c r="DD999" s="126" t="str">
        <f t="shared" si="5222"/>
        <v/>
      </c>
      <c r="DE999" s="126" t="str">
        <f t="shared" si="5223"/>
        <v/>
      </c>
      <c r="DF999" s="126"/>
      <c r="DG999" s="126">
        <f t="shared" si="5224"/>
        <v>1</v>
      </c>
      <c r="DH999" s="126">
        <f t="shared" si="5225"/>
        <v>1</v>
      </c>
      <c r="DI999" s="126">
        <f t="shared" si="5226"/>
        <v>1</v>
      </c>
      <c r="DJ999" s="126">
        <f t="shared" si="5227"/>
        <v>0</v>
      </c>
      <c r="DK999" s="126">
        <f t="shared" si="5228"/>
        <v>0</v>
      </c>
      <c r="DL999" s="126"/>
      <c r="DM999" s="126">
        <f t="shared" si="5229"/>
        <v>1</v>
      </c>
      <c r="DN999" s="126" t="str">
        <f t="shared" si="5230"/>
        <v/>
      </c>
      <c r="DO999" s="126" t="str">
        <f t="shared" si="5231"/>
        <v/>
      </c>
      <c r="DP999" s="126" t="str">
        <f t="shared" si="5232"/>
        <v/>
      </c>
      <c r="DQ999" s="126" t="str">
        <f t="shared" si="5233"/>
        <v/>
      </c>
      <c r="DR999" s="126" t="str">
        <f t="shared" si="5234"/>
        <v/>
      </c>
      <c r="DS999" s="126" t="str">
        <f t="shared" si="5235"/>
        <v/>
      </c>
      <c r="DT999" s="126" t="str">
        <f t="shared" si="5236"/>
        <v/>
      </c>
      <c r="DU999" s="126" t="str">
        <f t="shared" si="5237"/>
        <v/>
      </c>
      <c r="DV999" s="126">
        <f t="shared" si="5238"/>
        <v>0</v>
      </c>
      <c r="DW999" s="126">
        <f t="shared" si="5239"/>
        <v>1</v>
      </c>
      <c r="DX999" s="126">
        <f t="shared" si="5240"/>
        <v>1</v>
      </c>
      <c r="DY999" s="126" t="str">
        <f t="shared" si="5241"/>
        <v/>
      </c>
      <c r="EA999" s="126">
        <f t="shared" si="5242"/>
        <v>1</v>
      </c>
      <c r="EB999" s="126">
        <f t="shared" si="5243"/>
        <v>1</v>
      </c>
      <c r="EC999" s="126">
        <f t="shared" si="5244"/>
        <v>1</v>
      </c>
      <c r="ED999" s="126">
        <f t="shared" si="5245"/>
        <v>0</v>
      </c>
      <c r="EF999" s="126">
        <f t="shared" si="5246"/>
        <v>1</v>
      </c>
      <c r="EG999" s="126">
        <f t="shared" si="5247"/>
        <v>1</v>
      </c>
      <c r="EH999" s="126">
        <f t="shared" si="5248"/>
        <v>1</v>
      </c>
      <c r="EI999" s="126">
        <f t="shared" si="5249"/>
        <v>0</v>
      </c>
      <c r="EK999" s="126">
        <f t="shared" si="5250"/>
        <v>1</v>
      </c>
      <c r="EL999" s="126">
        <f t="shared" si="5251"/>
        <v>1</v>
      </c>
      <c r="EM999" s="126">
        <f t="shared" si="5252"/>
        <v>0</v>
      </c>
      <c r="EO999" s="126">
        <f t="shared" si="5253"/>
        <v>1</v>
      </c>
      <c r="EP999" s="126">
        <f t="shared" si="5254"/>
        <v>1</v>
      </c>
      <c r="EQ999" s="126">
        <f t="shared" si="5255"/>
        <v>0</v>
      </c>
      <c r="ES999" s="126">
        <f t="shared" si="5256"/>
        <v>1</v>
      </c>
      <c r="ET999" s="126">
        <f t="shared" si="5257"/>
        <v>1</v>
      </c>
      <c r="EU999" s="126">
        <f t="shared" si="5258"/>
        <v>0</v>
      </c>
      <c r="EV999" s="126" t="str">
        <f t="shared" si="5259"/>
        <v/>
      </c>
      <c r="EW999" s="126" t="str">
        <f t="shared" si="5260"/>
        <v/>
      </c>
      <c r="EY999" s="126">
        <f t="shared" si="5261"/>
        <v>0</v>
      </c>
      <c r="EZ999" s="126">
        <f t="shared" si="5262"/>
        <v>0</v>
      </c>
      <c r="FA999" s="126">
        <f t="shared" si="5263"/>
        <v>0</v>
      </c>
      <c r="FC999" s="126">
        <f t="shared" si="5264"/>
        <v>1</v>
      </c>
      <c r="FD999" s="126">
        <f t="shared" si="5265"/>
        <v>1</v>
      </c>
      <c r="FE999" s="126"/>
      <c r="FF999" s="126">
        <f t="shared" si="5266"/>
        <v>1</v>
      </c>
      <c r="FG999" s="126">
        <f t="shared" si="5267"/>
        <v>1</v>
      </c>
      <c r="FH999" s="126">
        <f t="shared" si="5268"/>
        <v>1</v>
      </c>
      <c r="FI999" s="126">
        <f t="shared" si="5269"/>
        <v>0</v>
      </c>
      <c r="FJ999" s="126">
        <f t="shared" si="5270"/>
        <v>1</v>
      </c>
      <c r="FK999" s="126">
        <f t="shared" si="5271"/>
        <v>1</v>
      </c>
      <c r="FL999" s="126">
        <f t="shared" si="5272"/>
        <v>1</v>
      </c>
      <c r="FN999" s="126" t="str">
        <f t="shared" si="5273"/>
        <v/>
      </c>
      <c r="FO999" s="126" t="str">
        <f t="shared" si="5274"/>
        <v/>
      </c>
      <c r="FP999" s="126" t="str">
        <f t="shared" si="5275"/>
        <v/>
      </c>
      <c r="FV999" s="126">
        <f t="shared" si="5276"/>
        <v>0</v>
      </c>
      <c r="FW999" s="126">
        <f t="shared" si="5277"/>
        <v>0</v>
      </c>
      <c r="FX999" s="126">
        <f t="shared" si="5278"/>
        <v>0</v>
      </c>
      <c r="GA999" s="126">
        <f t="shared" si="5279"/>
        <v>0</v>
      </c>
      <c r="GB999" s="126">
        <f t="shared" si="5280"/>
        <v>0</v>
      </c>
      <c r="GC999" s="126">
        <f t="shared" si="5281"/>
        <v>0</v>
      </c>
      <c r="GD999" s="126">
        <f t="shared" si="5282"/>
        <v>1</v>
      </c>
      <c r="GE999" s="126">
        <f t="shared" si="5283"/>
        <v>0</v>
      </c>
      <c r="GF999" s="126">
        <f t="shared" si="5284"/>
        <v>0</v>
      </c>
      <c r="GG999" s="126">
        <f t="shared" si="5285"/>
        <v>0</v>
      </c>
      <c r="GI999" s="126">
        <f t="shared" si="5286"/>
        <v>0</v>
      </c>
      <c r="GK999" s="126">
        <f t="shared" si="5287"/>
        <v>1</v>
      </c>
      <c r="GL999" s="126">
        <f t="shared" si="5288"/>
        <v>1</v>
      </c>
      <c r="GM999" s="126">
        <f t="shared" si="5289"/>
        <v>1</v>
      </c>
      <c r="GN999" s="126">
        <f t="shared" si="5290"/>
        <v>0</v>
      </c>
      <c r="GO999" s="126">
        <f t="shared" si="5291"/>
        <v>1</v>
      </c>
      <c r="GP999" s="126">
        <f t="shared" si="5292"/>
        <v>1</v>
      </c>
      <c r="GQ999" s="126">
        <f t="shared" si="5293"/>
        <v>1</v>
      </c>
      <c r="GS999" s="126" t="str">
        <f t="shared" si="5294"/>
        <v/>
      </c>
      <c r="GT999" s="126" t="str">
        <f t="shared" si="5295"/>
        <v/>
      </c>
      <c r="GU999" s="126">
        <f t="shared" si="5296"/>
        <v>0</v>
      </c>
      <c r="GV999" s="126">
        <f t="shared" si="5297"/>
        <v>0</v>
      </c>
      <c r="GW999" s="126">
        <f t="shared" si="5298"/>
        <v>0</v>
      </c>
      <c r="GX999" s="126">
        <f t="shared" si="5299"/>
        <v>0</v>
      </c>
      <c r="GY999" s="126">
        <f t="shared" si="5300"/>
        <v>0</v>
      </c>
      <c r="GZ999" s="126"/>
      <c r="HA999" s="126">
        <f t="shared" si="5301"/>
        <v>1</v>
      </c>
      <c r="HB999" s="126">
        <f t="shared" si="5302"/>
        <v>0</v>
      </c>
      <c r="HC999" s="126">
        <f t="shared" si="5303"/>
        <v>0</v>
      </c>
      <c r="HD999" s="126">
        <f t="shared" si="5304"/>
        <v>0</v>
      </c>
      <c r="HE999" s="126">
        <f t="shared" si="5305"/>
        <v>0</v>
      </c>
      <c r="HF999" s="126">
        <f t="shared" si="5306"/>
        <v>0</v>
      </c>
      <c r="HH999" s="126">
        <f t="shared" si="5307"/>
        <v>1</v>
      </c>
      <c r="HI999" s="126">
        <f t="shared" si="5308"/>
        <v>0</v>
      </c>
      <c r="HJ999" s="126">
        <f t="shared" si="5309"/>
        <v>0</v>
      </c>
      <c r="HK999" s="126">
        <f t="shared" si="5310"/>
        <v>0</v>
      </c>
      <c r="HL999" s="126">
        <f t="shared" si="5311"/>
        <v>0</v>
      </c>
      <c r="HM999" s="126">
        <f t="shared" si="5312"/>
        <v>0</v>
      </c>
      <c r="HO999" s="126">
        <f t="shared" si="5313"/>
        <v>1</v>
      </c>
      <c r="HP999" s="126" t="str">
        <f t="shared" si="5314"/>
        <v/>
      </c>
      <c r="HQ999" s="126" t="str">
        <f t="shared" si="5315"/>
        <v/>
      </c>
      <c r="HR999" s="122" t="str">
        <f t="shared" si="5316"/>
        <v/>
      </c>
      <c r="HS999" s="126" t="str">
        <f t="shared" si="5317"/>
        <v/>
      </c>
      <c r="HT999" s="122" t="str">
        <f t="shared" si="5318"/>
        <v/>
      </c>
      <c r="HU999" s="122" t="str">
        <f t="shared" si="5319"/>
        <v/>
      </c>
      <c r="HV999" s="126" t="str">
        <f t="shared" si="5320"/>
        <v/>
      </c>
      <c r="HW999" s="126" t="str">
        <f t="shared" si="5321"/>
        <v/>
      </c>
      <c r="HX999" s="126" t="str">
        <f t="shared" si="5322"/>
        <v/>
      </c>
      <c r="HZ999" s="126">
        <f t="shared" si="5323"/>
        <v>1</v>
      </c>
      <c r="IA999" s="126" t="str">
        <f t="shared" si="5324"/>
        <v/>
      </c>
      <c r="IB999" s="126" t="str">
        <f t="shared" si="5325"/>
        <v/>
      </c>
      <c r="IC999" s="126" t="str">
        <f t="shared" si="5326"/>
        <v/>
      </c>
      <c r="ID999" s="126" t="str">
        <f t="shared" si="5327"/>
        <v/>
      </c>
      <c r="IE999" s="126" t="str">
        <f t="shared" si="5328"/>
        <v/>
      </c>
      <c r="IF999" s="126" t="str">
        <f t="shared" si="5329"/>
        <v/>
      </c>
      <c r="IG999" s="126" t="str">
        <f t="shared" si="5330"/>
        <v/>
      </c>
      <c r="IH999" s="126" t="str">
        <f t="shared" si="5331"/>
        <v/>
      </c>
      <c r="II999" s="126" t="str">
        <f t="shared" si="5332"/>
        <v/>
      </c>
      <c r="IO999" s="128"/>
      <c r="IP999" s="128"/>
      <c r="IQ999" s="127"/>
      <c r="IR999" s="127"/>
      <c r="IX999" s="6"/>
      <c r="IY999" s="6"/>
      <c r="IZ999" s="7"/>
      <c r="JA999" s="7"/>
      <c r="JG999" s="12"/>
      <c r="JH999" s="12"/>
      <c r="JI999" s="13"/>
      <c r="JJ999" s="13"/>
      <c r="JN999" s="6"/>
      <c r="JO999" s="6"/>
      <c r="JQ999" s="11"/>
      <c r="JR999" s="11"/>
      <c r="JS999" s="12"/>
      <c r="JT999" s="13"/>
      <c r="JU999" s="12"/>
      <c r="JV999" s="12"/>
      <c r="JW999" s="97"/>
      <c r="JX999" s="13"/>
      <c r="JY999" s="13"/>
      <c r="JZ999" s="97"/>
      <c r="KA999" s="97"/>
      <c r="KB999" s="11"/>
      <c r="KC999" s="11"/>
      <c r="KD999" s="11"/>
      <c r="KE999" s="11"/>
    </row>
    <row r="1000" spans="1:291" s="122" customFormat="1" x14ac:dyDescent="0.2">
      <c r="A1000" s="146">
        <f t="shared" si="4081"/>
        <v>1000</v>
      </c>
      <c r="C1000" s="2">
        <v>43546</v>
      </c>
      <c r="D1000" s="126">
        <v>97.77</v>
      </c>
      <c r="E1000" s="126">
        <v>97.83</v>
      </c>
      <c r="F1000" s="126">
        <v>97.84</v>
      </c>
      <c r="G1000" s="128">
        <v>106.155</v>
      </c>
      <c r="H1000" s="128">
        <v>115.24</v>
      </c>
      <c r="I1000" s="128">
        <v>124.01</v>
      </c>
      <c r="J1000" s="127">
        <v>148.16999999999999</v>
      </c>
      <c r="K1000" s="126"/>
      <c r="M1000" s="126">
        <f t="shared" si="5001"/>
        <v>97.77</v>
      </c>
      <c r="N1000" s="126">
        <f t="shared" si="5002"/>
        <v>97.83</v>
      </c>
      <c r="O1000" s="126">
        <f t="shared" si="5003"/>
        <v>97.84</v>
      </c>
      <c r="P1000" s="127">
        <f t="shared" si="5169"/>
        <v>3407.5</v>
      </c>
      <c r="Q1000" s="5">
        <f t="shared" si="5333"/>
        <v>3703.9999999999995</v>
      </c>
      <c r="R1000" s="6">
        <f t="shared" si="4977"/>
        <v>3969.0000000000005</v>
      </c>
      <c r="S1000" s="7">
        <f t="shared" si="4978"/>
        <v>4752.9999999999991</v>
      </c>
      <c r="V1000" s="127">
        <f t="shared" si="4983"/>
        <v>14.000000000000057</v>
      </c>
      <c r="W1000" s="127">
        <f t="shared" si="4984"/>
        <v>13.500000000000512</v>
      </c>
      <c r="X1000" s="127">
        <f t="shared" si="4985"/>
        <v>13.000000000000966</v>
      </c>
      <c r="Y1000" s="127">
        <f t="shared" si="4979"/>
        <v>5.7500000000004547</v>
      </c>
      <c r="Z1000" s="126">
        <f t="shared" si="4980"/>
        <v>13.499999999999091</v>
      </c>
      <c r="AA1000" s="126">
        <f t="shared" si="4981"/>
        <v>21.500000000000909</v>
      </c>
      <c r="AB1000" s="126">
        <f t="shared" si="4982"/>
        <v>45</v>
      </c>
      <c r="AC1000" s="126"/>
      <c r="AD1000" s="126"/>
      <c r="AE1000" s="127">
        <f t="shared" si="4998"/>
        <v>5.9000016200002783</v>
      </c>
      <c r="AF1000" s="127">
        <f t="shared" si="4999"/>
        <v>5.400001620000733</v>
      </c>
      <c r="AG1000" s="127">
        <f t="shared" si="5000"/>
        <v>4.9000016200011878</v>
      </c>
      <c r="AH1000" s="127">
        <f t="shared" si="5163"/>
        <v>2.5000000000015152</v>
      </c>
      <c r="AI1000" s="127">
        <f t="shared" si="4986"/>
        <v>3.4000000000014552</v>
      </c>
      <c r="AJ1000" s="127">
        <f t="shared" si="4987"/>
        <v>0.59999999999854481</v>
      </c>
      <c r="AK1000" s="127">
        <f t="shared" si="4988"/>
        <v>0.83333333333484916</v>
      </c>
      <c r="AL1000" s="127">
        <f t="shared" si="4989"/>
        <v>2.7499999999986358</v>
      </c>
      <c r="AM1000" s="127">
        <f t="shared" si="4990"/>
        <v>6.5000000000009095</v>
      </c>
      <c r="AN1000" s="127">
        <f t="shared" si="4991"/>
        <v>3.5000000000009095</v>
      </c>
      <c r="AO1000" s="127">
        <f t="shared" si="4992"/>
        <v>1</v>
      </c>
      <c r="AP1000" s="127">
        <f t="shared" si="4993"/>
        <v>6.5000000000039417</v>
      </c>
      <c r="AQ1000" s="127">
        <f t="shared" si="4994"/>
        <v>7.7500000000031832</v>
      </c>
      <c r="AR1000" s="127">
        <f t="shared" si="4995"/>
        <v>2.9000000000005457</v>
      </c>
      <c r="AS1000" s="127">
        <f t="shared" si="4996"/>
        <v>3.4999999999990905</v>
      </c>
      <c r="AT1000" s="127">
        <f t="shared" si="4997"/>
        <v>5.5000000000009095</v>
      </c>
      <c r="AU1000" s="126"/>
      <c r="AX1000" s="11">
        <f t="shared" si="5171"/>
        <v>14.000000000000057</v>
      </c>
      <c r="AY1000" s="11">
        <f t="shared" si="5172"/>
        <v>13.500000000000512</v>
      </c>
      <c r="AZ1000" s="11">
        <f t="shared" si="5173"/>
        <v>13.000000000000966</v>
      </c>
      <c r="BA1000" s="11">
        <f t="shared" si="5174"/>
        <v>5.7500000000004547</v>
      </c>
      <c r="BB1000" s="11">
        <f t="shared" si="5175"/>
        <v>13.499999999999091</v>
      </c>
      <c r="BC1000" s="12">
        <f t="shared" si="5176"/>
        <v>21.500000000000909</v>
      </c>
      <c r="BD1000" s="13">
        <f t="shared" si="5177"/>
        <v>45</v>
      </c>
      <c r="BF1000" s="11">
        <f t="shared" si="5178"/>
        <v>2.4999999999991473</v>
      </c>
      <c r="BG1000" s="11">
        <f t="shared" si="5179"/>
        <v>5.9000016200002783</v>
      </c>
      <c r="BH1000" s="11">
        <f t="shared" si="5180"/>
        <v>5.400001620000733</v>
      </c>
      <c r="BI1000" s="11">
        <f t="shared" si="5181"/>
        <v>4.9000016200011878</v>
      </c>
      <c r="BJ1000" s="11">
        <f t="shared" si="5182"/>
        <v>2.5000000000015152</v>
      </c>
      <c r="BK1000" s="11">
        <f t="shared" si="5183"/>
        <v>3.4000000000014552</v>
      </c>
      <c r="BL1000" s="11">
        <f t="shared" si="5184"/>
        <v>0.59999999999854481</v>
      </c>
      <c r="BM1000" s="11">
        <f t="shared" si="5185"/>
        <v>-0.83333333333484916</v>
      </c>
      <c r="BN1000" s="11">
        <f t="shared" si="5186"/>
        <v>2.7499999999986358</v>
      </c>
      <c r="BO1000" s="11">
        <f t="shared" si="5187"/>
        <v>6.5000000000009095</v>
      </c>
      <c r="BP1000" s="11">
        <f t="shared" si="5188"/>
        <v>3.5000000000009095</v>
      </c>
      <c r="BQ1000" s="126">
        <v>1</v>
      </c>
      <c r="BR1000" s="11">
        <f t="shared" si="5189"/>
        <v>-6.5000000000039417</v>
      </c>
      <c r="BS1000" s="11">
        <f t="shared" si="5190"/>
        <v>7.7500000000031832</v>
      </c>
      <c r="BT1000" s="11">
        <f t="shared" si="5191"/>
        <v>2.9000000000005457</v>
      </c>
      <c r="BU1000" s="11">
        <f t="shared" si="5192"/>
        <v>3.4999999999990905</v>
      </c>
      <c r="BV1000" s="11">
        <f t="shared" si="5193"/>
        <v>5.5000000000009095</v>
      </c>
      <c r="BY1000" s="126"/>
      <c r="BZ1000" s="126"/>
      <c r="CA1000" s="122">
        <f t="shared" si="5194"/>
        <v>3.4999999999990905</v>
      </c>
      <c r="CB1000" s="126">
        <f t="shared" si="5195"/>
        <v>1</v>
      </c>
      <c r="CC1000" s="126">
        <f t="shared" si="5196"/>
        <v>1</v>
      </c>
      <c r="CD1000" s="126">
        <f t="shared" si="5197"/>
        <v>1</v>
      </c>
      <c r="CE1000" s="126">
        <f t="shared" si="5198"/>
        <v>1</v>
      </c>
      <c r="CF1000" s="126">
        <f t="shared" si="5199"/>
        <v>1</v>
      </c>
      <c r="CG1000" s="126">
        <f t="shared" si="5200"/>
        <v>1</v>
      </c>
      <c r="CH1000" s="126" t="str">
        <f t="shared" si="5201"/>
        <v/>
      </c>
      <c r="CI1000" s="126">
        <f t="shared" si="5202"/>
        <v>0</v>
      </c>
      <c r="CJ1000" s="126">
        <f t="shared" si="5203"/>
        <v>0</v>
      </c>
      <c r="CK1000" s="126" t="str">
        <f t="shared" si="5204"/>
        <v/>
      </c>
      <c r="CL1000" s="126">
        <f t="shared" si="5205"/>
        <v>0</v>
      </c>
      <c r="CM1000" s="126" t="str">
        <f t="shared" si="5206"/>
        <v/>
      </c>
      <c r="CN1000" s="126" t="str">
        <f t="shared" si="5207"/>
        <v/>
      </c>
      <c r="CO1000" s="126">
        <f t="shared" si="5208"/>
        <v>0</v>
      </c>
      <c r="CP1000" s="126">
        <f t="shared" si="5209"/>
        <v>0</v>
      </c>
      <c r="CQ1000" s="126" t="str">
        <f t="shared" si="5210"/>
        <v/>
      </c>
      <c r="CR1000" s="126"/>
      <c r="CS1000" s="126">
        <f t="shared" si="5211"/>
        <v>0</v>
      </c>
      <c r="CT1000" s="126">
        <f t="shared" si="5212"/>
        <v>0</v>
      </c>
      <c r="CU1000" s="126">
        <f t="shared" si="5213"/>
        <v>0</v>
      </c>
      <c r="CV1000" s="126">
        <f t="shared" si="5214"/>
        <v>0</v>
      </c>
      <c r="CW1000" s="126">
        <f t="shared" si="5215"/>
        <v>1</v>
      </c>
      <c r="CX1000" s="126" t="str">
        <f t="shared" si="5216"/>
        <v/>
      </c>
      <c r="CY1000" s="126" t="str">
        <f t="shared" si="5217"/>
        <v/>
      </c>
      <c r="CZ1000" s="126" t="str">
        <f t="shared" si="5218"/>
        <v/>
      </c>
      <c r="DA1000" s="126" t="str">
        <f t="shared" si="5219"/>
        <v/>
      </c>
      <c r="DB1000" s="126">
        <f t="shared" si="5220"/>
        <v>1</v>
      </c>
      <c r="DC1000" s="126" t="str">
        <f t="shared" si="5221"/>
        <v/>
      </c>
      <c r="DD1000" s="126">
        <f t="shared" si="5222"/>
        <v>1</v>
      </c>
      <c r="DE1000" s="126" t="str">
        <f t="shared" si="5223"/>
        <v/>
      </c>
      <c r="DF1000" s="126"/>
      <c r="DG1000" s="126">
        <f t="shared" si="5224"/>
        <v>1</v>
      </c>
      <c r="DH1000" s="126">
        <f t="shared" si="5225"/>
        <v>1</v>
      </c>
      <c r="DI1000" s="126">
        <f t="shared" si="5226"/>
        <v>1</v>
      </c>
      <c r="DJ1000" s="126">
        <f t="shared" si="5227"/>
        <v>1</v>
      </c>
      <c r="DK1000" s="126" t="str">
        <f t="shared" si="5228"/>
        <v/>
      </c>
      <c r="DL1000" s="126"/>
      <c r="DM1000" s="126" t="str">
        <f t="shared" si="5229"/>
        <v/>
      </c>
      <c r="DN1000" s="126">
        <f t="shared" si="5230"/>
        <v>0</v>
      </c>
      <c r="DO1000" s="126">
        <f t="shared" si="5231"/>
        <v>0</v>
      </c>
      <c r="DP1000" s="126">
        <f t="shared" si="5232"/>
        <v>1</v>
      </c>
      <c r="DQ1000" s="126">
        <f t="shared" si="5233"/>
        <v>0</v>
      </c>
      <c r="DR1000" s="126">
        <f t="shared" si="5234"/>
        <v>0</v>
      </c>
      <c r="DS1000" s="126">
        <f t="shared" si="5235"/>
        <v>0</v>
      </c>
      <c r="DT1000" s="126">
        <f t="shared" si="5236"/>
        <v>0</v>
      </c>
      <c r="DU1000" s="126">
        <f t="shared" si="5237"/>
        <v>0</v>
      </c>
      <c r="DV1000" s="126">
        <f t="shared" si="5238"/>
        <v>1</v>
      </c>
      <c r="DW1000" s="126">
        <f t="shared" si="5239"/>
        <v>0</v>
      </c>
      <c r="DX1000" s="126" t="str">
        <f t="shared" si="5240"/>
        <v/>
      </c>
      <c r="DY1000" s="126" t="str">
        <f t="shared" si="5241"/>
        <v/>
      </c>
      <c r="EA1000" s="126">
        <f t="shared" si="5242"/>
        <v>1</v>
      </c>
      <c r="EB1000" s="126">
        <f t="shared" si="5243"/>
        <v>1</v>
      </c>
      <c r="EC1000" s="126">
        <f t="shared" si="5244"/>
        <v>1</v>
      </c>
      <c r="ED1000" s="126">
        <f t="shared" si="5245"/>
        <v>1</v>
      </c>
      <c r="EF1000" s="126">
        <f t="shared" si="5246"/>
        <v>1</v>
      </c>
      <c r="EG1000" s="126">
        <f t="shared" si="5247"/>
        <v>1</v>
      </c>
      <c r="EH1000" s="126">
        <f t="shared" si="5248"/>
        <v>1</v>
      </c>
      <c r="EI1000" s="126">
        <f t="shared" si="5249"/>
        <v>1</v>
      </c>
      <c r="EK1000" s="126">
        <f t="shared" si="5250"/>
        <v>1</v>
      </c>
      <c r="EL1000" s="126">
        <f t="shared" si="5251"/>
        <v>1</v>
      </c>
      <c r="EM1000" s="126">
        <f t="shared" si="5252"/>
        <v>1</v>
      </c>
      <c r="EO1000" s="126">
        <f t="shared" si="5253"/>
        <v>1</v>
      </c>
      <c r="EP1000" s="126">
        <f t="shared" si="5254"/>
        <v>1</v>
      </c>
      <c r="EQ1000" s="126">
        <f t="shared" si="5255"/>
        <v>1</v>
      </c>
      <c r="ES1000" s="126">
        <f t="shared" si="5256"/>
        <v>1</v>
      </c>
      <c r="ET1000" s="126">
        <f t="shared" si="5257"/>
        <v>1</v>
      </c>
      <c r="EU1000" s="126">
        <f t="shared" si="5258"/>
        <v>1</v>
      </c>
      <c r="EV1000" s="126">
        <f t="shared" si="5259"/>
        <v>1</v>
      </c>
      <c r="EW1000" s="126">
        <f t="shared" si="5260"/>
        <v>0</v>
      </c>
      <c r="EY1000" s="126">
        <f t="shared" si="5261"/>
        <v>1</v>
      </c>
      <c r="EZ1000" s="126">
        <f t="shared" si="5262"/>
        <v>1</v>
      </c>
      <c r="FA1000" s="126">
        <f t="shared" si="5263"/>
        <v>1</v>
      </c>
      <c r="FC1000" s="126">
        <f t="shared" si="5264"/>
        <v>0</v>
      </c>
      <c r="FD1000" s="126" t="str">
        <f t="shared" si="5265"/>
        <v/>
      </c>
      <c r="FE1000" s="126"/>
      <c r="FF1000" s="126">
        <f t="shared" si="5266"/>
        <v>0</v>
      </c>
      <c r="FG1000" s="126">
        <f t="shared" si="5267"/>
        <v>1</v>
      </c>
      <c r="FH1000" s="126">
        <f t="shared" si="5268"/>
        <v>0</v>
      </c>
      <c r="FI1000" s="126" t="str">
        <f t="shared" si="5269"/>
        <v/>
      </c>
      <c r="FJ1000" s="126" t="str">
        <f t="shared" si="5270"/>
        <v/>
      </c>
      <c r="FK1000" s="126" t="str">
        <f t="shared" si="5271"/>
        <v/>
      </c>
      <c r="FL1000" s="126" t="str">
        <f t="shared" si="5272"/>
        <v/>
      </c>
      <c r="FN1000" s="126">
        <f t="shared" si="5273"/>
        <v>1</v>
      </c>
      <c r="FO1000" s="126">
        <f t="shared" si="5274"/>
        <v>0</v>
      </c>
      <c r="FP1000" s="126" t="str">
        <f t="shared" si="5275"/>
        <v/>
      </c>
      <c r="FV1000" s="126">
        <f t="shared" si="5276"/>
        <v>0</v>
      </c>
      <c r="FW1000" s="126">
        <f t="shared" si="5277"/>
        <v>0</v>
      </c>
      <c r="FX1000" s="126">
        <f t="shared" si="5278"/>
        <v>0</v>
      </c>
      <c r="GA1000" s="126">
        <f t="shared" si="5279"/>
        <v>0</v>
      </c>
      <c r="GB1000" s="126">
        <f t="shared" si="5280"/>
        <v>0</v>
      </c>
      <c r="GC1000" s="126">
        <f t="shared" si="5281"/>
        <v>0</v>
      </c>
      <c r="GD1000" s="126">
        <f t="shared" si="5282"/>
        <v>0</v>
      </c>
      <c r="GE1000" s="126">
        <f t="shared" si="5283"/>
        <v>0</v>
      </c>
      <c r="GF1000" s="126">
        <f t="shared" si="5284"/>
        <v>1</v>
      </c>
      <c r="GG1000" s="126">
        <f t="shared" si="5285"/>
        <v>0</v>
      </c>
      <c r="GI1000" s="126">
        <f t="shared" si="5286"/>
        <v>0</v>
      </c>
      <c r="GK1000" s="126">
        <f t="shared" si="5287"/>
        <v>1</v>
      </c>
      <c r="GL1000" s="126">
        <f t="shared" si="5288"/>
        <v>1</v>
      </c>
      <c r="GM1000" s="126">
        <f t="shared" si="5289"/>
        <v>1</v>
      </c>
      <c r="GN1000" s="126">
        <f t="shared" si="5290"/>
        <v>1</v>
      </c>
      <c r="GO1000" s="126">
        <f t="shared" si="5291"/>
        <v>1</v>
      </c>
      <c r="GP1000" s="126">
        <f t="shared" si="5292"/>
        <v>0</v>
      </c>
      <c r="GQ1000" s="126">
        <f t="shared" si="5293"/>
        <v>1</v>
      </c>
      <c r="GS1000" s="126">
        <f t="shared" si="5294"/>
        <v>0</v>
      </c>
      <c r="GT1000" s="126">
        <f t="shared" si="5295"/>
        <v>0</v>
      </c>
      <c r="GU1000" s="126">
        <f t="shared" si="5296"/>
        <v>0</v>
      </c>
      <c r="GV1000" s="126">
        <f t="shared" si="5297"/>
        <v>0</v>
      </c>
      <c r="GW1000" s="126">
        <f t="shared" si="5298"/>
        <v>0</v>
      </c>
      <c r="GX1000" s="126">
        <f t="shared" si="5299"/>
        <v>0</v>
      </c>
      <c r="GY1000" s="126">
        <f t="shared" si="5300"/>
        <v>0</v>
      </c>
      <c r="GZ1000" s="126"/>
      <c r="HA1000" s="126">
        <f t="shared" si="5301"/>
        <v>1</v>
      </c>
      <c r="HB1000" s="126">
        <f t="shared" si="5302"/>
        <v>1</v>
      </c>
      <c r="HC1000" s="126">
        <f t="shared" si="5303"/>
        <v>1</v>
      </c>
      <c r="HD1000" s="126">
        <f t="shared" si="5304"/>
        <v>1</v>
      </c>
      <c r="HE1000" s="126">
        <f t="shared" si="5305"/>
        <v>0</v>
      </c>
      <c r="HF1000" s="126">
        <f t="shared" si="5306"/>
        <v>0</v>
      </c>
      <c r="HH1000" s="126">
        <f t="shared" si="5307"/>
        <v>1</v>
      </c>
      <c r="HI1000" s="126">
        <f t="shared" si="5308"/>
        <v>1</v>
      </c>
      <c r="HJ1000" s="126">
        <f t="shared" si="5309"/>
        <v>1</v>
      </c>
      <c r="HK1000" s="126">
        <f t="shared" si="5310"/>
        <v>1</v>
      </c>
      <c r="HL1000" s="126">
        <f t="shared" si="5311"/>
        <v>1</v>
      </c>
      <c r="HM1000" s="126">
        <f t="shared" si="5312"/>
        <v>0</v>
      </c>
      <c r="HO1000" s="126">
        <f t="shared" si="5313"/>
        <v>1</v>
      </c>
      <c r="HP1000" s="126" t="str">
        <f t="shared" si="5314"/>
        <v/>
      </c>
      <c r="HQ1000" s="126">
        <f t="shared" si="5315"/>
        <v>1</v>
      </c>
      <c r="HR1000" s="122" t="str">
        <f t="shared" si="5316"/>
        <v/>
      </c>
      <c r="HS1000" s="126">
        <f t="shared" si="5317"/>
        <v>1</v>
      </c>
      <c r="HT1000" s="122" t="str">
        <f t="shared" si="5318"/>
        <v/>
      </c>
      <c r="HU1000" s="122">
        <f t="shared" si="5319"/>
        <v>1</v>
      </c>
      <c r="HV1000" s="126" t="str">
        <f t="shared" si="5320"/>
        <v/>
      </c>
      <c r="HW1000" s="126" t="str">
        <f t="shared" si="5321"/>
        <v/>
      </c>
      <c r="HX1000" s="126" t="str">
        <f t="shared" si="5322"/>
        <v/>
      </c>
      <c r="HZ1000" s="126">
        <f t="shared" si="5323"/>
        <v>0</v>
      </c>
      <c r="IA1000" s="126" t="str">
        <f t="shared" si="5324"/>
        <v/>
      </c>
      <c r="IB1000" s="126">
        <f t="shared" si="5325"/>
        <v>0</v>
      </c>
      <c r="IC1000" s="126" t="str">
        <f t="shared" si="5326"/>
        <v/>
      </c>
      <c r="ID1000" s="126">
        <f t="shared" si="5327"/>
        <v>0</v>
      </c>
      <c r="IE1000" s="126" t="str">
        <f t="shared" si="5328"/>
        <v/>
      </c>
      <c r="IF1000" s="126">
        <f t="shared" si="5329"/>
        <v>0</v>
      </c>
      <c r="IG1000" s="126" t="str">
        <f t="shared" si="5330"/>
        <v/>
      </c>
      <c r="IH1000" s="126" t="str">
        <f t="shared" si="5331"/>
        <v/>
      </c>
      <c r="II1000" s="126" t="str">
        <f t="shared" si="5332"/>
        <v/>
      </c>
      <c r="IO1000" s="128"/>
      <c r="IP1000" s="128"/>
      <c r="IQ1000" s="127"/>
      <c r="IR1000" s="127"/>
      <c r="IX1000" s="6"/>
      <c r="IY1000" s="6"/>
      <c r="IZ1000" s="7"/>
      <c r="JA1000" s="7"/>
      <c r="JG1000" s="12"/>
      <c r="JH1000" s="12"/>
      <c r="JI1000" s="13"/>
      <c r="JJ1000" s="13"/>
      <c r="JN1000" s="6"/>
      <c r="JO1000" s="6"/>
      <c r="JQ1000" s="11"/>
      <c r="JR1000" s="11"/>
      <c r="JS1000" s="12"/>
      <c r="JT1000" s="13"/>
      <c r="JU1000" s="12"/>
      <c r="JV1000" s="12"/>
      <c r="JW1000" s="97"/>
      <c r="JX1000" s="13"/>
      <c r="JY1000" s="13"/>
      <c r="JZ1000" s="97"/>
      <c r="KA1000" s="97"/>
      <c r="KB1000" s="11"/>
      <c r="KC1000" s="11"/>
      <c r="KD1000" s="11"/>
      <c r="KE1000" s="11"/>
    </row>
    <row r="1001" spans="1:291" s="122" customFormat="1" x14ac:dyDescent="0.2">
      <c r="A1001" s="146">
        <f t="shared" si="4081"/>
        <v>1001</v>
      </c>
      <c r="C1001" s="2">
        <v>43549</v>
      </c>
      <c r="D1001" s="126">
        <v>97.88</v>
      </c>
      <c r="E1001" s="126">
        <v>97.944999999999993</v>
      </c>
      <c r="F1001" s="126">
        <v>97.954999999999998</v>
      </c>
      <c r="G1001" s="128">
        <v>106.2</v>
      </c>
      <c r="H1001" s="128">
        <v>116.00700000000001</v>
      </c>
      <c r="I1001" s="128">
        <v>124.105</v>
      </c>
      <c r="J1001" s="127">
        <v>149</v>
      </c>
      <c r="K1001" s="126"/>
      <c r="M1001" s="126">
        <f t="shared" si="5001"/>
        <v>97.88</v>
      </c>
      <c r="N1001" s="126">
        <f t="shared" si="5002"/>
        <v>97.944999999999993</v>
      </c>
      <c r="O1001" s="126">
        <f t="shared" si="5003"/>
        <v>97.954999999999998</v>
      </c>
      <c r="P1001" s="127">
        <f t="shared" si="5169"/>
        <v>3412.0000000000005</v>
      </c>
      <c r="Q1001" s="5">
        <f t="shared" si="5333"/>
        <v>3712.7500000000005</v>
      </c>
      <c r="R1001" s="6">
        <f t="shared" si="4977"/>
        <v>3978.5000000000005</v>
      </c>
      <c r="S1001" s="7">
        <f t="shared" si="4978"/>
        <v>4768</v>
      </c>
      <c r="V1001" s="127">
        <f t="shared" si="4983"/>
        <v>10.999999999999943</v>
      </c>
      <c r="W1001" s="127">
        <f t="shared" si="4984"/>
        <v>11.499999999999488</v>
      </c>
      <c r="X1001" s="127">
        <f t="shared" si="4985"/>
        <v>11.499999999999488</v>
      </c>
      <c r="Y1001" s="127">
        <f t="shared" si="4979"/>
        <v>4.5000000000004547</v>
      </c>
      <c r="Z1001" s="126">
        <f t="shared" si="4980"/>
        <v>8.7500000000009095</v>
      </c>
      <c r="AA1001" s="126">
        <f t="shared" si="4981"/>
        <v>9.5</v>
      </c>
      <c r="AB1001" s="126">
        <f t="shared" si="4982"/>
        <v>15.000000000000909</v>
      </c>
      <c r="AC1001" s="126"/>
      <c r="AD1001" s="126"/>
      <c r="AE1001" s="127">
        <f t="shared" si="4998"/>
        <v>5.7500010499991872</v>
      </c>
      <c r="AF1001" s="127">
        <f t="shared" si="4999"/>
        <v>6.2500010499987324</v>
      </c>
      <c r="AG1001" s="127">
        <f t="shared" si="5000"/>
        <v>6.2500010499987324</v>
      </c>
      <c r="AH1001" s="127">
        <f t="shared" si="5163"/>
        <v>3.1666666666669698</v>
      </c>
      <c r="AI1001" s="127">
        <f t="shared" si="4986"/>
        <v>3.7500000000003642</v>
      </c>
      <c r="AJ1001" s="127">
        <f t="shared" si="4987"/>
        <v>3.0500000000009093</v>
      </c>
      <c r="AK1001" s="127">
        <f t="shared" si="4988"/>
        <v>2.4166666666675765</v>
      </c>
      <c r="AL1001" s="127">
        <f t="shared" si="4989"/>
        <v>4.0000000000009095</v>
      </c>
      <c r="AM1001" s="127">
        <f t="shared" si="4990"/>
        <v>4.4999999999996971</v>
      </c>
      <c r="AN1001" s="127">
        <f t="shared" si="4991"/>
        <v>3.4999999999996358</v>
      </c>
      <c r="AO1001" s="127">
        <f t="shared" si="4992"/>
        <v>1</v>
      </c>
      <c r="AP1001" s="127">
        <f t="shared" si="4993"/>
        <v>3.8333333333330311</v>
      </c>
      <c r="AQ1001" s="127">
        <f t="shared" si="4994"/>
        <v>0.87499999999833245</v>
      </c>
      <c r="AR1001" s="127">
        <f t="shared" si="4995"/>
        <v>5.2000000000009097</v>
      </c>
      <c r="AS1001" s="127">
        <f t="shared" si="4996"/>
        <v>5.416666666667374</v>
      </c>
      <c r="AT1001" s="127">
        <f t="shared" si="4997"/>
        <v>7.0000000000007887</v>
      </c>
      <c r="AU1001" s="126"/>
      <c r="AX1001" s="11">
        <f t="shared" si="5171"/>
        <v>10.999999999999943</v>
      </c>
      <c r="AY1001" s="11">
        <f t="shared" si="5172"/>
        <v>11.499999999999488</v>
      </c>
      <c r="AZ1001" s="11">
        <f t="shared" si="5173"/>
        <v>11.499999999999488</v>
      </c>
      <c r="BA1001" s="11">
        <f t="shared" si="5174"/>
        <v>4.5000000000004547</v>
      </c>
      <c r="BB1001" s="11">
        <f t="shared" si="5175"/>
        <v>8.7500000000009095</v>
      </c>
      <c r="BC1001" s="12">
        <f t="shared" si="5176"/>
        <v>9.5</v>
      </c>
      <c r="BD1001" s="13">
        <f t="shared" si="5177"/>
        <v>15.000000000000909</v>
      </c>
      <c r="BF1001" s="11">
        <f t="shared" si="5178"/>
        <v>1.9999999999990337</v>
      </c>
      <c r="BG1001" s="11">
        <f t="shared" si="5179"/>
        <v>5.7500010499991872</v>
      </c>
      <c r="BH1001" s="11">
        <f t="shared" si="5180"/>
        <v>6.2500010499987324</v>
      </c>
      <c r="BI1001" s="11">
        <f t="shared" si="5181"/>
        <v>6.2500010499987324</v>
      </c>
      <c r="BJ1001" s="11">
        <f t="shared" si="5182"/>
        <v>3.1666666666669698</v>
      </c>
      <c r="BK1001" s="11">
        <f t="shared" si="5183"/>
        <v>3.7500000000003642</v>
      </c>
      <c r="BL1001" s="11">
        <f t="shared" si="5184"/>
        <v>3.0500000000009093</v>
      </c>
      <c r="BM1001" s="11">
        <f t="shared" si="5185"/>
        <v>2.4166666666675765</v>
      </c>
      <c r="BN1001" s="11">
        <f t="shared" si="5186"/>
        <v>4.0000000000009095</v>
      </c>
      <c r="BO1001" s="11">
        <f t="shared" si="5187"/>
        <v>4.4999999999996971</v>
      </c>
      <c r="BP1001" s="11">
        <f t="shared" si="5188"/>
        <v>3.4999999999996358</v>
      </c>
      <c r="BQ1001" s="126">
        <v>1</v>
      </c>
      <c r="BR1001" s="11">
        <f t="shared" si="5189"/>
        <v>-3.8333333333330311</v>
      </c>
      <c r="BS1001" s="11">
        <f t="shared" si="5190"/>
        <v>0.87499999999833245</v>
      </c>
      <c r="BT1001" s="11">
        <f t="shared" si="5191"/>
        <v>5.2000000000009097</v>
      </c>
      <c r="BU1001" s="11">
        <f t="shared" si="5192"/>
        <v>5.416666666667374</v>
      </c>
      <c r="BV1001" s="11">
        <f t="shared" si="5193"/>
        <v>7.0000000000007887</v>
      </c>
      <c r="BY1001" s="126"/>
      <c r="BZ1001" s="126"/>
      <c r="CA1001" s="122">
        <f t="shared" si="5194"/>
        <v>5.416666666667374</v>
      </c>
      <c r="CB1001" s="126">
        <f t="shared" si="5195"/>
        <v>1</v>
      </c>
      <c r="CC1001" s="126">
        <f t="shared" si="5196"/>
        <v>1</v>
      </c>
      <c r="CD1001" s="126">
        <f t="shared" si="5197"/>
        <v>1</v>
      </c>
      <c r="CE1001" s="126">
        <f t="shared" si="5198"/>
        <v>1</v>
      </c>
      <c r="CF1001" s="126">
        <f t="shared" si="5199"/>
        <v>1</v>
      </c>
      <c r="CG1001" s="126">
        <f t="shared" si="5200"/>
        <v>1</v>
      </c>
      <c r="CH1001" s="126" t="str">
        <f t="shared" si="5201"/>
        <v/>
      </c>
      <c r="CI1001" s="126" t="str">
        <f t="shared" si="5202"/>
        <v/>
      </c>
      <c r="CJ1001" s="126">
        <f t="shared" si="5203"/>
        <v>0</v>
      </c>
      <c r="CK1001" s="126">
        <f t="shared" si="5204"/>
        <v>0</v>
      </c>
      <c r="CL1001" s="126">
        <f t="shared" si="5205"/>
        <v>1</v>
      </c>
      <c r="CM1001" s="126">
        <f t="shared" si="5206"/>
        <v>0</v>
      </c>
      <c r="CN1001" s="126" t="str">
        <f t="shared" si="5207"/>
        <v/>
      </c>
      <c r="CO1001" s="126">
        <f t="shared" si="5208"/>
        <v>1</v>
      </c>
      <c r="CP1001" s="126">
        <f t="shared" si="5209"/>
        <v>1</v>
      </c>
      <c r="CQ1001" s="126" t="str">
        <f t="shared" si="5210"/>
        <v/>
      </c>
      <c r="CR1001" s="126"/>
      <c r="CS1001" s="126">
        <f t="shared" si="5211"/>
        <v>1</v>
      </c>
      <c r="CT1001" s="126">
        <f t="shared" si="5212"/>
        <v>1</v>
      </c>
      <c r="CU1001" s="126">
        <f t="shared" si="5213"/>
        <v>1</v>
      </c>
      <c r="CV1001" s="126">
        <f t="shared" si="5214"/>
        <v>1</v>
      </c>
      <c r="CW1001" s="126">
        <f t="shared" si="5215"/>
        <v>1</v>
      </c>
      <c r="CX1001" s="126">
        <f t="shared" si="5216"/>
        <v>1</v>
      </c>
      <c r="CY1001" s="126">
        <f t="shared" si="5217"/>
        <v>1</v>
      </c>
      <c r="CZ1001" s="126">
        <f t="shared" si="5218"/>
        <v>1</v>
      </c>
      <c r="DA1001" s="126">
        <f t="shared" si="5219"/>
        <v>1</v>
      </c>
      <c r="DB1001" s="126" t="str">
        <f t="shared" si="5220"/>
        <v/>
      </c>
      <c r="DC1001" s="126" t="str">
        <f t="shared" si="5221"/>
        <v/>
      </c>
      <c r="DD1001" s="126">
        <f t="shared" si="5222"/>
        <v>0</v>
      </c>
      <c r="DE1001" s="126" t="str">
        <f t="shared" si="5223"/>
        <v/>
      </c>
      <c r="DF1001" s="126"/>
      <c r="DG1001" s="126">
        <f t="shared" si="5224"/>
        <v>1</v>
      </c>
      <c r="DH1001" s="126">
        <f t="shared" si="5225"/>
        <v>1</v>
      </c>
      <c r="DI1001" s="126">
        <f t="shared" si="5226"/>
        <v>1</v>
      </c>
      <c r="DJ1001" s="126">
        <f t="shared" si="5227"/>
        <v>1</v>
      </c>
      <c r="DK1001" s="126" t="str">
        <f t="shared" si="5228"/>
        <v/>
      </c>
      <c r="DL1001" s="126"/>
      <c r="DM1001" s="126" t="str">
        <f t="shared" si="5229"/>
        <v/>
      </c>
      <c r="DN1001" s="126">
        <f t="shared" si="5230"/>
        <v>1</v>
      </c>
      <c r="DO1001" s="126">
        <f t="shared" si="5231"/>
        <v>1</v>
      </c>
      <c r="DP1001" s="126">
        <f t="shared" si="5232"/>
        <v>1</v>
      </c>
      <c r="DQ1001" s="126">
        <f t="shared" si="5233"/>
        <v>1</v>
      </c>
      <c r="DR1001" s="126">
        <f t="shared" si="5234"/>
        <v>1</v>
      </c>
      <c r="DS1001" s="126">
        <f t="shared" si="5235"/>
        <v>1</v>
      </c>
      <c r="DT1001" s="126">
        <f t="shared" si="5236"/>
        <v>1</v>
      </c>
      <c r="DU1001" s="126">
        <f t="shared" si="5237"/>
        <v>0</v>
      </c>
      <c r="DV1001" s="126">
        <f t="shared" si="5238"/>
        <v>1</v>
      </c>
      <c r="DW1001" s="126">
        <f t="shared" si="5239"/>
        <v>0</v>
      </c>
      <c r="DX1001" s="126" t="str">
        <f t="shared" si="5240"/>
        <v/>
      </c>
      <c r="DY1001" s="126" t="str">
        <f t="shared" si="5241"/>
        <v/>
      </c>
      <c r="EA1001" s="126">
        <f t="shared" si="5242"/>
        <v>1</v>
      </c>
      <c r="EB1001" s="126">
        <f t="shared" si="5243"/>
        <v>1</v>
      </c>
      <c r="EC1001" s="126">
        <f t="shared" si="5244"/>
        <v>1</v>
      </c>
      <c r="ED1001" s="126">
        <f t="shared" si="5245"/>
        <v>1</v>
      </c>
      <c r="EF1001" s="126">
        <f t="shared" si="5246"/>
        <v>1</v>
      </c>
      <c r="EG1001" s="126">
        <f t="shared" si="5247"/>
        <v>1</v>
      </c>
      <c r="EH1001" s="126">
        <f t="shared" si="5248"/>
        <v>1</v>
      </c>
      <c r="EI1001" s="126">
        <f t="shared" si="5249"/>
        <v>1</v>
      </c>
      <c r="EK1001" s="126">
        <f t="shared" si="5250"/>
        <v>1</v>
      </c>
      <c r="EL1001" s="126">
        <f t="shared" si="5251"/>
        <v>1</v>
      </c>
      <c r="EM1001" s="126">
        <f t="shared" si="5252"/>
        <v>1</v>
      </c>
      <c r="EO1001" s="126">
        <f t="shared" si="5253"/>
        <v>1</v>
      </c>
      <c r="EP1001" s="126">
        <f t="shared" si="5254"/>
        <v>1</v>
      </c>
      <c r="EQ1001" s="126">
        <f t="shared" si="5255"/>
        <v>1</v>
      </c>
      <c r="ES1001" s="126">
        <f t="shared" si="5256"/>
        <v>1</v>
      </c>
      <c r="ET1001" s="126">
        <f t="shared" si="5257"/>
        <v>1</v>
      </c>
      <c r="EU1001" s="126">
        <f t="shared" si="5258"/>
        <v>1</v>
      </c>
      <c r="EV1001" s="126">
        <f t="shared" si="5259"/>
        <v>1</v>
      </c>
      <c r="EW1001" s="126">
        <f t="shared" si="5260"/>
        <v>1</v>
      </c>
      <c r="EY1001" s="126">
        <f t="shared" si="5261"/>
        <v>1</v>
      </c>
      <c r="EZ1001" s="126">
        <f t="shared" si="5262"/>
        <v>1</v>
      </c>
      <c r="FA1001" s="126">
        <f t="shared" si="5263"/>
        <v>1</v>
      </c>
      <c r="FC1001" s="126">
        <f t="shared" si="5264"/>
        <v>1</v>
      </c>
      <c r="FD1001" s="126">
        <f t="shared" si="5265"/>
        <v>0</v>
      </c>
      <c r="FE1001" s="126"/>
      <c r="FF1001" s="126">
        <f t="shared" si="5266"/>
        <v>1</v>
      </c>
      <c r="FG1001" s="126">
        <f t="shared" si="5267"/>
        <v>1</v>
      </c>
      <c r="FH1001" s="126">
        <f t="shared" si="5268"/>
        <v>1</v>
      </c>
      <c r="FI1001" s="126">
        <f t="shared" si="5269"/>
        <v>1</v>
      </c>
      <c r="FJ1001" s="126">
        <f t="shared" si="5270"/>
        <v>1</v>
      </c>
      <c r="FK1001" s="126">
        <f t="shared" si="5271"/>
        <v>1</v>
      </c>
      <c r="FL1001" s="126">
        <f t="shared" si="5272"/>
        <v>1</v>
      </c>
      <c r="FN1001" s="126" t="str">
        <f t="shared" si="5273"/>
        <v/>
      </c>
      <c r="FO1001" s="126" t="str">
        <f t="shared" si="5274"/>
        <v/>
      </c>
      <c r="FP1001" s="126">
        <f t="shared" si="5275"/>
        <v>0</v>
      </c>
      <c r="FV1001" s="126">
        <f t="shared" si="5276"/>
        <v>1</v>
      </c>
      <c r="FW1001" s="126">
        <f t="shared" si="5277"/>
        <v>1</v>
      </c>
      <c r="FX1001" s="126">
        <f t="shared" si="5278"/>
        <v>1</v>
      </c>
      <c r="GA1001" s="126">
        <f t="shared" si="5279"/>
        <v>0</v>
      </c>
      <c r="GB1001" s="126">
        <f t="shared" si="5280"/>
        <v>0</v>
      </c>
      <c r="GC1001" s="126">
        <f t="shared" si="5281"/>
        <v>0</v>
      </c>
      <c r="GD1001" s="126">
        <f t="shared" si="5282"/>
        <v>0</v>
      </c>
      <c r="GE1001" s="126">
        <f t="shared" si="5283"/>
        <v>0</v>
      </c>
      <c r="GF1001" s="126">
        <f t="shared" si="5284"/>
        <v>0</v>
      </c>
      <c r="GG1001" s="126">
        <f t="shared" si="5285"/>
        <v>0</v>
      </c>
      <c r="GI1001" s="126">
        <f t="shared" si="5286"/>
        <v>0</v>
      </c>
      <c r="GK1001" s="126">
        <f t="shared" si="5287"/>
        <v>1</v>
      </c>
      <c r="GL1001" s="126">
        <f t="shared" si="5288"/>
        <v>1</v>
      </c>
      <c r="GM1001" s="126">
        <f t="shared" si="5289"/>
        <v>1</v>
      </c>
      <c r="GN1001" s="126">
        <f t="shared" si="5290"/>
        <v>1</v>
      </c>
      <c r="GO1001" s="126">
        <f t="shared" si="5291"/>
        <v>1</v>
      </c>
      <c r="GP1001" s="126">
        <f t="shared" si="5292"/>
        <v>1</v>
      </c>
      <c r="GQ1001" s="126">
        <f t="shared" si="5293"/>
        <v>1</v>
      </c>
      <c r="GS1001" s="126" t="str">
        <f t="shared" si="5294"/>
        <v/>
      </c>
      <c r="GT1001" s="126" t="str">
        <f t="shared" si="5295"/>
        <v/>
      </c>
      <c r="GU1001" s="126">
        <f t="shared" si="5296"/>
        <v>1</v>
      </c>
      <c r="GV1001" s="126">
        <f t="shared" si="5297"/>
        <v>1</v>
      </c>
      <c r="GW1001" s="126">
        <f t="shared" si="5298"/>
        <v>1</v>
      </c>
      <c r="GX1001" s="126">
        <f t="shared" si="5299"/>
        <v>0</v>
      </c>
      <c r="GY1001" s="126">
        <f t="shared" si="5300"/>
        <v>0</v>
      </c>
      <c r="GZ1001" s="126"/>
      <c r="HA1001" s="126">
        <f t="shared" si="5301"/>
        <v>1</v>
      </c>
      <c r="HB1001" s="126">
        <f t="shared" si="5302"/>
        <v>1</v>
      </c>
      <c r="HC1001" s="126">
        <f t="shared" si="5303"/>
        <v>0</v>
      </c>
      <c r="HD1001" s="126">
        <f t="shared" si="5304"/>
        <v>0</v>
      </c>
      <c r="HE1001" s="126">
        <f t="shared" si="5305"/>
        <v>0</v>
      </c>
      <c r="HF1001" s="126">
        <f t="shared" si="5306"/>
        <v>0</v>
      </c>
      <c r="HH1001" s="126">
        <f t="shared" si="5307"/>
        <v>0</v>
      </c>
      <c r="HI1001" s="126">
        <f t="shared" si="5308"/>
        <v>0</v>
      </c>
      <c r="HJ1001" s="126">
        <f t="shared" si="5309"/>
        <v>0</v>
      </c>
      <c r="HK1001" s="126">
        <f t="shared" si="5310"/>
        <v>0</v>
      </c>
      <c r="HL1001" s="126">
        <f t="shared" si="5311"/>
        <v>0</v>
      </c>
      <c r="HM1001" s="126">
        <f t="shared" si="5312"/>
        <v>0</v>
      </c>
      <c r="HO1001" s="126">
        <f t="shared" si="5313"/>
        <v>0</v>
      </c>
      <c r="HP1001" s="126" t="str">
        <f t="shared" si="5314"/>
        <v/>
      </c>
      <c r="HQ1001" s="126">
        <f t="shared" si="5315"/>
        <v>0</v>
      </c>
      <c r="HR1001" s="122" t="str">
        <f t="shared" si="5316"/>
        <v/>
      </c>
      <c r="HS1001" s="126" t="str">
        <f t="shared" si="5317"/>
        <v/>
      </c>
      <c r="HT1001" s="122" t="str">
        <f t="shared" si="5318"/>
        <v/>
      </c>
      <c r="HU1001" s="122" t="str">
        <f t="shared" si="5319"/>
        <v/>
      </c>
      <c r="HV1001" s="126" t="str">
        <f t="shared" si="5320"/>
        <v/>
      </c>
      <c r="HW1001" s="126" t="str">
        <f t="shared" si="5321"/>
        <v/>
      </c>
      <c r="HX1001" s="126" t="str">
        <f t="shared" si="5322"/>
        <v/>
      </c>
      <c r="HZ1001" s="126">
        <f t="shared" si="5323"/>
        <v>0</v>
      </c>
      <c r="IA1001" s="126" t="str">
        <f t="shared" si="5324"/>
        <v/>
      </c>
      <c r="IB1001" s="126">
        <f t="shared" si="5325"/>
        <v>0</v>
      </c>
      <c r="IC1001" s="126" t="str">
        <f t="shared" si="5326"/>
        <v/>
      </c>
      <c r="ID1001" s="126" t="str">
        <f t="shared" si="5327"/>
        <v/>
      </c>
      <c r="IE1001" s="126" t="str">
        <f t="shared" si="5328"/>
        <v/>
      </c>
      <c r="IF1001" s="126" t="str">
        <f t="shared" si="5329"/>
        <v/>
      </c>
      <c r="IG1001" s="126" t="str">
        <f t="shared" si="5330"/>
        <v/>
      </c>
      <c r="IH1001" s="126" t="str">
        <f t="shared" si="5331"/>
        <v/>
      </c>
      <c r="II1001" s="126" t="str">
        <f t="shared" si="5332"/>
        <v/>
      </c>
      <c r="IO1001" s="128"/>
      <c r="IP1001" s="128"/>
      <c r="IQ1001" s="127"/>
      <c r="IR1001" s="127"/>
      <c r="IX1001" s="6"/>
      <c r="IY1001" s="6"/>
      <c r="IZ1001" s="7"/>
      <c r="JA1001" s="7"/>
      <c r="JG1001" s="12"/>
      <c r="JH1001" s="12"/>
      <c r="JI1001" s="13"/>
      <c r="JJ1001" s="13"/>
      <c r="JN1001" s="6"/>
      <c r="JO1001" s="6"/>
      <c r="JQ1001" s="11"/>
      <c r="JR1001" s="11"/>
      <c r="JS1001" s="12"/>
      <c r="JT1001" s="13"/>
      <c r="JU1001" s="12"/>
      <c r="JV1001" s="12"/>
      <c r="JW1001" s="97"/>
      <c r="JX1001" s="13"/>
      <c r="JY1001" s="13"/>
      <c r="JZ1001" s="97"/>
      <c r="KA1001" s="97"/>
      <c r="KB1001" s="11"/>
      <c r="KC1001" s="11"/>
      <c r="KD1001" s="11"/>
      <c r="KE1001" s="11"/>
    </row>
    <row r="1002" spans="1:291" s="122" customFormat="1" x14ac:dyDescent="0.2">
      <c r="A1002" s="146">
        <f t="shared" si="4081"/>
        <v>1002</v>
      </c>
      <c r="C1002" s="2">
        <v>43550</v>
      </c>
      <c r="D1002" s="126">
        <v>97.855000000000004</v>
      </c>
      <c r="E1002" s="126">
        <v>97.93</v>
      </c>
      <c r="F1002" s="126">
        <v>97.944999999999993</v>
      </c>
      <c r="G1002" s="128">
        <v>106.197</v>
      </c>
      <c r="H1002" s="128">
        <v>116.02</v>
      </c>
      <c r="I1002" s="128">
        <v>124.13</v>
      </c>
      <c r="J1002" s="127">
        <v>149.03</v>
      </c>
      <c r="K1002" s="126"/>
      <c r="M1002" s="126">
        <f t="shared" si="5001"/>
        <v>97.855000000000004</v>
      </c>
      <c r="N1002" s="126">
        <f t="shared" si="5002"/>
        <v>97.93</v>
      </c>
      <c r="O1002" s="126">
        <f t="shared" si="5003"/>
        <v>97.944999999999993</v>
      </c>
      <c r="P1002" s="127">
        <f t="shared" si="5169"/>
        <v>3411.7500000000005</v>
      </c>
      <c r="Q1002" s="5">
        <f t="shared" si="5333"/>
        <v>3713.9999999999995</v>
      </c>
      <c r="R1002" s="6">
        <f t="shared" si="4977"/>
        <v>3980.9999999999995</v>
      </c>
      <c r="S1002" s="7">
        <f t="shared" si="4978"/>
        <v>4771</v>
      </c>
      <c r="V1002" s="127">
        <f t="shared" si="4983"/>
        <v>2.4999999999991473</v>
      </c>
      <c r="W1002" s="127">
        <f t="shared" si="4984"/>
        <v>1.4999999999986358</v>
      </c>
      <c r="X1002" s="127">
        <f t="shared" si="4985"/>
        <v>1.0000000000005116</v>
      </c>
      <c r="Y1002" s="127">
        <f t="shared" si="4979"/>
        <v>0.25</v>
      </c>
      <c r="Z1002" s="126">
        <f t="shared" si="4980"/>
        <v>1.2499999999990905</v>
      </c>
      <c r="AA1002" s="126">
        <f t="shared" si="4981"/>
        <v>2.4999999999990905</v>
      </c>
      <c r="AB1002" s="126">
        <f t="shared" si="4982"/>
        <v>3</v>
      </c>
      <c r="AC1002" s="126"/>
      <c r="AD1002" s="126"/>
      <c r="AE1002" s="127">
        <f t="shared" si="4998"/>
        <v>3.2499998499986318</v>
      </c>
      <c r="AF1002" s="127">
        <f t="shared" si="4999"/>
        <v>2.2499998499981202</v>
      </c>
      <c r="AG1002" s="127">
        <f t="shared" si="5000"/>
        <v>1.749999849999996</v>
      </c>
      <c r="AH1002" s="127">
        <f t="shared" si="5163"/>
        <v>1.3333333333327269</v>
      </c>
      <c r="AI1002" s="127">
        <f t="shared" si="4986"/>
        <v>1.2499999999994542</v>
      </c>
      <c r="AJ1002" s="127">
        <f t="shared" si="4987"/>
        <v>0.25000000000036371</v>
      </c>
      <c r="AK1002" s="127">
        <f t="shared" si="4988"/>
        <v>0.41666666666696983</v>
      </c>
      <c r="AL1002" s="127">
        <f t="shared" si="4989"/>
        <v>4.5474735088646412E-13</v>
      </c>
      <c r="AM1002" s="127">
        <f t="shared" si="4990"/>
        <v>1.4999999999990905</v>
      </c>
      <c r="AN1002" s="127">
        <f t="shared" si="4991"/>
        <v>1.2999999999990905</v>
      </c>
      <c r="AO1002" s="127">
        <f t="shared" si="4992"/>
        <v>1</v>
      </c>
      <c r="AP1002" s="127">
        <f t="shared" si="4993"/>
        <v>1.6666666666654542</v>
      </c>
      <c r="AQ1002" s="127">
        <f t="shared" si="4994"/>
        <v>2.1249999999995453</v>
      </c>
      <c r="AR1002" s="127">
        <f t="shared" si="4995"/>
        <v>1.4999999999996363</v>
      </c>
      <c r="AS1002" s="127">
        <f t="shared" si="4996"/>
        <v>0.58333333333242388</v>
      </c>
      <c r="AT1002" s="127">
        <f t="shared" si="4997"/>
        <v>0.9</v>
      </c>
      <c r="AU1002" s="126"/>
      <c r="AX1002" s="11">
        <f t="shared" si="5171"/>
        <v>-2.4999999999991473</v>
      </c>
      <c r="AY1002" s="11">
        <f t="shared" si="5172"/>
        <v>-1.4999999999986358</v>
      </c>
      <c r="AZ1002" s="11">
        <f t="shared" si="5173"/>
        <v>-1.0000000000005116</v>
      </c>
      <c r="BA1002" s="11">
        <f t="shared" si="5174"/>
        <v>-0.25</v>
      </c>
      <c r="BB1002" s="11">
        <f t="shared" si="5175"/>
        <v>1.2499999999990905</v>
      </c>
      <c r="BC1002" s="12">
        <f t="shared" si="5176"/>
        <v>2.4999999999990905</v>
      </c>
      <c r="BD1002" s="13">
        <f t="shared" si="5177"/>
        <v>3</v>
      </c>
      <c r="BF1002" s="11">
        <f t="shared" si="5178"/>
        <v>-1.9999999999991473</v>
      </c>
      <c r="BG1002" s="11">
        <f t="shared" si="5179"/>
        <v>-3.2499998499986318</v>
      </c>
      <c r="BH1002" s="11">
        <f t="shared" si="5180"/>
        <v>-2.2499998499981202</v>
      </c>
      <c r="BI1002" s="11">
        <f t="shared" si="5181"/>
        <v>-1.749999849999996</v>
      </c>
      <c r="BJ1002" s="11">
        <f t="shared" si="5182"/>
        <v>-1.3333333333327269</v>
      </c>
      <c r="BK1002" s="11">
        <f t="shared" si="5183"/>
        <v>-1.2499999999994542</v>
      </c>
      <c r="BL1002" s="11">
        <f t="shared" si="5184"/>
        <v>-0.25000000000036371</v>
      </c>
      <c r="BM1002" s="11">
        <f t="shared" si="5185"/>
        <v>-0.41666666666696983</v>
      </c>
      <c r="BN1002" s="11">
        <f t="shared" si="5186"/>
        <v>-4.5474735088646412E-13</v>
      </c>
      <c r="BO1002" s="11">
        <f t="shared" si="5187"/>
        <v>1.4999999999990905</v>
      </c>
      <c r="BP1002" s="11">
        <f t="shared" si="5188"/>
        <v>1.2999999999990905</v>
      </c>
      <c r="BQ1002" s="126">
        <v>1</v>
      </c>
      <c r="BR1002" s="11">
        <f t="shared" si="5189"/>
        <v>1.6666666666654542</v>
      </c>
      <c r="BS1002" s="11">
        <f t="shared" si="5190"/>
        <v>2.1249999999995453</v>
      </c>
      <c r="BT1002" s="11">
        <f t="shared" si="5191"/>
        <v>-1.4999999999996363</v>
      </c>
      <c r="BU1002" s="11">
        <f t="shared" si="5192"/>
        <v>0.58333333333242388</v>
      </c>
      <c r="BV1002" s="11">
        <f t="shared" si="5193"/>
        <v>-0.9</v>
      </c>
      <c r="BY1002" s="126"/>
      <c r="BZ1002" s="126"/>
      <c r="CA1002" s="122">
        <f t="shared" si="5194"/>
        <v>0.58333333333242388</v>
      </c>
      <c r="CB1002" s="126">
        <f t="shared" si="5195"/>
        <v>1</v>
      </c>
      <c r="CC1002" s="126">
        <f t="shared" si="5196"/>
        <v>0</v>
      </c>
      <c r="CD1002" s="126">
        <f t="shared" si="5197"/>
        <v>0</v>
      </c>
      <c r="CE1002" s="126">
        <f t="shared" si="5198"/>
        <v>0</v>
      </c>
      <c r="CF1002" s="126">
        <f t="shared" si="5199"/>
        <v>0</v>
      </c>
      <c r="CG1002" s="126" t="str">
        <f t="shared" si="5200"/>
        <v/>
      </c>
      <c r="CH1002" s="126" t="str">
        <f t="shared" si="5201"/>
        <v/>
      </c>
      <c r="CI1002" s="126">
        <f t="shared" si="5202"/>
        <v>1</v>
      </c>
      <c r="CJ1002" s="126">
        <f t="shared" si="5203"/>
        <v>1</v>
      </c>
      <c r="CK1002" s="126" t="str">
        <f t="shared" si="5204"/>
        <v/>
      </c>
      <c r="CL1002" s="126">
        <f t="shared" si="5205"/>
        <v>1</v>
      </c>
      <c r="CM1002" s="126">
        <f t="shared" si="5206"/>
        <v>1</v>
      </c>
      <c r="CN1002" s="126">
        <f t="shared" si="5207"/>
        <v>1</v>
      </c>
      <c r="CO1002" s="126" t="str">
        <f t="shared" si="5208"/>
        <v/>
      </c>
      <c r="CP1002" s="126">
        <f t="shared" si="5209"/>
        <v>1</v>
      </c>
      <c r="CQ1002" s="126" t="str">
        <f t="shared" si="5210"/>
        <v/>
      </c>
      <c r="CR1002" s="126"/>
      <c r="CS1002" s="126">
        <f t="shared" si="5211"/>
        <v>1</v>
      </c>
      <c r="CT1002" s="126">
        <f t="shared" si="5212"/>
        <v>0</v>
      </c>
      <c r="CU1002" s="126">
        <f t="shared" si="5213"/>
        <v>0</v>
      </c>
      <c r="CV1002" s="126">
        <f t="shared" si="5214"/>
        <v>0</v>
      </c>
      <c r="CW1002" s="126">
        <f t="shared" si="5215"/>
        <v>1</v>
      </c>
      <c r="CX1002" s="126" t="str">
        <f t="shared" si="5216"/>
        <v/>
      </c>
      <c r="CY1002" s="126" t="str">
        <f t="shared" si="5217"/>
        <v/>
      </c>
      <c r="CZ1002" s="126" t="str">
        <f t="shared" si="5218"/>
        <v/>
      </c>
      <c r="DA1002" s="126" t="str">
        <f t="shared" si="5219"/>
        <v/>
      </c>
      <c r="DB1002" s="126">
        <f t="shared" si="5220"/>
        <v>1</v>
      </c>
      <c r="DC1002" s="126" t="str">
        <f t="shared" si="5221"/>
        <v/>
      </c>
      <c r="DD1002" s="126">
        <f t="shared" si="5222"/>
        <v>1</v>
      </c>
      <c r="DE1002" s="126" t="str">
        <f t="shared" si="5223"/>
        <v/>
      </c>
      <c r="DF1002" s="126"/>
      <c r="DG1002" s="126">
        <f t="shared" si="5224"/>
        <v>0</v>
      </c>
      <c r="DH1002" s="126">
        <f t="shared" si="5225"/>
        <v>1</v>
      </c>
      <c r="DI1002" s="126">
        <f t="shared" si="5226"/>
        <v>1</v>
      </c>
      <c r="DJ1002" s="126">
        <f t="shared" si="5227"/>
        <v>1</v>
      </c>
      <c r="DK1002" s="126" t="str">
        <f t="shared" si="5228"/>
        <v/>
      </c>
      <c r="DL1002" s="126"/>
      <c r="DM1002" s="126" t="str">
        <f t="shared" si="5229"/>
        <v/>
      </c>
      <c r="DN1002" s="126">
        <f t="shared" si="5230"/>
        <v>0</v>
      </c>
      <c r="DO1002" s="126">
        <f t="shared" si="5231"/>
        <v>1</v>
      </c>
      <c r="DP1002" s="126">
        <f t="shared" si="5232"/>
        <v>0</v>
      </c>
      <c r="DQ1002" s="126">
        <f t="shared" si="5233"/>
        <v>1</v>
      </c>
      <c r="DR1002" s="126">
        <f t="shared" si="5234"/>
        <v>0</v>
      </c>
      <c r="DS1002" s="126">
        <f t="shared" si="5235"/>
        <v>1</v>
      </c>
      <c r="DT1002" s="126">
        <f t="shared" si="5236"/>
        <v>0</v>
      </c>
      <c r="DU1002" s="126">
        <f t="shared" si="5237"/>
        <v>1</v>
      </c>
      <c r="DV1002" s="126">
        <f t="shared" si="5238"/>
        <v>1</v>
      </c>
      <c r="DW1002" s="126">
        <f t="shared" si="5239"/>
        <v>0</v>
      </c>
      <c r="DX1002" s="126" t="str">
        <f t="shared" si="5240"/>
        <v/>
      </c>
      <c r="DY1002" s="126" t="str">
        <f t="shared" si="5241"/>
        <v/>
      </c>
      <c r="EA1002" s="126">
        <f t="shared" si="5242"/>
        <v>0</v>
      </c>
      <c r="EB1002" s="126">
        <f t="shared" si="5243"/>
        <v>1</v>
      </c>
      <c r="EC1002" s="126">
        <f t="shared" si="5244"/>
        <v>1</v>
      </c>
      <c r="ED1002" s="126">
        <f t="shared" si="5245"/>
        <v>1</v>
      </c>
      <c r="EF1002" s="126">
        <f t="shared" si="5246"/>
        <v>0</v>
      </c>
      <c r="EG1002" s="126">
        <f t="shared" si="5247"/>
        <v>1</v>
      </c>
      <c r="EH1002" s="126">
        <f t="shared" si="5248"/>
        <v>1</v>
      </c>
      <c r="EI1002" s="126">
        <f t="shared" si="5249"/>
        <v>1</v>
      </c>
      <c r="EK1002" s="126">
        <f t="shared" si="5250"/>
        <v>0</v>
      </c>
      <c r="EL1002" s="126">
        <f t="shared" si="5251"/>
        <v>0</v>
      </c>
      <c r="EM1002" s="126">
        <f t="shared" si="5252"/>
        <v>0</v>
      </c>
      <c r="EO1002" s="126">
        <f t="shared" si="5253"/>
        <v>0</v>
      </c>
      <c r="EP1002" s="126">
        <f t="shared" si="5254"/>
        <v>1</v>
      </c>
      <c r="EQ1002" s="126">
        <f t="shared" si="5255"/>
        <v>1</v>
      </c>
      <c r="ES1002" s="126">
        <f t="shared" si="5256"/>
        <v>0</v>
      </c>
      <c r="ET1002" s="126">
        <f t="shared" si="5257"/>
        <v>1</v>
      </c>
      <c r="EU1002" s="126">
        <f t="shared" si="5258"/>
        <v>1</v>
      </c>
      <c r="EV1002" s="126">
        <f t="shared" si="5259"/>
        <v>1</v>
      </c>
      <c r="EW1002" s="126">
        <f t="shared" si="5260"/>
        <v>0</v>
      </c>
      <c r="EY1002" s="126">
        <f t="shared" si="5261"/>
        <v>0</v>
      </c>
      <c r="EZ1002" s="126">
        <f t="shared" si="5262"/>
        <v>1</v>
      </c>
      <c r="FA1002" s="126">
        <f t="shared" si="5263"/>
        <v>1</v>
      </c>
      <c r="FC1002" s="126">
        <f t="shared" si="5264"/>
        <v>0</v>
      </c>
      <c r="FD1002" s="126" t="str">
        <f t="shared" si="5265"/>
        <v/>
      </c>
      <c r="FE1002" s="126"/>
      <c r="FF1002" s="126">
        <f t="shared" si="5266"/>
        <v>1</v>
      </c>
      <c r="FG1002" s="126">
        <f t="shared" si="5267"/>
        <v>0</v>
      </c>
      <c r="FH1002" s="126">
        <f t="shared" si="5268"/>
        <v>0</v>
      </c>
      <c r="FI1002" s="126" t="str">
        <f t="shared" si="5269"/>
        <v/>
      </c>
      <c r="FJ1002" s="126" t="str">
        <f t="shared" si="5270"/>
        <v/>
      </c>
      <c r="FK1002" s="126" t="str">
        <f t="shared" si="5271"/>
        <v/>
      </c>
      <c r="FL1002" s="126" t="str">
        <f t="shared" si="5272"/>
        <v/>
      </c>
      <c r="FN1002" s="126" t="str">
        <f t="shared" si="5273"/>
        <v/>
      </c>
      <c r="FO1002" s="126" t="str">
        <f t="shared" si="5274"/>
        <v/>
      </c>
      <c r="FP1002" s="126" t="str">
        <f t="shared" si="5275"/>
        <v/>
      </c>
      <c r="FV1002" s="126">
        <f t="shared" si="5276"/>
        <v>0</v>
      </c>
      <c r="FW1002" s="126">
        <f t="shared" si="5277"/>
        <v>0</v>
      </c>
      <c r="FX1002" s="126">
        <f t="shared" si="5278"/>
        <v>1</v>
      </c>
      <c r="GA1002" s="126">
        <f t="shared" si="5279"/>
        <v>0</v>
      </c>
      <c r="GB1002" s="126">
        <f t="shared" si="5280"/>
        <v>1</v>
      </c>
      <c r="GC1002" s="126">
        <f t="shared" si="5281"/>
        <v>1</v>
      </c>
      <c r="GD1002" s="126">
        <f t="shared" si="5282"/>
        <v>1</v>
      </c>
      <c r="GE1002" s="126">
        <f t="shared" si="5283"/>
        <v>0</v>
      </c>
      <c r="GF1002" s="126">
        <f t="shared" si="5284"/>
        <v>0</v>
      </c>
      <c r="GG1002" s="126">
        <f t="shared" si="5285"/>
        <v>1</v>
      </c>
      <c r="GI1002" s="126">
        <f t="shared" si="5286"/>
        <v>1</v>
      </c>
      <c r="GK1002" s="126">
        <f t="shared" si="5287"/>
        <v>0</v>
      </c>
      <c r="GL1002" s="126">
        <f t="shared" si="5288"/>
        <v>1</v>
      </c>
      <c r="GM1002" s="126">
        <f t="shared" si="5289"/>
        <v>1</v>
      </c>
      <c r="GN1002" s="126">
        <f t="shared" si="5290"/>
        <v>1</v>
      </c>
      <c r="GO1002" s="126">
        <f t="shared" si="5291"/>
        <v>0</v>
      </c>
      <c r="GP1002" s="126">
        <f t="shared" si="5292"/>
        <v>0</v>
      </c>
      <c r="GQ1002" s="126">
        <f t="shared" si="5293"/>
        <v>1</v>
      </c>
      <c r="GS1002" s="126" t="str">
        <f t="shared" si="5294"/>
        <v/>
      </c>
      <c r="GT1002" s="126" t="str">
        <f t="shared" si="5295"/>
        <v/>
      </c>
      <c r="GU1002" s="126">
        <f t="shared" si="5296"/>
        <v>0</v>
      </c>
      <c r="GV1002" s="126">
        <f t="shared" si="5297"/>
        <v>0</v>
      </c>
      <c r="GW1002" s="126">
        <f t="shared" si="5298"/>
        <v>0</v>
      </c>
      <c r="GX1002" s="126">
        <f t="shared" si="5299"/>
        <v>0</v>
      </c>
      <c r="GY1002" s="126">
        <f t="shared" si="5300"/>
        <v>0</v>
      </c>
      <c r="GZ1002" s="126"/>
      <c r="HA1002" s="126">
        <f t="shared" si="5301"/>
        <v>0</v>
      </c>
      <c r="HB1002" s="126">
        <f t="shared" si="5302"/>
        <v>0</v>
      </c>
      <c r="HC1002" s="126">
        <f t="shared" si="5303"/>
        <v>0</v>
      </c>
      <c r="HD1002" s="126">
        <f t="shared" si="5304"/>
        <v>0</v>
      </c>
      <c r="HE1002" s="126">
        <f t="shared" si="5305"/>
        <v>0</v>
      </c>
      <c r="HF1002" s="126">
        <f t="shared" si="5306"/>
        <v>0</v>
      </c>
      <c r="HH1002" s="126">
        <f t="shared" si="5307"/>
        <v>1</v>
      </c>
      <c r="HI1002" s="126">
        <f t="shared" si="5308"/>
        <v>0</v>
      </c>
      <c r="HJ1002" s="126">
        <f t="shared" si="5309"/>
        <v>0</v>
      </c>
      <c r="HK1002" s="126">
        <f t="shared" si="5310"/>
        <v>0</v>
      </c>
      <c r="HL1002" s="126">
        <f t="shared" si="5311"/>
        <v>0</v>
      </c>
      <c r="HM1002" s="126">
        <f t="shared" si="5312"/>
        <v>0</v>
      </c>
      <c r="HO1002" s="126">
        <f t="shared" si="5313"/>
        <v>1</v>
      </c>
      <c r="HP1002" s="126" t="str">
        <f t="shared" si="5314"/>
        <v/>
      </c>
      <c r="HQ1002" s="126" t="str">
        <f t="shared" si="5315"/>
        <v/>
      </c>
      <c r="HR1002" s="122" t="str">
        <f t="shared" si="5316"/>
        <v/>
      </c>
      <c r="HS1002" s="126" t="str">
        <f t="shared" si="5317"/>
        <v/>
      </c>
      <c r="HT1002" s="122" t="str">
        <f t="shared" si="5318"/>
        <v/>
      </c>
      <c r="HU1002" s="122" t="str">
        <f t="shared" si="5319"/>
        <v/>
      </c>
      <c r="HV1002" s="126" t="str">
        <f t="shared" si="5320"/>
        <v/>
      </c>
      <c r="HW1002" s="126" t="str">
        <f t="shared" si="5321"/>
        <v/>
      </c>
      <c r="HX1002" s="126" t="str">
        <f t="shared" si="5322"/>
        <v/>
      </c>
      <c r="HZ1002" s="126">
        <f t="shared" si="5323"/>
        <v>0</v>
      </c>
      <c r="IA1002" s="126" t="str">
        <f t="shared" si="5324"/>
        <v/>
      </c>
      <c r="IB1002" s="126" t="str">
        <f t="shared" si="5325"/>
        <v/>
      </c>
      <c r="IC1002" s="126" t="str">
        <f t="shared" si="5326"/>
        <v/>
      </c>
      <c r="ID1002" s="126" t="str">
        <f t="shared" si="5327"/>
        <v/>
      </c>
      <c r="IE1002" s="126" t="str">
        <f t="shared" si="5328"/>
        <v/>
      </c>
      <c r="IF1002" s="126" t="str">
        <f t="shared" si="5329"/>
        <v/>
      </c>
      <c r="IG1002" s="126" t="str">
        <f t="shared" si="5330"/>
        <v/>
      </c>
      <c r="IH1002" s="126" t="str">
        <f t="shared" si="5331"/>
        <v/>
      </c>
      <c r="II1002" s="126" t="str">
        <f t="shared" si="5332"/>
        <v/>
      </c>
      <c r="IO1002" s="128"/>
      <c r="IP1002" s="128"/>
      <c r="IQ1002" s="127"/>
      <c r="IR1002" s="127"/>
      <c r="IX1002" s="6"/>
      <c r="IY1002" s="6"/>
      <c r="IZ1002" s="7"/>
      <c r="JA1002" s="7"/>
      <c r="JG1002" s="12"/>
      <c r="JH1002" s="12"/>
      <c r="JI1002" s="13"/>
      <c r="JJ1002" s="13"/>
      <c r="JN1002" s="6"/>
      <c r="JO1002" s="6"/>
      <c r="JQ1002" s="11"/>
      <c r="JR1002" s="11"/>
      <c r="JS1002" s="12"/>
      <c r="JT1002" s="13"/>
      <c r="JU1002" s="12"/>
      <c r="JV1002" s="12"/>
      <c r="JW1002" s="97"/>
      <c r="JX1002" s="13"/>
      <c r="JY1002" s="13"/>
      <c r="JZ1002" s="97"/>
      <c r="KA1002" s="97"/>
      <c r="KB1002" s="11"/>
      <c r="KC1002" s="11"/>
      <c r="KD1002" s="11"/>
      <c r="KE1002" s="11"/>
    </row>
    <row r="1003" spans="1:291" s="122" customFormat="1" x14ac:dyDescent="0.2">
      <c r="A1003" s="146">
        <f t="shared" si="4081"/>
        <v>1003</v>
      </c>
      <c r="C1003" s="2">
        <v>43551</v>
      </c>
      <c r="D1003" s="126">
        <v>97.894999999999996</v>
      </c>
      <c r="E1003" s="126">
        <v>97.965000000000003</v>
      </c>
      <c r="F1003" s="126">
        <v>97.98</v>
      </c>
      <c r="G1003" s="128">
        <v>106.223</v>
      </c>
      <c r="H1003" s="128">
        <v>116.065</v>
      </c>
      <c r="I1003" s="128">
        <v>124.22</v>
      </c>
      <c r="J1003" s="127">
        <v>150.02000000000001</v>
      </c>
      <c r="K1003" s="126"/>
      <c r="M1003" s="126">
        <f t="shared" si="5001"/>
        <v>97.894999999999996</v>
      </c>
      <c r="N1003" s="126">
        <f t="shared" si="5002"/>
        <v>97.965000000000003</v>
      </c>
      <c r="O1003" s="126">
        <f t="shared" si="5003"/>
        <v>97.98</v>
      </c>
      <c r="P1003" s="127">
        <f t="shared" ref="P1003:P1034" si="5334">(INT(G1003)*32)+(IF(OR((INT(RIGHT(G1003*1000,1))=2),(INT(RIGHT(G1003*1000,1))=7)),((G1003-INT(G1003))+0.0005),IF(OR((INT(RIGHT(G1003*1000,1))=1),(INT(RIGHT(G1003*1000,1))=6)),((G1003-INT(G1003))+0.00025),IF(OR((INT(RIGHT(G1003*1000,1))=3),(INT(RIGHT(G1003*1000,1))=8)),((G1003-INT(G1003))+0.00075),G1003-INT(G1003))))*100)</f>
        <v>3414.375</v>
      </c>
      <c r="Q1003" s="5">
        <f t="shared" si="5333"/>
        <v>3718.5</v>
      </c>
      <c r="R1003" s="6">
        <f t="shared" si="4977"/>
        <v>3990</v>
      </c>
      <c r="S1003" s="7">
        <f t="shared" si="4978"/>
        <v>4802.0000000000009</v>
      </c>
      <c r="V1003" s="127">
        <f t="shared" si="4983"/>
        <v>3.9999999999992042</v>
      </c>
      <c r="W1003" s="127">
        <f t="shared" si="4984"/>
        <v>3.4999999999996589</v>
      </c>
      <c r="X1003" s="127">
        <f t="shared" si="4985"/>
        <v>3.50000000000108</v>
      </c>
      <c r="Y1003" s="127">
        <f t="shared" si="4979"/>
        <v>2.6249999999995453</v>
      </c>
      <c r="Z1003" s="126">
        <f t="shared" si="4980"/>
        <v>4.5000000000004547</v>
      </c>
      <c r="AA1003" s="126">
        <f t="shared" si="4981"/>
        <v>9.0000000000004547</v>
      </c>
      <c r="AB1003" s="126">
        <f t="shared" si="4982"/>
        <v>31.000000000000909</v>
      </c>
      <c r="AC1003" s="126"/>
      <c r="AD1003" s="126"/>
      <c r="AE1003" s="127">
        <f t="shared" si="4998"/>
        <v>1.3000005399988233</v>
      </c>
      <c r="AF1003" s="127">
        <f t="shared" si="4999"/>
        <v>0.800000539999278</v>
      </c>
      <c r="AG1003" s="127">
        <f t="shared" si="5000"/>
        <v>0.80000054000069909</v>
      </c>
      <c r="AH1003" s="127">
        <f t="shared" si="5163"/>
        <v>2.2499999999987872</v>
      </c>
      <c r="AI1003" s="127">
        <f t="shared" si="4986"/>
        <v>2.5499999999988177</v>
      </c>
      <c r="AJ1003" s="127">
        <f t="shared" si="4987"/>
        <v>0.89999999999981828</v>
      </c>
      <c r="AK1003" s="127">
        <f t="shared" si="4988"/>
        <v>1.4999999999998481</v>
      </c>
      <c r="AL1003" s="127">
        <f t="shared" si="4989"/>
        <v>2.2737367544323206E-13</v>
      </c>
      <c r="AM1003" s="127">
        <f t="shared" si="4990"/>
        <v>1.3333333333331812</v>
      </c>
      <c r="AN1003" s="127">
        <f t="shared" si="4991"/>
        <v>3.3999999999999098</v>
      </c>
      <c r="AO1003" s="127">
        <f t="shared" si="4992"/>
        <v>1</v>
      </c>
      <c r="AP1003" s="127">
        <f t="shared" si="4993"/>
        <v>5.7499999999978781</v>
      </c>
      <c r="AQ1003" s="127">
        <f t="shared" si="4994"/>
        <v>0.91666666666659102</v>
      </c>
      <c r="AR1003" s="127">
        <f t="shared" si="4995"/>
        <v>1.6499999999989088</v>
      </c>
      <c r="AS1003" s="127">
        <f t="shared" si="4996"/>
        <v>2.3888888888886362</v>
      </c>
      <c r="AT1003" s="127">
        <f t="shared" si="4997"/>
        <v>1.116666666665636</v>
      </c>
      <c r="AU1003" s="126"/>
      <c r="AX1003" s="11">
        <f t="shared" si="5171"/>
        <v>3.9999999999992042</v>
      </c>
      <c r="AY1003" s="11">
        <f t="shared" si="5172"/>
        <v>3.4999999999996589</v>
      </c>
      <c r="AZ1003" s="11">
        <f t="shared" si="5173"/>
        <v>3.50000000000108</v>
      </c>
      <c r="BA1003" s="11">
        <f t="shared" si="5174"/>
        <v>2.6249999999995453</v>
      </c>
      <c r="BB1003" s="11">
        <f t="shared" si="5175"/>
        <v>4.5000000000004547</v>
      </c>
      <c r="BC1003" s="12">
        <f t="shared" si="5176"/>
        <v>9.0000000000004547</v>
      </c>
      <c r="BD1003" s="13">
        <f t="shared" si="5177"/>
        <v>31.000000000000909</v>
      </c>
      <c r="BF1003" s="11">
        <f t="shared" si="5178"/>
        <v>-1.2499999999998863</v>
      </c>
      <c r="BG1003" s="11">
        <f t="shared" si="5179"/>
        <v>1.3000005399988233</v>
      </c>
      <c r="BH1003" s="11">
        <f t="shared" si="5180"/>
        <v>0.800000539999278</v>
      </c>
      <c r="BI1003" s="11">
        <f t="shared" si="5181"/>
        <v>0.80000054000069909</v>
      </c>
      <c r="BJ1003" s="11">
        <f t="shared" si="5182"/>
        <v>2.2499999999987872</v>
      </c>
      <c r="BK1003" s="11">
        <f t="shared" si="5183"/>
        <v>2.5499999999988177</v>
      </c>
      <c r="BL1003" s="11">
        <f t="shared" si="5184"/>
        <v>-0.89999999999981828</v>
      </c>
      <c r="BM1003" s="11">
        <f t="shared" si="5185"/>
        <v>-1.4999999999998481</v>
      </c>
      <c r="BN1003" s="11">
        <f t="shared" si="5186"/>
        <v>2.2737367544323206E-13</v>
      </c>
      <c r="BO1003" s="11">
        <f t="shared" si="5187"/>
        <v>-1.3333333333331812</v>
      </c>
      <c r="BP1003" s="11">
        <f t="shared" si="5188"/>
        <v>-3.3999999999999098</v>
      </c>
      <c r="BQ1003" s="126">
        <v>1</v>
      </c>
      <c r="BR1003" s="11">
        <f t="shared" si="5189"/>
        <v>-5.7499999999978781</v>
      </c>
      <c r="BS1003" s="11">
        <f t="shared" si="5190"/>
        <v>0.91666666666659102</v>
      </c>
      <c r="BT1003" s="11">
        <f t="shared" si="5191"/>
        <v>1.6499999999989088</v>
      </c>
      <c r="BU1003" s="11">
        <f t="shared" si="5192"/>
        <v>-2.3888888888886362</v>
      </c>
      <c r="BV1003" s="11">
        <f t="shared" si="5193"/>
        <v>1.116666666665636</v>
      </c>
      <c r="BY1003" s="126"/>
      <c r="BZ1003" s="126"/>
      <c r="CA1003" s="122">
        <f t="shared" si="5194"/>
        <v>-2.3888888888886362</v>
      </c>
      <c r="CB1003" s="126">
        <f t="shared" si="5195"/>
        <v>1</v>
      </c>
      <c r="CC1003" s="126">
        <f t="shared" si="5196"/>
        <v>1</v>
      </c>
      <c r="CD1003" s="126">
        <f t="shared" si="5197"/>
        <v>1</v>
      </c>
      <c r="CE1003" s="126">
        <f t="shared" si="5198"/>
        <v>1</v>
      </c>
      <c r="CF1003" s="126">
        <f t="shared" si="5199"/>
        <v>1</v>
      </c>
      <c r="CG1003" s="126">
        <f t="shared" si="5200"/>
        <v>0</v>
      </c>
      <c r="CH1003" s="126">
        <f t="shared" si="5201"/>
        <v>0</v>
      </c>
      <c r="CI1003" s="126">
        <f t="shared" si="5202"/>
        <v>0</v>
      </c>
      <c r="CJ1003" s="126" t="str">
        <f t="shared" si="5203"/>
        <v/>
      </c>
      <c r="CK1003" s="126" t="str">
        <f t="shared" si="5204"/>
        <v/>
      </c>
      <c r="CL1003" s="126">
        <f t="shared" si="5205"/>
        <v>0</v>
      </c>
      <c r="CM1003" s="126" t="str">
        <f t="shared" si="5206"/>
        <v/>
      </c>
      <c r="CN1003" s="126" t="str">
        <f t="shared" si="5207"/>
        <v/>
      </c>
      <c r="CO1003" s="126">
        <f t="shared" si="5208"/>
        <v>0</v>
      </c>
      <c r="CP1003" s="126">
        <f t="shared" si="5209"/>
        <v>0</v>
      </c>
      <c r="CQ1003" s="126" t="str">
        <f t="shared" si="5210"/>
        <v/>
      </c>
      <c r="CR1003" s="126"/>
      <c r="CS1003" s="126">
        <f t="shared" si="5211"/>
        <v>0</v>
      </c>
      <c r="CT1003" s="126">
        <f t="shared" si="5212"/>
        <v>0</v>
      </c>
      <c r="CU1003" s="126">
        <f t="shared" si="5213"/>
        <v>0</v>
      </c>
      <c r="CV1003" s="126">
        <f t="shared" si="5214"/>
        <v>0</v>
      </c>
      <c r="CW1003" s="126">
        <f t="shared" si="5215"/>
        <v>1</v>
      </c>
      <c r="CX1003" s="126" t="str">
        <f t="shared" si="5216"/>
        <v/>
      </c>
      <c r="CY1003" s="126" t="str">
        <f t="shared" si="5217"/>
        <v/>
      </c>
      <c r="CZ1003" s="126" t="str">
        <f t="shared" si="5218"/>
        <v/>
      </c>
      <c r="DA1003" s="126" t="str">
        <f t="shared" si="5219"/>
        <v/>
      </c>
      <c r="DB1003" s="126">
        <f t="shared" si="5220"/>
        <v>0</v>
      </c>
      <c r="DC1003" s="126">
        <f t="shared" si="5221"/>
        <v>1</v>
      </c>
      <c r="DD1003" s="126" t="str">
        <f t="shared" si="5222"/>
        <v/>
      </c>
      <c r="DE1003" s="126" t="str">
        <f t="shared" si="5223"/>
        <v/>
      </c>
      <c r="DF1003" s="126"/>
      <c r="DG1003" s="126">
        <f t="shared" si="5224"/>
        <v>0</v>
      </c>
      <c r="DH1003" s="126">
        <f t="shared" si="5225"/>
        <v>0</v>
      </c>
      <c r="DI1003" s="126">
        <f t="shared" si="5226"/>
        <v>0</v>
      </c>
      <c r="DJ1003" s="126">
        <f t="shared" si="5227"/>
        <v>0</v>
      </c>
      <c r="DK1003" s="126">
        <f t="shared" si="5228"/>
        <v>0</v>
      </c>
      <c r="DL1003" s="126"/>
      <c r="DM1003" s="126">
        <f t="shared" si="5229"/>
        <v>0</v>
      </c>
      <c r="DN1003" s="126" t="str">
        <f t="shared" si="5230"/>
        <v/>
      </c>
      <c r="DO1003" s="126" t="str">
        <f t="shared" si="5231"/>
        <v/>
      </c>
      <c r="DP1003" s="126" t="str">
        <f t="shared" si="5232"/>
        <v/>
      </c>
      <c r="DQ1003" s="126" t="str">
        <f t="shared" si="5233"/>
        <v/>
      </c>
      <c r="DR1003" s="126" t="str">
        <f t="shared" si="5234"/>
        <v/>
      </c>
      <c r="DS1003" s="126" t="str">
        <f t="shared" si="5235"/>
        <v/>
      </c>
      <c r="DT1003" s="126" t="str">
        <f t="shared" si="5236"/>
        <v/>
      </c>
      <c r="DU1003" s="126" t="str">
        <f t="shared" si="5237"/>
        <v/>
      </c>
      <c r="DV1003" s="126">
        <f t="shared" si="5238"/>
        <v>0</v>
      </c>
      <c r="DW1003" s="126">
        <f t="shared" si="5239"/>
        <v>0</v>
      </c>
      <c r="DX1003" s="126" t="str">
        <f t="shared" si="5240"/>
        <v/>
      </c>
      <c r="DY1003" s="126" t="str">
        <f t="shared" si="5241"/>
        <v/>
      </c>
      <c r="EA1003" s="126">
        <f t="shared" si="5242"/>
        <v>0</v>
      </c>
      <c r="EB1003" s="126">
        <f t="shared" si="5243"/>
        <v>0</v>
      </c>
      <c r="EC1003" s="126">
        <f t="shared" si="5244"/>
        <v>0</v>
      </c>
      <c r="ED1003" s="126">
        <f t="shared" si="5245"/>
        <v>0</v>
      </c>
      <c r="EF1003" s="126">
        <f t="shared" si="5246"/>
        <v>1</v>
      </c>
      <c r="EG1003" s="126">
        <f t="shared" si="5247"/>
        <v>1</v>
      </c>
      <c r="EH1003" s="126">
        <f t="shared" si="5248"/>
        <v>1</v>
      </c>
      <c r="EI1003" s="126">
        <f t="shared" si="5249"/>
        <v>1</v>
      </c>
      <c r="EK1003" s="126">
        <f t="shared" si="5250"/>
        <v>1</v>
      </c>
      <c r="EL1003" s="126">
        <f t="shared" si="5251"/>
        <v>1</v>
      </c>
      <c r="EM1003" s="126">
        <f t="shared" si="5252"/>
        <v>1</v>
      </c>
      <c r="EO1003" s="126">
        <f t="shared" si="5253"/>
        <v>1</v>
      </c>
      <c r="EP1003" s="126">
        <f t="shared" si="5254"/>
        <v>1</v>
      </c>
      <c r="EQ1003" s="126">
        <f t="shared" si="5255"/>
        <v>1</v>
      </c>
      <c r="ES1003" s="126">
        <f t="shared" si="5256"/>
        <v>1</v>
      </c>
      <c r="ET1003" s="126">
        <f t="shared" si="5257"/>
        <v>1</v>
      </c>
      <c r="EU1003" s="126">
        <f t="shared" si="5258"/>
        <v>1</v>
      </c>
      <c r="EV1003" s="126">
        <f t="shared" si="5259"/>
        <v>1</v>
      </c>
      <c r="EW1003" s="126">
        <f t="shared" si="5260"/>
        <v>0</v>
      </c>
      <c r="EY1003" s="126">
        <f t="shared" si="5261"/>
        <v>1</v>
      </c>
      <c r="EZ1003" s="126">
        <f t="shared" si="5262"/>
        <v>1</v>
      </c>
      <c r="FA1003" s="126">
        <f t="shared" si="5263"/>
        <v>1</v>
      </c>
      <c r="FC1003" s="126">
        <f t="shared" si="5264"/>
        <v>1</v>
      </c>
      <c r="FD1003" s="126">
        <f t="shared" si="5265"/>
        <v>1</v>
      </c>
      <c r="FE1003" s="126"/>
      <c r="FF1003" s="126">
        <f t="shared" si="5266"/>
        <v>0</v>
      </c>
      <c r="FG1003" s="126">
        <f t="shared" si="5267"/>
        <v>0</v>
      </c>
      <c r="FH1003" s="126">
        <f t="shared" si="5268"/>
        <v>0</v>
      </c>
      <c r="FI1003" s="126" t="str">
        <f t="shared" si="5269"/>
        <v/>
      </c>
      <c r="FJ1003" s="126" t="str">
        <f t="shared" si="5270"/>
        <v/>
      </c>
      <c r="FK1003" s="126" t="str">
        <f t="shared" si="5271"/>
        <v/>
      </c>
      <c r="FL1003" s="126" t="str">
        <f t="shared" si="5272"/>
        <v/>
      </c>
      <c r="FN1003" s="126" t="str">
        <f t="shared" si="5273"/>
        <v/>
      </c>
      <c r="FO1003" s="126" t="str">
        <f t="shared" si="5274"/>
        <v/>
      </c>
      <c r="FP1003" s="126" t="str">
        <f t="shared" si="5275"/>
        <v/>
      </c>
      <c r="FV1003" s="126">
        <f t="shared" si="5276"/>
        <v>0</v>
      </c>
      <c r="FW1003" s="126">
        <f t="shared" si="5277"/>
        <v>1</v>
      </c>
      <c r="FX1003" s="126">
        <f t="shared" si="5278"/>
        <v>0</v>
      </c>
      <c r="GA1003" s="126">
        <f t="shared" si="5279"/>
        <v>0</v>
      </c>
      <c r="GB1003" s="126">
        <f t="shared" si="5280"/>
        <v>0</v>
      </c>
      <c r="GC1003" s="126">
        <f t="shared" si="5281"/>
        <v>0</v>
      </c>
      <c r="GD1003" s="126">
        <f t="shared" si="5282"/>
        <v>0</v>
      </c>
      <c r="GE1003" s="126">
        <f t="shared" si="5283"/>
        <v>0</v>
      </c>
      <c r="GF1003" s="126">
        <f t="shared" si="5284"/>
        <v>1</v>
      </c>
      <c r="GG1003" s="126">
        <f t="shared" si="5285"/>
        <v>1</v>
      </c>
      <c r="GI1003" s="126">
        <f t="shared" si="5286"/>
        <v>0</v>
      </c>
      <c r="GK1003" s="126">
        <f t="shared" si="5287"/>
        <v>1</v>
      </c>
      <c r="GL1003" s="126">
        <f t="shared" si="5288"/>
        <v>1</v>
      </c>
      <c r="GM1003" s="126">
        <f t="shared" si="5289"/>
        <v>1</v>
      </c>
      <c r="GN1003" s="126">
        <f t="shared" si="5290"/>
        <v>1</v>
      </c>
      <c r="GO1003" s="126">
        <f t="shared" si="5291"/>
        <v>1</v>
      </c>
      <c r="GP1003" s="126">
        <f t="shared" si="5292"/>
        <v>0</v>
      </c>
      <c r="GQ1003" s="126">
        <f t="shared" si="5293"/>
        <v>0</v>
      </c>
      <c r="GS1003" s="126" t="str">
        <f t="shared" si="5294"/>
        <v/>
      </c>
      <c r="GT1003" s="126" t="str">
        <f t="shared" si="5295"/>
        <v/>
      </c>
      <c r="GU1003" s="126">
        <f t="shared" si="5296"/>
        <v>1</v>
      </c>
      <c r="GV1003" s="126">
        <f t="shared" si="5297"/>
        <v>0</v>
      </c>
      <c r="GW1003" s="126">
        <f t="shared" si="5298"/>
        <v>0</v>
      </c>
      <c r="GX1003" s="126">
        <f t="shared" si="5299"/>
        <v>0</v>
      </c>
      <c r="GY1003" s="126">
        <f t="shared" si="5300"/>
        <v>0</v>
      </c>
      <c r="GZ1003" s="126"/>
      <c r="HA1003" s="126">
        <f t="shared" si="5301"/>
        <v>0</v>
      </c>
      <c r="HB1003" s="126">
        <f t="shared" si="5302"/>
        <v>0</v>
      </c>
      <c r="HC1003" s="126">
        <f t="shared" si="5303"/>
        <v>0</v>
      </c>
      <c r="HD1003" s="126">
        <f t="shared" si="5304"/>
        <v>0</v>
      </c>
      <c r="HE1003" s="126">
        <f t="shared" si="5305"/>
        <v>0</v>
      </c>
      <c r="HF1003" s="126">
        <f t="shared" si="5306"/>
        <v>0</v>
      </c>
      <c r="HH1003" s="126">
        <f t="shared" si="5307"/>
        <v>0</v>
      </c>
      <c r="HI1003" s="126">
        <f t="shared" si="5308"/>
        <v>0</v>
      </c>
      <c r="HJ1003" s="126">
        <f t="shared" si="5309"/>
        <v>0</v>
      </c>
      <c r="HK1003" s="126">
        <f t="shared" si="5310"/>
        <v>0</v>
      </c>
      <c r="HL1003" s="126">
        <f t="shared" si="5311"/>
        <v>0</v>
      </c>
      <c r="HM1003" s="126">
        <f t="shared" si="5312"/>
        <v>0</v>
      </c>
      <c r="HO1003" s="126">
        <f t="shared" si="5313"/>
        <v>1</v>
      </c>
      <c r="HP1003" s="126" t="str">
        <f t="shared" si="5314"/>
        <v/>
      </c>
      <c r="HQ1003" s="126">
        <f t="shared" si="5315"/>
        <v>1</v>
      </c>
      <c r="HR1003" s="122" t="str">
        <f t="shared" si="5316"/>
        <v/>
      </c>
      <c r="HS1003" s="126">
        <f t="shared" si="5317"/>
        <v>1</v>
      </c>
      <c r="HT1003" s="122" t="str">
        <f t="shared" si="5318"/>
        <v/>
      </c>
      <c r="HU1003" s="122" t="str">
        <f t="shared" si="5319"/>
        <v/>
      </c>
      <c r="HV1003" s="126" t="str">
        <f t="shared" si="5320"/>
        <v/>
      </c>
      <c r="HW1003" s="126" t="str">
        <f t="shared" si="5321"/>
        <v/>
      </c>
      <c r="HX1003" s="126" t="str">
        <f t="shared" si="5322"/>
        <v/>
      </c>
      <c r="HZ1003" s="126">
        <f t="shared" si="5323"/>
        <v>1</v>
      </c>
      <c r="IA1003" s="126" t="str">
        <f t="shared" si="5324"/>
        <v/>
      </c>
      <c r="IB1003" s="126">
        <f t="shared" si="5325"/>
        <v>1</v>
      </c>
      <c r="IC1003" s="126" t="str">
        <f t="shared" si="5326"/>
        <v/>
      </c>
      <c r="ID1003" s="126">
        <f t="shared" si="5327"/>
        <v>1</v>
      </c>
      <c r="IE1003" s="126" t="str">
        <f t="shared" si="5328"/>
        <v/>
      </c>
      <c r="IF1003" s="126" t="str">
        <f t="shared" si="5329"/>
        <v/>
      </c>
      <c r="IG1003" s="126" t="str">
        <f t="shared" si="5330"/>
        <v/>
      </c>
      <c r="IH1003" s="126" t="str">
        <f t="shared" si="5331"/>
        <v/>
      </c>
      <c r="II1003" s="126" t="str">
        <f t="shared" si="5332"/>
        <v/>
      </c>
      <c r="IO1003" s="128"/>
      <c r="IP1003" s="128"/>
      <c r="IQ1003" s="127"/>
      <c r="IR1003" s="127"/>
      <c r="IX1003" s="6"/>
      <c r="IY1003" s="6"/>
      <c r="IZ1003" s="7"/>
      <c r="JA1003" s="7"/>
      <c r="JG1003" s="12"/>
      <c r="JH1003" s="12"/>
      <c r="JI1003" s="13"/>
      <c r="JJ1003" s="13"/>
      <c r="JN1003" s="6"/>
      <c r="JO1003" s="6"/>
      <c r="JQ1003" s="11"/>
      <c r="JR1003" s="11"/>
      <c r="JS1003" s="12"/>
      <c r="JT1003" s="13"/>
      <c r="JU1003" s="12"/>
      <c r="JV1003" s="12"/>
      <c r="JW1003" s="97"/>
      <c r="JX1003" s="13"/>
      <c r="JY1003" s="13"/>
      <c r="JZ1003" s="97"/>
      <c r="KA1003" s="97"/>
      <c r="KB1003" s="11"/>
      <c r="KC1003" s="11"/>
      <c r="KD1003" s="11"/>
      <c r="KE1003" s="11"/>
    </row>
    <row r="1004" spans="1:291" s="122" customFormat="1" x14ac:dyDescent="0.2">
      <c r="A1004" s="146">
        <f t="shared" si="4081"/>
        <v>1004</v>
      </c>
      <c r="C1004" s="2">
        <v>43552</v>
      </c>
      <c r="D1004" s="126">
        <v>97.86</v>
      </c>
      <c r="E1004" s="126">
        <v>97.92</v>
      </c>
      <c r="F1004" s="126">
        <v>97.93</v>
      </c>
      <c r="G1004" s="128">
        <v>106.21</v>
      </c>
      <c r="H1004" s="128">
        <v>116.017</v>
      </c>
      <c r="I1004" s="128">
        <v>124.16</v>
      </c>
      <c r="J1004" s="127">
        <v>150.01</v>
      </c>
      <c r="K1004" s="126"/>
      <c r="M1004" s="126">
        <f t="shared" si="5001"/>
        <v>97.86</v>
      </c>
      <c r="N1004" s="126">
        <f t="shared" si="5002"/>
        <v>97.92</v>
      </c>
      <c r="O1004" s="126">
        <f t="shared" si="5003"/>
        <v>97.93</v>
      </c>
      <c r="P1004" s="127">
        <f t="shared" si="5334"/>
        <v>3412.9999999999995</v>
      </c>
      <c r="Q1004" s="5">
        <f t="shared" si="5333"/>
        <v>3713.7499999999995</v>
      </c>
      <c r="R1004" s="6">
        <f t="shared" si="4977"/>
        <v>3983.9999999999995</v>
      </c>
      <c r="S1004" s="7">
        <f t="shared" si="4978"/>
        <v>4800.9999999999991</v>
      </c>
      <c r="V1004" s="127">
        <f t="shared" si="4983"/>
        <v>3.4999999999996589</v>
      </c>
      <c r="W1004" s="127">
        <f t="shared" si="4984"/>
        <v>4.5000000000001705</v>
      </c>
      <c r="X1004" s="127">
        <f t="shared" si="4985"/>
        <v>4.9999999999997158</v>
      </c>
      <c r="Y1004" s="127">
        <f t="shared" si="4979"/>
        <v>1.3750000000004547</v>
      </c>
      <c r="Z1004" s="126">
        <f t="shared" si="4980"/>
        <v>4.7500000000004547</v>
      </c>
      <c r="AA1004" s="126">
        <f t="shared" si="4981"/>
        <v>6.0000000000004547</v>
      </c>
      <c r="AB1004" s="126">
        <f t="shared" si="4982"/>
        <v>1.000000000001819</v>
      </c>
      <c r="AC1004" s="126"/>
      <c r="AD1004" s="126"/>
      <c r="AE1004" s="127">
        <f t="shared" si="4998"/>
        <v>0.65000056999927214</v>
      </c>
      <c r="AF1004" s="127">
        <f t="shared" si="4999"/>
        <v>1.6500005699997837</v>
      </c>
      <c r="AG1004" s="127">
        <f t="shared" si="5000"/>
        <v>2.150000569999329</v>
      </c>
      <c r="AH1004" s="127">
        <f t="shared" si="5163"/>
        <v>0.41666666666606034</v>
      </c>
      <c r="AI1004" s="127">
        <f t="shared" si="4986"/>
        <v>9.9999999999363265E-2</v>
      </c>
      <c r="AJ1004" s="127">
        <f t="shared" si="4987"/>
        <v>1.150000000000182</v>
      </c>
      <c r="AK1004" s="127">
        <f t="shared" si="4988"/>
        <v>0.75000000000015188</v>
      </c>
      <c r="AL1004" s="127">
        <f t="shared" si="4989"/>
        <v>1.7500000000002274</v>
      </c>
      <c r="AM1004" s="127">
        <f t="shared" si="4990"/>
        <v>5.6666666666665151</v>
      </c>
      <c r="AN1004" s="127">
        <f t="shared" si="4991"/>
        <v>5.599999999999727</v>
      </c>
      <c r="AO1004" s="127">
        <f t="shared" si="4992"/>
        <v>1</v>
      </c>
      <c r="AP1004" s="127">
        <f t="shared" si="4993"/>
        <v>0.91666666666575736</v>
      </c>
      <c r="AQ1004" s="127">
        <f t="shared" si="4994"/>
        <v>4.5416666666662877</v>
      </c>
      <c r="AR1004" s="127">
        <f t="shared" si="4995"/>
        <v>0.35000000000072751</v>
      </c>
      <c r="AS1004" s="127">
        <f t="shared" si="4996"/>
        <v>4.5277777777778283</v>
      </c>
      <c r="AT1004" s="127">
        <f t="shared" si="4997"/>
        <v>2.6166666666673337</v>
      </c>
      <c r="AU1004" s="126"/>
      <c r="AX1004" s="11">
        <f t="shared" si="5171"/>
        <v>-3.4999999999996589</v>
      </c>
      <c r="AY1004" s="11">
        <f t="shared" si="5172"/>
        <v>-4.5000000000001705</v>
      </c>
      <c r="AZ1004" s="11">
        <f t="shared" si="5173"/>
        <v>-4.9999999999997158</v>
      </c>
      <c r="BA1004" s="11">
        <f t="shared" si="5174"/>
        <v>-1.3750000000004547</v>
      </c>
      <c r="BB1004" s="11">
        <f t="shared" si="5175"/>
        <v>-4.7500000000004547</v>
      </c>
      <c r="BC1004" s="12">
        <f t="shared" si="5176"/>
        <v>-6.0000000000004547</v>
      </c>
      <c r="BD1004" s="13">
        <f t="shared" si="5177"/>
        <v>-1.000000000001819</v>
      </c>
      <c r="BF1004" s="11">
        <f t="shared" si="5178"/>
        <v>-0.74999999999874944</v>
      </c>
      <c r="BG1004" s="11">
        <f t="shared" si="5179"/>
        <v>-0.65000056999927214</v>
      </c>
      <c r="BH1004" s="11">
        <f t="shared" si="5180"/>
        <v>-1.6500005699997837</v>
      </c>
      <c r="BI1004" s="11">
        <f t="shared" si="5181"/>
        <v>-2.150000569999329</v>
      </c>
      <c r="BJ1004" s="11">
        <f t="shared" si="5182"/>
        <v>0.41666666666606034</v>
      </c>
      <c r="BK1004" s="11">
        <f t="shared" si="5183"/>
        <v>9.9999999999363265E-2</v>
      </c>
      <c r="BL1004" s="11">
        <f t="shared" si="5184"/>
        <v>-1.150000000000182</v>
      </c>
      <c r="BM1004" s="11">
        <f t="shared" si="5185"/>
        <v>-0.75000000000015188</v>
      </c>
      <c r="BN1004" s="11">
        <f t="shared" si="5186"/>
        <v>-1.7500000000002274</v>
      </c>
      <c r="BO1004" s="11">
        <f t="shared" si="5187"/>
        <v>-5.6666666666665151</v>
      </c>
      <c r="BP1004" s="11">
        <f t="shared" si="5188"/>
        <v>-5.599999999999727</v>
      </c>
      <c r="BQ1004" s="126">
        <v>1</v>
      </c>
      <c r="BR1004" s="11">
        <f t="shared" si="5189"/>
        <v>-0.91666666666575736</v>
      </c>
      <c r="BS1004" s="11">
        <f t="shared" si="5190"/>
        <v>-4.5416666666662877</v>
      </c>
      <c r="BT1004" s="11">
        <f t="shared" si="5191"/>
        <v>-0.35000000000072751</v>
      </c>
      <c r="BU1004" s="11">
        <f t="shared" si="5192"/>
        <v>-4.5277777777778283</v>
      </c>
      <c r="BV1004" s="11">
        <f t="shared" si="5193"/>
        <v>-2.6166666666673337</v>
      </c>
      <c r="BY1004" s="126"/>
      <c r="BZ1004" s="126"/>
      <c r="CA1004" s="122">
        <f t="shared" si="5194"/>
        <v>-4.5277777777778283</v>
      </c>
      <c r="CB1004" s="126">
        <f t="shared" si="5195"/>
        <v>0</v>
      </c>
      <c r="CC1004" s="126">
        <f t="shared" si="5196"/>
        <v>0</v>
      </c>
      <c r="CD1004" s="126">
        <f t="shared" si="5197"/>
        <v>0</v>
      </c>
      <c r="CE1004" s="126">
        <f t="shared" si="5198"/>
        <v>0</v>
      </c>
      <c r="CF1004" s="126">
        <f t="shared" si="5199"/>
        <v>0</v>
      </c>
      <c r="CG1004" s="126" t="str">
        <f t="shared" si="5200"/>
        <v/>
      </c>
      <c r="CH1004" s="126" t="str">
        <f t="shared" si="5201"/>
        <v/>
      </c>
      <c r="CI1004" s="126" t="str">
        <f t="shared" si="5202"/>
        <v/>
      </c>
      <c r="CJ1004" s="126">
        <f t="shared" si="5203"/>
        <v>1</v>
      </c>
      <c r="CK1004" s="126">
        <f t="shared" si="5204"/>
        <v>1</v>
      </c>
      <c r="CL1004" s="126">
        <f t="shared" si="5205"/>
        <v>0</v>
      </c>
      <c r="CM1004" s="126" t="str">
        <f t="shared" si="5206"/>
        <v/>
      </c>
      <c r="CN1004" s="126">
        <f t="shared" si="5207"/>
        <v>0</v>
      </c>
      <c r="CO1004" s="126" t="str">
        <f t="shared" si="5208"/>
        <v/>
      </c>
      <c r="CP1004" s="126" t="str">
        <f t="shared" si="5209"/>
        <v/>
      </c>
      <c r="CQ1004" s="126">
        <f t="shared" si="5210"/>
        <v>0</v>
      </c>
      <c r="CR1004" s="126"/>
      <c r="CS1004" s="126">
        <f t="shared" si="5211"/>
        <v>1</v>
      </c>
      <c r="CT1004" s="126">
        <f t="shared" si="5212"/>
        <v>1</v>
      </c>
      <c r="CU1004" s="126">
        <f t="shared" si="5213"/>
        <v>1</v>
      </c>
      <c r="CV1004" s="126">
        <f t="shared" si="5214"/>
        <v>1</v>
      </c>
      <c r="CW1004" s="126">
        <f t="shared" si="5215"/>
        <v>1</v>
      </c>
      <c r="CX1004" s="126">
        <f t="shared" si="5216"/>
        <v>1</v>
      </c>
      <c r="CY1004" s="126">
        <f t="shared" si="5217"/>
        <v>0</v>
      </c>
      <c r="CZ1004" s="126">
        <f t="shared" si="5218"/>
        <v>0</v>
      </c>
      <c r="DA1004" s="126">
        <f t="shared" si="5219"/>
        <v>1</v>
      </c>
      <c r="DB1004" s="126" t="str">
        <f t="shared" si="5220"/>
        <v/>
      </c>
      <c r="DC1004" s="126" t="str">
        <f t="shared" si="5221"/>
        <v/>
      </c>
      <c r="DD1004" s="126">
        <f t="shared" si="5222"/>
        <v>0</v>
      </c>
      <c r="DE1004" s="126" t="str">
        <f t="shared" si="5223"/>
        <v/>
      </c>
      <c r="DF1004" s="126"/>
      <c r="DG1004" s="126">
        <f t="shared" si="5224"/>
        <v>1</v>
      </c>
      <c r="DH1004" s="126">
        <f t="shared" si="5225"/>
        <v>1</v>
      </c>
      <c r="DI1004" s="126">
        <f t="shared" si="5226"/>
        <v>1</v>
      </c>
      <c r="DJ1004" s="126">
        <f t="shared" si="5227"/>
        <v>1</v>
      </c>
      <c r="DK1004" s="126" t="str">
        <f t="shared" si="5228"/>
        <v/>
      </c>
      <c r="DL1004" s="126"/>
      <c r="DM1004" s="126" t="str">
        <f t="shared" si="5229"/>
        <v/>
      </c>
      <c r="DN1004" s="126">
        <f t="shared" si="5230"/>
        <v>1</v>
      </c>
      <c r="DO1004" s="126">
        <f t="shared" si="5231"/>
        <v>0</v>
      </c>
      <c r="DP1004" s="126">
        <f t="shared" si="5232"/>
        <v>0</v>
      </c>
      <c r="DQ1004" s="126">
        <f t="shared" si="5233"/>
        <v>0</v>
      </c>
      <c r="DR1004" s="126">
        <f t="shared" si="5234"/>
        <v>1</v>
      </c>
      <c r="DS1004" s="126">
        <f t="shared" si="5235"/>
        <v>1</v>
      </c>
      <c r="DT1004" s="126">
        <f t="shared" si="5236"/>
        <v>1</v>
      </c>
      <c r="DU1004" s="126">
        <f t="shared" si="5237"/>
        <v>0</v>
      </c>
      <c r="DV1004" s="126">
        <f t="shared" si="5238"/>
        <v>1</v>
      </c>
      <c r="DW1004" s="126">
        <f t="shared" si="5239"/>
        <v>0</v>
      </c>
      <c r="DX1004" s="126" t="str">
        <f t="shared" si="5240"/>
        <v/>
      </c>
      <c r="DY1004" s="126" t="str">
        <f t="shared" si="5241"/>
        <v/>
      </c>
      <c r="EA1004" s="126">
        <f t="shared" si="5242"/>
        <v>1</v>
      </c>
      <c r="EB1004" s="126">
        <f t="shared" si="5243"/>
        <v>1</v>
      </c>
      <c r="EC1004" s="126">
        <f t="shared" si="5244"/>
        <v>1</v>
      </c>
      <c r="ED1004" s="126">
        <f t="shared" si="5245"/>
        <v>1</v>
      </c>
      <c r="EF1004" s="126">
        <f t="shared" si="5246"/>
        <v>1</v>
      </c>
      <c r="EG1004" s="126">
        <f t="shared" si="5247"/>
        <v>1</v>
      </c>
      <c r="EH1004" s="126">
        <f t="shared" si="5248"/>
        <v>1</v>
      </c>
      <c r="EI1004" s="126">
        <f t="shared" si="5249"/>
        <v>1</v>
      </c>
      <c r="EK1004" s="126">
        <f t="shared" si="5250"/>
        <v>1</v>
      </c>
      <c r="EL1004" s="126">
        <f t="shared" si="5251"/>
        <v>1</v>
      </c>
      <c r="EM1004" s="126">
        <f t="shared" si="5252"/>
        <v>1</v>
      </c>
      <c r="EO1004" s="126">
        <f t="shared" si="5253"/>
        <v>1</v>
      </c>
      <c r="EP1004" s="126">
        <f t="shared" si="5254"/>
        <v>1</v>
      </c>
      <c r="EQ1004" s="126">
        <f t="shared" si="5255"/>
        <v>1</v>
      </c>
      <c r="ES1004" s="126">
        <f t="shared" si="5256"/>
        <v>1</v>
      </c>
      <c r="ET1004" s="126">
        <f t="shared" si="5257"/>
        <v>1</v>
      </c>
      <c r="EU1004" s="126">
        <f t="shared" si="5258"/>
        <v>1</v>
      </c>
      <c r="EV1004" s="126">
        <f t="shared" si="5259"/>
        <v>1</v>
      </c>
      <c r="EW1004" s="126">
        <f t="shared" si="5260"/>
        <v>1</v>
      </c>
      <c r="EY1004" s="126">
        <f t="shared" si="5261"/>
        <v>1</v>
      </c>
      <c r="EZ1004" s="126">
        <f t="shared" si="5262"/>
        <v>1</v>
      </c>
      <c r="FA1004" s="126">
        <f t="shared" si="5263"/>
        <v>1</v>
      </c>
      <c r="FC1004" s="126">
        <f t="shared" si="5264"/>
        <v>1</v>
      </c>
      <c r="FD1004" s="126">
        <f t="shared" si="5265"/>
        <v>0</v>
      </c>
      <c r="FE1004" s="126"/>
      <c r="FF1004" s="126">
        <f t="shared" si="5266"/>
        <v>0</v>
      </c>
      <c r="FG1004" s="126">
        <f t="shared" si="5267"/>
        <v>0</v>
      </c>
      <c r="FH1004" s="126">
        <f t="shared" si="5268"/>
        <v>0</v>
      </c>
      <c r="FI1004" s="126" t="str">
        <f t="shared" si="5269"/>
        <v/>
      </c>
      <c r="FJ1004" s="126" t="str">
        <f t="shared" si="5270"/>
        <v/>
      </c>
      <c r="FK1004" s="126" t="str">
        <f t="shared" si="5271"/>
        <v/>
      </c>
      <c r="FL1004" s="126" t="str">
        <f t="shared" si="5272"/>
        <v/>
      </c>
      <c r="FN1004" s="126" t="str">
        <f t="shared" si="5273"/>
        <v/>
      </c>
      <c r="FO1004" s="126" t="str">
        <f t="shared" si="5274"/>
        <v/>
      </c>
      <c r="FP1004" s="126" t="str">
        <f t="shared" si="5275"/>
        <v/>
      </c>
      <c r="FV1004" s="126">
        <f t="shared" si="5276"/>
        <v>1</v>
      </c>
      <c r="FW1004" s="126">
        <f t="shared" si="5277"/>
        <v>1</v>
      </c>
      <c r="FX1004" s="126">
        <f t="shared" si="5278"/>
        <v>1</v>
      </c>
      <c r="GA1004" s="126">
        <f t="shared" si="5279"/>
        <v>1</v>
      </c>
      <c r="GB1004" s="126">
        <f t="shared" si="5280"/>
        <v>1</v>
      </c>
      <c r="GC1004" s="126">
        <f t="shared" si="5281"/>
        <v>1</v>
      </c>
      <c r="GD1004" s="126">
        <f t="shared" si="5282"/>
        <v>1</v>
      </c>
      <c r="GE1004" s="126">
        <f t="shared" si="5283"/>
        <v>0</v>
      </c>
      <c r="GF1004" s="126">
        <f t="shared" si="5284"/>
        <v>1</v>
      </c>
      <c r="GG1004" s="126">
        <f t="shared" si="5285"/>
        <v>1</v>
      </c>
      <c r="GI1004" s="126">
        <f t="shared" si="5286"/>
        <v>1</v>
      </c>
      <c r="GK1004" s="126">
        <f t="shared" si="5287"/>
        <v>1</v>
      </c>
      <c r="GL1004" s="126">
        <f t="shared" si="5288"/>
        <v>1</v>
      </c>
      <c r="GM1004" s="126">
        <f t="shared" si="5289"/>
        <v>1</v>
      </c>
      <c r="GN1004" s="126">
        <f t="shared" si="5290"/>
        <v>1</v>
      </c>
      <c r="GO1004" s="126">
        <f t="shared" si="5291"/>
        <v>0</v>
      </c>
      <c r="GP1004" s="126">
        <f t="shared" si="5292"/>
        <v>1</v>
      </c>
      <c r="GQ1004" s="126">
        <f t="shared" si="5293"/>
        <v>1</v>
      </c>
      <c r="GS1004" s="126" t="str">
        <f t="shared" si="5294"/>
        <v/>
      </c>
      <c r="GT1004" s="126" t="str">
        <f t="shared" si="5295"/>
        <v/>
      </c>
      <c r="GU1004" s="126">
        <f t="shared" si="5296"/>
        <v>0</v>
      </c>
      <c r="GV1004" s="126">
        <f t="shared" si="5297"/>
        <v>0</v>
      </c>
      <c r="GW1004" s="126">
        <f t="shared" si="5298"/>
        <v>0</v>
      </c>
      <c r="GX1004" s="126">
        <f t="shared" si="5299"/>
        <v>0</v>
      </c>
      <c r="GY1004" s="126">
        <f t="shared" si="5300"/>
        <v>0</v>
      </c>
      <c r="GZ1004" s="126"/>
      <c r="HA1004" s="126">
        <f t="shared" si="5301"/>
        <v>1</v>
      </c>
      <c r="HB1004" s="126">
        <f t="shared" si="5302"/>
        <v>1</v>
      </c>
      <c r="HC1004" s="126">
        <f t="shared" si="5303"/>
        <v>1</v>
      </c>
      <c r="HD1004" s="126">
        <f t="shared" si="5304"/>
        <v>0</v>
      </c>
      <c r="HE1004" s="126">
        <f t="shared" si="5305"/>
        <v>0</v>
      </c>
      <c r="HF1004" s="126">
        <f t="shared" si="5306"/>
        <v>0</v>
      </c>
      <c r="HH1004" s="126">
        <f t="shared" si="5307"/>
        <v>1</v>
      </c>
      <c r="HI1004" s="126">
        <f t="shared" si="5308"/>
        <v>1</v>
      </c>
      <c r="HJ1004" s="126">
        <f t="shared" si="5309"/>
        <v>1</v>
      </c>
      <c r="HK1004" s="126">
        <f t="shared" si="5310"/>
        <v>0</v>
      </c>
      <c r="HL1004" s="126">
        <f t="shared" si="5311"/>
        <v>0</v>
      </c>
      <c r="HM1004" s="126">
        <f t="shared" si="5312"/>
        <v>0</v>
      </c>
      <c r="HO1004" s="126" t="str">
        <f t="shared" si="5313"/>
        <v/>
      </c>
      <c r="HP1004" s="126">
        <f t="shared" si="5314"/>
        <v>0</v>
      </c>
      <c r="HQ1004" s="126" t="str">
        <f t="shared" si="5315"/>
        <v/>
      </c>
      <c r="HR1004" s="122" t="str">
        <f t="shared" si="5316"/>
        <v/>
      </c>
      <c r="HS1004" s="126" t="str">
        <f t="shared" si="5317"/>
        <v/>
      </c>
      <c r="HT1004" s="122" t="str">
        <f t="shared" si="5318"/>
        <v/>
      </c>
      <c r="HU1004" s="122" t="str">
        <f t="shared" si="5319"/>
        <v/>
      </c>
      <c r="HV1004" s="126" t="str">
        <f t="shared" si="5320"/>
        <v/>
      </c>
      <c r="HW1004" s="126" t="str">
        <f t="shared" si="5321"/>
        <v/>
      </c>
      <c r="HX1004" s="126" t="str">
        <f t="shared" si="5322"/>
        <v/>
      </c>
      <c r="HZ1004" s="126" t="str">
        <f t="shared" si="5323"/>
        <v/>
      </c>
      <c r="IA1004" s="126">
        <f t="shared" si="5324"/>
        <v>0</v>
      </c>
      <c r="IB1004" s="126" t="str">
        <f t="shared" si="5325"/>
        <v/>
      </c>
      <c r="IC1004" s="126" t="str">
        <f t="shared" si="5326"/>
        <v/>
      </c>
      <c r="ID1004" s="126" t="str">
        <f t="shared" si="5327"/>
        <v/>
      </c>
      <c r="IE1004" s="126" t="str">
        <f t="shared" si="5328"/>
        <v/>
      </c>
      <c r="IF1004" s="126" t="str">
        <f t="shared" si="5329"/>
        <v/>
      </c>
      <c r="IG1004" s="126" t="str">
        <f t="shared" si="5330"/>
        <v/>
      </c>
      <c r="IH1004" s="126" t="str">
        <f t="shared" si="5331"/>
        <v/>
      </c>
      <c r="II1004" s="126" t="str">
        <f t="shared" si="5332"/>
        <v/>
      </c>
      <c r="IO1004" s="128"/>
      <c r="IP1004" s="128"/>
      <c r="IQ1004" s="127"/>
      <c r="IR1004" s="127"/>
      <c r="IX1004" s="6"/>
      <c r="IY1004" s="6"/>
      <c r="IZ1004" s="7"/>
      <c r="JA1004" s="7"/>
      <c r="JG1004" s="12"/>
      <c r="JH1004" s="12"/>
      <c r="JI1004" s="13"/>
      <c r="JJ1004" s="13"/>
      <c r="JN1004" s="6"/>
      <c r="JO1004" s="6"/>
      <c r="JQ1004" s="11"/>
      <c r="JR1004" s="11"/>
      <c r="JS1004" s="12"/>
      <c r="JT1004" s="13"/>
      <c r="JU1004" s="12"/>
      <c r="JV1004" s="12"/>
      <c r="JW1004" s="97"/>
      <c r="JX1004" s="13"/>
      <c r="JY1004" s="13"/>
      <c r="JZ1004" s="97"/>
      <c r="KA1004" s="97"/>
      <c r="KB1004" s="11"/>
      <c r="KC1004" s="11"/>
      <c r="KD1004" s="11"/>
      <c r="KE1004" s="11"/>
    </row>
    <row r="1005" spans="1:291" s="122" customFormat="1" x14ac:dyDescent="0.2">
      <c r="A1005" s="146">
        <f t="shared" si="4081"/>
        <v>1005</v>
      </c>
      <c r="C1005" s="2">
        <v>43553</v>
      </c>
      <c r="D1005" s="126">
        <v>97.775000000000006</v>
      </c>
      <c r="E1005" s="126">
        <v>97.84</v>
      </c>
      <c r="F1005" s="126">
        <v>97.855000000000004</v>
      </c>
      <c r="G1005" s="128">
        <v>106.175</v>
      </c>
      <c r="H1005" s="128">
        <v>115.265</v>
      </c>
      <c r="I1005" s="128">
        <v>124.07</v>
      </c>
      <c r="J1005" s="127">
        <v>149.21</v>
      </c>
      <c r="K1005" s="126"/>
      <c r="M1005" s="126">
        <f t="shared" si="5001"/>
        <v>97.775000000000006</v>
      </c>
      <c r="N1005" s="126">
        <f t="shared" si="5002"/>
        <v>97.84</v>
      </c>
      <c r="O1005" s="126">
        <f t="shared" si="5003"/>
        <v>97.855000000000004</v>
      </c>
      <c r="P1005" s="127">
        <f t="shared" si="5334"/>
        <v>3409.4999999999995</v>
      </c>
      <c r="Q1005" s="5">
        <f t="shared" si="5333"/>
        <v>3706.5</v>
      </c>
      <c r="R1005" s="6">
        <f t="shared" ref="R1005:R1068" si="5335">INT(I1005)*32+(I1005-INT(I1005))*100</f>
        <v>3974.9999999999991</v>
      </c>
      <c r="S1005" s="7">
        <f t="shared" ref="S1005:S1068" si="5336">INT(J1005)*32+(J1005-INT(J1005))*100</f>
        <v>4789.0000000000009</v>
      </c>
      <c r="V1005" s="127">
        <f t="shared" si="4983"/>
        <v>8.4999999999993747</v>
      </c>
      <c r="W1005" s="127">
        <f t="shared" si="4984"/>
        <v>7.9999999999998295</v>
      </c>
      <c r="X1005" s="127">
        <f t="shared" si="4985"/>
        <v>7.5000000000002842</v>
      </c>
      <c r="Y1005" s="127">
        <f t="shared" ref="Y1005:Y1068" si="5337">ABS(BA1005)</f>
        <v>3.5</v>
      </c>
      <c r="Z1005" s="126">
        <f t="shared" ref="Z1005:Z1068" si="5338">ABS(BB1005)</f>
        <v>7.2499999999995453</v>
      </c>
      <c r="AA1005" s="126">
        <f t="shared" ref="AA1005:AA1068" si="5339">ABS(BC1005)</f>
        <v>9.0000000000004547</v>
      </c>
      <c r="AB1005" s="126">
        <f t="shared" ref="AB1005:AB1068" si="5340">ABS(BD1005)</f>
        <v>11.999999999998181</v>
      </c>
      <c r="AC1005" s="126"/>
      <c r="AD1005" s="126"/>
      <c r="AE1005" s="127">
        <f t="shared" si="4998"/>
        <v>4.1500008699994737</v>
      </c>
      <c r="AF1005" s="127">
        <f t="shared" si="4999"/>
        <v>3.6500008699999285</v>
      </c>
      <c r="AG1005" s="127">
        <f t="shared" si="5000"/>
        <v>3.1500008700003832</v>
      </c>
      <c r="AH1005" s="127">
        <f t="shared" si="5163"/>
        <v>2.1666666666669698</v>
      </c>
      <c r="AI1005" s="127">
        <f t="shared" si="4986"/>
        <v>2.650000000000273</v>
      </c>
      <c r="AJ1005" s="127">
        <f t="shared" si="4987"/>
        <v>1.8499999999992722</v>
      </c>
      <c r="AK1005" s="127">
        <f t="shared" si="4988"/>
        <v>1.2499999999992424</v>
      </c>
      <c r="AL1005" s="127">
        <f t="shared" si="4989"/>
        <v>2.7499999999993179</v>
      </c>
      <c r="AM1005" s="127">
        <f t="shared" si="4990"/>
        <v>5.0000000000010605</v>
      </c>
      <c r="AN1005" s="127">
        <f t="shared" si="4991"/>
        <v>4.2000000000011823</v>
      </c>
      <c r="AO1005" s="127">
        <f t="shared" si="4992"/>
        <v>1</v>
      </c>
      <c r="AP1005" s="127">
        <f t="shared" si="4993"/>
        <v>3.1666666666678793</v>
      </c>
      <c r="AQ1005" s="127">
        <f t="shared" si="4994"/>
        <v>3.1250000000021969</v>
      </c>
      <c r="AR1005" s="127">
        <f t="shared" si="4995"/>
        <v>3.3999999999998183</v>
      </c>
      <c r="AS1005" s="127">
        <f t="shared" si="4996"/>
        <v>4.5833333333332824</v>
      </c>
      <c r="AT1005" s="127">
        <f t="shared" si="4997"/>
        <v>5.4000000000002428</v>
      </c>
      <c r="AU1005" s="126"/>
      <c r="AX1005" s="11">
        <f t="shared" si="5171"/>
        <v>-8.4999999999993747</v>
      </c>
      <c r="AY1005" s="11">
        <f t="shared" si="5172"/>
        <v>-7.9999999999998295</v>
      </c>
      <c r="AZ1005" s="11">
        <f t="shared" si="5173"/>
        <v>-7.5000000000002842</v>
      </c>
      <c r="BA1005" s="11">
        <f t="shared" si="5174"/>
        <v>-3.5</v>
      </c>
      <c r="BB1005" s="11">
        <f t="shared" si="5175"/>
        <v>-7.2499999999995453</v>
      </c>
      <c r="BC1005" s="12">
        <f t="shared" si="5176"/>
        <v>-9.0000000000004547</v>
      </c>
      <c r="BD1005" s="13">
        <f t="shared" si="5177"/>
        <v>-11.999999999998181</v>
      </c>
      <c r="BF1005" s="11">
        <f t="shared" si="5178"/>
        <v>-1.4999999999993747</v>
      </c>
      <c r="BG1005" s="11">
        <f t="shared" si="5179"/>
        <v>-4.1500008699994737</v>
      </c>
      <c r="BH1005" s="11">
        <f t="shared" si="5180"/>
        <v>-3.6500008699999285</v>
      </c>
      <c r="BI1005" s="11">
        <f t="shared" si="5181"/>
        <v>-3.1500008700003832</v>
      </c>
      <c r="BJ1005" s="11">
        <f t="shared" si="5182"/>
        <v>-2.1666666666669698</v>
      </c>
      <c r="BK1005" s="11">
        <f t="shared" si="5183"/>
        <v>-2.650000000000273</v>
      </c>
      <c r="BL1005" s="11">
        <f t="shared" si="5184"/>
        <v>-1.8499999999992722</v>
      </c>
      <c r="BM1005" s="11">
        <f t="shared" si="5185"/>
        <v>-1.2499999999992424</v>
      </c>
      <c r="BN1005" s="11">
        <f t="shared" si="5186"/>
        <v>-2.7499999999993179</v>
      </c>
      <c r="BO1005" s="11">
        <f t="shared" si="5187"/>
        <v>-5.0000000000010605</v>
      </c>
      <c r="BP1005" s="11">
        <f t="shared" si="5188"/>
        <v>-4.2000000000011823</v>
      </c>
      <c r="BQ1005" s="126">
        <v>1</v>
      </c>
      <c r="BR1005" s="11">
        <f t="shared" si="5189"/>
        <v>3.1666666666678793</v>
      </c>
      <c r="BS1005" s="11">
        <f t="shared" si="5190"/>
        <v>-3.1250000000021969</v>
      </c>
      <c r="BT1005" s="11">
        <f t="shared" si="5191"/>
        <v>-3.3999999999998183</v>
      </c>
      <c r="BU1005" s="11">
        <f t="shared" si="5192"/>
        <v>-4.5833333333332824</v>
      </c>
      <c r="BV1005" s="11">
        <f t="shared" si="5193"/>
        <v>-5.4000000000002428</v>
      </c>
      <c r="BY1005" s="126"/>
      <c r="BZ1005" s="126"/>
      <c r="CA1005" s="122">
        <f t="shared" si="5194"/>
        <v>-4.5833333333332824</v>
      </c>
      <c r="CB1005" s="126">
        <f t="shared" si="5195"/>
        <v>1</v>
      </c>
      <c r="CC1005" s="126">
        <f t="shared" si="5196"/>
        <v>1</v>
      </c>
      <c r="CD1005" s="126">
        <f t="shared" si="5197"/>
        <v>1</v>
      </c>
      <c r="CE1005" s="126">
        <f t="shared" si="5198"/>
        <v>1</v>
      </c>
      <c r="CF1005" s="126">
        <f t="shared" si="5199"/>
        <v>1</v>
      </c>
      <c r="CG1005" s="126">
        <f t="shared" si="5200"/>
        <v>1</v>
      </c>
      <c r="CH1005" s="126" t="str">
        <f t="shared" si="5201"/>
        <v/>
      </c>
      <c r="CI1005" s="126" t="str">
        <f t="shared" si="5202"/>
        <v/>
      </c>
      <c r="CJ1005" s="126">
        <f t="shared" si="5203"/>
        <v>0</v>
      </c>
      <c r="CK1005" s="126">
        <f t="shared" si="5204"/>
        <v>0</v>
      </c>
      <c r="CL1005" s="126">
        <f t="shared" si="5205"/>
        <v>1</v>
      </c>
      <c r="CM1005" s="126">
        <f t="shared" si="5206"/>
        <v>0</v>
      </c>
      <c r="CN1005" s="126" t="str">
        <f t="shared" si="5207"/>
        <v/>
      </c>
      <c r="CO1005" s="126">
        <f t="shared" si="5208"/>
        <v>1</v>
      </c>
      <c r="CP1005" s="126">
        <f t="shared" si="5209"/>
        <v>1</v>
      </c>
      <c r="CQ1005" s="126" t="str">
        <f t="shared" si="5210"/>
        <v/>
      </c>
      <c r="CR1005" s="126"/>
      <c r="CS1005" s="126">
        <f t="shared" si="5211"/>
        <v>1</v>
      </c>
      <c r="CT1005" s="126">
        <f t="shared" si="5212"/>
        <v>1</v>
      </c>
      <c r="CU1005" s="126">
        <f t="shared" si="5213"/>
        <v>1</v>
      </c>
      <c r="CV1005" s="126">
        <f t="shared" si="5214"/>
        <v>1</v>
      </c>
      <c r="CW1005" s="126">
        <f t="shared" si="5215"/>
        <v>1</v>
      </c>
      <c r="CX1005" s="126">
        <f t="shared" si="5216"/>
        <v>1</v>
      </c>
      <c r="CY1005" s="126">
        <f t="shared" si="5217"/>
        <v>1</v>
      </c>
      <c r="CZ1005" s="126">
        <f t="shared" si="5218"/>
        <v>1</v>
      </c>
      <c r="DA1005" s="126">
        <f t="shared" si="5219"/>
        <v>1</v>
      </c>
      <c r="DB1005" s="126" t="str">
        <f t="shared" si="5220"/>
        <v/>
      </c>
      <c r="DC1005" s="126" t="str">
        <f t="shared" si="5221"/>
        <v/>
      </c>
      <c r="DD1005" s="126">
        <f t="shared" si="5222"/>
        <v>0</v>
      </c>
      <c r="DE1005" s="126" t="str">
        <f t="shared" si="5223"/>
        <v/>
      </c>
      <c r="DF1005" s="126"/>
      <c r="DG1005" s="126">
        <f t="shared" si="5224"/>
        <v>1</v>
      </c>
      <c r="DH1005" s="126">
        <f t="shared" si="5225"/>
        <v>1</v>
      </c>
      <c r="DI1005" s="126">
        <f t="shared" si="5226"/>
        <v>1</v>
      </c>
      <c r="DJ1005" s="126">
        <f t="shared" si="5227"/>
        <v>1</v>
      </c>
      <c r="DK1005" s="126" t="str">
        <f t="shared" si="5228"/>
        <v/>
      </c>
      <c r="DL1005" s="126"/>
      <c r="DM1005" s="126" t="str">
        <f t="shared" si="5229"/>
        <v/>
      </c>
      <c r="DN1005" s="126">
        <f t="shared" si="5230"/>
        <v>1</v>
      </c>
      <c r="DO1005" s="126">
        <f t="shared" si="5231"/>
        <v>1</v>
      </c>
      <c r="DP1005" s="126">
        <f t="shared" si="5232"/>
        <v>1</v>
      </c>
      <c r="DQ1005" s="126">
        <f t="shared" si="5233"/>
        <v>1</v>
      </c>
      <c r="DR1005" s="126">
        <f t="shared" si="5234"/>
        <v>1</v>
      </c>
      <c r="DS1005" s="126">
        <f t="shared" si="5235"/>
        <v>1</v>
      </c>
      <c r="DT1005" s="126">
        <f t="shared" si="5236"/>
        <v>1</v>
      </c>
      <c r="DU1005" s="126">
        <f t="shared" si="5237"/>
        <v>0</v>
      </c>
      <c r="DV1005" s="126">
        <f t="shared" si="5238"/>
        <v>1</v>
      </c>
      <c r="DW1005" s="126">
        <f t="shared" si="5239"/>
        <v>0</v>
      </c>
      <c r="DX1005" s="126" t="str">
        <f t="shared" si="5240"/>
        <v/>
      </c>
      <c r="DY1005" s="126" t="str">
        <f t="shared" si="5241"/>
        <v/>
      </c>
      <c r="EA1005" s="126">
        <f t="shared" si="5242"/>
        <v>1</v>
      </c>
      <c r="EB1005" s="126">
        <f t="shared" si="5243"/>
        <v>1</v>
      </c>
      <c r="EC1005" s="126">
        <f t="shared" si="5244"/>
        <v>1</v>
      </c>
      <c r="ED1005" s="126">
        <f t="shared" si="5245"/>
        <v>1</v>
      </c>
      <c r="EF1005" s="126">
        <f t="shared" si="5246"/>
        <v>1</v>
      </c>
      <c r="EG1005" s="126">
        <f t="shared" si="5247"/>
        <v>1</v>
      </c>
      <c r="EH1005" s="126">
        <f t="shared" si="5248"/>
        <v>1</v>
      </c>
      <c r="EI1005" s="126">
        <f t="shared" si="5249"/>
        <v>1</v>
      </c>
      <c r="EK1005" s="126">
        <f t="shared" si="5250"/>
        <v>1</v>
      </c>
      <c r="EL1005" s="126">
        <f t="shared" si="5251"/>
        <v>1</v>
      </c>
      <c r="EM1005" s="126">
        <f t="shared" si="5252"/>
        <v>1</v>
      </c>
      <c r="EO1005" s="126">
        <f t="shared" si="5253"/>
        <v>1</v>
      </c>
      <c r="EP1005" s="126">
        <f t="shared" si="5254"/>
        <v>1</v>
      </c>
      <c r="EQ1005" s="126">
        <f t="shared" si="5255"/>
        <v>1</v>
      </c>
      <c r="ES1005" s="126">
        <f t="shared" si="5256"/>
        <v>1</v>
      </c>
      <c r="ET1005" s="126">
        <f t="shared" si="5257"/>
        <v>1</v>
      </c>
      <c r="EU1005" s="126">
        <f t="shared" si="5258"/>
        <v>1</v>
      </c>
      <c r="EV1005" s="126">
        <f t="shared" si="5259"/>
        <v>1</v>
      </c>
      <c r="EW1005" s="126">
        <f t="shared" si="5260"/>
        <v>1</v>
      </c>
      <c r="EY1005" s="126">
        <f t="shared" si="5261"/>
        <v>1</v>
      </c>
      <c r="EZ1005" s="126">
        <f t="shared" si="5262"/>
        <v>1</v>
      </c>
      <c r="FA1005" s="126">
        <f t="shared" si="5263"/>
        <v>1</v>
      </c>
      <c r="FC1005" s="126">
        <f t="shared" si="5264"/>
        <v>1</v>
      </c>
      <c r="FD1005" s="126">
        <f t="shared" si="5265"/>
        <v>0</v>
      </c>
      <c r="FE1005" s="126"/>
      <c r="FF1005" s="126">
        <f t="shared" si="5266"/>
        <v>1</v>
      </c>
      <c r="FG1005" s="126">
        <f t="shared" si="5267"/>
        <v>1</v>
      </c>
      <c r="FH1005" s="126">
        <f t="shared" si="5268"/>
        <v>1</v>
      </c>
      <c r="FI1005" s="126">
        <f t="shared" si="5269"/>
        <v>1</v>
      </c>
      <c r="FJ1005" s="126">
        <f t="shared" si="5270"/>
        <v>1</v>
      </c>
      <c r="FK1005" s="126">
        <f t="shared" si="5271"/>
        <v>1</v>
      </c>
      <c r="FL1005" s="126">
        <f t="shared" si="5272"/>
        <v>1</v>
      </c>
      <c r="FN1005" s="126" t="str">
        <f t="shared" si="5273"/>
        <v/>
      </c>
      <c r="FO1005" s="126" t="str">
        <f t="shared" si="5274"/>
        <v/>
      </c>
      <c r="FP1005" s="126" t="str">
        <f t="shared" si="5275"/>
        <v/>
      </c>
      <c r="FV1005" s="126">
        <f t="shared" si="5276"/>
        <v>0</v>
      </c>
      <c r="FW1005" s="126">
        <f t="shared" si="5277"/>
        <v>1</v>
      </c>
      <c r="FX1005" s="126">
        <f t="shared" si="5278"/>
        <v>1</v>
      </c>
      <c r="GA1005" s="126">
        <f t="shared" si="5279"/>
        <v>0</v>
      </c>
      <c r="GB1005" s="126">
        <f t="shared" si="5280"/>
        <v>0</v>
      </c>
      <c r="GC1005" s="126">
        <f t="shared" si="5281"/>
        <v>0</v>
      </c>
      <c r="GD1005" s="126">
        <f t="shared" si="5282"/>
        <v>0</v>
      </c>
      <c r="GE1005" s="126">
        <f t="shared" si="5283"/>
        <v>0</v>
      </c>
      <c r="GF1005" s="126">
        <f t="shared" si="5284"/>
        <v>0</v>
      </c>
      <c r="GG1005" s="126">
        <f t="shared" si="5285"/>
        <v>0</v>
      </c>
      <c r="GI1005" s="126">
        <f t="shared" si="5286"/>
        <v>0</v>
      </c>
      <c r="GK1005" s="126">
        <f t="shared" si="5287"/>
        <v>1</v>
      </c>
      <c r="GL1005" s="126">
        <f t="shared" si="5288"/>
        <v>1</v>
      </c>
      <c r="GM1005" s="126">
        <f t="shared" si="5289"/>
        <v>1</v>
      </c>
      <c r="GN1005" s="126">
        <f t="shared" si="5290"/>
        <v>1</v>
      </c>
      <c r="GO1005" s="126">
        <f t="shared" si="5291"/>
        <v>1</v>
      </c>
      <c r="GP1005" s="126">
        <f t="shared" si="5292"/>
        <v>1</v>
      </c>
      <c r="GQ1005" s="126">
        <f t="shared" si="5293"/>
        <v>1</v>
      </c>
      <c r="GS1005" s="126" t="str">
        <f t="shared" si="5294"/>
        <v/>
      </c>
      <c r="GT1005" s="126" t="str">
        <f t="shared" si="5295"/>
        <v/>
      </c>
      <c r="GU1005" s="126">
        <f t="shared" si="5296"/>
        <v>1</v>
      </c>
      <c r="GV1005" s="126">
        <f t="shared" si="5297"/>
        <v>0</v>
      </c>
      <c r="GW1005" s="126">
        <f t="shared" si="5298"/>
        <v>0</v>
      </c>
      <c r="GX1005" s="126">
        <f t="shared" si="5299"/>
        <v>0</v>
      </c>
      <c r="GY1005" s="126">
        <f t="shared" si="5300"/>
        <v>0</v>
      </c>
      <c r="GZ1005" s="126"/>
      <c r="HA1005" s="126">
        <f t="shared" si="5301"/>
        <v>1</v>
      </c>
      <c r="HB1005" s="126">
        <f t="shared" si="5302"/>
        <v>1</v>
      </c>
      <c r="HC1005" s="126">
        <f t="shared" si="5303"/>
        <v>1</v>
      </c>
      <c r="HD1005" s="126">
        <f t="shared" si="5304"/>
        <v>0</v>
      </c>
      <c r="HE1005" s="126">
        <f t="shared" si="5305"/>
        <v>0</v>
      </c>
      <c r="HF1005" s="126">
        <f t="shared" si="5306"/>
        <v>0</v>
      </c>
      <c r="HH1005" s="126">
        <f t="shared" si="5307"/>
        <v>1</v>
      </c>
      <c r="HI1005" s="126">
        <f t="shared" si="5308"/>
        <v>1</v>
      </c>
      <c r="HJ1005" s="126">
        <f t="shared" si="5309"/>
        <v>0</v>
      </c>
      <c r="HK1005" s="126">
        <f t="shared" si="5310"/>
        <v>0</v>
      </c>
      <c r="HL1005" s="126">
        <f t="shared" si="5311"/>
        <v>0</v>
      </c>
      <c r="HM1005" s="126">
        <f t="shared" si="5312"/>
        <v>0</v>
      </c>
      <c r="HO1005" s="126" t="str">
        <f t="shared" si="5313"/>
        <v/>
      </c>
      <c r="HP1005" s="126">
        <f t="shared" si="5314"/>
        <v>0</v>
      </c>
      <c r="HQ1005" s="126" t="str">
        <f t="shared" si="5315"/>
        <v/>
      </c>
      <c r="HR1005" s="122">
        <f t="shared" si="5316"/>
        <v>0</v>
      </c>
      <c r="HS1005" s="126" t="str">
        <f t="shared" si="5317"/>
        <v/>
      </c>
      <c r="HT1005" s="122" t="str">
        <f t="shared" si="5318"/>
        <v/>
      </c>
      <c r="HU1005" s="122" t="str">
        <f t="shared" si="5319"/>
        <v/>
      </c>
      <c r="HV1005" s="126" t="str">
        <f t="shared" si="5320"/>
        <v/>
      </c>
      <c r="HW1005" s="126" t="str">
        <f t="shared" si="5321"/>
        <v/>
      </c>
      <c r="HX1005" s="126" t="str">
        <f t="shared" si="5322"/>
        <v/>
      </c>
      <c r="HZ1005" s="126" t="str">
        <f t="shared" si="5323"/>
        <v/>
      </c>
      <c r="IA1005" s="126">
        <f t="shared" si="5324"/>
        <v>0</v>
      </c>
      <c r="IB1005" s="126" t="str">
        <f t="shared" si="5325"/>
        <v/>
      </c>
      <c r="IC1005" s="126">
        <f t="shared" si="5326"/>
        <v>0</v>
      </c>
      <c r="ID1005" s="126" t="str">
        <f t="shared" si="5327"/>
        <v/>
      </c>
      <c r="IE1005" s="126" t="str">
        <f t="shared" si="5328"/>
        <v/>
      </c>
      <c r="IF1005" s="126" t="str">
        <f t="shared" si="5329"/>
        <v/>
      </c>
      <c r="IG1005" s="126" t="str">
        <f t="shared" si="5330"/>
        <v/>
      </c>
      <c r="IH1005" s="126" t="str">
        <f t="shared" si="5331"/>
        <v/>
      </c>
      <c r="II1005" s="126" t="str">
        <f t="shared" si="5332"/>
        <v/>
      </c>
      <c r="IO1005" s="128"/>
      <c r="IP1005" s="128"/>
      <c r="IQ1005" s="127"/>
      <c r="IR1005" s="127"/>
      <c r="IX1005" s="6"/>
      <c r="IY1005" s="6"/>
      <c r="IZ1005" s="7"/>
      <c r="JA1005" s="7"/>
      <c r="JG1005" s="12"/>
      <c r="JH1005" s="12"/>
      <c r="JI1005" s="13"/>
      <c r="JJ1005" s="13"/>
      <c r="JN1005" s="6"/>
      <c r="JO1005" s="6"/>
      <c r="JQ1005" s="11"/>
      <c r="JR1005" s="11"/>
      <c r="JS1005" s="12"/>
      <c r="JT1005" s="13"/>
      <c r="JU1005" s="12"/>
      <c r="JV1005" s="12"/>
      <c r="JW1005" s="97"/>
      <c r="JX1005" s="13"/>
      <c r="JY1005" s="13"/>
      <c r="JZ1005" s="97"/>
      <c r="KA1005" s="97"/>
      <c r="KB1005" s="11"/>
      <c r="KC1005" s="11"/>
      <c r="KD1005" s="11"/>
      <c r="KE1005" s="11"/>
    </row>
    <row r="1006" spans="1:291" s="122" customFormat="1" x14ac:dyDescent="0.2">
      <c r="A1006" s="146">
        <f t="shared" si="4081"/>
        <v>1006</v>
      </c>
      <c r="C1006" s="2">
        <v>43556</v>
      </c>
      <c r="D1006" s="126">
        <v>97.7</v>
      </c>
      <c r="E1006" s="126">
        <v>97.754999999999995</v>
      </c>
      <c r="F1006" s="126">
        <v>97.77</v>
      </c>
      <c r="G1006" s="128">
        <v>106.14100000000001</v>
      </c>
      <c r="H1006" s="128">
        <v>115.16500000000001</v>
      </c>
      <c r="I1006" s="128">
        <v>123.19499999999999</v>
      </c>
      <c r="J1006" s="127">
        <v>148.07</v>
      </c>
      <c r="K1006" s="126"/>
      <c r="M1006" s="126">
        <f t="shared" si="5001"/>
        <v>97.7</v>
      </c>
      <c r="N1006" s="126">
        <f t="shared" si="5002"/>
        <v>97.754999999999995</v>
      </c>
      <c r="O1006" s="126">
        <f t="shared" si="5003"/>
        <v>97.77</v>
      </c>
      <c r="P1006" s="127">
        <f t="shared" si="5334"/>
        <v>3406.1250000000005</v>
      </c>
      <c r="Q1006" s="5">
        <f t="shared" si="5333"/>
        <v>3696.5000000000005</v>
      </c>
      <c r="R1006" s="6">
        <f t="shared" si="5335"/>
        <v>3955.4999999999991</v>
      </c>
      <c r="S1006" s="7">
        <f t="shared" si="5336"/>
        <v>4742.9999999999991</v>
      </c>
      <c r="V1006" s="127">
        <f t="shared" si="4983"/>
        <v>7.5000000000002842</v>
      </c>
      <c r="W1006" s="127">
        <f t="shared" si="4984"/>
        <v>8.5000000000007958</v>
      </c>
      <c r="X1006" s="127">
        <f t="shared" si="4985"/>
        <v>8.5000000000007958</v>
      </c>
      <c r="Y1006" s="127">
        <f t="shared" si="5337"/>
        <v>3.3749999999990905</v>
      </c>
      <c r="Z1006" s="126">
        <f t="shared" si="5338"/>
        <v>9.9999999999995453</v>
      </c>
      <c r="AA1006" s="126">
        <f t="shared" si="5339"/>
        <v>19.5</v>
      </c>
      <c r="AB1006" s="126">
        <f t="shared" si="5340"/>
        <v>46.000000000001819</v>
      </c>
      <c r="AC1006" s="126"/>
      <c r="AD1006" s="126"/>
      <c r="AE1006" s="127">
        <f t="shared" si="4998"/>
        <v>1.5000012000003169</v>
      </c>
      <c r="AF1006" s="127">
        <f t="shared" si="4999"/>
        <v>2.5000012000008285</v>
      </c>
      <c r="AG1006" s="127">
        <f t="shared" si="5000"/>
        <v>2.5000012000008285</v>
      </c>
      <c r="AH1006" s="127">
        <f t="shared" si="5163"/>
        <v>8.3333333331817805E-2</v>
      </c>
      <c r="AI1006" s="127">
        <f t="shared" si="4986"/>
        <v>0.74999999999845457</v>
      </c>
      <c r="AJ1006" s="127">
        <f t="shared" si="4987"/>
        <v>1.700000000000454</v>
      </c>
      <c r="AK1006" s="127">
        <f t="shared" si="4988"/>
        <v>3.0000000000004547</v>
      </c>
      <c r="AL1006" s="127">
        <f t="shared" si="4989"/>
        <v>0.24999999999954525</v>
      </c>
      <c r="AM1006" s="127">
        <f t="shared" si="4990"/>
        <v>4.1666666666660603</v>
      </c>
      <c r="AN1006" s="127">
        <f t="shared" si="4991"/>
        <v>1.0999999999992731</v>
      </c>
      <c r="AO1006" s="127">
        <f t="shared" si="4992"/>
        <v>1</v>
      </c>
      <c r="AP1006" s="127">
        <f t="shared" si="4993"/>
        <v>4.249999999997879</v>
      </c>
      <c r="AQ1006" s="127">
        <f t="shared" si="4994"/>
        <v>8.6666666666667425</v>
      </c>
      <c r="AR1006" s="127">
        <f t="shared" si="4995"/>
        <v>1.0500000000018188</v>
      </c>
      <c r="AS1006" s="127">
        <f t="shared" si="4996"/>
        <v>0.22222222222308119</v>
      </c>
      <c r="AT1006" s="127">
        <f t="shared" si="4997"/>
        <v>0.61666666666460479</v>
      </c>
      <c r="AU1006" s="126"/>
      <c r="AX1006" s="11">
        <f t="shared" si="5171"/>
        <v>-7.5000000000002842</v>
      </c>
      <c r="AY1006" s="11">
        <f t="shared" si="5172"/>
        <v>-8.5000000000007958</v>
      </c>
      <c r="AZ1006" s="11">
        <f t="shared" si="5173"/>
        <v>-8.5000000000007958</v>
      </c>
      <c r="BA1006" s="11">
        <f t="shared" si="5174"/>
        <v>-3.3749999999990905</v>
      </c>
      <c r="BB1006" s="11">
        <f t="shared" si="5175"/>
        <v>-9.9999999999995453</v>
      </c>
      <c r="BC1006" s="12">
        <f t="shared" si="5176"/>
        <v>-19.5</v>
      </c>
      <c r="BD1006" s="13">
        <f t="shared" si="5177"/>
        <v>-46.000000000001819</v>
      </c>
      <c r="BF1006" s="11">
        <f t="shared" si="5178"/>
        <v>-0.75000000000210321</v>
      </c>
      <c r="BG1006" s="11">
        <f t="shared" si="5179"/>
        <v>-1.5000012000003169</v>
      </c>
      <c r="BH1006" s="11">
        <f t="shared" si="5180"/>
        <v>-2.5000012000008285</v>
      </c>
      <c r="BI1006" s="11">
        <f t="shared" si="5181"/>
        <v>-2.5000012000008285</v>
      </c>
      <c r="BJ1006" s="11">
        <f t="shared" si="5182"/>
        <v>-8.3333333331817805E-2</v>
      </c>
      <c r="BK1006" s="11">
        <f t="shared" si="5183"/>
        <v>-0.74999999999845457</v>
      </c>
      <c r="BL1006" s="11">
        <f t="shared" si="5184"/>
        <v>1.700000000000454</v>
      </c>
      <c r="BM1006" s="11">
        <f t="shared" si="5185"/>
        <v>3.0000000000004547</v>
      </c>
      <c r="BN1006" s="11">
        <f t="shared" si="5186"/>
        <v>-0.24999999999954525</v>
      </c>
      <c r="BO1006" s="11">
        <f t="shared" si="5187"/>
        <v>-4.1666666666660603</v>
      </c>
      <c r="BP1006" s="11">
        <f t="shared" si="5188"/>
        <v>-1.0999999999992731</v>
      </c>
      <c r="BQ1006" s="126">
        <v>1</v>
      </c>
      <c r="BR1006" s="11">
        <f t="shared" si="5189"/>
        <v>4.249999999997879</v>
      </c>
      <c r="BS1006" s="11">
        <f t="shared" si="5190"/>
        <v>-8.6666666666667425</v>
      </c>
      <c r="BT1006" s="11">
        <f t="shared" si="5191"/>
        <v>1.0500000000018188</v>
      </c>
      <c r="BU1006" s="11">
        <f t="shared" si="5192"/>
        <v>0.22222222222308119</v>
      </c>
      <c r="BV1006" s="11">
        <f t="shared" si="5193"/>
        <v>-0.61666666666460479</v>
      </c>
      <c r="BY1006" s="126"/>
      <c r="BZ1006" s="126"/>
      <c r="CA1006" s="122">
        <f t="shared" si="5194"/>
        <v>0.22222222222308119</v>
      </c>
      <c r="CB1006" s="126">
        <f t="shared" si="5195"/>
        <v>1</v>
      </c>
      <c r="CC1006" s="126">
        <f t="shared" si="5196"/>
        <v>1</v>
      </c>
      <c r="CD1006" s="126">
        <f t="shared" si="5197"/>
        <v>1</v>
      </c>
      <c r="CE1006" s="126">
        <f t="shared" si="5198"/>
        <v>1</v>
      </c>
      <c r="CF1006" s="126">
        <f t="shared" si="5199"/>
        <v>1</v>
      </c>
      <c r="CG1006" s="126">
        <f t="shared" si="5200"/>
        <v>1</v>
      </c>
      <c r="CH1006" s="126" t="str">
        <f t="shared" si="5201"/>
        <v/>
      </c>
      <c r="CI1006" s="126">
        <f t="shared" si="5202"/>
        <v>0</v>
      </c>
      <c r="CJ1006" s="126">
        <f t="shared" si="5203"/>
        <v>0</v>
      </c>
      <c r="CK1006" s="126" t="str">
        <f t="shared" si="5204"/>
        <v/>
      </c>
      <c r="CL1006" s="126">
        <f t="shared" si="5205"/>
        <v>0</v>
      </c>
      <c r="CM1006" s="126" t="str">
        <f t="shared" si="5206"/>
        <v/>
      </c>
      <c r="CN1006" s="126" t="str">
        <f t="shared" si="5207"/>
        <v/>
      </c>
      <c r="CO1006" s="126">
        <f t="shared" si="5208"/>
        <v>0</v>
      </c>
      <c r="CP1006" s="126">
        <f t="shared" si="5209"/>
        <v>0</v>
      </c>
      <c r="CQ1006" s="126" t="str">
        <f t="shared" si="5210"/>
        <v/>
      </c>
      <c r="CR1006" s="126"/>
      <c r="CS1006" s="126">
        <f t="shared" si="5211"/>
        <v>0</v>
      </c>
      <c r="CT1006" s="126">
        <f t="shared" si="5212"/>
        <v>0</v>
      </c>
      <c r="CU1006" s="126">
        <f t="shared" si="5213"/>
        <v>0</v>
      </c>
      <c r="CV1006" s="126">
        <f t="shared" si="5214"/>
        <v>0</v>
      </c>
      <c r="CW1006" s="126">
        <f t="shared" si="5215"/>
        <v>1</v>
      </c>
      <c r="CX1006" s="126" t="str">
        <f t="shared" si="5216"/>
        <v/>
      </c>
      <c r="CY1006" s="126" t="str">
        <f t="shared" si="5217"/>
        <v/>
      </c>
      <c r="CZ1006" s="126" t="str">
        <f t="shared" si="5218"/>
        <v/>
      </c>
      <c r="DA1006" s="126" t="str">
        <f t="shared" si="5219"/>
        <v/>
      </c>
      <c r="DB1006" s="126">
        <f t="shared" si="5220"/>
        <v>1</v>
      </c>
      <c r="DC1006" s="126" t="str">
        <f t="shared" si="5221"/>
        <v/>
      </c>
      <c r="DD1006" s="126">
        <f t="shared" si="5222"/>
        <v>1</v>
      </c>
      <c r="DE1006" s="126" t="str">
        <f t="shared" si="5223"/>
        <v/>
      </c>
      <c r="DF1006" s="126"/>
      <c r="DG1006" s="126">
        <f t="shared" si="5224"/>
        <v>1</v>
      </c>
      <c r="DH1006" s="126">
        <f t="shared" si="5225"/>
        <v>1</v>
      </c>
      <c r="DI1006" s="126">
        <f t="shared" si="5226"/>
        <v>1</v>
      </c>
      <c r="DJ1006" s="126">
        <f t="shared" si="5227"/>
        <v>1</v>
      </c>
      <c r="DK1006" s="126" t="str">
        <f t="shared" si="5228"/>
        <v/>
      </c>
      <c r="DL1006" s="126"/>
      <c r="DM1006" s="126" t="str">
        <f t="shared" si="5229"/>
        <v/>
      </c>
      <c r="DN1006" s="126">
        <f t="shared" si="5230"/>
        <v>0</v>
      </c>
      <c r="DO1006" s="126">
        <f t="shared" si="5231"/>
        <v>0</v>
      </c>
      <c r="DP1006" s="126">
        <f t="shared" si="5232"/>
        <v>1</v>
      </c>
      <c r="DQ1006" s="126">
        <f t="shared" si="5233"/>
        <v>0</v>
      </c>
      <c r="DR1006" s="126">
        <f t="shared" si="5234"/>
        <v>0</v>
      </c>
      <c r="DS1006" s="126">
        <f t="shared" si="5235"/>
        <v>1</v>
      </c>
      <c r="DT1006" s="126">
        <f t="shared" si="5236"/>
        <v>1</v>
      </c>
      <c r="DU1006" s="126">
        <f t="shared" si="5237"/>
        <v>0</v>
      </c>
      <c r="DV1006" s="126">
        <f t="shared" si="5238"/>
        <v>1</v>
      </c>
      <c r="DW1006" s="126">
        <f t="shared" si="5239"/>
        <v>0</v>
      </c>
      <c r="DX1006" s="126" t="str">
        <f t="shared" si="5240"/>
        <v/>
      </c>
      <c r="DY1006" s="126" t="str">
        <f t="shared" si="5241"/>
        <v/>
      </c>
      <c r="EA1006" s="126">
        <f t="shared" si="5242"/>
        <v>0</v>
      </c>
      <c r="EB1006" s="126">
        <f t="shared" si="5243"/>
        <v>0</v>
      </c>
      <c r="EC1006" s="126">
        <f t="shared" si="5244"/>
        <v>0</v>
      </c>
      <c r="ED1006" s="126">
        <f t="shared" si="5245"/>
        <v>0</v>
      </c>
      <c r="EF1006" s="126">
        <f t="shared" si="5246"/>
        <v>1</v>
      </c>
      <c r="EG1006" s="126">
        <f t="shared" si="5247"/>
        <v>1</v>
      </c>
      <c r="EH1006" s="126">
        <f t="shared" si="5248"/>
        <v>1</v>
      </c>
      <c r="EI1006" s="126">
        <f t="shared" si="5249"/>
        <v>1</v>
      </c>
      <c r="EK1006" s="126">
        <f t="shared" si="5250"/>
        <v>1</v>
      </c>
      <c r="EL1006" s="126">
        <f t="shared" si="5251"/>
        <v>1</v>
      </c>
      <c r="EM1006" s="126">
        <f t="shared" si="5252"/>
        <v>1</v>
      </c>
      <c r="EO1006" s="126">
        <f t="shared" si="5253"/>
        <v>1</v>
      </c>
      <c r="EP1006" s="126">
        <f t="shared" si="5254"/>
        <v>1</v>
      </c>
      <c r="EQ1006" s="126">
        <f t="shared" si="5255"/>
        <v>1</v>
      </c>
      <c r="ES1006" s="126">
        <f t="shared" si="5256"/>
        <v>1</v>
      </c>
      <c r="ET1006" s="126">
        <f t="shared" si="5257"/>
        <v>1</v>
      </c>
      <c r="EU1006" s="126">
        <f t="shared" si="5258"/>
        <v>1</v>
      </c>
      <c r="EV1006" s="126">
        <f t="shared" si="5259"/>
        <v>1</v>
      </c>
      <c r="EW1006" s="126">
        <f t="shared" si="5260"/>
        <v>0</v>
      </c>
      <c r="EY1006" s="126">
        <f t="shared" si="5261"/>
        <v>1</v>
      </c>
      <c r="EZ1006" s="126">
        <f t="shared" si="5262"/>
        <v>1</v>
      </c>
      <c r="FA1006" s="126">
        <f t="shared" si="5263"/>
        <v>1</v>
      </c>
      <c r="FC1006" s="126">
        <f t="shared" si="5264"/>
        <v>0</v>
      </c>
      <c r="FD1006" s="126" t="str">
        <f t="shared" si="5265"/>
        <v/>
      </c>
      <c r="FE1006" s="126"/>
      <c r="FF1006" s="126">
        <f t="shared" si="5266"/>
        <v>0</v>
      </c>
      <c r="FG1006" s="126">
        <f t="shared" si="5267"/>
        <v>1</v>
      </c>
      <c r="FH1006" s="126">
        <f t="shared" si="5268"/>
        <v>0</v>
      </c>
      <c r="FI1006" s="126" t="str">
        <f t="shared" si="5269"/>
        <v/>
      </c>
      <c r="FJ1006" s="126" t="str">
        <f t="shared" si="5270"/>
        <v/>
      </c>
      <c r="FK1006" s="126" t="str">
        <f t="shared" si="5271"/>
        <v/>
      </c>
      <c r="FL1006" s="126" t="str">
        <f t="shared" si="5272"/>
        <v/>
      </c>
      <c r="FN1006" s="126">
        <f t="shared" si="5273"/>
        <v>1</v>
      </c>
      <c r="FO1006" s="126">
        <f t="shared" si="5274"/>
        <v>1</v>
      </c>
      <c r="FP1006" s="126" t="str">
        <f t="shared" si="5275"/>
        <v/>
      </c>
      <c r="FV1006" s="126">
        <f t="shared" si="5276"/>
        <v>1</v>
      </c>
      <c r="FW1006" s="126">
        <f t="shared" si="5277"/>
        <v>0</v>
      </c>
      <c r="FX1006" s="126">
        <f t="shared" si="5278"/>
        <v>1</v>
      </c>
      <c r="GA1006" s="126">
        <f t="shared" si="5279"/>
        <v>0</v>
      </c>
      <c r="GB1006" s="126">
        <f t="shared" si="5280"/>
        <v>0</v>
      </c>
      <c r="GC1006" s="126">
        <f t="shared" si="5281"/>
        <v>0</v>
      </c>
      <c r="GD1006" s="126">
        <f t="shared" si="5282"/>
        <v>0</v>
      </c>
      <c r="GE1006" s="126">
        <f t="shared" si="5283"/>
        <v>0</v>
      </c>
      <c r="GF1006" s="126">
        <f t="shared" si="5284"/>
        <v>1</v>
      </c>
      <c r="GG1006" s="126">
        <f t="shared" si="5285"/>
        <v>0</v>
      </c>
      <c r="GI1006" s="126">
        <f t="shared" si="5286"/>
        <v>0</v>
      </c>
      <c r="GK1006" s="126">
        <f t="shared" si="5287"/>
        <v>1</v>
      </c>
      <c r="GL1006" s="126">
        <f t="shared" si="5288"/>
        <v>1</v>
      </c>
      <c r="GM1006" s="126">
        <f t="shared" si="5289"/>
        <v>1</v>
      </c>
      <c r="GN1006" s="126">
        <f t="shared" si="5290"/>
        <v>1</v>
      </c>
      <c r="GO1006" s="126">
        <f t="shared" si="5291"/>
        <v>1</v>
      </c>
      <c r="GP1006" s="126">
        <f t="shared" si="5292"/>
        <v>0</v>
      </c>
      <c r="GQ1006" s="126">
        <f t="shared" si="5293"/>
        <v>1</v>
      </c>
      <c r="GS1006" s="126">
        <f t="shared" si="5294"/>
        <v>1</v>
      </c>
      <c r="GT1006" s="126">
        <f t="shared" si="5295"/>
        <v>1</v>
      </c>
      <c r="GU1006" s="126">
        <f t="shared" si="5296"/>
        <v>1</v>
      </c>
      <c r="GV1006" s="126">
        <f t="shared" si="5297"/>
        <v>1</v>
      </c>
      <c r="GW1006" s="126">
        <f t="shared" si="5298"/>
        <v>1</v>
      </c>
      <c r="GX1006" s="126">
        <f t="shared" si="5299"/>
        <v>1</v>
      </c>
      <c r="GY1006" s="126">
        <f t="shared" si="5300"/>
        <v>1</v>
      </c>
      <c r="GZ1006" s="126"/>
      <c r="HA1006" s="126">
        <f t="shared" si="5301"/>
        <v>1</v>
      </c>
      <c r="HB1006" s="126">
        <f t="shared" si="5302"/>
        <v>1</v>
      </c>
      <c r="HC1006" s="126">
        <f t="shared" si="5303"/>
        <v>0</v>
      </c>
      <c r="HD1006" s="126">
        <f t="shared" si="5304"/>
        <v>0</v>
      </c>
      <c r="HE1006" s="126">
        <f t="shared" si="5305"/>
        <v>0</v>
      </c>
      <c r="HF1006" s="126">
        <f t="shared" si="5306"/>
        <v>0</v>
      </c>
      <c r="HH1006" s="126">
        <f t="shared" si="5307"/>
        <v>1</v>
      </c>
      <c r="HI1006" s="126">
        <f t="shared" si="5308"/>
        <v>1</v>
      </c>
      <c r="HJ1006" s="126">
        <f t="shared" si="5309"/>
        <v>1</v>
      </c>
      <c r="HK1006" s="126">
        <f t="shared" si="5310"/>
        <v>1</v>
      </c>
      <c r="HL1006" s="126">
        <f t="shared" si="5311"/>
        <v>1</v>
      </c>
      <c r="HM1006" s="126">
        <f t="shared" si="5312"/>
        <v>0</v>
      </c>
      <c r="HO1006" s="126" t="str">
        <f t="shared" si="5313"/>
        <v/>
      </c>
      <c r="HP1006" s="126">
        <f t="shared" si="5314"/>
        <v>1</v>
      </c>
      <c r="HQ1006" s="126" t="str">
        <f t="shared" si="5315"/>
        <v/>
      </c>
      <c r="HR1006" s="122">
        <f t="shared" si="5316"/>
        <v>1</v>
      </c>
      <c r="HS1006" s="126" t="str">
        <f t="shared" si="5317"/>
        <v/>
      </c>
      <c r="HT1006" s="122">
        <f t="shared" si="5318"/>
        <v>1</v>
      </c>
      <c r="HU1006" s="122" t="str">
        <f t="shared" si="5319"/>
        <v/>
      </c>
      <c r="HV1006" s="126">
        <f t="shared" si="5320"/>
        <v>1</v>
      </c>
      <c r="HW1006" s="126" t="str">
        <f t="shared" si="5321"/>
        <v/>
      </c>
      <c r="HX1006" s="126" t="str">
        <f t="shared" si="5322"/>
        <v/>
      </c>
      <c r="HZ1006" s="126" t="str">
        <f t="shared" si="5323"/>
        <v/>
      </c>
      <c r="IA1006" s="126">
        <f t="shared" si="5324"/>
        <v>0</v>
      </c>
      <c r="IB1006" s="126" t="str">
        <f t="shared" si="5325"/>
        <v/>
      </c>
      <c r="IC1006" s="126">
        <f t="shared" si="5326"/>
        <v>0</v>
      </c>
      <c r="ID1006" s="126" t="str">
        <f t="shared" si="5327"/>
        <v/>
      </c>
      <c r="IE1006" s="126">
        <f t="shared" si="5328"/>
        <v>0</v>
      </c>
      <c r="IF1006" s="126" t="str">
        <f t="shared" si="5329"/>
        <v/>
      </c>
      <c r="IG1006" s="126">
        <f t="shared" si="5330"/>
        <v>0</v>
      </c>
      <c r="IH1006" s="126" t="str">
        <f t="shared" si="5331"/>
        <v/>
      </c>
      <c r="II1006" s="126" t="str">
        <f t="shared" si="5332"/>
        <v/>
      </c>
      <c r="IO1006" s="128"/>
      <c r="IP1006" s="128"/>
      <c r="IQ1006" s="127"/>
      <c r="IR1006" s="127"/>
      <c r="IX1006" s="6"/>
      <c r="IY1006" s="6"/>
      <c r="IZ1006" s="7"/>
      <c r="JA1006" s="7"/>
      <c r="JG1006" s="12"/>
      <c r="JH1006" s="12"/>
      <c r="JI1006" s="13"/>
      <c r="JJ1006" s="13"/>
      <c r="JN1006" s="6"/>
      <c r="JO1006" s="6"/>
      <c r="JQ1006" s="11"/>
      <c r="JR1006" s="11"/>
      <c r="JS1006" s="12"/>
      <c r="JT1006" s="13"/>
      <c r="JU1006" s="12"/>
      <c r="JV1006" s="12"/>
      <c r="JW1006" s="97"/>
      <c r="JX1006" s="13"/>
      <c r="JY1006" s="13"/>
      <c r="JZ1006" s="97"/>
      <c r="KA1006" s="97"/>
      <c r="KB1006" s="11"/>
      <c r="KC1006" s="11"/>
      <c r="KD1006" s="11"/>
      <c r="KE1006" s="11"/>
    </row>
    <row r="1007" spans="1:291" s="122" customFormat="1" x14ac:dyDescent="0.2">
      <c r="A1007" s="146">
        <f t="shared" si="4081"/>
        <v>1007</v>
      </c>
      <c r="C1007" s="2">
        <v>43557</v>
      </c>
      <c r="D1007" s="126">
        <v>97.724999999999994</v>
      </c>
      <c r="E1007" s="126">
        <v>97.78</v>
      </c>
      <c r="F1007" s="126">
        <v>97.795000000000002</v>
      </c>
      <c r="G1007" s="128">
        <v>106.152</v>
      </c>
      <c r="H1007" s="128">
        <v>115.197</v>
      </c>
      <c r="I1007" s="128">
        <v>123.245</v>
      </c>
      <c r="J1007" s="127">
        <v>148.1</v>
      </c>
      <c r="K1007" s="126"/>
      <c r="M1007" s="126">
        <f t="shared" si="5001"/>
        <v>97.724999999999994</v>
      </c>
      <c r="N1007" s="126">
        <f t="shared" si="5002"/>
        <v>97.78</v>
      </c>
      <c r="O1007" s="126">
        <f t="shared" si="5003"/>
        <v>97.795000000000002</v>
      </c>
      <c r="P1007" s="127">
        <f t="shared" si="5334"/>
        <v>3407.25</v>
      </c>
      <c r="Q1007" s="5">
        <f t="shared" si="5333"/>
        <v>3699.7500000000005</v>
      </c>
      <c r="R1007" s="6">
        <f t="shared" si="5335"/>
        <v>3960.5000000000005</v>
      </c>
      <c r="S1007" s="7">
        <f t="shared" si="5336"/>
        <v>4745.9999999999991</v>
      </c>
      <c r="V1007" s="127">
        <f t="shared" si="4983"/>
        <v>2.4999999999991473</v>
      </c>
      <c r="W1007" s="127">
        <f t="shared" si="4984"/>
        <v>2.5000000000005684</v>
      </c>
      <c r="X1007" s="127">
        <f t="shared" si="4985"/>
        <v>2.5000000000005684</v>
      </c>
      <c r="Y1007" s="127">
        <f t="shared" si="5337"/>
        <v>1.1249999999995453</v>
      </c>
      <c r="Z1007" s="126">
        <f t="shared" si="5338"/>
        <v>3.25</v>
      </c>
      <c r="AA1007" s="126">
        <f t="shared" si="5339"/>
        <v>5.0000000000013642</v>
      </c>
      <c r="AB1007" s="126">
        <f t="shared" si="5340"/>
        <v>3</v>
      </c>
      <c r="AC1007" s="126"/>
      <c r="AD1007" s="126"/>
      <c r="AE1007" s="127">
        <f t="shared" si="4998"/>
        <v>0.55000038999906931</v>
      </c>
      <c r="AF1007" s="127">
        <f t="shared" si="4999"/>
        <v>0.55000039000049039</v>
      </c>
      <c r="AG1007" s="127">
        <f t="shared" si="5000"/>
        <v>0.55000039000049039</v>
      </c>
      <c r="AH1007" s="127">
        <f t="shared" si="5163"/>
        <v>8.3333333332423987E-2</v>
      </c>
      <c r="AI1007" s="127">
        <f t="shared" si="4986"/>
        <v>0.29999999999909055</v>
      </c>
      <c r="AJ1007" s="127">
        <f t="shared" si="4987"/>
        <v>0.24999999999918154</v>
      </c>
      <c r="AK1007" s="127">
        <f t="shared" si="4988"/>
        <v>8.3333333334242976E-2</v>
      </c>
      <c r="AL1007" s="127">
        <f t="shared" si="4989"/>
        <v>0.74999999999931788</v>
      </c>
      <c r="AM1007" s="127">
        <f t="shared" si="4990"/>
        <v>4.0000000000013642</v>
      </c>
      <c r="AN1007" s="127">
        <f t="shared" si="4991"/>
        <v>3.8000000000013641</v>
      </c>
      <c r="AO1007" s="127">
        <f t="shared" si="4992"/>
        <v>1</v>
      </c>
      <c r="AP1007" s="127">
        <f t="shared" si="4993"/>
        <v>0.5833333333327273</v>
      </c>
      <c r="AQ1007" s="127">
        <f t="shared" si="4994"/>
        <v>4.1250000000027285</v>
      </c>
      <c r="AR1007" s="127">
        <f t="shared" si="4995"/>
        <v>0.24999999999854472</v>
      </c>
      <c r="AS1007" s="127">
        <f t="shared" si="4996"/>
        <v>2.5833333333333335</v>
      </c>
      <c r="AT1007" s="127">
        <f t="shared" si="4997"/>
        <v>1.8499999999990906</v>
      </c>
      <c r="AU1007" s="126"/>
      <c r="AX1007" s="11">
        <f t="shared" si="5171"/>
        <v>2.4999999999991473</v>
      </c>
      <c r="AY1007" s="11">
        <f t="shared" si="5172"/>
        <v>2.5000000000005684</v>
      </c>
      <c r="AZ1007" s="11">
        <f t="shared" si="5173"/>
        <v>2.5000000000005684</v>
      </c>
      <c r="BA1007" s="11">
        <f t="shared" si="5174"/>
        <v>1.1249999999995453</v>
      </c>
      <c r="BB1007" s="11">
        <f t="shared" si="5175"/>
        <v>3.25</v>
      </c>
      <c r="BC1007" s="12">
        <f t="shared" si="5176"/>
        <v>5.0000000000013642</v>
      </c>
      <c r="BD1007" s="13">
        <f t="shared" si="5177"/>
        <v>3</v>
      </c>
      <c r="BF1007" s="11">
        <f t="shared" si="5178"/>
        <v>0.25000000000005684</v>
      </c>
      <c r="BG1007" s="11">
        <f t="shared" si="5179"/>
        <v>0.55000038999906931</v>
      </c>
      <c r="BH1007" s="11">
        <f t="shared" si="5180"/>
        <v>0.55000039000049039</v>
      </c>
      <c r="BI1007" s="11">
        <f t="shared" si="5181"/>
        <v>0.55000039000049039</v>
      </c>
      <c r="BJ1007" s="11">
        <f t="shared" si="5182"/>
        <v>8.3333333332423987E-2</v>
      </c>
      <c r="BK1007" s="11">
        <f t="shared" si="5183"/>
        <v>0.29999999999909055</v>
      </c>
      <c r="BL1007" s="11">
        <f t="shared" si="5184"/>
        <v>0.24999999999918154</v>
      </c>
      <c r="BM1007" s="11">
        <f t="shared" si="5185"/>
        <v>-8.3333333334242976E-2</v>
      </c>
      <c r="BN1007" s="11">
        <f t="shared" si="5186"/>
        <v>0.74999999999931788</v>
      </c>
      <c r="BO1007" s="11">
        <f t="shared" si="5187"/>
        <v>4.0000000000013642</v>
      </c>
      <c r="BP1007" s="11">
        <f t="shared" si="5188"/>
        <v>3.8000000000013641</v>
      </c>
      <c r="BQ1007" s="126">
        <v>1</v>
      </c>
      <c r="BR1007" s="11">
        <f t="shared" si="5189"/>
        <v>-0.5833333333327273</v>
      </c>
      <c r="BS1007" s="11">
        <f t="shared" si="5190"/>
        <v>4.1250000000027285</v>
      </c>
      <c r="BT1007" s="11">
        <f t="shared" si="5191"/>
        <v>0.24999999999854472</v>
      </c>
      <c r="BU1007" s="11">
        <f t="shared" si="5192"/>
        <v>2.5833333333333335</v>
      </c>
      <c r="BV1007" s="11">
        <f t="shared" si="5193"/>
        <v>1.8499999999990906</v>
      </c>
      <c r="BY1007" s="126"/>
      <c r="BZ1007" s="126"/>
      <c r="CA1007" s="122">
        <f t="shared" si="5194"/>
        <v>2.5833333333333335</v>
      </c>
      <c r="CB1007" s="126">
        <f t="shared" si="5195"/>
        <v>1</v>
      </c>
      <c r="CC1007" s="126">
        <f t="shared" si="5196"/>
        <v>1</v>
      </c>
      <c r="CD1007" s="126">
        <f t="shared" si="5197"/>
        <v>1</v>
      </c>
      <c r="CE1007" s="126">
        <f t="shared" si="5198"/>
        <v>1</v>
      </c>
      <c r="CF1007" s="126">
        <f t="shared" si="5199"/>
        <v>1</v>
      </c>
      <c r="CG1007" s="126">
        <f t="shared" si="5200"/>
        <v>1</v>
      </c>
      <c r="CH1007" s="126" t="str">
        <f t="shared" si="5201"/>
        <v/>
      </c>
      <c r="CI1007" s="126">
        <f t="shared" si="5202"/>
        <v>0</v>
      </c>
      <c r="CJ1007" s="126">
        <f t="shared" si="5203"/>
        <v>0</v>
      </c>
      <c r="CK1007" s="126" t="str">
        <f t="shared" si="5204"/>
        <v/>
      </c>
      <c r="CL1007" s="126">
        <f t="shared" si="5205"/>
        <v>0</v>
      </c>
      <c r="CM1007" s="126" t="str">
        <f t="shared" si="5206"/>
        <v/>
      </c>
      <c r="CN1007" s="126" t="str">
        <f t="shared" si="5207"/>
        <v/>
      </c>
      <c r="CO1007" s="126">
        <f t="shared" si="5208"/>
        <v>0</v>
      </c>
      <c r="CP1007" s="126">
        <f t="shared" si="5209"/>
        <v>0</v>
      </c>
      <c r="CQ1007" s="126" t="str">
        <f t="shared" si="5210"/>
        <v/>
      </c>
      <c r="CR1007" s="126"/>
      <c r="CS1007" s="126">
        <f t="shared" si="5211"/>
        <v>0</v>
      </c>
      <c r="CT1007" s="126">
        <f t="shared" si="5212"/>
        <v>0</v>
      </c>
      <c r="CU1007" s="126">
        <f t="shared" si="5213"/>
        <v>0</v>
      </c>
      <c r="CV1007" s="126">
        <f t="shared" si="5214"/>
        <v>0</v>
      </c>
      <c r="CW1007" s="126">
        <f t="shared" si="5215"/>
        <v>1</v>
      </c>
      <c r="CX1007" s="126" t="str">
        <f t="shared" si="5216"/>
        <v/>
      </c>
      <c r="CY1007" s="126" t="str">
        <f t="shared" si="5217"/>
        <v/>
      </c>
      <c r="CZ1007" s="126" t="str">
        <f t="shared" si="5218"/>
        <v/>
      </c>
      <c r="DA1007" s="126" t="str">
        <f t="shared" si="5219"/>
        <v/>
      </c>
      <c r="DB1007" s="126">
        <f t="shared" si="5220"/>
        <v>1</v>
      </c>
      <c r="DC1007" s="126" t="str">
        <f t="shared" si="5221"/>
        <v/>
      </c>
      <c r="DD1007" s="126">
        <f t="shared" si="5222"/>
        <v>1</v>
      </c>
      <c r="DE1007" s="126" t="str">
        <f t="shared" si="5223"/>
        <v/>
      </c>
      <c r="DF1007" s="126"/>
      <c r="DG1007" s="126">
        <f t="shared" si="5224"/>
        <v>1</v>
      </c>
      <c r="DH1007" s="126">
        <f t="shared" si="5225"/>
        <v>1</v>
      </c>
      <c r="DI1007" s="126">
        <f t="shared" si="5226"/>
        <v>1</v>
      </c>
      <c r="DJ1007" s="126">
        <f t="shared" si="5227"/>
        <v>1</v>
      </c>
      <c r="DK1007" s="126" t="str">
        <f t="shared" si="5228"/>
        <v/>
      </c>
      <c r="DL1007" s="126"/>
      <c r="DM1007" s="126" t="str">
        <f t="shared" si="5229"/>
        <v/>
      </c>
      <c r="DN1007" s="126">
        <f t="shared" si="5230"/>
        <v>0</v>
      </c>
      <c r="DO1007" s="126">
        <f t="shared" si="5231"/>
        <v>0</v>
      </c>
      <c r="DP1007" s="126">
        <f t="shared" si="5232"/>
        <v>1</v>
      </c>
      <c r="DQ1007" s="126">
        <f t="shared" si="5233"/>
        <v>0</v>
      </c>
      <c r="DR1007" s="126">
        <f t="shared" si="5234"/>
        <v>0</v>
      </c>
      <c r="DS1007" s="126">
        <f t="shared" si="5235"/>
        <v>0</v>
      </c>
      <c r="DT1007" s="126">
        <f t="shared" si="5236"/>
        <v>0</v>
      </c>
      <c r="DU1007" s="126">
        <f t="shared" si="5237"/>
        <v>0</v>
      </c>
      <c r="DV1007" s="126">
        <f t="shared" si="5238"/>
        <v>1</v>
      </c>
      <c r="DW1007" s="126">
        <f t="shared" si="5239"/>
        <v>0</v>
      </c>
      <c r="DX1007" s="126" t="str">
        <f t="shared" si="5240"/>
        <v/>
      </c>
      <c r="DY1007" s="126" t="str">
        <f t="shared" si="5241"/>
        <v/>
      </c>
      <c r="EA1007" s="126">
        <f t="shared" si="5242"/>
        <v>1</v>
      </c>
      <c r="EB1007" s="126">
        <f t="shared" si="5243"/>
        <v>1</v>
      </c>
      <c r="EC1007" s="126">
        <f t="shared" si="5244"/>
        <v>1</v>
      </c>
      <c r="ED1007" s="126">
        <f t="shared" si="5245"/>
        <v>1</v>
      </c>
      <c r="EF1007" s="126">
        <f t="shared" si="5246"/>
        <v>1</v>
      </c>
      <c r="EG1007" s="126">
        <f t="shared" si="5247"/>
        <v>1</v>
      </c>
      <c r="EH1007" s="126">
        <f t="shared" si="5248"/>
        <v>1</v>
      </c>
      <c r="EI1007" s="126">
        <f t="shared" si="5249"/>
        <v>1</v>
      </c>
      <c r="EK1007" s="126">
        <f t="shared" si="5250"/>
        <v>1</v>
      </c>
      <c r="EL1007" s="126">
        <f t="shared" si="5251"/>
        <v>1</v>
      </c>
      <c r="EM1007" s="126">
        <f t="shared" si="5252"/>
        <v>1</v>
      </c>
      <c r="EO1007" s="126">
        <f t="shared" si="5253"/>
        <v>1</v>
      </c>
      <c r="EP1007" s="126">
        <f t="shared" si="5254"/>
        <v>1</v>
      </c>
      <c r="EQ1007" s="126">
        <f t="shared" si="5255"/>
        <v>1</v>
      </c>
      <c r="ES1007" s="126">
        <f t="shared" si="5256"/>
        <v>1</v>
      </c>
      <c r="ET1007" s="126">
        <f t="shared" si="5257"/>
        <v>1</v>
      </c>
      <c r="EU1007" s="126">
        <f t="shared" si="5258"/>
        <v>1</v>
      </c>
      <c r="EV1007" s="126">
        <f t="shared" si="5259"/>
        <v>1</v>
      </c>
      <c r="EW1007" s="126">
        <f t="shared" si="5260"/>
        <v>0</v>
      </c>
      <c r="EY1007" s="126">
        <f t="shared" si="5261"/>
        <v>1</v>
      </c>
      <c r="EZ1007" s="126">
        <f t="shared" si="5262"/>
        <v>1</v>
      </c>
      <c r="FA1007" s="126">
        <f t="shared" si="5263"/>
        <v>1</v>
      </c>
      <c r="FC1007" s="126">
        <f t="shared" si="5264"/>
        <v>0</v>
      </c>
      <c r="FD1007" s="126" t="str">
        <f t="shared" si="5265"/>
        <v/>
      </c>
      <c r="FE1007" s="126"/>
      <c r="FF1007" s="126">
        <f t="shared" si="5266"/>
        <v>0</v>
      </c>
      <c r="FG1007" s="126">
        <f t="shared" si="5267"/>
        <v>1</v>
      </c>
      <c r="FH1007" s="126">
        <f t="shared" si="5268"/>
        <v>0</v>
      </c>
      <c r="FI1007" s="126" t="str">
        <f t="shared" si="5269"/>
        <v/>
      </c>
      <c r="FJ1007" s="126" t="str">
        <f t="shared" si="5270"/>
        <v/>
      </c>
      <c r="FK1007" s="126" t="str">
        <f t="shared" si="5271"/>
        <v/>
      </c>
      <c r="FL1007" s="126" t="str">
        <f t="shared" si="5272"/>
        <v/>
      </c>
      <c r="FN1007" s="126" t="str">
        <f t="shared" si="5273"/>
        <v/>
      </c>
      <c r="FO1007" s="126" t="str">
        <f t="shared" si="5274"/>
        <v/>
      </c>
      <c r="FP1007" s="126" t="str">
        <f t="shared" si="5275"/>
        <v/>
      </c>
      <c r="FV1007" s="126">
        <f t="shared" si="5276"/>
        <v>0</v>
      </c>
      <c r="FW1007" s="126">
        <f t="shared" si="5277"/>
        <v>1</v>
      </c>
      <c r="FX1007" s="126">
        <f t="shared" si="5278"/>
        <v>0</v>
      </c>
      <c r="GA1007" s="126">
        <f t="shared" si="5279"/>
        <v>0</v>
      </c>
      <c r="GB1007" s="126">
        <f t="shared" si="5280"/>
        <v>0</v>
      </c>
      <c r="GC1007" s="126">
        <f t="shared" si="5281"/>
        <v>0</v>
      </c>
      <c r="GD1007" s="126">
        <f t="shared" si="5282"/>
        <v>0</v>
      </c>
      <c r="GE1007" s="126">
        <f t="shared" si="5283"/>
        <v>0</v>
      </c>
      <c r="GF1007" s="126">
        <f t="shared" si="5284"/>
        <v>1</v>
      </c>
      <c r="GG1007" s="126">
        <f t="shared" si="5285"/>
        <v>0</v>
      </c>
      <c r="GI1007" s="126">
        <f t="shared" si="5286"/>
        <v>0</v>
      </c>
      <c r="GK1007" s="126">
        <f t="shared" si="5287"/>
        <v>1</v>
      </c>
      <c r="GL1007" s="126">
        <f t="shared" si="5288"/>
        <v>1</v>
      </c>
      <c r="GM1007" s="126">
        <f t="shared" si="5289"/>
        <v>1</v>
      </c>
      <c r="GN1007" s="126">
        <f t="shared" si="5290"/>
        <v>1</v>
      </c>
      <c r="GO1007" s="126">
        <f t="shared" si="5291"/>
        <v>1</v>
      </c>
      <c r="GP1007" s="126">
        <f t="shared" si="5292"/>
        <v>0</v>
      </c>
      <c r="GQ1007" s="126">
        <f t="shared" si="5293"/>
        <v>1</v>
      </c>
      <c r="GS1007" s="126" t="str">
        <f t="shared" si="5294"/>
        <v/>
      </c>
      <c r="GT1007" s="126" t="str">
        <f t="shared" si="5295"/>
        <v/>
      </c>
      <c r="GU1007" s="126">
        <f t="shared" si="5296"/>
        <v>0</v>
      </c>
      <c r="GV1007" s="126">
        <f t="shared" si="5297"/>
        <v>0</v>
      </c>
      <c r="GW1007" s="126">
        <f t="shared" si="5298"/>
        <v>0</v>
      </c>
      <c r="GX1007" s="126">
        <f t="shared" si="5299"/>
        <v>0</v>
      </c>
      <c r="GY1007" s="126">
        <f t="shared" si="5300"/>
        <v>0</v>
      </c>
      <c r="GZ1007" s="126"/>
      <c r="HA1007" s="126">
        <f t="shared" si="5301"/>
        <v>1</v>
      </c>
      <c r="HB1007" s="126">
        <f t="shared" si="5302"/>
        <v>1</v>
      </c>
      <c r="HC1007" s="126">
        <f t="shared" si="5303"/>
        <v>0</v>
      </c>
      <c r="HD1007" s="126">
        <f t="shared" si="5304"/>
        <v>0</v>
      </c>
      <c r="HE1007" s="126">
        <f t="shared" si="5305"/>
        <v>0</v>
      </c>
      <c r="HF1007" s="126">
        <f t="shared" si="5306"/>
        <v>0</v>
      </c>
      <c r="HH1007" s="126">
        <f t="shared" si="5307"/>
        <v>1</v>
      </c>
      <c r="HI1007" s="126">
        <f t="shared" si="5308"/>
        <v>1</v>
      </c>
      <c r="HJ1007" s="126">
        <f t="shared" si="5309"/>
        <v>0</v>
      </c>
      <c r="HK1007" s="126">
        <f t="shared" si="5310"/>
        <v>0</v>
      </c>
      <c r="HL1007" s="126">
        <f t="shared" si="5311"/>
        <v>0</v>
      </c>
      <c r="HM1007" s="126">
        <f t="shared" si="5312"/>
        <v>0</v>
      </c>
      <c r="HO1007" s="126">
        <f t="shared" si="5313"/>
        <v>1</v>
      </c>
      <c r="HP1007" s="126" t="str">
        <f t="shared" si="5314"/>
        <v/>
      </c>
      <c r="HQ1007" s="126" t="str">
        <f t="shared" si="5315"/>
        <v/>
      </c>
      <c r="HR1007" s="122" t="str">
        <f t="shared" si="5316"/>
        <v/>
      </c>
      <c r="HS1007" s="126" t="str">
        <f t="shared" si="5317"/>
        <v/>
      </c>
      <c r="HT1007" s="122" t="str">
        <f t="shared" si="5318"/>
        <v/>
      </c>
      <c r="HU1007" s="122" t="str">
        <f t="shared" si="5319"/>
        <v/>
      </c>
      <c r="HV1007" s="126" t="str">
        <f t="shared" si="5320"/>
        <v/>
      </c>
      <c r="HW1007" s="126" t="str">
        <f t="shared" si="5321"/>
        <v/>
      </c>
      <c r="HX1007" s="126" t="str">
        <f t="shared" si="5322"/>
        <v/>
      </c>
      <c r="HZ1007" s="126">
        <f t="shared" si="5323"/>
        <v>0</v>
      </c>
      <c r="IA1007" s="126" t="str">
        <f t="shared" si="5324"/>
        <v/>
      </c>
      <c r="IB1007" s="126" t="str">
        <f t="shared" si="5325"/>
        <v/>
      </c>
      <c r="IC1007" s="126" t="str">
        <f t="shared" si="5326"/>
        <v/>
      </c>
      <c r="ID1007" s="126" t="str">
        <f t="shared" si="5327"/>
        <v/>
      </c>
      <c r="IE1007" s="126" t="str">
        <f t="shared" si="5328"/>
        <v/>
      </c>
      <c r="IF1007" s="126" t="str">
        <f t="shared" si="5329"/>
        <v/>
      </c>
      <c r="IG1007" s="126" t="str">
        <f t="shared" si="5330"/>
        <v/>
      </c>
      <c r="IH1007" s="126" t="str">
        <f t="shared" si="5331"/>
        <v/>
      </c>
      <c r="II1007" s="126" t="str">
        <f t="shared" si="5332"/>
        <v/>
      </c>
      <c r="IO1007" s="128"/>
      <c r="IP1007" s="128"/>
      <c r="IQ1007" s="127"/>
      <c r="IR1007" s="127"/>
      <c r="IX1007" s="6"/>
      <c r="IY1007" s="6"/>
      <c r="IZ1007" s="7"/>
      <c r="JA1007" s="7"/>
      <c r="JG1007" s="12"/>
      <c r="JH1007" s="12"/>
      <c r="JI1007" s="13"/>
      <c r="JJ1007" s="13"/>
      <c r="JN1007" s="6"/>
      <c r="JO1007" s="6"/>
      <c r="JQ1007" s="11"/>
      <c r="JR1007" s="11"/>
      <c r="JS1007" s="12"/>
      <c r="JT1007" s="13"/>
      <c r="JU1007" s="12"/>
      <c r="JV1007" s="12"/>
      <c r="JW1007" s="97"/>
      <c r="JX1007" s="13"/>
      <c r="JY1007" s="13"/>
      <c r="JZ1007" s="97"/>
      <c r="KA1007" s="97"/>
      <c r="KB1007" s="11"/>
      <c r="KC1007" s="11"/>
      <c r="KD1007" s="11"/>
      <c r="KE1007" s="11"/>
    </row>
    <row r="1008" spans="1:291" s="122" customFormat="1" x14ac:dyDescent="0.2">
      <c r="A1008" s="146">
        <f t="shared" si="4081"/>
        <v>1008</v>
      </c>
      <c r="C1008" s="2">
        <v>43558</v>
      </c>
      <c r="D1008" s="126">
        <v>97.7</v>
      </c>
      <c r="E1008" s="126">
        <v>97.754999999999995</v>
      </c>
      <c r="F1008" s="126">
        <v>97.775000000000006</v>
      </c>
      <c r="G1008" s="128">
        <v>106.137</v>
      </c>
      <c r="H1008" s="128">
        <v>115.152</v>
      </c>
      <c r="I1008" s="128">
        <v>123.16</v>
      </c>
      <c r="J1008" s="127">
        <v>147.16</v>
      </c>
      <c r="K1008" s="126"/>
      <c r="M1008" s="126">
        <f t="shared" si="5001"/>
        <v>97.7</v>
      </c>
      <c r="N1008" s="126">
        <f t="shared" si="5002"/>
        <v>97.754999999999995</v>
      </c>
      <c r="O1008" s="126">
        <f t="shared" si="5003"/>
        <v>97.775000000000006</v>
      </c>
      <c r="P1008" s="127">
        <f t="shared" si="5334"/>
        <v>3405.75</v>
      </c>
      <c r="Q1008" s="5">
        <f t="shared" si="5333"/>
        <v>3695.25</v>
      </c>
      <c r="R1008" s="6">
        <f t="shared" si="5335"/>
        <v>3951.9999999999995</v>
      </c>
      <c r="S1008" s="7">
        <f t="shared" si="5336"/>
        <v>4720</v>
      </c>
      <c r="V1008" s="127">
        <f t="shared" si="4983"/>
        <v>2.4999999999991473</v>
      </c>
      <c r="W1008" s="127">
        <f t="shared" si="4984"/>
        <v>2.5000000000005684</v>
      </c>
      <c r="X1008" s="127">
        <f t="shared" si="4985"/>
        <v>1.9999999999996021</v>
      </c>
      <c r="Y1008" s="127">
        <f t="shared" si="5337"/>
        <v>1.5</v>
      </c>
      <c r="Z1008" s="126">
        <f t="shared" si="5338"/>
        <v>4.5000000000004547</v>
      </c>
      <c r="AA1008" s="126">
        <f t="shared" si="5339"/>
        <v>8.5000000000009095</v>
      </c>
      <c r="AB1008" s="126">
        <f t="shared" si="5340"/>
        <v>25.999999999999091</v>
      </c>
      <c r="AC1008" s="126"/>
      <c r="AD1008" s="126"/>
      <c r="AE1008" s="127">
        <f t="shared" si="4998"/>
        <v>0.19999946000123359</v>
      </c>
      <c r="AF1008" s="127">
        <f t="shared" si="4999"/>
        <v>0.1999994599998125</v>
      </c>
      <c r="AG1008" s="127">
        <f t="shared" si="5000"/>
        <v>0.69999946000077884</v>
      </c>
      <c r="AH1008" s="127">
        <f t="shared" si="5163"/>
        <v>3.0331293032759277E-13</v>
      </c>
      <c r="AI1008" s="127">
        <f t="shared" si="4986"/>
        <v>0.29999999999972715</v>
      </c>
      <c r="AJ1008" s="127">
        <f t="shared" si="4987"/>
        <v>0.60000000000009113</v>
      </c>
      <c r="AK1008" s="127">
        <f t="shared" si="4988"/>
        <v>1.166666666666818</v>
      </c>
      <c r="AL1008" s="127">
        <f t="shared" si="4989"/>
        <v>0.25</v>
      </c>
      <c r="AM1008" s="127">
        <f t="shared" si="4990"/>
        <v>0.1666666666654546</v>
      </c>
      <c r="AN1008" s="127">
        <f t="shared" si="4991"/>
        <v>1.8999999999987267</v>
      </c>
      <c r="AO1008" s="127">
        <f t="shared" si="4992"/>
        <v>1</v>
      </c>
      <c r="AP1008" s="127">
        <f t="shared" si="4993"/>
        <v>1.6666666666663632</v>
      </c>
      <c r="AQ1008" s="127">
        <f t="shared" si="4994"/>
        <v>1.5833333333347723</v>
      </c>
      <c r="AR1008" s="127">
        <f t="shared" si="4995"/>
        <v>0.40000000000036362</v>
      </c>
      <c r="AS1008" s="127">
        <f t="shared" si="4996"/>
        <v>1.2777777777771213</v>
      </c>
      <c r="AT1008" s="127">
        <f t="shared" si="4997"/>
        <v>0.46666666666654555</v>
      </c>
      <c r="AU1008" s="126"/>
      <c r="AX1008" s="11">
        <f t="shared" si="5171"/>
        <v>-2.4999999999991473</v>
      </c>
      <c r="AY1008" s="11">
        <f t="shared" si="5172"/>
        <v>-2.5000000000005684</v>
      </c>
      <c r="AZ1008" s="11">
        <f t="shared" si="5173"/>
        <v>-1.9999999999996021</v>
      </c>
      <c r="BA1008" s="11">
        <f t="shared" si="5174"/>
        <v>-1.5</v>
      </c>
      <c r="BB1008" s="11">
        <f t="shared" si="5175"/>
        <v>-4.5000000000004547</v>
      </c>
      <c r="BC1008" s="12">
        <f t="shared" si="5176"/>
        <v>-8.5000000000009095</v>
      </c>
      <c r="BD1008" s="13">
        <f t="shared" si="5177"/>
        <v>-25.999999999999091</v>
      </c>
      <c r="BF1008" s="11">
        <f t="shared" si="5178"/>
        <v>0.50000000000085265</v>
      </c>
      <c r="BG1008" s="11">
        <f t="shared" si="5179"/>
        <v>0.19999946000123359</v>
      </c>
      <c r="BH1008" s="11">
        <f t="shared" si="5180"/>
        <v>0.1999994599998125</v>
      </c>
      <c r="BI1008" s="11">
        <f t="shared" si="5181"/>
        <v>0.69999946000077884</v>
      </c>
      <c r="BJ1008" s="11">
        <f t="shared" si="5182"/>
        <v>3.0331293032759277E-13</v>
      </c>
      <c r="BK1008" s="11">
        <f t="shared" si="5183"/>
        <v>-0.29999999999972715</v>
      </c>
      <c r="BL1008" s="11">
        <f t="shared" si="5184"/>
        <v>0.60000000000009113</v>
      </c>
      <c r="BM1008" s="11">
        <f t="shared" si="5185"/>
        <v>1.166666666666818</v>
      </c>
      <c r="BN1008" s="11">
        <f t="shared" si="5186"/>
        <v>-0.25</v>
      </c>
      <c r="BO1008" s="11">
        <f t="shared" si="5187"/>
        <v>0.1666666666654546</v>
      </c>
      <c r="BP1008" s="11">
        <f t="shared" si="5188"/>
        <v>1.8999999999987267</v>
      </c>
      <c r="BQ1008" s="126">
        <v>1</v>
      </c>
      <c r="BR1008" s="11">
        <f t="shared" si="5189"/>
        <v>1.6666666666663632</v>
      </c>
      <c r="BS1008" s="11">
        <f t="shared" si="5190"/>
        <v>-1.5833333333347723</v>
      </c>
      <c r="BT1008" s="11">
        <f t="shared" si="5191"/>
        <v>0.40000000000036362</v>
      </c>
      <c r="BU1008" s="11">
        <f t="shared" si="5192"/>
        <v>1.2777777777771213</v>
      </c>
      <c r="BV1008" s="11">
        <f t="shared" si="5193"/>
        <v>0.46666666666654555</v>
      </c>
      <c r="BY1008" s="126"/>
      <c r="BZ1008" s="126"/>
      <c r="CA1008" s="122">
        <f t="shared" si="5194"/>
        <v>1.2777777777771213</v>
      </c>
      <c r="CB1008" s="126">
        <f t="shared" si="5195"/>
        <v>1</v>
      </c>
      <c r="CC1008" s="126">
        <f t="shared" si="5196"/>
        <v>1</v>
      </c>
      <c r="CD1008" s="126">
        <f t="shared" si="5197"/>
        <v>1</v>
      </c>
      <c r="CE1008" s="126">
        <f t="shared" si="5198"/>
        <v>1</v>
      </c>
      <c r="CF1008" s="126">
        <f t="shared" si="5199"/>
        <v>1</v>
      </c>
      <c r="CG1008" s="126">
        <f t="shared" si="5200"/>
        <v>0</v>
      </c>
      <c r="CH1008" s="126">
        <f t="shared" si="5201"/>
        <v>0</v>
      </c>
      <c r="CI1008" s="126">
        <f t="shared" si="5202"/>
        <v>0</v>
      </c>
      <c r="CJ1008" s="126" t="str">
        <f t="shared" si="5203"/>
        <v/>
      </c>
      <c r="CK1008" s="126" t="str">
        <f t="shared" si="5204"/>
        <v/>
      </c>
      <c r="CL1008" s="126">
        <f t="shared" si="5205"/>
        <v>0</v>
      </c>
      <c r="CM1008" s="126" t="str">
        <f t="shared" si="5206"/>
        <v/>
      </c>
      <c r="CN1008" s="126" t="str">
        <f t="shared" si="5207"/>
        <v/>
      </c>
      <c r="CO1008" s="126">
        <f t="shared" si="5208"/>
        <v>0</v>
      </c>
      <c r="CP1008" s="126">
        <f t="shared" si="5209"/>
        <v>0</v>
      </c>
      <c r="CQ1008" s="126" t="str">
        <f t="shared" si="5210"/>
        <v/>
      </c>
      <c r="CR1008" s="126"/>
      <c r="CS1008" s="126">
        <f t="shared" si="5211"/>
        <v>0</v>
      </c>
      <c r="CT1008" s="126">
        <f t="shared" si="5212"/>
        <v>0</v>
      </c>
      <c r="CU1008" s="126">
        <f t="shared" si="5213"/>
        <v>0</v>
      </c>
      <c r="CV1008" s="126">
        <f t="shared" si="5214"/>
        <v>0</v>
      </c>
      <c r="CW1008" s="126">
        <f t="shared" si="5215"/>
        <v>1</v>
      </c>
      <c r="CX1008" s="126" t="str">
        <f t="shared" si="5216"/>
        <v/>
      </c>
      <c r="CY1008" s="126" t="str">
        <f t="shared" si="5217"/>
        <v/>
      </c>
      <c r="CZ1008" s="126" t="str">
        <f t="shared" si="5218"/>
        <v/>
      </c>
      <c r="DA1008" s="126" t="str">
        <f t="shared" si="5219"/>
        <v/>
      </c>
      <c r="DB1008" s="126">
        <f t="shared" si="5220"/>
        <v>0</v>
      </c>
      <c r="DC1008" s="126">
        <f t="shared" si="5221"/>
        <v>1</v>
      </c>
      <c r="DD1008" s="126" t="str">
        <f t="shared" si="5222"/>
        <v/>
      </c>
      <c r="DE1008" s="126" t="str">
        <f t="shared" si="5223"/>
        <v/>
      </c>
      <c r="DF1008" s="126"/>
      <c r="DG1008" s="126">
        <f t="shared" si="5224"/>
        <v>0</v>
      </c>
      <c r="DH1008" s="126">
        <f t="shared" si="5225"/>
        <v>0</v>
      </c>
      <c r="DI1008" s="126">
        <f t="shared" si="5226"/>
        <v>0</v>
      </c>
      <c r="DJ1008" s="126">
        <f t="shared" si="5227"/>
        <v>0</v>
      </c>
      <c r="DK1008" s="126">
        <f t="shared" si="5228"/>
        <v>0</v>
      </c>
      <c r="DL1008" s="126"/>
      <c r="DM1008" s="126">
        <f t="shared" si="5229"/>
        <v>0</v>
      </c>
      <c r="DN1008" s="126" t="str">
        <f t="shared" si="5230"/>
        <v/>
      </c>
      <c r="DO1008" s="126" t="str">
        <f t="shared" si="5231"/>
        <v/>
      </c>
      <c r="DP1008" s="126" t="str">
        <f t="shared" si="5232"/>
        <v/>
      </c>
      <c r="DQ1008" s="126" t="str">
        <f t="shared" si="5233"/>
        <v/>
      </c>
      <c r="DR1008" s="126" t="str">
        <f t="shared" si="5234"/>
        <v/>
      </c>
      <c r="DS1008" s="126" t="str">
        <f t="shared" si="5235"/>
        <v/>
      </c>
      <c r="DT1008" s="126" t="str">
        <f t="shared" si="5236"/>
        <v/>
      </c>
      <c r="DU1008" s="126" t="str">
        <f t="shared" si="5237"/>
        <v/>
      </c>
      <c r="DV1008" s="126">
        <f t="shared" si="5238"/>
        <v>0</v>
      </c>
      <c r="DW1008" s="126">
        <f t="shared" si="5239"/>
        <v>0</v>
      </c>
      <c r="DX1008" s="126" t="str">
        <f t="shared" si="5240"/>
        <v/>
      </c>
      <c r="DY1008" s="126" t="str">
        <f t="shared" si="5241"/>
        <v/>
      </c>
      <c r="EA1008" s="126">
        <f t="shared" si="5242"/>
        <v>0</v>
      </c>
      <c r="EB1008" s="126">
        <f t="shared" si="5243"/>
        <v>0</v>
      </c>
      <c r="EC1008" s="126">
        <f t="shared" si="5244"/>
        <v>0</v>
      </c>
      <c r="ED1008" s="126">
        <f t="shared" si="5245"/>
        <v>0</v>
      </c>
      <c r="EF1008" s="126">
        <f t="shared" si="5246"/>
        <v>1</v>
      </c>
      <c r="EG1008" s="126">
        <f t="shared" si="5247"/>
        <v>1</v>
      </c>
      <c r="EH1008" s="126">
        <f t="shared" si="5248"/>
        <v>1</v>
      </c>
      <c r="EI1008" s="126">
        <f t="shared" si="5249"/>
        <v>1</v>
      </c>
      <c r="EK1008" s="126">
        <f t="shared" si="5250"/>
        <v>1</v>
      </c>
      <c r="EL1008" s="126">
        <f t="shared" si="5251"/>
        <v>1</v>
      </c>
      <c r="EM1008" s="126">
        <f t="shared" si="5252"/>
        <v>1</v>
      </c>
      <c r="EO1008" s="126">
        <f t="shared" si="5253"/>
        <v>1</v>
      </c>
      <c r="EP1008" s="126">
        <f t="shared" si="5254"/>
        <v>1</v>
      </c>
      <c r="EQ1008" s="126">
        <f t="shared" si="5255"/>
        <v>1</v>
      </c>
      <c r="ES1008" s="126">
        <f t="shared" si="5256"/>
        <v>1</v>
      </c>
      <c r="ET1008" s="126">
        <f t="shared" si="5257"/>
        <v>1</v>
      </c>
      <c r="EU1008" s="126">
        <f t="shared" si="5258"/>
        <v>1</v>
      </c>
      <c r="EV1008" s="126">
        <f t="shared" si="5259"/>
        <v>1</v>
      </c>
      <c r="EW1008" s="126">
        <f t="shared" si="5260"/>
        <v>0</v>
      </c>
      <c r="EY1008" s="126">
        <f t="shared" si="5261"/>
        <v>1</v>
      </c>
      <c r="EZ1008" s="126">
        <f t="shared" si="5262"/>
        <v>1</v>
      </c>
      <c r="FA1008" s="126">
        <f t="shared" si="5263"/>
        <v>1</v>
      </c>
      <c r="FC1008" s="126">
        <f t="shared" si="5264"/>
        <v>1</v>
      </c>
      <c r="FD1008" s="126">
        <f t="shared" si="5265"/>
        <v>1</v>
      </c>
      <c r="FE1008" s="126"/>
      <c r="FF1008" s="126">
        <f t="shared" si="5266"/>
        <v>0</v>
      </c>
      <c r="FG1008" s="126">
        <f t="shared" si="5267"/>
        <v>0</v>
      </c>
      <c r="FH1008" s="126">
        <f t="shared" si="5268"/>
        <v>0</v>
      </c>
      <c r="FI1008" s="126" t="str">
        <f t="shared" si="5269"/>
        <v/>
      </c>
      <c r="FJ1008" s="126" t="str">
        <f t="shared" si="5270"/>
        <v/>
      </c>
      <c r="FK1008" s="126" t="str">
        <f t="shared" si="5271"/>
        <v/>
      </c>
      <c r="FL1008" s="126" t="str">
        <f t="shared" si="5272"/>
        <v/>
      </c>
      <c r="FN1008" s="126" t="str">
        <f t="shared" si="5273"/>
        <v/>
      </c>
      <c r="FO1008" s="126" t="str">
        <f t="shared" si="5274"/>
        <v/>
      </c>
      <c r="FP1008" s="126" t="str">
        <f t="shared" si="5275"/>
        <v/>
      </c>
      <c r="FV1008" s="126">
        <f t="shared" si="5276"/>
        <v>0</v>
      </c>
      <c r="FW1008" s="126">
        <f t="shared" si="5277"/>
        <v>1</v>
      </c>
      <c r="FX1008" s="126">
        <f t="shared" si="5278"/>
        <v>1</v>
      </c>
      <c r="GA1008" s="126">
        <f t="shared" si="5279"/>
        <v>0</v>
      </c>
      <c r="GB1008" s="126">
        <f t="shared" si="5280"/>
        <v>0</v>
      </c>
      <c r="GC1008" s="126">
        <f t="shared" si="5281"/>
        <v>0</v>
      </c>
      <c r="GD1008" s="126">
        <f t="shared" si="5282"/>
        <v>0</v>
      </c>
      <c r="GE1008" s="126">
        <f t="shared" si="5283"/>
        <v>0</v>
      </c>
      <c r="GF1008" s="126">
        <f t="shared" si="5284"/>
        <v>1</v>
      </c>
      <c r="GG1008" s="126">
        <f t="shared" si="5285"/>
        <v>1</v>
      </c>
      <c r="GI1008" s="126">
        <f t="shared" si="5286"/>
        <v>0</v>
      </c>
      <c r="GK1008" s="126">
        <f t="shared" si="5287"/>
        <v>1</v>
      </c>
      <c r="GL1008" s="126">
        <f t="shared" si="5288"/>
        <v>1</v>
      </c>
      <c r="GM1008" s="126">
        <f t="shared" si="5289"/>
        <v>1</v>
      </c>
      <c r="GN1008" s="126">
        <f t="shared" si="5290"/>
        <v>1</v>
      </c>
      <c r="GO1008" s="126">
        <f t="shared" si="5291"/>
        <v>1</v>
      </c>
      <c r="GP1008" s="126">
        <f t="shared" si="5292"/>
        <v>0</v>
      </c>
      <c r="GQ1008" s="126">
        <f t="shared" si="5293"/>
        <v>0</v>
      </c>
      <c r="GS1008" s="126" t="str">
        <f t="shared" si="5294"/>
        <v/>
      </c>
      <c r="GT1008" s="126" t="str">
        <f t="shared" si="5295"/>
        <v/>
      </c>
      <c r="GU1008" s="126">
        <f t="shared" si="5296"/>
        <v>1</v>
      </c>
      <c r="GV1008" s="126">
        <f t="shared" si="5297"/>
        <v>0</v>
      </c>
      <c r="GW1008" s="126">
        <f t="shared" si="5298"/>
        <v>0</v>
      </c>
      <c r="GX1008" s="126">
        <f t="shared" si="5299"/>
        <v>0</v>
      </c>
      <c r="GY1008" s="126">
        <f t="shared" si="5300"/>
        <v>0</v>
      </c>
      <c r="GZ1008" s="126"/>
      <c r="HA1008" s="126">
        <f t="shared" si="5301"/>
        <v>0</v>
      </c>
      <c r="HB1008" s="126">
        <f t="shared" si="5302"/>
        <v>0</v>
      </c>
      <c r="HC1008" s="126">
        <f t="shared" si="5303"/>
        <v>0</v>
      </c>
      <c r="HD1008" s="126">
        <f t="shared" si="5304"/>
        <v>0</v>
      </c>
      <c r="HE1008" s="126">
        <f t="shared" si="5305"/>
        <v>0</v>
      </c>
      <c r="HF1008" s="126">
        <f t="shared" si="5306"/>
        <v>0</v>
      </c>
      <c r="HH1008" s="126">
        <f t="shared" si="5307"/>
        <v>1</v>
      </c>
      <c r="HI1008" s="126">
        <f t="shared" si="5308"/>
        <v>0</v>
      </c>
      <c r="HJ1008" s="126">
        <f t="shared" si="5309"/>
        <v>0</v>
      </c>
      <c r="HK1008" s="126">
        <f t="shared" si="5310"/>
        <v>0</v>
      </c>
      <c r="HL1008" s="126">
        <f t="shared" si="5311"/>
        <v>0</v>
      </c>
      <c r="HM1008" s="126">
        <f t="shared" si="5312"/>
        <v>0</v>
      </c>
      <c r="HO1008" s="126" t="str">
        <f t="shared" si="5313"/>
        <v/>
      </c>
      <c r="HP1008" s="126">
        <f t="shared" si="5314"/>
        <v>1</v>
      </c>
      <c r="HQ1008" s="126" t="str">
        <f t="shared" si="5315"/>
        <v/>
      </c>
      <c r="HR1008" s="122">
        <f t="shared" si="5316"/>
        <v>1</v>
      </c>
      <c r="HS1008" s="126" t="str">
        <f t="shared" si="5317"/>
        <v/>
      </c>
      <c r="HT1008" s="122">
        <f t="shared" si="5318"/>
        <v>1</v>
      </c>
      <c r="HU1008" s="122" t="str">
        <f t="shared" si="5319"/>
        <v/>
      </c>
      <c r="HV1008" s="126" t="str">
        <f t="shared" si="5320"/>
        <v/>
      </c>
      <c r="HW1008" s="126" t="str">
        <f t="shared" si="5321"/>
        <v/>
      </c>
      <c r="HX1008" s="126" t="str">
        <f t="shared" si="5322"/>
        <v/>
      </c>
      <c r="HZ1008" s="126" t="str">
        <f t="shared" si="5323"/>
        <v/>
      </c>
      <c r="IA1008" s="126">
        <f t="shared" si="5324"/>
        <v>1</v>
      </c>
      <c r="IB1008" s="126" t="str">
        <f t="shared" si="5325"/>
        <v/>
      </c>
      <c r="IC1008" s="126">
        <f t="shared" si="5326"/>
        <v>1</v>
      </c>
      <c r="ID1008" s="126" t="str">
        <f t="shared" si="5327"/>
        <v/>
      </c>
      <c r="IE1008" s="126">
        <f t="shared" si="5328"/>
        <v>1</v>
      </c>
      <c r="IF1008" s="126" t="str">
        <f t="shared" si="5329"/>
        <v/>
      </c>
      <c r="IG1008" s="126" t="str">
        <f t="shared" si="5330"/>
        <v/>
      </c>
      <c r="IH1008" s="126" t="str">
        <f t="shared" si="5331"/>
        <v/>
      </c>
      <c r="II1008" s="126" t="str">
        <f t="shared" si="5332"/>
        <v/>
      </c>
      <c r="IO1008" s="128"/>
      <c r="IP1008" s="128"/>
      <c r="IQ1008" s="127"/>
      <c r="IR1008" s="127"/>
      <c r="IX1008" s="6"/>
      <c r="IY1008" s="6"/>
      <c r="IZ1008" s="7"/>
      <c r="JA1008" s="7"/>
      <c r="JG1008" s="12"/>
      <c r="JH1008" s="12"/>
      <c r="JI1008" s="13"/>
      <c r="JJ1008" s="13"/>
      <c r="JN1008" s="6"/>
      <c r="JO1008" s="6"/>
      <c r="JQ1008" s="11"/>
      <c r="JR1008" s="11"/>
      <c r="JS1008" s="12"/>
      <c r="JT1008" s="13"/>
      <c r="JU1008" s="12"/>
      <c r="JV1008" s="12"/>
      <c r="JW1008" s="97"/>
      <c r="JX1008" s="13"/>
      <c r="JY1008" s="13"/>
      <c r="JZ1008" s="97"/>
      <c r="KA1008" s="97"/>
      <c r="KB1008" s="11"/>
      <c r="KC1008" s="11"/>
      <c r="KD1008" s="11"/>
      <c r="KE1008" s="11"/>
    </row>
    <row r="1009" spans="1:291" s="122" customFormat="1" x14ac:dyDescent="0.2">
      <c r="A1009" s="146">
        <f t="shared" si="4081"/>
        <v>1009</v>
      </c>
      <c r="C1009" s="2">
        <v>43559</v>
      </c>
      <c r="D1009" s="126">
        <v>97.694999999999993</v>
      </c>
      <c r="E1009" s="126">
        <v>97.75</v>
      </c>
      <c r="F1009" s="126">
        <v>97.77</v>
      </c>
      <c r="G1009" s="128">
        <v>106.13</v>
      </c>
      <c r="H1009" s="128">
        <v>115.155</v>
      </c>
      <c r="I1009" s="128">
        <v>123.175</v>
      </c>
      <c r="J1009" s="127">
        <v>147.22</v>
      </c>
      <c r="K1009" s="126"/>
      <c r="M1009" s="126">
        <f t="shared" si="5001"/>
        <v>97.694999999999993</v>
      </c>
      <c r="N1009" s="126">
        <f t="shared" si="5002"/>
        <v>97.75</v>
      </c>
      <c r="O1009" s="126">
        <f t="shared" si="5003"/>
        <v>97.77</v>
      </c>
      <c r="P1009" s="127">
        <f t="shared" si="5334"/>
        <v>3404.9999999999995</v>
      </c>
      <c r="Q1009" s="5">
        <f t="shared" si="5333"/>
        <v>3695.5</v>
      </c>
      <c r="R1009" s="6">
        <f t="shared" si="5335"/>
        <v>3953.4999999999995</v>
      </c>
      <c r="S1009" s="7">
        <f t="shared" si="5336"/>
        <v>4726</v>
      </c>
      <c r="V1009" s="127">
        <f t="shared" si="4983"/>
        <v>0.50000000000096634</v>
      </c>
      <c r="W1009" s="127">
        <f t="shared" si="4984"/>
        <v>0.49999999999954525</v>
      </c>
      <c r="X1009" s="127">
        <f t="shared" si="4985"/>
        <v>0.50000000000096634</v>
      </c>
      <c r="Y1009" s="127">
        <f t="shared" si="5337"/>
        <v>0.75000000000045475</v>
      </c>
      <c r="Z1009" s="126">
        <f t="shared" si="5338"/>
        <v>0.25</v>
      </c>
      <c r="AA1009" s="126">
        <f t="shared" si="5339"/>
        <v>1.5</v>
      </c>
      <c r="AB1009" s="126">
        <f t="shared" si="5340"/>
        <v>6</v>
      </c>
      <c r="AC1009" s="126"/>
      <c r="AD1009" s="126"/>
      <c r="AE1009" s="127">
        <f t="shared" si="4998"/>
        <v>0.64999997000097232</v>
      </c>
      <c r="AF1009" s="127">
        <f t="shared" si="4999"/>
        <v>0.64999996999955123</v>
      </c>
      <c r="AG1009" s="127">
        <f t="shared" si="5000"/>
        <v>0.64999997000097232</v>
      </c>
      <c r="AH1009" s="127">
        <f t="shared" si="5163"/>
        <v>1.6666666666675762</v>
      </c>
      <c r="AI1009" s="127">
        <f t="shared" si="4986"/>
        <v>1.6500000000009094</v>
      </c>
      <c r="AJ1009" s="127">
        <f t="shared" si="4987"/>
        <v>0.64999999999999991</v>
      </c>
      <c r="AK1009" s="127">
        <f t="shared" si="4988"/>
        <v>0.75</v>
      </c>
      <c r="AL1009" s="127">
        <f t="shared" si="4989"/>
        <v>0.5</v>
      </c>
      <c r="AM1009" s="127">
        <f t="shared" si="4990"/>
        <v>0.5</v>
      </c>
      <c r="AN1009" s="127">
        <f t="shared" si="4991"/>
        <v>0.89999999999999991</v>
      </c>
      <c r="AO1009" s="127">
        <f t="shared" si="4992"/>
        <v>1</v>
      </c>
      <c r="AP1009" s="127">
        <f t="shared" si="4993"/>
        <v>2.0000000000015157</v>
      </c>
      <c r="AQ1009" s="127">
        <f t="shared" si="4994"/>
        <v>0.625</v>
      </c>
      <c r="AR1009" s="127">
        <f t="shared" si="4995"/>
        <v>2.1000000000009096</v>
      </c>
      <c r="AS1009" s="127">
        <f t="shared" si="4996"/>
        <v>1.0833333333333333</v>
      </c>
      <c r="AT1009" s="127">
        <f t="shared" si="4997"/>
        <v>2.3000000000009093</v>
      </c>
      <c r="AU1009" s="126"/>
      <c r="AX1009" s="11">
        <f t="shared" si="5171"/>
        <v>-0.50000000000096634</v>
      </c>
      <c r="AY1009" s="11">
        <f t="shared" si="5172"/>
        <v>-0.49999999999954525</v>
      </c>
      <c r="AZ1009" s="11">
        <f t="shared" si="5173"/>
        <v>-0.50000000000096634</v>
      </c>
      <c r="BA1009" s="11">
        <f t="shared" si="5174"/>
        <v>-0.75000000000045475</v>
      </c>
      <c r="BB1009" s="11">
        <f t="shared" si="5175"/>
        <v>0.25</v>
      </c>
      <c r="BC1009" s="12">
        <f t="shared" si="5176"/>
        <v>1.5</v>
      </c>
      <c r="BD1009" s="13">
        <f t="shared" si="5177"/>
        <v>6</v>
      </c>
      <c r="BF1009" s="11">
        <f t="shared" si="5178"/>
        <v>0.99999999999994316</v>
      </c>
      <c r="BG1009" s="11">
        <f t="shared" si="5179"/>
        <v>-0.64999997000097232</v>
      </c>
      <c r="BH1009" s="11">
        <f t="shared" si="5180"/>
        <v>-0.64999996999955123</v>
      </c>
      <c r="BI1009" s="11">
        <f t="shared" si="5181"/>
        <v>-0.64999997000097232</v>
      </c>
      <c r="BJ1009" s="11">
        <f t="shared" si="5182"/>
        <v>-1.6666666666675762</v>
      </c>
      <c r="BK1009" s="11">
        <f t="shared" si="5183"/>
        <v>-1.6500000000009094</v>
      </c>
      <c r="BL1009" s="11">
        <f t="shared" si="5184"/>
        <v>-0.64999999999999991</v>
      </c>
      <c r="BM1009" s="11">
        <f t="shared" si="5185"/>
        <v>-0.75</v>
      </c>
      <c r="BN1009" s="11">
        <f t="shared" si="5186"/>
        <v>-0.5</v>
      </c>
      <c r="BO1009" s="11">
        <f t="shared" si="5187"/>
        <v>-0.5</v>
      </c>
      <c r="BP1009" s="11">
        <f t="shared" si="5188"/>
        <v>-0.89999999999999991</v>
      </c>
      <c r="BQ1009" s="126">
        <v>1</v>
      </c>
      <c r="BR1009" s="11">
        <f t="shared" si="5189"/>
        <v>2.0000000000015157</v>
      </c>
      <c r="BS1009" s="11">
        <f t="shared" si="5190"/>
        <v>0.625</v>
      </c>
      <c r="BT1009" s="11">
        <f t="shared" si="5191"/>
        <v>-2.1000000000009096</v>
      </c>
      <c r="BU1009" s="11">
        <f t="shared" si="5192"/>
        <v>-1.0833333333333333</v>
      </c>
      <c r="BV1009" s="11">
        <f t="shared" si="5193"/>
        <v>-2.3000000000009093</v>
      </c>
      <c r="BY1009" s="126"/>
      <c r="BZ1009" s="126"/>
      <c r="CA1009" s="122">
        <f t="shared" si="5194"/>
        <v>-1.0833333333333333</v>
      </c>
      <c r="CB1009" s="126">
        <f t="shared" si="5195"/>
        <v>1</v>
      </c>
      <c r="CC1009" s="126">
        <f t="shared" si="5196"/>
        <v>0</v>
      </c>
      <c r="CD1009" s="126">
        <f t="shared" si="5197"/>
        <v>0</v>
      </c>
      <c r="CE1009" s="126">
        <f t="shared" si="5198"/>
        <v>0</v>
      </c>
      <c r="CF1009" s="126">
        <f t="shared" si="5199"/>
        <v>0</v>
      </c>
      <c r="CG1009" s="126" t="str">
        <f t="shared" si="5200"/>
        <v/>
      </c>
      <c r="CH1009" s="126">
        <f t="shared" si="5201"/>
        <v>1</v>
      </c>
      <c r="CI1009" s="126">
        <f t="shared" si="5202"/>
        <v>1</v>
      </c>
      <c r="CJ1009" s="126" t="str">
        <f t="shared" si="5203"/>
        <v/>
      </c>
      <c r="CK1009" s="126" t="str">
        <f t="shared" si="5204"/>
        <v/>
      </c>
      <c r="CL1009" s="126">
        <f t="shared" si="5205"/>
        <v>1</v>
      </c>
      <c r="CM1009" s="126">
        <f t="shared" si="5206"/>
        <v>1</v>
      </c>
      <c r="CN1009" s="126">
        <f t="shared" si="5207"/>
        <v>1</v>
      </c>
      <c r="CO1009" s="126" t="str">
        <f t="shared" si="5208"/>
        <v/>
      </c>
      <c r="CP1009" s="126">
        <f t="shared" si="5209"/>
        <v>1</v>
      </c>
      <c r="CQ1009" s="126" t="str">
        <f t="shared" si="5210"/>
        <v/>
      </c>
      <c r="CR1009" s="126"/>
      <c r="CS1009" s="126">
        <f t="shared" si="5211"/>
        <v>1</v>
      </c>
      <c r="CT1009" s="126">
        <f t="shared" si="5212"/>
        <v>0</v>
      </c>
      <c r="CU1009" s="126">
        <f t="shared" si="5213"/>
        <v>0</v>
      </c>
      <c r="CV1009" s="126">
        <f t="shared" si="5214"/>
        <v>0</v>
      </c>
      <c r="CW1009" s="126">
        <f t="shared" si="5215"/>
        <v>1</v>
      </c>
      <c r="CX1009" s="126" t="str">
        <f t="shared" si="5216"/>
        <v/>
      </c>
      <c r="CY1009" s="126" t="str">
        <f t="shared" si="5217"/>
        <v/>
      </c>
      <c r="CZ1009" s="126" t="str">
        <f t="shared" si="5218"/>
        <v/>
      </c>
      <c r="DA1009" s="126" t="str">
        <f t="shared" si="5219"/>
        <v/>
      </c>
      <c r="DB1009" s="126">
        <f t="shared" si="5220"/>
        <v>0</v>
      </c>
      <c r="DC1009" s="126">
        <f t="shared" si="5221"/>
        <v>1</v>
      </c>
      <c r="DD1009" s="126" t="str">
        <f t="shared" si="5222"/>
        <v/>
      </c>
      <c r="DE1009" s="126" t="str">
        <f t="shared" si="5223"/>
        <v/>
      </c>
      <c r="DF1009" s="126"/>
      <c r="DG1009" s="126">
        <f t="shared" si="5224"/>
        <v>1</v>
      </c>
      <c r="DH1009" s="126">
        <f t="shared" si="5225"/>
        <v>0</v>
      </c>
      <c r="DI1009" s="126">
        <f t="shared" si="5226"/>
        <v>0</v>
      </c>
      <c r="DJ1009" s="126">
        <f t="shared" si="5227"/>
        <v>0</v>
      </c>
      <c r="DK1009" s="126">
        <f t="shared" si="5228"/>
        <v>0</v>
      </c>
      <c r="DL1009" s="126"/>
      <c r="DM1009" s="126">
        <f t="shared" si="5229"/>
        <v>1</v>
      </c>
      <c r="DN1009" s="126" t="str">
        <f t="shared" si="5230"/>
        <v/>
      </c>
      <c r="DO1009" s="126" t="str">
        <f t="shared" si="5231"/>
        <v/>
      </c>
      <c r="DP1009" s="126" t="str">
        <f t="shared" si="5232"/>
        <v/>
      </c>
      <c r="DQ1009" s="126" t="str">
        <f t="shared" si="5233"/>
        <v/>
      </c>
      <c r="DR1009" s="126" t="str">
        <f t="shared" si="5234"/>
        <v/>
      </c>
      <c r="DS1009" s="126" t="str">
        <f t="shared" si="5235"/>
        <v/>
      </c>
      <c r="DT1009" s="126" t="str">
        <f t="shared" si="5236"/>
        <v/>
      </c>
      <c r="DU1009" s="126" t="str">
        <f t="shared" si="5237"/>
        <v/>
      </c>
      <c r="DV1009" s="126">
        <f t="shared" si="5238"/>
        <v>0</v>
      </c>
      <c r="DW1009" s="126">
        <f t="shared" si="5239"/>
        <v>0</v>
      </c>
      <c r="DX1009" s="126" t="str">
        <f t="shared" si="5240"/>
        <v/>
      </c>
      <c r="DY1009" s="126" t="str">
        <f t="shared" si="5241"/>
        <v/>
      </c>
      <c r="EA1009" s="126">
        <f t="shared" si="5242"/>
        <v>1</v>
      </c>
      <c r="EB1009" s="126">
        <f t="shared" si="5243"/>
        <v>0</v>
      </c>
      <c r="EC1009" s="126">
        <f t="shared" si="5244"/>
        <v>0</v>
      </c>
      <c r="ED1009" s="126">
        <f t="shared" si="5245"/>
        <v>0</v>
      </c>
      <c r="EF1009" s="126">
        <f t="shared" si="5246"/>
        <v>0</v>
      </c>
      <c r="EG1009" s="126">
        <f t="shared" si="5247"/>
        <v>1</v>
      </c>
      <c r="EH1009" s="126">
        <f t="shared" si="5248"/>
        <v>1</v>
      </c>
      <c r="EI1009" s="126">
        <f t="shared" si="5249"/>
        <v>1</v>
      </c>
      <c r="EK1009" s="126">
        <f t="shared" si="5250"/>
        <v>0</v>
      </c>
      <c r="EL1009" s="126">
        <f t="shared" si="5251"/>
        <v>0</v>
      </c>
      <c r="EM1009" s="126">
        <f t="shared" si="5252"/>
        <v>0</v>
      </c>
      <c r="EO1009" s="126">
        <f t="shared" si="5253"/>
        <v>0</v>
      </c>
      <c r="EP1009" s="126">
        <f t="shared" si="5254"/>
        <v>1</v>
      </c>
      <c r="EQ1009" s="126">
        <f t="shared" si="5255"/>
        <v>1</v>
      </c>
      <c r="ES1009" s="126">
        <f t="shared" si="5256"/>
        <v>0</v>
      </c>
      <c r="ET1009" s="126">
        <f t="shared" si="5257"/>
        <v>1</v>
      </c>
      <c r="EU1009" s="126">
        <f t="shared" si="5258"/>
        <v>1</v>
      </c>
      <c r="EV1009" s="126">
        <f t="shared" si="5259"/>
        <v>1</v>
      </c>
      <c r="EW1009" s="126">
        <f t="shared" si="5260"/>
        <v>0</v>
      </c>
      <c r="EY1009" s="126">
        <f t="shared" si="5261"/>
        <v>0</v>
      </c>
      <c r="EZ1009" s="126">
        <f t="shared" si="5262"/>
        <v>1</v>
      </c>
      <c r="FA1009" s="126">
        <f t="shared" si="5263"/>
        <v>1</v>
      </c>
      <c r="FC1009" s="126">
        <f t="shared" si="5264"/>
        <v>1</v>
      </c>
      <c r="FD1009" s="126">
        <f t="shared" si="5265"/>
        <v>1</v>
      </c>
      <c r="FE1009" s="126"/>
      <c r="FF1009" s="126">
        <f t="shared" si="5266"/>
        <v>1</v>
      </c>
      <c r="FG1009" s="126">
        <f t="shared" si="5267"/>
        <v>1</v>
      </c>
      <c r="FH1009" s="126">
        <f t="shared" si="5268"/>
        <v>1</v>
      </c>
      <c r="FI1009" s="126">
        <f t="shared" si="5269"/>
        <v>0</v>
      </c>
      <c r="FJ1009" s="126">
        <f t="shared" si="5270"/>
        <v>0</v>
      </c>
      <c r="FK1009" s="126">
        <f t="shared" si="5271"/>
        <v>0</v>
      </c>
      <c r="FL1009" s="126">
        <f t="shared" si="5272"/>
        <v>1</v>
      </c>
      <c r="FN1009" s="126" t="str">
        <f t="shared" si="5273"/>
        <v/>
      </c>
      <c r="FO1009" s="126" t="str">
        <f t="shared" si="5274"/>
        <v/>
      </c>
      <c r="FP1009" s="126" t="str">
        <f t="shared" si="5275"/>
        <v/>
      </c>
      <c r="FV1009" s="126">
        <f t="shared" si="5276"/>
        <v>1</v>
      </c>
      <c r="FW1009" s="126">
        <f t="shared" si="5277"/>
        <v>0</v>
      </c>
      <c r="FX1009" s="126">
        <f t="shared" si="5278"/>
        <v>0</v>
      </c>
      <c r="GA1009" s="126">
        <f t="shared" si="5279"/>
        <v>0</v>
      </c>
      <c r="GB1009" s="126">
        <f t="shared" si="5280"/>
        <v>1</v>
      </c>
      <c r="GC1009" s="126">
        <f t="shared" si="5281"/>
        <v>1</v>
      </c>
      <c r="GD1009" s="126">
        <f t="shared" si="5282"/>
        <v>1</v>
      </c>
      <c r="GE1009" s="126">
        <f t="shared" si="5283"/>
        <v>0</v>
      </c>
      <c r="GF1009" s="126">
        <f t="shared" si="5284"/>
        <v>0</v>
      </c>
      <c r="GG1009" s="126">
        <f t="shared" si="5285"/>
        <v>0</v>
      </c>
      <c r="GI1009" s="126">
        <f t="shared" si="5286"/>
        <v>1</v>
      </c>
      <c r="GK1009" s="126">
        <f t="shared" si="5287"/>
        <v>0</v>
      </c>
      <c r="GL1009" s="126">
        <f t="shared" si="5288"/>
        <v>1</v>
      </c>
      <c r="GM1009" s="126">
        <f t="shared" si="5289"/>
        <v>1</v>
      </c>
      <c r="GN1009" s="126">
        <f t="shared" si="5290"/>
        <v>1</v>
      </c>
      <c r="GO1009" s="126">
        <f t="shared" si="5291"/>
        <v>0</v>
      </c>
      <c r="GP1009" s="126">
        <f t="shared" si="5292"/>
        <v>0</v>
      </c>
      <c r="GQ1009" s="126">
        <f t="shared" si="5293"/>
        <v>0</v>
      </c>
      <c r="GS1009" s="126" t="str">
        <f t="shared" si="5294"/>
        <v/>
      </c>
      <c r="GT1009" s="126" t="str">
        <f t="shared" si="5295"/>
        <v/>
      </c>
      <c r="GU1009" s="126">
        <f t="shared" si="5296"/>
        <v>0</v>
      </c>
      <c r="GV1009" s="126">
        <f t="shared" si="5297"/>
        <v>0</v>
      </c>
      <c r="GW1009" s="126">
        <f t="shared" si="5298"/>
        <v>0</v>
      </c>
      <c r="GX1009" s="126">
        <f t="shared" si="5299"/>
        <v>0</v>
      </c>
      <c r="GY1009" s="126">
        <f t="shared" si="5300"/>
        <v>0</v>
      </c>
      <c r="GZ1009" s="126"/>
      <c r="HA1009" s="126">
        <f t="shared" si="5301"/>
        <v>0</v>
      </c>
      <c r="HB1009" s="126">
        <f t="shared" si="5302"/>
        <v>0</v>
      </c>
      <c r="HC1009" s="126">
        <f t="shared" si="5303"/>
        <v>0</v>
      </c>
      <c r="HD1009" s="126">
        <f t="shared" si="5304"/>
        <v>0</v>
      </c>
      <c r="HE1009" s="126">
        <f t="shared" si="5305"/>
        <v>0</v>
      </c>
      <c r="HF1009" s="126">
        <f t="shared" si="5306"/>
        <v>0</v>
      </c>
      <c r="HH1009" s="126">
        <f t="shared" si="5307"/>
        <v>0</v>
      </c>
      <c r="HI1009" s="126">
        <f t="shared" si="5308"/>
        <v>0</v>
      </c>
      <c r="HJ1009" s="126">
        <f t="shared" si="5309"/>
        <v>0</v>
      </c>
      <c r="HK1009" s="126">
        <f t="shared" si="5310"/>
        <v>0</v>
      </c>
      <c r="HL1009" s="126">
        <f t="shared" si="5311"/>
        <v>0</v>
      </c>
      <c r="HM1009" s="126">
        <f t="shared" si="5312"/>
        <v>0</v>
      </c>
      <c r="HO1009" s="126">
        <f t="shared" si="5313"/>
        <v>1</v>
      </c>
      <c r="HP1009" s="126" t="str">
        <f t="shared" si="5314"/>
        <v/>
      </c>
      <c r="HQ1009" s="126" t="str">
        <f t="shared" si="5315"/>
        <v/>
      </c>
      <c r="HR1009" s="122" t="str">
        <f t="shared" si="5316"/>
        <v/>
      </c>
      <c r="HS1009" s="126" t="str">
        <f t="shared" si="5317"/>
        <v/>
      </c>
      <c r="HT1009" s="122" t="str">
        <f t="shared" si="5318"/>
        <v/>
      </c>
      <c r="HU1009" s="122" t="str">
        <f t="shared" si="5319"/>
        <v/>
      </c>
      <c r="HV1009" s="126" t="str">
        <f t="shared" si="5320"/>
        <v/>
      </c>
      <c r="HW1009" s="126" t="str">
        <f t="shared" si="5321"/>
        <v/>
      </c>
      <c r="HX1009" s="126" t="str">
        <f t="shared" si="5322"/>
        <v/>
      </c>
      <c r="HZ1009" s="126">
        <f t="shared" si="5323"/>
        <v>1</v>
      </c>
      <c r="IA1009" s="126" t="str">
        <f t="shared" si="5324"/>
        <v/>
      </c>
      <c r="IB1009" s="126" t="str">
        <f t="shared" si="5325"/>
        <v/>
      </c>
      <c r="IC1009" s="126" t="str">
        <f t="shared" si="5326"/>
        <v/>
      </c>
      <c r="ID1009" s="126" t="str">
        <f t="shared" si="5327"/>
        <v/>
      </c>
      <c r="IE1009" s="126" t="str">
        <f t="shared" si="5328"/>
        <v/>
      </c>
      <c r="IF1009" s="126" t="str">
        <f t="shared" si="5329"/>
        <v/>
      </c>
      <c r="IG1009" s="126" t="str">
        <f t="shared" si="5330"/>
        <v/>
      </c>
      <c r="IH1009" s="126" t="str">
        <f t="shared" si="5331"/>
        <v/>
      </c>
      <c r="II1009" s="126" t="str">
        <f t="shared" si="5332"/>
        <v/>
      </c>
      <c r="IO1009" s="128"/>
      <c r="IP1009" s="128"/>
      <c r="IQ1009" s="127"/>
      <c r="IR1009" s="127"/>
      <c r="IX1009" s="6"/>
      <c r="IY1009" s="6"/>
      <c r="IZ1009" s="7"/>
      <c r="JA1009" s="7"/>
      <c r="JG1009" s="12"/>
      <c r="JH1009" s="12"/>
      <c r="JI1009" s="13"/>
      <c r="JJ1009" s="13"/>
      <c r="JN1009" s="6"/>
      <c r="JO1009" s="6"/>
      <c r="JQ1009" s="11"/>
      <c r="JR1009" s="11"/>
      <c r="JS1009" s="12"/>
      <c r="JT1009" s="13"/>
      <c r="JU1009" s="12"/>
      <c r="JV1009" s="12"/>
      <c r="JW1009" s="97"/>
      <c r="JX1009" s="13"/>
      <c r="JY1009" s="13"/>
      <c r="JZ1009" s="97"/>
      <c r="KA1009" s="97"/>
      <c r="KB1009" s="11"/>
      <c r="KC1009" s="11"/>
      <c r="KD1009" s="11"/>
      <c r="KE1009" s="11"/>
    </row>
    <row r="1010" spans="1:291" s="122" customFormat="1" x14ac:dyDescent="0.2">
      <c r="A1010" s="146">
        <f t="shared" si="4081"/>
        <v>1010</v>
      </c>
      <c r="C1010" s="2">
        <v>43560</v>
      </c>
      <c r="D1010" s="126">
        <v>97.7</v>
      </c>
      <c r="E1010" s="126">
        <v>97.754999999999995</v>
      </c>
      <c r="F1010" s="126">
        <v>97.775000000000006</v>
      </c>
      <c r="G1010" s="128">
        <v>106.125</v>
      </c>
      <c r="H1010" s="128">
        <v>115.157</v>
      </c>
      <c r="I1010" s="128">
        <v>123.19</v>
      </c>
      <c r="J1010" s="127">
        <v>147.30000000000001</v>
      </c>
      <c r="K1010" s="126"/>
      <c r="M1010" s="126">
        <f t="shared" si="5001"/>
        <v>97.7</v>
      </c>
      <c r="N1010" s="126">
        <f t="shared" si="5002"/>
        <v>97.754999999999995</v>
      </c>
      <c r="O1010" s="126">
        <f t="shared" si="5003"/>
        <v>97.775000000000006</v>
      </c>
      <c r="P1010" s="127">
        <f t="shared" si="5334"/>
        <v>3404.5</v>
      </c>
      <c r="Q1010" s="5">
        <f t="shared" si="5333"/>
        <v>3695.7499999999995</v>
      </c>
      <c r="R1010" s="6">
        <f t="shared" si="5335"/>
        <v>3955</v>
      </c>
      <c r="S1010" s="7">
        <f t="shared" si="5336"/>
        <v>4734.0000000000009</v>
      </c>
      <c r="V1010" s="127">
        <f t="shared" si="4983"/>
        <v>0.50000000000096634</v>
      </c>
      <c r="W1010" s="127">
        <f t="shared" si="4984"/>
        <v>0.49999999999954525</v>
      </c>
      <c r="X1010" s="127">
        <f t="shared" si="4985"/>
        <v>0.50000000000096634</v>
      </c>
      <c r="Y1010" s="127">
        <f t="shared" si="5337"/>
        <v>0.49999999999954525</v>
      </c>
      <c r="Z1010" s="126">
        <f t="shared" si="5338"/>
        <v>0.24999999999954525</v>
      </c>
      <c r="AA1010" s="126">
        <f t="shared" si="5339"/>
        <v>1.5000000000004547</v>
      </c>
      <c r="AB1010" s="126">
        <f t="shared" si="5340"/>
        <v>8.0000000000009095</v>
      </c>
      <c r="AC1010" s="126"/>
      <c r="AD1010" s="126"/>
      <c r="AE1010" s="127">
        <f t="shared" si="4998"/>
        <v>0.35000003000123314</v>
      </c>
      <c r="AF1010" s="127">
        <f t="shared" si="4999"/>
        <v>0.35000002999981206</v>
      </c>
      <c r="AG1010" s="127">
        <f t="shared" si="5000"/>
        <v>0.35000003000123314</v>
      </c>
      <c r="AH1010" s="127">
        <f t="shared" si="5163"/>
        <v>1.1666666666654539</v>
      </c>
      <c r="AI1010" s="127">
        <f t="shared" si="4986"/>
        <v>1.1499999999988177</v>
      </c>
      <c r="AJ1010" s="127">
        <f t="shared" si="4987"/>
        <v>0.65000000000072755</v>
      </c>
      <c r="AK1010" s="127">
        <f t="shared" si="4988"/>
        <v>0.75000000000075784</v>
      </c>
      <c r="AL1010" s="127">
        <f t="shared" si="4989"/>
        <v>0.50000000000068212</v>
      </c>
      <c r="AM1010" s="127">
        <f t="shared" si="4990"/>
        <v>1.1666666666665151</v>
      </c>
      <c r="AN1010" s="127">
        <f t="shared" si="4991"/>
        <v>1.6999999999999091</v>
      </c>
      <c r="AO1010" s="127">
        <f t="shared" si="4992"/>
        <v>1</v>
      </c>
      <c r="AP1010" s="127">
        <f t="shared" si="4993"/>
        <v>1.1666666666639385</v>
      </c>
      <c r="AQ1010" s="127">
        <f t="shared" si="4994"/>
        <v>4.1666666665378216E-2</v>
      </c>
      <c r="AR1010" s="127">
        <f t="shared" si="4995"/>
        <v>1.5999999999992724</v>
      </c>
      <c r="AS1010" s="127">
        <f t="shared" si="4996"/>
        <v>1.5277777777784347</v>
      </c>
      <c r="AT1010" s="127">
        <f t="shared" si="4997"/>
        <v>2.0666666666658786</v>
      </c>
      <c r="AU1010" s="126"/>
      <c r="AX1010" s="11">
        <f t="shared" si="5171"/>
        <v>0.50000000000096634</v>
      </c>
      <c r="AY1010" s="11">
        <f t="shared" si="5172"/>
        <v>0.49999999999954525</v>
      </c>
      <c r="AZ1010" s="11">
        <f t="shared" si="5173"/>
        <v>0.50000000000096634</v>
      </c>
      <c r="BA1010" s="11">
        <f t="shared" si="5174"/>
        <v>-0.49999999999954525</v>
      </c>
      <c r="BB1010" s="11">
        <f t="shared" si="5175"/>
        <v>0.24999999999954525</v>
      </c>
      <c r="BC1010" s="12">
        <f t="shared" si="5176"/>
        <v>1.5000000000004547</v>
      </c>
      <c r="BD1010" s="13">
        <f t="shared" si="5177"/>
        <v>8.0000000000009095</v>
      </c>
      <c r="BF1010" s="11">
        <f t="shared" si="5178"/>
        <v>1.5000000000000568</v>
      </c>
      <c r="BG1010" s="11">
        <f t="shared" si="5179"/>
        <v>0.35000003000123314</v>
      </c>
      <c r="BH1010" s="11">
        <f t="shared" si="5180"/>
        <v>0.35000002999981206</v>
      </c>
      <c r="BI1010" s="11">
        <f t="shared" si="5181"/>
        <v>0.35000003000123314</v>
      </c>
      <c r="BJ1010" s="11">
        <f t="shared" si="5182"/>
        <v>-1.1666666666654539</v>
      </c>
      <c r="BK1010" s="11">
        <f t="shared" si="5183"/>
        <v>-1.1499999999988177</v>
      </c>
      <c r="BL1010" s="11">
        <f t="shared" si="5184"/>
        <v>-0.65000000000072755</v>
      </c>
      <c r="BM1010" s="11">
        <f t="shared" si="5185"/>
        <v>-0.75000000000075784</v>
      </c>
      <c r="BN1010" s="11">
        <f t="shared" si="5186"/>
        <v>-0.50000000000068212</v>
      </c>
      <c r="BO1010" s="11">
        <f t="shared" si="5187"/>
        <v>-1.1666666666665151</v>
      </c>
      <c r="BP1010" s="11">
        <f t="shared" si="5188"/>
        <v>-1.6999999999999091</v>
      </c>
      <c r="BQ1010" s="126">
        <v>1</v>
      </c>
      <c r="BR1010" s="11">
        <f t="shared" si="5189"/>
        <v>1.1666666666639385</v>
      </c>
      <c r="BS1010" s="11">
        <f t="shared" si="5190"/>
        <v>-4.1666666665378216E-2</v>
      </c>
      <c r="BT1010" s="11">
        <f t="shared" si="5191"/>
        <v>-1.5999999999992724</v>
      </c>
      <c r="BU1010" s="11">
        <f t="shared" si="5192"/>
        <v>-1.5277777777784347</v>
      </c>
      <c r="BV1010" s="11">
        <f t="shared" si="5193"/>
        <v>-2.0666666666658786</v>
      </c>
      <c r="BY1010" s="126"/>
      <c r="BZ1010" s="126"/>
      <c r="CA1010" s="122">
        <f t="shared" si="5194"/>
        <v>-1.5277777777784347</v>
      </c>
      <c r="CB1010" s="126">
        <f t="shared" si="5195"/>
        <v>1</v>
      </c>
      <c r="CC1010" s="126">
        <f t="shared" si="5196"/>
        <v>0</v>
      </c>
      <c r="CD1010" s="126">
        <f t="shared" si="5197"/>
        <v>0</v>
      </c>
      <c r="CE1010" s="126">
        <f t="shared" si="5198"/>
        <v>0</v>
      </c>
      <c r="CF1010" s="126">
        <f t="shared" si="5199"/>
        <v>0</v>
      </c>
      <c r="CG1010" s="126" t="str">
        <f t="shared" si="5200"/>
        <v/>
      </c>
      <c r="CH1010" s="126">
        <f t="shared" si="5201"/>
        <v>1</v>
      </c>
      <c r="CI1010" s="126">
        <f t="shared" si="5202"/>
        <v>1</v>
      </c>
      <c r="CJ1010" s="126" t="str">
        <f t="shared" si="5203"/>
        <v/>
      </c>
      <c r="CK1010" s="126" t="str">
        <f t="shared" si="5204"/>
        <v/>
      </c>
      <c r="CL1010" s="126">
        <f t="shared" si="5205"/>
        <v>1</v>
      </c>
      <c r="CM1010" s="126">
        <f t="shared" si="5206"/>
        <v>1</v>
      </c>
      <c r="CN1010" s="126">
        <f t="shared" si="5207"/>
        <v>1</v>
      </c>
      <c r="CO1010" s="126" t="str">
        <f t="shared" si="5208"/>
        <v/>
      </c>
      <c r="CP1010" s="126">
        <f t="shared" si="5209"/>
        <v>1</v>
      </c>
      <c r="CQ1010" s="126" t="str">
        <f t="shared" si="5210"/>
        <v/>
      </c>
      <c r="CR1010" s="126"/>
      <c r="CS1010" s="126">
        <f t="shared" si="5211"/>
        <v>1</v>
      </c>
      <c r="CT1010" s="126">
        <f t="shared" si="5212"/>
        <v>0</v>
      </c>
      <c r="CU1010" s="126">
        <f t="shared" si="5213"/>
        <v>0</v>
      </c>
      <c r="CV1010" s="126">
        <f t="shared" si="5214"/>
        <v>0</v>
      </c>
      <c r="CW1010" s="126">
        <f t="shared" si="5215"/>
        <v>1</v>
      </c>
      <c r="CX1010" s="126" t="str">
        <f t="shared" si="5216"/>
        <v/>
      </c>
      <c r="CY1010" s="126" t="str">
        <f t="shared" si="5217"/>
        <v/>
      </c>
      <c r="CZ1010" s="126" t="str">
        <f t="shared" si="5218"/>
        <v/>
      </c>
      <c r="DA1010" s="126" t="str">
        <f t="shared" si="5219"/>
        <v/>
      </c>
      <c r="DB1010" s="126">
        <f t="shared" si="5220"/>
        <v>0</v>
      </c>
      <c r="DC1010" s="126">
        <f t="shared" si="5221"/>
        <v>1</v>
      </c>
      <c r="DD1010" s="126" t="str">
        <f t="shared" si="5222"/>
        <v/>
      </c>
      <c r="DE1010" s="126" t="str">
        <f t="shared" si="5223"/>
        <v/>
      </c>
      <c r="DF1010" s="126"/>
      <c r="DG1010" s="126">
        <f t="shared" si="5224"/>
        <v>1</v>
      </c>
      <c r="DH1010" s="126">
        <f t="shared" si="5225"/>
        <v>0</v>
      </c>
      <c r="DI1010" s="126">
        <f t="shared" si="5226"/>
        <v>0</v>
      </c>
      <c r="DJ1010" s="126">
        <f t="shared" si="5227"/>
        <v>0</v>
      </c>
      <c r="DK1010" s="126">
        <f t="shared" si="5228"/>
        <v>0</v>
      </c>
      <c r="DL1010" s="126"/>
      <c r="DM1010" s="126">
        <f t="shared" si="5229"/>
        <v>1</v>
      </c>
      <c r="DN1010" s="126" t="str">
        <f t="shared" si="5230"/>
        <v/>
      </c>
      <c r="DO1010" s="126" t="str">
        <f t="shared" si="5231"/>
        <v/>
      </c>
      <c r="DP1010" s="126" t="str">
        <f t="shared" si="5232"/>
        <v/>
      </c>
      <c r="DQ1010" s="126" t="str">
        <f t="shared" si="5233"/>
        <v/>
      </c>
      <c r="DR1010" s="126" t="str">
        <f t="shared" si="5234"/>
        <v/>
      </c>
      <c r="DS1010" s="126" t="str">
        <f t="shared" si="5235"/>
        <v/>
      </c>
      <c r="DT1010" s="126" t="str">
        <f t="shared" si="5236"/>
        <v/>
      </c>
      <c r="DU1010" s="126" t="str">
        <f t="shared" si="5237"/>
        <v/>
      </c>
      <c r="DV1010" s="126">
        <f t="shared" si="5238"/>
        <v>0</v>
      </c>
      <c r="DW1010" s="126">
        <f t="shared" si="5239"/>
        <v>0</v>
      </c>
      <c r="DX1010" s="126" t="str">
        <f t="shared" si="5240"/>
        <v/>
      </c>
      <c r="DY1010" s="126" t="str">
        <f t="shared" si="5241"/>
        <v/>
      </c>
      <c r="EA1010" s="126">
        <f t="shared" si="5242"/>
        <v>1</v>
      </c>
      <c r="EB1010" s="126">
        <f t="shared" si="5243"/>
        <v>0</v>
      </c>
      <c r="EC1010" s="126">
        <f t="shared" si="5244"/>
        <v>0</v>
      </c>
      <c r="ED1010" s="126">
        <f t="shared" si="5245"/>
        <v>0</v>
      </c>
      <c r="EF1010" s="126">
        <f t="shared" si="5246"/>
        <v>1</v>
      </c>
      <c r="EG1010" s="126">
        <f t="shared" si="5247"/>
        <v>0</v>
      </c>
      <c r="EH1010" s="126">
        <f t="shared" si="5248"/>
        <v>0</v>
      </c>
      <c r="EI1010" s="126">
        <f t="shared" si="5249"/>
        <v>0</v>
      </c>
      <c r="EK1010" s="126">
        <f t="shared" si="5250"/>
        <v>0</v>
      </c>
      <c r="EL1010" s="126">
        <f t="shared" si="5251"/>
        <v>0</v>
      </c>
      <c r="EM1010" s="126">
        <f t="shared" si="5252"/>
        <v>0</v>
      </c>
      <c r="EO1010" s="126">
        <f t="shared" si="5253"/>
        <v>0</v>
      </c>
      <c r="EP1010" s="126">
        <f t="shared" si="5254"/>
        <v>1</v>
      </c>
      <c r="EQ1010" s="126">
        <f t="shared" si="5255"/>
        <v>1</v>
      </c>
      <c r="ES1010" s="126">
        <f t="shared" si="5256"/>
        <v>0</v>
      </c>
      <c r="ET1010" s="126">
        <f t="shared" si="5257"/>
        <v>1</v>
      </c>
      <c r="EU1010" s="126">
        <f t="shared" si="5258"/>
        <v>1</v>
      </c>
      <c r="EV1010" s="126">
        <f t="shared" si="5259"/>
        <v>1</v>
      </c>
      <c r="EW1010" s="126">
        <f t="shared" si="5260"/>
        <v>0</v>
      </c>
      <c r="EY1010" s="126">
        <f t="shared" si="5261"/>
        <v>0</v>
      </c>
      <c r="EZ1010" s="126">
        <f t="shared" si="5262"/>
        <v>1</v>
      </c>
      <c r="FA1010" s="126">
        <f t="shared" si="5263"/>
        <v>1</v>
      </c>
      <c r="FC1010" s="126">
        <f t="shared" si="5264"/>
        <v>1</v>
      </c>
      <c r="FD1010" s="126">
        <f t="shared" si="5265"/>
        <v>1</v>
      </c>
      <c r="FE1010" s="126"/>
      <c r="FF1010" s="126">
        <f t="shared" si="5266"/>
        <v>1</v>
      </c>
      <c r="FG1010" s="126">
        <f t="shared" si="5267"/>
        <v>1</v>
      </c>
      <c r="FH1010" s="126">
        <f t="shared" si="5268"/>
        <v>1</v>
      </c>
      <c r="FI1010" s="126">
        <f t="shared" si="5269"/>
        <v>0</v>
      </c>
      <c r="FJ1010" s="126">
        <f t="shared" si="5270"/>
        <v>0</v>
      </c>
      <c r="FK1010" s="126">
        <f t="shared" si="5271"/>
        <v>0</v>
      </c>
      <c r="FL1010" s="126">
        <f t="shared" si="5272"/>
        <v>1</v>
      </c>
      <c r="FN1010" s="126" t="str">
        <f t="shared" si="5273"/>
        <v/>
      </c>
      <c r="FO1010" s="126" t="str">
        <f t="shared" si="5274"/>
        <v/>
      </c>
      <c r="FP1010" s="126" t="str">
        <f t="shared" si="5275"/>
        <v/>
      </c>
      <c r="FV1010" s="126">
        <f t="shared" si="5276"/>
        <v>1</v>
      </c>
      <c r="FW1010" s="126">
        <f t="shared" si="5277"/>
        <v>1</v>
      </c>
      <c r="FX1010" s="126">
        <f t="shared" si="5278"/>
        <v>1</v>
      </c>
      <c r="GA1010" s="126">
        <f t="shared" si="5279"/>
        <v>0</v>
      </c>
      <c r="GB1010" s="126">
        <f t="shared" si="5280"/>
        <v>1</v>
      </c>
      <c r="GC1010" s="126">
        <f t="shared" si="5281"/>
        <v>1</v>
      </c>
      <c r="GD1010" s="126">
        <f t="shared" si="5282"/>
        <v>1</v>
      </c>
      <c r="GE1010" s="126">
        <f t="shared" si="5283"/>
        <v>0</v>
      </c>
      <c r="GF1010" s="126">
        <f t="shared" si="5284"/>
        <v>0</v>
      </c>
      <c r="GG1010" s="126">
        <f t="shared" si="5285"/>
        <v>0</v>
      </c>
      <c r="GI1010" s="126">
        <f t="shared" si="5286"/>
        <v>0</v>
      </c>
      <c r="GK1010" s="126">
        <f t="shared" si="5287"/>
        <v>1</v>
      </c>
      <c r="GL1010" s="126">
        <f t="shared" si="5288"/>
        <v>0</v>
      </c>
      <c r="GM1010" s="126">
        <f t="shared" si="5289"/>
        <v>0</v>
      </c>
      <c r="GN1010" s="126">
        <f t="shared" si="5290"/>
        <v>0</v>
      </c>
      <c r="GO1010" s="126">
        <f t="shared" si="5291"/>
        <v>1</v>
      </c>
      <c r="GP1010" s="126">
        <f t="shared" si="5292"/>
        <v>1</v>
      </c>
      <c r="GQ1010" s="126">
        <f t="shared" si="5293"/>
        <v>1</v>
      </c>
      <c r="GS1010" s="126" t="str">
        <f t="shared" si="5294"/>
        <v/>
      </c>
      <c r="GT1010" s="126" t="str">
        <f t="shared" si="5295"/>
        <v/>
      </c>
      <c r="GU1010" s="126">
        <f t="shared" si="5296"/>
        <v>0</v>
      </c>
      <c r="GV1010" s="126">
        <f t="shared" si="5297"/>
        <v>0</v>
      </c>
      <c r="GW1010" s="126">
        <f t="shared" si="5298"/>
        <v>0</v>
      </c>
      <c r="GX1010" s="126">
        <f t="shared" si="5299"/>
        <v>0</v>
      </c>
      <c r="GY1010" s="126">
        <f t="shared" si="5300"/>
        <v>0</v>
      </c>
      <c r="GZ1010" s="126"/>
      <c r="HA1010" s="126">
        <f t="shared" si="5301"/>
        <v>0</v>
      </c>
      <c r="HB1010" s="126">
        <f t="shared" si="5302"/>
        <v>0</v>
      </c>
      <c r="HC1010" s="126">
        <f t="shared" si="5303"/>
        <v>0</v>
      </c>
      <c r="HD1010" s="126">
        <f t="shared" si="5304"/>
        <v>0</v>
      </c>
      <c r="HE1010" s="126">
        <f t="shared" si="5305"/>
        <v>0</v>
      </c>
      <c r="HF1010" s="126">
        <f t="shared" si="5306"/>
        <v>0</v>
      </c>
      <c r="HH1010" s="126">
        <f t="shared" si="5307"/>
        <v>0</v>
      </c>
      <c r="HI1010" s="126">
        <f t="shared" si="5308"/>
        <v>0</v>
      </c>
      <c r="HJ1010" s="126">
        <f t="shared" si="5309"/>
        <v>0</v>
      </c>
      <c r="HK1010" s="126">
        <f t="shared" si="5310"/>
        <v>0</v>
      </c>
      <c r="HL1010" s="126">
        <f t="shared" si="5311"/>
        <v>0</v>
      </c>
      <c r="HM1010" s="126">
        <f t="shared" si="5312"/>
        <v>0</v>
      </c>
      <c r="HO1010" s="126">
        <f t="shared" si="5313"/>
        <v>1</v>
      </c>
      <c r="HP1010" s="126" t="str">
        <f t="shared" si="5314"/>
        <v/>
      </c>
      <c r="HQ1010" s="126" t="str">
        <f t="shared" si="5315"/>
        <v/>
      </c>
      <c r="HR1010" s="122" t="str">
        <f t="shared" si="5316"/>
        <v/>
      </c>
      <c r="HS1010" s="126" t="str">
        <f t="shared" si="5317"/>
        <v/>
      </c>
      <c r="HT1010" s="122" t="str">
        <f t="shared" si="5318"/>
        <v/>
      </c>
      <c r="HU1010" s="122" t="str">
        <f t="shared" si="5319"/>
        <v/>
      </c>
      <c r="HV1010" s="126" t="str">
        <f t="shared" si="5320"/>
        <v/>
      </c>
      <c r="HW1010" s="126" t="str">
        <f t="shared" si="5321"/>
        <v/>
      </c>
      <c r="HX1010" s="126" t="str">
        <f t="shared" si="5322"/>
        <v/>
      </c>
      <c r="HZ1010" s="126">
        <f t="shared" si="5323"/>
        <v>1</v>
      </c>
      <c r="IA1010" s="126" t="str">
        <f t="shared" si="5324"/>
        <v/>
      </c>
      <c r="IB1010" s="126" t="str">
        <f t="shared" si="5325"/>
        <v/>
      </c>
      <c r="IC1010" s="126" t="str">
        <f t="shared" si="5326"/>
        <v/>
      </c>
      <c r="ID1010" s="126" t="str">
        <f t="shared" si="5327"/>
        <v/>
      </c>
      <c r="IE1010" s="126" t="str">
        <f t="shared" si="5328"/>
        <v/>
      </c>
      <c r="IF1010" s="126" t="str">
        <f t="shared" si="5329"/>
        <v/>
      </c>
      <c r="IG1010" s="126" t="str">
        <f t="shared" si="5330"/>
        <v/>
      </c>
      <c r="IH1010" s="126" t="str">
        <f t="shared" si="5331"/>
        <v/>
      </c>
      <c r="II1010" s="126" t="str">
        <f t="shared" si="5332"/>
        <v/>
      </c>
      <c r="IO1010" s="128"/>
      <c r="IP1010" s="128"/>
      <c r="IQ1010" s="127"/>
      <c r="IR1010" s="127"/>
      <c r="IX1010" s="6"/>
      <c r="IY1010" s="6"/>
      <c r="IZ1010" s="7"/>
      <c r="JA1010" s="7"/>
      <c r="JG1010" s="12"/>
      <c r="JH1010" s="12"/>
      <c r="JI1010" s="13"/>
      <c r="JJ1010" s="13"/>
      <c r="JN1010" s="6"/>
      <c r="JO1010" s="6"/>
      <c r="JQ1010" s="11"/>
      <c r="JR1010" s="11"/>
      <c r="JS1010" s="12"/>
      <c r="JT1010" s="13"/>
      <c r="JU1010" s="12"/>
      <c r="JV1010" s="12"/>
      <c r="JW1010" s="97"/>
      <c r="JX1010" s="13"/>
      <c r="JY1010" s="13"/>
      <c r="JZ1010" s="97"/>
      <c r="KA1010" s="97"/>
      <c r="KB1010" s="11"/>
      <c r="KC1010" s="11"/>
      <c r="KD1010" s="11"/>
      <c r="KE1010" s="11"/>
    </row>
    <row r="1011" spans="1:291" s="122" customFormat="1" x14ac:dyDescent="0.2">
      <c r="A1011" s="146">
        <f t="shared" si="4081"/>
        <v>1011</v>
      </c>
      <c r="C1011" s="2">
        <v>43563</v>
      </c>
      <c r="D1011" s="126">
        <v>97.68</v>
      </c>
      <c r="E1011" s="126">
        <v>97.734999999999999</v>
      </c>
      <c r="F1011" s="126">
        <v>97.754999999999995</v>
      </c>
      <c r="G1011" s="128">
        <v>106.117</v>
      </c>
      <c r="H1011" s="128">
        <v>115.13500000000001</v>
      </c>
      <c r="I1011" s="128">
        <v>123.145</v>
      </c>
      <c r="J1011" s="127">
        <v>147.19999999999999</v>
      </c>
      <c r="K1011" s="126"/>
      <c r="M1011" s="126">
        <f t="shared" si="5001"/>
        <v>97.68</v>
      </c>
      <c r="N1011" s="126">
        <f t="shared" si="5002"/>
        <v>97.734999999999999</v>
      </c>
      <c r="O1011" s="126">
        <f t="shared" si="5003"/>
        <v>97.754999999999995</v>
      </c>
      <c r="P1011" s="127">
        <f t="shared" si="5334"/>
        <v>3403.7500000000005</v>
      </c>
      <c r="Q1011" s="5">
        <f t="shared" si="5333"/>
        <v>3693.5000000000005</v>
      </c>
      <c r="R1011" s="6">
        <f t="shared" si="5335"/>
        <v>3950.4999999999995</v>
      </c>
      <c r="S1011" s="7">
        <f t="shared" si="5336"/>
        <v>4723.9999999999991</v>
      </c>
      <c r="V1011" s="127">
        <f t="shared" si="4983"/>
        <v>1.9999999999996021</v>
      </c>
      <c r="W1011" s="127">
        <f t="shared" si="4984"/>
        <v>1.9999999999996021</v>
      </c>
      <c r="X1011" s="127">
        <f t="shared" si="4985"/>
        <v>2.0000000000010232</v>
      </c>
      <c r="Y1011" s="127">
        <f t="shared" si="5337"/>
        <v>0.74999999999954525</v>
      </c>
      <c r="Z1011" s="126">
        <f t="shared" si="5338"/>
        <v>2.2499999999990905</v>
      </c>
      <c r="AA1011" s="126">
        <f t="shared" si="5339"/>
        <v>4.5000000000004547</v>
      </c>
      <c r="AB1011" s="126">
        <f t="shared" si="5340"/>
        <v>10.000000000001819</v>
      </c>
      <c r="AC1011" s="126"/>
      <c r="AD1011" s="126"/>
      <c r="AE1011" s="127">
        <f t="shared" si="4998"/>
        <v>0.65000027000009375</v>
      </c>
      <c r="AF1011" s="127">
        <f t="shared" si="4999"/>
        <v>0.65000027000009375</v>
      </c>
      <c r="AG1011" s="127">
        <f t="shared" si="5000"/>
        <v>0.65000027000151483</v>
      </c>
      <c r="AH1011" s="127">
        <f t="shared" si="5163"/>
        <v>3.0309088572266774E-13</v>
      </c>
      <c r="AI1011" s="127">
        <f t="shared" si="4986"/>
        <v>0.1499999999996362</v>
      </c>
      <c r="AJ1011" s="127">
        <f t="shared" si="4987"/>
        <v>0.45000000000118234</v>
      </c>
      <c r="AK1011" s="127">
        <f t="shared" si="4988"/>
        <v>0.75000000000121281</v>
      </c>
      <c r="AL1011" s="127">
        <f t="shared" si="4989"/>
        <v>1.1368683772161603E-12</v>
      </c>
      <c r="AM1011" s="127">
        <f t="shared" si="4990"/>
        <v>1.1666666666665151</v>
      </c>
      <c r="AN1011" s="127">
        <f t="shared" si="4991"/>
        <v>0.49999999999972733</v>
      </c>
      <c r="AO1011" s="127">
        <f t="shared" si="4992"/>
        <v>1</v>
      </c>
      <c r="AP1011" s="127">
        <f t="shared" si="4993"/>
        <v>1.0000000000006064</v>
      </c>
      <c r="AQ1011" s="127">
        <f t="shared" si="4994"/>
        <v>2.2916666666683341</v>
      </c>
      <c r="AR1011" s="127">
        <f t="shared" si="4995"/>
        <v>0.30000000000109139</v>
      </c>
      <c r="AS1011" s="127">
        <f t="shared" si="4996"/>
        <v>2.7777777776464063E-2</v>
      </c>
      <c r="AT1011" s="127">
        <f t="shared" si="4997"/>
        <v>0.16666666666551455</v>
      </c>
      <c r="AU1011" s="126"/>
      <c r="AX1011" s="11">
        <f t="shared" si="5171"/>
        <v>-1.9999999999996021</v>
      </c>
      <c r="AY1011" s="11">
        <f t="shared" si="5172"/>
        <v>-1.9999999999996021</v>
      </c>
      <c r="AZ1011" s="11">
        <f t="shared" si="5173"/>
        <v>-2.0000000000010232</v>
      </c>
      <c r="BA1011" s="11">
        <f t="shared" si="5174"/>
        <v>-0.74999999999954525</v>
      </c>
      <c r="BB1011" s="11">
        <f t="shared" si="5175"/>
        <v>-2.2499999999990905</v>
      </c>
      <c r="BC1011" s="12">
        <f t="shared" si="5176"/>
        <v>-4.5000000000004547</v>
      </c>
      <c r="BD1011" s="13">
        <f t="shared" si="5177"/>
        <v>-10.000000000001819</v>
      </c>
      <c r="BF1011" s="11">
        <f t="shared" si="5178"/>
        <v>-0.50000000000051159</v>
      </c>
      <c r="BG1011" s="11">
        <f t="shared" si="5179"/>
        <v>-0.65000027000009375</v>
      </c>
      <c r="BH1011" s="11">
        <f t="shared" si="5180"/>
        <v>-0.65000027000009375</v>
      </c>
      <c r="BI1011" s="11">
        <f t="shared" si="5181"/>
        <v>-0.65000027000151483</v>
      </c>
      <c r="BJ1011" s="11">
        <f t="shared" si="5182"/>
        <v>3.0309088572266774E-13</v>
      </c>
      <c r="BK1011" s="11">
        <f t="shared" si="5183"/>
        <v>-0.1499999999996362</v>
      </c>
      <c r="BL1011" s="11">
        <f t="shared" si="5184"/>
        <v>0.45000000000118234</v>
      </c>
      <c r="BM1011" s="11">
        <f t="shared" si="5185"/>
        <v>0.75000000000121281</v>
      </c>
      <c r="BN1011" s="11">
        <f t="shared" si="5186"/>
        <v>1.1368683772161603E-12</v>
      </c>
      <c r="BO1011" s="11">
        <f t="shared" si="5187"/>
        <v>-1.1666666666665151</v>
      </c>
      <c r="BP1011" s="11">
        <f t="shared" si="5188"/>
        <v>-0.49999999999972733</v>
      </c>
      <c r="BQ1011" s="126">
        <v>1</v>
      </c>
      <c r="BR1011" s="11">
        <f t="shared" si="5189"/>
        <v>1.0000000000006064</v>
      </c>
      <c r="BS1011" s="11">
        <f t="shared" si="5190"/>
        <v>-2.2916666666683341</v>
      </c>
      <c r="BT1011" s="11">
        <f t="shared" si="5191"/>
        <v>0.30000000000109139</v>
      </c>
      <c r="BU1011" s="11">
        <f t="shared" si="5192"/>
        <v>-2.7777777776464063E-2</v>
      </c>
      <c r="BV1011" s="11">
        <f t="shared" si="5193"/>
        <v>-0.16666666666551455</v>
      </c>
      <c r="BY1011" s="126"/>
      <c r="BZ1011" s="126"/>
      <c r="CA1011" s="122">
        <f t="shared" si="5194"/>
        <v>-2.7777777776464063E-2</v>
      </c>
      <c r="CB1011" s="126">
        <f t="shared" si="5195"/>
        <v>1</v>
      </c>
      <c r="CC1011" s="126">
        <f t="shared" si="5196"/>
        <v>1</v>
      </c>
      <c r="CD1011" s="126">
        <f t="shared" si="5197"/>
        <v>1</v>
      </c>
      <c r="CE1011" s="126">
        <f t="shared" si="5198"/>
        <v>1</v>
      </c>
      <c r="CF1011" s="126">
        <f t="shared" si="5199"/>
        <v>1</v>
      </c>
      <c r="CG1011" s="126">
        <f t="shared" si="5200"/>
        <v>1</v>
      </c>
      <c r="CH1011" s="126" t="str">
        <f t="shared" si="5201"/>
        <v/>
      </c>
      <c r="CI1011" s="126">
        <f t="shared" si="5202"/>
        <v>0</v>
      </c>
      <c r="CJ1011" s="126">
        <f t="shared" si="5203"/>
        <v>0</v>
      </c>
      <c r="CK1011" s="126" t="str">
        <f t="shared" si="5204"/>
        <v/>
      </c>
      <c r="CL1011" s="126">
        <f t="shared" si="5205"/>
        <v>0</v>
      </c>
      <c r="CM1011" s="126" t="str">
        <f t="shared" si="5206"/>
        <v/>
      </c>
      <c r="CN1011" s="126" t="str">
        <f t="shared" si="5207"/>
        <v/>
      </c>
      <c r="CO1011" s="126">
        <f t="shared" si="5208"/>
        <v>0</v>
      </c>
      <c r="CP1011" s="126">
        <f t="shared" si="5209"/>
        <v>0</v>
      </c>
      <c r="CQ1011" s="126" t="str">
        <f t="shared" si="5210"/>
        <v/>
      </c>
      <c r="CR1011" s="126"/>
      <c r="CS1011" s="126">
        <f t="shared" si="5211"/>
        <v>0</v>
      </c>
      <c r="CT1011" s="126">
        <f t="shared" si="5212"/>
        <v>0</v>
      </c>
      <c r="CU1011" s="126">
        <f t="shared" si="5213"/>
        <v>0</v>
      </c>
      <c r="CV1011" s="126">
        <f t="shared" si="5214"/>
        <v>0</v>
      </c>
      <c r="CW1011" s="126">
        <f t="shared" si="5215"/>
        <v>1</v>
      </c>
      <c r="CX1011" s="126" t="str">
        <f t="shared" si="5216"/>
        <v/>
      </c>
      <c r="CY1011" s="126" t="str">
        <f t="shared" si="5217"/>
        <v/>
      </c>
      <c r="CZ1011" s="126" t="str">
        <f t="shared" si="5218"/>
        <v/>
      </c>
      <c r="DA1011" s="126" t="str">
        <f t="shared" si="5219"/>
        <v/>
      </c>
      <c r="DB1011" s="126">
        <f t="shared" si="5220"/>
        <v>1</v>
      </c>
      <c r="DC1011" s="126" t="str">
        <f t="shared" si="5221"/>
        <v/>
      </c>
      <c r="DD1011" s="126">
        <f t="shared" si="5222"/>
        <v>1</v>
      </c>
      <c r="DE1011" s="126" t="str">
        <f t="shared" si="5223"/>
        <v/>
      </c>
      <c r="DF1011" s="126"/>
      <c r="DG1011" s="126">
        <f t="shared" si="5224"/>
        <v>1</v>
      </c>
      <c r="DH1011" s="126">
        <f t="shared" si="5225"/>
        <v>1</v>
      </c>
      <c r="DI1011" s="126">
        <f t="shared" si="5226"/>
        <v>1</v>
      </c>
      <c r="DJ1011" s="126">
        <f t="shared" si="5227"/>
        <v>1</v>
      </c>
      <c r="DK1011" s="126" t="str">
        <f t="shared" si="5228"/>
        <v/>
      </c>
      <c r="DL1011" s="126"/>
      <c r="DM1011" s="126" t="str">
        <f t="shared" si="5229"/>
        <v/>
      </c>
      <c r="DN1011" s="126">
        <f t="shared" si="5230"/>
        <v>0</v>
      </c>
      <c r="DO1011" s="126">
        <f t="shared" si="5231"/>
        <v>0</v>
      </c>
      <c r="DP1011" s="126">
        <f t="shared" si="5232"/>
        <v>1</v>
      </c>
      <c r="DQ1011" s="126">
        <f t="shared" si="5233"/>
        <v>0</v>
      </c>
      <c r="DR1011" s="126">
        <f t="shared" si="5234"/>
        <v>0</v>
      </c>
      <c r="DS1011" s="126">
        <f t="shared" si="5235"/>
        <v>1</v>
      </c>
      <c r="DT1011" s="126">
        <f t="shared" si="5236"/>
        <v>0</v>
      </c>
      <c r="DU1011" s="126">
        <f t="shared" si="5237"/>
        <v>0</v>
      </c>
      <c r="DV1011" s="126">
        <f t="shared" si="5238"/>
        <v>1</v>
      </c>
      <c r="DW1011" s="126">
        <f t="shared" si="5239"/>
        <v>0</v>
      </c>
      <c r="DX1011" s="126" t="str">
        <f t="shared" si="5240"/>
        <v/>
      </c>
      <c r="DY1011" s="126" t="str">
        <f t="shared" si="5241"/>
        <v/>
      </c>
      <c r="EA1011" s="126">
        <f t="shared" si="5242"/>
        <v>1</v>
      </c>
      <c r="EB1011" s="126">
        <f t="shared" si="5243"/>
        <v>1</v>
      </c>
      <c r="EC1011" s="126">
        <f t="shared" si="5244"/>
        <v>1</v>
      </c>
      <c r="ED1011" s="126">
        <f t="shared" si="5245"/>
        <v>1</v>
      </c>
      <c r="EF1011" s="126">
        <f t="shared" si="5246"/>
        <v>1</v>
      </c>
      <c r="EG1011" s="126">
        <f t="shared" si="5247"/>
        <v>1</v>
      </c>
      <c r="EH1011" s="126">
        <f t="shared" si="5248"/>
        <v>1</v>
      </c>
      <c r="EI1011" s="126">
        <f t="shared" si="5249"/>
        <v>1</v>
      </c>
      <c r="EK1011" s="126">
        <f t="shared" si="5250"/>
        <v>1</v>
      </c>
      <c r="EL1011" s="126">
        <f t="shared" si="5251"/>
        <v>1</v>
      </c>
      <c r="EM1011" s="126">
        <f t="shared" si="5252"/>
        <v>1</v>
      </c>
      <c r="EO1011" s="126">
        <f t="shared" si="5253"/>
        <v>1</v>
      </c>
      <c r="EP1011" s="126">
        <f t="shared" si="5254"/>
        <v>1</v>
      </c>
      <c r="EQ1011" s="126">
        <f t="shared" si="5255"/>
        <v>1</v>
      </c>
      <c r="ES1011" s="126">
        <f t="shared" si="5256"/>
        <v>1</v>
      </c>
      <c r="ET1011" s="126">
        <f t="shared" si="5257"/>
        <v>1</v>
      </c>
      <c r="EU1011" s="126">
        <f t="shared" si="5258"/>
        <v>1</v>
      </c>
      <c r="EV1011" s="126">
        <f t="shared" si="5259"/>
        <v>1</v>
      </c>
      <c r="EW1011" s="126">
        <f t="shared" si="5260"/>
        <v>0</v>
      </c>
      <c r="EY1011" s="126">
        <f t="shared" si="5261"/>
        <v>1</v>
      </c>
      <c r="EZ1011" s="126">
        <f t="shared" si="5262"/>
        <v>1</v>
      </c>
      <c r="FA1011" s="126">
        <f t="shared" si="5263"/>
        <v>1</v>
      </c>
      <c r="FC1011" s="126">
        <f t="shared" si="5264"/>
        <v>0</v>
      </c>
      <c r="FD1011" s="126" t="str">
        <f t="shared" si="5265"/>
        <v/>
      </c>
      <c r="FE1011" s="126"/>
      <c r="FF1011" s="126">
        <f t="shared" si="5266"/>
        <v>0</v>
      </c>
      <c r="FG1011" s="126">
        <f t="shared" si="5267"/>
        <v>1</v>
      </c>
      <c r="FH1011" s="126">
        <f t="shared" si="5268"/>
        <v>0</v>
      </c>
      <c r="FI1011" s="126" t="str">
        <f t="shared" si="5269"/>
        <v/>
      </c>
      <c r="FJ1011" s="126" t="str">
        <f t="shared" si="5270"/>
        <v/>
      </c>
      <c r="FK1011" s="126" t="str">
        <f t="shared" si="5271"/>
        <v/>
      </c>
      <c r="FL1011" s="126" t="str">
        <f t="shared" si="5272"/>
        <v/>
      </c>
      <c r="FN1011" s="126" t="str">
        <f t="shared" si="5273"/>
        <v/>
      </c>
      <c r="FO1011" s="126" t="str">
        <f t="shared" si="5274"/>
        <v/>
      </c>
      <c r="FP1011" s="126" t="str">
        <f t="shared" si="5275"/>
        <v/>
      </c>
      <c r="FV1011" s="126">
        <f t="shared" si="5276"/>
        <v>1</v>
      </c>
      <c r="FW1011" s="126">
        <f t="shared" si="5277"/>
        <v>0</v>
      </c>
      <c r="FX1011" s="126">
        <f t="shared" si="5278"/>
        <v>1</v>
      </c>
      <c r="GA1011" s="126">
        <f t="shared" si="5279"/>
        <v>0</v>
      </c>
      <c r="GB1011" s="126">
        <f t="shared" si="5280"/>
        <v>0</v>
      </c>
      <c r="GC1011" s="126">
        <f t="shared" si="5281"/>
        <v>0</v>
      </c>
      <c r="GD1011" s="126">
        <f t="shared" si="5282"/>
        <v>0</v>
      </c>
      <c r="GE1011" s="126">
        <f t="shared" si="5283"/>
        <v>0</v>
      </c>
      <c r="GF1011" s="126">
        <f t="shared" si="5284"/>
        <v>1</v>
      </c>
      <c r="GG1011" s="126">
        <f t="shared" si="5285"/>
        <v>0</v>
      </c>
      <c r="GI1011" s="126">
        <f t="shared" si="5286"/>
        <v>0</v>
      </c>
      <c r="GK1011" s="126">
        <f t="shared" si="5287"/>
        <v>1</v>
      </c>
      <c r="GL1011" s="126">
        <f t="shared" si="5288"/>
        <v>1</v>
      </c>
      <c r="GM1011" s="126">
        <f t="shared" si="5289"/>
        <v>1</v>
      </c>
      <c r="GN1011" s="126">
        <f t="shared" si="5290"/>
        <v>1</v>
      </c>
      <c r="GO1011" s="126">
        <f t="shared" si="5291"/>
        <v>1</v>
      </c>
      <c r="GP1011" s="126">
        <f t="shared" si="5292"/>
        <v>0</v>
      </c>
      <c r="GQ1011" s="126">
        <f t="shared" si="5293"/>
        <v>1</v>
      </c>
      <c r="GS1011" s="126" t="str">
        <f t="shared" si="5294"/>
        <v/>
      </c>
      <c r="GT1011" s="126" t="str">
        <f t="shared" si="5295"/>
        <v/>
      </c>
      <c r="GU1011" s="126">
        <f t="shared" si="5296"/>
        <v>0</v>
      </c>
      <c r="GV1011" s="126">
        <f t="shared" si="5297"/>
        <v>0</v>
      </c>
      <c r="GW1011" s="126">
        <f t="shared" si="5298"/>
        <v>0</v>
      </c>
      <c r="GX1011" s="126">
        <f t="shared" si="5299"/>
        <v>0</v>
      </c>
      <c r="GY1011" s="126">
        <f t="shared" si="5300"/>
        <v>0</v>
      </c>
      <c r="GZ1011" s="126"/>
      <c r="HA1011" s="126">
        <f t="shared" si="5301"/>
        <v>0</v>
      </c>
      <c r="HB1011" s="126">
        <f t="shared" si="5302"/>
        <v>0</v>
      </c>
      <c r="HC1011" s="126">
        <f t="shared" si="5303"/>
        <v>0</v>
      </c>
      <c r="HD1011" s="126">
        <f t="shared" si="5304"/>
        <v>0</v>
      </c>
      <c r="HE1011" s="126">
        <f t="shared" si="5305"/>
        <v>0</v>
      </c>
      <c r="HF1011" s="126">
        <f t="shared" si="5306"/>
        <v>0</v>
      </c>
      <c r="HH1011" s="126">
        <f t="shared" si="5307"/>
        <v>1</v>
      </c>
      <c r="HI1011" s="126">
        <f t="shared" si="5308"/>
        <v>0</v>
      </c>
      <c r="HJ1011" s="126">
        <f t="shared" si="5309"/>
        <v>0</v>
      </c>
      <c r="HK1011" s="126">
        <f t="shared" si="5310"/>
        <v>0</v>
      </c>
      <c r="HL1011" s="126">
        <f t="shared" si="5311"/>
        <v>0</v>
      </c>
      <c r="HM1011" s="126">
        <f t="shared" si="5312"/>
        <v>0</v>
      </c>
      <c r="HO1011" s="126" t="str">
        <f t="shared" si="5313"/>
        <v/>
      </c>
      <c r="HP1011" s="126">
        <f t="shared" si="5314"/>
        <v>1</v>
      </c>
      <c r="HQ1011" s="126" t="str">
        <f t="shared" si="5315"/>
        <v/>
      </c>
      <c r="HR1011" s="122">
        <f t="shared" si="5316"/>
        <v>1</v>
      </c>
      <c r="HS1011" s="126" t="str">
        <f t="shared" si="5317"/>
        <v/>
      </c>
      <c r="HT1011" s="122" t="str">
        <f t="shared" si="5318"/>
        <v/>
      </c>
      <c r="HU1011" s="122" t="str">
        <f t="shared" si="5319"/>
        <v/>
      </c>
      <c r="HV1011" s="126" t="str">
        <f t="shared" si="5320"/>
        <v/>
      </c>
      <c r="HW1011" s="126" t="str">
        <f t="shared" si="5321"/>
        <v/>
      </c>
      <c r="HX1011" s="126" t="str">
        <f t="shared" si="5322"/>
        <v/>
      </c>
      <c r="HZ1011" s="126" t="str">
        <f t="shared" si="5323"/>
        <v/>
      </c>
      <c r="IA1011" s="126">
        <f t="shared" si="5324"/>
        <v>0</v>
      </c>
      <c r="IB1011" s="126" t="str">
        <f t="shared" si="5325"/>
        <v/>
      </c>
      <c r="IC1011" s="126">
        <f t="shared" si="5326"/>
        <v>0</v>
      </c>
      <c r="ID1011" s="126" t="str">
        <f t="shared" si="5327"/>
        <v/>
      </c>
      <c r="IE1011" s="126" t="str">
        <f t="shared" si="5328"/>
        <v/>
      </c>
      <c r="IF1011" s="126" t="str">
        <f t="shared" si="5329"/>
        <v/>
      </c>
      <c r="IG1011" s="126" t="str">
        <f t="shared" si="5330"/>
        <v/>
      </c>
      <c r="IH1011" s="126" t="str">
        <f t="shared" si="5331"/>
        <v/>
      </c>
      <c r="II1011" s="126" t="str">
        <f t="shared" si="5332"/>
        <v/>
      </c>
      <c r="IO1011" s="128"/>
      <c r="IP1011" s="128"/>
      <c r="IQ1011" s="127"/>
      <c r="IR1011" s="127"/>
      <c r="IX1011" s="6"/>
      <c r="IY1011" s="6"/>
      <c r="IZ1011" s="7"/>
      <c r="JA1011" s="7"/>
      <c r="JG1011" s="12"/>
      <c r="JH1011" s="12"/>
      <c r="JI1011" s="13"/>
      <c r="JJ1011" s="13"/>
      <c r="JN1011" s="6"/>
      <c r="JO1011" s="6"/>
      <c r="JQ1011" s="11"/>
      <c r="JR1011" s="11"/>
      <c r="JS1011" s="12"/>
      <c r="JT1011" s="13"/>
      <c r="JU1011" s="12"/>
      <c r="JV1011" s="12"/>
      <c r="JW1011" s="97"/>
      <c r="JX1011" s="13"/>
      <c r="JY1011" s="13"/>
      <c r="JZ1011" s="97"/>
      <c r="KA1011" s="97"/>
      <c r="KB1011" s="11"/>
      <c r="KC1011" s="11"/>
      <c r="KD1011" s="11"/>
      <c r="KE1011" s="11"/>
    </row>
    <row r="1012" spans="1:291" s="122" customFormat="1" x14ac:dyDescent="0.2">
      <c r="A1012" s="146">
        <f t="shared" si="4081"/>
        <v>1012</v>
      </c>
      <c r="C1012" s="2">
        <v>43564</v>
      </c>
      <c r="D1012" s="126">
        <v>97.71</v>
      </c>
      <c r="E1012" s="126">
        <v>97.77</v>
      </c>
      <c r="F1012" s="126">
        <v>97.79</v>
      </c>
      <c r="G1012" s="128">
        <v>106.126</v>
      </c>
      <c r="H1012" s="128">
        <v>115.167</v>
      </c>
      <c r="I1012" s="128">
        <v>123.205</v>
      </c>
      <c r="J1012" s="127">
        <v>148</v>
      </c>
      <c r="K1012" s="126"/>
      <c r="M1012" s="126">
        <f t="shared" si="5001"/>
        <v>97.71</v>
      </c>
      <c r="N1012" s="126">
        <f t="shared" si="5002"/>
        <v>97.77</v>
      </c>
      <c r="O1012" s="126">
        <f t="shared" si="5003"/>
        <v>97.79</v>
      </c>
      <c r="P1012" s="127">
        <f t="shared" si="5334"/>
        <v>3404.6250000000005</v>
      </c>
      <c r="Q1012" s="5">
        <f t="shared" si="5333"/>
        <v>3696.75</v>
      </c>
      <c r="R1012" s="6">
        <f t="shared" si="5335"/>
        <v>3956.5</v>
      </c>
      <c r="S1012" s="7">
        <f t="shared" si="5336"/>
        <v>4736</v>
      </c>
      <c r="V1012" s="127">
        <f t="shared" si="4983"/>
        <v>2.9999999999986926</v>
      </c>
      <c r="W1012" s="127">
        <f t="shared" si="4984"/>
        <v>3.4999999999996589</v>
      </c>
      <c r="X1012" s="127">
        <f t="shared" si="4985"/>
        <v>3.50000000000108</v>
      </c>
      <c r="Y1012" s="127">
        <f t="shared" si="5337"/>
        <v>0.875</v>
      </c>
      <c r="Z1012" s="126">
        <f t="shared" si="5338"/>
        <v>3.2499999999995453</v>
      </c>
      <c r="AA1012" s="126">
        <f t="shared" si="5339"/>
        <v>6.0000000000004547</v>
      </c>
      <c r="AB1012" s="126">
        <f t="shared" si="5340"/>
        <v>12.000000000000909</v>
      </c>
      <c r="AC1012" s="126"/>
      <c r="AD1012" s="126"/>
      <c r="AE1012" s="127">
        <f t="shared" si="4998"/>
        <v>1.0500003899988872</v>
      </c>
      <c r="AF1012" s="127">
        <f t="shared" si="4999"/>
        <v>1.5500003899998536</v>
      </c>
      <c r="AG1012" s="127">
        <f t="shared" si="5000"/>
        <v>1.5500003900012747</v>
      </c>
      <c r="AH1012" s="127">
        <f t="shared" si="5163"/>
        <v>0.41666666666636365</v>
      </c>
      <c r="AI1012" s="127">
        <f t="shared" si="4986"/>
        <v>0.19999999999972706</v>
      </c>
      <c r="AJ1012" s="127">
        <f t="shared" si="4987"/>
        <v>0.35000000000072751</v>
      </c>
      <c r="AK1012" s="127">
        <f t="shared" si="4988"/>
        <v>0.75000000000075762</v>
      </c>
      <c r="AL1012" s="127">
        <f t="shared" si="4989"/>
        <v>0.24999999999931788</v>
      </c>
      <c r="AM1012" s="127">
        <f t="shared" si="4990"/>
        <v>2.0000000000001519</v>
      </c>
      <c r="AN1012" s="127">
        <f t="shared" si="4991"/>
        <v>1.2000000000000908</v>
      </c>
      <c r="AO1012" s="127">
        <f t="shared" si="4992"/>
        <v>1</v>
      </c>
      <c r="AP1012" s="127">
        <f t="shared" si="4993"/>
        <v>0.41666666666787916</v>
      </c>
      <c r="AQ1012" s="127">
        <f t="shared" si="4994"/>
        <v>3.1250000000012883</v>
      </c>
      <c r="AR1012" s="127">
        <f t="shared" si="4995"/>
        <v>0.65000000000018199</v>
      </c>
      <c r="AS1012" s="127">
        <f t="shared" si="4996"/>
        <v>0.58333333333267667</v>
      </c>
      <c r="AT1012" s="127">
        <f t="shared" si="4997"/>
        <v>0.14999999999987867</v>
      </c>
      <c r="AU1012" s="126"/>
      <c r="AX1012" s="11">
        <f t="shared" si="5171"/>
        <v>2.9999999999986926</v>
      </c>
      <c r="AY1012" s="11">
        <f t="shared" si="5172"/>
        <v>3.4999999999996589</v>
      </c>
      <c r="AZ1012" s="11">
        <f t="shared" si="5173"/>
        <v>3.50000000000108</v>
      </c>
      <c r="BA1012" s="11">
        <f t="shared" si="5174"/>
        <v>0.875</v>
      </c>
      <c r="BB1012" s="11">
        <f t="shared" si="5175"/>
        <v>3.2499999999995453</v>
      </c>
      <c r="BC1012" s="12">
        <f t="shared" si="5176"/>
        <v>6.0000000000004547</v>
      </c>
      <c r="BD1012" s="13">
        <f t="shared" si="5177"/>
        <v>12.000000000000909</v>
      </c>
      <c r="BF1012" s="11">
        <f t="shared" si="5178"/>
        <v>1.2499999999986926</v>
      </c>
      <c r="BG1012" s="11">
        <f t="shared" si="5179"/>
        <v>1.0500003899988872</v>
      </c>
      <c r="BH1012" s="11">
        <f t="shared" si="5180"/>
        <v>1.5500003899998536</v>
      </c>
      <c r="BI1012" s="11">
        <f t="shared" si="5181"/>
        <v>1.5500003900012747</v>
      </c>
      <c r="BJ1012" s="11">
        <f t="shared" si="5182"/>
        <v>-0.41666666666636365</v>
      </c>
      <c r="BK1012" s="11">
        <f t="shared" si="5183"/>
        <v>-0.19999999999972706</v>
      </c>
      <c r="BL1012" s="11">
        <f t="shared" si="5184"/>
        <v>-0.35000000000072751</v>
      </c>
      <c r="BM1012" s="11">
        <f t="shared" si="5185"/>
        <v>-0.75000000000075762</v>
      </c>
      <c r="BN1012" s="11">
        <f t="shared" si="5186"/>
        <v>0.24999999999931788</v>
      </c>
      <c r="BO1012" s="11">
        <f t="shared" si="5187"/>
        <v>2.0000000000001519</v>
      </c>
      <c r="BP1012" s="11">
        <f t="shared" si="5188"/>
        <v>1.2000000000000908</v>
      </c>
      <c r="BQ1012" s="126">
        <v>1</v>
      </c>
      <c r="BR1012" s="11">
        <f t="shared" si="5189"/>
        <v>-0.41666666666787916</v>
      </c>
      <c r="BS1012" s="11">
        <f t="shared" si="5190"/>
        <v>3.1250000000012883</v>
      </c>
      <c r="BT1012" s="11">
        <f t="shared" si="5191"/>
        <v>-0.65000000000018199</v>
      </c>
      <c r="BU1012" s="11">
        <f t="shared" si="5192"/>
        <v>0.58333333333267667</v>
      </c>
      <c r="BV1012" s="11">
        <f t="shared" si="5193"/>
        <v>0.14999999999987867</v>
      </c>
      <c r="BY1012" s="126"/>
      <c r="BZ1012" s="126"/>
      <c r="CA1012" s="122">
        <f t="shared" si="5194"/>
        <v>0.58333333333267667</v>
      </c>
      <c r="CB1012" s="126">
        <f t="shared" si="5195"/>
        <v>0</v>
      </c>
      <c r="CC1012" s="126">
        <f t="shared" si="5196"/>
        <v>0</v>
      </c>
      <c r="CD1012" s="126">
        <f t="shared" si="5197"/>
        <v>0</v>
      </c>
      <c r="CE1012" s="126">
        <f t="shared" si="5198"/>
        <v>0</v>
      </c>
      <c r="CF1012" s="126">
        <f t="shared" si="5199"/>
        <v>0</v>
      </c>
      <c r="CG1012" s="126" t="str">
        <f t="shared" si="5200"/>
        <v/>
      </c>
      <c r="CH1012" s="126" t="str">
        <f t="shared" si="5201"/>
        <v/>
      </c>
      <c r="CI1012" s="126">
        <f t="shared" si="5202"/>
        <v>1</v>
      </c>
      <c r="CJ1012" s="126">
        <f t="shared" si="5203"/>
        <v>1</v>
      </c>
      <c r="CK1012" s="126" t="str">
        <f t="shared" si="5204"/>
        <v/>
      </c>
      <c r="CL1012" s="126">
        <f t="shared" si="5205"/>
        <v>1</v>
      </c>
      <c r="CM1012" s="126">
        <f t="shared" si="5206"/>
        <v>1</v>
      </c>
      <c r="CN1012" s="126">
        <f t="shared" si="5207"/>
        <v>1</v>
      </c>
      <c r="CO1012" s="126" t="str">
        <f t="shared" si="5208"/>
        <v/>
      </c>
      <c r="CP1012" s="126" t="str">
        <f t="shared" si="5209"/>
        <v/>
      </c>
      <c r="CQ1012" s="126">
        <f t="shared" si="5210"/>
        <v>1</v>
      </c>
      <c r="CR1012" s="126"/>
      <c r="CS1012" s="126">
        <f t="shared" si="5211"/>
        <v>0</v>
      </c>
      <c r="CT1012" s="126">
        <f t="shared" si="5212"/>
        <v>0</v>
      </c>
      <c r="CU1012" s="126">
        <f t="shared" si="5213"/>
        <v>0</v>
      </c>
      <c r="CV1012" s="126">
        <f t="shared" si="5214"/>
        <v>0</v>
      </c>
      <c r="CW1012" s="126">
        <f t="shared" si="5215"/>
        <v>1</v>
      </c>
      <c r="CX1012" s="126" t="str">
        <f t="shared" si="5216"/>
        <v/>
      </c>
      <c r="CY1012" s="126" t="str">
        <f t="shared" si="5217"/>
        <v/>
      </c>
      <c r="CZ1012" s="126" t="str">
        <f t="shared" si="5218"/>
        <v/>
      </c>
      <c r="DA1012" s="126" t="str">
        <f t="shared" si="5219"/>
        <v/>
      </c>
      <c r="DB1012" s="126">
        <f t="shared" si="5220"/>
        <v>1</v>
      </c>
      <c r="DC1012" s="126" t="str">
        <f t="shared" si="5221"/>
        <v/>
      </c>
      <c r="DD1012" s="126">
        <f t="shared" si="5222"/>
        <v>1</v>
      </c>
      <c r="DE1012" s="126" t="str">
        <f t="shared" si="5223"/>
        <v/>
      </c>
      <c r="DF1012" s="126"/>
      <c r="DG1012" s="126">
        <f t="shared" si="5224"/>
        <v>1</v>
      </c>
      <c r="DH1012" s="126">
        <f t="shared" si="5225"/>
        <v>1</v>
      </c>
      <c r="DI1012" s="126">
        <f t="shared" si="5226"/>
        <v>1</v>
      </c>
      <c r="DJ1012" s="126">
        <f t="shared" si="5227"/>
        <v>1</v>
      </c>
      <c r="DK1012" s="126" t="str">
        <f t="shared" si="5228"/>
        <v/>
      </c>
      <c r="DL1012" s="126"/>
      <c r="DM1012" s="126" t="str">
        <f t="shared" si="5229"/>
        <v/>
      </c>
      <c r="DN1012" s="126">
        <f t="shared" si="5230"/>
        <v>0</v>
      </c>
      <c r="DO1012" s="126">
        <f t="shared" si="5231"/>
        <v>1</v>
      </c>
      <c r="DP1012" s="126">
        <f t="shared" si="5232"/>
        <v>0</v>
      </c>
      <c r="DQ1012" s="126">
        <f t="shared" si="5233"/>
        <v>1</v>
      </c>
      <c r="DR1012" s="126">
        <f t="shared" si="5234"/>
        <v>0</v>
      </c>
      <c r="DS1012" s="126">
        <f t="shared" si="5235"/>
        <v>1</v>
      </c>
      <c r="DT1012" s="126">
        <f t="shared" si="5236"/>
        <v>0</v>
      </c>
      <c r="DU1012" s="126">
        <f t="shared" si="5237"/>
        <v>1</v>
      </c>
      <c r="DV1012" s="126">
        <f t="shared" si="5238"/>
        <v>1</v>
      </c>
      <c r="DW1012" s="126">
        <f t="shared" si="5239"/>
        <v>0</v>
      </c>
      <c r="DX1012" s="126" t="str">
        <f t="shared" si="5240"/>
        <v/>
      </c>
      <c r="DY1012" s="126" t="str">
        <f t="shared" si="5241"/>
        <v/>
      </c>
      <c r="EA1012" s="126">
        <f t="shared" si="5242"/>
        <v>1</v>
      </c>
      <c r="EB1012" s="126">
        <f t="shared" si="5243"/>
        <v>1</v>
      </c>
      <c r="EC1012" s="126">
        <f t="shared" si="5244"/>
        <v>1</v>
      </c>
      <c r="ED1012" s="126">
        <f t="shared" si="5245"/>
        <v>1</v>
      </c>
      <c r="EF1012" s="126">
        <f t="shared" si="5246"/>
        <v>1</v>
      </c>
      <c r="EG1012" s="126">
        <f t="shared" si="5247"/>
        <v>1</v>
      </c>
      <c r="EH1012" s="126">
        <f t="shared" si="5248"/>
        <v>1</v>
      </c>
      <c r="EI1012" s="126">
        <f t="shared" si="5249"/>
        <v>1</v>
      </c>
      <c r="EK1012" s="126">
        <f t="shared" si="5250"/>
        <v>1</v>
      </c>
      <c r="EL1012" s="126">
        <f t="shared" si="5251"/>
        <v>1</v>
      </c>
      <c r="EM1012" s="126">
        <f t="shared" si="5252"/>
        <v>1</v>
      </c>
      <c r="EO1012" s="126">
        <f t="shared" si="5253"/>
        <v>1</v>
      </c>
      <c r="EP1012" s="126">
        <f t="shared" si="5254"/>
        <v>1</v>
      </c>
      <c r="EQ1012" s="126">
        <f t="shared" si="5255"/>
        <v>1</v>
      </c>
      <c r="ES1012" s="126">
        <f t="shared" si="5256"/>
        <v>1</v>
      </c>
      <c r="ET1012" s="126">
        <f t="shared" si="5257"/>
        <v>1</v>
      </c>
      <c r="EU1012" s="126">
        <f t="shared" si="5258"/>
        <v>1</v>
      </c>
      <c r="EV1012" s="126">
        <f t="shared" si="5259"/>
        <v>1</v>
      </c>
      <c r="EW1012" s="126">
        <f t="shared" si="5260"/>
        <v>0</v>
      </c>
      <c r="EY1012" s="126">
        <f t="shared" si="5261"/>
        <v>1</v>
      </c>
      <c r="EZ1012" s="126">
        <f t="shared" si="5262"/>
        <v>1</v>
      </c>
      <c r="FA1012" s="126">
        <f t="shared" si="5263"/>
        <v>1</v>
      </c>
      <c r="FC1012" s="126">
        <f t="shared" si="5264"/>
        <v>0</v>
      </c>
      <c r="FD1012" s="126" t="str">
        <f t="shared" si="5265"/>
        <v/>
      </c>
      <c r="FE1012" s="126"/>
      <c r="FF1012" s="126">
        <f t="shared" si="5266"/>
        <v>1</v>
      </c>
      <c r="FG1012" s="126">
        <f t="shared" si="5267"/>
        <v>0</v>
      </c>
      <c r="FH1012" s="126">
        <f t="shared" si="5268"/>
        <v>0</v>
      </c>
      <c r="FI1012" s="126" t="str">
        <f t="shared" si="5269"/>
        <v/>
      </c>
      <c r="FJ1012" s="126" t="str">
        <f t="shared" si="5270"/>
        <v/>
      </c>
      <c r="FK1012" s="126" t="str">
        <f t="shared" si="5271"/>
        <v/>
      </c>
      <c r="FL1012" s="126" t="str">
        <f t="shared" si="5272"/>
        <v/>
      </c>
      <c r="FN1012" s="126" t="str">
        <f t="shared" si="5273"/>
        <v/>
      </c>
      <c r="FO1012" s="126" t="str">
        <f t="shared" si="5274"/>
        <v/>
      </c>
      <c r="FP1012" s="126" t="str">
        <f t="shared" si="5275"/>
        <v/>
      </c>
      <c r="FV1012" s="126">
        <f t="shared" si="5276"/>
        <v>1</v>
      </c>
      <c r="FW1012" s="126">
        <f t="shared" si="5277"/>
        <v>0</v>
      </c>
      <c r="FX1012" s="126">
        <f t="shared" si="5278"/>
        <v>0</v>
      </c>
      <c r="GA1012" s="126">
        <f t="shared" si="5279"/>
        <v>0</v>
      </c>
      <c r="GB1012" s="126">
        <f t="shared" si="5280"/>
        <v>0</v>
      </c>
      <c r="GC1012" s="126">
        <f t="shared" si="5281"/>
        <v>0</v>
      </c>
      <c r="GD1012" s="126">
        <f t="shared" si="5282"/>
        <v>0</v>
      </c>
      <c r="GE1012" s="126">
        <f t="shared" si="5283"/>
        <v>1</v>
      </c>
      <c r="GF1012" s="126">
        <f t="shared" si="5284"/>
        <v>1</v>
      </c>
      <c r="GG1012" s="126">
        <f t="shared" si="5285"/>
        <v>0</v>
      </c>
      <c r="GI1012" s="126">
        <f t="shared" si="5286"/>
        <v>0</v>
      </c>
      <c r="GK1012" s="126">
        <f t="shared" si="5287"/>
        <v>1</v>
      </c>
      <c r="GL1012" s="126">
        <f t="shared" si="5288"/>
        <v>1</v>
      </c>
      <c r="GM1012" s="126">
        <f t="shared" si="5289"/>
        <v>1</v>
      </c>
      <c r="GN1012" s="126">
        <f t="shared" si="5290"/>
        <v>1</v>
      </c>
      <c r="GO1012" s="126">
        <f t="shared" si="5291"/>
        <v>0</v>
      </c>
      <c r="GP1012" s="126">
        <f t="shared" si="5292"/>
        <v>0</v>
      </c>
      <c r="GQ1012" s="126">
        <f t="shared" si="5293"/>
        <v>1</v>
      </c>
      <c r="GS1012" s="126" t="str">
        <f t="shared" si="5294"/>
        <v/>
      </c>
      <c r="GT1012" s="126" t="str">
        <f t="shared" si="5295"/>
        <v/>
      </c>
      <c r="GU1012" s="126">
        <f t="shared" si="5296"/>
        <v>0</v>
      </c>
      <c r="GV1012" s="126">
        <f t="shared" si="5297"/>
        <v>0</v>
      </c>
      <c r="GW1012" s="126">
        <f t="shared" si="5298"/>
        <v>0</v>
      </c>
      <c r="GX1012" s="126">
        <f t="shared" si="5299"/>
        <v>0</v>
      </c>
      <c r="GY1012" s="126">
        <f t="shared" si="5300"/>
        <v>0</v>
      </c>
      <c r="GZ1012" s="126"/>
      <c r="HA1012" s="126">
        <f t="shared" si="5301"/>
        <v>1</v>
      </c>
      <c r="HB1012" s="126">
        <f t="shared" si="5302"/>
        <v>0</v>
      </c>
      <c r="HC1012" s="126">
        <f t="shared" si="5303"/>
        <v>0</v>
      </c>
      <c r="HD1012" s="126">
        <f t="shared" si="5304"/>
        <v>0</v>
      </c>
      <c r="HE1012" s="126">
        <f t="shared" si="5305"/>
        <v>0</v>
      </c>
      <c r="HF1012" s="126">
        <f t="shared" si="5306"/>
        <v>0</v>
      </c>
      <c r="HH1012" s="126">
        <f t="shared" si="5307"/>
        <v>1</v>
      </c>
      <c r="HI1012" s="126">
        <f t="shared" si="5308"/>
        <v>1</v>
      </c>
      <c r="HJ1012" s="126">
        <f t="shared" si="5309"/>
        <v>0</v>
      </c>
      <c r="HK1012" s="126">
        <f t="shared" si="5310"/>
        <v>0</v>
      </c>
      <c r="HL1012" s="126">
        <f t="shared" si="5311"/>
        <v>0</v>
      </c>
      <c r="HM1012" s="126">
        <f t="shared" si="5312"/>
        <v>0</v>
      </c>
      <c r="HO1012" s="126">
        <f t="shared" si="5313"/>
        <v>1</v>
      </c>
      <c r="HP1012" s="126" t="str">
        <f t="shared" si="5314"/>
        <v/>
      </c>
      <c r="HQ1012" s="126">
        <f t="shared" si="5315"/>
        <v>1</v>
      </c>
      <c r="HR1012" s="122" t="str">
        <f t="shared" si="5316"/>
        <v/>
      </c>
      <c r="HS1012" s="126" t="str">
        <f t="shared" si="5317"/>
        <v/>
      </c>
      <c r="HT1012" s="122" t="str">
        <f t="shared" si="5318"/>
        <v/>
      </c>
      <c r="HU1012" s="122" t="str">
        <f t="shared" si="5319"/>
        <v/>
      </c>
      <c r="HV1012" s="126" t="str">
        <f t="shared" si="5320"/>
        <v/>
      </c>
      <c r="HW1012" s="126" t="str">
        <f t="shared" si="5321"/>
        <v/>
      </c>
      <c r="HX1012" s="126" t="str">
        <f t="shared" si="5322"/>
        <v/>
      </c>
      <c r="HZ1012" s="126">
        <f t="shared" si="5323"/>
        <v>0</v>
      </c>
      <c r="IA1012" s="126" t="str">
        <f t="shared" si="5324"/>
        <v/>
      </c>
      <c r="IB1012" s="126">
        <f t="shared" si="5325"/>
        <v>0</v>
      </c>
      <c r="IC1012" s="126" t="str">
        <f t="shared" si="5326"/>
        <v/>
      </c>
      <c r="ID1012" s="126" t="str">
        <f t="shared" si="5327"/>
        <v/>
      </c>
      <c r="IE1012" s="126" t="str">
        <f t="shared" si="5328"/>
        <v/>
      </c>
      <c r="IF1012" s="126" t="str">
        <f t="shared" si="5329"/>
        <v/>
      </c>
      <c r="IG1012" s="126" t="str">
        <f t="shared" si="5330"/>
        <v/>
      </c>
      <c r="IH1012" s="126" t="str">
        <f t="shared" si="5331"/>
        <v/>
      </c>
      <c r="II1012" s="126" t="str">
        <f t="shared" si="5332"/>
        <v/>
      </c>
      <c r="IO1012" s="128"/>
      <c r="IP1012" s="128"/>
      <c r="IQ1012" s="127"/>
      <c r="IR1012" s="127"/>
      <c r="IX1012" s="6"/>
      <c r="IY1012" s="6"/>
      <c r="IZ1012" s="7"/>
      <c r="JA1012" s="7"/>
      <c r="JG1012" s="12"/>
      <c r="JH1012" s="12"/>
      <c r="JI1012" s="13"/>
      <c r="JJ1012" s="13"/>
      <c r="JN1012" s="6"/>
      <c r="JO1012" s="6"/>
      <c r="JQ1012" s="11"/>
      <c r="JR1012" s="11"/>
      <c r="JS1012" s="12"/>
      <c r="JT1012" s="13"/>
      <c r="JU1012" s="12"/>
      <c r="JV1012" s="12"/>
      <c r="JW1012" s="97"/>
      <c r="JX1012" s="13"/>
      <c r="JY1012" s="13"/>
      <c r="JZ1012" s="97"/>
      <c r="KA1012" s="97"/>
      <c r="KB1012" s="11"/>
      <c r="KC1012" s="11"/>
      <c r="KD1012" s="11"/>
      <c r="KE1012" s="11"/>
    </row>
    <row r="1013" spans="1:291" s="122" customFormat="1" x14ac:dyDescent="0.2">
      <c r="A1013" s="146">
        <f t="shared" si="4081"/>
        <v>1013</v>
      </c>
      <c r="C1013" s="2">
        <v>43565</v>
      </c>
      <c r="D1013" s="126">
        <v>97.73</v>
      </c>
      <c r="E1013" s="126">
        <v>97.795000000000002</v>
      </c>
      <c r="F1013" s="126">
        <v>97.82</v>
      </c>
      <c r="G1013" s="128">
        <v>106.136</v>
      </c>
      <c r="H1013" s="128">
        <v>115.202</v>
      </c>
      <c r="I1013" s="128">
        <v>123.255</v>
      </c>
      <c r="J1013" s="127">
        <v>148.07</v>
      </c>
      <c r="K1013" s="126"/>
      <c r="M1013" s="126">
        <f t="shared" si="5001"/>
        <v>97.73</v>
      </c>
      <c r="N1013" s="126">
        <f t="shared" si="5002"/>
        <v>97.795000000000002</v>
      </c>
      <c r="O1013" s="126">
        <f t="shared" si="5003"/>
        <v>97.82</v>
      </c>
      <c r="P1013" s="127">
        <f t="shared" si="5334"/>
        <v>3405.6249999999995</v>
      </c>
      <c r="Q1013" s="5">
        <f t="shared" si="5333"/>
        <v>3700.25</v>
      </c>
      <c r="R1013" s="6">
        <f t="shared" si="5335"/>
        <v>3961.4999999999995</v>
      </c>
      <c r="S1013" s="7">
        <f t="shared" si="5336"/>
        <v>4742.9999999999991</v>
      </c>
      <c r="V1013" s="127">
        <f t="shared" si="4983"/>
        <v>2.0000000000010232</v>
      </c>
      <c r="W1013" s="127">
        <f t="shared" si="4984"/>
        <v>2.5000000000005684</v>
      </c>
      <c r="X1013" s="127">
        <f t="shared" si="4985"/>
        <v>2.9999999999986926</v>
      </c>
      <c r="Y1013" s="127">
        <f t="shared" si="5337"/>
        <v>0.99999999999909051</v>
      </c>
      <c r="Z1013" s="126">
        <f t="shared" si="5338"/>
        <v>3.5</v>
      </c>
      <c r="AA1013" s="126">
        <f t="shared" si="5339"/>
        <v>4.9999999999995453</v>
      </c>
      <c r="AB1013" s="126">
        <f t="shared" si="5340"/>
        <v>6.9999999999990905</v>
      </c>
      <c r="AC1013" s="126"/>
      <c r="AD1013" s="126"/>
      <c r="AE1013" s="127">
        <f t="shared" si="4998"/>
        <v>9.9999579999060728E-2</v>
      </c>
      <c r="AF1013" s="127">
        <f t="shared" si="4999"/>
        <v>0.40000042000048452</v>
      </c>
      <c r="AG1013" s="127">
        <f t="shared" si="5000"/>
        <v>0.90000041999860869</v>
      </c>
      <c r="AH1013" s="127">
        <f t="shared" si="5163"/>
        <v>0.33333333333515247</v>
      </c>
      <c r="AI1013" s="127">
        <f t="shared" si="4986"/>
        <v>0.10000000000181908</v>
      </c>
      <c r="AJ1013" s="127">
        <f t="shared" si="4987"/>
        <v>0.50000000000027311</v>
      </c>
      <c r="AK1013" s="127">
        <f t="shared" si="4988"/>
        <v>0.16666666666696983</v>
      </c>
      <c r="AL1013" s="127">
        <f t="shared" si="4989"/>
        <v>1.0000000000002274</v>
      </c>
      <c r="AM1013" s="127">
        <f t="shared" si="4990"/>
        <v>2.6666666666665151</v>
      </c>
      <c r="AN1013" s="127">
        <f t="shared" si="4991"/>
        <v>2.1999999999999091</v>
      </c>
      <c r="AO1013" s="127">
        <f t="shared" si="4992"/>
        <v>1</v>
      </c>
      <c r="AP1013" s="127">
        <f t="shared" si="4993"/>
        <v>0.33333333333666831</v>
      </c>
      <c r="AQ1013" s="127">
        <f t="shared" si="4994"/>
        <v>2.4166666666660603</v>
      </c>
      <c r="AR1013" s="127">
        <f t="shared" si="4995"/>
        <v>1.6371348721122558E-12</v>
      </c>
      <c r="AS1013" s="127">
        <f t="shared" si="4996"/>
        <v>1.9444444444446465</v>
      </c>
      <c r="AT1013" s="127">
        <f t="shared" si="4997"/>
        <v>1.0666666666649689</v>
      </c>
      <c r="AU1013" s="126"/>
      <c r="AX1013" s="11">
        <f t="shared" si="5171"/>
        <v>2.0000000000010232</v>
      </c>
      <c r="AY1013" s="11">
        <f t="shared" si="5172"/>
        <v>2.5000000000005684</v>
      </c>
      <c r="AZ1013" s="11">
        <f t="shared" si="5173"/>
        <v>2.9999999999986926</v>
      </c>
      <c r="BA1013" s="11">
        <f t="shared" si="5174"/>
        <v>0.99999999999909051</v>
      </c>
      <c r="BB1013" s="11">
        <f t="shared" si="5175"/>
        <v>3.5</v>
      </c>
      <c r="BC1013" s="12">
        <f t="shared" si="5176"/>
        <v>4.9999999999995453</v>
      </c>
      <c r="BD1013" s="13">
        <f t="shared" si="5177"/>
        <v>6.9999999999990905</v>
      </c>
      <c r="BF1013" s="11">
        <f t="shared" si="5178"/>
        <v>2.8421709430404007E-12</v>
      </c>
      <c r="BG1013" s="11">
        <f t="shared" si="5179"/>
        <v>-9.9999579999060728E-2</v>
      </c>
      <c r="BH1013" s="11">
        <f t="shared" si="5180"/>
        <v>0.40000042000048452</v>
      </c>
      <c r="BI1013" s="11">
        <f t="shared" si="5181"/>
        <v>0.90000041999860869</v>
      </c>
      <c r="BJ1013" s="11">
        <f t="shared" si="5182"/>
        <v>-0.33333333333515247</v>
      </c>
      <c r="BK1013" s="11">
        <f t="shared" si="5183"/>
        <v>-0.10000000000181908</v>
      </c>
      <c r="BL1013" s="11">
        <f t="shared" si="5184"/>
        <v>0.50000000000027311</v>
      </c>
      <c r="BM1013" s="11">
        <f t="shared" si="5185"/>
        <v>0.16666666666696983</v>
      </c>
      <c r="BN1013" s="11">
        <f t="shared" si="5186"/>
        <v>1.0000000000002274</v>
      </c>
      <c r="BO1013" s="11">
        <f t="shared" si="5187"/>
        <v>2.6666666666665151</v>
      </c>
      <c r="BP1013" s="11">
        <f t="shared" si="5188"/>
        <v>2.1999999999999091</v>
      </c>
      <c r="BQ1013" s="126">
        <v>1</v>
      </c>
      <c r="BR1013" s="11">
        <f t="shared" si="5189"/>
        <v>0.33333333333666831</v>
      </c>
      <c r="BS1013" s="11">
        <f t="shared" si="5190"/>
        <v>2.4166666666660603</v>
      </c>
      <c r="BT1013" s="11">
        <f t="shared" si="5191"/>
        <v>-1.6371348721122558E-12</v>
      </c>
      <c r="BU1013" s="11">
        <f t="shared" si="5192"/>
        <v>1.9444444444446465</v>
      </c>
      <c r="BV1013" s="11">
        <f t="shared" si="5193"/>
        <v>1.0666666666649689</v>
      </c>
      <c r="BY1013" s="126"/>
      <c r="BZ1013" s="126"/>
      <c r="CA1013" s="122">
        <f t="shared" si="5194"/>
        <v>1.9444444444446465</v>
      </c>
      <c r="CB1013" s="126">
        <f t="shared" si="5195"/>
        <v>0</v>
      </c>
      <c r="CC1013" s="126">
        <f t="shared" si="5196"/>
        <v>0</v>
      </c>
      <c r="CD1013" s="126">
        <f t="shared" si="5197"/>
        <v>0</v>
      </c>
      <c r="CE1013" s="126">
        <f t="shared" si="5198"/>
        <v>0</v>
      </c>
      <c r="CF1013" s="126">
        <f t="shared" si="5199"/>
        <v>0</v>
      </c>
      <c r="CG1013" s="126" t="str">
        <f t="shared" si="5200"/>
        <v/>
      </c>
      <c r="CH1013" s="126" t="str">
        <f t="shared" si="5201"/>
        <v/>
      </c>
      <c r="CI1013" s="126" t="str">
        <f t="shared" si="5202"/>
        <v/>
      </c>
      <c r="CJ1013" s="126">
        <f t="shared" si="5203"/>
        <v>1</v>
      </c>
      <c r="CK1013" s="126">
        <f t="shared" si="5204"/>
        <v>1</v>
      </c>
      <c r="CL1013" s="126">
        <f t="shared" si="5205"/>
        <v>0</v>
      </c>
      <c r="CM1013" s="126" t="str">
        <f t="shared" si="5206"/>
        <v/>
      </c>
      <c r="CN1013" s="126">
        <f t="shared" si="5207"/>
        <v>0</v>
      </c>
      <c r="CO1013" s="126" t="str">
        <f t="shared" si="5208"/>
        <v/>
      </c>
      <c r="CP1013" s="126" t="str">
        <f t="shared" si="5209"/>
        <v/>
      </c>
      <c r="CQ1013" s="126">
        <f t="shared" si="5210"/>
        <v>0</v>
      </c>
      <c r="CR1013" s="126"/>
      <c r="CS1013" s="126">
        <f t="shared" si="5211"/>
        <v>1</v>
      </c>
      <c r="CT1013" s="126">
        <f t="shared" si="5212"/>
        <v>1</v>
      </c>
      <c r="CU1013" s="126">
        <f t="shared" si="5213"/>
        <v>1</v>
      </c>
      <c r="CV1013" s="126">
        <f t="shared" si="5214"/>
        <v>1</v>
      </c>
      <c r="CW1013" s="126">
        <f t="shared" si="5215"/>
        <v>1</v>
      </c>
      <c r="CX1013" s="126">
        <f t="shared" si="5216"/>
        <v>1</v>
      </c>
      <c r="CY1013" s="126">
        <f t="shared" si="5217"/>
        <v>0</v>
      </c>
      <c r="CZ1013" s="126">
        <f t="shared" si="5218"/>
        <v>0</v>
      </c>
      <c r="DA1013" s="126">
        <f t="shared" si="5219"/>
        <v>1</v>
      </c>
      <c r="DB1013" s="126" t="str">
        <f t="shared" si="5220"/>
        <v/>
      </c>
      <c r="DC1013" s="126" t="str">
        <f t="shared" si="5221"/>
        <v/>
      </c>
      <c r="DD1013" s="126">
        <f t="shared" si="5222"/>
        <v>0</v>
      </c>
      <c r="DE1013" s="126" t="str">
        <f t="shared" si="5223"/>
        <v/>
      </c>
      <c r="DF1013" s="126"/>
      <c r="DG1013" s="126">
        <f t="shared" si="5224"/>
        <v>1</v>
      </c>
      <c r="DH1013" s="126">
        <f t="shared" si="5225"/>
        <v>1</v>
      </c>
      <c r="DI1013" s="126">
        <f t="shared" si="5226"/>
        <v>1</v>
      </c>
      <c r="DJ1013" s="126">
        <f t="shared" si="5227"/>
        <v>1</v>
      </c>
      <c r="DK1013" s="126" t="str">
        <f t="shared" si="5228"/>
        <v/>
      </c>
      <c r="DL1013" s="126"/>
      <c r="DM1013" s="126" t="str">
        <f t="shared" si="5229"/>
        <v/>
      </c>
      <c r="DN1013" s="126">
        <f t="shared" si="5230"/>
        <v>1</v>
      </c>
      <c r="DO1013" s="126">
        <f t="shared" si="5231"/>
        <v>0</v>
      </c>
      <c r="DP1013" s="126">
        <f t="shared" si="5232"/>
        <v>0</v>
      </c>
      <c r="DQ1013" s="126">
        <f t="shared" si="5233"/>
        <v>0</v>
      </c>
      <c r="DR1013" s="126">
        <f t="shared" si="5234"/>
        <v>1</v>
      </c>
      <c r="DS1013" s="126">
        <f t="shared" si="5235"/>
        <v>0</v>
      </c>
      <c r="DT1013" s="126">
        <f t="shared" si="5236"/>
        <v>1</v>
      </c>
      <c r="DU1013" s="126">
        <f t="shared" si="5237"/>
        <v>0</v>
      </c>
      <c r="DV1013" s="126">
        <f t="shared" si="5238"/>
        <v>1</v>
      </c>
      <c r="DW1013" s="126">
        <f t="shared" si="5239"/>
        <v>0</v>
      </c>
      <c r="DX1013" s="126" t="str">
        <f t="shared" si="5240"/>
        <v/>
      </c>
      <c r="DY1013" s="126" t="str">
        <f t="shared" si="5241"/>
        <v/>
      </c>
      <c r="EA1013" s="126">
        <f t="shared" si="5242"/>
        <v>1</v>
      </c>
      <c r="EB1013" s="126">
        <f t="shared" si="5243"/>
        <v>1</v>
      </c>
      <c r="EC1013" s="126">
        <f t="shared" si="5244"/>
        <v>1</v>
      </c>
      <c r="ED1013" s="126">
        <f t="shared" si="5245"/>
        <v>1</v>
      </c>
      <c r="EF1013" s="126">
        <f t="shared" si="5246"/>
        <v>1</v>
      </c>
      <c r="EG1013" s="126">
        <f t="shared" si="5247"/>
        <v>1</v>
      </c>
      <c r="EH1013" s="126">
        <f t="shared" si="5248"/>
        <v>1</v>
      </c>
      <c r="EI1013" s="126">
        <f t="shared" si="5249"/>
        <v>1</v>
      </c>
      <c r="EK1013" s="126">
        <f t="shared" si="5250"/>
        <v>1</v>
      </c>
      <c r="EL1013" s="126">
        <f t="shared" si="5251"/>
        <v>1</v>
      </c>
      <c r="EM1013" s="126">
        <f t="shared" si="5252"/>
        <v>1</v>
      </c>
      <c r="EO1013" s="126">
        <f t="shared" si="5253"/>
        <v>1</v>
      </c>
      <c r="EP1013" s="126">
        <f t="shared" si="5254"/>
        <v>1</v>
      </c>
      <c r="EQ1013" s="126">
        <f t="shared" si="5255"/>
        <v>1</v>
      </c>
      <c r="ES1013" s="126">
        <f t="shared" si="5256"/>
        <v>1</v>
      </c>
      <c r="ET1013" s="126">
        <f t="shared" si="5257"/>
        <v>1</v>
      </c>
      <c r="EU1013" s="126">
        <f t="shared" si="5258"/>
        <v>1</v>
      </c>
      <c r="EV1013" s="126">
        <f t="shared" si="5259"/>
        <v>1</v>
      </c>
      <c r="EW1013" s="126">
        <f t="shared" si="5260"/>
        <v>1</v>
      </c>
      <c r="EY1013" s="126">
        <f t="shared" si="5261"/>
        <v>1</v>
      </c>
      <c r="EZ1013" s="126">
        <f t="shared" si="5262"/>
        <v>1</v>
      </c>
      <c r="FA1013" s="126">
        <f t="shared" si="5263"/>
        <v>1</v>
      </c>
      <c r="FC1013" s="126">
        <f t="shared" si="5264"/>
        <v>1</v>
      </c>
      <c r="FD1013" s="126">
        <f t="shared" si="5265"/>
        <v>0</v>
      </c>
      <c r="FE1013" s="126"/>
      <c r="FF1013" s="126">
        <f t="shared" si="5266"/>
        <v>0</v>
      </c>
      <c r="FG1013" s="126">
        <f t="shared" si="5267"/>
        <v>0</v>
      </c>
      <c r="FH1013" s="126">
        <f t="shared" si="5268"/>
        <v>0</v>
      </c>
      <c r="FI1013" s="126" t="str">
        <f t="shared" si="5269"/>
        <v/>
      </c>
      <c r="FJ1013" s="126" t="str">
        <f t="shared" si="5270"/>
        <v/>
      </c>
      <c r="FK1013" s="126" t="str">
        <f t="shared" si="5271"/>
        <v/>
      </c>
      <c r="FL1013" s="126" t="str">
        <f t="shared" si="5272"/>
        <v/>
      </c>
      <c r="FN1013" s="126" t="str">
        <f t="shared" si="5273"/>
        <v/>
      </c>
      <c r="FO1013" s="126" t="str">
        <f t="shared" si="5274"/>
        <v/>
      </c>
      <c r="FP1013" s="126" t="str">
        <f t="shared" si="5275"/>
        <v/>
      </c>
      <c r="FV1013" s="126">
        <f t="shared" si="5276"/>
        <v>1</v>
      </c>
      <c r="FW1013" s="126">
        <f t="shared" si="5277"/>
        <v>0</v>
      </c>
      <c r="FX1013" s="126">
        <f t="shared" si="5278"/>
        <v>1</v>
      </c>
      <c r="GA1013" s="126">
        <f t="shared" si="5279"/>
        <v>1</v>
      </c>
      <c r="GB1013" s="126">
        <f t="shared" si="5280"/>
        <v>1</v>
      </c>
      <c r="GC1013" s="126">
        <f t="shared" si="5281"/>
        <v>1</v>
      </c>
      <c r="GD1013" s="126">
        <f t="shared" si="5282"/>
        <v>1</v>
      </c>
      <c r="GE1013" s="126">
        <f t="shared" si="5283"/>
        <v>0</v>
      </c>
      <c r="GF1013" s="126">
        <f t="shared" si="5284"/>
        <v>1</v>
      </c>
      <c r="GG1013" s="126">
        <f t="shared" si="5285"/>
        <v>1</v>
      </c>
      <c r="GI1013" s="126">
        <f t="shared" si="5286"/>
        <v>1</v>
      </c>
      <c r="GK1013" s="126">
        <f t="shared" si="5287"/>
        <v>1</v>
      </c>
      <c r="GL1013" s="126">
        <f t="shared" si="5288"/>
        <v>1</v>
      </c>
      <c r="GM1013" s="126">
        <f t="shared" si="5289"/>
        <v>1</v>
      </c>
      <c r="GN1013" s="126">
        <f t="shared" si="5290"/>
        <v>1</v>
      </c>
      <c r="GO1013" s="126">
        <f t="shared" si="5291"/>
        <v>0</v>
      </c>
      <c r="GP1013" s="126">
        <f t="shared" si="5292"/>
        <v>1</v>
      </c>
      <c r="GQ1013" s="126">
        <f t="shared" si="5293"/>
        <v>1</v>
      </c>
      <c r="GS1013" s="126" t="str">
        <f t="shared" si="5294"/>
        <v/>
      </c>
      <c r="GT1013" s="126" t="str">
        <f t="shared" si="5295"/>
        <v/>
      </c>
      <c r="GU1013" s="126">
        <f t="shared" si="5296"/>
        <v>0</v>
      </c>
      <c r="GV1013" s="126">
        <f t="shared" si="5297"/>
        <v>0</v>
      </c>
      <c r="GW1013" s="126">
        <f t="shared" si="5298"/>
        <v>0</v>
      </c>
      <c r="GX1013" s="126">
        <f t="shared" si="5299"/>
        <v>0</v>
      </c>
      <c r="GY1013" s="126">
        <f t="shared" si="5300"/>
        <v>0</v>
      </c>
      <c r="GZ1013" s="126"/>
      <c r="HA1013" s="126">
        <f t="shared" si="5301"/>
        <v>1</v>
      </c>
      <c r="HB1013" s="126">
        <f t="shared" si="5302"/>
        <v>0</v>
      </c>
      <c r="HC1013" s="126">
        <f t="shared" si="5303"/>
        <v>0</v>
      </c>
      <c r="HD1013" s="126">
        <f t="shared" si="5304"/>
        <v>0</v>
      </c>
      <c r="HE1013" s="126">
        <f t="shared" si="5305"/>
        <v>0</v>
      </c>
      <c r="HF1013" s="126">
        <f t="shared" si="5306"/>
        <v>0</v>
      </c>
      <c r="HH1013" s="126">
        <f t="shared" si="5307"/>
        <v>1</v>
      </c>
      <c r="HI1013" s="126">
        <f t="shared" si="5308"/>
        <v>0</v>
      </c>
      <c r="HJ1013" s="126">
        <f t="shared" si="5309"/>
        <v>0</v>
      </c>
      <c r="HK1013" s="126">
        <f t="shared" si="5310"/>
        <v>0</v>
      </c>
      <c r="HL1013" s="126">
        <f t="shared" si="5311"/>
        <v>0</v>
      </c>
      <c r="HM1013" s="126">
        <f t="shared" si="5312"/>
        <v>0</v>
      </c>
      <c r="HO1013" s="126">
        <f t="shared" si="5313"/>
        <v>0</v>
      </c>
      <c r="HP1013" s="126" t="str">
        <f t="shared" si="5314"/>
        <v/>
      </c>
      <c r="HQ1013" s="126" t="str">
        <f t="shared" si="5315"/>
        <v/>
      </c>
      <c r="HR1013" s="122" t="str">
        <f t="shared" si="5316"/>
        <v/>
      </c>
      <c r="HS1013" s="126" t="str">
        <f t="shared" si="5317"/>
        <v/>
      </c>
      <c r="HT1013" s="122" t="str">
        <f t="shared" si="5318"/>
        <v/>
      </c>
      <c r="HU1013" s="122" t="str">
        <f t="shared" si="5319"/>
        <v/>
      </c>
      <c r="HV1013" s="126" t="str">
        <f t="shared" si="5320"/>
        <v/>
      </c>
      <c r="HW1013" s="126" t="str">
        <f t="shared" si="5321"/>
        <v/>
      </c>
      <c r="HX1013" s="126" t="str">
        <f t="shared" si="5322"/>
        <v/>
      </c>
      <c r="HZ1013" s="126">
        <f t="shared" si="5323"/>
        <v>0</v>
      </c>
      <c r="IA1013" s="126" t="str">
        <f t="shared" si="5324"/>
        <v/>
      </c>
      <c r="IB1013" s="126" t="str">
        <f t="shared" si="5325"/>
        <v/>
      </c>
      <c r="IC1013" s="126" t="str">
        <f t="shared" si="5326"/>
        <v/>
      </c>
      <c r="ID1013" s="126" t="str">
        <f t="shared" si="5327"/>
        <v/>
      </c>
      <c r="IE1013" s="126" t="str">
        <f t="shared" si="5328"/>
        <v/>
      </c>
      <c r="IF1013" s="126" t="str">
        <f t="shared" si="5329"/>
        <v/>
      </c>
      <c r="IG1013" s="126" t="str">
        <f t="shared" si="5330"/>
        <v/>
      </c>
      <c r="IH1013" s="126" t="str">
        <f t="shared" si="5331"/>
        <v/>
      </c>
      <c r="II1013" s="126" t="str">
        <f t="shared" si="5332"/>
        <v/>
      </c>
      <c r="IO1013" s="128"/>
      <c r="IP1013" s="128"/>
      <c r="IQ1013" s="127"/>
      <c r="IR1013" s="127"/>
      <c r="IX1013" s="6"/>
      <c r="IY1013" s="6"/>
      <c r="IZ1013" s="7"/>
      <c r="JA1013" s="7"/>
      <c r="JG1013" s="12"/>
      <c r="JH1013" s="12"/>
      <c r="JI1013" s="13"/>
      <c r="JJ1013" s="13"/>
      <c r="JN1013" s="6"/>
      <c r="JO1013" s="6"/>
      <c r="JQ1013" s="11"/>
      <c r="JR1013" s="11"/>
      <c r="JS1013" s="12"/>
      <c r="JT1013" s="13"/>
      <c r="JU1013" s="12"/>
      <c r="JV1013" s="12"/>
      <c r="JW1013" s="97"/>
      <c r="JX1013" s="13"/>
      <c r="JY1013" s="13"/>
      <c r="JZ1013" s="97"/>
      <c r="KA1013" s="97"/>
      <c r="KB1013" s="11"/>
      <c r="KC1013" s="11"/>
      <c r="KD1013" s="11"/>
      <c r="KE1013" s="11"/>
    </row>
    <row r="1014" spans="1:291" s="122" customFormat="1" x14ac:dyDescent="0.2">
      <c r="A1014" s="146">
        <f t="shared" si="4081"/>
        <v>1014</v>
      </c>
      <c r="C1014" s="2">
        <v>43566</v>
      </c>
      <c r="D1014" s="126">
        <v>97.694999999999993</v>
      </c>
      <c r="E1014" s="126">
        <v>97.76</v>
      </c>
      <c r="F1014" s="126">
        <v>97.784999999999997</v>
      </c>
      <c r="G1014" s="128">
        <v>106.116</v>
      </c>
      <c r="H1014" s="128">
        <v>115.14700000000001</v>
      </c>
      <c r="I1014" s="128">
        <v>123.18</v>
      </c>
      <c r="J1014" s="127">
        <v>147.22999999999999</v>
      </c>
      <c r="K1014" s="126"/>
      <c r="M1014" s="126">
        <f t="shared" si="5001"/>
        <v>97.694999999999993</v>
      </c>
      <c r="N1014" s="126">
        <f t="shared" si="5002"/>
        <v>97.76</v>
      </c>
      <c r="O1014" s="126">
        <f t="shared" si="5003"/>
        <v>97.784999999999997</v>
      </c>
      <c r="P1014" s="127">
        <f t="shared" si="5334"/>
        <v>3403.625</v>
      </c>
      <c r="Q1014" s="5">
        <f t="shared" si="5333"/>
        <v>3694.7500000000005</v>
      </c>
      <c r="R1014" s="6">
        <f t="shared" si="5335"/>
        <v>3954.0000000000009</v>
      </c>
      <c r="S1014" s="7">
        <f t="shared" si="5336"/>
        <v>4726.9999999999991</v>
      </c>
      <c r="V1014" s="127">
        <f t="shared" si="4983"/>
        <v>3.50000000000108</v>
      </c>
      <c r="W1014" s="127">
        <f t="shared" si="4984"/>
        <v>3.4999999999996589</v>
      </c>
      <c r="X1014" s="127">
        <f t="shared" si="4985"/>
        <v>3.4999999999996589</v>
      </c>
      <c r="Y1014" s="127">
        <f t="shared" si="5337"/>
        <v>1.9999999999995453</v>
      </c>
      <c r="Z1014" s="126">
        <f t="shared" si="5338"/>
        <v>5.4999999999995453</v>
      </c>
      <c r="AA1014" s="126">
        <f t="shared" si="5339"/>
        <v>7.4999999999986358</v>
      </c>
      <c r="AB1014" s="126">
        <f t="shared" si="5340"/>
        <v>16</v>
      </c>
      <c r="AC1014" s="126"/>
      <c r="AD1014" s="126"/>
      <c r="AE1014" s="127">
        <f t="shared" si="4998"/>
        <v>0.20000066000122052</v>
      </c>
      <c r="AF1014" s="127">
        <f t="shared" si="4999"/>
        <v>0.20000065999979943</v>
      </c>
      <c r="AG1014" s="127">
        <f t="shared" si="5000"/>
        <v>0.20000065999979943</v>
      </c>
      <c r="AH1014" s="127">
        <f t="shared" si="5163"/>
        <v>0.33333333333272686</v>
      </c>
      <c r="AI1014" s="127">
        <f t="shared" si="4986"/>
        <v>0.69999999999936335</v>
      </c>
      <c r="AJ1014" s="127">
        <f t="shared" si="4987"/>
        <v>1.0000000000003642</v>
      </c>
      <c r="AK1014" s="127">
        <f t="shared" si="4988"/>
        <v>0.50000000000045475</v>
      </c>
      <c r="AL1014" s="127">
        <f t="shared" si="4989"/>
        <v>1.7500000000002274</v>
      </c>
      <c r="AM1014" s="127">
        <f t="shared" si="4990"/>
        <v>2.1666666666653027</v>
      </c>
      <c r="AN1014" s="127">
        <f t="shared" si="4991"/>
        <v>1.0999999999986354</v>
      </c>
      <c r="AO1014" s="127">
        <f t="shared" si="4992"/>
        <v>1</v>
      </c>
      <c r="AP1014" s="127">
        <f t="shared" si="4993"/>
        <v>0.66666666666515084</v>
      </c>
      <c r="AQ1014" s="127">
        <f t="shared" si="4994"/>
        <v>1.4166666666646206</v>
      </c>
      <c r="AR1014" s="127">
        <f t="shared" si="4995"/>
        <v>0.99999999999963629</v>
      </c>
      <c r="AS1014" s="127">
        <f t="shared" si="4996"/>
        <v>1.9444444444439899</v>
      </c>
      <c r="AT1014" s="127">
        <f t="shared" si="4997"/>
        <v>1.8666666666657572</v>
      </c>
      <c r="AU1014" s="126"/>
      <c r="AX1014" s="11">
        <f t="shared" si="5171"/>
        <v>-3.50000000000108</v>
      </c>
      <c r="AY1014" s="11">
        <f t="shared" si="5172"/>
        <v>-3.4999999999996589</v>
      </c>
      <c r="AZ1014" s="11">
        <f t="shared" si="5173"/>
        <v>-3.4999999999996589</v>
      </c>
      <c r="BA1014" s="11">
        <f t="shared" si="5174"/>
        <v>-1.9999999999995453</v>
      </c>
      <c r="BB1014" s="11">
        <f t="shared" si="5175"/>
        <v>-5.4999999999995453</v>
      </c>
      <c r="BC1014" s="12">
        <f t="shared" si="5176"/>
        <v>-7.4999999999986358</v>
      </c>
      <c r="BD1014" s="13">
        <f t="shared" si="5177"/>
        <v>-16</v>
      </c>
      <c r="BF1014" s="11">
        <f t="shared" si="5178"/>
        <v>0.49999999999801048</v>
      </c>
      <c r="BG1014" s="11">
        <f t="shared" si="5179"/>
        <v>-0.20000066000122052</v>
      </c>
      <c r="BH1014" s="11">
        <f t="shared" si="5180"/>
        <v>-0.20000065999979943</v>
      </c>
      <c r="BI1014" s="11">
        <f t="shared" si="5181"/>
        <v>-0.20000065999979943</v>
      </c>
      <c r="BJ1014" s="11">
        <f t="shared" si="5182"/>
        <v>-0.33333333333272686</v>
      </c>
      <c r="BK1014" s="11">
        <f t="shared" si="5183"/>
        <v>-0.69999999999936335</v>
      </c>
      <c r="BL1014" s="11">
        <f t="shared" si="5184"/>
        <v>-1.0000000000003642</v>
      </c>
      <c r="BM1014" s="11">
        <f t="shared" si="5185"/>
        <v>-0.50000000000045475</v>
      </c>
      <c r="BN1014" s="11">
        <f t="shared" si="5186"/>
        <v>-1.7500000000002274</v>
      </c>
      <c r="BO1014" s="11">
        <f t="shared" si="5187"/>
        <v>-2.1666666666653027</v>
      </c>
      <c r="BP1014" s="11">
        <f t="shared" si="5188"/>
        <v>-1.0999999999986354</v>
      </c>
      <c r="BQ1014" s="126">
        <v>1</v>
      </c>
      <c r="BR1014" s="11">
        <f t="shared" si="5189"/>
        <v>0.66666666666515084</v>
      </c>
      <c r="BS1014" s="11">
        <f t="shared" si="5190"/>
        <v>-1.4166666666646206</v>
      </c>
      <c r="BT1014" s="11">
        <f t="shared" si="5191"/>
        <v>-0.99999999999963629</v>
      </c>
      <c r="BU1014" s="11">
        <f t="shared" si="5192"/>
        <v>-1.9444444444439899</v>
      </c>
      <c r="BV1014" s="11">
        <f t="shared" si="5193"/>
        <v>-1.8666666666657572</v>
      </c>
      <c r="BY1014" s="126"/>
      <c r="BZ1014" s="126"/>
      <c r="CA1014" s="122">
        <f t="shared" si="5194"/>
        <v>-1.9444444444439899</v>
      </c>
      <c r="CB1014" s="126">
        <f t="shared" si="5195"/>
        <v>1</v>
      </c>
      <c r="CC1014" s="126">
        <f t="shared" si="5196"/>
        <v>1</v>
      </c>
      <c r="CD1014" s="126">
        <f t="shared" si="5197"/>
        <v>1</v>
      </c>
      <c r="CE1014" s="126">
        <f t="shared" si="5198"/>
        <v>1</v>
      </c>
      <c r="CF1014" s="126">
        <f t="shared" si="5199"/>
        <v>1</v>
      </c>
      <c r="CG1014" s="126">
        <f t="shared" si="5200"/>
        <v>1</v>
      </c>
      <c r="CH1014" s="126" t="str">
        <f t="shared" si="5201"/>
        <v/>
      </c>
      <c r="CI1014" s="126" t="str">
        <f t="shared" si="5202"/>
        <v/>
      </c>
      <c r="CJ1014" s="126">
        <f t="shared" si="5203"/>
        <v>0</v>
      </c>
      <c r="CK1014" s="126">
        <f t="shared" si="5204"/>
        <v>0</v>
      </c>
      <c r="CL1014" s="126">
        <f t="shared" si="5205"/>
        <v>1</v>
      </c>
      <c r="CM1014" s="126">
        <f t="shared" si="5206"/>
        <v>0</v>
      </c>
      <c r="CN1014" s="126" t="str">
        <f t="shared" si="5207"/>
        <v/>
      </c>
      <c r="CO1014" s="126">
        <f t="shared" si="5208"/>
        <v>1</v>
      </c>
      <c r="CP1014" s="126">
        <f t="shared" si="5209"/>
        <v>1</v>
      </c>
      <c r="CQ1014" s="126" t="str">
        <f t="shared" si="5210"/>
        <v/>
      </c>
      <c r="CR1014" s="126"/>
      <c r="CS1014" s="126">
        <f t="shared" si="5211"/>
        <v>1</v>
      </c>
      <c r="CT1014" s="126">
        <f t="shared" si="5212"/>
        <v>1</v>
      </c>
      <c r="CU1014" s="126">
        <f t="shared" si="5213"/>
        <v>1</v>
      </c>
      <c r="CV1014" s="126">
        <f t="shared" si="5214"/>
        <v>1</v>
      </c>
      <c r="CW1014" s="126">
        <f t="shared" si="5215"/>
        <v>1</v>
      </c>
      <c r="CX1014" s="126">
        <f t="shared" si="5216"/>
        <v>1</v>
      </c>
      <c r="CY1014" s="126">
        <f t="shared" si="5217"/>
        <v>1</v>
      </c>
      <c r="CZ1014" s="126">
        <f t="shared" si="5218"/>
        <v>1</v>
      </c>
      <c r="DA1014" s="126">
        <f t="shared" si="5219"/>
        <v>1</v>
      </c>
      <c r="DB1014" s="126" t="str">
        <f t="shared" si="5220"/>
        <v/>
      </c>
      <c r="DC1014" s="126" t="str">
        <f t="shared" si="5221"/>
        <v/>
      </c>
      <c r="DD1014" s="126">
        <f t="shared" si="5222"/>
        <v>0</v>
      </c>
      <c r="DE1014" s="126" t="str">
        <f t="shared" si="5223"/>
        <v/>
      </c>
      <c r="DF1014" s="126"/>
      <c r="DG1014" s="126">
        <f t="shared" si="5224"/>
        <v>1</v>
      </c>
      <c r="DH1014" s="126">
        <f t="shared" si="5225"/>
        <v>1</v>
      </c>
      <c r="DI1014" s="126">
        <f t="shared" si="5226"/>
        <v>1</v>
      </c>
      <c r="DJ1014" s="126">
        <f t="shared" si="5227"/>
        <v>1</v>
      </c>
      <c r="DK1014" s="126" t="str">
        <f t="shared" si="5228"/>
        <v/>
      </c>
      <c r="DL1014" s="126"/>
      <c r="DM1014" s="126" t="str">
        <f t="shared" si="5229"/>
        <v/>
      </c>
      <c r="DN1014" s="126">
        <f t="shared" si="5230"/>
        <v>1</v>
      </c>
      <c r="DO1014" s="126">
        <f t="shared" si="5231"/>
        <v>1</v>
      </c>
      <c r="DP1014" s="126">
        <f t="shared" si="5232"/>
        <v>1</v>
      </c>
      <c r="DQ1014" s="126">
        <f t="shared" si="5233"/>
        <v>1</v>
      </c>
      <c r="DR1014" s="126">
        <f t="shared" si="5234"/>
        <v>1</v>
      </c>
      <c r="DS1014" s="126">
        <f t="shared" si="5235"/>
        <v>1</v>
      </c>
      <c r="DT1014" s="126">
        <f t="shared" si="5236"/>
        <v>1</v>
      </c>
      <c r="DU1014" s="126">
        <f t="shared" si="5237"/>
        <v>0</v>
      </c>
      <c r="DV1014" s="126">
        <f t="shared" si="5238"/>
        <v>1</v>
      </c>
      <c r="DW1014" s="126">
        <f t="shared" si="5239"/>
        <v>0</v>
      </c>
      <c r="DX1014" s="126" t="str">
        <f t="shared" si="5240"/>
        <v/>
      </c>
      <c r="DY1014" s="126" t="str">
        <f t="shared" si="5241"/>
        <v/>
      </c>
      <c r="EA1014" s="126">
        <f t="shared" si="5242"/>
        <v>1</v>
      </c>
      <c r="EB1014" s="126">
        <f t="shared" si="5243"/>
        <v>1</v>
      </c>
      <c r="EC1014" s="126">
        <f t="shared" si="5244"/>
        <v>1</v>
      </c>
      <c r="ED1014" s="126">
        <f t="shared" si="5245"/>
        <v>1</v>
      </c>
      <c r="EF1014" s="126">
        <f t="shared" si="5246"/>
        <v>1</v>
      </c>
      <c r="EG1014" s="126">
        <f t="shared" si="5247"/>
        <v>1</v>
      </c>
      <c r="EH1014" s="126">
        <f t="shared" si="5248"/>
        <v>1</v>
      </c>
      <c r="EI1014" s="126">
        <f t="shared" si="5249"/>
        <v>1</v>
      </c>
      <c r="EK1014" s="126">
        <f t="shared" si="5250"/>
        <v>1</v>
      </c>
      <c r="EL1014" s="126">
        <f t="shared" si="5251"/>
        <v>1</v>
      </c>
      <c r="EM1014" s="126">
        <f t="shared" si="5252"/>
        <v>1</v>
      </c>
      <c r="EO1014" s="126">
        <f t="shared" si="5253"/>
        <v>1</v>
      </c>
      <c r="EP1014" s="126">
        <f t="shared" si="5254"/>
        <v>1</v>
      </c>
      <c r="EQ1014" s="126">
        <f t="shared" si="5255"/>
        <v>1</v>
      </c>
      <c r="ES1014" s="126">
        <f t="shared" si="5256"/>
        <v>1</v>
      </c>
      <c r="ET1014" s="126">
        <f t="shared" si="5257"/>
        <v>1</v>
      </c>
      <c r="EU1014" s="126">
        <f t="shared" si="5258"/>
        <v>1</v>
      </c>
      <c r="EV1014" s="126">
        <f t="shared" si="5259"/>
        <v>1</v>
      </c>
      <c r="EW1014" s="126">
        <f t="shared" si="5260"/>
        <v>1</v>
      </c>
      <c r="EY1014" s="126">
        <f t="shared" si="5261"/>
        <v>1</v>
      </c>
      <c r="EZ1014" s="126">
        <f t="shared" si="5262"/>
        <v>1</v>
      </c>
      <c r="FA1014" s="126">
        <f t="shared" si="5263"/>
        <v>1</v>
      </c>
      <c r="FC1014" s="126">
        <f t="shared" si="5264"/>
        <v>1</v>
      </c>
      <c r="FD1014" s="126">
        <f t="shared" si="5265"/>
        <v>0</v>
      </c>
      <c r="FE1014" s="126"/>
      <c r="FF1014" s="126">
        <f t="shared" si="5266"/>
        <v>1</v>
      </c>
      <c r="FG1014" s="126">
        <f t="shared" si="5267"/>
        <v>1</v>
      </c>
      <c r="FH1014" s="126">
        <f t="shared" si="5268"/>
        <v>1</v>
      </c>
      <c r="FI1014" s="126">
        <f t="shared" si="5269"/>
        <v>1</v>
      </c>
      <c r="FJ1014" s="126">
        <f t="shared" si="5270"/>
        <v>1</v>
      </c>
      <c r="FK1014" s="126">
        <f t="shared" si="5271"/>
        <v>1</v>
      </c>
      <c r="FL1014" s="126">
        <f t="shared" si="5272"/>
        <v>1</v>
      </c>
      <c r="FN1014" s="126" t="str">
        <f t="shared" si="5273"/>
        <v/>
      </c>
      <c r="FO1014" s="126" t="str">
        <f t="shared" si="5274"/>
        <v/>
      </c>
      <c r="FP1014" s="126" t="str">
        <f t="shared" si="5275"/>
        <v/>
      </c>
      <c r="FV1014" s="126">
        <f t="shared" si="5276"/>
        <v>1</v>
      </c>
      <c r="FW1014" s="126">
        <f t="shared" si="5277"/>
        <v>0</v>
      </c>
      <c r="FX1014" s="126">
        <f t="shared" si="5278"/>
        <v>0</v>
      </c>
      <c r="GA1014" s="126">
        <f t="shared" si="5279"/>
        <v>0</v>
      </c>
      <c r="GB1014" s="126">
        <f t="shared" si="5280"/>
        <v>0</v>
      </c>
      <c r="GC1014" s="126">
        <f t="shared" si="5281"/>
        <v>0</v>
      </c>
      <c r="GD1014" s="126">
        <f t="shared" si="5282"/>
        <v>0</v>
      </c>
      <c r="GE1014" s="126">
        <f t="shared" si="5283"/>
        <v>0</v>
      </c>
      <c r="GF1014" s="126">
        <f t="shared" si="5284"/>
        <v>0</v>
      </c>
      <c r="GG1014" s="126">
        <f t="shared" si="5285"/>
        <v>0</v>
      </c>
      <c r="GI1014" s="126">
        <f t="shared" si="5286"/>
        <v>0</v>
      </c>
      <c r="GK1014" s="126">
        <f t="shared" si="5287"/>
        <v>1</v>
      </c>
      <c r="GL1014" s="126">
        <f t="shared" si="5288"/>
        <v>1</v>
      </c>
      <c r="GM1014" s="126">
        <f t="shared" si="5289"/>
        <v>1</v>
      </c>
      <c r="GN1014" s="126">
        <f t="shared" si="5290"/>
        <v>1</v>
      </c>
      <c r="GO1014" s="126">
        <f t="shared" si="5291"/>
        <v>1</v>
      </c>
      <c r="GP1014" s="126">
        <f t="shared" si="5292"/>
        <v>1</v>
      </c>
      <c r="GQ1014" s="126">
        <f t="shared" si="5293"/>
        <v>1</v>
      </c>
      <c r="GS1014" s="126" t="str">
        <f t="shared" si="5294"/>
        <v/>
      </c>
      <c r="GT1014" s="126" t="str">
        <f t="shared" si="5295"/>
        <v/>
      </c>
      <c r="GU1014" s="126">
        <f t="shared" si="5296"/>
        <v>0</v>
      </c>
      <c r="GV1014" s="126">
        <f t="shared" si="5297"/>
        <v>0</v>
      </c>
      <c r="GW1014" s="126">
        <f t="shared" si="5298"/>
        <v>0</v>
      </c>
      <c r="GX1014" s="126">
        <f t="shared" si="5299"/>
        <v>0</v>
      </c>
      <c r="GY1014" s="126">
        <f t="shared" si="5300"/>
        <v>0</v>
      </c>
      <c r="GZ1014" s="126"/>
      <c r="HA1014" s="126">
        <f t="shared" si="5301"/>
        <v>1</v>
      </c>
      <c r="HB1014" s="126">
        <f t="shared" si="5302"/>
        <v>0</v>
      </c>
      <c r="HC1014" s="126">
        <f t="shared" si="5303"/>
        <v>0</v>
      </c>
      <c r="HD1014" s="126">
        <f t="shared" si="5304"/>
        <v>0</v>
      </c>
      <c r="HE1014" s="126">
        <f t="shared" si="5305"/>
        <v>0</v>
      </c>
      <c r="HF1014" s="126">
        <f t="shared" si="5306"/>
        <v>0</v>
      </c>
      <c r="HH1014" s="126">
        <f t="shared" si="5307"/>
        <v>0</v>
      </c>
      <c r="HI1014" s="126">
        <f t="shared" si="5308"/>
        <v>0</v>
      </c>
      <c r="HJ1014" s="126">
        <f t="shared" si="5309"/>
        <v>0</v>
      </c>
      <c r="HK1014" s="126">
        <f t="shared" si="5310"/>
        <v>0</v>
      </c>
      <c r="HL1014" s="126">
        <f t="shared" si="5311"/>
        <v>0</v>
      </c>
      <c r="HM1014" s="126">
        <f t="shared" si="5312"/>
        <v>0</v>
      </c>
      <c r="HO1014" s="126" t="str">
        <f t="shared" si="5313"/>
        <v/>
      </c>
      <c r="HP1014" s="126">
        <f t="shared" si="5314"/>
        <v>0</v>
      </c>
      <c r="HQ1014" s="126" t="str">
        <f t="shared" si="5315"/>
        <v/>
      </c>
      <c r="HR1014" s="122">
        <f t="shared" si="5316"/>
        <v>0</v>
      </c>
      <c r="HS1014" s="126" t="str">
        <f t="shared" si="5317"/>
        <v/>
      </c>
      <c r="HT1014" s="122">
        <f t="shared" si="5318"/>
        <v>0</v>
      </c>
      <c r="HU1014" s="122" t="str">
        <f t="shared" si="5319"/>
        <v/>
      </c>
      <c r="HV1014" s="126" t="str">
        <f t="shared" si="5320"/>
        <v/>
      </c>
      <c r="HW1014" s="126" t="str">
        <f t="shared" si="5321"/>
        <v/>
      </c>
      <c r="HX1014" s="126" t="str">
        <f t="shared" si="5322"/>
        <v/>
      </c>
      <c r="HZ1014" s="126" t="str">
        <f t="shared" si="5323"/>
        <v/>
      </c>
      <c r="IA1014" s="126">
        <f t="shared" si="5324"/>
        <v>0</v>
      </c>
      <c r="IB1014" s="126" t="str">
        <f t="shared" si="5325"/>
        <v/>
      </c>
      <c r="IC1014" s="126">
        <f t="shared" si="5326"/>
        <v>0</v>
      </c>
      <c r="ID1014" s="126" t="str">
        <f t="shared" si="5327"/>
        <v/>
      </c>
      <c r="IE1014" s="126">
        <f t="shared" si="5328"/>
        <v>0</v>
      </c>
      <c r="IF1014" s="126" t="str">
        <f t="shared" si="5329"/>
        <v/>
      </c>
      <c r="IG1014" s="126" t="str">
        <f t="shared" si="5330"/>
        <v/>
      </c>
      <c r="IH1014" s="126" t="str">
        <f t="shared" si="5331"/>
        <v/>
      </c>
      <c r="II1014" s="126" t="str">
        <f t="shared" si="5332"/>
        <v/>
      </c>
      <c r="IO1014" s="128"/>
      <c r="IP1014" s="128"/>
      <c r="IQ1014" s="127"/>
      <c r="IR1014" s="127"/>
      <c r="IX1014" s="6"/>
      <c r="IY1014" s="6"/>
      <c r="IZ1014" s="7"/>
      <c r="JA1014" s="7"/>
      <c r="JG1014" s="12"/>
      <c r="JH1014" s="12"/>
      <c r="JI1014" s="13"/>
      <c r="JJ1014" s="13"/>
      <c r="JN1014" s="6"/>
      <c r="JO1014" s="6"/>
      <c r="JQ1014" s="11"/>
      <c r="JR1014" s="11"/>
      <c r="JS1014" s="12"/>
      <c r="JT1014" s="13"/>
      <c r="JU1014" s="12"/>
      <c r="JV1014" s="12"/>
      <c r="JW1014" s="97"/>
      <c r="JX1014" s="13"/>
      <c r="JY1014" s="13"/>
      <c r="JZ1014" s="97"/>
      <c r="KA1014" s="97"/>
      <c r="KB1014" s="11"/>
      <c r="KC1014" s="11"/>
      <c r="KD1014" s="11"/>
      <c r="KE1014" s="11"/>
    </row>
    <row r="1015" spans="1:291" s="122" customFormat="1" x14ac:dyDescent="0.2">
      <c r="A1015" s="146">
        <f t="shared" si="4081"/>
        <v>1015</v>
      </c>
      <c r="C1015" s="2">
        <v>43567</v>
      </c>
      <c r="D1015" s="126">
        <v>97.625</v>
      </c>
      <c r="E1015" s="126">
        <v>97.685000000000002</v>
      </c>
      <c r="F1015" s="126">
        <v>97.704999999999998</v>
      </c>
      <c r="G1015" s="128">
        <v>106.08799999999999</v>
      </c>
      <c r="H1015" s="128">
        <v>115.057</v>
      </c>
      <c r="I1015" s="128">
        <v>123.03</v>
      </c>
      <c r="J1015" s="127">
        <v>146.29</v>
      </c>
      <c r="K1015" s="126"/>
      <c r="M1015" s="126">
        <f t="shared" si="5001"/>
        <v>97.625</v>
      </c>
      <c r="N1015" s="126">
        <f t="shared" si="5002"/>
        <v>97.685000000000002</v>
      </c>
      <c r="O1015" s="126">
        <f t="shared" si="5003"/>
        <v>97.704999999999998</v>
      </c>
      <c r="P1015" s="127">
        <f t="shared" si="5334"/>
        <v>3400.8749999999995</v>
      </c>
      <c r="Q1015" s="5">
        <f t="shared" si="5333"/>
        <v>3685.75</v>
      </c>
      <c r="R1015" s="6">
        <f t="shared" si="5335"/>
        <v>3939</v>
      </c>
      <c r="S1015" s="7">
        <f t="shared" si="5336"/>
        <v>4700.9999999999991</v>
      </c>
      <c r="V1015" s="127">
        <f t="shared" ref="V1015:V1078" si="5341">ABS(AX1015)</f>
        <v>6.9999999999993179</v>
      </c>
      <c r="W1015" s="127">
        <f t="shared" ref="W1015:W1078" si="5342">ABS(AY1015)</f>
        <v>7.5000000000002842</v>
      </c>
      <c r="X1015" s="127">
        <f t="shared" ref="X1015:X1078" si="5343">ABS(AZ1015)</f>
        <v>7.9999999999998295</v>
      </c>
      <c r="Y1015" s="127">
        <f t="shared" si="5337"/>
        <v>2.7500000000004547</v>
      </c>
      <c r="Z1015" s="126">
        <f t="shared" si="5338"/>
        <v>9.0000000000004547</v>
      </c>
      <c r="AA1015" s="126">
        <f t="shared" si="5339"/>
        <v>15.000000000000909</v>
      </c>
      <c r="AB1015" s="126">
        <f t="shared" si="5340"/>
        <v>26</v>
      </c>
      <c r="AC1015" s="126"/>
      <c r="AD1015" s="126"/>
      <c r="AE1015" s="127">
        <f t="shared" si="4998"/>
        <v>1.6000010799988287</v>
      </c>
      <c r="AF1015" s="127">
        <f t="shared" si="4999"/>
        <v>2.100001079999795</v>
      </c>
      <c r="AG1015" s="127">
        <f t="shared" si="5000"/>
        <v>2.6000010799993403</v>
      </c>
      <c r="AH1015" s="127">
        <f t="shared" si="5163"/>
        <v>0.49999999999939337</v>
      </c>
      <c r="AI1015" s="127">
        <f t="shared" si="4986"/>
        <v>0.10000000000063647</v>
      </c>
      <c r="AJ1015" s="127">
        <f t="shared" si="4987"/>
        <v>9.0594198809412774E-14</v>
      </c>
      <c r="AK1015" s="127">
        <f t="shared" si="4988"/>
        <v>1.000000000000151</v>
      </c>
      <c r="AL1015" s="127">
        <f t="shared" si="4989"/>
        <v>1.5</v>
      </c>
      <c r="AM1015" s="127">
        <f t="shared" si="4990"/>
        <v>6.3333333333342434</v>
      </c>
      <c r="AN1015" s="127">
        <f t="shared" si="4991"/>
        <v>4.6000000000009091</v>
      </c>
      <c r="AO1015" s="127">
        <f t="shared" si="4992"/>
        <v>1</v>
      </c>
      <c r="AP1015" s="127">
        <f t="shared" si="4993"/>
        <v>1.1666666666678784</v>
      </c>
      <c r="AQ1015" s="127">
        <f t="shared" si="4994"/>
        <v>7.8333333333344699</v>
      </c>
      <c r="AR1015" s="127">
        <f t="shared" si="4995"/>
        <v>0.49999999999945466</v>
      </c>
      <c r="AS1015" s="127">
        <f t="shared" si="4996"/>
        <v>3.2222222222226771</v>
      </c>
      <c r="AT1015" s="127">
        <f t="shared" si="4997"/>
        <v>2.0333333333342427</v>
      </c>
      <c r="AU1015" s="126"/>
      <c r="AX1015" s="11">
        <f t="shared" si="5171"/>
        <v>-6.9999999999993179</v>
      </c>
      <c r="AY1015" s="11">
        <f t="shared" si="5172"/>
        <v>-7.5000000000002842</v>
      </c>
      <c r="AZ1015" s="11">
        <f t="shared" si="5173"/>
        <v>-7.9999999999998295</v>
      </c>
      <c r="BA1015" s="11">
        <f t="shared" si="5174"/>
        <v>-2.7500000000004547</v>
      </c>
      <c r="BB1015" s="11">
        <f t="shared" si="5175"/>
        <v>-9.0000000000004547</v>
      </c>
      <c r="BC1015" s="12">
        <f t="shared" si="5176"/>
        <v>-15.000000000000909</v>
      </c>
      <c r="BD1015" s="13">
        <f t="shared" si="5177"/>
        <v>-26</v>
      </c>
      <c r="BF1015" s="11">
        <f t="shared" si="5178"/>
        <v>-1.4999999999984084</v>
      </c>
      <c r="BG1015" s="11">
        <f t="shared" si="5179"/>
        <v>-1.6000010799988287</v>
      </c>
      <c r="BH1015" s="11">
        <f t="shared" si="5180"/>
        <v>-2.100001079999795</v>
      </c>
      <c r="BI1015" s="11">
        <f t="shared" si="5181"/>
        <v>-2.6000010799993403</v>
      </c>
      <c r="BJ1015" s="11">
        <f t="shared" si="5182"/>
        <v>0.49999999999939337</v>
      </c>
      <c r="BK1015" s="11">
        <f t="shared" si="5183"/>
        <v>-0.10000000000063647</v>
      </c>
      <c r="BL1015" s="11">
        <f t="shared" si="5184"/>
        <v>9.0594198809412774E-14</v>
      </c>
      <c r="BM1015" s="11">
        <f t="shared" si="5185"/>
        <v>1.000000000000151</v>
      </c>
      <c r="BN1015" s="11">
        <f t="shared" si="5186"/>
        <v>-1.5</v>
      </c>
      <c r="BO1015" s="11">
        <f t="shared" si="5187"/>
        <v>-6.3333333333342434</v>
      </c>
      <c r="BP1015" s="11">
        <f t="shared" si="5188"/>
        <v>-4.6000000000009091</v>
      </c>
      <c r="BQ1015" s="126">
        <v>1</v>
      </c>
      <c r="BR1015" s="11">
        <f t="shared" si="5189"/>
        <v>1.1666666666678784</v>
      </c>
      <c r="BS1015" s="11">
        <f t="shared" si="5190"/>
        <v>-7.8333333333344699</v>
      </c>
      <c r="BT1015" s="11">
        <f t="shared" si="5191"/>
        <v>0.49999999999945466</v>
      </c>
      <c r="BU1015" s="11">
        <f t="shared" si="5192"/>
        <v>-3.2222222222226771</v>
      </c>
      <c r="BV1015" s="11">
        <f t="shared" si="5193"/>
        <v>-2.0333333333342427</v>
      </c>
      <c r="BY1015" s="126"/>
      <c r="BZ1015" s="126"/>
      <c r="CA1015" s="122">
        <f t="shared" si="5194"/>
        <v>-3.2222222222226771</v>
      </c>
      <c r="CB1015" s="126">
        <f t="shared" si="5195"/>
        <v>1</v>
      </c>
      <c r="CC1015" s="126">
        <f t="shared" si="5196"/>
        <v>1</v>
      </c>
      <c r="CD1015" s="126">
        <f t="shared" si="5197"/>
        <v>1</v>
      </c>
      <c r="CE1015" s="126">
        <f t="shared" si="5198"/>
        <v>1</v>
      </c>
      <c r="CF1015" s="126">
        <f t="shared" si="5199"/>
        <v>1</v>
      </c>
      <c r="CG1015" s="126">
        <f t="shared" si="5200"/>
        <v>1</v>
      </c>
      <c r="CH1015" s="126" t="str">
        <f t="shared" si="5201"/>
        <v/>
      </c>
      <c r="CI1015" s="126">
        <f t="shared" si="5202"/>
        <v>0</v>
      </c>
      <c r="CJ1015" s="126">
        <f t="shared" si="5203"/>
        <v>0</v>
      </c>
      <c r="CK1015" s="126" t="str">
        <f t="shared" si="5204"/>
        <v/>
      </c>
      <c r="CL1015" s="126">
        <f t="shared" si="5205"/>
        <v>0</v>
      </c>
      <c r="CM1015" s="126" t="str">
        <f t="shared" si="5206"/>
        <v/>
      </c>
      <c r="CN1015" s="126" t="str">
        <f t="shared" si="5207"/>
        <v/>
      </c>
      <c r="CO1015" s="126">
        <f t="shared" si="5208"/>
        <v>0</v>
      </c>
      <c r="CP1015" s="126">
        <f t="shared" si="5209"/>
        <v>0</v>
      </c>
      <c r="CQ1015" s="126" t="str">
        <f t="shared" si="5210"/>
        <v/>
      </c>
      <c r="CR1015" s="126"/>
      <c r="CS1015" s="126">
        <f t="shared" si="5211"/>
        <v>0</v>
      </c>
      <c r="CT1015" s="126">
        <f t="shared" si="5212"/>
        <v>0</v>
      </c>
      <c r="CU1015" s="126">
        <f t="shared" si="5213"/>
        <v>0</v>
      </c>
      <c r="CV1015" s="126">
        <f t="shared" si="5214"/>
        <v>0</v>
      </c>
      <c r="CW1015" s="126">
        <f t="shared" si="5215"/>
        <v>1</v>
      </c>
      <c r="CX1015" s="126" t="str">
        <f t="shared" si="5216"/>
        <v/>
      </c>
      <c r="CY1015" s="126" t="str">
        <f t="shared" si="5217"/>
        <v/>
      </c>
      <c r="CZ1015" s="126" t="str">
        <f t="shared" si="5218"/>
        <v/>
      </c>
      <c r="DA1015" s="126" t="str">
        <f t="shared" si="5219"/>
        <v/>
      </c>
      <c r="DB1015" s="126">
        <f t="shared" si="5220"/>
        <v>1</v>
      </c>
      <c r="DC1015" s="126" t="str">
        <f t="shared" si="5221"/>
        <v/>
      </c>
      <c r="DD1015" s="126">
        <f t="shared" si="5222"/>
        <v>1</v>
      </c>
      <c r="DE1015" s="126" t="str">
        <f t="shared" si="5223"/>
        <v/>
      </c>
      <c r="DF1015" s="126"/>
      <c r="DG1015" s="126">
        <f t="shared" si="5224"/>
        <v>1</v>
      </c>
      <c r="DH1015" s="126">
        <f t="shared" si="5225"/>
        <v>1</v>
      </c>
      <c r="DI1015" s="126">
        <f t="shared" si="5226"/>
        <v>1</v>
      </c>
      <c r="DJ1015" s="126">
        <f t="shared" si="5227"/>
        <v>1</v>
      </c>
      <c r="DK1015" s="126" t="str">
        <f t="shared" si="5228"/>
        <v/>
      </c>
      <c r="DL1015" s="126"/>
      <c r="DM1015" s="126" t="str">
        <f t="shared" si="5229"/>
        <v/>
      </c>
      <c r="DN1015" s="126">
        <f t="shared" si="5230"/>
        <v>0</v>
      </c>
      <c r="DO1015" s="126">
        <f t="shared" si="5231"/>
        <v>0</v>
      </c>
      <c r="DP1015" s="126">
        <f t="shared" si="5232"/>
        <v>1</v>
      </c>
      <c r="DQ1015" s="126">
        <f t="shared" si="5233"/>
        <v>0</v>
      </c>
      <c r="DR1015" s="126">
        <f t="shared" si="5234"/>
        <v>0</v>
      </c>
      <c r="DS1015" s="126">
        <f t="shared" si="5235"/>
        <v>1</v>
      </c>
      <c r="DT1015" s="126">
        <f t="shared" si="5236"/>
        <v>0</v>
      </c>
      <c r="DU1015" s="126">
        <f t="shared" si="5237"/>
        <v>0</v>
      </c>
      <c r="DV1015" s="126">
        <f t="shared" si="5238"/>
        <v>1</v>
      </c>
      <c r="DW1015" s="126">
        <f t="shared" si="5239"/>
        <v>0</v>
      </c>
      <c r="DX1015" s="126" t="str">
        <f t="shared" si="5240"/>
        <v/>
      </c>
      <c r="DY1015" s="126" t="str">
        <f t="shared" si="5241"/>
        <v/>
      </c>
      <c r="EA1015" s="126">
        <f t="shared" si="5242"/>
        <v>1</v>
      </c>
      <c r="EB1015" s="126">
        <f t="shared" si="5243"/>
        <v>1</v>
      </c>
      <c r="EC1015" s="126">
        <f t="shared" si="5244"/>
        <v>1</v>
      </c>
      <c r="ED1015" s="126">
        <f t="shared" si="5245"/>
        <v>1</v>
      </c>
      <c r="EF1015" s="126">
        <f t="shared" si="5246"/>
        <v>1</v>
      </c>
      <c r="EG1015" s="126">
        <f t="shared" si="5247"/>
        <v>1</v>
      </c>
      <c r="EH1015" s="126">
        <f t="shared" si="5248"/>
        <v>1</v>
      </c>
      <c r="EI1015" s="126">
        <f t="shared" si="5249"/>
        <v>1</v>
      </c>
      <c r="EK1015" s="126">
        <f t="shared" si="5250"/>
        <v>1</v>
      </c>
      <c r="EL1015" s="126">
        <f t="shared" si="5251"/>
        <v>1</v>
      </c>
      <c r="EM1015" s="126">
        <f t="shared" si="5252"/>
        <v>1</v>
      </c>
      <c r="EO1015" s="126">
        <f t="shared" si="5253"/>
        <v>1</v>
      </c>
      <c r="EP1015" s="126">
        <f t="shared" si="5254"/>
        <v>1</v>
      </c>
      <c r="EQ1015" s="126">
        <f t="shared" si="5255"/>
        <v>1</v>
      </c>
      <c r="ES1015" s="126">
        <f t="shared" si="5256"/>
        <v>1</v>
      </c>
      <c r="ET1015" s="126">
        <f t="shared" si="5257"/>
        <v>1</v>
      </c>
      <c r="EU1015" s="126">
        <f t="shared" si="5258"/>
        <v>1</v>
      </c>
      <c r="EV1015" s="126">
        <f t="shared" si="5259"/>
        <v>1</v>
      </c>
      <c r="EW1015" s="126">
        <f t="shared" si="5260"/>
        <v>0</v>
      </c>
      <c r="EY1015" s="126">
        <f t="shared" si="5261"/>
        <v>1</v>
      </c>
      <c r="EZ1015" s="126">
        <f t="shared" si="5262"/>
        <v>1</v>
      </c>
      <c r="FA1015" s="126">
        <f t="shared" si="5263"/>
        <v>1</v>
      </c>
      <c r="FC1015" s="126">
        <f t="shared" si="5264"/>
        <v>0</v>
      </c>
      <c r="FD1015" s="126" t="str">
        <f t="shared" si="5265"/>
        <v/>
      </c>
      <c r="FE1015" s="126"/>
      <c r="FF1015" s="126">
        <f t="shared" si="5266"/>
        <v>0</v>
      </c>
      <c r="FG1015" s="126">
        <f t="shared" si="5267"/>
        <v>1</v>
      </c>
      <c r="FH1015" s="126">
        <f t="shared" si="5268"/>
        <v>0</v>
      </c>
      <c r="FI1015" s="126" t="str">
        <f t="shared" si="5269"/>
        <v/>
      </c>
      <c r="FJ1015" s="126" t="str">
        <f t="shared" si="5270"/>
        <v/>
      </c>
      <c r="FK1015" s="126" t="str">
        <f t="shared" si="5271"/>
        <v/>
      </c>
      <c r="FL1015" s="126" t="str">
        <f t="shared" si="5272"/>
        <v/>
      </c>
      <c r="FN1015" s="126" t="str">
        <f t="shared" si="5273"/>
        <v/>
      </c>
      <c r="FO1015" s="126" t="str">
        <f t="shared" si="5274"/>
        <v/>
      </c>
      <c r="FP1015" s="126" t="str">
        <f t="shared" si="5275"/>
        <v/>
      </c>
      <c r="FV1015" s="126">
        <f t="shared" si="5276"/>
        <v>1</v>
      </c>
      <c r="FW1015" s="126">
        <f t="shared" si="5277"/>
        <v>0</v>
      </c>
      <c r="FX1015" s="126">
        <f t="shared" si="5278"/>
        <v>1</v>
      </c>
      <c r="GA1015" s="126">
        <f t="shared" si="5279"/>
        <v>0</v>
      </c>
      <c r="GB1015" s="126">
        <f t="shared" si="5280"/>
        <v>0</v>
      </c>
      <c r="GC1015" s="126">
        <f t="shared" si="5281"/>
        <v>0</v>
      </c>
      <c r="GD1015" s="126">
        <f t="shared" si="5282"/>
        <v>0</v>
      </c>
      <c r="GE1015" s="126">
        <f t="shared" si="5283"/>
        <v>0</v>
      </c>
      <c r="GF1015" s="126">
        <f t="shared" si="5284"/>
        <v>1</v>
      </c>
      <c r="GG1015" s="126">
        <f t="shared" si="5285"/>
        <v>0</v>
      </c>
      <c r="GI1015" s="126">
        <f t="shared" si="5286"/>
        <v>0</v>
      </c>
      <c r="GK1015" s="126">
        <f t="shared" si="5287"/>
        <v>1</v>
      </c>
      <c r="GL1015" s="126">
        <f t="shared" si="5288"/>
        <v>1</v>
      </c>
      <c r="GM1015" s="126">
        <f t="shared" si="5289"/>
        <v>1</v>
      </c>
      <c r="GN1015" s="126">
        <f t="shared" si="5290"/>
        <v>1</v>
      </c>
      <c r="GO1015" s="126">
        <f t="shared" si="5291"/>
        <v>1</v>
      </c>
      <c r="GP1015" s="126">
        <f t="shared" si="5292"/>
        <v>0</v>
      </c>
      <c r="GQ1015" s="126">
        <f t="shared" si="5293"/>
        <v>1</v>
      </c>
      <c r="GS1015" s="126" t="str">
        <f t="shared" si="5294"/>
        <v/>
      </c>
      <c r="GT1015" s="126" t="str">
        <f t="shared" si="5295"/>
        <v/>
      </c>
      <c r="GU1015" s="126">
        <f t="shared" si="5296"/>
        <v>1</v>
      </c>
      <c r="GV1015" s="126">
        <f t="shared" si="5297"/>
        <v>0</v>
      </c>
      <c r="GW1015" s="126">
        <f t="shared" si="5298"/>
        <v>0</v>
      </c>
      <c r="GX1015" s="126">
        <f t="shared" si="5299"/>
        <v>0</v>
      </c>
      <c r="GY1015" s="126">
        <f t="shared" si="5300"/>
        <v>0</v>
      </c>
      <c r="GZ1015" s="126"/>
      <c r="HA1015" s="126">
        <f t="shared" si="5301"/>
        <v>1</v>
      </c>
      <c r="HB1015" s="126">
        <f t="shared" si="5302"/>
        <v>1</v>
      </c>
      <c r="HC1015" s="126">
        <f t="shared" si="5303"/>
        <v>1</v>
      </c>
      <c r="HD1015" s="126">
        <f t="shared" si="5304"/>
        <v>1</v>
      </c>
      <c r="HE1015" s="126">
        <f t="shared" si="5305"/>
        <v>0</v>
      </c>
      <c r="HF1015" s="126">
        <f t="shared" si="5306"/>
        <v>0</v>
      </c>
      <c r="HH1015" s="126">
        <f t="shared" si="5307"/>
        <v>1</v>
      </c>
      <c r="HI1015" s="126">
        <f t="shared" si="5308"/>
        <v>1</v>
      </c>
      <c r="HJ1015" s="126">
        <f t="shared" si="5309"/>
        <v>1</v>
      </c>
      <c r="HK1015" s="126">
        <f t="shared" si="5310"/>
        <v>1</v>
      </c>
      <c r="HL1015" s="126">
        <f t="shared" si="5311"/>
        <v>1</v>
      </c>
      <c r="HM1015" s="126">
        <f t="shared" si="5312"/>
        <v>0</v>
      </c>
      <c r="HO1015" s="126" t="str">
        <f t="shared" si="5313"/>
        <v/>
      </c>
      <c r="HP1015" s="126">
        <f t="shared" si="5314"/>
        <v>1</v>
      </c>
      <c r="HQ1015" s="126" t="str">
        <f t="shared" si="5315"/>
        <v/>
      </c>
      <c r="HR1015" s="122">
        <f t="shared" si="5316"/>
        <v>1</v>
      </c>
      <c r="HS1015" s="126" t="str">
        <f t="shared" si="5317"/>
        <v/>
      </c>
      <c r="HT1015" s="122">
        <f t="shared" si="5318"/>
        <v>1</v>
      </c>
      <c r="HU1015" s="122" t="str">
        <f t="shared" si="5319"/>
        <v/>
      </c>
      <c r="HV1015" s="126" t="str">
        <f t="shared" si="5320"/>
        <v/>
      </c>
      <c r="HW1015" s="126" t="str">
        <f t="shared" si="5321"/>
        <v/>
      </c>
      <c r="HX1015" s="126" t="str">
        <f t="shared" si="5322"/>
        <v/>
      </c>
      <c r="HZ1015" s="126" t="str">
        <f t="shared" si="5323"/>
        <v/>
      </c>
      <c r="IA1015" s="126">
        <f t="shared" si="5324"/>
        <v>0</v>
      </c>
      <c r="IB1015" s="126" t="str">
        <f t="shared" si="5325"/>
        <v/>
      </c>
      <c r="IC1015" s="126">
        <f t="shared" si="5326"/>
        <v>0</v>
      </c>
      <c r="ID1015" s="126" t="str">
        <f t="shared" si="5327"/>
        <v/>
      </c>
      <c r="IE1015" s="126">
        <f t="shared" si="5328"/>
        <v>0</v>
      </c>
      <c r="IF1015" s="126" t="str">
        <f t="shared" si="5329"/>
        <v/>
      </c>
      <c r="IG1015" s="126" t="str">
        <f t="shared" si="5330"/>
        <v/>
      </c>
      <c r="IH1015" s="126" t="str">
        <f t="shared" si="5331"/>
        <v/>
      </c>
      <c r="II1015" s="126" t="str">
        <f t="shared" si="5332"/>
        <v/>
      </c>
      <c r="IO1015" s="128"/>
      <c r="IP1015" s="128"/>
      <c r="IQ1015" s="127"/>
      <c r="IR1015" s="127"/>
      <c r="IX1015" s="6"/>
      <c r="IY1015" s="6"/>
      <c r="IZ1015" s="7"/>
      <c r="JA1015" s="7"/>
      <c r="JG1015" s="12"/>
      <c r="JH1015" s="12"/>
      <c r="JI1015" s="13"/>
      <c r="JJ1015" s="13"/>
      <c r="JN1015" s="6"/>
      <c r="JO1015" s="6"/>
      <c r="JQ1015" s="11"/>
      <c r="JR1015" s="11"/>
      <c r="JS1015" s="12"/>
      <c r="JT1015" s="13"/>
      <c r="JU1015" s="12"/>
      <c r="JV1015" s="12"/>
      <c r="JW1015" s="97"/>
      <c r="JX1015" s="13"/>
      <c r="JY1015" s="13"/>
      <c r="JZ1015" s="97"/>
      <c r="KA1015" s="97"/>
      <c r="KB1015" s="11"/>
      <c r="KC1015" s="11"/>
      <c r="KD1015" s="11"/>
      <c r="KE1015" s="11"/>
    </row>
    <row r="1016" spans="1:291" s="122" customFormat="1" x14ac:dyDescent="0.2">
      <c r="A1016" s="146">
        <f t="shared" si="4081"/>
        <v>1016</v>
      </c>
      <c r="C1016" s="2">
        <v>43570</v>
      </c>
      <c r="D1016" s="126">
        <v>97.63</v>
      </c>
      <c r="E1016" s="126">
        <v>97.69</v>
      </c>
      <c r="F1016" s="126">
        <v>97.71</v>
      </c>
      <c r="G1016" s="128">
        <v>106.08799999999999</v>
      </c>
      <c r="H1016" s="128">
        <v>115.062</v>
      </c>
      <c r="I1016" s="128">
        <v>123.05</v>
      </c>
      <c r="J1016" s="127">
        <v>147.02000000000001</v>
      </c>
      <c r="K1016" s="126"/>
      <c r="M1016" s="126">
        <f t="shared" si="5001"/>
        <v>97.63</v>
      </c>
      <c r="N1016" s="126">
        <f t="shared" si="5002"/>
        <v>97.69</v>
      </c>
      <c r="O1016" s="126">
        <f t="shared" si="5003"/>
        <v>97.71</v>
      </c>
      <c r="P1016" s="127">
        <f t="shared" si="5334"/>
        <v>3400.8749999999995</v>
      </c>
      <c r="Q1016" s="5">
        <f t="shared" si="5333"/>
        <v>3686.2499999999995</v>
      </c>
      <c r="R1016" s="6">
        <f t="shared" si="5335"/>
        <v>3940.9999999999995</v>
      </c>
      <c r="S1016" s="7">
        <f t="shared" si="5336"/>
        <v>4706.0000000000009</v>
      </c>
      <c r="V1016" s="127">
        <f t="shared" si="5341"/>
        <v>0.49999999999954525</v>
      </c>
      <c r="W1016" s="127">
        <f t="shared" si="5342"/>
        <v>0.49999999999954525</v>
      </c>
      <c r="X1016" s="127">
        <f t="shared" si="5343"/>
        <v>0.49999999999954525</v>
      </c>
      <c r="Y1016" s="127">
        <f t="shared" si="5337"/>
        <v>0</v>
      </c>
      <c r="Z1016" s="126">
        <f t="shared" si="5338"/>
        <v>0.49999999999954525</v>
      </c>
      <c r="AA1016" s="126">
        <f t="shared" si="5339"/>
        <v>1.9999999999995453</v>
      </c>
      <c r="AB1016" s="126">
        <f t="shared" si="5340"/>
        <v>5.000000000001819</v>
      </c>
      <c r="AC1016" s="126"/>
      <c r="AD1016" s="126"/>
      <c r="AE1016" s="127">
        <f t="shared" si="4998"/>
        <v>0.20000005999980608</v>
      </c>
      <c r="AF1016" s="127">
        <f t="shared" si="4999"/>
        <v>0.20000005999980608</v>
      </c>
      <c r="AG1016" s="127">
        <f t="shared" si="5000"/>
        <v>0.20000005999980608</v>
      </c>
      <c r="AH1016" s="127">
        <f t="shared" si="5163"/>
        <v>0.33333333333303017</v>
      </c>
      <c r="AI1016" s="127">
        <f t="shared" si="4986"/>
        <v>0.29999999999972715</v>
      </c>
      <c r="AJ1016" s="127">
        <f t="shared" si="4987"/>
        <v>0.70000000000018181</v>
      </c>
      <c r="AK1016" s="127">
        <f t="shared" si="4988"/>
        <v>0.83333333333348492</v>
      </c>
      <c r="AL1016" s="127">
        <f t="shared" si="4989"/>
        <v>0.50000000000022737</v>
      </c>
      <c r="AM1016" s="127">
        <f t="shared" si="4990"/>
        <v>0.33333333333227233</v>
      </c>
      <c r="AN1016" s="127">
        <f t="shared" si="4991"/>
        <v>1.1821654766208667E-12</v>
      </c>
      <c r="AO1016" s="127">
        <f t="shared" si="4992"/>
        <v>1</v>
      </c>
      <c r="AP1016" s="127">
        <f t="shared" si="4993"/>
        <v>0.33333333333393966</v>
      </c>
      <c r="AQ1016" s="127">
        <f t="shared" si="4994"/>
        <v>1.5833333333324997</v>
      </c>
      <c r="AR1016" s="127">
        <f t="shared" si="4995"/>
        <v>0.79999999999981808</v>
      </c>
      <c r="AS1016" s="127">
        <f t="shared" si="4996"/>
        <v>0.61111111111197003</v>
      </c>
      <c r="AT1016" s="127">
        <f t="shared" si="4997"/>
        <v>0.66666666666690921</v>
      </c>
      <c r="AU1016" s="126"/>
      <c r="AX1016" s="11">
        <f t="shared" si="5171"/>
        <v>0.49999999999954525</v>
      </c>
      <c r="AY1016" s="11">
        <f t="shared" si="5172"/>
        <v>0.49999999999954525</v>
      </c>
      <c r="AZ1016" s="11">
        <f t="shared" si="5173"/>
        <v>0.49999999999954525</v>
      </c>
      <c r="BA1016" s="11">
        <f t="shared" si="5174"/>
        <v>0</v>
      </c>
      <c r="BB1016" s="11">
        <f t="shared" si="5175"/>
        <v>0.49999999999954525</v>
      </c>
      <c r="BC1016" s="12">
        <f t="shared" si="5176"/>
        <v>1.9999999999995453</v>
      </c>
      <c r="BD1016" s="13">
        <f t="shared" si="5177"/>
        <v>5.000000000001819</v>
      </c>
      <c r="BF1016" s="11">
        <f t="shared" si="5178"/>
        <v>0.49999999999954525</v>
      </c>
      <c r="BG1016" s="11">
        <f t="shared" si="5179"/>
        <v>0.20000005999980608</v>
      </c>
      <c r="BH1016" s="11">
        <f t="shared" si="5180"/>
        <v>0.20000005999980608</v>
      </c>
      <c r="BI1016" s="11">
        <f t="shared" si="5181"/>
        <v>0.20000005999980608</v>
      </c>
      <c r="BJ1016" s="11">
        <f t="shared" si="5182"/>
        <v>-0.33333333333303017</v>
      </c>
      <c r="BK1016" s="11">
        <f t="shared" si="5183"/>
        <v>-0.29999999999972715</v>
      </c>
      <c r="BL1016" s="11">
        <f t="shared" si="5184"/>
        <v>-0.70000000000018181</v>
      </c>
      <c r="BM1016" s="11">
        <f t="shared" si="5185"/>
        <v>-0.83333333333348492</v>
      </c>
      <c r="BN1016" s="11">
        <f t="shared" si="5186"/>
        <v>-0.50000000000022737</v>
      </c>
      <c r="BO1016" s="11">
        <f t="shared" si="5187"/>
        <v>0.33333333333227233</v>
      </c>
      <c r="BP1016" s="11">
        <f t="shared" si="5188"/>
        <v>-1.1821654766208667E-12</v>
      </c>
      <c r="BQ1016" s="126">
        <v>1</v>
      </c>
      <c r="BR1016" s="11">
        <f t="shared" si="5189"/>
        <v>-0.33333333333393966</v>
      </c>
      <c r="BS1016" s="11">
        <f t="shared" si="5190"/>
        <v>1.5833333333324997</v>
      </c>
      <c r="BT1016" s="11">
        <f t="shared" si="5191"/>
        <v>-0.79999999999981808</v>
      </c>
      <c r="BU1016" s="11">
        <f t="shared" si="5192"/>
        <v>-0.61111111111197003</v>
      </c>
      <c r="BV1016" s="11">
        <f t="shared" si="5193"/>
        <v>-0.66666666666690921</v>
      </c>
      <c r="BY1016" s="126"/>
      <c r="BZ1016" s="126"/>
      <c r="CA1016" s="122">
        <f t="shared" si="5194"/>
        <v>-0.61111111111197003</v>
      </c>
      <c r="CB1016" s="126">
        <f t="shared" si="5195"/>
        <v>1</v>
      </c>
      <c r="CC1016" s="126">
        <f t="shared" si="5196"/>
        <v>0</v>
      </c>
      <c r="CD1016" s="126">
        <f t="shared" si="5197"/>
        <v>0</v>
      </c>
      <c r="CE1016" s="126">
        <f t="shared" si="5198"/>
        <v>0</v>
      </c>
      <c r="CF1016" s="126">
        <f t="shared" si="5199"/>
        <v>0</v>
      </c>
      <c r="CG1016" s="126" t="str">
        <f t="shared" si="5200"/>
        <v/>
      </c>
      <c r="CH1016" s="126" t="str">
        <f t="shared" si="5201"/>
        <v/>
      </c>
      <c r="CI1016" s="126">
        <f t="shared" si="5202"/>
        <v>1</v>
      </c>
      <c r="CJ1016" s="126">
        <f t="shared" si="5203"/>
        <v>1</v>
      </c>
      <c r="CK1016" s="126" t="str">
        <f t="shared" si="5204"/>
        <v/>
      </c>
      <c r="CL1016" s="126">
        <f t="shared" si="5205"/>
        <v>1</v>
      </c>
      <c r="CM1016" s="126">
        <f t="shared" si="5206"/>
        <v>1</v>
      </c>
      <c r="CN1016" s="126">
        <f t="shared" si="5207"/>
        <v>1</v>
      </c>
      <c r="CO1016" s="126" t="str">
        <f t="shared" si="5208"/>
        <v/>
      </c>
      <c r="CP1016" s="126">
        <f t="shared" si="5209"/>
        <v>1</v>
      </c>
      <c r="CQ1016" s="126" t="str">
        <f t="shared" si="5210"/>
        <v/>
      </c>
      <c r="CR1016" s="126"/>
      <c r="CS1016" s="126">
        <f t="shared" si="5211"/>
        <v>1</v>
      </c>
      <c r="CT1016" s="126">
        <f t="shared" si="5212"/>
        <v>0</v>
      </c>
      <c r="CU1016" s="126">
        <f t="shared" si="5213"/>
        <v>0</v>
      </c>
      <c r="CV1016" s="126">
        <f t="shared" si="5214"/>
        <v>0</v>
      </c>
      <c r="CW1016" s="126">
        <f t="shared" si="5215"/>
        <v>1</v>
      </c>
      <c r="CX1016" s="126" t="str">
        <f t="shared" si="5216"/>
        <v/>
      </c>
      <c r="CY1016" s="126" t="str">
        <f t="shared" si="5217"/>
        <v/>
      </c>
      <c r="CZ1016" s="126" t="str">
        <f t="shared" si="5218"/>
        <v/>
      </c>
      <c r="DA1016" s="126" t="str">
        <f t="shared" si="5219"/>
        <v/>
      </c>
      <c r="DB1016" s="126">
        <f t="shared" si="5220"/>
        <v>1</v>
      </c>
      <c r="DC1016" s="126" t="str">
        <f t="shared" si="5221"/>
        <v/>
      </c>
      <c r="DD1016" s="126">
        <f t="shared" si="5222"/>
        <v>1</v>
      </c>
      <c r="DE1016" s="126" t="str">
        <f t="shared" si="5223"/>
        <v/>
      </c>
      <c r="DF1016" s="126"/>
      <c r="DG1016" s="126">
        <f t="shared" si="5224"/>
        <v>1</v>
      </c>
      <c r="DH1016" s="126">
        <f t="shared" si="5225"/>
        <v>1</v>
      </c>
      <c r="DI1016" s="126">
        <f t="shared" si="5226"/>
        <v>1</v>
      </c>
      <c r="DJ1016" s="126">
        <f t="shared" si="5227"/>
        <v>1</v>
      </c>
      <c r="DK1016" s="126" t="str">
        <f t="shared" si="5228"/>
        <v/>
      </c>
      <c r="DL1016" s="126"/>
      <c r="DM1016" s="126" t="str">
        <f t="shared" si="5229"/>
        <v/>
      </c>
      <c r="DN1016" s="126">
        <f t="shared" si="5230"/>
        <v>0</v>
      </c>
      <c r="DO1016" s="126">
        <f t="shared" si="5231"/>
        <v>1</v>
      </c>
      <c r="DP1016" s="126">
        <f t="shared" si="5232"/>
        <v>0</v>
      </c>
      <c r="DQ1016" s="126">
        <f t="shared" si="5233"/>
        <v>1</v>
      </c>
      <c r="DR1016" s="126">
        <f t="shared" si="5234"/>
        <v>1</v>
      </c>
      <c r="DS1016" s="126">
        <f t="shared" si="5235"/>
        <v>1</v>
      </c>
      <c r="DT1016" s="126">
        <f t="shared" si="5236"/>
        <v>1</v>
      </c>
      <c r="DU1016" s="126">
        <f t="shared" si="5237"/>
        <v>1</v>
      </c>
      <c r="DV1016" s="126">
        <f t="shared" si="5238"/>
        <v>1</v>
      </c>
      <c r="DW1016" s="126">
        <f t="shared" si="5239"/>
        <v>0</v>
      </c>
      <c r="DX1016" s="126" t="str">
        <f t="shared" si="5240"/>
        <v/>
      </c>
      <c r="DY1016" s="126" t="str">
        <f t="shared" si="5241"/>
        <v/>
      </c>
      <c r="EA1016" s="126">
        <f t="shared" si="5242"/>
        <v>1</v>
      </c>
      <c r="EB1016" s="126">
        <f t="shared" si="5243"/>
        <v>0</v>
      </c>
      <c r="EC1016" s="126">
        <f t="shared" si="5244"/>
        <v>0</v>
      </c>
      <c r="ED1016" s="126">
        <f t="shared" si="5245"/>
        <v>0</v>
      </c>
      <c r="EF1016" s="126">
        <f t="shared" si="5246"/>
        <v>0</v>
      </c>
      <c r="EG1016" s="126">
        <f t="shared" si="5247"/>
        <v>1</v>
      </c>
      <c r="EH1016" s="126">
        <f t="shared" si="5248"/>
        <v>1</v>
      </c>
      <c r="EI1016" s="126">
        <f t="shared" si="5249"/>
        <v>1</v>
      </c>
      <c r="EK1016" s="126">
        <f t="shared" si="5250"/>
        <v>1</v>
      </c>
      <c r="EL1016" s="126">
        <f t="shared" si="5251"/>
        <v>1</v>
      </c>
      <c r="EM1016" s="126">
        <f t="shared" si="5252"/>
        <v>1</v>
      </c>
      <c r="EO1016" s="126">
        <f t="shared" si="5253"/>
        <v>1</v>
      </c>
      <c r="EP1016" s="126">
        <f t="shared" si="5254"/>
        <v>1</v>
      </c>
      <c r="EQ1016" s="126">
        <f t="shared" si="5255"/>
        <v>1</v>
      </c>
      <c r="ES1016" s="126">
        <f t="shared" si="5256"/>
        <v>1</v>
      </c>
      <c r="ET1016" s="126">
        <f t="shared" si="5257"/>
        <v>1</v>
      </c>
      <c r="EU1016" s="126">
        <f t="shared" si="5258"/>
        <v>1</v>
      </c>
      <c r="EV1016" s="126">
        <f t="shared" si="5259"/>
        <v>1</v>
      </c>
      <c r="EW1016" s="126">
        <f t="shared" si="5260"/>
        <v>0</v>
      </c>
      <c r="EY1016" s="126">
        <f t="shared" si="5261"/>
        <v>1</v>
      </c>
      <c r="EZ1016" s="126">
        <f t="shared" si="5262"/>
        <v>1</v>
      </c>
      <c r="FA1016" s="126">
        <f t="shared" si="5263"/>
        <v>1</v>
      </c>
      <c r="FC1016" s="126">
        <f t="shared" si="5264"/>
        <v>0</v>
      </c>
      <c r="FD1016" s="126" t="str">
        <f t="shared" si="5265"/>
        <v/>
      </c>
      <c r="FE1016" s="126"/>
      <c r="FF1016" s="126">
        <f t="shared" si="5266"/>
        <v>1</v>
      </c>
      <c r="FG1016" s="126">
        <f t="shared" si="5267"/>
        <v>0</v>
      </c>
      <c r="FH1016" s="126">
        <f t="shared" si="5268"/>
        <v>0</v>
      </c>
      <c r="FI1016" s="126" t="str">
        <f t="shared" si="5269"/>
        <v/>
      </c>
      <c r="FJ1016" s="126" t="str">
        <f t="shared" si="5270"/>
        <v/>
      </c>
      <c r="FK1016" s="126" t="str">
        <f t="shared" si="5271"/>
        <v/>
      </c>
      <c r="FL1016" s="126" t="str">
        <f t="shared" si="5272"/>
        <v/>
      </c>
      <c r="FN1016" s="126" t="str">
        <f t="shared" si="5273"/>
        <v/>
      </c>
      <c r="FO1016" s="126" t="str">
        <f t="shared" si="5274"/>
        <v/>
      </c>
      <c r="FP1016" s="126" t="str">
        <f t="shared" si="5275"/>
        <v/>
      </c>
      <c r="FV1016" s="126">
        <f t="shared" si="5276"/>
        <v>1</v>
      </c>
      <c r="FW1016" s="126">
        <f t="shared" si="5277"/>
        <v>0</v>
      </c>
      <c r="FX1016" s="126">
        <f t="shared" si="5278"/>
        <v>0</v>
      </c>
      <c r="GA1016" s="126">
        <f t="shared" si="5279"/>
        <v>1</v>
      </c>
      <c r="GB1016" s="126">
        <f t="shared" si="5280"/>
        <v>0</v>
      </c>
      <c r="GC1016" s="126">
        <f t="shared" si="5281"/>
        <v>0</v>
      </c>
      <c r="GD1016" s="126">
        <f t="shared" si="5282"/>
        <v>0</v>
      </c>
      <c r="GE1016" s="126">
        <f t="shared" si="5283"/>
        <v>1</v>
      </c>
      <c r="GF1016" s="126">
        <f t="shared" si="5284"/>
        <v>1</v>
      </c>
      <c r="GG1016" s="126">
        <f t="shared" si="5285"/>
        <v>0</v>
      </c>
      <c r="GI1016" s="126">
        <f t="shared" si="5286"/>
        <v>0</v>
      </c>
      <c r="GK1016" s="126">
        <f t="shared" si="5287"/>
        <v>0</v>
      </c>
      <c r="GL1016" s="126">
        <f t="shared" si="5288"/>
        <v>1</v>
      </c>
      <c r="GM1016" s="126">
        <f t="shared" si="5289"/>
        <v>1</v>
      </c>
      <c r="GN1016" s="126">
        <f t="shared" si="5290"/>
        <v>1</v>
      </c>
      <c r="GO1016" s="126">
        <f t="shared" si="5291"/>
        <v>0</v>
      </c>
      <c r="GP1016" s="126">
        <f t="shared" si="5292"/>
        <v>0</v>
      </c>
      <c r="GQ1016" s="126">
        <f t="shared" si="5293"/>
        <v>1</v>
      </c>
      <c r="GS1016" s="126" t="str">
        <f t="shared" si="5294"/>
        <v/>
      </c>
      <c r="GT1016" s="126" t="str">
        <f t="shared" si="5295"/>
        <v/>
      </c>
      <c r="GU1016" s="126">
        <f t="shared" si="5296"/>
        <v>0</v>
      </c>
      <c r="GV1016" s="126">
        <f t="shared" si="5297"/>
        <v>0</v>
      </c>
      <c r="GW1016" s="126">
        <f t="shared" si="5298"/>
        <v>0</v>
      </c>
      <c r="GX1016" s="126">
        <f t="shared" si="5299"/>
        <v>0</v>
      </c>
      <c r="GY1016" s="126">
        <f t="shared" si="5300"/>
        <v>0</v>
      </c>
      <c r="GZ1016" s="126"/>
      <c r="HA1016" s="126">
        <f t="shared" si="5301"/>
        <v>0</v>
      </c>
      <c r="HB1016" s="126">
        <f t="shared" si="5302"/>
        <v>0</v>
      </c>
      <c r="HC1016" s="126">
        <f t="shared" si="5303"/>
        <v>0</v>
      </c>
      <c r="HD1016" s="126">
        <f t="shared" si="5304"/>
        <v>0</v>
      </c>
      <c r="HE1016" s="126">
        <f t="shared" si="5305"/>
        <v>0</v>
      </c>
      <c r="HF1016" s="126">
        <f t="shared" si="5306"/>
        <v>0</v>
      </c>
      <c r="HH1016" s="126">
        <f t="shared" si="5307"/>
        <v>1</v>
      </c>
      <c r="HI1016" s="126">
        <f t="shared" si="5308"/>
        <v>0</v>
      </c>
      <c r="HJ1016" s="126">
        <f t="shared" si="5309"/>
        <v>0</v>
      </c>
      <c r="HK1016" s="126">
        <f t="shared" si="5310"/>
        <v>0</v>
      </c>
      <c r="HL1016" s="126">
        <f t="shared" si="5311"/>
        <v>0</v>
      </c>
      <c r="HM1016" s="126">
        <f t="shared" si="5312"/>
        <v>0</v>
      </c>
      <c r="HO1016" s="126">
        <f t="shared" si="5313"/>
        <v>1</v>
      </c>
      <c r="HP1016" s="126" t="str">
        <f t="shared" si="5314"/>
        <v/>
      </c>
      <c r="HQ1016" s="126" t="str">
        <f t="shared" si="5315"/>
        <v/>
      </c>
      <c r="HR1016" s="122" t="str">
        <f t="shared" si="5316"/>
        <v/>
      </c>
      <c r="HS1016" s="126" t="str">
        <f t="shared" si="5317"/>
        <v/>
      </c>
      <c r="HT1016" s="122" t="str">
        <f t="shared" si="5318"/>
        <v/>
      </c>
      <c r="HU1016" s="122" t="str">
        <f t="shared" si="5319"/>
        <v/>
      </c>
      <c r="HV1016" s="126" t="str">
        <f t="shared" si="5320"/>
        <v/>
      </c>
      <c r="HW1016" s="126" t="str">
        <f t="shared" si="5321"/>
        <v/>
      </c>
      <c r="HX1016" s="126" t="str">
        <f t="shared" si="5322"/>
        <v/>
      </c>
      <c r="HZ1016" s="126">
        <f t="shared" si="5323"/>
        <v>0</v>
      </c>
      <c r="IA1016" s="126" t="str">
        <f t="shared" si="5324"/>
        <v/>
      </c>
      <c r="IB1016" s="126" t="str">
        <f t="shared" si="5325"/>
        <v/>
      </c>
      <c r="IC1016" s="126" t="str">
        <f t="shared" si="5326"/>
        <v/>
      </c>
      <c r="ID1016" s="126" t="str">
        <f t="shared" si="5327"/>
        <v/>
      </c>
      <c r="IE1016" s="126" t="str">
        <f t="shared" si="5328"/>
        <v/>
      </c>
      <c r="IF1016" s="126" t="str">
        <f t="shared" si="5329"/>
        <v/>
      </c>
      <c r="IG1016" s="126" t="str">
        <f t="shared" si="5330"/>
        <v/>
      </c>
      <c r="IH1016" s="126" t="str">
        <f t="shared" si="5331"/>
        <v/>
      </c>
      <c r="II1016" s="126" t="str">
        <f t="shared" si="5332"/>
        <v/>
      </c>
      <c r="IO1016" s="128"/>
      <c r="IP1016" s="128"/>
      <c r="IQ1016" s="127"/>
      <c r="IR1016" s="127"/>
      <c r="IX1016" s="6"/>
      <c r="IY1016" s="6"/>
      <c r="IZ1016" s="7"/>
      <c r="JA1016" s="7"/>
      <c r="JG1016" s="12"/>
      <c r="JH1016" s="12"/>
      <c r="JI1016" s="13"/>
      <c r="JJ1016" s="13"/>
      <c r="JN1016" s="6"/>
      <c r="JO1016" s="6"/>
      <c r="JQ1016" s="11"/>
      <c r="JR1016" s="11"/>
      <c r="JS1016" s="12"/>
      <c r="JT1016" s="13"/>
      <c r="JU1016" s="12"/>
      <c r="JV1016" s="12"/>
      <c r="JW1016" s="97"/>
      <c r="JX1016" s="13"/>
      <c r="JY1016" s="13"/>
      <c r="JZ1016" s="97"/>
      <c r="KA1016" s="97"/>
      <c r="KB1016" s="11"/>
      <c r="KC1016" s="11"/>
      <c r="KD1016" s="11"/>
      <c r="KE1016" s="11"/>
    </row>
    <row r="1017" spans="1:291" s="122" customFormat="1" x14ac:dyDescent="0.2">
      <c r="A1017" s="146">
        <f t="shared" si="4081"/>
        <v>1017</v>
      </c>
      <c r="C1017" s="2">
        <v>43571</v>
      </c>
      <c r="D1017" s="126">
        <v>97.6</v>
      </c>
      <c r="E1017" s="126">
        <v>97.655000000000001</v>
      </c>
      <c r="F1017" s="126">
        <v>97.67</v>
      </c>
      <c r="G1017" s="128">
        <v>106.07299999999999</v>
      </c>
      <c r="H1017" s="128">
        <v>115.00700000000001</v>
      </c>
      <c r="I1017" s="128">
        <v>122.265</v>
      </c>
      <c r="J1017" s="127">
        <v>146.11000000000001</v>
      </c>
      <c r="K1017" s="126"/>
      <c r="M1017" s="126">
        <f t="shared" si="5001"/>
        <v>97.6</v>
      </c>
      <c r="N1017" s="126">
        <f t="shared" si="5002"/>
        <v>97.655000000000001</v>
      </c>
      <c r="O1017" s="126">
        <f t="shared" si="5003"/>
        <v>97.67</v>
      </c>
      <c r="P1017" s="127">
        <f t="shared" si="5334"/>
        <v>3399.3749999999995</v>
      </c>
      <c r="Q1017" s="5">
        <f t="shared" si="5333"/>
        <v>3680.7500000000005</v>
      </c>
      <c r="R1017" s="6">
        <f t="shared" si="5335"/>
        <v>3930.5</v>
      </c>
      <c r="S1017" s="7">
        <f t="shared" si="5336"/>
        <v>4683.0000000000018</v>
      </c>
      <c r="V1017" s="127">
        <f t="shared" si="5341"/>
        <v>3.0000000000001137</v>
      </c>
      <c r="W1017" s="127">
        <f t="shared" si="5342"/>
        <v>3.4999999999996589</v>
      </c>
      <c r="X1017" s="127">
        <f t="shared" si="5343"/>
        <v>3.9999999999992042</v>
      </c>
      <c r="Y1017" s="127">
        <f t="shared" si="5337"/>
        <v>1.5</v>
      </c>
      <c r="Z1017" s="126">
        <f t="shared" si="5338"/>
        <v>5.4999999999990905</v>
      </c>
      <c r="AA1017" s="126">
        <f t="shared" si="5339"/>
        <v>10.499999999999545</v>
      </c>
      <c r="AB1017" s="126">
        <f t="shared" si="5340"/>
        <v>22.999999999999091</v>
      </c>
      <c r="AC1017" s="126"/>
      <c r="AD1017" s="126"/>
      <c r="AE1017" s="127">
        <f t="shared" si="4998"/>
        <v>0.2999993399994727</v>
      </c>
      <c r="AF1017" s="127">
        <f t="shared" si="4999"/>
        <v>0.20000066000007255</v>
      </c>
      <c r="AG1017" s="127">
        <f t="shared" si="5000"/>
        <v>0.7000006599996178</v>
      </c>
      <c r="AH1017" s="127">
        <f t="shared" si="5163"/>
        <v>0.66666666666606034</v>
      </c>
      <c r="AI1017" s="127">
        <f t="shared" ref="AI1017:AI1080" si="5344">ABS(BK1017)</f>
        <v>0.29999999999945404</v>
      </c>
      <c r="AJ1017" s="127">
        <f t="shared" ref="AJ1017:AJ1080" si="5345">ABS(BL1017)</f>
        <v>0.80000000000063665</v>
      </c>
      <c r="AK1017" s="127">
        <f t="shared" ref="AK1017:AK1080" si="5346">ABS(BM1017)</f>
        <v>1.5000000000006066</v>
      </c>
      <c r="AL1017" s="127">
        <f t="shared" ref="AL1017:AL1080" si="5347">ABS(BN1017)</f>
        <v>0.24999999999931788</v>
      </c>
      <c r="AM1017" s="127">
        <f t="shared" ref="AM1017:AM1080" si="5348">ABS(BO1017)</f>
        <v>2.833333333333182</v>
      </c>
      <c r="AN1017" s="127">
        <f t="shared" ref="AN1017:AN1080" si="5349">ABS(BP1017)</f>
        <v>1.2999999999999083</v>
      </c>
      <c r="AO1017" s="127">
        <f t="shared" ref="AO1017:AO1080" si="5350">ABS(BQ1017)</f>
        <v>1</v>
      </c>
      <c r="AP1017" s="127">
        <f t="shared" ref="AP1017:AP1080" si="5351">ABS(BR1017)</f>
        <v>1.0000000000015166</v>
      </c>
      <c r="AQ1017" s="127">
        <f t="shared" ref="AQ1017:AQ1080" si="5352">ABS(BS1017)</f>
        <v>5.0833333333340924</v>
      </c>
      <c r="AR1017" s="127">
        <f t="shared" ref="AR1017:AR1080" si="5353">ABS(BT1017)</f>
        <v>1.1999999999998181</v>
      </c>
      <c r="AS1017" s="127">
        <f t="shared" ref="AS1017:AS1080" si="5354">ABS(BU1017)</f>
        <v>0.38888888888818141</v>
      </c>
      <c r="AT1017" s="127">
        <f t="shared" ref="AT1017:AT1080" si="5355">ABS(BV1017)</f>
        <v>6.6666666666545193E-2</v>
      </c>
      <c r="AU1017" s="126"/>
      <c r="AX1017" s="11">
        <f t="shared" ref="AX1017:AX1047" si="5356">(M1017-M1016)*100</f>
        <v>-3.0000000000001137</v>
      </c>
      <c r="AY1017" s="11">
        <f t="shared" ref="AY1017:AY1047" si="5357">(N1017-N1016)*100</f>
        <v>-3.4999999999996589</v>
      </c>
      <c r="AZ1017" s="11">
        <f t="shared" ref="AZ1017:AZ1047" si="5358">(O1017-O1016)*100</f>
        <v>-3.9999999999992042</v>
      </c>
      <c r="BA1017" s="11">
        <f t="shared" ref="BA1017:BA1047" si="5359">P1017-P1016</f>
        <v>-1.5</v>
      </c>
      <c r="BB1017" s="11">
        <f t="shared" ref="BB1017:BB1047" si="5360">Q1017-Q1016</f>
        <v>-5.4999999999990905</v>
      </c>
      <c r="BC1017" s="12">
        <f t="shared" ref="BC1017:BC1047" si="5361">R1017-R1016</f>
        <v>-10.499999999999545</v>
      </c>
      <c r="BD1017" s="13">
        <f t="shared" ref="BD1017:BD1047" si="5362">S1017-S1016</f>
        <v>-22.999999999999091</v>
      </c>
      <c r="BF1017" s="11">
        <f t="shared" ref="BF1017:BF1047" si="5363">AX1017-(BA1017*2)</f>
        <v>-1.1368683772161603E-13</v>
      </c>
      <c r="BG1017" s="11">
        <f t="shared" ref="BG1017:BG1047" si="5364">((AX1017)-(BB1017/BH$3))</f>
        <v>0.2999993399994727</v>
      </c>
      <c r="BH1017" s="11">
        <f t="shared" ref="BH1017:BH1047" si="5365">((AY1017)-(BB1017/BH$3))</f>
        <v>-0.20000066000007255</v>
      </c>
      <c r="BI1017" s="11">
        <f t="shared" ref="BI1017:BI1047" si="5366">((AZ1017)-(BB1017/BH$3))</f>
        <v>-0.7000006599996178</v>
      </c>
      <c r="BJ1017" s="11">
        <f t="shared" ref="BJ1017:BJ1047" si="5367">((BA1017*2)-(BB1017/BJ$3))</f>
        <v>0.66666666666606034</v>
      </c>
      <c r="BK1017" s="11">
        <f t="shared" ref="BK1017:BK1047" si="5368">((BA1017*2)-(BB1017/BK$3))</f>
        <v>0.29999999999945404</v>
      </c>
      <c r="BL1017" s="11">
        <f t="shared" ref="BL1017:BL1047" si="5369">BB1017-(BC1017/BL$3)</f>
        <v>0.80000000000063665</v>
      </c>
      <c r="BM1017" s="11">
        <f t="shared" ref="BM1017:BM1047" si="5370">BB1017-(BC1017/BM$3)</f>
        <v>1.5000000000006066</v>
      </c>
      <c r="BN1017" s="11">
        <f t="shared" ref="BN1017:BN1047" si="5371">BB1017-(BC1017/BN$3)</f>
        <v>-0.24999999999931788</v>
      </c>
      <c r="BO1017" s="11">
        <f t="shared" ref="BO1017:BO1047" si="5372">BC1017-(BD1017/BO$3)</f>
        <v>-2.833333333333182</v>
      </c>
      <c r="BP1017" s="11">
        <f t="shared" ref="BP1017:BP1047" si="5373">BC1017-(BD1017/BP$3)</f>
        <v>-1.2999999999999083</v>
      </c>
      <c r="BQ1017" s="126">
        <v>1</v>
      </c>
      <c r="BR1017" s="11">
        <f t="shared" ref="BR1017:BR1047" si="5374">-(BK1017*BK$3-BM1017)</f>
        <v>1.0000000000015166</v>
      </c>
      <c r="BS1017" s="11">
        <f t="shared" ref="BS1017:BS1047" si="5375">-(BM1017*BM$3-BO1017)</f>
        <v>-5.0833333333340924</v>
      </c>
      <c r="BT1017" s="11">
        <f t="shared" ref="BT1017:BT1047" si="5376">((BA1017*2)-(BC1017/BT$3))</f>
        <v>1.1999999999998181</v>
      </c>
      <c r="BU1017" s="11">
        <f t="shared" ref="BU1017:BU1047" si="5377">BB1017-(BD1017/BU$3)</f>
        <v>-0.38888888888818141</v>
      </c>
      <c r="BV1017" s="11">
        <f t="shared" ref="BV1017:BV1047" si="5378">(BA1017*2)-(BD1017/BV$3)</f>
        <v>6.6666666666545193E-2</v>
      </c>
      <c r="BY1017" s="126"/>
      <c r="BZ1017" s="126"/>
      <c r="CA1017" s="122">
        <f t="shared" ref="CA1017:CA1047" si="5379">BB1017-BD1017/4.5</f>
        <v>-0.38888888888818141</v>
      </c>
      <c r="CB1017" s="126">
        <f t="shared" ref="CB1017:CB1047" si="5380">IF(OR(BA1017=0,BK1017=0),1,IF(BA1017&gt;0,IF(BK1017&gt;0,1,0),IF(BK1017&lt;0,1,0)))</f>
        <v>0</v>
      </c>
      <c r="CC1017" s="126">
        <f t="shared" ref="CC1017:CC1047" si="5381">IF(OR(BB1017=0,BK1017=0),1,IF(BB1017&gt;0,IF(BK1017&gt;0,1,0),IF(BK1017&lt;0,1,0)))</f>
        <v>0</v>
      </c>
      <c r="CD1017" s="126">
        <f t="shared" ref="CD1017:CD1047" si="5382">IF(OR(BC1017=0,BK1017=0),1,IF(BC1017&gt;0,IF(BK1017&gt;0,1,0),IF(BK1017&lt;0,1,0)))</f>
        <v>0</v>
      </c>
      <c r="CE1017" s="126">
        <f t="shared" ref="CE1017:CE1047" si="5383">IF(BD1017="","",IF(OR(AND(BD1017&gt;-0.001,BD1017&lt;0.001),AND(BK1017&gt;-0.001,BK1017&lt;0.001)),0,IF(BD1017&gt;0,IF(BK1017&gt;0,1,0),IF(BK1017&lt;0,1,0))))</f>
        <v>0</v>
      </c>
      <c r="CF1017" s="126">
        <f t="shared" ref="CF1017:CF1047" si="5384">IF(OR(AND(BD1017&gt;-0.001,BD1017&lt;0.001),AND(BK1017&gt;-0.001,BK1017&lt;0.001)),0,IF(BD1017&gt;0,IF(BK1017&gt;0,1,0),IF(BK1017&lt;0,1,0)))</f>
        <v>0</v>
      </c>
      <c r="CG1017" s="126" t="str">
        <f t="shared" ref="CG1017:CG1047" si="5385">IF(CE1017=0,"",IF(OR(BK1017=0,BO1017=0),1,IF(BK1017&gt;0,IF(BO1017&gt;0,1,0),IF(BO1017&lt;0,1,0))))</f>
        <v/>
      </c>
      <c r="CH1017" s="126" t="str">
        <f t="shared" ref="CH1017:CH1047" si="5386">IF(DJ1017=0,IF(AND(BK1017&gt;-0.001,BD1017&lt;0.001),1,IF(AND(BK1017&lt;0.001,BD1017&gt;-0.001),1,0)),"")</f>
        <v/>
      </c>
      <c r="CI1017" s="126">
        <f t="shared" ref="CI1017:CI1047" si="5387">IF(CV1017=0,IF(AND(BK1017&gt;-0.001,BD1017&lt;0.001),1,IF(AND(BK1017&lt;0.001,BD1017&gt;-0.001),1,0)),"")</f>
        <v>1</v>
      </c>
      <c r="CJ1017" s="126">
        <f t="shared" ref="CJ1017:CJ1047" si="5388">IF(DI1017=1,IF(AND(BK1017&gt;-0.001,BD1017&lt;0.001),1,IF(AND(BK1017&lt;0.001,BD1017&gt;-0.001),1,0)),"")</f>
        <v>1</v>
      </c>
      <c r="CK1017" s="126" t="str">
        <f t="shared" ref="CK1017:CK1047" si="5389">IF(CV1017=1,IF(AND(BK1017&gt;-0.001,BD1017&lt;0.001),1,IF(AND(BK1017&lt;0.001,BD1017&gt;-0.001),1,0)),"")</f>
        <v/>
      </c>
      <c r="CL1017" s="126">
        <f t="shared" ref="CL1017:CL1047" si="5390">IF(OR(BK1017=0,BM1017=0),1,IF(BK1017&gt;0,IF(BM1017&gt;0,1,0),IF(BM1017&lt;0,1,0)))</f>
        <v>1</v>
      </c>
      <c r="CM1017" s="126">
        <f t="shared" ref="CM1017:CM1047" si="5391">IF(CL1017=1,IF(OR(BD1017=0,BK1017=0),1,IF(BD1017&gt;0,IF(BK1017&lt;0,1,0),IF(BK1017&gt;0,1,0))),"")</f>
        <v>1</v>
      </c>
      <c r="CN1017" s="126">
        <f t="shared" ref="CN1017:CN1047" si="5392">IF(CE1017=0,IF(OR(BK1017=0,BM1017=0),1,IF(BK1017&gt;0,IF(BM1017&gt;0,1,0),IF(BM1017&lt;0,1,0))),"")</f>
        <v>1</v>
      </c>
      <c r="CO1017" s="126" t="str">
        <f t="shared" ref="CO1017:CO1047" si="5393">IF(CE1017=1,IF(OR(BK1017=0,BM1017=0),1,IF(BK1017&gt;0,IF(BM1017&gt;0,1,0),IF(BM1017&lt;0,1,0))),"")</f>
        <v/>
      </c>
      <c r="CP1017" s="126" t="str">
        <f t="shared" ref="CP1017:CP1047" si="5394">IF(CB1017=1,IF(OR(BK1017=0,BM1017=0),1,IF(BK1017&gt;0,IF(BM1017&gt;0,1,0),IF(BM1017&lt;0,1,0))),"")</f>
        <v/>
      </c>
      <c r="CQ1017" s="126">
        <f t="shared" ref="CQ1017:CQ1047" si="5395">IF(CB1017=0,IF(OR(BK1017=0,BM1017=0),1,IF(BK1017&gt;0,IF(BM1017&gt;0,1,0),IF(BM1017&lt;0,1,0))),"")</f>
        <v>1</v>
      </c>
      <c r="CR1017" s="126"/>
      <c r="CS1017" s="126">
        <f t="shared" ref="CS1017:CS1047" si="5396">IF(OR(BA1017=0,BM1017=0),1,IF(BA1017&gt;0,IF(BM1017&gt;0,1,0),IF(BM1017&lt;0,1,0)))</f>
        <v>0</v>
      </c>
      <c r="CT1017" s="126">
        <f t="shared" ref="CT1017:CT1047" si="5397">IF(OR(BB1017=0,BM1017=0),1,IF(BB1017&gt;0,IF(BM1017&gt;0,1,0),IF(BM1017&lt;0,1,0)))</f>
        <v>0</v>
      </c>
      <c r="CU1017" s="126">
        <f t="shared" ref="CU1017:CU1047" si="5398">IF(OR(BC1017=0,BM1017=0),1,IF(BC1017&gt;0,IF(BM1017&gt;0,1,0),IF(BM1017&lt;0,1,0)))</f>
        <v>0</v>
      </c>
      <c r="CV1017" s="126">
        <f t="shared" ref="CV1017:CV1047" si="5399">IF(BD1017="","",IF(OR(AND(BD1017&gt;-0.001,BD1017&lt;0.001),AND(BM1017&gt;-0.001,BM1017&lt;0.001)),0,IF(BD1017&gt;0,IF(BM1017&gt;0,1,0),IF(BM1017&lt;0,1,0))))</f>
        <v>0</v>
      </c>
      <c r="CW1017" s="126">
        <f t="shared" ref="CW1017:CW1047" si="5400">IF(AND(BC1017&gt;-0.0001,BD1017 &gt;-0.0001),1,IF(AND(BC1017&lt;0.0001,BD1017&lt;0.0001),1,""))</f>
        <v>1</v>
      </c>
      <c r="CX1017" s="126" t="str">
        <f t="shared" ref="CX1017:CX1047" si="5401">IF(CV1017=1,1,"")</f>
        <v/>
      </c>
      <c r="CY1017" s="126" t="str">
        <f t="shared" ref="CY1017:CY1047" si="5402">IF(CX1017=1,IF(OR(BA1017=0,BK1017=0),1,IF(BA1017&gt;0,IF(BK1017&gt;0,1,0),IF(BK1017&lt;0,1,0))),"")</f>
        <v/>
      </c>
      <c r="CZ1017" s="126" t="str">
        <f t="shared" ref="CZ1017:CZ1047" si="5403">IF(CX1017=1,IF(OR(BD1017=0,BK1017=0),1,IF(BD1017&gt;0,IF(BK1017&gt;0,1,0),IF(BK1017&lt;0,1,0))),"")</f>
        <v/>
      </c>
      <c r="DA1017" s="126" t="str">
        <f t="shared" ref="DA1017:DA1047" si="5404">IF(CX1017=1,IF(OR(BD1017=0,BO1017=0),1,IF(BD1017&gt;0,IF(BO1017&gt;0,1,0),IF(BO1017&lt;0,1,0))),"")</f>
        <v/>
      </c>
      <c r="DB1017" s="126">
        <f t="shared" ref="DB1017:DB1047" si="5405">IF(CX1017="",IF(OR(BD1017=0,BO1017=0),1,IF(BD1017&gt;0,IF(BO1017&gt;0,1,0),IF(BO1017&lt;0,1,0))),"")</f>
        <v>1</v>
      </c>
      <c r="DC1017" s="126" t="str">
        <f t="shared" ref="DC1017:DC1047" si="5406">IF(DJ1017=0,IF(AND(BM1017&gt;-0.001,BD1017&lt;0.001),1,IF(AND(BM1017&lt;0.001,BD1017&gt;-0.001),1,0)),"")</f>
        <v/>
      </c>
      <c r="DD1017" s="126">
        <f t="shared" ref="DD1017:DD1047" si="5407">IF(DJ1017=1,IF(AND(BM1017&gt;-0.001,BD1017&lt;0.001),1,IF(AND(BM1017&lt;0.001,BD1017&gt;-0.001),1,0)),"")</f>
        <v>1</v>
      </c>
      <c r="DE1017" s="126" t="str">
        <f t="shared" ref="DE1017:DE1047" si="5408">IF(DD1017="",IF(CV1017+DC1017=1,"",1),IF(CV1017+DD1017=1,"",1))</f>
        <v/>
      </c>
      <c r="DF1017" s="126"/>
      <c r="DG1017" s="126">
        <f t="shared" ref="DG1017:DG1047" si="5409">IF(OR(AND(BA1017&gt;-0.001,BA1017&lt;0.001),AND(BO1017&gt;-0.001,BO1017&lt;0.001)),1,IF(BA1017&gt;0,IF(BO1017&gt;0,1,0),IF(BO1017&lt;0,1,0)))</f>
        <v>1</v>
      </c>
      <c r="DH1017" s="126">
        <f t="shared" ref="DH1017:DH1047" si="5410">IF(OR(BB1017=0,BO1017=0),1,IF(BB1017&gt;0,IF(BO1017&gt;0,1,0),IF(BO1017&lt;0,1,0)))</f>
        <v>1</v>
      </c>
      <c r="DI1017" s="126">
        <f t="shared" ref="DI1017:DI1047" si="5411">IF(OR(BC1017=0,BO1017=0),1,IF(BC1017&gt;0,IF(BO1017&gt;0,1,0),IF(BO1017&lt;0,1,0)))</f>
        <v>1</v>
      </c>
      <c r="DJ1017" s="126">
        <f t="shared" ref="DJ1017:DJ1047" si="5412">IF(OR(BD1017=0,BO1017=0),1,IF(BD1017&gt;0,IF(BO1017&gt;0,1,0),IF(BO1017&lt;0,1,0)))</f>
        <v>1</v>
      </c>
      <c r="DK1017" s="126" t="str">
        <f t="shared" ref="DK1017:DK1047" si="5413">IF(DJ1017=0,IF(OR(BD1017=0,BM1017=0),1,IF(BD1017&gt;0,IF(BM1017&gt;0,1,0),IF(BM1017&lt;0,1,0))),"")</f>
        <v/>
      </c>
      <c r="DL1017" s="126"/>
      <c r="DM1017" s="126" t="str">
        <f t="shared" ref="DM1017:DM1047" si="5414">IF(DJ1017=0,IF(OR(BK1017=0,BM1017=0),1,IF(BK1017&gt;0,IF(BM1017&gt;0,1,0),IF(BM1017&lt;0,1,0))),"")</f>
        <v/>
      </c>
      <c r="DN1017" s="126">
        <f t="shared" ref="DN1017:DN1047" si="5415">IF(DJ1017=1,IF(OR(BD1017=0,BM1017=0),1,IF(BD1017&gt;0,IF(BM1017&gt;0,1,0),IF(BM1017&lt;0,1,0))),"")</f>
        <v>0</v>
      </c>
      <c r="DO1017" s="126">
        <f t="shared" ref="DO1017:DO1047" si="5416">IF(DJ1017=1,IF(OR(BK1017=0,BM1017=0),1,IF(BK1017&gt;0,IF(BM1017&gt;0,1,0),IF(BM1017&lt;0,1,0))),"")</f>
        <v>1</v>
      </c>
      <c r="DP1017" s="126">
        <f t="shared" ref="DP1017:DP1047" si="5417">IF(DJ1017=1,IF(OR(BD1017=0,BK1017=0),1,IF(BD1017&gt;0,IF(BK1017&gt;0,1,0),IF(BK1017&lt;0,1,0))),"")</f>
        <v>0</v>
      </c>
      <c r="DQ1017" s="126">
        <f t="shared" ref="DQ1017:DQ1047" si="5418">IF(DJ1017=1,IF(OR(BK1017=0,BM1017=0),1,IF(BK1017&gt;0,IF(BM1017&gt;0,1,0),IF(BM1017&lt;0,1,0))),"")</f>
        <v>1</v>
      </c>
      <c r="DR1017" s="126">
        <f t="shared" ref="DR1017:DR1047" si="5419">IF(DJ1017=1,IF(OR(BM1017=0,BP1017=0),1,IF(BM1017&gt;0,IF(BP1017&gt;0,1,0),IF(BP1017&lt;0,1,0))),"")</f>
        <v>0</v>
      </c>
      <c r="DS1017" s="126">
        <f t="shared" ref="DS1017:DS1047" si="5420">IF(DJ1017=1,IF(OR(BM1017=0,BT1017=0),1,IF(BM1017&gt;0,IF(BT1017&gt;0,1,0),IF(BT1017&lt;0,1,0))),"")</f>
        <v>1</v>
      </c>
      <c r="DT1017" s="126">
        <f t="shared" ref="DT1017:DT1047" si="5421">IF(DJ1017=1,IF(OR(BM1017=0,BU1017=0),1,IF(BM1017&gt;0,IF(BU1017&gt;0,1,0),IF(BU1017&lt;0,1,0))),"")</f>
        <v>0</v>
      </c>
      <c r="DU1017" s="126">
        <f t="shared" ref="DU1017:DU1047" si="5422">IF(DJ1017=1,IF(OR(AND(BO1017&gt;-0.001,BM1017&lt;0.001, BK1017&lt;0.001),AND(BO1017&lt;0.001,BM1017&gt;-0.001,BK1017&gt;-0.001)),1,0),"")</f>
        <v>1</v>
      </c>
      <c r="DV1017" s="126">
        <f t="shared" ref="DV1017:DV1047" si="5423">IF(OR(AND(BD1017&gt;-0.001, BD1017 &lt;0.001),AND(BO1017&gt;-0.001,BO1017&lt;0.001)),1,IF(BD1017&gt;-0.001,IF(BO1017&gt;-0.001,1,0),IF(BO1017&lt;0.001,1,0)))</f>
        <v>1</v>
      </c>
      <c r="DW1017" s="126">
        <f t="shared" ref="DW1017:DW1047" si="5424">IF(OR(AND(BD1017&gt;0, BC1017 &lt;0),AND(BD1017&lt;0, BC1017 &gt;0)),1,0)</f>
        <v>0</v>
      </c>
      <c r="DX1017" s="126" t="str">
        <f t="shared" ref="DX1017:DX1047" si="5425">IF(DW1017=1,IF(OR(AND(BD1017&gt;0,BM1017&lt;0.001),AND(BD1017&lt;0,BM1017&gt;-0.001)),1,0),"")</f>
        <v/>
      </c>
      <c r="DY1017" s="126" t="str">
        <f t="shared" ref="DY1017:DY1047" si="5426">IF(DK1017=1,IF(OR(AND(BK1017&gt;-0.001,BM1017&gt;-0.001),AND(BK1017&lt;0.001,BM1017&lt;0.001)),1,0),"")</f>
        <v/>
      </c>
      <c r="EA1017" s="126">
        <f t="shared" ref="EA1017:EA1047" si="5427">IF(OR(BA1017=0,BU1017=0),1,IF(BA1017&gt;0,IF(BU1017&gt;0,1,0),IF(BU1017&lt;0,1,0)))</f>
        <v>1</v>
      </c>
      <c r="EB1017" s="126">
        <f t="shared" ref="EB1017:EB1047" si="5428">IF(OR(BB1017=0,BU1017=0),1,IF(BB1017&gt;0,IF(BU1017&gt;0,1,0),IF(BU1017&lt;0,1,0)))</f>
        <v>1</v>
      </c>
      <c r="EC1017" s="126">
        <f t="shared" ref="EC1017:EC1047" si="5429">IF(OR(BC1017=0,BU1017=0),1,IF(BC1017&gt;0,IF(BU1017&gt;0,1,0),IF(BU1017&lt;0,1,0)))</f>
        <v>1</v>
      </c>
      <c r="ED1017" s="126">
        <f t="shared" ref="ED1017:ED1047" si="5430">IF(OR(BD1017=0,BU1017=0),1,IF(BD1017&gt;0,IF(BU1017&gt;0,1,0),IF(BU1017&lt;0,1,0)))</f>
        <v>1</v>
      </c>
      <c r="EF1017" s="126">
        <f t="shared" ref="EF1017:EF1047" si="5431">IF(BA1017&gt;0,IF(BS1017&gt;0,1,0),IF(BS1017&lt;0,1,0))</f>
        <v>1</v>
      </c>
      <c r="EG1017" s="126">
        <f t="shared" ref="EG1017:EG1047" si="5432">IF(BB1017&gt;0,IF(BS1017&gt;0,1,0),IF(BS1017&lt;0,1,0))</f>
        <v>1</v>
      </c>
      <c r="EH1017" s="126">
        <f t="shared" ref="EH1017:EH1047" si="5433">IF(BC1017&gt;0,IF(BS1017&gt;0,1,0),IF(BS1017&lt;0,1,0))</f>
        <v>1</v>
      </c>
      <c r="EI1017" s="126">
        <f t="shared" ref="EI1017:EI1047" si="5434">IF(BD1017&gt;0,IF(BS1017&gt;0,1,0),IF(BS1017&lt;0,1,0))</f>
        <v>1</v>
      </c>
      <c r="EK1017" s="126">
        <f t="shared" ref="EK1017:EK1047" si="5435">IF(OR(BA1017=0,BB1017=0),1,IF(BA1017&gt;0,IF(BB1017&gt;0,1,0),IF(BB1017&lt;0,1,0)))</f>
        <v>1</v>
      </c>
      <c r="EL1017" s="126">
        <f t="shared" ref="EL1017:EL1047" si="5436">IF(OR(BA1017=0,BC1017=0),1,IF(BA1017&gt;0,IF(BC1017&gt;0,1,0),IF(BC1017&lt;0,1,0)))</f>
        <v>1</v>
      </c>
      <c r="EM1017" s="126">
        <f t="shared" ref="EM1017:EM1047" si="5437">IF(OR(BA1017=0,BD1017=0),1,IF(BA1017&gt;0,IF(BD1017&gt;0,1,0),IF(BD1017&lt;0,1,0)))</f>
        <v>1</v>
      </c>
      <c r="EO1017" s="126">
        <f t="shared" ref="EO1017:EO1047" si="5438">IF(OR(BA1017=0,BB1017=0),1,IF(BB1017&gt;0,IF(BA1017&gt;0,1,0),IF(BA1017&lt;0,1,0)))</f>
        <v>1</v>
      </c>
      <c r="EP1017" s="126">
        <f t="shared" ref="EP1017:EP1047" si="5439">IF(OR(BB1017=0,BC1017=0),1,IF(BB1017&gt;0,IF(BC1017&gt;0,1,0),IF(BC1017&lt;0,1,0)))</f>
        <v>1</v>
      </c>
      <c r="EQ1017" s="126">
        <f t="shared" ref="EQ1017:EQ1047" si="5440">IF(OR(BB1017=0,BD1017=0),1,IF(BB1017&gt;0,IF(BD1017&gt;0,1,0),IF(BD1017&lt;0,1,0)))</f>
        <v>1</v>
      </c>
      <c r="ES1017" s="126">
        <f t="shared" ref="ES1017:ES1047" si="5441">IF(OR(BC1017=0,BA1017=0),1,IF(BC1017&gt;0,IF(BA1017&gt;0,1,0),IF(BA1017&lt;0,1,0)))</f>
        <v>1</v>
      </c>
      <c r="ET1017" s="126">
        <f t="shared" ref="ET1017:ET1047" si="5442">IF(OR(BC1017=0,BB1017=0),1,IF(BC1017&gt;0,IF(BB1017&gt;0,1,0),IF(BB1017&lt;0,1,0)))</f>
        <v>1</v>
      </c>
      <c r="EU1017" s="126">
        <f t="shared" ref="EU1017:EU1047" si="5443">IF(OR(BC1017=0,BD1017=0),1,IF(BC1017&gt;0,IF(BD1017&gt;0,1,0),IF(BD1017&lt;0,1,0)))</f>
        <v>1</v>
      </c>
      <c r="EV1017" s="126">
        <f t="shared" ref="EV1017:EV1047" si="5444">IF(AND(BC1017&gt;-0.0001,BD1017 &gt;-0.0001),1,IF(AND(BC1017&lt;0.0001,BD1017&lt;0.0001),1,""))</f>
        <v>1</v>
      </c>
      <c r="EW1017" s="126">
        <f t="shared" ref="EW1017:EW1047" si="5445">IF(EU1017=1,IF(OR(BD1017=0,BM1017=0),1,IF(BD1017&gt;0,IF(BM1017&gt;0,1,0),IF(BM1017&lt;0,1,0))),"")</f>
        <v>0</v>
      </c>
      <c r="EY1017" s="126">
        <f t="shared" ref="EY1017:EY1047" si="5446">IF(OR(BD1017=0,BA1017=0),1,IF(BD1017&gt;0,IF(BA1017&gt;0,1,0),IF(BA1017&lt;0,1,0)))</f>
        <v>1</v>
      </c>
      <c r="EZ1017" s="126">
        <f t="shared" ref="EZ1017:EZ1047" si="5447">IF(OR(BD1017=0,BB1017=0),1,IF(BD1017&gt;0,IF(BB1017&gt;0,1,0),IF(BB1017&lt;0,1,0)))</f>
        <v>1</v>
      </c>
      <c r="FA1017" s="126">
        <f t="shared" ref="FA1017:FA1047" si="5448">IF(OR(BD1017=0,BC1017=0),1,IF(BD1017&gt;0,IF(BC1017&gt;0,1,0),IF(BC1017&lt;0,1,0)))</f>
        <v>1</v>
      </c>
      <c r="FC1017" s="126">
        <f t="shared" ref="FC1017:FC1047" si="5449">IF(OR(BM1017=0,BO1017=0),1,IF(BM1017&gt;0,IF(BO1017&gt;0,1,0),IF(BO1017&lt;0,1,0)))</f>
        <v>0</v>
      </c>
      <c r="FD1017" s="126" t="str">
        <f t="shared" ref="FD1017:FD1047" si="5450">IF(FC1017=1,IF(AND(BD1017&gt;0,BO1017&lt;0),1,IF(AND(BD1017&lt;0,BO1017&gt;0),1,0)),"")</f>
        <v/>
      </c>
      <c r="FE1017" s="126"/>
      <c r="FF1017" s="126">
        <f t="shared" ref="FF1017:FF1047" si="5451">IF(OR(BK1017=0,BM1017=0),1,IF(BK1017&gt;0,IF(BM1017&gt;0,1,0),IF(BM1017&lt;0,1,0)))</f>
        <v>1</v>
      </c>
      <c r="FG1017" s="126">
        <f t="shared" ref="FG1017:FG1047" si="5452">IF(OR(BK1017=0,BO1017=0),1,IF(BK1017&gt;0,IF(BO1017&gt;0,1,0),IF(BO1017&lt;0,1,0)))</f>
        <v>0</v>
      </c>
      <c r="FH1017" s="126">
        <f t="shared" ref="FH1017:FH1047" si="5453">IF(BK1017&gt;0,IF(BM1017&gt;0,IF(BO1017&gt;0,1,0),0),IF(BM1017&lt;0,IF(BO1017&lt;0,1,0),0))</f>
        <v>0</v>
      </c>
      <c r="FI1017" s="126" t="str">
        <f t="shared" ref="FI1017:FI1047" si="5454">IF(FH1017=0,"",(IF(BO1017&gt;0,IF(BD1017&gt;0,1,0),IF(BD1017&lt;0,1,0))))</f>
        <v/>
      </c>
      <c r="FJ1017" s="126" t="str">
        <f t="shared" ref="FJ1017:FJ1047" si="5455">IF(FH1017=0,"",(IF(BO1017&gt;0,IF(BC1017&gt;0,1,0),IF(BC1017&lt;0,1,0))))</f>
        <v/>
      </c>
      <c r="FK1017" s="126" t="str">
        <f t="shared" ref="FK1017:FK1047" si="5456">IF(FH1017=0,"",(IF(BO1017&gt;0,IF(BB1017&gt;0,1,0),IF(BB1017&lt;0,1,0))))</f>
        <v/>
      </c>
      <c r="FL1017" s="126" t="str">
        <f t="shared" ref="FL1017:FL1047" si="5457">IF(FH1017=0,"",(IF(BO1017&gt;0,IF(BA1017&gt;0,1,0),IF(BA1017&lt;0,1,0))))</f>
        <v/>
      </c>
      <c r="FN1017" s="126" t="str">
        <f t="shared" ref="FN1017:FN1047" si="5458">IF(ABS(BB1017)&gt;9.76,1,"")</f>
        <v/>
      </c>
      <c r="FO1017" s="126" t="str">
        <f t="shared" ref="FO1017:FO1047" si="5459">IF(FN1017=1,IF(BB1017&gt;0,IF(BL1017&lt;0,1,0),IF(BL1017&gt;0,1,0)),"")</f>
        <v/>
      </c>
      <c r="FP1017" s="126" t="str">
        <f t="shared" ref="FP1017:FP1047" si="5460">IF(BL1017&gt;1.96, IF(BB1017&gt;9.76,1,0),IF(BL1017&lt;-1.96, IF(BB1017&lt;-9.76,1,0),""))</f>
        <v/>
      </c>
      <c r="FV1017" s="126">
        <f t="shared" ref="FV1017:FV1047" si="5461">IF(BK1016&gt;0,IF(BK1017&gt;0,1,0),IF(BK1017&lt;0,1,0))</f>
        <v>0</v>
      </c>
      <c r="FW1017" s="126">
        <f t="shared" ref="FW1017:FW1047" si="5462">IF(BL1016&gt;0,IF(BL1017&gt;0,1,0),IF(BL1017&lt;0,1,0))</f>
        <v>0</v>
      </c>
      <c r="FX1017" s="126">
        <f t="shared" ref="FX1017:FX1047" si="5463">IF(BO1016&gt;0,IF(BO1017&gt;0,1,0),IF(BO1017&lt;0,1,0))</f>
        <v>0</v>
      </c>
      <c r="GA1017" s="126">
        <f t="shared" ref="GA1017:GA1047" si="5464">IF(BA1017&gt;0,IF(BR1017&gt;0,1,0),IF(BR1017&lt;0,1,0))</f>
        <v>0</v>
      </c>
      <c r="GB1017" s="126">
        <f t="shared" ref="GB1017:GB1047" si="5465">IF(BB1017&gt;0,IF(BR1017&gt;0,1,0),IF(BR1017&lt;0,1,0))</f>
        <v>0</v>
      </c>
      <c r="GC1017" s="126">
        <f t="shared" ref="GC1017:GC1047" si="5466">IF(BC1017&gt;0,IF(BR1017&gt;0,1,0),IF(BR1017&lt;0,1,0))</f>
        <v>0</v>
      </c>
      <c r="GD1017" s="126">
        <f t="shared" ref="GD1017:GD1047" si="5467">IF(BD1017&gt;0,IF(BR1017&gt;0,1,0),IF(BR1017&lt;0,1,0))</f>
        <v>0</v>
      </c>
      <c r="GE1017" s="126">
        <f t="shared" ref="GE1017:GE1047" si="5468">IF(BK1017&gt;0,IF(BR1017&gt;0,1,0),IF(BR1017&lt;0,1,0))</f>
        <v>1</v>
      </c>
      <c r="GF1017" s="126">
        <f t="shared" ref="GF1017:GF1047" si="5469">IF(BM1017&gt;0,IF(BR1017&gt;0,1,0),IF(BR1017&lt;0,1,0))</f>
        <v>1</v>
      </c>
      <c r="GG1017" s="126">
        <f t="shared" ref="GG1017:GG1047" si="5470">IF(BO1017&gt;0,IF(BR1017&gt;0,1,0),IF(BR1017&lt;0,1,0))</f>
        <v>0</v>
      </c>
      <c r="GI1017" s="126">
        <f t="shared" ref="GI1017:GI1047" si="5471">IF(BR1017&gt;0,IF(BS1017&gt;0,1,0),IF(BS1017&lt;0,1,0))</f>
        <v>0</v>
      </c>
      <c r="GK1017" s="126">
        <f t="shared" ref="GK1017:GK1047" si="5472">IF(BA1017&gt;0,IF(BS1017&gt;0,1,0),IF(BS1017&lt;0,1,0))</f>
        <v>1</v>
      </c>
      <c r="GL1017" s="126">
        <f t="shared" ref="GL1017:GL1047" si="5473">IF(BB1017&gt;0,IF(BS1017&gt;0,1,0),IF(BS1017&lt;0,1,0))</f>
        <v>1</v>
      </c>
      <c r="GM1017" s="126">
        <f t="shared" ref="GM1017:GM1047" si="5474">IF(BC1017&gt;0,IF(BS1017&gt;0,1,0),IF(BS1017&lt;0,1,0))</f>
        <v>1</v>
      </c>
      <c r="GN1017" s="126">
        <f t="shared" ref="GN1017:GN1047" si="5475">IF(BD1017&gt;0,IF(BS1017&gt;0,1,0),IF(BS1017&lt;0,1,0))</f>
        <v>1</v>
      </c>
      <c r="GO1017" s="126">
        <f t="shared" ref="GO1017:GO1047" si="5476">IF(BK1017&gt;0,IF(BS1017&gt;0,1,0),IF(BS1017&lt;0,1,0))</f>
        <v>0</v>
      </c>
      <c r="GP1017" s="126">
        <f t="shared" ref="GP1017:GP1047" si="5477">IF(BM1017&gt;0,IF(BS1017&gt;0,1,0),IF(BS1017&lt;0,1,0))</f>
        <v>0</v>
      </c>
      <c r="GQ1017" s="126">
        <f t="shared" ref="GQ1017:GQ1047" si="5478">IF(BO1017&gt;0,IF(BS1017&gt;0,1,0),IF(BS1017&lt;0,1,0))</f>
        <v>1</v>
      </c>
      <c r="GS1017" s="126" t="str">
        <f t="shared" ref="GS1017:GS1047" si="5479">IF(ABS(BD1017)&gt;32,IF(ABS(BM1017)&gt;2,1,0),"")</f>
        <v/>
      </c>
      <c r="GT1017" s="126" t="str">
        <f t="shared" ref="GT1017:GT1047" si="5480">IF(ABS(BD1017)&gt;40,IF(ABS(BM1017)&gt;2,1,0),"")</f>
        <v/>
      </c>
      <c r="GU1017" s="126">
        <f t="shared" ref="GU1017:GU1047" si="5481">IF(ABS(BM1017)&gt;1,1,0)</f>
        <v>1</v>
      </c>
      <c r="GV1017" s="126">
        <f t="shared" ref="GV1017:GV1047" si="5482">IF(ABS(BM1017)&gt;1.5,1,0)</f>
        <v>1</v>
      </c>
      <c r="GW1017" s="126">
        <f t="shared" ref="GW1017:GW1047" si="5483">IF(ABS(BM1017)&gt;1.99,1,0)</f>
        <v>0</v>
      </c>
      <c r="GX1017" s="126">
        <f t="shared" ref="GX1017:GX1047" si="5484">IF(ABS(BM1017)&gt;2.5,1,0)</f>
        <v>0</v>
      </c>
      <c r="GY1017" s="126">
        <f t="shared" ref="GY1017:GY1047" si="5485">IF(ABS(BM1017)&gt;3,1,0)</f>
        <v>0</v>
      </c>
      <c r="GZ1017" s="126"/>
      <c r="HA1017" s="126">
        <f t="shared" ref="HA1017:HA1047" si="5486">IF(ABS(BO1017)&gt;2,1,0)</f>
        <v>1</v>
      </c>
      <c r="HB1017" s="126">
        <f t="shared" ref="HB1017:HB1047" si="5487">IF(ABS(BO1017)&gt;4,1,0)</f>
        <v>0</v>
      </c>
      <c r="HC1017" s="126">
        <f t="shared" ref="HC1017:HC1047" si="5488">IF(ABS(BO1017)&gt;5,1,0)</f>
        <v>0</v>
      </c>
      <c r="HD1017" s="126">
        <f t="shared" ref="HD1017:HD1047" si="5489">IF(ABS(BO1017)&gt;6,1,0)</f>
        <v>0</v>
      </c>
      <c r="HE1017" s="126">
        <f t="shared" ref="HE1017:HE1047" si="5490">IF(ABS(BO1017)&gt;8,1,0)</f>
        <v>0</v>
      </c>
      <c r="HF1017" s="126">
        <f t="shared" ref="HF1017:HF1047" si="5491">IF(ABS(BO1017)&gt;10,1,0)</f>
        <v>0</v>
      </c>
      <c r="HH1017" s="126">
        <f t="shared" ref="HH1017:HH1047" si="5492">IF(ABS(BS1017)&gt;1.5,1,0)</f>
        <v>1</v>
      </c>
      <c r="HI1017" s="126">
        <f t="shared" ref="HI1017:HI1047" si="5493">IF(ABS(BS1017)&gt;3,1,0)</f>
        <v>1</v>
      </c>
      <c r="HJ1017" s="126">
        <f t="shared" ref="HJ1017:HJ1047" si="5494">IF(ABS(BS1017)&gt;4.5,1,0)</f>
        <v>1</v>
      </c>
      <c r="HK1017" s="126">
        <f t="shared" ref="HK1017:HK1047" si="5495">IF(ABS(BS1017)&gt;6,1,0)</f>
        <v>0</v>
      </c>
      <c r="HL1017" s="126">
        <f t="shared" ref="HL1017:HL1047" si="5496">IF(ABS(BS1017)&gt;7.5,1,0)</f>
        <v>0</v>
      </c>
      <c r="HM1017" s="126">
        <f t="shared" ref="HM1017:HM1047" si="5497">IF(ABS(BS1017)&gt;9,1,0)</f>
        <v>0</v>
      </c>
      <c r="HO1017" s="126" t="str">
        <f t="shared" ref="HO1017:HO1047" si="5498">IF(BD1017&gt;-0.1,IF(BM1017&lt;0.001,1,0),"")</f>
        <v/>
      </c>
      <c r="HP1017" s="126">
        <f t="shared" ref="HP1017:HP1047" si="5499">IF(BD1017&lt;0.1,IF(BM1017&gt;-0.001,1,0),"")</f>
        <v>1</v>
      </c>
      <c r="HQ1017" s="126" t="str">
        <f t="shared" ref="HQ1017:HQ1047" si="5500">IF(BD1017&gt;9.1,IF(BM1017&lt;0.001,1,0),"")</f>
        <v/>
      </c>
      <c r="HR1017" s="122">
        <f t="shared" ref="HR1017:HR1047" si="5501">IF(BD1017&lt;-9.1,IF(BM1017&gt;-0.001,1,0),"")</f>
        <v>1</v>
      </c>
      <c r="HS1017" s="126" t="str">
        <f t="shared" ref="HS1017:HS1047" si="5502">IF(BD1017&gt;15.1,IF(BM1017&lt;0.001,1,0),"")</f>
        <v/>
      </c>
      <c r="HT1017" s="122">
        <f t="shared" ref="HT1017:HT1047" si="5503">IF(BD1017&lt;-15.1,IF(BM1017&gt;-0.001,1,0),"")</f>
        <v>1</v>
      </c>
      <c r="HU1017" s="122" t="str">
        <f t="shared" ref="HU1017:HU1047" si="5504">IF(BD1017&gt;31.1,IF(BM1017&lt;0.001,1,0),"")</f>
        <v/>
      </c>
      <c r="HV1017" s="126" t="str">
        <f t="shared" ref="HV1017:HV1047" si="5505">IF(BD1017&lt;-31.1,IF(BM1017&gt;-0.001,1,0),"")</f>
        <v/>
      </c>
      <c r="HW1017" s="126" t="str">
        <f t="shared" ref="HW1017:HW1047" si="5506">IF(BD1017&gt;47.1,IF(BM1017&lt;0.001,1,0),"")</f>
        <v/>
      </c>
      <c r="HX1017" s="126" t="str">
        <f t="shared" ref="HX1017:HX1047" si="5507">IF(BD1017&lt;-47.1,IF(BM1017&gt;-0.001,1,0),"")</f>
        <v/>
      </c>
      <c r="HZ1017" s="126" t="str">
        <f t="shared" ref="HZ1017:HZ1047" si="5508">IF(BD1017&gt;-0.1,IF(BO1017&lt;0.001,1,0),"")</f>
        <v/>
      </c>
      <c r="IA1017" s="126">
        <f t="shared" ref="IA1017:IA1047" si="5509">IF(BD1017&lt;0.1,IF(BO1017&gt;-0.001,1,0),"")</f>
        <v>0</v>
      </c>
      <c r="IB1017" s="126" t="str">
        <f t="shared" ref="IB1017:IB1047" si="5510">IF(BD1017&gt;9.1,IF(BO1017&lt;0.001,1,0),"")</f>
        <v/>
      </c>
      <c r="IC1017" s="126">
        <f t="shared" ref="IC1017:IC1047" si="5511">IF(BD1017&lt;-9.1,IF(BO1017&gt;-0.001,1,0),"")</f>
        <v>0</v>
      </c>
      <c r="ID1017" s="126" t="str">
        <f t="shared" ref="ID1017:ID1047" si="5512">IF(BD1017&gt;15.1,IF(BO1017&lt;0.001,1,0),"")</f>
        <v/>
      </c>
      <c r="IE1017" s="126">
        <f t="shared" ref="IE1017:IE1047" si="5513">IF(BD1017&lt;-15.1,IF(BO1017&gt;-0.001,1,0),"")</f>
        <v>0</v>
      </c>
      <c r="IF1017" s="126" t="str">
        <f t="shared" ref="IF1017:IF1047" si="5514">IF(BD1017&gt;31.1,IF(BO1017&lt;0.001,1,0),"")</f>
        <v/>
      </c>
      <c r="IG1017" s="126" t="str">
        <f t="shared" ref="IG1017:IG1047" si="5515">IF(BD1017&lt;-31.1,IF(BO1017&gt;-0.001,1,0),"")</f>
        <v/>
      </c>
      <c r="IH1017" s="126" t="str">
        <f t="shared" ref="IH1017:IH1047" si="5516">IF(BD1017&gt;47.1,IF(BO1017&lt;0.001,1,0),"")</f>
        <v/>
      </c>
      <c r="II1017" s="126" t="str">
        <f t="shared" ref="II1017:II1047" si="5517">IF(BD1017&lt;-47.1,IF(BO1017&gt;-0.001,1,0),"")</f>
        <v/>
      </c>
      <c r="IO1017" s="128"/>
      <c r="IP1017" s="128"/>
      <c r="IQ1017" s="127"/>
      <c r="IR1017" s="127"/>
      <c r="IX1017" s="6"/>
      <c r="IY1017" s="6"/>
      <c r="IZ1017" s="7"/>
      <c r="JA1017" s="7"/>
      <c r="JG1017" s="12"/>
      <c r="JH1017" s="12"/>
      <c r="JI1017" s="13"/>
      <c r="JJ1017" s="13"/>
      <c r="JN1017" s="6"/>
      <c r="JO1017" s="6"/>
      <c r="JQ1017" s="11"/>
      <c r="JR1017" s="11"/>
      <c r="JS1017" s="12"/>
      <c r="JT1017" s="13"/>
      <c r="JU1017" s="12"/>
      <c r="JV1017" s="12"/>
      <c r="JW1017" s="97"/>
      <c r="JX1017" s="13"/>
      <c r="JY1017" s="13"/>
      <c r="JZ1017" s="97"/>
      <c r="KA1017" s="97"/>
      <c r="KB1017" s="11"/>
      <c r="KC1017" s="11"/>
      <c r="KD1017" s="11"/>
      <c r="KE1017" s="11"/>
    </row>
    <row r="1018" spans="1:291" s="122" customFormat="1" x14ac:dyDescent="0.2">
      <c r="A1018" s="146">
        <f t="shared" si="4081"/>
        <v>1018</v>
      </c>
      <c r="C1018" s="2">
        <v>43572</v>
      </c>
      <c r="D1018" s="126">
        <v>97.61</v>
      </c>
      <c r="E1018" s="126">
        <v>97.665000000000006</v>
      </c>
      <c r="F1018" s="126">
        <v>97.68</v>
      </c>
      <c r="G1018" s="128">
        <v>106.08199999999999</v>
      </c>
      <c r="H1018" s="128">
        <v>115.02200000000001</v>
      </c>
      <c r="I1018" s="128">
        <v>122.27500000000001</v>
      </c>
      <c r="J1018" s="127">
        <v>146.1</v>
      </c>
      <c r="K1018" s="126"/>
      <c r="M1018" s="126">
        <f t="shared" si="5001"/>
        <v>97.61</v>
      </c>
      <c r="N1018" s="126">
        <f t="shared" si="5002"/>
        <v>97.665000000000006</v>
      </c>
      <c r="O1018" s="126">
        <f t="shared" si="5003"/>
        <v>97.68</v>
      </c>
      <c r="P1018" s="127">
        <f t="shared" si="5334"/>
        <v>3400.2499999999995</v>
      </c>
      <c r="Q1018" s="5">
        <f t="shared" si="5333"/>
        <v>3682.2500000000005</v>
      </c>
      <c r="R1018" s="6">
        <f t="shared" si="5335"/>
        <v>3931.5000000000005</v>
      </c>
      <c r="S1018" s="7">
        <f t="shared" si="5336"/>
        <v>4681.9999999999991</v>
      </c>
      <c r="V1018" s="127">
        <f t="shared" si="5341"/>
        <v>1.0000000000005116</v>
      </c>
      <c r="W1018" s="127">
        <f t="shared" si="5342"/>
        <v>1.0000000000005116</v>
      </c>
      <c r="X1018" s="127">
        <f t="shared" si="5343"/>
        <v>1.0000000000005116</v>
      </c>
      <c r="Y1018" s="127">
        <f t="shared" si="5337"/>
        <v>0.875</v>
      </c>
      <c r="Z1018" s="126">
        <f t="shared" si="5338"/>
        <v>1.5</v>
      </c>
      <c r="AA1018" s="126">
        <f t="shared" si="5339"/>
        <v>1.0000000000004547</v>
      </c>
      <c r="AB1018" s="126">
        <f t="shared" si="5340"/>
        <v>1.0000000000027285</v>
      </c>
      <c r="AC1018" s="126"/>
      <c r="AD1018" s="126"/>
      <c r="AE1018" s="127">
        <f t="shared" ref="AE1018:AE1081" si="5518">ABS(BG1018)</f>
        <v>0.1000001800004755</v>
      </c>
      <c r="AF1018" s="127">
        <f t="shared" ref="AF1018:AF1081" si="5519">ABS(BH1018)</f>
        <v>0.1000001800004755</v>
      </c>
      <c r="AG1018" s="127">
        <f t="shared" ref="AG1018:AG1081" si="5520">ABS(BI1018)</f>
        <v>0.1000001800004755</v>
      </c>
      <c r="AH1018" s="127">
        <f t="shared" si="5163"/>
        <v>0.75</v>
      </c>
      <c r="AI1018" s="127">
        <f t="shared" si="5344"/>
        <v>0.85000000000000009</v>
      </c>
      <c r="AJ1018" s="127">
        <f t="shared" si="5345"/>
        <v>0.89999999999972713</v>
      </c>
      <c r="AK1018" s="127">
        <f t="shared" si="5346"/>
        <v>0.83333333333303017</v>
      </c>
      <c r="AL1018" s="127">
        <f t="shared" si="5347"/>
        <v>0.99999999999977263</v>
      </c>
      <c r="AM1018" s="127">
        <f t="shared" si="5348"/>
        <v>1.3333333333346975</v>
      </c>
      <c r="AN1018" s="127">
        <f t="shared" si="5349"/>
        <v>1.4000000000015462</v>
      </c>
      <c r="AO1018" s="127">
        <f t="shared" si="5350"/>
        <v>1</v>
      </c>
      <c r="AP1018" s="127">
        <f t="shared" si="5351"/>
        <v>0.58333333333363679</v>
      </c>
      <c r="AQ1018" s="127">
        <f t="shared" si="5352"/>
        <v>8.3333333335152249E-2</v>
      </c>
      <c r="AR1018" s="127">
        <f t="shared" si="5353"/>
        <v>1.349999999999818</v>
      </c>
      <c r="AS1018" s="127">
        <f t="shared" si="5354"/>
        <v>1.7222222222228285</v>
      </c>
      <c r="AT1018" s="127">
        <f t="shared" si="5355"/>
        <v>1.883333333333697</v>
      </c>
      <c r="AU1018" s="126"/>
      <c r="AX1018" s="11">
        <f t="shared" si="5356"/>
        <v>1.0000000000005116</v>
      </c>
      <c r="AY1018" s="11">
        <f t="shared" si="5357"/>
        <v>1.0000000000005116</v>
      </c>
      <c r="AZ1018" s="11">
        <f t="shared" si="5358"/>
        <v>1.0000000000005116</v>
      </c>
      <c r="BA1018" s="11">
        <f t="shared" si="5359"/>
        <v>0.875</v>
      </c>
      <c r="BB1018" s="11">
        <f t="shared" si="5360"/>
        <v>1.5</v>
      </c>
      <c r="BC1018" s="12">
        <f t="shared" si="5361"/>
        <v>1.0000000000004547</v>
      </c>
      <c r="BD1018" s="13">
        <f t="shared" si="5362"/>
        <v>-1.0000000000027285</v>
      </c>
      <c r="BF1018" s="11">
        <f t="shared" si="5363"/>
        <v>-0.74999999999948841</v>
      </c>
      <c r="BG1018" s="11">
        <f t="shared" si="5364"/>
        <v>0.1000001800004755</v>
      </c>
      <c r="BH1018" s="11">
        <f t="shared" si="5365"/>
        <v>0.1000001800004755</v>
      </c>
      <c r="BI1018" s="11">
        <f t="shared" si="5366"/>
        <v>0.1000001800004755</v>
      </c>
      <c r="BJ1018" s="11">
        <f t="shared" si="5367"/>
        <v>0.75</v>
      </c>
      <c r="BK1018" s="11">
        <f t="shared" si="5368"/>
        <v>0.85000000000000009</v>
      </c>
      <c r="BL1018" s="11">
        <f t="shared" si="5369"/>
        <v>0.89999999999972713</v>
      </c>
      <c r="BM1018" s="11">
        <f t="shared" si="5370"/>
        <v>0.83333333333303017</v>
      </c>
      <c r="BN1018" s="11">
        <f t="shared" si="5371"/>
        <v>0.99999999999977263</v>
      </c>
      <c r="BO1018" s="11">
        <f t="shared" si="5372"/>
        <v>1.3333333333346975</v>
      </c>
      <c r="BP1018" s="11">
        <f t="shared" si="5373"/>
        <v>1.4000000000015462</v>
      </c>
      <c r="BQ1018" s="126">
        <v>1</v>
      </c>
      <c r="BR1018" s="11">
        <f t="shared" si="5374"/>
        <v>-0.58333333333363679</v>
      </c>
      <c r="BS1018" s="11">
        <f t="shared" si="5375"/>
        <v>8.3333333335152249E-2</v>
      </c>
      <c r="BT1018" s="11">
        <f t="shared" si="5376"/>
        <v>1.349999999999818</v>
      </c>
      <c r="BU1018" s="11">
        <f t="shared" si="5377"/>
        <v>1.7222222222228285</v>
      </c>
      <c r="BV1018" s="11">
        <f t="shared" si="5378"/>
        <v>1.883333333333697</v>
      </c>
      <c r="BY1018" s="126"/>
      <c r="BZ1018" s="126"/>
      <c r="CA1018" s="122">
        <f t="shared" si="5379"/>
        <v>1.7222222222228285</v>
      </c>
      <c r="CB1018" s="126">
        <f t="shared" si="5380"/>
        <v>1</v>
      </c>
      <c r="CC1018" s="126">
        <f t="shared" si="5381"/>
        <v>1</v>
      </c>
      <c r="CD1018" s="126">
        <f t="shared" si="5382"/>
        <v>1</v>
      </c>
      <c r="CE1018" s="126">
        <f t="shared" si="5383"/>
        <v>0</v>
      </c>
      <c r="CF1018" s="126">
        <f t="shared" si="5384"/>
        <v>0</v>
      </c>
      <c r="CG1018" s="126" t="str">
        <f t="shared" si="5385"/>
        <v/>
      </c>
      <c r="CH1018" s="126">
        <f t="shared" si="5386"/>
        <v>1</v>
      </c>
      <c r="CI1018" s="126">
        <f t="shared" si="5387"/>
        <v>1</v>
      </c>
      <c r="CJ1018" s="126">
        <f t="shared" si="5388"/>
        <v>1</v>
      </c>
      <c r="CK1018" s="126" t="str">
        <f t="shared" si="5389"/>
        <v/>
      </c>
      <c r="CL1018" s="126">
        <f t="shared" si="5390"/>
        <v>1</v>
      </c>
      <c r="CM1018" s="126">
        <f t="shared" si="5391"/>
        <v>1</v>
      </c>
      <c r="CN1018" s="126">
        <f t="shared" si="5392"/>
        <v>1</v>
      </c>
      <c r="CO1018" s="126" t="str">
        <f t="shared" si="5393"/>
        <v/>
      </c>
      <c r="CP1018" s="126">
        <f t="shared" si="5394"/>
        <v>1</v>
      </c>
      <c r="CQ1018" s="126" t="str">
        <f t="shared" si="5395"/>
        <v/>
      </c>
      <c r="CR1018" s="126"/>
      <c r="CS1018" s="126">
        <f t="shared" si="5396"/>
        <v>1</v>
      </c>
      <c r="CT1018" s="126">
        <f t="shared" si="5397"/>
        <v>1</v>
      </c>
      <c r="CU1018" s="126">
        <f t="shared" si="5398"/>
        <v>1</v>
      </c>
      <c r="CV1018" s="126">
        <f t="shared" si="5399"/>
        <v>0</v>
      </c>
      <c r="CW1018" s="126" t="str">
        <f t="shared" si="5400"/>
        <v/>
      </c>
      <c r="CX1018" s="126" t="str">
        <f t="shared" si="5401"/>
        <v/>
      </c>
      <c r="CY1018" s="126" t="str">
        <f t="shared" si="5402"/>
        <v/>
      </c>
      <c r="CZ1018" s="126" t="str">
        <f t="shared" si="5403"/>
        <v/>
      </c>
      <c r="DA1018" s="126" t="str">
        <f t="shared" si="5404"/>
        <v/>
      </c>
      <c r="DB1018" s="126">
        <f t="shared" si="5405"/>
        <v>0</v>
      </c>
      <c r="DC1018" s="126">
        <f t="shared" si="5406"/>
        <v>1</v>
      </c>
      <c r="DD1018" s="126" t="str">
        <f t="shared" si="5407"/>
        <v/>
      </c>
      <c r="DE1018" s="126" t="str">
        <f t="shared" si="5408"/>
        <v/>
      </c>
      <c r="DF1018" s="126"/>
      <c r="DG1018" s="126">
        <f t="shared" si="5409"/>
        <v>1</v>
      </c>
      <c r="DH1018" s="126">
        <f t="shared" si="5410"/>
        <v>1</v>
      </c>
      <c r="DI1018" s="126">
        <f t="shared" si="5411"/>
        <v>1</v>
      </c>
      <c r="DJ1018" s="126">
        <f t="shared" si="5412"/>
        <v>0</v>
      </c>
      <c r="DK1018" s="126">
        <f t="shared" si="5413"/>
        <v>0</v>
      </c>
      <c r="DL1018" s="126"/>
      <c r="DM1018" s="126">
        <f t="shared" si="5414"/>
        <v>1</v>
      </c>
      <c r="DN1018" s="126" t="str">
        <f t="shared" si="5415"/>
        <v/>
      </c>
      <c r="DO1018" s="126" t="str">
        <f t="shared" si="5416"/>
        <v/>
      </c>
      <c r="DP1018" s="126" t="str">
        <f t="shared" si="5417"/>
        <v/>
      </c>
      <c r="DQ1018" s="126" t="str">
        <f t="shared" si="5418"/>
        <v/>
      </c>
      <c r="DR1018" s="126" t="str">
        <f t="shared" si="5419"/>
        <v/>
      </c>
      <c r="DS1018" s="126" t="str">
        <f t="shared" si="5420"/>
        <v/>
      </c>
      <c r="DT1018" s="126" t="str">
        <f t="shared" si="5421"/>
        <v/>
      </c>
      <c r="DU1018" s="126" t="str">
        <f t="shared" si="5422"/>
        <v/>
      </c>
      <c r="DV1018" s="126">
        <f t="shared" si="5423"/>
        <v>0</v>
      </c>
      <c r="DW1018" s="126">
        <f t="shared" si="5424"/>
        <v>1</v>
      </c>
      <c r="DX1018" s="126">
        <f t="shared" si="5425"/>
        <v>1</v>
      </c>
      <c r="DY1018" s="126" t="str">
        <f t="shared" si="5426"/>
        <v/>
      </c>
      <c r="EA1018" s="126">
        <f t="shared" si="5427"/>
        <v>1</v>
      </c>
      <c r="EB1018" s="126">
        <f t="shared" si="5428"/>
        <v>1</v>
      </c>
      <c r="EC1018" s="126">
        <f t="shared" si="5429"/>
        <v>1</v>
      </c>
      <c r="ED1018" s="126">
        <f t="shared" si="5430"/>
        <v>0</v>
      </c>
      <c r="EF1018" s="126">
        <f t="shared" si="5431"/>
        <v>1</v>
      </c>
      <c r="EG1018" s="126">
        <f t="shared" si="5432"/>
        <v>1</v>
      </c>
      <c r="EH1018" s="126">
        <f t="shared" si="5433"/>
        <v>1</v>
      </c>
      <c r="EI1018" s="126">
        <f t="shared" si="5434"/>
        <v>0</v>
      </c>
      <c r="EK1018" s="126">
        <f t="shared" si="5435"/>
        <v>1</v>
      </c>
      <c r="EL1018" s="126">
        <f t="shared" si="5436"/>
        <v>1</v>
      </c>
      <c r="EM1018" s="126">
        <f t="shared" si="5437"/>
        <v>0</v>
      </c>
      <c r="EO1018" s="126">
        <f t="shared" si="5438"/>
        <v>1</v>
      </c>
      <c r="EP1018" s="126">
        <f t="shared" si="5439"/>
        <v>1</v>
      </c>
      <c r="EQ1018" s="126">
        <f t="shared" si="5440"/>
        <v>0</v>
      </c>
      <c r="ES1018" s="126">
        <f t="shared" si="5441"/>
        <v>1</v>
      </c>
      <c r="ET1018" s="126">
        <f t="shared" si="5442"/>
        <v>1</v>
      </c>
      <c r="EU1018" s="126">
        <f t="shared" si="5443"/>
        <v>0</v>
      </c>
      <c r="EV1018" s="126" t="str">
        <f t="shared" si="5444"/>
        <v/>
      </c>
      <c r="EW1018" s="126" t="str">
        <f t="shared" si="5445"/>
        <v/>
      </c>
      <c r="EY1018" s="126">
        <f t="shared" si="5446"/>
        <v>0</v>
      </c>
      <c r="EZ1018" s="126">
        <f t="shared" si="5447"/>
        <v>0</v>
      </c>
      <c r="FA1018" s="126">
        <f t="shared" si="5448"/>
        <v>0</v>
      </c>
      <c r="FC1018" s="126">
        <f t="shared" si="5449"/>
        <v>1</v>
      </c>
      <c r="FD1018" s="126">
        <f t="shared" si="5450"/>
        <v>1</v>
      </c>
      <c r="FE1018" s="126"/>
      <c r="FF1018" s="126">
        <f t="shared" si="5451"/>
        <v>1</v>
      </c>
      <c r="FG1018" s="126">
        <f t="shared" si="5452"/>
        <v>1</v>
      </c>
      <c r="FH1018" s="126">
        <f t="shared" si="5453"/>
        <v>1</v>
      </c>
      <c r="FI1018" s="126">
        <f t="shared" si="5454"/>
        <v>0</v>
      </c>
      <c r="FJ1018" s="126">
        <f t="shared" si="5455"/>
        <v>1</v>
      </c>
      <c r="FK1018" s="126">
        <f t="shared" si="5456"/>
        <v>1</v>
      </c>
      <c r="FL1018" s="126">
        <f t="shared" si="5457"/>
        <v>1</v>
      </c>
      <c r="FN1018" s="126" t="str">
        <f t="shared" si="5458"/>
        <v/>
      </c>
      <c r="FO1018" s="126" t="str">
        <f t="shared" si="5459"/>
        <v/>
      </c>
      <c r="FP1018" s="126" t="str">
        <f t="shared" si="5460"/>
        <v/>
      </c>
      <c r="FV1018" s="126">
        <f t="shared" si="5461"/>
        <v>1</v>
      </c>
      <c r="FW1018" s="126">
        <f t="shared" si="5462"/>
        <v>1</v>
      </c>
      <c r="FX1018" s="126">
        <f t="shared" si="5463"/>
        <v>0</v>
      </c>
      <c r="GA1018" s="126">
        <f t="shared" si="5464"/>
        <v>0</v>
      </c>
      <c r="GB1018" s="126">
        <f t="shared" si="5465"/>
        <v>0</v>
      </c>
      <c r="GC1018" s="126">
        <f t="shared" si="5466"/>
        <v>0</v>
      </c>
      <c r="GD1018" s="126">
        <f t="shared" si="5467"/>
        <v>1</v>
      </c>
      <c r="GE1018" s="126">
        <f t="shared" si="5468"/>
        <v>0</v>
      </c>
      <c r="GF1018" s="126">
        <f t="shared" si="5469"/>
        <v>0</v>
      </c>
      <c r="GG1018" s="126">
        <f t="shared" si="5470"/>
        <v>0</v>
      </c>
      <c r="GI1018" s="126">
        <f t="shared" si="5471"/>
        <v>0</v>
      </c>
      <c r="GK1018" s="126">
        <f t="shared" si="5472"/>
        <v>1</v>
      </c>
      <c r="GL1018" s="126">
        <f t="shared" si="5473"/>
        <v>1</v>
      </c>
      <c r="GM1018" s="126">
        <f t="shared" si="5474"/>
        <v>1</v>
      </c>
      <c r="GN1018" s="126">
        <f t="shared" si="5475"/>
        <v>0</v>
      </c>
      <c r="GO1018" s="126">
        <f t="shared" si="5476"/>
        <v>1</v>
      </c>
      <c r="GP1018" s="126">
        <f t="shared" si="5477"/>
        <v>1</v>
      </c>
      <c r="GQ1018" s="126">
        <f t="shared" si="5478"/>
        <v>1</v>
      </c>
      <c r="GS1018" s="126" t="str">
        <f t="shared" si="5479"/>
        <v/>
      </c>
      <c r="GT1018" s="126" t="str">
        <f t="shared" si="5480"/>
        <v/>
      </c>
      <c r="GU1018" s="126">
        <f t="shared" si="5481"/>
        <v>0</v>
      </c>
      <c r="GV1018" s="126">
        <f t="shared" si="5482"/>
        <v>0</v>
      </c>
      <c r="GW1018" s="126">
        <f t="shared" si="5483"/>
        <v>0</v>
      </c>
      <c r="GX1018" s="126">
        <f t="shared" si="5484"/>
        <v>0</v>
      </c>
      <c r="GY1018" s="126">
        <f t="shared" si="5485"/>
        <v>0</v>
      </c>
      <c r="GZ1018" s="126"/>
      <c r="HA1018" s="126">
        <f t="shared" si="5486"/>
        <v>0</v>
      </c>
      <c r="HB1018" s="126">
        <f t="shared" si="5487"/>
        <v>0</v>
      </c>
      <c r="HC1018" s="126">
        <f t="shared" si="5488"/>
        <v>0</v>
      </c>
      <c r="HD1018" s="126">
        <f t="shared" si="5489"/>
        <v>0</v>
      </c>
      <c r="HE1018" s="126">
        <f t="shared" si="5490"/>
        <v>0</v>
      </c>
      <c r="HF1018" s="126">
        <f t="shared" si="5491"/>
        <v>0</v>
      </c>
      <c r="HH1018" s="126">
        <f t="shared" si="5492"/>
        <v>0</v>
      </c>
      <c r="HI1018" s="126">
        <f t="shared" si="5493"/>
        <v>0</v>
      </c>
      <c r="HJ1018" s="126">
        <f t="shared" si="5494"/>
        <v>0</v>
      </c>
      <c r="HK1018" s="126">
        <f t="shared" si="5495"/>
        <v>0</v>
      </c>
      <c r="HL1018" s="126">
        <f t="shared" si="5496"/>
        <v>0</v>
      </c>
      <c r="HM1018" s="126">
        <f t="shared" si="5497"/>
        <v>0</v>
      </c>
      <c r="HO1018" s="126" t="str">
        <f t="shared" si="5498"/>
        <v/>
      </c>
      <c r="HP1018" s="126">
        <f t="shared" si="5499"/>
        <v>1</v>
      </c>
      <c r="HQ1018" s="126" t="str">
        <f t="shared" si="5500"/>
        <v/>
      </c>
      <c r="HR1018" s="122" t="str">
        <f t="shared" si="5501"/>
        <v/>
      </c>
      <c r="HS1018" s="126" t="str">
        <f t="shared" si="5502"/>
        <v/>
      </c>
      <c r="HT1018" s="122" t="str">
        <f t="shared" si="5503"/>
        <v/>
      </c>
      <c r="HU1018" s="122" t="str">
        <f t="shared" si="5504"/>
        <v/>
      </c>
      <c r="HV1018" s="126" t="str">
        <f t="shared" si="5505"/>
        <v/>
      </c>
      <c r="HW1018" s="126" t="str">
        <f t="shared" si="5506"/>
        <v/>
      </c>
      <c r="HX1018" s="126" t="str">
        <f t="shared" si="5507"/>
        <v/>
      </c>
      <c r="HZ1018" s="126" t="str">
        <f t="shared" si="5508"/>
        <v/>
      </c>
      <c r="IA1018" s="126">
        <f t="shared" si="5509"/>
        <v>1</v>
      </c>
      <c r="IB1018" s="126" t="str">
        <f t="shared" si="5510"/>
        <v/>
      </c>
      <c r="IC1018" s="126" t="str">
        <f t="shared" si="5511"/>
        <v/>
      </c>
      <c r="ID1018" s="126" t="str">
        <f t="shared" si="5512"/>
        <v/>
      </c>
      <c r="IE1018" s="126" t="str">
        <f t="shared" si="5513"/>
        <v/>
      </c>
      <c r="IF1018" s="126" t="str">
        <f t="shared" si="5514"/>
        <v/>
      </c>
      <c r="IG1018" s="126" t="str">
        <f t="shared" si="5515"/>
        <v/>
      </c>
      <c r="IH1018" s="126" t="str">
        <f t="shared" si="5516"/>
        <v/>
      </c>
      <c r="II1018" s="126" t="str">
        <f t="shared" si="5517"/>
        <v/>
      </c>
      <c r="IO1018" s="128"/>
      <c r="IP1018" s="128"/>
      <c r="IQ1018" s="127"/>
      <c r="IR1018" s="127"/>
      <c r="IX1018" s="6"/>
      <c r="IY1018" s="6"/>
      <c r="IZ1018" s="7"/>
      <c r="JA1018" s="7"/>
      <c r="JG1018" s="12"/>
      <c r="JH1018" s="12"/>
      <c r="JI1018" s="13"/>
      <c r="JJ1018" s="13"/>
      <c r="JN1018" s="6"/>
      <c r="JO1018" s="6"/>
      <c r="JQ1018" s="11"/>
      <c r="JR1018" s="11"/>
      <c r="JS1018" s="12"/>
      <c r="JT1018" s="13"/>
      <c r="JU1018" s="12"/>
      <c r="JV1018" s="12"/>
      <c r="JW1018" s="97"/>
      <c r="JX1018" s="13"/>
      <c r="JY1018" s="13"/>
      <c r="JZ1018" s="97"/>
      <c r="KA1018" s="97"/>
      <c r="KB1018" s="11"/>
      <c r="KC1018" s="11"/>
      <c r="KD1018" s="11"/>
      <c r="KE1018" s="11"/>
    </row>
    <row r="1019" spans="1:291" s="122" customFormat="1" x14ac:dyDescent="0.2">
      <c r="A1019" s="146">
        <f t="shared" si="4081"/>
        <v>1019</v>
      </c>
      <c r="C1019" s="2">
        <v>43573</v>
      </c>
      <c r="D1019" s="126">
        <v>97.644999999999996</v>
      </c>
      <c r="E1019" s="126">
        <v>97.704999999999998</v>
      </c>
      <c r="F1019" s="126">
        <v>97.72</v>
      </c>
      <c r="G1019" s="128">
        <v>106.092</v>
      </c>
      <c r="H1019" s="128">
        <v>115.06699999999999</v>
      </c>
      <c r="I1019" s="128">
        <v>123.045</v>
      </c>
      <c r="J1019" s="127">
        <v>146.27000000000001</v>
      </c>
      <c r="K1019" s="126"/>
      <c r="M1019" s="126">
        <f t="shared" ref="M1019:M1082" si="5521">D1019</f>
        <v>97.644999999999996</v>
      </c>
      <c r="N1019" s="126">
        <f t="shared" ref="N1019:N1082" si="5522">E1019</f>
        <v>97.704999999999998</v>
      </c>
      <c r="O1019" s="126">
        <f t="shared" ref="O1019:O1082" si="5523">F1019</f>
        <v>97.72</v>
      </c>
      <c r="P1019" s="127">
        <f t="shared" si="5334"/>
        <v>3401.25</v>
      </c>
      <c r="Q1019" s="5">
        <f t="shared" ref="Q1019:Q1050" si="5524">(INT(H1019)*32)+(IF(INT(RIGHT(H1019*1000,1))=7,(H1019-INT(H1019))+0.0005,IF(INT(RIGHT(H1019*1000,1))=2,(H1019-INT(H1019))+0.0005,H1019-INT(H1019))))*100</f>
        <v>3686.7499999999991</v>
      </c>
      <c r="R1019" s="6">
        <f t="shared" si="5335"/>
        <v>3940.5</v>
      </c>
      <c r="S1019" s="7">
        <f t="shared" si="5336"/>
        <v>4699.0000000000009</v>
      </c>
      <c r="V1019" s="127">
        <f t="shared" si="5341"/>
        <v>3.4999999999996589</v>
      </c>
      <c r="W1019" s="127">
        <f t="shared" si="5342"/>
        <v>3.9999999999992042</v>
      </c>
      <c r="X1019" s="127">
        <f t="shared" si="5343"/>
        <v>3.9999999999992042</v>
      </c>
      <c r="Y1019" s="127">
        <f t="shared" si="5337"/>
        <v>1.0000000000004547</v>
      </c>
      <c r="Z1019" s="126">
        <f t="shared" si="5338"/>
        <v>4.4999999999986358</v>
      </c>
      <c r="AA1019" s="126">
        <f t="shared" si="5339"/>
        <v>8.9999999999995453</v>
      </c>
      <c r="AB1019" s="126">
        <f t="shared" si="5340"/>
        <v>17.000000000001819</v>
      </c>
      <c r="AC1019" s="126"/>
      <c r="AD1019" s="126"/>
      <c r="AE1019" s="127">
        <f t="shared" si="5518"/>
        <v>0.80000054000036913</v>
      </c>
      <c r="AF1019" s="127">
        <f t="shared" si="5519"/>
        <v>1.3000005399999144</v>
      </c>
      <c r="AG1019" s="127">
        <f t="shared" si="5520"/>
        <v>1.3000005399999144</v>
      </c>
      <c r="AH1019" s="127">
        <f t="shared" si="5163"/>
        <v>0.99999999999818101</v>
      </c>
      <c r="AI1019" s="127">
        <f t="shared" si="5344"/>
        <v>0.69999999999827178</v>
      </c>
      <c r="AJ1019" s="127">
        <f t="shared" si="5345"/>
        <v>0.90000000000109104</v>
      </c>
      <c r="AK1019" s="127">
        <f t="shared" si="5346"/>
        <v>1.5000000000010614</v>
      </c>
      <c r="AL1019" s="127">
        <f t="shared" si="5347"/>
        <v>1.1368683772161603E-12</v>
      </c>
      <c r="AM1019" s="127">
        <f t="shared" si="5348"/>
        <v>3.3333333333322726</v>
      </c>
      <c r="AN1019" s="127">
        <f t="shared" si="5349"/>
        <v>2.199999999998818</v>
      </c>
      <c r="AO1019" s="127">
        <f t="shared" si="5350"/>
        <v>1</v>
      </c>
      <c r="AP1019" s="127">
        <f t="shared" si="5351"/>
        <v>0.333333333337275</v>
      </c>
      <c r="AQ1019" s="127">
        <f t="shared" si="5352"/>
        <v>5.5833333333338651</v>
      </c>
      <c r="AR1019" s="127">
        <f t="shared" si="5353"/>
        <v>1.5999999999989085</v>
      </c>
      <c r="AS1019" s="127">
        <f t="shared" si="5354"/>
        <v>0.72222222222045396</v>
      </c>
      <c r="AT1019" s="127">
        <f t="shared" si="5355"/>
        <v>0.26666666666599959</v>
      </c>
      <c r="AU1019" s="126"/>
      <c r="AX1019" s="11">
        <f t="shared" si="5356"/>
        <v>3.4999999999996589</v>
      </c>
      <c r="AY1019" s="11">
        <f t="shared" si="5357"/>
        <v>3.9999999999992042</v>
      </c>
      <c r="AZ1019" s="11">
        <f t="shared" si="5358"/>
        <v>3.9999999999992042</v>
      </c>
      <c r="BA1019" s="11">
        <f t="shared" si="5359"/>
        <v>1.0000000000004547</v>
      </c>
      <c r="BB1019" s="11">
        <f t="shared" si="5360"/>
        <v>4.4999999999986358</v>
      </c>
      <c r="BC1019" s="12">
        <f t="shared" si="5361"/>
        <v>8.9999999999995453</v>
      </c>
      <c r="BD1019" s="13">
        <f t="shared" si="5362"/>
        <v>17.000000000001819</v>
      </c>
      <c r="BF1019" s="11">
        <f t="shared" si="5363"/>
        <v>1.4999999999987494</v>
      </c>
      <c r="BG1019" s="11">
        <f t="shared" si="5364"/>
        <v>0.80000054000036913</v>
      </c>
      <c r="BH1019" s="11">
        <f t="shared" si="5365"/>
        <v>1.3000005399999144</v>
      </c>
      <c r="BI1019" s="11">
        <f t="shared" si="5366"/>
        <v>1.3000005399999144</v>
      </c>
      <c r="BJ1019" s="11">
        <f t="shared" si="5367"/>
        <v>-0.99999999999818101</v>
      </c>
      <c r="BK1019" s="11">
        <f t="shared" si="5368"/>
        <v>-0.69999999999827178</v>
      </c>
      <c r="BL1019" s="11">
        <f t="shared" si="5369"/>
        <v>-0.90000000000109104</v>
      </c>
      <c r="BM1019" s="11">
        <f t="shared" si="5370"/>
        <v>-1.5000000000010614</v>
      </c>
      <c r="BN1019" s="11">
        <f t="shared" si="5371"/>
        <v>-1.1368683772161603E-12</v>
      </c>
      <c r="BO1019" s="11">
        <f t="shared" si="5372"/>
        <v>3.3333333333322726</v>
      </c>
      <c r="BP1019" s="11">
        <f t="shared" si="5373"/>
        <v>2.199999999998818</v>
      </c>
      <c r="BQ1019" s="126">
        <v>1</v>
      </c>
      <c r="BR1019" s="11">
        <f t="shared" si="5374"/>
        <v>-0.333333333337275</v>
      </c>
      <c r="BS1019" s="11">
        <f t="shared" si="5375"/>
        <v>5.5833333333338651</v>
      </c>
      <c r="BT1019" s="11">
        <f t="shared" si="5376"/>
        <v>-1.5999999999989085</v>
      </c>
      <c r="BU1019" s="11">
        <f t="shared" si="5377"/>
        <v>0.72222222222045396</v>
      </c>
      <c r="BV1019" s="11">
        <f t="shared" si="5378"/>
        <v>-0.26666666666599959</v>
      </c>
      <c r="BY1019" s="126"/>
      <c r="BZ1019" s="126"/>
      <c r="CA1019" s="122">
        <f t="shared" si="5379"/>
        <v>0.72222222222045396</v>
      </c>
      <c r="CB1019" s="126">
        <f t="shared" si="5380"/>
        <v>0</v>
      </c>
      <c r="CC1019" s="126">
        <f t="shared" si="5381"/>
        <v>0</v>
      </c>
      <c r="CD1019" s="126">
        <f t="shared" si="5382"/>
        <v>0</v>
      </c>
      <c r="CE1019" s="126">
        <f t="shared" si="5383"/>
        <v>0</v>
      </c>
      <c r="CF1019" s="126">
        <f t="shared" si="5384"/>
        <v>0</v>
      </c>
      <c r="CG1019" s="126" t="str">
        <f t="shared" si="5385"/>
        <v/>
      </c>
      <c r="CH1019" s="126" t="str">
        <f t="shared" si="5386"/>
        <v/>
      </c>
      <c r="CI1019" s="126">
        <f t="shared" si="5387"/>
        <v>1</v>
      </c>
      <c r="CJ1019" s="126">
        <f t="shared" si="5388"/>
        <v>1</v>
      </c>
      <c r="CK1019" s="126" t="str">
        <f t="shared" si="5389"/>
        <v/>
      </c>
      <c r="CL1019" s="126">
        <f t="shared" si="5390"/>
        <v>1</v>
      </c>
      <c r="CM1019" s="126">
        <f t="shared" si="5391"/>
        <v>1</v>
      </c>
      <c r="CN1019" s="126">
        <f t="shared" si="5392"/>
        <v>1</v>
      </c>
      <c r="CO1019" s="126" t="str">
        <f t="shared" si="5393"/>
        <v/>
      </c>
      <c r="CP1019" s="126" t="str">
        <f t="shared" si="5394"/>
        <v/>
      </c>
      <c r="CQ1019" s="126">
        <f t="shared" si="5395"/>
        <v>1</v>
      </c>
      <c r="CR1019" s="126"/>
      <c r="CS1019" s="126">
        <f t="shared" si="5396"/>
        <v>0</v>
      </c>
      <c r="CT1019" s="126">
        <f t="shared" si="5397"/>
        <v>0</v>
      </c>
      <c r="CU1019" s="126">
        <f t="shared" si="5398"/>
        <v>0</v>
      </c>
      <c r="CV1019" s="126">
        <f t="shared" si="5399"/>
        <v>0</v>
      </c>
      <c r="CW1019" s="126">
        <f t="shared" si="5400"/>
        <v>1</v>
      </c>
      <c r="CX1019" s="126" t="str">
        <f t="shared" si="5401"/>
        <v/>
      </c>
      <c r="CY1019" s="126" t="str">
        <f t="shared" si="5402"/>
        <v/>
      </c>
      <c r="CZ1019" s="126" t="str">
        <f t="shared" si="5403"/>
        <v/>
      </c>
      <c r="DA1019" s="126" t="str">
        <f t="shared" si="5404"/>
        <v/>
      </c>
      <c r="DB1019" s="126">
        <f t="shared" si="5405"/>
        <v>1</v>
      </c>
      <c r="DC1019" s="126" t="str">
        <f t="shared" si="5406"/>
        <v/>
      </c>
      <c r="DD1019" s="126">
        <f t="shared" si="5407"/>
        <v>1</v>
      </c>
      <c r="DE1019" s="126" t="str">
        <f t="shared" si="5408"/>
        <v/>
      </c>
      <c r="DF1019" s="126"/>
      <c r="DG1019" s="126">
        <f t="shared" si="5409"/>
        <v>1</v>
      </c>
      <c r="DH1019" s="126">
        <f t="shared" si="5410"/>
        <v>1</v>
      </c>
      <c r="DI1019" s="126">
        <f t="shared" si="5411"/>
        <v>1</v>
      </c>
      <c r="DJ1019" s="126">
        <f t="shared" si="5412"/>
        <v>1</v>
      </c>
      <c r="DK1019" s="126" t="str">
        <f t="shared" si="5413"/>
        <v/>
      </c>
      <c r="DL1019" s="126"/>
      <c r="DM1019" s="126" t="str">
        <f t="shared" si="5414"/>
        <v/>
      </c>
      <c r="DN1019" s="126">
        <f t="shared" si="5415"/>
        <v>0</v>
      </c>
      <c r="DO1019" s="126">
        <f t="shared" si="5416"/>
        <v>1</v>
      </c>
      <c r="DP1019" s="126">
        <f t="shared" si="5417"/>
        <v>0</v>
      </c>
      <c r="DQ1019" s="126">
        <f t="shared" si="5418"/>
        <v>1</v>
      </c>
      <c r="DR1019" s="126">
        <f t="shared" si="5419"/>
        <v>0</v>
      </c>
      <c r="DS1019" s="126">
        <f t="shared" si="5420"/>
        <v>1</v>
      </c>
      <c r="DT1019" s="126">
        <f t="shared" si="5421"/>
        <v>0</v>
      </c>
      <c r="DU1019" s="126">
        <f t="shared" si="5422"/>
        <v>1</v>
      </c>
      <c r="DV1019" s="126">
        <f t="shared" si="5423"/>
        <v>1</v>
      </c>
      <c r="DW1019" s="126">
        <f t="shared" si="5424"/>
        <v>0</v>
      </c>
      <c r="DX1019" s="126" t="str">
        <f t="shared" si="5425"/>
        <v/>
      </c>
      <c r="DY1019" s="126" t="str">
        <f t="shared" si="5426"/>
        <v/>
      </c>
      <c r="EA1019" s="126">
        <f t="shared" si="5427"/>
        <v>1</v>
      </c>
      <c r="EB1019" s="126">
        <f t="shared" si="5428"/>
        <v>1</v>
      </c>
      <c r="EC1019" s="126">
        <f t="shared" si="5429"/>
        <v>1</v>
      </c>
      <c r="ED1019" s="126">
        <f t="shared" si="5430"/>
        <v>1</v>
      </c>
      <c r="EF1019" s="126">
        <f t="shared" si="5431"/>
        <v>1</v>
      </c>
      <c r="EG1019" s="126">
        <f t="shared" si="5432"/>
        <v>1</v>
      </c>
      <c r="EH1019" s="126">
        <f t="shared" si="5433"/>
        <v>1</v>
      </c>
      <c r="EI1019" s="126">
        <f t="shared" si="5434"/>
        <v>1</v>
      </c>
      <c r="EK1019" s="126">
        <f t="shared" si="5435"/>
        <v>1</v>
      </c>
      <c r="EL1019" s="126">
        <f t="shared" si="5436"/>
        <v>1</v>
      </c>
      <c r="EM1019" s="126">
        <f t="shared" si="5437"/>
        <v>1</v>
      </c>
      <c r="EO1019" s="126">
        <f t="shared" si="5438"/>
        <v>1</v>
      </c>
      <c r="EP1019" s="126">
        <f t="shared" si="5439"/>
        <v>1</v>
      </c>
      <c r="EQ1019" s="126">
        <f t="shared" si="5440"/>
        <v>1</v>
      </c>
      <c r="ES1019" s="126">
        <f t="shared" si="5441"/>
        <v>1</v>
      </c>
      <c r="ET1019" s="126">
        <f t="shared" si="5442"/>
        <v>1</v>
      </c>
      <c r="EU1019" s="126">
        <f t="shared" si="5443"/>
        <v>1</v>
      </c>
      <c r="EV1019" s="126">
        <f t="shared" si="5444"/>
        <v>1</v>
      </c>
      <c r="EW1019" s="126">
        <f t="shared" si="5445"/>
        <v>0</v>
      </c>
      <c r="EY1019" s="126">
        <f t="shared" si="5446"/>
        <v>1</v>
      </c>
      <c r="EZ1019" s="126">
        <f t="shared" si="5447"/>
        <v>1</v>
      </c>
      <c r="FA1019" s="126">
        <f t="shared" si="5448"/>
        <v>1</v>
      </c>
      <c r="FC1019" s="126">
        <f t="shared" si="5449"/>
        <v>0</v>
      </c>
      <c r="FD1019" s="126" t="str">
        <f t="shared" si="5450"/>
        <v/>
      </c>
      <c r="FE1019" s="126"/>
      <c r="FF1019" s="126">
        <f t="shared" si="5451"/>
        <v>1</v>
      </c>
      <c r="FG1019" s="126">
        <f t="shared" si="5452"/>
        <v>0</v>
      </c>
      <c r="FH1019" s="126">
        <f t="shared" si="5453"/>
        <v>0</v>
      </c>
      <c r="FI1019" s="126" t="str">
        <f t="shared" si="5454"/>
        <v/>
      </c>
      <c r="FJ1019" s="126" t="str">
        <f t="shared" si="5455"/>
        <v/>
      </c>
      <c r="FK1019" s="126" t="str">
        <f t="shared" si="5456"/>
        <v/>
      </c>
      <c r="FL1019" s="126" t="str">
        <f t="shared" si="5457"/>
        <v/>
      </c>
      <c r="FN1019" s="126" t="str">
        <f t="shared" si="5458"/>
        <v/>
      </c>
      <c r="FO1019" s="126" t="str">
        <f t="shared" si="5459"/>
        <v/>
      </c>
      <c r="FP1019" s="126" t="str">
        <f t="shared" si="5460"/>
        <v/>
      </c>
      <c r="FV1019" s="126">
        <f t="shared" si="5461"/>
        <v>0</v>
      </c>
      <c r="FW1019" s="126">
        <f t="shared" si="5462"/>
        <v>0</v>
      </c>
      <c r="FX1019" s="126">
        <f t="shared" si="5463"/>
        <v>1</v>
      </c>
      <c r="GA1019" s="126">
        <f t="shared" si="5464"/>
        <v>0</v>
      </c>
      <c r="GB1019" s="126">
        <f t="shared" si="5465"/>
        <v>0</v>
      </c>
      <c r="GC1019" s="126">
        <f t="shared" si="5466"/>
        <v>0</v>
      </c>
      <c r="GD1019" s="126">
        <f t="shared" si="5467"/>
        <v>0</v>
      </c>
      <c r="GE1019" s="126">
        <f t="shared" si="5468"/>
        <v>1</v>
      </c>
      <c r="GF1019" s="126">
        <f t="shared" si="5469"/>
        <v>1</v>
      </c>
      <c r="GG1019" s="126">
        <f t="shared" si="5470"/>
        <v>0</v>
      </c>
      <c r="GI1019" s="126">
        <f t="shared" si="5471"/>
        <v>0</v>
      </c>
      <c r="GK1019" s="126">
        <f t="shared" si="5472"/>
        <v>1</v>
      </c>
      <c r="GL1019" s="126">
        <f t="shared" si="5473"/>
        <v>1</v>
      </c>
      <c r="GM1019" s="126">
        <f t="shared" si="5474"/>
        <v>1</v>
      </c>
      <c r="GN1019" s="126">
        <f t="shared" si="5475"/>
        <v>1</v>
      </c>
      <c r="GO1019" s="126">
        <f t="shared" si="5476"/>
        <v>0</v>
      </c>
      <c r="GP1019" s="126">
        <f t="shared" si="5477"/>
        <v>0</v>
      </c>
      <c r="GQ1019" s="126">
        <f t="shared" si="5478"/>
        <v>1</v>
      </c>
      <c r="GS1019" s="126" t="str">
        <f t="shared" si="5479"/>
        <v/>
      </c>
      <c r="GT1019" s="126" t="str">
        <f t="shared" si="5480"/>
        <v/>
      </c>
      <c r="GU1019" s="126">
        <f t="shared" si="5481"/>
        <v>1</v>
      </c>
      <c r="GV1019" s="126">
        <f t="shared" si="5482"/>
        <v>1</v>
      </c>
      <c r="GW1019" s="126">
        <f t="shared" si="5483"/>
        <v>0</v>
      </c>
      <c r="GX1019" s="126">
        <f t="shared" si="5484"/>
        <v>0</v>
      </c>
      <c r="GY1019" s="126">
        <f t="shared" si="5485"/>
        <v>0</v>
      </c>
      <c r="GZ1019" s="126"/>
      <c r="HA1019" s="126">
        <f t="shared" si="5486"/>
        <v>1</v>
      </c>
      <c r="HB1019" s="126">
        <f t="shared" si="5487"/>
        <v>0</v>
      </c>
      <c r="HC1019" s="126">
        <f t="shared" si="5488"/>
        <v>0</v>
      </c>
      <c r="HD1019" s="126">
        <f t="shared" si="5489"/>
        <v>0</v>
      </c>
      <c r="HE1019" s="126">
        <f t="shared" si="5490"/>
        <v>0</v>
      </c>
      <c r="HF1019" s="126">
        <f t="shared" si="5491"/>
        <v>0</v>
      </c>
      <c r="HH1019" s="126">
        <f t="shared" si="5492"/>
        <v>1</v>
      </c>
      <c r="HI1019" s="126">
        <f t="shared" si="5493"/>
        <v>1</v>
      </c>
      <c r="HJ1019" s="126">
        <f t="shared" si="5494"/>
        <v>1</v>
      </c>
      <c r="HK1019" s="126">
        <f t="shared" si="5495"/>
        <v>0</v>
      </c>
      <c r="HL1019" s="126">
        <f t="shared" si="5496"/>
        <v>0</v>
      </c>
      <c r="HM1019" s="126">
        <f t="shared" si="5497"/>
        <v>0</v>
      </c>
      <c r="HO1019" s="126">
        <f t="shared" si="5498"/>
        <v>1</v>
      </c>
      <c r="HP1019" s="126" t="str">
        <f t="shared" si="5499"/>
        <v/>
      </c>
      <c r="HQ1019" s="126">
        <f t="shared" si="5500"/>
        <v>1</v>
      </c>
      <c r="HR1019" s="122" t="str">
        <f t="shared" si="5501"/>
        <v/>
      </c>
      <c r="HS1019" s="126">
        <f t="shared" si="5502"/>
        <v>1</v>
      </c>
      <c r="HT1019" s="122" t="str">
        <f t="shared" si="5503"/>
        <v/>
      </c>
      <c r="HU1019" s="122" t="str">
        <f t="shared" si="5504"/>
        <v/>
      </c>
      <c r="HV1019" s="126" t="str">
        <f t="shared" si="5505"/>
        <v/>
      </c>
      <c r="HW1019" s="126" t="str">
        <f t="shared" si="5506"/>
        <v/>
      </c>
      <c r="HX1019" s="126" t="str">
        <f t="shared" si="5507"/>
        <v/>
      </c>
      <c r="HZ1019" s="126">
        <f t="shared" si="5508"/>
        <v>0</v>
      </c>
      <c r="IA1019" s="126" t="str">
        <f t="shared" si="5509"/>
        <v/>
      </c>
      <c r="IB1019" s="126">
        <f t="shared" si="5510"/>
        <v>0</v>
      </c>
      <c r="IC1019" s="126" t="str">
        <f t="shared" si="5511"/>
        <v/>
      </c>
      <c r="ID1019" s="126">
        <f t="shared" si="5512"/>
        <v>0</v>
      </c>
      <c r="IE1019" s="126" t="str">
        <f t="shared" si="5513"/>
        <v/>
      </c>
      <c r="IF1019" s="126" t="str">
        <f t="shared" si="5514"/>
        <v/>
      </c>
      <c r="IG1019" s="126" t="str">
        <f t="shared" si="5515"/>
        <v/>
      </c>
      <c r="IH1019" s="126" t="str">
        <f t="shared" si="5516"/>
        <v/>
      </c>
      <c r="II1019" s="126" t="str">
        <f t="shared" si="5517"/>
        <v/>
      </c>
      <c r="IO1019" s="128"/>
      <c r="IP1019" s="128"/>
      <c r="IQ1019" s="127"/>
      <c r="IR1019" s="127"/>
      <c r="IX1019" s="6"/>
      <c r="IY1019" s="6"/>
      <c r="IZ1019" s="7"/>
      <c r="JA1019" s="7"/>
      <c r="JG1019" s="12"/>
      <c r="JH1019" s="12"/>
      <c r="JI1019" s="13"/>
      <c r="JJ1019" s="13"/>
      <c r="JN1019" s="6"/>
      <c r="JO1019" s="6"/>
      <c r="JQ1019" s="11"/>
      <c r="JR1019" s="11"/>
      <c r="JS1019" s="12"/>
      <c r="JT1019" s="13"/>
      <c r="JU1019" s="12"/>
      <c r="JV1019" s="12"/>
      <c r="JW1019" s="97"/>
      <c r="JX1019" s="13"/>
      <c r="JY1019" s="13"/>
      <c r="JZ1019" s="97"/>
      <c r="KA1019" s="97"/>
      <c r="KB1019" s="11"/>
      <c r="KC1019" s="11"/>
      <c r="KD1019" s="11"/>
      <c r="KE1019" s="11"/>
    </row>
    <row r="1020" spans="1:291" s="122" customFormat="1" x14ac:dyDescent="0.2">
      <c r="A1020" s="146">
        <f t="shared" si="4081"/>
        <v>1020</v>
      </c>
      <c r="C1020" s="2">
        <v>43577</v>
      </c>
      <c r="D1020" s="126">
        <v>97.65</v>
      </c>
      <c r="E1020" s="126">
        <v>97.704999999999998</v>
      </c>
      <c r="F1020" s="126">
        <v>97.715000000000003</v>
      </c>
      <c r="G1020" s="128">
        <v>106.09099999999999</v>
      </c>
      <c r="H1020" s="128">
        <v>115.04</v>
      </c>
      <c r="I1020" s="128">
        <v>122.3</v>
      </c>
      <c r="J1020" s="127">
        <v>146.07</v>
      </c>
      <c r="K1020" s="126"/>
      <c r="M1020" s="126">
        <f t="shared" si="5521"/>
        <v>97.65</v>
      </c>
      <c r="N1020" s="126">
        <f t="shared" si="5522"/>
        <v>97.704999999999998</v>
      </c>
      <c r="O1020" s="126">
        <f t="shared" si="5523"/>
        <v>97.715000000000003</v>
      </c>
      <c r="P1020" s="127">
        <f t="shared" si="5334"/>
        <v>3401.1249999999995</v>
      </c>
      <c r="Q1020" s="5">
        <f t="shared" si="5524"/>
        <v>3684.0000000000005</v>
      </c>
      <c r="R1020" s="6">
        <f t="shared" si="5335"/>
        <v>3933.9999999999995</v>
      </c>
      <c r="S1020" s="7">
        <f t="shared" si="5336"/>
        <v>4678.9999999999991</v>
      </c>
      <c r="V1020" s="127">
        <f t="shared" si="5341"/>
        <v>0.50000000000096634</v>
      </c>
      <c r="W1020" s="127">
        <f t="shared" si="5342"/>
        <v>0</v>
      </c>
      <c r="X1020" s="127">
        <f t="shared" si="5343"/>
        <v>0.49999999999954525</v>
      </c>
      <c r="Y1020" s="127">
        <f t="shared" si="5337"/>
        <v>0.12500000000045475</v>
      </c>
      <c r="Z1020" s="126">
        <f t="shared" si="5338"/>
        <v>2.7499999999986358</v>
      </c>
      <c r="AA1020" s="126">
        <f t="shared" si="5339"/>
        <v>6.5000000000004547</v>
      </c>
      <c r="AB1020" s="126">
        <f t="shared" si="5340"/>
        <v>20.000000000001819</v>
      </c>
      <c r="AC1020" s="126"/>
      <c r="AD1020" s="126"/>
      <c r="AE1020" s="127">
        <f t="shared" si="5518"/>
        <v>2.1499996700002137</v>
      </c>
      <c r="AF1020" s="127">
        <f t="shared" si="5519"/>
        <v>1.6499996699992476</v>
      </c>
      <c r="AG1020" s="127">
        <f t="shared" si="5520"/>
        <v>1.1499996699997024</v>
      </c>
      <c r="AH1020" s="127">
        <f t="shared" si="5163"/>
        <v>1.5833333333315143</v>
      </c>
      <c r="AI1020" s="127">
        <f t="shared" si="5344"/>
        <v>1.399999999998272</v>
      </c>
      <c r="AJ1020" s="127">
        <f t="shared" si="5345"/>
        <v>1.1500000000016368</v>
      </c>
      <c r="AK1020" s="127">
        <f t="shared" si="5346"/>
        <v>1.583333333335001</v>
      </c>
      <c r="AL1020" s="127">
        <f t="shared" si="5347"/>
        <v>0.50000000000159162</v>
      </c>
      <c r="AM1020" s="127">
        <f t="shared" si="5348"/>
        <v>0.16666666666681795</v>
      </c>
      <c r="AN1020" s="127">
        <f t="shared" si="5349"/>
        <v>1.5000000000002736</v>
      </c>
      <c r="AO1020" s="127">
        <f t="shared" si="5350"/>
        <v>1</v>
      </c>
      <c r="AP1020" s="127">
        <f t="shared" si="5351"/>
        <v>0.74999999999545253</v>
      </c>
      <c r="AQ1020" s="127">
        <f t="shared" si="5352"/>
        <v>2.2083333333356836</v>
      </c>
      <c r="AR1020" s="127">
        <f t="shared" si="5353"/>
        <v>2.3499999999992722</v>
      </c>
      <c r="AS1020" s="127">
        <f t="shared" si="5354"/>
        <v>1.694444444446213</v>
      </c>
      <c r="AT1020" s="127">
        <f t="shared" si="5355"/>
        <v>2.4166666666659995</v>
      </c>
      <c r="AU1020" s="126"/>
      <c r="AX1020" s="11">
        <f t="shared" si="5356"/>
        <v>0.50000000000096634</v>
      </c>
      <c r="AY1020" s="11">
        <f t="shared" si="5357"/>
        <v>0</v>
      </c>
      <c r="AZ1020" s="11">
        <f t="shared" si="5358"/>
        <v>-0.49999999999954525</v>
      </c>
      <c r="BA1020" s="11">
        <f t="shared" si="5359"/>
        <v>-0.12500000000045475</v>
      </c>
      <c r="BB1020" s="11">
        <f t="shared" si="5360"/>
        <v>-2.7499999999986358</v>
      </c>
      <c r="BC1020" s="12">
        <f t="shared" si="5361"/>
        <v>-6.5000000000004547</v>
      </c>
      <c r="BD1020" s="13">
        <f t="shared" si="5362"/>
        <v>-20.000000000001819</v>
      </c>
      <c r="BF1020" s="11">
        <f t="shared" si="5363"/>
        <v>0.75000000000187583</v>
      </c>
      <c r="BG1020" s="11">
        <f t="shared" si="5364"/>
        <v>2.1499996700002137</v>
      </c>
      <c r="BH1020" s="11">
        <f t="shared" si="5365"/>
        <v>1.6499996699992476</v>
      </c>
      <c r="BI1020" s="11">
        <f t="shared" si="5366"/>
        <v>1.1499996699997024</v>
      </c>
      <c r="BJ1020" s="11">
        <f t="shared" si="5367"/>
        <v>1.5833333333315143</v>
      </c>
      <c r="BK1020" s="11">
        <f t="shared" si="5368"/>
        <v>1.399999999998272</v>
      </c>
      <c r="BL1020" s="11">
        <f t="shared" si="5369"/>
        <v>1.1500000000016368</v>
      </c>
      <c r="BM1020" s="11">
        <f t="shared" si="5370"/>
        <v>1.583333333335001</v>
      </c>
      <c r="BN1020" s="11">
        <f t="shared" si="5371"/>
        <v>0.50000000000159162</v>
      </c>
      <c r="BO1020" s="11">
        <f t="shared" si="5372"/>
        <v>0.16666666666681795</v>
      </c>
      <c r="BP1020" s="11">
        <f t="shared" si="5373"/>
        <v>1.5000000000002736</v>
      </c>
      <c r="BQ1020" s="126">
        <v>1</v>
      </c>
      <c r="BR1020" s="11">
        <f t="shared" si="5374"/>
        <v>-0.74999999999545253</v>
      </c>
      <c r="BS1020" s="11">
        <f t="shared" si="5375"/>
        <v>-2.2083333333356836</v>
      </c>
      <c r="BT1020" s="11">
        <f t="shared" si="5376"/>
        <v>2.3499999999992722</v>
      </c>
      <c r="BU1020" s="11">
        <f t="shared" si="5377"/>
        <v>1.694444444446213</v>
      </c>
      <c r="BV1020" s="11">
        <f t="shared" si="5378"/>
        <v>2.4166666666659995</v>
      </c>
      <c r="BY1020" s="126"/>
      <c r="BZ1020" s="126"/>
      <c r="CA1020" s="122">
        <f t="shared" si="5379"/>
        <v>1.694444444446213</v>
      </c>
      <c r="CB1020" s="126">
        <f t="shared" si="5380"/>
        <v>0</v>
      </c>
      <c r="CC1020" s="126">
        <f t="shared" si="5381"/>
        <v>0</v>
      </c>
      <c r="CD1020" s="126">
        <f t="shared" si="5382"/>
        <v>0</v>
      </c>
      <c r="CE1020" s="126">
        <f t="shared" si="5383"/>
        <v>0</v>
      </c>
      <c r="CF1020" s="126">
        <f t="shared" si="5384"/>
        <v>0</v>
      </c>
      <c r="CG1020" s="126" t="str">
        <f t="shared" si="5385"/>
        <v/>
      </c>
      <c r="CH1020" s="126">
        <f t="shared" si="5386"/>
        <v>1</v>
      </c>
      <c r="CI1020" s="126">
        <f t="shared" si="5387"/>
        <v>1</v>
      </c>
      <c r="CJ1020" s="126" t="str">
        <f t="shared" si="5388"/>
        <v/>
      </c>
      <c r="CK1020" s="126" t="str">
        <f t="shared" si="5389"/>
        <v/>
      </c>
      <c r="CL1020" s="126">
        <f t="shared" si="5390"/>
        <v>1</v>
      </c>
      <c r="CM1020" s="126">
        <f t="shared" si="5391"/>
        <v>1</v>
      </c>
      <c r="CN1020" s="126">
        <f t="shared" si="5392"/>
        <v>1</v>
      </c>
      <c r="CO1020" s="126" t="str">
        <f t="shared" si="5393"/>
        <v/>
      </c>
      <c r="CP1020" s="126" t="str">
        <f t="shared" si="5394"/>
        <v/>
      </c>
      <c r="CQ1020" s="126">
        <f t="shared" si="5395"/>
        <v>1</v>
      </c>
      <c r="CR1020" s="126"/>
      <c r="CS1020" s="126">
        <f t="shared" si="5396"/>
        <v>0</v>
      </c>
      <c r="CT1020" s="126">
        <f t="shared" si="5397"/>
        <v>0</v>
      </c>
      <c r="CU1020" s="126">
        <f t="shared" si="5398"/>
        <v>0</v>
      </c>
      <c r="CV1020" s="126">
        <f t="shared" si="5399"/>
        <v>0</v>
      </c>
      <c r="CW1020" s="126">
        <f t="shared" si="5400"/>
        <v>1</v>
      </c>
      <c r="CX1020" s="126" t="str">
        <f t="shared" si="5401"/>
        <v/>
      </c>
      <c r="CY1020" s="126" t="str">
        <f t="shared" si="5402"/>
        <v/>
      </c>
      <c r="CZ1020" s="126" t="str">
        <f t="shared" si="5403"/>
        <v/>
      </c>
      <c r="DA1020" s="126" t="str">
        <f t="shared" si="5404"/>
        <v/>
      </c>
      <c r="DB1020" s="126">
        <f t="shared" si="5405"/>
        <v>0</v>
      </c>
      <c r="DC1020" s="126">
        <f t="shared" si="5406"/>
        <v>1</v>
      </c>
      <c r="DD1020" s="126" t="str">
        <f t="shared" si="5407"/>
        <v/>
      </c>
      <c r="DE1020" s="126" t="str">
        <f t="shared" si="5408"/>
        <v/>
      </c>
      <c r="DF1020" s="126"/>
      <c r="DG1020" s="126">
        <f t="shared" si="5409"/>
        <v>0</v>
      </c>
      <c r="DH1020" s="126">
        <f t="shared" si="5410"/>
        <v>0</v>
      </c>
      <c r="DI1020" s="126">
        <f t="shared" si="5411"/>
        <v>0</v>
      </c>
      <c r="DJ1020" s="126">
        <f t="shared" si="5412"/>
        <v>0</v>
      </c>
      <c r="DK1020" s="126">
        <f t="shared" si="5413"/>
        <v>0</v>
      </c>
      <c r="DL1020" s="126"/>
      <c r="DM1020" s="126">
        <f t="shared" si="5414"/>
        <v>1</v>
      </c>
      <c r="DN1020" s="126" t="str">
        <f t="shared" si="5415"/>
        <v/>
      </c>
      <c r="DO1020" s="126" t="str">
        <f t="shared" si="5416"/>
        <v/>
      </c>
      <c r="DP1020" s="126" t="str">
        <f t="shared" si="5417"/>
        <v/>
      </c>
      <c r="DQ1020" s="126" t="str">
        <f t="shared" si="5418"/>
        <v/>
      </c>
      <c r="DR1020" s="126" t="str">
        <f t="shared" si="5419"/>
        <v/>
      </c>
      <c r="DS1020" s="126" t="str">
        <f t="shared" si="5420"/>
        <v/>
      </c>
      <c r="DT1020" s="126" t="str">
        <f t="shared" si="5421"/>
        <v/>
      </c>
      <c r="DU1020" s="126" t="str">
        <f t="shared" si="5422"/>
        <v/>
      </c>
      <c r="DV1020" s="126">
        <f t="shared" si="5423"/>
        <v>0</v>
      </c>
      <c r="DW1020" s="126">
        <f t="shared" si="5424"/>
        <v>0</v>
      </c>
      <c r="DX1020" s="126" t="str">
        <f t="shared" si="5425"/>
        <v/>
      </c>
      <c r="DY1020" s="126" t="str">
        <f t="shared" si="5426"/>
        <v/>
      </c>
      <c r="EA1020" s="126">
        <f t="shared" si="5427"/>
        <v>0</v>
      </c>
      <c r="EB1020" s="126">
        <f t="shared" si="5428"/>
        <v>0</v>
      </c>
      <c r="EC1020" s="126">
        <f t="shared" si="5429"/>
        <v>0</v>
      </c>
      <c r="ED1020" s="126">
        <f t="shared" si="5430"/>
        <v>0</v>
      </c>
      <c r="EF1020" s="126">
        <f t="shared" si="5431"/>
        <v>1</v>
      </c>
      <c r="EG1020" s="126">
        <f t="shared" si="5432"/>
        <v>1</v>
      </c>
      <c r="EH1020" s="126">
        <f t="shared" si="5433"/>
        <v>1</v>
      </c>
      <c r="EI1020" s="126">
        <f t="shared" si="5434"/>
        <v>1</v>
      </c>
      <c r="EK1020" s="126">
        <f t="shared" si="5435"/>
        <v>1</v>
      </c>
      <c r="EL1020" s="126">
        <f t="shared" si="5436"/>
        <v>1</v>
      </c>
      <c r="EM1020" s="126">
        <f t="shared" si="5437"/>
        <v>1</v>
      </c>
      <c r="EO1020" s="126">
        <f t="shared" si="5438"/>
        <v>1</v>
      </c>
      <c r="EP1020" s="126">
        <f t="shared" si="5439"/>
        <v>1</v>
      </c>
      <c r="EQ1020" s="126">
        <f t="shared" si="5440"/>
        <v>1</v>
      </c>
      <c r="ES1020" s="126">
        <f t="shared" si="5441"/>
        <v>1</v>
      </c>
      <c r="ET1020" s="126">
        <f t="shared" si="5442"/>
        <v>1</v>
      </c>
      <c r="EU1020" s="126">
        <f t="shared" si="5443"/>
        <v>1</v>
      </c>
      <c r="EV1020" s="126">
        <f t="shared" si="5444"/>
        <v>1</v>
      </c>
      <c r="EW1020" s="126">
        <f t="shared" si="5445"/>
        <v>0</v>
      </c>
      <c r="EY1020" s="126">
        <f t="shared" si="5446"/>
        <v>1</v>
      </c>
      <c r="EZ1020" s="126">
        <f t="shared" si="5447"/>
        <v>1</v>
      </c>
      <c r="FA1020" s="126">
        <f t="shared" si="5448"/>
        <v>1</v>
      </c>
      <c r="FC1020" s="126">
        <f t="shared" si="5449"/>
        <v>1</v>
      </c>
      <c r="FD1020" s="126">
        <f t="shared" si="5450"/>
        <v>1</v>
      </c>
      <c r="FE1020" s="126"/>
      <c r="FF1020" s="126">
        <f t="shared" si="5451"/>
        <v>1</v>
      </c>
      <c r="FG1020" s="126">
        <f t="shared" si="5452"/>
        <v>1</v>
      </c>
      <c r="FH1020" s="126">
        <f t="shared" si="5453"/>
        <v>1</v>
      </c>
      <c r="FI1020" s="126">
        <f t="shared" si="5454"/>
        <v>0</v>
      </c>
      <c r="FJ1020" s="126">
        <f t="shared" si="5455"/>
        <v>0</v>
      </c>
      <c r="FK1020" s="126">
        <f t="shared" si="5456"/>
        <v>0</v>
      </c>
      <c r="FL1020" s="126">
        <f t="shared" si="5457"/>
        <v>0</v>
      </c>
      <c r="FN1020" s="126" t="str">
        <f t="shared" si="5458"/>
        <v/>
      </c>
      <c r="FO1020" s="126" t="str">
        <f t="shared" si="5459"/>
        <v/>
      </c>
      <c r="FP1020" s="126" t="str">
        <f t="shared" si="5460"/>
        <v/>
      </c>
      <c r="FV1020" s="126">
        <f t="shared" si="5461"/>
        <v>0</v>
      </c>
      <c r="FW1020" s="126">
        <f t="shared" si="5462"/>
        <v>0</v>
      </c>
      <c r="FX1020" s="126">
        <f t="shared" si="5463"/>
        <v>1</v>
      </c>
      <c r="GA1020" s="126">
        <f t="shared" si="5464"/>
        <v>1</v>
      </c>
      <c r="GB1020" s="126">
        <f t="shared" si="5465"/>
        <v>1</v>
      </c>
      <c r="GC1020" s="126">
        <f t="shared" si="5466"/>
        <v>1</v>
      </c>
      <c r="GD1020" s="126">
        <f t="shared" si="5467"/>
        <v>1</v>
      </c>
      <c r="GE1020" s="126">
        <f t="shared" si="5468"/>
        <v>0</v>
      </c>
      <c r="GF1020" s="126">
        <f t="shared" si="5469"/>
        <v>0</v>
      </c>
      <c r="GG1020" s="126">
        <f t="shared" si="5470"/>
        <v>0</v>
      </c>
      <c r="GI1020" s="126">
        <f t="shared" si="5471"/>
        <v>1</v>
      </c>
      <c r="GK1020" s="126">
        <f t="shared" si="5472"/>
        <v>1</v>
      </c>
      <c r="GL1020" s="126">
        <f t="shared" si="5473"/>
        <v>1</v>
      </c>
      <c r="GM1020" s="126">
        <f t="shared" si="5474"/>
        <v>1</v>
      </c>
      <c r="GN1020" s="126">
        <f t="shared" si="5475"/>
        <v>1</v>
      </c>
      <c r="GO1020" s="126">
        <f t="shared" si="5476"/>
        <v>0</v>
      </c>
      <c r="GP1020" s="126">
        <f t="shared" si="5477"/>
        <v>0</v>
      </c>
      <c r="GQ1020" s="126">
        <f t="shared" si="5478"/>
        <v>0</v>
      </c>
      <c r="GS1020" s="126" t="str">
        <f t="shared" si="5479"/>
        <v/>
      </c>
      <c r="GT1020" s="126" t="str">
        <f t="shared" si="5480"/>
        <v/>
      </c>
      <c r="GU1020" s="126">
        <f t="shared" si="5481"/>
        <v>1</v>
      </c>
      <c r="GV1020" s="126">
        <f t="shared" si="5482"/>
        <v>1</v>
      </c>
      <c r="GW1020" s="126">
        <f t="shared" si="5483"/>
        <v>0</v>
      </c>
      <c r="GX1020" s="126">
        <f t="shared" si="5484"/>
        <v>0</v>
      </c>
      <c r="GY1020" s="126">
        <f t="shared" si="5485"/>
        <v>0</v>
      </c>
      <c r="GZ1020" s="126"/>
      <c r="HA1020" s="126">
        <f t="shared" si="5486"/>
        <v>0</v>
      </c>
      <c r="HB1020" s="126">
        <f t="shared" si="5487"/>
        <v>0</v>
      </c>
      <c r="HC1020" s="126">
        <f t="shared" si="5488"/>
        <v>0</v>
      </c>
      <c r="HD1020" s="126">
        <f t="shared" si="5489"/>
        <v>0</v>
      </c>
      <c r="HE1020" s="126">
        <f t="shared" si="5490"/>
        <v>0</v>
      </c>
      <c r="HF1020" s="126">
        <f t="shared" si="5491"/>
        <v>0</v>
      </c>
      <c r="HH1020" s="126">
        <f t="shared" si="5492"/>
        <v>1</v>
      </c>
      <c r="HI1020" s="126">
        <f t="shared" si="5493"/>
        <v>0</v>
      </c>
      <c r="HJ1020" s="126">
        <f t="shared" si="5494"/>
        <v>0</v>
      </c>
      <c r="HK1020" s="126">
        <f t="shared" si="5495"/>
        <v>0</v>
      </c>
      <c r="HL1020" s="126">
        <f t="shared" si="5496"/>
        <v>0</v>
      </c>
      <c r="HM1020" s="126">
        <f t="shared" si="5497"/>
        <v>0</v>
      </c>
      <c r="HO1020" s="126" t="str">
        <f t="shared" si="5498"/>
        <v/>
      </c>
      <c r="HP1020" s="126">
        <f t="shared" si="5499"/>
        <v>1</v>
      </c>
      <c r="HQ1020" s="126" t="str">
        <f t="shared" si="5500"/>
        <v/>
      </c>
      <c r="HR1020" s="122">
        <f t="shared" si="5501"/>
        <v>1</v>
      </c>
      <c r="HS1020" s="126" t="str">
        <f t="shared" si="5502"/>
        <v/>
      </c>
      <c r="HT1020" s="122">
        <f t="shared" si="5503"/>
        <v>1</v>
      </c>
      <c r="HU1020" s="122" t="str">
        <f t="shared" si="5504"/>
        <v/>
      </c>
      <c r="HV1020" s="126" t="str">
        <f t="shared" si="5505"/>
        <v/>
      </c>
      <c r="HW1020" s="126" t="str">
        <f t="shared" si="5506"/>
        <v/>
      </c>
      <c r="HX1020" s="126" t="str">
        <f t="shared" si="5507"/>
        <v/>
      </c>
      <c r="HZ1020" s="126" t="str">
        <f t="shared" si="5508"/>
        <v/>
      </c>
      <c r="IA1020" s="126">
        <f t="shared" si="5509"/>
        <v>1</v>
      </c>
      <c r="IB1020" s="126" t="str">
        <f t="shared" si="5510"/>
        <v/>
      </c>
      <c r="IC1020" s="126">
        <f t="shared" si="5511"/>
        <v>1</v>
      </c>
      <c r="ID1020" s="126" t="str">
        <f t="shared" si="5512"/>
        <v/>
      </c>
      <c r="IE1020" s="126">
        <f t="shared" si="5513"/>
        <v>1</v>
      </c>
      <c r="IF1020" s="126" t="str">
        <f t="shared" si="5514"/>
        <v/>
      </c>
      <c r="IG1020" s="126" t="str">
        <f t="shared" si="5515"/>
        <v/>
      </c>
      <c r="IH1020" s="126" t="str">
        <f t="shared" si="5516"/>
        <v/>
      </c>
      <c r="II1020" s="126" t="str">
        <f t="shared" si="5517"/>
        <v/>
      </c>
      <c r="IO1020" s="128"/>
      <c r="IP1020" s="128"/>
      <c r="IQ1020" s="127"/>
      <c r="IR1020" s="127"/>
      <c r="IX1020" s="6"/>
      <c r="IY1020" s="6"/>
      <c r="IZ1020" s="7"/>
      <c r="JA1020" s="7"/>
      <c r="JG1020" s="12"/>
      <c r="JH1020" s="12"/>
      <c r="JI1020" s="13"/>
      <c r="JJ1020" s="13"/>
      <c r="JN1020" s="6"/>
      <c r="JO1020" s="6"/>
      <c r="JQ1020" s="11"/>
      <c r="JR1020" s="11"/>
      <c r="JS1020" s="12"/>
      <c r="JT1020" s="13"/>
      <c r="JU1020" s="12"/>
      <c r="JV1020" s="12"/>
      <c r="JW1020" s="97"/>
      <c r="JX1020" s="13"/>
      <c r="JY1020" s="13"/>
      <c r="JZ1020" s="97"/>
      <c r="KA1020" s="97"/>
      <c r="KB1020" s="11"/>
      <c r="KC1020" s="11"/>
      <c r="KD1020" s="11"/>
      <c r="KE1020" s="11"/>
    </row>
    <row r="1021" spans="1:291" s="122" customFormat="1" x14ac:dyDescent="0.2">
      <c r="A1021" s="146">
        <f t="shared" si="4081"/>
        <v>1021</v>
      </c>
      <c r="C1021" s="2">
        <v>43578</v>
      </c>
      <c r="D1021" s="126">
        <v>97.68</v>
      </c>
      <c r="E1021" s="126">
        <v>97.734999999999999</v>
      </c>
      <c r="F1021" s="126">
        <v>97.745000000000005</v>
      </c>
      <c r="G1021" s="128">
        <v>106.107</v>
      </c>
      <c r="H1021" s="128">
        <v>115.08199999999999</v>
      </c>
      <c r="I1021" s="128">
        <v>123.04</v>
      </c>
      <c r="J1021" s="127">
        <v>146.16</v>
      </c>
      <c r="K1021" s="126"/>
      <c r="M1021" s="126">
        <f t="shared" si="5521"/>
        <v>97.68</v>
      </c>
      <c r="N1021" s="126">
        <f t="shared" si="5522"/>
        <v>97.734999999999999</v>
      </c>
      <c r="O1021" s="126">
        <f t="shared" si="5523"/>
        <v>97.745000000000005</v>
      </c>
      <c r="P1021" s="127">
        <f t="shared" si="5334"/>
        <v>3402.75</v>
      </c>
      <c r="Q1021" s="5">
        <f t="shared" si="5524"/>
        <v>3688.2499999999995</v>
      </c>
      <c r="R1021" s="6">
        <f t="shared" si="5335"/>
        <v>3940.0000000000005</v>
      </c>
      <c r="S1021" s="7">
        <f t="shared" si="5336"/>
        <v>4688</v>
      </c>
      <c r="V1021" s="127">
        <f t="shared" si="5341"/>
        <v>3.0000000000001137</v>
      </c>
      <c r="W1021" s="127">
        <f t="shared" si="5342"/>
        <v>3.0000000000001137</v>
      </c>
      <c r="X1021" s="127">
        <f t="shared" si="5343"/>
        <v>3.0000000000001137</v>
      </c>
      <c r="Y1021" s="127">
        <f t="shared" si="5337"/>
        <v>1.6250000000004547</v>
      </c>
      <c r="Z1021" s="126">
        <f t="shared" si="5338"/>
        <v>4.2499999999990905</v>
      </c>
      <c r="AA1021" s="126">
        <f t="shared" si="5339"/>
        <v>6.0000000000009095</v>
      </c>
      <c r="AB1021" s="126">
        <f t="shared" si="5340"/>
        <v>9.0000000000009095</v>
      </c>
      <c r="AC1021" s="126"/>
      <c r="AD1021" s="126"/>
      <c r="AE1021" s="127">
        <f t="shared" si="5518"/>
        <v>0.45000051000055707</v>
      </c>
      <c r="AF1021" s="127">
        <f t="shared" si="5519"/>
        <v>0.45000051000055707</v>
      </c>
      <c r="AG1021" s="127">
        <f t="shared" si="5520"/>
        <v>0.45000051000055707</v>
      </c>
      <c r="AH1021" s="127">
        <f t="shared" si="5163"/>
        <v>0.41666666666818264</v>
      </c>
      <c r="AI1021" s="127">
        <f t="shared" si="5344"/>
        <v>0.70000000000145546</v>
      </c>
      <c r="AJ1021" s="127">
        <f t="shared" si="5345"/>
        <v>0.64999999999854507</v>
      </c>
      <c r="AK1021" s="127">
        <f t="shared" si="5346"/>
        <v>0.24999999999848388</v>
      </c>
      <c r="AL1021" s="127">
        <f t="shared" si="5347"/>
        <v>1.2499999999986358</v>
      </c>
      <c r="AM1021" s="127">
        <f t="shared" si="5348"/>
        <v>3.0000000000006062</v>
      </c>
      <c r="AN1021" s="127">
        <f t="shared" si="5349"/>
        <v>2.4000000000005457</v>
      </c>
      <c r="AO1021" s="127">
        <f t="shared" si="5350"/>
        <v>1</v>
      </c>
      <c r="AP1021" s="127">
        <f t="shared" si="5351"/>
        <v>0.9166666666706087</v>
      </c>
      <c r="AQ1021" s="127">
        <f t="shared" si="5352"/>
        <v>2.6250000000028804</v>
      </c>
      <c r="AR1021" s="127">
        <f t="shared" si="5353"/>
        <v>0.85000000000054587</v>
      </c>
      <c r="AS1021" s="127">
        <f t="shared" si="5354"/>
        <v>2.2499999999988884</v>
      </c>
      <c r="AT1021" s="127">
        <f t="shared" si="5355"/>
        <v>2.0500000000007885</v>
      </c>
      <c r="AU1021" s="126"/>
      <c r="AX1021" s="11">
        <f t="shared" si="5356"/>
        <v>3.0000000000001137</v>
      </c>
      <c r="AY1021" s="11">
        <f t="shared" si="5357"/>
        <v>3.0000000000001137</v>
      </c>
      <c r="AZ1021" s="11">
        <f t="shared" si="5358"/>
        <v>3.0000000000001137</v>
      </c>
      <c r="BA1021" s="11">
        <f t="shared" si="5359"/>
        <v>1.6250000000004547</v>
      </c>
      <c r="BB1021" s="11">
        <f t="shared" si="5360"/>
        <v>4.2499999999990905</v>
      </c>
      <c r="BC1021" s="12">
        <f t="shared" si="5361"/>
        <v>6.0000000000009095</v>
      </c>
      <c r="BD1021" s="13">
        <f t="shared" si="5362"/>
        <v>9.0000000000009095</v>
      </c>
      <c r="BF1021" s="11">
        <f t="shared" si="5363"/>
        <v>-0.25000000000079581</v>
      </c>
      <c r="BG1021" s="11">
        <f t="shared" si="5364"/>
        <v>0.45000051000055707</v>
      </c>
      <c r="BH1021" s="11">
        <f t="shared" si="5365"/>
        <v>0.45000051000055707</v>
      </c>
      <c r="BI1021" s="11">
        <f t="shared" si="5366"/>
        <v>0.45000051000055707</v>
      </c>
      <c r="BJ1021" s="11">
        <f t="shared" si="5367"/>
        <v>0.41666666666818264</v>
      </c>
      <c r="BK1021" s="11">
        <f t="shared" si="5368"/>
        <v>0.70000000000145546</v>
      </c>
      <c r="BL1021" s="11">
        <f t="shared" si="5369"/>
        <v>0.64999999999854507</v>
      </c>
      <c r="BM1021" s="11">
        <f t="shared" si="5370"/>
        <v>0.24999999999848388</v>
      </c>
      <c r="BN1021" s="11">
        <f t="shared" si="5371"/>
        <v>1.2499999999986358</v>
      </c>
      <c r="BO1021" s="11">
        <f t="shared" si="5372"/>
        <v>3.0000000000006062</v>
      </c>
      <c r="BP1021" s="11">
        <f t="shared" si="5373"/>
        <v>2.4000000000005457</v>
      </c>
      <c r="BQ1021" s="126">
        <v>1</v>
      </c>
      <c r="BR1021" s="11">
        <f t="shared" si="5374"/>
        <v>-0.9166666666706087</v>
      </c>
      <c r="BS1021" s="11">
        <f t="shared" si="5375"/>
        <v>2.6250000000028804</v>
      </c>
      <c r="BT1021" s="11">
        <f t="shared" si="5376"/>
        <v>0.85000000000054587</v>
      </c>
      <c r="BU1021" s="11">
        <f t="shared" si="5377"/>
        <v>2.2499999999988884</v>
      </c>
      <c r="BV1021" s="11">
        <f t="shared" si="5378"/>
        <v>2.0500000000007885</v>
      </c>
      <c r="BY1021" s="126"/>
      <c r="BZ1021" s="126"/>
      <c r="CA1021" s="122">
        <f t="shared" si="5379"/>
        <v>2.2499999999988884</v>
      </c>
      <c r="CB1021" s="126">
        <f t="shared" si="5380"/>
        <v>1</v>
      </c>
      <c r="CC1021" s="126">
        <f t="shared" si="5381"/>
        <v>1</v>
      </c>
      <c r="CD1021" s="126">
        <f t="shared" si="5382"/>
        <v>1</v>
      </c>
      <c r="CE1021" s="126">
        <f t="shared" si="5383"/>
        <v>1</v>
      </c>
      <c r="CF1021" s="126">
        <f t="shared" si="5384"/>
        <v>1</v>
      </c>
      <c r="CG1021" s="126">
        <f t="shared" si="5385"/>
        <v>1</v>
      </c>
      <c r="CH1021" s="126" t="str">
        <f t="shared" si="5386"/>
        <v/>
      </c>
      <c r="CI1021" s="126" t="str">
        <f t="shared" si="5387"/>
        <v/>
      </c>
      <c r="CJ1021" s="126">
        <f t="shared" si="5388"/>
        <v>0</v>
      </c>
      <c r="CK1021" s="126">
        <f t="shared" si="5389"/>
        <v>0</v>
      </c>
      <c r="CL1021" s="126">
        <f t="shared" si="5390"/>
        <v>1</v>
      </c>
      <c r="CM1021" s="126">
        <f t="shared" si="5391"/>
        <v>0</v>
      </c>
      <c r="CN1021" s="126" t="str">
        <f t="shared" si="5392"/>
        <v/>
      </c>
      <c r="CO1021" s="126">
        <f t="shared" si="5393"/>
        <v>1</v>
      </c>
      <c r="CP1021" s="126">
        <f t="shared" si="5394"/>
        <v>1</v>
      </c>
      <c r="CQ1021" s="126" t="str">
        <f t="shared" si="5395"/>
        <v/>
      </c>
      <c r="CR1021" s="126"/>
      <c r="CS1021" s="126">
        <f t="shared" si="5396"/>
        <v>1</v>
      </c>
      <c r="CT1021" s="126">
        <f t="shared" si="5397"/>
        <v>1</v>
      </c>
      <c r="CU1021" s="126">
        <f t="shared" si="5398"/>
        <v>1</v>
      </c>
      <c r="CV1021" s="126">
        <f t="shared" si="5399"/>
        <v>1</v>
      </c>
      <c r="CW1021" s="126">
        <f t="shared" si="5400"/>
        <v>1</v>
      </c>
      <c r="CX1021" s="126">
        <f t="shared" si="5401"/>
        <v>1</v>
      </c>
      <c r="CY1021" s="126">
        <f t="shared" si="5402"/>
        <v>1</v>
      </c>
      <c r="CZ1021" s="126">
        <f t="shared" si="5403"/>
        <v>1</v>
      </c>
      <c r="DA1021" s="126">
        <f t="shared" si="5404"/>
        <v>1</v>
      </c>
      <c r="DB1021" s="126" t="str">
        <f t="shared" si="5405"/>
        <v/>
      </c>
      <c r="DC1021" s="126" t="str">
        <f t="shared" si="5406"/>
        <v/>
      </c>
      <c r="DD1021" s="126">
        <f t="shared" si="5407"/>
        <v>0</v>
      </c>
      <c r="DE1021" s="126" t="str">
        <f t="shared" si="5408"/>
        <v/>
      </c>
      <c r="DF1021" s="126"/>
      <c r="DG1021" s="126">
        <f t="shared" si="5409"/>
        <v>1</v>
      </c>
      <c r="DH1021" s="126">
        <f t="shared" si="5410"/>
        <v>1</v>
      </c>
      <c r="DI1021" s="126">
        <f t="shared" si="5411"/>
        <v>1</v>
      </c>
      <c r="DJ1021" s="126">
        <f t="shared" si="5412"/>
        <v>1</v>
      </c>
      <c r="DK1021" s="126" t="str">
        <f t="shared" si="5413"/>
        <v/>
      </c>
      <c r="DL1021" s="126"/>
      <c r="DM1021" s="126" t="str">
        <f t="shared" si="5414"/>
        <v/>
      </c>
      <c r="DN1021" s="126">
        <f t="shared" si="5415"/>
        <v>1</v>
      </c>
      <c r="DO1021" s="126">
        <f t="shared" si="5416"/>
        <v>1</v>
      </c>
      <c r="DP1021" s="126">
        <f t="shared" si="5417"/>
        <v>1</v>
      </c>
      <c r="DQ1021" s="126">
        <f t="shared" si="5418"/>
        <v>1</v>
      </c>
      <c r="DR1021" s="126">
        <f t="shared" si="5419"/>
        <v>1</v>
      </c>
      <c r="DS1021" s="126">
        <f t="shared" si="5420"/>
        <v>1</v>
      </c>
      <c r="DT1021" s="126">
        <f t="shared" si="5421"/>
        <v>1</v>
      </c>
      <c r="DU1021" s="126">
        <f t="shared" si="5422"/>
        <v>0</v>
      </c>
      <c r="DV1021" s="126">
        <f t="shared" si="5423"/>
        <v>1</v>
      </c>
      <c r="DW1021" s="126">
        <f t="shared" si="5424"/>
        <v>0</v>
      </c>
      <c r="DX1021" s="126" t="str">
        <f t="shared" si="5425"/>
        <v/>
      </c>
      <c r="DY1021" s="126" t="str">
        <f t="shared" si="5426"/>
        <v/>
      </c>
      <c r="EA1021" s="126">
        <f t="shared" si="5427"/>
        <v>1</v>
      </c>
      <c r="EB1021" s="126">
        <f t="shared" si="5428"/>
        <v>1</v>
      </c>
      <c r="EC1021" s="126">
        <f t="shared" si="5429"/>
        <v>1</v>
      </c>
      <c r="ED1021" s="126">
        <f t="shared" si="5430"/>
        <v>1</v>
      </c>
      <c r="EF1021" s="126">
        <f t="shared" si="5431"/>
        <v>1</v>
      </c>
      <c r="EG1021" s="126">
        <f t="shared" si="5432"/>
        <v>1</v>
      </c>
      <c r="EH1021" s="126">
        <f t="shared" si="5433"/>
        <v>1</v>
      </c>
      <c r="EI1021" s="126">
        <f t="shared" si="5434"/>
        <v>1</v>
      </c>
      <c r="EK1021" s="126">
        <f t="shared" si="5435"/>
        <v>1</v>
      </c>
      <c r="EL1021" s="126">
        <f t="shared" si="5436"/>
        <v>1</v>
      </c>
      <c r="EM1021" s="126">
        <f t="shared" si="5437"/>
        <v>1</v>
      </c>
      <c r="EO1021" s="126">
        <f t="shared" si="5438"/>
        <v>1</v>
      </c>
      <c r="EP1021" s="126">
        <f t="shared" si="5439"/>
        <v>1</v>
      </c>
      <c r="EQ1021" s="126">
        <f t="shared" si="5440"/>
        <v>1</v>
      </c>
      <c r="ES1021" s="126">
        <f t="shared" si="5441"/>
        <v>1</v>
      </c>
      <c r="ET1021" s="126">
        <f t="shared" si="5442"/>
        <v>1</v>
      </c>
      <c r="EU1021" s="126">
        <f t="shared" si="5443"/>
        <v>1</v>
      </c>
      <c r="EV1021" s="126">
        <f t="shared" si="5444"/>
        <v>1</v>
      </c>
      <c r="EW1021" s="126">
        <f t="shared" si="5445"/>
        <v>1</v>
      </c>
      <c r="EY1021" s="126">
        <f t="shared" si="5446"/>
        <v>1</v>
      </c>
      <c r="EZ1021" s="126">
        <f t="shared" si="5447"/>
        <v>1</v>
      </c>
      <c r="FA1021" s="126">
        <f t="shared" si="5448"/>
        <v>1</v>
      </c>
      <c r="FC1021" s="126">
        <f t="shared" si="5449"/>
        <v>1</v>
      </c>
      <c r="FD1021" s="126">
        <f t="shared" si="5450"/>
        <v>0</v>
      </c>
      <c r="FE1021" s="126"/>
      <c r="FF1021" s="126">
        <f t="shared" si="5451"/>
        <v>1</v>
      </c>
      <c r="FG1021" s="126">
        <f t="shared" si="5452"/>
        <v>1</v>
      </c>
      <c r="FH1021" s="126">
        <f t="shared" si="5453"/>
        <v>1</v>
      </c>
      <c r="FI1021" s="126">
        <f t="shared" si="5454"/>
        <v>1</v>
      </c>
      <c r="FJ1021" s="126">
        <f t="shared" si="5455"/>
        <v>1</v>
      </c>
      <c r="FK1021" s="126">
        <f t="shared" si="5456"/>
        <v>1</v>
      </c>
      <c r="FL1021" s="126">
        <f t="shared" si="5457"/>
        <v>1</v>
      </c>
      <c r="FN1021" s="126" t="str">
        <f t="shared" si="5458"/>
        <v/>
      </c>
      <c r="FO1021" s="126" t="str">
        <f t="shared" si="5459"/>
        <v/>
      </c>
      <c r="FP1021" s="126" t="str">
        <f t="shared" si="5460"/>
        <v/>
      </c>
      <c r="FV1021" s="126">
        <f t="shared" si="5461"/>
        <v>1</v>
      </c>
      <c r="FW1021" s="126">
        <f t="shared" si="5462"/>
        <v>1</v>
      </c>
      <c r="FX1021" s="126">
        <f t="shared" si="5463"/>
        <v>1</v>
      </c>
      <c r="GA1021" s="126">
        <f t="shared" si="5464"/>
        <v>0</v>
      </c>
      <c r="GB1021" s="126">
        <f t="shared" si="5465"/>
        <v>0</v>
      </c>
      <c r="GC1021" s="126">
        <f t="shared" si="5466"/>
        <v>0</v>
      </c>
      <c r="GD1021" s="126">
        <f t="shared" si="5467"/>
        <v>0</v>
      </c>
      <c r="GE1021" s="126">
        <f t="shared" si="5468"/>
        <v>0</v>
      </c>
      <c r="GF1021" s="126">
        <f t="shared" si="5469"/>
        <v>0</v>
      </c>
      <c r="GG1021" s="126">
        <f t="shared" si="5470"/>
        <v>0</v>
      </c>
      <c r="GI1021" s="126">
        <f t="shared" si="5471"/>
        <v>0</v>
      </c>
      <c r="GK1021" s="126">
        <f t="shared" si="5472"/>
        <v>1</v>
      </c>
      <c r="GL1021" s="126">
        <f t="shared" si="5473"/>
        <v>1</v>
      </c>
      <c r="GM1021" s="126">
        <f t="shared" si="5474"/>
        <v>1</v>
      </c>
      <c r="GN1021" s="126">
        <f t="shared" si="5475"/>
        <v>1</v>
      </c>
      <c r="GO1021" s="126">
        <f t="shared" si="5476"/>
        <v>1</v>
      </c>
      <c r="GP1021" s="126">
        <f t="shared" si="5477"/>
        <v>1</v>
      </c>
      <c r="GQ1021" s="126">
        <f t="shared" si="5478"/>
        <v>1</v>
      </c>
      <c r="GS1021" s="126" t="str">
        <f t="shared" si="5479"/>
        <v/>
      </c>
      <c r="GT1021" s="126" t="str">
        <f t="shared" si="5480"/>
        <v/>
      </c>
      <c r="GU1021" s="126">
        <f t="shared" si="5481"/>
        <v>0</v>
      </c>
      <c r="GV1021" s="126">
        <f t="shared" si="5482"/>
        <v>0</v>
      </c>
      <c r="GW1021" s="126">
        <f t="shared" si="5483"/>
        <v>0</v>
      </c>
      <c r="GX1021" s="126">
        <f t="shared" si="5484"/>
        <v>0</v>
      </c>
      <c r="GY1021" s="126">
        <f t="shared" si="5485"/>
        <v>0</v>
      </c>
      <c r="GZ1021" s="126"/>
      <c r="HA1021" s="126">
        <f t="shared" si="5486"/>
        <v>1</v>
      </c>
      <c r="HB1021" s="126">
        <f t="shared" si="5487"/>
        <v>0</v>
      </c>
      <c r="HC1021" s="126">
        <f t="shared" si="5488"/>
        <v>0</v>
      </c>
      <c r="HD1021" s="126">
        <f t="shared" si="5489"/>
        <v>0</v>
      </c>
      <c r="HE1021" s="126">
        <f t="shared" si="5490"/>
        <v>0</v>
      </c>
      <c r="HF1021" s="126">
        <f t="shared" si="5491"/>
        <v>0</v>
      </c>
      <c r="HH1021" s="126">
        <f t="shared" si="5492"/>
        <v>1</v>
      </c>
      <c r="HI1021" s="126">
        <f t="shared" si="5493"/>
        <v>0</v>
      </c>
      <c r="HJ1021" s="126">
        <f t="shared" si="5494"/>
        <v>0</v>
      </c>
      <c r="HK1021" s="126">
        <f t="shared" si="5495"/>
        <v>0</v>
      </c>
      <c r="HL1021" s="126">
        <f t="shared" si="5496"/>
        <v>0</v>
      </c>
      <c r="HM1021" s="126">
        <f t="shared" si="5497"/>
        <v>0</v>
      </c>
      <c r="HO1021" s="126">
        <f t="shared" si="5498"/>
        <v>0</v>
      </c>
      <c r="HP1021" s="126" t="str">
        <f t="shared" si="5499"/>
        <v/>
      </c>
      <c r="HQ1021" s="126" t="str">
        <f t="shared" si="5500"/>
        <v/>
      </c>
      <c r="HR1021" s="122" t="str">
        <f t="shared" si="5501"/>
        <v/>
      </c>
      <c r="HS1021" s="126" t="str">
        <f t="shared" si="5502"/>
        <v/>
      </c>
      <c r="HT1021" s="122" t="str">
        <f t="shared" si="5503"/>
        <v/>
      </c>
      <c r="HU1021" s="122" t="str">
        <f t="shared" si="5504"/>
        <v/>
      </c>
      <c r="HV1021" s="126" t="str">
        <f t="shared" si="5505"/>
        <v/>
      </c>
      <c r="HW1021" s="126" t="str">
        <f t="shared" si="5506"/>
        <v/>
      </c>
      <c r="HX1021" s="126" t="str">
        <f t="shared" si="5507"/>
        <v/>
      </c>
      <c r="HZ1021" s="126">
        <f t="shared" si="5508"/>
        <v>0</v>
      </c>
      <c r="IA1021" s="126" t="str">
        <f t="shared" si="5509"/>
        <v/>
      </c>
      <c r="IB1021" s="126" t="str">
        <f t="shared" si="5510"/>
        <v/>
      </c>
      <c r="IC1021" s="126" t="str">
        <f t="shared" si="5511"/>
        <v/>
      </c>
      <c r="ID1021" s="126" t="str">
        <f t="shared" si="5512"/>
        <v/>
      </c>
      <c r="IE1021" s="126" t="str">
        <f t="shared" si="5513"/>
        <v/>
      </c>
      <c r="IF1021" s="126" t="str">
        <f t="shared" si="5514"/>
        <v/>
      </c>
      <c r="IG1021" s="126" t="str">
        <f t="shared" si="5515"/>
        <v/>
      </c>
      <c r="IH1021" s="126" t="str">
        <f t="shared" si="5516"/>
        <v/>
      </c>
      <c r="II1021" s="126" t="str">
        <f t="shared" si="5517"/>
        <v/>
      </c>
      <c r="IO1021" s="128"/>
      <c r="IP1021" s="128"/>
      <c r="IQ1021" s="127"/>
      <c r="IR1021" s="127"/>
      <c r="IX1021" s="6"/>
      <c r="IY1021" s="6"/>
      <c r="IZ1021" s="7"/>
      <c r="JA1021" s="7"/>
      <c r="JG1021" s="12"/>
      <c r="JH1021" s="12"/>
      <c r="JI1021" s="13"/>
      <c r="JJ1021" s="13"/>
      <c r="JN1021" s="6"/>
      <c r="JO1021" s="6"/>
      <c r="JQ1021" s="11"/>
      <c r="JR1021" s="11"/>
      <c r="JS1021" s="12"/>
      <c r="JT1021" s="13"/>
      <c r="JU1021" s="12"/>
      <c r="JV1021" s="12"/>
      <c r="JW1021" s="97"/>
      <c r="JX1021" s="13"/>
      <c r="JY1021" s="13"/>
      <c r="JZ1021" s="97"/>
      <c r="KA1021" s="97"/>
      <c r="KB1021" s="11"/>
      <c r="KC1021" s="11"/>
      <c r="KD1021" s="11"/>
      <c r="KE1021" s="11"/>
    </row>
    <row r="1022" spans="1:291" s="122" customFormat="1" x14ac:dyDescent="0.2">
      <c r="A1022" s="146">
        <f t="shared" si="4081"/>
        <v>1022</v>
      </c>
      <c r="C1022" s="2">
        <v>43579</v>
      </c>
      <c r="D1022" s="126">
        <v>97.72</v>
      </c>
      <c r="E1022" s="126">
        <v>97.784999999999997</v>
      </c>
      <c r="F1022" s="126">
        <v>97.8</v>
      </c>
      <c r="G1022" s="128">
        <v>106.13200000000001</v>
      </c>
      <c r="H1022" s="128">
        <v>115.152</v>
      </c>
      <c r="I1022" s="128">
        <v>123.17</v>
      </c>
      <c r="J1022" s="127">
        <v>147.11000000000001</v>
      </c>
      <c r="K1022" s="126"/>
      <c r="M1022" s="126">
        <f t="shared" si="5521"/>
        <v>97.72</v>
      </c>
      <c r="N1022" s="126">
        <f t="shared" si="5522"/>
        <v>97.784999999999997</v>
      </c>
      <c r="O1022" s="126">
        <f t="shared" si="5523"/>
        <v>97.8</v>
      </c>
      <c r="P1022" s="127">
        <f t="shared" si="5334"/>
        <v>3405.2500000000005</v>
      </c>
      <c r="Q1022" s="5">
        <f t="shared" si="5524"/>
        <v>3695.25</v>
      </c>
      <c r="R1022" s="6">
        <f t="shared" si="5335"/>
        <v>3953</v>
      </c>
      <c r="S1022" s="7">
        <f t="shared" si="5336"/>
        <v>4715.0000000000018</v>
      </c>
      <c r="V1022" s="127">
        <f t="shared" si="5341"/>
        <v>3.9999999999992042</v>
      </c>
      <c r="W1022" s="127">
        <f t="shared" si="5342"/>
        <v>4.9999999999997158</v>
      </c>
      <c r="X1022" s="127">
        <f t="shared" si="5343"/>
        <v>5.499999999999261</v>
      </c>
      <c r="Y1022" s="127">
        <f t="shared" si="5337"/>
        <v>2.5000000000004547</v>
      </c>
      <c r="Z1022" s="126">
        <f t="shared" si="5338"/>
        <v>7.0000000000004547</v>
      </c>
      <c r="AA1022" s="126">
        <f t="shared" si="5339"/>
        <v>12.999999999999545</v>
      </c>
      <c r="AB1022" s="126">
        <f t="shared" si="5340"/>
        <v>27.000000000001819</v>
      </c>
      <c r="AC1022" s="126"/>
      <c r="AD1022" s="126"/>
      <c r="AE1022" s="127">
        <f t="shared" si="5518"/>
        <v>0.19999916000123719</v>
      </c>
      <c r="AF1022" s="127">
        <f t="shared" si="5519"/>
        <v>0.8000008399992744</v>
      </c>
      <c r="AG1022" s="127">
        <f t="shared" si="5520"/>
        <v>1.3000008399988197</v>
      </c>
      <c r="AH1022" s="127">
        <f t="shared" si="5163"/>
        <v>0.33333333333393966</v>
      </c>
      <c r="AI1022" s="127">
        <f t="shared" si="5344"/>
        <v>0.80000000000063665</v>
      </c>
      <c r="AJ1022" s="127">
        <f t="shared" si="5345"/>
        <v>0.7999999999992724</v>
      </c>
      <c r="AK1022" s="127">
        <f t="shared" si="5346"/>
        <v>1.6666666666659093</v>
      </c>
      <c r="AL1022" s="127">
        <f t="shared" si="5347"/>
        <v>0.50000000000068212</v>
      </c>
      <c r="AM1022" s="127">
        <f t="shared" si="5348"/>
        <v>3.9999999999989395</v>
      </c>
      <c r="AN1022" s="127">
        <f t="shared" si="5349"/>
        <v>2.199999999998818</v>
      </c>
      <c r="AO1022" s="127">
        <f t="shared" si="5350"/>
        <v>1</v>
      </c>
      <c r="AP1022" s="127">
        <f t="shared" si="5351"/>
        <v>3.0000000000003038</v>
      </c>
      <c r="AQ1022" s="127">
        <f t="shared" si="5352"/>
        <v>6.4999999999978035</v>
      </c>
      <c r="AR1022" s="127">
        <f t="shared" si="5353"/>
        <v>0.19999999999890861</v>
      </c>
      <c r="AS1022" s="127">
        <f t="shared" si="5354"/>
        <v>1.0000000000000506</v>
      </c>
      <c r="AT1022" s="127">
        <f t="shared" si="5355"/>
        <v>1.4000000000006669</v>
      </c>
      <c r="AU1022" s="126"/>
      <c r="AX1022" s="11">
        <f t="shared" si="5356"/>
        <v>3.9999999999992042</v>
      </c>
      <c r="AY1022" s="11">
        <f t="shared" si="5357"/>
        <v>4.9999999999997158</v>
      </c>
      <c r="AZ1022" s="11">
        <f t="shared" si="5358"/>
        <v>5.499999999999261</v>
      </c>
      <c r="BA1022" s="11">
        <f t="shared" si="5359"/>
        <v>2.5000000000004547</v>
      </c>
      <c r="BB1022" s="11">
        <f t="shared" si="5360"/>
        <v>7.0000000000004547</v>
      </c>
      <c r="BC1022" s="12">
        <f t="shared" si="5361"/>
        <v>12.999999999999545</v>
      </c>
      <c r="BD1022" s="13">
        <f t="shared" si="5362"/>
        <v>27.000000000001819</v>
      </c>
      <c r="BF1022" s="11">
        <f t="shared" si="5363"/>
        <v>-1.0000000000017053</v>
      </c>
      <c r="BG1022" s="11">
        <f t="shared" si="5364"/>
        <v>-0.19999916000123719</v>
      </c>
      <c r="BH1022" s="11">
        <f t="shared" si="5365"/>
        <v>0.8000008399992744</v>
      </c>
      <c r="BI1022" s="11">
        <f t="shared" si="5366"/>
        <v>1.3000008399988197</v>
      </c>
      <c r="BJ1022" s="11">
        <f t="shared" si="5367"/>
        <v>0.33333333333393966</v>
      </c>
      <c r="BK1022" s="11">
        <f t="shared" si="5368"/>
        <v>0.80000000000063665</v>
      </c>
      <c r="BL1022" s="11">
        <f t="shared" si="5369"/>
        <v>-0.7999999999992724</v>
      </c>
      <c r="BM1022" s="11">
        <f t="shared" si="5370"/>
        <v>-1.6666666666659093</v>
      </c>
      <c r="BN1022" s="11">
        <f t="shared" si="5371"/>
        <v>0.50000000000068212</v>
      </c>
      <c r="BO1022" s="11">
        <f t="shared" si="5372"/>
        <v>3.9999999999989395</v>
      </c>
      <c r="BP1022" s="11">
        <f t="shared" si="5373"/>
        <v>2.199999999998818</v>
      </c>
      <c r="BQ1022" s="126">
        <v>1</v>
      </c>
      <c r="BR1022" s="11">
        <f t="shared" si="5374"/>
        <v>-3.0000000000003038</v>
      </c>
      <c r="BS1022" s="11">
        <f t="shared" si="5375"/>
        <v>6.4999999999978035</v>
      </c>
      <c r="BT1022" s="11">
        <f t="shared" si="5376"/>
        <v>-0.19999999999890861</v>
      </c>
      <c r="BU1022" s="11">
        <f t="shared" si="5377"/>
        <v>1.0000000000000506</v>
      </c>
      <c r="BV1022" s="11">
        <f t="shared" si="5378"/>
        <v>1.4000000000006669</v>
      </c>
      <c r="BY1022" s="126"/>
      <c r="BZ1022" s="126"/>
      <c r="CA1022" s="122">
        <f t="shared" si="5379"/>
        <v>1.0000000000000506</v>
      </c>
      <c r="CB1022" s="126">
        <f t="shared" si="5380"/>
        <v>1</v>
      </c>
      <c r="CC1022" s="126">
        <f t="shared" si="5381"/>
        <v>1</v>
      </c>
      <c r="CD1022" s="126">
        <f t="shared" si="5382"/>
        <v>1</v>
      </c>
      <c r="CE1022" s="126">
        <f t="shared" si="5383"/>
        <v>1</v>
      </c>
      <c r="CF1022" s="126">
        <f t="shared" si="5384"/>
        <v>1</v>
      </c>
      <c r="CG1022" s="126">
        <f t="shared" si="5385"/>
        <v>1</v>
      </c>
      <c r="CH1022" s="126" t="str">
        <f t="shared" si="5386"/>
        <v/>
      </c>
      <c r="CI1022" s="126">
        <f t="shared" si="5387"/>
        <v>0</v>
      </c>
      <c r="CJ1022" s="126">
        <f t="shared" si="5388"/>
        <v>0</v>
      </c>
      <c r="CK1022" s="126" t="str">
        <f t="shared" si="5389"/>
        <v/>
      </c>
      <c r="CL1022" s="126">
        <f t="shared" si="5390"/>
        <v>0</v>
      </c>
      <c r="CM1022" s="126" t="str">
        <f t="shared" si="5391"/>
        <v/>
      </c>
      <c r="CN1022" s="126" t="str">
        <f t="shared" si="5392"/>
        <v/>
      </c>
      <c r="CO1022" s="126">
        <f t="shared" si="5393"/>
        <v>0</v>
      </c>
      <c r="CP1022" s="126">
        <f t="shared" si="5394"/>
        <v>0</v>
      </c>
      <c r="CQ1022" s="126" t="str">
        <f t="shared" si="5395"/>
        <v/>
      </c>
      <c r="CR1022" s="126"/>
      <c r="CS1022" s="126">
        <f t="shared" si="5396"/>
        <v>0</v>
      </c>
      <c r="CT1022" s="126">
        <f t="shared" si="5397"/>
        <v>0</v>
      </c>
      <c r="CU1022" s="126">
        <f t="shared" si="5398"/>
        <v>0</v>
      </c>
      <c r="CV1022" s="126">
        <f t="shared" si="5399"/>
        <v>0</v>
      </c>
      <c r="CW1022" s="126">
        <f t="shared" si="5400"/>
        <v>1</v>
      </c>
      <c r="CX1022" s="126" t="str">
        <f t="shared" si="5401"/>
        <v/>
      </c>
      <c r="CY1022" s="126" t="str">
        <f t="shared" si="5402"/>
        <v/>
      </c>
      <c r="CZ1022" s="126" t="str">
        <f t="shared" si="5403"/>
        <v/>
      </c>
      <c r="DA1022" s="126" t="str">
        <f t="shared" si="5404"/>
        <v/>
      </c>
      <c r="DB1022" s="126">
        <f t="shared" si="5405"/>
        <v>1</v>
      </c>
      <c r="DC1022" s="126" t="str">
        <f t="shared" si="5406"/>
        <v/>
      </c>
      <c r="DD1022" s="126">
        <f t="shared" si="5407"/>
        <v>1</v>
      </c>
      <c r="DE1022" s="126" t="str">
        <f t="shared" si="5408"/>
        <v/>
      </c>
      <c r="DF1022" s="126"/>
      <c r="DG1022" s="126">
        <f t="shared" si="5409"/>
        <v>1</v>
      </c>
      <c r="DH1022" s="126">
        <f t="shared" si="5410"/>
        <v>1</v>
      </c>
      <c r="DI1022" s="126">
        <f t="shared" si="5411"/>
        <v>1</v>
      </c>
      <c r="DJ1022" s="126">
        <f t="shared" si="5412"/>
        <v>1</v>
      </c>
      <c r="DK1022" s="126" t="str">
        <f t="shared" si="5413"/>
        <v/>
      </c>
      <c r="DL1022" s="126"/>
      <c r="DM1022" s="126" t="str">
        <f t="shared" si="5414"/>
        <v/>
      </c>
      <c r="DN1022" s="126">
        <f t="shared" si="5415"/>
        <v>0</v>
      </c>
      <c r="DO1022" s="126">
        <f t="shared" si="5416"/>
        <v>0</v>
      </c>
      <c r="DP1022" s="126">
        <f t="shared" si="5417"/>
        <v>1</v>
      </c>
      <c r="DQ1022" s="126">
        <f t="shared" si="5418"/>
        <v>0</v>
      </c>
      <c r="DR1022" s="126">
        <f t="shared" si="5419"/>
        <v>0</v>
      </c>
      <c r="DS1022" s="126">
        <f t="shared" si="5420"/>
        <v>1</v>
      </c>
      <c r="DT1022" s="126">
        <f t="shared" si="5421"/>
        <v>0</v>
      </c>
      <c r="DU1022" s="126">
        <f t="shared" si="5422"/>
        <v>0</v>
      </c>
      <c r="DV1022" s="126">
        <f t="shared" si="5423"/>
        <v>1</v>
      </c>
      <c r="DW1022" s="126">
        <f t="shared" si="5424"/>
        <v>0</v>
      </c>
      <c r="DX1022" s="126" t="str">
        <f t="shared" si="5425"/>
        <v/>
      </c>
      <c r="DY1022" s="126" t="str">
        <f t="shared" si="5426"/>
        <v/>
      </c>
      <c r="EA1022" s="126">
        <f t="shared" si="5427"/>
        <v>1</v>
      </c>
      <c r="EB1022" s="126">
        <f t="shared" si="5428"/>
        <v>1</v>
      </c>
      <c r="EC1022" s="126">
        <f t="shared" si="5429"/>
        <v>1</v>
      </c>
      <c r="ED1022" s="126">
        <f t="shared" si="5430"/>
        <v>1</v>
      </c>
      <c r="EF1022" s="126">
        <f t="shared" si="5431"/>
        <v>1</v>
      </c>
      <c r="EG1022" s="126">
        <f t="shared" si="5432"/>
        <v>1</v>
      </c>
      <c r="EH1022" s="126">
        <f t="shared" si="5433"/>
        <v>1</v>
      </c>
      <c r="EI1022" s="126">
        <f t="shared" si="5434"/>
        <v>1</v>
      </c>
      <c r="EK1022" s="126">
        <f t="shared" si="5435"/>
        <v>1</v>
      </c>
      <c r="EL1022" s="126">
        <f t="shared" si="5436"/>
        <v>1</v>
      </c>
      <c r="EM1022" s="126">
        <f t="shared" si="5437"/>
        <v>1</v>
      </c>
      <c r="EO1022" s="126">
        <f t="shared" si="5438"/>
        <v>1</v>
      </c>
      <c r="EP1022" s="126">
        <f t="shared" si="5439"/>
        <v>1</v>
      </c>
      <c r="EQ1022" s="126">
        <f t="shared" si="5440"/>
        <v>1</v>
      </c>
      <c r="ES1022" s="126">
        <f t="shared" si="5441"/>
        <v>1</v>
      </c>
      <c r="ET1022" s="126">
        <f t="shared" si="5442"/>
        <v>1</v>
      </c>
      <c r="EU1022" s="126">
        <f t="shared" si="5443"/>
        <v>1</v>
      </c>
      <c r="EV1022" s="126">
        <f t="shared" si="5444"/>
        <v>1</v>
      </c>
      <c r="EW1022" s="126">
        <f t="shared" si="5445"/>
        <v>0</v>
      </c>
      <c r="EY1022" s="126">
        <f t="shared" si="5446"/>
        <v>1</v>
      </c>
      <c r="EZ1022" s="126">
        <f t="shared" si="5447"/>
        <v>1</v>
      </c>
      <c r="FA1022" s="126">
        <f t="shared" si="5448"/>
        <v>1</v>
      </c>
      <c r="FC1022" s="126">
        <f t="shared" si="5449"/>
        <v>0</v>
      </c>
      <c r="FD1022" s="126" t="str">
        <f t="shared" si="5450"/>
        <v/>
      </c>
      <c r="FE1022" s="126"/>
      <c r="FF1022" s="126">
        <f t="shared" si="5451"/>
        <v>0</v>
      </c>
      <c r="FG1022" s="126">
        <f t="shared" si="5452"/>
        <v>1</v>
      </c>
      <c r="FH1022" s="126">
        <f t="shared" si="5453"/>
        <v>0</v>
      </c>
      <c r="FI1022" s="126" t="str">
        <f t="shared" si="5454"/>
        <v/>
      </c>
      <c r="FJ1022" s="126" t="str">
        <f t="shared" si="5455"/>
        <v/>
      </c>
      <c r="FK1022" s="126" t="str">
        <f t="shared" si="5456"/>
        <v/>
      </c>
      <c r="FL1022" s="126" t="str">
        <f t="shared" si="5457"/>
        <v/>
      </c>
      <c r="FN1022" s="126" t="str">
        <f t="shared" si="5458"/>
        <v/>
      </c>
      <c r="FO1022" s="126" t="str">
        <f t="shared" si="5459"/>
        <v/>
      </c>
      <c r="FP1022" s="126" t="str">
        <f t="shared" si="5460"/>
        <v/>
      </c>
      <c r="FV1022" s="126">
        <f t="shared" si="5461"/>
        <v>1</v>
      </c>
      <c r="FW1022" s="126">
        <f t="shared" si="5462"/>
        <v>0</v>
      </c>
      <c r="FX1022" s="126">
        <f t="shared" si="5463"/>
        <v>1</v>
      </c>
      <c r="GA1022" s="126">
        <f t="shared" si="5464"/>
        <v>0</v>
      </c>
      <c r="GB1022" s="126">
        <f t="shared" si="5465"/>
        <v>0</v>
      </c>
      <c r="GC1022" s="126">
        <f t="shared" si="5466"/>
        <v>0</v>
      </c>
      <c r="GD1022" s="126">
        <f t="shared" si="5467"/>
        <v>0</v>
      </c>
      <c r="GE1022" s="126">
        <f t="shared" si="5468"/>
        <v>0</v>
      </c>
      <c r="GF1022" s="126">
        <f t="shared" si="5469"/>
        <v>1</v>
      </c>
      <c r="GG1022" s="126">
        <f t="shared" si="5470"/>
        <v>0</v>
      </c>
      <c r="GI1022" s="126">
        <f t="shared" si="5471"/>
        <v>0</v>
      </c>
      <c r="GK1022" s="126">
        <f t="shared" si="5472"/>
        <v>1</v>
      </c>
      <c r="GL1022" s="126">
        <f t="shared" si="5473"/>
        <v>1</v>
      </c>
      <c r="GM1022" s="126">
        <f t="shared" si="5474"/>
        <v>1</v>
      </c>
      <c r="GN1022" s="126">
        <f t="shared" si="5475"/>
        <v>1</v>
      </c>
      <c r="GO1022" s="126">
        <f t="shared" si="5476"/>
        <v>1</v>
      </c>
      <c r="GP1022" s="126">
        <f t="shared" si="5477"/>
        <v>0</v>
      </c>
      <c r="GQ1022" s="126">
        <f t="shared" si="5478"/>
        <v>1</v>
      </c>
      <c r="GS1022" s="126" t="str">
        <f t="shared" si="5479"/>
        <v/>
      </c>
      <c r="GT1022" s="126" t="str">
        <f t="shared" si="5480"/>
        <v/>
      </c>
      <c r="GU1022" s="126">
        <f t="shared" si="5481"/>
        <v>1</v>
      </c>
      <c r="GV1022" s="126">
        <f t="shared" si="5482"/>
        <v>1</v>
      </c>
      <c r="GW1022" s="126">
        <f t="shared" si="5483"/>
        <v>0</v>
      </c>
      <c r="GX1022" s="126">
        <f t="shared" si="5484"/>
        <v>0</v>
      </c>
      <c r="GY1022" s="126">
        <f t="shared" si="5485"/>
        <v>0</v>
      </c>
      <c r="GZ1022" s="126"/>
      <c r="HA1022" s="126">
        <f t="shared" si="5486"/>
        <v>1</v>
      </c>
      <c r="HB1022" s="126">
        <f t="shared" si="5487"/>
        <v>0</v>
      </c>
      <c r="HC1022" s="126">
        <f t="shared" si="5488"/>
        <v>0</v>
      </c>
      <c r="HD1022" s="126">
        <f t="shared" si="5489"/>
        <v>0</v>
      </c>
      <c r="HE1022" s="126">
        <f t="shared" si="5490"/>
        <v>0</v>
      </c>
      <c r="HF1022" s="126">
        <f t="shared" si="5491"/>
        <v>0</v>
      </c>
      <c r="HH1022" s="126">
        <f t="shared" si="5492"/>
        <v>1</v>
      </c>
      <c r="HI1022" s="126">
        <f t="shared" si="5493"/>
        <v>1</v>
      </c>
      <c r="HJ1022" s="126">
        <f t="shared" si="5494"/>
        <v>1</v>
      </c>
      <c r="HK1022" s="126">
        <f t="shared" si="5495"/>
        <v>1</v>
      </c>
      <c r="HL1022" s="126">
        <f t="shared" si="5496"/>
        <v>0</v>
      </c>
      <c r="HM1022" s="126">
        <f t="shared" si="5497"/>
        <v>0</v>
      </c>
      <c r="HO1022" s="126">
        <f t="shared" si="5498"/>
        <v>1</v>
      </c>
      <c r="HP1022" s="126" t="str">
        <f t="shared" si="5499"/>
        <v/>
      </c>
      <c r="HQ1022" s="126">
        <f t="shared" si="5500"/>
        <v>1</v>
      </c>
      <c r="HR1022" s="122" t="str">
        <f t="shared" si="5501"/>
        <v/>
      </c>
      <c r="HS1022" s="126">
        <f t="shared" si="5502"/>
        <v>1</v>
      </c>
      <c r="HT1022" s="122" t="str">
        <f t="shared" si="5503"/>
        <v/>
      </c>
      <c r="HU1022" s="122" t="str">
        <f t="shared" si="5504"/>
        <v/>
      </c>
      <c r="HV1022" s="126" t="str">
        <f t="shared" si="5505"/>
        <v/>
      </c>
      <c r="HW1022" s="126" t="str">
        <f t="shared" si="5506"/>
        <v/>
      </c>
      <c r="HX1022" s="126" t="str">
        <f t="shared" si="5507"/>
        <v/>
      </c>
      <c r="HZ1022" s="126">
        <f t="shared" si="5508"/>
        <v>0</v>
      </c>
      <c r="IA1022" s="126" t="str">
        <f t="shared" si="5509"/>
        <v/>
      </c>
      <c r="IB1022" s="126">
        <f t="shared" si="5510"/>
        <v>0</v>
      </c>
      <c r="IC1022" s="126" t="str">
        <f t="shared" si="5511"/>
        <v/>
      </c>
      <c r="ID1022" s="126">
        <f t="shared" si="5512"/>
        <v>0</v>
      </c>
      <c r="IE1022" s="126" t="str">
        <f t="shared" si="5513"/>
        <v/>
      </c>
      <c r="IF1022" s="126" t="str">
        <f t="shared" si="5514"/>
        <v/>
      </c>
      <c r="IG1022" s="126" t="str">
        <f t="shared" si="5515"/>
        <v/>
      </c>
      <c r="IH1022" s="126" t="str">
        <f t="shared" si="5516"/>
        <v/>
      </c>
      <c r="II1022" s="126" t="str">
        <f t="shared" si="5517"/>
        <v/>
      </c>
      <c r="IO1022" s="128"/>
      <c r="IP1022" s="128"/>
      <c r="IQ1022" s="127"/>
      <c r="IR1022" s="127"/>
      <c r="IX1022" s="6"/>
      <c r="IY1022" s="6"/>
      <c r="IZ1022" s="7"/>
      <c r="JA1022" s="7"/>
      <c r="JG1022" s="12"/>
      <c r="JH1022" s="12"/>
      <c r="JI1022" s="13"/>
      <c r="JJ1022" s="13"/>
      <c r="JN1022" s="6"/>
      <c r="JO1022" s="6"/>
      <c r="JQ1022" s="11"/>
      <c r="JR1022" s="11"/>
      <c r="JS1022" s="12"/>
      <c r="JT1022" s="13"/>
      <c r="JU1022" s="12"/>
      <c r="JV1022" s="12"/>
      <c r="JW1022" s="97"/>
      <c r="JX1022" s="13"/>
      <c r="JY1022" s="13"/>
      <c r="JZ1022" s="97"/>
      <c r="KA1022" s="97"/>
      <c r="KB1022" s="11"/>
      <c r="KC1022" s="11"/>
      <c r="KD1022" s="11"/>
      <c r="KE1022" s="11"/>
    </row>
    <row r="1023" spans="1:291" s="122" customFormat="1" x14ac:dyDescent="0.2">
      <c r="A1023" s="146">
        <f t="shared" si="4081"/>
        <v>1023</v>
      </c>
      <c r="C1023" s="2">
        <v>43580</v>
      </c>
      <c r="D1023" s="126">
        <v>97.694999999999993</v>
      </c>
      <c r="E1023" s="126">
        <v>97.765000000000001</v>
      </c>
      <c r="F1023" s="126">
        <v>97.78</v>
      </c>
      <c r="G1023" s="128">
        <v>106.125</v>
      </c>
      <c r="H1023" s="128">
        <v>115.13200000000001</v>
      </c>
      <c r="I1023" s="128">
        <v>123.125</v>
      </c>
      <c r="J1023" s="127">
        <v>147.05000000000001</v>
      </c>
      <c r="K1023" s="126"/>
      <c r="M1023" s="126">
        <f t="shared" si="5521"/>
        <v>97.694999999999993</v>
      </c>
      <c r="N1023" s="126">
        <f t="shared" si="5522"/>
        <v>97.765000000000001</v>
      </c>
      <c r="O1023" s="126">
        <f t="shared" si="5523"/>
        <v>97.78</v>
      </c>
      <c r="P1023" s="127">
        <f t="shared" si="5334"/>
        <v>3404.5</v>
      </c>
      <c r="Q1023" s="5">
        <f t="shared" si="5524"/>
        <v>3693.2500000000005</v>
      </c>
      <c r="R1023" s="6">
        <f t="shared" si="5335"/>
        <v>3948.5</v>
      </c>
      <c r="S1023" s="7">
        <f t="shared" si="5336"/>
        <v>4709.0000000000009</v>
      </c>
      <c r="V1023" s="127">
        <f t="shared" si="5341"/>
        <v>2.5000000000005684</v>
      </c>
      <c r="W1023" s="127">
        <f t="shared" si="5342"/>
        <v>1.9999999999996021</v>
      </c>
      <c r="X1023" s="127">
        <f t="shared" si="5343"/>
        <v>1.9999999999996021</v>
      </c>
      <c r="Y1023" s="127">
        <f t="shared" si="5337"/>
        <v>0.75000000000045475</v>
      </c>
      <c r="Z1023" s="126">
        <f t="shared" si="5338"/>
        <v>1.9999999999995453</v>
      </c>
      <c r="AA1023" s="126">
        <f t="shared" si="5339"/>
        <v>4.5</v>
      </c>
      <c r="AB1023" s="126">
        <f t="shared" si="5340"/>
        <v>6.0000000000009095</v>
      </c>
      <c r="AC1023" s="126"/>
      <c r="AD1023" s="126"/>
      <c r="AE1023" s="127">
        <f t="shared" si="5518"/>
        <v>1.3000002400007933</v>
      </c>
      <c r="AF1023" s="127">
        <f t="shared" si="5519"/>
        <v>0.80000023999982695</v>
      </c>
      <c r="AG1023" s="127">
        <f t="shared" si="5520"/>
        <v>0.80000023999982695</v>
      </c>
      <c r="AH1023" s="127">
        <f t="shared" ref="AH1023:AH1086" si="5525">ABS(BJ1023)</f>
        <v>0.16666666666787933</v>
      </c>
      <c r="AI1023" s="127">
        <f t="shared" si="5344"/>
        <v>0.30000000000118243</v>
      </c>
      <c r="AJ1023" s="127">
        <f t="shared" si="5345"/>
        <v>0.70000000000045448</v>
      </c>
      <c r="AK1023" s="127">
        <f t="shared" si="5346"/>
        <v>1.0000000000004547</v>
      </c>
      <c r="AL1023" s="127">
        <f t="shared" si="5347"/>
        <v>0.25000000000045475</v>
      </c>
      <c r="AM1023" s="127">
        <f t="shared" si="5348"/>
        <v>2.4999999999996967</v>
      </c>
      <c r="AN1023" s="127">
        <f t="shared" si="5349"/>
        <v>2.0999999999996364</v>
      </c>
      <c r="AO1023" s="127">
        <f t="shared" si="5350"/>
        <v>1</v>
      </c>
      <c r="AP1023" s="127">
        <f t="shared" si="5351"/>
        <v>1.5000000000024256</v>
      </c>
      <c r="AQ1023" s="127">
        <f t="shared" si="5352"/>
        <v>4.0000000000003784</v>
      </c>
      <c r="AR1023" s="127">
        <f t="shared" si="5353"/>
        <v>0.29999999999909055</v>
      </c>
      <c r="AS1023" s="127">
        <f t="shared" si="5354"/>
        <v>0.66666666666600971</v>
      </c>
      <c r="AT1023" s="127">
        <f t="shared" si="5355"/>
        <v>0.70000000000078821</v>
      </c>
      <c r="AU1023" s="126"/>
      <c r="AX1023" s="11">
        <f t="shared" si="5356"/>
        <v>-2.5000000000005684</v>
      </c>
      <c r="AY1023" s="11">
        <f t="shared" si="5357"/>
        <v>-1.9999999999996021</v>
      </c>
      <c r="AZ1023" s="11">
        <f t="shared" si="5358"/>
        <v>-1.9999999999996021</v>
      </c>
      <c r="BA1023" s="11">
        <f t="shared" si="5359"/>
        <v>-0.75000000000045475</v>
      </c>
      <c r="BB1023" s="11">
        <f t="shared" si="5360"/>
        <v>-1.9999999999995453</v>
      </c>
      <c r="BC1023" s="12">
        <f t="shared" si="5361"/>
        <v>-4.5</v>
      </c>
      <c r="BD1023" s="13">
        <f t="shared" si="5362"/>
        <v>-6.0000000000009095</v>
      </c>
      <c r="BF1023" s="11">
        <f t="shared" si="5363"/>
        <v>-0.99999999999965894</v>
      </c>
      <c r="BG1023" s="11">
        <f t="shared" si="5364"/>
        <v>-1.3000002400007933</v>
      </c>
      <c r="BH1023" s="11">
        <f t="shared" si="5365"/>
        <v>-0.80000023999982695</v>
      </c>
      <c r="BI1023" s="11">
        <f t="shared" si="5366"/>
        <v>-0.80000023999982695</v>
      </c>
      <c r="BJ1023" s="11">
        <f t="shared" si="5367"/>
        <v>-0.16666666666787933</v>
      </c>
      <c r="BK1023" s="11">
        <f t="shared" si="5368"/>
        <v>-0.30000000000118243</v>
      </c>
      <c r="BL1023" s="11">
        <f t="shared" si="5369"/>
        <v>0.70000000000045448</v>
      </c>
      <c r="BM1023" s="11">
        <f t="shared" si="5370"/>
        <v>1.0000000000004547</v>
      </c>
      <c r="BN1023" s="11">
        <f t="shared" si="5371"/>
        <v>0.25000000000045475</v>
      </c>
      <c r="BO1023" s="11">
        <f t="shared" si="5372"/>
        <v>-2.4999999999996967</v>
      </c>
      <c r="BP1023" s="11">
        <f t="shared" si="5373"/>
        <v>-2.0999999999996364</v>
      </c>
      <c r="BQ1023" s="126">
        <v>1</v>
      </c>
      <c r="BR1023" s="11">
        <f t="shared" si="5374"/>
        <v>1.5000000000024256</v>
      </c>
      <c r="BS1023" s="11">
        <f t="shared" si="5375"/>
        <v>-4.0000000000003784</v>
      </c>
      <c r="BT1023" s="11">
        <f t="shared" si="5376"/>
        <v>0.29999999999909055</v>
      </c>
      <c r="BU1023" s="11">
        <f t="shared" si="5377"/>
        <v>-0.66666666666600971</v>
      </c>
      <c r="BV1023" s="11">
        <f t="shared" si="5378"/>
        <v>-0.70000000000078821</v>
      </c>
      <c r="BY1023" s="126"/>
      <c r="BZ1023" s="126"/>
      <c r="CA1023" s="122">
        <f t="shared" si="5379"/>
        <v>-0.66666666666600971</v>
      </c>
      <c r="CB1023" s="126">
        <f t="shared" si="5380"/>
        <v>1</v>
      </c>
      <c r="CC1023" s="126">
        <f t="shared" si="5381"/>
        <v>1</v>
      </c>
      <c r="CD1023" s="126">
        <f t="shared" si="5382"/>
        <v>1</v>
      </c>
      <c r="CE1023" s="126">
        <f t="shared" si="5383"/>
        <v>1</v>
      </c>
      <c r="CF1023" s="126">
        <f t="shared" si="5384"/>
        <v>1</v>
      </c>
      <c r="CG1023" s="126">
        <f t="shared" si="5385"/>
        <v>1</v>
      </c>
      <c r="CH1023" s="126" t="str">
        <f t="shared" si="5386"/>
        <v/>
      </c>
      <c r="CI1023" s="126">
        <f t="shared" si="5387"/>
        <v>0</v>
      </c>
      <c r="CJ1023" s="126">
        <f t="shared" si="5388"/>
        <v>0</v>
      </c>
      <c r="CK1023" s="126" t="str">
        <f t="shared" si="5389"/>
        <v/>
      </c>
      <c r="CL1023" s="126">
        <f t="shared" si="5390"/>
        <v>0</v>
      </c>
      <c r="CM1023" s="126" t="str">
        <f t="shared" si="5391"/>
        <v/>
      </c>
      <c r="CN1023" s="126" t="str">
        <f t="shared" si="5392"/>
        <v/>
      </c>
      <c r="CO1023" s="126">
        <f t="shared" si="5393"/>
        <v>0</v>
      </c>
      <c r="CP1023" s="126">
        <f t="shared" si="5394"/>
        <v>0</v>
      </c>
      <c r="CQ1023" s="126" t="str">
        <f t="shared" si="5395"/>
        <v/>
      </c>
      <c r="CR1023" s="126"/>
      <c r="CS1023" s="126">
        <f t="shared" si="5396"/>
        <v>0</v>
      </c>
      <c r="CT1023" s="126">
        <f t="shared" si="5397"/>
        <v>0</v>
      </c>
      <c r="CU1023" s="126">
        <f t="shared" si="5398"/>
        <v>0</v>
      </c>
      <c r="CV1023" s="126">
        <f t="shared" si="5399"/>
        <v>0</v>
      </c>
      <c r="CW1023" s="126">
        <f t="shared" si="5400"/>
        <v>1</v>
      </c>
      <c r="CX1023" s="126" t="str">
        <f t="shared" si="5401"/>
        <v/>
      </c>
      <c r="CY1023" s="126" t="str">
        <f t="shared" si="5402"/>
        <v/>
      </c>
      <c r="CZ1023" s="126" t="str">
        <f t="shared" si="5403"/>
        <v/>
      </c>
      <c r="DA1023" s="126" t="str">
        <f t="shared" si="5404"/>
        <v/>
      </c>
      <c r="DB1023" s="126">
        <f t="shared" si="5405"/>
        <v>1</v>
      </c>
      <c r="DC1023" s="126" t="str">
        <f t="shared" si="5406"/>
        <v/>
      </c>
      <c r="DD1023" s="126">
        <f t="shared" si="5407"/>
        <v>1</v>
      </c>
      <c r="DE1023" s="126" t="str">
        <f t="shared" si="5408"/>
        <v/>
      </c>
      <c r="DF1023" s="126"/>
      <c r="DG1023" s="126">
        <f t="shared" si="5409"/>
        <v>1</v>
      </c>
      <c r="DH1023" s="126">
        <f t="shared" si="5410"/>
        <v>1</v>
      </c>
      <c r="DI1023" s="126">
        <f t="shared" si="5411"/>
        <v>1</v>
      </c>
      <c r="DJ1023" s="126">
        <f t="shared" si="5412"/>
        <v>1</v>
      </c>
      <c r="DK1023" s="126" t="str">
        <f t="shared" si="5413"/>
        <v/>
      </c>
      <c r="DL1023" s="126"/>
      <c r="DM1023" s="126" t="str">
        <f t="shared" si="5414"/>
        <v/>
      </c>
      <c r="DN1023" s="126">
        <f t="shared" si="5415"/>
        <v>0</v>
      </c>
      <c r="DO1023" s="126">
        <f t="shared" si="5416"/>
        <v>0</v>
      </c>
      <c r="DP1023" s="126">
        <f t="shared" si="5417"/>
        <v>1</v>
      </c>
      <c r="DQ1023" s="126">
        <f t="shared" si="5418"/>
        <v>0</v>
      </c>
      <c r="DR1023" s="126">
        <f t="shared" si="5419"/>
        <v>0</v>
      </c>
      <c r="DS1023" s="126">
        <f t="shared" si="5420"/>
        <v>1</v>
      </c>
      <c r="DT1023" s="126">
        <f t="shared" si="5421"/>
        <v>0</v>
      </c>
      <c r="DU1023" s="126">
        <f t="shared" si="5422"/>
        <v>0</v>
      </c>
      <c r="DV1023" s="126">
        <f t="shared" si="5423"/>
        <v>1</v>
      </c>
      <c r="DW1023" s="126">
        <f t="shared" si="5424"/>
        <v>0</v>
      </c>
      <c r="DX1023" s="126" t="str">
        <f t="shared" si="5425"/>
        <v/>
      </c>
      <c r="DY1023" s="126" t="str">
        <f t="shared" si="5426"/>
        <v/>
      </c>
      <c r="EA1023" s="126">
        <f t="shared" si="5427"/>
        <v>1</v>
      </c>
      <c r="EB1023" s="126">
        <f t="shared" si="5428"/>
        <v>1</v>
      </c>
      <c r="EC1023" s="126">
        <f t="shared" si="5429"/>
        <v>1</v>
      </c>
      <c r="ED1023" s="126">
        <f t="shared" si="5430"/>
        <v>1</v>
      </c>
      <c r="EF1023" s="126">
        <f t="shared" si="5431"/>
        <v>1</v>
      </c>
      <c r="EG1023" s="126">
        <f t="shared" si="5432"/>
        <v>1</v>
      </c>
      <c r="EH1023" s="126">
        <f t="shared" si="5433"/>
        <v>1</v>
      </c>
      <c r="EI1023" s="126">
        <f t="shared" si="5434"/>
        <v>1</v>
      </c>
      <c r="EK1023" s="126">
        <f t="shared" si="5435"/>
        <v>1</v>
      </c>
      <c r="EL1023" s="126">
        <f t="shared" si="5436"/>
        <v>1</v>
      </c>
      <c r="EM1023" s="126">
        <f t="shared" si="5437"/>
        <v>1</v>
      </c>
      <c r="EO1023" s="126">
        <f t="shared" si="5438"/>
        <v>1</v>
      </c>
      <c r="EP1023" s="126">
        <f t="shared" si="5439"/>
        <v>1</v>
      </c>
      <c r="EQ1023" s="126">
        <f t="shared" si="5440"/>
        <v>1</v>
      </c>
      <c r="ES1023" s="126">
        <f t="shared" si="5441"/>
        <v>1</v>
      </c>
      <c r="ET1023" s="126">
        <f t="shared" si="5442"/>
        <v>1</v>
      </c>
      <c r="EU1023" s="126">
        <f t="shared" si="5443"/>
        <v>1</v>
      </c>
      <c r="EV1023" s="126">
        <f t="shared" si="5444"/>
        <v>1</v>
      </c>
      <c r="EW1023" s="126">
        <f t="shared" si="5445"/>
        <v>0</v>
      </c>
      <c r="EY1023" s="126">
        <f t="shared" si="5446"/>
        <v>1</v>
      </c>
      <c r="EZ1023" s="126">
        <f t="shared" si="5447"/>
        <v>1</v>
      </c>
      <c r="FA1023" s="126">
        <f t="shared" si="5448"/>
        <v>1</v>
      </c>
      <c r="FC1023" s="126">
        <f t="shared" si="5449"/>
        <v>0</v>
      </c>
      <c r="FD1023" s="126" t="str">
        <f t="shared" si="5450"/>
        <v/>
      </c>
      <c r="FE1023" s="126"/>
      <c r="FF1023" s="126">
        <f t="shared" si="5451"/>
        <v>0</v>
      </c>
      <c r="FG1023" s="126">
        <f t="shared" si="5452"/>
        <v>1</v>
      </c>
      <c r="FH1023" s="126">
        <f t="shared" si="5453"/>
        <v>0</v>
      </c>
      <c r="FI1023" s="126" t="str">
        <f t="shared" si="5454"/>
        <v/>
      </c>
      <c r="FJ1023" s="126" t="str">
        <f t="shared" si="5455"/>
        <v/>
      </c>
      <c r="FK1023" s="126" t="str">
        <f t="shared" si="5456"/>
        <v/>
      </c>
      <c r="FL1023" s="126" t="str">
        <f t="shared" si="5457"/>
        <v/>
      </c>
      <c r="FN1023" s="126" t="str">
        <f t="shared" si="5458"/>
        <v/>
      </c>
      <c r="FO1023" s="126" t="str">
        <f t="shared" si="5459"/>
        <v/>
      </c>
      <c r="FP1023" s="126" t="str">
        <f t="shared" si="5460"/>
        <v/>
      </c>
      <c r="FV1023" s="126">
        <f t="shared" si="5461"/>
        <v>0</v>
      </c>
      <c r="FW1023" s="126">
        <f t="shared" si="5462"/>
        <v>0</v>
      </c>
      <c r="FX1023" s="126">
        <f t="shared" si="5463"/>
        <v>0</v>
      </c>
      <c r="GA1023" s="126">
        <f t="shared" si="5464"/>
        <v>0</v>
      </c>
      <c r="GB1023" s="126">
        <f t="shared" si="5465"/>
        <v>0</v>
      </c>
      <c r="GC1023" s="126">
        <f t="shared" si="5466"/>
        <v>0</v>
      </c>
      <c r="GD1023" s="126">
        <f t="shared" si="5467"/>
        <v>0</v>
      </c>
      <c r="GE1023" s="126">
        <f t="shared" si="5468"/>
        <v>0</v>
      </c>
      <c r="GF1023" s="126">
        <f t="shared" si="5469"/>
        <v>1</v>
      </c>
      <c r="GG1023" s="126">
        <f t="shared" si="5470"/>
        <v>0</v>
      </c>
      <c r="GI1023" s="126">
        <f t="shared" si="5471"/>
        <v>0</v>
      </c>
      <c r="GK1023" s="126">
        <f t="shared" si="5472"/>
        <v>1</v>
      </c>
      <c r="GL1023" s="126">
        <f t="shared" si="5473"/>
        <v>1</v>
      </c>
      <c r="GM1023" s="126">
        <f t="shared" si="5474"/>
        <v>1</v>
      </c>
      <c r="GN1023" s="126">
        <f t="shared" si="5475"/>
        <v>1</v>
      </c>
      <c r="GO1023" s="126">
        <f t="shared" si="5476"/>
        <v>1</v>
      </c>
      <c r="GP1023" s="126">
        <f t="shared" si="5477"/>
        <v>0</v>
      </c>
      <c r="GQ1023" s="126">
        <f t="shared" si="5478"/>
        <v>1</v>
      </c>
      <c r="GS1023" s="126" t="str">
        <f t="shared" si="5479"/>
        <v/>
      </c>
      <c r="GT1023" s="126" t="str">
        <f t="shared" si="5480"/>
        <v/>
      </c>
      <c r="GU1023" s="126">
        <f t="shared" si="5481"/>
        <v>1</v>
      </c>
      <c r="GV1023" s="126">
        <f t="shared" si="5482"/>
        <v>0</v>
      </c>
      <c r="GW1023" s="126">
        <f t="shared" si="5483"/>
        <v>0</v>
      </c>
      <c r="GX1023" s="126">
        <f t="shared" si="5484"/>
        <v>0</v>
      </c>
      <c r="GY1023" s="126">
        <f t="shared" si="5485"/>
        <v>0</v>
      </c>
      <c r="GZ1023" s="126"/>
      <c r="HA1023" s="126">
        <f t="shared" si="5486"/>
        <v>1</v>
      </c>
      <c r="HB1023" s="126">
        <f t="shared" si="5487"/>
        <v>0</v>
      </c>
      <c r="HC1023" s="126">
        <f t="shared" si="5488"/>
        <v>0</v>
      </c>
      <c r="HD1023" s="126">
        <f t="shared" si="5489"/>
        <v>0</v>
      </c>
      <c r="HE1023" s="126">
        <f t="shared" si="5490"/>
        <v>0</v>
      </c>
      <c r="HF1023" s="126">
        <f t="shared" si="5491"/>
        <v>0</v>
      </c>
      <c r="HH1023" s="126">
        <f t="shared" si="5492"/>
        <v>1</v>
      </c>
      <c r="HI1023" s="126">
        <f t="shared" si="5493"/>
        <v>1</v>
      </c>
      <c r="HJ1023" s="126">
        <f t="shared" si="5494"/>
        <v>0</v>
      </c>
      <c r="HK1023" s="126">
        <f t="shared" si="5495"/>
        <v>0</v>
      </c>
      <c r="HL1023" s="126">
        <f t="shared" si="5496"/>
        <v>0</v>
      </c>
      <c r="HM1023" s="126">
        <f t="shared" si="5497"/>
        <v>0</v>
      </c>
      <c r="HO1023" s="126" t="str">
        <f t="shared" si="5498"/>
        <v/>
      </c>
      <c r="HP1023" s="126">
        <f t="shared" si="5499"/>
        <v>1</v>
      </c>
      <c r="HQ1023" s="126" t="str">
        <f t="shared" si="5500"/>
        <v/>
      </c>
      <c r="HR1023" s="122" t="str">
        <f t="shared" si="5501"/>
        <v/>
      </c>
      <c r="HS1023" s="126" t="str">
        <f t="shared" si="5502"/>
        <v/>
      </c>
      <c r="HT1023" s="122" t="str">
        <f t="shared" si="5503"/>
        <v/>
      </c>
      <c r="HU1023" s="122" t="str">
        <f t="shared" si="5504"/>
        <v/>
      </c>
      <c r="HV1023" s="126" t="str">
        <f t="shared" si="5505"/>
        <v/>
      </c>
      <c r="HW1023" s="126" t="str">
        <f t="shared" si="5506"/>
        <v/>
      </c>
      <c r="HX1023" s="126" t="str">
        <f t="shared" si="5507"/>
        <v/>
      </c>
      <c r="HZ1023" s="126" t="str">
        <f t="shared" si="5508"/>
        <v/>
      </c>
      <c r="IA1023" s="126">
        <f t="shared" si="5509"/>
        <v>0</v>
      </c>
      <c r="IB1023" s="126" t="str">
        <f t="shared" si="5510"/>
        <v/>
      </c>
      <c r="IC1023" s="126" t="str">
        <f t="shared" si="5511"/>
        <v/>
      </c>
      <c r="ID1023" s="126" t="str">
        <f t="shared" si="5512"/>
        <v/>
      </c>
      <c r="IE1023" s="126" t="str">
        <f t="shared" si="5513"/>
        <v/>
      </c>
      <c r="IF1023" s="126" t="str">
        <f t="shared" si="5514"/>
        <v/>
      </c>
      <c r="IG1023" s="126" t="str">
        <f t="shared" si="5515"/>
        <v/>
      </c>
      <c r="IH1023" s="126" t="str">
        <f t="shared" si="5516"/>
        <v/>
      </c>
      <c r="II1023" s="126" t="str">
        <f t="shared" si="5517"/>
        <v/>
      </c>
      <c r="IO1023" s="128"/>
      <c r="IP1023" s="128"/>
      <c r="IQ1023" s="127"/>
      <c r="IR1023" s="127"/>
      <c r="IX1023" s="6"/>
      <c r="IY1023" s="6"/>
      <c r="IZ1023" s="7"/>
      <c r="JA1023" s="7"/>
      <c r="JG1023" s="12"/>
      <c r="JH1023" s="12"/>
      <c r="JI1023" s="13"/>
      <c r="JJ1023" s="13"/>
      <c r="JN1023" s="6"/>
      <c r="JO1023" s="6"/>
      <c r="JQ1023" s="11"/>
      <c r="JR1023" s="11"/>
      <c r="JS1023" s="12"/>
      <c r="JT1023" s="13"/>
      <c r="JU1023" s="12"/>
      <c r="JV1023" s="12"/>
      <c r="JW1023" s="97"/>
      <c r="JX1023" s="13"/>
      <c r="JY1023" s="13"/>
      <c r="JZ1023" s="97"/>
      <c r="KA1023" s="97"/>
      <c r="KB1023" s="11"/>
      <c r="KC1023" s="11"/>
      <c r="KD1023" s="11"/>
      <c r="KE1023" s="11"/>
    </row>
    <row r="1024" spans="1:291" s="122" customFormat="1" x14ac:dyDescent="0.2">
      <c r="A1024" s="146">
        <f t="shared" si="4081"/>
        <v>1024</v>
      </c>
      <c r="C1024" s="2">
        <v>43581</v>
      </c>
      <c r="D1024" s="126">
        <v>97.74</v>
      </c>
      <c r="E1024" s="126">
        <v>97.81</v>
      </c>
      <c r="F1024" s="126">
        <v>97.825000000000003</v>
      </c>
      <c r="G1024" s="128">
        <v>106.15</v>
      </c>
      <c r="H1024" s="128">
        <v>115.19</v>
      </c>
      <c r="I1024" s="128">
        <v>123.215</v>
      </c>
      <c r="J1024" s="127">
        <v>147.19</v>
      </c>
      <c r="K1024" s="126"/>
      <c r="M1024" s="126">
        <f t="shared" si="5521"/>
        <v>97.74</v>
      </c>
      <c r="N1024" s="126">
        <f t="shared" si="5522"/>
        <v>97.81</v>
      </c>
      <c r="O1024" s="126">
        <f t="shared" si="5523"/>
        <v>97.825000000000003</v>
      </c>
      <c r="P1024" s="127">
        <f t="shared" si="5334"/>
        <v>3407.0000000000005</v>
      </c>
      <c r="Q1024" s="5">
        <f t="shared" si="5524"/>
        <v>3699</v>
      </c>
      <c r="R1024" s="6">
        <f t="shared" si="5335"/>
        <v>3957.5000000000005</v>
      </c>
      <c r="S1024" s="7">
        <f t="shared" si="5336"/>
        <v>4723</v>
      </c>
      <c r="V1024" s="127">
        <f t="shared" si="5341"/>
        <v>4.5000000000001705</v>
      </c>
      <c r="W1024" s="127">
        <f t="shared" si="5342"/>
        <v>4.5000000000001705</v>
      </c>
      <c r="X1024" s="127">
        <f t="shared" si="5343"/>
        <v>4.5000000000001705</v>
      </c>
      <c r="Y1024" s="127">
        <f t="shared" si="5337"/>
        <v>2.5000000000004547</v>
      </c>
      <c r="Z1024" s="126">
        <f t="shared" si="5338"/>
        <v>5.7499999999995453</v>
      </c>
      <c r="AA1024" s="126">
        <f t="shared" si="5339"/>
        <v>9.0000000000004547</v>
      </c>
      <c r="AB1024" s="126">
        <f t="shared" si="5340"/>
        <v>13.999999999999091</v>
      </c>
      <c r="AC1024" s="126"/>
      <c r="AD1024" s="126"/>
      <c r="AE1024" s="127">
        <f t="shared" si="5518"/>
        <v>1.0500006900003052</v>
      </c>
      <c r="AF1024" s="127">
        <f t="shared" si="5519"/>
        <v>1.0500006900003052</v>
      </c>
      <c r="AG1024" s="127">
        <f t="shared" si="5520"/>
        <v>1.0500006900003052</v>
      </c>
      <c r="AH1024" s="127">
        <f t="shared" si="5525"/>
        <v>1.1666666666678793</v>
      </c>
      <c r="AI1024" s="127">
        <f t="shared" si="5344"/>
        <v>1.5500000000011824</v>
      </c>
      <c r="AJ1024" s="127">
        <f t="shared" si="5345"/>
        <v>0.34999999999927223</v>
      </c>
      <c r="AK1024" s="127">
        <f t="shared" si="5346"/>
        <v>0.25000000000075762</v>
      </c>
      <c r="AL1024" s="127">
        <f t="shared" si="5347"/>
        <v>1.2499999999993179</v>
      </c>
      <c r="AM1024" s="127">
        <f t="shared" si="5348"/>
        <v>4.3333333333340915</v>
      </c>
      <c r="AN1024" s="127">
        <f t="shared" si="5349"/>
        <v>3.4000000000008184</v>
      </c>
      <c r="AO1024" s="127">
        <f t="shared" si="5350"/>
        <v>1</v>
      </c>
      <c r="AP1024" s="127">
        <f t="shared" si="5351"/>
        <v>2.833333333336062</v>
      </c>
      <c r="AQ1024" s="127">
        <f t="shared" si="5352"/>
        <v>4.7083333333352275</v>
      </c>
      <c r="AR1024" s="127">
        <f t="shared" si="5353"/>
        <v>1.4000000000007278</v>
      </c>
      <c r="AS1024" s="127">
        <f t="shared" si="5354"/>
        <v>2.6388888888886362</v>
      </c>
      <c r="AT1024" s="127">
        <f t="shared" si="5355"/>
        <v>3.133333333334364</v>
      </c>
      <c r="AU1024" s="126"/>
      <c r="AX1024" s="11">
        <f t="shared" si="5356"/>
        <v>4.5000000000001705</v>
      </c>
      <c r="AY1024" s="11">
        <f t="shared" si="5357"/>
        <v>4.5000000000001705</v>
      </c>
      <c r="AZ1024" s="11">
        <f t="shared" si="5358"/>
        <v>4.5000000000001705</v>
      </c>
      <c r="BA1024" s="11">
        <f t="shared" si="5359"/>
        <v>2.5000000000004547</v>
      </c>
      <c r="BB1024" s="11">
        <f t="shared" si="5360"/>
        <v>5.7499999999995453</v>
      </c>
      <c r="BC1024" s="12">
        <f t="shared" si="5361"/>
        <v>9.0000000000004547</v>
      </c>
      <c r="BD1024" s="13">
        <f t="shared" si="5362"/>
        <v>13.999999999999091</v>
      </c>
      <c r="BF1024" s="11">
        <f t="shared" si="5363"/>
        <v>-0.50000000000073896</v>
      </c>
      <c r="BG1024" s="11">
        <f t="shared" si="5364"/>
        <v>1.0500006900003052</v>
      </c>
      <c r="BH1024" s="11">
        <f t="shared" si="5365"/>
        <v>1.0500006900003052</v>
      </c>
      <c r="BI1024" s="11">
        <f t="shared" si="5366"/>
        <v>1.0500006900003052</v>
      </c>
      <c r="BJ1024" s="11">
        <f t="shared" si="5367"/>
        <v>1.1666666666678793</v>
      </c>
      <c r="BK1024" s="11">
        <f t="shared" si="5368"/>
        <v>1.5500000000011824</v>
      </c>
      <c r="BL1024" s="11">
        <f t="shared" si="5369"/>
        <v>0.34999999999927223</v>
      </c>
      <c r="BM1024" s="11">
        <f t="shared" si="5370"/>
        <v>-0.25000000000075762</v>
      </c>
      <c r="BN1024" s="11">
        <f t="shared" si="5371"/>
        <v>1.2499999999993179</v>
      </c>
      <c r="BO1024" s="11">
        <f t="shared" si="5372"/>
        <v>4.3333333333340915</v>
      </c>
      <c r="BP1024" s="11">
        <f t="shared" si="5373"/>
        <v>3.4000000000008184</v>
      </c>
      <c r="BQ1024" s="126">
        <v>1</v>
      </c>
      <c r="BR1024" s="11">
        <f t="shared" si="5374"/>
        <v>-2.833333333336062</v>
      </c>
      <c r="BS1024" s="11">
        <f t="shared" si="5375"/>
        <v>4.7083333333352275</v>
      </c>
      <c r="BT1024" s="11">
        <f t="shared" si="5376"/>
        <v>1.4000000000007278</v>
      </c>
      <c r="BU1024" s="11">
        <f t="shared" si="5377"/>
        <v>2.6388888888886362</v>
      </c>
      <c r="BV1024" s="11">
        <f t="shared" si="5378"/>
        <v>3.133333333334364</v>
      </c>
      <c r="BY1024" s="126"/>
      <c r="BZ1024" s="126"/>
      <c r="CA1024" s="122">
        <f t="shared" si="5379"/>
        <v>2.6388888888886362</v>
      </c>
      <c r="CB1024" s="126">
        <f t="shared" si="5380"/>
        <v>1</v>
      </c>
      <c r="CC1024" s="126">
        <f t="shared" si="5381"/>
        <v>1</v>
      </c>
      <c r="CD1024" s="126">
        <f t="shared" si="5382"/>
        <v>1</v>
      </c>
      <c r="CE1024" s="126">
        <f t="shared" si="5383"/>
        <v>1</v>
      </c>
      <c r="CF1024" s="126">
        <f t="shared" si="5384"/>
        <v>1</v>
      </c>
      <c r="CG1024" s="126">
        <f t="shared" si="5385"/>
        <v>1</v>
      </c>
      <c r="CH1024" s="126" t="str">
        <f t="shared" si="5386"/>
        <v/>
      </c>
      <c r="CI1024" s="126">
        <f t="shared" si="5387"/>
        <v>0</v>
      </c>
      <c r="CJ1024" s="126">
        <f t="shared" si="5388"/>
        <v>0</v>
      </c>
      <c r="CK1024" s="126" t="str">
        <f t="shared" si="5389"/>
        <v/>
      </c>
      <c r="CL1024" s="126">
        <f t="shared" si="5390"/>
        <v>0</v>
      </c>
      <c r="CM1024" s="126" t="str">
        <f t="shared" si="5391"/>
        <v/>
      </c>
      <c r="CN1024" s="126" t="str">
        <f t="shared" si="5392"/>
        <v/>
      </c>
      <c r="CO1024" s="126">
        <f t="shared" si="5393"/>
        <v>0</v>
      </c>
      <c r="CP1024" s="126">
        <f t="shared" si="5394"/>
        <v>0</v>
      </c>
      <c r="CQ1024" s="126" t="str">
        <f t="shared" si="5395"/>
        <v/>
      </c>
      <c r="CR1024" s="126"/>
      <c r="CS1024" s="126">
        <f t="shared" si="5396"/>
        <v>0</v>
      </c>
      <c r="CT1024" s="126">
        <f t="shared" si="5397"/>
        <v>0</v>
      </c>
      <c r="CU1024" s="126">
        <f t="shared" si="5398"/>
        <v>0</v>
      </c>
      <c r="CV1024" s="126">
        <f t="shared" si="5399"/>
        <v>0</v>
      </c>
      <c r="CW1024" s="126">
        <f t="shared" si="5400"/>
        <v>1</v>
      </c>
      <c r="CX1024" s="126" t="str">
        <f t="shared" si="5401"/>
        <v/>
      </c>
      <c r="CY1024" s="126" t="str">
        <f t="shared" si="5402"/>
        <v/>
      </c>
      <c r="CZ1024" s="126" t="str">
        <f t="shared" si="5403"/>
        <v/>
      </c>
      <c r="DA1024" s="126" t="str">
        <f t="shared" si="5404"/>
        <v/>
      </c>
      <c r="DB1024" s="126">
        <f t="shared" si="5405"/>
        <v>1</v>
      </c>
      <c r="DC1024" s="126" t="str">
        <f t="shared" si="5406"/>
        <v/>
      </c>
      <c r="DD1024" s="126">
        <f t="shared" si="5407"/>
        <v>1</v>
      </c>
      <c r="DE1024" s="126" t="str">
        <f t="shared" si="5408"/>
        <v/>
      </c>
      <c r="DF1024" s="126"/>
      <c r="DG1024" s="126">
        <f t="shared" si="5409"/>
        <v>1</v>
      </c>
      <c r="DH1024" s="126">
        <f t="shared" si="5410"/>
        <v>1</v>
      </c>
      <c r="DI1024" s="126">
        <f t="shared" si="5411"/>
        <v>1</v>
      </c>
      <c r="DJ1024" s="126">
        <f t="shared" si="5412"/>
        <v>1</v>
      </c>
      <c r="DK1024" s="126" t="str">
        <f t="shared" si="5413"/>
        <v/>
      </c>
      <c r="DL1024" s="126"/>
      <c r="DM1024" s="126" t="str">
        <f t="shared" si="5414"/>
        <v/>
      </c>
      <c r="DN1024" s="126">
        <f t="shared" si="5415"/>
        <v>0</v>
      </c>
      <c r="DO1024" s="126">
        <f t="shared" si="5416"/>
        <v>0</v>
      </c>
      <c r="DP1024" s="126">
        <f t="shared" si="5417"/>
        <v>1</v>
      </c>
      <c r="DQ1024" s="126">
        <f t="shared" si="5418"/>
        <v>0</v>
      </c>
      <c r="DR1024" s="126">
        <f t="shared" si="5419"/>
        <v>0</v>
      </c>
      <c r="DS1024" s="126">
        <f t="shared" si="5420"/>
        <v>0</v>
      </c>
      <c r="DT1024" s="126">
        <f t="shared" si="5421"/>
        <v>0</v>
      </c>
      <c r="DU1024" s="126">
        <f t="shared" si="5422"/>
        <v>0</v>
      </c>
      <c r="DV1024" s="126">
        <f t="shared" si="5423"/>
        <v>1</v>
      </c>
      <c r="DW1024" s="126">
        <f t="shared" si="5424"/>
        <v>0</v>
      </c>
      <c r="DX1024" s="126" t="str">
        <f t="shared" si="5425"/>
        <v/>
      </c>
      <c r="DY1024" s="126" t="str">
        <f t="shared" si="5426"/>
        <v/>
      </c>
      <c r="EA1024" s="126">
        <f t="shared" si="5427"/>
        <v>1</v>
      </c>
      <c r="EB1024" s="126">
        <f t="shared" si="5428"/>
        <v>1</v>
      </c>
      <c r="EC1024" s="126">
        <f t="shared" si="5429"/>
        <v>1</v>
      </c>
      <c r="ED1024" s="126">
        <f t="shared" si="5430"/>
        <v>1</v>
      </c>
      <c r="EF1024" s="126">
        <f t="shared" si="5431"/>
        <v>1</v>
      </c>
      <c r="EG1024" s="126">
        <f t="shared" si="5432"/>
        <v>1</v>
      </c>
      <c r="EH1024" s="126">
        <f t="shared" si="5433"/>
        <v>1</v>
      </c>
      <c r="EI1024" s="126">
        <f t="shared" si="5434"/>
        <v>1</v>
      </c>
      <c r="EK1024" s="126">
        <f t="shared" si="5435"/>
        <v>1</v>
      </c>
      <c r="EL1024" s="126">
        <f t="shared" si="5436"/>
        <v>1</v>
      </c>
      <c r="EM1024" s="126">
        <f t="shared" si="5437"/>
        <v>1</v>
      </c>
      <c r="EO1024" s="126">
        <f t="shared" si="5438"/>
        <v>1</v>
      </c>
      <c r="EP1024" s="126">
        <f t="shared" si="5439"/>
        <v>1</v>
      </c>
      <c r="EQ1024" s="126">
        <f t="shared" si="5440"/>
        <v>1</v>
      </c>
      <c r="ES1024" s="126">
        <f t="shared" si="5441"/>
        <v>1</v>
      </c>
      <c r="ET1024" s="126">
        <f t="shared" si="5442"/>
        <v>1</v>
      </c>
      <c r="EU1024" s="126">
        <f t="shared" si="5443"/>
        <v>1</v>
      </c>
      <c r="EV1024" s="126">
        <f t="shared" si="5444"/>
        <v>1</v>
      </c>
      <c r="EW1024" s="126">
        <f t="shared" si="5445"/>
        <v>0</v>
      </c>
      <c r="EY1024" s="126">
        <f t="shared" si="5446"/>
        <v>1</v>
      </c>
      <c r="EZ1024" s="126">
        <f t="shared" si="5447"/>
        <v>1</v>
      </c>
      <c r="FA1024" s="126">
        <f t="shared" si="5448"/>
        <v>1</v>
      </c>
      <c r="FC1024" s="126">
        <f t="shared" si="5449"/>
        <v>0</v>
      </c>
      <c r="FD1024" s="126" t="str">
        <f t="shared" si="5450"/>
        <v/>
      </c>
      <c r="FE1024" s="126"/>
      <c r="FF1024" s="126">
        <f t="shared" si="5451"/>
        <v>0</v>
      </c>
      <c r="FG1024" s="126">
        <f t="shared" si="5452"/>
        <v>1</v>
      </c>
      <c r="FH1024" s="126">
        <f t="shared" si="5453"/>
        <v>0</v>
      </c>
      <c r="FI1024" s="126" t="str">
        <f t="shared" si="5454"/>
        <v/>
      </c>
      <c r="FJ1024" s="126" t="str">
        <f t="shared" si="5455"/>
        <v/>
      </c>
      <c r="FK1024" s="126" t="str">
        <f t="shared" si="5456"/>
        <v/>
      </c>
      <c r="FL1024" s="126" t="str">
        <f t="shared" si="5457"/>
        <v/>
      </c>
      <c r="FN1024" s="126" t="str">
        <f t="shared" si="5458"/>
        <v/>
      </c>
      <c r="FO1024" s="126" t="str">
        <f t="shared" si="5459"/>
        <v/>
      </c>
      <c r="FP1024" s="126" t="str">
        <f t="shared" si="5460"/>
        <v/>
      </c>
      <c r="FV1024" s="126">
        <f t="shared" si="5461"/>
        <v>0</v>
      </c>
      <c r="FW1024" s="126">
        <f t="shared" si="5462"/>
        <v>1</v>
      </c>
      <c r="FX1024" s="126">
        <f t="shared" si="5463"/>
        <v>0</v>
      </c>
      <c r="GA1024" s="126">
        <f t="shared" si="5464"/>
        <v>0</v>
      </c>
      <c r="GB1024" s="126">
        <f t="shared" si="5465"/>
        <v>0</v>
      </c>
      <c r="GC1024" s="126">
        <f t="shared" si="5466"/>
        <v>0</v>
      </c>
      <c r="GD1024" s="126">
        <f t="shared" si="5467"/>
        <v>0</v>
      </c>
      <c r="GE1024" s="126">
        <f t="shared" si="5468"/>
        <v>0</v>
      </c>
      <c r="GF1024" s="126">
        <f t="shared" si="5469"/>
        <v>1</v>
      </c>
      <c r="GG1024" s="126">
        <f t="shared" si="5470"/>
        <v>0</v>
      </c>
      <c r="GI1024" s="126">
        <f t="shared" si="5471"/>
        <v>0</v>
      </c>
      <c r="GK1024" s="126">
        <f t="shared" si="5472"/>
        <v>1</v>
      </c>
      <c r="GL1024" s="126">
        <f t="shared" si="5473"/>
        <v>1</v>
      </c>
      <c r="GM1024" s="126">
        <f t="shared" si="5474"/>
        <v>1</v>
      </c>
      <c r="GN1024" s="126">
        <f t="shared" si="5475"/>
        <v>1</v>
      </c>
      <c r="GO1024" s="126">
        <f t="shared" si="5476"/>
        <v>1</v>
      </c>
      <c r="GP1024" s="126">
        <f t="shared" si="5477"/>
        <v>0</v>
      </c>
      <c r="GQ1024" s="126">
        <f t="shared" si="5478"/>
        <v>1</v>
      </c>
      <c r="GS1024" s="126" t="str">
        <f t="shared" si="5479"/>
        <v/>
      </c>
      <c r="GT1024" s="126" t="str">
        <f t="shared" si="5480"/>
        <v/>
      </c>
      <c r="GU1024" s="126">
        <f t="shared" si="5481"/>
        <v>0</v>
      </c>
      <c r="GV1024" s="126">
        <f t="shared" si="5482"/>
        <v>0</v>
      </c>
      <c r="GW1024" s="126">
        <f t="shared" si="5483"/>
        <v>0</v>
      </c>
      <c r="GX1024" s="126">
        <f t="shared" si="5484"/>
        <v>0</v>
      </c>
      <c r="GY1024" s="126">
        <f t="shared" si="5485"/>
        <v>0</v>
      </c>
      <c r="GZ1024" s="126"/>
      <c r="HA1024" s="126">
        <f t="shared" si="5486"/>
        <v>1</v>
      </c>
      <c r="HB1024" s="126">
        <f t="shared" si="5487"/>
        <v>1</v>
      </c>
      <c r="HC1024" s="126">
        <f t="shared" si="5488"/>
        <v>0</v>
      </c>
      <c r="HD1024" s="126">
        <f t="shared" si="5489"/>
        <v>0</v>
      </c>
      <c r="HE1024" s="126">
        <f t="shared" si="5490"/>
        <v>0</v>
      </c>
      <c r="HF1024" s="126">
        <f t="shared" si="5491"/>
        <v>0</v>
      </c>
      <c r="HH1024" s="126">
        <f t="shared" si="5492"/>
        <v>1</v>
      </c>
      <c r="HI1024" s="126">
        <f t="shared" si="5493"/>
        <v>1</v>
      </c>
      <c r="HJ1024" s="126">
        <f t="shared" si="5494"/>
        <v>1</v>
      </c>
      <c r="HK1024" s="126">
        <f t="shared" si="5495"/>
        <v>0</v>
      </c>
      <c r="HL1024" s="126">
        <f t="shared" si="5496"/>
        <v>0</v>
      </c>
      <c r="HM1024" s="126">
        <f t="shared" si="5497"/>
        <v>0</v>
      </c>
      <c r="HO1024" s="126">
        <f t="shared" si="5498"/>
        <v>1</v>
      </c>
      <c r="HP1024" s="126" t="str">
        <f t="shared" si="5499"/>
        <v/>
      </c>
      <c r="HQ1024" s="126">
        <f t="shared" si="5500"/>
        <v>1</v>
      </c>
      <c r="HR1024" s="122" t="str">
        <f t="shared" si="5501"/>
        <v/>
      </c>
      <c r="HS1024" s="126" t="str">
        <f t="shared" si="5502"/>
        <v/>
      </c>
      <c r="HT1024" s="122" t="str">
        <f t="shared" si="5503"/>
        <v/>
      </c>
      <c r="HU1024" s="122" t="str">
        <f t="shared" si="5504"/>
        <v/>
      </c>
      <c r="HV1024" s="126" t="str">
        <f t="shared" si="5505"/>
        <v/>
      </c>
      <c r="HW1024" s="126" t="str">
        <f t="shared" si="5506"/>
        <v/>
      </c>
      <c r="HX1024" s="126" t="str">
        <f t="shared" si="5507"/>
        <v/>
      </c>
      <c r="HZ1024" s="126">
        <f t="shared" si="5508"/>
        <v>0</v>
      </c>
      <c r="IA1024" s="126" t="str">
        <f t="shared" si="5509"/>
        <v/>
      </c>
      <c r="IB1024" s="126">
        <f t="shared" si="5510"/>
        <v>0</v>
      </c>
      <c r="IC1024" s="126" t="str">
        <f t="shared" si="5511"/>
        <v/>
      </c>
      <c r="ID1024" s="126" t="str">
        <f t="shared" si="5512"/>
        <v/>
      </c>
      <c r="IE1024" s="126" t="str">
        <f t="shared" si="5513"/>
        <v/>
      </c>
      <c r="IF1024" s="126" t="str">
        <f t="shared" si="5514"/>
        <v/>
      </c>
      <c r="IG1024" s="126" t="str">
        <f t="shared" si="5515"/>
        <v/>
      </c>
      <c r="IH1024" s="126" t="str">
        <f t="shared" si="5516"/>
        <v/>
      </c>
      <c r="II1024" s="126" t="str">
        <f t="shared" si="5517"/>
        <v/>
      </c>
      <c r="IO1024" s="128"/>
      <c r="IP1024" s="128"/>
      <c r="IQ1024" s="127"/>
      <c r="IR1024" s="127"/>
      <c r="IX1024" s="6"/>
      <c r="IY1024" s="6"/>
      <c r="IZ1024" s="7"/>
      <c r="JA1024" s="7"/>
      <c r="JG1024" s="12"/>
      <c r="JH1024" s="12"/>
      <c r="JI1024" s="13"/>
      <c r="JJ1024" s="13"/>
      <c r="JN1024" s="6"/>
      <c r="JO1024" s="6"/>
      <c r="JQ1024" s="11"/>
      <c r="JR1024" s="11"/>
      <c r="JS1024" s="12"/>
      <c r="JT1024" s="13"/>
      <c r="JU1024" s="12"/>
      <c r="JV1024" s="12"/>
      <c r="JW1024" s="97"/>
      <c r="JX1024" s="13"/>
      <c r="JY1024" s="13"/>
      <c r="JZ1024" s="97"/>
      <c r="KA1024" s="97"/>
      <c r="KB1024" s="11"/>
      <c r="KC1024" s="11"/>
      <c r="KD1024" s="11"/>
      <c r="KE1024" s="11"/>
    </row>
    <row r="1025" spans="1:291" s="122" customFormat="1" x14ac:dyDescent="0.2">
      <c r="A1025" s="146">
        <f t="shared" si="4081"/>
        <v>1025</v>
      </c>
      <c r="C1025" s="2">
        <v>43584</v>
      </c>
      <c r="D1025" s="126">
        <v>97.734999999999999</v>
      </c>
      <c r="E1025" s="126">
        <v>97.8</v>
      </c>
      <c r="F1025" s="126">
        <v>97.81</v>
      </c>
      <c r="G1025" s="128">
        <v>106.145</v>
      </c>
      <c r="H1025" s="128">
        <v>115.155</v>
      </c>
      <c r="I1025" s="128">
        <v>123.14</v>
      </c>
      <c r="J1025" s="127">
        <v>146.31</v>
      </c>
      <c r="K1025" s="126"/>
      <c r="M1025" s="126">
        <f t="shared" si="5521"/>
        <v>97.734999999999999</v>
      </c>
      <c r="N1025" s="126">
        <f t="shared" si="5522"/>
        <v>97.8</v>
      </c>
      <c r="O1025" s="126">
        <f t="shared" si="5523"/>
        <v>97.81</v>
      </c>
      <c r="P1025" s="127">
        <f t="shared" si="5334"/>
        <v>3406.4999999999995</v>
      </c>
      <c r="Q1025" s="5">
        <f t="shared" si="5524"/>
        <v>3695.5</v>
      </c>
      <c r="R1025" s="6">
        <f t="shared" si="5335"/>
        <v>3950</v>
      </c>
      <c r="S1025" s="7">
        <f t="shared" si="5336"/>
        <v>4703</v>
      </c>
      <c r="V1025" s="127">
        <f t="shared" si="5341"/>
        <v>0.49999999999954525</v>
      </c>
      <c r="W1025" s="127">
        <f t="shared" si="5342"/>
        <v>1.0000000000005116</v>
      </c>
      <c r="X1025" s="127">
        <f t="shared" si="5343"/>
        <v>1.5000000000000568</v>
      </c>
      <c r="Y1025" s="127">
        <f t="shared" si="5337"/>
        <v>0.50000000000090949</v>
      </c>
      <c r="Z1025" s="126">
        <f t="shared" si="5338"/>
        <v>3.5</v>
      </c>
      <c r="AA1025" s="126">
        <f t="shared" si="5339"/>
        <v>7.5000000000004547</v>
      </c>
      <c r="AB1025" s="126">
        <f t="shared" si="5340"/>
        <v>20</v>
      </c>
      <c r="AC1025" s="126"/>
      <c r="AD1025" s="126"/>
      <c r="AE1025" s="127">
        <f t="shared" si="5518"/>
        <v>1.5999995800005387</v>
      </c>
      <c r="AF1025" s="127">
        <f t="shared" si="5519"/>
        <v>1.0999995799995723</v>
      </c>
      <c r="AG1025" s="127">
        <f t="shared" si="5520"/>
        <v>0.59999958000002707</v>
      </c>
      <c r="AH1025" s="127">
        <f t="shared" si="5525"/>
        <v>1.3333333333315145</v>
      </c>
      <c r="AI1025" s="127">
        <f t="shared" si="5344"/>
        <v>1.0999999999981811</v>
      </c>
      <c r="AJ1025" s="127">
        <f t="shared" si="5345"/>
        <v>1.0000000000002727</v>
      </c>
      <c r="AK1025" s="127">
        <f t="shared" si="5346"/>
        <v>1.5000000000003029</v>
      </c>
      <c r="AL1025" s="127">
        <f t="shared" si="5347"/>
        <v>0.25000000000022737</v>
      </c>
      <c r="AM1025" s="127">
        <f t="shared" si="5348"/>
        <v>0.83333333333378778</v>
      </c>
      <c r="AN1025" s="127">
        <f t="shared" si="5349"/>
        <v>0.49999999999954525</v>
      </c>
      <c r="AO1025" s="127">
        <f t="shared" si="5350"/>
        <v>1</v>
      </c>
      <c r="AP1025" s="127">
        <f t="shared" si="5351"/>
        <v>0.33333333332999904</v>
      </c>
      <c r="AQ1025" s="127">
        <f t="shared" si="5352"/>
        <v>3.0833333333342421</v>
      </c>
      <c r="AR1025" s="127">
        <f t="shared" si="5353"/>
        <v>1.9999999999983631</v>
      </c>
      <c r="AS1025" s="127">
        <f t="shared" si="5354"/>
        <v>0.94444444444444464</v>
      </c>
      <c r="AT1025" s="127">
        <f t="shared" si="5355"/>
        <v>1.6666666666648475</v>
      </c>
      <c r="AU1025" s="126"/>
      <c r="AX1025" s="11">
        <f t="shared" si="5356"/>
        <v>-0.49999999999954525</v>
      </c>
      <c r="AY1025" s="11">
        <f t="shared" si="5357"/>
        <v>-1.0000000000005116</v>
      </c>
      <c r="AZ1025" s="11">
        <f t="shared" si="5358"/>
        <v>-1.5000000000000568</v>
      </c>
      <c r="BA1025" s="11">
        <f t="shared" si="5359"/>
        <v>-0.50000000000090949</v>
      </c>
      <c r="BB1025" s="11">
        <f t="shared" si="5360"/>
        <v>-3.5</v>
      </c>
      <c r="BC1025" s="12">
        <f t="shared" si="5361"/>
        <v>-7.5000000000004547</v>
      </c>
      <c r="BD1025" s="13">
        <f t="shared" si="5362"/>
        <v>-20</v>
      </c>
      <c r="BF1025" s="11">
        <f t="shared" si="5363"/>
        <v>0.50000000000227374</v>
      </c>
      <c r="BG1025" s="11">
        <f t="shared" si="5364"/>
        <v>1.5999995800005387</v>
      </c>
      <c r="BH1025" s="11">
        <f t="shared" si="5365"/>
        <v>1.0999995799995723</v>
      </c>
      <c r="BI1025" s="11">
        <f t="shared" si="5366"/>
        <v>0.59999958000002707</v>
      </c>
      <c r="BJ1025" s="11">
        <f t="shared" si="5367"/>
        <v>1.3333333333315145</v>
      </c>
      <c r="BK1025" s="11">
        <f t="shared" si="5368"/>
        <v>1.0999999999981811</v>
      </c>
      <c r="BL1025" s="11">
        <f t="shared" si="5369"/>
        <v>1.0000000000002727</v>
      </c>
      <c r="BM1025" s="11">
        <f t="shared" si="5370"/>
        <v>1.5000000000003029</v>
      </c>
      <c r="BN1025" s="11">
        <f t="shared" si="5371"/>
        <v>0.25000000000022737</v>
      </c>
      <c r="BO1025" s="11">
        <f t="shared" si="5372"/>
        <v>-0.83333333333378778</v>
      </c>
      <c r="BP1025" s="11">
        <f t="shared" si="5373"/>
        <v>0.49999999999954525</v>
      </c>
      <c r="BQ1025" s="126">
        <v>1</v>
      </c>
      <c r="BR1025" s="11">
        <f t="shared" si="5374"/>
        <v>-0.33333333332999904</v>
      </c>
      <c r="BS1025" s="11">
        <f t="shared" si="5375"/>
        <v>-3.0833333333342421</v>
      </c>
      <c r="BT1025" s="11">
        <f t="shared" si="5376"/>
        <v>1.9999999999983631</v>
      </c>
      <c r="BU1025" s="11">
        <f t="shared" si="5377"/>
        <v>0.94444444444444464</v>
      </c>
      <c r="BV1025" s="11">
        <f t="shared" si="5378"/>
        <v>1.6666666666648475</v>
      </c>
      <c r="BY1025" s="126"/>
      <c r="BZ1025" s="126"/>
      <c r="CA1025" s="122">
        <f t="shared" si="5379"/>
        <v>0.94444444444444464</v>
      </c>
      <c r="CB1025" s="126">
        <f t="shared" si="5380"/>
        <v>0</v>
      </c>
      <c r="CC1025" s="126">
        <f t="shared" si="5381"/>
        <v>0</v>
      </c>
      <c r="CD1025" s="126">
        <f t="shared" si="5382"/>
        <v>0</v>
      </c>
      <c r="CE1025" s="126">
        <f t="shared" si="5383"/>
        <v>0</v>
      </c>
      <c r="CF1025" s="126">
        <f t="shared" si="5384"/>
        <v>0</v>
      </c>
      <c r="CG1025" s="126" t="str">
        <f t="shared" si="5385"/>
        <v/>
      </c>
      <c r="CH1025" s="126" t="str">
        <f t="shared" si="5386"/>
        <v/>
      </c>
      <c r="CI1025" s="126">
        <f t="shared" si="5387"/>
        <v>1</v>
      </c>
      <c r="CJ1025" s="126">
        <f t="shared" si="5388"/>
        <v>1</v>
      </c>
      <c r="CK1025" s="126" t="str">
        <f t="shared" si="5389"/>
        <v/>
      </c>
      <c r="CL1025" s="126">
        <f t="shared" si="5390"/>
        <v>1</v>
      </c>
      <c r="CM1025" s="126">
        <f t="shared" si="5391"/>
        <v>1</v>
      </c>
      <c r="CN1025" s="126">
        <f t="shared" si="5392"/>
        <v>1</v>
      </c>
      <c r="CO1025" s="126" t="str">
        <f t="shared" si="5393"/>
        <v/>
      </c>
      <c r="CP1025" s="126" t="str">
        <f t="shared" si="5394"/>
        <v/>
      </c>
      <c r="CQ1025" s="126">
        <f t="shared" si="5395"/>
        <v>1</v>
      </c>
      <c r="CR1025" s="126"/>
      <c r="CS1025" s="126">
        <f t="shared" si="5396"/>
        <v>0</v>
      </c>
      <c r="CT1025" s="126">
        <f t="shared" si="5397"/>
        <v>0</v>
      </c>
      <c r="CU1025" s="126">
        <f t="shared" si="5398"/>
        <v>0</v>
      </c>
      <c r="CV1025" s="126">
        <f t="shared" si="5399"/>
        <v>0</v>
      </c>
      <c r="CW1025" s="126">
        <f t="shared" si="5400"/>
        <v>1</v>
      </c>
      <c r="CX1025" s="126" t="str">
        <f t="shared" si="5401"/>
        <v/>
      </c>
      <c r="CY1025" s="126" t="str">
        <f t="shared" si="5402"/>
        <v/>
      </c>
      <c r="CZ1025" s="126" t="str">
        <f t="shared" si="5403"/>
        <v/>
      </c>
      <c r="DA1025" s="126" t="str">
        <f t="shared" si="5404"/>
        <v/>
      </c>
      <c r="DB1025" s="126">
        <f t="shared" si="5405"/>
        <v>1</v>
      </c>
      <c r="DC1025" s="126" t="str">
        <f t="shared" si="5406"/>
        <v/>
      </c>
      <c r="DD1025" s="126">
        <f t="shared" si="5407"/>
        <v>1</v>
      </c>
      <c r="DE1025" s="126" t="str">
        <f t="shared" si="5408"/>
        <v/>
      </c>
      <c r="DF1025" s="126"/>
      <c r="DG1025" s="126">
        <f t="shared" si="5409"/>
        <v>1</v>
      </c>
      <c r="DH1025" s="126">
        <f t="shared" si="5410"/>
        <v>1</v>
      </c>
      <c r="DI1025" s="126">
        <f t="shared" si="5411"/>
        <v>1</v>
      </c>
      <c r="DJ1025" s="126">
        <f t="shared" si="5412"/>
        <v>1</v>
      </c>
      <c r="DK1025" s="126" t="str">
        <f t="shared" si="5413"/>
        <v/>
      </c>
      <c r="DL1025" s="126"/>
      <c r="DM1025" s="126" t="str">
        <f t="shared" si="5414"/>
        <v/>
      </c>
      <c r="DN1025" s="126">
        <f t="shared" si="5415"/>
        <v>0</v>
      </c>
      <c r="DO1025" s="126">
        <f t="shared" si="5416"/>
        <v>1</v>
      </c>
      <c r="DP1025" s="126">
        <f t="shared" si="5417"/>
        <v>0</v>
      </c>
      <c r="DQ1025" s="126">
        <f t="shared" si="5418"/>
        <v>1</v>
      </c>
      <c r="DR1025" s="126">
        <f t="shared" si="5419"/>
        <v>1</v>
      </c>
      <c r="DS1025" s="126">
        <f t="shared" si="5420"/>
        <v>1</v>
      </c>
      <c r="DT1025" s="126">
        <f t="shared" si="5421"/>
        <v>1</v>
      </c>
      <c r="DU1025" s="126">
        <f t="shared" si="5422"/>
        <v>1</v>
      </c>
      <c r="DV1025" s="126">
        <f t="shared" si="5423"/>
        <v>1</v>
      </c>
      <c r="DW1025" s="126">
        <f t="shared" si="5424"/>
        <v>0</v>
      </c>
      <c r="DX1025" s="126" t="str">
        <f t="shared" si="5425"/>
        <v/>
      </c>
      <c r="DY1025" s="126" t="str">
        <f t="shared" si="5426"/>
        <v/>
      </c>
      <c r="EA1025" s="126">
        <f t="shared" si="5427"/>
        <v>0</v>
      </c>
      <c r="EB1025" s="126">
        <f t="shared" si="5428"/>
        <v>0</v>
      </c>
      <c r="EC1025" s="126">
        <f t="shared" si="5429"/>
        <v>0</v>
      </c>
      <c r="ED1025" s="126">
        <f t="shared" si="5430"/>
        <v>0</v>
      </c>
      <c r="EF1025" s="126">
        <f t="shared" si="5431"/>
        <v>1</v>
      </c>
      <c r="EG1025" s="126">
        <f t="shared" si="5432"/>
        <v>1</v>
      </c>
      <c r="EH1025" s="126">
        <f t="shared" si="5433"/>
        <v>1</v>
      </c>
      <c r="EI1025" s="126">
        <f t="shared" si="5434"/>
        <v>1</v>
      </c>
      <c r="EK1025" s="126">
        <f t="shared" si="5435"/>
        <v>1</v>
      </c>
      <c r="EL1025" s="126">
        <f t="shared" si="5436"/>
        <v>1</v>
      </c>
      <c r="EM1025" s="126">
        <f t="shared" si="5437"/>
        <v>1</v>
      </c>
      <c r="EO1025" s="126">
        <f t="shared" si="5438"/>
        <v>1</v>
      </c>
      <c r="EP1025" s="126">
        <f t="shared" si="5439"/>
        <v>1</v>
      </c>
      <c r="EQ1025" s="126">
        <f t="shared" si="5440"/>
        <v>1</v>
      </c>
      <c r="ES1025" s="126">
        <f t="shared" si="5441"/>
        <v>1</v>
      </c>
      <c r="ET1025" s="126">
        <f t="shared" si="5442"/>
        <v>1</v>
      </c>
      <c r="EU1025" s="126">
        <f t="shared" si="5443"/>
        <v>1</v>
      </c>
      <c r="EV1025" s="126">
        <f t="shared" si="5444"/>
        <v>1</v>
      </c>
      <c r="EW1025" s="126">
        <f t="shared" si="5445"/>
        <v>0</v>
      </c>
      <c r="EY1025" s="126">
        <f t="shared" si="5446"/>
        <v>1</v>
      </c>
      <c r="EZ1025" s="126">
        <f t="shared" si="5447"/>
        <v>1</v>
      </c>
      <c r="FA1025" s="126">
        <f t="shared" si="5448"/>
        <v>1</v>
      </c>
      <c r="FC1025" s="126">
        <f t="shared" si="5449"/>
        <v>0</v>
      </c>
      <c r="FD1025" s="126" t="str">
        <f t="shared" si="5450"/>
        <v/>
      </c>
      <c r="FE1025" s="126"/>
      <c r="FF1025" s="126">
        <f t="shared" si="5451"/>
        <v>1</v>
      </c>
      <c r="FG1025" s="126">
        <f t="shared" si="5452"/>
        <v>0</v>
      </c>
      <c r="FH1025" s="126">
        <f t="shared" si="5453"/>
        <v>0</v>
      </c>
      <c r="FI1025" s="126" t="str">
        <f t="shared" si="5454"/>
        <v/>
      </c>
      <c r="FJ1025" s="126" t="str">
        <f t="shared" si="5455"/>
        <v/>
      </c>
      <c r="FK1025" s="126" t="str">
        <f t="shared" si="5456"/>
        <v/>
      </c>
      <c r="FL1025" s="126" t="str">
        <f t="shared" si="5457"/>
        <v/>
      </c>
      <c r="FN1025" s="126" t="str">
        <f t="shared" si="5458"/>
        <v/>
      </c>
      <c r="FO1025" s="126" t="str">
        <f t="shared" si="5459"/>
        <v/>
      </c>
      <c r="FP1025" s="126" t="str">
        <f t="shared" si="5460"/>
        <v/>
      </c>
      <c r="FV1025" s="126">
        <f t="shared" si="5461"/>
        <v>1</v>
      </c>
      <c r="FW1025" s="126">
        <f t="shared" si="5462"/>
        <v>1</v>
      </c>
      <c r="FX1025" s="126">
        <f t="shared" si="5463"/>
        <v>0</v>
      </c>
      <c r="GA1025" s="126">
        <f t="shared" si="5464"/>
        <v>1</v>
      </c>
      <c r="GB1025" s="126">
        <f t="shared" si="5465"/>
        <v>1</v>
      </c>
      <c r="GC1025" s="126">
        <f t="shared" si="5466"/>
        <v>1</v>
      </c>
      <c r="GD1025" s="126">
        <f t="shared" si="5467"/>
        <v>1</v>
      </c>
      <c r="GE1025" s="126">
        <f t="shared" si="5468"/>
        <v>0</v>
      </c>
      <c r="GF1025" s="126">
        <f t="shared" si="5469"/>
        <v>0</v>
      </c>
      <c r="GG1025" s="126">
        <f t="shared" si="5470"/>
        <v>1</v>
      </c>
      <c r="GI1025" s="126">
        <f t="shared" si="5471"/>
        <v>1</v>
      </c>
      <c r="GK1025" s="126">
        <f t="shared" si="5472"/>
        <v>1</v>
      </c>
      <c r="GL1025" s="126">
        <f t="shared" si="5473"/>
        <v>1</v>
      </c>
      <c r="GM1025" s="126">
        <f t="shared" si="5474"/>
        <v>1</v>
      </c>
      <c r="GN1025" s="126">
        <f t="shared" si="5475"/>
        <v>1</v>
      </c>
      <c r="GO1025" s="126">
        <f t="shared" si="5476"/>
        <v>0</v>
      </c>
      <c r="GP1025" s="126">
        <f t="shared" si="5477"/>
        <v>0</v>
      </c>
      <c r="GQ1025" s="126">
        <f t="shared" si="5478"/>
        <v>1</v>
      </c>
      <c r="GS1025" s="126" t="str">
        <f t="shared" si="5479"/>
        <v/>
      </c>
      <c r="GT1025" s="126" t="str">
        <f t="shared" si="5480"/>
        <v/>
      </c>
      <c r="GU1025" s="126">
        <f t="shared" si="5481"/>
        <v>1</v>
      </c>
      <c r="GV1025" s="126">
        <f t="shared" si="5482"/>
        <v>1</v>
      </c>
      <c r="GW1025" s="126">
        <f t="shared" si="5483"/>
        <v>0</v>
      </c>
      <c r="GX1025" s="126">
        <f t="shared" si="5484"/>
        <v>0</v>
      </c>
      <c r="GY1025" s="126">
        <f t="shared" si="5485"/>
        <v>0</v>
      </c>
      <c r="GZ1025" s="126"/>
      <c r="HA1025" s="126">
        <f t="shared" si="5486"/>
        <v>0</v>
      </c>
      <c r="HB1025" s="126">
        <f t="shared" si="5487"/>
        <v>0</v>
      </c>
      <c r="HC1025" s="126">
        <f t="shared" si="5488"/>
        <v>0</v>
      </c>
      <c r="HD1025" s="126">
        <f t="shared" si="5489"/>
        <v>0</v>
      </c>
      <c r="HE1025" s="126">
        <f t="shared" si="5490"/>
        <v>0</v>
      </c>
      <c r="HF1025" s="126">
        <f t="shared" si="5491"/>
        <v>0</v>
      </c>
      <c r="HH1025" s="126">
        <f t="shared" si="5492"/>
        <v>1</v>
      </c>
      <c r="HI1025" s="126">
        <f t="shared" si="5493"/>
        <v>1</v>
      </c>
      <c r="HJ1025" s="126">
        <f t="shared" si="5494"/>
        <v>0</v>
      </c>
      <c r="HK1025" s="126">
        <f t="shared" si="5495"/>
        <v>0</v>
      </c>
      <c r="HL1025" s="126">
        <f t="shared" si="5496"/>
        <v>0</v>
      </c>
      <c r="HM1025" s="126">
        <f t="shared" si="5497"/>
        <v>0</v>
      </c>
      <c r="HO1025" s="126" t="str">
        <f t="shared" si="5498"/>
        <v/>
      </c>
      <c r="HP1025" s="126">
        <f t="shared" si="5499"/>
        <v>1</v>
      </c>
      <c r="HQ1025" s="126" t="str">
        <f t="shared" si="5500"/>
        <v/>
      </c>
      <c r="HR1025" s="122">
        <f t="shared" si="5501"/>
        <v>1</v>
      </c>
      <c r="HS1025" s="126" t="str">
        <f t="shared" si="5502"/>
        <v/>
      </c>
      <c r="HT1025" s="122">
        <f t="shared" si="5503"/>
        <v>1</v>
      </c>
      <c r="HU1025" s="122" t="str">
        <f t="shared" si="5504"/>
        <v/>
      </c>
      <c r="HV1025" s="126" t="str">
        <f t="shared" si="5505"/>
        <v/>
      </c>
      <c r="HW1025" s="126" t="str">
        <f t="shared" si="5506"/>
        <v/>
      </c>
      <c r="HX1025" s="126" t="str">
        <f t="shared" si="5507"/>
        <v/>
      </c>
      <c r="HZ1025" s="126" t="str">
        <f t="shared" si="5508"/>
        <v/>
      </c>
      <c r="IA1025" s="126">
        <f t="shared" si="5509"/>
        <v>0</v>
      </c>
      <c r="IB1025" s="126" t="str">
        <f t="shared" si="5510"/>
        <v/>
      </c>
      <c r="IC1025" s="126">
        <f t="shared" si="5511"/>
        <v>0</v>
      </c>
      <c r="ID1025" s="126" t="str">
        <f t="shared" si="5512"/>
        <v/>
      </c>
      <c r="IE1025" s="126">
        <f t="shared" si="5513"/>
        <v>0</v>
      </c>
      <c r="IF1025" s="126" t="str">
        <f t="shared" si="5514"/>
        <v/>
      </c>
      <c r="IG1025" s="126" t="str">
        <f t="shared" si="5515"/>
        <v/>
      </c>
      <c r="IH1025" s="126" t="str">
        <f t="shared" si="5516"/>
        <v/>
      </c>
      <c r="II1025" s="126" t="str">
        <f t="shared" si="5517"/>
        <v/>
      </c>
      <c r="IO1025" s="128"/>
      <c r="IP1025" s="128"/>
      <c r="IQ1025" s="127"/>
      <c r="IR1025" s="127"/>
      <c r="IX1025" s="6"/>
      <c r="IY1025" s="6"/>
      <c r="IZ1025" s="7"/>
      <c r="JA1025" s="7"/>
      <c r="JG1025" s="12"/>
      <c r="JH1025" s="12"/>
      <c r="JI1025" s="13"/>
      <c r="JJ1025" s="13"/>
      <c r="JN1025" s="6"/>
      <c r="JO1025" s="6"/>
      <c r="JQ1025" s="11"/>
      <c r="JR1025" s="11"/>
      <c r="JS1025" s="12"/>
      <c r="JT1025" s="13"/>
      <c r="JU1025" s="12"/>
      <c r="JV1025" s="12"/>
      <c r="JW1025" s="97"/>
      <c r="JX1025" s="13"/>
      <c r="JY1025" s="13"/>
      <c r="JZ1025" s="97"/>
      <c r="KA1025" s="97"/>
      <c r="KB1025" s="11"/>
      <c r="KC1025" s="11"/>
      <c r="KD1025" s="11"/>
      <c r="KE1025" s="11"/>
    </row>
    <row r="1026" spans="1:291" s="122" customFormat="1" x14ac:dyDescent="0.2">
      <c r="A1026" s="146">
        <f t="shared" si="4081"/>
        <v>1026</v>
      </c>
      <c r="C1026" s="2">
        <v>43585</v>
      </c>
      <c r="D1026" s="126">
        <v>97.76</v>
      </c>
      <c r="E1026" s="126">
        <v>97.83</v>
      </c>
      <c r="F1026" s="126">
        <v>97.84</v>
      </c>
      <c r="G1026" s="128">
        <v>106.161</v>
      </c>
      <c r="H1026" s="128">
        <v>115.205</v>
      </c>
      <c r="I1026" s="128">
        <v>123.215</v>
      </c>
      <c r="J1026" s="127">
        <v>147.15</v>
      </c>
      <c r="K1026" s="126"/>
      <c r="M1026" s="126">
        <f t="shared" si="5521"/>
        <v>97.76</v>
      </c>
      <c r="N1026" s="126">
        <f t="shared" si="5522"/>
        <v>97.83</v>
      </c>
      <c r="O1026" s="126">
        <f t="shared" si="5523"/>
        <v>97.84</v>
      </c>
      <c r="P1026" s="127">
        <f t="shared" si="5334"/>
        <v>3408.125</v>
      </c>
      <c r="Q1026" s="5">
        <f t="shared" si="5524"/>
        <v>3700.5</v>
      </c>
      <c r="R1026" s="6">
        <f t="shared" si="5335"/>
        <v>3957.5000000000005</v>
      </c>
      <c r="S1026" s="7">
        <f t="shared" si="5336"/>
        <v>4719.0000000000009</v>
      </c>
      <c r="V1026" s="127">
        <f t="shared" si="5341"/>
        <v>2.5000000000005684</v>
      </c>
      <c r="W1026" s="127">
        <f t="shared" si="5342"/>
        <v>3.0000000000001137</v>
      </c>
      <c r="X1026" s="127">
        <f t="shared" si="5343"/>
        <v>3.0000000000001137</v>
      </c>
      <c r="Y1026" s="127">
        <f t="shared" si="5337"/>
        <v>1.6250000000004547</v>
      </c>
      <c r="Z1026" s="126">
        <f t="shared" si="5338"/>
        <v>5</v>
      </c>
      <c r="AA1026" s="126">
        <f t="shared" si="5339"/>
        <v>7.5000000000004547</v>
      </c>
      <c r="AB1026" s="126">
        <f t="shared" si="5340"/>
        <v>16.000000000000909</v>
      </c>
      <c r="AC1026" s="126"/>
      <c r="AD1026" s="126"/>
      <c r="AE1026" s="127">
        <f t="shared" si="5518"/>
        <v>0.49999939999955156</v>
      </c>
      <c r="AF1026" s="127">
        <f t="shared" si="5519"/>
        <v>5.9999999368898216E-7</v>
      </c>
      <c r="AG1026" s="127">
        <f t="shared" si="5520"/>
        <v>5.9999999368898216E-7</v>
      </c>
      <c r="AH1026" s="127">
        <f t="shared" si="5525"/>
        <v>8.3333333332423987E-2</v>
      </c>
      <c r="AI1026" s="127">
        <f t="shared" si="5344"/>
        <v>0.25000000000090949</v>
      </c>
      <c r="AJ1026" s="127">
        <f t="shared" si="5345"/>
        <v>0.49999999999972733</v>
      </c>
      <c r="AK1026" s="127">
        <f t="shared" si="5346"/>
        <v>3.028688411177427E-13</v>
      </c>
      <c r="AL1026" s="127">
        <f t="shared" si="5347"/>
        <v>1.2499999999997726</v>
      </c>
      <c r="AM1026" s="127">
        <f t="shared" si="5348"/>
        <v>2.166666666666818</v>
      </c>
      <c r="AN1026" s="127">
        <f t="shared" si="5349"/>
        <v>1.1000000000000911</v>
      </c>
      <c r="AO1026" s="127">
        <f t="shared" si="5350"/>
        <v>1</v>
      </c>
      <c r="AP1026" s="127">
        <f t="shared" si="5351"/>
        <v>0.4166666666684854</v>
      </c>
      <c r="AQ1026" s="127">
        <f t="shared" si="5352"/>
        <v>2.1666666666672723</v>
      </c>
      <c r="AR1026" s="127">
        <f t="shared" si="5353"/>
        <v>0.25000000000072742</v>
      </c>
      <c r="AS1026" s="127">
        <f t="shared" si="5354"/>
        <v>1.4444444444442421</v>
      </c>
      <c r="AT1026" s="127">
        <f t="shared" si="5355"/>
        <v>1.116666666667455</v>
      </c>
      <c r="AU1026" s="126"/>
      <c r="AX1026" s="11">
        <f t="shared" si="5356"/>
        <v>2.5000000000005684</v>
      </c>
      <c r="AY1026" s="11">
        <f t="shared" si="5357"/>
        <v>3.0000000000001137</v>
      </c>
      <c r="AZ1026" s="11">
        <f t="shared" si="5358"/>
        <v>3.0000000000001137</v>
      </c>
      <c r="BA1026" s="11">
        <f t="shared" si="5359"/>
        <v>1.6250000000004547</v>
      </c>
      <c r="BB1026" s="11">
        <f t="shared" si="5360"/>
        <v>5</v>
      </c>
      <c r="BC1026" s="12">
        <f t="shared" si="5361"/>
        <v>7.5000000000004547</v>
      </c>
      <c r="BD1026" s="13">
        <f t="shared" si="5362"/>
        <v>16.000000000000909</v>
      </c>
      <c r="BF1026" s="11">
        <f t="shared" si="5363"/>
        <v>-0.75000000000034106</v>
      </c>
      <c r="BG1026" s="11">
        <f t="shared" si="5364"/>
        <v>-0.49999939999955156</v>
      </c>
      <c r="BH1026" s="11">
        <f t="shared" si="5365"/>
        <v>5.9999999368898216E-7</v>
      </c>
      <c r="BI1026" s="11">
        <f t="shared" si="5366"/>
        <v>5.9999999368898216E-7</v>
      </c>
      <c r="BJ1026" s="11">
        <f t="shared" si="5367"/>
        <v>-8.3333333332423987E-2</v>
      </c>
      <c r="BK1026" s="11">
        <f t="shared" si="5368"/>
        <v>0.25000000000090949</v>
      </c>
      <c r="BL1026" s="11">
        <f t="shared" si="5369"/>
        <v>0.49999999999972733</v>
      </c>
      <c r="BM1026" s="11">
        <f t="shared" si="5370"/>
        <v>-3.028688411177427E-13</v>
      </c>
      <c r="BN1026" s="11">
        <f t="shared" si="5371"/>
        <v>1.2499999999997726</v>
      </c>
      <c r="BO1026" s="11">
        <f t="shared" si="5372"/>
        <v>2.166666666666818</v>
      </c>
      <c r="BP1026" s="11">
        <f t="shared" si="5373"/>
        <v>1.1000000000000911</v>
      </c>
      <c r="BQ1026" s="126">
        <v>1</v>
      </c>
      <c r="BR1026" s="11">
        <f t="shared" si="5374"/>
        <v>-0.4166666666684854</v>
      </c>
      <c r="BS1026" s="11">
        <f t="shared" si="5375"/>
        <v>2.1666666666672723</v>
      </c>
      <c r="BT1026" s="11">
        <f t="shared" si="5376"/>
        <v>0.25000000000072742</v>
      </c>
      <c r="BU1026" s="11">
        <f t="shared" si="5377"/>
        <v>1.4444444444442421</v>
      </c>
      <c r="BV1026" s="11">
        <f t="shared" si="5378"/>
        <v>1.116666666667455</v>
      </c>
      <c r="BY1026" s="126"/>
      <c r="BZ1026" s="126"/>
      <c r="CA1026" s="122">
        <f t="shared" si="5379"/>
        <v>1.4444444444442421</v>
      </c>
      <c r="CB1026" s="126">
        <f t="shared" si="5380"/>
        <v>1</v>
      </c>
      <c r="CC1026" s="126">
        <f t="shared" si="5381"/>
        <v>1</v>
      </c>
      <c r="CD1026" s="126">
        <f t="shared" si="5382"/>
        <v>1</v>
      </c>
      <c r="CE1026" s="126">
        <f t="shared" si="5383"/>
        <v>1</v>
      </c>
      <c r="CF1026" s="126">
        <f t="shared" si="5384"/>
        <v>1</v>
      </c>
      <c r="CG1026" s="126">
        <f t="shared" si="5385"/>
        <v>1</v>
      </c>
      <c r="CH1026" s="126" t="str">
        <f t="shared" si="5386"/>
        <v/>
      </c>
      <c r="CI1026" s="126">
        <f t="shared" si="5387"/>
        <v>0</v>
      </c>
      <c r="CJ1026" s="126">
        <f t="shared" si="5388"/>
        <v>0</v>
      </c>
      <c r="CK1026" s="126" t="str">
        <f t="shared" si="5389"/>
        <v/>
      </c>
      <c r="CL1026" s="126">
        <f t="shared" si="5390"/>
        <v>0</v>
      </c>
      <c r="CM1026" s="126" t="str">
        <f t="shared" si="5391"/>
        <v/>
      </c>
      <c r="CN1026" s="126" t="str">
        <f t="shared" si="5392"/>
        <v/>
      </c>
      <c r="CO1026" s="126">
        <f t="shared" si="5393"/>
        <v>0</v>
      </c>
      <c r="CP1026" s="126">
        <f t="shared" si="5394"/>
        <v>0</v>
      </c>
      <c r="CQ1026" s="126" t="str">
        <f t="shared" si="5395"/>
        <v/>
      </c>
      <c r="CR1026" s="126"/>
      <c r="CS1026" s="126">
        <f t="shared" si="5396"/>
        <v>0</v>
      </c>
      <c r="CT1026" s="126">
        <f t="shared" si="5397"/>
        <v>0</v>
      </c>
      <c r="CU1026" s="126">
        <f t="shared" si="5398"/>
        <v>0</v>
      </c>
      <c r="CV1026" s="126">
        <f t="shared" si="5399"/>
        <v>0</v>
      </c>
      <c r="CW1026" s="126">
        <f t="shared" si="5400"/>
        <v>1</v>
      </c>
      <c r="CX1026" s="126" t="str">
        <f t="shared" si="5401"/>
        <v/>
      </c>
      <c r="CY1026" s="126" t="str">
        <f t="shared" si="5402"/>
        <v/>
      </c>
      <c r="CZ1026" s="126" t="str">
        <f t="shared" si="5403"/>
        <v/>
      </c>
      <c r="DA1026" s="126" t="str">
        <f t="shared" si="5404"/>
        <v/>
      </c>
      <c r="DB1026" s="126">
        <f t="shared" si="5405"/>
        <v>1</v>
      </c>
      <c r="DC1026" s="126" t="str">
        <f t="shared" si="5406"/>
        <v/>
      </c>
      <c r="DD1026" s="126">
        <f t="shared" si="5407"/>
        <v>1</v>
      </c>
      <c r="DE1026" s="126" t="str">
        <f t="shared" si="5408"/>
        <v/>
      </c>
      <c r="DF1026" s="126"/>
      <c r="DG1026" s="126">
        <f t="shared" si="5409"/>
        <v>1</v>
      </c>
      <c r="DH1026" s="126">
        <f t="shared" si="5410"/>
        <v>1</v>
      </c>
      <c r="DI1026" s="126">
        <f t="shared" si="5411"/>
        <v>1</v>
      </c>
      <c r="DJ1026" s="126">
        <f t="shared" si="5412"/>
        <v>1</v>
      </c>
      <c r="DK1026" s="126" t="str">
        <f t="shared" si="5413"/>
        <v/>
      </c>
      <c r="DL1026" s="126"/>
      <c r="DM1026" s="126" t="str">
        <f t="shared" si="5414"/>
        <v/>
      </c>
      <c r="DN1026" s="126">
        <f t="shared" si="5415"/>
        <v>0</v>
      </c>
      <c r="DO1026" s="126">
        <f t="shared" si="5416"/>
        <v>0</v>
      </c>
      <c r="DP1026" s="126">
        <f t="shared" si="5417"/>
        <v>1</v>
      </c>
      <c r="DQ1026" s="126">
        <f t="shared" si="5418"/>
        <v>0</v>
      </c>
      <c r="DR1026" s="126">
        <f t="shared" si="5419"/>
        <v>0</v>
      </c>
      <c r="DS1026" s="126">
        <f t="shared" si="5420"/>
        <v>0</v>
      </c>
      <c r="DT1026" s="126">
        <f t="shared" si="5421"/>
        <v>0</v>
      </c>
      <c r="DU1026" s="126">
        <f t="shared" si="5422"/>
        <v>0</v>
      </c>
      <c r="DV1026" s="126">
        <f t="shared" si="5423"/>
        <v>1</v>
      </c>
      <c r="DW1026" s="126">
        <f t="shared" si="5424"/>
        <v>0</v>
      </c>
      <c r="DX1026" s="126" t="str">
        <f t="shared" si="5425"/>
        <v/>
      </c>
      <c r="DY1026" s="126" t="str">
        <f t="shared" si="5426"/>
        <v/>
      </c>
      <c r="EA1026" s="126">
        <f t="shared" si="5427"/>
        <v>1</v>
      </c>
      <c r="EB1026" s="126">
        <f t="shared" si="5428"/>
        <v>1</v>
      </c>
      <c r="EC1026" s="126">
        <f t="shared" si="5429"/>
        <v>1</v>
      </c>
      <c r="ED1026" s="126">
        <f t="shared" si="5430"/>
        <v>1</v>
      </c>
      <c r="EF1026" s="126">
        <f t="shared" si="5431"/>
        <v>1</v>
      </c>
      <c r="EG1026" s="126">
        <f t="shared" si="5432"/>
        <v>1</v>
      </c>
      <c r="EH1026" s="126">
        <f t="shared" si="5433"/>
        <v>1</v>
      </c>
      <c r="EI1026" s="126">
        <f t="shared" si="5434"/>
        <v>1</v>
      </c>
      <c r="EK1026" s="126">
        <f t="shared" si="5435"/>
        <v>1</v>
      </c>
      <c r="EL1026" s="126">
        <f t="shared" si="5436"/>
        <v>1</v>
      </c>
      <c r="EM1026" s="126">
        <f t="shared" si="5437"/>
        <v>1</v>
      </c>
      <c r="EO1026" s="126">
        <f t="shared" si="5438"/>
        <v>1</v>
      </c>
      <c r="EP1026" s="126">
        <f t="shared" si="5439"/>
        <v>1</v>
      </c>
      <c r="EQ1026" s="126">
        <f t="shared" si="5440"/>
        <v>1</v>
      </c>
      <c r="ES1026" s="126">
        <f t="shared" si="5441"/>
        <v>1</v>
      </c>
      <c r="ET1026" s="126">
        <f t="shared" si="5442"/>
        <v>1</v>
      </c>
      <c r="EU1026" s="126">
        <f t="shared" si="5443"/>
        <v>1</v>
      </c>
      <c r="EV1026" s="126">
        <f t="shared" si="5444"/>
        <v>1</v>
      </c>
      <c r="EW1026" s="126">
        <f t="shared" si="5445"/>
        <v>0</v>
      </c>
      <c r="EY1026" s="126">
        <f t="shared" si="5446"/>
        <v>1</v>
      </c>
      <c r="EZ1026" s="126">
        <f t="shared" si="5447"/>
        <v>1</v>
      </c>
      <c r="FA1026" s="126">
        <f t="shared" si="5448"/>
        <v>1</v>
      </c>
      <c r="FC1026" s="126">
        <f t="shared" si="5449"/>
        <v>0</v>
      </c>
      <c r="FD1026" s="126" t="str">
        <f t="shared" si="5450"/>
        <v/>
      </c>
      <c r="FE1026" s="126"/>
      <c r="FF1026" s="126">
        <f t="shared" si="5451"/>
        <v>0</v>
      </c>
      <c r="FG1026" s="126">
        <f t="shared" si="5452"/>
        <v>1</v>
      </c>
      <c r="FH1026" s="126">
        <f t="shared" si="5453"/>
        <v>0</v>
      </c>
      <c r="FI1026" s="126" t="str">
        <f t="shared" si="5454"/>
        <v/>
      </c>
      <c r="FJ1026" s="126" t="str">
        <f t="shared" si="5455"/>
        <v/>
      </c>
      <c r="FK1026" s="126" t="str">
        <f t="shared" si="5456"/>
        <v/>
      </c>
      <c r="FL1026" s="126" t="str">
        <f t="shared" si="5457"/>
        <v/>
      </c>
      <c r="FN1026" s="126" t="str">
        <f t="shared" si="5458"/>
        <v/>
      </c>
      <c r="FO1026" s="126" t="str">
        <f t="shared" si="5459"/>
        <v/>
      </c>
      <c r="FP1026" s="126" t="str">
        <f t="shared" si="5460"/>
        <v/>
      </c>
      <c r="FV1026" s="126">
        <f t="shared" si="5461"/>
        <v>1</v>
      </c>
      <c r="FW1026" s="126">
        <f t="shared" si="5462"/>
        <v>1</v>
      </c>
      <c r="FX1026" s="126">
        <f t="shared" si="5463"/>
        <v>0</v>
      </c>
      <c r="GA1026" s="126">
        <f t="shared" si="5464"/>
        <v>0</v>
      </c>
      <c r="GB1026" s="126">
        <f t="shared" si="5465"/>
        <v>0</v>
      </c>
      <c r="GC1026" s="126">
        <f t="shared" si="5466"/>
        <v>0</v>
      </c>
      <c r="GD1026" s="126">
        <f t="shared" si="5467"/>
        <v>0</v>
      </c>
      <c r="GE1026" s="126">
        <f t="shared" si="5468"/>
        <v>0</v>
      </c>
      <c r="GF1026" s="126">
        <f t="shared" si="5469"/>
        <v>1</v>
      </c>
      <c r="GG1026" s="126">
        <f t="shared" si="5470"/>
        <v>0</v>
      </c>
      <c r="GI1026" s="126">
        <f t="shared" si="5471"/>
        <v>0</v>
      </c>
      <c r="GK1026" s="126">
        <f t="shared" si="5472"/>
        <v>1</v>
      </c>
      <c r="GL1026" s="126">
        <f t="shared" si="5473"/>
        <v>1</v>
      </c>
      <c r="GM1026" s="126">
        <f t="shared" si="5474"/>
        <v>1</v>
      </c>
      <c r="GN1026" s="126">
        <f t="shared" si="5475"/>
        <v>1</v>
      </c>
      <c r="GO1026" s="126">
        <f t="shared" si="5476"/>
        <v>1</v>
      </c>
      <c r="GP1026" s="126">
        <f t="shared" si="5477"/>
        <v>0</v>
      </c>
      <c r="GQ1026" s="126">
        <f t="shared" si="5478"/>
        <v>1</v>
      </c>
      <c r="GS1026" s="126" t="str">
        <f t="shared" si="5479"/>
        <v/>
      </c>
      <c r="GT1026" s="126" t="str">
        <f t="shared" si="5480"/>
        <v/>
      </c>
      <c r="GU1026" s="126">
        <f t="shared" si="5481"/>
        <v>0</v>
      </c>
      <c r="GV1026" s="126">
        <f t="shared" si="5482"/>
        <v>0</v>
      </c>
      <c r="GW1026" s="126">
        <f t="shared" si="5483"/>
        <v>0</v>
      </c>
      <c r="GX1026" s="126">
        <f t="shared" si="5484"/>
        <v>0</v>
      </c>
      <c r="GY1026" s="126">
        <f t="shared" si="5485"/>
        <v>0</v>
      </c>
      <c r="GZ1026" s="126"/>
      <c r="HA1026" s="126">
        <f t="shared" si="5486"/>
        <v>1</v>
      </c>
      <c r="HB1026" s="126">
        <f t="shared" si="5487"/>
        <v>0</v>
      </c>
      <c r="HC1026" s="126">
        <f t="shared" si="5488"/>
        <v>0</v>
      </c>
      <c r="HD1026" s="126">
        <f t="shared" si="5489"/>
        <v>0</v>
      </c>
      <c r="HE1026" s="126">
        <f t="shared" si="5490"/>
        <v>0</v>
      </c>
      <c r="HF1026" s="126">
        <f t="shared" si="5491"/>
        <v>0</v>
      </c>
      <c r="HH1026" s="126">
        <f t="shared" si="5492"/>
        <v>1</v>
      </c>
      <c r="HI1026" s="126">
        <f t="shared" si="5493"/>
        <v>0</v>
      </c>
      <c r="HJ1026" s="126">
        <f t="shared" si="5494"/>
        <v>0</v>
      </c>
      <c r="HK1026" s="126">
        <f t="shared" si="5495"/>
        <v>0</v>
      </c>
      <c r="HL1026" s="126">
        <f t="shared" si="5496"/>
        <v>0</v>
      </c>
      <c r="HM1026" s="126">
        <f t="shared" si="5497"/>
        <v>0</v>
      </c>
      <c r="HO1026" s="126">
        <f t="shared" si="5498"/>
        <v>1</v>
      </c>
      <c r="HP1026" s="126" t="str">
        <f t="shared" si="5499"/>
        <v/>
      </c>
      <c r="HQ1026" s="126">
        <f t="shared" si="5500"/>
        <v>1</v>
      </c>
      <c r="HR1026" s="122" t="str">
        <f t="shared" si="5501"/>
        <v/>
      </c>
      <c r="HS1026" s="126">
        <f t="shared" si="5502"/>
        <v>1</v>
      </c>
      <c r="HT1026" s="122" t="str">
        <f t="shared" si="5503"/>
        <v/>
      </c>
      <c r="HU1026" s="122" t="str">
        <f t="shared" si="5504"/>
        <v/>
      </c>
      <c r="HV1026" s="126" t="str">
        <f t="shared" si="5505"/>
        <v/>
      </c>
      <c r="HW1026" s="126" t="str">
        <f t="shared" si="5506"/>
        <v/>
      </c>
      <c r="HX1026" s="126" t="str">
        <f t="shared" si="5507"/>
        <v/>
      </c>
      <c r="HZ1026" s="126">
        <f t="shared" si="5508"/>
        <v>0</v>
      </c>
      <c r="IA1026" s="126" t="str">
        <f t="shared" si="5509"/>
        <v/>
      </c>
      <c r="IB1026" s="126">
        <f t="shared" si="5510"/>
        <v>0</v>
      </c>
      <c r="IC1026" s="126" t="str">
        <f t="shared" si="5511"/>
        <v/>
      </c>
      <c r="ID1026" s="126">
        <f t="shared" si="5512"/>
        <v>0</v>
      </c>
      <c r="IE1026" s="126" t="str">
        <f t="shared" si="5513"/>
        <v/>
      </c>
      <c r="IF1026" s="126" t="str">
        <f t="shared" si="5514"/>
        <v/>
      </c>
      <c r="IG1026" s="126" t="str">
        <f t="shared" si="5515"/>
        <v/>
      </c>
      <c r="IH1026" s="126" t="str">
        <f t="shared" si="5516"/>
        <v/>
      </c>
      <c r="II1026" s="126" t="str">
        <f t="shared" si="5517"/>
        <v/>
      </c>
      <c r="IO1026" s="128"/>
      <c r="IP1026" s="128"/>
      <c r="IQ1026" s="127"/>
      <c r="IR1026" s="127"/>
      <c r="IX1026" s="6"/>
      <c r="IY1026" s="6"/>
      <c r="IZ1026" s="7"/>
      <c r="JA1026" s="7"/>
      <c r="JG1026" s="12"/>
      <c r="JH1026" s="12"/>
      <c r="JI1026" s="13"/>
      <c r="JJ1026" s="13"/>
      <c r="JN1026" s="6"/>
      <c r="JO1026" s="6"/>
      <c r="JQ1026" s="11"/>
      <c r="JR1026" s="11"/>
      <c r="JS1026" s="12"/>
      <c r="JT1026" s="13"/>
      <c r="JU1026" s="12"/>
      <c r="JV1026" s="12"/>
      <c r="JW1026" s="97"/>
      <c r="JX1026" s="13"/>
      <c r="JY1026" s="13"/>
      <c r="JZ1026" s="97"/>
      <c r="KA1026" s="97"/>
      <c r="KB1026" s="11"/>
      <c r="KC1026" s="11"/>
      <c r="KD1026" s="11"/>
      <c r="KE1026" s="11"/>
    </row>
    <row r="1027" spans="1:291" s="122" customFormat="1" x14ac:dyDescent="0.2">
      <c r="A1027" s="146">
        <f t="shared" si="4081"/>
        <v>1027</v>
      </c>
      <c r="C1027" s="2">
        <v>43586</v>
      </c>
      <c r="D1027" s="126">
        <v>97.71</v>
      </c>
      <c r="E1027" s="126">
        <v>97.78</v>
      </c>
      <c r="F1027" s="126">
        <v>97.795000000000002</v>
      </c>
      <c r="G1027" s="128">
        <v>106.136</v>
      </c>
      <c r="H1027" s="128">
        <v>115.17</v>
      </c>
      <c r="I1027" s="128">
        <v>123.185</v>
      </c>
      <c r="J1027" s="127">
        <v>147.19</v>
      </c>
      <c r="K1027" s="126"/>
      <c r="M1027" s="126">
        <f t="shared" si="5521"/>
        <v>97.71</v>
      </c>
      <c r="N1027" s="126">
        <f t="shared" si="5522"/>
        <v>97.78</v>
      </c>
      <c r="O1027" s="126">
        <f t="shared" si="5523"/>
        <v>97.795000000000002</v>
      </c>
      <c r="P1027" s="127">
        <f t="shared" si="5334"/>
        <v>3405.6249999999995</v>
      </c>
      <c r="Q1027" s="5">
        <f t="shared" si="5524"/>
        <v>3697</v>
      </c>
      <c r="R1027" s="6">
        <f t="shared" si="5335"/>
        <v>3954.5</v>
      </c>
      <c r="S1027" s="7">
        <f t="shared" si="5336"/>
        <v>4723</v>
      </c>
      <c r="V1027" s="127">
        <f t="shared" si="5341"/>
        <v>5.0000000000011369</v>
      </c>
      <c r="W1027" s="127">
        <f t="shared" si="5342"/>
        <v>4.9999999999997158</v>
      </c>
      <c r="X1027" s="127">
        <f t="shared" si="5343"/>
        <v>4.5000000000001705</v>
      </c>
      <c r="Y1027" s="127">
        <f t="shared" si="5337"/>
        <v>2.5000000000004547</v>
      </c>
      <c r="Z1027" s="126">
        <f t="shared" si="5338"/>
        <v>3.5</v>
      </c>
      <c r="AA1027" s="126">
        <f t="shared" si="5339"/>
        <v>3.0000000000004547</v>
      </c>
      <c r="AB1027" s="126">
        <f t="shared" si="5340"/>
        <v>3.9999999999990905</v>
      </c>
      <c r="AC1027" s="126"/>
      <c r="AD1027" s="126"/>
      <c r="AE1027" s="127">
        <f t="shared" si="5518"/>
        <v>2.900000420001053</v>
      </c>
      <c r="AF1027" s="127">
        <f t="shared" si="5519"/>
        <v>2.9000004199996319</v>
      </c>
      <c r="AG1027" s="127">
        <f t="shared" si="5520"/>
        <v>2.4000004200000866</v>
      </c>
      <c r="AH1027" s="127">
        <f t="shared" si="5525"/>
        <v>2.666666666667576</v>
      </c>
      <c r="AI1027" s="127">
        <f t="shared" si="5344"/>
        <v>2.9000000000009094</v>
      </c>
      <c r="AJ1027" s="127">
        <f t="shared" si="5345"/>
        <v>1.6999999999997273</v>
      </c>
      <c r="AK1027" s="127">
        <f t="shared" si="5346"/>
        <v>1.4999999999996967</v>
      </c>
      <c r="AL1027" s="127">
        <f t="shared" si="5347"/>
        <v>1.9999999999997726</v>
      </c>
      <c r="AM1027" s="127">
        <f t="shared" si="5348"/>
        <v>4.3333333333334849</v>
      </c>
      <c r="AN1027" s="127">
        <f t="shared" si="5349"/>
        <v>4.6000000000000911</v>
      </c>
      <c r="AO1027" s="127">
        <f t="shared" si="5350"/>
        <v>1</v>
      </c>
      <c r="AP1027" s="127">
        <f t="shared" si="5351"/>
        <v>3.3333333333351525</v>
      </c>
      <c r="AQ1027" s="127">
        <f t="shared" si="5352"/>
        <v>2.0833333333339397</v>
      </c>
      <c r="AR1027" s="127">
        <f t="shared" si="5353"/>
        <v>3.8000000000007277</v>
      </c>
      <c r="AS1027" s="127">
        <f t="shared" si="5354"/>
        <v>4.3888888888886868</v>
      </c>
      <c r="AT1027" s="127">
        <f t="shared" si="5355"/>
        <v>5.5333333333341219</v>
      </c>
      <c r="AU1027" s="126"/>
      <c r="AX1027" s="11">
        <f t="shared" si="5356"/>
        <v>-5.0000000000011369</v>
      </c>
      <c r="AY1027" s="11">
        <f t="shared" si="5357"/>
        <v>-4.9999999999997158</v>
      </c>
      <c r="AZ1027" s="11">
        <f t="shared" si="5358"/>
        <v>-4.5000000000001705</v>
      </c>
      <c r="BA1027" s="11">
        <f t="shared" si="5359"/>
        <v>-2.5000000000004547</v>
      </c>
      <c r="BB1027" s="11">
        <f t="shared" si="5360"/>
        <v>-3.5</v>
      </c>
      <c r="BC1027" s="12">
        <f t="shared" si="5361"/>
        <v>-3.0000000000004547</v>
      </c>
      <c r="BD1027" s="13">
        <f t="shared" si="5362"/>
        <v>3.9999999999990905</v>
      </c>
      <c r="BF1027" s="11">
        <f t="shared" si="5363"/>
        <v>-2.2737367544323206E-13</v>
      </c>
      <c r="BG1027" s="11">
        <f t="shared" si="5364"/>
        <v>-2.900000420001053</v>
      </c>
      <c r="BH1027" s="11">
        <f t="shared" si="5365"/>
        <v>-2.9000004199996319</v>
      </c>
      <c r="BI1027" s="11">
        <f t="shared" si="5366"/>
        <v>-2.4000004200000866</v>
      </c>
      <c r="BJ1027" s="11">
        <f t="shared" si="5367"/>
        <v>-2.666666666667576</v>
      </c>
      <c r="BK1027" s="11">
        <f t="shared" si="5368"/>
        <v>-2.9000000000009094</v>
      </c>
      <c r="BL1027" s="11">
        <f t="shared" si="5369"/>
        <v>-1.6999999999997273</v>
      </c>
      <c r="BM1027" s="11">
        <f t="shared" si="5370"/>
        <v>-1.4999999999996967</v>
      </c>
      <c r="BN1027" s="11">
        <f t="shared" si="5371"/>
        <v>-1.9999999999997726</v>
      </c>
      <c r="BO1027" s="11">
        <f t="shared" si="5372"/>
        <v>-4.3333333333334849</v>
      </c>
      <c r="BP1027" s="11">
        <f t="shared" si="5373"/>
        <v>-4.6000000000000911</v>
      </c>
      <c r="BQ1027" s="126">
        <v>1</v>
      </c>
      <c r="BR1027" s="11">
        <f t="shared" si="5374"/>
        <v>3.3333333333351525</v>
      </c>
      <c r="BS1027" s="11">
        <f t="shared" si="5375"/>
        <v>-2.0833333333339397</v>
      </c>
      <c r="BT1027" s="11">
        <f t="shared" si="5376"/>
        <v>-3.8000000000007277</v>
      </c>
      <c r="BU1027" s="11">
        <f t="shared" si="5377"/>
        <v>-4.3888888888886868</v>
      </c>
      <c r="BV1027" s="11">
        <f t="shared" si="5378"/>
        <v>-5.5333333333341219</v>
      </c>
      <c r="BY1027" s="126"/>
      <c r="BZ1027" s="126"/>
      <c r="CA1027" s="122">
        <f t="shared" si="5379"/>
        <v>-4.3888888888886868</v>
      </c>
      <c r="CB1027" s="126">
        <f t="shared" si="5380"/>
        <v>1</v>
      </c>
      <c r="CC1027" s="126">
        <f t="shared" si="5381"/>
        <v>1</v>
      </c>
      <c r="CD1027" s="126">
        <f t="shared" si="5382"/>
        <v>1</v>
      </c>
      <c r="CE1027" s="126">
        <f t="shared" si="5383"/>
        <v>0</v>
      </c>
      <c r="CF1027" s="126">
        <f t="shared" si="5384"/>
        <v>0</v>
      </c>
      <c r="CG1027" s="126" t="str">
        <f t="shared" si="5385"/>
        <v/>
      </c>
      <c r="CH1027" s="126">
        <f t="shared" si="5386"/>
        <v>1</v>
      </c>
      <c r="CI1027" s="126">
        <f t="shared" si="5387"/>
        <v>1</v>
      </c>
      <c r="CJ1027" s="126">
        <f t="shared" si="5388"/>
        <v>1</v>
      </c>
      <c r="CK1027" s="126" t="str">
        <f t="shared" si="5389"/>
        <v/>
      </c>
      <c r="CL1027" s="126">
        <f t="shared" si="5390"/>
        <v>1</v>
      </c>
      <c r="CM1027" s="126">
        <f t="shared" si="5391"/>
        <v>1</v>
      </c>
      <c r="CN1027" s="126">
        <f t="shared" si="5392"/>
        <v>1</v>
      </c>
      <c r="CO1027" s="126" t="str">
        <f t="shared" si="5393"/>
        <v/>
      </c>
      <c r="CP1027" s="126">
        <f t="shared" si="5394"/>
        <v>1</v>
      </c>
      <c r="CQ1027" s="126" t="str">
        <f t="shared" si="5395"/>
        <v/>
      </c>
      <c r="CR1027" s="126"/>
      <c r="CS1027" s="126">
        <f t="shared" si="5396"/>
        <v>1</v>
      </c>
      <c r="CT1027" s="126">
        <f t="shared" si="5397"/>
        <v>1</v>
      </c>
      <c r="CU1027" s="126">
        <f t="shared" si="5398"/>
        <v>1</v>
      </c>
      <c r="CV1027" s="126">
        <f t="shared" si="5399"/>
        <v>0</v>
      </c>
      <c r="CW1027" s="126" t="str">
        <f t="shared" si="5400"/>
        <v/>
      </c>
      <c r="CX1027" s="126" t="str">
        <f t="shared" si="5401"/>
        <v/>
      </c>
      <c r="CY1027" s="126" t="str">
        <f t="shared" si="5402"/>
        <v/>
      </c>
      <c r="CZ1027" s="126" t="str">
        <f t="shared" si="5403"/>
        <v/>
      </c>
      <c r="DA1027" s="126" t="str">
        <f t="shared" si="5404"/>
        <v/>
      </c>
      <c r="DB1027" s="126">
        <f t="shared" si="5405"/>
        <v>0</v>
      </c>
      <c r="DC1027" s="126">
        <f t="shared" si="5406"/>
        <v>1</v>
      </c>
      <c r="DD1027" s="126" t="str">
        <f t="shared" si="5407"/>
        <v/>
      </c>
      <c r="DE1027" s="126" t="str">
        <f t="shared" si="5408"/>
        <v/>
      </c>
      <c r="DF1027" s="126"/>
      <c r="DG1027" s="126">
        <f t="shared" si="5409"/>
        <v>1</v>
      </c>
      <c r="DH1027" s="126">
        <f t="shared" si="5410"/>
        <v>1</v>
      </c>
      <c r="DI1027" s="126">
        <f t="shared" si="5411"/>
        <v>1</v>
      </c>
      <c r="DJ1027" s="126">
        <f t="shared" si="5412"/>
        <v>0</v>
      </c>
      <c r="DK1027" s="126">
        <f t="shared" si="5413"/>
        <v>0</v>
      </c>
      <c r="DL1027" s="126"/>
      <c r="DM1027" s="126">
        <f t="shared" si="5414"/>
        <v>1</v>
      </c>
      <c r="DN1027" s="126" t="str">
        <f t="shared" si="5415"/>
        <v/>
      </c>
      <c r="DO1027" s="126" t="str">
        <f t="shared" si="5416"/>
        <v/>
      </c>
      <c r="DP1027" s="126" t="str">
        <f t="shared" si="5417"/>
        <v/>
      </c>
      <c r="DQ1027" s="126" t="str">
        <f t="shared" si="5418"/>
        <v/>
      </c>
      <c r="DR1027" s="126" t="str">
        <f t="shared" si="5419"/>
        <v/>
      </c>
      <c r="DS1027" s="126" t="str">
        <f t="shared" si="5420"/>
        <v/>
      </c>
      <c r="DT1027" s="126" t="str">
        <f t="shared" si="5421"/>
        <v/>
      </c>
      <c r="DU1027" s="126" t="str">
        <f t="shared" si="5422"/>
        <v/>
      </c>
      <c r="DV1027" s="126">
        <f t="shared" si="5423"/>
        <v>0</v>
      </c>
      <c r="DW1027" s="126">
        <f t="shared" si="5424"/>
        <v>1</v>
      </c>
      <c r="DX1027" s="126">
        <f t="shared" si="5425"/>
        <v>1</v>
      </c>
      <c r="DY1027" s="126" t="str">
        <f t="shared" si="5426"/>
        <v/>
      </c>
      <c r="EA1027" s="126">
        <f t="shared" si="5427"/>
        <v>1</v>
      </c>
      <c r="EB1027" s="126">
        <f t="shared" si="5428"/>
        <v>1</v>
      </c>
      <c r="EC1027" s="126">
        <f t="shared" si="5429"/>
        <v>1</v>
      </c>
      <c r="ED1027" s="126">
        <f t="shared" si="5430"/>
        <v>0</v>
      </c>
      <c r="EF1027" s="126">
        <f t="shared" si="5431"/>
        <v>1</v>
      </c>
      <c r="EG1027" s="126">
        <f t="shared" si="5432"/>
        <v>1</v>
      </c>
      <c r="EH1027" s="126">
        <f t="shared" si="5433"/>
        <v>1</v>
      </c>
      <c r="EI1027" s="126">
        <f t="shared" si="5434"/>
        <v>0</v>
      </c>
      <c r="EK1027" s="126">
        <f t="shared" si="5435"/>
        <v>1</v>
      </c>
      <c r="EL1027" s="126">
        <f t="shared" si="5436"/>
        <v>1</v>
      </c>
      <c r="EM1027" s="126">
        <f t="shared" si="5437"/>
        <v>0</v>
      </c>
      <c r="EO1027" s="126">
        <f t="shared" si="5438"/>
        <v>1</v>
      </c>
      <c r="EP1027" s="126">
        <f t="shared" si="5439"/>
        <v>1</v>
      </c>
      <c r="EQ1027" s="126">
        <f t="shared" si="5440"/>
        <v>0</v>
      </c>
      <c r="ES1027" s="126">
        <f t="shared" si="5441"/>
        <v>1</v>
      </c>
      <c r="ET1027" s="126">
        <f t="shared" si="5442"/>
        <v>1</v>
      </c>
      <c r="EU1027" s="126">
        <f t="shared" si="5443"/>
        <v>0</v>
      </c>
      <c r="EV1027" s="126" t="str">
        <f t="shared" si="5444"/>
        <v/>
      </c>
      <c r="EW1027" s="126" t="str">
        <f t="shared" si="5445"/>
        <v/>
      </c>
      <c r="EY1027" s="126">
        <f t="shared" si="5446"/>
        <v>0</v>
      </c>
      <c r="EZ1027" s="126">
        <f t="shared" si="5447"/>
        <v>0</v>
      </c>
      <c r="FA1027" s="126">
        <f t="shared" si="5448"/>
        <v>0</v>
      </c>
      <c r="FC1027" s="126">
        <f t="shared" si="5449"/>
        <v>1</v>
      </c>
      <c r="FD1027" s="126">
        <f t="shared" si="5450"/>
        <v>1</v>
      </c>
      <c r="FE1027" s="126"/>
      <c r="FF1027" s="126">
        <f t="shared" si="5451"/>
        <v>1</v>
      </c>
      <c r="FG1027" s="126">
        <f t="shared" si="5452"/>
        <v>1</v>
      </c>
      <c r="FH1027" s="126">
        <f t="shared" si="5453"/>
        <v>1</v>
      </c>
      <c r="FI1027" s="126">
        <f t="shared" si="5454"/>
        <v>0</v>
      </c>
      <c r="FJ1027" s="126">
        <f t="shared" si="5455"/>
        <v>1</v>
      </c>
      <c r="FK1027" s="126">
        <f t="shared" si="5456"/>
        <v>1</v>
      </c>
      <c r="FL1027" s="126">
        <f t="shared" si="5457"/>
        <v>1</v>
      </c>
      <c r="FN1027" s="126" t="str">
        <f t="shared" si="5458"/>
        <v/>
      </c>
      <c r="FO1027" s="126" t="str">
        <f t="shared" si="5459"/>
        <v/>
      </c>
      <c r="FP1027" s="126" t="str">
        <f t="shared" si="5460"/>
        <v/>
      </c>
      <c r="FV1027" s="126">
        <f t="shared" si="5461"/>
        <v>0</v>
      </c>
      <c r="FW1027" s="126">
        <f t="shared" si="5462"/>
        <v>0</v>
      </c>
      <c r="FX1027" s="126">
        <f t="shared" si="5463"/>
        <v>0</v>
      </c>
      <c r="GA1027" s="126">
        <f t="shared" si="5464"/>
        <v>0</v>
      </c>
      <c r="GB1027" s="126">
        <f t="shared" si="5465"/>
        <v>0</v>
      </c>
      <c r="GC1027" s="126">
        <f t="shared" si="5466"/>
        <v>0</v>
      </c>
      <c r="GD1027" s="126">
        <f t="shared" si="5467"/>
        <v>1</v>
      </c>
      <c r="GE1027" s="126">
        <f t="shared" si="5468"/>
        <v>0</v>
      </c>
      <c r="GF1027" s="126">
        <f t="shared" si="5469"/>
        <v>0</v>
      </c>
      <c r="GG1027" s="126">
        <f t="shared" si="5470"/>
        <v>0</v>
      </c>
      <c r="GI1027" s="126">
        <f t="shared" si="5471"/>
        <v>0</v>
      </c>
      <c r="GK1027" s="126">
        <f t="shared" si="5472"/>
        <v>1</v>
      </c>
      <c r="GL1027" s="126">
        <f t="shared" si="5473"/>
        <v>1</v>
      </c>
      <c r="GM1027" s="126">
        <f t="shared" si="5474"/>
        <v>1</v>
      </c>
      <c r="GN1027" s="126">
        <f t="shared" si="5475"/>
        <v>0</v>
      </c>
      <c r="GO1027" s="126">
        <f t="shared" si="5476"/>
        <v>1</v>
      </c>
      <c r="GP1027" s="126">
        <f t="shared" si="5477"/>
        <v>1</v>
      </c>
      <c r="GQ1027" s="126">
        <f t="shared" si="5478"/>
        <v>1</v>
      </c>
      <c r="GS1027" s="126" t="str">
        <f t="shared" si="5479"/>
        <v/>
      </c>
      <c r="GT1027" s="126" t="str">
        <f t="shared" si="5480"/>
        <v/>
      </c>
      <c r="GU1027" s="126">
        <f t="shared" si="5481"/>
        <v>1</v>
      </c>
      <c r="GV1027" s="126">
        <f t="shared" si="5482"/>
        <v>0</v>
      </c>
      <c r="GW1027" s="126">
        <f t="shared" si="5483"/>
        <v>0</v>
      </c>
      <c r="GX1027" s="126">
        <f t="shared" si="5484"/>
        <v>0</v>
      </c>
      <c r="GY1027" s="126">
        <f t="shared" si="5485"/>
        <v>0</v>
      </c>
      <c r="GZ1027" s="126"/>
      <c r="HA1027" s="126">
        <f t="shared" si="5486"/>
        <v>1</v>
      </c>
      <c r="HB1027" s="126">
        <f t="shared" si="5487"/>
        <v>1</v>
      </c>
      <c r="HC1027" s="126">
        <f t="shared" si="5488"/>
        <v>0</v>
      </c>
      <c r="HD1027" s="126">
        <f t="shared" si="5489"/>
        <v>0</v>
      </c>
      <c r="HE1027" s="126">
        <f t="shared" si="5490"/>
        <v>0</v>
      </c>
      <c r="HF1027" s="126">
        <f t="shared" si="5491"/>
        <v>0</v>
      </c>
      <c r="HH1027" s="126">
        <f t="shared" si="5492"/>
        <v>1</v>
      </c>
      <c r="HI1027" s="126">
        <f t="shared" si="5493"/>
        <v>0</v>
      </c>
      <c r="HJ1027" s="126">
        <f t="shared" si="5494"/>
        <v>0</v>
      </c>
      <c r="HK1027" s="126">
        <f t="shared" si="5495"/>
        <v>0</v>
      </c>
      <c r="HL1027" s="126">
        <f t="shared" si="5496"/>
        <v>0</v>
      </c>
      <c r="HM1027" s="126">
        <f t="shared" si="5497"/>
        <v>0</v>
      </c>
      <c r="HO1027" s="126">
        <f t="shared" si="5498"/>
        <v>1</v>
      </c>
      <c r="HP1027" s="126" t="str">
        <f t="shared" si="5499"/>
        <v/>
      </c>
      <c r="HQ1027" s="126" t="str">
        <f t="shared" si="5500"/>
        <v/>
      </c>
      <c r="HR1027" s="122" t="str">
        <f t="shared" si="5501"/>
        <v/>
      </c>
      <c r="HS1027" s="126" t="str">
        <f t="shared" si="5502"/>
        <v/>
      </c>
      <c r="HT1027" s="122" t="str">
        <f t="shared" si="5503"/>
        <v/>
      </c>
      <c r="HU1027" s="122" t="str">
        <f t="shared" si="5504"/>
        <v/>
      </c>
      <c r="HV1027" s="126" t="str">
        <f t="shared" si="5505"/>
        <v/>
      </c>
      <c r="HW1027" s="126" t="str">
        <f t="shared" si="5506"/>
        <v/>
      </c>
      <c r="HX1027" s="126" t="str">
        <f t="shared" si="5507"/>
        <v/>
      </c>
      <c r="HZ1027" s="126">
        <f t="shared" si="5508"/>
        <v>1</v>
      </c>
      <c r="IA1027" s="126" t="str">
        <f t="shared" si="5509"/>
        <v/>
      </c>
      <c r="IB1027" s="126" t="str">
        <f t="shared" si="5510"/>
        <v/>
      </c>
      <c r="IC1027" s="126" t="str">
        <f t="shared" si="5511"/>
        <v/>
      </c>
      <c r="ID1027" s="126" t="str">
        <f t="shared" si="5512"/>
        <v/>
      </c>
      <c r="IE1027" s="126" t="str">
        <f t="shared" si="5513"/>
        <v/>
      </c>
      <c r="IF1027" s="126" t="str">
        <f t="shared" si="5514"/>
        <v/>
      </c>
      <c r="IG1027" s="126" t="str">
        <f t="shared" si="5515"/>
        <v/>
      </c>
      <c r="IH1027" s="126" t="str">
        <f t="shared" si="5516"/>
        <v/>
      </c>
      <c r="II1027" s="126" t="str">
        <f t="shared" si="5517"/>
        <v/>
      </c>
      <c r="IO1027" s="128"/>
      <c r="IP1027" s="128"/>
      <c r="IQ1027" s="127"/>
      <c r="IR1027" s="127"/>
      <c r="IX1027" s="6"/>
      <c r="IY1027" s="6"/>
      <c r="IZ1027" s="7"/>
      <c r="JA1027" s="7"/>
      <c r="JG1027" s="12"/>
      <c r="JH1027" s="12"/>
      <c r="JI1027" s="13"/>
      <c r="JJ1027" s="13"/>
      <c r="JN1027" s="6"/>
      <c r="JO1027" s="6"/>
      <c r="JQ1027" s="11"/>
      <c r="JR1027" s="11"/>
      <c r="JS1027" s="12"/>
      <c r="JT1027" s="13"/>
      <c r="JU1027" s="12"/>
      <c r="JV1027" s="12"/>
      <c r="JW1027" s="97"/>
      <c r="JX1027" s="13"/>
      <c r="JY1027" s="13"/>
      <c r="JZ1027" s="97"/>
      <c r="KA1027" s="97"/>
      <c r="KB1027" s="11"/>
      <c r="KC1027" s="11"/>
      <c r="KD1027" s="11"/>
      <c r="KE1027" s="11"/>
    </row>
    <row r="1028" spans="1:291" s="122" customFormat="1" x14ac:dyDescent="0.2">
      <c r="A1028" s="146">
        <f t="shared" si="4081"/>
        <v>1028</v>
      </c>
      <c r="C1028" s="2">
        <v>43587</v>
      </c>
      <c r="D1028" s="126">
        <v>97.65</v>
      </c>
      <c r="E1028" s="126">
        <v>97.71</v>
      </c>
      <c r="F1028" s="126">
        <v>97.724999999999994</v>
      </c>
      <c r="G1028" s="128">
        <v>106.108</v>
      </c>
      <c r="H1028" s="128">
        <v>115.08499999999999</v>
      </c>
      <c r="I1028" s="128">
        <v>123.05500000000001</v>
      </c>
      <c r="J1028" s="127">
        <v>146.30000000000001</v>
      </c>
      <c r="K1028" s="126"/>
      <c r="M1028" s="126">
        <f t="shared" si="5521"/>
        <v>97.65</v>
      </c>
      <c r="N1028" s="126">
        <f t="shared" si="5522"/>
        <v>97.71</v>
      </c>
      <c r="O1028" s="126">
        <f t="shared" si="5523"/>
        <v>97.724999999999994</v>
      </c>
      <c r="P1028" s="127">
        <f t="shared" si="5334"/>
        <v>3402.8750000000005</v>
      </c>
      <c r="Q1028" s="5">
        <f t="shared" si="5524"/>
        <v>3688.4999999999995</v>
      </c>
      <c r="R1028" s="6">
        <f t="shared" si="5335"/>
        <v>3941.5000000000009</v>
      </c>
      <c r="S1028" s="7">
        <f t="shared" si="5336"/>
        <v>4702.0000000000009</v>
      </c>
      <c r="V1028" s="127">
        <f t="shared" si="5341"/>
        <v>5.9999999999988063</v>
      </c>
      <c r="W1028" s="127">
        <f t="shared" si="5342"/>
        <v>7.000000000000739</v>
      </c>
      <c r="X1028" s="127">
        <f t="shared" si="5343"/>
        <v>7.000000000000739</v>
      </c>
      <c r="Y1028" s="127">
        <f t="shared" si="5337"/>
        <v>2.7499999999990905</v>
      </c>
      <c r="Z1028" s="126">
        <f t="shared" si="5338"/>
        <v>8.5000000000004547</v>
      </c>
      <c r="AA1028" s="126">
        <f t="shared" si="5339"/>
        <v>12.999999999999091</v>
      </c>
      <c r="AB1028" s="126">
        <f t="shared" si="5340"/>
        <v>20.999999999999091</v>
      </c>
      <c r="AC1028" s="126"/>
      <c r="AD1028" s="126"/>
      <c r="AE1028" s="127">
        <f t="shared" si="5518"/>
        <v>0.90000101999832882</v>
      </c>
      <c r="AF1028" s="127">
        <f t="shared" si="5519"/>
        <v>1.9000010200002615</v>
      </c>
      <c r="AG1028" s="127">
        <f t="shared" si="5520"/>
        <v>1.9000010200002615</v>
      </c>
      <c r="AH1028" s="127">
        <f t="shared" si="5525"/>
        <v>0.16666666666878882</v>
      </c>
      <c r="AI1028" s="127">
        <f t="shared" si="5344"/>
        <v>0.3999999999979087</v>
      </c>
      <c r="AJ1028" s="127">
        <f t="shared" si="5345"/>
        <v>0.70000000000100115</v>
      </c>
      <c r="AK1028" s="127">
        <f t="shared" si="5346"/>
        <v>0.16666666666560559</v>
      </c>
      <c r="AL1028" s="127">
        <f t="shared" si="5347"/>
        <v>2.0000000000009095</v>
      </c>
      <c r="AM1028" s="127">
        <f t="shared" si="5348"/>
        <v>5.9999999999993934</v>
      </c>
      <c r="AN1028" s="127">
        <f t="shared" si="5349"/>
        <v>4.5999999999994543</v>
      </c>
      <c r="AO1028" s="127">
        <f t="shared" si="5350"/>
        <v>1</v>
      </c>
      <c r="AP1028" s="127">
        <f t="shared" si="5351"/>
        <v>0.83333333332878679</v>
      </c>
      <c r="AQ1028" s="127">
        <f t="shared" si="5352"/>
        <v>6.2499999999978018</v>
      </c>
      <c r="AR1028" s="127">
        <f t="shared" si="5353"/>
        <v>0.29999999999854499</v>
      </c>
      <c r="AS1028" s="127">
        <f t="shared" si="5354"/>
        <v>3.8333333333339903</v>
      </c>
      <c r="AT1028" s="127">
        <f t="shared" si="5355"/>
        <v>2.6999999999983024</v>
      </c>
      <c r="AU1028" s="126"/>
      <c r="AX1028" s="11">
        <f t="shared" si="5356"/>
        <v>-5.9999999999988063</v>
      </c>
      <c r="AY1028" s="11">
        <f t="shared" si="5357"/>
        <v>-7.000000000000739</v>
      </c>
      <c r="AZ1028" s="11">
        <f t="shared" si="5358"/>
        <v>-7.000000000000739</v>
      </c>
      <c r="BA1028" s="11">
        <f t="shared" si="5359"/>
        <v>-2.7499999999990905</v>
      </c>
      <c r="BB1028" s="11">
        <f t="shared" si="5360"/>
        <v>-8.5000000000004547</v>
      </c>
      <c r="BC1028" s="12">
        <f t="shared" si="5361"/>
        <v>-12.999999999999091</v>
      </c>
      <c r="BD1028" s="13">
        <f t="shared" si="5362"/>
        <v>-20.999999999999091</v>
      </c>
      <c r="BF1028" s="11">
        <f t="shared" si="5363"/>
        <v>-0.50000000000062528</v>
      </c>
      <c r="BG1028" s="11">
        <f t="shared" si="5364"/>
        <v>-0.90000101999832882</v>
      </c>
      <c r="BH1028" s="11">
        <f t="shared" si="5365"/>
        <v>-1.9000010200002615</v>
      </c>
      <c r="BI1028" s="11">
        <f t="shared" si="5366"/>
        <v>-1.9000010200002615</v>
      </c>
      <c r="BJ1028" s="11">
        <f t="shared" si="5367"/>
        <v>0.16666666666878882</v>
      </c>
      <c r="BK1028" s="11">
        <f t="shared" si="5368"/>
        <v>-0.3999999999979087</v>
      </c>
      <c r="BL1028" s="11">
        <f t="shared" si="5369"/>
        <v>-0.70000000000100115</v>
      </c>
      <c r="BM1028" s="11">
        <f t="shared" si="5370"/>
        <v>0.16666666666560559</v>
      </c>
      <c r="BN1028" s="11">
        <f t="shared" si="5371"/>
        <v>-2.0000000000009095</v>
      </c>
      <c r="BO1028" s="11">
        <f t="shared" si="5372"/>
        <v>-5.9999999999993934</v>
      </c>
      <c r="BP1028" s="11">
        <f t="shared" si="5373"/>
        <v>-4.5999999999994543</v>
      </c>
      <c r="BQ1028" s="126">
        <v>1</v>
      </c>
      <c r="BR1028" s="11">
        <f t="shared" si="5374"/>
        <v>0.83333333332878679</v>
      </c>
      <c r="BS1028" s="11">
        <f t="shared" si="5375"/>
        <v>-6.2499999999978018</v>
      </c>
      <c r="BT1028" s="11">
        <f t="shared" si="5376"/>
        <v>-0.29999999999854499</v>
      </c>
      <c r="BU1028" s="11">
        <f t="shared" si="5377"/>
        <v>-3.8333333333339903</v>
      </c>
      <c r="BV1028" s="11">
        <f t="shared" si="5378"/>
        <v>-2.6999999999983024</v>
      </c>
      <c r="BY1028" s="126"/>
      <c r="BZ1028" s="126"/>
      <c r="CA1028" s="122">
        <f t="shared" si="5379"/>
        <v>-3.8333333333339903</v>
      </c>
      <c r="CB1028" s="126">
        <f t="shared" si="5380"/>
        <v>1</v>
      </c>
      <c r="CC1028" s="126">
        <f t="shared" si="5381"/>
        <v>1</v>
      </c>
      <c r="CD1028" s="126">
        <f t="shared" si="5382"/>
        <v>1</v>
      </c>
      <c r="CE1028" s="126">
        <f t="shared" si="5383"/>
        <v>1</v>
      </c>
      <c r="CF1028" s="126">
        <f t="shared" si="5384"/>
        <v>1</v>
      </c>
      <c r="CG1028" s="126">
        <f t="shared" si="5385"/>
        <v>1</v>
      </c>
      <c r="CH1028" s="126" t="str">
        <f t="shared" si="5386"/>
        <v/>
      </c>
      <c r="CI1028" s="126">
        <f t="shared" si="5387"/>
        <v>0</v>
      </c>
      <c r="CJ1028" s="126">
        <f t="shared" si="5388"/>
        <v>0</v>
      </c>
      <c r="CK1028" s="126" t="str">
        <f t="shared" si="5389"/>
        <v/>
      </c>
      <c r="CL1028" s="126">
        <f t="shared" si="5390"/>
        <v>0</v>
      </c>
      <c r="CM1028" s="126" t="str">
        <f t="shared" si="5391"/>
        <v/>
      </c>
      <c r="CN1028" s="126" t="str">
        <f t="shared" si="5392"/>
        <v/>
      </c>
      <c r="CO1028" s="126">
        <f t="shared" si="5393"/>
        <v>0</v>
      </c>
      <c r="CP1028" s="126">
        <f t="shared" si="5394"/>
        <v>0</v>
      </c>
      <c r="CQ1028" s="126" t="str">
        <f t="shared" si="5395"/>
        <v/>
      </c>
      <c r="CR1028" s="126"/>
      <c r="CS1028" s="126">
        <f t="shared" si="5396"/>
        <v>0</v>
      </c>
      <c r="CT1028" s="126">
        <f t="shared" si="5397"/>
        <v>0</v>
      </c>
      <c r="CU1028" s="126">
        <f t="shared" si="5398"/>
        <v>0</v>
      </c>
      <c r="CV1028" s="126">
        <f t="shared" si="5399"/>
        <v>0</v>
      </c>
      <c r="CW1028" s="126">
        <f t="shared" si="5400"/>
        <v>1</v>
      </c>
      <c r="CX1028" s="126" t="str">
        <f t="shared" si="5401"/>
        <v/>
      </c>
      <c r="CY1028" s="126" t="str">
        <f t="shared" si="5402"/>
        <v/>
      </c>
      <c r="CZ1028" s="126" t="str">
        <f t="shared" si="5403"/>
        <v/>
      </c>
      <c r="DA1028" s="126" t="str">
        <f t="shared" si="5404"/>
        <v/>
      </c>
      <c r="DB1028" s="126">
        <f t="shared" si="5405"/>
        <v>1</v>
      </c>
      <c r="DC1028" s="126" t="str">
        <f t="shared" si="5406"/>
        <v/>
      </c>
      <c r="DD1028" s="126">
        <f t="shared" si="5407"/>
        <v>1</v>
      </c>
      <c r="DE1028" s="126" t="str">
        <f t="shared" si="5408"/>
        <v/>
      </c>
      <c r="DF1028" s="126"/>
      <c r="DG1028" s="126">
        <f t="shared" si="5409"/>
        <v>1</v>
      </c>
      <c r="DH1028" s="126">
        <f t="shared" si="5410"/>
        <v>1</v>
      </c>
      <c r="DI1028" s="126">
        <f t="shared" si="5411"/>
        <v>1</v>
      </c>
      <c r="DJ1028" s="126">
        <f t="shared" si="5412"/>
        <v>1</v>
      </c>
      <c r="DK1028" s="126" t="str">
        <f t="shared" si="5413"/>
        <v/>
      </c>
      <c r="DL1028" s="126"/>
      <c r="DM1028" s="126" t="str">
        <f t="shared" si="5414"/>
        <v/>
      </c>
      <c r="DN1028" s="126">
        <f t="shared" si="5415"/>
        <v>0</v>
      </c>
      <c r="DO1028" s="126">
        <f t="shared" si="5416"/>
        <v>0</v>
      </c>
      <c r="DP1028" s="126">
        <f t="shared" si="5417"/>
        <v>1</v>
      </c>
      <c r="DQ1028" s="126">
        <f t="shared" si="5418"/>
        <v>0</v>
      </c>
      <c r="DR1028" s="126">
        <f t="shared" si="5419"/>
        <v>0</v>
      </c>
      <c r="DS1028" s="126">
        <f t="shared" si="5420"/>
        <v>0</v>
      </c>
      <c r="DT1028" s="126">
        <f t="shared" si="5421"/>
        <v>0</v>
      </c>
      <c r="DU1028" s="126">
        <f t="shared" si="5422"/>
        <v>0</v>
      </c>
      <c r="DV1028" s="126">
        <f t="shared" si="5423"/>
        <v>1</v>
      </c>
      <c r="DW1028" s="126">
        <f t="shared" si="5424"/>
        <v>0</v>
      </c>
      <c r="DX1028" s="126" t="str">
        <f t="shared" si="5425"/>
        <v/>
      </c>
      <c r="DY1028" s="126" t="str">
        <f t="shared" si="5426"/>
        <v/>
      </c>
      <c r="EA1028" s="126">
        <f t="shared" si="5427"/>
        <v>1</v>
      </c>
      <c r="EB1028" s="126">
        <f t="shared" si="5428"/>
        <v>1</v>
      </c>
      <c r="EC1028" s="126">
        <f t="shared" si="5429"/>
        <v>1</v>
      </c>
      <c r="ED1028" s="126">
        <f t="shared" si="5430"/>
        <v>1</v>
      </c>
      <c r="EF1028" s="126">
        <f t="shared" si="5431"/>
        <v>1</v>
      </c>
      <c r="EG1028" s="126">
        <f t="shared" si="5432"/>
        <v>1</v>
      </c>
      <c r="EH1028" s="126">
        <f t="shared" si="5433"/>
        <v>1</v>
      </c>
      <c r="EI1028" s="126">
        <f t="shared" si="5434"/>
        <v>1</v>
      </c>
      <c r="EK1028" s="126">
        <f t="shared" si="5435"/>
        <v>1</v>
      </c>
      <c r="EL1028" s="126">
        <f t="shared" si="5436"/>
        <v>1</v>
      </c>
      <c r="EM1028" s="126">
        <f t="shared" si="5437"/>
        <v>1</v>
      </c>
      <c r="EO1028" s="126">
        <f t="shared" si="5438"/>
        <v>1</v>
      </c>
      <c r="EP1028" s="126">
        <f t="shared" si="5439"/>
        <v>1</v>
      </c>
      <c r="EQ1028" s="126">
        <f t="shared" si="5440"/>
        <v>1</v>
      </c>
      <c r="ES1028" s="126">
        <f t="shared" si="5441"/>
        <v>1</v>
      </c>
      <c r="ET1028" s="126">
        <f t="shared" si="5442"/>
        <v>1</v>
      </c>
      <c r="EU1028" s="126">
        <f t="shared" si="5443"/>
        <v>1</v>
      </c>
      <c r="EV1028" s="126">
        <f t="shared" si="5444"/>
        <v>1</v>
      </c>
      <c r="EW1028" s="126">
        <f t="shared" si="5445"/>
        <v>0</v>
      </c>
      <c r="EY1028" s="126">
        <f t="shared" si="5446"/>
        <v>1</v>
      </c>
      <c r="EZ1028" s="126">
        <f t="shared" si="5447"/>
        <v>1</v>
      </c>
      <c r="FA1028" s="126">
        <f t="shared" si="5448"/>
        <v>1</v>
      </c>
      <c r="FC1028" s="126">
        <f t="shared" si="5449"/>
        <v>0</v>
      </c>
      <c r="FD1028" s="126" t="str">
        <f t="shared" si="5450"/>
        <v/>
      </c>
      <c r="FE1028" s="126"/>
      <c r="FF1028" s="126">
        <f t="shared" si="5451"/>
        <v>0</v>
      </c>
      <c r="FG1028" s="126">
        <f t="shared" si="5452"/>
        <v>1</v>
      </c>
      <c r="FH1028" s="126">
        <f t="shared" si="5453"/>
        <v>0</v>
      </c>
      <c r="FI1028" s="126" t="str">
        <f t="shared" si="5454"/>
        <v/>
      </c>
      <c r="FJ1028" s="126" t="str">
        <f t="shared" si="5455"/>
        <v/>
      </c>
      <c r="FK1028" s="126" t="str">
        <f t="shared" si="5456"/>
        <v/>
      </c>
      <c r="FL1028" s="126" t="str">
        <f t="shared" si="5457"/>
        <v/>
      </c>
      <c r="FN1028" s="126" t="str">
        <f t="shared" si="5458"/>
        <v/>
      </c>
      <c r="FO1028" s="126" t="str">
        <f t="shared" si="5459"/>
        <v/>
      </c>
      <c r="FP1028" s="126" t="str">
        <f t="shared" si="5460"/>
        <v/>
      </c>
      <c r="FV1028" s="126">
        <f t="shared" si="5461"/>
        <v>1</v>
      </c>
      <c r="FW1028" s="126">
        <f t="shared" si="5462"/>
        <v>1</v>
      </c>
      <c r="FX1028" s="126">
        <f t="shared" si="5463"/>
        <v>1</v>
      </c>
      <c r="GA1028" s="126">
        <f t="shared" si="5464"/>
        <v>0</v>
      </c>
      <c r="GB1028" s="126">
        <f t="shared" si="5465"/>
        <v>0</v>
      </c>
      <c r="GC1028" s="126">
        <f t="shared" si="5466"/>
        <v>0</v>
      </c>
      <c r="GD1028" s="126">
        <f t="shared" si="5467"/>
        <v>0</v>
      </c>
      <c r="GE1028" s="126">
        <f t="shared" si="5468"/>
        <v>0</v>
      </c>
      <c r="GF1028" s="126">
        <f t="shared" si="5469"/>
        <v>1</v>
      </c>
      <c r="GG1028" s="126">
        <f t="shared" si="5470"/>
        <v>0</v>
      </c>
      <c r="GI1028" s="126">
        <f t="shared" si="5471"/>
        <v>0</v>
      </c>
      <c r="GK1028" s="126">
        <f t="shared" si="5472"/>
        <v>1</v>
      </c>
      <c r="GL1028" s="126">
        <f t="shared" si="5473"/>
        <v>1</v>
      </c>
      <c r="GM1028" s="126">
        <f t="shared" si="5474"/>
        <v>1</v>
      </c>
      <c r="GN1028" s="126">
        <f t="shared" si="5475"/>
        <v>1</v>
      </c>
      <c r="GO1028" s="126">
        <f t="shared" si="5476"/>
        <v>1</v>
      </c>
      <c r="GP1028" s="126">
        <f t="shared" si="5477"/>
        <v>0</v>
      </c>
      <c r="GQ1028" s="126">
        <f t="shared" si="5478"/>
        <v>1</v>
      </c>
      <c r="GS1028" s="126" t="str">
        <f t="shared" si="5479"/>
        <v/>
      </c>
      <c r="GT1028" s="126" t="str">
        <f t="shared" si="5480"/>
        <v/>
      </c>
      <c r="GU1028" s="126">
        <f t="shared" si="5481"/>
        <v>0</v>
      </c>
      <c r="GV1028" s="126">
        <f t="shared" si="5482"/>
        <v>0</v>
      </c>
      <c r="GW1028" s="126">
        <f t="shared" si="5483"/>
        <v>0</v>
      </c>
      <c r="GX1028" s="126">
        <f t="shared" si="5484"/>
        <v>0</v>
      </c>
      <c r="GY1028" s="126">
        <f t="shared" si="5485"/>
        <v>0</v>
      </c>
      <c r="GZ1028" s="126"/>
      <c r="HA1028" s="126">
        <f t="shared" si="5486"/>
        <v>1</v>
      </c>
      <c r="HB1028" s="126">
        <f t="shared" si="5487"/>
        <v>1</v>
      </c>
      <c r="HC1028" s="126">
        <f t="shared" si="5488"/>
        <v>1</v>
      </c>
      <c r="HD1028" s="126">
        <f t="shared" si="5489"/>
        <v>0</v>
      </c>
      <c r="HE1028" s="126">
        <f t="shared" si="5490"/>
        <v>0</v>
      </c>
      <c r="HF1028" s="126">
        <f t="shared" si="5491"/>
        <v>0</v>
      </c>
      <c r="HH1028" s="126">
        <f t="shared" si="5492"/>
        <v>1</v>
      </c>
      <c r="HI1028" s="126">
        <f t="shared" si="5493"/>
        <v>1</v>
      </c>
      <c r="HJ1028" s="126">
        <f t="shared" si="5494"/>
        <v>1</v>
      </c>
      <c r="HK1028" s="126">
        <f t="shared" si="5495"/>
        <v>1</v>
      </c>
      <c r="HL1028" s="126">
        <f t="shared" si="5496"/>
        <v>0</v>
      </c>
      <c r="HM1028" s="126">
        <f t="shared" si="5497"/>
        <v>0</v>
      </c>
      <c r="HO1028" s="126" t="str">
        <f t="shared" si="5498"/>
        <v/>
      </c>
      <c r="HP1028" s="126">
        <f t="shared" si="5499"/>
        <v>1</v>
      </c>
      <c r="HQ1028" s="126" t="str">
        <f t="shared" si="5500"/>
        <v/>
      </c>
      <c r="HR1028" s="122">
        <f t="shared" si="5501"/>
        <v>1</v>
      </c>
      <c r="HS1028" s="126" t="str">
        <f t="shared" si="5502"/>
        <v/>
      </c>
      <c r="HT1028" s="122">
        <f t="shared" si="5503"/>
        <v>1</v>
      </c>
      <c r="HU1028" s="122" t="str">
        <f t="shared" si="5504"/>
        <v/>
      </c>
      <c r="HV1028" s="126" t="str">
        <f t="shared" si="5505"/>
        <v/>
      </c>
      <c r="HW1028" s="126" t="str">
        <f t="shared" si="5506"/>
        <v/>
      </c>
      <c r="HX1028" s="126" t="str">
        <f t="shared" si="5507"/>
        <v/>
      </c>
      <c r="HZ1028" s="126" t="str">
        <f t="shared" si="5508"/>
        <v/>
      </c>
      <c r="IA1028" s="126">
        <f t="shared" si="5509"/>
        <v>0</v>
      </c>
      <c r="IB1028" s="126" t="str">
        <f t="shared" si="5510"/>
        <v/>
      </c>
      <c r="IC1028" s="126">
        <f t="shared" si="5511"/>
        <v>0</v>
      </c>
      <c r="ID1028" s="126" t="str">
        <f t="shared" si="5512"/>
        <v/>
      </c>
      <c r="IE1028" s="126">
        <f t="shared" si="5513"/>
        <v>0</v>
      </c>
      <c r="IF1028" s="126" t="str">
        <f t="shared" si="5514"/>
        <v/>
      </c>
      <c r="IG1028" s="126" t="str">
        <f t="shared" si="5515"/>
        <v/>
      </c>
      <c r="IH1028" s="126" t="str">
        <f t="shared" si="5516"/>
        <v/>
      </c>
      <c r="II1028" s="126" t="str">
        <f t="shared" si="5517"/>
        <v/>
      </c>
      <c r="IO1028" s="128"/>
      <c r="IP1028" s="128"/>
      <c r="IQ1028" s="127"/>
      <c r="IR1028" s="127"/>
      <c r="IX1028" s="6"/>
      <c r="IY1028" s="6"/>
      <c r="IZ1028" s="7"/>
      <c r="JA1028" s="7"/>
      <c r="JG1028" s="12"/>
      <c r="JH1028" s="12"/>
      <c r="JI1028" s="13"/>
      <c r="JJ1028" s="13"/>
      <c r="JN1028" s="6"/>
      <c r="JO1028" s="6"/>
      <c r="JQ1028" s="11"/>
      <c r="JR1028" s="11"/>
      <c r="JS1028" s="12"/>
      <c r="JT1028" s="13"/>
      <c r="JU1028" s="12"/>
      <c r="JV1028" s="12"/>
      <c r="JW1028" s="97"/>
      <c r="JX1028" s="13"/>
      <c r="JY1028" s="13"/>
      <c r="JZ1028" s="97"/>
      <c r="KA1028" s="97"/>
      <c r="KB1028" s="11"/>
      <c r="KC1028" s="11"/>
      <c r="KD1028" s="11"/>
      <c r="KE1028" s="11"/>
    </row>
    <row r="1029" spans="1:291" s="122" customFormat="1" x14ac:dyDescent="0.2">
      <c r="A1029" s="146">
        <f t="shared" ref="A1029:A1136" si="5526">A1028+1</f>
        <v>1029</v>
      </c>
      <c r="C1029" s="2">
        <v>43588</v>
      </c>
      <c r="D1029" s="126">
        <v>97.665000000000006</v>
      </c>
      <c r="E1029" s="126">
        <v>97.724999999999994</v>
      </c>
      <c r="F1029" s="126">
        <v>97.734999999999999</v>
      </c>
      <c r="G1029" s="128">
        <v>106.11199999999999</v>
      </c>
      <c r="H1029" s="128">
        <v>115.117</v>
      </c>
      <c r="I1029" s="128">
        <v>123.11</v>
      </c>
      <c r="J1029" s="127">
        <v>147.12</v>
      </c>
      <c r="K1029" s="126"/>
      <c r="M1029" s="126">
        <f t="shared" si="5521"/>
        <v>97.665000000000006</v>
      </c>
      <c r="N1029" s="126">
        <f t="shared" si="5522"/>
        <v>97.724999999999994</v>
      </c>
      <c r="O1029" s="126">
        <f t="shared" si="5523"/>
        <v>97.734999999999999</v>
      </c>
      <c r="P1029" s="127">
        <f t="shared" si="5334"/>
        <v>3403.2499999999995</v>
      </c>
      <c r="Q1029" s="5">
        <f t="shared" si="5524"/>
        <v>3691.7500000000005</v>
      </c>
      <c r="R1029" s="6">
        <f t="shared" si="5335"/>
        <v>3947</v>
      </c>
      <c r="S1029" s="7">
        <f t="shared" si="5336"/>
        <v>4716</v>
      </c>
      <c r="V1029" s="127">
        <f t="shared" si="5341"/>
        <v>1.5000000000000568</v>
      </c>
      <c r="W1029" s="127">
        <f t="shared" si="5342"/>
        <v>1.5000000000000568</v>
      </c>
      <c r="X1029" s="127">
        <f t="shared" si="5343"/>
        <v>1.0000000000005116</v>
      </c>
      <c r="Y1029" s="127">
        <f t="shared" si="5337"/>
        <v>0.37499999999909051</v>
      </c>
      <c r="Z1029" s="126">
        <f t="shared" si="5338"/>
        <v>3.2500000000009095</v>
      </c>
      <c r="AA1029" s="126">
        <f t="shared" si="5339"/>
        <v>5.4999999999990905</v>
      </c>
      <c r="AB1029" s="126">
        <f t="shared" si="5340"/>
        <v>13.999999999999091</v>
      </c>
      <c r="AC1029" s="126"/>
      <c r="AD1029" s="126"/>
      <c r="AE1029" s="127">
        <f t="shared" si="5518"/>
        <v>0.44999961000056699</v>
      </c>
      <c r="AF1029" s="127">
        <f t="shared" si="5519"/>
        <v>0.44999961000056699</v>
      </c>
      <c r="AG1029" s="127">
        <f t="shared" si="5520"/>
        <v>0.94999961000011224</v>
      </c>
      <c r="AH1029" s="127">
        <f t="shared" si="5525"/>
        <v>1.4166666666690921</v>
      </c>
      <c r="AI1029" s="127">
        <f t="shared" si="5344"/>
        <v>1.2000000000023645</v>
      </c>
      <c r="AJ1029" s="127">
        <f t="shared" si="5345"/>
        <v>4.9999999998544542E-2</v>
      </c>
      <c r="AK1029" s="127">
        <f t="shared" si="5346"/>
        <v>0.41666666666515084</v>
      </c>
      <c r="AL1029" s="127">
        <f t="shared" si="5347"/>
        <v>0.50000000000136424</v>
      </c>
      <c r="AM1029" s="127">
        <f t="shared" si="5348"/>
        <v>0.8333333333327273</v>
      </c>
      <c r="AN1029" s="127">
        <f t="shared" si="5349"/>
        <v>0.10000000000054587</v>
      </c>
      <c r="AO1029" s="127">
        <f t="shared" si="5350"/>
        <v>1</v>
      </c>
      <c r="AP1029" s="127">
        <f t="shared" si="5351"/>
        <v>1.58333333333879</v>
      </c>
      <c r="AQ1029" s="127">
        <f t="shared" si="5352"/>
        <v>1.4583333333304536</v>
      </c>
      <c r="AR1029" s="127">
        <f t="shared" si="5353"/>
        <v>1.450000000001455</v>
      </c>
      <c r="AS1029" s="127">
        <f t="shared" si="5354"/>
        <v>0.13888888889000039</v>
      </c>
      <c r="AT1029" s="127">
        <f t="shared" si="5355"/>
        <v>1.1166666666683644</v>
      </c>
      <c r="AU1029" s="126"/>
      <c r="AX1029" s="11">
        <f t="shared" si="5356"/>
        <v>1.5000000000000568</v>
      </c>
      <c r="AY1029" s="11">
        <f t="shared" si="5357"/>
        <v>1.5000000000000568</v>
      </c>
      <c r="AZ1029" s="11">
        <f t="shared" si="5358"/>
        <v>1.0000000000005116</v>
      </c>
      <c r="BA1029" s="11">
        <f t="shared" si="5359"/>
        <v>0.37499999999909051</v>
      </c>
      <c r="BB1029" s="11">
        <f t="shared" si="5360"/>
        <v>3.2500000000009095</v>
      </c>
      <c r="BC1029" s="12">
        <f t="shared" si="5361"/>
        <v>5.4999999999990905</v>
      </c>
      <c r="BD1029" s="13">
        <f t="shared" si="5362"/>
        <v>13.999999999999091</v>
      </c>
      <c r="BF1029" s="11">
        <f t="shared" si="5363"/>
        <v>0.75000000000187583</v>
      </c>
      <c r="BG1029" s="11">
        <f t="shared" si="5364"/>
        <v>-0.44999961000056699</v>
      </c>
      <c r="BH1029" s="11">
        <f t="shared" si="5365"/>
        <v>-0.44999961000056699</v>
      </c>
      <c r="BI1029" s="11">
        <f t="shared" si="5366"/>
        <v>-0.94999961000011224</v>
      </c>
      <c r="BJ1029" s="11">
        <f t="shared" si="5367"/>
        <v>-1.4166666666690921</v>
      </c>
      <c r="BK1029" s="11">
        <f t="shared" si="5368"/>
        <v>-1.2000000000023645</v>
      </c>
      <c r="BL1029" s="11">
        <f t="shared" si="5369"/>
        <v>-4.9999999998544542E-2</v>
      </c>
      <c r="BM1029" s="11">
        <f t="shared" si="5370"/>
        <v>-0.41666666666515084</v>
      </c>
      <c r="BN1029" s="11">
        <f t="shared" si="5371"/>
        <v>0.50000000000136424</v>
      </c>
      <c r="BO1029" s="11">
        <f t="shared" si="5372"/>
        <v>0.8333333333327273</v>
      </c>
      <c r="BP1029" s="11">
        <f t="shared" si="5373"/>
        <v>-0.10000000000054587</v>
      </c>
      <c r="BQ1029" s="126">
        <v>1</v>
      </c>
      <c r="BR1029" s="11">
        <f t="shared" si="5374"/>
        <v>1.58333333333879</v>
      </c>
      <c r="BS1029" s="11">
        <f t="shared" si="5375"/>
        <v>1.4583333333304536</v>
      </c>
      <c r="BT1029" s="11">
        <f t="shared" si="5376"/>
        <v>-1.450000000001455</v>
      </c>
      <c r="BU1029" s="11">
        <f t="shared" si="5377"/>
        <v>0.13888888889000039</v>
      </c>
      <c r="BV1029" s="11">
        <f t="shared" si="5378"/>
        <v>-1.1166666666683644</v>
      </c>
      <c r="BY1029" s="126"/>
      <c r="BZ1029" s="126"/>
      <c r="CA1029" s="122">
        <f t="shared" si="5379"/>
        <v>0.13888888889000039</v>
      </c>
      <c r="CB1029" s="126">
        <f t="shared" si="5380"/>
        <v>0</v>
      </c>
      <c r="CC1029" s="126">
        <f t="shared" si="5381"/>
        <v>0</v>
      </c>
      <c r="CD1029" s="126">
        <f t="shared" si="5382"/>
        <v>0</v>
      </c>
      <c r="CE1029" s="126">
        <f t="shared" si="5383"/>
        <v>0</v>
      </c>
      <c r="CF1029" s="126">
        <f t="shared" si="5384"/>
        <v>0</v>
      </c>
      <c r="CG1029" s="126" t="str">
        <f t="shared" si="5385"/>
        <v/>
      </c>
      <c r="CH1029" s="126" t="str">
        <f t="shared" si="5386"/>
        <v/>
      </c>
      <c r="CI1029" s="126">
        <f t="shared" si="5387"/>
        <v>1</v>
      </c>
      <c r="CJ1029" s="126">
        <f t="shared" si="5388"/>
        <v>1</v>
      </c>
      <c r="CK1029" s="126" t="str">
        <f t="shared" si="5389"/>
        <v/>
      </c>
      <c r="CL1029" s="126">
        <f t="shared" si="5390"/>
        <v>1</v>
      </c>
      <c r="CM1029" s="126">
        <f t="shared" si="5391"/>
        <v>1</v>
      </c>
      <c r="CN1029" s="126">
        <f t="shared" si="5392"/>
        <v>1</v>
      </c>
      <c r="CO1029" s="126" t="str">
        <f t="shared" si="5393"/>
        <v/>
      </c>
      <c r="CP1029" s="126" t="str">
        <f t="shared" si="5394"/>
        <v/>
      </c>
      <c r="CQ1029" s="126">
        <f t="shared" si="5395"/>
        <v>1</v>
      </c>
      <c r="CR1029" s="126"/>
      <c r="CS1029" s="126">
        <f t="shared" si="5396"/>
        <v>0</v>
      </c>
      <c r="CT1029" s="126">
        <f t="shared" si="5397"/>
        <v>0</v>
      </c>
      <c r="CU1029" s="126">
        <f t="shared" si="5398"/>
        <v>0</v>
      </c>
      <c r="CV1029" s="126">
        <f t="shared" si="5399"/>
        <v>0</v>
      </c>
      <c r="CW1029" s="126">
        <f t="shared" si="5400"/>
        <v>1</v>
      </c>
      <c r="CX1029" s="126" t="str">
        <f t="shared" si="5401"/>
        <v/>
      </c>
      <c r="CY1029" s="126" t="str">
        <f t="shared" si="5402"/>
        <v/>
      </c>
      <c r="CZ1029" s="126" t="str">
        <f t="shared" si="5403"/>
        <v/>
      </c>
      <c r="DA1029" s="126" t="str">
        <f t="shared" si="5404"/>
        <v/>
      </c>
      <c r="DB1029" s="126">
        <f t="shared" si="5405"/>
        <v>1</v>
      </c>
      <c r="DC1029" s="126" t="str">
        <f t="shared" si="5406"/>
        <v/>
      </c>
      <c r="DD1029" s="126">
        <f t="shared" si="5407"/>
        <v>1</v>
      </c>
      <c r="DE1029" s="126" t="str">
        <f t="shared" si="5408"/>
        <v/>
      </c>
      <c r="DF1029" s="126"/>
      <c r="DG1029" s="126">
        <f t="shared" si="5409"/>
        <v>1</v>
      </c>
      <c r="DH1029" s="126">
        <f t="shared" si="5410"/>
        <v>1</v>
      </c>
      <c r="DI1029" s="126">
        <f t="shared" si="5411"/>
        <v>1</v>
      </c>
      <c r="DJ1029" s="126">
        <f t="shared" si="5412"/>
        <v>1</v>
      </c>
      <c r="DK1029" s="126" t="str">
        <f t="shared" si="5413"/>
        <v/>
      </c>
      <c r="DL1029" s="126"/>
      <c r="DM1029" s="126" t="str">
        <f t="shared" si="5414"/>
        <v/>
      </c>
      <c r="DN1029" s="126">
        <f t="shared" si="5415"/>
        <v>0</v>
      </c>
      <c r="DO1029" s="126">
        <f t="shared" si="5416"/>
        <v>1</v>
      </c>
      <c r="DP1029" s="126">
        <f t="shared" si="5417"/>
        <v>0</v>
      </c>
      <c r="DQ1029" s="126">
        <f t="shared" si="5418"/>
        <v>1</v>
      </c>
      <c r="DR1029" s="126">
        <f t="shared" si="5419"/>
        <v>1</v>
      </c>
      <c r="DS1029" s="126">
        <f t="shared" si="5420"/>
        <v>1</v>
      </c>
      <c r="DT1029" s="126">
        <f t="shared" si="5421"/>
        <v>0</v>
      </c>
      <c r="DU1029" s="126">
        <f t="shared" si="5422"/>
        <v>1</v>
      </c>
      <c r="DV1029" s="126">
        <f t="shared" si="5423"/>
        <v>1</v>
      </c>
      <c r="DW1029" s="126">
        <f t="shared" si="5424"/>
        <v>0</v>
      </c>
      <c r="DX1029" s="126" t="str">
        <f t="shared" si="5425"/>
        <v/>
      </c>
      <c r="DY1029" s="126" t="str">
        <f t="shared" si="5426"/>
        <v/>
      </c>
      <c r="EA1029" s="126">
        <f t="shared" si="5427"/>
        <v>1</v>
      </c>
      <c r="EB1029" s="126">
        <f t="shared" si="5428"/>
        <v>1</v>
      </c>
      <c r="EC1029" s="126">
        <f t="shared" si="5429"/>
        <v>1</v>
      </c>
      <c r="ED1029" s="126">
        <f t="shared" si="5430"/>
        <v>1</v>
      </c>
      <c r="EF1029" s="126">
        <f t="shared" si="5431"/>
        <v>1</v>
      </c>
      <c r="EG1029" s="126">
        <f t="shared" si="5432"/>
        <v>1</v>
      </c>
      <c r="EH1029" s="126">
        <f t="shared" si="5433"/>
        <v>1</v>
      </c>
      <c r="EI1029" s="126">
        <f t="shared" si="5434"/>
        <v>1</v>
      </c>
      <c r="EK1029" s="126">
        <f t="shared" si="5435"/>
        <v>1</v>
      </c>
      <c r="EL1029" s="126">
        <f t="shared" si="5436"/>
        <v>1</v>
      </c>
      <c r="EM1029" s="126">
        <f t="shared" si="5437"/>
        <v>1</v>
      </c>
      <c r="EO1029" s="126">
        <f t="shared" si="5438"/>
        <v>1</v>
      </c>
      <c r="EP1029" s="126">
        <f t="shared" si="5439"/>
        <v>1</v>
      </c>
      <c r="EQ1029" s="126">
        <f t="shared" si="5440"/>
        <v>1</v>
      </c>
      <c r="ES1029" s="126">
        <f t="shared" si="5441"/>
        <v>1</v>
      </c>
      <c r="ET1029" s="126">
        <f t="shared" si="5442"/>
        <v>1</v>
      </c>
      <c r="EU1029" s="126">
        <f t="shared" si="5443"/>
        <v>1</v>
      </c>
      <c r="EV1029" s="126">
        <f t="shared" si="5444"/>
        <v>1</v>
      </c>
      <c r="EW1029" s="126">
        <f t="shared" si="5445"/>
        <v>0</v>
      </c>
      <c r="EY1029" s="126">
        <f t="shared" si="5446"/>
        <v>1</v>
      </c>
      <c r="EZ1029" s="126">
        <f t="shared" si="5447"/>
        <v>1</v>
      </c>
      <c r="FA1029" s="126">
        <f t="shared" si="5448"/>
        <v>1</v>
      </c>
      <c r="FC1029" s="126">
        <f t="shared" si="5449"/>
        <v>0</v>
      </c>
      <c r="FD1029" s="126" t="str">
        <f t="shared" si="5450"/>
        <v/>
      </c>
      <c r="FE1029" s="126"/>
      <c r="FF1029" s="126">
        <f t="shared" si="5451"/>
        <v>1</v>
      </c>
      <c r="FG1029" s="126">
        <f t="shared" si="5452"/>
        <v>0</v>
      </c>
      <c r="FH1029" s="126">
        <f t="shared" si="5453"/>
        <v>0</v>
      </c>
      <c r="FI1029" s="126" t="str">
        <f t="shared" si="5454"/>
        <v/>
      </c>
      <c r="FJ1029" s="126" t="str">
        <f t="shared" si="5455"/>
        <v/>
      </c>
      <c r="FK1029" s="126" t="str">
        <f t="shared" si="5456"/>
        <v/>
      </c>
      <c r="FL1029" s="126" t="str">
        <f t="shared" si="5457"/>
        <v/>
      </c>
      <c r="FN1029" s="126" t="str">
        <f t="shared" si="5458"/>
        <v/>
      </c>
      <c r="FO1029" s="126" t="str">
        <f t="shared" si="5459"/>
        <v/>
      </c>
      <c r="FP1029" s="126" t="str">
        <f t="shared" si="5460"/>
        <v/>
      </c>
      <c r="FV1029" s="126">
        <f t="shared" si="5461"/>
        <v>1</v>
      </c>
      <c r="FW1029" s="126">
        <f t="shared" si="5462"/>
        <v>1</v>
      </c>
      <c r="FX1029" s="126">
        <f t="shared" si="5463"/>
        <v>0</v>
      </c>
      <c r="GA1029" s="126">
        <f t="shared" si="5464"/>
        <v>1</v>
      </c>
      <c r="GB1029" s="126">
        <f t="shared" si="5465"/>
        <v>1</v>
      </c>
      <c r="GC1029" s="126">
        <f t="shared" si="5466"/>
        <v>1</v>
      </c>
      <c r="GD1029" s="126">
        <f t="shared" si="5467"/>
        <v>1</v>
      </c>
      <c r="GE1029" s="126">
        <f t="shared" si="5468"/>
        <v>0</v>
      </c>
      <c r="GF1029" s="126">
        <f t="shared" si="5469"/>
        <v>0</v>
      </c>
      <c r="GG1029" s="126">
        <f t="shared" si="5470"/>
        <v>1</v>
      </c>
      <c r="GI1029" s="126">
        <f t="shared" si="5471"/>
        <v>1</v>
      </c>
      <c r="GK1029" s="126">
        <f t="shared" si="5472"/>
        <v>1</v>
      </c>
      <c r="GL1029" s="126">
        <f t="shared" si="5473"/>
        <v>1</v>
      </c>
      <c r="GM1029" s="126">
        <f t="shared" si="5474"/>
        <v>1</v>
      </c>
      <c r="GN1029" s="126">
        <f t="shared" si="5475"/>
        <v>1</v>
      </c>
      <c r="GO1029" s="126">
        <f t="shared" si="5476"/>
        <v>0</v>
      </c>
      <c r="GP1029" s="126">
        <f t="shared" si="5477"/>
        <v>0</v>
      </c>
      <c r="GQ1029" s="126">
        <f t="shared" si="5478"/>
        <v>1</v>
      </c>
      <c r="GS1029" s="126" t="str">
        <f t="shared" si="5479"/>
        <v/>
      </c>
      <c r="GT1029" s="126" t="str">
        <f t="shared" si="5480"/>
        <v/>
      </c>
      <c r="GU1029" s="126">
        <f t="shared" si="5481"/>
        <v>0</v>
      </c>
      <c r="GV1029" s="126">
        <f t="shared" si="5482"/>
        <v>0</v>
      </c>
      <c r="GW1029" s="126">
        <f t="shared" si="5483"/>
        <v>0</v>
      </c>
      <c r="GX1029" s="126">
        <f t="shared" si="5484"/>
        <v>0</v>
      </c>
      <c r="GY1029" s="126">
        <f t="shared" si="5485"/>
        <v>0</v>
      </c>
      <c r="GZ1029" s="126"/>
      <c r="HA1029" s="126">
        <f t="shared" si="5486"/>
        <v>0</v>
      </c>
      <c r="HB1029" s="126">
        <f t="shared" si="5487"/>
        <v>0</v>
      </c>
      <c r="HC1029" s="126">
        <f t="shared" si="5488"/>
        <v>0</v>
      </c>
      <c r="HD1029" s="126">
        <f t="shared" si="5489"/>
        <v>0</v>
      </c>
      <c r="HE1029" s="126">
        <f t="shared" si="5490"/>
        <v>0</v>
      </c>
      <c r="HF1029" s="126">
        <f t="shared" si="5491"/>
        <v>0</v>
      </c>
      <c r="HH1029" s="126">
        <f t="shared" si="5492"/>
        <v>0</v>
      </c>
      <c r="HI1029" s="126">
        <f t="shared" si="5493"/>
        <v>0</v>
      </c>
      <c r="HJ1029" s="126">
        <f t="shared" si="5494"/>
        <v>0</v>
      </c>
      <c r="HK1029" s="126">
        <f t="shared" si="5495"/>
        <v>0</v>
      </c>
      <c r="HL1029" s="126">
        <f t="shared" si="5496"/>
        <v>0</v>
      </c>
      <c r="HM1029" s="126">
        <f t="shared" si="5497"/>
        <v>0</v>
      </c>
      <c r="HO1029" s="126">
        <f t="shared" si="5498"/>
        <v>1</v>
      </c>
      <c r="HP1029" s="126" t="str">
        <f t="shared" si="5499"/>
        <v/>
      </c>
      <c r="HQ1029" s="126">
        <f t="shared" si="5500"/>
        <v>1</v>
      </c>
      <c r="HR1029" s="122" t="str">
        <f t="shared" si="5501"/>
        <v/>
      </c>
      <c r="HS1029" s="126" t="str">
        <f t="shared" si="5502"/>
        <v/>
      </c>
      <c r="HT1029" s="122" t="str">
        <f t="shared" si="5503"/>
        <v/>
      </c>
      <c r="HU1029" s="122" t="str">
        <f t="shared" si="5504"/>
        <v/>
      </c>
      <c r="HV1029" s="126" t="str">
        <f t="shared" si="5505"/>
        <v/>
      </c>
      <c r="HW1029" s="126" t="str">
        <f t="shared" si="5506"/>
        <v/>
      </c>
      <c r="HX1029" s="126" t="str">
        <f t="shared" si="5507"/>
        <v/>
      </c>
      <c r="HZ1029" s="126">
        <f t="shared" si="5508"/>
        <v>0</v>
      </c>
      <c r="IA1029" s="126" t="str">
        <f t="shared" si="5509"/>
        <v/>
      </c>
      <c r="IB1029" s="126">
        <f t="shared" si="5510"/>
        <v>0</v>
      </c>
      <c r="IC1029" s="126" t="str">
        <f t="shared" si="5511"/>
        <v/>
      </c>
      <c r="ID1029" s="126" t="str">
        <f t="shared" si="5512"/>
        <v/>
      </c>
      <c r="IE1029" s="126" t="str">
        <f t="shared" si="5513"/>
        <v/>
      </c>
      <c r="IF1029" s="126" t="str">
        <f t="shared" si="5514"/>
        <v/>
      </c>
      <c r="IG1029" s="126" t="str">
        <f t="shared" si="5515"/>
        <v/>
      </c>
      <c r="IH1029" s="126" t="str">
        <f t="shared" si="5516"/>
        <v/>
      </c>
      <c r="II1029" s="126" t="str">
        <f t="shared" si="5517"/>
        <v/>
      </c>
      <c r="IO1029" s="128"/>
      <c r="IP1029" s="128"/>
      <c r="IQ1029" s="127"/>
      <c r="IR1029" s="127"/>
      <c r="IX1029" s="6"/>
      <c r="IY1029" s="6"/>
      <c r="IZ1029" s="7"/>
      <c r="JA1029" s="7"/>
      <c r="JG1029" s="12"/>
      <c r="JH1029" s="12"/>
      <c r="JI1029" s="13"/>
      <c r="JJ1029" s="13"/>
      <c r="JN1029" s="6"/>
      <c r="JO1029" s="6"/>
      <c r="JQ1029" s="11"/>
      <c r="JR1029" s="11"/>
      <c r="JS1029" s="12"/>
      <c r="JT1029" s="13"/>
      <c r="JU1029" s="12"/>
      <c r="JV1029" s="12"/>
      <c r="JW1029" s="97"/>
      <c r="JX1029" s="13"/>
      <c r="JY1029" s="13"/>
      <c r="JZ1029" s="97"/>
      <c r="KA1029" s="97"/>
      <c r="KB1029" s="11"/>
      <c r="KC1029" s="11"/>
      <c r="KD1029" s="11"/>
      <c r="KE1029" s="11"/>
    </row>
    <row r="1030" spans="1:291" s="122" customFormat="1" x14ac:dyDescent="0.2">
      <c r="A1030" s="146">
        <f t="shared" si="5526"/>
        <v>1030</v>
      </c>
      <c r="C1030" s="2">
        <v>43591</v>
      </c>
      <c r="D1030" s="126">
        <v>97.704999999999998</v>
      </c>
      <c r="E1030" s="126">
        <v>97.775000000000006</v>
      </c>
      <c r="F1030" s="126">
        <v>97.79</v>
      </c>
      <c r="G1030" s="128">
        <v>106.13</v>
      </c>
      <c r="H1030" s="128">
        <v>115.167</v>
      </c>
      <c r="I1030" s="128">
        <v>123.2</v>
      </c>
      <c r="J1030" s="127">
        <v>147.26</v>
      </c>
      <c r="K1030" s="126"/>
      <c r="M1030" s="126">
        <f t="shared" si="5521"/>
        <v>97.704999999999998</v>
      </c>
      <c r="N1030" s="126">
        <f t="shared" si="5522"/>
        <v>97.775000000000006</v>
      </c>
      <c r="O1030" s="126">
        <f t="shared" si="5523"/>
        <v>97.79</v>
      </c>
      <c r="P1030" s="127">
        <f t="shared" si="5334"/>
        <v>3404.9999999999995</v>
      </c>
      <c r="Q1030" s="5">
        <f t="shared" si="5524"/>
        <v>3696.75</v>
      </c>
      <c r="R1030" s="6">
        <f t="shared" si="5335"/>
        <v>3956.0000000000005</v>
      </c>
      <c r="S1030" s="7">
        <f t="shared" si="5336"/>
        <v>4729.9999999999991</v>
      </c>
      <c r="V1030" s="127">
        <f t="shared" si="5341"/>
        <v>3.9999999999992042</v>
      </c>
      <c r="W1030" s="127">
        <f t="shared" si="5342"/>
        <v>5.0000000000011369</v>
      </c>
      <c r="X1030" s="127">
        <f t="shared" si="5343"/>
        <v>5.5000000000006821</v>
      </c>
      <c r="Y1030" s="127">
        <f t="shared" si="5337"/>
        <v>1.75</v>
      </c>
      <c r="Z1030" s="126">
        <f t="shared" si="5338"/>
        <v>4.9999999999995453</v>
      </c>
      <c r="AA1030" s="126">
        <f t="shared" si="5339"/>
        <v>9.0000000000004547</v>
      </c>
      <c r="AB1030" s="126">
        <f t="shared" si="5340"/>
        <v>13.999999999999091</v>
      </c>
      <c r="AC1030" s="126"/>
      <c r="AD1030" s="126"/>
      <c r="AE1030" s="127">
        <f t="shared" si="5518"/>
        <v>1.0000005999993569</v>
      </c>
      <c r="AF1030" s="127">
        <f t="shared" si="5519"/>
        <v>2.0000006000012895</v>
      </c>
      <c r="AG1030" s="127">
        <f t="shared" si="5520"/>
        <v>2.5000006000008348</v>
      </c>
      <c r="AH1030" s="127">
        <f t="shared" si="5525"/>
        <v>0.16666666666696983</v>
      </c>
      <c r="AI1030" s="127">
        <f t="shared" si="5344"/>
        <v>0.50000000000027311</v>
      </c>
      <c r="AJ1030" s="127">
        <f t="shared" si="5345"/>
        <v>0.40000000000072777</v>
      </c>
      <c r="AK1030" s="127">
        <f t="shared" si="5346"/>
        <v>1.0000000000007576</v>
      </c>
      <c r="AL1030" s="127">
        <f t="shared" si="5347"/>
        <v>0.49999999999931788</v>
      </c>
      <c r="AM1030" s="127">
        <f t="shared" si="5348"/>
        <v>4.3333333333340915</v>
      </c>
      <c r="AN1030" s="127">
        <f t="shared" si="5349"/>
        <v>3.4000000000008184</v>
      </c>
      <c r="AO1030" s="127">
        <f t="shared" si="5350"/>
        <v>1</v>
      </c>
      <c r="AP1030" s="127">
        <f t="shared" si="5351"/>
        <v>1.8333333333345463</v>
      </c>
      <c r="AQ1030" s="127">
        <f t="shared" si="5352"/>
        <v>5.8333333333352275</v>
      </c>
      <c r="AR1030" s="127">
        <f t="shared" si="5353"/>
        <v>0.10000000000018172</v>
      </c>
      <c r="AS1030" s="127">
        <f t="shared" si="5354"/>
        <v>1.8888888888886362</v>
      </c>
      <c r="AT1030" s="127">
        <f t="shared" si="5355"/>
        <v>1.6333333333334545</v>
      </c>
      <c r="AU1030" s="126"/>
      <c r="AX1030" s="11">
        <f t="shared" si="5356"/>
        <v>3.9999999999992042</v>
      </c>
      <c r="AY1030" s="11">
        <f t="shared" si="5357"/>
        <v>5.0000000000011369</v>
      </c>
      <c r="AZ1030" s="11">
        <f t="shared" si="5358"/>
        <v>5.5000000000006821</v>
      </c>
      <c r="BA1030" s="11">
        <f t="shared" si="5359"/>
        <v>1.75</v>
      </c>
      <c r="BB1030" s="11">
        <f t="shared" si="5360"/>
        <v>4.9999999999995453</v>
      </c>
      <c r="BC1030" s="12">
        <f t="shared" si="5361"/>
        <v>9.0000000000004547</v>
      </c>
      <c r="BD1030" s="13">
        <f t="shared" si="5362"/>
        <v>13.999999999999091</v>
      </c>
      <c r="BF1030" s="11">
        <f t="shared" si="5363"/>
        <v>0.49999999999920419</v>
      </c>
      <c r="BG1030" s="11">
        <f t="shared" si="5364"/>
        <v>1.0000005999993569</v>
      </c>
      <c r="BH1030" s="11">
        <f t="shared" si="5365"/>
        <v>2.0000006000012895</v>
      </c>
      <c r="BI1030" s="11">
        <f t="shared" si="5366"/>
        <v>2.5000006000008348</v>
      </c>
      <c r="BJ1030" s="11">
        <f t="shared" si="5367"/>
        <v>0.16666666666696983</v>
      </c>
      <c r="BK1030" s="11">
        <f t="shared" si="5368"/>
        <v>0.50000000000027311</v>
      </c>
      <c r="BL1030" s="11">
        <f t="shared" si="5369"/>
        <v>-0.40000000000072777</v>
      </c>
      <c r="BM1030" s="11">
        <f t="shared" si="5370"/>
        <v>-1.0000000000007576</v>
      </c>
      <c r="BN1030" s="11">
        <f t="shared" si="5371"/>
        <v>0.49999999999931788</v>
      </c>
      <c r="BO1030" s="11">
        <f t="shared" si="5372"/>
        <v>4.3333333333340915</v>
      </c>
      <c r="BP1030" s="11">
        <f t="shared" si="5373"/>
        <v>3.4000000000008184</v>
      </c>
      <c r="BQ1030" s="126">
        <v>1</v>
      </c>
      <c r="BR1030" s="11">
        <f t="shared" si="5374"/>
        <v>-1.8333333333345463</v>
      </c>
      <c r="BS1030" s="11">
        <f t="shared" si="5375"/>
        <v>5.8333333333352275</v>
      </c>
      <c r="BT1030" s="11">
        <f t="shared" si="5376"/>
        <v>-0.10000000000018172</v>
      </c>
      <c r="BU1030" s="11">
        <f t="shared" si="5377"/>
        <v>1.8888888888886362</v>
      </c>
      <c r="BV1030" s="11">
        <f t="shared" si="5378"/>
        <v>1.6333333333334545</v>
      </c>
      <c r="BY1030" s="126"/>
      <c r="BZ1030" s="126"/>
      <c r="CA1030" s="122">
        <f t="shared" si="5379"/>
        <v>1.8888888888886362</v>
      </c>
      <c r="CB1030" s="126">
        <f t="shared" si="5380"/>
        <v>1</v>
      </c>
      <c r="CC1030" s="126">
        <f t="shared" si="5381"/>
        <v>1</v>
      </c>
      <c r="CD1030" s="126">
        <f t="shared" si="5382"/>
        <v>1</v>
      </c>
      <c r="CE1030" s="126">
        <f t="shared" si="5383"/>
        <v>1</v>
      </c>
      <c r="CF1030" s="126">
        <f t="shared" si="5384"/>
        <v>1</v>
      </c>
      <c r="CG1030" s="126">
        <f t="shared" si="5385"/>
        <v>1</v>
      </c>
      <c r="CH1030" s="126" t="str">
        <f t="shared" si="5386"/>
        <v/>
      </c>
      <c r="CI1030" s="126">
        <f t="shared" si="5387"/>
        <v>0</v>
      </c>
      <c r="CJ1030" s="126">
        <f t="shared" si="5388"/>
        <v>0</v>
      </c>
      <c r="CK1030" s="126" t="str">
        <f t="shared" si="5389"/>
        <v/>
      </c>
      <c r="CL1030" s="126">
        <f t="shared" si="5390"/>
        <v>0</v>
      </c>
      <c r="CM1030" s="126" t="str">
        <f t="shared" si="5391"/>
        <v/>
      </c>
      <c r="CN1030" s="126" t="str">
        <f t="shared" si="5392"/>
        <v/>
      </c>
      <c r="CO1030" s="126">
        <f t="shared" si="5393"/>
        <v>0</v>
      </c>
      <c r="CP1030" s="126">
        <f t="shared" si="5394"/>
        <v>0</v>
      </c>
      <c r="CQ1030" s="126" t="str">
        <f t="shared" si="5395"/>
        <v/>
      </c>
      <c r="CR1030" s="126"/>
      <c r="CS1030" s="126">
        <f t="shared" si="5396"/>
        <v>0</v>
      </c>
      <c r="CT1030" s="126">
        <f t="shared" si="5397"/>
        <v>0</v>
      </c>
      <c r="CU1030" s="126">
        <f t="shared" si="5398"/>
        <v>0</v>
      </c>
      <c r="CV1030" s="126">
        <f t="shared" si="5399"/>
        <v>0</v>
      </c>
      <c r="CW1030" s="126">
        <f t="shared" si="5400"/>
        <v>1</v>
      </c>
      <c r="CX1030" s="126" t="str">
        <f t="shared" si="5401"/>
        <v/>
      </c>
      <c r="CY1030" s="126" t="str">
        <f t="shared" si="5402"/>
        <v/>
      </c>
      <c r="CZ1030" s="126" t="str">
        <f t="shared" si="5403"/>
        <v/>
      </c>
      <c r="DA1030" s="126" t="str">
        <f t="shared" si="5404"/>
        <v/>
      </c>
      <c r="DB1030" s="126">
        <f t="shared" si="5405"/>
        <v>1</v>
      </c>
      <c r="DC1030" s="126" t="str">
        <f t="shared" si="5406"/>
        <v/>
      </c>
      <c r="DD1030" s="126">
        <f t="shared" si="5407"/>
        <v>1</v>
      </c>
      <c r="DE1030" s="126" t="str">
        <f t="shared" si="5408"/>
        <v/>
      </c>
      <c r="DF1030" s="126"/>
      <c r="DG1030" s="126">
        <f t="shared" si="5409"/>
        <v>1</v>
      </c>
      <c r="DH1030" s="126">
        <f t="shared" si="5410"/>
        <v>1</v>
      </c>
      <c r="DI1030" s="126">
        <f t="shared" si="5411"/>
        <v>1</v>
      </c>
      <c r="DJ1030" s="126">
        <f t="shared" si="5412"/>
        <v>1</v>
      </c>
      <c r="DK1030" s="126" t="str">
        <f t="shared" si="5413"/>
        <v/>
      </c>
      <c r="DL1030" s="126"/>
      <c r="DM1030" s="126" t="str">
        <f t="shared" si="5414"/>
        <v/>
      </c>
      <c r="DN1030" s="126">
        <f t="shared" si="5415"/>
        <v>0</v>
      </c>
      <c r="DO1030" s="126">
        <f t="shared" si="5416"/>
        <v>0</v>
      </c>
      <c r="DP1030" s="126">
        <f t="shared" si="5417"/>
        <v>1</v>
      </c>
      <c r="DQ1030" s="126">
        <f t="shared" si="5418"/>
        <v>0</v>
      </c>
      <c r="DR1030" s="126">
        <f t="shared" si="5419"/>
        <v>0</v>
      </c>
      <c r="DS1030" s="126">
        <f t="shared" si="5420"/>
        <v>1</v>
      </c>
      <c r="DT1030" s="126">
        <f t="shared" si="5421"/>
        <v>0</v>
      </c>
      <c r="DU1030" s="126">
        <f t="shared" si="5422"/>
        <v>0</v>
      </c>
      <c r="DV1030" s="126">
        <f t="shared" si="5423"/>
        <v>1</v>
      </c>
      <c r="DW1030" s="126">
        <f t="shared" si="5424"/>
        <v>0</v>
      </c>
      <c r="DX1030" s="126" t="str">
        <f t="shared" si="5425"/>
        <v/>
      </c>
      <c r="DY1030" s="126" t="str">
        <f t="shared" si="5426"/>
        <v/>
      </c>
      <c r="EA1030" s="126">
        <f t="shared" si="5427"/>
        <v>1</v>
      </c>
      <c r="EB1030" s="126">
        <f t="shared" si="5428"/>
        <v>1</v>
      </c>
      <c r="EC1030" s="126">
        <f t="shared" si="5429"/>
        <v>1</v>
      </c>
      <c r="ED1030" s="126">
        <f t="shared" si="5430"/>
        <v>1</v>
      </c>
      <c r="EF1030" s="126">
        <f t="shared" si="5431"/>
        <v>1</v>
      </c>
      <c r="EG1030" s="126">
        <f t="shared" si="5432"/>
        <v>1</v>
      </c>
      <c r="EH1030" s="126">
        <f t="shared" si="5433"/>
        <v>1</v>
      </c>
      <c r="EI1030" s="126">
        <f t="shared" si="5434"/>
        <v>1</v>
      </c>
      <c r="EK1030" s="126">
        <f t="shared" si="5435"/>
        <v>1</v>
      </c>
      <c r="EL1030" s="126">
        <f t="shared" si="5436"/>
        <v>1</v>
      </c>
      <c r="EM1030" s="126">
        <f t="shared" si="5437"/>
        <v>1</v>
      </c>
      <c r="EO1030" s="126">
        <f t="shared" si="5438"/>
        <v>1</v>
      </c>
      <c r="EP1030" s="126">
        <f t="shared" si="5439"/>
        <v>1</v>
      </c>
      <c r="EQ1030" s="126">
        <f t="shared" si="5440"/>
        <v>1</v>
      </c>
      <c r="ES1030" s="126">
        <f t="shared" si="5441"/>
        <v>1</v>
      </c>
      <c r="ET1030" s="126">
        <f t="shared" si="5442"/>
        <v>1</v>
      </c>
      <c r="EU1030" s="126">
        <f t="shared" si="5443"/>
        <v>1</v>
      </c>
      <c r="EV1030" s="126">
        <f t="shared" si="5444"/>
        <v>1</v>
      </c>
      <c r="EW1030" s="126">
        <f t="shared" si="5445"/>
        <v>0</v>
      </c>
      <c r="EY1030" s="126">
        <f t="shared" si="5446"/>
        <v>1</v>
      </c>
      <c r="EZ1030" s="126">
        <f t="shared" si="5447"/>
        <v>1</v>
      </c>
      <c r="FA1030" s="126">
        <f t="shared" si="5448"/>
        <v>1</v>
      </c>
      <c r="FC1030" s="126">
        <f t="shared" si="5449"/>
        <v>0</v>
      </c>
      <c r="FD1030" s="126" t="str">
        <f t="shared" si="5450"/>
        <v/>
      </c>
      <c r="FE1030" s="126"/>
      <c r="FF1030" s="126">
        <f t="shared" si="5451"/>
        <v>0</v>
      </c>
      <c r="FG1030" s="126">
        <f t="shared" si="5452"/>
        <v>1</v>
      </c>
      <c r="FH1030" s="126">
        <f t="shared" si="5453"/>
        <v>0</v>
      </c>
      <c r="FI1030" s="126" t="str">
        <f t="shared" si="5454"/>
        <v/>
      </c>
      <c r="FJ1030" s="126" t="str">
        <f t="shared" si="5455"/>
        <v/>
      </c>
      <c r="FK1030" s="126" t="str">
        <f t="shared" si="5456"/>
        <v/>
      </c>
      <c r="FL1030" s="126" t="str">
        <f t="shared" si="5457"/>
        <v/>
      </c>
      <c r="FN1030" s="126" t="str">
        <f t="shared" si="5458"/>
        <v/>
      </c>
      <c r="FO1030" s="126" t="str">
        <f t="shared" si="5459"/>
        <v/>
      </c>
      <c r="FP1030" s="126" t="str">
        <f t="shared" si="5460"/>
        <v/>
      </c>
      <c r="FV1030" s="126">
        <f t="shared" si="5461"/>
        <v>0</v>
      </c>
      <c r="FW1030" s="126">
        <f t="shared" si="5462"/>
        <v>1</v>
      </c>
      <c r="FX1030" s="126">
        <f t="shared" si="5463"/>
        <v>1</v>
      </c>
      <c r="GA1030" s="126">
        <f t="shared" si="5464"/>
        <v>0</v>
      </c>
      <c r="GB1030" s="126">
        <f t="shared" si="5465"/>
        <v>0</v>
      </c>
      <c r="GC1030" s="126">
        <f t="shared" si="5466"/>
        <v>0</v>
      </c>
      <c r="GD1030" s="126">
        <f t="shared" si="5467"/>
        <v>0</v>
      </c>
      <c r="GE1030" s="126">
        <f t="shared" si="5468"/>
        <v>0</v>
      </c>
      <c r="GF1030" s="126">
        <f t="shared" si="5469"/>
        <v>1</v>
      </c>
      <c r="GG1030" s="126">
        <f t="shared" si="5470"/>
        <v>0</v>
      </c>
      <c r="GI1030" s="126">
        <f t="shared" si="5471"/>
        <v>0</v>
      </c>
      <c r="GK1030" s="126">
        <f t="shared" si="5472"/>
        <v>1</v>
      </c>
      <c r="GL1030" s="126">
        <f t="shared" si="5473"/>
        <v>1</v>
      </c>
      <c r="GM1030" s="126">
        <f t="shared" si="5474"/>
        <v>1</v>
      </c>
      <c r="GN1030" s="126">
        <f t="shared" si="5475"/>
        <v>1</v>
      </c>
      <c r="GO1030" s="126">
        <f t="shared" si="5476"/>
        <v>1</v>
      </c>
      <c r="GP1030" s="126">
        <f t="shared" si="5477"/>
        <v>0</v>
      </c>
      <c r="GQ1030" s="126">
        <f t="shared" si="5478"/>
        <v>1</v>
      </c>
      <c r="GS1030" s="126" t="str">
        <f t="shared" si="5479"/>
        <v/>
      </c>
      <c r="GT1030" s="126" t="str">
        <f t="shared" si="5480"/>
        <v/>
      </c>
      <c r="GU1030" s="126">
        <f t="shared" si="5481"/>
        <v>1</v>
      </c>
      <c r="GV1030" s="126">
        <f t="shared" si="5482"/>
        <v>0</v>
      </c>
      <c r="GW1030" s="126">
        <f t="shared" si="5483"/>
        <v>0</v>
      </c>
      <c r="GX1030" s="126">
        <f t="shared" si="5484"/>
        <v>0</v>
      </c>
      <c r="GY1030" s="126">
        <f t="shared" si="5485"/>
        <v>0</v>
      </c>
      <c r="GZ1030" s="126"/>
      <c r="HA1030" s="126">
        <f t="shared" si="5486"/>
        <v>1</v>
      </c>
      <c r="HB1030" s="126">
        <f t="shared" si="5487"/>
        <v>1</v>
      </c>
      <c r="HC1030" s="126">
        <f t="shared" si="5488"/>
        <v>0</v>
      </c>
      <c r="HD1030" s="126">
        <f t="shared" si="5489"/>
        <v>0</v>
      </c>
      <c r="HE1030" s="126">
        <f t="shared" si="5490"/>
        <v>0</v>
      </c>
      <c r="HF1030" s="126">
        <f t="shared" si="5491"/>
        <v>0</v>
      </c>
      <c r="HH1030" s="126">
        <f t="shared" si="5492"/>
        <v>1</v>
      </c>
      <c r="HI1030" s="126">
        <f t="shared" si="5493"/>
        <v>1</v>
      </c>
      <c r="HJ1030" s="126">
        <f t="shared" si="5494"/>
        <v>1</v>
      </c>
      <c r="HK1030" s="126">
        <f t="shared" si="5495"/>
        <v>0</v>
      </c>
      <c r="HL1030" s="126">
        <f t="shared" si="5496"/>
        <v>0</v>
      </c>
      <c r="HM1030" s="126">
        <f t="shared" si="5497"/>
        <v>0</v>
      </c>
      <c r="HO1030" s="126">
        <f t="shared" si="5498"/>
        <v>1</v>
      </c>
      <c r="HP1030" s="126" t="str">
        <f t="shared" si="5499"/>
        <v/>
      </c>
      <c r="HQ1030" s="126">
        <f t="shared" si="5500"/>
        <v>1</v>
      </c>
      <c r="HR1030" s="122" t="str">
        <f t="shared" si="5501"/>
        <v/>
      </c>
      <c r="HS1030" s="126" t="str">
        <f t="shared" si="5502"/>
        <v/>
      </c>
      <c r="HT1030" s="122" t="str">
        <f t="shared" si="5503"/>
        <v/>
      </c>
      <c r="HU1030" s="122" t="str">
        <f t="shared" si="5504"/>
        <v/>
      </c>
      <c r="HV1030" s="126" t="str">
        <f t="shared" si="5505"/>
        <v/>
      </c>
      <c r="HW1030" s="126" t="str">
        <f t="shared" si="5506"/>
        <v/>
      </c>
      <c r="HX1030" s="126" t="str">
        <f t="shared" si="5507"/>
        <v/>
      </c>
      <c r="HZ1030" s="126">
        <f t="shared" si="5508"/>
        <v>0</v>
      </c>
      <c r="IA1030" s="126" t="str">
        <f t="shared" si="5509"/>
        <v/>
      </c>
      <c r="IB1030" s="126">
        <f t="shared" si="5510"/>
        <v>0</v>
      </c>
      <c r="IC1030" s="126" t="str">
        <f t="shared" si="5511"/>
        <v/>
      </c>
      <c r="ID1030" s="126" t="str">
        <f t="shared" si="5512"/>
        <v/>
      </c>
      <c r="IE1030" s="126" t="str">
        <f t="shared" si="5513"/>
        <v/>
      </c>
      <c r="IF1030" s="126" t="str">
        <f t="shared" si="5514"/>
        <v/>
      </c>
      <c r="IG1030" s="126" t="str">
        <f t="shared" si="5515"/>
        <v/>
      </c>
      <c r="IH1030" s="126" t="str">
        <f t="shared" si="5516"/>
        <v/>
      </c>
      <c r="II1030" s="126" t="str">
        <f t="shared" si="5517"/>
        <v/>
      </c>
      <c r="IO1030" s="128"/>
      <c r="IP1030" s="128"/>
      <c r="IQ1030" s="127"/>
      <c r="IR1030" s="127"/>
      <c r="IX1030" s="6"/>
      <c r="IY1030" s="6"/>
      <c r="IZ1030" s="7"/>
      <c r="JA1030" s="7"/>
      <c r="JG1030" s="12"/>
      <c r="JH1030" s="12"/>
      <c r="JI1030" s="13"/>
      <c r="JJ1030" s="13"/>
      <c r="JN1030" s="6"/>
      <c r="JO1030" s="6"/>
      <c r="JQ1030" s="11"/>
      <c r="JR1030" s="11"/>
      <c r="JS1030" s="12"/>
      <c r="JT1030" s="13"/>
      <c r="JU1030" s="12"/>
      <c r="JV1030" s="12"/>
      <c r="JW1030" s="97"/>
      <c r="JX1030" s="13"/>
      <c r="JY1030" s="13"/>
      <c r="JZ1030" s="97"/>
      <c r="KA1030" s="97"/>
      <c r="KB1030" s="11"/>
      <c r="KC1030" s="11"/>
      <c r="KD1030" s="11"/>
      <c r="KE1030" s="11"/>
    </row>
    <row r="1031" spans="1:291" s="122" customFormat="1" x14ac:dyDescent="0.2">
      <c r="A1031" s="146">
        <f t="shared" si="5526"/>
        <v>1031</v>
      </c>
      <c r="C1031" s="2">
        <v>43592</v>
      </c>
      <c r="D1031" s="126">
        <v>97.75</v>
      </c>
      <c r="E1031" s="126">
        <v>97.825000000000003</v>
      </c>
      <c r="F1031" s="126">
        <v>97.844999999999999</v>
      </c>
      <c r="G1031" s="128">
        <v>106.148</v>
      </c>
      <c r="H1031" s="128">
        <v>115.23</v>
      </c>
      <c r="I1031" s="128">
        <v>124.005</v>
      </c>
      <c r="J1031" s="127">
        <v>148.24</v>
      </c>
      <c r="K1031" s="126"/>
      <c r="M1031" s="126">
        <f t="shared" si="5521"/>
        <v>97.75</v>
      </c>
      <c r="N1031" s="126">
        <f t="shared" si="5522"/>
        <v>97.825000000000003</v>
      </c>
      <c r="O1031" s="126">
        <f t="shared" si="5523"/>
        <v>97.844999999999999</v>
      </c>
      <c r="P1031" s="127">
        <f t="shared" si="5334"/>
        <v>3406.8749999999995</v>
      </c>
      <c r="Q1031" s="5">
        <f t="shared" si="5524"/>
        <v>3703.0000000000005</v>
      </c>
      <c r="R1031" s="6">
        <f t="shared" si="5335"/>
        <v>3968.4999999999995</v>
      </c>
      <c r="S1031" s="7">
        <f t="shared" si="5336"/>
        <v>4760.0000000000009</v>
      </c>
      <c r="V1031" s="127">
        <f t="shared" si="5341"/>
        <v>4.5000000000001705</v>
      </c>
      <c r="W1031" s="127">
        <f t="shared" si="5342"/>
        <v>4.9999999999997158</v>
      </c>
      <c r="X1031" s="127">
        <f t="shared" si="5343"/>
        <v>5.499999999999261</v>
      </c>
      <c r="Y1031" s="127">
        <f t="shared" si="5337"/>
        <v>1.875</v>
      </c>
      <c r="Z1031" s="126">
        <f t="shared" si="5338"/>
        <v>6.2500000000004547</v>
      </c>
      <c r="AA1031" s="126">
        <f t="shared" si="5339"/>
        <v>12.499999999999091</v>
      </c>
      <c r="AB1031" s="126">
        <f t="shared" si="5340"/>
        <v>30.000000000001819</v>
      </c>
      <c r="AC1031" s="126"/>
      <c r="AD1031" s="126"/>
      <c r="AE1031" s="127">
        <f t="shared" si="5518"/>
        <v>0.75000074999974764</v>
      </c>
      <c r="AF1031" s="127">
        <f t="shared" si="5519"/>
        <v>1.2500007499992929</v>
      </c>
      <c r="AG1031" s="127">
        <f t="shared" si="5520"/>
        <v>1.7500007499988381</v>
      </c>
      <c r="AH1031" s="127">
        <f t="shared" si="5525"/>
        <v>0.41666666666696983</v>
      </c>
      <c r="AI1031" s="127">
        <f t="shared" si="5344"/>
        <v>2.7267077484793845E-13</v>
      </c>
      <c r="AJ1031" s="127">
        <f t="shared" si="5345"/>
        <v>1.249999999998999</v>
      </c>
      <c r="AK1031" s="127">
        <f t="shared" si="5346"/>
        <v>2.0833333333322717</v>
      </c>
      <c r="AL1031" s="127">
        <f t="shared" si="5347"/>
        <v>9.0949470177292824E-13</v>
      </c>
      <c r="AM1031" s="127">
        <f t="shared" si="5348"/>
        <v>2.4999999999984848</v>
      </c>
      <c r="AN1031" s="127">
        <f t="shared" si="5349"/>
        <v>0.4999999999983622</v>
      </c>
      <c r="AO1031" s="127">
        <f t="shared" si="5350"/>
        <v>1</v>
      </c>
      <c r="AP1031" s="127">
        <f t="shared" si="5351"/>
        <v>2.0833333333318174</v>
      </c>
      <c r="AQ1031" s="127">
        <f t="shared" si="5352"/>
        <v>5.6249999999968923</v>
      </c>
      <c r="AR1031" s="127">
        <f t="shared" si="5353"/>
        <v>1.2499999999996358</v>
      </c>
      <c r="AS1031" s="127">
        <f t="shared" si="5354"/>
        <v>0.41666666666661634</v>
      </c>
      <c r="AT1031" s="127">
        <f t="shared" si="5355"/>
        <v>0.25000000000024247</v>
      </c>
      <c r="AU1031" s="126"/>
      <c r="AX1031" s="11">
        <f t="shared" si="5356"/>
        <v>4.5000000000001705</v>
      </c>
      <c r="AY1031" s="11">
        <f t="shared" si="5357"/>
        <v>4.9999999999997158</v>
      </c>
      <c r="AZ1031" s="11">
        <f t="shared" si="5358"/>
        <v>5.499999999999261</v>
      </c>
      <c r="BA1031" s="11">
        <f t="shared" si="5359"/>
        <v>1.875</v>
      </c>
      <c r="BB1031" s="11">
        <f t="shared" si="5360"/>
        <v>6.2500000000004547</v>
      </c>
      <c r="BC1031" s="12">
        <f t="shared" si="5361"/>
        <v>12.499999999999091</v>
      </c>
      <c r="BD1031" s="13">
        <f t="shared" si="5362"/>
        <v>30.000000000001819</v>
      </c>
      <c r="BF1031" s="11">
        <f t="shared" si="5363"/>
        <v>0.75000000000017053</v>
      </c>
      <c r="BG1031" s="11">
        <f t="shared" si="5364"/>
        <v>0.75000074999974764</v>
      </c>
      <c r="BH1031" s="11">
        <f t="shared" si="5365"/>
        <v>1.2500007499992929</v>
      </c>
      <c r="BI1031" s="11">
        <f t="shared" si="5366"/>
        <v>1.7500007499988381</v>
      </c>
      <c r="BJ1031" s="11">
        <f t="shared" si="5367"/>
        <v>-0.41666666666696983</v>
      </c>
      <c r="BK1031" s="11">
        <f t="shared" si="5368"/>
        <v>-2.7267077484793845E-13</v>
      </c>
      <c r="BL1031" s="11">
        <f t="shared" si="5369"/>
        <v>-1.249999999998999</v>
      </c>
      <c r="BM1031" s="11">
        <f t="shared" si="5370"/>
        <v>-2.0833333333322717</v>
      </c>
      <c r="BN1031" s="11">
        <f t="shared" si="5371"/>
        <v>9.0949470177292824E-13</v>
      </c>
      <c r="BO1031" s="11">
        <f t="shared" si="5372"/>
        <v>2.4999999999984848</v>
      </c>
      <c r="BP1031" s="11">
        <f t="shared" si="5373"/>
        <v>0.4999999999983622</v>
      </c>
      <c r="BQ1031" s="126">
        <v>1</v>
      </c>
      <c r="BR1031" s="11">
        <f t="shared" si="5374"/>
        <v>-2.0833333333318174</v>
      </c>
      <c r="BS1031" s="11">
        <f t="shared" si="5375"/>
        <v>5.6249999999968923</v>
      </c>
      <c r="BT1031" s="11">
        <f t="shared" si="5376"/>
        <v>-1.2499999999996358</v>
      </c>
      <c r="BU1031" s="11">
        <f t="shared" si="5377"/>
        <v>-0.41666666666661634</v>
      </c>
      <c r="BV1031" s="11">
        <f t="shared" si="5378"/>
        <v>-0.25000000000024247</v>
      </c>
      <c r="BY1031" s="126"/>
      <c r="BZ1031" s="126"/>
      <c r="CA1031" s="122">
        <f t="shared" si="5379"/>
        <v>-0.41666666666661634</v>
      </c>
      <c r="CB1031" s="126">
        <f t="shared" si="5380"/>
        <v>0</v>
      </c>
      <c r="CC1031" s="126">
        <f t="shared" si="5381"/>
        <v>0</v>
      </c>
      <c r="CD1031" s="126">
        <f t="shared" si="5382"/>
        <v>0</v>
      </c>
      <c r="CE1031" s="126">
        <f t="shared" si="5383"/>
        <v>0</v>
      </c>
      <c r="CF1031" s="126">
        <f t="shared" si="5384"/>
        <v>0</v>
      </c>
      <c r="CG1031" s="126" t="str">
        <f t="shared" si="5385"/>
        <v/>
      </c>
      <c r="CH1031" s="126" t="str">
        <f t="shared" si="5386"/>
        <v/>
      </c>
      <c r="CI1031" s="126">
        <f t="shared" si="5387"/>
        <v>1</v>
      </c>
      <c r="CJ1031" s="126">
        <f t="shared" si="5388"/>
        <v>1</v>
      </c>
      <c r="CK1031" s="126" t="str">
        <f t="shared" si="5389"/>
        <v/>
      </c>
      <c r="CL1031" s="126">
        <f t="shared" si="5390"/>
        <v>1</v>
      </c>
      <c r="CM1031" s="126">
        <f t="shared" si="5391"/>
        <v>1</v>
      </c>
      <c r="CN1031" s="126">
        <f t="shared" si="5392"/>
        <v>1</v>
      </c>
      <c r="CO1031" s="126" t="str">
        <f t="shared" si="5393"/>
        <v/>
      </c>
      <c r="CP1031" s="126" t="str">
        <f t="shared" si="5394"/>
        <v/>
      </c>
      <c r="CQ1031" s="126">
        <f t="shared" si="5395"/>
        <v>1</v>
      </c>
      <c r="CR1031" s="126"/>
      <c r="CS1031" s="126">
        <f t="shared" si="5396"/>
        <v>0</v>
      </c>
      <c r="CT1031" s="126">
        <f t="shared" si="5397"/>
        <v>0</v>
      </c>
      <c r="CU1031" s="126">
        <f t="shared" si="5398"/>
        <v>0</v>
      </c>
      <c r="CV1031" s="126">
        <f t="shared" si="5399"/>
        <v>0</v>
      </c>
      <c r="CW1031" s="126">
        <f t="shared" si="5400"/>
        <v>1</v>
      </c>
      <c r="CX1031" s="126" t="str">
        <f t="shared" si="5401"/>
        <v/>
      </c>
      <c r="CY1031" s="126" t="str">
        <f t="shared" si="5402"/>
        <v/>
      </c>
      <c r="CZ1031" s="126" t="str">
        <f t="shared" si="5403"/>
        <v/>
      </c>
      <c r="DA1031" s="126" t="str">
        <f t="shared" si="5404"/>
        <v/>
      </c>
      <c r="DB1031" s="126">
        <f t="shared" si="5405"/>
        <v>1</v>
      </c>
      <c r="DC1031" s="126" t="str">
        <f t="shared" si="5406"/>
        <v/>
      </c>
      <c r="DD1031" s="126">
        <f t="shared" si="5407"/>
        <v>1</v>
      </c>
      <c r="DE1031" s="126" t="str">
        <f t="shared" si="5408"/>
        <v/>
      </c>
      <c r="DF1031" s="126"/>
      <c r="DG1031" s="126">
        <f t="shared" si="5409"/>
        <v>1</v>
      </c>
      <c r="DH1031" s="126">
        <f t="shared" si="5410"/>
        <v>1</v>
      </c>
      <c r="DI1031" s="126">
        <f t="shared" si="5411"/>
        <v>1</v>
      </c>
      <c r="DJ1031" s="126">
        <f t="shared" si="5412"/>
        <v>1</v>
      </c>
      <c r="DK1031" s="126" t="str">
        <f t="shared" si="5413"/>
        <v/>
      </c>
      <c r="DL1031" s="126"/>
      <c r="DM1031" s="126" t="str">
        <f t="shared" si="5414"/>
        <v/>
      </c>
      <c r="DN1031" s="126">
        <f t="shared" si="5415"/>
        <v>0</v>
      </c>
      <c r="DO1031" s="126">
        <f t="shared" si="5416"/>
        <v>1</v>
      </c>
      <c r="DP1031" s="126">
        <f t="shared" si="5417"/>
        <v>0</v>
      </c>
      <c r="DQ1031" s="126">
        <f t="shared" si="5418"/>
        <v>1</v>
      </c>
      <c r="DR1031" s="126">
        <f t="shared" si="5419"/>
        <v>0</v>
      </c>
      <c r="DS1031" s="126">
        <f t="shared" si="5420"/>
        <v>1</v>
      </c>
      <c r="DT1031" s="126">
        <f t="shared" si="5421"/>
        <v>1</v>
      </c>
      <c r="DU1031" s="126">
        <f t="shared" si="5422"/>
        <v>1</v>
      </c>
      <c r="DV1031" s="126">
        <f t="shared" si="5423"/>
        <v>1</v>
      </c>
      <c r="DW1031" s="126">
        <f t="shared" si="5424"/>
        <v>0</v>
      </c>
      <c r="DX1031" s="126" t="str">
        <f t="shared" si="5425"/>
        <v/>
      </c>
      <c r="DY1031" s="126" t="str">
        <f t="shared" si="5426"/>
        <v/>
      </c>
      <c r="EA1031" s="126">
        <f t="shared" si="5427"/>
        <v>0</v>
      </c>
      <c r="EB1031" s="126">
        <f t="shared" si="5428"/>
        <v>0</v>
      </c>
      <c r="EC1031" s="126">
        <f t="shared" si="5429"/>
        <v>0</v>
      </c>
      <c r="ED1031" s="126">
        <f t="shared" si="5430"/>
        <v>0</v>
      </c>
      <c r="EF1031" s="126">
        <f t="shared" si="5431"/>
        <v>1</v>
      </c>
      <c r="EG1031" s="126">
        <f t="shared" si="5432"/>
        <v>1</v>
      </c>
      <c r="EH1031" s="126">
        <f t="shared" si="5433"/>
        <v>1</v>
      </c>
      <c r="EI1031" s="126">
        <f t="shared" si="5434"/>
        <v>1</v>
      </c>
      <c r="EK1031" s="126">
        <f t="shared" si="5435"/>
        <v>1</v>
      </c>
      <c r="EL1031" s="126">
        <f t="shared" si="5436"/>
        <v>1</v>
      </c>
      <c r="EM1031" s="126">
        <f t="shared" si="5437"/>
        <v>1</v>
      </c>
      <c r="EO1031" s="126">
        <f t="shared" si="5438"/>
        <v>1</v>
      </c>
      <c r="EP1031" s="126">
        <f t="shared" si="5439"/>
        <v>1</v>
      </c>
      <c r="EQ1031" s="126">
        <f t="shared" si="5440"/>
        <v>1</v>
      </c>
      <c r="ES1031" s="126">
        <f t="shared" si="5441"/>
        <v>1</v>
      </c>
      <c r="ET1031" s="126">
        <f t="shared" si="5442"/>
        <v>1</v>
      </c>
      <c r="EU1031" s="126">
        <f t="shared" si="5443"/>
        <v>1</v>
      </c>
      <c r="EV1031" s="126">
        <f t="shared" si="5444"/>
        <v>1</v>
      </c>
      <c r="EW1031" s="126">
        <f t="shared" si="5445"/>
        <v>0</v>
      </c>
      <c r="EY1031" s="126">
        <f t="shared" si="5446"/>
        <v>1</v>
      </c>
      <c r="EZ1031" s="126">
        <f t="shared" si="5447"/>
        <v>1</v>
      </c>
      <c r="FA1031" s="126">
        <f t="shared" si="5448"/>
        <v>1</v>
      </c>
      <c r="FC1031" s="126">
        <f t="shared" si="5449"/>
        <v>0</v>
      </c>
      <c r="FD1031" s="126" t="str">
        <f t="shared" si="5450"/>
        <v/>
      </c>
      <c r="FE1031" s="126"/>
      <c r="FF1031" s="126">
        <f t="shared" si="5451"/>
        <v>1</v>
      </c>
      <c r="FG1031" s="126">
        <f t="shared" si="5452"/>
        <v>0</v>
      </c>
      <c r="FH1031" s="126">
        <f t="shared" si="5453"/>
        <v>0</v>
      </c>
      <c r="FI1031" s="126" t="str">
        <f t="shared" si="5454"/>
        <v/>
      </c>
      <c r="FJ1031" s="126" t="str">
        <f t="shared" si="5455"/>
        <v/>
      </c>
      <c r="FK1031" s="126" t="str">
        <f t="shared" si="5456"/>
        <v/>
      </c>
      <c r="FL1031" s="126" t="str">
        <f t="shared" si="5457"/>
        <v/>
      </c>
      <c r="FN1031" s="126" t="str">
        <f t="shared" si="5458"/>
        <v/>
      </c>
      <c r="FO1031" s="126" t="str">
        <f t="shared" si="5459"/>
        <v/>
      </c>
      <c r="FP1031" s="126" t="str">
        <f t="shared" si="5460"/>
        <v/>
      </c>
      <c r="FV1031" s="126">
        <f t="shared" si="5461"/>
        <v>0</v>
      </c>
      <c r="FW1031" s="126">
        <f t="shared" si="5462"/>
        <v>1</v>
      </c>
      <c r="FX1031" s="126">
        <f t="shared" si="5463"/>
        <v>1</v>
      </c>
      <c r="GA1031" s="126">
        <f t="shared" si="5464"/>
        <v>0</v>
      </c>
      <c r="GB1031" s="126">
        <f t="shared" si="5465"/>
        <v>0</v>
      </c>
      <c r="GC1031" s="126">
        <f t="shared" si="5466"/>
        <v>0</v>
      </c>
      <c r="GD1031" s="126">
        <f t="shared" si="5467"/>
        <v>0</v>
      </c>
      <c r="GE1031" s="126">
        <f t="shared" si="5468"/>
        <v>1</v>
      </c>
      <c r="GF1031" s="126">
        <f t="shared" si="5469"/>
        <v>1</v>
      </c>
      <c r="GG1031" s="126">
        <f t="shared" si="5470"/>
        <v>0</v>
      </c>
      <c r="GI1031" s="126">
        <f t="shared" si="5471"/>
        <v>0</v>
      </c>
      <c r="GK1031" s="126">
        <f t="shared" si="5472"/>
        <v>1</v>
      </c>
      <c r="GL1031" s="126">
        <f t="shared" si="5473"/>
        <v>1</v>
      </c>
      <c r="GM1031" s="126">
        <f t="shared" si="5474"/>
        <v>1</v>
      </c>
      <c r="GN1031" s="126">
        <f t="shared" si="5475"/>
        <v>1</v>
      </c>
      <c r="GO1031" s="126">
        <f t="shared" si="5476"/>
        <v>0</v>
      </c>
      <c r="GP1031" s="126">
        <f t="shared" si="5477"/>
        <v>0</v>
      </c>
      <c r="GQ1031" s="126">
        <f t="shared" si="5478"/>
        <v>1</v>
      </c>
      <c r="GS1031" s="126" t="str">
        <f t="shared" si="5479"/>
        <v/>
      </c>
      <c r="GT1031" s="126" t="str">
        <f t="shared" si="5480"/>
        <v/>
      </c>
      <c r="GU1031" s="126">
        <f t="shared" si="5481"/>
        <v>1</v>
      </c>
      <c r="GV1031" s="126">
        <f t="shared" si="5482"/>
        <v>1</v>
      </c>
      <c r="GW1031" s="126">
        <f t="shared" si="5483"/>
        <v>1</v>
      </c>
      <c r="GX1031" s="126">
        <f t="shared" si="5484"/>
        <v>0</v>
      </c>
      <c r="GY1031" s="126">
        <f t="shared" si="5485"/>
        <v>0</v>
      </c>
      <c r="GZ1031" s="126"/>
      <c r="HA1031" s="126">
        <f t="shared" si="5486"/>
        <v>1</v>
      </c>
      <c r="HB1031" s="126">
        <f t="shared" si="5487"/>
        <v>0</v>
      </c>
      <c r="HC1031" s="126">
        <f t="shared" si="5488"/>
        <v>0</v>
      </c>
      <c r="HD1031" s="126">
        <f t="shared" si="5489"/>
        <v>0</v>
      </c>
      <c r="HE1031" s="126">
        <f t="shared" si="5490"/>
        <v>0</v>
      </c>
      <c r="HF1031" s="126">
        <f t="shared" si="5491"/>
        <v>0</v>
      </c>
      <c r="HH1031" s="126">
        <f t="shared" si="5492"/>
        <v>1</v>
      </c>
      <c r="HI1031" s="126">
        <f t="shared" si="5493"/>
        <v>1</v>
      </c>
      <c r="HJ1031" s="126">
        <f t="shared" si="5494"/>
        <v>1</v>
      </c>
      <c r="HK1031" s="126">
        <f t="shared" si="5495"/>
        <v>0</v>
      </c>
      <c r="HL1031" s="126">
        <f t="shared" si="5496"/>
        <v>0</v>
      </c>
      <c r="HM1031" s="126">
        <f t="shared" si="5497"/>
        <v>0</v>
      </c>
      <c r="HO1031" s="126">
        <f t="shared" si="5498"/>
        <v>1</v>
      </c>
      <c r="HP1031" s="126" t="str">
        <f t="shared" si="5499"/>
        <v/>
      </c>
      <c r="HQ1031" s="126">
        <f t="shared" si="5500"/>
        <v>1</v>
      </c>
      <c r="HR1031" s="122" t="str">
        <f t="shared" si="5501"/>
        <v/>
      </c>
      <c r="HS1031" s="126">
        <f t="shared" si="5502"/>
        <v>1</v>
      </c>
      <c r="HT1031" s="122" t="str">
        <f t="shared" si="5503"/>
        <v/>
      </c>
      <c r="HU1031" s="122" t="str">
        <f t="shared" si="5504"/>
        <v/>
      </c>
      <c r="HV1031" s="126" t="str">
        <f t="shared" si="5505"/>
        <v/>
      </c>
      <c r="HW1031" s="126" t="str">
        <f t="shared" si="5506"/>
        <v/>
      </c>
      <c r="HX1031" s="126" t="str">
        <f t="shared" si="5507"/>
        <v/>
      </c>
      <c r="HZ1031" s="126">
        <f t="shared" si="5508"/>
        <v>0</v>
      </c>
      <c r="IA1031" s="126" t="str">
        <f t="shared" si="5509"/>
        <v/>
      </c>
      <c r="IB1031" s="126">
        <f t="shared" si="5510"/>
        <v>0</v>
      </c>
      <c r="IC1031" s="126" t="str">
        <f t="shared" si="5511"/>
        <v/>
      </c>
      <c r="ID1031" s="126">
        <f t="shared" si="5512"/>
        <v>0</v>
      </c>
      <c r="IE1031" s="126" t="str">
        <f t="shared" si="5513"/>
        <v/>
      </c>
      <c r="IF1031" s="126" t="str">
        <f t="shared" si="5514"/>
        <v/>
      </c>
      <c r="IG1031" s="126" t="str">
        <f t="shared" si="5515"/>
        <v/>
      </c>
      <c r="IH1031" s="126" t="str">
        <f t="shared" si="5516"/>
        <v/>
      </c>
      <c r="II1031" s="126" t="str">
        <f t="shared" si="5517"/>
        <v/>
      </c>
      <c r="IO1031" s="128"/>
      <c r="IP1031" s="128"/>
      <c r="IQ1031" s="127"/>
      <c r="IR1031" s="127"/>
      <c r="IX1031" s="6"/>
      <c r="IY1031" s="6"/>
      <c r="IZ1031" s="7"/>
      <c r="JA1031" s="7"/>
      <c r="JG1031" s="12"/>
      <c r="JH1031" s="12"/>
      <c r="JI1031" s="13"/>
      <c r="JJ1031" s="13"/>
      <c r="JN1031" s="6"/>
      <c r="JO1031" s="6"/>
      <c r="JQ1031" s="11"/>
      <c r="JR1031" s="11"/>
      <c r="JS1031" s="12"/>
      <c r="JT1031" s="13"/>
      <c r="JU1031" s="12"/>
      <c r="JV1031" s="12"/>
      <c r="JW1031" s="97"/>
      <c r="JX1031" s="13"/>
      <c r="JY1031" s="13"/>
      <c r="JZ1031" s="97"/>
      <c r="KA1031" s="97"/>
      <c r="KB1031" s="11"/>
      <c r="KC1031" s="11"/>
      <c r="KD1031" s="11"/>
      <c r="KE1031" s="11"/>
    </row>
    <row r="1032" spans="1:291" s="122" customFormat="1" x14ac:dyDescent="0.2">
      <c r="A1032" s="146">
        <f t="shared" si="5526"/>
        <v>1032</v>
      </c>
      <c r="C1032" s="2">
        <v>43593</v>
      </c>
      <c r="D1032" s="126">
        <v>97.73</v>
      </c>
      <c r="E1032" s="126">
        <v>97.795000000000002</v>
      </c>
      <c r="F1032" s="126">
        <v>97.81</v>
      </c>
      <c r="G1032" s="128">
        <v>106.14100000000001</v>
      </c>
      <c r="H1032" s="128">
        <v>115.185</v>
      </c>
      <c r="I1032" s="128">
        <v>123.24</v>
      </c>
      <c r="J1032" s="127">
        <v>148.07</v>
      </c>
      <c r="K1032" s="126"/>
      <c r="M1032" s="126">
        <f t="shared" si="5521"/>
        <v>97.73</v>
      </c>
      <c r="N1032" s="126">
        <f t="shared" si="5522"/>
        <v>97.795000000000002</v>
      </c>
      <c r="O1032" s="126">
        <f t="shared" si="5523"/>
        <v>97.81</v>
      </c>
      <c r="P1032" s="127">
        <f t="shared" si="5334"/>
        <v>3406.1250000000005</v>
      </c>
      <c r="Q1032" s="5">
        <f t="shared" si="5524"/>
        <v>3698.5</v>
      </c>
      <c r="R1032" s="6">
        <f t="shared" si="5335"/>
        <v>3959.9999999999995</v>
      </c>
      <c r="S1032" s="7">
        <f t="shared" si="5336"/>
        <v>4742.9999999999991</v>
      </c>
      <c r="V1032" s="127">
        <f t="shared" si="5341"/>
        <v>1.9999999999996021</v>
      </c>
      <c r="W1032" s="127">
        <f t="shared" si="5342"/>
        <v>3.0000000000001137</v>
      </c>
      <c r="X1032" s="127">
        <f t="shared" si="5343"/>
        <v>3.4999999999996589</v>
      </c>
      <c r="Y1032" s="127">
        <f t="shared" si="5337"/>
        <v>0.74999999999909051</v>
      </c>
      <c r="Z1032" s="126">
        <f t="shared" si="5338"/>
        <v>4.5000000000004547</v>
      </c>
      <c r="AA1032" s="126">
        <f t="shared" si="5339"/>
        <v>8.5</v>
      </c>
      <c r="AB1032" s="126">
        <f t="shared" si="5340"/>
        <v>17.000000000001819</v>
      </c>
      <c r="AC1032" s="126"/>
      <c r="AD1032" s="126"/>
      <c r="AE1032" s="127">
        <f t="shared" si="5518"/>
        <v>0.69999946000077884</v>
      </c>
      <c r="AF1032" s="127">
        <f t="shared" si="5519"/>
        <v>0.30000053999973275</v>
      </c>
      <c r="AG1032" s="127">
        <f t="shared" si="5520"/>
        <v>0.800000539999278</v>
      </c>
      <c r="AH1032" s="127">
        <f t="shared" si="5525"/>
        <v>1.5000000000021223</v>
      </c>
      <c r="AI1032" s="127">
        <f t="shared" si="5344"/>
        <v>1.2000000000020918</v>
      </c>
      <c r="AJ1032" s="127">
        <f t="shared" si="5345"/>
        <v>0.5999999999995449</v>
      </c>
      <c r="AK1032" s="127">
        <f t="shared" si="5346"/>
        <v>1.1666666666662122</v>
      </c>
      <c r="AL1032" s="127">
        <f t="shared" si="5347"/>
        <v>0.25000000000045475</v>
      </c>
      <c r="AM1032" s="127">
        <f t="shared" si="5348"/>
        <v>2.8333333333327273</v>
      </c>
      <c r="AN1032" s="127">
        <f t="shared" si="5349"/>
        <v>1.6999999999992728</v>
      </c>
      <c r="AO1032" s="127">
        <f t="shared" si="5350"/>
        <v>1</v>
      </c>
      <c r="AP1032" s="127">
        <f t="shared" si="5351"/>
        <v>0.83333333333727433</v>
      </c>
      <c r="AQ1032" s="127">
        <f t="shared" si="5352"/>
        <v>4.5833333333320461</v>
      </c>
      <c r="AR1032" s="127">
        <f t="shared" si="5353"/>
        <v>1.9000000000018189</v>
      </c>
      <c r="AS1032" s="127">
        <f t="shared" si="5354"/>
        <v>0.72222222222227295</v>
      </c>
      <c r="AT1032" s="127">
        <f t="shared" si="5355"/>
        <v>0.76666666666872807</v>
      </c>
      <c r="AU1032" s="126"/>
      <c r="AX1032" s="11">
        <f t="shared" si="5356"/>
        <v>-1.9999999999996021</v>
      </c>
      <c r="AY1032" s="11">
        <f t="shared" si="5357"/>
        <v>-3.0000000000001137</v>
      </c>
      <c r="AZ1032" s="11">
        <f t="shared" si="5358"/>
        <v>-3.4999999999996589</v>
      </c>
      <c r="BA1032" s="11">
        <f t="shared" si="5359"/>
        <v>-0.74999999999909051</v>
      </c>
      <c r="BB1032" s="11">
        <f t="shared" si="5360"/>
        <v>-4.5000000000004547</v>
      </c>
      <c r="BC1032" s="12">
        <f t="shared" si="5361"/>
        <v>-8.5</v>
      </c>
      <c r="BD1032" s="13">
        <f t="shared" si="5362"/>
        <v>-17.000000000001819</v>
      </c>
      <c r="BF1032" s="11">
        <f t="shared" si="5363"/>
        <v>-0.50000000000142109</v>
      </c>
      <c r="BG1032" s="11">
        <f t="shared" si="5364"/>
        <v>0.69999946000077884</v>
      </c>
      <c r="BH1032" s="11">
        <f t="shared" si="5365"/>
        <v>-0.30000053999973275</v>
      </c>
      <c r="BI1032" s="11">
        <f t="shared" si="5366"/>
        <v>-0.800000539999278</v>
      </c>
      <c r="BJ1032" s="11">
        <f t="shared" si="5367"/>
        <v>1.5000000000021223</v>
      </c>
      <c r="BK1032" s="11">
        <f t="shared" si="5368"/>
        <v>1.2000000000020918</v>
      </c>
      <c r="BL1032" s="11">
        <f t="shared" si="5369"/>
        <v>0.5999999999995449</v>
      </c>
      <c r="BM1032" s="11">
        <f t="shared" si="5370"/>
        <v>1.1666666666662122</v>
      </c>
      <c r="BN1032" s="11">
        <f t="shared" si="5371"/>
        <v>-0.25000000000045475</v>
      </c>
      <c r="BO1032" s="11">
        <f t="shared" si="5372"/>
        <v>-2.8333333333327273</v>
      </c>
      <c r="BP1032" s="11">
        <f t="shared" si="5373"/>
        <v>-1.6999999999992728</v>
      </c>
      <c r="BQ1032" s="126">
        <v>1</v>
      </c>
      <c r="BR1032" s="11">
        <f t="shared" si="5374"/>
        <v>-0.83333333333727433</v>
      </c>
      <c r="BS1032" s="11">
        <f t="shared" si="5375"/>
        <v>-4.5833333333320461</v>
      </c>
      <c r="BT1032" s="11">
        <f t="shared" si="5376"/>
        <v>1.9000000000018189</v>
      </c>
      <c r="BU1032" s="11">
        <f t="shared" si="5377"/>
        <v>-0.72222222222227295</v>
      </c>
      <c r="BV1032" s="11">
        <f t="shared" si="5378"/>
        <v>0.76666666666872807</v>
      </c>
      <c r="BY1032" s="126"/>
      <c r="BZ1032" s="126"/>
      <c r="CA1032" s="122">
        <f t="shared" si="5379"/>
        <v>-0.72222222222227295</v>
      </c>
      <c r="CB1032" s="126">
        <f t="shared" si="5380"/>
        <v>0</v>
      </c>
      <c r="CC1032" s="126">
        <f t="shared" si="5381"/>
        <v>0</v>
      </c>
      <c r="CD1032" s="126">
        <f t="shared" si="5382"/>
        <v>0</v>
      </c>
      <c r="CE1032" s="126">
        <f t="shared" si="5383"/>
        <v>0</v>
      </c>
      <c r="CF1032" s="126">
        <f t="shared" si="5384"/>
        <v>0</v>
      </c>
      <c r="CG1032" s="126" t="str">
        <f t="shared" si="5385"/>
        <v/>
      </c>
      <c r="CH1032" s="126" t="str">
        <f t="shared" si="5386"/>
        <v/>
      </c>
      <c r="CI1032" s="126">
        <f t="shared" si="5387"/>
        <v>1</v>
      </c>
      <c r="CJ1032" s="126">
        <f t="shared" si="5388"/>
        <v>1</v>
      </c>
      <c r="CK1032" s="126" t="str">
        <f t="shared" si="5389"/>
        <v/>
      </c>
      <c r="CL1032" s="126">
        <f t="shared" si="5390"/>
        <v>1</v>
      </c>
      <c r="CM1032" s="126">
        <f t="shared" si="5391"/>
        <v>1</v>
      </c>
      <c r="CN1032" s="126">
        <f t="shared" si="5392"/>
        <v>1</v>
      </c>
      <c r="CO1032" s="126" t="str">
        <f t="shared" si="5393"/>
        <v/>
      </c>
      <c r="CP1032" s="126" t="str">
        <f t="shared" si="5394"/>
        <v/>
      </c>
      <c r="CQ1032" s="126">
        <f t="shared" si="5395"/>
        <v>1</v>
      </c>
      <c r="CR1032" s="126"/>
      <c r="CS1032" s="126">
        <f t="shared" si="5396"/>
        <v>0</v>
      </c>
      <c r="CT1032" s="126">
        <f t="shared" si="5397"/>
        <v>0</v>
      </c>
      <c r="CU1032" s="126">
        <f t="shared" si="5398"/>
        <v>0</v>
      </c>
      <c r="CV1032" s="126">
        <f t="shared" si="5399"/>
        <v>0</v>
      </c>
      <c r="CW1032" s="126">
        <f t="shared" si="5400"/>
        <v>1</v>
      </c>
      <c r="CX1032" s="126" t="str">
        <f t="shared" si="5401"/>
        <v/>
      </c>
      <c r="CY1032" s="126" t="str">
        <f t="shared" si="5402"/>
        <v/>
      </c>
      <c r="CZ1032" s="126" t="str">
        <f t="shared" si="5403"/>
        <v/>
      </c>
      <c r="DA1032" s="126" t="str">
        <f t="shared" si="5404"/>
        <v/>
      </c>
      <c r="DB1032" s="126">
        <f t="shared" si="5405"/>
        <v>1</v>
      </c>
      <c r="DC1032" s="126" t="str">
        <f t="shared" si="5406"/>
        <v/>
      </c>
      <c r="DD1032" s="126">
        <f t="shared" si="5407"/>
        <v>1</v>
      </c>
      <c r="DE1032" s="126" t="str">
        <f t="shared" si="5408"/>
        <v/>
      </c>
      <c r="DF1032" s="126"/>
      <c r="DG1032" s="126">
        <f t="shared" si="5409"/>
        <v>1</v>
      </c>
      <c r="DH1032" s="126">
        <f t="shared" si="5410"/>
        <v>1</v>
      </c>
      <c r="DI1032" s="126">
        <f t="shared" si="5411"/>
        <v>1</v>
      </c>
      <c r="DJ1032" s="126">
        <f t="shared" si="5412"/>
        <v>1</v>
      </c>
      <c r="DK1032" s="126" t="str">
        <f t="shared" si="5413"/>
        <v/>
      </c>
      <c r="DL1032" s="126"/>
      <c r="DM1032" s="126" t="str">
        <f t="shared" si="5414"/>
        <v/>
      </c>
      <c r="DN1032" s="126">
        <f t="shared" si="5415"/>
        <v>0</v>
      </c>
      <c r="DO1032" s="126">
        <f t="shared" si="5416"/>
        <v>1</v>
      </c>
      <c r="DP1032" s="126">
        <f t="shared" si="5417"/>
        <v>0</v>
      </c>
      <c r="DQ1032" s="126">
        <f t="shared" si="5418"/>
        <v>1</v>
      </c>
      <c r="DR1032" s="126">
        <f t="shared" si="5419"/>
        <v>0</v>
      </c>
      <c r="DS1032" s="126">
        <f t="shared" si="5420"/>
        <v>1</v>
      </c>
      <c r="DT1032" s="126">
        <f t="shared" si="5421"/>
        <v>0</v>
      </c>
      <c r="DU1032" s="126">
        <f t="shared" si="5422"/>
        <v>1</v>
      </c>
      <c r="DV1032" s="126">
        <f t="shared" si="5423"/>
        <v>1</v>
      </c>
      <c r="DW1032" s="126">
        <f t="shared" si="5424"/>
        <v>0</v>
      </c>
      <c r="DX1032" s="126" t="str">
        <f t="shared" si="5425"/>
        <v/>
      </c>
      <c r="DY1032" s="126" t="str">
        <f t="shared" si="5426"/>
        <v/>
      </c>
      <c r="EA1032" s="126">
        <f t="shared" si="5427"/>
        <v>1</v>
      </c>
      <c r="EB1032" s="126">
        <f t="shared" si="5428"/>
        <v>1</v>
      </c>
      <c r="EC1032" s="126">
        <f t="shared" si="5429"/>
        <v>1</v>
      </c>
      <c r="ED1032" s="126">
        <f t="shared" si="5430"/>
        <v>1</v>
      </c>
      <c r="EF1032" s="126">
        <f t="shared" si="5431"/>
        <v>1</v>
      </c>
      <c r="EG1032" s="126">
        <f t="shared" si="5432"/>
        <v>1</v>
      </c>
      <c r="EH1032" s="126">
        <f t="shared" si="5433"/>
        <v>1</v>
      </c>
      <c r="EI1032" s="126">
        <f t="shared" si="5434"/>
        <v>1</v>
      </c>
      <c r="EK1032" s="126">
        <f t="shared" si="5435"/>
        <v>1</v>
      </c>
      <c r="EL1032" s="126">
        <f t="shared" si="5436"/>
        <v>1</v>
      </c>
      <c r="EM1032" s="126">
        <f t="shared" si="5437"/>
        <v>1</v>
      </c>
      <c r="EO1032" s="126">
        <f t="shared" si="5438"/>
        <v>1</v>
      </c>
      <c r="EP1032" s="126">
        <f t="shared" si="5439"/>
        <v>1</v>
      </c>
      <c r="EQ1032" s="126">
        <f t="shared" si="5440"/>
        <v>1</v>
      </c>
      <c r="ES1032" s="126">
        <f t="shared" si="5441"/>
        <v>1</v>
      </c>
      <c r="ET1032" s="126">
        <f t="shared" si="5442"/>
        <v>1</v>
      </c>
      <c r="EU1032" s="126">
        <f t="shared" si="5443"/>
        <v>1</v>
      </c>
      <c r="EV1032" s="126">
        <f t="shared" si="5444"/>
        <v>1</v>
      </c>
      <c r="EW1032" s="126">
        <f t="shared" si="5445"/>
        <v>0</v>
      </c>
      <c r="EY1032" s="126">
        <f t="shared" si="5446"/>
        <v>1</v>
      </c>
      <c r="EZ1032" s="126">
        <f t="shared" si="5447"/>
        <v>1</v>
      </c>
      <c r="FA1032" s="126">
        <f t="shared" si="5448"/>
        <v>1</v>
      </c>
      <c r="FC1032" s="126">
        <f t="shared" si="5449"/>
        <v>0</v>
      </c>
      <c r="FD1032" s="126" t="str">
        <f t="shared" si="5450"/>
        <v/>
      </c>
      <c r="FE1032" s="126"/>
      <c r="FF1032" s="126">
        <f t="shared" si="5451"/>
        <v>1</v>
      </c>
      <c r="FG1032" s="126">
        <f t="shared" si="5452"/>
        <v>0</v>
      </c>
      <c r="FH1032" s="126">
        <f t="shared" si="5453"/>
        <v>0</v>
      </c>
      <c r="FI1032" s="126" t="str">
        <f t="shared" si="5454"/>
        <v/>
      </c>
      <c r="FJ1032" s="126" t="str">
        <f t="shared" si="5455"/>
        <v/>
      </c>
      <c r="FK1032" s="126" t="str">
        <f t="shared" si="5456"/>
        <v/>
      </c>
      <c r="FL1032" s="126" t="str">
        <f t="shared" si="5457"/>
        <v/>
      </c>
      <c r="FN1032" s="126" t="str">
        <f t="shared" si="5458"/>
        <v/>
      </c>
      <c r="FO1032" s="126" t="str">
        <f t="shared" si="5459"/>
        <v/>
      </c>
      <c r="FP1032" s="126" t="str">
        <f t="shared" si="5460"/>
        <v/>
      </c>
      <c r="FV1032" s="126">
        <f t="shared" si="5461"/>
        <v>0</v>
      </c>
      <c r="FW1032" s="126">
        <f t="shared" si="5462"/>
        <v>0</v>
      </c>
      <c r="FX1032" s="126">
        <f t="shared" si="5463"/>
        <v>0</v>
      </c>
      <c r="GA1032" s="126">
        <f t="shared" si="5464"/>
        <v>1</v>
      </c>
      <c r="GB1032" s="126">
        <f t="shared" si="5465"/>
        <v>1</v>
      </c>
      <c r="GC1032" s="126">
        <f t="shared" si="5466"/>
        <v>1</v>
      </c>
      <c r="GD1032" s="126">
        <f t="shared" si="5467"/>
        <v>1</v>
      </c>
      <c r="GE1032" s="126">
        <f t="shared" si="5468"/>
        <v>0</v>
      </c>
      <c r="GF1032" s="126">
        <f t="shared" si="5469"/>
        <v>0</v>
      </c>
      <c r="GG1032" s="126">
        <f t="shared" si="5470"/>
        <v>1</v>
      </c>
      <c r="GI1032" s="126">
        <f t="shared" si="5471"/>
        <v>1</v>
      </c>
      <c r="GK1032" s="126">
        <f t="shared" si="5472"/>
        <v>1</v>
      </c>
      <c r="GL1032" s="126">
        <f t="shared" si="5473"/>
        <v>1</v>
      </c>
      <c r="GM1032" s="126">
        <f t="shared" si="5474"/>
        <v>1</v>
      </c>
      <c r="GN1032" s="126">
        <f t="shared" si="5475"/>
        <v>1</v>
      </c>
      <c r="GO1032" s="126">
        <f t="shared" si="5476"/>
        <v>0</v>
      </c>
      <c r="GP1032" s="126">
        <f t="shared" si="5477"/>
        <v>0</v>
      </c>
      <c r="GQ1032" s="126">
        <f t="shared" si="5478"/>
        <v>1</v>
      </c>
      <c r="GS1032" s="126" t="str">
        <f t="shared" si="5479"/>
        <v/>
      </c>
      <c r="GT1032" s="126" t="str">
        <f t="shared" si="5480"/>
        <v/>
      </c>
      <c r="GU1032" s="126">
        <f t="shared" si="5481"/>
        <v>1</v>
      </c>
      <c r="GV1032" s="126">
        <f t="shared" si="5482"/>
        <v>0</v>
      </c>
      <c r="GW1032" s="126">
        <f t="shared" si="5483"/>
        <v>0</v>
      </c>
      <c r="GX1032" s="126">
        <f t="shared" si="5484"/>
        <v>0</v>
      </c>
      <c r="GY1032" s="126">
        <f t="shared" si="5485"/>
        <v>0</v>
      </c>
      <c r="GZ1032" s="126"/>
      <c r="HA1032" s="126">
        <f t="shared" si="5486"/>
        <v>1</v>
      </c>
      <c r="HB1032" s="126">
        <f t="shared" si="5487"/>
        <v>0</v>
      </c>
      <c r="HC1032" s="126">
        <f t="shared" si="5488"/>
        <v>0</v>
      </c>
      <c r="HD1032" s="126">
        <f t="shared" si="5489"/>
        <v>0</v>
      </c>
      <c r="HE1032" s="126">
        <f t="shared" si="5490"/>
        <v>0</v>
      </c>
      <c r="HF1032" s="126">
        <f t="shared" si="5491"/>
        <v>0</v>
      </c>
      <c r="HH1032" s="126">
        <f t="shared" si="5492"/>
        <v>1</v>
      </c>
      <c r="HI1032" s="126">
        <f t="shared" si="5493"/>
        <v>1</v>
      </c>
      <c r="HJ1032" s="126">
        <f t="shared" si="5494"/>
        <v>1</v>
      </c>
      <c r="HK1032" s="126">
        <f t="shared" si="5495"/>
        <v>0</v>
      </c>
      <c r="HL1032" s="126">
        <f t="shared" si="5496"/>
        <v>0</v>
      </c>
      <c r="HM1032" s="126">
        <f t="shared" si="5497"/>
        <v>0</v>
      </c>
      <c r="HO1032" s="126" t="str">
        <f t="shared" si="5498"/>
        <v/>
      </c>
      <c r="HP1032" s="126">
        <f t="shared" si="5499"/>
        <v>1</v>
      </c>
      <c r="HQ1032" s="126" t="str">
        <f t="shared" si="5500"/>
        <v/>
      </c>
      <c r="HR1032" s="122">
        <f t="shared" si="5501"/>
        <v>1</v>
      </c>
      <c r="HS1032" s="126" t="str">
        <f t="shared" si="5502"/>
        <v/>
      </c>
      <c r="HT1032" s="122">
        <f t="shared" si="5503"/>
        <v>1</v>
      </c>
      <c r="HU1032" s="122" t="str">
        <f t="shared" si="5504"/>
        <v/>
      </c>
      <c r="HV1032" s="126" t="str">
        <f t="shared" si="5505"/>
        <v/>
      </c>
      <c r="HW1032" s="126" t="str">
        <f t="shared" si="5506"/>
        <v/>
      </c>
      <c r="HX1032" s="126" t="str">
        <f t="shared" si="5507"/>
        <v/>
      </c>
      <c r="HZ1032" s="126" t="str">
        <f t="shared" si="5508"/>
        <v/>
      </c>
      <c r="IA1032" s="126">
        <f t="shared" si="5509"/>
        <v>0</v>
      </c>
      <c r="IB1032" s="126" t="str">
        <f t="shared" si="5510"/>
        <v/>
      </c>
      <c r="IC1032" s="126">
        <f t="shared" si="5511"/>
        <v>0</v>
      </c>
      <c r="ID1032" s="126" t="str">
        <f t="shared" si="5512"/>
        <v/>
      </c>
      <c r="IE1032" s="126">
        <f t="shared" si="5513"/>
        <v>0</v>
      </c>
      <c r="IF1032" s="126" t="str">
        <f t="shared" si="5514"/>
        <v/>
      </c>
      <c r="IG1032" s="126" t="str">
        <f t="shared" si="5515"/>
        <v/>
      </c>
      <c r="IH1032" s="126" t="str">
        <f t="shared" si="5516"/>
        <v/>
      </c>
      <c r="II1032" s="126" t="str">
        <f t="shared" si="5517"/>
        <v/>
      </c>
      <c r="IO1032" s="128"/>
      <c r="IP1032" s="128"/>
      <c r="IQ1032" s="127"/>
      <c r="IR1032" s="127"/>
      <c r="IX1032" s="6"/>
      <c r="IY1032" s="6"/>
      <c r="IZ1032" s="7"/>
      <c r="JA1032" s="7"/>
      <c r="JG1032" s="12"/>
      <c r="JH1032" s="12"/>
      <c r="JI1032" s="13"/>
      <c r="JJ1032" s="13"/>
      <c r="JN1032" s="6"/>
      <c r="JO1032" s="6"/>
      <c r="JQ1032" s="11"/>
      <c r="JR1032" s="11"/>
      <c r="JS1032" s="12"/>
      <c r="JT1032" s="13"/>
      <c r="JU1032" s="12"/>
      <c r="JV1032" s="12"/>
      <c r="JW1032" s="97"/>
      <c r="JX1032" s="13"/>
      <c r="JY1032" s="13"/>
      <c r="JZ1032" s="97"/>
      <c r="KA1032" s="97"/>
      <c r="KB1032" s="11"/>
      <c r="KC1032" s="11"/>
      <c r="KD1032" s="11"/>
      <c r="KE1032" s="11"/>
    </row>
    <row r="1033" spans="1:291" s="122" customFormat="1" x14ac:dyDescent="0.2">
      <c r="A1033" s="146">
        <f t="shared" si="5526"/>
        <v>1033</v>
      </c>
      <c r="C1033" s="2">
        <v>43594</v>
      </c>
      <c r="D1033" s="126">
        <v>97.765000000000001</v>
      </c>
      <c r="E1033" s="126">
        <v>97.83</v>
      </c>
      <c r="F1033" s="126">
        <v>97.844999999999999</v>
      </c>
      <c r="G1033" s="128">
        <v>106.157</v>
      </c>
      <c r="H1033" s="128">
        <v>115.232</v>
      </c>
      <c r="I1033" s="128">
        <v>123.315</v>
      </c>
      <c r="J1033" s="127">
        <v>148.22</v>
      </c>
      <c r="K1033" s="126"/>
      <c r="M1033" s="126">
        <f t="shared" si="5521"/>
        <v>97.765000000000001</v>
      </c>
      <c r="N1033" s="126">
        <f t="shared" si="5522"/>
        <v>97.83</v>
      </c>
      <c r="O1033" s="126">
        <f t="shared" si="5523"/>
        <v>97.844999999999999</v>
      </c>
      <c r="P1033" s="127">
        <f t="shared" si="5334"/>
        <v>3407.7499999999995</v>
      </c>
      <c r="Q1033" s="5">
        <f t="shared" si="5524"/>
        <v>3703.25</v>
      </c>
      <c r="R1033" s="6">
        <f t="shared" si="5335"/>
        <v>3967.5</v>
      </c>
      <c r="S1033" s="7">
        <f t="shared" si="5336"/>
        <v>4758</v>
      </c>
      <c r="V1033" s="127">
        <f t="shared" si="5341"/>
        <v>3.4999999999996589</v>
      </c>
      <c r="W1033" s="127">
        <f t="shared" si="5342"/>
        <v>3.4999999999996589</v>
      </c>
      <c r="X1033" s="127">
        <f t="shared" si="5343"/>
        <v>3.4999999999996589</v>
      </c>
      <c r="Y1033" s="127">
        <f t="shared" si="5337"/>
        <v>1.6249999999990905</v>
      </c>
      <c r="Z1033" s="126">
        <f t="shared" si="5338"/>
        <v>4.75</v>
      </c>
      <c r="AA1033" s="126">
        <f t="shared" si="5339"/>
        <v>7.5000000000004547</v>
      </c>
      <c r="AB1033" s="126">
        <f t="shared" si="5340"/>
        <v>15.000000000000909</v>
      </c>
      <c r="AC1033" s="126"/>
      <c r="AD1033" s="126"/>
      <c r="AE1033" s="127">
        <f t="shared" si="5518"/>
        <v>0.65000056999954481</v>
      </c>
      <c r="AF1033" s="127">
        <f t="shared" si="5519"/>
        <v>0.65000056999954481</v>
      </c>
      <c r="AG1033" s="127">
        <f t="shared" si="5520"/>
        <v>0.65000056999954481</v>
      </c>
      <c r="AH1033" s="127">
        <f t="shared" si="5525"/>
        <v>8.3333333331514492E-2</v>
      </c>
      <c r="AI1033" s="127">
        <f t="shared" si="5344"/>
        <v>0.39999999999818092</v>
      </c>
      <c r="AJ1033" s="127">
        <f t="shared" si="5345"/>
        <v>0.24999999999972733</v>
      </c>
      <c r="AK1033" s="127">
        <f t="shared" si="5346"/>
        <v>0.25000000000030287</v>
      </c>
      <c r="AL1033" s="127">
        <f t="shared" si="5347"/>
        <v>0.99999999999977263</v>
      </c>
      <c r="AM1033" s="127">
        <f t="shared" si="5348"/>
        <v>2.5000000000001519</v>
      </c>
      <c r="AN1033" s="127">
        <f t="shared" si="5349"/>
        <v>1.5000000000000906</v>
      </c>
      <c r="AO1033" s="127">
        <f t="shared" si="5350"/>
        <v>1</v>
      </c>
      <c r="AP1033" s="127">
        <f t="shared" si="5351"/>
        <v>0.91666666666393781</v>
      </c>
      <c r="AQ1033" s="127">
        <f t="shared" si="5352"/>
        <v>2.8750000000006062</v>
      </c>
      <c r="AR1033" s="127">
        <f t="shared" si="5353"/>
        <v>0.24999999999799893</v>
      </c>
      <c r="AS1033" s="127">
        <f t="shared" si="5354"/>
        <v>1.4166666666664645</v>
      </c>
      <c r="AT1033" s="127">
        <f t="shared" si="5355"/>
        <v>1.2499999999980598</v>
      </c>
      <c r="AU1033" s="126"/>
      <c r="AX1033" s="11">
        <f t="shared" si="5356"/>
        <v>3.4999999999996589</v>
      </c>
      <c r="AY1033" s="11">
        <f t="shared" si="5357"/>
        <v>3.4999999999996589</v>
      </c>
      <c r="AZ1033" s="11">
        <f t="shared" si="5358"/>
        <v>3.4999999999996589</v>
      </c>
      <c r="BA1033" s="11">
        <f t="shared" si="5359"/>
        <v>1.6249999999990905</v>
      </c>
      <c r="BB1033" s="11">
        <f t="shared" si="5360"/>
        <v>4.75</v>
      </c>
      <c r="BC1033" s="12">
        <f t="shared" si="5361"/>
        <v>7.5000000000004547</v>
      </c>
      <c r="BD1033" s="13">
        <f t="shared" si="5362"/>
        <v>15.000000000000909</v>
      </c>
      <c r="BF1033" s="11">
        <f t="shared" si="5363"/>
        <v>0.25000000000147793</v>
      </c>
      <c r="BG1033" s="11">
        <f t="shared" si="5364"/>
        <v>0.65000056999954481</v>
      </c>
      <c r="BH1033" s="11">
        <f t="shared" si="5365"/>
        <v>0.65000056999954481</v>
      </c>
      <c r="BI1033" s="11">
        <f t="shared" si="5366"/>
        <v>0.65000056999954481</v>
      </c>
      <c r="BJ1033" s="11">
        <f t="shared" si="5367"/>
        <v>8.3333333331514492E-2</v>
      </c>
      <c r="BK1033" s="11">
        <f t="shared" si="5368"/>
        <v>0.39999999999818092</v>
      </c>
      <c r="BL1033" s="11">
        <f t="shared" si="5369"/>
        <v>0.24999999999972733</v>
      </c>
      <c r="BM1033" s="11">
        <f t="shared" si="5370"/>
        <v>-0.25000000000030287</v>
      </c>
      <c r="BN1033" s="11">
        <f t="shared" si="5371"/>
        <v>0.99999999999977263</v>
      </c>
      <c r="BO1033" s="11">
        <f t="shared" si="5372"/>
        <v>2.5000000000001519</v>
      </c>
      <c r="BP1033" s="11">
        <f t="shared" si="5373"/>
        <v>1.5000000000000906</v>
      </c>
      <c r="BQ1033" s="126">
        <v>1</v>
      </c>
      <c r="BR1033" s="11">
        <f t="shared" si="5374"/>
        <v>-0.91666666666393781</v>
      </c>
      <c r="BS1033" s="11">
        <f t="shared" si="5375"/>
        <v>2.8750000000006062</v>
      </c>
      <c r="BT1033" s="11">
        <f t="shared" si="5376"/>
        <v>0.24999999999799893</v>
      </c>
      <c r="BU1033" s="11">
        <f t="shared" si="5377"/>
        <v>1.4166666666664645</v>
      </c>
      <c r="BV1033" s="11">
        <f t="shared" si="5378"/>
        <v>1.2499999999980598</v>
      </c>
      <c r="BY1033" s="126"/>
      <c r="BZ1033" s="126"/>
      <c r="CA1033" s="122">
        <f t="shared" si="5379"/>
        <v>1.4166666666664645</v>
      </c>
      <c r="CB1033" s="126">
        <f t="shared" si="5380"/>
        <v>1</v>
      </c>
      <c r="CC1033" s="126">
        <f t="shared" si="5381"/>
        <v>1</v>
      </c>
      <c r="CD1033" s="126">
        <f t="shared" si="5382"/>
        <v>1</v>
      </c>
      <c r="CE1033" s="126">
        <f t="shared" si="5383"/>
        <v>1</v>
      </c>
      <c r="CF1033" s="126">
        <f t="shared" si="5384"/>
        <v>1</v>
      </c>
      <c r="CG1033" s="126">
        <f t="shared" si="5385"/>
        <v>1</v>
      </c>
      <c r="CH1033" s="126" t="str">
        <f t="shared" si="5386"/>
        <v/>
      </c>
      <c r="CI1033" s="126">
        <f t="shared" si="5387"/>
        <v>0</v>
      </c>
      <c r="CJ1033" s="126">
        <f t="shared" si="5388"/>
        <v>0</v>
      </c>
      <c r="CK1033" s="126" t="str">
        <f t="shared" si="5389"/>
        <v/>
      </c>
      <c r="CL1033" s="126">
        <f t="shared" si="5390"/>
        <v>0</v>
      </c>
      <c r="CM1033" s="126" t="str">
        <f t="shared" si="5391"/>
        <v/>
      </c>
      <c r="CN1033" s="126" t="str">
        <f t="shared" si="5392"/>
        <v/>
      </c>
      <c r="CO1033" s="126">
        <f t="shared" si="5393"/>
        <v>0</v>
      </c>
      <c r="CP1033" s="126">
        <f t="shared" si="5394"/>
        <v>0</v>
      </c>
      <c r="CQ1033" s="126" t="str">
        <f t="shared" si="5395"/>
        <v/>
      </c>
      <c r="CR1033" s="126"/>
      <c r="CS1033" s="126">
        <f t="shared" si="5396"/>
        <v>0</v>
      </c>
      <c r="CT1033" s="126">
        <f t="shared" si="5397"/>
        <v>0</v>
      </c>
      <c r="CU1033" s="126">
        <f t="shared" si="5398"/>
        <v>0</v>
      </c>
      <c r="CV1033" s="126">
        <f t="shared" si="5399"/>
        <v>0</v>
      </c>
      <c r="CW1033" s="126">
        <f t="shared" si="5400"/>
        <v>1</v>
      </c>
      <c r="CX1033" s="126" t="str">
        <f t="shared" si="5401"/>
        <v/>
      </c>
      <c r="CY1033" s="126" t="str">
        <f t="shared" si="5402"/>
        <v/>
      </c>
      <c r="CZ1033" s="126" t="str">
        <f t="shared" si="5403"/>
        <v/>
      </c>
      <c r="DA1033" s="126" t="str">
        <f t="shared" si="5404"/>
        <v/>
      </c>
      <c r="DB1033" s="126">
        <f t="shared" si="5405"/>
        <v>1</v>
      </c>
      <c r="DC1033" s="126" t="str">
        <f t="shared" si="5406"/>
        <v/>
      </c>
      <c r="DD1033" s="126">
        <f t="shared" si="5407"/>
        <v>1</v>
      </c>
      <c r="DE1033" s="126" t="str">
        <f t="shared" si="5408"/>
        <v/>
      </c>
      <c r="DF1033" s="126"/>
      <c r="DG1033" s="126">
        <f t="shared" si="5409"/>
        <v>1</v>
      </c>
      <c r="DH1033" s="126">
        <f t="shared" si="5410"/>
        <v>1</v>
      </c>
      <c r="DI1033" s="126">
        <f t="shared" si="5411"/>
        <v>1</v>
      </c>
      <c r="DJ1033" s="126">
        <f t="shared" si="5412"/>
        <v>1</v>
      </c>
      <c r="DK1033" s="126" t="str">
        <f t="shared" si="5413"/>
        <v/>
      </c>
      <c r="DL1033" s="126"/>
      <c r="DM1033" s="126" t="str">
        <f t="shared" si="5414"/>
        <v/>
      </c>
      <c r="DN1033" s="126">
        <f t="shared" si="5415"/>
        <v>0</v>
      </c>
      <c r="DO1033" s="126">
        <f t="shared" si="5416"/>
        <v>0</v>
      </c>
      <c r="DP1033" s="126">
        <f t="shared" si="5417"/>
        <v>1</v>
      </c>
      <c r="DQ1033" s="126">
        <f t="shared" si="5418"/>
        <v>0</v>
      </c>
      <c r="DR1033" s="126">
        <f t="shared" si="5419"/>
        <v>0</v>
      </c>
      <c r="DS1033" s="126">
        <f t="shared" si="5420"/>
        <v>0</v>
      </c>
      <c r="DT1033" s="126">
        <f t="shared" si="5421"/>
        <v>0</v>
      </c>
      <c r="DU1033" s="126">
        <f t="shared" si="5422"/>
        <v>0</v>
      </c>
      <c r="DV1033" s="126">
        <f t="shared" si="5423"/>
        <v>1</v>
      </c>
      <c r="DW1033" s="126">
        <f t="shared" si="5424"/>
        <v>0</v>
      </c>
      <c r="DX1033" s="126" t="str">
        <f t="shared" si="5425"/>
        <v/>
      </c>
      <c r="DY1033" s="126" t="str">
        <f t="shared" si="5426"/>
        <v/>
      </c>
      <c r="EA1033" s="126">
        <f t="shared" si="5427"/>
        <v>1</v>
      </c>
      <c r="EB1033" s="126">
        <f t="shared" si="5428"/>
        <v>1</v>
      </c>
      <c r="EC1033" s="126">
        <f t="shared" si="5429"/>
        <v>1</v>
      </c>
      <c r="ED1033" s="126">
        <f t="shared" si="5430"/>
        <v>1</v>
      </c>
      <c r="EF1033" s="126">
        <f t="shared" si="5431"/>
        <v>1</v>
      </c>
      <c r="EG1033" s="126">
        <f t="shared" si="5432"/>
        <v>1</v>
      </c>
      <c r="EH1033" s="126">
        <f t="shared" si="5433"/>
        <v>1</v>
      </c>
      <c r="EI1033" s="126">
        <f t="shared" si="5434"/>
        <v>1</v>
      </c>
      <c r="EK1033" s="126">
        <f t="shared" si="5435"/>
        <v>1</v>
      </c>
      <c r="EL1033" s="126">
        <f t="shared" si="5436"/>
        <v>1</v>
      </c>
      <c r="EM1033" s="126">
        <f t="shared" si="5437"/>
        <v>1</v>
      </c>
      <c r="EO1033" s="126">
        <f t="shared" si="5438"/>
        <v>1</v>
      </c>
      <c r="EP1033" s="126">
        <f t="shared" si="5439"/>
        <v>1</v>
      </c>
      <c r="EQ1033" s="126">
        <f t="shared" si="5440"/>
        <v>1</v>
      </c>
      <c r="ES1033" s="126">
        <f t="shared" si="5441"/>
        <v>1</v>
      </c>
      <c r="ET1033" s="126">
        <f t="shared" si="5442"/>
        <v>1</v>
      </c>
      <c r="EU1033" s="126">
        <f t="shared" si="5443"/>
        <v>1</v>
      </c>
      <c r="EV1033" s="126">
        <f t="shared" si="5444"/>
        <v>1</v>
      </c>
      <c r="EW1033" s="126">
        <f t="shared" si="5445"/>
        <v>0</v>
      </c>
      <c r="EY1033" s="126">
        <f t="shared" si="5446"/>
        <v>1</v>
      </c>
      <c r="EZ1033" s="126">
        <f t="shared" si="5447"/>
        <v>1</v>
      </c>
      <c r="FA1033" s="126">
        <f t="shared" si="5448"/>
        <v>1</v>
      </c>
      <c r="FC1033" s="126">
        <f t="shared" si="5449"/>
        <v>0</v>
      </c>
      <c r="FD1033" s="126" t="str">
        <f t="shared" si="5450"/>
        <v/>
      </c>
      <c r="FE1033" s="126"/>
      <c r="FF1033" s="126">
        <f t="shared" si="5451"/>
        <v>0</v>
      </c>
      <c r="FG1033" s="126">
        <f t="shared" si="5452"/>
        <v>1</v>
      </c>
      <c r="FH1033" s="126">
        <f t="shared" si="5453"/>
        <v>0</v>
      </c>
      <c r="FI1033" s="126" t="str">
        <f t="shared" si="5454"/>
        <v/>
      </c>
      <c r="FJ1033" s="126" t="str">
        <f t="shared" si="5455"/>
        <v/>
      </c>
      <c r="FK1033" s="126" t="str">
        <f t="shared" si="5456"/>
        <v/>
      </c>
      <c r="FL1033" s="126" t="str">
        <f t="shared" si="5457"/>
        <v/>
      </c>
      <c r="FN1033" s="126" t="str">
        <f t="shared" si="5458"/>
        <v/>
      </c>
      <c r="FO1033" s="126" t="str">
        <f t="shared" si="5459"/>
        <v/>
      </c>
      <c r="FP1033" s="126" t="str">
        <f t="shared" si="5460"/>
        <v/>
      </c>
      <c r="FV1033" s="126">
        <f t="shared" si="5461"/>
        <v>1</v>
      </c>
      <c r="FW1033" s="126">
        <f t="shared" si="5462"/>
        <v>1</v>
      </c>
      <c r="FX1033" s="126">
        <f t="shared" si="5463"/>
        <v>0</v>
      </c>
      <c r="GA1033" s="126">
        <f t="shared" si="5464"/>
        <v>0</v>
      </c>
      <c r="GB1033" s="126">
        <f t="shared" si="5465"/>
        <v>0</v>
      </c>
      <c r="GC1033" s="126">
        <f t="shared" si="5466"/>
        <v>0</v>
      </c>
      <c r="GD1033" s="126">
        <f t="shared" si="5467"/>
        <v>0</v>
      </c>
      <c r="GE1033" s="126">
        <f t="shared" si="5468"/>
        <v>0</v>
      </c>
      <c r="GF1033" s="126">
        <f t="shared" si="5469"/>
        <v>1</v>
      </c>
      <c r="GG1033" s="126">
        <f t="shared" si="5470"/>
        <v>0</v>
      </c>
      <c r="GI1033" s="126">
        <f t="shared" si="5471"/>
        <v>0</v>
      </c>
      <c r="GK1033" s="126">
        <f t="shared" si="5472"/>
        <v>1</v>
      </c>
      <c r="GL1033" s="126">
        <f t="shared" si="5473"/>
        <v>1</v>
      </c>
      <c r="GM1033" s="126">
        <f t="shared" si="5474"/>
        <v>1</v>
      </c>
      <c r="GN1033" s="126">
        <f t="shared" si="5475"/>
        <v>1</v>
      </c>
      <c r="GO1033" s="126">
        <f t="shared" si="5476"/>
        <v>1</v>
      </c>
      <c r="GP1033" s="126">
        <f t="shared" si="5477"/>
        <v>0</v>
      </c>
      <c r="GQ1033" s="126">
        <f t="shared" si="5478"/>
        <v>1</v>
      </c>
      <c r="GS1033" s="126" t="str">
        <f t="shared" si="5479"/>
        <v/>
      </c>
      <c r="GT1033" s="126" t="str">
        <f t="shared" si="5480"/>
        <v/>
      </c>
      <c r="GU1033" s="126">
        <f t="shared" si="5481"/>
        <v>0</v>
      </c>
      <c r="GV1033" s="126">
        <f t="shared" si="5482"/>
        <v>0</v>
      </c>
      <c r="GW1033" s="126">
        <f t="shared" si="5483"/>
        <v>0</v>
      </c>
      <c r="GX1033" s="126">
        <f t="shared" si="5484"/>
        <v>0</v>
      </c>
      <c r="GY1033" s="126">
        <f t="shared" si="5485"/>
        <v>0</v>
      </c>
      <c r="GZ1033" s="126"/>
      <c r="HA1033" s="126">
        <f t="shared" si="5486"/>
        <v>1</v>
      </c>
      <c r="HB1033" s="126">
        <f t="shared" si="5487"/>
        <v>0</v>
      </c>
      <c r="HC1033" s="126">
        <f t="shared" si="5488"/>
        <v>0</v>
      </c>
      <c r="HD1033" s="126">
        <f t="shared" si="5489"/>
        <v>0</v>
      </c>
      <c r="HE1033" s="126">
        <f t="shared" si="5490"/>
        <v>0</v>
      </c>
      <c r="HF1033" s="126">
        <f t="shared" si="5491"/>
        <v>0</v>
      </c>
      <c r="HH1033" s="126">
        <f t="shared" si="5492"/>
        <v>1</v>
      </c>
      <c r="HI1033" s="126">
        <f t="shared" si="5493"/>
        <v>0</v>
      </c>
      <c r="HJ1033" s="126">
        <f t="shared" si="5494"/>
        <v>0</v>
      </c>
      <c r="HK1033" s="126">
        <f t="shared" si="5495"/>
        <v>0</v>
      </c>
      <c r="HL1033" s="126">
        <f t="shared" si="5496"/>
        <v>0</v>
      </c>
      <c r="HM1033" s="126">
        <f t="shared" si="5497"/>
        <v>0</v>
      </c>
      <c r="HO1033" s="126">
        <f t="shared" si="5498"/>
        <v>1</v>
      </c>
      <c r="HP1033" s="126" t="str">
        <f t="shared" si="5499"/>
        <v/>
      </c>
      <c r="HQ1033" s="126">
        <f t="shared" si="5500"/>
        <v>1</v>
      </c>
      <c r="HR1033" s="122" t="str">
        <f t="shared" si="5501"/>
        <v/>
      </c>
      <c r="HS1033" s="126" t="str">
        <f t="shared" si="5502"/>
        <v/>
      </c>
      <c r="HT1033" s="122" t="str">
        <f t="shared" si="5503"/>
        <v/>
      </c>
      <c r="HU1033" s="122" t="str">
        <f t="shared" si="5504"/>
        <v/>
      </c>
      <c r="HV1033" s="126" t="str">
        <f t="shared" si="5505"/>
        <v/>
      </c>
      <c r="HW1033" s="126" t="str">
        <f t="shared" si="5506"/>
        <v/>
      </c>
      <c r="HX1033" s="126" t="str">
        <f t="shared" si="5507"/>
        <v/>
      </c>
      <c r="HZ1033" s="126">
        <f t="shared" si="5508"/>
        <v>0</v>
      </c>
      <c r="IA1033" s="126" t="str">
        <f t="shared" si="5509"/>
        <v/>
      </c>
      <c r="IB1033" s="126">
        <f t="shared" si="5510"/>
        <v>0</v>
      </c>
      <c r="IC1033" s="126" t="str">
        <f t="shared" si="5511"/>
        <v/>
      </c>
      <c r="ID1033" s="126" t="str">
        <f t="shared" si="5512"/>
        <v/>
      </c>
      <c r="IE1033" s="126" t="str">
        <f t="shared" si="5513"/>
        <v/>
      </c>
      <c r="IF1033" s="126" t="str">
        <f t="shared" si="5514"/>
        <v/>
      </c>
      <c r="IG1033" s="126" t="str">
        <f t="shared" si="5515"/>
        <v/>
      </c>
      <c r="IH1033" s="126" t="str">
        <f t="shared" si="5516"/>
        <v/>
      </c>
      <c r="II1033" s="126" t="str">
        <f t="shared" si="5517"/>
        <v/>
      </c>
      <c r="IO1033" s="128"/>
      <c r="IP1033" s="128"/>
      <c r="IQ1033" s="127"/>
      <c r="IR1033" s="127"/>
      <c r="IX1033" s="6"/>
      <c r="IY1033" s="6"/>
      <c r="IZ1033" s="7"/>
      <c r="JA1033" s="7"/>
      <c r="JG1033" s="12"/>
      <c r="JH1033" s="12"/>
      <c r="JI1033" s="13"/>
      <c r="JJ1033" s="13"/>
      <c r="JN1033" s="6"/>
      <c r="JO1033" s="6"/>
      <c r="JQ1033" s="11"/>
      <c r="JR1033" s="11"/>
      <c r="JS1033" s="12"/>
      <c r="JT1033" s="13"/>
      <c r="JU1033" s="12"/>
      <c r="JV1033" s="12"/>
      <c r="JW1033" s="97"/>
      <c r="JX1033" s="13"/>
      <c r="JY1033" s="13"/>
      <c r="JZ1033" s="97"/>
      <c r="KA1033" s="97"/>
      <c r="KB1033" s="11"/>
      <c r="KC1033" s="11"/>
      <c r="KD1033" s="11"/>
      <c r="KE1033" s="11"/>
    </row>
    <row r="1034" spans="1:291" s="122" customFormat="1" x14ac:dyDescent="0.2">
      <c r="A1034" s="146">
        <f t="shared" si="5526"/>
        <v>1034</v>
      </c>
      <c r="C1034" s="2">
        <v>43595</v>
      </c>
      <c r="D1034" s="126">
        <v>97.78</v>
      </c>
      <c r="E1034" s="126">
        <v>97.844999999999999</v>
      </c>
      <c r="F1034" s="126">
        <v>97.85</v>
      </c>
      <c r="G1034" s="128">
        <v>106.166</v>
      </c>
      <c r="H1034" s="128">
        <v>115.23699999999999</v>
      </c>
      <c r="I1034" s="128">
        <v>123.315</v>
      </c>
      <c r="J1034" s="127">
        <v>148.21</v>
      </c>
      <c r="K1034" s="126"/>
      <c r="M1034" s="126">
        <f t="shared" si="5521"/>
        <v>97.78</v>
      </c>
      <c r="N1034" s="126">
        <f t="shared" si="5522"/>
        <v>97.844999999999999</v>
      </c>
      <c r="O1034" s="126">
        <f t="shared" si="5523"/>
        <v>97.85</v>
      </c>
      <c r="P1034" s="127">
        <f t="shared" si="5334"/>
        <v>3408.6249999999995</v>
      </c>
      <c r="Q1034" s="5">
        <f t="shared" si="5524"/>
        <v>3703.7499999999995</v>
      </c>
      <c r="R1034" s="6">
        <f t="shared" si="5335"/>
        <v>3967.5</v>
      </c>
      <c r="S1034" s="7">
        <f t="shared" si="5336"/>
        <v>4757.0000000000009</v>
      </c>
      <c r="V1034" s="127">
        <f t="shared" si="5341"/>
        <v>1.5000000000000568</v>
      </c>
      <c r="W1034" s="127">
        <f t="shared" si="5342"/>
        <v>1.5000000000000568</v>
      </c>
      <c r="X1034" s="127">
        <f t="shared" si="5343"/>
        <v>0.49999999999954525</v>
      </c>
      <c r="Y1034" s="127">
        <f t="shared" si="5337"/>
        <v>0.875</v>
      </c>
      <c r="Z1034" s="126">
        <f t="shared" si="5338"/>
        <v>0.49999999999954525</v>
      </c>
      <c r="AA1034" s="126">
        <f t="shared" si="5339"/>
        <v>0</v>
      </c>
      <c r="AB1034" s="126">
        <f t="shared" si="5340"/>
        <v>0.99999999999909051</v>
      </c>
      <c r="AC1034" s="126"/>
      <c r="AD1034" s="126"/>
      <c r="AE1034" s="127">
        <f t="shared" si="5518"/>
        <v>1.2000000600003178</v>
      </c>
      <c r="AF1034" s="127">
        <f t="shared" si="5519"/>
        <v>1.2000000600003178</v>
      </c>
      <c r="AG1034" s="127">
        <f t="shared" si="5520"/>
        <v>0.20000005999980608</v>
      </c>
      <c r="AH1034" s="127">
        <f t="shared" si="5525"/>
        <v>1.4166666666669698</v>
      </c>
      <c r="AI1034" s="127">
        <f t="shared" si="5344"/>
        <v>1.4500000000002728</v>
      </c>
      <c r="AJ1034" s="127">
        <f t="shared" si="5345"/>
        <v>0.49999999999954525</v>
      </c>
      <c r="AK1034" s="127">
        <f t="shared" si="5346"/>
        <v>0.49999999999954525</v>
      </c>
      <c r="AL1034" s="127">
        <f t="shared" si="5347"/>
        <v>0.49999999999954525</v>
      </c>
      <c r="AM1034" s="127">
        <f t="shared" si="5348"/>
        <v>0.33333333333303017</v>
      </c>
      <c r="AN1034" s="127">
        <f t="shared" si="5349"/>
        <v>0.3999999999996362</v>
      </c>
      <c r="AO1034" s="127">
        <f t="shared" si="5350"/>
        <v>1</v>
      </c>
      <c r="AP1034" s="127">
        <f t="shared" si="5351"/>
        <v>1.9166666666675765</v>
      </c>
      <c r="AQ1034" s="127">
        <f t="shared" si="5352"/>
        <v>0.41666666666628771</v>
      </c>
      <c r="AR1034" s="127">
        <f t="shared" si="5353"/>
        <v>1.75</v>
      </c>
      <c r="AS1034" s="127">
        <f t="shared" si="5354"/>
        <v>0.7222222222215654</v>
      </c>
      <c r="AT1034" s="127">
        <f t="shared" si="5355"/>
        <v>1.8833333333332121</v>
      </c>
      <c r="AU1034" s="126"/>
      <c r="AX1034" s="11">
        <f t="shared" si="5356"/>
        <v>1.5000000000000568</v>
      </c>
      <c r="AY1034" s="11">
        <f t="shared" si="5357"/>
        <v>1.5000000000000568</v>
      </c>
      <c r="AZ1034" s="11">
        <f t="shared" si="5358"/>
        <v>0.49999999999954525</v>
      </c>
      <c r="BA1034" s="11">
        <f t="shared" si="5359"/>
        <v>0.875</v>
      </c>
      <c r="BB1034" s="11">
        <f t="shared" si="5360"/>
        <v>0.49999999999954525</v>
      </c>
      <c r="BC1034" s="12">
        <f t="shared" si="5361"/>
        <v>0</v>
      </c>
      <c r="BD1034" s="13">
        <f t="shared" si="5362"/>
        <v>-0.99999999999909051</v>
      </c>
      <c r="BF1034" s="11">
        <f t="shared" si="5363"/>
        <v>-0.24999999999994316</v>
      </c>
      <c r="BG1034" s="11">
        <f t="shared" si="5364"/>
        <v>1.2000000600003178</v>
      </c>
      <c r="BH1034" s="11">
        <f t="shared" si="5365"/>
        <v>1.2000000600003178</v>
      </c>
      <c r="BI1034" s="11">
        <f t="shared" si="5366"/>
        <v>0.20000005999980608</v>
      </c>
      <c r="BJ1034" s="11">
        <f t="shared" si="5367"/>
        <v>1.4166666666669698</v>
      </c>
      <c r="BK1034" s="11">
        <f t="shared" si="5368"/>
        <v>1.4500000000002728</v>
      </c>
      <c r="BL1034" s="11">
        <f t="shared" si="5369"/>
        <v>0.49999999999954525</v>
      </c>
      <c r="BM1034" s="11">
        <f t="shared" si="5370"/>
        <v>0.49999999999954525</v>
      </c>
      <c r="BN1034" s="11">
        <f t="shared" si="5371"/>
        <v>0.49999999999954525</v>
      </c>
      <c r="BO1034" s="11">
        <f t="shared" si="5372"/>
        <v>0.33333333333303017</v>
      </c>
      <c r="BP1034" s="11">
        <f t="shared" si="5373"/>
        <v>0.3999999999996362</v>
      </c>
      <c r="BQ1034" s="126">
        <v>1</v>
      </c>
      <c r="BR1034" s="11">
        <f t="shared" si="5374"/>
        <v>-1.9166666666675765</v>
      </c>
      <c r="BS1034" s="11">
        <f t="shared" si="5375"/>
        <v>-0.41666666666628771</v>
      </c>
      <c r="BT1034" s="11">
        <f t="shared" si="5376"/>
        <v>1.75</v>
      </c>
      <c r="BU1034" s="11">
        <f t="shared" si="5377"/>
        <v>0.7222222222215654</v>
      </c>
      <c r="BV1034" s="11">
        <f t="shared" si="5378"/>
        <v>1.8833333333332121</v>
      </c>
      <c r="BY1034" s="126"/>
      <c r="BZ1034" s="126"/>
      <c r="CA1034" s="122">
        <f t="shared" si="5379"/>
        <v>0.7222222222215654</v>
      </c>
      <c r="CB1034" s="126">
        <f t="shared" si="5380"/>
        <v>1</v>
      </c>
      <c r="CC1034" s="126">
        <f t="shared" si="5381"/>
        <v>1</v>
      </c>
      <c r="CD1034" s="126">
        <f t="shared" si="5382"/>
        <v>1</v>
      </c>
      <c r="CE1034" s="126">
        <f t="shared" si="5383"/>
        <v>0</v>
      </c>
      <c r="CF1034" s="126">
        <f t="shared" si="5384"/>
        <v>0</v>
      </c>
      <c r="CG1034" s="126" t="str">
        <f t="shared" si="5385"/>
        <v/>
      </c>
      <c r="CH1034" s="126">
        <f t="shared" si="5386"/>
        <v>1</v>
      </c>
      <c r="CI1034" s="126">
        <f t="shared" si="5387"/>
        <v>1</v>
      </c>
      <c r="CJ1034" s="126">
        <f t="shared" si="5388"/>
        <v>1</v>
      </c>
      <c r="CK1034" s="126" t="str">
        <f t="shared" si="5389"/>
        <v/>
      </c>
      <c r="CL1034" s="126">
        <f t="shared" si="5390"/>
        <v>1</v>
      </c>
      <c r="CM1034" s="126">
        <f t="shared" si="5391"/>
        <v>1</v>
      </c>
      <c r="CN1034" s="126">
        <f t="shared" si="5392"/>
        <v>1</v>
      </c>
      <c r="CO1034" s="126" t="str">
        <f t="shared" si="5393"/>
        <v/>
      </c>
      <c r="CP1034" s="126">
        <f t="shared" si="5394"/>
        <v>1</v>
      </c>
      <c r="CQ1034" s="126" t="str">
        <f t="shared" si="5395"/>
        <v/>
      </c>
      <c r="CR1034" s="126"/>
      <c r="CS1034" s="126">
        <f t="shared" si="5396"/>
        <v>1</v>
      </c>
      <c r="CT1034" s="126">
        <f t="shared" si="5397"/>
        <v>1</v>
      </c>
      <c r="CU1034" s="126">
        <f t="shared" si="5398"/>
        <v>1</v>
      </c>
      <c r="CV1034" s="126">
        <f t="shared" si="5399"/>
        <v>0</v>
      </c>
      <c r="CW1034" s="126">
        <f t="shared" si="5400"/>
        <v>1</v>
      </c>
      <c r="CX1034" s="126" t="str">
        <f t="shared" si="5401"/>
        <v/>
      </c>
      <c r="CY1034" s="126" t="str">
        <f t="shared" si="5402"/>
        <v/>
      </c>
      <c r="CZ1034" s="126" t="str">
        <f t="shared" si="5403"/>
        <v/>
      </c>
      <c r="DA1034" s="126" t="str">
        <f t="shared" si="5404"/>
        <v/>
      </c>
      <c r="DB1034" s="126">
        <f t="shared" si="5405"/>
        <v>0</v>
      </c>
      <c r="DC1034" s="126">
        <f t="shared" si="5406"/>
        <v>1</v>
      </c>
      <c r="DD1034" s="126" t="str">
        <f t="shared" si="5407"/>
        <v/>
      </c>
      <c r="DE1034" s="126" t="str">
        <f t="shared" si="5408"/>
        <v/>
      </c>
      <c r="DF1034" s="126"/>
      <c r="DG1034" s="126">
        <f t="shared" si="5409"/>
        <v>1</v>
      </c>
      <c r="DH1034" s="126">
        <f t="shared" si="5410"/>
        <v>1</v>
      </c>
      <c r="DI1034" s="126">
        <f t="shared" si="5411"/>
        <v>1</v>
      </c>
      <c r="DJ1034" s="126">
        <f t="shared" si="5412"/>
        <v>0</v>
      </c>
      <c r="DK1034" s="126">
        <f t="shared" si="5413"/>
        <v>0</v>
      </c>
      <c r="DL1034" s="126"/>
      <c r="DM1034" s="126">
        <f t="shared" si="5414"/>
        <v>1</v>
      </c>
      <c r="DN1034" s="126" t="str">
        <f t="shared" si="5415"/>
        <v/>
      </c>
      <c r="DO1034" s="126" t="str">
        <f t="shared" si="5416"/>
        <v/>
      </c>
      <c r="DP1034" s="126" t="str">
        <f t="shared" si="5417"/>
        <v/>
      </c>
      <c r="DQ1034" s="126" t="str">
        <f t="shared" si="5418"/>
        <v/>
      </c>
      <c r="DR1034" s="126" t="str">
        <f t="shared" si="5419"/>
        <v/>
      </c>
      <c r="DS1034" s="126" t="str">
        <f t="shared" si="5420"/>
        <v/>
      </c>
      <c r="DT1034" s="126" t="str">
        <f t="shared" si="5421"/>
        <v/>
      </c>
      <c r="DU1034" s="126" t="str">
        <f t="shared" si="5422"/>
        <v/>
      </c>
      <c r="DV1034" s="126">
        <f t="shared" si="5423"/>
        <v>0</v>
      </c>
      <c r="DW1034" s="126">
        <f t="shared" si="5424"/>
        <v>0</v>
      </c>
      <c r="DX1034" s="126" t="str">
        <f t="shared" si="5425"/>
        <v/>
      </c>
      <c r="DY1034" s="126" t="str">
        <f t="shared" si="5426"/>
        <v/>
      </c>
      <c r="EA1034" s="126">
        <f t="shared" si="5427"/>
        <v>1</v>
      </c>
      <c r="EB1034" s="126">
        <f t="shared" si="5428"/>
        <v>1</v>
      </c>
      <c r="EC1034" s="126">
        <f t="shared" si="5429"/>
        <v>1</v>
      </c>
      <c r="ED1034" s="126">
        <f t="shared" si="5430"/>
        <v>0</v>
      </c>
      <c r="EF1034" s="126">
        <f t="shared" si="5431"/>
        <v>0</v>
      </c>
      <c r="EG1034" s="126">
        <f t="shared" si="5432"/>
        <v>0</v>
      </c>
      <c r="EH1034" s="126">
        <f t="shared" si="5433"/>
        <v>1</v>
      </c>
      <c r="EI1034" s="126">
        <f t="shared" si="5434"/>
        <v>1</v>
      </c>
      <c r="EK1034" s="126">
        <f t="shared" si="5435"/>
        <v>1</v>
      </c>
      <c r="EL1034" s="126">
        <f t="shared" si="5436"/>
        <v>1</v>
      </c>
      <c r="EM1034" s="126">
        <f t="shared" si="5437"/>
        <v>0</v>
      </c>
      <c r="EO1034" s="126">
        <f t="shared" si="5438"/>
        <v>1</v>
      </c>
      <c r="EP1034" s="126">
        <f t="shared" si="5439"/>
        <v>1</v>
      </c>
      <c r="EQ1034" s="126">
        <f t="shared" si="5440"/>
        <v>0</v>
      </c>
      <c r="ES1034" s="126">
        <f t="shared" si="5441"/>
        <v>1</v>
      </c>
      <c r="ET1034" s="126">
        <f t="shared" si="5442"/>
        <v>1</v>
      </c>
      <c r="EU1034" s="126">
        <f t="shared" si="5443"/>
        <v>1</v>
      </c>
      <c r="EV1034" s="126">
        <f t="shared" si="5444"/>
        <v>1</v>
      </c>
      <c r="EW1034" s="126">
        <f t="shared" si="5445"/>
        <v>0</v>
      </c>
      <c r="EY1034" s="126">
        <f t="shared" si="5446"/>
        <v>0</v>
      </c>
      <c r="EZ1034" s="126">
        <f t="shared" si="5447"/>
        <v>0</v>
      </c>
      <c r="FA1034" s="126">
        <f t="shared" si="5448"/>
        <v>1</v>
      </c>
      <c r="FC1034" s="126">
        <f t="shared" si="5449"/>
        <v>1</v>
      </c>
      <c r="FD1034" s="126">
        <f t="shared" si="5450"/>
        <v>1</v>
      </c>
      <c r="FE1034" s="126"/>
      <c r="FF1034" s="126">
        <f t="shared" si="5451"/>
        <v>1</v>
      </c>
      <c r="FG1034" s="126">
        <f t="shared" si="5452"/>
        <v>1</v>
      </c>
      <c r="FH1034" s="126">
        <f t="shared" si="5453"/>
        <v>1</v>
      </c>
      <c r="FI1034" s="126">
        <f t="shared" si="5454"/>
        <v>0</v>
      </c>
      <c r="FJ1034" s="126">
        <f t="shared" si="5455"/>
        <v>0</v>
      </c>
      <c r="FK1034" s="126">
        <f t="shared" si="5456"/>
        <v>1</v>
      </c>
      <c r="FL1034" s="126">
        <f t="shared" si="5457"/>
        <v>1</v>
      </c>
      <c r="FN1034" s="126" t="str">
        <f t="shared" si="5458"/>
        <v/>
      </c>
      <c r="FO1034" s="126" t="str">
        <f t="shared" si="5459"/>
        <v/>
      </c>
      <c r="FP1034" s="126" t="str">
        <f t="shared" si="5460"/>
        <v/>
      </c>
      <c r="FV1034" s="126">
        <f t="shared" si="5461"/>
        <v>1</v>
      </c>
      <c r="FW1034" s="126">
        <f t="shared" si="5462"/>
        <v>1</v>
      </c>
      <c r="FX1034" s="126">
        <f t="shared" si="5463"/>
        <v>1</v>
      </c>
      <c r="GA1034" s="126">
        <f t="shared" si="5464"/>
        <v>0</v>
      </c>
      <c r="GB1034" s="126">
        <f t="shared" si="5465"/>
        <v>0</v>
      </c>
      <c r="GC1034" s="126">
        <f t="shared" si="5466"/>
        <v>1</v>
      </c>
      <c r="GD1034" s="126">
        <f t="shared" si="5467"/>
        <v>1</v>
      </c>
      <c r="GE1034" s="126">
        <f t="shared" si="5468"/>
        <v>0</v>
      </c>
      <c r="GF1034" s="126">
        <f t="shared" si="5469"/>
        <v>0</v>
      </c>
      <c r="GG1034" s="126">
        <f t="shared" si="5470"/>
        <v>0</v>
      </c>
      <c r="GI1034" s="126">
        <f t="shared" si="5471"/>
        <v>1</v>
      </c>
      <c r="GK1034" s="126">
        <f t="shared" si="5472"/>
        <v>0</v>
      </c>
      <c r="GL1034" s="126">
        <f t="shared" si="5473"/>
        <v>0</v>
      </c>
      <c r="GM1034" s="126">
        <f t="shared" si="5474"/>
        <v>1</v>
      </c>
      <c r="GN1034" s="126">
        <f t="shared" si="5475"/>
        <v>1</v>
      </c>
      <c r="GO1034" s="126">
        <f t="shared" si="5476"/>
        <v>0</v>
      </c>
      <c r="GP1034" s="126">
        <f t="shared" si="5477"/>
        <v>0</v>
      </c>
      <c r="GQ1034" s="126">
        <f t="shared" si="5478"/>
        <v>0</v>
      </c>
      <c r="GS1034" s="126" t="str">
        <f t="shared" si="5479"/>
        <v/>
      </c>
      <c r="GT1034" s="126" t="str">
        <f t="shared" si="5480"/>
        <v/>
      </c>
      <c r="GU1034" s="126">
        <f t="shared" si="5481"/>
        <v>0</v>
      </c>
      <c r="GV1034" s="126">
        <f t="shared" si="5482"/>
        <v>0</v>
      </c>
      <c r="GW1034" s="126">
        <f t="shared" si="5483"/>
        <v>0</v>
      </c>
      <c r="GX1034" s="126">
        <f t="shared" si="5484"/>
        <v>0</v>
      </c>
      <c r="GY1034" s="126">
        <f t="shared" si="5485"/>
        <v>0</v>
      </c>
      <c r="GZ1034" s="126"/>
      <c r="HA1034" s="126">
        <f t="shared" si="5486"/>
        <v>0</v>
      </c>
      <c r="HB1034" s="126">
        <f t="shared" si="5487"/>
        <v>0</v>
      </c>
      <c r="HC1034" s="126">
        <f t="shared" si="5488"/>
        <v>0</v>
      </c>
      <c r="HD1034" s="126">
        <f t="shared" si="5489"/>
        <v>0</v>
      </c>
      <c r="HE1034" s="126">
        <f t="shared" si="5490"/>
        <v>0</v>
      </c>
      <c r="HF1034" s="126">
        <f t="shared" si="5491"/>
        <v>0</v>
      </c>
      <c r="HH1034" s="126">
        <f t="shared" si="5492"/>
        <v>0</v>
      </c>
      <c r="HI1034" s="126">
        <f t="shared" si="5493"/>
        <v>0</v>
      </c>
      <c r="HJ1034" s="126">
        <f t="shared" si="5494"/>
        <v>0</v>
      </c>
      <c r="HK1034" s="126">
        <f t="shared" si="5495"/>
        <v>0</v>
      </c>
      <c r="HL1034" s="126">
        <f t="shared" si="5496"/>
        <v>0</v>
      </c>
      <c r="HM1034" s="126">
        <f t="shared" si="5497"/>
        <v>0</v>
      </c>
      <c r="HO1034" s="126" t="str">
        <f t="shared" si="5498"/>
        <v/>
      </c>
      <c r="HP1034" s="126">
        <f t="shared" si="5499"/>
        <v>1</v>
      </c>
      <c r="HQ1034" s="126" t="str">
        <f t="shared" si="5500"/>
        <v/>
      </c>
      <c r="HR1034" s="122" t="str">
        <f t="shared" si="5501"/>
        <v/>
      </c>
      <c r="HS1034" s="126" t="str">
        <f t="shared" si="5502"/>
        <v/>
      </c>
      <c r="HT1034" s="122" t="str">
        <f t="shared" si="5503"/>
        <v/>
      </c>
      <c r="HU1034" s="122" t="str">
        <f t="shared" si="5504"/>
        <v/>
      </c>
      <c r="HV1034" s="126" t="str">
        <f t="shared" si="5505"/>
        <v/>
      </c>
      <c r="HW1034" s="126" t="str">
        <f t="shared" si="5506"/>
        <v/>
      </c>
      <c r="HX1034" s="126" t="str">
        <f t="shared" si="5507"/>
        <v/>
      </c>
      <c r="HZ1034" s="126" t="str">
        <f t="shared" si="5508"/>
        <v/>
      </c>
      <c r="IA1034" s="126">
        <f t="shared" si="5509"/>
        <v>1</v>
      </c>
      <c r="IB1034" s="126" t="str">
        <f t="shared" si="5510"/>
        <v/>
      </c>
      <c r="IC1034" s="126" t="str">
        <f t="shared" si="5511"/>
        <v/>
      </c>
      <c r="ID1034" s="126" t="str">
        <f t="shared" si="5512"/>
        <v/>
      </c>
      <c r="IE1034" s="126" t="str">
        <f t="shared" si="5513"/>
        <v/>
      </c>
      <c r="IF1034" s="126" t="str">
        <f t="shared" si="5514"/>
        <v/>
      </c>
      <c r="IG1034" s="126" t="str">
        <f t="shared" si="5515"/>
        <v/>
      </c>
      <c r="IH1034" s="126" t="str">
        <f t="shared" si="5516"/>
        <v/>
      </c>
      <c r="II1034" s="126" t="str">
        <f t="shared" si="5517"/>
        <v/>
      </c>
      <c r="IO1034" s="128"/>
      <c r="IP1034" s="128"/>
      <c r="IQ1034" s="127"/>
      <c r="IR1034" s="127"/>
      <c r="IX1034" s="6"/>
      <c r="IY1034" s="6"/>
      <c r="IZ1034" s="7"/>
      <c r="JA1034" s="7"/>
      <c r="JG1034" s="12"/>
      <c r="JH1034" s="12"/>
      <c r="JI1034" s="13"/>
      <c r="JJ1034" s="13"/>
      <c r="JN1034" s="6"/>
      <c r="JO1034" s="6"/>
      <c r="JQ1034" s="11"/>
      <c r="JR1034" s="11"/>
      <c r="JS1034" s="12"/>
      <c r="JT1034" s="13"/>
      <c r="JU1034" s="12"/>
      <c r="JV1034" s="12"/>
      <c r="JW1034" s="97"/>
      <c r="JX1034" s="13"/>
      <c r="JY1034" s="13"/>
      <c r="JZ1034" s="97"/>
      <c r="KA1034" s="97"/>
      <c r="KB1034" s="11"/>
      <c r="KC1034" s="11"/>
      <c r="KD1034" s="11"/>
      <c r="KE1034" s="11"/>
    </row>
    <row r="1035" spans="1:291" s="122" customFormat="1" x14ac:dyDescent="0.2">
      <c r="A1035" s="146">
        <f t="shared" si="5526"/>
        <v>1035</v>
      </c>
      <c r="C1035" s="2">
        <v>43598</v>
      </c>
      <c r="D1035" s="126">
        <v>97.88</v>
      </c>
      <c r="E1035" s="126">
        <v>97.944999999999993</v>
      </c>
      <c r="F1035" s="126">
        <v>97.944999999999993</v>
      </c>
      <c r="G1035" s="128">
        <v>106.202</v>
      </c>
      <c r="H1035" s="128">
        <v>116.012</v>
      </c>
      <c r="I1035" s="128">
        <v>124.13500000000001</v>
      </c>
      <c r="J1035" s="127">
        <v>149.15</v>
      </c>
      <c r="K1035" s="126"/>
      <c r="M1035" s="126">
        <f t="shared" si="5521"/>
        <v>97.88</v>
      </c>
      <c r="N1035" s="126">
        <f t="shared" si="5522"/>
        <v>97.944999999999993</v>
      </c>
      <c r="O1035" s="126">
        <f t="shared" si="5523"/>
        <v>97.944999999999993</v>
      </c>
      <c r="P1035" s="127">
        <f t="shared" ref="P1035:P1066" si="5527">(INT(G1035)*32)+(IF(OR((INT(RIGHT(G1035*1000,1))=2),(INT(RIGHT(G1035*1000,1))=7)),((G1035-INT(G1035))+0.0005),IF(OR((INT(RIGHT(G1035*1000,1))=1),(INT(RIGHT(G1035*1000,1))=6)),((G1035-INT(G1035))+0.00025),IF(OR((INT(RIGHT(G1035*1000,1))=3),(INT(RIGHT(G1035*1000,1))=8)),((G1035-INT(G1035))+0.00075),G1035-INT(G1035))))*100)</f>
        <v>3412.25</v>
      </c>
      <c r="Q1035" s="5">
        <f t="shared" si="5524"/>
        <v>3713.25</v>
      </c>
      <c r="R1035" s="6">
        <f t="shared" si="5335"/>
        <v>3981.5000000000005</v>
      </c>
      <c r="S1035" s="7">
        <f t="shared" si="5336"/>
        <v>4783.0000000000009</v>
      </c>
      <c r="V1035" s="127">
        <f t="shared" si="5341"/>
        <v>9.9999999999994316</v>
      </c>
      <c r="W1035" s="127">
        <f t="shared" si="5342"/>
        <v>9.9999999999994316</v>
      </c>
      <c r="X1035" s="127">
        <f t="shared" si="5343"/>
        <v>9.4999999999998863</v>
      </c>
      <c r="Y1035" s="127">
        <f t="shared" si="5337"/>
        <v>3.6250000000004547</v>
      </c>
      <c r="Z1035" s="126">
        <f t="shared" si="5338"/>
        <v>9.5000000000004547</v>
      </c>
      <c r="AA1035" s="126">
        <f t="shared" si="5339"/>
        <v>14.000000000000455</v>
      </c>
      <c r="AB1035" s="126">
        <f t="shared" si="5340"/>
        <v>26</v>
      </c>
      <c r="AC1035" s="126"/>
      <c r="AD1035" s="126"/>
      <c r="AE1035" s="127">
        <f t="shared" si="5518"/>
        <v>4.3000011399989306</v>
      </c>
      <c r="AF1035" s="127">
        <f t="shared" si="5519"/>
        <v>4.3000011399989306</v>
      </c>
      <c r="AG1035" s="127">
        <f t="shared" si="5520"/>
        <v>3.8000011399993854</v>
      </c>
      <c r="AH1035" s="127">
        <f t="shared" si="5525"/>
        <v>0.9166666666672727</v>
      </c>
      <c r="AI1035" s="127">
        <f t="shared" si="5344"/>
        <v>1.5500000000006366</v>
      </c>
      <c r="AJ1035" s="127">
        <f t="shared" si="5345"/>
        <v>1.1000000000001826</v>
      </c>
      <c r="AK1035" s="127">
        <f t="shared" si="5346"/>
        <v>0.16666666666681884</v>
      </c>
      <c r="AL1035" s="127">
        <f t="shared" si="5347"/>
        <v>2.5000000000002274</v>
      </c>
      <c r="AM1035" s="127">
        <f t="shared" si="5348"/>
        <v>5.3333333333337887</v>
      </c>
      <c r="AN1035" s="127">
        <f t="shared" si="5349"/>
        <v>3.6000000000004544</v>
      </c>
      <c r="AO1035" s="127">
        <f t="shared" si="5350"/>
        <v>1</v>
      </c>
      <c r="AP1035" s="127">
        <f t="shared" si="5351"/>
        <v>2.4166666666675756</v>
      </c>
      <c r="AQ1035" s="127">
        <f t="shared" si="5352"/>
        <v>5.0833333333335604</v>
      </c>
      <c r="AR1035" s="127">
        <f t="shared" si="5353"/>
        <v>1.6500000000007278</v>
      </c>
      <c r="AS1035" s="127">
        <f t="shared" si="5354"/>
        <v>3.7222222222226771</v>
      </c>
      <c r="AT1035" s="127">
        <f t="shared" si="5355"/>
        <v>3.7833333333342427</v>
      </c>
      <c r="AU1035" s="126"/>
      <c r="AX1035" s="11">
        <f t="shared" si="5356"/>
        <v>9.9999999999994316</v>
      </c>
      <c r="AY1035" s="11">
        <f t="shared" si="5357"/>
        <v>9.9999999999994316</v>
      </c>
      <c r="AZ1035" s="11">
        <f t="shared" si="5358"/>
        <v>9.4999999999998863</v>
      </c>
      <c r="BA1035" s="11">
        <f t="shared" si="5359"/>
        <v>3.6250000000004547</v>
      </c>
      <c r="BB1035" s="11">
        <f t="shared" si="5360"/>
        <v>9.5000000000004547</v>
      </c>
      <c r="BC1035" s="12">
        <f t="shared" si="5361"/>
        <v>14.000000000000455</v>
      </c>
      <c r="BD1035" s="13">
        <f t="shared" si="5362"/>
        <v>26</v>
      </c>
      <c r="BF1035" s="11">
        <f t="shared" si="5363"/>
        <v>2.7499999999985221</v>
      </c>
      <c r="BG1035" s="11">
        <f t="shared" si="5364"/>
        <v>4.3000011399989306</v>
      </c>
      <c r="BH1035" s="11">
        <f t="shared" si="5365"/>
        <v>4.3000011399989306</v>
      </c>
      <c r="BI1035" s="11">
        <f t="shared" si="5366"/>
        <v>3.8000011399993854</v>
      </c>
      <c r="BJ1035" s="11">
        <f t="shared" si="5367"/>
        <v>0.9166666666672727</v>
      </c>
      <c r="BK1035" s="11">
        <f t="shared" si="5368"/>
        <v>1.5500000000006366</v>
      </c>
      <c r="BL1035" s="11">
        <f t="shared" si="5369"/>
        <v>1.1000000000001826</v>
      </c>
      <c r="BM1035" s="11">
        <f t="shared" si="5370"/>
        <v>0.16666666666681884</v>
      </c>
      <c r="BN1035" s="11">
        <f t="shared" si="5371"/>
        <v>2.5000000000002274</v>
      </c>
      <c r="BO1035" s="11">
        <f t="shared" si="5372"/>
        <v>5.3333333333337887</v>
      </c>
      <c r="BP1035" s="11">
        <f t="shared" si="5373"/>
        <v>3.6000000000004544</v>
      </c>
      <c r="BQ1035" s="126">
        <v>1</v>
      </c>
      <c r="BR1035" s="11">
        <f t="shared" si="5374"/>
        <v>-2.4166666666675756</v>
      </c>
      <c r="BS1035" s="11">
        <f t="shared" si="5375"/>
        <v>5.0833333333335604</v>
      </c>
      <c r="BT1035" s="11">
        <f t="shared" si="5376"/>
        <v>1.6500000000007278</v>
      </c>
      <c r="BU1035" s="11">
        <f t="shared" si="5377"/>
        <v>3.7222222222226771</v>
      </c>
      <c r="BV1035" s="11">
        <f t="shared" si="5378"/>
        <v>3.7833333333342427</v>
      </c>
      <c r="BY1035" s="126"/>
      <c r="BZ1035" s="126"/>
      <c r="CA1035" s="122">
        <f t="shared" si="5379"/>
        <v>3.7222222222226771</v>
      </c>
      <c r="CB1035" s="126">
        <f t="shared" si="5380"/>
        <v>1</v>
      </c>
      <c r="CC1035" s="126">
        <f t="shared" si="5381"/>
        <v>1</v>
      </c>
      <c r="CD1035" s="126">
        <f t="shared" si="5382"/>
        <v>1</v>
      </c>
      <c r="CE1035" s="126">
        <f t="shared" si="5383"/>
        <v>1</v>
      </c>
      <c r="CF1035" s="126">
        <f t="shared" si="5384"/>
        <v>1</v>
      </c>
      <c r="CG1035" s="126">
        <f t="shared" si="5385"/>
        <v>1</v>
      </c>
      <c r="CH1035" s="126" t="str">
        <f t="shared" si="5386"/>
        <v/>
      </c>
      <c r="CI1035" s="126" t="str">
        <f t="shared" si="5387"/>
        <v/>
      </c>
      <c r="CJ1035" s="126">
        <f t="shared" si="5388"/>
        <v>0</v>
      </c>
      <c r="CK1035" s="126">
        <f t="shared" si="5389"/>
        <v>0</v>
      </c>
      <c r="CL1035" s="126">
        <f t="shared" si="5390"/>
        <v>1</v>
      </c>
      <c r="CM1035" s="126">
        <f t="shared" si="5391"/>
        <v>0</v>
      </c>
      <c r="CN1035" s="126" t="str">
        <f t="shared" si="5392"/>
        <v/>
      </c>
      <c r="CO1035" s="126">
        <f t="shared" si="5393"/>
        <v>1</v>
      </c>
      <c r="CP1035" s="126">
        <f t="shared" si="5394"/>
        <v>1</v>
      </c>
      <c r="CQ1035" s="126" t="str">
        <f t="shared" si="5395"/>
        <v/>
      </c>
      <c r="CR1035" s="126"/>
      <c r="CS1035" s="126">
        <f t="shared" si="5396"/>
        <v>1</v>
      </c>
      <c r="CT1035" s="126">
        <f t="shared" si="5397"/>
        <v>1</v>
      </c>
      <c r="CU1035" s="126">
        <f t="shared" si="5398"/>
        <v>1</v>
      </c>
      <c r="CV1035" s="126">
        <f t="shared" si="5399"/>
        <v>1</v>
      </c>
      <c r="CW1035" s="126">
        <f t="shared" si="5400"/>
        <v>1</v>
      </c>
      <c r="CX1035" s="126">
        <f t="shared" si="5401"/>
        <v>1</v>
      </c>
      <c r="CY1035" s="126">
        <f t="shared" si="5402"/>
        <v>1</v>
      </c>
      <c r="CZ1035" s="126">
        <f t="shared" si="5403"/>
        <v>1</v>
      </c>
      <c r="DA1035" s="126">
        <f t="shared" si="5404"/>
        <v>1</v>
      </c>
      <c r="DB1035" s="126" t="str">
        <f t="shared" si="5405"/>
        <v/>
      </c>
      <c r="DC1035" s="126" t="str">
        <f t="shared" si="5406"/>
        <v/>
      </c>
      <c r="DD1035" s="126">
        <f t="shared" si="5407"/>
        <v>0</v>
      </c>
      <c r="DE1035" s="126" t="str">
        <f t="shared" si="5408"/>
        <v/>
      </c>
      <c r="DF1035" s="126"/>
      <c r="DG1035" s="126">
        <f t="shared" si="5409"/>
        <v>1</v>
      </c>
      <c r="DH1035" s="126">
        <f t="shared" si="5410"/>
        <v>1</v>
      </c>
      <c r="DI1035" s="126">
        <f t="shared" si="5411"/>
        <v>1</v>
      </c>
      <c r="DJ1035" s="126">
        <f t="shared" si="5412"/>
        <v>1</v>
      </c>
      <c r="DK1035" s="126" t="str">
        <f t="shared" si="5413"/>
        <v/>
      </c>
      <c r="DL1035" s="126"/>
      <c r="DM1035" s="126" t="str">
        <f t="shared" si="5414"/>
        <v/>
      </c>
      <c r="DN1035" s="126">
        <f t="shared" si="5415"/>
        <v>1</v>
      </c>
      <c r="DO1035" s="126">
        <f t="shared" si="5416"/>
        <v>1</v>
      </c>
      <c r="DP1035" s="126">
        <f t="shared" si="5417"/>
        <v>1</v>
      </c>
      <c r="DQ1035" s="126">
        <f t="shared" si="5418"/>
        <v>1</v>
      </c>
      <c r="DR1035" s="126">
        <f t="shared" si="5419"/>
        <v>1</v>
      </c>
      <c r="DS1035" s="126">
        <f t="shared" si="5420"/>
        <v>1</v>
      </c>
      <c r="DT1035" s="126">
        <f t="shared" si="5421"/>
        <v>1</v>
      </c>
      <c r="DU1035" s="126">
        <f t="shared" si="5422"/>
        <v>0</v>
      </c>
      <c r="DV1035" s="126">
        <f t="shared" si="5423"/>
        <v>1</v>
      </c>
      <c r="DW1035" s="126">
        <f t="shared" si="5424"/>
        <v>0</v>
      </c>
      <c r="DX1035" s="126" t="str">
        <f t="shared" si="5425"/>
        <v/>
      </c>
      <c r="DY1035" s="126" t="str">
        <f t="shared" si="5426"/>
        <v/>
      </c>
      <c r="EA1035" s="126">
        <f t="shared" si="5427"/>
        <v>1</v>
      </c>
      <c r="EB1035" s="126">
        <f t="shared" si="5428"/>
        <v>1</v>
      </c>
      <c r="EC1035" s="126">
        <f t="shared" si="5429"/>
        <v>1</v>
      </c>
      <c r="ED1035" s="126">
        <f t="shared" si="5430"/>
        <v>1</v>
      </c>
      <c r="EF1035" s="126">
        <f t="shared" si="5431"/>
        <v>1</v>
      </c>
      <c r="EG1035" s="126">
        <f t="shared" si="5432"/>
        <v>1</v>
      </c>
      <c r="EH1035" s="126">
        <f t="shared" si="5433"/>
        <v>1</v>
      </c>
      <c r="EI1035" s="126">
        <f t="shared" si="5434"/>
        <v>1</v>
      </c>
      <c r="EK1035" s="126">
        <f t="shared" si="5435"/>
        <v>1</v>
      </c>
      <c r="EL1035" s="126">
        <f t="shared" si="5436"/>
        <v>1</v>
      </c>
      <c r="EM1035" s="126">
        <f t="shared" si="5437"/>
        <v>1</v>
      </c>
      <c r="EO1035" s="126">
        <f t="shared" si="5438"/>
        <v>1</v>
      </c>
      <c r="EP1035" s="126">
        <f t="shared" si="5439"/>
        <v>1</v>
      </c>
      <c r="EQ1035" s="126">
        <f t="shared" si="5440"/>
        <v>1</v>
      </c>
      <c r="ES1035" s="126">
        <f t="shared" si="5441"/>
        <v>1</v>
      </c>
      <c r="ET1035" s="126">
        <f t="shared" si="5442"/>
        <v>1</v>
      </c>
      <c r="EU1035" s="126">
        <f t="shared" si="5443"/>
        <v>1</v>
      </c>
      <c r="EV1035" s="126">
        <f t="shared" si="5444"/>
        <v>1</v>
      </c>
      <c r="EW1035" s="126">
        <f t="shared" si="5445"/>
        <v>1</v>
      </c>
      <c r="EY1035" s="126">
        <f t="shared" si="5446"/>
        <v>1</v>
      </c>
      <c r="EZ1035" s="126">
        <f t="shared" si="5447"/>
        <v>1</v>
      </c>
      <c r="FA1035" s="126">
        <f t="shared" si="5448"/>
        <v>1</v>
      </c>
      <c r="FC1035" s="126">
        <f t="shared" si="5449"/>
        <v>1</v>
      </c>
      <c r="FD1035" s="126">
        <f t="shared" si="5450"/>
        <v>0</v>
      </c>
      <c r="FE1035" s="126"/>
      <c r="FF1035" s="126">
        <f t="shared" si="5451"/>
        <v>1</v>
      </c>
      <c r="FG1035" s="126">
        <f t="shared" si="5452"/>
        <v>1</v>
      </c>
      <c r="FH1035" s="126">
        <f t="shared" si="5453"/>
        <v>1</v>
      </c>
      <c r="FI1035" s="126">
        <f t="shared" si="5454"/>
        <v>1</v>
      </c>
      <c r="FJ1035" s="126">
        <f t="shared" si="5455"/>
        <v>1</v>
      </c>
      <c r="FK1035" s="126">
        <f t="shared" si="5456"/>
        <v>1</v>
      </c>
      <c r="FL1035" s="126">
        <f t="shared" si="5457"/>
        <v>1</v>
      </c>
      <c r="FN1035" s="126" t="str">
        <f t="shared" si="5458"/>
        <v/>
      </c>
      <c r="FO1035" s="126" t="str">
        <f t="shared" si="5459"/>
        <v/>
      </c>
      <c r="FP1035" s="126" t="str">
        <f t="shared" si="5460"/>
        <v/>
      </c>
      <c r="FV1035" s="126">
        <f t="shared" si="5461"/>
        <v>1</v>
      </c>
      <c r="FW1035" s="126">
        <f t="shared" si="5462"/>
        <v>1</v>
      </c>
      <c r="FX1035" s="126">
        <f t="shared" si="5463"/>
        <v>1</v>
      </c>
      <c r="GA1035" s="126">
        <f t="shared" si="5464"/>
        <v>0</v>
      </c>
      <c r="GB1035" s="126">
        <f t="shared" si="5465"/>
        <v>0</v>
      </c>
      <c r="GC1035" s="126">
        <f t="shared" si="5466"/>
        <v>0</v>
      </c>
      <c r="GD1035" s="126">
        <f t="shared" si="5467"/>
        <v>0</v>
      </c>
      <c r="GE1035" s="126">
        <f t="shared" si="5468"/>
        <v>0</v>
      </c>
      <c r="GF1035" s="126">
        <f t="shared" si="5469"/>
        <v>0</v>
      </c>
      <c r="GG1035" s="126">
        <f t="shared" si="5470"/>
        <v>0</v>
      </c>
      <c r="GI1035" s="126">
        <f t="shared" si="5471"/>
        <v>0</v>
      </c>
      <c r="GK1035" s="126">
        <f t="shared" si="5472"/>
        <v>1</v>
      </c>
      <c r="GL1035" s="126">
        <f t="shared" si="5473"/>
        <v>1</v>
      </c>
      <c r="GM1035" s="126">
        <f t="shared" si="5474"/>
        <v>1</v>
      </c>
      <c r="GN1035" s="126">
        <f t="shared" si="5475"/>
        <v>1</v>
      </c>
      <c r="GO1035" s="126">
        <f t="shared" si="5476"/>
        <v>1</v>
      </c>
      <c r="GP1035" s="126">
        <f t="shared" si="5477"/>
        <v>1</v>
      </c>
      <c r="GQ1035" s="126">
        <f t="shared" si="5478"/>
        <v>1</v>
      </c>
      <c r="GS1035" s="126" t="str">
        <f t="shared" si="5479"/>
        <v/>
      </c>
      <c r="GT1035" s="126" t="str">
        <f t="shared" si="5480"/>
        <v/>
      </c>
      <c r="GU1035" s="126">
        <f t="shared" si="5481"/>
        <v>0</v>
      </c>
      <c r="GV1035" s="126">
        <f t="shared" si="5482"/>
        <v>0</v>
      </c>
      <c r="GW1035" s="126">
        <f t="shared" si="5483"/>
        <v>0</v>
      </c>
      <c r="GX1035" s="126">
        <f t="shared" si="5484"/>
        <v>0</v>
      </c>
      <c r="GY1035" s="126">
        <f t="shared" si="5485"/>
        <v>0</v>
      </c>
      <c r="GZ1035" s="126"/>
      <c r="HA1035" s="126">
        <f t="shared" si="5486"/>
        <v>1</v>
      </c>
      <c r="HB1035" s="126">
        <f t="shared" si="5487"/>
        <v>1</v>
      </c>
      <c r="HC1035" s="126">
        <f t="shared" si="5488"/>
        <v>1</v>
      </c>
      <c r="HD1035" s="126">
        <f t="shared" si="5489"/>
        <v>0</v>
      </c>
      <c r="HE1035" s="126">
        <f t="shared" si="5490"/>
        <v>0</v>
      </c>
      <c r="HF1035" s="126">
        <f t="shared" si="5491"/>
        <v>0</v>
      </c>
      <c r="HH1035" s="126">
        <f t="shared" si="5492"/>
        <v>1</v>
      </c>
      <c r="HI1035" s="126">
        <f t="shared" si="5493"/>
        <v>1</v>
      </c>
      <c r="HJ1035" s="126">
        <f t="shared" si="5494"/>
        <v>1</v>
      </c>
      <c r="HK1035" s="126">
        <f t="shared" si="5495"/>
        <v>0</v>
      </c>
      <c r="HL1035" s="126">
        <f t="shared" si="5496"/>
        <v>0</v>
      </c>
      <c r="HM1035" s="126">
        <f t="shared" si="5497"/>
        <v>0</v>
      </c>
      <c r="HO1035" s="126">
        <f t="shared" si="5498"/>
        <v>0</v>
      </c>
      <c r="HP1035" s="126" t="str">
        <f t="shared" si="5499"/>
        <v/>
      </c>
      <c r="HQ1035" s="126">
        <f t="shared" si="5500"/>
        <v>0</v>
      </c>
      <c r="HR1035" s="122" t="str">
        <f t="shared" si="5501"/>
        <v/>
      </c>
      <c r="HS1035" s="126">
        <f t="shared" si="5502"/>
        <v>0</v>
      </c>
      <c r="HT1035" s="122" t="str">
        <f t="shared" si="5503"/>
        <v/>
      </c>
      <c r="HU1035" s="122" t="str">
        <f t="shared" si="5504"/>
        <v/>
      </c>
      <c r="HV1035" s="126" t="str">
        <f t="shared" si="5505"/>
        <v/>
      </c>
      <c r="HW1035" s="126" t="str">
        <f t="shared" si="5506"/>
        <v/>
      </c>
      <c r="HX1035" s="126" t="str">
        <f t="shared" si="5507"/>
        <v/>
      </c>
      <c r="HZ1035" s="126">
        <f t="shared" si="5508"/>
        <v>0</v>
      </c>
      <c r="IA1035" s="126" t="str">
        <f t="shared" si="5509"/>
        <v/>
      </c>
      <c r="IB1035" s="126">
        <f t="shared" si="5510"/>
        <v>0</v>
      </c>
      <c r="IC1035" s="126" t="str">
        <f t="shared" si="5511"/>
        <v/>
      </c>
      <c r="ID1035" s="126">
        <f t="shared" si="5512"/>
        <v>0</v>
      </c>
      <c r="IE1035" s="126" t="str">
        <f t="shared" si="5513"/>
        <v/>
      </c>
      <c r="IF1035" s="126" t="str">
        <f t="shared" si="5514"/>
        <v/>
      </c>
      <c r="IG1035" s="126" t="str">
        <f t="shared" si="5515"/>
        <v/>
      </c>
      <c r="IH1035" s="126" t="str">
        <f t="shared" si="5516"/>
        <v/>
      </c>
      <c r="II1035" s="126" t="str">
        <f t="shared" si="5517"/>
        <v/>
      </c>
      <c r="IO1035" s="128"/>
      <c r="IP1035" s="128"/>
      <c r="IQ1035" s="127"/>
      <c r="IR1035" s="127"/>
      <c r="IX1035" s="6"/>
      <c r="IY1035" s="6"/>
      <c r="IZ1035" s="7"/>
      <c r="JA1035" s="7"/>
      <c r="JG1035" s="12"/>
      <c r="JH1035" s="12"/>
      <c r="JI1035" s="13"/>
      <c r="JJ1035" s="13"/>
      <c r="JN1035" s="6"/>
      <c r="JO1035" s="6"/>
      <c r="JQ1035" s="11"/>
      <c r="JR1035" s="11"/>
      <c r="JS1035" s="12"/>
      <c r="JT1035" s="13"/>
      <c r="JU1035" s="12"/>
      <c r="JV1035" s="12"/>
      <c r="JW1035" s="97"/>
      <c r="JX1035" s="13"/>
      <c r="JY1035" s="13"/>
      <c r="JZ1035" s="97"/>
      <c r="KA1035" s="97"/>
      <c r="KB1035" s="11"/>
      <c r="KC1035" s="11"/>
      <c r="KD1035" s="11"/>
      <c r="KE1035" s="11"/>
    </row>
    <row r="1036" spans="1:291" s="122" customFormat="1" x14ac:dyDescent="0.2">
      <c r="A1036" s="146">
        <f t="shared" si="5526"/>
        <v>1036</v>
      </c>
      <c r="C1036" s="2">
        <v>43599</v>
      </c>
      <c r="D1036" s="126">
        <v>97.875</v>
      </c>
      <c r="E1036" s="126">
        <v>97.935000000000002</v>
      </c>
      <c r="F1036" s="126">
        <v>97.94</v>
      </c>
      <c r="G1036" s="128">
        <v>106.193</v>
      </c>
      <c r="H1036" s="128">
        <v>115.31</v>
      </c>
      <c r="I1036" s="128">
        <v>124.105</v>
      </c>
      <c r="J1036" s="127">
        <v>149.06</v>
      </c>
      <c r="K1036" s="126"/>
      <c r="M1036" s="126">
        <f t="shared" si="5521"/>
        <v>97.875</v>
      </c>
      <c r="N1036" s="126">
        <f t="shared" si="5522"/>
        <v>97.935000000000002</v>
      </c>
      <c r="O1036" s="126">
        <f t="shared" si="5523"/>
        <v>97.94</v>
      </c>
      <c r="P1036" s="127">
        <f t="shared" si="5527"/>
        <v>3411.375</v>
      </c>
      <c r="Q1036" s="5">
        <f t="shared" si="5524"/>
        <v>3711</v>
      </c>
      <c r="R1036" s="6">
        <f t="shared" si="5335"/>
        <v>3978.5000000000005</v>
      </c>
      <c r="S1036" s="7">
        <f t="shared" si="5336"/>
        <v>4774</v>
      </c>
      <c r="V1036" s="127">
        <f t="shared" si="5341"/>
        <v>0.49999999999954525</v>
      </c>
      <c r="W1036" s="127">
        <f t="shared" si="5342"/>
        <v>0.99999999999909051</v>
      </c>
      <c r="X1036" s="127">
        <f t="shared" si="5343"/>
        <v>0.49999999999954525</v>
      </c>
      <c r="Y1036" s="127">
        <f t="shared" si="5337"/>
        <v>0.875</v>
      </c>
      <c r="Z1036" s="126">
        <f t="shared" si="5338"/>
        <v>2.25</v>
      </c>
      <c r="AA1036" s="126">
        <f t="shared" si="5339"/>
        <v>3</v>
      </c>
      <c r="AB1036" s="126">
        <f t="shared" si="5340"/>
        <v>9.0000000000009095</v>
      </c>
      <c r="AC1036" s="126"/>
      <c r="AD1036" s="126"/>
      <c r="AE1036" s="127">
        <f t="shared" si="5518"/>
        <v>0.84999973000050888</v>
      </c>
      <c r="AF1036" s="127">
        <f t="shared" si="5519"/>
        <v>0.34999973000096363</v>
      </c>
      <c r="AG1036" s="127">
        <f t="shared" si="5520"/>
        <v>0.84999973000050888</v>
      </c>
      <c r="AH1036" s="127">
        <f t="shared" si="5525"/>
        <v>0.25</v>
      </c>
      <c r="AI1036" s="127">
        <f t="shared" si="5344"/>
        <v>0.40000000000000013</v>
      </c>
      <c r="AJ1036" s="127">
        <f t="shared" si="5345"/>
        <v>0.45000000000000018</v>
      </c>
      <c r="AK1036" s="127">
        <f t="shared" si="5346"/>
        <v>0.25</v>
      </c>
      <c r="AL1036" s="127">
        <f t="shared" si="5347"/>
        <v>0.75</v>
      </c>
      <c r="AM1036" s="127">
        <f t="shared" si="5348"/>
        <v>3.0331293032759277E-13</v>
      </c>
      <c r="AN1036" s="127">
        <f t="shared" si="5349"/>
        <v>0.6000000000003638</v>
      </c>
      <c r="AO1036" s="127">
        <f t="shared" si="5350"/>
        <v>1</v>
      </c>
      <c r="AP1036" s="127">
        <f t="shared" si="5351"/>
        <v>0.41666666666666696</v>
      </c>
      <c r="AQ1036" s="127">
        <f t="shared" si="5352"/>
        <v>0.37500000000030331</v>
      </c>
      <c r="AR1036" s="127">
        <f t="shared" si="5353"/>
        <v>0.55000000000000004</v>
      </c>
      <c r="AS1036" s="127">
        <f t="shared" si="5354"/>
        <v>0.24999999999979794</v>
      </c>
      <c r="AT1036" s="127">
        <f t="shared" si="5355"/>
        <v>0.54999999999987881</v>
      </c>
      <c r="AU1036" s="126"/>
      <c r="AX1036" s="11">
        <f t="shared" si="5356"/>
        <v>-0.49999999999954525</v>
      </c>
      <c r="AY1036" s="11">
        <f t="shared" si="5357"/>
        <v>-0.99999999999909051</v>
      </c>
      <c r="AZ1036" s="11">
        <f t="shared" si="5358"/>
        <v>-0.49999999999954525</v>
      </c>
      <c r="BA1036" s="11">
        <f t="shared" si="5359"/>
        <v>-0.875</v>
      </c>
      <c r="BB1036" s="11">
        <f t="shared" si="5360"/>
        <v>-2.25</v>
      </c>
      <c r="BC1036" s="12">
        <f t="shared" si="5361"/>
        <v>-3</v>
      </c>
      <c r="BD1036" s="13">
        <f t="shared" si="5362"/>
        <v>-9.0000000000009095</v>
      </c>
      <c r="BF1036" s="11">
        <f t="shared" si="5363"/>
        <v>1.2500000000004547</v>
      </c>
      <c r="BG1036" s="11">
        <f t="shared" si="5364"/>
        <v>0.84999973000050888</v>
      </c>
      <c r="BH1036" s="11">
        <f t="shared" si="5365"/>
        <v>0.34999973000096363</v>
      </c>
      <c r="BI1036" s="11">
        <f t="shared" si="5366"/>
        <v>0.84999973000050888</v>
      </c>
      <c r="BJ1036" s="11">
        <f t="shared" si="5367"/>
        <v>-0.25</v>
      </c>
      <c r="BK1036" s="11">
        <f t="shared" si="5368"/>
        <v>-0.40000000000000013</v>
      </c>
      <c r="BL1036" s="11">
        <f t="shared" si="5369"/>
        <v>-0.45000000000000018</v>
      </c>
      <c r="BM1036" s="11">
        <f t="shared" si="5370"/>
        <v>-0.25</v>
      </c>
      <c r="BN1036" s="11">
        <f t="shared" si="5371"/>
        <v>-0.75</v>
      </c>
      <c r="BO1036" s="11">
        <f t="shared" si="5372"/>
        <v>3.0331293032759277E-13</v>
      </c>
      <c r="BP1036" s="11">
        <f t="shared" si="5373"/>
        <v>0.6000000000003638</v>
      </c>
      <c r="BQ1036" s="126">
        <v>1</v>
      </c>
      <c r="BR1036" s="11">
        <f t="shared" si="5374"/>
        <v>0.41666666666666696</v>
      </c>
      <c r="BS1036" s="11">
        <f t="shared" si="5375"/>
        <v>0.37500000000030331</v>
      </c>
      <c r="BT1036" s="11">
        <f t="shared" si="5376"/>
        <v>-0.55000000000000004</v>
      </c>
      <c r="BU1036" s="11">
        <f t="shared" si="5377"/>
        <v>-0.24999999999979794</v>
      </c>
      <c r="BV1036" s="11">
        <f t="shared" si="5378"/>
        <v>-0.54999999999987881</v>
      </c>
      <c r="BY1036" s="126"/>
      <c r="BZ1036" s="126"/>
      <c r="CA1036" s="122">
        <f t="shared" si="5379"/>
        <v>-0.24999999999979794</v>
      </c>
      <c r="CB1036" s="126">
        <f t="shared" si="5380"/>
        <v>1</v>
      </c>
      <c r="CC1036" s="126">
        <f t="shared" si="5381"/>
        <v>1</v>
      </c>
      <c r="CD1036" s="126">
        <f t="shared" si="5382"/>
        <v>1</v>
      </c>
      <c r="CE1036" s="126">
        <f t="shared" si="5383"/>
        <v>1</v>
      </c>
      <c r="CF1036" s="126">
        <f t="shared" si="5384"/>
        <v>1</v>
      </c>
      <c r="CG1036" s="126">
        <f t="shared" si="5385"/>
        <v>0</v>
      </c>
      <c r="CH1036" s="126">
        <f t="shared" si="5386"/>
        <v>0</v>
      </c>
      <c r="CI1036" s="126" t="str">
        <f t="shared" si="5387"/>
        <v/>
      </c>
      <c r="CJ1036" s="126" t="str">
        <f t="shared" si="5388"/>
        <v/>
      </c>
      <c r="CK1036" s="126">
        <f t="shared" si="5389"/>
        <v>0</v>
      </c>
      <c r="CL1036" s="126">
        <f t="shared" si="5390"/>
        <v>1</v>
      </c>
      <c r="CM1036" s="126">
        <f t="shared" si="5391"/>
        <v>0</v>
      </c>
      <c r="CN1036" s="126" t="str">
        <f t="shared" si="5392"/>
        <v/>
      </c>
      <c r="CO1036" s="126">
        <f t="shared" si="5393"/>
        <v>1</v>
      </c>
      <c r="CP1036" s="126">
        <f t="shared" si="5394"/>
        <v>1</v>
      </c>
      <c r="CQ1036" s="126" t="str">
        <f t="shared" si="5395"/>
        <v/>
      </c>
      <c r="CR1036" s="126"/>
      <c r="CS1036" s="126">
        <f t="shared" si="5396"/>
        <v>1</v>
      </c>
      <c r="CT1036" s="126">
        <f t="shared" si="5397"/>
        <v>1</v>
      </c>
      <c r="CU1036" s="126">
        <f t="shared" si="5398"/>
        <v>1</v>
      </c>
      <c r="CV1036" s="126">
        <f t="shared" si="5399"/>
        <v>1</v>
      </c>
      <c r="CW1036" s="126">
        <f t="shared" si="5400"/>
        <v>1</v>
      </c>
      <c r="CX1036" s="126">
        <f t="shared" si="5401"/>
        <v>1</v>
      </c>
      <c r="CY1036" s="126">
        <f t="shared" si="5402"/>
        <v>1</v>
      </c>
      <c r="CZ1036" s="126">
        <f t="shared" si="5403"/>
        <v>1</v>
      </c>
      <c r="DA1036" s="126">
        <f t="shared" si="5404"/>
        <v>0</v>
      </c>
      <c r="DB1036" s="126" t="str">
        <f t="shared" si="5405"/>
        <v/>
      </c>
      <c r="DC1036" s="126">
        <f t="shared" si="5406"/>
        <v>0</v>
      </c>
      <c r="DD1036" s="126" t="str">
        <f t="shared" si="5407"/>
        <v/>
      </c>
      <c r="DE1036" s="126" t="str">
        <f t="shared" si="5408"/>
        <v/>
      </c>
      <c r="DF1036" s="126"/>
      <c r="DG1036" s="126">
        <f t="shared" si="5409"/>
        <v>1</v>
      </c>
      <c r="DH1036" s="126">
        <f t="shared" si="5410"/>
        <v>0</v>
      </c>
      <c r="DI1036" s="126">
        <f t="shared" si="5411"/>
        <v>0</v>
      </c>
      <c r="DJ1036" s="126">
        <f t="shared" si="5412"/>
        <v>0</v>
      </c>
      <c r="DK1036" s="126">
        <f t="shared" si="5413"/>
        <v>1</v>
      </c>
      <c r="DL1036" s="126"/>
      <c r="DM1036" s="126">
        <f t="shared" si="5414"/>
        <v>1</v>
      </c>
      <c r="DN1036" s="126" t="str">
        <f t="shared" si="5415"/>
        <v/>
      </c>
      <c r="DO1036" s="126" t="str">
        <f t="shared" si="5416"/>
        <v/>
      </c>
      <c r="DP1036" s="126" t="str">
        <f t="shared" si="5417"/>
        <v/>
      </c>
      <c r="DQ1036" s="126" t="str">
        <f t="shared" si="5418"/>
        <v/>
      </c>
      <c r="DR1036" s="126" t="str">
        <f t="shared" si="5419"/>
        <v/>
      </c>
      <c r="DS1036" s="126" t="str">
        <f t="shared" si="5420"/>
        <v/>
      </c>
      <c r="DT1036" s="126" t="str">
        <f t="shared" si="5421"/>
        <v/>
      </c>
      <c r="DU1036" s="126" t="str">
        <f t="shared" si="5422"/>
        <v/>
      </c>
      <c r="DV1036" s="126">
        <f t="shared" si="5423"/>
        <v>1</v>
      </c>
      <c r="DW1036" s="126">
        <f t="shared" si="5424"/>
        <v>0</v>
      </c>
      <c r="DX1036" s="126" t="str">
        <f t="shared" si="5425"/>
        <v/>
      </c>
      <c r="DY1036" s="126">
        <f t="shared" si="5426"/>
        <v>1</v>
      </c>
      <c r="EA1036" s="126">
        <f t="shared" si="5427"/>
        <v>1</v>
      </c>
      <c r="EB1036" s="126">
        <f t="shared" si="5428"/>
        <v>1</v>
      </c>
      <c r="EC1036" s="126">
        <f t="shared" si="5429"/>
        <v>1</v>
      </c>
      <c r="ED1036" s="126">
        <f t="shared" si="5430"/>
        <v>1</v>
      </c>
      <c r="EF1036" s="126">
        <f t="shared" si="5431"/>
        <v>0</v>
      </c>
      <c r="EG1036" s="126">
        <f t="shared" si="5432"/>
        <v>0</v>
      </c>
      <c r="EH1036" s="126">
        <f t="shared" si="5433"/>
        <v>0</v>
      </c>
      <c r="EI1036" s="126">
        <f t="shared" si="5434"/>
        <v>0</v>
      </c>
      <c r="EK1036" s="126">
        <f t="shared" si="5435"/>
        <v>1</v>
      </c>
      <c r="EL1036" s="126">
        <f t="shared" si="5436"/>
        <v>1</v>
      </c>
      <c r="EM1036" s="126">
        <f t="shared" si="5437"/>
        <v>1</v>
      </c>
      <c r="EO1036" s="126">
        <f t="shared" si="5438"/>
        <v>1</v>
      </c>
      <c r="EP1036" s="126">
        <f t="shared" si="5439"/>
        <v>1</v>
      </c>
      <c r="EQ1036" s="126">
        <f t="shared" si="5440"/>
        <v>1</v>
      </c>
      <c r="ES1036" s="126">
        <f t="shared" si="5441"/>
        <v>1</v>
      </c>
      <c r="ET1036" s="126">
        <f t="shared" si="5442"/>
        <v>1</v>
      </c>
      <c r="EU1036" s="126">
        <f t="shared" si="5443"/>
        <v>1</v>
      </c>
      <c r="EV1036" s="126">
        <f t="shared" si="5444"/>
        <v>1</v>
      </c>
      <c r="EW1036" s="126">
        <f t="shared" si="5445"/>
        <v>1</v>
      </c>
      <c r="EY1036" s="126">
        <f t="shared" si="5446"/>
        <v>1</v>
      </c>
      <c r="EZ1036" s="126">
        <f t="shared" si="5447"/>
        <v>1</v>
      </c>
      <c r="FA1036" s="126">
        <f t="shared" si="5448"/>
        <v>1</v>
      </c>
      <c r="FC1036" s="126">
        <f t="shared" si="5449"/>
        <v>0</v>
      </c>
      <c r="FD1036" s="126" t="str">
        <f t="shared" si="5450"/>
        <v/>
      </c>
      <c r="FE1036" s="126"/>
      <c r="FF1036" s="126">
        <f t="shared" si="5451"/>
        <v>1</v>
      </c>
      <c r="FG1036" s="126">
        <f t="shared" si="5452"/>
        <v>0</v>
      </c>
      <c r="FH1036" s="126">
        <f t="shared" si="5453"/>
        <v>0</v>
      </c>
      <c r="FI1036" s="126" t="str">
        <f t="shared" si="5454"/>
        <v/>
      </c>
      <c r="FJ1036" s="126" t="str">
        <f t="shared" si="5455"/>
        <v/>
      </c>
      <c r="FK1036" s="126" t="str">
        <f t="shared" si="5456"/>
        <v/>
      </c>
      <c r="FL1036" s="126" t="str">
        <f t="shared" si="5457"/>
        <v/>
      </c>
      <c r="FN1036" s="126" t="str">
        <f t="shared" si="5458"/>
        <v/>
      </c>
      <c r="FO1036" s="126" t="str">
        <f t="shared" si="5459"/>
        <v/>
      </c>
      <c r="FP1036" s="126" t="str">
        <f t="shared" si="5460"/>
        <v/>
      </c>
      <c r="FV1036" s="126">
        <f t="shared" si="5461"/>
        <v>0</v>
      </c>
      <c r="FW1036" s="126">
        <f t="shared" si="5462"/>
        <v>0</v>
      </c>
      <c r="FX1036" s="126">
        <f t="shared" si="5463"/>
        <v>1</v>
      </c>
      <c r="GA1036" s="126">
        <f t="shared" si="5464"/>
        <v>0</v>
      </c>
      <c r="GB1036" s="126">
        <f t="shared" si="5465"/>
        <v>0</v>
      </c>
      <c r="GC1036" s="126">
        <f t="shared" si="5466"/>
        <v>0</v>
      </c>
      <c r="GD1036" s="126">
        <f t="shared" si="5467"/>
        <v>0</v>
      </c>
      <c r="GE1036" s="126">
        <f t="shared" si="5468"/>
        <v>0</v>
      </c>
      <c r="GF1036" s="126">
        <f t="shared" si="5469"/>
        <v>0</v>
      </c>
      <c r="GG1036" s="126">
        <f t="shared" si="5470"/>
        <v>1</v>
      </c>
      <c r="GI1036" s="126">
        <f t="shared" si="5471"/>
        <v>1</v>
      </c>
      <c r="GK1036" s="126">
        <f t="shared" si="5472"/>
        <v>0</v>
      </c>
      <c r="GL1036" s="126">
        <f t="shared" si="5473"/>
        <v>0</v>
      </c>
      <c r="GM1036" s="126">
        <f t="shared" si="5474"/>
        <v>0</v>
      </c>
      <c r="GN1036" s="126">
        <f t="shared" si="5475"/>
        <v>0</v>
      </c>
      <c r="GO1036" s="126">
        <f t="shared" si="5476"/>
        <v>0</v>
      </c>
      <c r="GP1036" s="126">
        <f t="shared" si="5477"/>
        <v>0</v>
      </c>
      <c r="GQ1036" s="126">
        <f t="shared" si="5478"/>
        <v>1</v>
      </c>
      <c r="GS1036" s="126" t="str">
        <f t="shared" si="5479"/>
        <v/>
      </c>
      <c r="GT1036" s="126" t="str">
        <f t="shared" si="5480"/>
        <v/>
      </c>
      <c r="GU1036" s="126">
        <f t="shared" si="5481"/>
        <v>0</v>
      </c>
      <c r="GV1036" s="126">
        <f t="shared" si="5482"/>
        <v>0</v>
      </c>
      <c r="GW1036" s="126">
        <f t="shared" si="5483"/>
        <v>0</v>
      </c>
      <c r="GX1036" s="126">
        <f t="shared" si="5484"/>
        <v>0</v>
      </c>
      <c r="GY1036" s="126">
        <f t="shared" si="5485"/>
        <v>0</v>
      </c>
      <c r="GZ1036" s="126"/>
      <c r="HA1036" s="126">
        <f t="shared" si="5486"/>
        <v>0</v>
      </c>
      <c r="HB1036" s="126">
        <f t="shared" si="5487"/>
        <v>0</v>
      </c>
      <c r="HC1036" s="126">
        <f t="shared" si="5488"/>
        <v>0</v>
      </c>
      <c r="HD1036" s="126">
        <f t="shared" si="5489"/>
        <v>0</v>
      </c>
      <c r="HE1036" s="126">
        <f t="shared" si="5490"/>
        <v>0</v>
      </c>
      <c r="HF1036" s="126">
        <f t="shared" si="5491"/>
        <v>0</v>
      </c>
      <c r="HH1036" s="126">
        <f t="shared" si="5492"/>
        <v>0</v>
      </c>
      <c r="HI1036" s="126">
        <f t="shared" si="5493"/>
        <v>0</v>
      </c>
      <c r="HJ1036" s="126">
        <f t="shared" si="5494"/>
        <v>0</v>
      </c>
      <c r="HK1036" s="126">
        <f t="shared" si="5495"/>
        <v>0</v>
      </c>
      <c r="HL1036" s="126">
        <f t="shared" si="5496"/>
        <v>0</v>
      </c>
      <c r="HM1036" s="126">
        <f t="shared" si="5497"/>
        <v>0</v>
      </c>
      <c r="HO1036" s="126" t="str">
        <f t="shared" si="5498"/>
        <v/>
      </c>
      <c r="HP1036" s="126">
        <f t="shared" si="5499"/>
        <v>0</v>
      </c>
      <c r="HQ1036" s="126" t="str">
        <f t="shared" si="5500"/>
        <v/>
      </c>
      <c r="HR1036" s="122" t="str">
        <f t="shared" si="5501"/>
        <v/>
      </c>
      <c r="HS1036" s="126" t="str">
        <f t="shared" si="5502"/>
        <v/>
      </c>
      <c r="HT1036" s="122" t="str">
        <f t="shared" si="5503"/>
        <v/>
      </c>
      <c r="HU1036" s="122" t="str">
        <f t="shared" si="5504"/>
        <v/>
      </c>
      <c r="HV1036" s="126" t="str">
        <f t="shared" si="5505"/>
        <v/>
      </c>
      <c r="HW1036" s="126" t="str">
        <f t="shared" si="5506"/>
        <v/>
      </c>
      <c r="HX1036" s="126" t="str">
        <f t="shared" si="5507"/>
        <v/>
      </c>
      <c r="HZ1036" s="126" t="str">
        <f t="shared" si="5508"/>
        <v/>
      </c>
      <c r="IA1036" s="126">
        <f t="shared" si="5509"/>
        <v>1</v>
      </c>
      <c r="IB1036" s="126" t="str">
        <f t="shared" si="5510"/>
        <v/>
      </c>
      <c r="IC1036" s="126" t="str">
        <f t="shared" si="5511"/>
        <v/>
      </c>
      <c r="ID1036" s="126" t="str">
        <f t="shared" si="5512"/>
        <v/>
      </c>
      <c r="IE1036" s="126" t="str">
        <f t="shared" si="5513"/>
        <v/>
      </c>
      <c r="IF1036" s="126" t="str">
        <f t="shared" si="5514"/>
        <v/>
      </c>
      <c r="IG1036" s="126" t="str">
        <f t="shared" si="5515"/>
        <v/>
      </c>
      <c r="IH1036" s="126" t="str">
        <f t="shared" si="5516"/>
        <v/>
      </c>
      <c r="II1036" s="126" t="str">
        <f t="shared" si="5517"/>
        <v/>
      </c>
      <c r="IO1036" s="128"/>
      <c r="IP1036" s="128"/>
      <c r="IQ1036" s="127"/>
      <c r="IR1036" s="127"/>
      <c r="IX1036" s="6"/>
      <c r="IY1036" s="6"/>
      <c r="IZ1036" s="7"/>
      <c r="JA1036" s="7"/>
      <c r="JG1036" s="12"/>
      <c r="JH1036" s="12"/>
      <c r="JI1036" s="13"/>
      <c r="JJ1036" s="13"/>
      <c r="JN1036" s="6"/>
      <c r="JO1036" s="6"/>
      <c r="JQ1036" s="11"/>
      <c r="JR1036" s="11"/>
      <c r="JS1036" s="12"/>
      <c r="JT1036" s="13"/>
      <c r="JU1036" s="12"/>
      <c r="JV1036" s="12"/>
      <c r="JW1036" s="97"/>
      <c r="JX1036" s="13"/>
      <c r="JY1036" s="13"/>
      <c r="JZ1036" s="97"/>
      <c r="KA1036" s="97"/>
      <c r="KB1036" s="11"/>
      <c r="KC1036" s="11"/>
      <c r="KD1036" s="11"/>
      <c r="KE1036" s="11"/>
    </row>
    <row r="1037" spans="1:291" s="122" customFormat="1" x14ac:dyDescent="0.2">
      <c r="A1037" s="146">
        <f t="shared" si="5526"/>
        <v>1037</v>
      </c>
      <c r="C1037" s="2">
        <v>43600</v>
      </c>
      <c r="D1037" s="126">
        <v>97.93</v>
      </c>
      <c r="E1037" s="126">
        <v>97.995000000000005</v>
      </c>
      <c r="F1037" s="126">
        <v>98</v>
      </c>
      <c r="G1037" s="128">
        <v>106.212</v>
      </c>
      <c r="H1037" s="128">
        <v>116.057</v>
      </c>
      <c r="I1037" s="128">
        <v>124.215</v>
      </c>
      <c r="J1037" s="127">
        <v>149.28</v>
      </c>
      <c r="K1037" s="126"/>
      <c r="M1037" s="126">
        <f t="shared" si="5521"/>
        <v>97.93</v>
      </c>
      <c r="N1037" s="126">
        <f t="shared" si="5522"/>
        <v>97.995000000000005</v>
      </c>
      <c r="O1037" s="126">
        <f t="shared" si="5523"/>
        <v>98</v>
      </c>
      <c r="P1037" s="127">
        <f t="shared" si="5527"/>
        <v>3413.2500000000005</v>
      </c>
      <c r="Q1037" s="5">
        <f t="shared" si="5524"/>
        <v>3717.75</v>
      </c>
      <c r="R1037" s="6">
        <f t="shared" si="5335"/>
        <v>3989.5000000000005</v>
      </c>
      <c r="S1037" s="7">
        <f t="shared" si="5336"/>
        <v>4796</v>
      </c>
      <c r="V1037" s="127">
        <f t="shared" si="5341"/>
        <v>5.5000000000006821</v>
      </c>
      <c r="W1037" s="127">
        <f t="shared" si="5342"/>
        <v>6.0000000000002274</v>
      </c>
      <c r="X1037" s="127">
        <f t="shared" si="5343"/>
        <v>6.0000000000002274</v>
      </c>
      <c r="Y1037" s="127">
        <f t="shared" si="5337"/>
        <v>1.8750000000004547</v>
      </c>
      <c r="Z1037" s="126">
        <f t="shared" si="5338"/>
        <v>6.75</v>
      </c>
      <c r="AA1037" s="126">
        <f t="shared" si="5339"/>
        <v>11</v>
      </c>
      <c r="AB1037" s="126">
        <f t="shared" si="5340"/>
        <v>22</v>
      </c>
      <c r="AC1037" s="126"/>
      <c r="AD1037" s="126"/>
      <c r="AE1037" s="127">
        <f t="shared" si="5518"/>
        <v>1.4500008100005202</v>
      </c>
      <c r="AF1037" s="127">
        <f t="shared" si="5519"/>
        <v>1.9500008100000654</v>
      </c>
      <c r="AG1037" s="127">
        <f t="shared" si="5520"/>
        <v>1.9500008100000654</v>
      </c>
      <c r="AH1037" s="127">
        <f t="shared" si="5525"/>
        <v>0.74999999999909051</v>
      </c>
      <c r="AI1037" s="127">
        <f t="shared" si="5344"/>
        <v>0.29999999999909033</v>
      </c>
      <c r="AJ1037" s="127">
        <f t="shared" si="5345"/>
        <v>0.15000000000000036</v>
      </c>
      <c r="AK1037" s="127">
        <f t="shared" si="5346"/>
        <v>0.58333333333333304</v>
      </c>
      <c r="AL1037" s="127">
        <f t="shared" si="5347"/>
        <v>1.25</v>
      </c>
      <c r="AM1037" s="127">
        <f t="shared" si="5348"/>
        <v>3.666666666666667</v>
      </c>
      <c r="AN1037" s="127">
        <f t="shared" si="5349"/>
        <v>2.1999999999999993</v>
      </c>
      <c r="AO1037" s="127">
        <f t="shared" si="5350"/>
        <v>1</v>
      </c>
      <c r="AP1037" s="127">
        <f t="shared" si="5351"/>
        <v>8.3333333334849158E-2</v>
      </c>
      <c r="AQ1037" s="127">
        <f t="shared" si="5352"/>
        <v>4.5416666666666661</v>
      </c>
      <c r="AR1037" s="127">
        <f t="shared" si="5353"/>
        <v>0.64999999999909086</v>
      </c>
      <c r="AS1037" s="127">
        <f t="shared" si="5354"/>
        <v>1.8611111111111107</v>
      </c>
      <c r="AT1037" s="127">
        <f t="shared" si="5355"/>
        <v>0.81666666666757637</v>
      </c>
      <c r="AU1037" s="126"/>
      <c r="AX1037" s="11">
        <f t="shared" si="5356"/>
        <v>5.5000000000006821</v>
      </c>
      <c r="AY1037" s="11">
        <f t="shared" si="5357"/>
        <v>6.0000000000002274</v>
      </c>
      <c r="AZ1037" s="11">
        <f t="shared" si="5358"/>
        <v>6.0000000000002274</v>
      </c>
      <c r="BA1037" s="11">
        <f t="shared" si="5359"/>
        <v>1.8750000000004547</v>
      </c>
      <c r="BB1037" s="11">
        <f t="shared" si="5360"/>
        <v>6.75</v>
      </c>
      <c r="BC1037" s="12">
        <f t="shared" si="5361"/>
        <v>11</v>
      </c>
      <c r="BD1037" s="13">
        <f t="shared" si="5362"/>
        <v>22</v>
      </c>
      <c r="BF1037" s="11">
        <f t="shared" si="5363"/>
        <v>1.7499999999997726</v>
      </c>
      <c r="BG1037" s="11">
        <f t="shared" si="5364"/>
        <v>1.4500008100005202</v>
      </c>
      <c r="BH1037" s="11">
        <f t="shared" si="5365"/>
        <v>1.9500008100000654</v>
      </c>
      <c r="BI1037" s="11">
        <f t="shared" si="5366"/>
        <v>1.9500008100000654</v>
      </c>
      <c r="BJ1037" s="11">
        <f t="shared" si="5367"/>
        <v>-0.74999999999909051</v>
      </c>
      <c r="BK1037" s="11">
        <f t="shared" si="5368"/>
        <v>-0.29999999999909033</v>
      </c>
      <c r="BL1037" s="11">
        <f t="shared" si="5369"/>
        <v>0.15000000000000036</v>
      </c>
      <c r="BM1037" s="11">
        <f t="shared" si="5370"/>
        <v>-0.58333333333333304</v>
      </c>
      <c r="BN1037" s="11">
        <f t="shared" si="5371"/>
        <v>1.25</v>
      </c>
      <c r="BO1037" s="11">
        <f t="shared" si="5372"/>
        <v>3.666666666666667</v>
      </c>
      <c r="BP1037" s="11">
        <f t="shared" si="5373"/>
        <v>2.1999999999999993</v>
      </c>
      <c r="BQ1037" s="126">
        <v>1</v>
      </c>
      <c r="BR1037" s="11">
        <f t="shared" si="5374"/>
        <v>-8.3333333334849158E-2</v>
      </c>
      <c r="BS1037" s="11">
        <f t="shared" si="5375"/>
        <v>4.5416666666666661</v>
      </c>
      <c r="BT1037" s="11">
        <f t="shared" si="5376"/>
        <v>-0.64999999999909086</v>
      </c>
      <c r="BU1037" s="11">
        <f t="shared" si="5377"/>
        <v>1.8611111111111107</v>
      </c>
      <c r="BV1037" s="11">
        <f t="shared" si="5378"/>
        <v>0.81666666666757637</v>
      </c>
      <c r="BY1037" s="126"/>
      <c r="BZ1037" s="126"/>
      <c r="CA1037" s="122">
        <f t="shared" si="5379"/>
        <v>1.8611111111111107</v>
      </c>
      <c r="CB1037" s="126">
        <f t="shared" si="5380"/>
        <v>0</v>
      </c>
      <c r="CC1037" s="126">
        <f t="shared" si="5381"/>
        <v>0</v>
      </c>
      <c r="CD1037" s="126">
        <f t="shared" si="5382"/>
        <v>0</v>
      </c>
      <c r="CE1037" s="126">
        <f t="shared" si="5383"/>
        <v>0</v>
      </c>
      <c r="CF1037" s="126">
        <f t="shared" si="5384"/>
        <v>0</v>
      </c>
      <c r="CG1037" s="126" t="str">
        <f t="shared" si="5385"/>
        <v/>
      </c>
      <c r="CH1037" s="126" t="str">
        <f t="shared" si="5386"/>
        <v/>
      </c>
      <c r="CI1037" s="126">
        <f t="shared" si="5387"/>
        <v>1</v>
      </c>
      <c r="CJ1037" s="126">
        <f t="shared" si="5388"/>
        <v>1</v>
      </c>
      <c r="CK1037" s="126" t="str">
        <f t="shared" si="5389"/>
        <v/>
      </c>
      <c r="CL1037" s="126">
        <f t="shared" si="5390"/>
        <v>1</v>
      </c>
      <c r="CM1037" s="126">
        <f t="shared" si="5391"/>
        <v>1</v>
      </c>
      <c r="CN1037" s="126">
        <f t="shared" si="5392"/>
        <v>1</v>
      </c>
      <c r="CO1037" s="126" t="str">
        <f t="shared" si="5393"/>
        <v/>
      </c>
      <c r="CP1037" s="126" t="str">
        <f t="shared" si="5394"/>
        <v/>
      </c>
      <c r="CQ1037" s="126">
        <f t="shared" si="5395"/>
        <v>1</v>
      </c>
      <c r="CR1037" s="126"/>
      <c r="CS1037" s="126">
        <f t="shared" si="5396"/>
        <v>0</v>
      </c>
      <c r="CT1037" s="126">
        <f t="shared" si="5397"/>
        <v>0</v>
      </c>
      <c r="CU1037" s="126">
        <f t="shared" si="5398"/>
        <v>0</v>
      </c>
      <c r="CV1037" s="126">
        <f t="shared" si="5399"/>
        <v>0</v>
      </c>
      <c r="CW1037" s="126">
        <f t="shared" si="5400"/>
        <v>1</v>
      </c>
      <c r="CX1037" s="126" t="str">
        <f t="shared" si="5401"/>
        <v/>
      </c>
      <c r="CY1037" s="126" t="str">
        <f t="shared" si="5402"/>
        <v/>
      </c>
      <c r="CZ1037" s="126" t="str">
        <f t="shared" si="5403"/>
        <v/>
      </c>
      <c r="DA1037" s="126" t="str">
        <f t="shared" si="5404"/>
        <v/>
      </c>
      <c r="DB1037" s="126">
        <f t="shared" si="5405"/>
        <v>1</v>
      </c>
      <c r="DC1037" s="126" t="str">
        <f t="shared" si="5406"/>
        <v/>
      </c>
      <c r="DD1037" s="126">
        <f t="shared" si="5407"/>
        <v>1</v>
      </c>
      <c r="DE1037" s="126" t="str">
        <f t="shared" si="5408"/>
        <v/>
      </c>
      <c r="DF1037" s="126"/>
      <c r="DG1037" s="126">
        <f t="shared" si="5409"/>
        <v>1</v>
      </c>
      <c r="DH1037" s="126">
        <f t="shared" si="5410"/>
        <v>1</v>
      </c>
      <c r="DI1037" s="126">
        <f t="shared" si="5411"/>
        <v>1</v>
      </c>
      <c r="DJ1037" s="126">
        <f t="shared" si="5412"/>
        <v>1</v>
      </c>
      <c r="DK1037" s="126" t="str">
        <f t="shared" si="5413"/>
        <v/>
      </c>
      <c r="DL1037" s="126"/>
      <c r="DM1037" s="126" t="str">
        <f t="shared" si="5414"/>
        <v/>
      </c>
      <c r="DN1037" s="126">
        <f t="shared" si="5415"/>
        <v>0</v>
      </c>
      <c r="DO1037" s="126">
        <f t="shared" si="5416"/>
        <v>1</v>
      </c>
      <c r="DP1037" s="126">
        <f t="shared" si="5417"/>
        <v>0</v>
      </c>
      <c r="DQ1037" s="126">
        <f t="shared" si="5418"/>
        <v>1</v>
      </c>
      <c r="DR1037" s="126">
        <f t="shared" si="5419"/>
        <v>0</v>
      </c>
      <c r="DS1037" s="126">
        <f t="shared" si="5420"/>
        <v>1</v>
      </c>
      <c r="DT1037" s="126">
        <f t="shared" si="5421"/>
        <v>0</v>
      </c>
      <c r="DU1037" s="126">
        <f t="shared" si="5422"/>
        <v>1</v>
      </c>
      <c r="DV1037" s="126">
        <f t="shared" si="5423"/>
        <v>1</v>
      </c>
      <c r="DW1037" s="126">
        <f t="shared" si="5424"/>
        <v>0</v>
      </c>
      <c r="DX1037" s="126" t="str">
        <f t="shared" si="5425"/>
        <v/>
      </c>
      <c r="DY1037" s="126" t="str">
        <f t="shared" si="5426"/>
        <v/>
      </c>
      <c r="EA1037" s="126">
        <f t="shared" si="5427"/>
        <v>1</v>
      </c>
      <c r="EB1037" s="126">
        <f t="shared" si="5428"/>
        <v>1</v>
      </c>
      <c r="EC1037" s="126">
        <f t="shared" si="5429"/>
        <v>1</v>
      </c>
      <c r="ED1037" s="126">
        <f t="shared" si="5430"/>
        <v>1</v>
      </c>
      <c r="EF1037" s="126">
        <f t="shared" si="5431"/>
        <v>1</v>
      </c>
      <c r="EG1037" s="126">
        <f t="shared" si="5432"/>
        <v>1</v>
      </c>
      <c r="EH1037" s="126">
        <f t="shared" si="5433"/>
        <v>1</v>
      </c>
      <c r="EI1037" s="126">
        <f t="shared" si="5434"/>
        <v>1</v>
      </c>
      <c r="EK1037" s="126">
        <f t="shared" si="5435"/>
        <v>1</v>
      </c>
      <c r="EL1037" s="126">
        <f t="shared" si="5436"/>
        <v>1</v>
      </c>
      <c r="EM1037" s="126">
        <f t="shared" si="5437"/>
        <v>1</v>
      </c>
      <c r="EO1037" s="126">
        <f t="shared" si="5438"/>
        <v>1</v>
      </c>
      <c r="EP1037" s="126">
        <f t="shared" si="5439"/>
        <v>1</v>
      </c>
      <c r="EQ1037" s="126">
        <f t="shared" si="5440"/>
        <v>1</v>
      </c>
      <c r="ES1037" s="126">
        <f t="shared" si="5441"/>
        <v>1</v>
      </c>
      <c r="ET1037" s="126">
        <f t="shared" si="5442"/>
        <v>1</v>
      </c>
      <c r="EU1037" s="126">
        <f t="shared" si="5443"/>
        <v>1</v>
      </c>
      <c r="EV1037" s="126">
        <f t="shared" si="5444"/>
        <v>1</v>
      </c>
      <c r="EW1037" s="126">
        <f t="shared" si="5445"/>
        <v>0</v>
      </c>
      <c r="EY1037" s="126">
        <f t="shared" si="5446"/>
        <v>1</v>
      </c>
      <c r="EZ1037" s="126">
        <f t="shared" si="5447"/>
        <v>1</v>
      </c>
      <c r="FA1037" s="126">
        <f t="shared" si="5448"/>
        <v>1</v>
      </c>
      <c r="FC1037" s="126">
        <f t="shared" si="5449"/>
        <v>0</v>
      </c>
      <c r="FD1037" s="126" t="str">
        <f t="shared" si="5450"/>
        <v/>
      </c>
      <c r="FE1037" s="126"/>
      <c r="FF1037" s="126">
        <f t="shared" si="5451"/>
        <v>1</v>
      </c>
      <c r="FG1037" s="126">
        <f t="shared" si="5452"/>
        <v>0</v>
      </c>
      <c r="FH1037" s="126">
        <f t="shared" si="5453"/>
        <v>0</v>
      </c>
      <c r="FI1037" s="126" t="str">
        <f t="shared" si="5454"/>
        <v/>
      </c>
      <c r="FJ1037" s="126" t="str">
        <f t="shared" si="5455"/>
        <v/>
      </c>
      <c r="FK1037" s="126" t="str">
        <f t="shared" si="5456"/>
        <v/>
      </c>
      <c r="FL1037" s="126" t="str">
        <f t="shared" si="5457"/>
        <v/>
      </c>
      <c r="FN1037" s="126" t="str">
        <f t="shared" si="5458"/>
        <v/>
      </c>
      <c r="FO1037" s="126" t="str">
        <f t="shared" si="5459"/>
        <v/>
      </c>
      <c r="FP1037" s="126" t="str">
        <f t="shared" si="5460"/>
        <v/>
      </c>
      <c r="FV1037" s="126">
        <f t="shared" si="5461"/>
        <v>1</v>
      </c>
      <c r="FW1037" s="126">
        <f t="shared" si="5462"/>
        <v>0</v>
      </c>
      <c r="FX1037" s="126">
        <f t="shared" si="5463"/>
        <v>1</v>
      </c>
      <c r="GA1037" s="126">
        <f t="shared" si="5464"/>
        <v>0</v>
      </c>
      <c r="GB1037" s="126">
        <f t="shared" si="5465"/>
        <v>0</v>
      </c>
      <c r="GC1037" s="126">
        <f t="shared" si="5466"/>
        <v>0</v>
      </c>
      <c r="GD1037" s="126">
        <f t="shared" si="5467"/>
        <v>0</v>
      </c>
      <c r="GE1037" s="126">
        <f t="shared" si="5468"/>
        <v>1</v>
      </c>
      <c r="GF1037" s="126">
        <f t="shared" si="5469"/>
        <v>1</v>
      </c>
      <c r="GG1037" s="126">
        <f t="shared" si="5470"/>
        <v>0</v>
      </c>
      <c r="GI1037" s="126">
        <f t="shared" si="5471"/>
        <v>0</v>
      </c>
      <c r="GK1037" s="126">
        <f t="shared" si="5472"/>
        <v>1</v>
      </c>
      <c r="GL1037" s="126">
        <f t="shared" si="5473"/>
        <v>1</v>
      </c>
      <c r="GM1037" s="126">
        <f t="shared" si="5474"/>
        <v>1</v>
      </c>
      <c r="GN1037" s="126">
        <f t="shared" si="5475"/>
        <v>1</v>
      </c>
      <c r="GO1037" s="126">
        <f t="shared" si="5476"/>
        <v>0</v>
      </c>
      <c r="GP1037" s="126">
        <f t="shared" si="5477"/>
        <v>0</v>
      </c>
      <c r="GQ1037" s="126">
        <f t="shared" si="5478"/>
        <v>1</v>
      </c>
      <c r="GS1037" s="126" t="str">
        <f t="shared" si="5479"/>
        <v/>
      </c>
      <c r="GT1037" s="126" t="str">
        <f t="shared" si="5480"/>
        <v/>
      </c>
      <c r="GU1037" s="126">
        <f t="shared" si="5481"/>
        <v>0</v>
      </c>
      <c r="GV1037" s="126">
        <f t="shared" si="5482"/>
        <v>0</v>
      </c>
      <c r="GW1037" s="126">
        <f t="shared" si="5483"/>
        <v>0</v>
      </c>
      <c r="GX1037" s="126">
        <f t="shared" si="5484"/>
        <v>0</v>
      </c>
      <c r="GY1037" s="126">
        <f t="shared" si="5485"/>
        <v>0</v>
      </c>
      <c r="GZ1037" s="126"/>
      <c r="HA1037" s="126">
        <f t="shared" si="5486"/>
        <v>1</v>
      </c>
      <c r="HB1037" s="126">
        <f t="shared" si="5487"/>
        <v>0</v>
      </c>
      <c r="HC1037" s="126">
        <f t="shared" si="5488"/>
        <v>0</v>
      </c>
      <c r="HD1037" s="126">
        <f t="shared" si="5489"/>
        <v>0</v>
      </c>
      <c r="HE1037" s="126">
        <f t="shared" si="5490"/>
        <v>0</v>
      </c>
      <c r="HF1037" s="126">
        <f t="shared" si="5491"/>
        <v>0</v>
      </c>
      <c r="HH1037" s="126">
        <f t="shared" si="5492"/>
        <v>1</v>
      </c>
      <c r="HI1037" s="126">
        <f t="shared" si="5493"/>
        <v>1</v>
      </c>
      <c r="HJ1037" s="126">
        <f t="shared" si="5494"/>
        <v>1</v>
      </c>
      <c r="HK1037" s="126">
        <f t="shared" si="5495"/>
        <v>0</v>
      </c>
      <c r="HL1037" s="126">
        <f t="shared" si="5496"/>
        <v>0</v>
      </c>
      <c r="HM1037" s="126">
        <f t="shared" si="5497"/>
        <v>0</v>
      </c>
      <c r="HO1037" s="126">
        <f t="shared" si="5498"/>
        <v>1</v>
      </c>
      <c r="HP1037" s="126" t="str">
        <f t="shared" si="5499"/>
        <v/>
      </c>
      <c r="HQ1037" s="126">
        <f t="shared" si="5500"/>
        <v>1</v>
      </c>
      <c r="HR1037" s="122" t="str">
        <f t="shared" si="5501"/>
        <v/>
      </c>
      <c r="HS1037" s="126">
        <f t="shared" si="5502"/>
        <v>1</v>
      </c>
      <c r="HT1037" s="122" t="str">
        <f t="shared" si="5503"/>
        <v/>
      </c>
      <c r="HU1037" s="122" t="str">
        <f t="shared" si="5504"/>
        <v/>
      </c>
      <c r="HV1037" s="126" t="str">
        <f t="shared" si="5505"/>
        <v/>
      </c>
      <c r="HW1037" s="126" t="str">
        <f t="shared" si="5506"/>
        <v/>
      </c>
      <c r="HX1037" s="126" t="str">
        <f t="shared" si="5507"/>
        <v/>
      </c>
      <c r="HZ1037" s="126">
        <f t="shared" si="5508"/>
        <v>0</v>
      </c>
      <c r="IA1037" s="126" t="str">
        <f t="shared" si="5509"/>
        <v/>
      </c>
      <c r="IB1037" s="126">
        <f t="shared" si="5510"/>
        <v>0</v>
      </c>
      <c r="IC1037" s="126" t="str">
        <f t="shared" si="5511"/>
        <v/>
      </c>
      <c r="ID1037" s="126">
        <f t="shared" si="5512"/>
        <v>0</v>
      </c>
      <c r="IE1037" s="126" t="str">
        <f t="shared" si="5513"/>
        <v/>
      </c>
      <c r="IF1037" s="126" t="str">
        <f t="shared" si="5514"/>
        <v/>
      </c>
      <c r="IG1037" s="126" t="str">
        <f t="shared" si="5515"/>
        <v/>
      </c>
      <c r="IH1037" s="126" t="str">
        <f t="shared" si="5516"/>
        <v/>
      </c>
      <c r="II1037" s="126" t="str">
        <f t="shared" si="5517"/>
        <v/>
      </c>
      <c r="IO1037" s="128"/>
      <c r="IP1037" s="128"/>
      <c r="IQ1037" s="127"/>
      <c r="IR1037" s="127"/>
      <c r="IX1037" s="6"/>
      <c r="IY1037" s="6"/>
      <c r="IZ1037" s="7"/>
      <c r="JA1037" s="7"/>
      <c r="JG1037" s="12"/>
      <c r="JH1037" s="12"/>
      <c r="JI1037" s="13"/>
      <c r="JJ1037" s="13"/>
      <c r="JN1037" s="6"/>
      <c r="JO1037" s="6"/>
      <c r="JQ1037" s="11"/>
      <c r="JR1037" s="11"/>
      <c r="JS1037" s="12"/>
      <c r="JT1037" s="13"/>
      <c r="JU1037" s="12"/>
      <c r="JV1037" s="12"/>
      <c r="JW1037" s="97"/>
      <c r="JX1037" s="13"/>
      <c r="JY1037" s="13"/>
      <c r="JZ1037" s="97"/>
      <c r="KA1037" s="97"/>
      <c r="KB1037" s="11"/>
      <c r="KC1037" s="11"/>
      <c r="KD1037" s="11"/>
      <c r="KE1037" s="11"/>
    </row>
    <row r="1038" spans="1:291" s="122" customFormat="1" x14ac:dyDescent="0.2">
      <c r="A1038" s="146">
        <f t="shared" si="5526"/>
        <v>1038</v>
      </c>
      <c r="C1038" s="2">
        <v>43601</v>
      </c>
      <c r="D1038" s="126">
        <v>97.88</v>
      </c>
      <c r="E1038" s="126">
        <v>97.944999999999993</v>
      </c>
      <c r="F1038" s="126">
        <v>97.95</v>
      </c>
      <c r="G1038" s="128">
        <v>106.187</v>
      </c>
      <c r="H1038" s="128">
        <v>116.005</v>
      </c>
      <c r="I1038" s="128">
        <v>124.13500000000001</v>
      </c>
      <c r="J1038" s="127">
        <v>149.13999999999999</v>
      </c>
      <c r="K1038" s="126"/>
      <c r="M1038" s="126">
        <f t="shared" si="5521"/>
        <v>97.88</v>
      </c>
      <c r="N1038" s="126">
        <f t="shared" si="5522"/>
        <v>97.944999999999993</v>
      </c>
      <c r="O1038" s="126">
        <f t="shared" si="5523"/>
        <v>97.95</v>
      </c>
      <c r="P1038" s="127">
        <f t="shared" si="5527"/>
        <v>3410.7499999999995</v>
      </c>
      <c r="Q1038" s="5">
        <f t="shared" si="5524"/>
        <v>3712.4999999999995</v>
      </c>
      <c r="R1038" s="6">
        <f t="shared" si="5335"/>
        <v>3981.5000000000005</v>
      </c>
      <c r="S1038" s="7">
        <f t="shared" si="5336"/>
        <v>4781.9999999999982</v>
      </c>
      <c r="V1038" s="127">
        <f t="shared" si="5341"/>
        <v>5.0000000000011369</v>
      </c>
      <c r="W1038" s="127">
        <f t="shared" si="5342"/>
        <v>5.0000000000011369</v>
      </c>
      <c r="X1038" s="127">
        <f t="shared" si="5343"/>
        <v>4.9999999999997158</v>
      </c>
      <c r="Y1038" s="127">
        <f t="shared" si="5337"/>
        <v>2.5000000000009095</v>
      </c>
      <c r="Z1038" s="126">
        <f t="shared" si="5338"/>
        <v>5.2500000000004547</v>
      </c>
      <c r="AA1038" s="126">
        <f t="shared" si="5339"/>
        <v>8</v>
      </c>
      <c r="AB1038" s="126">
        <f t="shared" si="5340"/>
        <v>14.000000000001819</v>
      </c>
      <c r="AC1038" s="126"/>
      <c r="AD1038" s="126"/>
      <c r="AE1038" s="127">
        <f t="shared" si="5518"/>
        <v>1.8500006300007379</v>
      </c>
      <c r="AF1038" s="127">
        <f t="shared" si="5519"/>
        <v>1.8500006300007379</v>
      </c>
      <c r="AG1038" s="127">
        <f t="shared" si="5520"/>
        <v>1.8500006299993168</v>
      </c>
      <c r="AH1038" s="127">
        <f t="shared" si="5525"/>
        <v>1.5000000000015157</v>
      </c>
      <c r="AI1038" s="127">
        <f t="shared" si="5344"/>
        <v>1.8500000000015464</v>
      </c>
      <c r="AJ1038" s="127">
        <f t="shared" si="5345"/>
        <v>0.45000000000045492</v>
      </c>
      <c r="AK1038" s="127">
        <f t="shared" si="5346"/>
        <v>8.333333333287829E-2</v>
      </c>
      <c r="AL1038" s="127">
        <f t="shared" si="5347"/>
        <v>1.2500000000004547</v>
      </c>
      <c r="AM1038" s="127">
        <f t="shared" si="5348"/>
        <v>3.3333333333327273</v>
      </c>
      <c r="AN1038" s="127">
        <f t="shared" si="5349"/>
        <v>2.399999999999272</v>
      </c>
      <c r="AO1038" s="127">
        <f t="shared" si="5350"/>
        <v>1</v>
      </c>
      <c r="AP1038" s="127">
        <f t="shared" si="5351"/>
        <v>3.1666666666687893</v>
      </c>
      <c r="AQ1038" s="127">
        <f t="shared" si="5352"/>
        <v>3.4583333333320447</v>
      </c>
      <c r="AR1038" s="127">
        <f t="shared" si="5353"/>
        <v>1.8000000000018188</v>
      </c>
      <c r="AS1038" s="127">
        <f t="shared" si="5354"/>
        <v>2.1388888888889395</v>
      </c>
      <c r="AT1038" s="127">
        <f t="shared" si="5355"/>
        <v>3.1333333333349098</v>
      </c>
      <c r="AU1038" s="126"/>
      <c r="AX1038" s="11">
        <f t="shared" si="5356"/>
        <v>-5.0000000000011369</v>
      </c>
      <c r="AY1038" s="11">
        <f t="shared" si="5357"/>
        <v>-5.0000000000011369</v>
      </c>
      <c r="AZ1038" s="11">
        <f t="shared" si="5358"/>
        <v>-4.9999999999997158</v>
      </c>
      <c r="BA1038" s="11">
        <f t="shared" si="5359"/>
        <v>-2.5000000000009095</v>
      </c>
      <c r="BB1038" s="11">
        <f t="shared" si="5360"/>
        <v>-5.2500000000004547</v>
      </c>
      <c r="BC1038" s="12">
        <f t="shared" si="5361"/>
        <v>-8</v>
      </c>
      <c r="BD1038" s="13">
        <f t="shared" si="5362"/>
        <v>-14.000000000001819</v>
      </c>
      <c r="BF1038" s="11">
        <f t="shared" si="5363"/>
        <v>6.8212102632969618E-13</v>
      </c>
      <c r="BG1038" s="11">
        <f t="shared" si="5364"/>
        <v>-1.8500006300007379</v>
      </c>
      <c r="BH1038" s="11">
        <f t="shared" si="5365"/>
        <v>-1.8500006300007379</v>
      </c>
      <c r="BI1038" s="11">
        <f t="shared" si="5366"/>
        <v>-1.8500006299993168</v>
      </c>
      <c r="BJ1038" s="11">
        <f t="shared" si="5367"/>
        <v>-1.5000000000015157</v>
      </c>
      <c r="BK1038" s="11">
        <f t="shared" si="5368"/>
        <v>-1.8500000000015464</v>
      </c>
      <c r="BL1038" s="11">
        <f t="shared" si="5369"/>
        <v>-0.45000000000045492</v>
      </c>
      <c r="BM1038" s="11">
        <f t="shared" si="5370"/>
        <v>8.333333333287829E-2</v>
      </c>
      <c r="BN1038" s="11">
        <f t="shared" si="5371"/>
        <v>-1.2500000000004547</v>
      </c>
      <c r="BO1038" s="11">
        <f t="shared" si="5372"/>
        <v>-3.3333333333327273</v>
      </c>
      <c r="BP1038" s="11">
        <f t="shared" si="5373"/>
        <v>-2.399999999999272</v>
      </c>
      <c r="BQ1038" s="126">
        <v>1</v>
      </c>
      <c r="BR1038" s="11">
        <f t="shared" si="5374"/>
        <v>3.1666666666687893</v>
      </c>
      <c r="BS1038" s="11">
        <f t="shared" si="5375"/>
        <v>-3.4583333333320447</v>
      </c>
      <c r="BT1038" s="11">
        <f t="shared" si="5376"/>
        <v>-1.8000000000018188</v>
      </c>
      <c r="BU1038" s="11">
        <f t="shared" si="5377"/>
        <v>-2.1388888888889395</v>
      </c>
      <c r="BV1038" s="11">
        <f t="shared" si="5378"/>
        <v>-3.1333333333349098</v>
      </c>
      <c r="BY1038" s="126"/>
      <c r="BZ1038" s="126"/>
      <c r="CA1038" s="122">
        <f t="shared" si="5379"/>
        <v>-2.1388888888889395</v>
      </c>
      <c r="CB1038" s="126">
        <f t="shared" si="5380"/>
        <v>1</v>
      </c>
      <c r="CC1038" s="126">
        <f t="shared" si="5381"/>
        <v>1</v>
      </c>
      <c r="CD1038" s="126">
        <f t="shared" si="5382"/>
        <v>1</v>
      </c>
      <c r="CE1038" s="126">
        <f t="shared" si="5383"/>
        <v>1</v>
      </c>
      <c r="CF1038" s="126">
        <f t="shared" si="5384"/>
        <v>1</v>
      </c>
      <c r="CG1038" s="126">
        <f t="shared" si="5385"/>
        <v>1</v>
      </c>
      <c r="CH1038" s="126" t="str">
        <f t="shared" si="5386"/>
        <v/>
      </c>
      <c r="CI1038" s="126">
        <f t="shared" si="5387"/>
        <v>0</v>
      </c>
      <c r="CJ1038" s="126">
        <f t="shared" si="5388"/>
        <v>0</v>
      </c>
      <c r="CK1038" s="126" t="str">
        <f t="shared" si="5389"/>
        <v/>
      </c>
      <c r="CL1038" s="126">
        <f t="shared" si="5390"/>
        <v>0</v>
      </c>
      <c r="CM1038" s="126" t="str">
        <f t="shared" si="5391"/>
        <v/>
      </c>
      <c r="CN1038" s="126" t="str">
        <f t="shared" si="5392"/>
        <v/>
      </c>
      <c r="CO1038" s="126">
        <f t="shared" si="5393"/>
        <v>0</v>
      </c>
      <c r="CP1038" s="126">
        <f t="shared" si="5394"/>
        <v>0</v>
      </c>
      <c r="CQ1038" s="126" t="str">
        <f t="shared" si="5395"/>
        <v/>
      </c>
      <c r="CR1038" s="126"/>
      <c r="CS1038" s="126">
        <f t="shared" si="5396"/>
        <v>0</v>
      </c>
      <c r="CT1038" s="126">
        <f t="shared" si="5397"/>
        <v>0</v>
      </c>
      <c r="CU1038" s="126">
        <f t="shared" si="5398"/>
        <v>0</v>
      </c>
      <c r="CV1038" s="126">
        <f t="shared" si="5399"/>
        <v>0</v>
      </c>
      <c r="CW1038" s="126">
        <f t="shared" si="5400"/>
        <v>1</v>
      </c>
      <c r="CX1038" s="126" t="str">
        <f t="shared" si="5401"/>
        <v/>
      </c>
      <c r="CY1038" s="126" t="str">
        <f t="shared" si="5402"/>
        <v/>
      </c>
      <c r="CZ1038" s="126" t="str">
        <f t="shared" si="5403"/>
        <v/>
      </c>
      <c r="DA1038" s="126" t="str">
        <f t="shared" si="5404"/>
        <v/>
      </c>
      <c r="DB1038" s="126">
        <f t="shared" si="5405"/>
        <v>1</v>
      </c>
      <c r="DC1038" s="126" t="str">
        <f t="shared" si="5406"/>
        <v/>
      </c>
      <c r="DD1038" s="126">
        <f t="shared" si="5407"/>
        <v>1</v>
      </c>
      <c r="DE1038" s="126" t="str">
        <f t="shared" si="5408"/>
        <v/>
      </c>
      <c r="DF1038" s="126"/>
      <c r="DG1038" s="126">
        <f t="shared" si="5409"/>
        <v>1</v>
      </c>
      <c r="DH1038" s="126">
        <f t="shared" si="5410"/>
        <v>1</v>
      </c>
      <c r="DI1038" s="126">
        <f t="shared" si="5411"/>
        <v>1</v>
      </c>
      <c r="DJ1038" s="126">
        <f t="shared" si="5412"/>
        <v>1</v>
      </c>
      <c r="DK1038" s="126" t="str">
        <f t="shared" si="5413"/>
        <v/>
      </c>
      <c r="DL1038" s="126"/>
      <c r="DM1038" s="126" t="str">
        <f t="shared" si="5414"/>
        <v/>
      </c>
      <c r="DN1038" s="126">
        <f t="shared" si="5415"/>
        <v>0</v>
      </c>
      <c r="DO1038" s="126">
        <f t="shared" si="5416"/>
        <v>0</v>
      </c>
      <c r="DP1038" s="126">
        <f t="shared" si="5417"/>
        <v>1</v>
      </c>
      <c r="DQ1038" s="126">
        <f t="shared" si="5418"/>
        <v>0</v>
      </c>
      <c r="DR1038" s="126">
        <f t="shared" si="5419"/>
        <v>0</v>
      </c>
      <c r="DS1038" s="126">
        <f t="shared" si="5420"/>
        <v>0</v>
      </c>
      <c r="DT1038" s="126">
        <f t="shared" si="5421"/>
        <v>0</v>
      </c>
      <c r="DU1038" s="126">
        <f t="shared" si="5422"/>
        <v>0</v>
      </c>
      <c r="DV1038" s="126">
        <f t="shared" si="5423"/>
        <v>1</v>
      </c>
      <c r="DW1038" s="126">
        <f t="shared" si="5424"/>
        <v>0</v>
      </c>
      <c r="DX1038" s="126" t="str">
        <f t="shared" si="5425"/>
        <v/>
      </c>
      <c r="DY1038" s="126" t="str">
        <f t="shared" si="5426"/>
        <v/>
      </c>
      <c r="EA1038" s="126">
        <f t="shared" si="5427"/>
        <v>1</v>
      </c>
      <c r="EB1038" s="126">
        <f t="shared" si="5428"/>
        <v>1</v>
      </c>
      <c r="EC1038" s="126">
        <f t="shared" si="5429"/>
        <v>1</v>
      </c>
      <c r="ED1038" s="126">
        <f t="shared" si="5430"/>
        <v>1</v>
      </c>
      <c r="EF1038" s="126">
        <f t="shared" si="5431"/>
        <v>1</v>
      </c>
      <c r="EG1038" s="126">
        <f t="shared" si="5432"/>
        <v>1</v>
      </c>
      <c r="EH1038" s="126">
        <f t="shared" si="5433"/>
        <v>1</v>
      </c>
      <c r="EI1038" s="126">
        <f t="shared" si="5434"/>
        <v>1</v>
      </c>
      <c r="EK1038" s="126">
        <f t="shared" si="5435"/>
        <v>1</v>
      </c>
      <c r="EL1038" s="126">
        <f t="shared" si="5436"/>
        <v>1</v>
      </c>
      <c r="EM1038" s="126">
        <f t="shared" si="5437"/>
        <v>1</v>
      </c>
      <c r="EO1038" s="126">
        <f t="shared" si="5438"/>
        <v>1</v>
      </c>
      <c r="EP1038" s="126">
        <f t="shared" si="5439"/>
        <v>1</v>
      </c>
      <c r="EQ1038" s="126">
        <f t="shared" si="5440"/>
        <v>1</v>
      </c>
      <c r="ES1038" s="126">
        <f t="shared" si="5441"/>
        <v>1</v>
      </c>
      <c r="ET1038" s="126">
        <f t="shared" si="5442"/>
        <v>1</v>
      </c>
      <c r="EU1038" s="126">
        <f t="shared" si="5443"/>
        <v>1</v>
      </c>
      <c r="EV1038" s="126">
        <f t="shared" si="5444"/>
        <v>1</v>
      </c>
      <c r="EW1038" s="126">
        <f t="shared" si="5445"/>
        <v>0</v>
      </c>
      <c r="EY1038" s="126">
        <f t="shared" si="5446"/>
        <v>1</v>
      </c>
      <c r="EZ1038" s="126">
        <f t="shared" si="5447"/>
        <v>1</v>
      </c>
      <c r="FA1038" s="126">
        <f t="shared" si="5448"/>
        <v>1</v>
      </c>
      <c r="FC1038" s="126">
        <f t="shared" si="5449"/>
        <v>0</v>
      </c>
      <c r="FD1038" s="126" t="str">
        <f t="shared" si="5450"/>
        <v/>
      </c>
      <c r="FE1038" s="126"/>
      <c r="FF1038" s="126">
        <f t="shared" si="5451"/>
        <v>0</v>
      </c>
      <c r="FG1038" s="126">
        <f t="shared" si="5452"/>
        <v>1</v>
      </c>
      <c r="FH1038" s="126">
        <f t="shared" si="5453"/>
        <v>0</v>
      </c>
      <c r="FI1038" s="126" t="str">
        <f t="shared" si="5454"/>
        <v/>
      </c>
      <c r="FJ1038" s="126" t="str">
        <f t="shared" si="5455"/>
        <v/>
      </c>
      <c r="FK1038" s="126" t="str">
        <f t="shared" si="5456"/>
        <v/>
      </c>
      <c r="FL1038" s="126" t="str">
        <f t="shared" si="5457"/>
        <v/>
      </c>
      <c r="FN1038" s="126" t="str">
        <f t="shared" si="5458"/>
        <v/>
      </c>
      <c r="FO1038" s="126" t="str">
        <f t="shared" si="5459"/>
        <v/>
      </c>
      <c r="FP1038" s="126" t="str">
        <f t="shared" si="5460"/>
        <v/>
      </c>
      <c r="FV1038" s="126">
        <f t="shared" si="5461"/>
        <v>1</v>
      </c>
      <c r="FW1038" s="126">
        <f t="shared" si="5462"/>
        <v>0</v>
      </c>
      <c r="FX1038" s="126">
        <f t="shared" si="5463"/>
        <v>0</v>
      </c>
      <c r="GA1038" s="126">
        <f t="shared" si="5464"/>
        <v>0</v>
      </c>
      <c r="GB1038" s="126">
        <f t="shared" si="5465"/>
        <v>0</v>
      </c>
      <c r="GC1038" s="126">
        <f t="shared" si="5466"/>
        <v>0</v>
      </c>
      <c r="GD1038" s="126">
        <f t="shared" si="5467"/>
        <v>0</v>
      </c>
      <c r="GE1038" s="126">
        <f t="shared" si="5468"/>
        <v>0</v>
      </c>
      <c r="GF1038" s="126">
        <f t="shared" si="5469"/>
        <v>1</v>
      </c>
      <c r="GG1038" s="126">
        <f t="shared" si="5470"/>
        <v>0</v>
      </c>
      <c r="GI1038" s="126">
        <f t="shared" si="5471"/>
        <v>0</v>
      </c>
      <c r="GK1038" s="126">
        <f t="shared" si="5472"/>
        <v>1</v>
      </c>
      <c r="GL1038" s="126">
        <f t="shared" si="5473"/>
        <v>1</v>
      </c>
      <c r="GM1038" s="126">
        <f t="shared" si="5474"/>
        <v>1</v>
      </c>
      <c r="GN1038" s="126">
        <f t="shared" si="5475"/>
        <v>1</v>
      </c>
      <c r="GO1038" s="126">
        <f t="shared" si="5476"/>
        <v>1</v>
      </c>
      <c r="GP1038" s="126">
        <f t="shared" si="5477"/>
        <v>0</v>
      </c>
      <c r="GQ1038" s="126">
        <f t="shared" si="5478"/>
        <v>1</v>
      </c>
      <c r="GS1038" s="126" t="str">
        <f t="shared" si="5479"/>
        <v/>
      </c>
      <c r="GT1038" s="126" t="str">
        <f t="shared" si="5480"/>
        <v/>
      </c>
      <c r="GU1038" s="126">
        <f t="shared" si="5481"/>
        <v>0</v>
      </c>
      <c r="GV1038" s="126">
        <f t="shared" si="5482"/>
        <v>0</v>
      </c>
      <c r="GW1038" s="126">
        <f t="shared" si="5483"/>
        <v>0</v>
      </c>
      <c r="GX1038" s="126">
        <f t="shared" si="5484"/>
        <v>0</v>
      </c>
      <c r="GY1038" s="126">
        <f t="shared" si="5485"/>
        <v>0</v>
      </c>
      <c r="GZ1038" s="126"/>
      <c r="HA1038" s="126">
        <f t="shared" si="5486"/>
        <v>1</v>
      </c>
      <c r="HB1038" s="126">
        <f t="shared" si="5487"/>
        <v>0</v>
      </c>
      <c r="HC1038" s="126">
        <f t="shared" si="5488"/>
        <v>0</v>
      </c>
      <c r="HD1038" s="126">
        <f t="shared" si="5489"/>
        <v>0</v>
      </c>
      <c r="HE1038" s="126">
        <f t="shared" si="5490"/>
        <v>0</v>
      </c>
      <c r="HF1038" s="126">
        <f t="shared" si="5491"/>
        <v>0</v>
      </c>
      <c r="HH1038" s="126">
        <f t="shared" si="5492"/>
        <v>1</v>
      </c>
      <c r="HI1038" s="126">
        <f t="shared" si="5493"/>
        <v>1</v>
      </c>
      <c r="HJ1038" s="126">
        <f t="shared" si="5494"/>
        <v>0</v>
      </c>
      <c r="HK1038" s="126">
        <f t="shared" si="5495"/>
        <v>0</v>
      </c>
      <c r="HL1038" s="126">
        <f t="shared" si="5496"/>
        <v>0</v>
      </c>
      <c r="HM1038" s="126">
        <f t="shared" si="5497"/>
        <v>0</v>
      </c>
      <c r="HO1038" s="126" t="str">
        <f t="shared" si="5498"/>
        <v/>
      </c>
      <c r="HP1038" s="126">
        <f t="shared" si="5499"/>
        <v>1</v>
      </c>
      <c r="HQ1038" s="126" t="str">
        <f t="shared" si="5500"/>
        <v/>
      </c>
      <c r="HR1038" s="122">
        <f t="shared" si="5501"/>
        <v>1</v>
      </c>
      <c r="HS1038" s="126" t="str">
        <f t="shared" si="5502"/>
        <v/>
      </c>
      <c r="HT1038" s="122" t="str">
        <f t="shared" si="5503"/>
        <v/>
      </c>
      <c r="HU1038" s="122" t="str">
        <f t="shared" si="5504"/>
        <v/>
      </c>
      <c r="HV1038" s="126" t="str">
        <f t="shared" si="5505"/>
        <v/>
      </c>
      <c r="HW1038" s="126" t="str">
        <f t="shared" si="5506"/>
        <v/>
      </c>
      <c r="HX1038" s="126" t="str">
        <f t="shared" si="5507"/>
        <v/>
      </c>
      <c r="HZ1038" s="126" t="str">
        <f t="shared" si="5508"/>
        <v/>
      </c>
      <c r="IA1038" s="126">
        <f t="shared" si="5509"/>
        <v>0</v>
      </c>
      <c r="IB1038" s="126" t="str">
        <f t="shared" si="5510"/>
        <v/>
      </c>
      <c r="IC1038" s="126">
        <f t="shared" si="5511"/>
        <v>0</v>
      </c>
      <c r="ID1038" s="126" t="str">
        <f t="shared" si="5512"/>
        <v/>
      </c>
      <c r="IE1038" s="126" t="str">
        <f t="shared" si="5513"/>
        <v/>
      </c>
      <c r="IF1038" s="126" t="str">
        <f t="shared" si="5514"/>
        <v/>
      </c>
      <c r="IG1038" s="126" t="str">
        <f t="shared" si="5515"/>
        <v/>
      </c>
      <c r="IH1038" s="126" t="str">
        <f t="shared" si="5516"/>
        <v/>
      </c>
      <c r="II1038" s="126" t="str">
        <f t="shared" si="5517"/>
        <v/>
      </c>
      <c r="IO1038" s="128"/>
      <c r="IP1038" s="128"/>
      <c r="IQ1038" s="127"/>
      <c r="IR1038" s="127"/>
      <c r="IX1038" s="6"/>
      <c r="IY1038" s="6"/>
      <c r="IZ1038" s="7"/>
      <c r="JA1038" s="7"/>
      <c r="JG1038" s="12"/>
      <c r="JH1038" s="12"/>
      <c r="JI1038" s="13"/>
      <c r="JJ1038" s="13"/>
      <c r="JN1038" s="6"/>
      <c r="JO1038" s="6"/>
      <c r="JQ1038" s="11"/>
      <c r="JR1038" s="11"/>
      <c r="JS1038" s="12"/>
      <c r="JT1038" s="13"/>
      <c r="JU1038" s="12"/>
      <c r="JV1038" s="12"/>
      <c r="JW1038" s="97"/>
      <c r="JX1038" s="13"/>
      <c r="JY1038" s="13"/>
      <c r="JZ1038" s="97"/>
      <c r="KA1038" s="97"/>
      <c r="KB1038" s="11"/>
      <c r="KC1038" s="11"/>
      <c r="KD1038" s="11"/>
      <c r="KE1038" s="11"/>
    </row>
    <row r="1039" spans="1:291" s="122" customFormat="1" x14ac:dyDescent="0.2">
      <c r="A1039" s="146">
        <f t="shared" si="5526"/>
        <v>1039</v>
      </c>
      <c r="C1039" s="2">
        <v>43602</v>
      </c>
      <c r="D1039" s="126">
        <v>97.89</v>
      </c>
      <c r="E1039" s="126">
        <v>97.954999999999998</v>
      </c>
      <c r="F1039" s="126">
        <v>97.96</v>
      </c>
      <c r="G1039" s="128">
        <v>106.187</v>
      </c>
      <c r="H1039" s="128">
        <v>116.01</v>
      </c>
      <c r="I1039" s="128">
        <v>124.155</v>
      </c>
      <c r="J1039" s="127">
        <v>149.22</v>
      </c>
      <c r="K1039" s="126"/>
      <c r="M1039" s="126">
        <f t="shared" si="5521"/>
        <v>97.89</v>
      </c>
      <c r="N1039" s="126">
        <f t="shared" si="5522"/>
        <v>97.954999999999998</v>
      </c>
      <c r="O1039" s="126">
        <f t="shared" si="5523"/>
        <v>97.96</v>
      </c>
      <c r="P1039" s="127">
        <f t="shared" si="5527"/>
        <v>3410.7499999999995</v>
      </c>
      <c r="Q1039" s="5">
        <f t="shared" si="5524"/>
        <v>3713.0000000000005</v>
      </c>
      <c r="R1039" s="6">
        <f t="shared" si="5335"/>
        <v>3983.5</v>
      </c>
      <c r="S1039" s="7">
        <f t="shared" si="5336"/>
        <v>4790</v>
      </c>
      <c r="V1039" s="127">
        <f t="shared" si="5341"/>
        <v>1.0000000000005116</v>
      </c>
      <c r="W1039" s="127">
        <f t="shared" si="5342"/>
        <v>1.0000000000005116</v>
      </c>
      <c r="X1039" s="127">
        <f t="shared" si="5343"/>
        <v>0.99999999999909051</v>
      </c>
      <c r="Y1039" s="127">
        <f t="shared" si="5337"/>
        <v>0</v>
      </c>
      <c r="Z1039" s="126">
        <f t="shared" si="5338"/>
        <v>0.50000000000090949</v>
      </c>
      <c r="AA1039" s="126">
        <f t="shared" si="5339"/>
        <v>1.9999999999995453</v>
      </c>
      <c r="AB1039" s="126">
        <f t="shared" si="5340"/>
        <v>8.000000000001819</v>
      </c>
      <c r="AC1039" s="126"/>
      <c r="AD1039" s="126"/>
      <c r="AE1039" s="127">
        <f t="shared" si="5518"/>
        <v>0.70000005999995385</v>
      </c>
      <c r="AF1039" s="127">
        <f t="shared" si="5519"/>
        <v>0.70000005999995385</v>
      </c>
      <c r="AG1039" s="127">
        <f t="shared" si="5520"/>
        <v>0.70000005999853276</v>
      </c>
      <c r="AH1039" s="127">
        <f t="shared" si="5525"/>
        <v>0.33333333333393966</v>
      </c>
      <c r="AI1039" s="127">
        <f t="shared" si="5344"/>
        <v>0.30000000000054566</v>
      </c>
      <c r="AJ1039" s="127">
        <f t="shared" si="5345"/>
        <v>0.69999999999881757</v>
      </c>
      <c r="AK1039" s="127">
        <f t="shared" si="5346"/>
        <v>0.83333333333212067</v>
      </c>
      <c r="AL1039" s="127">
        <f t="shared" si="5347"/>
        <v>0.49999999999886313</v>
      </c>
      <c r="AM1039" s="127">
        <f t="shared" si="5348"/>
        <v>0.66666666666772789</v>
      </c>
      <c r="AN1039" s="127">
        <f t="shared" si="5349"/>
        <v>1.2000000000011823</v>
      </c>
      <c r="AO1039" s="127">
        <f t="shared" si="5350"/>
        <v>1</v>
      </c>
      <c r="AP1039" s="127">
        <f t="shared" si="5351"/>
        <v>0.33333333333121118</v>
      </c>
      <c r="AQ1039" s="127">
        <f t="shared" si="5352"/>
        <v>0.58333333333045312</v>
      </c>
      <c r="AR1039" s="127">
        <f t="shared" si="5353"/>
        <v>0.79999999999981808</v>
      </c>
      <c r="AS1039" s="127">
        <f t="shared" si="5354"/>
        <v>1.2777777777772725</v>
      </c>
      <c r="AT1039" s="127">
        <f t="shared" si="5355"/>
        <v>1.0666666666669091</v>
      </c>
      <c r="AU1039" s="126"/>
      <c r="AX1039" s="11">
        <f t="shared" si="5356"/>
        <v>1.0000000000005116</v>
      </c>
      <c r="AY1039" s="11">
        <f t="shared" si="5357"/>
        <v>1.0000000000005116</v>
      </c>
      <c r="AZ1039" s="11">
        <f t="shared" si="5358"/>
        <v>0.99999999999909051</v>
      </c>
      <c r="BA1039" s="11">
        <f t="shared" si="5359"/>
        <v>0</v>
      </c>
      <c r="BB1039" s="11">
        <f t="shared" si="5360"/>
        <v>0.50000000000090949</v>
      </c>
      <c r="BC1039" s="12">
        <f t="shared" si="5361"/>
        <v>1.9999999999995453</v>
      </c>
      <c r="BD1039" s="13">
        <f t="shared" si="5362"/>
        <v>8.000000000001819</v>
      </c>
      <c r="BF1039" s="11">
        <f t="shared" si="5363"/>
        <v>1.0000000000005116</v>
      </c>
      <c r="BG1039" s="11">
        <f t="shared" si="5364"/>
        <v>0.70000005999995385</v>
      </c>
      <c r="BH1039" s="11">
        <f t="shared" si="5365"/>
        <v>0.70000005999995385</v>
      </c>
      <c r="BI1039" s="11">
        <f t="shared" si="5366"/>
        <v>0.70000005999853276</v>
      </c>
      <c r="BJ1039" s="11">
        <f t="shared" si="5367"/>
        <v>-0.33333333333393966</v>
      </c>
      <c r="BK1039" s="11">
        <f t="shared" si="5368"/>
        <v>-0.30000000000054566</v>
      </c>
      <c r="BL1039" s="11">
        <f t="shared" si="5369"/>
        <v>-0.69999999999881757</v>
      </c>
      <c r="BM1039" s="11">
        <f t="shared" si="5370"/>
        <v>-0.83333333333212067</v>
      </c>
      <c r="BN1039" s="11">
        <f t="shared" si="5371"/>
        <v>-0.49999999999886313</v>
      </c>
      <c r="BO1039" s="11">
        <f t="shared" si="5372"/>
        <v>-0.66666666666772789</v>
      </c>
      <c r="BP1039" s="11">
        <f t="shared" si="5373"/>
        <v>-1.2000000000011823</v>
      </c>
      <c r="BQ1039" s="126">
        <v>1</v>
      </c>
      <c r="BR1039" s="11">
        <f t="shared" si="5374"/>
        <v>-0.33333333333121118</v>
      </c>
      <c r="BS1039" s="11">
        <f t="shared" si="5375"/>
        <v>0.58333333333045312</v>
      </c>
      <c r="BT1039" s="11">
        <f t="shared" si="5376"/>
        <v>-0.79999999999981808</v>
      </c>
      <c r="BU1039" s="11">
        <f t="shared" si="5377"/>
        <v>-1.2777777777772725</v>
      </c>
      <c r="BV1039" s="11">
        <f t="shared" si="5378"/>
        <v>-1.0666666666669091</v>
      </c>
      <c r="BY1039" s="126"/>
      <c r="BZ1039" s="126"/>
      <c r="CA1039" s="122">
        <f t="shared" si="5379"/>
        <v>-1.2777777777772725</v>
      </c>
      <c r="CB1039" s="126">
        <f t="shared" si="5380"/>
        <v>1</v>
      </c>
      <c r="CC1039" s="126">
        <f t="shared" si="5381"/>
        <v>0</v>
      </c>
      <c r="CD1039" s="126">
        <f t="shared" si="5382"/>
        <v>0</v>
      </c>
      <c r="CE1039" s="126">
        <f t="shared" si="5383"/>
        <v>0</v>
      </c>
      <c r="CF1039" s="126">
        <f t="shared" si="5384"/>
        <v>0</v>
      </c>
      <c r="CG1039" s="126" t="str">
        <f t="shared" si="5385"/>
        <v/>
      </c>
      <c r="CH1039" s="126">
        <f t="shared" si="5386"/>
        <v>1</v>
      </c>
      <c r="CI1039" s="126">
        <f t="shared" si="5387"/>
        <v>1</v>
      </c>
      <c r="CJ1039" s="126" t="str">
        <f t="shared" si="5388"/>
        <v/>
      </c>
      <c r="CK1039" s="126" t="str">
        <f t="shared" si="5389"/>
        <v/>
      </c>
      <c r="CL1039" s="126">
        <f t="shared" si="5390"/>
        <v>1</v>
      </c>
      <c r="CM1039" s="126">
        <f t="shared" si="5391"/>
        <v>1</v>
      </c>
      <c r="CN1039" s="126">
        <f t="shared" si="5392"/>
        <v>1</v>
      </c>
      <c r="CO1039" s="126" t="str">
        <f t="shared" si="5393"/>
        <v/>
      </c>
      <c r="CP1039" s="126">
        <f t="shared" si="5394"/>
        <v>1</v>
      </c>
      <c r="CQ1039" s="126" t="str">
        <f t="shared" si="5395"/>
        <v/>
      </c>
      <c r="CR1039" s="126"/>
      <c r="CS1039" s="126">
        <f t="shared" si="5396"/>
        <v>1</v>
      </c>
      <c r="CT1039" s="126">
        <f t="shared" si="5397"/>
        <v>0</v>
      </c>
      <c r="CU1039" s="126">
        <f t="shared" si="5398"/>
        <v>0</v>
      </c>
      <c r="CV1039" s="126">
        <f t="shared" si="5399"/>
        <v>0</v>
      </c>
      <c r="CW1039" s="126">
        <f t="shared" si="5400"/>
        <v>1</v>
      </c>
      <c r="CX1039" s="126" t="str">
        <f t="shared" si="5401"/>
        <v/>
      </c>
      <c r="CY1039" s="126" t="str">
        <f t="shared" si="5402"/>
        <v/>
      </c>
      <c r="CZ1039" s="126" t="str">
        <f t="shared" si="5403"/>
        <v/>
      </c>
      <c r="DA1039" s="126" t="str">
        <f t="shared" si="5404"/>
        <v/>
      </c>
      <c r="DB1039" s="126">
        <f t="shared" si="5405"/>
        <v>0</v>
      </c>
      <c r="DC1039" s="126">
        <f t="shared" si="5406"/>
        <v>1</v>
      </c>
      <c r="DD1039" s="126" t="str">
        <f t="shared" si="5407"/>
        <v/>
      </c>
      <c r="DE1039" s="126" t="str">
        <f t="shared" si="5408"/>
        <v/>
      </c>
      <c r="DF1039" s="126"/>
      <c r="DG1039" s="126">
        <f t="shared" si="5409"/>
        <v>1</v>
      </c>
      <c r="DH1039" s="126">
        <f t="shared" si="5410"/>
        <v>0</v>
      </c>
      <c r="DI1039" s="126">
        <f t="shared" si="5411"/>
        <v>0</v>
      </c>
      <c r="DJ1039" s="126">
        <f t="shared" si="5412"/>
        <v>0</v>
      </c>
      <c r="DK1039" s="126">
        <f t="shared" si="5413"/>
        <v>0</v>
      </c>
      <c r="DL1039" s="126"/>
      <c r="DM1039" s="126">
        <f t="shared" si="5414"/>
        <v>1</v>
      </c>
      <c r="DN1039" s="126" t="str">
        <f t="shared" si="5415"/>
        <v/>
      </c>
      <c r="DO1039" s="126" t="str">
        <f t="shared" si="5416"/>
        <v/>
      </c>
      <c r="DP1039" s="126" t="str">
        <f t="shared" si="5417"/>
        <v/>
      </c>
      <c r="DQ1039" s="126" t="str">
        <f t="shared" si="5418"/>
        <v/>
      </c>
      <c r="DR1039" s="126" t="str">
        <f t="shared" si="5419"/>
        <v/>
      </c>
      <c r="DS1039" s="126" t="str">
        <f t="shared" si="5420"/>
        <v/>
      </c>
      <c r="DT1039" s="126" t="str">
        <f t="shared" si="5421"/>
        <v/>
      </c>
      <c r="DU1039" s="126" t="str">
        <f t="shared" si="5422"/>
        <v/>
      </c>
      <c r="DV1039" s="126">
        <f t="shared" si="5423"/>
        <v>0</v>
      </c>
      <c r="DW1039" s="126">
        <f t="shared" si="5424"/>
        <v>0</v>
      </c>
      <c r="DX1039" s="126" t="str">
        <f t="shared" si="5425"/>
        <v/>
      </c>
      <c r="DY1039" s="126" t="str">
        <f t="shared" si="5426"/>
        <v/>
      </c>
      <c r="EA1039" s="126">
        <f t="shared" si="5427"/>
        <v>1</v>
      </c>
      <c r="EB1039" s="126">
        <f t="shared" si="5428"/>
        <v>0</v>
      </c>
      <c r="EC1039" s="126">
        <f t="shared" si="5429"/>
        <v>0</v>
      </c>
      <c r="ED1039" s="126">
        <f t="shared" si="5430"/>
        <v>0</v>
      </c>
      <c r="EF1039" s="126">
        <f t="shared" si="5431"/>
        <v>0</v>
      </c>
      <c r="EG1039" s="126">
        <f t="shared" si="5432"/>
        <v>1</v>
      </c>
      <c r="EH1039" s="126">
        <f t="shared" si="5433"/>
        <v>1</v>
      </c>
      <c r="EI1039" s="126">
        <f t="shared" si="5434"/>
        <v>1</v>
      </c>
      <c r="EK1039" s="126">
        <f t="shared" si="5435"/>
        <v>1</v>
      </c>
      <c r="EL1039" s="126">
        <f t="shared" si="5436"/>
        <v>1</v>
      </c>
      <c r="EM1039" s="126">
        <f t="shared" si="5437"/>
        <v>1</v>
      </c>
      <c r="EO1039" s="126">
        <f t="shared" si="5438"/>
        <v>1</v>
      </c>
      <c r="EP1039" s="126">
        <f t="shared" si="5439"/>
        <v>1</v>
      </c>
      <c r="EQ1039" s="126">
        <f t="shared" si="5440"/>
        <v>1</v>
      </c>
      <c r="ES1039" s="126">
        <f t="shared" si="5441"/>
        <v>1</v>
      </c>
      <c r="ET1039" s="126">
        <f t="shared" si="5442"/>
        <v>1</v>
      </c>
      <c r="EU1039" s="126">
        <f t="shared" si="5443"/>
        <v>1</v>
      </c>
      <c r="EV1039" s="126">
        <f t="shared" si="5444"/>
        <v>1</v>
      </c>
      <c r="EW1039" s="126">
        <f t="shared" si="5445"/>
        <v>0</v>
      </c>
      <c r="EY1039" s="126">
        <f t="shared" si="5446"/>
        <v>1</v>
      </c>
      <c r="EZ1039" s="126">
        <f t="shared" si="5447"/>
        <v>1</v>
      </c>
      <c r="FA1039" s="126">
        <f t="shared" si="5448"/>
        <v>1</v>
      </c>
      <c r="FC1039" s="126">
        <f t="shared" si="5449"/>
        <v>1</v>
      </c>
      <c r="FD1039" s="126">
        <f t="shared" si="5450"/>
        <v>1</v>
      </c>
      <c r="FE1039" s="126"/>
      <c r="FF1039" s="126">
        <f t="shared" si="5451"/>
        <v>1</v>
      </c>
      <c r="FG1039" s="126">
        <f t="shared" si="5452"/>
        <v>1</v>
      </c>
      <c r="FH1039" s="126">
        <f t="shared" si="5453"/>
        <v>1</v>
      </c>
      <c r="FI1039" s="126">
        <f t="shared" si="5454"/>
        <v>0</v>
      </c>
      <c r="FJ1039" s="126">
        <f t="shared" si="5455"/>
        <v>0</v>
      </c>
      <c r="FK1039" s="126">
        <f t="shared" si="5456"/>
        <v>0</v>
      </c>
      <c r="FL1039" s="126">
        <f t="shared" si="5457"/>
        <v>0</v>
      </c>
      <c r="FN1039" s="126" t="str">
        <f t="shared" si="5458"/>
        <v/>
      </c>
      <c r="FO1039" s="126" t="str">
        <f t="shared" si="5459"/>
        <v/>
      </c>
      <c r="FP1039" s="126" t="str">
        <f t="shared" si="5460"/>
        <v/>
      </c>
      <c r="FV1039" s="126">
        <f t="shared" si="5461"/>
        <v>1</v>
      </c>
      <c r="FW1039" s="126">
        <f t="shared" si="5462"/>
        <v>1</v>
      </c>
      <c r="FX1039" s="126">
        <f t="shared" si="5463"/>
        <v>1</v>
      </c>
      <c r="GA1039" s="126">
        <f t="shared" si="5464"/>
        <v>1</v>
      </c>
      <c r="GB1039" s="126">
        <f t="shared" si="5465"/>
        <v>0</v>
      </c>
      <c r="GC1039" s="126">
        <f t="shared" si="5466"/>
        <v>0</v>
      </c>
      <c r="GD1039" s="126">
        <f t="shared" si="5467"/>
        <v>0</v>
      </c>
      <c r="GE1039" s="126">
        <f t="shared" si="5468"/>
        <v>1</v>
      </c>
      <c r="GF1039" s="126">
        <f t="shared" si="5469"/>
        <v>1</v>
      </c>
      <c r="GG1039" s="126">
        <f t="shared" si="5470"/>
        <v>1</v>
      </c>
      <c r="GI1039" s="126">
        <f t="shared" si="5471"/>
        <v>0</v>
      </c>
      <c r="GK1039" s="126">
        <f t="shared" si="5472"/>
        <v>0</v>
      </c>
      <c r="GL1039" s="126">
        <f t="shared" si="5473"/>
        <v>1</v>
      </c>
      <c r="GM1039" s="126">
        <f t="shared" si="5474"/>
        <v>1</v>
      </c>
      <c r="GN1039" s="126">
        <f t="shared" si="5475"/>
        <v>1</v>
      </c>
      <c r="GO1039" s="126">
        <f t="shared" si="5476"/>
        <v>0</v>
      </c>
      <c r="GP1039" s="126">
        <f t="shared" si="5477"/>
        <v>0</v>
      </c>
      <c r="GQ1039" s="126">
        <f t="shared" si="5478"/>
        <v>0</v>
      </c>
      <c r="GS1039" s="126" t="str">
        <f t="shared" si="5479"/>
        <v/>
      </c>
      <c r="GT1039" s="126" t="str">
        <f t="shared" si="5480"/>
        <v/>
      </c>
      <c r="GU1039" s="126">
        <f t="shared" si="5481"/>
        <v>0</v>
      </c>
      <c r="GV1039" s="126">
        <f t="shared" si="5482"/>
        <v>0</v>
      </c>
      <c r="GW1039" s="126">
        <f t="shared" si="5483"/>
        <v>0</v>
      </c>
      <c r="GX1039" s="126">
        <f t="shared" si="5484"/>
        <v>0</v>
      </c>
      <c r="GY1039" s="126">
        <f t="shared" si="5485"/>
        <v>0</v>
      </c>
      <c r="GZ1039" s="126"/>
      <c r="HA1039" s="126">
        <f t="shared" si="5486"/>
        <v>0</v>
      </c>
      <c r="HB1039" s="126">
        <f t="shared" si="5487"/>
        <v>0</v>
      </c>
      <c r="HC1039" s="126">
        <f t="shared" si="5488"/>
        <v>0</v>
      </c>
      <c r="HD1039" s="126">
        <f t="shared" si="5489"/>
        <v>0</v>
      </c>
      <c r="HE1039" s="126">
        <f t="shared" si="5490"/>
        <v>0</v>
      </c>
      <c r="HF1039" s="126">
        <f t="shared" si="5491"/>
        <v>0</v>
      </c>
      <c r="HH1039" s="126">
        <f t="shared" si="5492"/>
        <v>0</v>
      </c>
      <c r="HI1039" s="126">
        <f t="shared" si="5493"/>
        <v>0</v>
      </c>
      <c r="HJ1039" s="126">
        <f t="shared" si="5494"/>
        <v>0</v>
      </c>
      <c r="HK1039" s="126">
        <f t="shared" si="5495"/>
        <v>0</v>
      </c>
      <c r="HL1039" s="126">
        <f t="shared" si="5496"/>
        <v>0</v>
      </c>
      <c r="HM1039" s="126">
        <f t="shared" si="5497"/>
        <v>0</v>
      </c>
      <c r="HO1039" s="126">
        <f t="shared" si="5498"/>
        <v>1</v>
      </c>
      <c r="HP1039" s="126" t="str">
        <f t="shared" si="5499"/>
        <v/>
      </c>
      <c r="HQ1039" s="126" t="str">
        <f t="shared" si="5500"/>
        <v/>
      </c>
      <c r="HR1039" s="122" t="str">
        <f t="shared" si="5501"/>
        <v/>
      </c>
      <c r="HS1039" s="126" t="str">
        <f t="shared" si="5502"/>
        <v/>
      </c>
      <c r="HT1039" s="122" t="str">
        <f t="shared" si="5503"/>
        <v/>
      </c>
      <c r="HU1039" s="122" t="str">
        <f t="shared" si="5504"/>
        <v/>
      </c>
      <c r="HV1039" s="126" t="str">
        <f t="shared" si="5505"/>
        <v/>
      </c>
      <c r="HW1039" s="126" t="str">
        <f t="shared" si="5506"/>
        <v/>
      </c>
      <c r="HX1039" s="126" t="str">
        <f t="shared" si="5507"/>
        <v/>
      </c>
      <c r="HZ1039" s="126">
        <f t="shared" si="5508"/>
        <v>1</v>
      </c>
      <c r="IA1039" s="126" t="str">
        <f t="shared" si="5509"/>
        <v/>
      </c>
      <c r="IB1039" s="126" t="str">
        <f t="shared" si="5510"/>
        <v/>
      </c>
      <c r="IC1039" s="126" t="str">
        <f t="shared" si="5511"/>
        <v/>
      </c>
      <c r="ID1039" s="126" t="str">
        <f t="shared" si="5512"/>
        <v/>
      </c>
      <c r="IE1039" s="126" t="str">
        <f t="shared" si="5513"/>
        <v/>
      </c>
      <c r="IF1039" s="126" t="str">
        <f t="shared" si="5514"/>
        <v/>
      </c>
      <c r="IG1039" s="126" t="str">
        <f t="shared" si="5515"/>
        <v/>
      </c>
      <c r="IH1039" s="126" t="str">
        <f t="shared" si="5516"/>
        <v/>
      </c>
      <c r="II1039" s="126" t="str">
        <f t="shared" si="5517"/>
        <v/>
      </c>
      <c r="IO1039" s="128"/>
      <c r="IP1039" s="128"/>
      <c r="IQ1039" s="127"/>
      <c r="IR1039" s="127"/>
      <c r="IX1039" s="6"/>
      <c r="IY1039" s="6"/>
      <c r="IZ1039" s="7"/>
      <c r="JA1039" s="7"/>
      <c r="JG1039" s="12"/>
      <c r="JH1039" s="12"/>
      <c r="JI1039" s="13"/>
      <c r="JJ1039" s="13"/>
      <c r="JN1039" s="6"/>
      <c r="JO1039" s="6"/>
      <c r="JQ1039" s="11"/>
      <c r="JR1039" s="11"/>
      <c r="JS1039" s="12"/>
      <c r="JT1039" s="13"/>
      <c r="JU1039" s="12"/>
      <c r="JV1039" s="12"/>
      <c r="JW1039" s="97"/>
      <c r="JX1039" s="13"/>
      <c r="JY1039" s="13"/>
      <c r="JZ1039" s="97"/>
      <c r="KA1039" s="97"/>
      <c r="KB1039" s="11"/>
      <c r="KC1039" s="11"/>
      <c r="KD1039" s="11"/>
      <c r="KE1039" s="11"/>
    </row>
    <row r="1040" spans="1:291" s="122" customFormat="1" x14ac:dyDescent="0.2">
      <c r="A1040" s="146">
        <f t="shared" si="5526"/>
        <v>1040</v>
      </c>
      <c r="C1040" s="2">
        <v>43605</v>
      </c>
      <c r="D1040" s="126">
        <v>97.87</v>
      </c>
      <c r="E1040" s="126">
        <v>97.93</v>
      </c>
      <c r="F1040" s="126">
        <v>97.94</v>
      </c>
      <c r="G1040" s="128">
        <v>106.173</v>
      </c>
      <c r="H1040" s="128">
        <v>115.295</v>
      </c>
      <c r="I1040" s="128">
        <v>124.09</v>
      </c>
      <c r="J1040" s="127">
        <v>149.12</v>
      </c>
      <c r="K1040" s="126"/>
      <c r="M1040" s="126">
        <f t="shared" si="5521"/>
        <v>97.87</v>
      </c>
      <c r="N1040" s="126">
        <f t="shared" si="5522"/>
        <v>97.93</v>
      </c>
      <c r="O1040" s="126">
        <f t="shared" si="5523"/>
        <v>97.94</v>
      </c>
      <c r="P1040" s="127">
        <f t="shared" si="5527"/>
        <v>3409.375</v>
      </c>
      <c r="Q1040" s="5">
        <f t="shared" si="5524"/>
        <v>3709.5</v>
      </c>
      <c r="R1040" s="6">
        <f t="shared" si="5335"/>
        <v>3977.0000000000005</v>
      </c>
      <c r="S1040" s="7">
        <f t="shared" si="5336"/>
        <v>4780</v>
      </c>
      <c r="V1040" s="127">
        <f t="shared" si="5341"/>
        <v>1.9999999999996021</v>
      </c>
      <c r="W1040" s="127">
        <f t="shared" si="5342"/>
        <v>2.4999999999991473</v>
      </c>
      <c r="X1040" s="127">
        <f t="shared" si="5343"/>
        <v>1.9999999999996021</v>
      </c>
      <c r="Y1040" s="127">
        <f t="shared" si="5337"/>
        <v>1.3749999999995453</v>
      </c>
      <c r="Z1040" s="126">
        <f t="shared" si="5338"/>
        <v>3.5000000000004547</v>
      </c>
      <c r="AA1040" s="126">
        <f t="shared" si="5339"/>
        <v>6.4999999999995453</v>
      </c>
      <c r="AB1040" s="126">
        <f t="shared" si="5340"/>
        <v>10</v>
      </c>
      <c r="AC1040" s="126"/>
      <c r="AD1040" s="126"/>
      <c r="AE1040" s="127">
        <f t="shared" si="5518"/>
        <v>9.9999580000754928E-2</v>
      </c>
      <c r="AF1040" s="127">
        <f t="shared" si="5519"/>
        <v>0.40000041999879032</v>
      </c>
      <c r="AG1040" s="127">
        <f t="shared" si="5520"/>
        <v>9.9999580000754928E-2</v>
      </c>
      <c r="AH1040" s="127">
        <f t="shared" si="5525"/>
        <v>0.41666666666545416</v>
      </c>
      <c r="AI1040" s="127">
        <f t="shared" si="5344"/>
        <v>0.64999999999881775</v>
      </c>
      <c r="AJ1040" s="127">
        <f t="shared" si="5345"/>
        <v>0.39999999999927205</v>
      </c>
      <c r="AK1040" s="127">
        <f t="shared" si="5346"/>
        <v>0.83333333333257542</v>
      </c>
      <c r="AL1040" s="127">
        <f t="shared" si="5347"/>
        <v>0.25000000000068212</v>
      </c>
      <c r="AM1040" s="127">
        <f t="shared" si="5348"/>
        <v>3.1666666666662118</v>
      </c>
      <c r="AN1040" s="127">
        <f t="shared" si="5349"/>
        <v>2.4999999999995453</v>
      </c>
      <c r="AO1040" s="127">
        <f t="shared" si="5350"/>
        <v>1</v>
      </c>
      <c r="AP1040" s="127">
        <f t="shared" si="5351"/>
        <v>1.9166666666639385</v>
      </c>
      <c r="AQ1040" s="127">
        <f t="shared" si="5352"/>
        <v>4.4166666666650745</v>
      </c>
      <c r="AR1040" s="127">
        <f t="shared" si="5353"/>
        <v>0.14999999999927249</v>
      </c>
      <c r="AS1040" s="127">
        <f t="shared" si="5354"/>
        <v>1.2777777777782324</v>
      </c>
      <c r="AT1040" s="127">
        <f t="shared" si="5355"/>
        <v>1.4166666666657572</v>
      </c>
      <c r="AU1040" s="126"/>
      <c r="AX1040" s="11">
        <f t="shared" si="5356"/>
        <v>-1.9999999999996021</v>
      </c>
      <c r="AY1040" s="11">
        <f t="shared" si="5357"/>
        <v>-2.4999999999991473</v>
      </c>
      <c r="AZ1040" s="11">
        <f t="shared" si="5358"/>
        <v>-1.9999999999996021</v>
      </c>
      <c r="BA1040" s="11">
        <f t="shared" si="5359"/>
        <v>-1.3749999999995453</v>
      </c>
      <c r="BB1040" s="11">
        <f t="shared" si="5360"/>
        <v>-3.5000000000004547</v>
      </c>
      <c r="BC1040" s="12">
        <f t="shared" si="5361"/>
        <v>-6.4999999999995453</v>
      </c>
      <c r="BD1040" s="13">
        <f t="shared" si="5362"/>
        <v>-10</v>
      </c>
      <c r="BF1040" s="11">
        <f t="shared" si="5363"/>
        <v>0.74999999999948841</v>
      </c>
      <c r="BG1040" s="11">
        <f t="shared" si="5364"/>
        <v>9.9999580000754928E-2</v>
      </c>
      <c r="BH1040" s="11">
        <f t="shared" si="5365"/>
        <v>-0.40000041999879032</v>
      </c>
      <c r="BI1040" s="11">
        <f t="shared" si="5366"/>
        <v>9.9999580000754928E-2</v>
      </c>
      <c r="BJ1040" s="11">
        <f t="shared" si="5367"/>
        <v>-0.41666666666545416</v>
      </c>
      <c r="BK1040" s="11">
        <f t="shared" si="5368"/>
        <v>-0.64999999999881775</v>
      </c>
      <c r="BL1040" s="11">
        <f t="shared" si="5369"/>
        <v>0.39999999999927205</v>
      </c>
      <c r="BM1040" s="11">
        <f t="shared" si="5370"/>
        <v>0.83333333333257542</v>
      </c>
      <c r="BN1040" s="11">
        <f t="shared" si="5371"/>
        <v>-0.25000000000068212</v>
      </c>
      <c r="BO1040" s="11">
        <f t="shared" si="5372"/>
        <v>-3.1666666666662118</v>
      </c>
      <c r="BP1040" s="11">
        <f t="shared" si="5373"/>
        <v>-2.4999999999995453</v>
      </c>
      <c r="BQ1040" s="126">
        <v>1</v>
      </c>
      <c r="BR1040" s="11">
        <f t="shared" si="5374"/>
        <v>1.9166666666639385</v>
      </c>
      <c r="BS1040" s="11">
        <f t="shared" si="5375"/>
        <v>-4.4166666666650745</v>
      </c>
      <c r="BT1040" s="11">
        <f t="shared" si="5376"/>
        <v>-0.14999999999927249</v>
      </c>
      <c r="BU1040" s="11">
        <f t="shared" si="5377"/>
        <v>-1.2777777777782324</v>
      </c>
      <c r="BV1040" s="11">
        <f t="shared" si="5378"/>
        <v>-1.4166666666657572</v>
      </c>
      <c r="BY1040" s="126"/>
      <c r="BZ1040" s="126"/>
      <c r="CA1040" s="122">
        <f t="shared" si="5379"/>
        <v>-1.2777777777782324</v>
      </c>
      <c r="CB1040" s="126">
        <f t="shared" si="5380"/>
        <v>1</v>
      </c>
      <c r="CC1040" s="126">
        <f t="shared" si="5381"/>
        <v>1</v>
      </c>
      <c r="CD1040" s="126">
        <f t="shared" si="5382"/>
        <v>1</v>
      </c>
      <c r="CE1040" s="126">
        <f t="shared" si="5383"/>
        <v>1</v>
      </c>
      <c r="CF1040" s="126">
        <f t="shared" si="5384"/>
        <v>1</v>
      </c>
      <c r="CG1040" s="126">
        <f t="shared" si="5385"/>
        <v>1</v>
      </c>
      <c r="CH1040" s="126" t="str">
        <f t="shared" si="5386"/>
        <v/>
      </c>
      <c r="CI1040" s="126">
        <f t="shared" si="5387"/>
        <v>0</v>
      </c>
      <c r="CJ1040" s="126">
        <f t="shared" si="5388"/>
        <v>0</v>
      </c>
      <c r="CK1040" s="126" t="str">
        <f t="shared" si="5389"/>
        <v/>
      </c>
      <c r="CL1040" s="126">
        <f t="shared" si="5390"/>
        <v>0</v>
      </c>
      <c r="CM1040" s="126" t="str">
        <f t="shared" si="5391"/>
        <v/>
      </c>
      <c r="CN1040" s="126" t="str">
        <f t="shared" si="5392"/>
        <v/>
      </c>
      <c r="CO1040" s="126">
        <f t="shared" si="5393"/>
        <v>0</v>
      </c>
      <c r="CP1040" s="126">
        <f t="shared" si="5394"/>
        <v>0</v>
      </c>
      <c r="CQ1040" s="126" t="str">
        <f t="shared" si="5395"/>
        <v/>
      </c>
      <c r="CR1040" s="126"/>
      <c r="CS1040" s="126">
        <f t="shared" si="5396"/>
        <v>0</v>
      </c>
      <c r="CT1040" s="126">
        <f t="shared" si="5397"/>
        <v>0</v>
      </c>
      <c r="CU1040" s="126">
        <f t="shared" si="5398"/>
        <v>0</v>
      </c>
      <c r="CV1040" s="126">
        <f t="shared" si="5399"/>
        <v>0</v>
      </c>
      <c r="CW1040" s="126">
        <f t="shared" si="5400"/>
        <v>1</v>
      </c>
      <c r="CX1040" s="126" t="str">
        <f t="shared" si="5401"/>
        <v/>
      </c>
      <c r="CY1040" s="126" t="str">
        <f t="shared" si="5402"/>
        <v/>
      </c>
      <c r="CZ1040" s="126" t="str">
        <f t="shared" si="5403"/>
        <v/>
      </c>
      <c r="DA1040" s="126" t="str">
        <f t="shared" si="5404"/>
        <v/>
      </c>
      <c r="DB1040" s="126">
        <f t="shared" si="5405"/>
        <v>1</v>
      </c>
      <c r="DC1040" s="126" t="str">
        <f t="shared" si="5406"/>
        <v/>
      </c>
      <c r="DD1040" s="126">
        <f t="shared" si="5407"/>
        <v>1</v>
      </c>
      <c r="DE1040" s="126" t="str">
        <f t="shared" si="5408"/>
        <v/>
      </c>
      <c r="DF1040" s="126"/>
      <c r="DG1040" s="126">
        <f t="shared" si="5409"/>
        <v>1</v>
      </c>
      <c r="DH1040" s="126">
        <f t="shared" si="5410"/>
        <v>1</v>
      </c>
      <c r="DI1040" s="126">
        <f t="shared" si="5411"/>
        <v>1</v>
      </c>
      <c r="DJ1040" s="126">
        <f t="shared" si="5412"/>
        <v>1</v>
      </c>
      <c r="DK1040" s="126" t="str">
        <f t="shared" si="5413"/>
        <v/>
      </c>
      <c r="DL1040" s="126"/>
      <c r="DM1040" s="126" t="str">
        <f t="shared" si="5414"/>
        <v/>
      </c>
      <c r="DN1040" s="126">
        <f t="shared" si="5415"/>
        <v>0</v>
      </c>
      <c r="DO1040" s="126">
        <f t="shared" si="5416"/>
        <v>0</v>
      </c>
      <c r="DP1040" s="126">
        <f t="shared" si="5417"/>
        <v>1</v>
      </c>
      <c r="DQ1040" s="126">
        <f t="shared" si="5418"/>
        <v>0</v>
      </c>
      <c r="DR1040" s="126">
        <f t="shared" si="5419"/>
        <v>0</v>
      </c>
      <c r="DS1040" s="126">
        <f t="shared" si="5420"/>
        <v>0</v>
      </c>
      <c r="DT1040" s="126">
        <f t="shared" si="5421"/>
        <v>0</v>
      </c>
      <c r="DU1040" s="126">
        <f t="shared" si="5422"/>
        <v>0</v>
      </c>
      <c r="DV1040" s="126">
        <f t="shared" si="5423"/>
        <v>1</v>
      </c>
      <c r="DW1040" s="126">
        <f t="shared" si="5424"/>
        <v>0</v>
      </c>
      <c r="DX1040" s="126" t="str">
        <f t="shared" si="5425"/>
        <v/>
      </c>
      <c r="DY1040" s="126" t="str">
        <f t="shared" si="5426"/>
        <v/>
      </c>
      <c r="EA1040" s="126">
        <f t="shared" si="5427"/>
        <v>1</v>
      </c>
      <c r="EB1040" s="126">
        <f t="shared" si="5428"/>
        <v>1</v>
      </c>
      <c r="EC1040" s="126">
        <f t="shared" si="5429"/>
        <v>1</v>
      </c>
      <c r="ED1040" s="126">
        <f t="shared" si="5430"/>
        <v>1</v>
      </c>
      <c r="EF1040" s="126">
        <f t="shared" si="5431"/>
        <v>1</v>
      </c>
      <c r="EG1040" s="126">
        <f t="shared" si="5432"/>
        <v>1</v>
      </c>
      <c r="EH1040" s="126">
        <f t="shared" si="5433"/>
        <v>1</v>
      </c>
      <c r="EI1040" s="126">
        <f t="shared" si="5434"/>
        <v>1</v>
      </c>
      <c r="EK1040" s="126">
        <f t="shared" si="5435"/>
        <v>1</v>
      </c>
      <c r="EL1040" s="126">
        <f t="shared" si="5436"/>
        <v>1</v>
      </c>
      <c r="EM1040" s="126">
        <f t="shared" si="5437"/>
        <v>1</v>
      </c>
      <c r="EO1040" s="126">
        <f t="shared" si="5438"/>
        <v>1</v>
      </c>
      <c r="EP1040" s="126">
        <f t="shared" si="5439"/>
        <v>1</v>
      </c>
      <c r="EQ1040" s="126">
        <f t="shared" si="5440"/>
        <v>1</v>
      </c>
      <c r="ES1040" s="126">
        <f t="shared" si="5441"/>
        <v>1</v>
      </c>
      <c r="ET1040" s="126">
        <f t="shared" si="5442"/>
        <v>1</v>
      </c>
      <c r="EU1040" s="126">
        <f t="shared" si="5443"/>
        <v>1</v>
      </c>
      <c r="EV1040" s="126">
        <f t="shared" si="5444"/>
        <v>1</v>
      </c>
      <c r="EW1040" s="126">
        <f t="shared" si="5445"/>
        <v>0</v>
      </c>
      <c r="EY1040" s="126">
        <f t="shared" si="5446"/>
        <v>1</v>
      </c>
      <c r="EZ1040" s="126">
        <f t="shared" si="5447"/>
        <v>1</v>
      </c>
      <c r="FA1040" s="126">
        <f t="shared" si="5448"/>
        <v>1</v>
      </c>
      <c r="FC1040" s="126">
        <f t="shared" si="5449"/>
        <v>0</v>
      </c>
      <c r="FD1040" s="126" t="str">
        <f t="shared" si="5450"/>
        <v/>
      </c>
      <c r="FE1040" s="126"/>
      <c r="FF1040" s="126">
        <f t="shared" si="5451"/>
        <v>0</v>
      </c>
      <c r="FG1040" s="126">
        <f t="shared" si="5452"/>
        <v>1</v>
      </c>
      <c r="FH1040" s="126">
        <f t="shared" si="5453"/>
        <v>0</v>
      </c>
      <c r="FI1040" s="126" t="str">
        <f t="shared" si="5454"/>
        <v/>
      </c>
      <c r="FJ1040" s="126" t="str">
        <f t="shared" si="5455"/>
        <v/>
      </c>
      <c r="FK1040" s="126" t="str">
        <f t="shared" si="5456"/>
        <v/>
      </c>
      <c r="FL1040" s="126" t="str">
        <f t="shared" si="5457"/>
        <v/>
      </c>
      <c r="FN1040" s="126" t="str">
        <f t="shared" si="5458"/>
        <v/>
      </c>
      <c r="FO1040" s="126" t="str">
        <f t="shared" si="5459"/>
        <v/>
      </c>
      <c r="FP1040" s="126" t="str">
        <f t="shared" si="5460"/>
        <v/>
      </c>
      <c r="FV1040" s="126">
        <f t="shared" si="5461"/>
        <v>1</v>
      </c>
      <c r="FW1040" s="126">
        <f t="shared" si="5462"/>
        <v>0</v>
      </c>
      <c r="FX1040" s="126">
        <f t="shared" si="5463"/>
        <v>1</v>
      </c>
      <c r="GA1040" s="126">
        <f t="shared" si="5464"/>
        <v>0</v>
      </c>
      <c r="GB1040" s="126">
        <f t="shared" si="5465"/>
        <v>0</v>
      </c>
      <c r="GC1040" s="126">
        <f t="shared" si="5466"/>
        <v>0</v>
      </c>
      <c r="GD1040" s="126">
        <f t="shared" si="5467"/>
        <v>0</v>
      </c>
      <c r="GE1040" s="126">
        <f t="shared" si="5468"/>
        <v>0</v>
      </c>
      <c r="GF1040" s="126">
        <f t="shared" si="5469"/>
        <v>1</v>
      </c>
      <c r="GG1040" s="126">
        <f t="shared" si="5470"/>
        <v>0</v>
      </c>
      <c r="GI1040" s="126">
        <f t="shared" si="5471"/>
        <v>0</v>
      </c>
      <c r="GK1040" s="126">
        <f t="shared" si="5472"/>
        <v>1</v>
      </c>
      <c r="GL1040" s="126">
        <f t="shared" si="5473"/>
        <v>1</v>
      </c>
      <c r="GM1040" s="126">
        <f t="shared" si="5474"/>
        <v>1</v>
      </c>
      <c r="GN1040" s="126">
        <f t="shared" si="5475"/>
        <v>1</v>
      </c>
      <c r="GO1040" s="126">
        <f t="shared" si="5476"/>
        <v>1</v>
      </c>
      <c r="GP1040" s="126">
        <f t="shared" si="5477"/>
        <v>0</v>
      </c>
      <c r="GQ1040" s="126">
        <f t="shared" si="5478"/>
        <v>1</v>
      </c>
      <c r="GS1040" s="126" t="str">
        <f t="shared" si="5479"/>
        <v/>
      </c>
      <c r="GT1040" s="126" t="str">
        <f t="shared" si="5480"/>
        <v/>
      </c>
      <c r="GU1040" s="126">
        <f t="shared" si="5481"/>
        <v>0</v>
      </c>
      <c r="GV1040" s="126">
        <f t="shared" si="5482"/>
        <v>0</v>
      </c>
      <c r="GW1040" s="126">
        <f t="shared" si="5483"/>
        <v>0</v>
      </c>
      <c r="GX1040" s="126">
        <f t="shared" si="5484"/>
        <v>0</v>
      </c>
      <c r="GY1040" s="126">
        <f t="shared" si="5485"/>
        <v>0</v>
      </c>
      <c r="GZ1040" s="126"/>
      <c r="HA1040" s="126">
        <f t="shared" si="5486"/>
        <v>1</v>
      </c>
      <c r="HB1040" s="126">
        <f t="shared" si="5487"/>
        <v>0</v>
      </c>
      <c r="HC1040" s="126">
        <f t="shared" si="5488"/>
        <v>0</v>
      </c>
      <c r="HD1040" s="126">
        <f t="shared" si="5489"/>
        <v>0</v>
      </c>
      <c r="HE1040" s="126">
        <f t="shared" si="5490"/>
        <v>0</v>
      </c>
      <c r="HF1040" s="126">
        <f t="shared" si="5491"/>
        <v>0</v>
      </c>
      <c r="HH1040" s="126">
        <f t="shared" si="5492"/>
        <v>1</v>
      </c>
      <c r="HI1040" s="126">
        <f t="shared" si="5493"/>
        <v>1</v>
      </c>
      <c r="HJ1040" s="126">
        <f t="shared" si="5494"/>
        <v>0</v>
      </c>
      <c r="HK1040" s="126">
        <f t="shared" si="5495"/>
        <v>0</v>
      </c>
      <c r="HL1040" s="126">
        <f t="shared" si="5496"/>
        <v>0</v>
      </c>
      <c r="HM1040" s="126">
        <f t="shared" si="5497"/>
        <v>0</v>
      </c>
      <c r="HO1040" s="126" t="str">
        <f t="shared" si="5498"/>
        <v/>
      </c>
      <c r="HP1040" s="126">
        <f t="shared" si="5499"/>
        <v>1</v>
      </c>
      <c r="HQ1040" s="126" t="str">
        <f t="shared" si="5500"/>
        <v/>
      </c>
      <c r="HR1040" s="122">
        <f t="shared" si="5501"/>
        <v>1</v>
      </c>
      <c r="HS1040" s="126" t="str">
        <f t="shared" si="5502"/>
        <v/>
      </c>
      <c r="HT1040" s="122" t="str">
        <f t="shared" si="5503"/>
        <v/>
      </c>
      <c r="HU1040" s="122" t="str">
        <f t="shared" si="5504"/>
        <v/>
      </c>
      <c r="HV1040" s="126" t="str">
        <f t="shared" si="5505"/>
        <v/>
      </c>
      <c r="HW1040" s="126" t="str">
        <f t="shared" si="5506"/>
        <v/>
      </c>
      <c r="HX1040" s="126" t="str">
        <f t="shared" si="5507"/>
        <v/>
      </c>
      <c r="HZ1040" s="126" t="str">
        <f t="shared" si="5508"/>
        <v/>
      </c>
      <c r="IA1040" s="126">
        <f t="shared" si="5509"/>
        <v>0</v>
      </c>
      <c r="IB1040" s="126" t="str">
        <f t="shared" si="5510"/>
        <v/>
      </c>
      <c r="IC1040" s="126">
        <f t="shared" si="5511"/>
        <v>0</v>
      </c>
      <c r="ID1040" s="126" t="str">
        <f t="shared" si="5512"/>
        <v/>
      </c>
      <c r="IE1040" s="126" t="str">
        <f t="shared" si="5513"/>
        <v/>
      </c>
      <c r="IF1040" s="126" t="str">
        <f t="shared" si="5514"/>
        <v/>
      </c>
      <c r="IG1040" s="126" t="str">
        <f t="shared" si="5515"/>
        <v/>
      </c>
      <c r="IH1040" s="126" t="str">
        <f t="shared" si="5516"/>
        <v/>
      </c>
      <c r="II1040" s="126" t="str">
        <f t="shared" si="5517"/>
        <v/>
      </c>
      <c r="IO1040" s="128"/>
      <c r="IP1040" s="128"/>
      <c r="IQ1040" s="127"/>
      <c r="IR1040" s="127"/>
      <c r="IX1040" s="6"/>
      <c r="IY1040" s="6"/>
      <c r="IZ1040" s="7"/>
      <c r="JA1040" s="7"/>
      <c r="JG1040" s="12"/>
      <c r="JH1040" s="12"/>
      <c r="JI1040" s="13"/>
      <c r="JJ1040" s="13"/>
      <c r="JN1040" s="6"/>
      <c r="JO1040" s="6"/>
      <c r="JQ1040" s="11"/>
      <c r="JR1040" s="11"/>
      <c r="JS1040" s="12"/>
      <c r="JT1040" s="13"/>
      <c r="JU1040" s="12"/>
      <c r="JV1040" s="12"/>
      <c r="JW1040" s="97"/>
      <c r="JX1040" s="13"/>
      <c r="JY1040" s="13"/>
      <c r="JZ1040" s="97"/>
      <c r="KA1040" s="97"/>
      <c r="KB1040" s="11"/>
      <c r="KC1040" s="11"/>
      <c r="KD1040" s="11"/>
      <c r="KE1040" s="11"/>
    </row>
    <row r="1041" spans="1:291" s="122" customFormat="1" x14ac:dyDescent="0.2">
      <c r="A1041" s="146">
        <f t="shared" si="5526"/>
        <v>1041</v>
      </c>
      <c r="C1041" s="2">
        <v>43606</v>
      </c>
      <c r="D1041" s="126">
        <v>97.834999999999994</v>
      </c>
      <c r="E1041" s="126">
        <v>97.9</v>
      </c>
      <c r="F1041" s="126">
        <v>97.91</v>
      </c>
      <c r="G1041" s="128">
        <v>106.152</v>
      </c>
      <c r="H1041" s="128">
        <v>115.25700000000001</v>
      </c>
      <c r="I1041" s="128">
        <v>124.045</v>
      </c>
      <c r="J1041" s="127">
        <v>149.06</v>
      </c>
      <c r="K1041" s="126"/>
      <c r="M1041" s="126">
        <f t="shared" si="5521"/>
        <v>97.834999999999994</v>
      </c>
      <c r="N1041" s="126">
        <f t="shared" si="5522"/>
        <v>97.9</v>
      </c>
      <c r="O1041" s="126">
        <f t="shared" si="5523"/>
        <v>97.91</v>
      </c>
      <c r="P1041" s="127">
        <f t="shared" si="5527"/>
        <v>3407.25</v>
      </c>
      <c r="Q1041" s="5">
        <f t="shared" si="5524"/>
        <v>3705.7500000000005</v>
      </c>
      <c r="R1041" s="6">
        <f t="shared" si="5335"/>
        <v>3972.5</v>
      </c>
      <c r="S1041" s="7">
        <f t="shared" si="5336"/>
        <v>4774</v>
      </c>
      <c r="V1041" s="127">
        <f t="shared" si="5341"/>
        <v>3.50000000000108</v>
      </c>
      <c r="W1041" s="127">
        <f t="shared" si="5342"/>
        <v>3.0000000000001137</v>
      </c>
      <c r="X1041" s="127">
        <f t="shared" si="5343"/>
        <v>3.0000000000001137</v>
      </c>
      <c r="Y1041" s="127">
        <f t="shared" si="5337"/>
        <v>2.125</v>
      </c>
      <c r="Z1041" s="126">
        <f t="shared" si="5338"/>
        <v>3.7499999999995453</v>
      </c>
      <c r="AA1041" s="126">
        <f t="shared" si="5339"/>
        <v>4.5000000000004547</v>
      </c>
      <c r="AB1041" s="126">
        <f t="shared" si="5340"/>
        <v>6</v>
      </c>
      <c r="AC1041" s="126"/>
      <c r="AD1041" s="126"/>
      <c r="AE1041" s="127">
        <f t="shared" si="5518"/>
        <v>1.2500004500012629</v>
      </c>
      <c r="AF1041" s="127">
        <f t="shared" si="5519"/>
        <v>0.75000045000029658</v>
      </c>
      <c r="AG1041" s="127">
        <f t="shared" si="5520"/>
        <v>0.75000045000029658</v>
      </c>
      <c r="AH1041" s="127">
        <f t="shared" si="5525"/>
        <v>1.7500000000003033</v>
      </c>
      <c r="AI1041" s="127">
        <f t="shared" si="5344"/>
        <v>2.0000000000002731</v>
      </c>
      <c r="AJ1041" s="127">
        <f t="shared" si="5345"/>
        <v>1.0499999999992724</v>
      </c>
      <c r="AK1041" s="127">
        <f t="shared" si="5346"/>
        <v>0.74999999999924194</v>
      </c>
      <c r="AL1041" s="127">
        <f t="shared" si="5347"/>
        <v>1.4999999999993179</v>
      </c>
      <c r="AM1041" s="127">
        <f t="shared" si="5348"/>
        <v>2.5000000000004547</v>
      </c>
      <c r="AN1041" s="127">
        <f t="shared" si="5349"/>
        <v>2.1000000000004548</v>
      </c>
      <c r="AO1041" s="127">
        <f t="shared" si="5350"/>
        <v>1</v>
      </c>
      <c r="AP1041" s="127">
        <f t="shared" si="5351"/>
        <v>2.5833333333345467</v>
      </c>
      <c r="AQ1041" s="127">
        <f t="shared" si="5352"/>
        <v>1.3750000000015918</v>
      </c>
      <c r="AR1041" s="127">
        <f t="shared" si="5353"/>
        <v>2.4499999999998181</v>
      </c>
      <c r="AS1041" s="127">
        <f t="shared" si="5354"/>
        <v>2.4166666666662122</v>
      </c>
      <c r="AT1041" s="127">
        <f t="shared" si="5355"/>
        <v>3.45</v>
      </c>
      <c r="AU1041" s="126"/>
      <c r="AX1041" s="11">
        <f t="shared" si="5356"/>
        <v>-3.50000000000108</v>
      </c>
      <c r="AY1041" s="11">
        <f t="shared" si="5357"/>
        <v>-3.0000000000001137</v>
      </c>
      <c r="AZ1041" s="11">
        <f t="shared" si="5358"/>
        <v>-3.0000000000001137</v>
      </c>
      <c r="BA1041" s="11">
        <f t="shared" si="5359"/>
        <v>-2.125</v>
      </c>
      <c r="BB1041" s="11">
        <f t="shared" si="5360"/>
        <v>-3.7499999999995453</v>
      </c>
      <c r="BC1041" s="12">
        <f t="shared" si="5361"/>
        <v>-4.5000000000004547</v>
      </c>
      <c r="BD1041" s="13">
        <f t="shared" si="5362"/>
        <v>-6</v>
      </c>
      <c r="BF1041" s="11">
        <f t="shared" si="5363"/>
        <v>0.74999999999891998</v>
      </c>
      <c r="BG1041" s="11">
        <f t="shared" si="5364"/>
        <v>-1.2500004500012629</v>
      </c>
      <c r="BH1041" s="11">
        <f t="shared" si="5365"/>
        <v>-0.75000045000029658</v>
      </c>
      <c r="BI1041" s="11">
        <f t="shared" si="5366"/>
        <v>-0.75000045000029658</v>
      </c>
      <c r="BJ1041" s="11">
        <f t="shared" si="5367"/>
        <v>-1.7500000000003033</v>
      </c>
      <c r="BK1041" s="11">
        <f t="shared" si="5368"/>
        <v>-2.0000000000002731</v>
      </c>
      <c r="BL1041" s="11">
        <f t="shared" si="5369"/>
        <v>-1.0499999999992724</v>
      </c>
      <c r="BM1041" s="11">
        <f t="shared" si="5370"/>
        <v>-0.74999999999924194</v>
      </c>
      <c r="BN1041" s="11">
        <f t="shared" si="5371"/>
        <v>-1.4999999999993179</v>
      </c>
      <c r="BO1041" s="11">
        <f t="shared" si="5372"/>
        <v>-2.5000000000004547</v>
      </c>
      <c r="BP1041" s="11">
        <f t="shared" si="5373"/>
        <v>-2.1000000000004548</v>
      </c>
      <c r="BQ1041" s="126">
        <v>1</v>
      </c>
      <c r="BR1041" s="11">
        <f t="shared" si="5374"/>
        <v>2.5833333333345467</v>
      </c>
      <c r="BS1041" s="11">
        <f t="shared" si="5375"/>
        <v>-1.3750000000015918</v>
      </c>
      <c r="BT1041" s="11">
        <f t="shared" si="5376"/>
        <v>-2.4499999999998181</v>
      </c>
      <c r="BU1041" s="11">
        <f t="shared" si="5377"/>
        <v>-2.4166666666662122</v>
      </c>
      <c r="BV1041" s="11">
        <f t="shared" si="5378"/>
        <v>-3.45</v>
      </c>
      <c r="BY1041" s="126"/>
      <c r="BZ1041" s="126"/>
      <c r="CA1041" s="122">
        <f t="shared" si="5379"/>
        <v>-2.4166666666662122</v>
      </c>
      <c r="CB1041" s="126">
        <f t="shared" si="5380"/>
        <v>1</v>
      </c>
      <c r="CC1041" s="126">
        <f t="shared" si="5381"/>
        <v>1</v>
      </c>
      <c r="CD1041" s="126">
        <f t="shared" si="5382"/>
        <v>1</v>
      </c>
      <c r="CE1041" s="126">
        <f t="shared" si="5383"/>
        <v>1</v>
      </c>
      <c r="CF1041" s="126">
        <f t="shared" si="5384"/>
        <v>1</v>
      </c>
      <c r="CG1041" s="126">
        <f t="shared" si="5385"/>
        <v>1</v>
      </c>
      <c r="CH1041" s="126" t="str">
        <f t="shared" si="5386"/>
        <v/>
      </c>
      <c r="CI1041" s="126" t="str">
        <f t="shared" si="5387"/>
        <v/>
      </c>
      <c r="CJ1041" s="126">
        <f t="shared" si="5388"/>
        <v>0</v>
      </c>
      <c r="CK1041" s="126">
        <f t="shared" si="5389"/>
        <v>0</v>
      </c>
      <c r="CL1041" s="126">
        <f t="shared" si="5390"/>
        <v>1</v>
      </c>
      <c r="CM1041" s="126">
        <f t="shared" si="5391"/>
        <v>0</v>
      </c>
      <c r="CN1041" s="126" t="str">
        <f t="shared" si="5392"/>
        <v/>
      </c>
      <c r="CO1041" s="126">
        <f t="shared" si="5393"/>
        <v>1</v>
      </c>
      <c r="CP1041" s="126">
        <f t="shared" si="5394"/>
        <v>1</v>
      </c>
      <c r="CQ1041" s="126" t="str">
        <f t="shared" si="5395"/>
        <v/>
      </c>
      <c r="CR1041" s="126"/>
      <c r="CS1041" s="126">
        <f t="shared" si="5396"/>
        <v>1</v>
      </c>
      <c r="CT1041" s="126">
        <f t="shared" si="5397"/>
        <v>1</v>
      </c>
      <c r="CU1041" s="126">
        <f t="shared" si="5398"/>
        <v>1</v>
      </c>
      <c r="CV1041" s="126">
        <f t="shared" si="5399"/>
        <v>1</v>
      </c>
      <c r="CW1041" s="126">
        <f t="shared" si="5400"/>
        <v>1</v>
      </c>
      <c r="CX1041" s="126">
        <f t="shared" si="5401"/>
        <v>1</v>
      </c>
      <c r="CY1041" s="126">
        <f t="shared" si="5402"/>
        <v>1</v>
      </c>
      <c r="CZ1041" s="126">
        <f t="shared" si="5403"/>
        <v>1</v>
      </c>
      <c r="DA1041" s="126">
        <f t="shared" si="5404"/>
        <v>1</v>
      </c>
      <c r="DB1041" s="126" t="str">
        <f t="shared" si="5405"/>
        <v/>
      </c>
      <c r="DC1041" s="126" t="str">
        <f t="shared" si="5406"/>
        <v/>
      </c>
      <c r="DD1041" s="126">
        <f t="shared" si="5407"/>
        <v>0</v>
      </c>
      <c r="DE1041" s="126" t="str">
        <f t="shared" si="5408"/>
        <v/>
      </c>
      <c r="DF1041" s="126"/>
      <c r="DG1041" s="126">
        <f t="shared" si="5409"/>
        <v>1</v>
      </c>
      <c r="DH1041" s="126">
        <f t="shared" si="5410"/>
        <v>1</v>
      </c>
      <c r="DI1041" s="126">
        <f t="shared" si="5411"/>
        <v>1</v>
      </c>
      <c r="DJ1041" s="126">
        <f t="shared" si="5412"/>
        <v>1</v>
      </c>
      <c r="DK1041" s="126" t="str">
        <f t="shared" si="5413"/>
        <v/>
      </c>
      <c r="DL1041" s="126"/>
      <c r="DM1041" s="126" t="str">
        <f t="shared" si="5414"/>
        <v/>
      </c>
      <c r="DN1041" s="126">
        <f t="shared" si="5415"/>
        <v>1</v>
      </c>
      <c r="DO1041" s="126">
        <f t="shared" si="5416"/>
        <v>1</v>
      </c>
      <c r="DP1041" s="126">
        <f t="shared" si="5417"/>
        <v>1</v>
      </c>
      <c r="DQ1041" s="126">
        <f t="shared" si="5418"/>
        <v>1</v>
      </c>
      <c r="DR1041" s="126">
        <f t="shared" si="5419"/>
        <v>1</v>
      </c>
      <c r="DS1041" s="126">
        <f t="shared" si="5420"/>
        <v>1</v>
      </c>
      <c r="DT1041" s="126">
        <f t="shared" si="5421"/>
        <v>1</v>
      </c>
      <c r="DU1041" s="126">
        <f t="shared" si="5422"/>
        <v>0</v>
      </c>
      <c r="DV1041" s="126">
        <f t="shared" si="5423"/>
        <v>1</v>
      </c>
      <c r="DW1041" s="126">
        <f t="shared" si="5424"/>
        <v>0</v>
      </c>
      <c r="DX1041" s="126" t="str">
        <f t="shared" si="5425"/>
        <v/>
      </c>
      <c r="DY1041" s="126" t="str">
        <f t="shared" si="5426"/>
        <v/>
      </c>
      <c r="EA1041" s="126">
        <f t="shared" si="5427"/>
        <v>1</v>
      </c>
      <c r="EB1041" s="126">
        <f t="shared" si="5428"/>
        <v>1</v>
      </c>
      <c r="EC1041" s="126">
        <f t="shared" si="5429"/>
        <v>1</v>
      </c>
      <c r="ED1041" s="126">
        <f t="shared" si="5430"/>
        <v>1</v>
      </c>
      <c r="EF1041" s="126">
        <f t="shared" si="5431"/>
        <v>1</v>
      </c>
      <c r="EG1041" s="126">
        <f t="shared" si="5432"/>
        <v>1</v>
      </c>
      <c r="EH1041" s="126">
        <f t="shared" si="5433"/>
        <v>1</v>
      </c>
      <c r="EI1041" s="126">
        <f t="shared" si="5434"/>
        <v>1</v>
      </c>
      <c r="EK1041" s="126">
        <f t="shared" si="5435"/>
        <v>1</v>
      </c>
      <c r="EL1041" s="126">
        <f t="shared" si="5436"/>
        <v>1</v>
      </c>
      <c r="EM1041" s="126">
        <f t="shared" si="5437"/>
        <v>1</v>
      </c>
      <c r="EO1041" s="126">
        <f t="shared" si="5438"/>
        <v>1</v>
      </c>
      <c r="EP1041" s="126">
        <f t="shared" si="5439"/>
        <v>1</v>
      </c>
      <c r="EQ1041" s="126">
        <f t="shared" si="5440"/>
        <v>1</v>
      </c>
      <c r="ES1041" s="126">
        <f t="shared" si="5441"/>
        <v>1</v>
      </c>
      <c r="ET1041" s="126">
        <f t="shared" si="5442"/>
        <v>1</v>
      </c>
      <c r="EU1041" s="126">
        <f t="shared" si="5443"/>
        <v>1</v>
      </c>
      <c r="EV1041" s="126">
        <f t="shared" si="5444"/>
        <v>1</v>
      </c>
      <c r="EW1041" s="126">
        <f t="shared" si="5445"/>
        <v>1</v>
      </c>
      <c r="EY1041" s="126">
        <f t="shared" si="5446"/>
        <v>1</v>
      </c>
      <c r="EZ1041" s="126">
        <f t="shared" si="5447"/>
        <v>1</v>
      </c>
      <c r="FA1041" s="126">
        <f t="shared" si="5448"/>
        <v>1</v>
      </c>
      <c r="FC1041" s="126">
        <f t="shared" si="5449"/>
        <v>1</v>
      </c>
      <c r="FD1041" s="126">
        <f t="shared" si="5450"/>
        <v>0</v>
      </c>
      <c r="FE1041" s="126"/>
      <c r="FF1041" s="126">
        <f t="shared" si="5451"/>
        <v>1</v>
      </c>
      <c r="FG1041" s="126">
        <f t="shared" si="5452"/>
        <v>1</v>
      </c>
      <c r="FH1041" s="126">
        <f t="shared" si="5453"/>
        <v>1</v>
      </c>
      <c r="FI1041" s="126">
        <f t="shared" si="5454"/>
        <v>1</v>
      </c>
      <c r="FJ1041" s="126">
        <f t="shared" si="5455"/>
        <v>1</v>
      </c>
      <c r="FK1041" s="126">
        <f t="shared" si="5456"/>
        <v>1</v>
      </c>
      <c r="FL1041" s="126">
        <f t="shared" si="5457"/>
        <v>1</v>
      </c>
      <c r="FN1041" s="126" t="str">
        <f t="shared" si="5458"/>
        <v/>
      </c>
      <c r="FO1041" s="126" t="str">
        <f t="shared" si="5459"/>
        <v/>
      </c>
      <c r="FP1041" s="126" t="str">
        <f t="shared" si="5460"/>
        <v/>
      </c>
      <c r="FV1041" s="126">
        <f t="shared" si="5461"/>
        <v>1</v>
      </c>
      <c r="FW1041" s="126">
        <f t="shared" si="5462"/>
        <v>0</v>
      </c>
      <c r="FX1041" s="126">
        <f t="shared" si="5463"/>
        <v>1</v>
      </c>
      <c r="GA1041" s="126">
        <f t="shared" si="5464"/>
        <v>0</v>
      </c>
      <c r="GB1041" s="126">
        <f t="shared" si="5465"/>
        <v>0</v>
      </c>
      <c r="GC1041" s="126">
        <f t="shared" si="5466"/>
        <v>0</v>
      </c>
      <c r="GD1041" s="126">
        <f t="shared" si="5467"/>
        <v>0</v>
      </c>
      <c r="GE1041" s="126">
        <f t="shared" si="5468"/>
        <v>0</v>
      </c>
      <c r="GF1041" s="126">
        <f t="shared" si="5469"/>
        <v>0</v>
      </c>
      <c r="GG1041" s="126">
        <f t="shared" si="5470"/>
        <v>0</v>
      </c>
      <c r="GI1041" s="126">
        <f t="shared" si="5471"/>
        <v>0</v>
      </c>
      <c r="GK1041" s="126">
        <f t="shared" si="5472"/>
        <v>1</v>
      </c>
      <c r="GL1041" s="126">
        <f t="shared" si="5473"/>
        <v>1</v>
      </c>
      <c r="GM1041" s="126">
        <f t="shared" si="5474"/>
        <v>1</v>
      </c>
      <c r="GN1041" s="126">
        <f t="shared" si="5475"/>
        <v>1</v>
      </c>
      <c r="GO1041" s="126">
        <f t="shared" si="5476"/>
        <v>1</v>
      </c>
      <c r="GP1041" s="126">
        <f t="shared" si="5477"/>
        <v>1</v>
      </c>
      <c r="GQ1041" s="126">
        <f t="shared" si="5478"/>
        <v>1</v>
      </c>
      <c r="GS1041" s="126" t="str">
        <f t="shared" si="5479"/>
        <v/>
      </c>
      <c r="GT1041" s="126" t="str">
        <f t="shared" si="5480"/>
        <v/>
      </c>
      <c r="GU1041" s="126">
        <f t="shared" si="5481"/>
        <v>0</v>
      </c>
      <c r="GV1041" s="126">
        <f t="shared" si="5482"/>
        <v>0</v>
      </c>
      <c r="GW1041" s="126">
        <f t="shared" si="5483"/>
        <v>0</v>
      </c>
      <c r="GX1041" s="126">
        <f t="shared" si="5484"/>
        <v>0</v>
      </c>
      <c r="GY1041" s="126">
        <f t="shared" si="5485"/>
        <v>0</v>
      </c>
      <c r="GZ1041" s="126"/>
      <c r="HA1041" s="126">
        <f t="shared" si="5486"/>
        <v>1</v>
      </c>
      <c r="HB1041" s="126">
        <f t="shared" si="5487"/>
        <v>0</v>
      </c>
      <c r="HC1041" s="126">
        <f t="shared" si="5488"/>
        <v>0</v>
      </c>
      <c r="HD1041" s="126">
        <f t="shared" si="5489"/>
        <v>0</v>
      </c>
      <c r="HE1041" s="126">
        <f t="shared" si="5490"/>
        <v>0</v>
      </c>
      <c r="HF1041" s="126">
        <f t="shared" si="5491"/>
        <v>0</v>
      </c>
      <c r="HH1041" s="126">
        <f t="shared" si="5492"/>
        <v>0</v>
      </c>
      <c r="HI1041" s="126">
        <f t="shared" si="5493"/>
        <v>0</v>
      </c>
      <c r="HJ1041" s="126">
        <f t="shared" si="5494"/>
        <v>0</v>
      </c>
      <c r="HK1041" s="126">
        <f t="shared" si="5495"/>
        <v>0</v>
      </c>
      <c r="HL1041" s="126">
        <f t="shared" si="5496"/>
        <v>0</v>
      </c>
      <c r="HM1041" s="126">
        <f t="shared" si="5497"/>
        <v>0</v>
      </c>
      <c r="HO1041" s="126" t="str">
        <f t="shared" si="5498"/>
        <v/>
      </c>
      <c r="HP1041" s="126">
        <f t="shared" si="5499"/>
        <v>0</v>
      </c>
      <c r="HQ1041" s="126" t="str">
        <f t="shared" si="5500"/>
        <v/>
      </c>
      <c r="HR1041" s="122" t="str">
        <f t="shared" si="5501"/>
        <v/>
      </c>
      <c r="HS1041" s="126" t="str">
        <f t="shared" si="5502"/>
        <v/>
      </c>
      <c r="HT1041" s="122" t="str">
        <f t="shared" si="5503"/>
        <v/>
      </c>
      <c r="HU1041" s="122" t="str">
        <f t="shared" si="5504"/>
        <v/>
      </c>
      <c r="HV1041" s="126" t="str">
        <f t="shared" si="5505"/>
        <v/>
      </c>
      <c r="HW1041" s="126" t="str">
        <f t="shared" si="5506"/>
        <v/>
      </c>
      <c r="HX1041" s="126" t="str">
        <f t="shared" si="5507"/>
        <v/>
      </c>
      <c r="HZ1041" s="126" t="str">
        <f t="shared" si="5508"/>
        <v/>
      </c>
      <c r="IA1041" s="126">
        <f t="shared" si="5509"/>
        <v>0</v>
      </c>
      <c r="IB1041" s="126" t="str">
        <f t="shared" si="5510"/>
        <v/>
      </c>
      <c r="IC1041" s="126" t="str">
        <f t="shared" si="5511"/>
        <v/>
      </c>
      <c r="ID1041" s="126" t="str">
        <f t="shared" si="5512"/>
        <v/>
      </c>
      <c r="IE1041" s="126" t="str">
        <f t="shared" si="5513"/>
        <v/>
      </c>
      <c r="IF1041" s="126" t="str">
        <f t="shared" si="5514"/>
        <v/>
      </c>
      <c r="IG1041" s="126" t="str">
        <f t="shared" si="5515"/>
        <v/>
      </c>
      <c r="IH1041" s="126" t="str">
        <f t="shared" si="5516"/>
        <v/>
      </c>
      <c r="II1041" s="126" t="str">
        <f t="shared" si="5517"/>
        <v/>
      </c>
      <c r="IO1041" s="128"/>
      <c r="IP1041" s="128"/>
      <c r="IQ1041" s="127"/>
      <c r="IR1041" s="127"/>
      <c r="IX1041" s="6"/>
      <c r="IY1041" s="6"/>
      <c r="IZ1041" s="7"/>
      <c r="JA1041" s="7"/>
      <c r="JG1041" s="12"/>
      <c r="JH1041" s="12"/>
      <c r="JI1041" s="13"/>
      <c r="JJ1041" s="13"/>
      <c r="JN1041" s="6"/>
      <c r="JO1041" s="6"/>
      <c r="JQ1041" s="11"/>
      <c r="JR1041" s="11"/>
      <c r="JS1041" s="12"/>
      <c r="JT1041" s="13"/>
      <c r="JU1041" s="12"/>
      <c r="JV1041" s="12"/>
      <c r="JW1041" s="97"/>
      <c r="JX1041" s="13"/>
      <c r="JY1041" s="13"/>
      <c r="JZ1041" s="97"/>
      <c r="KA1041" s="97"/>
      <c r="KB1041" s="11"/>
      <c r="KC1041" s="11"/>
      <c r="KD1041" s="11"/>
      <c r="KE1041" s="11"/>
    </row>
    <row r="1042" spans="1:291" s="122" customFormat="1" x14ac:dyDescent="0.2">
      <c r="A1042" s="146">
        <f t="shared" si="5526"/>
        <v>1042</v>
      </c>
      <c r="C1042" s="2">
        <v>43607</v>
      </c>
      <c r="D1042" s="126">
        <v>97.87</v>
      </c>
      <c r="E1042" s="126">
        <v>97.94</v>
      </c>
      <c r="F1042" s="126">
        <v>97.95</v>
      </c>
      <c r="G1042" s="128">
        <v>106.167</v>
      </c>
      <c r="H1042" s="128">
        <v>115.315</v>
      </c>
      <c r="I1042" s="128">
        <v>124.14</v>
      </c>
      <c r="J1042" s="127">
        <v>149.22999999999999</v>
      </c>
      <c r="K1042" s="126"/>
      <c r="M1042" s="126">
        <f t="shared" si="5521"/>
        <v>97.87</v>
      </c>
      <c r="N1042" s="126">
        <f t="shared" si="5522"/>
        <v>97.94</v>
      </c>
      <c r="O1042" s="126">
        <f t="shared" si="5523"/>
        <v>97.95</v>
      </c>
      <c r="P1042" s="127">
        <f t="shared" si="5527"/>
        <v>3408.75</v>
      </c>
      <c r="Q1042" s="5">
        <f t="shared" si="5524"/>
        <v>3711.5</v>
      </c>
      <c r="R1042" s="6">
        <f t="shared" si="5335"/>
        <v>3982</v>
      </c>
      <c r="S1042" s="7">
        <f t="shared" si="5336"/>
        <v>4790.9999999999991</v>
      </c>
      <c r="V1042" s="127">
        <f t="shared" si="5341"/>
        <v>3.50000000000108</v>
      </c>
      <c r="W1042" s="127">
        <f t="shared" si="5342"/>
        <v>3.9999999999992042</v>
      </c>
      <c r="X1042" s="127">
        <f t="shared" si="5343"/>
        <v>4.0000000000006253</v>
      </c>
      <c r="Y1042" s="127">
        <f t="shared" si="5337"/>
        <v>1.5</v>
      </c>
      <c r="Z1042" s="126">
        <f t="shared" si="5338"/>
        <v>5.7499999999995453</v>
      </c>
      <c r="AA1042" s="126">
        <f t="shared" si="5339"/>
        <v>9.5</v>
      </c>
      <c r="AB1042" s="126">
        <f t="shared" si="5340"/>
        <v>16.999999999999091</v>
      </c>
      <c r="AC1042" s="126"/>
      <c r="AD1042" s="126"/>
      <c r="AE1042" s="127">
        <f t="shared" si="5518"/>
        <v>5.0000690001214654E-2</v>
      </c>
      <c r="AF1042" s="127">
        <f t="shared" si="5519"/>
        <v>0.55000068999933882</v>
      </c>
      <c r="AG1042" s="127">
        <f t="shared" si="5520"/>
        <v>0.55000069000075991</v>
      </c>
      <c r="AH1042" s="127">
        <f t="shared" si="5525"/>
        <v>0.83333333333303017</v>
      </c>
      <c r="AI1042" s="127">
        <f t="shared" si="5344"/>
        <v>0.44999999999972706</v>
      </c>
      <c r="AJ1042" s="127">
        <f t="shared" si="5345"/>
        <v>4.9999999999545075E-2</v>
      </c>
      <c r="AK1042" s="127">
        <f t="shared" si="5346"/>
        <v>0.58333333333378778</v>
      </c>
      <c r="AL1042" s="127">
        <f t="shared" si="5347"/>
        <v>0.99999999999954525</v>
      </c>
      <c r="AM1042" s="127">
        <f t="shared" si="5348"/>
        <v>3.8333333333336368</v>
      </c>
      <c r="AN1042" s="127">
        <f t="shared" si="5349"/>
        <v>2.7000000000003634</v>
      </c>
      <c r="AO1042" s="127">
        <f t="shared" si="5350"/>
        <v>1</v>
      </c>
      <c r="AP1042" s="127">
        <f t="shared" si="5351"/>
        <v>0.16666666666575736</v>
      </c>
      <c r="AQ1042" s="127">
        <f t="shared" si="5352"/>
        <v>4.708333333334318</v>
      </c>
      <c r="AR1042" s="127">
        <f t="shared" si="5353"/>
        <v>0.79999999999999982</v>
      </c>
      <c r="AS1042" s="127">
        <f t="shared" si="5354"/>
        <v>1.9722222222219696</v>
      </c>
      <c r="AT1042" s="127">
        <f t="shared" si="5355"/>
        <v>0.73333333333345463</v>
      </c>
      <c r="AU1042" s="126"/>
      <c r="AX1042" s="11">
        <f t="shared" si="5356"/>
        <v>3.50000000000108</v>
      </c>
      <c r="AY1042" s="11">
        <f t="shared" si="5357"/>
        <v>3.9999999999992042</v>
      </c>
      <c r="AZ1042" s="11">
        <f t="shared" si="5358"/>
        <v>4.0000000000006253</v>
      </c>
      <c r="BA1042" s="11">
        <f t="shared" si="5359"/>
        <v>1.5</v>
      </c>
      <c r="BB1042" s="11">
        <f t="shared" si="5360"/>
        <v>5.7499999999995453</v>
      </c>
      <c r="BC1042" s="12">
        <f t="shared" si="5361"/>
        <v>9.5</v>
      </c>
      <c r="BD1042" s="13">
        <f t="shared" si="5362"/>
        <v>16.999999999999091</v>
      </c>
      <c r="BF1042" s="11">
        <f t="shared" si="5363"/>
        <v>0.50000000000108002</v>
      </c>
      <c r="BG1042" s="11">
        <f t="shared" si="5364"/>
        <v>5.0000690001214654E-2</v>
      </c>
      <c r="BH1042" s="11">
        <f t="shared" si="5365"/>
        <v>0.55000068999933882</v>
      </c>
      <c r="BI1042" s="11">
        <f t="shared" si="5366"/>
        <v>0.55000069000075991</v>
      </c>
      <c r="BJ1042" s="11">
        <f t="shared" si="5367"/>
        <v>-0.83333333333303017</v>
      </c>
      <c r="BK1042" s="11">
        <f t="shared" si="5368"/>
        <v>-0.44999999999972706</v>
      </c>
      <c r="BL1042" s="11">
        <f t="shared" si="5369"/>
        <v>4.9999999999545075E-2</v>
      </c>
      <c r="BM1042" s="11">
        <f t="shared" si="5370"/>
        <v>-0.58333333333378778</v>
      </c>
      <c r="BN1042" s="11">
        <f t="shared" si="5371"/>
        <v>0.99999999999954525</v>
      </c>
      <c r="BO1042" s="11">
        <f t="shared" si="5372"/>
        <v>3.8333333333336368</v>
      </c>
      <c r="BP1042" s="11">
        <f t="shared" si="5373"/>
        <v>2.7000000000003634</v>
      </c>
      <c r="BQ1042" s="126">
        <v>1</v>
      </c>
      <c r="BR1042" s="11">
        <f t="shared" si="5374"/>
        <v>0.16666666666575736</v>
      </c>
      <c r="BS1042" s="11">
        <f t="shared" si="5375"/>
        <v>4.708333333334318</v>
      </c>
      <c r="BT1042" s="11">
        <f t="shared" si="5376"/>
        <v>-0.79999999999999982</v>
      </c>
      <c r="BU1042" s="11">
        <f t="shared" si="5377"/>
        <v>1.9722222222219696</v>
      </c>
      <c r="BV1042" s="11">
        <f t="shared" si="5378"/>
        <v>0.73333333333345463</v>
      </c>
      <c r="BY1042" s="126"/>
      <c r="BZ1042" s="126"/>
      <c r="CA1042" s="122">
        <f t="shared" si="5379"/>
        <v>1.9722222222219696</v>
      </c>
      <c r="CB1042" s="126">
        <f t="shared" si="5380"/>
        <v>0</v>
      </c>
      <c r="CC1042" s="126">
        <f t="shared" si="5381"/>
        <v>0</v>
      </c>
      <c r="CD1042" s="126">
        <f t="shared" si="5382"/>
        <v>0</v>
      </c>
      <c r="CE1042" s="126">
        <f t="shared" si="5383"/>
        <v>0</v>
      </c>
      <c r="CF1042" s="126">
        <f t="shared" si="5384"/>
        <v>0</v>
      </c>
      <c r="CG1042" s="126" t="str">
        <f t="shared" si="5385"/>
        <v/>
      </c>
      <c r="CH1042" s="126" t="str">
        <f t="shared" si="5386"/>
        <v/>
      </c>
      <c r="CI1042" s="126">
        <f t="shared" si="5387"/>
        <v>1</v>
      </c>
      <c r="CJ1042" s="126">
        <f t="shared" si="5388"/>
        <v>1</v>
      </c>
      <c r="CK1042" s="126" t="str">
        <f t="shared" si="5389"/>
        <v/>
      </c>
      <c r="CL1042" s="126">
        <f t="shared" si="5390"/>
        <v>1</v>
      </c>
      <c r="CM1042" s="126">
        <f t="shared" si="5391"/>
        <v>1</v>
      </c>
      <c r="CN1042" s="126">
        <f t="shared" si="5392"/>
        <v>1</v>
      </c>
      <c r="CO1042" s="126" t="str">
        <f t="shared" si="5393"/>
        <v/>
      </c>
      <c r="CP1042" s="126" t="str">
        <f t="shared" si="5394"/>
        <v/>
      </c>
      <c r="CQ1042" s="126">
        <f t="shared" si="5395"/>
        <v>1</v>
      </c>
      <c r="CR1042" s="126"/>
      <c r="CS1042" s="126">
        <f t="shared" si="5396"/>
        <v>0</v>
      </c>
      <c r="CT1042" s="126">
        <f t="shared" si="5397"/>
        <v>0</v>
      </c>
      <c r="CU1042" s="126">
        <f t="shared" si="5398"/>
        <v>0</v>
      </c>
      <c r="CV1042" s="126">
        <f t="shared" si="5399"/>
        <v>0</v>
      </c>
      <c r="CW1042" s="126">
        <f t="shared" si="5400"/>
        <v>1</v>
      </c>
      <c r="CX1042" s="126" t="str">
        <f t="shared" si="5401"/>
        <v/>
      </c>
      <c r="CY1042" s="126" t="str">
        <f t="shared" si="5402"/>
        <v/>
      </c>
      <c r="CZ1042" s="126" t="str">
        <f t="shared" si="5403"/>
        <v/>
      </c>
      <c r="DA1042" s="126" t="str">
        <f t="shared" si="5404"/>
        <v/>
      </c>
      <c r="DB1042" s="126">
        <f t="shared" si="5405"/>
        <v>1</v>
      </c>
      <c r="DC1042" s="126" t="str">
        <f t="shared" si="5406"/>
        <v/>
      </c>
      <c r="DD1042" s="126">
        <f t="shared" si="5407"/>
        <v>1</v>
      </c>
      <c r="DE1042" s="126" t="str">
        <f t="shared" si="5408"/>
        <v/>
      </c>
      <c r="DF1042" s="126"/>
      <c r="DG1042" s="126">
        <f t="shared" si="5409"/>
        <v>1</v>
      </c>
      <c r="DH1042" s="126">
        <f t="shared" si="5410"/>
        <v>1</v>
      </c>
      <c r="DI1042" s="126">
        <f t="shared" si="5411"/>
        <v>1</v>
      </c>
      <c r="DJ1042" s="126">
        <f t="shared" si="5412"/>
        <v>1</v>
      </c>
      <c r="DK1042" s="126" t="str">
        <f t="shared" si="5413"/>
        <v/>
      </c>
      <c r="DL1042" s="126"/>
      <c r="DM1042" s="126" t="str">
        <f t="shared" si="5414"/>
        <v/>
      </c>
      <c r="DN1042" s="126">
        <f t="shared" si="5415"/>
        <v>0</v>
      </c>
      <c r="DO1042" s="126">
        <f t="shared" si="5416"/>
        <v>1</v>
      </c>
      <c r="DP1042" s="126">
        <f t="shared" si="5417"/>
        <v>0</v>
      </c>
      <c r="DQ1042" s="126">
        <f t="shared" si="5418"/>
        <v>1</v>
      </c>
      <c r="DR1042" s="126">
        <f t="shared" si="5419"/>
        <v>0</v>
      </c>
      <c r="DS1042" s="126">
        <f t="shared" si="5420"/>
        <v>1</v>
      </c>
      <c r="DT1042" s="126">
        <f t="shared" si="5421"/>
        <v>0</v>
      </c>
      <c r="DU1042" s="126">
        <f t="shared" si="5422"/>
        <v>1</v>
      </c>
      <c r="DV1042" s="126">
        <f t="shared" si="5423"/>
        <v>1</v>
      </c>
      <c r="DW1042" s="126">
        <f t="shared" si="5424"/>
        <v>0</v>
      </c>
      <c r="DX1042" s="126" t="str">
        <f t="shared" si="5425"/>
        <v/>
      </c>
      <c r="DY1042" s="126" t="str">
        <f t="shared" si="5426"/>
        <v/>
      </c>
      <c r="EA1042" s="126">
        <f t="shared" si="5427"/>
        <v>1</v>
      </c>
      <c r="EB1042" s="126">
        <f t="shared" si="5428"/>
        <v>1</v>
      </c>
      <c r="EC1042" s="126">
        <f t="shared" si="5429"/>
        <v>1</v>
      </c>
      <c r="ED1042" s="126">
        <f t="shared" si="5430"/>
        <v>1</v>
      </c>
      <c r="EF1042" s="126">
        <f t="shared" si="5431"/>
        <v>1</v>
      </c>
      <c r="EG1042" s="126">
        <f t="shared" si="5432"/>
        <v>1</v>
      </c>
      <c r="EH1042" s="126">
        <f t="shared" si="5433"/>
        <v>1</v>
      </c>
      <c r="EI1042" s="126">
        <f t="shared" si="5434"/>
        <v>1</v>
      </c>
      <c r="EK1042" s="126">
        <f t="shared" si="5435"/>
        <v>1</v>
      </c>
      <c r="EL1042" s="126">
        <f t="shared" si="5436"/>
        <v>1</v>
      </c>
      <c r="EM1042" s="126">
        <f t="shared" si="5437"/>
        <v>1</v>
      </c>
      <c r="EO1042" s="126">
        <f t="shared" si="5438"/>
        <v>1</v>
      </c>
      <c r="EP1042" s="126">
        <f t="shared" si="5439"/>
        <v>1</v>
      </c>
      <c r="EQ1042" s="126">
        <f t="shared" si="5440"/>
        <v>1</v>
      </c>
      <c r="ES1042" s="126">
        <f t="shared" si="5441"/>
        <v>1</v>
      </c>
      <c r="ET1042" s="126">
        <f t="shared" si="5442"/>
        <v>1</v>
      </c>
      <c r="EU1042" s="126">
        <f t="shared" si="5443"/>
        <v>1</v>
      </c>
      <c r="EV1042" s="126">
        <f t="shared" si="5444"/>
        <v>1</v>
      </c>
      <c r="EW1042" s="126">
        <f t="shared" si="5445"/>
        <v>0</v>
      </c>
      <c r="EY1042" s="126">
        <f t="shared" si="5446"/>
        <v>1</v>
      </c>
      <c r="EZ1042" s="126">
        <f t="shared" si="5447"/>
        <v>1</v>
      </c>
      <c r="FA1042" s="126">
        <f t="shared" si="5448"/>
        <v>1</v>
      </c>
      <c r="FC1042" s="126">
        <f t="shared" si="5449"/>
        <v>0</v>
      </c>
      <c r="FD1042" s="126" t="str">
        <f t="shared" si="5450"/>
        <v/>
      </c>
      <c r="FE1042" s="126"/>
      <c r="FF1042" s="126">
        <f t="shared" si="5451"/>
        <v>1</v>
      </c>
      <c r="FG1042" s="126">
        <f t="shared" si="5452"/>
        <v>0</v>
      </c>
      <c r="FH1042" s="126">
        <f t="shared" si="5453"/>
        <v>0</v>
      </c>
      <c r="FI1042" s="126" t="str">
        <f t="shared" si="5454"/>
        <v/>
      </c>
      <c r="FJ1042" s="126" t="str">
        <f t="shared" si="5455"/>
        <v/>
      </c>
      <c r="FK1042" s="126" t="str">
        <f t="shared" si="5456"/>
        <v/>
      </c>
      <c r="FL1042" s="126" t="str">
        <f t="shared" si="5457"/>
        <v/>
      </c>
      <c r="FN1042" s="126" t="str">
        <f t="shared" si="5458"/>
        <v/>
      </c>
      <c r="FO1042" s="126" t="str">
        <f t="shared" si="5459"/>
        <v/>
      </c>
      <c r="FP1042" s="126" t="str">
        <f t="shared" si="5460"/>
        <v/>
      </c>
      <c r="FV1042" s="126">
        <f t="shared" si="5461"/>
        <v>1</v>
      </c>
      <c r="FW1042" s="126">
        <f t="shared" si="5462"/>
        <v>0</v>
      </c>
      <c r="FX1042" s="126">
        <f t="shared" si="5463"/>
        <v>0</v>
      </c>
      <c r="GA1042" s="126">
        <f t="shared" si="5464"/>
        <v>1</v>
      </c>
      <c r="GB1042" s="126">
        <f t="shared" si="5465"/>
        <v>1</v>
      </c>
      <c r="GC1042" s="126">
        <f t="shared" si="5466"/>
        <v>1</v>
      </c>
      <c r="GD1042" s="126">
        <f t="shared" si="5467"/>
        <v>1</v>
      </c>
      <c r="GE1042" s="126">
        <f t="shared" si="5468"/>
        <v>0</v>
      </c>
      <c r="GF1042" s="126">
        <f t="shared" si="5469"/>
        <v>0</v>
      </c>
      <c r="GG1042" s="126">
        <f t="shared" si="5470"/>
        <v>1</v>
      </c>
      <c r="GI1042" s="126">
        <f t="shared" si="5471"/>
        <v>1</v>
      </c>
      <c r="GK1042" s="126">
        <f t="shared" si="5472"/>
        <v>1</v>
      </c>
      <c r="GL1042" s="126">
        <f t="shared" si="5473"/>
        <v>1</v>
      </c>
      <c r="GM1042" s="126">
        <f t="shared" si="5474"/>
        <v>1</v>
      </c>
      <c r="GN1042" s="126">
        <f t="shared" si="5475"/>
        <v>1</v>
      </c>
      <c r="GO1042" s="126">
        <f t="shared" si="5476"/>
        <v>0</v>
      </c>
      <c r="GP1042" s="126">
        <f t="shared" si="5477"/>
        <v>0</v>
      </c>
      <c r="GQ1042" s="126">
        <f t="shared" si="5478"/>
        <v>1</v>
      </c>
      <c r="GS1042" s="126" t="str">
        <f t="shared" si="5479"/>
        <v/>
      </c>
      <c r="GT1042" s="126" t="str">
        <f t="shared" si="5480"/>
        <v/>
      </c>
      <c r="GU1042" s="126">
        <f t="shared" si="5481"/>
        <v>0</v>
      </c>
      <c r="GV1042" s="126">
        <f t="shared" si="5482"/>
        <v>0</v>
      </c>
      <c r="GW1042" s="126">
        <f t="shared" si="5483"/>
        <v>0</v>
      </c>
      <c r="GX1042" s="126">
        <f t="shared" si="5484"/>
        <v>0</v>
      </c>
      <c r="GY1042" s="126">
        <f t="shared" si="5485"/>
        <v>0</v>
      </c>
      <c r="GZ1042" s="126"/>
      <c r="HA1042" s="126">
        <f t="shared" si="5486"/>
        <v>1</v>
      </c>
      <c r="HB1042" s="126">
        <f t="shared" si="5487"/>
        <v>0</v>
      </c>
      <c r="HC1042" s="126">
        <f t="shared" si="5488"/>
        <v>0</v>
      </c>
      <c r="HD1042" s="126">
        <f t="shared" si="5489"/>
        <v>0</v>
      </c>
      <c r="HE1042" s="126">
        <f t="shared" si="5490"/>
        <v>0</v>
      </c>
      <c r="HF1042" s="126">
        <f t="shared" si="5491"/>
        <v>0</v>
      </c>
      <c r="HH1042" s="126">
        <f t="shared" si="5492"/>
        <v>1</v>
      </c>
      <c r="HI1042" s="126">
        <f t="shared" si="5493"/>
        <v>1</v>
      </c>
      <c r="HJ1042" s="126">
        <f t="shared" si="5494"/>
        <v>1</v>
      </c>
      <c r="HK1042" s="126">
        <f t="shared" si="5495"/>
        <v>0</v>
      </c>
      <c r="HL1042" s="126">
        <f t="shared" si="5496"/>
        <v>0</v>
      </c>
      <c r="HM1042" s="126">
        <f t="shared" si="5497"/>
        <v>0</v>
      </c>
      <c r="HO1042" s="126">
        <f t="shared" si="5498"/>
        <v>1</v>
      </c>
      <c r="HP1042" s="126" t="str">
        <f t="shared" si="5499"/>
        <v/>
      </c>
      <c r="HQ1042" s="126">
        <f t="shared" si="5500"/>
        <v>1</v>
      </c>
      <c r="HR1042" s="122" t="str">
        <f t="shared" si="5501"/>
        <v/>
      </c>
      <c r="HS1042" s="126">
        <f t="shared" si="5502"/>
        <v>1</v>
      </c>
      <c r="HT1042" s="122" t="str">
        <f t="shared" si="5503"/>
        <v/>
      </c>
      <c r="HU1042" s="122" t="str">
        <f t="shared" si="5504"/>
        <v/>
      </c>
      <c r="HV1042" s="126" t="str">
        <f t="shared" si="5505"/>
        <v/>
      </c>
      <c r="HW1042" s="126" t="str">
        <f t="shared" si="5506"/>
        <v/>
      </c>
      <c r="HX1042" s="126" t="str">
        <f t="shared" si="5507"/>
        <v/>
      </c>
      <c r="HZ1042" s="126">
        <f t="shared" si="5508"/>
        <v>0</v>
      </c>
      <c r="IA1042" s="126" t="str">
        <f t="shared" si="5509"/>
        <v/>
      </c>
      <c r="IB1042" s="126">
        <f t="shared" si="5510"/>
        <v>0</v>
      </c>
      <c r="IC1042" s="126" t="str">
        <f t="shared" si="5511"/>
        <v/>
      </c>
      <c r="ID1042" s="126">
        <f t="shared" si="5512"/>
        <v>0</v>
      </c>
      <c r="IE1042" s="126" t="str">
        <f t="shared" si="5513"/>
        <v/>
      </c>
      <c r="IF1042" s="126" t="str">
        <f t="shared" si="5514"/>
        <v/>
      </c>
      <c r="IG1042" s="126" t="str">
        <f t="shared" si="5515"/>
        <v/>
      </c>
      <c r="IH1042" s="126" t="str">
        <f t="shared" si="5516"/>
        <v/>
      </c>
      <c r="II1042" s="126" t="str">
        <f t="shared" si="5517"/>
        <v/>
      </c>
      <c r="IO1042" s="128"/>
      <c r="IP1042" s="128"/>
      <c r="IQ1042" s="127"/>
      <c r="IR1042" s="127"/>
      <c r="IX1042" s="6"/>
      <c r="IY1042" s="6"/>
      <c r="IZ1042" s="7"/>
      <c r="JA1042" s="7"/>
      <c r="JG1042" s="12"/>
      <c r="JH1042" s="12"/>
      <c r="JI1042" s="13"/>
      <c r="JJ1042" s="13"/>
      <c r="JN1042" s="6"/>
      <c r="JO1042" s="6"/>
      <c r="JQ1042" s="11"/>
      <c r="JR1042" s="11"/>
      <c r="JS1042" s="12"/>
      <c r="JT1042" s="13"/>
      <c r="JU1042" s="12"/>
      <c r="JV1042" s="12"/>
      <c r="JW1042" s="97"/>
      <c r="JX1042" s="13"/>
      <c r="JY1042" s="13"/>
      <c r="JZ1042" s="97"/>
      <c r="KA1042" s="97"/>
      <c r="KB1042" s="11"/>
      <c r="KC1042" s="11"/>
      <c r="KD1042" s="11"/>
      <c r="KE1042" s="11"/>
    </row>
    <row r="1043" spans="1:291" s="122" customFormat="1" x14ac:dyDescent="0.2">
      <c r="A1043" s="146">
        <f t="shared" si="5526"/>
        <v>1043</v>
      </c>
      <c r="C1043" s="2">
        <v>43608</v>
      </c>
      <c r="D1043" s="126">
        <v>98.015000000000001</v>
      </c>
      <c r="E1043" s="126">
        <v>98.084999999999994</v>
      </c>
      <c r="F1043" s="126">
        <v>98.094999999999999</v>
      </c>
      <c r="G1043" s="128">
        <v>106.227</v>
      </c>
      <c r="H1043" s="128">
        <v>116.145</v>
      </c>
      <c r="I1043" s="128">
        <v>125.065</v>
      </c>
      <c r="J1043" s="127">
        <v>151.13999999999999</v>
      </c>
      <c r="K1043" s="126"/>
      <c r="M1043" s="126">
        <f t="shared" si="5521"/>
        <v>98.015000000000001</v>
      </c>
      <c r="N1043" s="126">
        <f t="shared" si="5522"/>
        <v>98.084999999999994</v>
      </c>
      <c r="O1043" s="126">
        <f t="shared" si="5523"/>
        <v>98.094999999999999</v>
      </c>
      <c r="P1043" s="127">
        <f t="shared" si="5527"/>
        <v>3414.7500000000005</v>
      </c>
      <c r="Q1043" s="5">
        <f t="shared" si="5524"/>
        <v>3726.4999999999995</v>
      </c>
      <c r="R1043" s="6">
        <f t="shared" si="5335"/>
        <v>4006.5</v>
      </c>
      <c r="S1043" s="7">
        <f t="shared" si="5336"/>
        <v>4845.9999999999982</v>
      </c>
      <c r="V1043" s="127">
        <f t="shared" si="5341"/>
        <v>14.499999999999602</v>
      </c>
      <c r="W1043" s="127">
        <f t="shared" si="5342"/>
        <v>14.499999999999602</v>
      </c>
      <c r="X1043" s="127">
        <f t="shared" si="5343"/>
        <v>14.499999999999602</v>
      </c>
      <c r="Y1043" s="127">
        <f t="shared" si="5337"/>
        <v>6.0000000000004547</v>
      </c>
      <c r="Z1043" s="126">
        <f t="shared" si="5338"/>
        <v>14.999999999999545</v>
      </c>
      <c r="AA1043" s="126">
        <f t="shared" si="5339"/>
        <v>24.5</v>
      </c>
      <c r="AB1043" s="126">
        <f t="shared" si="5340"/>
        <v>54.999999999999091</v>
      </c>
      <c r="AC1043" s="126"/>
      <c r="AD1043" s="126"/>
      <c r="AE1043" s="127">
        <f t="shared" si="5518"/>
        <v>5.5000017999995148</v>
      </c>
      <c r="AF1043" s="127">
        <f t="shared" si="5519"/>
        <v>5.5000017999995148</v>
      </c>
      <c r="AG1043" s="127">
        <f t="shared" si="5520"/>
        <v>5.5000017999995148</v>
      </c>
      <c r="AH1043" s="127">
        <f t="shared" si="5525"/>
        <v>2.0000000000012133</v>
      </c>
      <c r="AI1043" s="127">
        <f t="shared" si="5344"/>
        <v>3.0000000000011831</v>
      </c>
      <c r="AJ1043" s="127">
        <f t="shared" si="5345"/>
        <v>0.29999999999954596</v>
      </c>
      <c r="AK1043" s="127">
        <f t="shared" si="5346"/>
        <v>1.3333333333337869</v>
      </c>
      <c r="AL1043" s="127">
        <f t="shared" si="5347"/>
        <v>2.7499999999995453</v>
      </c>
      <c r="AM1043" s="127">
        <f t="shared" si="5348"/>
        <v>6.1666666666669698</v>
      </c>
      <c r="AN1043" s="127">
        <f t="shared" si="5349"/>
        <v>2.5000000000003624</v>
      </c>
      <c r="AO1043" s="127">
        <f t="shared" si="5350"/>
        <v>1</v>
      </c>
      <c r="AP1043" s="127">
        <f t="shared" si="5351"/>
        <v>6.3333333333357587</v>
      </c>
      <c r="AQ1043" s="127">
        <f t="shared" si="5352"/>
        <v>8.1666666666676502</v>
      </c>
      <c r="AR1043" s="127">
        <f t="shared" si="5353"/>
        <v>2.2000000000009088</v>
      </c>
      <c r="AS1043" s="127">
        <f t="shared" si="5354"/>
        <v>2.7777777777775245</v>
      </c>
      <c r="AT1043" s="127">
        <f t="shared" si="5355"/>
        <v>4.6666666666676972</v>
      </c>
      <c r="AU1043" s="126"/>
      <c r="AX1043" s="11">
        <f t="shared" si="5356"/>
        <v>14.499999999999602</v>
      </c>
      <c r="AY1043" s="11">
        <f t="shared" si="5357"/>
        <v>14.499999999999602</v>
      </c>
      <c r="AZ1043" s="11">
        <f t="shared" si="5358"/>
        <v>14.499999999999602</v>
      </c>
      <c r="BA1043" s="11">
        <f t="shared" si="5359"/>
        <v>6.0000000000004547</v>
      </c>
      <c r="BB1043" s="11">
        <f t="shared" si="5360"/>
        <v>14.999999999999545</v>
      </c>
      <c r="BC1043" s="12">
        <f t="shared" si="5361"/>
        <v>24.5</v>
      </c>
      <c r="BD1043" s="13">
        <f t="shared" si="5362"/>
        <v>54.999999999999091</v>
      </c>
      <c r="BF1043" s="11">
        <f t="shared" si="5363"/>
        <v>2.4999999999986926</v>
      </c>
      <c r="BG1043" s="11">
        <f t="shared" si="5364"/>
        <v>5.5000017999995148</v>
      </c>
      <c r="BH1043" s="11">
        <f t="shared" si="5365"/>
        <v>5.5000017999995148</v>
      </c>
      <c r="BI1043" s="11">
        <f t="shared" si="5366"/>
        <v>5.5000017999995148</v>
      </c>
      <c r="BJ1043" s="11">
        <f t="shared" si="5367"/>
        <v>2.0000000000012133</v>
      </c>
      <c r="BK1043" s="11">
        <f t="shared" si="5368"/>
        <v>3.0000000000011831</v>
      </c>
      <c r="BL1043" s="11">
        <f t="shared" si="5369"/>
        <v>0.29999999999954596</v>
      </c>
      <c r="BM1043" s="11">
        <f t="shared" si="5370"/>
        <v>-1.3333333333337869</v>
      </c>
      <c r="BN1043" s="11">
        <f t="shared" si="5371"/>
        <v>2.7499999999995453</v>
      </c>
      <c r="BO1043" s="11">
        <f t="shared" si="5372"/>
        <v>6.1666666666669698</v>
      </c>
      <c r="BP1043" s="11">
        <f t="shared" si="5373"/>
        <v>2.5000000000003624</v>
      </c>
      <c r="BQ1043" s="126">
        <v>1</v>
      </c>
      <c r="BR1043" s="11">
        <f t="shared" si="5374"/>
        <v>-6.3333333333357587</v>
      </c>
      <c r="BS1043" s="11">
        <f t="shared" si="5375"/>
        <v>8.1666666666676502</v>
      </c>
      <c r="BT1043" s="11">
        <f t="shared" si="5376"/>
        <v>2.2000000000009088</v>
      </c>
      <c r="BU1043" s="11">
        <f t="shared" si="5377"/>
        <v>2.7777777777775245</v>
      </c>
      <c r="BV1043" s="11">
        <f t="shared" si="5378"/>
        <v>4.6666666666676972</v>
      </c>
      <c r="BY1043" s="126"/>
      <c r="BZ1043" s="126"/>
      <c r="CA1043" s="122">
        <f t="shared" si="5379"/>
        <v>2.7777777777775245</v>
      </c>
      <c r="CB1043" s="126">
        <f t="shared" si="5380"/>
        <v>1</v>
      </c>
      <c r="CC1043" s="126">
        <f t="shared" si="5381"/>
        <v>1</v>
      </c>
      <c r="CD1043" s="126">
        <f t="shared" si="5382"/>
        <v>1</v>
      </c>
      <c r="CE1043" s="126">
        <f t="shared" si="5383"/>
        <v>1</v>
      </c>
      <c r="CF1043" s="126">
        <f t="shared" si="5384"/>
        <v>1</v>
      </c>
      <c r="CG1043" s="126">
        <f t="shared" si="5385"/>
        <v>1</v>
      </c>
      <c r="CH1043" s="126" t="str">
        <f t="shared" si="5386"/>
        <v/>
      </c>
      <c r="CI1043" s="126">
        <f t="shared" si="5387"/>
        <v>0</v>
      </c>
      <c r="CJ1043" s="126">
        <f t="shared" si="5388"/>
        <v>0</v>
      </c>
      <c r="CK1043" s="126" t="str">
        <f t="shared" si="5389"/>
        <v/>
      </c>
      <c r="CL1043" s="126">
        <f t="shared" si="5390"/>
        <v>0</v>
      </c>
      <c r="CM1043" s="126" t="str">
        <f t="shared" si="5391"/>
        <v/>
      </c>
      <c r="CN1043" s="126" t="str">
        <f t="shared" si="5392"/>
        <v/>
      </c>
      <c r="CO1043" s="126">
        <f t="shared" si="5393"/>
        <v>0</v>
      </c>
      <c r="CP1043" s="126">
        <f t="shared" si="5394"/>
        <v>0</v>
      </c>
      <c r="CQ1043" s="126" t="str">
        <f t="shared" si="5395"/>
        <v/>
      </c>
      <c r="CR1043" s="126"/>
      <c r="CS1043" s="126">
        <f t="shared" si="5396"/>
        <v>0</v>
      </c>
      <c r="CT1043" s="126">
        <f t="shared" si="5397"/>
        <v>0</v>
      </c>
      <c r="CU1043" s="126">
        <f t="shared" si="5398"/>
        <v>0</v>
      </c>
      <c r="CV1043" s="126">
        <f t="shared" si="5399"/>
        <v>0</v>
      </c>
      <c r="CW1043" s="126">
        <f t="shared" si="5400"/>
        <v>1</v>
      </c>
      <c r="CX1043" s="126" t="str">
        <f t="shared" si="5401"/>
        <v/>
      </c>
      <c r="CY1043" s="126" t="str">
        <f t="shared" si="5402"/>
        <v/>
      </c>
      <c r="CZ1043" s="126" t="str">
        <f t="shared" si="5403"/>
        <v/>
      </c>
      <c r="DA1043" s="126" t="str">
        <f t="shared" si="5404"/>
        <v/>
      </c>
      <c r="DB1043" s="126">
        <f t="shared" si="5405"/>
        <v>1</v>
      </c>
      <c r="DC1043" s="126" t="str">
        <f t="shared" si="5406"/>
        <v/>
      </c>
      <c r="DD1043" s="126">
        <f t="shared" si="5407"/>
        <v>1</v>
      </c>
      <c r="DE1043" s="126" t="str">
        <f t="shared" si="5408"/>
        <v/>
      </c>
      <c r="DF1043" s="126"/>
      <c r="DG1043" s="126">
        <f t="shared" si="5409"/>
        <v>1</v>
      </c>
      <c r="DH1043" s="126">
        <f t="shared" si="5410"/>
        <v>1</v>
      </c>
      <c r="DI1043" s="126">
        <f t="shared" si="5411"/>
        <v>1</v>
      </c>
      <c r="DJ1043" s="126">
        <f t="shared" si="5412"/>
        <v>1</v>
      </c>
      <c r="DK1043" s="126" t="str">
        <f t="shared" si="5413"/>
        <v/>
      </c>
      <c r="DL1043" s="126"/>
      <c r="DM1043" s="126" t="str">
        <f t="shared" si="5414"/>
        <v/>
      </c>
      <c r="DN1043" s="126">
        <f t="shared" si="5415"/>
        <v>0</v>
      </c>
      <c r="DO1043" s="126">
        <f t="shared" si="5416"/>
        <v>0</v>
      </c>
      <c r="DP1043" s="126">
        <f t="shared" si="5417"/>
        <v>1</v>
      </c>
      <c r="DQ1043" s="126">
        <f t="shared" si="5418"/>
        <v>0</v>
      </c>
      <c r="DR1043" s="126">
        <f t="shared" si="5419"/>
        <v>0</v>
      </c>
      <c r="DS1043" s="126">
        <f t="shared" si="5420"/>
        <v>0</v>
      </c>
      <c r="DT1043" s="126">
        <f t="shared" si="5421"/>
        <v>0</v>
      </c>
      <c r="DU1043" s="126">
        <f t="shared" si="5422"/>
        <v>0</v>
      </c>
      <c r="DV1043" s="126">
        <f t="shared" si="5423"/>
        <v>1</v>
      </c>
      <c r="DW1043" s="126">
        <f t="shared" si="5424"/>
        <v>0</v>
      </c>
      <c r="DX1043" s="126" t="str">
        <f t="shared" si="5425"/>
        <v/>
      </c>
      <c r="DY1043" s="126" t="str">
        <f t="shared" si="5426"/>
        <v/>
      </c>
      <c r="EA1043" s="126">
        <f t="shared" si="5427"/>
        <v>1</v>
      </c>
      <c r="EB1043" s="126">
        <f t="shared" si="5428"/>
        <v>1</v>
      </c>
      <c r="EC1043" s="126">
        <f t="shared" si="5429"/>
        <v>1</v>
      </c>
      <c r="ED1043" s="126">
        <f t="shared" si="5430"/>
        <v>1</v>
      </c>
      <c r="EF1043" s="126">
        <f t="shared" si="5431"/>
        <v>1</v>
      </c>
      <c r="EG1043" s="126">
        <f t="shared" si="5432"/>
        <v>1</v>
      </c>
      <c r="EH1043" s="126">
        <f t="shared" si="5433"/>
        <v>1</v>
      </c>
      <c r="EI1043" s="126">
        <f t="shared" si="5434"/>
        <v>1</v>
      </c>
      <c r="EK1043" s="126">
        <f t="shared" si="5435"/>
        <v>1</v>
      </c>
      <c r="EL1043" s="126">
        <f t="shared" si="5436"/>
        <v>1</v>
      </c>
      <c r="EM1043" s="126">
        <f t="shared" si="5437"/>
        <v>1</v>
      </c>
      <c r="EO1043" s="126">
        <f t="shared" si="5438"/>
        <v>1</v>
      </c>
      <c r="EP1043" s="126">
        <f t="shared" si="5439"/>
        <v>1</v>
      </c>
      <c r="EQ1043" s="126">
        <f t="shared" si="5440"/>
        <v>1</v>
      </c>
      <c r="ES1043" s="126">
        <f t="shared" si="5441"/>
        <v>1</v>
      </c>
      <c r="ET1043" s="126">
        <f t="shared" si="5442"/>
        <v>1</v>
      </c>
      <c r="EU1043" s="126">
        <f t="shared" si="5443"/>
        <v>1</v>
      </c>
      <c r="EV1043" s="126">
        <f t="shared" si="5444"/>
        <v>1</v>
      </c>
      <c r="EW1043" s="126">
        <f t="shared" si="5445"/>
        <v>0</v>
      </c>
      <c r="EY1043" s="126">
        <f t="shared" si="5446"/>
        <v>1</v>
      </c>
      <c r="EZ1043" s="126">
        <f t="shared" si="5447"/>
        <v>1</v>
      </c>
      <c r="FA1043" s="126">
        <f t="shared" si="5448"/>
        <v>1</v>
      </c>
      <c r="FC1043" s="126">
        <f t="shared" si="5449"/>
        <v>0</v>
      </c>
      <c r="FD1043" s="126" t="str">
        <f t="shared" si="5450"/>
        <v/>
      </c>
      <c r="FE1043" s="126"/>
      <c r="FF1043" s="126">
        <f t="shared" si="5451"/>
        <v>0</v>
      </c>
      <c r="FG1043" s="126">
        <f t="shared" si="5452"/>
        <v>1</v>
      </c>
      <c r="FH1043" s="126">
        <f t="shared" si="5453"/>
        <v>0</v>
      </c>
      <c r="FI1043" s="126" t="str">
        <f t="shared" si="5454"/>
        <v/>
      </c>
      <c r="FJ1043" s="126" t="str">
        <f t="shared" si="5455"/>
        <v/>
      </c>
      <c r="FK1043" s="126" t="str">
        <f t="shared" si="5456"/>
        <v/>
      </c>
      <c r="FL1043" s="126" t="str">
        <f t="shared" si="5457"/>
        <v/>
      </c>
      <c r="FN1043" s="126">
        <f t="shared" si="5458"/>
        <v>1</v>
      </c>
      <c r="FO1043" s="126">
        <f t="shared" si="5459"/>
        <v>0</v>
      </c>
      <c r="FP1043" s="126" t="str">
        <f t="shared" si="5460"/>
        <v/>
      </c>
      <c r="FV1043" s="126">
        <f t="shared" si="5461"/>
        <v>0</v>
      </c>
      <c r="FW1043" s="126">
        <f t="shared" si="5462"/>
        <v>1</v>
      </c>
      <c r="FX1043" s="126">
        <f t="shared" si="5463"/>
        <v>1</v>
      </c>
      <c r="GA1043" s="126">
        <f t="shared" si="5464"/>
        <v>0</v>
      </c>
      <c r="GB1043" s="126">
        <f t="shared" si="5465"/>
        <v>0</v>
      </c>
      <c r="GC1043" s="126">
        <f t="shared" si="5466"/>
        <v>0</v>
      </c>
      <c r="GD1043" s="126">
        <f t="shared" si="5467"/>
        <v>0</v>
      </c>
      <c r="GE1043" s="126">
        <f t="shared" si="5468"/>
        <v>0</v>
      </c>
      <c r="GF1043" s="126">
        <f t="shared" si="5469"/>
        <v>1</v>
      </c>
      <c r="GG1043" s="126">
        <f t="shared" si="5470"/>
        <v>0</v>
      </c>
      <c r="GI1043" s="126">
        <f t="shared" si="5471"/>
        <v>0</v>
      </c>
      <c r="GK1043" s="126">
        <f t="shared" si="5472"/>
        <v>1</v>
      </c>
      <c r="GL1043" s="126">
        <f t="shared" si="5473"/>
        <v>1</v>
      </c>
      <c r="GM1043" s="126">
        <f t="shared" si="5474"/>
        <v>1</v>
      </c>
      <c r="GN1043" s="126">
        <f t="shared" si="5475"/>
        <v>1</v>
      </c>
      <c r="GO1043" s="126">
        <f t="shared" si="5476"/>
        <v>1</v>
      </c>
      <c r="GP1043" s="126">
        <f t="shared" si="5477"/>
        <v>0</v>
      </c>
      <c r="GQ1043" s="126">
        <f t="shared" si="5478"/>
        <v>1</v>
      </c>
      <c r="GS1043" s="126">
        <f t="shared" si="5479"/>
        <v>0</v>
      </c>
      <c r="GT1043" s="126">
        <f t="shared" si="5480"/>
        <v>0</v>
      </c>
      <c r="GU1043" s="126">
        <f t="shared" si="5481"/>
        <v>1</v>
      </c>
      <c r="GV1043" s="126">
        <f t="shared" si="5482"/>
        <v>0</v>
      </c>
      <c r="GW1043" s="126">
        <f t="shared" si="5483"/>
        <v>0</v>
      </c>
      <c r="GX1043" s="126">
        <f t="shared" si="5484"/>
        <v>0</v>
      </c>
      <c r="GY1043" s="126">
        <f t="shared" si="5485"/>
        <v>0</v>
      </c>
      <c r="GZ1043" s="126"/>
      <c r="HA1043" s="126">
        <f t="shared" si="5486"/>
        <v>1</v>
      </c>
      <c r="HB1043" s="126">
        <f t="shared" si="5487"/>
        <v>1</v>
      </c>
      <c r="HC1043" s="126">
        <f t="shared" si="5488"/>
        <v>1</v>
      </c>
      <c r="HD1043" s="126">
        <f t="shared" si="5489"/>
        <v>1</v>
      </c>
      <c r="HE1043" s="126">
        <f t="shared" si="5490"/>
        <v>0</v>
      </c>
      <c r="HF1043" s="126">
        <f t="shared" si="5491"/>
        <v>0</v>
      </c>
      <c r="HH1043" s="126">
        <f t="shared" si="5492"/>
        <v>1</v>
      </c>
      <c r="HI1043" s="126">
        <f t="shared" si="5493"/>
        <v>1</v>
      </c>
      <c r="HJ1043" s="126">
        <f t="shared" si="5494"/>
        <v>1</v>
      </c>
      <c r="HK1043" s="126">
        <f t="shared" si="5495"/>
        <v>1</v>
      </c>
      <c r="HL1043" s="126">
        <f t="shared" si="5496"/>
        <v>1</v>
      </c>
      <c r="HM1043" s="126">
        <f t="shared" si="5497"/>
        <v>0</v>
      </c>
      <c r="HO1043" s="126">
        <f t="shared" si="5498"/>
        <v>1</v>
      </c>
      <c r="HP1043" s="126" t="str">
        <f t="shared" si="5499"/>
        <v/>
      </c>
      <c r="HQ1043" s="126">
        <f t="shared" si="5500"/>
        <v>1</v>
      </c>
      <c r="HR1043" s="122" t="str">
        <f t="shared" si="5501"/>
        <v/>
      </c>
      <c r="HS1043" s="126">
        <f t="shared" si="5502"/>
        <v>1</v>
      </c>
      <c r="HT1043" s="122" t="str">
        <f t="shared" si="5503"/>
        <v/>
      </c>
      <c r="HU1043" s="122">
        <f t="shared" si="5504"/>
        <v>1</v>
      </c>
      <c r="HV1043" s="126" t="str">
        <f t="shared" si="5505"/>
        <v/>
      </c>
      <c r="HW1043" s="126">
        <f t="shared" si="5506"/>
        <v>1</v>
      </c>
      <c r="HX1043" s="126" t="str">
        <f t="shared" si="5507"/>
        <v/>
      </c>
      <c r="HZ1043" s="126">
        <f t="shared" si="5508"/>
        <v>0</v>
      </c>
      <c r="IA1043" s="126" t="str">
        <f t="shared" si="5509"/>
        <v/>
      </c>
      <c r="IB1043" s="126">
        <f t="shared" si="5510"/>
        <v>0</v>
      </c>
      <c r="IC1043" s="126" t="str">
        <f t="shared" si="5511"/>
        <v/>
      </c>
      <c r="ID1043" s="126">
        <f t="shared" si="5512"/>
        <v>0</v>
      </c>
      <c r="IE1043" s="126" t="str">
        <f t="shared" si="5513"/>
        <v/>
      </c>
      <c r="IF1043" s="126">
        <f t="shared" si="5514"/>
        <v>0</v>
      </c>
      <c r="IG1043" s="126" t="str">
        <f t="shared" si="5515"/>
        <v/>
      </c>
      <c r="IH1043" s="126">
        <f t="shared" si="5516"/>
        <v>0</v>
      </c>
      <c r="II1043" s="126" t="str">
        <f t="shared" si="5517"/>
        <v/>
      </c>
      <c r="IO1043" s="128"/>
      <c r="IP1043" s="128"/>
      <c r="IQ1043" s="127"/>
      <c r="IR1043" s="127"/>
      <c r="IX1043" s="6"/>
      <c r="IY1043" s="6"/>
      <c r="IZ1043" s="7"/>
      <c r="JA1043" s="7"/>
      <c r="JG1043" s="12"/>
      <c r="JH1043" s="12"/>
      <c r="JI1043" s="13"/>
      <c r="JJ1043" s="13"/>
      <c r="JN1043" s="6"/>
      <c r="JO1043" s="6"/>
      <c r="JQ1043" s="11"/>
      <c r="JR1043" s="11"/>
      <c r="JS1043" s="12"/>
      <c r="JT1043" s="13"/>
      <c r="JU1043" s="12"/>
      <c r="JV1043" s="12"/>
      <c r="JW1043" s="97"/>
      <c r="JX1043" s="13"/>
      <c r="JY1043" s="13"/>
      <c r="JZ1043" s="97"/>
      <c r="KA1043" s="97"/>
      <c r="KB1043" s="11"/>
      <c r="KC1043" s="11"/>
      <c r="KD1043" s="11"/>
      <c r="KE1043" s="11"/>
    </row>
    <row r="1044" spans="1:291" s="122" customFormat="1" x14ac:dyDescent="0.2">
      <c r="A1044" s="146">
        <f t="shared" si="5526"/>
        <v>1044</v>
      </c>
      <c r="C1044" s="2">
        <v>43609</v>
      </c>
      <c r="D1044" s="126">
        <v>97.974999999999994</v>
      </c>
      <c r="E1044" s="126">
        <v>98.045000000000002</v>
      </c>
      <c r="F1044" s="126">
        <v>98.055000000000007</v>
      </c>
      <c r="G1044" s="128">
        <v>106.19799999999999</v>
      </c>
      <c r="H1044" s="128">
        <v>116.075</v>
      </c>
      <c r="I1044" s="128">
        <v>124.285</v>
      </c>
      <c r="J1044" s="127">
        <v>150.31</v>
      </c>
      <c r="K1044" s="126"/>
      <c r="M1044" s="126">
        <f t="shared" si="5521"/>
        <v>97.974999999999994</v>
      </c>
      <c r="N1044" s="126">
        <f t="shared" si="5522"/>
        <v>98.045000000000002</v>
      </c>
      <c r="O1044" s="126">
        <f t="shared" si="5523"/>
        <v>98.055000000000007</v>
      </c>
      <c r="P1044" s="127">
        <f t="shared" si="5527"/>
        <v>3411.8749999999995</v>
      </c>
      <c r="Q1044" s="5">
        <f t="shared" si="5524"/>
        <v>3719.5000000000005</v>
      </c>
      <c r="R1044" s="6">
        <f t="shared" si="5335"/>
        <v>3996.4999999999995</v>
      </c>
      <c r="S1044" s="7">
        <f t="shared" si="5336"/>
        <v>4831</v>
      </c>
      <c r="V1044" s="127">
        <f t="shared" si="5341"/>
        <v>4.0000000000006253</v>
      </c>
      <c r="W1044" s="127">
        <f t="shared" si="5342"/>
        <v>3.9999999999992042</v>
      </c>
      <c r="X1044" s="127">
        <f t="shared" si="5343"/>
        <v>3.9999999999992042</v>
      </c>
      <c r="Y1044" s="127">
        <f t="shared" si="5337"/>
        <v>2.8750000000009095</v>
      </c>
      <c r="Z1044" s="126">
        <f t="shared" si="5338"/>
        <v>6.9999999999990905</v>
      </c>
      <c r="AA1044" s="126">
        <f t="shared" si="5339"/>
        <v>10.000000000000455</v>
      </c>
      <c r="AB1044" s="126">
        <f t="shared" si="5340"/>
        <v>14.999999999998181</v>
      </c>
      <c r="AC1044" s="126"/>
      <c r="AD1044" s="126"/>
      <c r="AE1044" s="127">
        <f t="shared" si="5518"/>
        <v>0.1999991599989972</v>
      </c>
      <c r="AF1044" s="127">
        <f t="shared" si="5519"/>
        <v>0.19999916000041829</v>
      </c>
      <c r="AG1044" s="127">
        <f t="shared" si="5520"/>
        <v>0.19999916000041829</v>
      </c>
      <c r="AH1044" s="127">
        <f t="shared" si="5525"/>
        <v>1.0833333333357587</v>
      </c>
      <c r="AI1044" s="127">
        <f t="shared" si="5344"/>
        <v>1.550000000002365</v>
      </c>
      <c r="AJ1044" s="127">
        <f t="shared" si="5345"/>
        <v>0.99999999999881783</v>
      </c>
      <c r="AK1044" s="127">
        <f t="shared" si="5346"/>
        <v>0.33333333333212067</v>
      </c>
      <c r="AL1044" s="127">
        <f t="shared" si="5347"/>
        <v>1.9999999999988631</v>
      </c>
      <c r="AM1044" s="127">
        <f t="shared" si="5348"/>
        <v>5.0000000000010614</v>
      </c>
      <c r="AN1044" s="127">
        <f t="shared" si="5349"/>
        <v>4.0000000000011822</v>
      </c>
      <c r="AO1044" s="127">
        <f t="shared" si="5350"/>
        <v>1</v>
      </c>
      <c r="AP1044" s="127">
        <f t="shared" si="5351"/>
        <v>2.2500000000051545</v>
      </c>
      <c r="AQ1044" s="127">
        <f t="shared" si="5352"/>
        <v>4.5000000000028804</v>
      </c>
      <c r="AR1044" s="127">
        <f t="shared" si="5353"/>
        <v>1.7500000000016369</v>
      </c>
      <c r="AS1044" s="127">
        <f t="shared" si="5354"/>
        <v>3.6666666666661616</v>
      </c>
      <c r="AT1044" s="127">
        <f t="shared" si="5355"/>
        <v>3.7500000000020615</v>
      </c>
      <c r="AU1044" s="126"/>
      <c r="AX1044" s="11">
        <f t="shared" si="5356"/>
        <v>-4.0000000000006253</v>
      </c>
      <c r="AY1044" s="11">
        <f t="shared" si="5357"/>
        <v>-3.9999999999992042</v>
      </c>
      <c r="AZ1044" s="11">
        <f t="shared" si="5358"/>
        <v>-3.9999999999992042</v>
      </c>
      <c r="BA1044" s="11">
        <f t="shared" si="5359"/>
        <v>-2.8750000000009095</v>
      </c>
      <c r="BB1044" s="11">
        <f t="shared" si="5360"/>
        <v>-6.9999999999990905</v>
      </c>
      <c r="BC1044" s="12">
        <f t="shared" si="5361"/>
        <v>-10.000000000000455</v>
      </c>
      <c r="BD1044" s="13">
        <f t="shared" si="5362"/>
        <v>-14.999999999998181</v>
      </c>
      <c r="BF1044" s="11">
        <f t="shared" si="5363"/>
        <v>1.7500000000011937</v>
      </c>
      <c r="BG1044" s="11">
        <f t="shared" si="5364"/>
        <v>0.1999991599989972</v>
      </c>
      <c r="BH1044" s="11">
        <f t="shared" si="5365"/>
        <v>0.19999916000041829</v>
      </c>
      <c r="BI1044" s="11">
        <f t="shared" si="5366"/>
        <v>0.19999916000041829</v>
      </c>
      <c r="BJ1044" s="11">
        <f t="shared" si="5367"/>
        <v>-1.0833333333357587</v>
      </c>
      <c r="BK1044" s="11">
        <f t="shared" si="5368"/>
        <v>-1.550000000002365</v>
      </c>
      <c r="BL1044" s="11">
        <f t="shared" si="5369"/>
        <v>-0.99999999999881783</v>
      </c>
      <c r="BM1044" s="11">
        <f t="shared" si="5370"/>
        <v>-0.33333333333212067</v>
      </c>
      <c r="BN1044" s="11">
        <f t="shared" si="5371"/>
        <v>-1.9999999999988631</v>
      </c>
      <c r="BO1044" s="11">
        <f t="shared" si="5372"/>
        <v>-5.0000000000010614</v>
      </c>
      <c r="BP1044" s="11">
        <f t="shared" si="5373"/>
        <v>-4.0000000000011822</v>
      </c>
      <c r="BQ1044" s="126">
        <v>1</v>
      </c>
      <c r="BR1044" s="11">
        <f t="shared" si="5374"/>
        <v>2.2500000000051545</v>
      </c>
      <c r="BS1044" s="11">
        <f t="shared" si="5375"/>
        <v>-4.5000000000028804</v>
      </c>
      <c r="BT1044" s="11">
        <f t="shared" si="5376"/>
        <v>-1.7500000000016369</v>
      </c>
      <c r="BU1044" s="11">
        <f t="shared" si="5377"/>
        <v>-3.6666666666661616</v>
      </c>
      <c r="BV1044" s="11">
        <f t="shared" si="5378"/>
        <v>-3.7500000000020615</v>
      </c>
      <c r="BY1044" s="126"/>
      <c r="BZ1044" s="126"/>
      <c r="CA1044" s="122">
        <f t="shared" si="5379"/>
        <v>-3.6666666666661616</v>
      </c>
      <c r="CB1044" s="126">
        <f t="shared" si="5380"/>
        <v>1</v>
      </c>
      <c r="CC1044" s="126">
        <f t="shared" si="5381"/>
        <v>1</v>
      </c>
      <c r="CD1044" s="126">
        <f t="shared" si="5382"/>
        <v>1</v>
      </c>
      <c r="CE1044" s="126">
        <f t="shared" si="5383"/>
        <v>1</v>
      </c>
      <c r="CF1044" s="126">
        <f t="shared" si="5384"/>
        <v>1</v>
      </c>
      <c r="CG1044" s="126">
        <f t="shared" si="5385"/>
        <v>1</v>
      </c>
      <c r="CH1044" s="126" t="str">
        <f t="shared" si="5386"/>
        <v/>
      </c>
      <c r="CI1044" s="126" t="str">
        <f t="shared" si="5387"/>
        <v/>
      </c>
      <c r="CJ1044" s="126">
        <f t="shared" si="5388"/>
        <v>0</v>
      </c>
      <c r="CK1044" s="126">
        <f t="shared" si="5389"/>
        <v>0</v>
      </c>
      <c r="CL1044" s="126">
        <f t="shared" si="5390"/>
        <v>1</v>
      </c>
      <c r="CM1044" s="126">
        <f t="shared" si="5391"/>
        <v>0</v>
      </c>
      <c r="CN1044" s="126" t="str">
        <f t="shared" si="5392"/>
        <v/>
      </c>
      <c r="CO1044" s="126">
        <f t="shared" si="5393"/>
        <v>1</v>
      </c>
      <c r="CP1044" s="126">
        <f t="shared" si="5394"/>
        <v>1</v>
      </c>
      <c r="CQ1044" s="126" t="str">
        <f t="shared" si="5395"/>
        <v/>
      </c>
      <c r="CR1044" s="126"/>
      <c r="CS1044" s="126">
        <f t="shared" si="5396"/>
        <v>1</v>
      </c>
      <c r="CT1044" s="126">
        <f t="shared" si="5397"/>
        <v>1</v>
      </c>
      <c r="CU1044" s="126">
        <f t="shared" si="5398"/>
        <v>1</v>
      </c>
      <c r="CV1044" s="126">
        <f t="shared" si="5399"/>
        <v>1</v>
      </c>
      <c r="CW1044" s="126">
        <f t="shared" si="5400"/>
        <v>1</v>
      </c>
      <c r="CX1044" s="126">
        <f t="shared" si="5401"/>
        <v>1</v>
      </c>
      <c r="CY1044" s="126">
        <f t="shared" si="5402"/>
        <v>1</v>
      </c>
      <c r="CZ1044" s="126">
        <f t="shared" si="5403"/>
        <v>1</v>
      </c>
      <c r="DA1044" s="126">
        <f t="shared" si="5404"/>
        <v>1</v>
      </c>
      <c r="DB1044" s="126" t="str">
        <f t="shared" si="5405"/>
        <v/>
      </c>
      <c r="DC1044" s="126" t="str">
        <f t="shared" si="5406"/>
        <v/>
      </c>
      <c r="DD1044" s="126">
        <f t="shared" si="5407"/>
        <v>0</v>
      </c>
      <c r="DE1044" s="126" t="str">
        <f t="shared" si="5408"/>
        <v/>
      </c>
      <c r="DF1044" s="126"/>
      <c r="DG1044" s="126">
        <f t="shared" si="5409"/>
        <v>1</v>
      </c>
      <c r="DH1044" s="126">
        <f t="shared" si="5410"/>
        <v>1</v>
      </c>
      <c r="DI1044" s="126">
        <f t="shared" si="5411"/>
        <v>1</v>
      </c>
      <c r="DJ1044" s="126">
        <f t="shared" si="5412"/>
        <v>1</v>
      </c>
      <c r="DK1044" s="126" t="str">
        <f t="shared" si="5413"/>
        <v/>
      </c>
      <c r="DL1044" s="126"/>
      <c r="DM1044" s="126" t="str">
        <f t="shared" si="5414"/>
        <v/>
      </c>
      <c r="DN1044" s="126">
        <f t="shared" si="5415"/>
        <v>1</v>
      </c>
      <c r="DO1044" s="126">
        <f t="shared" si="5416"/>
        <v>1</v>
      </c>
      <c r="DP1044" s="126">
        <f t="shared" si="5417"/>
        <v>1</v>
      </c>
      <c r="DQ1044" s="126">
        <f t="shared" si="5418"/>
        <v>1</v>
      </c>
      <c r="DR1044" s="126">
        <f t="shared" si="5419"/>
        <v>1</v>
      </c>
      <c r="DS1044" s="126">
        <f t="shared" si="5420"/>
        <v>1</v>
      </c>
      <c r="DT1044" s="126">
        <f t="shared" si="5421"/>
        <v>1</v>
      </c>
      <c r="DU1044" s="126">
        <f t="shared" si="5422"/>
        <v>0</v>
      </c>
      <c r="DV1044" s="126">
        <f t="shared" si="5423"/>
        <v>1</v>
      </c>
      <c r="DW1044" s="126">
        <f t="shared" si="5424"/>
        <v>0</v>
      </c>
      <c r="DX1044" s="126" t="str">
        <f t="shared" si="5425"/>
        <v/>
      </c>
      <c r="DY1044" s="126" t="str">
        <f t="shared" si="5426"/>
        <v/>
      </c>
      <c r="EA1044" s="126">
        <f t="shared" si="5427"/>
        <v>1</v>
      </c>
      <c r="EB1044" s="126">
        <f t="shared" si="5428"/>
        <v>1</v>
      </c>
      <c r="EC1044" s="126">
        <f t="shared" si="5429"/>
        <v>1</v>
      </c>
      <c r="ED1044" s="126">
        <f t="shared" si="5430"/>
        <v>1</v>
      </c>
      <c r="EF1044" s="126">
        <f t="shared" si="5431"/>
        <v>1</v>
      </c>
      <c r="EG1044" s="126">
        <f t="shared" si="5432"/>
        <v>1</v>
      </c>
      <c r="EH1044" s="126">
        <f t="shared" si="5433"/>
        <v>1</v>
      </c>
      <c r="EI1044" s="126">
        <f t="shared" si="5434"/>
        <v>1</v>
      </c>
      <c r="EK1044" s="126">
        <f t="shared" si="5435"/>
        <v>1</v>
      </c>
      <c r="EL1044" s="126">
        <f t="shared" si="5436"/>
        <v>1</v>
      </c>
      <c r="EM1044" s="126">
        <f t="shared" si="5437"/>
        <v>1</v>
      </c>
      <c r="EO1044" s="126">
        <f t="shared" si="5438"/>
        <v>1</v>
      </c>
      <c r="EP1044" s="126">
        <f t="shared" si="5439"/>
        <v>1</v>
      </c>
      <c r="EQ1044" s="126">
        <f t="shared" si="5440"/>
        <v>1</v>
      </c>
      <c r="ES1044" s="126">
        <f t="shared" si="5441"/>
        <v>1</v>
      </c>
      <c r="ET1044" s="126">
        <f t="shared" si="5442"/>
        <v>1</v>
      </c>
      <c r="EU1044" s="126">
        <f t="shared" si="5443"/>
        <v>1</v>
      </c>
      <c r="EV1044" s="126">
        <f t="shared" si="5444"/>
        <v>1</v>
      </c>
      <c r="EW1044" s="126">
        <f t="shared" si="5445"/>
        <v>1</v>
      </c>
      <c r="EY1044" s="126">
        <f t="shared" si="5446"/>
        <v>1</v>
      </c>
      <c r="EZ1044" s="126">
        <f t="shared" si="5447"/>
        <v>1</v>
      </c>
      <c r="FA1044" s="126">
        <f t="shared" si="5448"/>
        <v>1</v>
      </c>
      <c r="FC1044" s="126">
        <f t="shared" si="5449"/>
        <v>1</v>
      </c>
      <c r="FD1044" s="126">
        <f t="shared" si="5450"/>
        <v>0</v>
      </c>
      <c r="FE1044" s="126"/>
      <c r="FF1044" s="126">
        <f t="shared" si="5451"/>
        <v>1</v>
      </c>
      <c r="FG1044" s="126">
        <f t="shared" si="5452"/>
        <v>1</v>
      </c>
      <c r="FH1044" s="126">
        <f t="shared" si="5453"/>
        <v>1</v>
      </c>
      <c r="FI1044" s="126">
        <f t="shared" si="5454"/>
        <v>1</v>
      </c>
      <c r="FJ1044" s="126">
        <f t="shared" si="5455"/>
        <v>1</v>
      </c>
      <c r="FK1044" s="126">
        <f t="shared" si="5456"/>
        <v>1</v>
      </c>
      <c r="FL1044" s="126">
        <f t="shared" si="5457"/>
        <v>1</v>
      </c>
      <c r="FN1044" s="126" t="str">
        <f t="shared" si="5458"/>
        <v/>
      </c>
      <c r="FO1044" s="126" t="str">
        <f t="shared" si="5459"/>
        <v/>
      </c>
      <c r="FP1044" s="126" t="str">
        <f t="shared" si="5460"/>
        <v/>
      </c>
      <c r="FV1044" s="126">
        <f t="shared" si="5461"/>
        <v>0</v>
      </c>
      <c r="FW1044" s="126">
        <f t="shared" si="5462"/>
        <v>0</v>
      </c>
      <c r="FX1044" s="126">
        <f t="shared" si="5463"/>
        <v>0</v>
      </c>
      <c r="GA1044" s="126">
        <f t="shared" si="5464"/>
        <v>0</v>
      </c>
      <c r="GB1044" s="126">
        <f t="shared" si="5465"/>
        <v>0</v>
      </c>
      <c r="GC1044" s="126">
        <f t="shared" si="5466"/>
        <v>0</v>
      </c>
      <c r="GD1044" s="126">
        <f t="shared" si="5467"/>
        <v>0</v>
      </c>
      <c r="GE1044" s="126">
        <f t="shared" si="5468"/>
        <v>0</v>
      </c>
      <c r="GF1044" s="126">
        <f t="shared" si="5469"/>
        <v>0</v>
      </c>
      <c r="GG1044" s="126">
        <f t="shared" si="5470"/>
        <v>0</v>
      </c>
      <c r="GI1044" s="126">
        <f t="shared" si="5471"/>
        <v>0</v>
      </c>
      <c r="GK1044" s="126">
        <f t="shared" si="5472"/>
        <v>1</v>
      </c>
      <c r="GL1044" s="126">
        <f t="shared" si="5473"/>
        <v>1</v>
      </c>
      <c r="GM1044" s="126">
        <f t="shared" si="5474"/>
        <v>1</v>
      </c>
      <c r="GN1044" s="126">
        <f t="shared" si="5475"/>
        <v>1</v>
      </c>
      <c r="GO1044" s="126">
        <f t="shared" si="5476"/>
        <v>1</v>
      </c>
      <c r="GP1044" s="126">
        <f t="shared" si="5477"/>
        <v>1</v>
      </c>
      <c r="GQ1044" s="126">
        <f t="shared" si="5478"/>
        <v>1</v>
      </c>
      <c r="GS1044" s="126" t="str">
        <f t="shared" si="5479"/>
        <v/>
      </c>
      <c r="GT1044" s="126" t="str">
        <f t="shared" si="5480"/>
        <v/>
      </c>
      <c r="GU1044" s="126">
        <f t="shared" si="5481"/>
        <v>0</v>
      </c>
      <c r="GV1044" s="126">
        <f t="shared" si="5482"/>
        <v>0</v>
      </c>
      <c r="GW1044" s="126">
        <f t="shared" si="5483"/>
        <v>0</v>
      </c>
      <c r="GX1044" s="126">
        <f t="shared" si="5484"/>
        <v>0</v>
      </c>
      <c r="GY1044" s="126">
        <f t="shared" si="5485"/>
        <v>0</v>
      </c>
      <c r="GZ1044" s="126"/>
      <c r="HA1044" s="126">
        <f t="shared" si="5486"/>
        <v>1</v>
      </c>
      <c r="HB1044" s="126">
        <f t="shared" si="5487"/>
        <v>1</v>
      </c>
      <c r="HC1044" s="126">
        <f t="shared" si="5488"/>
        <v>1</v>
      </c>
      <c r="HD1044" s="126">
        <f t="shared" si="5489"/>
        <v>0</v>
      </c>
      <c r="HE1044" s="126">
        <f t="shared" si="5490"/>
        <v>0</v>
      </c>
      <c r="HF1044" s="126">
        <f t="shared" si="5491"/>
        <v>0</v>
      </c>
      <c r="HH1044" s="126">
        <f t="shared" si="5492"/>
        <v>1</v>
      </c>
      <c r="HI1044" s="126">
        <f t="shared" si="5493"/>
        <v>1</v>
      </c>
      <c r="HJ1044" s="126">
        <f t="shared" si="5494"/>
        <v>1</v>
      </c>
      <c r="HK1044" s="126">
        <f t="shared" si="5495"/>
        <v>0</v>
      </c>
      <c r="HL1044" s="126">
        <f t="shared" si="5496"/>
        <v>0</v>
      </c>
      <c r="HM1044" s="126">
        <f t="shared" si="5497"/>
        <v>0</v>
      </c>
      <c r="HO1044" s="126" t="str">
        <f t="shared" si="5498"/>
        <v/>
      </c>
      <c r="HP1044" s="126">
        <f t="shared" si="5499"/>
        <v>0</v>
      </c>
      <c r="HQ1044" s="126" t="str">
        <f t="shared" si="5500"/>
        <v/>
      </c>
      <c r="HR1044" s="122">
        <f t="shared" si="5501"/>
        <v>0</v>
      </c>
      <c r="HS1044" s="126" t="str">
        <f t="shared" si="5502"/>
        <v/>
      </c>
      <c r="HT1044" s="122" t="str">
        <f t="shared" si="5503"/>
        <v/>
      </c>
      <c r="HU1044" s="122" t="str">
        <f t="shared" si="5504"/>
        <v/>
      </c>
      <c r="HV1044" s="126" t="str">
        <f t="shared" si="5505"/>
        <v/>
      </c>
      <c r="HW1044" s="126" t="str">
        <f t="shared" si="5506"/>
        <v/>
      </c>
      <c r="HX1044" s="126" t="str">
        <f t="shared" si="5507"/>
        <v/>
      </c>
      <c r="HZ1044" s="126" t="str">
        <f t="shared" si="5508"/>
        <v/>
      </c>
      <c r="IA1044" s="126">
        <f t="shared" si="5509"/>
        <v>0</v>
      </c>
      <c r="IB1044" s="126" t="str">
        <f t="shared" si="5510"/>
        <v/>
      </c>
      <c r="IC1044" s="126">
        <f t="shared" si="5511"/>
        <v>0</v>
      </c>
      <c r="ID1044" s="126" t="str">
        <f t="shared" si="5512"/>
        <v/>
      </c>
      <c r="IE1044" s="126" t="str">
        <f t="shared" si="5513"/>
        <v/>
      </c>
      <c r="IF1044" s="126" t="str">
        <f t="shared" si="5514"/>
        <v/>
      </c>
      <c r="IG1044" s="126" t="str">
        <f t="shared" si="5515"/>
        <v/>
      </c>
      <c r="IH1044" s="126" t="str">
        <f t="shared" si="5516"/>
        <v/>
      </c>
      <c r="II1044" s="126" t="str">
        <f t="shared" si="5517"/>
        <v/>
      </c>
      <c r="IO1044" s="128"/>
      <c r="IP1044" s="128"/>
      <c r="IQ1044" s="127"/>
      <c r="IR1044" s="127"/>
      <c r="IX1044" s="6"/>
      <c r="IY1044" s="6"/>
      <c r="IZ1044" s="7"/>
      <c r="JA1044" s="7"/>
      <c r="JG1044" s="12"/>
      <c r="JH1044" s="12"/>
      <c r="JI1044" s="13"/>
      <c r="JJ1044" s="13"/>
      <c r="JN1044" s="6"/>
      <c r="JO1044" s="6"/>
      <c r="JQ1044" s="11"/>
      <c r="JR1044" s="11"/>
      <c r="JS1044" s="12"/>
      <c r="JT1044" s="13"/>
      <c r="JU1044" s="12"/>
      <c r="JV1044" s="12"/>
      <c r="JW1044" s="97"/>
      <c r="JX1044" s="13"/>
      <c r="JY1044" s="13"/>
      <c r="JZ1044" s="97"/>
      <c r="KA1044" s="97"/>
      <c r="KB1044" s="11"/>
      <c r="KC1044" s="11"/>
      <c r="KD1044" s="11"/>
      <c r="KE1044" s="11"/>
    </row>
    <row r="1045" spans="1:291" s="122" customFormat="1" x14ac:dyDescent="0.2">
      <c r="A1045" s="146">
        <f t="shared" si="5526"/>
        <v>1045</v>
      </c>
      <c r="C1045" s="2">
        <v>43613</v>
      </c>
      <c r="D1045" s="126">
        <v>98.03</v>
      </c>
      <c r="E1045" s="126">
        <v>98.11</v>
      </c>
      <c r="F1045" s="126">
        <v>98.12</v>
      </c>
      <c r="G1045" s="128">
        <v>106.227</v>
      </c>
      <c r="H1045" s="128">
        <v>116.16200000000001</v>
      </c>
      <c r="I1045" s="128">
        <v>125.125</v>
      </c>
      <c r="J1045" s="127">
        <v>152.01</v>
      </c>
      <c r="K1045" s="126"/>
      <c r="M1045" s="126">
        <f t="shared" si="5521"/>
        <v>98.03</v>
      </c>
      <c r="N1045" s="126">
        <f t="shared" si="5522"/>
        <v>98.11</v>
      </c>
      <c r="O1045" s="126">
        <f t="shared" si="5523"/>
        <v>98.12</v>
      </c>
      <c r="P1045" s="127">
        <f t="shared" si="5527"/>
        <v>3414.7500000000005</v>
      </c>
      <c r="Q1045" s="5">
        <f t="shared" si="5524"/>
        <v>3728.2500000000005</v>
      </c>
      <c r="R1045" s="6">
        <f t="shared" si="5335"/>
        <v>4012.5</v>
      </c>
      <c r="S1045" s="7">
        <f t="shared" si="5336"/>
        <v>4864.9999999999991</v>
      </c>
      <c r="V1045" s="127">
        <f t="shared" si="5341"/>
        <v>5.5000000000006821</v>
      </c>
      <c r="W1045" s="127">
        <f t="shared" si="5342"/>
        <v>6.4999999999997726</v>
      </c>
      <c r="X1045" s="127">
        <f t="shared" si="5343"/>
        <v>6.4999999999997726</v>
      </c>
      <c r="Y1045" s="127">
        <f t="shared" si="5337"/>
        <v>2.8750000000009095</v>
      </c>
      <c r="Z1045" s="126">
        <f t="shared" si="5338"/>
        <v>8.75</v>
      </c>
      <c r="AA1045" s="126">
        <f t="shared" si="5339"/>
        <v>16.000000000000455</v>
      </c>
      <c r="AB1045" s="126">
        <f t="shared" si="5340"/>
        <v>33.999999999999091</v>
      </c>
      <c r="AC1045" s="126"/>
      <c r="AD1045" s="126"/>
      <c r="AE1045" s="127">
        <f t="shared" si="5518"/>
        <v>0.25000105000047146</v>
      </c>
      <c r="AF1045" s="127">
        <f t="shared" si="5519"/>
        <v>1.250001049999562</v>
      </c>
      <c r="AG1045" s="127">
        <f t="shared" si="5520"/>
        <v>1.250001049999562</v>
      </c>
      <c r="AH1045" s="127">
        <f t="shared" si="5525"/>
        <v>8.3333333331514048E-2</v>
      </c>
      <c r="AI1045" s="127">
        <f t="shared" si="5344"/>
        <v>0.50000000000181899</v>
      </c>
      <c r="AJ1045" s="127">
        <f t="shared" si="5345"/>
        <v>0.8500000000002732</v>
      </c>
      <c r="AK1045" s="127">
        <f t="shared" si="5346"/>
        <v>1.9166666666669698</v>
      </c>
      <c r="AL1045" s="127">
        <f t="shared" si="5347"/>
        <v>0.74999999999977263</v>
      </c>
      <c r="AM1045" s="127">
        <f t="shared" si="5348"/>
        <v>4.6666666666674246</v>
      </c>
      <c r="AN1045" s="127">
        <f t="shared" si="5349"/>
        <v>2.4000000000008193</v>
      </c>
      <c r="AO1045" s="127">
        <f t="shared" si="5350"/>
        <v>1</v>
      </c>
      <c r="AP1045" s="127">
        <f t="shared" si="5351"/>
        <v>2.7500000000033351</v>
      </c>
      <c r="AQ1045" s="127">
        <f t="shared" si="5352"/>
        <v>7.5416666666678793</v>
      </c>
      <c r="AR1045" s="127">
        <f t="shared" si="5353"/>
        <v>0.64999999999836255</v>
      </c>
      <c r="AS1045" s="127">
        <f t="shared" si="5354"/>
        <v>1.1944444444446463</v>
      </c>
      <c r="AT1045" s="127">
        <f t="shared" si="5355"/>
        <v>1.2166666666686066</v>
      </c>
      <c r="AU1045" s="126"/>
      <c r="AX1045" s="11">
        <f t="shared" si="5356"/>
        <v>5.5000000000006821</v>
      </c>
      <c r="AY1045" s="11">
        <f t="shared" si="5357"/>
        <v>6.4999999999997726</v>
      </c>
      <c r="AZ1045" s="11">
        <f t="shared" si="5358"/>
        <v>6.4999999999997726</v>
      </c>
      <c r="BA1045" s="11">
        <f t="shared" si="5359"/>
        <v>2.8750000000009095</v>
      </c>
      <c r="BB1045" s="11">
        <f t="shared" si="5360"/>
        <v>8.75</v>
      </c>
      <c r="BC1045" s="12">
        <f t="shared" si="5361"/>
        <v>16.000000000000455</v>
      </c>
      <c r="BD1045" s="13">
        <f t="shared" si="5362"/>
        <v>33.999999999999091</v>
      </c>
      <c r="BF1045" s="11">
        <f t="shared" si="5363"/>
        <v>-0.25000000000113687</v>
      </c>
      <c r="BG1045" s="11">
        <f t="shared" si="5364"/>
        <v>0.25000105000047146</v>
      </c>
      <c r="BH1045" s="11">
        <f t="shared" si="5365"/>
        <v>1.250001049999562</v>
      </c>
      <c r="BI1045" s="11">
        <f t="shared" si="5366"/>
        <v>1.250001049999562</v>
      </c>
      <c r="BJ1045" s="11">
        <f t="shared" si="5367"/>
        <v>-8.3333333331514048E-2</v>
      </c>
      <c r="BK1045" s="11">
        <f t="shared" si="5368"/>
        <v>0.50000000000181899</v>
      </c>
      <c r="BL1045" s="11">
        <f t="shared" si="5369"/>
        <v>-0.8500000000002732</v>
      </c>
      <c r="BM1045" s="11">
        <f t="shared" si="5370"/>
        <v>-1.9166666666669698</v>
      </c>
      <c r="BN1045" s="11">
        <f t="shared" si="5371"/>
        <v>0.74999999999977263</v>
      </c>
      <c r="BO1045" s="11">
        <f t="shared" si="5372"/>
        <v>4.6666666666674246</v>
      </c>
      <c r="BP1045" s="11">
        <f t="shared" si="5373"/>
        <v>2.4000000000008193</v>
      </c>
      <c r="BQ1045" s="126">
        <v>1</v>
      </c>
      <c r="BR1045" s="11">
        <f t="shared" si="5374"/>
        <v>-2.7500000000033351</v>
      </c>
      <c r="BS1045" s="11">
        <f t="shared" si="5375"/>
        <v>7.5416666666678793</v>
      </c>
      <c r="BT1045" s="11">
        <f t="shared" si="5376"/>
        <v>-0.64999999999836255</v>
      </c>
      <c r="BU1045" s="11">
        <f t="shared" si="5377"/>
        <v>1.1944444444446463</v>
      </c>
      <c r="BV1045" s="11">
        <f t="shared" si="5378"/>
        <v>1.2166666666686066</v>
      </c>
      <c r="BY1045" s="126"/>
      <c r="BZ1045" s="126"/>
      <c r="CA1045" s="122">
        <f t="shared" si="5379"/>
        <v>1.1944444444446463</v>
      </c>
      <c r="CB1045" s="126">
        <f t="shared" si="5380"/>
        <v>1</v>
      </c>
      <c r="CC1045" s="126">
        <f t="shared" si="5381"/>
        <v>1</v>
      </c>
      <c r="CD1045" s="126">
        <f t="shared" si="5382"/>
        <v>1</v>
      </c>
      <c r="CE1045" s="126">
        <f t="shared" si="5383"/>
        <v>1</v>
      </c>
      <c r="CF1045" s="126">
        <f t="shared" si="5384"/>
        <v>1</v>
      </c>
      <c r="CG1045" s="126">
        <f t="shared" si="5385"/>
        <v>1</v>
      </c>
      <c r="CH1045" s="126" t="str">
        <f t="shared" si="5386"/>
        <v/>
      </c>
      <c r="CI1045" s="126">
        <f t="shared" si="5387"/>
        <v>0</v>
      </c>
      <c r="CJ1045" s="126">
        <f t="shared" si="5388"/>
        <v>0</v>
      </c>
      <c r="CK1045" s="126" t="str">
        <f t="shared" si="5389"/>
        <v/>
      </c>
      <c r="CL1045" s="126">
        <f t="shared" si="5390"/>
        <v>0</v>
      </c>
      <c r="CM1045" s="126" t="str">
        <f t="shared" si="5391"/>
        <v/>
      </c>
      <c r="CN1045" s="126" t="str">
        <f t="shared" si="5392"/>
        <v/>
      </c>
      <c r="CO1045" s="126">
        <f t="shared" si="5393"/>
        <v>0</v>
      </c>
      <c r="CP1045" s="126">
        <f t="shared" si="5394"/>
        <v>0</v>
      </c>
      <c r="CQ1045" s="126" t="str">
        <f t="shared" si="5395"/>
        <v/>
      </c>
      <c r="CR1045" s="126"/>
      <c r="CS1045" s="126">
        <f t="shared" si="5396"/>
        <v>0</v>
      </c>
      <c r="CT1045" s="126">
        <f t="shared" si="5397"/>
        <v>0</v>
      </c>
      <c r="CU1045" s="126">
        <f t="shared" si="5398"/>
        <v>0</v>
      </c>
      <c r="CV1045" s="126">
        <f t="shared" si="5399"/>
        <v>0</v>
      </c>
      <c r="CW1045" s="126">
        <f t="shared" si="5400"/>
        <v>1</v>
      </c>
      <c r="CX1045" s="126" t="str">
        <f t="shared" si="5401"/>
        <v/>
      </c>
      <c r="CY1045" s="126" t="str">
        <f t="shared" si="5402"/>
        <v/>
      </c>
      <c r="CZ1045" s="126" t="str">
        <f t="shared" si="5403"/>
        <v/>
      </c>
      <c r="DA1045" s="126" t="str">
        <f t="shared" si="5404"/>
        <v/>
      </c>
      <c r="DB1045" s="126">
        <f t="shared" si="5405"/>
        <v>1</v>
      </c>
      <c r="DC1045" s="126" t="str">
        <f t="shared" si="5406"/>
        <v/>
      </c>
      <c r="DD1045" s="126">
        <f t="shared" si="5407"/>
        <v>1</v>
      </c>
      <c r="DE1045" s="126" t="str">
        <f t="shared" si="5408"/>
        <v/>
      </c>
      <c r="DF1045" s="126"/>
      <c r="DG1045" s="126">
        <f t="shared" si="5409"/>
        <v>1</v>
      </c>
      <c r="DH1045" s="126">
        <f t="shared" si="5410"/>
        <v>1</v>
      </c>
      <c r="DI1045" s="126">
        <f t="shared" si="5411"/>
        <v>1</v>
      </c>
      <c r="DJ1045" s="126">
        <f t="shared" si="5412"/>
        <v>1</v>
      </c>
      <c r="DK1045" s="126" t="str">
        <f t="shared" si="5413"/>
        <v/>
      </c>
      <c r="DL1045" s="126"/>
      <c r="DM1045" s="126" t="str">
        <f t="shared" si="5414"/>
        <v/>
      </c>
      <c r="DN1045" s="126">
        <f t="shared" si="5415"/>
        <v>0</v>
      </c>
      <c r="DO1045" s="126">
        <f t="shared" si="5416"/>
        <v>0</v>
      </c>
      <c r="DP1045" s="126">
        <f t="shared" si="5417"/>
        <v>1</v>
      </c>
      <c r="DQ1045" s="126">
        <f t="shared" si="5418"/>
        <v>0</v>
      </c>
      <c r="DR1045" s="126">
        <f t="shared" si="5419"/>
        <v>0</v>
      </c>
      <c r="DS1045" s="126">
        <f t="shared" si="5420"/>
        <v>1</v>
      </c>
      <c r="DT1045" s="126">
        <f t="shared" si="5421"/>
        <v>0</v>
      </c>
      <c r="DU1045" s="126">
        <f t="shared" si="5422"/>
        <v>0</v>
      </c>
      <c r="DV1045" s="126">
        <f t="shared" si="5423"/>
        <v>1</v>
      </c>
      <c r="DW1045" s="126">
        <f t="shared" si="5424"/>
        <v>0</v>
      </c>
      <c r="DX1045" s="126" t="str">
        <f t="shared" si="5425"/>
        <v/>
      </c>
      <c r="DY1045" s="126" t="str">
        <f t="shared" si="5426"/>
        <v/>
      </c>
      <c r="EA1045" s="126">
        <f t="shared" si="5427"/>
        <v>1</v>
      </c>
      <c r="EB1045" s="126">
        <f t="shared" si="5428"/>
        <v>1</v>
      </c>
      <c r="EC1045" s="126">
        <f t="shared" si="5429"/>
        <v>1</v>
      </c>
      <c r="ED1045" s="126">
        <f t="shared" si="5430"/>
        <v>1</v>
      </c>
      <c r="EF1045" s="126">
        <f t="shared" si="5431"/>
        <v>1</v>
      </c>
      <c r="EG1045" s="126">
        <f t="shared" si="5432"/>
        <v>1</v>
      </c>
      <c r="EH1045" s="126">
        <f t="shared" si="5433"/>
        <v>1</v>
      </c>
      <c r="EI1045" s="126">
        <f t="shared" si="5434"/>
        <v>1</v>
      </c>
      <c r="EK1045" s="126">
        <f t="shared" si="5435"/>
        <v>1</v>
      </c>
      <c r="EL1045" s="126">
        <f t="shared" si="5436"/>
        <v>1</v>
      </c>
      <c r="EM1045" s="126">
        <f t="shared" si="5437"/>
        <v>1</v>
      </c>
      <c r="EO1045" s="126">
        <f t="shared" si="5438"/>
        <v>1</v>
      </c>
      <c r="EP1045" s="126">
        <f t="shared" si="5439"/>
        <v>1</v>
      </c>
      <c r="EQ1045" s="126">
        <f t="shared" si="5440"/>
        <v>1</v>
      </c>
      <c r="ES1045" s="126">
        <f t="shared" si="5441"/>
        <v>1</v>
      </c>
      <c r="ET1045" s="126">
        <f t="shared" si="5442"/>
        <v>1</v>
      </c>
      <c r="EU1045" s="126">
        <f t="shared" si="5443"/>
        <v>1</v>
      </c>
      <c r="EV1045" s="126">
        <f t="shared" si="5444"/>
        <v>1</v>
      </c>
      <c r="EW1045" s="126">
        <f t="shared" si="5445"/>
        <v>0</v>
      </c>
      <c r="EY1045" s="126">
        <f t="shared" si="5446"/>
        <v>1</v>
      </c>
      <c r="EZ1045" s="126">
        <f t="shared" si="5447"/>
        <v>1</v>
      </c>
      <c r="FA1045" s="126">
        <f t="shared" si="5448"/>
        <v>1</v>
      </c>
      <c r="FC1045" s="126">
        <f t="shared" si="5449"/>
        <v>0</v>
      </c>
      <c r="FD1045" s="126" t="str">
        <f t="shared" si="5450"/>
        <v/>
      </c>
      <c r="FE1045" s="126"/>
      <c r="FF1045" s="126">
        <f t="shared" si="5451"/>
        <v>0</v>
      </c>
      <c r="FG1045" s="126">
        <f t="shared" si="5452"/>
        <v>1</v>
      </c>
      <c r="FH1045" s="126">
        <f t="shared" si="5453"/>
        <v>0</v>
      </c>
      <c r="FI1045" s="126" t="str">
        <f t="shared" si="5454"/>
        <v/>
      </c>
      <c r="FJ1045" s="126" t="str">
        <f t="shared" si="5455"/>
        <v/>
      </c>
      <c r="FK1045" s="126" t="str">
        <f t="shared" si="5456"/>
        <v/>
      </c>
      <c r="FL1045" s="126" t="str">
        <f t="shared" si="5457"/>
        <v/>
      </c>
      <c r="FN1045" s="126" t="str">
        <f t="shared" si="5458"/>
        <v/>
      </c>
      <c r="FO1045" s="126" t="str">
        <f t="shared" si="5459"/>
        <v/>
      </c>
      <c r="FP1045" s="126" t="str">
        <f t="shared" si="5460"/>
        <v/>
      </c>
      <c r="FV1045" s="126">
        <f t="shared" si="5461"/>
        <v>0</v>
      </c>
      <c r="FW1045" s="126">
        <f t="shared" si="5462"/>
        <v>1</v>
      </c>
      <c r="FX1045" s="126">
        <f t="shared" si="5463"/>
        <v>0</v>
      </c>
      <c r="GA1045" s="126">
        <f t="shared" si="5464"/>
        <v>0</v>
      </c>
      <c r="GB1045" s="126">
        <f t="shared" si="5465"/>
        <v>0</v>
      </c>
      <c r="GC1045" s="126">
        <f t="shared" si="5466"/>
        <v>0</v>
      </c>
      <c r="GD1045" s="126">
        <f t="shared" si="5467"/>
        <v>0</v>
      </c>
      <c r="GE1045" s="126">
        <f t="shared" si="5468"/>
        <v>0</v>
      </c>
      <c r="GF1045" s="126">
        <f t="shared" si="5469"/>
        <v>1</v>
      </c>
      <c r="GG1045" s="126">
        <f t="shared" si="5470"/>
        <v>0</v>
      </c>
      <c r="GI1045" s="126">
        <f t="shared" si="5471"/>
        <v>0</v>
      </c>
      <c r="GK1045" s="126">
        <f t="shared" si="5472"/>
        <v>1</v>
      </c>
      <c r="GL1045" s="126">
        <f t="shared" si="5473"/>
        <v>1</v>
      </c>
      <c r="GM1045" s="126">
        <f t="shared" si="5474"/>
        <v>1</v>
      </c>
      <c r="GN1045" s="126">
        <f t="shared" si="5475"/>
        <v>1</v>
      </c>
      <c r="GO1045" s="126">
        <f t="shared" si="5476"/>
        <v>1</v>
      </c>
      <c r="GP1045" s="126">
        <f t="shared" si="5477"/>
        <v>0</v>
      </c>
      <c r="GQ1045" s="126">
        <f t="shared" si="5478"/>
        <v>1</v>
      </c>
      <c r="GS1045" s="126">
        <f t="shared" si="5479"/>
        <v>0</v>
      </c>
      <c r="GT1045" s="126" t="str">
        <f t="shared" si="5480"/>
        <v/>
      </c>
      <c r="GU1045" s="126">
        <f t="shared" si="5481"/>
        <v>1</v>
      </c>
      <c r="GV1045" s="126">
        <f t="shared" si="5482"/>
        <v>1</v>
      </c>
      <c r="GW1045" s="126">
        <f t="shared" si="5483"/>
        <v>0</v>
      </c>
      <c r="GX1045" s="126">
        <f t="shared" si="5484"/>
        <v>0</v>
      </c>
      <c r="GY1045" s="126">
        <f t="shared" si="5485"/>
        <v>0</v>
      </c>
      <c r="GZ1045" s="126"/>
      <c r="HA1045" s="126">
        <f t="shared" si="5486"/>
        <v>1</v>
      </c>
      <c r="HB1045" s="126">
        <f t="shared" si="5487"/>
        <v>1</v>
      </c>
      <c r="HC1045" s="126">
        <f t="shared" si="5488"/>
        <v>0</v>
      </c>
      <c r="HD1045" s="126">
        <f t="shared" si="5489"/>
        <v>0</v>
      </c>
      <c r="HE1045" s="126">
        <f t="shared" si="5490"/>
        <v>0</v>
      </c>
      <c r="HF1045" s="126">
        <f t="shared" si="5491"/>
        <v>0</v>
      </c>
      <c r="HH1045" s="126">
        <f t="shared" si="5492"/>
        <v>1</v>
      </c>
      <c r="HI1045" s="126">
        <f t="shared" si="5493"/>
        <v>1</v>
      </c>
      <c r="HJ1045" s="126">
        <f t="shared" si="5494"/>
        <v>1</v>
      </c>
      <c r="HK1045" s="126">
        <f t="shared" si="5495"/>
        <v>1</v>
      </c>
      <c r="HL1045" s="126">
        <f t="shared" si="5496"/>
        <v>1</v>
      </c>
      <c r="HM1045" s="126">
        <f t="shared" si="5497"/>
        <v>0</v>
      </c>
      <c r="HO1045" s="126">
        <f t="shared" si="5498"/>
        <v>1</v>
      </c>
      <c r="HP1045" s="126" t="str">
        <f t="shared" si="5499"/>
        <v/>
      </c>
      <c r="HQ1045" s="126">
        <f t="shared" si="5500"/>
        <v>1</v>
      </c>
      <c r="HR1045" s="122" t="str">
        <f t="shared" si="5501"/>
        <v/>
      </c>
      <c r="HS1045" s="126">
        <f t="shared" si="5502"/>
        <v>1</v>
      </c>
      <c r="HT1045" s="122" t="str">
        <f t="shared" si="5503"/>
        <v/>
      </c>
      <c r="HU1045" s="122">
        <f t="shared" si="5504"/>
        <v>1</v>
      </c>
      <c r="HV1045" s="126" t="str">
        <f t="shared" si="5505"/>
        <v/>
      </c>
      <c r="HW1045" s="126" t="str">
        <f t="shared" si="5506"/>
        <v/>
      </c>
      <c r="HX1045" s="126" t="str">
        <f t="shared" si="5507"/>
        <v/>
      </c>
      <c r="HZ1045" s="126">
        <f t="shared" si="5508"/>
        <v>0</v>
      </c>
      <c r="IA1045" s="126" t="str">
        <f t="shared" si="5509"/>
        <v/>
      </c>
      <c r="IB1045" s="126">
        <f t="shared" si="5510"/>
        <v>0</v>
      </c>
      <c r="IC1045" s="126" t="str">
        <f t="shared" si="5511"/>
        <v/>
      </c>
      <c r="ID1045" s="126">
        <f t="shared" si="5512"/>
        <v>0</v>
      </c>
      <c r="IE1045" s="126" t="str">
        <f t="shared" si="5513"/>
        <v/>
      </c>
      <c r="IF1045" s="126">
        <f t="shared" si="5514"/>
        <v>0</v>
      </c>
      <c r="IG1045" s="126" t="str">
        <f t="shared" si="5515"/>
        <v/>
      </c>
      <c r="IH1045" s="126" t="str">
        <f t="shared" si="5516"/>
        <v/>
      </c>
      <c r="II1045" s="126" t="str">
        <f t="shared" si="5517"/>
        <v/>
      </c>
      <c r="IO1045" s="128"/>
      <c r="IP1045" s="128"/>
      <c r="IQ1045" s="127"/>
      <c r="IR1045" s="127"/>
      <c r="IX1045" s="6"/>
      <c r="IY1045" s="6"/>
      <c r="IZ1045" s="7"/>
      <c r="JA1045" s="7"/>
      <c r="JG1045" s="12"/>
      <c r="JH1045" s="12"/>
      <c r="JI1045" s="13"/>
      <c r="JJ1045" s="13"/>
      <c r="JN1045" s="6"/>
      <c r="JO1045" s="6"/>
      <c r="JQ1045" s="11"/>
      <c r="JR1045" s="11"/>
      <c r="JS1045" s="12"/>
      <c r="JT1045" s="13"/>
      <c r="JU1045" s="12"/>
      <c r="JV1045" s="12"/>
      <c r="JW1045" s="97"/>
      <c r="JX1045" s="13"/>
      <c r="JY1045" s="13"/>
      <c r="JZ1045" s="97"/>
      <c r="KA1045" s="97"/>
      <c r="KB1045" s="11"/>
      <c r="KC1045" s="11"/>
      <c r="KD1045" s="11"/>
      <c r="KE1045" s="11"/>
    </row>
    <row r="1046" spans="1:291" s="122" customFormat="1" x14ac:dyDescent="0.2">
      <c r="A1046" s="146">
        <f t="shared" si="5526"/>
        <v>1046</v>
      </c>
      <c r="C1046" s="2">
        <v>43614</v>
      </c>
      <c r="D1046" s="126">
        <v>98.075000000000003</v>
      </c>
      <c r="E1046" s="126">
        <v>98.155000000000001</v>
      </c>
      <c r="F1046" s="126">
        <v>98.165000000000006</v>
      </c>
      <c r="G1046" s="128">
        <v>106.251</v>
      </c>
      <c r="H1046" s="128">
        <v>116.212</v>
      </c>
      <c r="I1046" s="128">
        <v>125.2</v>
      </c>
      <c r="J1046" s="127">
        <v>152.24</v>
      </c>
      <c r="K1046" s="126"/>
      <c r="M1046" s="126">
        <f t="shared" si="5521"/>
        <v>98.075000000000003</v>
      </c>
      <c r="N1046" s="126">
        <f t="shared" si="5522"/>
        <v>98.155000000000001</v>
      </c>
      <c r="O1046" s="126">
        <f t="shared" si="5523"/>
        <v>98.165000000000006</v>
      </c>
      <c r="P1046" s="127">
        <f t="shared" si="5527"/>
        <v>3417.1250000000005</v>
      </c>
      <c r="Q1046" s="5">
        <f t="shared" si="5524"/>
        <v>3733.2500000000005</v>
      </c>
      <c r="R1046" s="6">
        <f t="shared" si="5335"/>
        <v>4020.0000000000005</v>
      </c>
      <c r="S1046" s="7">
        <f t="shared" si="5336"/>
        <v>4888.0000000000009</v>
      </c>
      <c r="V1046" s="127">
        <f t="shared" si="5341"/>
        <v>4.5000000000001705</v>
      </c>
      <c r="W1046" s="127">
        <f t="shared" si="5342"/>
        <v>4.5000000000001705</v>
      </c>
      <c r="X1046" s="127">
        <f t="shared" si="5343"/>
        <v>4.5000000000001705</v>
      </c>
      <c r="Y1046" s="127">
        <f t="shared" si="5337"/>
        <v>2.375</v>
      </c>
      <c r="Z1046" s="126">
        <f t="shared" si="5338"/>
        <v>5</v>
      </c>
      <c r="AA1046" s="126">
        <f t="shared" si="5339"/>
        <v>7.5000000000004547</v>
      </c>
      <c r="AB1046" s="126">
        <f t="shared" si="5340"/>
        <v>23.000000000001819</v>
      </c>
      <c r="AC1046" s="126"/>
      <c r="AD1046" s="126"/>
      <c r="AE1046" s="127">
        <f t="shared" si="5518"/>
        <v>1.5000006000000505</v>
      </c>
      <c r="AF1046" s="127">
        <f t="shared" si="5519"/>
        <v>1.5000006000000505</v>
      </c>
      <c r="AG1046" s="127">
        <f t="shared" si="5520"/>
        <v>1.5000006000000505</v>
      </c>
      <c r="AH1046" s="127">
        <f t="shared" si="5525"/>
        <v>1.4166666666666665</v>
      </c>
      <c r="AI1046" s="127">
        <f t="shared" si="5344"/>
        <v>1.75</v>
      </c>
      <c r="AJ1046" s="127">
        <f t="shared" si="5345"/>
        <v>0.49999999999972733</v>
      </c>
      <c r="AK1046" s="127">
        <f t="shared" si="5346"/>
        <v>3.028688411177427E-13</v>
      </c>
      <c r="AL1046" s="127">
        <f t="shared" si="5347"/>
        <v>1.2499999999997726</v>
      </c>
      <c r="AM1046" s="127">
        <f t="shared" si="5348"/>
        <v>0.16666666666681795</v>
      </c>
      <c r="AN1046" s="127">
        <f t="shared" si="5349"/>
        <v>1.7000000000002728</v>
      </c>
      <c r="AO1046" s="127">
        <f t="shared" si="5350"/>
        <v>1</v>
      </c>
      <c r="AP1046" s="127">
        <f t="shared" si="5351"/>
        <v>2.9166666666669698</v>
      </c>
      <c r="AQ1046" s="127">
        <f t="shared" si="5352"/>
        <v>0.16666666666636365</v>
      </c>
      <c r="AR1046" s="127">
        <f t="shared" si="5353"/>
        <v>1.7499999999998179</v>
      </c>
      <c r="AS1046" s="127">
        <f t="shared" si="5354"/>
        <v>0.11111111111151573</v>
      </c>
      <c r="AT1046" s="127">
        <f t="shared" si="5355"/>
        <v>1.6833333333330907</v>
      </c>
      <c r="AU1046" s="126"/>
      <c r="AX1046" s="11">
        <f t="shared" si="5356"/>
        <v>4.5000000000001705</v>
      </c>
      <c r="AY1046" s="11">
        <f t="shared" si="5357"/>
        <v>4.5000000000001705</v>
      </c>
      <c r="AZ1046" s="11">
        <f t="shared" si="5358"/>
        <v>4.5000000000001705</v>
      </c>
      <c r="BA1046" s="11">
        <f t="shared" si="5359"/>
        <v>2.375</v>
      </c>
      <c r="BB1046" s="11">
        <f t="shared" si="5360"/>
        <v>5</v>
      </c>
      <c r="BC1046" s="12">
        <f t="shared" si="5361"/>
        <v>7.5000000000004547</v>
      </c>
      <c r="BD1046" s="13">
        <f t="shared" si="5362"/>
        <v>23.000000000001819</v>
      </c>
      <c r="BF1046" s="11">
        <f t="shared" si="5363"/>
        <v>-0.24999999999982947</v>
      </c>
      <c r="BG1046" s="11">
        <f t="shared" si="5364"/>
        <v>1.5000006000000505</v>
      </c>
      <c r="BH1046" s="11">
        <f t="shared" si="5365"/>
        <v>1.5000006000000505</v>
      </c>
      <c r="BI1046" s="11">
        <f t="shared" si="5366"/>
        <v>1.5000006000000505</v>
      </c>
      <c r="BJ1046" s="11">
        <f t="shared" si="5367"/>
        <v>1.4166666666666665</v>
      </c>
      <c r="BK1046" s="11">
        <f t="shared" si="5368"/>
        <v>1.75</v>
      </c>
      <c r="BL1046" s="11">
        <f t="shared" si="5369"/>
        <v>0.49999999999972733</v>
      </c>
      <c r="BM1046" s="11">
        <f t="shared" si="5370"/>
        <v>-3.028688411177427E-13</v>
      </c>
      <c r="BN1046" s="11">
        <f t="shared" si="5371"/>
        <v>1.2499999999997726</v>
      </c>
      <c r="BO1046" s="11">
        <f t="shared" si="5372"/>
        <v>-0.16666666666681795</v>
      </c>
      <c r="BP1046" s="11">
        <f t="shared" si="5373"/>
        <v>-1.7000000000002728</v>
      </c>
      <c r="BQ1046" s="126">
        <v>1</v>
      </c>
      <c r="BR1046" s="11">
        <f t="shared" si="5374"/>
        <v>-2.9166666666669698</v>
      </c>
      <c r="BS1046" s="11">
        <f t="shared" si="5375"/>
        <v>-0.16666666666636365</v>
      </c>
      <c r="BT1046" s="11">
        <f t="shared" si="5376"/>
        <v>1.7499999999998179</v>
      </c>
      <c r="BU1046" s="11">
        <f t="shared" si="5377"/>
        <v>-0.11111111111151573</v>
      </c>
      <c r="BV1046" s="11">
        <f t="shared" si="5378"/>
        <v>1.6833333333330907</v>
      </c>
      <c r="BY1046" s="126"/>
      <c r="BZ1046" s="126"/>
      <c r="CA1046" s="122">
        <f t="shared" si="5379"/>
        <v>-0.11111111111151573</v>
      </c>
      <c r="CB1046" s="126">
        <f t="shared" si="5380"/>
        <v>1</v>
      </c>
      <c r="CC1046" s="126">
        <f t="shared" si="5381"/>
        <v>1</v>
      </c>
      <c r="CD1046" s="126">
        <f t="shared" si="5382"/>
        <v>1</v>
      </c>
      <c r="CE1046" s="126">
        <f t="shared" si="5383"/>
        <v>1</v>
      </c>
      <c r="CF1046" s="126">
        <f t="shared" si="5384"/>
        <v>1</v>
      </c>
      <c r="CG1046" s="126">
        <f t="shared" si="5385"/>
        <v>0</v>
      </c>
      <c r="CH1046" s="126">
        <f t="shared" si="5386"/>
        <v>0</v>
      </c>
      <c r="CI1046" s="126">
        <f t="shared" si="5387"/>
        <v>0</v>
      </c>
      <c r="CJ1046" s="126" t="str">
        <f t="shared" si="5388"/>
        <v/>
      </c>
      <c r="CK1046" s="126" t="str">
        <f t="shared" si="5389"/>
        <v/>
      </c>
      <c r="CL1046" s="126">
        <f t="shared" si="5390"/>
        <v>0</v>
      </c>
      <c r="CM1046" s="126" t="str">
        <f t="shared" si="5391"/>
        <v/>
      </c>
      <c r="CN1046" s="126" t="str">
        <f t="shared" si="5392"/>
        <v/>
      </c>
      <c r="CO1046" s="126">
        <f t="shared" si="5393"/>
        <v>0</v>
      </c>
      <c r="CP1046" s="126">
        <f t="shared" si="5394"/>
        <v>0</v>
      </c>
      <c r="CQ1046" s="126" t="str">
        <f t="shared" si="5395"/>
        <v/>
      </c>
      <c r="CR1046" s="126"/>
      <c r="CS1046" s="126">
        <f t="shared" si="5396"/>
        <v>0</v>
      </c>
      <c r="CT1046" s="126">
        <f t="shared" si="5397"/>
        <v>0</v>
      </c>
      <c r="CU1046" s="126">
        <f t="shared" si="5398"/>
        <v>0</v>
      </c>
      <c r="CV1046" s="126">
        <f t="shared" si="5399"/>
        <v>0</v>
      </c>
      <c r="CW1046" s="126">
        <f t="shared" si="5400"/>
        <v>1</v>
      </c>
      <c r="CX1046" s="126" t="str">
        <f t="shared" si="5401"/>
        <v/>
      </c>
      <c r="CY1046" s="126" t="str">
        <f t="shared" si="5402"/>
        <v/>
      </c>
      <c r="CZ1046" s="126" t="str">
        <f t="shared" si="5403"/>
        <v/>
      </c>
      <c r="DA1046" s="126" t="str">
        <f t="shared" si="5404"/>
        <v/>
      </c>
      <c r="DB1046" s="126">
        <f t="shared" si="5405"/>
        <v>0</v>
      </c>
      <c r="DC1046" s="126">
        <f t="shared" si="5406"/>
        <v>1</v>
      </c>
      <c r="DD1046" s="126" t="str">
        <f t="shared" si="5407"/>
        <v/>
      </c>
      <c r="DE1046" s="126" t="str">
        <f t="shared" si="5408"/>
        <v/>
      </c>
      <c r="DF1046" s="126"/>
      <c r="DG1046" s="126">
        <f t="shared" si="5409"/>
        <v>0</v>
      </c>
      <c r="DH1046" s="126">
        <f t="shared" si="5410"/>
        <v>0</v>
      </c>
      <c r="DI1046" s="126">
        <f t="shared" si="5411"/>
        <v>0</v>
      </c>
      <c r="DJ1046" s="126">
        <f t="shared" si="5412"/>
        <v>0</v>
      </c>
      <c r="DK1046" s="126">
        <f t="shared" si="5413"/>
        <v>0</v>
      </c>
      <c r="DL1046" s="126"/>
      <c r="DM1046" s="126">
        <f t="shared" si="5414"/>
        <v>0</v>
      </c>
      <c r="DN1046" s="126" t="str">
        <f t="shared" si="5415"/>
        <v/>
      </c>
      <c r="DO1046" s="126" t="str">
        <f t="shared" si="5416"/>
        <v/>
      </c>
      <c r="DP1046" s="126" t="str">
        <f t="shared" si="5417"/>
        <v/>
      </c>
      <c r="DQ1046" s="126" t="str">
        <f t="shared" si="5418"/>
        <v/>
      </c>
      <c r="DR1046" s="126" t="str">
        <f t="shared" si="5419"/>
        <v/>
      </c>
      <c r="DS1046" s="126" t="str">
        <f t="shared" si="5420"/>
        <v/>
      </c>
      <c r="DT1046" s="126" t="str">
        <f t="shared" si="5421"/>
        <v/>
      </c>
      <c r="DU1046" s="126" t="str">
        <f t="shared" si="5422"/>
        <v/>
      </c>
      <c r="DV1046" s="126">
        <f t="shared" si="5423"/>
        <v>0</v>
      </c>
      <c r="DW1046" s="126">
        <f t="shared" si="5424"/>
        <v>0</v>
      </c>
      <c r="DX1046" s="126" t="str">
        <f t="shared" si="5425"/>
        <v/>
      </c>
      <c r="DY1046" s="126" t="str">
        <f t="shared" si="5426"/>
        <v/>
      </c>
      <c r="EA1046" s="126">
        <f t="shared" si="5427"/>
        <v>0</v>
      </c>
      <c r="EB1046" s="126">
        <f t="shared" si="5428"/>
        <v>0</v>
      </c>
      <c r="EC1046" s="126">
        <f t="shared" si="5429"/>
        <v>0</v>
      </c>
      <c r="ED1046" s="126">
        <f t="shared" si="5430"/>
        <v>0</v>
      </c>
      <c r="EF1046" s="126">
        <f t="shared" si="5431"/>
        <v>0</v>
      </c>
      <c r="EG1046" s="126">
        <f t="shared" si="5432"/>
        <v>0</v>
      </c>
      <c r="EH1046" s="126">
        <f t="shared" si="5433"/>
        <v>0</v>
      </c>
      <c r="EI1046" s="126">
        <f t="shared" si="5434"/>
        <v>0</v>
      </c>
      <c r="EK1046" s="126">
        <f t="shared" si="5435"/>
        <v>1</v>
      </c>
      <c r="EL1046" s="126">
        <f t="shared" si="5436"/>
        <v>1</v>
      </c>
      <c r="EM1046" s="126">
        <f t="shared" si="5437"/>
        <v>1</v>
      </c>
      <c r="EO1046" s="126">
        <f t="shared" si="5438"/>
        <v>1</v>
      </c>
      <c r="EP1046" s="126">
        <f t="shared" si="5439"/>
        <v>1</v>
      </c>
      <c r="EQ1046" s="126">
        <f t="shared" si="5440"/>
        <v>1</v>
      </c>
      <c r="ES1046" s="126">
        <f t="shared" si="5441"/>
        <v>1</v>
      </c>
      <c r="ET1046" s="126">
        <f t="shared" si="5442"/>
        <v>1</v>
      </c>
      <c r="EU1046" s="126">
        <f t="shared" si="5443"/>
        <v>1</v>
      </c>
      <c r="EV1046" s="126">
        <f t="shared" si="5444"/>
        <v>1</v>
      </c>
      <c r="EW1046" s="126">
        <f t="shared" si="5445"/>
        <v>0</v>
      </c>
      <c r="EY1046" s="126">
        <f t="shared" si="5446"/>
        <v>1</v>
      </c>
      <c r="EZ1046" s="126">
        <f t="shared" si="5447"/>
        <v>1</v>
      </c>
      <c r="FA1046" s="126">
        <f t="shared" si="5448"/>
        <v>1</v>
      </c>
      <c r="FC1046" s="126">
        <f t="shared" si="5449"/>
        <v>1</v>
      </c>
      <c r="FD1046" s="126">
        <f t="shared" si="5450"/>
        <v>1</v>
      </c>
      <c r="FE1046" s="126"/>
      <c r="FF1046" s="126">
        <f t="shared" si="5451"/>
        <v>0</v>
      </c>
      <c r="FG1046" s="126">
        <f t="shared" si="5452"/>
        <v>0</v>
      </c>
      <c r="FH1046" s="126">
        <f t="shared" si="5453"/>
        <v>0</v>
      </c>
      <c r="FI1046" s="126" t="str">
        <f t="shared" si="5454"/>
        <v/>
      </c>
      <c r="FJ1046" s="126" t="str">
        <f t="shared" si="5455"/>
        <v/>
      </c>
      <c r="FK1046" s="126" t="str">
        <f t="shared" si="5456"/>
        <v/>
      </c>
      <c r="FL1046" s="126" t="str">
        <f t="shared" si="5457"/>
        <v/>
      </c>
      <c r="FN1046" s="126" t="str">
        <f t="shared" si="5458"/>
        <v/>
      </c>
      <c r="FO1046" s="126" t="str">
        <f t="shared" si="5459"/>
        <v/>
      </c>
      <c r="FP1046" s="126" t="str">
        <f t="shared" si="5460"/>
        <v/>
      </c>
      <c r="FV1046" s="126">
        <f t="shared" si="5461"/>
        <v>1</v>
      </c>
      <c r="FW1046" s="126">
        <f t="shared" si="5462"/>
        <v>0</v>
      </c>
      <c r="FX1046" s="126">
        <f t="shared" si="5463"/>
        <v>0</v>
      </c>
      <c r="GA1046" s="126">
        <f t="shared" si="5464"/>
        <v>0</v>
      </c>
      <c r="GB1046" s="126">
        <f t="shared" si="5465"/>
        <v>0</v>
      </c>
      <c r="GC1046" s="126">
        <f t="shared" si="5466"/>
        <v>0</v>
      </c>
      <c r="GD1046" s="126">
        <f t="shared" si="5467"/>
        <v>0</v>
      </c>
      <c r="GE1046" s="126">
        <f t="shared" si="5468"/>
        <v>0</v>
      </c>
      <c r="GF1046" s="126">
        <f t="shared" si="5469"/>
        <v>1</v>
      </c>
      <c r="GG1046" s="126">
        <f t="shared" si="5470"/>
        <v>1</v>
      </c>
      <c r="GI1046" s="126">
        <f t="shared" si="5471"/>
        <v>1</v>
      </c>
      <c r="GK1046" s="126">
        <f t="shared" si="5472"/>
        <v>0</v>
      </c>
      <c r="GL1046" s="126">
        <f t="shared" si="5473"/>
        <v>0</v>
      </c>
      <c r="GM1046" s="126">
        <f t="shared" si="5474"/>
        <v>0</v>
      </c>
      <c r="GN1046" s="126">
        <f t="shared" si="5475"/>
        <v>0</v>
      </c>
      <c r="GO1046" s="126">
        <f t="shared" si="5476"/>
        <v>0</v>
      </c>
      <c r="GP1046" s="126">
        <f t="shared" si="5477"/>
        <v>1</v>
      </c>
      <c r="GQ1046" s="126">
        <f t="shared" si="5478"/>
        <v>1</v>
      </c>
      <c r="GS1046" s="126" t="str">
        <f t="shared" si="5479"/>
        <v/>
      </c>
      <c r="GT1046" s="126" t="str">
        <f t="shared" si="5480"/>
        <v/>
      </c>
      <c r="GU1046" s="126">
        <f t="shared" si="5481"/>
        <v>0</v>
      </c>
      <c r="GV1046" s="126">
        <f t="shared" si="5482"/>
        <v>0</v>
      </c>
      <c r="GW1046" s="126">
        <f t="shared" si="5483"/>
        <v>0</v>
      </c>
      <c r="GX1046" s="126">
        <f t="shared" si="5484"/>
        <v>0</v>
      </c>
      <c r="GY1046" s="126">
        <f t="shared" si="5485"/>
        <v>0</v>
      </c>
      <c r="GZ1046" s="126"/>
      <c r="HA1046" s="126">
        <f t="shared" si="5486"/>
        <v>0</v>
      </c>
      <c r="HB1046" s="126">
        <f t="shared" si="5487"/>
        <v>0</v>
      </c>
      <c r="HC1046" s="126">
        <f t="shared" si="5488"/>
        <v>0</v>
      </c>
      <c r="HD1046" s="126">
        <f t="shared" si="5489"/>
        <v>0</v>
      </c>
      <c r="HE1046" s="126">
        <f t="shared" si="5490"/>
        <v>0</v>
      </c>
      <c r="HF1046" s="126">
        <f t="shared" si="5491"/>
        <v>0</v>
      </c>
      <c r="HH1046" s="126">
        <f t="shared" si="5492"/>
        <v>0</v>
      </c>
      <c r="HI1046" s="126">
        <f t="shared" si="5493"/>
        <v>0</v>
      </c>
      <c r="HJ1046" s="126">
        <f t="shared" si="5494"/>
        <v>0</v>
      </c>
      <c r="HK1046" s="126">
        <f t="shared" si="5495"/>
        <v>0</v>
      </c>
      <c r="HL1046" s="126">
        <f t="shared" si="5496"/>
        <v>0</v>
      </c>
      <c r="HM1046" s="126">
        <f t="shared" si="5497"/>
        <v>0</v>
      </c>
      <c r="HO1046" s="126">
        <f t="shared" si="5498"/>
        <v>1</v>
      </c>
      <c r="HP1046" s="126" t="str">
        <f t="shared" si="5499"/>
        <v/>
      </c>
      <c r="HQ1046" s="126">
        <f t="shared" si="5500"/>
        <v>1</v>
      </c>
      <c r="HR1046" s="122" t="str">
        <f t="shared" si="5501"/>
        <v/>
      </c>
      <c r="HS1046" s="126">
        <f t="shared" si="5502"/>
        <v>1</v>
      </c>
      <c r="HT1046" s="122" t="str">
        <f t="shared" si="5503"/>
        <v/>
      </c>
      <c r="HU1046" s="122" t="str">
        <f t="shared" si="5504"/>
        <v/>
      </c>
      <c r="HV1046" s="126" t="str">
        <f t="shared" si="5505"/>
        <v/>
      </c>
      <c r="HW1046" s="126" t="str">
        <f t="shared" si="5506"/>
        <v/>
      </c>
      <c r="HX1046" s="126" t="str">
        <f t="shared" si="5507"/>
        <v/>
      </c>
      <c r="HZ1046" s="126">
        <f t="shared" si="5508"/>
        <v>1</v>
      </c>
      <c r="IA1046" s="126" t="str">
        <f t="shared" si="5509"/>
        <v/>
      </c>
      <c r="IB1046" s="126">
        <f t="shared" si="5510"/>
        <v>1</v>
      </c>
      <c r="IC1046" s="126" t="str">
        <f t="shared" si="5511"/>
        <v/>
      </c>
      <c r="ID1046" s="126">
        <f t="shared" si="5512"/>
        <v>1</v>
      </c>
      <c r="IE1046" s="126" t="str">
        <f t="shared" si="5513"/>
        <v/>
      </c>
      <c r="IF1046" s="126" t="str">
        <f t="shared" si="5514"/>
        <v/>
      </c>
      <c r="IG1046" s="126" t="str">
        <f t="shared" si="5515"/>
        <v/>
      </c>
      <c r="IH1046" s="126" t="str">
        <f t="shared" si="5516"/>
        <v/>
      </c>
      <c r="II1046" s="126" t="str">
        <f t="shared" si="5517"/>
        <v/>
      </c>
      <c r="IO1046" s="128"/>
      <c r="IP1046" s="128"/>
      <c r="IQ1046" s="127"/>
      <c r="IR1046" s="127"/>
      <c r="IX1046" s="6"/>
      <c r="IY1046" s="6"/>
      <c r="IZ1046" s="7"/>
      <c r="JA1046" s="7"/>
      <c r="JG1046" s="12"/>
      <c r="JH1046" s="12"/>
      <c r="JI1046" s="13"/>
      <c r="JJ1046" s="13"/>
      <c r="JN1046" s="6"/>
      <c r="JO1046" s="6"/>
      <c r="JQ1046" s="11"/>
      <c r="JR1046" s="11"/>
      <c r="JS1046" s="12"/>
      <c r="JT1046" s="13"/>
      <c r="JU1046" s="12"/>
      <c r="JV1046" s="12"/>
      <c r="JW1046" s="97"/>
      <c r="JX1046" s="13"/>
      <c r="JY1046" s="13"/>
      <c r="JZ1046" s="97"/>
      <c r="KA1046" s="97"/>
      <c r="KB1046" s="11"/>
      <c r="KC1046" s="11"/>
      <c r="KD1046" s="11"/>
      <c r="KE1046" s="11"/>
    </row>
    <row r="1047" spans="1:291" s="122" customFormat="1" x14ac:dyDescent="0.2">
      <c r="A1047" s="146">
        <f t="shared" si="5526"/>
        <v>1047</v>
      </c>
      <c r="C1047" s="2">
        <v>43615</v>
      </c>
      <c r="D1047" s="126">
        <v>98.08</v>
      </c>
      <c r="E1047" s="126">
        <v>98.155000000000001</v>
      </c>
      <c r="F1047" s="126">
        <v>98.165000000000006</v>
      </c>
      <c r="G1047" s="128">
        <v>106.253</v>
      </c>
      <c r="H1047" s="128">
        <v>116.22199999999999</v>
      </c>
      <c r="I1047" s="128">
        <v>125.22</v>
      </c>
      <c r="J1047" s="127">
        <v>153.02000000000001</v>
      </c>
      <c r="K1047" s="126"/>
      <c r="M1047" s="126">
        <f t="shared" si="5521"/>
        <v>98.08</v>
      </c>
      <c r="N1047" s="126">
        <f t="shared" si="5522"/>
        <v>98.155000000000001</v>
      </c>
      <c r="O1047" s="126">
        <f t="shared" si="5523"/>
        <v>98.165000000000006</v>
      </c>
      <c r="P1047" s="127">
        <f t="shared" si="5527"/>
        <v>3417.375</v>
      </c>
      <c r="Q1047" s="5">
        <f t="shared" si="5524"/>
        <v>3734.2499999999995</v>
      </c>
      <c r="R1047" s="6">
        <f t="shared" si="5335"/>
        <v>4022</v>
      </c>
      <c r="S1047" s="7">
        <f t="shared" si="5336"/>
        <v>4898.0000000000009</v>
      </c>
      <c r="V1047" s="127">
        <f t="shared" si="5341"/>
        <v>0.49999999999954525</v>
      </c>
      <c r="W1047" s="127">
        <f t="shared" si="5342"/>
        <v>0</v>
      </c>
      <c r="X1047" s="127">
        <f t="shared" si="5343"/>
        <v>0</v>
      </c>
      <c r="Y1047" s="127">
        <f t="shared" si="5337"/>
        <v>0.24999999999954525</v>
      </c>
      <c r="Z1047" s="126">
        <f t="shared" si="5338"/>
        <v>0.99999999999909051</v>
      </c>
      <c r="AA1047" s="126">
        <f t="shared" si="5339"/>
        <v>1.9999999999995453</v>
      </c>
      <c r="AB1047" s="126">
        <f t="shared" si="5340"/>
        <v>10</v>
      </c>
      <c r="AC1047" s="126"/>
      <c r="AD1047" s="126"/>
      <c r="AE1047" s="127">
        <f t="shared" si="5518"/>
        <v>9.9999879999933095E-2</v>
      </c>
      <c r="AF1047" s="127">
        <f t="shared" si="5519"/>
        <v>0.59999987999947835</v>
      </c>
      <c r="AG1047" s="127">
        <f t="shared" si="5520"/>
        <v>0.59999987999947835</v>
      </c>
      <c r="AH1047" s="127">
        <f t="shared" si="5525"/>
        <v>0.16666666666696983</v>
      </c>
      <c r="AI1047" s="127">
        <f t="shared" si="5344"/>
        <v>0.1000000000003638</v>
      </c>
      <c r="AJ1047" s="127">
        <f t="shared" si="5345"/>
        <v>0.20000000000063656</v>
      </c>
      <c r="AK1047" s="127">
        <f t="shared" si="5346"/>
        <v>0.33333333333393966</v>
      </c>
      <c r="AL1047" s="127">
        <f t="shared" si="5347"/>
        <v>6.8212102632969618E-13</v>
      </c>
      <c r="AM1047" s="127">
        <f t="shared" si="5348"/>
        <v>1.3333333333337882</v>
      </c>
      <c r="AN1047" s="127">
        <f t="shared" si="5349"/>
        <v>2.0000000000004547</v>
      </c>
      <c r="AO1047" s="127">
        <f t="shared" si="5350"/>
        <v>1</v>
      </c>
      <c r="AP1047" s="127">
        <f t="shared" si="5351"/>
        <v>0.16666666666666666</v>
      </c>
      <c r="AQ1047" s="127">
        <f t="shared" si="5352"/>
        <v>0.83333333333287873</v>
      </c>
      <c r="AR1047" s="127">
        <f t="shared" si="5353"/>
        <v>0.30000000000072757</v>
      </c>
      <c r="AS1047" s="127">
        <f t="shared" si="5354"/>
        <v>1.2222222222231318</v>
      </c>
      <c r="AT1047" s="127">
        <f t="shared" si="5355"/>
        <v>0.83333333333424275</v>
      </c>
      <c r="AU1047" s="126"/>
      <c r="AX1047" s="11">
        <f t="shared" si="5356"/>
        <v>0.49999999999954525</v>
      </c>
      <c r="AY1047" s="11">
        <f t="shared" si="5357"/>
        <v>0</v>
      </c>
      <c r="AZ1047" s="11">
        <f t="shared" si="5358"/>
        <v>0</v>
      </c>
      <c r="BA1047" s="11">
        <f t="shared" si="5359"/>
        <v>0.24999999999954525</v>
      </c>
      <c r="BB1047" s="11">
        <f t="shared" si="5360"/>
        <v>0.99999999999909051</v>
      </c>
      <c r="BC1047" s="12">
        <f t="shared" si="5361"/>
        <v>1.9999999999995453</v>
      </c>
      <c r="BD1047" s="13">
        <f t="shared" si="5362"/>
        <v>10</v>
      </c>
      <c r="BF1047" s="11">
        <f t="shared" si="5363"/>
        <v>4.5474735088646412E-13</v>
      </c>
      <c r="BG1047" s="11">
        <f t="shared" si="5364"/>
        <v>-9.9999879999933095E-2</v>
      </c>
      <c r="BH1047" s="11">
        <f t="shared" si="5365"/>
        <v>-0.59999987999947835</v>
      </c>
      <c r="BI1047" s="11">
        <f t="shared" si="5366"/>
        <v>-0.59999987999947835</v>
      </c>
      <c r="BJ1047" s="11">
        <f t="shared" si="5367"/>
        <v>-0.16666666666696983</v>
      </c>
      <c r="BK1047" s="11">
        <f t="shared" si="5368"/>
        <v>-0.1000000000003638</v>
      </c>
      <c r="BL1047" s="11">
        <f t="shared" si="5369"/>
        <v>-0.20000000000063656</v>
      </c>
      <c r="BM1047" s="11">
        <f t="shared" si="5370"/>
        <v>-0.33333333333393966</v>
      </c>
      <c r="BN1047" s="11">
        <f t="shared" si="5371"/>
        <v>-6.8212102632969618E-13</v>
      </c>
      <c r="BO1047" s="11">
        <f t="shared" si="5372"/>
        <v>-1.3333333333337882</v>
      </c>
      <c r="BP1047" s="11">
        <f t="shared" si="5373"/>
        <v>-2.0000000000004547</v>
      </c>
      <c r="BQ1047" s="126">
        <v>1</v>
      </c>
      <c r="BR1047" s="11">
        <f t="shared" si="5374"/>
        <v>-0.16666666666666666</v>
      </c>
      <c r="BS1047" s="11">
        <f t="shared" si="5375"/>
        <v>-0.83333333333287873</v>
      </c>
      <c r="BT1047" s="11">
        <f t="shared" si="5376"/>
        <v>-0.30000000000072757</v>
      </c>
      <c r="BU1047" s="11">
        <f t="shared" si="5377"/>
        <v>-1.2222222222231318</v>
      </c>
      <c r="BV1047" s="11">
        <f t="shared" si="5378"/>
        <v>-0.83333333333424275</v>
      </c>
      <c r="BY1047" s="126"/>
      <c r="BZ1047" s="126"/>
      <c r="CA1047" s="122">
        <f t="shared" si="5379"/>
        <v>-1.2222222222231318</v>
      </c>
      <c r="CB1047" s="126">
        <f t="shared" si="5380"/>
        <v>0</v>
      </c>
      <c r="CC1047" s="126">
        <f t="shared" si="5381"/>
        <v>0</v>
      </c>
      <c r="CD1047" s="126">
        <f t="shared" si="5382"/>
        <v>0</v>
      </c>
      <c r="CE1047" s="126">
        <f t="shared" si="5383"/>
        <v>0</v>
      </c>
      <c r="CF1047" s="126">
        <f t="shared" si="5384"/>
        <v>0</v>
      </c>
      <c r="CG1047" s="126" t="str">
        <f t="shared" si="5385"/>
        <v/>
      </c>
      <c r="CH1047" s="126">
        <f t="shared" si="5386"/>
        <v>1</v>
      </c>
      <c r="CI1047" s="126">
        <f t="shared" si="5387"/>
        <v>1</v>
      </c>
      <c r="CJ1047" s="126" t="str">
        <f t="shared" si="5388"/>
        <v/>
      </c>
      <c r="CK1047" s="126" t="str">
        <f t="shared" si="5389"/>
        <v/>
      </c>
      <c r="CL1047" s="126">
        <f t="shared" si="5390"/>
        <v>1</v>
      </c>
      <c r="CM1047" s="126">
        <f t="shared" si="5391"/>
        <v>1</v>
      </c>
      <c r="CN1047" s="126">
        <f t="shared" si="5392"/>
        <v>1</v>
      </c>
      <c r="CO1047" s="126" t="str">
        <f t="shared" si="5393"/>
        <v/>
      </c>
      <c r="CP1047" s="126" t="str">
        <f t="shared" si="5394"/>
        <v/>
      </c>
      <c r="CQ1047" s="126">
        <f t="shared" si="5395"/>
        <v>1</v>
      </c>
      <c r="CR1047" s="126"/>
      <c r="CS1047" s="126">
        <f t="shared" si="5396"/>
        <v>0</v>
      </c>
      <c r="CT1047" s="126">
        <f t="shared" si="5397"/>
        <v>0</v>
      </c>
      <c r="CU1047" s="126">
        <f t="shared" si="5398"/>
        <v>0</v>
      </c>
      <c r="CV1047" s="126">
        <f t="shared" si="5399"/>
        <v>0</v>
      </c>
      <c r="CW1047" s="126">
        <f t="shared" si="5400"/>
        <v>1</v>
      </c>
      <c r="CX1047" s="126" t="str">
        <f t="shared" si="5401"/>
        <v/>
      </c>
      <c r="CY1047" s="126" t="str">
        <f t="shared" si="5402"/>
        <v/>
      </c>
      <c r="CZ1047" s="126" t="str">
        <f t="shared" si="5403"/>
        <v/>
      </c>
      <c r="DA1047" s="126" t="str">
        <f t="shared" si="5404"/>
        <v/>
      </c>
      <c r="DB1047" s="126">
        <f t="shared" si="5405"/>
        <v>0</v>
      </c>
      <c r="DC1047" s="126">
        <f t="shared" si="5406"/>
        <v>1</v>
      </c>
      <c r="DD1047" s="126" t="str">
        <f t="shared" si="5407"/>
        <v/>
      </c>
      <c r="DE1047" s="126" t="str">
        <f t="shared" si="5408"/>
        <v/>
      </c>
      <c r="DF1047" s="126"/>
      <c r="DG1047" s="126">
        <f t="shared" si="5409"/>
        <v>0</v>
      </c>
      <c r="DH1047" s="126">
        <f t="shared" si="5410"/>
        <v>0</v>
      </c>
      <c r="DI1047" s="126">
        <f t="shared" si="5411"/>
        <v>0</v>
      </c>
      <c r="DJ1047" s="126">
        <f t="shared" si="5412"/>
        <v>0</v>
      </c>
      <c r="DK1047" s="126">
        <f t="shared" si="5413"/>
        <v>0</v>
      </c>
      <c r="DL1047" s="126"/>
      <c r="DM1047" s="126">
        <f t="shared" si="5414"/>
        <v>1</v>
      </c>
      <c r="DN1047" s="126" t="str">
        <f t="shared" si="5415"/>
        <v/>
      </c>
      <c r="DO1047" s="126" t="str">
        <f t="shared" si="5416"/>
        <v/>
      </c>
      <c r="DP1047" s="126" t="str">
        <f t="shared" si="5417"/>
        <v/>
      </c>
      <c r="DQ1047" s="126" t="str">
        <f t="shared" si="5418"/>
        <v/>
      </c>
      <c r="DR1047" s="126" t="str">
        <f t="shared" si="5419"/>
        <v/>
      </c>
      <c r="DS1047" s="126" t="str">
        <f t="shared" si="5420"/>
        <v/>
      </c>
      <c r="DT1047" s="126" t="str">
        <f t="shared" si="5421"/>
        <v/>
      </c>
      <c r="DU1047" s="126" t="str">
        <f t="shared" si="5422"/>
        <v/>
      </c>
      <c r="DV1047" s="126">
        <f t="shared" si="5423"/>
        <v>0</v>
      </c>
      <c r="DW1047" s="126">
        <f t="shared" si="5424"/>
        <v>0</v>
      </c>
      <c r="DX1047" s="126" t="str">
        <f t="shared" si="5425"/>
        <v/>
      </c>
      <c r="DY1047" s="126" t="str">
        <f t="shared" si="5426"/>
        <v/>
      </c>
      <c r="EA1047" s="126">
        <f t="shared" si="5427"/>
        <v>0</v>
      </c>
      <c r="EB1047" s="126">
        <f t="shared" si="5428"/>
        <v>0</v>
      </c>
      <c r="EC1047" s="126">
        <f t="shared" si="5429"/>
        <v>0</v>
      </c>
      <c r="ED1047" s="126">
        <f t="shared" si="5430"/>
        <v>0</v>
      </c>
      <c r="EF1047" s="126">
        <f t="shared" si="5431"/>
        <v>0</v>
      </c>
      <c r="EG1047" s="126">
        <f t="shared" si="5432"/>
        <v>0</v>
      </c>
      <c r="EH1047" s="126">
        <f t="shared" si="5433"/>
        <v>0</v>
      </c>
      <c r="EI1047" s="126">
        <f t="shared" si="5434"/>
        <v>0</v>
      </c>
      <c r="EK1047" s="126">
        <f t="shared" si="5435"/>
        <v>1</v>
      </c>
      <c r="EL1047" s="126">
        <f t="shared" si="5436"/>
        <v>1</v>
      </c>
      <c r="EM1047" s="126">
        <f t="shared" si="5437"/>
        <v>1</v>
      </c>
      <c r="EO1047" s="126">
        <f t="shared" si="5438"/>
        <v>1</v>
      </c>
      <c r="EP1047" s="126">
        <f t="shared" si="5439"/>
        <v>1</v>
      </c>
      <c r="EQ1047" s="126">
        <f t="shared" si="5440"/>
        <v>1</v>
      </c>
      <c r="ES1047" s="126">
        <f t="shared" si="5441"/>
        <v>1</v>
      </c>
      <c r="ET1047" s="126">
        <f t="shared" si="5442"/>
        <v>1</v>
      </c>
      <c r="EU1047" s="126">
        <f t="shared" si="5443"/>
        <v>1</v>
      </c>
      <c r="EV1047" s="126">
        <f t="shared" si="5444"/>
        <v>1</v>
      </c>
      <c r="EW1047" s="126">
        <f t="shared" si="5445"/>
        <v>0</v>
      </c>
      <c r="EY1047" s="126">
        <f t="shared" si="5446"/>
        <v>1</v>
      </c>
      <c r="EZ1047" s="126">
        <f t="shared" si="5447"/>
        <v>1</v>
      </c>
      <c r="FA1047" s="126">
        <f t="shared" si="5448"/>
        <v>1</v>
      </c>
      <c r="FC1047" s="126">
        <f t="shared" si="5449"/>
        <v>1</v>
      </c>
      <c r="FD1047" s="126">
        <f t="shared" si="5450"/>
        <v>1</v>
      </c>
      <c r="FE1047" s="126"/>
      <c r="FF1047" s="126">
        <f t="shared" si="5451"/>
        <v>1</v>
      </c>
      <c r="FG1047" s="126">
        <f t="shared" si="5452"/>
        <v>1</v>
      </c>
      <c r="FH1047" s="126">
        <f t="shared" si="5453"/>
        <v>1</v>
      </c>
      <c r="FI1047" s="126">
        <f t="shared" si="5454"/>
        <v>0</v>
      </c>
      <c r="FJ1047" s="126">
        <f t="shared" si="5455"/>
        <v>0</v>
      </c>
      <c r="FK1047" s="126">
        <f t="shared" si="5456"/>
        <v>0</v>
      </c>
      <c r="FL1047" s="126">
        <f t="shared" si="5457"/>
        <v>0</v>
      </c>
      <c r="FN1047" s="126" t="str">
        <f t="shared" si="5458"/>
        <v/>
      </c>
      <c r="FO1047" s="126" t="str">
        <f t="shared" si="5459"/>
        <v/>
      </c>
      <c r="FP1047" s="126" t="str">
        <f t="shared" si="5460"/>
        <v/>
      </c>
      <c r="FV1047" s="126">
        <f t="shared" si="5461"/>
        <v>0</v>
      </c>
      <c r="FW1047" s="126">
        <f t="shared" si="5462"/>
        <v>0</v>
      </c>
      <c r="FX1047" s="126">
        <f t="shared" si="5463"/>
        <v>1</v>
      </c>
      <c r="GA1047" s="126">
        <f t="shared" si="5464"/>
        <v>0</v>
      </c>
      <c r="GB1047" s="126">
        <f t="shared" si="5465"/>
        <v>0</v>
      </c>
      <c r="GC1047" s="126">
        <f t="shared" si="5466"/>
        <v>0</v>
      </c>
      <c r="GD1047" s="126">
        <f t="shared" si="5467"/>
        <v>0</v>
      </c>
      <c r="GE1047" s="126">
        <f t="shared" si="5468"/>
        <v>1</v>
      </c>
      <c r="GF1047" s="126">
        <f t="shared" si="5469"/>
        <v>1</v>
      </c>
      <c r="GG1047" s="126">
        <f t="shared" si="5470"/>
        <v>1</v>
      </c>
      <c r="GI1047" s="126">
        <f t="shared" si="5471"/>
        <v>1</v>
      </c>
      <c r="GK1047" s="126">
        <f t="shared" si="5472"/>
        <v>0</v>
      </c>
      <c r="GL1047" s="126">
        <f t="shared" si="5473"/>
        <v>0</v>
      </c>
      <c r="GM1047" s="126">
        <f t="shared" si="5474"/>
        <v>0</v>
      </c>
      <c r="GN1047" s="126">
        <f t="shared" si="5475"/>
        <v>0</v>
      </c>
      <c r="GO1047" s="126">
        <f t="shared" si="5476"/>
        <v>1</v>
      </c>
      <c r="GP1047" s="126">
        <f t="shared" si="5477"/>
        <v>1</v>
      </c>
      <c r="GQ1047" s="126">
        <f t="shared" si="5478"/>
        <v>1</v>
      </c>
      <c r="GS1047" s="126" t="str">
        <f t="shared" si="5479"/>
        <v/>
      </c>
      <c r="GT1047" s="126" t="str">
        <f t="shared" si="5480"/>
        <v/>
      </c>
      <c r="GU1047" s="126">
        <f t="shared" si="5481"/>
        <v>0</v>
      </c>
      <c r="GV1047" s="126">
        <f t="shared" si="5482"/>
        <v>0</v>
      </c>
      <c r="GW1047" s="126">
        <f t="shared" si="5483"/>
        <v>0</v>
      </c>
      <c r="GX1047" s="126">
        <f t="shared" si="5484"/>
        <v>0</v>
      </c>
      <c r="GY1047" s="126">
        <f t="shared" si="5485"/>
        <v>0</v>
      </c>
      <c r="GZ1047" s="126"/>
      <c r="HA1047" s="126">
        <f t="shared" si="5486"/>
        <v>0</v>
      </c>
      <c r="HB1047" s="126">
        <f t="shared" si="5487"/>
        <v>0</v>
      </c>
      <c r="HC1047" s="126">
        <f t="shared" si="5488"/>
        <v>0</v>
      </c>
      <c r="HD1047" s="126">
        <f t="shared" si="5489"/>
        <v>0</v>
      </c>
      <c r="HE1047" s="126">
        <f t="shared" si="5490"/>
        <v>0</v>
      </c>
      <c r="HF1047" s="126">
        <f t="shared" si="5491"/>
        <v>0</v>
      </c>
      <c r="HH1047" s="126">
        <f t="shared" si="5492"/>
        <v>0</v>
      </c>
      <c r="HI1047" s="126">
        <f t="shared" si="5493"/>
        <v>0</v>
      </c>
      <c r="HJ1047" s="126">
        <f t="shared" si="5494"/>
        <v>0</v>
      </c>
      <c r="HK1047" s="126">
        <f t="shared" si="5495"/>
        <v>0</v>
      </c>
      <c r="HL1047" s="126">
        <f t="shared" si="5496"/>
        <v>0</v>
      </c>
      <c r="HM1047" s="126">
        <f t="shared" si="5497"/>
        <v>0</v>
      </c>
      <c r="HO1047" s="126">
        <f t="shared" si="5498"/>
        <v>1</v>
      </c>
      <c r="HP1047" s="126" t="str">
        <f t="shared" si="5499"/>
        <v/>
      </c>
      <c r="HQ1047" s="126">
        <f t="shared" si="5500"/>
        <v>1</v>
      </c>
      <c r="HR1047" s="122" t="str">
        <f t="shared" si="5501"/>
        <v/>
      </c>
      <c r="HS1047" s="126" t="str">
        <f t="shared" si="5502"/>
        <v/>
      </c>
      <c r="HT1047" s="122" t="str">
        <f t="shared" si="5503"/>
        <v/>
      </c>
      <c r="HU1047" s="122" t="str">
        <f t="shared" si="5504"/>
        <v/>
      </c>
      <c r="HV1047" s="126" t="str">
        <f t="shared" si="5505"/>
        <v/>
      </c>
      <c r="HW1047" s="126" t="str">
        <f t="shared" si="5506"/>
        <v/>
      </c>
      <c r="HX1047" s="126" t="str">
        <f t="shared" si="5507"/>
        <v/>
      </c>
      <c r="HZ1047" s="126">
        <f t="shared" si="5508"/>
        <v>1</v>
      </c>
      <c r="IA1047" s="126" t="str">
        <f t="shared" si="5509"/>
        <v/>
      </c>
      <c r="IB1047" s="126">
        <f t="shared" si="5510"/>
        <v>1</v>
      </c>
      <c r="IC1047" s="126" t="str">
        <f t="shared" si="5511"/>
        <v/>
      </c>
      <c r="ID1047" s="126" t="str">
        <f t="shared" si="5512"/>
        <v/>
      </c>
      <c r="IE1047" s="126" t="str">
        <f t="shared" si="5513"/>
        <v/>
      </c>
      <c r="IF1047" s="126" t="str">
        <f t="shared" si="5514"/>
        <v/>
      </c>
      <c r="IG1047" s="126" t="str">
        <f t="shared" si="5515"/>
        <v/>
      </c>
      <c r="IH1047" s="126" t="str">
        <f t="shared" si="5516"/>
        <v/>
      </c>
      <c r="II1047" s="126" t="str">
        <f t="shared" si="5517"/>
        <v/>
      </c>
      <c r="IO1047" s="128"/>
      <c r="IP1047" s="128"/>
      <c r="IQ1047" s="127"/>
      <c r="IR1047" s="127"/>
      <c r="IX1047" s="6"/>
      <c r="IY1047" s="6"/>
      <c r="IZ1047" s="7"/>
      <c r="JA1047" s="7"/>
      <c r="JG1047" s="12"/>
      <c r="JH1047" s="12"/>
      <c r="JI1047" s="13"/>
      <c r="JJ1047" s="13"/>
      <c r="JN1047" s="6"/>
      <c r="JO1047" s="6"/>
      <c r="JQ1047" s="11"/>
      <c r="JR1047" s="11"/>
      <c r="JS1047" s="12"/>
      <c r="JT1047" s="13"/>
      <c r="JU1047" s="12"/>
      <c r="JV1047" s="12"/>
      <c r="JW1047" s="97"/>
      <c r="JX1047" s="13"/>
      <c r="JY1047" s="13"/>
      <c r="JZ1047" s="97"/>
      <c r="KA1047" s="97"/>
      <c r="KB1047" s="11"/>
      <c r="KC1047" s="11"/>
      <c r="KD1047" s="11"/>
      <c r="KE1047" s="11"/>
    </row>
    <row r="1048" spans="1:291" s="122" customFormat="1" x14ac:dyDescent="0.2">
      <c r="A1048" s="146">
        <f t="shared" si="5526"/>
        <v>1048</v>
      </c>
      <c r="C1048" s="2">
        <v>43615</v>
      </c>
      <c r="D1048" s="126">
        <v>98.155000000000001</v>
      </c>
      <c r="E1048" s="126">
        <v>98.165000000000006</v>
      </c>
      <c r="F1048" s="126">
        <v>98.194999999999993</v>
      </c>
      <c r="G1048" s="128">
        <v>107.021</v>
      </c>
      <c r="H1048" s="128">
        <v>116.277</v>
      </c>
      <c r="I1048" s="128">
        <v>126.005</v>
      </c>
      <c r="J1048" s="127">
        <v>152.13999999999999</v>
      </c>
      <c r="K1048" s="126"/>
      <c r="M1048" s="126">
        <f t="shared" si="5521"/>
        <v>98.155000000000001</v>
      </c>
      <c r="N1048" s="126">
        <f t="shared" si="5522"/>
        <v>98.165000000000006</v>
      </c>
      <c r="O1048" s="126">
        <f t="shared" si="5523"/>
        <v>98.194999999999993</v>
      </c>
      <c r="P1048" s="127">
        <f t="shared" si="5527"/>
        <v>3426.125</v>
      </c>
      <c r="Q1048" s="5">
        <f t="shared" si="5524"/>
        <v>3739.75</v>
      </c>
      <c r="R1048" s="6">
        <f t="shared" si="5335"/>
        <v>4032.4999999999995</v>
      </c>
      <c r="S1048" s="7">
        <f t="shared" si="5336"/>
        <v>4877.9999999999982</v>
      </c>
      <c r="V1048" s="127">
        <f t="shared" si="5341"/>
        <v>0</v>
      </c>
      <c r="W1048" s="127">
        <f t="shared" si="5342"/>
        <v>0</v>
      </c>
      <c r="X1048" s="127">
        <f t="shared" si="5343"/>
        <v>0</v>
      </c>
      <c r="Y1048" s="127">
        <f t="shared" si="5337"/>
        <v>0</v>
      </c>
      <c r="Z1048" s="126">
        <f t="shared" si="5338"/>
        <v>0</v>
      </c>
      <c r="AA1048" s="126">
        <f t="shared" si="5339"/>
        <v>0</v>
      </c>
      <c r="AB1048" s="126">
        <f t="shared" si="5340"/>
        <v>0</v>
      </c>
      <c r="AC1048" s="126"/>
      <c r="AD1048" s="126"/>
      <c r="AE1048" s="127">
        <f t="shared" si="5518"/>
        <v>0</v>
      </c>
      <c r="AF1048" s="127">
        <f t="shared" si="5519"/>
        <v>0</v>
      </c>
      <c r="AG1048" s="127">
        <f t="shared" si="5520"/>
        <v>0</v>
      </c>
      <c r="AH1048" s="127">
        <f t="shared" si="5525"/>
        <v>0</v>
      </c>
      <c r="AI1048" s="127">
        <f t="shared" si="5344"/>
        <v>0</v>
      </c>
      <c r="AJ1048" s="127">
        <f t="shared" si="5345"/>
        <v>0</v>
      </c>
      <c r="AK1048" s="127">
        <f t="shared" si="5346"/>
        <v>0</v>
      </c>
      <c r="AL1048" s="127">
        <f t="shared" si="5347"/>
        <v>0</v>
      </c>
      <c r="AM1048" s="127">
        <f t="shared" si="5348"/>
        <v>0</v>
      </c>
      <c r="AN1048" s="127">
        <f t="shared" si="5349"/>
        <v>0</v>
      </c>
      <c r="AO1048" s="127">
        <f t="shared" si="5350"/>
        <v>0</v>
      </c>
      <c r="AP1048" s="127">
        <f t="shared" si="5351"/>
        <v>0</v>
      </c>
      <c r="AQ1048" s="127">
        <f t="shared" si="5352"/>
        <v>0</v>
      </c>
      <c r="AR1048" s="127">
        <f t="shared" si="5353"/>
        <v>0</v>
      </c>
      <c r="AS1048" s="127">
        <f t="shared" si="5354"/>
        <v>0</v>
      </c>
      <c r="AT1048" s="127">
        <f t="shared" si="5355"/>
        <v>0</v>
      </c>
      <c r="AU1048" s="126"/>
      <c r="AX1048" s="11"/>
      <c r="AY1048" s="11"/>
      <c r="AZ1048" s="11"/>
      <c r="BA1048" s="11"/>
      <c r="BB1048" s="11"/>
      <c r="BC1048" s="12"/>
      <c r="BD1048" s="13"/>
      <c r="BF1048" s="11"/>
      <c r="BG1048" s="11"/>
      <c r="BH1048" s="11"/>
      <c r="BI1048" s="11"/>
      <c r="BJ1048" s="11"/>
      <c r="BK1048" s="11"/>
      <c r="BL1048" s="11"/>
      <c r="BM1048" s="11"/>
      <c r="BN1048" s="11"/>
      <c r="BO1048" s="11"/>
      <c r="BP1048" s="11"/>
      <c r="BQ1048" s="126"/>
      <c r="BR1048" s="11"/>
      <c r="BS1048" s="11"/>
      <c r="BT1048" s="11"/>
      <c r="BU1048" s="11"/>
      <c r="BV1048" s="11"/>
      <c r="BY1048" s="126"/>
      <c r="BZ1048" s="126"/>
      <c r="CB1048" s="126"/>
      <c r="CC1048" s="126"/>
      <c r="CD1048" s="126"/>
      <c r="CE1048" s="126"/>
      <c r="CF1048" s="126"/>
      <c r="CG1048" s="126"/>
      <c r="CH1048" s="126"/>
      <c r="CI1048" s="126"/>
      <c r="CJ1048" s="126"/>
      <c r="CK1048" s="126"/>
      <c r="CL1048" s="126"/>
      <c r="CM1048" s="126"/>
      <c r="CN1048" s="126"/>
      <c r="CO1048" s="126"/>
      <c r="CP1048" s="126"/>
      <c r="CQ1048" s="126"/>
      <c r="CR1048" s="126"/>
      <c r="CS1048" s="126"/>
      <c r="CT1048" s="126"/>
      <c r="CU1048" s="126"/>
      <c r="CV1048" s="126"/>
      <c r="CW1048" s="126"/>
      <c r="CX1048" s="126"/>
      <c r="CY1048" s="126"/>
      <c r="CZ1048" s="126"/>
      <c r="DA1048" s="126"/>
      <c r="DB1048" s="126"/>
      <c r="DC1048" s="126"/>
      <c r="DD1048" s="126"/>
      <c r="DE1048" s="126"/>
      <c r="DF1048" s="126"/>
      <c r="DG1048" s="126"/>
      <c r="DH1048" s="126"/>
      <c r="DI1048" s="126"/>
      <c r="DJ1048" s="126"/>
      <c r="DK1048" s="126"/>
      <c r="DL1048" s="126"/>
      <c r="DM1048" s="126"/>
      <c r="DN1048" s="126"/>
      <c r="DO1048" s="126"/>
      <c r="DP1048" s="126"/>
      <c r="DQ1048" s="126"/>
      <c r="DR1048" s="126"/>
      <c r="DS1048" s="126"/>
      <c r="DT1048" s="126"/>
      <c r="DU1048" s="126"/>
      <c r="DV1048" s="126"/>
      <c r="DW1048" s="126"/>
      <c r="DX1048" s="126"/>
      <c r="DY1048" s="126"/>
      <c r="EA1048" s="126"/>
      <c r="EB1048" s="126"/>
      <c r="EC1048" s="126"/>
      <c r="ED1048" s="126"/>
      <c r="EF1048" s="126"/>
      <c r="EG1048" s="126"/>
      <c r="EH1048" s="126"/>
      <c r="EI1048" s="126"/>
      <c r="EK1048" s="126"/>
      <c r="EL1048" s="126"/>
      <c r="EM1048" s="126"/>
      <c r="EO1048" s="126"/>
      <c r="EP1048" s="126"/>
      <c r="EQ1048" s="126"/>
      <c r="ES1048" s="126"/>
      <c r="ET1048" s="126"/>
      <c r="EU1048" s="126"/>
      <c r="EV1048" s="126"/>
      <c r="EW1048" s="126"/>
      <c r="EY1048" s="126"/>
      <c r="EZ1048" s="126"/>
      <c r="FA1048" s="126"/>
      <c r="FC1048" s="126"/>
      <c r="FD1048" s="126"/>
      <c r="FE1048" s="126"/>
      <c r="FF1048" s="126"/>
      <c r="FG1048" s="126"/>
      <c r="FH1048" s="126"/>
      <c r="FI1048" s="126"/>
      <c r="FJ1048" s="126"/>
      <c r="FK1048" s="126"/>
      <c r="FL1048" s="126"/>
      <c r="FN1048" s="126"/>
      <c r="FO1048" s="126"/>
      <c r="FP1048" s="126"/>
      <c r="FV1048" s="126"/>
      <c r="FW1048" s="126"/>
      <c r="FX1048" s="126"/>
      <c r="GA1048" s="126"/>
      <c r="GB1048" s="126"/>
      <c r="GC1048" s="126"/>
      <c r="GD1048" s="126"/>
      <c r="GE1048" s="126"/>
      <c r="GF1048" s="126"/>
      <c r="GG1048" s="126"/>
      <c r="GI1048" s="126"/>
      <c r="GK1048" s="126"/>
      <c r="GL1048" s="126"/>
      <c r="GM1048" s="126"/>
      <c r="GN1048" s="126"/>
      <c r="GO1048" s="126"/>
      <c r="GP1048" s="126"/>
      <c r="GQ1048" s="126"/>
      <c r="GS1048" s="126"/>
      <c r="GT1048" s="126"/>
      <c r="GU1048" s="126"/>
      <c r="GV1048" s="126"/>
      <c r="GW1048" s="126"/>
      <c r="GX1048" s="126"/>
      <c r="GY1048" s="126"/>
      <c r="GZ1048" s="126"/>
      <c r="HA1048" s="126"/>
      <c r="HB1048" s="126"/>
      <c r="HC1048" s="126"/>
      <c r="HD1048" s="126"/>
      <c r="HE1048" s="126"/>
      <c r="HF1048" s="126"/>
      <c r="HH1048" s="126"/>
      <c r="HI1048" s="126"/>
      <c r="HJ1048" s="126"/>
      <c r="HK1048" s="126"/>
      <c r="HL1048" s="126"/>
      <c r="HM1048" s="126"/>
      <c r="HO1048" s="126"/>
      <c r="HP1048" s="126"/>
      <c r="HQ1048" s="126"/>
      <c r="HS1048" s="126"/>
      <c r="HV1048" s="126"/>
      <c r="HW1048" s="126"/>
      <c r="HX1048" s="126"/>
      <c r="HZ1048" s="126"/>
      <c r="IA1048" s="126"/>
      <c r="IB1048" s="126"/>
      <c r="IC1048" s="126"/>
      <c r="ID1048" s="126"/>
      <c r="IE1048" s="126"/>
      <c r="IF1048" s="126"/>
      <c r="IG1048" s="126"/>
      <c r="IH1048" s="126"/>
      <c r="II1048" s="126"/>
      <c r="IO1048" s="128"/>
      <c r="IP1048" s="128"/>
      <c r="IQ1048" s="127"/>
      <c r="IR1048" s="127"/>
      <c r="IX1048" s="6"/>
      <c r="IY1048" s="6"/>
      <c r="IZ1048" s="7"/>
      <c r="JA1048" s="7"/>
      <c r="JG1048" s="12"/>
      <c r="JH1048" s="12"/>
      <c r="JI1048" s="13"/>
      <c r="JJ1048" s="13"/>
      <c r="JN1048" s="6"/>
      <c r="JO1048" s="6"/>
      <c r="JQ1048" s="11"/>
      <c r="JR1048" s="11"/>
      <c r="JS1048" s="12"/>
      <c r="JT1048" s="13"/>
      <c r="JU1048" s="12"/>
      <c r="JV1048" s="12"/>
      <c r="JW1048" s="97"/>
      <c r="JX1048" s="13"/>
      <c r="JY1048" s="13"/>
      <c r="JZ1048" s="97"/>
      <c r="KA1048" s="97"/>
      <c r="KB1048" s="11"/>
      <c r="KC1048" s="11"/>
      <c r="KD1048" s="11"/>
      <c r="KE1048" s="11"/>
    </row>
    <row r="1049" spans="1:291" s="122" customFormat="1" x14ac:dyDescent="0.2">
      <c r="A1049" s="146">
        <f t="shared" si="5526"/>
        <v>1049</v>
      </c>
      <c r="C1049" s="2">
        <v>43616</v>
      </c>
      <c r="D1049" s="126">
        <v>98.305000000000007</v>
      </c>
      <c r="E1049" s="126">
        <v>98.31</v>
      </c>
      <c r="F1049" s="126">
        <v>98.33</v>
      </c>
      <c r="G1049" s="128">
        <v>107.107</v>
      </c>
      <c r="H1049" s="128">
        <v>117.117</v>
      </c>
      <c r="I1049" s="128">
        <v>126.24</v>
      </c>
      <c r="J1049" s="127">
        <v>153.22999999999999</v>
      </c>
      <c r="K1049" s="126"/>
      <c r="M1049" s="126">
        <f t="shared" si="5521"/>
        <v>98.305000000000007</v>
      </c>
      <c r="N1049" s="126">
        <f t="shared" si="5522"/>
        <v>98.31</v>
      </c>
      <c r="O1049" s="126">
        <f t="shared" si="5523"/>
        <v>98.33</v>
      </c>
      <c r="P1049" s="127">
        <f t="shared" si="5527"/>
        <v>3434.75</v>
      </c>
      <c r="Q1049" s="5">
        <f t="shared" si="5524"/>
        <v>3755.7500000000005</v>
      </c>
      <c r="R1049" s="6">
        <f t="shared" si="5335"/>
        <v>4055.9999999999995</v>
      </c>
      <c r="S1049" s="7">
        <f t="shared" si="5336"/>
        <v>4918.9999999999991</v>
      </c>
      <c r="V1049" s="127">
        <f t="shared" si="5341"/>
        <v>15.000000000000568</v>
      </c>
      <c r="W1049" s="127">
        <f t="shared" si="5342"/>
        <v>14.499999999999602</v>
      </c>
      <c r="X1049" s="127">
        <f t="shared" si="5343"/>
        <v>13.500000000000512</v>
      </c>
      <c r="Y1049" s="127">
        <f t="shared" si="5337"/>
        <v>8.625</v>
      </c>
      <c r="Z1049" s="126">
        <f t="shared" si="5338"/>
        <v>16.000000000000455</v>
      </c>
      <c r="AA1049" s="126">
        <f t="shared" si="5339"/>
        <v>23.5</v>
      </c>
      <c r="AB1049" s="126">
        <f t="shared" si="5340"/>
        <v>41.000000000000909</v>
      </c>
      <c r="AC1049" s="126"/>
      <c r="AD1049" s="126"/>
      <c r="AE1049" s="127">
        <f t="shared" si="5518"/>
        <v>5.4000019199999105</v>
      </c>
      <c r="AF1049" s="127">
        <f t="shared" si="5519"/>
        <v>4.9000019199989442</v>
      </c>
      <c r="AG1049" s="127">
        <f t="shared" si="5520"/>
        <v>3.9000019199998537</v>
      </c>
      <c r="AH1049" s="127">
        <f t="shared" si="5525"/>
        <v>6.5833333333330302</v>
      </c>
      <c r="AI1049" s="127">
        <f t="shared" si="5344"/>
        <v>7.6499999999997268</v>
      </c>
      <c r="AJ1049" s="127">
        <f t="shared" si="5345"/>
        <v>1.9000000000004551</v>
      </c>
      <c r="AK1049" s="127">
        <f t="shared" si="5346"/>
        <v>0.33333333333378867</v>
      </c>
      <c r="AL1049" s="127">
        <f t="shared" si="5347"/>
        <v>4.2500000000004547</v>
      </c>
      <c r="AM1049" s="127">
        <f t="shared" si="5348"/>
        <v>9.8333333333330302</v>
      </c>
      <c r="AN1049" s="127">
        <f t="shared" si="5349"/>
        <v>7.0999999999996355</v>
      </c>
      <c r="AO1049" s="127">
        <f t="shared" si="5350"/>
        <v>1</v>
      </c>
      <c r="AP1049" s="127">
        <f t="shared" si="5351"/>
        <v>12.416666666665757</v>
      </c>
      <c r="AQ1049" s="127">
        <f t="shared" si="5352"/>
        <v>9.333333333332348</v>
      </c>
      <c r="AR1049" s="127">
        <f t="shared" si="5353"/>
        <v>7.85</v>
      </c>
      <c r="AS1049" s="127">
        <f t="shared" si="5354"/>
        <v>6.8888888888891415</v>
      </c>
      <c r="AT1049" s="127">
        <f t="shared" si="5355"/>
        <v>11.783333333333212</v>
      </c>
      <c r="AU1049" s="126"/>
      <c r="AX1049" s="11">
        <f t="shared" ref="AX1049:AX1080" si="5528">(M1049-M1048)*100</f>
        <v>15.000000000000568</v>
      </c>
      <c r="AY1049" s="11">
        <f t="shared" ref="AY1049:AY1080" si="5529">(N1049-N1048)*100</f>
        <v>14.499999999999602</v>
      </c>
      <c r="AZ1049" s="11">
        <f t="shared" ref="AZ1049:AZ1080" si="5530">(O1049-O1048)*100</f>
        <v>13.500000000000512</v>
      </c>
      <c r="BA1049" s="11">
        <f t="shared" ref="BA1049:BA1062" si="5531">P1049-P1048</f>
        <v>8.625</v>
      </c>
      <c r="BB1049" s="11">
        <f t="shared" ref="BB1049:BB1062" si="5532">Q1049-Q1048</f>
        <v>16.000000000000455</v>
      </c>
      <c r="BC1049" s="12">
        <f t="shared" ref="BC1049:BC1062" si="5533">R1049-R1048</f>
        <v>23.5</v>
      </c>
      <c r="BD1049" s="13">
        <f t="shared" ref="BD1049:BD1062" si="5534">S1049-S1048</f>
        <v>41.000000000000909</v>
      </c>
      <c r="BF1049" s="11">
        <f t="shared" ref="BF1049:BF1080" si="5535">AX1049-(BA1049*2)</f>
        <v>-2.2499999999994316</v>
      </c>
      <c r="BG1049" s="11">
        <f t="shared" ref="BG1049:BG1080" si="5536">((AX1049)-(BB1049/BH$3))</f>
        <v>5.4000019199999105</v>
      </c>
      <c r="BH1049" s="11">
        <f t="shared" ref="BH1049:BH1080" si="5537">((AY1049)-(BB1049/BH$3))</f>
        <v>4.9000019199989442</v>
      </c>
      <c r="BI1049" s="11">
        <f t="shared" ref="BI1049:BI1080" si="5538">((AZ1049)-(BB1049/BH$3))</f>
        <v>3.9000019199998537</v>
      </c>
      <c r="BJ1049" s="11">
        <f t="shared" ref="BJ1049:BJ1080" si="5539">((BA1049*2)-(BB1049/BJ$3))</f>
        <v>6.5833333333330302</v>
      </c>
      <c r="BK1049" s="11">
        <f t="shared" ref="BK1049:BK1080" si="5540">((BA1049*2)-(BB1049/BK$3))</f>
        <v>7.6499999999997268</v>
      </c>
      <c r="BL1049" s="11">
        <f t="shared" ref="BL1049:BL1080" si="5541">BB1049-(BC1049/BL$3)</f>
        <v>1.9000000000004551</v>
      </c>
      <c r="BM1049" s="11">
        <f t="shared" ref="BM1049:BM1080" si="5542">BB1049-(BC1049/BM$3)</f>
        <v>0.33333333333378867</v>
      </c>
      <c r="BN1049" s="11">
        <f t="shared" ref="BN1049:BN1080" si="5543">BB1049-(BC1049/BN$3)</f>
        <v>4.2500000000004547</v>
      </c>
      <c r="BO1049" s="11">
        <f t="shared" ref="BO1049:BO1080" si="5544">BC1049-(BD1049/BO$3)</f>
        <v>9.8333333333330302</v>
      </c>
      <c r="BP1049" s="11">
        <f t="shared" ref="BP1049:BP1080" si="5545">BC1049-(BD1049/BP$3)</f>
        <v>7.0999999999996355</v>
      </c>
      <c r="BQ1049" s="126">
        <v>1</v>
      </c>
      <c r="BR1049" s="11">
        <f t="shared" ref="BR1049:BR1080" si="5546">-(BK1049*BK$3-BM1049)</f>
        <v>-12.416666666665757</v>
      </c>
      <c r="BS1049" s="11">
        <f t="shared" ref="BS1049:BS1080" si="5547">-(BM1049*BM$3-BO1049)</f>
        <v>9.333333333332348</v>
      </c>
      <c r="BT1049" s="11">
        <f t="shared" ref="BT1049:BT1080" si="5548">((BA1049*2)-(BC1049/BT$3))</f>
        <v>7.85</v>
      </c>
      <c r="BU1049" s="11">
        <f t="shared" ref="BU1049:BU1080" si="5549">BB1049-(BD1049/BU$3)</f>
        <v>6.8888888888891415</v>
      </c>
      <c r="BV1049" s="11">
        <f t="shared" ref="BV1049:BV1080" si="5550">(BA1049*2)-(BD1049/BV$3)</f>
        <v>11.783333333333212</v>
      </c>
      <c r="BY1049" s="126"/>
      <c r="BZ1049" s="126"/>
      <c r="CA1049" s="122">
        <f t="shared" ref="CA1049:CA1080" si="5551">BB1049-BD1049/4.5</f>
        <v>6.8888888888891415</v>
      </c>
      <c r="CB1049" s="126">
        <f t="shared" ref="CB1049:CB1080" si="5552">IF(OR(BA1049=0,BK1049=0),1,IF(BA1049&gt;0,IF(BK1049&gt;0,1,0),IF(BK1049&lt;0,1,0)))</f>
        <v>1</v>
      </c>
      <c r="CC1049" s="126">
        <f t="shared" ref="CC1049:CC1080" si="5553">IF(OR(BB1049=0,BK1049=0),1,IF(BB1049&gt;0,IF(BK1049&gt;0,1,0),IF(BK1049&lt;0,1,0)))</f>
        <v>1</v>
      </c>
      <c r="CD1049" s="126">
        <f t="shared" ref="CD1049:CD1080" si="5554">IF(OR(BC1049=0,BK1049=0),1,IF(BC1049&gt;0,IF(BK1049&gt;0,1,0),IF(BK1049&lt;0,1,0)))</f>
        <v>1</v>
      </c>
      <c r="CE1049" s="126">
        <f t="shared" ref="CE1049:CE1080" si="5555">IF(BD1049="","",IF(OR(AND(BD1049&gt;-0.001,BD1049&lt;0.001),AND(BK1049&gt;-0.001,BK1049&lt;0.001)),0,IF(BD1049&gt;0,IF(BK1049&gt;0,1,0),IF(BK1049&lt;0,1,0))))</f>
        <v>1</v>
      </c>
      <c r="CF1049" s="126">
        <f t="shared" ref="CF1049:CF1080" si="5556">IF(OR(AND(BD1049&gt;-0.001,BD1049&lt;0.001),AND(BK1049&gt;-0.001,BK1049&lt;0.001)),0,IF(BD1049&gt;0,IF(BK1049&gt;0,1,0),IF(BK1049&lt;0,1,0)))</f>
        <v>1</v>
      </c>
      <c r="CG1049" s="126">
        <f t="shared" ref="CG1049:CG1080" si="5557">IF(CE1049=0,"",IF(OR(BK1049=0,BO1049=0),1,IF(BK1049&gt;0,IF(BO1049&gt;0,1,0),IF(BO1049&lt;0,1,0))))</f>
        <v>1</v>
      </c>
      <c r="CH1049" s="126" t="str">
        <f t="shared" ref="CH1049:CH1080" si="5558">IF(DJ1049=0,IF(AND(BK1049&gt;-0.001,BD1049&lt;0.001),1,IF(AND(BK1049&lt;0.001,BD1049&gt;-0.001),1,0)),"")</f>
        <v/>
      </c>
      <c r="CI1049" s="126" t="str">
        <f t="shared" ref="CI1049:CI1080" si="5559">IF(CV1049=0,IF(AND(BK1049&gt;-0.001,BD1049&lt;0.001),1,IF(AND(BK1049&lt;0.001,BD1049&gt;-0.001),1,0)),"")</f>
        <v/>
      </c>
      <c r="CJ1049" s="126">
        <f t="shared" ref="CJ1049:CJ1080" si="5560">IF(DI1049=1,IF(AND(BK1049&gt;-0.001,BD1049&lt;0.001),1,IF(AND(BK1049&lt;0.001,BD1049&gt;-0.001),1,0)),"")</f>
        <v>0</v>
      </c>
      <c r="CK1049" s="126">
        <f t="shared" ref="CK1049:CK1080" si="5561">IF(CV1049=1,IF(AND(BK1049&gt;-0.001,BD1049&lt;0.001),1,IF(AND(BK1049&lt;0.001,BD1049&gt;-0.001),1,0)),"")</f>
        <v>0</v>
      </c>
      <c r="CL1049" s="126">
        <f t="shared" ref="CL1049:CL1080" si="5562">IF(OR(BK1049=0,BM1049=0),1,IF(BK1049&gt;0,IF(BM1049&gt;0,1,0),IF(BM1049&lt;0,1,0)))</f>
        <v>1</v>
      </c>
      <c r="CM1049" s="126">
        <f t="shared" ref="CM1049:CM1080" si="5563">IF(CL1049=1,IF(OR(BD1049=0,BK1049=0),1,IF(BD1049&gt;0,IF(BK1049&lt;0,1,0),IF(BK1049&gt;0,1,0))),"")</f>
        <v>0</v>
      </c>
      <c r="CN1049" s="126" t="str">
        <f t="shared" ref="CN1049:CN1080" si="5564">IF(CE1049=0,IF(OR(BK1049=0,BM1049=0),1,IF(BK1049&gt;0,IF(BM1049&gt;0,1,0),IF(BM1049&lt;0,1,0))),"")</f>
        <v/>
      </c>
      <c r="CO1049" s="126">
        <f t="shared" ref="CO1049:CO1080" si="5565">IF(CE1049=1,IF(OR(BK1049=0,BM1049=0),1,IF(BK1049&gt;0,IF(BM1049&gt;0,1,0),IF(BM1049&lt;0,1,0))),"")</f>
        <v>1</v>
      </c>
      <c r="CP1049" s="126">
        <f t="shared" ref="CP1049:CP1080" si="5566">IF(CB1049=1,IF(OR(BK1049=0,BM1049=0),1,IF(BK1049&gt;0,IF(BM1049&gt;0,1,0),IF(BM1049&lt;0,1,0))),"")</f>
        <v>1</v>
      </c>
      <c r="CQ1049" s="126" t="str">
        <f t="shared" ref="CQ1049:CQ1080" si="5567">IF(CB1049=0,IF(OR(BK1049=0,BM1049=0),1,IF(BK1049&gt;0,IF(BM1049&gt;0,1,0),IF(BM1049&lt;0,1,0))),"")</f>
        <v/>
      </c>
      <c r="CR1049" s="126"/>
      <c r="CS1049" s="126">
        <f t="shared" ref="CS1049:CS1080" si="5568">IF(OR(BA1049=0,BM1049=0),1,IF(BA1049&gt;0,IF(BM1049&gt;0,1,0),IF(BM1049&lt;0,1,0)))</f>
        <v>1</v>
      </c>
      <c r="CT1049" s="126">
        <f t="shared" ref="CT1049:CT1080" si="5569">IF(OR(BB1049=0,BM1049=0),1,IF(BB1049&gt;0,IF(BM1049&gt;0,1,0),IF(BM1049&lt;0,1,0)))</f>
        <v>1</v>
      </c>
      <c r="CU1049" s="126">
        <f t="shared" ref="CU1049:CU1080" si="5570">IF(OR(BC1049=0,BM1049=0),1,IF(BC1049&gt;0,IF(BM1049&gt;0,1,0),IF(BM1049&lt;0,1,0)))</f>
        <v>1</v>
      </c>
      <c r="CV1049" s="126">
        <f t="shared" ref="CV1049:CV1080" si="5571">IF(BD1049="","",IF(OR(AND(BD1049&gt;-0.001,BD1049&lt;0.001),AND(BM1049&gt;-0.001,BM1049&lt;0.001)),0,IF(BD1049&gt;0,IF(BM1049&gt;0,1,0),IF(BM1049&lt;0,1,0))))</f>
        <v>1</v>
      </c>
      <c r="CW1049" s="126">
        <f t="shared" ref="CW1049:CW1080" si="5572">IF(AND(BC1049&gt;-0.0001,BD1049 &gt;-0.0001),1,IF(AND(BC1049&lt;0.0001,BD1049&lt;0.0001),1,""))</f>
        <v>1</v>
      </c>
      <c r="CX1049" s="126">
        <f t="shared" ref="CX1049:CX1080" si="5573">IF(CV1049=1,1,"")</f>
        <v>1</v>
      </c>
      <c r="CY1049" s="126">
        <f t="shared" ref="CY1049:CY1080" si="5574">IF(CX1049=1,IF(OR(BA1049=0,BK1049=0),1,IF(BA1049&gt;0,IF(BK1049&gt;0,1,0),IF(BK1049&lt;0,1,0))),"")</f>
        <v>1</v>
      </c>
      <c r="CZ1049" s="126">
        <f t="shared" ref="CZ1049:CZ1080" si="5575">IF(CX1049=1,IF(OR(BD1049=0,BK1049=0),1,IF(BD1049&gt;0,IF(BK1049&gt;0,1,0),IF(BK1049&lt;0,1,0))),"")</f>
        <v>1</v>
      </c>
      <c r="DA1049" s="126">
        <f t="shared" ref="DA1049:DA1080" si="5576">IF(CX1049=1,IF(OR(BD1049=0,BO1049=0),1,IF(BD1049&gt;0,IF(BO1049&gt;0,1,0),IF(BO1049&lt;0,1,0))),"")</f>
        <v>1</v>
      </c>
      <c r="DB1049" s="126" t="str">
        <f t="shared" ref="DB1049:DB1080" si="5577">IF(CX1049="",IF(OR(BD1049=0,BO1049=0),1,IF(BD1049&gt;0,IF(BO1049&gt;0,1,0),IF(BO1049&lt;0,1,0))),"")</f>
        <v/>
      </c>
      <c r="DC1049" s="126" t="str">
        <f t="shared" ref="DC1049:DC1080" si="5578">IF(DJ1049=0,IF(AND(BM1049&gt;-0.001,BD1049&lt;0.001),1,IF(AND(BM1049&lt;0.001,BD1049&gt;-0.001),1,0)),"")</f>
        <v/>
      </c>
      <c r="DD1049" s="126">
        <f t="shared" ref="DD1049:DD1080" si="5579">IF(DJ1049=1,IF(AND(BM1049&gt;-0.001,BD1049&lt;0.001),1,IF(AND(BM1049&lt;0.001,BD1049&gt;-0.001),1,0)),"")</f>
        <v>0</v>
      </c>
      <c r="DE1049" s="126" t="str">
        <f t="shared" ref="DE1049:DE1080" si="5580">IF(DD1049="",IF(CV1049+DC1049=1,"",1),IF(CV1049+DD1049=1,"",1))</f>
        <v/>
      </c>
      <c r="DF1049" s="126"/>
      <c r="DG1049" s="126">
        <f t="shared" ref="DG1049:DG1080" si="5581">IF(OR(AND(BA1049&gt;-0.001,BA1049&lt;0.001),AND(BO1049&gt;-0.001,BO1049&lt;0.001)),1,IF(BA1049&gt;0,IF(BO1049&gt;0,1,0),IF(BO1049&lt;0,1,0)))</f>
        <v>1</v>
      </c>
      <c r="DH1049" s="126">
        <f t="shared" ref="DH1049:DH1080" si="5582">IF(OR(BB1049=0,BO1049=0),1,IF(BB1049&gt;0,IF(BO1049&gt;0,1,0),IF(BO1049&lt;0,1,0)))</f>
        <v>1</v>
      </c>
      <c r="DI1049" s="126">
        <f t="shared" ref="DI1049:DI1080" si="5583">IF(OR(BC1049=0,BO1049=0),1,IF(BC1049&gt;0,IF(BO1049&gt;0,1,0),IF(BO1049&lt;0,1,0)))</f>
        <v>1</v>
      </c>
      <c r="DJ1049" s="126">
        <f t="shared" ref="DJ1049:DJ1080" si="5584">IF(OR(BD1049=0,BO1049=0),1,IF(BD1049&gt;0,IF(BO1049&gt;0,1,0),IF(BO1049&lt;0,1,0)))</f>
        <v>1</v>
      </c>
      <c r="DK1049" s="126" t="str">
        <f t="shared" ref="DK1049:DK1080" si="5585">IF(DJ1049=0,IF(OR(BD1049=0,BM1049=0),1,IF(BD1049&gt;0,IF(BM1049&gt;0,1,0),IF(BM1049&lt;0,1,0))),"")</f>
        <v/>
      </c>
      <c r="DL1049" s="126"/>
      <c r="DM1049" s="126" t="str">
        <f t="shared" ref="DM1049:DM1080" si="5586">IF(DJ1049=0,IF(OR(BK1049=0,BM1049=0),1,IF(BK1049&gt;0,IF(BM1049&gt;0,1,0),IF(BM1049&lt;0,1,0))),"")</f>
        <v/>
      </c>
      <c r="DN1049" s="126">
        <f t="shared" ref="DN1049:DN1080" si="5587">IF(DJ1049=1,IF(OR(BD1049=0,BM1049=0),1,IF(BD1049&gt;0,IF(BM1049&gt;0,1,0),IF(BM1049&lt;0,1,0))),"")</f>
        <v>1</v>
      </c>
      <c r="DO1049" s="126">
        <f t="shared" ref="DO1049:DO1080" si="5588">IF(DJ1049=1,IF(OR(BK1049=0,BM1049=0),1,IF(BK1049&gt;0,IF(BM1049&gt;0,1,0),IF(BM1049&lt;0,1,0))),"")</f>
        <v>1</v>
      </c>
      <c r="DP1049" s="126">
        <f t="shared" ref="DP1049:DP1080" si="5589">IF(DJ1049=1,IF(OR(BD1049=0,BK1049=0),1,IF(BD1049&gt;0,IF(BK1049&gt;0,1,0),IF(BK1049&lt;0,1,0))),"")</f>
        <v>1</v>
      </c>
      <c r="DQ1049" s="126">
        <f t="shared" ref="DQ1049:DQ1080" si="5590">IF(DJ1049=1,IF(OR(BK1049=0,BM1049=0),1,IF(BK1049&gt;0,IF(BM1049&gt;0,1,0),IF(BM1049&lt;0,1,0))),"")</f>
        <v>1</v>
      </c>
      <c r="DR1049" s="126">
        <f t="shared" ref="DR1049:DR1080" si="5591">IF(DJ1049=1,IF(OR(BM1049=0,BP1049=0),1,IF(BM1049&gt;0,IF(BP1049&gt;0,1,0),IF(BP1049&lt;0,1,0))),"")</f>
        <v>1</v>
      </c>
      <c r="DS1049" s="126">
        <f t="shared" ref="DS1049:DS1080" si="5592">IF(DJ1049=1,IF(OR(BM1049=0,BT1049=0),1,IF(BM1049&gt;0,IF(BT1049&gt;0,1,0),IF(BT1049&lt;0,1,0))),"")</f>
        <v>1</v>
      </c>
      <c r="DT1049" s="126">
        <f t="shared" ref="DT1049:DT1080" si="5593">IF(DJ1049=1,IF(OR(BM1049=0,BU1049=0),1,IF(BM1049&gt;0,IF(BU1049&gt;0,1,0),IF(BU1049&lt;0,1,0))),"")</f>
        <v>1</v>
      </c>
      <c r="DU1049" s="126">
        <f t="shared" ref="DU1049:DU1080" si="5594">IF(DJ1049=1,IF(OR(AND(BO1049&gt;-0.001,BM1049&lt;0.001, BK1049&lt;0.001),AND(BO1049&lt;0.001,BM1049&gt;-0.001,BK1049&gt;-0.001)),1,0),"")</f>
        <v>0</v>
      </c>
      <c r="DV1049" s="126">
        <f t="shared" ref="DV1049:DV1080" si="5595">IF(OR(AND(BD1049&gt;-0.001, BD1049 &lt;0.001),AND(BO1049&gt;-0.001,BO1049&lt;0.001)),1,IF(BD1049&gt;-0.001,IF(BO1049&gt;-0.001,1,0),IF(BO1049&lt;0.001,1,0)))</f>
        <v>1</v>
      </c>
      <c r="DW1049" s="126">
        <f t="shared" ref="DW1049:DW1080" si="5596">IF(OR(AND(BD1049&gt;0, BC1049 &lt;0),AND(BD1049&lt;0, BC1049 &gt;0)),1,0)</f>
        <v>0</v>
      </c>
      <c r="DX1049" s="126" t="str">
        <f t="shared" ref="DX1049:DX1080" si="5597">IF(DW1049=1,IF(OR(AND(BD1049&gt;0,BM1049&lt;0.001),AND(BD1049&lt;0,BM1049&gt;-0.001)),1,0),"")</f>
        <v/>
      </c>
      <c r="DY1049" s="126" t="str">
        <f t="shared" ref="DY1049:DY1080" si="5598">IF(DK1049=1,IF(OR(AND(BK1049&gt;-0.001,BM1049&gt;-0.001),AND(BK1049&lt;0.001,BM1049&lt;0.001)),1,0),"")</f>
        <v/>
      </c>
      <c r="EA1049" s="126">
        <f t="shared" ref="EA1049:EA1080" si="5599">IF(OR(BA1049=0,BU1049=0),1,IF(BA1049&gt;0,IF(BU1049&gt;0,1,0),IF(BU1049&lt;0,1,0)))</f>
        <v>1</v>
      </c>
      <c r="EB1049" s="126">
        <f t="shared" ref="EB1049:EB1080" si="5600">IF(OR(BB1049=0,BU1049=0),1,IF(BB1049&gt;0,IF(BU1049&gt;0,1,0),IF(BU1049&lt;0,1,0)))</f>
        <v>1</v>
      </c>
      <c r="EC1049" s="126">
        <f t="shared" ref="EC1049:EC1080" si="5601">IF(OR(BC1049=0,BU1049=0),1,IF(BC1049&gt;0,IF(BU1049&gt;0,1,0),IF(BU1049&lt;0,1,0)))</f>
        <v>1</v>
      </c>
      <c r="ED1049" s="126">
        <f t="shared" ref="ED1049:ED1080" si="5602">IF(OR(BD1049=0,BU1049=0),1,IF(BD1049&gt;0,IF(BU1049&gt;0,1,0),IF(BU1049&lt;0,1,0)))</f>
        <v>1</v>
      </c>
      <c r="EF1049" s="126">
        <f t="shared" ref="EF1049:EF1080" si="5603">IF(BA1049&gt;0,IF(BS1049&gt;0,1,0),IF(BS1049&lt;0,1,0))</f>
        <v>1</v>
      </c>
      <c r="EG1049" s="126">
        <f t="shared" ref="EG1049:EG1080" si="5604">IF(BB1049&gt;0,IF(BS1049&gt;0,1,0),IF(BS1049&lt;0,1,0))</f>
        <v>1</v>
      </c>
      <c r="EH1049" s="126">
        <f t="shared" ref="EH1049:EH1080" si="5605">IF(BC1049&gt;0,IF(BS1049&gt;0,1,0),IF(BS1049&lt;0,1,0))</f>
        <v>1</v>
      </c>
      <c r="EI1049" s="126">
        <f t="shared" ref="EI1049:EI1080" si="5606">IF(BD1049&gt;0,IF(BS1049&gt;0,1,0),IF(BS1049&lt;0,1,0))</f>
        <v>1</v>
      </c>
      <c r="EK1049" s="126">
        <f t="shared" ref="EK1049:EK1080" si="5607">IF(OR(BA1049=0,BB1049=0),1,IF(BA1049&gt;0,IF(BB1049&gt;0,1,0),IF(BB1049&lt;0,1,0)))</f>
        <v>1</v>
      </c>
      <c r="EL1049" s="126">
        <f t="shared" ref="EL1049:EL1080" si="5608">IF(OR(BA1049=0,BC1049=0),1,IF(BA1049&gt;0,IF(BC1049&gt;0,1,0),IF(BC1049&lt;0,1,0)))</f>
        <v>1</v>
      </c>
      <c r="EM1049" s="126">
        <f t="shared" ref="EM1049:EM1080" si="5609">IF(OR(BA1049=0,BD1049=0),1,IF(BA1049&gt;0,IF(BD1049&gt;0,1,0),IF(BD1049&lt;0,1,0)))</f>
        <v>1</v>
      </c>
      <c r="EO1049" s="126">
        <f t="shared" ref="EO1049:EO1080" si="5610">IF(OR(BA1049=0,BB1049=0),1,IF(BB1049&gt;0,IF(BA1049&gt;0,1,0),IF(BA1049&lt;0,1,0)))</f>
        <v>1</v>
      </c>
      <c r="EP1049" s="126">
        <f t="shared" ref="EP1049:EP1080" si="5611">IF(OR(BB1049=0,BC1049=0),1,IF(BB1049&gt;0,IF(BC1049&gt;0,1,0),IF(BC1049&lt;0,1,0)))</f>
        <v>1</v>
      </c>
      <c r="EQ1049" s="126">
        <f t="shared" ref="EQ1049:EQ1080" si="5612">IF(OR(BB1049=0,BD1049=0),1,IF(BB1049&gt;0,IF(BD1049&gt;0,1,0),IF(BD1049&lt;0,1,0)))</f>
        <v>1</v>
      </c>
      <c r="ES1049" s="126">
        <f t="shared" ref="ES1049:ES1080" si="5613">IF(OR(BC1049=0,BA1049=0),1,IF(BC1049&gt;0,IF(BA1049&gt;0,1,0),IF(BA1049&lt;0,1,0)))</f>
        <v>1</v>
      </c>
      <c r="ET1049" s="126">
        <f t="shared" ref="ET1049:ET1080" si="5614">IF(OR(BC1049=0,BB1049=0),1,IF(BC1049&gt;0,IF(BB1049&gt;0,1,0),IF(BB1049&lt;0,1,0)))</f>
        <v>1</v>
      </c>
      <c r="EU1049" s="126">
        <f t="shared" ref="EU1049:EU1080" si="5615">IF(OR(BC1049=0,BD1049=0),1,IF(BC1049&gt;0,IF(BD1049&gt;0,1,0),IF(BD1049&lt;0,1,0)))</f>
        <v>1</v>
      </c>
      <c r="EV1049" s="126">
        <f t="shared" ref="EV1049:EV1080" si="5616">IF(AND(BC1049&gt;-0.0001,BD1049 &gt;-0.0001),1,IF(AND(BC1049&lt;0.0001,BD1049&lt;0.0001),1,""))</f>
        <v>1</v>
      </c>
      <c r="EW1049" s="126">
        <f t="shared" ref="EW1049:EW1080" si="5617">IF(EU1049=1,IF(OR(BD1049=0,BM1049=0),1,IF(BD1049&gt;0,IF(BM1049&gt;0,1,0),IF(BM1049&lt;0,1,0))),"")</f>
        <v>1</v>
      </c>
      <c r="EY1049" s="126">
        <f t="shared" ref="EY1049:EY1080" si="5618">IF(OR(BD1049=0,BA1049=0),1,IF(BD1049&gt;0,IF(BA1049&gt;0,1,0),IF(BA1049&lt;0,1,0)))</f>
        <v>1</v>
      </c>
      <c r="EZ1049" s="126">
        <f t="shared" ref="EZ1049:EZ1080" si="5619">IF(OR(BD1049=0,BB1049=0),1,IF(BD1049&gt;0,IF(BB1049&gt;0,1,0),IF(BB1049&lt;0,1,0)))</f>
        <v>1</v>
      </c>
      <c r="FA1049" s="126">
        <f t="shared" ref="FA1049:FA1080" si="5620">IF(OR(BD1049=0,BC1049=0),1,IF(BD1049&gt;0,IF(BC1049&gt;0,1,0),IF(BC1049&lt;0,1,0)))</f>
        <v>1</v>
      </c>
      <c r="FC1049" s="126">
        <f t="shared" ref="FC1049:FC1080" si="5621">IF(OR(BM1049=0,BO1049=0),1,IF(BM1049&gt;0,IF(BO1049&gt;0,1,0),IF(BO1049&lt;0,1,0)))</f>
        <v>1</v>
      </c>
      <c r="FD1049" s="126">
        <f t="shared" ref="FD1049:FD1080" si="5622">IF(FC1049=1,IF(AND(BD1049&gt;0,BO1049&lt;0),1,IF(AND(BD1049&lt;0,BO1049&gt;0),1,0)),"")</f>
        <v>0</v>
      </c>
      <c r="FE1049" s="126"/>
      <c r="FF1049" s="126">
        <f t="shared" ref="FF1049:FF1080" si="5623">IF(OR(BK1049=0,BM1049=0),1,IF(BK1049&gt;0,IF(BM1049&gt;0,1,0),IF(BM1049&lt;0,1,0)))</f>
        <v>1</v>
      </c>
      <c r="FG1049" s="126">
        <f t="shared" ref="FG1049:FG1080" si="5624">IF(OR(BK1049=0,BO1049=0),1,IF(BK1049&gt;0,IF(BO1049&gt;0,1,0),IF(BO1049&lt;0,1,0)))</f>
        <v>1</v>
      </c>
      <c r="FH1049" s="126">
        <f t="shared" ref="FH1049:FH1080" si="5625">IF(BK1049&gt;0,IF(BM1049&gt;0,IF(BO1049&gt;0,1,0),0),IF(BM1049&lt;0,IF(BO1049&lt;0,1,0),0))</f>
        <v>1</v>
      </c>
      <c r="FI1049" s="126">
        <f t="shared" ref="FI1049:FI1080" si="5626">IF(FH1049=0,"",(IF(BO1049&gt;0,IF(BD1049&gt;0,1,0),IF(BD1049&lt;0,1,0))))</f>
        <v>1</v>
      </c>
      <c r="FJ1049" s="126">
        <f t="shared" ref="FJ1049:FJ1080" si="5627">IF(FH1049=0,"",(IF(BO1049&gt;0,IF(BC1049&gt;0,1,0),IF(BC1049&lt;0,1,0))))</f>
        <v>1</v>
      </c>
      <c r="FK1049" s="126">
        <f t="shared" ref="FK1049:FK1080" si="5628">IF(FH1049=0,"",(IF(BO1049&gt;0,IF(BB1049&gt;0,1,0),IF(BB1049&lt;0,1,0))))</f>
        <v>1</v>
      </c>
      <c r="FL1049" s="126">
        <f t="shared" ref="FL1049:FL1080" si="5629">IF(FH1049=0,"",(IF(BO1049&gt;0,IF(BA1049&gt;0,1,0),IF(BA1049&lt;0,1,0))))</f>
        <v>1</v>
      </c>
      <c r="FN1049" s="126">
        <f t="shared" ref="FN1049:FN1080" si="5630">IF(ABS(BB1049)&gt;9.76,1,"")</f>
        <v>1</v>
      </c>
      <c r="FO1049" s="126">
        <f t="shared" ref="FO1049:FO1080" si="5631">IF(FN1049=1,IF(BB1049&gt;0,IF(BL1049&lt;0,1,0),IF(BL1049&gt;0,1,0)),"")</f>
        <v>0</v>
      </c>
      <c r="FP1049" s="126" t="str">
        <f t="shared" ref="FP1049:FP1080" si="5632">IF(BL1049&gt;1.96, IF(BB1049&gt;9.76,1,0),IF(BL1049&lt;-1.96, IF(BB1049&lt;-9.76,1,0),""))</f>
        <v/>
      </c>
      <c r="FV1049" s="126">
        <f t="shared" ref="FV1049:FV1080" si="5633">IF(BK1048&gt;0,IF(BK1049&gt;0,1,0),IF(BK1049&lt;0,1,0))</f>
        <v>0</v>
      </c>
      <c r="FW1049" s="126">
        <f t="shared" ref="FW1049:FW1080" si="5634">IF(BL1048&gt;0,IF(BL1049&gt;0,1,0),IF(BL1049&lt;0,1,0))</f>
        <v>0</v>
      </c>
      <c r="FX1049" s="126">
        <f t="shared" ref="FX1049:FX1080" si="5635">IF(BO1048&gt;0,IF(BO1049&gt;0,1,0),IF(BO1049&lt;0,1,0))</f>
        <v>0</v>
      </c>
      <c r="GA1049" s="126">
        <f t="shared" ref="GA1049:GA1080" si="5636">IF(BA1049&gt;0,IF(BR1049&gt;0,1,0),IF(BR1049&lt;0,1,0))</f>
        <v>0</v>
      </c>
      <c r="GB1049" s="126">
        <f t="shared" ref="GB1049:GB1080" si="5637">IF(BB1049&gt;0,IF(BR1049&gt;0,1,0),IF(BR1049&lt;0,1,0))</f>
        <v>0</v>
      </c>
      <c r="GC1049" s="126">
        <f t="shared" ref="GC1049:GC1080" si="5638">IF(BC1049&gt;0,IF(BR1049&gt;0,1,0),IF(BR1049&lt;0,1,0))</f>
        <v>0</v>
      </c>
      <c r="GD1049" s="126">
        <f t="shared" ref="GD1049:GD1080" si="5639">IF(BD1049&gt;0,IF(BR1049&gt;0,1,0),IF(BR1049&lt;0,1,0))</f>
        <v>0</v>
      </c>
      <c r="GE1049" s="126">
        <f t="shared" ref="GE1049:GE1080" si="5640">IF(BK1049&gt;0,IF(BR1049&gt;0,1,0),IF(BR1049&lt;0,1,0))</f>
        <v>0</v>
      </c>
      <c r="GF1049" s="126">
        <f t="shared" ref="GF1049:GF1080" si="5641">IF(BM1049&gt;0,IF(BR1049&gt;0,1,0),IF(BR1049&lt;0,1,0))</f>
        <v>0</v>
      </c>
      <c r="GG1049" s="126">
        <f t="shared" ref="GG1049:GG1080" si="5642">IF(BO1049&gt;0,IF(BR1049&gt;0,1,0),IF(BR1049&lt;0,1,0))</f>
        <v>0</v>
      </c>
      <c r="GI1049" s="126">
        <f t="shared" ref="GI1049:GI1080" si="5643">IF(BR1049&gt;0,IF(BS1049&gt;0,1,0),IF(BS1049&lt;0,1,0))</f>
        <v>0</v>
      </c>
      <c r="GK1049" s="126">
        <f t="shared" ref="GK1049:GK1080" si="5644">IF(BA1049&gt;0,IF(BS1049&gt;0,1,0),IF(BS1049&lt;0,1,0))</f>
        <v>1</v>
      </c>
      <c r="GL1049" s="126">
        <f t="shared" ref="GL1049:GL1080" si="5645">IF(BB1049&gt;0,IF(BS1049&gt;0,1,0),IF(BS1049&lt;0,1,0))</f>
        <v>1</v>
      </c>
      <c r="GM1049" s="126">
        <f t="shared" ref="GM1049:GM1080" si="5646">IF(BC1049&gt;0,IF(BS1049&gt;0,1,0),IF(BS1049&lt;0,1,0))</f>
        <v>1</v>
      </c>
      <c r="GN1049" s="126">
        <f t="shared" ref="GN1049:GN1080" si="5647">IF(BD1049&gt;0,IF(BS1049&gt;0,1,0),IF(BS1049&lt;0,1,0))</f>
        <v>1</v>
      </c>
      <c r="GO1049" s="126">
        <f t="shared" ref="GO1049:GO1080" si="5648">IF(BK1049&gt;0,IF(BS1049&gt;0,1,0),IF(BS1049&lt;0,1,0))</f>
        <v>1</v>
      </c>
      <c r="GP1049" s="126">
        <f t="shared" ref="GP1049:GP1080" si="5649">IF(BM1049&gt;0,IF(BS1049&gt;0,1,0),IF(BS1049&lt;0,1,0))</f>
        <v>1</v>
      </c>
      <c r="GQ1049" s="126">
        <f t="shared" ref="GQ1049:GQ1080" si="5650">IF(BO1049&gt;0,IF(BS1049&gt;0,1,0),IF(BS1049&lt;0,1,0))</f>
        <v>1</v>
      </c>
      <c r="GS1049" s="126">
        <f t="shared" ref="GS1049:GS1080" si="5651">IF(ABS(BD1049)&gt;32,IF(ABS(BM1049)&gt;2,1,0),"")</f>
        <v>0</v>
      </c>
      <c r="GT1049" s="126">
        <f t="shared" ref="GT1049:GT1080" si="5652">IF(ABS(BD1049)&gt;40,IF(ABS(BM1049)&gt;2,1,0),"")</f>
        <v>0</v>
      </c>
      <c r="GU1049" s="126">
        <f t="shared" ref="GU1049:GU1080" si="5653">IF(ABS(BM1049)&gt;1,1,0)</f>
        <v>0</v>
      </c>
      <c r="GV1049" s="126">
        <f t="shared" ref="GV1049:GV1080" si="5654">IF(ABS(BM1049)&gt;1.5,1,0)</f>
        <v>0</v>
      </c>
      <c r="GW1049" s="126">
        <f t="shared" ref="GW1049:GW1080" si="5655">IF(ABS(BM1049)&gt;1.99,1,0)</f>
        <v>0</v>
      </c>
      <c r="GX1049" s="126">
        <f t="shared" ref="GX1049:GX1080" si="5656">IF(ABS(BM1049)&gt;2.5,1,0)</f>
        <v>0</v>
      </c>
      <c r="GY1049" s="126">
        <f t="shared" ref="GY1049:GY1080" si="5657">IF(ABS(BM1049)&gt;3,1,0)</f>
        <v>0</v>
      </c>
      <c r="GZ1049" s="126"/>
      <c r="HA1049" s="126">
        <f t="shared" ref="HA1049:HA1080" si="5658">IF(ABS(BO1049)&gt;2,1,0)</f>
        <v>1</v>
      </c>
      <c r="HB1049" s="126">
        <f t="shared" ref="HB1049:HB1080" si="5659">IF(ABS(BO1049)&gt;4,1,0)</f>
        <v>1</v>
      </c>
      <c r="HC1049" s="126">
        <f t="shared" ref="HC1049:HC1080" si="5660">IF(ABS(BO1049)&gt;5,1,0)</f>
        <v>1</v>
      </c>
      <c r="HD1049" s="126">
        <f t="shared" ref="HD1049:HD1080" si="5661">IF(ABS(BO1049)&gt;6,1,0)</f>
        <v>1</v>
      </c>
      <c r="HE1049" s="126">
        <f t="shared" ref="HE1049:HE1080" si="5662">IF(ABS(BO1049)&gt;8,1,0)</f>
        <v>1</v>
      </c>
      <c r="HF1049" s="126">
        <f t="shared" ref="HF1049:HF1080" si="5663">IF(ABS(BO1049)&gt;10,1,0)</f>
        <v>0</v>
      </c>
      <c r="HH1049" s="126">
        <f t="shared" ref="HH1049:HH1080" si="5664">IF(ABS(BS1049)&gt;1.5,1,0)</f>
        <v>1</v>
      </c>
      <c r="HI1049" s="126">
        <f t="shared" ref="HI1049:HI1080" si="5665">IF(ABS(BS1049)&gt;3,1,0)</f>
        <v>1</v>
      </c>
      <c r="HJ1049" s="126">
        <f t="shared" ref="HJ1049:HJ1080" si="5666">IF(ABS(BS1049)&gt;4.5,1,0)</f>
        <v>1</v>
      </c>
      <c r="HK1049" s="126">
        <f t="shared" ref="HK1049:HK1080" si="5667">IF(ABS(BS1049)&gt;6,1,0)</f>
        <v>1</v>
      </c>
      <c r="HL1049" s="126">
        <f t="shared" ref="HL1049:HL1080" si="5668">IF(ABS(BS1049)&gt;7.5,1,0)</f>
        <v>1</v>
      </c>
      <c r="HM1049" s="126">
        <f t="shared" ref="HM1049:HM1080" si="5669">IF(ABS(BS1049)&gt;9,1,0)</f>
        <v>1</v>
      </c>
      <c r="HO1049" s="126">
        <f t="shared" ref="HO1049:HO1080" si="5670">IF(BD1049&gt;-0.1,IF(BM1049&lt;0.001,1,0),"")</f>
        <v>0</v>
      </c>
      <c r="HP1049" s="126" t="str">
        <f t="shared" ref="HP1049:HP1080" si="5671">IF(BD1049&lt;0.1,IF(BM1049&gt;-0.001,1,0),"")</f>
        <v/>
      </c>
      <c r="HQ1049" s="126">
        <f t="shared" ref="HQ1049:HQ1080" si="5672">IF(BD1049&gt;9.1,IF(BM1049&lt;0.001,1,0),"")</f>
        <v>0</v>
      </c>
      <c r="HR1049" s="122" t="str">
        <f t="shared" ref="HR1049:HR1080" si="5673">IF(BD1049&lt;-9.1,IF(BM1049&gt;-0.001,1,0),"")</f>
        <v/>
      </c>
      <c r="HS1049" s="126">
        <f t="shared" ref="HS1049:HS1080" si="5674">IF(BD1049&gt;15.1,IF(BM1049&lt;0.001,1,0),"")</f>
        <v>0</v>
      </c>
      <c r="HT1049" s="122" t="str">
        <f t="shared" ref="HT1049:HT1080" si="5675">IF(BD1049&lt;-15.1,IF(BM1049&gt;-0.001,1,0),"")</f>
        <v/>
      </c>
      <c r="HU1049" s="122">
        <f t="shared" ref="HU1049:HU1080" si="5676">IF(BD1049&gt;31.1,IF(BM1049&lt;0.001,1,0),"")</f>
        <v>0</v>
      </c>
      <c r="HV1049" s="126" t="str">
        <f t="shared" ref="HV1049:HV1080" si="5677">IF(BD1049&lt;-31.1,IF(BM1049&gt;-0.001,1,0),"")</f>
        <v/>
      </c>
      <c r="HW1049" s="126" t="str">
        <f t="shared" ref="HW1049:HW1080" si="5678">IF(BD1049&gt;47.1,IF(BM1049&lt;0.001,1,0),"")</f>
        <v/>
      </c>
      <c r="HX1049" s="126" t="str">
        <f t="shared" ref="HX1049:HX1080" si="5679">IF(BD1049&lt;-47.1,IF(BM1049&gt;-0.001,1,0),"")</f>
        <v/>
      </c>
      <c r="HZ1049" s="126">
        <f t="shared" ref="HZ1049:HZ1080" si="5680">IF(BD1049&gt;-0.1,IF(BO1049&lt;0.001,1,0),"")</f>
        <v>0</v>
      </c>
      <c r="IA1049" s="126" t="str">
        <f t="shared" ref="IA1049:IA1080" si="5681">IF(BD1049&lt;0.1,IF(BO1049&gt;-0.001,1,0),"")</f>
        <v/>
      </c>
      <c r="IB1049" s="126">
        <f t="shared" ref="IB1049:IB1080" si="5682">IF(BD1049&gt;9.1,IF(BO1049&lt;0.001,1,0),"")</f>
        <v>0</v>
      </c>
      <c r="IC1049" s="126" t="str">
        <f t="shared" ref="IC1049:IC1080" si="5683">IF(BD1049&lt;-9.1,IF(BO1049&gt;-0.001,1,0),"")</f>
        <v/>
      </c>
      <c r="ID1049" s="126">
        <f t="shared" ref="ID1049:ID1080" si="5684">IF(BD1049&gt;15.1,IF(BO1049&lt;0.001,1,0),"")</f>
        <v>0</v>
      </c>
      <c r="IE1049" s="126" t="str">
        <f t="shared" ref="IE1049:IE1080" si="5685">IF(BD1049&lt;-15.1,IF(BO1049&gt;-0.001,1,0),"")</f>
        <v/>
      </c>
      <c r="IF1049" s="126">
        <f t="shared" ref="IF1049:IF1080" si="5686">IF(BD1049&gt;31.1,IF(BO1049&lt;0.001,1,0),"")</f>
        <v>0</v>
      </c>
      <c r="IG1049" s="126" t="str">
        <f t="shared" ref="IG1049:IG1080" si="5687">IF(BD1049&lt;-31.1,IF(BO1049&gt;-0.001,1,0),"")</f>
        <v/>
      </c>
      <c r="IH1049" s="126" t="str">
        <f t="shared" ref="IH1049:IH1080" si="5688">IF(BD1049&gt;47.1,IF(BO1049&lt;0.001,1,0),"")</f>
        <v/>
      </c>
      <c r="II1049" s="126" t="str">
        <f t="shared" ref="II1049:II1080" si="5689">IF(BD1049&lt;-47.1,IF(BO1049&gt;-0.001,1,0),"")</f>
        <v/>
      </c>
      <c r="IO1049" s="128"/>
      <c r="IP1049" s="128"/>
      <c r="IQ1049" s="127"/>
      <c r="IR1049" s="127"/>
      <c r="IX1049" s="6"/>
      <c r="IY1049" s="6"/>
      <c r="IZ1049" s="7"/>
      <c r="JA1049" s="7"/>
      <c r="JG1049" s="12"/>
      <c r="JH1049" s="12"/>
      <c r="JI1049" s="13"/>
      <c r="JJ1049" s="13"/>
      <c r="JN1049" s="6"/>
      <c r="JO1049" s="6"/>
      <c r="JQ1049" s="11"/>
      <c r="JR1049" s="11"/>
      <c r="JS1049" s="12"/>
      <c r="JT1049" s="13"/>
      <c r="JU1049" s="12"/>
      <c r="JV1049" s="12"/>
      <c r="JW1049" s="97"/>
      <c r="JX1049" s="13"/>
      <c r="JY1049" s="13"/>
      <c r="JZ1049" s="97"/>
      <c r="KA1049" s="97"/>
      <c r="KB1049" s="11"/>
      <c r="KC1049" s="11"/>
      <c r="KD1049" s="11"/>
      <c r="KE1049" s="11"/>
    </row>
    <row r="1050" spans="1:291" s="122" customFormat="1" x14ac:dyDescent="0.2">
      <c r="A1050" s="146">
        <f t="shared" si="5526"/>
        <v>1050</v>
      </c>
      <c r="C1050" s="2">
        <v>43619</v>
      </c>
      <c r="D1050" s="126">
        <v>98.42</v>
      </c>
      <c r="E1050" s="126">
        <v>98.424999999999997</v>
      </c>
      <c r="F1050" s="126">
        <v>98.44</v>
      </c>
      <c r="G1050" s="128">
        <v>107.17100000000001</v>
      </c>
      <c r="H1050" s="128">
        <v>117.247</v>
      </c>
      <c r="I1050" s="128">
        <v>127.09</v>
      </c>
      <c r="J1050" s="127">
        <v>154.19</v>
      </c>
      <c r="K1050" s="126"/>
      <c r="M1050" s="126">
        <f t="shared" si="5521"/>
        <v>98.42</v>
      </c>
      <c r="N1050" s="126">
        <f t="shared" si="5522"/>
        <v>98.424999999999997</v>
      </c>
      <c r="O1050" s="126">
        <f t="shared" si="5523"/>
        <v>98.44</v>
      </c>
      <c r="P1050" s="127">
        <f t="shared" si="5527"/>
        <v>3441.1250000000005</v>
      </c>
      <c r="Q1050" s="5">
        <f t="shared" si="5524"/>
        <v>3768.75</v>
      </c>
      <c r="R1050" s="6">
        <f t="shared" si="5335"/>
        <v>4073.0000000000005</v>
      </c>
      <c r="S1050" s="7">
        <f t="shared" si="5336"/>
        <v>4947</v>
      </c>
      <c r="V1050" s="127">
        <f t="shared" si="5341"/>
        <v>11.499999999999488</v>
      </c>
      <c r="W1050" s="127">
        <f t="shared" si="5342"/>
        <v>11.499999999999488</v>
      </c>
      <c r="X1050" s="127">
        <f t="shared" si="5343"/>
        <v>10.999999999999943</v>
      </c>
      <c r="Y1050" s="127">
        <f t="shared" si="5337"/>
        <v>6.3750000000004547</v>
      </c>
      <c r="Z1050" s="126">
        <f t="shared" si="5338"/>
        <v>12.999999999999545</v>
      </c>
      <c r="AA1050" s="126">
        <f t="shared" si="5339"/>
        <v>17.000000000000909</v>
      </c>
      <c r="AB1050" s="126">
        <f t="shared" si="5340"/>
        <v>28.000000000000909</v>
      </c>
      <c r="AC1050" s="126"/>
      <c r="AD1050" s="126"/>
      <c r="AE1050" s="127">
        <f t="shared" si="5518"/>
        <v>3.7000015599994489</v>
      </c>
      <c r="AF1050" s="127">
        <f t="shared" si="5519"/>
        <v>3.7000015599994489</v>
      </c>
      <c r="AG1050" s="127">
        <f t="shared" si="5520"/>
        <v>3.2000015599999037</v>
      </c>
      <c r="AH1050" s="127">
        <f t="shared" si="5525"/>
        <v>4.0833333333345454</v>
      </c>
      <c r="AI1050" s="127">
        <f t="shared" si="5344"/>
        <v>4.9500000000011823</v>
      </c>
      <c r="AJ1050" s="127">
        <f t="shared" si="5345"/>
        <v>2.7999999999990006</v>
      </c>
      <c r="AK1050" s="127">
        <f t="shared" si="5346"/>
        <v>1.6666666666656056</v>
      </c>
      <c r="AL1050" s="127">
        <f t="shared" si="5347"/>
        <v>4.4999999999990905</v>
      </c>
      <c r="AM1050" s="127">
        <f t="shared" si="5348"/>
        <v>7.6666666666672736</v>
      </c>
      <c r="AN1050" s="127">
        <f t="shared" si="5349"/>
        <v>5.8000000000005461</v>
      </c>
      <c r="AO1050" s="127">
        <f t="shared" si="5350"/>
        <v>1</v>
      </c>
      <c r="AP1050" s="127">
        <f t="shared" si="5351"/>
        <v>6.5833333333363662</v>
      </c>
      <c r="AQ1050" s="127">
        <f t="shared" si="5352"/>
        <v>5.1666666666688652</v>
      </c>
      <c r="AR1050" s="127">
        <f t="shared" si="5353"/>
        <v>5.9500000000005455</v>
      </c>
      <c r="AS1050" s="127">
        <f t="shared" si="5354"/>
        <v>6.7777777777771213</v>
      </c>
      <c r="AT1050" s="127">
        <f t="shared" si="5355"/>
        <v>9.0166666666674544</v>
      </c>
      <c r="AU1050" s="126"/>
      <c r="AX1050" s="11">
        <f t="shared" si="5528"/>
        <v>11.499999999999488</v>
      </c>
      <c r="AY1050" s="11">
        <f t="shared" si="5529"/>
        <v>11.499999999999488</v>
      </c>
      <c r="AZ1050" s="11">
        <f t="shared" si="5530"/>
        <v>10.999999999999943</v>
      </c>
      <c r="BA1050" s="11">
        <f t="shared" si="5531"/>
        <v>6.3750000000004547</v>
      </c>
      <c r="BB1050" s="11">
        <f t="shared" si="5532"/>
        <v>12.999999999999545</v>
      </c>
      <c r="BC1050" s="12">
        <f t="shared" si="5533"/>
        <v>17.000000000000909</v>
      </c>
      <c r="BD1050" s="13">
        <f t="shared" si="5534"/>
        <v>28.000000000000909</v>
      </c>
      <c r="BF1050" s="11">
        <f t="shared" si="5535"/>
        <v>-1.2500000000014211</v>
      </c>
      <c r="BG1050" s="11">
        <f t="shared" si="5536"/>
        <v>3.7000015599994489</v>
      </c>
      <c r="BH1050" s="11">
        <f t="shared" si="5537"/>
        <v>3.7000015599994489</v>
      </c>
      <c r="BI1050" s="11">
        <f t="shared" si="5538"/>
        <v>3.2000015599999037</v>
      </c>
      <c r="BJ1050" s="11">
        <f t="shared" si="5539"/>
        <v>4.0833333333345454</v>
      </c>
      <c r="BK1050" s="11">
        <f t="shared" si="5540"/>
        <v>4.9500000000011823</v>
      </c>
      <c r="BL1050" s="11">
        <f t="shared" si="5541"/>
        <v>2.7999999999990006</v>
      </c>
      <c r="BM1050" s="11">
        <f t="shared" si="5542"/>
        <v>1.6666666666656056</v>
      </c>
      <c r="BN1050" s="11">
        <f t="shared" si="5543"/>
        <v>4.4999999999990905</v>
      </c>
      <c r="BO1050" s="11">
        <f t="shared" si="5544"/>
        <v>7.6666666666672736</v>
      </c>
      <c r="BP1050" s="11">
        <f t="shared" si="5545"/>
        <v>5.8000000000005461</v>
      </c>
      <c r="BQ1050" s="126">
        <v>1</v>
      </c>
      <c r="BR1050" s="11">
        <f t="shared" si="5546"/>
        <v>-6.5833333333363662</v>
      </c>
      <c r="BS1050" s="11">
        <f t="shared" si="5547"/>
        <v>5.1666666666688652</v>
      </c>
      <c r="BT1050" s="11">
        <f t="shared" si="5548"/>
        <v>5.9500000000005455</v>
      </c>
      <c r="BU1050" s="11">
        <f t="shared" si="5549"/>
        <v>6.7777777777771213</v>
      </c>
      <c r="BV1050" s="11">
        <f t="shared" si="5550"/>
        <v>9.0166666666674544</v>
      </c>
      <c r="BY1050" s="126"/>
      <c r="BZ1050" s="126"/>
      <c r="CA1050" s="122">
        <f t="shared" si="5551"/>
        <v>6.7777777777771213</v>
      </c>
      <c r="CB1050" s="126">
        <f t="shared" si="5552"/>
        <v>1</v>
      </c>
      <c r="CC1050" s="126">
        <f t="shared" si="5553"/>
        <v>1</v>
      </c>
      <c r="CD1050" s="126">
        <f t="shared" si="5554"/>
        <v>1</v>
      </c>
      <c r="CE1050" s="126">
        <f t="shared" si="5555"/>
        <v>1</v>
      </c>
      <c r="CF1050" s="126">
        <f t="shared" si="5556"/>
        <v>1</v>
      </c>
      <c r="CG1050" s="126">
        <f t="shared" si="5557"/>
        <v>1</v>
      </c>
      <c r="CH1050" s="126" t="str">
        <f t="shared" si="5558"/>
        <v/>
      </c>
      <c r="CI1050" s="126" t="str">
        <f t="shared" si="5559"/>
        <v/>
      </c>
      <c r="CJ1050" s="126">
        <f t="shared" si="5560"/>
        <v>0</v>
      </c>
      <c r="CK1050" s="126">
        <f t="shared" si="5561"/>
        <v>0</v>
      </c>
      <c r="CL1050" s="126">
        <f t="shared" si="5562"/>
        <v>1</v>
      </c>
      <c r="CM1050" s="126">
        <f t="shared" si="5563"/>
        <v>0</v>
      </c>
      <c r="CN1050" s="126" t="str">
        <f t="shared" si="5564"/>
        <v/>
      </c>
      <c r="CO1050" s="126">
        <f t="shared" si="5565"/>
        <v>1</v>
      </c>
      <c r="CP1050" s="126">
        <f t="shared" si="5566"/>
        <v>1</v>
      </c>
      <c r="CQ1050" s="126" t="str">
        <f t="shared" si="5567"/>
        <v/>
      </c>
      <c r="CR1050" s="126"/>
      <c r="CS1050" s="126">
        <f t="shared" si="5568"/>
        <v>1</v>
      </c>
      <c r="CT1050" s="126">
        <f t="shared" si="5569"/>
        <v>1</v>
      </c>
      <c r="CU1050" s="126">
        <f t="shared" si="5570"/>
        <v>1</v>
      </c>
      <c r="CV1050" s="126">
        <f t="shared" si="5571"/>
        <v>1</v>
      </c>
      <c r="CW1050" s="126">
        <f t="shared" si="5572"/>
        <v>1</v>
      </c>
      <c r="CX1050" s="126">
        <f t="shared" si="5573"/>
        <v>1</v>
      </c>
      <c r="CY1050" s="126">
        <f t="shared" si="5574"/>
        <v>1</v>
      </c>
      <c r="CZ1050" s="126">
        <f t="shared" si="5575"/>
        <v>1</v>
      </c>
      <c r="DA1050" s="126">
        <f t="shared" si="5576"/>
        <v>1</v>
      </c>
      <c r="DB1050" s="126" t="str">
        <f t="shared" si="5577"/>
        <v/>
      </c>
      <c r="DC1050" s="126" t="str">
        <f t="shared" si="5578"/>
        <v/>
      </c>
      <c r="DD1050" s="126">
        <f t="shared" si="5579"/>
        <v>0</v>
      </c>
      <c r="DE1050" s="126" t="str">
        <f t="shared" si="5580"/>
        <v/>
      </c>
      <c r="DF1050" s="126"/>
      <c r="DG1050" s="126">
        <f t="shared" si="5581"/>
        <v>1</v>
      </c>
      <c r="DH1050" s="126">
        <f t="shared" si="5582"/>
        <v>1</v>
      </c>
      <c r="DI1050" s="126">
        <f t="shared" si="5583"/>
        <v>1</v>
      </c>
      <c r="DJ1050" s="126">
        <f t="shared" si="5584"/>
        <v>1</v>
      </c>
      <c r="DK1050" s="126" t="str">
        <f t="shared" si="5585"/>
        <v/>
      </c>
      <c r="DL1050" s="126"/>
      <c r="DM1050" s="126" t="str">
        <f t="shared" si="5586"/>
        <v/>
      </c>
      <c r="DN1050" s="126">
        <f t="shared" si="5587"/>
        <v>1</v>
      </c>
      <c r="DO1050" s="126">
        <f t="shared" si="5588"/>
        <v>1</v>
      </c>
      <c r="DP1050" s="126">
        <f t="shared" si="5589"/>
        <v>1</v>
      </c>
      <c r="DQ1050" s="126">
        <f t="shared" si="5590"/>
        <v>1</v>
      </c>
      <c r="DR1050" s="126">
        <f t="shared" si="5591"/>
        <v>1</v>
      </c>
      <c r="DS1050" s="126">
        <f t="shared" si="5592"/>
        <v>1</v>
      </c>
      <c r="DT1050" s="126">
        <f t="shared" si="5593"/>
        <v>1</v>
      </c>
      <c r="DU1050" s="126">
        <f t="shared" si="5594"/>
        <v>0</v>
      </c>
      <c r="DV1050" s="126">
        <f t="shared" si="5595"/>
        <v>1</v>
      </c>
      <c r="DW1050" s="126">
        <f t="shared" si="5596"/>
        <v>0</v>
      </c>
      <c r="DX1050" s="126" t="str">
        <f t="shared" si="5597"/>
        <v/>
      </c>
      <c r="DY1050" s="126" t="str">
        <f t="shared" si="5598"/>
        <v/>
      </c>
      <c r="EA1050" s="126">
        <f t="shared" si="5599"/>
        <v>1</v>
      </c>
      <c r="EB1050" s="126">
        <f t="shared" si="5600"/>
        <v>1</v>
      </c>
      <c r="EC1050" s="126">
        <f t="shared" si="5601"/>
        <v>1</v>
      </c>
      <c r="ED1050" s="126">
        <f t="shared" si="5602"/>
        <v>1</v>
      </c>
      <c r="EF1050" s="126">
        <f t="shared" si="5603"/>
        <v>1</v>
      </c>
      <c r="EG1050" s="126">
        <f t="shared" si="5604"/>
        <v>1</v>
      </c>
      <c r="EH1050" s="126">
        <f t="shared" si="5605"/>
        <v>1</v>
      </c>
      <c r="EI1050" s="126">
        <f t="shared" si="5606"/>
        <v>1</v>
      </c>
      <c r="EK1050" s="126">
        <f t="shared" si="5607"/>
        <v>1</v>
      </c>
      <c r="EL1050" s="126">
        <f t="shared" si="5608"/>
        <v>1</v>
      </c>
      <c r="EM1050" s="126">
        <f t="shared" si="5609"/>
        <v>1</v>
      </c>
      <c r="EO1050" s="126">
        <f t="shared" si="5610"/>
        <v>1</v>
      </c>
      <c r="EP1050" s="126">
        <f t="shared" si="5611"/>
        <v>1</v>
      </c>
      <c r="EQ1050" s="126">
        <f t="shared" si="5612"/>
        <v>1</v>
      </c>
      <c r="ES1050" s="126">
        <f t="shared" si="5613"/>
        <v>1</v>
      </c>
      <c r="ET1050" s="126">
        <f t="shared" si="5614"/>
        <v>1</v>
      </c>
      <c r="EU1050" s="126">
        <f t="shared" si="5615"/>
        <v>1</v>
      </c>
      <c r="EV1050" s="126">
        <f t="shared" si="5616"/>
        <v>1</v>
      </c>
      <c r="EW1050" s="126">
        <f t="shared" si="5617"/>
        <v>1</v>
      </c>
      <c r="EY1050" s="126">
        <f t="shared" si="5618"/>
        <v>1</v>
      </c>
      <c r="EZ1050" s="126">
        <f t="shared" si="5619"/>
        <v>1</v>
      </c>
      <c r="FA1050" s="126">
        <f t="shared" si="5620"/>
        <v>1</v>
      </c>
      <c r="FC1050" s="126">
        <f t="shared" si="5621"/>
        <v>1</v>
      </c>
      <c r="FD1050" s="126">
        <f t="shared" si="5622"/>
        <v>0</v>
      </c>
      <c r="FE1050" s="126"/>
      <c r="FF1050" s="126">
        <f t="shared" si="5623"/>
        <v>1</v>
      </c>
      <c r="FG1050" s="126">
        <f t="shared" si="5624"/>
        <v>1</v>
      </c>
      <c r="FH1050" s="126">
        <f t="shared" si="5625"/>
        <v>1</v>
      </c>
      <c r="FI1050" s="126">
        <f t="shared" si="5626"/>
        <v>1</v>
      </c>
      <c r="FJ1050" s="126">
        <f t="shared" si="5627"/>
        <v>1</v>
      </c>
      <c r="FK1050" s="126">
        <f t="shared" si="5628"/>
        <v>1</v>
      </c>
      <c r="FL1050" s="126">
        <f t="shared" si="5629"/>
        <v>1</v>
      </c>
      <c r="FN1050" s="126">
        <f t="shared" si="5630"/>
        <v>1</v>
      </c>
      <c r="FO1050" s="126">
        <f t="shared" si="5631"/>
        <v>0</v>
      </c>
      <c r="FP1050" s="126">
        <f t="shared" si="5632"/>
        <v>1</v>
      </c>
      <c r="FV1050" s="126">
        <f t="shared" si="5633"/>
        <v>1</v>
      </c>
      <c r="FW1050" s="126">
        <f t="shared" si="5634"/>
        <v>1</v>
      </c>
      <c r="FX1050" s="126">
        <f t="shared" si="5635"/>
        <v>1</v>
      </c>
      <c r="GA1050" s="126">
        <f t="shared" si="5636"/>
        <v>0</v>
      </c>
      <c r="GB1050" s="126">
        <f t="shared" si="5637"/>
        <v>0</v>
      </c>
      <c r="GC1050" s="126">
        <f t="shared" si="5638"/>
        <v>0</v>
      </c>
      <c r="GD1050" s="126">
        <f t="shared" si="5639"/>
        <v>0</v>
      </c>
      <c r="GE1050" s="126">
        <f t="shared" si="5640"/>
        <v>0</v>
      </c>
      <c r="GF1050" s="126">
        <f t="shared" si="5641"/>
        <v>0</v>
      </c>
      <c r="GG1050" s="126">
        <f t="shared" si="5642"/>
        <v>0</v>
      </c>
      <c r="GI1050" s="126">
        <f t="shared" si="5643"/>
        <v>0</v>
      </c>
      <c r="GK1050" s="126">
        <f t="shared" si="5644"/>
        <v>1</v>
      </c>
      <c r="GL1050" s="126">
        <f t="shared" si="5645"/>
        <v>1</v>
      </c>
      <c r="GM1050" s="126">
        <f t="shared" si="5646"/>
        <v>1</v>
      </c>
      <c r="GN1050" s="126">
        <f t="shared" si="5647"/>
        <v>1</v>
      </c>
      <c r="GO1050" s="126">
        <f t="shared" si="5648"/>
        <v>1</v>
      </c>
      <c r="GP1050" s="126">
        <f t="shared" si="5649"/>
        <v>1</v>
      </c>
      <c r="GQ1050" s="126">
        <f t="shared" si="5650"/>
        <v>1</v>
      </c>
      <c r="GS1050" s="126" t="str">
        <f t="shared" si="5651"/>
        <v/>
      </c>
      <c r="GT1050" s="126" t="str">
        <f t="shared" si="5652"/>
        <v/>
      </c>
      <c r="GU1050" s="126">
        <f t="shared" si="5653"/>
        <v>1</v>
      </c>
      <c r="GV1050" s="126">
        <f t="shared" si="5654"/>
        <v>1</v>
      </c>
      <c r="GW1050" s="126">
        <f t="shared" si="5655"/>
        <v>0</v>
      </c>
      <c r="GX1050" s="126">
        <f t="shared" si="5656"/>
        <v>0</v>
      </c>
      <c r="GY1050" s="126">
        <f t="shared" si="5657"/>
        <v>0</v>
      </c>
      <c r="GZ1050" s="126"/>
      <c r="HA1050" s="126">
        <f t="shared" si="5658"/>
        <v>1</v>
      </c>
      <c r="HB1050" s="126">
        <f t="shared" si="5659"/>
        <v>1</v>
      </c>
      <c r="HC1050" s="126">
        <f t="shared" si="5660"/>
        <v>1</v>
      </c>
      <c r="HD1050" s="126">
        <f t="shared" si="5661"/>
        <v>1</v>
      </c>
      <c r="HE1050" s="126">
        <f t="shared" si="5662"/>
        <v>0</v>
      </c>
      <c r="HF1050" s="126">
        <f t="shared" si="5663"/>
        <v>0</v>
      </c>
      <c r="HH1050" s="126">
        <f t="shared" si="5664"/>
        <v>1</v>
      </c>
      <c r="HI1050" s="126">
        <f t="shared" si="5665"/>
        <v>1</v>
      </c>
      <c r="HJ1050" s="126">
        <f t="shared" si="5666"/>
        <v>1</v>
      </c>
      <c r="HK1050" s="126">
        <f t="shared" si="5667"/>
        <v>0</v>
      </c>
      <c r="HL1050" s="126">
        <f t="shared" si="5668"/>
        <v>0</v>
      </c>
      <c r="HM1050" s="126">
        <f t="shared" si="5669"/>
        <v>0</v>
      </c>
      <c r="HO1050" s="126">
        <f t="shared" si="5670"/>
        <v>0</v>
      </c>
      <c r="HP1050" s="126" t="str">
        <f t="shared" si="5671"/>
        <v/>
      </c>
      <c r="HQ1050" s="126">
        <f t="shared" si="5672"/>
        <v>0</v>
      </c>
      <c r="HR1050" s="122" t="str">
        <f t="shared" si="5673"/>
        <v/>
      </c>
      <c r="HS1050" s="126">
        <f t="shared" si="5674"/>
        <v>0</v>
      </c>
      <c r="HT1050" s="122" t="str">
        <f t="shared" si="5675"/>
        <v/>
      </c>
      <c r="HU1050" s="122" t="str">
        <f t="shared" si="5676"/>
        <v/>
      </c>
      <c r="HV1050" s="126" t="str">
        <f t="shared" si="5677"/>
        <v/>
      </c>
      <c r="HW1050" s="126" t="str">
        <f t="shared" si="5678"/>
        <v/>
      </c>
      <c r="HX1050" s="126" t="str">
        <f t="shared" si="5679"/>
        <v/>
      </c>
      <c r="HZ1050" s="126">
        <f t="shared" si="5680"/>
        <v>0</v>
      </c>
      <c r="IA1050" s="126" t="str">
        <f t="shared" si="5681"/>
        <v/>
      </c>
      <c r="IB1050" s="126">
        <f t="shared" si="5682"/>
        <v>0</v>
      </c>
      <c r="IC1050" s="126" t="str">
        <f t="shared" si="5683"/>
        <v/>
      </c>
      <c r="ID1050" s="126">
        <f t="shared" si="5684"/>
        <v>0</v>
      </c>
      <c r="IE1050" s="126" t="str">
        <f t="shared" si="5685"/>
        <v/>
      </c>
      <c r="IF1050" s="126" t="str">
        <f t="shared" si="5686"/>
        <v/>
      </c>
      <c r="IG1050" s="126" t="str">
        <f t="shared" si="5687"/>
        <v/>
      </c>
      <c r="IH1050" s="126" t="str">
        <f t="shared" si="5688"/>
        <v/>
      </c>
      <c r="II1050" s="126" t="str">
        <f t="shared" si="5689"/>
        <v/>
      </c>
      <c r="IO1050" s="128"/>
      <c r="IP1050" s="128"/>
      <c r="IQ1050" s="127"/>
      <c r="IR1050" s="127"/>
      <c r="IX1050" s="6"/>
      <c r="IY1050" s="6"/>
      <c r="IZ1050" s="7"/>
      <c r="JA1050" s="7"/>
      <c r="JG1050" s="12"/>
      <c r="JH1050" s="12"/>
      <c r="JI1050" s="13"/>
      <c r="JJ1050" s="13"/>
      <c r="JN1050" s="6"/>
      <c r="JO1050" s="6"/>
      <c r="JQ1050" s="11"/>
      <c r="JR1050" s="11"/>
      <c r="JS1050" s="12"/>
      <c r="JT1050" s="13"/>
      <c r="JU1050" s="12"/>
      <c r="JV1050" s="12"/>
      <c r="JW1050" s="97"/>
      <c r="JX1050" s="13"/>
      <c r="JY1050" s="13"/>
      <c r="JZ1050" s="97"/>
      <c r="KA1050" s="97"/>
      <c r="KB1050" s="11"/>
      <c r="KC1050" s="11"/>
      <c r="KD1050" s="11"/>
      <c r="KE1050" s="11"/>
    </row>
    <row r="1051" spans="1:291" s="122" customFormat="1" x14ac:dyDescent="0.2">
      <c r="A1051" s="146">
        <f t="shared" si="5526"/>
        <v>1051</v>
      </c>
      <c r="C1051" s="2">
        <v>43620</v>
      </c>
      <c r="D1051" s="126">
        <v>98.37</v>
      </c>
      <c r="E1051" s="126">
        <v>98.37</v>
      </c>
      <c r="F1051" s="126">
        <v>98.385000000000005</v>
      </c>
      <c r="G1051" s="128">
        <v>107.151</v>
      </c>
      <c r="H1051" s="128">
        <v>117.19199999999999</v>
      </c>
      <c r="I1051" s="128">
        <v>126.30500000000001</v>
      </c>
      <c r="J1051" s="127">
        <v>153.22</v>
      </c>
      <c r="K1051" s="126"/>
      <c r="M1051" s="126">
        <f t="shared" si="5521"/>
        <v>98.37</v>
      </c>
      <c r="N1051" s="126">
        <f t="shared" si="5522"/>
        <v>98.37</v>
      </c>
      <c r="O1051" s="126">
        <f t="shared" si="5523"/>
        <v>98.385000000000005</v>
      </c>
      <c r="P1051" s="127">
        <f t="shared" si="5527"/>
        <v>3439.1249999999995</v>
      </c>
      <c r="Q1051" s="5">
        <f t="shared" ref="Q1051:Q1082" si="5690">(INT(H1051)*32)+(IF(INT(RIGHT(H1051*1000,1))=7,(H1051-INT(H1051))+0.0005,IF(INT(RIGHT(H1051*1000,1))=2,(H1051-INT(H1051))+0.0005,H1051-INT(H1051))))*100</f>
        <v>3763.2499999999991</v>
      </c>
      <c r="R1051" s="6">
        <f t="shared" si="5335"/>
        <v>4062.5000000000009</v>
      </c>
      <c r="S1051" s="7">
        <f t="shared" si="5336"/>
        <v>4918</v>
      </c>
      <c r="V1051" s="127">
        <f t="shared" si="5341"/>
        <v>4.9999999999997158</v>
      </c>
      <c r="W1051" s="127">
        <f t="shared" si="5342"/>
        <v>5.499999999999261</v>
      </c>
      <c r="X1051" s="127">
        <f t="shared" si="5343"/>
        <v>5.499999999999261</v>
      </c>
      <c r="Y1051" s="127">
        <f t="shared" si="5337"/>
        <v>2.0000000000009095</v>
      </c>
      <c r="Z1051" s="126">
        <f t="shared" si="5338"/>
        <v>5.5000000000009095</v>
      </c>
      <c r="AA1051" s="126">
        <f t="shared" si="5339"/>
        <v>10.499999999999545</v>
      </c>
      <c r="AB1051" s="126">
        <f t="shared" si="5340"/>
        <v>29</v>
      </c>
      <c r="AC1051" s="126"/>
      <c r="AD1051" s="126"/>
      <c r="AE1051" s="127">
        <f t="shared" si="5518"/>
        <v>1.7000006599990378</v>
      </c>
      <c r="AF1051" s="127">
        <f t="shared" si="5519"/>
        <v>2.2000006599985831</v>
      </c>
      <c r="AG1051" s="127">
        <f t="shared" si="5520"/>
        <v>2.2000006599985831</v>
      </c>
      <c r="AH1051" s="127">
        <f t="shared" si="5525"/>
        <v>0.33333333333454584</v>
      </c>
      <c r="AI1051" s="127">
        <f t="shared" si="5344"/>
        <v>0.70000000000127338</v>
      </c>
      <c r="AJ1051" s="127">
        <f t="shared" si="5345"/>
        <v>0.79999999999881766</v>
      </c>
      <c r="AK1051" s="127">
        <f t="shared" si="5346"/>
        <v>1.4999999999987876</v>
      </c>
      <c r="AL1051" s="127">
        <f t="shared" si="5347"/>
        <v>0.25000000000113687</v>
      </c>
      <c r="AM1051" s="127">
        <f t="shared" si="5348"/>
        <v>0.83333333333287918</v>
      </c>
      <c r="AN1051" s="127">
        <f t="shared" si="5349"/>
        <v>1.1000000000004544</v>
      </c>
      <c r="AO1051" s="127">
        <f t="shared" si="5350"/>
        <v>1</v>
      </c>
      <c r="AP1051" s="127">
        <f t="shared" si="5351"/>
        <v>2.6666666666675765</v>
      </c>
      <c r="AQ1051" s="127">
        <f t="shared" si="5352"/>
        <v>3.0833333333310606</v>
      </c>
      <c r="AR1051" s="127">
        <f t="shared" si="5353"/>
        <v>0.19999999999799911</v>
      </c>
      <c r="AS1051" s="127">
        <f t="shared" si="5354"/>
        <v>0.94444444444353515</v>
      </c>
      <c r="AT1051" s="127">
        <f t="shared" si="5355"/>
        <v>0.13333333333515229</v>
      </c>
      <c r="AU1051" s="126"/>
      <c r="AX1051" s="11">
        <f t="shared" si="5528"/>
        <v>-4.9999999999997158</v>
      </c>
      <c r="AY1051" s="11">
        <f t="shared" si="5529"/>
        <v>-5.499999999999261</v>
      </c>
      <c r="AZ1051" s="11">
        <f t="shared" si="5530"/>
        <v>-5.499999999999261</v>
      </c>
      <c r="BA1051" s="11">
        <f t="shared" si="5531"/>
        <v>-2.0000000000009095</v>
      </c>
      <c r="BB1051" s="11">
        <f t="shared" si="5532"/>
        <v>-5.5000000000009095</v>
      </c>
      <c r="BC1051" s="12">
        <f t="shared" si="5533"/>
        <v>-10.499999999999545</v>
      </c>
      <c r="BD1051" s="13">
        <f t="shared" si="5534"/>
        <v>-29</v>
      </c>
      <c r="BF1051" s="11">
        <f t="shared" si="5535"/>
        <v>-0.99999999999789679</v>
      </c>
      <c r="BG1051" s="11">
        <f t="shared" si="5536"/>
        <v>-1.7000006599990378</v>
      </c>
      <c r="BH1051" s="11">
        <f t="shared" si="5537"/>
        <v>-2.2000006599985831</v>
      </c>
      <c r="BI1051" s="11">
        <f t="shared" si="5538"/>
        <v>-2.2000006599985831</v>
      </c>
      <c r="BJ1051" s="11">
        <f t="shared" si="5539"/>
        <v>-0.33333333333454584</v>
      </c>
      <c r="BK1051" s="11">
        <f t="shared" si="5540"/>
        <v>-0.70000000000127338</v>
      </c>
      <c r="BL1051" s="11">
        <f t="shared" si="5541"/>
        <v>0.79999999999881766</v>
      </c>
      <c r="BM1051" s="11">
        <f t="shared" si="5542"/>
        <v>1.4999999999987876</v>
      </c>
      <c r="BN1051" s="11">
        <f t="shared" si="5543"/>
        <v>-0.25000000000113687</v>
      </c>
      <c r="BO1051" s="11">
        <f t="shared" si="5544"/>
        <v>-0.83333333333287918</v>
      </c>
      <c r="BP1051" s="11">
        <f t="shared" si="5545"/>
        <v>1.1000000000004544</v>
      </c>
      <c r="BQ1051" s="126">
        <v>1</v>
      </c>
      <c r="BR1051" s="11">
        <f t="shared" si="5546"/>
        <v>2.6666666666675765</v>
      </c>
      <c r="BS1051" s="11">
        <f t="shared" si="5547"/>
        <v>-3.0833333333310606</v>
      </c>
      <c r="BT1051" s="11">
        <f t="shared" si="5548"/>
        <v>0.19999999999799911</v>
      </c>
      <c r="BU1051" s="11">
        <f t="shared" si="5549"/>
        <v>0.94444444444353515</v>
      </c>
      <c r="BV1051" s="11">
        <f t="shared" si="5550"/>
        <v>-0.13333333333515229</v>
      </c>
      <c r="BY1051" s="126"/>
      <c r="BZ1051" s="126"/>
      <c r="CA1051" s="122">
        <f t="shared" si="5551"/>
        <v>0.94444444444353515</v>
      </c>
      <c r="CB1051" s="126">
        <f t="shared" si="5552"/>
        <v>1</v>
      </c>
      <c r="CC1051" s="126">
        <f t="shared" si="5553"/>
        <v>1</v>
      </c>
      <c r="CD1051" s="126">
        <f t="shared" si="5554"/>
        <v>1</v>
      </c>
      <c r="CE1051" s="126">
        <f t="shared" si="5555"/>
        <v>1</v>
      </c>
      <c r="CF1051" s="126">
        <f t="shared" si="5556"/>
        <v>1</v>
      </c>
      <c r="CG1051" s="126">
        <f t="shared" si="5557"/>
        <v>1</v>
      </c>
      <c r="CH1051" s="126" t="str">
        <f t="shared" si="5558"/>
        <v/>
      </c>
      <c r="CI1051" s="126">
        <f t="shared" si="5559"/>
        <v>0</v>
      </c>
      <c r="CJ1051" s="126">
        <f t="shared" si="5560"/>
        <v>0</v>
      </c>
      <c r="CK1051" s="126" t="str">
        <f t="shared" si="5561"/>
        <v/>
      </c>
      <c r="CL1051" s="126">
        <f t="shared" si="5562"/>
        <v>0</v>
      </c>
      <c r="CM1051" s="126" t="str">
        <f t="shared" si="5563"/>
        <v/>
      </c>
      <c r="CN1051" s="126" t="str">
        <f t="shared" si="5564"/>
        <v/>
      </c>
      <c r="CO1051" s="126">
        <f t="shared" si="5565"/>
        <v>0</v>
      </c>
      <c r="CP1051" s="126">
        <f t="shared" si="5566"/>
        <v>0</v>
      </c>
      <c r="CQ1051" s="126" t="str">
        <f t="shared" si="5567"/>
        <v/>
      </c>
      <c r="CR1051" s="126"/>
      <c r="CS1051" s="126">
        <f t="shared" si="5568"/>
        <v>0</v>
      </c>
      <c r="CT1051" s="126">
        <f t="shared" si="5569"/>
        <v>0</v>
      </c>
      <c r="CU1051" s="126">
        <f t="shared" si="5570"/>
        <v>0</v>
      </c>
      <c r="CV1051" s="126">
        <f t="shared" si="5571"/>
        <v>0</v>
      </c>
      <c r="CW1051" s="126">
        <f t="shared" si="5572"/>
        <v>1</v>
      </c>
      <c r="CX1051" s="126" t="str">
        <f t="shared" si="5573"/>
        <v/>
      </c>
      <c r="CY1051" s="126" t="str">
        <f t="shared" si="5574"/>
        <v/>
      </c>
      <c r="CZ1051" s="126" t="str">
        <f t="shared" si="5575"/>
        <v/>
      </c>
      <c r="DA1051" s="126" t="str">
        <f t="shared" si="5576"/>
        <v/>
      </c>
      <c r="DB1051" s="126">
        <f t="shared" si="5577"/>
        <v>1</v>
      </c>
      <c r="DC1051" s="126" t="str">
        <f t="shared" si="5578"/>
        <v/>
      </c>
      <c r="DD1051" s="126">
        <f t="shared" si="5579"/>
        <v>1</v>
      </c>
      <c r="DE1051" s="126" t="str">
        <f t="shared" si="5580"/>
        <v/>
      </c>
      <c r="DF1051" s="126"/>
      <c r="DG1051" s="126">
        <f t="shared" si="5581"/>
        <v>1</v>
      </c>
      <c r="DH1051" s="126">
        <f t="shared" si="5582"/>
        <v>1</v>
      </c>
      <c r="DI1051" s="126">
        <f t="shared" si="5583"/>
        <v>1</v>
      </c>
      <c r="DJ1051" s="126">
        <f t="shared" si="5584"/>
        <v>1</v>
      </c>
      <c r="DK1051" s="126" t="str">
        <f t="shared" si="5585"/>
        <v/>
      </c>
      <c r="DL1051" s="126"/>
      <c r="DM1051" s="126" t="str">
        <f t="shared" si="5586"/>
        <v/>
      </c>
      <c r="DN1051" s="126">
        <f t="shared" si="5587"/>
        <v>0</v>
      </c>
      <c r="DO1051" s="126">
        <f t="shared" si="5588"/>
        <v>0</v>
      </c>
      <c r="DP1051" s="126">
        <f t="shared" si="5589"/>
        <v>1</v>
      </c>
      <c r="DQ1051" s="126">
        <f t="shared" si="5590"/>
        <v>0</v>
      </c>
      <c r="DR1051" s="126">
        <f t="shared" si="5591"/>
        <v>1</v>
      </c>
      <c r="DS1051" s="126">
        <f t="shared" si="5592"/>
        <v>1</v>
      </c>
      <c r="DT1051" s="126">
        <f t="shared" si="5593"/>
        <v>1</v>
      </c>
      <c r="DU1051" s="126">
        <f t="shared" si="5594"/>
        <v>0</v>
      </c>
      <c r="DV1051" s="126">
        <f t="shared" si="5595"/>
        <v>1</v>
      </c>
      <c r="DW1051" s="126">
        <f t="shared" si="5596"/>
        <v>0</v>
      </c>
      <c r="DX1051" s="126" t="str">
        <f t="shared" si="5597"/>
        <v/>
      </c>
      <c r="DY1051" s="126" t="str">
        <f t="shared" si="5598"/>
        <v/>
      </c>
      <c r="EA1051" s="126">
        <f t="shared" si="5599"/>
        <v>0</v>
      </c>
      <c r="EB1051" s="126">
        <f t="shared" si="5600"/>
        <v>0</v>
      </c>
      <c r="EC1051" s="126">
        <f t="shared" si="5601"/>
        <v>0</v>
      </c>
      <c r="ED1051" s="126">
        <f t="shared" si="5602"/>
        <v>0</v>
      </c>
      <c r="EF1051" s="126">
        <f t="shared" si="5603"/>
        <v>1</v>
      </c>
      <c r="EG1051" s="126">
        <f t="shared" si="5604"/>
        <v>1</v>
      </c>
      <c r="EH1051" s="126">
        <f t="shared" si="5605"/>
        <v>1</v>
      </c>
      <c r="EI1051" s="126">
        <f t="shared" si="5606"/>
        <v>1</v>
      </c>
      <c r="EK1051" s="126">
        <f t="shared" si="5607"/>
        <v>1</v>
      </c>
      <c r="EL1051" s="126">
        <f t="shared" si="5608"/>
        <v>1</v>
      </c>
      <c r="EM1051" s="126">
        <f t="shared" si="5609"/>
        <v>1</v>
      </c>
      <c r="EO1051" s="126">
        <f t="shared" si="5610"/>
        <v>1</v>
      </c>
      <c r="EP1051" s="126">
        <f t="shared" si="5611"/>
        <v>1</v>
      </c>
      <c r="EQ1051" s="126">
        <f t="shared" si="5612"/>
        <v>1</v>
      </c>
      <c r="ES1051" s="126">
        <f t="shared" si="5613"/>
        <v>1</v>
      </c>
      <c r="ET1051" s="126">
        <f t="shared" si="5614"/>
        <v>1</v>
      </c>
      <c r="EU1051" s="126">
        <f t="shared" si="5615"/>
        <v>1</v>
      </c>
      <c r="EV1051" s="126">
        <f t="shared" si="5616"/>
        <v>1</v>
      </c>
      <c r="EW1051" s="126">
        <f t="shared" si="5617"/>
        <v>0</v>
      </c>
      <c r="EY1051" s="126">
        <f t="shared" si="5618"/>
        <v>1</v>
      </c>
      <c r="EZ1051" s="126">
        <f t="shared" si="5619"/>
        <v>1</v>
      </c>
      <c r="FA1051" s="126">
        <f t="shared" si="5620"/>
        <v>1</v>
      </c>
      <c r="FC1051" s="126">
        <f t="shared" si="5621"/>
        <v>0</v>
      </c>
      <c r="FD1051" s="126" t="str">
        <f t="shared" si="5622"/>
        <v/>
      </c>
      <c r="FE1051" s="126"/>
      <c r="FF1051" s="126">
        <f t="shared" si="5623"/>
        <v>0</v>
      </c>
      <c r="FG1051" s="126">
        <f t="shared" si="5624"/>
        <v>1</v>
      </c>
      <c r="FH1051" s="126">
        <f t="shared" si="5625"/>
        <v>0</v>
      </c>
      <c r="FI1051" s="126" t="str">
        <f t="shared" si="5626"/>
        <v/>
      </c>
      <c r="FJ1051" s="126" t="str">
        <f t="shared" si="5627"/>
        <v/>
      </c>
      <c r="FK1051" s="126" t="str">
        <f t="shared" si="5628"/>
        <v/>
      </c>
      <c r="FL1051" s="126" t="str">
        <f t="shared" si="5629"/>
        <v/>
      </c>
      <c r="FN1051" s="126" t="str">
        <f t="shared" si="5630"/>
        <v/>
      </c>
      <c r="FO1051" s="126" t="str">
        <f t="shared" si="5631"/>
        <v/>
      </c>
      <c r="FP1051" s="126" t="str">
        <f t="shared" si="5632"/>
        <v/>
      </c>
      <c r="FV1051" s="126">
        <f t="shared" si="5633"/>
        <v>0</v>
      </c>
      <c r="FW1051" s="126">
        <f t="shared" si="5634"/>
        <v>1</v>
      </c>
      <c r="FX1051" s="126">
        <f t="shared" si="5635"/>
        <v>0</v>
      </c>
      <c r="GA1051" s="126">
        <f t="shared" si="5636"/>
        <v>0</v>
      </c>
      <c r="GB1051" s="126">
        <f t="shared" si="5637"/>
        <v>0</v>
      </c>
      <c r="GC1051" s="126">
        <f t="shared" si="5638"/>
        <v>0</v>
      </c>
      <c r="GD1051" s="126">
        <f t="shared" si="5639"/>
        <v>0</v>
      </c>
      <c r="GE1051" s="126">
        <f t="shared" si="5640"/>
        <v>0</v>
      </c>
      <c r="GF1051" s="126">
        <f t="shared" si="5641"/>
        <v>1</v>
      </c>
      <c r="GG1051" s="126">
        <f t="shared" si="5642"/>
        <v>0</v>
      </c>
      <c r="GI1051" s="126">
        <f t="shared" si="5643"/>
        <v>0</v>
      </c>
      <c r="GK1051" s="126">
        <f t="shared" si="5644"/>
        <v>1</v>
      </c>
      <c r="GL1051" s="126">
        <f t="shared" si="5645"/>
        <v>1</v>
      </c>
      <c r="GM1051" s="126">
        <f t="shared" si="5646"/>
        <v>1</v>
      </c>
      <c r="GN1051" s="126">
        <f t="shared" si="5647"/>
        <v>1</v>
      </c>
      <c r="GO1051" s="126">
        <f t="shared" si="5648"/>
        <v>1</v>
      </c>
      <c r="GP1051" s="126">
        <f t="shared" si="5649"/>
        <v>0</v>
      </c>
      <c r="GQ1051" s="126">
        <f t="shared" si="5650"/>
        <v>1</v>
      </c>
      <c r="GS1051" s="126" t="str">
        <f t="shared" si="5651"/>
        <v/>
      </c>
      <c r="GT1051" s="126" t="str">
        <f t="shared" si="5652"/>
        <v/>
      </c>
      <c r="GU1051" s="126">
        <f t="shared" si="5653"/>
        <v>1</v>
      </c>
      <c r="GV1051" s="126">
        <f t="shared" si="5654"/>
        <v>0</v>
      </c>
      <c r="GW1051" s="126">
        <f t="shared" si="5655"/>
        <v>0</v>
      </c>
      <c r="GX1051" s="126">
        <f t="shared" si="5656"/>
        <v>0</v>
      </c>
      <c r="GY1051" s="126">
        <f t="shared" si="5657"/>
        <v>0</v>
      </c>
      <c r="GZ1051" s="126"/>
      <c r="HA1051" s="126">
        <f t="shared" si="5658"/>
        <v>0</v>
      </c>
      <c r="HB1051" s="126">
        <f t="shared" si="5659"/>
        <v>0</v>
      </c>
      <c r="HC1051" s="126">
        <f t="shared" si="5660"/>
        <v>0</v>
      </c>
      <c r="HD1051" s="126">
        <f t="shared" si="5661"/>
        <v>0</v>
      </c>
      <c r="HE1051" s="126">
        <f t="shared" si="5662"/>
        <v>0</v>
      </c>
      <c r="HF1051" s="126">
        <f t="shared" si="5663"/>
        <v>0</v>
      </c>
      <c r="HH1051" s="126">
        <f t="shared" si="5664"/>
        <v>1</v>
      </c>
      <c r="HI1051" s="126">
        <f t="shared" si="5665"/>
        <v>1</v>
      </c>
      <c r="HJ1051" s="126">
        <f t="shared" si="5666"/>
        <v>0</v>
      </c>
      <c r="HK1051" s="126">
        <f t="shared" si="5667"/>
        <v>0</v>
      </c>
      <c r="HL1051" s="126">
        <f t="shared" si="5668"/>
        <v>0</v>
      </c>
      <c r="HM1051" s="126">
        <f t="shared" si="5669"/>
        <v>0</v>
      </c>
      <c r="HO1051" s="126" t="str">
        <f t="shared" si="5670"/>
        <v/>
      </c>
      <c r="HP1051" s="126">
        <f t="shared" si="5671"/>
        <v>1</v>
      </c>
      <c r="HQ1051" s="126" t="str">
        <f t="shared" si="5672"/>
        <v/>
      </c>
      <c r="HR1051" s="122">
        <f t="shared" si="5673"/>
        <v>1</v>
      </c>
      <c r="HS1051" s="126" t="str">
        <f t="shared" si="5674"/>
        <v/>
      </c>
      <c r="HT1051" s="122">
        <f t="shared" si="5675"/>
        <v>1</v>
      </c>
      <c r="HU1051" s="122" t="str">
        <f t="shared" si="5676"/>
        <v/>
      </c>
      <c r="HV1051" s="126" t="str">
        <f t="shared" si="5677"/>
        <v/>
      </c>
      <c r="HW1051" s="126" t="str">
        <f t="shared" si="5678"/>
        <v/>
      </c>
      <c r="HX1051" s="126" t="str">
        <f t="shared" si="5679"/>
        <v/>
      </c>
      <c r="HZ1051" s="126" t="str">
        <f t="shared" si="5680"/>
        <v/>
      </c>
      <c r="IA1051" s="126">
        <f t="shared" si="5681"/>
        <v>0</v>
      </c>
      <c r="IB1051" s="126" t="str">
        <f t="shared" si="5682"/>
        <v/>
      </c>
      <c r="IC1051" s="126">
        <f t="shared" si="5683"/>
        <v>0</v>
      </c>
      <c r="ID1051" s="126" t="str">
        <f t="shared" si="5684"/>
        <v/>
      </c>
      <c r="IE1051" s="126">
        <f t="shared" si="5685"/>
        <v>0</v>
      </c>
      <c r="IF1051" s="126" t="str">
        <f t="shared" si="5686"/>
        <v/>
      </c>
      <c r="IG1051" s="126" t="str">
        <f t="shared" si="5687"/>
        <v/>
      </c>
      <c r="IH1051" s="126" t="str">
        <f t="shared" si="5688"/>
        <v/>
      </c>
      <c r="II1051" s="126" t="str">
        <f t="shared" si="5689"/>
        <v/>
      </c>
      <c r="IO1051" s="128"/>
      <c r="IP1051" s="128"/>
      <c r="IQ1051" s="127"/>
      <c r="IR1051" s="127"/>
      <c r="IX1051" s="6"/>
      <c r="IY1051" s="6"/>
      <c r="IZ1051" s="7"/>
      <c r="JA1051" s="7"/>
      <c r="JG1051" s="12"/>
      <c r="JH1051" s="12"/>
      <c r="JI1051" s="13"/>
      <c r="JJ1051" s="13"/>
      <c r="JN1051" s="6"/>
      <c r="JO1051" s="6"/>
      <c r="JQ1051" s="11"/>
      <c r="JR1051" s="11"/>
      <c r="JS1051" s="12"/>
      <c r="JT1051" s="13"/>
      <c r="JU1051" s="12"/>
      <c r="JV1051" s="12"/>
      <c r="JW1051" s="97"/>
      <c r="JX1051" s="13"/>
      <c r="JY1051" s="13"/>
      <c r="JZ1051" s="97"/>
      <c r="KA1051" s="97"/>
      <c r="KB1051" s="11"/>
      <c r="KC1051" s="11"/>
      <c r="KD1051" s="11"/>
      <c r="KE1051" s="11"/>
    </row>
    <row r="1052" spans="1:291" s="122" customFormat="1" x14ac:dyDescent="0.2">
      <c r="A1052" s="146">
        <f t="shared" si="5526"/>
        <v>1052</v>
      </c>
      <c r="C1052" s="2">
        <v>43621</v>
      </c>
      <c r="D1052" s="126">
        <v>98.39</v>
      </c>
      <c r="E1052" s="126">
        <v>98.385000000000005</v>
      </c>
      <c r="F1052" s="126">
        <v>98.4</v>
      </c>
      <c r="G1052" s="128">
        <v>107.166</v>
      </c>
      <c r="H1052" s="128">
        <v>117.22199999999999</v>
      </c>
      <c r="I1052" s="128">
        <v>126.315</v>
      </c>
      <c r="J1052" s="127">
        <v>153.13</v>
      </c>
      <c r="K1052" s="126"/>
      <c r="M1052" s="126">
        <f t="shared" si="5521"/>
        <v>98.39</v>
      </c>
      <c r="N1052" s="126">
        <f t="shared" si="5522"/>
        <v>98.385000000000005</v>
      </c>
      <c r="O1052" s="126">
        <f t="shared" si="5523"/>
        <v>98.4</v>
      </c>
      <c r="P1052" s="127">
        <f t="shared" si="5527"/>
        <v>3440.6249999999995</v>
      </c>
      <c r="Q1052" s="5">
        <f t="shared" si="5690"/>
        <v>3766.2499999999995</v>
      </c>
      <c r="R1052" s="6">
        <f t="shared" si="5335"/>
        <v>4063.5</v>
      </c>
      <c r="S1052" s="7">
        <f t="shared" si="5336"/>
        <v>4909</v>
      </c>
      <c r="V1052" s="127">
        <f t="shared" si="5341"/>
        <v>1.9999999999996021</v>
      </c>
      <c r="W1052" s="127">
        <f t="shared" si="5342"/>
        <v>1.5000000000000568</v>
      </c>
      <c r="X1052" s="127">
        <f t="shared" si="5343"/>
        <v>1.5000000000000568</v>
      </c>
      <c r="Y1052" s="127">
        <f t="shared" si="5337"/>
        <v>1.5</v>
      </c>
      <c r="Z1052" s="126">
        <f t="shared" si="5338"/>
        <v>3.0000000000004547</v>
      </c>
      <c r="AA1052" s="126">
        <f t="shared" si="5339"/>
        <v>0.99999999999909051</v>
      </c>
      <c r="AB1052" s="126">
        <f t="shared" si="5340"/>
        <v>9</v>
      </c>
      <c r="AC1052" s="126"/>
      <c r="AD1052" s="126"/>
      <c r="AE1052" s="127">
        <f t="shared" si="5518"/>
        <v>0.20000035999925725</v>
      </c>
      <c r="AF1052" s="127">
        <f t="shared" si="5519"/>
        <v>0.299999640000288</v>
      </c>
      <c r="AG1052" s="127">
        <f t="shared" si="5520"/>
        <v>0.299999640000288</v>
      </c>
      <c r="AH1052" s="127">
        <f t="shared" si="5525"/>
        <v>0.99999999999969669</v>
      </c>
      <c r="AI1052" s="127">
        <f t="shared" si="5344"/>
        <v>1.1999999999997273</v>
      </c>
      <c r="AJ1052" s="127">
        <f t="shared" si="5345"/>
        <v>2.4000000000010004</v>
      </c>
      <c r="AK1052" s="127">
        <f t="shared" si="5346"/>
        <v>2.3333333333343944</v>
      </c>
      <c r="AL1052" s="127">
        <f t="shared" si="5347"/>
        <v>2.5000000000009095</v>
      </c>
      <c r="AM1052" s="127">
        <f t="shared" si="5348"/>
        <v>3.9999999999990905</v>
      </c>
      <c r="AN1052" s="127">
        <f t="shared" si="5349"/>
        <v>4.5999999999990902</v>
      </c>
      <c r="AO1052" s="127">
        <f t="shared" si="5350"/>
        <v>1</v>
      </c>
      <c r="AP1052" s="127">
        <f t="shared" si="5351"/>
        <v>0.33333333333484894</v>
      </c>
      <c r="AQ1052" s="127">
        <f t="shared" si="5352"/>
        <v>0.49999999999749889</v>
      </c>
      <c r="AR1052" s="127">
        <f t="shared" si="5353"/>
        <v>2.6000000000003638</v>
      </c>
      <c r="AS1052" s="127">
        <f t="shared" si="5354"/>
        <v>5.0000000000004547</v>
      </c>
      <c r="AT1052" s="127">
        <f t="shared" si="5355"/>
        <v>4.2</v>
      </c>
      <c r="AU1052" s="126"/>
      <c r="AX1052" s="11">
        <f t="shared" si="5528"/>
        <v>1.9999999999996021</v>
      </c>
      <c r="AY1052" s="11">
        <f t="shared" si="5529"/>
        <v>1.5000000000000568</v>
      </c>
      <c r="AZ1052" s="11">
        <f t="shared" si="5530"/>
        <v>1.5000000000000568</v>
      </c>
      <c r="BA1052" s="11">
        <f t="shared" si="5531"/>
        <v>1.5</v>
      </c>
      <c r="BB1052" s="11">
        <f t="shared" si="5532"/>
        <v>3.0000000000004547</v>
      </c>
      <c r="BC1052" s="12">
        <f t="shared" si="5533"/>
        <v>0.99999999999909051</v>
      </c>
      <c r="BD1052" s="13">
        <f t="shared" si="5534"/>
        <v>-9</v>
      </c>
      <c r="BF1052" s="11">
        <f t="shared" si="5535"/>
        <v>-1.0000000000003979</v>
      </c>
      <c r="BG1052" s="11">
        <f t="shared" si="5536"/>
        <v>0.20000035999925725</v>
      </c>
      <c r="BH1052" s="11">
        <f t="shared" si="5537"/>
        <v>-0.299999640000288</v>
      </c>
      <c r="BI1052" s="11">
        <f t="shared" si="5538"/>
        <v>-0.299999640000288</v>
      </c>
      <c r="BJ1052" s="11">
        <f t="shared" si="5539"/>
        <v>0.99999999999969669</v>
      </c>
      <c r="BK1052" s="11">
        <f t="shared" si="5540"/>
        <v>1.1999999999997273</v>
      </c>
      <c r="BL1052" s="11">
        <f t="shared" si="5541"/>
        <v>2.4000000000010004</v>
      </c>
      <c r="BM1052" s="11">
        <f t="shared" si="5542"/>
        <v>2.3333333333343944</v>
      </c>
      <c r="BN1052" s="11">
        <f t="shared" si="5543"/>
        <v>2.5000000000009095</v>
      </c>
      <c r="BO1052" s="11">
        <f t="shared" si="5544"/>
        <v>3.9999999999990905</v>
      </c>
      <c r="BP1052" s="11">
        <f t="shared" si="5545"/>
        <v>4.5999999999990902</v>
      </c>
      <c r="BQ1052" s="126">
        <v>1</v>
      </c>
      <c r="BR1052" s="11">
        <f t="shared" si="5546"/>
        <v>0.33333333333484894</v>
      </c>
      <c r="BS1052" s="11">
        <f t="shared" si="5547"/>
        <v>0.49999999999749889</v>
      </c>
      <c r="BT1052" s="11">
        <f t="shared" si="5548"/>
        <v>2.6000000000003638</v>
      </c>
      <c r="BU1052" s="11">
        <f t="shared" si="5549"/>
        <v>5.0000000000004547</v>
      </c>
      <c r="BV1052" s="11">
        <f t="shared" si="5550"/>
        <v>4.2</v>
      </c>
      <c r="BY1052" s="126"/>
      <c r="BZ1052" s="126"/>
      <c r="CA1052" s="122">
        <f t="shared" si="5551"/>
        <v>5.0000000000004547</v>
      </c>
      <c r="CB1052" s="126">
        <f t="shared" si="5552"/>
        <v>1</v>
      </c>
      <c r="CC1052" s="126">
        <f t="shared" si="5553"/>
        <v>1</v>
      </c>
      <c r="CD1052" s="126">
        <f t="shared" si="5554"/>
        <v>1</v>
      </c>
      <c r="CE1052" s="126">
        <f t="shared" si="5555"/>
        <v>0</v>
      </c>
      <c r="CF1052" s="126">
        <f t="shared" si="5556"/>
        <v>0</v>
      </c>
      <c r="CG1052" s="126" t="str">
        <f t="shared" si="5557"/>
        <v/>
      </c>
      <c r="CH1052" s="126">
        <f t="shared" si="5558"/>
        <v>1</v>
      </c>
      <c r="CI1052" s="126">
        <f t="shared" si="5559"/>
        <v>1</v>
      </c>
      <c r="CJ1052" s="126">
        <f t="shared" si="5560"/>
        <v>1</v>
      </c>
      <c r="CK1052" s="126" t="str">
        <f t="shared" si="5561"/>
        <v/>
      </c>
      <c r="CL1052" s="126">
        <f t="shared" si="5562"/>
        <v>1</v>
      </c>
      <c r="CM1052" s="126">
        <f t="shared" si="5563"/>
        <v>1</v>
      </c>
      <c r="CN1052" s="126">
        <f t="shared" si="5564"/>
        <v>1</v>
      </c>
      <c r="CO1052" s="126" t="str">
        <f t="shared" si="5565"/>
        <v/>
      </c>
      <c r="CP1052" s="126">
        <f t="shared" si="5566"/>
        <v>1</v>
      </c>
      <c r="CQ1052" s="126" t="str">
        <f t="shared" si="5567"/>
        <v/>
      </c>
      <c r="CR1052" s="126"/>
      <c r="CS1052" s="126">
        <f t="shared" si="5568"/>
        <v>1</v>
      </c>
      <c r="CT1052" s="126">
        <f t="shared" si="5569"/>
        <v>1</v>
      </c>
      <c r="CU1052" s="126">
        <f t="shared" si="5570"/>
        <v>1</v>
      </c>
      <c r="CV1052" s="126">
        <f t="shared" si="5571"/>
        <v>0</v>
      </c>
      <c r="CW1052" s="126" t="str">
        <f t="shared" si="5572"/>
        <v/>
      </c>
      <c r="CX1052" s="126" t="str">
        <f t="shared" si="5573"/>
        <v/>
      </c>
      <c r="CY1052" s="126" t="str">
        <f t="shared" si="5574"/>
        <v/>
      </c>
      <c r="CZ1052" s="126" t="str">
        <f t="shared" si="5575"/>
        <v/>
      </c>
      <c r="DA1052" s="126" t="str">
        <f t="shared" si="5576"/>
        <v/>
      </c>
      <c r="DB1052" s="126">
        <f t="shared" si="5577"/>
        <v>0</v>
      </c>
      <c r="DC1052" s="126">
        <f t="shared" si="5578"/>
        <v>1</v>
      </c>
      <c r="DD1052" s="126" t="str">
        <f t="shared" si="5579"/>
        <v/>
      </c>
      <c r="DE1052" s="126" t="str">
        <f t="shared" si="5580"/>
        <v/>
      </c>
      <c r="DF1052" s="126"/>
      <c r="DG1052" s="126">
        <f t="shared" si="5581"/>
        <v>1</v>
      </c>
      <c r="DH1052" s="126">
        <f t="shared" si="5582"/>
        <v>1</v>
      </c>
      <c r="DI1052" s="126">
        <f t="shared" si="5583"/>
        <v>1</v>
      </c>
      <c r="DJ1052" s="126">
        <f t="shared" si="5584"/>
        <v>0</v>
      </c>
      <c r="DK1052" s="126">
        <f t="shared" si="5585"/>
        <v>0</v>
      </c>
      <c r="DL1052" s="126"/>
      <c r="DM1052" s="126">
        <f t="shared" si="5586"/>
        <v>1</v>
      </c>
      <c r="DN1052" s="126" t="str">
        <f t="shared" si="5587"/>
        <v/>
      </c>
      <c r="DO1052" s="126" t="str">
        <f t="shared" si="5588"/>
        <v/>
      </c>
      <c r="DP1052" s="126" t="str">
        <f t="shared" si="5589"/>
        <v/>
      </c>
      <c r="DQ1052" s="126" t="str">
        <f t="shared" si="5590"/>
        <v/>
      </c>
      <c r="DR1052" s="126" t="str">
        <f t="shared" si="5591"/>
        <v/>
      </c>
      <c r="DS1052" s="126" t="str">
        <f t="shared" si="5592"/>
        <v/>
      </c>
      <c r="DT1052" s="126" t="str">
        <f t="shared" si="5593"/>
        <v/>
      </c>
      <c r="DU1052" s="126" t="str">
        <f t="shared" si="5594"/>
        <v/>
      </c>
      <c r="DV1052" s="126">
        <f t="shared" si="5595"/>
        <v>0</v>
      </c>
      <c r="DW1052" s="126">
        <f t="shared" si="5596"/>
        <v>1</v>
      </c>
      <c r="DX1052" s="126">
        <f t="shared" si="5597"/>
        <v>1</v>
      </c>
      <c r="DY1052" s="126" t="str">
        <f t="shared" si="5598"/>
        <v/>
      </c>
      <c r="EA1052" s="126">
        <f t="shared" si="5599"/>
        <v>1</v>
      </c>
      <c r="EB1052" s="126">
        <f t="shared" si="5600"/>
        <v>1</v>
      </c>
      <c r="EC1052" s="126">
        <f t="shared" si="5601"/>
        <v>1</v>
      </c>
      <c r="ED1052" s="126">
        <f t="shared" si="5602"/>
        <v>0</v>
      </c>
      <c r="EF1052" s="126">
        <f t="shared" si="5603"/>
        <v>1</v>
      </c>
      <c r="EG1052" s="126">
        <f t="shared" si="5604"/>
        <v>1</v>
      </c>
      <c r="EH1052" s="126">
        <f t="shared" si="5605"/>
        <v>1</v>
      </c>
      <c r="EI1052" s="126">
        <f t="shared" si="5606"/>
        <v>0</v>
      </c>
      <c r="EK1052" s="126">
        <f t="shared" si="5607"/>
        <v>1</v>
      </c>
      <c r="EL1052" s="126">
        <f t="shared" si="5608"/>
        <v>1</v>
      </c>
      <c r="EM1052" s="126">
        <f t="shared" si="5609"/>
        <v>0</v>
      </c>
      <c r="EO1052" s="126">
        <f t="shared" si="5610"/>
        <v>1</v>
      </c>
      <c r="EP1052" s="126">
        <f t="shared" si="5611"/>
        <v>1</v>
      </c>
      <c r="EQ1052" s="126">
        <f t="shared" si="5612"/>
        <v>0</v>
      </c>
      <c r="ES1052" s="126">
        <f t="shared" si="5613"/>
        <v>1</v>
      </c>
      <c r="ET1052" s="126">
        <f t="shared" si="5614"/>
        <v>1</v>
      </c>
      <c r="EU1052" s="126">
        <f t="shared" si="5615"/>
        <v>0</v>
      </c>
      <c r="EV1052" s="126" t="str">
        <f t="shared" si="5616"/>
        <v/>
      </c>
      <c r="EW1052" s="126" t="str">
        <f t="shared" si="5617"/>
        <v/>
      </c>
      <c r="EY1052" s="126">
        <f t="shared" si="5618"/>
        <v>0</v>
      </c>
      <c r="EZ1052" s="126">
        <f t="shared" si="5619"/>
        <v>0</v>
      </c>
      <c r="FA1052" s="126">
        <f t="shared" si="5620"/>
        <v>0</v>
      </c>
      <c r="FC1052" s="126">
        <f t="shared" si="5621"/>
        <v>1</v>
      </c>
      <c r="FD1052" s="126">
        <f t="shared" si="5622"/>
        <v>1</v>
      </c>
      <c r="FE1052" s="126"/>
      <c r="FF1052" s="126">
        <f t="shared" si="5623"/>
        <v>1</v>
      </c>
      <c r="FG1052" s="126">
        <f t="shared" si="5624"/>
        <v>1</v>
      </c>
      <c r="FH1052" s="126">
        <f t="shared" si="5625"/>
        <v>1</v>
      </c>
      <c r="FI1052" s="126">
        <f t="shared" si="5626"/>
        <v>0</v>
      </c>
      <c r="FJ1052" s="126">
        <f t="shared" si="5627"/>
        <v>1</v>
      </c>
      <c r="FK1052" s="126">
        <f t="shared" si="5628"/>
        <v>1</v>
      </c>
      <c r="FL1052" s="126">
        <f t="shared" si="5629"/>
        <v>1</v>
      </c>
      <c r="FN1052" s="126" t="str">
        <f t="shared" si="5630"/>
        <v/>
      </c>
      <c r="FO1052" s="126" t="str">
        <f t="shared" si="5631"/>
        <v/>
      </c>
      <c r="FP1052" s="126">
        <f t="shared" si="5632"/>
        <v>0</v>
      </c>
      <c r="FV1052" s="126">
        <f t="shared" si="5633"/>
        <v>0</v>
      </c>
      <c r="FW1052" s="126">
        <f t="shared" si="5634"/>
        <v>1</v>
      </c>
      <c r="FX1052" s="126">
        <f t="shared" si="5635"/>
        <v>0</v>
      </c>
      <c r="GA1052" s="126">
        <f t="shared" si="5636"/>
        <v>1</v>
      </c>
      <c r="GB1052" s="126">
        <f t="shared" si="5637"/>
        <v>1</v>
      </c>
      <c r="GC1052" s="126">
        <f t="shared" si="5638"/>
        <v>1</v>
      </c>
      <c r="GD1052" s="126">
        <f t="shared" si="5639"/>
        <v>0</v>
      </c>
      <c r="GE1052" s="126">
        <f t="shared" si="5640"/>
        <v>1</v>
      </c>
      <c r="GF1052" s="126">
        <f t="shared" si="5641"/>
        <v>1</v>
      </c>
      <c r="GG1052" s="126">
        <f t="shared" si="5642"/>
        <v>1</v>
      </c>
      <c r="GI1052" s="126">
        <f t="shared" si="5643"/>
        <v>1</v>
      </c>
      <c r="GK1052" s="126">
        <f t="shared" si="5644"/>
        <v>1</v>
      </c>
      <c r="GL1052" s="126">
        <f t="shared" si="5645"/>
        <v>1</v>
      </c>
      <c r="GM1052" s="126">
        <f t="shared" si="5646"/>
        <v>1</v>
      </c>
      <c r="GN1052" s="126">
        <f t="shared" si="5647"/>
        <v>0</v>
      </c>
      <c r="GO1052" s="126">
        <f t="shared" si="5648"/>
        <v>1</v>
      </c>
      <c r="GP1052" s="126">
        <f t="shared" si="5649"/>
        <v>1</v>
      </c>
      <c r="GQ1052" s="126">
        <f t="shared" si="5650"/>
        <v>1</v>
      </c>
      <c r="GS1052" s="126" t="str">
        <f t="shared" si="5651"/>
        <v/>
      </c>
      <c r="GT1052" s="126" t="str">
        <f t="shared" si="5652"/>
        <v/>
      </c>
      <c r="GU1052" s="126">
        <f t="shared" si="5653"/>
        <v>1</v>
      </c>
      <c r="GV1052" s="126">
        <f t="shared" si="5654"/>
        <v>1</v>
      </c>
      <c r="GW1052" s="126">
        <f t="shared" si="5655"/>
        <v>1</v>
      </c>
      <c r="GX1052" s="126">
        <f t="shared" si="5656"/>
        <v>0</v>
      </c>
      <c r="GY1052" s="126">
        <f t="shared" si="5657"/>
        <v>0</v>
      </c>
      <c r="GZ1052" s="126"/>
      <c r="HA1052" s="126">
        <f t="shared" si="5658"/>
        <v>1</v>
      </c>
      <c r="HB1052" s="126">
        <f t="shared" si="5659"/>
        <v>0</v>
      </c>
      <c r="HC1052" s="126">
        <f t="shared" si="5660"/>
        <v>0</v>
      </c>
      <c r="HD1052" s="126">
        <f t="shared" si="5661"/>
        <v>0</v>
      </c>
      <c r="HE1052" s="126">
        <f t="shared" si="5662"/>
        <v>0</v>
      </c>
      <c r="HF1052" s="126">
        <f t="shared" si="5663"/>
        <v>0</v>
      </c>
      <c r="HH1052" s="126">
        <f t="shared" si="5664"/>
        <v>0</v>
      </c>
      <c r="HI1052" s="126">
        <f t="shared" si="5665"/>
        <v>0</v>
      </c>
      <c r="HJ1052" s="126">
        <f t="shared" si="5666"/>
        <v>0</v>
      </c>
      <c r="HK1052" s="126">
        <f t="shared" si="5667"/>
        <v>0</v>
      </c>
      <c r="HL1052" s="126">
        <f t="shared" si="5668"/>
        <v>0</v>
      </c>
      <c r="HM1052" s="126">
        <f t="shared" si="5669"/>
        <v>0</v>
      </c>
      <c r="HO1052" s="126" t="str">
        <f t="shared" si="5670"/>
        <v/>
      </c>
      <c r="HP1052" s="126">
        <f t="shared" si="5671"/>
        <v>1</v>
      </c>
      <c r="HQ1052" s="126" t="str">
        <f t="shared" si="5672"/>
        <v/>
      </c>
      <c r="HR1052" s="122" t="str">
        <f t="shared" si="5673"/>
        <v/>
      </c>
      <c r="HS1052" s="126" t="str">
        <f t="shared" si="5674"/>
        <v/>
      </c>
      <c r="HT1052" s="122" t="str">
        <f t="shared" si="5675"/>
        <v/>
      </c>
      <c r="HU1052" s="122" t="str">
        <f t="shared" si="5676"/>
        <v/>
      </c>
      <c r="HV1052" s="126" t="str">
        <f t="shared" si="5677"/>
        <v/>
      </c>
      <c r="HW1052" s="126" t="str">
        <f t="shared" si="5678"/>
        <v/>
      </c>
      <c r="HX1052" s="126" t="str">
        <f t="shared" si="5679"/>
        <v/>
      </c>
      <c r="HZ1052" s="126" t="str">
        <f t="shared" si="5680"/>
        <v/>
      </c>
      <c r="IA1052" s="126">
        <f t="shared" si="5681"/>
        <v>1</v>
      </c>
      <c r="IB1052" s="126" t="str">
        <f t="shared" si="5682"/>
        <v/>
      </c>
      <c r="IC1052" s="126" t="str">
        <f t="shared" si="5683"/>
        <v/>
      </c>
      <c r="ID1052" s="126" t="str">
        <f t="shared" si="5684"/>
        <v/>
      </c>
      <c r="IE1052" s="126" t="str">
        <f t="shared" si="5685"/>
        <v/>
      </c>
      <c r="IF1052" s="126" t="str">
        <f t="shared" si="5686"/>
        <v/>
      </c>
      <c r="IG1052" s="126" t="str">
        <f t="shared" si="5687"/>
        <v/>
      </c>
      <c r="IH1052" s="126" t="str">
        <f t="shared" si="5688"/>
        <v/>
      </c>
      <c r="II1052" s="126" t="str">
        <f t="shared" si="5689"/>
        <v/>
      </c>
      <c r="IO1052" s="128"/>
      <c r="IP1052" s="128"/>
      <c r="IQ1052" s="127"/>
      <c r="IR1052" s="127"/>
      <c r="IX1052" s="6"/>
      <c r="IY1052" s="6"/>
      <c r="IZ1052" s="7"/>
      <c r="JA1052" s="7"/>
      <c r="JG1052" s="12"/>
      <c r="JH1052" s="12"/>
      <c r="JI1052" s="13"/>
      <c r="JJ1052" s="13"/>
      <c r="JN1052" s="6"/>
      <c r="JO1052" s="6"/>
      <c r="JQ1052" s="11"/>
      <c r="JR1052" s="11"/>
      <c r="JS1052" s="12"/>
      <c r="JT1052" s="13"/>
      <c r="JU1052" s="12"/>
      <c r="JV1052" s="12"/>
      <c r="JW1052" s="97"/>
      <c r="JX1052" s="13"/>
      <c r="JY1052" s="13"/>
      <c r="JZ1052" s="97"/>
      <c r="KA1052" s="97"/>
      <c r="KB1052" s="11"/>
      <c r="KC1052" s="11"/>
      <c r="KD1052" s="11"/>
      <c r="KE1052" s="11"/>
    </row>
    <row r="1053" spans="1:291" s="122" customFormat="1" x14ac:dyDescent="0.2">
      <c r="A1053" s="146">
        <f t="shared" si="5526"/>
        <v>1053</v>
      </c>
      <c r="C1053" s="2">
        <v>43622</v>
      </c>
      <c r="D1053" s="126">
        <v>98.314999999999998</v>
      </c>
      <c r="E1053" s="126">
        <v>98.314999999999998</v>
      </c>
      <c r="F1053" s="126">
        <v>98.33</v>
      </c>
      <c r="G1053" s="128">
        <v>107.137</v>
      </c>
      <c r="H1053" s="128">
        <v>117.182</v>
      </c>
      <c r="I1053" s="128">
        <v>126.3</v>
      </c>
      <c r="J1053" s="127">
        <v>153.16999999999999</v>
      </c>
      <c r="K1053" s="126"/>
      <c r="M1053" s="126">
        <f t="shared" si="5521"/>
        <v>98.314999999999998</v>
      </c>
      <c r="N1053" s="126">
        <f t="shared" si="5522"/>
        <v>98.314999999999998</v>
      </c>
      <c r="O1053" s="126">
        <f t="shared" si="5523"/>
        <v>98.33</v>
      </c>
      <c r="P1053" s="127">
        <f t="shared" si="5527"/>
        <v>3437.75</v>
      </c>
      <c r="Q1053" s="5">
        <f t="shared" si="5690"/>
        <v>3762.25</v>
      </c>
      <c r="R1053" s="6">
        <f t="shared" si="5335"/>
        <v>4061.9999999999995</v>
      </c>
      <c r="S1053" s="7">
        <f t="shared" si="5336"/>
        <v>4912.9999999999991</v>
      </c>
      <c r="V1053" s="127">
        <f t="shared" si="5341"/>
        <v>7.5000000000002842</v>
      </c>
      <c r="W1053" s="127">
        <f t="shared" si="5342"/>
        <v>7.000000000000739</v>
      </c>
      <c r="X1053" s="127">
        <f t="shared" si="5343"/>
        <v>7.000000000000739</v>
      </c>
      <c r="Y1053" s="127">
        <f t="shared" si="5337"/>
        <v>2.8749999999995453</v>
      </c>
      <c r="Z1053" s="126">
        <f t="shared" si="5338"/>
        <v>3.9999999999995453</v>
      </c>
      <c r="AA1053" s="126">
        <f t="shared" si="5339"/>
        <v>1.5000000000004547</v>
      </c>
      <c r="AB1053" s="126">
        <f t="shared" si="5340"/>
        <v>3.9999999999990905</v>
      </c>
      <c r="AC1053" s="126"/>
      <c r="AD1053" s="126"/>
      <c r="AE1053" s="127">
        <f t="shared" si="5518"/>
        <v>5.1000004800004604</v>
      </c>
      <c r="AF1053" s="127">
        <f t="shared" si="5519"/>
        <v>4.6000004800009151</v>
      </c>
      <c r="AG1053" s="127">
        <f t="shared" si="5520"/>
        <v>4.6000004800009151</v>
      </c>
      <c r="AH1053" s="127">
        <f t="shared" si="5525"/>
        <v>3.0833333333327269</v>
      </c>
      <c r="AI1053" s="127">
        <f t="shared" si="5344"/>
        <v>3.3499999999993633</v>
      </c>
      <c r="AJ1053" s="127">
        <f t="shared" si="5345"/>
        <v>3.0999999999992722</v>
      </c>
      <c r="AK1053" s="127">
        <f t="shared" si="5346"/>
        <v>2.9999999999992424</v>
      </c>
      <c r="AL1053" s="127">
        <f t="shared" si="5347"/>
        <v>3.2499999999993179</v>
      </c>
      <c r="AM1053" s="127">
        <f t="shared" si="5348"/>
        <v>2.8333333333334849</v>
      </c>
      <c r="AN1053" s="127">
        <f t="shared" si="5349"/>
        <v>3.1000000000000911</v>
      </c>
      <c r="AO1053" s="127">
        <f t="shared" si="5350"/>
        <v>1</v>
      </c>
      <c r="AP1053" s="127">
        <f t="shared" si="5351"/>
        <v>2.5833333333330302</v>
      </c>
      <c r="AQ1053" s="127">
        <f t="shared" si="5352"/>
        <v>1.6666666666653782</v>
      </c>
      <c r="AR1053" s="127">
        <f t="shared" si="5353"/>
        <v>5.1499999999989088</v>
      </c>
      <c r="AS1053" s="127">
        <f t="shared" si="5354"/>
        <v>4.888888888888232</v>
      </c>
      <c r="AT1053" s="127">
        <f t="shared" si="5355"/>
        <v>6.2833333333323029</v>
      </c>
      <c r="AU1053" s="126"/>
      <c r="AX1053" s="11">
        <f t="shared" si="5528"/>
        <v>-7.5000000000002842</v>
      </c>
      <c r="AY1053" s="11">
        <f t="shared" si="5529"/>
        <v>-7.000000000000739</v>
      </c>
      <c r="AZ1053" s="11">
        <f t="shared" si="5530"/>
        <v>-7.000000000000739</v>
      </c>
      <c r="BA1053" s="11">
        <f t="shared" si="5531"/>
        <v>-2.8749999999995453</v>
      </c>
      <c r="BB1053" s="11">
        <f t="shared" si="5532"/>
        <v>-3.9999999999995453</v>
      </c>
      <c r="BC1053" s="12">
        <f t="shared" si="5533"/>
        <v>-1.5000000000004547</v>
      </c>
      <c r="BD1053" s="13">
        <f t="shared" si="5534"/>
        <v>3.9999999999990905</v>
      </c>
      <c r="BF1053" s="11">
        <f t="shared" si="5535"/>
        <v>-1.7500000000011937</v>
      </c>
      <c r="BG1053" s="11">
        <f t="shared" si="5536"/>
        <v>-5.1000004800004604</v>
      </c>
      <c r="BH1053" s="11">
        <f t="shared" si="5537"/>
        <v>-4.6000004800009151</v>
      </c>
      <c r="BI1053" s="11">
        <f t="shared" si="5538"/>
        <v>-4.6000004800009151</v>
      </c>
      <c r="BJ1053" s="11">
        <f t="shared" si="5539"/>
        <v>-3.0833333333327269</v>
      </c>
      <c r="BK1053" s="11">
        <f t="shared" si="5540"/>
        <v>-3.3499999999993633</v>
      </c>
      <c r="BL1053" s="11">
        <f t="shared" si="5541"/>
        <v>-3.0999999999992722</v>
      </c>
      <c r="BM1053" s="11">
        <f t="shared" si="5542"/>
        <v>-2.9999999999992424</v>
      </c>
      <c r="BN1053" s="11">
        <f t="shared" si="5543"/>
        <v>-3.2499999999993179</v>
      </c>
      <c r="BO1053" s="11">
        <f t="shared" si="5544"/>
        <v>-2.8333333333334849</v>
      </c>
      <c r="BP1053" s="11">
        <f t="shared" si="5545"/>
        <v>-3.1000000000000911</v>
      </c>
      <c r="BQ1053" s="126">
        <v>1</v>
      </c>
      <c r="BR1053" s="11">
        <f t="shared" si="5546"/>
        <v>2.5833333333330302</v>
      </c>
      <c r="BS1053" s="11">
        <f t="shared" si="5547"/>
        <v>1.6666666666653782</v>
      </c>
      <c r="BT1053" s="11">
        <f t="shared" si="5548"/>
        <v>-5.1499999999989088</v>
      </c>
      <c r="BU1053" s="11">
        <f t="shared" si="5549"/>
        <v>-4.888888888888232</v>
      </c>
      <c r="BV1053" s="11">
        <f t="shared" si="5550"/>
        <v>-6.2833333333323029</v>
      </c>
      <c r="BY1053" s="126"/>
      <c r="BZ1053" s="126"/>
      <c r="CA1053" s="122">
        <f t="shared" si="5551"/>
        <v>-4.888888888888232</v>
      </c>
      <c r="CB1053" s="126">
        <f t="shared" si="5552"/>
        <v>1</v>
      </c>
      <c r="CC1053" s="126">
        <f t="shared" si="5553"/>
        <v>1</v>
      </c>
      <c r="CD1053" s="126">
        <f t="shared" si="5554"/>
        <v>1</v>
      </c>
      <c r="CE1053" s="126">
        <f t="shared" si="5555"/>
        <v>0</v>
      </c>
      <c r="CF1053" s="126">
        <f t="shared" si="5556"/>
        <v>0</v>
      </c>
      <c r="CG1053" s="126" t="str">
        <f t="shared" si="5557"/>
        <v/>
      </c>
      <c r="CH1053" s="126">
        <f t="shared" si="5558"/>
        <v>1</v>
      </c>
      <c r="CI1053" s="126">
        <f t="shared" si="5559"/>
        <v>1</v>
      </c>
      <c r="CJ1053" s="126">
        <f t="shared" si="5560"/>
        <v>1</v>
      </c>
      <c r="CK1053" s="126" t="str">
        <f t="shared" si="5561"/>
        <v/>
      </c>
      <c r="CL1053" s="126">
        <f t="shared" si="5562"/>
        <v>1</v>
      </c>
      <c r="CM1053" s="126">
        <f t="shared" si="5563"/>
        <v>1</v>
      </c>
      <c r="CN1053" s="126">
        <f t="shared" si="5564"/>
        <v>1</v>
      </c>
      <c r="CO1053" s="126" t="str">
        <f t="shared" si="5565"/>
        <v/>
      </c>
      <c r="CP1053" s="126">
        <f t="shared" si="5566"/>
        <v>1</v>
      </c>
      <c r="CQ1053" s="126" t="str">
        <f t="shared" si="5567"/>
        <v/>
      </c>
      <c r="CR1053" s="126"/>
      <c r="CS1053" s="126">
        <f t="shared" si="5568"/>
        <v>1</v>
      </c>
      <c r="CT1053" s="126">
        <f t="shared" si="5569"/>
        <v>1</v>
      </c>
      <c r="CU1053" s="126">
        <f t="shared" si="5570"/>
        <v>1</v>
      </c>
      <c r="CV1053" s="126">
        <f t="shared" si="5571"/>
        <v>0</v>
      </c>
      <c r="CW1053" s="126" t="str">
        <f t="shared" si="5572"/>
        <v/>
      </c>
      <c r="CX1053" s="126" t="str">
        <f t="shared" si="5573"/>
        <v/>
      </c>
      <c r="CY1053" s="126" t="str">
        <f t="shared" si="5574"/>
        <v/>
      </c>
      <c r="CZ1053" s="126" t="str">
        <f t="shared" si="5575"/>
        <v/>
      </c>
      <c r="DA1053" s="126" t="str">
        <f t="shared" si="5576"/>
        <v/>
      </c>
      <c r="DB1053" s="126">
        <f t="shared" si="5577"/>
        <v>0</v>
      </c>
      <c r="DC1053" s="126">
        <f t="shared" si="5578"/>
        <v>1</v>
      </c>
      <c r="DD1053" s="126" t="str">
        <f t="shared" si="5579"/>
        <v/>
      </c>
      <c r="DE1053" s="126" t="str">
        <f t="shared" si="5580"/>
        <v/>
      </c>
      <c r="DF1053" s="126"/>
      <c r="DG1053" s="126">
        <f t="shared" si="5581"/>
        <v>1</v>
      </c>
      <c r="DH1053" s="126">
        <f t="shared" si="5582"/>
        <v>1</v>
      </c>
      <c r="DI1053" s="126">
        <f t="shared" si="5583"/>
        <v>1</v>
      </c>
      <c r="DJ1053" s="126">
        <f t="shared" si="5584"/>
        <v>0</v>
      </c>
      <c r="DK1053" s="126">
        <f t="shared" si="5585"/>
        <v>0</v>
      </c>
      <c r="DL1053" s="126"/>
      <c r="DM1053" s="126">
        <f t="shared" si="5586"/>
        <v>1</v>
      </c>
      <c r="DN1053" s="126" t="str">
        <f t="shared" si="5587"/>
        <v/>
      </c>
      <c r="DO1053" s="126" t="str">
        <f t="shared" si="5588"/>
        <v/>
      </c>
      <c r="DP1053" s="126" t="str">
        <f t="shared" si="5589"/>
        <v/>
      </c>
      <c r="DQ1053" s="126" t="str">
        <f t="shared" si="5590"/>
        <v/>
      </c>
      <c r="DR1053" s="126" t="str">
        <f t="shared" si="5591"/>
        <v/>
      </c>
      <c r="DS1053" s="126" t="str">
        <f t="shared" si="5592"/>
        <v/>
      </c>
      <c r="DT1053" s="126" t="str">
        <f t="shared" si="5593"/>
        <v/>
      </c>
      <c r="DU1053" s="126" t="str">
        <f t="shared" si="5594"/>
        <v/>
      </c>
      <c r="DV1053" s="126">
        <f t="shared" si="5595"/>
        <v>0</v>
      </c>
      <c r="DW1053" s="126">
        <f t="shared" si="5596"/>
        <v>1</v>
      </c>
      <c r="DX1053" s="126">
        <f t="shared" si="5597"/>
        <v>1</v>
      </c>
      <c r="DY1053" s="126" t="str">
        <f t="shared" si="5598"/>
        <v/>
      </c>
      <c r="EA1053" s="126">
        <f t="shared" si="5599"/>
        <v>1</v>
      </c>
      <c r="EB1053" s="126">
        <f t="shared" si="5600"/>
        <v>1</v>
      </c>
      <c r="EC1053" s="126">
        <f t="shared" si="5601"/>
        <v>1</v>
      </c>
      <c r="ED1053" s="126">
        <f t="shared" si="5602"/>
        <v>0</v>
      </c>
      <c r="EF1053" s="126">
        <f t="shared" si="5603"/>
        <v>0</v>
      </c>
      <c r="EG1053" s="126">
        <f t="shared" si="5604"/>
        <v>0</v>
      </c>
      <c r="EH1053" s="126">
        <f t="shared" si="5605"/>
        <v>0</v>
      </c>
      <c r="EI1053" s="126">
        <f t="shared" si="5606"/>
        <v>1</v>
      </c>
      <c r="EK1053" s="126">
        <f t="shared" si="5607"/>
        <v>1</v>
      </c>
      <c r="EL1053" s="126">
        <f t="shared" si="5608"/>
        <v>1</v>
      </c>
      <c r="EM1053" s="126">
        <f t="shared" si="5609"/>
        <v>0</v>
      </c>
      <c r="EO1053" s="126">
        <f t="shared" si="5610"/>
        <v>1</v>
      </c>
      <c r="EP1053" s="126">
        <f t="shared" si="5611"/>
        <v>1</v>
      </c>
      <c r="EQ1053" s="126">
        <f t="shared" si="5612"/>
        <v>0</v>
      </c>
      <c r="ES1053" s="126">
        <f t="shared" si="5613"/>
        <v>1</v>
      </c>
      <c r="ET1053" s="126">
        <f t="shared" si="5614"/>
        <v>1</v>
      </c>
      <c r="EU1053" s="126">
        <f t="shared" si="5615"/>
        <v>0</v>
      </c>
      <c r="EV1053" s="126" t="str">
        <f t="shared" si="5616"/>
        <v/>
      </c>
      <c r="EW1053" s="126" t="str">
        <f t="shared" si="5617"/>
        <v/>
      </c>
      <c r="EY1053" s="126">
        <f t="shared" si="5618"/>
        <v>0</v>
      </c>
      <c r="EZ1053" s="126">
        <f t="shared" si="5619"/>
        <v>0</v>
      </c>
      <c r="FA1053" s="126">
        <f t="shared" si="5620"/>
        <v>0</v>
      </c>
      <c r="FC1053" s="126">
        <f t="shared" si="5621"/>
        <v>1</v>
      </c>
      <c r="FD1053" s="126">
        <f t="shared" si="5622"/>
        <v>1</v>
      </c>
      <c r="FE1053" s="126"/>
      <c r="FF1053" s="126">
        <f t="shared" si="5623"/>
        <v>1</v>
      </c>
      <c r="FG1053" s="126">
        <f t="shared" si="5624"/>
        <v>1</v>
      </c>
      <c r="FH1053" s="126">
        <f t="shared" si="5625"/>
        <v>1</v>
      </c>
      <c r="FI1053" s="126">
        <f t="shared" si="5626"/>
        <v>0</v>
      </c>
      <c r="FJ1053" s="126">
        <f t="shared" si="5627"/>
        <v>1</v>
      </c>
      <c r="FK1053" s="126">
        <f t="shared" si="5628"/>
        <v>1</v>
      </c>
      <c r="FL1053" s="126">
        <f t="shared" si="5629"/>
        <v>1</v>
      </c>
      <c r="FN1053" s="126" t="str">
        <f t="shared" si="5630"/>
        <v/>
      </c>
      <c r="FO1053" s="126" t="str">
        <f t="shared" si="5631"/>
        <v/>
      </c>
      <c r="FP1053" s="126">
        <f t="shared" si="5632"/>
        <v>0</v>
      </c>
      <c r="FV1053" s="126">
        <f t="shared" si="5633"/>
        <v>0</v>
      </c>
      <c r="FW1053" s="126">
        <f t="shared" si="5634"/>
        <v>0</v>
      </c>
      <c r="FX1053" s="126">
        <f t="shared" si="5635"/>
        <v>0</v>
      </c>
      <c r="GA1053" s="126">
        <f t="shared" si="5636"/>
        <v>0</v>
      </c>
      <c r="GB1053" s="126">
        <f t="shared" si="5637"/>
        <v>0</v>
      </c>
      <c r="GC1053" s="126">
        <f t="shared" si="5638"/>
        <v>0</v>
      </c>
      <c r="GD1053" s="126">
        <f t="shared" si="5639"/>
        <v>1</v>
      </c>
      <c r="GE1053" s="126">
        <f t="shared" si="5640"/>
        <v>0</v>
      </c>
      <c r="GF1053" s="126">
        <f t="shared" si="5641"/>
        <v>0</v>
      </c>
      <c r="GG1053" s="126">
        <f t="shared" si="5642"/>
        <v>0</v>
      </c>
      <c r="GI1053" s="126">
        <f t="shared" si="5643"/>
        <v>1</v>
      </c>
      <c r="GK1053" s="126">
        <f t="shared" si="5644"/>
        <v>0</v>
      </c>
      <c r="GL1053" s="126">
        <f t="shared" si="5645"/>
        <v>0</v>
      </c>
      <c r="GM1053" s="126">
        <f t="shared" si="5646"/>
        <v>0</v>
      </c>
      <c r="GN1053" s="126">
        <f t="shared" si="5647"/>
        <v>1</v>
      </c>
      <c r="GO1053" s="126">
        <f t="shared" si="5648"/>
        <v>0</v>
      </c>
      <c r="GP1053" s="126">
        <f t="shared" si="5649"/>
        <v>0</v>
      </c>
      <c r="GQ1053" s="126">
        <f t="shared" si="5650"/>
        <v>0</v>
      </c>
      <c r="GS1053" s="126" t="str">
        <f t="shared" si="5651"/>
        <v/>
      </c>
      <c r="GT1053" s="126" t="str">
        <f t="shared" si="5652"/>
        <v/>
      </c>
      <c r="GU1053" s="126">
        <f t="shared" si="5653"/>
        <v>1</v>
      </c>
      <c r="GV1053" s="126">
        <f t="shared" si="5654"/>
        <v>1</v>
      </c>
      <c r="GW1053" s="126">
        <f t="shared" si="5655"/>
        <v>1</v>
      </c>
      <c r="GX1053" s="126">
        <f t="shared" si="5656"/>
        <v>1</v>
      </c>
      <c r="GY1053" s="126">
        <f t="shared" si="5657"/>
        <v>0</v>
      </c>
      <c r="GZ1053" s="126"/>
      <c r="HA1053" s="126">
        <f t="shared" si="5658"/>
        <v>1</v>
      </c>
      <c r="HB1053" s="126">
        <f t="shared" si="5659"/>
        <v>0</v>
      </c>
      <c r="HC1053" s="126">
        <f t="shared" si="5660"/>
        <v>0</v>
      </c>
      <c r="HD1053" s="126">
        <f t="shared" si="5661"/>
        <v>0</v>
      </c>
      <c r="HE1053" s="126">
        <f t="shared" si="5662"/>
        <v>0</v>
      </c>
      <c r="HF1053" s="126">
        <f t="shared" si="5663"/>
        <v>0</v>
      </c>
      <c r="HH1053" s="126">
        <f t="shared" si="5664"/>
        <v>1</v>
      </c>
      <c r="HI1053" s="126">
        <f t="shared" si="5665"/>
        <v>0</v>
      </c>
      <c r="HJ1053" s="126">
        <f t="shared" si="5666"/>
        <v>0</v>
      </c>
      <c r="HK1053" s="126">
        <f t="shared" si="5667"/>
        <v>0</v>
      </c>
      <c r="HL1053" s="126">
        <f t="shared" si="5668"/>
        <v>0</v>
      </c>
      <c r="HM1053" s="126">
        <f t="shared" si="5669"/>
        <v>0</v>
      </c>
      <c r="HO1053" s="126">
        <f t="shared" si="5670"/>
        <v>1</v>
      </c>
      <c r="HP1053" s="126" t="str">
        <f t="shared" si="5671"/>
        <v/>
      </c>
      <c r="HQ1053" s="126" t="str">
        <f t="shared" si="5672"/>
        <v/>
      </c>
      <c r="HR1053" s="122" t="str">
        <f t="shared" si="5673"/>
        <v/>
      </c>
      <c r="HS1053" s="126" t="str">
        <f t="shared" si="5674"/>
        <v/>
      </c>
      <c r="HT1053" s="122" t="str">
        <f t="shared" si="5675"/>
        <v/>
      </c>
      <c r="HU1053" s="122" t="str">
        <f t="shared" si="5676"/>
        <v/>
      </c>
      <c r="HV1053" s="126" t="str">
        <f t="shared" si="5677"/>
        <v/>
      </c>
      <c r="HW1053" s="126" t="str">
        <f t="shared" si="5678"/>
        <v/>
      </c>
      <c r="HX1053" s="126" t="str">
        <f t="shared" si="5679"/>
        <v/>
      </c>
      <c r="HZ1053" s="126">
        <f t="shared" si="5680"/>
        <v>1</v>
      </c>
      <c r="IA1053" s="126" t="str">
        <f t="shared" si="5681"/>
        <v/>
      </c>
      <c r="IB1053" s="126" t="str">
        <f t="shared" si="5682"/>
        <v/>
      </c>
      <c r="IC1053" s="126" t="str">
        <f t="shared" si="5683"/>
        <v/>
      </c>
      <c r="ID1053" s="126" t="str">
        <f t="shared" si="5684"/>
        <v/>
      </c>
      <c r="IE1053" s="126" t="str">
        <f t="shared" si="5685"/>
        <v/>
      </c>
      <c r="IF1053" s="126" t="str">
        <f t="shared" si="5686"/>
        <v/>
      </c>
      <c r="IG1053" s="126" t="str">
        <f t="shared" si="5687"/>
        <v/>
      </c>
      <c r="IH1053" s="126" t="str">
        <f t="shared" si="5688"/>
        <v/>
      </c>
      <c r="II1053" s="126" t="str">
        <f t="shared" si="5689"/>
        <v/>
      </c>
      <c r="IO1053" s="128"/>
      <c r="IP1053" s="128"/>
      <c r="IQ1053" s="127"/>
      <c r="IR1053" s="127"/>
      <c r="IX1053" s="6"/>
      <c r="IY1053" s="6"/>
      <c r="IZ1053" s="7"/>
      <c r="JA1053" s="7"/>
      <c r="JG1053" s="12"/>
      <c r="JH1053" s="12"/>
      <c r="JI1053" s="13"/>
      <c r="JJ1053" s="13"/>
      <c r="JN1053" s="6"/>
      <c r="JO1053" s="6"/>
      <c r="JQ1053" s="11"/>
      <c r="JR1053" s="11"/>
      <c r="JS1053" s="12"/>
      <c r="JT1053" s="13"/>
      <c r="JU1053" s="12"/>
      <c r="JV1053" s="12"/>
      <c r="JW1053" s="97"/>
      <c r="JX1053" s="13"/>
      <c r="JY1053" s="13"/>
      <c r="JZ1053" s="97"/>
      <c r="KA1053" s="97"/>
      <c r="KB1053" s="11"/>
      <c r="KC1053" s="11"/>
      <c r="KD1053" s="11"/>
      <c r="KE1053" s="11"/>
    </row>
    <row r="1054" spans="1:291" s="122" customFormat="1" x14ac:dyDescent="0.2">
      <c r="A1054" s="146">
        <f t="shared" si="5526"/>
        <v>1054</v>
      </c>
      <c r="C1054" s="2">
        <v>43623</v>
      </c>
      <c r="D1054" s="126">
        <v>98.31</v>
      </c>
      <c r="E1054" s="126">
        <v>98.314999999999998</v>
      </c>
      <c r="F1054" s="126">
        <v>98.334999999999994</v>
      </c>
      <c r="G1054" s="128">
        <v>107.152</v>
      </c>
      <c r="H1054" s="128">
        <v>117.22499999999999</v>
      </c>
      <c r="I1054" s="128">
        <v>127.07</v>
      </c>
      <c r="J1054" s="127">
        <v>154.16999999999999</v>
      </c>
      <c r="K1054" s="126"/>
      <c r="M1054" s="126">
        <f t="shared" si="5521"/>
        <v>98.31</v>
      </c>
      <c r="N1054" s="126">
        <f t="shared" si="5522"/>
        <v>98.314999999999998</v>
      </c>
      <c r="O1054" s="126">
        <f t="shared" si="5523"/>
        <v>98.334999999999994</v>
      </c>
      <c r="P1054" s="127">
        <f t="shared" si="5527"/>
        <v>3439.25</v>
      </c>
      <c r="Q1054" s="5">
        <f t="shared" si="5690"/>
        <v>3766.4999999999995</v>
      </c>
      <c r="R1054" s="6">
        <f t="shared" si="5335"/>
        <v>4070.9999999999991</v>
      </c>
      <c r="S1054" s="7">
        <f t="shared" si="5336"/>
        <v>4944.9999999999991</v>
      </c>
      <c r="V1054" s="127">
        <f t="shared" si="5341"/>
        <v>0.49999999999954525</v>
      </c>
      <c r="W1054" s="127">
        <f t="shared" si="5342"/>
        <v>0</v>
      </c>
      <c r="X1054" s="127">
        <f t="shared" si="5343"/>
        <v>0.49999999999954525</v>
      </c>
      <c r="Y1054" s="127">
        <f t="shared" si="5337"/>
        <v>1.5</v>
      </c>
      <c r="Z1054" s="126">
        <f t="shared" si="5338"/>
        <v>4.2499999999995453</v>
      </c>
      <c r="AA1054" s="126">
        <f t="shared" si="5339"/>
        <v>8.9999999999995453</v>
      </c>
      <c r="AB1054" s="126">
        <f t="shared" si="5340"/>
        <v>32</v>
      </c>
      <c r="AC1054" s="126"/>
      <c r="AD1054" s="126"/>
      <c r="AE1054" s="127">
        <f t="shared" si="5518"/>
        <v>3.0499994899993745</v>
      </c>
      <c r="AF1054" s="127">
        <f t="shared" si="5519"/>
        <v>2.5499994899998293</v>
      </c>
      <c r="AG1054" s="127">
        <f t="shared" si="5520"/>
        <v>2.049999490000284</v>
      </c>
      <c r="AH1054" s="127">
        <f t="shared" si="5525"/>
        <v>0.16666666666696983</v>
      </c>
      <c r="AI1054" s="127">
        <f t="shared" si="5344"/>
        <v>0.45000000000027285</v>
      </c>
      <c r="AJ1054" s="127">
        <f t="shared" si="5345"/>
        <v>1.1500000000001815</v>
      </c>
      <c r="AK1054" s="127">
        <f t="shared" si="5346"/>
        <v>1.7500000000001519</v>
      </c>
      <c r="AL1054" s="127">
        <f t="shared" si="5347"/>
        <v>0.25000000000022737</v>
      </c>
      <c r="AM1054" s="127">
        <f t="shared" si="5348"/>
        <v>1.6666666666671208</v>
      </c>
      <c r="AN1054" s="127">
        <f t="shared" si="5349"/>
        <v>3.8000000000004555</v>
      </c>
      <c r="AO1054" s="127">
        <f t="shared" si="5350"/>
        <v>1</v>
      </c>
      <c r="AP1054" s="127">
        <f t="shared" si="5351"/>
        <v>2.5000000000006066</v>
      </c>
      <c r="AQ1054" s="127">
        <f t="shared" si="5352"/>
        <v>0.958333333333107</v>
      </c>
      <c r="AR1054" s="127">
        <f t="shared" si="5353"/>
        <v>0.59999999999981801</v>
      </c>
      <c r="AS1054" s="127">
        <f t="shared" si="5354"/>
        <v>2.8611111111115655</v>
      </c>
      <c r="AT1054" s="127">
        <f t="shared" si="5355"/>
        <v>1.2666666666666666</v>
      </c>
      <c r="AU1054" s="126"/>
      <c r="AX1054" s="11">
        <f t="shared" si="5528"/>
        <v>-0.49999999999954525</v>
      </c>
      <c r="AY1054" s="11">
        <f t="shared" si="5529"/>
        <v>0</v>
      </c>
      <c r="AZ1054" s="11">
        <f t="shared" si="5530"/>
        <v>0.49999999999954525</v>
      </c>
      <c r="BA1054" s="11">
        <f t="shared" si="5531"/>
        <v>1.5</v>
      </c>
      <c r="BB1054" s="11">
        <f t="shared" si="5532"/>
        <v>4.2499999999995453</v>
      </c>
      <c r="BC1054" s="12">
        <f t="shared" si="5533"/>
        <v>8.9999999999995453</v>
      </c>
      <c r="BD1054" s="13">
        <f t="shared" si="5534"/>
        <v>32</v>
      </c>
      <c r="BF1054" s="11">
        <f t="shared" si="5535"/>
        <v>-3.4999999999995453</v>
      </c>
      <c r="BG1054" s="11">
        <f t="shared" si="5536"/>
        <v>-3.0499994899993745</v>
      </c>
      <c r="BH1054" s="11">
        <f t="shared" si="5537"/>
        <v>-2.5499994899998293</v>
      </c>
      <c r="BI1054" s="11">
        <f t="shared" si="5538"/>
        <v>-2.049999490000284</v>
      </c>
      <c r="BJ1054" s="11">
        <f t="shared" si="5539"/>
        <v>0.16666666666696983</v>
      </c>
      <c r="BK1054" s="11">
        <f t="shared" si="5540"/>
        <v>0.45000000000027285</v>
      </c>
      <c r="BL1054" s="11">
        <f t="shared" si="5541"/>
        <v>-1.1500000000001815</v>
      </c>
      <c r="BM1054" s="11">
        <f t="shared" si="5542"/>
        <v>-1.7500000000001519</v>
      </c>
      <c r="BN1054" s="11">
        <f t="shared" si="5543"/>
        <v>-0.25000000000022737</v>
      </c>
      <c r="BO1054" s="11">
        <f t="shared" si="5544"/>
        <v>-1.6666666666671208</v>
      </c>
      <c r="BP1054" s="11">
        <f t="shared" si="5545"/>
        <v>-3.8000000000004555</v>
      </c>
      <c r="BQ1054" s="126">
        <v>1</v>
      </c>
      <c r="BR1054" s="11">
        <f t="shared" si="5546"/>
        <v>-2.5000000000006066</v>
      </c>
      <c r="BS1054" s="11">
        <f t="shared" si="5547"/>
        <v>0.958333333333107</v>
      </c>
      <c r="BT1054" s="11">
        <f t="shared" si="5548"/>
        <v>-0.59999999999981801</v>
      </c>
      <c r="BU1054" s="11">
        <f t="shared" si="5549"/>
        <v>-2.8611111111115655</v>
      </c>
      <c r="BV1054" s="11">
        <f t="shared" si="5550"/>
        <v>-1.2666666666666666</v>
      </c>
      <c r="BY1054" s="126"/>
      <c r="BZ1054" s="126"/>
      <c r="CA1054" s="122">
        <f t="shared" si="5551"/>
        <v>-2.8611111111115655</v>
      </c>
      <c r="CB1054" s="126">
        <f t="shared" si="5552"/>
        <v>1</v>
      </c>
      <c r="CC1054" s="126">
        <f t="shared" si="5553"/>
        <v>1</v>
      </c>
      <c r="CD1054" s="126">
        <f t="shared" si="5554"/>
        <v>1</v>
      </c>
      <c r="CE1054" s="126">
        <f t="shared" si="5555"/>
        <v>1</v>
      </c>
      <c r="CF1054" s="126">
        <f t="shared" si="5556"/>
        <v>1</v>
      </c>
      <c r="CG1054" s="126">
        <f t="shared" si="5557"/>
        <v>0</v>
      </c>
      <c r="CH1054" s="126">
        <f t="shared" si="5558"/>
        <v>0</v>
      </c>
      <c r="CI1054" s="126">
        <f t="shared" si="5559"/>
        <v>0</v>
      </c>
      <c r="CJ1054" s="126" t="str">
        <f t="shared" si="5560"/>
        <v/>
      </c>
      <c r="CK1054" s="126" t="str">
        <f t="shared" si="5561"/>
        <v/>
      </c>
      <c r="CL1054" s="126">
        <f t="shared" si="5562"/>
        <v>0</v>
      </c>
      <c r="CM1054" s="126" t="str">
        <f t="shared" si="5563"/>
        <v/>
      </c>
      <c r="CN1054" s="126" t="str">
        <f t="shared" si="5564"/>
        <v/>
      </c>
      <c r="CO1054" s="126">
        <f t="shared" si="5565"/>
        <v>0</v>
      </c>
      <c r="CP1054" s="126">
        <f t="shared" si="5566"/>
        <v>0</v>
      </c>
      <c r="CQ1054" s="126" t="str">
        <f t="shared" si="5567"/>
        <v/>
      </c>
      <c r="CR1054" s="126"/>
      <c r="CS1054" s="126">
        <f t="shared" si="5568"/>
        <v>0</v>
      </c>
      <c r="CT1054" s="126">
        <f t="shared" si="5569"/>
        <v>0</v>
      </c>
      <c r="CU1054" s="126">
        <f t="shared" si="5570"/>
        <v>0</v>
      </c>
      <c r="CV1054" s="126">
        <f t="shared" si="5571"/>
        <v>0</v>
      </c>
      <c r="CW1054" s="126">
        <f t="shared" si="5572"/>
        <v>1</v>
      </c>
      <c r="CX1054" s="126" t="str">
        <f t="shared" si="5573"/>
        <v/>
      </c>
      <c r="CY1054" s="126" t="str">
        <f t="shared" si="5574"/>
        <v/>
      </c>
      <c r="CZ1054" s="126" t="str">
        <f t="shared" si="5575"/>
        <v/>
      </c>
      <c r="DA1054" s="126" t="str">
        <f t="shared" si="5576"/>
        <v/>
      </c>
      <c r="DB1054" s="126">
        <f t="shared" si="5577"/>
        <v>0</v>
      </c>
      <c r="DC1054" s="126">
        <f t="shared" si="5578"/>
        <v>1</v>
      </c>
      <c r="DD1054" s="126" t="str">
        <f t="shared" si="5579"/>
        <v/>
      </c>
      <c r="DE1054" s="126" t="str">
        <f t="shared" si="5580"/>
        <v/>
      </c>
      <c r="DF1054" s="126"/>
      <c r="DG1054" s="126">
        <f t="shared" si="5581"/>
        <v>0</v>
      </c>
      <c r="DH1054" s="126">
        <f t="shared" si="5582"/>
        <v>0</v>
      </c>
      <c r="DI1054" s="126">
        <f t="shared" si="5583"/>
        <v>0</v>
      </c>
      <c r="DJ1054" s="126">
        <f t="shared" si="5584"/>
        <v>0</v>
      </c>
      <c r="DK1054" s="126">
        <f t="shared" si="5585"/>
        <v>0</v>
      </c>
      <c r="DL1054" s="126"/>
      <c r="DM1054" s="126">
        <f t="shared" si="5586"/>
        <v>0</v>
      </c>
      <c r="DN1054" s="126" t="str">
        <f t="shared" si="5587"/>
        <v/>
      </c>
      <c r="DO1054" s="126" t="str">
        <f t="shared" si="5588"/>
        <v/>
      </c>
      <c r="DP1054" s="126" t="str">
        <f t="shared" si="5589"/>
        <v/>
      </c>
      <c r="DQ1054" s="126" t="str">
        <f t="shared" si="5590"/>
        <v/>
      </c>
      <c r="DR1054" s="126" t="str">
        <f t="shared" si="5591"/>
        <v/>
      </c>
      <c r="DS1054" s="126" t="str">
        <f t="shared" si="5592"/>
        <v/>
      </c>
      <c r="DT1054" s="126" t="str">
        <f t="shared" si="5593"/>
        <v/>
      </c>
      <c r="DU1054" s="126" t="str">
        <f t="shared" si="5594"/>
        <v/>
      </c>
      <c r="DV1054" s="126">
        <f t="shared" si="5595"/>
        <v>0</v>
      </c>
      <c r="DW1054" s="126">
        <f t="shared" si="5596"/>
        <v>0</v>
      </c>
      <c r="DX1054" s="126" t="str">
        <f t="shared" si="5597"/>
        <v/>
      </c>
      <c r="DY1054" s="126" t="str">
        <f t="shared" si="5598"/>
        <v/>
      </c>
      <c r="EA1054" s="126">
        <f t="shared" si="5599"/>
        <v>0</v>
      </c>
      <c r="EB1054" s="126">
        <f t="shared" si="5600"/>
        <v>0</v>
      </c>
      <c r="EC1054" s="126">
        <f t="shared" si="5601"/>
        <v>0</v>
      </c>
      <c r="ED1054" s="126">
        <f t="shared" si="5602"/>
        <v>0</v>
      </c>
      <c r="EF1054" s="126">
        <f t="shared" si="5603"/>
        <v>1</v>
      </c>
      <c r="EG1054" s="126">
        <f t="shared" si="5604"/>
        <v>1</v>
      </c>
      <c r="EH1054" s="126">
        <f t="shared" si="5605"/>
        <v>1</v>
      </c>
      <c r="EI1054" s="126">
        <f t="shared" si="5606"/>
        <v>1</v>
      </c>
      <c r="EK1054" s="126">
        <f t="shared" si="5607"/>
        <v>1</v>
      </c>
      <c r="EL1054" s="126">
        <f t="shared" si="5608"/>
        <v>1</v>
      </c>
      <c r="EM1054" s="126">
        <f t="shared" si="5609"/>
        <v>1</v>
      </c>
      <c r="EO1054" s="126">
        <f t="shared" si="5610"/>
        <v>1</v>
      </c>
      <c r="EP1054" s="126">
        <f t="shared" si="5611"/>
        <v>1</v>
      </c>
      <c r="EQ1054" s="126">
        <f t="shared" si="5612"/>
        <v>1</v>
      </c>
      <c r="ES1054" s="126">
        <f t="shared" si="5613"/>
        <v>1</v>
      </c>
      <c r="ET1054" s="126">
        <f t="shared" si="5614"/>
        <v>1</v>
      </c>
      <c r="EU1054" s="126">
        <f t="shared" si="5615"/>
        <v>1</v>
      </c>
      <c r="EV1054" s="126">
        <f t="shared" si="5616"/>
        <v>1</v>
      </c>
      <c r="EW1054" s="126">
        <f t="shared" si="5617"/>
        <v>0</v>
      </c>
      <c r="EY1054" s="126">
        <f t="shared" si="5618"/>
        <v>1</v>
      </c>
      <c r="EZ1054" s="126">
        <f t="shared" si="5619"/>
        <v>1</v>
      </c>
      <c r="FA1054" s="126">
        <f t="shared" si="5620"/>
        <v>1</v>
      </c>
      <c r="FC1054" s="126">
        <f t="shared" si="5621"/>
        <v>1</v>
      </c>
      <c r="FD1054" s="126">
        <f t="shared" si="5622"/>
        <v>1</v>
      </c>
      <c r="FE1054" s="126"/>
      <c r="FF1054" s="126">
        <f t="shared" si="5623"/>
        <v>0</v>
      </c>
      <c r="FG1054" s="126">
        <f t="shared" si="5624"/>
        <v>0</v>
      </c>
      <c r="FH1054" s="126">
        <f t="shared" si="5625"/>
        <v>0</v>
      </c>
      <c r="FI1054" s="126" t="str">
        <f t="shared" si="5626"/>
        <v/>
      </c>
      <c r="FJ1054" s="126" t="str">
        <f t="shared" si="5627"/>
        <v/>
      </c>
      <c r="FK1054" s="126" t="str">
        <f t="shared" si="5628"/>
        <v/>
      </c>
      <c r="FL1054" s="126" t="str">
        <f t="shared" si="5629"/>
        <v/>
      </c>
      <c r="FN1054" s="126" t="str">
        <f t="shared" si="5630"/>
        <v/>
      </c>
      <c r="FO1054" s="126" t="str">
        <f t="shared" si="5631"/>
        <v/>
      </c>
      <c r="FP1054" s="126" t="str">
        <f t="shared" si="5632"/>
        <v/>
      </c>
      <c r="FV1054" s="126">
        <f t="shared" si="5633"/>
        <v>0</v>
      </c>
      <c r="FW1054" s="126">
        <f t="shared" si="5634"/>
        <v>1</v>
      </c>
      <c r="FX1054" s="126">
        <f t="shared" si="5635"/>
        <v>1</v>
      </c>
      <c r="GA1054" s="126">
        <f t="shared" si="5636"/>
        <v>0</v>
      </c>
      <c r="GB1054" s="126">
        <f t="shared" si="5637"/>
        <v>0</v>
      </c>
      <c r="GC1054" s="126">
        <f t="shared" si="5638"/>
        <v>0</v>
      </c>
      <c r="GD1054" s="126">
        <f t="shared" si="5639"/>
        <v>0</v>
      </c>
      <c r="GE1054" s="126">
        <f t="shared" si="5640"/>
        <v>0</v>
      </c>
      <c r="GF1054" s="126">
        <f t="shared" si="5641"/>
        <v>1</v>
      </c>
      <c r="GG1054" s="126">
        <f t="shared" si="5642"/>
        <v>1</v>
      </c>
      <c r="GI1054" s="126">
        <f t="shared" si="5643"/>
        <v>0</v>
      </c>
      <c r="GK1054" s="126">
        <f t="shared" si="5644"/>
        <v>1</v>
      </c>
      <c r="GL1054" s="126">
        <f t="shared" si="5645"/>
        <v>1</v>
      </c>
      <c r="GM1054" s="126">
        <f t="shared" si="5646"/>
        <v>1</v>
      </c>
      <c r="GN1054" s="126">
        <f t="shared" si="5647"/>
        <v>1</v>
      </c>
      <c r="GO1054" s="126">
        <f t="shared" si="5648"/>
        <v>1</v>
      </c>
      <c r="GP1054" s="126">
        <f t="shared" si="5649"/>
        <v>0</v>
      </c>
      <c r="GQ1054" s="126">
        <f t="shared" si="5650"/>
        <v>0</v>
      </c>
      <c r="GS1054" s="126" t="str">
        <f t="shared" si="5651"/>
        <v/>
      </c>
      <c r="GT1054" s="126" t="str">
        <f t="shared" si="5652"/>
        <v/>
      </c>
      <c r="GU1054" s="126">
        <f t="shared" si="5653"/>
        <v>1</v>
      </c>
      <c r="GV1054" s="126">
        <f t="shared" si="5654"/>
        <v>1</v>
      </c>
      <c r="GW1054" s="126">
        <f t="shared" si="5655"/>
        <v>0</v>
      </c>
      <c r="GX1054" s="126">
        <f t="shared" si="5656"/>
        <v>0</v>
      </c>
      <c r="GY1054" s="126">
        <f t="shared" si="5657"/>
        <v>0</v>
      </c>
      <c r="GZ1054" s="126"/>
      <c r="HA1054" s="126">
        <f t="shared" si="5658"/>
        <v>0</v>
      </c>
      <c r="HB1054" s="126">
        <f t="shared" si="5659"/>
        <v>0</v>
      </c>
      <c r="HC1054" s="126">
        <f t="shared" si="5660"/>
        <v>0</v>
      </c>
      <c r="HD1054" s="126">
        <f t="shared" si="5661"/>
        <v>0</v>
      </c>
      <c r="HE1054" s="126">
        <f t="shared" si="5662"/>
        <v>0</v>
      </c>
      <c r="HF1054" s="126">
        <f t="shared" si="5663"/>
        <v>0</v>
      </c>
      <c r="HH1054" s="126">
        <f t="shared" si="5664"/>
        <v>0</v>
      </c>
      <c r="HI1054" s="126">
        <f t="shared" si="5665"/>
        <v>0</v>
      </c>
      <c r="HJ1054" s="126">
        <f t="shared" si="5666"/>
        <v>0</v>
      </c>
      <c r="HK1054" s="126">
        <f t="shared" si="5667"/>
        <v>0</v>
      </c>
      <c r="HL1054" s="126">
        <f t="shared" si="5668"/>
        <v>0</v>
      </c>
      <c r="HM1054" s="126">
        <f t="shared" si="5669"/>
        <v>0</v>
      </c>
      <c r="HO1054" s="126">
        <f t="shared" si="5670"/>
        <v>1</v>
      </c>
      <c r="HP1054" s="126" t="str">
        <f t="shared" si="5671"/>
        <v/>
      </c>
      <c r="HQ1054" s="126">
        <f t="shared" si="5672"/>
        <v>1</v>
      </c>
      <c r="HR1054" s="122" t="str">
        <f t="shared" si="5673"/>
        <v/>
      </c>
      <c r="HS1054" s="126">
        <f t="shared" si="5674"/>
        <v>1</v>
      </c>
      <c r="HT1054" s="122" t="str">
        <f t="shared" si="5675"/>
        <v/>
      </c>
      <c r="HU1054" s="122">
        <f t="shared" si="5676"/>
        <v>1</v>
      </c>
      <c r="HV1054" s="126" t="str">
        <f t="shared" si="5677"/>
        <v/>
      </c>
      <c r="HW1054" s="126" t="str">
        <f t="shared" si="5678"/>
        <v/>
      </c>
      <c r="HX1054" s="126" t="str">
        <f t="shared" si="5679"/>
        <v/>
      </c>
      <c r="HZ1054" s="126">
        <f t="shared" si="5680"/>
        <v>1</v>
      </c>
      <c r="IA1054" s="126" t="str">
        <f t="shared" si="5681"/>
        <v/>
      </c>
      <c r="IB1054" s="126">
        <f t="shared" si="5682"/>
        <v>1</v>
      </c>
      <c r="IC1054" s="126" t="str">
        <f t="shared" si="5683"/>
        <v/>
      </c>
      <c r="ID1054" s="126">
        <f t="shared" si="5684"/>
        <v>1</v>
      </c>
      <c r="IE1054" s="126" t="str">
        <f t="shared" si="5685"/>
        <v/>
      </c>
      <c r="IF1054" s="126">
        <f t="shared" si="5686"/>
        <v>1</v>
      </c>
      <c r="IG1054" s="126" t="str">
        <f t="shared" si="5687"/>
        <v/>
      </c>
      <c r="IH1054" s="126" t="str">
        <f t="shared" si="5688"/>
        <v/>
      </c>
      <c r="II1054" s="126" t="str">
        <f t="shared" si="5689"/>
        <v/>
      </c>
      <c r="IO1054" s="128"/>
      <c r="IP1054" s="128"/>
      <c r="IQ1054" s="127"/>
      <c r="IR1054" s="127"/>
      <c r="IX1054" s="6"/>
      <c r="IY1054" s="6"/>
      <c r="IZ1054" s="7"/>
      <c r="JA1054" s="7"/>
      <c r="JG1054" s="12"/>
      <c r="JH1054" s="12"/>
      <c r="JI1054" s="13"/>
      <c r="JJ1054" s="13"/>
      <c r="JN1054" s="6"/>
      <c r="JO1054" s="6"/>
      <c r="JQ1054" s="11"/>
      <c r="JR1054" s="11"/>
      <c r="JS1054" s="12"/>
      <c r="JT1054" s="13"/>
      <c r="JU1054" s="12"/>
      <c r="JV1054" s="12"/>
      <c r="JW1054" s="97"/>
      <c r="JX1054" s="13"/>
      <c r="JY1054" s="13"/>
      <c r="JZ1054" s="97"/>
      <c r="KA1054" s="97"/>
      <c r="KB1054" s="11"/>
      <c r="KC1054" s="11"/>
      <c r="KD1054" s="11"/>
      <c r="KE1054" s="11"/>
    </row>
    <row r="1055" spans="1:291" s="122" customFormat="1" x14ac:dyDescent="0.2">
      <c r="A1055" s="146">
        <f t="shared" si="5526"/>
        <v>1055</v>
      </c>
      <c r="C1055" s="2">
        <v>43626</v>
      </c>
      <c r="D1055" s="126">
        <v>98.26</v>
      </c>
      <c r="E1055" s="126">
        <v>98.265000000000001</v>
      </c>
      <c r="F1055" s="126">
        <v>98.284999999999997</v>
      </c>
      <c r="G1055" s="128">
        <v>107.117</v>
      </c>
      <c r="H1055" s="128">
        <v>117.14</v>
      </c>
      <c r="I1055" s="128">
        <v>126.24</v>
      </c>
      <c r="J1055" s="127">
        <v>153.15</v>
      </c>
      <c r="K1055" s="126"/>
      <c r="M1055" s="126">
        <f t="shared" si="5521"/>
        <v>98.26</v>
      </c>
      <c r="N1055" s="126">
        <f t="shared" si="5522"/>
        <v>98.265000000000001</v>
      </c>
      <c r="O1055" s="126">
        <f t="shared" si="5523"/>
        <v>98.284999999999997</v>
      </c>
      <c r="P1055" s="127">
        <f t="shared" si="5527"/>
        <v>3435.7500000000005</v>
      </c>
      <c r="Q1055" s="5">
        <f t="shared" si="5690"/>
        <v>3758</v>
      </c>
      <c r="R1055" s="6">
        <f t="shared" si="5335"/>
        <v>4055.9999999999995</v>
      </c>
      <c r="S1055" s="7">
        <f t="shared" si="5336"/>
        <v>4911.0000000000009</v>
      </c>
      <c r="V1055" s="127">
        <f t="shared" si="5341"/>
        <v>4.9999999999997158</v>
      </c>
      <c r="W1055" s="127">
        <f t="shared" si="5342"/>
        <v>4.9999999999997158</v>
      </c>
      <c r="X1055" s="127">
        <f t="shared" si="5343"/>
        <v>4.9999999999997158</v>
      </c>
      <c r="Y1055" s="127">
        <f t="shared" si="5337"/>
        <v>3.4999999999995453</v>
      </c>
      <c r="Z1055" s="126">
        <f t="shared" si="5338"/>
        <v>8.4999999999995453</v>
      </c>
      <c r="AA1055" s="126">
        <f t="shared" si="5339"/>
        <v>14.999999999999545</v>
      </c>
      <c r="AB1055" s="126">
        <f t="shared" si="5340"/>
        <v>33.999999999998181</v>
      </c>
      <c r="AC1055" s="126"/>
      <c r="AD1055" s="126"/>
      <c r="AE1055" s="127">
        <f t="shared" si="5518"/>
        <v>9.9998980000215454E-2</v>
      </c>
      <c r="AF1055" s="127">
        <f t="shared" si="5519"/>
        <v>9.9998980000215454E-2</v>
      </c>
      <c r="AG1055" s="127">
        <f t="shared" si="5520"/>
        <v>9.9998980000215454E-2</v>
      </c>
      <c r="AH1055" s="127">
        <f t="shared" si="5525"/>
        <v>1.3333333333327273</v>
      </c>
      <c r="AI1055" s="127">
        <f t="shared" si="5344"/>
        <v>1.8999999999993635</v>
      </c>
      <c r="AJ1055" s="127">
        <f t="shared" si="5345"/>
        <v>0.50000000000018119</v>
      </c>
      <c r="AK1055" s="127">
        <f t="shared" si="5346"/>
        <v>1.500000000000151</v>
      </c>
      <c r="AL1055" s="127">
        <f t="shared" si="5347"/>
        <v>0.99999999999977263</v>
      </c>
      <c r="AM1055" s="127">
        <f t="shared" si="5348"/>
        <v>3.6666666666668188</v>
      </c>
      <c r="AN1055" s="127">
        <f t="shared" si="5349"/>
        <v>1.4000000000002721</v>
      </c>
      <c r="AO1055" s="127">
        <f t="shared" si="5350"/>
        <v>1</v>
      </c>
      <c r="AP1055" s="127">
        <f t="shared" si="5351"/>
        <v>4.6666666666657566</v>
      </c>
      <c r="AQ1055" s="127">
        <f t="shared" si="5352"/>
        <v>5.9166666666670453</v>
      </c>
      <c r="AR1055" s="127">
        <f t="shared" si="5353"/>
        <v>0.99999999999927258</v>
      </c>
      <c r="AS1055" s="127">
        <f t="shared" si="5354"/>
        <v>0.94444444444439402</v>
      </c>
      <c r="AT1055" s="127">
        <f t="shared" si="5355"/>
        <v>2.4666666666659998</v>
      </c>
      <c r="AU1055" s="126"/>
      <c r="AX1055" s="11">
        <f t="shared" si="5528"/>
        <v>-4.9999999999997158</v>
      </c>
      <c r="AY1055" s="11">
        <f t="shared" si="5529"/>
        <v>-4.9999999999997158</v>
      </c>
      <c r="AZ1055" s="11">
        <f t="shared" si="5530"/>
        <v>-4.9999999999997158</v>
      </c>
      <c r="BA1055" s="11">
        <f t="shared" si="5531"/>
        <v>-3.4999999999995453</v>
      </c>
      <c r="BB1055" s="11">
        <f t="shared" si="5532"/>
        <v>-8.4999999999995453</v>
      </c>
      <c r="BC1055" s="12">
        <f t="shared" si="5533"/>
        <v>-14.999999999999545</v>
      </c>
      <c r="BD1055" s="13">
        <f t="shared" si="5534"/>
        <v>-33.999999999998181</v>
      </c>
      <c r="BF1055" s="11">
        <f t="shared" si="5535"/>
        <v>1.9999999999993747</v>
      </c>
      <c r="BG1055" s="11">
        <f t="shared" si="5536"/>
        <v>9.9998980000215454E-2</v>
      </c>
      <c r="BH1055" s="11">
        <f t="shared" si="5537"/>
        <v>9.9998980000215454E-2</v>
      </c>
      <c r="BI1055" s="11">
        <f t="shared" si="5538"/>
        <v>9.9998980000215454E-2</v>
      </c>
      <c r="BJ1055" s="11">
        <f t="shared" si="5539"/>
        <v>-1.3333333333327273</v>
      </c>
      <c r="BK1055" s="11">
        <f t="shared" si="5540"/>
        <v>-1.8999999999993635</v>
      </c>
      <c r="BL1055" s="11">
        <f t="shared" si="5541"/>
        <v>0.50000000000018119</v>
      </c>
      <c r="BM1055" s="11">
        <f t="shared" si="5542"/>
        <v>1.500000000000151</v>
      </c>
      <c r="BN1055" s="11">
        <f t="shared" si="5543"/>
        <v>-0.99999999999977263</v>
      </c>
      <c r="BO1055" s="11">
        <f t="shared" si="5544"/>
        <v>-3.6666666666668188</v>
      </c>
      <c r="BP1055" s="11">
        <f t="shared" si="5545"/>
        <v>-1.4000000000002721</v>
      </c>
      <c r="BQ1055" s="126">
        <v>1</v>
      </c>
      <c r="BR1055" s="11">
        <f t="shared" si="5546"/>
        <v>4.6666666666657566</v>
      </c>
      <c r="BS1055" s="11">
        <f t="shared" si="5547"/>
        <v>-5.9166666666670453</v>
      </c>
      <c r="BT1055" s="11">
        <f t="shared" si="5548"/>
        <v>-0.99999999999927258</v>
      </c>
      <c r="BU1055" s="11">
        <f t="shared" si="5549"/>
        <v>-0.94444444444439402</v>
      </c>
      <c r="BV1055" s="11">
        <f t="shared" si="5550"/>
        <v>-2.4666666666659998</v>
      </c>
      <c r="BY1055" s="126"/>
      <c r="BZ1055" s="126"/>
      <c r="CA1055" s="122">
        <f t="shared" si="5551"/>
        <v>-0.94444444444439402</v>
      </c>
      <c r="CB1055" s="126">
        <f t="shared" si="5552"/>
        <v>1</v>
      </c>
      <c r="CC1055" s="126">
        <f t="shared" si="5553"/>
        <v>1</v>
      </c>
      <c r="CD1055" s="126">
        <f t="shared" si="5554"/>
        <v>1</v>
      </c>
      <c r="CE1055" s="126">
        <f t="shared" si="5555"/>
        <v>1</v>
      </c>
      <c r="CF1055" s="126">
        <f t="shared" si="5556"/>
        <v>1</v>
      </c>
      <c r="CG1055" s="126">
        <f t="shared" si="5557"/>
        <v>1</v>
      </c>
      <c r="CH1055" s="126" t="str">
        <f t="shared" si="5558"/>
        <v/>
      </c>
      <c r="CI1055" s="126">
        <f t="shared" si="5559"/>
        <v>0</v>
      </c>
      <c r="CJ1055" s="126">
        <f t="shared" si="5560"/>
        <v>0</v>
      </c>
      <c r="CK1055" s="126" t="str">
        <f t="shared" si="5561"/>
        <v/>
      </c>
      <c r="CL1055" s="126">
        <f t="shared" si="5562"/>
        <v>0</v>
      </c>
      <c r="CM1055" s="126" t="str">
        <f t="shared" si="5563"/>
        <v/>
      </c>
      <c r="CN1055" s="126" t="str">
        <f t="shared" si="5564"/>
        <v/>
      </c>
      <c r="CO1055" s="126">
        <f t="shared" si="5565"/>
        <v>0</v>
      </c>
      <c r="CP1055" s="126">
        <f t="shared" si="5566"/>
        <v>0</v>
      </c>
      <c r="CQ1055" s="126" t="str">
        <f t="shared" si="5567"/>
        <v/>
      </c>
      <c r="CR1055" s="126"/>
      <c r="CS1055" s="126">
        <f t="shared" si="5568"/>
        <v>0</v>
      </c>
      <c r="CT1055" s="126">
        <f t="shared" si="5569"/>
        <v>0</v>
      </c>
      <c r="CU1055" s="126">
        <f t="shared" si="5570"/>
        <v>0</v>
      </c>
      <c r="CV1055" s="126">
        <f t="shared" si="5571"/>
        <v>0</v>
      </c>
      <c r="CW1055" s="126">
        <f t="shared" si="5572"/>
        <v>1</v>
      </c>
      <c r="CX1055" s="126" t="str">
        <f t="shared" si="5573"/>
        <v/>
      </c>
      <c r="CY1055" s="126" t="str">
        <f t="shared" si="5574"/>
        <v/>
      </c>
      <c r="CZ1055" s="126" t="str">
        <f t="shared" si="5575"/>
        <v/>
      </c>
      <c r="DA1055" s="126" t="str">
        <f t="shared" si="5576"/>
        <v/>
      </c>
      <c r="DB1055" s="126">
        <f t="shared" si="5577"/>
        <v>1</v>
      </c>
      <c r="DC1055" s="126" t="str">
        <f t="shared" si="5578"/>
        <v/>
      </c>
      <c r="DD1055" s="126">
        <f t="shared" si="5579"/>
        <v>1</v>
      </c>
      <c r="DE1055" s="126" t="str">
        <f t="shared" si="5580"/>
        <v/>
      </c>
      <c r="DF1055" s="126"/>
      <c r="DG1055" s="126">
        <f t="shared" si="5581"/>
        <v>1</v>
      </c>
      <c r="DH1055" s="126">
        <f t="shared" si="5582"/>
        <v>1</v>
      </c>
      <c r="DI1055" s="126">
        <f t="shared" si="5583"/>
        <v>1</v>
      </c>
      <c r="DJ1055" s="126">
        <f t="shared" si="5584"/>
        <v>1</v>
      </c>
      <c r="DK1055" s="126" t="str">
        <f t="shared" si="5585"/>
        <v/>
      </c>
      <c r="DL1055" s="126"/>
      <c r="DM1055" s="126" t="str">
        <f t="shared" si="5586"/>
        <v/>
      </c>
      <c r="DN1055" s="126">
        <f t="shared" si="5587"/>
        <v>0</v>
      </c>
      <c r="DO1055" s="126">
        <f t="shared" si="5588"/>
        <v>0</v>
      </c>
      <c r="DP1055" s="126">
        <f t="shared" si="5589"/>
        <v>1</v>
      </c>
      <c r="DQ1055" s="126">
        <f t="shared" si="5590"/>
        <v>0</v>
      </c>
      <c r="DR1055" s="126">
        <f t="shared" si="5591"/>
        <v>0</v>
      </c>
      <c r="DS1055" s="126">
        <f t="shared" si="5592"/>
        <v>0</v>
      </c>
      <c r="DT1055" s="126">
        <f t="shared" si="5593"/>
        <v>0</v>
      </c>
      <c r="DU1055" s="126">
        <f t="shared" si="5594"/>
        <v>0</v>
      </c>
      <c r="DV1055" s="126">
        <f t="shared" si="5595"/>
        <v>1</v>
      </c>
      <c r="DW1055" s="126">
        <f t="shared" si="5596"/>
        <v>0</v>
      </c>
      <c r="DX1055" s="126" t="str">
        <f t="shared" si="5597"/>
        <v/>
      </c>
      <c r="DY1055" s="126" t="str">
        <f t="shared" si="5598"/>
        <v/>
      </c>
      <c r="EA1055" s="126">
        <f t="shared" si="5599"/>
        <v>1</v>
      </c>
      <c r="EB1055" s="126">
        <f t="shared" si="5600"/>
        <v>1</v>
      </c>
      <c r="EC1055" s="126">
        <f t="shared" si="5601"/>
        <v>1</v>
      </c>
      <c r="ED1055" s="126">
        <f t="shared" si="5602"/>
        <v>1</v>
      </c>
      <c r="EF1055" s="126">
        <f t="shared" si="5603"/>
        <v>1</v>
      </c>
      <c r="EG1055" s="126">
        <f t="shared" si="5604"/>
        <v>1</v>
      </c>
      <c r="EH1055" s="126">
        <f t="shared" si="5605"/>
        <v>1</v>
      </c>
      <c r="EI1055" s="126">
        <f t="shared" si="5606"/>
        <v>1</v>
      </c>
      <c r="EK1055" s="126">
        <f t="shared" si="5607"/>
        <v>1</v>
      </c>
      <c r="EL1055" s="126">
        <f t="shared" si="5608"/>
        <v>1</v>
      </c>
      <c r="EM1055" s="126">
        <f t="shared" si="5609"/>
        <v>1</v>
      </c>
      <c r="EO1055" s="126">
        <f t="shared" si="5610"/>
        <v>1</v>
      </c>
      <c r="EP1055" s="126">
        <f t="shared" si="5611"/>
        <v>1</v>
      </c>
      <c r="EQ1055" s="126">
        <f t="shared" si="5612"/>
        <v>1</v>
      </c>
      <c r="ES1055" s="126">
        <f t="shared" si="5613"/>
        <v>1</v>
      </c>
      <c r="ET1055" s="126">
        <f t="shared" si="5614"/>
        <v>1</v>
      </c>
      <c r="EU1055" s="126">
        <f t="shared" si="5615"/>
        <v>1</v>
      </c>
      <c r="EV1055" s="126">
        <f t="shared" si="5616"/>
        <v>1</v>
      </c>
      <c r="EW1055" s="126">
        <f t="shared" si="5617"/>
        <v>0</v>
      </c>
      <c r="EY1055" s="126">
        <f t="shared" si="5618"/>
        <v>1</v>
      </c>
      <c r="EZ1055" s="126">
        <f t="shared" si="5619"/>
        <v>1</v>
      </c>
      <c r="FA1055" s="126">
        <f t="shared" si="5620"/>
        <v>1</v>
      </c>
      <c r="FC1055" s="126">
        <f t="shared" si="5621"/>
        <v>0</v>
      </c>
      <c r="FD1055" s="126" t="str">
        <f t="shared" si="5622"/>
        <v/>
      </c>
      <c r="FE1055" s="126"/>
      <c r="FF1055" s="126">
        <f t="shared" si="5623"/>
        <v>0</v>
      </c>
      <c r="FG1055" s="126">
        <f t="shared" si="5624"/>
        <v>1</v>
      </c>
      <c r="FH1055" s="126">
        <f t="shared" si="5625"/>
        <v>0</v>
      </c>
      <c r="FI1055" s="126" t="str">
        <f t="shared" si="5626"/>
        <v/>
      </c>
      <c r="FJ1055" s="126" t="str">
        <f t="shared" si="5627"/>
        <v/>
      </c>
      <c r="FK1055" s="126" t="str">
        <f t="shared" si="5628"/>
        <v/>
      </c>
      <c r="FL1055" s="126" t="str">
        <f t="shared" si="5629"/>
        <v/>
      </c>
      <c r="FN1055" s="126" t="str">
        <f t="shared" si="5630"/>
        <v/>
      </c>
      <c r="FO1055" s="126" t="str">
        <f t="shared" si="5631"/>
        <v/>
      </c>
      <c r="FP1055" s="126" t="str">
        <f t="shared" si="5632"/>
        <v/>
      </c>
      <c r="FV1055" s="126">
        <f t="shared" si="5633"/>
        <v>0</v>
      </c>
      <c r="FW1055" s="126">
        <f t="shared" si="5634"/>
        <v>0</v>
      </c>
      <c r="FX1055" s="126">
        <f t="shared" si="5635"/>
        <v>1</v>
      </c>
      <c r="GA1055" s="126">
        <f t="shared" si="5636"/>
        <v>0</v>
      </c>
      <c r="GB1055" s="126">
        <f t="shared" si="5637"/>
        <v>0</v>
      </c>
      <c r="GC1055" s="126">
        <f t="shared" si="5638"/>
        <v>0</v>
      </c>
      <c r="GD1055" s="126">
        <f t="shared" si="5639"/>
        <v>0</v>
      </c>
      <c r="GE1055" s="126">
        <f t="shared" si="5640"/>
        <v>0</v>
      </c>
      <c r="GF1055" s="126">
        <f t="shared" si="5641"/>
        <v>1</v>
      </c>
      <c r="GG1055" s="126">
        <f t="shared" si="5642"/>
        <v>0</v>
      </c>
      <c r="GI1055" s="126">
        <f t="shared" si="5643"/>
        <v>0</v>
      </c>
      <c r="GK1055" s="126">
        <f t="shared" si="5644"/>
        <v>1</v>
      </c>
      <c r="GL1055" s="126">
        <f t="shared" si="5645"/>
        <v>1</v>
      </c>
      <c r="GM1055" s="126">
        <f t="shared" si="5646"/>
        <v>1</v>
      </c>
      <c r="GN1055" s="126">
        <f t="shared" si="5647"/>
        <v>1</v>
      </c>
      <c r="GO1055" s="126">
        <f t="shared" si="5648"/>
        <v>1</v>
      </c>
      <c r="GP1055" s="126">
        <f t="shared" si="5649"/>
        <v>0</v>
      </c>
      <c r="GQ1055" s="126">
        <f t="shared" si="5650"/>
        <v>1</v>
      </c>
      <c r="GS1055" s="126">
        <f t="shared" si="5651"/>
        <v>0</v>
      </c>
      <c r="GT1055" s="126" t="str">
        <f t="shared" si="5652"/>
        <v/>
      </c>
      <c r="GU1055" s="126">
        <f t="shared" si="5653"/>
        <v>1</v>
      </c>
      <c r="GV1055" s="126">
        <f t="shared" si="5654"/>
        <v>1</v>
      </c>
      <c r="GW1055" s="126">
        <f t="shared" si="5655"/>
        <v>0</v>
      </c>
      <c r="GX1055" s="126">
        <f t="shared" si="5656"/>
        <v>0</v>
      </c>
      <c r="GY1055" s="126">
        <f t="shared" si="5657"/>
        <v>0</v>
      </c>
      <c r="GZ1055" s="126"/>
      <c r="HA1055" s="126">
        <f t="shared" si="5658"/>
        <v>1</v>
      </c>
      <c r="HB1055" s="126">
        <f t="shared" si="5659"/>
        <v>0</v>
      </c>
      <c r="HC1055" s="126">
        <f t="shared" si="5660"/>
        <v>0</v>
      </c>
      <c r="HD1055" s="126">
        <f t="shared" si="5661"/>
        <v>0</v>
      </c>
      <c r="HE1055" s="126">
        <f t="shared" si="5662"/>
        <v>0</v>
      </c>
      <c r="HF1055" s="126">
        <f t="shared" si="5663"/>
        <v>0</v>
      </c>
      <c r="HH1055" s="126">
        <f t="shared" si="5664"/>
        <v>1</v>
      </c>
      <c r="HI1055" s="126">
        <f t="shared" si="5665"/>
        <v>1</v>
      </c>
      <c r="HJ1055" s="126">
        <f t="shared" si="5666"/>
        <v>1</v>
      </c>
      <c r="HK1055" s="126">
        <f t="shared" si="5667"/>
        <v>0</v>
      </c>
      <c r="HL1055" s="126">
        <f t="shared" si="5668"/>
        <v>0</v>
      </c>
      <c r="HM1055" s="126">
        <f t="shared" si="5669"/>
        <v>0</v>
      </c>
      <c r="HO1055" s="126" t="str">
        <f t="shared" si="5670"/>
        <v/>
      </c>
      <c r="HP1055" s="126">
        <f t="shared" si="5671"/>
        <v>1</v>
      </c>
      <c r="HQ1055" s="126" t="str">
        <f t="shared" si="5672"/>
        <v/>
      </c>
      <c r="HR1055" s="122">
        <f t="shared" si="5673"/>
        <v>1</v>
      </c>
      <c r="HS1055" s="126" t="str">
        <f t="shared" si="5674"/>
        <v/>
      </c>
      <c r="HT1055" s="122">
        <f t="shared" si="5675"/>
        <v>1</v>
      </c>
      <c r="HU1055" s="122" t="str">
        <f t="shared" si="5676"/>
        <v/>
      </c>
      <c r="HV1055" s="126">
        <f t="shared" si="5677"/>
        <v>1</v>
      </c>
      <c r="HW1055" s="126" t="str">
        <f t="shared" si="5678"/>
        <v/>
      </c>
      <c r="HX1055" s="126" t="str">
        <f t="shared" si="5679"/>
        <v/>
      </c>
      <c r="HZ1055" s="126" t="str">
        <f t="shared" si="5680"/>
        <v/>
      </c>
      <c r="IA1055" s="126">
        <f t="shared" si="5681"/>
        <v>0</v>
      </c>
      <c r="IB1055" s="126" t="str">
        <f t="shared" si="5682"/>
        <v/>
      </c>
      <c r="IC1055" s="126">
        <f t="shared" si="5683"/>
        <v>0</v>
      </c>
      <c r="ID1055" s="126" t="str">
        <f t="shared" si="5684"/>
        <v/>
      </c>
      <c r="IE1055" s="126">
        <f t="shared" si="5685"/>
        <v>0</v>
      </c>
      <c r="IF1055" s="126" t="str">
        <f t="shared" si="5686"/>
        <v/>
      </c>
      <c r="IG1055" s="126">
        <f t="shared" si="5687"/>
        <v>0</v>
      </c>
      <c r="IH1055" s="126" t="str">
        <f t="shared" si="5688"/>
        <v/>
      </c>
      <c r="II1055" s="126" t="str">
        <f t="shared" si="5689"/>
        <v/>
      </c>
      <c r="IO1055" s="128"/>
      <c r="IP1055" s="128"/>
      <c r="IQ1055" s="127"/>
      <c r="IR1055" s="127"/>
      <c r="IX1055" s="6"/>
      <c r="IY1055" s="6"/>
      <c r="IZ1055" s="7"/>
      <c r="JA1055" s="7"/>
      <c r="JG1055" s="12"/>
      <c r="JH1055" s="12"/>
      <c r="JI1055" s="13"/>
      <c r="JJ1055" s="13"/>
      <c r="JN1055" s="6"/>
      <c r="JO1055" s="6"/>
      <c r="JQ1055" s="11"/>
      <c r="JR1055" s="11"/>
      <c r="JS1055" s="12"/>
      <c r="JT1055" s="13"/>
      <c r="JU1055" s="12"/>
      <c r="JV1055" s="12"/>
      <c r="JW1055" s="97"/>
      <c r="JX1055" s="13"/>
      <c r="JY1055" s="13"/>
      <c r="JZ1055" s="97"/>
      <c r="KA1055" s="97"/>
      <c r="KB1055" s="11"/>
      <c r="KC1055" s="11"/>
      <c r="KD1055" s="11"/>
      <c r="KE1055" s="11"/>
    </row>
    <row r="1056" spans="1:291" s="122" customFormat="1" x14ac:dyDescent="0.2">
      <c r="A1056" s="146">
        <f t="shared" si="5526"/>
        <v>1056</v>
      </c>
      <c r="C1056" s="2">
        <v>43627</v>
      </c>
      <c r="D1056" s="126">
        <v>98.265000000000001</v>
      </c>
      <c r="E1056" s="126">
        <v>98.275000000000006</v>
      </c>
      <c r="F1056" s="126">
        <v>98.305000000000007</v>
      </c>
      <c r="G1056" s="128">
        <v>107.107</v>
      </c>
      <c r="H1056" s="128">
        <v>117.142</v>
      </c>
      <c r="I1056" s="128">
        <v>126.255</v>
      </c>
      <c r="J1056" s="127">
        <v>153.19</v>
      </c>
      <c r="K1056" s="126"/>
      <c r="M1056" s="126">
        <f t="shared" si="5521"/>
        <v>98.265000000000001</v>
      </c>
      <c r="N1056" s="126">
        <f t="shared" si="5522"/>
        <v>98.275000000000006</v>
      </c>
      <c r="O1056" s="126">
        <f t="shared" si="5523"/>
        <v>98.305000000000007</v>
      </c>
      <c r="P1056" s="127">
        <f t="shared" si="5527"/>
        <v>3434.75</v>
      </c>
      <c r="Q1056" s="5">
        <f t="shared" si="5690"/>
        <v>3758.2499999999995</v>
      </c>
      <c r="R1056" s="6">
        <f t="shared" si="5335"/>
        <v>4057.4999999999995</v>
      </c>
      <c r="S1056" s="7">
        <f t="shared" si="5336"/>
        <v>4915</v>
      </c>
      <c r="V1056" s="127">
        <f t="shared" si="5341"/>
        <v>0.49999999999954525</v>
      </c>
      <c r="W1056" s="127">
        <f t="shared" si="5342"/>
        <v>1.0000000000005116</v>
      </c>
      <c r="X1056" s="127">
        <f t="shared" si="5343"/>
        <v>2.0000000000010232</v>
      </c>
      <c r="Y1056" s="127">
        <f t="shared" si="5337"/>
        <v>1.0000000000004547</v>
      </c>
      <c r="Z1056" s="126">
        <f t="shared" si="5338"/>
        <v>0.24999999999954525</v>
      </c>
      <c r="AA1056" s="126">
        <f t="shared" si="5339"/>
        <v>1.5</v>
      </c>
      <c r="AB1056" s="126">
        <f t="shared" si="5340"/>
        <v>3.9999999999990905</v>
      </c>
      <c r="AC1056" s="126"/>
      <c r="AD1056" s="126"/>
      <c r="AE1056" s="127">
        <f t="shared" si="5518"/>
        <v>0.35000002999981206</v>
      </c>
      <c r="AF1056" s="127">
        <f t="shared" si="5519"/>
        <v>0.85000003000077839</v>
      </c>
      <c r="AG1056" s="127">
        <f t="shared" si="5520"/>
        <v>1.85000003000129</v>
      </c>
      <c r="AH1056" s="127">
        <f t="shared" si="5525"/>
        <v>2.1666666666672731</v>
      </c>
      <c r="AI1056" s="127">
        <f t="shared" si="5344"/>
        <v>2.1500000000006367</v>
      </c>
      <c r="AJ1056" s="127">
        <f t="shared" si="5345"/>
        <v>0.65000000000045466</v>
      </c>
      <c r="AK1056" s="127">
        <f t="shared" si="5346"/>
        <v>0.75000000000045475</v>
      </c>
      <c r="AL1056" s="127">
        <f t="shared" si="5347"/>
        <v>0.50000000000045475</v>
      </c>
      <c r="AM1056" s="127">
        <f t="shared" si="5348"/>
        <v>0.16666666666696983</v>
      </c>
      <c r="AN1056" s="127">
        <f t="shared" si="5349"/>
        <v>9.9999999999636158E-2</v>
      </c>
      <c r="AO1056" s="127">
        <f t="shared" si="5350"/>
        <v>1</v>
      </c>
      <c r="AP1056" s="127">
        <f t="shared" si="5351"/>
        <v>2.8333333333339401</v>
      </c>
      <c r="AQ1056" s="127">
        <f t="shared" si="5352"/>
        <v>1.291666666667652</v>
      </c>
      <c r="AR1056" s="127">
        <f t="shared" si="5353"/>
        <v>2.6000000000009096</v>
      </c>
      <c r="AS1056" s="127">
        <f t="shared" si="5354"/>
        <v>0.63888888888914153</v>
      </c>
      <c r="AT1056" s="127">
        <f t="shared" si="5355"/>
        <v>2.5333333333341215</v>
      </c>
      <c r="AU1056" s="126"/>
      <c r="AX1056" s="11">
        <f t="shared" si="5528"/>
        <v>0.49999999999954525</v>
      </c>
      <c r="AY1056" s="11">
        <f t="shared" si="5529"/>
        <v>1.0000000000005116</v>
      </c>
      <c r="AZ1056" s="11">
        <f t="shared" si="5530"/>
        <v>2.0000000000010232</v>
      </c>
      <c r="BA1056" s="11">
        <f t="shared" si="5531"/>
        <v>-1.0000000000004547</v>
      </c>
      <c r="BB1056" s="11">
        <f t="shared" si="5532"/>
        <v>0.24999999999954525</v>
      </c>
      <c r="BC1056" s="12">
        <f t="shared" si="5533"/>
        <v>1.5</v>
      </c>
      <c r="BD1056" s="13">
        <f t="shared" si="5534"/>
        <v>3.9999999999990905</v>
      </c>
      <c r="BF1056" s="11">
        <f t="shared" si="5535"/>
        <v>2.5000000000004547</v>
      </c>
      <c r="BG1056" s="11">
        <f t="shared" si="5536"/>
        <v>0.35000002999981206</v>
      </c>
      <c r="BH1056" s="11">
        <f t="shared" si="5537"/>
        <v>0.85000003000077839</v>
      </c>
      <c r="BI1056" s="11">
        <f t="shared" si="5538"/>
        <v>1.85000003000129</v>
      </c>
      <c r="BJ1056" s="11">
        <f t="shared" si="5539"/>
        <v>-2.1666666666672731</v>
      </c>
      <c r="BK1056" s="11">
        <f t="shared" si="5540"/>
        <v>-2.1500000000006367</v>
      </c>
      <c r="BL1056" s="11">
        <f t="shared" si="5541"/>
        <v>-0.65000000000045466</v>
      </c>
      <c r="BM1056" s="11">
        <f t="shared" si="5542"/>
        <v>-0.75000000000045475</v>
      </c>
      <c r="BN1056" s="11">
        <f t="shared" si="5543"/>
        <v>-0.50000000000045475</v>
      </c>
      <c r="BO1056" s="11">
        <f t="shared" si="5544"/>
        <v>0.16666666666696983</v>
      </c>
      <c r="BP1056" s="11">
        <f t="shared" si="5545"/>
        <v>-9.9999999999636158E-2</v>
      </c>
      <c r="BQ1056" s="126">
        <v>1</v>
      </c>
      <c r="BR1056" s="11">
        <f t="shared" si="5546"/>
        <v>2.8333333333339401</v>
      </c>
      <c r="BS1056" s="11">
        <f t="shared" si="5547"/>
        <v>1.291666666667652</v>
      </c>
      <c r="BT1056" s="11">
        <f t="shared" si="5548"/>
        <v>-2.6000000000009096</v>
      </c>
      <c r="BU1056" s="11">
        <f t="shared" si="5549"/>
        <v>-0.63888888888914153</v>
      </c>
      <c r="BV1056" s="11">
        <f t="shared" si="5550"/>
        <v>-2.5333333333341215</v>
      </c>
      <c r="BY1056" s="126"/>
      <c r="BZ1056" s="126"/>
      <c r="CA1056" s="122">
        <f t="shared" si="5551"/>
        <v>-0.63888888888914153</v>
      </c>
      <c r="CB1056" s="126">
        <f t="shared" si="5552"/>
        <v>1</v>
      </c>
      <c r="CC1056" s="126">
        <f t="shared" si="5553"/>
        <v>0</v>
      </c>
      <c r="CD1056" s="126">
        <f t="shared" si="5554"/>
        <v>0</v>
      </c>
      <c r="CE1056" s="126">
        <f t="shared" si="5555"/>
        <v>0</v>
      </c>
      <c r="CF1056" s="126">
        <f t="shared" si="5556"/>
        <v>0</v>
      </c>
      <c r="CG1056" s="126" t="str">
        <f t="shared" si="5557"/>
        <v/>
      </c>
      <c r="CH1056" s="126" t="str">
        <f t="shared" si="5558"/>
        <v/>
      </c>
      <c r="CI1056" s="126">
        <f t="shared" si="5559"/>
        <v>1</v>
      </c>
      <c r="CJ1056" s="126">
        <f t="shared" si="5560"/>
        <v>1</v>
      </c>
      <c r="CK1056" s="126" t="str">
        <f t="shared" si="5561"/>
        <v/>
      </c>
      <c r="CL1056" s="126">
        <f t="shared" si="5562"/>
        <v>1</v>
      </c>
      <c r="CM1056" s="126">
        <f t="shared" si="5563"/>
        <v>1</v>
      </c>
      <c r="CN1056" s="126">
        <f t="shared" si="5564"/>
        <v>1</v>
      </c>
      <c r="CO1056" s="126" t="str">
        <f t="shared" si="5565"/>
        <v/>
      </c>
      <c r="CP1056" s="126">
        <f t="shared" si="5566"/>
        <v>1</v>
      </c>
      <c r="CQ1056" s="126" t="str">
        <f t="shared" si="5567"/>
        <v/>
      </c>
      <c r="CR1056" s="126"/>
      <c r="CS1056" s="126">
        <f t="shared" si="5568"/>
        <v>1</v>
      </c>
      <c r="CT1056" s="126">
        <f t="shared" si="5569"/>
        <v>0</v>
      </c>
      <c r="CU1056" s="126">
        <f t="shared" si="5570"/>
        <v>0</v>
      </c>
      <c r="CV1056" s="126">
        <f t="shared" si="5571"/>
        <v>0</v>
      </c>
      <c r="CW1056" s="126">
        <f t="shared" si="5572"/>
        <v>1</v>
      </c>
      <c r="CX1056" s="126" t="str">
        <f t="shared" si="5573"/>
        <v/>
      </c>
      <c r="CY1056" s="126" t="str">
        <f t="shared" si="5574"/>
        <v/>
      </c>
      <c r="CZ1056" s="126" t="str">
        <f t="shared" si="5575"/>
        <v/>
      </c>
      <c r="DA1056" s="126" t="str">
        <f t="shared" si="5576"/>
        <v/>
      </c>
      <c r="DB1056" s="126">
        <f t="shared" si="5577"/>
        <v>1</v>
      </c>
      <c r="DC1056" s="126" t="str">
        <f t="shared" si="5578"/>
        <v/>
      </c>
      <c r="DD1056" s="126">
        <f t="shared" si="5579"/>
        <v>1</v>
      </c>
      <c r="DE1056" s="126" t="str">
        <f t="shared" si="5580"/>
        <v/>
      </c>
      <c r="DF1056" s="126"/>
      <c r="DG1056" s="126">
        <f t="shared" si="5581"/>
        <v>0</v>
      </c>
      <c r="DH1056" s="126">
        <f t="shared" si="5582"/>
        <v>1</v>
      </c>
      <c r="DI1056" s="126">
        <f t="shared" si="5583"/>
        <v>1</v>
      </c>
      <c r="DJ1056" s="126">
        <f t="shared" si="5584"/>
        <v>1</v>
      </c>
      <c r="DK1056" s="126" t="str">
        <f t="shared" si="5585"/>
        <v/>
      </c>
      <c r="DL1056" s="126"/>
      <c r="DM1056" s="126" t="str">
        <f t="shared" si="5586"/>
        <v/>
      </c>
      <c r="DN1056" s="126">
        <f t="shared" si="5587"/>
        <v>0</v>
      </c>
      <c r="DO1056" s="126">
        <f t="shared" si="5588"/>
        <v>1</v>
      </c>
      <c r="DP1056" s="126">
        <f t="shared" si="5589"/>
        <v>0</v>
      </c>
      <c r="DQ1056" s="126">
        <f t="shared" si="5590"/>
        <v>1</v>
      </c>
      <c r="DR1056" s="126">
        <f t="shared" si="5591"/>
        <v>1</v>
      </c>
      <c r="DS1056" s="126">
        <f t="shared" si="5592"/>
        <v>1</v>
      </c>
      <c r="DT1056" s="126">
        <f t="shared" si="5593"/>
        <v>1</v>
      </c>
      <c r="DU1056" s="126">
        <f t="shared" si="5594"/>
        <v>1</v>
      </c>
      <c r="DV1056" s="126">
        <f t="shared" si="5595"/>
        <v>1</v>
      </c>
      <c r="DW1056" s="126">
        <f t="shared" si="5596"/>
        <v>0</v>
      </c>
      <c r="DX1056" s="126" t="str">
        <f t="shared" si="5597"/>
        <v/>
      </c>
      <c r="DY1056" s="126" t="str">
        <f t="shared" si="5598"/>
        <v/>
      </c>
      <c r="EA1056" s="126">
        <f t="shared" si="5599"/>
        <v>1</v>
      </c>
      <c r="EB1056" s="126">
        <f t="shared" si="5600"/>
        <v>0</v>
      </c>
      <c r="EC1056" s="126">
        <f t="shared" si="5601"/>
        <v>0</v>
      </c>
      <c r="ED1056" s="126">
        <f t="shared" si="5602"/>
        <v>0</v>
      </c>
      <c r="EF1056" s="126">
        <f t="shared" si="5603"/>
        <v>0</v>
      </c>
      <c r="EG1056" s="126">
        <f t="shared" si="5604"/>
        <v>1</v>
      </c>
      <c r="EH1056" s="126">
        <f t="shared" si="5605"/>
        <v>1</v>
      </c>
      <c r="EI1056" s="126">
        <f t="shared" si="5606"/>
        <v>1</v>
      </c>
      <c r="EK1056" s="126">
        <f t="shared" si="5607"/>
        <v>0</v>
      </c>
      <c r="EL1056" s="126">
        <f t="shared" si="5608"/>
        <v>0</v>
      </c>
      <c r="EM1056" s="126">
        <f t="shared" si="5609"/>
        <v>0</v>
      </c>
      <c r="EO1056" s="126">
        <f t="shared" si="5610"/>
        <v>0</v>
      </c>
      <c r="EP1056" s="126">
        <f t="shared" si="5611"/>
        <v>1</v>
      </c>
      <c r="EQ1056" s="126">
        <f t="shared" si="5612"/>
        <v>1</v>
      </c>
      <c r="ES1056" s="126">
        <f t="shared" si="5613"/>
        <v>0</v>
      </c>
      <c r="ET1056" s="126">
        <f t="shared" si="5614"/>
        <v>1</v>
      </c>
      <c r="EU1056" s="126">
        <f t="shared" si="5615"/>
        <v>1</v>
      </c>
      <c r="EV1056" s="126">
        <f t="shared" si="5616"/>
        <v>1</v>
      </c>
      <c r="EW1056" s="126">
        <f t="shared" si="5617"/>
        <v>0</v>
      </c>
      <c r="EY1056" s="126">
        <f t="shared" si="5618"/>
        <v>0</v>
      </c>
      <c r="EZ1056" s="126">
        <f t="shared" si="5619"/>
        <v>1</v>
      </c>
      <c r="FA1056" s="126">
        <f t="shared" si="5620"/>
        <v>1</v>
      </c>
      <c r="FC1056" s="126">
        <f t="shared" si="5621"/>
        <v>0</v>
      </c>
      <c r="FD1056" s="126" t="str">
        <f t="shared" si="5622"/>
        <v/>
      </c>
      <c r="FE1056" s="126"/>
      <c r="FF1056" s="126">
        <f t="shared" si="5623"/>
        <v>1</v>
      </c>
      <c r="FG1056" s="126">
        <f t="shared" si="5624"/>
        <v>0</v>
      </c>
      <c r="FH1056" s="126">
        <f t="shared" si="5625"/>
        <v>0</v>
      </c>
      <c r="FI1056" s="126" t="str">
        <f t="shared" si="5626"/>
        <v/>
      </c>
      <c r="FJ1056" s="126" t="str">
        <f t="shared" si="5627"/>
        <v/>
      </c>
      <c r="FK1056" s="126" t="str">
        <f t="shared" si="5628"/>
        <v/>
      </c>
      <c r="FL1056" s="126" t="str">
        <f t="shared" si="5629"/>
        <v/>
      </c>
      <c r="FN1056" s="126" t="str">
        <f t="shared" si="5630"/>
        <v/>
      </c>
      <c r="FO1056" s="126" t="str">
        <f t="shared" si="5631"/>
        <v/>
      </c>
      <c r="FP1056" s="126" t="str">
        <f t="shared" si="5632"/>
        <v/>
      </c>
      <c r="FV1056" s="126">
        <f t="shared" si="5633"/>
        <v>1</v>
      </c>
      <c r="FW1056" s="126">
        <f t="shared" si="5634"/>
        <v>0</v>
      </c>
      <c r="FX1056" s="126">
        <f t="shared" si="5635"/>
        <v>0</v>
      </c>
      <c r="GA1056" s="126">
        <f t="shared" si="5636"/>
        <v>0</v>
      </c>
      <c r="GB1056" s="126">
        <f t="shared" si="5637"/>
        <v>1</v>
      </c>
      <c r="GC1056" s="126">
        <f t="shared" si="5638"/>
        <v>1</v>
      </c>
      <c r="GD1056" s="126">
        <f t="shared" si="5639"/>
        <v>1</v>
      </c>
      <c r="GE1056" s="126">
        <f t="shared" si="5640"/>
        <v>0</v>
      </c>
      <c r="GF1056" s="126">
        <f t="shared" si="5641"/>
        <v>0</v>
      </c>
      <c r="GG1056" s="126">
        <f t="shared" si="5642"/>
        <v>1</v>
      </c>
      <c r="GI1056" s="126">
        <f t="shared" si="5643"/>
        <v>1</v>
      </c>
      <c r="GK1056" s="126">
        <f t="shared" si="5644"/>
        <v>0</v>
      </c>
      <c r="GL1056" s="126">
        <f t="shared" si="5645"/>
        <v>1</v>
      </c>
      <c r="GM1056" s="126">
        <f t="shared" si="5646"/>
        <v>1</v>
      </c>
      <c r="GN1056" s="126">
        <f t="shared" si="5647"/>
        <v>1</v>
      </c>
      <c r="GO1056" s="126">
        <f t="shared" si="5648"/>
        <v>0</v>
      </c>
      <c r="GP1056" s="126">
        <f t="shared" si="5649"/>
        <v>0</v>
      </c>
      <c r="GQ1056" s="126">
        <f t="shared" si="5650"/>
        <v>1</v>
      </c>
      <c r="GS1056" s="126" t="str">
        <f t="shared" si="5651"/>
        <v/>
      </c>
      <c r="GT1056" s="126" t="str">
        <f t="shared" si="5652"/>
        <v/>
      </c>
      <c r="GU1056" s="126">
        <f t="shared" si="5653"/>
        <v>0</v>
      </c>
      <c r="GV1056" s="126">
        <f t="shared" si="5654"/>
        <v>0</v>
      </c>
      <c r="GW1056" s="126">
        <f t="shared" si="5655"/>
        <v>0</v>
      </c>
      <c r="GX1056" s="126">
        <f t="shared" si="5656"/>
        <v>0</v>
      </c>
      <c r="GY1056" s="126">
        <f t="shared" si="5657"/>
        <v>0</v>
      </c>
      <c r="GZ1056" s="126"/>
      <c r="HA1056" s="126">
        <f t="shared" si="5658"/>
        <v>0</v>
      </c>
      <c r="HB1056" s="126">
        <f t="shared" si="5659"/>
        <v>0</v>
      </c>
      <c r="HC1056" s="126">
        <f t="shared" si="5660"/>
        <v>0</v>
      </c>
      <c r="HD1056" s="126">
        <f t="shared" si="5661"/>
        <v>0</v>
      </c>
      <c r="HE1056" s="126">
        <f t="shared" si="5662"/>
        <v>0</v>
      </c>
      <c r="HF1056" s="126">
        <f t="shared" si="5663"/>
        <v>0</v>
      </c>
      <c r="HH1056" s="126">
        <f t="shared" si="5664"/>
        <v>0</v>
      </c>
      <c r="HI1056" s="126">
        <f t="shared" si="5665"/>
        <v>0</v>
      </c>
      <c r="HJ1056" s="126">
        <f t="shared" si="5666"/>
        <v>0</v>
      </c>
      <c r="HK1056" s="126">
        <f t="shared" si="5667"/>
        <v>0</v>
      </c>
      <c r="HL1056" s="126">
        <f t="shared" si="5668"/>
        <v>0</v>
      </c>
      <c r="HM1056" s="126">
        <f t="shared" si="5669"/>
        <v>0</v>
      </c>
      <c r="HO1056" s="126">
        <f t="shared" si="5670"/>
        <v>1</v>
      </c>
      <c r="HP1056" s="126" t="str">
        <f t="shared" si="5671"/>
        <v/>
      </c>
      <c r="HQ1056" s="126" t="str">
        <f t="shared" si="5672"/>
        <v/>
      </c>
      <c r="HR1056" s="122" t="str">
        <f t="shared" si="5673"/>
        <v/>
      </c>
      <c r="HS1056" s="126" t="str">
        <f t="shared" si="5674"/>
        <v/>
      </c>
      <c r="HT1056" s="122" t="str">
        <f t="shared" si="5675"/>
        <v/>
      </c>
      <c r="HU1056" s="122" t="str">
        <f t="shared" si="5676"/>
        <v/>
      </c>
      <c r="HV1056" s="126" t="str">
        <f t="shared" si="5677"/>
        <v/>
      </c>
      <c r="HW1056" s="126" t="str">
        <f t="shared" si="5678"/>
        <v/>
      </c>
      <c r="HX1056" s="126" t="str">
        <f t="shared" si="5679"/>
        <v/>
      </c>
      <c r="HZ1056" s="126">
        <f t="shared" si="5680"/>
        <v>0</v>
      </c>
      <c r="IA1056" s="126" t="str">
        <f t="shared" si="5681"/>
        <v/>
      </c>
      <c r="IB1056" s="126" t="str">
        <f t="shared" si="5682"/>
        <v/>
      </c>
      <c r="IC1056" s="126" t="str">
        <f t="shared" si="5683"/>
        <v/>
      </c>
      <c r="ID1056" s="126" t="str">
        <f t="shared" si="5684"/>
        <v/>
      </c>
      <c r="IE1056" s="126" t="str">
        <f t="shared" si="5685"/>
        <v/>
      </c>
      <c r="IF1056" s="126" t="str">
        <f t="shared" si="5686"/>
        <v/>
      </c>
      <c r="IG1056" s="126" t="str">
        <f t="shared" si="5687"/>
        <v/>
      </c>
      <c r="IH1056" s="126" t="str">
        <f t="shared" si="5688"/>
        <v/>
      </c>
      <c r="II1056" s="126" t="str">
        <f t="shared" si="5689"/>
        <v/>
      </c>
      <c r="IO1056" s="128"/>
      <c r="IP1056" s="128"/>
      <c r="IQ1056" s="127"/>
      <c r="IR1056" s="127"/>
      <c r="IX1056" s="6"/>
      <c r="IY1056" s="6"/>
      <c r="IZ1056" s="7"/>
      <c r="JA1056" s="7"/>
      <c r="JG1056" s="12"/>
      <c r="JH1056" s="12"/>
      <c r="JI1056" s="13"/>
      <c r="JJ1056" s="13"/>
      <c r="JN1056" s="6"/>
      <c r="JO1056" s="6"/>
      <c r="JQ1056" s="11"/>
      <c r="JR1056" s="11"/>
      <c r="JS1056" s="12"/>
      <c r="JT1056" s="13"/>
      <c r="JU1056" s="12"/>
      <c r="JV1056" s="12"/>
      <c r="JW1056" s="97"/>
      <c r="JX1056" s="13"/>
      <c r="JY1056" s="13"/>
      <c r="JZ1056" s="97"/>
      <c r="KA1056" s="97"/>
      <c r="KB1056" s="11"/>
      <c r="KC1056" s="11"/>
      <c r="KD1056" s="11"/>
      <c r="KE1056" s="11"/>
    </row>
    <row r="1057" spans="1:291" s="122" customFormat="1" x14ac:dyDescent="0.2">
      <c r="A1057" s="146">
        <f t="shared" si="5526"/>
        <v>1057</v>
      </c>
      <c r="C1057" s="2">
        <v>43628</v>
      </c>
      <c r="D1057" s="126">
        <v>98.314999999999998</v>
      </c>
      <c r="E1057" s="126">
        <v>98.325000000000003</v>
      </c>
      <c r="F1057" s="126">
        <v>98.35</v>
      </c>
      <c r="G1057" s="128">
        <v>107.126</v>
      </c>
      <c r="H1057" s="128">
        <v>117.187</v>
      </c>
      <c r="I1057" s="128">
        <v>126.315</v>
      </c>
      <c r="J1057" s="127">
        <v>153.19</v>
      </c>
      <c r="K1057" s="126"/>
      <c r="M1057" s="126">
        <f t="shared" si="5521"/>
        <v>98.314999999999998</v>
      </c>
      <c r="N1057" s="126">
        <f t="shared" si="5522"/>
        <v>98.325000000000003</v>
      </c>
      <c r="O1057" s="126">
        <f t="shared" si="5523"/>
        <v>98.35</v>
      </c>
      <c r="P1057" s="127">
        <f t="shared" si="5527"/>
        <v>3436.6250000000005</v>
      </c>
      <c r="Q1057" s="5">
        <f t="shared" si="5690"/>
        <v>3762.7499999999995</v>
      </c>
      <c r="R1057" s="6">
        <f t="shared" si="5335"/>
        <v>4063.5</v>
      </c>
      <c r="S1057" s="7">
        <f t="shared" si="5336"/>
        <v>4915</v>
      </c>
      <c r="V1057" s="127">
        <f t="shared" si="5341"/>
        <v>4.9999999999997158</v>
      </c>
      <c r="W1057" s="127">
        <f t="shared" si="5342"/>
        <v>4.9999999999997158</v>
      </c>
      <c r="X1057" s="127">
        <f t="shared" si="5343"/>
        <v>4.4999999999987494</v>
      </c>
      <c r="Y1057" s="127">
        <f t="shared" si="5337"/>
        <v>1.8750000000004547</v>
      </c>
      <c r="Z1057" s="126">
        <f t="shared" si="5338"/>
        <v>4.5</v>
      </c>
      <c r="AA1057" s="126">
        <f t="shared" si="5339"/>
        <v>6.0000000000004547</v>
      </c>
      <c r="AB1057" s="126">
        <f t="shared" si="5340"/>
        <v>0</v>
      </c>
      <c r="AC1057" s="126"/>
      <c r="AD1057" s="126"/>
      <c r="AE1057" s="127">
        <f t="shared" si="5518"/>
        <v>2.3000005399996075</v>
      </c>
      <c r="AF1057" s="127">
        <f t="shared" si="5519"/>
        <v>2.3000005399996075</v>
      </c>
      <c r="AG1057" s="127">
        <f t="shared" si="5520"/>
        <v>1.8000005399986412</v>
      </c>
      <c r="AH1057" s="127">
        <f t="shared" si="5525"/>
        <v>0.75000000000090949</v>
      </c>
      <c r="AI1057" s="127">
        <f t="shared" si="5344"/>
        <v>1.0500000000009098</v>
      </c>
      <c r="AJ1057" s="127">
        <f t="shared" si="5345"/>
        <v>0.89999999999972724</v>
      </c>
      <c r="AK1057" s="127">
        <f t="shared" si="5346"/>
        <v>0.49999999999969713</v>
      </c>
      <c r="AL1057" s="127">
        <f t="shared" si="5347"/>
        <v>1.4999999999997726</v>
      </c>
      <c r="AM1057" s="127">
        <f t="shared" si="5348"/>
        <v>6.0000000000004547</v>
      </c>
      <c r="AN1057" s="127">
        <f t="shared" si="5349"/>
        <v>6.0000000000004547</v>
      </c>
      <c r="AO1057" s="127">
        <f t="shared" si="5350"/>
        <v>1</v>
      </c>
      <c r="AP1057" s="127">
        <f t="shared" si="5351"/>
        <v>1.2500000000018192</v>
      </c>
      <c r="AQ1057" s="127">
        <f t="shared" si="5352"/>
        <v>5.2500000000009095</v>
      </c>
      <c r="AR1057" s="127">
        <f t="shared" si="5353"/>
        <v>1.3500000000007275</v>
      </c>
      <c r="AS1057" s="127">
        <f t="shared" si="5354"/>
        <v>4.5</v>
      </c>
      <c r="AT1057" s="127">
        <f t="shared" si="5355"/>
        <v>3.7500000000009095</v>
      </c>
      <c r="AU1057" s="126"/>
      <c r="AX1057" s="11">
        <f t="shared" si="5528"/>
        <v>4.9999999999997158</v>
      </c>
      <c r="AY1057" s="11">
        <f t="shared" si="5529"/>
        <v>4.9999999999997158</v>
      </c>
      <c r="AZ1057" s="11">
        <f t="shared" si="5530"/>
        <v>4.4999999999987494</v>
      </c>
      <c r="BA1057" s="11">
        <f t="shared" si="5531"/>
        <v>1.8750000000004547</v>
      </c>
      <c r="BB1057" s="11">
        <f t="shared" si="5532"/>
        <v>4.5</v>
      </c>
      <c r="BC1057" s="12">
        <f t="shared" si="5533"/>
        <v>6.0000000000004547</v>
      </c>
      <c r="BD1057" s="13">
        <f t="shared" si="5534"/>
        <v>0</v>
      </c>
      <c r="BF1057" s="11">
        <f t="shared" si="5535"/>
        <v>1.2499999999988063</v>
      </c>
      <c r="BG1057" s="11">
        <f t="shared" si="5536"/>
        <v>2.3000005399996075</v>
      </c>
      <c r="BH1057" s="11">
        <f t="shared" si="5537"/>
        <v>2.3000005399996075</v>
      </c>
      <c r="BI1057" s="11">
        <f t="shared" si="5538"/>
        <v>1.8000005399986412</v>
      </c>
      <c r="BJ1057" s="11">
        <f t="shared" si="5539"/>
        <v>0.75000000000090949</v>
      </c>
      <c r="BK1057" s="11">
        <f t="shared" si="5540"/>
        <v>1.0500000000009098</v>
      </c>
      <c r="BL1057" s="11">
        <f t="shared" si="5541"/>
        <v>0.89999999999972724</v>
      </c>
      <c r="BM1057" s="11">
        <f t="shared" si="5542"/>
        <v>0.49999999999969713</v>
      </c>
      <c r="BN1057" s="11">
        <f t="shared" si="5543"/>
        <v>1.4999999999997726</v>
      </c>
      <c r="BO1057" s="11">
        <f t="shared" si="5544"/>
        <v>6.0000000000004547</v>
      </c>
      <c r="BP1057" s="11">
        <f t="shared" si="5545"/>
        <v>6.0000000000004547</v>
      </c>
      <c r="BQ1057" s="126">
        <v>1</v>
      </c>
      <c r="BR1057" s="11">
        <f t="shared" si="5546"/>
        <v>-1.2500000000018192</v>
      </c>
      <c r="BS1057" s="11">
        <f t="shared" si="5547"/>
        <v>5.2500000000009095</v>
      </c>
      <c r="BT1057" s="11">
        <f t="shared" si="5548"/>
        <v>1.3500000000007275</v>
      </c>
      <c r="BU1057" s="11">
        <f t="shared" si="5549"/>
        <v>4.5</v>
      </c>
      <c r="BV1057" s="11">
        <f t="shared" si="5550"/>
        <v>3.7500000000009095</v>
      </c>
      <c r="BY1057" s="126"/>
      <c r="BZ1057" s="126"/>
      <c r="CA1057" s="122">
        <f t="shared" si="5551"/>
        <v>4.5</v>
      </c>
      <c r="CB1057" s="126">
        <f t="shared" si="5552"/>
        <v>1</v>
      </c>
      <c r="CC1057" s="126">
        <f t="shared" si="5553"/>
        <v>1</v>
      </c>
      <c r="CD1057" s="126">
        <f t="shared" si="5554"/>
        <v>1</v>
      </c>
      <c r="CE1057" s="126">
        <f t="shared" si="5555"/>
        <v>0</v>
      </c>
      <c r="CF1057" s="126">
        <f t="shared" si="5556"/>
        <v>0</v>
      </c>
      <c r="CG1057" s="126" t="str">
        <f t="shared" si="5557"/>
        <v/>
      </c>
      <c r="CH1057" s="126" t="str">
        <f t="shared" si="5558"/>
        <v/>
      </c>
      <c r="CI1057" s="126">
        <f t="shared" si="5559"/>
        <v>1</v>
      </c>
      <c r="CJ1057" s="126">
        <f t="shared" si="5560"/>
        <v>1</v>
      </c>
      <c r="CK1057" s="126" t="str">
        <f t="shared" si="5561"/>
        <v/>
      </c>
      <c r="CL1057" s="126">
        <f t="shared" si="5562"/>
        <v>1</v>
      </c>
      <c r="CM1057" s="126">
        <f t="shared" si="5563"/>
        <v>1</v>
      </c>
      <c r="CN1057" s="126">
        <f t="shared" si="5564"/>
        <v>1</v>
      </c>
      <c r="CO1057" s="126" t="str">
        <f t="shared" si="5565"/>
        <v/>
      </c>
      <c r="CP1057" s="126">
        <f t="shared" si="5566"/>
        <v>1</v>
      </c>
      <c r="CQ1057" s="126" t="str">
        <f t="shared" si="5567"/>
        <v/>
      </c>
      <c r="CR1057" s="126"/>
      <c r="CS1057" s="126">
        <f t="shared" si="5568"/>
        <v>1</v>
      </c>
      <c r="CT1057" s="126">
        <f t="shared" si="5569"/>
        <v>1</v>
      </c>
      <c r="CU1057" s="126">
        <f t="shared" si="5570"/>
        <v>1</v>
      </c>
      <c r="CV1057" s="126">
        <f t="shared" si="5571"/>
        <v>0</v>
      </c>
      <c r="CW1057" s="126">
        <f t="shared" si="5572"/>
        <v>1</v>
      </c>
      <c r="CX1057" s="126" t="str">
        <f t="shared" si="5573"/>
        <v/>
      </c>
      <c r="CY1057" s="126" t="str">
        <f t="shared" si="5574"/>
        <v/>
      </c>
      <c r="CZ1057" s="126" t="str">
        <f t="shared" si="5575"/>
        <v/>
      </c>
      <c r="DA1057" s="126" t="str">
        <f t="shared" si="5576"/>
        <v/>
      </c>
      <c r="DB1057" s="126">
        <f t="shared" si="5577"/>
        <v>1</v>
      </c>
      <c r="DC1057" s="126" t="str">
        <f t="shared" si="5578"/>
        <v/>
      </c>
      <c r="DD1057" s="126">
        <f t="shared" si="5579"/>
        <v>1</v>
      </c>
      <c r="DE1057" s="126" t="str">
        <f t="shared" si="5580"/>
        <v/>
      </c>
      <c r="DF1057" s="126"/>
      <c r="DG1057" s="126">
        <f t="shared" si="5581"/>
        <v>1</v>
      </c>
      <c r="DH1057" s="126">
        <f t="shared" si="5582"/>
        <v>1</v>
      </c>
      <c r="DI1057" s="126">
        <f t="shared" si="5583"/>
        <v>1</v>
      </c>
      <c r="DJ1057" s="126">
        <f t="shared" si="5584"/>
        <v>1</v>
      </c>
      <c r="DK1057" s="126" t="str">
        <f t="shared" si="5585"/>
        <v/>
      </c>
      <c r="DL1057" s="126"/>
      <c r="DM1057" s="126" t="str">
        <f t="shared" si="5586"/>
        <v/>
      </c>
      <c r="DN1057" s="126">
        <f t="shared" si="5587"/>
        <v>1</v>
      </c>
      <c r="DO1057" s="126">
        <f t="shared" si="5588"/>
        <v>1</v>
      </c>
      <c r="DP1057" s="126">
        <f t="shared" si="5589"/>
        <v>1</v>
      </c>
      <c r="DQ1057" s="126">
        <f t="shared" si="5590"/>
        <v>1</v>
      </c>
      <c r="DR1057" s="126">
        <f t="shared" si="5591"/>
        <v>1</v>
      </c>
      <c r="DS1057" s="126">
        <f t="shared" si="5592"/>
        <v>1</v>
      </c>
      <c r="DT1057" s="126">
        <f t="shared" si="5593"/>
        <v>1</v>
      </c>
      <c r="DU1057" s="126">
        <f t="shared" si="5594"/>
        <v>0</v>
      </c>
      <c r="DV1057" s="126">
        <f t="shared" si="5595"/>
        <v>1</v>
      </c>
      <c r="DW1057" s="126">
        <f t="shared" si="5596"/>
        <v>0</v>
      </c>
      <c r="DX1057" s="126" t="str">
        <f t="shared" si="5597"/>
        <v/>
      </c>
      <c r="DY1057" s="126" t="str">
        <f t="shared" si="5598"/>
        <v/>
      </c>
      <c r="EA1057" s="126">
        <f t="shared" si="5599"/>
        <v>1</v>
      </c>
      <c r="EB1057" s="126">
        <f t="shared" si="5600"/>
        <v>1</v>
      </c>
      <c r="EC1057" s="126">
        <f t="shared" si="5601"/>
        <v>1</v>
      </c>
      <c r="ED1057" s="126">
        <f t="shared" si="5602"/>
        <v>1</v>
      </c>
      <c r="EF1057" s="126">
        <f t="shared" si="5603"/>
        <v>1</v>
      </c>
      <c r="EG1057" s="126">
        <f t="shared" si="5604"/>
        <v>1</v>
      </c>
      <c r="EH1057" s="126">
        <f t="shared" si="5605"/>
        <v>1</v>
      </c>
      <c r="EI1057" s="126">
        <f t="shared" si="5606"/>
        <v>0</v>
      </c>
      <c r="EK1057" s="126">
        <f t="shared" si="5607"/>
        <v>1</v>
      </c>
      <c r="EL1057" s="126">
        <f t="shared" si="5608"/>
        <v>1</v>
      </c>
      <c r="EM1057" s="126">
        <f t="shared" si="5609"/>
        <v>1</v>
      </c>
      <c r="EO1057" s="126">
        <f t="shared" si="5610"/>
        <v>1</v>
      </c>
      <c r="EP1057" s="126">
        <f t="shared" si="5611"/>
        <v>1</v>
      </c>
      <c r="EQ1057" s="126">
        <f t="shared" si="5612"/>
        <v>1</v>
      </c>
      <c r="ES1057" s="126">
        <f t="shared" si="5613"/>
        <v>1</v>
      </c>
      <c r="ET1057" s="126">
        <f t="shared" si="5614"/>
        <v>1</v>
      </c>
      <c r="EU1057" s="126">
        <f t="shared" si="5615"/>
        <v>1</v>
      </c>
      <c r="EV1057" s="126">
        <f t="shared" si="5616"/>
        <v>1</v>
      </c>
      <c r="EW1057" s="126">
        <f t="shared" si="5617"/>
        <v>1</v>
      </c>
      <c r="EY1057" s="126">
        <f t="shared" si="5618"/>
        <v>1</v>
      </c>
      <c r="EZ1057" s="126">
        <f t="shared" si="5619"/>
        <v>1</v>
      </c>
      <c r="FA1057" s="126">
        <f t="shared" si="5620"/>
        <v>1</v>
      </c>
      <c r="FC1057" s="126">
        <f t="shared" si="5621"/>
        <v>1</v>
      </c>
      <c r="FD1057" s="126">
        <f t="shared" si="5622"/>
        <v>0</v>
      </c>
      <c r="FE1057" s="126"/>
      <c r="FF1057" s="126">
        <f t="shared" si="5623"/>
        <v>1</v>
      </c>
      <c r="FG1057" s="126">
        <f t="shared" si="5624"/>
        <v>1</v>
      </c>
      <c r="FH1057" s="126">
        <f t="shared" si="5625"/>
        <v>1</v>
      </c>
      <c r="FI1057" s="126">
        <f t="shared" si="5626"/>
        <v>0</v>
      </c>
      <c r="FJ1057" s="126">
        <f t="shared" si="5627"/>
        <v>1</v>
      </c>
      <c r="FK1057" s="126">
        <f t="shared" si="5628"/>
        <v>1</v>
      </c>
      <c r="FL1057" s="126">
        <f t="shared" si="5629"/>
        <v>1</v>
      </c>
      <c r="FN1057" s="126" t="str">
        <f t="shared" si="5630"/>
        <v/>
      </c>
      <c r="FO1057" s="126" t="str">
        <f t="shared" si="5631"/>
        <v/>
      </c>
      <c r="FP1057" s="126" t="str">
        <f t="shared" si="5632"/>
        <v/>
      </c>
      <c r="FV1057" s="126">
        <f t="shared" si="5633"/>
        <v>0</v>
      </c>
      <c r="FW1057" s="126">
        <f t="shared" si="5634"/>
        <v>0</v>
      </c>
      <c r="FX1057" s="126">
        <f t="shared" si="5635"/>
        <v>1</v>
      </c>
      <c r="GA1057" s="126">
        <f t="shared" si="5636"/>
        <v>0</v>
      </c>
      <c r="GB1057" s="126">
        <f t="shared" si="5637"/>
        <v>0</v>
      </c>
      <c r="GC1057" s="126">
        <f t="shared" si="5638"/>
        <v>0</v>
      </c>
      <c r="GD1057" s="126">
        <f t="shared" si="5639"/>
        <v>1</v>
      </c>
      <c r="GE1057" s="126">
        <f t="shared" si="5640"/>
        <v>0</v>
      </c>
      <c r="GF1057" s="126">
        <f t="shared" si="5641"/>
        <v>0</v>
      </c>
      <c r="GG1057" s="126">
        <f t="shared" si="5642"/>
        <v>0</v>
      </c>
      <c r="GI1057" s="126">
        <f t="shared" si="5643"/>
        <v>0</v>
      </c>
      <c r="GK1057" s="126">
        <f t="shared" si="5644"/>
        <v>1</v>
      </c>
      <c r="GL1057" s="126">
        <f t="shared" si="5645"/>
        <v>1</v>
      </c>
      <c r="GM1057" s="126">
        <f t="shared" si="5646"/>
        <v>1</v>
      </c>
      <c r="GN1057" s="126">
        <f t="shared" si="5647"/>
        <v>0</v>
      </c>
      <c r="GO1057" s="126">
        <f t="shared" si="5648"/>
        <v>1</v>
      </c>
      <c r="GP1057" s="126">
        <f t="shared" si="5649"/>
        <v>1</v>
      </c>
      <c r="GQ1057" s="126">
        <f t="shared" si="5650"/>
        <v>1</v>
      </c>
      <c r="GS1057" s="126" t="str">
        <f t="shared" si="5651"/>
        <v/>
      </c>
      <c r="GT1057" s="126" t="str">
        <f t="shared" si="5652"/>
        <v/>
      </c>
      <c r="GU1057" s="126">
        <f t="shared" si="5653"/>
        <v>0</v>
      </c>
      <c r="GV1057" s="126">
        <f t="shared" si="5654"/>
        <v>0</v>
      </c>
      <c r="GW1057" s="126">
        <f t="shared" si="5655"/>
        <v>0</v>
      </c>
      <c r="GX1057" s="126">
        <f t="shared" si="5656"/>
        <v>0</v>
      </c>
      <c r="GY1057" s="126">
        <f t="shared" si="5657"/>
        <v>0</v>
      </c>
      <c r="GZ1057" s="126"/>
      <c r="HA1057" s="126">
        <f t="shared" si="5658"/>
        <v>1</v>
      </c>
      <c r="HB1057" s="126">
        <f t="shared" si="5659"/>
        <v>1</v>
      </c>
      <c r="HC1057" s="126">
        <f t="shared" si="5660"/>
        <v>1</v>
      </c>
      <c r="HD1057" s="126">
        <f t="shared" si="5661"/>
        <v>1</v>
      </c>
      <c r="HE1057" s="126">
        <f t="shared" si="5662"/>
        <v>0</v>
      </c>
      <c r="HF1057" s="126">
        <f t="shared" si="5663"/>
        <v>0</v>
      </c>
      <c r="HH1057" s="126">
        <f t="shared" si="5664"/>
        <v>1</v>
      </c>
      <c r="HI1057" s="126">
        <f t="shared" si="5665"/>
        <v>1</v>
      </c>
      <c r="HJ1057" s="126">
        <f t="shared" si="5666"/>
        <v>1</v>
      </c>
      <c r="HK1057" s="126">
        <f t="shared" si="5667"/>
        <v>0</v>
      </c>
      <c r="HL1057" s="126">
        <f t="shared" si="5668"/>
        <v>0</v>
      </c>
      <c r="HM1057" s="126">
        <f t="shared" si="5669"/>
        <v>0</v>
      </c>
      <c r="HO1057" s="126">
        <f t="shared" si="5670"/>
        <v>0</v>
      </c>
      <c r="HP1057" s="126">
        <f t="shared" si="5671"/>
        <v>1</v>
      </c>
      <c r="HQ1057" s="126" t="str">
        <f t="shared" si="5672"/>
        <v/>
      </c>
      <c r="HR1057" s="122" t="str">
        <f t="shared" si="5673"/>
        <v/>
      </c>
      <c r="HS1057" s="126" t="str">
        <f t="shared" si="5674"/>
        <v/>
      </c>
      <c r="HT1057" s="122" t="str">
        <f t="shared" si="5675"/>
        <v/>
      </c>
      <c r="HU1057" s="122" t="str">
        <f t="shared" si="5676"/>
        <v/>
      </c>
      <c r="HV1057" s="126" t="str">
        <f t="shared" si="5677"/>
        <v/>
      </c>
      <c r="HW1057" s="126" t="str">
        <f t="shared" si="5678"/>
        <v/>
      </c>
      <c r="HX1057" s="126" t="str">
        <f t="shared" si="5679"/>
        <v/>
      </c>
      <c r="HZ1057" s="126">
        <f t="shared" si="5680"/>
        <v>0</v>
      </c>
      <c r="IA1057" s="126">
        <f t="shared" si="5681"/>
        <v>1</v>
      </c>
      <c r="IB1057" s="126" t="str">
        <f t="shared" si="5682"/>
        <v/>
      </c>
      <c r="IC1057" s="126" t="str">
        <f t="shared" si="5683"/>
        <v/>
      </c>
      <c r="ID1057" s="126" t="str">
        <f t="shared" si="5684"/>
        <v/>
      </c>
      <c r="IE1057" s="126" t="str">
        <f t="shared" si="5685"/>
        <v/>
      </c>
      <c r="IF1057" s="126" t="str">
        <f t="shared" si="5686"/>
        <v/>
      </c>
      <c r="IG1057" s="126" t="str">
        <f t="shared" si="5687"/>
        <v/>
      </c>
      <c r="IH1057" s="126" t="str">
        <f t="shared" si="5688"/>
        <v/>
      </c>
      <c r="II1057" s="126" t="str">
        <f t="shared" si="5689"/>
        <v/>
      </c>
      <c r="IO1057" s="128"/>
      <c r="IP1057" s="128"/>
      <c r="IQ1057" s="127"/>
      <c r="IR1057" s="127"/>
      <c r="IX1057" s="6"/>
      <c r="IY1057" s="6"/>
      <c r="IZ1057" s="7"/>
      <c r="JA1057" s="7"/>
      <c r="JG1057" s="12"/>
      <c r="JH1057" s="12"/>
      <c r="JI1057" s="13"/>
      <c r="JJ1057" s="13"/>
      <c r="JN1057" s="6"/>
      <c r="JO1057" s="6"/>
      <c r="JQ1057" s="11"/>
      <c r="JR1057" s="11"/>
      <c r="JS1057" s="12"/>
      <c r="JT1057" s="13"/>
      <c r="JU1057" s="12"/>
      <c r="JV1057" s="12"/>
      <c r="JW1057" s="97"/>
      <c r="JX1057" s="13"/>
      <c r="JY1057" s="13"/>
      <c r="JZ1057" s="97"/>
      <c r="KA1057" s="97"/>
      <c r="KB1057" s="11"/>
      <c r="KC1057" s="11"/>
      <c r="KD1057" s="11"/>
      <c r="KE1057" s="11"/>
    </row>
    <row r="1058" spans="1:291" s="122" customFormat="1" x14ac:dyDescent="0.2">
      <c r="A1058" s="146">
        <f t="shared" si="5526"/>
        <v>1058</v>
      </c>
      <c r="C1058" s="2">
        <v>43629</v>
      </c>
      <c r="D1058" s="126">
        <v>98.394999999999996</v>
      </c>
      <c r="E1058" s="126">
        <v>98.4</v>
      </c>
      <c r="F1058" s="126">
        <v>98.424999999999997</v>
      </c>
      <c r="G1058" s="128">
        <v>107.16500000000001</v>
      </c>
      <c r="H1058" s="128">
        <v>117.265</v>
      </c>
      <c r="I1058" s="128">
        <v>127.11499999999999</v>
      </c>
      <c r="J1058" s="127">
        <v>154.08000000000001</v>
      </c>
      <c r="K1058" s="126"/>
      <c r="M1058" s="126">
        <f t="shared" si="5521"/>
        <v>98.394999999999996</v>
      </c>
      <c r="N1058" s="126">
        <f t="shared" si="5522"/>
        <v>98.4</v>
      </c>
      <c r="O1058" s="126">
        <f t="shared" si="5523"/>
        <v>98.424999999999997</v>
      </c>
      <c r="P1058" s="127">
        <f t="shared" si="5527"/>
        <v>3440.5000000000005</v>
      </c>
      <c r="Q1058" s="5">
        <f t="shared" si="5690"/>
        <v>3770.5</v>
      </c>
      <c r="R1058" s="6">
        <f t="shared" si="5335"/>
        <v>4075.4999999999995</v>
      </c>
      <c r="S1058" s="7">
        <f t="shared" si="5336"/>
        <v>4936.0000000000009</v>
      </c>
      <c r="V1058" s="127">
        <f t="shared" si="5341"/>
        <v>7.9999999999998295</v>
      </c>
      <c r="W1058" s="127">
        <f t="shared" si="5342"/>
        <v>7.5000000000002842</v>
      </c>
      <c r="X1058" s="127">
        <f t="shared" si="5343"/>
        <v>7.5000000000002842</v>
      </c>
      <c r="Y1058" s="127">
        <f t="shared" si="5337"/>
        <v>3.875</v>
      </c>
      <c r="Z1058" s="126">
        <f t="shared" si="5338"/>
        <v>7.7500000000004547</v>
      </c>
      <c r="AA1058" s="126">
        <f t="shared" si="5339"/>
        <v>11.999999999999545</v>
      </c>
      <c r="AB1058" s="126">
        <f t="shared" si="5340"/>
        <v>21.000000000000909</v>
      </c>
      <c r="AC1058" s="126"/>
      <c r="AD1058" s="126"/>
      <c r="AE1058" s="127">
        <f t="shared" si="5518"/>
        <v>3.3500009299993705</v>
      </c>
      <c r="AF1058" s="127">
        <f t="shared" si="5519"/>
        <v>2.8500009299998252</v>
      </c>
      <c r="AG1058" s="127">
        <f t="shared" si="5520"/>
        <v>2.8500009299998252</v>
      </c>
      <c r="AH1058" s="127">
        <f t="shared" si="5525"/>
        <v>2.5833333333330302</v>
      </c>
      <c r="AI1058" s="127">
        <f t="shared" si="5344"/>
        <v>3.099999999999727</v>
      </c>
      <c r="AJ1058" s="127">
        <f t="shared" si="5345"/>
        <v>0.55000000000072813</v>
      </c>
      <c r="AK1058" s="127">
        <f t="shared" si="5346"/>
        <v>0.24999999999924238</v>
      </c>
      <c r="AL1058" s="127">
        <f t="shared" si="5347"/>
        <v>1.7500000000006821</v>
      </c>
      <c r="AM1058" s="127">
        <f t="shared" si="5348"/>
        <v>4.9999999999992424</v>
      </c>
      <c r="AN1058" s="127">
        <f t="shared" si="5349"/>
        <v>3.5999999999991807</v>
      </c>
      <c r="AO1058" s="127">
        <f t="shared" si="5350"/>
        <v>1</v>
      </c>
      <c r="AP1058" s="127">
        <f t="shared" si="5351"/>
        <v>5.4166666666654546</v>
      </c>
      <c r="AQ1058" s="127">
        <f t="shared" si="5352"/>
        <v>5.3749999999981064</v>
      </c>
      <c r="AR1058" s="127">
        <f t="shared" si="5353"/>
        <v>2.9500000000001823</v>
      </c>
      <c r="AS1058" s="127">
        <f t="shared" si="5354"/>
        <v>3.0833333333335862</v>
      </c>
      <c r="AT1058" s="127">
        <f t="shared" si="5355"/>
        <v>4.9499999999998785</v>
      </c>
      <c r="AU1058" s="126"/>
      <c r="AX1058" s="11">
        <f t="shared" si="5528"/>
        <v>7.9999999999998295</v>
      </c>
      <c r="AY1058" s="11">
        <f t="shared" si="5529"/>
        <v>7.5000000000002842</v>
      </c>
      <c r="AZ1058" s="11">
        <f t="shared" si="5530"/>
        <v>7.5000000000002842</v>
      </c>
      <c r="BA1058" s="11">
        <f t="shared" si="5531"/>
        <v>3.875</v>
      </c>
      <c r="BB1058" s="11">
        <f t="shared" si="5532"/>
        <v>7.7500000000004547</v>
      </c>
      <c r="BC1058" s="12">
        <f t="shared" si="5533"/>
        <v>11.999999999999545</v>
      </c>
      <c r="BD1058" s="13">
        <f t="shared" si="5534"/>
        <v>21.000000000000909</v>
      </c>
      <c r="BF1058" s="11">
        <f t="shared" si="5535"/>
        <v>0.24999999999982947</v>
      </c>
      <c r="BG1058" s="11">
        <f t="shared" si="5536"/>
        <v>3.3500009299993705</v>
      </c>
      <c r="BH1058" s="11">
        <f t="shared" si="5537"/>
        <v>2.8500009299998252</v>
      </c>
      <c r="BI1058" s="11">
        <f t="shared" si="5538"/>
        <v>2.8500009299998252</v>
      </c>
      <c r="BJ1058" s="11">
        <f t="shared" si="5539"/>
        <v>2.5833333333330302</v>
      </c>
      <c r="BK1058" s="11">
        <f t="shared" si="5540"/>
        <v>3.099999999999727</v>
      </c>
      <c r="BL1058" s="11">
        <f t="shared" si="5541"/>
        <v>0.55000000000072813</v>
      </c>
      <c r="BM1058" s="11">
        <f t="shared" si="5542"/>
        <v>-0.24999999999924238</v>
      </c>
      <c r="BN1058" s="11">
        <f t="shared" si="5543"/>
        <v>1.7500000000006821</v>
      </c>
      <c r="BO1058" s="11">
        <f t="shared" si="5544"/>
        <v>4.9999999999992424</v>
      </c>
      <c r="BP1058" s="11">
        <f t="shared" si="5545"/>
        <v>3.5999999999991807</v>
      </c>
      <c r="BQ1058" s="126">
        <v>1</v>
      </c>
      <c r="BR1058" s="11">
        <f t="shared" si="5546"/>
        <v>-5.4166666666654546</v>
      </c>
      <c r="BS1058" s="11">
        <f t="shared" si="5547"/>
        <v>5.3749999999981064</v>
      </c>
      <c r="BT1058" s="11">
        <f t="shared" si="5548"/>
        <v>2.9500000000001823</v>
      </c>
      <c r="BU1058" s="11">
        <f t="shared" si="5549"/>
        <v>3.0833333333335862</v>
      </c>
      <c r="BV1058" s="11">
        <f t="shared" si="5550"/>
        <v>4.9499999999998785</v>
      </c>
      <c r="BY1058" s="126"/>
      <c r="BZ1058" s="126"/>
      <c r="CA1058" s="122">
        <f t="shared" si="5551"/>
        <v>3.0833333333335862</v>
      </c>
      <c r="CB1058" s="126">
        <f t="shared" si="5552"/>
        <v>1</v>
      </c>
      <c r="CC1058" s="126">
        <f t="shared" si="5553"/>
        <v>1</v>
      </c>
      <c r="CD1058" s="126">
        <f t="shared" si="5554"/>
        <v>1</v>
      </c>
      <c r="CE1058" s="126">
        <f t="shared" si="5555"/>
        <v>1</v>
      </c>
      <c r="CF1058" s="126">
        <f t="shared" si="5556"/>
        <v>1</v>
      </c>
      <c r="CG1058" s="126">
        <f t="shared" si="5557"/>
        <v>1</v>
      </c>
      <c r="CH1058" s="126" t="str">
        <f t="shared" si="5558"/>
        <v/>
      </c>
      <c r="CI1058" s="126">
        <f t="shared" si="5559"/>
        <v>0</v>
      </c>
      <c r="CJ1058" s="126">
        <f t="shared" si="5560"/>
        <v>0</v>
      </c>
      <c r="CK1058" s="126" t="str">
        <f t="shared" si="5561"/>
        <v/>
      </c>
      <c r="CL1058" s="126">
        <f t="shared" si="5562"/>
        <v>0</v>
      </c>
      <c r="CM1058" s="126" t="str">
        <f t="shared" si="5563"/>
        <v/>
      </c>
      <c r="CN1058" s="126" t="str">
        <f t="shared" si="5564"/>
        <v/>
      </c>
      <c r="CO1058" s="126">
        <f t="shared" si="5565"/>
        <v>0</v>
      </c>
      <c r="CP1058" s="126">
        <f t="shared" si="5566"/>
        <v>0</v>
      </c>
      <c r="CQ1058" s="126" t="str">
        <f t="shared" si="5567"/>
        <v/>
      </c>
      <c r="CR1058" s="126"/>
      <c r="CS1058" s="126">
        <f t="shared" si="5568"/>
        <v>0</v>
      </c>
      <c r="CT1058" s="126">
        <f t="shared" si="5569"/>
        <v>0</v>
      </c>
      <c r="CU1058" s="126">
        <f t="shared" si="5570"/>
        <v>0</v>
      </c>
      <c r="CV1058" s="126">
        <f t="shared" si="5571"/>
        <v>0</v>
      </c>
      <c r="CW1058" s="126">
        <f t="shared" si="5572"/>
        <v>1</v>
      </c>
      <c r="CX1058" s="126" t="str">
        <f t="shared" si="5573"/>
        <v/>
      </c>
      <c r="CY1058" s="126" t="str">
        <f t="shared" si="5574"/>
        <v/>
      </c>
      <c r="CZ1058" s="126" t="str">
        <f t="shared" si="5575"/>
        <v/>
      </c>
      <c r="DA1058" s="126" t="str">
        <f t="shared" si="5576"/>
        <v/>
      </c>
      <c r="DB1058" s="126">
        <f t="shared" si="5577"/>
        <v>1</v>
      </c>
      <c r="DC1058" s="126" t="str">
        <f t="shared" si="5578"/>
        <v/>
      </c>
      <c r="DD1058" s="126">
        <f t="shared" si="5579"/>
        <v>1</v>
      </c>
      <c r="DE1058" s="126" t="str">
        <f t="shared" si="5580"/>
        <v/>
      </c>
      <c r="DF1058" s="126"/>
      <c r="DG1058" s="126">
        <f t="shared" si="5581"/>
        <v>1</v>
      </c>
      <c r="DH1058" s="126">
        <f t="shared" si="5582"/>
        <v>1</v>
      </c>
      <c r="DI1058" s="126">
        <f t="shared" si="5583"/>
        <v>1</v>
      </c>
      <c r="DJ1058" s="126">
        <f t="shared" si="5584"/>
        <v>1</v>
      </c>
      <c r="DK1058" s="126" t="str">
        <f t="shared" si="5585"/>
        <v/>
      </c>
      <c r="DL1058" s="126"/>
      <c r="DM1058" s="126" t="str">
        <f t="shared" si="5586"/>
        <v/>
      </c>
      <c r="DN1058" s="126">
        <f t="shared" si="5587"/>
        <v>0</v>
      </c>
      <c r="DO1058" s="126">
        <f t="shared" si="5588"/>
        <v>0</v>
      </c>
      <c r="DP1058" s="126">
        <f t="shared" si="5589"/>
        <v>1</v>
      </c>
      <c r="DQ1058" s="126">
        <f t="shared" si="5590"/>
        <v>0</v>
      </c>
      <c r="DR1058" s="126">
        <f t="shared" si="5591"/>
        <v>0</v>
      </c>
      <c r="DS1058" s="126">
        <f t="shared" si="5592"/>
        <v>0</v>
      </c>
      <c r="DT1058" s="126">
        <f t="shared" si="5593"/>
        <v>0</v>
      </c>
      <c r="DU1058" s="126">
        <f t="shared" si="5594"/>
        <v>0</v>
      </c>
      <c r="DV1058" s="126">
        <f t="shared" si="5595"/>
        <v>1</v>
      </c>
      <c r="DW1058" s="126">
        <f t="shared" si="5596"/>
        <v>0</v>
      </c>
      <c r="DX1058" s="126" t="str">
        <f t="shared" si="5597"/>
        <v/>
      </c>
      <c r="DY1058" s="126" t="str">
        <f t="shared" si="5598"/>
        <v/>
      </c>
      <c r="EA1058" s="126">
        <f t="shared" si="5599"/>
        <v>1</v>
      </c>
      <c r="EB1058" s="126">
        <f t="shared" si="5600"/>
        <v>1</v>
      </c>
      <c r="EC1058" s="126">
        <f t="shared" si="5601"/>
        <v>1</v>
      </c>
      <c r="ED1058" s="126">
        <f t="shared" si="5602"/>
        <v>1</v>
      </c>
      <c r="EF1058" s="126">
        <f t="shared" si="5603"/>
        <v>1</v>
      </c>
      <c r="EG1058" s="126">
        <f t="shared" si="5604"/>
        <v>1</v>
      </c>
      <c r="EH1058" s="126">
        <f t="shared" si="5605"/>
        <v>1</v>
      </c>
      <c r="EI1058" s="126">
        <f t="shared" si="5606"/>
        <v>1</v>
      </c>
      <c r="EK1058" s="126">
        <f t="shared" si="5607"/>
        <v>1</v>
      </c>
      <c r="EL1058" s="126">
        <f t="shared" si="5608"/>
        <v>1</v>
      </c>
      <c r="EM1058" s="126">
        <f t="shared" si="5609"/>
        <v>1</v>
      </c>
      <c r="EO1058" s="126">
        <f t="shared" si="5610"/>
        <v>1</v>
      </c>
      <c r="EP1058" s="126">
        <f t="shared" si="5611"/>
        <v>1</v>
      </c>
      <c r="EQ1058" s="126">
        <f t="shared" si="5612"/>
        <v>1</v>
      </c>
      <c r="ES1058" s="126">
        <f t="shared" si="5613"/>
        <v>1</v>
      </c>
      <c r="ET1058" s="126">
        <f t="shared" si="5614"/>
        <v>1</v>
      </c>
      <c r="EU1058" s="126">
        <f t="shared" si="5615"/>
        <v>1</v>
      </c>
      <c r="EV1058" s="126">
        <f t="shared" si="5616"/>
        <v>1</v>
      </c>
      <c r="EW1058" s="126">
        <f t="shared" si="5617"/>
        <v>0</v>
      </c>
      <c r="EY1058" s="126">
        <f t="shared" si="5618"/>
        <v>1</v>
      </c>
      <c r="EZ1058" s="126">
        <f t="shared" si="5619"/>
        <v>1</v>
      </c>
      <c r="FA1058" s="126">
        <f t="shared" si="5620"/>
        <v>1</v>
      </c>
      <c r="FC1058" s="126">
        <f t="shared" si="5621"/>
        <v>0</v>
      </c>
      <c r="FD1058" s="126" t="str">
        <f t="shared" si="5622"/>
        <v/>
      </c>
      <c r="FE1058" s="126"/>
      <c r="FF1058" s="126">
        <f t="shared" si="5623"/>
        <v>0</v>
      </c>
      <c r="FG1058" s="126">
        <f t="shared" si="5624"/>
        <v>1</v>
      </c>
      <c r="FH1058" s="126">
        <f t="shared" si="5625"/>
        <v>0</v>
      </c>
      <c r="FI1058" s="126" t="str">
        <f t="shared" si="5626"/>
        <v/>
      </c>
      <c r="FJ1058" s="126" t="str">
        <f t="shared" si="5627"/>
        <v/>
      </c>
      <c r="FK1058" s="126" t="str">
        <f t="shared" si="5628"/>
        <v/>
      </c>
      <c r="FL1058" s="126" t="str">
        <f t="shared" si="5629"/>
        <v/>
      </c>
      <c r="FN1058" s="126" t="str">
        <f t="shared" si="5630"/>
        <v/>
      </c>
      <c r="FO1058" s="126" t="str">
        <f t="shared" si="5631"/>
        <v/>
      </c>
      <c r="FP1058" s="126" t="str">
        <f t="shared" si="5632"/>
        <v/>
      </c>
      <c r="FV1058" s="126">
        <f t="shared" si="5633"/>
        <v>1</v>
      </c>
      <c r="FW1058" s="126">
        <f t="shared" si="5634"/>
        <v>1</v>
      </c>
      <c r="FX1058" s="126">
        <f t="shared" si="5635"/>
        <v>1</v>
      </c>
      <c r="GA1058" s="126">
        <f t="shared" si="5636"/>
        <v>0</v>
      </c>
      <c r="GB1058" s="126">
        <f t="shared" si="5637"/>
        <v>0</v>
      </c>
      <c r="GC1058" s="126">
        <f t="shared" si="5638"/>
        <v>0</v>
      </c>
      <c r="GD1058" s="126">
        <f t="shared" si="5639"/>
        <v>0</v>
      </c>
      <c r="GE1058" s="126">
        <f t="shared" si="5640"/>
        <v>0</v>
      </c>
      <c r="GF1058" s="126">
        <f t="shared" si="5641"/>
        <v>1</v>
      </c>
      <c r="GG1058" s="126">
        <f t="shared" si="5642"/>
        <v>0</v>
      </c>
      <c r="GI1058" s="126">
        <f t="shared" si="5643"/>
        <v>0</v>
      </c>
      <c r="GK1058" s="126">
        <f t="shared" si="5644"/>
        <v>1</v>
      </c>
      <c r="GL1058" s="126">
        <f t="shared" si="5645"/>
        <v>1</v>
      </c>
      <c r="GM1058" s="126">
        <f t="shared" si="5646"/>
        <v>1</v>
      </c>
      <c r="GN1058" s="126">
        <f t="shared" si="5647"/>
        <v>1</v>
      </c>
      <c r="GO1058" s="126">
        <f t="shared" si="5648"/>
        <v>1</v>
      </c>
      <c r="GP1058" s="126">
        <f t="shared" si="5649"/>
        <v>0</v>
      </c>
      <c r="GQ1058" s="126">
        <f t="shared" si="5650"/>
        <v>1</v>
      </c>
      <c r="GS1058" s="126" t="str">
        <f t="shared" si="5651"/>
        <v/>
      </c>
      <c r="GT1058" s="126" t="str">
        <f t="shared" si="5652"/>
        <v/>
      </c>
      <c r="GU1058" s="126">
        <f t="shared" si="5653"/>
        <v>0</v>
      </c>
      <c r="GV1058" s="126">
        <f t="shared" si="5654"/>
        <v>0</v>
      </c>
      <c r="GW1058" s="126">
        <f t="shared" si="5655"/>
        <v>0</v>
      </c>
      <c r="GX1058" s="126">
        <f t="shared" si="5656"/>
        <v>0</v>
      </c>
      <c r="GY1058" s="126">
        <f t="shared" si="5657"/>
        <v>0</v>
      </c>
      <c r="GZ1058" s="126"/>
      <c r="HA1058" s="126">
        <f t="shared" si="5658"/>
        <v>1</v>
      </c>
      <c r="HB1058" s="126">
        <f t="shared" si="5659"/>
        <v>1</v>
      </c>
      <c r="HC1058" s="126">
        <f t="shared" si="5660"/>
        <v>0</v>
      </c>
      <c r="HD1058" s="126">
        <f t="shared" si="5661"/>
        <v>0</v>
      </c>
      <c r="HE1058" s="126">
        <f t="shared" si="5662"/>
        <v>0</v>
      </c>
      <c r="HF1058" s="126">
        <f t="shared" si="5663"/>
        <v>0</v>
      </c>
      <c r="HH1058" s="126">
        <f t="shared" si="5664"/>
        <v>1</v>
      </c>
      <c r="HI1058" s="126">
        <f t="shared" si="5665"/>
        <v>1</v>
      </c>
      <c r="HJ1058" s="126">
        <f t="shared" si="5666"/>
        <v>1</v>
      </c>
      <c r="HK1058" s="126">
        <f t="shared" si="5667"/>
        <v>0</v>
      </c>
      <c r="HL1058" s="126">
        <f t="shared" si="5668"/>
        <v>0</v>
      </c>
      <c r="HM1058" s="126">
        <f t="shared" si="5669"/>
        <v>0</v>
      </c>
      <c r="HO1058" s="126">
        <f t="shared" si="5670"/>
        <v>1</v>
      </c>
      <c r="HP1058" s="126" t="str">
        <f t="shared" si="5671"/>
        <v/>
      </c>
      <c r="HQ1058" s="126">
        <f t="shared" si="5672"/>
        <v>1</v>
      </c>
      <c r="HR1058" s="122" t="str">
        <f t="shared" si="5673"/>
        <v/>
      </c>
      <c r="HS1058" s="126">
        <f t="shared" si="5674"/>
        <v>1</v>
      </c>
      <c r="HT1058" s="122" t="str">
        <f t="shared" si="5675"/>
        <v/>
      </c>
      <c r="HU1058" s="122" t="str">
        <f t="shared" si="5676"/>
        <v/>
      </c>
      <c r="HV1058" s="126" t="str">
        <f t="shared" si="5677"/>
        <v/>
      </c>
      <c r="HW1058" s="126" t="str">
        <f t="shared" si="5678"/>
        <v/>
      </c>
      <c r="HX1058" s="126" t="str">
        <f t="shared" si="5679"/>
        <v/>
      </c>
      <c r="HZ1058" s="126">
        <f t="shared" si="5680"/>
        <v>0</v>
      </c>
      <c r="IA1058" s="126" t="str">
        <f t="shared" si="5681"/>
        <v/>
      </c>
      <c r="IB1058" s="126">
        <f t="shared" si="5682"/>
        <v>0</v>
      </c>
      <c r="IC1058" s="126" t="str">
        <f t="shared" si="5683"/>
        <v/>
      </c>
      <c r="ID1058" s="126">
        <f t="shared" si="5684"/>
        <v>0</v>
      </c>
      <c r="IE1058" s="126" t="str">
        <f t="shared" si="5685"/>
        <v/>
      </c>
      <c r="IF1058" s="126" t="str">
        <f t="shared" si="5686"/>
        <v/>
      </c>
      <c r="IG1058" s="126" t="str">
        <f t="shared" si="5687"/>
        <v/>
      </c>
      <c r="IH1058" s="126" t="str">
        <f t="shared" si="5688"/>
        <v/>
      </c>
      <c r="II1058" s="126" t="str">
        <f t="shared" si="5689"/>
        <v/>
      </c>
      <c r="IO1058" s="128"/>
      <c r="IP1058" s="128"/>
      <c r="IQ1058" s="127"/>
      <c r="IR1058" s="127"/>
      <c r="IX1058" s="6"/>
      <c r="IY1058" s="6"/>
      <c r="IZ1058" s="7"/>
      <c r="JA1058" s="7"/>
      <c r="JG1058" s="12"/>
      <c r="JH1058" s="12"/>
      <c r="JI1058" s="13"/>
      <c r="JJ1058" s="13"/>
      <c r="JN1058" s="6"/>
      <c r="JO1058" s="6"/>
      <c r="JQ1058" s="11"/>
      <c r="JR1058" s="11"/>
      <c r="JS1058" s="12"/>
      <c r="JT1058" s="13"/>
      <c r="JU1058" s="12"/>
      <c r="JV1058" s="12"/>
      <c r="JW1058" s="97"/>
      <c r="JX1058" s="13"/>
      <c r="JY1058" s="13"/>
      <c r="JZ1058" s="97"/>
      <c r="KA1058" s="97"/>
      <c r="KB1058" s="11"/>
      <c r="KC1058" s="11"/>
      <c r="KD1058" s="11"/>
      <c r="KE1058" s="11"/>
    </row>
    <row r="1059" spans="1:291" s="122" customFormat="1" x14ac:dyDescent="0.2">
      <c r="A1059" s="146">
        <f t="shared" si="5526"/>
        <v>1059</v>
      </c>
      <c r="C1059" s="2">
        <v>43630</v>
      </c>
      <c r="D1059" s="126">
        <v>98.38</v>
      </c>
      <c r="E1059" s="126">
        <v>98.39</v>
      </c>
      <c r="F1059" s="126">
        <v>98.415000000000006</v>
      </c>
      <c r="G1059" s="128">
        <v>107.14700000000001</v>
      </c>
      <c r="H1059" s="128">
        <v>117.232</v>
      </c>
      <c r="I1059" s="128">
        <v>127.095</v>
      </c>
      <c r="J1059" s="127">
        <v>154.11000000000001</v>
      </c>
      <c r="K1059" s="126"/>
      <c r="M1059" s="126">
        <f t="shared" si="5521"/>
        <v>98.38</v>
      </c>
      <c r="N1059" s="126">
        <f t="shared" si="5522"/>
        <v>98.39</v>
      </c>
      <c r="O1059" s="126">
        <f t="shared" si="5523"/>
        <v>98.415000000000006</v>
      </c>
      <c r="P1059" s="127">
        <f t="shared" si="5527"/>
        <v>3438.7500000000005</v>
      </c>
      <c r="Q1059" s="5">
        <f t="shared" si="5690"/>
        <v>3767.25</v>
      </c>
      <c r="R1059" s="6">
        <f t="shared" si="5335"/>
        <v>4073.5</v>
      </c>
      <c r="S1059" s="7">
        <f t="shared" si="5336"/>
        <v>4939.0000000000018</v>
      </c>
      <c r="V1059" s="127">
        <f t="shared" si="5341"/>
        <v>1.5000000000000568</v>
      </c>
      <c r="W1059" s="127">
        <f t="shared" si="5342"/>
        <v>1.0000000000005116</v>
      </c>
      <c r="X1059" s="127">
        <f t="shared" si="5343"/>
        <v>0.99999999999909051</v>
      </c>
      <c r="Y1059" s="127">
        <f t="shared" si="5337"/>
        <v>1.75</v>
      </c>
      <c r="Z1059" s="126">
        <f t="shared" si="5338"/>
        <v>3.25</v>
      </c>
      <c r="AA1059" s="126">
        <f t="shared" si="5339"/>
        <v>1.9999999999995453</v>
      </c>
      <c r="AB1059" s="126">
        <f t="shared" si="5340"/>
        <v>3.0000000000009095</v>
      </c>
      <c r="AC1059" s="126"/>
      <c r="AD1059" s="126"/>
      <c r="AE1059" s="127">
        <f t="shared" si="5518"/>
        <v>0.4499996100000212</v>
      </c>
      <c r="AF1059" s="127">
        <f t="shared" si="5519"/>
        <v>0.94999960999956645</v>
      </c>
      <c r="AG1059" s="127">
        <f t="shared" si="5520"/>
        <v>0.94999961000098754</v>
      </c>
      <c r="AH1059" s="127">
        <f t="shared" si="5525"/>
        <v>1.3333333333333335</v>
      </c>
      <c r="AI1059" s="127">
        <f t="shared" si="5344"/>
        <v>1.55</v>
      </c>
      <c r="AJ1059" s="127">
        <f t="shared" si="5345"/>
        <v>2.0500000000002729</v>
      </c>
      <c r="AK1059" s="127">
        <f t="shared" si="5346"/>
        <v>1.9166666666669698</v>
      </c>
      <c r="AL1059" s="127">
        <f t="shared" si="5347"/>
        <v>2.2500000000002274</v>
      </c>
      <c r="AM1059" s="127">
        <f t="shared" si="5348"/>
        <v>2.9999999999998481</v>
      </c>
      <c r="AN1059" s="127">
        <f t="shared" si="5349"/>
        <v>3.1999999999999091</v>
      </c>
      <c r="AO1059" s="127">
        <f t="shared" si="5350"/>
        <v>1</v>
      </c>
      <c r="AP1059" s="127">
        <f t="shared" si="5351"/>
        <v>0.66666666666636365</v>
      </c>
      <c r="AQ1059" s="127">
        <f t="shared" si="5352"/>
        <v>0.12499999999939337</v>
      </c>
      <c r="AR1059" s="127">
        <f t="shared" si="5353"/>
        <v>2.7000000000001818</v>
      </c>
      <c r="AS1059" s="127">
        <f t="shared" si="5354"/>
        <v>3.9166666666668686</v>
      </c>
      <c r="AT1059" s="127">
        <f t="shared" si="5355"/>
        <v>3.9000000000001211</v>
      </c>
      <c r="AU1059" s="126"/>
      <c r="AX1059" s="11">
        <f t="shared" si="5528"/>
        <v>-1.5000000000000568</v>
      </c>
      <c r="AY1059" s="11">
        <f t="shared" si="5529"/>
        <v>-1.0000000000005116</v>
      </c>
      <c r="AZ1059" s="11">
        <f t="shared" si="5530"/>
        <v>-0.99999999999909051</v>
      </c>
      <c r="BA1059" s="11">
        <f t="shared" si="5531"/>
        <v>-1.75</v>
      </c>
      <c r="BB1059" s="11">
        <f t="shared" si="5532"/>
        <v>-3.25</v>
      </c>
      <c r="BC1059" s="12">
        <f t="shared" si="5533"/>
        <v>-1.9999999999995453</v>
      </c>
      <c r="BD1059" s="13">
        <f t="shared" si="5534"/>
        <v>3.0000000000009095</v>
      </c>
      <c r="BF1059" s="11">
        <f t="shared" si="5535"/>
        <v>1.9999999999999432</v>
      </c>
      <c r="BG1059" s="11">
        <f t="shared" si="5536"/>
        <v>0.4499996100000212</v>
      </c>
      <c r="BH1059" s="11">
        <f t="shared" si="5537"/>
        <v>0.94999960999956645</v>
      </c>
      <c r="BI1059" s="11">
        <f t="shared" si="5538"/>
        <v>0.94999961000098754</v>
      </c>
      <c r="BJ1059" s="11">
        <f t="shared" si="5539"/>
        <v>-1.3333333333333335</v>
      </c>
      <c r="BK1059" s="11">
        <f t="shared" si="5540"/>
        <v>-1.55</v>
      </c>
      <c r="BL1059" s="11">
        <f t="shared" si="5541"/>
        <v>-2.0500000000002729</v>
      </c>
      <c r="BM1059" s="11">
        <f t="shared" si="5542"/>
        <v>-1.9166666666669698</v>
      </c>
      <c r="BN1059" s="11">
        <f t="shared" si="5543"/>
        <v>-2.2500000000002274</v>
      </c>
      <c r="BO1059" s="11">
        <f t="shared" si="5544"/>
        <v>-2.9999999999998481</v>
      </c>
      <c r="BP1059" s="11">
        <f t="shared" si="5545"/>
        <v>-3.1999999999999091</v>
      </c>
      <c r="BQ1059" s="126">
        <v>1</v>
      </c>
      <c r="BR1059" s="11">
        <f t="shared" si="5546"/>
        <v>0.66666666666636365</v>
      </c>
      <c r="BS1059" s="11">
        <f t="shared" si="5547"/>
        <v>-0.12499999999939337</v>
      </c>
      <c r="BT1059" s="11">
        <f t="shared" si="5548"/>
        <v>-2.7000000000001818</v>
      </c>
      <c r="BU1059" s="11">
        <f t="shared" si="5549"/>
        <v>-3.9166666666668686</v>
      </c>
      <c r="BV1059" s="11">
        <f t="shared" si="5550"/>
        <v>-3.9000000000001211</v>
      </c>
      <c r="BY1059" s="126"/>
      <c r="BZ1059" s="126"/>
      <c r="CA1059" s="122">
        <f t="shared" si="5551"/>
        <v>-3.9166666666668686</v>
      </c>
      <c r="CB1059" s="126">
        <f t="shared" si="5552"/>
        <v>1</v>
      </c>
      <c r="CC1059" s="126">
        <f t="shared" si="5553"/>
        <v>1</v>
      </c>
      <c r="CD1059" s="126">
        <f t="shared" si="5554"/>
        <v>1</v>
      </c>
      <c r="CE1059" s="126">
        <f t="shared" si="5555"/>
        <v>0</v>
      </c>
      <c r="CF1059" s="126">
        <f t="shared" si="5556"/>
        <v>0</v>
      </c>
      <c r="CG1059" s="126" t="str">
        <f t="shared" si="5557"/>
        <v/>
      </c>
      <c r="CH1059" s="126">
        <f t="shared" si="5558"/>
        <v>1</v>
      </c>
      <c r="CI1059" s="126">
        <f t="shared" si="5559"/>
        <v>1</v>
      </c>
      <c r="CJ1059" s="126">
        <f t="shared" si="5560"/>
        <v>1</v>
      </c>
      <c r="CK1059" s="126" t="str">
        <f t="shared" si="5561"/>
        <v/>
      </c>
      <c r="CL1059" s="126">
        <f t="shared" si="5562"/>
        <v>1</v>
      </c>
      <c r="CM1059" s="126">
        <f t="shared" si="5563"/>
        <v>1</v>
      </c>
      <c r="CN1059" s="126">
        <f t="shared" si="5564"/>
        <v>1</v>
      </c>
      <c r="CO1059" s="126" t="str">
        <f t="shared" si="5565"/>
        <v/>
      </c>
      <c r="CP1059" s="126">
        <f t="shared" si="5566"/>
        <v>1</v>
      </c>
      <c r="CQ1059" s="126" t="str">
        <f t="shared" si="5567"/>
        <v/>
      </c>
      <c r="CR1059" s="126"/>
      <c r="CS1059" s="126">
        <f t="shared" si="5568"/>
        <v>1</v>
      </c>
      <c r="CT1059" s="126">
        <f t="shared" si="5569"/>
        <v>1</v>
      </c>
      <c r="CU1059" s="126">
        <f t="shared" si="5570"/>
        <v>1</v>
      </c>
      <c r="CV1059" s="126">
        <f t="shared" si="5571"/>
        <v>0</v>
      </c>
      <c r="CW1059" s="126" t="str">
        <f t="shared" si="5572"/>
        <v/>
      </c>
      <c r="CX1059" s="126" t="str">
        <f t="shared" si="5573"/>
        <v/>
      </c>
      <c r="CY1059" s="126" t="str">
        <f t="shared" si="5574"/>
        <v/>
      </c>
      <c r="CZ1059" s="126" t="str">
        <f t="shared" si="5575"/>
        <v/>
      </c>
      <c r="DA1059" s="126" t="str">
        <f t="shared" si="5576"/>
        <v/>
      </c>
      <c r="DB1059" s="126">
        <f t="shared" si="5577"/>
        <v>0</v>
      </c>
      <c r="DC1059" s="126">
        <f t="shared" si="5578"/>
        <v>1</v>
      </c>
      <c r="DD1059" s="126" t="str">
        <f t="shared" si="5579"/>
        <v/>
      </c>
      <c r="DE1059" s="126" t="str">
        <f t="shared" si="5580"/>
        <v/>
      </c>
      <c r="DF1059" s="126"/>
      <c r="DG1059" s="126">
        <f t="shared" si="5581"/>
        <v>1</v>
      </c>
      <c r="DH1059" s="126">
        <f t="shared" si="5582"/>
        <v>1</v>
      </c>
      <c r="DI1059" s="126">
        <f t="shared" si="5583"/>
        <v>1</v>
      </c>
      <c r="DJ1059" s="126">
        <f t="shared" si="5584"/>
        <v>0</v>
      </c>
      <c r="DK1059" s="126">
        <f t="shared" si="5585"/>
        <v>0</v>
      </c>
      <c r="DL1059" s="126"/>
      <c r="DM1059" s="126">
        <f t="shared" si="5586"/>
        <v>1</v>
      </c>
      <c r="DN1059" s="126" t="str">
        <f t="shared" si="5587"/>
        <v/>
      </c>
      <c r="DO1059" s="126" t="str">
        <f t="shared" si="5588"/>
        <v/>
      </c>
      <c r="DP1059" s="126" t="str">
        <f t="shared" si="5589"/>
        <v/>
      </c>
      <c r="DQ1059" s="126" t="str">
        <f t="shared" si="5590"/>
        <v/>
      </c>
      <c r="DR1059" s="126" t="str">
        <f t="shared" si="5591"/>
        <v/>
      </c>
      <c r="DS1059" s="126" t="str">
        <f t="shared" si="5592"/>
        <v/>
      </c>
      <c r="DT1059" s="126" t="str">
        <f t="shared" si="5593"/>
        <v/>
      </c>
      <c r="DU1059" s="126" t="str">
        <f t="shared" si="5594"/>
        <v/>
      </c>
      <c r="DV1059" s="126">
        <f t="shared" si="5595"/>
        <v>0</v>
      </c>
      <c r="DW1059" s="126">
        <f t="shared" si="5596"/>
        <v>1</v>
      </c>
      <c r="DX1059" s="126">
        <f t="shared" si="5597"/>
        <v>1</v>
      </c>
      <c r="DY1059" s="126" t="str">
        <f t="shared" si="5598"/>
        <v/>
      </c>
      <c r="EA1059" s="126">
        <f t="shared" si="5599"/>
        <v>1</v>
      </c>
      <c r="EB1059" s="126">
        <f t="shared" si="5600"/>
        <v>1</v>
      </c>
      <c r="EC1059" s="126">
        <f t="shared" si="5601"/>
        <v>1</v>
      </c>
      <c r="ED1059" s="126">
        <f t="shared" si="5602"/>
        <v>0</v>
      </c>
      <c r="EF1059" s="126">
        <f t="shared" si="5603"/>
        <v>1</v>
      </c>
      <c r="EG1059" s="126">
        <f t="shared" si="5604"/>
        <v>1</v>
      </c>
      <c r="EH1059" s="126">
        <f t="shared" si="5605"/>
        <v>1</v>
      </c>
      <c r="EI1059" s="126">
        <f t="shared" si="5606"/>
        <v>0</v>
      </c>
      <c r="EK1059" s="126">
        <f t="shared" si="5607"/>
        <v>1</v>
      </c>
      <c r="EL1059" s="126">
        <f t="shared" si="5608"/>
        <v>1</v>
      </c>
      <c r="EM1059" s="126">
        <f t="shared" si="5609"/>
        <v>0</v>
      </c>
      <c r="EO1059" s="126">
        <f t="shared" si="5610"/>
        <v>1</v>
      </c>
      <c r="EP1059" s="126">
        <f t="shared" si="5611"/>
        <v>1</v>
      </c>
      <c r="EQ1059" s="126">
        <f t="shared" si="5612"/>
        <v>0</v>
      </c>
      <c r="ES1059" s="126">
        <f t="shared" si="5613"/>
        <v>1</v>
      </c>
      <c r="ET1059" s="126">
        <f t="shared" si="5614"/>
        <v>1</v>
      </c>
      <c r="EU1059" s="126">
        <f t="shared" si="5615"/>
        <v>0</v>
      </c>
      <c r="EV1059" s="126" t="str">
        <f t="shared" si="5616"/>
        <v/>
      </c>
      <c r="EW1059" s="126" t="str">
        <f t="shared" si="5617"/>
        <v/>
      </c>
      <c r="EY1059" s="126">
        <f t="shared" si="5618"/>
        <v>0</v>
      </c>
      <c r="EZ1059" s="126">
        <f t="shared" si="5619"/>
        <v>0</v>
      </c>
      <c r="FA1059" s="126">
        <f t="shared" si="5620"/>
        <v>0</v>
      </c>
      <c r="FC1059" s="126">
        <f t="shared" si="5621"/>
        <v>1</v>
      </c>
      <c r="FD1059" s="126">
        <f t="shared" si="5622"/>
        <v>1</v>
      </c>
      <c r="FE1059" s="126"/>
      <c r="FF1059" s="126">
        <f t="shared" si="5623"/>
        <v>1</v>
      </c>
      <c r="FG1059" s="126">
        <f t="shared" si="5624"/>
        <v>1</v>
      </c>
      <c r="FH1059" s="126">
        <f t="shared" si="5625"/>
        <v>1</v>
      </c>
      <c r="FI1059" s="126">
        <f t="shared" si="5626"/>
        <v>0</v>
      </c>
      <c r="FJ1059" s="126">
        <f t="shared" si="5627"/>
        <v>1</v>
      </c>
      <c r="FK1059" s="126">
        <f t="shared" si="5628"/>
        <v>1</v>
      </c>
      <c r="FL1059" s="126">
        <f t="shared" si="5629"/>
        <v>1</v>
      </c>
      <c r="FN1059" s="126" t="str">
        <f t="shared" si="5630"/>
        <v/>
      </c>
      <c r="FO1059" s="126" t="str">
        <f t="shared" si="5631"/>
        <v/>
      </c>
      <c r="FP1059" s="126">
        <f t="shared" si="5632"/>
        <v>0</v>
      </c>
      <c r="FV1059" s="126">
        <f t="shared" si="5633"/>
        <v>0</v>
      </c>
      <c r="FW1059" s="126">
        <f t="shared" si="5634"/>
        <v>0</v>
      </c>
      <c r="FX1059" s="126">
        <f t="shared" si="5635"/>
        <v>0</v>
      </c>
      <c r="GA1059" s="126">
        <f t="shared" si="5636"/>
        <v>0</v>
      </c>
      <c r="GB1059" s="126">
        <f t="shared" si="5637"/>
        <v>0</v>
      </c>
      <c r="GC1059" s="126">
        <f t="shared" si="5638"/>
        <v>0</v>
      </c>
      <c r="GD1059" s="126">
        <f t="shared" si="5639"/>
        <v>1</v>
      </c>
      <c r="GE1059" s="126">
        <f t="shared" si="5640"/>
        <v>0</v>
      </c>
      <c r="GF1059" s="126">
        <f t="shared" si="5641"/>
        <v>0</v>
      </c>
      <c r="GG1059" s="126">
        <f t="shared" si="5642"/>
        <v>0</v>
      </c>
      <c r="GI1059" s="126">
        <f t="shared" si="5643"/>
        <v>0</v>
      </c>
      <c r="GK1059" s="126">
        <f t="shared" si="5644"/>
        <v>1</v>
      </c>
      <c r="GL1059" s="126">
        <f t="shared" si="5645"/>
        <v>1</v>
      </c>
      <c r="GM1059" s="126">
        <f t="shared" si="5646"/>
        <v>1</v>
      </c>
      <c r="GN1059" s="126">
        <f t="shared" si="5647"/>
        <v>0</v>
      </c>
      <c r="GO1059" s="126">
        <f t="shared" si="5648"/>
        <v>1</v>
      </c>
      <c r="GP1059" s="126">
        <f t="shared" si="5649"/>
        <v>1</v>
      </c>
      <c r="GQ1059" s="126">
        <f t="shared" si="5650"/>
        <v>1</v>
      </c>
      <c r="GS1059" s="126" t="str">
        <f t="shared" si="5651"/>
        <v/>
      </c>
      <c r="GT1059" s="126" t="str">
        <f t="shared" si="5652"/>
        <v/>
      </c>
      <c r="GU1059" s="126">
        <f t="shared" si="5653"/>
        <v>1</v>
      </c>
      <c r="GV1059" s="126">
        <f t="shared" si="5654"/>
        <v>1</v>
      </c>
      <c r="GW1059" s="126">
        <f t="shared" si="5655"/>
        <v>0</v>
      </c>
      <c r="GX1059" s="126">
        <f t="shared" si="5656"/>
        <v>0</v>
      </c>
      <c r="GY1059" s="126">
        <f t="shared" si="5657"/>
        <v>0</v>
      </c>
      <c r="GZ1059" s="126"/>
      <c r="HA1059" s="126">
        <f t="shared" si="5658"/>
        <v>1</v>
      </c>
      <c r="HB1059" s="126">
        <f t="shared" si="5659"/>
        <v>0</v>
      </c>
      <c r="HC1059" s="126">
        <f t="shared" si="5660"/>
        <v>0</v>
      </c>
      <c r="HD1059" s="126">
        <f t="shared" si="5661"/>
        <v>0</v>
      </c>
      <c r="HE1059" s="126">
        <f t="shared" si="5662"/>
        <v>0</v>
      </c>
      <c r="HF1059" s="126">
        <f t="shared" si="5663"/>
        <v>0</v>
      </c>
      <c r="HH1059" s="126">
        <f t="shared" si="5664"/>
        <v>0</v>
      </c>
      <c r="HI1059" s="126">
        <f t="shared" si="5665"/>
        <v>0</v>
      </c>
      <c r="HJ1059" s="126">
        <f t="shared" si="5666"/>
        <v>0</v>
      </c>
      <c r="HK1059" s="126">
        <f t="shared" si="5667"/>
        <v>0</v>
      </c>
      <c r="HL1059" s="126">
        <f t="shared" si="5668"/>
        <v>0</v>
      </c>
      <c r="HM1059" s="126">
        <f t="shared" si="5669"/>
        <v>0</v>
      </c>
      <c r="HO1059" s="126">
        <f t="shared" si="5670"/>
        <v>1</v>
      </c>
      <c r="HP1059" s="126" t="str">
        <f t="shared" si="5671"/>
        <v/>
      </c>
      <c r="HQ1059" s="126" t="str">
        <f t="shared" si="5672"/>
        <v/>
      </c>
      <c r="HR1059" s="122" t="str">
        <f t="shared" si="5673"/>
        <v/>
      </c>
      <c r="HS1059" s="126" t="str">
        <f t="shared" si="5674"/>
        <v/>
      </c>
      <c r="HT1059" s="122" t="str">
        <f t="shared" si="5675"/>
        <v/>
      </c>
      <c r="HU1059" s="122" t="str">
        <f t="shared" si="5676"/>
        <v/>
      </c>
      <c r="HV1059" s="126" t="str">
        <f t="shared" si="5677"/>
        <v/>
      </c>
      <c r="HW1059" s="126" t="str">
        <f t="shared" si="5678"/>
        <v/>
      </c>
      <c r="HX1059" s="126" t="str">
        <f t="shared" si="5679"/>
        <v/>
      </c>
      <c r="HZ1059" s="126">
        <f t="shared" si="5680"/>
        <v>1</v>
      </c>
      <c r="IA1059" s="126" t="str">
        <f t="shared" si="5681"/>
        <v/>
      </c>
      <c r="IB1059" s="126" t="str">
        <f t="shared" si="5682"/>
        <v/>
      </c>
      <c r="IC1059" s="126" t="str">
        <f t="shared" si="5683"/>
        <v/>
      </c>
      <c r="ID1059" s="126" t="str">
        <f t="shared" si="5684"/>
        <v/>
      </c>
      <c r="IE1059" s="126" t="str">
        <f t="shared" si="5685"/>
        <v/>
      </c>
      <c r="IF1059" s="126" t="str">
        <f t="shared" si="5686"/>
        <v/>
      </c>
      <c r="IG1059" s="126" t="str">
        <f t="shared" si="5687"/>
        <v/>
      </c>
      <c r="IH1059" s="126" t="str">
        <f t="shared" si="5688"/>
        <v/>
      </c>
      <c r="II1059" s="126" t="str">
        <f t="shared" si="5689"/>
        <v/>
      </c>
      <c r="IO1059" s="128"/>
      <c r="IP1059" s="128"/>
      <c r="IQ1059" s="127"/>
      <c r="IR1059" s="127"/>
      <c r="IX1059" s="6"/>
      <c r="IY1059" s="6"/>
      <c r="IZ1059" s="7"/>
      <c r="JA1059" s="7"/>
      <c r="JG1059" s="12"/>
      <c r="JH1059" s="12"/>
      <c r="JI1059" s="13"/>
      <c r="JJ1059" s="13"/>
      <c r="JN1059" s="6"/>
      <c r="JO1059" s="6"/>
      <c r="JQ1059" s="11"/>
      <c r="JR1059" s="11"/>
      <c r="JS1059" s="12"/>
      <c r="JT1059" s="13"/>
      <c r="JU1059" s="12"/>
      <c r="JV1059" s="12"/>
      <c r="JW1059" s="97"/>
      <c r="JX1059" s="13"/>
      <c r="JY1059" s="13"/>
      <c r="JZ1059" s="97"/>
      <c r="KA1059" s="97"/>
      <c r="KB1059" s="11"/>
      <c r="KC1059" s="11"/>
      <c r="KD1059" s="11"/>
      <c r="KE1059" s="11"/>
    </row>
    <row r="1060" spans="1:291" s="122" customFormat="1" x14ac:dyDescent="0.2">
      <c r="A1060" s="146">
        <f t="shared" si="5526"/>
        <v>1060</v>
      </c>
      <c r="C1060" s="2">
        <v>43633</v>
      </c>
      <c r="D1060" s="126">
        <v>98.35</v>
      </c>
      <c r="E1060" s="126">
        <v>98.36</v>
      </c>
      <c r="F1060" s="126">
        <v>98.39</v>
      </c>
      <c r="G1060" s="128">
        <v>107.137</v>
      </c>
      <c r="H1060" s="128">
        <v>117.23</v>
      </c>
      <c r="I1060" s="128">
        <v>127.105</v>
      </c>
      <c r="J1060" s="127">
        <v>154.19999999999999</v>
      </c>
      <c r="K1060" s="126"/>
      <c r="M1060" s="126">
        <f t="shared" si="5521"/>
        <v>98.35</v>
      </c>
      <c r="N1060" s="126">
        <f t="shared" si="5522"/>
        <v>98.36</v>
      </c>
      <c r="O1060" s="126">
        <f t="shared" si="5523"/>
        <v>98.39</v>
      </c>
      <c r="P1060" s="127">
        <f t="shared" si="5527"/>
        <v>3437.75</v>
      </c>
      <c r="Q1060" s="5">
        <f t="shared" si="5690"/>
        <v>3767.0000000000005</v>
      </c>
      <c r="R1060" s="6">
        <f t="shared" si="5335"/>
        <v>4074.5000000000005</v>
      </c>
      <c r="S1060" s="7">
        <f t="shared" si="5336"/>
        <v>4947.9999999999991</v>
      </c>
      <c r="V1060" s="127">
        <f t="shared" si="5341"/>
        <v>3.0000000000001137</v>
      </c>
      <c r="W1060" s="127">
        <f t="shared" si="5342"/>
        <v>3.0000000000001137</v>
      </c>
      <c r="X1060" s="127">
        <f t="shared" si="5343"/>
        <v>2.5000000000005684</v>
      </c>
      <c r="Y1060" s="127">
        <f t="shared" si="5337"/>
        <v>1.0000000000004547</v>
      </c>
      <c r="Z1060" s="126">
        <f t="shared" si="5338"/>
        <v>0.24999999999954525</v>
      </c>
      <c r="AA1060" s="126">
        <f t="shared" si="5339"/>
        <v>1.0000000000004547</v>
      </c>
      <c r="AB1060" s="126">
        <f t="shared" si="5340"/>
        <v>8.9999999999972715</v>
      </c>
      <c r="AC1060" s="126"/>
      <c r="AD1060" s="126"/>
      <c r="AE1060" s="127">
        <f t="shared" si="5518"/>
        <v>2.8500000300003805</v>
      </c>
      <c r="AF1060" s="127">
        <f t="shared" si="5519"/>
        <v>2.8500000300003805</v>
      </c>
      <c r="AG1060" s="127">
        <f t="shared" si="5520"/>
        <v>2.3500000300008352</v>
      </c>
      <c r="AH1060" s="127">
        <f t="shared" si="5525"/>
        <v>1.8333333333345461</v>
      </c>
      <c r="AI1060" s="127">
        <f t="shared" si="5344"/>
        <v>1.8500000000011823</v>
      </c>
      <c r="AJ1060" s="127">
        <f t="shared" si="5345"/>
        <v>0.84999999999981812</v>
      </c>
      <c r="AK1060" s="127">
        <f t="shared" si="5346"/>
        <v>0.91666666666651508</v>
      </c>
      <c r="AL1060" s="127">
        <f t="shared" si="5347"/>
        <v>0.74999999999977263</v>
      </c>
      <c r="AM1060" s="127">
        <f t="shared" si="5348"/>
        <v>1.9999999999986358</v>
      </c>
      <c r="AN1060" s="127">
        <f t="shared" si="5349"/>
        <v>2.5999999999984538</v>
      </c>
      <c r="AO1060" s="127">
        <f t="shared" si="5350"/>
        <v>1</v>
      </c>
      <c r="AP1060" s="127">
        <f t="shared" si="5351"/>
        <v>2.1666666666687888</v>
      </c>
      <c r="AQ1060" s="127">
        <f t="shared" si="5352"/>
        <v>0.62499999999886313</v>
      </c>
      <c r="AR1060" s="127">
        <f t="shared" si="5353"/>
        <v>2.4000000000010915</v>
      </c>
      <c r="AS1060" s="127">
        <f t="shared" si="5354"/>
        <v>2.2499999999989386</v>
      </c>
      <c r="AT1060" s="127">
        <f t="shared" si="5355"/>
        <v>3.2000000000005455</v>
      </c>
      <c r="AU1060" s="126"/>
      <c r="AX1060" s="11">
        <f t="shared" si="5528"/>
        <v>-3.0000000000001137</v>
      </c>
      <c r="AY1060" s="11">
        <f t="shared" si="5529"/>
        <v>-3.0000000000001137</v>
      </c>
      <c r="AZ1060" s="11">
        <f t="shared" si="5530"/>
        <v>-2.5000000000005684</v>
      </c>
      <c r="BA1060" s="11">
        <f t="shared" si="5531"/>
        <v>-1.0000000000004547</v>
      </c>
      <c r="BB1060" s="11">
        <f t="shared" si="5532"/>
        <v>-0.24999999999954525</v>
      </c>
      <c r="BC1060" s="12">
        <f t="shared" si="5533"/>
        <v>1.0000000000004547</v>
      </c>
      <c r="BD1060" s="13">
        <f t="shared" si="5534"/>
        <v>8.9999999999972715</v>
      </c>
      <c r="BF1060" s="11">
        <f t="shared" si="5535"/>
        <v>-0.99999999999920419</v>
      </c>
      <c r="BG1060" s="11">
        <f t="shared" si="5536"/>
        <v>-2.8500000300003805</v>
      </c>
      <c r="BH1060" s="11">
        <f t="shared" si="5537"/>
        <v>-2.8500000300003805</v>
      </c>
      <c r="BI1060" s="11">
        <f t="shared" si="5538"/>
        <v>-2.3500000300008352</v>
      </c>
      <c r="BJ1060" s="11">
        <f t="shared" si="5539"/>
        <v>-1.8333333333345461</v>
      </c>
      <c r="BK1060" s="11">
        <f t="shared" si="5540"/>
        <v>-1.8500000000011823</v>
      </c>
      <c r="BL1060" s="11">
        <f t="shared" si="5541"/>
        <v>-0.84999999999981812</v>
      </c>
      <c r="BM1060" s="11">
        <f t="shared" si="5542"/>
        <v>-0.91666666666651508</v>
      </c>
      <c r="BN1060" s="11">
        <f t="shared" si="5543"/>
        <v>-0.74999999999977263</v>
      </c>
      <c r="BO1060" s="11">
        <f t="shared" si="5544"/>
        <v>-1.9999999999986358</v>
      </c>
      <c r="BP1060" s="11">
        <f t="shared" si="5545"/>
        <v>-2.5999999999984538</v>
      </c>
      <c r="BQ1060" s="126">
        <v>1</v>
      </c>
      <c r="BR1060" s="11">
        <f t="shared" si="5546"/>
        <v>2.1666666666687888</v>
      </c>
      <c r="BS1060" s="11">
        <f t="shared" si="5547"/>
        <v>-0.62499999999886313</v>
      </c>
      <c r="BT1060" s="11">
        <f t="shared" si="5548"/>
        <v>-2.4000000000010915</v>
      </c>
      <c r="BU1060" s="11">
        <f t="shared" si="5549"/>
        <v>-2.2499999999989386</v>
      </c>
      <c r="BV1060" s="11">
        <f t="shared" si="5550"/>
        <v>-3.2000000000005455</v>
      </c>
      <c r="BY1060" s="126"/>
      <c r="BZ1060" s="126"/>
      <c r="CA1060" s="122">
        <f t="shared" si="5551"/>
        <v>-2.2499999999989386</v>
      </c>
      <c r="CB1060" s="126">
        <f t="shared" si="5552"/>
        <v>1</v>
      </c>
      <c r="CC1060" s="126">
        <f t="shared" si="5553"/>
        <v>1</v>
      </c>
      <c r="CD1060" s="126">
        <f t="shared" si="5554"/>
        <v>0</v>
      </c>
      <c r="CE1060" s="126">
        <f t="shared" si="5555"/>
        <v>0</v>
      </c>
      <c r="CF1060" s="126">
        <f t="shared" si="5556"/>
        <v>0</v>
      </c>
      <c r="CG1060" s="126" t="str">
        <f t="shared" si="5557"/>
        <v/>
      </c>
      <c r="CH1060" s="126">
        <f t="shared" si="5558"/>
        <v>1</v>
      </c>
      <c r="CI1060" s="126">
        <f t="shared" si="5559"/>
        <v>1</v>
      </c>
      <c r="CJ1060" s="126" t="str">
        <f t="shared" si="5560"/>
        <v/>
      </c>
      <c r="CK1060" s="126" t="str">
        <f t="shared" si="5561"/>
        <v/>
      </c>
      <c r="CL1060" s="126">
        <f t="shared" si="5562"/>
        <v>1</v>
      </c>
      <c r="CM1060" s="126">
        <f t="shared" si="5563"/>
        <v>1</v>
      </c>
      <c r="CN1060" s="126">
        <f t="shared" si="5564"/>
        <v>1</v>
      </c>
      <c r="CO1060" s="126" t="str">
        <f t="shared" si="5565"/>
        <v/>
      </c>
      <c r="CP1060" s="126">
        <f t="shared" si="5566"/>
        <v>1</v>
      </c>
      <c r="CQ1060" s="126" t="str">
        <f t="shared" si="5567"/>
        <v/>
      </c>
      <c r="CR1060" s="126"/>
      <c r="CS1060" s="126">
        <f t="shared" si="5568"/>
        <v>1</v>
      </c>
      <c r="CT1060" s="126">
        <f t="shared" si="5569"/>
        <v>1</v>
      </c>
      <c r="CU1060" s="126">
        <f t="shared" si="5570"/>
        <v>0</v>
      </c>
      <c r="CV1060" s="126">
        <f t="shared" si="5571"/>
        <v>0</v>
      </c>
      <c r="CW1060" s="126">
        <f t="shared" si="5572"/>
        <v>1</v>
      </c>
      <c r="CX1060" s="126" t="str">
        <f t="shared" si="5573"/>
        <v/>
      </c>
      <c r="CY1060" s="126" t="str">
        <f t="shared" si="5574"/>
        <v/>
      </c>
      <c r="CZ1060" s="126" t="str">
        <f t="shared" si="5575"/>
        <v/>
      </c>
      <c r="DA1060" s="126" t="str">
        <f t="shared" si="5576"/>
        <v/>
      </c>
      <c r="DB1060" s="126">
        <f t="shared" si="5577"/>
        <v>0</v>
      </c>
      <c r="DC1060" s="126">
        <f t="shared" si="5578"/>
        <v>1</v>
      </c>
      <c r="DD1060" s="126" t="str">
        <f t="shared" si="5579"/>
        <v/>
      </c>
      <c r="DE1060" s="126" t="str">
        <f t="shared" si="5580"/>
        <v/>
      </c>
      <c r="DF1060" s="126"/>
      <c r="DG1060" s="126">
        <f t="shared" si="5581"/>
        <v>1</v>
      </c>
      <c r="DH1060" s="126">
        <f t="shared" si="5582"/>
        <v>1</v>
      </c>
      <c r="DI1060" s="126">
        <f t="shared" si="5583"/>
        <v>0</v>
      </c>
      <c r="DJ1060" s="126">
        <f t="shared" si="5584"/>
        <v>0</v>
      </c>
      <c r="DK1060" s="126">
        <f t="shared" si="5585"/>
        <v>0</v>
      </c>
      <c r="DL1060" s="126"/>
      <c r="DM1060" s="126">
        <f t="shared" si="5586"/>
        <v>1</v>
      </c>
      <c r="DN1060" s="126" t="str">
        <f t="shared" si="5587"/>
        <v/>
      </c>
      <c r="DO1060" s="126" t="str">
        <f t="shared" si="5588"/>
        <v/>
      </c>
      <c r="DP1060" s="126" t="str">
        <f t="shared" si="5589"/>
        <v/>
      </c>
      <c r="DQ1060" s="126" t="str">
        <f t="shared" si="5590"/>
        <v/>
      </c>
      <c r="DR1060" s="126" t="str">
        <f t="shared" si="5591"/>
        <v/>
      </c>
      <c r="DS1060" s="126" t="str">
        <f t="shared" si="5592"/>
        <v/>
      </c>
      <c r="DT1060" s="126" t="str">
        <f t="shared" si="5593"/>
        <v/>
      </c>
      <c r="DU1060" s="126" t="str">
        <f t="shared" si="5594"/>
        <v/>
      </c>
      <c r="DV1060" s="126">
        <f t="shared" si="5595"/>
        <v>0</v>
      </c>
      <c r="DW1060" s="126">
        <f t="shared" si="5596"/>
        <v>0</v>
      </c>
      <c r="DX1060" s="126" t="str">
        <f t="shared" si="5597"/>
        <v/>
      </c>
      <c r="DY1060" s="126" t="str">
        <f t="shared" si="5598"/>
        <v/>
      </c>
      <c r="EA1060" s="126">
        <f t="shared" si="5599"/>
        <v>1</v>
      </c>
      <c r="EB1060" s="126">
        <f t="shared" si="5600"/>
        <v>1</v>
      </c>
      <c r="EC1060" s="126">
        <f t="shared" si="5601"/>
        <v>0</v>
      </c>
      <c r="ED1060" s="126">
        <f t="shared" si="5602"/>
        <v>0</v>
      </c>
      <c r="EF1060" s="126">
        <f t="shared" si="5603"/>
        <v>1</v>
      </c>
      <c r="EG1060" s="126">
        <f t="shared" si="5604"/>
        <v>1</v>
      </c>
      <c r="EH1060" s="126">
        <f t="shared" si="5605"/>
        <v>0</v>
      </c>
      <c r="EI1060" s="126">
        <f t="shared" si="5606"/>
        <v>0</v>
      </c>
      <c r="EK1060" s="126">
        <f t="shared" si="5607"/>
        <v>1</v>
      </c>
      <c r="EL1060" s="126">
        <f t="shared" si="5608"/>
        <v>0</v>
      </c>
      <c r="EM1060" s="126">
        <f t="shared" si="5609"/>
        <v>0</v>
      </c>
      <c r="EO1060" s="126">
        <f t="shared" si="5610"/>
        <v>1</v>
      </c>
      <c r="EP1060" s="126">
        <f t="shared" si="5611"/>
        <v>0</v>
      </c>
      <c r="EQ1060" s="126">
        <f t="shared" si="5612"/>
        <v>0</v>
      </c>
      <c r="ES1060" s="126">
        <f t="shared" si="5613"/>
        <v>0</v>
      </c>
      <c r="ET1060" s="126">
        <f t="shared" si="5614"/>
        <v>0</v>
      </c>
      <c r="EU1060" s="126">
        <f t="shared" si="5615"/>
        <v>1</v>
      </c>
      <c r="EV1060" s="126">
        <f t="shared" si="5616"/>
        <v>1</v>
      </c>
      <c r="EW1060" s="126">
        <f t="shared" si="5617"/>
        <v>0</v>
      </c>
      <c r="EY1060" s="126">
        <f t="shared" si="5618"/>
        <v>0</v>
      </c>
      <c r="EZ1060" s="126">
        <f t="shared" si="5619"/>
        <v>0</v>
      </c>
      <c r="FA1060" s="126">
        <f t="shared" si="5620"/>
        <v>1</v>
      </c>
      <c r="FC1060" s="126">
        <f t="shared" si="5621"/>
        <v>1</v>
      </c>
      <c r="FD1060" s="126">
        <f t="shared" si="5622"/>
        <v>1</v>
      </c>
      <c r="FE1060" s="126"/>
      <c r="FF1060" s="126">
        <f t="shared" si="5623"/>
        <v>1</v>
      </c>
      <c r="FG1060" s="126">
        <f t="shared" si="5624"/>
        <v>1</v>
      </c>
      <c r="FH1060" s="126">
        <f t="shared" si="5625"/>
        <v>1</v>
      </c>
      <c r="FI1060" s="126">
        <f t="shared" si="5626"/>
        <v>0</v>
      </c>
      <c r="FJ1060" s="126">
        <f t="shared" si="5627"/>
        <v>0</v>
      </c>
      <c r="FK1060" s="126">
        <f t="shared" si="5628"/>
        <v>1</v>
      </c>
      <c r="FL1060" s="126">
        <f t="shared" si="5629"/>
        <v>1</v>
      </c>
      <c r="FN1060" s="126" t="str">
        <f t="shared" si="5630"/>
        <v/>
      </c>
      <c r="FO1060" s="126" t="str">
        <f t="shared" si="5631"/>
        <v/>
      </c>
      <c r="FP1060" s="126" t="str">
        <f t="shared" si="5632"/>
        <v/>
      </c>
      <c r="FV1060" s="126">
        <f t="shared" si="5633"/>
        <v>1</v>
      </c>
      <c r="FW1060" s="126">
        <f t="shared" si="5634"/>
        <v>1</v>
      </c>
      <c r="FX1060" s="126">
        <f t="shared" si="5635"/>
        <v>1</v>
      </c>
      <c r="GA1060" s="126">
        <f t="shared" si="5636"/>
        <v>0</v>
      </c>
      <c r="GB1060" s="126">
        <f t="shared" si="5637"/>
        <v>0</v>
      </c>
      <c r="GC1060" s="126">
        <f t="shared" si="5638"/>
        <v>1</v>
      </c>
      <c r="GD1060" s="126">
        <f t="shared" si="5639"/>
        <v>1</v>
      </c>
      <c r="GE1060" s="126">
        <f t="shared" si="5640"/>
        <v>0</v>
      </c>
      <c r="GF1060" s="126">
        <f t="shared" si="5641"/>
        <v>0</v>
      </c>
      <c r="GG1060" s="126">
        <f t="shared" si="5642"/>
        <v>0</v>
      </c>
      <c r="GI1060" s="126">
        <f t="shared" si="5643"/>
        <v>0</v>
      </c>
      <c r="GK1060" s="126">
        <f t="shared" si="5644"/>
        <v>1</v>
      </c>
      <c r="GL1060" s="126">
        <f t="shared" si="5645"/>
        <v>1</v>
      </c>
      <c r="GM1060" s="126">
        <f t="shared" si="5646"/>
        <v>0</v>
      </c>
      <c r="GN1060" s="126">
        <f t="shared" si="5647"/>
        <v>0</v>
      </c>
      <c r="GO1060" s="126">
        <f t="shared" si="5648"/>
        <v>1</v>
      </c>
      <c r="GP1060" s="126">
        <f t="shared" si="5649"/>
        <v>1</v>
      </c>
      <c r="GQ1060" s="126">
        <f t="shared" si="5650"/>
        <v>1</v>
      </c>
      <c r="GS1060" s="126" t="str">
        <f t="shared" si="5651"/>
        <v/>
      </c>
      <c r="GT1060" s="126" t="str">
        <f t="shared" si="5652"/>
        <v/>
      </c>
      <c r="GU1060" s="126">
        <f t="shared" si="5653"/>
        <v>0</v>
      </c>
      <c r="GV1060" s="126">
        <f t="shared" si="5654"/>
        <v>0</v>
      </c>
      <c r="GW1060" s="126">
        <f t="shared" si="5655"/>
        <v>0</v>
      </c>
      <c r="GX1060" s="126">
        <f t="shared" si="5656"/>
        <v>0</v>
      </c>
      <c r="GY1060" s="126">
        <f t="shared" si="5657"/>
        <v>0</v>
      </c>
      <c r="GZ1060" s="126"/>
      <c r="HA1060" s="126">
        <f t="shared" si="5658"/>
        <v>0</v>
      </c>
      <c r="HB1060" s="126">
        <f t="shared" si="5659"/>
        <v>0</v>
      </c>
      <c r="HC1060" s="126">
        <f t="shared" si="5660"/>
        <v>0</v>
      </c>
      <c r="HD1060" s="126">
        <f t="shared" si="5661"/>
        <v>0</v>
      </c>
      <c r="HE1060" s="126">
        <f t="shared" si="5662"/>
        <v>0</v>
      </c>
      <c r="HF1060" s="126">
        <f t="shared" si="5663"/>
        <v>0</v>
      </c>
      <c r="HH1060" s="126">
        <f t="shared" si="5664"/>
        <v>0</v>
      </c>
      <c r="HI1060" s="126">
        <f t="shared" si="5665"/>
        <v>0</v>
      </c>
      <c r="HJ1060" s="126">
        <f t="shared" si="5666"/>
        <v>0</v>
      </c>
      <c r="HK1060" s="126">
        <f t="shared" si="5667"/>
        <v>0</v>
      </c>
      <c r="HL1060" s="126">
        <f t="shared" si="5668"/>
        <v>0</v>
      </c>
      <c r="HM1060" s="126">
        <f t="shared" si="5669"/>
        <v>0</v>
      </c>
      <c r="HO1060" s="126">
        <f t="shared" si="5670"/>
        <v>1</v>
      </c>
      <c r="HP1060" s="126" t="str">
        <f t="shared" si="5671"/>
        <v/>
      </c>
      <c r="HQ1060" s="126" t="str">
        <f t="shared" si="5672"/>
        <v/>
      </c>
      <c r="HR1060" s="122" t="str">
        <f t="shared" si="5673"/>
        <v/>
      </c>
      <c r="HS1060" s="126" t="str">
        <f t="shared" si="5674"/>
        <v/>
      </c>
      <c r="HT1060" s="122" t="str">
        <f t="shared" si="5675"/>
        <v/>
      </c>
      <c r="HU1060" s="122" t="str">
        <f t="shared" si="5676"/>
        <v/>
      </c>
      <c r="HV1060" s="126" t="str">
        <f t="shared" si="5677"/>
        <v/>
      </c>
      <c r="HW1060" s="126" t="str">
        <f t="shared" si="5678"/>
        <v/>
      </c>
      <c r="HX1060" s="126" t="str">
        <f t="shared" si="5679"/>
        <v/>
      </c>
      <c r="HZ1060" s="126">
        <f t="shared" si="5680"/>
        <v>1</v>
      </c>
      <c r="IA1060" s="126" t="str">
        <f t="shared" si="5681"/>
        <v/>
      </c>
      <c r="IB1060" s="126" t="str">
        <f t="shared" si="5682"/>
        <v/>
      </c>
      <c r="IC1060" s="126" t="str">
        <f t="shared" si="5683"/>
        <v/>
      </c>
      <c r="ID1060" s="126" t="str">
        <f t="shared" si="5684"/>
        <v/>
      </c>
      <c r="IE1060" s="126" t="str">
        <f t="shared" si="5685"/>
        <v/>
      </c>
      <c r="IF1060" s="126" t="str">
        <f t="shared" si="5686"/>
        <v/>
      </c>
      <c r="IG1060" s="126" t="str">
        <f t="shared" si="5687"/>
        <v/>
      </c>
      <c r="IH1060" s="126" t="str">
        <f t="shared" si="5688"/>
        <v/>
      </c>
      <c r="II1060" s="126" t="str">
        <f t="shared" si="5689"/>
        <v/>
      </c>
      <c r="IO1060" s="128"/>
      <c r="IP1060" s="128"/>
      <c r="IQ1060" s="127"/>
      <c r="IR1060" s="127"/>
      <c r="IX1060" s="6"/>
      <c r="IY1060" s="6"/>
      <c r="IZ1060" s="7"/>
      <c r="JA1060" s="7"/>
      <c r="JG1060" s="12"/>
      <c r="JH1060" s="12"/>
      <c r="JI1060" s="13"/>
      <c r="JJ1060" s="13"/>
      <c r="JN1060" s="6"/>
      <c r="JO1060" s="6"/>
      <c r="JQ1060" s="11"/>
      <c r="JR1060" s="11"/>
      <c r="JS1060" s="12"/>
      <c r="JT1060" s="13"/>
      <c r="JU1060" s="12"/>
      <c r="JV1060" s="12"/>
      <c r="JW1060" s="97"/>
      <c r="JX1060" s="13"/>
      <c r="JY1060" s="13"/>
      <c r="JZ1060" s="97"/>
      <c r="KA1060" s="97"/>
      <c r="KB1060" s="11"/>
      <c r="KC1060" s="11"/>
      <c r="KD1060" s="11"/>
      <c r="KE1060" s="11"/>
    </row>
    <row r="1061" spans="1:291" s="122" customFormat="1" x14ac:dyDescent="0.2">
      <c r="A1061" s="146">
        <f t="shared" si="5526"/>
        <v>1061</v>
      </c>
      <c r="C1061" s="2">
        <v>43634</v>
      </c>
      <c r="D1061" s="126">
        <v>98.355000000000004</v>
      </c>
      <c r="E1061" s="126">
        <v>98.364999999999995</v>
      </c>
      <c r="F1061" s="126">
        <v>98.394999999999996</v>
      </c>
      <c r="G1061" s="128">
        <v>107.136</v>
      </c>
      <c r="H1061" s="128">
        <v>117.25</v>
      </c>
      <c r="I1061" s="128">
        <v>127.16</v>
      </c>
      <c r="J1061" s="127">
        <v>155</v>
      </c>
      <c r="K1061" s="126"/>
      <c r="M1061" s="126">
        <f t="shared" si="5521"/>
        <v>98.355000000000004</v>
      </c>
      <c r="N1061" s="126">
        <f t="shared" si="5522"/>
        <v>98.364999999999995</v>
      </c>
      <c r="O1061" s="126">
        <f t="shared" si="5523"/>
        <v>98.394999999999996</v>
      </c>
      <c r="P1061" s="127">
        <f t="shared" si="5527"/>
        <v>3437.6249999999995</v>
      </c>
      <c r="Q1061" s="5">
        <f t="shared" si="5690"/>
        <v>3769</v>
      </c>
      <c r="R1061" s="6">
        <f t="shared" si="5335"/>
        <v>4079.9999999999995</v>
      </c>
      <c r="S1061" s="7">
        <f t="shared" si="5336"/>
        <v>4960</v>
      </c>
      <c r="V1061" s="127">
        <f t="shared" si="5341"/>
        <v>0.50000000000096634</v>
      </c>
      <c r="W1061" s="127">
        <f t="shared" si="5342"/>
        <v>0.49999999999954525</v>
      </c>
      <c r="X1061" s="127">
        <f t="shared" si="5343"/>
        <v>0.49999999999954525</v>
      </c>
      <c r="Y1061" s="127">
        <f t="shared" si="5337"/>
        <v>0.12500000000045475</v>
      </c>
      <c r="Z1061" s="126">
        <f t="shared" si="5338"/>
        <v>1.9999999999995453</v>
      </c>
      <c r="AA1061" s="126">
        <f t="shared" si="5339"/>
        <v>5.4999999999990905</v>
      </c>
      <c r="AB1061" s="126">
        <f t="shared" si="5340"/>
        <v>12.000000000000909</v>
      </c>
      <c r="AC1061" s="126"/>
      <c r="AD1061" s="126"/>
      <c r="AE1061" s="127">
        <f t="shared" si="5518"/>
        <v>0.69999975999880881</v>
      </c>
      <c r="AF1061" s="127">
        <f t="shared" si="5519"/>
        <v>0.6999997600002299</v>
      </c>
      <c r="AG1061" s="127">
        <f t="shared" si="5520"/>
        <v>0.6999997600002299</v>
      </c>
      <c r="AH1061" s="127">
        <f t="shared" si="5525"/>
        <v>1.5833333333339397</v>
      </c>
      <c r="AI1061" s="127">
        <f t="shared" si="5344"/>
        <v>1.4500000000006366</v>
      </c>
      <c r="AJ1061" s="127">
        <f t="shared" si="5345"/>
        <v>1.2999999999999088</v>
      </c>
      <c r="AK1061" s="127">
        <f t="shared" si="5346"/>
        <v>1.6666666666665151</v>
      </c>
      <c r="AL1061" s="127">
        <f t="shared" si="5347"/>
        <v>0.75</v>
      </c>
      <c r="AM1061" s="127">
        <f t="shared" si="5348"/>
        <v>1.4999999999987876</v>
      </c>
      <c r="AN1061" s="127">
        <f t="shared" si="5349"/>
        <v>0.69999999999872653</v>
      </c>
      <c r="AO1061" s="127">
        <f t="shared" si="5350"/>
        <v>1</v>
      </c>
      <c r="AP1061" s="127">
        <f t="shared" si="5351"/>
        <v>0.75000000000121281</v>
      </c>
      <c r="AQ1061" s="127">
        <f t="shared" si="5352"/>
        <v>3.9999999999985603</v>
      </c>
      <c r="AR1061" s="127">
        <f t="shared" si="5353"/>
        <v>2.4500000000005455</v>
      </c>
      <c r="AS1061" s="127">
        <f t="shared" si="5354"/>
        <v>0.66666666666732333</v>
      </c>
      <c r="AT1061" s="127">
        <f t="shared" si="5355"/>
        <v>1.8500000000010308</v>
      </c>
      <c r="AU1061" s="126"/>
      <c r="AX1061" s="11">
        <f t="shared" si="5528"/>
        <v>0.50000000000096634</v>
      </c>
      <c r="AY1061" s="11">
        <f t="shared" si="5529"/>
        <v>0.49999999999954525</v>
      </c>
      <c r="AZ1061" s="11">
        <f t="shared" si="5530"/>
        <v>0.49999999999954525</v>
      </c>
      <c r="BA1061" s="11">
        <f t="shared" si="5531"/>
        <v>-0.12500000000045475</v>
      </c>
      <c r="BB1061" s="11">
        <f t="shared" si="5532"/>
        <v>1.9999999999995453</v>
      </c>
      <c r="BC1061" s="12">
        <f t="shared" si="5533"/>
        <v>5.4999999999990905</v>
      </c>
      <c r="BD1061" s="13">
        <f t="shared" si="5534"/>
        <v>12.000000000000909</v>
      </c>
      <c r="BF1061" s="11">
        <f t="shared" si="5535"/>
        <v>0.75000000000187583</v>
      </c>
      <c r="BG1061" s="11">
        <f t="shared" si="5536"/>
        <v>-0.69999975999880881</v>
      </c>
      <c r="BH1061" s="11">
        <f t="shared" si="5537"/>
        <v>-0.6999997600002299</v>
      </c>
      <c r="BI1061" s="11">
        <f t="shared" si="5538"/>
        <v>-0.6999997600002299</v>
      </c>
      <c r="BJ1061" s="11">
        <f t="shared" si="5539"/>
        <v>-1.5833333333339397</v>
      </c>
      <c r="BK1061" s="11">
        <f t="shared" si="5540"/>
        <v>-1.4500000000006366</v>
      </c>
      <c r="BL1061" s="11">
        <f t="shared" si="5541"/>
        <v>-1.2999999999999088</v>
      </c>
      <c r="BM1061" s="11">
        <f t="shared" si="5542"/>
        <v>-1.6666666666665151</v>
      </c>
      <c r="BN1061" s="11">
        <f t="shared" si="5543"/>
        <v>-0.75</v>
      </c>
      <c r="BO1061" s="11">
        <f t="shared" si="5544"/>
        <v>1.4999999999987876</v>
      </c>
      <c r="BP1061" s="11">
        <f t="shared" si="5545"/>
        <v>0.69999999999872653</v>
      </c>
      <c r="BQ1061" s="126">
        <v>1</v>
      </c>
      <c r="BR1061" s="11">
        <f t="shared" si="5546"/>
        <v>0.75000000000121281</v>
      </c>
      <c r="BS1061" s="11">
        <f t="shared" si="5547"/>
        <v>3.9999999999985603</v>
      </c>
      <c r="BT1061" s="11">
        <f t="shared" si="5548"/>
        <v>-2.4500000000005455</v>
      </c>
      <c r="BU1061" s="11">
        <f t="shared" si="5549"/>
        <v>-0.66666666666732333</v>
      </c>
      <c r="BV1061" s="11">
        <f t="shared" si="5550"/>
        <v>-1.8500000000010308</v>
      </c>
      <c r="BY1061" s="126"/>
      <c r="BZ1061" s="126"/>
      <c r="CA1061" s="122">
        <f t="shared" si="5551"/>
        <v>-0.66666666666732333</v>
      </c>
      <c r="CB1061" s="126">
        <f t="shared" si="5552"/>
        <v>1</v>
      </c>
      <c r="CC1061" s="126">
        <f t="shared" si="5553"/>
        <v>0</v>
      </c>
      <c r="CD1061" s="126">
        <f t="shared" si="5554"/>
        <v>0</v>
      </c>
      <c r="CE1061" s="126">
        <f t="shared" si="5555"/>
        <v>0</v>
      </c>
      <c r="CF1061" s="126">
        <f t="shared" si="5556"/>
        <v>0</v>
      </c>
      <c r="CG1061" s="126" t="str">
        <f t="shared" si="5557"/>
        <v/>
      </c>
      <c r="CH1061" s="126" t="str">
        <f t="shared" si="5558"/>
        <v/>
      </c>
      <c r="CI1061" s="126">
        <f t="shared" si="5559"/>
        <v>1</v>
      </c>
      <c r="CJ1061" s="126">
        <f t="shared" si="5560"/>
        <v>1</v>
      </c>
      <c r="CK1061" s="126" t="str">
        <f t="shared" si="5561"/>
        <v/>
      </c>
      <c r="CL1061" s="126">
        <f t="shared" si="5562"/>
        <v>1</v>
      </c>
      <c r="CM1061" s="126">
        <f t="shared" si="5563"/>
        <v>1</v>
      </c>
      <c r="CN1061" s="126">
        <f t="shared" si="5564"/>
        <v>1</v>
      </c>
      <c r="CO1061" s="126" t="str">
        <f t="shared" si="5565"/>
        <v/>
      </c>
      <c r="CP1061" s="126">
        <f t="shared" si="5566"/>
        <v>1</v>
      </c>
      <c r="CQ1061" s="126" t="str">
        <f t="shared" si="5567"/>
        <v/>
      </c>
      <c r="CR1061" s="126"/>
      <c r="CS1061" s="126">
        <f t="shared" si="5568"/>
        <v>1</v>
      </c>
      <c r="CT1061" s="126">
        <f t="shared" si="5569"/>
        <v>0</v>
      </c>
      <c r="CU1061" s="126">
        <f t="shared" si="5570"/>
        <v>0</v>
      </c>
      <c r="CV1061" s="126">
        <f t="shared" si="5571"/>
        <v>0</v>
      </c>
      <c r="CW1061" s="126">
        <f t="shared" si="5572"/>
        <v>1</v>
      </c>
      <c r="CX1061" s="126" t="str">
        <f t="shared" si="5573"/>
        <v/>
      </c>
      <c r="CY1061" s="126" t="str">
        <f t="shared" si="5574"/>
        <v/>
      </c>
      <c r="CZ1061" s="126" t="str">
        <f t="shared" si="5575"/>
        <v/>
      </c>
      <c r="DA1061" s="126" t="str">
        <f t="shared" si="5576"/>
        <v/>
      </c>
      <c r="DB1061" s="126">
        <f t="shared" si="5577"/>
        <v>1</v>
      </c>
      <c r="DC1061" s="126" t="str">
        <f t="shared" si="5578"/>
        <v/>
      </c>
      <c r="DD1061" s="126">
        <f t="shared" si="5579"/>
        <v>1</v>
      </c>
      <c r="DE1061" s="126" t="str">
        <f t="shared" si="5580"/>
        <v/>
      </c>
      <c r="DF1061" s="126"/>
      <c r="DG1061" s="126">
        <f t="shared" si="5581"/>
        <v>0</v>
      </c>
      <c r="DH1061" s="126">
        <f t="shared" si="5582"/>
        <v>1</v>
      </c>
      <c r="DI1061" s="126">
        <f t="shared" si="5583"/>
        <v>1</v>
      </c>
      <c r="DJ1061" s="126">
        <f t="shared" si="5584"/>
        <v>1</v>
      </c>
      <c r="DK1061" s="126" t="str">
        <f t="shared" si="5585"/>
        <v/>
      </c>
      <c r="DL1061" s="126"/>
      <c r="DM1061" s="126" t="str">
        <f t="shared" si="5586"/>
        <v/>
      </c>
      <c r="DN1061" s="126">
        <f t="shared" si="5587"/>
        <v>0</v>
      </c>
      <c r="DO1061" s="126">
        <f t="shared" si="5588"/>
        <v>1</v>
      </c>
      <c r="DP1061" s="126">
        <f t="shared" si="5589"/>
        <v>0</v>
      </c>
      <c r="DQ1061" s="126">
        <f t="shared" si="5590"/>
        <v>1</v>
      </c>
      <c r="DR1061" s="126">
        <f t="shared" si="5591"/>
        <v>0</v>
      </c>
      <c r="DS1061" s="126">
        <f t="shared" si="5592"/>
        <v>1</v>
      </c>
      <c r="DT1061" s="126">
        <f t="shared" si="5593"/>
        <v>1</v>
      </c>
      <c r="DU1061" s="126">
        <f t="shared" si="5594"/>
        <v>1</v>
      </c>
      <c r="DV1061" s="126">
        <f t="shared" si="5595"/>
        <v>1</v>
      </c>
      <c r="DW1061" s="126">
        <f t="shared" si="5596"/>
        <v>0</v>
      </c>
      <c r="DX1061" s="126" t="str">
        <f t="shared" si="5597"/>
        <v/>
      </c>
      <c r="DY1061" s="126" t="str">
        <f t="shared" si="5598"/>
        <v/>
      </c>
      <c r="EA1061" s="126">
        <f t="shared" si="5599"/>
        <v>1</v>
      </c>
      <c r="EB1061" s="126">
        <f t="shared" si="5600"/>
        <v>0</v>
      </c>
      <c r="EC1061" s="126">
        <f t="shared" si="5601"/>
        <v>0</v>
      </c>
      <c r="ED1061" s="126">
        <f t="shared" si="5602"/>
        <v>0</v>
      </c>
      <c r="EF1061" s="126">
        <f t="shared" si="5603"/>
        <v>0</v>
      </c>
      <c r="EG1061" s="126">
        <f t="shared" si="5604"/>
        <v>1</v>
      </c>
      <c r="EH1061" s="126">
        <f t="shared" si="5605"/>
        <v>1</v>
      </c>
      <c r="EI1061" s="126">
        <f t="shared" si="5606"/>
        <v>1</v>
      </c>
      <c r="EK1061" s="126">
        <f t="shared" si="5607"/>
        <v>0</v>
      </c>
      <c r="EL1061" s="126">
        <f t="shared" si="5608"/>
        <v>0</v>
      </c>
      <c r="EM1061" s="126">
        <f t="shared" si="5609"/>
        <v>0</v>
      </c>
      <c r="EO1061" s="126">
        <f t="shared" si="5610"/>
        <v>0</v>
      </c>
      <c r="EP1061" s="126">
        <f t="shared" si="5611"/>
        <v>1</v>
      </c>
      <c r="EQ1061" s="126">
        <f t="shared" si="5612"/>
        <v>1</v>
      </c>
      <c r="ES1061" s="126">
        <f t="shared" si="5613"/>
        <v>0</v>
      </c>
      <c r="ET1061" s="126">
        <f t="shared" si="5614"/>
        <v>1</v>
      </c>
      <c r="EU1061" s="126">
        <f t="shared" si="5615"/>
        <v>1</v>
      </c>
      <c r="EV1061" s="126">
        <f t="shared" si="5616"/>
        <v>1</v>
      </c>
      <c r="EW1061" s="126">
        <f t="shared" si="5617"/>
        <v>0</v>
      </c>
      <c r="EY1061" s="126">
        <f t="shared" si="5618"/>
        <v>0</v>
      </c>
      <c r="EZ1061" s="126">
        <f t="shared" si="5619"/>
        <v>1</v>
      </c>
      <c r="FA1061" s="126">
        <f t="shared" si="5620"/>
        <v>1</v>
      </c>
      <c r="FC1061" s="126">
        <f t="shared" si="5621"/>
        <v>0</v>
      </c>
      <c r="FD1061" s="126" t="str">
        <f t="shared" si="5622"/>
        <v/>
      </c>
      <c r="FE1061" s="126"/>
      <c r="FF1061" s="126">
        <f t="shared" si="5623"/>
        <v>1</v>
      </c>
      <c r="FG1061" s="126">
        <f t="shared" si="5624"/>
        <v>0</v>
      </c>
      <c r="FH1061" s="126">
        <f t="shared" si="5625"/>
        <v>0</v>
      </c>
      <c r="FI1061" s="126" t="str">
        <f t="shared" si="5626"/>
        <v/>
      </c>
      <c r="FJ1061" s="126" t="str">
        <f t="shared" si="5627"/>
        <v/>
      </c>
      <c r="FK1061" s="126" t="str">
        <f t="shared" si="5628"/>
        <v/>
      </c>
      <c r="FL1061" s="126" t="str">
        <f t="shared" si="5629"/>
        <v/>
      </c>
      <c r="FN1061" s="126" t="str">
        <f t="shared" si="5630"/>
        <v/>
      </c>
      <c r="FO1061" s="126" t="str">
        <f t="shared" si="5631"/>
        <v/>
      </c>
      <c r="FP1061" s="126" t="str">
        <f t="shared" si="5632"/>
        <v/>
      </c>
      <c r="FV1061" s="126">
        <f t="shared" si="5633"/>
        <v>1</v>
      </c>
      <c r="FW1061" s="126">
        <f t="shared" si="5634"/>
        <v>1</v>
      </c>
      <c r="FX1061" s="126">
        <f t="shared" si="5635"/>
        <v>0</v>
      </c>
      <c r="GA1061" s="126">
        <f t="shared" si="5636"/>
        <v>0</v>
      </c>
      <c r="GB1061" s="126">
        <f t="shared" si="5637"/>
        <v>1</v>
      </c>
      <c r="GC1061" s="126">
        <f t="shared" si="5638"/>
        <v>1</v>
      </c>
      <c r="GD1061" s="126">
        <f t="shared" si="5639"/>
        <v>1</v>
      </c>
      <c r="GE1061" s="126">
        <f t="shared" si="5640"/>
        <v>0</v>
      </c>
      <c r="GF1061" s="126">
        <f t="shared" si="5641"/>
        <v>0</v>
      </c>
      <c r="GG1061" s="126">
        <f t="shared" si="5642"/>
        <v>1</v>
      </c>
      <c r="GI1061" s="126">
        <f t="shared" si="5643"/>
        <v>1</v>
      </c>
      <c r="GK1061" s="126">
        <f t="shared" si="5644"/>
        <v>0</v>
      </c>
      <c r="GL1061" s="126">
        <f t="shared" si="5645"/>
        <v>1</v>
      </c>
      <c r="GM1061" s="126">
        <f t="shared" si="5646"/>
        <v>1</v>
      </c>
      <c r="GN1061" s="126">
        <f t="shared" si="5647"/>
        <v>1</v>
      </c>
      <c r="GO1061" s="126">
        <f t="shared" si="5648"/>
        <v>0</v>
      </c>
      <c r="GP1061" s="126">
        <f t="shared" si="5649"/>
        <v>0</v>
      </c>
      <c r="GQ1061" s="126">
        <f t="shared" si="5650"/>
        <v>1</v>
      </c>
      <c r="GS1061" s="126" t="str">
        <f t="shared" si="5651"/>
        <v/>
      </c>
      <c r="GT1061" s="126" t="str">
        <f t="shared" si="5652"/>
        <v/>
      </c>
      <c r="GU1061" s="126">
        <f t="shared" si="5653"/>
        <v>1</v>
      </c>
      <c r="GV1061" s="126">
        <f t="shared" si="5654"/>
        <v>1</v>
      </c>
      <c r="GW1061" s="126">
        <f t="shared" si="5655"/>
        <v>0</v>
      </c>
      <c r="GX1061" s="126">
        <f t="shared" si="5656"/>
        <v>0</v>
      </c>
      <c r="GY1061" s="126">
        <f t="shared" si="5657"/>
        <v>0</v>
      </c>
      <c r="GZ1061" s="126"/>
      <c r="HA1061" s="126">
        <f t="shared" si="5658"/>
        <v>0</v>
      </c>
      <c r="HB1061" s="126">
        <f t="shared" si="5659"/>
        <v>0</v>
      </c>
      <c r="HC1061" s="126">
        <f t="shared" si="5660"/>
        <v>0</v>
      </c>
      <c r="HD1061" s="126">
        <f t="shared" si="5661"/>
        <v>0</v>
      </c>
      <c r="HE1061" s="126">
        <f t="shared" si="5662"/>
        <v>0</v>
      </c>
      <c r="HF1061" s="126">
        <f t="shared" si="5663"/>
        <v>0</v>
      </c>
      <c r="HH1061" s="126">
        <f t="shared" si="5664"/>
        <v>1</v>
      </c>
      <c r="HI1061" s="126">
        <f t="shared" si="5665"/>
        <v>1</v>
      </c>
      <c r="HJ1061" s="126">
        <f t="shared" si="5666"/>
        <v>0</v>
      </c>
      <c r="HK1061" s="126">
        <f t="shared" si="5667"/>
        <v>0</v>
      </c>
      <c r="HL1061" s="126">
        <f t="shared" si="5668"/>
        <v>0</v>
      </c>
      <c r="HM1061" s="126">
        <f t="shared" si="5669"/>
        <v>0</v>
      </c>
      <c r="HO1061" s="126">
        <f t="shared" si="5670"/>
        <v>1</v>
      </c>
      <c r="HP1061" s="126" t="str">
        <f t="shared" si="5671"/>
        <v/>
      </c>
      <c r="HQ1061" s="126">
        <f t="shared" si="5672"/>
        <v>1</v>
      </c>
      <c r="HR1061" s="122" t="str">
        <f t="shared" si="5673"/>
        <v/>
      </c>
      <c r="HS1061" s="126" t="str">
        <f t="shared" si="5674"/>
        <v/>
      </c>
      <c r="HT1061" s="122" t="str">
        <f t="shared" si="5675"/>
        <v/>
      </c>
      <c r="HU1061" s="122" t="str">
        <f t="shared" si="5676"/>
        <v/>
      </c>
      <c r="HV1061" s="126" t="str">
        <f t="shared" si="5677"/>
        <v/>
      </c>
      <c r="HW1061" s="126" t="str">
        <f t="shared" si="5678"/>
        <v/>
      </c>
      <c r="HX1061" s="126" t="str">
        <f t="shared" si="5679"/>
        <v/>
      </c>
      <c r="HZ1061" s="126">
        <f t="shared" si="5680"/>
        <v>0</v>
      </c>
      <c r="IA1061" s="126" t="str">
        <f t="shared" si="5681"/>
        <v/>
      </c>
      <c r="IB1061" s="126">
        <f t="shared" si="5682"/>
        <v>0</v>
      </c>
      <c r="IC1061" s="126" t="str">
        <f t="shared" si="5683"/>
        <v/>
      </c>
      <c r="ID1061" s="126" t="str">
        <f t="shared" si="5684"/>
        <v/>
      </c>
      <c r="IE1061" s="126" t="str">
        <f t="shared" si="5685"/>
        <v/>
      </c>
      <c r="IF1061" s="126" t="str">
        <f t="shared" si="5686"/>
        <v/>
      </c>
      <c r="IG1061" s="126" t="str">
        <f t="shared" si="5687"/>
        <v/>
      </c>
      <c r="IH1061" s="126" t="str">
        <f t="shared" si="5688"/>
        <v/>
      </c>
      <c r="II1061" s="126" t="str">
        <f t="shared" si="5689"/>
        <v/>
      </c>
      <c r="IO1061" s="128"/>
      <c r="IP1061" s="128"/>
      <c r="IQ1061" s="127"/>
      <c r="IR1061" s="127"/>
      <c r="IX1061" s="6"/>
      <c r="IY1061" s="6"/>
      <c r="IZ1061" s="7"/>
      <c r="JA1061" s="7"/>
      <c r="JG1061" s="12"/>
      <c r="JH1061" s="12"/>
      <c r="JI1061" s="13"/>
      <c r="JJ1061" s="13"/>
      <c r="JN1061" s="6"/>
      <c r="JO1061" s="6"/>
      <c r="JQ1061" s="11"/>
      <c r="JR1061" s="11"/>
      <c r="JS1061" s="12"/>
      <c r="JT1061" s="13"/>
      <c r="JU1061" s="12"/>
      <c r="JV1061" s="12"/>
      <c r="JW1061" s="97"/>
      <c r="JX1061" s="13"/>
      <c r="JY1061" s="13"/>
      <c r="JZ1061" s="97"/>
      <c r="KA1061" s="97"/>
      <c r="KB1061" s="11"/>
      <c r="KC1061" s="11"/>
      <c r="KD1061" s="11"/>
      <c r="KE1061" s="11"/>
    </row>
    <row r="1062" spans="1:291" s="122" customFormat="1" x14ac:dyDescent="0.2">
      <c r="A1062" s="146">
        <f t="shared" si="5526"/>
        <v>1062</v>
      </c>
      <c r="C1062" s="2">
        <v>43635</v>
      </c>
      <c r="D1062" s="126">
        <v>98.474999999999994</v>
      </c>
      <c r="E1062" s="126">
        <v>98.474999999999994</v>
      </c>
      <c r="F1062" s="126">
        <v>98.49</v>
      </c>
      <c r="G1062" s="128">
        <v>107.202</v>
      </c>
      <c r="H1062" s="128">
        <v>118.03700000000001</v>
      </c>
      <c r="I1062" s="128">
        <v>127.27500000000001</v>
      </c>
      <c r="J1062" s="127">
        <v>155.13999999999999</v>
      </c>
      <c r="K1062" s="126"/>
      <c r="M1062" s="126">
        <f t="shared" si="5521"/>
        <v>98.474999999999994</v>
      </c>
      <c r="N1062" s="126">
        <f t="shared" si="5522"/>
        <v>98.474999999999994</v>
      </c>
      <c r="O1062" s="126">
        <f t="shared" si="5523"/>
        <v>98.49</v>
      </c>
      <c r="P1062" s="127">
        <f t="shared" si="5527"/>
        <v>3444.25</v>
      </c>
      <c r="Q1062" s="5">
        <f t="shared" si="5690"/>
        <v>3779.7500000000005</v>
      </c>
      <c r="R1062" s="6">
        <f t="shared" si="5335"/>
        <v>4091.5000000000005</v>
      </c>
      <c r="S1062" s="7">
        <f t="shared" si="5336"/>
        <v>4973.9999999999982</v>
      </c>
      <c r="V1062" s="127">
        <f t="shared" si="5341"/>
        <v>11.999999999999034</v>
      </c>
      <c r="W1062" s="127">
        <f t="shared" si="5342"/>
        <v>10.999999999999943</v>
      </c>
      <c r="X1062" s="127">
        <f t="shared" si="5343"/>
        <v>9.4999999999998863</v>
      </c>
      <c r="Y1062" s="127">
        <f t="shared" si="5337"/>
        <v>6.6250000000004547</v>
      </c>
      <c r="Z1062" s="126">
        <f t="shared" si="5338"/>
        <v>10.750000000000455</v>
      </c>
      <c r="AA1062" s="126">
        <f t="shared" si="5339"/>
        <v>11.500000000000909</v>
      </c>
      <c r="AB1062" s="126">
        <f t="shared" si="5340"/>
        <v>13.999999999998181</v>
      </c>
      <c r="AC1062" s="126"/>
      <c r="AD1062" s="126"/>
      <c r="AE1062" s="127">
        <f t="shared" si="5518"/>
        <v>5.5500012899985025</v>
      </c>
      <c r="AF1062" s="127">
        <f t="shared" si="5519"/>
        <v>4.550001289999412</v>
      </c>
      <c r="AG1062" s="127">
        <f t="shared" si="5520"/>
        <v>3.0500012899993552</v>
      </c>
      <c r="AH1062" s="127">
        <f t="shared" si="5525"/>
        <v>6.0833333333339397</v>
      </c>
      <c r="AI1062" s="127">
        <f t="shared" si="5344"/>
        <v>6.8000000000006366</v>
      </c>
      <c r="AJ1062" s="127">
        <f t="shared" si="5345"/>
        <v>3.8499999999999091</v>
      </c>
      <c r="AK1062" s="127">
        <f t="shared" si="5346"/>
        <v>3.083333333333182</v>
      </c>
      <c r="AL1062" s="127">
        <f t="shared" si="5347"/>
        <v>5</v>
      </c>
      <c r="AM1062" s="127">
        <f t="shared" si="5348"/>
        <v>6.8333333333348492</v>
      </c>
      <c r="AN1062" s="127">
        <f t="shared" si="5349"/>
        <v>5.9000000000016373</v>
      </c>
      <c r="AO1062" s="127">
        <f t="shared" si="5350"/>
        <v>1</v>
      </c>
      <c r="AP1062" s="127">
        <f t="shared" si="5351"/>
        <v>8.2500000000012115</v>
      </c>
      <c r="AQ1062" s="127">
        <f t="shared" si="5352"/>
        <v>2.2083333333350765</v>
      </c>
      <c r="AR1062" s="127">
        <f t="shared" si="5353"/>
        <v>8.6500000000005457</v>
      </c>
      <c r="AS1062" s="127">
        <f t="shared" si="5354"/>
        <v>7.6388888888897473</v>
      </c>
      <c r="AT1062" s="127">
        <f t="shared" si="5355"/>
        <v>11.383333333334486</v>
      </c>
      <c r="AU1062" s="126"/>
      <c r="AX1062" s="11">
        <f t="shared" si="5528"/>
        <v>11.999999999999034</v>
      </c>
      <c r="AY1062" s="11">
        <f t="shared" si="5529"/>
        <v>10.999999999999943</v>
      </c>
      <c r="AZ1062" s="11">
        <f t="shared" si="5530"/>
        <v>9.4999999999998863</v>
      </c>
      <c r="BA1062" s="11">
        <f t="shared" si="5531"/>
        <v>6.6250000000004547</v>
      </c>
      <c r="BB1062" s="11">
        <f t="shared" si="5532"/>
        <v>10.750000000000455</v>
      </c>
      <c r="BC1062" s="12">
        <f t="shared" si="5533"/>
        <v>11.500000000000909</v>
      </c>
      <c r="BD1062" s="13">
        <f t="shared" si="5534"/>
        <v>13.999999999998181</v>
      </c>
      <c r="BF1062" s="11">
        <f t="shared" si="5535"/>
        <v>-1.2500000000018758</v>
      </c>
      <c r="BG1062" s="11">
        <f t="shared" si="5536"/>
        <v>5.5500012899985025</v>
      </c>
      <c r="BH1062" s="11">
        <f t="shared" si="5537"/>
        <v>4.550001289999412</v>
      </c>
      <c r="BI1062" s="11">
        <f t="shared" si="5538"/>
        <v>3.0500012899993552</v>
      </c>
      <c r="BJ1062" s="11">
        <f t="shared" si="5539"/>
        <v>6.0833333333339397</v>
      </c>
      <c r="BK1062" s="11">
        <f t="shared" si="5540"/>
        <v>6.8000000000006366</v>
      </c>
      <c r="BL1062" s="11">
        <f t="shared" si="5541"/>
        <v>3.8499999999999091</v>
      </c>
      <c r="BM1062" s="11">
        <f t="shared" si="5542"/>
        <v>3.083333333333182</v>
      </c>
      <c r="BN1062" s="11">
        <f t="shared" si="5543"/>
        <v>5</v>
      </c>
      <c r="BO1062" s="11">
        <f t="shared" si="5544"/>
        <v>6.8333333333348492</v>
      </c>
      <c r="BP1062" s="11">
        <f t="shared" si="5545"/>
        <v>5.9000000000016373</v>
      </c>
      <c r="BQ1062" s="126">
        <v>1</v>
      </c>
      <c r="BR1062" s="11">
        <f t="shared" si="5546"/>
        <v>-8.2500000000012115</v>
      </c>
      <c r="BS1062" s="11">
        <f t="shared" si="5547"/>
        <v>2.2083333333350765</v>
      </c>
      <c r="BT1062" s="11">
        <f t="shared" si="5548"/>
        <v>8.6500000000005457</v>
      </c>
      <c r="BU1062" s="11">
        <f t="shared" si="5549"/>
        <v>7.6388888888897473</v>
      </c>
      <c r="BV1062" s="11">
        <f t="shared" si="5550"/>
        <v>11.383333333334486</v>
      </c>
      <c r="BY1062" s="126"/>
      <c r="BZ1062" s="126"/>
      <c r="CA1062" s="122">
        <f t="shared" si="5551"/>
        <v>7.6388888888897473</v>
      </c>
      <c r="CB1062" s="126">
        <f t="shared" si="5552"/>
        <v>1</v>
      </c>
      <c r="CC1062" s="126">
        <f t="shared" si="5553"/>
        <v>1</v>
      </c>
      <c r="CD1062" s="126">
        <f t="shared" si="5554"/>
        <v>1</v>
      </c>
      <c r="CE1062" s="126">
        <f t="shared" si="5555"/>
        <v>1</v>
      </c>
      <c r="CF1062" s="126">
        <f t="shared" si="5556"/>
        <v>1</v>
      </c>
      <c r="CG1062" s="126">
        <f t="shared" si="5557"/>
        <v>1</v>
      </c>
      <c r="CH1062" s="126" t="str">
        <f t="shared" si="5558"/>
        <v/>
      </c>
      <c r="CI1062" s="126" t="str">
        <f t="shared" si="5559"/>
        <v/>
      </c>
      <c r="CJ1062" s="126">
        <f t="shared" si="5560"/>
        <v>0</v>
      </c>
      <c r="CK1062" s="126">
        <f t="shared" si="5561"/>
        <v>0</v>
      </c>
      <c r="CL1062" s="126">
        <f t="shared" si="5562"/>
        <v>1</v>
      </c>
      <c r="CM1062" s="126">
        <f t="shared" si="5563"/>
        <v>0</v>
      </c>
      <c r="CN1062" s="126" t="str">
        <f t="shared" si="5564"/>
        <v/>
      </c>
      <c r="CO1062" s="126">
        <f t="shared" si="5565"/>
        <v>1</v>
      </c>
      <c r="CP1062" s="126">
        <f t="shared" si="5566"/>
        <v>1</v>
      </c>
      <c r="CQ1062" s="126" t="str">
        <f t="shared" si="5567"/>
        <v/>
      </c>
      <c r="CR1062" s="126"/>
      <c r="CS1062" s="126">
        <f t="shared" si="5568"/>
        <v>1</v>
      </c>
      <c r="CT1062" s="126">
        <f t="shared" si="5569"/>
        <v>1</v>
      </c>
      <c r="CU1062" s="126">
        <f t="shared" si="5570"/>
        <v>1</v>
      </c>
      <c r="CV1062" s="126">
        <f t="shared" si="5571"/>
        <v>1</v>
      </c>
      <c r="CW1062" s="126">
        <f t="shared" si="5572"/>
        <v>1</v>
      </c>
      <c r="CX1062" s="126">
        <f t="shared" si="5573"/>
        <v>1</v>
      </c>
      <c r="CY1062" s="126">
        <f t="shared" si="5574"/>
        <v>1</v>
      </c>
      <c r="CZ1062" s="126">
        <f t="shared" si="5575"/>
        <v>1</v>
      </c>
      <c r="DA1062" s="126">
        <f t="shared" si="5576"/>
        <v>1</v>
      </c>
      <c r="DB1062" s="126" t="str">
        <f t="shared" si="5577"/>
        <v/>
      </c>
      <c r="DC1062" s="126" t="str">
        <f t="shared" si="5578"/>
        <v/>
      </c>
      <c r="DD1062" s="126">
        <f t="shared" si="5579"/>
        <v>0</v>
      </c>
      <c r="DE1062" s="126" t="str">
        <f t="shared" si="5580"/>
        <v/>
      </c>
      <c r="DF1062" s="126"/>
      <c r="DG1062" s="126">
        <f t="shared" si="5581"/>
        <v>1</v>
      </c>
      <c r="DH1062" s="126">
        <f t="shared" si="5582"/>
        <v>1</v>
      </c>
      <c r="DI1062" s="126">
        <f t="shared" si="5583"/>
        <v>1</v>
      </c>
      <c r="DJ1062" s="126">
        <f t="shared" si="5584"/>
        <v>1</v>
      </c>
      <c r="DK1062" s="126" t="str">
        <f t="shared" si="5585"/>
        <v/>
      </c>
      <c r="DL1062" s="126"/>
      <c r="DM1062" s="126" t="str">
        <f t="shared" si="5586"/>
        <v/>
      </c>
      <c r="DN1062" s="126">
        <f t="shared" si="5587"/>
        <v>1</v>
      </c>
      <c r="DO1062" s="126">
        <f t="shared" si="5588"/>
        <v>1</v>
      </c>
      <c r="DP1062" s="126">
        <f t="shared" si="5589"/>
        <v>1</v>
      </c>
      <c r="DQ1062" s="126">
        <f t="shared" si="5590"/>
        <v>1</v>
      </c>
      <c r="DR1062" s="126">
        <f t="shared" si="5591"/>
        <v>1</v>
      </c>
      <c r="DS1062" s="126">
        <f t="shared" si="5592"/>
        <v>1</v>
      </c>
      <c r="DT1062" s="126">
        <f t="shared" si="5593"/>
        <v>1</v>
      </c>
      <c r="DU1062" s="126">
        <f t="shared" si="5594"/>
        <v>0</v>
      </c>
      <c r="DV1062" s="126">
        <f t="shared" si="5595"/>
        <v>1</v>
      </c>
      <c r="DW1062" s="126">
        <f t="shared" si="5596"/>
        <v>0</v>
      </c>
      <c r="DX1062" s="126" t="str">
        <f t="shared" si="5597"/>
        <v/>
      </c>
      <c r="DY1062" s="126" t="str">
        <f t="shared" si="5598"/>
        <v/>
      </c>
      <c r="EA1062" s="126">
        <f t="shared" si="5599"/>
        <v>1</v>
      </c>
      <c r="EB1062" s="126">
        <f t="shared" si="5600"/>
        <v>1</v>
      </c>
      <c r="EC1062" s="126">
        <f t="shared" si="5601"/>
        <v>1</v>
      </c>
      <c r="ED1062" s="126">
        <f t="shared" si="5602"/>
        <v>1</v>
      </c>
      <c r="EF1062" s="126">
        <f t="shared" si="5603"/>
        <v>1</v>
      </c>
      <c r="EG1062" s="126">
        <f t="shared" si="5604"/>
        <v>1</v>
      </c>
      <c r="EH1062" s="126">
        <f t="shared" si="5605"/>
        <v>1</v>
      </c>
      <c r="EI1062" s="126">
        <f t="shared" si="5606"/>
        <v>1</v>
      </c>
      <c r="EK1062" s="126">
        <f t="shared" si="5607"/>
        <v>1</v>
      </c>
      <c r="EL1062" s="126">
        <f t="shared" si="5608"/>
        <v>1</v>
      </c>
      <c r="EM1062" s="126">
        <f t="shared" si="5609"/>
        <v>1</v>
      </c>
      <c r="EO1062" s="126">
        <f t="shared" si="5610"/>
        <v>1</v>
      </c>
      <c r="EP1062" s="126">
        <f t="shared" si="5611"/>
        <v>1</v>
      </c>
      <c r="EQ1062" s="126">
        <f t="shared" si="5612"/>
        <v>1</v>
      </c>
      <c r="ES1062" s="126">
        <f t="shared" si="5613"/>
        <v>1</v>
      </c>
      <c r="ET1062" s="126">
        <f t="shared" si="5614"/>
        <v>1</v>
      </c>
      <c r="EU1062" s="126">
        <f t="shared" si="5615"/>
        <v>1</v>
      </c>
      <c r="EV1062" s="126">
        <f t="shared" si="5616"/>
        <v>1</v>
      </c>
      <c r="EW1062" s="126">
        <f t="shared" si="5617"/>
        <v>1</v>
      </c>
      <c r="EY1062" s="126">
        <f t="shared" si="5618"/>
        <v>1</v>
      </c>
      <c r="EZ1062" s="126">
        <f t="shared" si="5619"/>
        <v>1</v>
      </c>
      <c r="FA1062" s="126">
        <f t="shared" si="5620"/>
        <v>1</v>
      </c>
      <c r="FC1062" s="126">
        <f t="shared" si="5621"/>
        <v>1</v>
      </c>
      <c r="FD1062" s="126">
        <f t="shared" si="5622"/>
        <v>0</v>
      </c>
      <c r="FE1062" s="126"/>
      <c r="FF1062" s="126">
        <f t="shared" si="5623"/>
        <v>1</v>
      </c>
      <c r="FG1062" s="126">
        <f t="shared" si="5624"/>
        <v>1</v>
      </c>
      <c r="FH1062" s="126">
        <f t="shared" si="5625"/>
        <v>1</v>
      </c>
      <c r="FI1062" s="126">
        <f t="shared" si="5626"/>
        <v>1</v>
      </c>
      <c r="FJ1062" s="126">
        <f t="shared" si="5627"/>
        <v>1</v>
      </c>
      <c r="FK1062" s="126">
        <f t="shared" si="5628"/>
        <v>1</v>
      </c>
      <c r="FL1062" s="126">
        <f t="shared" si="5629"/>
        <v>1</v>
      </c>
      <c r="FN1062" s="126">
        <f t="shared" si="5630"/>
        <v>1</v>
      </c>
      <c r="FO1062" s="126">
        <f t="shared" si="5631"/>
        <v>0</v>
      </c>
      <c r="FP1062" s="126">
        <f t="shared" si="5632"/>
        <v>1</v>
      </c>
      <c r="FV1062" s="126">
        <f t="shared" si="5633"/>
        <v>0</v>
      </c>
      <c r="FW1062" s="126">
        <f t="shared" si="5634"/>
        <v>0</v>
      </c>
      <c r="FX1062" s="126">
        <f t="shared" si="5635"/>
        <v>1</v>
      </c>
      <c r="GA1062" s="126">
        <f t="shared" si="5636"/>
        <v>0</v>
      </c>
      <c r="GB1062" s="126">
        <f t="shared" si="5637"/>
        <v>0</v>
      </c>
      <c r="GC1062" s="126">
        <f t="shared" si="5638"/>
        <v>0</v>
      </c>
      <c r="GD1062" s="126">
        <f t="shared" si="5639"/>
        <v>0</v>
      </c>
      <c r="GE1062" s="126">
        <f t="shared" si="5640"/>
        <v>0</v>
      </c>
      <c r="GF1062" s="126">
        <f t="shared" si="5641"/>
        <v>0</v>
      </c>
      <c r="GG1062" s="126">
        <f t="shared" si="5642"/>
        <v>0</v>
      </c>
      <c r="GI1062" s="126">
        <f t="shared" si="5643"/>
        <v>0</v>
      </c>
      <c r="GK1062" s="126">
        <f t="shared" si="5644"/>
        <v>1</v>
      </c>
      <c r="GL1062" s="126">
        <f t="shared" si="5645"/>
        <v>1</v>
      </c>
      <c r="GM1062" s="126">
        <f t="shared" si="5646"/>
        <v>1</v>
      </c>
      <c r="GN1062" s="126">
        <f t="shared" si="5647"/>
        <v>1</v>
      </c>
      <c r="GO1062" s="126">
        <f t="shared" si="5648"/>
        <v>1</v>
      </c>
      <c r="GP1062" s="126">
        <f t="shared" si="5649"/>
        <v>1</v>
      </c>
      <c r="GQ1062" s="126">
        <f t="shared" si="5650"/>
        <v>1</v>
      </c>
      <c r="GS1062" s="126" t="str">
        <f t="shared" si="5651"/>
        <v/>
      </c>
      <c r="GT1062" s="126" t="str">
        <f t="shared" si="5652"/>
        <v/>
      </c>
      <c r="GU1062" s="126">
        <f t="shared" si="5653"/>
        <v>1</v>
      </c>
      <c r="GV1062" s="126">
        <f t="shared" si="5654"/>
        <v>1</v>
      </c>
      <c r="GW1062" s="126">
        <f t="shared" si="5655"/>
        <v>1</v>
      </c>
      <c r="GX1062" s="126">
        <f t="shared" si="5656"/>
        <v>1</v>
      </c>
      <c r="GY1062" s="126">
        <f t="shared" si="5657"/>
        <v>1</v>
      </c>
      <c r="GZ1062" s="126"/>
      <c r="HA1062" s="126">
        <f t="shared" si="5658"/>
        <v>1</v>
      </c>
      <c r="HB1062" s="126">
        <f t="shared" si="5659"/>
        <v>1</v>
      </c>
      <c r="HC1062" s="126">
        <f t="shared" si="5660"/>
        <v>1</v>
      </c>
      <c r="HD1062" s="126">
        <f t="shared" si="5661"/>
        <v>1</v>
      </c>
      <c r="HE1062" s="126">
        <f t="shared" si="5662"/>
        <v>0</v>
      </c>
      <c r="HF1062" s="126">
        <f t="shared" si="5663"/>
        <v>0</v>
      </c>
      <c r="HH1062" s="126">
        <f t="shared" si="5664"/>
        <v>1</v>
      </c>
      <c r="HI1062" s="126">
        <f t="shared" si="5665"/>
        <v>0</v>
      </c>
      <c r="HJ1062" s="126">
        <f t="shared" si="5666"/>
        <v>0</v>
      </c>
      <c r="HK1062" s="126">
        <f t="shared" si="5667"/>
        <v>0</v>
      </c>
      <c r="HL1062" s="126">
        <f t="shared" si="5668"/>
        <v>0</v>
      </c>
      <c r="HM1062" s="126">
        <f t="shared" si="5669"/>
        <v>0</v>
      </c>
      <c r="HO1062" s="126">
        <f t="shared" si="5670"/>
        <v>0</v>
      </c>
      <c r="HP1062" s="126" t="str">
        <f t="shared" si="5671"/>
        <v/>
      </c>
      <c r="HQ1062" s="126">
        <f t="shared" si="5672"/>
        <v>0</v>
      </c>
      <c r="HR1062" s="122" t="str">
        <f t="shared" si="5673"/>
        <v/>
      </c>
      <c r="HS1062" s="126" t="str">
        <f t="shared" si="5674"/>
        <v/>
      </c>
      <c r="HT1062" s="122" t="str">
        <f t="shared" si="5675"/>
        <v/>
      </c>
      <c r="HU1062" s="122" t="str">
        <f t="shared" si="5676"/>
        <v/>
      </c>
      <c r="HV1062" s="126" t="str">
        <f t="shared" si="5677"/>
        <v/>
      </c>
      <c r="HW1062" s="126" t="str">
        <f t="shared" si="5678"/>
        <v/>
      </c>
      <c r="HX1062" s="126" t="str">
        <f t="shared" si="5679"/>
        <v/>
      </c>
      <c r="HZ1062" s="126">
        <f t="shared" si="5680"/>
        <v>0</v>
      </c>
      <c r="IA1062" s="126" t="str">
        <f t="shared" si="5681"/>
        <v/>
      </c>
      <c r="IB1062" s="126">
        <f t="shared" si="5682"/>
        <v>0</v>
      </c>
      <c r="IC1062" s="126" t="str">
        <f t="shared" si="5683"/>
        <v/>
      </c>
      <c r="ID1062" s="126" t="str">
        <f t="shared" si="5684"/>
        <v/>
      </c>
      <c r="IE1062" s="126" t="str">
        <f t="shared" si="5685"/>
        <v/>
      </c>
      <c r="IF1062" s="126" t="str">
        <f t="shared" si="5686"/>
        <v/>
      </c>
      <c r="IG1062" s="126" t="str">
        <f t="shared" si="5687"/>
        <v/>
      </c>
      <c r="IH1062" s="126" t="str">
        <f t="shared" si="5688"/>
        <v/>
      </c>
      <c r="II1062" s="126" t="str">
        <f t="shared" si="5689"/>
        <v/>
      </c>
      <c r="IO1062" s="128"/>
      <c r="IP1062" s="128"/>
      <c r="IQ1062" s="127"/>
      <c r="IR1062" s="127"/>
      <c r="IX1062" s="6"/>
      <c r="IY1062" s="6"/>
      <c r="IZ1062" s="7"/>
      <c r="JA1062" s="7"/>
      <c r="JG1062" s="12"/>
      <c r="JH1062" s="12"/>
      <c r="JI1062" s="13"/>
      <c r="JJ1062" s="13"/>
      <c r="JN1062" s="6"/>
      <c r="JO1062" s="6"/>
      <c r="JQ1062" s="11"/>
      <c r="JR1062" s="11"/>
      <c r="JS1062" s="12"/>
      <c r="JT1062" s="13"/>
      <c r="JU1062" s="12"/>
      <c r="JV1062" s="12"/>
      <c r="JW1062" s="97"/>
      <c r="JX1062" s="13"/>
      <c r="JY1062" s="13"/>
      <c r="JZ1062" s="97"/>
      <c r="KA1062" s="97"/>
      <c r="KB1062" s="11"/>
      <c r="KC1062" s="11"/>
      <c r="KD1062" s="11"/>
      <c r="KE1062" s="11"/>
    </row>
    <row r="1063" spans="1:291" s="122" customFormat="1" x14ac:dyDescent="0.2">
      <c r="A1063" s="146">
        <f t="shared" si="5526"/>
        <v>1063</v>
      </c>
      <c r="C1063" s="2">
        <v>43636</v>
      </c>
      <c r="D1063" s="126">
        <v>98.495000000000005</v>
      </c>
      <c r="E1063" s="126">
        <v>98.49</v>
      </c>
      <c r="F1063" s="126">
        <v>98.51</v>
      </c>
      <c r="G1063" s="128">
        <v>107.22</v>
      </c>
      <c r="H1063" s="128">
        <v>118.08</v>
      </c>
      <c r="I1063" s="128">
        <v>128.02000000000001</v>
      </c>
      <c r="J1063" s="127">
        <v>155.22999999999999</v>
      </c>
      <c r="K1063" s="126"/>
      <c r="M1063" s="126">
        <f t="shared" si="5521"/>
        <v>98.495000000000005</v>
      </c>
      <c r="N1063" s="126">
        <f t="shared" si="5522"/>
        <v>98.49</v>
      </c>
      <c r="O1063" s="126">
        <f t="shared" si="5523"/>
        <v>98.51</v>
      </c>
      <c r="P1063" s="127">
        <f t="shared" si="5527"/>
        <v>3446</v>
      </c>
      <c r="Q1063" s="5">
        <f t="shared" si="5690"/>
        <v>3784</v>
      </c>
      <c r="R1063" s="6">
        <f t="shared" si="5335"/>
        <v>4098.0000000000009</v>
      </c>
      <c r="S1063" s="7">
        <f t="shared" si="5336"/>
        <v>4982.9999999999991</v>
      </c>
      <c r="V1063" s="127">
        <f t="shared" si="5341"/>
        <v>2.0000000000010232</v>
      </c>
      <c r="W1063" s="127">
        <f t="shared" si="5342"/>
        <v>1.5000000000000568</v>
      </c>
      <c r="X1063" s="127">
        <f t="shared" si="5343"/>
        <v>2.0000000000010232</v>
      </c>
      <c r="Y1063" s="127">
        <f t="shared" si="5337"/>
        <v>1.75</v>
      </c>
      <c r="Z1063" s="126">
        <f t="shared" si="5338"/>
        <v>4.2499999999995453</v>
      </c>
      <c r="AA1063" s="126">
        <f t="shared" si="5339"/>
        <v>6.5000000000004547</v>
      </c>
      <c r="AB1063" s="126">
        <f t="shared" si="5340"/>
        <v>9.0000000000009095</v>
      </c>
      <c r="AC1063" s="126"/>
      <c r="AD1063" s="126"/>
      <c r="AE1063" s="127">
        <f t="shared" si="5518"/>
        <v>0.5499994899988061</v>
      </c>
      <c r="AF1063" s="127">
        <f t="shared" si="5519"/>
        <v>1.0499994899997724</v>
      </c>
      <c r="AG1063" s="127">
        <f t="shared" si="5520"/>
        <v>0.5499994899988061</v>
      </c>
      <c r="AH1063" s="127">
        <f t="shared" si="5525"/>
        <v>0.66666666666696983</v>
      </c>
      <c r="AI1063" s="127">
        <f t="shared" si="5344"/>
        <v>0.95000000000027285</v>
      </c>
      <c r="AJ1063" s="127">
        <f t="shared" si="5345"/>
        <v>0.34999999999927267</v>
      </c>
      <c r="AK1063" s="127">
        <f t="shared" si="5346"/>
        <v>8.3333333334091542E-2</v>
      </c>
      <c r="AL1063" s="127">
        <f t="shared" si="5347"/>
        <v>0.99999999999931788</v>
      </c>
      <c r="AM1063" s="127">
        <f t="shared" si="5348"/>
        <v>3.5000000000001514</v>
      </c>
      <c r="AN1063" s="127">
        <f t="shared" si="5349"/>
        <v>2.9000000000000909</v>
      </c>
      <c r="AO1063" s="127">
        <f t="shared" si="5350"/>
        <v>1</v>
      </c>
      <c r="AP1063" s="127">
        <f t="shared" si="5351"/>
        <v>1.6666666666678798</v>
      </c>
      <c r="AQ1063" s="127">
        <f t="shared" si="5352"/>
        <v>3.6250000000012887</v>
      </c>
      <c r="AR1063" s="127">
        <f t="shared" si="5353"/>
        <v>0.89999999999981828</v>
      </c>
      <c r="AS1063" s="127">
        <f t="shared" si="5354"/>
        <v>2.2499999999993432</v>
      </c>
      <c r="AT1063" s="127">
        <f t="shared" si="5355"/>
        <v>2.299999999999879</v>
      </c>
      <c r="AU1063" s="126"/>
      <c r="AX1063" s="11">
        <f t="shared" si="5528"/>
        <v>2.0000000000010232</v>
      </c>
      <c r="AY1063" s="11">
        <f t="shared" si="5529"/>
        <v>1.5000000000000568</v>
      </c>
      <c r="AZ1063" s="11">
        <f t="shared" si="5530"/>
        <v>2.0000000000010232</v>
      </c>
      <c r="BA1063" s="11">
        <f t="shared" ref="BA1063:BA1094" si="5691">P1063-P1062</f>
        <v>1.75</v>
      </c>
      <c r="BB1063" s="11">
        <f t="shared" ref="BB1063:BB1068" si="5692">Q1063-Q1062</f>
        <v>4.2499999999995453</v>
      </c>
      <c r="BC1063" s="12">
        <f t="shared" ref="BC1063:BC1094" si="5693">R1063-R1062</f>
        <v>6.5000000000004547</v>
      </c>
      <c r="BD1063" s="13">
        <f t="shared" ref="BD1063:BD1094" si="5694">S1063-S1062</f>
        <v>9.0000000000009095</v>
      </c>
      <c r="BF1063" s="11">
        <f t="shared" si="5535"/>
        <v>-1.4999999999989768</v>
      </c>
      <c r="BG1063" s="11">
        <f t="shared" si="5536"/>
        <v>-0.5499994899988061</v>
      </c>
      <c r="BH1063" s="11">
        <f t="shared" si="5537"/>
        <v>-1.0499994899997724</v>
      </c>
      <c r="BI1063" s="11">
        <f t="shared" si="5538"/>
        <v>-0.5499994899988061</v>
      </c>
      <c r="BJ1063" s="11">
        <f t="shared" si="5539"/>
        <v>0.66666666666696983</v>
      </c>
      <c r="BK1063" s="11">
        <f t="shared" si="5540"/>
        <v>0.95000000000027285</v>
      </c>
      <c r="BL1063" s="11">
        <f t="shared" si="5541"/>
        <v>0.34999999999927267</v>
      </c>
      <c r="BM1063" s="11">
        <f t="shared" si="5542"/>
        <v>-8.3333333334091542E-2</v>
      </c>
      <c r="BN1063" s="11">
        <f t="shared" si="5543"/>
        <v>0.99999999999931788</v>
      </c>
      <c r="BO1063" s="11">
        <f t="shared" si="5544"/>
        <v>3.5000000000001514</v>
      </c>
      <c r="BP1063" s="11">
        <f t="shared" si="5545"/>
        <v>2.9000000000000909</v>
      </c>
      <c r="BQ1063" s="126">
        <v>1</v>
      </c>
      <c r="BR1063" s="11">
        <f t="shared" si="5546"/>
        <v>-1.6666666666678798</v>
      </c>
      <c r="BS1063" s="11">
        <f t="shared" si="5547"/>
        <v>3.6250000000012887</v>
      </c>
      <c r="BT1063" s="11">
        <f t="shared" si="5548"/>
        <v>0.89999999999981828</v>
      </c>
      <c r="BU1063" s="11">
        <f t="shared" si="5549"/>
        <v>2.2499999999993432</v>
      </c>
      <c r="BV1063" s="11">
        <f t="shared" si="5550"/>
        <v>2.299999999999879</v>
      </c>
      <c r="BY1063" s="126"/>
      <c r="BZ1063" s="126"/>
      <c r="CA1063" s="122">
        <f t="shared" si="5551"/>
        <v>2.2499999999993432</v>
      </c>
      <c r="CB1063" s="126">
        <f t="shared" si="5552"/>
        <v>1</v>
      </c>
      <c r="CC1063" s="126">
        <f t="shared" si="5553"/>
        <v>1</v>
      </c>
      <c r="CD1063" s="126">
        <f t="shared" si="5554"/>
        <v>1</v>
      </c>
      <c r="CE1063" s="126">
        <f t="shared" si="5555"/>
        <v>1</v>
      </c>
      <c r="CF1063" s="126">
        <f t="shared" si="5556"/>
        <v>1</v>
      </c>
      <c r="CG1063" s="126">
        <f t="shared" si="5557"/>
        <v>1</v>
      </c>
      <c r="CH1063" s="126" t="str">
        <f t="shared" si="5558"/>
        <v/>
      </c>
      <c r="CI1063" s="126">
        <f t="shared" si="5559"/>
        <v>0</v>
      </c>
      <c r="CJ1063" s="126">
        <f t="shared" si="5560"/>
        <v>0</v>
      </c>
      <c r="CK1063" s="126" t="str">
        <f t="shared" si="5561"/>
        <v/>
      </c>
      <c r="CL1063" s="126">
        <f t="shared" si="5562"/>
        <v>0</v>
      </c>
      <c r="CM1063" s="126" t="str">
        <f t="shared" si="5563"/>
        <v/>
      </c>
      <c r="CN1063" s="126" t="str">
        <f t="shared" si="5564"/>
        <v/>
      </c>
      <c r="CO1063" s="126">
        <f t="shared" si="5565"/>
        <v>0</v>
      </c>
      <c r="CP1063" s="126">
        <f t="shared" si="5566"/>
        <v>0</v>
      </c>
      <c r="CQ1063" s="126" t="str">
        <f t="shared" si="5567"/>
        <v/>
      </c>
      <c r="CR1063" s="126"/>
      <c r="CS1063" s="126">
        <f t="shared" si="5568"/>
        <v>0</v>
      </c>
      <c r="CT1063" s="126">
        <f t="shared" si="5569"/>
        <v>0</v>
      </c>
      <c r="CU1063" s="126">
        <f t="shared" si="5570"/>
        <v>0</v>
      </c>
      <c r="CV1063" s="126">
        <f t="shared" si="5571"/>
        <v>0</v>
      </c>
      <c r="CW1063" s="126">
        <f t="shared" si="5572"/>
        <v>1</v>
      </c>
      <c r="CX1063" s="126" t="str">
        <f t="shared" si="5573"/>
        <v/>
      </c>
      <c r="CY1063" s="126" t="str">
        <f t="shared" si="5574"/>
        <v/>
      </c>
      <c r="CZ1063" s="126" t="str">
        <f t="shared" si="5575"/>
        <v/>
      </c>
      <c r="DA1063" s="126" t="str">
        <f t="shared" si="5576"/>
        <v/>
      </c>
      <c r="DB1063" s="126">
        <f t="shared" si="5577"/>
        <v>1</v>
      </c>
      <c r="DC1063" s="126" t="str">
        <f t="shared" si="5578"/>
        <v/>
      </c>
      <c r="DD1063" s="126">
        <f t="shared" si="5579"/>
        <v>1</v>
      </c>
      <c r="DE1063" s="126" t="str">
        <f t="shared" si="5580"/>
        <v/>
      </c>
      <c r="DF1063" s="126"/>
      <c r="DG1063" s="126">
        <f t="shared" si="5581"/>
        <v>1</v>
      </c>
      <c r="DH1063" s="126">
        <f t="shared" si="5582"/>
        <v>1</v>
      </c>
      <c r="DI1063" s="126">
        <f t="shared" si="5583"/>
        <v>1</v>
      </c>
      <c r="DJ1063" s="126">
        <f t="shared" si="5584"/>
        <v>1</v>
      </c>
      <c r="DK1063" s="126" t="str">
        <f t="shared" si="5585"/>
        <v/>
      </c>
      <c r="DL1063" s="126"/>
      <c r="DM1063" s="126" t="str">
        <f t="shared" si="5586"/>
        <v/>
      </c>
      <c r="DN1063" s="126">
        <f t="shared" si="5587"/>
        <v>0</v>
      </c>
      <c r="DO1063" s="126">
        <f t="shared" si="5588"/>
        <v>0</v>
      </c>
      <c r="DP1063" s="126">
        <f t="shared" si="5589"/>
        <v>1</v>
      </c>
      <c r="DQ1063" s="126">
        <f t="shared" si="5590"/>
        <v>0</v>
      </c>
      <c r="DR1063" s="126">
        <f t="shared" si="5591"/>
        <v>0</v>
      </c>
      <c r="DS1063" s="126">
        <f t="shared" si="5592"/>
        <v>0</v>
      </c>
      <c r="DT1063" s="126">
        <f t="shared" si="5593"/>
        <v>0</v>
      </c>
      <c r="DU1063" s="126">
        <f t="shared" si="5594"/>
        <v>0</v>
      </c>
      <c r="DV1063" s="126">
        <f t="shared" si="5595"/>
        <v>1</v>
      </c>
      <c r="DW1063" s="126">
        <f t="shared" si="5596"/>
        <v>0</v>
      </c>
      <c r="DX1063" s="126" t="str">
        <f t="shared" si="5597"/>
        <v/>
      </c>
      <c r="DY1063" s="126" t="str">
        <f t="shared" si="5598"/>
        <v/>
      </c>
      <c r="EA1063" s="126">
        <f t="shared" si="5599"/>
        <v>1</v>
      </c>
      <c r="EB1063" s="126">
        <f t="shared" si="5600"/>
        <v>1</v>
      </c>
      <c r="EC1063" s="126">
        <f t="shared" si="5601"/>
        <v>1</v>
      </c>
      <c r="ED1063" s="126">
        <f t="shared" si="5602"/>
        <v>1</v>
      </c>
      <c r="EF1063" s="126">
        <f t="shared" si="5603"/>
        <v>1</v>
      </c>
      <c r="EG1063" s="126">
        <f t="shared" si="5604"/>
        <v>1</v>
      </c>
      <c r="EH1063" s="126">
        <f t="shared" si="5605"/>
        <v>1</v>
      </c>
      <c r="EI1063" s="126">
        <f t="shared" si="5606"/>
        <v>1</v>
      </c>
      <c r="EK1063" s="126">
        <f t="shared" si="5607"/>
        <v>1</v>
      </c>
      <c r="EL1063" s="126">
        <f t="shared" si="5608"/>
        <v>1</v>
      </c>
      <c r="EM1063" s="126">
        <f t="shared" si="5609"/>
        <v>1</v>
      </c>
      <c r="EO1063" s="126">
        <f t="shared" si="5610"/>
        <v>1</v>
      </c>
      <c r="EP1063" s="126">
        <f t="shared" si="5611"/>
        <v>1</v>
      </c>
      <c r="EQ1063" s="126">
        <f t="shared" si="5612"/>
        <v>1</v>
      </c>
      <c r="ES1063" s="126">
        <f t="shared" si="5613"/>
        <v>1</v>
      </c>
      <c r="ET1063" s="126">
        <f t="shared" si="5614"/>
        <v>1</v>
      </c>
      <c r="EU1063" s="126">
        <f t="shared" si="5615"/>
        <v>1</v>
      </c>
      <c r="EV1063" s="126">
        <f t="shared" si="5616"/>
        <v>1</v>
      </c>
      <c r="EW1063" s="126">
        <f t="shared" si="5617"/>
        <v>0</v>
      </c>
      <c r="EY1063" s="126">
        <f t="shared" si="5618"/>
        <v>1</v>
      </c>
      <c r="EZ1063" s="126">
        <f t="shared" si="5619"/>
        <v>1</v>
      </c>
      <c r="FA1063" s="126">
        <f t="shared" si="5620"/>
        <v>1</v>
      </c>
      <c r="FC1063" s="126">
        <f t="shared" si="5621"/>
        <v>0</v>
      </c>
      <c r="FD1063" s="126" t="str">
        <f t="shared" si="5622"/>
        <v/>
      </c>
      <c r="FE1063" s="126"/>
      <c r="FF1063" s="126">
        <f t="shared" si="5623"/>
        <v>0</v>
      </c>
      <c r="FG1063" s="126">
        <f t="shared" si="5624"/>
        <v>1</v>
      </c>
      <c r="FH1063" s="126">
        <f t="shared" si="5625"/>
        <v>0</v>
      </c>
      <c r="FI1063" s="126" t="str">
        <f t="shared" si="5626"/>
        <v/>
      </c>
      <c r="FJ1063" s="126" t="str">
        <f t="shared" si="5627"/>
        <v/>
      </c>
      <c r="FK1063" s="126" t="str">
        <f t="shared" si="5628"/>
        <v/>
      </c>
      <c r="FL1063" s="126" t="str">
        <f t="shared" si="5629"/>
        <v/>
      </c>
      <c r="FN1063" s="126" t="str">
        <f t="shared" si="5630"/>
        <v/>
      </c>
      <c r="FO1063" s="126" t="str">
        <f t="shared" si="5631"/>
        <v/>
      </c>
      <c r="FP1063" s="126" t="str">
        <f t="shared" si="5632"/>
        <v/>
      </c>
      <c r="FV1063" s="126">
        <f t="shared" si="5633"/>
        <v>1</v>
      </c>
      <c r="FW1063" s="126">
        <f t="shared" si="5634"/>
        <v>1</v>
      </c>
      <c r="FX1063" s="126">
        <f t="shared" si="5635"/>
        <v>1</v>
      </c>
      <c r="GA1063" s="126">
        <f t="shared" si="5636"/>
        <v>0</v>
      </c>
      <c r="GB1063" s="126">
        <f t="shared" si="5637"/>
        <v>0</v>
      </c>
      <c r="GC1063" s="126">
        <f t="shared" si="5638"/>
        <v>0</v>
      </c>
      <c r="GD1063" s="126">
        <f t="shared" si="5639"/>
        <v>0</v>
      </c>
      <c r="GE1063" s="126">
        <f t="shared" si="5640"/>
        <v>0</v>
      </c>
      <c r="GF1063" s="126">
        <f t="shared" si="5641"/>
        <v>1</v>
      </c>
      <c r="GG1063" s="126">
        <f t="shared" si="5642"/>
        <v>0</v>
      </c>
      <c r="GI1063" s="126">
        <f t="shared" si="5643"/>
        <v>0</v>
      </c>
      <c r="GK1063" s="126">
        <f t="shared" si="5644"/>
        <v>1</v>
      </c>
      <c r="GL1063" s="126">
        <f t="shared" si="5645"/>
        <v>1</v>
      </c>
      <c r="GM1063" s="126">
        <f t="shared" si="5646"/>
        <v>1</v>
      </c>
      <c r="GN1063" s="126">
        <f t="shared" si="5647"/>
        <v>1</v>
      </c>
      <c r="GO1063" s="126">
        <f t="shared" si="5648"/>
        <v>1</v>
      </c>
      <c r="GP1063" s="126">
        <f t="shared" si="5649"/>
        <v>0</v>
      </c>
      <c r="GQ1063" s="126">
        <f t="shared" si="5650"/>
        <v>1</v>
      </c>
      <c r="GS1063" s="126" t="str">
        <f t="shared" si="5651"/>
        <v/>
      </c>
      <c r="GT1063" s="126" t="str">
        <f t="shared" si="5652"/>
        <v/>
      </c>
      <c r="GU1063" s="126">
        <f t="shared" si="5653"/>
        <v>0</v>
      </c>
      <c r="GV1063" s="126">
        <f t="shared" si="5654"/>
        <v>0</v>
      </c>
      <c r="GW1063" s="126">
        <f t="shared" si="5655"/>
        <v>0</v>
      </c>
      <c r="GX1063" s="126">
        <f t="shared" si="5656"/>
        <v>0</v>
      </c>
      <c r="GY1063" s="126">
        <f t="shared" si="5657"/>
        <v>0</v>
      </c>
      <c r="GZ1063" s="126"/>
      <c r="HA1063" s="126">
        <f t="shared" si="5658"/>
        <v>1</v>
      </c>
      <c r="HB1063" s="126">
        <f t="shared" si="5659"/>
        <v>0</v>
      </c>
      <c r="HC1063" s="126">
        <f t="shared" si="5660"/>
        <v>0</v>
      </c>
      <c r="HD1063" s="126">
        <f t="shared" si="5661"/>
        <v>0</v>
      </c>
      <c r="HE1063" s="126">
        <f t="shared" si="5662"/>
        <v>0</v>
      </c>
      <c r="HF1063" s="126">
        <f t="shared" si="5663"/>
        <v>0</v>
      </c>
      <c r="HH1063" s="126">
        <f t="shared" si="5664"/>
        <v>1</v>
      </c>
      <c r="HI1063" s="126">
        <f t="shared" si="5665"/>
        <v>1</v>
      </c>
      <c r="HJ1063" s="126">
        <f t="shared" si="5666"/>
        <v>0</v>
      </c>
      <c r="HK1063" s="126">
        <f t="shared" si="5667"/>
        <v>0</v>
      </c>
      <c r="HL1063" s="126">
        <f t="shared" si="5668"/>
        <v>0</v>
      </c>
      <c r="HM1063" s="126">
        <f t="shared" si="5669"/>
        <v>0</v>
      </c>
      <c r="HO1063" s="126">
        <f t="shared" si="5670"/>
        <v>1</v>
      </c>
      <c r="HP1063" s="126" t="str">
        <f t="shared" si="5671"/>
        <v/>
      </c>
      <c r="HQ1063" s="126" t="str">
        <f t="shared" si="5672"/>
        <v/>
      </c>
      <c r="HR1063" s="122" t="str">
        <f t="shared" si="5673"/>
        <v/>
      </c>
      <c r="HS1063" s="126" t="str">
        <f t="shared" si="5674"/>
        <v/>
      </c>
      <c r="HT1063" s="122" t="str">
        <f t="shared" si="5675"/>
        <v/>
      </c>
      <c r="HU1063" s="122" t="str">
        <f t="shared" si="5676"/>
        <v/>
      </c>
      <c r="HV1063" s="126" t="str">
        <f t="shared" si="5677"/>
        <v/>
      </c>
      <c r="HW1063" s="126" t="str">
        <f t="shared" si="5678"/>
        <v/>
      </c>
      <c r="HX1063" s="126" t="str">
        <f t="shared" si="5679"/>
        <v/>
      </c>
      <c r="HZ1063" s="126">
        <f t="shared" si="5680"/>
        <v>0</v>
      </c>
      <c r="IA1063" s="126" t="str">
        <f t="shared" si="5681"/>
        <v/>
      </c>
      <c r="IB1063" s="126" t="str">
        <f t="shared" si="5682"/>
        <v/>
      </c>
      <c r="IC1063" s="126" t="str">
        <f t="shared" si="5683"/>
        <v/>
      </c>
      <c r="ID1063" s="126" t="str">
        <f t="shared" si="5684"/>
        <v/>
      </c>
      <c r="IE1063" s="126" t="str">
        <f t="shared" si="5685"/>
        <v/>
      </c>
      <c r="IF1063" s="126" t="str">
        <f t="shared" si="5686"/>
        <v/>
      </c>
      <c r="IG1063" s="126" t="str">
        <f t="shared" si="5687"/>
        <v/>
      </c>
      <c r="IH1063" s="126" t="str">
        <f t="shared" si="5688"/>
        <v/>
      </c>
      <c r="II1063" s="126" t="str">
        <f t="shared" si="5689"/>
        <v/>
      </c>
      <c r="IO1063" s="128"/>
      <c r="IP1063" s="128"/>
      <c r="IQ1063" s="127"/>
      <c r="IR1063" s="127"/>
      <c r="IX1063" s="6"/>
      <c r="IY1063" s="6"/>
      <c r="IZ1063" s="7"/>
      <c r="JA1063" s="7"/>
      <c r="JG1063" s="12"/>
      <c r="JH1063" s="12"/>
      <c r="JI1063" s="13"/>
      <c r="JJ1063" s="13"/>
      <c r="JN1063" s="6"/>
      <c r="JO1063" s="6"/>
      <c r="JQ1063" s="11"/>
      <c r="JR1063" s="11"/>
      <c r="JS1063" s="12"/>
      <c r="JT1063" s="13"/>
      <c r="JU1063" s="12"/>
      <c r="JV1063" s="12"/>
      <c r="JW1063" s="97"/>
      <c r="JX1063" s="13"/>
      <c r="JY1063" s="13"/>
      <c r="JZ1063" s="97"/>
      <c r="KA1063" s="97"/>
      <c r="KB1063" s="11"/>
      <c r="KC1063" s="11"/>
      <c r="KD1063" s="11"/>
      <c r="KE1063" s="11"/>
    </row>
    <row r="1064" spans="1:291" s="122" customFormat="1" x14ac:dyDescent="0.2">
      <c r="A1064" s="146">
        <f t="shared" si="5526"/>
        <v>1064</v>
      </c>
      <c r="C1064" s="2">
        <v>43637</v>
      </c>
      <c r="D1064" s="126">
        <v>98.45</v>
      </c>
      <c r="E1064" s="126">
        <v>98.444999999999993</v>
      </c>
      <c r="F1064" s="126">
        <v>98.46</v>
      </c>
      <c r="G1064" s="128">
        <v>107.185</v>
      </c>
      <c r="H1064" s="128">
        <v>117.297</v>
      </c>
      <c r="I1064" s="128">
        <v>127.16500000000001</v>
      </c>
      <c r="J1064" s="127">
        <v>154.19</v>
      </c>
      <c r="K1064" s="126"/>
      <c r="M1064" s="126">
        <f t="shared" si="5521"/>
        <v>98.45</v>
      </c>
      <c r="N1064" s="126">
        <f t="shared" si="5522"/>
        <v>98.444999999999993</v>
      </c>
      <c r="O1064" s="126">
        <f t="shared" si="5523"/>
        <v>98.46</v>
      </c>
      <c r="P1064" s="127">
        <f t="shared" si="5527"/>
        <v>3442.5</v>
      </c>
      <c r="Q1064" s="5">
        <f t="shared" si="5690"/>
        <v>3773.7499999999995</v>
      </c>
      <c r="R1064" s="6">
        <f t="shared" si="5335"/>
        <v>4080.5000000000005</v>
      </c>
      <c r="S1064" s="7">
        <f t="shared" si="5336"/>
        <v>4947</v>
      </c>
      <c r="V1064" s="127">
        <f t="shared" si="5341"/>
        <v>4.5000000000001705</v>
      </c>
      <c r="W1064" s="127">
        <f t="shared" si="5342"/>
        <v>4.5000000000001705</v>
      </c>
      <c r="X1064" s="127">
        <f t="shared" si="5343"/>
        <v>5.0000000000011369</v>
      </c>
      <c r="Y1064" s="127">
        <f t="shared" si="5337"/>
        <v>3.5</v>
      </c>
      <c r="Z1064" s="126">
        <f t="shared" si="5338"/>
        <v>10.250000000000455</v>
      </c>
      <c r="AA1064" s="126">
        <f t="shared" si="5339"/>
        <v>17.500000000000455</v>
      </c>
      <c r="AB1064" s="126">
        <f t="shared" si="5340"/>
        <v>35.999999999999091</v>
      </c>
      <c r="AC1064" s="126"/>
      <c r="AD1064" s="126"/>
      <c r="AE1064" s="127">
        <f t="shared" si="5518"/>
        <v>1.6499987700003489</v>
      </c>
      <c r="AF1064" s="127">
        <f t="shared" si="5519"/>
        <v>1.6499987700003489</v>
      </c>
      <c r="AG1064" s="127">
        <f t="shared" si="5520"/>
        <v>1.1499987699993826</v>
      </c>
      <c r="AH1064" s="127">
        <f t="shared" si="5525"/>
        <v>0.16666666666636321</v>
      </c>
      <c r="AI1064" s="127">
        <f t="shared" si="5344"/>
        <v>0.84999999999972786</v>
      </c>
      <c r="AJ1064" s="127">
        <f t="shared" si="5345"/>
        <v>0.24999999999981704</v>
      </c>
      <c r="AK1064" s="127">
        <f t="shared" si="5346"/>
        <v>1.4166666666665151</v>
      </c>
      <c r="AL1064" s="127">
        <f t="shared" si="5347"/>
        <v>1.5000000000002274</v>
      </c>
      <c r="AM1064" s="127">
        <f t="shared" si="5348"/>
        <v>5.5000000000007585</v>
      </c>
      <c r="AN1064" s="127">
        <f t="shared" si="5349"/>
        <v>3.1000000000008185</v>
      </c>
      <c r="AO1064" s="127">
        <f t="shared" si="5350"/>
        <v>1</v>
      </c>
      <c r="AP1064" s="127">
        <f t="shared" si="5351"/>
        <v>2.8333333333327282</v>
      </c>
      <c r="AQ1064" s="127">
        <f t="shared" si="5352"/>
        <v>7.6250000000005311</v>
      </c>
      <c r="AR1064" s="127">
        <f t="shared" si="5353"/>
        <v>1.8207657603852567E-13</v>
      </c>
      <c r="AS1064" s="127">
        <f t="shared" si="5354"/>
        <v>2.2500000000006573</v>
      </c>
      <c r="AT1064" s="127">
        <f t="shared" si="5355"/>
        <v>2.200000000000121</v>
      </c>
      <c r="AU1064" s="126"/>
      <c r="AX1064" s="11">
        <f t="shared" si="5528"/>
        <v>-4.5000000000001705</v>
      </c>
      <c r="AY1064" s="11">
        <f t="shared" si="5529"/>
        <v>-4.5000000000001705</v>
      </c>
      <c r="AZ1064" s="11">
        <f t="shared" si="5530"/>
        <v>-5.0000000000011369</v>
      </c>
      <c r="BA1064" s="11">
        <f t="shared" si="5691"/>
        <v>-3.5</v>
      </c>
      <c r="BB1064" s="11">
        <f t="shared" si="5692"/>
        <v>-10.250000000000455</v>
      </c>
      <c r="BC1064" s="12">
        <f t="shared" si="5693"/>
        <v>-17.500000000000455</v>
      </c>
      <c r="BD1064" s="13">
        <f t="shared" si="5694"/>
        <v>-35.999999999999091</v>
      </c>
      <c r="BF1064" s="11">
        <f t="shared" si="5535"/>
        <v>2.4999999999998295</v>
      </c>
      <c r="BG1064" s="11">
        <f t="shared" si="5536"/>
        <v>1.6499987700003489</v>
      </c>
      <c r="BH1064" s="11">
        <f t="shared" si="5537"/>
        <v>1.6499987700003489</v>
      </c>
      <c r="BI1064" s="11">
        <f t="shared" si="5538"/>
        <v>1.1499987699993826</v>
      </c>
      <c r="BJ1064" s="11">
        <f t="shared" si="5539"/>
        <v>-0.16666666666636321</v>
      </c>
      <c r="BK1064" s="11">
        <f t="shared" si="5540"/>
        <v>-0.84999999999972786</v>
      </c>
      <c r="BL1064" s="11">
        <f t="shared" si="5541"/>
        <v>0.24999999999981704</v>
      </c>
      <c r="BM1064" s="11">
        <f t="shared" si="5542"/>
        <v>1.4166666666665151</v>
      </c>
      <c r="BN1064" s="11">
        <f t="shared" si="5543"/>
        <v>-1.5000000000002274</v>
      </c>
      <c r="BO1064" s="11">
        <f t="shared" si="5544"/>
        <v>-5.5000000000007585</v>
      </c>
      <c r="BP1064" s="11">
        <f t="shared" si="5545"/>
        <v>-3.1000000000008185</v>
      </c>
      <c r="BQ1064" s="126">
        <v>1</v>
      </c>
      <c r="BR1064" s="11">
        <f t="shared" si="5546"/>
        <v>2.8333333333327282</v>
      </c>
      <c r="BS1064" s="11">
        <f t="shared" si="5547"/>
        <v>-7.6250000000005311</v>
      </c>
      <c r="BT1064" s="11">
        <f t="shared" si="5548"/>
        <v>1.8207657603852567E-13</v>
      </c>
      <c r="BU1064" s="11">
        <f t="shared" si="5549"/>
        <v>-2.2500000000006573</v>
      </c>
      <c r="BV1064" s="11">
        <f t="shared" si="5550"/>
        <v>-2.200000000000121</v>
      </c>
      <c r="BY1064" s="126"/>
      <c r="BZ1064" s="126"/>
      <c r="CA1064" s="122">
        <f t="shared" si="5551"/>
        <v>-2.2500000000006573</v>
      </c>
      <c r="CB1064" s="126">
        <f t="shared" si="5552"/>
        <v>1</v>
      </c>
      <c r="CC1064" s="126">
        <f t="shared" si="5553"/>
        <v>1</v>
      </c>
      <c r="CD1064" s="126">
        <f t="shared" si="5554"/>
        <v>1</v>
      </c>
      <c r="CE1064" s="126">
        <f t="shared" si="5555"/>
        <v>1</v>
      </c>
      <c r="CF1064" s="126">
        <f t="shared" si="5556"/>
        <v>1</v>
      </c>
      <c r="CG1064" s="126">
        <f t="shared" si="5557"/>
        <v>1</v>
      </c>
      <c r="CH1064" s="126" t="str">
        <f t="shared" si="5558"/>
        <v/>
      </c>
      <c r="CI1064" s="126">
        <f t="shared" si="5559"/>
        <v>0</v>
      </c>
      <c r="CJ1064" s="126">
        <f t="shared" si="5560"/>
        <v>0</v>
      </c>
      <c r="CK1064" s="126" t="str">
        <f t="shared" si="5561"/>
        <v/>
      </c>
      <c r="CL1064" s="126">
        <f t="shared" si="5562"/>
        <v>0</v>
      </c>
      <c r="CM1064" s="126" t="str">
        <f t="shared" si="5563"/>
        <v/>
      </c>
      <c r="CN1064" s="126" t="str">
        <f t="shared" si="5564"/>
        <v/>
      </c>
      <c r="CO1064" s="126">
        <f t="shared" si="5565"/>
        <v>0</v>
      </c>
      <c r="CP1064" s="126">
        <f t="shared" si="5566"/>
        <v>0</v>
      </c>
      <c r="CQ1064" s="126" t="str">
        <f t="shared" si="5567"/>
        <v/>
      </c>
      <c r="CR1064" s="126"/>
      <c r="CS1064" s="126">
        <f t="shared" si="5568"/>
        <v>0</v>
      </c>
      <c r="CT1064" s="126">
        <f t="shared" si="5569"/>
        <v>0</v>
      </c>
      <c r="CU1064" s="126">
        <f t="shared" si="5570"/>
        <v>0</v>
      </c>
      <c r="CV1064" s="126">
        <f t="shared" si="5571"/>
        <v>0</v>
      </c>
      <c r="CW1064" s="126">
        <f t="shared" si="5572"/>
        <v>1</v>
      </c>
      <c r="CX1064" s="126" t="str">
        <f t="shared" si="5573"/>
        <v/>
      </c>
      <c r="CY1064" s="126" t="str">
        <f t="shared" si="5574"/>
        <v/>
      </c>
      <c r="CZ1064" s="126" t="str">
        <f t="shared" si="5575"/>
        <v/>
      </c>
      <c r="DA1064" s="126" t="str">
        <f t="shared" si="5576"/>
        <v/>
      </c>
      <c r="DB1064" s="126">
        <f t="shared" si="5577"/>
        <v>1</v>
      </c>
      <c r="DC1064" s="126" t="str">
        <f t="shared" si="5578"/>
        <v/>
      </c>
      <c r="DD1064" s="126">
        <f t="shared" si="5579"/>
        <v>1</v>
      </c>
      <c r="DE1064" s="126" t="str">
        <f t="shared" si="5580"/>
        <v/>
      </c>
      <c r="DF1064" s="126"/>
      <c r="DG1064" s="126">
        <f t="shared" si="5581"/>
        <v>1</v>
      </c>
      <c r="DH1064" s="126">
        <f t="shared" si="5582"/>
        <v>1</v>
      </c>
      <c r="DI1064" s="126">
        <f t="shared" si="5583"/>
        <v>1</v>
      </c>
      <c r="DJ1064" s="126">
        <f t="shared" si="5584"/>
        <v>1</v>
      </c>
      <c r="DK1064" s="126" t="str">
        <f t="shared" si="5585"/>
        <v/>
      </c>
      <c r="DL1064" s="126"/>
      <c r="DM1064" s="126" t="str">
        <f t="shared" si="5586"/>
        <v/>
      </c>
      <c r="DN1064" s="126">
        <f t="shared" si="5587"/>
        <v>0</v>
      </c>
      <c r="DO1064" s="126">
        <f t="shared" si="5588"/>
        <v>0</v>
      </c>
      <c r="DP1064" s="126">
        <f t="shared" si="5589"/>
        <v>1</v>
      </c>
      <c r="DQ1064" s="126">
        <f t="shared" si="5590"/>
        <v>0</v>
      </c>
      <c r="DR1064" s="126">
        <f t="shared" si="5591"/>
        <v>0</v>
      </c>
      <c r="DS1064" s="126">
        <f t="shared" si="5592"/>
        <v>1</v>
      </c>
      <c r="DT1064" s="126">
        <f t="shared" si="5593"/>
        <v>0</v>
      </c>
      <c r="DU1064" s="126">
        <f t="shared" si="5594"/>
        <v>0</v>
      </c>
      <c r="DV1064" s="126">
        <f t="shared" si="5595"/>
        <v>1</v>
      </c>
      <c r="DW1064" s="126">
        <f t="shared" si="5596"/>
        <v>0</v>
      </c>
      <c r="DX1064" s="126" t="str">
        <f t="shared" si="5597"/>
        <v/>
      </c>
      <c r="DY1064" s="126" t="str">
        <f t="shared" si="5598"/>
        <v/>
      </c>
      <c r="EA1064" s="126">
        <f t="shared" si="5599"/>
        <v>1</v>
      </c>
      <c r="EB1064" s="126">
        <f t="shared" si="5600"/>
        <v>1</v>
      </c>
      <c r="EC1064" s="126">
        <f t="shared" si="5601"/>
        <v>1</v>
      </c>
      <c r="ED1064" s="126">
        <f t="shared" si="5602"/>
        <v>1</v>
      </c>
      <c r="EF1064" s="126">
        <f t="shared" si="5603"/>
        <v>1</v>
      </c>
      <c r="EG1064" s="126">
        <f t="shared" si="5604"/>
        <v>1</v>
      </c>
      <c r="EH1064" s="126">
        <f t="shared" si="5605"/>
        <v>1</v>
      </c>
      <c r="EI1064" s="126">
        <f t="shared" si="5606"/>
        <v>1</v>
      </c>
      <c r="EK1064" s="126">
        <f t="shared" si="5607"/>
        <v>1</v>
      </c>
      <c r="EL1064" s="126">
        <f t="shared" si="5608"/>
        <v>1</v>
      </c>
      <c r="EM1064" s="126">
        <f t="shared" si="5609"/>
        <v>1</v>
      </c>
      <c r="EO1064" s="126">
        <f t="shared" si="5610"/>
        <v>1</v>
      </c>
      <c r="EP1064" s="126">
        <f t="shared" si="5611"/>
        <v>1</v>
      </c>
      <c r="EQ1064" s="126">
        <f t="shared" si="5612"/>
        <v>1</v>
      </c>
      <c r="ES1064" s="126">
        <f t="shared" si="5613"/>
        <v>1</v>
      </c>
      <c r="ET1064" s="126">
        <f t="shared" si="5614"/>
        <v>1</v>
      </c>
      <c r="EU1064" s="126">
        <f t="shared" si="5615"/>
        <v>1</v>
      </c>
      <c r="EV1064" s="126">
        <f t="shared" si="5616"/>
        <v>1</v>
      </c>
      <c r="EW1064" s="126">
        <f t="shared" si="5617"/>
        <v>0</v>
      </c>
      <c r="EY1064" s="126">
        <f t="shared" si="5618"/>
        <v>1</v>
      </c>
      <c r="EZ1064" s="126">
        <f t="shared" si="5619"/>
        <v>1</v>
      </c>
      <c r="FA1064" s="126">
        <f t="shared" si="5620"/>
        <v>1</v>
      </c>
      <c r="FC1064" s="126">
        <f t="shared" si="5621"/>
        <v>0</v>
      </c>
      <c r="FD1064" s="126" t="str">
        <f t="shared" si="5622"/>
        <v/>
      </c>
      <c r="FE1064" s="126"/>
      <c r="FF1064" s="126">
        <f t="shared" si="5623"/>
        <v>0</v>
      </c>
      <c r="FG1064" s="126">
        <f t="shared" si="5624"/>
        <v>1</v>
      </c>
      <c r="FH1064" s="126">
        <f t="shared" si="5625"/>
        <v>0</v>
      </c>
      <c r="FI1064" s="126" t="str">
        <f t="shared" si="5626"/>
        <v/>
      </c>
      <c r="FJ1064" s="126" t="str">
        <f t="shared" si="5627"/>
        <v/>
      </c>
      <c r="FK1064" s="126" t="str">
        <f t="shared" si="5628"/>
        <v/>
      </c>
      <c r="FL1064" s="126" t="str">
        <f t="shared" si="5629"/>
        <v/>
      </c>
      <c r="FN1064" s="126">
        <f t="shared" si="5630"/>
        <v>1</v>
      </c>
      <c r="FO1064" s="126">
        <f t="shared" si="5631"/>
        <v>1</v>
      </c>
      <c r="FP1064" s="126" t="str">
        <f t="shared" si="5632"/>
        <v/>
      </c>
      <c r="FV1064" s="126">
        <f t="shared" si="5633"/>
        <v>0</v>
      </c>
      <c r="FW1064" s="126">
        <f t="shared" si="5634"/>
        <v>1</v>
      </c>
      <c r="FX1064" s="126">
        <f t="shared" si="5635"/>
        <v>0</v>
      </c>
      <c r="GA1064" s="126">
        <f t="shared" si="5636"/>
        <v>0</v>
      </c>
      <c r="GB1064" s="126">
        <f t="shared" si="5637"/>
        <v>0</v>
      </c>
      <c r="GC1064" s="126">
        <f t="shared" si="5638"/>
        <v>0</v>
      </c>
      <c r="GD1064" s="126">
        <f t="shared" si="5639"/>
        <v>0</v>
      </c>
      <c r="GE1064" s="126">
        <f t="shared" si="5640"/>
        <v>0</v>
      </c>
      <c r="GF1064" s="126">
        <f t="shared" si="5641"/>
        <v>1</v>
      </c>
      <c r="GG1064" s="126">
        <f t="shared" si="5642"/>
        <v>0</v>
      </c>
      <c r="GI1064" s="126">
        <f t="shared" si="5643"/>
        <v>0</v>
      </c>
      <c r="GK1064" s="126">
        <f t="shared" si="5644"/>
        <v>1</v>
      </c>
      <c r="GL1064" s="126">
        <f t="shared" si="5645"/>
        <v>1</v>
      </c>
      <c r="GM1064" s="126">
        <f t="shared" si="5646"/>
        <v>1</v>
      </c>
      <c r="GN1064" s="126">
        <f t="shared" si="5647"/>
        <v>1</v>
      </c>
      <c r="GO1064" s="126">
        <f t="shared" si="5648"/>
        <v>1</v>
      </c>
      <c r="GP1064" s="126">
        <f t="shared" si="5649"/>
        <v>0</v>
      </c>
      <c r="GQ1064" s="126">
        <f t="shared" si="5650"/>
        <v>1</v>
      </c>
      <c r="GS1064" s="126">
        <f t="shared" si="5651"/>
        <v>0</v>
      </c>
      <c r="GT1064" s="126" t="str">
        <f t="shared" si="5652"/>
        <v/>
      </c>
      <c r="GU1064" s="126">
        <f t="shared" si="5653"/>
        <v>1</v>
      </c>
      <c r="GV1064" s="126">
        <f t="shared" si="5654"/>
        <v>0</v>
      </c>
      <c r="GW1064" s="126">
        <f t="shared" si="5655"/>
        <v>0</v>
      </c>
      <c r="GX1064" s="126">
        <f t="shared" si="5656"/>
        <v>0</v>
      </c>
      <c r="GY1064" s="126">
        <f t="shared" si="5657"/>
        <v>0</v>
      </c>
      <c r="GZ1064" s="126"/>
      <c r="HA1064" s="126">
        <f t="shared" si="5658"/>
        <v>1</v>
      </c>
      <c r="HB1064" s="126">
        <f t="shared" si="5659"/>
        <v>1</v>
      </c>
      <c r="HC1064" s="126">
        <f t="shared" si="5660"/>
        <v>1</v>
      </c>
      <c r="HD1064" s="126">
        <f t="shared" si="5661"/>
        <v>0</v>
      </c>
      <c r="HE1064" s="126">
        <f t="shared" si="5662"/>
        <v>0</v>
      </c>
      <c r="HF1064" s="126">
        <f t="shared" si="5663"/>
        <v>0</v>
      </c>
      <c r="HH1064" s="126">
        <f t="shared" si="5664"/>
        <v>1</v>
      </c>
      <c r="HI1064" s="126">
        <f t="shared" si="5665"/>
        <v>1</v>
      </c>
      <c r="HJ1064" s="126">
        <f t="shared" si="5666"/>
        <v>1</v>
      </c>
      <c r="HK1064" s="126">
        <f t="shared" si="5667"/>
        <v>1</v>
      </c>
      <c r="HL1064" s="126">
        <f t="shared" si="5668"/>
        <v>1</v>
      </c>
      <c r="HM1064" s="126">
        <f t="shared" si="5669"/>
        <v>0</v>
      </c>
      <c r="HO1064" s="126" t="str">
        <f t="shared" si="5670"/>
        <v/>
      </c>
      <c r="HP1064" s="126">
        <f t="shared" si="5671"/>
        <v>1</v>
      </c>
      <c r="HQ1064" s="126" t="str">
        <f t="shared" si="5672"/>
        <v/>
      </c>
      <c r="HR1064" s="122">
        <f t="shared" si="5673"/>
        <v>1</v>
      </c>
      <c r="HS1064" s="126" t="str">
        <f t="shared" si="5674"/>
        <v/>
      </c>
      <c r="HT1064" s="122">
        <f t="shared" si="5675"/>
        <v>1</v>
      </c>
      <c r="HU1064" s="122" t="str">
        <f t="shared" si="5676"/>
        <v/>
      </c>
      <c r="HV1064" s="126">
        <f t="shared" si="5677"/>
        <v>1</v>
      </c>
      <c r="HW1064" s="126" t="str">
        <f t="shared" si="5678"/>
        <v/>
      </c>
      <c r="HX1064" s="126" t="str">
        <f t="shared" si="5679"/>
        <v/>
      </c>
      <c r="HZ1064" s="126" t="str">
        <f t="shared" si="5680"/>
        <v/>
      </c>
      <c r="IA1064" s="126">
        <f t="shared" si="5681"/>
        <v>0</v>
      </c>
      <c r="IB1064" s="126" t="str">
        <f t="shared" si="5682"/>
        <v/>
      </c>
      <c r="IC1064" s="126">
        <f t="shared" si="5683"/>
        <v>0</v>
      </c>
      <c r="ID1064" s="126" t="str">
        <f t="shared" si="5684"/>
        <v/>
      </c>
      <c r="IE1064" s="126">
        <f t="shared" si="5685"/>
        <v>0</v>
      </c>
      <c r="IF1064" s="126" t="str">
        <f t="shared" si="5686"/>
        <v/>
      </c>
      <c r="IG1064" s="126">
        <f t="shared" si="5687"/>
        <v>0</v>
      </c>
      <c r="IH1064" s="126" t="str">
        <f t="shared" si="5688"/>
        <v/>
      </c>
      <c r="II1064" s="126" t="str">
        <f t="shared" si="5689"/>
        <v/>
      </c>
      <c r="IO1064" s="128"/>
      <c r="IP1064" s="128"/>
      <c r="IQ1064" s="127"/>
      <c r="IR1064" s="127"/>
      <c r="IX1064" s="6"/>
      <c r="IY1064" s="6"/>
      <c r="IZ1064" s="7"/>
      <c r="JA1064" s="7"/>
      <c r="JG1064" s="12"/>
      <c r="JH1064" s="12"/>
      <c r="JI1064" s="13"/>
      <c r="JJ1064" s="13"/>
      <c r="JN1064" s="6"/>
      <c r="JO1064" s="6"/>
      <c r="JQ1064" s="11"/>
      <c r="JR1064" s="11"/>
      <c r="JS1064" s="12"/>
      <c r="JT1064" s="13"/>
      <c r="JU1064" s="12"/>
      <c r="JV1064" s="12"/>
      <c r="JW1064" s="97"/>
      <c r="JX1064" s="13"/>
      <c r="JY1064" s="13"/>
      <c r="JZ1064" s="97"/>
      <c r="KA1064" s="97"/>
      <c r="KB1064" s="11"/>
      <c r="KC1064" s="11"/>
      <c r="KD1064" s="11"/>
      <c r="KE1064" s="11"/>
    </row>
    <row r="1065" spans="1:291" s="122" customFormat="1" x14ac:dyDescent="0.2">
      <c r="A1065" s="146">
        <f t="shared" si="5526"/>
        <v>1065</v>
      </c>
      <c r="C1065" s="2">
        <v>43640</v>
      </c>
      <c r="D1065" s="126">
        <v>98.504999999999995</v>
      </c>
      <c r="E1065" s="126">
        <v>98.5</v>
      </c>
      <c r="F1065" s="126">
        <v>98.515000000000001</v>
      </c>
      <c r="G1065" s="128">
        <v>107.21599999999999</v>
      </c>
      <c r="H1065" s="128">
        <v>118.06</v>
      </c>
      <c r="I1065" s="128">
        <v>127.3</v>
      </c>
      <c r="J1065" s="127">
        <v>155.13</v>
      </c>
      <c r="K1065" s="126"/>
      <c r="M1065" s="126">
        <f t="shared" si="5521"/>
        <v>98.504999999999995</v>
      </c>
      <c r="N1065" s="126">
        <f t="shared" si="5522"/>
        <v>98.5</v>
      </c>
      <c r="O1065" s="126">
        <f t="shared" si="5523"/>
        <v>98.515000000000001</v>
      </c>
      <c r="P1065" s="127">
        <f t="shared" si="5527"/>
        <v>3445.6249999999995</v>
      </c>
      <c r="Q1065" s="5">
        <f t="shared" si="5690"/>
        <v>3782</v>
      </c>
      <c r="R1065" s="6">
        <f t="shared" si="5335"/>
        <v>4093.9999999999995</v>
      </c>
      <c r="S1065" s="7">
        <f t="shared" si="5336"/>
        <v>4973</v>
      </c>
      <c r="V1065" s="127">
        <f t="shared" si="5341"/>
        <v>5.499999999999261</v>
      </c>
      <c r="W1065" s="127">
        <f t="shared" si="5342"/>
        <v>5.5000000000006821</v>
      </c>
      <c r="X1065" s="127">
        <f t="shared" si="5343"/>
        <v>5.5000000000006821</v>
      </c>
      <c r="Y1065" s="127">
        <f t="shared" si="5337"/>
        <v>3.1249999999995453</v>
      </c>
      <c r="Z1065" s="126">
        <f t="shared" si="5338"/>
        <v>8.2500000000004547</v>
      </c>
      <c r="AA1065" s="126">
        <f t="shared" si="5339"/>
        <v>13.499999999999091</v>
      </c>
      <c r="AB1065" s="126">
        <f t="shared" si="5340"/>
        <v>26</v>
      </c>
      <c r="AC1065" s="126"/>
      <c r="AD1065" s="126"/>
      <c r="AE1065" s="127">
        <f t="shared" si="5518"/>
        <v>0.55000098999879032</v>
      </c>
      <c r="AF1065" s="127">
        <f t="shared" si="5519"/>
        <v>0.55000099000021141</v>
      </c>
      <c r="AG1065" s="127">
        <f t="shared" si="5520"/>
        <v>0.55000099000021141</v>
      </c>
      <c r="AH1065" s="127">
        <f t="shared" si="5525"/>
        <v>0.74999999999878764</v>
      </c>
      <c r="AI1065" s="127">
        <f t="shared" si="5344"/>
        <v>1.2999999999988177</v>
      </c>
      <c r="AJ1065" s="127">
        <f t="shared" si="5345"/>
        <v>0.15000000000100044</v>
      </c>
      <c r="AK1065" s="127">
        <f t="shared" si="5346"/>
        <v>0.74999999999893951</v>
      </c>
      <c r="AL1065" s="127">
        <f t="shared" si="5347"/>
        <v>1.5000000000009095</v>
      </c>
      <c r="AM1065" s="127">
        <f t="shared" si="5348"/>
        <v>4.8333333333324244</v>
      </c>
      <c r="AN1065" s="127">
        <f t="shared" si="5349"/>
        <v>3.0999999999990902</v>
      </c>
      <c r="AO1065" s="127">
        <f t="shared" si="5350"/>
        <v>1</v>
      </c>
      <c r="AP1065" s="127">
        <f t="shared" si="5351"/>
        <v>2.9166666666636356</v>
      </c>
      <c r="AQ1065" s="127">
        <f t="shared" si="5352"/>
        <v>5.9583333333308337</v>
      </c>
      <c r="AR1065" s="127">
        <f t="shared" si="5353"/>
        <v>0.8499999999994543</v>
      </c>
      <c r="AS1065" s="127">
        <f t="shared" si="5354"/>
        <v>2.4722222222226771</v>
      </c>
      <c r="AT1065" s="127">
        <f t="shared" si="5355"/>
        <v>2.7833333333324237</v>
      </c>
      <c r="AU1065" s="126"/>
      <c r="AX1065" s="11">
        <f t="shared" si="5528"/>
        <v>5.499999999999261</v>
      </c>
      <c r="AY1065" s="11">
        <f t="shared" si="5529"/>
        <v>5.5000000000006821</v>
      </c>
      <c r="AZ1065" s="11">
        <f t="shared" si="5530"/>
        <v>5.5000000000006821</v>
      </c>
      <c r="BA1065" s="11">
        <f t="shared" si="5691"/>
        <v>3.1249999999995453</v>
      </c>
      <c r="BB1065" s="11">
        <f t="shared" si="5692"/>
        <v>8.2500000000004547</v>
      </c>
      <c r="BC1065" s="12">
        <f t="shared" si="5693"/>
        <v>13.499999999999091</v>
      </c>
      <c r="BD1065" s="13">
        <f t="shared" si="5694"/>
        <v>26</v>
      </c>
      <c r="BF1065" s="11">
        <f t="shared" si="5535"/>
        <v>-0.74999999999982947</v>
      </c>
      <c r="BG1065" s="11">
        <f t="shared" si="5536"/>
        <v>0.55000098999879032</v>
      </c>
      <c r="BH1065" s="11">
        <f t="shared" si="5537"/>
        <v>0.55000099000021141</v>
      </c>
      <c r="BI1065" s="11">
        <f t="shared" si="5538"/>
        <v>0.55000099000021141</v>
      </c>
      <c r="BJ1065" s="11">
        <f t="shared" si="5539"/>
        <v>0.74999999999878764</v>
      </c>
      <c r="BK1065" s="11">
        <f t="shared" si="5540"/>
        <v>1.2999999999988177</v>
      </c>
      <c r="BL1065" s="11">
        <f t="shared" si="5541"/>
        <v>0.15000000000100044</v>
      </c>
      <c r="BM1065" s="11">
        <f t="shared" si="5542"/>
        <v>-0.74999999999893951</v>
      </c>
      <c r="BN1065" s="11">
        <f t="shared" si="5543"/>
        <v>1.5000000000009095</v>
      </c>
      <c r="BO1065" s="11">
        <f t="shared" si="5544"/>
        <v>4.8333333333324244</v>
      </c>
      <c r="BP1065" s="11">
        <f t="shared" si="5545"/>
        <v>3.0999999999990902</v>
      </c>
      <c r="BQ1065" s="126">
        <v>1</v>
      </c>
      <c r="BR1065" s="11">
        <f t="shared" si="5546"/>
        <v>-2.9166666666636356</v>
      </c>
      <c r="BS1065" s="11">
        <f t="shared" si="5547"/>
        <v>5.9583333333308337</v>
      </c>
      <c r="BT1065" s="11">
        <f t="shared" si="5548"/>
        <v>0.8499999999994543</v>
      </c>
      <c r="BU1065" s="11">
        <f t="shared" si="5549"/>
        <v>2.4722222222226771</v>
      </c>
      <c r="BV1065" s="11">
        <f t="shared" si="5550"/>
        <v>2.7833333333324237</v>
      </c>
      <c r="BY1065" s="126"/>
      <c r="BZ1065" s="126"/>
      <c r="CA1065" s="122">
        <f t="shared" si="5551"/>
        <v>2.4722222222226771</v>
      </c>
      <c r="CB1065" s="126">
        <f t="shared" si="5552"/>
        <v>1</v>
      </c>
      <c r="CC1065" s="126">
        <f t="shared" si="5553"/>
        <v>1</v>
      </c>
      <c r="CD1065" s="126">
        <f t="shared" si="5554"/>
        <v>1</v>
      </c>
      <c r="CE1065" s="126">
        <f t="shared" si="5555"/>
        <v>1</v>
      </c>
      <c r="CF1065" s="126">
        <f t="shared" si="5556"/>
        <v>1</v>
      </c>
      <c r="CG1065" s="126">
        <f t="shared" si="5557"/>
        <v>1</v>
      </c>
      <c r="CH1065" s="126" t="str">
        <f t="shared" si="5558"/>
        <v/>
      </c>
      <c r="CI1065" s="126">
        <f t="shared" si="5559"/>
        <v>0</v>
      </c>
      <c r="CJ1065" s="126">
        <f t="shared" si="5560"/>
        <v>0</v>
      </c>
      <c r="CK1065" s="126" t="str">
        <f t="shared" si="5561"/>
        <v/>
      </c>
      <c r="CL1065" s="126">
        <f t="shared" si="5562"/>
        <v>0</v>
      </c>
      <c r="CM1065" s="126" t="str">
        <f t="shared" si="5563"/>
        <v/>
      </c>
      <c r="CN1065" s="126" t="str">
        <f t="shared" si="5564"/>
        <v/>
      </c>
      <c r="CO1065" s="126">
        <f t="shared" si="5565"/>
        <v>0</v>
      </c>
      <c r="CP1065" s="126">
        <f t="shared" si="5566"/>
        <v>0</v>
      </c>
      <c r="CQ1065" s="126" t="str">
        <f t="shared" si="5567"/>
        <v/>
      </c>
      <c r="CR1065" s="126"/>
      <c r="CS1065" s="126">
        <f t="shared" si="5568"/>
        <v>0</v>
      </c>
      <c r="CT1065" s="126">
        <f t="shared" si="5569"/>
        <v>0</v>
      </c>
      <c r="CU1065" s="126">
        <f t="shared" si="5570"/>
        <v>0</v>
      </c>
      <c r="CV1065" s="126">
        <f t="shared" si="5571"/>
        <v>0</v>
      </c>
      <c r="CW1065" s="126">
        <f t="shared" si="5572"/>
        <v>1</v>
      </c>
      <c r="CX1065" s="126" t="str">
        <f t="shared" si="5573"/>
        <v/>
      </c>
      <c r="CY1065" s="126" t="str">
        <f t="shared" si="5574"/>
        <v/>
      </c>
      <c r="CZ1065" s="126" t="str">
        <f t="shared" si="5575"/>
        <v/>
      </c>
      <c r="DA1065" s="126" t="str">
        <f t="shared" si="5576"/>
        <v/>
      </c>
      <c r="DB1065" s="126">
        <f t="shared" si="5577"/>
        <v>1</v>
      </c>
      <c r="DC1065" s="126" t="str">
        <f t="shared" si="5578"/>
        <v/>
      </c>
      <c r="DD1065" s="126">
        <f t="shared" si="5579"/>
        <v>1</v>
      </c>
      <c r="DE1065" s="126" t="str">
        <f t="shared" si="5580"/>
        <v/>
      </c>
      <c r="DF1065" s="126"/>
      <c r="DG1065" s="126">
        <f t="shared" si="5581"/>
        <v>1</v>
      </c>
      <c r="DH1065" s="126">
        <f t="shared" si="5582"/>
        <v>1</v>
      </c>
      <c r="DI1065" s="126">
        <f t="shared" si="5583"/>
        <v>1</v>
      </c>
      <c r="DJ1065" s="126">
        <f t="shared" si="5584"/>
        <v>1</v>
      </c>
      <c r="DK1065" s="126" t="str">
        <f t="shared" si="5585"/>
        <v/>
      </c>
      <c r="DL1065" s="126"/>
      <c r="DM1065" s="126" t="str">
        <f t="shared" si="5586"/>
        <v/>
      </c>
      <c r="DN1065" s="126">
        <f t="shared" si="5587"/>
        <v>0</v>
      </c>
      <c r="DO1065" s="126">
        <f t="shared" si="5588"/>
        <v>0</v>
      </c>
      <c r="DP1065" s="126">
        <f t="shared" si="5589"/>
        <v>1</v>
      </c>
      <c r="DQ1065" s="126">
        <f t="shared" si="5590"/>
        <v>0</v>
      </c>
      <c r="DR1065" s="126">
        <f t="shared" si="5591"/>
        <v>0</v>
      </c>
      <c r="DS1065" s="126">
        <f t="shared" si="5592"/>
        <v>0</v>
      </c>
      <c r="DT1065" s="126">
        <f t="shared" si="5593"/>
        <v>0</v>
      </c>
      <c r="DU1065" s="126">
        <f t="shared" si="5594"/>
        <v>0</v>
      </c>
      <c r="DV1065" s="126">
        <f t="shared" si="5595"/>
        <v>1</v>
      </c>
      <c r="DW1065" s="126">
        <f t="shared" si="5596"/>
        <v>0</v>
      </c>
      <c r="DX1065" s="126" t="str">
        <f t="shared" si="5597"/>
        <v/>
      </c>
      <c r="DY1065" s="126" t="str">
        <f t="shared" si="5598"/>
        <v/>
      </c>
      <c r="EA1065" s="126">
        <f t="shared" si="5599"/>
        <v>1</v>
      </c>
      <c r="EB1065" s="126">
        <f t="shared" si="5600"/>
        <v>1</v>
      </c>
      <c r="EC1065" s="126">
        <f t="shared" si="5601"/>
        <v>1</v>
      </c>
      <c r="ED1065" s="126">
        <f t="shared" si="5602"/>
        <v>1</v>
      </c>
      <c r="EF1065" s="126">
        <f t="shared" si="5603"/>
        <v>1</v>
      </c>
      <c r="EG1065" s="126">
        <f t="shared" si="5604"/>
        <v>1</v>
      </c>
      <c r="EH1065" s="126">
        <f t="shared" si="5605"/>
        <v>1</v>
      </c>
      <c r="EI1065" s="126">
        <f t="shared" si="5606"/>
        <v>1</v>
      </c>
      <c r="EK1065" s="126">
        <f t="shared" si="5607"/>
        <v>1</v>
      </c>
      <c r="EL1065" s="126">
        <f t="shared" si="5608"/>
        <v>1</v>
      </c>
      <c r="EM1065" s="126">
        <f t="shared" si="5609"/>
        <v>1</v>
      </c>
      <c r="EO1065" s="126">
        <f t="shared" si="5610"/>
        <v>1</v>
      </c>
      <c r="EP1065" s="126">
        <f t="shared" si="5611"/>
        <v>1</v>
      </c>
      <c r="EQ1065" s="126">
        <f t="shared" si="5612"/>
        <v>1</v>
      </c>
      <c r="ES1065" s="126">
        <f t="shared" si="5613"/>
        <v>1</v>
      </c>
      <c r="ET1065" s="126">
        <f t="shared" si="5614"/>
        <v>1</v>
      </c>
      <c r="EU1065" s="126">
        <f t="shared" si="5615"/>
        <v>1</v>
      </c>
      <c r="EV1065" s="126">
        <f t="shared" si="5616"/>
        <v>1</v>
      </c>
      <c r="EW1065" s="126">
        <f t="shared" si="5617"/>
        <v>0</v>
      </c>
      <c r="EY1065" s="126">
        <f t="shared" si="5618"/>
        <v>1</v>
      </c>
      <c r="EZ1065" s="126">
        <f t="shared" si="5619"/>
        <v>1</v>
      </c>
      <c r="FA1065" s="126">
        <f t="shared" si="5620"/>
        <v>1</v>
      </c>
      <c r="FC1065" s="126">
        <f t="shared" si="5621"/>
        <v>0</v>
      </c>
      <c r="FD1065" s="126" t="str">
        <f t="shared" si="5622"/>
        <v/>
      </c>
      <c r="FE1065" s="126"/>
      <c r="FF1065" s="126">
        <f t="shared" si="5623"/>
        <v>0</v>
      </c>
      <c r="FG1065" s="126">
        <f t="shared" si="5624"/>
        <v>1</v>
      </c>
      <c r="FH1065" s="126">
        <f t="shared" si="5625"/>
        <v>0</v>
      </c>
      <c r="FI1065" s="126" t="str">
        <f t="shared" si="5626"/>
        <v/>
      </c>
      <c r="FJ1065" s="126" t="str">
        <f t="shared" si="5627"/>
        <v/>
      </c>
      <c r="FK1065" s="126" t="str">
        <f t="shared" si="5628"/>
        <v/>
      </c>
      <c r="FL1065" s="126" t="str">
        <f t="shared" si="5629"/>
        <v/>
      </c>
      <c r="FN1065" s="126" t="str">
        <f t="shared" si="5630"/>
        <v/>
      </c>
      <c r="FO1065" s="126" t="str">
        <f t="shared" si="5631"/>
        <v/>
      </c>
      <c r="FP1065" s="126" t="str">
        <f t="shared" si="5632"/>
        <v/>
      </c>
      <c r="FV1065" s="126">
        <f t="shared" si="5633"/>
        <v>0</v>
      </c>
      <c r="FW1065" s="126">
        <f t="shared" si="5634"/>
        <v>1</v>
      </c>
      <c r="FX1065" s="126">
        <f t="shared" si="5635"/>
        <v>0</v>
      </c>
      <c r="GA1065" s="126">
        <f t="shared" si="5636"/>
        <v>0</v>
      </c>
      <c r="GB1065" s="126">
        <f t="shared" si="5637"/>
        <v>0</v>
      </c>
      <c r="GC1065" s="126">
        <f t="shared" si="5638"/>
        <v>0</v>
      </c>
      <c r="GD1065" s="126">
        <f t="shared" si="5639"/>
        <v>0</v>
      </c>
      <c r="GE1065" s="126">
        <f t="shared" si="5640"/>
        <v>0</v>
      </c>
      <c r="GF1065" s="126">
        <f t="shared" si="5641"/>
        <v>1</v>
      </c>
      <c r="GG1065" s="126">
        <f t="shared" si="5642"/>
        <v>0</v>
      </c>
      <c r="GI1065" s="126">
        <f t="shared" si="5643"/>
        <v>0</v>
      </c>
      <c r="GK1065" s="126">
        <f t="shared" si="5644"/>
        <v>1</v>
      </c>
      <c r="GL1065" s="126">
        <f t="shared" si="5645"/>
        <v>1</v>
      </c>
      <c r="GM1065" s="126">
        <f t="shared" si="5646"/>
        <v>1</v>
      </c>
      <c r="GN1065" s="126">
        <f t="shared" si="5647"/>
        <v>1</v>
      </c>
      <c r="GO1065" s="126">
        <f t="shared" si="5648"/>
        <v>1</v>
      </c>
      <c r="GP1065" s="126">
        <f t="shared" si="5649"/>
        <v>0</v>
      </c>
      <c r="GQ1065" s="126">
        <f t="shared" si="5650"/>
        <v>1</v>
      </c>
      <c r="GS1065" s="126" t="str">
        <f t="shared" si="5651"/>
        <v/>
      </c>
      <c r="GT1065" s="126" t="str">
        <f t="shared" si="5652"/>
        <v/>
      </c>
      <c r="GU1065" s="126">
        <f t="shared" si="5653"/>
        <v>0</v>
      </c>
      <c r="GV1065" s="126">
        <f t="shared" si="5654"/>
        <v>0</v>
      </c>
      <c r="GW1065" s="126">
        <f t="shared" si="5655"/>
        <v>0</v>
      </c>
      <c r="GX1065" s="126">
        <f t="shared" si="5656"/>
        <v>0</v>
      </c>
      <c r="GY1065" s="126">
        <f t="shared" si="5657"/>
        <v>0</v>
      </c>
      <c r="GZ1065" s="126"/>
      <c r="HA1065" s="126">
        <f t="shared" si="5658"/>
        <v>1</v>
      </c>
      <c r="HB1065" s="126">
        <f t="shared" si="5659"/>
        <v>1</v>
      </c>
      <c r="HC1065" s="126">
        <f t="shared" si="5660"/>
        <v>0</v>
      </c>
      <c r="HD1065" s="126">
        <f t="shared" si="5661"/>
        <v>0</v>
      </c>
      <c r="HE1065" s="126">
        <f t="shared" si="5662"/>
        <v>0</v>
      </c>
      <c r="HF1065" s="126">
        <f t="shared" si="5663"/>
        <v>0</v>
      </c>
      <c r="HH1065" s="126">
        <f t="shared" si="5664"/>
        <v>1</v>
      </c>
      <c r="HI1065" s="126">
        <f t="shared" si="5665"/>
        <v>1</v>
      </c>
      <c r="HJ1065" s="126">
        <f t="shared" si="5666"/>
        <v>1</v>
      </c>
      <c r="HK1065" s="126">
        <f t="shared" si="5667"/>
        <v>0</v>
      </c>
      <c r="HL1065" s="126">
        <f t="shared" si="5668"/>
        <v>0</v>
      </c>
      <c r="HM1065" s="126">
        <f t="shared" si="5669"/>
        <v>0</v>
      </c>
      <c r="HO1065" s="126">
        <f t="shared" si="5670"/>
        <v>1</v>
      </c>
      <c r="HP1065" s="126" t="str">
        <f t="shared" si="5671"/>
        <v/>
      </c>
      <c r="HQ1065" s="126">
        <f t="shared" si="5672"/>
        <v>1</v>
      </c>
      <c r="HR1065" s="122" t="str">
        <f t="shared" si="5673"/>
        <v/>
      </c>
      <c r="HS1065" s="126">
        <f t="shared" si="5674"/>
        <v>1</v>
      </c>
      <c r="HT1065" s="122" t="str">
        <f t="shared" si="5675"/>
        <v/>
      </c>
      <c r="HU1065" s="122" t="str">
        <f t="shared" si="5676"/>
        <v/>
      </c>
      <c r="HV1065" s="126" t="str">
        <f t="shared" si="5677"/>
        <v/>
      </c>
      <c r="HW1065" s="126" t="str">
        <f t="shared" si="5678"/>
        <v/>
      </c>
      <c r="HX1065" s="126" t="str">
        <f t="shared" si="5679"/>
        <v/>
      </c>
      <c r="HZ1065" s="126">
        <f t="shared" si="5680"/>
        <v>0</v>
      </c>
      <c r="IA1065" s="126" t="str">
        <f t="shared" si="5681"/>
        <v/>
      </c>
      <c r="IB1065" s="126">
        <f t="shared" si="5682"/>
        <v>0</v>
      </c>
      <c r="IC1065" s="126" t="str">
        <f t="shared" si="5683"/>
        <v/>
      </c>
      <c r="ID1065" s="126">
        <f t="shared" si="5684"/>
        <v>0</v>
      </c>
      <c r="IE1065" s="126" t="str">
        <f t="shared" si="5685"/>
        <v/>
      </c>
      <c r="IF1065" s="126" t="str">
        <f t="shared" si="5686"/>
        <v/>
      </c>
      <c r="IG1065" s="126" t="str">
        <f t="shared" si="5687"/>
        <v/>
      </c>
      <c r="IH1065" s="126" t="str">
        <f t="shared" si="5688"/>
        <v/>
      </c>
      <c r="II1065" s="126" t="str">
        <f t="shared" si="5689"/>
        <v/>
      </c>
      <c r="IO1065" s="128"/>
      <c r="IP1065" s="128"/>
      <c r="IQ1065" s="127"/>
      <c r="IR1065" s="127"/>
      <c r="IX1065" s="6"/>
      <c r="IY1065" s="6"/>
      <c r="IZ1065" s="7"/>
      <c r="JA1065" s="7"/>
      <c r="JG1065" s="12"/>
      <c r="JH1065" s="12"/>
      <c r="JI1065" s="13"/>
      <c r="JJ1065" s="13"/>
      <c r="JN1065" s="6"/>
      <c r="JO1065" s="6"/>
      <c r="JQ1065" s="11"/>
      <c r="JR1065" s="11"/>
      <c r="JS1065" s="12"/>
      <c r="JT1065" s="13"/>
      <c r="JU1065" s="12"/>
      <c r="JV1065" s="12"/>
      <c r="JW1065" s="97"/>
      <c r="JX1065" s="13"/>
      <c r="JY1065" s="13"/>
      <c r="JZ1065" s="97"/>
      <c r="KA1065" s="97"/>
      <c r="KB1065" s="11"/>
      <c r="KC1065" s="11"/>
      <c r="KD1065" s="11"/>
      <c r="KE1065" s="11"/>
    </row>
    <row r="1066" spans="1:291" s="122" customFormat="1" x14ac:dyDescent="0.2">
      <c r="A1066" s="146">
        <f t="shared" si="5526"/>
        <v>1066</v>
      </c>
      <c r="C1066" s="2">
        <v>43641</v>
      </c>
      <c r="D1066" s="126">
        <v>98.525000000000006</v>
      </c>
      <c r="E1066" s="126">
        <v>98.52</v>
      </c>
      <c r="F1066" s="126">
        <v>98.54</v>
      </c>
      <c r="G1066" s="128">
        <v>107.22</v>
      </c>
      <c r="H1066" s="128">
        <v>118.095</v>
      </c>
      <c r="I1066" s="128">
        <v>128.04</v>
      </c>
      <c r="J1066" s="127">
        <v>155.29</v>
      </c>
      <c r="K1066" s="126"/>
      <c r="M1066" s="126">
        <f t="shared" si="5521"/>
        <v>98.525000000000006</v>
      </c>
      <c r="N1066" s="126">
        <f t="shared" si="5522"/>
        <v>98.52</v>
      </c>
      <c r="O1066" s="126">
        <f t="shared" si="5523"/>
        <v>98.54</v>
      </c>
      <c r="P1066" s="127">
        <f t="shared" si="5527"/>
        <v>3446</v>
      </c>
      <c r="Q1066" s="5">
        <f t="shared" si="5690"/>
        <v>3785.5</v>
      </c>
      <c r="R1066" s="6">
        <f t="shared" si="5335"/>
        <v>4099.9999999999991</v>
      </c>
      <c r="S1066" s="7">
        <f t="shared" si="5336"/>
        <v>4988.9999999999991</v>
      </c>
      <c r="V1066" s="127">
        <f t="shared" si="5341"/>
        <v>2.0000000000010232</v>
      </c>
      <c r="W1066" s="127">
        <f t="shared" si="5342"/>
        <v>1.9999999999996021</v>
      </c>
      <c r="X1066" s="127">
        <f t="shared" si="5343"/>
        <v>2.5000000000005684</v>
      </c>
      <c r="Y1066" s="127">
        <f t="shared" si="5337"/>
        <v>0.37500000000045475</v>
      </c>
      <c r="Z1066" s="126">
        <f t="shared" si="5338"/>
        <v>3.5</v>
      </c>
      <c r="AA1066" s="126">
        <f t="shared" si="5339"/>
        <v>5.9999999999995453</v>
      </c>
      <c r="AB1066" s="126">
        <f t="shared" si="5340"/>
        <v>15.999999999999091</v>
      </c>
      <c r="AC1066" s="126"/>
      <c r="AD1066" s="126"/>
      <c r="AE1066" s="127">
        <f t="shared" si="5518"/>
        <v>9.9999579999060728E-2</v>
      </c>
      <c r="AF1066" s="127">
        <f t="shared" si="5519"/>
        <v>9.9999580000481814E-2</v>
      </c>
      <c r="AG1066" s="127">
        <f t="shared" si="5520"/>
        <v>0.40000042000048452</v>
      </c>
      <c r="AH1066" s="127">
        <f t="shared" si="5525"/>
        <v>1.583333333332424</v>
      </c>
      <c r="AI1066" s="127">
        <f t="shared" si="5344"/>
        <v>1.3499999999990906</v>
      </c>
      <c r="AJ1066" s="127">
        <f t="shared" si="5345"/>
        <v>9.9999999999726974E-2</v>
      </c>
      <c r="AK1066" s="127">
        <f t="shared" si="5346"/>
        <v>0.49999999999969669</v>
      </c>
      <c r="AL1066" s="127">
        <f t="shared" si="5347"/>
        <v>0.50000000000022737</v>
      </c>
      <c r="AM1066" s="127">
        <f t="shared" si="5348"/>
        <v>0.66666666666651508</v>
      </c>
      <c r="AN1066" s="127">
        <f t="shared" si="5349"/>
        <v>0.40000000000009095</v>
      </c>
      <c r="AO1066" s="127">
        <f t="shared" si="5350"/>
        <v>1</v>
      </c>
      <c r="AP1066" s="127">
        <f t="shared" si="5351"/>
        <v>1.7499999999987876</v>
      </c>
      <c r="AQ1066" s="127">
        <f t="shared" si="5352"/>
        <v>1.4166666666660601</v>
      </c>
      <c r="AR1066" s="127">
        <f t="shared" si="5353"/>
        <v>1.6499999999989088</v>
      </c>
      <c r="AS1066" s="127">
        <f t="shared" si="5354"/>
        <v>5.5555555555353298E-2</v>
      </c>
      <c r="AT1066" s="127">
        <f t="shared" si="5355"/>
        <v>1.3833333333323026</v>
      </c>
      <c r="AU1066" s="126"/>
      <c r="AX1066" s="11">
        <f t="shared" si="5528"/>
        <v>2.0000000000010232</v>
      </c>
      <c r="AY1066" s="11">
        <f t="shared" si="5529"/>
        <v>1.9999999999996021</v>
      </c>
      <c r="AZ1066" s="11">
        <f t="shared" si="5530"/>
        <v>2.5000000000005684</v>
      </c>
      <c r="BA1066" s="11">
        <f t="shared" si="5691"/>
        <v>0.37500000000045475</v>
      </c>
      <c r="BB1066" s="11">
        <f t="shared" si="5692"/>
        <v>3.5</v>
      </c>
      <c r="BC1066" s="12">
        <f t="shared" si="5693"/>
        <v>5.9999999999995453</v>
      </c>
      <c r="BD1066" s="13">
        <f t="shared" si="5694"/>
        <v>15.999999999999091</v>
      </c>
      <c r="BF1066" s="11">
        <f t="shared" si="5535"/>
        <v>1.2500000000001137</v>
      </c>
      <c r="BG1066" s="11">
        <f t="shared" si="5536"/>
        <v>-9.9999579999060728E-2</v>
      </c>
      <c r="BH1066" s="11">
        <f t="shared" si="5537"/>
        <v>-9.9999580000481814E-2</v>
      </c>
      <c r="BI1066" s="11">
        <f t="shared" si="5538"/>
        <v>0.40000042000048452</v>
      </c>
      <c r="BJ1066" s="11">
        <f t="shared" si="5539"/>
        <v>-1.583333333332424</v>
      </c>
      <c r="BK1066" s="11">
        <f t="shared" si="5540"/>
        <v>-1.3499999999990906</v>
      </c>
      <c r="BL1066" s="11">
        <f t="shared" si="5541"/>
        <v>-9.9999999999726974E-2</v>
      </c>
      <c r="BM1066" s="11">
        <f t="shared" si="5542"/>
        <v>-0.49999999999969669</v>
      </c>
      <c r="BN1066" s="11">
        <f t="shared" si="5543"/>
        <v>0.50000000000022737</v>
      </c>
      <c r="BO1066" s="11">
        <f t="shared" si="5544"/>
        <v>0.66666666666651508</v>
      </c>
      <c r="BP1066" s="11">
        <f t="shared" si="5545"/>
        <v>-0.40000000000009095</v>
      </c>
      <c r="BQ1066" s="126">
        <v>1</v>
      </c>
      <c r="BR1066" s="11">
        <f t="shared" si="5546"/>
        <v>1.7499999999987876</v>
      </c>
      <c r="BS1066" s="11">
        <f t="shared" si="5547"/>
        <v>1.4166666666660601</v>
      </c>
      <c r="BT1066" s="11">
        <f t="shared" si="5548"/>
        <v>-1.6499999999989088</v>
      </c>
      <c r="BU1066" s="11">
        <f t="shared" si="5549"/>
        <v>-5.5555555555353298E-2</v>
      </c>
      <c r="BV1066" s="11">
        <f t="shared" si="5550"/>
        <v>-1.3833333333323026</v>
      </c>
      <c r="BY1066" s="126"/>
      <c r="BZ1066" s="126"/>
      <c r="CA1066" s="122">
        <f t="shared" si="5551"/>
        <v>-5.5555555555353298E-2</v>
      </c>
      <c r="CB1066" s="126">
        <f t="shared" si="5552"/>
        <v>0</v>
      </c>
      <c r="CC1066" s="126">
        <f t="shared" si="5553"/>
        <v>0</v>
      </c>
      <c r="CD1066" s="126">
        <f t="shared" si="5554"/>
        <v>0</v>
      </c>
      <c r="CE1066" s="126">
        <f t="shared" si="5555"/>
        <v>0</v>
      </c>
      <c r="CF1066" s="126">
        <f t="shared" si="5556"/>
        <v>0</v>
      </c>
      <c r="CG1066" s="126" t="str">
        <f t="shared" si="5557"/>
        <v/>
      </c>
      <c r="CH1066" s="126" t="str">
        <f t="shared" si="5558"/>
        <v/>
      </c>
      <c r="CI1066" s="126">
        <f t="shared" si="5559"/>
        <v>1</v>
      </c>
      <c r="CJ1066" s="126">
        <f t="shared" si="5560"/>
        <v>1</v>
      </c>
      <c r="CK1066" s="126" t="str">
        <f t="shared" si="5561"/>
        <v/>
      </c>
      <c r="CL1066" s="126">
        <f t="shared" si="5562"/>
        <v>1</v>
      </c>
      <c r="CM1066" s="126">
        <f t="shared" si="5563"/>
        <v>1</v>
      </c>
      <c r="CN1066" s="126">
        <f t="shared" si="5564"/>
        <v>1</v>
      </c>
      <c r="CO1066" s="126" t="str">
        <f t="shared" si="5565"/>
        <v/>
      </c>
      <c r="CP1066" s="126" t="str">
        <f t="shared" si="5566"/>
        <v/>
      </c>
      <c r="CQ1066" s="126">
        <f t="shared" si="5567"/>
        <v>1</v>
      </c>
      <c r="CR1066" s="126"/>
      <c r="CS1066" s="126">
        <f t="shared" si="5568"/>
        <v>0</v>
      </c>
      <c r="CT1066" s="126">
        <f t="shared" si="5569"/>
        <v>0</v>
      </c>
      <c r="CU1066" s="126">
        <f t="shared" si="5570"/>
        <v>0</v>
      </c>
      <c r="CV1066" s="126">
        <f t="shared" si="5571"/>
        <v>0</v>
      </c>
      <c r="CW1066" s="126">
        <f t="shared" si="5572"/>
        <v>1</v>
      </c>
      <c r="CX1066" s="126" t="str">
        <f t="shared" si="5573"/>
        <v/>
      </c>
      <c r="CY1066" s="126" t="str">
        <f t="shared" si="5574"/>
        <v/>
      </c>
      <c r="CZ1066" s="126" t="str">
        <f t="shared" si="5575"/>
        <v/>
      </c>
      <c r="DA1066" s="126" t="str">
        <f t="shared" si="5576"/>
        <v/>
      </c>
      <c r="DB1066" s="126">
        <f t="shared" si="5577"/>
        <v>1</v>
      </c>
      <c r="DC1066" s="126" t="str">
        <f t="shared" si="5578"/>
        <v/>
      </c>
      <c r="DD1066" s="126">
        <f t="shared" si="5579"/>
        <v>1</v>
      </c>
      <c r="DE1066" s="126" t="str">
        <f t="shared" si="5580"/>
        <v/>
      </c>
      <c r="DF1066" s="126"/>
      <c r="DG1066" s="126">
        <f t="shared" si="5581"/>
        <v>1</v>
      </c>
      <c r="DH1066" s="126">
        <f t="shared" si="5582"/>
        <v>1</v>
      </c>
      <c r="DI1066" s="126">
        <f t="shared" si="5583"/>
        <v>1</v>
      </c>
      <c r="DJ1066" s="126">
        <f t="shared" si="5584"/>
        <v>1</v>
      </c>
      <c r="DK1066" s="126" t="str">
        <f t="shared" si="5585"/>
        <v/>
      </c>
      <c r="DL1066" s="126"/>
      <c r="DM1066" s="126" t="str">
        <f t="shared" si="5586"/>
        <v/>
      </c>
      <c r="DN1066" s="126">
        <f t="shared" si="5587"/>
        <v>0</v>
      </c>
      <c r="DO1066" s="126">
        <f t="shared" si="5588"/>
        <v>1</v>
      </c>
      <c r="DP1066" s="126">
        <f t="shared" si="5589"/>
        <v>0</v>
      </c>
      <c r="DQ1066" s="126">
        <f t="shared" si="5590"/>
        <v>1</v>
      </c>
      <c r="DR1066" s="126">
        <f t="shared" si="5591"/>
        <v>1</v>
      </c>
      <c r="DS1066" s="126">
        <f t="shared" si="5592"/>
        <v>1</v>
      </c>
      <c r="DT1066" s="126">
        <f t="shared" si="5593"/>
        <v>1</v>
      </c>
      <c r="DU1066" s="126">
        <f t="shared" si="5594"/>
        <v>1</v>
      </c>
      <c r="DV1066" s="126">
        <f t="shared" si="5595"/>
        <v>1</v>
      </c>
      <c r="DW1066" s="126">
        <f t="shared" si="5596"/>
        <v>0</v>
      </c>
      <c r="DX1066" s="126" t="str">
        <f t="shared" si="5597"/>
        <v/>
      </c>
      <c r="DY1066" s="126" t="str">
        <f t="shared" si="5598"/>
        <v/>
      </c>
      <c r="EA1066" s="126">
        <f t="shared" si="5599"/>
        <v>0</v>
      </c>
      <c r="EB1066" s="126">
        <f t="shared" si="5600"/>
        <v>0</v>
      </c>
      <c r="EC1066" s="126">
        <f t="shared" si="5601"/>
        <v>0</v>
      </c>
      <c r="ED1066" s="126">
        <f t="shared" si="5602"/>
        <v>0</v>
      </c>
      <c r="EF1066" s="126">
        <f t="shared" si="5603"/>
        <v>1</v>
      </c>
      <c r="EG1066" s="126">
        <f t="shared" si="5604"/>
        <v>1</v>
      </c>
      <c r="EH1066" s="126">
        <f t="shared" si="5605"/>
        <v>1</v>
      </c>
      <c r="EI1066" s="126">
        <f t="shared" si="5606"/>
        <v>1</v>
      </c>
      <c r="EK1066" s="126">
        <f t="shared" si="5607"/>
        <v>1</v>
      </c>
      <c r="EL1066" s="126">
        <f t="shared" si="5608"/>
        <v>1</v>
      </c>
      <c r="EM1066" s="126">
        <f t="shared" si="5609"/>
        <v>1</v>
      </c>
      <c r="EO1066" s="126">
        <f t="shared" si="5610"/>
        <v>1</v>
      </c>
      <c r="EP1066" s="126">
        <f t="shared" si="5611"/>
        <v>1</v>
      </c>
      <c r="EQ1066" s="126">
        <f t="shared" si="5612"/>
        <v>1</v>
      </c>
      <c r="ES1066" s="126">
        <f t="shared" si="5613"/>
        <v>1</v>
      </c>
      <c r="ET1066" s="126">
        <f t="shared" si="5614"/>
        <v>1</v>
      </c>
      <c r="EU1066" s="126">
        <f t="shared" si="5615"/>
        <v>1</v>
      </c>
      <c r="EV1066" s="126">
        <f t="shared" si="5616"/>
        <v>1</v>
      </c>
      <c r="EW1066" s="126">
        <f t="shared" si="5617"/>
        <v>0</v>
      </c>
      <c r="EY1066" s="126">
        <f t="shared" si="5618"/>
        <v>1</v>
      </c>
      <c r="EZ1066" s="126">
        <f t="shared" si="5619"/>
        <v>1</v>
      </c>
      <c r="FA1066" s="126">
        <f t="shared" si="5620"/>
        <v>1</v>
      </c>
      <c r="FC1066" s="126">
        <f t="shared" si="5621"/>
        <v>0</v>
      </c>
      <c r="FD1066" s="126" t="str">
        <f t="shared" si="5622"/>
        <v/>
      </c>
      <c r="FE1066" s="126"/>
      <c r="FF1066" s="126">
        <f t="shared" si="5623"/>
        <v>1</v>
      </c>
      <c r="FG1066" s="126">
        <f t="shared" si="5624"/>
        <v>0</v>
      </c>
      <c r="FH1066" s="126">
        <f t="shared" si="5625"/>
        <v>0</v>
      </c>
      <c r="FI1066" s="126" t="str">
        <f t="shared" si="5626"/>
        <v/>
      </c>
      <c r="FJ1066" s="126" t="str">
        <f t="shared" si="5627"/>
        <v/>
      </c>
      <c r="FK1066" s="126" t="str">
        <f t="shared" si="5628"/>
        <v/>
      </c>
      <c r="FL1066" s="126" t="str">
        <f t="shared" si="5629"/>
        <v/>
      </c>
      <c r="FN1066" s="126" t="str">
        <f t="shared" si="5630"/>
        <v/>
      </c>
      <c r="FO1066" s="126" t="str">
        <f t="shared" si="5631"/>
        <v/>
      </c>
      <c r="FP1066" s="126" t="str">
        <f t="shared" si="5632"/>
        <v/>
      </c>
      <c r="FV1066" s="126">
        <f t="shared" si="5633"/>
        <v>0</v>
      </c>
      <c r="FW1066" s="126">
        <f t="shared" si="5634"/>
        <v>0</v>
      </c>
      <c r="FX1066" s="126">
        <f t="shared" si="5635"/>
        <v>1</v>
      </c>
      <c r="GA1066" s="126">
        <f t="shared" si="5636"/>
        <v>1</v>
      </c>
      <c r="GB1066" s="126">
        <f t="shared" si="5637"/>
        <v>1</v>
      </c>
      <c r="GC1066" s="126">
        <f t="shared" si="5638"/>
        <v>1</v>
      </c>
      <c r="GD1066" s="126">
        <f t="shared" si="5639"/>
        <v>1</v>
      </c>
      <c r="GE1066" s="126">
        <f t="shared" si="5640"/>
        <v>0</v>
      </c>
      <c r="GF1066" s="126">
        <f t="shared" si="5641"/>
        <v>0</v>
      </c>
      <c r="GG1066" s="126">
        <f t="shared" si="5642"/>
        <v>1</v>
      </c>
      <c r="GI1066" s="126">
        <f t="shared" si="5643"/>
        <v>1</v>
      </c>
      <c r="GK1066" s="126">
        <f t="shared" si="5644"/>
        <v>1</v>
      </c>
      <c r="GL1066" s="126">
        <f t="shared" si="5645"/>
        <v>1</v>
      </c>
      <c r="GM1066" s="126">
        <f t="shared" si="5646"/>
        <v>1</v>
      </c>
      <c r="GN1066" s="126">
        <f t="shared" si="5647"/>
        <v>1</v>
      </c>
      <c r="GO1066" s="126">
        <f t="shared" si="5648"/>
        <v>0</v>
      </c>
      <c r="GP1066" s="126">
        <f t="shared" si="5649"/>
        <v>0</v>
      </c>
      <c r="GQ1066" s="126">
        <f t="shared" si="5650"/>
        <v>1</v>
      </c>
      <c r="GS1066" s="126" t="str">
        <f t="shared" si="5651"/>
        <v/>
      </c>
      <c r="GT1066" s="126" t="str">
        <f t="shared" si="5652"/>
        <v/>
      </c>
      <c r="GU1066" s="126">
        <f t="shared" si="5653"/>
        <v>0</v>
      </c>
      <c r="GV1066" s="126">
        <f t="shared" si="5654"/>
        <v>0</v>
      </c>
      <c r="GW1066" s="126">
        <f t="shared" si="5655"/>
        <v>0</v>
      </c>
      <c r="GX1066" s="126">
        <f t="shared" si="5656"/>
        <v>0</v>
      </c>
      <c r="GY1066" s="126">
        <f t="shared" si="5657"/>
        <v>0</v>
      </c>
      <c r="GZ1066" s="126"/>
      <c r="HA1066" s="126">
        <f t="shared" si="5658"/>
        <v>0</v>
      </c>
      <c r="HB1066" s="126">
        <f t="shared" si="5659"/>
        <v>0</v>
      </c>
      <c r="HC1066" s="126">
        <f t="shared" si="5660"/>
        <v>0</v>
      </c>
      <c r="HD1066" s="126">
        <f t="shared" si="5661"/>
        <v>0</v>
      </c>
      <c r="HE1066" s="126">
        <f t="shared" si="5662"/>
        <v>0</v>
      </c>
      <c r="HF1066" s="126">
        <f t="shared" si="5663"/>
        <v>0</v>
      </c>
      <c r="HH1066" s="126">
        <f t="shared" si="5664"/>
        <v>0</v>
      </c>
      <c r="HI1066" s="126">
        <f t="shared" si="5665"/>
        <v>0</v>
      </c>
      <c r="HJ1066" s="126">
        <f t="shared" si="5666"/>
        <v>0</v>
      </c>
      <c r="HK1066" s="126">
        <f t="shared" si="5667"/>
        <v>0</v>
      </c>
      <c r="HL1066" s="126">
        <f t="shared" si="5668"/>
        <v>0</v>
      </c>
      <c r="HM1066" s="126">
        <f t="shared" si="5669"/>
        <v>0</v>
      </c>
      <c r="HO1066" s="126">
        <f t="shared" si="5670"/>
        <v>1</v>
      </c>
      <c r="HP1066" s="126" t="str">
        <f t="shared" si="5671"/>
        <v/>
      </c>
      <c r="HQ1066" s="126">
        <f t="shared" si="5672"/>
        <v>1</v>
      </c>
      <c r="HR1066" s="122" t="str">
        <f t="shared" si="5673"/>
        <v/>
      </c>
      <c r="HS1066" s="126">
        <f t="shared" si="5674"/>
        <v>1</v>
      </c>
      <c r="HT1066" s="122" t="str">
        <f t="shared" si="5675"/>
        <v/>
      </c>
      <c r="HU1066" s="122" t="str">
        <f t="shared" si="5676"/>
        <v/>
      </c>
      <c r="HV1066" s="126" t="str">
        <f t="shared" si="5677"/>
        <v/>
      </c>
      <c r="HW1066" s="126" t="str">
        <f t="shared" si="5678"/>
        <v/>
      </c>
      <c r="HX1066" s="126" t="str">
        <f t="shared" si="5679"/>
        <v/>
      </c>
      <c r="HZ1066" s="126">
        <f t="shared" si="5680"/>
        <v>0</v>
      </c>
      <c r="IA1066" s="126" t="str">
        <f t="shared" si="5681"/>
        <v/>
      </c>
      <c r="IB1066" s="126">
        <f t="shared" si="5682"/>
        <v>0</v>
      </c>
      <c r="IC1066" s="126" t="str">
        <f t="shared" si="5683"/>
        <v/>
      </c>
      <c r="ID1066" s="126">
        <f t="shared" si="5684"/>
        <v>0</v>
      </c>
      <c r="IE1066" s="126" t="str">
        <f t="shared" si="5685"/>
        <v/>
      </c>
      <c r="IF1066" s="126" t="str">
        <f t="shared" si="5686"/>
        <v/>
      </c>
      <c r="IG1066" s="126" t="str">
        <f t="shared" si="5687"/>
        <v/>
      </c>
      <c r="IH1066" s="126" t="str">
        <f t="shared" si="5688"/>
        <v/>
      </c>
      <c r="II1066" s="126" t="str">
        <f t="shared" si="5689"/>
        <v/>
      </c>
      <c r="IO1066" s="128"/>
      <c r="IP1066" s="128"/>
      <c r="IQ1066" s="127"/>
      <c r="IR1066" s="127"/>
      <c r="IX1066" s="6"/>
      <c r="IY1066" s="6"/>
      <c r="IZ1066" s="7"/>
      <c r="JA1066" s="7"/>
      <c r="JG1066" s="12"/>
      <c r="JH1066" s="12"/>
      <c r="JI1066" s="13"/>
      <c r="JJ1066" s="13"/>
      <c r="JN1066" s="6"/>
      <c r="JO1066" s="6"/>
      <c r="JQ1066" s="11"/>
      <c r="JR1066" s="11"/>
      <c r="JS1066" s="12"/>
      <c r="JT1066" s="13"/>
      <c r="JU1066" s="12"/>
      <c r="JV1066" s="12"/>
      <c r="JW1066" s="97"/>
      <c r="JX1066" s="13"/>
      <c r="JY1066" s="13"/>
      <c r="JZ1066" s="97"/>
      <c r="KA1066" s="97"/>
      <c r="KB1066" s="11"/>
      <c r="KC1066" s="11"/>
      <c r="KD1066" s="11"/>
      <c r="KE1066" s="11"/>
    </row>
    <row r="1067" spans="1:291" s="122" customFormat="1" x14ac:dyDescent="0.2">
      <c r="A1067" s="146">
        <f t="shared" si="5526"/>
        <v>1067</v>
      </c>
      <c r="C1067" s="2">
        <v>43642</v>
      </c>
      <c r="D1067" s="126">
        <v>98.44</v>
      </c>
      <c r="E1067" s="126">
        <v>98.44</v>
      </c>
      <c r="F1067" s="126">
        <v>98.46</v>
      </c>
      <c r="G1067" s="128">
        <v>107.173</v>
      </c>
      <c r="H1067" s="128">
        <v>117.30500000000001</v>
      </c>
      <c r="I1067" s="128">
        <v>127.19</v>
      </c>
      <c r="J1067" s="127">
        <v>154.31</v>
      </c>
      <c r="K1067" s="126"/>
      <c r="M1067" s="126">
        <f t="shared" si="5521"/>
        <v>98.44</v>
      </c>
      <c r="N1067" s="126">
        <f t="shared" si="5522"/>
        <v>98.44</v>
      </c>
      <c r="O1067" s="126">
        <f t="shared" si="5523"/>
        <v>98.46</v>
      </c>
      <c r="P1067" s="127">
        <f t="shared" ref="P1067:P1098" si="5695">(INT(G1067)*32)+(IF(OR((INT(RIGHT(G1067*1000,1))=2),(INT(RIGHT(G1067*1000,1))=7)),((G1067-INT(G1067))+0.0005),IF(OR((INT(RIGHT(G1067*1000,1))=1),(INT(RIGHT(G1067*1000,1))=6)),((G1067-INT(G1067))+0.00025),IF(OR((INT(RIGHT(G1067*1000,1))=3),(INT(RIGHT(G1067*1000,1))=8)),((G1067-INT(G1067))+0.00075),G1067-INT(G1067))))*100)</f>
        <v>3441.375</v>
      </c>
      <c r="Q1067" s="5">
        <f t="shared" si="5690"/>
        <v>3774.5000000000009</v>
      </c>
      <c r="R1067" s="6">
        <f t="shared" si="5335"/>
        <v>4083</v>
      </c>
      <c r="S1067" s="7">
        <f t="shared" si="5336"/>
        <v>4959</v>
      </c>
      <c r="V1067" s="127">
        <f t="shared" si="5341"/>
        <v>8.5000000000007958</v>
      </c>
      <c r="W1067" s="127">
        <f t="shared" si="5342"/>
        <v>7.9999999999998295</v>
      </c>
      <c r="X1067" s="127">
        <f t="shared" si="5343"/>
        <v>8.0000000000012506</v>
      </c>
      <c r="Y1067" s="127">
        <f t="shared" si="5337"/>
        <v>4.625</v>
      </c>
      <c r="Z1067" s="126">
        <f t="shared" si="5338"/>
        <v>10.999999999999091</v>
      </c>
      <c r="AA1067" s="126">
        <f t="shared" si="5339"/>
        <v>16.999999999999091</v>
      </c>
      <c r="AB1067" s="126">
        <f t="shared" si="5340"/>
        <v>29.999999999999091</v>
      </c>
      <c r="AC1067" s="126"/>
      <c r="AD1067" s="126"/>
      <c r="AE1067" s="127">
        <f t="shared" si="5518"/>
        <v>1.9000013200010768</v>
      </c>
      <c r="AF1067" s="127">
        <f t="shared" si="5519"/>
        <v>1.4000013200001105</v>
      </c>
      <c r="AG1067" s="127">
        <f t="shared" si="5520"/>
        <v>1.4000013200015315</v>
      </c>
      <c r="AH1067" s="127">
        <f t="shared" si="5525"/>
        <v>1.9166666666672727</v>
      </c>
      <c r="AI1067" s="127">
        <f t="shared" si="5344"/>
        <v>2.6500000000005457</v>
      </c>
      <c r="AJ1067" s="127">
        <f t="shared" si="5345"/>
        <v>0.79999999999963656</v>
      </c>
      <c r="AK1067" s="127">
        <f t="shared" si="5346"/>
        <v>0.33333333333363591</v>
      </c>
      <c r="AL1067" s="127">
        <f t="shared" si="5347"/>
        <v>2.4999999999995453</v>
      </c>
      <c r="AM1067" s="127">
        <f t="shared" si="5348"/>
        <v>6.9999999999993943</v>
      </c>
      <c r="AN1067" s="127">
        <f t="shared" si="5349"/>
        <v>4.9999999999994547</v>
      </c>
      <c r="AO1067" s="127">
        <f t="shared" si="5350"/>
        <v>1</v>
      </c>
      <c r="AP1067" s="127">
        <f t="shared" si="5351"/>
        <v>4.7500000000012124</v>
      </c>
      <c r="AQ1067" s="127">
        <f t="shared" si="5352"/>
        <v>7.4999999999998481</v>
      </c>
      <c r="AR1067" s="127">
        <f t="shared" si="5353"/>
        <v>2.4500000000003634</v>
      </c>
      <c r="AS1067" s="127">
        <f t="shared" si="5354"/>
        <v>4.333333333332626</v>
      </c>
      <c r="AT1067" s="127">
        <f t="shared" si="5355"/>
        <v>5.2500000000001208</v>
      </c>
      <c r="AU1067" s="126"/>
      <c r="AX1067" s="11">
        <f t="shared" si="5528"/>
        <v>-8.5000000000007958</v>
      </c>
      <c r="AY1067" s="11">
        <f t="shared" si="5529"/>
        <v>-7.9999999999998295</v>
      </c>
      <c r="AZ1067" s="11">
        <f t="shared" si="5530"/>
        <v>-8.0000000000012506</v>
      </c>
      <c r="BA1067" s="11">
        <f t="shared" si="5691"/>
        <v>-4.625</v>
      </c>
      <c r="BB1067" s="11">
        <f t="shared" si="5692"/>
        <v>-10.999999999999091</v>
      </c>
      <c r="BC1067" s="12">
        <f t="shared" si="5693"/>
        <v>-16.999999999999091</v>
      </c>
      <c r="BD1067" s="13">
        <f t="shared" si="5694"/>
        <v>-29.999999999999091</v>
      </c>
      <c r="BF1067" s="11">
        <f t="shared" si="5535"/>
        <v>0.74999999999920419</v>
      </c>
      <c r="BG1067" s="11">
        <f t="shared" si="5536"/>
        <v>-1.9000013200010768</v>
      </c>
      <c r="BH1067" s="11">
        <f t="shared" si="5537"/>
        <v>-1.4000013200001105</v>
      </c>
      <c r="BI1067" s="11">
        <f t="shared" si="5538"/>
        <v>-1.4000013200015315</v>
      </c>
      <c r="BJ1067" s="11">
        <f t="shared" si="5539"/>
        <v>-1.9166666666672727</v>
      </c>
      <c r="BK1067" s="11">
        <f t="shared" si="5540"/>
        <v>-2.6500000000005457</v>
      </c>
      <c r="BL1067" s="11">
        <f t="shared" si="5541"/>
        <v>-0.79999999999963656</v>
      </c>
      <c r="BM1067" s="11">
        <f t="shared" si="5542"/>
        <v>0.33333333333363591</v>
      </c>
      <c r="BN1067" s="11">
        <f t="shared" si="5543"/>
        <v>-2.4999999999995453</v>
      </c>
      <c r="BO1067" s="11">
        <f t="shared" si="5544"/>
        <v>-6.9999999999993943</v>
      </c>
      <c r="BP1067" s="11">
        <f t="shared" si="5545"/>
        <v>-4.9999999999994547</v>
      </c>
      <c r="BQ1067" s="126">
        <v>1</v>
      </c>
      <c r="BR1067" s="11">
        <f t="shared" si="5546"/>
        <v>4.7500000000012124</v>
      </c>
      <c r="BS1067" s="11">
        <f t="shared" si="5547"/>
        <v>-7.4999999999998481</v>
      </c>
      <c r="BT1067" s="11">
        <f t="shared" si="5548"/>
        <v>-2.4500000000003634</v>
      </c>
      <c r="BU1067" s="11">
        <f t="shared" si="5549"/>
        <v>-4.333333333332626</v>
      </c>
      <c r="BV1067" s="11">
        <f t="shared" si="5550"/>
        <v>-5.2500000000001208</v>
      </c>
      <c r="BY1067" s="126"/>
      <c r="BZ1067" s="126"/>
      <c r="CA1067" s="122">
        <f t="shared" si="5551"/>
        <v>-4.333333333332626</v>
      </c>
      <c r="CB1067" s="126">
        <f t="shared" si="5552"/>
        <v>1</v>
      </c>
      <c r="CC1067" s="126">
        <f t="shared" si="5553"/>
        <v>1</v>
      </c>
      <c r="CD1067" s="126">
        <f t="shared" si="5554"/>
        <v>1</v>
      </c>
      <c r="CE1067" s="126">
        <f t="shared" si="5555"/>
        <v>1</v>
      </c>
      <c r="CF1067" s="126">
        <f t="shared" si="5556"/>
        <v>1</v>
      </c>
      <c r="CG1067" s="126">
        <f t="shared" si="5557"/>
        <v>1</v>
      </c>
      <c r="CH1067" s="126" t="str">
        <f t="shared" si="5558"/>
        <v/>
      </c>
      <c r="CI1067" s="126">
        <f t="shared" si="5559"/>
        <v>0</v>
      </c>
      <c r="CJ1067" s="126">
        <f t="shared" si="5560"/>
        <v>0</v>
      </c>
      <c r="CK1067" s="126" t="str">
        <f t="shared" si="5561"/>
        <v/>
      </c>
      <c r="CL1067" s="126">
        <f t="shared" si="5562"/>
        <v>0</v>
      </c>
      <c r="CM1067" s="126" t="str">
        <f t="shared" si="5563"/>
        <v/>
      </c>
      <c r="CN1067" s="126" t="str">
        <f t="shared" si="5564"/>
        <v/>
      </c>
      <c r="CO1067" s="126">
        <f t="shared" si="5565"/>
        <v>0</v>
      </c>
      <c r="CP1067" s="126">
        <f t="shared" si="5566"/>
        <v>0</v>
      </c>
      <c r="CQ1067" s="126" t="str">
        <f t="shared" si="5567"/>
        <v/>
      </c>
      <c r="CR1067" s="126"/>
      <c r="CS1067" s="126">
        <f t="shared" si="5568"/>
        <v>0</v>
      </c>
      <c r="CT1067" s="126">
        <f t="shared" si="5569"/>
        <v>0</v>
      </c>
      <c r="CU1067" s="126">
        <f t="shared" si="5570"/>
        <v>0</v>
      </c>
      <c r="CV1067" s="126">
        <f t="shared" si="5571"/>
        <v>0</v>
      </c>
      <c r="CW1067" s="126">
        <f t="shared" si="5572"/>
        <v>1</v>
      </c>
      <c r="CX1067" s="126" t="str">
        <f t="shared" si="5573"/>
        <v/>
      </c>
      <c r="CY1067" s="126" t="str">
        <f t="shared" si="5574"/>
        <v/>
      </c>
      <c r="CZ1067" s="126" t="str">
        <f t="shared" si="5575"/>
        <v/>
      </c>
      <c r="DA1067" s="126" t="str">
        <f t="shared" si="5576"/>
        <v/>
      </c>
      <c r="DB1067" s="126">
        <f t="shared" si="5577"/>
        <v>1</v>
      </c>
      <c r="DC1067" s="126" t="str">
        <f t="shared" si="5578"/>
        <v/>
      </c>
      <c r="DD1067" s="126">
        <f t="shared" si="5579"/>
        <v>1</v>
      </c>
      <c r="DE1067" s="126" t="str">
        <f t="shared" si="5580"/>
        <v/>
      </c>
      <c r="DF1067" s="126"/>
      <c r="DG1067" s="126">
        <f t="shared" si="5581"/>
        <v>1</v>
      </c>
      <c r="DH1067" s="126">
        <f t="shared" si="5582"/>
        <v>1</v>
      </c>
      <c r="DI1067" s="126">
        <f t="shared" si="5583"/>
        <v>1</v>
      </c>
      <c r="DJ1067" s="126">
        <f t="shared" si="5584"/>
        <v>1</v>
      </c>
      <c r="DK1067" s="126" t="str">
        <f t="shared" si="5585"/>
        <v/>
      </c>
      <c r="DL1067" s="126"/>
      <c r="DM1067" s="126" t="str">
        <f t="shared" si="5586"/>
        <v/>
      </c>
      <c r="DN1067" s="126">
        <f t="shared" si="5587"/>
        <v>0</v>
      </c>
      <c r="DO1067" s="126">
        <f t="shared" si="5588"/>
        <v>0</v>
      </c>
      <c r="DP1067" s="126">
        <f t="shared" si="5589"/>
        <v>1</v>
      </c>
      <c r="DQ1067" s="126">
        <f t="shared" si="5590"/>
        <v>0</v>
      </c>
      <c r="DR1067" s="126">
        <f t="shared" si="5591"/>
        <v>0</v>
      </c>
      <c r="DS1067" s="126">
        <f t="shared" si="5592"/>
        <v>0</v>
      </c>
      <c r="DT1067" s="126">
        <f t="shared" si="5593"/>
        <v>0</v>
      </c>
      <c r="DU1067" s="126">
        <f t="shared" si="5594"/>
        <v>0</v>
      </c>
      <c r="DV1067" s="126">
        <f t="shared" si="5595"/>
        <v>1</v>
      </c>
      <c r="DW1067" s="126">
        <f t="shared" si="5596"/>
        <v>0</v>
      </c>
      <c r="DX1067" s="126" t="str">
        <f t="shared" si="5597"/>
        <v/>
      </c>
      <c r="DY1067" s="126" t="str">
        <f t="shared" si="5598"/>
        <v/>
      </c>
      <c r="EA1067" s="126">
        <f t="shared" si="5599"/>
        <v>1</v>
      </c>
      <c r="EB1067" s="126">
        <f t="shared" si="5600"/>
        <v>1</v>
      </c>
      <c r="EC1067" s="126">
        <f t="shared" si="5601"/>
        <v>1</v>
      </c>
      <c r="ED1067" s="126">
        <f t="shared" si="5602"/>
        <v>1</v>
      </c>
      <c r="EF1067" s="126">
        <f t="shared" si="5603"/>
        <v>1</v>
      </c>
      <c r="EG1067" s="126">
        <f t="shared" si="5604"/>
        <v>1</v>
      </c>
      <c r="EH1067" s="126">
        <f t="shared" si="5605"/>
        <v>1</v>
      </c>
      <c r="EI1067" s="126">
        <f t="shared" si="5606"/>
        <v>1</v>
      </c>
      <c r="EK1067" s="126">
        <f t="shared" si="5607"/>
        <v>1</v>
      </c>
      <c r="EL1067" s="126">
        <f t="shared" si="5608"/>
        <v>1</v>
      </c>
      <c r="EM1067" s="126">
        <f t="shared" si="5609"/>
        <v>1</v>
      </c>
      <c r="EO1067" s="126">
        <f t="shared" si="5610"/>
        <v>1</v>
      </c>
      <c r="EP1067" s="126">
        <f t="shared" si="5611"/>
        <v>1</v>
      </c>
      <c r="EQ1067" s="126">
        <f t="shared" si="5612"/>
        <v>1</v>
      </c>
      <c r="ES1067" s="126">
        <f t="shared" si="5613"/>
        <v>1</v>
      </c>
      <c r="ET1067" s="126">
        <f t="shared" si="5614"/>
        <v>1</v>
      </c>
      <c r="EU1067" s="126">
        <f t="shared" si="5615"/>
        <v>1</v>
      </c>
      <c r="EV1067" s="126">
        <f t="shared" si="5616"/>
        <v>1</v>
      </c>
      <c r="EW1067" s="126">
        <f t="shared" si="5617"/>
        <v>0</v>
      </c>
      <c r="EY1067" s="126">
        <f t="shared" si="5618"/>
        <v>1</v>
      </c>
      <c r="EZ1067" s="126">
        <f t="shared" si="5619"/>
        <v>1</v>
      </c>
      <c r="FA1067" s="126">
        <f t="shared" si="5620"/>
        <v>1</v>
      </c>
      <c r="FC1067" s="126">
        <f t="shared" si="5621"/>
        <v>0</v>
      </c>
      <c r="FD1067" s="126" t="str">
        <f t="shared" si="5622"/>
        <v/>
      </c>
      <c r="FE1067" s="126"/>
      <c r="FF1067" s="126">
        <f t="shared" si="5623"/>
        <v>0</v>
      </c>
      <c r="FG1067" s="126">
        <f t="shared" si="5624"/>
        <v>1</v>
      </c>
      <c r="FH1067" s="126">
        <f t="shared" si="5625"/>
        <v>0</v>
      </c>
      <c r="FI1067" s="126" t="str">
        <f t="shared" si="5626"/>
        <v/>
      </c>
      <c r="FJ1067" s="126" t="str">
        <f t="shared" si="5627"/>
        <v/>
      </c>
      <c r="FK1067" s="126" t="str">
        <f t="shared" si="5628"/>
        <v/>
      </c>
      <c r="FL1067" s="126" t="str">
        <f t="shared" si="5629"/>
        <v/>
      </c>
      <c r="FN1067" s="126">
        <f t="shared" si="5630"/>
        <v>1</v>
      </c>
      <c r="FO1067" s="126">
        <f t="shared" si="5631"/>
        <v>0</v>
      </c>
      <c r="FP1067" s="126" t="str">
        <f t="shared" si="5632"/>
        <v/>
      </c>
      <c r="FV1067" s="126">
        <f t="shared" si="5633"/>
        <v>1</v>
      </c>
      <c r="FW1067" s="126">
        <f t="shared" si="5634"/>
        <v>1</v>
      </c>
      <c r="FX1067" s="126">
        <f t="shared" si="5635"/>
        <v>0</v>
      </c>
      <c r="GA1067" s="126">
        <f t="shared" si="5636"/>
        <v>0</v>
      </c>
      <c r="GB1067" s="126">
        <f t="shared" si="5637"/>
        <v>0</v>
      </c>
      <c r="GC1067" s="126">
        <f t="shared" si="5638"/>
        <v>0</v>
      </c>
      <c r="GD1067" s="126">
        <f t="shared" si="5639"/>
        <v>0</v>
      </c>
      <c r="GE1067" s="126">
        <f t="shared" si="5640"/>
        <v>0</v>
      </c>
      <c r="GF1067" s="126">
        <f t="shared" si="5641"/>
        <v>1</v>
      </c>
      <c r="GG1067" s="126">
        <f t="shared" si="5642"/>
        <v>0</v>
      </c>
      <c r="GI1067" s="126">
        <f t="shared" si="5643"/>
        <v>0</v>
      </c>
      <c r="GK1067" s="126">
        <f t="shared" si="5644"/>
        <v>1</v>
      </c>
      <c r="GL1067" s="126">
        <f t="shared" si="5645"/>
        <v>1</v>
      </c>
      <c r="GM1067" s="126">
        <f t="shared" si="5646"/>
        <v>1</v>
      </c>
      <c r="GN1067" s="126">
        <f t="shared" si="5647"/>
        <v>1</v>
      </c>
      <c r="GO1067" s="126">
        <f t="shared" si="5648"/>
        <v>1</v>
      </c>
      <c r="GP1067" s="126">
        <f t="shared" si="5649"/>
        <v>0</v>
      </c>
      <c r="GQ1067" s="126">
        <f t="shared" si="5650"/>
        <v>1</v>
      </c>
      <c r="GS1067" s="126" t="str">
        <f t="shared" si="5651"/>
        <v/>
      </c>
      <c r="GT1067" s="126" t="str">
        <f t="shared" si="5652"/>
        <v/>
      </c>
      <c r="GU1067" s="126">
        <f t="shared" si="5653"/>
        <v>0</v>
      </c>
      <c r="GV1067" s="126">
        <f t="shared" si="5654"/>
        <v>0</v>
      </c>
      <c r="GW1067" s="126">
        <f t="shared" si="5655"/>
        <v>0</v>
      </c>
      <c r="GX1067" s="126">
        <f t="shared" si="5656"/>
        <v>0</v>
      </c>
      <c r="GY1067" s="126">
        <f t="shared" si="5657"/>
        <v>0</v>
      </c>
      <c r="GZ1067" s="126"/>
      <c r="HA1067" s="126">
        <f t="shared" si="5658"/>
        <v>1</v>
      </c>
      <c r="HB1067" s="126">
        <f t="shared" si="5659"/>
        <v>1</v>
      </c>
      <c r="HC1067" s="126">
        <f t="shared" si="5660"/>
        <v>1</v>
      </c>
      <c r="HD1067" s="126">
        <f t="shared" si="5661"/>
        <v>1</v>
      </c>
      <c r="HE1067" s="126">
        <f t="shared" si="5662"/>
        <v>0</v>
      </c>
      <c r="HF1067" s="126">
        <f t="shared" si="5663"/>
        <v>0</v>
      </c>
      <c r="HH1067" s="126">
        <f t="shared" si="5664"/>
        <v>1</v>
      </c>
      <c r="HI1067" s="126">
        <f t="shared" si="5665"/>
        <v>1</v>
      </c>
      <c r="HJ1067" s="126">
        <f t="shared" si="5666"/>
        <v>1</v>
      </c>
      <c r="HK1067" s="126">
        <f t="shared" si="5667"/>
        <v>1</v>
      </c>
      <c r="HL1067" s="126">
        <f t="shared" si="5668"/>
        <v>0</v>
      </c>
      <c r="HM1067" s="126">
        <f t="shared" si="5669"/>
        <v>0</v>
      </c>
      <c r="HO1067" s="126" t="str">
        <f t="shared" si="5670"/>
        <v/>
      </c>
      <c r="HP1067" s="126">
        <f t="shared" si="5671"/>
        <v>1</v>
      </c>
      <c r="HQ1067" s="126" t="str">
        <f t="shared" si="5672"/>
        <v/>
      </c>
      <c r="HR1067" s="122">
        <f t="shared" si="5673"/>
        <v>1</v>
      </c>
      <c r="HS1067" s="126" t="str">
        <f t="shared" si="5674"/>
        <v/>
      </c>
      <c r="HT1067" s="122">
        <f t="shared" si="5675"/>
        <v>1</v>
      </c>
      <c r="HU1067" s="122" t="str">
        <f t="shared" si="5676"/>
        <v/>
      </c>
      <c r="HV1067" s="126" t="str">
        <f t="shared" si="5677"/>
        <v/>
      </c>
      <c r="HW1067" s="126" t="str">
        <f t="shared" si="5678"/>
        <v/>
      </c>
      <c r="HX1067" s="126" t="str">
        <f t="shared" si="5679"/>
        <v/>
      </c>
      <c r="HZ1067" s="126" t="str">
        <f t="shared" si="5680"/>
        <v/>
      </c>
      <c r="IA1067" s="126">
        <f t="shared" si="5681"/>
        <v>0</v>
      </c>
      <c r="IB1067" s="126" t="str">
        <f t="shared" si="5682"/>
        <v/>
      </c>
      <c r="IC1067" s="126">
        <f t="shared" si="5683"/>
        <v>0</v>
      </c>
      <c r="ID1067" s="126" t="str">
        <f t="shared" si="5684"/>
        <v/>
      </c>
      <c r="IE1067" s="126">
        <f t="shared" si="5685"/>
        <v>0</v>
      </c>
      <c r="IF1067" s="126" t="str">
        <f t="shared" si="5686"/>
        <v/>
      </c>
      <c r="IG1067" s="126" t="str">
        <f t="shared" si="5687"/>
        <v/>
      </c>
      <c r="IH1067" s="126" t="str">
        <f t="shared" si="5688"/>
        <v/>
      </c>
      <c r="II1067" s="126" t="str">
        <f t="shared" si="5689"/>
        <v/>
      </c>
      <c r="IO1067" s="128"/>
      <c r="IP1067" s="128"/>
      <c r="IQ1067" s="127"/>
      <c r="IR1067" s="127"/>
      <c r="IX1067" s="6"/>
      <c r="IY1067" s="6"/>
      <c r="IZ1067" s="7"/>
      <c r="JA1067" s="7"/>
      <c r="JG1067" s="12"/>
      <c r="JH1067" s="12"/>
      <c r="JI1067" s="13"/>
      <c r="JJ1067" s="13"/>
      <c r="JN1067" s="6"/>
      <c r="JO1067" s="6"/>
      <c r="JQ1067" s="11"/>
      <c r="JR1067" s="11"/>
      <c r="JS1067" s="12"/>
      <c r="JT1067" s="13"/>
      <c r="JU1067" s="12"/>
      <c r="JV1067" s="12"/>
      <c r="JW1067" s="97"/>
      <c r="JX1067" s="13"/>
      <c r="JY1067" s="13"/>
      <c r="JZ1067" s="97"/>
      <c r="KA1067" s="97"/>
      <c r="KB1067" s="11"/>
      <c r="KC1067" s="11"/>
      <c r="KD1067" s="11"/>
      <c r="KE1067" s="11"/>
    </row>
    <row r="1068" spans="1:291" s="122" customFormat="1" x14ac:dyDescent="0.2">
      <c r="A1068" s="146">
        <f t="shared" si="5526"/>
        <v>1068</v>
      </c>
      <c r="C1068" s="2">
        <v>43643</v>
      </c>
      <c r="D1068" s="126">
        <v>98.47</v>
      </c>
      <c r="E1068" s="126">
        <v>98.47</v>
      </c>
      <c r="F1068" s="126">
        <v>98.49</v>
      </c>
      <c r="G1068" s="128">
        <v>107.19499999999999</v>
      </c>
      <c r="H1068" s="128">
        <v>118.05</v>
      </c>
      <c r="I1068" s="128">
        <v>127.3</v>
      </c>
      <c r="J1068" s="127">
        <v>155.22999999999999</v>
      </c>
      <c r="K1068" s="126"/>
      <c r="M1068" s="126">
        <f t="shared" si="5521"/>
        <v>98.47</v>
      </c>
      <c r="N1068" s="126">
        <f t="shared" si="5522"/>
        <v>98.47</v>
      </c>
      <c r="O1068" s="126">
        <f t="shared" si="5523"/>
        <v>98.49</v>
      </c>
      <c r="P1068" s="127">
        <f t="shared" si="5695"/>
        <v>3443.4999999999991</v>
      </c>
      <c r="Q1068" s="5">
        <f t="shared" si="5690"/>
        <v>3780.9999999999995</v>
      </c>
      <c r="R1068" s="6">
        <f t="shared" si="5335"/>
        <v>4093.9999999999995</v>
      </c>
      <c r="S1068" s="7">
        <f t="shared" si="5336"/>
        <v>4982.9999999999991</v>
      </c>
      <c r="V1068" s="127">
        <f t="shared" si="5341"/>
        <v>3.0000000000001137</v>
      </c>
      <c r="W1068" s="127">
        <f t="shared" si="5342"/>
        <v>3.0000000000001137</v>
      </c>
      <c r="X1068" s="127">
        <f t="shared" si="5343"/>
        <v>3.0000000000001137</v>
      </c>
      <c r="Y1068" s="127">
        <f t="shared" si="5337"/>
        <v>2.1249999999990905</v>
      </c>
      <c r="Z1068" s="126">
        <f t="shared" si="5338"/>
        <v>6.4999999999986358</v>
      </c>
      <c r="AA1068" s="126">
        <f t="shared" si="5339"/>
        <v>10.999999999999545</v>
      </c>
      <c r="AB1068" s="126">
        <f t="shared" si="5340"/>
        <v>23.999999999999091</v>
      </c>
      <c r="AC1068" s="126"/>
      <c r="AD1068" s="126"/>
      <c r="AE1068" s="127">
        <f t="shared" si="5518"/>
        <v>0.89999921999922394</v>
      </c>
      <c r="AF1068" s="127">
        <f t="shared" si="5519"/>
        <v>0.89999921999922394</v>
      </c>
      <c r="AG1068" s="127">
        <f t="shared" si="5520"/>
        <v>0.89999921999922394</v>
      </c>
      <c r="AH1068" s="127">
        <f t="shared" si="5525"/>
        <v>8.3333333334242532E-2</v>
      </c>
      <c r="AI1068" s="127">
        <f t="shared" si="5344"/>
        <v>0.34999999999899956</v>
      </c>
      <c r="AJ1068" s="127">
        <f t="shared" si="5345"/>
        <v>0.10000000000109122</v>
      </c>
      <c r="AK1068" s="127">
        <f t="shared" si="5346"/>
        <v>0.83333333333439441</v>
      </c>
      <c r="AL1068" s="127">
        <f t="shared" si="5347"/>
        <v>0.99999999999886313</v>
      </c>
      <c r="AM1068" s="127">
        <f t="shared" si="5348"/>
        <v>2.9999999999998481</v>
      </c>
      <c r="AN1068" s="127">
        <f t="shared" si="5349"/>
        <v>1.3999999999999098</v>
      </c>
      <c r="AO1068" s="127">
        <f t="shared" si="5350"/>
        <v>1</v>
      </c>
      <c r="AP1068" s="127">
        <f t="shared" si="5351"/>
        <v>1.4166666666660603</v>
      </c>
      <c r="AQ1068" s="127">
        <f t="shared" si="5352"/>
        <v>4.2500000000014397</v>
      </c>
      <c r="AR1068" s="127">
        <f t="shared" si="5353"/>
        <v>0.15000000000163727</v>
      </c>
      <c r="AS1068" s="127">
        <f t="shared" si="5354"/>
        <v>1.1666666666655043</v>
      </c>
      <c r="AT1068" s="127">
        <f t="shared" si="5355"/>
        <v>1.0499999999983021</v>
      </c>
      <c r="AU1068" s="126"/>
      <c r="AX1068" s="11">
        <f t="shared" si="5528"/>
        <v>3.0000000000001137</v>
      </c>
      <c r="AY1068" s="11">
        <f t="shared" si="5529"/>
        <v>3.0000000000001137</v>
      </c>
      <c r="AZ1068" s="11">
        <f t="shared" si="5530"/>
        <v>3.0000000000001137</v>
      </c>
      <c r="BA1068" s="11">
        <f t="shared" si="5691"/>
        <v>2.1249999999990905</v>
      </c>
      <c r="BB1068" s="11">
        <f t="shared" si="5692"/>
        <v>6.4999999999986358</v>
      </c>
      <c r="BC1068" s="12">
        <f t="shared" si="5693"/>
        <v>10.999999999999545</v>
      </c>
      <c r="BD1068" s="13">
        <f t="shared" si="5694"/>
        <v>23.999999999999091</v>
      </c>
      <c r="BF1068" s="11">
        <f t="shared" si="5535"/>
        <v>-1.2499999999980673</v>
      </c>
      <c r="BG1068" s="11">
        <f t="shared" si="5536"/>
        <v>-0.89999921999922394</v>
      </c>
      <c r="BH1068" s="11">
        <f t="shared" si="5537"/>
        <v>-0.89999921999922394</v>
      </c>
      <c r="BI1068" s="11">
        <f t="shared" si="5538"/>
        <v>-0.89999921999922394</v>
      </c>
      <c r="BJ1068" s="11">
        <f t="shared" si="5539"/>
        <v>-8.3333333334242532E-2</v>
      </c>
      <c r="BK1068" s="11">
        <f t="shared" si="5540"/>
        <v>0.34999999999899956</v>
      </c>
      <c r="BL1068" s="11">
        <f t="shared" si="5541"/>
        <v>-0.10000000000109122</v>
      </c>
      <c r="BM1068" s="11">
        <f t="shared" si="5542"/>
        <v>-0.83333333333439441</v>
      </c>
      <c r="BN1068" s="11">
        <f t="shared" si="5543"/>
        <v>0.99999999999886313</v>
      </c>
      <c r="BO1068" s="11">
        <f t="shared" si="5544"/>
        <v>2.9999999999998481</v>
      </c>
      <c r="BP1068" s="11">
        <f t="shared" si="5545"/>
        <v>1.3999999999999098</v>
      </c>
      <c r="BQ1068" s="126">
        <v>1</v>
      </c>
      <c r="BR1068" s="11">
        <f t="shared" si="5546"/>
        <v>-1.4166666666660603</v>
      </c>
      <c r="BS1068" s="11">
        <f t="shared" si="5547"/>
        <v>4.2500000000014397</v>
      </c>
      <c r="BT1068" s="11">
        <f t="shared" si="5548"/>
        <v>-0.15000000000163727</v>
      </c>
      <c r="BU1068" s="11">
        <f t="shared" si="5549"/>
        <v>1.1666666666655043</v>
      </c>
      <c r="BV1068" s="11">
        <f t="shared" si="5550"/>
        <v>1.0499999999983021</v>
      </c>
      <c r="BY1068" s="126"/>
      <c r="BZ1068" s="126"/>
      <c r="CA1068" s="122">
        <f t="shared" si="5551"/>
        <v>1.1666666666655043</v>
      </c>
      <c r="CB1068" s="126">
        <f t="shared" si="5552"/>
        <v>1</v>
      </c>
      <c r="CC1068" s="126">
        <f t="shared" si="5553"/>
        <v>1</v>
      </c>
      <c r="CD1068" s="126">
        <f t="shared" si="5554"/>
        <v>1</v>
      </c>
      <c r="CE1068" s="126">
        <f t="shared" si="5555"/>
        <v>1</v>
      </c>
      <c r="CF1068" s="126">
        <f t="shared" si="5556"/>
        <v>1</v>
      </c>
      <c r="CG1068" s="126">
        <f t="shared" si="5557"/>
        <v>1</v>
      </c>
      <c r="CH1068" s="126" t="str">
        <f t="shared" si="5558"/>
        <v/>
      </c>
      <c r="CI1068" s="126">
        <f t="shared" si="5559"/>
        <v>0</v>
      </c>
      <c r="CJ1068" s="126">
        <f t="shared" si="5560"/>
        <v>0</v>
      </c>
      <c r="CK1068" s="126" t="str">
        <f t="shared" si="5561"/>
        <v/>
      </c>
      <c r="CL1068" s="126">
        <f t="shared" si="5562"/>
        <v>0</v>
      </c>
      <c r="CM1068" s="126" t="str">
        <f t="shared" si="5563"/>
        <v/>
      </c>
      <c r="CN1068" s="126" t="str">
        <f t="shared" si="5564"/>
        <v/>
      </c>
      <c r="CO1068" s="126">
        <f t="shared" si="5565"/>
        <v>0</v>
      </c>
      <c r="CP1068" s="126">
        <f t="shared" si="5566"/>
        <v>0</v>
      </c>
      <c r="CQ1068" s="126" t="str">
        <f t="shared" si="5567"/>
        <v/>
      </c>
      <c r="CR1068" s="126"/>
      <c r="CS1068" s="126">
        <f t="shared" si="5568"/>
        <v>0</v>
      </c>
      <c r="CT1068" s="126">
        <f t="shared" si="5569"/>
        <v>0</v>
      </c>
      <c r="CU1068" s="126">
        <f t="shared" si="5570"/>
        <v>0</v>
      </c>
      <c r="CV1068" s="126">
        <f t="shared" si="5571"/>
        <v>0</v>
      </c>
      <c r="CW1068" s="126">
        <f t="shared" si="5572"/>
        <v>1</v>
      </c>
      <c r="CX1068" s="126" t="str">
        <f t="shared" si="5573"/>
        <v/>
      </c>
      <c r="CY1068" s="126" t="str">
        <f t="shared" si="5574"/>
        <v/>
      </c>
      <c r="CZ1068" s="126" t="str">
        <f t="shared" si="5575"/>
        <v/>
      </c>
      <c r="DA1068" s="126" t="str">
        <f t="shared" si="5576"/>
        <v/>
      </c>
      <c r="DB1068" s="126">
        <f t="shared" si="5577"/>
        <v>1</v>
      </c>
      <c r="DC1068" s="126" t="str">
        <f t="shared" si="5578"/>
        <v/>
      </c>
      <c r="DD1068" s="126">
        <f t="shared" si="5579"/>
        <v>1</v>
      </c>
      <c r="DE1068" s="126" t="str">
        <f t="shared" si="5580"/>
        <v/>
      </c>
      <c r="DF1068" s="126"/>
      <c r="DG1068" s="126">
        <f t="shared" si="5581"/>
        <v>1</v>
      </c>
      <c r="DH1068" s="126">
        <f t="shared" si="5582"/>
        <v>1</v>
      </c>
      <c r="DI1068" s="126">
        <f t="shared" si="5583"/>
        <v>1</v>
      </c>
      <c r="DJ1068" s="126">
        <f t="shared" si="5584"/>
        <v>1</v>
      </c>
      <c r="DK1068" s="126" t="str">
        <f t="shared" si="5585"/>
        <v/>
      </c>
      <c r="DL1068" s="126"/>
      <c r="DM1068" s="126" t="str">
        <f t="shared" si="5586"/>
        <v/>
      </c>
      <c r="DN1068" s="126">
        <f t="shared" si="5587"/>
        <v>0</v>
      </c>
      <c r="DO1068" s="126">
        <f t="shared" si="5588"/>
        <v>0</v>
      </c>
      <c r="DP1068" s="126">
        <f t="shared" si="5589"/>
        <v>1</v>
      </c>
      <c r="DQ1068" s="126">
        <f t="shared" si="5590"/>
        <v>0</v>
      </c>
      <c r="DR1068" s="126">
        <f t="shared" si="5591"/>
        <v>0</v>
      </c>
      <c r="DS1068" s="126">
        <f t="shared" si="5592"/>
        <v>1</v>
      </c>
      <c r="DT1068" s="126">
        <f t="shared" si="5593"/>
        <v>0</v>
      </c>
      <c r="DU1068" s="126">
        <f t="shared" si="5594"/>
        <v>0</v>
      </c>
      <c r="DV1068" s="126">
        <f t="shared" si="5595"/>
        <v>1</v>
      </c>
      <c r="DW1068" s="126">
        <f t="shared" si="5596"/>
        <v>0</v>
      </c>
      <c r="DX1068" s="126" t="str">
        <f t="shared" si="5597"/>
        <v/>
      </c>
      <c r="DY1068" s="126" t="str">
        <f t="shared" si="5598"/>
        <v/>
      </c>
      <c r="EA1068" s="126">
        <f t="shared" si="5599"/>
        <v>1</v>
      </c>
      <c r="EB1068" s="126">
        <f t="shared" si="5600"/>
        <v>1</v>
      </c>
      <c r="EC1068" s="126">
        <f t="shared" si="5601"/>
        <v>1</v>
      </c>
      <c r="ED1068" s="126">
        <f t="shared" si="5602"/>
        <v>1</v>
      </c>
      <c r="EF1068" s="126">
        <f t="shared" si="5603"/>
        <v>1</v>
      </c>
      <c r="EG1068" s="126">
        <f t="shared" si="5604"/>
        <v>1</v>
      </c>
      <c r="EH1068" s="126">
        <f t="shared" si="5605"/>
        <v>1</v>
      </c>
      <c r="EI1068" s="126">
        <f t="shared" si="5606"/>
        <v>1</v>
      </c>
      <c r="EK1068" s="126">
        <f t="shared" si="5607"/>
        <v>1</v>
      </c>
      <c r="EL1068" s="126">
        <f t="shared" si="5608"/>
        <v>1</v>
      </c>
      <c r="EM1068" s="126">
        <f t="shared" si="5609"/>
        <v>1</v>
      </c>
      <c r="EO1068" s="126">
        <f t="shared" si="5610"/>
        <v>1</v>
      </c>
      <c r="EP1068" s="126">
        <f t="shared" si="5611"/>
        <v>1</v>
      </c>
      <c r="EQ1068" s="126">
        <f t="shared" si="5612"/>
        <v>1</v>
      </c>
      <c r="ES1068" s="126">
        <f t="shared" si="5613"/>
        <v>1</v>
      </c>
      <c r="ET1068" s="126">
        <f t="shared" si="5614"/>
        <v>1</v>
      </c>
      <c r="EU1068" s="126">
        <f t="shared" si="5615"/>
        <v>1</v>
      </c>
      <c r="EV1068" s="126">
        <f t="shared" si="5616"/>
        <v>1</v>
      </c>
      <c r="EW1068" s="126">
        <f t="shared" si="5617"/>
        <v>0</v>
      </c>
      <c r="EY1068" s="126">
        <f t="shared" si="5618"/>
        <v>1</v>
      </c>
      <c r="EZ1068" s="126">
        <f t="shared" si="5619"/>
        <v>1</v>
      </c>
      <c r="FA1068" s="126">
        <f t="shared" si="5620"/>
        <v>1</v>
      </c>
      <c r="FC1068" s="126">
        <f t="shared" si="5621"/>
        <v>0</v>
      </c>
      <c r="FD1068" s="126" t="str">
        <f t="shared" si="5622"/>
        <v/>
      </c>
      <c r="FE1068" s="126"/>
      <c r="FF1068" s="126">
        <f t="shared" si="5623"/>
        <v>0</v>
      </c>
      <c r="FG1068" s="126">
        <f t="shared" si="5624"/>
        <v>1</v>
      </c>
      <c r="FH1068" s="126">
        <f t="shared" si="5625"/>
        <v>0</v>
      </c>
      <c r="FI1068" s="126" t="str">
        <f t="shared" si="5626"/>
        <v/>
      </c>
      <c r="FJ1068" s="126" t="str">
        <f t="shared" si="5627"/>
        <v/>
      </c>
      <c r="FK1068" s="126" t="str">
        <f t="shared" si="5628"/>
        <v/>
      </c>
      <c r="FL1068" s="126" t="str">
        <f t="shared" si="5629"/>
        <v/>
      </c>
      <c r="FN1068" s="126" t="str">
        <f t="shared" si="5630"/>
        <v/>
      </c>
      <c r="FO1068" s="126" t="str">
        <f t="shared" si="5631"/>
        <v/>
      </c>
      <c r="FP1068" s="126" t="str">
        <f t="shared" si="5632"/>
        <v/>
      </c>
      <c r="FV1068" s="126">
        <f t="shared" si="5633"/>
        <v>0</v>
      </c>
      <c r="FW1068" s="126">
        <f t="shared" si="5634"/>
        <v>1</v>
      </c>
      <c r="FX1068" s="126">
        <f t="shared" si="5635"/>
        <v>0</v>
      </c>
      <c r="GA1068" s="126">
        <f t="shared" si="5636"/>
        <v>0</v>
      </c>
      <c r="GB1068" s="126">
        <f t="shared" si="5637"/>
        <v>0</v>
      </c>
      <c r="GC1068" s="126">
        <f t="shared" si="5638"/>
        <v>0</v>
      </c>
      <c r="GD1068" s="126">
        <f t="shared" si="5639"/>
        <v>0</v>
      </c>
      <c r="GE1068" s="126">
        <f t="shared" si="5640"/>
        <v>0</v>
      </c>
      <c r="GF1068" s="126">
        <f t="shared" si="5641"/>
        <v>1</v>
      </c>
      <c r="GG1068" s="126">
        <f t="shared" si="5642"/>
        <v>0</v>
      </c>
      <c r="GI1068" s="126">
        <f t="shared" si="5643"/>
        <v>0</v>
      </c>
      <c r="GK1068" s="126">
        <f t="shared" si="5644"/>
        <v>1</v>
      </c>
      <c r="GL1068" s="126">
        <f t="shared" si="5645"/>
        <v>1</v>
      </c>
      <c r="GM1068" s="126">
        <f t="shared" si="5646"/>
        <v>1</v>
      </c>
      <c r="GN1068" s="126">
        <f t="shared" si="5647"/>
        <v>1</v>
      </c>
      <c r="GO1068" s="126">
        <f t="shared" si="5648"/>
        <v>1</v>
      </c>
      <c r="GP1068" s="126">
        <f t="shared" si="5649"/>
        <v>0</v>
      </c>
      <c r="GQ1068" s="126">
        <f t="shared" si="5650"/>
        <v>1</v>
      </c>
      <c r="GS1068" s="126" t="str">
        <f t="shared" si="5651"/>
        <v/>
      </c>
      <c r="GT1068" s="126" t="str">
        <f t="shared" si="5652"/>
        <v/>
      </c>
      <c r="GU1068" s="126">
        <f t="shared" si="5653"/>
        <v>0</v>
      </c>
      <c r="GV1068" s="126">
        <f t="shared" si="5654"/>
        <v>0</v>
      </c>
      <c r="GW1068" s="126">
        <f t="shared" si="5655"/>
        <v>0</v>
      </c>
      <c r="GX1068" s="126">
        <f t="shared" si="5656"/>
        <v>0</v>
      </c>
      <c r="GY1068" s="126">
        <f t="shared" si="5657"/>
        <v>0</v>
      </c>
      <c r="GZ1068" s="126"/>
      <c r="HA1068" s="126">
        <f t="shared" si="5658"/>
        <v>1</v>
      </c>
      <c r="HB1068" s="126">
        <f t="shared" si="5659"/>
        <v>0</v>
      </c>
      <c r="HC1068" s="126">
        <f t="shared" si="5660"/>
        <v>0</v>
      </c>
      <c r="HD1068" s="126">
        <f t="shared" si="5661"/>
        <v>0</v>
      </c>
      <c r="HE1068" s="126">
        <f t="shared" si="5662"/>
        <v>0</v>
      </c>
      <c r="HF1068" s="126">
        <f t="shared" si="5663"/>
        <v>0</v>
      </c>
      <c r="HH1068" s="126">
        <f t="shared" si="5664"/>
        <v>1</v>
      </c>
      <c r="HI1068" s="126">
        <f t="shared" si="5665"/>
        <v>1</v>
      </c>
      <c r="HJ1068" s="126">
        <f t="shared" si="5666"/>
        <v>0</v>
      </c>
      <c r="HK1068" s="126">
        <f t="shared" si="5667"/>
        <v>0</v>
      </c>
      <c r="HL1068" s="126">
        <f t="shared" si="5668"/>
        <v>0</v>
      </c>
      <c r="HM1068" s="126">
        <f t="shared" si="5669"/>
        <v>0</v>
      </c>
      <c r="HO1068" s="126">
        <f t="shared" si="5670"/>
        <v>1</v>
      </c>
      <c r="HP1068" s="126" t="str">
        <f t="shared" si="5671"/>
        <v/>
      </c>
      <c r="HQ1068" s="126">
        <f t="shared" si="5672"/>
        <v>1</v>
      </c>
      <c r="HR1068" s="122" t="str">
        <f t="shared" si="5673"/>
        <v/>
      </c>
      <c r="HS1068" s="126">
        <f t="shared" si="5674"/>
        <v>1</v>
      </c>
      <c r="HT1068" s="122" t="str">
        <f t="shared" si="5675"/>
        <v/>
      </c>
      <c r="HU1068" s="122" t="str">
        <f t="shared" si="5676"/>
        <v/>
      </c>
      <c r="HV1068" s="126" t="str">
        <f t="shared" si="5677"/>
        <v/>
      </c>
      <c r="HW1068" s="126" t="str">
        <f t="shared" si="5678"/>
        <v/>
      </c>
      <c r="HX1068" s="126" t="str">
        <f t="shared" si="5679"/>
        <v/>
      </c>
      <c r="HZ1068" s="126">
        <f t="shared" si="5680"/>
        <v>0</v>
      </c>
      <c r="IA1068" s="126" t="str">
        <f t="shared" si="5681"/>
        <v/>
      </c>
      <c r="IB1068" s="126">
        <f t="shared" si="5682"/>
        <v>0</v>
      </c>
      <c r="IC1068" s="126" t="str">
        <f t="shared" si="5683"/>
        <v/>
      </c>
      <c r="ID1068" s="126">
        <f t="shared" si="5684"/>
        <v>0</v>
      </c>
      <c r="IE1068" s="126" t="str">
        <f t="shared" si="5685"/>
        <v/>
      </c>
      <c r="IF1068" s="126" t="str">
        <f t="shared" si="5686"/>
        <v/>
      </c>
      <c r="IG1068" s="126" t="str">
        <f t="shared" si="5687"/>
        <v/>
      </c>
      <c r="IH1068" s="126" t="str">
        <f t="shared" si="5688"/>
        <v/>
      </c>
      <c r="II1068" s="126" t="str">
        <f t="shared" si="5689"/>
        <v/>
      </c>
      <c r="IO1068" s="128"/>
      <c r="IP1068" s="128"/>
      <c r="IQ1068" s="127"/>
      <c r="IR1068" s="127"/>
      <c r="IX1068" s="6"/>
      <c r="IY1068" s="6"/>
      <c r="IZ1068" s="7"/>
      <c r="JA1068" s="7"/>
      <c r="JG1068" s="12"/>
      <c r="JH1068" s="12"/>
      <c r="JI1068" s="13"/>
      <c r="JJ1068" s="13"/>
      <c r="JN1068" s="6"/>
      <c r="JO1068" s="6"/>
      <c r="JQ1068" s="11"/>
      <c r="JR1068" s="11"/>
      <c r="JS1068" s="12"/>
      <c r="JT1068" s="13"/>
      <c r="JU1068" s="12"/>
      <c r="JV1068" s="12"/>
      <c r="JW1068" s="97"/>
      <c r="JX1068" s="13"/>
      <c r="JY1068" s="13"/>
      <c r="JZ1068" s="97"/>
      <c r="KA1068" s="97"/>
      <c r="KB1068" s="11"/>
      <c r="KC1068" s="11"/>
      <c r="KD1068" s="11"/>
      <c r="KE1068" s="11"/>
    </row>
    <row r="1069" spans="1:291" s="122" customFormat="1" x14ac:dyDescent="0.2">
      <c r="A1069" s="146">
        <f t="shared" si="5526"/>
        <v>1069</v>
      </c>
      <c r="C1069" s="2">
        <v>43644</v>
      </c>
      <c r="D1069" s="126">
        <v>98.444999999999993</v>
      </c>
      <c r="E1069" s="126">
        <v>98.444999999999993</v>
      </c>
      <c r="F1069" s="126">
        <v>98.47</v>
      </c>
      <c r="G1069" s="128">
        <v>107.188</v>
      </c>
      <c r="H1069" s="128">
        <v>118.05</v>
      </c>
      <c r="I1069" s="128">
        <v>127.31</v>
      </c>
      <c r="J1069" s="127">
        <v>155.19</v>
      </c>
      <c r="K1069" s="126"/>
      <c r="M1069" s="126">
        <f t="shared" si="5521"/>
        <v>98.444999999999993</v>
      </c>
      <c r="N1069" s="126">
        <f t="shared" si="5522"/>
        <v>98.444999999999993</v>
      </c>
      <c r="O1069" s="126">
        <f t="shared" si="5523"/>
        <v>98.47</v>
      </c>
      <c r="P1069" s="127">
        <f t="shared" si="5695"/>
        <v>3442.8750000000005</v>
      </c>
      <c r="Q1069" s="5">
        <f t="shared" si="5690"/>
        <v>3780.9999999999995</v>
      </c>
      <c r="R1069" s="6">
        <f t="shared" ref="R1069:R1120" si="5696">INT(I1069)*32+(I1069-INT(I1069))*100</f>
        <v>4095</v>
      </c>
      <c r="S1069" s="7">
        <f t="shared" ref="S1069:S1120" si="5697">INT(J1069)*32+(J1069-INT(J1069))*100</f>
        <v>4979</v>
      </c>
      <c r="V1069" s="127">
        <f t="shared" si="5341"/>
        <v>2.5000000000005684</v>
      </c>
      <c r="W1069" s="127">
        <f t="shared" si="5342"/>
        <v>2.5000000000005684</v>
      </c>
      <c r="X1069" s="127">
        <f t="shared" si="5343"/>
        <v>1.9999999999996021</v>
      </c>
      <c r="Y1069" s="127">
        <f t="shared" ref="Y1069:Y1120" si="5698">ABS(BA1069)</f>
        <v>0.62499999999863576</v>
      </c>
      <c r="Z1069" s="126">
        <f t="shared" ref="Z1069:Z1120" si="5699">ABS(BB1069)</f>
        <v>0</v>
      </c>
      <c r="AA1069" s="126">
        <f t="shared" ref="AA1069:AA1120" si="5700">ABS(BC1069)</f>
        <v>1.0000000000004547</v>
      </c>
      <c r="AB1069" s="126">
        <f t="shared" ref="AB1069:AB1120" si="5701">ABS(BD1069)</f>
        <v>3.9999999999990905</v>
      </c>
      <c r="AC1069" s="126"/>
      <c r="AD1069" s="126"/>
      <c r="AE1069" s="127">
        <f t="shared" si="5518"/>
        <v>2.5000000000005684</v>
      </c>
      <c r="AF1069" s="127">
        <f t="shared" si="5519"/>
        <v>2.5000000000005684</v>
      </c>
      <c r="AG1069" s="127">
        <f t="shared" si="5520"/>
        <v>1.9999999999996021</v>
      </c>
      <c r="AH1069" s="127">
        <f t="shared" si="5525"/>
        <v>1.2499999999972715</v>
      </c>
      <c r="AI1069" s="127">
        <f t="shared" si="5344"/>
        <v>1.2499999999972715</v>
      </c>
      <c r="AJ1069" s="127">
        <f t="shared" si="5345"/>
        <v>0.60000000000027287</v>
      </c>
      <c r="AK1069" s="127">
        <f t="shared" si="5346"/>
        <v>0.66666666666696983</v>
      </c>
      <c r="AL1069" s="127">
        <f t="shared" si="5347"/>
        <v>0.50000000000022737</v>
      </c>
      <c r="AM1069" s="127">
        <f t="shared" si="5348"/>
        <v>2.3333333333334849</v>
      </c>
      <c r="AN1069" s="127">
        <f t="shared" si="5349"/>
        <v>2.6000000000000911</v>
      </c>
      <c r="AO1069" s="127">
        <f t="shared" si="5350"/>
        <v>1</v>
      </c>
      <c r="AP1069" s="127">
        <f t="shared" si="5351"/>
        <v>1.4166666666618162</v>
      </c>
      <c r="AQ1069" s="127">
        <f t="shared" si="5352"/>
        <v>3.3333333333339397</v>
      </c>
      <c r="AR1069" s="127">
        <f t="shared" si="5353"/>
        <v>1.6499999999974535</v>
      </c>
      <c r="AS1069" s="127">
        <f t="shared" si="5354"/>
        <v>0.88888888888868678</v>
      </c>
      <c r="AT1069" s="127">
        <f t="shared" si="5355"/>
        <v>0.71666666666405943</v>
      </c>
      <c r="AU1069" s="126"/>
      <c r="AX1069" s="11">
        <f t="shared" si="5528"/>
        <v>-2.5000000000005684</v>
      </c>
      <c r="AY1069" s="11">
        <f t="shared" si="5529"/>
        <v>-2.5000000000005684</v>
      </c>
      <c r="AZ1069" s="11">
        <f t="shared" si="5530"/>
        <v>-1.9999999999996021</v>
      </c>
      <c r="BA1069" s="11">
        <f t="shared" si="5691"/>
        <v>-0.62499999999863576</v>
      </c>
      <c r="BB1069" s="11">
        <f t="shared" ref="BB1069:BB1111" si="5702">Q1069-Q1068</f>
        <v>0</v>
      </c>
      <c r="BC1069" s="12">
        <f t="shared" si="5693"/>
        <v>1.0000000000004547</v>
      </c>
      <c r="BD1069" s="13">
        <f t="shared" si="5694"/>
        <v>-3.9999999999990905</v>
      </c>
      <c r="BF1069" s="11">
        <f t="shared" si="5535"/>
        <v>-1.2500000000032969</v>
      </c>
      <c r="BG1069" s="11">
        <f t="shared" si="5536"/>
        <v>-2.5000000000005684</v>
      </c>
      <c r="BH1069" s="11">
        <f t="shared" si="5537"/>
        <v>-2.5000000000005684</v>
      </c>
      <c r="BI1069" s="11">
        <f t="shared" si="5538"/>
        <v>-1.9999999999996021</v>
      </c>
      <c r="BJ1069" s="11">
        <f t="shared" si="5539"/>
        <v>-1.2499999999972715</v>
      </c>
      <c r="BK1069" s="11">
        <f t="shared" si="5540"/>
        <v>-1.2499999999972715</v>
      </c>
      <c r="BL1069" s="11">
        <f t="shared" si="5541"/>
        <v>-0.60000000000027287</v>
      </c>
      <c r="BM1069" s="11">
        <f t="shared" si="5542"/>
        <v>-0.66666666666696983</v>
      </c>
      <c r="BN1069" s="11">
        <f t="shared" si="5543"/>
        <v>-0.50000000000022737</v>
      </c>
      <c r="BO1069" s="11">
        <f t="shared" si="5544"/>
        <v>2.3333333333334849</v>
      </c>
      <c r="BP1069" s="11">
        <f t="shared" si="5545"/>
        <v>2.6000000000000911</v>
      </c>
      <c r="BQ1069" s="126">
        <v>1</v>
      </c>
      <c r="BR1069" s="11">
        <f t="shared" si="5546"/>
        <v>1.4166666666618162</v>
      </c>
      <c r="BS1069" s="11">
        <f t="shared" si="5547"/>
        <v>3.3333333333339397</v>
      </c>
      <c r="BT1069" s="11">
        <f t="shared" si="5548"/>
        <v>-1.6499999999974535</v>
      </c>
      <c r="BU1069" s="11">
        <f t="shared" si="5549"/>
        <v>0.88888888888868678</v>
      </c>
      <c r="BV1069" s="11">
        <f t="shared" si="5550"/>
        <v>-0.71666666666405943</v>
      </c>
      <c r="BY1069" s="126"/>
      <c r="BZ1069" s="126"/>
      <c r="CA1069" s="122">
        <f t="shared" si="5551"/>
        <v>0.88888888888868678</v>
      </c>
      <c r="CB1069" s="126">
        <f t="shared" si="5552"/>
        <v>1</v>
      </c>
      <c r="CC1069" s="126">
        <f t="shared" si="5553"/>
        <v>1</v>
      </c>
      <c r="CD1069" s="126">
        <f t="shared" si="5554"/>
        <v>0</v>
      </c>
      <c r="CE1069" s="126">
        <f t="shared" si="5555"/>
        <v>1</v>
      </c>
      <c r="CF1069" s="126">
        <f t="shared" si="5556"/>
        <v>1</v>
      </c>
      <c r="CG1069" s="126">
        <f t="shared" si="5557"/>
        <v>0</v>
      </c>
      <c r="CH1069" s="126">
        <f t="shared" si="5558"/>
        <v>0</v>
      </c>
      <c r="CI1069" s="126" t="str">
        <f t="shared" si="5559"/>
        <v/>
      </c>
      <c r="CJ1069" s="126">
        <f t="shared" si="5560"/>
        <v>0</v>
      </c>
      <c r="CK1069" s="126">
        <f t="shared" si="5561"/>
        <v>0</v>
      </c>
      <c r="CL1069" s="126">
        <f t="shared" si="5562"/>
        <v>1</v>
      </c>
      <c r="CM1069" s="126">
        <f t="shared" si="5563"/>
        <v>0</v>
      </c>
      <c r="CN1069" s="126" t="str">
        <f t="shared" si="5564"/>
        <v/>
      </c>
      <c r="CO1069" s="126">
        <f t="shared" si="5565"/>
        <v>1</v>
      </c>
      <c r="CP1069" s="126">
        <f t="shared" si="5566"/>
        <v>1</v>
      </c>
      <c r="CQ1069" s="126" t="str">
        <f t="shared" si="5567"/>
        <v/>
      </c>
      <c r="CR1069" s="126"/>
      <c r="CS1069" s="126">
        <f t="shared" si="5568"/>
        <v>1</v>
      </c>
      <c r="CT1069" s="126">
        <f t="shared" si="5569"/>
        <v>1</v>
      </c>
      <c r="CU1069" s="126">
        <f t="shared" si="5570"/>
        <v>0</v>
      </c>
      <c r="CV1069" s="126">
        <f t="shared" si="5571"/>
        <v>1</v>
      </c>
      <c r="CW1069" s="126" t="str">
        <f t="shared" si="5572"/>
        <v/>
      </c>
      <c r="CX1069" s="126">
        <f t="shared" si="5573"/>
        <v>1</v>
      </c>
      <c r="CY1069" s="126">
        <f t="shared" si="5574"/>
        <v>1</v>
      </c>
      <c r="CZ1069" s="126">
        <f t="shared" si="5575"/>
        <v>1</v>
      </c>
      <c r="DA1069" s="126">
        <f t="shared" si="5576"/>
        <v>0</v>
      </c>
      <c r="DB1069" s="126" t="str">
        <f t="shared" si="5577"/>
        <v/>
      </c>
      <c r="DC1069" s="126">
        <f t="shared" si="5578"/>
        <v>0</v>
      </c>
      <c r="DD1069" s="126" t="str">
        <f t="shared" si="5579"/>
        <v/>
      </c>
      <c r="DE1069" s="126" t="str">
        <f t="shared" si="5580"/>
        <v/>
      </c>
      <c r="DF1069" s="126"/>
      <c r="DG1069" s="126">
        <f t="shared" si="5581"/>
        <v>0</v>
      </c>
      <c r="DH1069" s="126">
        <f t="shared" si="5582"/>
        <v>1</v>
      </c>
      <c r="DI1069" s="126">
        <f t="shared" si="5583"/>
        <v>1</v>
      </c>
      <c r="DJ1069" s="126">
        <f t="shared" si="5584"/>
        <v>0</v>
      </c>
      <c r="DK1069" s="126">
        <f t="shared" si="5585"/>
        <v>1</v>
      </c>
      <c r="DL1069" s="126"/>
      <c r="DM1069" s="126">
        <f t="shared" si="5586"/>
        <v>1</v>
      </c>
      <c r="DN1069" s="126" t="str">
        <f t="shared" si="5587"/>
        <v/>
      </c>
      <c r="DO1069" s="126" t="str">
        <f t="shared" si="5588"/>
        <v/>
      </c>
      <c r="DP1069" s="126" t="str">
        <f t="shared" si="5589"/>
        <v/>
      </c>
      <c r="DQ1069" s="126" t="str">
        <f t="shared" si="5590"/>
        <v/>
      </c>
      <c r="DR1069" s="126" t="str">
        <f t="shared" si="5591"/>
        <v/>
      </c>
      <c r="DS1069" s="126" t="str">
        <f t="shared" si="5592"/>
        <v/>
      </c>
      <c r="DT1069" s="126" t="str">
        <f t="shared" si="5593"/>
        <v/>
      </c>
      <c r="DU1069" s="126" t="str">
        <f t="shared" si="5594"/>
        <v/>
      </c>
      <c r="DV1069" s="126">
        <f t="shared" si="5595"/>
        <v>0</v>
      </c>
      <c r="DW1069" s="126">
        <f t="shared" si="5596"/>
        <v>1</v>
      </c>
      <c r="DX1069" s="126">
        <f t="shared" si="5597"/>
        <v>0</v>
      </c>
      <c r="DY1069" s="126">
        <f t="shared" si="5598"/>
        <v>1</v>
      </c>
      <c r="EA1069" s="126">
        <f t="shared" si="5599"/>
        <v>0</v>
      </c>
      <c r="EB1069" s="126">
        <f t="shared" si="5600"/>
        <v>1</v>
      </c>
      <c r="EC1069" s="126">
        <f t="shared" si="5601"/>
        <v>1</v>
      </c>
      <c r="ED1069" s="126">
        <f t="shared" si="5602"/>
        <v>0</v>
      </c>
      <c r="EF1069" s="126">
        <f t="shared" si="5603"/>
        <v>0</v>
      </c>
      <c r="EG1069" s="126">
        <f t="shared" si="5604"/>
        <v>0</v>
      </c>
      <c r="EH1069" s="126">
        <f t="shared" si="5605"/>
        <v>1</v>
      </c>
      <c r="EI1069" s="126">
        <f t="shared" si="5606"/>
        <v>0</v>
      </c>
      <c r="EK1069" s="126">
        <f t="shared" si="5607"/>
        <v>1</v>
      </c>
      <c r="EL1069" s="126">
        <f t="shared" si="5608"/>
        <v>0</v>
      </c>
      <c r="EM1069" s="126">
        <f t="shared" si="5609"/>
        <v>1</v>
      </c>
      <c r="EO1069" s="126">
        <f t="shared" si="5610"/>
        <v>1</v>
      </c>
      <c r="EP1069" s="126">
        <f t="shared" si="5611"/>
        <v>1</v>
      </c>
      <c r="EQ1069" s="126">
        <f t="shared" si="5612"/>
        <v>1</v>
      </c>
      <c r="ES1069" s="126">
        <f t="shared" si="5613"/>
        <v>0</v>
      </c>
      <c r="ET1069" s="126">
        <f t="shared" si="5614"/>
        <v>1</v>
      </c>
      <c r="EU1069" s="126">
        <f t="shared" si="5615"/>
        <v>0</v>
      </c>
      <c r="EV1069" s="126" t="str">
        <f t="shared" si="5616"/>
        <v/>
      </c>
      <c r="EW1069" s="126" t="str">
        <f t="shared" si="5617"/>
        <v/>
      </c>
      <c r="EY1069" s="126">
        <f t="shared" si="5618"/>
        <v>1</v>
      </c>
      <c r="EZ1069" s="126">
        <f t="shared" si="5619"/>
        <v>1</v>
      </c>
      <c r="FA1069" s="126">
        <f t="shared" si="5620"/>
        <v>0</v>
      </c>
      <c r="FC1069" s="126">
        <f t="shared" si="5621"/>
        <v>0</v>
      </c>
      <c r="FD1069" s="126" t="str">
        <f t="shared" si="5622"/>
        <v/>
      </c>
      <c r="FE1069" s="126"/>
      <c r="FF1069" s="126">
        <f t="shared" si="5623"/>
        <v>1</v>
      </c>
      <c r="FG1069" s="126">
        <f t="shared" si="5624"/>
        <v>0</v>
      </c>
      <c r="FH1069" s="126">
        <f t="shared" si="5625"/>
        <v>0</v>
      </c>
      <c r="FI1069" s="126" t="str">
        <f t="shared" si="5626"/>
        <v/>
      </c>
      <c r="FJ1069" s="126" t="str">
        <f t="shared" si="5627"/>
        <v/>
      </c>
      <c r="FK1069" s="126" t="str">
        <f t="shared" si="5628"/>
        <v/>
      </c>
      <c r="FL1069" s="126" t="str">
        <f t="shared" si="5629"/>
        <v/>
      </c>
      <c r="FN1069" s="126" t="str">
        <f t="shared" si="5630"/>
        <v/>
      </c>
      <c r="FO1069" s="126" t="str">
        <f t="shared" si="5631"/>
        <v/>
      </c>
      <c r="FP1069" s="126" t="str">
        <f t="shared" si="5632"/>
        <v/>
      </c>
      <c r="FV1069" s="126">
        <f t="shared" si="5633"/>
        <v>0</v>
      </c>
      <c r="FW1069" s="126">
        <f t="shared" si="5634"/>
        <v>1</v>
      </c>
      <c r="FX1069" s="126">
        <f t="shared" si="5635"/>
        <v>1</v>
      </c>
      <c r="GA1069" s="126">
        <f t="shared" si="5636"/>
        <v>0</v>
      </c>
      <c r="GB1069" s="126">
        <f t="shared" si="5637"/>
        <v>0</v>
      </c>
      <c r="GC1069" s="126">
        <f t="shared" si="5638"/>
        <v>1</v>
      </c>
      <c r="GD1069" s="126">
        <f t="shared" si="5639"/>
        <v>0</v>
      </c>
      <c r="GE1069" s="126">
        <f t="shared" si="5640"/>
        <v>0</v>
      </c>
      <c r="GF1069" s="126">
        <f t="shared" si="5641"/>
        <v>0</v>
      </c>
      <c r="GG1069" s="126">
        <f t="shared" si="5642"/>
        <v>1</v>
      </c>
      <c r="GI1069" s="126">
        <f t="shared" si="5643"/>
        <v>1</v>
      </c>
      <c r="GK1069" s="126">
        <f t="shared" si="5644"/>
        <v>0</v>
      </c>
      <c r="GL1069" s="126">
        <f t="shared" si="5645"/>
        <v>0</v>
      </c>
      <c r="GM1069" s="126">
        <f t="shared" si="5646"/>
        <v>1</v>
      </c>
      <c r="GN1069" s="126">
        <f t="shared" si="5647"/>
        <v>0</v>
      </c>
      <c r="GO1069" s="126">
        <f t="shared" si="5648"/>
        <v>0</v>
      </c>
      <c r="GP1069" s="126">
        <f t="shared" si="5649"/>
        <v>0</v>
      </c>
      <c r="GQ1069" s="126">
        <f t="shared" si="5650"/>
        <v>1</v>
      </c>
      <c r="GS1069" s="126" t="str">
        <f t="shared" si="5651"/>
        <v/>
      </c>
      <c r="GT1069" s="126" t="str">
        <f t="shared" si="5652"/>
        <v/>
      </c>
      <c r="GU1069" s="126">
        <f t="shared" si="5653"/>
        <v>0</v>
      </c>
      <c r="GV1069" s="126">
        <f t="shared" si="5654"/>
        <v>0</v>
      </c>
      <c r="GW1069" s="126">
        <f t="shared" si="5655"/>
        <v>0</v>
      </c>
      <c r="GX1069" s="126">
        <f t="shared" si="5656"/>
        <v>0</v>
      </c>
      <c r="GY1069" s="126">
        <f t="shared" si="5657"/>
        <v>0</v>
      </c>
      <c r="GZ1069" s="126"/>
      <c r="HA1069" s="126">
        <f t="shared" si="5658"/>
        <v>1</v>
      </c>
      <c r="HB1069" s="126">
        <f t="shared" si="5659"/>
        <v>0</v>
      </c>
      <c r="HC1069" s="126">
        <f t="shared" si="5660"/>
        <v>0</v>
      </c>
      <c r="HD1069" s="126">
        <f t="shared" si="5661"/>
        <v>0</v>
      </c>
      <c r="HE1069" s="126">
        <f t="shared" si="5662"/>
        <v>0</v>
      </c>
      <c r="HF1069" s="126">
        <f t="shared" si="5663"/>
        <v>0</v>
      </c>
      <c r="HH1069" s="126">
        <f t="shared" si="5664"/>
        <v>1</v>
      </c>
      <c r="HI1069" s="126">
        <f t="shared" si="5665"/>
        <v>1</v>
      </c>
      <c r="HJ1069" s="126">
        <f t="shared" si="5666"/>
        <v>0</v>
      </c>
      <c r="HK1069" s="126">
        <f t="shared" si="5667"/>
        <v>0</v>
      </c>
      <c r="HL1069" s="126">
        <f t="shared" si="5668"/>
        <v>0</v>
      </c>
      <c r="HM1069" s="126">
        <f t="shared" si="5669"/>
        <v>0</v>
      </c>
      <c r="HO1069" s="126" t="str">
        <f t="shared" si="5670"/>
        <v/>
      </c>
      <c r="HP1069" s="126">
        <f t="shared" si="5671"/>
        <v>0</v>
      </c>
      <c r="HQ1069" s="126" t="str">
        <f t="shared" si="5672"/>
        <v/>
      </c>
      <c r="HR1069" s="122" t="str">
        <f t="shared" si="5673"/>
        <v/>
      </c>
      <c r="HS1069" s="126" t="str">
        <f t="shared" si="5674"/>
        <v/>
      </c>
      <c r="HT1069" s="122" t="str">
        <f t="shared" si="5675"/>
        <v/>
      </c>
      <c r="HU1069" s="122" t="str">
        <f t="shared" si="5676"/>
        <v/>
      </c>
      <c r="HV1069" s="126" t="str">
        <f t="shared" si="5677"/>
        <v/>
      </c>
      <c r="HW1069" s="126" t="str">
        <f t="shared" si="5678"/>
        <v/>
      </c>
      <c r="HX1069" s="126" t="str">
        <f t="shared" si="5679"/>
        <v/>
      </c>
      <c r="HZ1069" s="126" t="str">
        <f t="shared" si="5680"/>
        <v/>
      </c>
      <c r="IA1069" s="126">
        <f t="shared" si="5681"/>
        <v>1</v>
      </c>
      <c r="IB1069" s="126" t="str">
        <f t="shared" si="5682"/>
        <v/>
      </c>
      <c r="IC1069" s="126" t="str">
        <f t="shared" si="5683"/>
        <v/>
      </c>
      <c r="ID1069" s="126" t="str">
        <f t="shared" si="5684"/>
        <v/>
      </c>
      <c r="IE1069" s="126" t="str">
        <f t="shared" si="5685"/>
        <v/>
      </c>
      <c r="IF1069" s="126" t="str">
        <f t="shared" si="5686"/>
        <v/>
      </c>
      <c r="IG1069" s="126" t="str">
        <f t="shared" si="5687"/>
        <v/>
      </c>
      <c r="IH1069" s="126" t="str">
        <f t="shared" si="5688"/>
        <v/>
      </c>
      <c r="II1069" s="126" t="str">
        <f t="shared" si="5689"/>
        <v/>
      </c>
      <c r="IO1069" s="128"/>
      <c r="IP1069" s="128"/>
      <c r="IQ1069" s="127"/>
      <c r="IR1069" s="127"/>
      <c r="IX1069" s="6"/>
      <c r="IY1069" s="6"/>
      <c r="IZ1069" s="7"/>
      <c r="JA1069" s="7"/>
      <c r="JG1069" s="12"/>
      <c r="JH1069" s="12"/>
      <c r="JI1069" s="13"/>
      <c r="JJ1069" s="13"/>
      <c r="JN1069" s="6"/>
      <c r="JO1069" s="6"/>
      <c r="JQ1069" s="11"/>
      <c r="JR1069" s="11"/>
      <c r="JS1069" s="12"/>
      <c r="JT1069" s="13"/>
      <c r="JU1069" s="12"/>
      <c r="JV1069" s="12"/>
      <c r="JW1069" s="97"/>
      <c r="JX1069" s="13"/>
      <c r="JY1069" s="13"/>
      <c r="JZ1069" s="97"/>
      <c r="KA1069" s="97"/>
      <c r="KB1069" s="11"/>
      <c r="KC1069" s="11"/>
      <c r="KD1069" s="11"/>
      <c r="KE1069" s="11"/>
    </row>
    <row r="1070" spans="1:291" s="122" customFormat="1" x14ac:dyDescent="0.2">
      <c r="A1070" s="146">
        <f t="shared" si="5526"/>
        <v>1070</v>
      </c>
      <c r="C1070" s="2">
        <v>43647</v>
      </c>
      <c r="D1070" s="126">
        <v>98.39</v>
      </c>
      <c r="E1070" s="126">
        <v>98.394999999999996</v>
      </c>
      <c r="F1070" s="126">
        <v>98.424999999999997</v>
      </c>
      <c r="G1070" s="128">
        <v>107.158</v>
      </c>
      <c r="H1070" s="128">
        <v>117.31</v>
      </c>
      <c r="I1070" s="128">
        <v>127.22</v>
      </c>
      <c r="J1070" s="127">
        <v>155</v>
      </c>
      <c r="K1070" s="126"/>
      <c r="M1070" s="126">
        <f t="shared" si="5521"/>
        <v>98.39</v>
      </c>
      <c r="N1070" s="126">
        <f t="shared" si="5522"/>
        <v>98.394999999999996</v>
      </c>
      <c r="O1070" s="126">
        <f t="shared" si="5523"/>
        <v>98.424999999999997</v>
      </c>
      <c r="P1070" s="127">
        <f t="shared" si="5695"/>
        <v>3439.875</v>
      </c>
      <c r="Q1070" s="5">
        <f t="shared" si="5690"/>
        <v>3775</v>
      </c>
      <c r="R1070" s="6">
        <f t="shared" si="5696"/>
        <v>4086</v>
      </c>
      <c r="S1070" s="7">
        <f t="shared" si="5697"/>
        <v>4960</v>
      </c>
      <c r="V1070" s="127">
        <f t="shared" si="5341"/>
        <v>5.499999999999261</v>
      </c>
      <c r="W1070" s="127">
        <f t="shared" si="5342"/>
        <v>4.9999999999997158</v>
      </c>
      <c r="X1070" s="127">
        <f t="shared" si="5343"/>
        <v>4.5000000000001705</v>
      </c>
      <c r="Y1070" s="127">
        <f t="shared" si="5698"/>
        <v>3.0000000000004547</v>
      </c>
      <c r="Z1070" s="126">
        <f t="shared" si="5699"/>
        <v>5.9999999999995453</v>
      </c>
      <c r="AA1070" s="126">
        <f t="shared" si="5700"/>
        <v>9</v>
      </c>
      <c r="AB1070" s="126">
        <f t="shared" si="5701"/>
        <v>19</v>
      </c>
      <c r="AC1070" s="126"/>
      <c r="AD1070" s="126"/>
      <c r="AE1070" s="127">
        <f t="shared" si="5518"/>
        <v>1.9000007199993898</v>
      </c>
      <c r="AF1070" s="127">
        <f t="shared" si="5519"/>
        <v>1.4000007199998445</v>
      </c>
      <c r="AG1070" s="127">
        <f t="shared" si="5520"/>
        <v>0.90000072000029929</v>
      </c>
      <c r="AH1070" s="127">
        <f t="shared" si="5525"/>
        <v>2.0000000000012128</v>
      </c>
      <c r="AI1070" s="127">
        <f t="shared" si="5344"/>
        <v>2.4000000000011825</v>
      </c>
      <c r="AJ1070" s="127">
        <f t="shared" si="5345"/>
        <v>0.59999999999954579</v>
      </c>
      <c r="AK1070" s="127">
        <f t="shared" si="5346"/>
        <v>4.5474735088646412E-13</v>
      </c>
      <c r="AL1070" s="127">
        <f t="shared" si="5347"/>
        <v>1.4999999999995453</v>
      </c>
      <c r="AM1070" s="127">
        <f t="shared" si="5348"/>
        <v>2.666666666666667</v>
      </c>
      <c r="AN1070" s="127">
        <f t="shared" si="5349"/>
        <v>1.4000000000000004</v>
      </c>
      <c r="AO1070" s="127">
        <f t="shared" si="5350"/>
        <v>1</v>
      </c>
      <c r="AP1070" s="127">
        <f t="shared" si="5351"/>
        <v>4.0000000000024256</v>
      </c>
      <c r="AQ1070" s="127">
        <f t="shared" si="5352"/>
        <v>2.6666666666673491</v>
      </c>
      <c r="AR1070" s="127">
        <f t="shared" si="5353"/>
        <v>2.4000000000009094</v>
      </c>
      <c r="AS1070" s="127">
        <f t="shared" si="5354"/>
        <v>1.7777777777773229</v>
      </c>
      <c r="AT1070" s="127">
        <f t="shared" si="5355"/>
        <v>3.4666666666675763</v>
      </c>
      <c r="AU1070" s="126"/>
      <c r="AX1070" s="11">
        <f t="shared" si="5528"/>
        <v>-5.499999999999261</v>
      </c>
      <c r="AY1070" s="11">
        <f t="shared" si="5529"/>
        <v>-4.9999999999997158</v>
      </c>
      <c r="AZ1070" s="11">
        <f t="shared" si="5530"/>
        <v>-4.5000000000001705</v>
      </c>
      <c r="BA1070" s="11">
        <f t="shared" si="5691"/>
        <v>-3.0000000000004547</v>
      </c>
      <c r="BB1070" s="11">
        <f t="shared" si="5702"/>
        <v>-5.9999999999995453</v>
      </c>
      <c r="BC1070" s="12">
        <f t="shared" si="5693"/>
        <v>-9</v>
      </c>
      <c r="BD1070" s="13">
        <f t="shared" si="5694"/>
        <v>-19</v>
      </c>
      <c r="BF1070" s="11">
        <f t="shared" si="5535"/>
        <v>0.50000000000164846</v>
      </c>
      <c r="BG1070" s="11">
        <f t="shared" si="5536"/>
        <v>-1.9000007199993898</v>
      </c>
      <c r="BH1070" s="11">
        <f t="shared" si="5537"/>
        <v>-1.4000007199998445</v>
      </c>
      <c r="BI1070" s="11">
        <f t="shared" si="5538"/>
        <v>-0.90000072000029929</v>
      </c>
      <c r="BJ1070" s="11">
        <f t="shared" si="5539"/>
        <v>-2.0000000000012128</v>
      </c>
      <c r="BK1070" s="11">
        <f t="shared" si="5540"/>
        <v>-2.4000000000011825</v>
      </c>
      <c r="BL1070" s="11">
        <f t="shared" si="5541"/>
        <v>-0.59999999999954579</v>
      </c>
      <c r="BM1070" s="11">
        <f t="shared" si="5542"/>
        <v>4.5474735088646412E-13</v>
      </c>
      <c r="BN1070" s="11">
        <f t="shared" si="5543"/>
        <v>-1.4999999999995453</v>
      </c>
      <c r="BO1070" s="11">
        <f t="shared" si="5544"/>
        <v>-2.666666666666667</v>
      </c>
      <c r="BP1070" s="11">
        <f t="shared" si="5545"/>
        <v>-1.4000000000000004</v>
      </c>
      <c r="BQ1070" s="126">
        <v>1</v>
      </c>
      <c r="BR1070" s="11">
        <f t="shared" si="5546"/>
        <v>4.0000000000024256</v>
      </c>
      <c r="BS1070" s="11">
        <f t="shared" si="5547"/>
        <v>-2.6666666666673491</v>
      </c>
      <c r="BT1070" s="11">
        <f t="shared" si="5548"/>
        <v>-2.4000000000009094</v>
      </c>
      <c r="BU1070" s="11">
        <f t="shared" si="5549"/>
        <v>-1.7777777777773229</v>
      </c>
      <c r="BV1070" s="11">
        <f t="shared" si="5550"/>
        <v>-3.4666666666675763</v>
      </c>
      <c r="BY1070" s="126"/>
      <c r="BZ1070" s="126"/>
      <c r="CA1070" s="122">
        <f t="shared" si="5551"/>
        <v>-1.7777777777773229</v>
      </c>
      <c r="CB1070" s="126">
        <f t="shared" si="5552"/>
        <v>1</v>
      </c>
      <c r="CC1070" s="126">
        <f t="shared" si="5553"/>
        <v>1</v>
      </c>
      <c r="CD1070" s="126">
        <f t="shared" si="5554"/>
        <v>1</v>
      </c>
      <c r="CE1070" s="126">
        <f t="shared" si="5555"/>
        <v>1</v>
      </c>
      <c r="CF1070" s="126">
        <f t="shared" si="5556"/>
        <v>1</v>
      </c>
      <c r="CG1070" s="126">
        <f t="shared" si="5557"/>
        <v>1</v>
      </c>
      <c r="CH1070" s="126" t="str">
        <f t="shared" si="5558"/>
        <v/>
      </c>
      <c r="CI1070" s="126">
        <f t="shared" si="5559"/>
        <v>0</v>
      </c>
      <c r="CJ1070" s="126">
        <f t="shared" si="5560"/>
        <v>0</v>
      </c>
      <c r="CK1070" s="126" t="str">
        <f t="shared" si="5561"/>
        <v/>
      </c>
      <c r="CL1070" s="126">
        <f t="shared" si="5562"/>
        <v>0</v>
      </c>
      <c r="CM1070" s="126" t="str">
        <f t="shared" si="5563"/>
        <v/>
      </c>
      <c r="CN1070" s="126" t="str">
        <f t="shared" si="5564"/>
        <v/>
      </c>
      <c r="CO1070" s="126">
        <f t="shared" si="5565"/>
        <v>0</v>
      </c>
      <c r="CP1070" s="126">
        <f t="shared" si="5566"/>
        <v>0</v>
      </c>
      <c r="CQ1070" s="126" t="str">
        <f t="shared" si="5567"/>
        <v/>
      </c>
      <c r="CR1070" s="126"/>
      <c r="CS1070" s="126">
        <f t="shared" si="5568"/>
        <v>0</v>
      </c>
      <c r="CT1070" s="126">
        <f t="shared" si="5569"/>
        <v>0</v>
      </c>
      <c r="CU1070" s="126">
        <f t="shared" si="5570"/>
        <v>0</v>
      </c>
      <c r="CV1070" s="126">
        <f t="shared" si="5571"/>
        <v>0</v>
      </c>
      <c r="CW1070" s="126">
        <f t="shared" si="5572"/>
        <v>1</v>
      </c>
      <c r="CX1070" s="126" t="str">
        <f t="shared" si="5573"/>
        <v/>
      </c>
      <c r="CY1070" s="126" t="str">
        <f t="shared" si="5574"/>
        <v/>
      </c>
      <c r="CZ1070" s="126" t="str">
        <f t="shared" si="5575"/>
        <v/>
      </c>
      <c r="DA1070" s="126" t="str">
        <f t="shared" si="5576"/>
        <v/>
      </c>
      <c r="DB1070" s="126">
        <f t="shared" si="5577"/>
        <v>1</v>
      </c>
      <c r="DC1070" s="126" t="str">
        <f t="shared" si="5578"/>
        <v/>
      </c>
      <c r="DD1070" s="126">
        <f t="shared" si="5579"/>
        <v>1</v>
      </c>
      <c r="DE1070" s="126" t="str">
        <f t="shared" si="5580"/>
        <v/>
      </c>
      <c r="DF1070" s="126"/>
      <c r="DG1070" s="126">
        <f t="shared" si="5581"/>
        <v>1</v>
      </c>
      <c r="DH1070" s="126">
        <f t="shared" si="5582"/>
        <v>1</v>
      </c>
      <c r="DI1070" s="126">
        <f t="shared" si="5583"/>
        <v>1</v>
      </c>
      <c r="DJ1070" s="126">
        <f t="shared" si="5584"/>
        <v>1</v>
      </c>
      <c r="DK1070" s="126" t="str">
        <f t="shared" si="5585"/>
        <v/>
      </c>
      <c r="DL1070" s="126"/>
      <c r="DM1070" s="126" t="str">
        <f t="shared" si="5586"/>
        <v/>
      </c>
      <c r="DN1070" s="126">
        <f t="shared" si="5587"/>
        <v>0</v>
      </c>
      <c r="DO1070" s="126">
        <f t="shared" si="5588"/>
        <v>0</v>
      </c>
      <c r="DP1070" s="126">
        <f t="shared" si="5589"/>
        <v>1</v>
      </c>
      <c r="DQ1070" s="126">
        <f t="shared" si="5590"/>
        <v>0</v>
      </c>
      <c r="DR1070" s="126">
        <f t="shared" si="5591"/>
        <v>0</v>
      </c>
      <c r="DS1070" s="126">
        <f t="shared" si="5592"/>
        <v>0</v>
      </c>
      <c r="DT1070" s="126">
        <f t="shared" si="5593"/>
        <v>0</v>
      </c>
      <c r="DU1070" s="126">
        <f t="shared" si="5594"/>
        <v>0</v>
      </c>
      <c r="DV1070" s="126">
        <f t="shared" si="5595"/>
        <v>1</v>
      </c>
      <c r="DW1070" s="126">
        <f t="shared" si="5596"/>
        <v>0</v>
      </c>
      <c r="DX1070" s="126" t="str">
        <f t="shared" si="5597"/>
        <v/>
      </c>
      <c r="DY1070" s="126" t="str">
        <f t="shared" si="5598"/>
        <v/>
      </c>
      <c r="EA1070" s="126">
        <f t="shared" si="5599"/>
        <v>1</v>
      </c>
      <c r="EB1070" s="126">
        <f t="shared" si="5600"/>
        <v>1</v>
      </c>
      <c r="EC1070" s="126">
        <f t="shared" si="5601"/>
        <v>1</v>
      </c>
      <c r="ED1070" s="126">
        <f t="shared" si="5602"/>
        <v>1</v>
      </c>
      <c r="EF1070" s="126">
        <f t="shared" si="5603"/>
        <v>1</v>
      </c>
      <c r="EG1070" s="126">
        <f t="shared" si="5604"/>
        <v>1</v>
      </c>
      <c r="EH1070" s="126">
        <f t="shared" si="5605"/>
        <v>1</v>
      </c>
      <c r="EI1070" s="126">
        <f t="shared" si="5606"/>
        <v>1</v>
      </c>
      <c r="EK1070" s="126">
        <f t="shared" si="5607"/>
        <v>1</v>
      </c>
      <c r="EL1070" s="126">
        <f t="shared" si="5608"/>
        <v>1</v>
      </c>
      <c r="EM1070" s="126">
        <f t="shared" si="5609"/>
        <v>1</v>
      </c>
      <c r="EO1070" s="126">
        <f t="shared" si="5610"/>
        <v>1</v>
      </c>
      <c r="EP1070" s="126">
        <f t="shared" si="5611"/>
        <v>1</v>
      </c>
      <c r="EQ1070" s="126">
        <f t="shared" si="5612"/>
        <v>1</v>
      </c>
      <c r="ES1070" s="126">
        <f t="shared" si="5613"/>
        <v>1</v>
      </c>
      <c r="ET1070" s="126">
        <f t="shared" si="5614"/>
        <v>1</v>
      </c>
      <c r="EU1070" s="126">
        <f t="shared" si="5615"/>
        <v>1</v>
      </c>
      <c r="EV1070" s="126">
        <f t="shared" si="5616"/>
        <v>1</v>
      </c>
      <c r="EW1070" s="126">
        <f t="shared" si="5617"/>
        <v>0</v>
      </c>
      <c r="EY1070" s="126">
        <f t="shared" si="5618"/>
        <v>1</v>
      </c>
      <c r="EZ1070" s="126">
        <f t="shared" si="5619"/>
        <v>1</v>
      </c>
      <c r="FA1070" s="126">
        <f t="shared" si="5620"/>
        <v>1</v>
      </c>
      <c r="FC1070" s="126">
        <f t="shared" si="5621"/>
        <v>0</v>
      </c>
      <c r="FD1070" s="126" t="str">
        <f t="shared" si="5622"/>
        <v/>
      </c>
      <c r="FE1070" s="126"/>
      <c r="FF1070" s="126">
        <f t="shared" si="5623"/>
        <v>0</v>
      </c>
      <c r="FG1070" s="126">
        <f t="shared" si="5624"/>
        <v>1</v>
      </c>
      <c r="FH1070" s="126">
        <f t="shared" si="5625"/>
        <v>0</v>
      </c>
      <c r="FI1070" s="126" t="str">
        <f t="shared" si="5626"/>
        <v/>
      </c>
      <c r="FJ1070" s="126" t="str">
        <f t="shared" si="5627"/>
        <v/>
      </c>
      <c r="FK1070" s="126" t="str">
        <f t="shared" si="5628"/>
        <v/>
      </c>
      <c r="FL1070" s="126" t="str">
        <f t="shared" si="5629"/>
        <v/>
      </c>
      <c r="FN1070" s="126" t="str">
        <f t="shared" si="5630"/>
        <v/>
      </c>
      <c r="FO1070" s="126" t="str">
        <f t="shared" si="5631"/>
        <v/>
      </c>
      <c r="FP1070" s="126" t="str">
        <f t="shared" si="5632"/>
        <v/>
      </c>
      <c r="FV1070" s="126">
        <f t="shared" si="5633"/>
        <v>1</v>
      </c>
      <c r="FW1070" s="126">
        <f t="shared" si="5634"/>
        <v>1</v>
      </c>
      <c r="FX1070" s="126">
        <f t="shared" si="5635"/>
        <v>0</v>
      </c>
      <c r="GA1070" s="126">
        <f t="shared" si="5636"/>
        <v>0</v>
      </c>
      <c r="GB1070" s="126">
        <f t="shared" si="5637"/>
        <v>0</v>
      </c>
      <c r="GC1070" s="126">
        <f t="shared" si="5638"/>
        <v>0</v>
      </c>
      <c r="GD1070" s="126">
        <f t="shared" si="5639"/>
        <v>0</v>
      </c>
      <c r="GE1070" s="126">
        <f t="shared" si="5640"/>
        <v>0</v>
      </c>
      <c r="GF1070" s="126">
        <f t="shared" si="5641"/>
        <v>1</v>
      </c>
      <c r="GG1070" s="126">
        <f t="shared" si="5642"/>
        <v>0</v>
      </c>
      <c r="GI1070" s="126">
        <f t="shared" si="5643"/>
        <v>0</v>
      </c>
      <c r="GK1070" s="126">
        <f t="shared" si="5644"/>
        <v>1</v>
      </c>
      <c r="GL1070" s="126">
        <f t="shared" si="5645"/>
        <v>1</v>
      </c>
      <c r="GM1070" s="126">
        <f t="shared" si="5646"/>
        <v>1</v>
      </c>
      <c r="GN1070" s="126">
        <f t="shared" si="5647"/>
        <v>1</v>
      </c>
      <c r="GO1070" s="126">
        <f t="shared" si="5648"/>
        <v>1</v>
      </c>
      <c r="GP1070" s="126">
        <f t="shared" si="5649"/>
        <v>0</v>
      </c>
      <c r="GQ1070" s="126">
        <f t="shared" si="5650"/>
        <v>1</v>
      </c>
      <c r="GS1070" s="126" t="str">
        <f t="shared" si="5651"/>
        <v/>
      </c>
      <c r="GT1070" s="126" t="str">
        <f t="shared" si="5652"/>
        <v/>
      </c>
      <c r="GU1070" s="126">
        <f t="shared" si="5653"/>
        <v>0</v>
      </c>
      <c r="GV1070" s="126">
        <f t="shared" si="5654"/>
        <v>0</v>
      </c>
      <c r="GW1070" s="126">
        <f t="shared" si="5655"/>
        <v>0</v>
      </c>
      <c r="GX1070" s="126">
        <f t="shared" si="5656"/>
        <v>0</v>
      </c>
      <c r="GY1070" s="126">
        <f t="shared" si="5657"/>
        <v>0</v>
      </c>
      <c r="GZ1070" s="126"/>
      <c r="HA1070" s="126">
        <f t="shared" si="5658"/>
        <v>1</v>
      </c>
      <c r="HB1070" s="126">
        <f t="shared" si="5659"/>
        <v>0</v>
      </c>
      <c r="HC1070" s="126">
        <f t="shared" si="5660"/>
        <v>0</v>
      </c>
      <c r="HD1070" s="126">
        <f t="shared" si="5661"/>
        <v>0</v>
      </c>
      <c r="HE1070" s="126">
        <f t="shared" si="5662"/>
        <v>0</v>
      </c>
      <c r="HF1070" s="126">
        <f t="shared" si="5663"/>
        <v>0</v>
      </c>
      <c r="HH1070" s="126">
        <f t="shared" si="5664"/>
        <v>1</v>
      </c>
      <c r="HI1070" s="126">
        <f t="shared" si="5665"/>
        <v>0</v>
      </c>
      <c r="HJ1070" s="126">
        <f t="shared" si="5666"/>
        <v>0</v>
      </c>
      <c r="HK1070" s="126">
        <f t="shared" si="5667"/>
        <v>0</v>
      </c>
      <c r="HL1070" s="126">
        <f t="shared" si="5668"/>
        <v>0</v>
      </c>
      <c r="HM1070" s="126">
        <f t="shared" si="5669"/>
        <v>0</v>
      </c>
      <c r="HO1070" s="126" t="str">
        <f t="shared" si="5670"/>
        <v/>
      </c>
      <c r="HP1070" s="126">
        <f t="shared" si="5671"/>
        <v>1</v>
      </c>
      <c r="HQ1070" s="126" t="str">
        <f t="shared" si="5672"/>
        <v/>
      </c>
      <c r="HR1070" s="122">
        <f t="shared" si="5673"/>
        <v>1</v>
      </c>
      <c r="HS1070" s="126" t="str">
        <f t="shared" si="5674"/>
        <v/>
      </c>
      <c r="HT1070" s="122">
        <f t="shared" si="5675"/>
        <v>1</v>
      </c>
      <c r="HU1070" s="122" t="str">
        <f t="shared" si="5676"/>
        <v/>
      </c>
      <c r="HV1070" s="126" t="str">
        <f t="shared" si="5677"/>
        <v/>
      </c>
      <c r="HW1070" s="126" t="str">
        <f t="shared" si="5678"/>
        <v/>
      </c>
      <c r="HX1070" s="126" t="str">
        <f t="shared" si="5679"/>
        <v/>
      </c>
      <c r="HZ1070" s="126" t="str">
        <f t="shared" si="5680"/>
        <v/>
      </c>
      <c r="IA1070" s="126">
        <f t="shared" si="5681"/>
        <v>0</v>
      </c>
      <c r="IB1070" s="126" t="str">
        <f t="shared" si="5682"/>
        <v/>
      </c>
      <c r="IC1070" s="126">
        <f t="shared" si="5683"/>
        <v>0</v>
      </c>
      <c r="ID1070" s="126" t="str">
        <f t="shared" si="5684"/>
        <v/>
      </c>
      <c r="IE1070" s="126">
        <f t="shared" si="5685"/>
        <v>0</v>
      </c>
      <c r="IF1070" s="126" t="str">
        <f t="shared" si="5686"/>
        <v/>
      </c>
      <c r="IG1070" s="126" t="str">
        <f t="shared" si="5687"/>
        <v/>
      </c>
      <c r="IH1070" s="126" t="str">
        <f t="shared" si="5688"/>
        <v/>
      </c>
      <c r="II1070" s="126" t="str">
        <f t="shared" si="5689"/>
        <v/>
      </c>
      <c r="IO1070" s="128"/>
      <c r="IP1070" s="128"/>
      <c r="IQ1070" s="127"/>
      <c r="IR1070" s="127"/>
      <c r="IX1070" s="6"/>
      <c r="IY1070" s="6"/>
      <c r="IZ1070" s="7"/>
      <c r="JA1070" s="7"/>
      <c r="JG1070" s="12"/>
      <c r="JH1070" s="12"/>
      <c r="JI1070" s="13"/>
      <c r="JJ1070" s="13"/>
      <c r="JN1070" s="6"/>
      <c r="JO1070" s="6"/>
      <c r="JQ1070" s="11"/>
      <c r="JR1070" s="11"/>
      <c r="JS1070" s="12"/>
      <c r="JT1070" s="13"/>
      <c r="JU1070" s="12"/>
      <c r="JV1070" s="12"/>
      <c r="JW1070" s="97"/>
      <c r="JX1070" s="13"/>
      <c r="JY1070" s="13"/>
      <c r="JZ1070" s="97"/>
      <c r="KA1070" s="97"/>
      <c r="KB1070" s="11"/>
      <c r="KC1070" s="11"/>
      <c r="KD1070" s="11"/>
      <c r="KE1070" s="11"/>
    </row>
    <row r="1071" spans="1:291" s="122" customFormat="1" x14ac:dyDescent="0.2">
      <c r="A1071" s="146">
        <f t="shared" si="5526"/>
        <v>1071</v>
      </c>
      <c r="C1071" s="2">
        <v>43648</v>
      </c>
      <c r="D1071" s="126">
        <v>98.435000000000002</v>
      </c>
      <c r="E1071" s="126">
        <v>98.44</v>
      </c>
      <c r="F1071" s="126">
        <v>98.47</v>
      </c>
      <c r="G1071" s="128">
        <v>107.173</v>
      </c>
      <c r="H1071" s="128">
        <v>118.062</v>
      </c>
      <c r="I1071" s="128">
        <v>128.04499999999999</v>
      </c>
      <c r="J1071" s="127">
        <v>156.03</v>
      </c>
      <c r="K1071" s="126"/>
      <c r="M1071" s="126">
        <f t="shared" si="5521"/>
        <v>98.435000000000002</v>
      </c>
      <c r="N1071" s="126">
        <f t="shared" si="5522"/>
        <v>98.44</v>
      </c>
      <c r="O1071" s="126">
        <f t="shared" si="5523"/>
        <v>98.47</v>
      </c>
      <c r="P1071" s="127">
        <f t="shared" si="5695"/>
        <v>3441.375</v>
      </c>
      <c r="Q1071" s="5">
        <f t="shared" si="5690"/>
        <v>3782.2499999999995</v>
      </c>
      <c r="R1071" s="6">
        <f t="shared" si="5696"/>
        <v>4100.4999999999991</v>
      </c>
      <c r="S1071" s="7">
        <f t="shared" si="5697"/>
        <v>4995</v>
      </c>
      <c r="V1071" s="127">
        <f t="shared" si="5341"/>
        <v>4.5000000000001705</v>
      </c>
      <c r="W1071" s="127">
        <f t="shared" si="5342"/>
        <v>4.5000000000001705</v>
      </c>
      <c r="X1071" s="127">
        <f t="shared" si="5343"/>
        <v>4.5000000000001705</v>
      </c>
      <c r="Y1071" s="127">
        <f t="shared" si="5698"/>
        <v>1.5</v>
      </c>
      <c r="Z1071" s="126">
        <f t="shared" si="5699"/>
        <v>7.2499999999995453</v>
      </c>
      <c r="AA1071" s="126">
        <f t="shared" si="5700"/>
        <v>14.499999999999091</v>
      </c>
      <c r="AB1071" s="126">
        <f t="shared" si="5701"/>
        <v>35</v>
      </c>
      <c r="AC1071" s="126"/>
      <c r="AD1071" s="126"/>
      <c r="AE1071" s="127">
        <f t="shared" si="5518"/>
        <v>0.15000087000026952</v>
      </c>
      <c r="AF1071" s="127">
        <f t="shared" si="5519"/>
        <v>0.15000087000026952</v>
      </c>
      <c r="AG1071" s="127">
        <f t="shared" si="5520"/>
        <v>0.15000087000026952</v>
      </c>
      <c r="AH1071" s="127">
        <f t="shared" si="5525"/>
        <v>1.8333333333330302</v>
      </c>
      <c r="AI1071" s="127">
        <f t="shared" si="5344"/>
        <v>1.349999999999727</v>
      </c>
      <c r="AJ1071" s="127">
        <f t="shared" si="5345"/>
        <v>1.4499999999999087</v>
      </c>
      <c r="AK1071" s="127">
        <f t="shared" si="5346"/>
        <v>2.4166666666665151</v>
      </c>
      <c r="AL1071" s="127">
        <f t="shared" si="5347"/>
        <v>0</v>
      </c>
      <c r="AM1071" s="127">
        <f t="shared" si="5348"/>
        <v>2.8333333333324244</v>
      </c>
      <c r="AN1071" s="127">
        <f t="shared" si="5349"/>
        <v>0.49999999999909051</v>
      </c>
      <c r="AO1071" s="127">
        <f t="shared" si="5350"/>
        <v>1</v>
      </c>
      <c r="AP1071" s="127">
        <f t="shared" si="5351"/>
        <v>0.16666666666696983</v>
      </c>
      <c r="AQ1071" s="127">
        <f t="shared" si="5352"/>
        <v>6.4583333333321971</v>
      </c>
      <c r="AR1071" s="127">
        <f t="shared" si="5353"/>
        <v>2.7999999999996366</v>
      </c>
      <c r="AS1071" s="127">
        <f t="shared" si="5354"/>
        <v>0.52777777777823243</v>
      </c>
      <c r="AT1071" s="127">
        <f t="shared" si="5355"/>
        <v>1.666666666666667</v>
      </c>
      <c r="AU1071" s="126"/>
      <c r="AX1071" s="11">
        <f t="shared" si="5528"/>
        <v>4.5000000000001705</v>
      </c>
      <c r="AY1071" s="11">
        <f t="shared" si="5529"/>
        <v>4.5000000000001705</v>
      </c>
      <c r="AZ1071" s="11">
        <f t="shared" si="5530"/>
        <v>4.5000000000001705</v>
      </c>
      <c r="BA1071" s="11">
        <f t="shared" si="5691"/>
        <v>1.5</v>
      </c>
      <c r="BB1071" s="11">
        <f t="shared" si="5702"/>
        <v>7.2499999999995453</v>
      </c>
      <c r="BC1071" s="12">
        <f t="shared" si="5693"/>
        <v>14.499999999999091</v>
      </c>
      <c r="BD1071" s="13">
        <f t="shared" si="5694"/>
        <v>35</v>
      </c>
      <c r="BF1071" s="11">
        <f t="shared" si="5535"/>
        <v>1.5000000000001705</v>
      </c>
      <c r="BG1071" s="11">
        <f t="shared" si="5536"/>
        <v>0.15000087000026952</v>
      </c>
      <c r="BH1071" s="11">
        <f t="shared" si="5537"/>
        <v>0.15000087000026952</v>
      </c>
      <c r="BI1071" s="11">
        <f t="shared" si="5538"/>
        <v>0.15000087000026952</v>
      </c>
      <c r="BJ1071" s="11">
        <f t="shared" si="5539"/>
        <v>-1.8333333333330302</v>
      </c>
      <c r="BK1071" s="11">
        <f t="shared" si="5540"/>
        <v>-1.349999999999727</v>
      </c>
      <c r="BL1071" s="11">
        <f t="shared" si="5541"/>
        <v>-1.4499999999999087</v>
      </c>
      <c r="BM1071" s="11">
        <f t="shared" si="5542"/>
        <v>-2.4166666666665151</v>
      </c>
      <c r="BN1071" s="11">
        <f t="shared" si="5543"/>
        <v>0</v>
      </c>
      <c r="BO1071" s="11">
        <f t="shared" si="5544"/>
        <v>2.8333333333324244</v>
      </c>
      <c r="BP1071" s="11">
        <f t="shared" si="5545"/>
        <v>0.49999999999909051</v>
      </c>
      <c r="BQ1071" s="126">
        <v>1</v>
      </c>
      <c r="BR1071" s="11">
        <f t="shared" si="5546"/>
        <v>-0.16666666666696983</v>
      </c>
      <c r="BS1071" s="11">
        <f t="shared" si="5547"/>
        <v>6.4583333333321971</v>
      </c>
      <c r="BT1071" s="11">
        <f t="shared" si="5548"/>
        <v>-2.7999999999996366</v>
      </c>
      <c r="BU1071" s="11">
        <f t="shared" si="5549"/>
        <v>-0.52777777777823243</v>
      </c>
      <c r="BV1071" s="11">
        <f t="shared" si="5550"/>
        <v>-1.666666666666667</v>
      </c>
      <c r="BY1071" s="126"/>
      <c r="BZ1071" s="126"/>
      <c r="CA1071" s="122">
        <f t="shared" si="5551"/>
        <v>-0.52777777777823243</v>
      </c>
      <c r="CB1071" s="126">
        <f t="shared" si="5552"/>
        <v>0</v>
      </c>
      <c r="CC1071" s="126">
        <f t="shared" si="5553"/>
        <v>0</v>
      </c>
      <c r="CD1071" s="126">
        <f t="shared" si="5554"/>
        <v>0</v>
      </c>
      <c r="CE1071" s="126">
        <f t="shared" si="5555"/>
        <v>0</v>
      </c>
      <c r="CF1071" s="126">
        <f t="shared" si="5556"/>
        <v>0</v>
      </c>
      <c r="CG1071" s="126" t="str">
        <f t="shared" si="5557"/>
        <v/>
      </c>
      <c r="CH1071" s="126" t="str">
        <f t="shared" si="5558"/>
        <v/>
      </c>
      <c r="CI1071" s="126">
        <f t="shared" si="5559"/>
        <v>1</v>
      </c>
      <c r="CJ1071" s="126">
        <f t="shared" si="5560"/>
        <v>1</v>
      </c>
      <c r="CK1071" s="126" t="str">
        <f t="shared" si="5561"/>
        <v/>
      </c>
      <c r="CL1071" s="126">
        <f t="shared" si="5562"/>
        <v>1</v>
      </c>
      <c r="CM1071" s="126">
        <f t="shared" si="5563"/>
        <v>1</v>
      </c>
      <c r="CN1071" s="126">
        <f t="shared" si="5564"/>
        <v>1</v>
      </c>
      <c r="CO1071" s="126" t="str">
        <f t="shared" si="5565"/>
        <v/>
      </c>
      <c r="CP1071" s="126" t="str">
        <f t="shared" si="5566"/>
        <v/>
      </c>
      <c r="CQ1071" s="126">
        <f t="shared" si="5567"/>
        <v>1</v>
      </c>
      <c r="CR1071" s="126"/>
      <c r="CS1071" s="126">
        <f t="shared" si="5568"/>
        <v>0</v>
      </c>
      <c r="CT1071" s="126">
        <f t="shared" si="5569"/>
        <v>0</v>
      </c>
      <c r="CU1071" s="126">
        <f t="shared" si="5570"/>
        <v>0</v>
      </c>
      <c r="CV1071" s="126">
        <f t="shared" si="5571"/>
        <v>0</v>
      </c>
      <c r="CW1071" s="126">
        <f t="shared" si="5572"/>
        <v>1</v>
      </c>
      <c r="CX1071" s="126" t="str">
        <f t="shared" si="5573"/>
        <v/>
      </c>
      <c r="CY1071" s="126" t="str">
        <f t="shared" si="5574"/>
        <v/>
      </c>
      <c r="CZ1071" s="126" t="str">
        <f t="shared" si="5575"/>
        <v/>
      </c>
      <c r="DA1071" s="126" t="str">
        <f t="shared" si="5576"/>
        <v/>
      </c>
      <c r="DB1071" s="126">
        <f t="shared" si="5577"/>
        <v>1</v>
      </c>
      <c r="DC1071" s="126" t="str">
        <f t="shared" si="5578"/>
        <v/>
      </c>
      <c r="DD1071" s="126">
        <f t="shared" si="5579"/>
        <v>1</v>
      </c>
      <c r="DE1071" s="126" t="str">
        <f t="shared" si="5580"/>
        <v/>
      </c>
      <c r="DF1071" s="126"/>
      <c r="DG1071" s="126">
        <f t="shared" si="5581"/>
        <v>1</v>
      </c>
      <c r="DH1071" s="126">
        <f t="shared" si="5582"/>
        <v>1</v>
      </c>
      <c r="DI1071" s="126">
        <f t="shared" si="5583"/>
        <v>1</v>
      </c>
      <c r="DJ1071" s="126">
        <f t="shared" si="5584"/>
        <v>1</v>
      </c>
      <c r="DK1071" s="126" t="str">
        <f t="shared" si="5585"/>
        <v/>
      </c>
      <c r="DL1071" s="126"/>
      <c r="DM1071" s="126" t="str">
        <f t="shared" si="5586"/>
        <v/>
      </c>
      <c r="DN1071" s="126">
        <f t="shared" si="5587"/>
        <v>0</v>
      </c>
      <c r="DO1071" s="126">
        <f t="shared" si="5588"/>
        <v>1</v>
      </c>
      <c r="DP1071" s="126">
        <f t="shared" si="5589"/>
        <v>0</v>
      </c>
      <c r="DQ1071" s="126">
        <f t="shared" si="5590"/>
        <v>1</v>
      </c>
      <c r="DR1071" s="126">
        <f t="shared" si="5591"/>
        <v>0</v>
      </c>
      <c r="DS1071" s="126">
        <f t="shared" si="5592"/>
        <v>1</v>
      </c>
      <c r="DT1071" s="126">
        <f t="shared" si="5593"/>
        <v>1</v>
      </c>
      <c r="DU1071" s="126">
        <f t="shared" si="5594"/>
        <v>1</v>
      </c>
      <c r="DV1071" s="126">
        <f t="shared" si="5595"/>
        <v>1</v>
      </c>
      <c r="DW1071" s="126">
        <f t="shared" si="5596"/>
        <v>0</v>
      </c>
      <c r="DX1071" s="126" t="str">
        <f t="shared" si="5597"/>
        <v/>
      </c>
      <c r="DY1071" s="126" t="str">
        <f t="shared" si="5598"/>
        <v/>
      </c>
      <c r="EA1071" s="126">
        <f t="shared" si="5599"/>
        <v>0</v>
      </c>
      <c r="EB1071" s="126">
        <f t="shared" si="5600"/>
        <v>0</v>
      </c>
      <c r="EC1071" s="126">
        <f t="shared" si="5601"/>
        <v>0</v>
      </c>
      <c r="ED1071" s="126">
        <f t="shared" si="5602"/>
        <v>0</v>
      </c>
      <c r="EF1071" s="126">
        <f t="shared" si="5603"/>
        <v>1</v>
      </c>
      <c r="EG1071" s="126">
        <f t="shared" si="5604"/>
        <v>1</v>
      </c>
      <c r="EH1071" s="126">
        <f t="shared" si="5605"/>
        <v>1</v>
      </c>
      <c r="EI1071" s="126">
        <f t="shared" si="5606"/>
        <v>1</v>
      </c>
      <c r="EK1071" s="126">
        <f t="shared" si="5607"/>
        <v>1</v>
      </c>
      <c r="EL1071" s="126">
        <f t="shared" si="5608"/>
        <v>1</v>
      </c>
      <c r="EM1071" s="126">
        <f t="shared" si="5609"/>
        <v>1</v>
      </c>
      <c r="EO1071" s="126">
        <f t="shared" si="5610"/>
        <v>1</v>
      </c>
      <c r="EP1071" s="126">
        <f t="shared" si="5611"/>
        <v>1</v>
      </c>
      <c r="EQ1071" s="126">
        <f t="shared" si="5612"/>
        <v>1</v>
      </c>
      <c r="ES1071" s="126">
        <f t="shared" si="5613"/>
        <v>1</v>
      </c>
      <c r="ET1071" s="126">
        <f t="shared" si="5614"/>
        <v>1</v>
      </c>
      <c r="EU1071" s="126">
        <f t="shared" si="5615"/>
        <v>1</v>
      </c>
      <c r="EV1071" s="126">
        <f t="shared" si="5616"/>
        <v>1</v>
      </c>
      <c r="EW1071" s="126">
        <f t="shared" si="5617"/>
        <v>0</v>
      </c>
      <c r="EY1071" s="126">
        <f t="shared" si="5618"/>
        <v>1</v>
      </c>
      <c r="EZ1071" s="126">
        <f t="shared" si="5619"/>
        <v>1</v>
      </c>
      <c r="FA1071" s="126">
        <f t="shared" si="5620"/>
        <v>1</v>
      </c>
      <c r="FC1071" s="126">
        <f t="shared" si="5621"/>
        <v>0</v>
      </c>
      <c r="FD1071" s="126" t="str">
        <f t="shared" si="5622"/>
        <v/>
      </c>
      <c r="FE1071" s="126"/>
      <c r="FF1071" s="126">
        <f t="shared" si="5623"/>
        <v>1</v>
      </c>
      <c r="FG1071" s="126">
        <f t="shared" si="5624"/>
        <v>0</v>
      </c>
      <c r="FH1071" s="126">
        <f t="shared" si="5625"/>
        <v>0</v>
      </c>
      <c r="FI1071" s="126" t="str">
        <f t="shared" si="5626"/>
        <v/>
      </c>
      <c r="FJ1071" s="126" t="str">
        <f t="shared" si="5627"/>
        <v/>
      </c>
      <c r="FK1071" s="126" t="str">
        <f t="shared" si="5628"/>
        <v/>
      </c>
      <c r="FL1071" s="126" t="str">
        <f t="shared" si="5629"/>
        <v/>
      </c>
      <c r="FN1071" s="126" t="str">
        <f t="shared" si="5630"/>
        <v/>
      </c>
      <c r="FO1071" s="126" t="str">
        <f t="shared" si="5631"/>
        <v/>
      </c>
      <c r="FP1071" s="126" t="str">
        <f t="shared" si="5632"/>
        <v/>
      </c>
      <c r="FV1071" s="126">
        <f t="shared" si="5633"/>
        <v>1</v>
      </c>
      <c r="FW1071" s="126">
        <f t="shared" si="5634"/>
        <v>1</v>
      </c>
      <c r="FX1071" s="126">
        <f t="shared" si="5635"/>
        <v>0</v>
      </c>
      <c r="GA1071" s="126">
        <f t="shared" si="5636"/>
        <v>0</v>
      </c>
      <c r="GB1071" s="126">
        <f t="shared" si="5637"/>
        <v>0</v>
      </c>
      <c r="GC1071" s="126">
        <f t="shared" si="5638"/>
        <v>0</v>
      </c>
      <c r="GD1071" s="126">
        <f t="shared" si="5639"/>
        <v>0</v>
      </c>
      <c r="GE1071" s="126">
        <f t="shared" si="5640"/>
        <v>1</v>
      </c>
      <c r="GF1071" s="126">
        <f t="shared" si="5641"/>
        <v>1</v>
      </c>
      <c r="GG1071" s="126">
        <f t="shared" si="5642"/>
        <v>0</v>
      </c>
      <c r="GI1071" s="126">
        <f t="shared" si="5643"/>
        <v>0</v>
      </c>
      <c r="GK1071" s="126">
        <f t="shared" si="5644"/>
        <v>1</v>
      </c>
      <c r="GL1071" s="126">
        <f t="shared" si="5645"/>
        <v>1</v>
      </c>
      <c r="GM1071" s="126">
        <f t="shared" si="5646"/>
        <v>1</v>
      </c>
      <c r="GN1071" s="126">
        <f t="shared" si="5647"/>
        <v>1</v>
      </c>
      <c r="GO1071" s="126">
        <f t="shared" si="5648"/>
        <v>0</v>
      </c>
      <c r="GP1071" s="126">
        <f t="shared" si="5649"/>
        <v>0</v>
      </c>
      <c r="GQ1071" s="126">
        <f t="shared" si="5650"/>
        <v>1</v>
      </c>
      <c r="GS1071" s="126">
        <f t="shared" si="5651"/>
        <v>1</v>
      </c>
      <c r="GT1071" s="126" t="str">
        <f t="shared" si="5652"/>
        <v/>
      </c>
      <c r="GU1071" s="126">
        <f t="shared" si="5653"/>
        <v>1</v>
      </c>
      <c r="GV1071" s="126">
        <f t="shared" si="5654"/>
        <v>1</v>
      </c>
      <c r="GW1071" s="126">
        <f t="shared" si="5655"/>
        <v>1</v>
      </c>
      <c r="GX1071" s="126">
        <f t="shared" si="5656"/>
        <v>0</v>
      </c>
      <c r="GY1071" s="126">
        <f t="shared" si="5657"/>
        <v>0</v>
      </c>
      <c r="GZ1071" s="126"/>
      <c r="HA1071" s="126">
        <f t="shared" si="5658"/>
        <v>1</v>
      </c>
      <c r="HB1071" s="126">
        <f t="shared" si="5659"/>
        <v>0</v>
      </c>
      <c r="HC1071" s="126">
        <f t="shared" si="5660"/>
        <v>0</v>
      </c>
      <c r="HD1071" s="126">
        <f t="shared" si="5661"/>
        <v>0</v>
      </c>
      <c r="HE1071" s="126">
        <f t="shared" si="5662"/>
        <v>0</v>
      </c>
      <c r="HF1071" s="126">
        <f t="shared" si="5663"/>
        <v>0</v>
      </c>
      <c r="HH1071" s="126">
        <f t="shared" si="5664"/>
        <v>1</v>
      </c>
      <c r="HI1071" s="126">
        <f t="shared" si="5665"/>
        <v>1</v>
      </c>
      <c r="HJ1071" s="126">
        <f t="shared" si="5666"/>
        <v>1</v>
      </c>
      <c r="HK1071" s="126">
        <f t="shared" si="5667"/>
        <v>1</v>
      </c>
      <c r="HL1071" s="126">
        <f t="shared" si="5668"/>
        <v>0</v>
      </c>
      <c r="HM1071" s="126">
        <f t="shared" si="5669"/>
        <v>0</v>
      </c>
      <c r="HO1071" s="126">
        <f t="shared" si="5670"/>
        <v>1</v>
      </c>
      <c r="HP1071" s="126" t="str">
        <f t="shared" si="5671"/>
        <v/>
      </c>
      <c r="HQ1071" s="126">
        <f t="shared" si="5672"/>
        <v>1</v>
      </c>
      <c r="HR1071" s="122" t="str">
        <f t="shared" si="5673"/>
        <v/>
      </c>
      <c r="HS1071" s="126">
        <f t="shared" si="5674"/>
        <v>1</v>
      </c>
      <c r="HT1071" s="122" t="str">
        <f t="shared" si="5675"/>
        <v/>
      </c>
      <c r="HU1071" s="122">
        <f t="shared" si="5676"/>
        <v>1</v>
      </c>
      <c r="HV1071" s="126" t="str">
        <f t="shared" si="5677"/>
        <v/>
      </c>
      <c r="HW1071" s="126" t="str">
        <f t="shared" si="5678"/>
        <v/>
      </c>
      <c r="HX1071" s="126" t="str">
        <f t="shared" si="5679"/>
        <v/>
      </c>
      <c r="HZ1071" s="126">
        <f t="shared" si="5680"/>
        <v>0</v>
      </c>
      <c r="IA1071" s="126" t="str">
        <f t="shared" si="5681"/>
        <v/>
      </c>
      <c r="IB1071" s="126">
        <f t="shared" si="5682"/>
        <v>0</v>
      </c>
      <c r="IC1071" s="126" t="str">
        <f t="shared" si="5683"/>
        <v/>
      </c>
      <c r="ID1071" s="126">
        <f t="shared" si="5684"/>
        <v>0</v>
      </c>
      <c r="IE1071" s="126" t="str">
        <f t="shared" si="5685"/>
        <v/>
      </c>
      <c r="IF1071" s="126">
        <f t="shared" si="5686"/>
        <v>0</v>
      </c>
      <c r="IG1071" s="126" t="str">
        <f t="shared" si="5687"/>
        <v/>
      </c>
      <c r="IH1071" s="126" t="str">
        <f t="shared" si="5688"/>
        <v/>
      </c>
      <c r="II1071" s="126" t="str">
        <f t="shared" si="5689"/>
        <v/>
      </c>
      <c r="IO1071" s="128"/>
      <c r="IP1071" s="128"/>
      <c r="IQ1071" s="127"/>
      <c r="IR1071" s="127"/>
      <c r="IX1071" s="6"/>
      <c r="IY1071" s="6"/>
      <c r="IZ1071" s="7"/>
      <c r="JA1071" s="7"/>
      <c r="JG1071" s="12"/>
      <c r="JH1071" s="12"/>
      <c r="JI1071" s="13"/>
      <c r="JJ1071" s="13"/>
      <c r="JN1071" s="6"/>
      <c r="JO1071" s="6"/>
      <c r="JQ1071" s="11"/>
      <c r="JR1071" s="11"/>
      <c r="JS1071" s="12"/>
      <c r="JT1071" s="13"/>
      <c r="JU1071" s="12"/>
      <c r="JV1071" s="12"/>
      <c r="JW1071" s="97"/>
      <c r="JX1071" s="13"/>
      <c r="JY1071" s="13"/>
      <c r="JZ1071" s="97"/>
      <c r="KA1071" s="97"/>
      <c r="KB1071" s="11"/>
      <c r="KC1071" s="11"/>
      <c r="KD1071" s="11"/>
      <c r="KE1071" s="11"/>
    </row>
    <row r="1072" spans="1:291" s="122" customFormat="1" x14ac:dyDescent="0.2">
      <c r="A1072" s="146">
        <f t="shared" si="5526"/>
        <v>1072</v>
      </c>
      <c r="C1072" s="2">
        <v>43649</v>
      </c>
      <c r="D1072" s="126">
        <v>98.435000000000002</v>
      </c>
      <c r="E1072" s="126">
        <v>98.44</v>
      </c>
      <c r="F1072" s="126">
        <v>98.474999999999994</v>
      </c>
      <c r="G1072" s="128">
        <v>107.172</v>
      </c>
      <c r="H1072" s="128">
        <v>118.06699999999999</v>
      </c>
      <c r="I1072" s="128">
        <v>128.08000000000001</v>
      </c>
      <c r="J1072" s="127">
        <v>156.21</v>
      </c>
      <c r="K1072" s="126"/>
      <c r="M1072" s="126">
        <f t="shared" si="5521"/>
        <v>98.435000000000002</v>
      </c>
      <c r="N1072" s="126">
        <f t="shared" si="5522"/>
        <v>98.44</v>
      </c>
      <c r="O1072" s="126">
        <f t="shared" si="5523"/>
        <v>98.474999999999994</v>
      </c>
      <c r="P1072" s="127">
        <f t="shared" si="5695"/>
        <v>3441.2499999999995</v>
      </c>
      <c r="Q1072" s="5">
        <f t="shared" si="5690"/>
        <v>3782.7499999999991</v>
      </c>
      <c r="R1072" s="6">
        <f t="shared" si="5696"/>
        <v>4104.0000000000009</v>
      </c>
      <c r="S1072" s="7">
        <f t="shared" si="5697"/>
        <v>5013.0000000000009</v>
      </c>
      <c r="V1072" s="127">
        <f t="shared" si="5341"/>
        <v>0</v>
      </c>
      <c r="W1072" s="127">
        <f t="shared" si="5342"/>
        <v>0</v>
      </c>
      <c r="X1072" s="127">
        <f t="shared" si="5343"/>
        <v>0.49999999999954525</v>
      </c>
      <c r="Y1072" s="127">
        <f t="shared" si="5698"/>
        <v>0.12500000000045475</v>
      </c>
      <c r="Z1072" s="126">
        <f t="shared" si="5699"/>
        <v>0.49999999999954525</v>
      </c>
      <c r="AA1072" s="126">
        <f t="shared" si="5700"/>
        <v>3.500000000001819</v>
      </c>
      <c r="AB1072" s="126">
        <f t="shared" si="5701"/>
        <v>18.000000000000909</v>
      </c>
      <c r="AC1072" s="126"/>
      <c r="AD1072" s="126"/>
      <c r="AE1072" s="127">
        <f t="shared" si="5518"/>
        <v>0.29999993999973917</v>
      </c>
      <c r="AF1072" s="127">
        <f t="shared" si="5519"/>
        <v>0.29999993999973917</v>
      </c>
      <c r="AG1072" s="127">
        <f t="shared" si="5520"/>
        <v>0.20000005999980608</v>
      </c>
      <c r="AH1072" s="127">
        <f t="shared" si="5525"/>
        <v>0.58333333333393966</v>
      </c>
      <c r="AI1072" s="127">
        <f t="shared" si="5344"/>
        <v>0.55000000000063665</v>
      </c>
      <c r="AJ1072" s="127">
        <f t="shared" si="5345"/>
        <v>1.600000000001546</v>
      </c>
      <c r="AK1072" s="127">
        <f t="shared" si="5346"/>
        <v>1.8333333333350006</v>
      </c>
      <c r="AL1072" s="127">
        <f t="shared" si="5347"/>
        <v>1.2500000000013642</v>
      </c>
      <c r="AM1072" s="127">
        <f t="shared" si="5348"/>
        <v>2.4999999999984839</v>
      </c>
      <c r="AN1072" s="127">
        <f t="shared" si="5349"/>
        <v>3.6999999999985445</v>
      </c>
      <c r="AO1072" s="127">
        <f t="shared" si="5350"/>
        <v>1</v>
      </c>
      <c r="AP1072" s="127">
        <f t="shared" si="5351"/>
        <v>0.91666666666727281</v>
      </c>
      <c r="AQ1072" s="127">
        <f t="shared" si="5352"/>
        <v>0.25000000000401723</v>
      </c>
      <c r="AR1072" s="127">
        <f t="shared" si="5353"/>
        <v>1.650000000001637</v>
      </c>
      <c r="AS1072" s="127">
        <f t="shared" si="5354"/>
        <v>3.5000000000006573</v>
      </c>
      <c r="AT1072" s="127">
        <f t="shared" si="5355"/>
        <v>2.6500000000010306</v>
      </c>
      <c r="AU1072" s="126"/>
      <c r="AX1072" s="11">
        <f t="shared" si="5528"/>
        <v>0</v>
      </c>
      <c r="AY1072" s="11">
        <f t="shared" si="5529"/>
        <v>0</v>
      </c>
      <c r="AZ1072" s="11">
        <f t="shared" si="5530"/>
        <v>0.49999999999954525</v>
      </c>
      <c r="BA1072" s="11">
        <f t="shared" si="5691"/>
        <v>-0.12500000000045475</v>
      </c>
      <c r="BB1072" s="11">
        <f t="shared" si="5702"/>
        <v>0.49999999999954525</v>
      </c>
      <c r="BC1072" s="12">
        <f t="shared" si="5693"/>
        <v>3.500000000001819</v>
      </c>
      <c r="BD1072" s="13">
        <f t="shared" si="5694"/>
        <v>18.000000000000909</v>
      </c>
      <c r="BF1072" s="11">
        <f t="shared" si="5535"/>
        <v>0.25000000000090949</v>
      </c>
      <c r="BG1072" s="11">
        <f t="shared" si="5536"/>
        <v>-0.29999993999973917</v>
      </c>
      <c r="BH1072" s="11">
        <f t="shared" si="5537"/>
        <v>-0.29999993999973917</v>
      </c>
      <c r="BI1072" s="11">
        <f t="shared" si="5538"/>
        <v>0.20000005999980608</v>
      </c>
      <c r="BJ1072" s="11">
        <f t="shared" si="5539"/>
        <v>-0.58333333333393966</v>
      </c>
      <c r="BK1072" s="11">
        <f t="shared" si="5540"/>
        <v>-0.55000000000063665</v>
      </c>
      <c r="BL1072" s="11">
        <f t="shared" si="5541"/>
        <v>-1.600000000001546</v>
      </c>
      <c r="BM1072" s="11">
        <f t="shared" si="5542"/>
        <v>-1.8333333333350006</v>
      </c>
      <c r="BN1072" s="11">
        <f t="shared" si="5543"/>
        <v>-1.2500000000013642</v>
      </c>
      <c r="BO1072" s="11">
        <f t="shared" si="5544"/>
        <v>-2.4999999999984839</v>
      </c>
      <c r="BP1072" s="11">
        <f t="shared" si="5545"/>
        <v>-3.6999999999985445</v>
      </c>
      <c r="BQ1072" s="126">
        <v>1</v>
      </c>
      <c r="BR1072" s="11">
        <f t="shared" si="5546"/>
        <v>-0.91666666666727281</v>
      </c>
      <c r="BS1072" s="11">
        <f t="shared" si="5547"/>
        <v>0.25000000000401723</v>
      </c>
      <c r="BT1072" s="11">
        <f t="shared" si="5548"/>
        <v>-1.650000000001637</v>
      </c>
      <c r="BU1072" s="11">
        <f t="shared" si="5549"/>
        <v>-3.5000000000006573</v>
      </c>
      <c r="BV1072" s="11">
        <f t="shared" si="5550"/>
        <v>-2.6500000000010306</v>
      </c>
      <c r="BY1072" s="126"/>
      <c r="BZ1072" s="126"/>
      <c r="CA1072" s="122">
        <f t="shared" si="5551"/>
        <v>-3.5000000000006573</v>
      </c>
      <c r="CB1072" s="126">
        <f t="shared" si="5552"/>
        <v>1</v>
      </c>
      <c r="CC1072" s="126">
        <f t="shared" si="5553"/>
        <v>0</v>
      </c>
      <c r="CD1072" s="126">
        <f t="shared" si="5554"/>
        <v>0</v>
      </c>
      <c r="CE1072" s="126">
        <f t="shared" si="5555"/>
        <v>0</v>
      </c>
      <c r="CF1072" s="126">
        <f t="shared" si="5556"/>
        <v>0</v>
      </c>
      <c r="CG1072" s="126" t="str">
        <f t="shared" si="5557"/>
        <v/>
      </c>
      <c r="CH1072" s="126">
        <f t="shared" si="5558"/>
        <v>1</v>
      </c>
      <c r="CI1072" s="126">
        <f t="shared" si="5559"/>
        <v>1</v>
      </c>
      <c r="CJ1072" s="126" t="str">
        <f t="shared" si="5560"/>
        <v/>
      </c>
      <c r="CK1072" s="126" t="str">
        <f t="shared" si="5561"/>
        <v/>
      </c>
      <c r="CL1072" s="126">
        <f t="shared" si="5562"/>
        <v>1</v>
      </c>
      <c r="CM1072" s="126">
        <f t="shared" si="5563"/>
        <v>1</v>
      </c>
      <c r="CN1072" s="126">
        <f t="shared" si="5564"/>
        <v>1</v>
      </c>
      <c r="CO1072" s="126" t="str">
        <f t="shared" si="5565"/>
        <v/>
      </c>
      <c r="CP1072" s="126">
        <f t="shared" si="5566"/>
        <v>1</v>
      </c>
      <c r="CQ1072" s="126" t="str">
        <f t="shared" si="5567"/>
        <v/>
      </c>
      <c r="CR1072" s="126"/>
      <c r="CS1072" s="126">
        <f t="shared" si="5568"/>
        <v>1</v>
      </c>
      <c r="CT1072" s="126">
        <f t="shared" si="5569"/>
        <v>0</v>
      </c>
      <c r="CU1072" s="126">
        <f t="shared" si="5570"/>
        <v>0</v>
      </c>
      <c r="CV1072" s="126">
        <f t="shared" si="5571"/>
        <v>0</v>
      </c>
      <c r="CW1072" s="126">
        <f t="shared" si="5572"/>
        <v>1</v>
      </c>
      <c r="CX1072" s="126" t="str">
        <f t="shared" si="5573"/>
        <v/>
      </c>
      <c r="CY1072" s="126" t="str">
        <f t="shared" si="5574"/>
        <v/>
      </c>
      <c r="CZ1072" s="126" t="str">
        <f t="shared" si="5575"/>
        <v/>
      </c>
      <c r="DA1072" s="126" t="str">
        <f t="shared" si="5576"/>
        <v/>
      </c>
      <c r="DB1072" s="126">
        <f t="shared" si="5577"/>
        <v>0</v>
      </c>
      <c r="DC1072" s="126">
        <f t="shared" si="5578"/>
        <v>1</v>
      </c>
      <c r="DD1072" s="126" t="str">
        <f t="shared" si="5579"/>
        <v/>
      </c>
      <c r="DE1072" s="126" t="str">
        <f t="shared" si="5580"/>
        <v/>
      </c>
      <c r="DF1072" s="126"/>
      <c r="DG1072" s="126">
        <f t="shared" si="5581"/>
        <v>1</v>
      </c>
      <c r="DH1072" s="126">
        <f t="shared" si="5582"/>
        <v>0</v>
      </c>
      <c r="DI1072" s="126">
        <f t="shared" si="5583"/>
        <v>0</v>
      </c>
      <c r="DJ1072" s="126">
        <f t="shared" si="5584"/>
        <v>0</v>
      </c>
      <c r="DK1072" s="126">
        <f t="shared" si="5585"/>
        <v>0</v>
      </c>
      <c r="DL1072" s="126"/>
      <c r="DM1072" s="126">
        <f t="shared" si="5586"/>
        <v>1</v>
      </c>
      <c r="DN1072" s="126" t="str">
        <f t="shared" si="5587"/>
        <v/>
      </c>
      <c r="DO1072" s="126" t="str">
        <f t="shared" si="5588"/>
        <v/>
      </c>
      <c r="DP1072" s="126" t="str">
        <f t="shared" si="5589"/>
        <v/>
      </c>
      <c r="DQ1072" s="126" t="str">
        <f t="shared" si="5590"/>
        <v/>
      </c>
      <c r="DR1072" s="126" t="str">
        <f t="shared" si="5591"/>
        <v/>
      </c>
      <c r="DS1072" s="126" t="str">
        <f t="shared" si="5592"/>
        <v/>
      </c>
      <c r="DT1072" s="126" t="str">
        <f t="shared" si="5593"/>
        <v/>
      </c>
      <c r="DU1072" s="126" t="str">
        <f t="shared" si="5594"/>
        <v/>
      </c>
      <c r="DV1072" s="126">
        <f t="shared" si="5595"/>
        <v>0</v>
      </c>
      <c r="DW1072" s="126">
        <f t="shared" si="5596"/>
        <v>0</v>
      </c>
      <c r="DX1072" s="126" t="str">
        <f t="shared" si="5597"/>
        <v/>
      </c>
      <c r="DY1072" s="126" t="str">
        <f t="shared" si="5598"/>
        <v/>
      </c>
      <c r="EA1072" s="126">
        <f t="shared" si="5599"/>
        <v>1</v>
      </c>
      <c r="EB1072" s="126">
        <f t="shared" si="5600"/>
        <v>0</v>
      </c>
      <c r="EC1072" s="126">
        <f t="shared" si="5601"/>
        <v>0</v>
      </c>
      <c r="ED1072" s="126">
        <f t="shared" si="5602"/>
        <v>0</v>
      </c>
      <c r="EF1072" s="126">
        <f t="shared" si="5603"/>
        <v>0</v>
      </c>
      <c r="EG1072" s="126">
        <f t="shared" si="5604"/>
        <v>1</v>
      </c>
      <c r="EH1072" s="126">
        <f t="shared" si="5605"/>
        <v>1</v>
      </c>
      <c r="EI1072" s="126">
        <f t="shared" si="5606"/>
        <v>1</v>
      </c>
      <c r="EK1072" s="126">
        <f t="shared" si="5607"/>
        <v>0</v>
      </c>
      <c r="EL1072" s="126">
        <f t="shared" si="5608"/>
        <v>0</v>
      </c>
      <c r="EM1072" s="126">
        <f t="shared" si="5609"/>
        <v>0</v>
      </c>
      <c r="EO1072" s="126">
        <f t="shared" si="5610"/>
        <v>0</v>
      </c>
      <c r="EP1072" s="126">
        <f t="shared" si="5611"/>
        <v>1</v>
      </c>
      <c r="EQ1072" s="126">
        <f t="shared" si="5612"/>
        <v>1</v>
      </c>
      <c r="ES1072" s="126">
        <f t="shared" si="5613"/>
        <v>0</v>
      </c>
      <c r="ET1072" s="126">
        <f t="shared" si="5614"/>
        <v>1</v>
      </c>
      <c r="EU1072" s="126">
        <f t="shared" si="5615"/>
        <v>1</v>
      </c>
      <c r="EV1072" s="126">
        <f t="shared" si="5616"/>
        <v>1</v>
      </c>
      <c r="EW1072" s="126">
        <f t="shared" si="5617"/>
        <v>0</v>
      </c>
      <c r="EY1072" s="126">
        <f t="shared" si="5618"/>
        <v>0</v>
      </c>
      <c r="EZ1072" s="126">
        <f t="shared" si="5619"/>
        <v>1</v>
      </c>
      <c r="FA1072" s="126">
        <f t="shared" si="5620"/>
        <v>1</v>
      </c>
      <c r="FC1072" s="126">
        <f t="shared" si="5621"/>
        <v>1</v>
      </c>
      <c r="FD1072" s="126">
        <f t="shared" si="5622"/>
        <v>1</v>
      </c>
      <c r="FE1072" s="126"/>
      <c r="FF1072" s="126">
        <f t="shared" si="5623"/>
        <v>1</v>
      </c>
      <c r="FG1072" s="126">
        <f t="shared" si="5624"/>
        <v>1</v>
      </c>
      <c r="FH1072" s="126">
        <f t="shared" si="5625"/>
        <v>1</v>
      </c>
      <c r="FI1072" s="126">
        <f t="shared" si="5626"/>
        <v>0</v>
      </c>
      <c r="FJ1072" s="126">
        <f t="shared" si="5627"/>
        <v>0</v>
      </c>
      <c r="FK1072" s="126">
        <f t="shared" si="5628"/>
        <v>0</v>
      </c>
      <c r="FL1072" s="126">
        <f t="shared" si="5629"/>
        <v>1</v>
      </c>
      <c r="FN1072" s="126" t="str">
        <f t="shared" si="5630"/>
        <v/>
      </c>
      <c r="FO1072" s="126" t="str">
        <f t="shared" si="5631"/>
        <v/>
      </c>
      <c r="FP1072" s="126" t="str">
        <f t="shared" si="5632"/>
        <v/>
      </c>
      <c r="FV1072" s="126">
        <f t="shared" si="5633"/>
        <v>1</v>
      </c>
      <c r="FW1072" s="126">
        <f t="shared" si="5634"/>
        <v>1</v>
      </c>
      <c r="FX1072" s="126">
        <f t="shared" si="5635"/>
        <v>0</v>
      </c>
      <c r="GA1072" s="126">
        <f t="shared" si="5636"/>
        <v>1</v>
      </c>
      <c r="GB1072" s="126">
        <f t="shared" si="5637"/>
        <v>0</v>
      </c>
      <c r="GC1072" s="126">
        <f t="shared" si="5638"/>
        <v>0</v>
      </c>
      <c r="GD1072" s="126">
        <f t="shared" si="5639"/>
        <v>0</v>
      </c>
      <c r="GE1072" s="126">
        <f t="shared" si="5640"/>
        <v>1</v>
      </c>
      <c r="GF1072" s="126">
        <f t="shared" si="5641"/>
        <v>1</v>
      </c>
      <c r="GG1072" s="126">
        <f t="shared" si="5642"/>
        <v>1</v>
      </c>
      <c r="GI1072" s="126">
        <f t="shared" si="5643"/>
        <v>0</v>
      </c>
      <c r="GK1072" s="126">
        <f t="shared" si="5644"/>
        <v>0</v>
      </c>
      <c r="GL1072" s="126">
        <f t="shared" si="5645"/>
        <v>1</v>
      </c>
      <c r="GM1072" s="126">
        <f t="shared" si="5646"/>
        <v>1</v>
      </c>
      <c r="GN1072" s="126">
        <f t="shared" si="5647"/>
        <v>1</v>
      </c>
      <c r="GO1072" s="126">
        <f t="shared" si="5648"/>
        <v>0</v>
      </c>
      <c r="GP1072" s="126">
        <f t="shared" si="5649"/>
        <v>0</v>
      </c>
      <c r="GQ1072" s="126">
        <f t="shared" si="5650"/>
        <v>0</v>
      </c>
      <c r="GS1072" s="126" t="str">
        <f t="shared" si="5651"/>
        <v/>
      </c>
      <c r="GT1072" s="126" t="str">
        <f t="shared" si="5652"/>
        <v/>
      </c>
      <c r="GU1072" s="126">
        <f t="shared" si="5653"/>
        <v>1</v>
      </c>
      <c r="GV1072" s="126">
        <f t="shared" si="5654"/>
        <v>1</v>
      </c>
      <c r="GW1072" s="126">
        <f t="shared" si="5655"/>
        <v>0</v>
      </c>
      <c r="GX1072" s="126">
        <f t="shared" si="5656"/>
        <v>0</v>
      </c>
      <c r="GY1072" s="126">
        <f t="shared" si="5657"/>
        <v>0</v>
      </c>
      <c r="GZ1072" s="126"/>
      <c r="HA1072" s="126">
        <f t="shared" si="5658"/>
        <v>1</v>
      </c>
      <c r="HB1072" s="126">
        <f t="shared" si="5659"/>
        <v>0</v>
      </c>
      <c r="HC1072" s="126">
        <f t="shared" si="5660"/>
        <v>0</v>
      </c>
      <c r="HD1072" s="126">
        <f t="shared" si="5661"/>
        <v>0</v>
      </c>
      <c r="HE1072" s="126">
        <f t="shared" si="5662"/>
        <v>0</v>
      </c>
      <c r="HF1072" s="126">
        <f t="shared" si="5663"/>
        <v>0</v>
      </c>
      <c r="HH1072" s="126">
        <f t="shared" si="5664"/>
        <v>0</v>
      </c>
      <c r="HI1072" s="126">
        <f t="shared" si="5665"/>
        <v>0</v>
      </c>
      <c r="HJ1072" s="126">
        <f t="shared" si="5666"/>
        <v>0</v>
      </c>
      <c r="HK1072" s="126">
        <f t="shared" si="5667"/>
        <v>0</v>
      </c>
      <c r="HL1072" s="126">
        <f t="shared" si="5668"/>
        <v>0</v>
      </c>
      <c r="HM1072" s="126">
        <f t="shared" si="5669"/>
        <v>0</v>
      </c>
      <c r="HO1072" s="126">
        <f t="shared" si="5670"/>
        <v>1</v>
      </c>
      <c r="HP1072" s="126" t="str">
        <f t="shared" si="5671"/>
        <v/>
      </c>
      <c r="HQ1072" s="126">
        <f t="shared" si="5672"/>
        <v>1</v>
      </c>
      <c r="HR1072" s="122" t="str">
        <f t="shared" si="5673"/>
        <v/>
      </c>
      <c r="HS1072" s="126">
        <f t="shared" si="5674"/>
        <v>1</v>
      </c>
      <c r="HT1072" s="122" t="str">
        <f t="shared" si="5675"/>
        <v/>
      </c>
      <c r="HU1072" s="122" t="str">
        <f t="shared" si="5676"/>
        <v/>
      </c>
      <c r="HV1072" s="126" t="str">
        <f t="shared" si="5677"/>
        <v/>
      </c>
      <c r="HW1072" s="126" t="str">
        <f t="shared" si="5678"/>
        <v/>
      </c>
      <c r="HX1072" s="126" t="str">
        <f t="shared" si="5679"/>
        <v/>
      </c>
      <c r="HZ1072" s="126">
        <f t="shared" si="5680"/>
        <v>1</v>
      </c>
      <c r="IA1072" s="126" t="str">
        <f t="shared" si="5681"/>
        <v/>
      </c>
      <c r="IB1072" s="126">
        <f t="shared" si="5682"/>
        <v>1</v>
      </c>
      <c r="IC1072" s="126" t="str">
        <f t="shared" si="5683"/>
        <v/>
      </c>
      <c r="ID1072" s="126">
        <f t="shared" si="5684"/>
        <v>1</v>
      </c>
      <c r="IE1072" s="126" t="str">
        <f t="shared" si="5685"/>
        <v/>
      </c>
      <c r="IF1072" s="126" t="str">
        <f t="shared" si="5686"/>
        <v/>
      </c>
      <c r="IG1072" s="126" t="str">
        <f t="shared" si="5687"/>
        <v/>
      </c>
      <c r="IH1072" s="126" t="str">
        <f t="shared" si="5688"/>
        <v/>
      </c>
      <c r="II1072" s="126" t="str">
        <f t="shared" si="5689"/>
        <v/>
      </c>
      <c r="IO1072" s="128"/>
      <c r="IP1072" s="128"/>
      <c r="IQ1072" s="127"/>
      <c r="IR1072" s="127"/>
      <c r="IX1072" s="6"/>
      <c r="IY1072" s="6"/>
      <c r="IZ1072" s="7"/>
      <c r="JA1072" s="7"/>
      <c r="JG1072" s="12"/>
      <c r="JH1072" s="12"/>
      <c r="JI1072" s="13"/>
      <c r="JJ1072" s="13"/>
      <c r="JN1072" s="6"/>
      <c r="JO1072" s="6"/>
      <c r="JQ1072" s="11"/>
      <c r="JR1072" s="11"/>
      <c r="JS1072" s="12"/>
      <c r="JT1072" s="13"/>
      <c r="JU1072" s="12"/>
      <c r="JV1072" s="12"/>
      <c r="JW1072" s="97"/>
      <c r="JX1072" s="13"/>
      <c r="JY1072" s="13"/>
      <c r="JZ1072" s="97"/>
      <c r="KA1072" s="97"/>
      <c r="KB1072" s="11"/>
      <c r="KC1072" s="11"/>
      <c r="KD1072" s="11"/>
      <c r="KE1072" s="11"/>
    </row>
    <row r="1073" spans="1:291" s="122" customFormat="1" x14ac:dyDescent="0.2">
      <c r="A1073" s="146">
        <f t="shared" si="5526"/>
        <v>1073</v>
      </c>
      <c r="C1073" s="2">
        <v>43651</v>
      </c>
      <c r="D1073" s="126">
        <v>98.3</v>
      </c>
      <c r="E1073" s="126">
        <v>98.31</v>
      </c>
      <c r="F1073" s="126">
        <v>98.35</v>
      </c>
      <c r="G1073" s="128">
        <v>107.098</v>
      </c>
      <c r="H1073" s="128">
        <v>117.217</v>
      </c>
      <c r="I1073" s="128">
        <v>127.15</v>
      </c>
      <c r="J1073" s="127">
        <v>154.31</v>
      </c>
      <c r="K1073" s="126"/>
      <c r="M1073" s="126">
        <f t="shared" si="5521"/>
        <v>98.3</v>
      </c>
      <c r="N1073" s="126">
        <f t="shared" si="5522"/>
        <v>98.31</v>
      </c>
      <c r="O1073" s="126">
        <f t="shared" si="5523"/>
        <v>98.35</v>
      </c>
      <c r="P1073" s="127">
        <f t="shared" si="5695"/>
        <v>3433.875</v>
      </c>
      <c r="Q1073" s="5">
        <f t="shared" si="5690"/>
        <v>3765.75</v>
      </c>
      <c r="R1073" s="6">
        <f t="shared" si="5696"/>
        <v>4079.0000000000005</v>
      </c>
      <c r="S1073" s="7">
        <f t="shared" si="5697"/>
        <v>4959</v>
      </c>
      <c r="V1073" s="127">
        <f t="shared" si="5341"/>
        <v>13.500000000000512</v>
      </c>
      <c r="W1073" s="127">
        <f t="shared" si="5342"/>
        <v>12.999999999999545</v>
      </c>
      <c r="X1073" s="127">
        <f t="shared" si="5343"/>
        <v>12.5</v>
      </c>
      <c r="Y1073" s="127">
        <f t="shared" si="5698"/>
        <v>7.3749999999995453</v>
      </c>
      <c r="Z1073" s="126">
        <f t="shared" si="5699"/>
        <v>16.999999999999091</v>
      </c>
      <c r="AA1073" s="126">
        <f t="shared" si="5700"/>
        <v>25.000000000000455</v>
      </c>
      <c r="AB1073" s="126">
        <f t="shared" si="5701"/>
        <v>54.000000000000909</v>
      </c>
      <c r="AC1073" s="126"/>
      <c r="AD1073" s="126"/>
      <c r="AE1073" s="127">
        <f t="shared" si="5518"/>
        <v>3.3000020400006491</v>
      </c>
      <c r="AF1073" s="127">
        <f t="shared" si="5519"/>
        <v>2.8000020399996828</v>
      </c>
      <c r="AG1073" s="127">
        <f t="shared" si="5520"/>
        <v>2.3000020400001375</v>
      </c>
      <c r="AH1073" s="127">
        <f t="shared" si="5525"/>
        <v>3.4166666666663641</v>
      </c>
      <c r="AI1073" s="127">
        <f t="shared" si="5344"/>
        <v>4.5499999999996366</v>
      </c>
      <c r="AJ1073" s="127">
        <f t="shared" si="5345"/>
        <v>1.9999999999988187</v>
      </c>
      <c r="AK1073" s="127">
        <f t="shared" si="5346"/>
        <v>0.33333333333212067</v>
      </c>
      <c r="AL1073" s="127">
        <f t="shared" si="5347"/>
        <v>4.4999999999988631</v>
      </c>
      <c r="AM1073" s="127">
        <f t="shared" si="5348"/>
        <v>7.0000000000001528</v>
      </c>
      <c r="AN1073" s="127">
        <f t="shared" si="5349"/>
        <v>3.4000000000000909</v>
      </c>
      <c r="AO1073" s="127">
        <f t="shared" si="5350"/>
        <v>1</v>
      </c>
      <c r="AP1073" s="127">
        <f t="shared" si="5351"/>
        <v>7.2500000000006075</v>
      </c>
      <c r="AQ1073" s="127">
        <f t="shared" si="5352"/>
        <v>6.5000000000019718</v>
      </c>
      <c r="AR1073" s="127">
        <f t="shared" si="5353"/>
        <v>4.7499999999989093</v>
      </c>
      <c r="AS1073" s="127">
        <f t="shared" si="5354"/>
        <v>4.999999999998888</v>
      </c>
      <c r="AT1073" s="127">
        <f t="shared" si="5355"/>
        <v>7.5499999999989695</v>
      </c>
      <c r="AU1073" s="126"/>
      <c r="AX1073" s="11">
        <f t="shared" si="5528"/>
        <v>-13.500000000000512</v>
      </c>
      <c r="AY1073" s="11">
        <f t="shared" si="5529"/>
        <v>-12.999999999999545</v>
      </c>
      <c r="AZ1073" s="11">
        <f t="shared" si="5530"/>
        <v>-12.5</v>
      </c>
      <c r="BA1073" s="11">
        <f t="shared" si="5691"/>
        <v>-7.3749999999995453</v>
      </c>
      <c r="BB1073" s="11">
        <f t="shared" si="5702"/>
        <v>-16.999999999999091</v>
      </c>
      <c r="BC1073" s="12">
        <f t="shared" si="5693"/>
        <v>-25.000000000000455</v>
      </c>
      <c r="BD1073" s="13">
        <f t="shared" si="5694"/>
        <v>-54.000000000000909</v>
      </c>
      <c r="BF1073" s="11">
        <f t="shared" si="5535"/>
        <v>1.2499999999985789</v>
      </c>
      <c r="BG1073" s="11">
        <f t="shared" si="5536"/>
        <v>-3.3000020400006491</v>
      </c>
      <c r="BH1073" s="11">
        <f t="shared" si="5537"/>
        <v>-2.8000020399996828</v>
      </c>
      <c r="BI1073" s="11">
        <f t="shared" si="5538"/>
        <v>-2.3000020400001375</v>
      </c>
      <c r="BJ1073" s="11">
        <f t="shared" si="5539"/>
        <v>-3.4166666666663641</v>
      </c>
      <c r="BK1073" s="11">
        <f t="shared" si="5540"/>
        <v>-4.5499999999996366</v>
      </c>
      <c r="BL1073" s="11">
        <f t="shared" si="5541"/>
        <v>-1.9999999999988187</v>
      </c>
      <c r="BM1073" s="11">
        <f t="shared" si="5542"/>
        <v>-0.33333333333212067</v>
      </c>
      <c r="BN1073" s="11">
        <f t="shared" si="5543"/>
        <v>-4.4999999999988631</v>
      </c>
      <c r="BO1073" s="11">
        <f t="shared" si="5544"/>
        <v>-7.0000000000001528</v>
      </c>
      <c r="BP1073" s="11">
        <f t="shared" si="5545"/>
        <v>-3.4000000000000909</v>
      </c>
      <c r="BQ1073" s="126">
        <v>1</v>
      </c>
      <c r="BR1073" s="11">
        <f t="shared" si="5546"/>
        <v>7.2500000000006075</v>
      </c>
      <c r="BS1073" s="11">
        <f t="shared" si="5547"/>
        <v>-6.5000000000019718</v>
      </c>
      <c r="BT1073" s="11">
        <f t="shared" si="5548"/>
        <v>-4.7499999999989093</v>
      </c>
      <c r="BU1073" s="11">
        <f t="shared" si="5549"/>
        <v>-4.999999999998888</v>
      </c>
      <c r="BV1073" s="11">
        <f t="shared" si="5550"/>
        <v>-7.5499999999989695</v>
      </c>
      <c r="BY1073" s="126"/>
      <c r="BZ1073" s="126"/>
      <c r="CA1073" s="122">
        <f t="shared" si="5551"/>
        <v>-4.999999999998888</v>
      </c>
      <c r="CB1073" s="126">
        <f t="shared" si="5552"/>
        <v>1</v>
      </c>
      <c r="CC1073" s="126">
        <f t="shared" si="5553"/>
        <v>1</v>
      </c>
      <c r="CD1073" s="126">
        <f t="shared" si="5554"/>
        <v>1</v>
      </c>
      <c r="CE1073" s="126">
        <f t="shared" si="5555"/>
        <v>1</v>
      </c>
      <c r="CF1073" s="126">
        <f t="shared" si="5556"/>
        <v>1</v>
      </c>
      <c r="CG1073" s="126">
        <f t="shared" si="5557"/>
        <v>1</v>
      </c>
      <c r="CH1073" s="126" t="str">
        <f t="shared" si="5558"/>
        <v/>
      </c>
      <c r="CI1073" s="126" t="str">
        <f t="shared" si="5559"/>
        <v/>
      </c>
      <c r="CJ1073" s="126">
        <f t="shared" si="5560"/>
        <v>0</v>
      </c>
      <c r="CK1073" s="126">
        <f t="shared" si="5561"/>
        <v>0</v>
      </c>
      <c r="CL1073" s="126">
        <f t="shared" si="5562"/>
        <v>1</v>
      </c>
      <c r="CM1073" s="126">
        <f t="shared" si="5563"/>
        <v>0</v>
      </c>
      <c r="CN1073" s="126" t="str">
        <f t="shared" si="5564"/>
        <v/>
      </c>
      <c r="CO1073" s="126">
        <f t="shared" si="5565"/>
        <v>1</v>
      </c>
      <c r="CP1073" s="126">
        <f t="shared" si="5566"/>
        <v>1</v>
      </c>
      <c r="CQ1073" s="126" t="str">
        <f t="shared" si="5567"/>
        <v/>
      </c>
      <c r="CR1073" s="126"/>
      <c r="CS1073" s="126">
        <f t="shared" si="5568"/>
        <v>1</v>
      </c>
      <c r="CT1073" s="126">
        <f t="shared" si="5569"/>
        <v>1</v>
      </c>
      <c r="CU1073" s="126">
        <f t="shared" si="5570"/>
        <v>1</v>
      </c>
      <c r="CV1073" s="126">
        <f t="shared" si="5571"/>
        <v>1</v>
      </c>
      <c r="CW1073" s="126">
        <f t="shared" si="5572"/>
        <v>1</v>
      </c>
      <c r="CX1073" s="126">
        <f t="shared" si="5573"/>
        <v>1</v>
      </c>
      <c r="CY1073" s="126">
        <f t="shared" si="5574"/>
        <v>1</v>
      </c>
      <c r="CZ1073" s="126">
        <f t="shared" si="5575"/>
        <v>1</v>
      </c>
      <c r="DA1073" s="126">
        <f t="shared" si="5576"/>
        <v>1</v>
      </c>
      <c r="DB1073" s="126" t="str">
        <f t="shared" si="5577"/>
        <v/>
      </c>
      <c r="DC1073" s="126" t="str">
        <f t="shared" si="5578"/>
        <v/>
      </c>
      <c r="DD1073" s="126">
        <f t="shared" si="5579"/>
        <v>0</v>
      </c>
      <c r="DE1073" s="126" t="str">
        <f t="shared" si="5580"/>
        <v/>
      </c>
      <c r="DF1073" s="126"/>
      <c r="DG1073" s="126">
        <f t="shared" si="5581"/>
        <v>1</v>
      </c>
      <c r="DH1073" s="126">
        <f t="shared" si="5582"/>
        <v>1</v>
      </c>
      <c r="DI1073" s="126">
        <f t="shared" si="5583"/>
        <v>1</v>
      </c>
      <c r="DJ1073" s="126">
        <f t="shared" si="5584"/>
        <v>1</v>
      </c>
      <c r="DK1073" s="126" t="str">
        <f t="shared" si="5585"/>
        <v/>
      </c>
      <c r="DL1073" s="126"/>
      <c r="DM1073" s="126" t="str">
        <f t="shared" si="5586"/>
        <v/>
      </c>
      <c r="DN1073" s="126">
        <f t="shared" si="5587"/>
        <v>1</v>
      </c>
      <c r="DO1073" s="126">
        <f t="shared" si="5588"/>
        <v>1</v>
      </c>
      <c r="DP1073" s="126">
        <f t="shared" si="5589"/>
        <v>1</v>
      </c>
      <c r="DQ1073" s="126">
        <f t="shared" si="5590"/>
        <v>1</v>
      </c>
      <c r="DR1073" s="126">
        <f t="shared" si="5591"/>
        <v>1</v>
      </c>
      <c r="DS1073" s="126">
        <f t="shared" si="5592"/>
        <v>1</v>
      </c>
      <c r="DT1073" s="126">
        <f t="shared" si="5593"/>
        <v>1</v>
      </c>
      <c r="DU1073" s="126">
        <f t="shared" si="5594"/>
        <v>0</v>
      </c>
      <c r="DV1073" s="126">
        <f t="shared" si="5595"/>
        <v>1</v>
      </c>
      <c r="DW1073" s="126">
        <f t="shared" si="5596"/>
        <v>0</v>
      </c>
      <c r="DX1073" s="126" t="str">
        <f t="shared" si="5597"/>
        <v/>
      </c>
      <c r="DY1073" s="126" t="str">
        <f t="shared" si="5598"/>
        <v/>
      </c>
      <c r="EA1073" s="126">
        <f t="shared" si="5599"/>
        <v>1</v>
      </c>
      <c r="EB1073" s="126">
        <f t="shared" si="5600"/>
        <v>1</v>
      </c>
      <c r="EC1073" s="126">
        <f t="shared" si="5601"/>
        <v>1</v>
      </c>
      <c r="ED1073" s="126">
        <f t="shared" si="5602"/>
        <v>1</v>
      </c>
      <c r="EF1073" s="126">
        <f t="shared" si="5603"/>
        <v>1</v>
      </c>
      <c r="EG1073" s="126">
        <f t="shared" si="5604"/>
        <v>1</v>
      </c>
      <c r="EH1073" s="126">
        <f t="shared" si="5605"/>
        <v>1</v>
      </c>
      <c r="EI1073" s="126">
        <f t="shared" si="5606"/>
        <v>1</v>
      </c>
      <c r="EK1073" s="126">
        <f t="shared" si="5607"/>
        <v>1</v>
      </c>
      <c r="EL1073" s="126">
        <f t="shared" si="5608"/>
        <v>1</v>
      </c>
      <c r="EM1073" s="126">
        <f t="shared" si="5609"/>
        <v>1</v>
      </c>
      <c r="EO1073" s="126">
        <f t="shared" si="5610"/>
        <v>1</v>
      </c>
      <c r="EP1073" s="126">
        <f t="shared" si="5611"/>
        <v>1</v>
      </c>
      <c r="EQ1073" s="126">
        <f t="shared" si="5612"/>
        <v>1</v>
      </c>
      <c r="ES1073" s="126">
        <f t="shared" si="5613"/>
        <v>1</v>
      </c>
      <c r="ET1073" s="126">
        <f t="shared" si="5614"/>
        <v>1</v>
      </c>
      <c r="EU1073" s="126">
        <f t="shared" si="5615"/>
        <v>1</v>
      </c>
      <c r="EV1073" s="126">
        <f t="shared" si="5616"/>
        <v>1</v>
      </c>
      <c r="EW1073" s="126">
        <f t="shared" si="5617"/>
        <v>1</v>
      </c>
      <c r="EY1073" s="126">
        <f t="shared" si="5618"/>
        <v>1</v>
      </c>
      <c r="EZ1073" s="126">
        <f t="shared" si="5619"/>
        <v>1</v>
      </c>
      <c r="FA1073" s="126">
        <f t="shared" si="5620"/>
        <v>1</v>
      </c>
      <c r="FC1073" s="126">
        <f t="shared" si="5621"/>
        <v>1</v>
      </c>
      <c r="FD1073" s="126">
        <f t="shared" si="5622"/>
        <v>0</v>
      </c>
      <c r="FE1073" s="126"/>
      <c r="FF1073" s="126">
        <f t="shared" si="5623"/>
        <v>1</v>
      </c>
      <c r="FG1073" s="126">
        <f t="shared" si="5624"/>
        <v>1</v>
      </c>
      <c r="FH1073" s="126">
        <f t="shared" si="5625"/>
        <v>1</v>
      </c>
      <c r="FI1073" s="126">
        <f t="shared" si="5626"/>
        <v>1</v>
      </c>
      <c r="FJ1073" s="126">
        <f t="shared" si="5627"/>
        <v>1</v>
      </c>
      <c r="FK1073" s="126">
        <f t="shared" si="5628"/>
        <v>1</v>
      </c>
      <c r="FL1073" s="126">
        <f t="shared" si="5629"/>
        <v>1</v>
      </c>
      <c r="FN1073" s="126">
        <f t="shared" si="5630"/>
        <v>1</v>
      </c>
      <c r="FO1073" s="126">
        <f t="shared" si="5631"/>
        <v>0</v>
      </c>
      <c r="FP1073" s="126">
        <f t="shared" si="5632"/>
        <v>1</v>
      </c>
      <c r="FV1073" s="126">
        <f t="shared" si="5633"/>
        <v>1</v>
      </c>
      <c r="FW1073" s="126">
        <f t="shared" si="5634"/>
        <v>1</v>
      </c>
      <c r="FX1073" s="126">
        <f t="shared" si="5635"/>
        <v>1</v>
      </c>
      <c r="GA1073" s="126">
        <f t="shared" si="5636"/>
        <v>0</v>
      </c>
      <c r="GB1073" s="126">
        <f t="shared" si="5637"/>
        <v>0</v>
      </c>
      <c r="GC1073" s="126">
        <f t="shared" si="5638"/>
        <v>0</v>
      </c>
      <c r="GD1073" s="126">
        <f t="shared" si="5639"/>
        <v>0</v>
      </c>
      <c r="GE1073" s="126">
        <f t="shared" si="5640"/>
        <v>0</v>
      </c>
      <c r="GF1073" s="126">
        <f t="shared" si="5641"/>
        <v>0</v>
      </c>
      <c r="GG1073" s="126">
        <f t="shared" si="5642"/>
        <v>0</v>
      </c>
      <c r="GI1073" s="126">
        <f t="shared" si="5643"/>
        <v>0</v>
      </c>
      <c r="GK1073" s="126">
        <f t="shared" si="5644"/>
        <v>1</v>
      </c>
      <c r="GL1073" s="126">
        <f t="shared" si="5645"/>
        <v>1</v>
      </c>
      <c r="GM1073" s="126">
        <f t="shared" si="5646"/>
        <v>1</v>
      </c>
      <c r="GN1073" s="126">
        <f t="shared" si="5647"/>
        <v>1</v>
      </c>
      <c r="GO1073" s="126">
        <f t="shared" si="5648"/>
        <v>1</v>
      </c>
      <c r="GP1073" s="126">
        <f t="shared" si="5649"/>
        <v>1</v>
      </c>
      <c r="GQ1073" s="126">
        <f t="shared" si="5650"/>
        <v>1</v>
      </c>
      <c r="GS1073" s="126">
        <f t="shared" si="5651"/>
        <v>0</v>
      </c>
      <c r="GT1073" s="126">
        <f t="shared" si="5652"/>
        <v>0</v>
      </c>
      <c r="GU1073" s="126">
        <f t="shared" si="5653"/>
        <v>0</v>
      </c>
      <c r="GV1073" s="126">
        <f t="shared" si="5654"/>
        <v>0</v>
      </c>
      <c r="GW1073" s="126">
        <f t="shared" si="5655"/>
        <v>0</v>
      </c>
      <c r="GX1073" s="126">
        <f t="shared" si="5656"/>
        <v>0</v>
      </c>
      <c r="GY1073" s="126">
        <f t="shared" si="5657"/>
        <v>0</v>
      </c>
      <c r="GZ1073" s="126"/>
      <c r="HA1073" s="126">
        <f t="shared" si="5658"/>
        <v>1</v>
      </c>
      <c r="HB1073" s="126">
        <f t="shared" si="5659"/>
        <v>1</v>
      </c>
      <c r="HC1073" s="126">
        <f t="shared" si="5660"/>
        <v>1</v>
      </c>
      <c r="HD1073" s="126">
        <f t="shared" si="5661"/>
        <v>1</v>
      </c>
      <c r="HE1073" s="126">
        <f t="shared" si="5662"/>
        <v>0</v>
      </c>
      <c r="HF1073" s="126">
        <f t="shared" si="5663"/>
        <v>0</v>
      </c>
      <c r="HH1073" s="126">
        <f t="shared" si="5664"/>
        <v>1</v>
      </c>
      <c r="HI1073" s="126">
        <f t="shared" si="5665"/>
        <v>1</v>
      </c>
      <c r="HJ1073" s="126">
        <f t="shared" si="5666"/>
        <v>1</v>
      </c>
      <c r="HK1073" s="126">
        <f t="shared" si="5667"/>
        <v>1</v>
      </c>
      <c r="HL1073" s="126">
        <f t="shared" si="5668"/>
        <v>0</v>
      </c>
      <c r="HM1073" s="126">
        <f t="shared" si="5669"/>
        <v>0</v>
      </c>
      <c r="HO1073" s="126" t="str">
        <f t="shared" si="5670"/>
        <v/>
      </c>
      <c r="HP1073" s="126">
        <f t="shared" si="5671"/>
        <v>0</v>
      </c>
      <c r="HQ1073" s="126" t="str">
        <f t="shared" si="5672"/>
        <v/>
      </c>
      <c r="HR1073" s="122">
        <f t="shared" si="5673"/>
        <v>0</v>
      </c>
      <c r="HS1073" s="126" t="str">
        <f t="shared" si="5674"/>
        <v/>
      </c>
      <c r="HT1073" s="122">
        <f t="shared" si="5675"/>
        <v>0</v>
      </c>
      <c r="HU1073" s="122" t="str">
        <f t="shared" si="5676"/>
        <v/>
      </c>
      <c r="HV1073" s="126">
        <f t="shared" si="5677"/>
        <v>0</v>
      </c>
      <c r="HW1073" s="126" t="str">
        <f t="shared" si="5678"/>
        <v/>
      </c>
      <c r="HX1073" s="126">
        <f t="shared" si="5679"/>
        <v>0</v>
      </c>
      <c r="HZ1073" s="126" t="str">
        <f t="shared" si="5680"/>
        <v/>
      </c>
      <c r="IA1073" s="126">
        <f t="shared" si="5681"/>
        <v>0</v>
      </c>
      <c r="IB1073" s="126" t="str">
        <f t="shared" si="5682"/>
        <v/>
      </c>
      <c r="IC1073" s="126">
        <f t="shared" si="5683"/>
        <v>0</v>
      </c>
      <c r="ID1073" s="126" t="str">
        <f t="shared" si="5684"/>
        <v/>
      </c>
      <c r="IE1073" s="126">
        <f t="shared" si="5685"/>
        <v>0</v>
      </c>
      <c r="IF1073" s="126" t="str">
        <f t="shared" si="5686"/>
        <v/>
      </c>
      <c r="IG1073" s="126">
        <f t="shared" si="5687"/>
        <v>0</v>
      </c>
      <c r="IH1073" s="126" t="str">
        <f t="shared" si="5688"/>
        <v/>
      </c>
      <c r="II1073" s="126">
        <f t="shared" si="5689"/>
        <v>0</v>
      </c>
      <c r="IO1073" s="128"/>
      <c r="IP1073" s="128"/>
      <c r="IQ1073" s="127"/>
      <c r="IR1073" s="127"/>
      <c r="IX1073" s="6"/>
      <c r="IY1073" s="6"/>
      <c r="IZ1073" s="7"/>
      <c r="JA1073" s="7"/>
      <c r="JG1073" s="12"/>
      <c r="JH1073" s="12"/>
      <c r="JI1073" s="13"/>
      <c r="JJ1073" s="13"/>
      <c r="JN1073" s="6"/>
      <c r="JO1073" s="6"/>
      <c r="JQ1073" s="11"/>
      <c r="JR1073" s="11"/>
      <c r="JS1073" s="12"/>
      <c r="JT1073" s="13"/>
      <c r="JU1073" s="12"/>
      <c r="JV1073" s="12"/>
      <c r="JW1073" s="97"/>
      <c r="JX1073" s="13"/>
      <c r="JY1073" s="13"/>
      <c r="JZ1073" s="97"/>
      <c r="KA1073" s="97"/>
      <c r="KB1073" s="11"/>
      <c r="KC1073" s="11"/>
      <c r="KD1073" s="11"/>
      <c r="KE1073" s="11"/>
    </row>
    <row r="1074" spans="1:291" s="122" customFormat="1" x14ac:dyDescent="0.2">
      <c r="A1074" s="146">
        <f t="shared" si="5526"/>
        <v>1074</v>
      </c>
      <c r="C1074" s="2">
        <v>43654</v>
      </c>
      <c r="D1074" s="126">
        <v>98.305000000000007</v>
      </c>
      <c r="E1074" s="126">
        <v>98.314999999999998</v>
      </c>
      <c r="F1074" s="126">
        <v>98.35</v>
      </c>
      <c r="G1074" s="128">
        <v>107.096</v>
      </c>
      <c r="H1074" s="128">
        <v>117.215</v>
      </c>
      <c r="I1074" s="128">
        <v>127.16</v>
      </c>
      <c r="J1074" s="127">
        <v>155.13</v>
      </c>
      <c r="K1074" s="126"/>
      <c r="M1074" s="126">
        <f t="shared" si="5521"/>
        <v>98.305000000000007</v>
      </c>
      <c r="N1074" s="126">
        <f t="shared" si="5522"/>
        <v>98.314999999999998</v>
      </c>
      <c r="O1074" s="126">
        <f t="shared" si="5523"/>
        <v>98.35</v>
      </c>
      <c r="P1074" s="127">
        <f t="shared" si="5695"/>
        <v>3433.6250000000005</v>
      </c>
      <c r="Q1074" s="5">
        <f t="shared" si="5690"/>
        <v>3765.5000000000005</v>
      </c>
      <c r="R1074" s="6">
        <f t="shared" si="5696"/>
        <v>4079.9999999999995</v>
      </c>
      <c r="S1074" s="7">
        <f t="shared" si="5697"/>
        <v>4973</v>
      </c>
      <c r="V1074" s="127">
        <f t="shared" si="5341"/>
        <v>0.50000000000096634</v>
      </c>
      <c r="W1074" s="127">
        <f t="shared" si="5342"/>
        <v>0.49999999999954525</v>
      </c>
      <c r="X1074" s="127">
        <f t="shared" si="5343"/>
        <v>0</v>
      </c>
      <c r="Y1074" s="127">
        <f t="shared" si="5698"/>
        <v>0.24999999999954525</v>
      </c>
      <c r="Z1074" s="126">
        <f t="shared" si="5699"/>
        <v>0.24999999999954525</v>
      </c>
      <c r="AA1074" s="126">
        <f t="shared" si="5700"/>
        <v>0.99999999999909051</v>
      </c>
      <c r="AB1074" s="126">
        <f t="shared" si="5701"/>
        <v>14</v>
      </c>
      <c r="AC1074" s="126"/>
      <c r="AD1074" s="126"/>
      <c r="AE1074" s="127">
        <f t="shared" si="5518"/>
        <v>0.64999997000069953</v>
      </c>
      <c r="AF1074" s="127">
        <f t="shared" si="5519"/>
        <v>0.64999996999927845</v>
      </c>
      <c r="AG1074" s="127">
        <f t="shared" si="5520"/>
        <v>0.14999996999973317</v>
      </c>
      <c r="AH1074" s="127">
        <f t="shared" si="5525"/>
        <v>0.33333333333272697</v>
      </c>
      <c r="AI1074" s="127">
        <f t="shared" si="5344"/>
        <v>0.34999999999936338</v>
      </c>
      <c r="AJ1074" s="127">
        <f t="shared" si="5345"/>
        <v>0.84999999999899956</v>
      </c>
      <c r="AK1074" s="127">
        <f t="shared" si="5346"/>
        <v>0.91666666666560559</v>
      </c>
      <c r="AL1074" s="127">
        <f t="shared" si="5347"/>
        <v>0.74999999999909051</v>
      </c>
      <c r="AM1074" s="127">
        <f t="shared" si="5348"/>
        <v>3.6666666666675765</v>
      </c>
      <c r="AN1074" s="127">
        <f t="shared" si="5349"/>
        <v>4.6000000000009091</v>
      </c>
      <c r="AO1074" s="127">
        <f t="shared" si="5350"/>
        <v>1</v>
      </c>
      <c r="AP1074" s="127">
        <f t="shared" si="5351"/>
        <v>0.33333333333333326</v>
      </c>
      <c r="AQ1074" s="127">
        <f t="shared" si="5352"/>
        <v>2.2916666666691681</v>
      </c>
      <c r="AR1074" s="127">
        <f t="shared" si="5353"/>
        <v>0.89999999999872671</v>
      </c>
      <c r="AS1074" s="127">
        <f t="shared" si="5354"/>
        <v>3.3611111111106564</v>
      </c>
      <c r="AT1074" s="127">
        <f t="shared" si="5355"/>
        <v>2.3666666666657572</v>
      </c>
      <c r="AU1074" s="126"/>
      <c r="AX1074" s="11">
        <f t="shared" si="5528"/>
        <v>0.50000000000096634</v>
      </c>
      <c r="AY1074" s="11">
        <f t="shared" si="5529"/>
        <v>0.49999999999954525</v>
      </c>
      <c r="AZ1074" s="11">
        <f t="shared" si="5530"/>
        <v>0</v>
      </c>
      <c r="BA1074" s="11">
        <f t="shared" si="5691"/>
        <v>-0.24999999999954525</v>
      </c>
      <c r="BB1074" s="11">
        <f t="shared" si="5702"/>
        <v>-0.24999999999954525</v>
      </c>
      <c r="BC1074" s="12">
        <f t="shared" si="5693"/>
        <v>0.99999999999909051</v>
      </c>
      <c r="BD1074" s="13">
        <f t="shared" si="5694"/>
        <v>14</v>
      </c>
      <c r="BF1074" s="11">
        <f t="shared" si="5535"/>
        <v>1.0000000000000568</v>
      </c>
      <c r="BG1074" s="11">
        <f t="shared" si="5536"/>
        <v>0.64999997000069953</v>
      </c>
      <c r="BH1074" s="11">
        <f t="shared" si="5537"/>
        <v>0.64999996999927845</v>
      </c>
      <c r="BI1074" s="11">
        <f t="shared" si="5538"/>
        <v>0.14999996999973317</v>
      </c>
      <c r="BJ1074" s="11">
        <f t="shared" si="5539"/>
        <v>-0.33333333333272697</v>
      </c>
      <c r="BK1074" s="11">
        <f t="shared" si="5540"/>
        <v>-0.34999999999936338</v>
      </c>
      <c r="BL1074" s="11">
        <f t="shared" si="5541"/>
        <v>-0.84999999999899956</v>
      </c>
      <c r="BM1074" s="11">
        <f t="shared" si="5542"/>
        <v>-0.91666666666560559</v>
      </c>
      <c r="BN1074" s="11">
        <f t="shared" si="5543"/>
        <v>-0.74999999999909051</v>
      </c>
      <c r="BO1074" s="11">
        <f t="shared" si="5544"/>
        <v>-3.6666666666675765</v>
      </c>
      <c r="BP1074" s="11">
        <f t="shared" si="5545"/>
        <v>-4.6000000000009091</v>
      </c>
      <c r="BQ1074" s="126">
        <v>1</v>
      </c>
      <c r="BR1074" s="11">
        <f t="shared" si="5546"/>
        <v>-0.33333333333333326</v>
      </c>
      <c r="BS1074" s="11">
        <f t="shared" si="5547"/>
        <v>-2.2916666666691681</v>
      </c>
      <c r="BT1074" s="11">
        <f t="shared" si="5548"/>
        <v>-0.89999999999872671</v>
      </c>
      <c r="BU1074" s="11">
        <f t="shared" si="5549"/>
        <v>-3.3611111111106564</v>
      </c>
      <c r="BV1074" s="11">
        <f t="shared" si="5550"/>
        <v>-2.3666666666657572</v>
      </c>
      <c r="BY1074" s="126"/>
      <c r="BZ1074" s="126"/>
      <c r="CA1074" s="122">
        <f t="shared" si="5551"/>
        <v>-3.3611111111106564</v>
      </c>
      <c r="CB1074" s="126">
        <f t="shared" si="5552"/>
        <v>1</v>
      </c>
      <c r="CC1074" s="126">
        <f t="shared" si="5553"/>
        <v>1</v>
      </c>
      <c r="CD1074" s="126">
        <f t="shared" si="5554"/>
        <v>0</v>
      </c>
      <c r="CE1074" s="126">
        <f t="shared" si="5555"/>
        <v>0</v>
      </c>
      <c r="CF1074" s="126">
        <f t="shared" si="5556"/>
        <v>0</v>
      </c>
      <c r="CG1074" s="126" t="str">
        <f t="shared" si="5557"/>
        <v/>
      </c>
      <c r="CH1074" s="126">
        <f t="shared" si="5558"/>
        <v>1</v>
      </c>
      <c r="CI1074" s="126">
        <f t="shared" si="5559"/>
        <v>1</v>
      </c>
      <c r="CJ1074" s="126" t="str">
        <f t="shared" si="5560"/>
        <v/>
      </c>
      <c r="CK1074" s="126" t="str">
        <f t="shared" si="5561"/>
        <v/>
      </c>
      <c r="CL1074" s="126">
        <f t="shared" si="5562"/>
        <v>1</v>
      </c>
      <c r="CM1074" s="126">
        <f t="shared" si="5563"/>
        <v>1</v>
      </c>
      <c r="CN1074" s="126">
        <f t="shared" si="5564"/>
        <v>1</v>
      </c>
      <c r="CO1074" s="126" t="str">
        <f t="shared" si="5565"/>
        <v/>
      </c>
      <c r="CP1074" s="126">
        <f t="shared" si="5566"/>
        <v>1</v>
      </c>
      <c r="CQ1074" s="126" t="str">
        <f t="shared" si="5567"/>
        <v/>
      </c>
      <c r="CR1074" s="126"/>
      <c r="CS1074" s="126">
        <f t="shared" si="5568"/>
        <v>1</v>
      </c>
      <c r="CT1074" s="126">
        <f t="shared" si="5569"/>
        <v>1</v>
      </c>
      <c r="CU1074" s="126">
        <f t="shared" si="5570"/>
        <v>0</v>
      </c>
      <c r="CV1074" s="126">
        <f t="shared" si="5571"/>
        <v>0</v>
      </c>
      <c r="CW1074" s="126">
        <f t="shared" si="5572"/>
        <v>1</v>
      </c>
      <c r="CX1074" s="126" t="str">
        <f t="shared" si="5573"/>
        <v/>
      </c>
      <c r="CY1074" s="126" t="str">
        <f t="shared" si="5574"/>
        <v/>
      </c>
      <c r="CZ1074" s="126" t="str">
        <f t="shared" si="5575"/>
        <v/>
      </c>
      <c r="DA1074" s="126" t="str">
        <f t="shared" si="5576"/>
        <v/>
      </c>
      <c r="DB1074" s="126">
        <f t="shared" si="5577"/>
        <v>0</v>
      </c>
      <c r="DC1074" s="126">
        <f t="shared" si="5578"/>
        <v>1</v>
      </c>
      <c r="DD1074" s="126" t="str">
        <f t="shared" si="5579"/>
        <v/>
      </c>
      <c r="DE1074" s="126" t="str">
        <f t="shared" si="5580"/>
        <v/>
      </c>
      <c r="DF1074" s="126"/>
      <c r="DG1074" s="126">
        <f t="shared" si="5581"/>
        <v>1</v>
      </c>
      <c r="DH1074" s="126">
        <f t="shared" si="5582"/>
        <v>1</v>
      </c>
      <c r="DI1074" s="126">
        <f t="shared" si="5583"/>
        <v>0</v>
      </c>
      <c r="DJ1074" s="126">
        <f t="shared" si="5584"/>
        <v>0</v>
      </c>
      <c r="DK1074" s="126">
        <f t="shared" si="5585"/>
        <v>0</v>
      </c>
      <c r="DL1074" s="126"/>
      <c r="DM1074" s="126">
        <f t="shared" si="5586"/>
        <v>1</v>
      </c>
      <c r="DN1074" s="126" t="str">
        <f t="shared" si="5587"/>
        <v/>
      </c>
      <c r="DO1074" s="126" t="str">
        <f t="shared" si="5588"/>
        <v/>
      </c>
      <c r="DP1074" s="126" t="str">
        <f t="shared" si="5589"/>
        <v/>
      </c>
      <c r="DQ1074" s="126" t="str">
        <f t="shared" si="5590"/>
        <v/>
      </c>
      <c r="DR1074" s="126" t="str">
        <f t="shared" si="5591"/>
        <v/>
      </c>
      <c r="DS1074" s="126" t="str">
        <f t="shared" si="5592"/>
        <v/>
      </c>
      <c r="DT1074" s="126" t="str">
        <f t="shared" si="5593"/>
        <v/>
      </c>
      <c r="DU1074" s="126" t="str">
        <f t="shared" si="5594"/>
        <v/>
      </c>
      <c r="DV1074" s="126">
        <f t="shared" si="5595"/>
        <v>0</v>
      </c>
      <c r="DW1074" s="126">
        <f t="shared" si="5596"/>
        <v>0</v>
      </c>
      <c r="DX1074" s="126" t="str">
        <f t="shared" si="5597"/>
        <v/>
      </c>
      <c r="DY1074" s="126" t="str">
        <f t="shared" si="5598"/>
        <v/>
      </c>
      <c r="EA1074" s="126">
        <f t="shared" si="5599"/>
        <v>1</v>
      </c>
      <c r="EB1074" s="126">
        <f t="shared" si="5600"/>
        <v>1</v>
      </c>
      <c r="EC1074" s="126">
        <f t="shared" si="5601"/>
        <v>0</v>
      </c>
      <c r="ED1074" s="126">
        <f t="shared" si="5602"/>
        <v>0</v>
      </c>
      <c r="EF1074" s="126">
        <f t="shared" si="5603"/>
        <v>1</v>
      </c>
      <c r="EG1074" s="126">
        <f t="shared" si="5604"/>
        <v>1</v>
      </c>
      <c r="EH1074" s="126">
        <f t="shared" si="5605"/>
        <v>0</v>
      </c>
      <c r="EI1074" s="126">
        <f t="shared" si="5606"/>
        <v>0</v>
      </c>
      <c r="EK1074" s="126">
        <f t="shared" si="5607"/>
        <v>1</v>
      </c>
      <c r="EL1074" s="126">
        <f t="shared" si="5608"/>
        <v>0</v>
      </c>
      <c r="EM1074" s="126">
        <f t="shared" si="5609"/>
        <v>0</v>
      </c>
      <c r="EO1074" s="126">
        <f t="shared" si="5610"/>
        <v>1</v>
      </c>
      <c r="EP1074" s="126">
        <f t="shared" si="5611"/>
        <v>0</v>
      </c>
      <c r="EQ1074" s="126">
        <f t="shared" si="5612"/>
        <v>0</v>
      </c>
      <c r="ES1074" s="126">
        <f t="shared" si="5613"/>
        <v>0</v>
      </c>
      <c r="ET1074" s="126">
        <f t="shared" si="5614"/>
        <v>0</v>
      </c>
      <c r="EU1074" s="126">
        <f t="shared" si="5615"/>
        <v>1</v>
      </c>
      <c r="EV1074" s="126">
        <f t="shared" si="5616"/>
        <v>1</v>
      </c>
      <c r="EW1074" s="126">
        <f t="shared" si="5617"/>
        <v>0</v>
      </c>
      <c r="EY1074" s="126">
        <f t="shared" si="5618"/>
        <v>0</v>
      </c>
      <c r="EZ1074" s="126">
        <f t="shared" si="5619"/>
        <v>0</v>
      </c>
      <c r="FA1074" s="126">
        <f t="shared" si="5620"/>
        <v>1</v>
      </c>
      <c r="FC1074" s="126">
        <f t="shared" si="5621"/>
        <v>1</v>
      </c>
      <c r="FD1074" s="126">
        <f t="shared" si="5622"/>
        <v>1</v>
      </c>
      <c r="FE1074" s="126"/>
      <c r="FF1074" s="126">
        <f t="shared" si="5623"/>
        <v>1</v>
      </c>
      <c r="FG1074" s="126">
        <f t="shared" si="5624"/>
        <v>1</v>
      </c>
      <c r="FH1074" s="126">
        <f t="shared" si="5625"/>
        <v>1</v>
      </c>
      <c r="FI1074" s="126">
        <f t="shared" si="5626"/>
        <v>0</v>
      </c>
      <c r="FJ1074" s="126">
        <f t="shared" si="5627"/>
        <v>0</v>
      </c>
      <c r="FK1074" s="126">
        <f t="shared" si="5628"/>
        <v>1</v>
      </c>
      <c r="FL1074" s="126">
        <f t="shared" si="5629"/>
        <v>1</v>
      </c>
      <c r="FN1074" s="126" t="str">
        <f t="shared" si="5630"/>
        <v/>
      </c>
      <c r="FO1074" s="126" t="str">
        <f t="shared" si="5631"/>
        <v/>
      </c>
      <c r="FP1074" s="126" t="str">
        <f t="shared" si="5632"/>
        <v/>
      </c>
      <c r="FV1074" s="126">
        <f t="shared" si="5633"/>
        <v>1</v>
      </c>
      <c r="FW1074" s="126">
        <f t="shared" si="5634"/>
        <v>1</v>
      </c>
      <c r="FX1074" s="126">
        <f t="shared" si="5635"/>
        <v>1</v>
      </c>
      <c r="GA1074" s="126">
        <f t="shared" si="5636"/>
        <v>1</v>
      </c>
      <c r="GB1074" s="126">
        <f t="shared" si="5637"/>
        <v>1</v>
      </c>
      <c r="GC1074" s="126">
        <f t="shared" si="5638"/>
        <v>0</v>
      </c>
      <c r="GD1074" s="126">
        <f t="shared" si="5639"/>
        <v>0</v>
      </c>
      <c r="GE1074" s="126">
        <f t="shared" si="5640"/>
        <v>1</v>
      </c>
      <c r="GF1074" s="126">
        <f t="shared" si="5641"/>
        <v>1</v>
      </c>
      <c r="GG1074" s="126">
        <f t="shared" si="5642"/>
        <v>1</v>
      </c>
      <c r="GI1074" s="126">
        <f t="shared" si="5643"/>
        <v>1</v>
      </c>
      <c r="GK1074" s="126">
        <f t="shared" si="5644"/>
        <v>1</v>
      </c>
      <c r="GL1074" s="126">
        <f t="shared" si="5645"/>
        <v>1</v>
      </c>
      <c r="GM1074" s="126">
        <f t="shared" si="5646"/>
        <v>0</v>
      </c>
      <c r="GN1074" s="126">
        <f t="shared" si="5647"/>
        <v>0</v>
      </c>
      <c r="GO1074" s="126">
        <f t="shared" si="5648"/>
        <v>1</v>
      </c>
      <c r="GP1074" s="126">
        <f t="shared" si="5649"/>
        <v>1</v>
      </c>
      <c r="GQ1074" s="126">
        <f t="shared" si="5650"/>
        <v>1</v>
      </c>
      <c r="GS1074" s="126" t="str">
        <f t="shared" si="5651"/>
        <v/>
      </c>
      <c r="GT1074" s="126" t="str">
        <f t="shared" si="5652"/>
        <v/>
      </c>
      <c r="GU1074" s="126">
        <f t="shared" si="5653"/>
        <v>0</v>
      </c>
      <c r="GV1074" s="126">
        <f t="shared" si="5654"/>
        <v>0</v>
      </c>
      <c r="GW1074" s="126">
        <f t="shared" si="5655"/>
        <v>0</v>
      </c>
      <c r="GX1074" s="126">
        <f t="shared" si="5656"/>
        <v>0</v>
      </c>
      <c r="GY1074" s="126">
        <f t="shared" si="5657"/>
        <v>0</v>
      </c>
      <c r="GZ1074" s="126"/>
      <c r="HA1074" s="126">
        <f t="shared" si="5658"/>
        <v>1</v>
      </c>
      <c r="HB1074" s="126">
        <f t="shared" si="5659"/>
        <v>0</v>
      </c>
      <c r="HC1074" s="126">
        <f t="shared" si="5660"/>
        <v>0</v>
      </c>
      <c r="HD1074" s="126">
        <f t="shared" si="5661"/>
        <v>0</v>
      </c>
      <c r="HE1074" s="126">
        <f t="shared" si="5662"/>
        <v>0</v>
      </c>
      <c r="HF1074" s="126">
        <f t="shared" si="5663"/>
        <v>0</v>
      </c>
      <c r="HH1074" s="126">
        <f t="shared" si="5664"/>
        <v>1</v>
      </c>
      <c r="HI1074" s="126">
        <f t="shared" si="5665"/>
        <v>0</v>
      </c>
      <c r="HJ1074" s="126">
        <f t="shared" si="5666"/>
        <v>0</v>
      </c>
      <c r="HK1074" s="126">
        <f t="shared" si="5667"/>
        <v>0</v>
      </c>
      <c r="HL1074" s="126">
        <f t="shared" si="5668"/>
        <v>0</v>
      </c>
      <c r="HM1074" s="126">
        <f t="shared" si="5669"/>
        <v>0</v>
      </c>
      <c r="HO1074" s="126">
        <f t="shared" si="5670"/>
        <v>1</v>
      </c>
      <c r="HP1074" s="126" t="str">
        <f t="shared" si="5671"/>
        <v/>
      </c>
      <c r="HQ1074" s="126">
        <f t="shared" si="5672"/>
        <v>1</v>
      </c>
      <c r="HR1074" s="122" t="str">
        <f t="shared" si="5673"/>
        <v/>
      </c>
      <c r="HS1074" s="126" t="str">
        <f t="shared" si="5674"/>
        <v/>
      </c>
      <c r="HT1074" s="122" t="str">
        <f t="shared" si="5675"/>
        <v/>
      </c>
      <c r="HU1074" s="122" t="str">
        <f t="shared" si="5676"/>
        <v/>
      </c>
      <c r="HV1074" s="126" t="str">
        <f t="shared" si="5677"/>
        <v/>
      </c>
      <c r="HW1074" s="126" t="str">
        <f t="shared" si="5678"/>
        <v/>
      </c>
      <c r="HX1074" s="126" t="str">
        <f t="shared" si="5679"/>
        <v/>
      </c>
      <c r="HZ1074" s="126">
        <f t="shared" si="5680"/>
        <v>1</v>
      </c>
      <c r="IA1074" s="126" t="str">
        <f t="shared" si="5681"/>
        <v/>
      </c>
      <c r="IB1074" s="126">
        <f t="shared" si="5682"/>
        <v>1</v>
      </c>
      <c r="IC1074" s="126" t="str">
        <f t="shared" si="5683"/>
        <v/>
      </c>
      <c r="ID1074" s="126" t="str">
        <f t="shared" si="5684"/>
        <v/>
      </c>
      <c r="IE1074" s="126" t="str">
        <f t="shared" si="5685"/>
        <v/>
      </c>
      <c r="IF1074" s="126" t="str">
        <f t="shared" si="5686"/>
        <v/>
      </c>
      <c r="IG1074" s="126" t="str">
        <f t="shared" si="5687"/>
        <v/>
      </c>
      <c r="IH1074" s="126" t="str">
        <f t="shared" si="5688"/>
        <v/>
      </c>
      <c r="II1074" s="126" t="str">
        <f t="shared" si="5689"/>
        <v/>
      </c>
      <c r="IO1074" s="128"/>
      <c r="IP1074" s="128"/>
      <c r="IQ1074" s="127"/>
      <c r="IR1074" s="127"/>
      <c r="IX1074" s="6"/>
      <c r="IY1074" s="6"/>
      <c r="IZ1074" s="7"/>
      <c r="JA1074" s="7"/>
      <c r="JG1074" s="12"/>
      <c r="JH1074" s="12"/>
      <c r="JI1074" s="13"/>
      <c r="JJ1074" s="13"/>
      <c r="JN1074" s="6"/>
      <c r="JO1074" s="6"/>
      <c r="JQ1074" s="11"/>
      <c r="JR1074" s="11"/>
      <c r="JS1074" s="12"/>
      <c r="JT1074" s="13"/>
      <c r="JU1074" s="12"/>
      <c r="JV1074" s="12"/>
      <c r="JW1074" s="97"/>
      <c r="JX1074" s="13"/>
      <c r="JY1074" s="13"/>
      <c r="JZ1074" s="97"/>
      <c r="KA1074" s="97"/>
      <c r="KB1074" s="11"/>
      <c r="KC1074" s="11"/>
      <c r="KD1074" s="11"/>
      <c r="KE1074" s="11"/>
    </row>
    <row r="1075" spans="1:291" s="122" customFormat="1" x14ac:dyDescent="0.2">
      <c r="A1075" s="146">
        <f t="shared" si="5526"/>
        <v>1075</v>
      </c>
      <c r="C1075" s="2">
        <v>43655</v>
      </c>
      <c r="D1075" s="126">
        <v>98.284999999999997</v>
      </c>
      <c r="E1075" s="126">
        <v>98.295000000000002</v>
      </c>
      <c r="F1075" s="126">
        <v>98.33</v>
      </c>
      <c r="G1075" s="128">
        <v>107.081</v>
      </c>
      <c r="H1075" s="128">
        <v>117.175</v>
      </c>
      <c r="I1075" s="128">
        <v>127.095</v>
      </c>
      <c r="J1075" s="127">
        <v>155.03</v>
      </c>
      <c r="K1075" s="126"/>
      <c r="M1075" s="126">
        <f t="shared" si="5521"/>
        <v>98.284999999999997</v>
      </c>
      <c r="N1075" s="126">
        <f t="shared" si="5522"/>
        <v>98.295000000000002</v>
      </c>
      <c r="O1075" s="126">
        <f t="shared" si="5523"/>
        <v>98.33</v>
      </c>
      <c r="P1075" s="127">
        <f t="shared" si="5695"/>
        <v>3432.1250000000005</v>
      </c>
      <c r="Q1075" s="5">
        <f t="shared" si="5690"/>
        <v>3761.4999999999995</v>
      </c>
      <c r="R1075" s="6">
        <f t="shared" si="5696"/>
        <v>4073.5</v>
      </c>
      <c r="S1075" s="7">
        <f t="shared" si="5697"/>
        <v>4963</v>
      </c>
      <c r="V1075" s="127">
        <f t="shared" si="5341"/>
        <v>2.0000000000010232</v>
      </c>
      <c r="W1075" s="127">
        <f t="shared" si="5342"/>
        <v>1.9999999999996021</v>
      </c>
      <c r="X1075" s="127">
        <f t="shared" si="5343"/>
        <v>1.9999999999996021</v>
      </c>
      <c r="Y1075" s="127">
        <f t="shared" si="5698"/>
        <v>1.5</v>
      </c>
      <c r="Z1075" s="126">
        <f t="shared" si="5699"/>
        <v>4.0000000000009095</v>
      </c>
      <c r="AA1075" s="126">
        <f t="shared" si="5700"/>
        <v>6.4999999999995453</v>
      </c>
      <c r="AB1075" s="126">
        <f t="shared" si="5701"/>
        <v>10</v>
      </c>
      <c r="AC1075" s="126"/>
      <c r="AD1075" s="126"/>
      <c r="AE1075" s="127">
        <f t="shared" si="5518"/>
        <v>0.39999951999961869</v>
      </c>
      <c r="AF1075" s="127">
        <f t="shared" si="5519"/>
        <v>0.39999952000103978</v>
      </c>
      <c r="AG1075" s="127">
        <f t="shared" si="5520"/>
        <v>0.39999952000103978</v>
      </c>
      <c r="AH1075" s="127">
        <f t="shared" si="5525"/>
        <v>0.33333333333272686</v>
      </c>
      <c r="AI1075" s="127">
        <f t="shared" si="5344"/>
        <v>0.5999999999994543</v>
      </c>
      <c r="AJ1075" s="127">
        <f t="shared" si="5345"/>
        <v>0.1000000000011827</v>
      </c>
      <c r="AK1075" s="127">
        <f t="shared" si="5346"/>
        <v>0.33333333333212067</v>
      </c>
      <c r="AL1075" s="127">
        <f t="shared" si="5347"/>
        <v>0.75000000000113687</v>
      </c>
      <c r="AM1075" s="127">
        <f t="shared" si="5348"/>
        <v>3.1666666666662118</v>
      </c>
      <c r="AN1075" s="127">
        <f t="shared" si="5349"/>
        <v>2.4999999999995453</v>
      </c>
      <c r="AO1075" s="127">
        <f t="shared" si="5350"/>
        <v>1</v>
      </c>
      <c r="AP1075" s="127">
        <f t="shared" si="5351"/>
        <v>1.3333333333312112</v>
      </c>
      <c r="AQ1075" s="127">
        <f t="shared" si="5352"/>
        <v>3.6666666666643928</v>
      </c>
      <c r="AR1075" s="127">
        <f t="shared" si="5353"/>
        <v>0.40000000000018199</v>
      </c>
      <c r="AS1075" s="127">
        <f t="shared" si="5354"/>
        <v>1.7777777777786872</v>
      </c>
      <c r="AT1075" s="127">
        <f t="shared" si="5355"/>
        <v>1.6666666666666667</v>
      </c>
      <c r="AU1075" s="126"/>
      <c r="AX1075" s="11">
        <f t="shared" si="5528"/>
        <v>-2.0000000000010232</v>
      </c>
      <c r="AY1075" s="11">
        <f t="shared" si="5529"/>
        <v>-1.9999999999996021</v>
      </c>
      <c r="AZ1075" s="11">
        <f t="shared" si="5530"/>
        <v>-1.9999999999996021</v>
      </c>
      <c r="BA1075" s="11">
        <f t="shared" si="5691"/>
        <v>-1.5</v>
      </c>
      <c r="BB1075" s="11">
        <f t="shared" si="5702"/>
        <v>-4.0000000000009095</v>
      </c>
      <c r="BC1075" s="12">
        <f t="shared" si="5693"/>
        <v>-6.4999999999995453</v>
      </c>
      <c r="BD1075" s="13">
        <f t="shared" si="5694"/>
        <v>-10</v>
      </c>
      <c r="BF1075" s="11">
        <f t="shared" si="5535"/>
        <v>0.99999999999897682</v>
      </c>
      <c r="BG1075" s="11">
        <f t="shared" si="5536"/>
        <v>0.39999951999961869</v>
      </c>
      <c r="BH1075" s="11">
        <f t="shared" si="5537"/>
        <v>0.39999952000103978</v>
      </c>
      <c r="BI1075" s="11">
        <f t="shared" si="5538"/>
        <v>0.39999952000103978</v>
      </c>
      <c r="BJ1075" s="11">
        <f t="shared" si="5539"/>
        <v>-0.33333333333272686</v>
      </c>
      <c r="BK1075" s="11">
        <f t="shared" si="5540"/>
        <v>-0.5999999999994543</v>
      </c>
      <c r="BL1075" s="11">
        <f t="shared" si="5541"/>
        <v>-0.1000000000011827</v>
      </c>
      <c r="BM1075" s="11">
        <f t="shared" si="5542"/>
        <v>0.33333333333212067</v>
      </c>
      <c r="BN1075" s="11">
        <f t="shared" si="5543"/>
        <v>-0.75000000000113687</v>
      </c>
      <c r="BO1075" s="11">
        <f t="shared" si="5544"/>
        <v>-3.1666666666662118</v>
      </c>
      <c r="BP1075" s="11">
        <f t="shared" si="5545"/>
        <v>-2.4999999999995453</v>
      </c>
      <c r="BQ1075" s="126">
        <v>1</v>
      </c>
      <c r="BR1075" s="11">
        <f t="shared" si="5546"/>
        <v>1.3333333333312112</v>
      </c>
      <c r="BS1075" s="11">
        <f t="shared" si="5547"/>
        <v>-3.6666666666643928</v>
      </c>
      <c r="BT1075" s="11">
        <f t="shared" si="5548"/>
        <v>-0.40000000000018199</v>
      </c>
      <c r="BU1075" s="11">
        <f t="shared" si="5549"/>
        <v>-1.7777777777786872</v>
      </c>
      <c r="BV1075" s="11">
        <f t="shared" si="5550"/>
        <v>-1.6666666666666667</v>
      </c>
      <c r="BY1075" s="126"/>
      <c r="BZ1075" s="126"/>
      <c r="CA1075" s="122">
        <f t="shared" si="5551"/>
        <v>-1.7777777777786872</v>
      </c>
      <c r="CB1075" s="126">
        <f t="shared" si="5552"/>
        <v>1</v>
      </c>
      <c r="CC1075" s="126">
        <f t="shared" si="5553"/>
        <v>1</v>
      </c>
      <c r="CD1075" s="126">
        <f t="shared" si="5554"/>
        <v>1</v>
      </c>
      <c r="CE1075" s="126">
        <f t="shared" si="5555"/>
        <v>1</v>
      </c>
      <c r="CF1075" s="126">
        <f t="shared" si="5556"/>
        <v>1</v>
      </c>
      <c r="CG1075" s="126">
        <f t="shared" si="5557"/>
        <v>1</v>
      </c>
      <c r="CH1075" s="126" t="str">
        <f t="shared" si="5558"/>
        <v/>
      </c>
      <c r="CI1075" s="126">
        <f t="shared" si="5559"/>
        <v>0</v>
      </c>
      <c r="CJ1075" s="126">
        <f t="shared" si="5560"/>
        <v>0</v>
      </c>
      <c r="CK1075" s="126" t="str">
        <f t="shared" si="5561"/>
        <v/>
      </c>
      <c r="CL1075" s="126">
        <f t="shared" si="5562"/>
        <v>0</v>
      </c>
      <c r="CM1075" s="126" t="str">
        <f t="shared" si="5563"/>
        <v/>
      </c>
      <c r="CN1075" s="126" t="str">
        <f t="shared" si="5564"/>
        <v/>
      </c>
      <c r="CO1075" s="126">
        <f t="shared" si="5565"/>
        <v>0</v>
      </c>
      <c r="CP1075" s="126">
        <f t="shared" si="5566"/>
        <v>0</v>
      </c>
      <c r="CQ1075" s="126" t="str">
        <f t="shared" si="5567"/>
        <v/>
      </c>
      <c r="CR1075" s="126"/>
      <c r="CS1075" s="126">
        <f t="shared" si="5568"/>
        <v>0</v>
      </c>
      <c r="CT1075" s="126">
        <f t="shared" si="5569"/>
        <v>0</v>
      </c>
      <c r="CU1075" s="126">
        <f t="shared" si="5570"/>
        <v>0</v>
      </c>
      <c r="CV1075" s="126">
        <f t="shared" si="5571"/>
        <v>0</v>
      </c>
      <c r="CW1075" s="126">
        <f t="shared" si="5572"/>
        <v>1</v>
      </c>
      <c r="CX1075" s="126" t="str">
        <f t="shared" si="5573"/>
        <v/>
      </c>
      <c r="CY1075" s="126" t="str">
        <f t="shared" si="5574"/>
        <v/>
      </c>
      <c r="CZ1075" s="126" t="str">
        <f t="shared" si="5575"/>
        <v/>
      </c>
      <c r="DA1075" s="126" t="str">
        <f t="shared" si="5576"/>
        <v/>
      </c>
      <c r="DB1075" s="126">
        <f t="shared" si="5577"/>
        <v>1</v>
      </c>
      <c r="DC1075" s="126" t="str">
        <f t="shared" si="5578"/>
        <v/>
      </c>
      <c r="DD1075" s="126">
        <f t="shared" si="5579"/>
        <v>1</v>
      </c>
      <c r="DE1075" s="126" t="str">
        <f t="shared" si="5580"/>
        <v/>
      </c>
      <c r="DF1075" s="126"/>
      <c r="DG1075" s="126">
        <f t="shared" si="5581"/>
        <v>1</v>
      </c>
      <c r="DH1075" s="126">
        <f t="shared" si="5582"/>
        <v>1</v>
      </c>
      <c r="DI1075" s="126">
        <f t="shared" si="5583"/>
        <v>1</v>
      </c>
      <c r="DJ1075" s="126">
        <f t="shared" si="5584"/>
        <v>1</v>
      </c>
      <c r="DK1075" s="126" t="str">
        <f t="shared" si="5585"/>
        <v/>
      </c>
      <c r="DL1075" s="126"/>
      <c r="DM1075" s="126" t="str">
        <f t="shared" si="5586"/>
        <v/>
      </c>
      <c r="DN1075" s="126">
        <f t="shared" si="5587"/>
        <v>0</v>
      </c>
      <c r="DO1075" s="126">
        <f t="shared" si="5588"/>
        <v>0</v>
      </c>
      <c r="DP1075" s="126">
        <f t="shared" si="5589"/>
        <v>1</v>
      </c>
      <c r="DQ1075" s="126">
        <f t="shared" si="5590"/>
        <v>0</v>
      </c>
      <c r="DR1075" s="126">
        <f t="shared" si="5591"/>
        <v>0</v>
      </c>
      <c r="DS1075" s="126">
        <f t="shared" si="5592"/>
        <v>0</v>
      </c>
      <c r="DT1075" s="126">
        <f t="shared" si="5593"/>
        <v>0</v>
      </c>
      <c r="DU1075" s="126">
        <f t="shared" si="5594"/>
        <v>0</v>
      </c>
      <c r="DV1075" s="126">
        <f t="shared" si="5595"/>
        <v>1</v>
      </c>
      <c r="DW1075" s="126">
        <f t="shared" si="5596"/>
        <v>0</v>
      </c>
      <c r="DX1075" s="126" t="str">
        <f t="shared" si="5597"/>
        <v/>
      </c>
      <c r="DY1075" s="126" t="str">
        <f t="shared" si="5598"/>
        <v/>
      </c>
      <c r="EA1075" s="126">
        <f t="shared" si="5599"/>
        <v>1</v>
      </c>
      <c r="EB1075" s="126">
        <f t="shared" si="5600"/>
        <v>1</v>
      </c>
      <c r="EC1075" s="126">
        <f t="shared" si="5601"/>
        <v>1</v>
      </c>
      <c r="ED1075" s="126">
        <f t="shared" si="5602"/>
        <v>1</v>
      </c>
      <c r="EF1075" s="126">
        <f t="shared" si="5603"/>
        <v>1</v>
      </c>
      <c r="EG1075" s="126">
        <f t="shared" si="5604"/>
        <v>1</v>
      </c>
      <c r="EH1075" s="126">
        <f t="shared" si="5605"/>
        <v>1</v>
      </c>
      <c r="EI1075" s="126">
        <f t="shared" si="5606"/>
        <v>1</v>
      </c>
      <c r="EK1075" s="126">
        <f t="shared" si="5607"/>
        <v>1</v>
      </c>
      <c r="EL1075" s="126">
        <f t="shared" si="5608"/>
        <v>1</v>
      </c>
      <c r="EM1075" s="126">
        <f t="shared" si="5609"/>
        <v>1</v>
      </c>
      <c r="EO1075" s="126">
        <f t="shared" si="5610"/>
        <v>1</v>
      </c>
      <c r="EP1075" s="126">
        <f t="shared" si="5611"/>
        <v>1</v>
      </c>
      <c r="EQ1075" s="126">
        <f t="shared" si="5612"/>
        <v>1</v>
      </c>
      <c r="ES1075" s="126">
        <f t="shared" si="5613"/>
        <v>1</v>
      </c>
      <c r="ET1075" s="126">
        <f t="shared" si="5614"/>
        <v>1</v>
      </c>
      <c r="EU1075" s="126">
        <f t="shared" si="5615"/>
        <v>1</v>
      </c>
      <c r="EV1075" s="126">
        <f t="shared" si="5616"/>
        <v>1</v>
      </c>
      <c r="EW1075" s="126">
        <f t="shared" si="5617"/>
        <v>0</v>
      </c>
      <c r="EY1075" s="126">
        <f t="shared" si="5618"/>
        <v>1</v>
      </c>
      <c r="EZ1075" s="126">
        <f t="shared" si="5619"/>
        <v>1</v>
      </c>
      <c r="FA1075" s="126">
        <f t="shared" si="5620"/>
        <v>1</v>
      </c>
      <c r="FC1075" s="126">
        <f t="shared" si="5621"/>
        <v>0</v>
      </c>
      <c r="FD1075" s="126" t="str">
        <f t="shared" si="5622"/>
        <v/>
      </c>
      <c r="FE1075" s="126"/>
      <c r="FF1075" s="126">
        <f t="shared" si="5623"/>
        <v>0</v>
      </c>
      <c r="FG1075" s="126">
        <f t="shared" si="5624"/>
        <v>1</v>
      </c>
      <c r="FH1075" s="126">
        <f t="shared" si="5625"/>
        <v>0</v>
      </c>
      <c r="FI1075" s="126" t="str">
        <f t="shared" si="5626"/>
        <v/>
      </c>
      <c r="FJ1075" s="126" t="str">
        <f t="shared" si="5627"/>
        <v/>
      </c>
      <c r="FK1075" s="126" t="str">
        <f t="shared" si="5628"/>
        <v/>
      </c>
      <c r="FL1075" s="126" t="str">
        <f t="shared" si="5629"/>
        <v/>
      </c>
      <c r="FN1075" s="126" t="str">
        <f t="shared" si="5630"/>
        <v/>
      </c>
      <c r="FO1075" s="126" t="str">
        <f t="shared" si="5631"/>
        <v/>
      </c>
      <c r="FP1075" s="126" t="str">
        <f t="shared" si="5632"/>
        <v/>
      </c>
      <c r="FV1075" s="126">
        <f t="shared" si="5633"/>
        <v>1</v>
      </c>
      <c r="FW1075" s="126">
        <f t="shared" si="5634"/>
        <v>1</v>
      </c>
      <c r="FX1075" s="126">
        <f t="shared" si="5635"/>
        <v>1</v>
      </c>
      <c r="GA1075" s="126">
        <f t="shared" si="5636"/>
        <v>0</v>
      </c>
      <c r="GB1075" s="126">
        <f t="shared" si="5637"/>
        <v>0</v>
      </c>
      <c r="GC1075" s="126">
        <f t="shared" si="5638"/>
        <v>0</v>
      </c>
      <c r="GD1075" s="126">
        <f t="shared" si="5639"/>
        <v>0</v>
      </c>
      <c r="GE1075" s="126">
        <f t="shared" si="5640"/>
        <v>0</v>
      </c>
      <c r="GF1075" s="126">
        <f t="shared" si="5641"/>
        <v>1</v>
      </c>
      <c r="GG1075" s="126">
        <f t="shared" si="5642"/>
        <v>0</v>
      </c>
      <c r="GI1075" s="126">
        <f t="shared" si="5643"/>
        <v>0</v>
      </c>
      <c r="GK1075" s="126">
        <f t="shared" si="5644"/>
        <v>1</v>
      </c>
      <c r="GL1075" s="126">
        <f t="shared" si="5645"/>
        <v>1</v>
      </c>
      <c r="GM1075" s="126">
        <f t="shared" si="5646"/>
        <v>1</v>
      </c>
      <c r="GN1075" s="126">
        <f t="shared" si="5647"/>
        <v>1</v>
      </c>
      <c r="GO1075" s="126">
        <f t="shared" si="5648"/>
        <v>1</v>
      </c>
      <c r="GP1075" s="126">
        <f t="shared" si="5649"/>
        <v>0</v>
      </c>
      <c r="GQ1075" s="126">
        <f t="shared" si="5650"/>
        <v>1</v>
      </c>
      <c r="GS1075" s="126" t="str">
        <f t="shared" si="5651"/>
        <v/>
      </c>
      <c r="GT1075" s="126" t="str">
        <f t="shared" si="5652"/>
        <v/>
      </c>
      <c r="GU1075" s="126">
        <f t="shared" si="5653"/>
        <v>0</v>
      </c>
      <c r="GV1075" s="126">
        <f t="shared" si="5654"/>
        <v>0</v>
      </c>
      <c r="GW1075" s="126">
        <f t="shared" si="5655"/>
        <v>0</v>
      </c>
      <c r="GX1075" s="126">
        <f t="shared" si="5656"/>
        <v>0</v>
      </c>
      <c r="GY1075" s="126">
        <f t="shared" si="5657"/>
        <v>0</v>
      </c>
      <c r="GZ1075" s="126"/>
      <c r="HA1075" s="126">
        <f t="shared" si="5658"/>
        <v>1</v>
      </c>
      <c r="HB1075" s="126">
        <f t="shared" si="5659"/>
        <v>0</v>
      </c>
      <c r="HC1075" s="126">
        <f t="shared" si="5660"/>
        <v>0</v>
      </c>
      <c r="HD1075" s="126">
        <f t="shared" si="5661"/>
        <v>0</v>
      </c>
      <c r="HE1075" s="126">
        <f t="shared" si="5662"/>
        <v>0</v>
      </c>
      <c r="HF1075" s="126">
        <f t="shared" si="5663"/>
        <v>0</v>
      </c>
      <c r="HH1075" s="126">
        <f t="shared" si="5664"/>
        <v>1</v>
      </c>
      <c r="HI1075" s="126">
        <f t="shared" si="5665"/>
        <v>1</v>
      </c>
      <c r="HJ1075" s="126">
        <f t="shared" si="5666"/>
        <v>0</v>
      </c>
      <c r="HK1075" s="126">
        <f t="shared" si="5667"/>
        <v>0</v>
      </c>
      <c r="HL1075" s="126">
        <f t="shared" si="5668"/>
        <v>0</v>
      </c>
      <c r="HM1075" s="126">
        <f t="shared" si="5669"/>
        <v>0</v>
      </c>
      <c r="HO1075" s="126" t="str">
        <f t="shared" si="5670"/>
        <v/>
      </c>
      <c r="HP1075" s="126">
        <f t="shared" si="5671"/>
        <v>1</v>
      </c>
      <c r="HQ1075" s="126" t="str">
        <f t="shared" si="5672"/>
        <v/>
      </c>
      <c r="HR1075" s="122">
        <f t="shared" si="5673"/>
        <v>1</v>
      </c>
      <c r="HS1075" s="126" t="str">
        <f t="shared" si="5674"/>
        <v/>
      </c>
      <c r="HT1075" s="122" t="str">
        <f t="shared" si="5675"/>
        <v/>
      </c>
      <c r="HU1075" s="122" t="str">
        <f t="shared" si="5676"/>
        <v/>
      </c>
      <c r="HV1075" s="126" t="str">
        <f t="shared" si="5677"/>
        <v/>
      </c>
      <c r="HW1075" s="126" t="str">
        <f t="shared" si="5678"/>
        <v/>
      </c>
      <c r="HX1075" s="126" t="str">
        <f t="shared" si="5679"/>
        <v/>
      </c>
      <c r="HZ1075" s="126" t="str">
        <f t="shared" si="5680"/>
        <v/>
      </c>
      <c r="IA1075" s="126">
        <f t="shared" si="5681"/>
        <v>0</v>
      </c>
      <c r="IB1075" s="126" t="str">
        <f t="shared" si="5682"/>
        <v/>
      </c>
      <c r="IC1075" s="126">
        <f t="shared" si="5683"/>
        <v>0</v>
      </c>
      <c r="ID1075" s="126" t="str">
        <f t="shared" si="5684"/>
        <v/>
      </c>
      <c r="IE1075" s="126" t="str">
        <f t="shared" si="5685"/>
        <v/>
      </c>
      <c r="IF1075" s="126" t="str">
        <f t="shared" si="5686"/>
        <v/>
      </c>
      <c r="IG1075" s="126" t="str">
        <f t="shared" si="5687"/>
        <v/>
      </c>
      <c r="IH1075" s="126" t="str">
        <f t="shared" si="5688"/>
        <v/>
      </c>
      <c r="II1075" s="126" t="str">
        <f t="shared" si="5689"/>
        <v/>
      </c>
      <c r="IO1075" s="128"/>
      <c r="IP1075" s="128"/>
      <c r="IQ1075" s="127"/>
      <c r="IR1075" s="127"/>
      <c r="IX1075" s="6"/>
      <c r="IY1075" s="6"/>
      <c r="IZ1075" s="7"/>
      <c r="JA1075" s="7"/>
      <c r="JG1075" s="12"/>
      <c r="JH1075" s="12"/>
      <c r="JI1075" s="13"/>
      <c r="JJ1075" s="13"/>
      <c r="JN1075" s="6"/>
      <c r="JO1075" s="6"/>
      <c r="JQ1075" s="11"/>
      <c r="JR1075" s="11"/>
      <c r="JS1075" s="12"/>
      <c r="JT1075" s="13"/>
      <c r="JU1075" s="12"/>
      <c r="JV1075" s="12"/>
      <c r="JW1075" s="97"/>
      <c r="JX1075" s="13"/>
      <c r="JY1075" s="13"/>
      <c r="JZ1075" s="97"/>
      <c r="KA1075" s="97"/>
      <c r="KB1075" s="11"/>
      <c r="KC1075" s="11"/>
      <c r="KD1075" s="11"/>
      <c r="KE1075" s="11"/>
    </row>
    <row r="1076" spans="1:291" s="122" customFormat="1" x14ac:dyDescent="0.2">
      <c r="A1076" s="146">
        <f t="shared" si="5526"/>
        <v>1076</v>
      </c>
      <c r="C1076" s="2">
        <v>43656</v>
      </c>
      <c r="D1076" s="126">
        <v>98.35</v>
      </c>
      <c r="E1076" s="126">
        <v>98.344999999999999</v>
      </c>
      <c r="F1076" s="126">
        <v>98.37</v>
      </c>
      <c r="G1076" s="128">
        <v>107.127</v>
      </c>
      <c r="H1076" s="128">
        <v>117.23699999999999</v>
      </c>
      <c r="I1076" s="128">
        <v>127.14</v>
      </c>
      <c r="J1076" s="127">
        <v>154.21</v>
      </c>
      <c r="K1076" s="126"/>
      <c r="M1076" s="126">
        <f t="shared" si="5521"/>
        <v>98.35</v>
      </c>
      <c r="N1076" s="126">
        <f t="shared" si="5522"/>
        <v>98.344999999999999</v>
      </c>
      <c r="O1076" s="126">
        <f t="shared" si="5523"/>
        <v>98.37</v>
      </c>
      <c r="P1076" s="127">
        <f t="shared" si="5695"/>
        <v>3436.7499999999995</v>
      </c>
      <c r="Q1076" s="5">
        <f t="shared" si="5690"/>
        <v>3767.7499999999995</v>
      </c>
      <c r="R1076" s="6">
        <f t="shared" si="5696"/>
        <v>4078</v>
      </c>
      <c r="S1076" s="7">
        <f t="shared" si="5697"/>
        <v>4949.0000000000009</v>
      </c>
      <c r="V1076" s="127">
        <f t="shared" si="5341"/>
        <v>6.4999999999997726</v>
      </c>
      <c r="W1076" s="127">
        <f t="shared" si="5342"/>
        <v>4.9999999999997158</v>
      </c>
      <c r="X1076" s="127">
        <f t="shared" si="5343"/>
        <v>4.0000000000006253</v>
      </c>
      <c r="Y1076" s="127">
        <f t="shared" si="5698"/>
        <v>4.6249999999990905</v>
      </c>
      <c r="Z1076" s="126">
        <f t="shared" si="5699"/>
        <v>6.25</v>
      </c>
      <c r="AA1076" s="126">
        <f t="shared" si="5700"/>
        <v>4.5</v>
      </c>
      <c r="AB1076" s="126">
        <f t="shared" si="5701"/>
        <v>13.999999999999091</v>
      </c>
      <c r="AC1076" s="126"/>
      <c r="AD1076" s="126"/>
      <c r="AE1076" s="127">
        <f t="shared" si="5518"/>
        <v>2.7500007499996224</v>
      </c>
      <c r="AF1076" s="127">
        <f t="shared" si="5519"/>
        <v>1.2500007499995656</v>
      </c>
      <c r="AG1076" s="127">
        <f t="shared" si="5520"/>
        <v>0.25000075000047506</v>
      </c>
      <c r="AH1076" s="127">
        <f t="shared" si="5525"/>
        <v>5.083333333331514</v>
      </c>
      <c r="AI1076" s="127">
        <f t="shared" si="5344"/>
        <v>5.499999999998181</v>
      </c>
      <c r="AJ1076" s="127">
        <f t="shared" si="5345"/>
        <v>3.5500000000000003</v>
      </c>
      <c r="AK1076" s="127">
        <f t="shared" si="5346"/>
        <v>3.25</v>
      </c>
      <c r="AL1076" s="127">
        <f t="shared" si="5347"/>
        <v>4</v>
      </c>
      <c r="AM1076" s="127">
        <f t="shared" si="5348"/>
        <v>9.1666666666663623</v>
      </c>
      <c r="AN1076" s="127">
        <f t="shared" si="5349"/>
        <v>10.099999999999635</v>
      </c>
      <c r="AO1076" s="127">
        <f t="shared" si="5350"/>
        <v>1</v>
      </c>
      <c r="AP1076" s="127">
        <f t="shared" si="5351"/>
        <v>5.9166666666636356</v>
      </c>
      <c r="AQ1076" s="127">
        <f t="shared" si="5352"/>
        <v>4.2916666666663623</v>
      </c>
      <c r="AR1076" s="127">
        <f t="shared" si="5353"/>
        <v>7.4499999999981812</v>
      </c>
      <c r="AS1076" s="127">
        <f t="shared" si="5354"/>
        <v>9.3611111111109082</v>
      </c>
      <c r="AT1076" s="127">
        <f t="shared" si="5355"/>
        <v>11.116666666664727</v>
      </c>
      <c r="AU1076" s="126"/>
      <c r="AX1076" s="11">
        <f t="shared" si="5528"/>
        <v>6.4999999999997726</v>
      </c>
      <c r="AY1076" s="11">
        <f t="shared" si="5529"/>
        <v>4.9999999999997158</v>
      </c>
      <c r="AZ1076" s="11">
        <f t="shared" si="5530"/>
        <v>4.0000000000006253</v>
      </c>
      <c r="BA1076" s="11">
        <f t="shared" si="5691"/>
        <v>4.6249999999990905</v>
      </c>
      <c r="BB1076" s="11">
        <f t="shared" si="5702"/>
        <v>6.25</v>
      </c>
      <c r="BC1076" s="12">
        <f t="shared" si="5693"/>
        <v>4.5</v>
      </c>
      <c r="BD1076" s="13">
        <f t="shared" si="5694"/>
        <v>-13.999999999999091</v>
      </c>
      <c r="BF1076" s="11">
        <f t="shared" si="5535"/>
        <v>-2.7499999999984084</v>
      </c>
      <c r="BG1076" s="11">
        <f t="shared" si="5536"/>
        <v>2.7500007499996224</v>
      </c>
      <c r="BH1076" s="11">
        <f t="shared" si="5537"/>
        <v>1.2500007499995656</v>
      </c>
      <c r="BI1076" s="11">
        <f t="shared" si="5538"/>
        <v>0.25000075000047506</v>
      </c>
      <c r="BJ1076" s="11">
        <f t="shared" si="5539"/>
        <v>5.083333333331514</v>
      </c>
      <c r="BK1076" s="11">
        <f t="shared" si="5540"/>
        <v>5.499999999998181</v>
      </c>
      <c r="BL1076" s="11">
        <f t="shared" si="5541"/>
        <v>3.5500000000000003</v>
      </c>
      <c r="BM1076" s="11">
        <f t="shared" si="5542"/>
        <v>3.25</v>
      </c>
      <c r="BN1076" s="11">
        <f t="shared" si="5543"/>
        <v>4</v>
      </c>
      <c r="BO1076" s="11">
        <f t="shared" si="5544"/>
        <v>9.1666666666663623</v>
      </c>
      <c r="BP1076" s="11">
        <f t="shared" si="5545"/>
        <v>10.099999999999635</v>
      </c>
      <c r="BQ1076" s="126">
        <v>1</v>
      </c>
      <c r="BR1076" s="11">
        <f t="shared" si="5546"/>
        <v>-5.9166666666636356</v>
      </c>
      <c r="BS1076" s="11">
        <f t="shared" si="5547"/>
        <v>4.2916666666663623</v>
      </c>
      <c r="BT1076" s="11">
        <f t="shared" si="5548"/>
        <v>7.4499999999981812</v>
      </c>
      <c r="BU1076" s="11">
        <f t="shared" si="5549"/>
        <v>9.3611111111109082</v>
      </c>
      <c r="BV1076" s="11">
        <f t="shared" si="5550"/>
        <v>11.116666666664727</v>
      </c>
      <c r="BY1076" s="126"/>
      <c r="BZ1076" s="126"/>
      <c r="CA1076" s="122">
        <f t="shared" si="5551"/>
        <v>9.3611111111109082</v>
      </c>
      <c r="CB1076" s="126">
        <f t="shared" si="5552"/>
        <v>1</v>
      </c>
      <c r="CC1076" s="126">
        <f t="shared" si="5553"/>
        <v>1</v>
      </c>
      <c r="CD1076" s="126">
        <f t="shared" si="5554"/>
        <v>1</v>
      </c>
      <c r="CE1076" s="126">
        <f t="shared" si="5555"/>
        <v>0</v>
      </c>
      <c r="CF1076" s="126">
        <f t="shared" si="5556"/>
        <v>0</v>
      </c>
      <c r="CG1076" s="126" t="str">
        <f t="shared" si="5557"/>
        <v/>
      </c>
      <c r="CH1076" s="126">
        <f t="shared" si="5558"/>
        <v>1</v>
      </c>
      <c r="CI1076" s="126">
        <f t="shared" si="5559"/>
        <v>1</v>
      </c>
      <c r="CJ1076" s="126">
        <f t="shared" si="5560"/>
        <v>1</v>
      </c>
      <c r="CK1076" s="126" t="str">
        <f t="shared" si="5561"/>
        <v/>
      </c>
      <c r="CL1076" s="126">
        <f t="shared" si="5562"/>
        <v>1</v>
      </c>
      <c r="CM1076" s="126">
        <f t="shared" si="5563"/>
        <v>1</v>
      </c>
      <c r="CN1076" s="126">
        <f t="shared" si="5564"/>
        <v>1</v>
      </c>
      <c r="CO1076" s="126" t="str">
        <f t="shared" si="5565"/>
        <v/>
      </c>
      <c r="CP1076" s="126">
        <f t="shared" si="5566"/>
        <v>1</v>
      </c>
      <c r="CQ1076" s="126" t="str">
        <f t="shared" si="5567"/>
        <v/>
      </c>
      <c r="CR1076" s="126"/>
      <c r="CS1076" s="126">
        <f t="shared" si="5568"/>
        <v>1</v>
      </c>
      <c r="CT1076" s="126">
        <f t="shared" si="5569"/>
        <v>1</v>
      </c>
      <c r="CU1076" s="126">
        <f t="shared" si="5570"/>
        <v>1</v>
      </c>
      <c r="CV1076" s="126">
        <f t="shared" si="5571"/>
        <v>0</v>
      </c>
      <c r="CW1076" s="126" t="str">
        <f t="shared" si="5572"/>
        <v/>
      </c>
      <c r="CX1076" s="126" t="str">
        <f t="shared" si="5573"/>
        <v/>
      </c>
      <c r="CY1076" s="126" t="str">
        <f t="shared" si="5574"/>
        <v/>
      </c>
      <c r="CZ1076" s="126" t="str">
        <f t="shared" si="5575"/>
        <v/>
      </c>
      <c r="DA1076" s="126" t="str">
        <f t="shared" si="5576"/>
        <v/>
      </c>
      <c r="DB1076" s="126">
        <f t="shared" si="5577"/>
        <v>0</v>
      </c>
      <c r="DC1076" s="126">
        <f t="shared" si="5578"/>
        <v>1</v>
      </c>
      <c r="DD1076" s="126" t="str">
        <f t="shared" si="5579"/>
        <v/>
      </c>
      <c r="DE1076" s="126" t="str">
        <f t="shared" si="5580"/>
        <v/>
      </c>
      <c r="DF1076" s="126"/>
      <c r="DG1076" s="126">
        <f t="shared" si="5581"/>
        <v>1</v>
      </c>
      <c r="DH1076" s="126">
        <f t="shared" si="5582"/>
        <v>1</v>
      </c>
      <c r="DI1076" s="126">
        <f t="shared" si="5583"/>
        <v>1</v>
      </c>
      <c r="DJ1076" s="126">
        <f t="shared" si="5584"/>
        <v>0</v>
      </c>
      <c r="DK1076" s="126">
        <f t="shared" si="5585"/>
        <v>0</v>
      </c>
      <c r="DL1076" s="126"/>
      <c r="DM1076" s="126">
        <f t="shared" si="5586"/>
        <v>1</v>
      </c>
      <c r="DN1076" s="126" t="str">
        <f t="shared" si="5587"/>
        <v/>
      </c>
      <c r="DO1076" s="126" t="str">
        <f t="shared" si="5588"/>
        <v/>
      </c>
      <c r="DP1076" s="126" t="str">
        <f t="shared" si="5589"/>
        <v/>
      </c>
      <c r="DQ1076" s="126" t="str">
        <f t="shared" si="5590"/>
        <v/>
      </c>
      <c r="DR1076" s="126" t="str">
        <f t="shared" si="5591"/>
        <v/>
      </c>
      <c r="DS1076" s="126" t="str">
        <f t="shared" si="5592"/>
        <v/>
      </c>
      <c r="DT1076" s="126" t="str">
        <f t="shared" si="5593"/>
        <v/>
      </c>
      <c r="DU1076" s="126" t="str">
        <f t="shared" si="5594"/>
        <v/>
      </c>
      <c r="DV1076" s="126">
        <f t="shared" si="5595"/>
        <v>0</v>
      </c>
      <c r="DW1076" s="126">
        <f t="shared" si="5596"/>
        <v>1</v>
      </c>
      <c r="DX1076" s="126">
        <f t="shared" si="5597"/>
        <v>1</v>
      </c>
      <c r="DY1076" s="126" t="str">
        <f t="shared" si="5598"/>
        <v/>
      </c>
      <c r="EA1076" s="126">
        <f t="shared" si="5599"/>
        <v>1</v>
      </c>
      <c r="EB1076" s="126">
        <f t="shared" si="5600"/>
        <v>1</v>
      </c>
      <c r="EC1076" s="126">
        <f t="shared" si="5601"/>
        <v>1</v>
      </c>
      <c r="ED1076" s="126">
        <f t="shared" si="5602"/>
        <v>0</v>
      </c>
      <c r="EF1076" s="126">
        <f t="shared" si="5603"/>
        <v>1</v>
      </c>
      <c r="EG1076" s="126">
        <f t="shared" si="5604"/>
        <v>1</v>
      </c>
      <c r="EH1076" s="126">
        <f t="shared" si="5605"/>
        <v>1</v>
      </c>
      <c r="EI1076" s="126">
        <f t="shared" si="5606"/>
        <v>0</v>
      </c>
      <c r="EK1076" s="126">
        <f t="shared" si="5607"/>
        <v>1</v>
      </c>
      <c r="EL1076" s="126">
        <f t="shared" si="5608"/>
        <v>1</v>
      </c>
      <c r="EM1076" s="126">
        <f t="shared" si="5609"/>
        <v>0</v>
      </c>
      <c r="EO1076" s="126">
        <f t="shared" si="5610"/>
        <v>1</v>
      </c>
      <c r="EP1076" s="126">
        <f t="shared" si="5611"/>
        <v>1</v>
      </c>
      <c r="EQ1076" s="126">
        <f t="shared" si="5612"/>
        <v>0</v>
      </c>
      <c r="ES1076" s="126">
        <f t="shared" si="5613"/>
        <v>1</v>
      </c>
      <c r="ET1076" s="126">
        <f t="shared" si="5614"/>
        <v>1</v>
      </c>
      <c r="EU1076" s="126">
        <f t="shared" si="5615"/>
        <v>0</v>
      </c>
      <c r="EV1076" s="126" t="str">
        <f t="shared" si="5616"/>
        <v/>
      </c>
      <c r="EW1076" s="126" t="str">
        <f t="shared" si="5617"/>
        <v/>
      </c>
      <c r="EY1076" s="126">
        <f t="shared" si="5618"/>
        <v>0</v>
      </c>
      <c r="EZ1076" s="126">
        <f t="shared" si="5619"/>
        <v>0</v>
      </c>
      <c r="FA1076" s="126">
        <f t="shared" si="5620"/>
        <v>0</v>
      </c>
      <c r="FC1076" s="126">
        <f t="shared" si="5621"/>
        <v>1</v>
      </c>
      <c r="FD1076" s="126">
        <f t="shared" si="5622"/>
        <v>1</v>
      </c>
      <c r="FE1076" s="126"/>
      <c r="FF1076" s="126">
        <f t="shared" si="5623"/>
        <v>1</v>
      </c>
      <c r="FG1076" s="126">
        <f t="shared" si="5624"/>
        <v>1</v>
      </c>
      <c r="FH1076" s="126">
        <f t="shared" si="5625"/>
        <v>1</v>
      </c>
      <c r="FI1076" s="126">
        <f t="shared" si="5626"/>
        <v>0</v>
      </c>
      <c r="FJ1076" s="126">
        <f t="shared" si="5627"/>
        <v>1</v>
      </c>
      <c r="FK1076" s="126">
        <f t="shared" si="5628"/>
        <v>1</v>
      </c>
      <c r="FL1076" s="126">
        <f t="shared" si="5629"/>
        <v>1</v>
      </c>
      <c r="FN1076" s="126" t="str">
        <f t="shared" si="5630"/>
        <v/>
      </c>
      <c r="FO1076" s="126" t="str">
        <f t="shared" si="5631"/>
        <v/>
      </c>
      <c r="FP1076" s="126">
        <f t="shared" si="5632"/>
        <v>0</v>
      </c>
      <c r="FV1076" s="126">
        <f t="shared" si="5633"/>
        <v>0</v>
      </c>
      <c r="FW1076" s="126">
        <f t="shared" si="5634"/>
        <v>0</v>
      </c>
      <c r="FX1076" s="126">
        <f t="shared" si="5635"/>
        <v>0</v>
      </c>
      <c r="GA1076" s="126">
        <f t="shared" si="5636"/>
        <v>0</v>
      </c>
      <c r="GB1076" s="126">
        <f t="shared" si="5637"/>
        <v>0</v>
      </c>
      <c r="GC1076" s="126">
        <f t="shared" si="5638"/>
        <v>0</v>
      </c>
      <c r="GD1076" s="126">
        <f t="shared" si="5639"/>
        <v>1</v>
      </c>
      <c r="GE1076" s="126">
        <f t="shared" si="5640"/>
        <v>0</v>
      </c>
      <c r="GF1076" s="126">
        <f t="shared" si="5641"/>
        <v>0</v>
      </c>
      <c r="GG1076" s="126">
        <f t="shared" si="5642"/>
        <v>0</v>
      </c>
      <c r="GI1076" s="126">
        <f t="shared" si="5643"/>
        <v>0</v>
      </c>
      <c r="GK1076" s="126">
        <f t="shared" si="5644"/>
        <v>1</v>
      </c>
      <c r="GL1076" s="126">
        <f t="shared" si="5645"/>
        <v>1</v>
      </c>
      <c r="GM1076" s="126">
        <f t="shared" si="5646"/>
        <v>1</v>
      </c>
      <c r="GN1076" s="126">
        <f t="shared" si="5647"/>
        <v>0</v>
      </c>
      <c r="GO1076" s="126">
        <f t="shared" si="5648"/>
        <v>1</v>
      </c>
      <c r="GP1076" s="126">
        <f t="shared" si="5649"/>
        <v>1</v>
      </c>
      <c r="GQ1076" s="126">
        <f t="shared" si="5650"/>
        <v>1</v>
      </c>
      <c r="GS1076" s="126" t="str">
        <f t="shared" si="5651"/>
        <v/>
      </c>
      <c r="GT1076" s="126" t="str">
        <f t="shared" si="5652"/>
        <v/>
      </c>
      <c r="GU1076" s="126">
        <f t="shared" si="5653"/>
        <v>1</v>
      </c>
      <c r="GV1076" s="126">
        <f t="shared" si="5654"/>
        <v>1</v>
      </c>
      <c r="GW1076" s="126">
        <f t="shared" si="5655"/>
        <v>1</v>
      </c>
      <c r="GX1076" s="126">
        <f t="shared" si="5656"/>
        <v>1</v>
      </c>
      <c r="GY1076" s="126">
        <f t="shared" si="5657"/>
        <v>1</v>
      </c>
      <c r="GZ1076" s="126"/>
      <c r="HA1076" s="126">
        <f t="shared" si="5658"/>
        <v>1</v>
      </c>
      <c r="HB1076" s="126">
        <f t="shared" si="5659"/>
        <v>1</v>
      </c>
      <c r="HC1076" s="126">
        <f t="shared" si="5660"/>
        <v>1</v>
      </c>
      <c r="HD1076" s="126">
        <f t="shared" si="5661"/>
        <v>1</v>
      </c>
      <c r="HE1076" s="126">
        <f t="shared" si="5662"/>
        <v>1</v>
      </c>
      <c r="HF1076" s="126">
        <f t="shared" si="5663"/>
        <v>0</v>
      </c>
      <c r="HH1076" s="126">
        <f t="shared" si="5664"/>
        <v>1</v>
      </c>
      <c r="HI1076" s="126">
        <f t="shared" si="5665"/>
        <v>1</v>
      </c>
      <c r="HJ1076" s="126">
        <f t="shared" si="5666"/>
        <v>0</v>
      </c>
      <c r="HK1076" s="126">
        <f t="shared" si="5667"/>
        <v>0</v>
      </c>
      <c r="HL1076" s="126">
        <f t="shared" si="5668"/>
        <v>0</v>
      </c>
      <c r="HM1076" s="126">
        <f t="shared" si="5669"/>
        <v>0</v>
      </c>
      <c r="HO1076" s="126" t="str">
        <f t="shared" si="5670"/>
        <v/>
      </c>
      <c r="HP1076" s="126">
        <f t="shared" si="5671"/>
        <v>1</v>
      </c>
      <c r="HQ1076" s="126" t="str">
        <f t="shared" si="5672"/>
        <v/>
      </c>
      <c r="HR1076" s="122">
        <f t="shared" si="5673"/>
        <v>1</v>
      </c>
      <c r="HS1076" s="126" t="str">
        <f t="shared" si="5674"/>
        <v/>
      </c>
      <c r="HT1076" s="122" t="str">
        <f t="shared" si="5675"/>
        <v/>
      </c>
      <c r="HU1076" s="122" t="str">
        <f t="shared" si="5676"/>
        <v/>
      </c>
      <c r="HV1076" s="126" t="str">
        <f t="shared" si="5677"/>
        <v/>
      </c>
      <c r="HW1076" s="126" t="str">
        <f t="shared" si="5678"/>
        <v/>
      </c>
      <c r="HX1076" s="126" t="str">
        <f t="shared" si="5679"/>
        <v/>
      </c>
      <c r="HZ1076" s="126" t="str">
        <f t="shared" si="5680"/>
        <v/>
      </c>
      <c r="IA1076" s="126">
        <f t="shared" si="5681"/>
        <v>1</v>
      </c>
      <c r="IB1076" s="126" t="str">
        <f t="shared" si="5682"/>
        <v/>
      </c>
      <c r="IC1076" s="126">
        <f t="shared" si="5683"/>
        <v>1</v>
      </c>
      <c r="ID1076" s="126" t="str">
        <f t="shared" si="5684"/>
        <v/>
      </c>
      <c r="IE1076" s="126" t="str">
        <f t="shared" si="5685"/>
        <v/>
      </c>
      <c r="IF1076" s="126" t="str">
        <f t="shared" si="5686"/>
        <v/>
      </c>
      <c r="IG1076" s="126" t="str">
        <f t="shared" si="5687"/>
        <v/>
      </c>
      <c r="IH1076" s="126" t="str">
        <f t="shared" si="5688"/>
        <v/>
      </c>
      <c r="II1076" s="126" t="str">
        <f t="shared" si="5689"/>
        <v/>
      </c>
      <c r="IO1076" s="128"/>
      <c r="IP1076" s="128"/>
      <c r="IQ1076" s="127"/>
      <c r="IR1076" s="127"/>
      <c r="IX1076" s="6"/>
      <c r="IY1076" s="6"/>
      <c r="IZ1076" s="7"/>
      <c r="JA1076" s="7"/>
      <c r="JG1076" s="12"/>
      <c r="JH1076" s="12"/>
      <c r="JI1076" s="13"/>
      <c r="JJ1076" s="13"/>
      <c r="JN1076" s="6"/>
      <c r="JO1076" s="6"/>
      <c r="JQ1076" s="11"/>
      <c r="JR1076" s="11"/>
      <c r="JS1076" s="12"/>
      <c r="JT1076" s="13"/>
      <c r="JU1076" s="12"/>
      <c r="JV1076" s="12"/>
      <c r="JW1076" s="97"/>
      <c r="JX1076" s="13"/>
      <c r="JY1076" s="13"/>
      <c r="JZ1076" s="97"/>
      <c r="KA1076" s="97"/>
      <c r="KB1076" s="11"/>
      <c r="KC1076" s="11"/>
      <c r="KD1076" s="11"/>
      <c r="KE1076" s="11"/>
    </row>
    <row r="1077" spans="1:291" s="122" customFormat="1" x14ac:dyDescent="0.2">
      <c r="A1077" s="146">
        <f t="shared" si="5526"/>
        <v>1077</v>
      </c>
      <c r="C1077" s="2">
        <v>43657</v>
      </c>
      <c r="D1077" s="126">
        <v>98.31</v>
      </c>
      <c r="E1077" s="126">
        <v>98.3</v>
      </c>
      <c r="F1077" s="126">
        <v>98.32</v>
      </c>
      <c r="G1077" s="128">
        <v>107.10599999999999</v>
      </c>
      <c r="H1077" s="128">
        <v>117.16200000000001</v>
      </c>
      <c r="I1077" s="128">
        <v>126.315</v>
      </c>
      <c r="J1077" s="127">
        <v>153.16999999999999</v>
      </c>
      <c r="K1077" s="126"/>
      <c r="M1077" s="126">
        <f t="shared" si="5521"/>
        <v>98.31</v>
      </c>
      <c r="N1077" s="126">
        <f t="shared" si="5522"/>
        <v>98.3</v>
      </c>
      <c r="O1077" s="126">
        <f t="shared" si="5523"/>
        <v>98.32</v>
      </c>
      <c r="P1077" s="127">
        <f t="shared" si="5695"/>
        <v>3434.6249999999995</v>
      </c>
      <c r="Q1077" s="5">
        <f t="shared" si="5690"/>
        <v>3760.2500000000005</v>
      </c>
      <c r="R1077" s="6">
        <f t="shared" si="5696"/>
        <v>4063.5</v>
      </c>
      <c r="S1077" s="7">
        <f t="shared" si="5697"/>
        <v>4912.9999999999991</v>
      </c>
      <c r="V1077" s="127">
        <f t="shared" si="5341"/>
        <v>3.9999999999992042</v>
      </c>
      <c r="W1077" s="127">
        <f t="shared" si="5342"/>
        <v>4.5000000000001705</v>
      </c>
      <c r="X1077" s="127">
        <f t="shared" si="5343"/>
        <v>5.0000000000011369</v>
      </c>
      <c r="Y1077" s="127">
        <f t="shared" si="5698"/>
        <v>2.125</v>
      </c>
      <c r="Z1077" s="126">
        <f t="shared" si="5699"/>
        <v>7.4999999999990905</v>
      </c>
      <c r="AA1077" s="126">
        <f t="shared" si="5700"/>
        <v>14.5</v>
      </c>
      <c r="AB1077" s="126">
        <f t="shared" si="5701"/>
        <v>36.000000000001819</v>
      </c>
      <c r="AC1077" s="126"/>
      <c r="AD1077" s="126"/>
      <c r="AE1077" s="127">
        <f t="shared" si="5518"/>
        <v>0.49999910000043002</v>
      </c>
      <c r="AF1077" s="127">
        <f t="shared" si="5519"/>
        <v>9.0000053631911214E-7</v>
      </c>
      <c r="AG1077" s="127">
        <f t="shared" si="5520"/>
        <v>0.50000090000150266</v>
      </c>
      <c r="AH1077" s="127">
        <f t="shared" si="5525"/>
        <v>0.74999999999939337</v>
      </c>
      <c r="AI1077" s="127">
        <f t="shared" si="5344"/>
        <v>0.24999999999945377</v>
      </c>
      <c r="AJ1077" s="127">
        <f t="shared" si="5345"/>
        <v>1.2000000000009088</v>
      </c>
      <c r="AK1077" s="127">
        <f t="shared" si="5346"/>
        <v>2.1666666666675756</v>
      </c>
      <c r="AL1077" s="127">
        <f t="shared" si="5347"/>
        <v>0.24999999999909051</v>
      </c>
      <c r="AM1077" s="127">
        <f t="shared" si="5348"/>
        <v>2.4999999999993943</v>
      </c>
      <c r="AN1077" s="127">
        <f t="shared" si="5349"/>
        <v>9.9999999999273115E-2</v>
      </c>
      <c r="AO1077" s="127">
        <f t="shared" si="5350"/>
        <v>1</v>
      </c>
      <c r="AP1077" s="127">
        <f t="shared" si="5351"/>
        <v>1.7500000000018192</v>
      </c>
      <c r="AQ1077" s="127">
        <f t="shared" si="5352"/>
        <v>5.7500000000007576</v>
      </c>
      <c r="AR1077" s="127">
        <f t="shared" si="5353"/>
        <v>1.5499999999999998</v>
      </c>
      <c r="AS1077" s="127">
        <f t="shared" si="5354"/>
        <v>0.5000000000013145</v>
      </c>
      <c r="AT1077" s="127">
        <f t="shared" si="5355"/>
        <v>0.5500000000002423</v>
      </c>
      <c r="AU1077" s="126"/>
      <c r="AX1077" s="11">
        <f t="shared" si="5528"/>
        <v>-3.9999999999992042</v>
      </c>
      <c r="AY1077" s="11">
        <f t="shared" si="5529"/>
        <v>-4.5000000000001705</v>
      </c>
      <c r="AZ1077" s="11">
        <f t="shared" si="5530"/>
        <v>-5.0000000000011369</v>
      </c>
      <c r="BA1077" s="11">
        <f t="shared" si="5691"/>
        <v>-2.125</v>
      </c>
      <c r="BB1077" s="11">
        <f t="shared" si="5702"/>
        <v>-7.4999999999990905</v>
      </c>
      <c r="BC1077" s="12">
        <f t="shared" si="5693"/>
        <v>-14.5</v>
      </c>
      <c r="BD1077" s="13">
        <f t="shared" si="5694"/>
        <v>-36.000000000001819</v>
      </c>
      <c r="BF1077" s="11">
        <f t="shared" si="5535"/>
        <v>0.25000000000079581</v>
      </c>
      <c r="BG1077" s="11">
        <f t="shared" si="5536"/>
        <v>0.49999910000043002</v>
      </c>
      <c r="BH1077" s="11">
        <f t="shared" si="5537"/>
        <v>-9.0000053631911214E-7</v>
      </c>
      <c r="BI1077" s="11">
        <f t="shared" si="5538"/>
        <v>-0.50000090000150266</v>
      </c>
      <c r="BJ1077" s="11">
        <f t="shared" si="5539"/>
        <v>0.74999999999939337</v>
      </c>
      <c r="BK1077" s="11">
        <f t="shared" si="5540"/>
        <v>0.24999999999945377</v>
      </c>
      <c r="BL1077" s="11">
        <f t="shared" si="5541"/>
        <v>1.2000000000009088</v>
      </c>
      <c r="BM1077" s="11">
        <f t="shared" si="5542"/>
        <v>2.1666666666675756</v>
      </c>
      <c r="BN1077" s="11">
        <f t="shared" si="5543"/>
        <v>-0.24999999999909051</v>
      </c>
      <c r="BO1077" s="11">
        <f t="shared" si="5544"/>
        <v>-2.4999999999993943</v>
      </c>
      <c r="BP1077" s="11">
        <f t="shared" si="5545"/>
        <v>-9.9999999999273115E-2</v>
      </c>
      <c r="BQ1077" s="126">
        <v>1</v>
      </c>
      <c r="BR1077" s="11">
        <f t="shared" si="5546"/>
        <v>1.7500000000018192</v>
      </c>
      <c r="BS1077" s="11">
        <f t="shared" si="5547"/>
        <v>-5.7500000000007576</v>
      </c>
      <c r="BT1077" s="11">
        <f t="shared" si="5548"/>
        <v>1.5499999999999998</v>
      </c>
      <c r="BU1077" s="11">
        <f t="shared" si="5549"/>
        <v>0.5000000000013145</v>
      </c>
      <c r="BV1077" s="11">
        <f t="shared" si="5550"/>
        <v>0.5500000000002423</v>
      </c>
      <c r="BY1077" s="126"/>
      <c r="BZ1077" s="126"/>
      <c r="CA1077" s="122">
        <f t="shared" si="5551"/>
        <v>0.5000000000013145</v>
      </c>
      <c r="CB1077" s="126">
        <f t="shared" si="5552"/>
        <v>0</v>
      </c>
      <c r="CC1077" s="126">
        <f t="shared" si="5553"/>
        <v>0</v>
      </c>
      <c r="CD1077" s="126">
        <f t="shared" si="5554"/>
        <v>0</v>
      </c>
      <c r="CE1077" s="126">
        <f t="shared" si="5555"/>
        <v>0</v>
      </c>
      <c r="CF1077" s="126">
        <f t="shared" si="5556"/>
        <v>0</v>
      </c>
      <c r="CG1077" s="126" t="str">
        <f t="shared" si="5557"/>
        <v/>
      </c>
      <c r="CH1077" s="126" t="str">
        <f t="shared" si="5558"/>
        <v/>
      </c>
      <c r="CI1077" s="126">
        <f t="shared" si="5559"/>
        <v>1</v>
      </c>
      <c r="CJ1077" s="126">
        <f t="shared" si="5560"/>
        <v>1</v>
      </c>
      <c r="CK1077" s="126" t="str">
        <f t="shared" si="5561"/>
        <v/>
      </c>
      <c r="CL1077" s="126">
        <f t="shared" si="5562"/>
        <v>1</v>
      </c>
      <c r="CM1077" s="126">
        <f t="shared" si="5563"/>
        <v>1</v>
      </c>
      <c r="CN1077" s="126">
        <f t="shared" si="5564"/>
        <v>1</v>
      </c>
      <c r="CO1077" s="126" t="str">
        <f t="shared" si="5565"/>
        <v/>
      </c>
      <c r="CP1077" s="126" t="str">
        <f t="shared" si="5566"/>
        <v/>
      </c>
      <c r="CQ1077" s="126">
        <f t="shared" si="5567"/>
        <v>1</v>
      </c>
      <c r="CR1077" s="126"/>
      <c r="CS1077" s="126">
        <f t="shared" si="5568"/>
        <v>0</v>
      </c>
      <c r="CT1077" s="126">
        <f t="shared" si="5569"/>
        <v>0</v>
      </c>
      <c r="CU1077" s="126">
        <f t="shared" si="5570"/>
        <v>0</v>
      </c>
      <c r="CV1077" s="126">
        <f t="shared" si="5571"/>
        <v>0</v>
      </c>
      <c r="CW1077" s="126">
        <f t="shared" si="5572"/>
        <v>1</v>
      </c>
      <c r="CX1077" s="126" t="str">
        <f t="shared" si="5573"/>
        <v/>
      </c>
      <c r="CY1077" s="126" t="str">
        <f t="shared" si="5574"/>
        <v/>
      </c>
      <c r="CZ1077" s="126" t="str">
        <f t="shared" si="5575"/>
        <v/>
      </c>
      <c r="DA1077" s="126" t="str">
        <f t="shared" si="5576"/>
        <v/>
      </c>
      <c r="DB1077" s="126">
        <f t="shared" si="5577"/>
        <v>1</v>
      </c>
      <c r="DC1077" s="126" t="str">
        <f t="shared" si="5578"/>
        <v/>
      </c>
      <c r="DD1077" s="126">
        <f t="shared" si="5579"/>
        <v>1</v>
      </c>
      <c r="DE1077" s="126" t="str">
        <f t="shared" si="5580"/>
        <v/>
      </c>
      <c r="DF1077" s="126"/>
      <c r="DG1077" s="126">
        <f t="shared" si="5581"/>
        <v>1</v>
      </c>
      <c r="DH1077" s="126">
        <f t="shared" si="5582"/>
        <v>1</v>
      </c>
      <c r="DI1077" s="126">
        <f t="shared" si="5583"/>
        <v>1</v>
      </c>
      <c r="DJ1077" s="126">
        <f t="shared" si="5584"/>
        <v>1</v>
      </c>
      <c r="DK1077" s="126" t="str">
        <f t="shared" si="5585"/>
        <v/>
      </c>
      <c r="DL1077" s="126"/>
      <c r="DM1077" s="126" t="str">
        <f t="shared" si="5586"/>
        <v/>
      </c>
      <c r="DN1077" s="126">
        <f t="shared" si="5587"/>
        <v>0</v>
      </c>
      <c r="DO1077" s="126">
        <f t="shared" si="5588"/>
        <v>1</v>
      </c>
      <c r="DP1077" s="126">
        <f t="shared" si="5589"/>
        <v>0</v>
      </c>
      <c r="DQ1077" s="126">
        <f t="shared" si="5590"/>
        <v>1</v>
      </c>
      <c r="DR1077" s="126">
        <f t="shared" si="5591"/>
        <v>0</v>
      </c>
      <c r="DS1077" s="126">
        <f t="shared" si="5592"/>
        <v>1</v>
      </c>
      <c r="DT1077" s="126">
        <f t="shared" si="5593"/>
        <v>1</v>
      </c>
      <c r="DU1077" s="126">
        <f t="shared" si="5594"/>
        <v>1</v>
      </c>
      <c r="DV1077" s="126">
        <f t="shared" si="5595"/>
        <v>1</v>
      </c>
      <c r="DW1077" s="126">
        <f t="shared" si="5596"/>
        <v>0</v>
      </c>
      <c r="DX1077" s="126" t="str">
        <f t="shared" si="5597"/>
        <v/>
      </c>
      <c r="DY1077" s="126" t="str">
        <f t="shared" si="5598"/>
        <v/>
      </c>
      <c r="EA1077" s="126">
        <f t="shared" si="5599"/>
        <v>0</v>
      </c>
      <c r="EB1077" s="126">
        <f t="shared" si="5600"/>
        <v>0</v>
      </c>
      <c r="EC1077" s="126">
        <f t="shared" si="5601"/>
        <v>0</v>
      </c>
      <c r="ED1077" s="126">
        <f t="shared" si="5602"/>
        <v>0</v>
      </c>
      <c r="EF1077" s="126">
        <f t="shared" si="5603"/>
        <v>1</v>
      </c>
      <c r="EG1077" s="126">
        <f t="shared" si="5604"/>
        <v>1</v>
      </c>
      <c r="EH1077" s="126">
        <f t="shared" si="5605"/>
        <v>1</v>
      </c>
      <c r="EI1077" s="126">
        <f t="shared" si="5606"/>
        <v>1</v>
      </c>
      <c r="EK1077" s="126">
        <f t="shared" si="5607"/>
        <v>1</v>
      </c>
      <c r="EL1077" s="126">
        <f t="shared" si="5608"/>
        <v>1</v>
      </c>
      <c r="EM1077" s="126">
        <f t="shared" si="5609"/>
        <v>1</v>
      </c>
      <c r="EO1077" s="126">
        <f t="shared" si="5610"/>
        <v>1</v>
      </c>
      <c r="EP1077" s="126">
        <f t="shared" si="5611"/>
        <v>1</v>
      </c>
      <c r="EQ1077" s="126">
        <f t="shared" si="5612"/>
        <v>1</v>
      </c>
      <c r="ES1077" s="126">
        <f t="shared" si="5613"/>
        <v>1</v>
      </c>
      <c r="ET1077" s="126">
        <f t="shared" si="5614"/>
        <v>1</v>
      </c>
      <c r="EU1077" s="126">
        <f t="shared" si="5615"/>
        <v>1</v>
      </c>
      <c r="EV1077" s="126">
        <f t="shared" si="5616"/>
        <v>1</v>
      </c>
      <c r="EW1077" s="126">
        <f t="shared" si="5617"/>
        <v>0</v>
      </c>
      <c r="EY1077" s="126">
        <f t="shared" si="5618"/>
        <v>1</v>
      </c>
      <c r="EZ1077" s="126">
        <f t="shared" si="5619"/>
        <v>1</v>
      </c>
      <c r="FA1077" s="126">
        <f t="shared" si="5620"/>
        <v>1</v>
      </c>
      <c r="FC1077" s="126">
        <f t="shared" si="5621"/>
        <v>0</v>
      </c>
      <c r="FD1077" s="126" t="str">
        <f t="shared" si="5622"/>
        <v/>
      </c>
      <c r="FE1077" s="126"/>
      <c r="FF1077" s="126">
        <f t="shared" si="5623"/>
        <v>1</v>
      </c>
      <c r="FG1077" s="126">
        <f t="shared" si="5624"/>
        <v>0</v>
      </c>
      <c r="FH1077" s="126">
        <f t="shared" si="5625"/>
        <v>0</v>
      </c>
      <c r="FI1077" s="126" t="str">
        <f t="shared" si="5626"/>
        <v/>
      </c>
      <c r="FJ1077" s="126" t="str">
        <f t="shared" si="5627"/>
        <v/>
      </c>
      <c r="FK1077" s="126" t="str">
        <f t="shared" si="5628"/>
        <v/>
      </c>
      <c r="FL1077" s="126" t="str">
        <f t="shared" si="5629"/>
        <v/>
      </c>
      <c r="FN1077" s="126" t="str">
        <f t="shared" si="5630"/>
        <v/>
      </c>
      <c r="FO1077" s="126" t="str">
        <f t="shared" si="5631"/>
        <v/>
      </c>
      <c r="FP1077" s="126" t="str">
        <f t="shared" si="5632"/>
        <v/>
      </c>
      <c r="FV1077" s="126">
        <f t="shared" si="5633"/>
        <v>1</v>
      </c>
      <c r="FW1077" s="126">
        <f t="shared" si="5634"/>
        <v>1</v>
      </c>
      <c r="FX1077" s="126">
        <f t="shared" si="5635"/>
        <v>0</v>
      </c>
      <c r="GA1077" s="126">
        <f t="shared" si="5636"/>
        <v>0</v>
      </c>
      <c r="GB1077" s="126">
        <f t="shared" si="5637"/>
        <v>0</v>
      </c>
      <c r="GC1077" s="126">
        <f t="shared" si="5638"/>
        <v>0</v>
      </c>
      <c r="GD1077" s="126">
        <f t="shared" si="5639"/>
        <v>0</v>
      </c>
      <c r="GE1077" s="126">
        <f t="shared" si="5640"/>
        <v>1</v>
      </c>
      <c r="GF1077" s="126">
        <f t="shared" si="5641"/>
        <v>1</v>
      </c>
      <c r="GG1077" s="126">
        <f t="shared" si="5642"/>
        <v>0</v>
      </c>
      <c r="GI1077" s="126">
        <f t="shared" si="5643"/>
        <v>0</v>
      </c>
      <c r="GK1077" s="126">
        <f t="shared" si="5644"/>
        <v>1</v>
      </c>
      <c r="GL1077" s="126">
        <f t="shared" si="5645"/>
        <v>1</v>
      </c>
      <c r="GM1077" s="126">
        <f t="shared" si="5646"/>
        <v>1</v>
      </c>
      <c r="GN1077" s="126">
        <f t="shared" si="5647"/>
        <v>1</v>
      </c>
      <c r="GO1077" s="126">
        <f t="shared" si="5648"/>
        <v>0</v>
      </c>
      <c r="GP1077" s="126">
        <f t="shared" si="5649"/>
        <v>0</v>
      </c>
      <c r="GQ1077" s="126">
        <f t="shared" si="5650"/>
        <v>1</v>
      </c>
      <c r="GS1077" s="126">
        <f t="shared" si="5651"/>
        <v>1</v>
      </c>
      <c r="GT1077" s="126" t="str">
        <f t="shared" si="5652"/>
        <v/>
      </c>
      <c r="GU1077" s="126">
        <f t="shared" si="5653"/>
        <v>1</v>
      </c>
      <c r="GV1077" s="126">
        <f t="shared" si="5654"/>
        <v>1</v>
      </c>
      <c r="GW1077" s="126">
        <f t="shared" si="5655"/>
        <v>1</v>
      </c>
      <c r="GX1077" s="126">
        <f t="shared" si="5656"/>
        <v>0</v>
      </c>
      <c r="GY1077" s="126">
        <f t="shared" si="5657"/>
        <v>0</v>
      </c>
      <c r="GZ1077" s="126"/>
      <c r="HA1077" s="126">
        <f t="shared" si="5658"/>
        <v>1</v>
      </c>
      <c r="HB1077" s="126">
        <f t="shared" si="5659"/>
        <v>0</v>
      </c>
      <c r="HC1077" s="126">
        <f t="shared" si="5660"/>
        <v>0</v>
      </c>
      <c r="HD1077" s="126">
        <f t="shared" si="5661"/>
        <v>0</v>
      </c>
      <c r="HE1077" s="126">
        <f t="shared" si="5662"/>
        <v>0</v>
      </c>
      <c r="HF1077" s="126">
        <f t="shared" si="5663"/>
        <v>0</v>
      </c>
      <c r="HH1077" s="126">
        <f t="shared" si="5664"/>
        <v>1</v>
      </c>
      <c r="HI1077" s="126">
        <f t="shared" si="5665"/>
        <v>1</v>
      </c>
      <c r="HJ1077" s="126">
        <f t="shared" si="5666"/>
        <v>1</v>
      </c>
      <c r="HK1077" s="126">
        <f t="shared" si="5667"/>
        <v>0</v>
      </c>
      <c r="HL1077" s="126">
        <f t="shared" si="5668"/>
        <v>0</v>
      </c>
      <c r="HM1077" s="126">
        <f t="shared" si="5669"/>
        <v>0</v>
      </c>
      <c r="HO1077" s="126" t="str">
        <f t="shared" si="5670"/>
        <v/>
      </c>
      <c r="HP1077" s="126">
        <f t="shared" si="5671"/>
        <v>1</v>
      </c>
      <c r="HQ1077" s="126" t="str">
        <f t="shared" si="5672"/>
        <v/>
      </c>
      <c r="HR1077" s="122">
        <f t="shared" si="5673"/>
        <v>1</v>
      </c>
      <c r="HS1077" s="126" t="str">
        <f t="shared" si="5674"/>
        <v/>
      </c>
      <c r="HT1077" s="122">
        <f t="shared" si="5675"/>
        <v>1</v>
      </c>
      <c r="HU1077" s="122" t="str">
        <f t="shared" si="5676"/>
        <v/>
      </c>
      <c r="HV1077" s="126">
        <f t="shared" si="5677"/>
        <v>1</v>
      </c>
      <c r="HW1077" s="126" t="str">
        <f t="shared" si="5678"/>
        <v/>
      </c>
      <c r="HX1077" s="126" t="str">
        <f t="shared" si="5679"/>
        <v/>
      </c>
      <c r="HZ1077" s="126" t="str">
        <f t="shared" si="5680"/>
        <v/>
      </c>
      <c r="IA1077" s="126">
        <f t="shared" si="5681"/>
        <v>0</v>
      </c>
      <c r="IB1077" s="126" t="str">
        <f t="shared" si="5682"/>
        <v/>
      </c>
      <c r="IC1077" s="126">
        <f t="shared" si="5683"/>
        <v>0</v>
      </c>
      <c r="ID1077" s="126" t="str">
        <f t="shared" si="5684"/>
        <v/>
      </c>
      <c r="IE1077" s="126">
        <f t="shared" si="5685"/>
        <v>0</v>
      </c>
      <c r="IF1077" s="126" t="str">
        <f t="shared" si="5686"/>
        <v/>
      </c>
      <c r="IG1077" s="126">
        <f t="shared" si="5687"/>
        <v>0</v>
      </c>
      <c r="IH1077" s="126" t="str">
        <f t="shared" si="5688"/>
        <v/>
      </c>
      <c r="II1077" s="126" t="str">
        <f t="shared" si="5689"/>
        <v/>
      </c>
      <c r="IO1077" s="128"/>
      <c r="IP1077" s="128"/>
      <c r="IQ1077" s="127"/>
      <c r="IR1077" s="127"/>
      <c r="IX1077" s="6"/>
      <c r="IY1077" s="6"/>
      <c r="IZ1077" s="7"/>
      <c r="JA1077" s="7"/>
      <c r="JG1077" s="12"/>
      <c r="JH1077" s="12"/>
      <c r="JI1077" s="13"/>
      <c r="JJ1077" s="13"/>
      <c r="JN1077" s="6"/>
      <c r="JO1077" s="6"/>
      <c r="JQ1077" s="11"/>
      <c r="JR1077" s="11"/>
      <c r="JS1077" s="12"/>
      <c r="JT1077" s="13"/>
      <c r="JU1077" s="12"/>
      <c r="JV1077" s="12"/>
      <c r="JW1077" s="97"/>
      <c r="JX1077" s="13"/>
      <c r="JY1077" s="13"/>
      <c r="JZ1077" s="97"/>
      <c r="KA1077" s="97"/>
      <c r="KB1077" s="11"/>
      <c r="KC1077" s="11"/>
      <c r="KD1077" s="11"/>
      <c r="KE1077" s="11"/>
    </row>
    <row r="1078" spans="1:291" s="122" customFormat="1" x14ac:dyDescent="0.2">
      <c r="A1078" s="146">
        <f t="shared" si="5526"/>
        <v>1078</v>
      </c>
      <c r="C1078" s="2">
        <v>43658</v>
      </c>
      <c r="D1078" s="126">
        <v>98.34</v>
      </c>
      <c r="E1078" s="126">
        <v>98.33</v>
      </c>
      <c r="F1078" s="126">
        <v>98.35</v>
      </c>
      <c r="G1078" s="128">
        <v>107.116</v>
      </c>
      <c r="H1078" s="128">
        <v>117.19</v>
      </c>
      <c r="I1078" s="128">
        <v>127.035</v>
      </c>
      <c r="J1078" s="127">
        <v>153.22999999999999</v>
      </c>
      <c r="K1078" s="126"/>
      <c r="M1078" s="126">
        <f t="shared" si="5521"/>
        <v>98.34</v>
      </c>
      <c r="N1078" s="126">
        <f t="shared" si="5522"/>
        <v>98.33</v>
      </c>
      <c r="O1078" s="126">
        <f t="shared" si="5523"/>
        <v>98.35</v>
      </c>
      <c r="P1078" s="127">
        <f t="shared" si="5695"/>
        <v>3435.625</v>
      </c>
      <c r="Q1078" s="5">
        <f t="shared" si="5690"/>
        <v>3763</v>
      </c>
      <c r="R1078" s="6">
        <f t="shared" si="5696"/>
        <v>4067.4999999999995</v>
      </c>
      <c r="S1078" s="7">
        <f t="shared" si="5697"/>
        <v>4918.9999999999991</v>
      </c>
      <c r="V1078" s="127">
        <f t="shared" si="5341"/>
        <v>3.0000000000001137</v>
      </c>
      <c r="W1078" s="127">
        <f t="shared" si="5342"/>
        <v>3.0000000000001137</v>
      </c>
      <c r="X1078" s="127">
        <f t="shared" si="5343"/>
        <v>3.0000000000001137</v>
      </c>
      <c r="Y1078" s="127">
        <f t="shared" si="5698"/>
        <v>1.0000000000004547</v>
      </c>
      <c r="Z1078" s="126">
        <f t="shared" si="5699"/>
        <v>2.7499999999995453</v>
      </c>
      <c r="AA1078" s="126">
        <f t="shared" si="5700"/>
        <v>3.9999999999995453</v>
      </c>
      <c r="AB1078" s="126">
        <f t="shared" si="5701"/>
        <v>6</v>
      </c>
      <c r="AC1078" s="126"/>
      <c r="AD1078" s="126"/>
      <c r="AE1078" s="127">
        <f t="shared" si="5518"/>
        <v>1.3500003300003205</v>
      </c>
      <c r="AF1078" s="127">
        <f t="shared" si="5519"/>
        <v>1.3500003300003205</v>
      </c>
      <c r="AG1078" s="127">
        <f t="shared" si="5520"/>
        <v>1.3500003300003205</v>
      </c>
      <c r="AH1078" s="127">
        <f t="shared" si="5525"/>
        <v>0.16666666666787933</v>
      </c>
      <c r="AI1078" s="127">
        <f t="shared" si="5344"/>
        <v>0.35000000000118248</v>
      </c>
      <c r="AJ1078" s="127">
        <f t="shared" si="5345"/>
        <v>0.34999999999981801</v>
      </c>
      <c r="AK1078" s="127">
        <f t="shared" si="5346"/>
        <v>8.3333333333181603E-2</v>
      </c>
      <c r="AL1078" s="127">
        <f t="shared" si="5347"/>
        <v>0.74999999999977263</v>
      </c>
      <c r="AM1078" s="127">
        <f t="shared" si="5348"/>
        <v>1.9999999999995453</v>
      </c>
      <c r="AN1078" s="127">
        <f t="shared" si="5349"/>
        <v>1.5999999999995453</v>
      </c>
      <c r="AO1078" s="127">
        <f t="shared" si="5350"/>
        <v>1</v>
      </c>
      <c r="AP1078" s="127">
        <f t="shared" si="5351"/>
        <v>0.50000000000212252</v>
      </c>
      <c r="AQ1078" s="127">
        <f t="shared" si="5352"/>
        <v>1.8749999999997728</v>
      </c>
      <c r="AR1078" s="127">
        <f t="shared" si="5353"/>
        <v>0.40000000000109148</v>
      </c>
      <c r="AS1078" s="127">
        <f t="shared" si="5354"/>
        <v>1.416666666666212</v>
      </c>
      <c r="AT1078" s="127">
        <f t="shared" si="5355"/>
        <v>1.2000000000009095</v>
      </c>
      <c r="AU1078" s="126"/>
      <c r="AX1078" s="11">
        <f t="shared" si="5528"/>
        <v>3.0000000000001137</v>
      </c>
      <c r="AY1078" s="11">
        <f t="shared" si="5529"/>
        <v>3.0000000000001137</v>
      </c>
      <c r="AZ1078" s="11">
        <f t="shared" si="5530"/>
        <v>3.0000000000001137</v>
      </c>
      <c r="BA1078" s="11">
        <f t="shared" si="5691"/>
        <v>1.0000000000004547</v>
      </c>
      <c r="BB1078" s="11">
        <f t="shared" si="5702"/>
        <v>2.7499999999995453</v>
      </c>
      <c r="BC1078" s="12">
        <f t="shared" si="5693"/>
        <v>3.9999999999995453</v>
      </c>
      <c r="BD1078" s="13">
        <f t="shared" si="5694"/>
        <v>6</v>
      </c>
      <c r="BF1078" s="11">
        <f t="shared" si="5535"/>
        <v>0.99999999999920419</v>
      </c>
      <c r="BG1078" s="11">
        <f t="shared" si="5536"/>
        <v>1.3500003300003205</v>
      </c>
      <c r="BH1078" s="11">
        <f t="shared" si="5537"/>
        <v>1.3500003300003205</v>
      </c>
      <c r="BI1078" s="11">
        <f t="shared" si="5538"/>
        <v>1.3500003300003205</v>
      </c>
      <c r="BJ1078" s="11">
        <f t="shared" si="5539"/>
        <v>0.16666666666787933</v>
      </c>
      <c r="BK1078" s="11">
        <f t="shared" si="5540"/>
        <v>0.35000000000118248</v>
      </c>
      <c r="BL1078" s="11">
        <f t="shared" si="5541"/>
        <v>0.34999999999981801</v>
      </c>
      <c r="BM1078" s="11">
        <f t="shared" si="5542"/>
        <v>8.3333333333181603E-2</v>
      </c>
      <c r="BN1078" s="11">
        <f t="shared" si="5543"/>
        <v>0.74999999999977263</v>
      </c>
      <c r="BO1078" s="11">
        <f t="shared" si="5544"/>
        <v>1.9999999999995453</v>
      </c>
      <c r="BP1078" s="11">
        <f t="shared" si="5545"/>
        <v>1.5999999999995453</v>
      </c>
      <c r="BQ1078" s="126">
        <v>1</v>
      </c>
      <c r="BR1078" s="11">
        <f t="shared" si="5546"/>
        <v>-0.50000000000212252</v>
      </c>
      <c r="BS1078" s="11">
        <f t="shared" si="5547"/>
        <v>1.8749999999997728</v>
      </c>
      <c r="BT1078" s="11">
        <f t="shared" si="5548"/>
        <v>0.40000000000109148</v>
      </c>
      <c r="BU1078" s="11">
        <f t="shared" si="5549"/>
        <v>1.416666666666212</v>
      </c>
      <c r="BV1078" s="11">
        <f t="shared" si="5550"/>
        <v>1.2000000000009095</v>
      </c>
      <c r="BY1078" s="126"/>
      <c r="BZ1078" s="126"/>
      <c r="CA1078" s="122">
        <f t="shared" si="5551"/>
        <v>1.416666666666212</v>
      </c>
      <c r="CB1078" s="126">
        <f t="shared" si="5552"/>
        <v>1</v>
      </c>
      <c r="CC1078" s="126">
        <f t="shared" si="5553"/>
        <v>1</v>
      </c>
      <c r="CD1078" s="126">
        <f t="shared" si="5554"/>
        <v>1</v>
      </c>
      <c r="CE1078" s="126">
        <f t="shared" si="5555"/>
        <v>1</v>
      </c>
      <c r="CF1078" s="126">
        <f t="shared" si="5556"/>
        <v>1</v>
      </c>
      <c r="CG1078" s="126">
        <f t="shared" si="5557"/>
        <v>1</v>
      </c>
      <c r="CH1078" s="126" t="str">
        <f t="shared" si="5558"/>
        <v/>
      </c>
      <c r="CI1078" s="126" t="str">
        <f t="shared" si="5559"/>
        <v/>
      </c>
      <c r="CJ1078" s="126">
        <f t="shared" si="5560"/>
        <v>0</v>
      </c>
      <c r="CK1078" s="126">
        <f t="shared" si="5561"/>
        <v>0</v>
      </c>
      <c r="CL1078" s="126">
        <f t="shared" si="5562"/>
        <v>1</v>
      </c>
      <c r="CM1078" s="126">
        <f t="shared" si="5563"/>
        <v>0</v>
      </c>
      <c r="CN1078" s="126" t="str">
        <f t="shared" si="5564"/>
        <v/>
      </c>
      <c r="CO1078" s="126">
        <f t="shared" si="5565"/>
        <v>1</v>
      </c>
      <c r="CP1078" s="126">
        <f t="shared" si="5566"/>
        <v>1</v>
      </c>
      <c r="CQ1078" s="126" t="str">
        <f t="shared" si="5567"/>
        <v/>
      </c>
      <c r="CR1078" s="126"/>
      <c r="CS1078" s="126">
        <f t="shared" si="5568"/>
        <v>1</v>
      </c>
      <c r="CT1078" s="126">
        <f t="shared" si="5569"/>
        <v>1</v>
      </c>
      <c r="CU1078" s="126">
        <f t="shared" si="5570"/>
        <v>1</v>
      </c>
      <c r="CV1078" s="126">
        <f t="shared" si="5571"/>
        <v>1</v>
      </c>
      <c r="CW1078" s="126">
        <f t="shared" si="5572"/>
        <v>1</v>
      </c>
      <c r="CX1078" s="126">
        <f t="shared" si="5573"/>
        <v>1</v>
      </c>
      <c r="CY1078" s="126">
        <f t="shared" si="5574"/>
        <v>1</v>
      </c>
      <c r="CZ1078" s="126">
        <f t="shared" si="5575"/>
        <v>1</v>
      </c>
      <c r="DA1078" s="126">
        <f t="shared" si="5576"/>
        <v>1</v>
      </c>
      <c r="DB1078" s="126" t="str">
        <f t="shared" si="5577"/>
        <v/>
      </c>
      <c r="DC1078" s="126" t="str">
        <f t="shared" si="5578"/>
        <v/>
      </c>
      <c r="DD1078" s="126">
        <f t="shared" si="5579"/>
        <v>0</v>
      </c>
      <c r="DE1078" s="126" t="str">
        <f t="shared" si="5580"/>
        <v/>
      </c>
      <c r="DF1078" s="126"/>
      <c r="DG1078" s="126">
        <f t="shared" si="5581"/>
        <v>1</v>
      </c>
      <c r="DH1078" s="126">
        <f t="shared" si="5582"/>
        <v>1</v>
      </c>
      <c r="DI1078" s="126">
        <f t="shared" si="5583"/>
        <v>1</v>
      </c>
      <c r="DJ1078" s="126">
        <f t="shared" si="5584"/>
        <v>1</v>
      </c>
      <c r="DK1078" s="126" t="str">
        <f t="shared" si="5585"/>
        <v/>
      </c>
      <c r="DL1078" s="126"/>
      <c r="DM1078" s="126" t="str">
        <f t="shared" si="5586"/>
        <v/>
      </c>
      <c r="DN1078" s="126">
        <f t="shared" si="5587"/>
        <v>1</v>
      </c>
      <c r="DO1078" s="126">
        <f t="shared" si="5588"/>
        <v>1</v>
      </c>
      <c r="DP1078" s="126">
        <f t="shared" si="5589"/>
        <v>1</v>
      </c>
      <c r="DQ1078" s="126">
        <f t="shared" si="5590"/>
        <v>1</v>
      </c>
      <c r="DR1078" s="126">
        <f t="shared" si="5591"/>
        <v>1</v>
      </c>
      <c r="DS1078" s="126">
        <f t="shared" si="5592"/>
        <v>1</v>
      </c>
      <c r="DT1078" s="126">
        <f t="shared" si="5593"/>
        <v>1</v>
      </c>
      <c r="DU1078" s="126">
        <f t="shared" si="5594"/>
        <v>0</v>
      </c>
      <c r="DV1078" s="126">
        <f t="shared" si="5595"/>
        <v>1</v>
      </c>
      <c r="DW1078" s="126">
        <f t="shared" si="5596"/>
        <v>0</v>
      </c>
      <c r="DX1078" s="126" t="str">
        <f t="shared" si="5597"/>
        <v/>
      </c>
      <c r="DY1078" s="126" t="str">
        <f t="shared" si="5598"/>
        <v/>
      </c>
      <c r="EA1078" s="126">
        <f t="shared" si="5599"/>
        <v>1</v>
      </c>
      <c r="EB1078" s="126">
        <f t="shared" si="5600"/>
        <v>1</v>
      </c>
      <c r="EC1078" s="126">
        <f t="shared" si="5601"/>
        <v>1</v>
      </c>
      <c r="ED1078" s="126">
        <f t="shared" si="5602"/>
        <v>1</v>
      </c>
      <c r="EF1078" s="126">
        <f t="shared" si="5603"/>
        <v>1</v>
      </c>
      <c r="EG1078" s="126">
        <f t="shared" si="5604"/>
        <v>1</v>
      </c>
      <c r="EH1078" s="126">
        <f t="shared" si="5605"/>
        <v>1</v>
      </c>
      <c r="EI1078" s="126">
        <f t="shared" si="5606"/>
        <v>1</v>
      </c>
      <c r="EK1078" s="126">
        <f t="shared" si="5607"/>
        <v>1</v>
      </c>
      <c r="EL1078" s="126">
        <f t="shared" si="5608"/>
        <v>1</v>
      </c>
      <c r="EM1078" s="126">
        <f t="shared" si="5609"/>
        <v>1</v>
      </c>
      <c r="EO1078" s="126">
        <f t="shared" si="5610"/>
        <v>1</v>
      </c>
      <c r="EP1078" s="126">
        <f t="shared" si="5611"/>
        <v>1</v>
      </c>
      <c r="EQ1078" s="126">
        <f t="shared" si="5612"/>
        <v>1</v>
      </c>
      <c r="ES1078" s="126">
        <f t="shared" si="5613"/>
        <v>1</v>
      </c>
      <c r="ET1078" s="126">
        <f t="shared" si="5614"/>
        <v>1</v>
      </c>
      <c r="EU1078" s="126">
        <f t="shared" si="5615"/>
        <v>1</v>
      </c>
      <c r="EV1078" s="126">
        <f t="shared" si="5616"/>
        <v>1</v>
      </c>
      <c r="EW1078" s="126">
        <f t="shared" si="5617"/>
        <v>1</v>
      </c>
      <c r="EY1078" s="126">
        <f t="shared" si="5618"/>
        <v>1</v>
      </c>
      <c r="EZ1078" s="126">
        <f t="shared" si="5619"/>
        <v>1</v>
      </c>
      <c r="FA1078" s="126">
        <f t="shared" si="5620"/>
        <v>1</v>
      </c>
      <c r="FC1078" s="126">
        <f t="shared" si="5621"/>
        <v>1</v>
      </c>
      <c r="FD1078" s="126">
        <f t="shared" si="5622"/>
        <v>0</v>
      </c>
      <c r="FE1078" s="126"/>
      <c r="FF1078" s="126">
        <f t="shared" si="5623"/>
        <v>1</v>
      </c>
      <c r="FG1078" s="126">
        <f t="shared" si="5624"/>
        <v>1</v>
      </c>
      <c r="FH1078" s="126">
        <f t="shared" si="5625"/>
        <v>1</v>
      </c>
      <c r="FI1078" s="126">
        <f t="shared" si="5626"/>
        <v>1</v>
      </c>
      <c r="FJ1078" s="126">
        <f t="shared" si="5627"/>
        <v>1</v>
      </c>
      <c r="FK1078" s="126">
        <f t="shared" si="5628"/>
        <v>1</v>
      </c>
      <c r="FL1078" s="126">
        <f t="shared" si="5629"/>
        <v>1</v>
      </c>
      <c r="FN1078" s="126" t="str">
        <f t="shared" si="5630"/>
        <v/>
      </c>
      <c r="FO1078" s="126" t="str">
        <f t="shared" si="5631"/>
        <v/>
      </c>
      <c r="FP1078" s="126" t="str">
        <f t="shared" si="5632"/>
        <v/>
      </c>
      <c r="FV1078" s="126">
        <f t="shared" si="5633"/>
        <v>1</v>
      </c>
      <c r="FW1078" s="126">
        <f t="shared" si="5634"/>
        <v>1</v>
      </c>
      <c r="FX1078" s="126">
        <f t="shared" si="5635"/>
        <v>0</v>
      </c>
      <c r="GA1078" s="126">
        <f t="shared" si="5636"/>
        <v>0</v>
      </c>
      <c r="GB1078" s="126">
        <f t="shared" si="5637"/>
        <v>0</v>
      </c>
      <c r="GC1078" s="126">
        <f t="shared" si="5638"/>
        <v>0</v>
      </c>
      <c r="GD1078" s="126">
        <f t="shared" si="5639"/>
        <v>0</v>
      </c>
      <c r="GE1078" s="126">
        <f t="shared" si="5640"/>
        <v>0</v>
      </c>
      <c r="GF1078" s="126">
        <f t="shared" si="5641"/>
        <v>0</v>
      </c>
      <c r="GG1078" s="126">
        <f t="shared" si="5642"/>
        <v>0</v>
      </c>
      <c r="GI1078" s="126">
        <f t="shared" si="5643"/>
        <v>0</v>
      </c>
      <c r="GK1078" s="126">
        <f t="shared" si="5644"/>
        <v>1</v>
      </c>
      <c r="GL1078" s="126">
        <f t="shared" si="5645"/>
        <v>1</v>
      </c>
      <c r="GM1078" s="126">
        <f t="shared" si="5646"/>
        <v>1</v>
      </c>
      <c r="GN1078" s="126">
        <f t="shared" si="5647"/>
        <v>1</v>
      </c>
      <c r="GO1078" s="126">
        <f t="shared" si="5648"/>
        <v>1</v>
      </c>
      <c r="GP1078" s="126">
        <f t="shared" si="5649"/>
        <v>1</v>
      </c>
      <c r="GQ1078" s="126">
        <f t="shared" si="5650"/>
        <v>1</v>
      </c>
      <c r="GS1078" s="126" t="str">
        <f t="shared" si="5651"/>
        <v/>
      </c>
      <c r="GT1078" s="126" t="str">
        <f t="shared" si="5652"/>
        <v/>
      </c>
      <c r="GU1078" s="126">
        <f t="shared" si="5653"/>
        <v>0</v>
      </c>
      <c r="GV1078" s="126">
        <f t="shared" si="5654"/>
        <v>0</v>
      </c>
      <c r="GW1078" s="126">
        <f t="shared" si="5655"/>
        <v>0</v>
      </c>
      <c r="GX1078" s="126">
        <f t="shared" si="5656"/>
        <v>0</v>
      </c>
      <c r="GY1078" s="126">
        <f t="shared" si="5657"/>
        <v>0</v>
      </c>
      <c r="GZ1078" s="126"/>
      <c r="HA1078" s="126">
        <f t="shared" si="5658"/>
        <v>0</v>
      </c>
      <c r="HB1078" s="126">
        <f t="shared" si="5659"/>
        <v>0</v>
      </c>
      <c r="HC1078" s="126">
        <f t="shared" si="5660"/>
        <v>0</v>
      </c>
      <c r="HD1078" s="126">
        <f t="shared" si="5661"/>
        <v>0</v>
      </c>
      <c r="HE1078" s="126">
        <f t="shared" si="5662"/>
        <v>0</v>
      </c>
      <c r="HF1078" s="126">
        <f t="shared" si="5663"/>
        <v>0</v>
      </c>
      <c r="HH1078" s="126">
        <f t="shared" si="5664"/>
        <v>1</v>
      </c>
      <c r="HI1078" s="126">
        <f t="shared" si="5665"/>
        <v>0</v>
      </c>
      <c r="HJ1078" s="126">
        <f t="shared" si="5666"/>
        <v>0</v>
      </c>
      <c r="HK1078" s="126">
        <f t="shared" si="5667"/>
        <v>0</v>
      </c>
      <c r="HL1078" s="126">
        <f t="shared" si="5668"/>
        <v>0</v>
      </c>
      <c r="HM1078" s="126">
        <f t="shared" si="5669"/>
        <v>0</v>
      </c>
      <c r="HO1078" s="126">
        <f t="shared" si="5670"/>
        <v>0</v>
      </c>
      <c r="HP1078" s="126" t="str">
        <f t="shared" si="5671"/>
        <v/>
      </c>
      <c r="HQ1078" s="126" t="str">
        <f t="shared" si="5672"/>
        <v/>
      </c>
      <c r="HR1078" s="122" t="str">
        <f t="shared" si="5673"/>
        <v/>
      </c>
      <c r="HS1078" s="126" t="str">
        <f t="shared" si="5674"/>
        <v/>
      </c>
      <c r="HT1078" s="122" t="str">
        <f t="shared" si="5675"/>
        <v/>
      </c>
      <c r="HU1078" s="122" t="str">
        <f t="shared" si="5676"/>
        <v/>
      </c>
      <c r="HV1078" s="126" t="str">
        <f t="shared" si="5677"/>
        <v/>
      </c>
      <c r="HW1078" s="126" t="str">
        <f t="shared" si="5678"/>
        <v/>
      </c>
      <c r="HX1078" s="126" t="str">
        <f t="shared" si="5679"/>
        <v/>
      </c>
      <c r="HZ1078" s="126">
        <f t="shared" si="5680"/>
        <v>0</v>
      </c>
      <c r="IA1078" s="126" t="str">
        <f t="shared" si="5681"/>
        <v/>
      </c>
      <c r="IB1078" s="126" t="str">
        <f t="shared" si="5682"/>
        <v/>
      </c>
      <c r="IC1078" s="126" t="str">
        <f t="shared" si="5683"/>
        <v/>
      </c>
      <c r="ID1078" s="126" t="str">
        <f t="shared" si="5684"/>
        <v/>
      </c>
      <c r="IE1078" s="126" t="str">
        <f t="shared" si="5685"/>
        <v/>
      </c>
      <c r="IF1078" s="126" t="str">
        <f t="shared" si="5686"/>
        <v/>
      </c>
      <c r="IG1078" s="126" t="str">
        <f t="shared" si="5687"/>
        <v/>
      </c>
      <c r="IH1078" s="126" t="str">
        <f t="shared" si="5688"/>
        <v/>
      </c>
      <c r="II1078" s="126" t="str">
        <f t="shared" si="5689"/>
        <v/>
      </c>
      <c r="IO1078" s="128"/>
      <c r="IP1078" s="128"/>
      <c r="IQ1078" s="127"/>
      <c r="IR1078" s="127"/>
      <c r="IX1078" s="6"/>
      <c r="IY1078" s="6"/>
      <c r="IZ1078" s="7"/>
      <c r="JA1078" s="7"/>
      <c r="JG1078" s="12"/>
      <c r="JH1078" s="12"/>
      <c r="JI1078" s="13"/>
      <c r="JJ1078" s="13"/>
      <c r="JN1078" s="6"/>
      <c r="JO1078" s="6"/>
      <c r="JQ1078" s="11"/>
      <c r="JR1078" s="11"/>
      <c r="JS1078" s="12"/>
      <c r="JT1078" s="13"/>
      <c r="JU1078" s="12"/>
      <c r="JV1078" s="12"/>
      <c r="JW1078" s="97"/>
      <c r="JX1078" s="13"/>
      <c r="JY1078" s="13"/>
      <c r="JZ1078" s="97"/>
      <c r="KA1078" s="97"/>
      <c r="KB1078" s="11"/>
      <c r="KC1078" s="11"/>
      <c r="KD1078" s="11"/>
      <c r="KE1078" s="11"/>
    </row>
    <row r="1079" spans="1:291" s="122" customFormat="1" x14ac:dyDescent="0.2">
      <c r="A1079" s="146">
        <f t="shared" si="5526"/>
        <v>1079</v>
      </c>
      <c r="C1079" s="2">
        <v>43661</v>
      </c>
      <c r="D1079" s="126">
        <v>98.35</v>
      </c>
      <c r="E1079" s="126">
        <v>98.34</v>
      </c>
      <c r="F1079" s="126">
        <v>98.36</v>
      </c>
      <c r="G1079" s="128">
        <v>107.11799999999999</v>
      </c>
      <c r="H1079" s="128">
        <v>117.202</v>
      </c>
      <c r="I1079" s="128">
        <v>127.05500000000001</v>
      </c>
      <c r="J1079" s="127">
        <v>154.02000000000001</v>
      </c>
      <c r="K1079" s="126"/>
      <c r="M1079" s="126">
        <f t="shared" si="5521"/>
        <v>98.35</v>
      </c>
      <c r="N1079" s="126">
        <f t="shared" si="5522"/>
        <v>98.34</v>
      </c>
      <c r="O1079" s="126">
        <f t="shared" si="5523"/>
        <v>98.36</v>
      </c>
      <c r="P1079" s="127">
        <f t="shared" si="5695"/>
        <v>3435.8749999999995</v>
      </c>
      <c r="Q1079" s="5">
        <f t="shared" si="5690"/>
        <v>3764.25</v>
      </c>
      <c r="R1079" s="6">
        <f t="shared" si="5696"/>
        <v>4069.5000000000009</v>
      </c>
      <c r="S1079" s="7">
        <f t="shared" si="5697"/>
        <v>4930.0000000000009</v>
      </c>
      <c r="V1079" s="127">
        <f t="shared" ref="V1079:V1120" si="5703">ABS(AX1079)</f>
        <v>0.99999999999909051</v>
      </c>
      <c r="W1079" s="127">
        <f t="shared" ref="W1079:W1120" si="5704">ABS(AY1079)</f>
        <v>1.0000000000005116</v>
      </c>
      <c r="X1079" s="127">
        <f t="shared" ref="X1079:X1120" si="5705">ABS(AZ1079)</f>
        <v>1.0000000000005116</v>
      </c>
      <c r="Y1079" s="127">
        <f t="shared" si="5698"/>
        <v>0.24999999999954525</v>
      </c>
      <c r="Z1079" s="126">
        <f t="shared" si="5699"/>
        <v>1.25</v>
      </c>
      <c r="AA1079" s="126">
        <f t="shared" si="5700"/>
        <v>2.0000000000013642</v>
      </c>
      <c r="AB1079" s="126">
        <f t="shared" si="5701"/>
        <v>11.000000000001819</v>
      </c>
      <c r="AC1079" s="126"/>
      <c r="AD1079" s="126"/>
      <c r="AE1079" s="127">
        <f t="shared" si="5518"/>
        <v>0.25000014999906051</v>
      </c>
      <c r="AF1079" s="127">
        <f t="shared" si="5519"/>
        <v>0.25000015000048159</v>
      </c>
      <c r="AG1079" s="127">
        <f t="shared" si="5520"/>
        <v>0.25000015000048159</v>
      </c>
      <c r="AH1079" s="127">
        <f t="shared" si="5525"/>
        <v>0.33333333333424287</v>
      </c>
      <c r="AI1079" s="127">
        <f t="shared" si="5344"/>
        <v>0.25000000000090949</v>
      </c>
      <c r="AJ1079" s="127">
        <f t="shared" si="5345"/>
        <v>4.9999999999181588E-2</v>
      </c>
      <c r="AK1079" s="127">
        <f t="shared" si="5346"/>
        <v>8.3333333334242754E-2</v>
      </c>
      <c r="AL1079" s="127">
        <f t="shared" si="5347"/>
        <v>0.24999999999931788</v>
      </c>
      <c r="AM1079" s="127">
        <f t="shared" si="5348"/>
        <v>1.6666666666659089</v>
      </c>
      <c r="AN1079" s="127">
        <f t="shared" si="5349"/>
        <v>2.3999999999993635</v>
      </c>
      <c r="AO1079" s="127">
        <f t="shared" si="5350"/>
        <v>1</v>
      </c>
      <c r="AP1079" s="127">
        <f t="shared" si="5351"/>
        <v>0.33333333333393977</v>
      </c>
      <c r="AQ1079" s="127">
        <f t="shared" si="5352"/>
        <v>1.5416666666645447</v>
      </c>
      <c r="AR1079" s="127">
        <f t="shared" si="5353"/>
        <v>0.30000000000145521</v>
      </c>
      <c r="AS1079" s="127">
        <f t="shared" si="5354"/>
        <v>1.1944444444448488</v>
      </c>
      <c r="AT1079" s="127">
        <f t="shared" si="5355"/>
        <v>0.96666666666781875</v>
      </c>
      <c r="AU1079" s="126"/>
      <c r="AX1079" s="11">
        <f t="shared" si="5528"/>
        <v>0.99999999999909051</v>
      </c>
      <c r="AY1079" s="11">
        <f t="shared" si="5529"/>
        <v>1.0000000000005116</v>
      </c>
      <c r="AZ1079" s="11">
        <f t="shared" si="5530"/>
        <v>1.0000000000005116</v>
      </c>
      <c r="BA1079" s="11">
        <f t="shared" si="5691"/>
        <v>0.24999999999954525</v>
      </c>
      <c r="BB1079" s="11">
        <f t="shared" si="5702"/>
        <v>1.25</v>
      </c>
      <c r="BC1079" s="12">
        <f t="shared" si="5693"/>
        <v>2.0000000000013642</v>
      </c>
      <c r="BD1079" s="13">
        <f t="shared" si="5694"/>
        <v>11.000000000001819</v>
      </c>
      <c r="BF1079" s="11">
        <f t="shared" si="5535"/>
        <v>0.5</v>
      </c>
      <c r="BG1079" s="11">
        <f t="shared" si="5536"/>
        <v>0.25000014999906051</v>
      </c>
      <c r="BH1079" s="11">
        <f t="shared" si="5537"/>
        <v>0.25000015000048159</v>
      </c>
      <c r="BI1079" s="11">
        <f t="shared" si="5538"/>
        <v>0.25000015000048159</v>
      </c>
      <c r="BJ1079" s="11">
        <f t="shared" si="5539"/>
        <v>-0.33333333333424287</v>
      </c>
      <c r="BK1079" s="11">
        <f t="shared" si="5540"/>
        <v>-0.25000000000090949</v>
      </c>
      <c r="BL1079" s="11">
        <f t="shared" si="5541"/>
        <v>4.9999999999181588E-2</v>
      </c>
      <c r="BM1079" s="11">
        <f t="shared" si="5542"/>
        <v>-8.3333333334242754E-2</v>
      </c>
      <c r="BN1079" s="11">
        <f t="shared" si="5543"/>
        <v>0.24999999999931788</v>
      </c>
      <c r="BO1079" s="11">
        <f t="shared" si="5544"/>
        <v>-1.6666666666659089</v>
      </c>
      <c r="BP1079" s="11">
        <f t="shared" si="5545"/>
        <v>-2.3999999999993635</v>
      </c>
      <c r="BQ1079" s="126">
        <v>1</v>
      </c>
      <c r="BR1079" s="11">
        <f t="shared" si="5546"/>
        <v>0.33333333333393977</v>
      </c>
      <c r="BS1079" s="11">
        <f t="shared" si="5547"/>
        <v>-1.5416666666645447</v>
      </c>
      <c r="BT1079" s="11">
        <f t="shared" si="5548"/>
        <v>-0.30000000000145521</v>
      </c>
      <c r="BU1079" s="11">
        <f t="shared" si="5549"/>
        <v>-1.1944444444448488</v>
      </c>
      <c r="BV1079" s="11">
        <f t="shared" si="5550"/>
        <v>-0.96666666666781875</v>
      </c>
      <c r="BY1079" s="126"/>
      <c r="BZ1079" s="126"/>
      <c r="CA1079" s="122">
        <f t="shared" si="5551"/>
        <v>-1.1944444444448488</v>
      </c>
      <c r="CB1079" s="126">
        <f t="shared" si="5552"/>
        <v>0</v>
      </c>
      <c r="CC1079" s="126">
        <f t="shared" si="5553"/>
        <v>0</v>
      </c>
      <c r="CD1079" s="126">
        <f t="shared" si="5554"/>
        <v>0</v>
      </c>
      <c r="CE1079" s="126">
        <f t="shared" si="5555"/>
        <v>0</v>
      </c>
      <c r="CF1079" s="126">
        <f t="shared" si="5556"/>
        <v>0</v>
      </c>
      <c r="CG1079" s="126" t="str">
        <f t="shared" si="5557"/>
        <v/>
      </c>
      <c r="CH1079" s="126">
        <f t="shared" si="5558"/>
        <v>1</v>
      </c>
      <c r="CI1079" s="126">
        <f t="shared" si="5559"/>
        <v>1</v>
      </c>
      <c r="CJ1079" s="126" t="str">
        <f t="shared" si="5560"/>
        <v/>
      </c>
      <c r="CK1079" s="126" t="str">
        <f t="shared" si="5561"/>
        <v/>
      </c>
      <c r="CL1079" s="126">
        <f t="shared" si="5562"/>
        <v>1</v>
      </c>
      <c r="CM1079" s="126">
        <f t="shared" si="5563"/>
        <v>1</v>
      </c>
      <c r="CN1079" s="126">
        <f t="shared" si="5564"/>
        <v>1</v>
      </c>
      <c r="CO1079" s="126" t="str">
        <f t="shared" si="5565"/>
        <v/>
      </c>
      <c r="CP1079" s="126" t="str">
        <f t="shared" si="5566"/>
        <v/>
      </c>
      <c r="CQ1079" s="126">
        <f t="shared" si="5567"/>
        <v>1</v>
      </c>
      <c r="CR1079" s="126"/>
      <c r="CS1079" s="126">
        <f t="shared" si="5568"/>
        <v>0</v>
      </c>
      <c r="CT1079" s="126">
        <f t="shared" si="5569"/>
        <v>0</v>
      </c>
      <c r="CU1079" s="126">
        <f t="shared" si="5570"/>
        <v>0</v>
      </c>
      <c r="CV1079" s="126">
        <f t="shared" si="5571"/>
        <v>0</v>
      </c>
      <c r="CW1079" s="126">
        <f t="shared" si="5572"/>
        <v>1</v>
      </c>
      <c r="CX1079" s="126" t="str">
        <f t="shared" si="5573"/>
        <v/>
      </c>
      <c r="CY1079" s="126" t="str">
        <f t="shared" si="5574"/>
        <v/>
      </c>
      <c r="CZ1079" s="126" t="str">
        <f t="shared" si="5575"/>
        <v/>
      </c>
      <c r="DA1079" s="126" t="str">
        <f t="shared" si="5576"/>
        <v/>
      </c>
      <c r="DB1079" s="126">
        <f t="shared" si="5577"/>
        <v>0</v>
      </c>
      <c r="DC1079" s="126">
        <f t="shared" si="5578"/>
        <v>1</v>
      </c>
      <c r="DD1079" s="126" t="str">
        <f t="shared" si="5579"/>
        <v/>
      </c>
      <c r="DE1079" s="126" t="str">
        <f t="shared" si="5580"/>
        <v/>
      </c>
      <c r="DF1079" s="126"/>
      <c r="DG1079" s="126">
        <f t="shared" si="5581"/>
        <v>0</v>
      </c>
      <c r="DH1079" s="126">
        <f t="shared" si="5582"/>
        <v>0</v>
      </c>
      <c r="DI1079" s="126">
        <f t="shared" si="5583"/>
        <v>0</v>
      </c>
      <c r="DJ1079" s="126">
        <f t="shared" si="5584"/>
        <v>0</v>
      </c>
      <c r="DK1079" s="126">
        <f t="shared" si="5585"/>
        <v>0</v>
      </c>
      <c r="DL1079" s="126"/>
      <c r="DM1079" s="126">
        <f t="shared" si="5586"/>
        <v>1</v>
      </c>
      <c r="DN1079" s="126" t="str">
        <f t="shared" si="5587"/>
        <v/>
      </c>
      <c r="DO1079" s="126" t="str">
        <f t="shared" si="5588"/>
        <v/>
      </c>
      <c r="DP1079" s="126" t="str">
        <f t="shared" si="5589"/>
        <v/>
      </c>
      <c r="DQ1079" s="126" t="str">
        <f t="shared" si="5590"/>
        <v/>
      </c>
      <c r="DR1079" s="126" t="str">
        <f t="shared" si="5591"/>
        <v/>
      </c>
      <c r="DS1079" s="126" t="str">
        <f t="shared" si="5592"/>
        <v/>
      </c>
      <c r="DT1079" s="126" t="str">
        <f t="shared" si="5593"/>
        <v/>
      </c>
      <c r="DU1079" s="126" t="str">
        <f t="shared" si="5594"/>
        <v/>
      </c>
      <c r="DV1079" s="126">
        <f t="shared" si="5595"/>
        <v>0</v>
      </c>
      <c r="DW1079" s="126">
        <f t="shared" si="5596"/>
        <v>0</v>
      </c>
      <c r="DX1079" s="126" t="str">
        <f t="shared" si="5597"/>
        <v/>
      </c>
      <c r="DY1079" s="126" t="str">
        <f t="shared" si="5598"/>
        <v/>
      </c>
      <c r="EA1079" s="126">
        <f t="shared" si="5599"/>
        <v>0</v>
      </c>
      <c r="EB1079" s="126">
        <f t="shared" si="5600"/>
        <v>0</v>
      </c>
      <c r="EC1079" s="126">
        <f t="shared" si="5601"/>
        <v>0</v>
      </c>
      <c r="ED1079" s="126">
        <f t="shared" si="5602"/>
        <v>0</v>
      </c>
      <c r="EF1079" s="126">
        <f t="shared" si="5603"/>
        <v>0</v>
      </c>
      <c r="EG1079" s="126">
        <f t="shared" si="5604"/>
        <v>0</v>
      </c>
      <c r="EH1079" s="126">
        <f t="shared" si="5605"/>
        <v>0</v>
      </c>
      <c r="EI1079" s="126">
        <f t="shared" si="5606"/>
        <v>0</v>
      </c>
      <c r="EK1079" s="126">
        <f t="shared" si="5607"/>
        <v>1</v>
      </c>
      <c r="EL1079" s="126">
        <f t="shared" si="5608"/>
        <v>1</v>
      </c>
      <c r="EM1079" s="126">
        <f t="shared" si="5609"/>
        <v>1</v>
      </c>
      <c r="EO1079" s="126">
        <f t="shared" si="5610"/>
        <v>1</v>
      </c>
      <c r="EP1079" s="126">
        <f t="shared" si="5611"/>
        <v>1</v>
      </c>
      <c r="EQ1079" s="126">
        <f t="shared" si="5612"/>
        <v>1</v>
      </c>
      <c r="ES1079" s="126">
        <f t="shared" si="5613"/>
        <v>1</v>
      </c>
      <c r="ET1079" s="126">
        <f t="shared" si="5614"/>
        <v>1</v>
      </c>
      <c r="EU1079" s="126">
        <f t="shared" si="5615"/>
        <v>1</v>
      </c>
      <c r="EV1079" s="126">
        <f t="shared" si="5616"/>
        <v>1</v>
      </c>
      <c r="EW1079" s="126">
        <f t="shared" si="5617"/>
        <v>0</v>
      </c>
      <c r="EY1079" s="126">
        <f t="shared" si="5618"/>
        <v>1</v>
      </c>
      <c r="EZ1079" s="126">
        <f t="shared" si="5619"/>
        <v>1</v>
      </c>
      <c r="FA1079" s="126">
        <f t="shared" si="5620"/>
        <v>1</v>
      </c>
      <c r="FC1079" s="126">
        <f t="shared" si="5621"/>
        <v>1</v>
      </c>
      <c r="FD1079" s="126">
        <f t="shared" si="5622"/>
        <v>1</v>
      </c>
      <c r="FE1079" s="126"/>
      <c r="FF1079" s="126">
        <f t="shared" si="5623"/>
        <v>1</v>
      </c>
      <c r="FG1079" s="126">
        <f t="shared" si="5624"/>
        <v>1</v>
      </c>
      <c r="FH1079" s="126">
        <f t="shared" si="5625"/>
        <v>1</v>
      </c>
      <c r="FI1079" s="126">
        <f t="shared" si="5626"/>
        <v>0</v>
      </c>
      <c r="FJ1079" s="126">
        <f t="shared" si="5627"/>
        <v>0</v>
      </c>
      <c r="FK1079" s="126">
        <f t="shared" si="5628"/>
        <v>0</v>
      </c>
      <c r="FL1079" s="126">
        <f t="shared" si="5629"/>
        <v>0</v>
      </c>
      <c r="FN1079" s="126" t="str">
        <f t="shared" si="5630"/>
        <v/>
      </c>
      <c r="FO1079" s="126" t="str">
        <f t="shared" si="5631"/>
        <v/>
      </c>
      <c r="FP1079" s="126" t="str">
        <f t="shared" si="5632"/>
        <v/>
      </c>
      <c r="FV1079" s="126">
        <f t="shared" si="5633"/>
        <v>0</v>
      </c>
      <c r="FW1079" s="126">
        <f t="shared" si="5634"/>
        <v>1</v>
      </c>
      <c r="FX1079" s="126">
        <f t="shared" si="5635"/>
        <v>0</v>
      </c>
      <c r="GA1079" s="126">
        <f t="shared" si="5636"/>
        <v>1</v>
      </c>
      <c r="GB1079" s="126">
        <f t="shared" si="5637"/>
        <v>1</v>
      </c>
      <c r="GC1079" s="126">
        <f t="shared" si="5638"/>
        <v>1</v>
      </c>
      <c r="GD1079" s="126">
        <f t="shared" si="5639"/>
        <v>1</v>
      </c>
      <c r="GE1079" s="126">
        <f t="shared" si="5640"/>
        <v>0</v>
      </c>
      <c r="GF1079" s="126">
        <f t="shared" si="5641"/>
        <v>0</v>
      </c>
      <c r="GG1079" s="126">
        <f t="shared" si="5642"/>
        <v>0</v>
      </c>
      <c r="GI1079" s="126">
        <f t="shared" si="5643"/>
        <v>0</v>
      </c>
      <c r="GK1079" s="126">
        <f t="shared" si="5644"/>
        <v>0</v>
      </c>
      <c r="GL1079" s="126">
        <f t="shared" si="5645"/>
        <v>0</v>
      </c>
      <c r="GM1079" s="126">
        <f t="shared" si="5646"/>
        <v>0</v>
      </c>
      <c r="GN1079" s="126">
        <f t="shared" si="5647"/>
        <v>0</v>
      </c>
      <c r="GO1079" s="126">
        <f t="shared" si="5648"/>
        <v>1</v>
      </c>
      <c r="GP1079" s="126">
        <f t="shared" si="5649"/>
        <v>1</v>
      </c>
      <c r="GQ1079" s="126">
        <f t="shared" si="5650"/>
        <v>1</v>
      </c>
      <c r="GS1079" s="126" t="str">
        <f t="shared" si="5651"/>
        <v/>
      </c>
      <c r="GT1079" s="126" t="str">
        <f t="shared" si="5652"/>
        <v/>
      </c>
      <c r="GU1079" s="126">
        <f t="shared" si="5653"/>
        <v>0</v>
      </c>
      <c r="GV1079" s="126">
        <f t="shared" si="5654"/>
        <v>0</v>
      </c>
      <c r="GW1079" s="126">
        <f t="shared" si="5655"/>
        <v>0</v>
      </c>
      <c r="GX1079" s="126">
        <f t="shared" si="5656"/>
        <v>0</v>
      </c>
      <c r="GY1079" s="126">
        <f t="shared" si="5657"/>
        <v>0</v>
      </c>
      <c r="GZ1079" s="126"/>
      <c r="HA1079" s="126">
        <f t="shared" si="5658"/>
        <v>0</v>
      </c>
      <c r="HB1079" s="126">
        <f t="shared" si="5659"/>
        <v>0</v>
      </c>
      <c r="HC1079" s="126">
        <f t="shared" si="5660"/>
        <v>0</v>
      </c>
      <c r="HD1079" s="126">
        <f t="shared" si="5661"/>
        <v>0</v>
      </c>
      <c r="HE1079" s="126">
        <f t="shared" si="5662"/>
        <v>0</v>
      </c>
      <c r="HF1079" s="126">
        <f t="shared" si="5663"/>
        <v>0</v>
      </c>
      <c r="HH1079" s="126">
        <f t="shared" si="5664"/>
        <v>1</v>
      </c>
      <c r="HI1079" s="126">
        <f t="shared" si="5665"/>
        <v>0</v>
      </c>
      <c r="HJ1079" s="126">
        <f t="shared" si="5666"/>
        <v>0</v>
      </c>
      <c r="HK1079" s="126">
        <f t="shared" si="5667"/>
        <v>0</v>
      </c>
      <c r="HL1079" s="126">
        <f t="shared" si="5668"/>
        <v>0</v>
      </c>
      <c r="HM1079" s="126">
        <f t="shared" si="5669"/>
        <v>0</v>
      </c>
      <c r="HO1079" s="126">
        <f t="shared" si="5670"/>
        <v>1</v>
      </c>
      <c r="HP1079" s="126" t="str">
        <f t="shared" si="5671"/>
        <v/>
      </c>
      <c r="HQ1079" s="126">
        <f t="shared" si="5672"/>
        <v>1</v>
      </c>
      <c r="HR1079" s="122" t="str">
        <f t="shared" si="5673"/>
        <v/>
      </c>
      <c r="HS1079" s="126" t="str">
        <f t="shared" si="5674"/>
        <v/>
      </c>
      <c r="HT1079" s="122" t="str">
        <f t="shared" si="5675"/>
        <v/>
      </c>
      <c r="HU1079" s="122" t="str">
        <f t="shared" si="5676"/>
        <v/>
      </c>
      <c r="HV1079" s="126" t="str">
        <f t="shared" si="5677"/>
        <v/>
      </c>
      <c r="HW1079" s="126" t="str">
        <f t="shared" si="5678"/>
        <v/>
      </c>
      <c r="HX1079" s="126" t="str">
        <f t="shared" si="5679"/>
        <v/>
      </c>
      <c r="HZ1079" s="126">
        <f t="shared" si="5680"/>
        <v>1</v>
      </c>
      <c r="IA1079" s="126" t="str">
        <f t="shared" si="5681"/>
        <v/>
      </c>
      <c r="IB1079" s="126">
        <f t="shared" si="5682"/>
        <v>1</v>
      </c>
      <c r="IC1079" s="126" t="str">
        <f t="shared" si="5683"/>
        <v/>
      </c>
      <c r="ID1079" s="126" t="str">
        <f t="shared" si="5684"/>
        <v/>
      </c>
      <c r="IE1079" s="126" t="str">
        <f t="shared" si="5685"/>
        <v/>
      </c>
      <c r="IF1079" s="126" t="str">
        <f t="shared" si="5686"/>
        <v/>
      </c>
      <c r="IG1079" s="126" t="str">
        <f t="shared" si="5687"/>
        <v/>
      </c>
      <c r="IH1079" s="126" t="str">
        <f t="shared" si="5688"/>
        <v/>
      </c>
      <c r="II1079" s="126" t="str">
        <f t="shared" si="5689"/>
        <v/>
      </c>
      <c r="IO1079" s="128"/>
      <c r="IP1079" s="128"/>
      <c r="IQ1079" s="127"/>
      <c r="IR1079" s="127"/>
      <c r="IX1079" s="6"/>
      <c r="IY1079" s="6"/>
      <c r="IZ1079" s="7"/>
      <c r="JA1079" s="7"/>
      <c r="JG1079" s="12"/>
      <c r="JH1079" s="12"/>
      <c r="JI1079" s="13"/>
      <c r="JJ1079" s="13"/>
      <c r="JN1079" s="6"/>
      <c r="JO1079" s="6"/>
      <c r="JQ1079" s="11"/>
      <c r="JR1079" s="11"/>
      <c r="JS1079" s="12"/>
      <c r="JT1079" s="13"/>
      <c r="JU1079" s="12"/>
      <c r="JV1079" s="12"/>
      <c r="JW1079" s="97"/>
      <c r="JX1079" s="13"/>
      <c r="JY1079" s="13"/>
      <c r="JZ1079" s="97"/>
      <c r="KA1079" s="97"/>
      <c r="KB1079" s="11"/>
      <c r="KC1079" s="11"/>
      <c r="KD1079" s="11"/>
      <c r="KE1079" s="11"/>
    </row>
    <row r="1080" spans="1:291" s="122" customFormat="1" x14ac:dyDescent="0.2">
      <c r="A1080" s="146">
        <f t="shared" si="5526"/>
        <v>1080</v>
      </c>
      <c r="C1080" s="2">
        <v>43662</v>
      </c>
      <c r="D1080" s="126">
        <v>98.314999999999998</v>
      </c>
      <c r="E1080" s="126">
        <v>98.305000000000007</v>
      </c>
      <c r="F1080" s="126">
        <v>98.33</v>
      </c>
      <c r="G1080" s="128">
        <v>107.098</v>
      </c>
      <c r="H1080" s="128">
        <v>117.15</v>
      </c>
      <c r="I1080" s="128">
        <v>126.295</v>
      </c>
      <c r="J1080" s="127">
        <v>153.19999999999999</v>
      </c>
      <c r="K1080" s="126"/>
      <c r="M1080" s="126">
        <f t="shared" si="5521"/>
        <v>98.314999999999998</v>
      </c>
      <c r="N1080" s="126">
        <f t="shared" si="5522"/>
        <v>98.305000000000007</v>
      </c>
      <c r="O1080" s="126">
        <f t="shared" si="5523"/>
        <v>98.33</v>
      </c>
      <c r="P1080" s="127">
        <f t="shared" si="5695"/>
        <v>3433.875</v>
      </c>
      <c r="Q1080" s="5">
        <f t="shared" si="5690"/>
        <v>3759.0000000000005</v>
      </c>
      <c r="R1080" s="6">
        <f t="shared" si="5696"/>
        <v>4061.5</v>
      </c>
      <c r="S1080" s="7">
        <f t="shared" si="5697"/>
        <v>4915.9999999999991</v>
      </c>
      <c r="V1080" s="127">
        <f t="shared" si="5703"/>
        <v>3.4999999999996589</v>
      </c>
      <c r="W1080" s="127">
        <f t="shared" si="5704"/>
        <v>3.4999999999996589</v>
      </c>
      <c r="X1080" s="127">
        <f t="shared" si="5705"/>
        <v>3.0000000000001137</v>
      </c>
      <c r="Y1080" s="127">
        <f t="shared" si="5698"/>
        <v>1.9999999999995453</v>
      </c>
      <c r="Z1080" s="126">
        <f t="shared" si="5699"/>
        <v>5.2499999999995453</v>
      </c>
      <c r="AA1080" s="126">
        <f t="shared" si="5700"/>
        <v>8.0000000000009095</v>
      </c>
      <c r="AB1080" s="126">
        <f t="shared" si="5701"/>
        <v>14.000000000001819</v>
      </c>
      <c r="AC1080" s="126"/>
      <c r="AD1080" s="126"/>
      <c r="AE1080" s="127">
        <f t="shared" si="5518"/>
        <v>0.35000062999980575</v>
      </c>
      <c r="AF1080" s="127">
        <f t="shared" si="5519"/>
        <v>0.35000062999980575</v>
      </c>
      <c r="AG1080" s="127">
        <f t="shared" si="5520"/>
        <v>0.14999936999973951</v>
      </c>
      <c r="AH1080" s="127">
        <f t="shared" si="5525"/>
        <v>0.49999999999939382</v>
      </c>
      <c r="AI1080" s="127">
        <f t="shared" si="5344"/>
        <v>0.84999999999936371</v>
      </c>
      <c r="AJ1080" s="127">
        <f t="shared" si="5345"/>
        <v>0.44999999999900009</v>
      </c>
      <c r="AK1080" s="127">
        <f t="shared" si="5346"/>
        <v>8.333333333439441E-2</v>
      </c>
      <c r="AL1080" s="127">
        <f t="shared" si="5347"/>
        <v>1.2499999999990905</v>
      </c>
      <c r="AM1080" s="127">
        <f t="shared" si="5348"/>
        <v>3.3333333333336368</v>
      </c>
      <c r="AN1080" s="127">
        <f t="shared" si="5349"/>
        <v>2.4000000000001815</v>
      </c>
      <c r="AO1080" s="127">
        <f t="shared" si="5350"/>
        <v>1</v>
      </c>
      <c r="AP1080" s="127">
        <f t="shared" si="5351"/>
        <v>1.5000000000000007</v>
      </c>
      <c r="AQ1080" s="127">
        <f t="shared" si="5352"/>
        <v>3.4583333333352284</v>
      </c>
      <c r="AR1080" s="127">
        <f t="shared" si="5353"/>
        <v>0.79999999999872662</v>
      </c>
      <c r="AS1080" s="127">
        <f t="shared" si="5354"/>
        <v>2.13888888888803</v>
      </c>
      <c r="AT1080" s="127">
        <f t="shared" si="5355"/>
        <v>2.1333333333321813</v>
      </c>
      <c r="AU1080" s="126"/>
      <c r="AX1080" s="11">
        <f t="shared" si="5528"/>
        <v>-3.4999999999996589</v>
      </c>
      <c r="AY1080" s="11">
        <f t="shared" si="5529"/>
        <v>-3.4999999999996589</v>
      </c>
      <c r="AZ1080" s="11">
        <f t="shared" si="5530"/>
        <v>-3.0000000000001137</v>
      </c>
      <c r="BA1080" s="11">
        <f t="shared" si="5691"/>
        <v>-1.9999999999995453</v>
      </c>
      <c r="BB1080" s="11">
        <f t="shared" si="5702"/>
        <v>-5.2499999999995453</v>
      </c>
      <c r="BC1080" s="12">
        <f t="shared" si="5693"/>
        <v>-8.0000000000009095</v>
      </c>
      <c r="BD1080" s="13">
        <f t="shared" si="5694"/>
        <v>-14.000000000001819</v>
      </c>
      <c r="BF1080" s="11">
        <f t="shared" si="5535"/>
        <v>0.49999999999943157</v>
      </c>
      <c r="BG1080" s="11">
        <f t="shared" si="5536"/>
        <v>-0.35000062999980575</v>
      </c>
      <c r="BH1080" s="11">
        <f t="shared" si="5537"/>
        <v>-0.35000062999980575</v>
      </c>
      <c r="BI1080" s="11">
        <f t="shared" si="5538"/>
        <v>0.14999936999973951</v>
      </c>
      <c r="BJ1080" s="11">
        <f t="shared" si="5539"/>
        <v>-0.49999999999939382</v>
      </c>
      <c r="BK1080" s="11">
        <f t="shared" si="5540"/>
        <v>-0.84999999999936371</v>
      </c>
      <c r="BL1080" s="11">
        <f t="shared" si="5541"/>
        <v>-0.44999999999900009</v>
      </c>
      <c r="BM1080" s="11">
        <f t="shared" si="5542"/>
        <v>8.333333333439441E-2</v>
      </c>
      <c r="BN1080" s="11">
        <f t="shared" si="5543"/>
        <v>-1.2499999999990905</v>
      </c>
      <c r="BO1080" s="11">
        <f t="shared" si="5544"/>
        <v>-3.3333333333336368</v>
      </c>
      <c r="BP1080" s="11">
        <f t="shared" si="5545"/>
        <v>-2.4000000000001815</v>
      </c>
      <c r="BQ1080" s="126">
        <v>1</v>
      </c>
      <c r="BR1080" s="11">
        <f t="shared" si="5546"/>
        <v>1.5000000000000007</v>
      </c>
      <c r="BS1080" s="11">
        <f t="shared" si="5547"/>
        <v>-3.4583333333352284</v>
      </c>
      <c r="BT1080" s="11">
        <f t="shared" si="5548"/>
        <v>-0.79999999999872662</v>
      </c>
      <c r="BU1080" s="11">
        <f t="shared" si="5549"/>
        <v>-2.13888888888803</v>
      </c>
      <c r="BV1080" s="11">
        <f t="shared" si="5550"/>
        <v>-2.1333333333321813</v>
      </c>
      <c r="BY1080" s="126"/>
      <c r="BZ1080" s="126"/>
      <c r="CA1080" s="122">
        <f t="shared" si="5551"/>
        <v>-2.13888888888803</v>
      </c>
      <c r="CB1080" s="126">
        <f t="shared" si="5552"/>
        <v>1</v>
      </c>
      <c r="CC1080" s="126">
        <f t="shared" si="5553"/>
        <v>1</v>
      </c>
      <c r="CD1080" s="126">
        <f t="shared" si="5554"/>
        <v>1</v>
      </c>
      <c r="CE1080" s="126">
        <f t="shared" si="5555"/>
        <v>1</v>
      </c>
      <c r="CF1080" s="126">
        <f t="shared" si="5556"/>
        <v>1</v>
      </c>
      <c r="CG1080" s="126">
        <f t="shared" si="5557"/>
        <v>1</v>
      </c>
      <c r="CH1080" s="126" t="str">
        <f t="shared" si="5558"/>
        <v/>
      </c>
      <c r="CI1080" s="126">
        <f t="shared" si="5559"/>
        <v>0</v>
      </c>
      <c r="CJ1080" s="126">
        <f t="shared" si="5560"/>
        <v>0</v>
      </c>
      <c r="CK1080" s="126" t="str">
        <f t="shared" si="5561"/>
        <v/>
      </c>
      <c r="CL1080" s="126">
        <f t="shared" si="5562"/>
        <v>0</v>
      </c>
      <c r="CM1080" s="126" t="str">
        <f t="shared" si="5563"/>
        <v/>
      </c>
      <c r="CN1080" s="126" t="str">
        <f t="shared" si="5564"/>
        <v/>
      </c>
      <c r="CO1080" s="126">
        <f t="shared" si="5565"/>
        <v>0</v>
      </c>
      <c r="CP1080" s="126">
        <f t="shared" si="5566"/>
        <v>0</v>
      </c>
      <c r="CQ1080" s="126" t="str">
        <f t="shared" si="5567"/>
        <v/>
      </c>
      <c r="CR1080" s="126"/>
      <c r="CS1080" s="126">
        <f t="shared" si="5568"/>
        <v>0</v>
      </c>
      <c r="CT1080" s="126">
        <f t="shared" si="5569"/>
        <v>0</v>
      </c>
      <c r="CU1080" s="126">
        <f t="shared" si="5570"/>
        <v>0</v>
      </c>
      <c r="CV1080" s="126">
        <f t="shared" si="5571"/>
        <v>0</v>
      </c>
      <c r="CW1080" s="126">
        <f t="shared" si="5572"/>
        <v>1</v>
      </c>
      <c r="CX1080" s="126" t="str">
        <f t="shared" si="5573"/>
        <v/>
      </c>
      <c r="CY1080" s="126" t="str">
        <f t="shared" si="5574"/>
        <v/>
      </c>
      <c r="CZ1080" s="126" t="str">
        <f t="shared" si="5575"/>
        <v/>
      </c>
      <c r="DA1080" s="126" t="str">
        <f t="shared" si="5576"/>
        <v/>
      </c>
      <c r="DB1080" s="126">
        <f t="shared" si="5577"/>
        <v>1</v>
      </c>
      <c r="DC1080" s="126" t="str">
        <f t="shared" si="5578"/>
        <v/>
      </c>
      <c r="DD1080" s="126">
        <f t="shared" si="5579"/>
        <v>1</v>
      </c>
      <c r="DE1080" s="126" t="str">
        <f t="shared" si="5580"/>
        <v/>
      </c>
      <c r="DF1080" s="126"/>
      <c r="DG1080" s="126">
        <f t="shared" si="5581"/>
        <v>1</v>
      </c>
      <c r="DH1080" s="126">
        <f t="shared" si="5582"/>
        <v>1</v>
      </c>
      <c r="DI1080" s="126">
        <f t="shared" si="5583"/>
        <v>1</v>
      </c>
      <c r="DJ1080" s="126">
        <f t="shared" si="5584"/>
        <v>1</v>
      </c>
      <c r="DK1080" s="126" t="str">
        <f t="shared" si="5585"/>
        <v/>
      </c>
      <c r="DL1080" s="126"/>
      <c r="DM1080" s="126" t="str">
        <f t="shared" si="5586"/>
        <v/>
      </c>
      <c r="DN1080" s="126">
        <f t="shared" si="5587"/>
        <v>0</v>
      </c>
      <c r="DO1080" s="126">
        <f t="shared" si="5588"/>
        <v>0</v>
      </c>
      <c r="DP1080" s="126">
        <f t="shared" si="5589"/>
        <v>1</v>
      </c>
      <c r="DQ1080" s="126">
        <f t="shared" si="5590"/>
        <v>0</v>
      </c>
      <c r="DR1080" s="126">
        <f t="shared" si="5591"/>
        <v>0</v>
      </c>
      <c r="DS1080" s="126">
        <f t="shared" si="5592"/>
        <v>0</v>
      </c>
      <c r="DT1080" s="126">
        <f t="shared" si="5593"/>
        <v>0</v>
      </c>
      <c r="DU1080" s="126">
        <f t="shared" si="5594"/>
        <v>0</v>
      </c>
      <c r="DV1080" s="126">
        <f t="shared" si="5595"/>
        <v>1</v>
      </c>
      <c r="DW1080" s="126">
        <f t="shared" si="5596"/>
        <v>0</v>
      </c>
      <c r="DX1080" s="126" t="str">
        <f t="shared" si="5597"/>
        <v/>
      </c>
      <c r="DY1080" s="126" t="str">
        <f t="shared" si="5598"/>
        <v/>
      </c>
      <c r="EA1080" s="126">
        <f t="shared" si="5599"/>
        <v>1</v>
      </c>
      <c r="EB1080" s="126">
        <f t="shared" si="5600"/>
        <v>1</v>
      </c>
      <c r="EC1080" s="126">
        <f t="shared" si="5601"/>
        <v>1</v>
      </c>
      <c r="ED1080" s="126">
        <f t="shared" si="5602"/>
        <v>1</v>
      </c>
      <c r="EF1080" s="126">
        <f t="shared" si="5603"/>
        <v>1</v>
      </c>
      <c r="EG1080" s="126">
        <f t="shared" si="5604"/>
        <v>1</v>
      </c>
      <c r="EH1080" s="126">
        <f t="shared" si="5605"/>
        <v>1</v>
      </c>
      <c r="EI1080" s="126">
        <f t="shared" si="5606"/>
        <v>1</v>
      </c>
      <c r="EK1080" s="126">
        <f t="shared" si="5607"/>
        <v>1</v>
      </c>
      <c r="EL1080" s="126">
        <f t="shared" si="5608"/>
        <v>1</v>
      </c>
      <c r="EM1080" s="126">
        <f t="shared" si="5609"/>
        <v>1</v>
      </c>
      <c r="EO1080" s="126">
        <f t="shared" si="5610"/>
        <v>1</v>
      </c>
      <c r="EP1080" s="126">
        <f t="shared" si="5611"/>
        <v>1</v>
      </c>
      <c r="EQ1080" s="126">
        <f t="shared" si="5612"/>
        <v>1</v>
      </c>
      <c r="ES1080" s="126">
        <f t="shared" si="5613"/>
        <v>1</v>
      </c>
      <c r="ET1080" s="126">
        <f t="shared" si="5614"/>
        <v>1</v>
      </c>
      <c r="EU1080" s="126">
        <f t="shared" si="5615"/>
        <v>1</v>
      </c>
      <c r="EV1080" s="126">
        <f t="shared" si="5616"/>
        <v>1</v>
      </c>
      <c r="EW1080" s="126">
        <f t="shared" si="5617"/>
        <v>0</v>
      </c>
      <c r="EY1080" s="126">
        <f t="shared" si="5618"/>
        <v>1</v>
      </c>
      <c r="EZ1080" s="126">
        <f t="shared" si="5619"/>
        <v>1</v>
      </c>
      <c r="FA1080" s="126">
        <f t="shared" si="5620"/>
        <v>1</v>
      </c>
      <c r="FC1080" s="126">
        <f t="shared" si="5621"/>
        <v>0</v>
      </c>
      <c r="FD1080" s="126" t="str">
        <f t="shared" si="5622"/>
        <v/>
      </c>
      <c r="FE1080" s="126"/>
      <c r="FF1080" s="126">
        <f t="shared" si="5623"/>
        <v>0</v>
      </c>
      <c r="FG1080" s="126">
        <f t="shared" si="5624"/>
        <v>1</v>
      </c>
      <c r="FH1080" s="126">
        <f t="shared" si="5625"/>
        <v>0</v>
      </c>
      <c r="FI1080" s="126" t="str">
        <f t="shared" si="5626"/>
        <v/>
      </c>
      <c r="FJ1080" s="126" t="str">
        <f t="shared" si="5627"/>
        <v/>
      </c>
      <c r="FK1080" s="126" t="str">
        <f t="shared" si="5628"/>
        <v/>
      </c>
      <c r="FL1080" s="126" t="str">
        <f t="shared" si="5629"/>
        <v/>
      </c>
      <c r="FN1080" s="126" t="str">
        <f t="shared" si="5630"/>
        <v/>
      </c>
      <c r="FO1080" s="126" t="str">
        <f t="shared" si="5631"/>
        <v/>
      </c>
      <c r="FP1080" s="126" t="str">
        <f t="shared" si="5632"/>
        <v/>
      </c>
      <c r="FV1080" s="126">
        <f t="shared" si="5633"/>
        <v>1</v>
      </c>
      <c r="FW1080" s="126">
        <f t="shared" si="5634"/>
        <v>0</v>
      </c>
      <c r="FX1080" s="126">
        <f t="shared" si="5635"/>
        <v>1</v>
      </c>
      <c r="GA1080" s="126">
        <f t="shared" si="5636"/>
        <v>0</v>
      </c>
      <c r="GB1080" s="126">
        <f t="shared" si="5637"/>
        <v>0</v>
      </c>
      <c r="GC1080" s="126">
        <f t="shared" si="5638"/>
        <v>0</v>
      </c>
      <c r="GD1080" s="126">
        <f t="shared" si="5639"/>
        <v>0</v>
      </c>
      <c r="GE1080" s="126">
        <f t="shared" si="5640"/>
        <v>0</v>
      </c>
      <c r="GF1080" s="126">
        <f t="shared" si="5641"/>
        <v>1</v>
      </c>
      <c r="GG1080" s="126">
        <f t="shared" si="5642"/>
        <v>0</v>
      </c>
      <c r="GI1080" s="126">
        <f t="shared" si="5643"/>
        <v>0</v>
      </c>
      <c r="GK1080" s="126">
        <f t="shared" si="5644"/>
        <v>1</v>
      </c>
      <c r="GL1080" s="126">
        <f t="shared" si="5645"/>
        <v>1</v>
      </c>
      <c r="GM1080" s="126">
        <f t="shared" si="5646"/>
        <v>1</v>
      </c>
      <c r="GN1080" s="126">
        <f t="shared" si="5647"/>
        <v>1</v>
      </c>
      <c r="GO1080" s="126">
        <f t="shared" si="5648"/>
        <v>1</v>
      </c>
      <c r="GP1080" s="126">
        <f t="shared" si="5649"/>
        <v>0</v>
      </c>
      <c r="GQ1080" s="126">
        <f t="shared" si="5650"/>
        <v>1</v>
      </c>
      <c r="GS1080" s="126" t="str">
        <f t="shared" si="5651"/>
        <v/>
      </c>
      <c r="GT1080" s="126" t="str">
        <f t="shared" si="5652"/>
        <v/>
      </c>
      <c r="GU1080" s="126">
        <f t="shared" si="5653"/>
        <v>0</v>
      </c>
      <c r="GV1080" s="126">
        <f t="shared" si="5654"/>
        <v>0</v>
      </c>
      <c r="GW1080" s="126">
        <f t="shared" si="5655"/>
        <v>0</v>
      </c>
      <c r="GX1080" s="126">
        <f t="shared" si="5656"/>
        <v>0</v>
      </c>
      <c r="GY1080" s="126">
        <f t="shared" si="5657"/>
        <v>0</v>
      </c>
      <c r="GZ1080" s="126"/>
      <c r="HA1080" s="126">
        <f t="shared" si="5658"/>
        <v>1</v>
      </c>
      <c r="HB1080" s="126">
        <f t="shared" si="5659"/>
        <v>0</v>
      </c>
      <c r="HC1080" s="126">
        <f t="shared" si="5660"/>
        <v>0</v>
      </c>
      <c r="HD1080" s="126">
        <f t="shared" si="5661"/>
        <v>0</v>
      </c>
      <c r="HE1080" s="126">
        <f t="shared" si="5662"/>
        <v>0</v>
      </c>
      <c r="HF1080" s="126">
        <f t="shared" si="5663"/>
        <v>0</v>
      </c>
      <c r="HH1080" s="126">
        <f t="shared" si="5664"/>
        <v>1</v>
      </c>
      <c r="HI1080" s="126">
        <f t="shared" si="5665"/>
        <v>1</v>
      </c>
      <c r="HJ1080" s="126">
        <f t="shared" si="5666"/>
        <v>0</v>
      </c>
      <c r="HK1080" s="126">
        <f t="shared" si="5667"/>
        <v>0</v>
      </c>
      <c r="HL1080" s="126">
        <f t="shared" si="5668"/>
        <v>0</v>
      </c>
      <c r="HM1080" s="126">
        <f t="shared" si="5669"/>
        <v>0</v>
      </c>
      <c r="HO1080" s="126" t="str">
        <f t="shared" si="5670"/>
        <v/>
      </c>
      <c r="HP1080" s="126">
        <f t="shared" si="5671"/>
        <v>1</v>
      </c>
      <c r="HQ1080" s="126" t="str">
        <f t="shared" si="5672"/>
        <v/>
      </c>
      <c r="HR1080" s="122">
        <f t="shared" si="5673"/>
        <v>1</v>
      </c>
      <c r="HS1080" s="126" t="str">
        <f t="shared" si="5674"/>
        <v/>
      </c>
      <c r="HT1080" s="122" t="str">
        <f t="shared" si="5675"/>
        <v/>
      </c>
      <c r="HU1080" s="122" t="str">
        <f t="shared" si="5676"/>
        <v/>
      </c>
      <c r="HV1080" s="126" t="str">
        <f t="shared" si="5677"/>
        <v/>
      </c>
      <c r="HW1080" s="126" t="str">
        <f t="shared" si="5678"/>
        <v/>
      </c>
      <c r="HX1080" s="126" t="str">
        <f t="shared" si="5679"/>
        <v/>
      </c>
      <c r="HZ1080" s="126" t="str">
        <f t="shared" si="5680"/>
        <v/>
      </c>
      <c r="IA1080" s="126">
        <f t="shared" si="5681"/>
        <v>0</v>
      </c>
      <c r="IB1080" s="126" t="str">
        <f t="shared" si="5682"/>
        <v/>
      </c>
      <c r="IC1080" s="126">
        <f t="shared" si="5683"/>
        <v>0</v>
      </c>
      <c r="ID1080" s="126" t="str">
        <f t="shared" si="5684"/>
        <v/>
      </c>
      <c r="IE1080" s="126" t="str">
        <f t="shared" si="5685"/>
        <v/>
      </c>
      <c r="IF1080" s="126" t="str">
        <f t="shared" si="5686"/>
        <v/>
      </c>
      <c r="IG1080" s="126" t="str">
        <f t="shared" si="5687"/>
        <v/>
      </c>
      <c r="IH1080" s="126" t="str">
        <f t="shared" si="5688"/>
        <v/>
      </c>
      <c r="II1080" s="126" t="str">
        <f t="shared" si="5689"/>
        <v/>
      </c>
      <c r="IO1080" s="128"/>
      <c r="IP1080" s="128"/>
      <c r="IQ1080" s="127"/>
      <c r="IR1080" s="127"/>
      <c r="IX1080" s="6"/>
      <c r="IY1080" s="6"/>
      <c r="IZ1080" s="7"/>
      <c r="JA1080" s="7"/>
      <c r="JG1080" s="12"/>
      <c r="JH1080" s="12"/>
      <c r="JI1080" s="13"/>
      <c r="JJ1080" s="13"/>
      <c r="JN1080" s="6"/>
      <c r="JO1080" s="6"/>
      <c r="JQ1080" s="11"/>
      <c r="JR1080" s="11"/>
      <c r="JS1080" s="12"/>
      <c r="JT1080" s="13"/>
      <c r="JU1080" s="12"/>
      <c r="JV1080" s="12"/>
      <c r="JW1080" s="97"/>
      <c r="JX1080" s="13"/>
      <c r="JY1080" s="13"/>
      <c r="JZ1080" s="97"/>
      <c r="KA1080" s="97"/>
      <c r="KB1080" s="11"/>
      <c r="KC1080" s="11"/>
      <c r="KD1080" s="11"/>
      <c r="KE1080" s="11"/>
    </row>
    <row r="1081" spans="1:291" s="122" customFormat="1" x14ac:dyDescent="0.2">
      <c r="A1081" s="146">
        <f t="shared" si="5526"/>
        <v>1081</v>
      </c>
      <c r="C1081" s="2">
        <v>43663</v>
      </c>
      <c r="D1081" s="126">
        <v>98.35</v>
      </c>
      <c r="E1081" s="126">
        <v>98.344999999999999</v>
      </c>
      <c r="F1081" s="126">
        <v>98.375</v>
      </c>
      <c r="G1081" s="128">
        <v>107.11499999999999</v>
      </c>
      <c r="H1081" s="128">
        <v>117.227</v>
      </c>
      <c r="I1081" s="128">
        <v>127.11499999999999</v>
      </c>
      <c r="J1081" s="127">
        <v>154.24</v>
      </c>
      <c r="K1081" s="126"/>
      <c r="M1081" s="126">
        <f t="shared" si="5521"/>
        <v>98.35</v>
      </c>
      <c r="N1081" s="126">
        <f t="shared" si="5522"/>
        <v>98.344999999999999</v>
      </c>
      <c r="O1081" s="126">
        <f t="shared" si="5523"/>
        <v>98.375</v>
      </c>
      <c r="P1081" s="127">
        <f t="shared" si="5695"/>
        <v>3435.4999999999995</v>
      </c>
      <c r="Q1081" s="5">
        <f t="shared" si="5690"/>
        <v>3766.7500000000005</v>
      </c>
      <c r="R1081" s="6">
        <f t="shared" si="5696"/>
        <v>4075.4999999999995</v>
      </c>
      <c r="S1081" s="7">
        <f t="shared" si="5697"/>
        <v>4952.0000000000009</v>
      </c>
      <c r="V1081" s="127">
        <f t="shared" si="5703"/>
        <v>3.4999999999996589</v>
      </c>
      <c r="W1081" s="127">
        <f t="shared" si="5704"/>
        <v>3.9999999999992042</v>
      </c>
      <c r="X1081" s="127">
        <f t="shared" si="5705"/>
        <v>4.5000000000001705</v>
      </c>
      <c r="Y1081" s="127">
        <f t="shared" si="5698"/>
        <v>1.6249999999995453</v>
      </c>
      <c r="Z1081" s="126">
        <f t="shared" si="5699"/>
        <v>7.75</v>
      </c>
      <c r="AA1081" s="126">
        <f t="shared" si="5700"/>
        <v>13.999999999999545</v>
      </c>
      <c r="AB1081" s="126">
        <f t="shared" si="5701"/>
        <v>36.000000000001819</v>
      </c>
      <c r="AC1081" s="126"/>
      <c r="AD1081" s="126"/>
      <c r="AE1081" s="127">
        <f t="shared" si="5518"/>
        <v>1.1499990700005274</v>
      </c>
      <c r="AF1081" s="127">
        <f t="shared" si="5519"/>
        <v>0.64999907000098212</v>
      </c>
      <c r="AG1081" s="127">
        <f t="shared" si="5520"/>
        <v>0.14999907000001578</v>
      </c>
      <c r="AH1081" s="127">
        <f t="shared" si="5525"/>
        <v>1.9166666666675765</v>
      </c>
      <c r="AI1081" s="127">
        <f t="shared" ref="AI1081:AI1120" si="5706">ABS(BK1081)</f>
        <v>1.400000000000909</v>
      </c>
      <c r="AJ1081" s="127">
        <f t="shared" ref="AJ1081:AJ1120" si="5707">ABS(BL1081)</f>
        <v>0.6499999999997268</v>
      </c>
      <c r="AK1081" s="127">
        <f t="shared" ref="AK1081:AK1120" si="5708">ABS(BM1081)</f>
        <v>1.5833333333330302</v>
      </c>
      <c r="AL1081" s="127">
        <f t="shared" ref="AL1081:AL1120" si="5709">ABS(BN1081)</f>
        <v>0.75000000000022737</v>
      </c>
      <c r="AM1081" s="127">
        <f t="shared" ref="AM1081:AM1120" si="5710">ABS(BO1081)</f>
        <v>1.9999999999989395</v>
      </c>
      <c r="AN1081" s="127">
        <f t="shared" ref="AN1081:AN1120" si="5711">ABS(BP1081)</f>
        <v>0.40000000000118163</v>
      </c>
      <c r="AO1081" s="127">
        <f t="shared" ref="AO1081:AO1120" si="5712">ABS(BQ1081)</f>
        <v>1</v>
      </c>
      <c r="AP1081" s="127">
        <f t="shared" ref="AP1081:AP1120" si="5713">ABS(BR1081)</f>
        <v>0.7500000000018181</v>
      </c>
      <c r="AQ1081" s="127">
        <f t="shared" ref="AQ1081:AQ1120" si="5714">ABS(BS1081)</f>
        <v>4.3749999999984848</v>
      </c>
      <c r="AR1081" s="127">
        <f t="shared" ref="AR1081:AR1120" si="5715">ABS(BT1081)</f>
        <v>2.350000000000728</v>
      </c>
      <c r="AS1081" s="127">
        <f t="shared" ref="AS1081:AS1120" si="5716">ABS(BU1081)</f>
        <v>0.25000000000040501</v>
      </c>
      <c r="AT1081" s="127">
        <f t="shared" ref="AT1081:AT1120" si="5717">ABS(BV1081)</f>
        <v>1.5500000000011518</v>
      </c>
      <c r="AU1081" s="126"/>
      <c r="AX1081" s="11">
        <f t="shared" ref="AX1081:AX1111" si="5718">(M1081-M1080)*100</f>
        <v>3.4999999999996589</v>
      </c>
      <c r="AY1081" s="11">
        <f t="shared" ref="AY1081:AY1111" si="5719">(N1081-N1080)*100</f>
        <v>3.9999999999992042</v>
      </c>
      <c r="AZ1081" s="11">
        <f t="shared" ref="AZ1081:AZ1111" si="5720">(O1081-O1080)*100</f>
        <v>4.5000000000001705</v>
      </c>
      <c r="BA1081" s="11">
        <f t="shared" si="5691"/>
        <v>1.6249999999995453</v>
      </c>
      <c r="BB1081" s="11">
        <f t="shared" si="5702"/>
        <v>7.75</v>
      </c>
      <c r="BC1081" s="12">
        <f t="shared" si="5693"/>
        <v>13.999999999999545</v>
      </c>
      <c r="BD1081" s="13">
        <f t="shared" si="5694"/>
        <v>36.000000000001819</v>
      </c>
      <c r="BF1081" s="11">
        <f t="shared" ref="BF1081:BF1111" si="5721">AX1081-(BA1081*2)</f>
        <v>0.25000000000056843</v>
      </c>
      <c r="BG1081" s="11">
        <f t="shared" ref="BG1081:BG1111" si="5722">((AX1081)-(BB1081/BH$3))</f>
        <v>-1.1499990700005274</v>
      </c>
      <c r="BH1081" s="11">
        <f t="shared" ref="BH1081:BH1111" si="5723">((AY1081)-(BB1081/BH$3))</f>
        <v>-0.64999907000098212</v>
      </c>
      <c r="BI1081" s="11">
        <f t="shared" ref="BI1081:BI1111" si="5724">((AZ1081)-(BB1081/BH$3))</f>
        <v>-0.14999907000001578</v>
      </c>
      <c r="BJ1081" s="11">
        <f t="shared" ref="BJ1081:BJ1111" si="5725">((BA1081*2)-(BB1081/BJ$3))</f>
        <v>-1.9166666666675765</v>
      </c>
      <c r="BK1081" s="11">
        <f t="shared" ref="BK1081:BK1111" si="5726">((BA1081*2)-(BB1081/BK$3))</f>
        <v>-1.400000000000909</v>
      </c>
      <c r="BL1081" s="11">
        <f t="shared" ref="BL1081:BL1111" si="5727">BB1081-(BC1081/BL$3)</f>
        <v>-0.6499999999997268</v>
      </c>
      <c r="BM1081" s="11">
        <f t="shared" ref="BM1081:BM1111" si="5728">BB1081-(BC1081/BM$3)</f>
        <v>-1.5833333333330302</v>
      </c>
      <c r="BN1081" s="11">
        <f t="shared" ref="BN1081:BN1111" si="5729">BB1081-(BC1081/BN$3)</f>
        <v>0.75000000000022737</v>
      </c>
      <c r="BO1081" s="11">
        <f t="shared" ref="BO1081:BO1111" si="5730">BC1081-(BD1081/BO$3)</f>
        <v>1.9999999999989395</v>
      </c>
      <c r="BP1081" s="11">
        <f t="shared" ref="BP1081:BP1111" si="5731">BC1081-(BD1081/BP$3)</f>
        <v>-0.40000000000118163</v>
      </c>
      <c r="BQ1081" s="126">
        <v>1</v>
      </c>
      <c r="BR1081" s="11">
        <f t="shared" ref="BR1081:BR1111" si="5732">-(BK1081*BK$3-BM1081)</f>
        <v>0.7500000000018181</v>
      </c>
      <c r="BS1081" s="11">
        <f t="shared" ref="BS1081:BS1111" si="5733">-(BM1081*BM$3-BO1081)</f>
        <v>4.3749999999984848</v>
      </c>
      <c r="BT1081" s="11">
        <f t="shared" ref="BT1081:BT1111" si="5734">((BA1081*2)-(BC1081/BT$3))</f>
        <v>-2.350000000000728</v>
      </c>
      <c r="BU1081" s="11">
        <f t="shared" ref="BU1081:BU1111" si="5735">BB1081-(BD1081/BU$3)</f>
        <v>-0.25000000000040501</v>
      </c>
      <c r="BV1081" s="11">
        <f t="shared" ref="BV1081:BV1111" si="5736">(BA1081*2)-(BD1081/BV$3)</f>
        <v>-1.5500000000011518</v>
      </c>
      <c r="BY1081" s="126"/>
      <c r="BZ1081" s="126"/>
      <c r="CA1081" s="122">
        <f t="shared" ref="CA1081:CA1111" si="5737">BB1081-BD1081/4.5</f>
        <v>-0.25000000000040501</v>
      </c>
      <c r="CB1081" s="126">
        <f t="shared" ref="CB1081:CB1111" si="5738">IF(OR(BA1081=0,BK1081=0),1,IF(BA1081&gt;0,IF(BK1081&gt;0,1,0),IF(BK1081&lt;0,1,0)))</f>
        <v>0</v>
      </c>
      <c r="CC1081" s="126">
        <f t="shared" ref="CC1081:CC1111" si="5739">IF(OR(BB1081=0,BK1081=0),1,IF(BB1081&gt;0,IF(BK1081&gt;0,1,0),IF(BK1081&lt;0,1,0)))</f>
        <v>0</v>
      </c>
      <c r="CD1081" s="126">
        <f t="shared" ref="CD1081:CD1111" si="5740">IF(OR(BC1081=0,BK1081=0),1,IF(BC1081&gt;0,IF(BK1081&gt;0,1,0),IF(BK1081&lt;0,1,0)))</f>
        <v>0</v>
      </c>
      <c r="CE1081" s="126">
        <f t="shared" ref="CE1081:CE1111" si="5741">IF(BD1081="","",IF(OR(AND(BD1081&gt;-0.001,BD1081&lt;0.001),AND(BK1081&gt;-0.001,BK1081&lt;0.001)),0,IF(BD1081&gt;0,IF(BK1081&gt;0,1,0),IF(BK1081&lt;0,1,0))))</f>
        <v>0</v>
      </c>
      <c r="CF1081" s="126">
        <f t="shared" ref="CF1081:CF1111" si="5742">IF(OR(AND(BD1081&gt;-0.001,BD1081&lt;0.001),AND(BK1081&gt;-0.001,BK1081&lt;0.001)),0,IF(BD1081&gt;0,IF(BK1081&gt;0,1,0),IF(BK1081&lt;0,1,0)))</f>
        <v>0</v>
      </c>
      <c r="CG1081" s="126" t="str">
        <f t="shared" ref="CG1081:CG1111" si="5743">IF(CE1081=0,"",IF(OR(BK1081=0,BO1081=0),1,IF(BK1081&gt;0,IF(BO1081&gt;0,1,0),IF(BO1081&lt;0,1,0))))</f>
        <v/>
      </c>
      <c r="CH1081" s="126" t="str">
        <f t="shared" ref="CH1081:CH1111" si="5744">IF(DJ1081=0,IF(AND(BK1081&gt;-0.001,BD1081&lt;0.001),1,IF(AND(BK1081&lt;0.001,BD1081&gt;-0.001),1,0)),"")</f>
        <v/>
      </c>
      <c r="CI1081" s="126">
        <f t="shared" ref="CI1081:CI1111" si="5745">IF(CV1081=0,IF(AND(BK1081&gt;-0.001,BD1081&lt;0.001),1,IF(AND(BK1081&lt;0.001,BD1081&gt;-0.001),1,0)),"")</f>
        <v>1</v>
      </c>
      <c r="CJ1081" s="126">
        <f t="shared" ref="CJ1081:CJ1111" si="5746">IF(DI1081=1,IF(AND(BK1081&gt;-0.001,BD1081&lt;0.001),1,IF(AND(BK1081&lt;0.001,BD1081&gt;-0.001),1,0)),"")</f>
        <v>1</v>
      </c>
      <c r="CK1081" s="126" t="str">
        <f t="shared" ref="CK1081:CK1111" si="5747">IF(CV1081=1,IF(AND(BK1081&gt;-0.001,BD1081&lt;0.001),1,IF(AND(BK1081&lt;0.001,BD1081&gt;-0.001),1,0)),"")</f>
        <v/>
      </c>
      <c r="CL1081" s="126">
        <f t="shared" ref="CL1081:CL1111" si="5748">IF(OR(BK1081=0,BM1081=0),1,IF(BK1081&gt;0,IF(BM1081&gt;0,1,0),IF(BM1081&lt;0,1,0)))</f>
        <v>1</v>
      </c>
      <c r="CM1081" s="126">
        <f t="shared" ref="CM1081:CM1111" si="5749">IF(CL1081=1,IF(OR(BD1081=0,BK1081=0),1,IF(BD1081&gt;0,IF(BK1081&lt;0,1,0),IF(BK1081&gt;0,1,0))),"")</f>
        <v>1</v>
      </c>
      <c r="CN1081" s="126">
        <f t="shared" ref="CN1081:CN1111" si="5750">IF(CE1081=0,IF(OR(BK1081=0,BM1081=0),1,IF(BK1081&gt;0,IF(BM1081&gt;0,1,0),IF(BM1081&lt;0,1,0))),"")</f>
        <v>1</v>
      </c>
      <c r="CO1081" s="126" t="str">
        <f t="shared" ref="CO1081:CO1111" si="5751">IF(CE1081=1,IF(OR(BK1081=0,BM1081=0),1,IF(BK1081&gt;0,IF(BM1081&gt;0,1,0),IF(BM1081&lt;0,1,0))),"")</f>
        <v/>
      </c>
      <c r="CP1081" s="126" t="str">
        <f t="shared" ref="CP1081:CP1111" si="5752">IF(CB1081=1,IF(OR(BK1081=0,BM1081=0),1,IF(BK1081&gt;0,IF(BM1081&gt;0,1,0),IF(BM1081&lt;0,1,0))),"")</f>
        <v/>
      </c>
      <c r="CQ1081" s="126">
        <f t="shared" ref="CQ1081:CQ1111" si="5753">IF(CB1081=0,IF(OR(BK1081=0,BM1081=0),1,IF(BK1081&gt;0,IF(BM1081&gt;0,1,0),IF(BM1081&lt;0,1,0))),"")</f>
        <v>1</v>
      </c>
      <c r="CR1081" s="126"/>
      <c r="CS1081" s="126">
        <f t="shared" ref="CS1081:CS1111" si="5754">IF(OR(BA1081=0,BM1081=0),1,IF(BA1081&gt;0,IF(BM1081&gt;0,1,0),IF(BM1081&lt;0,1,0)))</f>
        <v>0</v>
      </c>
      <c r="CT1081" s="126">
        <f t="shared" ref="CT1081:CT1111" si="5755">IF(OR(BB1081=0,BM1081=0),1,IF(BB1081&gt;0,IF(BM1081&gt;0,1,0),IF(BM1081&lt;0,1,0)))</f>
        <v>0</v>
      </c>
      <c r="CU1081" s="126">
        <f t="shared" ref="CU1081:CU1111" si="5756">IF(OR(BC1081=0,BM1081=0),1,IF(BC1081&gt;0,IF(BM1081&gt;0,1,0),IF(BM1081&lt;0,1,0)))</f>
        <v>0</v>
      </c>
      <c r="CV1081" s="126">
        <f t="shared" ref="CV1081:CV1111" si="5757">IF(BD1081="","",IF(OR(AND(BD1081&gt;-0.001,BD1081&lt;0.001),AND(BM1081&gt;-0.001,BM1081&lt;0.001)),0,IF(BD1081&gt;0,IF(BM1081&gt;0,1,0),IF(BM1081&lt;0,1,0))))</f>
        <v>0</v>
      </c>
      <c r="CW1081" s="126">
        <f t="shared" ref="CW1081:CW1111" si="5758">IF(AND(BC1081&gt;-0.0001,BD1081 &gt;-0.0001),1,IF(AND(BC1081&lt;0.0001,BD1081&lt;0.0001),1,""))</f>
        <v>1</v>
      </c>
      <c r="CX1081" s="126" t="str">
        <f t="shared" ref="CX1081:CX1111" si="5759">IF(CV1081=1,1,"")</f>
        <v/>
      </c>
      <c r="CY1081" s="126" t="str">
        <f t="shared" ref="CY1081:CY1111" si="5760">IF(CX1081=1,IF(OR(BA1081=0,BK1081=0),1,IF(BA1081&gt;0,IF(BK1081&gt;0,1,0),IF(BK1081&lt;0,1,0))),"")</f>
        <v/>
      </c>
      <c r="CZ1081" s="126" t="str">
        <f t="shared" ref="CZ1081:CZ1111" si="5761">IF(CX1081=1,IF(OR(BD1081=0,BK1081=0),1,IF(BD1081&gt;0,IF(BK1081&gt;0,1,0),IF(BK1081&lt;0,1,0))),"")</f>
        <v/>
      </c>
      <c r="DA1081" s="126" t="str">
        <f t="shared" ref="DA1081:DA1111" si="5762">IF(CX1081=1,IF(OR(BD1081=0,BO1081=0),1,IF(BD1081&gt;0,IF(BO1081&gt;0,1,0),IF(BO1081&lt;0,1,0))),"")</f>
        <v/>
      </c>
      <c r="DB1081" s="126">
        <f t="shared" ref="DB1081:DB1111" si="5763">IF(CX1081="",IF(OR(BD1081=0,BO1081=0),1,IF(BD1081&gt;0,IF(BO1081&gt;0,1,0),IF(BO1081&lt;0,1,0))),"")</f>
        <v>1</v>
      </c>
      <c r="DC1081" s="126" t="str">
        <f t="shared" ref="DC1081:DC1111" si="5764">IF(DJ1081=0,IF(AND(BM1081&gt;-0.001,BD1081&lt;0.001),1,IF(AND(BM1081&lt;0.001,BD1081&gt;-0.001),1,0)),"")</f>
        <v/>
      </c>
      <c r="DD1081" s="126">
        <f t="shared" ref="DD1081:DD1111" si="5765">IF(DJ1081=1,IF(AND(BM1081&gt;-0.001,BD1081&lt;0.001),1,IF(AND(BM1081&lt;0.001,BD1081&gt;-0.001),1,0)),"")</f>
        <v>1</v>
      </c>
      <c r="DE1081" s="126" t="str">
        <f t="shared" ref="DE1081:DE1111" si="5766">IF(DD1081="",IF(CV1081+DC1081=1,"",1),IF(CV1081+DD1081=1,"",1))</f>
        <v/>
      </c>
      <c r="DF1081" s="126"/>
      <c r="DG1081" s="126">
        <f t="shared" ref="DG1081:DG1111" si="5767">IF(OR(AND(BA1081&gt;-0.001,BA1081&lt;0.001),AND(BO1081&gt;-0.001,BO1081&lt;0.001)),1,IF(BA1081&gt;0,IF(BO1081&gt;0,1,0),IF(BO1081&lt;0,1,0)))</f>
        <v>1</v>
      </c>
      <c r="DH1081" s="126">
        <f t="shared" ref="DH1081:DH1111" si="5768">IF(OR(BB1081=0,BO1081=0),1,IF(BB1081&gt;0,IF(BO1081&gt;0,1,0),IF(BO1081&lt;0,1,0)))</f>
        <v>1</v>
      </c>
      <c r="DI1081" s="126">
        <f t="shared" ref="DI1081:DI1111" si="5769">IF(OR(BC1081=0,BO1081=0),1,IF(BC1081&gt;0,IF(BO1081&gt;0,1,0),IF(BO1081&lt;0,1,0)))</f>
        <v>1</v>
      </c>
      <c r="DJ1081" s="126">
        <f t="shared" ref="DJ1081:DJ1111" si="5770">IF(OR(BD1081=0,BO1081=0),1,IF(BD1081&gt;0,IF(BO1081&gt;0,1,0),IF(BO1081&lt;0,1,0)))</f>
        <v>1</v>
      </c>
      <c r="DK1081" s="126" t="str">
        <f t="shared" ref="DK1081:DK1111" si="5771">IF(DJ1081=0,IF(OR(BD1081=0,BM1081=0),1,IF(BD1081&gt;0,IF(BM1081&gt;0,1,0),IF(BM1081&lt;0,1,0))),"")</f>
        <v/>
      </c>
      <c r="DL1081" s="126"/>
      <c r="DM1081" s="126" t="str">
        <f t="shared" ref="DM1081:DM1111" si="5772">IF(DJ1081=0,IF(OR(BK1081=0,BM1081=0),1,IF(BK1081&gt;0,IF(BM1081&gt;0,1,0),IF(BM1081&lt;0,1,0))),"")</f>
        <v/>
      </c>
      <c r="DN1081" s="126">
        <f t="shared" ref="DN1081:DN1111" si="5773">IF(DJ1081=1,IF(OR(BD1081=0,BM1081=0),1,IF(BD1081&gt;0,IF(BM1081&gt;0,1,0),IF(BM1081&lt;0,1,0))),"")</f>
        <v>0</v>
      </c>
      <c r="DO1081" s="126">
        <f t="shared" ref="DO1081:DO1111" si="5774">IF(DJ1081=1,IF(OR(BK1081=0,BM1081=0),1,IF(BK1081&gt;0,IF(BM1081&gt;0,1,0),IF(BM1081&lt;0,1,0))),"")</f>
        <v>1</v>
      </c>
      <c r="DP1081" s="126">
        <f t="shared" ref="DP1081:DP1111" si="5775">IF(DJ1081=1,IF(OR(BD1081=0,BK1081=0),1,IF(BD1081&gt;0,IF(BK1081&gt;0,1,0),IF(BK1081&lt;0,1,0))),"")</f>
        <v>0</v>
      </c>
      <c r="DQ1081" s="126">
        <f t="shared" ref="DQ1081:DQ1111" si="5776">IF(DJ1081=1,IF(OR(BK1081=0,BM1081=0),1,IF(BK1081&gt;0,IF(BM1081&gt;0,1,0),IF(BM1081&lt;0,1,0))),"")</f>
        <v>1</v>
      </c>
      <c r="DR1081" s="126">
        <f t="shared" ref="DR1081:DR1111" si="5777">IF(DJ1081=1,IF(OR(BM1081=0,BP1081=0),1,IF(BM1081&gt;0,IF(BP1081&gt;0,1,0),IF(BP1081&lt;0,1,0))),"")</f>
        <v>1</v>
      </c>
      <c r="DS1081" s="126">
        <f t="shared" ref="DS1081:DS1111" si="5778">IF(DJ1081=1,IF(OR(BM1081=0,BT1081=0),1,IF(BM1081&gt;0,IF(BT1081&gt;0,1,0),IF(BT1081&lt;0,1,0))),"")</f>
        <v>1</v>
      </c>
      <c r="DT1081" s="126">
        <f t="shared" ref="DT1081:DT1111" si="5779">IF(DJ1081=1,IF(OR(BM1081=0,BU1081=0),1,IF(BM1081&gt;0,IF(BU1081&gt;0,1,0),IF(BU1081&lt;0,1,0))),"")</f>
        <v>1</v>
      </c>
      <c r="DU1081" s="126">
        <f t="shared" ref="DU1081:DU1111" si="5780">IF(DJ1081=1,IF(OR(AND(BO1081&gt;-0.001,BM1081&lt;0.001, BK1081&lt;0.001),AND(BO1081&lt;0.001,BM1081&gt;-0.001,BK1081&gt;-0.001)),1,0),"")</f>
        <v>1</v>
      </c>
      <c r="DV1081" s="126">
        <f t="shared" ref="DV1081:DV1111" si="5781">IF(OR(AND(BD1081&gt;-0.001, BD1081 &lt;0.001),AND(BO1081&gt;-0.001,BO1081&lt;0.001)),1,IF(BD1081&gt;-0.001,IF(BO1081&gt;-0.001,1,0),IF(BO1081&lt;0.001,1,0)))</f>
        <v>1</v>
      </c>
      <c r="DW1081" s="126">
        <f t="shared" ref="DW1081:DW1111" si="5782">IF(OR(AND(BD1081&gt;0, BC1081 &lt;0),AND(BD1081&lt;0, BC1081 &gt;0)),1,0)</f>
        <v>0</v>
      </c>
      <c r="DX1081" s="126" t="str">
        <f t="shared" ref="DX1081:DX1111" si="5783">IF(DW1081=1,IF(OR(AND(BD1081&gt;0,BM1081&lt;0.001),AND(BD1081&lt;0,BM1081&gt;-0.001)),1,0),"")</f>
        <v/>
      </c>
      <c r="DY1081" s="126" t="str">
        <f t="shared" ref="DY1081:DY1111" si="5784">IF(DK1081=1,IF(OR(AND(BK1081&gt;-0.001,BM1081&gt;-0.001),AND(BK1081&lt;0.001,BM1081&lt;0.001)),1,0),"")</f>
        <v/>
      </c>
      <c r="EA1081" s="126">
        <f t="shared" ref="EA1081:EA1111" si="5785">IF(OR(BA1081=0,BU1081=0),1,IF(BA1081&gt;0,IF(BU1081&gt;0,1,0),IF(BU1081&lt;0,1,0)))</f>
        <v>0</v>
      </c>
      <c r="EB1081" s="126">
        <f t="shared" ref="EB1081:EB1111" si="5786">IF(OR(BB1081=0,BU1081=0),1,IF(BB1081&gt;0,IF(BU1081&gt;0,1,0),IF(BU1081&lt;0,1,0)))</f>
        <v>0</v>
      </c>
      <c r="EC1081" s="126">
        <f t="shared" ref="EC1081:EC1111" si="5787">IF(OR(BC1081=0,BU1081=0),1,IF(BC1081&gt;0,IF(BU1081&gt;0,1,0),IF(BU1081&lt;0,1,0)))</f>
        <v>0</v>
      </c>
      <c r="ED1081" s="126">
        <f t="shared" ref="ED1081:ED1111" si="5788">IF(OR(BD1081=0,BU1081=0),1,IF(BD1081&gt;0,IF(BU1081&gt;0,1,0),IF(BU1081&lt;0,1,0)))</f>
        <v>0</v>
      </c>
      <c r="EF1081" s="126">
        <f t="shared" ref="EF1081:EF1111" si="5789">IF(BA1081&gt;0,IF(BS1081&gt;0,1,0),IF(BS1081&lt;0,1,0))</f>
        <v>1</v>
      </c>
      <c r="EG1081" s="126">
        <f t="shared" ref="EG1081:EG1111" si="5790">IF(BB1081&gt;0,IF(BS1081&gt;0,1,0),IF(BS1081&lt;0,1,0))</f>
        <v>1</v>
      </c>
      <c r="EH1081" s="126">
        <f t="shared" ref="EH1081:EH1111" si="5791">IF(BC1081&gt;0,IF(BS1081&gt;0,1,0),IF(BS1081&lt;0,1,0))</f>
        <v>1</v>
      </c>
      <c r="EI1081" s="126">
        <f t="shared" ref="EI1081:EI1111" si="5792">IF(BD1081&gt;0,IF(BS1081&gt;0,1,0),IF(BS1081&lt;0,1,0))</f>
        <v>1</v>
      </c>
      <c r="EK1081" s="126">
        <f t="shared" ref="EK1081:EK1111" si="5793">IF(OR(BA1081=0,BB1081=0),1,IF(BA1081&gt;0,IF(BB1081&gt;0,1,0),IF(BB1081&lt;0,1,0)))</f>
        <v>1</v>
      </c>
      <c r="EL1081" s="126">
        <f t="shared" ref="EL1081:EL1111" si="5794">IF(OR(BA1081=0,BC1081=0),1,IF(BA1081&gt;0,IF(BC1081&gt;0,1,0),IF(BC1081&lt;0,1,0)))</f>
        <v>1</v>
      </c>
      <c r="EM1081" s="126">
        <f t="shared" ref="EM1081:EM1111" si="5795">IF(OR(BA1081=0,BD1081=0),1,IF(BA1081&gt;0,IF(BD1081&gt;0,1,0),IF(BD1081&lt;0,1,0)))</f>
        <v>1</v>
      </c>
      <c r="EO1081" s="126">
        <f t="shared" ref="EO1081:EO1111" si="5796">IF(OR(BA1081=0,BB1081=0),1,IF(BB1081&gt;0,IF(BA1081&gt;0,1,0),IF(BA1081&lt;0,1,0)))</f>
        <v>1</v>
      </c>
      <c r="EP1081" s="126">
        <f t="shared" ref="EP1081:EP1111" si="5797">IF(OR(BB1081=0,BC1081=0),1,IF(BB1081&gt;0,IF(BC1081&gt;0,1,0),IF(BC1081&lt;0,1,0)))</f>
        <v>1</v>
      </c>
      <c r="EQ1081" s="126">
        <f t="shared" ref="EQ1081:EQ1111" si="5798">IF(OR(BB1081=0,BD1081=0),1,IF(BB1081&gt;0,IF(BD1081&gt;0,1,0),IF(BD1081&lt;0,1,0)))</f>
        <v>1</v>
      </c>
      <c r="ES1081" s="126">
        <f t="shared" ref="ES1081:ES1111" si="5799">IF(OR(BC1081=0,BA1081=0),1,IF(BC1081&gt;0,IF(BA1081&gt;0,1,0),IF(BA1081&lt;0,1,0)))</f>
        <v>1</v>
      </c>
      <c r="ET1081" s="126">
        <f t="shared" ref="ET1081:ET1111" si="5800">IF(OR(BC1081=0,BB1081=0),1,IF(BC1081&gt;0,IF(BB1081&gt;0,1,0),IF(BB1081&lt;0,1,0)))</f>
        <v>1</v>
      </c>
      <c r="EU1081" s="126">
        <f t="shared" ref="EU1081:EU1111" si="5801">IF(OR(BC1081=0,BD1081=0),1,IF(BC1081&gt;0,IF(BD1081&gt;0,1,0),IF(BD1081&lt;0,1,0)))</f>
        <v>1</v>
      </c>
      <c r="EV1081" s="126">
        <f t="shared" ref="EV1081:EV1111" si="5802">IF(AND(BC1081&gt;-0.0001,BD1081 &gt;-0.0001),1,IF(AND(BC1081&lt;0.0001,BD1081&lt;0.0001),1,""))</f>
        <v>1</v>
      </c>
      <c r="EW1081" s="126">
        <f t="shared" ref="EW1081:EW1111" si="5803">IF(EU1081=1,IF(OR(BD1081=0,BM1081=0),1,IF(BD1081&gt;0,IF(BM1081&gt;0,1,0),IF(BM1081&lt;0,1,0))),"")</f>
        <v>0</v>
      </c>
      <c r="EY1081" s="126">
        <f t="shared" ref="EY1081:EY1111" si="5804">IF(OR(BD1081=0,BA1081=0),1,IF(BD1081&gt;0,IF(BA1081&gt;0,1,0),IF(BA1081&lt;0,1,0)))</f>
        <v>1</v>
      </c>
      <c r="EZ1081" s="126">
        <f t="shared" ref="EZ1081:EZ1111" si="5805">IF(OR(BD1081=0,BB1081=0),1,IF(BD1081&gt;0,IF(BB1081&gt;0,1,0),IF(BB1081&lt;0,1,0)))</f>
        <v>1</v>
      </c>
      <c r="FA1081" s="126">
        <f t="shared" ref="FA1081:FA1111" si="5806">IF(OR(BD1081=0,BC1081=0),1,IF(BD1081&gt;0,IF(BC1081&gt;0,1,0),IF(BC1081&lt;0,1,0)))</f>
        <v>1</v>
      </c>
      <c r="FC1081" s="126">
        <f t="shared" ref="FC1081:FC1111" si="5807">IF(OR(BM1081=0,BO1081=0),1,IF(BM1081&gt;0,IF(BO1081&gt;0,1,0),IF(BO1081&lt;0,1,0)))</f>
        <v>0</v>
      </c>
      <c r="FD1081" s="126" t="str">
        <f t="shared" ref="FD1081:FD1111" si="5808">IF(FC1081=1,IF(AND(BD1081&gt;0,BO1081&lt;0),1,IF(AND(BD1081&lt;0,BO1081&gt;0),1,0)),"")</f>
        <v/>
      </c>
      <c r="FE1081" s="126"/>
      <c r="FF1081" s="126">
        <f t="shared" ref="FF1081:FF1111" si="5809">IF(OR(BK1081=0,BM1081=0),1,IF(BK1081&gt;0,IF(BM1081&gt;0,1,0),IF(BM1081&lt;0,1,0)))</f>
        <v>1</v>
      </c>
      <c r="FG1081" s="126">
        <f t="shared" ref="FG1081:FG1111" si="5810">IF(OR(BK1081=0,BO1081=0),1,IF(BK1081&gt;0,IF(BO1081&gt;0,1,0),IF(BO1081&lt;0,1,0)))</f>
        <v>0</v>
      </c>
      <c r="FH1081" s="126">
        <f t="shared" ref="FH1081:FH1111" si="5811">IF(BK1081&gt;0,IF(BM1081&gt;0,IF(BO1081&gt;0,1,0),0),IF(BM1081&lt;0,IF(BO1081&lt;0,1,0),0))</f>
        <v>0</v>
      </c>
      <c r="FI1081" s="126" t="str">
        <f t="shared" ref="FI1081:FI1111" si="5812">IF(FH1081=0,"",(IF(BO1081&gt;0,IF(BD1081&gt;0,1,0),IF(BD1081&lt;0,1,0))))</f>
        <v/>
      </c>
      <c r="FJ1081" s="126" t="str">
        <f t="shared" ref="FJ1081:FJ1111" si="5813">IF(FH1081=0,"",(IF(BO1081&gt;0,IF(BC1081&gt;0,1,0),IF(BC1081&lt;0,1,0))))</f>
        <v/>
      </c>
      <c r="FK1081" s="126" t="str">
        <f t="shared" ref="FK1081:FK1111" si="5814">IF(FH1081=0,"",(IF(BO1081&gt;0,IF(BB1081&gt;0,1,0),IF(BB1081&lt;0,1,0))))</f>
        <v/>
      </c>
      <c r="FL1081" s="126" t="str">
        <f t="shared" ref="FL1081:FL1111" si="5815">IF(FH1081=0,"",(IF(BO1081&gt;0,IF(BA1081&gt;0,1,0),IF(BA1081&lt;0,1,0))))</f>
        <v/>
      </c>
      <c r="FN1081" s="126" t="str">
        <f t="shared" ref="FN1081:FN1111" si="5816">IF(ABS(BB1081)&gt;9.76,1,"")</f>
        <v/>
      </c>
      <c r="FO1081" s="126" t="str">
        <f t="shared" ref="FO1081:FO1111" si="5817">IF(FN1081=1,IF(BB1081&gt;0,IF(BL1081&lt;0,1,0),IF(BL1081&gt;0,1,0)),"")</f>
        <v/>
      </c>
      <c r="FP1081" s="126" t="str">
        <f t="shared" ref="FP1081:FP1111" si="5818">IF(BL1081&gt;1.96, IF(BB1081&gt;9.76,1,0),IF(BL1081&lt;-1.96, IF(BB1081&lt;-9.76,1,0),""))</f>
        <v/>
      </c>
      <c r="FV1081" s="126">
        <f t="shared" ref="FV1081:FV1111" si="5819">IF(BK1080&gt;0,IF(BK1081&gt;0,1,0),IF(BK1081&lt;0,1,0))</f>
        <v>1</v>
      </c>
      <c r="FW1081" s="126">
        <f t="shared" ref="FW1081:FW1111" si="5820">IF(BL1080&gt;0,IF(BL1081&gt;0,1,0),IF(BL1081&lt;0,1,0))</f>
        <v>1</v>
      </c>
      <c r="FX1081" s="126">
        <f t="shared" ref="FX1081:FX1111" si="5821">IF(BO1080&gt;0,IF(BO1081&gt;0,1,0),IF(BO1081&lt;0,1,0))</f>
        <v>0</v>
      </c>
      <c r="GA1081" s="126">
        <f t="shared" ref="GA1081:GA1111" si="5822">IF(BA1081&gt;0,IF(BR1081&gt;0,1,0),IF(BR1081&lt;0,1,0))</f>
        <v>1</v>
      </c>
      <c r="GB1081" s="126">
        <f t="shared" ref="GB1081:GB1111" si="5823">IF(BB1081&gt;0,IF(BR1081&gt;0,1,0),IF(BR1081&lt;0,1,0))</f>
        <v>1</v>
      </c>
      <c r="GC1081" s="126">
        <f t="shared" ref="GC1081:GC1111" si="5824">IF(BC1081&gt;0,IF(BR1081&gt;0,1,0),IF(BR1081&lt;0,1,0))</f>
        <v>1</v>
      </c>
      <c r="GD1081" s="126">
        <f t="shared" ref="GD1081:GD1111" si="5825">IF(BD1081&gt;0,IF(BR1081&gt;0,1,0),IF(BR1081&lt;0,1,0))</f>
        <v>1</v>
      </c>
      <c r="GE1081" s="126">
        <f t="shared" ref="GE1081:GE1111" si="5826">IF(BK1081&gt;0,IF(BR1081&gt;0,1,0),IF(BR1081&lt;0,1,0))</f>
        <v>0</v>
      </c>
      <c r="GF1081" s="126">
        <f t="shared" ref="GF1081:GF1111" si="5827">IF(BM1081&gt;0,IF(BR1081&gt;0,1,0),IF(BR1081&lt;0,1,0))</f>
        <v>0</v>
      </c>
      <c r="GG1081" s="126">
        <f t="shared" ref="GG1081:GG1111" si="5828">IF(BO1081&gt;0,IF(BR1081&gt;0,1,0),IF(BR1081&lt;0,1,0))</f>
        <v>1</v>
      </c>
      <c r="GI1081" s="126">
        <f t="shared" ref="GI1081:GI1111" si="5829">IF(BR1081&gt;0,IF(BS1081&gt;0,1,0),IF(BS1081&lt;0,1,0))</f>
        <v>1</v>
      </c>
      <c r="GK1081" s="126">
        <f t="shared" ref="GK1081:GK1111" si="5830">IF(BA1081&gt;0,IF(BS1081&gt;0,1,0),IF(BS1081&lt;0,1,0))</f>
        <v>1</v>
      </c>
      <c r="GL1081" s="126">
        <f t="shared" ref="GL1081:GL1111" si="5831">IF(BB1081&gt;0,IF(BS1081&gt;0,1,0),IF(BS1081&lt;0,1,0))</f>
        <v>1</v>
      </c>
      <c r="GM1081" s="126">
        <f t="shared" ref="GM1081:GM1111" si="5832">IF(BC1081&gt;0,IF(BS1081&gt;0,1,0),IF(BS1081&lt;0,1,0))</f>
        <v>1</v>
      </c>
      <c r="GN1081" s="126">
        <f t="shared" ref="GN1081:GN1111" si="5833">IF(BD1081&gt;0,IF(BS1081&gt;0,1,0),IF(BS1081&lt;0,1,0))</f>
        <v>1</v>
      </c>
      <c r="GO1081" s="126">
        <f t="shared" ref="GO1081:GO1111" si="5834">IF(BK1081&gt;0,IF(BS1081&gt;0,1,0),IF(BS1081&lt;0,1,0))</f>
        <v>0</v>
      </c>
      <c r="GP1081" s="126">
        <f t="shared" ref="GP1081:GP1111" si="5835">IF(BM1081&gt;0,IF(BS1081&gt;0,1,0),IF(BS1081&lt;0,1,0))</f>
        <v>0</v>
      </c>
      <c r="GQ1081" s="126">
        <f t="shared" ref="GQ1081:GQ1111" si="5836">IF(BO1081&gt;0,IF(BS1081&gt;0,1,0),IF(BS1081&lt;0,1,0))</f>
        <v>1</v>
      </c>
      <c r="GS1081" s="126">
        <f t="shared" ref="GS1081:GS1111" si="5837">IF(ABS(BD1081)&gt;32,IF(ABS(BM1081)&gt;2,1,0),"")</f>
        <v>0</v>
      </c>
      <c r="GT1081" s="126" t="str">
        <f t="shared" ref="GT1081:GT1111" si="5838">IF(ABS(BD1081)&gt;40,IF(ABS(BM1081)&gt;2,1,0),"")</f>
        <v/>
      </c>
      <c r="GU1081" s="126">
        <f t="shared" ref="GU1081:GU1111" si="5839">IF(ABS(BM1081)&gt;1,1,0)</f>
        <v>1</v>
      </c>
      <c r="GV1081" s="126">
        <f t="shared" ref="GV1081:GV1111" si="5840">IF(ABS(BM1081)&gt;1.5,1,0)</f>
        <v>1</v>
      </c>
      <c r="GW1081" s="126">
        <f t="shared" ref="GW1081:GW1111" si="5841">IF(ABS(BM1081)&gt;1.99,1,0)</f>
        <v>0</v>
      </c>
      <c r="GX1081" s="126">
        <f t="shared" ref="GX1081:GX1111" si="5842">IF(ABS(BM1081)&gt;2.5,1,0)</f>
        <v>0</v>
      </c>
      <c r="GY1081" s="126">
        <f t="shared" ref="GY1081:GY1111" si="5843">IF(ABS(BM1081)&gt;3,1,0)</f>
        <v>0</v>
      </c>
      <c r="GZ1081" s="126"/>
      <c r="HA1081" s="126">
        <f t="shared" ref="HA1081:HA1111" si="5844">IF(ABS(BO1081)&gt;2,1,0)</f>
        <v>0</v>
      </c>
      <c r="HB1081" s="126">
        <f t="shared" ref="HB1081:HB1111" si="5845">IF(ABS(BO1081)&gt;4,1,0)</f>
        <v>0</v>
      </c>
      <c r="HC1081" s="126">
        <f t="shared" ref="HC1081:HC1111" si="5846">IF(ABS(BO1081)&gt;5,1,0)</f>
        <v>0</v>
      </c>
      <c r="HD1081" s="126">
        <f t="shared" ref="HD1081:HD1111" si="5847">IF(ABS(BO1081)&gt;6,1,0)</f>
        <v>0</v>
      </c>
      <c r="HE1081" s="126">
        <f t="shared" ref="HE1081:HE1111" si="5848">IF(ABS(BO1081)&gt;8,1,0)</f>
        <v>0</v>
      </c>
      <c r="HF1081" s="126">
        <f t="shared" ref="HF1081:HF1111" si="5849">IF(ABS(BO1081)&gt;10,1,0)</f>
        <v>0</v>
      </c>
      <c r="HH1081" s="126">
        <f t="shared" ref="HH1081:HH1111" si="5850">IF(ABS(BS1081)&gt;1.5,1,0)</f>
        <v>1</v>
      </c>
      <c r="HI1081" s="126">
        <f t="shared" ref="HI1081:HI1111" si="5851">IF(ABS(BS1081)&gt;3,1,0)</f>
        <v>1</v>
      </c>
      <c r="HJ1081" s="126">
        <f t="shared" ref="HJ1081:HJ1111" si="5852">IF(ABS(BS1081)&gt;4.5,1,0)</f>
        <v>0</v>
      </c>
      <c r="HK1081" s="126">
        <f t="shared" ref="HK1081:HK1111" si="5853">IF(ABS(BS1081)&gt;6,1,0)</f>
        <v>0</v>
      </c>
      <c r="HL1081" s="126">
        <f t="shared" ref="HL1081:HL1111" si="5854">IF(ABS(BS1081)&gt;7.5,1,0)</f>
        <v>0</v>
      </c>
      <c r="HM1081" s="126">
        <f t="shared" ref="HM1081:HM1111" si="5855">IF(ABS(BS1081)&gt;9,1,0)</f>
        <v>0</v>
      </c>
      <c r="HO1081" s="126">
        <f t="shared" ref="HO1081:HO1111" si="5856">IF(BD1081&gt;-0.1,IF(BM1081&lt;0.001,1,0),"")</f>
        <v>1</v>
      </c>
      <c r="HP1081" s="126" t="str">
        <f t="shared" ref="HP1081:HP1111" si="5857">IF(BD1081&lt;0.1,IF(BM1081&gt;-0.001,1,0),"")</f>
        <v/>
      </c>
      <c r="HQ1081" s="126">
        <f t="shared" ref="HQ1081:HQ1111" si="5858">IF(BD1081&gt;9.1,IF(BM1081&lt;0.001,1,0),"")</f>
        <v>1</v>
      </c>
      <c r="HR1081" s="122" t="str">
        <f t="shared" ref="HR1081:HR1111" si="5859">IF(BD1081&lt;-9.1,IF(BM1081&gt;-0.001,1,0),"")</f>
        <v/>
      </c>
      <c r="HS1081" s="126">
        <f t="shared" ref="HS1081:HS1111" si="5860">IF(BD1081&gt;15.1,IF(BM1081&lt;0.001,1,0),"")</f>
        <v>1</v>
      </c>
      <c r="HT1081" s="122" t="str">
        <f t="shared" ref="HT1081:HT1111" si="5861">IF(BD1081&lt;-15.1,IF(BM1081&gt;-0.001,1,0),"")</f>
        <v/>
      </c>
      <c r="HU1081" s="122">
        <f t="shared" ref="HU1081:HU1111" si="5862">IF(BD1081&gt;31.1,IF(BM1081&lt;0.001,1,0),"")</f>
        <v>1</v>
      </c>
      <c r="HV1081" s="126" t="str">
        <f t="shared" ref="HV1081:HV1111" si="5863">IF(BD1081&lt;-31.1,IF(BM1081&gt;-0.001,1,0),"")</f>
        <v/>
      </c>
      <c r="HW1081" s="126" t="str">
        <f t="shared" ref="HW1081:HW1111" si="5864">IF(BD1081&gt;47.1,IF(BM1081&lt;0.001,1,0),"")</f>
        <v/>
      </c>
      <c r="HX1081" s="126" t="str">
        <f t="shared" ref="HX1081:HX1111" si="5865">IF(BD1081&lt;-47.1,IF(BM1081&gt;-0.001,1,0),"")</f>
        <v/>
      </c>
      <c r="HZ1081" s="126">
        <f t="shared" ref="HZ1081:HZ1111" si="5866">IF(BD1081&gt;-0.1,IF(BO1081&lt;0.001,1,0),"")</f>
        <v>0</v>
      </c>
      <c r="IA1081" s="126" t="str">
        <f t="shared" ref="IA1081:IA1111" si="5867">IF(BD1081&lt;0.1,IF(BO1081&gt;-0.001,1,0),"")</f>
        <v/>
      </c>
      <c r="IB1081" s="126">
        <f t="shared" ref="IB1081:IB1111" si="5868">IF(BD1081&gt;9.1,IF(BO1081&lt;0.001,1,0),"")</f>
        <v>0</v>
      </c>
      <c r="IC1081" s="126" t="str">
        <f t="shared" ref="IC1081:IC1111" si="5869">IF(BD1081&lt;-9.1,IF(BO1081&gt;-0.001,1,0),"")</f>
        <v/>
      </c>
      <c r="ID1081" s="126">
        <f t="shared" ref="ID1081:ID1111" si="5870">IF(BD1081&gt;15.1,IF(BO1081&lt;0.001,1,0),"")</f>
        <v>0</v>
      </c>
      <c r="IE1081" s="126" t="str">
        <f t="shared" ref="IE1081:IE1111" si="5871">IF(BD1081&lt;-15.1,IF(BO1081&gt;-0.001,1,0),"")</f>
        <v/>
      </c>
      <c r="IF1081" s="126">
        <f t="shared" ref="IF1081:IF1111" si="5872">IF(BD1081&gt;31.1,IF(BO1081&lt;0.001,1,0),"")</f>
        <v>0</v>
      </c>
      <c r="IG1081" s="126" t="str">
        <f t="shared" ref="IG1081:IG1111" si="5873">IF(BD1081&lt;-31.1,IF(BO1081&gt;-0.001,1,0),"")</f>
        <v/>
      </c>
      <c r="IH1081" s="126" t="str">
        <f t="shared" ref="IH1081:IH1111" si="5874">IF(BD1081&gt;47.1,IF(BO1081&lt;0.001,1,0),"")</f>
        <v/>
      </c>
      <c r="II1081" s="126" t="str">
        <f t="shared" ref="II1081:II1111" si="5875">IF(BD1081&lt;-47.1,IF(BO1081&gt;-0.001,1,0),"")</f>
        <v/>
      </c>
      <c r="IO1081" s="128"/>
      <c r="IP1081" s="128"/>
      <c r="IQ1081" s="127"/>
      <c r="IR1081" s="127"/>
      <c r="IX1081" s="6"/>
      <c r="IY1081" s="6"/>
      <c r="IZ1081" s="7"/>
      <c r="JA1081" s="7"/>
      <c r="JG1081" s="12"/>
      <c r="JH1081" s="12"/>
      <c r="JI1081" s="13"/>
      <c r="JJ1081" s="13"/>
      <c r="JN1081" s="6"/>
      <c r="JO1081" s="6"/>
      <c r="JQ1081" s="11"/>
      <c r="JR1081" s="11"/>
      <c r="JS1081" s="12"/>
      <c r="JT1081" s="13"/>
      <c r="JU1081" s="12"/>
      <c r="JV1081" s="12"/>
      <c r="JW1081" s="97"/>
      <c r="JX1081" s="13"/>
      <c r="JY1081" s="13"/>
      <c r="JZ1081" s="97"/>
      <c r="KA1081" s="97"/>
      <c r="KB1081" s="11"/>
      <c r="KC1081" s="11"/>
      <c r="KD1081" s="11"/>
      <c r="KE1081" s="11"/>
    </row>
    <row r="1082" spans="1:291" s="122" customFormat="1" x14ac:dyDescent="0.2">
      <c r="A1082" s="146">
        <f t="shared" si="5526"/>
        <v>1082</v>
      </c>
      <c r="C1082" s="2">
        <v>43664</v>
      </c>
      <c r="D1082" s="126">
        <v>98.415000000000006</v>
      </c>
      <c r="E1082" s="126">
        <v>98.41</v>
      </c>
      <c r="F1082" s="126">
        <v>98.435000000000002</v>
      </c>
      <c r="G1082" s="128">
        <v>107.152</v>
      </c>
      <c r="H1082" s="128">
        <v>117.292</v>
      </c>
      <c r="I1082" s="128">
        <v>127.205</v>
      </c>
      <c r="J1082" s="127">
        <v>154.31</v>
      </c>
      <c r="K1082" s="126"/>
      <c r="M1082" s="126">
        <f t="shared" si="5521"/>
        <v>98.415000000000006</v>
      </c>
      <c r="N1082" s="126">
        <f t="shared" si="5522"/>
        <v>98.41</v>
      </c>
      <c r="O1082" s="126">
        <f t="shared" si="5523"/>
        <v>98.435000000000002</v>
      </c>
      <c r="P1082" s="127">
        <f t="shared" si="5695"/>
        <v>3439.25</v>
      </c>
      <c r="Q1082" s="5">
        <f t="shared" si="5690"/>
        <v>3773.25</v>
      </c>
      <c r="R1082" s="6">
        <f t="shared" si="5696"/>
        <v>4084.5</v>
      </c>
      <c r="S1082" s="7">
        <f t="shared" si="5697"/>
        <v>4959</v>
      </c>
      <c r="V1082" s="127">
        <f t="shared" si="5703"/>
        <v>6.5000000000011937</v>
      </c>
      <c r="W1082" s="127">
        <f t="shared" si="5704"/>
        <v>6.4999999999997726</v>
      </c>
      <c r="X1082" s="127">
        <f t="shared" si="5705"/>
        <v>6.0000000000002274</v>
      </c>
      <c r="Y1082" s="127">
        <f t="shared" si="5698"/>
        <v>3.7500000000004547</v>
      </c>
      <c r="Z1082" s="126">
        <f t="shared" si="5699"/>
        <v>6.4999999999995453</v>
      </c>
      <c r="AA1082" s="126">
        <f t="shared" si="5700"/>
        <v>9.0000000000004547</v>
      </c>
      <c r="AB1082" s="126">
        <f t="shared" si="5701"/>
        <v>6.9999999999990905</v>
      </c>
      <c r="AC1082" s="126"/>
      <c r="AD1082" s="126"/>
      <c r="AE1082" s="127">
        <f t="shared" ref="AE1082:AE1120" si="5876">ABS(BG1082)</f>
        <v>2.6000007800013103</v>
      </c>
      <c r="AF1082" s="127">
        <f t="shared" ref="AF1082:AF1120" si="5877">ABS(BH1082)</f>
        <v>2.6000007799998892</v>
      </c>
      <c r="AG1082" s="127">
        <f t="shared" ref="AG1082:AG1120" si="5878">ABS(BI1082)</f>
        <v>2.100000780000344</v>
      </c>
      <c r="AH1082" s="127">
        <f t="shared" si="5525"/>
        <v>3.1666666666678793</v>
      </c>
      <c r="AI1082" s="127">
        <f t="shared" si="5706"/>
        <v>3.6000000000011827</v>
      </c>
      <c r="AJ1082" s="127">
        <f t="shared" si="5707"/>
        <v>1.0999999999992722</v>
      </c>
      <c r="AK1082" s="127">
        <f t="shared" si="5708"/>
        <v>0.49999999999924238</v>
      </c>
      <c r="AL1082" s="127">
        <f t="shared" si="5709"/>
        <v>1.9999999999993179</v>
      </c>
      <c r="AM1082" s="127">
        <f t="shared" si="5710"/>
        <v>6.6666666666674246</v>
      </c>
      <c r="AN1082" s="127">
        <f t="shared" si="5711"/>
        <v>6.2000000000008182</v>
      </c>
      <c r="AO1082" s="127">
        <f t="shared" si="5712"/>
        <v>1</v>
      </c>
      <c r="AP1082" s="127">
        <f t="shared" si="5713"/>
        <v>5.5000000000027294</v>
      </c>
      <c r="AQ1082" s="127">
        <f t="shared" si="5714"/>
        <v>5.9166666666685614</v>
      </c>
      <c r="AR1082" s="127">
        <f t="shared" si="5715"/>
        <v>3.9000000000007278</v>
      </c>
      <c r="AS1082" s="127">
        <f t="shared" si="5716"/>
        <v>4.9444444444441915</v>
      </c>
      <c r="AT1082" s="127">
        <f t="shared" si="5717"/>
        <v>6.5666666666676976</v>
      </c>
      <c r="AU1082" s="126"/>
      <c r="AX1082" s="11">
        <f t="shared" si="5718"/>
        <v>6.5000000000011937</v>
      </c>
      <c r="AY1082" s="11">
        <f t="shared" si="5719"/>
        <v>6.4999999999997726</v>
      </c>
      <c r="AZ1082" s="11">
        <f t="shared" si="5720"/>
        <v>6.0000000000002274</v>
      </c>
      <c r="BA1082" s="11">
        <f t="shared" si="5691"/>
        <v>3.7500000000004547</v>
      </c>
      <c r="BB1082" s="11">
        <f t="shared" si="5702"/>
        <v>6.4999999999995453</v>
      </c>
      <c r="BC1082" s="12">
        <f t="shared" si="5693"/>
        <v>9.0000000000004547</v>
      </c>
      <c r="BD1082" s="13">
        <f t="shared" si="5694"/>
        <v>6.9999999999990905</v>
      </c>
      <c r="BF1082" s="11">
        <f t="shared" si="5721"/>
        <v>-0.99999999999971578</v>
      </c>
      <c r="BG1082" s="11">
        <f t="shared" si="5722"/>
        <v>2.6000007800013103</v>
      </c>
      <c r="BH1082" s="11">
        <f t="shared" si="5723"/>
        <v>2.6000007799998892</v>
      </c>
      <c r="BI1082" s="11">
        <f t="shared" si="5724"/>
        <v>2.100000780000344</v>
      </c>
      <c r="BJ1082" s="11">
        <f t="shared" si="5725"/>
        <v>3.1666666666678793</v>
      </c>
      <c r="BK1082" s="11">
        <f t="shared" si="5726"/>
        <v>3.6000000000011827</v>
      </c>
      <c r="BL1082" s="11">
        <f t="shared" si="5727"/>
        <v>1.0999999999992722</v>
      </c>
      <c r="BM1082" s="11">
        <f t="shared" si="5728"/>
        <v>0.49999999999924238</v>
      </c>
      <c r="BN1082" s="11">
        <f t="shared" si="5729"/>
        <v>1.9999999999993179</v>
      </c>
      <c r="BO1082" s="11">
        <f t="shared" si="5730"/>
        <v>6.6666666666674246</v>
      </c>
      <c r="BP1082" s="11">
        <f t="shared" si="5731"/>
        <v>6.2000000000008182</v>
      </c>
      <c r="BQ1082" s="126">
        <v>1</v>
      </c>
      <c r="BR1082" s="11">
        <f t="shared" si="5732"/>
        <v>-5.5000000000027294</v>
      </c>
      <c r="BS1082" s="11">
        <f t="shared" si="5733"/>
        <v>5.9166666666685614</v>
      </c>
      <c r="BT1082" s="11">
        <f t="shared" si="5734"/>
        <v>3.9000000000007278</v>
      </c>
      <c r="BU1082" s="11">
        <f t="shared" si="5735"/>
        <v>4.9444444444441915</v>
      </c>
      <c r="BV1082" s="11">
        <f t="shared" si="5736"/>
        <v>6.5666666666676976</v>
      </c>
      <c r="BY1082" s="126"/>
      <c r="BZ1082" s="126"/>
      <c r="CA1082" s="122">
        <f t="shared" si="5737"/>
        <v>4.9444444444441915</v>
      </c>
      <c r="CB1082" s="126">
        <f t="shared" si="5738"/>
        <v>1</v>
      </c>
      <c r="CC1082" s="126">
        <f t="shared" si="5739"/>
        <v>1</v>
      </c>
      <c r="CD1082" s="126">
        <f t="shared" si="5740"/>
        <v>1</v>
      </c>
      <c r="CE1082" s="126">
        <f t="shared" si="5741"/>
        <v>1</v>
      </c>
      <c r="CF1082" s="126">
        <f t="shared" si="5742"/>
        <v>1</v>
      </c>
      <c r="CG1082" s="126">
        <f t="shared" si="5743"/>
        <v>1</v>
      </c>
      <c r="CH1082" s="126" t="str">
        <f t="shared" si="5744"/>
        <v/>
      </c>
      <c r="CI1082" s="126" t="str">
        <f t="shared" si="5745"/>
        <v/>
      </c>
      <c r="CJ1082" s="126">
        <f t="shared" si="5746"/>
        <v>0</v>
      </c>
      <c r="CK1082" s="126">
        <f t="shared" si="5747"/>
        <v>0</v>
      </c>
      <c r="CL1082" s="126">
        <f t="shared" si="5748"/>
        <v>1</v>
      </c>
      <c r="CM1082" s="126">
        <f t="shared" si="5749"/>
        <v>0</v>
      </c>
      <c r="CN1082" s="126" t="str">
        <f t="shared" si="5750"/>
        <v/>
      </c>
      <c r="CO1082" s="126">
        <f t="shared" si="5751"/>
        <v>1</v>
      </c>
      <c r="CP1082" s="126">
        <f t="shared" si="5752"/>
        <v>1</v>
      </c>
      <c r="CQ1082" s="126" t="str">
        <f t="shared" si="5753"/>
        <v/>
      </c>
      <c r="CR1082" s="126"/>
      <c r="CS1082" s="126">
        <f t="shared" si="5754"/>
        <v>1</v>
      </c>
      <c r="CT1082" s="126">
        <f t="shared" si="5755"/>
        <v>1</v>
      </c>
      <c r="CU1082" s="126">
        <f t="shared" si="5756"/>
        <v>1</v>
      </c>
      <c r="CV1082" s="126">
        <f t="shared" si="5757"/>
        <v>1</v>
      </c>
      <c r="CW1082" s="126">
        <f t="shared" si="5758"/>
        <v>1</v>
      </c>
      <c r="CX1082" s="126">
        <f t="shared" si="5759"/>
        <v>1</v>
      </c>
      <c r="CY1082" s="126">
        <f t="shared" si="5760"/>
        <v>1</v>
      </c>
      <c r="CZ1082" s="126">
        <f t="shared" si="5761"/>
        <v>1</v>
      </c>
      <c r="DA1082" s="126">
        <f t="shared" si="5762"/>
        <v>1</v>
      </c>
      <c r="DB1082" s="126" t="str">
        <f t="shared" si="5763"/>
        <v/>
      </c>
      <c r="DC1082" s="126" t="str">
        <f t="shared" si="5764"/>
        <v/>
      </c>
      <c r="DD1082" s="126">
        <f t="shared" si="5765"/>
        <v>0</v>
      </c>
      <c r="DE1082" s="126" t="str">
        <f t="shared" si="5766"/>
        <v/>
      </c>
      <c r="DF1082" s="126"/>
      <c r="DG1082" s="126">
        <f t="shared" si="5767"/>
        <v>1</v>
      </c>
      <c r="DH1082" s="126">
        <f t="shared" si="5768"/>
        <v>1</v>
      </c>
      <c r="DI1082" s="126">
        <f t="shared" si="5769"/>
        <v>1</v>
      </c>
      <c r="DJ1082" s="126">
        <f t="shared" si="5770"/>
        <v>1</v>
      </c>
      <c r="DK1082" s="126" t="str">
        <f t="shared" si="5771"/>
        <v/>
      </c>
      <c r="DL1082" s="126"/>
      <c r="DM1082" s="126" t="str">
        <f t="shared" si="5772"/>
        <v/>
      </c>
      <c r="DN1082" s="126">
        <f t="shared" si="5773"/>
        <v>1</v>
      </c>
      <c r="DO1082" s="126">
        <f t="shared" si="5774"/>
        <v>1</v>
      </c>
      <c r="DP1082" s="126">
        <f t="shared" si="5775"/>
        <v>1</v>
      </c>
      <c r="DQ1082" s="126">
        <f t="shared" si="5776"/>
        <v>1</v>
      </c>
      <c r="DR1082" s="126">
        <f t="shared" si="5777"/>
        <v>1</v>
      </c>
      <c r="DS1082" s="126">
        <f t="shared" si="5778"/>
        <v>1</v>
      </c>
      <c r="DT1082" s="126">
        <f t="shared" si="5779"/>
        <v>1</v>
      </c>
      <c r="DU1082" s="126">
        <f t="shared" si="5780"/>
        <v>0</v>
      </c>
      <c r="DV1082" s="126">
        <f t="shared" si="5781"/>
        <v>1</v>
      </c>
      <c r="DW1082" s="126">
        <f t="shared" si="5782"/>
        <v>0</v>
      </c>
      <c r="DX1082" s="126" t="str">
        <f t="shared" si="5783"/>
        <v/>
      </c>
      <c r="DY1082" s="126" t="str">
        <f t="shared" si="5784"/>
        <v/>
      </c>
      <c r="EA1082" s="126">
        <f t="shared" si="5785"/>
        <v>1</v>
      </c>
      <c r="EB1082" s="126">
        <f t="shared" si="5786"/>
        <v>1</v>
      </c>
      <c r="EC1082" s="126">
        <f t="shared" si="5787"/>
        <v>1</v>
      </c>
      <c r="ED1082" s="126">
        <f t="shared" si="5788"/>
        <v>1</v>
      </c>
      <c r="EF1082" s="126">
        <f t="shared" si="5789"/>
        <v>1</v>
      </c>
      <c r="EG1082" s="126">
        <f t="shared" si="5790"/>
        <v>1</v>
      </c>
      <c r="EH1082" s="126">
        <f t="shared" si="5791"/>
        <v>1</v>
      </c>
      <c r="EI1082" s="126">
        <f t="shared" si="5792"/>
        <v>1</v>
      </c>
      <c r="EK1082" s="126">
        <f t="shared" si="5793"/>
        <v>1</v>
      </c>
      <c r="EL1082" s="126">
        <f t="shared" si="5794"/>
        <v>1</v>
      </c>
      <c r="EM1082" s="126">
        <f t="shared" si="5795"/>
        <v>1</v>
      </c>
      <c r="EO1082" s="126">
        <f t="shared" si="5796"/>
        <v>1</v>
      </c>
      <c r="EP1082" s="126">
        <f t="shared" si="5797"/>
        <v>1</v>
      </c>
      <c r="EQ1082" s="126">
        <f t="shared" si="5798"/>
        <v>1</v>
      </c>
      <c r="ES1082" s="126">
        <f t="shared" si="5799"/>
        <v>1</v>
      </c>
      <c r="ET1082" s="126">
        <f t="shared" si="5800"/>
        <v>1</v>
      </c>
      <c r="EU1082" s="126">
        <f t="shared" si="5801"/>
        <v>1</v>
      </c>
      <c r="EV1082" s="126">
        <f t="shared" si="5802"/>
        <v>1</v>
      </c>
      <c r="EW1082" s="126">
        <f t="shared" si="5803"/>
        <v>1</v>
      </c>
      <c r="EY1082" s="126">
        <f t="shared" si="5804"/>
        <v>1</v>
      </c>
      <c r="EZ1082" s="126">
        <f t="shared" si="5805"/>
        <v>1</v>
      </c>
      <c r="FA1082" s="126">
        <f t="shared" si="5806"/>
        <v>1</v>
      </c>
      <c r="FC1082" s="126">
        <f t="shared" si="5807"/>
        <v>1</v>
      </c>
      <c r="FD1082" s="126">
        <f t="shared" si="5808"/>
        <v>0</v>
      </c>
      <c r="FE1082" s="126"/>
      <c r="FF1082" s="126">
        <f t="shared" si="5809"/>
        <v>1</v>
      </c>
      <c r="FG1082" s="126">
        <f t="shared" si="5810"/>
        <v>1</v>
      </c>
      <c r="FH1082" s="126">
        <f t="shared" si="5811"/>
        <v>1</v>
      </c>
      <c r="FI1082" s="126">
        <f t="shared" si="5812"/>
        <v>1</v>
      </c>
      <c r="FJ1082" s="126">
        <f t="shared" si="5813"/>
        <v>1</v>
      </c>
      <c r="FK1082" s="126">
        <f t="shared" si="5814"/>
        <v>1</v>
      </c>
      <c r="FL1082" s="126">
        <f t="shared" si="5815"/>
        <v>1</v>
      </c>
      <c r="FN1082" s="126" t="str">
        <f t="shared" si="5816"/>
        <v/>
      </c>
      <c r="FO1082" s="126" t="str">
        <f t="shared" si="5817"/>
        <v/>
      </c>
      <c r="FP1082" s="126" t="str">
        <f t="shared" si="5818"/>
        <v/>
      </c>
      <c r="FV1082" s="126">
        <f t="shared" si="5819"/>
        <v>0</v>
      </c>
      <c r="FW1082" s="126">
        <f t="shared" si="5820"/>
        <v>0</v>
      </c>
      <c r="FX1082" s="126">
        <f t="shared" si="5821"/>
        <v>1</v>
      </c>
      <c r="GA1082" s="126">
        <f t="shared" si="5822"/>
        <v>0</v>
      </c>
      <c r="GB1082" s="126">
        <f t="shared" si="5823"/>
        <v>0</v>
      </c>
      <c r="GC1082" s="126">
        <f t="shared" si="5824"/>
        <v>0</v>
      </c>
      <c r="GD1082" s="126">
        <f t="shared" si="5825"/>
        <v>0</v>
      </c>
      <c r="GE1082" s="126">
        <f t="shared" si="5826"/>
        <v>0</v>
      </c>
      <c r="GF1082" s="126">
        <f t="shared" si="5827"/>
        <v>0</v>
      </c>
      <c r="GG1082" s="126">
        <f t="shared" si="5828"/>
        <v>0</v>
      </c>
      <c r="GI1082" s="126">
        <f t="shared" si="5829"/>
        <v>0</v>
      </c>
      <c r="GK1082" s="126">
        <f t="shared" si="5830"/>
        <v>1</v>
      </c>
      <c r="GL1082" s="126">
        <f t="shared" si="5831"/>
        <v>1</v>
      </c>
      <c r="GM1082" s="126">
        <f t="shared" si="5832"/>
        <v>1</v>
      </c>
      <c r="GN1082" s="126">
        <f t="shared" si="5833"/>
        <v>1</v>
      </c>
      <c r="GO1082" s="126">
        <f t="shared" si="5834"/>
        <v>1</v>
      </c>
      <c r="GP1082" s="126">
        <f t="shared" si="5835"/>
        <v>1</v>
      </c>
      <c r="GQ1082" s="126">
        <f t="shared" si="5836"/>
        <v>1</v>
      </c>
      <c r="GS1082" s="126" t="str">
        <f t="shared" si="5837"/>
        <v/>
      </c>
      <c r="GT1082" s="126" t="str">
        <f t="shared" si="5838"/>
        <v/>
      </c>
      <c r="GU1082" s="126">
        <f t="shared" si="5839"/>
        <v>0</v>
      </c>
      <c r="GV1082" s="126">
        <f t="shared" si="5840"/>
        <v>0</v>
      </c>
      <c r="GW1082" s="126">
        <f t="shared" si="5841"/>
        <v>0</v>
      </c>
      <c r="GX1082" s="126">
        <f t="shared" si="5842"/>
        <v>0</v>
      </c>
      <c r="GY1082" s="126">
        <f t="shared" si="5843"/>
        <v>0</v>
      </c>
      <c r="GZ1082" s="126"/>
      <c r="HA1082" s="126">
        <f t="shared" si="5844"/>
        <v>1</v>
      </c>
      <c r="HB1082" s="126">
        <f t="shared" si="5845"/>
        <v>1</v>
      </c>
      <c r="HC1082" s="126">
        <f t="shared" si="5846"/>
        <v>1</v>
      </c>
      <c r="HD1082" s="126">
        <f t="shared" si="5847"/>
        <v>1</v>
      </c>
      <c r="HE1082" s="126">
        <f t="shared" si="5848"/>
        <v>0</v>
      </c>
      <c r="HF1082" s="126">
        <f t="shared" si="5849"/>
        <v>0</v>
      </c>
      <c r="HH1082" s="126">
        <f t="shared" si="5850"/>
        <v>1</v>
      </c>
      <c r="HI1082" s="126">
        <f t="shared" si="5851"/>
        <v>1</v>
      </c>
      <c r="HJ1082" s="126">
        <f t="shared" si="5852"/>
        <v>1</v>
      </c>
      <c r="HK1082" s="126">
        <f t="shared" si="5853"/>
        <v>0</v>
      </c>
      <c r="HL1082" s="126">
        <f t="shared" si="5854"/>
        <v>0</v>
      </c>
      <c r="HM1082" s="126">
        <f t="shared" si="5855"/>
        <v>0</v>
      </c>
      <c r="HO1082" s="126">
        <f t="shared" si="5856"/>
        <v>0</v>
      </c>
      <c r="HP1082" s="126" t="str">
        <f t="shared" si="5857"/>
        <v/>
      </c>
      <c r="HQ1082" s="126" t="str">
        <f t="shared" si="5858"/>
        <v/>
      </c>
      <c r="HR1082" s="122" t="str">
        <f t="shared" si="5859"/>
        <v/>
      </c>
      <c r="HS1082" s="126" t="str">
        <f t="shared" si="5860"/>
        <v/>
      </c>
      <c r="HT1082" s="122" t="str">
        <f t="shared" si="5861"/>
        <v/>
      </c>
      <c r="HU1082" s="122" t="str">
        <f t="shared" si="5862"/>
        <v/>
      </c>
      <c r="HV1082" s="126" t="str">
        <f t="shared" si="5863"/>
        <v/>
      </c>
      <c r="HW1082" s="126" t="str">
        <f t="shared" si="5864"/>
        <v/>
      </c>
      <c r="HX1082" s="126" t="str">
        <f t="shared" si="5865"/>
        <v/>
      </c>
      <c r="HZ1082" s="126">
        <f t="shared" si="5866"/>
        <v>0</v>
      </c>
      <c r="IA1082" s="126" t="str">
        <f t="shared" si="5867"/>
        <v/>
      </c>
      <c r="IB1082" s="126" t="str">
        <f t="shared" si="5868"/>
        <v/>
      </c>
      <c r="IC1082" s="126" t="str">
        <f t="shared" si="5869"/>
        <v/>
      </c>
      <c r="ID1082" s="126" t="str">
        <f t="shared" si="5870"/>
        <v/>
      </c>
      <c r="IE1082" s="126" t="str">
        <f t="shared" si="5871"/>
        <v/>
      </c>
      <c r="IF1082" s="126" t="str">
        <f t="shared" si="5872"/>
        <v/>
      </c>
      <c r="IG1082" s="126" t="str">
        <f t="shared" si="5873"/>
        <v/>
      </c>
      <c r="IH1082" s="126" t="str">
        <f t="shared" si="5874"/>
        <v/>
      </c>
      <c r="II1082" s="126" t="str">
        <f t="shared" si="5875"/>
        <v/>
      </c>
      <c r="IO1082" s="128"/>
      <c r="IP1082" s="128"/>
      <c r="IQ1082" s="127"/>
      <c r="IR1082" s="127"/>
      <c r="IX1082" s="6"/>
      <c r="IY1082" s="6"/>
      <c r="IZ1082" s="7"/>
      <c r="JA1082" s="7"/>
      <c r="JG1082" s="12"/>
      <c r="JH1082" s="12"/>
      <c r="JI1082" s="13"/>
      <c r="JJ1082" s="13"/>
      <c r="JN1082" s="6"/>
      <c r="JO1082" s="6"/>
      <c r="JQ1082" s="11"/>
      <c r="JR1082" s="11"/>
      <c r="JS1082" s="12"/>
      <c r="JT1082" s="13"/>
      <c r="JU1082" s="12"/>
      <c r="JV1082" s="12"/>
      <c r="JW1082" s="97"/>
      <c r="JX1082" s="13"/>
      <c r="JY1082" s="13"/>
      <c r="JZ1082" s="97"/>
      <c r="KA1082" s="97"/>
      <c r="KB1082" s="11"/>
      <c r="KC1082" s="11"/>
      <c r="KD1082" s="11"/>
      <c r="KE1082" s="11"/>
    </row>
    <row r="1083" spans="1:291" s="122" customFormat="1" x14ac:dyDescent="0.2">
      <c r="A1083" s="146">
        <f t="shared" si="5526"/>
        <v>1083</v>
      </c>
      <c r="C1083" s="2">
        <v>43665</v>
      </c>
      <c r="D1083" s="126">
        <v>98.385000000000005</v>
      </c>
      <c r="E1083" s="126">
        <v>98.38</v>
      </c>
      <c r="F1083" s="126">
        <v>98.41</v>
      </c>
      <c r="G1083" s="128">
        <v>107.127</v>
      </c>
      <c r="H1083" s="128">
        <v>117.26</v>
      </c>
      <c r="I1083" s="128">
        <v>127.17</v>
      </c>
      <c r="J1083" s="127">
        <v>154.24</v>
      </c>
      <c r="K1083" s="126"/>
      <c r="M1083" s="126">
        <f t="shared" ref="M1083:M1120" si="5879">D1083</f>
        <v>98.385000000000005</v>
      </c>
      <c r="N1083" s="126">
        <f t="shared" ref="N1083:N1120" si="5880">E1083</f>
        <v>98.38</v>
      </c>
      <c r="O1083" s="126">
        <f t="shared" ref="O1083:O1120" si="5881">F1083</f>
        <v>98.41</v>
      </c>
      <c r="P1083" s="127">
        <f t="shared" si="5695"/>
        <v>3436.7499999999995</v>
      </c>
      <c r="Q1083" s="5">
        <f t="shared" ref="Q1083:Q1114" si="5882">(INT(H1083)*32)+(IF(INT(RIGHT(H1083*1000,1))=7,(H1083-INT(H1083))+0.0005,IF(INT(RIGHT(H1083*1000,1))=2,(H1083-INT(H1083))+0.0005,H1083-INT(H1083))))*100</f>
        <v>3770.0000000000005</v>
      </c>
      <c r="R1083" s="6">
        <f t="shared" si="5696"/>
        <v>4081</v>
      </c>
      <c r="S1083" s="7">
        <f t="shared" si="5697"/>
        <v>4952.0000000000009</v>
      </c>
      <c r="V1083" s="127">
        <f t="shared" si="5703"/>
        <v>3.0000000000001137</v>
      </c>
      <c r="W1083" s="127">
        <f t="shared" si="5704"/>
        <v>3.0000000000001137</v>
      </c>
      <c r="X1083" s="127">
        <f t="shared" si="5705"/>
        <v>2.5000000000005684</v>
      </c>
      <c r="Y1083" s="127">
        <f t="shared" si="5698"/>
        <v>2.5000000000004547</v>
      </c>
      <c r="Z1083" s="126">
        <f t="shared" si="5699"/>
        <v>3.2499999999995453</v>
      </c>
      <c r="AA1083" s="126">
        <f t="shared" si="5700"/>
        <v>3.5</v>
      </c>
      <c r="AB1083" s="126">
        <f t="shared" si="5701"/>
        <v>6.9999999999990905</v>
      </c>
      <c r="AC1083" s="126"/>
      <c r="AD1083" s="126"/>
      <c r="AE1083" s="127">
        <f t="shared" si="5876"/>
        <v>1.0500003900003083</v>
      </c>
      <c r="AF1083" s="127">
        <f t="shared" si="5877"/>
        <v>1.0500003900003083</v>
      </c>
      <c r="AG1083" s="127">
        <f t="shared" si="5878"/>
        <v>0.55000039000076306</v>
      </c>
      <c r="AH1083" s="127">
        <f t="shared" si="5525"/>
        <v>2.8333333333345458</v>
      </c>
      <c r="AI1083" s="127">
        <f t="shared" si="5706"/>
        <v>3.0500000000011824</v>
      </c>
      <c r="AJ1083" s="127">
        <f t="shared" si="5707"/>
        <v>1.1499999999995452</v>
      </c>
      <c r="AK1083" s="127">
        <f t="shared" si="5708"/>
        <v>0.91666666666621177</v>
      </c>
      <c r="AL1083" s="127">
        <f t="shared" si="5709"/>
        <v>1.4999999999995453</v>
      </c>
      <c r="AM1083" s="127">
        <f t="shared" si="5710"/>
        <v>1.1666666666669698</v>
      </c>
      <c r="AN1083" s="127">
        <f t="shared" si="5711"/>
        <v>0.70000000000036389</v>
      </c>
      <c r="AO1083" s="127">
        <f t="shared" si="5712"/>
        <v>1</v>
      </c>
      <c r="AP1083" s="127">
        <f t="shared" si="5713"/>
        <v>4.1666666666690926</v>
      </c>
      <c r="AQ1083" s="127">
        <f t="shared" si="5714"/>
        <v>0.20833333333234783</v>
      </c>
      <c r="AR1083" s="127">
        <f t="shared" si="5715"/>
        <v>3.6000000000009096</v>
      </c>
      <c r="AS1083" s="127">
        <f t="shared" si="5716"/>
        <v>1.6944444444441917</v>
      </c>
      <c r="AT1083" s="127">
        <f t="shared" si="5717"/>
        <v>4.0666666666676976</v>
      </c>
      <c r="AU1083" s="126"/>
      <c r="AX1083" s="11">
        <f t="shared" si="5718"/>
        <v>-3.0000000000001137</v>
      </c>
      <c r="AY1083" s="11">
        <f t="shared" si="5719"/>
        <v>-3.0000000000001137</v>
      </c>
      <c r="AZ1083" s="11">
        <f t="shared" si="5720"/>
        <v>-2.5000000000005684</v>
      </c>
      <c r="BA1083" s="11">
        <f t="shared" si="5691"/>
        <v>-2.5000000000004547</v>
      </c>
      <c r="BB1083" s="11">
        <f t="shared" si="5702"/>
        <v>-3.2499999999995453</v>
      </c>
      <c r="BC1083" s="12">
        <f t="shared" si="5693"/>
        <v>-3.5</v>
      </c>
      <c r="BD1083" s="13">
        <f t="shared" si="5694"/>
        <v>-6.9999999999990905</v>
      </c>
      <c r="BF1083" s="11">
        <f t="shared" si="5721"/>
        <v>2.0000000000007958</v>
      </c>
      <c r="BG1083" s="11">
        <f t="shared" si="5722"/>
        <v>-1.0500003900003083</v>
      </c>
      <c r="BH1083" s="11">
        <f t="shared" si="5723"/>
        <v>-1.0500003900003083</v>
      </c>
      <c r="BI1083" s="11">
        <f t="shared" si="5724"/>
        <v>-0.55000039000076306</v>
      </c>
      <c r="BJ1083" s="11">
        <f t="shared" si="5725"/>
        <v>-2.8333333333345458</v>
      </c>
      <c r="BK1083" s="11">
        <f t="shared" si="5726"/>
        <v>-3.0500000000011824</v>
      </c>
      <c r="BL1083" s="11">
        <f t="shared" si="5727"/>
        <v>-1.1499999999995452</v>
      </c>
      <c r="BM1083" s="11">
        <f t="shared" si="5728"/>
        <v>-0.91666666666621177</v>
      </c>
      <c r="BN1083" s="11">
        <f t="shared" si="5729"/>
        <v>-1.4999999999995453</v>
      </c>
      <c r="BO1083" s="11">
        <f t="shared" si="5730"/>
        <v>-1.1666666666669698</v>
      </c>
      <c r="BP1083" s="11">
        <f t="shared" si="5731"/>
        <v>-0.70000000000036389</v>
      </c>
      <c r="BQ1083" s="126">
        <v>1</v>
      </c>
      <c r="BR1083" s="11">
        <f t="shared" si="5732"/>
        <v>4.1666666666690926</v>
      </c>
      <c r="BS1083" s="11">
        <f t="shared" si="5733"/>
        <v>0.20833333333234783</v>
      </c>
      <c r="BT1083" s="11">
        <f t="shared" si="5734"/>
        <v>-3.6000000000009096</v>
      </c>
      <c r="BU1083" s="11">
        <f t="shared" si="5735"/>
        <v>-1.6944444444441917</v>
      </c>
      <c r="BV1083" s="11">
        <f t="shared" si="5736"/>
        <v>-4.0666666666676976</v>
      </c>
      <c r="BY1083" s="126"/>
      <c r="BZ1083" s="126"/>
      <c r="CA1083" s="122">
        <f t="shared" si="5737"/>
        <v>-1.6944444444441917</v>
      </c>
      <c r="CB1083" s="126">
        <f t="shared" si="5738"/>
        <v>1</v>
      </c>
      <c r="CC1083" s="126">
        <f t="shared" si="5739"/>
        <v>1</v>
      </c>
      <c r="CD1083" s="126">
        <f t="shared" si="5740"/>
        <v>1</v>
      </c>
      <c r="CE1083" s="126">
        <f t="shared" si="5741"/>
        <v>1</v>
      </c>
      <c r="CF1083" s="126">
        <f t="shared" si="5742"/>
        <v>1</v>
      </c>
      <c r="CG1083" s="126">
        <f t="shared" si="5743"/>
        <v>1</v>
      </c>
      <c r="CH1083" s="126" t="str">
        <f t="shared" si="5744"/>
        <v/>
      </c>
      <c r="CI1083" s="126" t="str">
        <f t="shared" si="5745"/>
        <v/>
      </c>
      <c r="CJ1083" s="126">
        <f t="shared" si="5746"/>
        <v>0</v>
      </c>
      <c r="CK1083" s="126">
        <f t="shared" si="5747"/>
        <v>0</v>
      </c>
      <c r="CL1083" s="126">
        <f t="shared" si="5748"/>
        <v>1</v>
      </c>
      <c r="CM1083" s="126">
        <f t="shared" si="5749"/>
        <v>0</v>
      </c>
      <c r="CN1083" s="126" t="str">
        <f t="shared" si="5750"/>
        <v/>
      </c>
      <c r="CO1083" s="126">
        <f t="shared" si="5751"/>
        <v>1</v>
      </c>
      <c r="CP1083" s="126">
        <f t="shared" si="5752"/>
        <v>1</v>
      </c>
      <c r="CQ1083" s="126" t="str">
        <f t="shared" si="5753"/>
        <v/>
      </c>
      <c r="CR1083" s="126"/>
      <c r="CS1083" s="126">
        <f t="shared" si="5754"/>
        <v>1</v>
      </c>
      <c r="CT1083" s="126">
        <f t="shared" si="5755"/>
        <v>1</v>
      </c>
      <c r="CU1083" s="126">
        <f t="shared" si="5756"/>
        <v>1</v>
      </c>
      <c r="CV1083" s="126">
        <f t="shared" si="5757"/>
        <v>1</v>
      </c>
      <c r="CW1083" s="126">
        <f t="shared" si="5758"/>
        <v>1</v>
      </c>
      <c r="CX1083" s="126">
        <f t="shared" si="5759"/>
        <v>1</v>
      </c>
      <c r="CY1083" s="126">
        <f t="shared" si="5760"/>
        <v>1</v>
      </c>
      <c r="CZ1083" s="126">
        <f t="shared" si="5761"/>
        <v>1</v>
      </c>
      <c r="DA1083" s="126">
        <f t="shared" si="5762"/>
        <v>1</v>
      </c>
      <c r="DB1083" s="126" t="str">
        <f t="shared" si="5763"/>
        <v/>
      </c>
      <c r="DC1083" s="126" t="str">
        <f t="shared" si="5764"/>
        <v/>
      </c>
      <c r="DD1083" s="126">
        <f t="shared" si="5765"/>
        <v>0</v>
      </c>
      <c r="DE1083" s="126" t="str">
        <f t="shared" si="5766"/>
        <v/>
      </c>
      <c r="DF1083" s="126"/>
      <c r="DG1083" s="126">
        <f t="shared" si="5767"/>
        <v>1</v>
      </c>
      <c r="DH1083" s="126">
        <f t="shared" si="5768"/>
        <v>1</v>
      </c>
      <c r="DI1083" s="126">
        <f t="shared" si="5769"/>
        <v>1</v>
      </c>
      <c r="DJ1083" s="126">
        <f t="shared" si="5770"/>
        <v>1</v>
      </c>
      <c r="DK1083" s="126" t="str">
        <f t="shared" si="5771"/>
        <v/>
      </c>
      <c r="DL1083" s="126"/>
      <c r="DM1083" s="126" t="str">
        <f t="shared" si="5772"/>
        <v/>
      </c>
      <c r="DN1083" s="126">
        <f t="shared" si="5773"/>
        <v>1</v>
      </c>
      <c r="DO1083" s="126">
        <f t="shared" si="5774"/>
        <v>1</v>
      </c>
      <c r="DP1083" s="126">
        <f t="shared" si="5775"/>
        <v>1</v>
      </c>
      <c r="DQ1083" s="126">
        <f t="shared" si="5776"/>
        <v>1</v>
      </c>
      <c r="DR1083" s="126">
        <f t="shared" si="5777"/>
        <v>1</v>
      </c>
      <c r="DS1083" s="126">
        <f t="shared" si="5778"/>
        <v>1</v>
      </c>
      <c r="DT1083" s="126">
        <f t="shared" si="5779"/>
        <v>1</v>
      </c>
      <c r="DU1083" s="126">
        <f t="shared" si="5780"/>
        <v>0</v>
      </c>
      <c r="DV1083" s="126">
        <f t="shared" si="5781"/>
        <v>1</v>
      </c>
      <c r="DW1083" s="126">
        <f t="shared" si="5782"/>
        <v>0</v>
      </c>
      <c r="DX1083" s="126" t="str">
        <f t="shared" si="5783"/>
        <v/>
      </c>
      <c r="DY1083" s="126" t="str">
        <f t="shared" si="5784"/>
        <v/>
      </c>
      <c r="EA1083" s="126">
        <f t="shared" si="5785"/>
        <v>1</v>
      </c>
      <c r="EB1083" s="126">
        <f t="shared" si="5786"/>
        <v>1</v>
      </c>
      <c r="EC1083" s="126">
        <f t="shared" si="5787"/>
        <v>1</v>
      </c>
      <c r="ED1083" s="126">
        <f t="shared" si="5788"/>
        <v>1</v>
      </c>
      <c r="EF1083" s="126">
        <f t="shared" si="5789"/>
        <v>0</v>
      </c>
      <c r="EG1083" s="126">
        <f t="shared" si="5790"/>
        <v>0</v>
      </c>
      <c r="EH1083" s="126">
        <f t="shared" si="5791"/>
        <v>0</v>
      </c>
      <c r="EI1083" s="126">
        <f t="shared" si="5792"/>
        <v>0</v>
      </c>
      <c r="EK1083" s="126">
        <f t="shared" si="5793"/>
        <v>1</v>
      </c>
      <c r="EL1083" s="126">
        <f t="shared" si="5794"/>
        <v>1</v>
      </c>
      <c r="EM1083" s="126">
        <f t="shared" si="5795"/>
        <v>1</v>
      </c>
      <c r="EO1083" s="126">
        <f t="shared" si="5796"/>
        <v>1</v>
      </c>
      <c r="EP1083" s="126">
        <f t="shared" si="5797"/>
        <v>1</v>
      </c>
      <c r="EQ1083" s="126">
        <f t="shared" si="5798"/>
        <v>1</v>
      </c>
      <c r="ES1083" s="126">
        <f t="shared" si="5799"/>
        <v>1</v>
      </c>
      <c r="ET1083" s="126">
        <f t="shared" si="5800"/>
        <v>1</v>
      </c>
      <c r="EU1083" s="126">
        <f t="shared" si="5801"/>
        <v>1</v>
      </c>
      <c r="EV1083" s="126">
        <f t="shared" si="5802"/>
        <v>1</v>
      </c>
      <c r="EW1083" s="126">
        <f t="shared" si="5803"/>
        <v>1</v>
      </c>
      <c r="EY1083" s="126">
        <f t="shared" si="5804"/>
        <v>1</v>
      </c>
      <c r="EZ1083" s="126">
        <f t="shared" si="5805"/>
        <v>1</v>
      </c>
      <c r="FA1083" s="126">
        <f t="shared" si="5806"/>
        <v>1</v>
      </c>
      <c r="FC1083" s="126">
        <f t="shared" si="5807"/>
        <v>1</v>
      </c>
      <c r="FD1083" s="126">
        <f t="shared" si="5808"/>
        <v>0</v>
      </c>
      <c r="FE1083" s="126"/>
      <c r="FF1083" s="126">
        <f t="shared" si="5809"/>
        <v>1</v>
      </c>
      <c r="FG1083" s="126">
        <f t="shared" si="5810"/>
        <v>1</v>
      </c>
      <c r="FH1083" s="126">
        <f t="shared" si="5811"/>
        <v>1</v>
      </c>
      <c r="FI1083" s="126">
        <f t="shared" si="5812"/>
        <v>1</v>
      </c>
      <c r="FJ1083" s="126">
        <f t="shared" si="5813"/>
        <v>1</v>
      </c>
      <c r="FK1083" s="126">
        <f t="shared" si="5814"/>
        <v>1</v>
      </c>
      <c r="FL1083" s="126">
        <f t="shared" si="5815"/>
        <v>1</v>
      </c>
      <c r="FN1083" s="126" t="str">
        <f t="shared" si="5816"/>
        <v/>
      </c>
      <c r="FO1083" s="126" t="str">
        <f t="shared" si="5817"/>
        <v/>
      </c>
      <c r="FP1083" s="126" t="str">
        <f t="shared" si="5818"/>
        <v/>
      </c>
      <c r="FV1083" s="126">
        <f t="shared" si="5819"/>
        <v>0</v>
      </c>
      <c r="FW1083" s="126">
        <f t="shared" si="5820"/>
        <v>0</v>
      </c>
      <c r="FX1083" s="126">
        <f t="shared" si="5821"/>
        <v>0</v>
      </c>
      <c r="GA1083" s="126">
        <f t="shared" si="5822"/>
        <v>0</v>
      </c>
      <c r="GB1083" s="126">
        <f t="shared" si="5823"/>
        <v>0</v>
      </c>
      <c r="GC1083" s="126">
        <f t="shared" si="5824"/>
        <v>0</v>
      </c>
      <c r="GD1083" s="126">
        <f t="shared" si="5825"/>
        <v>0</v>
      </c>
      <c r="GE1083" s="126">
        <f t="shared" si="5826"/>
        <v>0</v>
      </c>
      <c r="GF1083" s="126">
        <f t="shared" si="5827"/>
        <v>0</v>
      </c>
      <c r="GG1083" s="126">
        <f t="shared" si="5828"/>
        <v>0</v>
      </c>
      <c r="GI1083" s="126">
        <f t="shared" si="5829"/>
        <v>1</v>
      </c>
      <c r="GK1083" s="126">
        <f t="shared" si="5830"/>
        <v>0</v>
      </c>
      <c r="GL1083" s="126">
        <f t="shared" si="5831"/>
        <v>0</v>
      </c>
      <c r="GM1083" s="126">
        <f t="shared" si="5832"/>
        <v>0</v>
      </c>
      <c r="GN1083" s="126">
        <f t="shared" si="5833"/>
        <v>0</v>
      </c>
      <c r="GO1083" s="126">
        <f t="shared" si="5834"/>
        <v>0</v>
      </c>
      <c r="GP1083" s="126">
        <f t="shared" si="5835"/>
        <v>0</v>
      </c>
      <c r="GQ1083" s="126">
        <f t="shared" si="5836"/>
        <v>0</v>
      </c>
      <c r="GS1083" s="126" t="str">
        <f t="shared" si="5837"/>
        <v/>
      </c>
      <c r="GT1083" s="126" t="str">
        <f t="shared" si="5838"/>
        <v/>
      </c>
      <c r="GU1083" s="126">
        <f t="shared" si="5839"/>
        <v>0</v>
      </c>
      <c r="GV1083" s="126">
        <f t="shared" si="5840"/>
        <v>0</v>
      </c>
      <c r="GW1083" s="126">
        <f t="shared" si="5841"/>
        <v>0</v>
      </c>
      <c r="GX1083" s="126">
        <f t="shared" si="5842"/>
        <v>0</v>
      </c>
      <c r="GY1083" s="126">
        <f t="shared" si="5843"/>
        <v>0</v>
      </c>
      <c r="GZ1083" s="126"/>
      <c r="HA1083" s="126">
        <f t="shared" si="5844"/>
        <v>0</v>
      </c>
      <c r="HB1083" s="126">
        <f t="shared" si="5845"/>
        <v>0</v>
      </c>
      <c r="HC1083" s="126">
        <f t="shared" si="5846"/>
        <v>0</v>
      </c>
      <c r="HD1083" s="126">
        <f t="shared" si="5847"/>
        <v>0</v>
      </c>
      <c r="HE1083" s="126">
        <f t="shared" si="5848"/>
        <v>0</v>
      </c>
      <c r="HF1083" s="126">
        <f t="shared" si="5849"/>
        <v>0</v>
      </c>
      <c r="HH1083" s="126">
        <f t="shared" si="5850"/>
        <v>0</v>
      </c>
      <c r="HI1083" s="126">
        <f t="shared" si="5851"/>
        <v>0</v>
      </c>
      <c r="HJ1083" s="126">
        <f t="shared" si="5852"/>
        <v>0</v>
      </c>
      <c r="HK1083" s="126">
        <f t="shared" si="5853"/>
        <v>0</v>
      </c>
      <c r="HL1083" s="126">
        <f t="shared" si="5854"/>
        <v>0</v>
      </c>
      <c r="HM1083" s="126">
        <f t="shared" si="5855"/>
        <v>0</v>
      </c>
      <c r="HO1083" s="126" t="str">
        <f t="shared" si="5856"/>
        <v/>
      </c>
      <c r="HP1083" s="126">
        <f t="shared" si="5857"/>
        <v>0</v>
      </c>
      <c r="HQ1083" s="126" t="str">
        <f t="shared" si="5858"/>
        <v/>
      </c>
      <c r="HR1083" s="122" t="str">
        <f t="shared" si="5859"/>
        <v/>
      </c>
      <c r="HS1083" s="126" t="str">
        <f t="shared" si="5860"/>
        <v/>
      </c>
      <c r="HT1083" s="122" t="str">
        <f t="shared" si="5861"/>
        <v/>
      </c>
      <c r="HU1083" s="122" t="str">
        <f t="shared" si="5862"/>
        <v/>
      </c>
      <c r="HV1083" s="126" t="str">
        <f t="shared" si="5863"/>
        <v/>
      </c>
      <c r="HW1083" s="126" t="str">
        <f t="shared" si="5864"/>
        <v/>
      </c>
      <c r="HX1083" s="126" t="str">
        <f t="shared" si="5865"/>
        <v/>
      </c>
      <c r="HZ1083" s="126" t="str">
        <f t="shared" si="5866"/>
        <v/>
      </c>
      <c r="IA1083" s="126">
        <f t="shared" si="5867"/>
        <v>0</v>
      </c>
      <c r="IB1083" s="126" t="str">
        <f t="shared" si="5868"/>
        <v/>
      </c>
      <c r="IC1083" s="126" t="str">
        <f t="shared" si="5869"/>
        <v/>
      </c>
      <c r="ID1083" s="126" t="str">
        <f t="shared" si="5870"/>
        <v/>
      </c>
      <c r="IE1083" s="126" t="str">
        <f t="shared" si="5871"/>
        <v/>
      </c>
      <c r="IF1083" s="126" t="str">
        <f t="shared" si="5872"/>
        <v/>
      </c>
      <c r="IG1083" s="126" t="str">
        <f t="shared" si="5873"/>
        <v/>
      </c>
      <c r="IH1083" s="126" t="str">
        <f t="shared" si="5874"/>
        <v/>
      </c>
      <c r="II1083" s="126" t="str">
        <f t="shared" si="5875"/>
        <v/>
      </c>
      <c r="IO1083" s="128"/>
      <c r="IP1083" s="128"/>
      <c r="IQ1083" s="127"/>
      <c r="IR1083" s="127"/>
      <c r="IX1083" s="6"/>
      <c r="IY1083" s="6"/>
      <c r="IZ1083" s="7"/>
      <c r="JA1083" s="7"/>
      <c r="JG1083" s="12"/>
      <c r="JH1083" s="12"/>
      <c r="JI1083" s="13"/>
      <c r="JJ1083" s="13"/>
      <c r="JN1083" s="6"/>
      <c r="JO1083" s="6"/>
      <c r="JQ1083" s="11"/>
      <c r="JR1083" s="11"/>
      <c r="JS1083" s="12"/>
      <c r="JT1083" s="13"/>
      <c r="JU1083" s="12"/>
      <c r="JV1083" s="12"/>
      <c r="JW1083" s="97"/>
      <c r="JX1083" s="13"/>
      <c r="JY1083" s="13"/>
      <c r="JZ1083" s="97"/>
      <c r="KA1083" s="97"/>
      <c r="KB1083" s="11"/>
      <c r="KC1083" s="11"/>
      <c r="KD1083" s="11"/>
      <c r="KE1083" s="11"/>
    </row>
    <row r="1084" spans="1:291" s="122" customFormat="1" x14ac:dyDescent="0.2">
      <c r="A1084" s="146">
        <f t="shared" si="5526"/>
        <v>1084</v>
      </c>
      <c r="C1084" s="2">
        <v>43668</v>
      </c>
      <c r="D1084" s="126">
        <v>98.39</v>
      </c>
      <c r="E1084" s="126">
        <v>98.39</v>
      </c>
      <c r="F1084" s="126">
        <v>98.42</v>
      </c>
      <c r="G1084" s="128">
        <v>107.128</v>
      </c>
      <c r="H1084" s="128">
        <v>117.27200000000001</v>
      </c>
      <c r="I1084" s="128">
        <v>127.19</v>
      </c>
      <c r="J1084" s="127">
        <v>154.30000000000001</v>
      </c>
      <c r="K1084" s="126"/>
      <c r="M1084" s="126">
        <f t="shared" si="5879"/>
        <v>98.39</v>
      </c>
      <c r="N1084" s="126">
        <f t="shared" si="5880"/>
        <v>98.39</v>
      </c>
      <c r="O1084" s="126">
        <f t="shared" si="5881"/>
        <v>98.42</v>
      </c>
      <c r="P1084" s="127">
        <f t="shared" si="5695"/>
        <v>3436.875</v>
      </c>
      <c r="Q1084" s="5">
        <f t="shared" si="5882"/>
        <v>3771.2500000000005</v>
      </c>
      <c r="R1084" s="6">
        <f t="shared" si="5696"/>
        <v>4083</v>
      </c>
      <c r="S1084" s="7">
        <f t="shared" si="5697"/>
        <v>4958.0000000000009</v>
      </c>
      <c r="V1084" s="127">
        <f t="shared" si="5703"/>
        <v>0.49999999999954525</v>
      </c>
      <c r="W1084" s="127">
        <f t="shared" si="5704"/>
        <v>1.0000000000005116</v>
      </c>
      <c r="X1084" s="127">
        <f t="shared" si="5705"/>
        <v>1.0000000000005116</v>
      </c>
      <c r="Y1084" s="127">
        <f t="shared" si="5698"/>
        <v>0.12500000000045475</v>
      </c>
      <c r="Z1084" s="126">
        <f t="shared" si="5699"/>
        <v>1.25</v>
      </c>
      <c r="AA1084" s="126">
        <f t="shared" si="5700"/>
        <v>2</v>
      </c>
      <c r="AB1084" s="126">
        <f t="shared" si="5701"/>
        <v>6</v>
      </c>
      <c r="AC1084" s="126"/>
      <c r="AD1084" s="126"/>
      <c r="AE1084" s="127">
        <f t="shared" si="5876"/>
        <v>0.24999985000048475</v>
      </c>
      <c r="AF1084" s="127">
        <f t="shared" si="5877"/>
        <v>0.25000015000048159</v>
      </c>
      <c r="AG1084" s="127">
        <f t="shared" si="5878"/>
        <v>0.25000015000048159</v>
      </c>
      <c r="AH1084" s="127">
        <f t="shared" si="5525"/>
        <v>0.58333333333242388</v>
      </c>
      <c r="AI1084" s="127">
        <f t="shared" si="5706"/>
        <v>0.49999999999909051</v>
      </c>
      <c r="AJ1084" s="127">
        <f t="shared" si="5707"/>
        <v>5.0000000000000044E-2</v>
      </c>
      <c r="AK1084" s="127">
        <f t="shared" si="5708"/>
        <v>8.3333333333333259E-2</v>
      </c>
      <c r="AL1084" s="127">
        <f t="shared" si="5709"/>
        <v>0.25</v>
      </c>
      <c r="AM1084" s="127">
        <f t="shared" si="5710"/>
        <v>0</v>
      </c>
      <c r="AN1084" s="127">
        <f t="shared" si="5711"/>
        <v>0.39999999999999991</v>
      </c>
      <c r="AO1084" s="127">
        <f t="shared" si="5712"/>
        <v>1</v>
      </c>
      <c r="AP1084" s="127">
        <f t="shared" si="5713"/>
        <v>0.74999999999848432</v>
      </c>
      <c r="AQ1084" s="127">
        <f t="shared" si="5714"/>
        <v>0.12499999999999989</v>
      </c>
      <c r="AR1084" s="127">
        <f t="shared" si="5715"/>
        <v>0.54999999999909055</v>
      </c>
      <c r="AS1084" s="127">
        <f t="shared" si="5716"/>
        <v>8.3333333333333259E-2</v>
      </c>
      <c r="AT1084" s="127">
        <f t="shared" si="5717"/>
        <v>0.54999999999909055</v>
      </c>
      <c r="AU1084" s="126"/>
      <c r="AX1084" s="11">
        <f t="shared" si="5718"/>
        <v>0.49999999999954525</v>
      </c>
      <c r="AY1084" s="11">
        <f t="shared" si="5719"/>
        <v>1.0000000000005116</v>
      </c>
      <c r="AZ1084" s="11">
        <f t="shared" si="5720"/>
        <v>1.0000000000005116</v>
      </c>
      <c r="BA1084" s="11">
        <f t="shared" si="5691"/>
        <v>0.12500000000045475</v>
      </c>
      <c r="BB1084" s="11">
        <f t="shared" si="5702"/>
        <v>1.25</v>
      </c>
      <c r="BC1084" s="12">
        <f t="shared" si="5693"/>
        <v>2</v>
      </c>
      <c r="BD1084" s="13">
        <f t="shared" si="5694"/>
        <v>6</v>
      </c>
      <c r="BF1084" s="11">
        <f t="shared" si="5721"/>
        <v>0.24999999999863576</v>
      </c>
      <c r="BG1084" s="11">
        <f t="shared" si="5722"/>
        <v>-0.24999985000048475</v>
      </c>
      <c r="BH1084" s="11">
        <f t="shared" si="5723"/>
        <v>0.25000015000048159</v>
      </c>
      <c r="BI1084" s="11">
        <f t="shared" si="5724"/>
        <v>0.25000015000048159</v>
      </c>
      <c r="BJ1084" s="11">
        <f t="shared" si="5725"/>
        <v>-0.58333333333242388</v>
      </c>
      <c r="BK1084" s="11">
        <f t="shared" si="5726"/>
        <v>-0.49999999999909051</v>
      </c>
      <c r="BL1084" s="11">
        <f t="shared" si="5727"/>
        <v>5.0000000000000044E-2</v>
      </c>
      <c r="BM1084" s="11">
        <f t="shared" si="5728"/>
        <v>-8.3333333333333259E-2</v>
      </c>
      <c r="BN1084" s="11">
        <f t="shared" si="5729"/>
        <v>0.25</v>
      </c>
      <c r="BO1084" s="11">
        <f t="shared" si="5730"/>
        <v>0</v>
      </c>
      <c r="BP1084" s="11">
        <f t="shared" si="5731"/>
        <v>-0.39999999999999991</v>
      </c>
      <c r="BQ1084" s="126">
        <v>1</v>
      </c>
      <c r="BR1084" s="11">
        <f t="shared" si="5732"/>
        <v>0.74999999999848432</v>
      </c>
      <c r="BS1084" s="11">
        <f t="shared" si="5733"/>
        <v>0.12499999999999989</v>
      </c>
      <c r="BT1084" s="11">
        <f t="shared" si="5734"/>
        <v>-0.54999999999909055</v>
      </c>
      <c r="BU1084" s="11">
        <f t="shared" si="5735"/>
        <v>-8.3333333333333259E-2</v>
      </c>
      <c r="BV1084" s="11">
        <f t="shared" si="5736"/>
        <v>-0.54999999999909055</v>
      </c>
      <c r="BY1084" s="126"/>
      <c r="BZ1084" s="126"/>
      <c r="CA1084" s="122">
        <f t="shared" si="5737"/>
        <v>-8.3333333333333259E-2</v>
      </c>
      <c r="CB1084" s="126">
        <f t="shared" si="5738"/>
        <v>0</v>
      </c>
      <c r="CC1084" s="126">
        <f t="shared" si="5739"/>
        <v>0</v>
      </c>
      <c r="CD1084" s="126">
        <f t="shared" si="5740"/>
        <v>0</v>
      </c>
      <c r="CE1084" s="126">
        <f t="shared" si="5741"/>
        <v>0</v>
      </c>
      <c r="CF1084" s="126">
        <f t="shared" si="5742"/>
        <v>0</v>
      </c>
      <c r="CG1084" s="126" t="str">
        <f t="shared" si="5743"/>
        <v/>
      </c>
      <c r="CH1084" s="126" t="str">
        <f t="shared" si="5744"/>
        <v/>
      </c>
      <c r="CI1084" s="126">
        <f t="shared" si="5745"/>
        <v>1</v>
      </c>
      <c r="CJ1084" s="126">
        <f t="shared" si="5746"/>
        <v>1</v>
      </c>
      <c r="CK1084" s="126" t="str">
        <f t="shared" si="5747"/>
        <v/>
      </c>
      <c r="CL1084" s="126">
        <f t="shared" si="5748"/>
        <v>1</v>
      </c>
      <c r="CM1084" s="126">
        <f t="shared" si="5749"/>
        <v>1</v>
      </c>
      <c r="CN1084" s="126">
        <f t="shared" si="5750"/>
        <v>1</v>
      </c>
      <c r="CO1084" s="126" t="str">
        <f t="shared" si="5751"/>
        <v/>
      </c>
      <c r="CP1084" s="126" t="str">
        <f t="shared" si="5752"/>
        <v/>
      </c>
      <c r="CQ1084" s="126">
        <f t="shared" si="5753"/>
        <v>1</v>
      </c>
      <c r="CR1084" s="126"/>
      <c r="CS1084" s="126">
        <f t="shared" si="5754"/>
        <v>0</v>
      </c>
      <c r="CT1084" s="126">
        <f t="shared" si="5755"/>
        <v>0</v>
      </c>
      <c r="CU1084" s="126">
        <f t="shared" si="5756"/>
        <v>0</v>
      </c>
      <c r="CV1084" s="126">
        <f t="shared" si="5757"/>
        <v>0</v>
      </c>
      <c r="CW1084" s="126">
        <f t="shared" si="5758"/>
        <v>1</v>
      </c>
      <c r="CX1084" s="126" t="str">
        <f t="shared" si="5759"/>
        <v/>
      </c>
      <c r="CY1084" s="126" t="str">
        <f t="shared" si="5760"/>
        <v/>
      </c>
      <c r="CZ1084" s="126" t="str">
        <f t="shared" si="5761"/>
        <v/>
      </c>
      <c r="DA1084" s="126" t="str">
        <f t="shared" si="5762"/>
        <v/>
      </c>
      <c r="DB1084" s="126">
        <f t="shared" si="5763"/>
        <v>1</v>
      </c>
      <c r="DC1084" s="126" t="str">
        <f t="shared" si="5764"/>
        <v/>
      </c>
      <c r="DD1084" s="126">
        <f t="shared" si="5765"/>
        <v>1</v>
      </c>
      <c r="DE1084" s="126" t="str">
        <f t="shared" si="5766"/>
        <v/>
      </c>
      <c r="DF1084" s="126"/>
      <c r="DG1084" s="126">
        <f t="shared" si="5767"/>
        <v>1</v>
      </c>
      <c r="DH1084" s="126">
        <f t="shared" si="5768"/>
        <v>1</v>
      </c>
      <c r="DI1084" s="126">
        <f t="shared" si="5769"/>
        <v>1</v>
      </c>
      <c r="DJ1084" s="126">
        <f t="shared" si="5770"/>
        <v>1</v>
      </c>
      <c r="DK1084" s="126" t="str">
        <f t="shared" si="5771"/>
        <v/>
      </c>
      <c r="DL1084" s="126"/>
      <c r="DM1084" s="126" t="str">
        <f t="shared" si="5772"/>
        <v/>
      </c>
      <c r="DN1084" s="126">
        <f t="shared" si="5773"/>
        <v>0</v>
      </c>
      <c r="DO1084" s="126">
        <f t="shared" si="5774"/>
        <v>1</v>
      </c>
      <c r="DP1084" s="126">
        <f t="shared" si="5775"/>
        <v>0</v>
      </c>
      <c r="DQ1084" s="126">
        <f t="shared" si="5776"/>
        <v>1</v>
      </c>
      <c r="DR1084" s="126">
        <f t="shared" si="5777"/>
        <v>1</v>
      </c>
      <c r="DS1084" s="126">
        <f t="shared" si="5778"/>
        <v>1</v>
      </c>
      <c r="DT1084" s="126">
        <f t="shared" si="5779"/>
        <v>1</v>
      </c>
      <c r="DU1084" s="126">
        <f t="shared" si="5780"/>
        <v>1</v>
      </c>
      <c r="DV1084" s="126">
        <f t="shared" si="5781"/>
        <v>1</v>
      </c>
      <c r="DW1084" s="126">
        <f t="shared" si="5782"/>
        <v>0</v>
      </c>
      <c r="DX1084" s="126" t="str">
        <f t="shared" si="5783"/>
        <v/>
      </c>
      <c r="DY1084" s="126" t="str">
        <f t="shared" si="5784"/>
        <v/>
      </c>
      <c r="EA1084" s="126">
        <f t="shared" si="5785"/>
        <v>0</v>
      </c>
      <c r="EB1084" s="126">
        <f t="shared" si="5786"/>
        <v>0</v>
      </c>
      <c r="EC1084" s="126">
        <f t="shared" si="5787"/>
        <v>0</v>
      </c>
      <c r="ED1084" s="126">
        <f t="shared" si="5788"/>
        <v>0</v>
      </c>
      <c r="EF1084" s="126">
        <f t="shared" si="5789"/>
        <v>1</v>
      </c>
      <c r="EG1084" s="126">
        <f t="shared" si="5790"/>
        <v>1</v>
      </c>
      <c r="EH1084" s="126">
        <f t="shared" si="5791"/>
        <v>1</v>
      </c>
      <c r="EI1084" s="126">
        <f t="shared" si="5792"/>
        <v>1</v>
      </c>
      <c r="EK1084" s="126">
        <f t="shared" si="5793"/>
        <v>1</v>
      </c>
      <c r="EL1084" s="126">
        <f t="shared" si="5794"/>
        <v>1</v>
      </c>
      <c r="EM1084" s="126">
        <f t="shared" si="5795"/>
        <v>1</v>
      </c>
      <c r="EO1084" s="126">
        <f t="shared" si="5796"/>
        <v>1</v>
      </c>
      <c r="EP1084" s="126">
        <f t="shared" si="5797"/>
        <v>1</v>
      </c>
      <c r="EQ1084" s="126">
        <f t="shared" si="5798"/>
        <v>1</v>
      </c>
      <c r="ES1084" s="126">
        <f t="shared" si="5799"/>
        <v>1</v>
      </c>
      <c r="ET1084" s="126">
        <f t="shared" si="5800"/>
        <v>1</v>
      </c>
      <c r="EU1084" s="126">
        <f t="shared" si="5801"/>
        <v>1</v>
      </c>
      <c r="EV1084" s="126">
        <f t="shared" si="5802"/>
        <v>1</v>
      </c>
      <c r="EW1084" s="126">
        <f t="shared" si="5803"/>
        <v>0</v>
      </c>
      <c r="EY1084" s="126">
        <f t="shared" si="5804"/>
        <v>1</v>
      </c>
      <c r="EZ1084" s="126">
        <f t="shared" si="5805"/>
        <v>1</v>
      </c>
      <c r="FA1084" s="126">
        <f t="shared" si="5806"/>
        <v>1</v>
      </c>
      <c r="FC1084" s="126">
        <f t="shared" si="5807"/>
        <v>1</v>
      </c>
      <c r="FD1084" s="126">
        <f t="shared" si="5808"/>
        <v>0</v>
      </c>
      <c r="FE1084" s="126"/>
      <c r="FF1084" s="126">
        <f t="shared" si="5809"/>
        <v>1</v>
      </c>
      <c r="FG1084" s="126">
        <f t="shared" si="5810"/>
        <v>1</v>
      </c>
      <c r="FH1084" s="126">
        <f t="shared" si="5811"/>
        <v>0</v>
      </c>
      <c r="FI1084" s="126" t="str">
        <f t="shared" si="5812"/>
        <v/>
      </c>
      <c r="FJ1084" s="126" t="str">
        <f t="shared" si="5813"/>
        <v/>
      </c>
      <c r="FK1084" s="126" t="str">
        <f t="shared" si="5814"/>
        <v/>
      </c>
      <c r="FL1084" s="126" t="str">
        <f t="shared" si="5815"/>
        <v/>
      </c>
      <c r="FN1084" s="126" t="str">
        <f t="shared" si="5816"/>
        <v/>
      </c>
      <c r="FO1084" s="126" t="str">
        <f t="shared" si="5817"/>
        <v/>
      </c>
      <c r="FP1084" s="126" t="str">
        <f t="shared" si="5818"/>
        <v/>
      </c>
      <c r="FV1084" s="126">
        <f t="shared" si="5819"/>
        <v>1</v>
      </c>
      <c r="FW1084" s="126">
        <f t="shared" si="5820"/>
        <v>0</v>
      </c>
      <c r="FX1084" s="126">
        <f t="shared" si="5821"/>
        <v>0</v>
      </c>
      <c r="GA1084" s="126">
        <f t="shared" si="5822"/>
        <v>1</v>
      </c>
      <c r="GB1084" s="126">
        <f t="shared" si="5823"/>
        <v>1</v>
      </c>
      <c r="GC1084" s="126">
        <f t="shared" si="5824"/>
        <v>1</v>
      </c>
      <c r="GD1084" s="126">
        <f t="shared" si="5825"/>
        <v>1</v>
      </c>
      <c r="GE1084" s="126">
        <f t="shared" si="5826"/>
        <v>0</v>
      </c>
      <c r="GF1084" s="126">
        <f t="shared" si="5827"/>
        <v>0</v>
      </c>
      <c r="GG1084" s="126">
        <f t="shared" si="5828"/>
        <v>0</v>
      </c>
      <c r="GI1084" s="126">
        <f t="shared" si="5829"/>
        <v>1</v>
      </c>
      <c r="GK1084" s="126">
        <f t="shared" si="5830"/>
        <v>1</v>
      </c>
      <c r="GL1084" s="126">
        <f t="shared" si="5831"/>
        <v>1</v>
      </c>
      <c r="GM1084" s="126">
        <f t="shared" si="5832"/>
        <v>1</v>
      </c>
      <c r="GN1084" s="126">
        <f t="shared" si="5833"/>
        <v>1</v>
      </c>
      <c r="GO1084" s="126">
        <f t="shared" si="5834"/>
        <v>0</v>
      </c>
      <c r="GP1084" s="126">
        <f t="shared" si="5835"/>
        <v>0</v>
      </c>
      <c r="GQ1084" s="126">
        <f t="shared" si="5836"/>
        <v>0</v>
      </c>
      <c r="GS1084" s="126" t="str">
        <f t="shared" si="5837"/>
        <v/>
      </c>
      <c r="GT1084" s="126" t="str">
        <f t="shared" si="5838"/>
        <v/>
      </c>
      <c r="GU1084" s="126">
        <f t="shared" si="5839"/>
        <v>0</v>
      </c>
      <c r="GV1084" s="126">
        <f t="shared" si="5840"/>
        <v>0</v>
      </c>
      <c r="GW1084" s="126">
        <f t="shared" si="5841"/>
        <v>0</v>
      </c>
      <c r="GX1084" s="126">
        <f t="shared" si="5842"/>
        <v>0</v>
      </c>
      <c r="GY1084" s="126">
        <f t="shared" si="5843"/>
        <v>0</v>
      </c>
      <c r="GZ1084" s="126"/>
      <c r="HA1084" s="126">
        <f t="shared" si="5844"/>
        <v>0</v>
      </c>
      <c r="HB1084" s="126">
        <f t="shared" si="5845"/>
        <v>0</v>
      </c>
      <c r="HC1084" s="126">
        <f t="shared" si="5846"/>
        <v>0</v>
      </c>
      <c r="HD1084" s="126">
        <f t="shared" si="5847"/>
        <v>0</v>
      </c>
      <c r="HE1084" s="126">
        <f t="shared" si="5848"/>
        <v>0</v>
      </c>
      <c r="HF1084" s="126">
        <f t="shared" si="5849"/>
        <v>0</v>
      </c>
      <c r="HH1084" s="126">
        <f t="shared" si="5850"/>
        <v>0</v>
      </c>
      <c r="HI1084" s="126">
        <f t="shared" si="5851"/>
        <v>0</v>
      </c>
      <c r="HJ1084" s="126">
        <f t="shared" si="5852"/>
        <v>0</v>
      </c>
      <c r="HK1084" s="126">
        <f t="shared" si="5853"/>
        <v>0</v>
      </c>
      <c r="HL1084" s="126">
        <f t="shared" si="5854"/>
        <v>0</v>
      </c>
      <c r="HM1084" s="126">
        <f t="shared" si="5855"/>
        <v>0</v>
      </c>
      <c r="HO1084" s="126">
        <f t="shared" si="5856"/>
        <v>1</v>
      </c>
      <c r="HP1084" s="126" t="str">
        <f t="shared" si="5857"/>
        <v/>
      </c>
      <c r="HQ1084" s="126" t="str">
        <f t="shared" si="5858"/>
        <v/>
      </c>
      <c r="HR1084" s="122" t="str">
        <f t="shared" si="5859"/>
        <v/>
      </c>
      <c r="HS1084" s="126" t="str">
        <f t="shared" si="5860"/>
        <v/>
      </c>
      <c r="HT1084" s="122" t="str">
        <f t="shared" si="5861"/>
        <v/>
      </c>
      <c r="HU1084" s="122" t="str">
        <f t="shared" si="5862"/>
        <v/>
      </c>
      <c r="HV1084" s="126" t="str">
        <f t="shared" si="5863"/>
        <v/>
      </c>
      <c r="HW1084" s="126" t="str">
        <f t="shared" si="5864"/>
        <v/>
      </c>
      <c r="HX1084" s="126" t="str">
        <f t="shared" si="5865"/>
        <v/>
      </c>
      <c r="HZ1084" s="126">
        <f t="shared" si="5866"/>
        <v>1</v>
      </c>
      <c r="IA1084" s="126" t="str">
        <f t="shared" si="5867"/>
        <v/>
      </c>
      <c r="IB1084" s="126" t="str">
        <f t="shared" si="5868"/>
        <v/>
      </c>
      <c r="IC1084" s="126" t="str">
        <f t="shared" si="5869"/>
        <v/>
      </c>
      <c r="ID1084" s="126" t="str">
        <f t="shared" si="5870"/>
        <v/>
      </c>
      <c r="IE1084" s="126" t="str">
        <f t="shared" si="5871"/>
        <v/>
      </c>
      <c r="IF1084" s="126" t="str">
        <f t="shared" si="5872"/>
        <v/>
      </c>
      <c r="IG1084" s="126" t="str">
        <f t="shared" si="5873"/>
        <v/>
      </c>
      <c r="IH1084" s="126" t="str">
        <f t="shared" si="5874"/>
        <v/>
      </c>
      <c r="II1084" s="126" t="str">
        <f t="shared" si="5875"/>
        <v/>
      </c>
      <c r="IO1084" s="128"/>
      <c r="IP1084" s="128"/>
      <c r="IQ1084" s="127"/>
      <c r="IR1084" s="127"/>
      <c r="IX1084" s="6"/>
      <c r="IY1084" s="6"/>
      <c r="IZ1084" s="7"/>
      <c r="JA1084" s="7"/>
      <c r="JG1084" s="12"/>
      <c r="JH1084" s="12"/>
      <c r="JI1084" s="13"/>
      <c r="JJ1084" s="13"/>
      <c r="JN1084" s="6"/>
      <c r="JO1084" s="6"/>
      <c r="JQ1084" s="11"/>
      <c r="JR1084" s="11"/>
      <c r="JS1084" s="12"/>
      <c r="JT1084" s="13"/>
      <c r="JU1084" s="12"/>
      <c r="JV1084" s="12"/>
      <c r="JW1084" s="97"/>
      <c r="JX1084" s="13"/>
      <c r="JY1084" s="13"/>
      <c r="JZ1084" s="97"/>
      <c r="KA1084" s="97"/>
      <c r="KB1084" s="11"/>
      <c r="KC1084" s="11"/>
      <c r="KD1084" s="11"/>
      <c r="KE1084" s="11"/>
    </row>
    <row r="1085" spans="1:291" s="122" customFormat="1" x14ac:dyDescent="0.2">
      <c r="A1085" s="146">
        <f t="shared" si="5526"/>
        <v>1085</v>
      </c>
      <c r="C1085" s="2">
        <v>43669</v>
      </c>
      <c r="D1085" s="126">
        <v>98.355000000000004</v>
      </c>
      <c r="E1085" s="126">
        <v>98.355000000000004</v>
      </c>
      <c r="F1085" s="126">
        <v>98.39</v>
      </c>
      <c r="G1085" s="128">
        <v>107.11199999999999</v>
      </c>
      <c r="H1085" s="128">
        <v>117.23</v>
      </c>
      <c r="I1085" s="128">
        <v>127.11499999999999</v>
      </c>
      <c r="J1085" s="127">
        <v>154.09</v>
      </c>
      <c r="K1085" s="126"/>
      <c r="M1085" s="126">
        <f t="shared" si="5879"/>
        <v>98.355000000000004</v>
      </c>
      <c r="N1085" s="126">
        <f t="shared" si="5880"/>
        <v>98.355000000000004</v>
      </c>
      <c r="O1085" s="126">
        <f t="shared" si="5881"/>
        <v>98.39</v>
      </c>
      <c r="P1085" s="127">
        <f t="shared" si="5695"/>
        <v>3435.2499999999995</v>
      </c>
      <c r="Q1085" s="5">
        <f t="shared" si="5882"/>
        <v>3767.0000000000005</v>
      </c>
      <c r="R1085" s="6">
        <f t="shared" si="5696"/>
        <v>4075.4999999999995</v>
      </c>
      <c r="S1085" s="7">
        <f t="shared" si="5697"/>
        <v>4937</v>
      </c>
      <c r="V1085" s="127">
        <f t="shared" si="5703"/>
        <v>3.4999999999996589</v>
      </c>
      <c r="W1085" s="127">
        <f t="shared" si="5704"/>
        <v>3.4999999999996589</v>
      </c>
      <c r="X1085" s="127">
        <f t="shared" si="5705"/>
        <v>3.0000000000001137</v>
      </c>
      <c r="Y1085" s="127">
        <f t="shared" si="5698"/>
        <v>1.6250000000004547</v>
      </c>
      <c r="Z1085" s="126">
        <f t="shared" si="5699"/>
        <v>4.25</v>
      </c>
      <c r="AA1085" s="126">
        <f t="shared" si="5700"/>
        <v>7.5000000000004547</v>
      </c>
      <c r="AB1085" s="126">
        <f t="shared" si="5701"/>
        <v>21.000000000000909</v>
      </c>
      <c r="AC1085" s="126"/>
      <c r="AD1085" s="126"/>
      <c r="AE1085" s="127">
        <f t="shared" si="5876"/>
        <v>0.95000050999955699</v>
      </c>
      <c r="AF1085" s="127">
        <f t="shared" si="5877"/>
        <v>0.95000050999955699</v>
      </c>
      <c r="AG1085" s="127">
        <f t="shared" si="5878"/>
        <v>0.45000051000001173</v>
      </c>
      <c r="AH1085" s="127">
        <f t="shared" si="5525"/>
        <v>0.41666666666757601</v>
      </c>
      <c r="AI1085" s="127">
        <f t="shared" si="5706"/>
        <v>0.70000000000090967</v>
      </c>
      <c r="AJ1085" s="127">
        <f t="shared" si="5707"/>
        <v>0.25000000000027267</v>
      </c>
      <c r="AK1085" s="127">
        <f t="shared" si="5708"/>
        <v>0.75000000000030287</v>
      </c>
      <c r="AL1085" s="127">
        <f t="shared" si="5709"/>
        <v>0.49999999999977263</v>
      </c>
      <c r="AM1085" s="127">
        <f t="shared" si="5710"/>
        <v>0.50000000000015188</v>
      </c>
      <c r="AN1085" s="127">
        <f t="shared" si="5711"/>
        <v>0.89999999999990976</v>
      </c>
      <c r="AO1085" s="127">
        <f t="shared" si="5712"/>
        <v>1</v>
      </c>
      <c r="AP1085" s="127">
        <f t="shared" si="5713"/>
        <v>1.9166666666684857</v>
      </c>
      <c r="AQ1085" s="127">
        <f t="shared" si="5714"/>
        <v>1.6250000000006062</v>
      </c>
      <c r="AR1085" s="127">
        <f t="shared" si="5715"/>
        <v>0.25000000000072742</v>
      </c>
      <c r="AS1085" s="127">
        <f t="shared" si="5716"/>
        <v>0.41666666666686858</v>
      </c>
      <c r="AT1085" s="127">
        <f t="shared" si="5717"/>
        <v>0.45000000000078844</v>
      </c>
      <c r="AU1085" s="126"/>
      <c r="AX1085" s="11">
        <f t="shared" si="5718"/>
        <v>-3.4999999999996589</v>
      </c>
      <c r="AY1085" s="11">
        <f t="shared" si="5719"/>
        <v>-3.4999999999996589</v>
      </c>
      <c r="AZ1085" s="11">
        <f t="shared" si="5720"/>
        <v>-3.0000000000001137</v>
      </c>
      <c r="BA1085" s="11">
        <f t="shared" si="5691"/>
        <v>-1.6250000000004547</v>
      </c>
      <c r="BB1085" s="11">
        <f t="shared" si="5702"/>
        <v>-4.25</v>
      </c>
      <c r="BC1085" s="12">
        <f t="shared" si="5693"/>
        <v>-7.5000000000004547</v>
      </c>
      <c r="BD1085" s="13">
        <f t="shared" si="5694"/>
        <v>-21.000000000000909</v>
      </c>
      <c r="BF1085" s="11">
        <f t="shared" si="5721"/>
        <v>-0.24999999999874944</v>
      </c>
      <c r="BG1085" s="11">
        <f t="shared" si="5722"/>
        <v>-0.95000050999955699</v>
      </c>
      <c r="BH1085" s="11">
        <f t="shared" si="5723"/>
        <v>-0.95000050999955699</v>
      </c>
      <c r="BI1085" s="11">
        <f t="shared" si="5724"/>
        <v>-0.45000051000001173</v>
      </c>
      <c r="BJ1085" s="11">
        <f t="shared" si="5725"/>
        <v>-0.41666666666757601</v>
      </c>
      <c r="BK1085" s="11">
        <f t="shared" si="5726"/>
        <v>-0.70000000000090967</v>
      </c>
      <c r="BL1085" s="11">
        <f t="shared" si="5727"/>
        <v>0.25000000000027267</v>
      </c>
      <c r="BM1085" s="11">
        <f t="shared" si="5728"/>
        <v>0.75000000000030287</v>
      </c>
      <c r="BN1085" s="11">
        <f t="shared" si="5729"/>
        <v>-0.49999999999977263</v>
      </c>
      <c r="BO1085" s="11">
        <f t="shared" si="5730"/>
        <v>-0.50000000000015188</v>
      </c>
      <c r="BP1085" s="11">
        <f t="shared" si="5731"/>
        <v>0.89999999999990976</v>
      </c>
      <c r="BQ1085" s="126">
        <v>1</v>
      </c>
      <c r="BR1085" s="11">
        <f t="shared" si="5732"/>
        <v>1.9166666666684857</v>
      </c>
      <c r="BS1085" s="11">
        <f t="shared" si="5733"/>
        <v>-1.6250000000006062</v>
      </c>
      <c r="BT1085" s="11">
        <f t="shared" si="5734"/>
        <v>-0.25000000000072742</v>
      </c>
      <c r="BU1085" s="11">
        <f t="shared" si="5735"/>
        <v>0.41666666666686858</v>
      </c>
      <c r="BV1085" s="11">
        <f t="shared" si="5736"/>
        <v>-0.45000000000078844</v>
      </c>
      <c r="BY1085" s="126"/>
      <c r="BZ1085" s="126"/>
      <c r="CA1085" s="122">
        <f t="shared" si="5737"/>
        <v>0.41666666666686858</v>
      </c>
      <c r="CB1085" s="126">
        <f t="shared" si="5738"/>
        <v>1</v>
      </c>
      <c r="CC1085" s="126">
        <f t="shared" si="5739"/>
        <v>1</v>
      </c>
      <c r="CD1085" s="126">
        <f t="shared" si="5740"/>
        <v>1</v>
      </c>
      <c r="CE1085" s="126">
        <f t="shared" si="5741"/>
        <v>1</v>
      </c>
      <c r="CF1085" s="126">
        <f t="shared" si="5742"/>
        <v>1</v>
      </c>
      <c r="CG1085" s="126">
        <f t="shared" si="5743"/>
        <v>1</v>
      </c>
      <c r="CH1085" s="126" t="str">
        <f t="shared" si="5744"/>
        <v/>
      </c>
      <c r="CI1085" s="126">
        <f t="shared" si="5745"/>
        <v>0</v>
      </c>
      <c r="CJ1085" s="126">
        <f t="shared" si="5746"/>
        <v>0</v>
      </c>
      <c r="CK1085" s="126" t="str">
        <f t="shared" si="5747"/>
        <v/>
      </c>
      <c r="CL1085" s="126">
        <f t="shared" si="5748"/>
        <v>0</v>
      </c>
      <c r="CM1085" s="126" t="str">
        <f t="shared" si="5749"/>
        <v/>
      </c>
      <c r="CN1085" s="126" t="str">
        <f t="shared" si="5750"/>
        <v/>
      </c>
      <c r="CO1085" s="126">
        <f t="shared" si="5751"/>
        <v>0</v>
      </c>
      <c r="CP1085" s="126">
        <f t="shared" si="5752"/>
        <v>0</v>
      </c>
      <c r="CQ1085" s="126" t="str">
        <f t="shared" si="5753"/>
        <v/>
      </c>
      <c r="CR1085" s="126"/>
      <c r="CS1085" s="126">
        <f t="shared" si="5754"/>
        <v>0</v>
      </c>
      <c r="CT1085" s="126">
        <f t="shared" si="5755"/>
        <v>0</v>
      </c>
      <c r="CU1085" s="126">
        <f t="shared" si="5756"/>
        <v>0</v>
      </c>
      <c r="CV1085" s="126">
        <f t="shared" si="5757"/>
        <v>0</v>
      </c>
      <c r="CW1085" s="126">
        <f t="shared" si="5758"/>
        <v>1</v>
      </c>
      <c r="CX1085" s="126" t="str">
        <f t="shared" si="5759"/>
        <v/>
      </c>
      <c r="CY1085" s="126" t="str">
        <f t="shared" si="5760"/>
        <v/>
      </c>
      <c r="CZ1085" s="126" t="str">
        <f t="shared" si="5761"/>
        <v/>
      </c>
      <c r="DA1085" s="126" t="str">
        <f t="shared" si="5762"/>
        <v/>
      </c>
      <c r="DB1085" s="126">
        <f t="shared" si="5763"/>
        <v>1</v>
      </c>
      <c r="DC1085" s="126" t="str">
        <f t="shared" si="5764"/>
        <v/>
      </c>
      <c r="DD1085" s="126">
        <f t="shared" si="5765"/>
        <v>1</v>
      </c>
      <c r="DE1085" s="126" t="str">
        <f t="shared" si="5766"/>
        <v/>
      </c>
      <c r="DF1085" s="126"/>
      <c r="DG1085" s="126">
        <f t="shared" si="5767"/>
        <v>1</v>
      </c>
      <c r="DH1085" s="126">
        <f t="shared" si="5768"/>
        <v>1</v>
      </c>
      <c r="DI1085" s="126">
        <f t="shared" si="5769"/>
        <v>1</v>
      </c>
      <c r="DJ1085" s="126">
        <f t="shared" si="5770"/>
        <v>1</v>
      </c>
      <c r="DK1085" s="126" t="str">
        <f t="shared" si="5771"/>
        <v/>
      </c>
      <c r="DL1085" s="126"/>
      <c r="DM1085" s="126" t="str">
        <f t="shared" si="5772"/>
        <v/>
      </c>
      <c r="DN1085" s="126">
        <f t="shared" si="5773"/>
        <v>0</v>
      </c>
      <c r="DO1085" s="126">
        <f t="shared" si="5774"/>
        <v>0</v>
      </c>
      <c r="DP1085" s="126">
        <f t="shared" si="5775"/>
        <v>1</v>
      </c>
      <c r="DQ1085" s="126">
        <f t="shared" si="5776"/>
        <v>0</v>
      </c>
      <c r="DR1085" s="126">
        <f t="shared" si="5777"/>
        <v>1</v>
      </c>
      <c r="DS1085" s="126">
        <f t="shared" si="5778"/>
        <v>0</v>
      </c>
      <c r="DT1085" s="126">
        <f t="shared" si="5779"/>
        <v>1</v>
      </c>
      <c r="DU1085" s="126">
        <f t="shared" si="5780"/>
        <v>0</v>
      </c>
      <c r="DV1085" s="126">
        <f t="shared" si="5781"/>
        <v>1</v>
      </c>
      <c r="DW1085" s="126">
        <f t="shared" si="5782"/>
        <v>0</v>
      </c>
      <c r="DX1085" s="126" t="str">
        <f t="shared" si="5783"/>
        <v/>
      </c>
      <c r="DY1085" s="126" t="str">
        <f t="shared" si="5784"/>
        <v/>
      </c>
      <c r="EA1085" s="126">
        <f t="shared" si="5785"/>
        <v>0</v>
      </c>
      <c r="EB1085" s="126">
        <f t="shared" si="5786"/>
        <v>0</v>
      </c>
      <c r="EC1085" s="126">
        <f t="shared" si="5787"/>
        <v>0</v>
      </c>
      <c r="ED1085" s="126">
        <f t="shared" si="5788"/>
        <v>0</v>
      </c>
      <c r="EF1085" s="126">
        <f t="shared" si="5789"/>
        <v>1</v>
      </c>
      <c r="EG1085" s="126">
        <f t="shared" si="5790"/>
        <v>1</v>
      </c>
      <c r="EH1085" s="126">
        <f t="shared" si="5791"/>
        <v>1</v>
      </c>
      <c r="EI1085" s="126">
        <f t="shared" si="5792"/>
        <v>1</v>
      </c>
      <c r="EK1085" s="126">
        <f t="shared" si="5793"/>
        <v>1</v>
      </c>
      <c r="EL1085" s="126">
        <f t="shared" si="5794"/>
        <v>1</v>
      </c>
      <c r="EM1085" s="126">
        <f t="shared" si="5795"/>
        <v>1</v>
      </c>
      <c r="EO1085" s="126">
        <f t="shared" si="5796"/>
        <v>1</v>
      </c>
      <c r="EP1085" s="126">
        <f t="shared" si="5797"/>
        <v>1</v>
      </c>
      <c r="EQ1085" s="126">
        <f t="shared" si="5798"/>
        <v>1</v>
      </c>
      <c r="ES1085" s="126">
        <f t="shared" si="5799"/>
        <v>1</v>
      </c>
      <c r="ET1085" s="126">
        <f t="shared" si="5800"/>
        <v>1</v>
      </c>
      <c r="EU1085" s="126">
        <f t="shared" si="5801"/>
        <v>1</v>
      </c>
      <c r="EV1085" s="126">
        <f t="shared" si="5802"/>
        <v>1</v>
      </c>
      <c r="EW1085" s="126">
        <f t="shared" si="5803"/>
        <v>0</v>
      </c>
      <c r="EY1085" s="126">
        <f t="shared" si="5804"/>
        <v>1</v>
      </c>
      <c r="EZ1085" s="126">
        <f t="shared" si="5805"/>
        <v>1</v>
      </c>
      <c r="FA1085" s="126">
        <f t="shared" si="5806"/>
        <v>1</v>
      </c>
      <c r="FC1085" s="126">
        <f t="shared" si="5807"/>
        <v>0</v>
      </c>
      <c r="FD1085" s="126" t="str">
        <f t="shared" si="5808"/>
        <v/>
      </c>
      <c r="FE1085" s="126"/>
      <c r="FF1085" s="126">
        <f t="shared" si="5809"/>
        <v>0</v>
      </c>
      <c r="FG1085" s="126">
        <f t="shared" si="5810"/>
        <v>1</v>
      </c>
      <c r="FH1085" s="126">
        <f t="shared" si="5811"/>
        <v>0</v>
      </c>
      <c r="FI1085" s="126" t="str">
        <f t="shared" si="5812"/>
        <v/>
      </c>
      <c r="FJ1085" s="126" t="str">
        <f t="shared" si="5813"/>
        <v/>
      </c>
      <c r="FK1085" s="126" t="str">
        <f t="shared" si="5814"/>
        <v/>
      </c>
      <c r="FL1085" s="126" t="str">
        <f t="shared" si="5815"/>
        <v/>
      </c>
      <c r="FN1085" s="126" t="str">
        <f t="shared" si="5816"/>
        <v/>
      </c>
      <c r="FO1085" s="126" t="str">
        <f t="shared" si="5817"/>
        <v/>
      </c>
      <c r="FP1085" s="126" t="str">
        <f t="shared" si="5818"/>
        <v/>
      </c>
      <c r="FV1085" s="126">
        <f t="shared" si="5819"/>
        <v>1</v>
      </c>
      <c r="FW1085" s="126">
        <f t="shared" si="5820"/>
        <v>1</v>
      </c>
      <c r="FX1085" s="126">
        <f t="shared" si="5821"/>
        <v>1</v>
      </c>
      <c r="GA1085" s="126">
        <f t="shared" si="5822"/>
        <v>0</v>
      </c>
      <c r="GB1085" s="126">
        <f t="shared" si="5823"/>
        <v>0</v>
      </c>
      <c r="GC1085" s="126">
        <f t="shared" si="5824"/>
        <v>0</v>
      </c>
      <c r="GD1085" s="126">
        <f t="shared" si="5825"/>
        <v>0</v>
      </c>
      <c r="GE1085" s="126">
        <f t="shared" si="5826"/>
        <v>0</v>
      </c>
      <c r="GF1085" s="126">
        <f t="shared" si="5827"/>
        <v>1</v>
      </c>
      <c r="GG1085" s="126">
        <f t="shared" si="5828"/>
        <v>0</v>
      </c>
      <c r="GI1085" s="126">
        <f t="shared" si="5829"/>
        <v>0</v>
      </c>
      <c r="GK1085" s="126">
        <f t="shared" si="5830"/>
        <v>1</v>
      </c>
      <c r="GL1085" s="126">
        <f t="shared" si="5831"/>
        <v>1</v>
      </c>
      <c r="GM1085" s="126">
        <f t="shared" si="5832"/>
        <v>1</v>
      </c>
      <c r="GN1085" s="126">
        <f t="shared" si="5833"/>
        <v>1</v>
      </c>
      <c r="GO1085" s="126">
        <f t="shared" si="5834"/>
        <v>1</v>
      </c>
      <c r="GP1085" s="126">
        <f t="shared" si="5835"/>
        <v>0</v>
      </c>
      <c r="GQ1085" s="126">
        <f t="shared" si="5836"/>
        <v>1</v>
      </c>
      <c r="GS1085" s="126" t="str">
        <f t="shared" si="5837"/>
        <v/>
      </c>
      <c r="GT1085" s="126" t="str">
        <f t="shared" si="5838"/>
        <v/>
      </c>
      <c r="GU1085" s="126">
        <f t="shared" si="5839"/>
        <v>0</v>
      </c>
      <c r="GV1085" s="126">
        <f t="shared" si="5840"/>
        <v>0</v>
      </c>
      <c r="GW1085" s="126">
        <f t="shared" si="5841"/>
        <v>0</v>
      </c>
      <c r="GX1085" s="126">
        <f t="shared" si="5842"/>
        <v>0</v>
      </c>
      <c r="GY1085" s="126">
        <f t="shared" si="5843"/>
        <v>0</v>
      </c>
      <c r="GZ1085" s="126"/>
      <c r="HA1085" s="126">
        <f t="shared" si="5844"/>
        <v>0</v>
      </c>
      <c r="HB1085" s="126">
        <f t="shared" si="5845"/>
        <v>0</v>
      </c>
      <c r="HC1085" s="126">
        <f t="shared" si="5846"/>
        <v>0</v>
      </c>
      <c r="HD1085" s="126">
        <f t="shared" si="5847"/>
        <v>0</v>
      </c>
      <c r="HE1085" s="126">
        <f t="shared" si="5848"/>
        <v>0</v>
      </c>
      <c r="HF1085" s="126">
        <f t="shared" si="5849"/>
        <v>0</v>
      </c>
      <c r="HH1085" s="126">
        <f t="shared" si="5850"/>
        <v>1</v>
      </c>
      <c r="HI1085" s="126">
        <f t="shared" si="5851"/>
        <v>0</v>
      </c>
      <c r="HJ1085" s="126">
        <f t="shared" si="5852"/>
        <v>0</v>
      </c>
      <c r="HK1085" s="126">
        <f t="shared" si="5853"/>
        <v>0</v>
      </c>
      <c r="HL1085" s="126">
        <f t="shared" si="5854"/>
        <v>0</v>
      </c>
      <c r="HM1085" s="126">
        <f t="shared" si="5855"/>
        <v>0</v>
      </c>
      <c r="HO1085" s="126" t="str">
        <f t="shared" si="5856"/>
        <v/>
      </c>
      <c r="HP1085" s="126">
        <f t="shared" si="5857"/>
        <v>1</v>
      </c>
      <c r="HQ1085" s="126" t="str">
        <f t="shared" si="5858"/>
        <v/>
      </c>
      <c r="HR1085" s="122">
        <f t="shared" si="5859"/>
        <v>1</v>
      </c>
      <c r="HS1085" s="126" t="str">
        <f t="shared" si="5860"/>
        <v/>
      </c>
      <c r="HT1085" s="122">
        <f t="shared" si="5861"/>
        <v>1</v>
      </c>
      <c r="HU1085" s="122" t="str">
        <f t="shared" si="5862"/>
        <v/>
      </c>
      <c r="HV1085" s="126" t="str">
        <f t="shared" si="5863"/>
        <v/>
      </c>
      <c r="HW1085" s="126" t="str">
        <f t="shared" si="5864"/>
        <v/>
      </c>
      <c r="HX1085" s="126" t="str">
        <f t="shared" si="5865"/>
        <v/>
      </c>
      <c r="HZ1085" s="126" t="str">
        <f t="shared" si="5866"/>
        <v/>
      </c>
      <c r="IA1085" s="126">
        <f t="shared" si="5867"/>
        <v>0</v>
      </c>
      <c r="IB1085" s="126" t="str">
        <f t="shared" si="5868"/>
        <v/>
      </c>
      <c r="IC1085" s="126">
        <f t="shared" si="5869"/>
        <v>0</v>
      </c>
      <c r="ID1085" s="126" t="str">
        <f t="shared" si="5870"/>
        <v/>
      </c>
      <c r="IE1085" s="126">
        <f t="shared" si="5871"/>
        <v>0</v>
      </c>
      <c r="IF1085" s="126" t="str">
        <f t="shared" si="5872"/>
        <v/>
      </c>
      <c r="IG1085" s="126" t="str">
        <f t="shared" si="5873"/>
        <v/>
      </c>
      <c r="IH1085" s="126" t="str">
        <f t="shared" si="5874"/>
        <v/>
      </c>
      <c r="II1085" s="126" t="str">
        <f t="shared" si="5875"/>
        <v/>
      </c>
      <c r="IO1085" s="128"/>
      <c r="IP1085" s="128"/>
      <c r="IQ1085" s="127"/>
      <c r="IR1085" s="127"/>
      <c r="IX1085" s="6"/>
      <c r="IY1085" s="6"/>
      <c r="IZ1085" s="7"/>
      <c r="JA1085" s="7"/>
      <c r="JG1085" s="12"/>
      <c r="JH1085" s="12"/>
      <c r="JI1085" s="13"/>
      <c r="JJ1085" s="13"/>
      <c r="JN1085" s="6"/>
      <c r="JO1085" s="6"/>
      <c r="JQ1085" s="11"/>
      <c r="JR1085" s="11"/>
      <c r="JS1085" s="12"/>
      <c r="JT1085" s="13"/>
      <c r="JU1085" s="12"/>
      <c r="JV1085" s="12"/>
      <c r="JW1085" s="97"/>
      <c r="JX1085" s="13"/>
      <c r="JY1085" s="13"/>
      <c r="JZ1085" s="97"/>
      <c r="KA1085" s="97"/>
      <c r="KB1085" s="11"/>
      <c r="KC1085" s="11"/>
      <c r="KD1085" s="11"/>
      <c r="KE1085" s="11"/>
    </row>
    <row r="1086" spans="1:291" s="122" customFormat="1" x14ac:dyDescent="0.2">
      <c r="A1086" s="146">
        <f t="shared" si="5526"/>
        <v>1086</v>
      </c>
      <c r="C1086" s="2">
        <v>43670</v>
      </c>
      <c r="D1086" s="126">
        <v>98.364999999999995</v>
      </c>
      <c r="E1086" s="126">
        <v>98.364999999999995</v>
      </c>
      <c r="F1086" s="126">
        <v>98.4</v>
      </c>
      <c r="G1086" s="128">
        <v>107.11499999999999</v>
      </c>
      <c r="H1086" s="128">
        <v>117.242</v>
      </c>
      <c r="I1086" s="128">
        <v>127.16500000000001</v>
      </c>
      <c r="J1086" s="127">
        <v>154.26</v>
      </c>
      <c r="K1086" s="126"/>
      <c r="M1086" s="126">
        <f t="shared" si="5879"/>
        <v>98.364999999999995</v>
      </c>
      <c r="N1086" s="126">
        <f t="shared" si="5880"/>
        <v>98.364999999999995</v>
      </c>
      <c r="O1086" s="126">
        <f t="shared" si="5881"/>
        <v>98.4</v>
      </c>
      <c r="P1086" s="127">
        <f t="shared" si="5695"/>
        <v>3435.4999999999995</v>
      </c>
      <c r="Q1086" s="5">
        <f t="shared" si="5882"/>
        <v>3768.2500000000005</v>
      </c>
      <c r="R1086" s="6">
        <f t="shared" si="5696"/>
        <v>4080.5000000000005</v>
      </c>
      <c r="S1086" s="7">
        <f t="shared" si="5697"/>
        <v>4953.9999999999991</v>
      </c>
      <c r="V1086" s="127">
        <f t="shared" si="5703"/>
        <v>0.99999999999909051</v>
      </c>
      <c r="W1086" s="127">
        <f t="shared" si="5704"/>
        <v>0.99999999999909051</v>
      </c>
      <c r="X1086" s="127">
        <f t="shared" si="5705"/>
        <v>1.0000000000005116</v>
      </c>
      <c r="Y1086" s="127">
        <f t="shared" si="5698"/>
        <v>0.25</v>
      </c>
      <c r="Z1086" s="126">
        <f t="shared" si="5699"/>
        <v>1.25</v>
      </c>
      <c r="AA1086" s="126">
        <f t="shared" si="5700"/>
        <v>5.0000000000009095</v>
      </c>
      <c r="AB1086" s="126">
        <f t="shared" si="5701"/>
        <v>16.999999999999091</v>
      </c>
      <c r="AC1086" s="126"/>
      <c r="AD1086" s="126"/>
      <c r="AE1086" s="127">
        <f t="shared" si="5876"/>
        <v>0.25000014999906051</v>
      </c>
      <c r="AF1086" s="127">
        <f t="shared" si="5877"/>
        <v>0.25000014999906051</v>
      </c>
      <c r="AG1086" s="127">
        <f t="shared" si="5878"/>
        <v>0.25000015000048159</v>
      </c>
      <c r="AH1086" s="127">
        <f t="shared" si="5525"/>
        <v>0.33333333333333337</v>
      </c>
      <c r="AI1086" s="127">
        <f t="shared" si="5706"/>
        <v>0.25</v>
      </c>
      <c r="AJ1086" s="127">
        <f t="shared" si="5707"/>
        <v>1.7500000000005453</v>
      </c>
      <c r="AK1086" s="127">
        <f t="shared" si="5708"/>
        <v>2.0833333333339397</v>
      </c>
      <c r="AL1086" s="127">
        <f t="shared" si="5709"/>
        <v>1.2500000000004547</v>
      </c>
      <c r="AM1086" s="127">
        <f t="shared" si="5710"/>
        <v>0.66666666666545371</v>
      </c>
      <c r="AN1086" s="127">
        <f t="shared" si="5711"/>
        <v>1.7999999999987271</v>
      </c>
      <c r="AO1086" s="127">
        <f t="shared" si="5712"/>
        <v>1</v>
      </c>
      <c r="AP1086" s="127">
        <f t="shared" si="5713"/>
        <v>1.6666666666672729</v>
      </c>
      <c r="AQ1086" s="127">
        <f t="shared" si="5714"/>
        <v>2.4583333333354558</v>
      </c>
      <c r="AR1086" s="127">
        <f t="shared" si="5715"/>
        <v>1.5000000000003637</v>
      </c>
      <c r="AS1086" s="127">
        <f t="shared" si="5716"/>
        <v>2.5277777777775756</v>
      </c>
      <c r="AT1086" s="127">
        <f t="shared" si="5717"/>
        <v>1.7666666666665454</v>
      </c>
      <c r="AU1086" s="126"/>
      <c r="AX1086" s="11">
        <f t="shared" si="5718"/>
        <v>0.99999999999909051</v>
      </c>
      <c r="AY1086" s="11">
        <f t="shared" si="5719"/>
        <v>0.99999999999909051</v>
      </c>
      <c r="AZ1086" s="11">
        <f t="shared" si="5720"/>
        <v>1.0000000000005116</v>
      </c>
      <c r="BA1086" s="11">
        <f t="shared" si="5691"/>
        <v>0.25</v>
      </c>
      <c r="BB1086" s="11">
        <f t="shared" si="5702"/>
        <v>1.25</v>
      </c>
      <c r="BC1086" s="12">
        <f t="shared" si="5693"/>
        <v>5.0000000000009095</v>
      </c>
      <c r="BD1086" s="13">
        <f t="shared" si="5694"/>
        <v>16.999999999999091</v>
      </c>
      <c r="BF1086" s="11">
        <f t="shared" si="5721"/>
        <v>0.49999999999909051</v>
      </c>
      <c r="BG1086" s="11">
        <f t="shared" si="5722"/>
        <v>0.25000014999906051</v>
      </c>
      <c r="BH1086" s="11">
        <f t="shared" si="5723"/>
        <v>0.25000014999906051</v>
      </c>
      <c r="BI1086" s="11">
        <f t="shared" si="5724"/>
        <v>0.25000015000048159</v>
      </c>
      <c r="BJ1086" s="11">
        <f t="shared" si="5725"/>
        <v>-0.33333333333333337</v>
      </c>
      <c r="BK1086" s="11">
        <f t="shared" si="5726"/>
        <v>-0.25</v>
      </c>
      <c r="BL1086" s="11">
        <f t="shared" si="5727"/>
        <v>-1.7500000000005453</v>
      </c>
      <c r="BM1086" s="11">
        <f t="shared" si="5728"/>
        <v>-2.0833333333339397</v>
      </c>
      <c r="BN1086" s="11">
        <f t="shared" si="5729"/>
        <v>-1.2500000000004547</v>
      </c>
      <c r="BO1086" s="11">
        <f t="shared" si="5730"/>
        <v>-0.66666666666545371</v>
      </c>
      <c r="BP1086" s="11">
        <f t="shared" si="5731"/>
        <v>-1.7999999999987271</v>
      </c>
      <c r="BQ1086" s="126">
        <v>1</v>
      </c>
      <c r="BR1086" s="11">
        <f t="shared" si="5732"/>
        <v>-1.6666666666672729</v>
      </c>
      <c r="BS1086" s="11">
        <f t="shared" si="5733"/>
        <v>2.4583333333354558</v>
      </c>
      <c r="BT1086" s="11">
        <f t="shared" si="5734"/>
        <v>-1.5000000000003637</v>
      </c>
      <c r="BU1086" s="11">
        <f t="shared" si="5735"/>
        <v>-2.5277777777775756</v>
      </c>
      <c r="BV1086" s="11">
        <f t="shared" si="5736"/>
        <v>-1.7666666666665454</v>
      </c>
      <c r="BY1086" s="126"/>
      <c r="BZ1086" s="126"/>
      <c r="CA1086" s="122">
        <f t="shared" si="5737"/>
        <v>-2.5277777777775756</v>
      </c>
      <c r="CB1086" s="126">
        <f t="shared" si="5738"/>
        <v>0</v>
      </c>
      <c r="CC1086" s="126">
        <f t="shared" si="5739"/>
        <v>0</v>
      </c>
      <c r="CD1086" s="126">
        <f t="shared" si="5740"/>
        <v>0</v>
      </c>
      <c r="CE1086" s="126">
        <f t="shared" si="5741"/>
        <v>0</v>
      </c>
      <c r="CF1086" s="126">
        <f t="shared" si="5742"/>
        <v>0</v>
      </c>
      <c r="CG1086" s="126" t="str">
        <f t="shared" si="5743"/>
        <v/>
      </c>
      <c r="CH1086" s="126">
        <f t="shared" si="5744"/>
        <v>1</v>
      </c>
      <c r="CI1086" s="126">
        <f t="shared" si="5745"/>
        <v>1</v>
      </c>
      <c r="CJ1086" s="126" t="str">
        <f t="shared" si="5746"/>
        <v/>
      </c>
      <c r="CK1086" s="126" t="str">
        <f t="shared" si="5747"/>
        <v/>
      </c>
      <c r="CL1086" s="126">
        <f t="shared" si="5748"/>
        <v>1</v>
      </c>
      <c r="CM1086" s="126">
        <f t="shared" si="5749"/>
        <v>1</v>
      </c>
      <c r="CN1086" s="126">
        <f t="shared" si="5750"/>
        <v>1</v>
      </c>
      <c r="CO1086" s="126" t="str">
        <f t="shared" si="5751"/>
        <v/>
      </c>
      <c r="CP1086" s="126" t="str">
        <f t="shared" si="5752"/>
        <v/>
      </c>
      <c r="CQ1086" s="126">
        <f t="shared" si="5753"/>
        <v>1</v>
      </c>
      <c r="CR1086" s="126"/>
      <c r="CS1086" s="126">
        <f t="shared" si="5754"/>
        <v>0</v>
      </c>
      <c r="CT1086" s="126">
        <f t="shared" si="5755"/>
        <v>0</v>
      </c>
      <c r="CU1086" s="126">
        <f t="shared" si="5756"/>
        <v>0</v>
      </c>
      <c r="CV1086" s="126">
        <f t="shared" si="5757"/>
        <v>0</v>
      </c>
      <c r="CW1086" s="126">
        <f t="shared" si="5758"/>
        <v>1</v>
      </c>
      <c r="CX1086" s="126" t="str">
        <f t="shared" si="5759"/>
        <v/>
      </c>
      <c r="CY1086" s="126" t="str">
        <f t="shared" si="5760"/>
        <v/>
      </c>
      <c r="CZ1086" s="126" t="str">
        <f t="shared" si="5761"/>
        <v/>
      </c>
      <c r="DA1086" s="126" t="str">
        <f t="shared" si="5762"/>
        <v/>
      </c>
      <c r="DB1086" s="126">
        <f t="shared" si="5763"/>
        <v>0</v>
      </c>
      <c r="DC1086" s="126">
        <f t="shared" si="5764"/>
        <v>1</v>
      </c>
      <c r="DD1086" s="126" t="str">
        <f t="shared" si="5765"/>
        <v/>
      </c>
      <c r="DE1086" s="126" t="str">
        <f t="shared" si="5766"/>
        <v/>
      </c>
      <c r="DF1086" s="126"/>
      <c r="DG1086" s="126">
        <f t="shared" si="5767"/>
        <v>0</v>
      </c>
      <c r="DH1086" s="126">
        <f t="shared" si="5768"/>
        <v>0</v>
      </c>
      <c r="DI1086" s="126">
        <f t="shared" si="5769"/>
        <v>0</v>
      </c>
      <c r="DJ1086" s="126">
        <f t="shared" si="5770"/>
        <v>0</v>
      </c>
      <c r="DK1086" s="126">
        <f t="shared" si="5771"/>
        <v>0</v>
      </c>
      <c r="DL1086" s="126"/>
      <c r="DM1086" s="126">
        <f t="shared" si="5772"/>
        <v>1</v>
      </c>
      <c r="DN1086" s="126" t="str">
        <f t="shared" si="5773"/>
        <v/>
      </c>
      <c r="DO1086" s="126" t="str">
        <f t="shared" si="5774"/>
        <v/>
      </c>
      <c r="DP1086" s="126" t="str">
        <f t="shared" si="5775"/>
        <v/>
      </c>
      <c r="DQ1086" s="126" t="str">
        <f t="shared" si="5776"/>
        <v/>
      </c>
      <c r="DR1086" s="126" t="str">
        <f t="shared" si="5777"/>
        <v/>
      </c>
      <c r="DS1086" s="126" t="str">
        <f t="shared" si="5778"/>
        <v/>
      </c>
      <c r="DT1086" s="126" t="str">
        <f t="shared" si="5779"/>
        <v/>
      </c>
      <c r="DU1086" s="126" t="str">
        <f t="shared" si="5780"/>
        <v/>
      </c>
      <c r="DV1086" s="126">
        <f t="shared" si="5781"/>
        <v>0</v>
      </c>
      <c r="DW1086" s="126">
        <f t="shared" si="5782"/>
        <v>0</v>
      </c>
      <c r="DX1086" s="126" t="str">
        <f t="shared" si="5783"/>
        <v/>
      </c>
      <c r="DY1086" s="126" t="str">
        <f t="shared" si="5784"/>
        <v/>
      </c>
      <c r="EA1086" s="126">
        <f t="shared" si="5785"/>
        <v>0</v>
      </c>
      <c r="EB1086" s="126">
        <f t="shared" si="5786"/>
        <v>0</v>
      </c>
      <c r="EC1086" s="126">
        <f t="shared" si="5787"/>
        <v>0</v>
      </c>
      <c r="ED1086" s="126">
        <f t="shared" si="5788"/>
        <v>0</v>
      </c>
      <c r="EF1086" s="126">
        <f t="shared" si="5789"/>
        <v>1</v>
      </c>
      <c r="EG1086" s="126">
        <f t="shared" si="5790"/>
        <v>1</v>
      </c>
      <c r="EH1086" s="126">
        <f t="shared" si="5791"/>
        <v>1</v>
      </c>
      <c r="EI1086" s="126">
        <f t="shared" si="5792"/>
        <v>1</v>
      </c>
      <c r="EK1086" s="126">
        <f t="shared" si="5793"/>
        <v>1</v>
      </c>
      <c r="EL1086" s="126">
        <f t="shared" si="5794"/>
        <v>1</v>
      </c>
      <c r="EM1086" s="126">
        <f t="shared" si="5795"/>
        <v>1</v>
      </c>
      <c r="EO1086" s="126">
        <f t="shared" si="5796"/>
        <v>1</v>
      </c>
      <c r="EP1086" s="126">
        <f t="shared" si="5797"/>
        <v>1</v>
      </c>
      <c r="EQ1086" s="126">
        <f t="shared" si="5798"/>
        <v>1</v>
      </c>
      <c r="ES1086" s="126">
        <f t="shared" si="5799"/>
        <v>1</v>
      </c>
      <c r="ET1086" s="126">
        <f t="shared" si="5800"/>
        <v>1</v>
      </c>
      <c r="EU1086" s="126">
        <f t="shared" si="5801"/>
        <v>1</v>
      </c>
      <c r="EV1086" s="126">
        <f t="shared" si="5802"/>
        <v>1</v>
      </c>
      <c r="EW1086" s="126">
        <f t="shared" si="5803"/>
        <v>0</v>
      </c>
      <c r="EY1086" s="126">
        <f t="shared" si="5804"/>
        <v>1</v>
      </c>
      <c r="EZ1086" s="126">
        <f t="shared" si="5805"/>
        <v>1</v>
      </c>
      <c r="FA1086" s="126">
        <f t="shared" si="5806"/>
        <v>1</v>
      </c>
      <c r="FC1086" s="126">
        <f t="shared" si="5807"/>
        <v>1</v>
      </c>
      <c r="FD1086" s="126">
        <f t="shared" si="5808"/>
        <v>1</v>
      </c>
      <c r="FE1086" s="126"/>
      <c r="FF1086" s="126">
        <f t="shared" si="5809"/>
        <v>1</v>
      </c>
      <c r="FG1086" s="126">
        <f t="shared" si="5810"/>
        <v>1</v>
      </c>
      <c r="FH1086" s="126">
        <f t="shared" si="5811"/>
        <v>1</v>
      </c>
      <c r="FI1086" s="126">
        <f t="shared" si="5812"/>
        <v>0</v>
      </c>
      <c r="FJ1086" s="126">
        <f t="shared" si="5813"/>
        <v>0</v>
      </c>
      <c r="FK1086" s="126">
        <f t="shared" si="5814"/>
        <v>0</v>
      </c>
      <c r="FL1086" s="126">
        <f t="shared" si="5815"/>
        <v>0</v>
      </c>
      <c r="FN1086" s="126" t="str">
        <f t="shared" si="5816"/>
        <v/>
      </c>
      <c r="FO1086" s="126" t="str">
        <f t="shared" si="5817"/>
        <v/>
      </c>
      <c r="FP1086" s="126" t="str">
        <f t="shared" si="5818"/>
        <v/>
      </c>
      <c r="FV1086" s="126">
        <f t="shared" si="5819"/>
        <v>1</v>
      </c>
      <c r="FW1086" s="126">
        <f t="shared" si="5820"/>
        <v>0</v>
      </c>
      <c r="FX1086" s="126">
        <f t="shared" si="5821"/>
        <v>1</v>
      </c>
      <c r="GA1086" s="126">
        <f t="shared" si="5822"/>
        <v>0</v>
      </c>
      <c r="GB1086" s="126">
        <f t="shared" si="5823"/>
        <v>0</v>
      </c>
      <c r="GC1086" s="126">
        <f t="shared" si="5824"/>
        <v>0</v>
      </c>
      <c r="GD1086" s="126">
        <f t="shared" si="5825"/>
        <v>0</v>
      </c>
      <c r="GE1086" s="126">
        <f t="shared" si="5826"/>
        <v>1</v>
      </c>
      <c r="GF1086" s="126">
        <f t="shared" si="5827"/>
        <v>1</v>
      </c>
      <c r="GG1086" s="126">
        <f t="shared" si="5828"/>
        <v>1</v>
      </c>
      <c r="GI1086" s="126">
        <f t="shared" si="5829"/>
        <v>0</v>
      </c>
      <c r="GK1086" s="126">
        <f t="shared" si="5830"/>
        <v>1</v>
      </c>
      <c r="GL1086" s="126">
        <f t="shared" si="5831"/>
        <v>1</v>
      </c>
      <c r="GM1086" s="126">
        <f t="shared" si="5832"/>
        <v>1</v>
      </c>
      <c r="GN1086" s="126">
        <f t="shared" si="5833"/>
        <v>1</v>
      </c>
      <c r="GO1086" s="126">
        <f t="shared" si="5834"/>
        <v>0</v>
      </c>
      <c r="GP1086" s="126">
        <f t="shared" si="5835"/>
        <v>0</v>
      </c>
      <c r="GQ1086" s="126">
        <f t="shared" si="5836"/>
        <v>0</v>
      </c>
      <c r="GS1086" s="126" t="str">
        <f t="shared" si="5837"/>
        <v/>
      </c>
      <c r="GT1086" s="126" t="str">
        <f t="shared" si="5838"/>
        <v/>
      </c>
      <c r="GU1086" s="126">
        <f t="shared" si="5839"/>
        <v>1</v>
      </c>
      <c r="GV1086" s="126">
        <f t="shared" si="5840"/>
        <v>1</v>
      </c>
      <c r="GW1086" s="126">
        <f t="shared" si="5841"/>
        <v>1</v>
      </c>
      <c r="GX1086" s="126">
        <f t="shared" si="5842"/>
        <v>0</v>
      </c>
      <c r="GY1086" s="126">
        <f t="shared" si="5843"/>
        <v>0</v>
      </c>
      <c r="GZ1086" s="126"/>
      <c r="HA1086" s="126">
        <f t="shared" si="5844"/>
        <v>0</v>
      </c>
      <c r="HB1086" s="126">
        <f t="shared" si="5845"/>
        <v>0</v>
      </c>
      <c r="HC1086" s="126">
        <f t="shared" si="5846"/>
        <v>0</v>
      </c>
      <c r="HD1086" s="126">
        <f t="shared" si="5847"/>
        <v>0</v>
      </c>
      <c r="HE1086" s="126">
        <f t="shared" si="5848"/>
        <v>0</v>
      </c>
      <c r="HF1086" s="126">
        <f t="shared" si="5849"/>
        <v>0</v>
      </c>
      <c r="HH1086" s="126">
        <f t="shared" si="5850"/>
        <v>1</v>
      </c>
      <c r="HI1086" s="126">
        <f t="shared" si="5851"/>
        <v>0</v>
      </c>
      <c r="HJ1086" s="126">
        <f t="shared" si="5852"/>
        <v>0</v>
      </c>
      <c r="HK1086" s="126">
        <f t="shared" si="5853"/>
        <v>0</v>
      </c>
      <c r="HL1086" s="126">
        <f t="shared" si="5854"/>
        <v>0</v>
      </c>
      <c r="HM1086" s="126">
        <f t="shared" si="5855"/>
        <v>0</v>
      </c>
      <c r="HO1086" s="126">
        <f t="shared" si="5856"/>
        <v>1</v>
      </c>
      <c r="HP1086" s="126" t="str">
        <f t="shared" si="5857"/>
        <v/>
      </c>
      <c r="HQ1086" s="126">
        <f t="shared" si="5858"/>
        <v>1</v>
      </c>
      <c r="HR1086" s="122" t="str">
        <f t="shared" si="5859"/>
        <v/>
      </c>
      <c r="HS1086" s="126">
        <f t="shared" si="5860"/>
        <v>1</v>
      </c>
      <c r="HT1086" s="122" t="str">
        <f t="shared" si="5861"/>
        <v/>
      </c>
      <c r="HU1086" s="122" t="str">
        <f t="shared" si="5862"/>
        <v/>
      </c>
      <c r="HV1086" s="126" t="str">
        <f t="shared" si="5863"/>
        <v/>
      </c>
      <c r="HW1086" s="126" t="str">
        <f t="shared" si="5864"/>
        <v/>
      </c>
      <c r="HX1086" s="126" t="str">
        <f t="shared" si="5865"/>
        <v/>
      </c>
      <c r="HZ1086" s="126">
        <f t="shared" si="5866"/>
        <v>1</v>
      </c>
      <c r="IA1086" s="126" t="str">
        <f t="shared" si="5867"/>
        <v/>
      </c>
      <c r="IB1086" s="126">
        <f t="shared" si="5868"/>
        <v>1</v>
      </c>
      <c r="IC1086" s="126" t="str">
        <f t="shared" si="5869"/>
        <v/>
      </c>
      <c r="ID1086" s="126">
        <f t="shared" si="5870"/>
        <v>1</v>
      </c>
      <c r="IE1086" s="126" t="str">
        <f t="shared" si="5871"/>
        <v/>
      </c>
      <c r="IF1086" s="126" t="str">
        <f t="shared" si="5872"/>
        <v/>
      </c>
      <c r="IG1086" s="126" t="str">
        <f t="shared" si="5873"/>
        <v/>
      </c>
      <c r="IH1086" s="126" t="str">
        <f t="shared" si="5874"/>
        <v/>
      </c>
      <c r="II1086" s="126" t="str">
        <f t="shared" si="5875"/>
        <v/>
      </c>
      <c r="IO1086" s="128"/>
      <c r="IP1086" s="128"/>
      <c r="IQ1086" s="127"/>
      <c r="IR1086" s="127"/>
      <c r="IX1086" s="6"/>
      <c r="IY1086" s="6"/>
      <c r="IZ1086" s="7"/>
      <c r="JA1086" s="7"/>
      <c r="JG1086" s="12"/>
      <c r="JH1086" s="12"/>
      <c r="JI1086" s="13"/>
      <c r="JJ1086" s="13"/>
      <c r="JN1086" s="6"/>
      <c r="JO1086" s="6"/>
      <c r="JQ1086" s="11"/>
      <c r="JR1086" s="11"/>
      <c r="JS1086" s="12"/>
      <c r="JT1086" s="13"/>
      <c r="JU1086" s="12"/>
      <c r="JV1086" s="12"/>
      <c r="JW1086" s="97"/>
      <c r="JX1086" s="13"/>
      <c r="JY1086" s="13"/>
      <c r="JZ1086" s="97"/>
      <c r="KA1086" s="97"/>
      <c r="KB1086" s="11"/>
      <c r="KC1086" s="11"/>
      <c r="KD1086" s="11"/>
      <c r="KE1086" s="11"/>
    </row>
    <row r="1087" spans="1:291" s="122" customFormat="1" x14ac:dyDescent="0.2">
      <c r="A1087" s="146">
        <f t="shared" si="5526"/>
        <v>1087</v>
      </c>
      <c r="C1087" s="2">
        <v>43671</v>
      </c>
      <c r="D1087" s="126">
        <v>98.34</v>
      </c>
      <c r="E1087" s="126">
        <v>98.34</v>
      </c>
      <c r="F1087" s="126">
        <v>98.375</v>
      </c>
      <c r="G1087" s="128">
        <v>107.092</v>
      </c>
      <c r="H1087" s="128">
        <v>117.187</v>
      </c>
      <c r="I1087" s="128">
        <v>127.09</v>
      </c>
      <c r="J1087" s="127">
        <v>154.1</v>
      </c>
      <c r="K1087" s="126"/>
      <c r="M1087" s="126">
        <f t="shared" si="5879"/>
        <v>98.34</v>
      </c>
      <c r="N1087" s="126">
        <f t="shared" si="5880"/>
        <v>98.34</v>
      </c>
      <c r="O1087" s="126">
        <f t="shared" si="5881"/>
        <v>98.375</v>
      </c>
      <c r="P1087" s="127">
        <f t="shared" si="5695"/>
        <v>3433.25</v>
      </c>
      <c r="Q1087" s="5">
        <f t="shared" si="5882"/>
        <v>3762.7499999999995</v>
      </c>
      <c r="R1087" s="6">
        <f t="shared" si="5696"/>
        <v>4073.0000000000005</v>
      </c>
      <c r="S1087" s="7">
        <f t="shared" si="5697"/>
        <v>4937.9999999999991</v>
      </c>
      <c r="V1087" s="127">
        <f t="shared" si="5703"/>
        <v>2.4999999999991473</v>
      </c>
      <c r="W1087" s="127">
        <f t="shared" si="5704"/>
        <v>2.4999999999991473</v>
      </c>
      <c r="X1087" s="127">
        <f t="shared" si="5705"/>
        <v>2.5000000000005684</v>
      </c>
      <c r="Y1087" s="127">
        <f t="shared" si="5698"/>
        <v>2.2499999999995453</v>
      </c>
      <c r="Z1087" s="126">
        <f t="shared" si="5699"/>
        <v>5.5000000000009095</v>
      </c>
      <c r="AA1087" s="126">
        <f t="shared" si="5700"/>
        <v>7.5</v>
      </c>
      <c r="AB1087" s="126">
        <f t="shared" si="5701"/>
        <v>16</v>
      </c>
      <c r="AC1087" s="126"/>
      <c r="AD1087" s="126"/>
      <c r="AE1087" s="127">
        <f t="shared" si="5876"/>
        <v>0.79999934000153061</v>
      </c>
      <c r="AF1087" s="127">
        <f t="shared" si="5877"/>
        <v>0.79999934000153061</v>
      </c>
      <c r="AG1087" s="127">
        <f t="shared" si="5878"/>
        <v>0.79999934000010953</v>
      </c>
      <c r="AH1087" s="127">
        <f t="shared" ref="AH1087:AH1120" si="5883">ABS(BJ1087)</f>
        <v>0.83333333333181736</v>
      </c>
      <c r="AI1087" s="127">
        <f t="shared" si="5706"/>
        <v>1.1999999999985449</v>
      </c>
      <c r="AJ1087" s="127">
        <f t="shared" si="5707"/>
        <v>1.0000000000009095</v>
      </c>
      <c r="AK1087" s="127">
        <f t="shared" si="5708"/>
        <v>0.50000000000090949</v>
      </c>
      <c r="AL1087" s="127">
        <f t="shared" si="5709"/>
        <v>1.7500000000009095</v>
      </c>
      <c r="AM1087" s="127">
        <f t="shared" si="5710"/>
        <v>2.166666666666667</v>
      </c>
      <c r="AN1087" s="127">
        <f t="shared" si="5711"/>
        <v>1.0999999999999996</v>
      </c>
      <c r="AO1087" s="127">
        <f t="shared" si="5712"/>
        <v>1</v>
      </c>
      <c r="AP1087" s="127">
        <f t="shared" si="5713"/>
        <v>1.4999999999966653</v>
      </c>
      <c r="AQ1087" s="127">
        <f t="shared" si="5714"/>
        <v>1.4166666666653027</v>
      </c>
      <c r="AR1087" s="127">
        <f t="shared" si="5715"/>
        <v>1.4999999999990905</v>
      </c>
      <c r="AS1087" s="127">
        <f t="shared" si="5716"/>
        <v>1.9444444444453541</v>
      </c>
      <c r="AT1087" s="127">
        <f t="shared" si="5717"/>
        <v>2.3666666666657572</v>
      </c>
      <c r="AU1087" s="126"/>
      <c r="AX1087" s="11">
        <f t="shared" si="5718"/>
        <v>-2.4999999999991473</v>
      </c>
      <c r="AY1087" s="11">
        <f t="shared" si="5719"/>
        <v>-2.4999999999991473</v>
      </c>
      <c r="AZ1087" s="11">
        <f t="shared" si="5720"/>
        <v>-2.5000000000005684</v>
      </c>
      <c r="BA1087" s="11">
        <f t="shared" si="5691"/>
        <v>-2.2499999999995453</v>
      </c>
      <c r="BB1087" s="11">
        <f t="shared" si="5702"/>
        <v>-5.5000000000009095</v>
      </c>
      <c r="BC1087" s="12">
        <f t="shared" si="5693"/>
        <v>-7.5</v>
      </c>
      <c r="BD1087" s="13">
        <f t="shared" si="5694"/>
        <v>-16</v>
      </c>
      <c r="BF1087" s="11">
        <f t="shared" si="5721"/>
        <v>1.9999999999999432</v>
      </c>
      <c r="BG1087" s="11">
        <f t="shared" si="5722"/>
        <v>0.79999934000153061</v>
      </c>
      <c r="BH1087" s="11">
        <f t="shared" si="5723"/>
        <v>0.79999934000153061</v>
      </c>
      <c r="BI1087" s="11">
        <f t="shared" si="5724"/>
        <v>0.79999934000010953</v>
      </c>
      <c r="BJ1087" s="11">
        <f t="shared" si="5725"/>
        <v>-0.83333333333181736</v>
      </c>
      <c r="BK1087" s="11">
        <f t="shared" si="5726"/>
        <v>-1.1999999999985449</v>
      </c>
      <c r="BL1087" s="11">
        <f t="shared" si="5727"/>
        <v>-1.0000000000009095</v>
      </c>
      <c r="BM1087" s="11">
        <f t="shared" si="5728"/>
        <v>-0.50000000000090949</v>
      </c>
      <c r="BN1087" s="11">
        <f t="shared" si="5729"/>
        <v>-1.7500000000009095</v>
      </c>
      <c r="BO1087" s="11">
        <f t="shared" si="5730"/>
        <v>-2.166666666666667</v>
      </c>
      <c r="BP1087" s="11">
        <f t="shared" si="5731"/>
        <v>-1.0999999999999996</v>
      </c>
      <c r="BQ1087" s="126">
        <v>1</v>
      </c>
      <c r="BR1087" s="11">
        <f t="shared" si="5732"/>
        <v>1.4999999999966653</v>
      </c>
      <c r="BS1087" s="11">
        <f t="shared" si="5733"/>
        <v>-1.4166666666653027</v>
      </c>
      <c r="BT1087" s="11">
        <f t="shared" si="5734"/>
        <v>-1.4999999999990905</v>
      </c>
      <c r="BU1087" s="11">
        <f t="shared" si="5735"/>
        <v>-1.9444444444453541</v>
      </c>
      <c r="BV1087" s="11">
        <f t="shared" si="5736"/>
        <v>-2.3666666666657572</v>
      </c>
      <c r="BY1087" s="126"/>
      <c r="BZ1087" s="126"/>
      <c r="CA1087" s="122">
        <f t="shared" si="5737"/>
        <v>-1.9444444444453541</v>
      </c>
      <c r="CB1087" s="126">
        <f t="shared" si="5738"/>
        <v>1</v>
      </c>
      <c r="CC1087" s="126">
        <f t="shared" si="5739"/>
        <v>1</v>
      </c>
      <c r="CD1087" s="126">
        <f t="shared" si="5740"/>
        <v>1</v>
      </c>
      <c r="CE1087" s="126">
        <f t="shared" si="5741"/>
        <v>1</v>
      </c>
      <c r="CF1087" s="126">
        <f t="shared" si="5742"/>
        <v>1</v>
      </c>
      <c r="CG1087" s="126">
        <f t="shared" si="5743"/>
        <v>1</v>
      </c>
      <c r="CH1087" s="126" t="str">
        <f t="shared" si="5744"/>
        <v/>
      </c>
      <c r="CI1087" s="126" t="str">
        <f t="shared" si="5745"/>
        <v/>
      </c>
      <c r="CJ1087" s="126">
        <f t="shared" si="5746"/>
        <v>0</v>
      </c>
      <c r="CK1087" s="126">
        <f t="shared" si="5747"/>
        <v>0</v>
      </c>
      <c r="CL1087" s="126">
        <f t="shared" si="5748"/>
        <v>1</v>
      </c>
      <c r="CM1087" s="126">
        <f t="shared" si="5749"/>
        <v>0</v>
      </c>
      <c r="CN1087" s="126" t="str">
        <f t="shared" si="5750"/>
        <v/>
      </c>
      <c r="CO1087" s="126">
        <f t="shared" si="5751"/>
        <v>1</v>
      </c>
      <c r="CP1087" s="126">
        <f t="shared" si="5752"/>
        <v>1</v>
      </c>
      <c r="CQ1087" s="126" t="str">
        <f t="shared" si="5753"/>
        <v/>
      </c>
      <c r="CR1087" s="126"/>
      <c r="CS1087" s="126">
        <f t="shared" si="5754"/>
        <v>1</v>
      </c>
      <c r="CT1087" s="126">
        <f t="shared" si="5755"/>
        <v>1</v>
      </c>
      <c r="CU1087" s="126">
        <f t="shared" si="5756"/>
        <v>1</v>
      </c>
      <c r="CV1087" s="126">
        <f t="shared" si="5757"/>
        <v>1</v>
      </c>
      <c r="CW1087" s="126">
        <f t="shared" si="5758"/>
        <v>1</v>
      </c>
      <c r="CX1087" s="126">
        <f t="shared" si="5759"/>
        <v>1</v>
      </c>
      <c r="CY1087" s="126">
        <f t="shared" si="5760"/>
        <v>1</v>
      </c>
      <c r="CZ1087" s="126">
        <f t="shared" si="5761"/>
        <v>1</v>
      </c>
      <c r="DA1087" s="126">
        <f t="shared" si="5762"/>
        <v>1</v>
      </c>
      <c r="DB1087" s="126" t="str">
        <f t="shared" si="5763"/>
        <v/>
      </c>
      <c r="DC1087" s="126" t="str">
        <f t="shared" si="5764"/>
        <v/>
      </c>
      <c r="DD1087" s="126">
        <f t="shared" si="5765"/>
        <v>0</v>
      </c>
      <c r="DE1087" s="126" t="str">
        <f t="shared" si="5766"/>
        <v/>
      </c>
      <c r="DF1087" s="126"/>
      <c r="DG1087" s="126">
        <f t="shared" si="5767"/>
        <v>1</v>
      </c>
      <c r="DH1087" s="126">
        <f t="shared" si="5768"/>
        <v>1</v>
      </c>
      <c r="DI1087" s="126">
        <f t="shared" si="5769"/>
        <v>1</v>
      </c>
      <c r="DJ1087" s="126">
        <f t="shared" si="5770"/>
        <v>1</v>
      </c>
      <c r="DK1087" s="126" t="str">
        <f t="shared" si="5771"/>
        <v/>
      </c>
      <c r="DL1087" s="126"/>
      <c r="DM1087" s="126" t="str">
        <f t="shared" si="5772"/>
        <v/>
      </c>
      <c r="DN1087" s="126">
        <f t="shared" si="5773"/>
        <v>1</v>
      </c>
      <c r="DO1087" s="126">
        <f t="shared" si="5774"/>
        <v>1</v>
      </c>
      <c r="DP1087" s="126">
        <f t="shared" si="5775"/>
        <v>1</v>
      </c>
      <c r="DQ1087" s="126">
        <f t="shared" si="5776"/>
        <v>1</v>
      </c>
      <c r="DR1087" s="126">
        <f t="shared" si="5777"/>
        <v>1</v>
      </c>
      <c r="DS1087" s="126">
        <f t="shared" si="5778"/>
        <v>1</v>
      </c>
      <c r="DT1087" s="126">
        <f t="shared" si="5779"/>
        <v>1</v>
      </c>
      <c r="DU1087" s="126">
        <f t="shared" si="5780"/>
        <v>0</v>
      </c>
      <c r="DV1087" s="126">
        <f t="shared" si="5781"/>
        <v>1</v>
      </c>
      <c r="DW1087" s="126">
        <f t="shared" si="5782"/>
        <v>0</v>
      </c>
      <c r="DX1087" s="126" t="str">
        <f t="shared" si="5783"/>
        <v/>
      </c>
      <c r="DY1087" s="126" t="str">
        <f t="shared" si="5784"/>
        <v/>
      </c>
      <c r="EA1087" s="126">
        <f t="shared" si="5785"/>
        <v>1</v>
      </c>
      <c r="EB1087" s="126">
        <f t="shared" si="5786"/>
        <v>1</v>
      </c>
      <c r="EC1087" s="126">
        <f t="shared" si="5787"/>
        <v>1</v>
      </c>
      <c r="ED1087" s="126">
        <f t="shared" si="5788"/>
        <v>1</v>
      </c>
      <c r="EF1087" s="126">
        <f t="shared" si="5789"/>
        <v>1</v>
      </c>
      <c r="EG1087" s="126">
        <f t="shared" si="5790"/>
        <v>1</v>
      </c>
      <c r="EH1087" s="126">
        <f t="shared" si="5791"/>
        <v>1</v>
      </c>
      <c r="EI1087" s="126">
        <f t="shared" si="5792"/>
        <v>1</v>
      </c>
      <c r="EK1087" s="126">
        <f t="shared" si="5793"/>
        <v>1</v>
      </c>
      <c r="EL1087" s="126">
        <f t="shared" si="5794"/>
        <v>1</v>
      </c>
      <c r="EM1087" s="126">
        <f t="shared" si="5795"/>
        <v>1</v>
      </c>
      <c r="EO1087" s="126">
        <f t="shared" si="5796"/>
        <v>1</v>
      </c>
      <c r="EP1087" s="126">
        <f t="shared" si="5797"/>
        <v>1</v>
      </c>
      <c r="EQ1087" s="126">
        <f t="shared" si="5798"/>
        <v>1</v>
      </c>
      <c r="ES1087" s="126">
        <f t="shared" si="5799"/>
        <v>1</v>
      </c>
      <c r="ET1087" s="126">
        <f t="shared" si="5800"/>
        <v>1</v>
      </c>
      <c r="EU1087" s="126">
        <f t="shared" si="5801"/>
        <v>1</v>
      </c>
      <c r="EV1087" s="126">
        <f t="shared" si="5802"/>
        <v>1</v>
      </c>
      <c r="EW1087" s="126">
        <f t="shared" si="5803"/>
        <v>1</v>
      </c>
      <c r="EY1087" s="126">
        <f t="shared" si="5804"/>
        <v>1</v>
      </c>
      <c r="EZ1087" s="126">
        <f t="shared" si="5805"/>
        <v>1</v>
      </c>
      <c r="FA1087" s="126">
        <f t="shared" si="5806"/>
        <v>1</v>
      </c>
      <c r="FC1087" s="126">
        <f t="shared" si="5807"/>
        <v>1</v>
      </c>
      <c r="FD1087" s="126">
        <f t="shared" si="5808"/>
        <v>0</v>
      </c>
      <c r="FE1087" s="126"/>
      <c r="FF1087" s="126">
        <f t="shared" si="5809"/>
        <v>1</v>
      </c>
      <c r="FG1087" s="126">
        <f t="shared" si="5810"/>
        <v>1</v>
      </c>
      <c r="FH1087" s="126">
        <f t="shared" si="5811"/>
        <v>1</v>
      </c>
      <c r="FI1087" s="126">
        <f t="shared" si="5812"/>
        <v>1</v>
      </c>
      <c r="FJ1087" s="126">
        <f t="shared" si="5813"/>
        <v>1</v>
      </c>
      <c r="FK1087" s="126">
        <f t="shared" si="5814"/>
        <v>1</v>
      </c>
      <c r="FL1087" s="126">
        <f t="shared" si="5815"/>
        <v>1</v>
      </c>
      <c r="FN1087" s="126" t="str">
        <f t="shared" si="5816"/>
        <v/>
      </c>
      <c r="FO1087" s="126" t="str">
        <f t="shared" si="5817"/>
        <v/>
      </c>
      <c r="FP1087" s="126" t="str">
        <f t="shared" si="5818"/>
        <v/>
      </c>
      <c r="FV1087" s="126">
        <f t="shared" si="5819"/>
        <v>1</v>
      </c>
      <c r="FW1087" s="126">
        <f t="shared" si="5820"/>
        <v>1</v>
      </c>
      <c r="FX1087" s="126">
        <f t="shared" si="5821"/>
        <v>1</v>
      </c>
      <c r="GA1087" s="126">
        <f t="shared" si="5822"/>
        <v>0</v>
      </c>
      <c r="GB1087" s="126">
        <f t="shared" si="5823"/>
        <v>0</v>
      </c>
      <c r="GC1087" s="126">
        <f t="shared" si="5824"/>
        <v>0</v>
      </c>
      <c r="GD1087" s="126">
        <f t="shared" si="5825"/>
        <v>0</v>
      </c>
      <c r="GE1087" s="126">
        <f t="shared" si="5826"/>
        <v>0</v>
      </c>
      <c r="GF1087" s="126">
        <f t="shared" si="5827"/>
        <v>0</v>
      </c>
      <c r="GG1087" s="126">
        <f t="shared" si="5828"/>
        <v>0</v>
      </c>
      <c r="GI1087" s="126">
        <f t="shared" si="5829"/>
        <v>0</v>
      </c>
      <c r="GK1087" s="126">
        <f t="shared" si="5830"/>
        <v>1</v>
      </c>
      <c r="GL1087" s="126">
        <f t="shared" si="5831"/>
        <v>1</v>
      </c>
      <c r="GM1087" s="126">
        <f t="shared" si="5832"/>
        <v>1</v>
      </c>
      <c r="GN1087" s="126">
        <f t="shared" si="5833"/>
        <v>1</v>
      </c>
      <c r="GO1087" s="126">
        <f t="shared" si="5834"/>
        <v>1</v>
      </c>
      <c r="GP1087" s="126">
        <f t="shared" si="5835"/>
        <v>1</v>
      </c>
      <c r="GQ1087" s="126">
        <f t="shared" si="5836"/>
        <v>1</v>
      </c>
      <c r="GS1087" s="126" t="str">
        <f t="shared" si="5837"/>
        <v/>
      </c>
      <c r="GT1087" s="126" t="str">
        <f t="shared" si="5838"/>
        <v/>
      </c>
      <c r="GU1087" s="126">
        <f t="shared" si="5839"/>
        <v>0</v>
      </c>
      <c r="GV1087" s="126">
        <f t="shared" si="5840"/>
        <v>0</v>
      </c>
      <c r="GW1087" s="126">
        <f t="shared" si="5841"/>
        <v>0</v>
      </c>
      <c r="GX1087" s="126">
        <f t="shared" si="5842"/>
        <v>0</v>
      </c>
      <c r="GY1087" s="126">
        <f t="shared" si="5843"/>
        <v>0</v>
      </c>
      <c r="GZ1087" s="126"/>
      <c r="HA1087" s="126">
        <f t="shared" si="5844"/>
        <v>1</v>
      </c>
      <c r="HB1087" s="126">
        <f t="shared" si="5845"/>
        <v>0</v>
      </c>
      <c r="HC1087" s="126">
        <f t="shared" si="5846"/>
        <v>0</v>
      </c>
      <c r="HD1087" s="126">
        <f t="shared" si="5847"/>
        <v>0</v>
      </c>
      <c r="HE1087" s="126">
        <f t="shared" si="5848"/>
        <v>0</v>
      </c>
      <c r="HF1087" s="126">
        <f t="shared" si="5849"/>
        <v>0</v>
      </c>
      <c r="HH1087" s="126">
        <f t="shared" si="5850"/>
        <v>0</v>
      </c>
      <c r="HI1087" s="126">
        <f t="shared" si="5851"/>
        <v>0</v>
      </c>
      <c r="HJ1087" s="126">
        <f t="shared" si="5852"/>
        <v>0</v>
      </c>
      <c r="HK1087" s="126">
        <f t="shared" si="5853"/>
        <v>0</v>
      </c>
      <c r="HL1087" s="126">
        <f t="shared" si="5854"/>
        <v>0</v>
      </c>
      <c r="HM1087" s="126">
        <f t="shared" si="5855"/>
        <v>0</v>
      </c>
      <c r="HO1087" s="126" t="str">
        <f t="shared" si="5856"/>
        <v/>
      </c>
      <c r="HP1087" s="126">
        <f t="shared" si="5857"/>
        <v>0</v>
      </c>
      <c r="HQ1087" s="126" t="str">
        <f t="shared" si="5858"/>
        <v/>
      </c>
      <c r="HR1087" s="122">
        <f t="shared" si="5859"/>
        <v>0</v>
      </c>
      <c r="HS1087" s="126" t="str">
        <f t="shared" si="5860"/>
        <v/>
      </c>
      <c r="HT1087" s="122">
        <f t="shared" si="5861"/>
        <v>0</v>
      </c>
      <c r="HU1087" s="122" t="str">
        <f t="shared" si="5862"/>
        <v/>
      </c>
      <c r="HV1087" s="126" t="str">
        <f t="shared" si="5863"/>
        <v/>
      </c>
      <c r="HW1087" s="126" t="str">
        <f t="shared" si="5864"/>
        <v/>
      </c>
      <c r="HX1087" s="126" t="str">
        <f t="shared" si="5865"/>
        <v/>
      </c>
      <c r="HZ1087" s="126" t="str">
        <f t="shared" si="5866"/>
        <v/>
      </c>
      <c r="IA1087" s="126">
        <f t="shared" si="5867"/>
        <v>0</v>
      </c>
      <c r="IB1087" s="126" t="str">
        <f t="shared" si="5868"/>
        <v/>
      </c>
      <c r="IC1087" s="126">
        <f t="shared" si="5869"/>
        <v>0</v>
      </c>
      <c r="ID1087" s="126" t="str">
        <f t="shared" si="5870"/>
        <v/>
      </c>
      <c r="IE1087" s="126">
        <f t="shared" si="5871"/>
        <v>0</v>
      </c>
      <c r="IF1087" s="126" t="str">
        <f t="shared" si="5872"/>
        <v/>
      </c>
      <c r="IG1087" s="126" t="str">
        <f t="shared" si="5873"/>
        <v/>
      </c>
      <c r="IH1087" s="126" t="str">
        <f t="shared" si="5874"/>
        <v/>
      </c>
      <c r="II1087" s="126" t="str">
        <f t="shared" si="5875"/>
        <v/>
      </c>
      <c r="IO1087" s="128"/>
      <c r="IP1087" s="128"/>
      <c r="IQ1087" s="127"/>
      <c r="IR1087" s="127"/>
      <c r="IX1087" s="6"/>
      <c r="IY1087" s="6"/>
      <c r="IZ1087" s="7"/>
      <c r="JA1087" s="7"/>
      <c r="JG1087" s="12"/>
      <c r="JH1087" s="12"/>
      <c r="JI1087" s="13"/>
      <c r="JJ1087" s="13"/>
      <c r="JN1087" s="6"/>
      <c r="JO1087" s="6"/>
      <c r="JQ1087" s="11"/>
      <c r="JR1087" s="11"/>
      <c r="JS1087" s="12"/>
      <c r="JT1087" s="13"/>
      <c r="JU1087" s="12"/>
      <c r="JV1087" s="12"/>
      <c r="JW1087" s="97"/>
      <c r="JX1087" s="13"/>
      <c r="JY1087" s="13"/>
      <c r="JZ1087" s="97"/>
      <c r="KA1087" s="97"/>
      <c r="KB1087" s="11"/>
      <c r="KC1087" s="11"/>
      <c r="KD1087" s="11"/>
      <c r="KE1087" s="11"/>
    </row>
    <row r="1088" spans="1:291" s="122" customFormat="1" x14ac:dyDescent="0.2">
      <c r="A1088" s="146">
        <f t="shared" si="5526"/>
        <v>1088</v>
      </c>
      <c r="C1088" s="2">
        <v>43672</v>
      </c>
      <c r="D1088" s="126">
        <v>98.3</v>
      </c>
      <c r="E1088" s="126">
        <v>98.305000000000007</v>
      </c>
      <c r="F1088" s="126">
        <v>98.35</v>
      </c>
      <c r="G1088" s="128">
        <v>107.081</v>
      </c>
      <c r="H1088" s="128">
        <v>117.172</v>
      </c>
      <c r="I1088" s="128">
        <v>127.07</v>
      </c>
      <c r="J1088" s="127">
        <v>154.11000000000001</v>
      </c>
      <c r="K1088" s="126"/>
      <c r="M1088" s="126">
        <f t="shared" si="5879"/>
        <v>98.3</v>
      </c>
      <c r="N1088" s="126">
        <f t="shared" si="5880"/>
        <v>98.305000000000007</v>
      </c>
      <c r="O1088" s="126">
        <f t="shared" si="5881"/>
        <v>98.35</v>
      </c>
      <c r="P1088" s="127">
        <f t="shared" si="5695"/>
        <v>3432.1250000000005</v>
      </c>
      <c r="Q1088" s="5">
        <f t="shared" si="5882"/>
        <v>3761.2499999999995</v>
      </c>
      <c r="R1088" s="6">
        <f t="shared" si="5696"/>
        <v>4070.9999999999991</v>
      </c>
      <c r="S1088" s="7">
        <f t="shared" si="5697"/>
        <v>4939.0000000000018</v>
      </c>
      <c r="V1088" s="127">
        <f t="shared" si="5703"/>
        <v>4.0000000000006253</v>
      </c>
      <c r="W1088" s="127">
        <f t="shared" si="5704"/>
        <v>3.4999999999996589</v>
      </c>
      <c r="X1088" s="127">
        <f t="shared" si="5705"/>
        <v>2.5000000000005684</v>
      </c>
      <c r="Y1088" s="127">
        <f t="shared" si="5698"/>
        <v>1.1249999999995453</v>
      </c>
      <c r="Z1088" s="126">
        <f t="shared" si="5699"/>
        <v>1.5</v>
      </c>
      <c r="AA1088" s="126">
        <f t="shared" si="5700"/>
        <v>2.0000000000013642</v>
      </c>
      <c r="AB1088" s="126">
        <f t="shared" si="5701"/>
        <v>1.0000000000027285</v>
      </c>
      <c r="AC1088" s="126"/>
      <c r="AD1088" s="126"/>
      <c r="AE1088" s="127">
        <f t="shared" si="5876"/>
        <v>3.1000001800005892</v>
      </c>
      <c r="AF1088" s="127">
        <f t="shared" si="5877"/>
        <v>2.6000001799996229</v>
      </c>
      <c r="AG1088" s="127">
        <f t="shared" si="5878"/>
        <v>1.6000001800005323</v>
      </c>
      <c r="AH1088" s="127">
        <f t="shared" si="5883"/>
        <v>1.2499999999990905</v>
      </c>
      <c r="AI1088" s="127">
        <f t="shared" si="5706"/>
        <v>1.3499999999990906</v>
      </c>
      <c r="AJ1088" s="127">
        <f t="shared" si="5707"/>
        <v>0.29999999999918159</v>
      </c>
      <c r="AK1088" s="127">
        <f t="shared" si="5708"/>
        <v>0.16666666666575725</v>
      </c>
      <c r="AL1088" s="127">
        <f t="shared" si="5709"/>
        <v>0.49999999999931788</v>
      </c>
      <c r="AM1088" s="127">
        <f t="shared" si="5710"/>
        <v>2.3333333333356072</v>
      </c>
      <c r="AN1088" s="127">
        <f t="shared" si="5711"/>
        <v>2.4000000000024557</v>
      </c>
      <c r="AO1088" s="127">
        <f t="shared" si="5712"/>
        <v>1</v>
      </c>
      <c r="AP1088" s="127">
        <f t="shared" si="5713"/>
        <v>2.0833333333327273</v>
      </c>
      <c r="AQ1088" s="127">
        <f t="shared" si="5714"/>
        <v>2.0833333333369715</v>
      </c>
      <c r="AR1088" s="127">
        <f t="shared" si="5715"/>
        <v>1.4499999999985449</v>
      </c>
      <c r="AS1088" s="127">
        <f t="shared" si="5716"/>
        <v>1.7222222222228285</v>
      </c>
      <c r="AT1088" s="127">
        <f t="shared" si="5717"/>
        <v>2.3833333333327875</v>
      </c>
      <c r="AU1088" s="126"/>
      <c r="AX1088" s="11">
        <f t="shared" si="5718"/>
        <v>-4.0000000000006253</v>
      </c>
      <c r="AY1088" s="11">
        <f t="shared" si="5719"/>
        <v>-3.4999999999996589</v>
      </c>
      <c r="AZ1088" s="11">
        <f t="shared" si="5720"/>
        <v>-2.5000000000005684</v>
      </c>
      <c r="BA1088" s="11">
        <f t="shared" si="5691"/>
        <v>-1.1249999999995453</v>
      </c>
      <c r="BB1088" s="11">
        <f t="shared" si="5702"/>
        <v>-1.5</v>
      </c>
      <c r="BC1088" s="12">
        <f t="shared" si="5693"/>
        <v>-2.0000000000013642</v>
      </c>
      <c r="BD1088" s="13">
        <f t="shared" si="5694"/>
        <v>1.0000000000027285</v>
      </c>
      <c r="BF1088" s="11">
        <f t="shared" si="5721"/>
        <v>-1.7500000000015348</v>
      </c>
      <c r="BG1088" s="11">
        <f t="shared" si="5722"/>
        <v>-3.1000001800005892</v>
      </c>
      <c r="BH1088" s="11">
        <f t="shared" si="5723"/>
        <v>-2.6000001799996229</v>
      </c>
      <c r="BI1088" s="11">
        <f t="shared" si="5724"/>
        <v>-1.6000001800005323</v>
      </c>
      <c r="BJ1088" s="11">
        <f t="shared" si="5725"/>
        <v>-1.2499999999990905</v>
      </c>
      <c r="BK1088" s="11">
        <f t="shared" si="5726"/>
        <v>-1.3499999999990906</v>
      </c>
      <c r="BL1088" s="11">
        <f t="shared" si="5727"/>
        <v>-0.29999999999918159</v>
      </c>
      <c r="BM1088" s="11">
        <f t="shared" si="5728"/>
        <v>-0.16666666666575725</v>
      </c>
      <c r="BN1088" s="11">
        <f t="shared" si="5729"/>
        <v>-0.49999999999931788</v>
      </c>
      <c r="BO1088" s="11">
        <f t="shared" si="5730"/>
        <v>-2.3333333333356072</v>
      </c>
      <c r="BP1088" s="11">
        <f t="shared" si="5731"/>
        <v>-2.4000000000024557</v>
      </c>
      <c r="BQ1088" s="126">
        <v>1</v>
      </c>
      <c r="BR1088" s="11">
        <f t="shared" si="5732"/>
        <v>2.0833333333327273</v>
      </c>
      <c r="BS1088" s="11">
        <f t="shared" si="5733"/>
        <v>-2.0833333333369715</v>
      </c>
      <c r="BT1088" s="11">
        <f t="shared" si="5734"/>
        <v>-1.4499999999985449</v>
      </c>
      <c r="BU1088" s="11">
        <f t="shared" si="5735"/>
        <v>-1.7222222222228285</v>
      </c>
      <c r="BV1088" s="11">
        <f t="shared" si="5736"/>
        <v>-2.3833333333327875</v>
      </c>
      <c r="BY1088" s="126"/>
      <c r="BZ1088" s="126"/>
      <c r="CA1088" s="122">
        <f t="shared" si="5737"/>
        <v>-1.7222222222228285</v>
      </c>
      <c r="CB1088" s="126">
        <f t="shared" si="5738"/>
        <v>1</v>
      </c>
      <c r="CC1088" s="126">
        <f t="shared" si="5739"/>
        <v>1</v>
      </c>
      <c r="CD1088" s="126">
        <f t="shared" si="5740"/>
        <v>1</v>
      </c>
      <c r="CE1088" s="126">
        <f t="shared" si="5741"/>
        <v>0</v>
      </c>
      <c r="CF1088" s="126">
        <f t="shared" si="5742"/>
        <v>0</v>
      </c>
      <c r="CG1088" s="126" t="str">
        <f t="shared" si="5743"/>
        <v/>
      </c>
      <c r="CH1088" s="126">
        <f t="shared" si="5744"/>
        <v>1</v>
      </c>
      <c r="CI1088" s="126">
        <f t="shared" si="5745"/>
        <v>1</v>
      </c>
      <c r="CJ1088" s="126">
        <f t="shared" si="5746"/>
        <v>1</v>
      </c>
      <c r="CK1088" s="126" t="str">
        <f t="shared" si="5747"/>
        <v/>
      </c>
      <c r="CL1088" s="126">
        <f t="shared" si="5748"/>
        <v>1</v>
      </c>
      <c r="CM1088" s="126">
        <f t="shared" si="5749"/>
        <v>1</v>
      </c>
      <c r="CN1088" s="126">
        <f t="shared" si="5750"/>
        <v>1</v>
      </c>
      <c r="CO1088" s="126" t="str">
        <f t="shared" si="5751"/>
        <v/>
      </c>
      <c r="CP1088" s="126">
        <f t="shared" si="5752"/>
        <v>1</v>
      </c>
      <c r="CQ1088" s="126" t="str">
        <f t="shared" si="5753"/>
        <v/>
      </c>
      <c r="CR1088" s="126"/>
      <c r="CS1088" s="126">
        <f t="shared" si="5754"/>
        <v>1</v>
      </c>
      <c r="CT1088" s="126">
        <f t="shared" si="5755"/>
        <v>1</v>
      </c>
      <c r="CU1088" s="126">
        <f t="shared" si="5756"/>
        <v>1</v>
      </c>
      <c r="CV1088" s="126">
        <f t="shared" si="5757"/>
        <v>0</v>
      </c>
      <c r="CW1088" s="126" t="str">
        <f t="shared" si="5758"/>
        <v/>
      </c>
      <c r="CX1088" s="126" t="str">
        <f t="shared" si="5759"/>
        <v/>
      </c>
      <c r="CY1088" s="126" t="str">
        <f t="shared" si="5760"/>
        <v/>
      </c>
      <c r="CZ1088" s="126" t="str">
        <f t="shared" si="5761"/>
        <v/>
      </c>
      <c r="DA1088" s="126" t="str">
        <f t="shared" si="5762"/>
        <v/>
      </c>
      <c r="DB1088" s="126">
        <f t="shared" si="5763"/>
        <v>0</v>
      </c>
      <c r="DC1088" s="126">
        <f t="shared" si="5764"/>
        <v>1</v>
      </c>
      <c r="DD1088" s="126" t="str">
        <f t="shared" si="5765"/>
        <v/>
      </c>
      <c r="DE1088" s="126" t="str">
        <f t="shared" si="5766"/>
        <v/>
      </c>
      <c r="DF1088" s="126"/>
      <c r="DG1088" s="126">
        <f t="shared" si="5767"/>
        <v>1</v>
      </c>
      <c r="DH1088" s="126">
        <f t="shared" si="5768"/>
        <v>1</v>
      </c>
      <c r="DI1088" s="126">
        <f t="shared" si="5769"/>
        <v>1</v>
      </c>
      <c r="DJ1088" s="126">
        <f t="shared" si="5770"/>
        <v>0</v>
      </c>
      <c r="DK1088" s="126">
        <f t="shared" si="5771"/>
        <v>0</v>
      </c>
      <c r="DL1088" s="126"/>
      <c r="DM1088" s="126">
        <f t="shared" si="5772"/>
        <v>1</v>
      </c>
      <c r="DN1088" s="126" t="str">
        <f t="shared" si="5773"/>
        <v/>
      </c>
      <c r="DO1088" s="126" t="str">
        <f t="shared" si="5774"/>
        <v/>
      </c>
      <c r="DP1088" s="126" t="str">
        <f t="shared" si="5775"/>
        <v/>
      </c>
      <c r="DQ1088" s="126" t="str">
        <f t="shared" si="5776"/>
        <v/>
      </c>
      <c r="DR1088" s="126" t="str">
        <f t="shared" si="5777"/>
        <v/>
      </c>
      <c r="DS1088" s="126" t="str">
        <f t="shared" si="5778"/>
        <v/>
      </c>
      <c r="DT1088" s="126" t="str">
        <f t="shared" si="5779"/>
        <v/>
      </c>
      <c r="DU1088" s="126" t="str">
        <f t="shared" si="5780"/>
        <v/>
      </c>
      <c r="DV1088" s="126">
        <f t="shared" si="5781"/>
        <v>0</v>
      </c>
      <c r="DW1088" s="126">
        <f t="shared" si="5782"/>
        <v>1</v>
      </c>
      <c r="DX1088" s="126">
        <f t="shared" si="5783"/>
        <v>1</v>
      </c>
      <c r="DY1088" s="126" t="str">
        <f t="shared" si="5784"/>
        <v/>
      </c>
      <c r="EA1088" s="126">
        <f t="shared" si="5785"/>
        <v>1</v>
      </c>
      <c r="EB1088" s="126">
        <f t="shared" si="5786"/>
        <v>1</v>
      </c>
      <c r="EC1088" s="126">
        <f t="shared" si="5787"/>
        <v>1</v>
      </c>
      <c r="ED1088" s="126">
        <f t="shared" si="5788"/>
        <v>0</v>
      </c>
      <c r="EF1088" s="126">
        <f t="shared" si="5789"/>
        <v>1</v>
      </c>
      <c r="EG1088" s="126">
        <f t="shared" si="5790"/>
        <v>1</v>
      </c>
      <c r="EH1088" s="126">
        <f t="shared" si="5791"/>
        <v>1</v>
      </c>
      <c r="EI1088" s="126">
        <f t="shared" si="5792"/>
        <v>0</v>
      </c>
      <c r="EK1088" s="126">
        <f t="shared" si="5793"/>
        <v>1</v>
      </c>
      <c r="EL1088" s="126">
        <f t="shared" si="5794"/>
        <v>1</v>
      </c>
      <c r="EM1088" s="126">
        <f t="shared" si="5795"/>
        <v>0</v>
      </c>
      <c r="EO1088" s="126">
        <f t="shared" si="5796"/>
        <v>1</v>
      </c>
      <c r="EP1088" s="126">
        <f t="shared" si="5797"/>
        <v>1</v>
      </c>
      <c r="EQ1088" s="126">
        <f t="shared" si="5798"/>
        <v>0</v>
      </c>
      <c r="ES1088" s="126">
        <f t="shared" si="5799"/>
        <v>1</v>
      </c>
      <c r="ET1088" s="126">
        <f t="shared" si="5800"/>
        <v>1</v>
      </c>
      <c r="EU1088" s="126">
        <f t="shared" si="5801"/>
        <v>0</v>
      </c>
      <c r="EV1088" s="126" t="str">
        <f t="shared" si="5802"/>
        <v/>
      </c>
      <c r="EW1088" s="126" t="str">
        <f t="shared" si="5803"/>
        <v/>
      </c>
      <c r="EY1088" s="126">
        <f t="shared" si="5804"/>
        <v>0</v>
      </c>
      <c r="EZ1088" s="126">
        <f t="shared" si="5805"/>
        <v>0</v>
      </c>
      <c r="FA1088" s="126">
        <f t="shared" si="5806"/>
        <v>0</v>
      </c>
      <c r="FC1088" s="126">
        <f t="shared" si="5807"/>
        <v>1</v>
      </c>
      <c r="FD1088" s="126">
        <f t="shared" si="5808"/>
        <v>1</v>
      </c>
      <c r="FE1088" s="126"/>
      <c r="FF1088" s="126">
        <f t="shared" si="5809"/>
        <v>1</v>
      </c>
      <c r="FG1088" s="126">
        <f t="shared" si="5810"/>
        <v>1</v>
      </c>
      <c r="FH1088" s="126">
        <f t="shared" si="5811"/>
        <v>1</v>
      </c>
      <c r="FI1088" s="126">
        <f t="shared" si="5812"/>
        <v>0</v>
      </c>
      <c r="FJ1088" s="126">
        <f t="shared" si="5813"/>
        <v>1</v>
      </c>
      <c r="FK1088" s="126">
        <f t="shared" si="5814"/>
        <v>1</v>
      </c>
      <c r="FL1088" s="126">
        <f t="shared" si="5815"/>
        <v>1</v>
      </c>
      <c r="FN1088" s="126" t="str">
        <f t="shared" si="5816"/>
        <v/>
      </c>
      <c r="FO1088" s="126" t="str">
        <f t="shared" si="5817"/>
        <v/>
      </c>
      <c r="FP1088" s="126" t="str">
        <f t="shared" si="5818"/>
        <v/>
      </c>
      <c r="FV1088" s="126">
        <f t="shared" si="5819"/>
        <v>1</v>
      </c>
      <c r="FW1088" s="126">
        <f t="shared" si="5820"/>
        <v>1</v>
      </c>
      <c r="FX1088" s="126">
        <f t="shared" si="5821"/>
        <v>1</v>
      </c>
      <c r="GA1088" s="126">
        <f t="shared" si="5822"/>
        <v>0</v>
      </c>
      <c r="GB1088" s="126">
        <f t="shared" si="5823"/>
        <v>0</v>
      </c>
      <c r="GC1088" s="126">
        <f t="shared" si="5824"/>
        <v>0</v>
      </c>
      <c r="GD1088" s="126">
        <f t="shared" si="5825"/>
        <v>1</v>
      </c>
      <c r="GE1088" s="126">
        <f t="shared" si="5826"/>
        <v>0</v>
      </c>
      <c r="GF1088" s="126">
        <f t="shared" si="5827"/>
        <v>0</v>
      </c>
      <c r="GG1088" s="126">
        <f t="shared" si="5828"/>
        <v>0</v>
      </c>
      <c r="GI1088" s="126">
        <f t="shared" si="5829"/>
        <v>0</v>
      </c>
      <c r="GK1088" s="126">
        <f t="shared" si="5830"/>
        <v>1</v>
      </c>
      <c r="GL1088" s="126">
        <f t="shared" si="5831"/>
        <v>1</v>
      </c>
      <c r="GM1088" s="126">
        <f t="shared" si="5832"/>
        <v>1</v>
      </c>
      <c r="GN1088" s="126">
        <f t="shared" si="5833"/>
        <v>0</v>
      </c>
      <c r="GO1088" s="126">
        <f t="shared" si="5834"/>
        <v>1</v>
      </c>
      <c r="GP1088" s="126">
        <f t="shared" si="5835"/>
        <v>1</v>
      </c>
      <c r="GQ1088" s="126">
        <f t="shared" si="5836"/>
        <v>1</v>
      </c>
      <c r="GS1088" s="126" t="str">
        <f t="shared" si="5837"/>
        <v/>
      </c>
      <c r="GT1088" s="126" t="str">
        <f t="shared" si="5838"/>
        <v/>
      </c>
      <c r="GU1088" s="126">
        <f t="shared" si="5839"/>
        <v>0</v>
      </c>
      <c r="GV1088" s="126">
        <f t="shared" si="5840"/>
        <v>0</v>
      </c>
      <c r="GW1088" s="126">
        <f t="shared" si="5841"/>
        <v>0</v>
      </c>
      <c r="GX1088" s="126">
        <f t="shared" si="5842"/>
        <v>0</v>
      </c>
      <c r="GY1088" s="126">
        <f t="shared" si="5843"/>
        <v>0</v>
      </c>
      <c r="GZ1088" s="126"/>
      <c r="HA1088" s="126">
        <f t="shared" si="5844"/>
        <v>1</v>
      </c>
      <c r="HB1088" s="126">
        <f t="shared" si="5845"/>
        <v>0</v>
      </c>
      <c r="HC1088" s="126">
        <f t="shared" si="5846"/>
        <v>0</v>
      </c>
      <c r="HD1088" s="126">
        <f t="shared" si="5847"/>
        <v>0</v>
      </c>
      <c r="HE1088" s="126">
        <f t="shared" si="5848"/>
        <v>0</v>
      </c>
      <c r="HF1088" s="126">
        <f t="shared" si="5849"/>
        <v>0</v>
      </c>
      <c r="HH1088" s="126">
        <f t="shared" si="5850"/>
        <v>1</v>
      </c>
      <c r="HI1088" s="126">
        <f t="shared" si="5851"/>
        <v>0</v>
      </c>
      <c r="HJ1088" s="126">
        <f t="shared" si="5852"/>
        <v>0</v>
      </c>
      <c r="HK1088" s="126">
        <f t="shared" si="5853"/>
        <v>0</v>
      </c>
      <c r="HL1088" s="126">
        <f t="shared" si="5854"/>
        <v>0</v>
      </c>
      <c r="HM1088" s="126">
        <f t="shared" si="5855"/>
        <v>0</v>
      </c>
      <c r="HO1088" s="126">
        <f t="shared" si="5856"/>
        <v>1</v>
      </c>
      <c r="HP1088" s="126" t="str">
        <f t="shared" si="5857"/>
        <v/>
      </c>
      <c r="HQ1088" s="126" t="str">
        <f t="shared" si="5858"/>
        <v/>
      </c>
      <c r="HR1088" s="122" t="str">
        <f t="shared" si="5859"/>
        <v/>
      </c>
      <c r="HS1088" s="126" t="str">
        <f t="shared" si="5860"/>
        <v/>
      </c>
      <c r="HT1088" s="122" t="str">
        <f t="shared" si="5861"/>
        <v/>
      </c>
      <c r="HU1088" s="122" t="str">
        <f t="shared" si="5862"/>
        <v/>
      </c>
      <c r="HV1088" s="126" t="str">
        <f t="shared" si="5863"/>
        <v/>
      </c>
      <c r="HW1088" s="126" t="str">
        <f t="shared" si="5864"/>
        <v/>
      </c>
      <c r="HX1088" s="126" t="str">
        <f t="shared" si="5865"/>
        <v/>
      </c>
      <c r="HZ1088" s="126">
        <f t="shared" si="5866"/>
        <v>1</v>
      </c>
      <c r="IA1088" s="126" t="str">
        <f t="shared" si="5867"/>
        <v/>
      </c>
      <c r="IB1088" s="126" t="str">
        <f t="shared" si="5868"/>
        <v/>
      </c>
      <c r="IC1088" s="126" t="str">
        <f t="shared" si="5869"/>
        <v/>
      </c>
      <c r="ID1088" s="126" t="str">
        <f t="shared" si="5870"/>
        <v/>
      </c>
      <c r="IE1088" s="126" t="str">
        <f t="shared" si="5871"/>
        <v/>
      </c>
      <c r="IF1088" s="126" t="str">
        <f t="shared" si="5872"/>
        <v/>
      </c>
      <c r="IG1088" s="126" t="str">
        <f t="shared" si="5873"/>
        <v/>
      </c>
      <c r="IH1088" s="126" t="str">
        <f t="shared" si="5874"/>
        <v/>
      </c>
      <c r="II1088" s="126" t="str">
        <f t="shared" si="5875"/>
        <v/>
      </c>
      <c r="IO1088" s="128"/>
      <c r="IP1088" s="128"/>
      <c r="IQ1088" s="127"/>
      <c r="IR1088" s="127"/>
      <c r="IX1088" s="6"/>
      <c r="IY1088" s="6"/>
      <c r="IZ1088" s="7"/>
      <c r="JA1088" s="7"/>
      <c r="JG1088" s="12"/>
      <c r="JH1088" s="12"/>
      <c r="JI1088" s="13"/>
      <c r="JJ1088" s="13"/>
      <c r="JN1088" s="6"/>
      <c r="JO1088" s="6"/>
      <c r="JQ1088" s="11"/>
      <c r="JR1088" s="11"/>
      <c r="JS1088" s="12"/>
      <c r="JT1088" s="13"/>
      <c r="JU1088" s="12"/>
      <c r="JV1088" s="12"/>
      <c r="JW1088" s="97"/>
      <c r="JX1088" s="13"/>
      <c r="JY1088" s="13"/>
      <c r="JZ1088" s="97"/>
      <c r="KA1088" s="97"/>
      <c r="KB1088" s="11"/>
      <c r="KC1088" s="11"/>
      <c r="KD1088" s="11"/>
      <c r="KE1088" s="11"/>
    </row>
    <row r="1089" spans="1:291" s="122" customFormat="1" x14ac:dyDescent="0.2">
      <c r="A1089" s="146">
        <f t="shared" si="5526"/>
        <v>1089</v>
      </c>
      <c r="C1089" s="2">
        <v>43675</v>
      </c>
      <c r="D1089" s="126">
        <v>98.325000000000003</v>
      </c>
      <c r="E1089" s="126">
        <v>98.33</v>
      </c>
      <c r="F1089" s="126">
        <v>98.375</v>
      </c>
      <c r="G1089" s="128">
        <v>107.093</v>
      </c>
      <c r="H1089" s="128">
        <v>117.217</v>
      </c>
      <c r="I1089" s="128">
        <v>127.145</v>
      </c>
      <c r="J1089" s="127">
        <v>154.25</v>
      </c>
      <c r="K1089" s="126"/>
      <c r="M1089" s="126">
        <f t="shared" si="5879"/>
        <v>98.325000000000003</v>
      </c>
      <c r="N1089" s="126">
        <f t="shared" si="5880"/>
        <v>98.33</v>
      </c>
      <c r="O1089" s="126">
        <f t="shared" si="5881"/>
        <v>98.375</v>
      </c>
      <c r="P1089" s="127">
        <f t="shared" si="5695"/>
        <v>3433.3750000000005</v>
      </c>
      <c r="Q1089" s="5">
        <f t="shared" si="5882"/>
        <v>3765.75</v>
      </c>
      <c r="R1089" s="6">
        <f t="shared" si="5696"/>
        <v>4078.4999999999995</v>
      </c>
      <c r="S1089" s="7">
        <f t="shared" si="5697"/>
        <v>4953</v>
      </c>
      <c r="V1089" s="127">
        <f t="shared" si="5703"/>
        <v>2.5000000000005684</v>
      </c>
      <c r="W1089" s="127">
        <f t="shared" si="5704"/>
        <v>2.4999999999991473</v>
      </c>
      <c r="X1089" s="127">
        <f t="shared" si="5705"/>
        <v>2.5000000000005684</v>
      </c>
      <c r="Y1089" s="127">
        <f t="shared" si="5698"/>
        <v>1.25</v>
      </c>
      <c r="Z1089" s="126">
        <f t="shared" si="5699"/>
        <v>4.5000000000004547</v>
      </c>
      <c r="AA1089" s="126">
        <f t="shared" si="5700"/>
        <v>7.5000000000004547</v>
      </c>
      <c r="AB1089" s="126">
        <f t="shared" si="5701"/>
        <v>13.999999999998181</v>
      </c>
      <c r="AC1089" s="126"/>
      <c r="AD1089" s="126"/>
      <c r="AE1089" s="127">
        <f t="shared" si="5876"/>
        <v>0.1999994599998125</v>
      </c>
      <c r="AF1089" s="127">
        <f t="shared" si="5877"/>
        <v>0.19999946000123359</v>
      </c>
      <c r="AG1089" s="127">
        <f t="shared" si="5878"/>
        <v>0.1999994599998125</v>
      </c>
      <c r="AH1089" s="127">
        <f t="shared" si="5883"/>
        <v>0.50000000000030331</v>
      </c>
      <c r="AI1089" s="127">
        <f t="shared" si="5706"/>
        <v>0.20000000000027285</v>
      </c>
      <c r="AJ1089" s="127">
        <f t="shared" si="5707"/>
        <v>1.8207657603852567E-13</v>
      </c>
      <c r="AK1089" s="127">
        <f t="shared" si="5708"/>
        <v>0.49999999999984812</v>
      </c>
      <c r="AL1089" s="127">
        <f t="shared" si="5709"/>
        <v>0.75000000000022737</v>
      </c>
      <c r="AM1089" s="127">
        <f t="shared" si="5710"/>
        <v>2.8333333333343944</v>
      </c>
      <c r="AN1089" s="127">
        <f t="shared" si="5711"/>
        <v>1.9000000000011825</v>
      </c>
      <c r="AO1089" s="127">
        <f t="shared" si="5712"/>
        <v>1</v>
      </c>
      <c r="AP1089" s="127">
        <f t="shared" si="5713"/>
        <v>0.16666666666606</v>
      </c>
      <c r="AQ1089" s="127">
        <f t="shared" si="5714"/>
        <v>3.5833333333341666</v>
      </c>
      <c r="AR1089" s="127">
        <f t="shared" si="5715"/>
        <v>0.50000000000018208</v>
      </c>
      <c r="AS1089" s="127">
        <f t="shared" si="5716"/>
        <v>1.3888888888897477</v>
      </c>
      <c r="AT1089" s="127">
        <f t="shared" si="5717"/>
        <v>0.63333333333357578</v>
      </c>
      <c r="AU1089" s="126"/>
      <c r="AX1089" s="11">
        <f t="shared" si="5718"/>
        <v>2.5000000000005684</v>
      </c>
      <c r="AY1089" s="11">
        <f t="shared" si="5719"/>
        <v>2.4999999999991473</v>
      </c>
      <c r="AZ1089" s="11">
        <f t="shared" si="5720"/>
        <v>2.5000000000005684</v>
      </c>
      <c r="BA1089" s="11">
        <f t="shared" si="5691"/>
        <v>1.25</v>
      </c>
      <c r="BB1089" s="11">
        <f t="shared" si="5702"/>
        <v>4.5000000000004547</v>
      </c>
      <c r="BC1089" s="12">
        <f t="shared" si="5693"/>
        <v>7.5000000000004547</v>
      </c>
      <c r="BD1089" s="13">
        <f t="shared" si="5694"/>
        <v>13.999999999998181</v>
      </c>
      <c r="BF1089" s="11">
        <f t="shared" si="5721"/>
        <v>5.6843418860808015E-13</v>
      </c>
      <c r="BG1089" s="11">
        <f t="shared" si="5722"/>
        <v>-0.1999994599998125</v>
      </c>
      <c r="BH1089" s="11">
        <f t="shared" si="5723"/>
        <v>-0.19999946000123359</v>
      </c>
      <c r="BI1089" s="11">
        <f t="shared" si="5724"/>
        <v>-0.1999994599998125</v>
      </c>
      <c r="BJ1089" s="11">
        <f t="shared" si="5725"/>
        <v>-0.50000000000030331</v>
      </c>
      <c r="BK1089" s="11">
        <f t="shared" si="5726"/>
        <v>-0.20000000000027285</v>
      </c>
      <c r="BL1089" s="11">
        <f t="shared" si="5727"/>
        <v>1.8207657603852567E-13</v>
      </c>
      <c r="BM1089" s="11">
        <f t="shared" si="5728"/>
        <v>-0.49999999999984812</v>
      </c>
      <c r="BN1089" s="11">
        <f t="shared" si="5729"/>
        <v>0.75000000000022737</v>
      </c>
      <c r="BO1089" s="11">
        <f t="shared" si="5730"/>
        <v>2.8333333333343944</v>
      </c>
      <c r="BP1089" s="11">
        <f t="shared" si="5731"/>
        <v>1.9000000000011825</v>
      </c>
      <c r="BQ1089" s="126">
        <v>1</v>
      </c>
      <c r="BR1089" s="11">
        <f t="shared" si="5732"/>
        <v>-0.16666666666606</v>
      </c>
      <c r="BS1089" s="11">
        <f t="shared" si="5733"/>
        <v>3.5833333333341666</v>
      </c>
      <c r="BT1089" s="11">
        <f t="shared" si="5734"/>
        <v>-0.50000000000018208</v>
      </c>
      <c r="BU1089" s="11">
        <f t="shared" si="5735"/>
        <v>1.3888888888897477</v>
      </c>
      <c r="BV1089" s="11">
        <f t="shared" si="5736"/>
        <v>0.63333333333357578</v>
      </c>
      <c r="BY1089" s="126"/>
      <c r="BZ1089" s="126"/>
      <c r="CA1089" s="122">
        <f t="shared" si="5737"/>
        <v>1.3888888888897477</v>
      </c>
      <c r="CB1089" s="126">
        <f t="shared" si="5738"/>
        <v>0</v>
      </c>
      <c r="CC1089" s="126">
        <f t="shared" si="5739"/>
        <v>0</v>
      </c>
      <c r="CD1089" s="126">
        <f t="shared" si="5740"/>
        <v>0</v>
      </c>
      <c r="CE1089" s="126">
        <f t="shared" si="5741"/>
        <v>0</v>
      </c>
      <c r="CF1089" s="126">
        <f t="shared" si="5742"/>
        <v>0</v>
      </c>
      <c r="CG1089" s="126" t="str">
        <f t="shared" si="5743"/>
        <v/>
      </c>
      <c r="CH1089" s="126" t="str">
        <f t="shared" si="5744"/>
        <v/>
      </c>
      <c r="CI1089" s="126">
        <f t="shared" si="5745"/>
        <v>1</v>
      </c>
      <c r="CJ1089" s="126">
        <f t="shared" si="5746"/>
        <v>1</v>
      </c>
      <c r="CK1089" s="126" t="str">
        <f t="shared" si="5747"/>
        <v/>
      </c>
      <c r="CL1089" s="126">
        <f t="shared" si="5748"/>
        <v>1</v>
      </c>
      <c r="CM1089" s="126">
        <f t="shared" si="5749"/>
        <v>1</v>
      </c>
      <c r="CN1089" s="126">
        <f t="shared" si="5750"/>
        <v>1</v>
      </c>
      <c r="CO1089" s="126" t="str">
        <f t="shared" si="5751"/>
        <v/>
      </c>
      <c r="CP1089" s="126" t="str">
        <f t="shared" si="5752"/>
        <v/>
      </c>
      <c r="CQ1089" s="126">
        <f t="shared" si="5753"/>
        <v>1</v>
      </c>
      <c r="CR1089" s="126"/>
      <c r="CS1089" s="126">
        <f t="shared" si="5754"/>
        <v>0</v>
      </c>
      <c r="CT1089" s="126">
        <f t="shared" si="5755"/>
        <v>0</v>
      </c>
      <c r="CU1089" s="126">
        <f t="shared" si="5756"/>
        <v>0</v>
      </c>
      <c r="CV1089" s="126">
        <f t="shared" si="5757"/>
        <v>0</v>
      </c>
      <c r="CW1089" s="126">
        <f t="shared" si="5758"/>
        <v>1</v>
      </c>
      <c r="CX1089" s="126" t="str">
        <f t="shared" si="5759"/>
        <v/>
      </c>
      <c r="CY1089" s="126" t="str">
        <f t="shared" si="5760"/>
        <v/>
      </c>
      <c r="CZ1089" s="126" t="str">
        <f t="shared" si="5761"/>
        <v/>
      </c>
      <c r="DA1089" s="126" t="str">
        <f t="shared" si="5762"/>
        <v/>
      </c>
      <c r="DB1089" s="126">
        <f t="shared" si="5763"/>
        <v>1</v>
      </c>
      <c r="DC1089" s="126" t="str">
        <f t="shared" si="5764"/>
        <v/>
      </c>
      <c r="DD1089" s="126">
        <f t="shared" si="5765"/>
        <v>1</v>
      </c>
      <c r="DE1089" s="126" t="str">
        <f t="shared" si="5766"/>
        <v/>
      </c>
      <c r="DF1089" s="126"/>
      <c r="DG1089" s="126">
        <f t="shared" si="5767"/>
        <v>1</v>
      </c>
      <c r="DH1089" s="126">
        <f t="shared" si="5768"/>
        <v>1</v>
      </c>
      <c r="DI1089" s="126">
        <f t="shared" si="5769"/>
        <v>1</v>
      </c>
      <c r="DJ1089" s="126">
        <f t="shared" si="5770"/>
        <v>1</v>
      </c>
      <c r="DK1089" s="126" t="str">
        <f t="shared" si="5771"/>
        <v/>
      </c>
      <c r="DL1089" s="126"/>
      <c r="DM1089" s="126" t="str">
        <f t="shared" si="5772"/>
        <v/>
      </c>
      <c r="DN1089" s="126">
        <f t="shared" si="5773"/>
        <v>0</v>
      </c>
      <c r="DO1089" s="126">
        <f t="shared" si="5774"/>
        <v>1</v>
      </c>
      <c r="DP1089" s="126">
        <f t="shared" si="5775"/>
        <v>0</v>
      </c>
      <c r="DQ1089" s="126">
        <f t="shared" si="5776"/>
        <v>1</v>
      </c>
      <c r="DR1089" s="126">
        <f t="shared" si="5777"/>
        <v>0</v>
      </c>
      <c r="DS1089" s="126">
        <f t="shared" si="5778"/>
        <v>1</v>
      </c>
      <c r="DT1089" s="126">
        <f t="shared" si="5779"/>
        <v>0</v>
      </c>
      <c r="DU1089" s="126">
        <f t="shared" si="5780"/>
        <v>1</v>
      </c>
      <c r="DV1089" s="126">
        <f t="shared" si="5781"/>
        <v>1</v>
      </c>
      <c r="DW1089" s="126">
        <f t="shared" si="5782"/>
        <v>0</v>
      </c>
      <c r="DX1089" s="126" t="str">
        <f t="shared" si="5783"/>
        <v/>
      </c>
      <c r="DY1089" s="126" t="str">
        <f t="shared" si="5784"/>
        <v/>
      </c>
      <c r="EA1089" s="126">
        <f t="shared" si="5785"/>
        <v>1</v>
      </c>
      <c r="EB1089" s="126">
        <f t="shared" si="5786"/>
        <v>1</v>
      </c>
      <c r="EC1089" s="126">
        <f t="shared" si="5787"/>
        <v>1</v>
      </c>
      <c r="ED1089" s="126">
        <f t="shared" si="5788"/>
        <v>1</v>
      </c>
      <c r="EF1089" s="126">
        <f t="shared" si="5789"/>
        <v>1</v>
      </c>
      <c r="EG1089" s="126">
        <f t="shared" si="5790"/>
        <v>1</v>
      </c>
      <c r="EH1089" s="126">
        <f t="shared" si="5791"/>
        <v>1</v>
      </c>
      <c r="EI1089" s="126">
        <f t="shared" si="5792"/>
        <v>1</v>
      </c>
      <c r="EK1089" s="126">
        <f t="shared" si="5793"/>
        <v>1</v>
      </c>
      <c r="EL1089" s="126">
        <f t="shared" si="5794"/>
        <v>1</v>
      </c>
      <c r="EM1089" s="126">
        <f t="shared" si="5795"/>
        <v>1</v>
      </c>
      <c r="EO1089" s="126">
        <f t="shared" si="5796"/>
        <v>1</v>
      </c>
      <c r="EP1089" s="126">
        <f t="shared" si="5797"/>
        <v>1</v>
      </c>
      <c r="EQ1089" s="126">
        <f t="shared" si="5798"/>
        <v>1</v>
      </c>
      <c r="ES1089" s="126">
        <f t="shared" si="5799"/>
        <v>1</v>
      </c>
      <c r="ET1089" s="126">
        <f t="shared" si="5800"/>
        <v>1</v>
      </c>
      <c r="EU1089" s="126">
        <f t="shared" si="5801"/>
        <v>1</v>
      </c>
      <c r="EV1089" s="126">
        <f t="shared" si="5802"/>
        <v>1</v>
      </c>
      <c r="EW1089" s="126">
        <f t="shared" si="5803"/>
        <v>0</v>
      </c>
      <c r="EY1089" s="126">
        <f t="shared" si="5804"/>
        <v>1</v>
      </c>
      <c r="EZ1089" s="126">
        <f t="shared" si="5805"/>
        <v>1</v>
      </c>
      <c r="FA1089" s="126">
        <f t="shared" si="5806"/>
        <v>1</v>
      </c>
      <c r="FC1089" s="126">
        <f t="shared" si="5807"/>
        <v>0</v>
      </c>
      <c r="FD1089" s="126" t="str">
        <f t="shared" si="5808"/>
        <v/>
      </c>
      <c r="FE1089" s="126"/>
      <c r="FF1089" s="126">
        <f t="shared" si="5809"/>
        <v>1</v>
      </c>
      <c r="FG1089" s="126">
        <f t="shared" si="5810"/>
        <v>0</v>
      </c>
      <c r="FH1089" s="126">
        <f t="shared" si="5811"/>
        <v>0</v>
      </c>
      <c r="FI1089" s="126" t="str">
        <f t="shared" si="5812"/>
        <v/>
      </c>
      <c r="FJ1089" s="126" t="str">
        <f t="shared" si="5813"/>
        <v/>
      </c>
      <c r="FK1089" s="126" t="str">
        <f t="shared" si="5814"/>
        <v/>
      </c>
      <c r="FL1089" s="126" t="str">
        <f t="shared" si="5815"/>
        <v/>
      </c>
      <c r="FN1089" s="126" t="str">
        <f t="shared" si="5816"/>
        <v/>
      </c>
      <c r="FO1089" s="126" t="str">
        <f t="shared" si="5817"/>
        <v/>
      </c>
      <c r="FP1089" s="126" t="str">
        <f t="shared" si="5818"/>
        <v/>
      </c>
      <c r="FV1089" s="126">
        <f t="shared" si="5819"/>
        <v>1</v>
      </c>
      <c r="FW1089" s="126">
        <f t="shared" si="5820"/>
        <v>0</v>
      </c>
      <c r="FX1089" s="126">
        <f t="shared" si="5821"/>
        <v>0</v>
      </c>
      <c r="GA1089" s="126">
        <f t="shared" si="5822"/>
        <v>0</v>
      </c>
      <c r="GB1089" s="126">
        <f t="shared" si="5823"/>
        <v>0</v>
      </c>
      <c r="GC1089" s="126">
        <f t="shared" si="5824"/>
        <v>0</v>
      </c>
      <c r="GD1089" s="126">
        <f t="shared" si="5825"/>
        <v>0</v>
      </c>
      <c r="GE1089" s="126">
        <f t="shared" si="5826"/>
        <v>1</v>
      </c>
      <c r="GF1089" s="126">
        <f t="shared" si="5827"/>
        <v>1</v>
      </c>
      <c r="GG1089" s="126">
        <f t="shared" si="5828"/>
        <v>0</v>
      </c>
      <c r="GI1089" s="126">
        <f t="shared" si="5829"/>
        <v>0</v>
      </c>
      <c r="GK1089" s="126">
        <f t="shared" si="5830"/>
        <v>1</v>
      </c>
      <c r="GL1089" s="126">
        <f t="shared" si="5831"/>
        <v>1</v>
      </c>
      <c r="GM1089" s="126">
        <f t="shared" si="5832"/>
        <v>1</v>
      </c>
      <c r="GN1089" s="126">
        <f t="shared" si="5833"/>
        <v>1</v>
      </c>
      <c r="GO1089" s="126">
        <f t="shared" si="5834"/>
        <v>0</v>
      </c>
      <c r="GP1089" s="126">
        <f t="shared" si="5835"/>
        <v>0</v>
      </c>
      <c r="GQ1089" s="126">
        <f t="shared" si="5836"/>
        <v>1</v>
      </c>
      <c r="GS1089" s="126" t="str">
        <f t="shared" si="5837"/>
        <v/>
      </c>
      <c r="GT1089" s="126" t="str">
        <f t="shared" si="5838"/>
        <v/>
      </c>
      <c r="GU1089" s="126">
        <f t="shared" si="5839"/>
        <v>0</v>
      </c>
      <c r="GV1089" s="126">
        <f t="shared" si="5840"/>
        <v>0</v>
      </c>
      <c r="GW1089" s="126">
        <f t="shared" si="5841"/>
        <v>0</v>
      </c>
      <c r="GX1089" s="126">
        <f t="shared" si="5842"/>
        <v>0</v>
      </c>
      <c r="GY1089" s="126">
        <f t="shared" si="5843"/>
        <v>0</v>
      </c>
      <c r="GZ1089" s="126"/>
      <c r="HA1089" s="126">
        <f t="shared" si="5844"/>
        <v>1</v>
      </c>
      <c r="HB1089" s="126">
        <f t="shared" si="5845"/>
        <v>0</v>
      </c>
      <c r="HC1089" s="126">
        <f t="shared" si="5846"/>
        <v>0</v>
      </c>
      <c r="HD1089" s="126">
        <f t="shared" si="5847"/>
        <v>0</v>
      </c>
      <c r="HE1089" s="126">
        <f t="shared" si="5848"/>
        <v>0</v>
      </c>
      <c r="HF1089" s="126">
        <f t="shared" si="5849"/>
        <v>0</v>
      </c>
      <c r="HH1089" s="126">
        <f t="shared" si="5850"/>
        <v>1</v>
      </c>
      <c r="HI1089" s="126">
        <f t="shared" si="5851"/>
        <v>1</v>
      </c>
      <c r="HJ1089" s="126">
        <f t="shared" si="5852"/>
        <v>0</v>
      </c>
      <c r="HK1089" s="126">
        <f t="shared" si="5853"/>
        <v>0</v>
      </c>
      <c r="HL1089" s="126">
        <f t="shared" si="5854"/>
        <v>0</v>
      </c>
      <c r="HM1089" s="126">
        <f t="shared" si="5855"/>
        <v>0</v>
      </c>
      <c r="HO1089" s="126">
        <f t="shared" si="5856"/>
        <v>1</v>
      </c>
      <c r="HP1089" s="126" t="str">
        <f t="shared" si="5857"/>
        <v/>
      </c>
      <c r="HQ1089" s="126">
        <f t="shared" si="5858"/>
        <v>1</v>
      </c>
      <c r="HR1089" s="122" t="str">
        <f t="shared" si="5859"/>
        <v/>
      </c>
      <c r="HS1089" s="126" t="str">
        <f t="shared" si="5860"/>
        <v/>
      </c>
      <c r="HT1089" s="122" t="str">
        <f t="shared" si="5861"/>
        <v/>
      </c>
      <c r="HU1089" s="122" t="str">
        <f t="shared" si="5862"/>
        <v/>
      </c>
      <c r="HV1089" s="126" t="str">
        <f t="shared" si="5863"/>
        <v/>
      </c>
      <c r="HW1089" s="126" t="str">
        <f t="shared" si="5864"/>
        <v/>
      </c>
      <c r="HX1089" s="126" t="str">
        <f t="shared" si="5865"/>
        <v/>
      </c>
      <c r="HZ1089" s="126">
        <f t="shared" si="5866"/>
        <v>0</v>
      </c>
      <c r="IA1089" s="126" t="str">
        <f t="shared" si="5867"/>
        <v/>
      </c>
      <c r="IB1089" s="126">
        <f t="shared" si="5868"/>
        <v>0</v>
      </c>
      <c r="IC1089" s="126" t="str">
        <f t="shared" si="5869"/>
        <v/>
      </c>
      <c r="ID1089" s="126" t="str">
        <f t="shared" si="5870"/>
        <v/>
      </c>
      <c r="IE1089" s="126" t="str">
        <f t="shared" si="5871"/>
        <v/>
      </c>
      <c r="IF1089" s="126" t="str">
        <f t="shared" si="5872"/>
        <v/>
      </c>
      <c r="IG1089" s="126" t="str">
        <f t="shared" si="5873"/>
        <v/>
      </c>
      <c r="IH1089" s="126" t="str">
        <f t="shared" si="5874"/>
        <v/>
      </c>
      <c r="II1089" s="126" t="str">
        <f t="shared" si="5875"/>
        <v/>
      </c>
      <c r="IO1089" s="128"/>
      <c r="IP1089" s="128"/>
      <c r="IQ1089" s="127"/>
      <c r="IR1089" s="127"/>
      <c r="IX1089" s="6"/>
      <c r="IY1089" s="6"/>
      <c r="IZ1089" s="7"/>
      <c r="JA1089" s="7"/>
      <c r="JG1089" s="12"/>
      <c r="JH1089" s="12"/>
      <c r="JI1089" s="13"/>
      <c r="JJ1089" s="13"/>
      <c r="JN1089" s="6"/>
      <c r="JO1089" s="6"/>
      <c r="JQ1089" s="11"/>
      <c r="JR1089" s="11"/>
      <c r="JS1089" s="12"/>
      <c r="JT1089" s="13"/>
      <c r="JU1089" s="12"/>
      <c r="JV1089" s="12"/>
      <c r="JW1089" s="97"/>
      <c r="JX1089" s="13"/>
      <c r="JY1089" s="13"/>
      <c r="JZ1089" s="97"/>
      <c r="KA1089" s="97"/>
      <c r="KB1089" s="11"/>
      <c r="KC1089" s="11"/>
      <c r="KD1089" s="11"/>
      <c r="KE1089" s="11"/>
    </row>
    <row r="1090" spans="1:291" s="122" customFormat="1" x14ac:dyDescent="0.2">
      <c r="A1090" s="146">
        <f t="shared" si="5526"/>
        <v>1090</v>
      </c>
      <c r="C1090" s="2">
        <v>43676</v>
      </c>
      <c r="D1090" s="126">
        <v>98.325000000000003</v>
      </c>
      <c r="E1090" s="126">
        <v>98.325000000000003</v>
      </c>
      <c r="F1090" s="126">
        <v>98.364999999999995</v>
      </c>
      <c r="G1090" s="128">
        <v>107.093</v>
      </c>
      <c r="H1090" s="128">
        <v>117.197</v>
      </c>
      <c r="I1090" s="128">
        <v>127.11</v>
      </c>
      <c r="J1090" s="127">
        <v>154.19999999999999</v>
      </c>
      <c r="K1090" s="126"/>
      <c r="M1090" s="126">
        <f t="shared" si="5879"/>
        <v>98.325000000000003</v>
      </c>
      <c r="N1090" s="126">
        <f t="shared" si="5880"/>
        <v>98.325000000000003</v>
      </c>
      <c r="O1090" s="126">
        <f t="shared" si="5881"/>
        <v>98.364999999999995</v>
      </c>
      <c r="P1090" s="127">
        <f t="shared" si="5695"/>
        <v>3433.3750000000005</v>
      </c>
      <c r="Q1090" s="5">
        <f t="shared" si="5882"/>
        <v>3763.7500000000005</v>
      </c>
      <c r="R1090" s="6">
        <f t="shared" si="5696"/>
        <v>4075</v>
      </c>
      <c r="S1090" s="7">
        <f t="shared" si="5697"/>
        <v>4947.9999999999991</v>
      </c>
      <c r="V1090" s="127">
        <f t="shared" si="5703"/>
        <v>0</v>
      </c>
      <c r="W1090" s="127">
        <f t="shared" si="5704"/>
        <v>0.49999999999954525</v>
      </c>
      <c r="X1090" s="127">
        <f t="shared" si="5705"/>
        <v>1.0000000000005116</v>
      </c>
      <c r="Y1090" s="127">
        <f t="shared" si="5698"/>
        <v>0</v>
      </c>
      <c r="Z1090" s="126">
        <f t="shared" si="5699"/>
        <v>1.9999999999995453</v>
      </c>
      <c r="AA1090" s="126">
        <f t="shared" si="5700"/>
        <v>3.4999999999995453</v>
      </c>
      <c r="AB1090" s="126">
        <f t="shared" si="5701"/>
        <v>5.0000000000009095</v>
      </c>
      <c r="AC1090" s="126"/>
      <c r="AD1090" s="126"/>
      <c r="AE1090" s="127">
        <f t="shared" si="5876"/>
        <v>1.1999997599997752</v>
      </c>
      <c r="AF1090" s="127">
        <f t="shared" si="5877"/>
        <v>0.6999997600002299</v>
      </c>
      <c r="AG1090" s="127">
        <f t="shared" si="5878"/>
        <v>0.19999975999926356</v>
      </c>
      <c r="AH1090" s="127">
        <f t="shared" si="5883"/>
        <v>1.3333333333330302</v>
      </c>
      <c r="AI1090" s="127">
        <f t="shared" si="5706"/>
        <v>1.1999999999997271</v>
      </c>
      <c r="AJ1090" s="127">
        <f t="shared" si="5707"/>
        <v>0.10000000000018172</v>
      </c>
      <c r="AK1090" s="127">
        <f t="shared" si="5708"/>
        <v>0.33333333333348492</v>
      </c>
      <c r="AL1090" s="127">
        <f t="shared" si="5709"/>
        <v>0.24999999999977263</v>
      </c>
      <c r="AM1090" s="127">
        <f t="shared" si="5710"/>
        <v>1.8333333333325754</v>
      </c>
      <c r="AN1090" s="127">
        <f t="shared" si="5711"/>
        <v>1.4999999999991815</v>
      </c>
      <c r="AO1090" s="127">
        <f t="shared" si="5712"/>
        <v>1</v>
      </c>
      <c r="AP1090" s="127">
        <f t="shared" si="5713"/>
        <v>1.6666666666660603</v>
      </c>
      <c r="AQ1090" s="127">
        <f t="shared" si="5714"/>
        <v>2.3333333333328028</v>
      </c>
      <c r="AR1090" s="127">
        <f t="shared" si="5715"/>
        <v>1.3999999999998181</v>
      </c>
      <c r="AS1090" s="127">
        <f t="shared" si="5716"/>
        <v>0.88888888888823203</v>
      </c>
      <c r="AT1090" s="127">
        <f t="shared" si="5717"/>
        <v>0.66666666666678798</v>
      </c>
      <c r="AU1090" s="126"/>
      <c r="AX1090" s="11">
        <f t="shared" si="5718"/>
        <v>0</v>
      </c>
      <c r="AY1090" s="11">
        <f t="shared" si="5719"/>
        <v>-0.49999999999954525</v>
      </c>
      <c r="AZ1090" s="11">
        <f t="shared" si="5720"/>
        <v>-1.0000000000005116</v>
      </c>
      <c r="BA1090" s="11">
        <f t="shared" si="5691"/>
        <v>0</v>
      </c>
      <c r="BB1090" s="11">
        <f t="shared" si="5702"/>
        <v>-1.9999999999995453</v>
      </c>
      <c r="BC1090" s="12">
        <f t="shared" si="5693"/>
        <v>-3.4999999999995453</v>
      </c>
      <c r="BD1090" s="13">
        <f t="shared" si="5694"/>
        <v>-5.0000000000009095</v>
      </c>
      <c r="BF1090" s="11">
        <f t="shared" si="5721"/>
        <v>0</v>
      </c>
      <c r="BG1090" s="11">
        <f t="shared" si="5722"/>
        <v>1.1999997599997752</v>
      </c>
      <c r="BH1090" s="11">
        <f t="shared" si="5723"/>
        <v>0.6999997600002299</v>
      </c>
      <c r="BI1090" s="11">
        <f t="shared" si="5724"/>
        <v>0.19999975999926356</v>
      </c>
      <c r="BJ1090" s="11">
        <f t="shared" si="5725"/>
        <v>1.3333333333330302</v>
      </c>
      <c r="BK1090" s="11">
        <f t="shared" si="5726"/>
        <v>1.1999999999997271</v>
      </c>
      <c r="BL1090" s="11">
        <f t="shared" si="5727"/>
        <v>0.10000000000018172</v>
      </c>
      <c r="BM1090" s="11">
        <f t="shared" si="5728"/>
        <v>0.33333333333348492</v>
      </c>
      <c r="BN1090" s="11">
        <f t="shared" si="5729"/>
        <v>-0.24999999999977263</v>
      </c>
      <c r="BO1090" s="11">
        <f t="shared" si="5730"/>
        <v>-1.8333333333325754</v>
      </c>
      <c r="BP1090" s="11">
        <f t="shared" si="5731"/>
        <v>-1.4999999999991815</v>
      </c>
      <c r="BQ1090" s="126">
        <v>1</v>
      </c>
      <c r="BR1090" s="11">
        <f t="shared" si="5732"/>
        <v>-1.6666666666660603</v>
      </c>
      <c r="BS1090" s="11">
        <f t="shared" si="5733"/>
        <v>-2.3333333333328028</v>
      </c>
      <c r="BT1090" s="11">
        <f t="shared" si="5734"/>
        <v>1.3999999999998181</v>
      </c>
      <c r="BU1090" s="11">
        <f t="shared" si="5735"/>
        <v>-0.88888888888823203</v>
      </c>
      <c r="BV1090" s="11">
        <f t="shared" si="5736"/>
        <v>0.66666666666678798</v>
      </c>
      <c r="BY1090" s="126"/>
      <c r="BZ1090" s="126"/>
      <c r="CA1090" s="122">
        <f t="shared" si="5737"/>
        <v>-0.88888888888823203</v>
      </c>
      <c r="CB1090" s="126">
        <f t="shared" si="5738"/>
        <v>1</v>
      </c>
      <c r="CC1090" s="126">
        <f t="shared" si="5739"/>
        <v>0</v>
      </c>
      <c r="CD1090" s="126">
        <f t="shared" si="5740"/>
        <v>0</v>
      </c>
      <c r="CE1090" s="126">
        <f t="shared" si="5741"/>
        <v>0</v>
      </c>
      <c r="CF1090" s="126">
        <f t="shared" si="5742"/>
        <v>0</v>
      </c>
      <c r="CG1090" s="126" t="str">
        <f t="shared" si="5743"/>
        <v/>
      </c>
      <c r="CH1090" s="126" t="str">
        <f t="shared" si="5744"/>
        <v/>
      </c>
      <c r="CI1090" s="126">
        <f t="shared" si="5745"/>
        <v>1</v>
      </c>
      <c r="CJ1090" s="126">
        <f t="shared" si="5746"/>
        <v>1</v>
      </c>
      <c r="CK1090" s="126" t="str">
        <f t="shared" si="5747"/>
        <v/>
      </c>
      <c r="CL1090" s="126">
        <f t="shared" si="5748"/>
        <v>1</v>
      </c>
      <c r="CM1090" s="126">
        <f t="shared" si="5749"/>
        <v>1</v>
      </c>
      <c r="CN1090" s="126">
        <f t="shared" si="5750"/>
        <v>1</v>
      </c>
      <c r="CO1090" s="126" t="str">
        <f t="shared" si="5751"/>
        <v/>
      </c>
      <c r="CP1090" s="126">
        <f t="shared" si="5752"/>
        <v>1</v>
      </c>
      <c r="CQ1090" s="126" t="str">
        <f t="shared" si="5753"/>
        <v/>
      </c>
      <c r="CR1090" s="126"/>
      <c r="CS1090" s="126">
        <f t="shared" si="5754"/>
        <v>1</v>
      </c>
      <c r="CT1090" s="126">
        <f t="shared" si="5755"/>
        <v>0</v>
      </c>
      <c r="CU1090" s="126">
        <f t="shared" si="5756"/>
        <v>0</v>
      </c>
      <c r="CV1090" s="126">
        <f t="shared" si="5757"/>
        <v>0</v>
      </c>
      <c r="CW1090" s="126">
        <f t="shared" si="5758"/>
        <v>1</v>
      </c>
      <c r="CX1090" s="126" t="str">
        <f t="shared" si="5759"/>
        <v/>
      </c>
      <c r="CY1090" s="126" t="str">
        <f t="shared" si="5760"/>
        <v/>
      </c>
      <c r="CZ1090" s="126" t="str">
        <f t="shared" si="5761"/>
        <v/>
      </c>
      <c r="DA1090" s="126" t="str">
        <f t="shared" si="5762"/>
        <v/>
      </c>
      <c r="DB1090" s="126">
        <f t="shared" si="5763"/>
        <v>1</v>
      </c>
      <c r="DC1090" s="126" t="str">
        <f t="shared" si="5764"/>
        <v/>
      </c>
      <c r="DD1090" s="126">
        <f t="shared" si="5765"/>
        <v>1</v>
      </c>
      <c r="DE1090" s="126" t="str">
        <f t="shared" si="5766"/>
        <v/>
      </c>
      <c r="DF1090" s="126"/>
      <c r="DG1090" s="126">
        <f t="shared" si="5767"/>
        <v>1</v>
      </c>
      <c r="DH1090" s="126">
        <f t="shared" si="5768"/>
        <v>1</v>
      </c>
      <c r="DI1090" s="126">
        <f t="shared" si="5769"/>
        <v>1</v>
      </c>
      <c r="DJ1090" s="126">
        <f t="shared" si="5770"/>
        <v>1</v>
      </c>
      <c r="DK1090" s="126" t="str">
        <f t="shared" si="5771"/>
        <v/>
      </c>
      <c r="DL1090" s="126"/>
      <c r="DM1090" s="126" t="str">
        <f t="shared" si="5772"/>
        <v/>
      </c>
      <c r="DN1090" s="126">
        <f t="shared" si="5773"/>
        <v>0</v>
      </c>
      <c r="DO1090" s="126">
        <f t="shared" si="5774"/>
        <v>1</v>
      </c>
      <c r="DP1090" s="126">
        <f t="shared" si="5775"/>
        <v>0</v>
      </c>
      <c r="DQ1090" s="126">
        <f t="shared" si="5776"/>
        <v>1</v>
      </c>
      <c r="DR1090" s="126">
        <f t="shared" si="5777"/>
        <v>0</v>
      </c>
      <c r="DS1090" s="126">
        <f t="shared" si="5778"/>
        <v>1</v>
      </c>
      <c r="DT1090" s="126">
        <f t="shared" si="5779"/>
        <v>0</v>
      </c>
      <c r="DU1090" s="126">
        <f t="shared" si="5780"/>
        <v>1</v>
      </c>
      <c r="DV1090" s="126">
        <f t="shared" si="5781"/>
        <v>1</v>
      </c>
      <c r="DW1090" s="126">
        <f t="shared" si="5782"/>
        <v>0</v>
      </c>
      <c r="DX1090" s="126" t="str">
        <f t="shared" si="5783"/>
        <v/>
      </c>
      <c r="DY1090" s="126" t="str">
        <f t="shared" si="5784"/>
        <v/>
      </c>
      <c r="EA1090" s="126">
        <f t="shared" si="5785"/>
        <v>1</v>
      </c>
      <c r="EB1090" s="126">
        <f t="shared" si="5786"/>
        <v>1</v>
      </c>
      <c r="EC1090" s="126">
        <f t="shared" si="5787"/>
        <v>1</v>
      </c>
      <c r="ED1090" s="126">
        <f t="shared" si="5788"/>
        <v>1</v>
      </c>
      <c r="EF1090" s="126">
        <f t="shared" si="5789"/>
        <v>1</v>
      </c>
      <c r="EG1090" s="126">
        <f t="shared" si="5790"/>
        <v>1</v>
      </c>
      <c r="EH1090" s="126">
        <f t="shared" si="5791"/>
        <v>1</v>
      </c>
      <c r="EI1090" s="126">
        <f t="shared" si="5792"/>
        <v>1</v>
      </c>
      <c r="EK1090" s="126">
        <f t="shared" si="5793"/>
        <v>1</v>
      </c>
      <c r="EL1090" s="126">
        <f t="shared" si="5794"/>
        <v>1</v>
      </c>
      <c r="EM1090" s="126">
        <f t="shared" si="5795"/>
        <v>1</v>
      </c>
      <c r="EO1090" s="126">
        <f t="shared" si="5796"/>
        <v>1</v>
      </c>
      <c r="EP1090" s="126">
        <f t="shared" si="5797"/>
        <v>1</v>
      </c>
      <c r="EQ1090" s="126">
        <f t="shared" si="5798"/>
        <v>1</v>
      </c>
      <c r="ES1090" s="126">
        <f t="shared" si="5799"/>
        <v>1</v>
      </c>
      <c r="ET1090" s="126">
        <f t="shared" si="5800"/>
        <v>1</v>
      </c>
      <c r="EU1090" s="126">
        <f t="shared" si="5801"/>
        <v>1</v>
      </c>
      <c r="EV1090" s="126">
        <f t="shared" si="5802"/>
        <v>1</v>
      </c>
      <c r="EW1090" s="126">
        <f t="shared" si="5803"/>
        <v>0</v>
      </c>
      <c r="EY1090" s="126">
        <f t="shared" si="5804"/>
        <v>1</v>
      </c>
      <c r="EZ1090" s="126">
        <f t="shared" si="5805"/>
        <v>1</v>
      </c>
      <c r="FA1090" s="126">
        <f t="shared" si="5806"/>
        <v>1</v>
      </c>
      <c r="FC1090" s="126">
        <f t="shared" si="5807"/>
        <v>0</v>
      </c>
      <c r="FD1090" s="126" t="str">
        <f t="shared" si="5808"/>
        <v/>
      </c>
      <c r="FE1090" s="126"/>
      <c r="FF1090" s="126">
        <f t="shared" si="5809"/>
        <v>1</v>
      </c>
      <c r="FG1090" s="126">
        <f t="shared" si="5810"/>
        <v>0</v>
      </c>
      <c r="FH1090" s="126">
        <f t="shared" si="5811"/>
        <v>0</v>
      </c>
      <c r="FI1090" s="126" t="str">
        <f t="shared" si="5812"/>
        <v/>
      </c>
      <c r="FJ1090" s="126" t="str">
        <f t="shared" si="5813"/>
        <v/>
      </c>
      <c r="FK1090" s="126" t="str">
        <f t="shared" si="5814"/>
        <v/>
      </c>
      <c r="FL1090" s="126" t="str">
        <f t="shared" si="5815"/>
        <v/>
      </c>
      <c r="FN1090" s="126" t="str">
        <f t="shared" si="5816"/>
        <v/>
      </c>
      <c r="FO1090" s="126" t="str">
        <f t="shared" si="5817"/>
        <v/>
      </c>
      <c r="FP1090" s="126" t="str">
        <f t="shared" si="5818"/>
        <v/>
      </c>
      <c r="FV1090" s="126">
        <f t="shared" si="5819"/>
        <v>0</v>
      </c>
      <c r="FW1090" s="126">
        <f t="shared" si="5820"/>
        <v>1</v>
      </c>
      <c r="FX1090" s="126">
        <f t="shared" si="5821"/>
        <v>0</v>
      </c>
      <c r="GA1090" s="126">
        <f t="shared" si="5822"/>
        <v>1</v>
      </c>
      <c r="GB1090" s="126">
        <f t="shared" si="5823"/>
        <v>1</v>
      </c>
      <c r="GC1090" s="126">
        <f t="shared" si="5824"/>
        <v>1</v>
      </c>
      <c r="GD1090" s="126">
        <f t="shared" si="5825"/>
        <v>1</v>
      </c>
      <c r="GE1090" s="126">
        <f t="shared" si="5826"/>
        <v>0</v>
      </c>
      <c r="GF1090" s="126">
        <f t="shared" si="5827"/>
        <v>0</v>
      </c>
      <c r="GG1090" s="126">
        <f t="shared" si="5828"/>
        <v>1</v>
      </c>
      <c r="GI1090" s="126">
        <f t="shared" si="5829"/>
        <v>1</v>
      </c>
      <c r="GK1090" s="126">
        <f t="shared" si="5830"/>
        <v>1</v>
      </c>
      <c r="GL1090" s="126">
        <f t="shared" si="5831"/>
        <v>1</v>
      </c>
      <c r="GM1090" s="126">
        <f t="shared" si="5832"/>
        <v>1</v>
      </c>
      <c r="GN1090" s="126">
        <f t="shared" si="5833"/>
        <v>1</v>
      </c>
      <c r="GO1090" s="126">
        <f t="shared" si="5834"/>
        <v>0</v>
      </c>
      <c r="GP1090" s="126">
        <f t="shared" si="5835"/>
        <v>0</v>
      </c>
      <c r="GQ1090" s="126">
        <f t="shared" si="5836"/>
        <v>1</v>
      </c>
      <c r="GS1090" s="126" t="str">
        <f t="shared" si="5837"/>
        <v/>
      </c>
      <c r="GT1090" s="126" t="str">
        <f t="shared" si="5838"/>
        <v/>
      </c>
      <c r="GU1090" s="126">
        <f t="shared" si="5839"/>
        <v>0</v>
      </c>
      <c r="GV1090" s="126">
        <f t="shared" si="5840"/>
        <v>0</v>
      </c>
      <c r="GW1090" s="126">
        <f t="shared" si="5841"/>
        <v>0</v>
      </c>
      <c r="GX1090" s="126">
        <f t="shared" si="5842"/>
        <v>0</v>
      </c>
      <c r="GY1090" s="126">
        <f t="shared" si="5843"/>
        <v>0</v>
      </c>
      <c r="GZ1090" s="126"/>
      <c r="HA1090" s="126">
        <f t="shared" si="5844"/>
        <v>0</v>
      </c>
      <c r="HB1090" s="126">
        <f t="shared" si="5845"/>
        <v>0</v>
      </c>
      <c r="HC1090" s="126">
        <f t="shared" si="5846"/>
        <v>0</v>
      </c>
      <c r="HD1090" s="126">
        <f t="shared" si="5847"/>
        <v>0</v>
      </c>
      <c r="HE1090" s="126">
        <f t="shared" si="5848"/>
        <v>0</v>
      </c>
      <c r="HF1090" s="126">
        <f t="shared" si="5849"/>
        <v>0</v>
      </c>
      <c r="HH1090" s="126">
        <f t="shared" si="5850"/>
        <v>1</v>
      </c>
      <c r="HI1090" s="126">
        <f t="shared" si="5851"/>
        <v>0</v>
      </c>
      <c r="HJ1090" s="126">
        <f t="shared" si="5852"/>
        <v>0</v>
      </c>
      <c r="HK1090" s="126">
        <f t="shared" si="5853"/>
        <v>0</v>
      </c>
      <c r="HL1090" s="126">
        <f t="shared" si="5854"/>
        <v>0</v>
      </c>
      <c r="HM1090" s="126">
        <f t="shared" si="5855"/>
        <v>0</v>
      </c>
      <c r="HO1090" s="126" t="str">
        <f t="shared" si="5856"/>
        <v/>
      </c>
      <c r="HP1090" s="126">
        <f t="shared" si="5857"/>
        <v>1</v>
      </c>
      <c r="HQ1090" s="126" t="str">
        <f t="shared" si="5858"/>
        <v/>
      </c>
      <c r="HR1090" s="122" t="str">
        <f t="shared" si="5859"/>
        <v/>
      </c>
      <c r="HS1090" s="126" t="str">
        <f t="shared" si="5860"/>
        <v/>
      </c>
      <c r="HT1090" s="122" t="str">
        <f t="shared" si="5861"/>
        <v/>
      </c>
      <c r="HU1090" s="122" t="str">
        <f t="shared" si="5862"/>
        <v/>
      </c>
      <c r="HV1090" s="126" t="str">
        <f t="shared" si="5863"/>
        <v/>
      </c>
      <c r="HW1090" s="126" t="str">
        <f t="shared" si="5864"/>
        <v/>
      </c>
      <c r="HX1090" s="126" t="str">
        <f t="shared" si="5865"/>
        <v/>
      </c>
      <c r="HZ1090" s="126" t="str">
        <f t="shared" si="5866"/>
        <v/>
      </c>
      <c r="IA1090" s="126">
        <f t="shared" si="5867"/>
        <v>0</v>
      </c>
      <c r="IB1090" s="126" t="str">
        <f t="shared" si="5868"/>
        <v/>
      </c>
      <c r="IC1090" s="126" t="str">
        <f t="shared" si="5869"/>
        <v/>
      </c>
      <c r="ID1090" s="126" t="str">
        <f t="shared" si="5870"/>
        <v/>
      </c>
      <c r="IE1090" s="126" t="str">
        <f t="shared" si="5871"/>
        <v/>
      </c>
      <c r="IF1090" s="126" t="str">
        <f t="shared" si="5872"/>
        <v/>
      </c>
      <c r="IG1090" s="126" t="str">
        <f t="shared" si="5873"/>
        <v/>
      </c>
      <c r="IH1090" s="126" t="str">
        <f t="shared" si="5874"/>
        <v/>
      </c>
      <c r="II1090" s="126" t="str">
        <f t="shared" si="5875"/>
        <v/>
      </c>
      <c r="IO1090" s="128"/>
      <c r="IP1090" s="128"/>
      <c r="IQ1090" s="127"/>
      <c r="IR1090" s="127"/>
      <c r="IX1090" s="6"/>
      <c r="IY1090" s="6"/>
      <c r="IZ1090" s="7"/>
      <c r="JA1090" s="7"/>
      <c r="JG1090" s="12"/>
      <c r="JH1090" s="12"/>
      <c r="JI1090" s="13"/>
      <c r="JJ1090" s="13"/>
      <c r="JN1090" s="6"/>
      <c r="JO1090" s="6"/>
      <c r="JQ1090" s="11"/>
      <c r="JR1090" s="11"/>
      <c r="JS1090" s="12"/>
      <c r="JT1090" s="13"/>
      <c r="JU1090" s="12"/>
      <c r="JV1090" s="12"/>
      <c r="JW1090" s="97"/>
      <c r="JX1090" s="13"/>
      <c r="JY1090" s="13"/>
      <c r="JZ1090" s="97"/>
      <c r="KA1090" s="97"/>
      <c r="KB1090" s="11"/>
      <c r="KC1090" s="11"/>
      <c r="KD1090" s="11"/>
      <c r="KE1090" s="11"/>
    </row>
    <row r="1091" spans="1:291" s="122" customFormat="1" x14ac:dyDescent="0.2">
      <c r="A1091" s="146">
        <f t="shared" si="5526"/>
        <v>1091</v>
      </c>
      <c r="C1091" s="2">
        <v>43677</v>
      </c>
      <c r="D1091" s="126">
        <v>98.265000000000001</v>
      </c>
      <c r="E1091" s="126">
        <v>98.27</v>
      </c>
      <c r="F1091" s="126">
        <v>98.32</v>
      </c>
      <c r="G1091" s="128">
        <v>107.065</v>
      </c>
      <c r="H1091" s="128">
        <v>117.17700000000001</v>
      </c>
      <c r="I1091" s="128">
        <v>127.13500000000001</v>
      </c>
      <c r="J1091" s="127">
        <v>155.19</v>
      </c>
      <c r="K1091" s="126"/>
      <c r="M1091" s="126">
        <f t="shared" si="5879"/>
        <v>98.265000000000001</v>
      </c>
      <c r="N1091" s="126">
        <f t="shared" si="5880"/>
        <v>98.27</v>
      </c>
      <c r="O1091" s="126">
        <f t="shared" si="5881"/>
        <v>98.32</v>
      </c>
      <c r="P1091" s="127">
        <f t="shared" si="5695"/>
        <v>3430.5</v>
      </c>
      <c r="Q1091" s="5">
        <f t="shared" si="5882"/>
        <v>3761.7500000000005</v>
      </c>
      <c r="R1091" s="6">
        <f t="shared" si="5696"/>
        <v>4077.5000000000005</v>
      </c>
      <c r="S1091" s="7">
        <f t="shared" si="5697"/>
        <v>4979</v>
      </c>
      <c r="V1091" s="127">
        <f t="shared" si="5703"/>
        <v>6.0000000000002274</v>
      </c>
      <c r="W1091" s="127">
        <f t="shared" si="5704"/>
        <v>5.5000000000006821</v>
      </c>
      <c r="X1091" s="127">
        <f t="shared" si="5705"/>
        <v>4.5000000000001705</v>
      </c>
      <c r="Y1091" s="127">
        <f t="shared" si="5698"/>
        <v>2.8750000000004547</v>
      </c>
      <c r="Z1091" s="126">
        <f t="shared" si="5699"/>
        <v>2</v>
      </c>
      <c r="AA1091" s="126">
        <f t="shared" si="5700"/>
        <v>2.5000000000004547</v>
      </c>
      <c r="AB1091" s="126">
        <f t="shared" si="5701"/>
        <v>31.000000000000909</v>
      </c>
      <c r="AC1091" s="126"/>
      <c r="AD1091" s="126"/>
      <c r="AE1091" s="127">
        <f t="shared" si="5876"/>
        <v>4.8000002400001796</v>
      </c>
      <c r="AF1091" s="127">
        <f t="shared" si="5877"/>
        <v>4.3000002400006343</v>
      </c>
      <c r="AG1091" s="127">
        <f t="shared" si="5878"/>
        <v>3.3000002400001227</v>
      </c>
      <c r="AH1091" s="127">
        <f t="shared" si="5883"/>
        <v>4.4166666666675765</v>
      </c>
      <c r="AI1091" s="127">
        <f t="shared" si="5706"/>
        <v>4.5500000000009093</v>
      </c>
      <c r="AJ1091" s="127">
        <f t="shared" si="5707"/>
        <v>3.5000000000002727</v>
      </c>
      <c r="AK1091" s="127">
        <f t="shared" si="5708"/>
        <v>3.6666666666669698</v>
      </c>
      <c r="AL1091" s="127">
        <f t="shared" si="5709"/>
        <v>3.2500000000002274</v>
      </c>
      <c r="AM1091" s="127">
        <f t="shared" si="5710"/>
        <v>7.8333333333331812</v>
      </c>
      <c r="AN1091" s="127">
        <f t="shared" si="5711"/>
        <v>9.8999999999999098</v>
      </c>
      <c r="AO1091" s="127">
        <f t="shared" si="5712"/>
        <v>1</v>
      </c>
      <c r="AP1091" s="127">
        <f t="shared" si="5713"/>
        <v>3.9166666666678793</v>
      </c>
      <c r="AQ1091" s="127">
        <f t="shared" si="5714"/>
        <v>2.3333333333327264</v>
      </c>
      <c r="AR1091" s="127">
        <f t="shared" si="5715"/>
        <v>6.7500000000010916</v>
      </c>
      <c r="AS1091" s="127">
        <f t="shared" si="5716"/>
        <v>8.8888888888890918</v>
      </c>
      <c r="AT1091" s="127">
        <f t="shared" si="5717"/>
        <v>9.8833333333343631</v>
      </c>
      <c r="AU1091" s="126"/>
      <c r="AX1091" s="11">
        <f t="shared" si="5718"/>
        <v>-6.0000000000002274</v>
      </c>
      <c r="AY1091" s="11">
        <f t="shared" si="5719"/>
        <v>-5.5000000000006821</v>
      </c>
      <c r="AZ1091" s="11">
        <f t="shared" si="5720"/>
        <v>-4.5000000000001705</v>
      </c>
      <c r="BA1091" s="11">
        <f t="shared" si="5691"/>
        <v>-2.8750000000004547</v>
      </c>
      <c r="BB1091" s="11">
        <f t="shared" si="5702"/>
        <v>-2</v>
      </c>
      <c r="BC1091" s="12">
        <f t="shared" si="5693"/>
        <v>2.5000000000004547</v>
      </c>
      <c r="BD1091" s="13">
        <f t="shared" si="5694"/>
        <v>31.000000000000909</v>
      </c>
      <c r="BF1091" s="11">
        <f t="shared" si="5721"/>
        <v>-0.24999999999931788</v>
      </c>
      <c r="BG1091" s="11">
        <f t="shared" si="5722"/>
        <v>-4.8000002400001796</v>
      </c>
      <c r="BH1091" s="11">
        <f t="shared" si="5723"/>
        <v>-4.3000002400006343</v>
      </c>
      <c r="BI1091" s="11">
        <f t="shared" si="5724"/>
        <v>-3.3000002400001227</v>
      </c>
      <c r="BJ1091" s="11">
        <f t="shared" si="5725"/>
        <v>-4.4166666666675765</v>
      </c>
      <c r="BK1091" s="11">
        <f t="shared" si="5726"/>
        <v>-4.5500000000009093</v>
      </c>
      <c r="BL1091" s="11">
        <f t="shared" si="5727"/>
        <v>-3.5000000000002727</v>
      </c>
      <c r="BM1091" s="11">
        <f t="shared" si="5728"/>
        <v>-3.6666666666669698</v>
      </c>
      <c r="BN1091" s="11">
        <f t="shared" si="5729"/>
        <v>-3.2500000000002274</v>
      </c>
      <c r="BO1091" s="11">
        <f t="shared" si="5730"/>
        <v>-7.8333333333331812</v>
      </c>
      <c r="BP1091" s="11">
        <f t="shared" si="5731"/>
        <v>-9.8999999999999098</v>
      </c>
      <c r="BQ1091" s="126">
        <v>1</v>
      </c>
      <c r="BR1091" s="11">
        <f t="shared" si="5732"/>
        <v>3.9166666666678793</v>
      </c>
      <c r="BS1091" s="11">
        <f t="shared" si="5733"/>
        <v>-2.3333333333327264</v>
      </c>
      <c r="BT1091" s="11">
        <f t="shared" si="5734"/>
        <v>-6.7500000000010916</v>
      </c>
      <c r="BU1091" s="11">
        <f t="shared" si="5735"/>
        <v>-8.8888888888890918</v>
      </c>
      <c r="BV1091" s="11">
        <f t="shared" si="5736"/>
        <v>-9.8833333333343631</v>
      </c>
      <c r="BY1091" s="126"/>
      <c r="BZ1091" s="126"/>
      <c r="CA1091" s="122">
        <f t="shared" si="5737"/>
        <v>-8.8888888888890918</v>
      </c>
      <c r="CB1091" s="126">
        <f t="shared" si="5738"/>
        <v>1</v>
      </c>
      <c r="CC1091" s="126">
        <f t="shared" si="5739"/>
        <v>1</v>
      </c>
      <c r="CD1091" s="126">
        <f t="shared" si="5740"/>
        <v>0</v>
      </c>
      <c r="CE1091" s="126">
        <f t="shared" si="5741"/>
        <v>0</v>
      </c>
      <c r="CF1091" s="126">
        <f t="shared" si="5742"/>
        <v>0</v>
      </c>
      <c r="CG1091" s="126" t="str">
        <f t="shared" si="5743"/>
        <v/>
      </c>
      <c r="CH1091" s="126">
        <f t="shared" si="5744"/>
        <v>1</v>
      </c>
      <c r="CI1091" s="126">
        <f t="shared" si="5745"/>
        <v>1</v>
      </c>
      <c r="CJ1091" s="126" t="str">
        <f t="shared" si="5746"/>
        <v/>
      </c>
      <c r="CK1091" s="126" t="str">
        <f t="shared" si="5747"/>
        <v/>
      </c>
      <c r="CL1091" s="126">
        <f t="shared" si="5748"/>
        <v>1</v>
      </c>
      <c r="CM1091" s="126">
        <f t="shared" si="5749"/>
        <v>1</v>
      </c>
      <c r="CN1091" s="126">
        <f t="shared" si="5750"/>
        <v>1</v>
      </c>
      <c r="CO1091" s="126" t="str">
        <f t="shared" si="5751"/>
        <v/>
      </c>
      <c r="CP1091" s="126">
        <f t="shared" si="5752"/>
        <v>1</v>
      </c>
      <c r="CQ1091" s="126" t="str">
        <f t="shared" si="5753"/>
        <v/>
      </c>
      <c r="CR1091" s="126"/>
      <c r="CS1091" s="126">
        <f t="shared" si="5754"/>
        <v>1</v>
      </c>
      <c r="CT1091" s="126">
        <f t="shared" si="5755"/>
        <v>1</v>
      </c>
      <c r="CU1091" s="126">
        <f t="shared" si="5756"/>
        <v>0</v>
      </c>
      <c r="CV1091" s="126">
        <f t="shared" si="5757"/>
        <v>0</v>
      </c>
      <c r="CW1091" s="126">
        <f t="shared" si="5758"/>
        <v>1</v>
      </c>
      <c r="CX1091" s="126" t="str">
        <f t="shared" si="5759"/>
        <v/>
      </c>
      <c r="CY1091" s="126" t="str">
        <f t="shared" si="5760"/>
        <v/>
      </c>
      <c r="CZ1091" s="126" t="str">
        <f t="shared" si="5761"/>
        <v/>
      </c>
      <c r="DA1091" s="126" t="str">
        <f t="shared" si="5762"/>
        <v/>
      </c>
      <c r="DB1091" s="126">
        <f t="shared" si="5763"/>
        <v>0</v>
      </c>
      <c r="DC1091" s="126">
        <f t="shared" si="5764"/>
        <v>1</v>
      </c>
      <c r="DD1091" s="126" t="str">
        <f t="shared" si="5765"/>
        <v/>
      </c>
      <c r="DE1091" s="126" t="str">
        <f t="shared" si="5766"/>
        <v/>
      </c>
      <c r="DF1091" s="126"/>
      <c r="DG1091" s="126">
        <f t="shared" si="5767"/>
        <v>1</v>
      </c>
      <c r="DH1091" s="126">
        <f t="shared" si="5768"/>
        <v>1</v>
      </c>
      <c r="DI1091" s="126">
        <f t="shared" si="5769"/>
        <v>0</v>
      </c>
      <c r="DJ1091" s="126">
        <f t="shared" si="5770"/>
        <v>0</v>
      </c>
      <c r="DK1091" s="126">
        <f t="shared" si="5771"/>
        <v>0</v>
      </c>
      <c r="DL1091" s="126"/>
      <c r="DM1091" s="126">
        <f t="shared" si="5772"/>
        <v>1</v>
      </c>
      <c r="DN1091" s="126" t="str">
        <f t="shared" si="5773"/>
        <v/>
      </c>
      <c r="DO1091" s="126" t="str">
        <f t="shared" si="5774"/>
        <v/>
      </c>
      <c r="DP1091" s="126" t="str">
        <f t="shared" si="5775"/>
        <v/>
      </c>
      <c r="DQ1091" s="126" t="str">
        <f t="shared" si="5776"/>
        <v/>
      </c>
      <c r="DR1091" s="126" t="str">
        <f t="shared" si="5777"/>
        <v/>
      </c>
      <c r="DS1091" s="126" t="str">
        <f t="shared" si="5778"/>
        <v/>
      </c>
      <c r="DT1091" s="126" t="str">
        <f t="shared" si="5779"/>
        <v/>
      </c>
      <c r="DU1091" s="126" t="str">
        <f t="shared" si="5780"/>
        <v/>
      </c>
      <c r="DV1091" s="126">
        <f t="shared" si="5781"/>
        <v>0</v>
      </c>
      <c r="DW1091" s="126">
        <f t="shared" si="5782"/>
        <v>0</v>
      </c>
      <c r="DX1091" s="126" t="str">
        <f t="shared" si="5783"/>
        <v/>
      </c>
      <c r="DY1091" s="126" t="str">
        <f t="shared" si="5784"/>
        <v/>
      </c>
      <c r="EA1091" s="126">
        <f t="shared" si="5785"/>
        <v>1</v>
      </c>
      <c r="EB1091" s="126">
        <f t="shared" si="5786"/>
        <v>1</v>
      </c>
      <c r="EC1091" s="126">
        <f t="shared" si="5787"/>
        <v>0</v>
      </c>
      <c r="ED1091" s="126">
        <f t="shared" si="5788"/>
        <v>0</v>
      </c>
      <c r="EF1091" s="126">
        <f t="shared" si="5789"/>
        <v>1</v>
      </c>
      <c r="EG1091" s="126">
        <f t="shared" si="5790"/>
        <v>1</v>
      </c>
      <c r="EH1091" s="126">
        <f t="shared" si="5791"/>
        <v>0</v>
      </c>
      <c r="EI1091" s="126">
        <f t="shared" si="5792"/>
        <v>0</v>
      </c>
      <c r="EK1091" s="126">
        <f t="shared" si="5793"/>
        <v>1</v>
      </c>
      <c r="EL1091" s="126">
        <f t="shared" si="5794"/>
        <v>0</v>
      </c>
      <c r="EM1091" s="126">
        <f t="shared" si="5795"/>
        <v>0</v>
      </c>
      <c r="EO1091" s="126">
        <f t="shared" si="5796"/>
        <v>1</v>
      </c>
      <c r="EP1091" s="126">
        <f t="shared" si="5797"/>
        <v>0</v>
      </c>
      <c r="EQ1091" s="126">
        <f t="shared" si="5798"/>
        <v>0</v>
      </c>
      <c r="ES1091" s="126">
        <f t="shared" si="5799"/>
        <v>0</v>
      </c>
      <c r="ET1091" s="126">
        <f t="shared" si="5800"/>
        <v>0</v>
      </c>
      <c r="EU1091" s="126">
        <f t="shared" si="5801"/>
        <v>1</v>
      </c>
      <c r="EV1091" s="126">
        <f t="shared" si="5802"/>
        <v>1</v>
      </c>
      <c r="EW1091" s="126">
        <f t="shared" si="5803"/>
        <v>0</v>
      </c>
      <c r="EY1091" s="126">
        <f t="shared" si="5804"/>
        <v>0</v>
      </c>
      <c r="EZ1091" s="126">
        <f t="shared" si="5805"/>
        <v>0</v>
      </c>
      <c r="FA1091" s="126">
        <f t="shared" si="5806"/>
        <v>1</v>
      </c>
      <c r="FC1091" s="126">
        <f t="shared" si="5807"/>
        <v>1</v>
      </c>
      <c r="FD1091" s="126">
        <f t="shared" si="5808"/>
        <v>1</v>
      </c>
      <c r="FE1091" s="126"/>
      <c r="FF1091" s="126">
        <f t="shared" si="5809"/>
        <v>1</v>
      </c>
      <c r="FG1091" s="126">
        <f t="shared" si="5810"/>
        <v>1</v>
      </c>
      <c r="FH1091" s="126">
        <f t="shared" si="5811"/>
        <v>1</v>
      </c>
      <c r="FI1091" s="126">
        <f t="shared" si="5812"/>
        <v>0</v>
      </c>
      <c r="FJ1091" s="126">
        <f t="shared" si="5813"/>
        <v>0</v>
      </c>
      <c r="FK1091" s="126">
        <f t="shared" si="5814"/>
        <v>1</v>
      </c>
      <c r="FL1091" s="126">
        <f t="shared" si="5815"/>
        <v>1</v>
      </c>
      <c r="FN1091" s="126" t="str">
        <f t="shared" si="5816"/>
        <v/>
      </c>
      <c r="FO1091" s="126" t="str">
        <f t="shared" si="5817"/>
        <v/>
      </c>
      <c r="FP1091" s="126">
        <f t="shared" si="5818"/>
        <v>0</v>
      </c>
      <c r="FV1091" s="126">
        <f t="shared" si="5819"/>
        <v>0</v>
      </c>
      <c r="FW1091" s="126">
        <f t="shared" si="5820"/>
        <v>0</v>
      </c>
      <c r="FX1091" s="126">
        <f t="shared" si="5821"/>
        <v>1</v>
      </c>
      <c r="GA1091" s="126">
        <f t="shared" si="5822"/>
        <v>0</v>
      </c>
      <c r="GB1091" s="126">
        <f t="shared" si="5823"/>
        <v>0</v>
      </c>
      <c r="GC1091" s="126">
        <f t="shared" si="5824"/>
        <v>1</v>
      </c>
      <c r="GD1091" s="126">
        <f t="shared" si="5825"/>
        <v>1</v>
      </c>
      <c r="GE1091" s="126">
        <f t="shared" si="5826"/>
        <v>0</v>
      </c>
      <c r="GF1091" s="126">
        <f t="shared" si="5827"/>
        <v>0</v>
      </c>
      <c r="GG1091" s="126">
        <f t="shared" si="5828"/>
        <v>0</v>
      </c>
      <c r="GI1091" s="126">
        <f t="shared" si="5829"/>
        <v>0</v>
      </c>
      <c r="GK1091" s="126">
        <f t="shared" si="5830"/>
        <v>1</v>
      </c>
      <c r="GL1091" s="126">
        <f t="shared" si="5831"/>
        <v>1</v>
      </c>
      <c r="GM1091" s="126">
        <f t="shared" si="5832"/>
        <v>0</v>
      </c>
      <c r="GN1091" s="126">
        <f t="shared" si="5833"/>
        <v>0</v>
      </c>
      <c r="GO1091" s="126">
        <f t="shared" si="5834"/>
        <v>1</v>
      </c>
      <c r="GP1091" s="126">
        <f t="shared" si="5835"/>
        <v>1</v>
      </c>
      <c r="GQ1091" s="126">
        <f t="shared" si="5836"/>
        <v>1</v>
      </c>
      <c r="GS1091" s="126" t="str">
        <f t="shared" si="5837"/>
        <v/>
      </c>
      <c r="GT1091" s="126" t="str">
        <f t="shared" si="5838"/>
        <v/>
      </c>
      <c r="GU1091" s="126">
        <f t="shared" si="5839"/>
        <v>1</v>
      </c>
      <c r="GV1091" s="126">
        <f t="shared" si="5840"/>
        <v>1</v>
      </c>
      <c r="GW1091" s="126">
        <f t="shared" si="5841"/>
        <v>1</v>
      </c>
      <c r="GX1091" s="126">
        <f t="shared" si="5842"/>
        <v>1</v>
      </c>
      <c r="GY1091" s="126">
        <f t="shared" si="5843"/>
        <v>1</v>
      </c>
      <c r="GZ1091" s="126"/>
      <c r="HA1091" s="126">
        <f t="shared" si="5844"/>
        <v>1</v>
      </c>
      <c r="HB1091" s="126">
        <f t="shared" si="5845"/>
        <v>1</v>
      </c>
      <c r="HC1091" s="126">
        <f t="shared" si="5846"/>
        <v>1</v>
      </c>
      <c r="HD1091" s="126">
        <f t="shared" si="5847"/>
        <v>1</v>
      </c>
      <c r="HE1091" s="126">
        <f t="shared" si="5848"/>
        <v>0</v>
      </c>
      <c r="HF1091" s="126">
        <f t="shared" si="5849"/>
        <v>0</v>
      </c>
      <c r="HH1091" s="126">
        <f t="shared" si="5850"/>
        <v>1</v>
      </c>
      <c r="HI1091" s="126">
        <f t="shared" si="5851"/>
        <v>0</v>
      </c>
      <c r="HJ1091" s="126">
        <f t="shared" si="5852"/>
        <v>0</v>
      </c>
      <c r="HK1091" s="126">
        <f t="shared" si="5853"/>
        <v>0</v>
      </c>
      <c r="HL1091" s="126">
        <f t="shared" si="5854"/>
        <v>0</v>
      </c>
      <c r="HM1091" s="126">
        <f t="shared" si="5855"/>
        <v>0</v>
      </c>
      <c r="HO1091" s="126">
        <f t="shared" si="5856"/>
        <v>1</v>
      </c>
      <c r="HP1091" s="126" t="str">
        <f t="shared" si="5857"/>
        <v/>
      </c>
      <c r="HQ1091" s="126">
        <f t="shared" si="5858"/>
        <v>1</v>
      </c>
      <c r="HR1091" s="122" t="str">
        <f t="shared" si="5859"/>
        <v/>
      </c>
      <c r="HS1091" s="126">
        <f t="shared" si="5860"/>
        <v>1</v>
      </c>
      <c r="HT1091" s="122" t="str">
        <f t="shared" si="5861"/>
        <v/>
      </c>
      <c r="HU1091" s="122" t="str">
        <f t="shared" si="5862"/>
        <v/>
      </c>
      <c r="HV1091" s="126" t="str">
        <f t="shared" si="5863"/>
        <v/>
      </c>
      <c r="HW1091" s="126" t="str">
        <f t="shared" si="5864"/>
        <v/>
      </c>
      <c r="HX1091" s="126" t="str">
        <f t="shared" si="5865"/>
        <v/>
      </c>
      <c r="HZ1091" s="126">
        <f t="shared" si="5866"/>
        <v>1</v>
      </c>
      <c r="IA1091" s="126" t="str">
        <f t="shared" si="5867"/>
        <v/>
      </c>
      <c r="IB1091" s="126">
        <f t="shared" si="5868"/>
        <v>1</v>
      </c>
      <c r="IC1091" s="126" t="str">
        <f t="shared" si="5869"/>
        <v/>
      </c>
      <c r="ID1091" s="126">
        <f t="shared" si="5870"/>
        <v>1</v>
      </c>
      <c r="IE1091" s="126" t="str">
        <f t="shared" si="5871"/>
        <v/>
      </c>
      <c r="IF1091" s="126" t="str">
        <f t="shared" si="5872"/>
        <v/>
      </c>
      <c r="IG1091" s="126" t="str">
        <f t="shared" si="5873"/>
        <v/>
      </c>
      <c r="IH1091" s="126" t="str">
        <f t="shared" si="5874"/>
        <v/>
      </c>
      <c r="II1091" s="126" t="str">
        <f t="shared" si="5875"/>
        <v/>
      </c>
      <c r="IO1091" s="128"/>
      <c r="IP1091" s="128"/>
      <c r="IQ1091" s="127"/>
      <c r="IR1091" s="127"/>
      <c r="IX1091" s="6"/>
      <c r="IY1091" s="6"/>
      <c r="IZ1091" s="7"/>
      <c r="JA1091" s="7"/>
      <c r="JG1091" s="12"/>
      <c r="JH1091" s="12"/>
      <c r="JI1091" s="13"/>
      <c r="JJ1091" s="13"/>
      <c r="JN1091" s="6"/>
      <c r="JO1091" s="6"/>
      <c r="JQ1091" s="11"/>
      <c r="JR1091" s="11"/>
      <c r="JS1091" s="12"/>
      <c r="JT1091" s="13"/>
      <c r="JU1091" s="12"/>
      <c r="JV1091" s="12"/>
      <c r="JW1091" s="97"/>
      <c r="JX1091" s="13"/>
      <c r="JY1091" s="13"/>
      <c r="JZ1091" s="97"/>
      <c r="KA1091" s="97"/>
      <c r="KB1091" s="11"/>
      <c r="KC1091" s="11"/>
      <c r="KD1091" s="11"/>
      <c r="KE1091" s="11"/>
    </row>
    <row r="1092" spans="1:291" s="122" customFormat="1" x14ac:dyDescent="0.2">
      <c r="A1092" s="146">
        <f t="shared" si="5526"/>
        <v>1092</v>
      </c>
      <c r="C1092" s="2">
        <v>43678</v>
      </c>
      <c r="D1092" s="126">
        <v>98.46</v>
      </c>
      <c r="E1092" s="126">
        <v>98.47</v>
      </c>
      <c r="F1092" s="126">
        <v>98.52</v>
      </c>
      <c r="G1092" s="128">
        <v>107.16800000000001</v>
      </c>
      <c r="H1092" s="128">
        <v>118.125</v>
      </c>
      <c r="I1092" s="128">
        <v>128.22</v>
      </c>
      <c r="J1092" s="127">
        <v>157.22</v>
      </c>
      <c r="K1092" s="126"/>
      <c r="M1092" s="126">
        <f t="shared" si="5879"/>
        <v>98.46</v>
      </c>
      <c r="N1092" s="126">
        <f t="shared" si="5880"/>
        <v>98.47</v>
      </c>
      <c r="O1092" s="126">
        <f t="shared" si="5881"/>
        <v>98.52</v>
      </c>
      <c r="P1092" s="127">
        <f t="shared" si="5695"/>
        <v>3440.8750000000005</v>
      </c>
      <c r="Q1092" s="5">
        <f t="shared" si="5882"/>
        <v>3788.5</v>
      </c>
      <c r="R1092" s="6">
        <f t="shared" si="5696"/>
        <v>4118</v>
      </c>
      <c r="S1092" s="7">
        <f t="shared" si="5697"/>
        <v>5046</v>
      </c>
      <c r="V1092" s="127">
        <f t="shared" si="5703"/>
        <v>19.499999999999318</v>
      </c>
      <c r="W1092" s="127">
        <f t="shared" si="5704"/>
        <v>20.000000000000284</v>
      </c>
      <c r="X1092" s="127">
        <f t="shared" si="5705"/>
        <v>20.000000000000284</v>
      </c>
      <c r="Y1092" s="127">
        <f t="shared" si="5698"/>
        <v>10.375000000000455</v>
      </c>
      <c r="Z1092" s="126">
        <f t="shared" si="5699"/>
        <v>26.749999999999545</v>
      </c>
      <c r="AA1092" s="126">
        <f t="shared" si="5700"/>
        <v>40.499999999999545</v>
      </c>
      <c r="AB1092" s="126">
        <f t="shared" si="5701"/>
        <v>67</v>
      </c>
      <c r="AC1092" s="126"/>
      <c r="AD1092" s="126"/>
      <c r="AE1092" s="127">
        <f t="shared" si="5876"/>
        <v>3.4500032099989468</v>
      </c>
      <c r="AF1092" s="127">
        <f t="shared" si="5877"/>
        <v>3.9500032099999132</v>
      </c>
      <c r="AG1092" s="127">
        <f t="shared" si="5878"/>
        <v>3.9500032099999132</v>
      </c>
      <c r="AH1092" s="127">
        <f t="shared" si="5883"/>
        <v>2.9166666666678793</v>
      </c>
      <c r="AI1092" s="127">
        <f t="shared" si="5706"/>
        <v>4.7000000000011823</v>
      </c>
      <c r="AJ1092" s="127">
        <f t="shared" si="5707"/>
        <v>2.4499999999998181</v>
      </c>
      <c r="AK1092" s="127">
        <f t="shared" si="5708"/>
        <v>0.25000000000015277</v>
      </c>
      <c r="AL1092" s="127">
        <f t="shared" si="5709"/>
        <v>6.4999999999997726</v>
      </c>
      <c r="AM1092" s="127">
        <f t="shared" si="5710"/>
        <v>18.166666666666213</v>
      </c>
      <c r="AN1092" s="127">
        <f t="shared" si="5711"/>
        <v>13.699999999999545</v>
      </c>
      <c r="AO1092" s="127">
        <f t="shared" si="5712"/>
        <v>1</v>
      </c>
      <c r="AP1092" s="127">
        <f t="shared" si="5713"/>
        <v>8.0833333333354567</v>
      </c>
      <c r="AQ1092" s="127">
        <f t="shared" si="5714"/>
        <v>18.541666666666444</v>
      </c>
      <c r="AR1092" s="127">
        <f t="shared" si="5715"/>
        <v>4.5500000000010914</v>
      </c>
      <c r="AS1092" s="127">
        <f t="shared" si="5716"/>
        <v>11.861111111110656</v>
      </c>
      <c r="AT1092" s="127">
        <f t="shared" si="5717"/>
        <v>11.816666666667576</v>
      </c>
      <c r="AU1092" s="126"/>
      <c r="AX1092" s="11">
        <f t="shared" si="5718"/>
        <v>19.499999999999318</v>
      </c>
      <c r="AY1092" s="11">
        <f t="shared" si="5719"/>
        <v>20.000000000000284</v>
      </c>
      <c r="AZ1092" s="11">
        <f t="shared" si="5720"/>
        <v>20.000000000000284</v>
      </c>
      <c r="BA1092" s="11">
        <f t="shared" si="5691"/>
        <v>10.375000000000455</v>
      </c>
      <c r="BB1092" s="11">
        <f t="shared" si="5702"/>
        <v>26.749999999999545</v>
      </c>
      <c r="BC1092" s="12">
        <f t="shared" si="5693"/>
        <v>40.499999999999545</v>
      </c>
      <c r="BD1092" s="13">
        <f t="shared" si="5694"/>
        <v>67</v>
      </c>
      <c r="BF1092" s="11">
        <f t="shared" si="5721"/>
        <v>-1.2500000000015916</v>
      </c>
      <c r="BG1092" s="11">
        <f t="shared" si="5722"/>
        <v>3.4500032099989468</v>
      </c>
      <c r="BH1092" s="11">
        <f t="shared" si="5723"/>
        <v>3.9500032099999132</v>
      </c>
      <c r="BI1092" s="11">
        <f t="shared" si="5724"/>
        <v>3.9500032099999132</v>
      </c>
      <c r="BJ1092" s="11">
        <f t="shared" si="5725"/>
        <v>2.9166666666678793</v>
      </c>
      <c r="BK1092" s="11">
        <f t="shared" si="5726"/>
        <v>4.7000000000011823</v>
      </c>
      <c r="BL1092" s="11">
        <f t="shared" si="5727"/>
        <v>2.4499999999998181</v>
      </c>
      <c r="BM1092" s="11">
        <f t="shared" si="5728"/>
        <v>-0.25000000000015277</v>
      </c>
      <c r="BN1092" s="11">
        <f t="shared" si="5729"/>
        <v>6.4999999999997726</v>
      </c>
      <c r="BO1092" s="11">
        <f t="shared" si="5730"/>
        <v>18.166666666666213</v>
      </c>
      <c r="BP1092" s="11">
        <f t="shared" si="5731"/>
        <v>13.699999999999545</v>
      </c>
      <c r="BQ1092" s="126">
        <v>1</v>
      </c>
      <c r="BR1092" s="11">
        <f t="shared" si="5732"/>
        <v>-8.0833333333354567</v>
      </c>
      <c r="BS1092" s="11">
        <f t="shared" si="5733"/>
        <v>18.541666666666444</v>
      </c>
      <c r="BT1092" s="11">
        <f t="shared" si="5734"/>
        <v>4.5500000000010914</v>
      </c>
      <c r="BU1092" s="11">
        <f t="shared" si="5735"/>
        <v>11.861111111110656</v>
      </c>
      <c r="BV1092" s="11">
        <f t="shared" si="5736"/>
        <v>11.816666666667576</v>
      </c>
      <c r="BY1092" s="126"/>
      <c r="BZ1092" s="126"/>
      <c r="CA1092" s="122">
        <f t="shared" si="5737"/>
        <v>11.861111111110656</v>
      </c>
      <c r="CB1092" s="126">
        <f t="shared" si="5738"/>
        <v>1</v>
      </c>
      <c r="CC1092" s="126">
        <f t="shared" si="5739"/>
        <v>1</v>
      </c>
      <c r="CD1092" s="126">
        <f t="shared" si="5740"/>
        <v>1</v>
      </c>
      <c r="CE1092" s="126">
        <f t="shared" si="5741"/>
        <v>1</v>
      </c>
      <c r="CF1092" s="126">
        <f t="shared" si="5742"/>
        <v>1</v>
      </c>
      <c r="CG1092" s="126">
        <f t="shared" si="5743"/>
        <v>1</v>
      </c>
      <c r="CH1092" s="126" t="str">
        <f t="shared" si="5744"/>
        <v/>
      </c>
      <c r="CI1092" s="126">
        <f t="shared" si="5745"/>
        <v>0</v>
      </c>
      <c r="CJ1092" s="126">
        <f t="shared" si="5746"/>
        <v>0</v>
      </c>
      <c r="CK1092" s="126" t="str">
        <f t="shared" si="5747"/>
        <v/>
      </c>
      <c r="CL1092" s="126">
        <f t="shared" si="5748"/>
        <v>0</v>
      </c>
      <c r="CM1092" s="126" t="str">
        <f t="shared" si="5749"/>
        <v/>
      </c>
      <c r="CN1092" s="126" t="str">
        <f t="shared" si="5750"/>
        <v/>
      </c>
      <c r="CO1092" s="126">
        <f t="shared" si="5751"/>
        <v>0</v>
      </c>
      <c r="CP1092" s="126">
        <f t="shared" si="5752"/>
        <v>0</v>
      </c>
      <c r="CQ1092" s="126" t="str">
        <f t="shared" si="5753"/>
        <v/>
      </c>
      <c r="CR1092" s="126"/>
      <c r="CS1092" s="126">
        <f t="shared" si="5754"/>
        <v>0</v>
      </c>
      <c r="CT1092" s="126">
        <f t="shared" si="5755"/>
        <v>0</v>
      </c>
      <c r="CU1092" s="126">
        <f t="shared" si="5756"/>
        <v>0</v>
      </c>
      <c r="CV1092" s="126">
        <f t="shared" si="5757"/>
        <v>0</v>
      </c>
      <c r="CW1092" s="126">
        <f t="shared" si="5758"/>
        <v>1</v>
      </c>
      <c r="CX1092" s="126" t="str">
        <f t="shared" si="5759"/>
        <v/>
      </c>
      <c r="CY1092" s="126" t="str">
        <f t="shared" si="5760"/>
        <v/>
      </c>
      <c r="CZ1092" s="126" t="str">
        <f t="shared" si="5761"/>
        <v/>
      </c>
      <c r="DA1092" s="126" t="str">
        <f t="shared" si="5762"/>
        <v/>
      </c>
      <c r="DB1092" s="126">
        <f t="shared" si="5763"/>
        <v>1</v>
      </c>
      <c r="DC1092" s="126" t="str">
        <f t="shared" si="5764"/>
        <v/>
      </c>
      <c r="DD1092" s="126">
        <f t="shared" si="5765"/>
        <v>1</v>
      </c>
      <c r="DE1092" s="126" t="str">
        <f t="shared" si="5766"/>
        <v/>
      </c>
      <c r="DF1092" s="126"/>
      <c r="DG1092" s="126">
        <f t="shared" si="5767"/>
        <v>1</v>
      </c>
      <c r="DH1092" s="126">
        <f t="shared" si="5768"/>
        <v>1</v>
      </c>
      <c r="DI1092" s="126">
        <f t="shared" si="5769"/>
        <v>1</v>
      </c>
      <c r="DJ1092" s="126">
        <f t="shared" si="5770"/>
        <v>1</v>
      </c>
      <c r="DK1092" s="126" t="str">
        <f t="shared" si="5771"/>
        <v/>
      </c>
      <c r="DL1092" s="126"/>
      <c r="DM1092" s="126" t="str">
        <f t="shared" si="5772"/>
        <v/>
      </c>
      <c r="DN1092" s="126">
        <f t="shared" si="5773"/>
        <v>0</v>
      </c>
      <c r="DO1092" s="126">
        <f t="shared" si="5774"/>
        <v>0</v>
      </c>
      <c r="DP1092" s="126">
        <f t="shared" si="5775"/>
        <v>1</v>
      </c>
      <c r="DQ1092" s="126">
        <f t="shared" si="5776"/>
        <v>0</v>
      </c>
      <c r="DR1092" s="126">
        <f t="shared" si="5777"/>
        <v>0</v>
      </c>
      <c r="DS1092" s="126">
        <f t="shared" si="5778"/>
        <v>0</v>
      </c>
      <c r="DT1092" s="126">
        <f t="shared" si="5779"/>
        <v>0</v>
      </c>
      <c r="DU1092" s="126">
        <f t="shared" si="5780"/>
        <v>0</v>
      </c>
      <c r="DV1092" s="126">
        <f t="shared" si="5781"/>
        <v>1</v>
      </c>
      <c r="DW1092" s="126">
        <f t="shared" si="5782"/>
        <v>0</v>
      </c>
      <c r="DX1092" s="126" t="str">
        <f t="shared" si="5783"/>
        <v/>
      </c>
      <c r="DY1092" s="126" t="str">
        <f t="shared" si="5784"/>
        <v/>
      </c>
      <c r="EA1092" s="126">
        <f t="shared" si="5785"/>
        <v>1</v>
      </c>
      <c r="EB1092" s="126">
        <f t="shared" si="5786"/>
        <v>1</v>
      </c>
      <c r="EC1092" s="126">
        <f t="shared" si="5787"/>
        <v>1</v>
      </c>
      <c r="ED1092" s="126">
        <f t="shared" si="5788"/>
        <v>1</v>
      </c>
      <c r="EF1092" s="126">
        <f t="shared" si="5789"/>
        <v>1</v>
      </c>
      <c r="EG1092" s="126">
        <f t="shared" si="5790"/>
        <v>1</v>
      </c>
      <c r="EH1092" s="126">
        <f t="shared" si="5791"/>
        <v>1</v>
      </c>
      <c r="EI1092" s="126">
        <f t="shared" si="5792"/>
        <v>1</v>
      </c>
      <c r="EK1092" s="126">
        <f t="shared" si="5793"/>
        <v>1</v>
      </c>
      <c r="EL1092" s="126">
        <f t="shared" si="5794"/>
        <v>1</v>
      </c>
      <c r="EM1092" s="126">
        <f t="shared" si="5795"/>
        <v>1</v>
      </c>
      <c r="EO1092" s="126">
        <f t="shared" si="5796"/>
        <v>1</v>
      </c>
      <c r="EP1092" s="126">
        <f t="shared" si="5797"/>
        <v>1</v>
      </c>
      <c r="EQ1092" s="126">
        <f t="shared" si="5798"/>
        <v>1</v>
      </c>
      <c r="ES1092" s="126">
        <f t="shared" si="5799"/>
        <v>1</v>
      </c>
      <c r="ET1092" s="126">
        <f t="shared" si="5800"/>
        <v>1</v>
      </c>
      <c r="EU1092" s="126">
        <f t="shared" si="5801"/>
        <v>1</v>
      </c>
      <c r="EV1092" s="126">
        <f t="shared" si="5802"/>
        <v>1</v>
      </c>
      <c r="EW1092" s="126">
        <f t="shared" si="5803"/>
        <v>0</v>
      </c>
      <c r="EY1092" s="126">
        <f t="shared" si="5804"/>
        <v>1</v>
      </c>
      <c r="EZ1092" s="126">
        <f t="shared" si="5805"/>
        <v>1</v>
      </c>
      <c r="FA1092" s="126">
        <f t="shared" si="5806"/>
        <v>1</v>
      </c>
      <c r="FC1092" s="126">
        <f t="shared" si="5807"/>
        <v>0</v>
      </c>
      <c r="FD1092" s="126" t="str">
        <f t="shared" si="5808"/>
        <v/>
      </c>
      <c r="FE1092" s="126"/>
      <c r="FF1092" s="126">
        <f t="shared" si="5809"/>
        <v>0</v>
      </c>
      <c r="FG1092" s="126">
        <f t="shared" si="5810"/>
        <v>1</v>
      </c>
      <c r="FH1092" s="126">
        <f t="shared" si="5811"/>
        <v>0</v>
      </c>
      <c r="FI1092" s="126" t="str">
        <f t="shared" si="5812"/>
        <v/>
      </c>
      <c r="FJ1092" s="126" t="str">
        <f t="shared" si="5813"/>
        <v/>
      </c>
      <c r="FK1092" s="126" t="str">
        <f t="shared" si="5814"/>
        <v/>
      </c>
      <c r="FL1092" s="126" t="str">
        <f t="shared" si="5815"/>
        <v/>
      </c>
      <c r="FN1092" s="126">
        <f t="shared" si="5816"/>
        <v>1</v>
      </c>
      <c r="FO1092" s="126">
        <f t="shared" si="5817"/>
        <v>0</v>
      </c>
      <c r="FP1092" s="126">
        <f t="shared" si="5818"/>
        <v>1</v>
      </c>
      <c r="FV1092" s="126">
        <f t="shared" si="5819"/>
        <v>0</v>
      </c>
      <c r="FW1092" s="126">
        <f t="shared" si="5820"/>
        <v>0</v>
      </c>
      <c r="FX1092" s="126">
        <f t="shared" si="5821"/>
        <v>0</v>
      </c>
      <c r="GA1092" s="126">
        <f t="shared" si="5822"/>
        <v>0</v>
      </c>
      <c r="GB1092" s="126">
        <f t="shared" si="5823"/>
        <v>0</v>
      </c>
      <c r="GC1092" s="126">
        <f t="shared" si="5824"/>
        <v>0</v>
      </c>
      <c r="GD1092" s="126">
        <f t="shared" si="5825"/>
        <v>0</v>
      </c>
      <c r="GE1092" s="126">
        <f t="shared" si="5826"/>
        <v>0</v>
      </c>
      <c r="GF1092" s="126">
        <f t="shared" si="5827"/>
        <v>1</v>
      </c>
      <c r="GG1092" s="126">
        <f t="shared" si="5828"/>
        <v>0</v>
      </c>
      <c r="GI1092" s="126">
        <f t="shared" si="5829"/>
        <v>0</v>
      </c>
      <c r="GK1092" s="126">
        <f t="shared" si="5830"/>
        <v>1</v>
      </c>
      <c r="GL1092" s="126">
        <f t="shared" si="5831"/>
        <v>1</v>
      </c>
      <c r="GM1092" s="126">
        <f t="shared" si="5832"/>
        <v>1</v>
      </c>
      <c r="GN1092" s="126">
        <f t="shared" si="5833"/>
        <v>1</v>
      </c>
      <c r="GO1092" s="126">
        <f t="shared" si="5834"/>
        <v>1</v>
      </c>
      <c r="GP1092" s="126">
        <f t="shared" si="5835"/>
        <v>0</v>
      </c>
      <c r="GQ1092" s="126">
        <f t="shared" si="5836"/>
        <v>1</v>
      </c>
      <c r="GS1092" s="126">
        <f t="shared" si="5837"/>
        <v>0</v>
      </c>
      <c r="GT1092" s="126">
        <f t="shared" si="5838"/>
        <v>0</v>
      </c>
      <c r="GU1092" s="126">
        <f t="shared" si="5839"/>
        <v>0</v>
      </c>
      <c r="GV1092" s="126">
        <f t="shared" si="5840"/>
        <v>0</v>
      </c>
      <c r="GW1092" s="126">
        <f t="shared" si="5841"/>
        <v>0</v>
      </c>
      <c r="GX1092" s="126">
        <f t="shared" si="5842"/>
        <v>0</v>
      </c>
      <c r="GY1092" s="126">
        <f t="shared" si="5843"/>
        <v>0</v>
      </c>
      <c r="GZ1092" s="126"/>
      <c r="HA1092" s="126">
        <f t="shared" si="5844"/>
        <v>1</v>
      </c>
      <c r="HB1092" s="126">
        <f t="shared" si="5845"/>
        <v>1</v>
      </c>
      <c r="HC1092" s="126">
        <f t="shared" si="5846"/>
        <v>1</v>
      </c>
      <c r="HD1092" s="126">
        <f t="shared" si="5847"/>
        <v>1</v>
      </c>
      <c r="HE1092" s="126">
        <f t="shared" si="5848"/>
        <v>1</v>
      </c>
      <c r="HF1092" s="126">
        <f t="shared" si="5849"/>
        <v>1</v>
      </c>
      <c r="HH1092" s="126">
        <f t="shared" si="5850"/>
        <v>1</v>
      </c>
      <c r="HI1092" s="126">
        <f t="shared" si="5851"/>
        <v>1</v>
      </c>
      <c r="HJ1092" s="126">
        <f t="shared" si="5852"/>
        <v>1</v>
      </c>
      <c r="HK1092" s="126">
        <f t="shared" si="5853"/>
        <v>1</v>
      </c>
      <c r="HL1092" s="126">
        <f t="shared" si="5854"/>
        <v>1</v>
      </c>
      <c r="HM1092" s="126">
        <f t="shared" si="5855"/>
        <v>1</v>
      </c>
      <c r="HO1092" s="126">
        <f t="shared" si="5856"/>
        <v>1</v>
      </c>
      <c r="HP1092" s="126" t="str">
        <f t="shared" si="5857"/>
        <v/>
      </c>
      <c r="HQ1092" s="126">
        <f t="shared" si="5858"/>
        <v>1</v>
      </c>
      <c r="HR1092" s="122" t="str">
        <f t="shared" si="5859"/>
        <v/>
      </c>
      <c r="HS1092" s="126">
        <f t="shared" si="5860"/>
        <v>1</v>
      </c>
      <c r="HT1092" s="122" t="str">
        <f t="shared" si="5861"/>
        <v/>
      </c>
      <c r="HU1092" s="122">
        <f t="shared" si="5862"/>
        <v>1</v>
      </c>
      <c r="HV1092" s="126" t="str">
        <f t="shared" si="5863"/>
        <v/>
      </c>
      <c r="HW1092" s="126">
        <f t="shared" si="5864"/>
        <v>1</v>
      </c>
      <c r="HX1092" s="126" t="str">
        <f t="shared" si="5865"/>
        <v/>
      </c>
      <c r="HZ1092" s="126">
        <f t="shared" si="5866"/>
        <v>0</v>
      </c>
      <c r="IA1092" s="126" t="str">
        <f t="shared" si="5867"/>
        <v/>
      </c>
      <c r="IB1092" s="126">
        <f t="shared" si="5868"/>
        <v>0</v>
      </c>
      <c r="IC1092" s="126" t="str">
        <f t="shared" si="5869"/>
        <v/>
      </c>
      <c r="ID1092" s="126">
        <f t="shared" si="5870"/>
        <v>0</v>
      </c>
      <c r="IE1092" s="126" t="str">
        <f t="shared" si="5871"/>
        <v/>
      </c>
      <c r="IF1092" s="126">
        <f t="shared" si="5872"/>
        <v>0</v>
      </c>
      <c r="IG1092" s="126" t="str">
        <f t="shared" si="5873"/>
        <v/>
      </c>
      <c r="IH1092" s="126">
        <f t="shared" si="5874"/>
        <v>0</v>
      </c>
      <c r="II1092" s="126" t="str">
        <f t="shared" si="5875"/>
        <v/>
      </c>
      <c r="IO1092" s="128"/>
      <c r="IP1092" s="128"/>
      <c r="IQ1092" s="127"/>
      <c r="IR1092" s="127"/>
      <c r="IX1092" s="6"/>
      <c r="IY1092" s="6"/>
      <c r="IZ1092" s="7"/>
      <c r="JA1092" s="7"/>
      <c r="JG1092" s="12"/>
      <c r="JH1092" s="12"/>
      <c r="JI1092" s="13"/>
      <c r="JJ1092" s="13"/>
      <c r="JN1092" s="6"/>
      <c r="JO1092" s="6"/>
      <c r="JQ1092" s="11"/>
      <c r="JR1092" s="11"/>
      <c r="JS1092" s="12"/>
      <c r="JT1092" s="13"/>
      <c r="JU1092" s="12"/>
      <c r="JV1092" s="12"/>
      <c r="JW1092" s="97"/>
      <c r="JX1092" s="13"/>
      <c r="JY1092" s="13"/>
      <c r="JZ1092" s="97"/>
      <c r="KA1092" s="97"/>
      <c r="KB1092" s="11"/>
      <c r="KC1092" s="11"/>
      <c r="KD1092" s="11"/>
      <c r="KE1092" s="11"/>
    </row>
    <row r="1093" spans="1:291" s="122" customFormat="1" x14ac:dyDescent="0.2">
      <c r="A1093" s="146">
        <f t="shared" si="5526"/>
        <v>1093</v>
      </c>
      <c r="C1093" s="2">
        <v>43679</v>
      </c>
      <c r="D1093" s="126">
        <v>98.47</v>
      </c>
      <c r="E1093" s="126">
        <v>98.48</v>
      </c>
      <c r="F1093" s="126">
        <v>98.53</v>
      </c>
      <c r="G1093" s="128">
        <v>107.166</v>
      </c>
      <c r="H1093" s="128">
        <v>118.127</v>
      </c>
      <c r="I1093" s="128">
        <v>128.27500000000001</v>
      </c>
      <c r="J1093" s="127">
        <v>158.19</v>
      </c>
      <c r="K1093" s="126"/>
      <c r="M1093" s="126">
        <f t="shared" si="5879"/>
        <v>98.47</v>
      </c>
      <c r="N1093" s="126">
        <f t="shared" si="5880"/>
        <v>98.48</v>
      </c>
      <c r="O1093" s="126">
        <f t="shared" si="5881"/>
        <v>98.53</v>
      </c>
      <c r="P1093" s="127">
        <f t="shared" si="5695"/>
        <v>3440.6249999999995</v>
      </c>
      <c r="Q1093" s="5">
        <f t="shared" si="5882"/>
        <v>3788.7499999999995</v>
      </c>
      <c r="R1093" s="6">
        <f t="shared" si="5696"/>
        <v>4123.5000000000009</v>
      </c>
      <c r="S1093" s="7">
        <f t="shared" si="5697"/>
        <v>5075</v>
      </c>
      <c r="V1093" s="127">
        <f t="shared" si="5703"/>
        <v>1.0000000000005116</v>
      </c>
      <c r="W1093" s="127">
        <f t="shared" si="5704"/>
        <v>1.0000000000005116</v>
      </c>
      <c r="X1093" s="127">
        <f t="shared" si="5705"/>
        <v>1.0000000000005116</v>
      </c>
      <c r="Y1093" s="127">
        <f t="shared" si="5698"/>
        <v>0.25000000000090949</v>
      </c>
      <c r="Z1093" s="126">
        <f t="shared" si="5699"/>
        <v>0.24999999999954525</v>
      </c>
      <c r="AA1093" s="126">
        <f t="shared" si="5700"/>
        <v>5.5000000000009095</v>
      </c>
      <c r="AB1093" s="126">
        <f t="shared" si="5701"/>
        <v>29</v>
      </c>
      <c r="AC1093" s="126"/>
      <c r="AD1093" s="126"/>
      <c r="AE1093" s="127">
        <f t="shared" si="5876"/>
        <v>0.85000003000077839</v>
      </c>
      <c r="AF1093" s="127">
        <f t="shared" si="5877"/>
        <v>0.85000003000077839</v>
      </c>
      <c r="AG1093" s="127">
        <f t="shared" si="5878"/>
        <v>0.85000003000077839</v>
      </c>
      <c r="AH1093" s="127">
        <f t="shared" si="5883"/>
        <v>0.66666666666818253</v>
      </c>
      <c r="AI1093" s="127">
        <f t="shared" si="5706"/>
        <v>0.65000000000154612</v>
      </c>
      <c r="AJ1093" s="127">
        <f t="shared" si="5707"/>
        <v>3.0500000000010004</v>
      </c>
      <c r="AK1093" s="127">
        <f t="shared" si="5708"/>
        <v>3.4166666666677279</v>
      </c>
      <c r="AL1093" s="127">
        <f t="shared" si="5709"/>
        <v>2.5000000000009095</v>
      </c>
      <c r="AM1093" s="127">
        <f t="shared" si="5710"/>
        <v>4.1666666666657566</v>
      </c>
      <c r="AN1093" s="127">
        <f t="shared" si="5711"/>
        <v>6.0999999999990902</v>
      </c>
      <c r="AO1093" s="127">
        <f t="shared" si="5712"/>
        <v>1</v>
      </c>
      <c r="AP1093" s="127">
        <f t="shared" si="5713"/>
        <v>2.3333333333318178</v>
      </c>
      <c r="AQ1093" s="127">
        <f t="shared" si="5714"/>
        <v>0.95833333333583504</v>
      </c>
      <c r="AR1093" s="127">
        <f t="shared" si="5715"/>
        <v>2.7000000000021829</v>
      </c>
      <c r="AS1093" s="127">
        <f t="shared" si="5716"/>
        <v>6.1944444444448994</v>
      </c>
      <c r="AT1093" s="127">
        <f t="shared" si="5717"/>
        <v>4.3666666666684861</v>
      </c>
      <c r="AU1093" s="126"/>
      <c r="AX1093" s="11">
        <f t="shared" si="5718"/>
        <v>1.0000000000005116</v>
      </c>
      <c r="AY1093" s="11">
        <f t="shared" si="5719"/>
        <v>1.0000000000005116</v>
      </c>
      <c r="AZ1093" s="11">
        <f t="shared" si="5720"/>
        <v>1.0000000000005116</v>
      </c>
      <c r="BA1093" s="11">
        <f t="shared" si="5691"/>
        <v>-0.25000000000090949</v>
      </c>
      <c r="BB1093" s="11">
        <f t="shared" si="5702"/>
        <v>0.24999999999954525</v>
      </c>
      <c r="BC1093" s="12">
        <f t="shared" si="5693"/>
        <v>5.5000000000009095</v>
      </c>
      <c r="BD1093" s="13">
        <f t="shared" si="5694"/>
        <v>29</v>
      </c>
      <c r="BF1093" s="11">
        <f t="shared" si="5721"/>
        <v>1.5000000000023306</v>
      </c>
      <c r="BG1093" s="11">
        <f t="shared" si="5722"/>
        <v>0.85000003000077839</v>
      </c>
      <c r="BH1093" s="11">
        <f t="shared" si="5723"/>
        <v>0.85000003000077839</v>
      </c>
      <c r="BI1093" s="11">
        <f t="shared" si="5724"/>
        <v>0.85000003000077839</v>
      </c>
      <c r="BJ1093" s="11">
        <f t="shared" si="5725"/>
        <v>-0.66666666666818253</v>
      </c>
      <c r="BK1093" s="11">
        <f t="shared" si="5726"/>
        <v>-0.65000000000154612</v>
      </c>
      <c r="BL1093" s="11">
        <f t="shared" si="5727"/>
        <v>-3.0500000000010004</v>
      </c>
      <c r="BM1093" s="11">
        <f t="shared" si="5728"/>
        <v>-3.4166666666677279</v>
      </c>
      <c r="BN1093" s="11">
        <f t="shared" si="5729"/>
        <v>-2.5000000000009095</v>
      </c>
      <c r="BO1093" s="11">
        <f t="shared" si="5730"/>
        <v>-4.1666666666657566</v>
      </c>
      <c r="BP1093" s="11">
        <f t="shared" si="5731"/>
        <v>-6.0999999999990902</v>
      </c>
      <c r="BQ1093" s="126">
        <v>1</v>
      </c>
      <c r="BR1093" s="11">
        <f t="shared" si="5732"/>
        <v>-2.3333333333318178</v>
      </c>
      <c r="BS1093" s="11">
        <f t="shared" si="5733"/>
        <v>0.95833333333583504</v>
      </c>
      <c r="BT1093" s="11">
        <f t="shared" si="5734"/>
        <v>-2.7000000000021829</v>
      </c>
      <c r="BU1093" s="11">
        <f t="shared" si="5735"/>
        <v>-6.1944444444448994</v>
      </c>
      <c r="BV1093" s="11">
        <f t="shared" si="5736"/>
        <v>-4.3666666666684861</v>
      </c>
      <c r="BY1093" s="126"/>
      <c r="BZ1093" s="126"/>
      <c r="CA1093" s="122">
        <f t="shared" si="5737"/>
        <v>-6.1944444444448994</v>
      </c>
      <c r="CB1093" s="126">
        <f t="shared" si="5738"/>
        <v>1</v>
      </c>
      <c r="CC1093" s="126">
        <f t="shared" si="5739"/>
        <v>0</v>
      </c>
      <c r="CD1093" s="126">
        <f t="shared" si="5740"/>
        <v>0</v>
      </c>
      <c r="CE1093" s="126">
        <f t="shared" si="5741"/>
        <v>0</v>
      </c>
      <c r="CF1093" s="126">
        <f t="shared" si="5742"/>
        <v>0</v>
      </c>
      <c r="CG1093" s="126" t="str">
        <f t="shared" si="5743"/>
        <v/>
      </c>
      <c r="CH1093" s="126">
        <f t="shared" si="5744"/>
        <v>1</v>
      </c>
      <c r="CI1093" s="126">
        <f t="shared" si="5745"/>
        <v>1</v>
      </c>
      <c r="CJ1093" s="126" t="str">
        <f t="shared" si="5746"/>
        <v/>
      </c>
      <c r="CK1093" s="126" t="str">
        <f t="shared" si="5747"/>
        <v/>
      </c>
      <c r="CL1093" s="126">
        <f t="shared" si="5748"/>
        <v>1</v>
      </c>
      <c r="CM1093" s="126">
        <f t="shared" si="5749"/>
        <v>1</v>
      </c>
      <c r="CN1093" s="126">
        <f t="shared" si="5750"/>
        <v>1</v>
      </c>
      <c r="CO1093" s="126" t="str">
        <f t="shared" si="5751"/>
        <v/>
      </c>
      <c r="CP1093" s="126">
        <f t="shared" si="5752"/>
        <v>1</v>
      </c>
      <c r="CQ1093" s="126" t="str">
        <f t="shared" si="5753"/>
        <v/>
      </c>
      <c r="CR1093" s="126"/>
      <c r="CS1093" s="126">
        <f t="shared" si="5754"/>
        <v>1</v>
      </c>
      <c r="CT1093" s="126">
        <f t="shared" si="5755"/>
        <v>0</v>
      </c>
      <c r="CU1093" s="126">
        <f t="shared" si="5756"/>
        <v>0</v>
      </c>
      <c r="CV1093" s="126">
        <f t="shared" si="5757"/>
        <v>0</v>
      </c>
      <c r="CW1093" s="126">
        <f t="shared" si="5758"/>
        <v>1</v>
      </c>
      <c r="CX1093" s="126" t="str">
        <f t="shared" si="5759"/>
        <v/>
      </c>
      <c r="CY1093" s="126" t="str">
        <f t="shared" si="5760"/>
        <v/>
      </c>
      <c r="CZ1093" s="126" t="str">
        <f t="shared" si="5761"/>
        <v/>
      </c>
      <c r="DA1093" s="126" t="str">
        <f t="shared" si="5762"/>
        <v/>
      </c>
      <c r="DB1093" s="126">
        <f t="shared" si="5763"/>
        <v>0</v>
      </c>
      <c r="DC1093" s="126">
        <f t="shared" si="5764"/>
        <v>1</v>
      </c>
      <c r="DD1093" s="126" t="str">
        <f t="shared" si="5765"/>
        <v/>
      </c>
      <c r="DE1093" s="126" t="str">
        <f t="shared" si="5766"/>
        <v/>
      </c>
      <c r="DF1093" s="126"/>
      <c r="DG1093" s="126">
        <f t="shared" si="5767"/>
        <v>1</v>
      </c>
      <c r="DH1093" s="126">
        <f t="shared" si="5768"/>
        <v>0</v>
      </c>
      <c r="DI1093" s="126">
        <f t="shared" si="5769"/>
        <v>0</v>
      </c>
      <c r="DJ1093" s="126">
        <f t="shared" si="5770"/>
        <v>0</v>
      </c>
      <c r="DK1093" s="126">
        <f t="shared" si="5771"/>
        <v>0</v>
      </c>
      <c r="DL1093" s="126"/>
      <c r="DM1093" s="126">
        <f t="shared" si="5772"/>
        <v>1</v>
      </c>
      <c r="DN1093" s="126" t="str">
        <f t="shared" si="5773"/>
        <v/>
      </c>
      <c r="DO1093" s="126" t="str">
        <f t="shared" si="5774"/>
        <v/>
      </c>
      <c r="DP1093" s="126" t="str">
        <f t="shared" si="5775"/>
        <v/>
      </c>
      <c r="DQ1093" s="126" t="str">
        <f t="shared" si="5776"/>
        <v/>
      </c>
      <c r="DR1093" s="126" t="str">
        <f t="shared" si="5777"/>
        <v/>
      </c>
      <c r="DS1093" s="126" t="str">
        <f t="shared" si="5778"/>
        <v/>
      </c>
      <c r="DT1093" s="126" t="str">
        <f t="shared" si="5779"/>
        <v/>
      </c>
      <c r="DU1093" s="126" t="str">
        <f t="shared" si="5780"/>
        <v/>
      </c>
      <c r="DV1093" s="126">
        <f t="shared" si="5781"/>
        <v>0</v>
      </c>
      <c r="DW1093" s="126">
        <f t="shared" si="5782"/>
        <v>0</v>
      </c>
      <c r="DX1093" s="126" t="str">
        <f t="shared" si="5783"/>
        <v/>
      </c>
      <c r="DY1093" s="126" t="str">
        <f t="shared" si="5784"/>
        <v/>
      </c>
      <c r="EA1093" s="126">
        <f t="shared" si="5785"/>
        <v>1</v>
      </c>
      <c r="EB1093" s="126">
        <f t="shared" si="5786"/>
        <v>0</v>
      </c>
      <c r="EC1093" s="126">
        <f t="shared" si="5787"/>
        <v>0</v>
      </c>
      <c r="ED1093" s="126">
        <f t="shared" si="5788"/>
        <v>0</v>
      </c>
      <c r="EF1093" s="126">
        <f t="shared" si="5789"/>
        <v>0</v>
      </c>
      <c r="EG1093" s="126">
        <f t="shared" si="5790"/>
        <v>1</v>
      </c>
      <c r="EH1093" s="126">
        <f t="shared" si="5791"/>
        <v>1</v>
      </c>
      <c r="EI1093" s="126">
        <f t="shared" si="5792"/>
        <v>1</v>
      </c>
      <c r="EK1093" s="126">
        <f t="shared" si="5793"/>
        <v>0</v>
      </c>
      <c r="EL1093" s="126">
        <f t="shared" si="5794"/>
        <v>0</v>
      </c>
      <c r="EM1093" s="126">
        <f t="shared" si="5795"/>
        <v>0</v>
      </c>
      <c r="EO1093" s="126">
        <f t="shared" si="5796"/>
        <v>0</v>
      </c>
      <c r="EP1093" s="126">
        <f t="shared" si="5797"/>
        <v>1</v>
      </c>
      <c r="EQ1093" s="126">
        <f t="shared" si="5798"/>
        <v>1</v>
      </c>
      <c r="ES1093" s="126">
        <f t="shared" si="5799"/>
        <v>0</v>
      </c>
      <c r="ET1093" s="126">
        <f t="shared" si="5800"/>
        <v>1</v>
      </c>
      <c r="EU1093" s="126">
        <f t="shared" si="5801"/>
        <v>1</v>
      </c>
      <c r="EV1093" s="126">
        <f t="shared" si="5802"/>
        <v>1</v>
      </c>
      <c r="EW1093" s="126">
        <f t="shared" si="5803"/>
        <v>0</v>
      </c>
      <c r="EY1093" s="126">
        <f t="shared" si="5804"/>
        <v>0</v>
      </c>
      <c r="EZ1093" s="126">
        <f t="shared" si="5805"/>
        <v>1</v>
      </c>
      <c r="FA1093" s="126">
        <f t="shared" si="5806"/>
        <v>1</v>
      </c>
      <c r="FC1093" s="126">
        <f t="shared" si="5807"/>
        <v>1</v>
      </c>
      <c r="FD1093" s="126">
        <f t="shared" si="5808"/>
        <v>1</v>
      </c>
      <c r="FE1093" s="126"/>
      <c r="FF1093" s="126">
        <f t="shared" si="5809"/>
        <v>1</v>
      </c>
      <c r="FG1093" s="126">
        <f t="shared" si="5810"/>
        <v>1</v>
      </c>
      <c r="FH1093" s="126">
        <f t="shared" si="5811"/>
        <v>1</v>
      </c>
      <c r="FI1093" s="126">
        <f t="shared" si="5812"/>
        <v>0</v>
      </c>
      <c r="FJ1093" s="126">
        <f t="shared" si="5813"/>
        <v>0</v>
      </c>
      <c r="FK1093" s="126">
        <f t="shared" si="5814"/>
        <v>0</v>
      </c>
      <c r="FL1093" s="126">
        <f t="shared" si="5815"/>
        <v>1</v>
      </c>
      <c r="FN1093" s="126" t="str">
        <f t="shared" si="5816"/>
        <v/>
      </c>
      <c r="FO1093" s="126" t="str">
        <f t="shared" si="5817"/>
        <v/>
      </c>
      <c r="FP1093" s="126">
        <f t="shared" si="5818"/>
        <v>0</v>
      </c>
      <c r="FV1093" s="126">
        <f t="shared" si="5819"/>
        <v>0</v>
      </c>
      <c r="FW1093" s="126">
        <f t="shared" si="5820"/>
        <v>0</v>
      </c>
      <c r="FX1093" s="126">
        <f t="shared" si="5821"/>
        <v>0</v>
      </c>
      <c r="GA1093" s="126">
        <f t="shared" si="5822"/>
        <v>1</v>
      </c>
      <c r="GB1093" s="126">
        <f t="shared" si="5823"/>
        <v>0</v>
      </c>
      <c r="GC1093" s="126">
        <f t="shared" si="5824"/>
        <v>0</v>
      </c>
      <c r="GD1093" s="126">
        <f t="shared" si="5825"/>
        <v>0</v>
      </c>
      <c r="GE1093" s="126">
        <f t="shared" si="5826"/>
        <v>1</v>
      </c>
      <c r="GF1093" s="126">
        <f t="shared" si="5827"/>
        <v>1</v>
      </c>
      <c r="GG1093" s="126">
        <f t="shared" si="5828"/>
        <v>1</v>
      </c>
      <c r="GI1093" s="126">
        <f t="shared" si="5829"/>
        <v>0</v>
      </c>
      <c r="GK1093" s="126">
        <f t="shared" si="5830"/>
        <v>0</v>
      </c>
      <c r="GL1093" s="126">
        <f t="shared" si="5831"/>
        <v>1</v>
      </c>
      <c r="GM1093" s="126">
        <f t="shared" si="5832"/>
        <v>1</v>
      </c>
      <c r="GN1093" s="126">
        <f t="shared" si="5833"/>
        <v>1</v>
      </c>
      <c r="GO1093" s="126">
        <f t="shared" si="5834"/>
        <v>0</v>
      </c>
      <c r="GP1093" s="126">
        <f t="shared" si="5835"/>
        <v>0</v>
      </c>
      <c r="GQ1093" s="126">
        <f t="shared" si="5836"/>
        <v>0</v>
      </c>
      <c r="GS1093" s="126" t="str">
        <f t="shared" si="5837"/>
        <v/>
      </c>
      <c r="GT1093" s="126" t="str">
        <f t="shared" si="5838"/>
        <v/>
      </c>
      <c r="GU1093" s="126">
        <f t="shared" si="5839"/>
        <v>1</v>
      </c>
      <c r="GV1093" s="126">
        <f t="shared" si="5840"/>
        <v>1</v>
      </c>
      <c r="GW1093" s="126">
        <f t="shared" si="5841"/>
        <v>1</v>
      </c>
      <c r="GX1093" s="126">
        <f t="shared" si="5842"/>
        <v>1</v>
      </c>
      <c r="GY1093" s="126">
        <f t="shared" si="5843"/>
        <v>1</v>
      </c>
      <c r="GZ1093" s="126"/>
      <c r="HA1093" s="126">
        <f t="shared" si="5844"/>
        <v>1</v>
      </c>
      <c r="HB1093" s="126">
        <f t="shared" si="5845"/>
        <v>1</v>
      </c>
      <c r="HC1093" s="126">
        <f t="shared" si="5846"/>
        <v>0</v>
      </c>
      <c r="HD1093" s="126">
        <f t="shared" si="5847"/>
        <v>0</v>
      </c>
      <c r="HE1093" s="126">
        <f t="shared" si="5848"/>
        <v>0</v>
      </c>
      <c r="HF1093" s="126">
        <f t="shared" si="5849"/>
        <v>0</v>
      </c>
      <c r="HH1093" s="126">
        <f t="shared" si="5850"/>
        <v>0</v>
      </c>
      <c r="HI1093" s="126">
        <f t="shared" si="5851"/>
        <v>0</v>
      </c>
      <c r="HJ1093" s="126">
        <f t="shared" si="5852"/>
        <v>0</v>
      </c>
      <c r="HK1093" s="126">
        <f t="shared" si="5853"/>
        <v>0</v>
      </c>
      <c r="HL1093" s="126">
        <f t="shared" si="5854"/>
        <v>0</v>
      </c>
      <c r="HM1093" s="126">
        <f t="shared" si="5855"/>
        <v>0</v>
      </c>
      <c r="HO1093" s="126">
        <f t="shared" si="5856"/>
        <v>1</v>
      </c>
      <c r="HP1093" s="126" t="str">
        <f t="shared" si="5857"/>
        <v/>
      </c>
      <c r="HQ1093" s="126">
        <f t="shared" si="5858"/>
        <v>1</v>
      </c>
      <c r="HR1093" s="122" t="str">
        <f t="shared" si="5859"/>
        <v/>
      </c>
      <c r="HS1093" s="126">
        <f t="shared" si="5860"/>
        <v>1</v>
      </c>
      <c r="HT1093" s="122" t="str">
        <f t="shared" si="5861"/>
        <v/>
      </c>
      <c r="HU1093" s="122" t="str">
        <f t="shared" si="5862"/>
        <v/>
      </c>
      <c r="HV1093" s="126" t="str">
        <f t="shared" si="5863"/>
        <v/>
      </c>
      <c r="HW1093" s="126" t="str">
        <f t="shared" si="5864"/>
        <v/>
      </c>
      <c r="HX1093" s="126" t="str">
        <f t="shared" si="5865"/>
        <v/>
      </c>
      <c r="HZ1093" s="126">
        <f t="shared" si="5866"/>
        <v>1</v>
      </c>
      <c r="IA1093" s="126" t="str">
        <f t="shared" si="5867"/>
        <v/>
      </c>
      <c r="IB1093" s="126">
        <f t="shared" si="5868"/>
        <v>1</v>
      </c>
      <c r="IC1093" s="126" t="str">
        <f t="shared" si="5869"/>
        <v/>
      </c>
      <c r="ID1093" s="126">
        <f t="shared" si="5870"/>
        <v>1</v>
      </c>
      <c r="IE1093" s="126" t="str">
        <f t="shared" si="5871"/>
        <v/>
      </c>
      <c r="IF1093" s="126" t="str">
        <f t="shared" si="5872"/>
        <v/>
      </c>
      <c r="IG1093" s="126" t="str">
        <f t="shared" si="5873"/>
        <v/>
      </c>
      <c r="IH1093" s="126" t="str">
        <f t="shared" si="5874"/>
        <v/>
      </c>
      <c r="II1093" s="126" t="str">
        <f t="shared" si="5875"/>
        <v/>
      </c>
      <c r="IO1093" s="128"/>
      <c r="IP1093" s="128"/>
      <c r="IQ1093" s="127"/>
      <c r="IR1093" s="127"/>
      <c r="IX1093" s="6"/>
      <c r="IY1093" s="6"/>
      <c r="IZ1093" s="7"/>
      <c r="JA1093" s="7"/>
      <c r="JG1093" s="12"/>
      <c r="JH1093" s="12"/>
      <c r="JI1093" s="13"/>
      <c r="JJ1093" s="13"/>
      <c r="JN1093" s="6"/>
      <c r="JO1093" s="6"/>
      <c r="JQ1093" s="11"/>
      <c r="JR1093" s="11"/>
      <c r="JS1093" s="12"/>
      <c r="JT1093" s="13"/>
      <c r="JU1093" s="12"/>
      <c r="JV1093" s="12"/>
      <c r="JW1093" s="97"/>
      <c r="JX1093" s="13"/>
      <c r="JY1093" s="13"/>
      <c r="JZ1093" s="97"/>
      <c r="KA1093" s="97"/>
      <c r="KB1093" s="11"/>
      <c r="KC1093" s="11"/>
      <c r="KD1093" s="11"/>
      <c r="KE1093" s="11"/>
    </row>
    <row r="1094" spans="1:291" s="122" customFormat="1" x14ac:dyDescent="0.2">
      <c r="A1094" s="146">
        <f t="shared" si="5526"/>
        <v>1094</v>
      </c>
      <c r="C1094" s="2">
        <v>43682</v>
      </c>
      <c r="D1094" s="126">
        <v>98.68</v>
      </c>
      <c r="E1094" s="126">
        <v>98.685000000000002</v>
      </c>
      <c r="F1094" s="126">
        <v>98.73</v>
      </c>
      <c r="G1094" s="128">
        <v>107.252</v>
      </c>
      <c r="H1094" s="128">
        <v>119.012</v>
      </c>
      <c r="I1094" s="128">
        <v>129.27000000000001</v>
      </c>
      <c r="J1094" s="127">
        <v>160.22999999999999</v>
      </c>
      <c r="K1094" s="126"/>
      <c r="M1094" s="126">
        <f t="shared" si="5879"/>
        <v>98.68</v>
      </c>
      <c r="N1094" s="126">
        <f t="shared" si="5880"/>
        <v>98.685000000000002</v>
      </c>
      <c r="O1094" s="126">
        <f t="shared" si="5881"/>
        <v>98.73</v>
      </c>
      <c r="P1094" s="127">
        <f t="shared" si="5695"/>
        <v>3449.2499999999995</v>
      </c>
      <c r="Q1094" s="5">
        <f t="shared" si="5882"/>
        <v>3809.25</v>
      </c>
      <c r="R1094" s="6">
        <f t="shared" si="5696"/>
        <v>4155.0000000000009</v>
      </c>
      <c r="S1094" s="7">
        <f t="shared" si="5697"/>
        <v>5142.9999999999991</v>
      </c>
      <c r="V1094" s="127">
        <f t="shared" si="5703"/>
        <v>21.000000000000796</v>
      </c>
      <c r="W1094" s="127">
        <f t="shared" si="5704"/>
        <v>20.499999999999829</v>
      </c>
      <c r="X1094" s="127">
        <f t="shared" si="5705"/>
        <v>20.000000000000284</v>
      </c>
      <c r="Y1094" s="127">
        <f t="shared" si="5698"/>
        <v>8.625</v>
      </c>
      <c r="Z1094" s="126">
        <f t="shared" si="5699"/>
        <v>20.500000000000455</v>
      </c>
      <c r="AA1094" s="126">
        <f t="shared" si="5700"/>
        <v>31.5</v>
      </c>
      <c r="AB1094" s="126">
        <f t="shared" si="5701"/>
        <v>67.999999999999091</v>
      </c>
      <c r="AC1094" s="126"/>
      <c r="AD1094" s="126"/>
      <c r="AE1094" s="127">
        <f t="shared" si="5876"/>
        <v>8.7000024600000305</v>
      </c>
      <c r="AF1094" s="127">
        <f t="shared" si="5877"/>
        <v>8.2000024599990642</v>
      </c>
      <c r="AG1094" s="127">
        <f t="shared" si="5878"/>
        <v>7.7000024599995189</v>
      </c>
      <c r="AH1094" s="127">
        <f t="shared" si="5883"/>
        <v>3.5833333333330302</v>
      </c>
      <c r="AI1094" s="127">
        <f t="shared" si="5706"/>
        <v>4.9499999999997275</v>
      </c>
      <c r="AJ1094" s="127">
        <f t="shared" si="5707"/>
        <v>1.6000000000004562</v>
      </c>
      <c r="AK1094" s="127">
        <f t="shared" si="5708"/>
        <v>0.49999999999954525</v>
      </c>
      <c r="AL1094" s="127">
        <f t="shared" si="5709"/>
        <v>4.7500000000004547</v>
      </c>
      <c r="AM1094" s="127">
        <f t="shared" si="5710"/>
        <v>8.8333333333336377</v>
      </c>
      <c r="AN1094" s="127">
        <f t="shared" si="5711"/>
        <v>4.3000000000003631</v>
      </c>
      <c r="AO1094" s="127">
        <f t="shared" si="5712"/>
        <v>1</v>
      </c>
      <c r="AP1094" s="127">
        <f t="shared" si="5713"/>
        <v>8.7499999999990923</v>
      </c>
      <c r="AQ1094" s="127">
        <f t="shared" si="5714"/>
        <v>9.5833333333329556</v>
      </c>
      <c r="AR1094" s="127">
        <f t="shared" si="5715"/>
        <v>4.6500000000000004</v>
      </c>
      <c r="AS1094" s="127">
        <f t="shared" si="5716"/>
        <v>5.3888888888895465</v>
      </c>
      <c r="AT1094" s="127">
        <f t="shared" si="5717"/>
        <v>8.1833333333334544</v>
      </c>
      <c r="AU1094" s="126"/>
      <c r="AX1094" s="11">
        <f t="shared" si="5718"/>
        <v>21.000000000000796</v>
      </c>
      <c r="AY1094" s="11">
        <f t="shared" si="5719"/>
        <v>20.499999999999829</v>
      </c>
      <c r="AZ1094" s="11">
        <f t="shared" si="5720"/>
        <v>20.000000000000284</v>
      </c>
      <c r="BA1094" s="11">
        <f t="shared" si="5691"/>
        <v>8.625</v>
      </c>
      <c r="BB1094" s="11">
        <f t="shared" si="5702"/>
        <v>20.500000000000455</v>
      </c>
      <c r="BC1094" s="12">
        <f t="shared" si="5693"/>
        <v>31.5</v>
      </c>
      <c r="BD1094" s="13">
        <f t="shared" si="5694"/>
        <v>67.999999999999091</v>
      </c>
      <c r="BF1094" s="11">
        <f t="shared" si="5721"/>
        <v>3.7500000000007958</v>
      </c>
      <c r="BG1094" s="11">
        <f t="shared" si="5722"/>
        <v>8.7000024600000305</v>
      </c>
      <c r="BH1094" s="11">
        <f t="shared" si="5723"/>
        <v>8.2000024599990642</v>
      </c>
      <c r="BI1094" s="11">
        <f t="shared" si="5724"/>
        <v>7.7000024599995189</v>
      </c>
      <c r="BJ1094" s="11">
        <f t="shared" si="5725"/>
        <v>3.5833333333330302</v>
      </c>
      <c r="BK1094" s="11">
        <f t="shared" si="5726"/>
        <v>4.9499999999997275</v>
      </c>
      <c r="BL1094" s="11">
        <f t="shared" si="5727"/>
        <v>1.6000000000004562</v>
      </c>
      <c r="BM1094" s="11">
        <f t="shared" si="5728"/>
        <v>-0.49999999999954525</v>
      </c>
      <c r="BN1094" s="11">
        <f t="shared" si="5729"/>
        <v>4.7500000000004547</v>
      </c>
      <c r="BO1094" s="11">
        <f t="shared" si="5730"/>
        <v>8.8333333333336377</v>
      </c>
      <c r="BP1094" s="11">
        <f t="shared" si="5731"/>
        <v>4.3000000000003631</v>
      </c>
      <c r="BQ1094" s="126">
        <v>1</v>
      </c>
      <c r="BR1094" s="11">
        <f t="shared" si="5732"/>
        <v>-8.7499999999990923</v>
      </c>
      <c r="BS1094" s="11">
        <f t="shared" si="5733"/>
        <v>9.5833333333329556</v>
      </c>
      <c r="BT1094" s="11">
        <f t="shared" si="5734"/>
        <v>4.6500000000000004</v>
      </c>
      <c r="BU1094" s="11">
        <f t="shared" si="5735"/>
        <v>5.3888888888895465</v>
      </c>
      <c r="BV1094" s="11">
        <f t="shared" si="5736"/>
        <v>8.1833333333334544</v>
      </c>
      <c r="BY1094" s="126"/>
      <c r="BZ1094" s="126"/>
      <c r="CA1094" s="122">
        <f t="shared" si="5737"/>
        <v>5.3888888888895465</v>
      </c>
      <c r="CB1094" s="126">
        <f t="shared" si="5738"/>
        <v>1</v>
      </c>
      <c r="CC1094" s="126">
        <f t="shared" si="5739"/>
        <v>1</v>
      </c>
      <c r="CD1094" s="126">
        <f t="shared" si="5740"/>
        <v>1</v>
      </c>
      <c r="CE1094" s="126">
        <f t="shared" si="5741"/>
        <v>1</v>
      </c>
      <c r="CF1094" s="126">
        <f t="shared" si="5742"/>
        <v>1</v>
      </c>
      <c r="CG1094" s="126">
        <f t="shared" si="5743"/>
        <v>1</v>
      </c>
      <c r="CH1094" s="126" t="str">
        <f t="shared" si="5744"/>
        <v/>
      </c>
      <c r="CI1094" s="126">
        <f t="shared" si="5745"/>
        <v>0</v>
      </c>
      <c r="CJ1094" s="126">
        <f t="shared" si="5746"/>
        <v>0</v>
      </c>
      <c r="CK1094" s="126" t="str">
        <f t="shared" si="5747"/>
        <v/>
      </c>
      <c r="CL1094" s="126">
        <f t="shared" si="5748"/>
        <v>0</v>
      </c>
      <c r="CM1094" s="126" t="str">
        <f t="shared" si="5749"/>
        <v/>
      </c>
      <c r="CN1094" s="126" t="str">
        <f t="shared" si="5750"/>
        <v/>
      </c>
      <c r="CO1094" s="126">
        <f t="shared" si="5751"/>
        <v>0</v>
      </c>
      <c r="CP1094" s="126">
        <f t="shared" si="5752"/>
        <v>0</v>
      </c>
      <c r="CQ1094" s="126" t="str">
        <f t="shared" si="5753"/>
        <v/>
      </c>
      <c r="CR1094" s="126"/>
      <c r="CS1094" s="126">
        <f t="shared" si="5754"/>
        <v>0</v>
      </c>
      <c r="CT1094" s="126">
        <f t="shared" si="5755"/>
        <v>0</v>
      </c>
      <c r="CU1094" s="126">
        <f t="shared" si="5756"/>
        <v>0</v>
      </c>
      <c r="CV1094" s="126">
        <f t="shared" si="5757"/>
        <v>0</v>
      </c>
      <c r="CW1094" s="126">
        <f t="shared" si="5758"/>
        <v>1</v>
      </c>
      <c r="CX1094" s="126" t="str">
        <f t="shared" si="5759"/>
        <v/>
      </c>
      <c r="CY1094" s="126" t="str">
        <f t="shared" si="5760"/>
        <v/>
      </c>
      <c r="CZ1094" s="126" t="str">
        <f t="shared" si="5761"/>
        <v/>
      </c>
      <c r="DA1094" s="126" t="str">
        <f t="shared" si="5762"/>
        <v/>
      </c>
      <c r="DB1094" s="126">
        <f t="shared" si="5763"/>
        <v>1</v>
      </c>
      <c r="DC1094" s="126" t="str">
        <f t="shared" si="5764"/>
        <v/>
      </c>
      <c r="DD1094" s="126">
        <f t="shared" si="5765"/>
        <v>1</v>
      </c>
      <c r="DE1094" s="126" t="str">
        <f t="shared" si="5766"/>
        <v/>
      </c>
      <c r="DF1094" s="126"/>
      <c r="DG1094" s="126">
        <f t="shared" si="5767"/>
        <v>1</v>
      </c>
      <c r="DH1094" s="126">
        <f t="shared" si="5768"/>
        <v>1</v>
      </c>
      <c r="DI1094" s="126">
        <f t="shared" si="5769"/>
        <v>1</v>
      </c>
      <c r="DJ1094" s="126">
        <f t="shared" si="5770"/>
        <v>1</v>
      </c>
      <c r="DK1094" s="126" t="str">
        <f t="shared" si="5771"/>
        <v/>
      </c>
      <c r="DL1094" s="126"/>
      <c r="DM1094" s="126" t="str">
        <f t="shared" si="5772"/>
        <v/>
      </c>
      <c r="DN1094" s="126">
        <f t="shared" si="5773"/>
        <v>0</v>
      </c>
      <c r="DO1094" s="126">
        <f t="shared" si="5774"/>
        <v>0</v>
      </c>
      <c r="DP1094" s="126">
        <f t="shared" si="5775"/>
        <v>1</v>
      </c>
      <c r="DQ1094" s="126">
        <f t="shared" si="5776"/>
        <v>0</v>
      </c>
      <c r="DR1094" s="126">
        <f t="shared" si="5777"/>
        <v>0</v>
      </c>
      <c r="DS1094" s="126">
        <f t="shared" si="5778"/>
        <v>0</v>
      </c>
      <c r="DT1094" s="126">
        <f t="shared" si="5779"/>
        <v>0</v>
      </c>
      <c r="DU1094" s="126">
        <f t="shared" si="5780"/>
        <v>0</v>
      </c>
      <c r="DV1094" s="126">
        <f t="shared" si="5781"/>
        <v>1</v>
      </c>
      <c r="DW1094" s="126">
        <f t="shared" si="5782"/>
        <v>0</v>
      </c>
      <c r="DX1094" s="126" t="str">
        <f t="shared" si="5783"/>
        <v/>
      </c>
      <c r="DY1094" s="126" t="str">
        <f t="shared" si="5784"/>
        <v/>
      </c>
      <c r="EA1094" s="126">
        <f t="shared" si="5785"/>
        <v>1</v>
      </c>
      <c r="EB1094" s="126">
        <f t="shared" si="5786"/>
        <v>1</v>
      </c>
      <c r="EC1094" s="126">
        <f t="shared" si="5787"/>
        <v>1</v>
      </c>
      <c r="ED1094" s="126">
        <f t="shared" si="5788"/>
        <v>1</v>
      </c>
      <c r="EF1094" s="126">
        <f t="shared" si="5789"/>
        <v>1</v>
      </c>
      <c r="EG1094" s="126">
        <f t="shared" si="5790"/>
        <v>1</v>
      </c>
      <c r="EH1094" s="126">
        <f t="shared" si="5791"/>
        <v>1</v>
      </c>
      <c r="EI1094" s="126">
        <f t="shared" si="5792"/>
        <v>1</v>
      </c>
      <c r="EK1094" s="126">
        <f t="shared" si="5793"/>
        <v>1</v>
      </c>
      <c r="EL1094" s="126">
        <f t="shared" si="5794"/>
        <v>1</v>
      </c>
      <c r="EM1094" s="126">
        <f t="shared" si="5795"/>
        <v>1</v>
      </c>
      <c r="EO1094" s="126">
        <f t="shared" si="5796"/>
        <v>1</v>
      </c>
      <c r="EP1094" s="126">
        <f t="shared" si="5797"/>
        <v>1</v>
      </c>
      <c r="EQ1094" s="126">
        <f t="shared" si="5798"/>
        <v>1</v>
      </c>
      <c r="ES1094" s="126">
        <f t="shared" si="5799"/>
        <v>1</v>
      </c>
      <c r="ET1094" s="126">
        <f t="shared" si="5800"/>
        <v>1</v>
      </c>
      <c r="EU1094" s="126">
        <f t="shared" si="5801"/>
        <v>1</v>
      </c>
      <c r="EV1094" s="126">
        <f t="shared" si="5802"/>
        <v>1</v>
      </c>
      <c r="EW1094" s="126">
        <f t="shared" si="5803"/>
        <v>0</v>
      </c>
      <c r="EY1094" s="126">
        <f t="shared" si="5804"/>
        <v>1</v>
      </c>
      <c r="EZ1094" s="126">
        <f t="shared" si="5805"/>
        <v>1</v>
      </c>
      <c r="FA1094" s="126">
        <f t="shared" si="5806"/>
        <v>1</v>
      </c>
      <c r="FC1094" s="126">
        <f t="shared" si="5807"/>
        <v>0</v>
      </c>
      <c r="FD1094" s="126" t="str">
        <f t="shared" si="5808"/>
        <v/>
      </c>
      <c r="FE1094" s="126"/>
      <c r="FF1094" s="126">
        <f t="shared" si="5809"/>
        <v>0</v>
      </c>
      <c r="FG1094" s="126">
        <f t="shared" si="5810"/>
        <v>1</v>
      </c>
      <c r="FH1094" s="126">
        <f t="shared" si="5811"/>
        <v>0</v>
      </c>
      <c r="FI1094" s="126" t="str">
        <f t="shared" si="5812"/>
        <v/>
      </c>
      <c r="FJ1094" s="126" t="str">
        <f t="shared" si="5813"/>
        <v/>
      </c>
      <c r="FK1094" s="126" t="str">
        <f t="shared" si="5814"/>
        <v/>
      </c>
      <c r="FL1094" s="126" t="str">
        <f t="shared" si="5815"/>
        <v/>
      </c>
      <c r="FN1094" s="126">
        <f t="shared" si="5816"/>
        <v>1</v>
      </c>
      <c r="FO1094" s="126">
        <f t="shared" si="5817"/>
        <v>0</v>
      </c>
      <c r="FP1094" s="126" t="str">
        <f t="shared" si="5818"/>
        <v/>
      </c>
      <c r="FV1094" s="126">
        <f t="shared" si="5819"/>
        <v>0</v>
      </c>
      <c r="FW1094" s="126">
        <f t="shared" si="5820"/>
        <v>0</v>
      </c>
      <c r="FX1094" s="126">
        <f t="shared" si="5821"/>
        <v>0</v>
      </c>
      <c r="GA1094" s="126">
        <f t="shared" si="5822"/>
        <v>0</v>
      </c>
      <c r="GB1094" s="126">
        <f t="shared" si="5823"/>
        <v>0</v>
      </c>
      <c r="GC1094" s="126">
        <f t="shared" si="5824"/>
        <v>0</v>
      </c>
      <c r="GD1094" s="126">
        <f t="shared" si="5825"/>
        <v>0</v>
      </c>
      <c r="GE1094" s="126">
        <f t="shared" si="5826"/>
        <v>0</v>
      </c>
      <c r="GF1094" s="126">
        <f t="shared" si="5827"/>
        <v>1</v>
      </c>
      <c r="GG1094" s="126">
        <f t="shared" si="5828"/>
        <v>0</v>
      </c>
      <c r="GI1094" s="126">
        <f t="shared" si="5829"/>
        <v>0</v>
      </c>
      <c r="GK1094" s="126">
        <f t="shared" si="5830"/>
        <v>1</v>
      </c>
      <c r="GL1094" s="126">
        <f t="shared" si="5831"/>
        <v>1</v>
      </c>
      <c r="GM1094" s="126">
        <f t="shared" si="5832"/>
        <v>1</v>
      </c>
      <c r="GN1094" s="126">
        <f t="shared" si="5833"/>
        <v>1</v>
      </c>
      <c r="GO1094" s="126">
        <f t="shared" si="5834"/>
        <v>1</v>
      </c>
      <c r="GP1094" s="126">
        <f t="shared" si="5835"/>
        <v>0</v>
      </c>
      <c r="GQ1094" s="126">
        <f t="shared" si="5836"/>
        <v>1</v>
      </c>
      <c r="GS1094" s="126">
        <f t="shared" si="5837"/>
        <v>0</v>
      </c>
      <c r="GT1094" s="126">
        <f t="shared" si="5838"/>
        <v>0</v>
      </c>
      <c r="GU1094" s="126">
        <f t="shared" si="5839"/>
        <v>0</v>
      </c>
      <c r="GV1094" s="126">
        <f t="shared" si="5840"/>
        <v>0</v>
      </c>
      <c r="GW1094" s="126">
        <f t="shared" si="5841"/>
        <v>0</v>
      </c>
      <c r="GX1094" s="126">
        <f t="shared" si="5842"/>
        <v>0</v>
      </c>
      <c r="GY1094" s="126">
        <f t="shared" si="5843"/>
        <v>0</v>
      </c>
      <c r="GZ1094" s="126"/>
      <c r="HA1094" s="126">
        <f t="shared" si="5844"/>
        <v>1</v>
      </c>
      <c r="HB1094" s="126">
        <f t="shared" si="5845"/>
        <v>1</v>
      </c>
      <c r="HC1094" s="126">
        <f t="shared" si="5846"/>
        <v>1</v>
      </c>
      <c r="HD1094" s="126">
        <f t="shared" si="5847"/>
        <v>1</v>
      </c>
      <c r="HE1094" s="126">
        <f t="shared" si="5848"/>
        <v>1</v>
      </c>
      <c r="HF1094" s="126">
        <f t="shared" si="5849"/>
        <v>0</v>
      </c>
      <c r="HH1094" s="126">
        <f t="shared" si="5850"/>
        <v>1</v>
      </c>
      <c r="HI1094" s="126">
        <f t="shared" si="5851"/>
        <v>1</v>
      </c>
      <c r="HJ1094" s="126">
        <f t="shared" si="5852"/>
        <v>1</v>
      </c>
      <c r="HK1094" s="126">
        <f t="shared" si="5853"/>
        <v>1</v>
      </c>
      <c r="HL1094" s="126">
        <f t="shared" si="5854"/>
        <v>1</v>
      </c>
      <c r="HM1094" s="126">
        <f t="shared" si="5855"/>
        <v>1</v>
      </c>
      <c r="HO1094" s="126">
        <f t="shared" si="5856"/>
        <v>1</v>
      </c>
      <c r="HP1094" s="126" t="str">
        <f t="shared" si="5857"/>
        <v/>
      </c>
      <c r="HQ1094" s="126">
        <f t="shared" si="5858"/>
        <v>1</v>
      </c>
      <c r="HR1094" s="122" t="str">
        <f t="shared" si="5859"/>
        <v/>
      </c>
      <c r="HS1094" s="126">
        <f t="shared" si="5860"/>
        <v>1</v>
      </c>
      <c r="HT1094" s="122" t="str">
        <f t="shared" si="5861"/>
        <v/>
      </c>
      <c r="HU1094" s="122">
        <f t="shared" si="5862"/>
        <v>1</v>
      </c>
      <c r="HV1094" s="126" t="str">
        <f t="shared" si="5863"/>
        <v/>
      </c>
      <c r="HW1094" s="126">
        <f t="shared" si="5864"/>
        <v>1</v>
      </c>
      <c r="HX1094" s="126" t="str">
        <f t="shared" si="5865"/>
        <v/>
      </c>
      <c r="HZ1094" s="126">
        <f t="shared" si="5866"/>
        <v>0</v>
      </c>
      <c r="IA1094" s="126" t="str">
        <f t="shared" si="5867"/>
        <v/>
      </c>
      <c r="IB1094" s="126">
        <f t="shared" si="5868"/>
        <v>0</v>
      </c>
      <c r="IC1094" s="126" t="str">
        <f t="shared" si="5869"/>
        <v/>
      </c>
      <c r="ID1094" s="126">
        <f t="shared" si="5870"/>
        <v>0</v>
      </c>
      <c r="IE1094" s="126" t="str">
        <f t="shared" si="5871"/>
        <v/>
      </c>
      <c r="IF1094" s="126">
        <f t="shared" si="5872"/>
        <v>0</v>
      </c>
      <c r="IG1094" s="126" t="str">
        <f t="shared" si="5873"/>
        <v/>
      </c>
      <c r="IH1094" s="126">
        <f t="shared" si="5874"/>
        <v>0</v>
      </c>
      <c r="II1094" s="126" t="str">
        <f t="shared" si="5875"/>
        <v/>
      </c>
      <c r="IO1094" s="128"/>
      <c r="IP1094" s="128"/>
      <c r="IQ1094" s="127"/>
      <c r="IR1094" s="127"/>
      <c r="IX1094" s="6"/>
      <c r="IY1094" s="6"/>
      <c r="IZ1094" s="7"/>
      <c r="JA1094" s="7"/>
      <c r="JG1094" s="12"/>
      <c r="JH1094" s="12"/>
      <c r="JI1094" s="13"/>
      <c r="JJ1094" s="13"/>
      <c r="JN1094" s="6"/>
      <c r="JO1094" s="6"/>
      <c r="JQ1094" s="11"/>
      <c r="JR1094" s="11"/>
      <c r="JS1094" s="12"/>
      <c r="JT1094" s="13"/>
      <c r="JU1094" s="12"/>
      <c r="JV1094" s="12"/>
      <c r="JW1094" s="97"/>
      <c r="JX1094" s="13"/>
      <c r="JY1094" s="13"/>
      <c r="JZ1094" s="97"/>
      <c r="KA1094" s="97"/>
      <c r="KB1094" s="11"/>
      <c r="KC1094" s="11"/>
      <c r="KD1094" s="11"/>
      <c r="KE1094" s="11"/>
    </row>
    <row r="1095" spans="1:291" s="122" customFormat="1" x14ac:dyDescent="0.2">
      <c r="A1095" s="146">
        <f t="shared" si="5526"/>
        <v>1095</v>
      </c>
      <c r="C1095" s="2">
        <v>43683</v>
      </c>
      <c r="D1095" s="126">
        <v>98.625</v>
      </c>
      <c r="E1095" s="126">
        <v>98.63</v>
      </c>
      <c r="F1095" s="126">
        <v>98.68</v>
      </c>
      <c r="G1095" s="128">
        <v>107.23699999999999</v>
      </c>
      <c r="H1095" s="128">
        <v>118.315</v>
      </c>
      <c r="I1095" s="128">
        <v>129.245</v>
      </c>
      <c r="J1095" s="127">
        <v>161</v>
      </c>
      <c r="K1095" s="126"/>
      <c r="M1095" s="126">
        <f t="shared" si="5879"/>
        <v>98.625</v>
      </c>
      <c r="N1095" s="126">
        <f t="shared" si="5880"/>
        <v>98.63</v>
      </c>
      <c r="O1095" s="126">
        <f t="shared" si="5881"/>
        <v>98.68</v>
      </c>
      <c r="P1095" s="127">
        <f t="shared" si="5695"/>
        <v>3447.7499999999995</v>
      </c>
      <c r="Q1095" s="5">
        <f t="shared" si="5882"/>
        <v>3807.5</v>
      </c>
      <c r="R1095" s="6">
        <f t="shared" si="5696"/>
        <v>4152.5</v>
      </c>
      <c r="S1095" s="7">
        <f t="shared" si="5697"/>
        <v>5152</v>
      </c>
      <c r="V1095" s="127">
        <f t="shared" si="5703"/>
        <v>5.5000000000006821</v>
      </c>
      <c r="W1095" s="127">
        <f t="shared" si="5704"/>
        <v>5.5000000000006821</v>
      </c>
      <c r="X1095" s="127">
        <f t="shared" si="5705"/>
        <v>4.9999999999997158</v>
      </c>
      <c r="Y1095" s="127">
        <f t="shared" si="5698"/>
        <v>1.5</v>
      </c>
      <c r="Z1095" s="126">
        <f t="shared" si="5699"/>
        <v>1.75</v>
      </c>
      <c r="AA1095" s="126">
        <f t="shared" si="5700"/>
        <v>2.5000000000009095</v>
      </c>
      <c r="AB1095" s="126">
        <f t="shared" si="5701"/>
        <v>9.0000000000009095</v>
      </c>
      <c r="AC1095" s="126"/>
      <c r="AD1095" s="126"/>
      <c r="AE1095" s="127">
        <f t="shared" si="5876"/>
        <v>4.4500002100006402</v>
      </c>
      <c r="AF1095" s="127">
        <f t="shared" si="5877"/>
        <v>4.4500002100006402</v>
      </c>
      <c r="AG1095" s="127">
        <f t="shared" si="5878"/>
        <v>3.9500002099996738</v>
      </c>
      <c r="AH1095" s="127">
        <f t="shared" si="5883"/>
        <v>1.8333333333333333</v>
      </c>
      <c r="AI1095" s="127">
        <f t="shared" si="5706"/>
        <v>1.95</v>
      </c>
      <c r="AJ1095" s="127">
        <f t="shared" si="5707"/>
        <v>0.24999999999945444</v>
      </c>
      <c r="AK1095" s="127">
        <f t="shared" si="5708"/>
        <v>8.3333333332727078E-2</v>
      </c>
      <c r="AL1095" s="127">
        <f t="shared" si="5709"/>
        <v>0.49999999999954525</v>
      </c>
      <c r="AM1095" s="127">
        <f t="shared" si="5710"/>
        <v>5.5000000000012133</v>
      </c>
      <c r="AN1095" s="127">
        <f t="shared" si="5711"/>
        <v>6.1000000000012733</v>
      </c>
      <c r="AO1095" s="127">
        <f t="shared" si="5712"/>
        <v>1</v>
      </c>
      <c r="AP1095" s="127">
        <f t="shared" si="5713"/>
        <v>3.1666666666672727</v>
      </c>
      <c r="AQ1095" s="127">
        <f t="shared" si="5714"/>
        <v>5.3750000000021227</v>
      </c>
      <c r="AR1095" s="127">
        <f t="shared" si="5715"/>
        <v>1.9999999999996363</v>
      </c>
      <c r="AS1095" s="127">
        <f t="shared" si="5716"/>
        <v>3.7500000000002021</v>
      </c>
      <c r="AT1095" s="127">
        <f t="shared" si="5717"/>
        <v>4.200000000000121</v>
      </c>
      <c r="AU1095" s="126"/>
      <c r="AX1095" s="11">
        <f t="shared" si="5718"/>
        <v>-5.5000000000006821</v>
      </c>
      <c r="AY1095" s="11">
        <f t="shared" si="5719"/>
        <v>-5.5000000000006821</v>
      </c>
      <c r="AZ1095" s="11">
        <f t="shared" si="5720"/>
        <v>-4.9999999999997158</v>
      </c>
      <c r="BA1095" s="11">
        <f t="shared" ref="BA1095:BA1111" si="5884">P1095-P1094</f>
        <v>-1.5</v>
      </c>
      <c r="BB1095" s="11">
        <f t="shared" si="5702"/>
        <v>-1.75</v>
      </c>
      <c r="BC1095" s="12">
        <f t="shared" ref="BC1095:BC1111" si="5885">R1095-R1094</f>
        <v>-2.5000000000009095</v>
      </c>
      <c r="BD1095" s="13">
        <f t="shared" ref="BD1095:BD1111" si="5886">S1095-S1094</f>
        <v>9.0000000000009095</v>
      </c>
      <c r="BF1095" s="11">
        <f t="shared" si="5721"/>
        <v>-2.5000000000006821</v>
      </c>
      <c r="BG1095" s="11">
        <f t="shared" si="5722"/>
        <v>-4.4500002100006402</v>
      </c>
      <c r="BH1095" s="11">
        <f t="shared" si="5723"/>
        <v>-4.4500002100006402</v>
      </c>
      <c r="BI1095" s="11">
        <f t="shared" si="5724"/>
        <v>-3.9500002099996738</v>
      </c>
      <c r="BJ1095" s="11">
        <f t="shared" si="5725"/>
        <v>-1.8333333333333333</v>
      </c>
      <c r="BK1095" s="11">
        <f t="shared" si="5726"/>
        <v>-1.95</v>
      </c>
      <c r="BL1095" s="11">
        <f t="shared" si="5727"/>
        <v>-0.24999999999945444</v>
      </c>
      <c r="BM1095" s="11">
        <f t="shared" si="5728"/>
        <v>-8.3333333332727078E-2</v>
      </c>
      <c r="BN1095" s="11">
        <f t="shared" si="5729"/>
        <v>-0.49999999999954525</v>
      </c>
      <c r="BO1095" s="11">
        <f t="shared" si="5730"/>
        <v>-5.5000000000012133</v>
      </c>
      <c r="BP1095" s="11">
        <f t="shared" si="5731"/>
        <v>-6.1000000000012733</v>
      </c>
      <c r="BQ1095" s="126">
        <v>1</v>
      </c>
      <c r="BR1095" s="11">
        <f t="shared" si="5732"/>
        <v>3.1666666666672727</v>
      </c>
      <c r="BS1095" s="11">
        <f t="shared" si="5733"/>
        <v>-5.3750000000021227</v>
      </c>
      <c r="BT1095" s="11">
        <f t="shared" si="5734"/>
        <v>-1.9999999999996363</v>
      </c>
      <c r="BU1095" s="11">
        <f t="shared" si="5735"/>
        <v>-3.7500000000002021</v>
      </c>
      <c r="BV1095" s="11">
        <f t="shared" si="5736"/>
        <v>-4.200000000000121</v>
      </c>
      <c r="BY1095" s="126"/>
      <c r="BZ1095" s="126"/>
      <c r="CA1095" s="122">
        <f t="shared" si="5737"/>
        <v>-3.7500000000002021</v>
      </c>
      <c r="CB1095" s="126">
        <f t="shared" si="5738"/>
        <v>1</v>
      </c>
      <c r="CC1095" s="126">
        <f t="shared" si="5739"/>
        <v>1</v>
      </c>
      <c r="CD1095" s="126">
        <f t="shared" si="5740"/>
        <v>1</v>
      </c>
      <c r="CE1095" s="126">
        <f t="shared" si="5741"/>
        <v>0</v>
      </c>
      <c r="CF1095" s="126">
        <f t="shared" si="5742"/>
        <v>0</v>
      </c>
      <c r="CG1095" s="126" t="str">
        <f t="shared" si="5743"/>
        <v/>
      </c>
      <c r="CH1095" s="126">
        <f t="shared" si="5744"/>
        <v>1</v>
      </c>
      <c r="CI1095" s="126">
        <f t="shared" si="5745"/>
        <v>1</v>
      </c>
      <c r="CJ1095" s="126">
        <f t="shared" si="5746"/>
        <v>1</v>
      </c>
      <c r="CK1095" s="126" t="str">
        <f t="shared" si="5747"/>
        <v/>
      </c>
      <c r="CL1095" s="126">
        <f t="shared" si="5748"/>
        <v>1</v>
      </c>
      <c r="CM1095" s="126">
        <f t="shared" si="5749"/>
        <v>1</v>
      </c>
      <c r="CN1095" s="126">
        <f t="shared" si="5750"/>
        <v>1</v>
      </c>
      <c r="CO1095" s="126" t="str">
        <f t="shared" si="5751"/>
        <v/>
      </c>
      <c r="CP1095" s="126">
        <f t="shared" si="5752"/>
        <v>1</v>
      </c>
      <c r="CQ1095" s="126" t="str">
        <f t="shared" si="5753"/>
        <v/>
      </c>
      <c r="CR1095" s="126"/>
      <c r="CS1095" s="126">
        <f t="shared" si="5754"/>
        <v>1</v>
      </c>
      <c r="CT1095" s="126">
        <f t="shared" si="5755"/>
        <v>1</v>
      </c>
      <c r="CU1095" s="126">
        <f t="shared" si="5756"/>
        <v>1</v>
      </c>
      <c r="CV1095" s="126">
        <f t="shared" si="5757"/>
        <v>0</v>
      </c>
      <c r="CW1095" s="126" t="str">
        <f t="shared" si="5758"/>
        <v/>
      </c>
      <c r="CX1095" s="126" t="str">
        <f t="shared" si="5759"/>
        <v/>
      </c>
      <c r="CY1095" s="126" t="str">
        <f t="shared" si="5760"/>
        <v/>
      </c>
      <c r="CZ1095" s="126" t="str">
        <f t="shared" si="5761"/>
        <v/>
      </c>
      <c r="DA1095" s="126" t="str">
        <f t="shared" si="5762"/>
        <v/>
      </c>
      <c r="DB1095" s="126">
        <f t="shared" si="5763"/>
        <v>0</v>
      </c>
      <c r="DC1095" s="126">
        <f t="shared" si="5764"/>
        <v>1</v>
      </c>
      <c r="DD1095" s="126" t="str">
        <f t="shared" si="5765"/>
        <v/>
      </c>
      <c r="DE1095" s="126" t="str">
        <f t="shared" si="5766"/>
        <v/>
      </c>
      <c r="DF1095" s="126"/>
      <c r="DG1095" s="126">
        <f t="shared" si="5767"/>
        <v>1</v>
      </c>
      <c r="DH1095" s="126">
        <f t="shared" si="5768"/>
        <v>1</v>
      </c>
      <c r="DI1095" s="126">
        <f t="shared" si="5769"/>
        <v>1</v>
      </c>
      <c r="DJ1095" s="126">
        <f t="shared" si="5770"/>
        <v>0</v>
      </c>
      <c r="DK1095" s="126">
        <f t="shared" si="5771"/>
        <v>0</v>
      </c>
      <c r="DL1095" s="126"/>
      <c r="DM1095" s="126">
        <f t="shared" si="5772"/>
        <v>1</v>
      </c>
      <c r="DN1095" s="126" t="str">
        <f t="shared" si="5773"/>
        <v/>
      </c>
      <c r="DO1095" s="126" t="str">
        <f t="shared" si="5774"/>
        <v/>
      </c>
      <c r="DP1095" s="126" t="str">
        <f t="shared" si="5775"/>
        <v/>
      </c>
      <c r="DQ1095" s="126" t="str">
        <f t="shared" si="5776"/>
        <v/>
      </c>
      <c r="DR1095" s="126" t="str">
        <f t="shared" si="5777"/>
        <v/>
      </c>
      <c r="DS1095" s="126" t="str">
        <f t="shared" si="5778"/>
        <v/>
      </c>
      <c r="DT1095" s="126" t="str">
        <f t="shared" si="5779"/>
        <v/>
      </c>
      <c r="DU1095" s="126" t="str">
        <f t="shared" si="5780"/>
        <v/>
      </c>
      <c r="DV1095" s="126">
        <f t="shared" si="5781"/>
        <v>0</v>
      </c>
      <c r="DW1095" s="126">
        <f t="shared" si="5782"/>
        <v>1</v>
      </c>
      <c r="DX1095" s="126">
        <f t="shared" si="5783"/>
        <v>1</v>
      </c>
      <c r="DY1095" s="126" t="str">
        <f t="shared" si="5784"/>
        <v/>
      </c>
      <c r="EA1095" s="126">
        <f t="shared" si="5785"/>
        <v>1</v>
      </c>
      <c r="EB1095" s="126">
        <f t="shared" si="5786"/>
        <v>1</v>
      </c>
      <c r="EC1095" s="126">
        <f t="shared" si="5787"/>
        <v>1</v>
      </c>
      <c r="ED1095" s="126">
        <f t="shared" si="5788"/>
        <v>0</v>
      </c>
      <c r="EF1095" s="126">
        <f t="shared" si="5789"/>
        <v>1</v>
      </c>
      <c r="EG1095" s="126">
        <f t="shared" si="5790"/>
        <v>1</v>
      </c>
      <c r="EH1095" s="126">
        <f t="shared" si="5791"/>
        <v>1</v>
      </c>
      <c r="EI1095" s="126">
        <f t="shared" si="5792"/>
        <v>0</v>
      </c>
      <c r="EK1095" s="126">
        <f t="shared" si="5793"/>
        <v>1</v>
      </c>
      <c r="EL1095" s="126">
        <f t="shared" si="5794"/>
        <v>1</v>
      </c>
      <c r="EM1095" s="126">
        <f t="shared" si="5795"/>
        <v>0</v>
      </c>
      <c r="EO1095" s="126">
        <f t="shared" si="5796"/>
        <v>1</v>
      </c>
      <c r="EP1095" s="126">
        <f t="shared" si="5797"/>
        <v>1</v>
      </c>
      <c r="EQ1095" s="126">
        <f t="shared" si="5798"/>
        <v>0</v>
      </c>
      <c r="ES1095" s="126">
        <f t="shared" si="5799"/>
        <v>1</v>
      </c>
      <c r="ET1095" s="126">
        <f t="shared" si="5800"/>
        <v>1</v>
      </c>
      <c r="EU1095" s="126">
        <f t="shared" si="5801"/>
        <v>0</v>
      </c>
      <c r="EV1095" s="126" t="str">
        <f t="shared" si="5802"/>
        <v/>
      </c>
      <c r="EW1095" s="126" t="str">
        <f t="shared" si="5803"/>
        <v/>
      </c>
      <c r="EY1095" s="126">
        <f t="shared" si="5804"/>
        <v>0</v>
      </c>
      <c r="EZ1095" s="126">
        <f t="shared" si="5805"/>
        <v>0</v>
      </c>
      <c r="FA1095" s="126">
        <f t="shared" si="5806"/>
        <v>0</v>
      </c>
      <c r="FC1095" s="126">
        <f t="shared" si="5807"/>
        <v>1</v>
      </c>
      <c r="FD1095" s="126">
        <f t="shared" si="5808"/>
        <v>1</v>
      </c>
      <c r="FE1095" s="126"/>
      <c r="FF1095" s="126">
        <f t="shared" si="5809"/>
        <v>1</v>
      </c>
      <c r="FG1095" s="126">
        <f t="shared" si="5810"/>
        <v>1</v>
      </c>
      <c r="FH1095" s="126">
        <f t="shared" si="5811"/>
        <v>1</v>
      </c>
      <c r="FI1095" s="126">
        <f t="shared" si="5812"/>
        <v>0</v>
      </c>
      <c r="FJ1095" s="126">
        <f t="shared" si="5813"/>
        <v>1</v>
      </c>
      <c r="FK1095" s="126">
        <f t="shared" si="5814"/>
        <v>1</v>
      </c>
      <c r="FL1095" s="126">
        <f t="shared" si="5815"/>
        <v>1</v>
      </c>
      <c r="FN1095" s="126" t="str">
        <f t="shared" si="5816"/>
        <v/>
      </c>
      <c r="FO1095" s="126" t="str">
        <f t="shared" si="5817"/>
        <v/>
      </c>
      <c r="FP1095" s="126" t="str">
        <f t="shared" si="5818"/>
        <v/>
      </c>
      <c r="FV1095" s="126">
        <f t="shared" si="5819"/>
        <v>0</v>
      </c>
      <c r="FW1095" s="126">
        <f t="shared" si="5820"/>
        <v>0</v>
      </c>
      <c r="FX1095" s="126">
        <f t="shared" si="5821"/>
        <v>0</v>
      </c>
      <c r="GA1095" s="126">
        <f t="shared" si="5822"/>
        <v>0</v>
      </c>
      <c r="GB1095" s="126">
        <f t="shared" si="5823"/>
        <v>0</v>
      </c>
      <c r="GC1095" s="126">
        <f t="shared" si="5824"/>
        <v>0</v>
      </c>
      <c r="GD1095" s="126">
        <f t="shared" si="5825"/>
        <v>1</v>
      </c>
      <c r="GE1095" s="126">
        <f t="shared" si="5826"/>
        <v>0</v>
      </c>
      <c r="GF1095" s="126">
        <f t="shared" si="5827"/>
        <v>0</v>
      </c>
      <c r="GG1095" s="126">
        <f t="shared" si="5828"/>
        <v>0</v>
      </c>
      <c r="GI1095" s="126">
        <f t="shared" si="5829"/>
        <v>0</v>
      </c>
      <c r="GK1095" s="126">
        <f t="shared" si="5830"/>
        <v>1</v>
      </c>
      <c r="GL1095" s="126">
        <f t="shared" si="5831"/>
        <v>1</v>
      </c>
      <c r="GM1095" s="126">
        <f t="shared" si="5832"/>
        <v>1</v>
      </c>
      <c r="GN1095" s="126">
        <f t="shared" si="5833"/>
        <v>0</v>
      </c>
      <c r="GO1095" s="126">
        <f t="shared" si="5834"/>
        <v>1</v>
      </c>
      <c r="GP1095" s="126">
        <f t="shared" si="5835"/>
        <v>1</v>
      </c>
      <c r="GQ1095" s="126">
        <f t="shared" si="5836"/>
        <v>1</v>
      </c>
      <c r="GS1095" s="126" t="str">
        <f t="shared" si="5837"/>
        <v/>
      </c>
      <c r="GT1095" s="126" t="str">
        <f t="shared" si="5838"/>
        <v/>
      </c>
      <c r="GU1095" s="126">
        <f t="shared" si="5839"/>
        <v>0</v>
      </c>
      <c r="GV1095" s="126">
        <f t="shared" si="5840"/>
        <v>0</v>
      </c>
      <c r="GW1095" s="126">
        <f t="shared" si="5841"/>
        <v>0</v>
      </c>
      <c r="GX1095" s="126">
        <f t="shared" si="5842"/>
        <v>0</v>
      </c>
      <c r="GY1095" s="126">
        <f t="shared" si="5843"/>
        <v>0</v>
      </c>
      <c r="GZ1095" s="126"/>
      <c r="HA1095" s="126">
        <f t="shared" si="5844"/>
        <v>1</v>
      </c>
      <c r="HB1095" s="126">
        <f t="shared" si="5845"/>
        <v>1</v>
      </c>
      <c r="HC1095" s="126">
        <f t="shared" si="5846"/>
        <v>1</v>
      </c>
      <c r="HD1095" s="126">
        <f t="shared" si="5847"/>
        <v>0</v>
      </c>
      <c r="HE1095" s="126">
        <f t="shared" si="5848"/>
        <v>0</v>
      </c>
      <c r="HF1095" s="126">
        <f t="shared" si="5849"/>
        <v>0</v>
      </c>
      <c r="HH1095" s="126">
        <f t="shared" si="5850"/>
        <v>1</v>
      </c>
      <c r="HI1095" s="126">
        <f t="shared" si="5851"/>
        <v>1</v>
      </c>
      <c r="HJ1095" s="126">
        <f t="shared" si="5852"/>
        <v>1</v>
      </c>
      <c r="HK1095" s="126">
        <f t="shared" si="5853"/>
        <v>0</v>
      </c>
      <c r="HL1095" s="126">
        <f t="shared" si="5854"/>
        <v>0</v>
      </c>
      <c r="HM1095" s="126">
        <f t="shared" si="5855"/>
        <v>0</v>
      </c>
      <c r="HO1095" s="126">
        <f t="shared" si="5856"/>
        <v>1</v>
      </c>
      <c r="HP1095" s="126" t="str">
        <f t="shared" si="5857"/>
        <v/>
      </c>
      <c r="HQ1095" s="126" t="str">
        <f t="shared" si="5858"/>
        <v/>
      </c>
      <c r="HR1095" s="122" t="str">
        <f t="shared" si="5859"/>
        <v/>
      </c>
      <c r="HS1095" s="126" t="str">
        <f t="shared" si="5860"/>
        <v/>
      </c>
      <c r="HT1095" s="122" t="str">
        <f t="shared" si="5861"/>
        <v/>
      </c>
      <c r="HU1095" s="122" t="str">
        <f t="shared" si="5862"/>
        <v/>
      </c>
      <c r="HV1095" s="126" t="str">
        <f t="shared" si="5863"/>
        <v/>
      </c>
      <c r="HW1095" s="126" t="str">
        <f t="shared" si="5864"/>
        <v/>
      </c>
      <c r="HX1095" s="126" t="str">
        <f t="shared" si="5865"/>
        <v/>
      </c>
      <c r="HZ1095" s="126">
        <f t="shared" si="5866"/>
        <v>1</v>
      </c>
      <c r="IA1095" s="126" t="str">
        <f t="shared" si="5867"/>
        <v/>
      </c>
      <c r="IB1095" s="126" t="str">
        <f t="shared" si="5868"/>
        <v/>
      </c>
      <c r="IC1095" s="126" t="str">
        <f t="shared" si="5869"/>
        <v/>
      </c>
      <c r="ID1095" s="126" t="str">
        <f t="shared" si="5870"/>
        <v/>
      </c>
      <c r="IE1095" s="126" t="str">
        <f t="shared" si="5871"/>
        <v/>
      </c>
      <c r="IF1095" s="126" t="str">
        <f t="shared" si="5872"/>
        <v/>
      </c>
      <c r="IG1095" s="126" t="str">
        <f t="shared" si="5873"/>
        <v/>
      </c>
      <c r="IH1095" s="126" t="str">
        <f t="shared" si="5874"/>
        <v/>
      </c>
      <c r="II1095" s="126" t="str">
        <f t="shared" si="5875"/>
        <v/>
      </c>
      <c r="IO1095" s="128"/>
      <c r="IP1095" s="128"/>
      <c r="IQ1095" s="127"/>
      <c r="IR1095" s="127"/>
      <c r="IX1095" s="6"/>
      <c r="IY1095" s="6"/>
      <c r="IZ1095" s="7"/>
      <c r="JA1095" s="7"/>
      <c r="JG1095" s="12"/>
      <c r="JH1095" s="12"/>
      <c r="JI1095" s="13"/>
      <c r="JJ1095" s="13"/>
      <c r="JN1095" s="6"/>
      <c r="JO1095" s="6"/>
      <c r="JQ1095" s="11"/>
      <c r="JR1095" s="11"/>
      <c r="JS1095" s="12"/>
      <c r="JT1095" s="13"/>
      <c r="JU1095" s="12"/>
      <c r="JV1095" s="12"/>
      <c r="JW1095" s="97"/>
      <c r="JX1095" s="13"/>
      <c r="JY1095" s="13"/>
      <c r="JZ1095" s="97"/>
      <c r="KA1095" s="97"/>
      <c r="KB1095" s="11"/>
      <c r="KC1095" s="11"/>
      <c r="KD1095" s="11"/>
      <c r="KE1095" s="11"/>
    </row>
    <row r="1096" spans="1:291" s="122" customFormat="1" x14ac:dyDescent="0.2">
      <c r="A1096" s="146">
        <f t="shared" si="5526"/>
        <v>1096</v>
      </c>
      <c r="C1096" s="2">
        <v>43684</v>
      </c>
      <c r="D1096" s="126">
        <v>98.694999999999993</v>
      </c>
      <c r="E1096" s="126">
        <v>98.704999999999998</v>
      </c>
      <c r="F1096" s="126">
        <v>98.76</v>
      </c>
      <c r="G1096" s="128">
        <v>107.261</v>
      </c>
      <c r="H1096" s="128">
        <v>119.06</v>
      </c>
      <c r="I1096" s="128">
        <v>130.05000000000001</v>
      </c>
      <c r="J1096" s="127">
        <v>162.07</v>
      </c>
      <c r="K1096" s="126"/>
      <c r="M1096" s="126">
        <f t="shared" si="5879"/>
        <v>98.694999999999993</v>
      </c>
      <c r="N1096" s="126">
        <f t="shared" si="5880"/>
        <v>98.704999999999998</v>
      </c>
      <c r="O1096" s="126">
        <f t="shared" si="5881"/>
        <v>98.76</v>
      </c>
      <c r="P1096" s="127">
        <f t="shared" si="5695"/>
        <v>3450.1249999999995</v>
      </c>
      <c r="Q1096" s="5">
        <f t="shared" si="5882"/>
        <v>3814</v>
      </c>
      <c r="R1096" s="6">
        <f t="shared" si="5696"/>
        <v>4165.0000000000009</v>
      </c>
      <c r="S1096" s="7">
        <f t="shared" si="5697"/>
        <v>5190.9999999999991</v>
      </c>
      <c r="V1096" s="127">
        <f t="shared" si="5703"/>
        <v>6.9999999999993179</v>
      </c>
      <c r="W1096" s="127">
        <f t="shared" si="5704"/>
        <v>7.5000000000002842</v>
      </c>
      <c r="X1096" s="127">
        <f t="shared" si="5705"/>
        <v>7.9999999999998295</v>
      </c>
      <c r="Y1096" s="127">
        <f t="shared" si="5698"/>
        <v>2.375</v>
      </c>
      <c r="Z1096" s="126">
        <f t="shared" si="5699"/>
        <v>6.5</v>
      </c>
      <c r="AA1096" s="126">
        <f t="shared" si="5700"/>
        <v>12.500000000000909</v>
      </c>
      <c r="AB1096" s="126">
        <f t="shared" si="5701"/>
        <v>38.999999999999091</v>
      </c>
      <c r="AC1096" s="126"/>
      <c r="AD1096" s="126"/>
      <c r="AE1096" s="127">
        <f t="shared" si="5876"/>
        <v>3.1000007799991618</v>
      </c>
      <c r="AF1096" s="127">
        <f t="shared" si="5877"/>
        <v>3.6000007800001281</v>
      </c>
      <c r="AG1096" s="127">
        <f t="shared" si="5878"/>
        <v>4.1000007799996734</v>
      </c>
      <c r="AH1096" s="127">
        <f t="shared" si="5883"/>
        <v>0.41666666666666696</v>
      </c>
      <c r="AI1096" s="127">
        <f t="shared" si="5706"/>
        <v>0.85000000000000009</v>
      </c>
      <c r="AJ1096" s="127">
        <f t="shared" si="5707"/>
        <v>1.0000000000005453</v>
      </c>
      <c r="AK1096" s="127">
        <f t="shared" si="5708"/>
        <v>1.8333333333339397</v>
      </c>
      <c r="AL1096" s="127">
        <f t="shared" si="5709"/>
        <v>0.24999999999954525</v>
      </c>
      <c r="AM1096" s="127">
        <f t="shared" si="5710"/>
        <v>0.49999999999878675</v>
      </c>
      <c r="AN1096" s="127">
        <f t="shared" si="5711"/>
        <v>3.099999999998726</v>
      </c>
      <c r="AO1096" s="127">
        <f t="shared" si="5712"/>
        <v>1</v>
      </c>
      <c r="AP1096" s="127">
        <f t="shared" si="5713"/>
        <v>3.2500000000006066</v>
      </c>
      <c r="AQ1096" s="127">
        <f t="shared" si="5714"/>
        <v>2.2500000000021227</v>
      </c>
      <c r="AR1096" s="127">
        <f t="shared" si="5715"/>
        <v>0.25000000000036415</v>
      </c>
      <c r="AS1096" s="127">
        <f t="shared" si="5716"/>
        <v>2.1666666666664653</v>
      </c>
      <c r="AT1096" s="127">
        <f t="shared" si="5717"/>
        <v>0.4499999999998785</v>
      </c>
      <c r="AU1096" s="126"/>
      <c r="AX1096" s="11">
        <f t="shared" si="5718"/>
        <v>6.9999999999993179</v>
      </c>
      <c r="AY1096" s="11">
        <f t="shared" si="5719"/>
        <v>7.5000000000002842</v>
      </c>
      <c r="AZ1096" s="11">
        <f t="shared" si="5720"/>
        <v>7.9999999999998295</v>
      </c>
      <c r="BA1096" s="11">
        <f t="shared" si="5884"/>
        <v>2.375</v>
      </c>
      <c r="BB1096" s="11">
        <f t="shared" si="5702"/>
        <v>6.5</v>
      </c>
      <c r="BC1096" s="12">
        <f t="shared" si="5885"/>
        <v>12.500000000000909</v>
      </c>
      <c r="BD1096" s="13">
        <f t="shared" si="5886"/>
        <v>38.999999999999091</v>
      </c>
      <c r="BF1096" s="11">
        <f t="shared" si="5721"/>
        <v>2.2499999999993179</v>
      </c>
      <c r="BG1096" s="11">
        <f t="shared" si="5722"/>
        <v>3.1000007799991618</v>
      </c>
      <c r="BH1096" s="11">
        <f t="shared" si="5723"/>
        <v>3.6000007800001281</v>
      </c>
      <c r="BI1096" s="11">
        <f t="shared" si="5724"/>
        <v>4.1000007799996734</v>
      </c>
      <c r="BJ1096" s="11">
        <f t="shared" si="5725"/>
        <v>0.41666666666666696</v>
      </c>
      <c r="BK1096" s="11">
        <f t="shared" si="5726"/>
        <v>0.85000000000000009</v>
      </c>
      <c r="BL1096" s="11">
        <f t="shared" si="5727"/>
        <v>-1.0000000000005453</v>
      </c>
      <c r="BM1096" s="11">
        <f t="shared" si="5728"/>
        <v>-1.8333333333339397</v>
      </c>
      <c r="BN1096" s="11">
        <f t="shared" si="5729"/>
        <v>0.24999999999954525</v>
      </c>
      <c r="BO1096" s="11">
        <f t="shared" si="5730"/>
        <v>-0.49999999999878675</v>
      </c>
      <c r="BP1096" s="11">
        <f t="shared" si="5731"/>
        <v>-3.099999999998726</v>
      </c>
      <c r="BQ1096" s="126">
        <v>1</v>
      </c>
      <c r="BR1096" s="11">
        <f t="shared" si="5732"/>
        <v>-3.2500000000006066</v>
      </c>
      <c r="BS1096" s="11">
        <f t="shared" si="5733"/>
        <v>2.2500000000021227</v>
      </c>
      <c r="BT1096" s="11">
        <f t="shared" si="5734"/>
        <v>-0.25000000000036415</v>
      </c>
      <c r="BU1096" s="11">
        <f t="shared" si="5735"/>
        <v>-2.1666666666664653</v>
      </c>
      <c r="BV1096" s="11">
        <f t="shared" si="5736"/>
        <v>-0.4499999999998785</v>
      </c>
      <c r="BY1096" s="126"/>
      <c r="BZ1096" s="126"/>
      <c r="CA1096" s="122">
        <f t="shared" si="5737"/>
        <v>-2.1666666666664653</v>
      </c>
      <c r="CB1096" s="126">
        <f t="shared" si="5738"/>
        <v>1</v>
      </c>
      <c r="CC1096" s="126">
        <f t="shared" si="5739"/>
        <v>1</v>
      </c>
      <c r="CD1096" s="126">
        <f t="shared" si="5740"/>
        <v>1</v>
      </c>
      <c r="CE1096" s="126">
        <f t="shared" si="5741"/>
        <v>1</v>
      </c>
      <c r="CF1096" s="126">
        <f t="shared" si="5742"/>
        <v>1</v>
      </c>
      <c r="CG1096" s="126">
        <f t="shared" si="5743"/>
        <v>0</v>
      </c>
      <c r="CH1096" s="126">
        <f t="shared" si="5744"/>
        <v>0</v>
      </c>
      <c r="CI1096" s="126">
        <f t="shared" si="5745"/>
        <v>0</v>
      </c>
      <c r="CJ1096" s="126" t="str">
        <f t="shared" si="5746"/>
        <v/>
      </c>
      <c r="CK1096" s="126" t="str">
        <f t="shared" si="5747"/>
        <v/>
      </c>
      <c r="CL1096" s="126">
        <f t="shared" si="5748"/>
        <v>0</v>
      </c>
      <c r="CM1096" s="126" t="str">
        <f t="shared" si="5749"/>
        <v/>
      </c>
      <c r="CN1096" s="126" t="str">
        <f t="shared" si="5750"/>
        <v/>
      </c>
      <c r="CO1096" s="126">
        <f t="shared" si="5751"/>
        <v>0</v>
      </c>
      <c r="CP1096" s="126">
        <f t="shared" si="5752"/>
        <v>0</v>
      </c>
      <c r="CQ1096" s="126" t="str">
        <f t="shared" si="5753"/>
        <v/>
      </c>
      <c r="CR1096" s="126"/>
      <c r="CS1096" s="126">
        <f t="shared" si="5754"/>
        <v>0</v>
      </c>
      <c r="CT1096" s="126">
        <f t="shared" si="5755"/>
        <v>0</v>
      </c>
      <c r="CU1096" s="126">
        <f t="shared" si="5756"/>
        <v>0</v>
      </c>
      <c r="CV1096" s="126">
        <f t="shared" si="5757"/>
        <v>0</v>
      </c>
      <c r="CW1096" s="126">
        <f t="shared" si="5758"/>
        <v>1</v>
      </c>
      <c r="CX1096" s="126" t="str">
        <f t="shared" si="5759"/>
        <v/>
      </c>
      <c r="CY1096" s="126" t="str">
        <f t="shared" si="5760"/>
        <v/>
      </c>
      <c r="CZ1096" s="126" t="str">
        <f t="shared" si="5761"/>
        <v/>
      </c>
      <c r="DA1096" s="126" t="str">
        <f t="shared" si="5762"/>
        <v/>
      </c>
      <c r="DB1096" s="126">
        <f t="shared" si="5763"/>
        <v>0</v>
      </c>
      <c r="DC1096" s="126">
        <f t="shared" si="5764"/>
        <v>1</v>
      </c>
      <c r="DD1096" s="126" t="str">
        <f t="shared" si="5765"/>
        <v/>
      </c>
      <c r="DE1096" s="126" t="str">
        <f t="shared" si="5766"/>
        <v/>
      </c>
      <c r="DF1096" s="126"/>
      <c r="DG1096" s="126">
        <f t="shared" si="5767"/>
        <v>0</v>
      </c>
      <c r="DH1096" s="126">
        <f t="shared" si="5768"/>
        <v>0</v>
      </c>
      <c r="DI1096" s="126">
        <f t="shared" si="5769"/>
        <v>0</v>
      </c>
      <c r="DJ1096" s="126">
        <f t="shared" si="5770"/>
        <v>0</v>
      </c>
      <c r="DK1096" s="126">
        <f t="shared" si="5771"/>
        <v>0</v>
      </c>
      <c r="DL1096" s="126"/>
      <c r="DM1096" s="126">
        <f t="shared" si="5772"/>
        <v>0</v>
      </c>
      <c r="DN1096" s="126" t="str">
        <f t="shared" si="5773"/>
        <v/>
      </c>
      <c r="DO1096" s="126" t="str">
        <f t="shared" si="5774"/>
        <v/>
      </c>
      <c r="DP1096" s="126" t="str">
        <f t="shared" si="5775"/>
        <v/>
      </c>
      <c r="DQ1096" s="126" t="str">
        <f t="shared" si="5776"/>
        <v/>
      </c>
      <c r="DR1096" s="126" t="str">
        <f t="shared" si="5777"/>
        <v/>
      </c>
      <c r="DS1096" s="126" t="str">
        <f t="shared" si="5778"/>
        <v/>
      </c>
      <c r="DT1096" s="126" t="str">
        <f t="shared" si="5779"/>
        <v/>
      </c>
      <c r="DU1096" s="126" t="str">
        <f t="shared" si="5780"/>
        <v/>
      </c>
      <c r="DV1096" s="126">
        <f t="shared" si="5781"/>
        <v>0</v>
      </c>
      <c r="DW1096" s="126">
        <f t="shared" si="5782"/>
        <v>0</v>
      </c>
      <c r="DX1096" s="126" t="str">
        <f t="shared" si="5783"/>
        <v/>
      </c>
      <c r="DY1096" s="126" t="str">
        <f t="shared" si="5784"/>
        <v/>
      </c>
      <c r="EA1096" s="126">
        <f t="shared" si="5785"/>
        <v>0</v>
      </c>
      <c r="EB1096" s="126">
        <f t="shared" si="5786"/>
        <v>0</v>
      </c>
      <c r="EC1096" s="126">
        <f t="shared" si="5787"/>
        <v>0</v>
      </c>
      <c r="ED1096" s="126">
        <f t="shared" si="5788"/>
        <v>0</v>
      </c>
      <c r="EF1096" s="126">
        <f t="shared" si="5789"/>
        <v>1</v>
      </c>
      <c r="EG1096" s="126">
        <f t="shared" si="5790"/>
        <v>1</v>
      </c>
      <c r="EH1096" s="126">
        <f t="shared" si="5791"/>
        <v>1</v>
      </c>
      <c r="EI1096" s="126">
        <f t="shared" si="5792"/>
        <v>1</v>
      </c>
      <c r="EK1096" s="126">
        <f t="shared" si="5793"/>
        <v>1</v>
      </c>
      <c r="EL1096" s="126">
        <f t="shared" si="5794"/>
        <v>1</v>
      </c>
      <c r="EM1096" s="126">
        <f t="shared" si="5795"/>
        <v>1</v>
      </c>
      <c r="EO1096" s="126">
        <f t="shared" si="5796"/>
        <v>1</v>
      </c>
      <c r="EP1096" s="126">
        <f t="shared" si="5797"/>
        <v>1</v>
      </c>
      <c r="EQ1096" s="126">
        <f t="shared" si="5798"/>
        <v>1</v>
      </c>
      <c r="ES1096" s="126">
        <f t="shared" si="5799"/>
        <v>1</v>
      </c>
      <c r="ET1096" s="126">
        <f t="shared" si="5800"/>
        <v>1</v>
      </c>
      <c r="EU1096" s="126">
        <f t="shared" si="5801"/>
        <v>1</v>
      </c>
      <c r="EV1096" s="126">
        <f t="shared" si="5802"/>
        <v>1</v>
      </c>
      <c r="EW1096" s="126">
        <f t="shared" si="5803"/>
        <v>0</v>
      </c>
      <c r="EY1096" s="126">
        <f t="shared" si="5804"/>
        <v>1</v>
      </c>
      <c r="EZ1096" s="126">
        <f t="shared" si="5805"/>
        <v>1</v>
      </c>
      <c r="FA1096" s="126">
        <f t="shared" si="5806"/>
        <v>1</v>
      </c>
      <c r="FC1096" s="126">
        <f t="shared" si="5807"/>
        <v>1</v>
      </c>
      <c r="FD1096" s="126">
        <f t="shared" si="5808"/>
        <v>1</v>
      </c>
      <c r="FE1096" s="126"/>
      <c r="FF1096" s="126">
        <f t="shared" si="5809"/>
        <v>0</v>
      </c>
      <c r="FG1096" s="126">
        <f t="shared" si="5810"/>
        <v>0</v>
      </c>
      <c r="FH1096" s="126">
        <f t="shared" si="5811"/>
        <v>0</v>
      </c>
      <c r="FI1096" s="126" t="str">
        <f t="shared" si="5812"/>
        <v/>
      </c>
      <c r="FJ1096" s="126" t="str">
        <f t="shared" si="5813"/>
        <v/>
      </c>
      <c r="FK1096" s="126" t="str">
        <f t="shared" si="5814"/>
        <v/>
      </c>
      <c r="FL1096" s="126" t="str">
        <f t="shared" si="5815"/>
        <v/>
      </c>
      <c r="FN1096" s="126" t="str">
        <f t="shared" si="5816"/>
        <v/>
      </c>
      <c r="FO1096" s="126" t="str">
        <f t="shared" si="5817"/>
        <v/>
      </c>
      <c r="FP1096" s="126" t="str">
        <f t="shared" si="5818"/>
        <v/>
      </c>
      <c r="FV1096" s="126">
        <f t="shared" si="5819"/>
        <v>0</v>
      </c>
      <c r="FW1096" s="126">
        <f t="shared" si="5820"/>
        <v>1</v>
      </c>
      <c r="FX1096" s="126">
        <f t="shared" si="5821"/>
        <v>1</v>
      </c>
      <c r="GA1096" s="126">
        <f t="shared" si="5822"/>
        <v>0</v>
      </c>
      <c r="GB1096" s="126">
        <f t="shared" si="5823"/>
        <v>0</v>
      </c>
      <c r="GC1096" s="126">
        <f t="shared" si="5824"/>
        <v>0</v>
      </c>
      <c r="GD1096" s="126">
        <f t="shared" si="5825"/>
        <v>0</v>
      </c>
      <c r="GE1096" s="126">
        <f t="shared" si="5826"/>
        <v>0</v>
      </c>
      <c r="GF1096" s="126">
        <f t="shared" si="5827"/>
        <v>1</v>
      </c>
      <c r="GG1096" s="126">
        <f t="shared" si="5828"/>
        <v>1</v>
      </c>
      <c r="GI1096" s="126">
        <f t="shared" si="5829"/>
        <v>0</v>
      </c>
      <c r="GK1096" s="126">
        <f t="shared" si="5830"/>
        <v>1</v>
      </c>
      <c r="GL1096" s="126">
        <f t="shared" si="5831"/>
        <v>1</v>
      </c>
      <c r="GM1096" s="126">
        <f t="shared" si="5832"/>
        <v>1</v>
      </c>
      <c r="GN1096" s="126">
        <f t="shared" si="5833"/>
        <v>1</v>
      </c>
      <c r="GO1096" s="126">
        <f t="shared" si="5834"/>
        <v>1</v>
      </c>
      <c r="GP1096" s="126">
        <f t="shared" si="5835"/>
        <v>0</v>
      </c>
      <c r="GQ1096" s="126">
        <f t="shared" si="5836"/>
        <v>0</v>
      </c>
      <c r="GS1096" s="126">
        <f t="shared" si="5837"/>
        <v>0</v>
      </c>
      <c r="GT1096" s="126" t="str">
        <f t="shared" si="5838"/>
        <v/>
      </c>
      <c r="GU1096" s="126">
        <f t="shared" si="5839"/>
        <v>1</v>
      </c>
      <c r="GV1096" s="126">
        <f t="shared" si="5840"/>
        <v>1</v>
      </c>
      <c r="GW1096" s="126">
        <f t="shared" si="5841"/>
        <v>0</v>
      </c>
      <c r="GX1096" s="126">
        <f t="shared" si="5842"/>
        <v>0</v>
      </c>
      <c r="GY1096" s="126">
        <f t="shared" si="5843"/>
        <v>0</v>
      </c>
      <c r="GZ1096" s="126"/>
      <c r="HA1096" s="126">
        <f t="shared" si="5844"/>
        <v>0</v>
      </c>
      <c r="HB1096" s="126">
        <f t="shared" si="5845"/>
        <v>0</v>
      </c>
      <c r="HC1096" s="126">
        <f t="shared" si="5846"/>
        <v>0</v>
      </c>
      <c r="HD1096" s="126">
        <f t="shared" si="5847"/>
        <v>0</v>
      </c>
      <c r="HE1096" s="126">
        <f t="shared" si="5848"/>
        <v>0</v>
      </c>
      <c r="HF1096" s="126">
        <f t="shared" si="5849"/>
        <v>0</v>
      </c>
      <c r="HH1096" s="126">
        <f t="shared" si="5850"/>
        <v>1</v>
      </c>
      <c r="HI1096" s="126">
        <f t="shared" si="5851"/>
        <v>0</v>
      </c>
      <c r="HJ1096" s="126">
        <f t="shared" si="5852"/>
        <v>0</v>
      </c>
      <c r="HK1096" s="126">
        <f t="shared" si="5853"/>
        <v>0</v>
      </c>
      <c r="HL1096" s="126">
        <f t="shared" si="5854"/>
        <v>0</v>
      </c>
      <c r="HM1096" s="126">
        <f t="shared" si="5855"/>
        <v>0</v>
      </c>
      <c r="HO1096" s="126">
        <f t="shared" si="5856"/>
        <v>1</v>
      </c>
      <c r="HP1096" s="126" t="str">
        <f t="shared" si="5857"/>
        <v/>
      </c>
      <c r="HQ1096" s="126">
        <f t="shared" si="5858"/>
        <v>1</v>
      </c>
      <c r="HR1096" s="122" t="str">
        <f t="shared" si="5859"/>
        <v/>
      </c>
      <c r="HS1096" s="126">
        <f t="shared" si="5860"/>
        <v>1</v>
      </c>
      <c r="HT1096" s="122" t="str">
        <f t="shared" si="5861"/>
        <v/>
      </c>
      <c r="HU1096" s="122">
        <f t="shared" si="5862"/>
        <v>1</v>
      </c>
      <c r="HV1096" s="126" t="str">
        <f t="shared" si="5863"/>
        <v/>
      </c>
      <c r="HW1096" s="126" t="str">
        <f t="shared" si="5864"/>
        <v/>
      </c>
      <c r="HX1096" s="126" t="str">
        <f t="shared" si="5865"/>
        <v/>
      </c>
      <c r="HZ1096" s="126">
        <f t="shared" si="5866"/>
        <v>1</v>
      </c>
      <c r="IA1096" s="126" t="str">
        <f t="shared" si="5867"/>
        <v/>
      </c>
      <c r="IB1096" s="126">
        <f t="shared" si="5868"/>
        <v>1</v>
      </c>
      <c r="IC1096" s="126" t="str">
        <f t="shared" si="5869"/>
        <v/>
      </c>
      <c r="ID1096" s="126">
        <f t="shared" si="5870"/>
        <v>1</v>
      </c>
      <c r="IE1096" s="126" t="str">
        <f t="shared" si="5871"/>
        <v/>
      </c>
      <c r="IF1096" s="126">
        <f t="shared" si="5872"/>
        <v>1</v>
      </c>
      <c r="IG1096" s="126" t="str">
        <f t="shared" si="5873"/>
        <v/>
      </c>
      <c r="IH1096" s="126" t="str">
        <f t="shared" si="5874"/>
        <v/>
      </c>
      <c r="II1096" s="126" t="str">
        <f t="shared" si="5875"/>
        <v/>
      </c>
      <c r="IO1096" s="128"/>
      <c r="IP1096" s="128"/>
      <c r="IQ1096" s="127"/>
      <c r="IR1096" s="127"/>
      <c r="IX1096" s="6"/>
      <c r="IY1096" s="6"/>
      <c r="IZ1096" s="7"/>
      <c r="JA1096" s="7"/>
      <c r="JG1096" s="12"/>
      <c r="JH1096" s="12"/>
      <c r="JI1096" s="13"/>
      <c r="JJ1096" s="13"/>
      <c r="JN1096" s="6"/>
      <c r="JO1096" s="6"/>
      <c r="JQ1096" s="11"/>
      <c r="JR1096" s="11"/>
      <c r="JS1096" s="12"/>
      <c r="JT1096" s="13"/>
      <c r="JU1096" s="12"/>
      <c r="JV1096" s="12"/>
      <c r="JW1096" s="97"/>
      <c r="JX1096" s="13"/>
      <c r="JY1096" s="13"/>
      <c r="JZ1096" s="97"/>
      <c r="KA1096" s="97"/>
      <c r="KB1096" s="11"/>
      <c r="KC1096" s="11"/>
      <c r="KD1096" s="11"/>
      <c r="KE1096" s="11"/>
    </row>
    <row r="1097" spans="1:291" s="122" customFormat="1" x14ac:dyDescent="0.2">
      <c r="A1097" s="146">
        <f t="shared" si="5526"/>
        <v>1097</v>
      </c>
      <c r="C1097" s="2">
        <v>43685</v>
      </c>
      <c r="D1097" s="126">
        <v>98.644999999999996</v>
      </c>
      <c r="E1097" s="126">
        <v>98.66</v>
      </c>
      <c r="F1097" s="126">
        <v>98.715000000000003</v>
      </c>
      <c r="G1097" s="128">
        <v>107.232</v>
      </c>
      <c r="H1097" s="128">
        <v>119.005</v>
      </c>
      <c r="I1097" s="128">
        <v>129.29499999999999</v>
      </c>
      <c r="J1097" s="127">
        <v>161.18</v>
      </c>
      <c r="K1097" s="126"/>
      <c r="M1097" s="126">
        <f t="shared" si="5879"/>
        <v>98.644999999999996</v>
      </c>
      <c r="N1097" s="126">
        <f t="shared" si="5880"/>
        <v>98.66</v>
      </c>
      <c r="O1097" s="126">
        <f t="shared" si="5881"/>
        <v>98.715000000000003</v>
      </c>
      <c r="P1097" s="127">
        <f t="shared" si="5695"/>
        <v>3447.25</v>
      </c>
      <c r="Q1097" s="5">
        <f t="shared" si="5882"/>
        <v>3808.4999999999995</v>
      </c>
      <c r="R1097" s="6">
        <f t="shared" si="5696"/>
        <v>4157.4999999999991</v>
      </c>
      <c r="S1097" s="7">
        <f t="shared" si="5697"/>
        <v>5170.0000000000009</v>
      </c>
      <c r="V1097" s="127">
        <f t="shared" si="5703"/>
        <v>4.9999999999997158</v>
      </c>
      <c r="W1097" s="127">
        <f t="shared" si="5704"/>
        <v>4.5000000000001705</v>
      </c>
      <c r="X1097" s="127">
        <f t="shared" si="5705"/>
        <v>4.5000000000001705</v>
      </c>
      <c r="Y1097" s="127">
        <f t="shared" si="5698"/>
        <v>2.8749999999995453</v>
      </c>
      <c r="Z1097" s="126">
        <f t="shared" si="5699"/>
        <v>5.5000000000004547</v>
      </c>
      <c r="AA1097" s="126">
        <f t="shared" si="5700"/>
        <v>7.500000000001819</v>
      </c>
      <c r="AB1097" s="126">
        <f t="shared" si="5701"/>
        <v>20.999999999998181</v>
      </c>
      <c r="AC1097" s="126"/>
      <c r="AD1097" s="126"/>
      <c r="AE1097" s="127">
        <f t="shared" si="5876"/>
        <v>1.7000006599993109</v>
      </c>
      <c r="AF1097" s="127">
        <f t="shared" si="5877"/>
        <v>1.2000006599997657</v>
      </c>
      <c r="AG1097" s="127">
        <f t="shared" si="5878"/>
        <v>1.2000006599997657</v>
      </c>
      <c r="AH1097" s="127">
        <f t="shared" si="5883"/>
        <v>2.0833333333321207</v>
      </c>
      <c r="AI1097" s="127">
        <f t="shared" si="5706"/>
        <v>2.449999999998818</v>
      </c>
      <c r="AJ1097" s="127">
        <f t="shared" si="5707"/>
        <v>0.99999999999936318</v>
      </c>
      <c r="AK1097" s="127">
        <f t="shared" si="5708"/>
        <v>0.49999999999924238</v>
      </c>
      <c r="AL1097" s="127">
        <f t="shared" si="5709"/>
        <v>1.7499999999995453</v>
      </c>
      <c r="AM1097" s="127">
        <f t="shared" si="5710"/>
        <v>0.50000000000242562</v>
      </c>
      <c r="AN1097" s="127">
        <f t="shared" si="5711"/>
        <v>0.89999999999745306</v>
      </c>
      <c r="AO1097" s="127">
        <f t="shared" si="5712"/>
        <v>1</v>
      </c>
      <c r="AP1097" s="127">
        <f t="shared" si="5713"/>
        <v>3.5833333333321216</v>
      </c>
      <c r="AQ1097" s="127">
        <f t="shared" si="5714"/>
        <v>0.24999999999643796</v>
      </c>
      <c r="AR1097" s="127">
        <f t="shared" si="5715"/>
        <v>2.7499999999983631</v>
      </c>
      <c r="AS1097" s="127">
        <f t="shared" si="5716"/>
        <v>0.83333333333419191</v>
      </c>
      <c r="AT1097" s="127">
        <f t="shared" si="5717"/>
        <v>2.9499999999993332</v>
      </c>
      <c r="AU1097" s="126"/>
      <c r="AX1097" s="11">
        <f t="shared" si="5718"/>
        <v>-4.9999999999997158</v>
      </c>
      <c r="AY1097" s="11">
        <f t="shared" si="5719"/>
        <v>-4.5000000000001705</v>
      </c>
      <c r="AZ1097" s="11">
        <f t="shared" si="5720"/>
        <v>-4.5000000000001705</v>
      </c>
      <c r="BA1097" s="11">
        <f t="shared" si="5884"/>
        <v>-2.8749999999995453</v>
      </c>
      <c r="BB1097" s="11">
        <f t="shared" si="5702"/>
        <v>-5.5000000000004547</v>
      </c>
      <c r="BC1097" s="12">
        <f t="shared" si="5885"/>
        <v>-7.500000000001819</v>
      </c>
      <c r="BD1097" s="13">
        <f t="shared" si="5886"/>
        <v>-20.999999999998181</v>
      </c>
      <c r="BF1097" s="11">
        <f t="shared" si="5721"/>
        <v>0.74999999999937472</v>
      </c>
      <c r="BG1097" s="11">
        <f t="shared" si="5722"/>
        <v>-1.7000006599993109</v>
      </c>
      <c r="BH1097" s="11">
        <f t="shared" si="5723"/>
        <v>-1.2000006599997657</v>
      </c>
      <c r="BI1097" s="11">
        <f t="shared" si="5724"/>
        <v>-1.2000006599997657</v>
      </c>
      <c r="BJ1097" s="11">
        <f t="shared" si="5725"/>
        <v>-2.0833333333321207</v>
      </c>
      <c r="BK1097" s="11">
        <f t="shared" si="5726"/>
        <v>-2.449999999998818</v>
      </c>
      <c r="BL1097" s="11">
        <f t="shared" si="5727"/>
        <v>-0.99999999999936318</v>
      </c>
      <c r="BM1097" s="11">
        <f t="shared" si="5728"/>
        <v>-0.49999999999924238</v>
      </c>
      <c r="BN1097" s="11">
        <f t="shared" si="5729"/>
        <v>-1.7499999999995453</v>
      </c>
      <c r="BO1097" s="11">
        <f t="shared" si="5730"/>
        <v>-0.50000000000242562</v>
      </c>
      <c r="BP1097" s="11">
        <f t="shared" si="5731"/>
        <v>0.89999999999745306</v>
      </c>
      <c r="BQ1097" s="126">
        <v>1</v>
      </c>
      <c r="BR1097" s="11">
        <f t="shared" si="5732"/>
        <v>3.5833333333321216</v>
      </c>
      <c r="BS1097" s="11">
        <f t="shared" si="5733"/>
        <v>0.24999999999643796</v>
      </c>
      <c r="BT1097" s="11">
        <f t="shared" si="5734"/>
        <v>-2.7499999999983631</v>
      </c>
      <c r="BU1097" s="11">
        <f t="shared" si="5735"/>
        <v>-0.83333333333419191</v>
      </c>
      <c r="BV1097" s="11">
        <f t="shared" si="5736"/>
        <v>-2.9499999999993332</v>
      </c>
      <c r="BY1097" s="126"/>
      <c r="BZ1097" s="126"/>
      <c r="CA1097" s="122">
        <f t="shared" si="5737"/>
        <v>-0.83333333333419191</v>
      </c>
      <c r="CB1097" s="126">
        <f t="shared" si="5738"/>
        <v>1</v>
      </c>
      <c r="CC1097" s="126">
        <f t="shared" si="5739"/>
        <v>1</v>
      </c>
      <c r="CD1097" s="126">
        <f t="shared" si="5740"/>
        <v>1</v>
      </c>
      <c r="CE1097" s="126">
        <f t="shared" si="5741"/>
        <v>1</v>
      </c>
      <c r="CF1097" s="126">
        <f t="shared" si="5742"/>
        <v>1</v>
      </c>
      <c r="CG1097" s="126">
        <f t="shared" si="5743"/>
        <v>1</v>
      </c>
      <c r="CH1097" s="126" t="str">
        <f t="shared" si="5744"/>
        <v/>
      </c>
      <c r="CI1097" s="126" t="str">
        <f t="shared" si="5745"/>
        <v/>
      </c>
      <c r="CJ1097" s="126">
        <f t="shared" si="5746"/>
        <v>0</v>
      </c>
      <c r="CK1097" s="126">
        <f t="shared" si="5747"/>
        <v>0</v>
      </c>
      <c r="CL1097" s="126">
        <f t="shared" si="5748"/>
        <v>1</v>
      </c>
      <c r="CM1097" s="126">
        <f t="shared" si="5749"/>
        <v>0</v>
      </c>
      <c r="CN1097" s="126" t="str">
        <f t="shared" si="5750"/>
        <v/>
      </c>
      <c r="CO1097" s="126">
        <f t="shared" si="5751"/>
        <v>1</v>
      </c>
      <c r="CP1097" s="126">
        <f t="shared" si="5752"/>
        <v>1</v>
      </c>
      <c r="CQ1097" s="126" t="str">
        <f t="shared" si="5753"/>
        <v/>
      </c>
      <c r="CR1097" s="126"/>
      <c r="CS1097" s="126">
        <f t="shared" si="5754"/>
        <v>1</v>
      </c>
      <c r="CT1097" s="126">
        <f t="shared" si="5755"/>
        <v>1</v>
      </c>
      <c r="CU1097" s="126">
        <f t="shared" si="5756"/>
        <v>1</v>
      </c>
      <c r="CV1097" s="126">
        <f t="shared" si="5757"/>
        <v>1</v>
      </c>
      <c r="CW1097" s="126">
        <f t="shared" si="5758"/>
        <v>1</v>
      </c>
      <c r="CX1097" s="126">
        <f t="shared" si="5759"/>
        <v>1</v>
      </c>
      <c r="CY1097" s="126">
        <f t="shared" si="5760"/>
        <v>1</v>
      </c>
      <c r="CZ1097" s="126">
        <f t="shared" si="5761"/>
        <v>1</v>
      </c>
      <c r="DA1097" s="126">
        <f t="shared" si="5762"/>
        <v>1</v>
      </c>
      <c r="DB1097" s="126" t="str">
        <f t="shared" si="5763"/>
        <v/>
      </c>
      <c r="DC1097" s="126" t="str">
        <f t="shared" si="5764"/>
        <v/>
      </c>
      <c r="DD1097" s="126">
        <f t="shared" si="5765"/>
        <v>0</v>
      </c>
      <c r="DE1097" s="126" t="str">
        <f t="shared" si="5766"/>
        <v/>
      </c>
      <c r="DF1097" s="126"/>
      <c r="DG1097" s="126">
        <f t="shared" si="5767"/>
        <v>1</v>
      </c>
      <c r="DH1097" s="126">
        <f t="shared" si="5768"/>
        <v>1</v>
      </c>
      <c r="DI1097" s="126">
        <f t="shared" si="5769"/>
        <v>1</v>
      </c>
      <c r="DJ1097" s="126">
        <f t="shared" si="5770"/>
        <v>1</v>
      </c>
      <c r="DK1097" s="126" t="str">
        <f t="shared" si="5771"/>
        <v/>
      </c>
      <c r="DL1097" s="126"/>
      <c r="DM1097" s="126" t="str">
        <f t="shared" si="5772"/>
        <v/>
      </c>
      <c r="DN1097" s="126">
        <f t="shared" si="5773"/>
        <v>1</v>
      </c>
      <c r="DO1097" s="126">
        <f t="shared" si="5774"/>
        <v>1</v>
      </c>
      <c r="DP1097" s="126">
        <f t="shared" si="5775"/>
        <v>1</v>
      </c>
      <c r="DQ1097" s="126">
        <f t="shared" si="5776"/>
        <v>1</v>
      </c>
      <c r="DR1097" s="126">
        <f t="shared" si="5777"/>
        <v>0</v>
      </c>
      <c r="DS1097" s="126">
        <f t="shared" si="5778"/>
        <v>1</v>
      </c>
      <c r="DT1097" s="126">
        <f t="shared" si="5779"/>
        <v>1</v>
      </c>
      <c r="DU1097" s="126">
        <f t="shared" si="5780"/>
        <v>0</v>
      </c>
      <c r="DV1097" s="126">
        <f t="shared" si="5781"/>
        <v>1</v>
      </c>
      <c r="DW1097" s="126">
        <f t="shared" si="5782"/>
        <v>0</v>
      </c>
      <c r="DX1097" s="126" t="str">
        <f t="shared" si="5783"/>
        <v/>
      </c>
      <c r="DY1097" s="126" t="str">
        <f t="shared" si="5784"/>
        <v/>
      </c>
      <c r="EA1097" s="126">
        <f t="shared" si="5785"/>
        <v>1</v>
      </c>
      <c r="EB1097" s="126">
        <f t="shared" si="5786"/>
        <v>1</v>
      </c>
      <c r="EC1097" s="126">
        <f t="shared" si="5787"/>
        <v>1</v>
      </c>
      <c r="ED1097" s="126">
        <f t="shared" si="5788"/>
        <v>1</v>
      </c>
      <c r="EF1097" s="126">
        <f t="shared" si="5789"/>
        <v>0</v>
      </c>
      <c r="EG1097" s="126">
        <f t="shared" si="5790"/>
        <v>0</v>
      </c>
      <c r="EH1097" s="126">
        <f t="shared" si="5791"/>
        <v>0</v>
      </c>
      <c r="EI1097" s="126">
        <f t="shared" si="5792"/>
        <v>0</v>
      </c>
      <c r="EK1097" s="126">
        <f t="shared" si="5793"/>
        <v>1</v>
      </c>
      <c r="EL1097" s="126">
        <f t="shared" si="5794"/>
        <v>1</v>
      </c>
      <c r="EM1097" s="126">
        <f t="shared" si="5795"/>
        <v>1</v>
      </c>
      <c r="EO1097" s="126">
        <f t="shared" si="5796"/>
        <v>1</v>
      </c>
      <c r="EP1097" s="126">
        <f t="shared" si="5797"/>
        <v>1</v>
      </c>
      <c r="EQ1097" s="126">
        <f t="shared" si="5798"/>
        <v>1</v>
      </c>
      <c r="ES1097" s="126">
        <f t="shared" si="5799"/>
        <v>1</v>
      </c>
      <c r="ET1097" s="126">
        <f t="shared" si="5800"/>
        <v>1</v>
      </c>
      <c r="EU1097" s="126">
        <f t="shared" si="5801"/>
        <v>1</v>
      </c>
      <c r="EV1097" s="126">
        <f t="shared" si="5802"/>
        <v>1</v>
      </c>
      <c r="EW1097" s="126">
        <f t="shared" si="5803"/>
        <v>1</v>
      </c>
      <c r="EY1097" s="126">
        <f t="shared" si="5804"/>
        <v>1</v>
      </c>
      <c r="EZ1097" s="126">
        <f t="shared" si="5805"/>
        <v>1</v>
      </c>
      <c r="FA1097" s="126">
        <f t="shared" si="5806"/>
        <v>1</v>
      </c>
      <c r="FC1097" s="126">
        <f t="shared" si="5807"/>
        <v>1</v>
      </c>
      <c r="FD1097" s="126">
        <f t="shared" si="5808"/>
        <v>0</v>
      </c>
      <c r="FE1097" s="126"/>
      <c r="FF1097" s="126">
        <f t="shared" si="5809"/>
        <v>1</v>
      </c>
      <c r="FG1097" s="126">
        <f t="shared" si="5810"/>
        <v>1</v>
      </c>
      <c r="FH1097" s="126">
        <f t="shared" si="5811"/>
        <v>1</v>
      </c>
      <c r="FI1097" s="126">
        <f t="shared" si="5812"/>
        <v>1</v>
      </c>
      <c r="FJ1097" s="126">
        <f t="shared" si="5813"/>
        <v>1</v>
      </c>
      <c r="FK1097" s="126">
        <f t="shared" si="5814"/>
        <v>1</v>
      </c>
      <c r="FL1097" s="126">
        <f t="shared" si="5815"/>
        <v>1</v>
      </c>
      <c r="FN1097" s="126" t="str">
        <f t="shared" si="5816"/>
        <v/>
      </c>
      <c r="FO1097" s="126" t="str">
        <f t="shared" si="5817"/>
        <v/>
      </c>
      <c r="FP1097" s="126" t="str">
        <f t="shared" si="5818"/>
        <v/>
      </c>
      <c r="FV1097" s="126">
        <f t="shared" si="5819"/>
        <v>0</v>
      </c>
      <c r="FW1097" s="126">
        <f t="shared" si="5820"/>
        <v>1</v>
      </c>
      <c r="FX1097" s="126">
        <f t="shared" si="5821"/>
        <v>1</v>
      </c>
      <c r="GA1097" s="126">
        <f t="shared" si="5822"/>
        <v>0</v>
      </c>
      <c r="GB1097" s="126">
        <f t="shared" si="5823"/>
        <v>0</v>
      </c>
      <c r="GC1097" s="126">
        <f t="shared" si="5824"/>
        <v>0</v>
      </c>
      <c r="GD1097" s="126">
        <f t="shared" si="5825"/>
        <v>0</v>
      </c>
      <c r="GE1097" s="126">
        <f t="shared" si="5826"/>
        <v>0</v>
      </c>
      <c r="GF1097" s="126">
        <f t="shared" si="5827"/>
        <v>0</v>
      </c>
      <c r="GG1097" s="126">
        <f t="shared" si="5828"/>
        <v>0</v>
      </c>
      <c r="GI1097" s="126">
        <f t="shared" si="5829"/>
        <v>1</v>
      </c>
      <c r="GK1097" s="126">
        <f t="shared" si="5830"/>
        <v>0</v>
      </c>
      <c r="GL1097" s="126">
        <f t="shared" si="5831"/>
        <v>0</v>
      </c>
      <c r="GM1097" s="126">
        <f t="shared" si="5832"/>
        <v>0</v>
      </c>
      <c r="GN1097" s="126">
        <f t="shared" si="5833"/>
        <v>0</v>
      </c>
      <c r="GO1097" s="126">
        <f t="shared" si="5834"/>
        <v>0</v>
      </c>
      <c r="GP1097" s="126">
        <f t="shared" si="5835"/>
        <v>0</v>
      </c>
      <c r="GQ1097" s="126">
        <f t="shared" si="5836"/>
        <v>0</v>
      </c>
      <c r="GS1097" s="126" t="str">
        <f t="shared" si="5837"/>
        <v/>
      </c>
      <c r="GT1097" s="126" t="str">
        <f t="shared" si="5838"/>
        <v/>
      </c>
      <c r="GU1097" s="126">
        <f t="shared" si="5839"/>
        <v>0</v>
      </c>
      <c r="GV1097" s="126">
        <f t="shared" si="5840"/>
        <v>0</v>
      </c>
      <c r="GW1097" s="126">
        <f t="shared" si="5841"/>
        <v>0</v>
      </c>
      <c r="GX1097" s="126">
        <f t="shared" si="5842"/>
        <v>0</v>
      </c>
      <c r="GY1097" s="126">
        <f t="shared" si="5843"/>
        <v>0</v>
      </c>
      <c r="GZ1097" s="126"/>
      <c r="HA1097" s="126">
        <f t="shared" si="5844"/>
        <v>0</v>
      </c>
      <c r="HB1097" s="126">
        <f t="shared" si="5845"/>
        <v>0</v>
      </c>
      <c r="HC1097" s="126">
        <f t="shared" si="5846"/>
        <v>0</v>
      </c>
      <c r="HD1097" s="126">
        <f t="shared" si="5847"/>
        <v>0</v>
      </c>
      <c r="HE1097" s="126">
        <f t="shared" si="5848"/>
        <v>0</v>
      </c>
      <c r="HF1097" s="126">
        <f t="shared" si="5849"/>
        <v>0</v>
      </c>
      <c r="HH1097" s="126">
        <f t="shared" si="5850"/>
        <v>0</v>
      </c>
      <c r="HI1097" s="126">
        <f t="shared" si="5851"/>
        <v>0</v>
      </c>
      <c r="HJ1097" s="126">
        <f t="shared" si="5852"/>
        <v>0</v>
      </c>
      <c r="HK1097" s="126">
        <f t="shared" si="5853"/>
        <v>0</v>
      </c>
      <c r="HL1097" s="126">
        <f t="shared" si="5854"/>
        <v>0</v>
      </c>
      <c r="HM1097" s="126">
        <f t="shared" si="5855"/>
        <v>0</v>
      </c>
      <c r="HO1097" s="126" t="str">
        <f t="shared" si="5856"/>
        <v/>
      </c>
      <c r="HP1097" s="126">
        <f t="shared" si="5857"/>
        <v>0</v>
      </c>
      <c r="HQ1097" s="126" t="str">
        <f t="shared" si="5858"/>
        <v/>
      </c>
      <c r="HR1097" s="122">
        <f t="shared" si="5859"/>
        <v>0</v>
      </c>
      <c r="HS1097" s="126" t="str">
        <f t="shared" si="5860"/>
        <v/>
      </c>
      <c r="HT1097" s="122">
        <f t="shared" si="5861"/>
        <v>0</v>
      </c>
      <c r="HU1097" s="122" t="str">
        <f t="shared" si="5862"/>
        <v/>
      </c>
      <c r="HV1097" s="126" t="str">
        <f t="shared" si="5863"/>
        <v/>
      </c>
      <c r="HW1097" s="126" t="str">
        <f t="shared" si="5864"/>
        <v/>
      </c>
      <c r="HX1097" s="126" t="str">
        <f t="shared" si="5865"/>
        <v/>
      </c>
      <c r="HZ1097" s="126" t="str">
        <f t="shared" si="5866"/>
        <v/>
      </c>
      <c r="IA1097" s="126">
        <f t="shared" si="5867"/>
        <v>0</v>
      </c>
      <c r="IB1097" s="126" t="str">
        <f t="shared" si="5868"/>
        <v/>
      </c>
      <c r="IC1097" s="126">
        <f t="shared" si="5869"/>
        <v>0</v>
      </c>
      <c r="ID1097" s="126" t="str">
        <f t="shared" si="5870"/>
        <v/>
      </c>
      <c r="IE1097" s="126">
        <f t="shared" si="5871"/>
        <v>0</v>
      </c>
      <c r="IF1097" s="126" t="str">
        <f t="shared" si="5872"/>
        <v/>
      </c>
      <c r="IG1097" s="126" t="str">
        <f t="shared" si="5873"/>
        <v/>
      </c>
      <c r="IH1097" s="126" t="str">
        <f t="shared" si="5874"/>
        <v/>
      </c>
      <c r="II1097" s="126" t="str">
        <f t="shared" si="5875"/>
        <v/>
      </c>
      <c r="IO1097" s="128"/>
      <c r="IP1097" s="128"/>
      <c r="IQ1097" s="127"/>
      <c r="IR1097" s="127"/>
      <c r="IX1097" s="6"/>
      <c r="IY1097" s="6"/>
      <c r="IZ1097" s="7"/>
      <c r="JA1097" s="7"/>
      <c r="JG1097" s="12"/>
      <c r="JH1097" s="12"/>
      <c r="JI1097" s="13"/>
      <c r="JJ1097" s="13"/>
      <c r="JN1097" s="6"/>
      <c r="JO1097" s="6"/>
      <c r="JQ1097" s="11"/>
      <c r="JR1097" s="11"/>
      <c r="JS1097" s="12"/>
      <c r="JT1097" s="13"/>
      <c r="JU1097" s="12"/>
      <c r="JV1097" s="12"/>
      <c r="JW1097" s="97"/>
      <c r="JX1097" s="13"/>
      <c r="JY1097" s="13"/>
      <c r="JZ1097" s="97"/>
      <c r="KA1097" s="97"/>
      <c r="KB1097" s="11"/>
      <c r="KC1097" s="11"/>
      <c r="KD1097" s="11"/>
      <c r="KE1097" s="11"/>
    </row>
    <row r="1098" spans="1:291" s="122" customFormat="1" x14ac:dyDescent="0.2">
      <c r="A1098" s="146">
        <f t="shared" si="5526"/>
        <v>1098</v>
      </c>
      <c r="C1098" s="2">
        <v>43686</v>
      </c>
      <c r="D1098" s="126">
        <v>98.605000000000004</v>
      </c>
      <c r="E1098" s="126">
        <v>98.614999999999995</v>
      </c>
      <c r="F1098" s="126">
        <v>98.67</v>
      </c>
      <c r="G1098" s="128">
        <v>107.217</v>
      </c>
      <c r="H1098" s="128">
        <v>118.28</v>
      </c>
      <c r="I1098" s="128">
        <v>129.22</v>
      </c>
      <c r="J1098" s="127">
        <v>161.09</v>
      </c>
      <c r="K1098" s="126"/>
      <c r="M1098" s="126">
        <f t="shared" si="5879"/>
        <v>98.605000000000004</v>
      </c>
      <c r="N1098" s="126">
        <f t="shared" si="5880"/>
        <v>98.614999999999995</v>
      </c>
      <c r="O1098" s="126">
        <f t="shared" si="5881"/>
        <v>98.67</v>
      </c>
      <c r="P1098" s="127">
        <f t="shared" si="5695"/>
        <v>3445.75</v>
      </c>
      <c r="Q1098" s="5">
        <f t="shared" si="5882"/>
        <v>3804</v>
      </c>
      <c r="R1098" s="6">
        <f t="shared" si="5696"/>
        <v>4150</v>
      </c>
      <c r="S1098" s="7">
        <f t="shared" si="5697"/>
        <v>5161</v>
      </c>
      <c r="V1098" s="127">
        <f t="shared" si="5703"/>
        <v>3.9999999999992042</v>
      </c>
      <c r="W1098" s="127">
        <f t="shared" si="5704"/>
        <v>4.5000000000001705</v>
      </c>
      <c r="X1098" s="127">
        <f t="shared" si="5705"/>
        <v>4.5000000000001705</v>
      </c>
      <c r="Y1098" s="127">
        <f t="shared" si="5698"/>
        <v>1.5</v>
      </c>
      <c r="Z1098" s="126">
        <f t="shared" si="5699"/>
        <v>4.4999999999995453</v>
      </c>
      <c r="AA1098" s="126">
        <f t="shared" si="5700"/>
        <v>7.4999999999990905</v>
      </c>
      <c r="AB1098" s="126">
        <f t="shared" si="5701"/>
        <v>9.0000000000009095</v>
      </c>
      <c r="AC1098" s="126"/>
      <c r="AD1098" s="126"/>
      <c r="AE1098" s="127">
        <f t="shared" si="5876"/>
        <v>1.300000539999369</v>
      </c>
      <c r="AF1098" s="127">
        <f t="shared" si="5877"/>
        <v>1.8000005400003354</v>
      </c>
      <c r="AG1098" s="127">
        <f t="shared" si="5878"/>
        <v>1.8000005400003354</v>
      </c>
      <c r="AH1098" s="127">
        <f t="shared" si="5883"/>
        <v>3.0331293032759277E-13</v>
      </c>
      <c r="AI1098" s="127">
        <f t="shared" si="5706"/>
        <v>0.30000000000027294</v>
      </c>
      <c r="AJ1098" s="127">
        <f t="shared" si="5707"/>
        <v>9.1482377229112899E-14</v>
      </c>
      <c r="AK1098" s="127">
        <f t="shared" si="5708"/>
        <v>0.49999999999984812</v>
      </c>
      <c r="AL1098" s="127">
        <f t="shared" si="5709"/>
        <v>0.75</v>
      </c>
      <c r="AM1098" s="127">
        <f t="shared" si="5710"/>
        <v>4.4999999999987867</v>
      </c>
      <c r="AN1098" s="127">
        <f t="shared" si="5711"/>
        <v>3.8999999999987267</v>
      </c>
      <c r="AO1098" s="127">
        <f t="shared" si="5712"/>
        <v>1</v>
      </c>
      <c r="AP1098" s="127">
        <f t="shared" si="5713"/>
        <v>1.0000000000003031</v>
      </c>
      <c r="AQ1098" s="127">
        <f t="shared" si="5714"/>
        <v>5.2499999999985594</v>
      </c>
      <c r="AR1098" s="127">
        <f t="shared" si="5715"/>
        <v>3.6370906286720128E-13</v>
      </c>
      <c r="AS1098" s="127">
        <f t="shared" si="5716"/>
        <v>2.4999999999993432</v>
      </c>
      <c r="AT1098" s="127">
        <f t="shared" si="5717"/>
        <v>1.7999999999998788</v>
      </c>
      <c r="AU1098" s="126"/>
      <c r="AX1098" s="11">
        <f t="shared" si="5718"/>
        <v>-3.9999999999992042</v>
      </c>
      <c r="AY1098" s="11">
        <f t="shared" si="5719"/>
        <v>-4.5000000000001705</v>
      </c>
      <c r="AZ1098" s="11">
        <f t="shared" si="5720"/>
        <v>-4.5000000000001705</v>
      </c>
      <c r="BA1098" s="11">
        <f t="shared" si="5884"/>
        <v>-1.5</v>
      </c>
      <c r="BB1098" s="11">
        <f t="shared" si="5702"/>
        <v>-4.4999999999995453</v>
      </c>
      <c r="BC1098" s="12">
        <f t="shared" si="5885"/>
        <v>-7.4999999999990905</v>
      </c>
      <c r="BD1098" s="13">
        <f t="shared" si="5886"/>
        <v>-9.0000000000009095</v>
      </c>
      <c r="BF1098" s="11">
        <f t="shared" si="5721"/>
        <v>-0.99999999999920419</v>
      </c>
      <c r="BG1098" s="11">
        <f t="shared" si="5722"/>
        <v>-1.300000539999369</v>
      </c>
      <c r="BH1098" s="11">
        <f t="shared" si="5723"/>
        <v>-1.8000005400003354</v>
      </c>
      <c r="BI1098" s="11">
        <f t="shared" si="5724"/>
        <v>-1.8000005400003354</v>
      </c>
      <c r="BJ1098" s="11">
        <f t="shared" si="5725"/>
        <v>-3.0331293032759277E-13</v>
      </c>
      <c r="BK1098" s="11">
        <f t="shared" si="5726"/>
        <v>-0.30000000000027294</v>
      </c>
      <c r="BL1098" s="11">
        <f t="shared" si="5727"/>
        <v>-9.1482377229112899E-14</v>
      </c>
      <c r="BM1098" s="11">
        <f t="shared" si="5728"/>
        <v>0.49999999999984812</v>
      </c>
      <c r="BN1098" s="11">
        <f t="shared" si="5729"/>
        <v>-0.75</v>
      </c>
      <c r="BO1098" s="11">
        <f t="shared" si="5730"/>
        <v>-4.4999999999987867</v>
      </c>
      <c r="BP1098" s="11">
        <f t="shared" si="5731"/>
        <v>-3.8999999999987267</v>
      </c>
      <c r="BQ1098" s="126">
        <v>1</v>
      </c>
      <c r="BR1098" s="11">
        <f t="shared" si="5732"/>
        <v>1.0000000000003031</v>
      </c>
      <c r="BS1098" s="11">
        <f t="shared" si="5733"/>
        <v>-5.2499999999985594</v>
      </c>
      <c r="BT1098" s="11">
        <f t="shared" si="5734"/>
        <v>-3.6370906286720128E-13</v>
      </c>
      <c r="BU1098" s="11">
        <f t="shared" si="5735"/>
        <v>-2.4999999999993432</v>
      </c>
      <c r="BV1098" s="11">
        <f t="shared" si="5736"/>
        <v>-1.7999999999998788</v>
      </c>
      <c r="BY1098" s="126"/>
      <c r="BZ1098" s="126"/>
      <c r="CA1098" s="122">
        <f t="shared" si="5737"/>
        <v>-2.4999999999993432</v>
      </c>
      <c r="CB1098" s="126">
        <f t="shared" si="5738"/>
        <v>1</v>
      </c>
      <c r="CC1098" s="126">
        <f t="shared" si="5739"/>
        <v>1</v>
      </c>
      <c r="CD1098" s="126">
        <f t="shared" si="5740"/>
        <v>1</v>
      </c>
      <c r="CE1098" s="126">
        <f t="shared" si="5741"/>
        <v>1</v>
      </c>
      <c r="CF1098" s="126">
        <f t="shared" si="5742"/>
        <v>1</v>
      </c>
      <c r="CG1098" s="126">
        <f t="shared" si="5743"/>
        <v>1</v>
      </c>
      <c r="CH1098" s="126" t="str">
        <f t="shared" si="5744"/>
        <v/>
      </c>
      <c r="CI1098" s="126">
        <f t="shared" si="5745"/>
        <v>0</v>
      </c>
      <c r="CJ1098" s="126">
        <f t="shared" si="5746"/>
        <v>0</v>
      </c>
      <c r="CK1098" s="126" t="str">
        <f t="shared" si="5747"/>
        <v/>
      </c>
      <c r="CL1098" s="126">
        <f t="shared" si="5748"/>
        <v>0</v>
      </c>
      <c r="CM1098" s="126" t="str">
        <f t="shared" si="5749"/>
        <v/>
      </c>
      <c r="CN1098" s="126" t="str">
        <f t="shared" si="5750"/>
        <v/>
      </c>
      <c r="CO1098" s="126">
        <f t="shared" si="5751"/>
        <v>0</v>
      </c>
      <c r="CP1098" s="126">
        <f t="shared" si="5752"/>
        <v>0</v>
      </c>
      <c r="CQ1098" s="126" t="str">
        <f t="shared" si="5753"/>
        <v/>
      </c>
      <c r="CR1098" s="126"/>
      <c r="CS1098" s="126">
        <f t="shared" si="5754"/>
        <v>0</v>
      </c>
      <c r="CT1098" s="126">
        <f t="shared" si="5755"/>
        <v>0</v>
      </c>
      <c r="CU1098" s="126">
        <f t="shared" si="5756"/>
        <v>0</v>
      </c>
      <c r="CV1098" s="126">
        <f t="shared" si="5757"/>
        <v>0</v>
      </c>
      <c r="CW1098" s="126">
        <f t="shared" si="5758"/>
        <v>1</v>
      </c>
      <c r="CX1098" s="126" t="str">
        <f t="shared" si="5759"/>
        <v/>
      </c>
      <c r="CY1098" s="126" t="str">
        <f t="shared" si="5760"/>
        <v/>
      </c>
      <c r="CZ1098" s="126" t="str">
        <f t="shared" si="5761"/>
        <v/>
      </c>
      <c r="DA1098" s="126" t="str">
        <f t="shared" si="5762"/>
        <v/>
      </c>
      <c r="DB1098" s="126">
        <f t="shared" si="5763"/>
        <v>1</v>
      </c>
      <c r="DC1098" s="126" t="str">
        <f t="shared" si="5764"/>
        <v/>
      </c>
      <c r="DD1098" s="126">
        <f t="shared" si="5765"/>
        <v>1</v>
      </c>
      <c r="DE1098" s="126" t="str">
        <f t="shared" si="5766"/>
        <v/>
      </c>
      <c r="DF1098" s="126"/>
      <c r="DG1098" s="126">
        <f t="shared" si="5767"/>
        <v>1</v>
      </c>
      <c r="DH1098" s="126">
        <f t="shared" si="5768"/>
        <v>1</v>
      </c>
      <c r="DI1098" s="126">
        <f t="shared" si="5769"/>
        <v>1</v>
      </c>
      <c r="DJ1098" s="126">
        <f t="shared" si="5770"/>
        <v>1</v>
      </c>
      <c r="DK1098" s="126" t="str">
        <f t="shared" si="5771"/>
        <v/>
      </c>
      <c r="DL1098" s="126"/>
      <c r="DM1098" s="126" t="str">
        <f t="shared" si="5772"/>
        <v/>
      </c>
      <c r="DN1098" s="126">
        <f t="shared" si="5773"/>
        <v>0</v>
      </c>
      <c r="DO1098" s="126">
        <f t="shared" si="5774"/>
        <v>0</v>
      </c>
      <c r="DP1098" s="126">
        <f t="shared" si="5775"/>
        <v>1</v>
      </c>
      <c r="DQ1098" s="126">
        <f t="shared" si="5776"/>
        <v>0</v>
      </c>
      <c r="DR1098" s="126">
        <f t="shared" si="5777"/>
        <v>0</v>
      </c>
      <c r="DS1098" s="126">
        <f t="shared" si="5778"/>
        <v>0</v>
      </c>
      <c r="DT1098" s="126">
        <f t="shared" si="5779"/>
        <v>0</v>
      </c>
      <c r="DU1098" s="126">
        <f t="shared" si="5780"/>
        <v>0</v>
      </c>
      <c r="DV1098" s="126">
        <f t="shared" si="5781"/>
        <v>1</v>
      </c>
      <c r="DW1098" s="126">
        <f t="shared" si="5782"/>
        <v>0</v>
      </c>
      <c r="DX1098" s="126" t="str">
        <f t="shared" si="5783"/>
        <v/>
      </c>
      <c r="DY1098" s="126" t="str">
        <f t="shared" si="5784"/>
        <v/>
      </c>
      <c r="EA1098" s="126">
        <f t="shared" si="5785"/>
        <v>1</v>
      </c>
      <c r="EB1098" s="126">
        <f t="shared" si="5786"/>
        <v>1</v>
      </c>
      <c r="EC1098" s="126">
        <f t="shared" si="5787"/>
        <v>1</v>
      </c>
      <c r="ED1098" s="126">
        <f t="shared" si="5788"/>
        <v>1</v>
      </c>
      <c r="EF1098" s="126">
        <f t="shared" si="5789"/>
        <v>1</v>
      </c>
      <c r="EG1098" s="126">
        <f t="shared" si="5790"/>
        <v>1</v>
      </c>
      <c r="EH1098" s="126">
        <f t="shared" si="5791"/>
        <v>1</v>
      </c>
      <c r="EI1098" s="126">
        <f t="shared" si="5792"/>
        <v>1</v>
      </c>
      <c r="EK1098" s="126">
        <f t="shared" si="5793"/>
        <v>1</v>
      </c>
      <c r="EL1098" s="126">
        <f t="shared" si="5794"/>
        <v>1</v>
      </c>
      <c r="EM1098" s="126">
        <f t="shared" si="5795"/>
        <v>1</v>
      </c>
      <c r="EO1098" s="126">
        <f t="shared" si="5796"/>
        <v>1</v>
      </c>
      <c r="EP1098" s="126">
        <f t="shared" si="5797"/>
        <v>1</v>
      </c>
      <c r="EQ1098" s="126">
        <f t="shared" si="5798"/>
        <v>1</v>
      </c>
      <c r="ES1098" s="126">
        <f t="shared" si="5799"/>
        <v>1</v>
      </c>
      <c r="ET1098" s="126">
        <f t="shared" si="5800"/>
        <v>1</v>
      </c>
      <c r="EU1098" s="126">
        <f t="shared" si="5801"/>
        <v>1</v>
      </c>
      <c r="EV1098" s="126">
        <f t="shared" si="5802"/>
        <v>1</v>
      </c>
      <c r="EW1098" s="126">
        <f t="shared" si="5803"/>
        <v>0</v>
      </c>
      <c r="EY1098" s="126">
        <f t="shared" si="5804"/>
        <v>1</v>
      </c>
      <c r="EZ1098" s="126">
        <f t="shared" si="5805"/>
        <v>1</v>
      </c>
      <c r="FA1098" s="126">
        <f t="shared" si="5806"/>
        <v>1</v>
      </c>
      <c r="FC1098" s="126">
        <f t="shared" si="5807"/>
        <v>0</v>
      </c>
      <c r="FD1098" s="126" t="str">
        <f t="shared" si="5808"/>
        <v/>
      </c>
      <c r="FE1098" s="126"/>
      <c r="FF1098" s="126">
        <f t="shared" si="5809"/>
        <v>0</v>
      </c>
      <c r="FG1098" s="126">
        <f t="shared" si="5810"/>
        <v>1</v>
      </c>
      <c r="FH1098" s="126">
        <f t="shared" si="5811"/>
        <v>0</v>
      </c>
      <c r="FI1098" s="126" t="str">
        <f t="shared" si="5812"/>
        <v/>
      </c>
      <c r="FJ1098" s="126" t="str">
        <f t="shared" si="5813"/>
        <v/>
      </c>
      <c r="FK1098" s="126" t="str">
        <f t="shared" si="5814"/>
        <v/>
      </c>
      <c r="FL1098" s="126" t="str">
        <f t="shared" si="5815"/>
        <v/>
      </c>
      <c r="FN1098" s="126" t="str">
        <f t="shared" si="5816"/>
        <v/>
      </c>
      <c r="FO1098" s="126" t="str">
        <f t="shared" si="5817"/>
        <v/>
      </c>
      <c r="FP1098" s="126" t="str">
        <f t="shared" si="5818"/>
        <v/>
      </c>
      <c r="FV1098" s="126">
        <f t="shared" si="5819"/>
        <v>1</v>
      </c>
      <c r="FW1098" s="126">
        <f t="shared" si="5820"/>
        <v>1</v>
      </c>
      <c r="FX1098" s="126">
        <f t="shared" si="5821"/>
        <v>1</v>
      </c>
      <c r="GA1098" s="126">
        <f t="shared" si="5822"/>
        <v>0</v>
      </c>
      <c r="GB1098" s="126">
        <f t="shared" si="5823"/>
        <v>0</v>
      </c>
      <c r="GC1098" s="126">
        <f t="shared" si="5824"/>
        <v>0</v>
      </c>
      <c r="GD1098" s="126">
        <f t="shared" si="5825"/>
        <v>0</v>
      </c>
      <c r="GE1098" s="126">
        <f t="shared" si="5826"/>
        <v>0</v>
      </c>
      <c r="GF1098" s="126">
        <f t="shared" si="5827"/>
        <v>1</v>
      </c>
      <c r="GG1098" s="126">
        <f t="shared" si="5828"/>
        <v>0</v>
      </c>
      <c r="GI1098" s="126">
        <f t="shared" si="5829"/>
        <v>0</v>
      </c>
      <c r="GK1098" s="126">
        <f t="shared" si="5830"/>
        <v>1</v>
      </c>
      <c r="GL1098" s="126">
        <f t="shared" si="5831"/>
        <v>1</v>
      </c>
      <c r="GM1098" s="126">
        <f t="shared" si="5832"/>
        <v>1</v>
      </c>
      <c r="GN1098" s="126">
        <f t="shared" si="5833"/>
        <v>1</v>
      </c>
      <c r="GO1098" s="126">
        <f t="shared" si="5834"/>
        <v>1</v>
      </c>
      <c r="GP1098" s="126">
        <f t="shared" si="5835"/>
        <v>0</v>
      </c>
      <c r="GQ1098" s="126">
        <f t="shared" si="5836"/>
        <v>1</v>
      </c>
      <c r="GS1098" s="126" t="str">
        <f t="shared" si="5837"/>
        <v/>
      </c>
      <c r="GT1098" s="126" t="str">
        <f t="shared" si="5838"/>
        <v/>
      </c>
      <c r="GU1098" s="126">
        <f t="shared" si="5839"/>
        <v>0</v>
      </c>
      <c r="GV1098" s="126">
        <f t="shared" si="5840"/>
        <v>0</v>
      </c>
      <c r="GW1098" s="126">
        <f t="shared" si="5841"/>
        <v>0</v>
      </c>
      <c r="GX1098" s="126">
        <f t="shared" si="5842"/>
        <v>0</v>
      </c>
      <c r="GY1098" s="126">
        <f t="shared" si="5843"/>
        <v>0</v>
      </c>
      <c r="GZ1098" s="126"/>
      <c r="HA1098" s="126">
        <f t="shared" si="5844"/>
        <v>1</v>
      </c>
      <c r="HB1098" s="126">
        <f t="shared" si="5845"/>
        <v>1</v>
      </c>
      <c r="HC1098" s="126">
        <f t="shared" si="5846"/>
        <v>0</v>
      </c>
      <c r="HD1098" s="126">
        <f t="shared" si="5847"/>
        <v>0</v>
      </c>
      <c r="HE1098" s="126">
        <f t="shared" si="5848"/>
        <v>0</v>
      </c>
      <c r="HF1098" s="126">
        <f t="shared" si="5849"/>
        <v>0</v>
      </c>
      <c r="HH1098" s="126">
        <f t="shared" si="5850"/>
        <v>1</v>
      </c>
      <c r="HI1098" s="126">
        <f t="shared" si="5851"/>
        <v>1</v>
      </c>
      <c r="HJ1098" s="126">
        <f t="shared" si="5852"/>
        <v>1</v>
      </c>
      <c r="HK1098" s="126">
        <f t="shared" si="5853"/>
        <v>0</v>
      </c>
      <c r="HL1098" s="126">
        <f t="shared" si="5854"/>
        <v>0</v>
      </c>
      <c r="HM1098" s="126">
        <f t="shared" si="5855"/>
        <v>0</v>
      </c>
      <c r="HO1098" s="126" t="str">
        <f t="shared" si="5856"/>
        <v/>
      </c>
      <c r="HP1098" s="126">
        <f t="shared" si="5857"/>
        <v>1</v>
      </c>
      <c r="HQ1098" s="126" t="str">
        <f t="shared" si="5858"/>
        <v/>
      </c>
      <c r="HR1098" s="122" t="str">
        <f t="shared" si="5859"/>
        <v/>
      </c>
      <c r="HS1098" s="126" t="str">
        <f t="shared" si="5860"/>
        <v/>
      </c>
      <c r="HT1098" s="122" t="str">
        <f t="shared" si="5861"/>
        <v/>
      </c>
      <c r="HU1098" s="122" t="str">
        <f t="shared" si="5862"/>
        <v/>
      </c>
      <c r="HV1098" s="126" t="str">
        <f t="shared" si="5863"/>
        <v/>
      </c>
      <c r="HW1098" s="126" t="str">
        <f t="shared" si="5864"/>
        <v/>
      </c>
      <c r="HX1098" s="126" t="str">
        <f t="shared" si="5865"/>
        <v/>
      </c>
      <c r="HZ1098" s="126" t="str">
        <f t="shared" si="5866"/>
        <v/>
      </c>
      <c r="IA1098" s="126">
        <f t="shared" si="5867"/>
        <v>0</v>
      </c>
      <c r="IB1098" s="126" t="str">
        <f t="shared" si="5868"/>
        <v/>
      </c>
      <c r="IC1098" s="126" t="str">
        <f t="shared" si="5869"/>
        <v/>
      </c>
      <c r="ID1098" s="126" t="str">
        <f t="shared" si="5870"/>
        <v/>
      </c>
      <c r="IE1098" s="126" t="str">
        <f t="shared" si="5871"/>
        <v/>
      </c>
      <c r="IF1098" s="126" t="str">
        <f t="shared" si="5872"/>
        <v/>
      </c>
      <c r="IG1098" s="126" t="str">
        <f t="shared" si="5873"/>
        <v/>
      </c>
      <c r="IH1098" s="126" t="str">
        <f t="shared" si="5874"/>
        <v/>
      </c>
      <c r="II1098" s="126" t="str">
        <f t="shared" si="5875"/>
        <v/>
      </c>
      <c r="IO1098" s="128"/>
      <c r="IP1098" s="128"/>
      <c r="IQ1098" s="127"/>
      <c r="IR1098" s="127"/>
      <c r="IX1098" s="6"/>
      <c r="IY1098" s="6"/>
      <c r="IZ1098" s="7"/>
      <c r="JA1098" s="7"/>
      <c r="JG1098" s="12"/>
      <c r="JH1098" s="12"/>
      <c r="JI1098" s="13"/>
      <c r="JJ1098" s="13"/>
      <c r="JN1098" s="6"/>
      <c r="JO1098" s="6"/>
      <c r="JQ1098" s="11"/>
      <c r="JR1098" s="11"/>
      <c r="JS1098" s="12"/>
      <c r="JT1098" s="13"/>
      <c r="JU1098" s="12"/>
      <c r="JV1098" s="12"/>
      <c r="JW1098" s="97"/>
      <c r="JX1098" s="13"/>
      <c r="JY1098" s="13"/>
      <c r="JZ1098" s="97"/>
      <c r="KA1098" s="97"/>
      <c r="KB1098" s="11"/>
      <c r="KC1098" s="11"/>
      <c r="KD1098" s="11"/>
      <c r="KE1098" s="11"/>
    </row>
    <row r="1099" spans="1:291" s="122" customFormat="1" x14ac:dyDescent="0.2">
      <c r="A1099" s="146">
        <f t="shared" si="5526"/>
        <v>1099</v>
      </c>
      <c r="C1099" s="2">
        <v>43689</v>
      </c>
      <c r="D1099" s="126">
        <v>98.665000000000006</v>
      </c>
      <c r="E1099" s="126">
        <v>98.68</v>
      </c>
      <c r="F1099" s="126">
        <v>98.74</v>
      </c>
      <c r="G1099" s="128">
        <v>107.246</v>
      </c>
      <c r="H1099" s="128">
        <v>119.072</v>
      </c>
      <c r="I1099" s="128">
        <v>130.12</v>
      </c>
      <c r="J1099" s="127">
        <v>163.13999999999999</v>
      </c>
      <c r="K1099" s="126"/>
      <c r="M1099" s="126">
        <f t="shared" si="5879"/>
        <v>98.665000000000006</v>
      </c>
      <c r="N1099" s="126">
        <f t="shared" si="5880"/>
        <v>98.68</v>
      </c>
      <c r="O1099" s="126">
        <f t="shared" si="5881"/>
        <v>98.74</v>
      </c>
      <c r="P1099" s="127">
        <f t="shared" ref="P1099:P1120" si="5887">(INT(G1099)*32)+(IF(OR((INT(RIGHT(G1099*1000,1))=2),(INT(RIGHT(G1099*1000,1))=7)),((G1099-INT(G1099))+0.0005),IF(OR((INT(RIGHT(G1099*1000,1))=1),(INT(RIGHT(G1099*1000,1))=6)),((G1099-INT(G1099))+0.00025),IF(OR((INT(RIGHT(G1099*1000,1))=3),(INT(RIGHT(G1099*1000,1))=8)),((G1099-INT(G1099))+0.00075),G1099-INT(G1099))))*100)</f>
        <v>3448.6249999999995</v>
      </c>
      <c r="Q1099" s="5">
        <f t="shared" si="5882"/>
        <v>3815.2500000000005</v>
      </c>
      <c r="R1099" s="6">
        <f t="shared" si="5696"/>
        <v>4172</v>
      </c>
      <c r="S1099" s="7">
        <f t="shared" si="5697"/>
        <v>5229.9999999999982</v>
      </c>
      <c r="V1099" s="127">
        <f t="shared" si="5703"/>
        <v>6.0000000000002274</v>
      </c>
      <c r="W1099" s="127">
        <f t="shared" si="5704"/>
        <v>6.5000000000011937</v>
      </c>
      <c r="X1099" s="127">
        <f t="shared" si="5705"/>
        <v>6.9999999999993179</v>
      </c>
      <c r="Y1099" s="127">
        <f t="shared" si="5698"/>
        <v>2.8749999999995453</v>
      </c>
      <c r="Z1099" s="126">
        <f t="shared" si="5699"/>
        <v>11.250000000000455</v>
      </c>
      <c r="AA1099" s="126">
        <f t="shared" si="5700"/>
        <v>22</v>
      </c>
      <c r="AB1099" s="126">
        <f t="shared" si="5701"/>
        <v>68.999999999998181</v>
      </c>
      <c r="AC1099" s="126"/>
      <c r="AD1099" s="126"/>
      <c r="AE1099" s="127">
        <f t="shared" si="5876"/>
        <v>0.74999865000031551</v>
      </c>
      <c r="AF1099" s="127">
        <f t="shared" si="5877"/>
        <v>0.24999864999934918</v>
      </c>
      <c r="AG1099" s="127">
        <f t="shared" si="5878"/>
        <v>0.25000134999877499</v>
      </c>
      <c r="AH1099" s="127">
        <f t="shared" si="5883"/>
        <v>1.7500000000012124</v>
      </c>
      <c r="AI1099" s="127">
        <f t="shared" si="5706"/>
        <v>1.0000000000011822</v>
      </c>
      <c r="AJ1099" s="127">
        <f t="shared" si="5707"/>
        <v>1.9499999999995445</v>
      </c>
      <c r="AK1099" s="127">
        <f t="shared" si="5708"/>
        <v>3.4166666666662113</v>
      </c>
      <c r="AL1099" s="127">
        <f t="shared" si="5709"/>
        <v>0.25000000000045475</v>
      </c>
      <c r="AM1099" s="127">
        <f t="shared" si="5710"/>
        <v>0.99999999999939249</v>
      </c>
      <c r="AN1099" s="127">
        <f t="shared" si="5711"/>
        <v>5.5999999999992731</v>
      </c>
      <c r="AO1099" s="127">
        <f t="shared" si="5712"/>
        <v>1</v>
      </c>
      <c r="AP1099" s="127">
        <f t="shared" si="5713"/>
        <v>1.7499999999975744</v>
      </c>
      <c r="AQ1099" s="127">
        <f t="shared" si="5714"/>
        <v>4.1249999999999245</v>
      </c>
      <c r="AR1099" s="127">
        <f t="shared" si="5715"/>
        <v>3.0500000000009102</v>
      </c>
      <c r="AS1099" s="127">
        <f t="shared" si="5716"/>
        <v>4.0833333333324742</v>
      </c>
      <c r="AT1099" s="127">
        <f t="shared" si="5717"/>
        <v>3.4500000000006672</v>
      </c>
      <c r="AU1099" s="126"/>
      <c r="AX1099" s="11">
        <f t="shared" si="5718"/>
        <v>6.0000000000002274</v>
      </c>
      <c r="AY1099" s="11">
        <f t="shared" si="5719"/>
        <v>6.5000000000011937</v>
      </c>
      <c r="AZ1099" s="11">
        <f t="shared" si="5720"/>
        <v>6.9999999999993179</v>
      </c>
      <c r="BA1099" s="11">
        <f t="shared" si="5884"/>
        <v>2.8749999999995453</v>
      </c>
      <c r="BB1099" s="11">
        <f t="shared" si="5702"/>
        <v>11.250000000000455</v>
      </c>
      <c r="BC1099" s="12">
        <f t="shared" si="5885"/>
        <v>22</v>
      </c>
      <c r="BD1099" s="13">
        <f t="shared" si="5886"/>
        <v>68.999999999998181</v>
      </c>
      <c r="BF1099" s="11">
        <f t="shared" si="5721"/>
        <v>0.25000000000113687</v>
      </c>
      <c r="BG1099" s="11">
        <f t="shared" si="5722"/>
        <v>-0.74999865000031551</v>
      </c>
      <c r="BH1099" s="11">
        <f t="shared" si="5723"/>
        <v>-0.24999864999934918</v>
      </c>
      <c r="BI1099" s="11">
        <f t="shared" si="5724"/>
        <v>0.25000134999877499</v>
      </c>
      <c r="BJ1099" s="11">
        <f t="shared" si="5725"/>
        <v>-1.7500000000012124</v>
      </c>
      <c r="BK1099" s="11">
        <f t="shared" si="5726"/>
        <v>-1.0000000000011822</v>
      </c>
      <c r="BL1099" s="11">
        <f t="shared" si="5727"/>
        <v>-1.9499999999995445</v>
      </c>
      <c r="BM1099" s="11">
        <f t="shared" si="5728"/>
        <v>-3.4166666666662113</v>
      </c>
      <c r="BN1099" s="11">
        <f t="shared" si="5729"/>
        <v>0.25000000000045475</v>
      </c>
      <c r="BO1099" s="11">
        <f t="shared" si="5730"/>
        <v>-0.99999999999939249</v>
      </c>
      <c r="BP1099" s="11">
        <f t="shared" si="5731"/>
        <v>-5.5999999999992731</v>
      </c>
      <c r="BQ1099" s="126">
        <v>1</v>
      </c>
      <c r="BR1099" s="11">
        <f t="shared" si="5732"/>
        <v>-1.7499999999975744</v>
      </c>
      <c r="BS1099" s="11">
        <f t="shared" si="5733"/>
        <v>4.1249999999999245</v>
      </c>
      <c r="BT1099" s="11">
        <f t="shared" si="5734"/>
        <v>-3.0500000000009102</v>
      </c>
      <c r="BU1099" s="11">
        <f t="shared" si="5735"/>
        <v>-4.0833333333324742</v>
      </c>
      <c r="BV1099" s="11">
        <f t="shared" si="5736"/>
        <v>-3.4500000000006672</v>
      </c>
      <c r="BY1099" s="126"/>
      <c r="BZ1099" s="126"/>
      <c r="CA1099" s="122">
        <f t="shared" si="5737"/>
        <v>-4.0833333333324742</v>
      </c>
      <c r="CB1099" s="126">
        <f t="shared" si="5738"/>
        <v>0</v>
      </c>
      <c r="CC1099" s="126">
        <f t="shared" si="5739"/>
        <v>0</v>
      </c>
      <c r="CD1099" s="126">
        <f t="shared" si="5740"/>
        <v>0</v>
      </c>
      <c r="CE1099" s="126">
        <f t="shared" si="5741"/>
        <v>0</v>
      </c>
      <c r="CF1099" s="126">
        <f t="shared" si="5742"/>
        <v>0</v>
      </c>
      <c r="CG1099" s="126" t="str">
        <f t="shared" si="5743"/>
        <v/>
      </c>
      <c r="CH1099" s="126">
        <f t="shared" si="5744"/>
        <v>1</v>
      </c>
      <c r="CI1099" s="126">
        <f t="shared" si="5745"/>
        <v>1</v>
      </c>
      <c r="CJ1099" s="126" t="str">
        <f t="shared" si="5746"/>
        <v/>
      </c>
      <c r="CK1099" s="126" t="str">
        <f t="shared" si="5747"/>
        <v/>
      </c>
      <c r="CL1099" s="126">
        <f t="shared" si="5748"/>
        <v>1</v>
      </c>
      <c r="CM1099" s="126">
        <f t="shared" si="5749"/>
        <v>1</v>
      </c>
      <c r="CN1099" s="126">
        <f t="shared" si="5750"/>
        <v>1</v>
      </c>
      <c r="CO1099" s="126" t="str">
        <f t="shared" si="5751"/>
        <v/>
      </c>
      <c r="CP1099" s="126" t="str">
        <f t="shared" si="5752"/>
        <v/>
      </c>
      <c r="CQ1099" s="126">
        <f t="shared" si="5753"/>
        <v>1</v>
      </c>
      <c r="CR1099" s="126"/>
      <c r="CS1099" s="126">
        <f t="shared" si="5754"/>
        <v>0</v>
      </c>
      <c r="CT1099" s="126">
        <f t="shared" si="5755"/>
        <v>0</v>
      </c>
      <c r="CU1099" s="126">
        <f t="shared" si="5756"/>
        <v>0</v>
      </c>
      <c r="CV1099" s="126">
        <f t="shared" si="5757"/>
        <v>0</v>
      </c>
      <c r="CW1099" s="126">
        <f t="shared" si="5758"/>
        <v>1</v>
      </c>
      <c r="CX1099" s="126" t="str">
        <f t="shared" si="5759"/>
        <v/>
      </c>
      <c r="CY1099" s="126" t="str">
        <f t="shared" si="5760"/>
        <v/>
      </c>
      <c r="CZ1099" s="126" t="str">
        <f t="shared" si="5761"/>
        <v/>
      </c>
      <c r="DA1099" s="126" t="str">
        <f t="shared" si="5762"/>
        <v/>
      </c>
      <c r="DB1099" s="126">
        <f t="shared" si="5763"/>
        <v>0</v>
      </c>
      <c r="DC1099" s="126">
        <f t="shared" si="5764"/>
        <v>1</v>
      </c>
      <c r="DD1099" s="126" t="str">
        <f t="shared" si="5765"/>
        <v/>
      </c>
      <c r="DE1099" s="126" t="str">
        <f t="shared" si="5766"/>
        <v/>
      </c>
      <c r="DF1099" s="126"/>
      <c r="DG1099" s="126">
        <f t="shared" si="5767"/>
        <v>0</v>
      </c>
      <c r="DH1099" s="126">
        <f t="shared" si="5768"/>
        <v>0</v>
      </c>
      <c r="DI1099" s="126">
        <f t="shared" si="5769"/>
        <v>0</v>
      </c>
      <c r="DJ1099" s="126">
        <f t="shared" si="5770"/>
        <v>0</v>
      </c>
      <c r="DK1099" s="126">
        <f t="shared" si="5771"/>
        <v>0</v>
      </c>
      <c r="DL1099" s="126"/>
      <c r="DM1099" s="126">
        <f t="shared" si="5772"/>
        <v>1</v>
      </c>
      <c r="DN1099" s="126" t="str">
        <f t="shared" si="5773"/>
        <v/>
      </c>
      <c r="DO1099" s="126" t="str">
        <f t="shared" si="5774"/>
        <v/>
      </c>
      <c r="DP1099" s="126" t="str">
        <f t="shared" si="5775"/>
        <v/>
      </c>
      <c r="DQ1099" s="126" t="str">
        <f t="shared" si="5776"/>
        <v/>
      </c>
      <c r="DR1099" s="126" t="str">
        <f t="shared" si="5777"/>
        <v/>
      </c>
      <c r="DS1099" s="126" t="str">
        <f t="shared" si="5778"/>
        <v/>
      </c>
      <c r="DT1099" s="126" t="str">
        <f t="shared" si="5779"/>
        <v/>
      </c>
      <c r="DU1099" s="126" t="str">
        <f t="shared" si="5780"/>
        <v/>
      </c>
      <c r="DV1099" s="126">
        <f t="shared" si="5781"/>
        <v>0</v>
      </c>
      <c r="DW1099" s="126">
        <f t="shared" si="5782"/>
        <v>0</v>
      </c>
      <c r="DX1099" s="126" t="str">
        <f t="shared" si="5783"/>
        <v/>
      </c>
      <c r="DY1099" s="126" t="str">
        <f t="shared" si="5784"/>
        <v/>
      </c>
      <c r="EA1099" s="126">
        <f t="shared" si="5785"/>
        <v>0</v>
      </c>
      <c r="EB1099" s="126">
        <f t="shared" si="5786"/>
        <v>0</v>
      </c>
      <c r="EC1099" s="126">
        <f t="shared" si="5787"/>
        <v>0</v>
      </c>
      <c r="ED1099" s="126">
        <f t="shared" si="5788"/>
        <v>0</v>
      </c>
      <c r="EF1099" s="126">
        <f t="shared" si="5789"/>
        <v>1</v>
      </c>
      <c r="EG1099" s="126">
        <f t="shared" si="5790"/>
        <v>1</v>
      </c>
      <c r="EH1099" s="126">
        <f t="shared" si="5791"/>
        <v>1</v>
      </c>
      <c r="EI1099" s="126">
        <f t="shared" si="5792"/>
        <v>1</v>
      </c>
      <c r="EK1099" s="126">
        <f t="shared" si="5793"/>
        <v>1</v>
      </c>
      <c r="EL1099" s="126">
        <f t="shared" si="5794"/>
        <v>1</v>
      </c>
      <c r="EM1099" s="126">
        <f t="shared" si="5795"/>
        <v>1</v>
      </c>
      <c r="EO1099" s="126">
        <f t="shared" si="5796"/>
        <v>1</v>
      </c>
      <c r="EP1099" s="126">
        <f t="shared" si="5797"/>
        <v>1</v>
      </c>
      <c r="EQ1099" s="126">
        <f t="shared" si="5798"/>
        <v>1</v>
      </c>
      <c r="ES1099" s="126">
        <f t="shared" si="5799"/>
        <v>1</v>
      </c>
      <c r="ET1099" s="126">
        <f t="shared" si="5800"/>
        <v>1</v>
      </c>
      <c r="EU1099" s="126">
        <f t="shared" si="5801"/>
        <v>1</v>
      </c>
      <c r="EV1099" s="126">
        <f t="shared" si="5802"/>
        <v>1</v>
      </c>
      <c r="EW1099" s="126">
        <f t="shared" si="5803"/>
        <v>0</v>
      </c>
      <c r="EY1099" s="126">
        <f t="shared" si="5804"/>
        <v>1</v>
      </c>
      <c r="EZ1099" s="126">
        <f t="shared" si="5805"/>
        <v>1</v>
      </c>
      <c r="FA1099" s="126">
        <f t="shared" si="5806"/>
        <v>1</v>
      </c>
      <c r="FC1099" s="126">
        <f t="shared" si="5807"/>
        <v>1</v>
      </c>
      <c r="FD1099" s="126">
        <f t="shared" si="5808"/>
        <v>1</v>
      </c>
      <c r="FE1099" s="126"/>
      <c r="FF1099" s="126">
        <f t="shared" si="5809"/>
        <v>1</v>
      </c>
      <c r="FG1099" s="126">
        <f t="shared" si="5810"/>
        <v>1</v>
      </c>
      <c r="FH1099" s="126">
        <f t="shared" si="5811"/>
        <v>1</v>
      </c>
      <c r="FI1099" s="126">
        <f t="shared" si="5812"/>
        <v>0</v>
      </c>
      <c r="FJ1099" s="126">
        <f t="shared" si="5813"/>
        <v>0</v>
      </c>
      <c r="FK1099" s="126">
        <f t="shared" si="5814"/>
        <v>0</v>
      </c>
      <c r="FL1099" s="126">
        <f t="shared" si="5815"/>
        <v>0</v>
      </c>
      <c r="FN1099" s="126">
        <f t="shared" si="5816"/>
        <v>1</v>
      </c>
      <c r="FO1099" s="126">
        <f t="shared" si="5817"/>
        <v>1</v>
      </c>
      <c r="FP1099" s="126" t="str">
        <f t="shared" si="5818"/>
        <v/>
      </c>
      <c r="FV1099" s="126">
        <f t="shared" si="5819"/>
        <v>1</v>
      </c>
      <c r="FW1099" s="126">
        <f t="shared" si="5820"/>
        <v>1</v>
      </c>
      <c r="FX1099" s="126">
        <f t="shared" si="5821"/>
        <v>1</v>
      </c>
      <c r="GA1099" s="126">
        <f t="shared" si="5822"/>
        <v>0</v>
      </c>
      <c r="GB1099" s="126">
        <f t="shared" si="5823"/>
        <v>0</v>
      </c>
      <c r="GC1099" s="126">
        <f t="shared" si="5824"/>
        <v>0</v>
      </c>
      <c r="GD1099" s="126">
        <f t="shared" si="5825"/>
        <v>0</v>
      </c>
      <c r="GE1099" s="126">
        <f t="shared" si="5826"/>
        <v>1</v>
      </c>
      <c r="GF1099" s="126">
        <f t="shared" si="5827"/>
        <v>1</v>
      </c>
      <c r="GG1099" s="126">
        <f t="shared" si="5828"/>
        <v>1</v>
      </c>
      <c r="GI1099" s="126">
        <f t="shared" si="5829"/>
        <v>0</v>
      </c>
      <c r="GK1099" s="126">
        <f t="shared" si="5830"/>
        <v>1</v>
      </c>
      <c r="GL1099" s="126">
        <f t="shared" si="5831"/>
        <v>1</v>
      </c>
      <c r="GM1099" s="126">
        <f t="shared" si="5832"/>
        <v>1</v>
      </c>
      <c r="GN1099" s="126">
        <f t="shared" si="5833"/>
        <v>1</v>
      </c>
      <c r="GO1099" s="126">
        <f t="shared" si="5834"/>
        <v>0</v>
      </c>
      <c r="GP1099" s="126">
        <f t="shared" si="5835"/>
        <v>0</v>
      </c>
      <c r="GQ1099" s="126">
        <f t="shared" si="5836"/>
        <v>0</v>
      </c>
      <c r="GS1099" s="126">
        <f t="shared" si="5837"/>
        <v>1</v>
      </c>
      <c r="GT1099" s="126">
        <f t="shared" si="5838"/>
        <v>1</v>
      </c>
      <c r="GU1099" s="126">
        <f t="shared" si="5839"/>
        <v>1</v>
      </c>
      <c r="GV1099" s="126">
        <f t="shared" si="5840"/>
        <v>1</v>
      </c>
      <c r="GW1099" s="126">
        <f t="shared" si="5841"/>
        <v>1</v>
      </c>
      <c r="GX1099" s="126">
        <f t="shared" si="5842"/>
        <v>1</v>
      </c>
      <c r="GY1099" s="126">
        <f t="shared" si="5843"/>
        <v>1</v>
      </c>
      <c r="GZ1099" s="126"/>
      <c r="HA1099" s="126">
        <f t="shared" si="5844"/>
        <v>0</v>
      </c>
      <c r="HB1099" s="126">
        <f t="shared" si="5845"/>
        <v>0</v>
      </c>
      <c r="HC1099" s="126">
        <f t="shared" si="5846"/>
        <v>0</v>
      </c>
      <c r="HD1099" s="126">
        <f t="shared" si="5847"/>
        <v>0</v>
      </c>
      <c r="HE1099" s="126">
        <f t="shared" si="5848"/>
        <v>0</v>
      </c>
      <c r="HF1099" s="126">
        <f t="shared" si="5849"/>
        <v>0</v>
      </c>
      <c r="HH1099" s="126">
        <f t="shared" si="5850"/>
        <v>1</v>
      </c>
      <c r="HI1099" s="126">
        <f t="shared" si="5851"/>
        <v>1</v>
      </c>
      <c r="HJ1099" s="126">
        <f t="shared" si="5852"/>
        <v>0</v>
      </c>
      <c r="HK1099" s="126">
        <f t="shared" si="5853"/>
        <v>0</v>
      </c>
      <c r="HL1099" s="126">
        <f t="shared" si="5854"/>
        <v>0</v>
      </c>
      <c r="HM1099" s="126">
        <f t="shared" si="5855"/>
        <v>0</v>
      </c>
      <c r="HO1099" s="126">
        <f t="shared" si="5856"/>
        <v>1</v>
      </c>
      <c r="HP1099" s="126" t="str">
        <f t="shared" si="5857"/>
        <v/>
      </c>
      <c r="HQ1099" s="126">
        <f t="shared" si="5858"/>
        <v>1</v>
      </c>
      <c r="HR1099" s="122" t="str">
        <f t="shared" si="5859"/>
        <v/>
      </c>
      <c r="HS1099" s="126">
        <f t="shared" si="5860"/>
        <v>1</v>
      </c>
      <c r="HT1099" s="122" t="str">
        <f t="shared" si="5861"/>
        <v/>
      </c>
      <c r="HU1099" s="122">
        <f t="shared" si="5862"/>
        <v>1</v>
      </c>
      <c r="HV1099" s="126" t="str">
        <f t="shared" si="5863"/>
        <v/>
      </c>
      <c r="HW1099" s="126">
        <f t="shared" si="5864"/>
        <v>1</v>
      </c>
      <c r="HX1099" s="126" t="str">
        <f t="shared" si="5865"/>
        <v/>
      </c>
      <c r="HZ1099" s="126">
        <f t="shared" si="5866"/>
        <v>1</v>
      </c>
      <c r="IA1099" s="126" t="str">
        <f t="shared" si="5867"/>
        <v/>
      </c>
      <c r="IB1099" s="126">
        <f t="shared" si="5868"/>
        <v>1</v>
      </c>
      <c r="IC1099" s="126" t="str">
        <f t="shared" si="5869"/>
        <v/>
      </c>
      <c r="ID1099" s="126">
        <f t="shared" si="5870"/>
        <v>1</v>
      </c>
      <c r="IE1099" s="126" t="str">
        <f t="shared" si="5871"/>
        <v/>
      </c>
      <c r="IF1099" s="126">
        <f t="shared" si="5872"/>
        <v>1</v>
      </c>
      <c r="IG1099" s="126" t="str">
        <f t="shared" si="5873"/>
        <v/>
      </c>
      <c r="IH1099" s="126">
        <f t="shared" si="5874"/>
        <v>1</v>
      </c>
      <c r="II1099" s="126" t="str">
        <f t="shared" si="5875"/>
        <v/>
      </c>
      <c r="IO1099" s="128"/>
      <c r="IP1099" s="128"/>
      <c r="IQ1099" s="127"/>
      <c r="IR1099" s="127"/>
      <c r="IX1099" s="6"/>
      <c r="IY1099" s="6"/>
      <c r="IZ1099" s="7"/>
      <c r="JA1099" s="7"/>
      <c r="JG1099" s="12"/>
      <c r="JH1099" s="12"/>
      <c r="JI1099" s="13"/>
      <c r="JJ1099" s="13"/>
      <c r="JN1099" s="6"/>
      <c r="JO1099" s="6"/>
      <c r="JQ1099" s="11"/>
      <c r="JR1099" s="11"/>
      <c r="JS1099" s="12"/>
      <c r="JT1099" s="13"/>
      <c r="JU1099" s="12"/>
      <c r="JV1099" s="12"/>
      <c r="JW1099" s="97"/>
      <c r="JX1099" s="13"/>
      <c r="JY1099" s="13"/>
      <c r="JZ1099" s="97"/>
      <c r="KA1099" s="97"/>
      <c r="KB1099" s="11"/>
      <c r="KC1099" s="11"/>
      <c r="KD1099" s="11"/>
      <c r="KE1099" s="11"/>
    </row>
    <row r="1100" spans="1:291" s="122" customFormat="1" x14ac:dyDescent="0.2">
      <c r="A1100" s="146">
        <f t="shared" si="5526"/>
        <v>1100</v>
      </c>
      <c r="C1100" s="2">
        <v>43690</v>
      </c>
      <c r="D1100" s="126">
        <v>98.555000000000007</v>
      </c>
      <c r="E1100" s="126">
        <v>98.57</v>
      </c>
      <c r="F1100" s="126">
        <v>98.63</v>
      </c>
      <c r="G1100" s="128">
        <v>107.187</v>
      </c>
      <c r="H1100" s="128">
        <v>118.245</v>
      </c>
      <c r="I1100" s="128">
        <v>129.26499999999999</v>
      </c>
      <c r="J1100" s="127">
        <v>162.30000000000001</v>
      </c>
      <c r="K1100" s="126"/>
      <c r="M1100" s="126">
        <f t="shared" si="5879"/>
        <v>98.555000000000007</v>
      </c>
      <c r="N1100" s="126">
        <f t="shared" si="5880"/>
        <v>98.57</v>
      </c>
      <c r="O1100" s="126">
        <f t="shared" si="5881"/>
        <v>98.63</v>
      </c>
      <c r="P1100" s="127">
        <f t="shared" si="5887"/>
        <v>3442.7499999999995</v>
      </c>
      <c r="Q1100" s="5">
        <f t="shared" si="5882"/>
        <v>3800.5000000000005</v>
      </c>
      <c r="R1100" s="6">
        <f t="shared" si="5696"/>
        <v>4154.4999999999982</v>
      </c>
      <c r="S1100" s="7">
        <f t="shared" si="5697"/>
        <v>5214.0000000000009</v>
      </c>
      <c r="V1100" s="127">
        <f t="shared" si="5703"/>
        <v>10.999999999999943</v>
      </c>
      <c r="W1100" s="127">
        <f t="shared" si="5704"/>
        <v>11.000000000001364</v>
      </c>
      <c r="X1100" s="127">
        <f t="shared" si="5705"/>
        <v>10.999999999999943</v>
      </c>
      <c r="Y1100" s="127">
        <f t="shared" si="5698"/>
        <v>5.875</v>
      </c>
      <c r="Z1100" s="126">
        <f t="shared" si="5699"/>
        <v>14.75</v>
      </c>
      <c r="AA1100" s="126">
        <f t="shared" si="5700"/>
        <v>17.500000000001819</v>
      </c>
      <c r="AB1100" s="126">
        <f t="shared" si="5701"/>
        <v>15.999999999997272</v>
      </c>
      <c r="AC1100" s="126"/>
      <c r="AD1100" s="126"/>
      <c r="AE1100" s="127">
        <f t="shared" si="5876"/>
        <v>2.150001769999589</v>
      </c>
      <c r="AF1100" s="127">
        <f t="shared" si="5877"/>
        <v>2.1500017700010101</v>
      </c>
      <c r="AG1100" s="127">
        <f t="shared" si="5878"/>
        <v>2.150001769999589</v>
      </c>
      <c r="AH1100" s="127">
        <f t="shared" si="5883"/>
        <v>1.9166666666666661</v>
      </c>
      <c r="AI1100" s="127">
        <f t="shared" si="5706"/>
        <v>2.9000000000000004</v>
      </c>
      <c r="AJ1100" s="127">
        <f t="shared" si="5707"/>
        <v>4.2499999999989093</v>
      </c>
      <c r="AK1100" s="127">
        <f t="shared" si="5708"/>
        <v>3.0833333333321207</v>
      </c>
      <c r="AL1100" s="127">
        <f t="shared" si="5709"/>
        <v>5.9999999999990905</v>
      </c>
      <c r="AM1100" s="127">
        <f t="shared" si="5710"/>
        <v>12.166666666669396</v>
      </c>
      <c r="AN1100" s="127">
        <f t="shared" si="5711"/>
        <v>11.100000000002911</v>
      </c>
      <c r="AO1100" s="127">
        <f t="shared" si="5712"/>
        <v>1</v>
      </c>
      <c r="AP1100" s="127">
        <f t="shared" si="5713"/>
        <v>1.7500000000012133</v>
      </c>
      <c r="AQ1100" s="127">
        <f t="shared" si="5714"/>
        <v>7.5416666666712153</v>
      </c>
      <c r="AR1100" s="127">
        <f t="shared" si="5715"/>
        <v>4.7499999999992726</v>
      </c>
      <c r="AS1100" s="127">
        <f t="shared" si="5716"/>
        <v>11.19444444444505</v>
      </c>
      <c r="AT1100" s="127">
        <f t="shared" si="5717"/>
        <v>9.6166666666670295</v>
      </c>
      <c r="AU1100" s="126"/>
      <c r="AX1100" s="11">
        <f t="shared" si="5718"/>
        <v>-10.999999999999943</v>
      </c>
      <c r="AY1100" s="11">
        <f t="shared" si="5719"/>
        <v>-11.000000000001364</v>
      </c>
      <c r="AZ1100" s="11">
        <f t="shared" si="5720"/>
        <v>-10.999999999999943</v>
      </c>
      <c r="BA1100" s="11">
        <f t="shared" si="5884"/>
        <v>-5.875</v>
      </c>
      <c r="BB1100" s="11">
        <f t="shared" si="5702"/>
        <v>-14.75</v>
      </c>
      <c r="BC1100" s="12">
        <f t="shared" si="5885"/>
        <v>-17.500000000001819</v>
      </c>
      <c r="BD1100" s="13">
        <f t="shared" si="5886"/>
        <v>-15.999999999997272</v>
      </c>
      <c r="BF1100" s="11">
        <f t="shared" si="5721"/>
        <v>0.75000000000005684</v>
      </c>
      <c r="BG1100" s="11">
        <f t="shared" si="5722"/>
        <v>-2.150001769999589</v>
      </c>
      <c r="BH1100" s="11">
        <f t="shared" si="5723"/>
        <v>-2.1500017700010101</v>
      </c>
      <c r="BI1100" s="11">
        <f t="shared" si="5724"/>
        <v>-2.150001769999589</v>
      </c>
      <c r="BJ1100" s="11">
        <f t="shared" si="5725"/>
        <v>-1.9166666666666661</v>
      </c>
      <c r="BK1100" s="11">
        <f t="shared" si="5726"/>
        <v>-2.9000000000000004</v>
      </c>
      <c r="BL1100" s="11">
        <f t="shared" si="5727"/>
        <v>-4.2499999999989093</v>
      </c>
      <c r="BM1100" s="11">
        <f t="shared" si="5728"/>
        <v>-3.0833333333321207</v>
      </c>
      <c r="BN1100" s="11">
        <f t="shared" si="5729"/>
        <v>-5.9999999999990905</v>
      </c>
      <c r="BO1100" s="11">
        <f t="shared" si="5730"/>
        <v>-12.166666666669396</v>
      </c>
      <c r="BP1100" s="11">
        <f t="shared" si="5731"/>
        <v>-11.100000000002911</v>
      </c>
      <c r="BQ1100" s="126">
        <v>1</v>
      </c>
      <c r="BR1100" s="11">
        <f t="shared" si="5732"/>
        <v>1.7500000000012133</v>
      </c>
      <c r="BS1100" s="11">
        <f t="shared" si="5733"/>
        <v>-7.5416666666712153</v>
      </c>
      <c r="BT1100" s="11">
        <f t="shared" si="5734"/>
        <v>-4.7499999999992726</v>
      </c>
      <c r="BU1100" s="11">
        <f t="shared" si="5735"/>
        <v>-11.19444444444505</v>
      </c>
      <c r="BV1100" s="11">
        <f t="shared" si="5736"/>
        <v>-9.6166666666670295</v>
      </c>
      <c r="BY1100" s="126"/>
      <c r="BZ1100" s="126"/>
      <c r="CA1100" s="122">
        <f t="shared" si="5737"/>
        <v>-11.19444444444505</v>
      </c>
      <c r="CB1100" s="126">
        <f t="shared" si="5738"/>
        <v>1</v>
      </c>
      <c r="CC1100" s="126">
        <f t="shared" si="5739"/>
        <v>1</v>
      </c>
      <c r="CD1100" s="126">
        <f t="shared" si="5740"/>
        <v>1</v>
      </c>
      <c r="CE1100" s="126">
        <f t="shared" si="5741"/>
        <v>1</v>
      </c>
      <c r="CF1100" s="126">
        <f t="shared" si="5742"/>
        <v>1</v>
      </c>
      <c r="CG1100" s="126">
        <f t="shared" si="5743"/>
        <v>1</v>
      </c>
      <c r="CH1100" s="126" t="str">
        <f t="shared" si="5744"/>
        <v/>
      </c>
      <c r="CI1100" s="126" t="str">
        <f t="shared" si="5745"/>
        <v/>
      </c>
      <c r="CJ1100" s="126">
        <f t="shared" si="5746"/>
        <v>0</v>
      </c>
      <c r="CK1100" s="126">
        <f t="shared" si="5747"/>
        <v>0</v>
      </c>
      <c r="CL1100" s="126">
        <f t="shared" si="5748"/>
        <v>1</v>
      </c>
      <c r="CM1100" s="126">
        <f t="shared" si="5749"/>
        <v>0</v>
      </c>
      <c r="CN1100" s="126" t="str">
        <f t="shared" si="5750"/>
        <v/>
      </c>
      <c r="CO1100" s="126">
        <f t="shared" si="5751"/>
        <v>1</v>
      </c>
      <c r="CP1100" s="126">
        <f t="shared" si="5752"/>
        <v>1</v>
      </c>
      <c r="CQ1100" s="126" t="str">
        <f t="shared" si="5753"/>
        <v/>
      </c>
      <c r="CR1100" s="126"/>
      <c r="CS1100" s="126">
        <f t="shared" si="5754"/>
        <v>1</v>
      </c>
      <c r="CT1100" s="126">
        <f t="shared" si="5755"/>
        <v>1</v>
      </c>
      <c r="CU1100" s="126">
        <f t="shared" si="5756"/>
        <v>1</v>
      </c>
      <c r="CV1100" s="126">
        <f t="shared" si="5757"/>
        <v>1</v>
      </c>
      <c r="CW1100" s="126">
        <f t="shared" si="5758"/>
        <v>1</v>
      </c>
      <c r="CX1100" s="126">
        <f t="shared" si="5759"/>
        <v>1</v>
      </c>
      <c r="CY1100" s="126">
        <f t="shared" si="5760"/>
        <v>1</v>
      </c>
      <c r="CZ1100" s="126">
        <f t="shared" si="5761"/>
        <v>1</v>
      </c>
      <c r="DA1100" s="126">
        <f t="shared" si="5762"/>
        <v>1</v>
      </c>
      <c r="DB1100" s="126" t="str">
        <f t="shared" si="5763"/>
        <v/>
      </c>
      <c r="DC1100" s="126" t="str">
        <f t="shared" si="5764"/>
        <v/>
      </c>
      <c r="DD1100" s="126">
        <f t="shared" si="5765"/>
        <v>0</v>
      </c>
      <c r="DE1100" s="126" t="str">
        <f t="shared" si="5766"/>
        <v/>
      </c>
      <c r="DF1100" s="126"/>
      <c r="DG1100" s="126">
        <f t="shared" si="5767"/>
        <v>1</v>
      </c>
      <c r="DH1100" s="126">
        <f t="shared" si="5768"/>
        <v>1</v>
      </c>
      <c r="DI1100" s="126">
        <f t="shared" si="5769"/>
        <v>1</v>
      </c>
      <c r="DJ1100" s="126">
        <f t="shared" si="5770"/>
        <v>1</v>
      </c>
      <c r="DK1100" s="126" t="str">
        <f t="shared" si="5771"/>
        <v/>
      </c>
      <c r="DL1100" s="126"/>
      <c r="DM1100" s="126" t="str">
        <f t="shared" si="5772"/>
        <v/>
      </c>
      <c r="DN1100" s="126">
        <f t="shared" si="5773"/>
        <v>1</v>
      </c>
      <c r="DO1100" s="126">
        <f t="shared" si="5774"/>
        <v>1</v>
      </c>
      <c r="DP1100" s="126">
        <f t="shared" si="5775"/>
        <v>1</v>
      </c>
      <c r="DQ1100" s="126">
        <f t="shared" si="5776"/>
        <v>1</v>
      </c>
      <c r="DR1100" s="126">
        <f t="shared" si="5777"/>
        <v>1</v>
      </c>
      <c r="DS1100" s="126">
        <f t="shared" si="5778"/>
        <v>1</v>
      </c>
      <c r="DT1100" s="126">
        <f t="shared" si="5779"/>
        <v>1</v>
      </c>
      <c r="DU1100" s="126">
        <f t="shared" si="5780"/>
        <v>0</v>
      </c>
      <c r="DV1100" s="126">
        <f t="shared" si="5781"/>
        <v>1</v>
      </c>
      <c r="DW1100" s="126">
        <f t="shared" si="5782"/>
        <v>0</v>
      </c>
      <c r="DX1100" s="126" t="str">
        <f t="shared" si="5783"/>
        <v/>
      </c>
      <c r="DY1100" s="126" t="str">
        <f t="shared" si="5784"/>
        <v/>
      </c>
      <c r="EA1100" s="126">
        <f t="shared" si="5785"/>
        <v>1</v>
      </c>
      <c r="EB1100" s="126">
        <f t="shared" si="5786"/>
        <v>1</v>
      </c>
      <c r="EC1100" s="126">
        <f t="shared" si="5787"/>
        <v>1</v>
      </c>
      <c r="ED1100" s="126">
        <f t="shared" si="5788"/>
        <v>1</v>
      </c>
      <c r="EF1100" s="126">
        <f t="shared" si="5789"/>
        <v>1</v>
      </c>
      <c r="EG1100" s="126">
        <f t="shared" si="5790"/>
        <v>1</v>
      </c>
      <c r="EH1100" s="126">
        <f t="shared" si="5791"/>
        <v>1</v>
      </c>
      <c r="EI1100" s="126">
        <f t="shared" si="5792"/>
        <v>1</v>
      </c>
      <c r="EK1100" s="126">
        <f t="shared" si="5793"/>
        <v>1</v>
      </c>
      <c r="EL1100" s="126">
        <f t="shared" si="5794"/>
        <v>1</v>
      </c>
      <c r="EM1100" s="126">
        <f t="shared" si="5795"/>
        <v>1</v>
      </c>
      <c r="EO1100" s="126">
        <f t="shared" si="5796"/>
        <v>1</v>
      </c>
      <c r="EP1100" s="126">
        <f t="shared" si="5797"/>
        <v>1</v>
      </c>
      <c r="EQ1100" s="126">
        <f t="shared" si="5798"/>
        <v>1</v>
      </c>
      <c r="ES1100" s="126">
        <f t="shared" si="5799"/>
        <v>1</v>
      </c>
      <c r="ET1100" s="126">
        <f t="shared" si="5800"/>
        <v>1</v>
      </c>
      <c r="EU1100" s="126">
        <f t="shared" si="5801"/>
        <v>1</v>
      </c>
      <c r="EV1100" s="126">
        <f t="shared" si="5802"/>
        <v>1</v>
      </c>
      <c r="EW1100" s="126">
        <f t="shared" si="5803"/>
        <v>1</v>
      </c>
      <c r="EY1100" s="126">
        <f t="shared" si="5804"/>
        <v>1</v>
      </c>
      <c r="EZ1100" s="126">
        <f t="shared" si="5805"/>
        <v>1</v>
      </c>
      <c r="FA1100" s="126">
        <f t="shared" si="5806"/>
        <v>1</v>
      </c>
      <c r="FC1100" s="126">
        <f t="shared" si="5807"/>
        <v>1</v>
      </c>
      <c r="FD1100" s="126">
        <f t="shared" si="5808"/>
        <v>0</v>
      </c>
      <c r="FE1100" s="126"/>
      <c r="FF1100" s="126">
        <f t="shared" si="5809"/>
        <v>1</v>
      </c>
      <c r="FG1100" s="126">
        <f t="shared" si="5810"/>
        <v>1</v>
      </c>
      <c r="FH1100" s="126">
        <f t="shared" si="5811"/>
        <v>1</v>
      </c>
      <c r="FI1100" s="126">
        <f t="shared" si="5812"/>
        <v>1</v>
      </c>
      <c r="FJ1100" s="126">
        <f t="shared" si="5813"/>
        <v>1</v>
      </c>
      <c r="FK1100" s="126">
        <f t="shared" si="5814"/>
        <v>1</v>
      </c>
      <c r="FL1100" s="126">
        <f t="shared" si="5815"/>
        <v>1</v>
      </c>
      <c r="FN1100" s="126">
        <f t="shared" si="5816"/>
        <v>1</v>
      </c>
      <c r="FO1100" s="126">
        <f t="shared" si="5817"/>
        <v>0</v>
      </c>
      <c r="FP1100" s="126">
        <f t="shared" si="5818"/>
        <v>1</v>
      </c>
      <c r="FV1100" s="126">
        <f t="shared" si="5819"/>
        <v>1</v>
      </c>
      <c r="FW1100" s="126">
        <f t="shared" si="5820"/>
        <v>1</v>
      </c>
      <c r="FX1100" s="126">
        <f t="shared" si="5821"/>
        <v>1</v>
      </c>
      <c r="GA1100" s="126">
        <f t="shared" si="5822"/>
        <v>0</v>
      </c>
      <c r="GB1100" s="126">
        <f t="shared" si="5823"/>
        <v>0</v>
      </c>
      <c r="GC1100" s="126">
        <f t="shared" si="5824"/>
        <v>0</v>
      </c>
      <c r="GD1100" s="126">
        <f t="shared" si="5825"/>
        <v>0</v>
      </c>
      <c r="GE1100" s="126">
        <f t="shared" si="5826"/>
        <v>0</v>
      </c>
      <c r="GF1100" s="126">
        <f t="shared" si="5827"/>
        <v>0</v>
      </c>
      <c r="GG1100" s="126">
        <f t="shared" si="5828"/>
        <v>0</v>
      </c>
      <c r="GI1100" s="126">
        <f t="shared" si="5829"/>
        <v>0</v>
      </c>
      <c r="GK1100" s="126">
        <f t="shared" si="5830"/>
        <v>1</v>
      </c>
      <c r="GL1100" s="126">
        <f t="shared" si="5831"/>
        <v>1</v>
      </c>
      <c r="GM1100" s="126">
        <f t="shared" si="5832"/>
        <v>1</v>
      </c>
      <c r="GN1100" s="126">
        <f t="shared" si="5833"/>
        <v>1</v>
      </c>
      <c r="GO1100" s="126">
        <f t="shared" si="5834"/>
        <v>1</v>
      </c>
      <c r="GP1100" s="126">
        <f t="shared" si="5835"/>
        <v>1</v>
      </c>
      <c r="GQ1100" s="126">
        <f t="shared" si="5836"/>
        <v>1</v>
      </c>
      <c r="GS1100" s="126" t="str">
        <f t="shared" si="5837"/>
        <v/>
      </c>
      <c r="GT1100" s="126" t="str">
        <f t="shared" si="5838"/>
        <v/>
      </c>
      <c r="GU1100" s="126">
        <f t="shared" si="5839"/>
        <v>1</v>
      </c>
      <c r="GV1100" s="126">
        <f t="shared" si="5840"/>
        <v>1</v>
      </c>
      <c r="GW1100" s="126">
        <f t="shared" si="5841"/>
        <v>1</v>
      </c>
      <c r="GX1100" s="126">
        <f t="shared" si="5842"/>
        <v>1</v>
      </c>
      <c r="GY1100" s="126">
        <f t="shared" si="5843"/>
        <v>1</v>
      </c>
      <c r="GZ1100" s="126"/>
      <c r="HA1100" s="126">
        <f t="shared" si="5844"/>
        <v>1</v>
      </c>
      <c r="HB1100" s="126">
        <f t="shared" si="5845"/>
        <v>1</v>
      </c>
      <c r="HC1100" s="126">
        <f t="shared" si="5846"/>
        <v>1</v>
      </c>
      <c r="HD1100" s="126">
        <f t="shared" si="5847"/>
        <v>1</v>
      </c>
      <c r="HE1100" s="126">
        <f t="shared" si="5848"/>
        <v>1</v>
      </c>
      <c r="HF1100" s="126">
        <f t="shared" si="5849"/>
        <v>1</v>
      </c>
      <c r="HH1100" s="126">
        <f t="shared" si="5850"/>
        <v>1</v>
      </c>
      <c r="HI1100" s="126">
        <f t="shared" si="5851"/>
        <v>1</v>
      </c>
      <c r="HJ1100" s="126">
        <f t="shared" si="5852"/>
        <v>1</v>
      </c>
      <c r="HK1100" s="126">
        <f t="shared" si="5853"/>
        <v>1</v>
      </c>
      <c r="HL1100" s="126">
        <f t="shared" si="5854"/>
        <v>1</v>
      </c>
      <c r="HM1100" s="126">
        <f t="shared" si="5855"/>
        <v>0</v>
      </c>
      <c r="HO1100" s="126" t="str">
        <f t="shared" si="5856"/>
        <v/>
      </c>
      <c r="HP1100" s="126">
        <f t="shared" si="5857"/>
        <v>0</v>
      </c>
      <c r="HQ1100" s="126" t="str">
        <f t="shared" si="5858"/>
        <v/>
      </c>
      <c r="HR1100" s="122">
        <f t="shared" si="5859"/>
        <v>0</v>
      </c>
      <c r="HS1100" s="126" t="str">
        <f t="shared" si="5860"/>
        <v/>
      </c>
      <c r="HT1100" s="122">
        <f t="shared" si="5861"/>
        <v>0</v>
      </c>
      <c r="HU1100" s="122" t="str">
        <f t="shared" si="5862"/>
        <v/>
      </c>
      <c r="HV1100" s="126" t="str">
        <f t="shared" si="5863"/>
        <v/>
      </c>
      <c r="HW1100" s="126" t="str">
        <f t="shared" si="5864"/>
        <v/>
      </c>
      <c r="HX1100" s="126" t="str">
        <f t="shared" si="5865"/>
        <v/>
      </c>
      <c r="HZ1100" s="126" t="str">
        <f t="shared" si="5866"/>
        <v/>
      </c>
      <c r="IA1100" s="126">
        <f t="shared" si="5867"/>
        <v>0</v>
      </c>
      <c r="IB1100" s="126" t="str">
        <f t="shared" si="5868"/>
        <v/>
      </c>
      <c r="IC1100" s="126">
        <f t="shared" si="5869"/>
        <v>0</v>
      </c>
      <c r="ID1100" s="126" t="str">
        <f t="shared" si="5870"/>
        <v/>
      </c>
      <c r="IE1100" s="126">
        <f t="shared" si="5871"/>
        <v>0</v>
      </c>
      <c r="IF1100" s="126" t="str">
        <f t="shared" si="5872"/>
        <v/>
      </c>
      <c r="IG1100" s="126" t="str">
        <f t="shared" si="5873"/>
        <v/>
      </c>
      <c r="IH1100" s="126" t="str">
        <f t="shared" si="5874"/>
        <v/>
      </c>
      <c r="II1100" s="126" t="str">
        <f t="shared" si="5875"/>
        <v/>
      </c>
      <c r="IO1100" s="128"/>
      <c r="IP1100" s="128"/>
      <c r="IQ1100" s="127"/>
      <c r="IR1100" s="127"/>
      <c r="IX1100" s="6"/>
      <c r="IY1100" s="6"/>
      <c r="IZ1100" s="7"/>
      <c r="JA1100" s="7"/>
      <c r="JG1100" s="12"/>
      <c r="JH1100" s="12"/>
      <c r="JI1100" s="13"/>
      <c r="JJ1100" s="13"/>
      <c r="JN1100" s="6"/>
      <c r="JO1100" s="6"/>
      <c r="JQ1100" s="11"/>
      <c r="JR1100" s="11"/>
      <c r="JS1100" s="12"/>
      <c r="JT1100" s="13"/>
      <c r="JU1100" s="12"/>
      <c r="JV1100" s="12"/>
      <c r="JW1100" s="97"/>
      <c r="JX1100" s="13"/>
      <c r="JY1100" s="13"/>
      <c r="JZ1100" s="97"/>
      <c r="KA1100" s="97"/>
      <c r="KB1100" s="11"/>
      <c r="KC1100" s="11"/>
      <c r="KD1100" s="11"/>
      <c r="KE1100" s="11"/>
    </row>
    <row r="1101" spans="1:291" s="122" customFormat="1" x14ac:dyDescent="0.2">
      <c r="A1101" s="146">
        <f t="shared" si="5526"/>
        <v>1101</v>
      </c>
      <c r="C1101" s="2">
        <v>43691</v>
      </c>
      <c r="D1101" s="126">
        <v>98.644999999999996</v>
      </c>
      <c r="E1101" s="126">
        <v>98.655000000000001</v>
      </c>
      <c r="F1101" s="126">
        <v>98.715000000000003</v>
      </c>
      <c r="G1101" s="128">
        <v>107.24</v>
      </c>
      <c r="H1101" s="128">
        <v>119.042</v>
      </c>
      <c r="I1101" s="128">
        <v>130.16499999999999</v>
      </c>
      <c r="J1101" s="127">
        <v>164.29</v>
      </c>
      <c r="K1101" s="126"/>
      <c r="M1101" s="126">
        <f t="shared" si="5879"/>
        <v>98.644999999999996</v>
      </c>
      <c r="N1101" s="126">
        <f t="shared" si="5880"/>
        <v>98.655000000000001</v>
      </c>
      <c r="O1101" s="126">
        <f t="shared" si="5881"/>
        <v>98.715000000000003</v>
      </c>
      <c r="P1101" s="127">
        <f t="shared" si="5887"/>
        <v>3447.9999999999995</v>
      </c>
      <c r="Q1101" s="5">
        <f t="shared" si="5882"/>
        <v>3812.25</v>
      </c>
      <c r="R1101" s="6">
        <f t="shared" si="5696"/>
        <v>4176.4999999999991</v>
      </c>
      <c r="S1101" s="7">
        <f t="shared" si="5697"/>
        <v>5276.9999999999991</v>
      </c>
      <c r="V1101" s="127">
        <f t="shared" si="5703"/>
        <v>8.99999999999892</v>
      </c>
      <c r="W1101" s="127">
        <f t="shared" si="5704"/>
        <v>8.5000000000007958</v>
      </c>
      <c r="X1101" s="127">
        <f t="shared" si="5705"/>
        <v>8.5000000000007958</v>
      </c>
      <c r="Y1101" s="127">
        <f t="shared" si="5698"/>
        <v>5.25</v>
      </c>
      <c r="Z1101" s="126">
        <f t="shared" si="5699"/>
        <v>11.749999999999545</v>
      </c>
      <c r="AA1101" s="126">
        <f t="shared" si="5700"/>
        <v>22.000000000000909</v>
      </c>
      <c r="AB1101" s="126">
        <f t="shared" si="5701"/>
        <v>62.999999999998181</v>
      </c>
      <c r="AC1101" s="126"/>
      <c r="AD1101" s="126"/>
      <c r="AE1101" s="127">
        <f t="shared" si="5876"/>
        <v>1.9500014099989107</v>
      </c>
      <c r="AF1101" s="127">
        <f t="shared" si="5877"/>
        <v>1.4500014100007865</v>
      </c>
      <c r="AG1101" s="127">
        <f t="shared" si="5878"/>
        <v>1.4500014100007865</v>
      </c>
      <c r="AH1101" s="127">
        <f t="shared" si="5883"/>
        <v>2.6666666666669698</v>
      </c>
      <c r="AI1101" s="127">
        <f t="shared" si="5706"/>
        <v>3.4500000000002728</v>
      </c>
      <c r="AJ1101" s="127">
        <f t="shared" si="5707"/>
        <v>1.4500000000009994</v>
      </c>
      <c r="AK1101" s="127">
        <f t="shared" si="5708"/>
        <v>2.9166666666677283</v>
      </c>
      <c r="AL1101" s="127">
        <f t="shared" si="5709"/>
        <v>0.74999999999909051</v>
      </c>
      <c r="AM1101" s="127">
        <f t="shared" si="5710"/>
        <v>1.000000000001517</v>
      </c>
      <c r="AN1101" s="127">
        <f t="shared" si="5711"/>
        <v>3.1999999999983615</v>
      </c>
      <c r="AO1101" s="127">
        <f t="shared" si="5712"/>
        <v>1</v>
      </c>
      <c r="AP1101" s="127">
        <f t="shared" si="5713"/>
        <v>8.6666666666681831</v>
      </c>
      <c r="AQ1101" s="127">
        <f t="shared" si="5714"/>
        <v>5.3750000000031095</v>
      </c>
      <c r="AR1101" s="127">
        <f t="shared" si="5715"/>
        <v>1.6999999999996369</v>
      </c>
      <c r="AS1101" s="127">
        <f t="shared" si="5716"/>
        <v>2.2500000000000497</v>
      </c>
      <c r="AT1101" s="127">
        <f t="shared" si="5717"/>
        <v>2.100000000000243</v>
      </c>
      <c r="AU1101" s="126"/>
      <c r="AX1101" s="11">
        <f t="shared" si="5718"/>
        <v>8.99999999999892</v>
      </c>
      <c r="AY1101" s="11">
        <f t="shared" si="5719"/>
        <v>8.5000000000007958</v>
      </c>
      <c r="AZ1101" s="11">
        <f t="shared" si="5720"/>
        <v>8.5000000000007958</v>
      </c>
      <c r="BA1101" s="11">
        <f t="shared" si="5884"/>
        <v>5.25</v>
      </c>
      <c r="BB1101" s="11">
        <f t="shared" si="5702"/>
        <v>11.749999999999545</v>
      </c>
      <c r="BC1101" s="12">
        <f t="shared" si="5885"/>
        <v>22.000000000000909</v>
      </c>
      <c r="BD1101" s="13">
        <f t="shared" si="5886"/>
        <v>62.999999999998181</v>
      </c>
      <c r="BF1101" s="11">
        <f t="shared" si="5721"/>
        <v>-1.50000000000108</v>
      </c>
      <c r="BG1101" s="11">
        <f t="shared" si="5722"/>
        <v>1.9500014099989107</v>
      </c>
      <c r="BH1101" s="11">
        <f t="shared" si="5723"/>
        <v>1.4500014100007865</v>
      </c>
      <c r="BI1101" s="11">
        <f t="shared" si="5724"/>
        <v>1.4500014100007865</v>
      </c>
      <c r="BJ1101" s="11">
        <f t="shared" si="5725"/>
        <v>2.6666666666669698</v>
      </c>
      <c r="BK1101" s="11">
        <f t="shared" si="5726"/>
        <v>3.4500000000002728</v>
      </c>
      <c r="BL1101" s="11">
        <f t="shared" si="5727"/>
        <v>-1.4500000000009994</v>
      </c>
      <c r="BM1101" s="11">
        <f t="shared" si="5728"/>
        <v>-2.9166666666677283</v>
      </c>
      <c r="BN1101" s="11">
        <f t="shared" si="5729"/>
        <v>0.74999999999909051</v>
      </c>
      <c r="BO1101" s="11">
        <f t="shared" si="5730"/>
        <v>1.000000000001517</v>
      </c>
      <c r="BP1101" s="11">
        <f t="shared" si="5731"/>
        <v>-3.1999999999983615</v>
      </c>
      <c r="BQ1101" s="126">
        <v>1</v>
      </c>
      <c r="BR1101" s="11">
        <f t="shared" si="5732"/>
        <v>-8.6666666666681831</v>
      </c>
      <c r="BS1101" s="11">
        <f t="shared" si="5733"/>
        <v>5.3750000000031095</v>
      </c>
      <c r="BT1101" s="11">
        <f t="shared" si="5734"/>
        <v>1.6999999999996369</v>
      </c>
      <c r="BU1101" s="11">
        <f t="shared" si="5735"/>
        <v>-2.2500000000000497</v>
      </c>
      <c r="BV1101" s="11">
        <f t="shared" si="5736"/>
        <v>2.100000000000243</v>
      </c>
      <c r="BY1101" s="126"/>
      <c r="BZ1101" s="126"/>
      <c r="CA1101" s="122">
        <f t="shared" si="5737"/>
        <v>-2.2500000000000497</v>
      </c>
      <c r="CB1101" s="126">
        <f t="shared" si="5738"/>
        <v>1</v>
      </c>
      <c r="CC1101" s="126">
        <f t="shared" si="5739"/>
        <v>1</v>
      </c>
      <c r="CD1101" s="126">
        <f t="shared" si="5740"/>
        <v>1</v>
      </c>
      <c r="CE1101" s="126">
        <f t="shared" si="5741"/>
        <v>1</v>
      </c>
      <c r="CF1101" s="126">
        <f t="shared" si="5742"/>
        <v>1</v>
      </c>
      <c r="CG1101" s="126">
        <f t="shared" si="5743"/>
        <v>1</v>
      </c>
      <c r="CH1101" s="126" t="str">
        <f t="shared" si="5744"/>
        <v/>
      </c>
      <c r="CI1101" s="126">
        <f t="shared" si="5745"/>
        <v>0</v>
      </c>
      <c r="CJ1101" s="126">
        <f t="shared" si="5746"/>
        <v>0</v>
      </c>
      <c r="CK1101" s="126" t="str">
        <f t="shared" si="5747"/>
        <v/>
      </c>
      <c r="CL1101" s="126">
        <f t="shared" si="5748"/>
        <v>0</v>
      </c>
      <c r="CM1101" s="126" t="str">
        <f t="shared" si="5749"/>
        <v/>
      </c>
      <c r="CN1101" s="126" t="str">
        <f t="shared" si="5750"/>
        <v/>
      </c>
      <c r="CO1101" s="126">
        <f t="shared" si="5751"/>
        <v>0</v>
      </c>
      <c r="CP1101" s="126">
        <f t="shared" si="5752"/>
        <v>0</v>
      </c>
      <c r="CQ1101" s="126" t="str">
        <f t="shared" si="5753"/>
        <v/>
      </c>
      <c r="CR1101" s="126"/>
      <c r="CS1101" s="126">
        <f t="shared" si="5754"/>
        <v>0</v>
      </c>
      <c r="CT1101" s="126">
        <f t="shared" si="5755"/>
        <v>0</v>
      </c>
      <c r="CU1101" s="126">
        <f t="shared" si="5756"/>
        <v>0</v>
      </c>
      <c r="CV1101" s="126">
        <f t="shared" si="5757"/>
        <v>0</v>
      </c>
      <c r="CW1101" s="126">
        <f t="shared" si="5758"/>
        <v>1</v>
      </c>
      <c r="CX1101" s="126" t="str">
        <f t="shared" si="5759"/>
        <v/>
      </c>
      <c r="CY1101" s="126" t="str">
        <f t="shared" si="5760"/>
        <v/>
      </c>
      <c r="CZ1101" s="126" t="str">
        <f t="shared" si="5761"/>
        <v/>
      </c>
      <c r="DA1101" s="126" t="str">
        <f t="shared" si="5762"/>
        <v/>
      </c>
      <c r="DB1101" s="126">
        <f t="shared" si="5763"/>
        <v>1</v>
      </c>
      <c r="DC1101" s="126" t="str">
        <f t="shared" si="5764"/>
        <v/>
      </c>
      <c r="DD1101" s="126">
        <f t="shared" si="5765"/>
        <v>1</v>
      </c>
      <c r="DE1101" s="126" t="str">
        <f t="shared" si="5766"/>
        <v/>
      </c>
      <c r="DF1101" s="126"/>
      <c r="DG1101" s="126">
        <f t="shared" si="5767"/>
        <v>1</v>
      </c>
      <c r="DH1101" s="126">
        <f t="shared" si="5768"/>
        <v>1</v>
      </c>
      <c r="DI1101" s="126">
        <f t="shared" si="5769"/>
        <v>1</v>
      </c>
      <c r="DJ1101" s="126">
        <f t="shared" si="5770"/>
        <v>1</v>
      </c>
      <c r="DK1101" s="126" t="str">
        <f t="shared" si="5771"/>
        <v/>
      </c>
      <c r="DL1101" s="126"/>
      <c r="DM1101" s="126" t="str">
        <f t="shared" si="5772"/>
        <v/>
      </c>
      <c r="DN1101" s="126">
        <f t="shared" si="5773"/>
        <v>0</v>
      </c>
      <c r="DO1101" s="126">
        <f t="shared" si="5774"/>
        <v>0</v>
      </c>
      <c r="DP1101" s="126">
        <f t="shared" si="5775"/>
        <v>1</v>
      </c>
      <c r="DQ1101" s="126">
        <f t="shared" si="5776"/>
        <v>0</v>
      </c>
      <c r="DR1101" s="126">
        <f t="shared" si="5777"/>
        <v>1</v>
      </c>
      <c r="DS1101" s="126">
        <f t="shared" si="5778"/>
        <v>0</v>
      </c>
      <c r="DT1101" s="126">
        <f t="shared" si="5779"/>
        <v>1</v>
      </c>
      <c r="DU1101" s="126">
        <f t="shared" si="5780"/>
        <v>0</v>
      </c>
      <c r="DV1101" s="126">
        <f t="shared" si="5781"/>
        <v>1</v>
      </c>
      <c r="DW1101" s="126">
        <f t="shared" si="5782"/>
        <v>0</v>
      </c>
      <c r="DX1101" s="126" t="str">
        <f t="shared" si="5783"/>
        <v/>
      </c>
      <c r="DY1101" s="126" t="str">
        <f t="shared" si="5784"/>
        <v/>
      </c>
      <c r="EA1101" s="126">
        <f t="shared" si="5785"/>
        <v>0</v>
      </c>
      <c r="EB1101" s="126">
        <f t="shared" si="5786"/>
        <v>0</v>
      </c>
      <c r="EC1101" s="126">
        <f t="shared" si="5787"/>
        <v>0</v>
      </c>
      <c r="ED1101" s="126">
        <f t="shared" si="5788"/>
        <v>0</v>
      </c>
      <c r="EF1101" s="126">
        <f t="shared" si="5789"/>
        <v>1</v>
      </c>
      <c r="EG1101" s="126">
        <f t="shared" si="5790"/>
        <v>1</v>
      </c>
      <c r="EH1101" s="126">
        <f t="shared" si="5791"/>
        <v>1</v>
      </c>
      <c r="EI1101" s="126">
        <f t="shared" si="5792"/>
        <v>1</v>
      </c>
      <c r="EK1101" s="126">
        <f t="shared" si="5793"/>
        <v>1</v>
      </c>
      <c r="EL1101" s="126">
        <f t="shared" si="5794"/>
        <v>1</v>
      </c>
      <c r="EM1101" s="126">
        <f t="shared" si="5795"/>
        <v>1</v>
      </c>
      <c r="EO1101" s="126">
        <f t="shared" si="5796"/>
        <v>1</v>
      </c>
      <c r="EP1101" s="126">
        <f t="shared" si="5797"/>
        <v>1</v>
      </c>
      <c r="EQ1101" s="126">
        <f t="shared" si="5798"/>
        <v>1</v>
      </c>
      <c r="ES1101" s="126">
        <f t="shared" si="5799"/>
        <v>1</v>
      </c>
      <c r="ET1101" s="126">
        <f t="shared" si="5800"/>
        <v>1</v>
      </c>
      <c r="EU1101" s="126">
        <f t="shared" si="5801"/>
        <v>1</v>
      </c>
      <c r="EV1101" s="126">
        <f t="shared" si="5802"/>
        <v>1</v>
      </c>
      <c r="EW1101" s="126">
        <f t="shared" si="5803"/>
        <v>0</v>
      </c>
      <c r="EY1101" s="126">
        <f t="shared" si="5804"/>
        <v>1</v>
      </c>
      <c r="EZ1101" s="126">
        <f t="shared" si="5805"/>
        <v>1</v>
      </c>
      <c r="FA1101" s="126">
        <f t="shared" si="5806"/>
        <v>1</v>
      </c>
      <c r="FC1101" s="126">
        <f t="shared" si="5807"/>
        <v>0</v>
      </c>
      <c r="FD1101" s="126" t="str">
        <f t="shared" si="5808"/>
        <v/>
      </c>
      <c r="FE1101" s="126"/>
      <c r="FF1101" s="126">
        <f t="shared" si="5809"/>
        <v>0</v>
      </c>
      <c r="FG1101" s="126">
        <f t="shared" si="5810"/>
        <v>1</v>
      </c>
      <c r="FH1101" s="126">
        <f t="shared" si="5811"/>
        <v>0</v>
      </c>
      <c r="FI1101" s="126" t="str">
        <f t="shared" si="5812"/>
        <v/>
      </c>
      <c r="FJ1101" s="126" t="str">
        <f t="shared" si="5813"/>
        <v/>
      </c>
      <c r="FK1101" s="126" t="str">
        <f t="shared" si="5814"/>
        <v/>
      </c>
      <c r="FL1101" s="126" t="str">
        <f t="shared" si="5815"/>
        <v/>
      </c>
      <c r="FN1101" s="126">
        <f t="shared" si="5816"/>
        <v>1</v>
      </c>
      <c r="FO1101" s="126">
        <f t="shared" si="5817"/>
        <v>1</v>
      </c>
      <c r="FP1101" s="126" t="str">
        <f t="shared" si="5818"/>
        <v/>
      </c>
      <c r="FV1101" s="126">
        <f t="shared" si="5819"/>
        <v>0</v>
      </c>
      <c r="FW1101" s="126">
        <f t="shared" si="5820"/>
        <v>1</v>
      </c>
      <c r="FX1101" s="126">
        <f t="shared" si="5821"/>
        <v>0</v>
      </c>
      <c r="GA1101" s="126">
        <f t="shared" si="5822"/>
        <v>0</v>
      </c>
      <c r="GB1101" s="126">
        <f t="shared" si="5823"/>
        <v>0</v>
      </c>
      <c r="GC1101" s="126">
        <f t="shared" si="5824"/>
        <v>0</v>
      </c>
      <c r="GD1101" s="126">
        <f t="shared" si="5825"/>
        <v>0</v>
      </c>
      <c r="GE1101" s="126">
        <f t="shared" si="5826"/>
        <v>0</v>
      </c>
      <c r="GF1101" s="126">
        <f t="shared" si="5827"/>
        <v>1</v>
      </c>
      <c r="GG1101" s="126">
        <f t="shared" si="5828"/>
        <v>0</v>
      </c>
      <c r="GI1101" s="126">
        <f t="shared" si="5829"/>
        <v>0</v>
      </c>
      <c r="GK1101" s="126">
        <f t="shared" si="5830"/>
        <v>1</v>
      </c>
      <c r="GL1101" s="126">
        <f t="shared" si="5831"/>
        <v>1</v>
      </c>
      <c r="GM1101" s="126">
        <f t="shared" si="5832"/>
        <v>1</v>
      </c>
      <c r="GN1101" s="126">
        <f t="shared" si="5833"/>
        <v>1</v>
      </c>
      <c r="GO1101" s="126">
        <f t="shared" si="5834"/>
        <v>1</v>
      </c>
      <c r="GP1101" s="126">
        <f t="shared" si="5835"/>
        <v>0</v>
      </c>
      <c r="GQ1101" s="126">
        <f t="shared" si="5836"/>
        <v>1</v>
      </c>
      <c r="GS1101" s="126">
        <f t="shared" si="5837"/>
        <v>1</v>
      </c>
      <c r="GT1101" s="126">
        <f t="shared" si="5838"/>
        <v>1</v>
      </c>
      <c r="GU1101" s="126">
        <f t="shared" si="5839"/>
        <v>1</v>
      </c>
      <c r="GV1101" s="126">
        <f t="shared" si="5840"/>
        <v>1</v>
      </c>
      <c r="GW1101" s="126">
        <f t="shared" si="5841"/>
        <v>1</v>
      </c>
      <c r="GX1101" s="126">
        <f t="shared" si="5842"/>
        <v>1</v>
      </c>
      <c r="GY1101" s="126">
        <f t="shared" si="5843"/>
        <v>0</v>
      </c>
      <c r="GZ1101" s="126"/>
      <c r="HA1101" s="126">
        <f t="shared" si="5844"/>
        <v>0</v>
      </c>
      <c r="HB1101" s="126">
        <f t="shared" si="5845"/>
        <v>0</v>
      </c>
      <c r="HC1101" s="126">
        <f t="shared" si="5846"/>
        <v>0</v>
      </c>
      <c r="HD1101" s="126">
        <f t="shared" si="5847"/>
        <v>0</v>
      </c>
      <c r="HE1101" s="126">
        <f t="shared" si="5848"/>
        <v>0</v>
      </c>
      <c r="HF1101" s="126">
        <f t="shared" si="5849"/>
        <v>0</v>
      </c>
      <c r="HH1101" s="126">
        <f t="shared" si="5850"/>
        <v>1</v>
      </c>
      <c r="HI1101" s="126">
        <f t="shared" si="5851"/>
        <v>1</v>
      </c>
      <c r="HJ1101" s="126">
        <f t="shared" si="5852"/>
        <v>1</v>
      </c>
      <c r="HK1101" s="126">
        <f t="shared" si="5853"/>
        <v>0</v>
      </c>
      <c r="HL1101" s="126">
        <f t="shared" si="5854"/>
        <v>0</v>
      </c>
      <c r="HM1101" s="126">
        <f t="shared" si="5855"/>
        <v>0</v>
      </c>
      <c r="HO1101" s="126">
        <f t="shared" si="5856"/>
        <v>1</v>
      </c>
      <c r="HP1101" s="126" t="str">
        <f t="shared" si="5857"/>
        <v/>
      </c>
      <c r="HQ1101" s="126">
        <f t="shared" si="5858"/>
        <v>1</v>
      </c>
      <c r="HR1101" s="122" t="str">
        <f t="shared" si="5859"/>
        <v/>
      </c>
      <c r="HS1101" s="126">
        <f t="shared" si="5860"/>
        <v>1</v>
      </c>
      <c r="HT1101" s="122" t="str">
        <f t="shared" si="5861"/>
        <v/>
      </c>
      <c r="HU1101" s="122">
        <f t="shared" si="5862"/>
        <v>1</v>
      </c>
      <c r="HV1101" s="126" t="str">
        <f t="shared" si="5863"/>
        <v/>
      </c>
      <c r="HW1101" s="126">
        <f t="shared" si="5864"/>
        <v>1</v>
      </c>
      <c r="HX1101" s="126" t="str">
        <f t="shared" si="5865"/>
        <v/>
      </c>
      <c r="HZ1101" s="126">
        <f t="shared" si="5866"/>
        <v>0</v>
      </c>
      <c r="IA1101" s="126" t="str">
        <f t="shared" si="5867"/>
        <v/>
      </c>
      <c r="IB1101" s="126">
        <f t="shared" si="5868"/>
        <v>0</v>
      </c>
      <c r="IC1101" s="126" t="str">
        <f t="shared" si="5869"/>
        <v/>
      </c>
      <c r="ID1101" s="126">
        <f t="shared" si="5870"/>
        <v>0</v>
      </c>
      <c r="IE1101" s="126" t="str">
        <f t="shared" si="5871"/>
        <v/>
      </c>
      <c r="IF1101" s="126">
        <f t="shared" si="5872"/>
        <v>0</v>
      </c>
      <c r="IG1101" s="126" t="str">
        <f t="shared" si="5873"/>
        <v/>
      </c>
      <c r="IH1101" s="126">
        <f t="shared" si="5874"/>
        <v>0</v>
      </c>
      <c r="II1101" s="126" t="str">
        <f t="shared" si="5875"/>
        <v/>
      </c>
      <c r="IO1101" s="128"/>
      <c r="IP1101" s="128"/>
      <c r="IQ1101" s="127"/>
      <c r="IR1101" s="127"/>
      <c r="IX1101" s="6"/>
      <c r="IY1101" s="6"/>
      <c r="IZ1101" s="7"/>
      <c r="JA1101" s="7"/>
      <c r="JG1101" s="12"/>
      <c r="JH1101" s="12"/>
      <c r="JI1101" s="13"/>
      <c r="JJ1101" s="13"/>
      <c r="JN1101" s="6"/>
      <c r="JO1101" s="6"/>
      <c r="JQ1101" s="11"/>
      <c r="JR1101" s="11"/>
      <c r="JS1101" s="12"/>
      <c r="JT1101" s="13"/>
      <c r="JU1101" s="12"/>
      <c r="JV1101" s="12"/>
      <c r="JW1101" s="97"/>
      <c r="JX1101" s="13"/>
      <c r="JY1101" s="13"/>
      <c r="JZ1101" s="97"/>
      <c r="KA1101" s="97"/>
      <c r="KB1101" s="11"/>
      <c r="KC1101" s="11"/>
      <c r="KD1101" s="11"/>
      <c r="KE1101" s="11"/>
    </row>
    <row r="1102" spans="1:291" s="122" customFormat="1" x14ac:dyDescent="0.2">
      <c r="A1102" s="146">
        <f t="shared" si="5526"/>
        <v>1102</v>
      </c>
      <c r="C1102" s="2">
        <v>43692</v>
      </c>
      <c r="D1102" s="126">
        <v>98.73</v>
      </c>
      <c r="E1102" s="126">
        <v>98.734999999999999</v>
      </c>
      <c r="F1102" s="126">
        <v>98.795000000000002</v>
      </c>
      <c r="G1102" s="128">
        <v>107.282</v>
      </c>
      <c r="H1102" s="128">
        <v>119.14</v>
      </c>
      <c r="I1102" s="128">
        <v>130.30500000000001</v>
      </c>
      <c r="J1102" s="127">
        <v>165.23</v>
      </c>
      <c r="K1102" s="126"/>
      <c r="M1102" s="126">
        <f t="shared" si="5879"/>
        <v>98.73</v>
      </c>
      <c r="N1102" s="126">
        <f t="shared" si="5880"/>
        <v>98.734999999999999</v>
      </c>
      <c r="O1102" s="126">
        <f t="shared" si="5881"/>
        <v>98.795000000000002</v>
      </c>
      <c r="P1102" s="127">
        <f t="shared" si="5887"/>
        <v>3452.2499999999995</v>
      </c>
      <c r="Q1102" s="5">
        <f t="shared" si="5882"/>
        <v>3822</v>
      </c>
      <c r="R1102" s="6">
        <f t="shared" si="5696"/>
        <v>4190.5000000000009</v>
      </c>
      <c r="S1102" s="7">
        <f t="shared" si="5697"/>
        <v>5302.9999999999991</v>
      </c>
      <c r="V1102" s="127">
        <f t="shared" si="5703"/>
        <v>8.5000000000007958</v>
      </c>
      <c r="W1102" s="127">
        <f t="shared" si="5704"/>
        <v>7.9999999999998295</v>
      </c>
      <c r="X1102" s="127">
        <f t="shared" si="5705"/>
        <v>7.9999999999998295</v>
      </c>
      <c r="Y1102" s="127">
        <f t="shared" si="5698"/>
        <v>4.25</v>
      </c>
      <c r="Z1102" s="126">
        <f t="shared" si="5699"/>
        <v>9.75</v>
      </c>
      <c r="AA1102" s="126">
        <f t="shared" si="5700"/>
        <v>14.000000000001819</v>
      </c>
      <c r="AB1102" s="126">
        <f t="shared" si="5701"/>
        <v>26</v>
      </c>
      <c r="AC1102" s="126"/>
      <c r="AD1102" s="126"/>
      <c r="AE1102" s="127">
        <f t="shared" si="5876"/>
        <v>2.6500011700005617</v>
      </c>
      <c r="AF1102" s="127">
        <f t="shared" si="5877"/>
        <v>2.1500011699995953</v>
      </c>
      <c r="AG1102" s="127">
        <f t="shared" si="5878"/>
        <v>2.1500011699995953</v>
      </c>
      <c r="AH1102" s="127">
        <f t="shared" si="5883"/>
        <v>2</v>
      </c>
      <c r="AI1102" s="127">
        <f t="shared" si="5706"/>
        <v>2.6500000000000004</v>
      </c>
      <c r="AJ1102" s="127">
        <f t="shared" si="5707"/>
        <v>1.349999999998909</v>
      </c>
      <c r="AK1102" s="127">
        <f t="shared" si="5708"/>
        <v>0.4166666666654546</v>
      </c>
      <c r="AL1102" s="127">
        <f t="shared" si="5709"/>
        <v>2.7499999999990905</v>
      </c>
      <c r="AM1102" s="127">
        <f t="shared" si="5710"/>
        <v>5.3333333333351529</v>
      </c>
      <c r="AN1102" s="127">
        <f t="shared" si="5711"/>
        <v>3.6000000000018186</v>
      </c>
      <c r="AO1102" s="127">
        <f t="shared" si="5712"/>
        <v>1</v>
      </c>
      <c r="AP1102" s="127">
        <f t="shared" si="5713"/>
        <v>4.0000000000012133</v>
      </c>
      <c r="AQ1102" s="127">
        <f t="shared" si="5714"/>
        <v>4.708333333336971</v>
      </c>
      <c r="AR1102" s="127">
        <f t="shared" si="5715"/>
        <v>2.899999999999272</v>
      </c>
      <c r="AS1102" s="127">
        <f t="shared" si="5716"/>
        <v>3.9722222222222223</v>
      </c>
      <c r="AT1102" s="127">
        <f t="shared" si="5717"/>
        <v>5.0333333333333332</v>
      </c>
      <c r="AU1102" s="126"/>
      <c r="AX1102" s="11">
        <f t="shared" si="5718"/>
        <v>8.5000000000007958</v>
      </c>
      <c r="AY1102" s="11">
        <f t="shared" si="5719"/>
        <v>7.9999999999998295</v>
      </c>
      <c r="AZ1102" s="11">
        <f t="shared" si="5720"/>
        <v>7.9999999999998295</v>
      </c>
      <c r="BA1102" s="11">
        <f t="shared" si="5884"/>
        <v>4.25</v>
      </c>
      <c r="BB1102" s="11">
        <f t="shared" si="5702"/>
        <v>9.75</v>
      </c>
      <c r="BC1102" s="12">
        <f t="shared" si="5885"/>
        <v>14.000000000001819</v>
      </c>
      <c r="BD1102" s="13">
        <f t="shared" si="5886"/>
        <v>26</v>
      </c>
      <c r="BF1102" s="11">
        <f t="shared" si="5721"/>
        <v>7.9580786405131221E-13</v>
      </c>
      <c r="BG1102" s="11">
        <f t="shared" si="5722"/>
        <v>2.6500011700005617</v>
      </c>
      <c r="BH1102" s="11">
        <f t="shared" si="5723"/>
        <v>2.1500011699995953</v>
      </c>
      <c r="BI1102" s="11">
        <f t="shared" si="5724"/>
        <v>2.1500011699995953</v>
      </c>
      <c r="BJ1102" s="11">
        <f t="shared" si="5725"/>
        <v>2</v>
      </c>
      <c r="BK1102" s="11">
        <f t="shared" si="5726"/>
        <v>2.6500000000000004</v>
      </c>
      <c r="BL1102" s="11">
        <f t="shared" si="5727"/>
        <v>1.349999999998909</v>
      </c>
      <c r="BM1102" s="11">
        <f t="shared" si="5728"/>
        <v>0.4166666666654546</v>
      </c>
      <c r="BN1102" s="11">
        <f t="shared" si="5729"/>
        <v>2.7499999999990905</v>
      </c>
      <c r="BO1102" s="11">
        <f t="shared" si="5730"/>
        <v>5.3333333333351529</v>
      </c>
      <c r="BP1102" s="11">
        <f t="shared" si="5731"/>
        <v>3.6000000000018186</v>
      </c>
      <c r="BQ1102" s="126">
        <v>1</v>
      </c>
      <c r="BR1102" s="11">
        <f t="shared" si="5732"/>
        <v>-4.0000000000012133</v>
      </c>
      <c r="BS1102" s="11">
        <f t="shared" si="5733"/>
        <v>4.708333333336971</v>
      </c>
      <c r="BT1102" s="11">
        <f t="shared" si="5734"/>
        <v>2.899999999999272</v>
      </c>
      <c r="BU1102" s="11">
        <f t="shared" si="5735"/>
        <v>3.9722222222222223</v>
      </c>
      <c r="BV1102" s="11">
        <f t="shared" si="5736"/>
        <v>5.0333333333333332</v>
      </c>
      <c r="BY1102" s="126"/>
      <c r="BZ1102" s="126"/>
      <c r="CA1102" s="122">
        <f t="shared" si="5737"/>
        <v>3.9722222222222223</v>
      </c>
      <c r="CB1102" s="126">
        <f t="shared" si="5738"/>
        <v>1</v>
      </c>
      <c r="CC1102" s="126">
        <f t="shared" si="5739"/>
        <v>1</v>
      </c>
      <c r="CD1102" s="126">
        <f t="shared" si="5740"/>
        <v>1</v>
      </c>
      <c r="CE1102" s="126">
        <f t="shared" si="5741"/>
        <v>1</v>
      </c>
      <c r="CF1102" s="126">
        <f t="shared" si="5742"/>
        <v>1</v>
      </c>
      <c r="CG1102" s="126">
        <f t="shared" si="5743"/>
        <v>1</v>
      </c>
      <c r="CH1102" s="126" t="str">
        <f t="shared" si="5744"/>
        <v/>
      </c>
      <c r="CI1102" s="126" t="str">
        <f t="shared" si="5745"/>
        <v/>
      </c>
      <c r="CJ1102" s="126">
        <f t="shared" si="5746"/>
        <v>0</v>
      </c>
      <c r="CK1102" s="126">
        <f t="shared" si="5747"/>
        <v>0</v>
      </c>
      <c r="CL1102" s="126">
        <f t="shared" si="5748"/>
        <v>1</v>
      </c>
      <c r="CM1102" s="126">
        <f t="shared" si="5749"/>
        <v>0</v>
      </c>
      <c r="CN1102" s="126" t="str">
        <f t="shared" si="5750"/>
        <v/>
      </c>
      <c r="CO1102" s="126">
        <f t="shared" si="5751"/>
        <v>1</v>
      </c>
      <c r="CP1102" s="126">
        <f t="shared" si="5752"/>
        <v>1</v>
      </c>
      <c r="CQ1102" s="126" t="str">
        <f t="shared" si="5753"/>
        <v/>
      </c>
      <c r="CR1102" s="126"/>
      <c r="CS1102" s="126">
        <f t="shared" si="5754"/>
        <v>1</v>
      </c>
      <c r="CT1102" s="126">
        <f t="shared" si="5755"/>
        <v>1</v>
      </c>
      <c r="CU1102" s="126">
        <f t="shared" si="5756"/>
        <v>1</v>
      </c>
      <c r="CV1102" s="126">
        <f t="shared" si="5757"/>
        <v>1</v>
      </c>
      <c r="CW1102" s="126">
        <f t="shared" si="5758"/>
        <v>1</v>
      </c>
      <c r="CX1102" s="126">
        <f t="shared" si="5759"/>
        <v>1</v>
      </c>
      <c r="CY1102" s="126">
        <f t="shared" si="5760"/>
        <v>1</v>
      </c>
      <c r="CZ1102" s="126">
        <f t="shared" si="5761"/>
        <v>1</v>
      </c>
      <c r="DA1102" s="126">
        <f t="shared" si="5762"/>
        <v>1</v>
      </c>
      <c r="DB1102" s="126" t="str">
        <f t="shared" si="5763"/>
        <v/>
      </c>
      <c r="DC1102" s="126" t="str">
        <f t="shared" si="5764"/>
        <v/>
      </c>
      <c r="DD1102" s="126">
        <f t="shared" si="5765"/>
        <v>0</v>
      </c>
      <c r="DE1102" s="126" t="str">
        <f t="shared" si="5766"/>
        <v/>
      </c>
      <c r="DF1102" s="126"/>
      <c r="DG1102" s="126">
        <f t="shared" si="5767"/>
        <v>1</v>
      </c>
      <c r="DH1102" s="126">
        <f t="shared" si="5768"/>
        <v>1</v>
      </c>
      <c r="DI1102" s="126">
        <f t="shared" si="5769"/>
        <v>1</v>
      </c>
      <c r="DJ1102" s="126">
        <f t="shared" si="5770"/>
        <v>1</v>
      </c>
      <c r="DK1102" s="126" t="str">
        <f t="shared" si="5771"/>
        <v/>
      </c>
      <c r="DL1102" s="126"/>
      <c r="DM1102" s="126" t="str">
        <f t="shared" si="5772"/>
        <v/>
      </c>
      <c r="DN1102" s="126">
        <f t="shared" si="5773"/>
        <v>1</v>
      </c>
      <c r="DO1102" s="126">
        <f t="shared" si="5774"/>
        <v>1</v>
      </c>
      <c r="DP1102" s="126">
        <f t="shared" si="5775"/>
        <v>1</v>
      </c>
      <c r="DQ1102" s="126">
        <f t="shared" si="5776"/>
        <v>1</v>
      </c>
      <c r="DR1102" s="126">
        <f t="shared" si="5777"/>
        <v>1</v>
      </c>
      <c r="DS1102" s="126">
        <f t="shared" si="5778"/>
        <v>1</v>
      </c>
      <c r="DT1102" s="126">
        <f t="shared" si="5779"/>
        <v>1</v>
      </c>
      <c r="DU1102" s="126">
        <f t="shared" si="5780"/>
        <v>0</v>
      </c>
      <c r="DV1102" s="126">
        <f t="shared" si="5781"/>
        <v>1</v>
      </c>
      <c r="DW1102" s="126">
        <f t="shared" si="5782"/>
        <v>0</v>
      </c>
      <c r="DX1102" s="126" t="str">
        <f t="shared" si="5783"/>
        <v/>
      </c>
      <c r="DY1102" s="126" t="str">
        <f t="shared" si="5784"/>
        <v/>
      </c>
      <c r="EA1102" s="126">
        <f t="shared" si="5785"/>
        <v>1</v>
      </c>
      <c r="EB1102" s="126">
        <f t="shared" si="5786"/>
        <v>1</v>
      </c>
      <c r="EC1102" s="126">
        <f t="shared" si="5787"/>
        <v>1</v>
      </c>
      <c r="ED1102" s="126">
        <f t="shared" si="5788"/>
        <v>1</v>
      </c>
      <c r="EF1102" s="126">
        <f t="shared" si="5789"/>
        <v>1</v>
      </c>
      <c r="EG1102" s="126">
        <f t="shared" si="5790"/>
        <v>1</v>
      </c>
      <c r="EH1102" s="126">
        <f t="shared" si="5791"/>
        <v>1</v>
      </c>
      <c r="EI1102" s="126">
        <f t="shared" si="5792"/>
        <v>1</v>
      </c>
      <c r="EK1102" s="126">
        <f t="shared" si="5793"/>
        <v>1</v>
      </c>
      <c r="EL1102" s="126">
        <f t="shared" si="5794"/>
        <v>1</v>
      </c>
      <c r="EM1102" s="126">
        <f t="shared" si="5795"/>
        <v>1</v>
      </c>
      <c r="EO1102" s="126">
        <f t="shared" si="5796"/>
        <v>1</v>
      </c>
      <c r="EP1102" s="126">
        <f t="shared" si="5797"/>
        <v>1</v>
      </c>
      <c r="EQ1102" s="126">
        <f t="shared" si="5798"/>
        <v>1</v>
      </c>
      <c r="ES1102" s="126">
        <f t="shared" si="5799"/>
        <v>1</v>
      </c>
      <c r="ET1102" s="126">
        <f t="shared" si="5800"/>
        <v>1</v>
      </c>
      <c r="EU1102" s="126">
        <f t="shared" si="5801"/>
        <v>1</v>
      </c>
      <c r="EV1102" s="126">
        <f t="shared" si="5802"/>
        <v>1</v>
      </c>
      <c r="EW1102" s="126">
        <f t="shared" si="5803"/>
        <v>1</v>
      </c>
      <c r="EY1102" s="126">
        <f t="shared" si="5804"/>
        <v>1</v>
      </c>
      <c r="EZ1102" s="126">
        <f t="shared" si="5805"/>
        <v>1</v>
      </c>
      <c r="FA1102" s="126">
        <f t="shared" si="5806"/>
        <v>1</v>
      </c>
      <c r="FC1102" s="126">
        <f t="shared" si="5807"/>
        <v>1</v>
      </c>
      <c r="FD1102" s="126">
        <f t="shared" si="5808"/>
        <v>0</v>
      </c>
      <c r="FE1102" s="126"/>
      <c r="FF1102" s="126">
        <f t="shared" si="5809"/>
        <v>1</v>
      </c>
      <c r="FG1102" s="126">
        <f t="shared" si="5810"/>
        <v>1</v>
      </c>
      <c r="FH1102" s="126">
        <f t="shared" si="5811"/>
        <v>1</v>
      </c>
      <c r="FI1102" s="126">
        <f t="shared" si="5812"/>
        <v>1</v>
      </c>
      <c r="FJ1102" s="126">
        <f t="shared" si="5813"/>
        <v>1</v>
      </c>
      <c r="FK1102" s="126">
        <f t="shared" si="5814"/>
        <v>1</v>
      </c>
      <c r="FL1102" s="126">
        <f t="shared" si="5815"/>
        <v>1</v>
      </c>
      <c r="FN1102" s="126" t="str">
        <f t="shared" si="5816"/>
        <v/>
      </c>
      <c r="FO1102" s="126" t="str">
        <f t="shared" si="5817"/>
        <v/>
      </c>
      <c r="FP1102" s="126" t="str">
        <f t="shared" si="5818"/>
        <v/>
      </c>
      <c r="FV1102" s="126">
        <f t="shared" si="5819"/>
        <v>1</v>
      </c>
      <c r="FW1102" s="126">
        <f t="shared" si="5820"/>
        <v>0</v>
      </c>
      <c r="FX1102" s="126">
        <f t="shared" si="5821"/>
        <v>1</v>
      </c>
      <c r="GA1102" s="126">
        <f t="shared" si="5822"/>
        <v>0</v>
      </c>
      <c r="GB1102" s="126">
        <f t="shared" si="5823"/>
        <v>0</v>
      </c>
      <c r="GC1102" s="126">
        <f t="shared" si="5824"/>
        <v>0</v>
      </c>
      <c r="GD1102" s="126">
        <f t="shared" si="5825"/>
        <v>0</v>
      </c>
      <c r="GE1102" s="126">
        <f t="shared" si="5826"/>
        <v>0</v>
      </c>
      <c r="GF1102" s="126">
        <f t="shared" si="5827"/>
        <v>0</v>
      </c>
      <c r="GG1102" s="126">
        <f t="shared" si="5828"/>
        <v>0</v>
      </c>
      <c r="GI1102" s="126">
        <f t="shared" si="5829"/>
        <v>0</v>
      </c>
      <c r="GK1102" s="126">
        <f t="shared" si="5830"/>
        <v>1</v>
      </c>
      <c r="GL1102" s="126">
        <f t="shared" si="5831"/>
        <v>1</v>
      </c>
      <c r="GM1102" s="126">
        <f t="shared" si="5832"/>
        <v>1</v>
      </c>
      <c r="GN1102" s="126">
        <f t="shared" si="5833"/>
        <v>1</v>
      </c>
      <c r="GO1102" s="126">
        <f t="shared" si="5834"/>
        <v>1</v>
      </c>
      <c r="GP1102" s="126">
        <f t="shared" si="5835"/>
        <v>1</v>
      </c>
      <c r="GQ1102" s="126">
        <f t="shared" si="5836"/>
        <v>1</v>
      </c>
      <c r="GS1102" s="126" t="str">
        <f t="shared" si="5837"/>
        <v/>
      </c>
      <c r="GT1102" s="126" t="str">
        <f t="shared" si="5838"/>
        <v/>
      </c>
      <c r="GU1102" s="126">
        <f t="shared" si="5839"/>
        <v>0</v>
      </c>
      <c r="GV1102" s="126">
        <f t="shared" si="5840"/>
        <v>0</v>
      </c>
      <c r="GW1102" s="126">
        <f t="shared" si="5841"/>
        <v>0</v>
      </c>
      <c r="GX1102" s="126">
        <f t="shared" si="5842"/>
        <v>0</v>
      </c>
      <c r="GY1102" s="126">
        <f t="shared" si="5843"/>
        <v>0</v>
      </c>
      <c r="GZ1102" s="126"/>
      <c r="HA1102" s="126">
        <f t="shared" si="5844"/>
        <v>1</v>
      </c>
      <c r="HB1102" s="126">
        <f t="shared" si="5845"/>
        <v>1</v>
      </c>
      <c r="HC1102" s="126">
        <f t="shared" si="5846"/>
        <v>1</v>
      </c>
      <c r="HD1102" s="126">
        <f t="shared" si="5847"/>
        <v>0</v>
      </c>
      <c r="HE1102" s="126">
        <f t="shared" si="5848"/>
        <v>0</v>
      </c>
      <c r="HF1102" s="126">
        <f t="shared" si="5849"/>
        <v>0</v>
      </c>
      <c r="HH1102" s="126">
        <f t="shared" si="5850"/>
        <v>1</v>
      </c>
      <c r="HI1102" s="126">
        <f t="shared" si="5851"/>
        <v>1</v>
      </c>
      <c r="HJ1102" s="126">
        <f t="shared" si="5852"/>
        <v>1</v>
      </c>
      <c r="HK1102" s="126">
        <f t="shared" si="5853"/>
        <v>0</v>
      </c>
      <c r="HL1102" s="126">
        <f t="shared" si="5854"/>
        <v>0</v>
      </c>
      <c r="HM1102" s="126">
        <f t="shared" si="5855"/>
        <v>0</v>
      </c>
      <c r="HO1102" s="126">
        <f t="shared" si="5856"/>
        <v>0</v>
      </c>
      <c r="HP1102" s="126" t="str">
        <f t="shared" si="5857"/>
        <v/>
      </c>
      <c r="HQ1102" s="126">
        <f t="shared" si="5858"/>
        <v>0</v>
      </c>
      <c r="HR1102" s="122" t="str">
        <f t="shared" si="5859"/>
        <v/>
      </c>
      <c r="HS1102" s="126">
        <f t="shared" si="5860"/>
        <v>0</v>
      </c>
      <c r="HT1102" s="122" t="str">
        <f t="shared" si="5861"/>
        <v/>
      </c>
      <c r="HU1102" s="122" t="str">
        <f t="shared" si="5862"/>
        <v/>
      </c>
      <c r="HV1102" s="126" t="str">
        <f t="shared" si="5863"/>
        <v/>
      </c>
      <c r="HW1102" s="126" t="str">
        <f t="shared" si="5864"/>
        <v/>
      </c>
      <c r="HX1102" s="126" t="str">
        <f t="shared" si="5865"/>
        <v/>
      </c>
      <c r="HZ1102" s="126">
        <f t="shared" si="5866"/>
        <v>0</v>
      </c>
      <c r="IA1102" s="126" t="str">
        <f t="shared" si="5867"/>
        <v/>
      </c>
      <c r="IB1102" s="126">
        <f t="shared" si="5868"/>
        <v>0</v>
      </c>
      <c r="IC1102" s="126" t="str">
        <f t="shared" si="5869"/>
        <v/>
      </c>
      <c r="ID1102" s="126">
        <f t="shared" si="5870"/>
        <v>0</v>
      </c>
      <c r="IE1102" s="126" t="str">
        <f t="shared" si="5871"/>
        <v/>
      </c>
      <c r="IF1102" s="126" t="str">
        <f t="shared" si="5872"/>
        <v/>
      </c>
      <c r="IG1102" s="126" t="str">
        <f t="shared" si="5873"/>
        <v/>
      </c>
      <c r="IH1102" s="126" t="str">
        <f t="shared" si="5874"/>
        <v/>
      </c>
      <c r="II1102" s="126" t="str">
        <f t="shared" si="5875"/>
        <v/>
      </c>
      <c r="IO1102" s="128"/>
      <c r="IP1102" s="128"/>
      <c r="IQ1102" s="127"/>
      <c r="IR1102" s="127"/>
      <c r="IX1102" s="6"/>
      <c r="IY1102" s="6"/>
      <c r="IZ1102" s="7"/>
      <c r="JA1102" s="7"/>
      <c r="JG1102" s="12"/>
      <c r="JH1102" s="12"/>
      <c r="JI1102" s="13"/>
      <c r="JJ1102" s="13"/>
      <c r="JN1102" s="6"/>
      <c r="JO1102" s="6"/>
      <c r="JQ1102" s="11"/>
      <c r="JR1102" s="11"/>
      <c r="JS1102" s="12"/>
      <c r="JT1102" s="13"/>
      <c r="JU1102" s="12"/>
      <c r="JV1102" s="12"/>
      <c r="JW1102" s="97"/>
      <c r="JX1102" s="13"/>
      <c r="JY1102" s="13"/>
      <c r="JZ1102" s="97"/>
      <c r="KA1102" s="97"/>
      <c r="KB1102" s="11"/>
      <c r="KC1102" s="11"/>
      <c r="KD1102" s="11"/>
      <c r="KE1102" s="11"/>
    </row>
    <row r="1103" spans="1:291" s="122" customFormat="1" x14ac:dyDescent="0.2">
      <c r="A1103" s="146">
        <f t="shared" si="5526"/>
        <v>1103</v>
      </c>
      <c r="C1103" s="2">
        <v>43693</v>
      </c>
      <c r="D1103" s="126">
        <v>98.734999999999999</v>
      </c>
      <c r="E1103" s="126">
        <v>98.74</v>
      </c>
      <c r="F1103" s="126">
        <v>98.8</v>
      </c>
      <c r="G1103" s="128">
        <v>107.292</v>
      </c>
      <c r="H1103" s="128">
        <v>119.16</v>
      </c>
      <c r="I1103" s="128">
        <v>130.29499999999999</v>
      </c>
      <c r="J1103" s="127">
        <v>165.18</v>
      </c>
      <c r="K1103" s="126"/>
      <c r="M1103" s="126">
        <f t="shared" si="5879"/>
        <v>98.734999999999999</v>
      </c>
      <c r="N1103" s="126">
        <f t="shared" si="5880"/>
        <v>98.74</v>
      </c>
      <c r="O1103" s="126">
        <f t="shared" si="5881"/>
        <v>98.8</v>
      </c>
      <c r="P1103" s="127">
        <f t="shared" si="5887"/>
        <v>3453.25</v>
      </c>
      <c r="Q1103" s="5">
        <f t="shared" si="5882"/>
        <v>3823.9999999999995</v>
      </c>
      <c r="R1103" s="6">
        <f t="shared" si="5696"/>
        <v>4189.4999999999991</v>
      </c>
      <c r="S1103" s="7">
        <f t="shared" si="5697"/>
        <v>5298.0000000000009</v>
      </c>
      <c r="V1103" s="127">
        <f t="shared" si="5703"/>
        <v>0.49999999999954525</v>
      </c>
      <c r="W1103" s="127">
        <f t="shared" si="5704"/>
        <v>0.49999999999954525</v>
      </c>
      <c r="X1103" s="127">
        <f t="shared" si="5705"/>
        <v>0.49999999999954525</v>
      </c>
      <c r="Y1103" s="127">
        <f t="shared" si="5698"/>
        <v>1.0000000000004547</v>
      </c>
      <c r="Z1103" s="126">
        <f t="shared" si="5699"/>
        <v>1.9999999999995453</v>
      </c>
      <c r="AA1103" s="126">
        <f t="shared" si="5700"/>
        <v>1.000000000001819</v>
      </c>
      <c r="AB1103" s="126">
        <f t="shared" si="5701"/>
        <v>4.999999999998181</v>
      </c>
      <c r="AC1103" s="126"/>
      <c r="AD1103" s="126"/>
      <c r="AE1103" s="127">
        <f t="shared" si="5876"/>
        <v>0.6999997600002299</v>
      </c>
      <c r="AF1103" s="127">
        <f t="shared" si="5877"/>
        <v>0.6999997600002299</v>
      </c>
      <c r="AG1103" s="127">
        <f t="shared" si="5878"/>
        <v>0.6999997600002299</v>
      </c>
      <c r="AH1103" s="127">
        <f t="shared" si="5883"/>
        <v>0.66666666666787933</v>
      </c>
      <c r="AI1103" s="127">
        <f t="shared" si="5706"/>
        <v>0.80000000000118243</v>
      </c>
      <c r="AJ1103" s="127">
        <f t="shared" si="5707"/>
        <v>2.6000000000006365</v>
      </c>
      <c r="AK1103" s="127">
        <f t="shared" si="5708"/>
        <v>2.6666666666674246</v>
      </c>
      <c r="AL1103" s="127">
        <f t="shared" si="5709"/>
        <v>2.5000000000004547</v>
      </c>
      <c r="AM1103" s="127">
        <f t="shared" si="5710"/>
        <v>0.66666666666424135</v>
      </c>
      <c r="AN1103" s="127">
        <f t="shared" si="5711"/>
        <v>0.99999999999745337</v>
      </c>
      <c r="AO1103" s="127">
        <f t="shared" si="5712"/>
        <v>1</v>
      </c>
      <c r="AP1103" s="127">
        <f t="shared" si="5713"/>
        <v>1.3333333333321205</v>
      </c>
      <c r="AQ1103" s="127">
        <f t="shared" si="5714"/>
        <v>3.3333333333368955</v>
      </c>
      <c r="AR1103" s="127">
        <f t="shared" si="5715"/>
        <v>2.4000000000016373</v>
      </c>
      <c r="AS1103" s="127">
        <f t="shared" si="5716"/>
        <v>3.1111111111102518</v>
      </c>
      <c r="AT1103" s="127">
        <f t="shared" si="5717"/>
        <v>2.6666666666673335</v>
      </c>
      <c r="AU1103" s="126"/>
      <c r="AX1103" s="11">
        <f t="shared" si="5718"/>
        <v>0.49999999999954525</v>
      </c>
      <c r="AY1103" s="11">
        <f t="shared" si="5719"/>
        <v>0.49999999999954525</v>
      </c>
      <c r="AZ1103" s="11">
        <f t="shared" si="5720"/>
        <v>0.49999999999954525</v>
      </c>
      <c r="BA1103" s="11">
        <f t="shared" si="5884"/>
        <v>1.0000000000004547</v>
      </c>
      <c r="BB1103" s="11">
        <f t="shared" si="5702"/>
        <v>1.9999999999995453</v>
      </c>
      <c r="BC1103" s="12">
        <f t="shared" si="5885"/>
        <v>-1.000000000001819</v>
      </c>
      <c r="BD1103" s="13">
        <f t="shared" si="5886"/>
        <v>-4.999999999998181</v>
      </c>
      <c r="BF1103" s="11">
        <f t="shared" si="5721"/>
        <v>-1.5000000000013642</v>
      </c>
      <c r="BG1103" s="11">
        <f t="shared" si="5722"/>
        <v>-0.6999997600002299</v>
      </c>
      <c r="BH1103" s="11">
        <f t="shared" si="5723"/>
        <v>-0.6999997600002299</v>
      </c>
      <c r="BI1103" s="11">
        <f t="shared" si="5724"/>
        <v>-0.6999997600002299</v>
      </c>
      <c r="BJ1103" s="11">
        <f t="shared" si="5725"/>
        <v>0.66666666666787933</v>
      </c>
      <c r="BK1103" s="11">
        <f t="shared" si="5726"/>
        <v>0.80000000000118243</v>
      </c>
      <c r="BL1103" s="11">
        <f t="shared" si="5727"/>
        <v>2.6000000000006365</v>
      </c>
      <c r="BM1103" s="11">
        <f t="shared" si="5728"/>
        <v>2.6666666666674246</v>
      </c>
      <c r="BN1103" s="11">
        <f t="shared" si="5729"/>
        <v>2.5000000000004547</v>
      </c>
      <c r="BO1103" s="11">
        <f t="shared" si="5730"/>
        <v>0.66666666666424135</v>
      </c>
      <c r="BP1103" s="11">
        <f t="shared" si="5731"/>
        <v>0.99999999999745337</v>
      </c>
      <c r="BQ1103" s="126">
        <v>1</v>
      </c>
      <c r="BR1103" s="11">
        <f t="shared" si="5732"/>
        <v>1.3333333333321205</v>
      </c>
      <c r="BS1103" s="11">
        <f t="shared" si="5733"/>
        <v>-3.3333333333368955</v>
      </c>
      <c r="BT1103" s="11">
        <f t="shared" si="5734"/>
        <v>2.4000000000016373</v>
      </c>
      <c r="BU1103" s="11">
        <f t="shared" si="5735"/>
        <v>3.1111111111102518</v>
      </c>
      <c r="BV1103" s="11">
        <f t="shared" si="5736"/>
        <v>2.6666666666673335</v>
      </c>
      <c r="BY1103" s="126"/>
      <c r="BZ1103" s="126"/>
      <c r="CA1103" s="122">
        <f t="shared" si="5737"/>
        <v>3.1111111111102518</v>
      </c>
      <c r="CB1103" s="126">
        <f t="shared" si="5738"/>
        <v>1</v>
      </c>
      <c r="CC1103" s="126">
        <f t="shared" si="5739"/>
        <v>1</v>
      </c>
      <c r="CD1103" s="126">
        <f t="shared" si="5740"/>
        <v>0</v>
      </c>
      <c r="CE1103" s="126">
        <f t="shared" si="5741"/>
        <v>0</v>
      </c>
      <c r="CF1103" s="126">
        <f t="shared" si="5742"/>
        <v>0</v>
      </c>
      <c r="CG1103" s="126" t="str">
        <f t="shared" si="5743"/>
        <v/>
      </c>
      <c r="CH1103" s="126">
        <f t="shared" si="5744"/>
        <v>1</v>
      </c>
      <c r="CI1103" s="126">
        <f t="shared" si="5745"/>
        <v>1</v>
      </c>
      <c r="CJ1103" s="126" t="str">
        <f t="shared" si="5746"/>
        <v/>
      </c>
      <c r="CK1103" s="126" t="str">
        <f t="shared" si="5747"/>
        <v/>
      </c>
      <c r="CL1103" s="126">
        <f t="shared" si="5748"/>
        <v>1</v>
      </c>
      <c r="CM1103" s="126">
        <f t="shared" si="5749"/>
        <v>1</v>
      </c>
      <c r="CN1103" s="126">
        <f t="shared" si="5750"/>
        <v>1</v>
      </c>
      <c r="CO1103" s="126" t="str">
        <f t="shared" si="5751"/>
        <v/>
      </c>
      <c r="CP1103" s="126">
        <f t="shared" si="5752"/>
        <v>1</v>
      </c>
      <c r="CQ1103" s="126" t="str">
        <f t="shared" si="5753"/>
        <v/>
      </c>
      <c r="CR1103" s="126"/>
      <c r="CS1103" s="126">
        <f t="shared" si="5754"/>
        <v>1</v>
      </c>
      <c r="CT1103" s="126">
        <f t="shared" si="5755"/>
        <v>1</v>
      </c>
      <c r="CU1103" s="126">
        <f t="shared" si="5756"/>
        <v>0</v>
      </c>
      <c r="CV1103" s="126">
        <f t="shared" si="5757"/>
        <v>0</v>
      </c>
      <c r="CW1103" s="126">
        <f t="shared" si="5758"/>
        <v>1</v>
      </c>
      <c r="CX1103" s="126" t="str">
        <f t="shared" si="5759"/>
        <v/>
      </c>
      <c r="CY1103" s="126" t="str">
        <f t="shared" si="5760"/>
        <v/>
      </c>
      <c r="CZ1103" s="126" t="str">
        <f t="shared" si="5761"/>
        <v/>
      </c>
      <c r="DA1103" s="126" t="str">
        <f t="shared" si="5762"/>
        <v/>
      </c>
      <c r="DB1103" s="126">
        <f t="shared" si="5763"/>
        <v>0</v>
      </c>
      <c r="DC1103" s="126">
        <f t="shared" si="5764"/>
        <v>1</v>
      </c>
      <c r="DD1103" s="126" t="str">
        <f t="shared" si="5765"/>
        <v/>
      </c>
      <c r="DE1103" s="126" t="str">
        <f t="shared" si="5766"/>
        <v/>
      </c>
      <c r="DF1103" s="126"/>
      <c r="DG1103" s="126">
        <f t="shared" si="5767"/>
        <v>1</v>
      </c>
      <c r="DH1103" s="126">
        <f t="shared" si="5768"/>
        <v>1</v>
      </c>
      <c r="DI1103" s="126">
        <f t="shared" si="5769"/>
        <v>0</v>
      </c>
      <c r="DJ1103" s="126">
        <f t="shared" si="5770"/>
        <v>0</v>
      </c>
      <c r="DK1103" s="126">
        <f t="shared" si="5771"/>
        <v>0</v>
      </c>
      <c r="DL1103" s="126"/>
      <c r="DM1103" s="126">
        <f t="shared" si="5772"/>
        <v>1</v>
      </c>
      <c r="DN1103" s="126" t="str">
        <f t="shared" si="5773"/>
        <v/>
      </c>
      <c r="DO1103" s="126" t="str">
        <f t="shared" si="5774"/>
        <v/>
      </c>
      <c r="DP1103" s="126" t="str">
        <f t="shared" si="5775"/>
        <v/>
      </c>
      <c r="DQ1103" s="126" t="str">
        <f t="shared" si="5776"/>
        <v/>
      </c>
      <c r="DR1103" s="126" t="str">
        <f t="shared" si="5777"/>
        <v/>
      </c>
      <c r="DS1103" s="126" t="str">
        <f t="shared" si="5778"/>
        <v/>
      </c>
      <c r="DT1103" s="126" t="str">
        <f t="shared" si="5779"/>
        <v/>
      </c>
      <c r="DU1103" s="126" t="str">
        <f t="shared" si="5780"/>
        <v/>
      </c>
      <c r="DV1103" s="126">
        <f t="shared" si="5781"/>
        <v>0</v>
      </c>
      <c r="DW1103" s="126">
        <f t="shared" si="5782"/>
        <v>0</v>
      </c>
      <c r="DX1103" s="126" t="str">
        <f t="shared" si="5783"/>
        <v/>
      </c>
      <c r="DY1103" s="126" t="str">
        <f t="shared" si="5784"/>
        <v/>
      </c>
      <c r="EA1103" s="126">
        <f t="shared" si="5785"/>
        <v>1</v>
      </c>
      <c r="EB1103" s="126">
        <f t="shared" si="5786"/>
        <v>1</v>
      </c>
      <c r="EC1103" s="126">
        <f t="shared" si="5787"/>
        <v>0</v>
      </c>
      <c r="ED1103" s="126">
        <f t="shared" si="5788"/>
        <v>0</v>
      </c>
      <c r="EF1103" s="126">
        <f t="shared" si="5789"/>
        <v>0</v>
      </c>
      <c r="EG1103" s="126">
        <f t="shared" si="5790"/>
        <v>0</v>
      </c>
      <c r="EH1103" s="126">
        <f t="shared" si="5791"/>
        <v>1</v>
      </c>
      <c r="EI1103" s="126">
        <f t="shared" si="5792"/>
        <v>1</v>
      </c>
      <c r="EK1103" s="126">
        <f t="shared" si="5793"/>
        <v>1</v>
      </c>
      <c r="EL1103" s="126">
        <f t="shared" si="5794"/>
        <v>0</v>
      </c>
      <c r="EM1103" s="126">
        <f t="shared" si="5795"/>
        <v>0</v>
      </c>
      <c r="EO1103" s="126">
        <f t="shared" si="5796"/>
        <v>1</v>
      </c>
      <c r="EP1103" s="126">
        <f t="shared" si="5797"/>
        <v>0</v>
      </c>
      <c r="EQ1103" s="126">
        <f t="shared" si="5798"/>
        <v>0</v>
      </c>
      <c r="ES1103" s="126">
        <f t="shared" si="5799"/>
        <v>0</v>
      </c>
      <c r="ET1103" s="126">
        <f t="shared" si="5800"/>
        <v>0</v>
      </c>
      <c r="EU1103" s="126">
        <f t="shared" si="5801"/>
        <v>1</v>
      </c>
      <c r="EV1103" s="126">
        <f t="shared" si="5802"/>
        <v>1</v>
      </c>
      <c r="EW1103" s="126">
        <f t="shared" si="5803"/>
        <v>0</v>
      </c>
      <c r="EY1103" s="126">
        <f t="shared" si="5804"/>
        <v>0</v>
      </c>
      <c r="EZ1103" s="126">
        <f t="shared" si="5805"/>
        <v>0</v>
      </c>
      <c r="FA1103" s="126">
        <f t="shared" si="5806"/>
        <v>1</v>
      </c>
      <c r="FC1103" s="126">
        <f t="shared" si="5807"/>
        <v>1</v>
      </c>
      <c r="FD1103" s="126">
        <f t="shared" si="5808"/>
        <v>1</v>
      </c>
      <c r="FE1103" s="126"/>
      <c r="FF1103" s="126">
        <f t="shared" si="5809"/>
        <v>1</v>
      </c>
      <c r="FG1103" s="126">
        <f t="shared" si="5810"/>
        <v>1</v>
      </c>
      <c r="FH1103" s="126">
        <f t="shared" si="5811"/>
        <v>1</v>
      </c>
      <c r="FI1103" s="126">
        <f t="shared" si="5812"/>
        <v>0</v>
      </c>
      <c r="FJ1103" s="126">
        <f t="shared" si="5813"/>
        <v>0</v>
      </c>
      <c r="FK1103" s="126">
        <f t="shared" si="5814"/>
        <v>1</v>
      </c>
      <c r="FL1103" s="126">
        <f t="shared" si="5815"/>
        <v>1</v>
      </c>
      <c r="FN1103" s="126" t="str">
        <f t="shared" si="5816"/>
        <v/>
      </c>
      <c r="FO1103" s="126" t="str">
        <f t="shared" si="5817"/>
        <v/>
      </c>
      <c r="FP1103" s="126">
        <f t="shared" si="5818"/>
        <v>0</v>
      </c>
      <c r="FV1103" s="126">
        <f t="shared" si="5819"/>
        <v>1</v>
      </c>
      <c r="FW1103" s="126">
        <f t="shared" si="5820"/>
        <v>1</v>
      </c>
      <c r="FX1103" s="126">
        <f t="shared" si="5821"/>
        <v>1</v>
      </c>
      <c r="GA1103" s="126">
        <f t="shared" si="5822"/>
        <v>1</v>
      </c>
      <c r="GB1103" s="126">
        <f t="shared" si="5823"/>
        <v>1</v>
      </c>
      <c r="GC1103" s="126">
        <f t="shared" si="5824"/>
        <v>0</v>
      </c>
      <c r="GD1103" s="126">
        <f t="shared" si="5825"/>
        <v>0</v>
      </c>
      <c r="GE1103" s="126">
        <f t="shared" si="5826"/>
        <v>1</v>
      </c>
      <c r="GF1103" s="126">
        <f t="shared" si="5827"/>
        <v>1</v>
      </c>
      <c r="GG1103" s="126">
        <f t="shared" si="5828"/>
        <v>1</v>
      </c>
      <c r="GI1103" s="126">
        <f t="shared" si="5829"/>
        <v>0</v>
      </c>
      <c r="GK1103" s="126">
        <f t="shared" si="5830"/>
        <v>0</v>
      </c>
      <c r="GL1103" s="126">
        <f t="shared" si="5831"/>
        <v>0</v>
      </c>
      <c r="GM1103" s="126">
        <f t="shared" si="5832"/>
        <v>1</v>
      </c>
      <c r="GN1103" s="126">
        <f t="shared" si="5833"/>
        <v>1</v>
      </c>
      <c r="GO1103" s="126">
        <f t="shared" si="5834"/>
        <v>0</v>
      </c>
      <c r="GP1103" s="126">
        <f t="shared" si="5835"/>
        <v>0</v>
      </c>
      <c r="GQ1103" s="126">
        <f t="shared" si="5836"/>
        <v>0</v>
      </c>
      <c r="GS1103" s="126" t="str">
        <f t="shared" si="5837"/>
        <v/>
      </c>
      <c r="GT1103" s="126" t="str">
        <f t="shared" si="5838"/>
        <v/>
      </c>
      <c r="GU1103" s="126">
        <f t="shared" si="5839"/>
        <v>1</v>
      </c>
      <c r="GV1103" s="126">
        <f t="shared" si="5840"/>
        <v>1</v>
      </c>
      <c r="GW1103" s="126">
        <f t="shared" si="5841"/>
        <v>1</v>
      </c>
      <c r="GX1103" s="126">
        <f t="shared" si="5842"/>
        <v>1</v>
      </c>
      <c r="GY1103" s="126">
        <f t="shared" si="5843"/>
        <v>0</v>
      </c>
      <c r="GZ1103" s="126"/>
      <c r="HA1103" s="126">
        <f t="shared" si="5844"/>
        <v>0</v>
      </c>
      <c r="HB1103" s="126">
        <f t="shared" si="5845"/>
        <v>0</v>
      </c>
      <c r="HC1103" s="126">
        <f t="shared" si="5846"/>
        <v>0</v>
      </c>
      <c r="HD1103" s="126">
        <f t="shared" si="5847"/>
        <v>0</v>
      </c>
      <c r="HE1103" s="126">
        <f t="shared" si="5848"/>
        <v>0</v>
      </c>
      <c r="HF1103" s="126">
        <f t="shared" si="5849"/>
        <v>0</v>
      </c>
      <c r="HH1103" s="126">
        <f t="shared" si="5850"/>
        <v>1</v>
      </c>
      <c r="HI1103" s="126">
        <f t="shared" si="5851"/>
        <v>1</v>
      </c>
      <c r="HJ1103" s="126">
        <f t="shared" si="5852"/>
        <v>0</v>
      </c>
      <c r="HK1103" s="126">
        <f t="shared" si="5853"/>
        <v>0</v>
      </c>
      <c r="HL1103" s="126">
        <f t="shared" si="5854"/>
        <v>0</v>
      </c>
      <c r="HM1103" s="126">
        <f t="shared" si="5855"/>
        <v>0</v>
      </c>
      <c r="HO1103" s="126" t="str">
        <f t="shared" si="5856"/>
        <v/>
      </c>
      <c r="HP1103" s="126">
        <f t="shared" si="5857"/>
        <v>1</v>
      </c>
      <c r="HQ1103" s="126" t="str">
        <f t="shared" si="5858"/>
        <v/>
      </c>
      <c r="HR1103" s="122" t="str">
        <f t="shared" si="5859"/>
        <v/>
      </c>
      <c r="HS1103" s="126" t="str">
        <f t="shared" si="5860"/>
        <v/>
      </c>
      <c r="HT1103" s="122" t="str">
        <f t="shared" si="5861"/>
        <v/>
      </c>
      <c r="HU1103" s="122" t="str">
        <f t="shared" si="5862"/>
        <v/>
      </c>
      <c r="HV1103" s="126" t="str">
        <f t="shared" si="5863"/>
        <v/>
      </c>
      <c r="HW1103" s="126" t="str">
        <f t="shared" si="5864"/>
        <v/>
      </c>
      <c r="HX1103" s="126" t="str">
        <f t="shared" si="5865"/>
        <v/>
      </c>
      <c r="HZ1103" s="126" t="str">
        <f t="shared" si="5866"/>
        <v/>
      </c>
      <c r="IA1103" s="126">
        <f t="shared" si="5867"/>
        <v>1</v>
      </c>
      <c r="IB1103" s="126" t="str">
        <f t="shared" si="5868"/>
        <v/>
      </c>
      <c r="IC1103" s="126" t="str">
        <f t="shared" si="5869"/>
        <v/>
      </c>
      <c r="ID1103" s="126" t="str">
        <f t="shared" si="5870"/>
        <v/>
      </c>
      <c r="IE1103" s="126" t="str">
        <f t="shared" si="5871"/>
        <v/>
      </c>
      <c r="IF1103" s="126" t="str">
        <f t="shared" si="5872"/>
        <v/>
      </c>
      <c r="IG1103" s="126" t="str">
        <f t="shared" si="5873"/>
        <v/>
      </c>
      <c r="IH1103" s="126" t="str">
        <f t="shared" si="5874"/>
        <v/>
      </c>
      <c r="II1103" s="126" t="str">
        <f t="shared" si="5875"/>
        <v/>
      </c>
      <c r="IO1103" s="128"/>
      <c r="IP1103" s="128"/>
      <c r="IQ1103" s="127"/>
      <c r="IR1103" s="127"/>
      <c r="IX1103" s="6"/>
      <c r="IY1103" s="6"/>
      <c r="IZ1103" s="7"/>
      <c r="JA1103" s="7"/>
      <c r="JG1103" s="12"/>
      <c r="JH1103" s="12"/>
      <c r="JI1103" s="13"/>
      <c r="JJ1103" s="13"/>
      <c r="JN1103" s="6"/>
      <c r="JO1103" s="6"/>
      <c r="JQ1103" s="11"/>
      <c r="JR1103" s="11"/>
      <c r="JS1103" s="12"/>
      <c r="JT1103" s="13"/>
      <c r="JU1103" s="12"/>
      <c r="JV1103" s="12"/>
      <c r="JW1103" s="97"/>
      <c r="JX1103" s="13"/>
      <c r="JY1103" s="13"/>
      <c r="JZ1103" s="97"/>
      <c r="KA1103" s="97"/>
      <c r="KB1103" s="11"/>
      <c r="KC1103" s="11"/>
      <c r="KD1103" s="11"/>
      <c r="KE1103" s="11"/>
    </row>
    <row r="1104" spans="1:291" s="122" customFormat="1" x14ac:dyDescent="0.2">
      <c r="A1104" s="146">
        <f t="shared" si="5526"/>
        <v>1104</v>
      </c>
      <c r="C1104" s="2">
        <v>43696</v>
      </c>
      <c r="D1104" s="126">
        <v>98.67</v>
      </c>
      <c r="E1104" s="126">
        <v>98.685000000000002</v>
      </c>
      <c r="F1104" s="126">
        <v>98.75</v>
      </c>
      <c r="G1104" s="128">
        <v>107.255</v>
      </c>
      <c r="H1104" s="128">
        <v>119.08199999999999</v>
      </c>
      <c r="I1104" s="128">
        <v>130.13999999999999</v>
      </c>
      <c r="J1104" s="127">
        <v>164.08</v>
      </c>
      <c r="K1104" s="126"/>
      <c r="M1104" s="126">
        <f t="shared" si="5879"/>
        <v>98.67</v>
      </c>
      <c r="N1104" s="126">
        <f t="shared" si="5880"/>
        <v>98.685000000000002</v>
      </c>
      <c r="O1104" s="126">
        <f t="shared" si="5881"/>
        <v>98.75</v>
      </c>
      <c r="P1104" s="127">
        <f t="shared" si="5887"/>
        <v>3449.4999999999995</v>
      </c>
      <c r="Q1104" s="5">
        <f t="shared" si="5882"/>
        <v>3816.2499999999995</v>
      </c>
      <c r="R1104" s="6">
        <f t="shared" si="5696"/>
        <v>4173.9999999999982</v>
      </c>
      <c r="S1104" s="7">
        <f t="shared" si="5697"/>
        <v>5256.0000000000009</v>
      </c>
      <c r="V1104" s="127">
        <f t="shared" si="5703"/>
        <v>6.4999999999997726</v>
      </c>
      <c r="W1104" s="127">
        <f t="shared" si="5704"/>
        <v>5.499999999999261</v>
      </c>
      <c r="X1104" s="127">
        <f t="shared" si="5705"/>
        <v>4.9999999999997158</v>
      </c>
      <c r="Y1104" s="127">
        <f t="shared" si="5698"/>
        <v>3.7500000000004547</v>
      </c>
      <c r="Z1104" s="126">
        <f t="shared" si="5699"/>
        <v>7.75</v>
      </c>
      <c r="AA1104" s="126">
        <f t="shared" si="5700"/>
        <v>15.500000000000909</v>
      </c>
      <c r="AB1104" s="126">
        <f t="shared" si="5701"/>
        <v>42</v>
      </c>
      <c r="AC1104" s="126"/>
      <c r="AD1104" s="126"/>
      <c r="AE1104" s="127">
        <f t="shared" si="5876"/>
        <v>1.8500009299995863</v>
      </c>
      <c r="AF1104" s="127">
        <f t="shared" si="5877"/>
        <v>0.85000092999907473</v>
      </c>
      <c r="AG1104" s="127">
        <f t="shared" si="5878"/>
        <v>0.35000092999952948</v>
      </c>
      <c r="AH1104" s="127">
        <f t="shared" si="5883"/>
        <v>2.3333333333342425</v>
      </c>
      <c r="AI1104" s="127">
        <f t="shared" si="5706"/>
        <v>2.85000000000091</v>
      </c>
      <c r="AJ1104" s="127">
        <f t="shared" si="5707"/>
        <v>1.5500000000005461</v>
      </c>
      <c r="AK1104" s="127">
        <f t="shared" si="5708"/>
        <v>2.5833333333339397</v>
      </c>
      <c r="AL1104" s="127">
        <f t="shared" si="5709"/>
        <v>4.5474735088646412E-13</v>
      </c>
      <c r="AM1104" s="127">
        <f t="shared" si="5710"/>
        <v>1.5000000000009095</v>
      </c>
      <c r="AN1104" s="127">
        <f t="shared" si="5711"/>
        <v>1.2999999999990912</v>
      </c>
      <c r="AO1104" s="127">
        <f t="shared" si="5712"/>
        <v>1</v>
      </c>
      <c r="AP1104" s="127">
        <f t="shared" si="5713"/>
        <v>7.3333333333354567</v>
      </c>
      <c r="AQ1104" s="127">
        <f t="shared" si="5714"/>
        <v>5.375000000001819</v>
      </c>
      <c r="AR1104" s="127">
        <f t="shared" si="5715"/>
        <v>1.3000000000005461</v>
      </c>
      <c r="AS1104" s="127">
        <f t="shared" si="5716"/>
        <v>1.5833333333333339</v>
      </c>
      <c r="AT1104" s="127">
        <f t="shared" si="5717"/>
        <v>1.9000000000009098</v>
      </c>
      <c r="AU1104" s="126"/>
      <c r="AX1104" s="11">
        <f t="shared" si="5718"/>
        <v>-6.4999999999997726</v>
      </c>
      <c r="AY1104" s="11">
        <f t="shared" si="5719"/>
        <v>-5.499999999999261</v>
      </c>
      <c r="AZ1104" s="11">
        <f t="shared" si="5720"/>
        <v>-4.9999999999997158</v>
      </c>
      <c r="BA1104" s="11">
        <f t="shared" si="5884"/>
        <v>-3.7500000000004547</v>
      </c>
      <c r="BB1104" s="11">
        <f t="shared" si="5702"/>
        <v>-7.75</v>
      </c>
      <c r="BC1104" s="12">
        <f t="shared" si="5885"/>
        <v>-15.500000000000909</v>
      </c>
      <c r="BD1104" s="13">
        <f t="shared" si="5886"/>
        <v>-42</v>
      </c>
      <c r="BF1104" s="11">
        <f t="shared" si="5721"/>
        <v>1.0000000000011369</v>
      </c>
      <c r="BG1104" s="11">
        <f t="shared" si="5722"/>
        <v>-1.8500009299995863</v>
      </c>
      <c r="BH1104" s="11">
        <f t="shared" si="5723"/>
        <v>-0.85000092999907473</v>
      </c>
      <c r="BI1104" s="11">
        <f t="shared" si="5724"/>
        <v>-0.35000092999952948</v>
      </c>
      <c r="BJ1104" s="11">
        <f t="shared" si="5725"/>
        <v>-2.3333333333342425</v>
      </c>
      <c r="BK1104" s="11">
        <f t="shared" si="5726"/>
        <v>-2.85000000000091</v>
      </c>
      <c r="BL1104" s="11">
        <f t="shared" si="5727"/>
        <v>1.5500000000005461</v>
      </c>
      <c r="BM1104" s="11">
        <f t="shared" si="5728"/>
        <v>2.5833333333339397</v>
      </c>
      <c r="BN1104" s="11">
        <f t="shared" si="5729"/>
        <v>4.5474735088646412E-13</v>
      </c>
      <c r="BO1104" s="11">
        <f t="shared" si="5730"/>
        <v>-1.5000000000009095</v>
      </c>
      <c r="BP1104" s="11">
        <f t="shared" si="5731"/>
        <v>1.2999999999990912</v>
      </c>
      <c r="BQ1104" s="126">
        <v>1</v>
      </c>
      <c r="BR1104" s="11">
        <f t="shared" si="5732"/>
        <v>7.3333333333354567</v>
      </c>
      <c r="BS1104" s="11">
        <f t="shared" si="5733"/>
        <v>-5.375000000001819</v>
      </c>
      <c r="BT1104" s="11">
        <f t="shared" si="5734"/>
        <v>-1.3000000000005461</v>
      </c>
      <c r="BU1104" s="11">
        <f t="shared" si="5735"/>
        <v>1.5833333333333339</v>
      </c>
      <c r="BV1104" s="11">
        <f t="shared" si="5736"/>
        <v>-1.9000000000009098</v>
      </c>
      <c r="BY1104" s="126"/>
      <c r="BZ1104" s="126"/>
      <c r="CA1104" s="122">
        <f t="shared" si="5737"/>
        <v>1.5833333333333339</v>
      </c>
      <c r="CB1104" s="126">
        <f t="shared" si="5738"/>
        <v>1</v>
      </c>
      <c r="CC1104" s="126">
        <f t="shared" si="5739"/>
        <v>1</v>
      </c>
      <c r="CD1104" s="126">
        <f t="shared" si="5740"/>
        <v>1</v>
      </c>
      <c r="CE1104" s="126">
        <f t="shared" si="5741"/>
        <v>1</v>
      </c>
      <c r="CF1104" s="126">
        <f t="shared" si="5742"/>
        <v>1</v>
      </c>
      <c r="CG1104" s="126">
        <f t="shared" si="5743"/>
        <v>1</v>
      </c>
      <c r="CH1104" s="126" t="str">
        <f t="shared" si="5744"/>
        <v/>
      </c>
      <c r="CI1104" s="126">
        <f t="shared" si="5745"/>
        <v>0</v>
      </c>
      <c r="CJ1104" s="126">
        <f t="shared" si="5746"/>
        <v>0</v>
      </c>
      <c r="CK1104" s="126" t="str">
        <f t="shared" si="5747"/>
        <v/>
      </c>
      <c r="CL1104" s="126">
        <f t="shared" si="5748"/>
        <v>0</v>
      </c>
      <c r="CM1104" s="126" t="str">
        <f t="shared" si="5749"/>
        <v/>
      </c>
      <c r="CN1104" s="126" t="str">
        <f t="shared" si="5750"/>
        <v/>
      </c>
      <c r="CO1104" s="126">
        <f t="shared" si="5751"/>
        <v>0</v>
      </c>
      <c r="CP1104" s="126">
        <f t="shared" si="5752"/>
        <v>0</v>
      </c>
      <c r="CQ1104" s="126" t="str">
        <f t="shared" si="5753"/>
        <v/>
      </c>
      <c r="CR1104" s="126"/>
      <c r="CS1104" s="126">
        <f t="shared" si="5754"/>
        <v>0</v>
      </c>
      <c r="CT1104" s="126">
        <f t="shared" si="5755"/>
        <v>0</v>
      </c>
      <c r="CU1104" s="126">
        <f t="shared" si="5756"/>
        <v>0</v>
      </c>
      <c r="CV1104" s="126">
        <f t="shared" si="5757"/>
        <v>0</v>
      </c>
      <c r="CW1104" s="126">
        <f t="shared" si="5758"/>
        <v>1</v>
      </c>
      <c r="CX1104" s="126" t="str">
        <f t="shared" si="5759"/>
        <v/>
      </c>
      <c r="CY1104" s="126" t="str">
        <f t="shared" si="5760"/>
        <v/>
      </c>
      <c r="CZ1104" s="126" t="str">
        <f t="shared" si="5761"/>
        <v/>
      </c>
      <c r="DA1104" s="126" t="str">
        <f t="shared" si="5762"/>
        <v/>
      </c>
      <c r="DB1104" s="126">
        <f t="shared" si="5763"/>
        <v>1</v>
      </c>
      <c r="DC1104" s="126" t="str">
        <f t="shared" si="5764"/>
        <v/>
      </c>
      <c r="DD1104" s="126">
        <f t="shared" si="5765"/>
        <v>1</v>
      </c>
      <c r="DE1104" s="126" t="str">
        <f t="shared" si="5766"/>
        <v/>
      </c>
      <c r="DF1104" s="126"/>
      <c r="DG1104" s="126">
        <f t="shared" si="5767"/>
        <v>1</v>
      </c>
      <c r="DH1104" s="126">
        <f t="shared" si="5768"/>
        <v>1</v>
      </c>
      <c r="DI1104" s="126">
        <f t="shared" si="5769"/>
        <v>1</v>
      </c>
      <c r="DJ1104" s="126">
        <f t="shared" si="5770"/>
        <v>1</v>
      </c>
      <c r="DK1104" s="126" t="str">
        <f t="shared" si="5771"/>
        <v/>
      </c>
      <c r="DL1104" s="126"/>
      <c r="DM1104" s="126" t="str">
        <f t="shared" si="5772"/>
        <v/>
      </c>
      <c r="DN1104" s="126">
        <f t="shared" si="5773"/>
        <v>0</v>
      </c>
      <c r="DO1104" s="126">
        <f t="shared" si="5774"/>
        <v>0</v>
      </c>
      <c r="DP1104" s="126">
        <f t="shared" si="5775"/>
        <v>1</v>
      </c>
      <c r="DQ1104" s="126">
        <f t="shared" si="5776"/>
        <v>0</v>
      </c>
      <c r="DR1104" s="126">
        <f t="shared" si="5777"/>
        <v>1</v>
      </c>
      <c r="DS1104" s="126">
        <f t="shared" si="5778"/>
        <v>0</v>
      </c>
      <c r="DT1104" s="126">
        <f t="shared" si="5779"/>
        <v>1</v>
      </c>
      <c r="DU1104" s="126">
        <f t="shared" si="5780"/>
        <v>0</v>
      </c>
      <c r="DV1104" s="126">
        <f t="shared" si="5781"/>
        <v>1</v>
      </c>
      <c r="DW1104" s="126">
        <f t="shared" si="5782"/>
        <v>0</v>
      </c>
      <c r="DX1104" s="126" t="str">
        <f t="shared" si="5783"/>
        <v/>
      </c>
      <c r="DY1104" s="126" t="str">
        <f t="shared" si="5784"/>
        <v/>
      </c>
      <c r="EA1104" s="126">
        <f t="shared" si="5785"/>
        <v>0</v>
      </c>
      <c r="EB1104" s="126">
        <f t="shared" si="5786"/>
        <v>0</v>
      </c>
      <c r="EC1104" s="126">
        <f t="shared" si="5787"/>
        <v>0</v>
      </c>
      <c r="ED1104" s="126">
        <f t="shared" si="5788"/>
        <v>0</v>
      </c>
      <c r="EF1104" s="126">
        <f t="shared" si="5789"/>
        <v>1</v>
      </c>
      <c r="EG1104" s="126">
        <f t="shared" si="5790"/>
        <v>1</v>
      </c>
      <c r="EH1104" s="126">
        <f t="shared" si="5791"/>
        <v>1</v>
      </c>
      <c r="EI1104" s="126">
        <f t="shared" si="5792"/>
        <v>1</v>
      </c>
      <c r="EK1104" s="126">
        <f t="shared" si="5793"/>
        <v>1</v>
      </c>
      <c r="EL1104" s="126">
        <f t="shared" si="5794"/>
        <v>1</v>
      </c>
      <c r="EM1104" s="126">
        <f t="shared" si="5795"/>
        <v>1</v>
      </c>
      <c r="EO1104" s="126">
        <f t="shared" si="5796"/>
        <v>1</v>
      </c>
      <c r="EP1104" s="126">
        <f t="shared" si="5797"/>
        <v>1</v>
      </c>
      <c r="EQ1104" s="126">
        <f t="shared" si="5798"/>
        <v>1</v>
      </c>
      <c r="ES1104" s="126">
        <f t="shared" si="5799"/>
        <v>1</v>
      </c>
      <c r="ET1104" s="126">
        <f t="shared" si="5800"/>
        <v>1</v>
      </c>
      <c r="EU1104" s="126">
        <f t="shared" si="5801"/>
        <v>1</v>
      </c>
      <c r="EV1104" s="126">
        <f t="shared" si="5802"/>
        <v>1</v>
      </c>
      <c r="EW1104" s="126">
        <f t="shared" si="5803"/>
        <v>0</v>
      </c>
      <c r="EY1104" s="126">
        <f t="shared" si="5804"/>
        <v>1</v>
      </c>
      <c r="EZ1104" s="126">
        <f t="shared" si="5805"/>
        <v>1</v>
      </c>
      <c r="FA1104" s="126">
        <f t="shared" si="5806"/>
        <v>1</v>
      </c>
      <c r="FC1104" s="126">
        <f t="shared" si="5807"/>
        <v>0</v>
      </c>
      <c r="FD1104" s="126" t="str">
        <f t="shared" si="5808"/>
        <v/>
      </c>
      <c r="FE1104" s="126"/>
      <c r="FF1104" s="126">
        <f t="shared" si="5809"/>
        <v>0</v>
      </c>
      <c r="FG1104" s="126">
        <f t="shared" si="5810"/>
        <v>1</v>
      </c>
      <c r="FH1104" s="126">
        <f t="shared" si="5811"/>
        <v>0</v>
      </c>
      <c r="FI1104" s="126" t="str">
        <f t="shared" si="5812"/>
        <v/>
      </c>
      <c r="FJ1104" s="126" t="str">
        <f t="shared" si="5813"/>
        <v/>
      </c>
      <c r="FK1104" s="126" t="str">
        <f t="shared" si="5814"/>
        <v/>
      </c>
      <c r="FL1104" s="126" t="str">
        <f t="shared" si="5815"/>
        <v/>
      </c>
      <c r="FN1104" s="126" t="str">
        <f t="shared" si="5816"/>
        <v/>
      </c>
      <c r="FO1104" s="126" t="str">
        <f t="shared" si="5817"/>
        <v/>
      </c>
      <c r="FP1104" s="126" t="str">
        <f t="shared" si="5818"/>
        <v/>
      </c>
      <c r="FV1104" s="126">
        <f t="shared" si="5819"/>
        <v>0</v>
      </c>
      <c r="FW1104" s="126">
        <f t="shared" si="5820"/>
        <v>1</v>
      </c>
      <c r="FX1104" s="126">
        <f t="shared" si="5821"/>
        <v>0</v>
      </c>
      <c r="GA1104" s="126">
        <f t="shared" si="5822"/>
        <v>0</v>
      </c>
      <c r="GB1104" s="126">
        <f t="shared" si="5823"/>
        <v>0</v>
      </c>
      <c r="GC1104" s="126">
        <f t="shared" si="5824"/>
        <v>0</v>
      </c>
      <c r="GD1104" s="126">
        <f t="shared" si="5825"/>
        <v>0</v>
      </c>
      <c r="GE1104" s="126">
        <f t="shared" si="5826"/>
        <v>0</v>
      </c>
      <c r="GF1104" s="126">
        <f t="shared" si="5827"/>
        <v>1</v>
      </c>
      <c r="GG1104" s="126">
        <f t="shared" si="5828"/>
        <v>0</v>
      </c>
      <c r="GI1104" s="126">
        <f t="shared" si="5829"/>
        <v>0</v>
      </c>
      <c r="GK1104" s="126">
        <f t="shared" si="5830"/>
        <v>1</v>
      </c>
      <c r="GL1104" s="126">
        <f t="shared" si="5831"/>
        <v>1</v>
      </c>
      <c r="GM1104" s="126">
        <f t="shared" si="5832"/>
        <v>1</v>
      </c>
      <c r="GN1104" s="126">
        <f t="shared" si="5833"/>
        <v>1</v>
      </c>
      <c r="GO1104" s="126">
        <f t="shared" si="5834"/>
        <v>1</v>
      </c>
      <c r="GP1104" s="126">
        <f t="shared" si="5835"/>
        <v>0</v>
      </c>
      <c r="GQ1104" s="126">
        <f t="shared" si="5836"/>
        <v>1</v>
      </c>
      <c r="GS1104" s="126">
        <f t="shared" si="5837"/>
        <v>1</v>
      </c>
      <c r="GT1104" s="126">
        <f t="shared" si="5838"/>
        <v>1</v>
      </c>
      <c r="GU1104" s="126">
        <f t="shared" si="5839"/>
        <v>1</v>
      </c>
      <c r="GV1104" s="126">
        <f t="shared" si="5840"/>
        <v>1</v>
      </c>
      <c r="GW1104" s="126">
        <f t="shared" si="5841"/>
        <v>1</v>
      </c>
      <c r="GX1104" s="126">
        <f t="shared" si="5842"/>
        <v>1</v>
      </c>
      <c r="GY1104" s="126">
        <f t="shared" si="5843"/>
        <v>0</v>
      </c>
      <c r="GZ1104" s="126"/>
      <c r="HA1104" s="126">
        <f t="shared" si="5844"/>
        <v>0</v>
      </c>
      <c r="HB1104" s="126">
        <f t="shared" si="5845"/>
        <v>0</v>
      </c>
      <c r="HC1104" s="126">
        <f t="shared" si="5846"/>
        <v>0</v>
      </c>
      <c r="HD1104" s="126">
        <f t="shared" si="5847"/>
        <v>0</v>
      </c>
      <c r="HE1104" s="126">
        <f t="shared" si="5848"/>
        <v>0</v>
      </c>
      <c r="HF1104" s="126">
        <f t="shared" si="5849"/>
        <v>0</v>
      </c>
      <c r="HH1104" s="126">
        <f t="shared" si="5850"/>
        <v>1</v>
      </c>
      <c r="HI1104" s="126">
        <f t="shared" si="5851"/>
        <v>1</v>
      </c>
      <c r="HJ1104" s="126">
        <f t="shared" si="5852"/>
        <v>1</v>
      </c>
      <c r="HK1104" s="126">
        <f t="shared" si="5853"/>
        <v>0</v>
      </c>
      <c r="HL1104" s="126">
        <f t="shared" si="5854"/>
        <v>0</v>
      </c>
      <c r="HM1104" s="126">
        <f t="shared" si="5855"/>
        <v>0</v>
      </c>
      <c r="HO1104" s="126" t="str">
        <f t="shared" si="5856"/>
        <v/>
      </c>
      <c r="HP1104" s="126">
        <f t="shared" si="5857"/>
        <v>1</v>
      </c>
      <c r="HQ1104" s="126" t="str">
        <f t="shared" si="5858"/>
        <v/>
      </c>
      <c r="HR1104" s="122">
        <f t="shared" si="5859"/>
        <v>1</v>
      </c>
      <c r="HS1104" s="126" t="str">
        <f t="shared" si="5860"/>
        <v/>
      </c>
      <c r="HT1104" s="122">
        <f t="shared" si="5861"/>
        <v>1</v>
      </c>
      <c r="HU1104" s="122" t="str">
        <f t="shared" si="5862"/>
        <v/>
      </c>
      <c r="HV1104" s="126">
        <f t="shared" si="5863"/>
        <v>1</v>
      </c>
      <c r="HW1104" s="126" t="str">
        <f t="shared" si="5864"/>
        <v/>
      </c>
      <c r="HX1104" s="126" t="str">
        <f t="shared" si="5865"/>
        <v/>
      </c>
      <c r="HZ1104" s="126" t="str">
        <f t="shared" si="5866"/>
        <v/>
      </c>
      <c r="IA1104" s="126">
        <f t="shared" si="5867"/>
        <v>0</v>
      </c>
      <c r="IB1104" s="126" t="str">
        <f t="shared" si="5868"/>
        <v/>
      </c>
      <c r="IC1104" s="126">
        <f t="shared" si="5869"/>
        <v>0</v>
      </c>
      <c r="ID1104" s="126" t="str">
        <f t="shared" si="5870"/>
        <v/>
      </c>
      <c r="IE1104" s="126">
        <f t="shared" si="5871"/>
        <v>0</v>
      </c>
      <c r="IF1104" s="126" t="str">
        <f t="shared" si="5872"/>
        <v/>
      </c>
      <c r="IG1104" s="126">
        <f t="shared" si="5873"/>
        <v>0</v>
      </c>
      <c r="IH1104" s="126" t="str">
        <f t="shared" si="5874"/>
        <v/>
      </c>
      <c r="II1104" s="126" t="str">
        <f t="shared" si="5875"/>
        <v/>
      </c>
      <c r="IO1104" s="128"/>
      <c r="IP1104" s="128"/>
      <c r="IQ1104" s="127"/>
      <c r="IR1104" s="127"/>
      <c r="IX1104" s="6"/>
      <c r="IY1104" s="6"/>
      <c r="IZ1104" s="7"/>
      <c r="JA1104" s="7"/>
      <c r="JG1104" s="12"/>
      <c r="JH1104" s="12"/>
      <c r="JI1104" s="13"/>
      <c r="JJ1104" s="13"/>
      <c r="JN1104" s="6"/>
      <c r="JO1104" s="6"/>
      <c r="JQ1104" s="11"/>
      <c r="JR1104" s="11"/>
      <c r="JS1104" s="12"/>
      <c r="JT1104" s="13"/>
      <c r="JU1104" s="12"/>
      <c r="JV1104" s="12"/>
      <c r="JW1104" s="97"/>
      <c r="JX1104" s="13"/>
      <c r="JY1104" s="13"/>
      <c r="JZ1104" s="97"/>
      <c r="KA1104" s="97"/>
      <c r="KB1104" s="11"/>
      <c r="KC1104" s="11"/>
      <c r="KD1104" s="11"/>
      <c r="KE1104" s="11"/>
    </row>
    <row r="1105" spans="1:291" s="122" customFormat="1" x14ac:dyDescent="0.2">
      <c r="A1105" s="146">
        <f t="shared" si="5526"/>
        <v>1105</v>
      </c>
      <c r="C1105" s="2">
        <v>43697</v>
      </c>
      <c r="D1105" s="126">
        <v>98.704999999999998</v>
      </c>
      <c r="E1105" s="126">
        <v>98.72</v>
      </c>
      <c r="F1105" s="126">
        <v>98.784999999999997</v>
      </c>
      <c r="G1105" s="128">
        <v>107.27</v>
      </c>
      <c r="H1105" s="128">
        <v>119.122</v>
      </c>
      <c r="I1105" s="128">
        <v>130.23500000000001</v>
      </c>
      <c r="J1105" s="127">
        <v>165</v>
      </c>
      <c r="K1105" s="126"/>
      <c r="M1105" s="126">
        <f t="shared" si="5879"/>
        <v>98.704999999999998</v>
      </c>
      <c r="N1105" s="126">
        <f t="shared" si="5880"/>
        <v>98.72</v>
      </c>
      <c r="O1105" s="126">
        <f t="shared" si="5881"/>
        <v>98.784999999999997</v>
      </c>
      <c r="P1105" s="127">
        <f t="shared" si="5887"/>
        <v>3450.9999999999995</v>
      </c>
      <c r="Q1105" s="5">
        <f t="shared" si="5882"/>
        <v>3820.25</v>
      </c>
      <c r="R1105" s="6">
        <f t="shared" si="5696"/>
        <v>4183.5000000000018</v>
      </c>
      <c r="S1105" s="7">
        <f t="shared" si="5697"/>
        <v>5280</v>
      </c>
      <c r="V1105" s="127">
        <f t="shared" si="5703"/>
        <v>3.4999999999996589</v>
      </c>
      <c r="W1105" s="127">
        <f t="shared" si="5704"/>
        <v>3.4999999999996589</v>
      </c>
      <c r="X1105" s="127">
        <f t="shared" si="5705"/>
        <v>3.4999999999996589</v>
      </c>
      <c r="Y1105" s="127">
        <f t="shared" si="5698"/>
        <v>1.5</v>
      </c>
      <c r="Z1105" s="126">
        <f t="shared" si="5699"/>
        <v>4.0000000000004547</v>
      </c>
      <c r="AA1105" s="126">
        <f t="shared" si="5700"/>
        <v>9.500000000003638</v>
      </c>
      <c r="AB1105" s="126">
        <f t="shared" si="5701"/>
        <v>23.999999999999091</v>
      </c>
      <c r="AC1105" s="126"/>
      <c r="AD1105" s="126"/>
      <c r="AE1105" s="127">
        <f t="shared" si="5876"/>
        <v>1.1000004799992897</v>
      </c>
      <c r="AF1105" s="127">
        <f t="shared" si="5877"/>
        <v>1.1000004799992897</v>
      </c>
      <c r="AG1105" s="127">
        <f t="shared" si="5878"/>
        <v>1.1000004799992897</v>
      </c>
      <c r="AH1105" s="127">
        <f t="shared" si="5883"/>
        <v>0.33333333333303017</v>
      </c>
      <c r="AI1105" s="127">
        <f t="shared" si="5706"/>
        <v>0.59999999999972742</v>
      </c>
      <c r="AJ1105" s="127">
        <f t="shared" si="5707"/>
        <v>1.7000000000017277</v>
      </c>
      <c r="AK1105" s="127">
        <f t="shared" si="5708"/>
        <v>2.3333333333353039</v>
      </c>
      <c r="AL1105" s="127">
        <f t="shared" si="5709"/>
        <v>0.75000000000136424</v>
      </c>
      <c r="AM1105" s="127">
        <f t="shared" si="5710"/>
        <v>1.5000000000039408</v>
      </c>
      <c r="AN1105" s="127">
        <f t="shared" si="5711"/>
        <v>9.9999999995997513E-2</v>
      </c>
      <c r="AO1105" s="127">
        <f t="shared" si="5712"/>
        <v>1</v>
      </c>
      <c r="AP1105" s="127">
        <f t="shared" si="5713"/>
        <v>3.3333333333348496</v>
      </c>
      <c r="AQ1105" s="127">
        <f t="shared" si="5714"/>
        <v>5.0000000000068967</v>
      </c>
      <c r="AR1105" s="127">
        <f t="shared" si="5715"/>
        <v>0.8000000000014551</v>
      </c>
      <c r="AS1105" s="127">
        <f t="shared" si="5716"/>
        <v>1.3333333333326767</v>
      </c>
      <c r="AT1105" s="127">
        <f t="shared" si="5717"/>
        <v>0.19999999999987894</v>
      </c>
      <c r="AU1105" s="126"/>
      <c r="AX1105" s="11">
        <f t="shared" si="5718"/>
        <v>3.4999999999996589</v>
      </c>
      <c r="AY1105" s="11">
        <f t="shared" si="5719"/>
        <v>3.4999999999996589</v>
      </c>
      <c r="AZ1105" s="11">
        <f t="shared" si="5720"/>
        <v>3.4999999999996589</v>
      </c>
      <c r="BA1105" s="11">
        <f t="shared" si="5884"/>
        <v>1.5</v>
      </c>
      <c r="BB1105" s="11">
        <f t="shared" si="5702"/>
        <v>4.0000000000004547</v>
      </c>
      <c r="BC1105" s="12">
        <f t="shared" si="5885"/>
        <v>9.500000000003638</v>
      </c>
      <c r="BD1105" s="13">
        <f t="shared" si="5886"/>
        <v>23.999999999999091</v>
      </c>
      <c r="BF1105" s="11">
        <f t="shared" si="5721"/>
        <v>0.49999999999965894</v>
      </c>
      <c r="BG1105" s="11">
        <f t="shared" si="5722"/>
        <v>1.1000004799992897</v>
      </c>
      <c r="BH1105" s="11">
        <f t="shared" si="5723"/>
        <v>1.1000004799992897</v>
      </c>
      <c r="BI1105" s="11">
        <f t="shared" si="5724"/>
        <v>1.1000004799992897</v>
      </c>
      <c r="BJ1105" s="11">
        <f t="shared" si="5725"/>
        <v>0.33333333333303017</v>
      </c>
      <c r="BK1105" s="11">
        <f t="shared" si="5726"/>
        <v>0.59999999999972742</v>
      </c>
      <c r="BL1105" s="11">
        <f t="shared" si="5727"/>
        <v>-1.7000000000017277</v>
      </c>
      <c r="BM1105" s="11">
        <f t="shared" si="5728"/>
        <v>-2.3333333333353039</v>
      </c>
      <c r="BN1105" s="11">
        <f t="shared" si="5729"/>
        <v>-0.75000000000136424</v>
      </c>
      <c r="BO1105" s="11">
        <f t="shared" si="5730"/>
        <v>1.5000000000039408</v>
      </c>
      <c r="BP1105" s="11">
        <f t="shared" si="5731"/>
        <v>-9.9999999995997513E-2</v>
      </c>
      <c r="BQ1105" s="126">
        <v>1</v>
      </c>
      <c r="BR1105" s="11">
        <f t="shared" si="5732"/>
        <v>-3.3333333333348496</v>
      </c>
      <c r="BS1105" s="11">
        <f t="shared" si="5733"/>
        <v>5.0000000000068967</v>
      </c>
      <c r="BT1105" s="11">
        <f t="shared" si="5734"/>
        <v>-0.8000000000014551</v>
      </c>
      <c r="BU1105" s="11">
        <f t="shared" si="5735"/>
        <v>-1.3333333333326767</v>
      </c>
      <c r="BV1105" s="11">
        <f t="shared" si="5736"/>
        <v>-0.19999999999987894</v>
      </c>
      <c r="BY1105" s="126"/>
      <c r="BZ1105" s="126"/>
      <c r="CA1105" s="122">
        <f t="shared" si="5737"/>
        <v>-1.3333333333326767</v>
      </c>
      <c r="CB1105" s="126">
        <f t="shared" si="5738"/>
        <v>1</v>
      </c>
      <c r="CC1105" s="126">
        <f t="shared" si="5739"/>
        <v>1</v>
      </c>
      <c r="CD1105" s="126">
        <f t="shared" si="5740"/>
        <v>1</v>
      </c>
      <c r="CE1105" s="126">
        <f t="shared" si="5741"/>
        <v>1</v>
      </c>
      <c r="CF1105" s="126">
        <f t="shared" si="5742"/>
        <v>1</v>
      </c>
      <c r="CG1105" s="126">
        <f t="shared" si="5743"/>
        <v>1</v>
      </c>
      <c r="CH1105" s="126" t="str">
        <f t="shared" si="5744"/>
        <v/>
      </c>
      <c r="CI1105" s="126">
        <f t="shared" si="5745"/>
        <v>0</v>
      </c>
      <c r="CJ1105" s="126">
        <f t="shared" si="5746"/>
        <v>0</v>
      </c>
      <c r="CK1105" s="126" t="str">
        <f t="shared" si="5747"/>
        <v/>
      </c>
      <c r="CL1105" s="126">
        <f t="shared" si="5748"/>
        <v>0</v>
      </c>
      <c r="CM1105" s="126" t="str">
        <f t="shared" si="5749"/>
        <v/>
      </c>
      <c r="CN1105" s="126" t="str">
        <f t="shared" si="5750"/>
        <v/>
      </c>
      <c r="CO1105" s="126">
        <f t="shared" si="5751"/>
        <v>0</v>
      </c>
      <c r="CP1105" s="126">
        <f t="shared" si="5752"/>
        <v>0</v>
      </c>
      <c r="CQ1105" s="126" t="str">
        <f t="shared" si="5753"/>
        <v/>
      </c>
      <c r="CR1105" s="126"/>
      <c r="CS1105" s="126">
        <f t="shared" si="5754"/>
        <v>0</v>
      </c>
      <c r="CT1105" s="126">
        <f t="shared" si="5755"/>
        <v>0</v>
      </c>
      <c r="CU1105" s="126">
        <f t="shared" si="5756"/>
        <v>0</v>
      </c>
      <c r="CV1105" s="126">
        <f t="shared" si="5757"/>
        <v>0</v>
      </c>
      <c r="CW1105" s="126">
        <f t="shared" si="5758"/>
        <v>1</v>
      </c>
      <c r="CX1105" s="126" t="str">
        <f t="shared" si="5759"/>
        <v/>
      </c>
      <c r="CY1105" s="126" t="str">
        <f t="shared" si="5760"/>
        <v/>
      </c>
      <c r="CZ1105" s="126" t="str">
        <f t="shared" si="5761"/>
        <v/>
      </c>
      <c r="DA1105" s="126" t="str">
        <f t="shared" si="5762"/>
        <v/>
      </c>
      <c r="DB1105" s="126">
        <f t="shared" si="5763"/>
        <v>1</v>
      </c>
      <c r="DC1105" s="126" t="str">
        <f t="shared" si="5764"/>
        <v/>
      </c>
      <c r="DD1105" s="126">
        <f t="shared" si="5765"/>
        <v>1</v>
      </c>
      <c r="DE1105" s="126" t="str">
        <f t="shared" si="5766"/>
        <v/>
      </c>
      <c r="DF1105" s="126"/>
      <c r="DG1105" s="126">
        <f t="shared" si="5767"/>
        <v>1</v>
      </c>
      <c r="DH1105" s="126">
        <f t="shared" si="5768"/>
        <v>1</v>
      </c>
      <c r="DI1105" s="126">
        <f t="shared" si="5769"/>
        <v>1</v>
      </c>
      <c r="DJ1105" s="126">
        <f t="shared" si="5770"/>
        <v>1</v>
      </c>
      <c r="DK1105" s="126" t="str">
        <f t="shared" si="5771"/>
        <v/>
      </c>
      <c r="DL1105" s="126"/>
      <c r="DM1105" s="126" t="str">
        <f t="shared" si="5772"/>
        <v/>
      </c>
      <c r="DN1105" s="126">
        <f t="shared" si="5773"/>
        <v>0</v>
      </c>
      <c r="DO1105" s="126">
        <f t="shared" si="5774"/>
        <v>0</v>
      </c>
      <c r="DP1105" s="126">
        <f t="shared" si="5775"/>
        <v>1</v>
      </c>
      <c r="DQ1105" s="126">
        <f t="shared" si="5776"/>
        <v>0</v>
      </c>
      <c r="DR1105" s="126">
        <f t="shared" si="5777"/>
        <v>1</v>
      </c>
      <c r="DS1105" s="126">
        <f t="shared" si="5778"/>
        <v>1</v>
      </c>
      <c r="DT1105" s="126">
        <f t="shared" si="5779"/>
        <v>1</v>
      </c>
      <c r="DU1105" s="126">
        <f t="shared" si="5780"/>
        <v>0</v>
      </c>
      <c r="DV1105" s="126">
        <f t="shared" si="5781"/>
        <v>1</v>
      </c>
      <c r="DW1105" s="126">
        <f t="shared" si="5782"/>
        <v>0</v>
      </c>
      <c r="DX1105" s="126" t="str">
        <f t="shared" si="5783"/>
        <v/>
      </c>
      <c r="DY1105" s="126" t="str">
        <f t="shared" si="5784"/>
        <v/>
      </c>
      <c r="EA1105" s="126">
        <f t="shared" si="5785"/>
        <v>0</v>
      </c>
      <c r="EB1105" s="126">
        <f t="shared" si="5786"/>
        <v>0</v>
      </c>
      <c r="EC1105" s="126">
        <f t="shared" si="5787"/>
        <v>0</v>
      </c>
      <c r="ED1105" s="126">
        <f t="shared" si="5788"/>
        <v>0</v>
      </c>
      <c r="EF1105" s="126">
        <f t="shared" si="5789"/>
        <v>1</v>
      </c>
      <c r="EG1105" s="126">
        <f t="shared" si="5790"/>
        <v>1</v>
      </c>
      <c r="EH1105" s="126">
        <f t="shared" si="5791"/>
        <v>1</v>
      </c>
      <c r="EI1105" s="126">
        <f t="shared" si="5792"/>
        <v>1</v>
      </c>
      <c r="EK1105" s="126">
        <f t="shared" si="5793"/>
        <v>1</v>
      </c>
      <c r="EL1105" s="126">
        <f t="shared" si="5794"/>
        <v>1</v>
      </c>
      <c r="EM1105" s="126">
        <f t="shared" si="5795"/>
        <v>1</v>
      </c>
      <c r="EO1105" s="126">
        <f t="shared" si="5796"/>
        <v>1</v>
      </c>
      <c r="EP1105" s="126">
        <f t="shared" si="5797"/>
        <v>1</v>
      </c>
      <c r="EQ1105" s="126">
        <f t="shared" si="5798"/>
        <v>1</v>
      </c>
      <c r="ES1105" s="126">
        <f t="shared" si="5799"/>
        <v>1</v>
      </c>
      <c r="ET1105" s="126">
        <f t="shared" si="5800"/>
        <v>1</v>
      </c>
      <c r="EU1105" s="126">
        <f t="shared" si="5801"/>
        <v>1</v>
      </c>
      <c r="EV1105" s="126">
        <f t="shared" si="5802"/>
        <v>1</v>
      </c>
      <c r="EW1105" s="126">
        <f t="shared" si="5803"/>
        <v>0</v>
      </c>
      <c r="EY1105" s="126">
        <f t="shared" si="5804"/>
        <v>1</v>
      </c>
      <c r="EZ1105" s="126">
        <f t="shared" si="5805"/>
        <v>1</v>
      </c>
      <c r="FA1105" s="126">
        <f t="shared" si="5806"/>
        <v>1</v>
      </c>
      <c r="FC1105" s="126">
        <f t="shared" si="5807"/>
        <v>0</v>
      </c>
      <c r="FD1105" s="126" t="str">
        <f t="shared" si="5808"/>
        <v/>
      </c>
      <c r="FE1105" s="126"/>
      <c r="FF1105" s="126">
        <f t="shared" si="5809"/>
        <v>0</v>
      </c>
      <c r="FG1105" s="126">
        <f t="shared" si="5810"/>
        <v>1</v>
      </c>
      <c r="FH1105" s="126">
        <f t="shared" si="5811"/>
        <v>0</v>
      </c>
      <c r="FI1105" s="126" t="str">
        <f t="shared" si="5812"/>
        <v/>
      </c>
      <c r="FJ1105" s="126" t="str">
        <f t="shared" si="5813"/>
        <v/>
      </c>
      <c r="FK1105" s="126" t="str">
        <f t="shared" si="5814"/>
        <v/>
      </c>
      <c r="FL1105" s="126" t="str">
        <f t="shared" si="5815"/>
        <v/>
      </c>
      <c r="FN1105" s="126" t="str">
        <f t="shared" si="5816"/>
        <v/>
      </c>
      <c r="FO1105" s="126" t="str">
        <f t="shared" si="5817"/>
        <v/>
      </c>
      <c r="FP1105" s="126" t="str">
        <f t="shared" si="5818"/>
        <v/>
      </c>
      <c r="FV1105" s="126">
        <f t="shared" si="5819"/>
        <v>0</v>
      </c>
      <c r="FW1105" s="126">
        <f t="shared" si="5820"/>
        <v>0</v>
      </c>
      <c r="FX1105" s="126">
        <f t="shared" si="5821"/>
        <v>0</v>
      </c>
      <c r="GA1105" s="126">
        <f t="shared" si="5822"/>
        <v>0</v>
      </c>
      <c r="GB1105" s="126">
        <f t="shared" si="5823"/>
        <v>0</v>
      </c>
      <c r="GC1105" s="126">
        <f t="shared" si="5824"/>
        <v>0</v>
      </c>
      <c r="GD1105" s="126">
        <f t="shared" si="5825"/>
        <v>0</v>
      </c>
      <c r="GE1105" s="126">
        <f t="shared" si="5826"/>
        <v>0</v>
      </c>
      <c r="GF1105" s="126">
        <f t="shared" si="5827"/>
        <v>1</v>
      </c>
      <c r="GG1105" s="126">
        <f t="shared" si="5828"/>
        <v>0</v>
      </c>
      <c r="GI1105" s="126">
        <f t="shared" si="5829"/>
        <v>0</v>
      </c>
      <c r="GK1105" s="126">
        <f t="shared" si="5830"/>
        <v>1</v>
      </c>
      <c r="GL1105" s="126">
        <f t="shared" si="5831"/>
        <v>1</v>
      </c>
      <c r="GM1105" s="126">
        <f t="shared" si="5832"/>
        <v>1</v>
      </c>
      <c r="GN1105" s="126">
        <f t="shared" si="5833"/>
        <v>1</v>
      </c>
      <c r="GO1105" s="126">
        <f t="shared" si="5834"/>
        <v>1</v>
      </c>
      <c r="GP1105" s="126">
        <f t="shared" si="5835"/>
        <v>0</v>
      </c>
      <c r="GQ1105" s="126">
        <f t="shared" si="5836"/>
        <v>1</v>
      </c>
      <c r="GS1105" s="126" t="str">
        <f t="shared" si="5837"/>
        <v/>
      </c>
      <c r="GT1105" s="126" t="str">
        <f t="shared" si="5838"/>
        <v/>
      </c>
      <c r="GU1105" s="126">
        <f t="shared" si="5839"/>
        <v>1</v>
      </c>
      <c r="GV1105" s="126">
        <f t="shared" si="5840"/>
        <v>1</v>
      </c>
      <c r="GW1105" s="126">
        <f t="shared" si="5841"/>
        <v>1</v>
      </c>
      <c r="GX1105" s="126">
        <f t="shared" si="5842"/>
        <v>0</v>
      </c>
      <c r="GY1105" s="126">
        <f t="shared" si="5843"/>
        <v>0</v>
      </c>
      <c r="GZ1105" s="126"/>
      <c r="HA1105" s="126">
        <f t="shared" si="5844"/>
        <v>0</v>
      </c>
      <c r="HB1105" s="126">
        <f t="shared" si="5845"/>
        <v>0</v>
      </c>
      <c r="HC1105" s="126">
        <f t="shared" si="5846"/>
        <v>0</v>
      </c>
      <c r="HD1105" s="126">
        <f t="shared" si="5847"/>
        <v>0</v>
      </c>
      <c r="HE1105" s="126">
        <f t="shared" si="5848"/>
        <v>0</v>
      </c>
      <c r="HF1105" s="126">
        <f t="shared" si="5849"/>
        <v>0</v>
      </c>
      <c r="HH1105" s="126">
        <f t="shared" si="5850"/>
        <v>1</v>
      </c>
      <c r="HI1105" s="126">
        <f t="shared" si="5851"/>
        <v>1</v>
      </c>
      <c r="HJ1105" s="126">
        <f t="shared" si="5852"/>
        <v>1</v>
      </c>
      <c r="HK1105" s="126">
        <f t="shared" si="5853"/>
        <v>0</v>
      </c>
      <c r="HL1105" s="126">
        <f t="shared" si="5854"/>
        <v>0</v>
      </c>
      <c r="HM1105" s="126">
        <f t="shared" si="5855"/>
        <v>0</v>
      </c>
      <c r="HO1105" s="126">
        <f t="shared" si="5856"/>
        <v>1</v>
      </c>
      <c r="HP1105" s="126" t="str">
        <f t="shared" si="5857"/>
        <v/>
      </c>
      <c r="HQ1105" s="126">
        <f t="shared" si="5858"/>
        <v>1</v>
      </c>
      <c r="HR1105" s="122" t="str">
        <f t="shared" si="5859"/>
        <v/>
      </c>
      <c r="HS1105" s="126">
        <f t="shared" si="5860"/>
        <v>1</v>
      </c>
      <c r="HT1105" s="122" t="str">
        <f t="shared" si="5861"/>
        <v/>
      </c>
      <c r="HU1105" s="122" t="str">
        <f t="shared" si="5862"/>
        <v/>
      </c>
      <c r="HV1105" s="126" t="str">
        <f t="shared" si="5863"/>
        <v/>
      </c>
      <c r="HW1105" s="126" t="str">
        <f t="shared" si="5864"/>
        <v/>
      </c>
      <c r="HX1105" s="126" t="str">
        <f t="shared" si="5865"/>
        <v/>
      </c>
      <c r="HZ1105" s="126">
        <f t="shared" si="5866"/>
        <v>0</v>
      </c>
      <c r="IA1105" s="126" t="str">
        <f t="shared" si="5867"/>
        <v/>
      </c>
      <c r="IB1105" s="126">
        <f t="shared" si="5868"/>
        <v>0</v>
      </c>
      <c r="IC1105" s="126" t="str">
        <f t="shared" si="5869"/>
        <v/>
      </c>
      <c r="ID1105" s="126">
        <f t="shared" si="5870"/>
        <v>0</v>
      </c>
      <c r="IE1105" s="126" t="str">
        <f t="shared" si="5871"/>
        <v/>
      </c>
      <c r="IF1105" s="126" t="str">
        <f t="shared" si="5872"/>
        <v/>
      </c>
      <c r="IG1105" s="126" t="str">
        <f t="shared" si="5873"/>
        <v/>
      </c>
      <c r="IH1105" s="126" t="str">
        <f t="shared" si="5874"/>
        <v/>
      </c>
      <c r="II1105" s="126" t="str">
        <f t="shared" si="5875"/>
        <v/>
      </c>
      <c r="IO1105" s="128"/>
      <c r="IP1105" s="128"/>
      <c r="IQ1105" s="127"/>
      <c r="IR1105" s="127"/>
      <c r="IX1105" s="6"/>
      <c r="IY1105" s="6"/>
      <c r="IZ1105" s="7"/>
      <c r="JA1105" s="7"/>
      <c r="JG1105" s="12"/>
      <c r="JH1105" s="12"/>
      <c r="JI1105" s="13"/>
      <c r="JJ1105" s="13"/>
      <c r="JN1105" s="6"/>
      <c r="JO1105" s="6"/>
      <c r="JQ1105" s="11"/>
      <c r="JR1105" s="11"/>
      <c r="JS1105" s="12"/>
      <c r="JT1105" s="13"/>
      <c r="JU1105" s="12"/>
      <c r="JV1105" s="12"/>
      <c r="JW1105" s="97"/>
      <c r="JX1105" s="13"/>
      <c r="JY1105" s="13"/>
      <c r="JZ1105" s="97"/>
      <c r="KA1105" s="97"/>
      <c r="KB1105" s="11"/>
      <c r="KC1105" s="11"/>
      <c r="KD1105" s="11"/>
      <c r="KE1105" s="11"/>
    </row>
    <row r="1106" spans="1:291" s="122" customFormat="1" x14ac:dyDescent="0.2">
      <c r="A1106" s="146">
        <f t="shared" si="5526"/>
        <v>1106</v>
      </c>
      <c r="C1106" s="2">
        <v>43698</v>
      </c>
      <c r="D1106" s="126">
        <v>98.655000000000001</v>
      </c>
      <c r="E1106" s="126">
        <v>98.674999999999997</v>
      </c>
      <c r="F1106" s="126">
        <v>98.745000000000005</v>
      </c>
      <c r="G1106" s="128">
        <v>107.238</v>
      </c>
      <c r="H1106" s="128">
        <v>119.065</v>
      </c>
      <c r="I1106" s="128">
        <v>130.16999999999999</v>
      </c>
      <c r="J1106" s="127">
        <v>164.26</v>
      </c>
      <c r="K1106" s="126"/>
      <c r="M1106" s="126">
        <f t="shared" si="5879"/>
        <v>98.655000000000001</v>
      </c>
      <c r="N1106" s="126">
        <f t="shared" si="5880"/>
        <v>98.674999999999997</v>
      </c>
      <c r="O1106" s="126">
        <f t="shared" si="5881"/>
        <v>98.745000000000005</v>
      </c>
      <c r="P1106" s="127">
        <f t="shared" si="5887"/>
        <v>3447.875</v>
      </c>
      <c r="Q1106" s="5">
        <f t="shared" si="5882"/>
        <v>3814.5</v>
      </c>
      <c r="R1106" s="6">
        <f t="shared" si="5696"/>
        <v>4176.9999999999991</v>
      </c>
      <c r="S1106" s="7">
        <f t="shared" si="5697"/>
        <v>5273.9999999999991</v>
      </c>
      <c r="V1106" s="127">
        <f t="shared" si="5703"/>
        <v>4.9999999999997158</v>
      </c>
      <c r="W1106" s="127">
        <f t="shared" si="5704"/>
        <v>4.5000000000001705</v>
      </c>
      <c r="X1106" s="127">
        <f t="shared" si="5705"/>
        <v>3.9999999999992042</v>
      </c>
      <c r="Y1106" s="127">
        <f t="shared" si="5698"/>
        <v>3.1249999999995453</v>
      </c>
      <c r="Z1106" s="126">
        <f t="shared" si="5699"/>
        <v>5.75</v>
      </c>
      <c r="AA1106" s="126">
        <f t="shared" si="5700"/>
        <v>6.5000000000027285</v>
      </c>
      <c r="AB1106" s="126">
        <f t="shared" si="5701"/>
        <v>6.0000000000009095</v>
      </c>
      <c r="AC1106" s="126"/>
      <c r="AD1106" s="126"/>
      <c r="AE1106" s="127">
        <f t="shared" si="5876"/>
        <v>1.5500006899995777</v>
      </c>
      <c r="AF1106" s="127">
        <f t="shared" si="5877"/>
        <v>1.0500006900000325</v>
      </c>
      <c r="AG1106" s="127">
        <f t="shared" si="5878"/>
        <v>0.55000068999906615</v>
      </c>
      <c r="AH1106" s="127">
        <f t="shared" si="5883"/>
        <v>2.416666666665757</v>
      </c>
      <c r="AI1106" s="127">
        <f t="shared" si="5706"/>
        <v>2.7999999999990908</v>
      </c>
      <c r="AJ1106" s="127">
        <f t="shared" si="5707"/>
        <v>1.8499999999983632</v>
      </c>
      <c r="AK1106" s="127">
        <f t="shared" si="5708"/>
        <v>1.416666666664848</v>
      </c>
      <c r="AL1106" s="127">
        <f t="shared" si="5709"/>
        <v>2.4999999999986358</v>
      </c>
      <c r="AM1106" s="127">
        <f t="shared" si="5710"/>
        <v>4.5000000000024247</v>
      </c>
      <c r="AN1106" s="127">
        <f t="shared" si="5711"/>
        <v>4.1000000000023649</v>
      </c>
      <c r="AO1106" s="127">
        <f t="shared" si="5712"/>
        <v>1</v>
      </c>
      <c r="AP1106" s="127">
        <f t="shared" si="5713"/>
        <v>3.2500000000003038</v>
      </c>
      <c r="AQ1106" s="127">
        <f t="shared" si="5714"/>
        <v>2.3750000000051528</v>
      </c>
      <c r="AR1106" s="127">
        <f t="shared" si="5715"/>
        <v>3.6499999999979993</v>
      </c>
      <c r="AS1106" s="127">
        <f t="shared" si="5716"/>
        <v>4.4166666666664645</v>
      </c>
      <c r="AT1106" s="127">
        <f t="shared" si="5717"/>
        <v>5.449999999998969</v>
      </c>
      <c r="AU1106" s="126"/>
      <c r="AX1106" s="11">
        <f t="shared" si="5718"/>
        <v>-4.9999999999997158</v>
      </c>
      <c r="AY1106" s="11">
        <f t="shared" si="5719"/>
        <v>-4.5000000000001705</v>
      </c>
      <c r="AZ1106" s="11">
        <f t="shared" si="5720"/>
        <v>-3.9999999999992042</v>
      </c>
      <c r="BA1106" s="11">
        <f t="shared" si="5884"/>
        <v>-3.1249999999995453</v>
      </c>
      <c r="BB1106" s="11">
        <f t="shared" si="5702"/>
        <v>-5.75</v>
      </c>
      <c r="BC1106" s="12">
        <f t="shared" si="5885"/>
        <v>-6.5000000000027285</v>
      </c>
      <c r="BD1106" s="13">
        <f t="shared" si="5886"/>
        <v>-6.0000000000009095</v>
      </c>
      <c r="BF1106" s="11">
        <f t="shared" si="5721"/>
        <v>1.2499999999993747</v>
      </c>
      <c r="BG1106" s="11">
        <f t="shared" si="5722"/>
        <v>-1.5500006899995777</v>
      </c>
      <c r="BH1106" s="11">
        <f t="shared" si="5723"/>
        <v>-1.0500006900000325</v>
      </c>
      <c r="BI1106" s="11">
        <f t="shared" si="5724"/>
        <v>-0.55000068999906615</v>
      </c>
      <c r="BJ1106" s="11">
        <f t="shared" si="5725"/>
        <v>-2.416666666665757</v>
      </c>
      <c r="BK1106" s="11">
        <f t="shared" si="5726"/>
        <v>-2.7999999999990908</v>
      </c>
      <c r="BL1106" s="11">
        <f t="shared" si="5727"/>
        <v>-1.8499999999983632</v>
      </c>
      <c r="BM1106" s="11">
        <f t="shared" si="5728"/>
        <v>-1.416666666664848</v>
      </c>
      <c r="BN1106" s="11">
        <f t="shared" si="5729"/>
        <v>-2.4999999999986358</v>
      </c>
      <c r="BO1106" s="11">
        <f t="shared" si="5730"/>
        <v>-4.5000000000024247</v>
      </c>
      <c r="BP1106" s="11">
        <f t="shared" si="5731"/>
        <v>-4.1000000000023649</v>
      </c>
      <c r="BQ1106" s="126">
        <v>1</v>
      </c>
      <c r="BR1106" s="11">
        <f t="shared" si="5732"/>
        <v>3.2500000000003038</v>
      </c>
      <c r="BS1106" s="11">
        <f t="shared" si="5733"/>
        <v>-2.3750000000051528</v>
      </c>
      <c r="BT1106" s="11">
        <f t="shared" si="5734"/>
        <v>-3.6499999999979993</v>
      </c>
      <c r="BU1106" s="11">
        <f t="shared" si="5735"/>
        <v>-4.4166666666664645</v>
      </c>
      <c r="BV1106" s="11">
        <f t="shared" si="5736"/>
        <v>-5.449999999998969</v>
      </c>
      <c r="BY1106" s="126"/>
      <c r="BZ1106" s="126"/>
      <c r="CA1106" s="122">
        <f t="shared" si="5737"/>
        <v>-4.4166666666664645</v>
      </c>
      <c r="CB1106" s="126">
        <f t="shared" si="5738"/>
        <v>1</v>
      </c>
      <c r="CC1106" s="126">
        <f t="shared" si="5739"/>
        <v>1</v>
      </c>
      <c r="CD1106" s="126">
        <f t="shared" si="5740"/>
        <v>1</v>
      </c>
      <c r="CE1106" s="126">
        <f t="shared" si="5741"/>
        <v>1</v>
      </c>
      <c r="CF1106" s="126">
        <f t="shared" si="5742"/>
        <v>1</v>
      </c>
      <c r="CG1106" s="126">
        <f t="shared" si="5743"/>
        <v>1</v>
      </c>
      <c r="CH1106" s="126" t="str">
        <f t="shared" si="5744"/>
        <v/>
      </c>
      <c r="CI1106" s="126" t="str">
        <f t="shared" si="5745"/>
        <v/>
      </c>
      <c r="CJ1106" s="126">
        <f t="shared" si="5746"/>
        <v>0</v>
      </c>
      <c r="CK1106" s="126">
        <f t="shared" si="5747"/>
        <v>0</v>
      </c>
      <c r="CL1106" s="126">
        <f t="shared" si="5748"/>
        <v>1</v>
      </c>
      <c r="CM1106" s="126">
        <f t="shared" si="5749"/>
        <v>0</v>
      </c>
      <c r="CN1106" s="126" t="str">
        <f t="shared" si="5750"/>
        <v/>
      </c>
      <c r="CO1106" s="126">
        <f t="shared" si="5751"/>
        <v>1</v>
      </c>
      <c r="CP1106" s="126">
        <f t="shared" si="5752"/>
        <v>1</v>
      </c>
      <c r="CQ1106" s="126" t="str">
        <f t="shared" si="5753"/>
        <v/>
      </c>
      <c r="CR1106" s="126"/>
      <c r="CS1106" s="126">
        <f t="shared" si="5754"/>
        <v>1</v>
      </c>
      <c r="CT1106" s="126">
        <f t="shared" si="5755"/>
        <v>1</v>
      </c>
      <c r="CU1106" s="126">
        <f t="shared" si="5756"/>
        <v>1</v>
      </c>
      <c r="CV1106" s="126">
        <f t="shared" si="5757"/>
        <v>1</v>
      </c>
      <c r="CW1106" s="126">
        <f t="shared" si="5758"/>
        <v>1</v>
      </c>
      <c r="CX1106" s="126">
        <f t="shared" si="5759"/>
        <v>1</v>
      </c>
      <c r="CY1106" s="126">
        <f t="shared" si="5760"/>
        <v>1</v>
      </c>
      <c r="CZ1106" s="126">
        <f t="shared" si="5761"/>
        <v>1</v>
      </c>
      <c r="DA1106" s="126">
        <f t="shared" si="5762"/>
        <v>1</v>
      </c>
      <c r="DB1106" s="126" t="str">
        <f t="shared" si="5763"/>
        <v/>
      </c>
      <c r="DC1106" s="126" t="str">
        <f t="shared" si="5764"/>
        <v/>
      </c>
      <c r="DD1106" s="126">
        <f t="shared" si="5765"/>
        <v>0</v>
      </c>
      <c r="DE1106" s="126" t="str">
        <f t="shared" si="5766"/>
        <v/>
      </c>
      <c r="DF1106" s="126"/>
      <c r="DG1106" s="126">
        <f t="shared" si="5767"/>
        <v>1</v>
      </c>
      <c r="DH1106" s="126">
        <f t="shared" si="5768"/>
        <v>1</v>
      </c>
      <c r="DI1106" s="126">
        <f t="shared" si="5769"/>
        <v>1</v>
      </c>
      <c r="DJ1106" s="126">
        <f t="shared" si="5770"/>
        <v>1</v>
      </c>
      <c r="DK1106" s="126" t="str">
        <f t="shared" si="5771"/>
        <v/>
      </c>
      <c r="DL1106" s="126"/>
      <c r="DM1106" s="126" t="str">
        <f t="shared" si="5772"/>
        <v/>
      </c>
      <c r="DN1106" s="126">
        <f t="shared" si="5773"/>
        <v>1</v>
      </c>
      <c r="DO1106" s="126">
        <f t="shared" si="5774"/>
        <v>1</v>
      </c>
      <c r="DP1106" s="126">
        <f t="shared" si="5775"/>
        <v>1</v>
      </c>
      <c r="DQ1106" s="126">
        <f t="shared" si="5776"/>
        <v>1</v>
      </c>
      <c r="DR1106" s="126">
        <f t="shared" si="5777"/>
        <v>1</v>
      </c>
      <c r="DS1106" s="126">
        <f t="shared" si="5778"/>
        <v>1</v>
      </c>
      <c r="DT1106" s="126">
        <f t="shared" si="5779"/>
        <v>1</v>
      </c>
      <c r="DU1106" s="126">
        <f t="shared" si="5780"/>
        <v>0</v>
      </c>
      <c r="DV1106" s="126">
        <f t="shared" si="5781"/>
        <v>1</v>
      </c>
      <c r="DW1106" s="126">
        <f t="shared" si="5782"/>
        <v>0</v>
      </c>
      <c r="DX1106" s="126" t="str">
        <f t="shared" si="5783"/>
        <v/>
      </c>
      <c r="DY1106" s="126" t="str">
        <f t="shared" si="5784"/>
        <v/>
      </c>
      <c r="EA1106" s="126">
        <f t="shared" si="5785"/>
        <v>1</v>
      </c>
      <c r="EB1106" s="126">
        <f t="shared" si="5786"/>
        <v>1</v>
      </c>
      <c r="EC1106" s="126">
        <f t="shared" si="5787"/>
        <v>1</v>
      </c>
      <c r="ED1106" s="126">
        <f t="shared" si="5788"/>
        <v>1</v>
      </c>
      <c r="EF1106" s="126">
        <f t="shared" si="5789"/>
        <v>1</v>
      </c>
      <c r="EG1106" s="126">
        <f t="shared" si="5790"/>
        <v>1</v>
      </c>
      <c r="EH1106" s="126">
        <f t="shared" si="5791"/>
        <v>1</v>
      </c>
      <c r="EI1106" s="126">
        <f t="shared" si="5792"/>
        <v>1</v>
      </c>
      <c r="EK1106" s="126">
        <f t="shared" si="5793"/>
        <v>1</v>
      </c>
      <c r="EL1106" s="126">
        <f t="shared" si="5794"/>
        <v>1</v>
      </c>
      <c r="EM1106" s="126">
        <f t="shared" si="5795"/>
        <v>1</v>
      </c>
      <c r="EO1106" s="126">
        <f t="shared" si="5796"/>
        <v>1</v>
      </c>
      <c r="EP1106" s="126">
        <f t="shared" si="5797"/>
        <v>1</v>
      </c>
      <c r="EQ1106" s="126">
        <f t="shared" si="5798"/>
        <v>1</v>
      </c>
      <c r="ES1106" s="126">
        <f t="shared" si="5799"/>
        <v>1</v>
      </c>
      <c r="ET1106" s="126">
        <f t="shared" si="5800"/>
        <v>1</v>
      </c>
      <c r="EU1106" s="126">
        <f t="shared" si="5801"/>
        <v>1</v>
      </c>
      <c r="EV1106" s="126">
        <f t="shared" si="5802"/>
        <v>1</v>
      </c>
      <c r="EW1106" s="126">
        <f t="shared" si="5803"/>
        <v>1</v>
      </c>
      <c r="EY1106" s="126">
        <f t="shared" si="5804"/>
        <v>1</v>
      </c>
      <c r="EZ1106" s="126">
        <f t="shared" si="5805"/>
        <v>1</v>
      </c>
      <c r="FA1106" s="126">
        <f t="shared" si="5806"/>
        <v>1</v>
      </c>
      <c r="FC1106" s="126">
        <f t="shared" si="5807"/>
        <v>1</v>
      </c>
      <c r="FD1106" s="126">
        <f t="shared" si="5808"/>
        <v>0</v>
      </c>
      <c r="FE1106" s="126"/>
      <c r="FF1106" s="126">
        <f t="shared" si="5809"/>
        <v>1</v>
      </c>
      <c r="FG1106" s="126">
        <f t="shared" si="5810"/>
        <v>1</v>
      </c>
      <c r="FH1106" s="126">
        <f t="shared" si="5811"/>
        <v>1</v>
      </c>
      <c r="FI1106" s="126">
        <f t="shared" si="5812"/>
        <v>1</v>
      </c>
      <c r="FJ1106" s="126">
        <f t="shared" si="5813"/>
        <v>1</v>
      </c>
      <c r="FK1106" s="126">
        <f t="shared" si="5814"/>
        <v>1</v>
      </c>
      <c r="FL1106" s="126">
        <f t="shared" si="5815"/>
        <v>1</v>
      </c>
      <c r="FN1106" s="126" t="str">
        <f t="shared" si="5816"/>
        <v/>
      </c>
      <c r="FO1106" s="126" t="str">
        <f t="shared" si="5817"/>
        <v/>
      </c>
      <c r="FP1106" s="126" t="str">
        <f t="shared" si="5818"/>
        <v/>
      </c>
      <c r="FV1106" s="126">
        <f t="shared" si="5819"/>
        <v>0</v>
      </c>
      <c r="FW1106" s="126">
        <f t="shared" si="5820"/>
        <v>1</v>
      </c>
      <c r="FX1106" s="126">
        <f t="shared" si="5821"/>
        <v>0</v>
      </c>
      <c r="GA1106" s="126">
        <f t="shared" si="5822"/>
        <v>0</v>
      </c>
      <c r="GB1106" s="126">
        <f t="shared" si="5823"/>
        <v>0</v>
      </c>
      <c r="GC1106" s="126">
        <f t="shared" si="5824"/>
        <v>0</v>
      </c>
      <c r="GD1106" s="126">
        <f t="shared" si="5825"/>
        <v>0</v>
      </c>
      <c r="GE1106" s="126">
        <f t="shared" si="5826"/>
        <v>0</v>
      </c>
      <c r="GF1106" s="126">
        <f t="shared" si="5827"/>
        <v>0</v>
      </c>
      <c r="GG1106" s="126">
        <f t="shared" si="5828"/>
        <v>0</v>
      </c>
      <c r="GI1106" s="126">
        <f t="shared" si="5829"/>
        <v>0</v>
      </c>
      <c r="GK1106" s="126">
        <f t="shared" si="5830"/>
        <v>1</v>
      </c>
      <c r="GL1106" s="126">
        <f t="shared" si="5831"/>
        <v>1</v>
      </c>
      <c r="GM1106" s="126">
        <f t="shared" si="5832"/>
        <v>1</v>
      </c>
      <c r="GN1106" s="126">
        <f t="shared" si="5833"/>
        <v>1</v>
      </c>
      <c r="GO1106" s="126">
        <f t="shared" si="5834"/>
        <v>1</v>
      </c>
      <c r="GP1106" s="126">
        <f t="shared" si="5835"/>
        <v>1</v>
      </c>
      <c r="GQ1106" s="126">
        <f t="shared" si="5836"/>
        <v>1</v>
      </c>
      <c r="GS1106" s="126" t="str">
        <f t="shared" si="5837"/>
        <v/>
      </c>
      <c r="GT1106" s="126" t="str">
        <f t="shared" si="5838"/>
        <v/>
      </c>
      <c r="GU1106" s="126">
        <f t="shared" si="5839"/>
        <v>1</v>
      </c>
      <c r="GV1106" s="126">
        <f t="shared" si="5840"/>
        <v>0</v>
      </c>
      <c r="GW1106" s="126">
        <f t="shared" si="5841"/>
        <v>0</v>
      </c>
      <c r="GX1106" s="126">
        <f t="shared" si="5842"/>
        <v>0</v>
      </c>
      <c r="GY1106" s="126">
        <f t="shared" si="5843"/>
        <v>0</v>
      </c>
      <c r="GZ1106" s="126"/>
      <c r="HA1106" s="126">
        <f t="shared" si="5844"/>
        <v>1</v>
      </c>
      <c r="HB1106" s="126">
        <f t="shared" si="5845"/>
        <v>1</v>
      </c>
      <c r="HC1106" s="126">
        <f t="shared" si="5846"/>
        <v>0</v>
      </c>
      <c r="HD1106" s="126">
        <f t="shared" si="5847"/>
        <v>0</v>
      </c>
      <c r="HE1106" s="126">
        <f t="shared" si="5848"/>
        <v>0</v>
      </c>
      <c r="HF1106" s="126">
        <f t="shared" si="5849"/>
        <v>0</v>
      </c>
      <c r="HH1106" s="126">
        <f t="shared" si="5850"/>
        <v>1</v>
      </c>
      <c r="HI1106" s="126">
        <f t="shared" si="5851"/>
        <v>0</v>
      </c>
      <c r="HJ1106" s="126">
        <f t="shared" si="5852"/>
        <v>0</v>
      </c>
      <c r="HK1106" s="126">
        <f t="shared" si="5853"/>
        <v>0</v>
      </c>
      <c r="HL1106" s="126">
        <f t="shared" si="5854"/>
        <v>0</v>
      </c>
      <c r="HM1106" s="126">
        <f t="shared" si="5855"/>
        <v>0</v>
      </c>
      <c r="HO1106" s="126" t="str">
        <f t="shared" si="5856"/>
        <v/>
      </c>
      <c r="HP1106" s="126">
        <f t="shared" si="5857"/>
        <v>0</v>
      </c>
      <c r="HQ1106" s="126" t="str">
        <f t="shared" si="5858"/>
        <v/>
      </c>
      <c r="HR1106" s="122" t="str">
        <f t="shared" si="5859"/>
        <v/>
      </c>
      <c r="HS1106" s="126" t="str">
        <f t="shared" si="5860"/>
        <v/>
      </c>
      <c r="HT1106" s="122" t="str">
        <f t="shared" si="5861"/>
        <v/>
      </c>
      <c r="HU1106" s="122" t="str">
        <f t="shared" si="5862"/>
        <v/>
      </c>
      <c r="HV1106" s="126" t="str">
        <f t="shared" si="5863"/>
        <v/>
      </c>
      <c r="HW1106" s="126" t="str">
        <f t="shared" si="5864"/>
        <v/>
      </c>
      <c r="HX1106" s="126" t="str">
        <f t="shared" si="5865"/>
        <v/>
      </c>
      <c r="HZ1106" s="126" t="str">
        <f t="shared" si="5866"/>
        <v/>
      </c>
      <c r="IA1106" s="126">
        <f t="shared" si="5867"/>
        <v>0</v>
      </c>
      <c r="IB1106" s="126" t="str">
        <f t="shared" si="5868"/>
        <v/>
      </c>
      <c r="IC1106" s="126" t="str">
        <f t="shared" si="5869"/>
        <v/>
      </c>
      <c r="ID1106" s="126" t="str">
        <f t="shared" si="5870"/>
        <v/>
      </c>
      <c r="IE1106" s="126" t="str">
        <f t="shared" si="5871"/>
        <v/>
      </c>
      <c r="IF1106" s="126" t="str">
        <f t="shared" si="5872"/>
        <v/>
      </c>
      <c r="IG1106" s="126" t="str">
        <f t="shared" si="5873"/>
        <v/>
      </c>
      <c r="IH1106" s="126" t="str">
        <f t="shared" si="5874"/>
        <v/>
      </c>
      <c r="II1106" s="126" t="str">
        <f t="shared" si="5875"/>
        <v/>
      </c>
      <c r="IO1106" s="128"/>
      <c r="IP1106" s="128"/>
      <c r="IQ1106" s="127"/>
      <c r="IR1106" s="127"/>
      <c r="IX1106" s="6"/>
      <c r="IY1106" s="6"/>
      <c r="IZ1106" s="7"/>
      <c r="JA1106" s="7"/>
      <c r="JG1106" s="12"/>
      <c r="JH1106" s="12"/>
      <c r="JI1106" s="13"/>
      <c r="JJ1106" s="13"/>
      <c r="JN1106" s="6"/>
      <c r="JO1106" s="6"/>
      <c r="JQ1106" s="11"/>
      <c r="JR1106" s="11"/>
      <c r="JS1106" s="12"/>
      <c r="JT1106" s="13"/>
      <c r="JU1106" s="12"/>
      <c r="JV1106" s="12"/>
      <c r="JW1106" s="97"/>
      <c r="JX1106" s="13"/>
      <c r="JY1106" s="13"/>
      <c r="JZ1106" s="97"/>
      <c r="KA1106" s="97"/>
      <c r="KB1106" s="11"/>
      <c r="KC1106" s="11"/>
      <c r="KD1106" s="11"/>
      <c r="KE1106" s="11"/>
    </row>
    <row r="1107" spans="1:291" s="122" customFormat="1" x14ac:dyDescent="0.2">
      <c r="A1107" s="146">
        <f t="shared" si="5526"/>
        <v>1107</v>
      </c>
      <c r="C1107" s="2">
        <v>43699</v>
      </c>
      <c r="D1107" s="126">
        <v>98.605000000000004</v>
      </c>
      <c r="E1107" s="126">
        <v>98.625</v>
      </c>
      <c r="F1107" s="126">
        <v>98.7</v>
      </c>
      <c r="G1107" s="128">
        <v>107.211</v>
      </c>
      <c r="H1107" s="128">
        <v>119.02200000000001</v>
      </c>
      <c r="I1107" s="128">
        <v>130.095</v>
      </c>
      <c r="J1107" s="127">
        <v>164.03</v>
      </c>
      <c r="K1107" s="126"/>
      <c r="M1107" s="126">
        <f t="shared" si="5879"/>
        <v>98.605000000000004</v>
      </c>
      <c r="N1107" s="126">
        <f t="shared" si="5880"/>
        <v>98.625</v>
      </c>
      <c r="O1107" s="126">
        <f t="shared" si="5881"/>
        <v>98.7</v>
      </c>
      <c r="P1107" s="127">
        <f t="shared" si="5887"/>
        <v>3445.125</v>
      </c>
      <c r="Q1107" s="5">
        <f t="shared" si="5882"/>
        <v>3810.2500000000005</v>
      </c>
      <c r="R1107" s="6">
        <f t="shared" si="5696"/>
        <v>4169.5</v>
      </c>
      <c r="S1107" s="7">
        <f t="shared" si="5697"/>
        <v>5251</v>
      </c>
      <c r="V1107" s="127">
        <f t="shared" si="5703"/>
        <v>4.9999999999997158</v>
      </c>
      <c r="W1107" s="127">
        <f t="shared" si="5704"/>
        <v>4.9999999999997158</v>
      </c>
      <c r="X1107" s="127">
        <f t="shared" si="5705"/>
        <v>4.5000000000001705</v>
      </c>
      <c r="Y1107" s="127">
        <f t="shared" si="5698"/>
        <v>2.75</v>
      </c>
      <c r="Z1107" s="126">
        <f t="shared" si="5699"/>
        <v>4.2499999999995453</v>
      </c>
      <c r="AA1107" s="126">
        <f t="shared" si="5700"/>
        <v>7.4999999999990905</v>
      </c>
      <c r="AB1107" s="126">
        <f t="shared" si="5701"/>
        <v>22.999999999999091</v>
      </c>
      <c r="AC1107" s="126"/>
      <c r="AD1107" s="126"/>
      <c r="AE1107" s="127">
        <f t="shared" si="5876"/>
        <v>2.4500005099998865</v>
      </c>
      <c r="AF1107" s="127">
        <f t="shared" si="5877"/>
        <v>2.4500005099998865</v>
      </c>
      <c r="AG1107" s="127">
        <f t="shared" si="5878"/>
        <v>1.9500005100003412</v>
      </c>
      <c r="AH1107" s="127">
        <f t="shared" si="5883"/>
        <v>2.6666666666669698</v>
      </c>
      <c r="AI1107" s="127">
        <f t="shared" si="5706"/>
        <v>2.9500000000002728</v>
      </c>
      <c r="AJ1107" s="127">
        <f t="shared" si="5707"/>
        <v>0.24999999999990852</v>
      </c>
      <c r="AK1107" s="127">
        <f t="shared" si="5708"/>
        <v>0.74999999999984812</v>
      </c>
      <c r="AL1107" s="127">
        <f t="shared" si="5709"/>
        <v>0.5</v>
      </c>
      <c r="AM1107" s="127">
        <f t="shared" si="5710"/>
        <v>0.1666666666672727</v>
      </c>
      <c r="AN1107" s="127">
        <f t="shared" si="5711"/>
        <v>1.7000000000005464</v>
      </c>
      <c r="AO1107" s="127">
        <f t="shared" si="5712"/>
        <v>1</v>
      </c>
      <c r="AP1107" s="127">
        <f t="shared" si="5713"/>
        <v>5.6666666666669698</v>
      </c>
      <c r="AQ1107" s="127">
        <f t="shared" si="5714"/>
        <v>0.95833333333249948</v>
      </c>
      <c r="AR1107" s="127">
        <f t="shared" si="5715"/>
        <v>2.5000000000003637</v>
      </c>
      <c r="AS1107" s="127">
        <f t="shared" si="5716"/>
        <v>0.86111111111136385</v>
      </c>
      <c r="AT1107" s="127">
        <f t="shared" si="5717"/>
        <v>2.4333333333334548</v>
      </c>
      <c r="AU1107" s="126"/>
      <c r="AX1107" s="11">
        <f t="shared" si="5718"/>
        <v>-4.9999999999997158</v>
      </c>
      <c r="AY1107" s="11">
        <f t="shared" si="5719"/>
        <v>-4.9999999999997158</v>
      </c>
      <c r="AZ1107" s="11">
        <f t="shared" si="5720"/>
        <v>-4.5000000000001705</v>
      </c>
      <c r="BA1107" s="11">
        <f t="shared" si="5884"/>
        <v>-2.75</v>
      </c>
      <c r="BB1107" s="11">
        <f t="shared" si="5702"/>
        <v>-4.2499999999995453</v>
      </c>
      <c r="BC1107" s="12">
        <f t="shared" si="5885"/>
        <v>-7.4999999999990905</v>
      </c>
      <c r="BD1107" s="13">
        <f t="shared" si="5886"/>
        <v>-22.999999999999091</v>
      </c>
      <c r="BF1107" s="11">
        <f t="shared" si="5721"/>
        <v>0.50000000000028422</v>
      </c>
      <c r="BG1107" s="11">
        <f t="shared" si="5722"/>
        <v>-2.4500005099998865</v>
      </c>
      <c r="BH1107" s="11">
        <f t="shared" si="5723"/>
        <v>-2.4500005099998865</v>
      </c>
      <c r="BI1107" s="11">
        <f t="shared" si="5724"/>
        <v>-1.9500005100003412</v>
      </c>
      <c r="BJ1107" s="11">
        <f t="shared" si="5725"/>
        <v>-2.6666666666669698</v>
      </c>
      <c r="BK1107" s="11">
        <f t="shared" si="5726"/>
        <v>-2.9500000000002728</v>
      </c>
      <c r="BL1107" s="11">
        <f t="shared" si="5727"/>
        <v>0.24999999999990852</v>
      </c>
      <c r="BM1107" s="11">
        <f t="shared" si="5728"/>
        <v>0.74999999999984812</v>
      </c>
      <c r="BN1107" s="11">
        <f t="shared" si="5729"/>
        <v>-0.5</v>
      </c>
      <c r="BO1107" s="11">
        <f t="shared" si="5730"/>
        <v>0.1666666666672727</v>
      </c>
      <c r="BP1107" s="11">
        <f t="shared" si="5731"/>
        <v>1.7000000000005464</v>
      </c>
      <c r="BQ1107" s="126">
        <v>1</v>
      </c>
      <c r="BR1107" s="11">
        <f t="shared" si="5732"/>
        <v>5.6666666666669698</v>
      </c>
      <c r="BS1107" s="11">
        <f t="shared" si="5733"/>
        <v>-0.95833333333249948</v>
      </c>
      <c r="BT1107" s="11">
        <f t="shared" si="5734"/>
        <v>-2.5000000000003637</v>
      </c>
      <c r="BU1107" s="11">
        <f t="shared" si="5735"/>
        <v>0.86111111111136385</v>
      </c>
      <c r="BV1107" s="11">
        <f t="shared" si="5736"/>
        <v>-2.4333333333334548</v>
      </c>
      <c r="BY1107" s="126"/>
      <c r="BZ1107" s="126"/>
      <c r="CA1107" s="122">
        <f t="shared" si="5737"/>
        <v>0.86111111111136385</v>
      </c>
      <c r="CB1107" s="126">
        <f t="shared" si="5738"/>
        <v>1</v>
      </c>
      <c r="CC1107" s="126">
        <f t="shared" si="5739"/>
        <v>1</v>
      </c>
      <c r="CD1107" s="126">
        <f t="shared" si="5740"/>
        <v>1</v>
      </c>
      <c r="CE1107" s="126">
        <f t="shared" si="5741"/>
        <v>1</v>
      </c>
      <c r="CF1107" s="126">
        <f t="shared" si="5742"/>
        <v>1</v>
      </c>
      <c r="CG1107" s="126">
        <f t="shared" si="5743"/>
        <v>0</v>
      </c>
      <c r="CH1107" s="126">
        <f t="shared" si="5744"/>
        <v>0</v>
      </c>
      <c r="CI1107" s="126">
        <f t="shared" si="5745"/>
        <v>0</v>
      </c>
      <c r="CJ1107" s="126" t="str">
        <f t="shared" si="5746"/>
        <v/>
      </c>
      <c r="CK1107" s="126" t="str">
        <f t="shared" si="5747"/>
        <v/>
      </c>
      <c r="CL1107" s="126">
        <f t="shared" si="5748"/>
        <v>0</v>
      </c>
      <c r="CM1107" s="126" t="str">
        <f t="shared" si="5749"/>
        <v/>
      </c>
      <c r="CN1107" s="126" t="str">
        <f t="shared" si="5750"/>
        <v/>
      </c>
      <c r="CO1107" s="126">
        <f t="shared" si="5751"/>
        <v>0</v>
      </c>
      <c r="CP1107" s="126">
        <f t="shared" si="5752"/>
        <v>0</v>
      </c>
      <c r="CQ1107" s="126" t="str">
        <f t="shared" si="5753"/>
        <v/>
      </c>
      <c r="CR1107" s="126"/>
      <c r="CS1107" s="126">
        <f t="shared" si="5754"/>
        <v>0</v>
      </c>
      <c r="CT1107" s="126">
        <f t="shared" si="5755"/>
        <v>0</v>
      </c>
      <c r="CU1107" s="126">
        <f t="shared" si="5756"/>
        <v>0</v>
      </c>
      <c r="CV1107" s="126">
        <f t="shared" si="5757"/>
        <v>0</v>
      </c>
      <c r="CW1107" s="126">
        <f t="shared" si="5758"/>
        <v>1</v>
      </c>
      <c r="CX1107" s="126" t="str">
        <f t="shared" si="5759"/>
        <v/>
      </c>
      <c r="CY1107" s="126" t="str">
        <f t="shared" si="5760"/>
        <v/>
      </c>
      <c r="CZ1107" s="126" t="str">
        <f t="shared" si="5761"/>
        <v/>
      </c>
      <c r="DA1107" s="126" t="str">
        <f t="shared" si="5762"/>
        <v/>
      </c>
      <c r="DB1107" s="126">
        <f t="shared" si="5763"/>
        <v>0</v>
      </c>
      <c r="DC1107" s="126">
        <f t="shared" si="5764"/>
        <v>1</v>
      </c>
      <c r="DD1107" s="126" t="str">
        <f t="shared" si="5765"/>
        <v/>
      </c>
      <c r="DE1107" s="126" t="str">
        <f t="shared" si="5766"/>
        <v/>
      </c>
      <c r="DF1107" s="126"/>
      <c r="DG1107" s="126">
        <f t="shared" si="5767"/>
        <v>0</v>
      </c>
      <c r="DH1107" s="126">
        <f t="shared" si="5768"/>
        <v>0</v>
      </c>
      <c r="DI1107" s="126">
        <f t="shared" si="5769"/>
        <v>0</v>
      </c>
      <c r="DJ1107" s="126">
        <f t="shared" si="5770"/>
        <v>0</v>
      </c>
      <c r="DK1107" s="126">
        <f t="shared" si="5771"/>
        <v>0</v>
      </c>
      <c r="DL1107" s="126"/>
      <c r="DM1107" s="126">
        <f t="shared" si="5772"/>
        <v>0</v>
      </c>
      <c r="DN1107" s="126" t="str">
        <f t="shared" si="5773"/>
        <v/>
      </c>
      <c r="DO1107" s="126" t="str">
        <f t="shared" si="5774"/>
        <v/>
      </c>
      <c r="DP1107" s="126" t="str">
        <f t="shared" si="5775"/>
        <v/>
      </c>
      <c r="DQ1107" s="126" t="str">
        <f t="shared" si="5776"/>
        <v/>
      </c>
      <c r="DR1107" s="126" t="str">
        <f t="shared" si="5777"/>
        <v/>
      </c>
      <c r="DS1107" s="126" t="str">
        <f t="shared" si="5778"/>
        <v/>
      </c>
      <c r="DT1107" s="126" t="str">
        <f t="shared" si="5779"/>
        <v/>
      </c>
      <c r="DU1107" s="126" t="str">
        <f t="shared" si="5780"/>
        <v/>
      </c>
      <c r="DV1107" s="126">
        <f t="shared" si="5781"/>
        <v>0</v>
      </c>
      <c r="DW1107" s="126">
        <f t="shared" si="5782"/>
        <v>0</v>
      </c>
      <c r="DX1107" s="126" t="str">
        <f t="shared" si="5783"/>
        <v/>
      </c>
      <c r="DY1107" s="126" t="str">
        <f t="shared" si="5784"/>
        <v/>
      </c>
      <c r="EA1107" s="126">
        <f t="shared" si="5785"/>
        <v>0</v>
      </c>
      <c r="EB1107" s="126">
        <f t="shared" si="5786"/>
        <v>0</v>
      </c>
      <c r="EC1107" s="126">
        <f t="shared" si="5787"/>
        <v>0</v>
      </c>
      <c r="ED1107" s="126">
        <f t="shared" si="5788"/>
        <v>0</v>
      </c>
      <c r="EF1107" s="126">
        <f t="shared" si="5789"/>
        <v>1</v>
      </c>
      <c r="EG1107" s="126">
        <f t="shared" si="5790"/>
        <v>1</v>
      </c>
      <c r="EH1107" s="126">
        <f t="shared" si="5791"/>
        <v>1</v>
      </c>
      <c r="EI1107" s="126">
        <f t="shared" si="5792"/>
        <v>1</v>
      </c>
      <c r="EK1107" s="126">
        <f t="shared" si="5793"/>
        <v>1</v>
      </c>
      <c r="EL1107" s="126">
        <f t="shared" si="5794"/>
        <v>1</v>
      </c>
      <c r="EM1107" s="126">
        <f t="shared" si="5795"/>
        <v>1</v>
      </c>
      <c r="EO1107" s="126">
        <f t="shared" si="5796"/>
        <v>1</v>
      </c>
      <c r="EP1107" s="126">
        <f t="shared" si="5797"/>
        <v>1</v>
      </c>
      <c r="EQ1107" s="126">
        <f t="shared" si="5798"/>
        <v>1</v>
      </c>
      <c r="ES1107" s="126">
        <f t="shared" si="5799"/>
        <v>1</v>
      </c>
      <c r="ET1107" s="126">
        <f t="shared" si="5800"/>
        <v>1</v>
      </c>
      <c r="EU1107" s="126">
        <f t="shared" si="5801"/>
        <v>1</v>
      </c>
      <c r="EV1107" s="126">
        <f t="shared" si="5802"/>
        <v>1</v>
      </c>
      <c r="EW1107" s="126">
        <f t="shared" si="5803"/>
        <v>0</v>
      </c>
      <c r="EY1107" s="126">
        <f t="shared" si="5804"/>
        <v>1</v>
      </c>
      <c r="EZ1107" s="126">
        <f t="shared" si="5805"/>
        <v>1</v>
      </c>
      <c r="FA1107" s="126">
        <f t="shared" si="5806"/>
        <v>1</v>
      </c>
      <c r="FC1107" s="126">
        <f t="shared" si="5807"/>
        <v>1</v>
      </c>
      <c r="FD1107" s="126">
        <f t="shared" si="5808"/>
        <v>1</v>
      </c>
      <c r="FE1107" s="126"/>
      <c r="FF1107" s="126">
        <f t="shared" si="5809"/>
        <v>0</v>
      </c>
      <c r="FG1107" s="126">
        <f t="shared" si="5810"/>
        <v>0</v>
      </c>
      <c r="FH1107" s="126">
        <f t="shared" si="5811"/>
        <v>0</v>
      </c>
      <c r="FI1107" s="126" t="str">
        <f t="shared" si="5812"/>
        <v/>
      </c>
      <c r="FJ1107" s="126" t="str">
        <f t="shared" si="5813"/>
        <v/>
      </c>
      <c r="FK1107" s="126" t="str">
        <f t="shared" si="5814"/>
        <v/>
      </c>
      <c r="FL1107" s="126" t="str">
        <f t="shared" si="5815"/>
        <v/>
      </c>
      <c r="FN1107" s="126" t="str">
        <f t="shared" si="5816"/>
        <v/>
      </c>
      <c r="FO1107" s="126" t="str">
        <f t="shared" si="5817"/>
        <v/>
      </c>
      <c r="FP1107" s="126" t="str">
        <f t="shared" si="5818"/>
        <v/>
      </c>
      <c r="FV1107" s="126">
        <f t="shared" si="5819"/>
        <v>1</v>
      </c>
      <c r="FW1107" s="126">
        <f t="shared" si="5820"/>
        <v>0</v>
      </c>
      <c r="FX1107" s="126">
        <f t="shared" si="5821"/>
        <v>0</v>
      </c>
      <c r="GA1107" s="126">
        <f t="shared" si="5822"/>
        <v>0</v>
      </c>
      <c r="GB1107" s="126">
        <f t="shared" si="5823"/>
        <v>0</v>
      </c>
      <c r="GC1107" s="126">
        <f t="shared" si="5824"/>
        <v>0</v>
      </c>
      <c r="GD1107" s="126">
        <f t="shared" si="5825"/>
        <v>0</v>
      </c>
      <c r="GE1107" s="126">
        <f t="shared" si="5826"/>
        <v>0</v>
      </c>
      <c r="GF1107" s="126">
        <f t="shared" si="5827"/>
        <v>1</v>
      </c>
      <c r="GG1107" s="126">
        <f t="shared" si="5828"/>
        <v>1</v>
      </c>
      <c r="GI1107" s="126">
        <f t="shared" si="5829"/>
        <v>0</v>
      </c>
      <c r="GK1107" s="126">
        <f t="shared" si="5830"/>
        <v>1</v>
      </c>
      <c r="GL1107" s="126">
        <f t="shared" si="5831"/>
        <v>1</v>
      </c>
      <c r="GM1107" s="126">
        <f t="shared" si="5832"/>
        <v>1</v>
      </c>
      <c r="GN1107" s="126">
        <f t="shared" si="5833"/>
        <v>1</v>
      </c>
      <c r="GO1107" s="126">
        <f t="shared" si="5834"/>
        <v>1</v>
      </c>
      <c r="GP1107" s="126">
        <f t="shared" si="5835"/>
        <v>0</v>
      </c>
      <c r="GQ1107" s="126">
        <f t="shared" si="5836"/>
        <v>0</v>
      </c>
      <c r="GS1107" s="126" t="str">
        <f t="shared" si="5837"/>
        <v/>
      </c>
      <c r="GT1107" s="126" t="str">
        <f t="shared" si="5838"/>
        <v/>
      </c>
      <c r="GU1107" s="126">
        <f t="shared" si="5839"/>
        <v>0</v>
      </c>
      <c r="GV1107" s="126">
        <f t="shared" si="5840"/>
        <v>0</v>
      </c>
      <c r="GW1107" s="126">
        <f t="shared" si="5841"/>
        <v>0</v>
      </c>
      <c r="GX1107" s="126">
        <f t="shared" si="5842"/>
        <v>0</v>
      </c>
      <c r="GY1107" s="126">
        <f t="shared" si="5843"/>
        <v>0</v>
      </c>
      <c r="GZ1107" s="126"/>
      <c r="HA1107" s="126">
        <f t="shared" si="5844"/>
        <v>0</v>
      </c>
      <c r="HB1107" s="126">
        <f t="shared" si="5845"/>
        <v>0</v>
      </c>
      <c r="HC1107" s="126">
        <f t="shared" si="5846"/>
        <v>0</v>
      </c>
      <c r="HD1107" s="126">
        <f t="shared" si="5847"/>
        <v>0</v>
      </c>
      <c r="HE1107" s="126">
        <f t="shared" si="5848"/>
        <v>0</v>
      </c>
      <c r="HF1107" s="126">
        <f t="shared" si="5849"/>
        <v>0</v>
      </c>
      <c r="HH1107" s="126">
        <f t="shared" si="5850"/>
        <v>0</v>
      </c>
      <c r="HI1107" s="126">
        <f t="shared" si="5851"/>
        <v>0</v>
      </c>
      <c r="HJ1107" s="126">
        <f t="shared" si="5852"/>
        <v>0</v>
      </c>
      <c r="HK1107" s="126">
        <f t="shared" si="5853"/>
        <v>0</v>
      </c>
      <c r="HL1107" s="126">
        <f t="shared" si="5854"/>
        <v>0</v>
      </c>
      <c r="HM1107" s="126">
        <f t="shared" si="5855"/>
        <v>0</v>
      </c>
      <c r="HO1107" s="126" t="str">
        <f t="shared" si="5856"/>
        <v/>
      </c>
      <c r="HP1107" s="126">
        <f t="shared" si="5857"/>
        <v>1</v>
      </c>
      <c r="HQ1107" s="126" t="str">
        <f t="shared" si="5858"/>
        <v/>
      </c>
      <c r="HR1107" s="122">
        <f t="shared" si="5859"/>
        <v>1</v>
      </c>
      <c r="HS1107" s="126" t="str">
        <f t="shared" si="5860"/>
        <v/>
      </c>
      <c r="HT1107" s="122">
        <f t="shared" si="5861"/>
        <v>1</v>
      </c>
      <c r="HU1107" s="122" t="str">
        <f t="shared" si="5862"/>
        <v/>
      </c>
      <c r="HV1107" s="126" t="str">
        <f t="shared" si="5863"/>
        <v/>
      </c>
      <c r="HW1107" s="126" t="str">
        <f t="shared" si="5864"/>
        <v/>
      </c>
      <c r="HX1107" s="126" t="str">
        <f t="shared" si="5865"/>
        <v/>
      </c>
      <c r="HZ1107" s="126" t="str">
        <f t="shared" si="5866"/>
        <v/>
      </c>
      <c r="IA1107" s="126">
        <f t="shared" si="5867"/>
        <v>1</v>
      </c>
      <c r="IB1107" s="126" t="str">
        <f t="shared" si="5868"/>
        <v/>
      </c>
      <c r="IC1107" s="126">
        <f t="shared" si="5869"/>
        <v>1</v>
      </c>
      <c r="ID1107" s="126" t="str">
        <f t="shared" si="5870"/>
        <v/>
      </c>
      <c r="IE1107" s="126">
        <f t="shared" si="5871"/>
        <v>1</v>
      </c>
      <c r="IF1107" s="126" t="str">
        <f t="shared" si="5872"/>
        <v/>
      </c>
      <c r="IG1107" s="126" t="str">
        <f t="shared" si="5873"/>
        <v/>
      </c>
      <c r="IH1107" s="126" t="str">
        <f t="shared" si="5874"/>
        <v/>
      </c>
      <c r="II1107" s="126" t="str">
        <f t="shared" si="5875"/>
        <v/>
      </c>
      <c r="IO1107" s="128"/>
      <c r="IP1107" s="128"/>
      <c r="IQ1107" s="127"/>
      <c r="IR1107" s="127"/>
      <c r="IX1107" s="6"/>
      <c r="IY1107" s="6"/>
      <c r="IZ1107" s="7"/>
      <c r="JA1107" s="7"/>
      <c r="JG1107" s="12"/>
      <c r="JH1107" s="12"/>
      <c r="JI1107" s="13"/>
      <c r="JJ1107" s="13"/>
      <c r="JN1107" s="6"/>
      <c r="JO1107" s="6"/>
      <c r="JQ1107" s="11"/>
      <c r="JR1107" s="11"/>
      <c r="JS1107" s="12"/>
      <c r="JT1107" s="13"/>
      <c r="JU1107" s="12"/>
      <c r="JV1107" s="12"/>
      <c r="JW1107" s="97"/>
      <c r="JX1107" s="13"/>
      <c r="JY1107" s="13"/>
      <c r="JZ1107" s="97"/>
      <c r="KA1107" s="97"/>
      <c r="KB1107" s="11"/>
      <c r="KC1107" s="11"/>
      <c r="KD1107" s="11"/>
      <c r="KE1107" s="11"/>
    </row>
    <row r="1108" spans="1:291" s="122" customFormat="1" x14ac:dyDescent="0.2">
      <c r="A1108" s="146">
        <f t="shared" si="5526"/>
        <v>1108</v>
      </c>
      <c r="C1108" s="2">
        <v>43700</v>
      </c>
      <c r="D1108" s="126">
        <v>98.704999999999998</v>
      </c>
      <c r="E1108" s="126">
        <v>98.724999999999994</v>
      </c>
      <c r="F1108" s="126">
        <v>98.8</v>
      </c>
      <c r="G1108" s="128">
        <v>107.25700000000001</v>
      </c>
      <c r="H1108" s="128">
        <v>119.145</v>
      </c>
      <c r="I1108" s="128">
        <v>130.30500000000001</v>
      </c>
      <c r="J1108" s="127">
        <v>165.17</v>
      </c>
      <c r="K1108" s="126"/>
      <c r="M1108" s="126">
        <f t="shared" si="5879"/>
        <v>98.704999999999998</v>
      </c>
      <c r="N1108" s="126">
        <f t="shared" si="5880"/>
        <v>98.724999999999994</v>
      </c>
      <c r="O1108" s="126">
        <f t="shared" si="5881"/>
        <v>98.8</v>
      </c>
      <c r="P1108" s="127">
        <f t="shared" si="5887"/>
        <v>3449.7500000000005</v>
      </c>
      <c r="Q1108" s="5">
        <f t="shared" si="5882"/>
        <v>3822.4999999999995</v>
      </c>
      <c r="R1108" s="6">
        <f t="shared" si="5696"/>
        <v>4190.5000000000009</v>
      </c>
      <c r="S1108" s="7">
        <f t="shared" si="5697"/>
        <v>5296.9999999999991</v>
      </c>
      <c r="V1108" s="127">
        <f t="shared" si="5703"/>
        <v>9.9999999999994316</v>
      </c>
      <c r="W1108" s="127">
        <f t="shared" si="5704"/>
        <v>9.9999999999994316</v>
      </c>
      <c r="X1108" s="127">
        <f t="shared" si="5705"/>
        <v>9.9999999999994316</v>
      </c>
      <c r="Y1108" s="127">
        <f t="shared" si="5698"/>
        <v>4.6250000000004547</v>
      </c>
      <c r="Z1108" s="126">
        <f t="shared" si="5699"/>
        <v>12.249999999999091</v>
      </c>
      <c r="AA1108" s="126">
        <f t="shared" si="5700"/>
        <v>21.000000000000909</v>
      </c>
      <c r="AB1108" s="126">
        <f t="shared" si="5701"/>
        <v>45.999999999999091</v>
      </c>
      <c r="AC1108" s="126"/>
      <c r="AD1108" s="126"/>
      <c r="AE1108" s="127">
        <f t="shared" si="5876"/>
        <v>2.6500014699996832</v>
      </c>
      <c r="AF1108" s="127">
        <f t="shared" si="5877"/>
        <v>2.6500014699996832</v>
      </c>
      <c r="AG1108" s="127">
        <f t="shared" si="5878"/>
        <v>2.6500014699996832</v>
      </c>
      <c r="AH1108" s="127">
        <f t="shared" si="5883"/>
        <v>1.0833333333348492</v>
      </c>
      <c r="AI1108" s="127">
        <f t="shared" si="5706"/>
        <v>1.9000000000014552</v>
      </c>
      <c r="AJ1108" s="127">
        <f t="shared" si="5707"/>
        <v>0.35000000000145448</v>
      </c>
      <c r="AK1108" s="127">
        <f t="shared" si="5708"/>
        <v>1.7500000000015152</v>
      </c>
      <c r="AL1108" s="127">
        <f t="shared" si="5709"/>
        <v>1.7499999999986358</v>
      </c>
      <c r="AM1108" s="127">
        <f t="shared" si="5710"/>
        <v>5.6666666666678793</v>
      </c>
      <c r="AN1108" s="127">
        <f t="shared" si="5711"/>
        <v>2.6000000000012733</v>
      </c>
      <c r="AO1108" s="127">
        <f t="shared" si="5712"/>
        <v>1</v>
      </c>
      <c r="AP1108" s="127">
        <f t="shared" si="5713"/>
        <v>4.9166666666706078</v>
      </c>
      <c r="AQ1108" s="127">
        <f t="shared" si="5714"/>
        <v>8.2916666666701531</v>
      </c>
      <c r="AR1108" s="127">
        <f t="shared" si="5715"/>
        <v>0.85000000000054499</v>
      </c>
      <c r="AS1108" s="127">
        <f t="shared" si="5716"/>
        <v>2.0277777777770698</v>
      </c>
      <c r="AT1108" s="127">
        <f t="shared" si="5717"/>
        <v>3.1166666666676974</v>
      </c>
      <c r="AU1108" s="126"/>
      <c r="AX1108" s="11">
        <f t="shared" si="5718"/>
        <v>9.9999999999994316</v>
      </c>
      <c r="AY1108" s="11">
        <f t="shared" si="5719"/>
        <v>9.9999999999994316</v>
      </c>
      <c r="AZ1108" s="11">
        <f t="shared" si="5720"/>
        <v>9.9999999999994316</v>
      </c>
      <c r="BA1108" s="11">
        <f t="shared" si="5884"/>
        <v>4.6250000000004547</v>
      </c>
      <c r="BB1108" s="11">
        <f t="shared" si="5702"/>
        <v>12.249999999999091</v>
      </c>
      <c r="BC1108" s="12">
        <f t="shared" si="5885"/>
        <v>21.000000000000909</v>
      </c>
      <c r="BD1108" s="13">
        <f t="shared" si="5886"/>
        <v>45.999999999999091</v>
      </c>
      <c r="BF1108" s="11">
        <f t="shared" si="5721"/>
        <v>0.74999999999852207</v>
      </c>
      <c r="BG1108" s="11">
        <f t="shared" si="5722"/>
        <v>2.6500014699996832</v>
      </c>
      <c r="BH1108" s="11">
        <f t="shared" si="5723"/>
        <v>2.6500014699996832</v>
      </c>
      <c r="BI1108" s="11">
        <f t="shared" si="5724"/>
        <v>2.6500014699996832</v>
      </c>
      <c r="BJ1108" s="11">
        <f t="shared" si="5725"/>
        <v>1.0833333333348492</v>
      </c>
      <c r="BK1108" s="11">
        <f t="shared" si="5726"/>
        <v>1.9000000000014552</v>
      </c>
      <c r="BL1108" s="11">
        <f t="shared" si="5727"/>
        <v>-0.35000000000145448</v>
      </c>
      <c r="BM1108" s="11">
        <f t="shared" si="5728"/>
        <v>-1.7500000000015152</v>
      </c>
      <c r="BN1108" s="11">
        <f t="shared" si="5729"/>
        <v>1.7499999999986358</v>
      </c>
      <c r="BO1108" s="11">
        <f t="shared" si="5730"/>
        <v>5.6666666666678793</v>
      </c>
      <c r="BP1108" s="11">
        <f t="shared" si="5731"/>
        <v>2.6000000000012733</v>
      </c>
      <c r="BQ1108" s="126">
        <v>1</v>
      </c>
      <c r="BR1108" s="11">
        <f t="shared" si="5732"/>
        <v>-4.9166666666706078</v>
      </c>
      <c r="BS1108" s="11">
        <f t="shared" si="5733"/>
        <v>8.2916666666701531</v>
      </c>
      <c r="BT1108" s="11">
        <f t="shared" si="5734"/>
        <v>0.85000000000054499</v>
      </c>
      <c r="BU1108" s="11">
        <f t="shared" si="5735"/>
        <v>2.0277777777770698</v>
      </c>
      <c r="BV1108" s="11">
        <f t="shared" si="5736"/>
        <v>3.1166666666676974</v>
      </c>
      <c r="BY1108" s="126"/>
      <c r="BZ1108" s="126"/>
      <c r="CA1108" s="122">
        <f t="shared" si="5737"/>
        <v>2.0277777777770698</v>
      </c>
      <c r="CB1108" s="126">
        <f t="shared" si="5738"/>
        <v>1</v>
      </c>
      <c r="CC1108" s="126">
        <f t="shared" si="5739"/>
        <v>1</v>
      </c>
      <c r="CD1108" s="126">
        <f t="shared" si="5740"/>
        <v>1</v>
      </c>
      <c r="CE1108" s="126">
        <f t="shared" si="5741"/>
        <v>1</v>
      </c>
      <c r="CF1108" s="126">
        <f t="shared" si="5742"/>
        <v>1</v>
      </c>
      <c r="CG1108" s="126">
        <f t="shared" si="5743"/>
        <v>1</v>
      </c>
      <c r="CH1108" s="126" t="str">
        <f t="shared" si="5744"/>
        <v/>
      </c>
      <c r="CI1108" s="126">
        <f t="shared" si="5745"/>
        <v>0</v>
      </c>
      <c r="CJ1108" s="126">
        <f t="shared" si="5746"/>
        <v>0</v>
      </c>
      <c r="CK1108" s="126" t="str">
        <f t="shared" si="5747"/>
        <v/>
      </c>
      <c r="CL1108" s="126">
        <f t="shared" si="5748"/>
        <v>0</v>
      </c>
      <c r="CM1108" s="126" t="str">
        <f t="shared" si="5749"/>
        <v/>
      </c>
      <c r="CN1108" s="126" t="str">
        <f t="shared" si="5750"/>
        <v/>
      </c>
      <c r="CO1108" s="126">
        <f t="shared" si="5751"/>
        <v>0</v>
      </c>
      <c r="CP1108" s="126">
        <f t="shared" si="5752"/>
        <v>0</v>
      </c>
      <c r="CQ1108" s="126" t="str">
        <f t="shared" si="5753"/>
        <v/>
      </c>
      <c r="CR1108" s="126"/>
      <c r="CS1108" s="126">
        <f t="shared" si="5754"/>
        <v>0</v>
      </c>
      <c r="CT1108" s="126">
        <f t="shared" si="5755"/>
        <v>0</v>
      </c>
      <c r="CU1108" s="126">
        <f t="shared" si="5756"/>
        <v>0</v>
      </c>
      <c r="CV1108" s="126">
        <f t="shared" si="5757"/>
        <v>0</v>
      </c>
      <c r="CW1108" s="126">
        <f t="shared" si="5758"/>
        <v>1</v>
      </c>
      <c r="CX1108" s="126" t="str">
        <f t="shared" si="5759"/>
        <v/>
      </c>
      <c r="CY1108" s="126" t="str">
        <f t="shared" si="5760"/>
        <v/>
      </c>
      <c r="CZ1108" s="126" t="str">
        <f t="shared" si="5761"/>
        <v/>
      </c>
      <c r="DA1108" s="126" t="str">
        <f t="shared" si="5762"/>
        <v/>
      </c>
      <c r="DB1108" s="126">
        <f t="shared" si="5763"/>
        <v>1</v>
      </c>
      <c r="DC1108" s="126" t="str">
        <f t="shared" si="5764"/>
        <v/>
      </c>
      <c r="DD1108" s="126">
        <f t="shared" si="5765"/>
        <v>1</v>
      </c>
      <c r="DE1108" s="126" t="str">
        <f t="shared" si="5766"/>
        <v/>
      </c>
      <c r="DF1108" s="126"/>
      <c r="DG1108" s="126">
        <f t="shared" si="5767"/>
        <v>1</v>
      </c>
      <c r="DH1108" s="126">
        <f t="shared" si="5768"/>
        <v>1</v>
      </c>
      <c r="DI1108" s="126">
        <f t="shared" si="5769"/>
        <v>1</v>
      </c>
      <c r="DJ1108" s="126">
        <f t="shared" si="5770"/>
        <v>1</v>
      </c>
      <c r="DK1108" s="126" t="str">
        <f t="shared" si="5771"/>
        <v/>
      </c>
      <c r="DL1108" s="126"/>
      <c r="DM1108" s="126" t="str">
        <f t="shared" si="5772"/>
        <v/>
      </c>
      <c r="DN1108" s="126">
        <f t="shared" si="5773"/>
        <v>0</v>
      </c>
      <c r="DO1108" s="126">
        <f t="shared" si="5774"/>
        <v>0</v>
      </c>
      <c r="DP1108" s="126">
        <f t="shared" si="5775"/>
        <v>1</v>
      </c>
      <c r="DQ1108" s="126">
        <f t="shared" si="5776"/>
        <v>0</v>
      </c>
      <c r="DR1108" s="126">
        <f t="shared" si="5777"/>
        <v>0</v>
      </c>
      <c r="DS1108" s="126">
        <f t="shared" si="5778"/>
        <v>0</v>
      </c>
      <c r="DT1108" s="126">
        <f t="shared" si="5779"/>
        <v>0</v>
      </c>
      <c r="DU1108" s="126">
        <f t="shared" si="5780"/>
        <v>0</v>
      </c>
      <c r="DV1108" s="126">
        <f t="shared" si="5781"/>
        <v>1</v>
      </c>
      <c r="DW1108" s="126">
        <f t="shared" si="5782"/>
        <v>0</v>
      </c>
      <c r="DX1108" s="126" t="str">
        <f t="shared" si="5783"/>
        <v/>
      </c>
      <c r="DY1108" s="126" t="str">
        <f t="shared" si="5784"/>
        <v/>
      </c>
      <c r="EA1108" s="126">
        <f t="shared" si="5785"/>
        <v>1</v>
      </c>
      <c r="EB1108" s="126">
        <f t="shared" si="5786"/>
        <v>1</v>
      </c>
      <c r="EC1108" s="126">
        <f t="shared" si="5787"/>
        <v>1</v>
      </c>
      <c r="ED1108" s="126">
        <f t="shared" si="5788"/>
        <v>1</v>
      </c>
      <c r="EF1108" s="126">
        <f t="shared" si="5789"/>
        <v>1</v>
      </c>
      <c r="EG1108" s="126">
        <f t="shared" si="5790"/>
        <v>1</v>
      </c>
      <c r="EH1108" s="126">
        <f t="shared" si="5791"/>
        <v>1</v>
      </c>
      <c r="EI1108" s="126">
        <f t="shared" si="5792"/>
        <v>1</v>
      </c>
      <c r="EK1108" s="126">
        <f t="shared" si="5793"/>
        <v>1</v>
      </c>
      <c r="EL1108" s="126">
        <f t="shared" si="5794"/>
        <v>1</v>
      </c>
      <c r="EM1108" s="126">
        <f t="shared" si="5795"/>
        <v>1</v>
      </c>
      <c r="EO1108" s="126">
        <f t="shared" si="5796"/>
        <v>1</v>
      </c>
      <c r="EP1108" s="126">
        <f t="shared" si="5797"/>
        <v>1</v>
      </c>
      <c r="EQ1108" s="126">
        <f t="shared" si="5798"/>
        <v>1</v>
      </c>
      <c r="ES1108" s="126">
        <f t="shared" si="5799"/>
        <v>1</v>
      </c>
      <c r="ET1108" s="126">
        <f t="shared" si="5800"/>
        <v>1</v>
      </c>
      <c r="EU1108" s="126">
        <f t="shared" si="5801"/>
        <v>1</v>
      </c>
      <c r="EV1108" s="126">
        <f t="shared" si="5802"/>
        <v>1</v>
      </c>
      <c r="EW1108" s="126">
        <f t="shared" si="5803"/>
        <v>0</v>
      </c>
      <c r="EY1108" s="126">
        <f t="shared" si="5804"/>
        <v>1</v>
      </c>
      <c r="EZ1108" s="126">
        <f t="shared" si="5805"/>
        <v>1</v>
      </c>
      <c r="FA1108" s="126">
        <f t="shared" si="5806"/>
        <v>1</v>
      </c>
      <c r="FC1108" s="126">
        <f t="shared" si="5807"/>
        <v>0</v>
      </c>
      <c r="FD1108" s="126" t="str">
        <f t="shared" si="5808"/>
        <v/>
      </c>
      <c r="FE1108" s="126"/>
      <c r="FF1108" s="126">
        <f t="shared" si="5809"/>
        <v>0</v>
      </c>
      <c r="FG1108" s="126">
        <f t="shared" si="5810"/>
        <v>1</v>
      </c>
      <c r="FH1108" s="126">
        <f t="shared" si="5811"/>
        <v>0</v>
      </c>
      <c r="FI1108" s="126" t="str">
        <f t="shared" si="5812"/>
        <v/>
      </c>
      <c r="FJ1108" s="126" t="str">
        <f t="shared" si="5813"/>
        <v/>
      </c>
      <c r="FK1108" s="126" t="str">
        <f t="shared" si="5814"/>
        <v/>
      </c>
      <c r="FL1108" s="126" t="str">
        <f t="shared" si="5815"/>
        <v/>
      </c>
      <c r="FN1108" s="126">
        <f t="shared" si="5816"/>
        <v>1</v>
      </c>
      <c r="FO1108" s="126">
        <f t="shared" si="5817"/>
        <v>1</v>
      </c>
      <c r="FP1108" s="126" t="str">
        <f t="shared" si="5818"/>
        <v/>
      </c>
      <c r="FV1108" s="126">
        <f t="shared" si="5819"/>
        <v>0</v>
      </c>
      <c r="FW1108" s="126">
        <f t="shared" si="5820"/>
        <v>0</v>
      </c>
      <c r="FX1108" s="126">
        <f t="shared" si="5821"/>
        <v>1</v>
      </c>
      <c r="GA1108" s="126">
        <f t="shared" si="5822"/>
        <v>0</v>
      </c>
      <c r="GB1108" s="126">
        <f t="shared" si="5823"/>
        <v>0</v>
      </c>
      <c r="GC1108" s="126">
        <f t="shared" si="5824"/>
        <v>0</v>
      </c>
      <c r="GD1108" s="126">
        <f t="shared" si="5825"/>
        <v>0</v>
      </c>
      <c r="GE1108" s="126">
        <f t="shared" si="5826"/>
        <v>0</v>
      </c>
      <c r="GF1108" s="126">
        <f t="shared" si="5827"/>
        <v>1</v>
      </c>
      <c r="GG1108" s="126">
        <f t="shared" si="5828"/>
        <v>0</v>
      </c>
      <c r="GI1108" s="126">
        <f t="shared" si="5829"/>
        <v>0</v>
      </c>
      <c r="GK1108" s="126">
        <f t="shared" si="5830"/>
        <v>1</v>
      </c>
      <c r="GL1108" s="126">
        <f t="shared" si="5831"/>
        <v>1</v>
      </c>
      <c r="GM1108" s="126">
        <f t="shared" si="5832"/>
        <v>1</v>
      </c>
      <c r="GN1108" s="126">
        <f t="shared" si="5833"/>
        <v>1</v>
      </c>
      <c r="GO1108" s="126">
        <f t="shared" si="5834"/>
        <v>1</v>
      </c>
      <c r="GP1108" s="126">
        <f t="shared" si="5835"/>
        <v>0</v>
      </c>
      <c r="GQ1108" s="126">
        <f t="shared" si="5836"/>
        <v>1</v>
      </c>
      <c r="GS1108" s="126">
        <f t="shared" si="5837"/>
        <v>0</v>
      </c>
      <c r="GT1108" s="126">
        <f t="shared" si="5838"/>
        <v>0</v>
      </c>
      <c r="GU1108" s="126">
        <f t="shared" si="5839"/>
        <v>1</v>
      </c>
      <c r="GV1108" s="126">
        <f t="shared" si="5840"/>
        <v>1</v>
      </c>
      <c r="GW1108" s="126">
        <f t="shared" si="5841"/>
        <v>0</v>
      </c>
      <c r="GX1108" s="126">
        <f t="shared" si="5842"/>
        <v>0</v>
      </c>
      <c r="GY1108" s="126">
        <f t="shared" si="5843"/>
        <v>0</v>
      </c>
      <c r="GZ1108" s="126"/>
      <c r="HA1108" s="126">
        <f t="shared" si="5844"/>
        <v>1</v>
      </c>
      <c r="HB1108" s="126">
        <f t="shared" si="5845"/>
        <v>1</v>
      </c>
      <c r="HC1108" s="126">
        <f t="shared" si="5846"/>
        <v>1</v>
      </c>
      <c r="HD1108" s="126">
        <f t="shared" si="5847"/>
        <v>0</v>
      </c>
      <c r="HE1108" s="126">
        <f t="shared" si="5848"/>
        <v>0</v>
      </c>
      <c r="HF1108" s="126">
        <f t="shared" si="5849"/>
        <v>0</v>
      </c>
      <c r="HH1108" s="126">
        <f t="shared" si="5850"/>
        <v>1</v>
      </c>
      <c r="HI1108" s="126">
        <f t="shared" si="5851"/>
        <v>1</v>
      </c>
      <c r="HJ1108" s="126">
        <f t="shared" si="5852"/>
        <v>1</v>
      </c>
      <c r="HK1108" s="126">
        <f t="shared" si="5853"/>
        <v>1</v>
      </c>
      <c r="HL1108" s="126">
        <f t="shared" si="5854"/>
        <v>1</v>
      </c>
      <c r="HM1108" s="126">
        <f t="shared" si="5855"/>
        <v>0</v>
      </c>
      <c r="HO1108" s="126">
        <f t="shared" si="5856"/>
        <v>1</v>
      </c>
      <c r="HP1108" s="126" t="str">
        <f t="shared" si="5857"/>
        <v/>
      </c>
      <c r="HQ1108" s="126">
        <f t="shared" si="5858"/>
        <v>1</v>
      </c>
      <c r="HR1108" s="122" t="str">
        <f t="shared" si="5859"/>
        <v/>
      </c>
      <c r="HS1108" s="126">
        <f t="shared" si="5860"/>
        <v>1</v>
      </c>
      <c r="HT1108" s="122" t="str">
        <f t="shared" si="5861"/>
        <v/>
      </c>
      <c r="HU1108" s="122">
        <f t="shared" si="5862"/>
        <v>1</v>
      </c>
      <c r="HV1108" s="126" t="str">
        <f t="shared" si="5863"/>
        <v/>
      </c>
      <c r="HW1108" s="126" t="str">
        <f t="shared" si="5864"/>
        <v/>
      </c>
      <c r="HX1108" s="126" t="str">
        <f t="shared" si="5865"/>
        <v/>
      </c>
      <c r="HZ1108" s="126">
        <f t="shared" si="5866"/>
        <v>0</v>
      </c>
      <c r="IA1108" s="126" t="str">
        <f t="shared" si="5867"/>
        <v/>
      </c>
      <c r="IB1108" s="126">
        <f t="shared" si="5868"/>
        <v>0</v>
      </c>
      <c r="IC1108" s="126" t="str">
        <f t="shared" si="5869"/>
        <v/>
      </c>
      <c r="ID1108" s="126">
        <f t="shared" si="5870"/>
        <v>0</v>
      </c>
      <c r="IE1108" s="126" t="str">
        <f t="shared" si="5871"/>
        <v/>
      </c>
      <c r="IF1108" s="126">
        <f t="shared" si="5872"/>
        <v>0</v>
      </c>
      <c r="IG1108" s="126" t="str">
        <f t="shared" si="5873"/>
        <v/>
      </c>
      <c r="IH1108" s="126" t="str">
        <f t="shared" si="5874"/>
        <v/>
      </c>
      <c r="II1108" s="126" t="str">
        <f t="shared" si="5875"/>
        <v/>
      </c>
      <c r="IO1108" s="128"/>
      <c r="IP1108" s="128"/>
      <c r="IQ1108" s="127"/>
      <c r="IR1108" s="127"/>
      <c r="IX1108" s="6"/>
      <c r="IY1108" s="6"/>
      <c r="IZ1108" s="7"/>
      <c r="JA1108" s="7"/>
      <c r="JG1108" s="12"/>
      <c r="JH1108" s="12"/>
      <c r="JI1108" s="13"/>
      <c r="JJ1108" s="13"/>
      <c r="JN1108" s="6"/>
      <c r="JO1108" s="6"/>
      <c r="JQ1108" s="11"/>
      <c r="JR1108" s="11"/>
      <c r="JS1108" s="12"/>
      <c r="JT1108" s="13"/>
      <c r="JU1108" s="12"/>
      <c r="JV1108" s="12"/>
      <c r="JW1108" s="97"/>
      <c r="JX1108" s="13"/>
      <c r="JY1108" s="13"/>
      <c r="JZ1108" s="97"/>
      <c r="KA1108" s="97"/>
      <c r="KB1108" s="11"/>
      <c r="KC1108" s="11"/>
      <c r="KD1108" s="11"/>
      <c r="KE1108" s="11"/>
    </row>
    <row r="1109" spans="1:291" s="122" customFormat="1" x14ac:dyDescent="0.2">
      <c r="A1109" s="146">
        <f t="shared" si="5526"/>
        <v>1109</v>
      </c>
      <c r="C1109" s="2">
        <v>43703</v>
      </c>
      <c r="D1109" s="126">
        <v>98.674999999999997</v>
      </c>
      <c r="E1109" s="126">
        <v>98.694999999999993</v>
      </c>
      <c r="F1109" s="126">
        <v>98.775000000000006</v>
      </c>
      <c r="G1109" s="128">
        <v>107.238</v>
      </c>
      <c r="H1109" s="128">
        <v>119.11</v>
      </c>
      <c r="I1109" s="128">
        <v>130.25</v>
      </c>
      <c r="J1109" s="127">
        <v>165.03</v>
      </c>
      <c r="K1109" s="126"/>
      <c r="M1109" s="126">
        <f t="shared" si="5879"/>
        <v>98.674999999999997</v>
      </c>
      <c r="N1109" s="126">
        <f t="shared" si="5880"/>
        <v>98.694999999999993</v>
      </c>
      <c r="O1109" s="126">
        <f t="shared" si="5881"/>
        <v>98.775000000000006</v>
      </c>
      <c r="P1109" s="127">
        <f t="shared" si="5887"/>
        <v>3447.875</v>
      </c>
      <c r="Q1109" s="5">
        <f t="shared" si="5882"/>
        <v>3819</v>
      </c>
      <c r="R1109" s="6">
        <f t="shared" si="5696"/>
        <v>4185</v>
      </c>
      <c r="S1109" s="7">
        <f t="shared" si="5697"/>
        <v>5283</v>
      </c>
      <c r="V1109" s="127">
        <f t="shared" si="5703"/>
        <v>3.0000000000001137</v>
      </c>
      <c r="W1109" s="127">
        <f t="shared" si="5704"/>
        <v>3.0000000000001137</v>
      </c>
      <c r="X1109" s="127">
        <f t="shared" si="5705"/>
        <v>2.4999999999991473</v>
      </c>
      <c r="Y1109" s="127">
        <f t="shared" si="5698"/>
        <v>1.8750000000004547</v>
      </c>
      <c r="Z1109" s="126">
        <f t="shared" si="5699"/>
        <v>3.4999999999995453</v>
      </c>
      <c r="AA1109" s="126">
        <f t="shared" si="5700"/>
        <v>5.5000000000009095</v>
      </c>
      <c r="AB1109" s="126">
        <f t="shared" si="5701"/>
        <v>13.999999999999091</v>
      </c>
      <c r="AC1109" s="126"/>
      <c r="AD1109" s="126"/>
      <c r="AE1109" s="127">
        <f t="shared" si="5876"/>
        <v>0.90000042000030245</v>
      </c>
      <c r="AF1109" s="127">
        <f t="shared" si="5877"/>
        <v>0.90000042000030245</v>
      </c>
      <c r="AG1109" s="127">
        <f t="shared" si="5878"/>
        <v>0.40000041999933611</v>
      </c>
      <c r="AH1109" s="127">
        <f t="shared" si="5883"/>
        <v>1.4166666666678793</v>
      </c>
      <c r="AI1109" s="127">
        <f t="shared" si="5706"/>
        <v>1.6500000000011825</v>
      </c>
      <c r="AJ1109" s="127">
        <f t="shared" si="5707"/>
        <v>0.19999999999899964</v>
      </c>
      <c r="AK1109" s="127">
        <f t="shared" si="5708"/>
        <v>0.16666666666772789</v>
      </c>
      <c r="AL1109" s="127">
        <f t="shared" si="5709"/>
        <v>0.74999999999909051</v>
      </c>
      <c r="AM1109" s="127">
        <f t="shared" si="5710"/>
        <v>0.83333333333454629</v>
      </c>
      <c r="AN1109" s="127">
        <f t="shared" si="5711"/>
        <v>9.9999999998726885E-2</v>
      </c>
      <c r="AO1109" s="127">
        <f t="shared" si="5712"/>
        <v>1</v>
      </c>
      <c r="AP1109" s="127">
        <f t="shared" si="5713"/>
        <v>2.9166666666696988</v>
      </c>
      <c r="AQ1109" s="127">
        <f t="shared" si="5714"/>
        <v>1.0833333333361381</v>
      </c>
      <c r="AR1109" s="127">
        <f t="shared" si="5715"/>
        <v>1.5500000000005456</v>
      </c>
      <c r="AS1109" s="127">
        <f t="shared" si="5716"/>
        <v>0.38888888888863615</v>
      </c>
      <c r="AT1109" s="127">
        <f t="shared" si="5717"/>
        <v>1.883333333334364</v>
      </c>
      <c r="AU1109" s="126"/>
      <c r="AX1109" s="11">
        <f t="shared" si="5718"/>
        <v>-3.0000000000001137</v>
      </c>
      <c r="AY1109" s="11">
        <f t="shared" si="5719"/>
        <v>-3.0000000000001137</v>
      </c>
      <c r="AZ1109" s="11">
        <f t="shared" si="5720"/>
        <v>-2.4999999999991473</v>
      </c>
      <c r="BA1109" s="11">
        <f t="shared" si="5884"/>
        <v>-1.8750000000004547</v>
      </c>
      <c r="BB1109" s="11">
        <f t="shared" si="5702"/>
        <v>-3.4999999999995453</v>
      </c>
      <c r="BC1109" s="12">
        <f t="shared" si="5885"/>
        <v>-5.5000000000009095</v>
      </c>
      <c r="BD1109" s="13">
        <f t="shared" si="5886"/>
        <v>-13.999999999999091</v>
      </c>
      <c r="BF1109" s="11">
        <f t="shared" si="5721"/>
        <v>0.75000000000079581</v>
      </c>
      <c r="BG1109" s="11">
        <f t="shared" si="5722"/>
        <v>-0.90000042000030245</v>
      </c>
      <c r="BH1109" s="11">
        <f t="shared" si="5723"/>
        <v>-0.90000042000030245</v>
      </c>
      <c r="BI1109" s="11">
        <f t="shared" si="5724"/>
        <v>-0.40000041999933611</v>
      </c>
      <c r="BJ1109" s="11">
        <f t="shared" si="5725"/>
        <v>-1.4166666666678793</v>
      </c>
      <c r="BK1109" s="11">
        <f t="shared" si="5726"/>
        <v>-1.6500000000011825</v>
      </c>
      <c r="BL1109" s="11">
        <f t="shared" si="5727"/>
        <v>-0.19999999999899964</v>
      </c>
      <c r="BM1109" s="11">
        <f t="shared" si="5728"/>
        <v>0.16666666666772789</v>
      </c>
      <c r="BN1109" s="11">
        <f t="shared" si="5729"/>
        <v>-0.74999999999909051</v>
      </c>
      <c r="BO1109" s="11">
        <f t="shared" si="5730"/>
        <v>-0.83333333333454629</v>
      </c>
      <c r="BP1109" s="11">
        <f t="shared" si="5731"/>
        <v>9.9999999998726885E-2</v>
      </c>
      <c r="BQ1109" s="126">
        <v>1</v>
      </c>
      <c r="BR1109" s="11">
        <f t="shared" si="5732"/>
        <v>2.9166666666696988</v>
      </c>
      <c r="BS1109" s="11">
        <f t="shared" si="5733"/>
        <v>-1.0833333333361381</v>
      </c>
      <c r="BT1109" s="11">
        <f t="shared" si="5734"/>
        <v>-1.5500000000005456</v>
      </c>
      <c r="BU1109" s="11">
        <f t="shared" si="5735"/>
        <v>-0.38888888888863615</v>
      </c>
      <c r="BV1109" s="11">
        <f t="shared" si="5736"/>
        <v>-1.883333333334364</v>
      </c>
      <c r="BY1109" s="126"/>
      <c r="BZ1109" s="126"/>
      <c r="CA1109" s="122">
        <f t="shared" si="5737"/>
        <v>-0.38888888888863615</v>
      </c>
      <c r="CB1109" s="126">
        <f t="shared" si="5738"/>
        <v>1</v>
      </c>
      <c r="CC1109" s="126">
        <f t="shared" si="5739"/>
        <v>1</v>
      </c>
      <c r="CD1109" s="126">
        <f t="shared" si="5740"/>
        <v>1</v>
      </c>
      <c r="CE1109" s="126">
        <f t="shared" si="5741"/>
        <v>1</v>
      </c>
      <c r="CF1109" s="126">
        <f t="shared" si="5742"/>
        <v>1</v>
      </c>
      <c r="CG1109" s="126">
        <f t="shared" si="5743"/>
        <v>1</v>
      </c>
      <c r="CH1109" s="126" t="str">
        <f t="shared" si="5744"/>
        <v/>
      </c>
      <c r="CI1109" s="126">
        <f t="shared" si="5745"/>
        <v>0</v>
      </c>
      <c r="CJ1109" s="126">
        <f t="shared" si="5746"/>
        <v>0</v>
      </c>
      <c r="CK1109" s="126" t="str">
        <f t="shared" si="5747"/>
        <v/>
      </c>
      <c r="CL1109" s="126">
        <f t="shared" si="5748"/>
        <v>0</v>
      </c>
      <c r="CM1109" s="126" t="str">
        <f t="shared" si="5749"/>
        <v/>
      </c>
      <c r="CN1109" s="126" t="str">
        <f t="shared" si="5750"/>
        <v/>
      </c>
      <c r="CO1109" s="126">
        <f t="shared" si="5751"/>
        <v>0</v>
      </c>
      <c r="CP1109" s="126">
        <f t="shared" si="5752"/>
        <v>0</v>
      </c>
      <c r="CQ1109" s="126" t="str">
        <f t="shared" si="5753"/>
        <v/>
      </c>
      <c r="CR1109" s="126"/>
      <c r="CS1109" s="126">
        <f t="shared" si="5754"/>
        <v>0</v>
      </c>
      <c r="CT1109" s="126">
        <f t="shared" si="5755"/>
        <v>0</v>
      </c>
      <c r="CU1109" s="126">
        <f t="shared" si="5756"/>
        <v>0</v>
      </c>
      <c r="CV1109" s="126">
        <f t="shared" si="5757"/>
        <v>0</v>
      </c>
      <c r="CW1109" s="126">
        <f t="shared" si="5758"/>
        <v>1</v>
      </c>
      <c r="CX1109" s="126" t="str">
        <f t="shared" si="5759"/>
        <v/>
      </c>
      <c r="CY1109" s="126" t="str">
        <f t="shared" si="5760"/>
        <v/>
      </c>
      <c r="CZ1109" s="126" t="str">
        <f t="shared" si="5761"/>
        <v/>
      </c>
      <c r="DA1109" s="126" t="str">
        <f t="shared" si="5762"/>
        <v/>
      </c>
      <c r="DB1109" s="126">
        <f t="shared" si="5763"/>
        <v>1</v>
      </c>
      <c r="DC1109" s="126" t="str">
        <f t="shared" si="5764"/>
        <v/>
      </c>
      <c r="DD1109" s="126">
        <f t="shared" si="5765"/>
        <v>1</v>
      </c>
      <c r="DE1109" s="126" t="str">
        <f t="shared" si="5766"/>
        <v/>
      </c>
      <c r="DF1109" s="126"/>
      <c r="DG1109" s="126">
        <f t="shared" si="5767"/>
        <v>1</v>
      </c>
      <c r="DH1109" s="126">
        <f t="shared" si="5768"/>
        <v>1</v>
      </c>
      <c r="DI1109" s="126">
        <f t="shared" si="5769"/>
        <v>1</v>
      </c>
      <c r="DJ1109" s="126">
        <f t="shared" si="5770"/>
        <v>1</v>
      </c>
      <c r="DK1109" s="126" t="str">
        <f t="shared" si="5771"/>
        <v/>
      </c>
      <c r="DL1109" s="126"/>
      <c r="DM1109" s="126" t="str">
        <f t="shared" si="5772"/>
        <v/>
      </c>
      <c r="DN1109" s="126">
        <f t="shared" si="5773"/>
        <v>0</v>
      </c>
      <c r="DO1109" s="126">
        <f t="shared" si="5774"/>
        <v>0</v>
      </c>
      <c r="DP1109" s="126">
        <f t="shared" si="5775"/>
        <v>1</v>
      </c>
      <c r="DQ1109" s="126">
        <f t="shared" si="5776"/>
        <v>0</v>
      </c>
      <c r="DR1109" s="126">
        <f t="shared" si="5777"/>
        <v>1</v>
      </c>
      <c r="DS1109" s="126">
        <f t="shared" si="5778"/>
        <v>0</v>
      </c>
      <c r="DT1109" s="126">
        <f t="shared" si="5779"/>
        <v>0</v>
      </c>
      <c r="DU1109" s="126">
        <f t="shared" si="5780"/>
        <v>0</v>
      </c>
      <c r="DV1109" s="126">
        <f t="shared" si="5781"/>
        <v>1</v>
      </c>
      <c r="DW1109" s="126">
        <f t="shared" si="5782"/>
        <v>0</v>
      </c>
      <c r="DX1109" s="126" t="str">
        <f t="shared" si="5783"/>
        <v/>
      </c>
      <c r="DY1109" s="126" t="str">
        <f t="shared" si="5784"/>
        <v/>
      </c>
      <c r="EA1109" s="126">
        <f t="shared" si="5785"/>
        <v>1</v>
      </c>
      <c r="EB1109" s="126">
        <f t="shared" si="5786"/>
        <v>1</v>
      </c>
      <c r="EC1109" s="126">
        <f t="shared" si="5787"/>
        <v>1</v>
      </c>
      <c r="ED1109" s="126">
        <f t="shared" si="5788"/>
        <v>1</v>
      </c>
      <c r="EF1109" s="126">
        <f t="shared" si="5789"/>
        <v>1</v>
      </c>
      <c r="EG1109" s="126">
        <f t="shared" si="5790"/>
        <v>1</v>
      </c>
      <c r="EH1109" s="126">
        <f t="shared" si="5791"/>
        <v>1</v>
      </c>
      <c r="EI1109" s="126">
        <f t="shared" si="5792"/>
        <v>1</v>
      </c>
      <c r="EK1109" s="126">
        <f t="shared" si="5793"/>
        <v>1</v>
      </c>
      <c r="EL1109" s="126">
        <f t="shared" si="5794"/>
        <v>1</v>
      </c>
      <c r="EM1109" s="126">
        <f t="shared" si="5795"/>
        <v>1</v>
      </c>
      <c r="EO1109" s="126">
        <f t="shared" si="5796"/>
        <v>1</v>
      </c>
      <c r="EP1109" s="126">
        <f t="shared" si="5797"/>
        <v>1</v>
      </c>
      <c r="EQ1109" s="126">
        <f t="shared" si="5798"/>
        <v>1</v>
      </c>
      <c r="ES1109" s="126">
        <f t="shared" si="5799"/>
        <v>1</v>
      </c>
      <c r="ET1109" s="126">
        <f t="shared" si="5800"/>
        <v>1</v>
      </c>
      <c r="EU1109" s="126">
        <f t="shared" si="5801"/>
        <v>1</v>
      </c>
      <c r="EV1109" s="126">
        <f t="shared" si="5802"/>
        <v>1</v>
      </c>
      <c r="EW1109" s="126">
        <f t="shared" si="5803"/>
        <v>0</v>
      </c>
      <c r="EY1109" s="126">
        <f t="shared" si="5804"/>
        <v>1</v>
      </c>
      <c r="EZ1109" s="126">
        <f t="shared" si="5805"/>
        <v>1</v>
      </c>
      <c r="FA1109" s="126">
        <f t="shared" si="5806"/>
        <v>1</v>
      </c>
      <c r="FC1109" s="126">
        <f t="shared" si="5807"/>
        <v>0</v>
      </c>
      <c r="FD1109" s="126" t="str">
        <f t="shared" si="5808"/>
        <v/>
      </c>
      <c r="FE1109" s="126"/>
      <c r="FF1109" s="126">
        <f t="shared" si="5809"/>
        <v>0</v>
      </c>
      <c r="FG1109" s="126">
        <f t="shared" si="5810"/>
        <v>1</v>
      </c>
      <c r="FH1109" s="126">
        <f t="shared" si="5811"/>
        <v>0</v>
      </c>
      <c r="FI1109" s="126" t="str">
        <f t="shared" si="5812"/>
        <v/>
      </c>
      <c r="FJ1109" s="126" t="str">
        <f t="shared" si="5813"/>
        <v/>
      </c>
      <c r="FK1109" s="126" t="str">
        <f t="shared" si="5814"/>
        <v/>
      </c>
      <c r="FL1109" s="126" t="str">
        <f t="shared" si="5815"/>
        <v/>
      </c>
      <c r="FN1109" s="126" t="str">
        <f t="shared" si="5816"/>
        <v/>
      </c>
      <c r="FO1109" s="126" t="str">
        <f t="shared" si="5817"/>
        <v/>
      </c>
      <c r="FP1109" s="126" t="str">
        <f t="shared" si="5818"/>
        <v/>
      </c>
      <c r="FV1109" s="126">
        <f t="shared" si="5819"/>
        <v>0</v>
      </c>
      <c r="FW1109" s="126">
        <f t="shared" si="5820"/>
        <v>1</v>
      </c>
      <c r="FX1109" s="126">
        <f t="shared" si="5821"/>
        <v>0</v>
      </c>
      <c r="GA1109" s="126">
        <f t="shared" si="5822"/>
        <v>0</v>
      </c>
      <c r="GB1109" s="126">
        <f t="shared" si="5823"/>
        <v>0</v>
      </c>
      <c r="GC1109" s="126">
        <f t="shared" si="5824"/>
        <v>0</v>
      </c>
      <c r="GD1109" s="126">
        <f t="shared" si="5825"/>
        <v>0</v>
      </c>
      <c r="GE1109" s="126">
        <f t="shared" si="5826"/>
        <v>0</v>
      </c>
      <c r="GF1109" s="126">
        <f t="shared" si="5827"/>
        <v>1</v>
      </c>
      <c r="GG1109" s="126">
        <f t="shared" si="5828"/>
        <v>0</v>
      </c>
      <c r="GI1109" s="126">
        <f t="shared" si="5829"/>
        <v>0</v>
      </c>
      <c r="GK1109" s="126">
        <f t="shared" si="5830"/>
        <v>1</v>
      </c>
      <c r="GL1109" s="126">
        <f t="shared" si="5831"/>
        <v>1</v>
      </c>
      <c r="GM1109" s="126">
        <f t="shared" si="5832"/>
        <v>1</v>
      </c>
      <c r="GN1109" s="126">
        <f t="shared" si="5833"/>
        <v>1</v>
      </c>
      <c r="GO1109" s="126">
        <f t="shared" si="5834"/>
        <v>1</v>
      </c>
      <c r="GP1109" s="126">
        <f t="shared" si="5835"/>
        <v>0</v>
      </c>
      <c r="GQ1109" s="126">
        <f t="shared" si="5836"/>
        <v>1</v>
      </c>
      <c r="GS1109" s="126" t="str">
        <f t="shared" si="5837"/>
        <v/>
      </c>
      <c r="GT1109" s="126" t="str">
        <f t="shared" si="5838"/>
        <v/>
      </c>
      <c r="GU1109" s="126">
        <f t="shared" si="5839"/>
        <v>0</v>
      </c>
      <c r="GV1109" s="126">
        <f t="shared" si="5840"/>
        <v>0</v>
      </c>
      <c r="GW1109" s="126">
        <f t="shared" si="5841"/>
        <v>0</v>
      </c>
      <c r="GX1109" s="126">
        <f t="shared" si="5842"/>
        <v>0</v>
      </c>
      <c r="GY1109" s="126">
        <f t="shared" si="5843"/>
        <v>0</v>
      </c>
      <c r="GZ1109" s="126"/>
      <c r="HA1109" s="126">
        <f t="shared" si="5844"/>
        <v>0</v>
      </c>
      <c r="HB1109" s="126">
        <f t="shared" si="5845"/>
        <v>0</v>
      </c>
      <c r="HC1109" s="126">
        <f t="shared" si="5846"/>
        <v>0</v>
      </c>
      <c r="HD1109" s="126">
        <f t="shared" si="5847"/>
        <v>0</v>
      </c>
      <c r="HE1109" s="126">
        <f t="shared" si="5848"/>
        <v>0</v>
      </c>
      <c r="HF1109" s="126">
        <f t="shared" si="5849"/>
        <v>0</v>
      </c>
      <c r="HH1109" s="126">
        <f t="shared" si="5850"/>
        <v>0</v>
      </c>
      <c r="HI1109" s="126">
        <f t="shared" si="5851"/>
        <v>0</v>
      </c>
      <c r="HJ1109" s="126">
        <f t="shared" si="5852"/>
        <v>0</v>
      </c>
      <c r="HK1109" s="126">
        <f t="shared" si="5853"/>
        <v>0</v>
      </c>
      <c r="HL1109" s="126">
        <f t="shared" si="5854"/>
        <v>0</v>
      </c>
      <c r="HM1109" s="126">
        <f t="shared" si="5855"/>
        <v>0</v>
      </c>
      <c r="HO1109" s="126" t="str">
        <f t="shared" si="5856"/>
        <v/>
      </c>
      <c r="HP1109" s="126">
        <f t="shared" si="5857"/>
        <v>1</v>
      </c>
      <c r="HQ1109" s="126" t="str">
        <f t="shared" si="5858"/>
        <v/>
      </c>
      <c r="HR1109" s="122">
        <f t="shared" si="5859"/>
        <v>1</v>
      </c>
      <c r="HS1109" s="126" t="str">
        <f t="shared" si="5860"/>
        <v/>
      </c>
      <c r="HT1109" s="122" t="str">
        <f t="shared" si="5861"/>
        <v/>
      </c>
      <c r="HU1109" s="122" t="str">
        <f t="shared" si="5862"/>
        <v/>
      </c>
      <c r="HV1109" s="126" t="str">
        <f t="shared" si="5863"/>
        <v/>
      </c>
      <c r="HW1109" s="126" t="str">
        <f t="shared" si="5864"/>
        <v/>
      </c>
      <c r="HX1109" s="126" t="str">
        <f t="shared" si="5865"/>
        <v/>
      </c>
      <c r="HZ1109" s="126" t="str">
        <f t="shared" si="5866"/>
        <v/>
      </c>
      <c r="IA1109" s="126">
        <f t="shared" si="5867"/>
        <v>0</v>
      </c>
      <c r="IB1109" s="126" t="str">
        <f t="shared" si="5868"/>
        <v/>
      </c>
      <c r="IC1109" s="126">
        <f t="shared" si="5869"/>
        <v>0</v>
      </c>
      <c r="ID1109" s="126" t="str">
        <f t="shared" si="5870"/>
        <v/>
      </c>
      <c r="IE1109" s="126" t="str">
        <f t="shared" si="5871"/>
        <v/>
      </c>
      <c r="IF1109" s="126" t="str">
        <f t="shared" si="5872"/>
        <v/>
      </c>
      <c r="IG1109" s="126" t="str">
        <f t="shared" si="5873"/>
        <v/>
      </c>
      <c r="IH1109" s="126" t="str">
        <f t="shared" si="5874"/>
        <v/>
      </c>
      <c r="II1109" s="126" t="str">
        <f t="shared" si="5875"/>
        <v/>
      </c>
      <c r="IO1109" s="128"/>
      <c r="IP1109" s="128"/>
      <c r="IQ1109" s="127"/>
      <c r="IR1109" s="127"/>
      <c r="IX1109" s="6"/>
      <c r="IY1109" s="6"/>
      <c r="IZ1109" s="7"/>
      <c r="JA1109" s="7"/>
      <c r="JG1109" s="12"/>
      <c r="JH1109" s="12"/>
      <c r="JI1109" s="13"/>
      <c r="JJ1109" s="13"/>
      <c r="JN1109" s="6"/>
      <c r="JO1109" s="6"/>
      <c r="JQ1109" s="11"/>
      <c r="JR1109" s="11"/>
      <c r="JS1109" s="12"/>
      <c r="JT1109" s="13"/>
      <c r="JU1109" s="12"/>
      <c r="JV1109" s="12"/>
      <c r="JW1109" s="97"/>
      <c r="JX1109" s="13"/>
      <c r="JY1109" s="13"/>
      <c r="JZ1109" s="97"/>
      <c r="KA1109" s="97"/>
      <c r="KB1109" s="11"/>
      <c r="KC1109" s="11"/>
      <c r="KD1109" s="11"/>
      <c r="KE1109" s="11"/>
    </row>
    <row r="1110" spans="1:291" s="122" customFormat="1" x14ac:dyDescent="0.2">
      <c r="A1110" s="146">
        <f t="shared" si="5526"/>
        <v>1110</v>
      </c>
      <c r="C1110" s="2">
        <v>43704</v>
      </c>
      <c r="D1110" s="126">
        <v>98.71</v>
      </c>
      <c r="E1110" s="126">
        <v>98.734999999999999</v>
      </c>
      <c r="F1110" s="126">
        <v>98.82</v>
      </c>
      <c r="G1110" s="128">
        <v>107.25</v>
      </c>
      <c r="H1110" s="128">
        <v>119.167</v>
      </c>
      <c r="I1110" s="128">
        <v>131.04499999999999</v>
      </c>
      <c r="J1110" s="127">
        <v>166.16</v>
      </c>
      <c r="K1110" s="126"/>
      <c r="M1110" s="126">
        <f t="shared" si="5879"/>
        <v>98.71</v>
      </c>
      <c r="N1110" s="126">
        <f t="shared" si="5880"/>
        <v>98.734999999999999</v>
      </c>
      <c r="O1110" s="126">
        <f t="shared" si="5881"/>
        <v>98.82</v>
      </c>
      <c r="P1110" s="127">
        <f t="shared" si="5887"/>
        <v>3449</v>
      </c>
      <c r="Q1110" s="5">
        <f t="shared" si="5882"/>
        <v>3824.75</v>
      </c>
      <c r="R1110" s="6">
        <f t="shared" si="5696"/>
        <v>4196.4999999999991</v>
      </c>
      <c r="S1110" s="7">
        <f t="shared" si="5697"/>
        <v>5328</v>
      </c>
      <c r="V1110" s="127">
        <f t="shared" si="5703"/>
        <v>3.4999999999996589</v>
      </c>
      <c r="W1110" s="127">
        <f t="shared" si="5704"/>
        <v>4.0000000000006253</v>
      </c>
      <c r="X1110" s="127">
        <f t="shared" si="5705"/>
        <v>4.4999999999987494</v>
      </c>
      <c r="Y1110" s="127">
        <f t="shared" si="5698"/>
        <v>1.125</v>
      </c>
      <c r="Z1110" s="126">
        <f t="shared" si="5699"/>
        <v>5.75</v>
      </c>
      <c r="AA1110" s="126">
        <f t="shared" si="5700"/>
        <v>11.499999999999091</v>
      </c>
      <c r="AB1110" s="126">
        <f t="shared" si="5701"/>
        <v>45</v>
      </c>
      <c r="AC1110" s="126"/>
      <c r="AD1110" s="126"/>
      <c r="AE1110" s="127">
        <f t="shared" si="5876"/>
        <v>5.0000689999520898E-2</v>
      </c>
      <c r="AF1110" s="127">
        <f t="shared" si="5877"/>
        <v>0.55000069000048724</v>
      </c>
      <c r="AG1110" s="127">
        <f t="shared" si="5878"/>
        <v>1.0500006899986114</v>
      </c>
      <c r="AH1110" s="127">
        <f t="shared" si="5883"/>
        <v>1.5833333333333335</v>
      </c>
      <c r="AI1110" s="127">
        <f t="shared" si="5706"/>
        <v>1.1999999999999997</v>
      </c>
      <c r="AJ1110" s="127">
        <f t="shared" si="5707"/>
        <v>1.1499999999994541</v>
      </c>
      <c r="AK1110" s="127">
        <f t="shared" si="5708"/>
        <v>1.9166666666660603</v>
      </c>
      <c r="AL1110" s="127">
        <f t="shared" si="5709"/>
        <v>4.5474735088646412E-13</v>
      </c>
      <c r="AM1110" s="127">
        <f t="shared" si="5710"/>
        <v>3.5000000000009095</v>
      </c>
      <c r="AN1110" s="127">
        <f t="shared" si="5711"/>
        <v>6.5000000000009095</v>
      </c>
      <c r="AO1110" s="127">
        <f t="shared" si="5712"/>
        <v>1</v>
      </c>
      <c r="AP1110" s="127">
        <f t="shared" si="5713"/>
        <v>8.3333333333939219E-2</v>
      </c>
      <c r="AQ1110" s="127">
        <f t="shared" si="5714"/>
        <v>0.62500000000181899</v>
      </c>
      <c r="AR1110" s="127">
        <f t="shared" si="5715"/>
        <v>2.3499999999996364</v>
      </c>
      <c r="AS1110" s="127">
        <f t="shared" si="5716"/>
        <v>4.25</v>
      </c>
      <c r="AT1110" s="127">
        <f t="shared" si="5717"/>
        <v>3.75</v>
      </c>
      <c r="AU1110" s="126"/>
      <c r="AX1110" s="11">
        <f t="shared" si="5718"/>
        <v>3.4999999999996589</v>
      </c>
      <c r="AY1110" s="11">
        <f t="shared" si="5719"/>
        <v>4.0000000000006253</v>
      </c>
      <c r="AZ1110" s="11">
        <f t="shared" si="5720"/>
        <v>4.4999999999987494</v>
      </c>
      <c r="BA1110" s="11">
        <f t="shared" si="5884"/>
        <v>1.125</v>
      </c>
      <c r="BB1110" s="11">
        <f t="shared" si="5702"/>
        <v>5.75</v>
      </c>
      <c r="BC1110" s="12">
        <f t="shared" si="5885"/>
        <v>11.499999999999091</v>
      </c>
      <c r="BD1110" s="13">
        <f t="shared" si="5886"/>
        <v>45</v>
      </c>
      <c r="BF1110" s="11">
        <f t="shared" si="5721"/>
        <v>1.2499999999996589</v>
      </c>
      <c r="BG1110" s="11">
        <f t="shared" si="5722"/>
        <v>5.0000689999520898E-2</v>
      </c>
      <c r="BH1110" s="11">
        <f t="shared" si="5723"/>
        <v>0.55000069000048724</v>
      </c>
      <c r="BI1110" s="11">
        <f t="shared" si="5724"/>
        <v>1.0500006899986114</v>
      </c>
      <c r="BJ1110" s="11">
        <f t="shared" si="5725"/>
        <v>-1.5833333333333335</v>
      </c>
      <c r="BK1110" s="11">
        <f t="shared" si="5726"/>
        <v>-1.1999999999999997</v>
      </c>
      <c r="BL1110" s="11">
        <f t="shared" si="5727"/>
        <v>-1.1499999999994541</v>
      </c>
      <c r="BM1110" s="11">
        <f t="shared" si="5728"/>
        <v>-1.9166666666660603</v>
      </c>
      <c r="BN1110" s="11">
        <f t="shared" si="5729"/>
        <v>4.5474735088646412E-13</v>
      </c>
      <c r="BO1110" s="11">
        <f t="shared" si="5730"/>
        <v>-3.5000000000009095</v>
      </c>
      <c r="BP1110" s="11">
        <f t="shared" si="5731"/>
        <v>-6.5000000000009095</v>
      </c>
      <c r="BQ1110" s="126">
        <v>1</v>
      </c>
      <c r="BR1110" s="11">
        <f t="shared" si="5732"/>
        <v>8.3333333333939219E-2</v>
      </c>
      <c r="BS1110" s="11">
        <f t="shared" si="5733"/>
        <v>-0.62500000000181899</v>
      </c>
      <c r="BT1110" s="11">
        <f t="shared" si="5734"/>
        <v>-2.3499999999996364</v>
      </c>
      <c r="BU1110" s="11">
        <f t="shared" si="5735"/>
        <v>-4.25</v>
      </c>
      <c r="BV1110" s="11">
        <f t="shared" si="5736"/>
        <v>-3.75</v>
      </c>
      <c r="BY1110" s="126"/>
      <c r="BZ1110" s="126"/>
      <c r="CA1110" s="122">
        <f t="shared" si="5737"/>
        <v>-4.25</v>
      </c>
      <c r="CB1110" s="126">
        <f t="shared" si="5738"/>
        <v>0</v>
      </c>
      <c r="CC1110" s="126">
        <f t="shared" si="5739"/>
        <v>0</v>
      </c>
      <c r="CD1110" s="126">
        <f t="shared" si="5740"/>
        <v>0</v>
      </c>
      <c r="CE1110" s="126">
        <f t="shared" si="5741"/>
        <v>0</v>
      </c>
      <c r="CF1110" s="126">
        <f t="shared" si="5742"/>
        <v>0</v>
      </c>
      <c r="CG1110" s="126" t="str">
        <f t="shared" si="5743"/>
        <v/>
      </c>
      <c r="CH1110" s="126">
        <f t="shared" si="5744"/>
        <v>1</v>
      </c>
      <c r="CI1110" s="126">
        <f t="shared" si="5745"/>
        <v>1</v>
      </c>
      <c r="CJ1110" s="126" t="str">
        <f t="shared" si="5746"/>
        <v/>
      </c>
      <c r="CK1110" s="126" t="str">
        <f t="shared" si="5747"/>
        <v/>
      </c>
      <c r="CL1110" s="126">
        <f t="shared" si="5748"/>
        <v>1</v>
      </c>
      <c r="CM1110" s="126">
        <f t="shared" si="5749"/>
        <v>1</v>
      </c>
      <c r="CN1110" s="126">
        <f t="shared" si="5750"/>
        <v>1</v>
      </c>
      <c r="CO1110" s="126" t="str">
        <f t="shared" si="5751"/>
        <v/>
      </c>
      <c r="CP1110" s="126" t="str">
        <f t="shared" si="5752"/>
        <v/>
      </c>
      <c r="CQ1110" s="126">
        <f t="shared" si="5753"/>
        <v>1</v>
      </c>
      <c r="CR1110" s="126"/>
      <c r="CS1110" s="126">
        <f t="shared" si="5754"/>
        <v>0</v>
      </c>
      <c r="CT1110" s="126">
        <f t="shared" si="5755"/>
        <v>0</v>
      </c>
      <c r="CU1110" s="126">
        <f t="shared" si="5756"/>
        <v>0</v>
      </c>
      <c r="CV1110" s="126">
        <f t="shared" si="5757"/>
        <v>0</v>
      </c>
      <c r="CW1110" s="126">
        <f t="shared" si="5758"/>
        <v>1</v>
      </c>
      <c r="CX1110" s="126" t="str">
        <f t="shared" si="5759"/>
        <v/>
      </c>
      <c r="CY1110" s="126" t="str">
        <f t="shared" si="5760"/>
        <v/>
      </c>
      <c r="CZ1110" s="126" t="str">
        <f t="shared" si="5761"/>
        <v/>
      </c>
      <c r="DA1110" s="126" t="str">
        <f t="shared" si="5762"/>
        <v/>
      </c>
      <c r="DB1110" s="126">
        <f t="shared" si="5763"/>
        <v>0</v>
      </c>
      <c r="DC1110" s="126">
        <f t="shared" si="5764"/>
        <v>1</v>
      </c>
      <c r="DD1110" s="126" t="str">
        <f t="shared" si="5765"/>
        <v/>
      </c>
      <c r="DE1110" s="126" t="str">
        <f t="shared" si="5766"/>
        <v/>
      </c>
      <c r="DF1110" s="126"/>
      <c r="DG1110" s="126">
        <f t="shared" si="5767"/>
        <v>0</v>
      </c>
      <c r="DH1110" s="126">
        <f t="shared" si="5768"/>
        <v>0</v>
      </c>
      <c r="DI1110" s="126">
        <f t="shared" si="5769"/>
        <v>0</v>
      </c>
      <c r="DJ1110" s="126">
        <f t="shared" si="5770"/>
        <v>0</v>
      </c>
      <c r="DK1110" s="126">
        <f t="shared" si="5771"/>
        <v>0</v>
      </c>
      <c r="DL1110" s="126"/>
      <c r="DM1110" s="126">
        <f t="shared" si="5772"/>
        <v>1</v>
      </c>
      <c r="DN1110" s="126" t="str">
        <f t="shared" si="5773"/>
        <v/>
      </c>
      <c r="DO1110" s="126" t="str">
        <f t="shared" si="5774"/>
        <v/>
      </c>
      <c r="DP1110" s="126" t="str">
        <f t="shared" si="5775"/>
        <v/>
      </c>
      <c r="DQ1110" s="126" t="str">
        <f t="shared" si="5776"/>
        <v/>
      </c>
      <c r="DR1110" s="126" t="str">
        <f t="shared" si="5777"/>
        <v/>
      </c>
      <c r="DS1110" s="126" t="str">
        <f t="shared" si="5778"/>
        <v/>
      </c>
      <c r="DT1110" s="126" t="str">
        <f t="shared" si="5779"/>
        <v/>
      </c>
      <c r="DU1110" s="126" t="str">
        <f t="shared" si="5780"/>
        <v/>
      </c>
      <c r="DV1110" s="126">
        <f t="shared" si="5781"/>
        <v>0</v>
      </c>
      <c r="DW1110" s="126">
        <f t="shared" si="5782"/>
        <v>0</v>
      </c>
      <c r="DX1110" s="126" t="str">
        <f t="shared" si="5783"/>
        <v/>
      </c>
      <c r="DY1110" s="126" t="str">
        <f t="shared" si="5784"/>
        <v/>
      </c>
      <c r="EA1110" s="126">
        <f t="shared" si="5785"/>
        <v>0</v>
      </c>
      <c r="EB1110" s="126">
        <f t="shared" si="5786"/>
        <v>0</v>
      </c>
      <c r="EC1110" s="126">
        <f t="shared" si="5787"/>
        <v>0</v>
      </c>
      <c r="ED1110" s="126">
        <f t="shared" si="5788"/>
        <v>0</v>
      </c>
      <c r="EF1110" s="126">
        <f t="shared" si="5789"/>
        <v>0</v>
      </c>
      <c r="EG1110" s="126">
        <f t="shared" si="5790"/>
        <v>0</v>
      </c>
      <c r="EH1110" s="126">
        <f t="shared" si="5791"/>
        <v>0</v>
      </c>
      <c r="EI1110" s="126">
        <f t="shared" si="5792"/>
        <v>0</v>
      </c>
      <c r="EK1110" s="126">
        <f t="shared" si="5793"/>
        <v>1</v>
      </c>
      <c r="EL1110" s="126">
        <f t="shared" si="5794"/>
        <v>1</v>
      </c>
      <c r="EM1110" s="126">
        <f t="shared" si="5795"/>
        <v>1</v>
      </c>
      <c r="EO1110" s="126">
        <f t="shared" si="5796"/>
        <v>1</v>
      </c>
      <c r="EP1110" s="126">
        <f t="shared" si="5797"/>
        <v>1</v>
      </c>
      <c r="EQ1110" s="126">
        <f t="shared" si="5798"/>
        <v>1</v>
      </c>
      <c r="ES1110" s="126">
        <f t="shared" si="5799"/>
        <v>1</v>
      </c>
      <c r="ET1110" s="126">
        <f t="shared" si="5800"/>
        <v>1</v>
      </c>
      <c r="EU1110" s="126">
        <f t="shared" si="5801"/>
        <v>1</v>
      </c>
      <c r="EV1110" s="126">
        <f t="shared" si="5802"/>
        <v>1</v>
      </c>
      <c r="EW1110" s="126">
        <f t="shared" si="5803"/>
        <v>0</v>
      </c>
      <c r="EY1110" s="126">
        <f t="shared" si="5804"/>
        <v>1</v>
      </c>
      <c r="EZ1110" s="126">
        <f t="shared" si="5805"/>
        <v>1</v>
      </c>
      <c r="FA1110" s="126">
        <f t="shared" si="5806"/>
        <v>1</v>
      </c>
      <c r="FC1110" s="126">
        <f t="shared" si="5807"/>
        <v>1</v>
      </c>
      <c r="FD1110" s="126">
        <f t="shared" si="5808"/>
        <v>1</v>
      </c>
      <c r="FE1110" s="126"/>
      <c r="FF1110" s="126">
        <f t="shared" si="5809"/>
        <v>1</v>
      </c>
      <c r="FG1110" s="126">
        <f t="shared" si="5810"/>
        <v>1</v>
      </c>
      <c r="FH1110" s="126">
        <f t="shared" si="5811"/>
        <v>1</v>
      </c>
      <c r="FI1110" s="126">
        <f t="shared" si="5812"/>
        <v>0</v>
      </c>
      <c r="FJ1110" s="126">
        <f t="shared" si="5813"/>
        <v>0</v>
      </c>
      <c r="FK1110" s="126">
        <f t="shared" si="5814"/>
        <v>0</v>
      </c>
      <c r="FL1110" s="126">
        <f t="shared" si="5815"/>
        <v>0</v>
      </c>
      <c r="FN1110" s="126" t="str">
        <f t="shared" si="5816"/>
        <v/>
      </c>
      <c r="FO1110" s="126" t="str">
        <f t="shared" si="5817"/>
        <v/>
      </c>
      <c r="FP1110" s="126" t="str">
        <f t="shared" si="5818"/>
        <v/>
      </c>
      <c r="FV1110" s="126">
        <f t="shared" si="5819"/>
        <v>1</v>
      </c>
      <c r="FW1110" s="126">
        <f t="shared" si="5820"/>
        <v>1</v>
      </c>
      <c r="FX1110" s="126">
        <f t="shared" si="5821"/>
        <v>1</v>
      </c>
      <c r="GA1110" s="126">
        <f t="shared" si="5822"/>
        <v>1</v>
      </c>
      <c r="GB1110" s="126">
        <f t="shared" si="5823"/>
        <v>1</v>
      </c>
      <c r="GC1110" s="126">
        <f t="shared" si="5824"/>
        <v>1</v>
      </c>
      <c r="GD1110" s="126">
        <f t="shared" si="5825"/>
        <v>1</v>
      </c>
      <c r="GE1110" s="126">
        <f t="shared" si="5826"/>
        <v>0</v>
      </c>
      <c r="GF1110" s="126">
        <f t="shared" si="5827"/>
        <v>0</v>
      </c>
      <c r="GG1110" s="126">
        <f t="shared" si="5828"/>
        <v>0</v>
      </c>
      <c r="GI1110" s="126">
        <f t="shared" si="5829"/>
        <v>0</v>
      </c>
      <c r="GK1110" s="126">
        <f t="shared" si="5830"/>
        <v>0</v>
      </c>
      <c r="GL1110" s="126">
        <f t="shared" si="5831"/>
        <v>0</v>
      </c>
      <c r="GM1110" s="126">
        <f t="shared" si="5832"/>
        <v>0</v>
      </c>
      <c r="GN1110" s="126">
        <f t="shared" si="5833"/>
        <v>0</v>
      </c>
      <c r="GO1110" s="126">
        <f t="shared" si="5834"/>
        <v>1</v>
      </c>
      <c r="GP1110" s="126">
        <f t="shared" si="5835"/>
        <v>1</v>
      </c>
      <c r="GQ1110" s="126">
        <f t="shared" si="5836"/>
        <v>1</v>
      </c>
      <c r="GS1110" s="126">
        <f t="shared" si="5837"/>
        <v>0</v>
      </c>
      <c r="GT1110" s="126">
        <f t="shared" si="5838"/>
        <v>0</v>
      </c>
      <c r="GU1110" s="126">
        <f t="shared" si="5839"/>
        <v>1</v>
      </c>
      <c r="GV1110" s="126">
        <f t="shared" si="5840"/>
        <v>1</v>
      </c>
      <c r="GW1110" s="126">
        <f t="shared" si="5841"/>
        <v>0</v>
      </c>
      <c r="GX1110" s="126">
        <f t="shared" si="5842"/>
        <v>0</v>
      </c>
      <c r="GY1110" s="126">
        <f t="shared" si="5843"/>
        <v>0</v>
      </c>
      <c r="GZ1110" s="126"/>
      <c r="HA1110" s="126">
        <f t="shared" si="5844"/>
        <v>1</v>
      </c>
      <c r="HB1110" s="126">
        <f t="shared" si="5845"/>
        <v>0</v>
      </c>
      <c r="HC1110" s="126">
        <f t="shared" si="5846"/>
        <v>0</v>
      </c>
      <c r="HD1110" s="126">
        <f t="shared" si="5847"/>
        <v>0</v>
      </c>
      <c r="HE1110" s="126">
        <f t="shared" si="5848"/>
        <v>0</v>
      </c>
      <c r="HF1110" s="126">
        <f t="shared" si="5849"/>
        <v>0</v>
      </c>
      <c r="HH1110" s="126">
        <f t="shared" si="5850"/>
        <v>0</v>
      </c>
      <c r="HI1110" s="126">
        <f t="shared" si="5851"/>
        <v>0</v>
      </c>
      <c r="HJ1110" s="126">
        <f t="shared" si="5852"/>
        <v>0</v>
      </c>
      <c r="HK1110" s="126">
        <f t="shared" si="5853"/>
        <v>0</v>
      </c>
      <c r="HL1110" s="126">
        <f t="shared" si="5854"/>
        <v>0</v>
      </c>
      <c r="HM1110" s="126">
        <f t="shared" si="5855"/>
        <v>0</v>
      </c>
      <c r="HO1110" s="126">
        <f t="shared" si="5856"/>
        <v>1</v>
      </c>
      <c r="HP1110" s="126" t="str">
        <f t="shared" si="5857"/>
        <v/>
      </c>
      <c r="HQ1110" s="126">
        <f t="shared" si="5858"/>
        <v>1</v>
      </c>
      <c r="HR1110" s="122" t="str">
        <f t="shared" si="5859"/>
        <v/>
      </c>
      <c r="HS1110" s="126">
        <f t="shared" si="5860"/>
        <v>1</v>
      </c>
      <c r="HT1110" s="122" t="str">
        <f t="shared" si="5861"/>
        <v/>
      </c>
      <c r="HU1110" s="122">
        <f t="shared" si="5862"/>
        <v>1</v>
      </c>
      <c r="HV1110" s="126" t="str">
        <f t="shared" si="5863"/>
        <v/>
      </c>
      <c r="HW1110" s="126" t="str">
        <f t="shared" si="5864"/>
        <v/>
      </c>
      <c r="HX1110" s="126" t="str">
        <f t="shared" si="5865"/>
        <v/>
      </c>
      <c r="HZ1110" s="126">
        <f t="shared" si="5866"/>
        <v>1</v>
      </c>
      <c r="IA1110" s="126" t="str">
        <f t="shared" si="5867"/>
        <v/>
      </c>
      <c r="IB1110" s="126">
        <f t="shared" si="5868"/>
        <v>1</v>
      </c>
      <c r="IC1110" s="126" t="str">
        <f t="shared" si="5869"/>
        <v/>
      </c>
      <c r="ID1110" s="126">
        <f t="shared" si="5870"/>
        <v>1</v>
      </c>
      <c r="IE1110" s="126" t="str">
        <f t="shared" si="5871"/>
        <v/>
      </c>
      <c r="IF1110" s="126">
        <f t="shared" si="5872"/>
        <v>1</v>
      </c>
      <c r="IG1110" s="126" t="str">
        <f t="shared" si="5873"/>
        <v/>
      </c>
      <c r="IH1110" s="126" t="str">
        <f t="shared" si="5874"/>
        <v/>
      </c>
      <c r="II1110" s="126" t="str">
        <f t="shared" si="5875"/>
        <v/>
      </c>
      <c r="IO1110" s="128"/>
      <c r="IP1110" s="128"/>
      <c r="IQ1110" s="127"/>
      <c r="IR1110" s="127"/>
      <c r="IX1110" s="6"/>
      <c r="IY1110" s="6"/>
      <c r="IZ1110" s="7"/>
      <c r="JA1110" s="7"/>
      <c r="JG1110" s="12"/>
      <c r="JH1110" s="12"/>
      <c r="JI1110" s="13"/>
      <c r="JJ1110" s="13"/>
      <c r="JN1110" s="6"/>
      <c r="JO1110" s="6"/>
      <c r="JQ1110" s="11"/>
      <c r="JR1110" s="11"/>
      <c r="JS1110" s="12"/>
      <c r="JT1110" s="13"/>
      <c r="JU1110" s="12"/>
      <c r="JV1110" s="12"/>
      <c r="JW1110" s="97"/>
      <c r="JX1110" s="13"/>
      <c r="JY1110" s="13"/>
      <c r="JZ1110" s="97"/>
      <c r="KA1110" s="97"/>
      <c r="KB1110" s="11"/>
      <c r="KC1110" s="11"/>
      <c r="KD1110" s="11"/>
      <c r="KE1110" s="11"/>
    </row>
    <row r="1111" spans="1:291" s="122" customFormat="1" x14ac:dyDescent="0.2">
      <c r="A1111" s="146">
        <f t="shared" si="5526"/>
        <v>1111</v>
      </c>
      <c r="C1111" s="2">
        <v>43705</v>
      </c>
      <c r="D1111" s="126">
        <v>98.734999999999999</v>
      </c>
      <c r="E1111" s="126">
        <v>98.765000000000001</v>
      </c>
      <c r="F1111" s="126">
        <v>98.86</v>
      </c>
      <c r="G1111" s="128">
        <v>107.261</v>
      </c>
      <c r="H1111" s="128">
        <v>119.205</v>
      </c>
      <c r="I1111" s="128">
        <v>131.11500000000001</v>
      </c>
      <c r="J1111" s="127">
        <v>166.29</v>
      </c>
      <c r="K1111" s="126"/>
      <c r="M1111" s="126">
        <f t="shared" si="5879"/>
        <v>98.734999999999999</v>
      </c>
      <c r="N1111" s="126">
        <f t="shared" si="5880"/>
        <v>98.765000000000001</v>
      </c>
      <c r="O1111" s="126">
        <f t="shared" si="5881"/>
        <v>98.86</v>
      </c>
      <c r="P1111" s="127">
        <f t="shared" si="5887"/>
        <v>3450.1249999999995</v>
      </c>
      <c r="Q1111" s="5">
        <f t="shared" si="5882"/>
        <v>3828.5</v>
      </c>
      <c r="R1111" s="6">
        <f t="shared" si="5696"/>
        <v>4203.5000000000009</v>
      </c>
      <c r="S1111" s="7">
        <f t="shared" si="5697"/>
        <v>5340.9999999999991</v>
      </c>
      <c r="V1111" s="127">
        <f t="shared" si="5703"/>
        <v>2.5000000000005684</v>
      </c>
      <c r="W1111" s="127">
        <f t="shared" si="5704"/>
        <v>3.0000000000001137</v>
      </c>
      <c r="X1111" s="127">
        <f t="shared" si="5705"/>
        <v>4.0000000000006253</v>
      </c>
      <c r="Y1111" s="127">
        <f t="shared" si="5698"/>
        <v>1.1249999999995453</v>
      </c>
      <c r="Z1111" s="126">
        <f t="shared" si="5699"/>
        <v>3.75</v>
      </c>
      <c r="AA1111" s="126">
        <f t="shared" si="5700"/>
        <v>7.000000000001819</v>
      </c>
      <c r="AB1111" s="126">
        <f t="shared" si="5701"/>
        <v>12.999999999999091</v>
      </c>
      <c r="AC1111" s="126"/>
      <c r="AD1111" s="126"/>
      <c r="AE1111" s="127">
        <f t="shared" si="5876"/>
        <v>0.25000045000047821</v>
      </c>
      <c r="AF1111" s="127">
        <f t="shared" si="5877"/>
        <v>0.75000045000002347</v>
      </c>
      <c r="AG1111" s="127">
        <f t="shared" si="5878"/>
        <v>1.7500004500005351</v>
      </c>
      <c r="AH1111" s="127">
        <f t="shared" si="5883"/>
        <v>0.25000000000090949</v>
      </c>
      <c r="AI1111" s="127">
        <f t="shared" si="5706"/>
        <v>9.0949470177292824E-13</v>
      </c>
      <c r="AJ1111" s="127">
        <f t="shared" si="5707"/>
        <v>0.45000000000109086</v>
      </c>
      <c r="AK1111" s="127">
        <f t="shared" si="5708"/>
        <v>0.91666666666787933</v>
      </c>
      <c r="AL1111" s="127">
        <f t="shared" si="5709"/>
        <v>0.24999999999909051</v>
      </c>
      <c r="AM1111" s="127">
        <f t="shared" si="5710"/>
        <v>2.6666666666687888</v>
      </c>
      <c r="AN1111" s="127">
        <f t="shared" si="5711"/>
        <v>1.800000000002183</v>
      </c>
      <c r="AO1111" s="127">
        <f t="shared" si="5712"/>
        <v>1</v>
      </c>
      <c r="AP1111" s="127">
        <f t="shared" si="5713"/>
        <v>0.91666666666636354</v>
      </c>
      <c r="AQ1111" s="127">
        <f t="shared" si="5714"/>
        <v>4.0416666666706078</v>
      </c>
      <c r="AR1111" s="127">
        <f t="shared" si="5715"/>
        <v>0.55000000000163718</v>
      </c>
      <c r="AS1111" s="127">
        <f t="shared" si="5716"/>
        <v>0.86111111111131322</v>
      </c>
      <c r="AT1111" s="127">
        <f t="shared" si="5717"/>
        <v>0.51666666666587835</v>
      </c>
      <c r="AU1111" s="126"/>
      <c r="AX1111" s="11">
        <f t="shared" si="5718"/>
        <v>2.5000000000005684</v>
      </c>
      <c r="AY1111" s="11">
        <f t="shared" si="5719"/>
        <v>3.0000000000001137</v>
      </c>
      <c r="AZ1111" s="11">
        <f t="shared" si="5720"/>
        <v>4.0000000000006253</v>
      </c>
      <c r="BA1111" s="11">
        <f t="shared" si="5884"/>
        <v>1.1249999999995453</v>
      </c>
      <c r="BB1111" s="11">
        <f t="shared" si="5702"/>
        <v>3.75</v>
      </c>
      <c r="BC1111" s="12">
        <f t="shared" si="5885"/>
        <v>7.000000000001819</v>
      </c>
      <c r="BD1111" s="13">
        <f t="shared" si="5886"/>
        <v>12.999999999999091</v>
      </c>
      <c r="BF1111" s="11">
        <f t="shared" si="5721"/>
        <v>0.25000000000147793</v>
      </c>
      <c r="BG1111" s="11">
        <f t="shared" si="5722"/>
        <v>0.25000045000047821</v>
      </c>
      <c r="BH1111" s="11">
        <f t="shared" si="5723"/>
        <v>0.75000045000002347</v>
      </c>
      <c r="BI1111" s="11">
        <f t="shared" si="5724"/>
        <v>1.7500004500005351</v>
      </c>
      <c r="BJ1111" s="11">
        <f t="shared" si="5725"/>
        <v>-0.25000000000090949</v>
      </c>
      <c r="BK1111" s="11">
        <f t="shared" si="5726"/>
        <v>-9.0949470177292824E-13</v>
      </c>
      <c r="BL1111" s="11">
        <f t="shared" si="5727"/>
        <v>-0.45000000000109086</v>
      </c>
      <c r="BM1111" s="11">
        <f t="shared" si="5728"/>
        <v>-0.91666666666787933</v>
      </c>
      <c r="BN1111" s="11">
        <f t="shared" si="5729"/>
        <v>0.24999999999909051</v>
      </c>
      <c r="BO1111" s="11">
        <f t="shared" si="5730"/>
        <v>2.6666666666687888</v>
      </c>
      <c r="BP1111" s="11">
        <f t="shared" si="5731"/>
        <v>1.800000000002183</v>
      </c>
      <c r="BQ1111" s="126">
        <v>1</v>
      </c>
      <c r="BR1111" s="11">
        <f t="shared" si="5732"/>
        <v>-0.91666666666636354</v>
      </c>
      <c r="BS1111" s="11">
        <f t="shared" si="5733"/>
        <v>4.0416666666706078</v>
      </c>
      <c r="BT1111" s="11">
        <f t="shared" si="5734"/>
        <v>-0.55000000000163718</v>
      </c>
      <c r="BU1111" s="11">
        <f t="shared" si="5735"/>
        <v>0.86111111111131322</v>
      </c>
      <c r="BV1111" s="11">
        <f t="shared" si="5736"/>
        <v>0.51666666666587835</v>
      </c>
      <c r="BY1111" s="126"/>
      <c r="BZ1111" s="126"/>
      <c r="CA1111" s="122">
        <f t="shared" si="5737"/>
        <v>0.86111111111131322</v>
      </c>
      <c r="CB1111" s="126">
        <f t="shared" si="5738"/>
        <v>0</v>
      </c>
      <c r="CC1111" s="126">
        <f t="shared" si="5739"/>
        <v>0</v>
      </c>
      <c r="CD1111" s="126">
        <f t="shared" si="5740"/>
        <v>0</v>
      </c>
      <c r="CE1111" s="126">
        <f t="shared" si="5741"/>
        <v>0</v>
      </c>
      <c r="CF1111" s="126">
        <f t="shared" si="5742"/>
        <v>0</v>
      </c>
      <c r="CG1111" s="126" t="str">
        <f t="shared" si="5743"/>
        <v/>
      </c>
      <c r="CH1111" s="126" t="str">
        <f t="shared" si="5744"/>
        <v/>
      </c>
      <c r="CI1111" s="126">
        <f t="shared" si="5745"/>
        <v>1</v>
      </c>
      <c r="CJ1111" s="126">
        <f t="shared" si="5746"/>
        <v>1</v>
      </c>
      <c r="CK1111" s="126" t="str">
        <f t="shared" si="5747"/>
        <v/>
      </c>
      <c r="CL1111" s="126">
        <f t="shared" si="5748"/>
        <v>1</v>
      </c>
      <c r="CM1111" s="126">
        <f t="shared" si="5749"/>
        <v>1</v>
      </c>
      <c r="CN1111" s="126">
        <f t="shared" si="5750"/>
        <v>1</v>
      </c>
      <c r="CO1111" s="126" t="str">
        <f t="shared" si="5751"/>
        <v/>
      </c>
      <c r="CP1111" s="126" t="str">
        <f t="shared" si="5752"/>
        <v/>
      </c>
      <c r="CQ1111" s="126">
        <f t="shared" si="5753"/>
        <v>1</v>
      </c>
      <c r="CR1111" s="126"/>
      <c r="CS1111" s="126">
        <f t="shared" si="5754"/>
        <v>0</v>
      </c>
      <c r="CT1111" s="126">
        <f t="shared" si="5755"/>
        <v>0</v>
      </c>
      <c r="CU1111" s="126">
        <f t="shared" si="5756"/>
        <v>0</v>
      </c>
      <c r="CV1111" s="126">
        <f t="shared" si="5757"/>
        <v>0</v>
      </c>
      <c r="CW1111" s="126">
        <f t="shared" si="5758"/>
        <v>1</v>
      </c>
      <c r="CX1111" s="126" t="str">
        <f t="shared" si="5759"/>
        <v/>
      </c>
      <c r="CY1111" s="126" t="str">
        <f t="shared" si="5760"/>
        <v/>
      </c>
      <c r="CZ1111" s="126" t="str">
        <f t="shared" si="5761"/>
        <v/>
      </c>
      <c r="DA1111" s="126" t="str">
        <f t="shared" si="5762"/>
        <v/>
      </c>
      <c r="DB1111" s="126">
        <f t="shared" si="5763"/>
        <v>1</v>
      </c>
      <c r="DC1111" s="126" t="str">
        <f t="shared" si="5764"/>
        <v/>
      </c>
      <c r="DD1111" s="126">
        <f t="shared" si="5765"/>
        <v>1</v>
      </c>
      <c r="DE1111" s="126" t="str">
        <f t="shared" si="5766"/>
        <v/>
      </c>
      <c r="DF1111" s="126"/>
      <c r="DG1111" s="126">
        <f t="shared" si="5767"/>
        <v>1</v>
      </c>
      <c r="DH1111" s="126">
        <f t="shared" si="5768"/>
        <v>1</v>
      </c>
      <c r="DI1111" s="126">
        <f t="shared" si="5769"/>
        <v>1</v>
      </c>
      <c r="DJ1111" s="126">
        <f t="shared" si="5770"/>
        <v>1</v>
      </c>
      <c r="DK1111" s="126" t="str">
        <f t="shared" si="5771"/>
        <v/>
      </c>
      <c r="DL1111" s="126"/>
      <c r="DM1111" s="126" t="str">
        <f t="shared" si="5772"/>
        <v/>
      </c>
      <c r="DN1111" s="126">
        <f t="shared" si="5773"/>
        <v>0</v>
      </c>
      <c r="DO1111" s="126">
        <f t="shared" si="5774"/>
        <v>1</v>
      </c>
      <c r="DP1111" s="126">
        <f t="shared" si="5775"/>
        <v>0</v>
      </c>
      <c r="DQ1111" s="126">
        <f t="shared" si="5776"/>
        <v>1</v>
      </c>
      <c r="DR1111" s="126">
        <f t="shared" si="5777"/>
        <v>0</v>
      </c>
      <c r="DS1111" s="126">
        <f t="shared" si="5778"/>
        <v>1</v>
      </c>
      <c r="DT1111" s="126">
        <f t="shared" si="5779"/>
        <v>0</v>
      </c>
      <c r="DU1111" s="126">
        <f t="shared" si="5780"/>
        <v>1</v>
      </c>
      <c r="DV1111" s="126">
        <f t="shared" si="5781"/>
        <v>1</v>
      </c>
      <c r="DW1111" s="126">
        <f t="shared" si="5782"/>
        <v>0</v>
      </c>
      <c r="DX1111" s="126" t="str">
        <f t="shared" si="5783"/>
        <v/>
      </c>
      <c r="DY1111" s="126" t="str">
        <f t="shared" si="5784"/>
        <v/>
      </c>
      <c r="EA1111" s="126">
        <f t="shared" si="5785"/>
        <v>1</v>
      </c>
      <c r="EB1111" s="126">
        <f t="shared" si="5786"/>
        <v>1</v>
      </c>
      <c r="EC1111" s="126">
        <f t="shared" si="5787"/>
        <v>1</v>
      </c>
      <c r="ED1111" s="126">
        <f t="shared" si="5788"/>
        <v>1</v>
      </c>
      <c r="EF1111" s="126">
        <f t="shared" si="5789"/>
        <v>1</v>
      </c>
      <c r="EG1111" s="126">
        <f t="shared" si="5790"/>
        <v>1</v>
      </c>
      <c r="EH1111" s="126">
        <f t="shared" si="5791"/>
        <v>1</v>
      </c>
      <c r="EI1111" s="126">
        <f t="shared" si="5792"/>
        <v>1</v>
      </c>
      <c r="EK1111" s="126">
        <f t="shared" si="5793"/>
        <v>1</v>
      </c>
      <c r="EL1111" s="126">
        <f t="shared" si="5794"/>
        <v>1</v>
      </c>
      <c r="EM1111" s="126">
        <f t="shared" si="5795"/>
        <v>1</v>
      </c>
      <c r="EO1111" s="126">
        <f t="shared" si="5796"/>
        <v>1</v>
      </c>
      <c r="EP1111" s="126">
        <f t="shared" si="5797"/>
        <v>1</v>
      </c>
      <c r="EQ1111" s="126">
        <f t="shared" si="5798"/>
        <v>1</v>
      </c>
      <c r="ES1111" s="126">
        <f t="shared" si="5799"/>
        <v>1</v>
      </c>
      <c r="ET1111" s="126">
        <f t="shared" si="5800"/>
        <v>1</v>
      </c>
      <c r="EU1111" s="126">
        <f t="shared" si="5801"/>
        <v>1</v>
      </c>
      <c r="EV1111" s="126">
        <f t="shared" si="5802"/>
        <v>1</v>
      </c>
      <c r="EW1111" s="126">
        <f t="shared" si="5803"/>
        <v>0</v>
      </c>
      <c r="EY1111" s="126">
        <f t="shared" si="5804"/>
        <v>1</v>
      </c>
      <c r="EZ1111" s="126">
        <f t="shared" si="5805"/>
        <v>1</v>
      </c>
      <c r="FA1111" s="126">
        <f t="shared" si="5806"/>
        <v>1</v>
      </c>
      <c r="FC1111" s="126">
        <f t="shared" si="5807"/>
        <v>0</v>
      </c>
      <c r="FD1111" s="126" t="str">
        <f t="shared" si="5808"/>
        <v/>
      </c>
      <c r="FE1111" s="126"/>
      <c r="FF1111" s="126">
        <f t="shared" si="5809"/>
        <v>1</v>
      </c>
      <c r="FG1111" s="126">
        <f t="shared" si="5810"/>
        <v>0</v>
      </c>
      <c r="FH1111" s="126">
        <f t="shared" si="5811"/>
        <v>0</v>
      </c>
      <c r="FI1111" s="126" t="str">
        <f t="shared" si="5812"/>
        <v/>
      </c>
      <c r="FJ1111" s="126" t="str">
        <f t="shared" si="5813"/>
        <v/>
      </c>
      <c r="FK1111" s="126" t="str">
        <f t="shared" si="5814"/>
        <v/>
      </c>
      <c r="FL1111" s="126" t="str">
        <f t="shared" si="5815"/>
        <v/>
      </c>
      <c r="FN1111" s="126" t="str">
        <f t="shared" si="5816"/>
        <v/>
      </c>
      <c r="FO1111" s="126" t="str">
        <f t="shared" si="5817"/>
        <v/>
      </c>
      <c r="FP1111" s="126" t="str">
        <f t="shared" si="5818"/>
        <v/>
      </c>
      <c r="FV1111" s="126">
        <f t="shared" si="5819"/>
        <v>1</v>
      </c>
      <c r="FW1111" s="126">
        <f t="shared" si="5820"/>
        <v>1</v>
      </c>
      <c r="FX1111" s="126">
        <f t="shared" si="5821"/>
        <v>0</v>
      </c>
      <c r="GA1111" s="126">
        <f t="shared" si="5822"/>
        <v>0</v>
      </c>
      <c r="GB1111" s="126">
        <f t="shared" si="5823"/>
        <v>0</v>
      </c>
      <c r="GC1111" s="126">
        <f t="shared" si="5824"/>
        <v>0</v>
      </c>
      <c r="GD1111" s="126">
        <f t="shared" si="5825"/>
        <v>0</v>
      </c>
      <c r="GE1111" s="126">
        <f t="shared" si="5826"/>
        <v>1</v>
      </c>
      <c r="GF1111" s="126">
        <f t="shared" si="5827"/>
        <v>1</v>
      </c>
      <c r="GG1111" s="126">
        <f t="shared" si="5828"/>
        <v>0</v>
      </c>
      <c r="GI1111" s="126">
        <f t="shared" si="5829"/>
        <v>0</v>
      </c>
      <c r="GK1111" s="126">
        <f t="shared" si="5830"/>
        <v>1</v>
      </c>
      <c r="GL1111" s="126">
        <f t="shared" si="5831"/>
        <v>1</v>
      </c>
      <c r="GM1111" s="126">
        <f t="shared" si="5832"/>
        <v>1</v>
      </c>
      <c r="GN1111" s="126">
        <f t="shared" si="5833"/>
        <v>1</v>
      </c>
      <c r="GO1111" s="126">
        <f t="shared" si="5834"/>
        <v>0</v>
      </c>
      <c r="GP1111" s="126">
        <f t="shared" si="5835"/>
        <v>0</v>
      </c>
      <c r="GQ1111" s="126">
        <f t="shared" si="5836"/>
        <v>1</v>
      </c>
      <c r="GS1111" s="126" t="str">
        <f t="shared" si="5837"/>
        <v/>
      </c>
      <c r="GT1111" s="126" t="str">
        <f t="shared" si="5838"/>
        <v/>
      </c>
      <c r="GU1111" s="126">
        <f t="shared" si="5839"/>
        <v>0</v>
      </c>
      <c r="GV1111" s="126">
        <f t="shared" si="5840"/>
        <v>0</v>
      </c>
      <c r="GW1111" s="126">
        <f t="shared" si="5841"/>
        <v>0</v>
      </c>
      <c r="GX1111" s="126">
        <f t="shared" si="5842"/>
        <v>0</v>
      </c>
      <c r="GY1111" s="126">
        <f t="shared" si="5843"/>
        <v>0</v>
      </c>
      <c r="GZ1111" s="126"/>
      <c r="HA1111" s="126">
        <f t="shared" si="5844"/>
        <v>1</v>
      </c>
      <c r="HB1111" s="126">
        <f t="shared" si="5845"/>
        <v>0</v>
      </c>
      <c r="HC1111" s="126">
        <f t="shared" si="5846"/>
        <v>0</v>
      </c>
      <c r="HD1111" s="126">
        <f t="shared" si="5847"/>
        <v>0</v>
      </c>
      <c r="HE1111" s="126">
        <f t="shared" si="5848"/>
        <v>0</v>
      </c>
      <c r="HF1111" s="126">
        <f t="shared" si="5849"/>
        <v>0</v>
      </c>
      <c r="HH1111" s="126">
        <f t="shared" si="5850"/>
        <v>1</v>
      </c>
      <c r="HI1111" s="126">
        <f t="shared" si="5851"/>
        <v>1</v>
      </c>
      <c r="HJ1111" s="126">
        <f t="shared" si="5852"/>
        <v>0</v>
      </c>
      <c r="HK1111" s="126">
        <f t="shared" si="5853"/>
        <v>0</v>
      </c>
      <c r="HL1111" s="126">
        <f t="shared" si="5854"/>
        <v>0</v>
      </c>
      <c r="HM1111" s="126">
        <f t="shared" si="5855"/>
        <v>0</v>
      </c>
      <c r="HO1111" s="126">
        <f t="shared" si="5856"/>
        <v>1</v>
      </c>
      <c r="HP1111" s="126" t="str">
        <f t="shared" si="5857"/>
        <v/>
      </c>
      <c r="HQ1111" s="126">
        <f t="shared" si="5858"/>
        <v>1</v>
      </c>
      <c r="HR1111" s="122" t="str">
        <f t="shared" si="5859"/>
        <v/>
      </c>
      <c r="HS1111" s="126" t="str">
        <f t="shared" si="5860"/>
        <v/>
      </c>
      <c r="HT1111" s="122" t="str">
        <f t="shared" si="5861"/>
        <v/>
      </c>
      <c r="HU1111" s="122" t="str">
        <f t="shared" si="5862"/>
        <v/>
      </c>
      <c r="HV1111" s="126" t="str">
        <f t="shared" si="5863"/>
        <v/>
      </c>
      <c r="HW1111" s="126" t="str">
        <f t="shared" si="5864"/>
        <v/>
      </c>
      <c r="HX1111" s="126" t="str">
        <f t="shared" si="5865"/>
        <v/>
      </c>
      <c r="HZ1111" s="126">
        <f t="shared" si="5866"/>
        <v>0</v>
      </c>
      <c r="IA1111" s="126" t="str">
        <f t="shared" si="5867"/>
        <v/>
      </c>
      <c r="IB1111" s="126">
        <f t="shared" si="5868"/>
        <v>0</v>
      </c>
      <c r="IC1111" s="126" t="str">
        <f t="shared" si="5869"/>
        <v/>
      </c>
      <c r="ID1111" s="126" t="str">
        <f t="shared" si="5870"/>
        <v/>
      </c>
      <c r="IE1111" s="126" t="str">
        <f t="shared" si="5871"/>
        <v/>
      </c>
      <c r="IF1111" s="126" t="str">
        <f t="shared" si="5872"/>
        <v/>
      </c>
      <c r="IG1111" s="126" t="str">
        <f t="shared" si="5873"/>
        <v/>
      </c>
      <c r="IH1111" s="126" t="str">
        <f t="shared" si="5874"/>
        <v/>
      </c>
      <c r="II1111" s="126" t="str">
        <f t="shared" si="5875"/>
        <v/>
      </c>
      <c r="IO1111" s="128"/>
      <c r="IP1111" s="128"/>
      <c r="IQ1111" s="127"/>
      <c r="IR1111" s="127"/>
      <c r="IX1111" s="6"/>
      <c r="IY1111" s="6"/>
      <c r="IZ1111" s="7"/>
      <c r="JA1111" s="7"/>
      <c r="JG1111" s="12"/>
      <c r="JH1111" s="12"/>
      <c r="JI1111" s="13"/>
      <c r="JJ1111" s="13"/>
      <c r="JN1111" s="6"/>
      <c r="JO1111" s="6"/>
      <c r="JQ1111" s="11"/>
      <c r="JR1111" s="11"/>
      <c r="JS1111" s="12"/>
      <c r="JT1111" s="13"/>
      <c r="JU1111" s="12"/>
      <c r="JV1111" s="12"/>
      <c r="JW1111" s="97"/>
      <c r="JX1111" s="13"/>
      <c r="JY1111" s="13"/>
      <c r="JZ1111" s="97"/>
      <c r="KA1111" s="97"/>
      <c r="KB1111" s="11"/>
      <c r="KC1111" s="11"/>
      <c r="KD1111" s="11"/>
      <c r="KE1111" s="11"/>
    </row>
    <row r="1112" spans="1:291" s="122" customFormat="1" x14ac:dyDescent="0.2">
      <c r="A1112" s="146">
        <f t="shared" si="5526"/>
        <v>1112</v>
      </c>
      <c r="C1112" s="2">
        <v>43705</v>
      </c>
      <c r="D1112" s="126">
        <v>98.765000000000001</v>
      </c>
      <c r="E1112" s="126">
        <v>98.86</v>
      </c>
      <c r="F1112" s="126">
        <v>98.88</v>
      </c>
      <c r="G1112" s="128">
        <v>108.02500000000001</v>
      </c>
      <c r="H1112" s="128">
        <v>120.02500000000001</v>
      </c>
      <c r="I1112" s="128">
        <v>132.005</v>
      </c>
      <c r="J1112" s="127">
        <v>166.04</v>
      </c>
      <c r="K1112" s="126"/>
      <c r="M1112" s="126">
        <f t="shared" si="5879"/>
        <v>98.765000000000001</v>
      </c>
      <c r="N1112" s="126">
        <f t="shared" si="5880"/>
        <v>98.86</v>
      </c>
      <c r="O1112" s="126">
        <f t="shared" si="5881"/>
        <v>98.88</v>
      </c>
      <c r="P1112" s="127">
        <f t="shared" si="5887"/>
        <v>3458.5000000000005</v>
      </c>
      <c r="Q1112" s="5">
        <f t="shared" si="5882"/>
        <v>3842.5000000000005</v>
      </c>
      <c r="R1112" s="6">
        <f t="shared" si="5696"/>
        <v>4224.5</v>
      </c>
      <c r="S1112" s="7">
        <f t="shared" si="5697"/>
        <v>5315.9999999999991</v>
      </c>
      <c r="V1112" s="127">
        <f t="shared" si="5703"/>
        <v>0</v>
      </c>
      <c r="W1112" s="127">
        <f t="shared" si="5704"/>
        <v>0</v>
      </c>
      <c r="X1112" s="127">
        <f t="shared" si="5705"/>
        <v>0</v>
      </c>
      <c r="Y1112" s="127">
        <f t="shared" si="5698"/>
        <v>0</v>
      </c>
      <c r="Z1112" s="126">
        <f t="shared" si="5699"/>
        <v>0</v>
      </c>
      <c r="AA1112" s="126">
        <f t="shared" si="5700"/>
        <v>0</v>
      </c>
      <c r="AB1112" s="126">
        <f t="shared" si="5701"/>
        <v>0</v>
      </c>
      <c r="AC1112" s="126"/>
      <c r="AD1112" s="126"/>
      <c r="AE1112" s="127">
        <f t="shared" si="5876"/>
        <v>0</v>
      </c>
      <c r="AF1112" s="127">
        <f t="shared" si="5877"/>
        <v>0</v>
      </c>
      <c r="AG1112" s="127">
        <f t="shared" si="5878"/>
        <v>0</v>
      </c>
      <c r="AH1112" s="127">
        <f t="shared" si="5883"/>
        <v>0</v>
      </c>
      <c r="AI1112" s="127">
        <f t="shared" si="5706"/>
        <v>0</v>
      </c>
      <c r="AJ1112" s="127">
        <f t="shared" si="5707"/>
        <v>0</v>
      </c>
      <c r="AK1112" s="127">
        <f t="shared" si="5708"/>
        <v>0</v>
      </c>
      <c r="AL1112" s="127">
        <f t="shared" si="5709"/>
        <v>0</v>
      </c>
      <c r="AM1112" s="127">
        <f t="shared" si="5710"/>
        <v>0</v>
      </c>
      <c r="AN1112" s="127">
        <f t="shared" si="5711"/>
        <v>0</v>
      </c>
      <c r="AO1112" s="127">
        <f t="shared" si="5712"/>
        <v>0</v>
      </c>
      <c r="AP1112" s="127">
        <f t="shared" si="5713"/>
        <v>0</v>
      </c>
      <c r="AQ1112" s="127">
        <f t="shared" si="5714"/>
        <v>0</v>
      </c>
      <c r="AR1112" s="127">
        <f t="shared" si="5715"/>
        <v>0</v>
      </c>
      <c r="AS1112" s="127">
        <f t="shared" si="5716"/>
        <v>0</v>
      </c>
      <c r="AT1112" s="127">
        <f t="shared" si="5717"/>
        <v>0</v>
      </c>
      <c r="AU1112" s="126"/>
      <c r="AX1112" s="11"/>
      <c r="AY1112" s="11"/>
      <c r="AZ1112" s="11"/>
      <c r="BA1112" s="11"/>
      <c r="BB1112" s="11"/>
      <c r="BC1112" s="12"/>
      <c r="BD1112" s="13"/>
      <c r="BF1112" s="11"/>
      <c r="BG1112" s="11"/>
      <c r="BH1112" s="11"/>
      <c r="BI1112" s="11"/>
      <c r="BJ1112" s="11"/>
      <c r="BK1112" s="11"/>
      <c r="BL1112" s="11"/>
      <c r="BM1112" s="11"/>
      <c r="BN1112" s="11"/>
      <c r="BO1112" s="11"/>
      <c r="BP1112" s="11"/>
      <c r="BQ1112" s="126"/>
      <c r="BR1112" s="11"/>
      <c r="BS1112" s="11"/>
      <c r="BT1112" s="11"/>
      <c r="BU1112" s="11"/>
      <c r="BV1112" s="11"/>
      <c r="BY1112" s="126"/>
      <c r="BZ1112" s="126"/>
      <c r="CB1112" s="126"/>
      <c r="CC1112" s="126"/>
      <c r="CD1112" s="126"/>
      <c r="CE1112" s="126"/>
      <c r="CF1112" s="126"/>
      <c r="CG1112" s="126"/>
      <c r="CH1112" s="126"/>
      <c r="CI1112" s="126"/>
      <c r="CJ1112" s="126"/>
      <c r="CK1112" s="126"/>
      <c r="CL1112" s="126"/>
      <c r="CM1112" s="126"/>
      <c r="CN1112" s="126"/>
      <c r="CO1112" s="126"/>
      <c r="CP1112" s="126"/>
      <c r="CQ1112" s="126"/>
      <c r="CR1112" s="126"/>
      <c r="CS1112" s="126"/>
      <c r="CT1112" s="126"/>
      <c r="CU1112" s="126"/>
      <c r="CV1112" s="126"/>
      <c r="CW1112" s="126"/>
      <c r="CX1112" s="126"/>
      <c r="CY1112" s="126"/>
      <c r="CZ1112" s="126"/>
      <c r="DA1112" s="126"/>
      <c r="DB1112" s="126"/>
      <c r="DC1112" s="126"/>
      <c r="DD1112" s="126"/>
      <c r="DE1112" s="126"/>
      <c r="DF1112" s="126"/>
      <c r="DG1112" s="126"/>
      <c r="DH1112" s="126"/>
      <c r="DI1112" s="126"/>
      <c r="DJ1112" s="126"/>
      <c r="DK1112" s="126"/>
      <c r="DL1112" s="126"/>
      <c r="DM1112" s="126"/>
      <c r="DN1112" s="126"/>
      <c r="DO1112" s="126"/>
      <c r="DP1112" s="126"/>
      <c r="DQ1112" s="126"/>
      <c r="DR1112" s="126"/>
      <c r="DS1112" s="126"/>
      <c r="DT1112" s="126"/>
      <c r="DU1112" s="126"/>
      <c r="DV1112" s="126"/>
      <c r="DW1112" s="126"/>
      <c r="DX1112" s="126"/>
      <c r="DY1112" s="126"/>
      <c r="EA1112" s="126"/>
      <c r="EB1112" s="126"/>
      <c r="EC1112" s="126"/>
      <c r="ED1112" s="126"/>
      <c r="EF1112" s="126"/>
      <c r="EG1112" s="126"/>
      <c r="EH1112" s="126"/>
      <c r="EI1112" s="126"/>
      <c r="EK1112" s="126"/>
      <c r="EL1112" s="126"/>
      <c r="EM1112" s="126"/>
      <c r="EO1112" s="126"/>
      <c r="EP1112" s="126"/>
      <c r="EQ1112" s="126"/>
      <c r="ES1112" s="126"/>
      <c r="ET1112" s="126"/>
      <c r="EU1112" s="126"/>
      <c r="EV1112" s="126"/>
      <c r="EW1112" s="126"/>
      <c r="EY1112" s="126"/>
      <c r="EZ1112" s="126"/>
      <c r="FA1112" s="126"/>
      <c r="FC1112" s="126"/>
      <c r="FD1112" s="126"/>
      <c r="FE1112" s="126"/>
      <c r="FF1112" s="126"/>
      <c r="FG1112" s="126"/>
      <c r="FH1112" s="126"/>
      <c r="FI1112" s="126"/>
      <c r="FJ1112" s="126"/>
      <c r="FK1112" s="126"/>
      <c r="FL1112" s="126"/>
      <c r="FN1112" s="126"/>
      <c r="FO1112" s="126"/>
      <c r="FP1112" s="126"/>
      <c r="FV1112" s="126"/>
      <c r="FW1112" s="126"/>
      <c r="FX1112" s="126"/>
      <c r="GA1112" s="126"/>
      <c r="GB1112" s="126"/>
      <c r="GC1112" s="126"/>
      <c r="GD1112" s="126"/>
      <c r="GE1112" s="126"/>
      <c r="GF1112" s="126"/>
      <c r="GG1112" s="126"/>
      <c r="GI1112" s="126"/>
      <c r="GK1112" s="126"/>
      <c r="GL1112" s="126"/>
      <c r="GM1112" s="126"/>
      <c r="GN1112" s="126"/>
      <c r="GO1112" s="126"/>
      <c r="GP1112" s="126"/>
      <c r="GQ1112" s="126"/>
      <c r="GS1112" s="126"/>
      <c r="GT1112" s="126"/>
      <c r="GU1112" s="126"/>
      <c r="GV1112" s="126"/>
      <c r="GW1112" s="126"/>
      <c r="GX1112" s="126"/>
      <c r="GY1112" s="126"/>
      <c r="GZ1112" s="126"/>
      <c r="HA1112" s="126"/>
      <c r="HB1112" s="126"/>
      <c r="HC1112" s="126"/>
      <c r="HD1112" s="126"/>
      <c r="HE1112" s="126"/>
      <c r="HF1112" s="126"/>
      <c r="HH1112" s="126"/>
      <c r="HI1112" s="126"/>
      <c r="HJ1112" s="126"/>
      <c r="HK1112" s="126"/>
      <c r="HL1112" s="126"/>
      <c r="HM1112" s="126"/>
      <c r="HO1112" s="126"/>
      <c r="HP1112" s="126"/>
      <c r="HQ1112" s="126"/>
      <c r="HS1112" s="126"/>
      <c r="HV1112" s="126"/>
      <c r="HW1112" s="126"/>
      <c r="HX1112" s="126"/>
      <c r="HZ1112" s="126"/>
      <c r="IA1112" s="126"/>
      <c r="IB1112" s="126"/>
      <c r="IC1112" s="126"/>
      <c r="ID1112" s="126"/>
      <c r="IE1112" s="126"/>
      <c r="IF1112" s="126"/>
      <c r="IG1112" s="126"/>
      <c r="IH1112" s="126"/>
      <c r="II1112" s="126"/>
      <c r="IO1112" s="128"/>
      <c r="IP1112" s="128"/>
      <c r="IQ1112" s="127"/>
      <c r="IR1112" s="127"/>
      <c r="IX1112" s="6"/>
      <c r="IY1112" s="6"/>
      <c r="IZ1112" s="7"/>
      <c r="JA1112" s="7"/>
      <c r="JG1112" s="12"/>
      <c r="JH1112" s="12"/>
      <c r="JI1112" s="13"/>
      <c r="JJ1112" s="13"/>
      <c r="JN1112" s="6"/>
      <c r="JO1112" s="6"/>
      <c r="JQ1112" s="11"/>
      <c r="JR1112" s="11"/>
      <c r="JS1112" s="12"/>
      <c r="JT1112" s="13"/>
      <c r="JU1112" s="12"/>
      <c r="JV1112" s="12"/>
      <c r="JW1112" s="97"/>
      <c r="JX1112" s="13"/>
      <c r="JY1112" s="13"/>
      <c r="JZ1112" s="97"/>
      <c r="KA1112" s="97"/>
      <c r="KB1112" s="11"/>
      <c r="KC1112" s="11"/>
      <c r="KD1112" s="11"/>
      <c r="KE1112" s="11"/>
    </row>
    <row r="1113" spans="1:291" s="122" customFormat="1" x14ac:dyDescent="0.2">
      <c r="A1113" s="146">
        <f t="shared" si="5526"/>
        <v>1113</v>
      </c>
      <c r="C1113" s="2">
        <v>43706</v>
      </c>
      <c r="D1113" s="126">
        <v>98.72</v>
      </c>
      <c r="E1113" s="126">
        <v>98.814999999999998</v>
      </c>
      <c r="F1113" s="126">
        <v>98.834999999999994</v>
      </c>
      <c r="G1113" s="128">
        <v>108.003</v>
      </c>
      <c r="H1113" s="128">
        <v>119.282</v>
      </c>
      <c r="I1113" s="128">
        <v>131.19999999999999</v>
      </c>
      <c r="J1113" s="127">
        <v>165.08</v>
      </c>
      <c r="K1113" s="126"/>
      <c r="M1113" s="126">
        <f t="shared" si="5879"/>
        <v>98.72</v>
      </c>
      <c r="N1113" s="126">
        <f t="shared" si="5880"/>
        <v>98.814999999999998</v>
      </c>
      <c r="O1113" s="126">
        <f t="shared" si="5881"/>
        <v>98.834999999999994</v>
      </c>
      <c r="P1113" s="127">
        <f t="shared" si="5887"/>
        <v>3456.375</v>
      </c>
      <c r="Q1113" s="5">
        <f t="shared" si="5882"/>
        <v>3836.2499999999995</v>
      </c>
      <c r="R1113" s="6">
        <f t="shared" si="5696"/>
        <v>4211.9999999999991</v>
      </c>
      <c r="S1113" s="7">
        <f t="shared" si="5697"/>
        <v>5288.0000000000009</v>
      </c>
      <c r="V1113" s="127">
        <f t="shared" si="5703"/>
        <v>4.5000000000001705</v>
      </c>
      <c r="W1113" s="127">
        <f t="shared" si="5704"/>
        <v>4.5000000000001705</v>
      </c>
      <c r="X1113" s="127">
        <f t="shared" si="5705"/>
        <v>4.5000000000001705</v>
      </c>
      <c r="Y1113" s="127">
        <f t="shared" si="5698"/>
        <v>2.1250000000004547</v>
      </c>
      <c r="Z1113" s="126">
        <f t="shared" si="5699"/>
        <v>6.2500000000009095</v>
      </c>
      <c r="AA1113" s="126">
        <f t="shared" si="5700"/>
        <v>12.500000000000909</v>
      </c>
      <c r="AB1113" s="126">
        <f t="shared" si="5701"/>
        <v>27.999999999998181</v>
      </c>
      <c r="AC1113" s="126"/>
      <c r="AD1113" s="126"/>
      <c r="AE1113" s="127">
        <f t="shared" si="5876"/>
        <v>0.75000074999947453</v>
      </c>
      <c r="AF1113" s="127">
        <f t="shared" si="5877"/>
        <v>0.75000074999947453</v>
      </c>
      <c r="AG1113" s="127">
        <f t="shared" si="5878"/>
        <v>0.75000074999947453</v>
      </c>
      <c r="AH1113" s="127">
        <f t="shared" si="5883"/>
        <v>8.3333333333636794E-2</v>
      </c>
      <c r="AI1113" s="127">
        <f t="shared" si="5706"/>
        <v>0.50000000000036415</v>
      </c>
      <c r="AJ1113" s="127">
        <f t="shared" si="5707"/>
        <v>1.2499999999996358</v>
      </c>
      <c r="AK1113" s="127">
        <f t="shared" si="5708"/>
        <v>2.0833333333330302</v>
      </c>
      <c r="AL1113" s="127">
        <f t="shared" si="5709"/>
        <v>4.5474735088646412E-13</v>
      </c>
      <c r="AM1113" s="127">
        <f t="shared" si="5710"/>
        <v>3.1666666666681831</v>
      </c>
      <c r="AN1113" s="127">
        <f t="shared" si="5711"/>
        <v>1.3000000000016367</v>
      </c>
      <c r="AO1113" s="127">
        <f t="shared" si="5712"/>
        <v>1</v>
      </c>
      <c r="AP1113" s="127">
        <f t="shared" si="5713"/>
        <v>2.9166666666669707</v>
      </c>
      <c r="AQ1113" s="127">
        <f t="shared" si="5714"/>
        <v>6.2916666666677283</v>
      </c>
      <c r="AR1113" s="127">
        <f t="shared" si="5715"/>
        <v>0.74999999999945466</v>
      </c>
      <c r="AS1113" s="127">
        <f t="shared" si="5716"/>
        <v>2.7777777779091295E-2</v>
      </c>
      <c r="AT1113" s="127">
        <f t="shared" si="5717"/>
        <v>0.51666666666781857</v>
      </c>
      <c r="AU1113" s="126"/>
      <c r="AX1113" s="11">
        <f t="shared" ref="AX1113:AZ1120" si="5888">(M1113-M1112)*100</f>
        <v>-4.5000000000001705</v>
      </c>
      <c r="AY1113" s="11">
        <f t="shared" si="5888"/>
        <v>-4.5000000000001705</v>
      </c>
      <c r="AZ1113" s="11">
        <f t="shared" si="5888"/>
        <v>-4.5000000000001705</v>
      </c>
      <c r="BA1113" s="11">
        <f t="shared" ref="BA1113:BD1120" si="5889">P1113-P1112</f>
        <v>-2.1250000000004547</v>
      </c>
      <c r="BB1113" s="11">
        <f t="shared" si="5889"/>
        <v>-6.2500000000009095</v>
      </c>
      <c r="BC1113" s="12">
        <f t="shared" si="5889"/>
        <v>-12.500000000000909</v>
      </c>
      <c r="BD1113" s="13">
        <f t="shared" si="5889"/>
        <v>-27.999999999998181</v>
      </c>
      <c r="BF1113" s="11">
        <f t="shared" ref="BF1113:BF1120" si="5890">AX1113-(BA1113*2)</f>
        <v>-0.24999999999926104</v>
      </c>
      <c r="BG1113" s="11">
        <f t="shared" ref="BG1113:BG1120" si="5891">((AX1113)-(BB1113/BH$3))</f>
        <v>-0.75000074999947453</v>
      </c>
      <c r="BH1113" s="11">
        <f t="shared" ref="BH1113:BH1120" si="5892">((AY1113)-(BB1113/BH$3))</f>
        <v>-0.75000074999947453</v>
      </c>
      <c r="BI1113" s="11">
        <f t="shared" ref="BI1113:BI1120" si="5893">((AZ1113)-(BB1113/BH$3))</f>
        <v>-0.75000074999947453</v>
      </c>
      <c r="BJ1113" s="11">
        <f t="shared" ref="BJ1113:BJ1120" si="5894">((BA1113*2)-(BB1113/BJ$3))</f>
        <v>-8.3333333333636794E-2</v>
      </c>
      <c r="BK1113" s="11">
        <f t="shared" ref="BK1113:BK1120" si="5895">((BA1113*2)-(BB1113/BK$3))</f>
        <v>-0.50000000000036415</v>
      </c>
      <c r="BL1113" s="11">
        <f t="shared" ref="BL1113:BL1120" si="5896">BB1113-(BC1113/BL$3)</f>
        <v>1.2499999999996358</v>
      </c>
      <c r="BM1113" s="11">
        <f t="shared" ref="BM1113:BM1120" si="5897">BB1113-(BC1113/BM$3)</f>
        <v>2.0833333333330302</v>
      </c>
      <c r="BN1113" s="11">
        <f t="shared" ref="BN1113:BO1120" si="5898">BB1113-(BC1113/BN$3)</f>
        <v>-4.5474735088646412E-13</v>
      </c>
      <c r="BO1113" s="11">
        <f t="shared" si="5898"/>
        <v>-3.1666666666681831</v>
      </c>
      <c r="BP1113" s="11">
        <f t="shared" ref="BP1113:BP1120" si="5899">BC1113-(BD1113/BP$3)</f>
        <v>-1.3000000000016367</v>
      </c>
      <c r="BQ1113" s="126">
        <v>1</v>
      </c>
      <c r="BR1113" s="11">
        <f t="shared" ref="BR1113:BR1120" si="5900">-(BK1113*BK$3-BM1113)</f>
        <v>2.9166666666669707</v>
      </c>
      <c r="BS1113" s="11">
        <f t="shared" ref="BS1113:BS1120" si="5901">-(BM1113*BM$3-BO1113)</f>
        <v>-6.2916666666677283</v>
      </c>
      <c r="BT1113" s="11">
        <f t="shared" ref="BT1113:BT1120" si="5902">((BA1113*2)-(BC1113/BT$3))</f>
        <v>0.74999999999945466</v>
      </c>
      <c r="BU1113" s="11">
        <f t="shared" ref="BU1113:BU1120" si="5903">BB1113-(BD1113/BU$3)</f>
        <v>-2.7777777779091295E-2</v>
      </c>
      <c r="BV1113" s="11">
        <f t="shared" ref="BV1113:BV1120" si="5904">(BA1113*2)-(BD1113/BV$3)</f>
        <v>-0.51666666666781857</v>
      </c>
      <c r="BY1113" s="126"/>
      <c r="BZ1113" s="126"/>
      <c r="CA1113" s="122">
        <f t="shared" ref="CA1113:CA1120" si="5905">BB1113-BD1113/4.5</f>
        <v>-2.7777777779091295E-2</v>
      </c>
      <c r="CB1113" s="126">
        <f t="shared" ref="CB1113:CB1120" si="5906">IF(OR(BA1113=0,BK1113=0),1,IF(BA1113&gt;0,IF(BK1113&gt;0,1,0),IF(BK1113&lt;0,1,0)))</f>
        <v>1</v>
      </c>
      <c r="CC1113" s="126">
        <f t="shared" ref="CC1113:CC1120" si="5907">IF(OR(BB1113=0,BK1113=0),1,IF(BB1113&gt;0,IF(BK1113&gt;0,1,0),IF(BK1113&lt;0,1,0)))</f>
        <v>1</v>
      </c>
      <c r="CD1113" s="126">
        <f t="shared" ref="CD1113:CD1120" si="5908">IF(OR(BC1113=0,BK1113=0),1,IF(BC1113&gt;0,IF(BK1113&gt;0,1,0),IF(BK1113&lt;0,1,0)))</f>
        <v>1</v>
      </c>
      <c r="CE1113" s="126">
        <f t="shared" ref="CE1113:CE1120" si="5909">IF(BD1113="","",IF(OR(AND(BD1113&gt;-0.001,BD1113&lt;0.001),AND(BK1113&gt;-0.001,BK1113&lt;0.001)),0,IF(BD1113&gt;0,IF(BK1113&gt;0,1,0),IF(BK1113&lt;0,1,0))))</f>
        <v>1</v>
      </c>
      <c r="CF1113" s="126">
        <f t="shared" ref="CF1113:CF1120" si="5910">IF(OR(AND(BD1113&gt;-0.001,BD1113&lt;0.001),AND(BK1113&gt;-0.001,BK1113&lt;0.001)),0,IF(BD1113&gt;0,IF(BK1113&gt;0,1,0),IF(BK1113&lt;0,1,0)))</f>
        <v>1</v>
      </c>
      <c r="CG1113" s="126">
        <f t="shared" ref="CG1113:CG1120" si="5911">IF(CE1113=0,"",IF(OR(BK1113=0,BO1113=0),1,IF(BK1113&gt;0,IF(BO1113&gt;0,1,0),IF(BO1113&lt;0,1,0))))</f>
        <v>1</v>
      </c>
      <c r="CH1113" s="126" t="str">
        <f t="shared" ref="CH1113:CH1120" si="5912">IF(DJ1113=0,IF(AND(BK1113&gt;-0.001,BD1113&lt;0.001),1,IF(AND(BK1113&lt;0.001,BD1113&gt;-0.001),1,0)),"")</f>
        <v/>
      </c>
      <c r="CI1113" s="126">
        <f t="shared" ref="CI1113:CI1120" si="5913">IF(CV1113=0,IF(AND(BK1113&gt;-0.001,BD1113&lt;0.001),1,IF(AND(BK1113&lt;0.001,BD1113&gt;-0.001),1,0)),"")</f>
        <v>0</v>
      </c>
      <c r="CJ1113" s="126">
        <f t="shared" ref="CJ1113:CJ1120" si="5914">IF(DI1113=1,IF(AND(BK1113&gt;-0.001,BD1113&lt;0.001),1,IF(AND(BK1113&lt;0.001,BD1113&gt;-0.001),1,0)),"")</f>
        <v>0</v>
      </c>
      <c r="CK1113" s="126" t="str">
        <f t="shared" ref="CK1113:CK1120" si="5915">IF(CV1113=1,IF(AND(BK1113&gt;-0.001,BD1113&lt;0.001),1,IF(AND(BK1113&lt;0.001,BD1113&gt;-0.001),1,0)),"")</f>
        <v/>
      </c>
      <c r="CL1113" s="126">
        <f t="shared" ref="CL1113:CL1120" si="5916">IF(OR(BK1113=0,BM1113=0),1,IF(BK1113&gt;0,IF(BM1113&gt;0,1,0),IF(BM1113&lt;0,1,0)))</f>
        <v>0</v>
      </c>
      <c r="CM1113" s="126" t="str">
        <f t="shared" ref="CM1113:CM1120" si="5917">IF(CL1113=1,IF(OR(BD1113=0,BK1113=0),1,IF(BD1113&gt;0,IF(BK1113&lt;0,1,0),IF(BK1113&gt;0,1,0))),"")</f>
        <v/>
      </c>
      <c r="CN1113" s="126" t="str">
        <f t="shared" ref="CN1113:CN1120" si="5918">IF(CE1113=0,IF(OR(BK1113=0,BM1113=0),1,IF(BK1113&gt;0,IF(BM1113&gt;0,1,0),IF(BM1113&lt;0,1,0))),"")</f>
        <v/>
      </c>
      <c r="CO1113" s="126">
        <f t="shared" ref="CO1113:CO1120" si="5919">IF(CE1113=1,IF(OR(BK1113=0,BM1113=0),1,IF(BK1113&gt;0,IF(BM1113&gt;0,1,0),IF(BM1113&lt;0,1,0))),"")</f>
        <v>0</v>
      </c>
      <c r="CP1113" s="126">
        <f t="shared" ref="CP1113:CP1120" si="5920">IF(CB1113=1,IF(OR(BK1113=0,BM1113=0),1,IF(BK1113&gt;0,IF(BM1113&gt;0,1,0),IF(BM1113&lt;0,1,0))),"")</f>
        <v>0</v>
      </c>
      <c r="CQ1113" s="126" t="str">
        <f t="shared" ref="CQ1113:CQ1120" si="5921">IF(CB1113=0,IF(OR(BK1113=0,BM1113=0),1,IF(BK1113&gt;0,IF(BM1113&gt;0,1,0),IF(BM1113&lt;0,1,0))),"")</f>
        <v/>
      </c>
      <c r="CR1113" s="126"/>
      <c r="CS1113" s="126">
        <f t="shared" ref="CS1113:CS1120" si="5922">IF(OR(BA1113=0,BM1113=0),1,IF(BA1113&gt;0,IF(BM1113&gt;0,1,0),IF(BM1113&lt;0,1,0)))</f>
        <v>0</v>
      </c>
      <c r="CT1113" s="126">
        <f t="shared" ref="CT1113:CT1120" si="5923">IF(OR(BB1113=0,BM1113=0),1,IF(BB1113&gt;0,IF(BM1113&gt;0,1,0),IF(BM1113&lt;0,1,0)))</f>
        <v>0</v>
      </c>
      <c r="CU1113" s="126">
        <f t="shared" ref="CU1113:CU1120" si="5924">IF(OR(BC1113=0,BM1113=0),1,IF(BC1113&gt;0,IF(BM1113&gt;0,1,0),IF(BM1113&lt;0,1,0)))</f>
        <v>0</v>
      </c>
      <c r="CV1113" s="126">
        <f t="shared" ref="CV1113:CV1120" si="5925">IF(BD1113="","",IF(OR(AND(BD1113&gt;-0.001,BD1113&lt;0.001),AND(BM1113&gt;-0.001,BM1113&lt;0.001)),0,IF(BD1113&gt;0,IF(BM1113&gt;0,1,0),IF(BM1113&lt;0,1,0))))</f>
        <v>0</v>
      </c>
      <c r="CW1113" s="126">
        <f t="shared" ref="CW1113:CW1120" si="5926">IF(AND(BC1113&gt;-0.0001,BD1113 &gt;-0.0001),1,IF(AND(BC1113&lt;0.0001,BD1113&lt;0.0001),1,""))</f>
        <v>1</v>
      </c>
      <c r="CX1113" s="126" t="str">
        <f t="shared" ref="CX1113:CX1120" si="5927">IF(CV1113=1,1,"")</f>
        <v/>
      </c>
      <c r="CY1113" s="126" t="str">
        <f t="shared" ref="CY1113:CY1120" si="5928">IF(CX1113=1,IF(OR(BA1113=0,BK1113=0),1,IF(BA1113&gt;0,IF(BK1113&gt;0,1,0),IF(BK1113&lt;0,1,0))),"")</f>
        <v/>
      </c>
      <c r="CZ1113" s="126" t="str">
        <f t="shared" ref="CZ1113:CZ1120" si="5929">IF(CX1113=1,IF(OR(BD1113=0,BK1113=0),1,IF(BD1113&gt;0,IF(BK1113&gt;0,1,0),IF(BK1113&lt;0,1,0))),"")</f>
        <v/>
      </c>
      <c r="DA1113" s="126" t="str">
        <f t="shared" ref="DA1113:DA1120" si="5930">IF(CX1113=1,IF(OR(BD1113=0,BO1113=0),1,IF(BD1113&gt;0,IF(BO1113&gt;0,1,0),IF(BO1113&lt;0,1,0))),"")</f>
        <v/>
      </c>
      <c r="DB1113" s="126">
        <f t="shared" ref="DB1113:DB1120" si="5931">IF(CX1113="",IF(OR(BD1113=0,BO1113=0),1,IF(BD1113&gt;0,IF(BO1113&gt;0,1,0),IF(BO1113&lt;0,1,0))),"")</f>
        <v>1</v>
      </c>
      <c r="DC1113" s="126" t="str">
        <f t="shared" ref="DC1113:DC1120" si="5932">IF(DJ1113=0,IF(AND(BM1113&gt;-0.001,BD1113&lt;0.001),1,IF(AND(BM1113&lt;0.001,BD1113&gt;-0.001),1,0)),"")</f>
        <v/>
      </c>
      <c r="DD1113" s="126">
        <f t="shared" ref="DD1113:DD1120" si="5933">IF(DJ1113=1,IF(AND(BM1113&gt;-0.001,BD1113&lt;0.001),1,IF(AND(BM1113&lt;0.001,BD1113&gt;-0.001),1,0)),"")</f>
        <v>1</v>
      </c>
      <c r="DE1113" s="126" t="str">
        <f t="shared" ref="DE1113:DE1120" si="5934">IF(DD1113="",IF(CV1113+DC1113=1,"",1),IF(CV1113+DD1113=1,"",1))</f>
        <v/>
      </c>
      <c r="DF1113" s="126"/>
      <c r="DG1113" s="126">
        <f t="shared" ref="DG1113:DG1120" si="5935">IF(OR(AND(BA1113&gt;-0.001,BA1113&lt;0.001),AND(BO1113&gt;-0.001,BO1113&lt;0.001)),1,IF(BA1113&gt;0,IF(BO1113&gt;0,1,0),IF(BO1113&lt;0,1,0)))</f>
        <v>1</v>
      </c>
      <c r="DH1113" s="126">
        <f t="shared" ref="DH1113:DH1120" si="5936">IF(OR(BB1113=0,BO1113=0),1,IF(BB1113&gt;0,IF(BO1113&gt;0,1,0),IF(BO1113&lt;0,1,0)))</f>
        <v>1</v>
      </c>
      <c r="DI1113" s="126">
        <f t="shared" ref="DI1113:DI1120" si="5937">IF(OR(BC1113=0,BO1113=0),1,IF(BC1113&gt;0,IF(BO1113&gt;0,1,0),IF(BO1113&lt;0,1,0)))</f>
        <v>1</v>
      </c>
      <c r="DJ1113" s="126">
        <f t="shared" ref="DJ1113:DJ1120" si="5938">IF(OR(BD1113=0,BO1113=0),1,IF(BD1113&gt;0,IF(BO1113&gt;0,1,0),IF(BO1113&lt;0,1,0)))</f>
        <v>1</v>
      </c>
      <c r="DK1113" s="126" t="str">
        <f t="shared" ref="DK1113:DK1120" si="5939">IF(DJ1113=0,IF(OR(BD1113=0,BM1113=0),1,IF(BD1113&gt;0,IF(BM1113&gt;0,1,0),IF(BM1113&lt;0,1,0))),"")</f>
        <v/>
      </c>
      <c r="DL1113" s="126"/>
      <c r="DM1113" s="126" t="str">
        <f t="shared" ref="DM1113:DM1120" si="5940">IF(DJ1113=0,IF(OR(BK1113=0,BM1113=0),1,IF(BK1113&gt;0,IF(BM1113&gt;0,1,0),IF(BM1113&lt;0,1,0))),"")</f>
        <v/>
      </c>
      <c r="DN1113" s="126">
        <f t="shared" ref="DN1113:DN1120" si="5941">IF(DJ1113=1,IF(OR(BD1113=0,BM1113=0),1,IF(BD1113&gt;0,IF(BM1113&gt;0,1,0),IF(BM1113&lt;0,1,0))),"")</f>
        <v>0</v>
      </c>
      <c r="DO1113" s="126">
        <f t="shared" ref="DO1113:DO1120" si="5942">IF(DJ1113=1,IF(OR(BK1113=0,BM1113=0),1,IF(BK1113&gt;0,IF(BM1113&gt;0,1,0),IF(BM1113&lt;0,1,0))),"")</f>
        <v>0</v>
      </c>
      <c r="DP1113" s="126">
        <f t="shared" ref="DP1113:DP1120" si="5943">IF(DJ1113=1,IF(OR(BD1113=0,BK1113=0),1,IF(BD1113&gt;0,IF(BK1113&gt;0,1,0),IF(BK1113&lt;0,1,0))),"")</f>
        <v>1</v>
      </c>
      <c r="DQ1113" s="126">
        <f t="shared" ref="DQ1113:DQ1120" si="5944">IF(DJ1113=1,IF(OR(BK1113=0,BM1113=0),1,IF(BK1113&gt;0,IF(BM1113&gt;0,1,0),IF(BM1113&lt;0,1,0))),"")</f>
        <v>0</v>
      </c>
      <c r="DR1113" s="126">
        <f t="shared" ref="DR1113:DR1120" si="5945">IF(DJ1113=1,IF(OR(BM1113=0,BP1113=0),1,IF(BM1113&gt;0,IF(BP1113&gt;0,1,0),IF(BP1113&lt;0,1,0))),"")</f>
        <v>0</v>
      </c>
      <c r="DS1113" s="126">
        <f t="shared" ref="DS1113:DS1120" si="5946">IF(DJ1113=1,IF(OR(BM1113=0,BT1113=0),1,IF(BM1113&gt;0,IF(BT1113&gt;0,1,0),IF(BT1113&lt;0,1,0))),"")</f>
        <v>1</v>
      </c>
      <c r="DT1113" s="126">
        <f t="shared" ref="DT1113:DT1120" si="5947">IF(DJ1113=1,IF(OR(BM1113=0,BU1113=0),1,IF(BM1113&gt;0,IF(BU1113&gt;0,1,0),IF(BU1113&lt;0,1,0))),"")</f>
        <v>0</v>
      </c>
      <c r="DU1113" s="126">
        <f t="shared" ref="DU1113:DU1120" si="5948">IF(DJ1113=1,IF(OR(AND(BO1113&gt;-0.001,BM1113&lt;0.001, BK1113&lt;0.001),AND(BO1113&lt;0.001,BM1113&gt;-0.001,BK1113&gt;-0.001)),1,0),"")</f>
        <v>0</v>
      </c>
      <c r="DV1113" s="126">
        <f t="shared" ref="DV1113:DV1120" si="5949">IF(OR(AND(BD1113&gt;-0.001, BD1113 &lt;0.001),AND(BO1113&gt;-0.001,BO1113&lt;0.001)),1,IF(BD1113&gt;-0.001,IF(BO1113&gt;-0.001,1,0),IF(BO1113&lt;0.001,1,0)))</f>
        <v>1</v>
      </c>
      <c r="DW1113" s="126">
        <f t="shared" ref="DW1113:DW1120" si="5950">IF(OR(AND(BD1113&gt;0, BC1113 &lt;0),AND(BD1113&lt;0, BC1113 &gt;0)),1,0)</f>
        <v>0</v>
      </c>
      <c r="DX1113" s="126" t="str">
        <f t="shared" ref="DX1113:DX1120" si="5951">IF(DW1113=1,IF(OR(AND(BD1113&gt;0,BM1113&lt;0.001),AND(BD1113&lt;0,BM1113&gt;-0.001)),1,0),"")</f>
        <v/>
      </c>
      <c r="DY1113" s="126" t="str">
        <f t="shared" ref="DY1113:DY1120" si="5952">IF(DK1113=1,IF(OR(AND(BK1113&gt;-0.001,BM1113&gt;-0.001),AND(BK1113&lt;0.001,BM1113&lt;0.001)),1,0),"")</f>
        <v/>
      </c>
      <c r="EA1113" s="126">
        <f t="shared" ref="EA1113:EA1120" si="5953">IF(OR(BA1113=0,BU1113=0),1,IF(BA1113&gt;0,IF(BU1113&gt;0,1,0),IF(BU1113&lt;0,1,0)))</f>
        <v>1</v>
      </c>
      <c r="EB1113" s="126">
        <f t="shared" ref="EB1113:EB1120" si="5954">IF(OR(BB1113=0,BU1113=0),1,IF(BB1113&gt;0,IF(BU1113&gt;0,1,0),IF(BU1113&lt;0,1,0)))</f>
        <v>1</v>
      </c>
      <c r="EC1113" s="126">
        <f t="shared" ref="EC1113:EC1120" si="5955">IF(OR(BC1113=0,BU1113=0),1,IF(BC1113&gt;0,IF(BU1113&gt;0,1,0),IF(BU1113&lt;0,1,0)))</f>
        <v>1</v>
      </c>
      <c r="ED1113" s="126">
        <f t="shared" ref="ED1113:ED1120" si="5956">IF(OR(BD1113=0,BU1113=0),1,IF(BD1113&gt;0,IF(BU1113&gt;0,1,0),IF(BU1113&lt;0,1,0)))</f>
        <v>1</v>
      </c>
      <c r="EF1113" s="126">
        <f t="shared" ref="EF1113:EF1120" si="5957">IF(BA1113&gt;0,IF(BS1113&gt;0,1,0),IF(BS1113&lt;0,1,0))</f>
        <v>1</v>
      </c>
      <c r="EG1113" s="126">
        <f t="shared" ref="EG1113:EG1120" si="5958">IF(BB1113&gt;0,IF(BS1113&gt;0,1,0),IF(BS1113&lt;0,1,0))</f>
        <v>1</v>
      </c>
      <c r="EH1113" s="126">
        <f t="shared" ref="EH1113:EH1120" si="5959">IF(BC1113&gt;0,IF(BS1113&gt;0,1,0),IF(BS1113&lt;0,1,0))</f>
        <v>1</v>
      </c>
      <c r="EI1113" s="126">
        <f t="shared" ref="EI1113:EI1120" si="5960">IF(BD1113&gt;0,IF(BS1113&gt;0,1,0),IF(BS1113&lt;0,1,0))</f>
        <v>1</v>
      </c>
      <c r="EK1113" s="126">
        <f t="shared" ref="EK1113:EK1120" si="5961">IF(OR(BA1113=0,BB1113=0),1,IF(BA1113&gt;0,IF(BB1113&gt;0,1,0),IF(BB1113&lt;0,1,0)))</f>
        <v>1</v>
      </c>
      <c r="EL1113" s="126">
        <f t="shared" ref="EL1113:EL1120" si="5962">IF(OR(BA1113=0,BC1113=0),1,IF(BA1113&gt;0,IF(BC1113&gt;0,1,0),IF(BC1113&lt;0,1,0)))</f>
        <v>1</v>
      </c>
      <c r="EM1113" s="126">
        <f t="shared" ref="EM1113:EM1120" si="5963">IF(OR(BA1113=0,BD1113=0),1,IF(BA1113&gt;0,IF(BD1113&gt;0,1,0),IF(BD1113&lt;0,1,0)))</f>
        <v>1</v>
      </c>
      <c r="EO1113" s="126">
        <f t="shared" ref="EO1113:EO1120" si="5964">IF(OR(BA1113=0,BB1113=0),1,IF(BB1113&gt;0,IF(BA1113&gt;0,1,0),IF(BA1113&lt;0,1,0)))</f>
        <v>1</v>
      </c>
      <c r="EP1113" s="126">
        <f t="shared" ref="EP1113:EP1120" si="5965">IF(OR(BB1113=0,BC1113=0),1,IF(BB1113&gt;0,IF(BC1113&gt;0,1,0),IF(BC1113&lt;0,1,0)))</f>
        <v>1</v>
      </c>
      <c r="EQ1113" s="126">
        <f t="shared" ref="EQ1113:EQ1120" si="5966">IF(OR(BB1113=0,BD1113=0),1,IF(BB1113&gt;0,IF(BD1113&gt;0,1,0),IF(BD1113&lt;0,1,0)))</f>
        <v>1</v>
      </c>
      <c r="ES1113" s="126">
        <f t="shared" ref="ES1113:ES1120" si="5967">IF(OR(BC1113=0,BA1113=0),1,IF(BC1113&gt;0,IF(BA1113&gt;0,1,0),IF(BA1113&lt;0,1,0)))</f>
        <v>1</v>
      </c>
      <c r="ET1113" s="126">
        <f t="shared" ref="ET1113:ET1120" si="5968">IF(OR(BC1113=0,BB1113=0),1,IF(BC1113&gt;0,IF(BB1113&gt;0,1,0),IF(BB1113&lt;0,1,0)))</f>
        <v>1</v>
      </c>
      <c r="EU1113" s="126">
        <f t="shared" ref="EU1113:EU1120" si="5969">IF(OR(BC1113=0,BD1113=0),1,IF(BC1113&gt;0,IF(BD1113&gt;0,1,0),IF(BD1113&lt;0,1,0)))</f>
        <v>1</v>
      </c>
      <c r="EV1113" s="126">
        <f t="shared" ref="EV1113:EV1120" si="5970">IF(AND(BC1113&gt;-0.0001,BD1113 &gt;-0.0001),1,IF(AND(BC1113&lt;0.0001,BD1113&lt;0.0001),1,""))</f>
        <v>1</v>
      </c>
      <c r="EW1113" s="126">
        <f t="shared" ref="EW1113:EW1120" si="5971">IF(EU1113=1,IF(OR(BD1113=0,BM1113=0),1,IF(BD1113&gt;0,IF(BM1113&gt;0,1,0),IF(BM1113&lt;0,1,0))),"")</f>
        <v>0</v>
      </c>
      <c r="EY1113" s="126">
        <f t="shared" ref="EY1113:EY1120" si="5972">IF(OR(BD1113=0,BA1113=0),1,IF(BD1113&gt;0,IF(BA1113&gt;0,1,0),IF(BA1113&lt;0,1,0)))</f>
        <v>1</v>
      </c>
      <c r="EZ1113" s="126">
        <f t="shared" ref="EZ1113:EZ1120" si="5973">IF(OR(BD1113=0,BB1113=0),1,IF(BD1113&gt;0,IF(BB1113&gt;0,1,0),IF(BB1113&lt;0,1,0)))</f>
        <v>1</v>
      </c>
      <c r="FA1113" s="126">
        <f t="shared" ref="FA1113:FA1120" si="5974">IF(OR(BD1113=0,BC1113=0),1,IF(BD1113&gt;0,IF(BC1113&gt;0,1,0),IF(BC1113&lt;0,1,0)))</f>
        <v>1</v>
      </c>
      <c r="FC1113" s="126">
        <f t="shared" ref="FC1113:FC1120" si="5975">IF(OR(BM1113=0,BO1113=0),1,IF(BM1113&gt;0,IF(BO1113&gt;0,1,0),IF(BO1113&lt;0,1,0)))</f>
        <v>0</v>
      </c>
      <c r="FD1113" s="126" t="str">
        <f t="shared" ref="FD1113:FD1120" si="5976">IF(FC1113=1,IF(AND(BD1113&gt;0,BO1113&lt;0),1,IF(AND(BD1113&lt;0,BO1113&gt;0),1,0)),"")</f>
        <v/>
      </c>
      <c r="FE1113" s="126"/>
      <c r="FF1113" s="126">
        <f t="shared" ref="FF1113:FF1120" si="5977">IF(OR(BK1113=0,BM1113=0),1,IF(BK1113&gt;0,IF(BM1113&gt;0,1,0),IF(BM1113&lt;0,1,0)))</f>
        <v>0</v>
      </c>
      <c r="FG1113" s="126">
        <f t="shared" ref="FG1113:FG1120" si="5978">IF(OR(BK1113=0,BO1113=0),1,IF(BK1113&gt;0,IF(BO1113&gt;0,1,0),IF(BO1113&lt;0,1,0)))</f>
        <v>1</v>
      </c>
      <c r="FH1113" s="126">
        <f t="shared" ref="FH1113:FH1120" si="5979">IF(BK1113&gt;0,IF(BM1113&gt;0,IF(BO1113&gt;0,1,0),0),IF(BM1113&lt;0,IF(BO1113&lt;0,1,0),0))</f>
        <v>0</v>
      </c>
      <c r="FI1113" s="126" t="str">
        <f t="shared" ref="FI1113:FI1120" si="5980">IF(FH1113=0,"",(IF(BO1113&gt;0,IF(BD1113&gt;0,1,0),IF(BD1113&lt;0,1,0))))</f>
        <v/>
      </c>
      <c r="FJ1113" s="126" t="str">
        <f t="shared" ref="FJ1113:FJ1120" si="5981">IF(FH1113=0,"",(IF(BO1113&gt;0,IF(BC1113&gt;0,1,0),IF(BC1113&lt;0,1,0))))</f>
        <v/>
      </c>
      <c r="FK1113" s="126" t="str">
        <f t="shared" ref="FK1113:FK1120" si="5982">IF(FH1113=0,"",(IF(BO1113&gt;0,IF(BB1113&gt;0,1,0),IF(BB1113&lt;0,1,0))))</f>
        <v/>
      </c>
      <c r="FL1113" s="126" t="str">
        <f t="shared" ref="FL1113:FL1120" si="5983">IF(FH1113=0,"",(IF(BO1113&gt;0,IF(BA1113&gt;0,1,0),IF(BA1113&lt;0,1,0))))</f>
        <v/>
      </c>
      <c r="FN1113" s="126" t="str">
        <f t="shared" ref="FN1113:FN1139" si="5984">IF(ABS(BB1113)&gt;9.76,1,"")</f>
        <v/>
      </c>
      <c r="FO1113" s="126" t="str">
        <f t="shared" ref="FO1113:FO1120" si="5985">IF(FN1113=1,IF(BB1113&gt;0,IF(BL1113&lt;0,1,0),IF(BL1113&gt;0,1,0)),"")</f>
        <v/>
      </c>
      <c r="FP1113" s="126" t="str">
        <f t="shared" ref="FP1113:FP1139" si="5986">IF(BL1113&gt;1.96, IF(BB1113&gt;9.76,1,0),IF(BL1113&lt;-1.96, IF(BB1113&lt;-9.76,1,0),""))</f>
        <v/>
      </c>
      <c r="FV1113" s="126">
        <f t="shared" ref="FV1113:FW1120" si="5987">IF(BK1112&gt;0,IF(BK1113&gt;0,1,0),IF(BK1113&lt;0,1,0))</f>
        <v>1</v>
      </c>
      <c r="FW1113" s="126">
        <f t="shared" si="5987"/>
        <v>0</v>
      </c>
      <c r="FX1113" s="126">
        <f t="shared" ref="FX1113:FX1120" si="5988">IF(BO1112&gt;0,IF(BO1113&gt;0,1,0),IF(BO1113&lt;0,1,0))</f>
        <v>1</v>
      </c>
      <c r="GA1113" s="126">
        <f t="shared" ref="GA1113:GA1120" si="5989">IF(BA1113&gt;0,IF(BR1113&gt;0,1,0),IF(BR1113&lt;0,1,0))</f>
        <v>0</v>
      </c>
      <c r="GB1113" s="126">
        <f t="shared" ref="GB1113:GB1120" si="5990">IF(BB1113&gt;0,IF(BR1113&gt;0,1,0),IF(BR1113&lt;0,1,0))</f>
        <v>0</v>
      </c>
      <c r="GC1113" s="126">
        <f t="shared" ref="GC1113:GC1120" si="5991">IF(BC1113&gt;0,IF(BR1113&gt;0,1,0),IF(BR1113&lt;0,1,0))</f>
        <v>0</v>
      </c>
      <c r="GD1113" s="126">
        <f t="shared" ref="GD1113:GD1120" si="5992">IF(BD1113&gt;0,IF(BR1113&gt;0,1,0),IF(BR1113&lt;0,1,0))</f>
        <v>0</v>
      </c>
      <c r="GE1113" s="126">
        <f t="shared" ref="GE1113:GE1120" si="5993">IF(BK1113&gt;0,IF(BR1113&gt;0,1,0),IF(BR1113&lt;0,1,0))</f>
        <v>0</v>
      </c>
      <c r="GF1113" s="126">
        <f t="shared" ref="GF1113:GF1120" si="5994">IF(BM1113&gt;0,IF(BR1113&gt;0,1,0),IF(BR1113&lt;0,1,0))</f>
        <v>1</v>
      </c>
      <c r="GG1113" s="126">
        <f t="shared" ref="GG1113:GG1120" si="5995">IF(BO1113&gt;0,IF(BR1113&gt;0,1,0),IF(BR1113&lt;0,1,0))</f>
        <v>0</v>
      </c>
      <c r="GI1113" s="126">
        <f t="shared" ref="GI1113:GI1120" si="5996">IF(BR1113&gt;0,IF(BS1113&gt;0,1,0),IF(BS1113&lt;0,1,0))</f>
        <v>0</v>
      </c>
      <c r="GK1113" s="126">
        <f t="shared" ref="GK1113:GK1120" si="5997">IF(BA1113&gt;0,IF(BS1113&gt;0,1,0),IF(BS1113&lt;0,1,0))</f>
        <v>1</v>
      </c>
      <c r="GL1113" s="126">
        <f t="shared" ref="GL1113:GL1120" si="5998">IF(BB1113&gt;0,IF(BS1113&gt;0,1,0),IF(BS1113&lt;0,1,0))</f>
        <v>1</v>
      </c>
      <c r="GM1113" s="126">
        <f t="shared" ref="GM1113:GM1120" si="5999">IF(BC1113&gt;0,IF(BS1113&gt;0,1,0),IF(BS1113&lt;0,1,0))</f>
        <v>1</v>
      </c>
      <c r="GN1113" s="126">
        <f t="shared" ref="GN1113:GN1120" si="6000">IF(BD1113&gt;0,IF(BS1113&gt;0,1,0),IF(BS1113&lt;0,1,0))</f>
        <v>1</v>
      </c>
      <c r="GO1113" s="126">
        <f t="shared" ref="GO1113:GO1120" si="6001">IF(BK1113&gt;0,IF(BS1113&gt;0,1,0),IF(BS1113&lt;0,1,0))</f>
        <v>1</v>
      </c>
      <c r="GP1113" s="126">
        <f t="shared" ref="GP1113:GP1120" si="6002">IF(BM1113&gt;0,IF(BS1113&gt;0,1,0),IF(BS1113&lt;0,1,0))</f>
        <v>0</v>
      </c>
      <c r="GQ1113" s="126">
        <f t="shared" ref="GQ1113:GQ1120" si="6003">IF(BO1113&gt;0,IF(BS1113&gt;0,1,0),IF(BS1113&lt;0,1,0))</f>
        <v>1</v>
      </c>
      <c r="GS1113" s="126" t="str">
        <f t="shared" ref="GS1113:GS1120" si="6004">IF(ABS(BD1113)&gt;32,IF(ABS(BM1113)&gt;2,1,0),"")</f>
        <v/>
      </c>
      <c r="GT1113" s="126" t="str">
        <f t="shared" ref="GT1113:GT1120" si="6005">IF(ABS(BD1113)&gt;40,IF(ABS(BM1113)&gt;2,1,0),"")</f>
        <v/>
      </c>
      <c r="GU1113" s="126">
        <f t="shared" ref="GU1113:GU1120" si="6006">IF(ABS(BM1113)&gt;1,1,0)</f>
        <v>1</v>
      </c>
      <c r="GV1113" s="126">
        <f t="shared" ref="GV1113:GV1120" si="6007">IF(ABS(BM1113)&gt;1.5,1,0)</f>
        <v>1</v>
      </c>
      <c r="GW1113" s="126">
        <f t="shared" ref="GW1113:GW1120" si="6008">IF(ABS(BM1113)&gt;1.99,1,0)</f>
        <v>1</v>
      </c>
      <c r="GX1113" s="126">
        <f t="shared" ref="GX1113:GX1120" si="6009">IF(ABS(BM1113)&gt;2.5,1,0)</f>
        <v>0</v>
      </c>
      <c r="GY1113" s="126">
        <f t="shared" ref="GY1113:GY1120" si="6010">IF(ABS(BM1113)&gt;3,1,0)</f>
        <v>0</v>
      </c>
      <c r="GZ1113" s="126"/>
      <c r="HA1113" s="126">
        <f t="shared" ref="HA1113:HA1120" si="6011">IF(ABS(BO1113)&gt;2,1,0)</f>
        <v>1</v>
      </c>
      <c r="HB1113" s="126">
        <f t="shared" ref="HB1113:HB1120" si="6012">IF(ABS(BO1113)&gt;4,1,0)</f>
        <v>0</v>
      </c>
      <c r="HC1113" s="126">
        <f t="shared" ref="HC1113:HC1120" si="6013">IF(ABS(BO1113)&gt;5,1,0)</f>
        <v>0</v>
      </c>
      <c r="HD1113" s="126">
        <f t="shared" ref="HD1113:HD1120" si="6014">IF(ABS(BO1113)&gt;6,1,0)</f>
        <v>0</v>
      </c>
      <c r="HE1113" s="126">
        <f t="shared" ref="HE1113:HE1120" si="6015">IF(ABS(BO1113)&gt;8,1,0)</f>
        <v>0</v>
      </c>
      <c r="HF1113" s="126">
        <f t="shared" ref="HF1113:HF1120" si="6016">IF(ABS(BO1113)&gt;10,1,0)</f>
        <v>0</v>
      </c>
      <c r="HH1113" s="126">
        <f t="shared" ref="HH1113:HH1120" si="6017">IF(ABS(BS1113)&gt;1.5,1,0)</f>
        <v>1</v>
      </c>
      <c r="HI1113" s="126">
        <f t="shared" ref="HI1113:HI1120" si="6018">IF(ABS(BS1113)&gt;3,1,0)</f>
        <v>1</v>
      </c>
      <c r="HJ1113" s="126">
        <f t="shared" ref="HJ1113:HJ1120" si="6019">IF(ABS(BS1113)&gt;4.5,1,0)</f>
        <v>1</v>
      </c>
      <c r="HK1113" s="126">
        <f t="shared" ref="HK1113:HK1120" si="6020">IF(ABS(BS1113)&gt;6,1,0)</f>
        <v>1</v>
      </c>
      <c r="HL1113" s="126">
        <f t="shared" ref="HL1113:HL1120" si="6021">IF(ABS(BS1113)&gt;7.5,1,0)</f>
        <v>0</v>
      </c>
      <c r="HM1113" s="126">
        <f t="shared" ref="HM1113:HM1120" si="6022">IF(ABS(BS1113)&gt;9,1,0)</f>
        <v>0</v>
      </c>
      <c r="HO1113" s="126" t="str">
        <f t="shared" ref="HO1113:HO1120" si="6023">IF(BD1113&gt;-0.1,IF(BM1113&lt;0.001,1,0),"")</f>
        <v/>
      </c>
      <c r="HP1113" s="126">
        <f t="shared" ref="HP1113:HP1120" si="6024">IF(BD1113&lt;0.1,IF(BM1113&gt;-0.001,1,0),"")</f>
        <v>1</v>
      </c>
      <c r="HQ1113" s="126" t="str">
        <f t="shared" ref="HQ1113:HQ1120" si="6025">IF(BD1113&gt;9.1,IF(BM1113&lt;0.001,1,0),"")</f>
        <v/>
      </c>
      <c r="HR1113" s="122">
        <f t="shared" ref="HR1113:HR1120" si="6026">IF(BD1113&lt;-9.1,IF(BM1113&gt;-0.001,1,0),"")</f>
        <v>1</v>
      </c>
      <c r="HS1113" s="126" t="str">
        <f t="shared" ref="HS1113:HS1120" si="6027">IF(BD1113&gt;15.1,IF(BM1113&lt;0.001,1,0),"")</f>
        <v/>
      </c>
      <c r="HT1113" s="122">
        <f t="shared" ref="HT1113:HT1120" si="6028">IF(BD1113&lt;-15.1,IF(BM1113&gt;-0.001,1,0),"")</f>
        <v>1</v>
      </c>
      <c r="HU1113" s="122" t="str">
        <f t="shared" ref="HU1113:HU1120" si="6029">IF(BD1113&gt;31.1,IF(BM1113&lt;0.001,1,0),"")</f>
        <v/>
      </c>
      <c r="HV1113" s="126" t="str">
        <f t="shared" ref="HV1113:HV1120" si="6030">IF(BD1113&lt;-31.1,IF(BM1113&gt;-0.001,1,0),"")</f>
        <v/>
      </c>
      <c r="HW1113" s="126" t="str">
        <f t="shared" ref="HW1113:HW1120" si="6031">IF(BD1113&gt;47.1,IF(BM1113&lt;0.001,1,0),"")</f>
        <v/>
      </c>
      <c r="HX1113" s="126" t="str">
        <f t="shared" ref="HX1113:HX1120" si="6032">IF(BD1113&lt;-47.1,IF(BM1113&gt;-0.001,1,0),"")</f>
        <v/>
      </c>
      <c r="HZ1113" s="126" t="str">
        <f t="shared" ref="HZ1113:HZ1120" si="6033">IF(BD1113&gt;-0.1,IF(BO1113&lt;0.001,1,0),"")</f>
        <v/>
      </c>
      <c r="IA1113" s="126">
        <f t="shared" ref="IA1113:IA1120" si="6034">IF(BD1113&lt;0.1,IF(BO1113&gt;-0.001,1,0),"")</f>
        <v>0</v>
      </c>
      <c r="IB1113" s="126" t="str">
        <f t="shared" ref="IB1113:IB1120" si="6035">IF(BD1113&gt;9.1,IF(BO1113&lt;0.001,1,0),"")</f>
        <v/>
      </c>
      <c r="IC1113" s="126">
        <f t="shared" ref="IC1113:IC1120" si="6036">IF(BD1113&lt;-9.1,IF(BO1113&gt;-0.001,1,0),"")</f>
        <v>0</v>
      </c>
      <c r="ID1113" s="126" t="str">
        <f t="shared" ref="ID1113:ID1120" si="6037">IF(BD1113&gt;15.1,IF(BO1113&lt;0.001,1,0),"")</f>
        <v/>
      </c>
      <c r="IE1113" s="126">
        <f t="shared" ref="IE1113:IE1120" si="6038">IF(BD1113&lt;-15.1,IF(BO1113&gt;-0.001,1,0),"")</f>
        <v>0</v>
      </c>
      <c r="IF1113" s="126" t="str">
        <f t="shared" ref="IF1113:IF1120" si="6039">IF(BD1113&gt;31.1,IF(BO1113&lt;0.001,1,0),"")</f>
        <v/>
      </c>
      <c r="IG1113" s="126" t="str">
        <f t="shared" ref="IG1113:IG1120" si="6040">IF(BD1113&lt;-31.1,IF(BO1113&gt;-0.001,1,0),"")</f>
        <v/>
      </c>
      <c r="IH1113" s="126" t="str">
        <f t="shared" ref="IH1113:IH1120" si="6041">IF(BD1113&gt;47.1,IF(BO1113&lt;0.001,1,0),"")</f>
        <v/>
      </c>
      <c r="II1113" s="126" t="str">
        <f t="shared" ref="II1113:II1120" si="6042">IF(BD1113&lt;-47.1,IF(BO1113&gt;-0.001,1,0),"")</f>
        <v/>
      </c>
      <c r="IO1113" s="128"/>
      <c r="IP1113" s="128"/>
      <c r="IQ1113" s="127"/>
      <c r="IR1113" s="127"/>
      <c r="IX1113" s="6"/>
      <c r="IY1113" s="6"/>
      <c r="IZ1113" s="7"/>
      <c r="JA1113" s="7"/>
      <c r="JG1113" s="12"/>
      <c r="JH1113" s="12"/>
      <c r="JI1113" s="13"/>
      <c r="JJ1113" s="13"/>
      <c r="JN1113" s="6"/>
      <c r="JO1113" s="6"/>
      <c r="JQ1113" s="11"/>
      <c r="JR1113" s="11"/>
      <c r="JS1113" s="12"/>
      <c r="JT1113" s="13"/>
      <c r="JU1113" s="12"/>
      <c r="JV1113" s="12"/>
      <c r="JW1113" s="97"/>
      <c r="JX1113" s="13"/>
      <c r="JY1113" s="13"/>
      <c r="JZ1113" s="97"/>
      <c r="KA1113" s="97"/>
      <c r="KB1113" s="11"/>
      <c r="KC1113" s="11"/>
      <c r="KD1113" s="11"/>
      <c r="KE1113" s="11"/>
    </row>
    <row r="1114" spans="1:291" s="122" customFormat="1" x14ac:dyDescent="0.2">
      <c r="A1114" s="146">
        <f t="shared" si="5526"/>
        <v>1114</v>
      </c>
      <c r="C1114" s="2">
        <v>43707</v>
      </c>
      <c r="D1114" s="126">
        <v>98.74</v>
      </c>
      <c r="E1114" s="126">
        <v>98.834999999999994</v>
      </c>
      <c r="F1114" s="126">
        <v>98.855000000000004</v>
      </c>
      <c r="G1114" s="128">
        <v>108.01875</v>
      </c>
      <c r="H1114" s="128">
        <v>119.312</v>
      </c>
      <c r="I1114" s="128">
        <v>131.22999999999999</v>
      </c>
      <c r="J1114" s="127">
        <v>165.08</v>
      </c>
      <c r="K1114" s="126"/>
      <c r="M1114" s="126">
        <f t="shared" si="5879"/>
        <v>98.74</v>
      </c>
      <c r="N1114" s="126">
        <f t="shared" si="5880"/>
        <v>98.834999999999994</v>
      </c>
      <c r="O1114" s="126">
        <f t="shared" si="5881"/>
        <v>98.855000000000004</v>
      </c>
      <c r="P1114" s="127">
        <f t="shared" si="5887"/>
        <v>3457.8749999999995</v>
      </c>
      <c r="Q1114" s="5">
        <f t="shared" si="5882"/>
        <v>3839.2499999999995</v>
      </c>
      <c r="R1114" s="6">
        <f t="shared" si="5696"/>
        <v>4214.9999999999991</v>
      </c>
      <c r="S1114" s="7">
        <f t="shared" si="5697"/>
        <v>5288.0000000000009</v>
      </c>
      <c r="V1114" s="127">
        <f t="shared" si="5703"/>
        <v>1.9999999999996021</v>
      </c>
      <c r="W1114" s="127">
        <f t="shared" si="5704"/>
        <v>1.9999999999996021</v>
      </c>
      <c r="X1114" s="127">
        <f t="shared" si="5705"/>
        <v>2.0000000000010232</v>
      </c>
      <c r="Y1114" s="127">
        <f t="shared" si="5698"/>
        <v>1.4999999999995453</v>
      </c>
      <c r="Z1114" s="126">
        <f t="shared" si="5699"/>
        <v>3</v>
      </c>
      <c r="AA1114" s="126">
        <f t="shared" si="5700"/>
        <v>3</v>
      </c>
      <c r="AB1114" s="126">
        <f t="shared" si="5701"/>
        <v>0</v>
      </c>
      <c r="AC1114" s="126"/>
      <c r="AD1114" s="126"/>
      <c r="AE1114" s="127">
        <f t="shared" si="5876"/>
        <v>0.20000035999952992</v>
      </c>
      <c r="AF1114" s="127">
        <f t="shared" si="5877"/>
        <v>0.20000035999952992</v>
      </c>
      <c r="AG1114" s="127">
        <f t="shared" si="5878"/>
        <v>0.20000036000095101</v>
      </c>
      <c r="AH1114" s="127">
        <f t="shared" si="5883"/>
        <v>0.99999999999909051</v>
      </c>
      <c r="AI1114" s="127">
        <f t="shared" si="5706"/>
        <v>1.1999999999990907</v>
      </c>
      <c r="AJ1114" s="127">
        <f t="shared" si="5707"/>
        <v>1.2000000000000002</v>
      </c>
      <c r="AK1114" s="127">
        <f t="shared" si="5708"/>
        <v>1</v>
      </c>
      <c r="AL1114" s="127">
        <f t="shared" si="5709"/>
        <v>1.5</v>
      </c>
      <c r="AM1114" s="127">
        <f t="shared" si="5710"/>
        <v>3</v>
      </c>
      <c r="AN1114" s="127">
        <f t="shared" si="5711"/>
        <v>3</v>
      </c>
      <c r="AO1114" s="127">
        <f t="shared" si="5712"/>
        <v>1</v>
      </c>
      <c r="AP1114" s="127">
        <f t="shared" si="5713"/>
        <v>0.99999999999848455</v>
      </c>
      <c r="AQ1114" s="127">
        <f t="shared" si="5714"/>
        <v>1.5</v>
      </c>
      <c r="AR1114" s="127">
        <f t="shared" si="5715"/>
        <v>1.7999999999990905</v>
      </c>
      <c r="AS1114" s="127">
        <f t="shared" si="5716"/>
        <v>3</v>
      </c>
      <c r="AT1114" s="127">
        <f t="shared" si="5717"/>
        <v>2.9999999999990905</v>
      </c>
      <c r="AU1114" s="126"/>
      <c r="AX1114" s="11">
        <f t="shared" si="5888"/>
        <v>1.9999999999996021</v>
      </c>
      <c r="AY1114" s="11">
        <f t="shared" si="5888"/>
        <v>1.9999999999996021</v>
      </c>
      <c r="AZ1114" s="11">
        <f t="shared" si="5888"/>
        <v>2.0000000000010232</v>
      </c>
      <c r="BA1114" s="11">
        <f t="shared" si="5889"/>
        <v>1.4999999999995453</v>
      </c>
      <c r="BB1114" s="11">
        <f t="shared" si="5889"/>
        <v>3</v>
      </c>
      <c r="BC1114" s="12">
        <f t="shared" si="5889"/>
        <v>3</v>
      </c>
      <c r="BD1114" s="13">
        <f t="shared" si="5889"/>
        <v>0</v>
      </c>
      <c r="BF1114" s="11">
        <f t="shared" si="5890"/>
        <v>-0.99999999999948841</v>
      </c>
      <c r="BG1114" s="11">
        <f t="shared" si="5891"/>
        <v>0.20000035999952992</v>
      </c>
      <c r="BH1114" s="11">
        <f t="shared" si="5892"/>
        <v>0.20000035999952992</v>
      </c>
      <c r="BI1114" s="11">
        <f t="shared" si="5893"/>
        <v>0.20000036000095101</v>
      </c>
      <c r="BJ1114" s="11">
        <f t="shared" si="5894"/>
        <v>0.99999999999909051</v>
      </c>
      <c r="BK1114" s="11">
        <f t="shared" si="5895"/>
        <v>1.1999999999990907</v>
      </c>
      <c r="BL1114" s="11">
        <f t="shared" si="5896"/>
        <v>1.2000000000000002</v>
      </c>
      <c r="BM1114" s="11">
        <f t="shared" si="5897"/>
        <v>1</v>
      </c>
      <c r="BN1114" s="11">
        <f t="shared" si="5898"/>
        <v>1.5</v>
      </c>
      <c r="BO1114" s="11">
        <f t="shared" si="5898"/>
        <v>3</v>
      </c>
      <c r="BP1114" s="11">
        <f t="shared" si="5899"/>
        <v>3</v>
      </c>
      <c r="BQ1114" s="126">
        <v>1</v>
      </c>
      <c r="BR1114" s="11">
        <f t="shared" si="5900"/>
        <v>-0.99999999999848455</v>
      </c>
      <c r="BS1114" s="11">
        <f t="shared" si="5901"/>
        <v>1.5</v>
      </c>
      <c r="BT1114" s="11">
        <f t="shared" si="5902"/>
        <v>1.7999999999990905</v>
      </c>
      <c r="BU1114" s="11">
        <f t="shared" si="5903"/>
        <v>3</v>
      </c>
      <c r="BV1114" s="11">
        <f t="shared" si="5904"/>
        <v>2.9999999999990905</v>
      </c>
      <c r="BY1114" s="126"/>
      <c r="BZ1114" s="126"/>
      <c r="CA1114" s="122">
        <f t="shared" si="5905"/>
        <v>3</v>
      </c>
      <c r="CB1114" s="126">
        <f t="shared" si="5906"/>
        <v>1</v>
      </c>
      <c r="CC1114" s="126">
        <f t="shared" si="5907"/>
        <v>1</v>
      </c>
      <c r="CD1114" s="126">
        <f t="shared" si="5908"/>
        <v>1</v>
      </c>
      <c r="CE1114" s="126">
        <f t="shared" si="5909"/>
        <v>0</v>
      </c>
      <c r="CF1114" s="126">
        <f t="shared" si="5910"/>
        <v>0</v>
      </c>
      <c r="CG1114" s="126" t="str">
        <f t="shared" si="5911"/>
        <v/>
      </c>
      <c r="CH1114" s="126" t="str">
        <f t="shared" si="5912"/>
        <v/>
      </c>
      <c r="CI1114" s="126">
        <f t="shared" si="5913"/>
        <v>1</v>
      </c>
      <c r="CJ1114" s="126">
        <f t="shared" si="5914"/>
        <v>1</v>
      </c>
      <c r="CK1114" s="126" t="str">
        <f t="shared" si="5915"/>
        <v/>
      </c>
      <c r="CL1114" s="126">
        <f t="shared" si="5916"/>
        <v>1</v>
      </c>
      <c r="CM1114" s="126">
        <f t="shared" si="5917"/>
        <v>1</v>
      </c>
      <c r="CN1114" s="126">
        <f t="shared" si="5918"/>
        <v>1</v>
      </c>
      <c r="CO1114" s="126" t="str">
        <f t="shared" si="5919"/>
        <v/>
      </c>
      <c r="CP1114" s="126">
        <f t="shared" si="5920"/>
        <v>1</v>
      </c>
      <c r="CQ1114" s="126" t="str">
        <f t="shared" si="5921"/>
        <v/>
      </c>
      <c r="CR1114" s="126"/>
      <c r="CS1114" s="126">
        <f t="shared" si="5922"/>
        <v>1</v>
      </c>
      <c r="CT1114" s="126">
        <f t="shared" si="5923"/>
        <v>1</v>
      </c>
      <c r="CU1114" s="126">
        <f t="shared" si="5924"/>
        <v>1</v>
      </c>
      <c r="CV1114" s="126">
        <f t="shared" si="5925"/>
        <v>0</v>
      </c>
      <c r="CW1114" s="126">
        <f t="shared" si="5926"/>
        <v>1</v>
      </c>
      <c r="CX1114" s="126" t="str">
        <f t="shared" si="5927"/>
        <v/>
      </c>
      <c r="CY1114" s="126" t="str">
        <f t="shared" si="5928"/>
        <v/>
      </c>
      <c r="CZ1114" s="126" t="str">
        <f t="shared" si="5929"/>
        <v/>
      </c>
      <c r="DA1114" s="126" t="str">
        <f t="shared" si="5930"/>
        <v/>
      </c>
      <c r="DB1114" s="126">
        <f t="shared" si="5931"/>
        <v>1</v>
      </c>
      <c r="DC1114" s="126" t="str">
        <f t="shared" si="5932"/>
        <v/>
      </c>
      <c r="DD1114" s="126">
        <f t="shared" si="5933"/>
        <v>1</v>
      </c>
      <c r="DE1114" s="126" t="str">
        <f t="shared" si="5934"/>
        <v/>
      </c>
      <c r="DF1114" s="126"/>
      <c r="DG1114" s="126">
        <f t="shared" si="5935"/>
        <v>1</v>
      </c>
      <c r="DH1114" s="126">
        <f t="shared" si="5936"/>
        <v>1</v>
      </c>
      <c r="DI1114" s="126">
        <f t="shared" si="5937"/>
        <v>1</v>
      </c>
      <c r="DJ1114" s="126">
        <f t="shared" si="5938"/>
        <v>1</v>
      </c>
      <c r="DK1114" s="126" t="str">
        <f t="shared" si="5939"/>
        <v/>
      </c>
      <c r="DL1114" s="126"/>
      <c r="DM1114" s="126" t="str">
        <f t="shared" si="5940"/>
        <v/>
      </c>
      <c r="DN1114" s="126">
        <f t="shared" si="5941"/>
        <v>1</v>
      </c>
      <c r="DO1114" s="126">
        <f t="shared" si="5942"/>
        <v>1</v>
      </c>
      <c r="DP1114" s="126">
        <f t="shared" si="5943"/>
        <v>1</v>
      </c>
      <c r="DQ1114" s="126">
        <f t="shared" si="5944"/>
        <v>1</v>
      </c>
      <c r="DR1114" s="126">
        <f t="shared" si="5945"/>
        <v>1</v>
      </c>
      <c r="DS1114" s="126">
        <f t="shared" si="5946"/>
        <v>1</v>
      </c>
      <c r="DT1114" s="126">
        <f t="shared" si="5947"/>
        <v>1</v>
      </c>
      <c r="DU1114" s="126">
        <f t="shared" si="5948"/>
        <v>0</v>
      </c>
      <c r="DV1114" s="126">
        <f t="shared" si="5949"/>
        <v>1</v>
      </c>
      <c r="DW1114" s="126">
        <f t="shared" si="5950"/>
        <v>0</v>
      </c>
      <c r="DX1114" s="126" t="str">
        <f t="shared" si="5951"/>
        <v/>
      </c>
      <c r="DY1114" s="126" t="str">
        <f t="shared" si="5952"/>
        <v/>
      </c>
      <c r="EA1114" s="126">
        <f t="shared" si="5953"/>
        <v>1</v>
      </c>
      <c r="EB1114" s="126">
        <f t="shared" si="5954"/>
        <v>1</v>
      </c>
      <c r="EC1114" s="126">
        <f t="shared" si="5955"/>
        <v>1</v>
      </c>
      <c r="ED1114" s="126">
        <f t="shared" si="5956"/>
        <v>1</v>
      </c>
      <c r="EF1114" s="126">
        <f t="shared" si="5957"/>
        <v>1</v>
      </c>
      <c r="EG1114" s="126">
        <f t="shared" si="5958"/>
        <v>1</v>
      </c>
      <c r="EH1114" s="126">
        <f t="shared" si="5959"/>
        <v>1</v>
      </c>
      <c r="EI1114" s="126">
        <f t="shared" si="5960"/>
        <v>0</v>
      </c>
      <c r="EK1114" s="126">
        <f t="shared" si="5961"/>
        <v>1</v>
      </c>
      <c r="EL1114" s="126">
        <f t="shared" si="5962"/>
        <v>1</v>
      </c>
      <c r="EM1114" s="126">
        <f t="shared" si="5963"/>
        <v>1</v>
      </c>
      <c r="EO1114" s="126">
        <f t="shared" si="5964"/>
        <v>1</v>
      </c>
      <c r="EP1114" s="126">
        <f t="shared" si="5965"/>
        <v>1</v>
      </c>
      <c r="EQ1114" s="126">
        <f t="shared" si="5966"/>
        <v>1</v>
      </c>
      <c r="ES1114" s="126">
        <f t="shared" si="5967"/>
        <v>1</v>
      </c>
      <c r="ET1114" s="126">
        <f t="shared" si="5968"/>
        <v>1</v>
      </c>
      <c r="EU1114" s="126">
        <f t="shared" si="5969"/>
        <v>1</v>
      </c>
      <c r="EV1114" s="126">
        <f t="shared" si="5970"/>
        <v>1</v>
      </c>
      <c r="EW1114" s="126">
        <f t="shared" si="5971"/>
        <v>1</v>
      </c>
      <c r="EY1114" s="126">
        <f t="shared" si="5972"/>
        <v>1</v>
      </c>
      <c r="EZ1114" s="126">
        <f t="shared" si="5973"/>
        <v>1</v>
      </c>
      <c r="FA1114" s="126">
        <f t="shared" si="5974"/>
        <v>1</v>
      </c>
      <c r="FC1114" s="126">
        <f t="shared" si="5975"/>
        <v>1</v>
      </c>
      <c r="FD1114" s="126">
        <f t="shared" si="5976"/>
        <v>0</v>
      </c>
      <c r="FE1114" s="126"/>
      <c r="FF1114" s="126">
        <f t="shared" si="5977"/>
        <v>1</v>
      </c>
      <c r="FG1114" s="126">
        <f t="shared" si="5978"/>
        <v>1</v>
      </c>
      <c r="FH1114" s="126">
        <f t="shared" si="5979"/>
        <v>1</v>
      </c>
      <c r="FI1114" s="126">
        <f t="shared" si="5980"/>
        <v>0</v>
      </c>
      <c r="FJ1114" s="126">
        <f t="shared" si="5981"/>
        <v>1</v>
      </c>
      <c r="FK1114" s="126">
        <f t="shared" si="5982"/>
        <v>1</v>
      </c>
      <c r="FL1114" s="126">
        <f t="shared" si="5983"/>
        <v>1</v>
      </c>
      <c r="FN1114" s="126" t="str">
        <f t="shared" si="5984"/>
        <v/>
      </c>
      <c r="FO1114" s="126" t="str">
        <f t="shared" si="5985"/>
        <v/>
      </c>
      <c r="FP1114" s="126" t="str">
        <f t="shared" si="5986"/>
        <v/>
      </c>
      <c r="FV1114" s="126">
        <f t="shared" si="5987"/>
        <v>0</v>
      </c>
      <c r="FW1114" s="126">
        <f t="shared" si="5987"/>
        <v>1</v>
      </c>
      <c r="FX1114" s="126">
        <f t="shared" si="5988"/>
        <v>0</v>
      </c>
      <c r="GA1114" s="126">
        <f t="shared" si="5989"/>
        <v>0</v>
      </c>
      <c r="GB1114" s="126">
        <f t="shared" si="5990"/>
        <v>0</v>
      </c>
      <c r="GC1114" s="126">
        <f t="shared" si="5991"/>
        <v>0</v>
      </c>
      <c r="GD1114" s="126">
        <f t="shared" si="5992"/>
        <v>1</v>
      </c>
      <c r="GE1114" s="126">
        <f t="shared" si="5993"/>
        <v>0</v>
      </c>
      <c r="GF1114" s="126">
        <f t="shared" si="5994"/>
        <v>0</v>
      </c>
      <c r="GG1114" s="126">
        <f t="shared" si="5995"/>
        <v>0</v>
      </c>
      <c r="GI1114" s="126">
        <f t="shared" si="5996"/>
        <v>0</v>
      </c>
      <c r="GK1114" s="126">
        <f t="shared" si="5997"/>
        <v>1</v>
      </c>
      <c r="GL1114" s="126">
        <f t="shared" si="5998"/>
        <v>1</v>
      </c>
      <c r="GM1114" s="126">
        <f t="shared" si="5999"/>
        <v>1</v>
      </c>
      <c r="GN1114" s="126">
        <f t="shared" si="6000"/>
        <v>0</v>
      </c>
      <c r="GO1114" s="126">
        <f t="shared" si="6001"/>
        <v>1</v>
      </c>
      <c r="GP1114" s="126">
        <f t="shared" si="6002"/>
        <v>1</v>
      </c>
      <c r="GQ1114" s="126">
        <f t="shared" si="6003"/>
        <v>1</v>
      </c>
      <c r="GS1114" s="126" t="str">
        <f t="shared" si="6004"/>
        <v/>
      </c>
      <c r="GT1114" s="126" t="str">
        <f t="shared" si="6005"/>
        <v/>
      </c>
      <c r="GU1114" s="126">
        <f t="shared" si="6006"/>
        <v>0</v>
      </c>
      <c r="GV1114" s="126">
        <f t="shared" si="6007"/>
        <v>0</v>
      </c>
      <c r="GW1114" s="126">
        <f t="shared" si="6008"/>
        <v>0</v>
      </c>
      <c r="GX1114" s="126">
        <f t="shared" si="6009"/>
        <v>0</v>
      </c>
      <c r="GY1114" s="126">
        <f t="shared" si="6010"/>
        <v>0</v>
      </c>
      <c r="GZ1114" s="126"/>
      <c r="HA1114" s="126">
        <f t="shared" si="6011"/>
        <v>1</v>
      </c>
      <c r="HB1114" s="126">
        <f t="shared" si="6012"/>
        <v>0</v>
      </c>
      <c r="HC1114" s="126">
        <f t="shared" si="6013"/>
        <v>0</v>
      </c>
      <c r="HD1114" s="126">
        <f t="shared" si="6014"/>
        <v>0</v>
      </c>
      <c r="HE1114" s="126">
        <f t="shared" si="6015"/>
        <v>0</v>
      </c>
      <c r="HF1114" s="126">
        <f t="shared" si="6016"/>
        <v>0</v>
      </c>
      <c r="HH1114" s="126">
        <f t="shared" si="6017"/>
        <v>0</v>
      </c>
      <c r="HI1114" s="126">
        <f t="shared" si="6018"/>
        <v>0</v>
      </c>
      <c r="HJ1114" s="126">
        <f t="shared" si="6019"/>
        <v>0</v>
      </c>
      <c r="HK1114" s="126">
        <f t="shared" si="6020"/>
        <v>0</v>
      </c>
      <c r="HL1114" s="126">
        <f t="shared" si="6021"/>
        <v>0</v>
      </c>
      <c r="HM1114" s="126">
        <f t="shared" si="6022"/>
        <v>0</v>
      </c>
      <c r="HO1114" s="126">
        <f t="shared" si="6023"/>
        <v>0</v>
      </c>
      <c r="HP1114" s="126">
        <f t="shared" si="6024"/>
        <v>1</v>
      </c>
      <c r="HQ1114" s="126" t="str">
        <f t="shared" si="6025"/>
        <v/>
      </c>
      <c r="HR1114" s="122" t="str">
        <f t="shared" si="6026"/>
        <v/>
      </c>
      <c r="HS1114" s="126" t="str">
        <f t="shared" si="6027"/>
        <v/>
      </c>
      <c r="HT1114" s="122" t="str">
        <f t="shared" si="6028"/>
        <v/>
      </c>
      <c r="HU1114" s="122" t="str">
        <f t="shared" si="6029"/>
        <v/>
      </c>
      <c r="HV1114" s="126" t="str">
        <f t="shared" si="6030"/>
        <v/>
      </c>
      <c r="HW1114" s="126" t="str">
        <f t="shared" si="6031"/>
        <v/>
      </c>
      <c r="HX1114" s="126" t="str">
        <f t="shared" si="6032"/>
        <v/>
      </c>
      <c r="HZ1114" s="126">
        <f t="shared" si="6033"/>
        <v>0</v>
      </c>
      <c r="IA1114" s="126">
        <f t="shared" si="6034"/>
        <v>1</v>
      </c>
      <c r="IB1114" s="126" t="str">
        <f t="shared" si="6035"/>
        <v/>
      </c>
      <c r="IC1114" s="126" t="str">
        <f t="shared" si="6036"/>
        <v/>
      </c>
      <c r="ID1114" s="126" t="str">
        <f t="shared" si="6037"/>
        <v/>
      </c>
      <c r="IE1114" s="126" t="str">
        <f t="shared" si="6038"/>
        <v/>
      </c>
      <c r="IF1114" s="126" t="str">
        <f t="shared" si="6039"/>
        <v/>
      </c>
      <c r="IG1114" s="126" t="str">
        <f t="shared" si="6040"/>
        <v/>
      </c>
      <c r="IH1114" s="126" t="str">
        <f t="shared" si="6041"/>
        <v/>
      </c>
      <c r="II1114" s="126" t="str">
        <f t="shared" si="6042"/>
        <v/>
      </c>
      <c r="IO1114" s="128"/>
      <c r="IP1114" s="128"/>
      <c r="IQ1114" s="127"/>
      <c r="IR1114" s="127"/>
      <c r="IX1114" s="6"/>
      <c r="IY1114" s="6"/>
      <c r="IZ1114" s="7"/>
      <c r="JA1114" s="7"/>
      <c r="JG1114" s="12"/>
      <c r="JH1114" s="12"/>
      <c r="JI1114" s="13"/>
      <c r="JJ1114" s="13"/>
      <c r="JN1114" s="6"/>
      <c r="JO1114" s="6"/>
      <c r="JQ1114" s="11"/>
      <c r="JR1114" s="11"/>
      <c r="JS1114" s="12"/>
      <c r="JT1114" s="13"/>
      <c r="JU1114" s="12"/>
      <c r="JV1114" s="12"/>
      <c r="JW1114" s="97"/>
      <c r="JX1114" s="13"/>
      <c r="JY1114" s="13"/>
      <c r="JZ1114" s="97"/>
      <c r="KA1114" s="97"/>
      <c r="KB1114" s="11"/>
      <c r="KC1114" s="11"/>
      <c r="KD1114" s="11"/>
      <c r="KE1114" s="11"/>
    </row>
    <row r="1115" spans="1:291" s="122" customFormat="1" x14ac:dyDescent="0.2">
      <c r="A1115" s="146">
        <f t="shared" si="5526"/>
        <v>1115</v>
      </c>
      <c r="C1115" s="2">
        <v>43711</v>
      </c>
      <c r="D1115" s="126">
        <v>98.81</v>
      </c>
      <c r="E1115" s="126">
        <v>98.9</v>
      </c>
      <c r="F1115" s="126">
        <v>98.915000000000006</v>
      </c>
      <c r="G1115" s="128">
        <v>108.04600000000001</v>
      </c>
      <c r="H1115" s="128">
        <v>120.077</v>
      </c>
      <c r="I1115" s="128">
        <v>132.04</v>
      </c>
      <c r="J1115" s="127">
        <v>165.29</v>
      </c>
      <c r="K1115" s="126"/>
      <c r="M1115" s="126">
        <f t="shared" si="5879"/>
        <v>98.81</v>
      </c>
      <c r="N1115" s="126">
        <f t="shared" si="5880"/>
        <v>98.9</v>
      </c>
      <c r="O1115" s="126">
        <f t="shared" si="5881"/>
        <v>98.915000000000006</v>
      </c>
      <c r="P1115" s="127">
        <f t="shared" si="5887"/>
        <v>3460.6250000000005</v>
      </c>
      <c r="Q1115" s="5">
        <f t="shared" ref="Q1115:Q1120" si="6043">(INT(H1115)*32)+(IF(INT(RIGHT(H1115*1000,1))=7,(H1115-INT(H1115))+0.0005,IF(INT(RIGHT(H1115*1000,1))=2,(H1115-INT(H1115))+0.0005,H1115-INT(H1115))))*100</f>
        <v>3847.75</v>
      </c>
      <c r="R1115" s="6">
        <f t="shared" si="5696"/>
        <v>4227.9999999999991</v>
      </c>
      <c r="S1115" s="7">
        <f t="shared" si="5697"/>
        <v>5308.9999999999991</v>
      </c>
      <c r="V1115" s="127">
        <f t="shared" si="5703"/>
        <v>7.000000000000739</v>
      </c>
      <c r="W1115" s="127">
        <f t="shared" si="5704"/>
        <v>6.5000000000011937</v>
      </c>
      <c r="X1115" s="127">
        <f t="shared" si="5705"/>
        <v>6.0000000000002274</v>
      </c>
      <c r="Y1115" s="127">
        <f t="shared" si="5698"/>
        <v>2.7500000000009095</v>
      </c>
      <c r="Z1115" s="126">
        <f t="shared" si="5699"/>
        <v>8.5000000000004547</v>
      </c>
      <c r="AA1115" s="126">
        <f t="shared" si="5700"/>
        <v>13</v>
      </c>
      <c r="AB1115" s="126">
        <f t="shared" si="5701"/>
        <v>20.999999999998181</v>
      </c>
      <c r="AC1115" s="126"/>
      <c r="AD1115" s="126"/>
      <c r="AE1115" s="127">
        <f t="shared" si="5876"/>
        <v>1.9000010200002615</v>
      </c>
      <c r="AF1115" s="127">
        <f t="shared" si="5877"/>
        <v>1.4000010200007162</v>
      </c>
      <c r="AG1115" s="127">
        <f t="shared" si="5878"/>
        <v>0.90000101999974991</v>
      </c>
      <c r="AH1115" s="127">
        <f t="shared" si="5883"/>
        <v>0.16666666666515084</v>
      </c>
      <c r="AI1115" s="127">
        <f t="shared" si="5706"/>
        <v>0.40000000000154667</v>
      </c>
      <c r="AJ1115" s="127">
        <f t="shared" si="5707"/>
        <v>0.70000000000045492</v>
      </c>
      <c r="AK1115" s="127">
        <f t="shared" si="5708"/>
        <v>0.16666666666621133</v>
      </c>
      <c r="AL1115" s="127">
        <f t="shared" si="5709"/>
        <v>2.0000000000004547</v>
      </c>
      <c r="AM1115" s="127">
        <f t="shared" si="5710"/>
        <v>6.0000000000006066</v>
      </c>
      <c r="AN1115" s="127">
        <f t="shared" si="5711"/>
        <v>4.600000000000728</v>
      </c>
      <c r="AO1115" s="127">
        <f t="shared" si="5712"/>
        <v>1</v>
      </c>
      <c r="AP1115" s="127">
        <f t="shared" si="5713"/>
        <v>0.83333333333545578</v>
      </c>
      <c r="AQ1115" s="127">
        <f t="shared" si="5714"/>
        <v>6.2499999999999236</v>
      </c>
      <c r="AR1115" s="127">
        <f t="shared" si="5715"/>
        <v>0.30000000000181881</v>
      </c>
      <c r="AS1115" s="127">
        <f t="shared" si="5716"/>
        <v>3.8333333333341919</v>
      </c>
      <c r="AT1115" s="127">
        <f t="shared" si="5717"/>
        <v>2.7000000000020616</v>
      </c>
      <c r="AU1115" s="126"/>
      <c r="AX1115" s="11">
        <f t="shared" si="5888"/>
        <v>7.000000000000739</v>
      </c>
      <c r="AY1115" s="11">
        <f t="shared" si="5888"/>
        <v>6.5000000000011937</v>
      </c>
      <c r="AZ1115" s="11">
        <f t="shared" si="5888"/>
        <v>6.0000000000002274</v>
      </c>
      <c r="BA1115" s="11">
        <f t="shared" si="5889"/>
        <v>2.7500000000009095</v>
      </c>
      <c r="BB1115" s="11">
        <f t="shared" si="5889"/>
        <v>8.5000000000004547</v>
      </c>
      <c r="BC1115" s="12">
        <f t="shared" si="5889"/>
        <v>13</v>
      </c>
      <c r="BD1115" s="13">
        <f t="shared" si="5889"/>
        <v>20.999999999998181</v>
      </c>
      <c r="BF1115" s="11">
        <f t="shared" si="5890"/>
        <v>1.49999999999892</v>
      </c>
      <c r="BG1115" s="11">
        <f t="shared" si="5891"/>
        <v>1.9000010200002615</v>
      </c>
      <c r="BH1115" s="11">
        <f t="shared" si="5892"/>
        <v>1.4000010200007162</v>
      </c>
      <c r="BI1115" s="11">
        <f t="shared" si="5893"/>
        <v>0.90000101999974991</v>
      </c>
      <c r="BJ1115" s="11">
        <f t="shared" si="5894"/>
        <v>-0.16666666666515084</v>
      </c>
      <c r="BK1115" s="11">
        <f t="shared" si="5895"/>
        <v>0.40000000000154667</v>
      </c>
      <c r="BL1115" s="11">
        <f t="shared" si="5896"/>
        <v>0.70000000000045492</v>
      </c>
      <c r="BM1115" s="11">
        <f t="shared" si="5897"/>
        <v>-0.16666666666621133</v>
      </c>
      <c r="BN1115" s="11">
        <f t="shared" si="5898"/>
        <v>2.0000000000004547</v>
      </c>
      <c r="BO1115" s="11">
        <f t="shared" si="5898"/>
        <v>6.0000000000006066</v>
      </c>
      <c r="BP1115" s="11">
        <f t="shared" si="5899"/>
        <v>4.600000000000728</v>
      </c>
      <c r="BQ1115" s="126">
        <v>1</v>
      </c>
      <c r="BR1115" s="11">
        <f t="shared" si="5900"/>
        <v>-0.83333333333545578</v>
      </c>
      <c r="BS1115" s="11">
        <f t="shared" si="5901"/>
        <v>6.2499999999999236</v>
      </c>
      <c r="BT1115" s="11">
        <f t="shared" si="5902"/>
        <v>0.30000000000181881</v>
      </c>
      <c r="BU1115" s="11">
        <f t="shared" si="5903"/>
        <v>3.8333333333341919</v>
      </c>
      <c r="BV1115" s="11">
        <f t="shared" si="5904"/>
        <v>2.7000000000020616</v>
      </c>
      <c r="BY1115" s="126"/>
      <c r="BZ1115" s="126"/>
      <c r="CA1115" s="122">
        <f t="shared" si="5905"/>
        <v>3.8333333333341919</v>
      </c>
      <c r="CB1115" s="126">
        <f t="shared" si="5906"/>
        <v>1</v>
      </c>
      <c r="CC1115" s="126">
        <f t="shared" si="5907"/>
        <v>1</v>
      </c>
      <c r="CD1115" s="126">
        <f t="shared" si="5908"/>
        <v>1</v>
      </c>
      <c r="CE1115" s="126">
        <f t="shared" si="5909"/>
        <v>1</v>
      </c>
      <c r="CF1115" s="126">
        <f t="shared" si="5910"/>
        <v>1</v>
      </c>
      <c r="CG1115" s="126">
        <f t="shared" si="5911"/>
        <v>1</v>
      </c>
      <c r="CH1115" s="126" t="str">
        <f t="shared" si="5912"/>
        <v/>
      </c>
      <c r="CI1115" s="126">
        <f t="shared" si="5913"/>
        <v>0</v>
      </c>
      <c r="CJ1115" s="126">
        <f t="shared" si="5914"/>
        <v>0</v>
      </c>
      <c r="CK1115" s="126" t="str">
        <f t="shared" si="5915"/>
        <v/>
      </c>
      <c r="CL1115" s="126">
        <f t="shared" si="5916"/>
        <v>0</v>
      </c>
      <c r="CM1115" s="126" t="str">
        <f t="shared" si="5917"/>
        <v/>
      </c>
      <c r="CN1115" s="126" t="str">
        <f t="shared" si="5918"/>
        <v/>
      </c>
      <c r="CO1115" s="126">
        <f t="shared" si="5919"/>
        <v>0</v>
      </c>
      <c r="CP1115" s="126">
        <f t="shared" si="5920"/>
        <v>0</v>
      </c>
      <c r="CQ1115" s="126" t="str">
        <f t="shared" si="5921"/>
        <v/>
      </c>
      <c r="CR1115" s="126"/>
      <c r="CS1115" s="126">
        <f t="shared" si="5922"/>
        <v>0</v>
      </c>
      <c r="CT1115" s="126">
        <f t="shared" si="5923"/>
        <v>0</v>
      </c>
      <c r="CU1115" s="126">
        <f t="shared" si="5924"/>
        <v>0</v>
      </c>
      <c r="CV1115" s="126">
        <f t="shared" si="5925"/>
        <v>0</v>
      </c>
      <c r="CW1115" s="126">
        <f t="shared" si="5926"/>
        <v>1</v>
      </c>
      <c r="CX1115" s="126" t="str">
        <f t="shared" si="5927"/>
        <v/>
      </c>
      <c r="CY1115" s="126" t="str">
        <f t="shared" si="5928"/>
        <v/>
      </c>
      <c r="CZ1115" s="126" t="str">
        <f t="shared" si="5929"/>
        <v/>
      </c>
      <c r="DA1115" s="126" t="str">
        <f t="shared" si="5930"/>
        <v/>
      </c>
      <c r="DB1115" s="126">
        <f t="shared" si="5931"/>
        <v>1</v>
      </c>
      <c r="DC1115" s="126" t="str">
        <f t="shared" si="5932"/>
        <v/>
      </c>
      <c r="DD1115" s="126">
        <f t="shared" si="5933"/>
        <v>1</v>
      </c>
      <c r="DE1115" s="126" t="str">
        <f t="shared" si="5934"/>
        <v/>
      </c>
      <c r="DF1115" s="126"/>
      <c r="DG1115" s="126">
        <f t="shared" si="5935"/>
        <v>1</v>
      </c>
      <c r="DH1115" s="126">
        <f t="shared" si="5936"/>
        <v>1</v>
      </c>
      <c r="DI1115" s="126">
        <f t="shared" si="5937"/>
        <v>1</v>
      </c>
      <c r="DJ1115" s="126">
        <f t="shared" si="5938"/>
        <v>1</v>
      </c>
      <c r="DK1115" s="126" t="str">
        <f t="shared" si="5939"/>
        <v/>
      </c>
      <c r="DL1115" s="126"/>
      <c r="DM1115" s="126" t="str">
        <f t="shared" si="5940"/>
        <v/>
      </c>
      <c r="DN1115" s="126">
        <f t="shared" si="5941"/>
        <v>0</v>
      </c>
      <c r="DO1115" s="126">
        <f t="shared" si="5942"/>
        <v>0</v>
      </c>
      <c r="DP1115" s="126">
        <f t="shared" si="5943"/>
        <v>1</v>
      </c>
      <c r="DQ1115" s="126">
        <f t="shared" si="5944"/>
        <v>0</v>
      </c>
      <c r="DR1115" s="126">
        <f t="shared" si="5945"/>
        <v>0</v>
      </c>
      <c r="DS1115" s="126">
        <f t="shared" si="5946"/>
        <v>0</v>
      </c>
      <c r="DT1115" s="126">
        <f t="shared" si="5947"/>
        <v>0</v>
      </c>
      <c r="DU1115" s="126">
        <f t="shared" si="5948"/>
        <v>0</v>
      </c>
      <c r="DV1115" s="126">
        <f t="shared" si="5949"/>
        <v>1</v>
      </c>
      <c r="DW1115" s="126">
        <f t="shared" si="5950"/>
        <v>0</v>
      </c>
      <c r="DX1115" s="126" t="str">
        <f t="shared" si="5951"/>
        <v/>
      </c>
      <c r="DY1115" s="126" t="str">
        <f t="shared" si="5952"/>
        <v/>
      </c>
      <c r="EA1115" s="126">
        <f t="shared" si="5953"/>
        <v>1</v>
      </c>
      <c r="EB1115" s="126">
        <f t="shared" si="5954"/>
        <v>1</v>
      </c>
      <c r="EC1115" s="126">
        <f t="shared" si="5955"/>
        <v>1</v>
      </c>
      <c r="ED1115" s="126">
        <f t="shared" si="5956"/>
        <v>1</v>
      </c>
      <c r="EF1115" s="126">
        <f t="shared" si="5957"/>
        <v>1</v>
      </c>
      <c r="EG1115" s="126">
        <f t="shared" si="5958"/>
        <v>1</v>
      </c>
      <c r="EH1115" s="126">
        <f t="shared" si="5959"/>
        <v>1</v>
      </c>
      <c r="EI1115" s="126">
        <f t="shared" si="5960"/>
        <v>1</v>
      </c>
      <c r="EK1115" s="126">
        <f t="shared" si="5961"/>
        <v>1</v>
      </c>
      <c r="EL1115" s="126">
        <f t="shared" si="5962"/>
        <v>1</v>
      </c>
      <c r="EM1115" s="126">
        <f t="shared" si="5963"/>
        <v>1</v>
      </c>
      <c r="EO1115" s="126">
        <f t="shared" si="5964"/>
        <v>1</v>
      </c>
      <c r="EP1115" s="126">
        <f t="shared" si="5965"/>
        <v>1</v>
      </c>
      <c r="EQ1115" s="126">
        <f t="shared" si="5966"/>
        <v>1</v>
      </c>
      <c r="ES1115" s="126">
        <f t="shared" si="5967"/>
        <v>1</v>
      </c>
      <c r="ET1115" s="126">
        <f t="shared" si="5968"/>
        <v>1</v>
      </c>
      <c r="EU1115" s="126">
        <f t="shared" si="5969"/>
        <v>1</v>
      </c>
      <c r="EV1115" s="126">
        <f t="shared" si="5970"/>
        <v>1</v>
      </c>
      <c r="EW1115" s="126">
        <f t="shared" si="5971"/>
        <v>0</v>
      </c>
      <c r="EY1115" s="126">
        <f t="shared" si="5972"/>
        <v>1</v>
      </c>
      <c r="EZ1115" s="126">
        <f t="shared" si="5973"/>
        <v>1</v>
      </c>
      <c r="FA1115" s="126">
        <f t="shared" si="5974"/>
        <v>1</v>
      </c>
      <c r="FC1115" s="126">
        <f t="shared" si="5975"/>
        <v>0</v>
      </c>
      <c r="FD1115" s="126" t="str">
        <f t="shared" si="5976"/>
        <v/>
      </c>
      <c r="FE1115" s="126"/>
      <c r="FF1115" s="126">
        <f t="shared" si="5977"/>
        <v>0</v>
      </c>
      <c r="FG1115" s="126">
        <f t="shared" si="5978"/>
        <v>1</v>
      </c>
      <c r="FH1115" s="126">
        <f t="shared" si="5979"/>
        <v>0</v>
      </c>
      <c r="FI1115" s="126" t="str">
        <f t="shared" si="5980"/>
        <v/>
      </c>
      <c r="FJ1115" s="126" t="str">
        <f t="shared" si="5981"/>
        <v/>
      </c>
      <c r="FK1115" s="126" t="str">
        <f t="shared" si="5982"/>
        <v/>
      </c>
      <c r="FL1115" s="126" t="str">
        <f t="shared" si="5983"/>
        <v/>
      </c>
      <c r="FN1115" s="126" t="str">
        <f t="shared" si="5984"/>
        <v/>
      </c>
      <c r="FO1115" s="126" t="str">
        <f t="shared" si="5985"/>
        <v/>
      </c>
      <c r="FP1115" s="126" t="str">
        <f t="shared" si="5986"/>
        <v/>
      </c>
      <c r="FV1115" s="126">
        <f t="shared" si="5987"/>
        <v>1</v>
      </c>
      <c r="FW1115" s="126">
        <f t="shared" si="5987"/>
        <v>1</v>
      </c>
      <c r="FX1115" s="126">
        <f t="shared" si="5988"/>
        <v>1</v>
      </c>
      <c r="GA1115" s="126">
        <f t="shared" si="5989"/>
        <v>0</v>
      </c>
      <c r="GB1115" s="126">
        <f t="shared" si="5990"/>
        <v>0</v>
      </c>
      <c r="GC1115" s="126">
        <f t="shared" si="5991"/>
        <v>0</v>
      </c>
      <c r="GD1115" s="126">
        <f t="shared" si="5992"/>
        <v>0</v>
      </c>
      <c r="GE1115" s="126">
        <f t="shared" si="5993"/>
        <v>0</v>
      </c>
      <c r="GF1115" s="126">
        <f t="shared" si="5994"/>
        <v>1</v>
      </c>
      <c r="GG1115" s="126">
        <f t="shared" si="5995"/>
        <v>0</v>
      </c>
      <c r="GI1115" s="126">
        <f t="shared" si="5996"/>
        <v>0</v>
      </c>
      <c r="GK1115" s="126">
        <f t="shared" si="5997"/>
        <v>1</v>
      </c>
      <c r="GL1115" s="126">
        <f t="shared" si="5998"/>
        <v>1</v>
      </c>
      <c r="GM1115" s="126">
        <f t="shared" si="5999"/>
        <v>1</v>
      </c>
      <c r="GN1115" s="126">
        <f t="shared" si="6000"/>
        <v>1</v>
      </c>
      <c r="GO1115" s="126">
        <f t="shared" si="6001"/>
        <v>1</v>
      </c>
      <c r="GP1115" s="126">
        <f t="shared" si="6002"/>
        <v>0</v>
      </c>
      <c r="GQ1115" s="126">
        <f t="shared" si="6003"/>
        <v>1</v>
      </c>
      <c r="GS1115" s="126" t="str">
        <f t="shared" si="6004"/>
        <v/>
      </c>
      <c r="GT1115" s="126" t="str">
        <f t="shared" si="6005"/>
        <v/>
      </c>
      <c r="GU1115" s="126">
        <f t="shared" si="6006"/>
        <v>0</v>
      </c>
      <c r="GV1115" s="126">
        <f t="shared" si="6007"/>
        <v>0</v>
      </c>
      <c r="GW1115" s="126">
        <f t="shared" si="6008"/>
        <v>0</v>
      </c>
      <c r="GX1115" s="126">
        <f t="shared" si="6009"/>
        <v>0</v>
      </c>
      <c r="GY1115" s="126">
        <f t="shared" si="6010"/>
        <v>0</v>
      </c>
      <c r="GZ1115" s="126"/>
      <c r="HA1115" s="126">
        <f t="shared" si="6011"/>
        <v>1</v>
      </c>
      <c r="HB1115" s="126">
        <f t="shared" si="6012"/>
        <v>1</v>
      </c>
      <c r="HC1115" s="126">
        <f t="shared" si="6013"/>
        <v>1</v>
      </c>
      <c r="HD1115" s="126">
        <f t="shared" si="6014"/>
        <v>1</v>
      </c>
      <c r="HE1115" s="126">
        <f t="shared" si="6015"/>
        <v>0</v>
      </c>
      <c r="HF1115" s="126">
        <f t="shared" si="6016"/>
        <v>0</v>
      </c>
      <c r="HH1115" s="126">
        <f t="shared" si="6017"/>
        <v>1</v>
      </c>
      <c r="HI1115" s="126">
        <f t="shared" si="6018"/>
        <v>1</v>
      </c>
      <c r="HJ1115" s="126">
        <f t="shared" si="6019"/>
        <v>1</v>
      </c>
      <c r="HK1115" s="126">
        <f t="shared" si="6020"/>
        <v>1</v>
      </c>
      <c r="HL1115" s="126">
        <f t="shared" si="6021"/>
        <v>0</v>
      </c>
      <c r="HM1115" s="126">
        <f t="shared" si="6022"/>
        <v>0</v>
      </c>
      <c r="HO1115" s="126">
        <f t="shared" si="6023"/>
        <v>1</v>
      </c>
      <c r="HP1115" s="126" t="str">
        <f t="shared" si="6024"/>
        <v/>
      </c>
      <c r="HQ1115" s="126">
        <f t="shared" si="6025"/>
        <v>1</v>
      </c>
      <c r="HR1115" s="122" t="str">
        <f t="shared" si="6026"/>
        <v/>
      </c>
      <c r="HS1115" s="126">
        <f t="shared" si="6027"/>
        <v>1</v>
      </c>
      <c r="HT1115" s="122" t="str">
        <f t="shared" si="6028"/>
        <v/>
      </c>
      <c r="HU1115" s="122" t="str">
        <f t="shared" si="6029"/>
        <v/>
      </c>
      <c r="HV1115" s="126" t="str">
        <f t="shared" si="6030"/>
        <v/>
      </c>
      <c r="HW1115" s="126" t="str">
        <f t="shared" si="6031"/>
        <v/>
      </c>
      <c r="HX1115" s="126" t="str">
        <f t="shared" si="6032"/>
        <v/>
      </c>
      <c r="HZ1115" s="126">
        <f t="shared" si="6033"/>
        <v>0</v>
      </c>
      <c r="IA1115" s="126" t="str">
        <f t="shared" si="6034"/>
        <v/>
      </c>
      <c r="IB1115" s="126">
        <f t="shared" si="6035"/>
        <v>0</v>
      </c>
      <c r="IC1115" s="126" t="str">
        <f t="shared" si="6036"/>
        <v/>
      </c>
      <c r="ID1115" s="126">
        <f t="shared" si="6037"/>
        <v>0</v>
      </c>
      <c r="IE1115" s="126" t="str">
        <f t="shared" si="6038"/>
        <v/>
      </c>
      <c r="IF1115" s="126" t="str">
        <f t="shared" si="6039"/>
        <v/>
      </c>
      <c r="IG1115" s="126" t="str">
        <f t="shared" si="6040"/>
        <v/>
      </c>
      <c r="IH1115" s="126" t="str">
        <f t="shared" si="6041"/>
        <v/>
      </c>
      <c r="II1115" s="126" t="str">
        <f t="shared" si="6042"/>
        <v/>
      </c>
      <c r="IO1115" s="128"/>
      <c r="IP1115" s="128"/>
      <c r="IQ1115" s="127"/>
      <c r="IR1115" s="127"/>
      <c r="IX1115" s="6"/>
      <c r="IY1115" s="6"/>
      <c r="IZ1115" s="7"/>
      <c r="JA1115" s="7"/>
      <c r="JG1115" s="12"/>
      <c r="JH1115" s="12"/>
      <c r="JI1115" s="13"/>
      <c r="JJ1115" s="13"/>
      <c r="JN1115" s="6"/>
      <c r="JO1115" s="6"/>
      <c r="JQ1115" s="11"/>
      <c r="JR1115" s="11"/>
      <c r="JS1115" s="12"/>
      <c r="JT1115" s="13"/>
      <c r="JU1115" s="12"/>
      <c r="JV1115" s="12"/>
      <c r="JW1115" s="97"/>
      <c r="JX1115" s="13"/>
      <c r="JY1115" s="13"/>
      <c r="JZ1115" s="97"/>
      <c r="KA1115" s="97"/>
      <c r="KB1115" s="11"/>
      <c r="KC1115" s="11"/>
      <c r="KD1115" s="11"/>
      <c r="KE1115" s="11"/>
    </row>
    <row r="1116" spans="1:291" s="122" customFormat="1" x14ac:dyDescent="0.2">
      <c r="A1116" s="146">
        <f t="shared" si="5526"/>
        <v>1116</v>
      </c>
      <c r="C1116" s="2">
        <v>43712</v>
      </c>
      <c r="D1116" s="126">
        <v>98.834999999999994</v>
      </c>
      <c r="E1116" s="126">
        <v>98.93</v>
      </c>
      <c r="F1116" s="126">
        <v>98.944999999999993</v>
      </c>
      <c r="G1116" s="128">
        <v>108.066</v>
      </c>
      <c r="H1116" s="128">
        <v>120.122</v>
      </c>
      <c r="I1116" s="128">
        <v>132.09</v>
      </c>
      <c r="J1116" s="127">
        <v>165.3</v>
      </c>
      <c r="K1116" s="126"/>
      <c r="M1116" s="126">
        <f t="shared" si="5879"/>
        <v>98.834999999999994</v>
      </c>
      <c r="N1116" s="126">
        <f t="shared" si="5880"/>
        <v>98.93</v>
      </c>
      <c r="O1116" s="126">
        <f t="shared" si="5881"/>
        <v>98.944999999999993</v>
      </c>
      <c r="P1116" s="127">
        <f t="shared" si="5887"/>
        <v>3462.6250000000005</v>
      </c>
      <c r="Q1116" s="5">
        <f t="shared" si="6043"/>
        <v>3852.25</v>
      </c>
      <c r="R1116" s="6">
        <f t="shared" si="5696"/>
        <v>4233</v>
      </c>
      <c r="S1116" s="7">
        <f t="shared" si="5697"/>
        <v>5310.0000000000009</v>
      </c>
      <c r="V1116" s="127">
        <f t="shared" si="5703"/>
        <v>2.4999999999991473</v>
      </c>
      <c r="W1116" s="127">
        <f t="shared" si="5704"/>
        <v>3.0000000000001137</v>
      </c>
      <c r="X1116" s="127">
        <f t="shared" si="5705"/>
        <v>2.9999999999986926</v>
      </c>
      <c r="Y1116" s="127">
        <f t="shared" si="5698"/>
        <v>2</v>
      </c>
      <c r="Z1116" s="126">
        <f t="shared" si="5699"/>
        <v>4.5</v>
      </c>
      <c r="AA1116" s="126">
        <f t="shared" si="5700"/>
        <v>5.0000000000009095</v>
      </c>
      <c r="AB1116" s="126">
        <f t="shared" si="5701"/>
        <v>1.000000000001819</v>
      </c>
      <c r="AC1116" s="126"/>
      <c r="AD1116" s="126"/>
      <c r="AE1116" s="127">
        <f t="shared" si="5876"/>
        <v>0.19999946000096092</v>
      </c>
      <c r="AF1116" s="127">
        <f t="shared" si="5877"/>
        <v>0.30000054000000542</v>
      </c>
      <c r="AG1116" s="127">
        <f t="shared" si="5878"/>
        <v>0.30000053999858434</v>
      </c>
      <c r="AH1116" s="127">
        <f t="shared" si="5883"/>
        <v>1</v>
      </c>
      <c r="AI1116" s="127">
        <f t="shared" si="5706"/>
        <v>1.3000000000000003</v>
      </c>
      <c r="AJ1116" s="127">
        <f t="shared" si="5707"/>
        <v>1.4999999999994547</v>
      </c>
      <c r="AK1116" s="127">
        <f t="shared" si="5708"/>
        <v>1.1666666666660603</v>
      </c>
      <c r="AL1116" s="127">
        <f t="shared" si="5709"/>
        <v>1.9999999999995453</v>
      </c>
      <c r="AM1116" s="127">
        <f t="shared" si="5710"/>
        <v>4.6666666666669698</v>
      </c>
      <c r="AN1116" s="127">
        <f t="shared" si="5711"/>
        <v>4.6000000000001817</v>
      </c>
      <c r="AO1116" s="127">
        <f t="shared" si="5712"/>
        <v>1</v>
      </c>
      <c r="AP1116" s="127">
        <f t="shared" si="5713"/>
        <v>1.0000000000006071</v>
      </c>
      <c r="AQ1116" s="127">
        <f t="shared" si="5714"/>
        <v>2.9166666666678793</v>
      </c>
      <c r="AR1116" s="127">
        <f t="shared" si="5715"/>
        <v>1.9999999999996363</v>
      </c>
      <c r="AS1116" s="127">
        <f t="shared" si="5716"/>
        <v>4.2777777777773736</v>
      </c>
      <c r="AT1116" s="127">
        <f t="shared" si="5717"/>
        <v>3.8666666666664242</v>
      </c>
      <c r="AU1116" s="126"/>
      <c r="AX1116" s="11">
        <f t="shared" si="5888"/>
        <v>2.4999999999991473</v>
      </c>
      <c r="AY1116" s="11">
        <f t="shared" si="5888"/>
        <v>3.0000000000001137</v>
      </c>
      <c r="AZ1116" s="11">
        <f t="shared" si="5888"/>
        <v>2.9999999999986926</v>
      </c>
      <c r="BA1116" s="11">
        <f t="shared" si="5889"/>
        <v>2</v>
      </c>
      <c r="BB1116" s="11">
        <f t="shared" si="5889"/>
        <v>4.5</v>
      </c>
      <c r="BC1116" s="12">
        <f t="shared" si="5889"/>
        <v>5.0000000000009095</v>
      </c>
      <c r="BD1116" s="13">
        <f t="shared" si="5889"/>
        <v>1.000000000001819</v>
      </c>
      <c r="BF1116" s="11">
        <f t="shared" si="5890"/>
        <v>-1.5000000000008527</v>
      </c>
      <c r="BG1116" s="11">
        <f t="shared" si="5891"/>
        <v>-0.19999946000096092</v>
      </c>
      <c r="BH1116" s="11">
        <f t="shared" si="5892"/>
        <v>0.30000054000000542</v>
      </c>
      <c r="BI1116" s="11">
        <f t="shared" si="5893"/>
        <v>0.30000053999858434</v>
      </c>
      <c r="BJ1116" s="11">
        <f t="shared" si="5894"/>
        <v>1</v>
      </c>
      <c r="BK1116" s="11">
        <f t="shared" si="5895"/>
        <v>1.3000000000000003</v>
      </c>
      <c r="BL1116" s="11">
        <f t="shared" si="5896"/>
        <v>1.4999999999994547</v>
      </c>
      <c r="BM1116" s="11">
        <f t="shared" si="5897"/>
        <v>1.1666666666660603</v>
      </c>
      <c r="BN1116" s="11">
        <f t="shared" si="5898"/>
        <v>1.9999999999995453</v>
      </c>
      <c r="BO1116" s="11">
        <f t="shared" si="5898"/>
        <v>4.6666666666669698</v>
      </c>
      <c r="BP1116" s="11">
        <f t="shared" si="5899"/>
        <v>4.6000000000001817</v>
      </c>
      <c r="BQ1116" s="126">
        <v>1</v>
      </c>
      <c r="BR1116" s="11">
        <f t="shared" si="5900"/>
        <v>-1.0000000000006071</v>
      </c>
      <c r="BS1116" s="11">
        <f t="shared" si="5901"/>
        <v>2.9166666666678793</v>
      </c>
      <c r="BT1116" s="11">
        <f t="shared" si="5902"/>
        <v>1.9999999999996363</v>
      </c>
      <c r="BU1116" s="11">
        <f t="shared" si="5903"/>
        <v>4.2777777777773736</v>
      </c>
      <c r="BV1116" s="11">
        <f t="shared" si="5904"/>
        <v>3.8666666666664242</v>
      </c>
      <c r="BY1116" s="126"/>
      <c r="BZ1116" s="126"/>
      <c r="CA1116" s="122">
        <f t="shared" si="5905"/>
        <v>4.2777777777773736</v>
      </c>
      <c r="CB1116" s="126">
        <f t="shared" si="5906"/>
        <v>1</v>
      </c>
      <c r="CC1116" s="126">
        <f t="shared" si="5907"/>
        <v>1</v>
      </c>
      <c r="CD1116" s="126">
        <f t="shared" si="5908"/>
        <v>1</v>
      </c>
      <c r="CE1116" s="126">
        <f t="shared" si="5909"/>
        <v>1</v>
      </c>
      <c r="CF1116" s="126">
        <f t="shared" si="5910"/>
        <v>1</v>
      </c>
      <c r="CG1116" s="126">
        <f t="shared" si="5911"/>
        <v>1</v>
      </c>
      <c r="CH1116" s="126" t="str">
        <f t="shared" si="5912"/>
        <v/>
      </c>
      <c r="CI1116" s="126" t="str">
        <f t="shared" si="5913"/>
        <v/>
      </c>
      <c r="CJ1116" s="126">
        <f t="shared" si="5914"/>
        <v>0</v>
      </c>
      <c r="CK1116" s="126">
        <f t="shared" si="5915"/>
        <v>0</v>
      </c>
      <c r="CL1116" s="126">
        <f t="shared" si="5916"/>
        <v>1</v>
      </c>
      <c r="CM1116" s="126">
        <f t="shared" si="5917"/>
        <v>0</v>
      </c>
      <c r="CN1116" s="126" t="str">
        <f t="shared" si="5918"/>
        <v/>
      </c>
      <c r="CO1116" s="126">
        <f t="shared" si="5919"/>
        <v>1</v>
      </c>
      <c r="CP1116" s="126">
        <f t="shared" si="5920"/>
        <v>1</v>
      </c>
      <c r="CQ1116" s="126" t="str">
        <f t="shared" si="5921"/>
        <v/>
      </c>
      <c r="CR1116" s="126"/>
      <c r="CS1116" s="126">
        <f t="shared" si="5922"/>
        <v>1</v>
      </c>
      <c r="CT1116" s="126">
        <f t="shared" si="5923"/>
        <v>1</v>
      </c>
      <c r="CU1116" s="126">
        <f t="shared" si="5924"/>
        <v>1</v>
      </c>
      <c r="CV1116" s="126">
        <f t="shared" si="5925"/>
        <v>1</v>
      </c>
      <c r="CW1116" s="126">
        <f t="shared" si="5926"/>
        <v>1</v>
      </c>
      <c r="CX1116" s="126">
        <f t="shared" si="5927"/>
        <v>1</v>
      </c>
      <c r="CY1116" s="126">
        <f t="shared" si="5928"/>
        <v>1</v>
      </c>
      <c r="CZ1116" s="126">
        <f t="shared" si="5929"/>
        <v>1</v>
      </c>
      <c r="DA1116" s="126">
        <f t="shared" si="5930"/>
        <v>1</v>
      </c>
      <c r="DB1116" s="126" t="str">
        <f t="shared" si="5931"/>
        <v/>
      </c>
      <c r="DC1116" s="126" t="str">
        <f t="shared" si="5932"/>
        <v/>
      </c>
      <c r="DD1116" s="126">
        <f t="shared" si="5933"/>
        <v>0</v>
      </c>
      <c r="DE1116" s="126" t="str">
        <f t="shared" si="5934"/>
        <v/>
      </c>
      <c r="DF1116" s="126"/>
      <c r="DG1116" s="126">
        <f t="shared" si="5935"/>
        <v>1</v>
      </c>
      <c r="DH1116" s="126">
        <f t="shared" si="5936"/>
        <v>1</v>
      </c>
      <c r="DI1116" s="126">
        <f t="shared" si="5937"/>
        <v>1</v>
      </c>
      <c r="DJ1116" s="126">
        <f t="shared" si="5938"/>
        <v>1</v>
      </c>
      <c r="DK1116" s="126" t="str">
        <f t="shared" si="5939"/>
        <v/>
      </c>
      <c r="DL1116" s="126"/>
      <c r="DM1116" s="126" t="str">
        <f t="shared" si="5940"/>
        <v/>
      </c>
      <c r="DN1116" s="126">
        <f t="shared" si="5941"/>
        <v>1</v>
      </c>
      <c r="DO1116" s="126">
        <f t="shared" si="5942"/>
        <v>1</v>
      </c>
      <c r="DP1116" s="126">
        <f t="shared" si="5943"/>
        <v>1</v>
      </c>
      <c r="DQ1116" s="126">
        <f t="shared" si="5944"/>
        <v>1</v>
      </c>
      <c r="DR1116" s="126">
        <f t="shared" si="5945"/>
        <v>1</v>
      </c>
      <c r="DS1116" s="126">
        <f t="shared" si="5946"/>
        <v>1</v>
      </c>
      <c r="DT1116" s="126">
        <f t="shared" si="5947"/>
        <v>1</v>
      </c>
      <c r="DU1116" s="126">
        <f t="shared" si="5948"/>
        <v>0</v>
      </c>
      <c r="DV1116" s="126">
        <f t="shared" si="5949"/>
        <v>1</v>
      </c>
      <c r="DW1116" s="126">
        <f t="shared" si="5950"/>
        <v>0</v>
      </c>
      <c r="DX1116" s="126" t="str">
        <f t="shared" si="5951"/>
        <v/>
      </c>
      <c r="DY1116" s="126" t="str">
        <f t="shared" si="5952"/>
        <v/>
      </c>
      <c r="EA1116" s="126">
        <f t="shared" si="5953"/>
        <v>1</v>
      </c>
      <c r="EB1116" s="126">
        <f t="shared" si="5954"/>
        <v>1</v>
      </c>
      <c r="EC1116" s="126">
        <f t="shared" si="5955"/>
        <v>1</v>
      </c>
      <c r="ED1116" s="126">
        <f t="shared" si="5956"/>
        <v>1</v>
      </c>
      <c r="EF1116" s="126">
        <f t="shared" si="5957"/>
        <v>1</v>
      </c>
      <c r="EG1116" s="126">
        <f t="shared" si="5958"/>
        <v>1</v>
      </c>
      <c r="EH1116" s="126">
        <f t="shared" si="5959"/>
        <v>1</v>
      </c>
      <c r="EI1116" s="126">
        <f t="shared" si="5960"/>
        <v>1</v>
      </c>
      <c r="EK1116" s="126">
        <f t="shared" si="5961"/>
        <v>1</v>
      </c>
      <c r="EL1116" s="126">
        <f t="shared" si="5962"/>
        <v>1</v>
      </c>
      <c r="EM1116" s="126">
        <f t="shared" si="5963"/>
        <v>1</v>
      </c>
      <c r="EO1116" s="126">
        <f t="shared" si="5964"/>
        <v>1</v>
      </c>
      <c r="EP1116" s="126">
        <f t="shared" si="5965"/>
        <v>1</v>
      </c>
      <c r="EQ1116" s="126">
        <f t="shared" si="5966"/>
        <v>1</v>
      </c>
      <c r="ES1116" s="126">
        <f t="shared" si="5967"/>
        <v>1</v>
      </c>
      <c r="ET1116" s="126">
        <f t="shared" si="5968"/>
        <v>1</v>
      </c>
      <c r="EU1116" s="126">
        <f t="shared" si="5969"/>
        <v>1</v>
      </c>
      <c r="EV1116" s="126">
        <f t="shared" si="5970"/>
        <v>1</v>
      </c>
      <c r="EW1116" s="126">
        <f t="shared" si="5971"/>
        <v>1</v>
      </c>
      <c r="EY1116" s="126">
        <f t="shared" si="5972"/>
        <v>1</v>
      </c>
      <c r="EZ1116" s="126">
        <f t="shared" si="5973"/>
        <v>1</v>
      </c>
      <c r="FA1116" s="126">
        <f t="shared" si="5974"/>
        <v>1</v>
      </c>
      <c r="FC1116" s="126">
        <f t="shared" si="5975"/>
        <v>1</v>
      </c>
      <c r="FD1116" s="126">
        <f t="shared" si="5976"/>
        <v>0</v>
      </c>
      <c r="FE1116" s="126"/>
      <c r="FF1116" s="126">
        <f t="shared" si="5977"/>
        <v>1</v>
      </c>
      <c r="FG1116" s="126">
        <f t="shared" si="5978"/>
        <v>1</v>
      </c>
      <c r="FH1116" s="126">
        <f t="shared" si="5979"/>
        <v>1</v>
      </c>
      <c r="FI1116" s="126">
        <f t="shared" si="5980"/>
        <v>1</v>
      </c>
      <c r="FJ1116" s="126">
        <f t="shared" si="5981"/>
        <v>1</v>
      </c>
      <c r="FK1116" s="126">
        <f t="shared" si="5982"/>
        <v>1</v>
      </c>
      <c r="FL1116" s="126">
        <f t="shared" si="5983"/>
        <v>1</v>
      </c>
      <c r="FN1116" s="126" t="str">
        <f t="shared" si="5984"/>
        <v/>
      </c>
      <c r="FO1116" s="126" t="str">
        <f t="shared" si="5985"/>
        <v/>
      </c>
      <c r="FP1116" s="126" t="str">
        <f t="shared" si="5986"/>
        <v/>
      </c>
      <c r="FV1116" s="126">
        <f t="shared" si="5987"/>
        <v>1</v>
      </c>
      <c r="FW1116" s="126">
        <f t="shared" si="5987"/>
        <v>1</v>
      </c>
      <c r="FX1116" s="126">
        <f t="shared" si="5988"/>
        <v>1</v>
      </c>
      <c r="GA1116" s="126">
        <f t="shared" si="5989"/>
        <v>0</v>
      </c>
      <c r="GB1116" s="126">
        <f t="shared" si="5990"/>
        <v>0</v>
      </c>
      <c r="GC1116" s="126">
        <f t="shared" si="5991"/>
        <v>0</v>
      </c>
      <c r="GD1116" s="126">
        <f t="shared" si="5992"/>
        <v>0</v>
      </c>
      <c r="GE1116" s="126">
        <f t="shared" si="5993"/>
        <v>0</v>
      </c>
      <c r="GF1116" s="126">
        <f t="shared" si="5994"/>
        <v>0</v>
      </c>
      <c r="GG1116" s="126">
        <f t="shared" si="5995"/>
        <v>0</v>
      </c>
      <c r="GI1116" s="126">
        <f t="shared" si="5996"/>
        <v>0</v>
      </c>
      <c r="GK1116" s="126">
        <f t="shared" si="5997"/>
        <v>1</v>
      </c>
      <c r="GL1116" s="126">
        <f t="shared" si="5998"/>
        <v>1</v>
      </c>
      <c r="GM1116" s="126">
        <f t="shared" si="5999"/>
        <v>1</v>
      </c>
      <c r="GN1116" s="126">
        <f t="shared" si="6000"/>
        <v>1</v>
      </c>
      <c r="GO1116" s="126">
        <f t="shared" si="6001"/>
        <v>1</v>
      </c>
      <c r="GP1116" s="126">
        <f t="shared" si="6002"/>
        <v>1</v>
      </c>
      <c r="GQ1116" s="126">
        <f t="shared" si="6003"/>
        <v>1</v>
      </c>
      <c r="GS1116" s="126" t="str">
        <f t="shared" si="6004"/>
        <v/>
      </c>
      <c r="GT1116" s="126" t="str">
        <f t="shared" si="6005"/>
        <v/>
      </c>
      <c r="GU1116" s="126">
        <f t="shared" si="6006"/>
        <v>1</v>
      </c>
      <c r="GV1116" s="126">
        <f t="shared" si="6007"/>
        <v>0</v>
      </c>
      <c r="GW1116" s="126">
        <f t="shared" si="6008"/>
        <v>0</v>
      </c>
      <c r="GX1116" s="126">
        <f t="shared" si="6009"/>
        <v>0</v>
      </c>
      <c r="GY1116" s="126">
        <f t="shared" si="6010"/>
        <v>0</v>
      </c>
      <c r="GZ1116" s="126"/>
      <c r="HA1116" s="126">
        <f t="shared" si="6011"/>
        <v>1</v>
      </c>
      <c r="HB1116" s="126">
        <f t="shared" si="6012"/>
        <v>1</v>
      </c>
      <c r="HC1116" s="126">
        <f t="shared" si="6013"/>
        <v>0</v>
      </c>
      <c r="HD1116" s="126">
        <f t="shared" si="6014"/>
        <v>0</v>
      </c>
      <c r="HE1116" s="126">
        <f t="shared" si="6015"/>
        <v>0</v>
      </c>
      <c r="HF1116" s="126">
        <f t="shared" si="6016"/>
        <v>0</v>
      </c>
      <c r="HH1116" s="126">
        <f t="shared" si="6017"/>
        <v>1</v>
      </c>
      <c r="HI1116" s="126">
        <f t="shared" si="6018"/>
        <v>0</v>
      </c>
      <c r="HJ1116" s="126">
        <f t="shared" si="6019"/>
        <v>0</v>
      </c>
      <c r="HK1116" s="126">
        <f t="shared" si="6020"/>
        <v>0</v>
      </c>
      <c r="HL1116" s="126">
        <f t="shared" si="6021"/>
        <v>0</v>
      </c>
      <c r="HM1116" s="126">
        <f t="shared" si="6022"/>
        <v>0</v>
      </c>
      <c r="HO1116" s="126">
        <f t="shared" si="6023"/>
        <v>0</v>
      </c>
      <c r="HP1116" s="126" t="str">
        <f t="shared" si="6024"/>
        <v/>
      </c>
      <c r="HQ1116" s="126" t="str">
        <f t="shared" si="6025"/>
        <v/>
      </c>
      <c r="HR1116" s="122" t="str">
        <f t="shared" si="6026"/>
        <v/>
      </c>
      <c r="HS1116" s="126" t="str">
        <f t="shared" si="6027"/>
        <v/>
      </c>
      <c r="HT1116" s="122" t="str">
        <f t="shared" si="6028"/>
        <v/>
      </c>
      <c r="HU1116" s="122" t="str">
        <f t="shared" si="6029"/>
        <v/>
      </c>
      <c r="HV1116" s="126" t="str">
        <f t="shared" si="6030"/>
        <v/>
      </c>
      <c r="HW1116" s="126" t="str">
        <f t="shared" si="6031"/>
        <v/>
      </c>
      <c r="HX1116" s="126" t="str">
        <f t="shared" si="6032"/>
        <v/>
      </c>
      <c r="HZ1116" s="126">
        <f t="shared" si="6033"/>
        <v>0</v>
      </c>
      <c r="IA1116" s="126" t="str">
        <f t="shared" si="6034"/>
        <v/>
      </c>
      <c r="IB1116" s="126" t="str">
        <f t="shared" si="6035"/>
        <v/>
      </c>
      <c r="IC1116" s="126" t="str">
        <f t="shared" si="6036"/>
        <v/>
      </c>
      <c r="ID1116" s="126" t="str">
        <f t="shared" si="6037"/>
        <v/>
      </c>
      <c r="IE1116" s="126" t="str">
        <f t="shared" si="6038"/>
        <v/>
      </c>
      <c r="IF1116" s="126" t="str">
        <f t="shared" si="6039"/>
        <v/>
      </c>
      <c r="IG1116" s="126" t="str">
        <f t="shared" si="6040"/>
        <v/>
      </c>
      <c r="IH1116" s="126" t="str">
        <f t="shared" si="6041"/>
        <v/>
      </c>
      <c r="II1116" s="126" t="str">
        <f t="shared" si="6042"/>
        <v/>
      </c>
      <c r="IO1116" s="128"/>
      <c r="IP1116" s="128"/>
      <c r="IQ1116" s="127"/>
      <c r="IR1116" s="127"/>
      <c r="IX1116" s="6"/>
      <c r="IY1116" s="6"/>
      <c r="IZ1116" s="7"/>
      <c r="JA1116" s="7"/>
      <c r="JG1116" s="12"/>
      <c r="JH1116" s="12"/>
      <c r="JI1116" s="13"/>
      <c r="JJ1116" s="13"/>
      <c r="JN1116" s="6"/>
      <c r="JO1116" s="6"/>
      <c r="JQ1116" s="11"/>
      <c r="JR1116" s="11"/>
      <c r="JS1116" s="12"/>
      <c r="JT1116" s="13"/>
      <c r="JU1116" s="12"/>
      <c r="JV1116" s="12"/>
      <c r="JW1116" s="97"/>
      <c r="JX1116" s="13"/>
      <c r="JY1116" s="13"/>
      <c r="JZ1116" s="97"/>
      <c r="KA1116" s="97"/>
      <c r="KB1116" s="11"/>
      <c r="KC1116" s="11"/>
      <c r="KD1116" s="11"/>
      <c r="KE1116" s="11"/>
    </row>
    <row r="1117" spans="1:291" s="122" customFormat="1" x14ac:dyDescent="0.2">
      <c r="A1117" s="146">
        <f t="shared" si="5526"/>
        <v>1117</v>
      </c>
      <c r="C1117" s="2">
        <v>43713</v>
      </c>
      <c r="D1117" s="126">
        <v>98.71</v>
      </c>
      <c r="E1117" s="126">
        <v>98.8</v>
      </c>
      <c r="F1117" s="126">
        <v>98.814999999999998</v>
      </c>
      <c r="G1117" s="128">
        <v>107.30800000000001</v>
      </c>
      <c r="H1117" s="128">
        <v>119.245</v>
      </c>
      <c r="I1117" s="128">
        <v>131.095</v>
      </c>
      <c r="J1117" s="127">
        <v>163.28</v>
      </c>
      <c r="K1117" s="126"/>
      <c r="M1117" s="126">
        <f t="shared" si="5879"/>
        <v>98.71</v>
      </c>
      <c r="N1117" s="126">
        <f t="shared" si="5880"/>
        <v>98.8</v>
      </c>
      <c r="O1117" s="126">
        <f t="shared" si="5881"/>
        <v>98.814999999999998</v>
      </c>
      <c r="P1117" s="127">
        <f t="shared" si="5887"/>
        <v>3454.8750000000009</v>
      </c>
      <c r="Q1117" s="5">
        <f t="shared" si="6043"/>
        <v>3832.5000000000005</v>
      </c>
      <c r="R1117" s="6">
        <f t="shared" si="5696"/>
        <v>4201.5</v>
      </c>
      <c r="S1117" s="7">
        <f t="shared" si="5697"/>
        <v>5244</v>
      </c>
      <c r="V1117" s="127">
        <f t="shared" si="5703"/>
        <v>12.5</v>
      </c>
      <c r="W1117" s="127">
        <f t="shared" si="5704"/>
        <v>13.000000000000966</v>
      </c>
      <c r="X1117" s="127">
        <f t="shared" si="5705"/>
        <v>12.999999999999545</v>
      </c>
      <c r="Y1117" s="127">
        <f t="shared" si="5698"/>
        <v>7.7499999999995453</v>
      </c>
      <c r="Z1117" s="126">
        <f t="shared" si="5699"/>
        <v>19.749999999999545</v>
      </c>
      <c r="AA1117" s="126">
        <f t="shared" si="5700"/>
        <v>31.5</v>
      </c>
      <c r="AB1117" s="126">
        <f t="shared" si="5701"/>
        <v>66.000000000000909</v>
      </c>
      <c r="AC1117" s="126"/>
      <c r="AD1117" s="126"/>
      <c r="AE1117" s="127">
        <f t="shared" si="5876"/>
        <v>0.65000236999979855</v>
      </c>
      <c r="AF1117" s="127">
        <f t="shared" si="5877"/>
        <v>1.1500023700007649</v>
      </c>
      <c r="AG1117" s="127">
        <f t="shared" si="5878"/>
        <v>1.1500023699993438</v>
      </c>
      <c r="AH1117" s="127">
        <f t="shared" si="5883"/>
        <v>2.3333333333327264</v>
      </c>
      <c r="AI1117" s="127">
        <f t="shared" si="5706"/>
        <v>3.6499999999993644</v>
      </c>
      <c r="AJ1117" s="127">
        <f t="shared" si="5707"/>
        <v>0.84999999999954667</v>
      </c>
      <c r="AK1117" s="127">
        <f t="shared" si="5708"/>
        <v>1.2500000000004547</v>
      </c>
      <c r="AL1117" s="127">
        <f t="shared" si="5709"/>
        <v>3.9999999999995453</v>
      </c>
      <c r="AM1117" s="127">
        <f t="shared" si="5710"/>
        <v>9.499999999999698</v>
      </c>
      <c r="AN1117" s="127">
        <f t="shared" si="5711"/>
        <v>5.0999999999996355</v>
      </c>
      <c r="AO1117" s="127">
        <f t="shared" si="5712"/>
        <v>1</v>
      </c>
      <c r="AP1117" s="127">
        <f t="shared" si="5713"/>
        <v>7.3333333333327291</v>
      </c>
      <c r="AQ1117" s="127">
        <f t="shared" si="5714"/>
        <v>11.37500000000038</v>
      </c>
      <c r="AR1117" s="127">
        <f t="shared" si="5715"/>
        <v>2.8999999999990909</v>
      </c>
      <c r="AS1117" s="127">
        <f t="shared" si="5716"/>
        <v>5.0833333333326767</v>
      </c>
      <c r="AT1117" s="127">
        <f t="shared" si="5717"/>
        <v>6.699999999998969</v>
      </c>
      <c r="AU1117" s="126"/>
      <c r="AX1117" s="11">
        <f t="shared" si="5888"/>
        <v>-12.5</v>
      </c>
      <c r="AY1117" s="11">
        <f t="shared" si="5888"/>
        <v>-13.000000000000966</v>
      </c>
      <c r="AZ1117" s="11">
        <f t="shared" si="5888"/>
        <v>-12.999999999999545</v>
      </c>
      <c r="BA1117" s="11">
        <f t="shared" si="5889"/>
        <v>-7.7499999999995453</v>
      </c>
      <c r="BB1117" s="11">
        <f t="shared" si="5889"/>
        <v>-19.749999999999545</v>
      </c>
      <c r="BC1117" s="12">
        <f t="shared" si="5889"/>
        <v>-31.5</v>
      </c>
      <c r="BD1117" s="13">
        <f t="shared" si="5889"/>
        <v>-66.000000000000909</v>
      </c>
      <c r="BF1117" s="11">
        <f t="shared" si="5890"/>
        <v>2.9999999999990905</v>
      </c>
      <c r="BG1117" s="11">
        <f t="shared" si="5891"/>
        <v>-0.65000236999979855</v>
      </c>
      <c r="BH1117" s="11">
        <f t="shared" si="5892"/>
        <v>-1.1500023700007649</v>
      </c>
      <c r="BI1117" s="11">
        <f t="shared" si="5893"/>
        <v>-1.1500023699993438</v>
      </c>
      <c r="BJ1117" s="11">
        <f t="shared" si="5894"/>
        <v>-2.3333333333327264</v>
      </c>
      <c r="BK1117" s="11">
        <f t="shared" si="5895"/>
        <v>-3.6499999999993644</v>
      </c>
      <c r="BL1117" s="11">
        <f t="shared" si="5896"/>
        <v>-0.84999999999954667</v>
      </c>
      <c r="BM1117" s="11">
        <f t="shared" si="5897"/>
        <v>1.2500000000004547</v>
      </c>
      <c r="BN1117" s="11">
        <f t="shared" si="5898"/>
        <v>-3.9999999999995453</v>
      </c>
      <c r="BO1117" s="11">
        <f t="shared" si="5898"/>
        <v>-9.499999999999698</v>
      </c>
      <c r="BP1117" s="11">
        <f t="shared" si="5899"/>
        <v>-5.0999999999996355</v>
      </c>
      <c r="BQ1117" s="126">
        <v>1</v>
      </c>
      <c r="BR1117" s="11">
        <f t="shared" si="5900"/>
        <v>7.3333333333327291</v>
      </c>
      <c r="BS1117" s="11">
        <f t="shared" si="5901"/>
        <v>-11.37500000000038</v>
      </c>
      <c r="BT1117" s="11">
        <f t="shared" si="5902"/>
        <v>-2.8999999999990909</v>
      </c>
      <c r="BU1117" s="11">
        <f t="shared" si="5903"/>
        <v>-5.0833333333326767</v>
      </c>
      <c r="BV1117" s="11">
        <f t="shared" si="5904"/>
        <v>-6.699999999998969</v>
      </c>
      <c r="BY1117" s="126"/>
      <c r="BZ1117" s="126"/>
      <c r="CA1117" s="122">
        <f t="shared" si="5905"/>
        <v>-5.0833333333326767</v>
      </c>
      <c r="CB1117" s="126">
        <f t="shared" si="5906"/>
        <v>1</v>
      </c>
      <c r="CC1117" s="126">
        <f t="shared" si="5907"/>
        <v>1</v>
      </c>
      <c r="CD1117" s="126">
        <f t="shared" si="5908"/>
        <v>1</v>
      </c>
      <c r="CE1117" s="126">
        <f t="shared" si="5909"/>
        <v>1</v>
      </c>
      <c r="CF1117" s="126">
        <f t="shared" si="5910"/>
        <v>1</v>
      </c>
      <c r="CG1117" s="126">
        <f t="shared" si="5911"/>
        <v>1</v>
      </c>
      <c r="CH1117" s="126" t="str">
        <f t="shared" si="5912"/>
        <v/>
      </c>
      <c r="CI1117" s="126">
        <f t="shared" si="5913"/>
        <v>0</v>
      </c>
      <c r="CJ1117" s="126">
        <f t="shared" si="5914"/>
        <v>0</v>
      </c>
      <c r="CK1117" s="126" t="str">
        <f t="shared" si="5915"/>
        <v/>
      </c>
      <c r="CL1117" s="126">
        <f t="shared" si="5916"/>
        <v>0</v>
      </c>
      <c r="CM1117" s="126" t="str">
        <f t="shared" si="5917"/>
        <v/>
      </c>
      <c r="CN1117" s="126" t="str">
        <f t="shared" si="5918"/>
        <v/>
      </c>
      <c r="CO1117" s="126">
        <f t="shared" si="5919"/>
        <v>0</v>
      </c>
      <c r="CP1117" s="126">
        <f t="shared" si="5920"/>
        <v>0</v>
      </c>
      <c r="CQ1117" s="126" t="str">
        <f t="shared" si="5921"/>
        <v/>
      </c>
      <c r="CR1117" s="126"/>
      <c r="CS1117" s="126">
        <f t="shared" si="5922"/>
        <v>0</v>
      </c>
      <c r="CT1117" s="126">
        <f t="shared" si="5923"/>
        <v>0</v>
      </c>
      <c r="CU1117" s="126">
        <f t="shared" si="5924"/>
        <v>0</v>
      </c>
      <c r="CV1117" s="126">
        <f t="shared" si="5925"/>
        <v>0</v>
      </c>
      <c r="CW1117" s="126">
        <f t="shared" si="5926"/>
        <v>1</v>
      </c>
      <c r="CX1117" s="126" t="str">
        <f t="shared" si="5927"/>
        <v/>
      </c>
      <c r="CY1117" s="126" t="str">
        <f t="shared" si="5928"/>
        <v/>
      </c>
      <c r="CZ1117" s="126" t="str">
        <f t="shared" si="5929"/>
        <v/>
      </c>
      <c r="DA1117" s="126" t="str">
        <f t="shared" si="5930"/>
        <v/>
      </c>
      <c r="DB1117" s="126">
        <f t="shared" si="5931"/>
        <v>1</v>
      </c>
      <c r="DC1117" s="126" t="str">
        <f t="shared" si="5932"/>
        <v/>
      </c>
      <c r="DD1117" s="126">
        <f t="shared" si="5933"/>
        <v>1</v>
      </c>
      <c r="DE1117" s="126" t="str">
        <f t="shared" si="5934"/>
        <v/>
      </c>
      <c r="DF1117" s="126"/>
      <c r="DG1117" s="126">
        <f t="shared" si="5935"/>
        <v>1</v>
      </c>
      <c r="DH1117" s="126">
        <f t="shared" si="5936"/>
        <v>1</v>
      </c>
      <c r="DI1117" s="126">
        <f t="shared" si="5937"/>
        <v>1</v>
      </c>
      <c r="DJ1117" s="126">
        <f t="shared" si="5938"/>
        <v>1</v>
      </c>
      <c r="DK1117" s="126" t="str">
        <f t="shared" si="5939"/>
        <v/>
      </c>
      <c r="DL1117" s="126"/>
      <c r="DM1117" s="126" t="str">
        <f t="shared" si="5940"/>
        <v/>
      </c>
      <c r="DN1117" s="126">
        <f t="shared" si="5941"/>
        <v>0</v>
      </c>
      <c r="DO1117" s="126">
        <f t="shared" si="5942"/>
        <v>0</v>
      </c>
      <c r="DP1117" s="126">
        <f t="shared" si="5943"/>
        <v>1</v>
      </c>
      <c r="DQ1117" s="126">
        <f t="shared" si="5944"/>
        <v>0</v>
      </c>
      <c r="DR1117" s="126">
        <f t="shared" si="5945"/>
        <v>0</v>
      </c>
      <c r="DS1117" s="126">
        <f t="shared" si="5946"/>
        <v>0</v>
      </c>
      <c r="DT1117" s="126">
        <f t="shared" si="5947"/>
        <v>0</v>
      </c>
      <c r="DU1117" s="126">
        <f t="shared" si="5948"/>
        <v>0</v>
      </c>
      <c r="DV1117" s="126">
        <f t="shared" si="5949"/>
        <v>1</v>
      </c>
      <c r="DW1117" s="126">
        <f t="shared" si="5950"/>
        <v>0</v>
      </c>
      <c r="DX1117" s="126" t="str">
        <f t="shared" si="5951"/>
        <v/>
      </c>
      <c r="DY1117" s="126" t="str">
        <f t="shared" si="5952"/>
        <v/>
      </c>
      <c r="EA1117" s="126">
        <f t="shared" si="5953"/>
        <v>1</v>
      </c>
      <c r="EB1117" s="126">
        <f t="shared" si="5954"/>
        <v>1</v>
      </c>
      <c r="EC1117" s="126">
        <f t="shared" si="5955"/>
        <v>1</v>
      </c>
      <c r="ED1117" s="126">
        <f t="shared" si="5956"/>
        <v>1</v>
      </c>
      <c r="EF1117" s="126">
        <f t="shared" si="5957"/>
        <v>1</v>
      </c>
      <c r="EG1117" s="126">
        <f t="shared" si="5958"/>
        <v>1</v>
      </c>
      <c r="EH1117" s="126">
        <f t="shared" si="5959"/>
        <v>1</v>
      </c>
      <c r="EI1117" s="126">
        <f t="shared" si="5960"/>
        <v>1</v>
      </c>
      <c r="EK1117" s="126">
        <f t="shared" si="5961"/>
        <v>1</v>
      </c>
      <c r="EL1117" s="126">
        <f t="shared" si="5962"/>
        <v>1</v>
      </c>
      <c r="EM1117" s="126">
        <f t="shared" si="5963"/>
        <v>1</v>
      </c>
      <c r="EO1117" s="126">
        <f t="shared" si="5964"/>
        <v>1</v>
      </c>
      <c r="EP1117" s="126">
        <f t="shared" si="5965"/>
        <v>1</v>
      </c>
      <c r="EQ1117" s="126">
        <f t="shared" si="5966"/>
        <v>1</v>
      </c>
      <c r="ES1117" s="126">
        <f t="shared" si="5967"/>
        <v>1</v>
      </c>
      <c r="ET1117" s="126">
        <f t="shared" si="5968"/>
        <v>1</v>
      </c>
      <c r="EU1117" s="126">
        <f t="shared" si="5969"/>
        <v>1</v>
      </c>
      <c r="EV1117" s="126">
        <f t="shared" si="5970"/>
        <v>1</v>
      </c>
      <c r="EW1117" s="126">
        <f t="shared" si="5971"/>
        <v>0</v>
      </c>
      <c r="EY1117" s="126">
        <f t="shared" si="5972"/>
        <v>1</v>
      </c>
      <c r="EZ1117" s="126">
        <f t="shared" si="5973"/>
        <v>1</v>
      </c>
      <c r="FA1117" s="126">
        <f t="shared" si="5974"/>
        <v>1</v>
      </c>
      <c r="FC1117" s="126">
        <f t="shared" si="5975"/>
        <v>0</v>
      </c>
      <c r="FD1117" s="126" t="str">
        <f t="shared" si="5976"/>
        <v/>
      </c>
      <c r="FE1117" s="126"/>
      <c r="FF1117" s="126">
        <f t="shared" si="5977"/>
        <v>0</v>
      </c>
      <c r="FG1117" s="126">
        <f t="shared" si="5978"/>
        <v>1</v>
      </c>
      <c r="FH1117" s="126">
        <f t="shared" si="5979"/>
        <v>0</v>
      </c>
      <c r="FI1117" s="126" t="str">
        <f t="shared" si="5980"/>
        <v/>
      </c>
      <c r="FJ1117" s="126" t="str">
        <f t="shared" si="5981"/>
        <v/>
      </c>
      <c r="FK1117" s="126" t="str">
        <f t="shared" si="5982"/>
        <v/>
      </c>
      <c r="FL1117" s="126" t="str">
        <f t="shared" si="5983"/>
        <v/>
      </c>
      <c r="FN1117" s="126">
        <f t="shared" si="5984"/>
        <v>1</v>
      </c>
      <c r="FO1117" s="126">
        <f t="shared" si="5985"/>
        <v>0</v>
      </c>
      <c r="FP1117" s="126" t="str">
        <f t="shared" si="5986"/>
        <v/>
      </c>
      <c r="FV1117" s="126">
        <f t="shared" si="5987"/>
        <v>0</v>
      </c>
      <c r="FW1117" s="126">
        <f t="shared" si="5987"/>
        <v>0</v>
      </c>
      <c r="FX1117" s="126">
        <f t="shared" si="5988"/>
        <v>0</v>
      </c>
      <c r="GA1117" s="126">
        <f t="shared" si="5989"/>
        <v>0</v>
      </c>
      <c r="GB1117" s="126">
        <f t="shared" si="5990"/>
        <v>0</v>
      </c>
      <c r="GC1117" s="126">
        <f t="shared" si="5991"/>
        <v>0</v>
      </c>
      <c r="GD1117" s="126">
        <f t="shared" si="5992"/>
        <v>0</v>
      </c>
      <c r="GE1117" s="126">
        <f t="shared" si="5993"/>
        <v>0</v>
      </c>
      <c r="GF1117" s="126">
        <f t="shared" si="5994"/>
        <v>1</v>
      </c>
      <c r="GG1117" s="126">
        <f t="shared" si="5995"/>
        <v>0</v>
      </c>
      <c r="GI1117" s="126">
        <f t="shared" si="5996"/>
        <v>0</v>
      </c>
      <c r="GK1117" s="126">
        <f t="shared" si="5997"/>
        <v>1</v>
      </c>
      <c r="GL1117" s="126">
        <f t="shared" si="5998"/>
        <v>1</v>
      </c>
      <c r="GM1117" s="126">
        <f t="shared" si="5999"/>
        <v>1</v>
      </c>
      <c r="GN1117" s="126">
        <f t="shared" si="6000"/>
        <v>1</v>
      </c>
      <c r="GO1117" s="126">
        <f t="shared" si="6001"/>
        <v>1</v>
      </c>
      <c r="GP1117" s="126">
        <f t="shared" si="6002"/>
        <v>0</v>
      </c>
      <c r="GQ1117" s="126">
        <f t="shared" si="6003"/>
        <v>1</v>
      </c>
      <c r="GS1117" s="126">
        <f t="shared" si="6004"/>
        <v>0</v>
      </c>
      <c r="GT1117" s="126">
        <f t="shared" si="6005"/>
        <v>0</v>
      </c>
      <c r="GU1117" s="126">
        <f t="shared" si="6006"/>
        <v>1</v>
      </c>
      <c r="GV1117" s="126">
        <f t="shared" si="6007"/>
        <v>0</v>
      </c>
      <c r="GW1117" s="126">
        <f t="shared" si="6008"/>
        <v>0</v>
      </c>
      <c r="GX1117" s="126">
        <f t="shared" si="6009"/>
        <v>0</v>
      </c>
      <c r="GY1117" s="126">
        <f t="shared" si="6010"/>
        <v>0</v>
      </c>
      <c r="GZ1117" s="126"/>
      <c r="HA1117" s="126">
        <f t="shared" si="6011"/>
        <v>1</v>
      </c>
      <c r="HB1117" s="126">
        <f t="shared" si="6012"/>
        <v>1</v>
      </c>
      <c r="HC1117" s="126">
        <f t="shared" si="6013"/>
        <v>1</v>
      </c>
      <c r="HD1117" s="126">
        <f t="shared" si="6014"/>
        <v>1</v>
      </c>
      <c r="HE1117" s="126">
        <f t="shared" si="6015"/>
        <v>1</v>
      </c>
      <c r="HF1117" s="126">
        <f t="shared" si="6016"/>
        <v>0</v>
      </c>
      <c r="HH1117" s="126">
        <f t="shared" si="6017"/>
        <v>1</v>
      </c>
      <c r="HI1117" s="126">
        <f t="shared" si="6018"/>
        <v>1</v>
      </c>
      <c r="HJ1117" s="126">
        <f t="shared" si="6019"/>
        <v>1</v>
      </c>
      <c r="HK1117" s="126">
        <f t="shared" si="6020"/>
        <v>1</v>
      </c>
      <c r="HL1117" s="126">
        <f t="shared" si="6021"/>
        <v>1</v>
      </c>
      <c r="HM1117" s="126">
        <f t="shared" si="6022"/>
        <v>1</v>
      </c>
      <c r="HO1117" s="126" t="str">
        <f t="shared" si="6023"/>
        <v/>
      </c>
      <c r="HP1117" s="126">
        <f t="shared" si="6024"/>
        <v>1</v>
      </c>
      <c r="HQ1117" s="126" t="str">
        <f t="shared" si="6025"/>
        <v/>
      </c>
      <c r="HR1117" s="122">
        <f t="shared" si="6026"/>
        <v>1</v>
      </c>
      <c r="HS1117" s="126" t="str">
        <f t="shared" si="6027"/>
        <v/>
      </c>
      <c r="HT1117" s="122">
        <f t="shared" si="6028"/>
        <v>1</v>
      </c>
      <c r="HU1117" s="122" t="str">
        <f t="shared" si="6029"/>
        <v/>
      </c>
      <c r="HV1117" s="126">
        <f t="shared" si="6030"/>
        <v>1</v>
      </c>
      <c r="HW1117" s="126" t="str">
        <f t="shared" si="6031"/>
        <v/>
      </c>
      <c r="HX1117" s="126">
        <f t="shared" si="6032"/>
        <v>1</v>
      </c>
      <c r="HZ1117" s="126" t="str">
        <f t="shared" si="6033"/>
        <v/>
      </c>
      <c r="IA1117" s="126">
        <f t="shared" si="6034"/>
        <v>0</v>
      </c>
      <c r="IB1117" s="126" t="str">
        <f t="shared" si="6035"/>
        <v/>
      </c>
      <c r="IC1117" s="126">
        <f t="shared" si="6036"/>
        <v>0</v>
      </c>
      <c r="ID1117" s="126" t="str">
        <f t="shared" si="6037"/>
        <v/>
      </c>
      <c r="IE1117" s="126">
        <f t="shared" si="6038"/>
        <v>0</v>
      </c>
      <c r="IF1117" s="126" t="str">
        <f t="shared" si="6039"/>
        <v/>
      </c>
      <c r="IG1117" s="126">
        <f t="shared" si="6040"/>
        <v>0</v>
      </c>
      <c r="IH1117" s="126" t="str">
        <f t="shared" si="6041"/>
        <v/>
      </c>
      <c r="II1117" s="126">
        <f t="shared" si="6042"/>
        <v>0</v>
      </c>
      <c r="IO1117" s="128"/>
      <c r="IP1117" s="128"/>
      <c r="IQ1117" s="127"/>
      <c r="IR1117" s="127"/>
      <c r="IX1117" s="6"/>
      <c r="IY1117" s="6"/>
      <c r="IZ1117" s="7"/>
      <c r="JA1117" s="7"/>
      <c r="JG1117" s="12"/>
      <c r="JH1117" s="12"/>
      <c r="JI1117" s="13"/>
      <c r="JJ1117" s="13"/>
      <c r="JN1117" s="6"/>
      <c r="JO1117" s="6"/>
      <c r="JQ1117" s="11"/>
      <c r="JR1117" s="11"/>
      <c r="JS1117" s="12"/>
      <c r="JT1117" s="13"/>
      <c r="JU1117" s="12"/>
      <c r="JV1117" s="12"/>
      <c r="JW1117" s="97"/>
      <c r="JX1117" s="13"/>
      <c r="JY1117" s="13"/>
      <c r="JZ1117" s="97"/>
      <c r="KA1117" s="97"/>
      <c r="KB1117" s="11"/>
      <c r="KC1117" s="11"/>
      <c r="KD1117" s="11"/>
      <c r="KE1117" s="11"/>
    </row>
    <row r="1118" spans="1:291" s="122" customFormat="1" x14ac:dyDescent="0.2">
      <c r="A1118" s="146">
        <f t="shared" si="5526"/>
        <v>1118</v>
      </c>
      <c r="C1118" s="2">
        <v>43714</v>
      </c>
      <c r="D1118" s="126">
        <v>98.715000000000003</v>
      </c>
      <c r="E1118" s="126">
        <v>98.805000000000007</v>
      </c>
      <c r="F1118" s="126">
        <v>98.82</v>
      </c>
      <c r="G1118" s="128">
        <v>107.31699999999999</v>
      </c>
      <c r="H1118" s="128">
        <v>119.265</v>
      </c>
      <c r="I1118" s="128">
        <v>131.12</v>
      </c>
      <c r="J1118" s="127">
        <v>164.16</v>
      </c>
      <c r="K1118" s="126"/>
      <c r="M1118" s="126">
        <f t="shared" si="5879"/>
        <v>98.715000000000003</v>
      </c>
      <c r="N1118" s="126">
        <f t="shared" si="5880"/>
        <v>98.805000000000007</v>
      </c>
      <c r="O1118" s="126">
        <f t="shared" si="5881"/>
        <v>98.82</v>
      </c>
      <c r="P1118" s="127">
        <f t="shared" si="5887"/>
        <v>3455.7499999999991</v>
      </c>
      <c r="Q1118" s="5">
        <f t="shared" si="6043"/>
        <v>3834.5</v>
      </c>
      <c r="R1118" s="6">
        <f t="shared" si="5696"/>
        <v>4204</v>
      </c>
      <c r="S1118" s="7">
        <f t="shared" si="5697"/>
        <v>5264</v>
      </c>
      <c r="V1118" s="127">
        <f t="shared" si="5703"/>
        <v>0.50000000000096634</v>
      </c>
      <c r="W1118" s="127">
        <f t="shared" si="5704"/>
        <v>0.50000000000096634</v>
      </c>
      <c r="X1118" s="127">
        <f t="shared" si="5705"/>
        <v>0.49999999999954525</v>
      </c>
      <c r="Y1118" s="127">
        <f t="shared" si="5698"/>
        <v>0.87499999999818101</v>
      </c>
      <c r="Z1118" s="126">
        <f t="shared" si="5699"/>
        <v>1.9999999999995453</v>
      </c>
      <c r="AA1118" s="126">
        <f t="shared" si="5700"/>
        <v>2.5</v>
      </c>
      <c r="AB1118" s="126">
        <f t="shared" si="5701"/>
        <v>20</v>
      </c>
      <c r="AC1118" s="126"/>
      <c r="AD1118" s="126"/>
      <c r="AE1118" s="127">
        <f t="shared" si="5876"/>
        <v>0.69999975999880881</v>
      </c>
      <c r="AF1118" s="127">
        <f t="shared" si="5877"/>
        <v>0.69999975999880881</v>
      </c>
      <c r="AG1118" s="127">
        <f t="shared" si="5878"/>
        <v>0.6999997600002299</v>
      </c>
      <c r="AH1118" s="127">
        <f t="shared" si="5883"/>
        <v>0.41666666666333185</v>
      </c>
      <c r="AI1118" s="127">
        <f t="shared" si="5706"/>
        <v>0.54999999999663496</v>
      </c>
      <c r="AJ1118" s="127">
        <f t="shared" si="5707"/>
        <v>0.49999999999954525</v>
      </c>
      <c r="AK1118" s="127">
        <f t="shared" si="5708"/>
        <v>0.33333333333287851</v>
      </c>
      <c r="AL1118" s="127">
        <f t="shared" si="5709"/>
        <v>0.74999999999954525</v>
      </c>
      <c r="AM1118" s="127">
        <f t="shared" si="5710"/>
        <v>4.166666666666667</v>
      </c>
      <c r="AN1118" s="127">
        <f t="shared" si="5711"/>
        <v>5.5</v>
      </c>
      <c r="AO1118" s="127">
        <f t="shared" si="5712"/>
        <v>1</v>
      </c>
      <c r="AP1118" s="127">
        <f t="shared" si="5713"/>
        <v>0.58333333332817983</v>
      </c>
      <c r="AQ1118" s="127">
        <f t="shared" si="5714"/>
        <v>4.6666666666659848</v>
      </c>
      <c r="AR1118" s="127">
        <f t="shared" si="5715"/>
        <v>0.74999999999636202</v>
      </c>
      <c r="AS1118" s="127">
        <f t="shared" si="5716"/>
        <v>2.4444444444448994</v>
      </c>
      <c r="AT1118" s="127">
        <f t="shared" si="5717"/>
        <v>0.9166666666703045</v>
      </c>
      <c r="AU1118" s="126"/>
      <c r="AX1118" s="11">
        <f t="shared" si="5888"/>
        <v>0.50000000000096634</v>
      </c>
      <c r="AY1118" s="11">
        <f t="shared" si="5888"/>
        <v>0.50000000000096634</v>
      </c>
      <c r="AZ1118" s="11">
        <f t="shared" si="5888"/>
        <v>0.49999999999954525</v>
      </c>
      <c r="BA1118" s="11">
        <f t="shared" si="5889"/>
        <v>0.87499999999818101</v>
      </c>
      <c r="BB1118" s="11">
        <f t="shared" si="5889"/>
        <v>1.9999999999995453</v>
      </c>
      <c r="BC1118" s="12">
        <f t="shared" si="5889"/>
        <v>2.5</v>
      </c>
      <c r="BD1118" s="13">
        <f t="shared" si="5889"/>
        <v>20</v>
      </c>
      <c r="BF1118" s="11">
        <f t="shared" si="5890"/>
        <v>-1.2499999999953957</v>
      </c>
      <c r="BG1118" s="11">
        <f t="shared" si="5891"/>
        <v>-0.69999975999880881</v>
      </c>
      <c r="BH1118" s="11">
        <f t="shared" si="5892"/>
        <v>-0.69999975999880881</v>
      </c>
      <c r="BI1118" s="11">
        <f t="shared" si="5893"/>
        <v>-0.6999997600002299</v>
      </c>
      <c r="BJ1118" s="11">
        <f t="shared" si="5894"/>
        <v>0.41666666666333185</v>
      </c>
      <c r="BK1118" s="11">
        <f t="shared" si="5895"/>
        <v>0.54999999999663496</v>
      </c>
      <c r="BL1118" s="11">
        <f t="shared" si="5896"/>
        <v>0.49999999999954525</v>
      </c>
      <c r="BM1118" s="11">
        <f t="shared" si="5897"/>
        <v>0.33333333333287851</v>
      </c>
      <c r="BN1118" s="11">
        <f t="shared" si="5898"/>
        <v>0.74999999999954525</v>
      </c>
      <c r="BO1118" s="11">
        <f t="shared" si="5898"/>
        <v>-4.166666666666667</v>
      </c>
      <c r="BP1118" s="11">
        <f t="shared" si="5899"/>
        <v>-5.5</v>
      </c>
      <c r="BQ1118" s="126">
        <v>1</v>
      </c>
      <c r="BR1118" s="11">
        <f t="shared" si="5900"/>
        <v>-0.58333333332817983</v>
      </c>
      <c r="BS1118" s="11">
        <f t="shared" si="5901"/>
        <v>-4.6666666666659848</v>
      </c>
      <c r="BT1118" s="11">
        <f t="shared" si="5902"/>
        <v>0.74999999999636202</v>
      </c>
      <c r="BU1118" s="11">
        <f t="shared" si="5903"/>
        <v>-2.4444444444448994</v>
      </c>
      <c r="BV1118" s="11">
        <f t="shared" si="5904"/>
        <v>-0.9166666666703045</v>
      </c>
      <c r="BY1118" s="126"/>
      <c r="BZ1118" s="126"/>
      <c r="CA1118" s="122">
        <f t="shared" si="5905"/>
        <v>-2.4444444444448994</v>
      </c>
      <c r="CB1118" s="126">
        <f t="shared" si="5906"/>
        <v>1</v>
      </c>
      <c r="CC1118" s="126">
        <f t="shared" si="5907"/>
        <v>1</v>
      </c>
      <c r="CD1118" s="126">
        <f t="shared" si="5908"/>
        <v>1</v>
      </c>
      <c r="CE1118" s="126">
        <f t="shared" si="5909"/>
        <v>1</v>
      </c>
      <c r="CF1118" s="126">
        <f t="shared" si="5910"/>
        <v>1</v>
      </c>
      <c r="CG1118" s="126">
        <f t="shared" si="5911"/>
        <v>0</v>
      </c>
      <c r="CH1118" s="126">
        <f t="shared" si="5912"/>
        <v>0</v>
      </c>
      <c r="CI1118" s="126" t="str">
        <f t="shared" si="5913"/>
        <v/>
      </c>
      <c r="CJ1118" s="126" t="str">
        <f t="shared" si="5914"/>
        <v/>
      </c>
      <c r="CK1118" s="126">
        <f t="shared" si="5915"/>
        <v>0</v>
      </c>
      <c r="CL1118" s="126">
        <f t="shared" si="5916"/>
        <v>1</v>
      </c>
      <c r="CM1118" s="126">
        <f t="shared" si="5917"/>
        <v>0</v>
      </c>
      <c r="CN1118" s="126" t="str">
        <f t="shared" si="5918"/>
        <v/>
      </c>
      <c r="CO1118" s="126">
        <f t="shared" si="5919"/>
        <v>1</v>
      </c>
      <c r="CP1118" s="126">
        <f t="shared" si="5920"/>
        <v>1</v>
      </c>
      <c r="CQ1118" s="126" t="str">
        <f t="shared" si="5921"/>
        <v/>
      </c>
      <c r="CR1118" s="126"/>
      <c r="CS1118" s="126">
        <f t="shared" si="5922"/>
        <v>1</v>
      </c>
      <c r="CT1118" s="126">
        <f t="shared" si="5923"/>
        <v>1</v>
      </c>
      <c r="CU1118" s="126">
        <f t="shared" si="5924"/>
        <v>1</v>
      </c>
      <c r="CV1118" s="126">
        <f t="shared" si="5925"/>
        <v>1</v>
      </c>
      <c r="CW1118" s="126">
        <f t="shared" si="5926"/>
        <v>1</v>
      </c>
      <c r="CX1118" s="126">
        <f t="shared" si="5927"/>
        <v>1</v>
      </c>
      <c r="CY1118" s="126">
        <f t="shared" si="5928"/>
        <v>1</v>
      </c>
      <c r="CZ1118" s="126">
        <f t="shared" si="5929"/>
        <v>1</v>
      </c>
      <c r="DA1118" s="126">
        <f t="shared" si="5930"/>
        <v>0</v>
      </c>
      <c r="DB1118" s="126" t="str">
        <f t="shared" si="5931"/>
        <v/>
      </c>
      <c r="DC1118" s="126">
        <f t="shared" si="5932"/>
        <v>0</v>
      </c>
      <c r="DD1118" s="126" t="str">
        <f t="shared" si="5933"/>
        <v/>
      </c>
      <c r="DE1118" s="126" t="str">
        <f t="shared" si="5934"/>
        <v/>
      </c>
      <c r="DF1118" s="126"/>
      <c r="DG1118" s="126">
        <f t="shared" si="5935"/>
        <v>0</v>
      </c>
      <c r="DH1118" s="126">
        <f t="shared" si="5936"/>
        <v>0</v>
      </c>
      <c r="DI1118" s="126">
        <f t="shared" si="5937"/>
        <v>0</v>
      </c>
      <c r="DJ1118" s="126">
        <f t="shared" si="5938"/>
        <v>0</v>
      </c>
      <c r="DK1118" s="126">
        <f t="shared" si="5939"/>
        <v>1</v>
      </c>
      <c r="DL1118" s="126"/>
      <c r="DM1118" s="126">
        <f t="shared" si="5940"/>
        <v>1</v>
      </c>
      <c r="DN1118" s="126" t="str">
        <f t="shared" si="5941"/>
        <v/>
      </c>
      <c r="DO1118" s="126" t="str">
        <f t="shared" si="5942"/>
        <v/>
      </c>
      <c r="DP1118" s="126" t="str">
        <f t="shared" si="5943"/>
        <v/>
      </c>
      <c r="DQ1118" s="126" t="str">
        <f t="shared" si="5944"/>
        <v/>
      </c>
      <c r="DR1118" s="126" t="str">
        <f t="shared" si="5945"/>
        <v/>
      </c>
      <c r="DS1118" s="126" t="str">
        <f t="shared" si="5946"/>
        <v/>
      </c>
      <c r="DT1118" s="126" t="str">
        <f t="shared" si="5947"/>
        <v/>
      </c>
      <c r="DU1118" s="126" t="str">
        <f t="shared" si="5948"/>
        <v/>
      </c>
      <c r="DV1118" s="126">
        <f t="shared" si="5949"/>
        <v>0</v>
      </c>
      <c r="DW1118" s="126">
        <f t="shared" si="5950"/>
        <v>0</v>
      </c>
      <c r="DX1118" s="126" t="str">
        <f t="shared" si="5951"/>
        <v/>
      </c>
      <c r="DY1118" s="126">
        <f t="shared" si="5952"/>
        <v>1</v>
      </c>
      <c r="EA1118" s="126">
        <f t="shared" si="5953"/>
        <v>0</v>
      </c>
      <c r="EB1118" s="126">
        <f t="shared" si="5954"/>
        <v>0</v>
      </c>
      <c r="EC1118" s="126">
        <f t="shared" si="5955"/>
        <v>0</v>
      </c>
      <c r="ED1118" s="126">
        <f t="shared" si="5956"/>
        <v>0</v>
      </c>
      <c r="EF1118" s="126">
        <f t="shared" si="5957"/>
        <v>0</v>
      </c>
      <c r="EG1118" s="126">
        <f t="shared" si="5958"/>
        <v>0</v>
      </c>
      <c r="EH1118" s="126">
        <f t="shared" si="5959"/>
        <v>0</v>
      </c>
      <c r="EI1118" s="126">
        <f t="shared" si="5960"/>
        <v>0</v>
      </c>
      <c r="EK1118" s="126">
        <f t="shared" si="5961"/>
        <v>1</v>
      </c>
      <c r="EL1118" s="126">
        <f t="shared" si="5962"/>
        <v>1</v>
      </c>
      <c r="EM1118" s="126">
        <f t="shared" si="5963"/>
        <v>1</v>
      </c>
      <c r="EO1118" s="126">
        <f t="shared" si="5964"/>
        <v>1</v>
      </c>
      <c r="EP1118" s="126">
        <f t="shared" si="5965"/>
        <v>1</v>
      </c>
      <c r="EQ1118" s="126">
        <f t="shared" si="5966"/>
        <v>1</v>
      </c>
      <c r="ES1118" s="126">
        <f t="shared" si="5967"/>
        <v>1</v>
      </c>
      <c r="ET1118" s="126">
        <f t="shared" si="5968"/>
        <v>1</v>
      </c>
      <c r="EU1118" s="126">
        <f t="shared" si="5969"/>
        <v>1</v>
      </c>
      <c r="EV1118" s="126">
        <f t="shared" si="5970"/>
        <v>1</v>
      </c>
      <c r="EW1118" s="126">
        <f t="shared" si="5971"/>
        <v>1</v>
      </c>
      <c r="EY1118" s="126">
        <f t="shared" si="5972"/>
        <v>1</v>
      </c>
      <c r="EZ1118" s="126">
        <f t="shared" si="5973"/>
        <v>1</v>
      </c>
      <c r="FA1118" s="126">
        <f t="shared" si="5974"/>
        <v>1</v>
      </c>
      <c r="FC1118" s="126">
        <f t="shared" si="5975"/>
        <v>0</v>
      </c>
      <c r="FD1118" s="126" t="str">
        <f t="shared" si="5976"/>
        <v/>
      </c>
      <c r="FE1118" s="126"/>
      <c r="FF1118" s="126">
        <f t="shared" si="5977"/>
        <v>1</v>
      </c>
      <c r="FG1118" s="126">
        <f t="shared" si="5978"/>
        <v>0</v>
      </c>
      <c r="FH1118" s="126">
        <f t="shared" si="5979"/>
        <v>0</v>
      </c>
      <c r="FI1118" s="126" t="str">
        <f t="shared" si="5980"/>
        <v/>
      </c>
      <c r="FJ1118" s="126" t="str">
        <f t="shared" si="5981"/>
        <v/>
      </c>
      <c r="FK1118" s="126" t="str">
        <f t="shared" si="5982"/>
        <v/>
      </c>
      <c r="FL1118" s="126" t="str">
        <f t="shared" si="5983"/>
        <v/>
      </c>
      <c r="FN1118" s="126" t="str">
        <f t="shared" si="5984"/>
        <v/>
      </c>
      <c r="FO1118" s="126" t="str">
        <f t="shared" si="5985"/>
        <v/>
      </c>
      <c r="FP1118" s="126" t="str">
        <f t="shared" si="5986"/>
        <v/>
      </c>
      <c r="FV1118" s="126">
        <f t="shared" si="5987"/>
        <v>0</v>
      </c>
      <c r="FW1118" s="126">
        <f t="shared" si="5987"/>
        <v>0</v>
      </c>
      <c r="FX1118" s="126">
        <f t="shared" si="5988"/>
        <v>1</v>
      </c>
      <c r="GA1118" s="126">
        <f t="shared" si="5989"/>
        <v>0</v>
      </c>
      <c r="GB1118" s="126">
        <f t="shared" si="5990"/>
        <v>0</v>
      </c>
      <c r="GC1118" s="126">
        <f t="shared" si="5991"/>
        <v>0</v>
      </c>
      <c r="GD1118" s="126">
        <f t="shared" si="5992"/>
        <v>0</v>
      </c>
      <c r="GE1118" s="126">
        <f t="shared" si="5993"/>
        <v>0</v>
      </c>
      <c r="GF1118" s="126">
        <f t="shared" si="5994"/>
        <v>0</v>
      </c>
      <c r="GG1118" s="126">
        <f t="shared" si="5995"/>
        <v>1</v>
      </c>
      <c r="GI1118" s="126">
        <f t="shared" si="5996"/>
        <v>1</v>
      </c>
      <c r="GK1118" s="126">
        <f t="shared" si="5997"/>
        <v>0</v>
      </c>
      <c r="GL1118" s="126">
        <f t="shared" si="5998"/>
        <v>0</v>
      </c>
      <c r="GM1118" s="126">
        <f t="shared" si="5999"/>
        <v>0</v>
      </c>
      <c r="GN1118" s="126">
        <f t="shared" si="6000"/>
        <v>0</v>
      </c>
      <c r="GO1118" s="126">
        <f t="shared" si="6001"/>
        <v>0</v>
      </c>
      <c r="GP1118" s="126">
        <f t="shared" si="6002"/>
        <v>0</v>
      </c>
      <c r="GQ1118" s="126">
        <f t="shared" si="6003"/>
        <v>1</v>
      </c>
      <c r="GS1118" s="126" t="str">
        <f t="shared" si="6004"/>
        <v/>
      </c>
      <c r="GT1118" s="126" t="str">
        <f t="shared" si="6005"/>
        <v/>
      </c>
      <c r="GU1118" s="126">
        <f t="shared" si="6006"/>
        <v>0</v>
      </c>
      <c r="GV1118" s="126">
        <f t="shared" si="6007"/>
        <v>0</v>
      </c>
      <c r="GW1118" s="126">
        <f t="shared" si="6008"/>
        <v>0</v>
      </c>
      <c r="GX1118" s="126">
        <f t="shared" si="6009"/>
        <v>0</v>
      </c>
      <c r="GY1118" s="126">
        <f t="shared" si="6010"/>
        <v>0</v>
      </c>
      <c r="GZ1118" s="126"/>
      <c r="HA1118" s="126">
        <f t="shared" si="6011"/>
        <v>1</v>
      </c>
      <c r="HB1118" s="126">
        <f t="shared" si="6012"/>
        <v>1</v>
      </c>
      <c r="HC1118" s="126">
        <f t="shared" si="6013"/>
        <v>0</v>
      </c>
      <c r="HD1118" s="126">
        <f t="shared" si="6014"/>
        <v>0</v>
      </c>
      <c r="HE1118" s="126">
        <f t="shared" si="6015"/>
        <v>0</v>
      </c>
      <c r="HF1118" s="126">
        <f t="shared" si="6016"/>
        <v>0</v>
      </c>
      <c r="HH1118" s="126">
        <f t="shared" si="6017"/>
        <v>1</v>
      </c>
      <c r="HI1118" s="126">
        <f t="shared" si="6018"/>
        <v>1</v>
      </c>
      <c r="HJ1118" s="126">
        <f t="shared" si="6019"/>
        <v>1</v>
      </c>
      <c r="HK1118" s="126">
        <f t="shared" si="6020"/>
        <v>0</v>
      </c>
      <c r="HL1118" s="126">
        <f t="shared" si="6021"/>
        <v>0</v>
      </c>
      <c r="HM1118" s="126">
        <f t="shared" si="6022"/>
        <v>0</v>
      </c>
      <c r="HO1118" s="126">
        <f t="shared" si="6023"/>
        <v>0</v>
      </c>
      <c r="HP1118" s="126" t="str">
        <f t="shared" si="6024"/>
        <v/>
      </c>
      <c r="HQ1118" s="126">
        <f t="shared" si="6025"/>
        <v>0</v>
      </c>
      <c r="HR1118" s="122" t="str">
        <f t="shared" si="6026"/>
        <v/>
      </c>
      <c r="HS1118" s="126">
        <f t="shared" si="6027"/>
        <v>0</v>
      </c>
      <c r="HT1118" s="122" t="str">
        <f t="shared" si="6028"/>
        <v/>
      </c>
      <c r="HU1118" s="122" t="str">
        <f t="shared" si="6029"/>
        <v/>
      </c>
      <c r="HV1118" s="126" t="str">
        <f t="shared" si="6030"/>
        <v/>
      </c>
      <c r="HW1118" s="126" t="str">
        <f t="shared" si="6031"/>
        <v/>
      </c>
      <c r="HX1118" s="126" t="str">
        <f t="shared" si="6032"/>
        <v/>
      </c>
      <c r="HZ1118" s="126">
        <f t="shared" si="6033"/>
        <v>1</v>
      </c>
      <c r="IA1118" s="126" t="str">
        <f t="shared" si="6034"/>
        <v/>
      </c>
      <c r="IB1118" s="126">
        <f t="shared" si="6035"/>
        <v>1</v>
      </c>
      <c r="IC1118" s="126" t="str">
        <f t="shared" si="6036"/>
        <v/>
      </c>
      <c r="ID1118" s="126">
        <f t="shared" si="6037"/>
        <v>1</v>
      </c>
      <c r="IE1118" s="126" t="str">
        <f t="shared" si="6038"/>
        <v/>
      </c>
      <c r="IF1118" s="126" t="str">
        <f t="shared" si="6039"/>
        <v/>
      </c>
      <c r="IG1118" s="126" t="str">
        <f t="shared" si="6040"/>
        <v/>
      </c>
      <c r="IH1118" s="126" t="str">
        <f t="shared" si="6041"/>
        <v/>
      </c>
      <c r="II1118" s="126" t="str">
        <f t="shared" si="6042"/>
        <v/>
      </c>
      <c r="IO1118" s="128"/>
      <c r="IP1118" s="128"/>
      <c r="IQ1118" s="127"/>
      <c r="IR1118" s="127"/>
      <c r="IX1118" s="6"/>
      <c r="IY1118" s="6"/>
      <c r="IZ1118" s="7"/>
      <c r="JA1118" s="7"/>
      <c r="JG1118" s="12"/>
      <c r="JH1118" s="12"/>
      <c r="JI1118" s="13"/>
      <c r="JJ1118" s="13"/>
      <c r="JN1118" s="6"/>
      <c r="JO1118" s="6"/>
      <c r="JQ1118" s="11"/>
      <c r="JR1118" s="11"/>
      <c r="JS1118" s="12"/>
      <c r="JT1118" s="13"/>
      <c r="JU1118" s="12"/>
      <c r="JV1118" s="12"/>
      <c r="JW1118" s="97"/>
      <c r="JX1118" s="13"/>
      <c r="JY1118" s="13"/>
      <c r="JZ1118" s="97"/>
      <c r="KA1118" s="97"/>
      <c r="KB1118" s="11"/>
      <c r="KC1118" s="11"/>
      <c r="KD1118" s="11"/>
      <c r="KE1118" s="11"/>
    </row>
    <row r="1119" spans="1:291" s="122" customFormat="1" x14ac:dyDescent="0.2">
      <c r="A1119" s="146">
        <f t="shared" si="5526"/>
        <v>1119</v>
      </c>
      <c r="C1119" s="2">
        <v>43717</v>
      </c>
      <c r="D1119" s="126">
        <v>98.64</v>
      </c>
      <c r="E1119" s="126">
        <v>98.73</v>
      </c>
      <c r="F1119" s="126">
        <v>98.75</v>
      </c>
      <c r="G1119" s="128">
        <v>107.283</v>
      </c>
      <c r="H1119" s="128">
        <v>119.16200000000001</v>
      </c>
      <c r="I1119" s="128">
        <v>130.27500000000001</v>
      </c>
      <c r="J1119" s="127">
        <v>162.31</v>
      </c>
      <c r="K1119" s="126"/>
      <c r="M1119" s="126">
        <f t="shared" si="5879"/>
        <v>98.64</v>
      </c>
      <c r="N1119" s="126">
        <f t="shared" si="5880"/>
        <v>98.73</v>
      </c>
      <c r="O1119" s="126">
        <f t="shared" si="5881"/>
        <v>98.75</v>
      </c>
      <c r="P1119" s="127">
        <f t="shared" si="5887"/>
        <v>3452.375</v>
      </c>
      <c r="Q1119" s="5">
        <f t="shared" si="6043"/>
        <v>3824.2500000000005</v>
      </c>
      <c r="R1119" s="6">
        <f t="shared" si="5696"/>
        <v>4187.5000000000009</v>
      </c>
      <c r="S1119" s="7">
        <f t="shared" si="5697"/>
        <v>5215</v>
      </c>
      <c r="V1119" s="127">
        <f t="shared" si="5703"/>
        <v>7.5000000000002842</v>
      </c>
      <c r="W1119" s="127">
        <f t="shared" si="5704"/>
        <v>7.5000000000002842</v>
      </c>
      <c r="X1119" s="127">
        <f t="shared" si="5705"/>
        <v>6.9999999999993179</v>
      </c>
      <c r="Y1119" s="127">
        <f t="shared" si="5698"/>
        <v>3.3749999999990905</v>
      </c>
      <c r="Z1119" s="126">
        <f t="shared" si="5699"/>
        <v>10.249999999999545</v>
      </c>
      <c r="AA1119" s="126">
        <f t="shared" si="5700"/>
        <v>16.499999999999091</v>
      </c>
      <c r="AB1119" s="126">
        <f t="shared" si="5701"/>
        <v>49</v>
      </c>
      <c r="AC1119" s="126"/>
      <c r="AD1119" s="126"/>
      <c r="AE1119" s="127">
        <f t="shared" si="5876"/>
        <v>1.350001230000311</v>
      </c>
      <c r="AF1119" s="127">
        <f t="shared" si="5877"/>
        <v>1.350001230000311</v>
      </c>
      <c r="AG1119" s="127">
        <f t="shared" si="5878"/>
        <v>0.85000122999934469</v>
      </c>
      <c r="AH1119" s="127">
        <f t="shared" si="5883"/>
        <v>8.3333333334849158E-2</v>
      </c>
      <c r="AI1119" s="127">
        <f t="shared" si="5706"/>
        <v>0.59999999999845421</v>
      </c>
      <c r="AJ1119" s="127">
        <f t="shared" si="5707"/>
        <v>0.35000000000009202</v>
      </c>
      <c r="AK1119" s="127">
        <f t="shared" si="5708"/>
        <v>0.74999999999984901</v>
      </c>
      <c r="AL1119" s="127">
        <f t="shared" si="5709"/>
        <v>2</v>
      </c>
      <c r="AM1119" s="127">
        <f t="shared" si="5710"/>
        <v>0.16666666666575836</v>
      </c>
      <c r="AN1119" s="127">
        <f t="shared" si="5711"/>
        <v>3.1000000000009109</v>
      </c>
      <c r="AO1119" s="127">
        <f t="shared" si="5712"/>
        <v>1</v>
      </c>
      <c r="AP1119" s="127">
        <f t="shared" si="5713"/>
        <v>1.7499999999972728</v>
      </c>
      <c r="AQ1119" s="127">
        <f t="shared" si="5714"/>
        <v>1.2916666666655319</v>
      </c>
      <c r="AR1119" s="127">
        <f t="shared" si="5715"/>
        <v>0.14999999999854463</v>
      </c>
      <c r="AS1119" s="127">
        <f t="shared" si="5716"/>
        <v>0.63888888888934403</v>
      </c>
      <c r="AT1119" s="127">
        <f t="shared" si="5717"/>
        <v>0.2166666666648478</v>
      </c>
      <c r="AU1119" s="126"/>
      <c r="AX1119" s="11">
        <f t="shared" si="5888"/>
        <v>-7.5000000000002842</v>
      </c>
      <c r="AY1119" s="11">
        <f t="shared" si="5888"/>
        <v>-7.5000000000002842</v>
      </c>
      <c r="AZ1119" s="11">
        <f t="shared" si="5888"/>
        <v>-6.9999999999993179</v>
      </c>
      <c r="BA1119" s="11">
        <f t="shared" si="5889"/>
        <v>-3.3749999999990905</v>
      </c>
      <c r="BB1119" s="11">
        <f t="shared" si="5889"/>
        <v>-10.249999999999545</v>
      </c>
      <c r="BC1119" s="12">
        <f t="shared" si="5889"/>
        <v>-16.499999999999091</v>
      </c>
      <c r="BD1119" s="13">
        <f t="shared" si="5889"/>
        <v>-49</v>
      </c>
      <c r="BF1119" s="11">
        <f t="shared" si="5890"/>
        <v>-0.75000000000210321</v>
      </c>
      <c r="BG1119" s="11">
        <f t="shared" si="5891"/>
        <v>-1.350001230000311</v>
      </c>
      <c r="BH1119" s="11">
        <f t="shared" si="5892"/>
        <v>-1.350001230000311</v>
      </c>
      <c r="BI1119" s="11">
        <f t="shared" si="5893"/>
        <v>-0.85000122999934469</v>
      </c>
      <c r="BJ1119" s="11">
        <f t="shared" si="5894"/>
        <v>8.3333333334849158E-2</v>
      </c>
      <c r="BK1119" s="11">
        <f t="shared" si="5895"/>
        <v>-0.59999999999845421</v>
      </c>
      <c r="BL1119" s="11">
        <f t="shared" si="5896"/>
        <v>-0.35000000000009202</v>
      </c>
      <c r="BM1119" s="11">
        <f t="shared" si="5897"/>
        <v>0.74999999999984901</v>
      </c>
      <c r="BN1119" s="11">
        <f t="shared" si="5898"/>
        <v>-2</v>
      </c>
      <c r="BO1119" s="11">
        <f t="shared" si="5898"/>
        <v>-0.16666666666575836</v>
      </c>
      <c r="BP1119" s="11">
        <f t="shared" si="5899"/>
        <v>3.1000000000009109</v>
      </c>
      <c r="BQ1119" s="126">
        <v>1</v>
      </c>
      <c r="BR1119" s="11">
        <f t="shared" si="5900"/>
        <v>1.7499999999972728</v>
      </c>
      <c r="BS1119" s="11">
        <f t="shared" si="5901"/>
        <v>-1.2916666666655319</v>
      </c>
      <c r="BT1119" s="11">
        <f t="shared" si="5902"/>
        <v>-0.14999999999854463</v>
      </c>
      <c r="BU1119" s="11">
        <f t="shared" si="5903"/>
        <v>0.63888888888934403</v>
      </c>
      <c r="BV1119" s="11">
        <f t="shared" si="5904"/>
        <v>-0.2166666666648478</v>
      </c>
      <c r="BY1119" s="126"/>
      <c r="BZ1119" s="126"/>
      <c r="CA1119" s="122">
        <f t="shared" si="5905"/>
        <v>0.63888888888934403</v>
      </c>
      <c r="CB1119" s="126">
        <f t="shared" si="5906"/>
        <v>1</v>
      </c>
      <c r="CC1119" s="126">
        <f t="shared" si="5907"/>
        <v>1</v>
      </c>
      <c r="CD1119" s="126">
        <f t="shared" si="5908"/>
        <v>1</v>
      </c>
      <c r="CE1119" s="126">
        <f t="shared" si="5909"/>
        <v>1</v>
      </c>
      <c r="CF1119" s="126">
        <f t="shared" si="5910"/>
        <v>1</v>
      </c>
      <c r="CG1119" s="126">
        <f t="shared" si="5911"/>
        <v>1</v>
      </c>
      <c r="CH1119" s="126" t="str">
        <f t="shared" si="5912"/>
        <v/>
      </c>
      <c r="CI1119" s="126">
        <f t="shared" si="5913"/>
        <v>0</v>
      </c>
      <c r="CJ1119" s="126">
        <f t="shared" si="5914"/>
        <v>0</v>
      </c>
      <c r="CK1119" s="126" t="str">
        <f t="shared" si="5915"/>
        <v/>
      </c>
      <c r="CL1119" s="126">
        <f t="shared" si="5916"/>
        <v>0</v>
      </c>
      <c r="CM1119" s="126" t="str">
        <f t="shared" si="5917"/>
        <v/>
      </c>
      <c r="CN1119" s="126" t="str">
        <f t="shared" si="5918"/>
        <v/>
      </c>
      <c r="CO1119" s="126">
        <f t="shared" si="5919"/>
        <v>0</v>
      </c>
      <c r="CP1119" s="126">
        <f t="shared" si="5920"/>
        <v>0</v>
      </c>
      <c r="CQ1119" s="126" t="str">
        <f t="shared" si="5921"/>
        <v/>
      </c>
      <c r="CR1119" s="126"/>
      <c r="CS1119" s="126">
        <f t="shared" si="5922"/>
        <v>0</v>
      </c>
      <c r="CT1119" s="126">
        <f t="shared" si="5923"/>
        <v>0</v>
      </c>
      <c r="CU1119" s="126">
        <f t="shared" si="5924"/>
        <v>0</v>
      </c>
      <c r="CV1119" s="126">
        <f t="shared" si="5925"/>
        <v>0</v>
      </c>
      <c r="CW1119" s="126">
        <f t="shared" si="5926"/>
        <v>1</v>
      </c>
      <c r="CX1119" s="126" t="str">
        <f t="shared" si="5927"/>
        <v/>
      </c>
      <c r="CY1119" s="126" t="str">
        <f t="shared" si="5928"/>
        <v/>
      </c>
      <c r="CZ1119" s="126" t="str">
        <f t="shared" si="5929"/>
        <v/>
      </c>
      <c r="DA1119" s="126" t="str">
        <f t="shared" si="5930"/>
        <v/>
      </c>
      <c r="DB1119" s="126">
        <f t="shared" si="5931"/>
        <v>1</v>
      </c>
      <c r="DC1119" s="126" t="str">
        <f t="shared" si="5932"/>
        <v/>
      </c>
      <c r="DD1119" s="126">
        <f t="shared" si="5933"/>
        <v>1</v>
      </c>
      <c r="DE1119" s="126" t="str">
        <f t="shared" si="5934"/>
        <v/>
      </c>
      <c r="DF1119" s="126"/>
      <c r="DG1119" s="126">
        <f t="shared" si="5935"/>
        <v>1</v>
      </c>
      <c r="DH1119" s="126">
        <f t="shared" si="5936"/>
        <v>1</v>
      </c>
      <c r="DI1119" s="126">
        <f t="shared" si="5937"/>
        <v>1</v>
      </c>
      <c r="DJ1119" s="126">
        <f t="shared" si="5938"/>
        <v>1</v>
      </c>
      <c r="DK1119" s="126" t="str">
        <f t="shared" si="5939"/>
        <v/>
      </c>
      <c r="DL1119" s="126"/>
      <c r="DM1119" s="126" t="str">
        <f t="shared" si="5940"/>
        <v/>
      </c>
      <c r="DN1119" s="126">
        <f t="shared" si="5941"/>
        <v>0</v>
      </c>
      <c r="DO1119" s="126">
        <f t="shared" si="5942"/>
        <v>0</v>
      </c>
      <c r="DP1119" s="126">
        <f t="shared" si="5943"/>
        <v>1</v>
      </c>
      <c r="DQ1119" s="126">
        <f t="shared" si="5944"/>
        <v>0</v>
      </c>
      <c r="DR1119" s="126">
        <f t="shared" si="5945"/>
        <v>1</v>
      </c>
      <c r="DS1119" s="126">
        <f t="shared" si="5946"/>
        <v>0</v>
      </c>
      <c r="DT1119" s="126">
        <f t="shared" si="5947"/>
        <v>1</v>
      </c>
      <c r="DU1119" s="126">
        <f t="shared" si="5948"/>
        <v>0</v>
      </c>
      <c r="DV1119" s="126">
        <f t="shared" si="5949"/>
        <v>1</v>
      </c>
      <c r="DW1119" s="126">
        <f t="shared" si="5950"/>
        <v>0</v>
      </c>
      <c r="DX1119" s="126" t="str">
        <f t="shared" si="5951"/>
        <v/>
      </c>
      <c r="DY1119" s="126" t="str">
        <f t="shared" si="5952"/>
        <v/>
      </c>
      <c r="EA1119" s="126">
        <f t="shared" si="5953"/>
        <v>0</v>
      </c>
      <c r="EB1119" s="126">
        <f t="shared" si="5954"/>
        <v>0</v>
      </c>
      <c r="EC1119" s="126">
        <f t="shared" si="5955"/>
        <v>0</v>
      </c>
      <c r="ED1119" s="126">
        <f t="shared" si="5956"/>
        <v>0</v>
      </c>
      <c r="EF1119" s="126">
        <f t="shared" si="5957"/>
        <v>1</v>
      </c>
      <c r="EG1119" s="126">
        <f t="shared" si="5958"/>
        <v>1</v>
      </c>
      <c r="EH1119" s="126">
        <f t="shared" si="5959"/>
        <v>1</v>
      </c>
      <c r="EI1119" s="126">
        <f t="shared" si="5960"/>
        <v>1</v>
      </c>
      <c r="EK1119" s="126">
        <f t="shared" si="5961"/>
        <v>1</v>
      </c>
      <c r="EL1119" s="126">
        <f t="shared" si="5962"/>
        <v>1</v>
      </c>
      <c r="EM1119" s="126">
        <f t="shared" si="5963"/>
        <v>1</v>
      </c>
      <c r="EO1119" s="126">
        <f t="shared" si="5964"/>
        <v>1</v>
      </c>
      <c r="EP1119" s="126">
        <f t="shared" si="5965"/>
        <v>1</v>
      </c>
      <c r="EQ1119" s="126">
        <f t="shared" si="5966"/>
        <v>1</v>
      </c>
      <c r="ES1119" s="126">
        <f t="shared" si="5967"/>
        <v>1</v>
      </c>
      <c r="ET1119" s="126">
        <f t="shared" si="5968"/>
        <v>1</v>
      </c>
      <c r="EU1119" s="126">
        <f t="shared" si="5969"/>
        <v>1</v>
      </c>
      <c r="EV1119" s="126">
        <f t="shared" si="5970"/>
        <v>1</v>
      </c>
      <c r="EW1119" s="126">
        <f t="shared" si="5971"/>
        <v>0</v>
      </c>
      <c r="EY1119" s="126">
        <f t="shared" si="5972"/>
        <v>1</v>
      </c>
      <c r="EZ1119" s="126">
        <f t="shared" si="5973"/>
        <v>1</v>
      </c>
      <c r="FA1119" s="126">
        <f t="shared" si="5974"/>
        <v>1</v>
      </c>
      <c r="FC1119" s="126">
        <f t="shared" si="5975"/>
        <v>0</v>
      </c>
      <c r="FD1119" s="126" t="str">
        <f t="shared" si="5976"/>
        <v/>
      </c>
      <c r="FE1119" s="126"/>
      <c r="FF1119" s="126">
        <f t="shared" si="5977"/>
        <v>0</v>
      </c>
      <c r="FG1119" s="126">
        <f t="shared" si="5978"/>
        <v>1</v>
      </c>
      <c r="FH1119" s="126">
        <f t="shared" si="5979"/>
        <v>0</v>
      </c>
      <c r="FI1119" s="126" t="str">
        <f t="shared" si="5980"/>
        <v/>
      </c>
      <c r="FJ1119" s="126" t="str">
        <f t="shared" si="5981"/>
        <v/>
      </c>
      <c r="FK1119" s="126" t="str">
        <f t="shared" si="5982"/>
        <v/>
      </c>
      <c r="FL1119" s="126" t="str">
        <f t="shared" si="5983"/>
        <v/>
      </c>
      <c r="FN1119" s="126">
        <f t="shared" si="5984"/>
        <v>1</v>
      </c>
      <c r="FO1119" s="126">
        <f t="shared" si="5985"/>
        <v>0</v>
      </c>
      <c r="FP1119" s="126" t="str">
        <f t="shared" si="5986"/>
        <v/>
      </c>
      <c r="FV1119" s="126">
        <f t="shared" si="5987"/>
        <v>0</v>
      </c>
      <c r="FW1119" s="126">
        <f t="shared" si="5987"/>
        <v>0</v>
      </c>
      <c r="FX1119" s="126">
        <f t="shared" si="5988"/>
        <v>1</v>
      </c>
      <c r="GA1119" s="126">
        <f t="shared" si="5989"/>
        <v>0</v>
      </c>
      <c r="GB1119" s="126">
        <f t="shared" si="5990"/>
        <v>0</v>
      </c>
      <c r="GC1119" s="126">
        <f t="shared" si="5991"/>
        <v>0</v>
      </c>
      <c r="GD1119" s="126">
        <f t="shared" si="5992"/>
        <v>0</v>
      </c>
      <c r="GE1119" s="126">
        <f t="shared" si="5993"/>
        <v>0</v>
      </c>
      <c r="GF1119" s="126">
        <f t="shared" si="5994"/>
        <v>1</v>
      </c>
      <c r="GG1119" s="126">
        <f t="shared" si="5995"/>
        <v>0</v>
      </c>
      <c r="GI1119" s="126">
        <f t="shared" si="5996"/>
        <v>0</v>
      </c>
      <c r="GK1119" s="126">
        <f t="shared" si="5997"/>
        <v>1</v>
      </c>
      <c r="GL1119" s="126">
        <f t="shared" si="5998"/>
        <v>1</v>
      </c>
      <c r="GM1119" s="126">
        <f t="shared" si="5999"/>
        <v>1</v>
      </c>
      <c r="GN1119" s="126">
        <f t="shared" si="6000"/>
        <v>1</v>
      </c>
      <c r="GO1119" s="126">
        <f t="shared" si="6001"/>
        <v>1</v>
      </c>
      <c r="GP1119" s="126">
        <f t="shared" si="6002"/>
        <v>0</v>
      </c>
      <c r="GQ1119" s="126">
        <f t="shared" si="6003"/>
        <v>1</v>
      </c>
      <c r="GS1119" s="126">
        <f t="shared" si="6004"/>
        <v>0</v>
      </c>
      <c r="GT1119" s="126">
        <f t="shared" si="6005"/>
        <v>0</v>
      </c>
      <c r="GU1119" s="126">
        <f t="shared" si="6006"/>
        <v>0</v>
      </c>
      <c r="GV1119" s="126">
        <f t="shared" si="6007"/>
        <v>0</v>
      </c>
      <c r="GW1119" s="126">
        <f t="shared" si="6008"/>
        <v>0</v>
      </c>
      <c r="GX1119" s="126">
        <f t="shared" si="6009"/>
        <v>0</v>
      </c>
      <c r="GY1119" s="126">
        <f t="shared" si="6010"/>
        <v>0</v>
      </c>
      <c r="GZ1119" s="126"/>
      <c r="HA1119" s="126">
        <f t="shared" si="6011"/>
        <v>0</v>
      </c>
      <c r="HB1119" s="126">
        <f t="shared" si="6012"/>
        <v>0</v>
      </c>
      <c r="HC1119" s="126">
        <f t="shared" si="6013"/>
        <v>0</v>
      </c>
      <c r="HD1119" s="126">
        <f t="shared" si="6014"/>
        <v>0</v>
      </c>
      <c r="HE1119" s="126">
        <f t="shared" si="6015"/>
        <v>0</v>
      </c>
      <c r="HF1119" s="126">
        <f t="shared" si="6016"/>
        <v>0</v>
      </c>
      <c r="HH1119" s="126">
        <f t="shared" si="6017"/>
        <v>0</v>
      </c>
      <c r="HI1119" s="126">
        <f t="shared" si="6018"/>
        <v>0</v>
      </c>
      <c r="HJ1119" s="126">
        <f t="shared" si="6019"/>
        <v>0</v>
      </c>
      <c r="HK1119" s="126">
        <f t="shared" si="6020"/>
        <v>0</v>
      </c>
      <c r="HL1119" s="126">
        <f t="shared" si="6021"/>
        <v>0</v>
      </c>
      <c r="HM1119" s="126">
        <f t="shared" si="6022"/>
        <v>0</v>
      </c>
      <c r="HO1119" s="126" t="str">
        <f t="shared" si="6023"/>
        <v/>
      </c>
      <c r="HP1119" s="126">
        <f t="shared" si="6024"/>
        <v>1</v>
      </c>
      <c r="HQ1119" s="126" t="str">
        <f t="shared" si="6025"/>
        <v/>
      </c>
      <c r="HR1119" s="122">
        <f t="shared" si="6026"/>
        <v>1</v>
      </c>
      <c r="HS1119" s="126" t="str">
        <f t="shared" si="6027"/>
        <v/>
      </c>
      <c r="HT1119" s="122">
        <f t="shared" si="6028"/>
        <v>1</v>
      </c>
      <c r="HU1119" s="122" t="str">
        <f t="shared" si="6029"/>
        <v/>
      </c>
      <c r="HV1119" s="126">
        <f t="shared" si="6030"/>
        <v>1</v>
      </c>
      <c r="HW1119" s="126" t="str">
        <f t="shared" si="6031"/>
        <v/>
      </c>
      <c r="HX1119" s="126">
        <f t="shared" si="6032"/>
        <v>1</v>
      </c>
      <c r="HZ1119" s="126" t="str">
        <f t="shared" si="6033"/>
        <v/>
      </c>
      <c r="IA1119" s="126">
        <f t="shared" si="6034"/>
        <v>0</v>
      </c>
      <c r="IB1119" s="126" t="str">
        <f t="shared" si="6035"/>
        <v/>
      </c>
      <c r="IC1119" s="126">
        <f t="shared" si="6036"/>
        <v>0</v>
      </c>
      <c r="ID1119" s="126" t="str">
        <f t="shared" si="6037"/>
        <v/>
      </c>
      <c r="IE1119" s="126">
        <f t="shared" si="6038"/>
        <v>0</v>
      </c>
      <c r="IF1119" s="126" t="str">
        <f t="shared" si="6039"/>
        <v/>
      </c>
      <c r="IG1119" s="126">
        <f t="shared" si="6040"/>
        <v>0</v>
      </c>
      <c r="IH1119" s="126" t="str">
        <f t="shared" si="6041"/>
        <v/>
      </c>
      <c r="II1119" s="126">
        <f t="shared" si="6042"/>
        <v>0</v>
      </c>
      <c r="IO1119" s="128"/>
      <c r="IP1119" s="128"/>
      <c r="IQ1119" s="127"/>
      <c r="IR1119" s="127"/>
      <c r="IX1119" s="6"/>
      <c r="IY1119" s="6"/>
      <c r="IZ1119" s="7"/>
      <c r="JA1119" s="7"/>
      <c r="JG1119" s="12"/>
      <c r="JH1119" s="12"/>
      <c r="JI1119" s="13"/>
      <c r="JJ1119" s="13"/>
      <c r="JN1119" s="6"/>
      <c r="JO1119" s="6"/>
      <c r="JQ1119" s="11"/>
      <c r="JR1119" s="11"/>
      <c r="JS1119" s="12"/>
      <c r="JT1119" s="13"/>
      <c r="JU1119" s="12"/>
      <c r="JV1119" s="12"/>
      <c r="JW1119" s="97"/>
      <c r="JX1119" s="13"/>
      <c r="JY1119" s="13"/>
      <c r="JZ1119" s="97"/>
      <c r="KA1119" s="97"/>
      <c r="KB1119" s="11"/>
      <c r="KC1119" s="11"/>
      <c r="KD1119" s="11"/>
      <c r="KE1119" s="11"/>
    </row>
    <row r="1120" spans="1:291" s="122" customFormat="1" x14ac:dyDescent="0.2">
      <c r="A1120" s="146">
        <f t="shared" si="5526"/>
        <v>1120</v>
      </c>
      <c r="C1120" s="2">
        <v>43718</v>
      </c>
      <c r="D1120" s="126">
        <v>98.534999999999997</v>
      </c>
      <c r="E1120" s="126">
        <v>98.625</v>
      </c>
      <c r="F1120" s="126">
        <v>98.644999999999996</v>
      </c>
      <c r="G1120" s="128">
        <v>107.22499999999999</v>
      </c>
      <c r="H1120" s="128">
        <v>119.02200000000001</v>
      </c>
      <c r="I1120" s="128">
        <v>130.05000000000001</v>
      </c>
      <c r="J1120" s="127">
        <v>161.15</v>
      </c>
      <c r="K1120" s="126"/>
      <c r="M1120" s="126">
        <f t="shared" si="5879"/>
        <v>98.534999999999997</v>
      </c>
      <c r="N1120" s="126">
        <f t="shared" si="5880"/>
        <v>98.625</v>
      </c>
      <c r="O1120" s="126">
        <f t="shared" si="5881"/>
        <v>98.644999999999996</v>
      </c>
      <c r="P1120" s="127">
        <f t="shared" si="5887"/>
        <v>3446.4999999999995</v>
      </c>
      <c r="Q1120" s="5">
        <f t="shared" si="6043"/>
        <v>3810.2500000000005</v>
      </c>
      <c r="R1120" s="6">
        <f t="shared" si="5696"/>
        <v>4165.0000000000009</v>
      </c>
      <c r="S1120" s="7">
        <f t="shared" si="5697"/>
        <v>5167.0000000000009</v>
      </c>
      <c r="V1120" s="127">
        <f t="shared" si="5703"/>
        <v>10.500000000000398</v>
      </c>
      <c r="W1120" s="127">
        <f t="shared" si="5704"/>
        <v>10.500000000000398</v>
      </c>
      <c r="X1120" s="127">
        <f t="shared" si="5705"/>
        <v>10.500000000000398</v>
      </c>
      <c r="Y1120" s="127">
        <f t="shared" si="5698"/>
        <v>5.8750000000004547</v>
      </c>
      <c r="Z1120" s="126">
        <f t="shared" si="5699"/>
        <v>14</v>
      </c>
      <c r="AA1120" s="126">
        <f t="shared" si="5700"/>
        <v>22.5</v>
      </c>
      <c r="AB1120" s="126">
        <f t="shared" si="5701"/>
        <v>47.999999999999091</v>
      </c>
      <c r="AC1120" s="126"/>
      <c r="AD1120" s="126"/>
      <c r="AE1120" s="127">
        <f t="shared" si="5876"/>
        <v>2.1000016800000623</v>
      </c>
      <c r="AF1120" s="127">
        <f t="shared" si="5877"/>
        <v>2.1000016800000623</v>
      </c>
      <c r="AG1120" s="127">
        <f t="shared" si="5878"/>
        <v>2.1000016800000623</v>
      </c>
      <c r="AH1120" s="127">
        <f t="shared" si="5883"/>
        <v>2.4166666666675756</v>
      </c>
      <c r="AI1120" s="127">
        <f t="shared" si="5706"/>
        <v>3.3500000000009091</v>
      </c>
      <c r="AJ1120" s="127">
        <f t="shared" si="5707"/>
        <v>0.5</v>
      </c>
      <c r="AK1120" s="127">
        <f t="shared" si="5708"/>
        <v>1</v>
      </c>
      <c r="AL1120" s="127">
        <f t="shared" si="5709"/>
        <v>2.75</v>
      </c>
      <c r="AM1120" s="127">
        <f t="shared" si="5710"/>
        <v>6.5000000000003038</v>
      </c>
      <c r="AN1120" s="127">
        <f t="shared" si="5711"/>
        <v>3.3000000000003631</v>
      </c>
      <c r="AO1120" s="127">
        <f t="shared" si="5712"/>
        <v>1</v>
      </c>
      <c r="AP1120" s="127">
        <f t="shared" si="5713"/>
        <v>6.5833333333348492</v>
      </c>
      <c r="AQ1120" s="127">
        <f t="shared" si="5714"/>
        <v>8.0000000000003038</v>
      </c>
      <c r="AR1120" s="127">
        <f t="shared" si="5715"/>
        <v>2.7500000000009095</v>
      </c>
      <c r="AS1120" s="127">
        <f t="shared" si="5716"/>
        <v>3.3333333333335347</v>
      </c>
      <c r="AT1120" s="127">
        <f t="shared" si="5717"/>
        <v>5.3500000000010308</v>
      </c>
      <c r="AU1120" s="126"/>
      <c r="AX1120" s="11">
        <f t="shared" si="5888"/>
        <v>-10.500000000000398</v>
      </c>
      <c r="AY1120" s="11">
        <f t="shared" si="5888"/>
        <v>-10.500000000000398</v>
      </c>
      <c r="AZ1120" s="11">
        <f t="shared" si="5888"/>
        <v>-10.500000000000398</v>
      </c>
      <c r="BA1120" s="11">
        <f t="shared" si="5889"/>
        <v>-5.8750000000004547</v>
      </c>
      <c r="BB1120" s="11">
        <f t="shared" si="5889"/>
        <v>-14</v>
      </c>
      <c r="BC1120" s="12">
        <f t="shared" si="5889"/>
        <v>-22.5</v>
      </c>
      <c r="BD1120" s="13">
        <f t="shared" si="5889"/>
        <v>-47.999999999999091</v>
      </c>
      <c r="BF1120" s="11">
        <f t="shared" si="5890"/>
        <v>1.2500000000005116</v>
      </c>
      <c r="BG1120" s="11">
        <f t="shared" si="5891"/>
        <v>-2.1000016800000623</v>
      </c>
      <c r="BH1120" s="11">
        <f t="shared" si="5892"/>
        <v>-2.1000016800000623</v>
      </c>
      <c r="BI1120" s="11">
        <f t="shared" si="5893"/>
        <v>-2.1000016800000623</v>
      </c>
      <c r="BJ1120" s="11">
        <f t="shared" si="5894"/>
        <v>-2.4166666666675756</v>
      </c>
      <c r="BK1120" s="11">
        <f t="shared" si="5895"/>
        <v>-3.3500000000009091</v>
      </c>
      <c r="BL1120" s="11">
        <f t="shared" si="5896"/>
        <v>-0.5</v>
      </c>
      <c r="BM1120" s="11">
        <f t="shared" si="5897"/>
        <v>1</v>
      </c>
      <c r="BN1120" s="11">
        <f t="shared" si="5898"/>
        <v>-2.75</v>
      </c>
      <c r="BO1120" s="11">
        <f t="shared" si="5898"/>
        <v>-6.5000000000003038</v>
      </c>
      <c r="BP1120" s="11">
        <f t="shared" si="5899"/>
        <v>-3.3000000000003631</v>
      </c>
      <c r="BQ1120" s="126">
        <v>1</v>
      </c>
      <c r="BR1120" s="11">
        <f t="shared" si="5900"/>
        <v>6.5833333333348492</v>
      </c>
      <c r="BS1120" s="11">
        <f t="shared" si="5901"/>
        <v>-8.0000000000003038</v>
      </c>
      <c r="BT1120" s="11">
        <f t="shared" si="5902"/>
        <v>-2.7500000000009095</v>
      </c>
      <c r="BU1120" s="11">
        <f t="shared" si="5903"/>
        <v>-3.3333333333335347</v>
      </c>
      <c r="BV1120" s="11">
        <f t="shared" si="5904"/>
        <v>-5.3500000000010308</v>
      </c>
      <c r="BY1120" s="126"/>
      <c r="BZ1120" s="126"/>
      <c r="CA1120" s="122">
        <f t="shared" si="5905"/>
        <v>-3.3333333333335347</v>
      </c>
      <c r="CB1120" s="126">
        <f t="shared" si="5906"/>
        <v>1</v>
      </c>
      <c r="CC1120" s="126">
        <f t="shared" si="5907"/>
        <v>1</v>
      </c>
      <c r="CD1120" s="126">
        <f t="shared" si="5908"/>
        <v>1</v>
      </c>
      <c r="CE1120" s="126">
        <f t="shared" si="5909"/>
        <v>1</v>
      </c>
      <c r="CF1120" s="126">
        <f t="shared" si="5910"/>
        <v>1</v>
      </c>
      <c r="CG1120" s="126">
        <f t="shared" si="5911"/>
        <v>1</v>
      </c>
      <c r="CH1120" s="126" t="str">
        <f t="shared" si="5912"/>
        <v/>
      </c>
      <c r="CI1120" s="126">
        <f t="shared" si="5913"/>
        <v>0</v>
      </c>
      <c r="CJ1120" s="126">
        <f t="shared" si="5914"/>
        <v>0</v>
      </c>
      <c r="CK1120" s="126" t="str">
        <f t="shared" si="5915"/>
        <v/>
      </c>
      <c r="CL1120" s="126">
        <f t="shared" si="5916"/>
        <v>0</v>
      </c>
      <c r="CM1120" s="126" t="str">
        <f t="shared" si="5917"/>
        <v/>
      </c>
      <c r="CN1120" s="126" t="str">
        <f t="shared" si="5918"/>
        <v/>
      </c>
      <c r="CO1120" s="126">
        <f t="shared" si="5919"/>
        <v>0</v>
      </c>
      <c r="CP1120" s="126">
        <f t="shared" si="5920"/>
        <v>0</v>
      </c>
      <c r="CQ1120" s="126" t="str">
        <f t="shared" si="5921"/>
        <v/>
      </c>
      <c r="CR1120" s="126"/>
      <c r="CS1120" s="126">
        <f t="shared" si="5922"/>
        <v>0</v>
      </c>
      <c r="CT1120" s="126">
        <f t="shared" si="5923"/>
        <v>0</v>
      </c>
      <c r="CU1120" s="126">
        <f t="shared" si="5924"/>
        <v>0</v>
      </c>
      <c r="CV1120" s="126">
        <f t="shared" si="5925"/>
        <v>0</v>
      </c>
      <c r="CW1120" s="126">
        <f t="shared" si="5926"/>
        <v>1</v>
      </c>
      <c r="CX1120" s="126" t="str">
        <f t="shared" si="5927"/>
        <v/>
      </c>
      <c r="CY1120" s="126" t="str">
        <f t="shared" si="5928"/>
        <v/>
      </c>
      <c r="CZ1120" s="126" t="str">
        <f t="shared" si="5929"/>
        <v/>
      </c>
      <c r="DA1120" s="126" t="str">
        <f t="shared" si="5930"/>
        <v/>
      </c>
      <c r="DB1120" s="126">
        <f t="shared" si="5931"/>
        <v>1</v>
      </c>
      <c r="DC1120" s="126" t="str">
        <f t="shared" si="5932"/>
        <v/>
      </c>
      <c r="DD1120" s="126">
        <f t="shared" si="5933"/>
        <v>1</v>
      </c>
      <c r="DE1120" s="126" t="str">
        <f t="shared" si="5934"/>
        <v/>
      </c>
      <c r="DF1120" s="126"/>
      <c r="DG1120" s="126">
        <f t="shared" si="5935"/>
        <v>1</v>
      </c>
      <c r="DH1120" s="126">
        <f t="shared" si="5936"/>
        <v>1</v>
      </c>
      <c r="DI1120" s="126">
        <f t="shared" si="5937"/>
        <v>1</v>
      </c>
      <c r="DJ1120" s="126">
        <f t="shared" si="5938"/>
        <v>1</v>
      </c>
      <c r="DK1120" s="126" t="str">
        <f t="shared" si="5939"/>
        <v/>
      </c>
      <c r="DL1120" s="126"/>
      <c r="DM1120" s="126" t="str">
        <f t="shared" si="5940"/>
        <v/>
      </c>
      <c r="DN1120" s="126">
        <f t="shared" si="5941"/>
        <v>0</v>
      </c>
      <c r="DO1120" s="126">
        <f t="shared" si="5942"/>
        <v>0</v>
      </c>
      <c r="DP1120" s="126">
        <f t="shared" si="5943"/>
        <v>1</v>
      </c>
      <c r="DQ1120" s="126">
        <f t="shared" si="5944"/>
        <v>0</v>
      </c>
      <c r="DR1120" s="126">
        <f t="shared" si="5945"/>
        <v>0</v>
      </c>
      <c r="DS1120" s="126">
        <f t="shared" si="5946"/>
        <v>0</v>
      </c>
      <c r="DT1120" s="126">
        <f t="shared" si="5947"/>
        <v>0</v>
      </c>
      <c r="DU1120" s="126">
        <f t="shared" si="5948"/>
        <v>0</v>
      </c>
      <c r="DV1120" s="126">
        <f t="shared" si="5949"/>
        <v>1</v>
      </c>
      <c r="DW1120" s="126">
        <f t="shared" si="5950"/>
        <v>0</v>
      </c>
      <c r="DX1120" s="126" t="str">
        <f t="shared" si="5951"/>
        <v/>
      </c>
      <c r="DY1120" s="126" t="str">
        <f t="shared" si="5952"/>
        <v/>
      </c>
      <c r="EA1120" s="126">
        <f t="shared" si="5953"/>
        <v>1</v>
      </c>
      <c r="EB1120" s="126">
        <f t="shared" si="5954"/>
        <v>1</v>
      </c>
      <c r="EC1120" s="126">
        <f t="shared" si="5955"/>
        <v>1</v>
      </c>
      <c r="ED1120" s="126">
        <f t="shared" si="5956"/>
        <v>1</v>
      </c>
      <c r="EF1120" s="126">
        <f t="shared" si="5957"/>
        <v>1</v>
      </c>
      <c r="EG1120" s="126">
        <f t="shared" si="5958"/>
        <v>1</v>
      </c>
      <c r="EH1120" s="126">
        <f t="shared" si="5959"/>
        <v>1</v>
      </c>
      <c r="EI1120" s="126">
        <f t="shared" si="5960"/>
        <v>1</v>
      </c>
      <c r="EK1120" s="126">
        <f t="shared" si="5961"/>
        <v>1</v>
      </c>
      <c r="EL1120" s="126">
        <f t="shared" si="5962"/>
        <v>1</v>
      </c>
      <c r="EM1120" s="126">
        <f t="shared" si="5963"/>
        <v>1</v>
      </c>
      <c r="EO1120" s="126">
        <f t="shared" si="5964"/>
        <v>1</v>
      </c>
      <c r="EP1120" s="126">
        <f t="shared" si="5965"/>
        <v>1</v>
      </c>
      <c r="EQ1120" s="126">
        <f t="shared" si="5966"/>
        <v>1</v>
      </c>
      <c r="ES1120" s="126">
        <f t="shared" si="5967"/>
        <v>1</v>
      </c>
      <c r="ET1120" s="126">
        <f t="shared" si="5968"/>
        <v>1</v>
      </c>
      <c r="EU1120" s="126">
        <f t="shared" si="5969"/>
        <v>1</v>
      </c>
      <c r="EV1120" s="126">
        <f t="shared" si="5970"/>
        <v>1</v>
      </c>
      <c r="EW1120" s="126">
        <f t="shared" si="5971"/>
        <v>0</v>
      </c>
      <c r="EY1120" s="126">
        <f t="shared" si="5972"/>
        <v>1</v>
      </c>
      <c r="EZ1120" s="126">
        <f t="shared" si="5973"/>
        <v>1</v>
      </c>
      <c r="FA1120" s="126">
        <f t="shared" si="5974"/>
        <v>1</v>
      </c>
      <c r="FC1120" s="126">
        <f t="shared" si="5975"/>
        <v>0</v>
      </c>
      <c r="FD1120" s="126" t="str">
        <f t="shared" si="5976"/>
        <v/>
      </c>
      <c r="FE1120" s="126"/>
      <c r="FF1120" s="126">
        <f t="shared" si="5977"/>
        <v>0</v>
      </c>
      <c r="FG1120" s="126">
        <f t="shared" si="5978"/>
        <v>1</v>
      </c>
      <c r="FH1120" s="126">
        <f t="shared" si="5979"/>
        <v>0</v>
      </c>
      <c r="FI1120" s="126" t="str">
        <f t="shared" si="5980"/>
        <v/>
      </c>
      <c r="FJ1120" s="126" t="str">
        <f t="shared" si="5981"/>
        <v/>
      </c>
      <c r="FK1120" s="126" t="str">
        <f t="shared" si="5982"/>
        <v/>
      </c>
      <c r="FL1120" s="126" t="str">
        <f t="shared" si="5983"/>
        <v/>
      </c>
      <c r="FN1120" s="126">
        <f t="shared" si="5984"/>
        <v>1</v>
      </c>
      <c r="FO1120" s="126">
        <f t="shared" si="5985"/>
        <v>0</v>
      </c>
      <c r="FP1120" s="126" t="str">
        <f t="shared" si="5986"/>
        <v/>
      </c>
      <c r="FV1120" s="126">
        <f t="shared" si="5987"/>
        <v>1</v>
      </c>
      <c r="FW1120" s="126">
        <f t="shared" si="5987"/>
        <v>1</v>
      </c>
      <c r="FX1120" s="126">
        <f t="shared" si="5988"/>
        <v>1</v>
      </c>
      <c r="GA1120" s="126">
        <f t="shared" si="5989"/>
        <v>0</v>
      </c>
      <c r="GB1120" s="126">
        <f t="shared" si="5990"/>
        <v>0</v>
      </c>
      <c r="GC1120" s="126">
        <f t="shared" si="5991"/>
        <v>0</v>
      </c>
      <c r="GD1120" s="126">
        <f t="shared" si="5992"/>
        <v>0</v>
      </c>
      <c r="GE1120" s="126">
        <f t="shared" si="5993"/>
        <v>0</v>
      </c>
      <c r="GF1120" s="126">
        <f t="shared" si="5994"/>
        <v>1</v>
      </c>
      <c r="GG1120" s="126">
        <f t="shared" si="5995"/>
        <v>0</v>
      </c>
      <c r="GI1120" s="126">
        <f t="shared" si="5996"/>
        <v>0</v>
      </c>
      <c r="GK1120" s="126">
        <f t="shared" si="5997"/>
        <v>1</v>
      </c>
      <c r="GL1120" s="126">
        <f t="shared" si="5998"/>
        <v>1</v>
      </c>
      <c r="GM1120" s="126">
        <f t="shared" si="5999"/>
        <v>1</v>
      </c>
      <c r="GN1120" s="126">
        <f t="shared" si="6000"/>
        <v>1</v>
      </c>
      <c r="GO1120" s="126">
        <f t="shared" si="6001"/>
        <v>1</v>
      </c>
      <c r="GP1120" s="126">
        <f t="shared" si="6002"/>
        <v>0</v>
      </c>
      <c r="GQ1120" s="126">
        <f t="shared" si="6003"/>
        <v>1</v>
      </c>
      <c r="GS1120" s="126">
        <f t="shared" si="6004"/>
        <v>0</v>
      </c>
      <c r="GT1120" s="126">
        <f t="shared" si="6005"/>
        <v>0</v>
      </c>
      <c r="GU1120" s="126">
        <f t="shared" si="6006"/>
        <v>0</v>
      </c>
      <c r="GV1120" s="126">
        <f t="shared" si="6007"/>
        <v>0</v>
      </c>
      <c r="GW1120" s="126">
        <f t="shared" si="6008"/>
        <v>0</v>
      </c>
      <c r="GX1120" s="126">
        <f t="shared" si="6009"/>
        <v>0</v>
      </c>
      <c r="GY1120" s="126">
        <f t="shared" si="6010"/>
        <v>0</v>
      </c>
      <c r="GZ1120" s="126"/>
      <c r="HA1120" s="126">
        <f t="shared" si="6011"/>
        <v>1</v>
      </c>
      <c r="HB1120" s="126">
        <f t="shared" si="6012"/>
        <v>1</v>
      </c>
      <c r="HC1120" s="126">
        <f t="shared" si="6013"/>
        <v>1</v>
      </c>
      <c r="HD1120" s="126">
        <f t="shared" si="6014"/>
        <v>1</v>
      </c>
      <c r="HE1120" s="126">
        <f t="shared" si="6015"/>
        <v>0</v>
      </c>
      <c r="HF1120" s="126">
        <f t="shared" si="6016"/>
        <v>0</v>
      </c>
      <c r="HH1120" s="126">
        <f t="shared" si="6017"/>
        <v>1</v>
      </c>
      <c r="HI1120" s="126">
        <f t="shared" si="6018"/>
        <v>1</v>
      </c>
      <c r="HJ1120" s="126">
        <f t="shared" si="6019"/>
        <v>1</v>
      </c>
      <c r="HK1120" s="126">
        <f t="shared" si="6020"/>
        <v>1</v>
      </c>
      <c r="HL1120" s="126">
        <f t="shared" si="6021"/>
        <v>1</v>
      </c>
      <c r="HM1120" s="126">
        <f t="shared" si="6022"/>
        <v>0</v>
      </c>
      <c r="HO1120" s="126" t="str">
        <f t="shared" si="6023"/>
        <v/>
      </c>
      <c r="HP1120" s="126">
        <f t="shared" si="6024"/>
        <v>1</v>
      </c>
      <c r="HQ1120" s="126" t="str">
        <f t="shared" si="6025"/>
        <v/>
      </c>
      <c r="HR1120" s="122">
        <f t="shared" si="6026"/>
        <v>1</v>
      </c>
      <c r="HS1120" s="126" t="str">
        <f t="shared" si="6027"/>
        <v/>
      </c>
      <c r="HT1120" s="122">
        <f t="shared" si="6028"/>
        <v>1</v>
      </c>
      <c r="HU1120" s="122" t="str">
        <f t="shared" si="6029"/>
        <v/>
      </c>
      <c r="HV1120" s="126">
        <f t="shared" si="6030"/>
        <v>1</v>
      </c>
      <c r="HW1120" s="126" t="str">
        <f t="shared" si="6031"/>
        <v/>
      </c>
      <c r="HX1120" s="126">
        <f t="shared" si="6032"/>
        <v>1</v>
      </c>
      <c r="HZ1120" s="126" t="str">
        <f t="shared" si="6033"/>
        <v/>
      </c>
      <c r="IA1120" s="126">
        <f t="shared" si="6034"/>
        <v>0</v>
      </c>
      <c r="IB1120" s="126" t="str">
        <f t="shared" si="6035"/>
        <v/>
      </c>
      <c r="IC1120" s="126">
        <f t="shared" si="6036"/>
        <v>0</v>
      </c>
      <c r="ID1120" s="126" t="str">
        <f t="shared" si="6037"/>
        <v/>
      </c>
      <c r="IE1120" s="126">
        <f t="shared" si="6038"/>
        <v>0</v>
      </c>
      <c r="IF1120" s="126" t="str">
        <f t="shared" si="6039"/>
        <v/>
      </c>
      <c r="IG1120" s="126">
        <f t="shared" si="6040"/>
        <v>0</v>
      </c>
      <c r="IH1120" s="126" t="str">
        <f t="shared" si="6041"/>
        <v/>
      </c>
      <c r="II1120" s="126">
        <f t="shared" si="6042"/>
        <v>0</v>
      </c>
      <c r="IO1120" s="128"/>
      <c r="IP1120" s="128"/>
      <c r="IQ1120" s="127"/>
      <c r="IR1120" s="127"/>
      <c r="IX1120" s="6"/>
      <c r="IY1120" s="6"/>
      <c r="IZ1120" s="7"/>
      <c r="JA1120" s="7"/>
      <c r="JG1120" s="12"/>
      <c r="JH1120" s="12"/>
      <c r="JI1120" s="13"/>
      <c r="JJ1120" s="13"/>
      <c r="JN1120" s="6"/>
      <c r="JO1120" s="6"/>
      <c r="JQ1120" s="11"/>
      <c r="JR1120" s="11"/>
      <c r="JS1120" s="12"/>
      <c r="JT1120" s="13"/>
      <c r="JU1120" s="12"/>
      <c r="JV1120" s="12"/>
      <c r="JW1120" s="97"/>
      <c r="JX1120" s="13"/>
      <c r="JY1120" s="13"/>
      <c r="JZ1120" s="97"/>
      <c r="KA1120" s="97"/>
      <c r="KB1120" s="11"/>
      <c r="KC1120" s="11"/>
      <c r="KD1120" s="11"/>
      <c r="KE1120" s="11"/>
    </row>
    <row r="1121" spans="1:291" s="122" customFormat="1" x14ac:dyDescent="0.2">
      <c r="A1121" s="146">
        <f t="shared" si="5526"/>
        <v>1121</v>
      </c>
      <c r="C1121" s="2">
        <v>43719</v>
      </c>
      <c r="D1121" s="126">
        <v>98.515000000000001</v>
      </c>
      <c r="E1121" s="126">
        <v>98.6</v>
      </c>
      <c r="F1121" s="126">
        <v>98.62</v>
      </c>
      <c r="G1121" s="128">
        <v>107.22</v>
      </c>
      <c r="H1121" s="128">
        <v>118.30500000000001</v>
      </c>
      <c r="I1121" s="128">
        <v>129.29</v>
      </c>
      <c r="J1121" s="127">
        <v>160.30000000000001</v>
      </c>
      <c r="K1121" s="126"/>
      <c r="M1121" s="126">
        <f t="shared" ref="M1121" si="6044">D1121</f>
        <v>98.515000000000001</v>
      </c>
      <c r="N1121" s="126">
        <f t="shared" ref="N1121" si="6045">E1121</f>
        <v>98.6</v>
      </c>
      <c r="O1121" s="126">
        <f t="shared" ref="O1121" si="6046">F1121</f>
        <v>98.62</v>
      </c>
      <c r="P1121" s="127">
        <f t="shared" ref="P1121" si="6047">(INT(G1121)*32)+(IF(OR((INT(RIGHT(G1121*1000,1))=2),(INT(RIGHT(G1121*1000,1))=7)),((G1121-INT(G1121))+0.0005),IF(OR((INT(RIGHT(G1121*1000,1))=1),(INT(RIGHT(G1121*1000,1))=6)),((G1121-INT(G1121))+0.00025),IF(OR((INT(RIGHT(G1121*1000,1))=3),(INT(RIGHT(G1121*1000,1))=8)),((G1121-INT(G1121))+0.00075),G1121-INT(G1121))))*100)</f>
        <v>3446</v>
      </c>
      <c r="Q1121" s="5">
        <f t="shared" ref="Q1121" si="6048">(INT(H1121)*32)+(IF(INT(RIGHT(H1121*1000,1))=7,(H1121-INT(H1121))+0.0005,IF(INT(RIGHT(H1121*1000,1))=2,(H1121-INT(H1121))+0.0005,H1121-INT(H1121))))*100</f>
        <v>3806.5000000000009</v>
      </c>
      <c r="R1121" s="6">
        <f t="shared" ref="R1121" si="6049">INT(I1121)*32+(I1121-INT(I1121))*100</f>
        <v>4156.9999999999991</v>
      </c>
      <c r="S1121" s="7">
        <f t="shared" ref="S1121" si="6050">INT(J1121)*32+(J1121-INT(J1121))*100</f>
        <v>5150.0000000000009</v>
      </c>
      <c r="V1121" s="127">
        <f t="shared" ref="V1121" si="6051">ABS(AX1121)</f>
        <v>1.9999999999996021</v>
      </c>
      <c r="W1121" s="127">
        <f t="shared" ref="W1121" si="6052">ABS(AY1121)</f>
        <v>2.5000000000005684</v>
      </c>
      <c r="X1121" s="127">
        <f t="shared" ref="X1121" si="6053">ABS(AZ1121)</f>
        <v>2.4999999999991473</v>
      </c>
      <c r="Y1121" s="127">
        <f t="shared" ref="Y1121" si="6054">ABS(BA1121)</f>
        <v>0.49999999999954525</v>
      </c>
      <c r="Z1121" s="126">
        <f t="shared" ref="Z1121" si="6055">ABS(BB1121)</f>
        <v>3.7499999999995453</v>
      </c>
      <c r="AA1121" s="126">
        <f t="shared" ref="AA1121" si="6056">ABS(BC1121)</f>
        <v>8.000000000001819</v>
      </c>
      <c r="AB1121" s="126">
        <f t="shared" ref="AB1121" si="6057">ABS(BD1121)</f>
        <v>17</v>
      </c>
      <c r="AC1121" s="126"/>
      <c r="AD1121" s="126"/>
      <c r="AE1121" s="127">
        <f t="shared" ref="AE1121" si="6058">ABS(BG1121)</f>
        <v>0.24999955000021501</v>
      </c>
      <c r="AF1121" s="127">
        <f t="shared" ref="AF1121" si="6059">ABS(BH1121)</f>
        <v>0.25000045000075133</v>
      </c>
      <c r="AG1121" s="127">
        <f t="shared" ref="AG1121" si="6060">ABS(BI1121)</f>
        <v>0.25000044999933024</v>
      </c>
      <c r="AH1121" s="127">
        <f t="shared" ref="AH1121" si="6061">ABS(BJ1121)</f>
        <v>1.5000000000006062</v>
      </c>
      <c r="AI1121" s="127">
        <f t="shared" ref="AI1121" si="6062">ABS(BK1121)</f>
        <v>1.2500000000006364</v>
      </c>
      <c r="AJ1121" s="127">
        <f t="shared" ref="AJ1121" si="6063">ABS(BL1121)</f>
        <v>1.0500000000015461</v>
      </c>
      <c r="AK1121" s="127">
        <f t="shared" ref="AK1121" si="6064">ABS(BM1121)</f>
        <v>1.583333333335001</v>
      </c>
      <c r="AL1121" s="127">
        <f t="shared" ref="AL1121" si="6065">ABS(BN1121)</f>
        <v>0.25000000000136424</v>
      </c>
      <c r="AM1121" s="127">
        <f t="shared" ref="AM1121" si="6066">ABS(BO1121)</f>
        <v>2.333333333335152</v>
      </c>
      <c r="AN1121" s="127">
        <f t="shared" ref="AN1121" si="6067">ABS(BP1121)</f>
        <v>1.2000000000018192</v>
      </c>
      <c r="AO1121" s="127">
        <f t="shared" ref="AO1121" si="6068">ABS(BQ1121)</f>
        <v>1</v>
      </c>
      <c r="AP1121" s="127">
        <f t="shared" ref="AP1121" si="6069">ABS(BR1121)</f>
        <v>0.49999999999939293</v>
      </c>
      <c r="AQ1121" s="127">
        <f t="shared" ref="AQ1121" si="6070">ABS(BS1121)</f>
        <v>4.708333333337654</v>
      </c>
      <c r="AR1121" s="127">
        <f t="shared" ref="AR1121" si="6071">ABS(BT1121)</f>
        <v>2.2000000000016371</v>
      </c>
      <c r="AS1121" s="127">
        <f t="shared" ref="AS1121" si="6072">ABS(BU1121)</f>
        <v>2.7777777778232426E-2</v>
      </c>
      <c r="AT1121" s="127">
        <f t="shared" ref="AT1121" si="6073">ABS(BV1121)</f>
        <v>1.2666666666675761</v>
      </c>
      <c r="AU1121" s="126"/>
      <c r="AX1121" s="11">
        <f t="shared" ref="AX1121" si="6074">(M1121-M1120)*100</f>
        <v>-1.9999999999996021</v>
      </c>
      <c r="AY1121" s="11">
        <f t="shared" ref="AY1121" si="6075">(N1121-N1120)*100</f>
        <v>-2.5000000000005684</v>
      </c>
      <c r="AZ1121" s="11">
        <f t="shared" ref="AZ1121" si="6076">(O1121-O1120)*100</f>
        <v>-2.4999999999991473</v>
      </c>
      <c r="BA1121" s="11">
        <f t="shared" ref="BA1121" si="6077">P1121-P1120</f>
        <v>-0.49999999999954525</v>
      </c>
      <c r="BB1121" s="11">
        <f t="shared" ref="BB1121" si="6078">Q1121-Q1120</f>
        <v>-3.7499999999995453</v>
      </c>
      <c r="BC1121" s="12">
        <f t="shared" ref="BC1121" si="6079">R1121-R1120</f>
        <v>-8.000000000001819</v>
      </c>
      <c r="BD1121" s="13">
        <f t="shared" ref="BD1121" si="6080">S1121-S1120</f>
        <v>-17</v>
      </c>
      <c r="BF1121" s="11">
        <f t="shared" ref="BF1121" si="6081">AX1121-(BA1121*2)</f>
        <v>-1.0000000000005116</v>
      </c>
      <c r="BG1121" s="11">
        <f t="shared" ref="BG1121" si="6082">((AX1121)-(BB1121/BH$3))</f>
        <v>0.24999955000021501</v>
      </c>
      <c r="BH1121" s="11">
        <f t="shared" ref="BH1121" si="6083">((AY1121)-(BB1121/BH$3))</f>
        <v>-0.25000045000075133</v>
      </c>
      <c r="BI1121" s="11">
        <f t="shared" ref="BI1121" si="6084">((AZ1121)-(BB1121/BH$3))</f>
        <v>-0.25000044999933024</v>
      </c>
      <c r="BJ1121" s="11">
        <f t="shared" ref="BJ1121" si="6085">((BA1121*2)-(BB1121/BJ$3))</f>
        <v>1.5000000000006062</v>
      </c>
      <c r="BK1121" s="11">
        <f t="shared" ref="BK1121" si="6086">((BA1121*2)-(BB1121/BK$3))</f>
        <v>1.2500000000006364</v>
      </c>
      <c r="BL1121" s="11">
        <f t="shared" ref="BL1121" si="6087">BB1121-(BC1121/BL$3)</f>
        <v>1.0500000000015461</v>
      </c>
      <c r="BM1121" s="11">
        <f t="shared" ref="BM1121" si="6088">BB1121-(BC1121/BM$3)</f>
        <v>1.583333333335001</v>
      </c>
      <c r="BN1121" s="11">
        <f t="shared" ref="BN1121" si="6089">BB1121-(BC1121/BN$3)</f>
        <v>0.25000000000136424</v>
      </c>
      <c r="BO1121" s="11">
        <f t="shared" ref="BO1121" si="6090">BC1121-(BD1121/BO$3)</f>
        <v>-2.333333333335152</v>
      </c>
      <c r="BP1121" s="11">
        <f t="shared" ref="BP1121" si="6091">BC1121-(BD1121/BP$3)</f>
        <v>-1.2000000000018192</v>
      </c>
      <c r="BQ1121" s="126">
        <v>1</v>
      </c>
      <c r="BR1121" s="11">
        <f t="shared" ref="BR1121" si="6092">-(BK1121*BK$3-BM1121)</f>
        <v>-0.49999999999939293</v>
      </c>
      <c r="BS1121" s="11">
        <f t="shared" ref="BS1121" si="6093">-(BM1121*BM$3-BO1121)</f>
        <v>-4.708333333337654</v>
      </c>
      <c r="BT1121" s="11">
        <f t="shared" ref="BT1121" si="6094">((BA1121*2)-(BC1121/BT$3))</f>
        <v>2.2000000000016371</v>
      </c>
      <c r="BU1121" s="11">
        <f t="shared" ref="BU1121" si="6095">BB1121-(BD1121/BU$3)</f>
        <v>2.7777777778232426E-2</v>
      </c>
      <c r="BV1121" s="11">
        <f t="shared" ref="BV1121" si="6096">(BA1121*2)-(BD1121/BV$3)</f>
        <v>1.2666666666675761</v>
      </c>
      <c r="BY1121" s="126"/>
      <c r="BZ1121" s="126"/>
      <c r="CA1121" s="122">
        <f t="shared" ref="CA1121" si="6097">BB1121-BD1121/4.5</f>
        <v>2.7777777778232426E-2</v>
      </c>
      <c r="CB1121" s="126">
        <f t="shared" ref="CB1121" si="6098">IF(OR(BA1121=0,BK1121=0),1,IF(BA1121&gt;0,IF(BK1121&gt;0,1,0),IF(BK1121&lt;0,1,0)))</f>
        <v>0</v>
      </c>
      <c r="CC1121" s="126">
        <f t="shared" ref="CC1121" si="6099">IF(OR(BB1121=0,BK1121=0),1,IF(BB1121&gt;0,IF(BK1121&gt;0,1,0),IF(BK1121&lt;0,1,0)))</f>
        <v>0</v>
      </c>
      <c r="CD1121" s="126">
        <f t="shared" ref="CD1121" si="6100">IF(OR(BC1121=0,BK1121=0),1,IF(BC1121&gt;0,IF(BK1121&gt;0,1,0),IF(BK1121&lt;0,1,0)))</f>
        <v>0</v>
      </c>
      <c r="CE1121" s="126">
        <f t="shared" ref="CE1121" si="6101">IF(BD1121="","",IF(OR(AND(BD1121&gt;-0.001,BD1121&lt;0.001),AND(BK1121&gt;-0.001,BK1121&lt;0.001)),0,IF(BD1121&gt;0,IF(BK1121&gt;0,1,0),IF(BK1121&lt;0,1,0))))</f>
        <v>0</v>
      </c>
      <c r="CF1121" s="126">
        <f t="shared" ref="CF1121" si="6102">IF(OR(AND(BD1121&gt;-0.001,BD1121&lt;0.001),AND(BK1121&gt;-0.001,BK1121&lt;0.001)),0,IF(BD1121&gt;0,IF(BK1121&gt;0,1,0),IF(BK1121&lt;0,1,0)))</f>
        <v>0</v>
      </c>
      <c r="CG1121" s="126" t="str">
        <f t="shared" ref="CG1121" si="6103">IF(CE1121=0,"",IF(OR(BK1121=0,BO1121=0),1,IF(BK1121&gt;0,IF(BO1121&gt;0,1,0),IF(BO1121&lt;0,1,0))))</f>
        <v/>
      </c>
      <c r="CH1121" s="126" t="str">
        <f t="shared" ref="CH1121" si="6104">IF(DJ1121=0,IF(AND(BK1121&gt;-0.001,BD1121&lt;0.001),1,IF(AND(BK1121&lt;0.001,BD1121&gt;-0.001),1,0)),"")</f>
        <v/>
      </c>
      <c r="CI1121" s="126">
        <f t="shared" ref="CI1121" si="6105">IF(CV1121=0,IF(AND(BK1121&gt;-0.001,BD1121&lt;0.001),1,IF(AND(BK1121&lt;0.001,BD1121&gt;-0.001),1,0)),"")</f>
        <v>1</v>
      </c>
      <c r="CJ1121" s="126">
        <f t="shared" ref="CJ1121" si="6106">IF(DI1121=1,IF(AND(BK1121&gt;-0.001,BD1121&lt;0.001),1,IF(AND(BK1121&lt;0.001,BD1121&gt;-0.001),1,0)),"")</f>
        <v>1</v>
      </c>
      <c r="CK1121" s="126" t="str">
        <f t="shared" ref="CK1121" si="6107">IF(CV1121=1,IF(AND(BK1121&gt;-0.001,BD1121&lt;0.001),1,IF(AND(BK1121&lt;0.001,BD1121&gt;-0.001),1,0)),"")</f>
        <v/>
      </c>
      <c r="CL1121" s="126">
        <f t="shared" ref="CL1121" si="6108">IF(OR(BK1121=0,BM1121=0),1,IF(BK1121&gt;0,IF(BM1121&gt;0,1,0),IF(BM1121&lt;0,1,0)))</f>
        <v>1</v>
      </c>
      <c r="CM1121" s="126">
        <f t="shared" ref="CM1121" si="6109">IF(CL1121=1,IF(OR(BD1121=0,BK1121=0),1,IF(BD1121&gt;0,IF(BK1121&lt;0,1,0),IF(BK1121&gt;0,1,0))),"")</f>
        <v>1</v>
      </c>
      <c r="CN1121" s="126">
        <f t="shared" ref="CN1121" si="6110">IF(CE1121=0,IF(OR(BK1121=0,BM1121=0),1,IF(BK1121&gt;0,IF(BM1121&gt;0,1,0),IF(BM1121&lt;0,1,0))),"")</f>
        <v>1</v>
      </c>
      <c r="CO1121" s="126" t="str">
        <f t="shared" ref="CO1121" si="6111">IF(CE1121=1,IF(OR(BK1121=0,BM1121=0),1,IF(BK1121&gt;0,IF(BM1121&gt;0,1,0),IF(BM1121&lt;0,1,0))),"")</f>
        <v/>
      </c>
      <c r="CP1121" s="126" t="str">
        <f t="shared" ref="CP1121" si="6112">IF(CB1121=1,IF(OR(BK1121=0,BM1121=0),1,IF(BK1121&gt;0,IF(BM1121&gt;0,1,0),IF(BM1121&lt;0,1,0))),"")</f>
        <v/>
      </c>
      <c r="CQ1121" s="126">
        <f t="shared" ref="CQ1121" si="6113">IF(CB1121=0,IF(OR(BK1121=0,BM1121=0),1,IF(BK1121&gt;0,IF(BM1121&gt;0,1,0),IF(BM1121&lt;0,1,0))),"")</f>
        <v>1</v>
      </c>
      <c r="CR1121" s="126"/>
      <c r="CS1121" s="126">
        <f t="shared" ref="CS1121" si="6114">IF(OR(BA1121=0,BM1121=0),1,IF(BA1121&gt;0,IF(BM1121&gt;0,1,0),IF(BM1121&lt;0,1,0)))</f>
        <v>0</v>
      </c>
      <c r="CT1121" s="126">
        <f t="shared" ref="CT1121" si="6115">IF(OR(BB1121=0,BM1121=0),1,IF(BB1121&gt;0,IF(BM1121&gt;0,1,0),IF(BM1121&lt;0,1,0)))</f>
        <v>0</v>
      </c>
      <c r="CU1121" s="126">
        <f t="shared" ref="CU1121" si="6116">IF(OR(BC1121=0,BM1121=0),1,IF(BC1121&gt;0,IF(BM1121&gt;0,1,0),IF(BM1121&lt;0,1,0)))</f>
        <v>0</v>
      </c>
      <c r="CV1121" s="126">
        <f t="shared" ref="CV1121" si="6117">IF(BD1121="","",IF(OR(AND(BD1121&gt;-0.001,BD1121&lt;0.001),AND(BM1121&gt;-0.001,BM1121&lt;0.001)),0,IF(BD1121&gt;0,IF(BM1121&gt;0,1,0),IF(BM1121&lt;0,1,0))))</f>
        <v>0</v>
      </c>
      <c r="CW1121" s="126">
        <f t="shared" ref="CW1121" si="6118">IF(AND(BC1121&gt;-0.0001,BD1121 &gt;-0.0001),1,IF(AND(BC1121&lt;0.0001,BD1121&lt;0.0001),1,""))</f>
        <v>1</v>
      </c>
      <c r="CX1121" s="126" t="str">
        <f t="shared" ref="CX1121" si="6119">IF(CV1121=1,1,"")</f>
        <v/>
      </c>
      <c r="CY1121" s="126" t="str">
        <f t="shared" ref="CY1121" si="6120">IF(CX1121=1,IF(OR(BA1121=0,BK1121=0),1,IF(BA1121&gt;0,IF(BK1121&gt;0,1,0),IF(BK1121&lt;0,1,0))),"")</f>
        <v/>
      </c>
      <c r="CZ1121" s="126" t="str">
        <f t="shared" ref="CZ1121" si="6121">IF(CX1121=1,IF(OR(BD1121=0,BK1121=0),1,IF(BD1121&gt;0,IF(BK1121&gt;0,1,0),IF(BK1121&lt;0,1,0))),"")</f>
        <v/>
      </c>
      <c r="DA1121" s="126" t="str">
        <f t="shared" ref="DA1121" si="6122">IF(CX1121=1,IF(OR(BD1121=0,BO1121=0),1,IF(BD1121&gt;0,IF(BO1121&gt;0,1,0),IF(BO1121&lt;0,1,0))),"")</f>
        <v/>
      </c>
      <c r="DB1121" s="126">
        <f t="shared" ref="DB1121" si="6123">IF(CX1121="",IF(OR(BD1121=0,BO1121=0),1,IF(BD1121&gt;0,IF(BO1121&gt;0,1,0),IF(BO1121&lt;0,1,0))),"")</f>
        <v>1</v>
      </c>
      <c r="DC1121" s="126" t="str">
        <f t="shared" ref="DC1121" si="6124">IF(DJ1121=0,IF(AND(BM1121&gt;-0.001,BD1121&lt;0.001),1,IF(AND(BM1121&lt;0.001,BD1121&gt;-0.001),1,0)),"")</f>
        <v/>
      </c>
      <c r="DD1121" s="126">
        <f t="shared" ref="DD1121" si="6125">IF(DJ1121=1,IF(AND(BM1121&gt;-0.001,BD1121&lt;0.001),1,IF(AND(BM1121&lt;0.001,BD1121&gt;-0.001),1,0)),"")</f>
        <v>1</v>
      </c>
      <c r="DE1121" s="126" t="str">
        <f t="shared" ref="DE1121" si="6126">IF(DD1121="",IF(CV1121+DC1121=1,"",1),IF(CV1121+DD1121=1,"",1))</f>
        <v/>
      </c>
      <c r="DF1121" s="126"/>
      <c r="DG1121" s="126">
        <f t="shared" ref="DG1121" si="6127">IF(OR(AND(BA1121&gt;-0.001,BA1121&lt;0.001),AND(BO1121&gt;-0.001,BO1121&lt;0.001)),1,IF(BA1121&gt;0,IF(BO1121&gt;0,1,0),IF(BO1121&lt;0,1,0)))</f>
        <v>1</v>
      </c>
      <c r="DH1121" s="126">
        <f t="shared" ref="DH1121" si="6128">IF(OR(BB1121=0,BO1121=0),1,IF(BB1121&gt;0,IF(BO1121&gt;0,1,0),IF(BO1121&lt;0,1,0)))</f>
        <v>1</v>
      </c>
      <c r="DI1121" s="126">
        <f t="shared" ref="DI1121" si="6129">IF(OR(BC1121=0,BO1121=0),1,IF(BC1121&gt;0,IF(BO1121&gt;0,1,0),IF(BO1121&lt;0,1,0)))</f>
        <v>1</v>
      </c>
      <c r="DJ1121" s="126">
        <f t="shared" ref="DJ1121" si="6130">IF(OR(BD1121=0,BO1121=0),1,IF(BD1121&gt;0,IF(BO1121&gt;0,1,0),IF(BO1121&lt;0,1,0)))</f>
        <v>1</v>
      </c>
      <c r="DK1121" s="126" t="str">
        <f t="shared" ref="DK1121" si="6131">IF(DJ1121=0,IF(OR(BD1121=0,BM1121=0),1,IF(BD1121&gt;0,IF(BM1121&gt;0,1,0),IF(BM1121&lt;0,1,0))),"")</f>
        <v/>
      </c>
      <c r="DL1121" s="126"/>
      <c r="DM1121" s="126" t="str">
        <f t="shared" ref="DM1121" si="6132">IF(DJ1121=0,IF(OR(BK1121=0,BM1121=0),1,IF(BK1121&gt;0,IF(BM1121&gt;0,1,0),IF(BM1121&lt;0,1,0))),"")</f>
        <v/>
      </c>
      <c r="DN1121" s="126">
        <f t="shared" ref="DN1121" si="6133">IF(DJ1121=1,IF(OR(BD1121=0,BM1121=0),1,IF(BD1121&gt;0,IF(BM1121&gt;0,1,0),IF(BM1121&lt;0,1,0))),"")</f>
        <v>0</v>
      </c>
      <c r="DO1121" s="126">
        <f t="shared" ref="DO1121" si="6134">IF(DJ1121=1,IF(OR(BK1121=0,BM1121=0),1,IF(BK1121&gt;0,IF(BM1121&gt;0,1,0),IF(BM1121&lt;0,1,0))),"")</f>
        <v>1</v>
      </c>
      <c r="DP1121" s="126">
        <f t="shared" ref="DP1121" si="6135">IF(DJ1121=1,IF(OR(BD1121=0,BK1121=0),1,IF(BD1121&gt;0,IF(BK1121&gt;0,1,0),IF(BK1121&lt;0,1,0))),"")</f>
        <v>0</v>
      </c>
      <c r="DQ1121" s="126">
        <f t="shared" ref="DQ1121" si="6136">IF(DJ1121=1,IF(OR(BK1121=0,BM1121=0),1,IF(BK1121&gt;0,IF(BM1121&gt;0,1,0),IF(BM1121&lt;0,1,0))),"")</f>
        <v>1</v>
      </c>
      <c r="DR1121" s="126">
        <f t="shared" ref="DR1121" si="6137">IF(DJ1121=1,IF(OR(BM1121=0,BP1121=0),1,IF(BM1121&gt;0,IF(BP1121&gt;0,1,0),IF(BP1121&lt;0,1,0))),"")</f>
        <v>0</v>
      </c>
      <c r="DS1121" s="126">
        <f t="shared" ref="DS1121" si="6138">IF(DJ1121=1,IF(OR(BM1121=0,BT1121=0),1,IF(BM1121&gt;0,IF(BT1121&gt;0,1,0),IF(BT1121&lt;0,1,0))),"")</f>
        <v>1</v>
      </c>
      <c r="DT1121" s="126">
        <f t="shared" ref="DT1121" si="6139">IF(DJ1121=1,IF(OR(BM1121=0,BU1121=0),1,IF(BM1121&gt;0,IF(BU1121&gt;0,1,0),IF(BU1121&lt;0,1,0))),"")</f>
        <v>1</v>
      </c>
      <c r="DU1121" s="126">
        <f t="shared" ref="DU1121" si="6140">IF(DJ1121=1,IF(OR(AND(BO1121&gt;-0.001,BM1121&lt;0.001, BK1121&lt;0.001),AND(BO1121&lt;0.001,BM1121&gt;-0.001,BK1121&gt;-0.001)),1,0),"")</f>
        <v>1</v>
      </c>
      <c r="DV1121" s="126">
        <f t="shared" ref="DV1121" si="6141">IF(OR(AND(BD1121&gt;-0.001, BD1121 &lt;0.001),AND(BO1121&gt;-0.001,BO1121&lt;0.001)),1,IF(BD1121&gt;-0.001,IF(BO1121&gt;-0.001,1,0),IF(BO1121&lt;0.001,1,0)))</f>
        <v>1</v>
      </c>
      <c r="DW1121" s="126">
        <f t="shared" ref="DW1121" si="6142">IF(OR(AND(BD1121&gt;0, BC1121 &lt;0),AND(BD1121&lt;0, BC1121 &gt;0)),1,0)</f>
        <v>0</v>
      </c>
      <c r="DX1121" s="126" t="str">
        <f t="shared" ref="DX1121" si="6143">IF(DW1121=1,IF(OR(AND(BD1121&gt;0,BM1121&lt;0.001),AND(BD1121&lt;0,BM1121&gt;-0.001)),1,0),"")</f>
        <v/>
      </c>
      <c r="DY1121" s="126" t="str">
        <f t="shared" ref="DY1121" si="6144">IF(DK1121=1,IF(OR(AND(BK1121&gt;-0.001,BM1121&gt;-0.001),AND(BK1121&lt;0.001,BM1121&lt;0.001)),1,0),"")</f>
        <v/>
      </c>
      <c r="EA1121" s="126">
        <f t="shared" ref="EA1121" si="6145">IF(OR(BA1121=0,BU1121=0),1,IF(BA1121&gt;0,IF(BU1121&gt;0,1,0),IF(BU1121&lt;0,1,0)))</f>
        <v>0</v>
      </c>
      <c r="EB1121" s="126">
        <f t="shared" ref="EB1121" si="6146">IF(OR(BB1121=0,BU1121=0),1,IF(BB1121&gt;0,IF(BU1121&gt;0,1,0),IF(BU1121&lt;0,1,0)))</f>
        <v>0</v>
      </c>
      <c r="EC1121" s="126">
        <f t="shared" ref="EC1121" si="6147">IF(OR(BC1121=0,BU1121=0),1,IF(BC1121&gt;0,IF(BU1121&gt;0,1,0),IF(BU1121&lt;0,1,0)))</f>
        <v>0</v>
      </c>
      <c r="ED1121" s="126">
        <f t="shared" ref="ED1121" si="6148">IF(OR(BD1121=0,BU1121=0),1,IF(BD1121&gt;0,IF(BU1121&gt;0,1,0),IF(BU1121&lt;0,1,0)))</f>
        <v>0</v>
      </c>
      <c r="EF1121" s="126">
        <f t="shared" ref="EF1121" si="6149">IF(BA1121&gt;0,IF(BS1121&gt;0,1,0),IF(BS1121&lt;0,1,0))</f>
        <v>1</v>
      </c>
      <c r="EG1121" s="126">
        <f t="shared" ref="EG1121" si="6150">IF(BB1121&gt;0,IF(BS1121&gt;0,1,0),IF(BS1121&lt;0,1,0))</f>
        <v>1</v>
      </c>
      <c r="EH1121" s="126">
        <f t="shared" ref="EH1121" si="6151">IF(BC1121&gt;0,IF(BS1121&gt;0,1,0),IF(BS1121&lt;0,1,0))</f>
        <v>1</v>
      </c>
      <c r="EI1121" s="126">
        <f t="shared" ref="EI1121" si="6152">IF(BD1121&gt;0,IF(BS1121&gt;0,1,0),IF(BS1121&lt;0,1,0))</f>
        <v>1</v>
      </c>
      <c r="EK1121" s="126">
        <f t="shared" ref="EK1121" si="6153">IF(OR(BA1121=0,BB1121=0),1,IF(BA1121&gt;0,IF(BB1121&gt;0,1,0),IF(BB1121&lt;0,1,0)))</f>
        <v>1</v>
      </c>
      <c r="EL1121" s="126">
        <f t="shared" ref="EL1121" si="6154">IF(OR(BA1121=0,BC1121=0),1,IF(BA1121&gt;0,IF(BC1121&gt;0,1,0),IF(BC1121&lt;0,1,0)))</f>
        <v>1</v>
      </c>
      <c r="EM1121" s="126">
        <f t="shared" ref="EM1121" si="6155">IF(OR(BA1121=0,BD1121=0),1,IF(BA1121&gt;0,IF(BD1121&gt;0,1,0),IF(BD1121&lt;0,1,0)))</f>
        <v>1</v>
      </c>
      <c r="EO1121" s="126">
        <f t="shared" ref="EO1121" si="6156">IF(OR(BA1121=0,BB1121=0),1,IF(BB1121&gt;0,IF(BA1121&gt;0,1,0),IF(BA1121&lt;0,1,0)))</f>
        <v>1</v>
      </c>
      <c r="EP1121" s="126">
        <f t="shared" ref="EP1121" si="6157">IF(OR(BB1121=0,BC1121=0),1,IF(BB1121&gt;0,IF(BC1121&gt;0,1,0),IF(BC1121&lt;0,1,0)))</f>
        <v>1</v>
      </c>
      <c r="EQ1121" s="126">
        <f t="shared" ref="EQ1121" si="6158">IF(OR(BB1121=0,BD1121=0),1,IF(BB1121&gt;0,IF(BD1121&gt;0,1,0),IF(BD1121&lt;0,1,0)))</f>
        <v>1</v>
      </c>
      <c r="ES1121" s="126">
        <f t="shared" ref="ES1121" si="6159">IF(OR(BC1121=0,BA1121=0),1,IF(BC1121&gt;0,IF(BA1121&gt;0,1,0),IF(BA1121&lt;0,1,0)))</f>
        <v>1</v>
      </c>
      <c r="ET1121" s="126">
        <f t="shared" ref="ET1121" si="6160">IF(OR(BC1121=0,BB1121=0),1,IF(BC1121&gt;0,IF(BB1121&gt;0,1,0),IF(BB1121&lt;0,1,0)))</f>
        <v>1</v>
      </c>
      <c r="EU1121" s="126">
        <f t="shared" ref="EU1121" si="6161">IF(OR(BC1121=0,BD1121=0),1,IF(BC1121&gt;0,IF(BD1121&gt;0,1,0),IF(BD1121&lt;0,1,0)))</f>
        <v>1</v>
      </c>
      <c r="EV1121" s="126">
        <f t="shared" ref="EV1121" si="6162">IF(AND(BC1121&gt;-0.0001,BD1121 &gt;-0.0001),1,IF(AND(BC1121&lt;0.0001,BD1121&lt;0.0001),1,""))</f>
        <v>1</v>
      </c>
      <c r="EW1121" s="126">
        <f t="shared" ref="EW1121" si="6163">IF(EU1121=1,IF(OR(BD1121=0,BM1121=0),1,IF(BD1121&gt;0,IF(BM1121&gt;0,1,0),IF(BM1121&lt;0,1,0))),"")</f>
        <v>0</v>
      </c>
      <c r="EY1121" s="126">
        <f t="shared" ref="EY1121" si="6164">IF(OR(BD1121=0,BA1121=0),1,IF(BD1121&gt;0,IF(BA1121&gt;0,1,0),IF(BA1121&lt;0,1,0)))</f>
        <v>1</v>
      </c>
      <c r="EZ1121" s="126">
        <f t="shared" ref="EZ1121" si="6165">IF(OR(BD1121=0,BB1121=0),1,IF(BD1121&gt;0,IF(BB1121&gt;0,1,0),IF(BB1121&lt;0,1,0)))</f>
        <v>1</v>
      </c>
      <c r="FA1121" s="126">
        <f t="shared" ref="FA1121" si="6166">IF(OR(BD1121=0,BC1121=0),1,IF(BD1121&gt;0,IF(BC1121&gt;0,1,0),IF(BC1121&lt;0,1,0)))</f>
        <v>1</v>
      </c>
      <c r="FC1121" s="126">
        <f t="shared" ref="FC1121" si="6167">IF(OR(BM1121=0,BO1121=0),1,IF(BM1121&gt;0,IF(BO1121&gt;0,1,0),IF(BO1121&lt;0,1,0)))</f>
        <v>0</v>
      </c>
      <c r="FD1121" s="126" t="str">
        <f t="shared" ref="FD1121" si="6168">IF(FC1121=1,IF(AND(BD1121&gt;0,BO1121&lt;0),1,IF(AND(BD1121&lt;0,BO1121&gt;0),1,0)),"")</f>
        <v/>
      </c>
      <c r="FE1121" s="126"/>
      <c r="FF1121" s="126">
        <f t="shared" ref="FF1121" si="6169">IF(OR(BK1121=0,BM1121=0),1,IF(BK1121&gt;0,IF(BM1121&gt;0,1,0),IF(BM1121&lt;0,1,0)))</f>
        <v>1</v>
      </c>
      <c r="FG1121" s="126">
        <f t="shared" ref="FG1121" si="6170">IF(OR(BK1121=0,BO1121=0),1,IF(BK1121&gt;0,IF(BO1121&gt;0,1,0),IF(BO1121&lt;0,1,0)))</f>
        <v>0</v>
      </c>
      <c r="FH1121" s="126">
        <f t="shared" ref="FH1121" si="6171">IF(BK1121&gt;0,IF(BM1121&gt;0,IF(BO1121&gt;0,1,0),0),IF(BM1121&lt;0,IF(BO1121&lt;0,1,0),0))</f>
        <v>0</v>
      </c>
      <c r="FI1121" s="126" t="str">
        <f t="shared" ref="FI1121" si="6172">IF(FH1121=0,"",(IF(BO1121&gt;0,IF(BD1121&gt;0,1,0),IF(BD1121&lt;0,1,0))))</f>
        <v/>
      </c>
      <c r="FJ1121" s="126" t="str">
        <f t="shared" ref="FJ1121" si="6173">IF(FH1121=0,"",(IF(BO1121&gt;0,IF(BC1121&gt;0,1,0),IF(BC1121&lt;0,1,0))))</f>
        <v/>
      </c>
      <c r="FK1121" s="126" t="str">
        <f t="shared" ref="FK1121" si="6174">IF(FH1121=0,"",(IF(BO1121&gt;0,IF(BB1121&gt;0,1,0),IF(BB1121&lt;0,1,0))))</f>
        <v/>
      </c>
      <c r="FL1121" s="126" t="str">
        <f t="shared" ref="FL1121" si="6175">IF(FH1121=0,"",(IF(BO1121&gt;0,IF(BA1121&gt;0,1,0),IF(BA1121&lt;0,1,0))))</f>
        <v/>
      </c>
      <c r="FN1121" s="126" t="str">
        <f t="shared" ref="FN1121" si="6176">IF(ABS(BB1121)&gt;9.76,1,"")</f>
        <v/>
      </c>
      <c r="FO1121" s="126" t="str">
        <f t="shared" ref="FO1121" si="6177">IF(FN1121=1,IF(BB1121&gt;0,IF(BL1121&lt;0,1,0),IF(BL1121&gt;0,1,0)),"")</f>
        <v/>
      </c>
      <c r="FP1121" s="126" t="str">
        <f t="shared" ref="FP1121" si="6178">IF(BL1121&gt;1.96, IF(BB1121&gt;9.76,1,0),IF(BL1121&lt;-1.96, IF(BB1121&lt;-9.76,1,0),""))</f>
        <v/>
      </c>
      <c r="FV1121" s="126">
        <f t="shared" ref="FV1121" si="6179">IF(BK1120&gt;0,IF(BK1121&gt;0,1,0),IF(BK1121&lt;0,1,0))</f>
        <v>0</v>
      </c>
      <c r="FW1121" s="126">
        <f t="shared" ref="FW1121" si="6180">IF(BL1120&gt;0,IF(BL1121&gt;0,1,0),IF(BL1121&lt;0,1,0))</f>
        <v>0</v>
      </c>
      <c r="FX1121" s="126">
        <f t="shared" ref="FX1121" si="6181">IF(BO1120&gt;0,IF(BO1121&gt;0,1,0),IF(BO1121&lt;0,1,0))</f>
        <v>1</v>
      </c>
      <c r="GA1121" s="126">
        <f t="shared" ref="GA1121" si="6182">IF(BA1121&gt;0,IF(BR1121&gt;0,1,0),IF(BR1121&lt;0,1,0))</f>
        <v>1</v>
      </c>
      <c r="GB1121" s="126">
        <f t="shared" ref="GB1121" si="6183">IF(BB1121&gt;0,IF(BR1121&gt;0,1,0),IF(BR1121&lt;0,1,0))</f>
        <v>1</v>
      </c>
      <c r="GC1121" s="126">
        <f t="shared" ref="GC1121" si="6184">IF(BC1121&gt;0,IF(BR1121&gt;0,1,0),IF(BR1121&lt;0,1,0))</f>
        <v>1</v>
      </c>
      <c r="GD1121" s="126">
        <f t="shared" ref="GD1121" si="6185">IF(BD1121&gt;0,IF(BR1121&gt;0,1,0),IF(BR1121&lt;0,1,0))</f>
        <v>1</v>
      </c>
      <c r="GE1121" s="126">
        <f t="shared" ref="GE1121" si="6186">IF(BK1121&gt;0,IF(BR1121&gt;0,1,0),IF(BR1121&lt;0,1,0))</f>
        <v>0</v>
      </c>
      <c r="GF1121" s="126">
        <f t="shared" ref="GF1121" si="6187">IF(BM1121&gt;0,IF(BR1121&gt;0,1,0),IF(BR1121&lt;0,1,0))</f>
        <v>0</v>
      </c>
      <c r="GG1121" s="126">
        <f t="shared" ref="GG1121" si="6188">IF(BO1121&gt;0,IF(BR1121&gt;0,1,0),IF(BR1121&lt;0,1,0))</f>
        <v>1</v>
      </c>
      <c r="GI1121" s="126">
        <f t="shared" ref="GI1121" si="6189">IF(BR1121&gt;0,IF(BS1121&gt;0,1,0),IF(BS1121&lt;0,1,0))</f>
        <v>1</v>
      </c>
      <c r="GK1121" s="126">
        <f t="shared" ref="GK1121" si="6190">IF(BA1121&gt;0,IF(BS1121&gt;0,1,0),IF(BS1121&lt;0,1,0))</f>
        <v>1</v>
      </c>
      <c r="GL1121" s="126">
        <f t="shared" ref="GL1121" si="6191">IF(BB1121&gt;0,IF(BS1121&gt;0,1,0),IF(BS1121&lt;0,1,0))</f>
        <v>1</v>
      </c>
      <c r="GM1121" s="126">
        <f t="shared" ref="GM1121" si="6192">IF(BC1121&gt;0,IF(BS1121&gt;0,1,0),IF(BS1121&lt;0,1,0))</f>
        <v>1</v>
      </c>
      <c r="GN1121" s="126">
        <f t="shared" ref="GN1121" si="6193">IF(BD1121&gt;0,IF(BS1121&gt;0,1,0),IF(BS1121&lt;0,1,0))</f>
        <v>1</v>
      </c>
      <c r="GO1121" s="126">
        <f t="shared" ref="GO1121" si="6194">IF(BK1121&gt;0,IF(BS1121&gt;0,1,0),IF(BS1121&lt;0,1,0))</f>
        <v>0</v>
      </c>
      <c r="GP1121" s="126">
        <f t="shared" ref="GP1121" si="6195">IF(BM1121&gt;0,IF(BS1121&gt;0,1,0),IF(BS1121&lt;0,1,0))</f>
        <v>0</v>
      </c>
      <c r="GQ1121" s="126">
        <f t="shared" ref="GQ1121" si="6196">IF(BO1121&gt;0,IF(BS1121&gt;0,1,0),IF(BS1121&lt;0,1,0))</f>
        <v>1</v>
      </c>
      <c r="GS1121" s="126" t="str">
        <f t="shared" ref="GS1121" si="6197">IF(ABS(BD1121)&gt;32,IF(ABS(BM1121)&gt;2,1,0),"")</f>
        <v/>
      </c>
      <c r="GT1121" s="126" t="str">
        <f t="shared" ref="GT1121" si="6198">IF(ABS(BD1121)&gt;40,IF(ABS(BM1121)&gt;2,1,0),"")</f>
        <v/>
      </c>
      <c r="GU1121" s="126">
        <f t="shared" ref="GU1121" si="6199">IF(ABS(BM1121)&gt;1,1,0)</f>
        <v>1</v>
      </c>
      <c r="GV1121" s="126">
        <f t="shared" ref="GV1121" si="6200">IF(ABS(BM1121)&gt;1.5,1,0)</f>
        <v>1</v>
      </c>
      <c r="GW1121" s="126">
        <f t="shared" ref="GW1121" si="6201">IF(ABS(BM1121)&gt;1.99,1,0)</f>
        <v>0</v>
      </c>
      <c r="GX1121" s="126">
        <f t="shared" ref="GX1121" si="6202">IF(ABS(BM1121)&gt;2.5,1,0)</f>
        <v>0</v>
      </c>
      <c r="GY1121" s="126">
        <f t="shared" ref="GY1121" si="6203">IF(ABS(BM1121)&gt;3,1,0)</f>
        <v>0</v>
      </c>
      <c r="GZ1121" s="126"/>
      <c r="HA1121" s="126">
        <f t="shared" ref="HA1121" si="6204">IF(ABS(BO1121)&gt;2,1,0)</f>
        <v>1</v>
      </c>
      <c r="HB1121" s="126">
        <f t="shared" ref="HB1121" si="6205">IF(ABS(BO1121)&gt;4,1,0)</f>
        <v>0</v>
      </c>
      <c r="HC1121" s="126">
        <f t="shared" ref="HC1121" si="6206">IF(ABS(BO1121)&gt;5,1,0)</f>
        <v>0</v>
      </c>
      <c r="HD1121" s="126">
        <f t="shared" ref="HD1121" si="6207">IF(ABS(BO1121)&gt;6,1,0)</f>
        <v>0</v>
      </c>
      <c r="HE1121" s="126">
        <f t="shared" ref="HE1121" si="6208">IF(ABS(BO1121)&gt;8,1,0)</f>
        <v>0</v>
      </c>
      <c r="HF1121" s="126">
        <f t="shared" ref="HF1121" si="6209">IF(ABS(BO1121)&gt;10,1,0)</f>
        <v>0</v>
      </c>
      <c r="HH1121" s="126">
        <f t="shared" ref="HH1121" si="6210">IF(ABS(BS1121)&gt;1.5,1,0)</f>
        <v>1</v>
      </c>
      <c r="HI1121" s="126">
        <f t="shared" ref="HI1121" si="6211">IF(ABS(BS1121)&gt;3,1,0)</f>
        <v>1</v>
      </c>
      <c r="HJ1121" s="126">
        <f t="shared" ref="HJ1121" si="6212">IF(ABS(BS1121)&gt;4.5,1,0)</f>
        <v>1</v>
      </c>
      <c r="HK1121" s="126">
        <f t="shared" ref="HK1121" si="6213">IF(ABS(BS1121)&gt;6,1,0)</f>
        <v>0</v>
      </c>
      <c r="HL1121" s="126">
        <f t="shared" ref="HL1121" si="6214">IF(ABS(BS1121)&gt;7.5,1,0)</f>
        <v>0</v>
      </c>
      <c r="HM1121" s="126">
        <f t="shared" ref="HM1121" si="6215">IF(ABS(BS1121)&gt;9,1,0)</f>
        <v>0</v>
      </c>
      <c r="HO1121" s="126" t="str">
        <f t="shared" ref="HO1121" si="6216">IF(BD1121&gt;-0.1,IF(BM1121&lt;0.001,1,0),"")</f>
        <v/>
      </c>
      <c r="HP1121" s="126">
        <f t="shared" ref="HP1121" si="6217">IF(BD1121&lt;0.1,IF(BM1121&gt;-0.001,1,0),"")</f>
        <v>1</v>
      </c>
      <c r="HQ1121" s="126" t="str">
        <f t="shared" ref="HQ1121" si="6218">IF(BD1121&gt;9.1,IF(BM1121&lt;0.001,1,0),"")</f>
        <v/>
      </c>
      <c r="HR1121" s="122">
        <f t="shared" ref="HR1121" si="6219">IF(BD1121&lt;-9.1,IF(BM1121&gt;-0.001,1,0),"")</f>
        <v>1</v>
      </c>
      <c r="HS1121" s="126" t="str">
        <f t="shared" ref="HS1121" si="6220">IF(BD1121&gt;15.1,IF(BM1121&lt;0.001,1,0),"")</f>
        <v/>
      </c>
      <c r="HT1121" s="122">
        <f t="shared" ref="HT1121" si="6221">IF(BD1121&lt;-15.1,IF(BM1121&gt;-0.001,1,0),"")</f>
        <v>1</v>
      </c>
      <c r="HU1121" s="122" t="str">
        <f t="shared" ref="HU1121" si="6222">IF(BD1121&gt;31.1,IF(BM1121&lt;0.001,1,0),"")</f>
        <v/>
      </c>
      <c r="HV1121" s="126" t="str">
        <f t="shared" ref="HV1121" si="6223">IF(BD1121&lt;-31.1,IF(BM1121&gt;-0.001,1,0),"")</f>
        <v/>
      </c>
      <c r="HW1121" s="126" t="str">
        <f t="shared" ref="HW1121" si="6224">IF(BD1121&gt;47.1,IF(BM1121&lt;0.001,1,0),"")</f>
        <v/>
      </c>
      <c r="HX1121" s="126" t="str">
        <f t="shared" ref="HX1121" si="6225">IF(BD1121&lt;-47.1,IF(BM1121&gt;-0.001,1,0),"")</f>
        <v/>
      </c>
      <c r="HZ1121" s="126" t="str">
        <f t="shared" ref="HZ1121" si="6226">IF(BD1121&gt;-0.1,IF(BO1121&lt;0.001,1,0),"")</f>
        <v/>
      </c>
      <c r="IA1121" s="126">
        <f t="shared" ref="IA1121" si="6227">IF(BD1121&lt;0.1,IF(BO1121&gt;-0.001,1,0),"")</f>
        <v>0</v>
      </c>
      <c r="IB1121" s="126" t="str">
        <f t="shared" ref="IB1121" si="6228">IF(BD1121&gt;9.1,IF(BO1121&lt;0.001,1,0),"")</f>
        <v/>
      </c>
      <c r="IC1121" s="126">
        <f t="shared" ref="IC1121" si="6229">IF(BD1121&lt;-9.1,IF(BO1121&gt;-0.001,1,0),"")</f>
        <v>0</v>
      </c>
      <c r="ID1121" s="126" t="str">
        <f t="shared" ref="ID1121" si="6230">IF(BD1121&gt;15.1,IF(BO1121&lt;0.001,1,0),"")</f>
        <v/>
      </c>
      <c r="IE1121" s="126">
        <f t="shared" ref="IE1121" si="6231">IF(BD1121&lt;-15.1,IF(BO1121&gt;-0.001,1,0),"")</f>
        <v>0</v>
      </c>
      <c r="IF1121" s="126" t="str">
        <f t="shared" ref="IF1121" si="6232">IF(BD1121&gt;31.1,IF(BO1121&lt;0.001,1,0),"")</f>
        <v/>
      </c>
      <c r="IG1121" s="126" t="str">
        <f t="shared" ref="IG1121" si="6233">IF(BD1121&lt;-31.1,IF(BO1121&gt;-0.001,1,0),"")</f>
        <v/>
      </c>
      <c r="IH1121" s="126" t="str">
        <f t="shared" ref="IH1121" si="6234">IF(BD1121&gt;47.1,IF(BO1121&lt;0.001,1,0),"")</f>
        <v/>
      </c>
      <c r="II1121" s="126" t="str">
        <f t="shared" ref="II1121" si="6235">IF(BD1121&lt;-47.1,IF(BO1121&gt;-0.001,1,0),"")</f>
        <v/>
      </c>
      <c r="IO1121" s="128"/>
      <c r="IP1121" s="128"/>
      <c r="IQ1121" s="127"/>
      <c r="IR1121" s="127"/>
      <c r="IX1121" s="6"/>
      <c r="IY1121" s="6"/>
      <c r="IZ1121" s="7"/>
      <c r="JA1121" s="7"/>
      <c r="JG1121" s="12"/>
      <c r="JH1121" s="12"/>
      <c r="JI1121" s="13"/>
      <c r="JJ1121" s="13"/>
      <c r="JN1121" s="6"/>
      <c r="JO1121" s="6"/>
      <c r="JQ1121" s="11"/>
      <c r="JR1121" s="11"/>
      <c r="JS1121" s="12"/>
      <c r="JT1121" s="13"/>
      <c r="JU1121" s="12"/>
      <c r="JV1121" s="12"/>
      <c r="JW1121" s="97"/>
      <c r="JX1121" s="13"/>
      <c r="JY1121" s="13"/>
      <c r="JZ1121" s="97"/>
      <c r="KA1121" s="97"/>
      <c r="KB1121" s="11"/>
      <c r="KC1121" s="11"/>
      <c r="KD1121" s="11"/>
      <c r="KE1121" s="11"/>
    </row>
    <row r="1122" spans="1:291" s="122" customFormat="1" x14ac:dyDescent="0.2">
      <c r="A1122" s="146">
        <f t="shared" si="5526"/>
        <v>1122</v>
      </c>
      <c r="C1122" s="2">
        <v>43720</v>
      </c>
      <c r="D1122" s="126">
        <v>98.435000000000002</v>
      </c>
      <c r="E1122" s="126">
        <v>98.525000000000006</v>
      </c>
      <c r="F1122" s="126">
        <v>98.545000000000002</v>
      </c>
      <c r="G1122" s="128">
        <v>107.18</v>
      </c>
      <c r="H1122" s="128">
        <v>118.205</v>
      </c>
      <c r="I1122" s="128">
        <v>129.13999999999999</v>
      </c>
      <c r="J1122" s="127">
        <v>159.26</v>
      </c>
      <c r="K1122" s="126"/>
      <c r="M1122" s="126">
        <f t="shared" ref="M1122" si="6236">D1122</f>
        <v>98.435000000000002</v>
      </c>
      <c r="N1122" s="126">
        <f t="shared" ref="N1122" si="6237">E1122</f>
        <v>98.525000000000006</v>
      </c>
      <c r="O1122" s="126">
        <f t="shared" ref="O1122" si="6238">F1122</f>
        <v>98.545000000000002</v>
      </c>
      <c r="P1122" s="127">
        <f t="shared" ref="P1122" si="6239">(INT(G1122)*32)+(IF(OR((INT(RIGHT(G1122*1000,1))=2),(INT(RIGHT(G1122*1000,1))=7)),((G1122-INT(G1122))+0.0005),IF(OR((INT(RIGHT(G1122*1000,1))=1),(INT(RIGHT(G1122*1000,1))=6)),((G1122-INT(G1122))+0.00025),IF(OR((INT(RIGHT(G1122*1000,1))=3),(INT(RIGHT(G1122*1000,1))=8)),((G1122-INT(G1122))+0.00075),G1122-INT(G1122))))*100)</f>
        <v>3442.0000000000009</v>
      </c>
      <c r="Q1122" s="5">
        <f t="shared" ref="Q1122" si="6240">(INT(H1122)*32)+(IF(INT(RIGHT(H1122*1000,1))=7,(H1122-INT(H1122))+0.0005,IF(INT(RIGHT(H1122*1000,1))=2,(H1122-INT(H1122))+0.0005,H1122-INT(H1122))))*100</f>
        <v>3796.5</v>
      </c>
      <c r="R1122" s="6">
        <f t="shared" ref="R1122" si="6241">INT(I1122)*32+(I1122-INT(I1122))*100</f>
        <v>4141.9999999999982</v>
      </c>
      <c r="S1122" s="7">
        <f t="shared" ref="S1122" si="6242">INT(J1122)*32+(J1122-INT(J1122))*100</f>
        <v>5113.9999999999991</v>
      </c>
      <c r="V1122" s="127">
        <f t="shared" ref="V1122" si="6243">ABS(AX1122)</f>
        <v>7.9999999999998295</v>
      </c>
      <c r="W1122" s="127">
        <f t="shared" ref="W1122" si="6244">ABS(AY1122)</f>
        <v>7.4999999999988631</v>
      </c>
      <c r="X1122" s="127">
        <f t="shared" ref="X1122" si="6245">ABS(AZ1122)</f>
        <v>7.5000000000002842</v>
      </c>
      <c r="Y1122" s="127">
        <f t="shared" ref="Y1122" si="6246">ABS(BA1122)</f>
        <v>3.9999999999990905</v>
      </c>
      <c r="Z1122" s="126">
        <f t="shared" ref="Z1122" si="6247">ABS(BB1122)</f>
        <v>10.000000000000909</v>
      </c>
      <c r="AA1122" s="126">
        <f t="shared" ref="AA1122" si="6248">ABS(BC1122)</f>
        <v>15.000000000000909</v>
      </c>
      <c r="AB1122" s="126">
        <f t="shared" ref="AB1122" si="6249">ABS(BD1122)</f>
        <v>36.000000000001819</v>
      </c>
      <c r="AC1122" s="126"/>
      <c r="AD1122" s="126"/>
      <c r="AE1122" s="127">
        <f t="shared" ref="AE1122" si="6250">ABS(BG1122)</f>
        <v>2.0000011999990432</v>
      </c>
      <c r="AF1122" s="127">
        <f t="shared" ref="AF1122" si="6251">ABS(BH1122)</f>
        <v>1.5000011999980769</v>
      </c>
      <c r="AG1122" s="127">
        <f t="shared" ref="AG1122" si="6252">ABS(BI1122)</f>
        <v>1.500001199999498</v>
      </c>
      <c r="AH1122" s="127">
        <f t="shared" ref="AH1122" si="6253">ABS(BJ1122)</f>
        <v>1.3333333333309083</v>
      </c>
      <c r="AI1122" s="127">
        <f t="shared" ref="AI1122" si="6254">ABS(BK1122)</f>
        <v>1.9999999999976357</v>
      </c>
      <c r="AJ1122" s="127">
        <f t="shared" ref="AJ1122" si="6255">ABS(BL1122)</f>
        <v>1.0000000000003642</v>
      </c>
      <c r="AK1122" s="127">
        <f t="shared" ref="AK1122" si="6256">ABS(BM1122)</f>
        <v>3.0375701953744283E-13</v>
      </c>
      <c r="AL1122" s="127">
        <f t="shared" ref="AL1122" si="6257">ABS(BN1122)</f>
        <v>2.5000000000004547</v>
      </c>
      <c r="AM1122" s="127">
        <f t="shared" ref="AM1122" si="6258">ABS(BO1122)</f>
        <v>3.0000000000003038</v>
      </c>
      <c r="AN1122" s="127">
        <f t="shared" ref="AN1122" si="6259">ABS(BP1122)</f>
        <v>0.60000000000018261</v>
      </c>
      <c r="AO1122" s="127">
        <f t="shared" ref="AO1122" si="6260">ABS(BQ1122)</f>
        <v>1</v>
      </c>
      <c r="AP1122" s="127">
        <f t="shared" ref="AP1122" si="6261">ABS(BR1122)</f>
        <v>3.3333333333290893</v>
      </c>
      <c r="AQ1122" s="127">
        <f t="shared" ref="AQ1122" si="6262">ABS(BS1122)</f>
        <v>2.9999999999998481</v>
      </c>
      <c r="AR1122" s="127">
        <f t="shared" ref="AR1122" si="6263">ABS(BT1122)</f>
        <v>1.9999999999978169</v>
      </c>
      <c r="AS1122" s="127">
        <f t="shared" ref="AS1122" si="6264">ABS(BU1122)</f>
        <v>2.0000000000005045</v>
      </c>
      <c r="AT1122" s="127">
        <f t="shared" ref="AT1122" si="6265">ABS(BV1122)</f>
        <v>3.1999999999979387</v>
      </c>
      <c r="AU1122" s="126"/>
      <c r="AX1122" s="11">
        <f t="shared" ref="AX1122" si="6266">(M1122-M1121)*100</f>
        <v>-7.9999999999998295</v>
      </c>
      <c r="AY1122" s="11">
        <f t="shared" ref="AY1122" si="6267">(N1122-N1121)*100</f>
        <v>-7.4999999999988631</v>
      </c>
      <c r="AZ1122" s="11">
        <f t="shared" ref="AZ1122" si="6268">(O1122-O1121)*100</f>
        <v>-7.5000000000002842</v>
      </c>
      <c r="BA1122" s="11">
        <f t="shared" ref="BA1122" si="6269">P1122-P1121</f>
        <v>-3.9999999999990905</v>
      </c>
      <c r="BB1122" s="11">
        <f t="shared" ref="BB1122" si="6270">Q1122-Q1121</f>
        <v>-10.000000000000909</v>
      </c>
      <c r="BC1122" s="12">
        <f t="shared" ref="BC1122" si="6271">R1122-R1121</f>
        <v>-15.000000000000909</v>
      </c>
      <c r="BD1122" s="13">
        <f t="shared" ref="BD1122" si="6272">S1122-S1121</f>
        <v>-36.000000000001819</v>
      </c>
      <c r="BF1122" s="11">
        <f t="shared" ref="BF1122" si="6273">AX1122-(BA1122*2)</f>
        <v>-1.6484591469634324E-12</v>
      </c>
      <c r="BG1122" s="11">
        <f t="shared" ref="BG1122" si="6274">((AX1122)-(BB1122/BH$3))</f>
        <v>-2.0000011999990432</v>
      </c>
      <c r="BH1122" s="11">
        <f t="shared" ref="BH1122" si="6275">((AY1122)-(BB1122/BH$3))</f>
        <v>-1.5000011999980769</v>
      </c>
      <c r="BI1122" s="11">
        <f t="shared" ref="BI1122" si="6276">((AZ1122)-(BB1122/BH$3))</f>
        <v>-1.500001199999498</v>
      </c>
      <c r="BJ1122" s="11">
        <f t="shared" ref="BJ1122" si="6277">((BA1122*2)-(BB1122/BJ$3))</f>
        <v>-1.3333333333309083</v>
      </c>
      <c r="BK1122" s="11">
        <f t="shared" ref="BK1122" si="6278">((BA1122*2)-(BB1122/BK$3))</f>
        <v>-1.9999999999976357</v>
      </c>
      <c r="BL1122" s="11">
        <f t="shared" ref="BL1122" si="6279">BB1122-(BC1122/BL$3)</f>
        <v>-1.0000000000003642</v>
      </c>
      <c r="BM1122" s="11">
        <f t="shared" ref="BM1122" si="6280">BB1122-(BC1122/BM$3)</f>
        <v>-3.0375701953744283E-13</v>
      </c>
      <c r="BN1122" s="11">
        <f t="shared" ref="BN1122" si="6281">BB1122-(BC1122/BN$3)</f>
        <v>-2.5000000000004547</v>
      </c>
      <c r="BO1122" s="11">
        <f t="shared" ref="BO1122" si="6282">BC1122-(BD1122/BO$3)</f>
        <v>-3.0000000000003038</v>
      </c>
      <c r="BP1122" s="11">
        <f t="shared" ref="BP1122" si="6283">BC1122-(BD1122/BP$3)</f>
        <v>-0.60000000000018261</v>
      </c>
      <c r="BQ1122" s="126">
        <v>1</v>
      </c>
      <c r="BR1122" s="11">
        <f t="shared" ref="BR1122" si="6284">-(BK1122*BK$3-BM1122)</f>
        <v>3.3333333333290893</v>
      </c>
      <c r="BS1122" s="11">
        <f t="shared" ref="BS1122" si="6285">-(BM1122*BM$3-BO1122)</f>
        <v>-2.9999999999998481</v>
      </c>
      <c r="BT1122" s="11">
        <f t="shared" ref="BT1122" si="6286">((BA1122*2)-(BC1122/BT$3))</f>
        <v>-1.9999999999978169</v>
      </c>
      <c r="BU1122" s="11">
        <f t="shared" ref="BU1122" si="6287">BB1122-(BD1122/BU$3)</f>
        <v>-2.0000000000005045</v>
      </c>
      <c r="BV1122" s="11">
        <f t="shared" ref="BV1122" si="6288">(BA1122*2)-(BD1122/BV$3)</f>
        <v>-3.1999999999979387</v>
      </c>
      <c r="BY1122" s="126"/>
      <c r="BZ1122" s="126"/>
      <c r="CA1122" s="122">
        <f t="shared" ref="CA1122" si="6289">BB1122-BD1122/4.5</f>
        <v>-2.0000000000005045</v>
      </c>
      <c r="CB1122" s="126">
        <f t="shared" ref="CB1122" si="6290">IF(OR(BA1122=0,BK1122=0),1,IF(BA1122&gt;0,IF(BK1122&gt;0,1,0),IF(BK1122&lt;0,1,0)))</f>
        <v>1</v>
      </c>
      <c r="CC1122" s="126">
        <f t="shared" ref="CC1122" si="6291">IF(OR(BB1122=0,BK1122=0),1,IF(BB1122&gt;0,IF(BK1122&gt;0,1,0),IF(BK1122&lt;0,1,0)))</f>
        <v>1</v>
      </c>
      <c r="CD1122" s="126">
        <f t="shared" ref="CD1122" si="6292">IF(OR(BC1122=0,BK1122=0),1,IF(BC1122&gt;0,IF(BK1122&gt;0,1,0),IF(BK1122&lt;0,1,0)))</f>
        <v>1</v>
      </c>
      <c r="CE1122" s="126">
        <f t="shared" ref="CE1122" si="6293">IF(BD1122="","",IF(OR(AND(BD1122&gt;-0.001,BD1122&lt;0.001),AND(BK1122&gt;-0.001,BK1122&lt;0.001)),0,IF(BD1122&gt;0,IF(BK1122&gt;0,1,0),IF(BK1122&lt;0,1,0))))</f>
        <v>1</v>
      </c>
      <c r="CF1122" s="126">
        <f t="shared" ref="CF1122" si="6294">IF(OR(AND(BD1122&gt;-0.001,BD1122&lt;0.001),AND(BK1122&gt;-0.001,BK1122&lt;0.001)),0,IF(BD1122&gt;0,IF(BK1122&gt;0,1,0),IF(BK1122&lt;0,1,0)))</f>
        <v>1</v>
      </c>
      <c r="CG1122" s="126">
        <f t="shared" ref="CG1122" si="6295">IF(CE1122=0,"",IF(OR(BK1122=0,BO1122=0),1,IF(BK1122&gt;0,IF(BO1122&gt;0,1,0),IF(BO1122&lt;0,1,0))))</f>
        <v>1</v>
      </c>
      <c r="CH1122" s="126" t="str">
        <f t="shared" ref="CH1122" si="6296">IF(DJ1122=0,IF(AND(BK1122&gt;-0.001,BD1122&lt;0.001),1,IF(AND(BK1122&lt;0.001,BD1122&gt;-0.001),1,0)),"")</f>
        <v/>
      </c>
      <c r="CI1122" s="126">
        <f t="shared" ref="CI1122" si="6297">IF(CV1122=0,IF(AND(BK1122&gt;-0.001,BD1122&lt;0.001),1,IF(AND(BK1122&lt;0.001,BD1122&gt;-0.001),1,0)),"")</f>
        <v>0</v>
      </c>
      <c r="CJ1122" s="126">
        <f t="shared" ref="CJ1122" si="6298">IF(DI1122=1,IF(AND(BK1122&gt;-0.001,BD1122&lt;0.001),1,IF(AND(BK1122&lt;0.001,BD1122&gt;-0.001),1,0)),"")</f>
        <v>0</v>
      </c>
      <c r="CK1122" s="126" t="str">
        <f t="shared" ref="CK1122" si="6299">IF(CV1122=1,IF(AND(BK1122&gt;-0.001,BD1122&lt;0.001),1,IF(AND(BK1122&lt;0.001,BD1122&gt;-0.001),1,0)),"")</f>
        <v/>
      </c>
      <c r="CL1122" s="126">
        <f t="shared" ref="CL1122" si="6300">IF(OR(BK1122=0,BM1122=0),1,IF(BK1122&gt;0,IF(BM1122&gt;0,1,0),IF(BM1122&lt;0,1,0)))</f>
        <v>1</v>
      </c>
      <c r="CM1122" s="126">
        <f t="shared" ref="CM1122" si="6301">IF(CL1122=1,IF(OR(BD1122=0,BK1122=0),1,IF(BD1122&gt;0,IF(BK1122&lt;0,1,0),IF(BK1122&gt;0,1,0))),"")</f>
        <v>0</v>
      </c>
      <c r="CN1122" s="126" t="str">
        <f t="shared" ref="CN1122" si="6302">IF(CE1122=0,IF(OR(BK1122=0,BM1122=0),1,IF(BK1122&gt;0,IF(BM1122&gt;0,1,0),IF(BM1122&lt;0,1,0))),"")</f>
        <v/>
      </c>
      <c r="CO1122" s="126">
        <f t="shared" ref="CO1122" si="6303">IF(CE1122=1,IF(OR(BK1122=0,BM1122=0),1,IF(BK1122&gt;0,IF(BM1122&gt;0,1,0),IF(BM1122&lt;0,1,0))),"")</f>
        <v>1</v>
      </c>
      <c r="CP1122" s="126">
        <f t="shared" ref="CP1122" si="6304">IF(CB1122=1,IF(OR(BK1122=0,BM1122=0),1,IF(BK1122&gt;0,IF(BM1122&gt;0,1,0),IF(BM1122&lt;0,1,0))),"")</f>
        <v>1</v>
      </c>
      <c r="CQ1122" s="126" t="str">
        <f t="shared" ref="CQ1122" si="6305">IF(CB1122=0,IF(OR(BK1122=0,BM1122=0),1,IF(BK1122&gt;0,IF(BM1122&gt;0,1,0),IF(BM1122&lt;0,1,0))),"")</f>
        <v/>
      </c>
      <c r="CR1122" s="126"/>
      <c r="CS1122" s="126">
        <f t="shared" ref="CS1122" si="6306">IF(OR(BA1122=0,BM1122=0),1,IF(BA1122&gt;0,IF(BM1122&gt;0,1,0),IF(BM1122&lt;0,1,0)))</f>
        <v>1</v>
      </c>
      <c r="CT1122" s="126">
        <f t="shared" ref="CT1122" si="6307">IF(OR(BB1122=0,BM1122=0),1,IF(BB1122&gt;0,IF(BM1122&gt;0,1,0),IF(BM1122&lt;0,1,0)))</f>
        <v>1</v>
      </c>
      <c r="CU1122" s="126">
        <f t="shared" ref="CU1122" si="6308">IF(OR(BC1122=0,BM1122=0),1,IF(BC1122&gt;0,IF(BM1122&gt;0,1,0),IF(BM1122&lt;0,1,0)))</f>
        <v>1</v>
      </c>
      <c r="CV1122" s="126">
        <f t="shared" ref="CV1122" si="6309">IF(BD1122="","",IF(OR(AND(BD1122&gt;-0.001,BD1122&lt;0.001),AND(BM1122&gt;-0.001,BM1122&lt;0.001)),0,IF(BD1122&gt;0,IF(BM1122&gt;0,1,0),IF(BM1122&lt;0,1,0))))</f>
        <v>0</v>
      </c>
      <c r="CW1122" s="126">
        <f t="shared" ref="CW1122" si="6310">IF(AND(BC1122&gt;-0.0001,BD1122 &gt;-0.0001),1,IF(AND(BC1122&lt;0.0001,BD1122&lt;0.0001),1,""))</f>
        <v>1</v>
      </c>
      <c r="CX1122" s="126" t="str">
        <f t="shared" ref="CX1122" si="6311">IF(CV1122=1,1,"")</f>
        <v/>
      </c>
      <c r="CY1122" s="126" t="str">
        <f t="shared" ref="CY1122" si="6312">IF(CX1122=1,IF(OR(BA1122=0,BK1122=0),1,IF(BA1122&gt;0,IF(BK1122&gt;0,1,0),IF(BK1122&lt;0,1,0))),"")</f>
        <v/>
      </c>
      <c r="CZ1122" s="126" t="str">
        <f t="shared" ref="CZ1122" si="6313">IF(CX1122=1,IF(OR(BD1122=0,BK1122=0),1,IF(BD1122&gt;0,IF(BK1122&gt;0,1,0),IF(BK1122&lt;0,1,0))),"")</f>
        <v/>
      </c>
      <c r="DA1122" s="126" t="str">
        <f t="shared" ref="DA1122" si="6314">IF(CX1122=1,IF(OR(BD1122=0,BO1122=0),1,IF(BD1122&gt;0,IF(BO1122&gt;0,1,0),IF(BO1122&lt;0,1,0))),"")</f>
        <v/>
      </c>
      <c r="DB1122" s="126">
        <f t="shared" ref="DB1122" si="6315">IF(CX1122="",IF(OR(BD1122=0,BO1122=0),1,IF(BD1122&gt;0,IF(BO1122&gt;0,1,0),IF(BO1122&lt;0,1,0))),"")</f>
        <v>1</v>
      </c>
      <c r="DC1122" s="126" t="str">
        <f t="shared" ref="DC1122" si="6316">IF(DJ1122=0,IF(AND(BM1122&gt;-0.001,BD1122&lt;0.001),1,IF(AND(BM1122&lt;0.001,BD1122&gt;-0.001),1,0)),"")</f>
        <v/>
      </c>
      <c r="DD1122" s="126">
        <f t="shared" ref="DD1122" si="6317">IF(DJ1122=1,IF(AND(BM1122&gt;-0.001,BD1122&lt;0.001),1,IF(AND(BM1122&lt;0.001,BD1122&gt;-0.001),1,0)),"")</f>
        <v>1</v>
      </c>
      <c r="DE1122" s="126" t="str">
        <f t="shared" ref="DE1122" si="6318">IF(DD1122="",IF(CV1122+DC1122=1,"",1),IF(CV1122+DD1122=1,"",1))</f>
        <v/>
      </c>
      <c r="DF1122" s="126"/>
      <c r="DG1122" s="126">
        <f t="shared" ref="DG1122" si="6319">IF(OR(AND(BA1122&gt;-0.001,BA1122&lt;0.001),AND(BO1122&gt;-0.001,BO1122&lt;0.001)),1,IF(BA1122&gt;0,IF(BO1122&gt;0,1,0),IF(BO1122&lt;0,1,0)))</f>
        <v>1</v>
      </c>
      <c r="DH1122" s="126">
        <f t="shared" ref="DH1122" si="6320">IF(OR(BB1122=0,BO1122=0),1,IF(BB1122&gt;0,IF(BO1122&gt;0,1,0),IF(BO1122&lt;0,1,0)))</f>
        <v>1</v>
      </c>
      <c r="DI1122" s="126">
        <f t="shared" ref="DI1122" si="6321">IF(OR(BC1122=0,BO1122=0),1,IF(BC1122&gt;0,IF(BO1122&gt;0,1,0),IF(BO1122&lt;0,1,0)))</f>
        <v>1</v>
      </c>
      <c r="DJ1122" s="126">
        <f t="shared" ref="DJ1122" si="6322">IF(OR(BD1122=0,BO1122=0),1,IF(BD1122&gt;0,IF(BO1122&gt;0,1,0),IF(BO1122&lt;0,1,0)))</f>
        <v>1</v>
      </c>
      <c r="DK1122" s="126" t="str">
        <f t="shared" ref="DK1122" si="6323">IF(DJ1122=0,IF(OR(BD1122=0,BM1122=0),1,IF(BD1122&gt;0,IF(BM1122&gt;0,1,0),IF(BM1122&lt;0,1,0))),"")</f>
        <v/>
      </c>
      <c r="DL1122" s="126"/>
      <c r="DM1122" s="126" t="str">
        <f t="shared" ref="DM1122" si="6324">IF(DJ1122=0,IF(OR(BK1122=0,BM1122=0),1,IF(BK1122&gt;0,IF(BM1122&gt;0,1,0),IF(BM1122&lt;0,1,0))),"")</f>
        <v/>
      </c>
      <c r="DN1122" s="126">
        <f t="shared" ref="DN1122" si="6325">IF(DJ1122=1,IF(OR(BD1122=0,BM1122=0),1,IF(BD1122&gt;0,IF(BM1122&gt;0,1,0),IF(BM1122&lt;0,1,0))),"")</f>
        <v>1</v>
      </c>
      <c r="DO1122" s="126">
        <f t="shared" ref="DO1122" si="6326">IF(DJ1122=1,IF(OR(BK1122=0,BM1122=0),1,IF(BK1122&gt;0,IF(BM1122&gt;0,1,0),IF(BM1122&lt;0,1,0))),"")</f>
        <v>1</v>
      </c>
      <c r="DP1122" s="126">
        <f t="shared" ref="DP1122" si="6327">IF(DJ1122=1,IF(OR(BD1122=0,BK1122=0),1,IF(BD1122&gt;0,IF(BK1122&gt;0,1,0),IF(BK1122&lt;0,1,0))),"")</f>
        <v>1</v>
      </c>
      <c r="DQ1122" s="126">
        <f t="shared" ref="DQ1122" si="6328">IF(DJ1122=1,IF(OR(BK1122=0,BM1122=0),1,IF(BK1122&gt;0,IF(BM1122&gt;0,1,0),IF(BM1122&lt;0,1,0))),"")</f>
        <v>1</v>
      </c>
      <c r="DR1122" s="126">
        <f t="shared" ref="DR1122" si="6329">IF(DJ1122=1,IF(OR(BM1122=0,BP1122=0),1,IF(BM1122&gt;0,IF(BP1122&gt;0,1,0),IF(BP1122&lt;0,1,0))),"")</f>
        <v>1</v>
      </c>
      <c r="DS1122" s="126">
        <f t="shared" ref="DS1122" si="6330">IF(DJ1122=1,IF(OR(BM1122=0,BT1122=0),1,IF(BM1122&gt;0,IF(BT1122&gt;0,1,0),IF(BT1122&lt;0,1,0))),"")</f>
        <v>1</v>
      </c>
      <c r="DT1122" s="126">
        <f t="shared" ref="DT1122" si="6331">IF(DJ1122=1,IF(OR(BM1122=0,BU1122=0),1,IF(BM1122&gt;0,IF(BU1122&gt;0,1,0),IF(BU1122&lt;0,1,0))),"")</f>
        <v>1</v>
      </c>
      <c r="DU1122" s="126">
        <f t="shared" ref="DU1122" si="6332">IF(DJ1122=1,IF(OR(AND(BO1122&gt;-0.001,BM1122&lt;0.001, BK1122&lt;0.001),AND(BO1122&lt;0.001,BM1122&gt;-0.001,BK1122&gt;-0.001)),1,0),"")</f>
        <v>0</v>
      </c>
      <c r="DV1122" s="126">
        <f t="shared" ref="DV1122" si="6333">IF(OR(AND(BD1122&gt;-0.001, BD1122 &lt;0.001),AND(BO1122&gt;-0.001,BO1122&lt;0.001)),1,IF(BD1122&gt;-0.001,IF(BO1122&gt;-0.001,1,0),IF(BO1122&lt;0.001,1,0)))</f>
        <v>1</v>
      </c>
      <c r="DW1122" s="126">
        <f t="shared" ref="DW1122" si="6334">IF(OR(AND(BD1122&gt;0, BC1122 &lt;0),AND(BD1122&lt;0, BC1122 &gt;0)),1,0)</f>
        <v>0</v>
      </c>
      <c r="DX1122" s="126" t="str">
        <f t="shared" ref="DX1122" si="6335">IF(DW1122=1,IF(OR(AND(BD1122&gt;0,BM1122&lt;0.001),AND(BD1122&lt;0,BM1122&gt;-0.001)),1,0),"")</f>
        <v/>
      </c>
      <c r="DY1122" s="126" t="str">
        <f t="shared" ref="DY1122" si="6336">IF(DK1122=1,IF(OR(AND(BK1122&gt;-0.001,BM1122&gt;-0.001),AND(BK1122&lt;0.001,BM1122&lt;0.001)),1,0),"")</f>
        <v/>
      </c>
      <c r="EA1122" s="126">
        <f t="shared" ref="EA1122" si="6337">IF(OR(BA1122=0,BU1122=0),1,IF(BA1122&gt;0,IF(BU1122&gt;0,1,0),IF(BU1122&lt;0,1,0)))</f>
        <v>1</v>
      </c>
      <c r="EB1122" s="126">
        <f t="shared" ref="EB1122" si="6338">IF(OR(BB1122=0,BU1122=0),1,IF(BB1122&gt;0,IF(BU1122&gt;0,1,0),IF(BU1122&lt;0,1,0)))</f>
        <v>1</v>
      </c>
      <c r="EC1122" s="126">
        <f t="shared" ref="EC1122" si="6339">IF(OR(BC1122=0,BU1122=0),1,IF(BC1122&gt;0,IF(BU1122&gt;0,1,0),IF(BU1122&lt;0,1,0)))</f>
        <v>1</v>
      </c>
      <c r="ED1122" s="126">
        <f t="shared" ref="ED1122" si="6340">IF(OR(BD1122=0,BU1122=0),1,IF(BD1122&gt;0,IF(BU1122&gt;0,1,0),IF(BU1122&lt;0,1,0)))</f>
        <v>1</v>
      </c>
      <c r="EF1122" s="126">
        <f t="shared" ref="EF1122" si="6341">IF(BA1122&gt;0,IF(BS1122&gt;0,1,0),IF(BS1122&lt;0,1,0))</f>
        <v>1</v>
      </c>
      <c r="EG1122" s="126">
        <f t="shared" ref="EG1122" si="6342">IF(BB1122&gt;0,IF(BS1122&gt;0,1,0),IF(BS1122&lt;0,1,0))</f>
        <v>1</v>
      </c>
      <c r="EH1122" s="126">
        <f t="shared" ref="EH1122" si="6343">IF(BC1122&gt;0,IF(BS1122&gt;0,1,0),IF(BS1122&lt;0,1,0))</f>
        <v>1</v>
      </c>
      <c r="EI1122" s="126">
        <f t="shared" ref="EI1122" si="6344">IF(BD1122&gt;0,IF(BS1122&gt;0,1,0),IF(BS1122&lt;0,1,0))</f>
        <v>1</v>
      </c>
      <c r="EK1122" s="126">
        <f t="shared" ref="EK1122" si="6345">IF(OR(BA1122=0,BB1122=0),1,IF(BA1122&gt;0,IF(BB1122&gt;0,1,0),IF(BB1122&lt;0,1,0)))</f>
        <v>1</v>
      </c>
      <c r="EL1122" s="126">
        <f t="shared" ref="EL1122" si="6346">IF(OR(BA1122=0,BC1122=0),1,IF(BA1122&gt;0,IF(BC1122&gt;0,1,0),IF(BC1122&lt;0,1,0)))</f>
        <v>1</v>
      </c>
      <c r="EM1122" s="126">
        <f t="shared" ref="EM1122" si="6347">IF(OR(BA1122=0,BD1122=0),1,IF(BA1122&gt;0,IF(BD1122&gt;0,1,0),IF(BD1122&lt;0,1,0)))</f>
        <v>1</v>
      </c>
      <c r="EO1122" s="126">
        <f t="shared" ref="EO1122" si="6348">IF(OR(BA1122=0,BB1122=0),1,IF(BB1122&gt;0,IF(BA1122&gt;0,1,0),IF(BA1122&lt;0,1,0)))</f>
        <v>1</v>
      </c>
      <c r="EP1122" s="126">
        <f t="shared" ref="EP1122" si="6349">IF(OR(BB1122=0,BC1122=0),1,IF(BB1122&gt;0,IF(BC1122&gt;0,1,0),IF(BC1122&lt;0,1,0)))</f>
        <v>1</v>
      </c>
      <c r="EQ1122" s="126">
        <f t="shared" ref="EQ1122" si="6350">IF(OR(BB1122=0,BD1122=0),1,IF(BB1122&gt;0,IF(BD1122&gt;0,1,0),IF(BD1122&lt;0,1,0)))</f>
        <v>1</v>
      </c>
      <c r="ES1122" s="126">
        <f t="shared" ref="ES1122" si="6351">IF(OR(BC1122=0,BA1122=0),1,IF(BC1122&gt;0,IF(BA1122&gt;0,1,0),IF(BA1122&lt;0,1,0)))</f>
        <v>1</v>
      </c>
      <c r="ET1122" s="126">
        <f t="shared" ref="ET1122" si="6352">IF(OR(BC1122=0,BB1122=0),1,IF(BC1122&gt;0,IF(BB1122&gt;0,1,0),IF(BB1122&lt;0,1,0)))</f>
        <v>1</v>
      </c>
      <c r="EU1122" s="126">
        <f t="shared" ref="EU1122" si="6353">IF(OR(BC1122=0,BD1122=0),1,IF(BC1122&gt;0,IF(BD1122&gt;0,1,0),IF(BD1122&lt;0,1,0)))</f>
        <v>1</v>
      </c>
      <c r="EV1122" s="126">
        <f t="shared" ref="EV1122" si="6354">IF(AND(BC1122&gt;-0.0001,BD1122 &gt;-0.0001),1,IF(AND(BC1122&lt;0.0001,BD1122&lt;0.0001),1,""))</f>
        <v>1</v>
      </c>
      <c r="EW1122" s="126">
        <f t="shared" ref="EW1122" si="6355">IF(EU1122=1,IF(OR(BD1122=0,BM1122=0),1,IF(BD1122&gt;0,IF(BM1122&gt;0,1,0),IF(BM1122&lt;0,1,0))),"")</f>
        <v>1</v>
      </c>
      <c r="EY1122" s="126">
        <f t="shared" ref="EY1122" si="6356">IF(OR(BD1122=0,BA1122=0),1,IF(BD1122&gt;0,IF(BA1122&gt;0,1,0),IF(BA1122&lt;0,1,0)))</f>
        <v>1</v>
      </c>
      <c r="EZ1122" s="126">
        <f t="shared" ref="EZ1122" si="6357">IF(OR(BD1122=0,BB1122=0),1,IF(BD1122&gt;0,IF(BB1122&gt;0,1,0),IF(BB1122&lt;0,1,0)))</f>
        <v>1</v>
      </c>
      <c r="FA1122" s="126">
        <f t="shared" ref="FA1122" si="6358">IF(OR(BD1122=0,BC1122=0),1,IF(BD1122&gt;0,IF(BC1122&gt;0,1,0),IF(BC1122&lt;0,1,0)))</f>
        <v>1</v>
      </c>
      <c r="FC1122" s="126">
        <f t="shared" ref="FC1122" si="6359">IF(OR(BM1122=0,BO1122=0),1,IF(BM1122&gt;0,IF(BO1122&gt;0,1,0),IF(BO1122&lt;0,1,0)))</f>
        <v>1</v>
      </c>
      <c r="FD1122" s="126">
        <f t="shared" ref="FD1122" si="6360">IF(FC1122=1,IF(AND(BD1122&gt;0,BO1122&lt;0),1,IF(AND(BD1122&lt;0,BO1122&gt;0),1,0)),"")</f>
        <v>0</v>
      </c>
      <c r="FE1122" s="126"/>
      <c r="FF1122" s="126">
        <f t="shared" ref="FF1122" si="6361">IF(OR(BK1122=0,BM1122=0),1,IF(BK1122&gt;0,IF(BM1122&gt;0,1,0),IF(BM1122&lt;0,1,0)))</f>
        <v>1</v>
      </c>
      <c r="FG1122" s="126">
        <f t="shared" ref="FG1122" si="6362">IF(OR(BK1122=0,BO1122=0),1,IF(BK1122&gt;0,IF(BO1122&gt;0,1,0),IF(BO1122&lt;0,1,0)))</f>
        <v>1</v>
      </c>
      <c r="FH1122" s="126">
        <f t="shared" ref="FH1122" si="6363">IF(BK1122&gt;0,IF(BM1122&gt;0,IF(BO1122&gt;0,1,0),0),IF(BM1122&lt;0,IF(BO1122&lt;0,1,0),0))</f>
        <v>1</v>
      </c>
      <c r="FI1122" s="126">
        <f t="shared" ref="FI1122" si="6364">IF(FH1122=0,"",(IF(BO1122&gt;0,IF(BD1122&gt;0,1,0),IF(BD1122&lt;0,1,0))))</f>
        <v>1</v>
      </c>
      <c r="FJ1122" s="126">
        <f t="shared" ref="FJ1122" si="6365">IF(FH1122=0,"",(IF(BO1122&gt;0,IF(BC1122&gt;0,1,0),IF(BC1122&lt;0,1,0))))</f>
        <v>1</v>
      </c>
      <c r="FK1122" s="126">
        <f t="shared" ref="FK1122" si="6366">IF(FH1122=0,"",(IF(BO1122&gt;0,IF(BB1122&gt;0,1,0),IF(BB1122&lt;0,1,0))))</f>
        <v>1</v>
      </c>
      <c r="FL1122" s="126">
        <f t="shared" ref="FL1122" si="6367">IF(FH1122=0,"",(IF(BO1122&gt;0,IF(BA1122&gt;0,1,0),IF(BA1122&lt;0,1,0))))</f>
        <v>1</v>
      </c>
      <c r="FN1122" s="126">
        <f t="shared" ref="FN1122" si="6368">IF(ABS(BB1122)&gt;9.76,1,"")</f>
        <v>1</v>
      </c>
      <c r="FO1122" s="126">
        <f t="shared" ref="FO1122" si="6369">IF(FN1122=1,IF(BB1122&gt;0,IF(BL1122&lt;0,1,0),IF(BL1122&gt;0,1,0)),"")</f>
        <v>0</v>
      </c>
      <c r="FP1122" s="126" t="str">
        <f t="shared" ref="FP1122" si="6370">IF(BL1122&gt;1.96, IF(BB1122&gt;9.76,1,0),IF(BL1122&lt;-1.96, IF(BB1122&lt;-9.76,1,0),""))</f>
        <v/>
      </c>
      <c r="FV1122" s="126">
        <f t="shared" ref="FV1122" si="6371">IF(BK1121&gt;0,IF(BK1122&gt;0,1,0),IF(BK1122&lt;0,1,0))</f>
        <v>0</v>
      </c>
      <c r="FW1122" s="126">
        <f t="shared" ref="FW1122" si="6372">IF(BL1121&gt;0,IF(BL1122&gt;0,1,0),IF(BL1122&lt;0,1,0))</f>
        <v>0</v>
      </c>
      <c r="FX1122" s="126">
        <f t="shared" ref="FX1122" si="6373">IF(BO1121&gt;0,IF(BO1122&gt;0,1,0),IF(BO1122&lt;0,1,0))</f>
        <v>1</v>
      </c>
      <c r="GA1122" s="126">
        <f t="shared" ref="GA1122" si="6374">IF(BA1122&gt;0,IF(BR1122&gt;0,1,0),IF(BR1122&lt;0,1,0))</f>
        <v>0</v>
      </c>
      <c r="GB1122" s="126">
        <f t="shared" ref="GB1122" si="6375">IF(BB1122&gt;0,IF(BR1122&gt;0,1,0),IF(BR1122&lt;0,1,0))</f>
        <v>0</v>
      </c>
      <c r="GC1122" s="126">
        <f t="shared" ref="GC1122" si="6376">IF(BC1122&gt;0,IF(BR1122&gt;0,1,0),IF(BR1122&lt;0,1,0))</f>
        <v>0</v>
      </c>
      <c r="GD1122" s="126">
        <f t="shared" ref="GD1122" si="6377">IF(BD1122&gt;0,IF(BR1122&gt;0,1,0),IF(BR1122&lt;0,1,0))</f>
        <v>0</v>
      </c>
      <c r="GE1122" s="126">
        <f t="shared" ref="GE1122" si="6378">IF(BK1122&gt;0,IF(BR1122&gt;0,1,0),IF(BR1122&lt;0,1,0))</f>
        <v>0</v>
      </c>
      <c r="GF1122" s="126">
        <f t="shared" ref="GF1122" si="6379">IF(BM1122&gt;0,IF(BR1122&gt;0,1,0),IF(BR1122&lt;0,1,0))</f>
        <v>0</v>
      </c>
      <c r="GG1122" s="126">
        <f t="shared" ref="GG1122" si="6380">IF(BO1122&gt;0,IF(BR1122&gt;0,1,0),IF(BR1122&lt;0,1,0))</f>
        <v>0</v>
      </c>
      <c r="GI1122" s="126">
        <f t="shared" ref="GI1122" si="6381">IF(BR1122&gt;0,IF(BS1122&gt;0,1,0),IF(BS1122&lt;0,1,0))</f>
        <v>0</v>
      </c>
      <c r="GK1122" s="126">
        <f t="shared" ref="GK1122" si="6382">IF(BA1122&gt;0,IF(BS1122&gt;0,1,0),IF(BS1122&lt;0,1,0))</f>
        <v>1</v>
      </c>
      <c r="GL1122" s="126">
        <f t="shared" ref="GL1122" si="6383">IF(BB1122&gt;0,IF(BS1122&gt;0,1,0),IF(BS1122&lt;0,1,0))</f>
        <v>1</v>
      </c>
      <c r="GM1122" s="126">
        <f t="shared" ref="GM1122" si="6384">IF(BC1122&gt;0,IF(BS1122&gt;0,1,0),IF(BS1122&lt;0,1,0))</f>
        <v>1</v>
      </c>
      <c r="GN1122" s="126">
        <f t="shared" ref="GN1122" si="6385">IF(BD1122&gt;0,IF(BS1122&gt;0,1,0),IF(BS1122&lt;0,1,0))</f>
        <v>1</v>
      </c>
      <c r="GO1122" s="126">
        <f t="shared" ref="GO1122" si="6386">IF(BK1122&gt;0,IF(BS1122&gt;0,1,0),IF(BS1122&lt;0,1,0))</f>
        <v>1</v>
      </c>
      <c r="GP1122" s="126">
        <f t="shared" ref="GP1122" si="6387">IF(BM1122&gt;0,IF(BS1122&gt;0,1,0),IF(BS1122&lt;0,1,0))</f>
        <v>1</v>
      </c>
      <c r="GQ1122" s="126">
        <f t="shared" ref="GQ1122" si="6388">IF(BO1122&gt;0,IF(BS1122&gt;0,1,0),IF(BS1122&lt;0,1,0))</f>
        <v>1</v>
      </c>
      <c r="GS1122" s="126">
        <f t="shared" ref="GS1122" si="6389">IF(ABS(BD1122)&gt;32,IF(ABS(BM1122)&gt;2,1,0),"")</f>
        <v>0</v>
      </c>
      <c r="GT1122" s="126" t="str">
        <f t="shared" ref="GT1122" si="6390">IF(ABS(BD1122)&gt;40,IF(ABS(BM1122)&gt;2,1,0),"")</f>
        <v/>
      </c>
      <c r="GU1122" s="126">
        <f t="shared" ref="GU1122" si="6391">IF(ABS(BM1122)&gt;1,1,0)</f>
        <v>0</v>
      </c>
      <c r="GV1122" s="126">
        <f t="shared" ref="GV1122" si="6392">IF(ABS(BM1122)&gt;1.5,1,0)</f>
        <v>0</v>
      </c>
      <c r="GW1122" s="126">
        <f t="shared" ref="GW1122" si="6393">IF(ABS(BM1122)&gt;1.99,1,0)</f>
        <v>0</v>
      </c>
      <c r="GX1122" s="126">
        <f t="shared" ref="GX1122" si="6394">IF(ABS(BM1122)&gt;2.5,1,0)</f>
        <v>0</v>
      </c>
      <c r="GY1122" s="126">
        <f t="shared" ref="GY1122" si="6395">IF(ABS(BM1122)&gt;3,1,0)</f>
        <v>0</v>
      </c>
      <c r="GZ1122" s="126"/>
      <c r="HA1122" s="126">
        <f t="shared" ref="HA1122" si="6396">IF(ABS(BO1122)&gt;2,1,0)</f>
        <v>1</v>
      </c>
      <c r="HB1122" s="126">
        <f t="shared" ref="HB1122" si="6397">IF(ABS(BO1122)&gt;4,1,0)</f>
        <v>0</v>
      </c>
      <c r="HC1122" s="126">
        <f t="shared" ref="HC1122" si="6398">IF(ABS(BO1122)&gt;5,1,0)</f>
        <v>0</v>
      </c>
      <c r="HD1122" s="126">
        <f t="shared" ref="HD1122" si="6399">IF(ABS(BO1122)&gt;6,1,0)</f>
        <v>0</v>
      </c>
      <c r="HE1122" s="126">
        <f t="shared" ref="HE1122" si="6400">IF(ABS(BO1122)&gt;8,1,0)</f>
        <v>0</v>
      </c>
      <c r="HF1122" s="126">
        <f t="shared" ref="HF1122" si="6401">IF(ABS(BO1122)&gt;10,1,0)</f>
        <v>0</v>
      </c>
      <c r="HH1122" s="126">
        <f t="shared" ref="HH1122" si="6402">IF(ABS(BS1122)&gt;1.5,1,0)</f>
        <v>1</v>
      </c>
      <c r="HI1122" s="126">
        <f t="shared" ref="HI1122" si="6403">IF(ABS(BS1122)&gt;3,1,0)</f>
        <v>0</v>
      </c>
      <c r="HJ1122" s="126">
        <f t="shared" ref="HJ1122" si="6404">IF(ABS(BS1122)&gt;4.5,1,0)</f>
        <v>0</v>
      </c>
      <c r="HK1122" s="126">
        <f t="shared" ref="HK1122" si="6405">IF(ABS(BS1122)&gt;6,1,0)</f>
        <v>0</v>
      </c>
      <c r="HL1122" s="126">
        <f t="shared" ref="HL1122" si="6406">IF(ABS(BS1122)&gt;7.5,1,0)</f>
        <v>0</v>
      </c>
      <c r="HM1122" s="126">
        <f t="shared" ref="HM1122" si="6407">IF(ABS(BS1122)&gt;9,1,0)</f>
        <v>0</v>
      </c>
      <c r="HO1122" s="126" t="str">
        <f t="shared" ref="HO1122" si="6408">IF(BD1122&gt;-0.1,IF(BM1122&lt;0.001,1,0),"")</f>
        <v/>
      </c>
      <c r="HP1122" s="126">
        <f t="shared" ref="HP1122" si="6409">IF(BD1122&lt;0.1,IF(BM1122&gt;-0.001,1,0),"")</f>
        <v>1</v>
      </c>
      <c r="HQ1122" s="126" t="str">
        <f t="shared" ref="HQ1122" si="6410">IF(BD1122&gt;9.1,IF(BM1122&lt;0.001,1,0),"")</f>
        <v/>
      </c>
      <c r="HR1122" s="122">
        <f t="shared" ref="HR1122" si="6411">IF(BD1122&lt;-9.1,IF(BM1122&gt;-0.001,1,0),"")</f>
        <v>1</v>
      </c>
      <c r="HS1122" s="126" t="str">
        <f t="shared" ref="HS1122" si="6412">IF(BD1122&gt;15.1,IF(BM1122&lt;0.001,1,0),"")</f>
        <v/>
      </c>
      <c r="HT1122" s="122">
        <f t="shared" ref="HT1122" si="6413">IF(BD1122&lt;-15.1,IF(BM1122&gt;-0.001,1,0),"")</f>
        <v>1</v>
      </c>
      <c r="HU1122" s="122" t="str">
        <f t="shared" ref="HU1122" si="6414">IF(BD1122&gt;31.1,IF(BM1122&lt;0.001,1,0),"")</f>
        <v/>
      </c>
      <c r="HV1122" s="126">
        <f t="shared" ref="HV1122" si="6415">IF(BD1122&lt;-31.1,IF(BM1122&gt;-0.001,1,0),"")</f>
        <v>1</v>
      </c>
      <c r="HW1122" s="126" t="str">
        <f t="shared" ref="HW1122" si="6416">IF(BD1122&gt;47.1,IF(BM1122&lt;0.001,1,0),"")</f>
        <v/>
      </c>
      <c r="HX1122" s="126" t="str">
        <f t="shared" ref="HX1122" si="6417">IF(BD1122&lt;-47.1,IF(BM1122&gt;-0.001,1,0),"")</f>
        <v/>
      </c>
      <c r="HZ1122" s="126" t="str">
        <f t="shared" ref="HZ1122" si="6418">IF(BD1122&gt;-0.1,IF(BO1122&lt;0.001,1,0),"")</f>
        <v/>
      </c>
      <c r="IA1122" s="126">
        <f t="shared" ref="IA1122" si="6419">IF(BD1122&lt;0.1,IF(BO1122&gt;-0.001,1,0),"")</f>
        <v>0</v>
      </c>
      <c r="IB1122" s="126" t="str">
        <f t="shared" ref="IB1122" si="6420">IF(BD1122&gt;9.1,IF(BO1122&lt;0.001,1,0),"")</f>
        <v/>
      </c>
      <c r="IC1122" s="126">
        <f t="shared" ref="IC1122" si="6421">IF(BD1122&lt;-9.1,IF(BO1122&gt;-0.001,1,0),"")</f>
        <v>0</v>
      </c>
      <c r="ID1122" s="126" t="str">
        <f t="shared" ref="ID1122" si="6422">IF(BD1122&gt;15.1,IF(BO1122&lt;0.001,1,0),"")</f>
        <v/>
      </c>
      <c r="IE1122" s="126">
        <f t="shared" ref="IE1122" si="6423">IF(BD1122&lt;-15.1,IF(BO1122&gt;-0.001,1,0),"")</f>
        <v>0</v>
      </c>
      <c r="IF1122" s="126" t="str">
        <f t="shared" ref="IF1122" si="6424">IF(BD1122&gt;31.1,IF(BO1122&lt;0.001,1,0),"")</f>
        <v/>
      </c>
      <c r="IG1122" s="126">
        <f t="shared" ref="IG1122" si="6425">IF(BD1122&lt;-31.1,IF(BO1122&gt;-0.001,1,0),"")</f>
        <v>0</v>
      </c>
      <c r="IH1122" s="126" t="str">
        <f t="shared" ref="IH1122" si="6426">IF(BD1122&gt;47.1,IF(BO1122&lt;0.001,1,0),"")</f>
        <v/>
      </c>
      <c r="II1122" s="126" t="str">
        <f t="shared" ref="II1122" si="6427">IF(BD1122&lt;-47.1,IF(BO1122&gt;-0.001,1,0),"")</f>
        <v/>
      </c>
      <c r="IO1122" s="128"/>
      <c r="IP1122" s="128"/>
      <c r="IQ1122" s="127"/>
      <c r="IR1122" s="127"/>
      <c r="IX1122" s="6"/>
      <c r="IY1122" s="6"/>
      <c r="IZ1122" s="7"/>
      <c r="JA1122" s="7"/>
      <c r="JG1122" s="12"/>
      <c r="JH1122" s="12"/>
      <c r="JI1122" s="13"/>
      <c r="JJ1122" s="13"/>
      <c r="JN1122" s="6"/>
      <c r="JO1122" s="6"/>
      <c r="JQ1122" s="11"/>
      <c r="JR1122" s="11"/>
      <c r="JS1122" s="12"/>
      <c r="JT1122" s="13"/>
      <c r="JU1122" s="12"/>
      <c r="JV1122" s="12"/>
      <c r="JW1122" s="97"/>
      <c r="JX1122" s="13"/>
      <c r="JY1122" s="13"/>
      <c r="JZ1122" s="97"/>
      <c r="KA1122" s="97"/>
      <c r="KB1122" s="11"/>
      <c r="KC1122" s="11"/>
      <c r="KD1122" s="11"/>
      <c r="KE1122" s="11"/>
    </row>
    <row r="1123" spans="1:291" s="122" customFormat="1" x14ac:dyDescent="0.2">
      <c r="A1123" s="146">
        <f t="shared" si="5526"/>
        <v>1123</v>
      </c>
      <c r="C1123" s="2">
        <v>43721</v>
      </c>
      <c r="D1123" s="126">
        <v>98.35</v>
      </c>
      <c r="E1123" s="126">
        <v>98.43</v>
      </c>
      <c r="F1123" s="126">
        <v>98.44</v>
      </c>
      <c r="G1123" s="128">
        <v>107.127</v>
      </c>
      <c r="H1123" s="128">
        <v>118.045</v>
      </c>
      <c r="I1123" s="128">
        <v>128.185</v>
      </c>
      <c r="J1123" s="127">
        <v>157.19999999999999</v>
      </c>
      <c r="K1123" s="126"/>
      <c r="M1123" s="126">
        <f t="shared" ref="M1123" si="6428">D1123</f>
        <v>98.35</v>
      </c>
      <c r="N1123" s="126">
        <f t="shared" ref="N1123" si="6429">E1123</f>
        <v>98.43</v>
      </c>
      <c r="O1123" s="126">
        <f t="shared" ref="O1123" si="6430">F1123</f>
        <v>98.44</v>
      </c>
      <c r="P1123" s="127">
        <f t="shared" ref="P1123" si="6431">(INT(G1123)*32)+(IF(OR((INT(RIGHT(G1123*1000,1))=2),(INT(RIGHT(G1123*1000,1))=7)),((G1123-INT(G1123))+0.0005),IF(OR((INT(RIGHT(G1123*1000,1))=1),(INT(RIGHT(G1123*1000,1))=6)),((G1123-INT(G1123))+0.00025),IF(OR((INT(RIGHT(G1123*1000,1))=3),(INT(RIGHT(G1123*1000,1))=8)),((G1123-INT(G1123))+0.00075),G1123-INT(G1123))))*100)</f>
        <v>3436.7499999999995</v>
      </c>
      <c r="Q1123" s="5">
        <f t="shared" ref="Q1123" si="6432">(INT(H1123)*32)+(IF(INT(RIGHT(H1123*1000,1))=7,(H1123-INT(H1123))+0.0005,IF(INT(RIGHT(H1123*1000,1))=2,(H1123-INT(H1123))+0.0005,H1123-INT(H1123))))*100</f>
        <v>3780.5</v>
      </c>
      <c r="R1123" s="6">
        <f t="shared" ref="R1123" si="6433">INT(I1123)*32+(I1123-INT(I1123))*100</f>
        <v>4114.5</v>
      </c>
      <c r="S1123" s="7">
        <f t="shared" ref="S1123" si="6434">INT(J1123)*32+(J1123-INT(J1123))*100</f>
        <v>5043.9999999999991</v>
      </c>
      <c r="V1123" s="127">
        <f t="shared" ref="V1123" si="6435">ABS(AX1123)</f>
        <v>8.5000000000007958</v>
      </c>
      <c r="W1123" s="127">
        <f t="shared" ref="W1123" si="6436">ABS(AY1123)</f>
        <v>9.4999999999998863</v>
      </c>
      <c r="X1123" s="127">
        <f t="shared" ref="X1123" si="6437">ABS(AZ1123)</f>
        <v>10.500000000000398</v>
      </c>
      <c r="Y1123" s="127">
        <f t="shared" ref="Y1123" si="6438">ABS(BA1123)</f>
        <v>5.2500000000013642</v>
      </c>
      <c r="Z1123" s="126">
        <f t="shared" ref="Z1123" si="6439">ABS(BB1123)</f>
        <v>16</v>
      </c>
      <c r="AA1123" s="126">
        <f t="shared" ref="AA1123" si="6440">ABS(BC1123)</f>
        <v>27.499999999998181</v>
      </c>
      <c r="AB1123" s="126">
        <f t="shared" ref="AB1123" si="6441">ABS(BD1123)</f>
        <v>70</v>
      </c>
      <c r="AC1123" s="126"/>
      <c r="AD1123" s="126"/>
      <c r="AE1123" s="127">
        <f t="shared" ref="AE1123" si="6442">ABS(BG1123)</f>
        <v>1.0999980799995885</v>
      </c>
      <c r="AF1123" s="127">
        <f t="shared" ref="AF1123" si="6443">ABS(BH1123)</f>
        <v>9.9998080000498035E-2</v>
      </c>
      <c r="AG1123" s="127">
        <f t="shared" ref="AG1123" si="6444">ABS(BI1123)</f>
        <v>0.90000192000001356</v>
      </c>
      <c r="AH1123" s="127">
        <f t="shared" ref="AH1123" si="6445">ABS(BJ1123)</f>
        <v>0.16666666666393759</v>
      </c>
      <c r="AI1123" s="127">
        <f t="shared" ref="AI1123" si="6446">ABS(BK1123)</f>
        <v>0.90000000000272884</v>
      </c>
      <c r="AJ1123" s="127">
        <f t="shared" ref="AJ1123" si="6447">ABS(BL1123)</f>
        <v>0.49999999999890932</v>
      </c>
      <c r="AK1123" s="127">
        <f t="shared" ref="AK1123" si="6448">ABS(BM1123)</f>
        <v>2.3333333333321207</v>
      </c>
      <c r="AL1123" s="127">
        <f t="shared" ref="AL1123" si="6449">ABS(BN1123)</f>
        <v>2.2500000000009095</v>
      </c>
      <c r="AM1123" s="127">
        <f t="shared" ref="AM1123" si="6450">ABS(BO1123)</f>
        <v>4.1666666666648489</v>
      </c>
      <c r="AN1123" s="127">
        <f t="shared" ref="AN1123" si="6451">ABS(BP1123)</f>
        <v>0.50000000000181899</v>
      </c>
      <c r="AO1123" s="127">
        <f t="shared" ref="AO1123" si="6452">ABS(BQ1123)</f>
        <v>1</v>
      </c>
      <c r="AP1123" s="127">
        <f t="shared" ref="AP1123" si="6453">ABS(BR1123)</f>
        <v>3.833333333336669</v>
      </c>
      <c r="AQ1123" s="127">
        <f t="shared" ref="AQ1123" si="6454">ABS(BS1123)</f>
        <v>7.6666666666630299</v>
      </c>
      <c r="AR1123" s="127">
        <f t="shared" ref="AR1123" si="6455">ABS(BT1123)</f>
        <v>0.49999999999654321</v>
      </c>
      <c r="AS1123" s="127">
        <f t="shared" ref="AS1123" si="6456">ABS(BU1123)</f>
        <v>0.44444444444444464</v>
      </c>
      <c r="AT1123" s="127">
        <f t="shared" ref="AT1123" si="6457">ABS(BV1123)</f>
        <v>1.1666666666693946</v>
      </c>
      <c r="AU1123" s="126"/>
      <c r="AX1123" s="11">
        <f t="shared" ref="AX1123" si="6458">(M1123-M1122)*100</f>
        <v>-8.5000000000007958</v>
      </c>
      <c r="AY1123" s="11">
        <f t="shared" ref="AY1123" si="6459">(N1123-N1122)*100</f>
        <v>-9.4999999999998863</v>
      </c>
      <c r="AZ1123" s="11">
        <f t="shared" ref="AZ1123" si="6460">(O1123-O1122)*100</f>
        <v>-10.500000000000398</v>
      </c>
      <c r="BA1123" s="11">
        <f t="shared" ref="BA1123" si="6461">P1123-P1122</f>
        <v>-5.2500000000013642</v>
      </c>
      <c r="BB1123" s="11">
        <f t="shared" ref="BB1123" si="6462">Q1123-Q1122</f>
        <v>-16</v>
      </c>
      <c r="BC1123" s="12">
        <f t="shared" ref="BC1123" si="6463">R1123-R1122</f>
        <v>-27.499999999998181</v>
      </c>
      <c r="BD1123" s="13">
        <f t="shared" ref="BD1123" si="6464">S1123-S1122</f>
        <v>-70</v>
      </c>
      <c r="BF1123" s="11">
        <f t="shared" ref="BF1123" si="6465">AX1123-(BA1123*2)</f>
        <v>2.0000000000019327</v>
      </c>
      <c r="BG1123" s="11">
        <f t="shared" ref="BG1123" si="6466">((AX1123)-(BB1123/BH$3))</f>
        <v>1.0999980799995885</v>
      </c>
      <c r="BH1123" s="11">
        <f t="shared" ref="BH1123" si="6467">((AY1123)-(BB1123/BH$3))</f>
        <v>9.9998080000498035E-2</v>
      </c>
      <c r="BI1123" s="11">
        <f t="shared" ref="BI1123" si="6468">((AZ1123)-(BB1123/BH$3))</f>
        <v>-0.90000192000001356</v>
      </c>
      <c r="BJ1123" s="11">
        <f t="shared" ref="BJ1123" si="6469">((BA1123*2)-(BB1123/BJ$3))</f>
        <v>0.16666666666393759</v>
      </c>
      <c r="BK1123" s="11">
        <f t="shared" ref="BK1123" si="6470">((BA1123*2)-(BB1123/BK$3))</f>
        <v>-0.90000000000272884</v>
      </c>
      <c r="BL1123" s="11">
        <f t="shared" ref="BL1123" si="6471">BB1123-(BC1123/BL$3)</f>
        <v>0.49999999999890932</v>
      </c>
      <c r="BM1123" s="11">
        <f t="shared" ref="BM1123" si="6472">BB1123-(BC1123/BM$3)</f>
        <v>2.3333333333321207</v>
      </c>
      <c r="BN1123" s="11">
        <f t="shared" ref="BN1123" si="6473">BB1123-(BC1123/BN$3)</f>
        <v>-2.2500000000009095</v>
      </c>
      <c r="BO1123" s="11">
        <f t="shared" ref="BO1123" si="6474">BC1123-(BD1123/BO$3)</f>
        <v>-4.1666666666648489</v>
      </c>
      <c r="BP1123" s="11">
        <f t="shared" ref="BP1123" si="6475">BC1123-(BD1123/BP$3)</f>
        <v>0.50000000000181899</v>
      </c>
      <c r="BQ1123" s="126">
        <v>1</v>
      </c>
      <c r="BR1123" s="11">
        <f t="shared" ref="BR1123" si="6476">-(BK1123*BK$3-BM1123)</f>
        <v>3.833333333336669</v>
      </c>
      <c r="BS1123" s="11">
        <f t="shared" ref="BS1123" si="6477">-(BM1123*BM$3-BO1123)</f>
        <v>-7.6666666666630299</v>
      </c>
      <c r="BT1123" s="11">
        <f t="shared" ref="BT1123" si="6478">((BA1123*2)-(BC1123/BT$3))</f>
        <v>0.49999999999654321</v>
      </c>
      <c r="BU1123" s="11">
        <f t="shared" ref="BU1123" si="6479">BB1123-(BD1123/BU$3)</f>
        <v>-0.44444444444444464</v>
      </c>
      <c r="BV1123" s="11">
        <f t="shared" ref="BV1123" si="6480">(BA1123*2)-(BD1123/BV$3)</f>
        <v>-1.1666666666693946</v>
      </c>
      <c r="BY1123" s="126"/>
      <c r="BZ1123" s="126"/>
      <c r="CA1123" s="122">
        <f t="shared" ref="CA1123" si="6481">BB1123-BD1123/4.5</f>
        <v>-0.44444444444444464</v>
      </c>
      <c r="CB1123" s="126">
        <f t="shared" ref="CB1123" si="6482">IF(OR(BA1123=0,BK1123=0),1,IF(BA1123&gt;0,IF(BK1123&gt;0,1,0),IF(BK1123&lt;0,1,0)))</f>
        <v>1</v>
      </c>
      <c r="CC1123" s="126">
        <f t="shared" ref="CC1123" si="6483">IF(OR(BB1123=0,BK1123=0),1,IF(BB1123&gt;0,IF(BK1123&gt;0,1,0),IF(BK1123&lt;0,1,0)))</f>
        <v>1</v>
      </c>
      <c r="CD1123" s="126">
        <f t="shared" ref="CD1123" si="6484">IF(OR(BC1123=0,BK1123=0),1,IF(BC1123&gt;0,IF(BK1123&gt;0,1,0),IF(BK1123&lt;0,1,0)))</f>
        <v>1</v>
      </c>
      <c r="CE1123" s="126">
        <f t="shared" ref="CE1123" si="6485">IF(BD1123="","",IF(OR(AND(BD1123&gt;-0.001,BD1123&lt;0.001),AND(BK1123&gt;-0.001,BK1123&lt;0.001)),0,IF(BD1123&gt;0,IF(BK1123&gt;0,1,0),IF(BK1123&lt;0,1,0))))</f>
        <v>1</v>
      </c>
      <c r="CF1123" s="126">
        <f t="shared" ref="CF1123" si="6486">IF(OR(AND(BD1123&gt;-0.001,BD1123&lt;0.001),AND(BK1123&gt;-0.001,BK1123&lt;0.001)),0,IF(BD1123&gt;0,IF(BK1123&gt;0,1,0),IF(BK1123&lt;0,1,0)))</f>
        <v>1</v>
      </c>
      <c r="CG1123" s="126">
        <f t="shared" ref="CG1123" si="6487">IF(CE1123=0,"",IF(OR(BK1123=0,BO1123=0),1,IF(BK1123&gt;0,IF(BO1123&gt;0,1,0),IF(BO1123&lt;0,1,0))))</f>
        <v>1</v>
      </c>
      <c r="CH1123" s="126" t="str">
        <f t="shared" ref="CH1123" si="6488">IF(DJ1123=0,IF(AND(BK1123&gt;-0.001,BD1123&lt;0.001),1,IF(AND(BK1123&lt;0.001,BD1123&gt;-0.001),1,0)),"")</f>
        <v/>
      </c>
      <c r="CI1123" s="126">
        <f t="shared" ref="CI1123" si="6489">IF(CV1123=0,IF(AND(BK1123&gt;-0.001,BD1123&lt;0.001),1,IF(AND(BK1123&lt;0.001,BD1123&gt;-0.001),1,0)),"")</f>
        <v>0</v>
      </c>
      <c r="CJ1123" s="126">
        <f t="shared" ref="CJ1123" si="6490">IF(DI1123=1,IF(AND(BK1123&gt;-0.001,BD1123&lt;0.001),1,IF(AND(BK1123&lt;0.001,BD1123&gt;-0.001),1,0)),"")</f>
        <v>0</v>
      </c>
      <c r="CK1123" s="126" t="str">
        <f t="shared" ref="CK1123" si="6491">IF(CV1123=1,IF(AND(BK1123&gt;-0.001,BD1123&lt;0.001),1,IF(AND(BK1123&lt;0.001,BD1123&gt;-0.001),1,0)),"")</f>
        <v/>
      </c>
      <c r="CL1123" s="126">
        <f t="shared" ref="CL1123" si="6492">IF(OR(BK1123=0,BM1123=0),1,IF(BK1123&gt;0,IF(BM1123&gt;0,1,0),IF(BM1123&lt;0,1,0)))</f>
        <v>0</v>
      </c>
      <c r="CM1123" s="126" t="str">
        <f t="shared" ref="CM1123" si="6493">IF(CL1123=1,IF(OR(BD1123=0,BK1123=0),1,IF(BD1123&gt;0,IF(BK1123&lt;0,1,0),IF(BK1123&gt;0,1,0))),"")</f>
        <v/>
      </c>
      <c r="CN1123" s="126" t="str">
        <f t="shared" ref="CN1123" si="6494">IF(CE1123=0,IF(OR(BK1123=0,BM1123=0),1,IF(BK1123&gt;0,IF(BM1123&gt;0,1,0),IF(BM1123&lt;0,1,0))),"")</f>
        <v/>
      </c>
      <c r="CO1123" s="126">
        <f t="shared" ref="CO1123" si="6495">IF(CE1123=1,IF(OR(BK1123=0,BM1123=0),1,IF(BK1123&gt;0,IF(BM1123&gt;0,1,0),IF(BM1123&lt;0,1,0))),"")</f>
        <v>0</v>
      </c>
      <c r="CP1123" s="126">
        <f t="shared" ref="CP1123" si="6496">IF(CB1123=1,IF(OR(BK1123=0,BM1123=0),1,IF(BK1123&gt;0,IF(BM1123&gt;0,1,0),IF(BM1123&lt;0,1,0))),"")</f>
        <v>0</v>
      </c>
      <c r="CQ1123" s="126" t="str">
        <f t="shared" ref="CQ1123" si="6497">IF(CB1123=0,IF(OR(BK1123=0,BM1123=0),1,IF(BK1123&gt;0,IF(BM1123&gt;0,1,0),IF(BM1123&lt;0,1,0))),"")</f>
        <v/>
      </c>
      <c r="CR1123" s="126"/>
      <c r="CS1123" s="126">
        <f t="shared" ref="CS1123" si="6498">IF(OR(BA1123=0,BM1123=0),1,IF(BA1123&gt;0,IF(BM1123&gt;0,1,0),IF(BM1123&lt;0,1,0)))</f>
        <v>0</v>
      </c>
      <c r="CT1123" s="126">
        <f t="shared" ref="CT1123" si="6499">IF(OR(BB1123=0,BM1123=0),1,IF(BB1123&gt;0,IF(BM1123&gt;0,1,0),IF(BM1123&lt;0,1,0)))</f>
        <v>0</v>
      </c>
      <c r="CU1123" s="126">
        <f t="shared" ref="CU1123" si="6500">IF(OR(BC1123=0,BM1123=0),1,IF(BC1123&gt;0,IF(BM1123&gt;0,1,0),IF(BM1123&lt;0,1,0)))</f>
        <v>0</v>
      </c>
      <c r="CV1123" s="126">
        <f t="shared" ref="CV1123" si="6501">IF(BD1123="","",IF(OR(AND(BD1123&gt;-0.001,BD1123&lt;0.001),AND(BM1123&gt;-0.001,BM1123&lt;0.001)),0,IF(BD1123&gt;0,IF(BM1123&gt;0,1,0),IF(BM1123&lt;0,1,0))))</f>
        <v>0</v>
      </c>
      <c r="CW1123" s="126">
        <f t="shared" ref="CW1123" si="6502">IF(AND(BC1123&gt;-0.0001,BD1123 &gt;-0.0001),1,IF(AND(BC1123&lt;0.0001,BD1123&lt;0.0001),1,""))</f>
        <v>1</v>
      </c>
      <c r="CX1123" s="126" t="str">
        <f t="shared" ref="CX1123" si="6503">IF(CV1123=1,1,"")</f>
        <v/>
      </c>
      <c r="CY1123" s="126" t="str">
        <f t="shared" ref="CY1123" si="6504">IF(CX1123=1,IF(OR(BA1123=0,BK1123=0),1,IF(BA1123&gt;0,IF(BK1123&gt;0,1,0),IF(BK1123&lt;0,1,0))),"")</f>
        <v/>
      </c>
      <c r="CZ1123" s="126" t="str">
        <f t="shared" ref="CZ1123" si="6505">IF(CX1123=1,IF(OR(BD1123=0,BK1123=0),1,IF(BD1123&gt;0,IF(BK1123&gt;0,1,0),IF(BK1123&lt;0,1,0))),"")</f>
        <v/>
      </c>
      <c r="DA1123" s="126" t="str">
        <f t="shared" ref="DA1123" si="6506">IF(CX1123=1,IF(OR(BD1123=0,BO1123=0),1,IF(BD1123&gt;0,IF(BO1123&gt;0,1,0),IF(BO1123&lt;0,1,0))),"")</f>
        <v/>
      </c>
      <c r="DB1123" s="126">
        <f t="shared" ref="DB1123" si="6507">IF(CX1123="",IF(OR(BD1123=0,BO1123=0),1,IF(BD1123&gt;0,IF(BO1123&gt;0,1,0),IF(BO1123&lt;0,1,0))),"")</f>
        <v>1</v>
      </c>
      <c r="DC1123" s="126" t="str">
        <f t="shared" ref="DC1123" si="6508">IF(DJ1123=0,IF(AND(BM1123&gt;-0.001,BD1123&lt;0.001),1,IF(AND(BM1123&lt;0.001,BD1123&gt;-0.001),1,0)),"")</f>
        <v/>
      </c>
      <c r="DD1123" s="126">
        <f t="shared" ref="DD1123" si="6509">IF(DJ1123=1,IF(AND(BM1123&gt;-0.001,BD1123&lt;0.001),1,IF(AND(BM1123&lt;0.001,BD1123&gt;-0.001),1,0)),"")</f>
        <v>1</v>
      </c>
      <c r="DE1123" s="126" t="str">
        <f t="shared" ref="DE1123" si="6510">IF(DD1123="",IF(CV1123+DC1123=1,"",1),IF(CV1123+DD1123=1,"",1))</f>
        <v/>
      </c>
      <c r="DF1123" s="126"/>
      <c r="DG1123" s="126">
        <f t="shared" ref="DG1123" si="6511">IF(OR(AND(BA1123&gt;-0.001,BA1123&lt;0.001),AND(BO1123&gt;-0.001,BO1123&lt;0.001)),1,IF(BA1123&gt;0,IF(BO1123&gt;0,1,0),IF(BO1123&lt;0,1,0)))</f>
        <v>1</v>
      </c>
      <c r="DH1123" s="126">
        <f t="shared" ref="DH1123" si="6512">IF(OR(BB1123=0,BO1123=0),1,IF(BB1123&gt;0,IF(BO1123&gt;0,1,0),IF(BO1123&lt;0,1,0)))</f>
        <v>1</v>
      </c>
      <c r="DI1123" s="126">
        <f t="shared" ref="DI1123" si="6513">IF(OR(BC1123=0,BO1123=0),1,IF(BC1123&gt;0,IF(BO1123&gt;0,1,0),IF(BO1123&lt;0,1,0)))</f>
        <v>1</v>
      </c>
      <c r="DJ1123" s="126">
        <f t="shared" ref="DJ1123" si="6514">IF(OR(BD1123=0,BO1123=0),1,IF(BD1123&gt;0,IF(BO1123&gt;0,1,0),IF(BO1123&lt;0,1,0)))</f>
        <v>1</v>
      </c>
      <c r="DK1123" s="126" t="str">
        <f t="shared" ref="DK1123" si="6515">IF(DJ1123=0,IF(OR(BD1123=0,BM1123=0),1,IF(BD1123&gt;0,IF(BM1123&gt;0,1,0),IF(BM1123&lt;0,1,0))),"")</f>
        <v/>
      </c>
      <c r="DL1123" s="126"/>
      <c r="DM1123" s="126" t="str">
        <f t="shared" ref="DM1123" si="6516">IF(DJ1123=0,IF(OR(BK1123=0,BM1123=0),1,IF(BK1123&gt;0,IF(BM1123&gt;0,1,0),IF(BM1123&lt;0,1,0))),"")</f>
        <v/>
      </c>
      <c r="DN1123" s="126">
        <f t="shared" ref="DN1123" si="6517">IF(DJ1123=1,IF(OR(BD1123=0,BM1123=0),1,IF(BD1123&gt;0,IF(BM1123&gt;0,1,0),IF(BM1123&lt;0,1,0))),"")</f>
        <v>0</v>
      </c>
      <c r="DO1123" s="126">
        <f t="shared" ref="DO1123" si="6518">IF(DJ1123=1,IF(OR(BK1123=0,BM1123=0),1,IF(BK1123&gt;0,IF(BM1123&gt;0,1,0),IF(BM1123&lt;0,1,0))),"")</f>
        <v>0</v>
      </c>
      <c r="DP1123" s="126">
        <f t="shared" ref="DP1123" si="6519">IF(DJ1123=1,IF(OR(BD1123=0,BK1123=0),1,IF(BD1123&gt;0,IF(BK1123&gt;0,1,0),IF(BK1123&lt;0,1,0))),"")</f>
        <v>1</v>
      </c>
      <c r="DQ1123" s="126">
        <f t="shared" ref="DQ1123" si="6520">IF(DJ1123=1,IF(OR(BK1123=0,BM1123=0),1,IF(BK1123&gt;0,IF(BM1123&gt;0,1,0),IF(BM1123&lt;0,1,0))),"")</f>
        <v>0</v>
      </c>
      <c r="DR1123" s="126">
        <f t="shared" ref="DR1123" si="6521">IF(DJ1123=1,IF(OR(BM1123=0,BP1123=0),1,IF(BM1123&gt;0,IF(BP1123&gt;0,1,0),IF(BP1123&lt;0,1,0))),"")</f>
        <v>1</v>
      </c>
      <c r="DS1123" s="126">
        <f t="shared" ref="DS1123" si="6522">IF(DJ1123=1,IF(OR(BM1123=0,BT1123=0),1,IF(BM1123&gt;0,IF(BT1123&gt;0,1,0),IF(BT1123&lt;0,1,0))),"")</f>
        <v>1</v>
      </c>
      <c r="DT1123" s="126">
        <f t="shared" ref="DT1123" si="6523">IF(DJ1123=1,IF(OR(BM1123=0,BU1123=0),1,IF(BM1123&gt;0,IF(BU1123&gt;0,1,0),IF(BU1123&lt;0,1,0))),"")</f>
        <v>0</v>
      </c>
      <c r="DU1123" s="126">
        <f t="shared" ref="DU1123" si="6524">IF(DJ1123=1,IF(OR(AND(BO1123&gt;-0.001,BM1123&lt;0.001, BK1123&lt;0.001),AND(BO1123&lt;0.001,BM1123&gt;-0.001,BK1123&gt;-0.001)),1,0),"")</f>
        <v>0</v>
      </c>
      <c r="DV1123" s="126">
        <f t="shared" ref="DV1123" si="6525">IF(OR(AND(BD1123&gt;-0.001, BD1123 &lt;0.001),AND(BO1123&gt;-0.001,BO1123&lt;0.001)),1,IF(BD1123&gt;-0.001,IF(BO1123&gt;-0.001,1,0),IF(BO1123&lt;0.001,1,0)))</f>
        <v>1</v>
      </c>
      <c r="DW1123" s="126">
        <f t="shared" ref="DW1123" si="6526">IF(OR(AND(BD1123&gt;0, BC1123 &lt;0),AND(BD1123&lt;0, BC1123 &gt;0)),1,0)</f>
        <v>0</v>
      </c>
      <c r="DX1123" s="126" t="str">
        <f t="shared" ref="DX1123" si="6527">IF(DW1123=1,IF(OR(AND(BD1123&gt;0,BM1123&lt;0.001),AND(BD1123&lt;0,BM1123&gt;-0.001)),1,0),"")</f>
        <v/>
      </c>
      <c r="DY1123" s="126" t="str">
        <f t="shared" ref="DY1123" si="6528">IF(DK1123=1,IF(OR(AND(BK1123&gt;-0.001,BM1123&gt;-0.001),AND(BK1123&lt;0.001,BM1123&lt;0.001)),1,0),"")</f>
        <v/>
      </c>
      <c r="EA1123" s="126">
        <f t="shared" ref="EA1123" si="6529">IF(OR(BA1123=0,BU1123=0),1,IF(BA1123&gt;0,IF(BU1123&gt;0,1,0),IF(BU1123&lt;0,1,0)))</f>
        <v>1</v>
      </c>
      <c r="EB1123" s="126">
        <f t="shared" ref="EB1123" si="6530">IF(OR(BB1123=0,BU1123=0),1,IF(BB1123&gt;0,IF(BU1123&gt;0,1,0),IF(BU1123&lt;0,1,0)))</f>
        <v>1</v>
      </c>
      <c r="EC1123" s="126">
        <f t="shared" ref="EC1123" si="6531">IF(OR(BC1123=0,BU1123=0),1,IF(BC1123&gt;0,IF(BU1123&gt;0,1,0),IF(BU1123&lt;0,1,0)))</f>
        <v>1</v>
      </c>
      <c r="ED1123" s="126">
        <f t="shared" ref="ED1123" si="6532">IF(OR(BD1123=0,BU1123=0),1,IF(BD1123&gt;0,IF(BU1123&gt;0,1,0),IF(BU1123&lt;0,1,0)))</f>
        <v>1</v>
      </c>
      <c r="EF1123" s="126">
        <f t="shared" ref="EF1123" si="6533">IF(BA1123&gt;0,IF(BS1123&gt;0,1,0),IF(BS1123&lt;0,1,0))</f>
        <v>1</v>
      </c>
      <c r="EG1123" s="126">
        <f t="shared" ref="EG1123" si="6534">IF(BB1123&gt;0,IF(BS1123&gt;0,1,0),IF(BS1123&lt;0,1,0))</f>
        <v>1</v>
      </c>
      <c r="EH1123" s="126">
        <f t="shared" ref="EH1123" si="6535">IF(BC1123&gt;0,IF(BS1123&gt;0,1,0),IF(BS1123&lt;0,1,0))</f>
        <v>1</v>
      </c>
      <c r="EI1123" s="126">
        <f t="shared" ref="EI1123" si="6536">IF(BD1123&gt;0,IF(BS1123&gt;0,1,0),IF(BS1123&lt;0,1,0))</f>
        <v>1</v>
      </c>
      <c r="EK1123" s="126">
        <f t="shared" ref="EK1123" si="6537">IF(OR(BA1123=0,BB1123=0),1,IF(BA1123&gt;0,IF(BB1123&gt;0,1,0),IF(BB1123&lt;0,1,0)))</f>
        <v>1</v>
      </c>
      <c r="EL1123" s="126">
        <f t="shared" ref="EL1123" si="6538">IF(OR(BA1123=0,BC1123=0),1,IF(BA1123&gt;0,IF(BC1123&gt;0,1,0),IF(BC1123&lt;0,1,0)))</f>
        <v>1</v>
      </c>
      <c r="EM1123" s="126">
        <f t="shared" ref="EM1123" si="6539">IF(OR(BA1123=0,BD1123=0),1,IF(BA1123&gt;0,IF(BD1123&gt;0,1,0),IF(BD1123&lt;0,1,0)))</f>
        <v>1</v>
      </c>
      <c r="EO1123" s="126">
        <f t="shared" ref="EO1123" si="6540">IF(OR(BA1123=0,BB1123=0),1,IF(BB1123&gt;0,IF(BA1123&gt;0,1,0),IF(BA1123&lt;0,1,0)))</f>
        <v>1</v>
      </c>
      <c r="EP1123" s="126">
        <f t="shared" ref="EP1123" si="6541">IF(OR(BB1123=0,BC1123=0),1,IF(BB1123&gt;0,IF(BC1123&gt;0,1,0),IF(BC1123&lt;0,1,0)))</f>
        <v>1</v>
      </c>
      <c r="EQ1123" s="126">
        <f t="shared" ref="EQ1123" si="6542">IF(OR(BB1123=0,BD1123=0),1,IF(BB1123&gt;0,IF(BD1123&gt;0,1,0),IF(BD1123&lt;0,1,0)))</f>
        <v>1</v>
      </c>
      <c r="ES1123" s="126">
        <f t="shared" ref="ES1123" si="6543">IF(OR(BC1123=0,BA1123=0),1,IF(BC1123&gt;0,IF(BA1123&gt;0,1,0),IF(BA1123&lt;0,1,0)))</f>
        <v>1</v>
      </c>
      <c r="ET1123" s="126">
        <f t="shared" ref="ET1123" si="6544">IF(OR(BC1123=0,BB1123=0),1,IF(BC1123&gt;0,IF(BB1123&gt;0,1,0),IF(BB1123&lt;0,1,0)))</f>
        <v>1</v>
      </c>
      <c r="EU1123" s="126">
        <f t="shared" ref="EU1123" si="6545">IF(OR(BC1123=0,BD1123=0),1,IF(BC1123&gt;0,IF(BD1123&gt;0,1,0),IF(BD1123&lt;0,1,0)))</f>
        <v>1</v>
      </c>
      <c r="EV1123" s="126">
        <f t="shared" ref="EV1123" si="6546">IF(AND(BC1123&gt;-0.0001,BD1123 &gt;-0.0001),1,IF(AND(BC1123&lt;0.0001,BD1123&lt;0.0001),1,""))</f>
        <v>1</v>
      </c>
      <c r="EW1123" s="126">
        <f t="shared" ref="EW1123" si="6547">IF(EU1123=1,IF(OR(BD1123=0,BM1123=0),1,IF(BD1123&gt;0,IF(BM1123&gt;0,1,0),IF(BM1123&lt;0,1,0))),"")</f>
        <v>0</v>
      </c>
      <c r="EY1123" s="126">
        <f t="shared" ref="EY1123" si="6548">IF(OR(BD1123=0,BA1123=0),1,IF(BD1123&gt;0,IF(BA1123&gt;0,1,0),IF(BA1123&lt;0,1,0)))</f>
        <v>1</v>
      </c>
      <c r="EZ1123" s="126">
        <f t="shared" ref="EZ1123" si="6549">IF(OR(BD1123=0,BB1123=0),1,IF(BD1123&gt;0,IF(BB1123&gt;0,1,0),IF(BB1123&lt;0,1,0)))</f>
        <v>1</v>
      </c>
      <c r="FA1123" s="126">
        <f t="shared" ref="FA1123" si="6550">IF(OR(BD1123=0,BC1123=0),1,IF(BD1123&gt;0,IF(BC1123&gt;0,1,0),IF(BC1123&lt;0,1,0)))</f>
        <v>1</v>
      </c>
      <c r="FC1123" s="126">
        <f t="shared" ref="FC1123" si="6551">IF(OR(BM1123=0,BO1123=0),1,IF(BM1123&gt;0,IF(BO1123&gt;0,1,0),IF(BO1123&lt;0,1,0)))</f>
        <v>0</v>
      </c>
      <c r="FD1123" s="126" t="str">
        <f t="shared" ref="FD1123" si="6552">IF(FC1123=1,IF(AND(BD1123&gt;0,BO1123&lt;0),1,IF(AND(BD1123&lt;0,BO1123&gt;0),1,0)),"")</f>
        <v/>
      </c>
      <c r="FE1123" s="126"/>
      <c r="FF1123" s="126">
        <f t="shared" ref="FF1123" si="6553">IF(OR(BK1123=0,BM1123=0),1,IF(BK1123&gt;0,IF(BM1123&gt;0,1,0),IF(BM1123&lt;0,1,0)))</f>
        <v>0</v>
      </c>
      <c r="FG1123" s="126">
        <f t="shared" ref="FG1123" si="6554">IF(OR(BK1123=0,BO1123=0),1,IF(BK1123&gt;0,IF(BO1123&gt;0,1,0),IF(BO1123&lt;0,1,0)))</f>
        <v>1</v>
      </c>
      <c r="FH1123" s="126">
        <f t="shared" ref="FH1123" si="6555">IF(BK1123&gt;0,IF(BM1123&gt;0,IF(BO1123&gt;0,1,0),0),IF(BM1123&lt;0,IF(BO1123&lt;0,1,0),0))</f>
        <v>0</v>
      </c>
      <c r="FI1123" s="126" t="str">
        <f t="shared" ref="FI1123" si="6556">IF(FH1123=0,"",(IF(BO1123&gt;0,IF(BD1123&gt;0,1,0),IF(BD1123&lt;0,1,0))))</f>
        <v/>
      </c>
      <c r="FJ1123" s="126" t="str">
        <f t="shared" ref="FJ1123" si="6557">IF(FH1123=0,"",(IF(BO1123&gt;0,IF(BC1123&gt;0,1,0),IF(BC1123&lt;0,1,0))))</f>
        <v/>
      </c>
      <c r="FK1123" s="126" t="str">
        <f t="shared" ref="FK1123" si="6558">IF(FH1123=0,"",(IF(BO1123&gt;0,IF(BB1123&gt;0,1,0),IF(BB1123&lt;0,1,0))))</f>
        <v/>
      </c>
      <c r="FL1123" s="126" t="str">
        <f t="shared" ref="FL1123" si="6559">IF(FH1123=0,"",(IF(BO1123&gt;0,IF(BA1123&gt;0,1,0),IF(BA1123&lt;0,1,0))))</f>
        <v/>
      </c>
      <c r="FN1123" s="126">
        <f t="shared" ref="FN1123" si="6560">IF(ABS(BB1123)&gt;9.76,1,"")</f>
        <v>1</v>
      </c>
      <c r="FO1123" s="126">
        <f t="shared" ref="FO1123" si="6561">IF(FN1123=1,IF(BB1123&gt;0,IF(BL1123&lt;0,1,0),IF(BL1123&gt;0,1,0)),"")</f>
        <v>1</v>
      </c>
      <c r="FP1123" s="126" t="str">
        <f t="shared" ref="FP1123" si="6562">IF(BL1123&gt;1.96, IF(BB1123&gt;9.76,1,0),IF(BL1123&lt;-1.96, IF(BB1123&lt;-9.76,1,0),""))</f>
        <v/>
      </c>
      <c r="FV1123" s="126">
        <f t="shared" ref="FV1123" si="6563">IF(BK1122&gt;0,IF(BK1123&gt;0,1,0),IF(BK1123&lt;0,1,0))</f>
        <v>1</v>
      </c>
      <c r="FW1123" s="126">
        <f t="shared" ref="FW1123" si="6564">IF(BL1122&gt;0,IF(BL1123&gt;0,1,0),IF(BL1123&lt;0,1,0))</f>
        <v>0</v>
      </c>
      <c r="FX1123" s="126">
        <f t="shared" ref="FX1123" si="6565">IF(BO1122&gt;0,IF(BO1123&gt;0,1,0),IF(BO1123&lt;0,1,0))</f>
        <v>1</v>
      </c>
      <c r="GA1123" s="126">
        <f t="shared" ref="GA1123" si="6566">IF(BA1123&gt;0,IF(BR1123&gt;0,1,0),IF(BR1123&lt;0,1,0))</f>
        <v>0</v>
      </c>
      <c r="GB1123" s="126">
        <f t="shared" ref="GB1123" si="6567">IF(BB1123&gt;0,IF(BR1123&gt;0,1,0),IF(BR1123&lt;0,1,0))</f>
        <v>0</v>
      </c>
      <c r="GC1123" s="126">
        <f t="shared" ref="GC1123" si="6568">IF(BC1123&gt;0,IF(BR1123&gt;0,1,0),IF(BR1123&lt;0,1,0))</f>
        <v>0</v>
      </c>
      <c r="GD1123" s="126">
        <f t="shared" ref="GD1123" si="6569">IF(BD1123&gt;0,IF(BR1123&gt;0,1,0),IF(BR1123&lt;0,1,0))</f>
        <v>0</v>
      </c>
      <c r="GE1123" s="126">
        <f t="shared" ref="GE1123" si="6570">IF(BK1123&gt;0,IF(BR1123&gt;0,1,0),IF(BR1123&lt;0,1,0))</f>
        <v>0</v>
      </c>
      <c r="GF1123" s="126">
        <f t="shared" ref="GF1123" si="6571">IF(BM1123&gt;0,IF(BR1123&gt;0,1,0),IF(BR1123&lt;0,1,0))</f>
        <v>1</v>
      </c>
      <c r="GG1123" s="126">
        <f t="shared" ref="GG1123" si="6572">IF(BO1123&gt;0,IF(BR1123&gt;0,1,0),IF(BR1123&lt;0,1,0))</f>
        <v>0</v>
      </c>
      <c r="GI1123" s="126">
        <f t="shared" ref="GI1123" si="6573">IF(BR1123&gt;0,IF(BS1123&gt;0,1,0),IF(BS1123&lt;0,1,0))</f>
        <v>0</v>
      </c>
      <c r="GK1123" s="126">
        <f t="shared" ref="GK1123" si="6574">IF(BA1123&gt;0,IF(BS1123&gt;0,1,0),IF(BS1123&lt;0,1,0))</f>
        <v>1</v>
      </c>
      <c r="GL1123" s="126">
        <f t="shared" ref="GL1123" si="6575">IF(BB1123&gt;0,IF(BS1123&gt;0,1,0),IF(BS1123&lt;0,1,0))</f>
        <v>1</v>
      </c>
      <c r="GM1123" s="126">
        <f t="shared" ref="GM1123" si="6576">IF(BC1123&gt;0,IF(BS1123&gt;0,1,0),IF(BS1123&lt;0,1,0))</f>
        <v>1</v>
      </c>
      <c r="GN1123" s="126">
        <f t="shared" ref="GN1123" si="6577">IF(BD1123&gt;0,IF(BS1123&gt;0,1,0),IF(BS1123&lt;0,1,0))</f>
        <v>1</v>
      </c>
      <c r="GO1123" s="126">
        <f t="shared" ref="GO1123" si="6578">IF(BK1123&gt;0,IF(BS1123&gt;0,1,0),IF(BS1123&lt;0,1,0))</f>
        <v>1</v>
      </c>
      <c r="GP1123" s="126">
        <f t="shared" ref="GP1123" si="6579">IF(BM1123&gt;0,IF(BS1123&gt;0,1,0),IF(BS1123&lt;0,1,0))</f>
        <v>0</v>
      </c>
      <c r="GQ1123" s="126">
        <f t="shared" ref="GQ1123" si="6580">IF(BO1123&gt;0,IF(BS1123&gt;0,1,0),IF(BS1123&lt;0,1,0))</f>
        <v>1</v>
      </c>
      <c r="GS1123" s="126">
        <f t="shared" ref="GS1123" si="6581">IF(ABS(BD1123)&gt;32,IF(ABS(BM1123)&gt;2,1,0),"")</f>
        <v>1</v>
      </c>
      <c r="GT1123" s="126">
        <f t="shared" ref="GT1123" si="6582">IF(ABS(BD1123)&gt;40,IF(ABS(BM1123)&gt;2,1,0),"")</f>
        <v>1</v>
      </c>
      <c r="GU1123" s="126">
        <f t="shared" ref="GU1123" si="6583">IF(ABS(BM1123)&gt;1,1,0)</f>
        <v>1</v>
      </c>
      <c r="GV1123" s="126">
        <f t="shared" ref="GV1123" si="6584">IF(ABS(BM1123)&gt;1.5,1,0)</f>
        <v>1</v>
      </c>
      <c r="GW1123" s="126">
        <f t="shared" ref="GW1123" si="6585">IF(ABS(BM1123)&gt;1.99,1,0)</f>
        <v>1</v>
      </c>
      <c r="GX1123" s="126">
        <f t="shared" ref="GX1123" si="6586">IF(ABS(BM1123)&gt;2.5,1,0)</f>
        <v>0</v>
      </c>
      <c r="GY1123" s="126">
        <f t="shared" ref="GY1123" si="6587">IF(ABS(BM1123)&gt;3,1,0)</f>
        <v>0</v>
      </c>
      <c r="GZ1123" s="126"/>
      <c r="HA1123" s="126">
        <f t="shared" ref="HA1123" si="6588">IF(ABS(BO1123)&gt;2,1,0)</f>
        <v>1</v>
      </c>
      <c r="HB1123" s="126">
        <f t="shared" ref="HB1123" si="6589">IF(ABS(BO1123)&gt;4,1,0)</f>
        <v>1</v>
      </c>
      <c r="HC1123" s="126">
        <f t="shared" ref="HC1123" si="6590">IF(ABS(BO1123)&gt;5,1,0)</f>
        <v>0</v>
      </c>
      <c r="HD1123" s="126">
        <f t="shared" ref="HD1123" si="6591">IF(ABS(BO1123)&gt;6,1,0)</f>
        <v>0</v>
      </c>
      <c r="HE1123" s="126">
        <f t="shared" ref="HE1123" si="6592">IF(ABS(BO1123)&gt;8,1,0)</f>
        <v>0</v>
      </c>
      <c r="HF1123" s="126">
        <f t="shared" ref="HF1123" si="6593">IF(ABS(BO1123)&gt;10,1,0)</f>
        <v>0</v>
      </c>
      <c r="HH1123" s="126">
        <f t="shared" ref="HH1123" si="6594">IF(ABS(BS1123)&gt;1.5,1,0)</f>
        <v>1</v>
      </c>
      <c r="HI1123" s="126">
        <f t="shared" ref="HI1123" si="6595">IF(ABS(BS1123)&gt;3,1,0)</f>
        <v>1</v>
      </c>
      <c r="HJ1123" s="126">
        <f t="shared" ref="HJ1123" si="6596">IF(ABS(BS1123)&gt;4.5,1,0)</f>
        <v>1</v>
      </c>
      <c r="HK1123" s="126">
        <f t="shared" ref="HK1123" si="6597">IF(ABS(BS1123)&gt;6,1,0)</f>
        <v>1</v>
      </c>
      <c r="HL1123" s="126">
        <f t="shared" ref="HL1123" si="6598">IF(ABS(BS1123)&gt;7.5,1,0)</f>
        <v>1</v>
      </c>
      <c r="HM1123" s="126">
        <f t="shared" ref="HM1123" si="6599">IF(ABS(BS1123)&gt;9,1,0)</f>
        <v>0</v>
      </c>
      <c r="HO1123" s="126" t="str">
        <f t="shared" ref="HO1123" si="6600">IF(BD1123&gt;-0.1,IF(BM1123&lt;0.001,1,0),"")</f>
        <v/>
      </c>
      <c r="HP1123" s="126">
        <f t="shared" ref="HP1123" si="6601">IF(BD1123&lt;0.1,IF(BM1123&gt;-0.001,1,0),"")</f>
        <v>1</v>
      </c>
      <c r="HQ1123" s="126" t="str">
        <f t="shared" ref="HQ1123" si="6602">IF(BD1123&gt;9.1,IF(BM1123&lt;0.001,1,0),"")</f>
        <v/>
      </c>
      <c r="HR1123" s="122">
        <f t="shared" ref="HR1123" si="6603">IF(BD1123&lt;-9.1,IF(BM1123&gt;-0.001,1,0),"")</f>
        <v>1</v>
      </c>
      <c r="HS1123" s="126" t="str">
        <f t="shared" ref="HS1123" si="6604">IF(BD1123&gt;15.1,IF(BM1123&lt;0.001,1,0),"")</f>
        <v/>
      </c>
      <c r="HT1123" s="122">
        <f t="shared" ref="HT1123" si="6605">IF(BD1123&lt;-15.1,IF(BM1123&gt;-0.001,1,0),"")</f>
        <v>1</v>
      </c>
      <c r="HU1123" s="122" t="str">
        <f t="shared" ref="HU1123" si="6606">IF(BD1123&gt;31.1,IF(BM1123&lt;0.001,1,0),"")</f>
        <v/>
      </c>
      <c r="HV1123" s="126">
        <f t="shared" ref="HV1123" si="6607">IF(BD1123&lt;-31.1,IF(BM1123&gt;-0.001,1,0),"")</f>
        <v>1</v>
      </c>
      <c r="HW1123" s="126" t="str">
        <f t="shared" ref="HW1123" si="6608">IF(BD1123&gt;47.1,IF(BM1123&lt;0.001,1,0),"")</f>
        <v/>
      </c>
      <c r="HX1123" s="126">
        <f t="shared" ref="HX1123" si="6609">IF(BD1123&lt;-47.1,IF(BM1123&gt;-0.001,1,0),"")</f>
        <v>1</v>
      </c>
      <c r="HZ1123" s="126" t="str">
        <f t="shared" ref="HZ1123" si="6610">IF(BD1123&gt;-0.1,IF(BO1123&lt;0.001,1,0),"")</f>
        <v/>
      </c>
      <c r="IA1123" s="126">
        <f t="shared" ref="IA1123" si="6611">IF(BD1123&lt;0.1,IF(BO1123&gt;-0.001,1,0),"")</f>
        <v>0</v>
      </c>
      <c r="IB1123" s="126" t="str">
        <f t="shared" ref="IB1123" si="6612">IF(BD1123&gt;9.1,IF(BO1123&lt;0.001,1,0),"")</f>
        <v/>
      </c>
      <c r="IC1123" s="126">
        <f t="shared" ref="IC1123" si="6613">IF(BD1123&lt;-9.1,IF(BO1123&gt;-0.001,1,0),"")</f>
        <v>0</v>
      </c>
      <c r="ID1123" s="126" t="str">
        <f t="shared" ref="ID1123" si="6614">IF(BD1123&gt;15.1,IF(BO1123&lt;0.001,1,0),"")</f>
        <v/>
      </c>
      <c r="IE1123" s="126">
        <f t="shared" ref="IE1123" si="6615">IF(BD1123&lt;-15.1,IF(BO1123&gt;-0.001,1,0),"")</f>
        <v>0</v>
      </c>
      <c r="IF1123" s="126" t="str">
        <f t="shared" ref="IF1123" si="6616">IF(BD1123&gt;31.1,IF(BO1123&lt;0.001,1,0),"")</f>
        <v/>
      </c>
      <c r="IG1123" s="126">
        <f t="shared" ref="IG1123" si="6617">IF(BD1123&lt;-31.1,IF(BO1123&gt;-0.001,1,0),"")</f>
        <v>0</v>
      </c>
      <c r="IH1123" s="126" t="str">
        <f t="shared" ref="IH1123" si="6618">IF(BD1123&gt;47.1,IF(BO1123&lt;0.001,1,0),"")</f>
        <v/>
      </c>
      <c r="II1123" s="126">
        <f t="shared" ref="II1123" si="6619">IF(BD1123&lt;-47.1,IF(BO1123&gt;-0.001,1,0),"")</f>
        <v>0</v>
      </c>
      <c r="IO1123" s="128"/>
      <c r="IP1123" s="128"/>
      <c r="IQ1123" s="127"/>
      <c r="IR1123" s="127"/>
      <c r="IX1123" s="6"/>
      <c r="IY1123" s="6"/>
      <c r="IZ1123" s="7"/>
      <c r="JA1123" s="7"/>
      <c r="JG1123" s="12"/>
      <c r="JH1123" s="12"/>
      <c r="JI1123" s="13"/>
      <c r="JJ1123" s="13"/>
      <c r="JN1123" s="6"/>
      <c r="JO1123" s="6"/>
      <c r="JQ1123" s="11"/>
      <c r="JR1123" s="11"/>
      <c r="JS1123" s="12"/>
      <c r="JT1123" s="13"/>
      <c r="JU1123" s="12"/>
      <c r="JV1123" s="12"/>
      <c r="JW1123" s="97"/>
      <c r="JX1123" s="13"/>
      <c r="JY1123" s="13"/>
      <c r="JZ1123" s="97"/>
      <c r="KA1123" s="97"/>
      <c r="KB1123" s="11"/>
      <c r="KC1123" s="11"/>
      <c r="KD1123" s="11"/>
      <c r="KE1123" s="11"/>
    </row>
    <row r="1124" spans="1:291" s="122" customFormat="1" x14ac:dyDescent="0.2">
      <c r="A1124" s="146">
        <f t="shared" si="5526"/>
        <v>1124</v>
      </c>
      <c r="C1124" s="2">
        <v>43724</v>
      </c>
      <c r="D1124" s="126">
        <v>98.42</v>
      </c>
      <c r="E1124" s="126">
        <v>98.5</v>
      </c>
      <c r="F1124" s="126">
        <v>98.504999999999995</v>
      </c>
      <c r="G1124" s="128">
        <v>107.16</v>
      </c>
      <c r="H1124" s="128">
        <v>118.13200000000001</v>
      </c>
      <c r="I1124" s="128">
        <v>129.02000000000001</v>
      </c>
      <c r="J1124" s="127">
        <v>158.31</v>
      </c>
      <c r="K1124" s="126"/>
      <c r="M1124" s="126">
        <f t="shared" ref="M1124" si="6620">D1124</f>
        <v>98.42</v>
      </c>
      <c r="N1124" s="126">
        <f t="shared" ref="N1124" si="6621">E1124</f>
        <v>98.5</v>
      </c>
      <c r="O1124" s="126">
        <f t="shared" ref="O1124" si="6622">F1124</f>
        <v>98.504999999999995</v>
      </c>
      <c r="P1124" s="127">
        <f t="shared" ref="P1124" si="6623">(INT(G1124)*32)+(IF(OR((INT(RIGHT(G1124*1000,1))=2),(INT(RIGHT(G1124*1000,1))=7)),((G1124-INT(G1124))+0.0005),IF(OR((INT(RIGHT(G1124*1000,1))=1),(INT(RIGHT(G1124*1000,1))=6)),((G1124-INT(G1124))+0.00025),IF(OR((INT(RIGHT(G1124*1000,1))=3),(INT(RIGHT(G1124*1000,1))=8)),((G1124-INT(G1124))+0.00075),G1124-INT(G1124))))*100)</f>
        <v>3439.9999999999995</v>
      </c>
      <c r="Q1124" s="5">
        <f t="shared" ref="Q1124" si="6624">(INT(H1124)*32)+(IF(INT(RIGHT(H1124*1000,1))=7,(H1124-INT(H1124))+0.0005,IF(INT(RIGHT(H1124*1000,1))=2,(H1124-INT(H1124))+0.0005,H1124-INT(H1124))))*100</f>
        <v>3789.2500000000005</v>
      </c>
      <c r="R1124" s="6">
        <f t="shared" ref="R1124" si="6625">INT(I1124)*32+(I1124-INT(I1124))*100</f>
        <v>4130.0000000000009</v>
      </c>
      <c r="S1124" s="7">
        <f t="shared" ref="S1124" si="6626">INT(J1124)*32+(J1124-INT(J1124))*100</f>
        <v>5087</v>
      </c>
      <c r="V1124" s="127">
        <f t="shared" ref="V1124" si="6627">ABS(AX1124)</f>
        <v>7.000000000000739</v>
      </c>
      <c r="W1124" s="127">
        <f t="shared" ref="W1124" si="6628">ABS(AY1124)</f>
        <v>6.9999999999993179</v>
      </c>
      <c r="X1124" s="127">
        <f t="shared" ref="X1124" si="6629">ABS(AZ1124)</f>
        <v>6.4999999999997726</v>
      </c>
      <c r="Y1124" s="127">
        <f t="shared" ref="Y1124" si="6630">ABS(BA1124)</f>
        <v>3.25</v>
      </c>
      <c r="Z1124" s="126">
        <f t="shared" ref="Z1124" si="6631">ABS(BB1124)</f>
        <v>8.7500000000004547</v>
      </c>
      <c r="AA1124" s="126">
        <f t="shared" ref="AA1124" si="6632">ABS(BC1124)</f>
        <v>15.500000000000909</v>
      </c>
      <c r="AB1124" s="126">
        <f t="shared" ref="AB1124" si="6633">ABS(BD1124)</f>
        <v>43.000000000000909</v>
      </c>
      <c r="AC1124" s="126"/>
      <c r="AD1124" s="126"/>
      <c r="AE1124" s="127">
        <f t="shared" ref="AE1124" si="6634">ABS(BG1124)</f>
        <v>1.7500010500002556</v>
      </c>
      <c r="AF1124" s="127">
        <f t="shared" ref="AF1124" si="6635">ABS(BH1124)</f>
        <v>1.7500010499988345</v>
      </c>
      <c r="AG1124" s="127">
        <f t="shared" ref="AG1124" si="6636">ABS(BI1124)</f>
        <v>1.2500010499992893</v>
      </c>
      <c r="AH1124" s="127">
        <f t="shared" ref="AH1124" si="6637">ABS(BJ1124)</f>
        <v>0.66666666666636321</v>
      </c>
      <c r="AI1124" s="127">
        <f t="shared" ref="AI1124" si="6638">ABS(BK1124)</f>
        <v>1.2499999999997273</v>
      </c>
      <c r="AJ1124" s="127">
        <f t="shared" ref="AJ1124" si="6639">ABS(BL1124)</f>
        <v>0.5500000000000913</v>
      </c>
      <c r="AK1124" s="127">
        <f t="shared" ref="AK1124" si="6640">ABS(BM1124)</f>
        <v>1.5833333333334849</v>
      </c>
      <c r="AL1124" s="127">
        <f t="shared" ref="AL1124" si="6641">ABS(BN1124)</f>
        <v>1</v>
      </c>
      <c r="AM1124" s="127">
        <f t="shared" ref="AM1124" si="6642">ABS(BO1124)</f>
        <v>1.1666666666672736</v>
      </c>
      <c r="AN1124" s="127">
        <f t="shared" ref="AN1124" si="6643">ABS(BP1124)</f>
        <v>1.6999999999994557</v>
      </c>
      <c r="AO1124" s="127">
        <f t="shared" ref="AO1124" si="6644">ABS(BQ1124)</f>
        <v>1</v>
      </c>
      <c r="AP1124" s="127">
        <f t="shared" ref="AP1124" si="6645">ABS(BR1124)</f>
        <v>3.6666666666663641</v>
      </c>
      <c r="AQ1124" s="127">
        <f t="shared" ref="AQ1124" si="6646">ABS(BS1124)</f>
        <v>3.541666666667501</v>
      </c>
      <c r="AR1124" s="127">
        <f t="shared" ref="AR1124" si="6647">ABS(BT1124)</f>
        <v>0.29999999999963656</v>
      </c>
      <c r="AS1124" s="127">
        <f t="shared" ref="AS1124" si="6648">ABS(BU1124)</f>
        <v>0.80555555555530312</v>
      </c>
      <c r="AT1124" s="127">
        <f t="shared" ref="AT1124" si="6649">ABS(BV1124)</f>
        <v>0.76666666666654582</v>
      </c>
      <c r="AU1124" s="126"/>
      <c r="AX1124" s="11">
        <f t="shared" ref="AX1124" si="6650">(M1124-M1123)*100</f>
        <v>7.000000000000739</v>
      </c>
      <c r="AY1124" s="11">
        <f t="shared" ref="AY1124" si="6651">(N1124-N1123)*100</f>
        <v>6.9999999999993179</v>
      </c>
      <c r="AZ1124" s="11">
        <f t="shared" ref="AZ1124" si="6652">(O1124-O1123)*100</f>
        <v>6.4999999999997726</v>
      </c>
      <c r="BA1124" s="11">
        <f t="shared" ref="BA1124" si="6653">P1124-P1123</f>
        <v>3.25</v>
      </c>
      <c r="BB1124" s="11">
        <f t="shared" ref="BB1124" si="6654">Q1124-Q1123</f>
        <v>8.7500000000004547</v>
      </c>
      <c r="BC1124" s="12">
        <f t="shared" ref="BC1124" si="6655">R1124-R1123</f>
        <v>15.500000000000909</v>
      </c>
      <c r="BD1124" s="13">
        <f t="shared" ref="BD1124" si="6656">S1124-S1123</f>
        <v>43.000000000000909</v>
      </c>
      <c r="BF1124" s="11">
        <f t="shared" ref="BF1124" si="6657">AX1124-(BA1124*2)</f>
        <v>0.50000000000073896</v>
      </c>
      <c r="BG1124" s="11">
        <f t="shared" ref="BG1124" si="6658">((AX1124)-(BB1124/BH$3))</f>
        <v>1.7500010500002556</v>
      </c>
      <c r="BH1124" s="11">
        <f t="shared" ref="BH1124" si="6659">((AY1124)-(BB1124/BH$3))</f>
        <v>1.7500010499988345</v>
      </c>
      <c r="BI1124" s="11">
        <f t="shared" ref="BI1124" si="6660">((AZ1124)-(BB1124/BH$3))</f>
        <v>1.2500010499992893</v>
      </c>
      <c r="BJ1124" s="11">
        <f t="shared" ref="BJ1124" si="6661">((BA1124*2)-(BB1124/BJ$3))</f>
        <v>0.66666666666636321</v>
      </c>
      <c r="BK1124" s="11">
        <f t="shared" ref="BK1124" si="6662">((BA1124*2)-(BB1124/BK$3))</f>
        <v>1.2499999999997273</v>
      </c>
      <c r="BL1124" s="11">
        <f t="shared" ref="BL1124" si="6663">BB1124-(BC1124/BL$3)</f>
        <v>-0.5500000000000913</v>
      </c>
      <c r="BM1124" s="11">
        <f t="shared" ref="BM1124" si="6664">BB1124-(BC1124/BM$3)</f>
        <v>-1.5833333333334849</v>
      </c>
      <c r="BN1124" s="11">
        <f t="shared" ref="BN1124" si="6665">BB1124-(BC1124/BN$3)</f>
        <v>1</v>
      </c>
      <c r="BO1124" s="11">
        <f t="shared" ref="BO1124" si="6666">BC1124-(BD1124/BO$3)</f>
        <v>1.1666666666672736</v>
      </c>
      <c r="BP1124" s="11">
        <f t="shared" ref="BP1124" si="6667">BC1124-(BD1124/BP$3)</f>
        <v>-1.6999999999994557</v>
      </c>
      <c r="BQ1124" s="126">
        <v>1</v>
      </c>
      <c r="BR1124" s="11">
        <f t="shared" ref="BR1124" si="6668">-(BK1124*BK$3-BM1124)</f>
        <v>-3.6666666666663641</v>
      </c>
      <c r="BS1124" s="11">
        <f t="shared" ref="BS1124" si="6669">-(BM1124*BM$3-BO1124)</f>
        <v>3.541666666667501</v>
      </c>
      <c r="BT1124" s="11">
        <f t="shared" ref="BT1124" si="6670">((BA1124*2)-(BC1124/BT$3))</f>
        <v>0.29999999999963656</v>
      </c>
      <c r="BU1124" s="11">
        <f t="shared" ref="BU1124" si="6671">BB1124-(BD1124/BU$3)</f>
        <v>-0.80555555555530312</v>
      </c>
      <c r="BV1124" s="11">
        <f t="shared" ref="BV1124" si="6672">(BA1124*2)-(BD1124/BV$3)</f>
        <v>0.76666666666654582</v>
      </c>
      <c r="BY1124" s="126"/>
      <c r="BZ1124" s="126"/>
      <c r="CA1124" s="122">
        <f t="shared" ref="CA1124" si="6673">BB1124-BD1124/4.5</f>
        <v>-0.80555555555530312</v>
      </c>
      <c r="CB1124" s="126">
        <f t="shared" ref="CB1124" si="6674">IF(OR(BA1124=0,BK1124=0),1,IF(BA1124&gt;0,IF(BK1124&gt;0,1,0),IF(BK1124&lt;0,1,0)))</f>
        <v>1</v>
      </c>
      <c r="CC1124" s="126">
        <f t="shared" ref="CC1124" si="6675">IF(OR(BB1124=0,BK1124=0),1,IF(BB1124&gt;0,IF(BK1124&gt;0,1,0),IF(BK1124&lt;0,1,0)))</f>
        <v>1</v>
      </c>
      <c r="CD1124" s="126">
        <f t="shared" ref="CD1124" si="6676">IF(OR(BC1124=0,BK1124=0),1,IF(BC1124&gt;0,IF(BK1124&gt;0,1,0),IF(BK1124&lt;0,1,0)))</f>
        <v>1</v>
      </c>
      <c r="CE1124" s="126">
        <f t="shared" ref="CE1124" si="6677">IF(BD1124="","",IF(OR(AND(BD1124&gt;-0.001,BD1124&lt;0.001),AND(BK1124&gt;-0.001,BK1124&lt;0.001)),0,IF(BD1124&gt;0,IF(BK1124&gt;0,1,0),IF(BK1124&lt;0,1,0))))</f>
        <v>1</v>
      </c>
      <c r="CF1124" s="126">
        <f t="shared" ref="CF1124" si="6678">IF(OR(AND(BD1124&gt;-0.001,BD1124&lt;0.001),AND(BK1124&gt;-0.001,BK1124&lt;0.001)),0,IF(BD1124&gt;0,IF(BK1124&gt;0,1,0),IF(BK1124&lt;0,1,0)))</f>
        <v>1</v>
      </c>
      <c r="CG1124" s="126">
        <f t="shared" ref="CG1124" si="6679">IF(CE1124=0,"",IF(OR(BK1124=0,BO1124=0),1,IF(BK1124&gt;0,IF(BO1124&gt;0,1,0),IF(BO1124&lt;0,1,0))))</f>
        <v>1</v>
      </c>
      <c r="CH1124" s="126" t="str">
        <f t="shared" ref="CH1124" si="6680">IF(DJ1124=0,IF(AND(BK1124&gt;-0.001,BD1124&lt;0.001),1,IF(AND(BK1124&lt;0.001,BD1124&gt;-0.001),1,0)),"")</f>
        <v/>
      </c>
      <c r="CI1124" s="126">
        <f t="shared" ref="CI1124" si="6681">IF(CV1124=0,IF(AND(BK1124&gt;-0.001,BD1124&lt;0.001),1,IF(AND(BK1124&lt;0.001,BD1124&gt;-0.001),1,0)),"")</f>
        <v>0</v>
      </c>
      <c r="CJ1124" s="126">
        <f t="shared" ref="CJ1124" si="6682">IF(DI1124=1,IF(AND(BK1124&gt;-0.001,BD1124&lt;0.001),1,IF(AND(BK1124&lt;0.001,BD1124&gt;-0.001),1,0)),"")</f>
        <v>0</v>
      </c>
      <c r="CK1124" s="126" t="str">
        <f t="shared" ref="CK1124" si="6683">IF(CV1124=1,IF(AND(BK1124&gt;-0.001,BD1124&lt;0.001),1,IF(AND(BK1124&lt;0.001,BD1124&gt;-0.001),1,0)),"")</f>
        <v/>
      </c>
      <c r="CL1124" s="126">
        <f t="shared" ref="CL1124" si="6684">IF(OR(BK1124=0,BM1124=0),1,IF(BK1124&gt;0,IF(BM1124&gt;0,1,0),IF(BM1124&lt;0,1,0)))</f>
        <v>0</v>
      </c>
      <c r="CM1124" s="126" t="str">
        <f t="shared" ref="CM1124" si="6685">IF(CL1124=1,IF(OR(BD1124=0,BK1124=0),1,IF(BD1124&gt;0,IF(BK1124&lt;0,1,0),IF(BK1124&gt;0,1,0))),"")</f>
        <v/>
      </c>
      <c r="CN1124" s="126" t="str">
        <f t="shared" ref="CN1124" si="6686">IF(CE1124=0,IF(OR(BK1124=0,BM1124=0),1,IF(BK1124&gt;0,IF(BM1124&gt;0,1,0),IF(BM1124&lt;0,1,0))),"")</f>
        <v/>
      </c>
      <c r="CO1124" s="126">
        <f t="shared" ref="CO1124" si="6687">IF(CE1124=1,IF(OR(BK1124=0,BM1124=0),1,IF(BK1124&gt;0,IF(BM1124&gt;0,1,0),IF(BM1124&lt;0,1,0))),"")</f>
        <v>0</v>
      </c>
      <c r="CP1124" s="126">
        <f t="shared" ref="CP1124" si="6688">IF(CB1124=1,IF(OR(BK1124=0,BM1124=0),1,IF(BK1124&gt;0,IF(BM1124&gt;0,1,0),IF(BM1124&lt;0,1,0))),"")</f>
        <v>0</v>
      </c>
      <c r="CQ1124" s="126" t="str">
        <f t="shared" ref="CQ1124" si="6689">IF(CB1124=0,IF(OR(BK1124=0,BM1124=0),1,IF(BK1124&gt;0,IF(BM1124&gt;0,1,0),IF(BM1124&lt;0,1,0))),"")</f>
        <v/>
      </c>
      <c r="CR1124" s="126"/>
      <c r="CS1124" s="126">
        <f t="shared" ref="CS1124" si="6690">IF(OR(BA1124=0,BM1124=0),1,IF(BA1124&gt;0,IF(BM1124&gt;0,1,0),IF(BM1124&lt;0,1,0)))</f>
        <v>0</v>
      </c>
      <c r="CT1124" s="126">
        <f t="shared" ref="CT1124" si="6691">IF(OR(BB1124=0,BM1124=0),1,IF(BB1124&gt;0,IF(BM1124&gt;0,1,0),IF(BM1124&lt;0,1,0)))</f>
        <v>0</v>
      </c>
      <c r="CU1124" s="126">
        <f t="shared" ref="CU1124" si="6692">IF(OR(BC1124=0,BM1124=0),1,IF(BC1124&gt;0,IF(BM1124&gt;0,1,0),IF(BM1124&lt;0,1,0)))</f>
        <v>0</v>
      </c>
      <c r="CV1124" s="126">
        <f t="shared" ref="CV1124" si="6693">IF(BD1124="","",IF(OR(AND(BD1124&gt;-0.001,BD1124&lt;0.001),AND(BM1124&gt;-0.001,BM1124&lt;0.001)),0,IF(BD1124&gt;0,IF(BM1124&gt;0,1,0),IF(BM1124&lt;0,1,0))))</f>
        <v>0</v>
      </c>
      <c r="CW1124" s="126">
        <f t="shared" ref="CW1124" si="6694">IF(AND(BC1124&gt;-0.0001,BD1124 &gt;-0.0001),1,IF(AND(BC1124&lt;0.0001,BD1124&lt;0.0001),1,""))</f>
        <v>1</v>
      </c>
      <c r="CX1124" s="126" t="str">
        <f t="shared" ref="CX1124" si="6695">IF(CV1124=1,1,"")</f>
        <v/>
      </c>
      <c r="CY1124" s="126" t="str">
        <f t="shared" ref="CY1124" si="6696">IF(CX1124=1,IF(OR(BA1124=0,BK1124=0),1,IF(BA1124&gt;0,IF(BK1124&gt;0,1,0),IF(BK1124&lt;0,1,0))),"")</f>
        <v/>
      </c>
      <c r="CZ1124" s="126" t="str">
        <f t="shared" ref="CZ1124" si="6697">IF(CX1124=1,IF(OR(BD1124=0,BK1124=0),1,IF(BD1124&gt;0,IF(BK1124&gt;0,1,0),IF(BK1124&lt;0,1,0))),"")</f>
        <v/>
      </c>
      <c r="DA1124" s="126" t="str">
        <f t="shared" ref="DA1124" si="6698">IF(CX1124=1,IF(OR(BD1124=0,BO1124=0),1,IF(BD1124&gt;0,IF(BO1124&gt;0,1,0),IF(BO1124&lt;0,1,0))),"")</f>
        <v/>
      </c>
      <c r="DB1124" s="126">
        <f t="shared" ref="DB1124" si="6699">IF(CX1124="",IF(OR(BD1124=0,BO1124=0),1,IF(BD1124&gt;0,IF(BO1124&gt;0,1,0),IF(BO1124&lt;0,1,0))),"")</f>
        <v>1</v>
      </c>
      <c r="DC1124" s="126" t="str">
        <f t="shared" ref="DC1124" si="6700">IF(DJ1124=0,IF(AND(BM1124&gt;-0.001,BD1124&lt;0.001),1,IF(AND(BM1124&lt;0.001,BD1124&gt;-0.001),1,0)),"")</f>
        <v/>
      </c>
      <c r="DD1124" s="126">
        <f t="shared" ref="DD1124" si="6701">IF(DJ1124=1,IF(AND(BM1124&gt;-0.001,BD1124&lt;0.001),1,IF(AND(BM1124&lt;0.001,BD1124&gt;-0.001),1,0)),"")</f>
        <v>1</v>
      </c>
      <c r="DE1124" s="126" t="str">
        <f t="shared" ref="DE1124" si="6702">IF(DD1124="",IF(CV1124+DC1124=1,"",1),IF(CV1124+DD1124=1,"",1))</f>
        <v/>
      </c>
      <c r="DF1124" s="126"/>
      <c r="DG1124" s="126">
        <f t="shared" ref="DG1124" si="6703">IF(OR(AND(BA1124&gt;-0.001,BA1124&lt;0.001),AND(BO1124&gt;-0.001,BO1124&lt;0.001)),1,IF(BA1124&gt;0,IF(BO1124&gt;0,1,0),IF(BO1124&lt;0,1,0)))</f>
        <v>1</v>
      </c>
      <c r="DH1124" s="126">
        <f t="shared" ref="DH1124" si="6704">IF(OR(BB1124=0,BO1124=0),1,IF(BB1124&gt;0,IF(BO1124&gt;0,1,0),IF(BO1124&lt;0,1,0)))</f>
        <v>1</v>
      </c>
      <c r="DI1124" s="126">
        <f t="shared" ref="DI1124" si="6705">IF(OR(BC1124=0,BO1124=0),1,IF(BC1124&gt;0,IF(BO1124&gt;0,1,0),IF(BO1124&lt;0,1,0)))</f>
        <v>1</v>
      </c>
      <c r="DJ1124" s="126">
        <f t="shared" ref="DJ1124" si="6706">IF(OR(BD1124=0,BO1124=0),1,IF(BD1124&gt;0,IF(BO1124&gt;0,1,0),IF(BO1124&lt;0,1,0)))</f>
        <v>1</v>
      </c>
      <c r="DK1124" s="126" t="str">
        <f t="shared" ref="DK1124" si="6707">IF(DJ1124=0,IF(OR(BD1124=0,BM1124=0),1,IF(BD1124&gt;0,IF(BM1124&gt;0,1,0),IF(BM1124&lt;0,1,0))),"")</f>
        <v/>
      </c>
      <c r="DL1124" s="126"/>
      <c r="DM1124" s="126" t="str">
        <f t="shared" ref="DM1124" si="6708">IF(DJ1124=0,IF(OR(BK1124=0,BM1124=0),1,IF(BK1124&gt;0,IF(BM1124&gt;0,1,0),IF(BM1124&lt;0,1,0))),"")</f>
        <v/>
      </c>
      <c r="DN1124" s="126">
        <f t="shared" ref="DN1124" si="6709">IF(DJ1124=1,IF(OR(BD1124=0,BM1124=0),1,IF(BD1124&gt;0,IF(BM1124&gt;0,1,0),IF(BM1124&lt;0,1,0))),"")</f>
        <v>0</v>
      </c>
      <c r="DO1124" s="126">
        <f t="shared" ref="DO1124" si="6710">IF(DJ1124=1,IF(OR(BK1124=0,BM1124=0),1,IF(BK1124&gt;0,IF(BM1124&gt;0,1,0),IF(BM1124&lt;0,1,0))),"")</f>
        <v>0</v>
      </c>
      <c r="DP1124" s="126">
        <f t="shared" ref="DP1124" si="6711">IF(DJ1124=1,IF(OR(BD1124=0,BK1124=0),1,IF(BD1124&gt;0,IF(BK1124&gt;0,1,0),IF(BK1124&lt;0,1,0))),"")</f>
        <v>1</v>
      </c>
      <c r="DQ1124" s="126">
        <f t="shared" ref="DQ1124" si="6712">IF(DJ1124=1,IF(OR(BK1124=0,BM1124=0),1,IF(BK1124&gt;0,IF(BM1124&gt;0,1,0),IF(BM1124&lt;0,1,0))),"")</f>
        <v>0</v>
      </c>
      <c r="DR1124" s="126">
        <f t="shared" ref="DR1124" si="6713">IF(DJ1124=1,IF(OR(BM1124=0,BP1124=0),1,IF(BM1124&gt;0,IF(BP1124&gt;0,1,0),IF(BP1124&lt;0,1,0))),"")</f>
        <v>1</v>
      </c>
      <c r="DS1124" s="126">
        <f t="shared" ref="DS1124" si="6714">IF(DJ1124=1,IF(OR(BM1124=0,BT1124=0),1,IF(BM1124&gt;0,IF(BT1124&gt;0,1,0),IF(BT1124&lt;0,1,0))),"")</f>
        <v>0</v>
      </c>
      <c r="DT1124" s="126">
        <f t="shared" ref="DT1124" si="6715">IF(DJ1124=1,IF(OR(BM1124=0,BU1124=0),1,IF(BM1124&gt;0,IF(BU1124&gt;0,1,0),IF(BU1124&lt;0,1,0))),"")</f>
        <v>1</v>
      </c>
      <c r="DU1124" s="126">
        <f t="shared" ref="DU1124" si="6716">IF(DJ1124=1,IF(OR(AND(BO1124&gt;-0.001,BM1124&lt;0.001, BK1124&lt;0.001),AND(BO1124&lt;0.001,BM1124&gt;-0.001,BK1124&gt;-0.001)),1,0),"")</f>
        <v>0</v>
      </c>
      <c r="DV1124" s="126">
        <f t="shared" ref="DV1124" si="6717">IF(OR(AND(BD1124&gt;-0.001, BD1124 &lt;0.001),AND(BO1124&gt;-0.001,BO1124&lt;0.001)),1,IF(BD1124&gt;-0.001,IF(BO1124&gt;-0.001,1,0),IF(BO1124&lt;0.001,1,0)))</f>
        <v>1</v>
      </c>
      <c r="DW1124" s="126">
        <f t="shared" ref="DW1124" si="6718">IF(OR(AND(BD1124&gt;0, BC1124 &lt;0),AND(BD1124&lt;0, BC1124 &gt;0)),1,0)</f>
        <v>0</v>
      </c>
      <c r="DX1124" s="126" t="str">
        <f t="shared" ref="DX1124" si="6719">IF(DW1124=1,IF(OR(AND(BD1124&gt;0,BM1124&lt;0.001),AND(BD1124&lt;0,BM1124&gt;-0.001)),1,0),"")</f>
        <v/>
      </c>
      <c r="DY1124" s="126" t="str">
        <f t="shared" ref="DY1124" si="6720">IF(DK1124=1,IF(OR(AND(BK1124&gt;-0.001,BM1124&gt;-0.001),AND(BK1124&lt;0.001,BM1124&lt;0.001)),1,0),"")</f>
        <v/>
      </c>
      <c r="EA1124" s="126">
        <f t="shared" ref="EA1124" si="6721">IF(OR(BA1124=0,BU1124=0),1,IF(BA1124&gt;0,IF(BU1124&gt;0,1,0),IF(BU1124&lt;0,1,0)))</f>
        <v>0</v>
      </c>
      <c r="EB1124" s="126">
        <f t="shared" ref="EB1124" si="6722">IF(OR(BB1124=0,BU1124=0),1,IF(BB1124&gt;0,IF(BU1124&gt;0,1,0),IF(BU1124&lt;0,1,0)))</f>
        <v>0</v>
      </c>
      <c r="EC1124" s="126">
        <f t="shared" ref="EC1124" si="6723">IF(OR(BC1124=0,BU1124=0),1,IF(BC1124&gt;0,IF(BU1124&gt;0,1,0),IF(BU1124&lt;0,1,0)))</f>
        <v>0</v>
      </c>
      <c r="ED1124" s="126">
        <f t="shared" ref="ED1124" si="6724">IF(OR(BD1124=0,BU1124=0),1,IF(BD1124&gt;0,IF(BU1124&gt;0,1,0),IF(BU1124&lt;0,1,0)))</f>
        <v>0</v>
      </c>
      <c r="EF1124" s="126">
        <f t="shared" ref="EF1124" si="6725">IF(BA1124&gt;0,IF(BS1124&gt;0,1,0),IF(BS1124&lt;0,1,0))</f>
        <v>1</v>
      </c>
      <c r="EG1124" s="126">
        <f t="shared" ref="EG1124" si="6726">IF(BB1124&gt;0,IF(BS1124&gt;0,1,0),IF(BS1124&lt;0,1,0))</f>
        <v>1</v>
      </c>
      <c r="EH1124" s="126">
        <f t="shared" ref="EH1124" si="6727">IF(BC1124&gt;0,IF(BS1124&gt;0,1,0),IF(BS1124&lt;0,1,0))</f>
        <v>1</v>
      </c>
      <c r="EI1124" s="126">
        <f t="shared" ref="EI1124" si="6728">IF(BD1124&gt;0,IF(BS1124&gt;0,1,0),IF(BS1124&lt;0,1,0))</f>
        <v>1</v>
      </c>
      <c r="EK1124" s="126">
        <f t="shared" ref="EK1124" si="6729">IF(OR(BA1124=0,BB1124=0),1,IF(BA1124&gt;0,IF(BB1124&gt;0,1,0),IF(BB1124&lt;0,1,0)))</f>
        <v>1</v>
      </c>
      <c r="EL1124" s="126">
        <f t="shared" ref="EL1124" si="6730">IF(OR(BA1124=0,BC1124=0),1,IF(BA1124&gt;0,IF(BC1124&gt;0,1,0),IF(BC1124&lt;0,1,0)))</f>
        <v>1</v>
      </c>
      <c r="EM1124" s="126">
        <f t="shared" ref="EM1124" si="6731">IF(OR(BA1124=0,BD1124=0),1,IF(BA1124&gt;0,IF(BD1124&gt;0,1,0),IF(BD1124&lt;0,1,0)))</f>
        <v>1</v>
      </c>
      <c r="EO1124" s="126">
        <f t="shared" ref="EO1124" si="6732">IF(OR(BA1124=0,BB1124=0),1,IF(BB1124&gt;0,IF(BA1124&gt;0,1,0),IF(BA1124&lt;0,1,0)))</f>
        <v>1</v>
      </c>
      <c r="EP1124" s="126">
        <f t="shared" ref="EP1124" si="6733">IF(OR(BB1124=0,BC1124=0),1,IF(BB1124&gt;0,IF(BC1124&gt;0,1,0),IF(BC1124&lt;0,1,0)))</f>
        <v>1</v>
      </c>
      <c r="EQ1124" s="126">
        <f t="shared" ref="EQ1124" si="6734">IF(OR(BB1124=0,BD1124=0),1,IF(BB1124&gt;0,IF(BD1124&gt;0,1,0),IF(BD1124&lt;0,1,0)))</f>
        <v>1</v>
      </c>
      <c r="ES1124" s="126">
        <f t="shared" ref="ES1124" si="6735">IF(OR(BC1124=0,BA1124=0),1,IF(BC1124&gt;0,IF(BA1124&gt;0,1,0),IF(BA1124&lt;0,1,0)))</f>
        <v>1</v>
      </c>
      <c r="ET1124" s="126">
        <f t="shared" ref="ET1124" si="6736">IF(OR(BC1124=0,BB1124=0),1,IF(BC1124&gt;0,IF(BB1124&gt;0,1,0),IF(BB1124&lt;0,1,0)))</f>
        <v>1</v>
      </c>
      <c r="EU1124" s="126">
        <f t="shared" ref="EU1124" si="6737">IF(OR(BC1124=0,BD1124=0),1,IF(BC1124&gt;0,IF(BD1124&gt;0,1,0),IF(BD1124&lt;0,1,0)))</f>
        <v>1</v>
      </c>
      <c r="EV1124" s="126">
        <f t="shared" ref="EV1124" si="6738">IF(AND(BC1124&gt;-0.0001,BD1124 &gt;-0.0001),1,IF(AND(BC1124&lt;0.0001,BD1124&lt;0.0001),1,""))</f>
        <v>1</v>
      </c>
      <c r="EW1124" s="126">
        <f t="shared" ref="EW1124" si="6739">IF(EU1124=1,IF(OR(BD1124=0,BM1124=0),1,IF(BD1124&gt;0,IF(BM1124&gt;0,1,0),IF(BM1124&lt;0,1,0))),"")</f>
        <v>0</v>
      </c>
      <c r="EY1124" s="126">
        <f t="shared" ref="EY1124" si="6740">IF(OR(BD1124=0,BA1124=0),1,IF(BD1124&gt;0,IF(BA1124&gt;0,1,0),IF(BA1124&lt;0,1,0)))</f>
        <v>1</v>
      </c>
      <c r="EZ1124" s="126">
        <f t="shared" ref="EZ1124" si="6741">IF(OR(BD1124=0,BB1124=0),1,IF(BD1124&gt;0,IF(BB1124&gt;0,1,0),IF(BB1124&lt;0,1,0)))</f>
        <v>1</v>
      </c>
      <c r="FA1124" s="126">
        <f t="shared" ref="FA1124" si="6742">IF(OR(BD1124=0,BC1124=0),1,IF(BD1124&gt;0,IF(BC1124&gt;0,1,0),IF(BC1124&lt;0,1,0)))</f>
        <v>1</v>
      </c>
      <c r="FC1124" s="126">
        <f t="shared" ref="FC1124" si="6743">IF(OR(BM1124=0,BO1124=0),1,IF(BM1124&gt;0,IF(BO1124&gt;0,1,0),IF(BO1124&lt;0,1,0)))</f>
        <v>0</v>
      </c>
      <c r="FD1124" s="126" t="str">
        <f t="shared" ref="FD1124" si="6744">IF(FC1124=1,IF(AND(BD1124&gt;0,BO1124&lt;0),1,IF(AND(BD1124&lt;0,BO1124&gt;0),1,0)),"")</f>
        <v/>
      </c>
      <c r="FE1124" s="126"/>
      <c r="FF1124" s="126">
        <f t="shared" ref="FF1124" si="6745">IF(OR(BK1124=0,BM1124=0),1,IF(BK1124&gt;0,IF(BM1124&gt;0,1,0),IF(BM1124&lt;0,1,0)))</f>
        <v>0</v>
      </c>
      <c r="FG1124" s="126">
        <f t="shared" ref="FG1124" si="6746">IF(OR(BK1124=0,BO1124=0),1,IF(BK1124&gt;0,IF(BO1124&gt;0,1,0),IF(BO1124&lt;0,1,0)))</f>
        <v>1</v>
      </c>
      <c r="FH1124" s="126">
        <f t="shared" ref="FH1124" si="6747">IF(BK1124&gt;0,IF(BM1124&gt;0,IF(BO1124&gt;0,1,0),0),IF(BM1124&lt;0,IF(BO1124&lt;0,1,0),0))</f>
        <v>0</v>
      </c>
      <c r="FI1124" s="126" t="str">
        <f t="shared" ref="FI1124" si="6748">IF(FH1124=0,"",(IF(BO1124&gt;0,IF(BD1124&gt;0,1,0),IF(BD1124&lt;0,1,0))))</f>
        <v/>
      </c>
      <c r="FJ1124" s="126" t="str">
        <f t="shared" ref="FJ1124" si="6749">IF(FH1124=0,"",(IF(BO1124&gt;0,IF(BC1124&gt;0,1,0),IF(BC1124&lt;0,1,0))))</f>
        <v/>
      </c>
      <c r="FK1124" s="126" t="str">
        <f t="shared" ref="FK1124" si="6750">IF(FH1124=0,"",(IF(BO1124&gt;0,IF(BB1124&gt;0,1,0),IF(BB1124&lt;0,1,0))))</f>
        <v/>
      </c>
      <c r="FL1124" s="126" t="str">
        <f t="shared" ref="FL1124" si="6751">IF(FH1124=0,"",(IF(BO1124&gt;0,IF(BA1124&gt;0,1,0),IF(BA1124&lt;0,1,0))))</f>
        <v/>
      </c>
      <c r="FN1124" s="126" t="str">
        <f t="shared" ref="FN1124" si="6752">IF(ABS(BB1124)&gt;9.76,1,"")</f>
        <v/>
      </c>
      <c r="FO1124" s="126" t="str">
        <f t="shared" ref="FO1124" si="6753">IF(FN1124=1,IF(BB1124&gt;0,IF(BL1124&lt;0,1,0),IF(BL1124&gt;0,1,0)),"")</f>
        <v/>
      </c>
      <c r="FP1124" s="126" t="str">
        <f t="shared" ref="FP1124" si="6754">IF(BL1124&gt;1.96, IF(BB1124&gt;9.76,1,0),IF(BL1124&lt;-1.96, IF(BB1124&lt;-9.76,1,0),""))</f>
        <v/>
      </c>
      <c r="FV1124" s="126">
        <f t="shared" ref="FV1124" si="6755">IF(BK1123&gt;0,IF(BK1124&gt;0,1,0),IF(BK1124&lt;0,1,0))</f>
        <v>0</v>
      </c>
      <c r="FW1124" s="126">
        <f t="shared" ref="FW1124" si="6756">IF(BL1123&gt;0,IF(BL1124&gt;0,1,0),IF(BL1124&lt;0,1,0))</f>
        <v>0</v>
      </c>
      <c r="FX1124" s="126">
        <f t="shared" ref="FX1124" si="6757">IF(BO1123&gt;0,IF(BO1124&gt;0,1,0),IF(BO1124&lt;0,1,0))</f>
        <v>0</v>
      </c>
      <c r="GA1124" s="126">
        <f t="shared" ref="GA1124" si="6758">IF(BA1124&gt;0,IF(BR1124&gt;0,1,0),IF(BR1124&lt;0,1,0))</f>
        <v>0</v>
      </c>
      <c r="GB1124" s="126">
        <f t="shared" ref="GB1124" si="6759">IF(BB1124&gt;0,IF(BR1124&gt;0,1,0),IF(BR1124&lt;0,1,0))</f>
        <v>0</v>
      </c>
      <c r="GC1124" s="126">
        <f t="shared" ref="GC1124" si="6760">IF(BC1124&gt;0,IF(BR1124&gt;0,1,0),IF(BR1124&lt;0,1,0))</f>
        <v>0</v>
      </c>
      <c r="GD1124" s="126">
        <f t="shared" ref="GD1124" si="6761">IF(BD1124&gt;0,IF(BR1124&gt;0,1,0),IF(BR1124&lt;0,1,0))</f>
        <v>0</v>
      </c>
      <c r="GE1124" s="126">
        <f t="shared" ref="GE1124" si="6762">IF(BK1124&gt;0,IF(BR1124&gt;0,1,0),IF(BR1124&lt;0,1,0))</f>
        <v>0</v>
      </c>
      <c r="GF1124" s="126">
        <f t="shared" ref="GF1124" si="6763">IF(BM1124&gt;0,IF(BR1124&gt;0,1,0),IF(BR1124&lt;0,1,0))</f>
        <v>1</v>
      </c>
      <c r="GG1124" s="126">
        <f t="shared" ref="GG1124" si="6764">IF(BO1124&gt;0,IF(BR1124&gt;0,1,0),IF(BR1124&lt;0,1,0))</f>
        <v>0</v>
      </c>
      <c r="GI1124" s="126">
        <f t="shared" ref="GI1124" si="6765">IF(BR1124&gt;0,IF(BS1124&gt;0,1,0),IF(BS1124&lt;0,1,0))</f>
        <v>0</v>
      </c>
      <c r="GK1124" s="126">
        <f t="shared" ref="GK1124" si="6766">IF(BA1124&gt;0,IF(BS1124&gt;0,1,0),IF(BS1124&lt;0,1,0))</f>
        <v>1</v>
      </c>
      <c r="GL1124" s="126">
        <f t="shared" ref="GL1124" si="6767">IF(BB1124&gt;0,IF(BS1124&gt;0,1,0),IF(BS1124&lt;0,1,0))</f>
        <v>1</v>
      </c>
      <c r="GM1124" s="126">
        <f t="shared" ref="GM1124" si="6768">IF(BC1124&gt;0,IF(BS1124&gt;0,1,0),IF(BS1124&lt;0,1,0))</f>
        <v>1</v>
      </c>
      <c r="GN1124" s="126">
        <f t="shared" ref="GN1124" si="6769">IF(BD1124&gt;0,IF(BS1124&gt;0,1,0),IF(BS1124&lt;0,1,0))</f>
        <v>1</v>
      </c>
      <c r="GO1124" s="126">
        <f t="shared" ref="GO1124" si="6770">IF(BK1124&gt;0,IF(BS1124&gt;0,1,0),IF(BS1124&lt;0,1,0))</f>
        <v>1</v>
      </c>
      <c r="GP1124" s="126">
        <f t="shared" ref="GP1124" si="6771">IF(BM1124&gt;0,IF(BS1124&gt;0,1,0),IF(BS1124&lt;0,1,0))</f>
        <v>0</v>
      </c>
      <c r="GQ1124" s="126">
        <f t="shared" ref="GQ1124" si="6772">IF(BO1124&gt;0,IF(BS1124&gt;0,1,0),IF(BS1124&lt;0,1,0))</f>
        <v>1</v>
      </c>
      <c r="GS1124" s="126">
        <f t="shared" ref="GS1124" si="6773">IF(ABS(BD1124)&gt;32,IF(ABS(BM1124)&gt;2,1,0),"")</f>
        <v>0</v>
      </c>
      <c r="GT1124" s="126">
        <f t="shared" ref="GT1124" si="6774">IF(ABS(BD1124)&gt;40,IF(ABS(BM1124)&gt;2,1,0),"")</f>
        <v>0</v>
      </c>
      <c r="GU1124" s="126">
        <f t="shared" ref="GU1124" si="6775">IF(ABS(BM1124)&gt;1,1,0)</f>
        <v>1</v>
      </c>
      <c r="GV1124" s="126">
        <f t="shared" ref="GV1124" si="6776">IF(ABS(BM1124)&gt;1.5,1,0)</f>
        <v>1</v>
      </c>
      <c r="GW1124" s="126">
        <f t="shared" ref="GW1124" si="6777">IF(ABS(BM1124)&gt;1.99,1,0)</f>
        <v>0</v>
      </c>
      <c r="GX1124" s="126">
        <f t="shared" ref="GX1124" si="6778">IF(ABS(BM1124)&gt;2.5,1,0)</f>
        <v>0</v>
      </c>
      <c r="GY1124" s="126">
        <f t="shared" ref="GY1124" si="6779">IF(ABS(BM1124)&gt;3,1,0)</f>
        <v>0</v>
      </c>
      <c r="GZ1124" s="126"/>
      <c r="HA1124" s="126">
        <f t="shared" ref="HA1124" si="6780">IF(ABS(BO1124)&gt;2,1,0)</f>
        <v>0</v>
      </c>
      <c r="HB1124" s="126">
        <f t="shared" ref="HB1124" si="6781">IF(ABS(BO1124)&gt;4,1,0)</f>
        <v>0</v>
      </c>
      <c r="HC1124" s="126">
        <f t="shared" ref="HC1124" si="6782">IF(ABS(BO1124)&gt;5,1,0)</f>
        <v>0</v>
      </c>
      <c r="HD1124" s="126">
        <f t="shared" ref="HD1124" si="6783">IF(ABS(BO1124)&gt;6,1,0)</f>
        <v>0</v>
      </c>
      <c r="HE1124" s="126">
        <f t="shared" ref="HE1124" si="6784">IF(ABS(BO1124)&gt;8,1,0)</f>
        <v>0</v>
      </c>
      <c r="HF1124" s="126">
        <f t="shared" ref="HF1124" si="6785">IF(ABS(BO1124)&gt;10,1,0)</f>
        <v>0</v>
      </c>
      <c r="HH1124" s="126">
        <f t="shared" ref="HH1124" si="6786">IF(ABS(BS1124)&gt;1.5,1,0)</f>
        <v>1</v>
      </c>
      <c r="HI1124" s="126">
        <f t="shared" ref="HI1124" si="6787">IF(ABS(BS1124)&gt;3,1,0)</f>
        <v>1</v>
      </c>
      <c r="HJ1124" s="126">
        <f t="shared" ref="HJ1124" si="6788">IF(ABS(BS1124)&gt;4.5,1,0)</f>
        <v>0</v>
      </c>
      <c r="HK1124" s="126">
        <f t="shared" ref="HK1124" si="6789">IF(ABS(BS1124)&gt;6,1,0)</f>
        <v>0</v>
      </c>
      <c r="HL1124" s="126">
        <f t="shared" ref="HL1124" si="6790">IF(ABS(BS1124)&gt;7.5,1,0)</f>
        <v>0</v>
      </c>
      <c r="HM1124" s="126">
        <f t="shared" ref="HM1124" si="6791">IF(ABS(BS1124)&gt;9,1,0)</f>
        <v>0</v>
      </c>
      <c r="HO1124" s="126">
        <f t="shared" ref="HO1124" si="6792">IF(BD1124&gt;-0.1,IF(BM1124&lt;0.001,1,0),"")</f>
        <v>1</v>
      </c>
      <c r="HP1124" s="126" t="str">
        <f t="shared" ref="HP1124" si="6793">IF(BD1124&lt;0.1,IF(BM1124&gt;-0.001,1,0),"")</f>
        <v/>
      </c>
      <c r="HQ1124" s="126">
        <f t="shared" ref="HQ1124" si="6794">IF(BD1124&gt;9.1,IF(BM1124&lt;0.001,1,0),"")</f>
        <v>1</v>
      </c>
      <c r="HR1124" s="122" t="str">
        <f t="shared" ref="HR1124" si="6795">IF(BD1124&lt;-9.1,IF(BM1124&gt;-0.001,1,0),"")</f>
        <v/>
      </c>
      <c r="HS1124" s="126">
        <f t="shared" ref="HS1124" si="6796">IF(BD1124&gt;15.1,IF(BM1124&lt;0.001,1,0),"")</f>
        <v>1</v>
      </c>
      <c r="HT1124" s="122" t="str">
        <f t="shared" ref="HT1124" si="6797">IF(BD1124&lt;-15.1,IF(BM1124&gt;-0.001,1,0),"")</f>
        <v/>
      </c>
      <c r="HU1124" s="122">
        <f t="shared" ref="HU1124" si="6798">IF(BD1124&gt;31.1,IF(BM1124&lt;0.001,1,0),"")</f>
        <v>1</v>
      </c>
      <c r="HV1124" s="126" t="str">
        <f t="shared" ref="HV1124" si="6799">IF(BD1124&lt;-31.1,IF(BM1124&gt;-0.001,1,0),"")</f>
        <v/>
      </c>
      <c r="HW1124" s="126" t="str">
        <f t="shared" ref="HW1124" si="6800">IF(BD1124&gt;47.1,IF(BM1124&lt;0.001,1,0),"")</f>
        <v/>
      </c>
      <c r="HX1124" s="126" t="str">
        <f t="shared" ref="HX1124" si="6801">IF(BD1124&lt;-47.1,IF(BM1124&gt;-0.001,1,0),"")</f>
        <v/>
      </c>
      <c r="HZ1124" s="126">
        <f t="shared" ref="HZ1124" si="6802">IF(BD1124&gt;-0.1,IF(BO1124&lt;0.001,1,0),"")</f>
        <v>0</v>
      </c>
      <c r="IA1124" s="126" t="str">
        <f t="shared" ref="IA1124" si="6803">IF(BD1124&lt;0.1,IF(BO1124&gt;-0.001,1,0),"")</f>
        <v/>
      </c>
      <c r="IB1124" s="126">
        <f t="shared" ref="IB1124" si="6804">IF(BD1124&gt;9.1,IF(BO1124&lt;0.001,1,0),"")</f>
        <v>0</v>
      </c>
      <c r="IC1124" s="126" t="str">
        <f t="shared" ref="IC1124" si="6805">IF(BD1124&lt;-9.1,IF(BO1124&gt;-0.001,1,0),"")</f>
        <v/>
      </c>
      <c r="ID1124" s="126">
        <f t="shared" ref="ID1124" si="6806">IF(BD1124&gt;15.1,IF(BO1124&lt;0.001,1,0),"")</f>
        <v>0</v>
      </c>
      <c r="IE1124" s="126" t="str">
        <f t="shared" ref="IE1124" si="6807">IF(BD1124&lt;-15.1,IF(BO1124&gt;-0.001,1,0),"")</f>
        <v/>
      </c>
      <c r="IF1124" s="126">
        <f t="shared" ref="IF1124" si="6808">IF(BD1124&gt;31.1,IF(BO1124&lt;0.001,1,0),"")</f>
        <v>0</v>
      </c>
      <c r="IG1124" s="126" t="str">
        <f t="shared" ref="IG1124" si="6809">IF(BD1124&lt;-31.1,IF(BO1124&gt;-0.001,1,0),"")</f>
        <v/>
      </c>
      <c r="IH1124" s="126" t="str">
        <f t="shared" ref="IH1124" si="6810">IF(BD1124&gt;47.1,IF(BO1124&lt;0.001,1,0),"")</f>
        <v/>
      </c>
      <c r="II1124" s="126" t="str">
        <f t="shared" ref="II1124" si="6811">IF(BD1124&lt;-47.1,IF(BO1124&gt;-0.001,1,0),"")</f>
        <v/>
      </c>
      <c r="IO1124" s="128"/>
      <c r="IP1124" s="128"/>
      <c r="IQ1124" s="127"/>
      <c r="IR1124" s="127"/>
      <c r="IX1124" s="6"/>
      <c r="IY1124" s="6"/>
      <c r="IZ1124" s="7"/>
      <c r="JA1124" s="7"/>
      <c r="JG1124" s="12"/>
      <c r="JH1124" s="12"/>
      <c r="JI1124" s="13"/>
      <c r="JJ1124" s="13"/>
      <c r="JN1124" s="6"/>
      <c r="JO1124" s="6"/>
      <c r="JQ1124" s="11"/>
      <c r="JR1124" s="11"/>
      <c r="JS1124" s="12"/>
      <c r="JT1124" s="13"/>
      <c r="JU1124" s="12"/>
      <c r="JV1124" s="12"/>
      <c r="JW1124" s="97"/>
      <c r="JX1124" s="13"/>
      <c r="JY1124" s="13"/>
      <c r="JZ1124" s="97"/>
      <c r="KA1124" s="97"/>
      <c r="KB1124" s="11"/>
      <c r="KC1124" s="11"/>
      <c r="KD1124" s="11"/>
      <c r="KE1124" s="11"/>
    </row>
    <row r="1125" spans="1:291" s="122" customFormat="1" x14ac:dyDescent="0.2">
      <c r="A1125" s="146">
        <f t="shared" si="5526"/>
        <v>1125</v>
      </c>
      <c r="C1125" s="2">
        <v>43725</v>
      </c>
      <c r="D1125" s="126">
        <v>98.45</v>
      </c>
      <c r="E1125" s="126">
        <v>98.534999999999997</v>
      </c>
      <c r="F1125" s="126">
        <v>98.545000000000002</v>
      </c>
      <c r="G1125" s="128">
        <v>107.182</v>
      </c>
      <c r="H1125" s="128">
        <v>118.19199999999999</v>
      </c>
      <c r="I1125" s="128">
        <v>129.09</v>
      </c>
      <c r="J1125" s="127">
        <v>159.13</v>
      </c>
      <c r="K1125" s="126"/>
      <c r="M1125" s="126">
        <f t="shared" ref="M1125" si="6812">D1125</f>
        <v>98.45</v>
      </c>
      <c r="N1125" s="126">
        <f t="shared" ref="N1125" si="6813">E1125</f>
        <v>98.534999999999997</v>
      </c>
      <c r="O1125" s="126">
        <f t="shared" ref="O1125" si="6814">F1125</f>
        <v>98.545000000000002</v>
      </c>
      <c r="P1125" s="127">
        <f t="shared" ref="P1125" si="6815">(INT(G1125)*32)+(IF(OR((INT(RIGHT(G1125*1000,1))=2),(INT(RIGHT(G1125*1000,1))=7)),((G1125-INT(G1125))+0.0005),IF(OR((INT(RIGHT(G1125*1000,1))=1),(INT(RIGHT(G1125*1000,1))=6)),((G1125-INT(G1125))+0.00025),IF(OR((INT(RIGHT(G1125*1000,1))=3),(INT(RIGHT(G1125*1000,1))=8)),((G1125-INT(G1125))+0.00075),G1125-INT(G1125))))*100)</f>
        <v>3442.25</v>
      </c>
      <c r="Q1125" s="5">
        <f t="shared" ref="Q1125" si="6816">(INT(H1125)*32)+(IF(INT(RIGHT(H1125*1000,1))=7,(H1125-INT(H1125))+0.0005,IF(INT(RIGHT(H1125*1000,1))=2,(H1125-INT(H1125))+0.0005,H1125-INT(H1125))))*100</f>
        <v>3795.2499999999991</v>
      </c>
      <c r="R1125" s="6">
        <f t="shared" ref="R1125" si="6817">INT(I1125)*32+(I1125-INT(I1125))*100</f>
        <v>4137</v>
      </c>
      <c r="S1125" s="7">
        <f t="shared" ref="S1125" si="6818">INT(J1125)*32+(J1125-INT(J1125))*100</f>
        <v>5101</v>
      </c>
      <c r="V1125" s="127">
        <f t="shared" ref="V1125" si="6819">ABS(AX1125)</f>
        <v>3.0000000000001137</v>
      </c>
      <c r="W1125" s="127">
        <f t="shared" ref="W1125" si="6820">ABS(AY1125)</f>
        <v>3.4999999999996589</v>
      </c>
      <c r="X1125" s="127">
        <f t="shared" ref="X1125" si="6821">ABS(AZ1125)</f>
        <v>4.0000000000006253</v>
      </c>
      <c r="Y1125" s="127">
        <f t="shared" ref="Y1125" si="6822">ABS(BA1125)</f>
        <v>2.2500000000004547</v>
      </c>
      <c r="Z1125" s="126">
        <f t="shared" ref="Z1125" si="6823">ABS(BB1125)</f>
        <v>5.9999999999986358</v>
      </c>
      <c r="AA1125" s="126">
        <f t="shared" ref="AA1125" si="6824">ABS(BC1125)</f>
        <v>6.9999999999990905</v>
      </c>
      <c r="AB1125" s="126">
        <f t="shared" ref="AB1125" si="6825">ABS(BD1125)</f>
        <v>14</v>
      </c>
      <c r="AC1125" s="126"/>
      <c r="AD1125" s="126"/>
      <c r="AE1125" s="127">
        <f t="shared" ref="AE1125" si="6826">ABS(BG1125)</f>
        <v>0.59999927999921177</v>
      </c>
      <c r="AF1125" s="127">
        <f t="shared" ref="AF1125" si="6827">ABS(BH1125)</f>
        <v>9.9999279999666513E-2</v>
      </c>
      <c r="AG1125" s="127">
        <f t="shared" ref="AG1125" si="6828">ABS(BI1125)</f>
        <v>0.40000072000129983</v>
      </c>
      <c r="AH1125" s="127">
        <f t="shared" ref="AH1125" si="6829">ABS(BJ1125)</f>
        <v>0.50000000000181899</v>
      </c>
      <c r="AI1125" s="127">
        <f t="shared" ref="AI1125" si="6830">ABS(BK1125)</f>
        <v>0.90000000000172831</v>
      </c>
      <c r="AJ1125" s="127">
        <f t="shared" ref="AJ1125" si="6831">ABS(BL1125)</f>
        <v>1.7999999999991818</v>
      </c>
      <c r="AK1125" s="127">
        <f t="shared" ref="AK1125" si="6832">ABS(BM1125)</f>
        <v>1.3333333333325754</v>
      </c>
      <c r="AL1125" s="127">
        <f t="shared" ref="AL1125" si="6833">ABS(BN1125)</f>
        <v>2.4999999999990905</v>
      </c>
      <c r="AM1125" s="127">
        <f t="shared" ref="AM1125" si="6834">ABS(BO1125)</f>
        <v>2.3333333333324235</v>
      </c>
      <c r="AN1125" s="127">
        <f t="shared" ref="AN1125" si="6835">ABS(BP1125)</f>
        <v>1.3999999999990909</v>
      </c>
      <c r="AO1125" s="127">
        <f t="shared" ref="AO1125" si="6836">ABS(BQ1125)</f>
        <v>1</v>
      </c>
      <c r="AP1125" s="127">
        <f t="shared" ref="AP1125" si="6837">ABS(BR1125)</f>
        <v>0.16666666667030516</v>
      </c>
      <c r="AQ1125" s="127">
        <f t="shared" ref="AQ1125" si="6838">ABS(BS1125)</f>
        <v>0.33333333333356041</v>
      </c>
      <c r="AR1125" s="127">
        <f t="shared" ref="AR1125" si="6839">ABS(BT1125)</f>
        <v>1.7000000000012734</v>
      </c>
      <c r="AS1125" s="127">
        <f t="shared" ref="AS1125" si="6840">ABS(BU1125)</f>
        <v>2.8888888888875246</v>
      </c>
      <c r="AT1125" s="127">
        <f t="shared" ref="AT1125" si="6841">ABS(BV1125)</f>
        <v>2.6333333333342428</v>
      </c>
      <c r="AU1125" s="126"/>
      <c r="AX1125" s="11">
        <f t="shared" ref="AX1125" si="6842">(M1125-M1124)*100</f>
        <v>3.0000000000001137</v>
      </c>
      <c r="AY1125" s="11">
        <f t="shared" ref="AY1125" si="6843">(N1125-N1124)*100</f>
        <v>3.4999999999996589</v>
      </c>
      <c r="AZ1125" s="11">
        <f t="shared" ref="AZ1125" si="6844">(O1125-O1124)*100</f>
        <v>4.0000000000006253</v>
      </c>
      <c r="BA1125" s="11">
        <f t="shared" ref="BA1125" si="6845">P1125-P1124</f>
        <v>2.2500000000004547</v>
      </c>
      <c r="BB1125" s="11">
        <f t="shared" ref="BB1125" si="6846">Q1125-Q1124</f>
        <v>5.9999999999986358</v>
      </c>
      <c r="BC1125" s="12">
        <f t="shared" ref="BC1125" si="6847">R1125-R1124</f>
        <v>6.9999999999990905</v>
      </c>
      <c r="BD1125" s="13">
        <f t="shared" ref="BD1125" si="6848">S1125-S1124</f>
        <v>14</v>
      </c>
      <c r="BF1125" s="11">
        <f t="shared" ref="BF1125" si="6849">AX1125-(BA1125*2)</f>
        <v>-1.5000000000007958</v>
      </c>
      <c r="BG1125" s="11">
        <f t="shared" ref="BG1125" si="6850">((AX1125)-(BB1125/BH$3))</f>
        <v>-0.59999927999921177</v>
      </c>
      <c r="BH1125" s="11">
        <f t="shared" ref="BH1125" si="6851">((AY1125)-(BB1125/BH$3))</f>
        <v>-9.9999279999666513E-2</v>
      </c>
      <c r="BI1125" s="11">
        <f t="shared" ref="BI1125" si="6852">((AZ1125)-(BB1125/BH$3))</f>
        <v>0.40000072000129983</v>
      </c>
      <c r="BJ1125" s="11">
        <f t="shared" ref="BJ1125" si="6853">((BA1125*2)-(BB1125/BJ$3))</f>
        <v>0.50000000000181899</v>
      </c>
      <c r="BK1125" s="11">
        <f t="shared" ref="BK1125" si="6854">((BA1125*2)-(BB1125/BK$3))</f>
        <v>0.90000000000172831</v>
      </c>
      <c r="BL1125" s="11">
        <f t="shared" ref="BL1125" si="6855">BB1125-(BC1125/BL$3)</f>
        <v>1.7999999999991818</v>
      </c>
      <c r="BM1125" s="11">
        <f t="shared" ref="BM1125" si="6856">BB1125-(BC1125/BM$3)</f>
        <v>1.3333333333325754</v>
      </c>
      <c r="BN1125" s="11">
        <f t="shared" ref="BN1125" si="6857">BB1125-(BC1125/BN$3)</f>
        <v>2.4999999999990905</v>
      </c>
      <c r="BO1125" s="11">
        <f t="shared" ref="BO1125" si="6858">BC1125-(BD1125/BO$3)</f>
        <v>2.3333333333324235</v>
      </c>
      <c r="BP1125" s="11">
        <f t="shared" ref="BP1125" si="6859">BC1125-(BD1125/BP$3)</f>
        <v>1.3999999999990909</v>
      </c>
      <c r="BQ1125" s="126">
        <v>1</v>
      </c>
      <c r="BR1125" s="11">
        <f t="shared" ref="BR1125" si="6860">-(BK1125*BK$3-BM1125)</f>
        <v>-0.16666666667030516</v>
      </c>
      <c r="BS1125" s="11">
        <f t="shared" ref="BS1125" si="6861">-(BM1125*BM$3-BO1125)</f>
        <v>0.33333333333356041</v>
      </c>
      <c r="BT1125" s="11">
        <f t="shared" ref="BT1125" si="6862">((BA1125*2)-(BC1125/BT$3))</f>
        <v>1.7000000000012734</v>
      </c>
      <c r="BU1125" s="11">
        <f t="shared" ref="BU1125" si="6863">BB1125-(BD1125/BU$3)</f>
        <v>2.8888888888875246</v>
      </c>
      <c r="BV1125" s="11">
        <f t="shared" ref="BV1125" si="6864">(BA1125*2)-(BD1125/BV$3)</f>
        <v>2.6333333333342428</v>
      </c>
      <c r="BY1125" s="126"/>
      <c r="BZ1125" s="126"/>
      <c r="CA1125" s="122">
        <f t="shared" ref="CA1125" si="6865">BB1125-BD1125/4.5</f>
        <v>2.8888888888875246</v>
      </c>
      <c r="CB1125" s="126">
        <f t="shared" ref="CB1125" si="6866">IF(OR(BA1125=0,BK1125=0),1,IF(BA1125&gt;0,IF(BK1125&gt;0,1,0),IF(BK1125&lt;0,1,0)))</f>
        <v>1</v>
      </c>
      <c r="CC1125" s="126">
        <f t="shared" ref="CC1125" si="6867">IF(OR(BB1125=0,BK1125=0),1,IF(BB1125&gt;0,IF(BK1125&gt;0,1,0),IF(BK1125&lt;0,1,0)))</f>
        <v>1</v>
      </c>
      <c r="CD1125" s="126">
        <f t="shared" ref="CD1125" si="6868">IF(OR(BC1125=0,BK1125=0),1,IF(BC1125&gt;0,IF(BK1125&gt;0,1,0),IF(BK1125&lt;0,1,0)))</f>
        <v>1</v>
      </c>
      <c r="CE1125" s="126">
        <f t="shared" ref="CE1125" si="6869">IF(BD1125="","",IF(OR(AND(BD1125&gt;-0.001,BD1125&lt;0.001),AND(BK1125&gt;-0.001,BK1125&lt;0.001)),0,IF(BD1125&gt;0,IF(BK1125&gt;0,1,0),IF(BK1125&lt;0,1,0))))</f>
        <v>1</v>
      </c>
      <c r="CF1125" s="126">
        <f t="shared" ref="CF1125" si="6870">IF(OR(AND(BD1125&gt;-0.001,BD1125&lt;0.001),AND(BK1125&gt;-0.001,BK1125&lt;0.001)),0,IF(BD1125&gt;0,IF(BK1125&gt;0,1,0),IF(BK1125&lt;0,1,0)))</f>
        <v>1</v>
      </c>
      <c r="CG1125" s="126">
        <f t="shared" ref="CG1125" si="6871">IF(CE1125=0,"",IF(OR(BK1125=0,BO1125=0),1,IF(BK1125&gt;0,IF(BO1125&gt;0,1,0),IF(BO1125&lt;0,1,0))))</f>
        <v>1</v>
      </c>
      <c r="CH1125" s="126" t="str">
        <f t="shared" ref="CH1125" si="6872">IF(DJ1125=0,IF(AND(BK1125&gt;-0.001,BD1125&lt;0.001),1,IF(AND(BK1125&lt;0.001,BD1125&gt;-0.001),1,0)),"")</f>
        <v/>
      </c>
      <c r="CI1125" s="126" t="str">
        <f t="shared" ref="CI1125" si="6873">IF(CV1125=0,IF(AND(BK1125&gt;-0.001,BD1125&lt;0.001),1,IF(AND(BK1125&lt;0.001,BD1125&gt;-0.001),1,0)),"")</f>
        <v/>
      </c>
      <c r="CJ1125" s="126">
        <f t="shared" ref="CJ1125" si="6874">IF(DI1125=1,IF(AND(BK1125&gt;-0.001,BD1125&lt;0.001),1,IF(AND(BK1125&lt;0.001,BD1125&gt;-0.001),1,0)),"")</f>
        <v>0</v>
      </c>
      <c r="CK1125" s="126">
        <f t="shared" ref="CK1125" si="6875">IF(CV1125=1,IF(AND(BK1125&gt;-0.001,BD1125&lt;0.001),1,IF(AND(BK1125&lt;0.001,BD1125&gt;-0.001),1,0)),"")</f>
        <v>0</v>
      </c>
      <c r="CL1125" s="126">
        <f t="shared" ref="CL1125" si="6876">IF(OR(BK1125=0,BM1125=0),1,IF(BK1125&gt;0,IF(BM1125&gt;0,1,0),IF(BM1125&lt;0,1,0)))</f>
        <v>1</v>
      </c>
      <c r="CM1125" s="126">
        <f t="shared" ref="CM1125" si="6877">IF(CL1125=1,IF(OR(BD1125=0,BK1125=0),1,IF(BD1125&gt;0,IF(BK1125&lt;0,1,0),IF(BK1125&gt;0,1,0))),"")</f>
        <v>0</v>
      </c>
      <c r="CN1125" s="126" t="str">
        <f t="shared" ref="CN1125" si="6878">IF(CE1125=0,IF(OR(BK1125=0,BM1125=0),1,IF(BK1125&gt;0,IF(BM1125&gt;0,1,0),IF(BM1125&lt;0,1,0))),"")</f>
        <v/>
      </c>
      <c r="CO1125" s="126">
        <f t="shared" ref="CO1125" si="6879">IF(CE1125=1,IF(OR(BK1125=0,BM1125=0),1,IF(BK1125&gt;0,IF(BM1125&gt;0,1,0),IF(BM1125&lt;0,1,0))),"")</f>
        <v>1</v>
      </c>
      <c r="CP1125" s="126">
        <f t="shared" ref="CP1125" si="6880">IF(CB1125=1,IF(OR(BK1125=0,BM1125=0),1,IF(BK1125&gt;0,IF(BM1125&gt;0,1,0),IF(BM1125&lt;0,1,0))),"")</f>
        <v>1</v>
      </c>
      <c r="CQ1125" s="126" t="str">
        <f t="shared" ref="CQ1125" si="6881">IF(CB1125=0,IF(OR(BK1125=0,BM1125=0),1,IF(BK1125&gt;0,IF(BM1125&gt;0,1,0),IF(BM1125&lt;0,1,0))),"")</f>
        <v/>
      </c>
      <c r="CR1125" s="126"/>
      <c r="CS1125" s="126">
        <f t="shared" ref="CS1125" si="6882">IF(OR(BA1125=0,BM1125=0),1,IF(BA1125&gt;0,IF(BM1125&gt;0,1,0),IF(BM1125&lt;0,1,0)))</f>
        <v>1</v>
      </c>
      <c r="CT1125" s="126">
        <f t="shared" ref="CT1125" si="6883">IF(OR(BB1125=0,BM1125=0),1,IF(BB1125&gt;0,IF(BM1125&gt;0,1,0),IF(BM1125&lt;0,1,0)))</f>
        <v>1</v>
      </c>
      <c r="CU1125" s="126">
        <f t="shared" ref="CU1125" si="6884">IF(OR(BC1125=0,BM1125=0),1,IF(BC1125&gt;0,IF(BM1125&gt;0,1,0),IF(BM1125&lt;0,1,0)))</f>
        <v>1</v>
      </c>
      <c r="CV1125" s="126">
        <f t="shared" ref="CV1125" si="6885">IF(BD1125="","",IF(OR(AND(BD1125&gt;-0.001,BD1125&lt;0.001),AND(BM1125&gt;-0.001,BM1125&lt;0.001)),0,IF(BD1125&gt;0,IF(BM1125&gt;0,1,0),IF(BM1125&lt;0,1,0))))</f>
        <v>1</v>
      </c>
      <c r="CW1125" s="126">
        <f t="shared" ref="CW1125" si="6886">IF(AND(BC1125&gt;-0.0001,BD1125 &gt;-0.0001),1,IF(AND(BC1125&lt;0.0001,BD1125&lt;0.0001),1,""))</f>
        <v>1</v>
      </c>
      <c r="CX1125" s="126">
        <f t="shared" ref="CX1125" si="6887">IF(CV1125=1,1,"")</f>
        <v>1</v>
      </c>
      <c r="CY1125" s="126">
        <f t="shared" ref="CY1125" si="6888">IF(CX1125=1,IF(OR(BA1125=0,BK1125=0),1,IF(BA1125&gt;0,IF(BK1125&gt;0,1,0),IF(BK1125&lt;0,1,0))),"")</f>
        <v>1</v>
      </c>
      <c r="CZ1125" s="126">
        <f t="shared" ref="CZ1125" si="6889">IF(CX1125=1,IF(OR(BD1125=0,BK1125=0),1,IF(BD1125&gt;0,IF(BK1125&gt;0,1,0),IF(BK1125&lt;0,1,0))),"")</f>
        <v>1</v>
      </c>
      <c r="DA1125" s="126">
        <f t="shared" ref="DA1125" si="6890">IF(CX1125=1,IF(OR(BD1125=0,BO1125=0),1,IF(BD1125&gt;0,IF(BO1125&gt;0,1,0),IF(BO1125&lt;0,1,0))),"")</f>
        <v>1</v>
      </c>
      <c r="DB1125" s="126" t="str">
        <f t="shared" ref="DB1125" si="6891">IF(CX1125="",IF(OR(BD1125=0,BO1125=0),1,IF(BD1125&gt;0,IF(BO1125&gt;0,1,0),IF(BO1125&lt;0,1,0))),"")</f>
        <v/>
      </c>
      <c r="DC1125" s="126" t="str">
        <f t="shared" ref="DC1125" si="6892">IF(DJ1125=0,IF(AND(BM1125&gt;-0.001,BD1125&lt;0.001),1,IF(AND(BM1125&lt;0.001,BD1125&gt;-0.001),1,0)),"")</f>
        <v/>
      </c>
      <c r="DD1125" s="126">
        <f t="shared" ref="DD1125" si="6893">IF(DJ1125=1,IF(AND(BM1125&gt;-0.001,BD1125&lt;0.001),1,IF(AND(BM1125&lt;0.001,BD1125&gt;-0.001),1,0)),"")</f>
        <v>0</v>
      </c>
      <c r="DE1125" s="126" t="str">
        <f t="shared" ref="DE1125" si="6894">IF(DD1125="",IF(CV1125+DC1125=1,"",1),IF(CV1125+DD1125=1,"",1))</f>
        <v/>
      </c>
      <c r="DF1125" s="126"/>
      <c r="DG1125" s="126">
        <f t="shared" ref="DG1125" si="6895">IF(OR(AND(BA1125&gt;-0.001,BA1125&lt;0.001),AND(BO1125&gt;-0.001,BO1125&lt;0.001)),1,IF(BA1125&gt;0,IF(BO1125&gt;0,1,0),IF(BO1125&lt;0,1,0)))</f>
        <v>1</v>
      </c>
      <c r="DH1125" s="126">
        <f t="shared" ref="DH1125" si="6896">IF(OR(BB1125=0,BO1125=0),1,IF(BB1125&gt;0,IF(BO1125&gt;0,1,0),IF(BO1125&lt;0,1,0)))</f>
        <v>1</v>
      </c>
      <c r="DI1125" s="126">
        <f t="shared" ref="DI1125" si="6897">IF(OR(BC1125=0,BO1125=0),1,IF(BC1125&gt;0,IF(BO1125&gt;0,1,0),IF(BO1125&lt;0,1,0)))</f>
        <v>1</v>
      </c>
      <c r="DJ1125" s="126">
        <f t="shared" ref="DJ1125" si="6898">IF(OR(BD1125=0,BO1125=0),1,IF(BD1125&gt;0,IF(BO1125&gt;0,1,0),IF(BO1125&lt;0,1,0)))</f>
        <v>1</v>
      </c>
      <c r="DK1125" s="126" t="str">
        <f t="shared" ref="DK1125" si="6899">IF(DJ1125=0,IF(OR(BD1125=0,BM1125=0),1,IF(BD1125&gt;0,IF(BM1125&gt;0,1,0),IF(BM1125&lt;0,1,0))),"")</f>
        <v/>
      </c>
      <c r="DL1125" s="126"/>
      <c r="DM1125" s="126" t="str">
        <f t="shared" ref="DM1125" si="6900">IF(DJ1125=0,IF(OR(BK1125=0,BM1125=0),1,IF(BK1125&gt;0,IF(BM1125&gt;0,1,0),IF(BM1125&lt;0,1,0))),"")</f>
        <v/>
      </c>
      <c r="DN1125" s="126">
        <f t="shared" ref="DN1125" si="6901">IF(DJ1125=1,IF(OR(BD1125=0,BM1125=0),1,IF(BD1125&gt;0,IF(BM1125&gt;0,1,0),IF(BM1125&lt;0,1,0))),"")</f>
        <v>1</v>
      </c>
      <c r="DO1125" s="126">
        <f t="shared" ref="DO1125" si="6902">IF(DJ1125=1,IF(OR(BK1125=0,BM1125=0),1,IF(BK1125&gt;0,IF(BM1125&gt;0,1,0),IF(BM1125&lt;0,1,0))),"")</f>
        <v>1</v>
      </c>
      <c r="DP1125" s="126">
        <f t="shared" ref="DP1125" si="6903">IF(DJ1125=1,IF(OR(BD1125=0,BK1125=0),1,IF(BD1125&gt;0,IF(BK1125&gt;0,1,0),IF(BK1125&lt;0,1,0))),"")</f>
        <v>1</v>
      </c>
      <c r="DQ1125" s="126">
        <f t="shared" ref="DQ1125" si="6904">IF(DJ1125=1,IF(OR(BK1125=0,BM1125=0),1,IF(BK1125&gt;0,IF(BM1125&gt;0,1,0),IF(BM1125&lt;0,1,0))),"")</f>
        <v>1</v>
      </c>
      <c r="DR1125" s="126">
        <f t="shared" ref="DR1125" si="6905">IF(DJ1125=1,IF(OR(BM1125=0,BP1125=0),1,IF(BM1125&gt;0,IF(BP1125&gt;0,1,0),IF(BP1125&lt;0,1,0))),"")</f>
        <v>1</v>
      </c>
      <c r="DS1125" s="126">
        <f t="shared" ref="DS1125" si="6906">IF(DJ1125=1,IF(OR(BM1125=0,BT1125=0),1,IF(BM1125&gt;0,IF(BT1125&gt;0,1,0),IF(BT1125&lt;0,1,0))),"")</f>
        <v>1</v>
      </c>
      <c r="DT1125" s="126">
        <f t="shared" ref="DT1125" si="6907">IF(DJ1125=1,IF(OR(BM1125=0,BU1125=0),1,IF(BM1125&gt;0,IF(BU1125&gt;0,1,0),IF(BU1125&lt;0,1,0))),"")</f>
        <v>1</v>
      </c>
      <c r="DU1125" s="126">
        <f t="shared" ref="DU1125" si="6908">IF(DJ1125=1,IF(OR(AND(BO1125&gt;-0.001,BM1125&lt;0.001, BK1125&lt;0.001),AND(BO1125&lt;0.001,BM1125&gt;-0.001,BK1125&gt;-0.001)),1,0),"")</f>
        <v>0</v>
      </c>
      <c r="DV1125" s="126">
        <f t="shared" ref="DV1125" si="6909">IF(OR(AND(BD1125&gt;-0.001, BD1125 &lt;0.001),AND(BO1125&gt;-0.001,BO1125&lt;0.001)),1,IF(BD1125&gt;-0.001,IF(BO1125&gt;-0.001,1,0),IF(BO1125&lt;0.001,1,0)))</f>
        <v>1</v>
      </c>
      <c r="DW1125" s="126">
        <f t="shared" ref="DW1125" si="6910">IF(OR(AND(BD1125&gt;0, BC1125 &lt;0),AND(BD1125&lt;0, BC1125 &gt;0)),1,0)</f>
        <v>0</v>
      </c>
      <c r="DX1125" s="126" t="str">
        <f t="shared" ref="DX1125" si="6911">IF(DW1125=1,IF(OR(AND(BD1125&gt;0,BM1125&lt;0.001),AND(BD1125&lt;0,BM1125&gt;-0.001)),1,0),"")</f>
        <v/>
      </c>
      <c r="DY1125" s="126" t="str">
        <f t="shared" ref="DY1125" si="6912">IF(DK1125=1,IF(OR(AND(BK1125&gt;-0.001,BM1125&gt;-0.001),AND(BK1125&lt;0.001,BM1125&lt;0.001)),1,0),"")</f>
        <v/>
      </c>
      <c r="EA1125" s="126">
        <f t="shared" ref="EA1125" si="6913">IF(OR(BA1125=0,BU1125=0),1,IF(BA1125&gt;0,IF(BU1125&gt;0,1,0),IF(BU1125&lt;0,1,0)))</f>
        <v>1</v>
      </c>
      <c r="EB1125" s="126">
        <f t="shared" ref="EB1125" si="6914">IF(OR(BB1125=0,BU1125=0),1,IF(BB1125&gt;0,IF(BU1125&gt;0,1,0),IF(BU1125&lt;0,1,0)))</f>
        <v>1</v>
      </c>
      <c r="EC1125" s="126">
        <f t="shared" ref="EC1125" si="6915">IF(OR(BC1125=0,BU1125=0),1,IF(BC1125&gt;0,IF(BU1125&gt;0,1,0),IF(BU1125&lt;0,1,0)))</f>
        <v>1</v>
      </c>
      <c r="ED1125" s="126">
        <f t="shared" ref="ED1125" si="6916">IF(OR(BD1125=0,BU1125=0),1,IF(BD1125&gt;0,IF(BU1125&gt;0,1,0),IF(BU1125&lt;0,1,0)))</f>
        <v>1</v>
      </c>
      <c r="EF1125" s="126">
        <f t="shared" ref="EF1125" si="6917">IF(BA1125&gt;0,IF(BS1125&gt;0,1,0),IF(BS1125&lt;0,1,0))</f>
        <v>1</v>
      </c>
      <c r="EG1125" s="126">
        <f t="shared" ref="EG1125" si="6918">IF(BB1125&gt;0,IF(BS1125&gt;0,1,0),IF(BS1125&lt;0,1,0))</f>
        <v>1</v>
      </c>
      <c r="EH1125" s="126">
        <f t="shared" ref="EH1125" si="6919">IF(BC1125&gt;0,IF(BS1125&gt;0,1,0),IF(BS1125&lt;0,1,0))</f>
        <v>1</v>
      </c>
      <c r="EI1125" s="126">
        <f t="shared" ref="EI1125" si="6920">IF(BD1125&gt;0,IF(BS1125&gt;0,1,0),IF(BS1125&lt;0,1,0))</f>
        <v>1</v>
      </c>
      <c r="EK1125" s="126">
        <f t="shared" ref="EK1125" si="6921">IF(OR(BA1125=0,BB1125=0),1,IF(BA1125&gt;0,IF(BB1125&gt;0,1,0),IF(BB1125&lt;0,1,0)))</f>
        <v>1</v>
      </c>
      <c r="EL1125" s="126">
        <f t="shared" ref="EL1125" si="6922">IF(OR(BA1125=0,BC1125=0),1,IF(BA1125&gt;0,IF(BC1125&gt;0,1,0),IF(BC1125&lt;0,1,0)))</f>
        <v>1</v>
      </c>
      <c r="EM1125" s="126">
        <f t="shared" ref="EM1125" si="6923">IF(OR(BA1125=0,BD1125=0),1,IF(BA1125&gt;0,IF(BD1125&gt;0,1,0),IF(BD1125&lt;0,1,0)))</f>
        <v>1</v>
      </c>
      <c r="EO1125" s="126">
        <f t="shared" ref="EO1125" si="6924">IF(OR(BA1125=0,BB1125=0),1,IF(BB1125&gt;0,IF(BA1125&gt;0,1,0),IF(BA1125&lt;0,1,0)))</f>
        <v>1</v>
      </c>
      <c r="EP1125" s="126">
        <f t="shared" ref="EP1125" si="6925">IF(OR(BB1125=0,BC1125=0),1,IF(BB1125&gt;0,IF(BC1125&gt;0,1,0),IF(BC1125&lt;0,1,0)))</f>
        <v>1</v>
      </c>
      <c r="EQ1125" s="126">
        <f t="shared" ref="EQ1125" si="6926">IF(OR(BB1125=0,BD1125=0),1,IF(BB1125&gt;0,IF(BD1125&gt;0,1,0),IF(BD1125&lt;0,1,0)))</f>
        <v>1</v>
      </c>
      <c r="ES1125" s="126">
        <f t="shared" ref="ES1125" si="6927">IF(OR(BC1125=0,BA1125=0),1,IF(BC1125&gt;0,IF(BA1125&gt;0,1,0),IF(BA1125&lt;0,1,0)))</f>
        <v>1</v>
      </c>
      <c r="ET1125" s="126">
        <f t="shared" ref="ET1125" si="6928">IF(OR(BC1125=0,BB1125=0),1,IF(BC1125&gt;0,IF(BB1125&gt;0,1,0),IF(BB1125&lt;0,1,0)))</f>
        <v>1</v>
      </c>
      <c r="EU1125" s="126">
        <f t="shared" ref="EU1125" si="6929">IF(OR(BC1125=0,BD1125=0),1,IF(BC1125&gt;0,IF(BD1125&gt;0,1,0),IF(BD1125&lt;0,1,0)))</f>
        <v>1</v>
      </c>
      <c r="EV1125" s="126">
        <f t="shared" ref="EV1125" si="6930">IF(AND(BC1125&gt;-0.0001,BD1125 &gt;-0.0001),1,IF(AND(BC1125&lt;0.0001,BD1125&lt;0.0001),1,""))</f>
        <v>1</v>
      </c>
      <c r="EW1125" s="126">
        <f t="shared" ref="EW1125" si="6931">IF(EU1125=1,IF(OR(BD1125=0,BM1125=0),1,IF(BD1125&gt;0,IF(BM1125&gt;0,1,0),IF(BM1125&lt;0,1,0))),"")</f>
        <v>1</v>
      </c>
      <c r="EY1125" s="126">
        <f t="shared" ref="EY1125" si="6932">IF(OR(BD1125=0,BA1125=0),1,IF(BD1125&gt;0,IF(BA1125&gt;0,1,0),IF(BA1125&lt;0,1,0)))</f>
        <v>1</v>
      </c>
      <c r="EZ1125" s="126">
        <f t="shared" ref="EZ1125" si="6933">IF(OR(BD1125=0,BB1125=0),1,IF(BD1125&gt;0,IF(BB1125&gt;0,1,0),IF(BB1125&lt;0,1,0)))</f>
        <v>1</v>
      </c>
      <c r="FA1125" s="126">
        <f t="shared" ref="FA1125" si="6934">IF(OR(BD1125=0,BC1125=0),1,IF(BD1125&gt;0,IF(BC1125&gt;0,1,0),IF(BC1125&lt;0,1,0)))</f>
        <v>1</v>
      </c>
      <c r="FC1125" s="126">
        <f t="shared" ref="FC1125" si="6935">IF(OR(BM1125=0,BO1125=0),1,IF(BM1125&gt;0,IF(BO1125&gt;0,1,0),IF(BO1125&lt;0,1,0)))</f>
        <v>1</v>
      </c>
      <c r="FD1125" s="126">
        <f t="shared" ref="FD1125" si="6936">IF(FC1125=1,IF(AND(BD1125&gt;0,BO1125&lt;0),1,IF(AND(BD1125&lt;0,BO1125&gt;0),1,0)),"")</f>
        <v>0</v>
      </c>
      <c r="FE1125" s="126"/>
      <c r="FF1125" s="126">
        <f t="shared" ref="FF1125" si="6937">IF(OR(BK1125=0,BM1125=0),1,IF(BK1125&gt;0,IF(BM1125&gt;0,1,0),IF(BM1125&lt;0,1,0)))</f>
        <v>1</v>
      </c>
      <c r="FG1125" s="126">
        <f t="shared" ref="FG1125" si="6938">IF(OR(BK1125=0,BO1125=0),1,IF(BK1125&gt;0,IF(BO1125&gt;0,1,0),IF(BO1125&lt;0,1,0)))</f>
        <v>1</v>
      </c>
      <c r="FH1125" s="126">
        <f t="shared" ref="FH1125" si="6939">IF(BK1125&gt;0,IF(BM1125&gt;0,IF(BO1125&gt;0,1,0),0),IF(BM1125&lt;0,IF(BO1125&lt;0,1,0),0))</f>
        <v>1</v>
      </c>
      <c r="FI1125" s="126">
        <f t="shared" ref="FI1125" si="6940">IF(FH1125=0,"",(IF(BO1125&gt;0,IF(BD1125&gt;0,1,0),IF(BD1125&lt;0,1,0))))</f>
        <v>1</v>
      </c>
      <c r="FJ1125" s="126">
        <f t="shared" ref="FJ1125" si="6941">IF(FH1125=0,"",(IF(BO1125&gt;0,IF(BC1125&gt;0,1,0),IF(BC1125&lt;0,1,0))))</f>
        <v>1</v>
      </c>
      <c r="FK1125" s="126">
        <f t="shared" ref="FK1125" si="6942">IF(FH1125=0,"",(IF(BO1125&gt;0,IF(BB1125&gt;0,1,0),IF(BB1125&lt;0,1,0))))</f>
        <v>1</v>
      </c>
      <c r="FL1125" s="126">
        <f t="shared" ref="FL1125" si="6943">IF(FH1125=0,"",(IF(BO1125&gt;0,IF(BA1125&gt;0,1,0),IF(BA1125&lt;0,1,0))))</f>
        <v>1</v>
      </c>
      <c r="FN1125" s="126" t="str">
        <f t="shared" ref="FN1125" si="6944">IF(ABS(BB1125)&gt;9.76,1,"")</f>
        <v/>
      </c>
      <c r="FO1125" s="126" t="str">
        <f t="shared" ref="FO1125" si="6945">IF(FN1125=1,IF(BB1125&gt;0,IF(BL1125&lt;0,1,0),IF(BL1125&gt;0,1,0)),"")</f>
        <v/>
      </c>
      <c r="FP1125" s="126" t="str">
        <f t="shared" ref="FP1125" si="6946">IF(BL1125&gt;1.96, IF(BB1125&gt;9.76,1,0),IF(BL1125&lt;-1.96, IF(BB1125&lt;-9.76,1,0),""))</f>
        <v/>
      </c>
      <c r="FV1125" s="126">
        <f t="shared" ref="FV1125" si="6947">IF(BK1124&gt;0,IF(BK1125&gt;0,1,0),IF(BK1125&lt;0,1,0))</f>
        <v>1</v>
      </c>
      <c r="FW1125" s="126">
        <f t="shared" ref="FW1125" si="6948">IF(BL1124&gt;0,IF(BL1125&gt;0,1,0),IF(BL1125&lt;0,1,0))</f>
        <v>0</v>
      </c>
      <c r="FX1125" s="126">
        <f t="shared" ref="FX1125" si="6949">IF(BO1124&gt;0,IF(BO1125&gt;0,1,0),IF(BO1125&lt;0,1,0))</f>
        <v>1</v>
      </c>
      <c r="GA1125" s="126">
        <f t="shared" ref="GA1125" si="6950">IF(BA1125&gt;0,IF(BR1125&gt;0,1,0),IF(BR1125&lt;0,1,0))</f>
        <v>0</v>
      </c>
      <c r="GB1125" s="126">
        <f t="shared" ref="GB1125" si="6951">IF(BB1125&gt;0,IF(BR1125&gt;0,1,0),IF(BR1125&lt;0,1,0))</f>
        <v>0</v>
      </c>
      <c r="GC1125" s="126">
        <f t="shared" ref="GC1125" si="6952">IF(BC1125&gt;0,IF(BR1125&gt;0,1,0),IF(BR1125&lt;0,1,0))</f>
        <v>0</v>
      </c>
      <c r="GD1125" s="126">
        <f t="shared" ref="GD1125" si="6953">IF(BD1125&gt;0,IF(BR1125&gt;0,1,0),IF(BR1125&lt;0,1,0))</f>
        <v>0</v>
      </c>
      <c r="GE1125" s="126">
        <f t="shared" ref="GE1125" si="6954">IF(BK1125&gt;0,IF(BR1125&gt;0,1,0),IF(BR1125&lt;0,1,0))</f>
        <v>0</v>
      </c>
      <c r="GF1125" s="126">
        <f t="shared" ref="GF1125" si="6955">IF(BM1125&gt;0,IF(BR1125&gt;0,1,0),IF(BR1125&lt;0,1,0))</f>
        <v>0</v>
      </c>
      <c r="GG1125" s="126">
        <f t="shared" ref="GG1125" si="6956">IF(BO1125&gt;0,IF(BR1125&gt;0,1,0),IF(BR1125&lt;0,1,0))</f>
        <v>0</v>
      </c>
      <c r="GI1125" s="126">
        <f t="shared" ref="GI1125" si="6957">IF(BR1125&gt;0,IF(BS1125&gt;0,1,0),IF(BS1125&lt;0,1,0))</f>
        <v>0</v>
      </c>
      <c r="GK1125" s="126">
        <f t="shared" ref="GK1125" si="6958">IF(BA1125&gt;0,IF(BS1125&gt;0,1,0),IF(BS1125&lt;0,1,0))</f>
        <v>1</v>
      </c>
      <c r="GL1125" s="126">
        <f t="shared" ref="GL1125" si="6959">IF(BB1125&gt;0,IF(BS1125&gt;0,1,0),IF(BS1125&lt;0,1,0))</f>
        <v>1</v>
      </c>
      <c r="GM1125" s="126">
        <f t="shared" ref="GM1125" si="6960">IF(BC1125&gt;0,IF(BS1125&gt;0,1,0),IF(BS1125&lt;0,1,0))</f>
        <v>1</v>
      </c>
      <c r="GN1125" s="126">
        <f t="shared" ref="GN1125" si="6961">IF(BD1125&gt;0,IF(BS1125&gt;0,1,0),IF(BS1125&lt;0,1,0))</f>
        <v>1</v>
      </c>
      <c r="GO1125" s="126">
        <f t="shared" ref="GO1125" si="6962">IF(BK1125&gt;0,IF(BS1125&gt;0,1,0),IF(BS1125&lt;0,1,0))</f>
        <v>1</v>
      </c>
      <c r="GP1125" s="126">
        <f t="shared" ref="GP1125" si="6963">IF(BM1125&gt;0,IF(BS1125&gt;0,1,0),IF(BS1125&lt;0,1,0))</f>
        <v>1</v>
      </c>
      <c r="GQ1125" s="126">
        <f t="shared" ref="GQ1125" si="6964">IF(BO1125&gt;0,IF(BS1125&gt;0,1,0),IF(BS1125&lt;0,1,0))</f>
        <v>1</v>
      </c>
      <c r="GS1125" s="126" t="str">
        <f t="shared" ref="GS1125" si="6965">IF(ABS(BD1125)&gt;32,IF(ABS(BM1125)&gt;2,1,0),"")</f>
        <v/>
      </c>
      <c r="GT1125" s="126" t="str">
        <f t="shared" ref="GT1125" si="6966">IF(ABS(BD1125)&gt;40,IF(ABS(BM1125)&gt;2,1,0),"")</f>
        <v/>
      </c>
      <c r="GU1125" s="126">
        <f t="shared" ref="GU1125" si="6967">IF(ABS(BM1125)&gt;1,1,0)</f>
        <v>1</v>
      </c>
      <c r="GV1125" s="126">
        <f t="shared" ref="GV1125" si="6968">IF(ABS(BM1125)&gt;1.5,1,0)</f>
        <v>0</v>
      </c>
      <c r="GW1125" s="126">
        <f t="shared" ref="GW1125" si="6969">IF(ABS(BM1125)&gt;1.99,1,0)</f>
        <v>0</v>
      </c>
      <c r="GX1125" s="126">
        <f t="shared" ref="GX1125" si="6970">IF(ABS(BM1125)&gt;2.5,1,0)</f>
        <v>0</v>
      </c>
      <c r="GY1125" s="126">
        <f t="shared" ref="GY1125" si="6971">IF(ABS(BM1125)&gt;3,1,0)</f>
        <v>0</v>
      </c>
      <c r="GZ1125" s="126"/>
      <c r="HA1125" s="126">
        <f t="shared" ref="HA1125" si="6972">IF(ABS(BO1125)&gt;2,1,0)</f>
        <v>1</v>
      </c>
      <c r="HB1125" s="126">
        <f t="shared" ref="HB1125" si="6973">IF(ABS(BO1125)&gt;4,1,0)</f>
        <v>0</v>
      </c>
      <c r="HC1125" s="126">
        <f t="shared" ref="HC1125" si="6974">IF(ABS(BO1125)&gt;5,1,0)</f>
        <v>0</v>
      </c>
      <c r="HD1125" s="126">
        <f t="shared" ref="HD1125" si="6975">IF(ABS(BO1125)&gt;6,1,0)</f>
        <v>0</v>
      </c>
      <c r="HE1125" s="126">
        <f t="shared" ref="HE1125" si="6976">IF(ABS(BO1125)&gt;8,1,0)</f>
        <v>0</v>
      </c>
      <c r="HF1125" s="126">
        <f t="shared" ref="HF1125" si="6977">IF(ABS(BO1125)&gt;10,1,0)</f>
        <v>0</v>
      </c>
      <c r="HH1125" s="126">
        <f t="shared" ref="HH1125" si="6978">IF(ABS(BS1125)&gt;1.5,1,0)</f>
        <v>0</v>
      </c>
      <c r="HI1125" s="126">
        <f t="shared" ref="HI1125" si="6979">IF(ABS(BS1125)&gt;3,1,0)</f>
        <v>0</v>
      </c>
      <c r="HJ1125" s="126">
        <f t="shared" ref="HJ1125" si="6980">IF(ABS(BS1125)&gt;4.5,1,0)</f>
        <v>0</v>
      </c>
      <c r="HK1125" s="126">
        <f t="shared" ref="HK1125" si="6981">IF(ABS(BS1125)&gt;6,1,0)</f>
        <v>0</v>
      </c>
      <c r="HL1125" s="126">
        <f t="shared" ref="HL1125" si="6982">IF(ABS(BS1125)&gt;7.5,1,0)</f>
        <v>0</v>
      </c>
      <c r="HM1125" s="126">
        <f t="shared" ref="HM1125" si="6983">IF(ABS(BS1125)&gt;9,1,0)</f>
        <v>0</v>
      </c>
      <c r="HO1125" s="126">
        <f t="shared" ref="HO1125" si="6984">IF(BD1125&gt;-0.1,IF(BM1125&lt;0.001,1,0),"")</f>
        <v>0</v>
      </c>
      <c r="HP1125" s="126" t="str">
        <f t="shared" ref="HP1125" si="6985">IF(BD1125&lt;0.1,IF(BM1125&gt;-0.001,1,0),"")</f>
        <v/>
      </c>
      <c r="HQ1125" s="126">
        <f t="shared" ref="HQ1125" si="6986">IF(BD1125&gt;9.1,IF(BM1125&lt;0.001,1,0),"")</f>
        <v>0</v>
      </c>
      <c r="HR1125" s="122" t="str">
        <f t="shared" ref="HR1125" si="6987">IF(BD1125&lt;-9.1,IF(BM1125&gt;-0.001,1,0),"")</f>
        <v/>
      </c>
      <c r="HS1125" s="126" t="str">
        <f t="shared" ref="HS1125" si="6988">IF(BD1125&gt;15.1,IF(BM1125&lt;0.001,1,0),"")</f>
        <v/>
      </c>
      <c r="HT1125" s="122" t="str">
        <f t="shared" ref="HT1125" si="6989">IF(BD1125&lt;-15.1,IF(BM1125&gt;-0.001,1,0),"")</f>
        <v/>
      </c>
      <c r="HU1125" s="122" t="str">
        <f t="shared" ref="HU1125" si="6990">IF(BD1125&gt;31.1,IF(BM1125&lt;0.001,1,0),"")</f>
        <v/>
      </c>
      <c r="HV1125" s="126" t="str">
        <f t="shared" ref="HV1125" si="6991">IF(BD1125&lt;-31.1,IF(BM1125&gt;-0.001,1,0),"")</f>
        <v/>
      </c>
      <c r="HW1125" s="126" t="str">
        <f t="shared" ref="HW1125" si="6992">IF(BD1125&gt;47.1,IF(BM1125&lt;0.001,1,0),"")</f>
        <v/>
      </c>
      <c r="HX1125" s="126" t="str">
        <f t="shared" ref="HX1125" si="6993">IF(BD1125&lt;-47.1,IF(BM1125&gt;-0.001,1,0),"")</f>
        <v/>
      </c>
      <c r="HZ1125" s="126">
        <f t="shared" ref="HZ1125" si="6994">IF(BD1125&gt;-0.1,IF(BO1125&lt;0.001,1,0),"")</f>
        <v>0</v>
      </c>
      <c r="IA1125" s="126" t="str">
        <f t="shared" ref="IA1125" si="6995">IF(BD1125&lt;0.1,IF(BO1125&gt;-0.001,1,0),"")</f>
        <v/>
      </c>
      <c r="IB1125" s="126">
        <f t="shared" ref="IB1125" si="6996">IF(BD1125&gt;9.1,IF(BO1125&lt;0.001,1,0),"")</f>
        <v>0</v>
      </c>
      <c r="IC1125" s="126" t="str">
        <f t="shared" ref="IC1125" si="6997">IF(BD1125&lt;-9.1,IF(BO1125&gt;-0.001,1,0),"")</f>
        <v/>
      </c>
      <c r="ID1125" s="126" t="str">
        <f t="shared" ref="ID1125" si="6998">IF(BD1125&gt;15.1,IF(BO1125&lt;0.001,1,0),"")</f>
        <v/>
      </c>
      <c r="IE1125" s="126" t="str">
        <f t="shared" ref="IE1125" si="6999">IF(BD1125&lt;-15.1,IF(BO1125&gt;-0.001,1,0),"")</f>
        <v/>
      </c>
      <c r="IF1125" s="126" t="str">
        <f t="shared" ref="IF1125" si="7000">IF(BD1125&gt;31.1,IF(BO1125&lt;0.001,1,0),"")</f>
        <v/>
      </c>
      <c r="IG1125" s="126" t="str">
        <f t="shared" ref="IG1125" si="7001">IF(BD1125&lt;-31.1,IF(BO1125&gt;-0.001,1,0),"")</f>
        <v/>
      </c>
      <c r="IH1125" s="126" t="str">
        <f t="shared" ref="IH1125" si="7002">IF(BD1125&gt;47.1,IF(BO1125&lt;0.001,1,0),"")</f>
        <v/>
      </c>
      <c r="II1125" s="126" t="str">
        <f t="shared" ref="II1125" si="7003">IF(BD1125&lt;-47.1,IF(BO1125&gt;-0.001,1,0),"")</f>
        <v/>
      </c>
      <c r="IO1125" s="128"/>
      <c r="IP1125" s="128"/>
      <c r="IQ1125" s="127"/>
      <c r="IR1125" s="127"/>
      <c r="IX1125" s="6"/>
      <c r="IY1125" s="6"/>
      <c r="IZ1125" s="7"/>
      <c r="JA1125" s="7"/>
      <c r="JG1125" s="12"/>
      <c r="JH1125" s="12"/>
      <c r="JI1125" s="13"/>
      <c r="JJ1125" s="13"/>
      <c r="JN1125" s="6"/>
      <c r="JO1125" s="6"/>
      <c r="JQ1125" s="11"/>
      <c r="JR1125" s="11"/>
      <c r="JS1125" s="12"/>
      <c r="JT1125" s="13"/>
      <c r="JU1125" s="12"/>
      <c r="JV1125" s="12"/>
      <c r="JW1125" s="97"/>
      <c r="JX1125" s="13"/>
      <c r="JY1125" s="13"/>
      <c r="JZ1125" s="97"/>
      <c r="KA1125" s="97"/>
      <c r="KB1125" s="11"/>
      <c r="KC1125" s="11"/>
      <c r="KD1125" s="11"/>
      <c r="KE1125" s="11"/>
    </row>
    <row r="1126" spans="1:291" s="122" customFormat="1" x14ac:dyDescent="0.2">
      <c r="A1126" s="146">
        <f t="shared" si="5526"/>
        <v>1126</v>
      </c>
      <c r="C1126" s="2">
        <v>43726</v>
      </c>
      <c r="D1126" s="126">
        <v>98.454999999999998</v>
      </c>
      <c r="E1126" s="126">
        <v>98.54</v>
      </c>
      <c r="F1126" s="126">
        <v>98.555000000000007</v>
      </c>
      <c r="G1126" s="128">
        <v>107.18</v>
      </c>
      <c r="H1126" s="128">
        <v>118.202</v>
      </c>
      <c r="I1126" s="128">
        <v>129.125</v>
      </c>
      <c r="J1126" s="127">
        <v>160.04</v>
      </c>
      <c r="K1126" s="126"/>
      <c r="M1126" s="126">
        <f t="shared" ref="M1126" si="7004">D1126</f>
        <v>98.454999999999998</v>
      </c>
      <c r="N1126" s="126">
        <f t="shared" ref="N1126" si="7005">E1126</f>
        <v>98.54</v>
      </c>
      <c r="O1126" s="126">
        <f t="shared" ref="O1126" si="7006">F1126</f>
        <v>98.555000000000007</v>
      </c>
      <c r="P1126" s="127">
        <f t="shared" ref="P1126" si="7007">(INT(G1126)*32)+(IF(OR((INT(RIGHT(G1126*1000,1))=2),(INT(RIGHT(G1126*1000,1))=7)),((G1126-INT(G1126))+0.0005),IF(OR((INT(RIGHT(G1126*1000,1))=1),(INT(RIGHT(G1126*1000,1))=6)),((G1126-INT(G1126))+0.00025),IF(OR((INT(RIGHT(G1126*1000,1))=3),(INT(RIGHT(G1126*1000,1))=8)),((G1126-INT(G1126))+0.00075),G1126-INT(G1126))))*100)</f>
        <v>3442.0000000000009</v>
      </c>
      <c r="Q1126" s="5">
        <f t="shared" ref="Q1126" si="7008">(INT(H1126)*32)+(IF(INT(RIGHT(H1126*1000,1))=7,(H1126-INT(H1126))+0.0005,IF(INT(RIGHT(H1126*1000,1))=2,(H1126-INT(H1126))+0.0005,H1126-INT(H1126))))*100</f>
        <v>3796.25</v>
      </c>
      <c r="R1126" s="6">
        <f t="shared" ref="R1126" si="7009">INT(I1126)*32+(I1126-INT(I1126))*100</f>
        <v>4140.5</v>
      </c>
      <c r="S1126" s="7">
        <f t="shared" ref="S1126" si="7010">INT(J1126)*32+(J1126-INT(J1126))*100</f>
        <v>5123.9999999999991</v>
      </c>
      <c r="V1126" s="127">
        <f t="shared" ref="V1126" si="7011">ABS(AX1126)</f>
        <v>0.49999999999954525</v>
      </c>
      <c r="W1126" s="127">
        <f t="shared" ref="W1126" si="7012">ABS(AY1126)</f>
        <v>0.50000000000096634</v>
      </c>
      <c r="X1126" s="127">
        <f t="shared" ref="X1126" si="7013">ABS(AZ1126)</f>
        <v>1.0000000000005116</v>
      </c>
      <c r="Y1126" s="127">
        <f t="shared" ref="Y1126" si="7014">ABS(BA1126)</f>
        <v>0.24999999999909051</v>
      </c>
      <c r="Z1126" s="126">
        <f t="shared" ref="Z1126" si="7015">ABS(BB1126)</f>
        <v>1.0000000000009095</v>
      </c>
      <c r="AA1126" s="126">
        <f t="shared" ref="AA1126" si="7016">ABS(BC1126)</f>
        <v>3.5</v>
      </c>
      <c r="AB1126" s="126">
        <f t="shared" ref="AB1126" si="7017">ABS(BD1126)</f>
        <v>22.999999999999091</v>
      </c>
      <c r="AC1126" s="126"/>
      <c r="AD1126" s="126"/>
      <c r="AE1126" s="127">
        <f t="shared" ref="AE1126" si="7018">ABS(BG1126)</f>
        <v>9.9999880001024444E-2</v>
      </c>
      <c r="AF1126" s="127">
        <f t="shared" ref="AF1126" si="7019">ABS(BH1126)</f>
        <v>9.9999879999603358E-2</v>
      </c>
      <c r="AG1126" s="127">
        <f t="shared" ref="AG1126" si="7020">ABS(BI1126)</f>
        <v>0.40000011999994189</v>
      </c>
      <c r="AH1126" s="127">
        <f t="shared" ref="AH1126" si="7021">ABS(BJ1126)</f>
        <v>1.1666666666654542</v>
      </c>
      <c r="AI1126" s="127">
        <f t="shared" ref="AI1126" si="7022">ABS(BK1126)</f>
        <v>1.0999999999987267</v>
      </c>
      <c r="AJ1126" s="127">
        <f t="shared" ref="AJ1126" si="7023">ABS(BL1126)</f>
        <v>1.0999999999990906</v>
      </c>
      <c r="AK1126" s="127">
        <f t="shared" ref="AK1126" si="7024">ABS(BM1126)</f>
        <v>1.333333333332424</v>
      </c>
      <c r="AL1126" s="127">
        <f t="shared" ref="AL1126" si="7025">ABS(BN1126)</f>
        <v>0.74999999999909051</v>
      </c>
      <c r="AM1126" s="127">
        <f t="shared" ref="AM1126" si="7026">ABS(BO1126)</f>
        <v>4.1666666666663632</v>
      </c>
      <c r="AN1126" s="127">
        <f t="shared" ref="AN1126" si="7027">ABS(BP1126)</f>
        <v>5.6999999999996369</v>
      </c>
      <c r="AO1126" s="127">
        <f t="shared" ref="AO1126" si="7028">ABS(BQ1126)</f>
        <v>1</v>
      </c>
      <c r="AP1126" s="127">
        <f t="shared" ref="AP1126" si="7029">ABS(BR1126)</f>
        <v>0.49999999999878719</v>
      </c>
      <c r="AQ1126" s="127">
        <f t="shared" ref="AQ1126" si="7030">ABS(BS1126)</f>
        <v>2.1666666666677274</v>
      </c>
      <c r="AR1126" s="127">
        <f t="shared" ref="AR1126" si="7031">ABS(BT1126)</f>
        <v>1.8999999999981809</v>
      </c>
      <c r="AS1126" s="127">
        <f t="shared" ref="AS1126" si="7032">ABS(BU1126)</f>
        <v>4.1111111111099996</v>
      </c>
      <c r="AT1126" s="127">
        <f t="shared" ref="AT1126" si="7033">ABS(BV1126)</f>
        <v>3.5666666666647262</v>
      </c>
      <c r="AU1126" s="126"/>
      <c r="AX1126" s="11">
        <f t="shared" ref="AX1126" si="7034">(M1126-M1125)*100</f>
        <v>0.49999999999954525</v>
      </c>
      <c r="AY1126" s="11">
        <f t="shared" ref="AY1126" si="7035">(N1126-N1125)*100</f>
        <v>0.50000000000096634</v>
      </c>
      <c r="AZ1126" s="11">
        <f t="shared" ref="AZ1126" si="7036">(O1126-O1125)*100</f>
        <v>1.0000000000005116</v>
      </c>
      <c r="BA1126" s="11">
        <f t="shared" ref="BA1126" si="7037">P1126-P1125</f>
        <v>-0.24999999999909051</v>
      </c>
      <c r="BB1126" s="11">
        <f t="shared" ref="BB1126" si="7038">Q1126-Q1125</f>
        <v>1.0000000000009095</v>
      </c>
      <c r="BC1126" s="12">
        <f t="shared" ref="BC1126" si="7039">R1126-R1125</f>
        <v>3.5</v>
      </c>
      <c r="BD1126" s="13">
        <f t="shared" ref="BD1126" si="7040">S1126-S1125</f>
        <v>22.999999999999091</v>
      </c>
      <c r="BF1126" s="11">
        <f t="shared" ref="BF1126" si="7041">AX1126-(BA1126*2)</f>
        <v>0.99999999999772626</v>
      </c>
      <c r="BG1126" s="11">
        <f t="shared" ref="BG1126" si="7042">((AX1126)-(BB1126/BH$3))</f>
        <v>-9.9999880001024444E-2</v>
      </c>
      <c r="BH1126" s="11">
        <f t="shared" ref="BH1126" si="7043">((AY1126)-(BB1126/BH$3))</f>
        <v>-9.9999879999603358E-2</v>
      </c>
      <c r="BI1126" s="11">
        <f t="shared" ref="BI1126" si="7044">((AZ1126)-(BB1126/BH$3))</f>
        <v>0.40000011999994189</v>
      </c>
      <c r="BJ1126" s="11">
        <f t="shared" ref="BJ1126" si="7045">((BA1126*2)-(BB1126/BJ$3))</f>
        <v>-1.1666666666654542</v>
      </c>
      <c r="BK1126" s="11">
        <f t="shared" ref="BK1126" si="7046">((BA1126*2)-(BB1126/BK$3))</f>
        <v>-1.0999999999987267</v>
      </c>
      <c r="BL1126" s="11">
        <f t="shared" ref="BL1126" si="7047">BB1126-(BC1126/BL$3)</f>
        <v>-1.0999999999990906</v>
      </c>
      <c r="BM1126" s="11">
        <f t="shared" ref="BM1126" si="7048">BB1126-(BC1126/BM$3)</f>
        <v>-1.333333333332424</v>
      </c>
      <c r="BN1126" s="11">
        <f t="shared" ref="BN1126" si="7049">BB1126-(BC1126/BN$3)</f>
        <v>-0.74999999999909051</v>
      </c>
      <c r="BO1126" s="11">
        <f t="shared" ref="BO1126" si="7050">BC1126-(BD1126/BO$3)</f>
        <v>-4.1666666666663632</v>
      </c>
      <c r="BP1126" s="11">
        <f t="shared" ref="BP1126" si="7051">BC1126-(BD1126/BP$3)</f>
        <v>-5.6999999999996369</v>
      </c>
      <c r="BQ1126" s="126">
        <v>1</v>
      </c>
      <c r="BR1126" s="11">
        <f t="shared" ref="BR1126" si="7052">-(BK1126*BK$3-BM1126)</f>
        <v>0.49999999999878719</v>
      </c>
      <c r="BS1126" s="11">
        <f t="shared" ref="BS1126" si="7053">-(BM1126*BM$3-BO1126)</f>
        <v>-2.1666666666677274</v>
      </c>
      <c r="BT1126" s="11">
        <f t="shared" ref="BT1126" si="7054">((BA1126*2)-(BC1126/BT$3))</f>
        <v>-1.8999999999981809</v>
      </c>
      <c r="BU1126" s="11">
        <f t="shared" ref="BU1126" si="7055">BB1126-(BD1126/BU$3)</f>
        <v>-4.1111111111099996</v>
      </c>
      <c r="BV1126" s="11">
        <f t="shared" ref="BV1126" si="7056">(BA1126*2)-(BD1126/BV$3)</f>
        <v>-3.5666666666647262</v>
      </c>
      <c r="BY1126" s="126"/>
      <c r="BZ1126" s="126"/>
      <c r="CA1126" s="122">
        <f t="shared" ref="CA1126" si="7057">BB1126-BD1126/4.5</f>
        <v>-4.1111111111099996</v>
      </c>
      <c r="CB1126" s="126">
        <f t="shared" ref="CB1126" si="7058">IF(OR(BA1126=0,BK1126=0),1,IF(BA1126&gt;0,IF(BK1126&gt;0,1,0),IF(BK1126&lt;0,1,0)))</f>
        <v>1</v>
      </c>
      <c r="CC1126" s="126">
        <f t="shared" ref="CC1126" si="7059">IF(OR(BB1126=0,BK1126=0),1,IF(BB1126&gt;0,IF(BK1126&gt;0,1,0),IF(BK1126&lt;0,1,0)))</f>
        <v>0</v>
      </c>
      <c r="CD1126" s="126">
        <f t="shared" ref="CD1126" si="7060">IF(OR(BC1126=0,BK1126=0),1,IF(BC1126&gt;0,IF(BK1126&gt;0,1,0),IF(BK1126&lt;0,1,0)))</f>
        <v>0</v>
      </c>
      <c r="CE1126" s="126">
        <f t="shared" ref="CE1126" si="7061">IF(BD1126="","",IF(OR(AND(BD1126&gt;-0.001,BD1126&lt;0.001),AND(BK1126&gt;-0.001,BK1126&lt;0.001)),0,IF(BD1126&gt;0,IF(BK1126&gt;0,1,0),IF(BK1126&lt;0,1,0))))</f>
        <v>0</v>
      </c>
      <c r="CF1126" s="126">
        <f t="shared" ref="CF1126" si="7062">IF(OR(AND(BD1126&gt;-0.001,BD1126&lt;0.001),AND(BK1126&gt;-0.001,BK1126&lt;0.001)),0,IF(BD1126&gt;0,IF(BK1126&gt;0,1,0),IF(BK1126&lt;0,1,0)))</f>
        <v>0</v>
      </c>
      <c r="CG1126" s="126" t="str">
        <f t="shared" ref="CG1126" si="7063">IF(CE1126=0,"",IF(OR(BK1126=0,BO1126=0),1,IF(BK1126&gt;0,IF(BO1126&gt;0,1,0),IF(BO1126&lt;0,1,0))))</f>
        <v/>
      </c>
      <c r="CH1126" s="126">
        <f t="shared" ref="CH1126" si="7064">IF(DJ1126=0,IF(AND(BK1126&gt;-0.001,BD1126&lt;0.001),1,IF(AND(BK1126&lt;0.001,BD1126&gt;-0.001),1,0)),"")</f>
        <v>1</v>
      </c>
      <c r="CI1126" s="126">
        <f t="shared" ref="CI1126" si="7065">IF(CV1126=0,IF(AND(BK1126&gt;-0.001,BD1126&lt;0.001),1,IF(AND(BK1126&lt;0.001,BD1126&gt;-0.001),1,0)),"")</f>
        <v>1</v>
      </c>
      <c r="CJ1126" s="126" t="str">
        <f t="shared" ref="CJ1126" si="7066">IF(DI1126=1,IF(AND(BK1126&gt;-0.001,BD1126&lt;0.001),1,IF(AND(BK1126&lt;0.001,BD1126&gt;-0.001),1,0)),"")</f>
        <v/>
      </c>
      <c r="CK1126" s="126" t="str">
        <f t="shared" ref="CK1126" si="7067">IF(CV1126=1,IF(AND(BK1126&gt;-0.001,BD1126&lt;0.001),1,IF(AND(BK1126&lt;0.001,BD1126&gt;-0.001),1,0)),"")</f>
        <v/>
      </c>
      <c r="CL1126" s="126">
        <f t="shared" ref="CL1126" si="7068">IF(OR(BK1126=0,BM1126=0),1,IF(BK1126&gt;0,IF(BM1126&gt;0,1,0),IF(BM1126&lt;0,1,0)))</f>
        <v>1</v>
      </c>
      <c r="CM1126" s="126">
        <f t="shared" ref="CM1126" si="7069">IF(CL1126=1,IF(OR(BD1126=0,BK1126=0),1,IF(BD1126&gt;0,IF(BK1126&lt;0,1,0),IF(BK1126&gt;0,1,0))),"")</f>
        <v>1</v>
      </c>
      <c r="CN1126" s="126">
        <f t="shared" ref="CN1126" si="7070">IF(CE1126=0,IF(OR(BK1126=0,BM1126=0),1,IF(BK1126&gt;0,IF(BM1126&gt;0,1,0),IF(BM1126&lt;0,1,0))),"")</f>
        <v>1</v>
      </c>
      <c r="CO1126" s="126" t="str">
        <f t="shared" ref="CO1126" si="7071">IF(CE1126=1,IF(OR(BK1126=0,BM1126=0),1,IF(BK1126&gt;0,IF(BM1126&gt;0,1,0),IF(BM1126&lt;0,1,0))),"")</f>
        <v/>
      </c>
      <c r="CP1126" s="126">
        <f t="shared" ref="CP1126" si="7072">IF(CB1126=1,IF(OR(BK1126=0,BM1126=0),1,IF(BK1126&gt;0,IF(BM1126&gt;0,1,0),IF(BM1126&lt;0,1,0))),"")</f>
        <v>1</v>
      </c>
      <c r="CQ1126" s="126" t="str">
        <f t="shared" ref="CQ1126" si="7073">IF(CB1126=0,IF(OR(BK1126=0,BM1126=0),1,IF(BK1126&gt;0,IF(BM1126&gt;0,1,0),IF(BM1126&lt;0,1,0))),"")</f>
        <v/>
      </c>
      <c r="CR1126" s="126"/>
      <c r="CS1126" s="126">
        <f t="shared" ref="CS1126" si="7074">IF(OR(BA1126=0,BM1126=0),1,IF(BA1126&gt;0,IF(BM1126&gt;0,1,0),IF(BM1126&lt;0,1,0)))</f>
        <v>1</v>
      </c>
      <c r="CT1126" s="126">
        <f t="shared" ref="CT1126" si="7075">IF(OR(BB1126=0,BM1126=0),1,IF(BB1126&gt;0,IF(BM1126&gt;0,1,0),IF(BM1126&lt;0,1,0)))</f>
        <v>0</v>
      </c>
      <c r="CU1126" s="126">
        <f t="shared" ref="CU1126" si="7076">IF(OR(BC1126=0,BM1126=0),1,IF(BC1126&gt;0,IF(BM1126&gt;0,1,0),IF(BM1126&lt;0,1,0)))</f>
        <v>0</v>
      </c>
      <c r="CV1126" s="126">
        <f t="shared" ref="CV1126" si="7077">IF(BD1126="","",IF(OR(AND(BD1126&gt;-0.001,BD1126&lt;0.001),AND(BM1126&gt;-0.001,BM1126&lt;0.001)),0,IF(BD1126&gt;0,IF(BM1126&gt;0,1,0),IF(BM1126&lt;0,1,0))))</f>
        <v>0</v>
      </c>
      <c r="CW1126" s="126">
        <f t="shared" ref="CW1126" si="7078">IF(AND(BC1126&gt;-0.0001,BD1126 &gt;-0.0001),1,IF(AND(BC1126&lt;0.0001,BD1126&lt;0.0001),1,""))</f>
        <v>1</v>
      </c>
      <c r="CX1126" s="126" t="str">
        <f t="shared" ref="CX1126" si="7079">IF(CV1126=1,1,"")</f>
        <v/>
      </c>
      <c r="CY1126" s="126" t="str">
        <f t="shared" ref="CY1126" si="7080">IF(CX1126=1,IF(OR(BA1126=0,BK1126=0),1,IF(BA1126&gt;0,IF(BK1126&gt;0,1,0),IF(BK1126&lt;0,1,0))),"")</f>
        <v/>
      </c>
      <c r="CZ1126" s="126" t="str">
        <f t="shared" ref="CZ1126" si="7081">IF(CX1126=1,IF(OR(BD1126=0,BK1126=0),1,IF(BD1126&gt;0,IF(BK1126&gt;0,1,0),IF(BK1126&lt;0,1,0))),"")</f>
        <v/>
      </c>
      <c r="DA1126" s="126" t="str">
        <f t="shared" ref="DA1126" si="7082">IF(CX1126=1,IF(OR(BD1126=0,BO1126=0),1,IF(BD1126&gt;0,IF(BO1126&gt;0,1,0),IF(BO1126&lt;0,1,0))),"")</f>
        <v/>
      </c>
      <c r="DB1126" s="126">
        <f t="shared" ref="DB1126" si="7083">IF(CX1126="",IF(OR(BD1126=0,BO1126=0),1,IF(BD1126&gt;0,IF(BO1126&gt;0,1,0),IF(BO1126&lt;0,1,0))),"")</f>
        <v>0</v>
      </c>
      <c r="DC1126" s="126">
        <f t="shared" ref="DC1126" si="7084">IF(DJ1126=0,IF(AND(BM1126&gt;-0.001,BD1126&lt;0.001),1,IF(AND(BM1126&lt;0.001,BD1126&gt;-0.001),1,0)),"")</f>
        <v>1</v>
      </c>
      <c r="DD1126" s="126" t="str">
        <f t="shared" ref="DD1126" si="7085">IF(DJ1126=1,IF(AND(BM1126&gt;-0.001,BD1126&lt;0.001),1,IF(AND(BM1126&lt;0.001,BD1126&gt;-0.001),1,0)),"")</f>
        <v/>
      </c>
      <c r="DE1126" s="126" t="str">
        <f t="shared" ref="DE1126" si="7086">IF(DD1126="",IF(CV1126+DC1126=1,"",1),IF(CV1126+DD1126=1,"",1))</f>
        <v/>
      </c>
      <c r="DF1126" s="126"/>
      <c r="DG1126" s="126">
        <f t="shared" ref="DG1126" si="7087">IF(OR(AND(BA1126&gt;-0.001,BA1126&lt;0.001),AND(BO1126&gt;-0.001,BO1126&lt;0.001)),1,IF(BA1126&gt;0,IF(BO1126&gt;0,1,0),IF(BO1126&lt;0,1,0)))</f>
        <v>1</v>
      </c>
      <c r="DH1126" s="126">
        <f t="shared" ref="DH1126" si="7088">IF(OR(BB1126=0,BO1126=0),1,IF(BB1126&gt;0,IF(BO1126&gt;0,1,0),IF(BO1126&lt;0,1,0)))</f>
        <v>0</v>
      </c>
      <c r="DI1126" s="126">
        <f t="shared" ref="DI1126" si="7089">IF(OR(BC1126=0,BO1126=0),1,IF(BC1126&gt;0,IF(BO1126&gt;0,1,0),IF(BO1126&lt;0,1,0)))</f>
        <v>0</v>
      </c>
      <c r="DJ1126" s="126">
        <f t="shared" ref="DJ1126" si="7090">IF(OR(BD1126=0,BO1126=0),1,IF(BD1126&gt;0,IF(BO1126&gt;0,1,0),IF(BO1126&lt;0,1,0)))</f>
        <v>0</v>
      </c>
      <c r="DK1126" s="126">
        <f t="shared" ref="DK1126" si="7091">IF(DJ1126=0,IF(OR(BD1126=0,BM1126=0),1,IF(BD1126&gt;0,IF(BM1126&gt;0,1,0),IF(BM1126&lt;0,1,0))),"")</f>
        <v>0</v>
      </c>
      <c r="DL1126" s="126"/>
      <c r="DM1126" s="126">
        <f t="shared" ref="DM1126" si="7092">IF(DJ1126=0,IF(OR(BK1126=0,BM1126=0),1,IF(BK1126&gt;0,IF(BM1126&gt;0,1,0),IF(BM1126&lt;0,1,0))),"")</f>
        <v>1</v>
      </c>
      <c r="DN1126" s="126" t="str">
        <f t="shared" ref="DN1126" si="7093">IF(DJ1126=1,IF(OR(BD1126=0,BM1126=0),1,IF(BD1126&gt;0,IF(BM1126&gt;0,1,0),IF(BM1126&lt;0,1,0))),"")</f>
        <v/>
      </c>
      <c r="DO1126" s="126" t="str">
        <f t="shared" ref="DO1126" si="7094">IF(DJ1126=1,IF(OR(BK1126=0,BM1126=0),1,IF(BK1126&gt;0,IF(BM1126&gt;0,1,0),IF(BM1126&lt;0,1,0))),"")</f>
        <v/>
      </c>
      <c r="DP1126" s="126" t="str">
        <f t="shared" ref="DP1126" si="7095">IF(DJ1126=1,IF(OR(BD1126=0,BK1126=0),1,IF(BD1126&gt;0,IF(BK1126&gt;0,1,0),IF(BK1126&lt;0,1,0))),"")</f>
        <v/>
      </c>
      <c r="DQ1126" s="126" t="str">
        <f t="shared" ref="DQ1126" si="7096">IF(DJ1126=1,IF(OR(BK1126=0,BM1126=0),1,IF(BK1126&gt;0,IF(BM1126&gt;0,1,0),IF(BM1126&lt;0,1,0))),"")</f>
        <v/>
      </c>
      <c r="DR1126" s="126" t="str">
        <f t="shared" ref="DR1126" si="7097">IF(DJ1126=1,IF(OR(BM1126=0,BP1126=0),1,IF(BM1126&gt;0,IF(BP1126&gt;0,1,0),IF(BP1126&lt;0,1,0))),"")</f>
        <v/>
      </c>
      <c r="DS1126" s="126" t="str">
        <f t="shared" ref="DS1126" si="7098">IF(DJ1126=1,IF(OR(BM1126=0,BT1126=0),1,IF(BM1126&gt;0,IF(BT1126&gt;0,1,0),IF(BT1126&lt;0,1,0))),"")</f>
        <v/>
      </c>
      <c r="DT1126" s="126" t="str">
        <f t="shared" ref="DT1126" si="7099">IF(DJ1126=1,IF(OR(BM1126=0,BU1126=0),1,IF(BM1126&gt;0,IF(BU1126&gt;0,1,0),IF(BU1126&lt;0,1,0))),"")</f>
        <v/>
      </c>
      <c r="DU1126" s="126" t="str">
        <f t="shared" ref="DU1126" si="7100">IF(DJ1126=1,IF(OR(AND(BO1126&gt;-0.001,BM1126&lt;0.001, BK1126&lt;0.001),AND(BO1126&lt;0.001,BM1126&gt;-0.001,BK1126&gt;-0.001)),1,0),"")</f>
        <v/>
      </c>
      <c r="DV1126" s="126">
        <f t="shared" ref="DV1126" si="7101">IF(OR(AND(BD1126&gt;-0.001, BD1126 &lt;0.001),AND(BO1126&gt;-0.001,BO1126&lt;0.001)),1,IF(BD1126&gt;-0.001,IF(BO1126&gt;-0.001,1,0),IF(BO1126&lt;0.001,1,0)))</f>
        <v>0</v>
      </c>
      <c r="DW1126" s="126">
        <f t="shared" ref="DW1126" si="7102">IF(OR(AND(BD1126&gt;0, BC1126 &lt;0),AND(BD1126&lt;0, BC1126 &gt;0)),1,0)</f>
        <v>0</v>
      </c>
      <c r="DX1126" s="126" t="str">
        <f t="shared" ref="DX1126" si="7103">IF(DW1126=1,IF(OR(AND(BD1126&gt;0,BM1126&lt;0.001),AND(BD1126&lt;0,BM1126&gt;-0.001)),1,0),"")</f>
        <v/>
      </c>
      <c r="DY1126" s="126" t="str">
        <f t="shared" ref="DY1126" si="7104">IF(DK1126=1,IF(OR(AND(BK1126&gt;-0.001,BM1126&gt;-0.001),AND(BK1126&lt;0.001,BM1126&lt;0.001)),1,0),"")</f>
        <v/>
      </c>
      <c r="EA1126" s="126">
        <f t="shared" ref="EA1126" si="7105">IF(OR(BA1126=0,BU1126=0),1,IF(BA1126&gt;0,IF(BU1126&gt;0,1,0),IF(BU1126&lt;0,1,0)))</f>
        <v>1</v>
      </c>
      <c r="EB1126" s="126">
        <f t="shared" ref="EB1126" si="7106">IF(OR(BB1126=0,BU1126=0),1,IF(BB1126&gt;0,IF(BU1126&gt;0,1,0),IF(BU1126&lt;0,1,0)))</f>
        <v>0</v>
      </c>
      <c r="EC1126" s="126">
        <f t="shared" ref="EC1126" si="7107">IF(OR(BC1126=0,BU1126=0),1,IF(BC1126&gt;0,IF(BU1126&gt;0,1,0),IF(BU1126&lt;0,1,0)))</f>
        <v>0</v>
      </c>
      <c r="ED1126" s="126">
        <f t="shared" ref="ED1126" si="7108">IF(OR(BD1126=0,BU1126=0),1,IF(BD1126&gt;0,IF(BU1126&gt;0,1,0),IF(BU1126&lt;0,1,0)))</f>
        <v>0</v>
      </c>
      <c r="EF1126" s="126">
        <f t="shared" ref="EF1126" si="7109">IF(BA1126&gt;0,IF(BS1126&gt;0,1,0),IF(BS1126&lt;0,1,0))</f>
        <v>1</v>
      </c>
      <c r="EG1126" s="126">
        <f t="shared" ref="EG1126" si="7110">IF(BB1126&gt;0,IF(BS1126&gt;0,1,0),IF(BS1126&lt;0,1,0))</f>
        <v>0</v>
      </c>
      <c r="EH1126" s="126">
        <f t="shared" ref="EH1126" si="7111">IF(BC1126&gt;0,IF(BS1126&gt;0,1,0),IF(BS1126&lt;0,1,0))</f>
        <v>0</v>
      </c>
      <c r="EI1126" s="126">
        <f t="shared" ref="EI1126" si="7112">IF(BD1126&gt;0,IF(BS1126&gt;0,1,0),IF(BS1126&lt;0,1,0))</f>
        <v>0</v>
      </c>
      <c r="EK1126" s="126">
        <f t="shared" ref="EK1126" si="7113">IF(OR(BA1126=0,BB1126=0),1,IF(BA1126&gt;0,IF(BB1126&gt;0,1,0),IF(BB1126&lt;0,1,0)))</f>
        <v>0</v>
      </c>
      <c r="EL1126" s="126">
        <f t="shared" ref="EL1126" si="7114">IF(OR(BA1126=0,BC1126=0),1,IF(BA1126&gt;0,IF(BC1126&gt;0,1,0),IF(BC1126&lt;0,1,0)))</f>
        <v>0</v>
      </c>
      <c r="EM1126" s="126">
        <f t="shared" ref="EM1126" si="7115">IF(OR(BA1126=0,BD1126=0),1,IF(BA1126&gt;0,IF(BD1126&gt;0,1,0),IF(BD1126&lt;0,1,0)))</f>
        <v>0</v>
      </c>
      <c r="EO1126" s="126">
        <f t="shared" ref="EO1126" si="7116">IF(OR(BA1126=0,BB1126=0),1,IF(BB1126&gt;0,IF(BA1126&gt;0,1,0),IF(BA1126&lt;0,1,0)))</f>
        <v>0</v>
      </c>
      <c r="EP1126" s="126">
        <f t="shared" ref="EP1126" si="7117">IF(OR(BB1126=0,BC1126=0),1,IF(BB1126&gt;0,IF(BC1126&gt;0,1,0),IF(BC1126&lt;0,1,0)))</f>
        <v>1</v>
      </c>
      <c r="EQ1126" s="126">
        <f t="shared" ref="EQ1126" si="7118">IF(OR(BB1126=0,BD1126=0),1,IF(BB1126&gt;0,IF(BD1126&gt;0,1,0),IF(BD1126&lt;0,1,0)))</f>
        <v>1</v>
      </c>
      <c r="ES1126" s="126">
        <f t="shared" ref="ES1126" si="7119">IF(OR(BC1126=0,BA1126=0),1,IF(BC1126&gt;0,IF(BA1126&gt;0,1,0),IF(BA1126&lt;0,1,0)))</f>
        <v>0</v>
      </c>
      <c r="ET1126" s="126">
        <f t="shared" ref="ET1126" si="7120">IF(OR(BC1126=0,BB1126=0),1,IF(BC1126&gt;0,IF(BB1126&gt;0,1,0),IF(BB1126&lt;0,1,0)))</f>
        <v>1</v>
      </c>
      <c r="EU1126" s="126">
        <f t="shared" ref="EU1126" si="7121">IF(OR(BC1126=0,BD1126=0),1,IF(BC1126&gt;0,IF(BD1126&gt;0,1,0),IF(BD1126&lt;0,1,0)))</f>
        <v>1</v>
      </c>
      <c r="EV1126" s="126">
        <f t="shared" ref="EV1126" si="7122">IF(AND(BC1126&gt;-0.0001,BD1126 &gt;-0.0001),1,IF(AND(BC1126&lt;0.0001,BD1126&lt;0.0001),1,""))</f>
        <v>1</v>
      </c>
      <c r="EW1126" s="126">
        <f t="shared" ref="EW1126" si="7123">IF(EU1126=1,IF(OR(BD1126=0,BM1126=0),1,IF(BD1126&gt;0,IF(BM1126&gt;0,1,0),IF(BM1126&lt;0,1,0))),"")</f>
        <v>0</v>
      </c>
      <c r="EY1126" s="126">
        <f t="shared" ref="EY1126" si="7124">IF(OR(BD1126=0,BA1126=0),1,IF(BD1126&gt;0,IF(BA1126&gt;0,1,0),IF(BA1126&lt;0,1,0)))</f>
        <v>0</v>
      </c>
      <c r="EZ1126" s="126">
        <f t="shared" ref="EZ1126" si="7125">IF(OR(BD1126=0,BB1126=0),1,IF(BD1126&gt;0,IF(BB1126&gt;0,1,0),IF(BB1126&lt;0,1,0)))</f>
        <v>1</v>
      </c>
      <c r="FA1126" s="126">
        <f t="shared" ref="FA1126" si="7126">IF(OR(BD1126=0,BC1126=0),1,IF(BD1126&gt;0,IF(BC1126&gt;0,1,0),IF(BC1126&lt;0,1,0)))</f>
        <v>1</v>
      </c>
      <c r="FC1126" s="126">
        <f t="shared" ref="FC1126" si="7127">IF(OR(BM1126=0,BO1126=0),1,IF(BM1126&gt;0,IF(BO1126&gt;0,1,0),IF(BO1126&lt;0,1,0)))</f>
        <v>1</v>
      </c>
      <c r="FD1126" s="126">
        <f t="shared" ref="FD1126" si="7128">IF(FC1126=1,IF(AND(BD1126&gt;0,BO1126&lt;0),1,IF(AND(BD1126&lt;0,BO1126&gt;0),1,0)),"")</f>
        <v>1</v>
      </c>
      <c r="FE1126" s="126"/>
      <c r="FF1126" s="126">
        <f t="shared" ref="FF1126" si="7129">IF(OR(BK1126=0,BM1126=0),1,IF(BK1126&gt;0,IF(BM1126&gt;0,1,0),IF(BM1126&lt;0,1,0)))</f>
        <v>1</v>
      </c>
      <c r="FG1126" s="126">
        <f t="shared" ref="FG1126" si="7130">IF(OR(BK1126=0,BO1126=0),1,IF(BK1126&gt;0,IF(BO1126&gt;0,1,0),IF(BO1126&lt;0,1,0)))</f>
        <v>1</v>
      </c>
      <c r="FH1126" s="126">
        <f t="shared" ref="FH1126" si="7131">IF(BK1126&gt;0,IF(BM1126&gt;0,IF(BO1126&gt;0,1,0),0),IF(BM1126&lt;0,IF(BO1126&lt;0,1,0),0))</f>
        <v>1</v>
      </c>
      <c r="FI1126" s="126">
        <f t="shared" ref="FI1126" si="7132">IF(FH1126=0,"",(IF(BO1126&gt;0,IF(BD1126&gt;0,1,0),IF(BD1126&lt;0,1,0))))</f>
        <v>0</v>
      </c>
      <c r="FJ1126" s="126">
        <f t="shared" ref="FJ1126" si="7133">IF(FH1126=0,"",(IF(BO1126&gt;0,IF(BC1126&gt;0,1,0),IF(BC1126&lt;0,1,0))))</f>
        <v>0</v>
      </c>
      <c r="FK1126" s="126">
        <f t="shared" ref="FK1126" si="7134">IF(FH1126=0,"",(IF(BO1126&gt;0,IF(BB1126&gt;0,1,0),IF(BB1126&lt;0,1,0))))</f>
        <v>0</v>
      </c>
      <c r="FL1126" s="126">
        <f t="shared" ref="FL1126" si="7135">IF(FH1126=0,"",(IF(BO1126&gt;0,IF(BA1126&gt;0,1,0),IF(BA1126&lt;0,1,0))))</f>
        <v>1</v>
      </c>
      <c r="FN1126" s="126" t="str">
        <f t="shared" ref="FN1126" si="7136">IF(ABS(BB1126)&gt;9.76,1,"")</f>
        <v/>
      </c>
      <c r="FO1126" s="126" t="str">
        <f t="shared" ref="FO1126" si="7137">IF(FN1126=1,IF(BB1126&gt;0,IF(BL1126&lt;0,1,0),IF(BL1126&gt;0,1,0)),"")</f>
        <v/>
      </c>
      <c r="FP1126" s="126" t="str">
        <f t="shared" ref="FP1126" si="7138">IF(BL1126&gt;1.96, IF(BB1126&gt;9.76,1,0),IF(BL1126&lt;-1.96, IF(BB1126&lt;-9.76,1,0),""))</f>
        <v/>
      </c>
      <c r="FV1126" s="126">
        <f t="shared" ref="FV1126" si="7139">IF(BK1125&gt;0,IF(BK1126&gt;0,1,0),IF(BK1126&lt;0,1,0))</f>
        <v>0</v>
      </c>
      <c r="FW1126" s="126">
        <f t="shared" ref="FW1126" si="7140">IF(BL1125&gt;0,IF(BL1126&gt;0,1,0),IF(BL1126&lt;0,1,0))</f>
        <v>0</v>
      </c>
      <c r="FX1126" s="126">
        <f t="shared" ref="FX1126" si="7141">IF(BO1125&gt;0,IF(BO1126&gt;0,1,0),IF(BO1126&lt;0,1,0))</f>
        <v>0</v>
      </c>
      <c r="GA1126" s="126">
        <f t="shared" ref="GA1126" si="7142">IF(BA1126&gt;0,IF(BR1126&gt;0,1,0),IF(BR1126&lt;0,1,0))</f>
        <v>0</v>
      </c>
      <c r="GB1126" s="126">
        <f t="shared" ref="GB1126" si="7143">IF(BB1126&gt;0,IF(BR1126&gt;0,1,0),IF(BR1126&lt;0,1,0))</f>
        <v>1</v>
      </c>
      <c r="GC1126" s="126">
        <f t="shared" ref="GC1126" si="7144">IF(BC1126&gt;0,IF(BR1126&gt;0,1,0),IF(BR1126&lt;0,1,0))</f>
        <v>1</v>
      </c>
      <c r="GD1126" s="126">
        <f t="shared" ref="GD1126" si="7145">IF(BD1126&gt;0,IF(BR1126&gt;0,1,0),IF(BR1126&lt;0,1,0))</f>
        <v>1</v>
      </c>
      <c r="GE1126" s="126">
        <f t="shared" ref="GE1126" si="7146">IF(BK1126&gt;0,IF(BR1126&gt;0,1,0),IF(BR1126&lt;0,1,0))</f>
        <v>0</v>
      </c>
      <c r="GF1126" s="126">
        <f t="shared" ref="GF1126" si="7147">IF(BM1126&gt;0,IF(BR1126&gt;0,1,0),IF(BR1126&lt;0,1,0))</f>
        <v>0</v>
      </c>
      <c r="GG1126" s="126">
        <f t="shared" ref="GG1126" si="7148">IF(BO1126&gt;0,IF(BR1126&gt;0,1,0),IF(BR1126&lt;0,1,0))</f>
        <v>0</v>
      </c>
      <c r="GI1126" s="126">
        <f t="shared" ref="GI1126" si="7149">IF(BR1126&gt;0,IF(BS1126&gt;0,1,0),IF(BS1126&lt;0,1,0))</f>
        <v>0</v>
      </c>
      <c r="GK1126" s="126">
        <f t="shared" ref="GK1126" si="7150">IF(BA1126&gt;0,IF(BS1126&gt;0,1,0),IF(BS1126&lt;0,1,0))</f>
        <v>1</v>
      </c>
      <c r="GL1126" s="126">
        <f t="shared" ref="GL1126" si="7151">IF(BB1126&gt;0,IF(BS1126&gt;0,1,0),IF(BS1126&lt;0,1,0))</f>
        <v>0</v>
      </c>
      <c r="GM1126" s="126">
        <f t="shared" ref="GM1126" si="7152">IF(BC1126&gt;0,IF(BS1126&gt;0,1,0),IF(BS1126&lt;0,1,0))</f>
        <v>0</v>
      </c>
      <c r="GN1126" s="126">
        <f t="shared" ref="GN1126" si="7153">IF(BD1126&gt;0,IF(BS1126&gt;0,1,0),IF(BS1126&lt;0,1,0))</f>
        <v>0</v>
      </c>
      <c r="GO1126" s="126">
        <f t="shared" ref="GO1126" si="7154">IF(BK1126&gt;0,IF(BS1126&gt;0,1,0),IF(BS1126&lt;0,1,0))</f>
        <v>1</v>
      </c>
      <c r="GP1126" s="126">
        <f t="shared" ref="GP1126" si="7155">IF(BM1126&gt;0,IF(BS1126&gt;0,1,0),IF(BS1126&lt;0,1,0))</f>
        <v>1</v>
      </c>
      <c r="GQ1126" s="126">
        <f t="shared" ref="GQ1126" si="7156">IF(BO1126&gt;0,IF(BS1126&gt;0,1,0),IF(BS1126&lt;0,1,0))</f>
        <v>1</v>
      </c>
      <c r="GS1126" s="126" t="str">
        <f t="shared" ref="GS1126" si="7157">IF(ABS(BD1126)&gt;32,IF(ABS(BM1126)&gt;2,1,0),"")</f>
        <v/>
      </c>
      <c r="GT1126" s="126" t="str">
        <f t="shared" ref="GT1126" si="7158">IF(ABS(BD1126)&gt;40,IF(ABS(BM1126)&gt;2,1,0),"")</f>
        <v/>
      </c>
      <c r="GU1126" s="126">
        <f t="shared" ref="GU1126" si="7159">IF(ABS(BM1126)&gt;1,1,0)</f>
        <v>1</v>
      </c>
      <c r="GV1126" s="126">
        <f t="shared" ref="GV1126" si="7160">IF(ABS(BM1126)&gt;1.5,1,0)</f>
        <v>0</v>
      </c>
      <c r="GW1126" s="126">
        <f t="shared" ref="GW1126" si="7161">IF(ABS(BM1126)&gt;1.99,1,0)</f>
        <v>0</v>
      </c>
      <c r="GX1126" s="126">
        <f t="shared" ref="GX1126" si="7162">IF(ABS(BM1126)&gt;2.5,1,0)</f>
        <v>0</v>
      </c>
      <c r="GY1126" s="126">
        <f t="shared" ref="GY1126" si="7163">IF(ABS(BM1126)&gt;3,1,0)</f>
        <v>0</v>
      </c>
      <c r="GZ1126" s="126"/>
      <c r="HA1126" s="126">
        <f t="shared" ref="HA1126" si="7164">IF(ABS(BO1126)&gt;2,1,0)</f>
        <v>1</v>
      </c>
      <c r="HB1126" s="126">
        <f t="shared" ref="HB1126" si="7165">IF(ABS(BO1126)&gt;4,1,0)</f>
        <v>1</v>
      </c>
      <c r="HC1126" s="126">
        <f t="shared" ref="HC1126" si="7166">IF(ABS(BO1126)&gt;5,1,0)</f>
        <v>0</v>
      </c>
      <c r="HD1126" s="126">
        <f t="shared" ref="HD1126" si="7167">IF(ABS(BO1126)&gt;6,1,0)</f>
        <v>0</v>
      </c>
      <c r="HE1126" s="126">
        <f t="shared" ref="HE1126" si="7168">IF(ABS(BO1126)&gt;8,1,0)</f>
        <v>0</v>
      </c>
      <c r="HF1126" s="126">
        <f t="shared" ref="HF1126" si="7169">IF(ABS(BO1126)&gt;10,1,0)</f>
        <v>0</v>
      </c>
      <c r="HH1126" s="126">
        <f t="shared" ref="HH1126" si="7170">IF(ABS(BS1126)&gt;1.5,1,0)</f>
        <v>1</v>
      </c>
      <c r="HI1126" s="126">
        <f t="shared" ref="HI1126" si="7171">IF(ABS(BS1126)&gt;3,1,0)</f>
        <v>0</v>
      </c>
      <c r="HJ1126" s="126">
        <f t="shared" ref="HJ1126" si="7172">IF(ABS(BS1126)&gt;4.5,1,0)</f>
        <v>0</v>
      </c>
      <c r="HK1126" s="126">
        <f t="shared" ref="HK1126" si="7173">IF(ABS(BS1126)&gt;6,1,0)</f>
        <v>0</v>
      </c>
      <c r="HL1126" s="126">
        <f t="shared" ref="HL1126" si="7174">IF(ABS(BS1126)&gt;7.5,1,0)</f>
        <v>0</v>
      </c>
      <c r="HM1126" s="126">
        <f t="shared" ref="HM1126" si="7175">IF(ABS(BS1126)&gt;9,1,0)</f>
        <v>0</v>
      </c>
      <c r="HO1126" s="126">
        <f t="shared" ref="HO1126" si="7176">IF(BD1126&gt;-0.1,IF(BM1126&lt;0.001,1,0),"")</f>
        <v>1</v>
      </c>
      <c r="HP1126" s="126" t="str">
        <f t="shared" ref="HP1126" si="7177">IF(BD1126&lt;0.1,IF(BM1126&gt;-0.001,1,0),"")</f>
        <v/>
      </c>
      <c r="HQ1126" s="126">
        <f t="shared" ref="HQ1126" si="7178">IF(BD1126&gt;9.1,IF(BM1126&lt;0.001,1,0),"")</f>
        <v>1</v>
      </c>
      <c r="HR1126" s="122" t="str">
        <f t="shared" ref="HR1126" si="7179">IF(BD1126&lt;-9.1,IF(BM1126&gt;-0.001,1,0),"")</f>
        <v/>
      </c>
      <c r="HS1126" s="126">
        <f t="shared" ref="HS1126" si="7180">IF(BD1126&gt;15.1,IF(BM1126&lt;0.001,1,0),"")</f>
        <v>1</v>
      </c>
      <c r="HT1126" s="122" t="str">
        <f t="shared" ref="HT1126" si="7181">IF(BD1126&lt;-15.1,IF(BM1126&gt;-0.001,1,0),"")</f>
        <v/>
      </c>
      <c r="HU1126" s="122" t="str">
        <f t="shared" ref="HU1126" si="7182">IF(BD1126&gt;31.1,IF(BM1126&lt;0.001,1,0),"")</f>
        <v/>
      </c>
      <c r="HV1126" s="126" t="str">
        <f t="shared" ref="HV1126" si="7183">IF(BD1126&lt;-31.1,IF(BM1126&gt;-0.001,1,0),"")</f>
        <v/>
      </c>
      <c r="HW1126" s="126" t="str">
        <f t="shared" ref="HW1126" si="7184">IF(BD1126&gt;47.1,IF(BM1126&lt;0.001,1,0),"")</f>
        <v/>
      </c>
      <c r="HX1126" s="126" t="str">
        <f t="shared" ref="HX1126" si="7185">IF(BD1126&lt;-47.1,IF(BM1126&gt;-0.001,1,0),"")</f>
        <v/>
      </c>
      <c r="HZ1126" s="126">
        <f t="shared" ref="HZ1126" si="7186">IF(BD1126&gt;-0.1,IF(BO1126&lt;0.001,1,0),"")</f>
        <v>1</v>
      </c>
      <c r="IA1126" s="126" t="str">
        <f t="shared" ref="IA1126" si="7187">IF(BD1126&lt;0.1,IF(BO1126&gt;-0.001,1,0),"")</f>
        <v/>
      </c>
      <c r="IB1126" s="126">
        <f t="shared" ref="IB1126" si="7188">IF(BD1126&gt;9.1,IF(BO1126&lt;0.001,1,0),"")</f>
        <v>1</v>
      </c>
      <c r="IC1126" s="126" t="str">
        <f t="shared" ref="IC1126" si="7189">IF(BD1126&lt;-9.1,IF(BO1126&gt;-0.001,1,0),"")</f>
        <v/>
      </c>
      <c r="ID1126" s="126">
        <f t="shared" ref="ID1126" si="7190">IF(BD1126&gt;15.1,IF(BO1126&lt;0.001,1,0),"")</f>
        <v>1</v>
      </c>
      <c r="IE1126" s="126" t="str">
        <f t="shared" ref="IE1126" si="7191">IF(BD1126&lt;-15.1,IF(BO1126&gt;-0.001,1,0),"")</f>
        <v/>
      </c>
      <c r="IF1126" s="126" t="str">
        <f t="shared" ref="IF1126" si="7192">IF(BD1126&gt;31.1,IF(BO1126&lt;0.001,1,0),"")</f>
        <v/>
      </c>
      <c r="IG1126" s="126" t="str">
        <f t="shared" ref="IG1126" si="7193">IF(BD1126&lt;-31.1,IF(BO1126&gt;-0.001,1,0),"")</f>
        <v/>
      </c>
      <c r="IH1126" s="126" t="str">
        <f t="shared" ref="IH1126" si="7194">IF(BD1126&gt;47.1,IF(BO1126&lt;0.001,1,0),"")</f>
        <v/>
      </c>
      <c r="II1126" s="126" t="str">
        <f t="shared" ref="II1126" si="7195">IF(BD1126&lt;-47.1,IF(BO1126&gt;-0.001,1,0),"")</f>
        <v/>
      </c>
      <c r="IO1126" s="128"/>
      <c r="IP1126" s="128"/>
      <c r="IQ1126" s="127"/>
      <c r="IR1126" s="127"/>
      <c r="IX1126" s="6"/>
      <c r="IY1126" s="6"/>
      <c r="IZ1126" s="7"/>
      <c r="JA1126" s="7"/>
      <c r="JG1126" s="12"/>
      <c r="JH1126" s="12"/>
      <c r="JI1126" s="13"/>
      <c r="JJ1126" s="13"/>
      <c r="JN1126" s="6"/>
      <c r="JO1126" s="6"/>
      <c r="JQ1126" s="11"/>
      <c r="JR1126" s="11"/>
      <c r="JS1126" s="12"/>
      <c r="JT1126" s="13"/>
      <c r="JU1126" s="12"/>
      <c r="JV1126" s="12"/>
      <c r="JW1126" s="97"/>
      <c r="JX1126" s="13"/>
      <c r="JY1126" s="13"/>
      <c r="JZ1126" s="97"/>
      <c r="KA1126" s="97"/>
      <c r="KB1126" s="11"/>
      <c r="KC1126" s="11"/>
      <c r="KD1126" s="11"/>
      <c r="KE1126" s="11"/>
    </row>
    <row r="1127" spans="1:291" s="122" customFormat="1" x14ac:dyDescent="0.2">
      <c r="A1127" s="146">
        <f t="shared" si="5526"/>
        <v>1127</v>
      </c>
      <c r="C1127" s="2">
        <v>43727</v>
      </c>
      <c r="D1127" s="126">
        <v>98.47</v>
      </c>
      <c r="E1127" s="126">
        <v>98.56</v>
      </c>
      <c r="F1127" s="126">
        <v>98.575000000000003</v>
      </c>
      <c r="G1127" s="128">
        <v>107.19199999999999</v>
      </c>
      <c r="H1127" s="128">
        <v>118.232</v>
      </c>
      <c r="I1127" s="128">
        <v>129.19</v>
      </c>
      <c r="J1127" s="127">
        <v>160.16</v>
      </c>
      <c r="K1127" s="126"/>
      <c r="M1127" s="126">
        <f t="shared" ref="M1127" si="7196">D1127</f>
        <v>98.47</v>
      </c>
      <c r="N1127" s="126">
        <f t="shared" ref="N1127" si="7197">E1127</f>
        <v>98.56</v>
      </c>
      <c r="O1127" s="126">
        <f t="shared" ref="O1127" si="7198">F1127</f>
        <v>98.575000000000003</v>
      </c>
      <c r="P1127" s="127">
        <f t="shared" ref="P1127" si="7199">(INT(G1127)*32)+(IF(OR((INT(RIGHT(G1127*1000,1))=2),(INT(RIGHT(G1127*1000,1))=7)),((G1127-INT(G1127))+0.0005),IF(OR((INT(RIGHT(G1127*1000,1))=1),(INT(RIGHT(G1127*1000,1))=6)),((G1127-INT(G1127))+0.00025),IF(OR((INT(RIGHT(G1127*1000,1))=3),(INT(RIGHT(G1127*1000,1))=8)),((G1127-INT(G1127))+0.00075),G1127-INT(G1127))))*100)</f>
        <v>3443.2499999999991</v>
      </c>
      <c r="Q1127" s="5">
        <f t="shared" ref="Q1127" si="7200">(INT(H1127)*32)+(IF(INT(RIGHT(H1127*1000,1))=7,(H1127-INT(H1127))+0.0005,IF(INT(RIGHT(H1127*1000,1))=2,(H1127-INT(H1127))+0.0005,H1127-INT(H1127))))*100</f>
        <v>3799.25</v>
      </c>
      <c r="R1127" s="6">
        <f t="shared" ref="R1127" si="7201">INT(I1127)*32+(I1127-INT(I1127))*100</f>
        <v>4147</v>
      </c>
      <c r="S1127" s="7">
        <f t="shared" ref="S1127" si="7202">INT(J1127)*32+(J1127-INT(J1127))*100</f>
        <v>5136</v>
      </c>
      <c r="V1127" s="127">
        <f t="shared" ref="V1127" si="7203">ABS(AX1127)</f>
        <v>1.5000000000000568</v>
      </c>
      <c r="W1127" s="127">
        <f t="shared" ref="W1127" si="7204">ABS(AY1127)</f>
        <v>1.9999999999996021</v>
      </c>
      <c r="X1127" s="127">
        <f t="shared" ref="X1127" si="7205">ABS(AZ1127)</f>
        <v>1.9999999999996021</v>
      </c>
      <c r="Y1127" s="127">
        <f t="shared" ref="Y1127" si="7206">ABS(BA1127)</f>
        <v>1.249999999998181</v>
      </c>
      <c r="Z1127" s="126">
        <f t="shared" ref="Z1127" si="7207">ABS(BB1127)</f>
        <v>3</v>
      </c>
      <c r="AA1127" s="126">
        <f t="shared" ref="AA1127" si="7208">ABS(BC1127)</f>
        <v>6.5</v>
      </c>
      <c r="AB1127" s="126">
        <f t="shared" ref="AB1127" si="7209">ABS(BD1127)</f>
        <v>12.000000000000909</v>
      </c>
      <c r="AC1127" s="126"/>
      <c r="AD1127" s="126"/>
      <c r="AE1127" s="127">
        <f t="shared" ref="AE1127" si="7210">ABS(BG1127)</f>
        <v>0.29999964000001533</v>
      </c>
      <c r="AF1127" s="127">
        <f t="shared" ref="AF1127" si="7211">ABS(BH1127)</f>
        <v>0.20000035999952992</v>
      </c>
      <c r="AG1127" s="127">
        <f t="shared" ref="AG1127" si="7212">ABS(BI1127)</f>
        <v>0.20000035999952992</v>
      </c>
      <c r="AH1127" s="127">
        <f t="shared" ref="AH1127" si="7213">ABS(BJ1127)</f>
        <v>0.49999999999636202</v>
      </c>
      <c r="AI1127" s="127">
        <f t="shared" ref="AI1127" si="7214">ABS(BK1127)</f>
        <v>0.6999999999963622</v>
      </c>
      <c r="AJ1127" s="127">
        <f t="shared" ref="AJ1127" si="7215">ABS(BL1127)</f>
        <v>0.89999999999999991</v>
      </c>
      <c r="AK1127" s="127">
        <f t="shared" ref="AK1127" si="7216">ABS(BM1127)</f>
        <v>1.333333333333333</v>
      </c>
      <c r="AL1127" s="127">
        <f t="shared" ref="AL1127" si="7217">ABS(BN1127)</f>
        <v>0.25</v>
      </c>
      <c r="AM1127" s="127">
        <f t="shared" ref="AM1127" si="7218">ABS(BO1127)</f>
        <v>2.4999999999996971</v>
      </c>
      <c r="AN1127" s="127">
        <f t="shared" ref="AN1127" si="7219">ABS(BP1127)</f>
        <v>1.699999999999636</v>
      </c>
      <c r="AO1127" s="127">
        <f t="shared" ref="AO1127" si="7220">ABS(BQ1127)</f>
        <v>1</v>
      </c>
      <c r="AP1127" s="127">
        <f t="shared" ref="AP1127" si="7221">ABS(BR1127)</f>
        <v>2.4999999999939369</v>
      </c>
      <c r="AQ1127" s="127">
        <f t="shared" ref="AQ1127" si="7222">ABS(BS1127)</f>
        <v>4.4999999999996962</v>
      </c>
      <c r="AR1127" s="127">
        <f t="shared" ref="AR1127" si="7223">ABS(BT1127)</f>
        <v>0.10000000000363807</v>
      </c>
      <c r="AS1127" s="127">
        <f t="shared" ref="AS1127" si="7224">ABS(BU1127)</f>
        <v>0.33333333333313142</v>
      </c>
      <c r="AT1127" s="127">
        <f t="shared" ref="AT1127" si="7225">ABS(BV1127)</f>
        <v>0.8999999999962407</v>
      </c>
      <c r="AU1127" s="126"/>
      <c r="AX1127" s="11">
        <f t="shared" ref="AX1127" si="7226">(M1127-M1126)*100</f>
        <v>1.5000000000000568</v>
      </c>
      <c r="AY1127" s="11">
        <f t="shared" ref="AY1127" si="7227">(N1127-N1126)*100</f>
        <v>1.9999999999996021</v>
      </c>
      <c r="AZ1127" s="11">
        <f t="shared" ref="AZ1127" si="7228">(O1127-O1126)*100</f>
        <v>1.9999999999996021</v>
      </c>
      <c r="BA1127" s="11">
        <f t="shared" ref="BA1127" si="7229">P1127-P1126</f>
        <v>1.249999999998181</v>
      </c>
      <c r="BB1127" s="11">
        <f t="shared" ref="BB1127" si="7230">Q1127-Q1126</f>
        <v>3</v>
      </c>
      <c r="BC1127" s="12">
        <f t="shared" ref="BC1127" si="7231">R1127-R1126</f>
        <v>6.5</v>
      </c>
      <c r="BD1127" s="13">
        <f t="shared" ref="BD1127" si="7232">S1127-S1126</f>
        <v>12.000000000000909</v>
      </c>
      <c r="BF1127" s="11">
        <f t="shared" ref="BF1127" si="7233">AX1127-(BA1127*2)</f>
        <v>-0.99999999999630518</v>
      </c>
      <c r="BG1127" s="11">
        <f t="shared" ref="BG1127" si="7234">((AX1127)-(BB1127/BH$3))</f>
        <v>-0.29999964000001533</v>
      </c>
      <c r="BH1127" s="11">
        <f t="shared" ref="BH1127" si="7235">((AY1127)-(BB1127/BH$3))</f>
        <v>0.20000035999952992</v>
      </c>
      <c r="BI1127" s="11">
        <f t="shared" ref="BI1127" si="7236">((AZ1127)-(BB1127/BH$3))</f>
        <v>0.20000035999952992</v>
      </c>
      <c r="BJ1127" s="11">
        <f t="shared" ref="BJ1127" si="7237">((BA1127*2)-(BB1127/BJ$3))</f>
        <v>0.49999999999636202</v>
      </c>
      <c r="BK1127" s="11">
        <f t="shared" ref="BK1127" si="7238">((BA1127*2)-(BB1127/BK$3))</f>
        <v>0.6999999999963622</v>
      </c>
      <c r="BL1127" s="11">
        <f t="shared" ref="BL1127" si="7239">BB1127-(BC1127/BL$3)</f>
        <v>-0.89999999999999991</v>
      </c>
      <c r="BM1127" s="11">
        <f t="shared" ref="BM1127" si="7240">BB1127-(BC1127/BM$3)</f>
        <v>-1.333333333333333</v>
      </c>
      <c r="BN1127" s="11">
        <f t="shared" ref="BN1127" si="7241">BB1127-(BC1127/BN$3)</f>
        <v>-0.25</v>
      </c>
      <c r="BO1127" s="11">
        <f t="shared" ref="BO1127" si="7242">BC1127-(BD1127/BO$3)</f>
        <v>2.4999999999996971</v>
      </c>
      <c r="BP1127" s="11">
        <f t="shared" ref="BP1127" si="7243">BC1127-(BD1127/BP$3)</f>
        <v>1.699999999999636</v>
      </c>
      <c r="BQ1127" s="126">
        <v>1</v>
      </c>
      <c r="BR1127" s="11">
        <f t="shared" ref="BR1127" si="7244">-(BK1127*BK$3-BM1127)</f>
        <v>-2.4999999999939369</v>
      </c>
      <c r="BS1127" s="11">
        <f t="shared" ref="BS1127" si="7245">-(BM1127*BM$3-BO1127)</f>
        <v>4.4999999999996962</v>
      </c>
      <c r="BT1127" s="11">
        <f t="shared" ref="BT1127" si="7246">((BA1127*2)-(BC1127/BT$3))</f>
        <v>-0.10000000000363807</v>
      </c>
      <c r="BU1127" s="11">
        <f t="shared" ref="BU1127" si="7247">BB1127-(BD1127/BU$3)</f>
        <v>0.33333333333313142</v>
      </c>
      <c r="BV1127" s="11">
        <f t="shared" ref="BV1127" si="7248">(BA1127*2)-(BD1127/BV$3)</f>
        <v>0.8999999999962407</v>
      </c>
      <c r="BY1127" s="126"/>
      <c r="BZ1127" s="126"/>
      <c r="CA1127" s="122">
        <f t="shared" ref="CA1127" si="7249">BB1127-BD1127/4.5</f>
        <v>0.33333333333313142</v>
      </c>
      <c r="CB1127" s="126">
        <f t="shared" ref="CB1127" si="7250">IF(OR(BA1127=0,BK1127=0),1,IF(BA1127&gt;0,IF(BK1127&gt;0,1,0),IF(BK1127&lt;0,1,0)))</f>
        <v>1</v>
      </c>
      <c r="CC1127" s="126">
        <f t="shared" ref="CC1127" si="7251">IF(OR(BB1127=0,BK1127=0),1,IF(BB1127&gt;0,IF(BK1127&gt;0,1,0),IF(BK1127&lt;0,1,0)))</f>
        <v>1</v>
      </c>
      <c r="CD1127" s="126">
        <f t="shared" ref="CD1127" si="7252">IF(OR(BC1127=0,BK1127=0),1,IF(BC1127&gt;0,IF(BK1127&gt;0,1,0),IF(BK1127&lt;0,1,0)))</f>
        <v>1</v>
      </c>
      <c r="CE1127" s="126">
        <f t="shared" ref="CE1127" si="7253">IF(BD1127="","",IF(OR(AND(BD1127&gt;-0.001,BD1127&lt;0.001),AND(BK1127&gt;-0.001,BK1127&lt;0.001)),0,IF(BD1127&gt;0,IF(BK1127&gt;0,1,0),IF(BK1127&lt;0,1,0))))</f>
        <v>1</v>
      </c>
      <c r="CF1127" s="126">
        <f t="shared" ref="CF1127" si="7254">IF(OR(AND(BD1127&gt;-0.001,BD1127&lt;0.001),AND(BK1127&gt;-0.001,BK1127&lt;0.001)),0,IF(BD1127&gt;0,IF(BK1127&gt;0,1,0),IF(BK1127&lt;0,1,0)))</f>
        <v>1</v>
      </c>
      <c r="CG1127" s="126">
        <f t="shared" ref="CG1127" si="7255">IF(CE1127=0,"",IF(OR(BK1127=0,BO1127=0),1,IF(BK1127&gt;0,IF(BO1127&gt;0,1,0),IF(BO1127&lt;0,1,0))))</f>
        <v>1</v>
      </c>
      <c r="CH1127" s="126" t="str">
        <f t="shared" ref="CH1127" si="7256">IF(DJ1127=0,IF(AND(BK1127&gt;-0.001,BD1127&lt;0.001),1,IF(AND(BK1127&lt;0.001,BD1127&gt;-0.001),1,0)),"")</f>
        <v/>
      </c>
      <c r="CI1127" s="126">
        <f t="shared" ref="CI1127" si="7257">IF(CV1127=0,IF(AND(BK1127&gt;-0.001,BD1127&lt;0.001),1,IF(AND(BK1127&lt;0.001,BD1127&gt;-0.001),1,0)),"")</f>
        <v>0</v>
      </c>
      <c r="CJ1127" s="126">
        <f t="shared" ref="CJ1127" si="7258">IF(DI1127=1,IF(AND(BK1127&gt;-0.001,BD1127&lt;0.001),1,IF(AND(BK1127&lt;0.001,BD1127&gt;-0.001),1,0)),"")</f>
        <v>0</v>
      </c>
      <c r="CK1127" s="126" t="str">
        <f t="shared" ref="CK1127" si="7259">IF(CV1127=1,IF(AND(BK1127&gt;-0.001,BD1127&lt;0.001),1,IF(AND(BK1127&lt;0.001,BD1127&gt;-0.001),1,0)),"")</f>
        <v/>
      </c>
      <c r="CL1127" s="126">
        <f t="shared" ref="CL1127" si="7260">IF(OR(BK1127=0,BM1127=0),1,IF(BK1127&gt;0,IF(BM1127&gt;0,1,0),IF(BM1127&lt;0,1,0)))</f>
        <v>0</v>
      </c>
      <c r="CM1127" s="126" t="str">
        <f t="shared" ref="CM1127" si="7261">IF(CL1127=1,IF(OR(BD1127=0,BK1127=0),1,IF(BD1127&gt;0,IF(BK1127&lt;0,1,0),IF(BK1127&gt;0,1,0))),"")</f>
        <v/>
      </c>
      <c r="CN1127" s="126" t="str">
        <f t="shared" ref="CN1127" si="7262">IF(CE1127=0,IF(OR(BK1127=0,BM1127=0),1,IF(BK1127&gt;0,IF(BM1127&gt;0,1,0),IF(BM1127&lt;0,1,0))),"")</f>
        <v/>
      </c>
      <c r="CO1127" s="126">
        <f t="shared" ref="CO1127" si="7263">IF(CE1127=1,IF(OR(BK1127=0,BM1127=0),1,IF(BK1127&gt;0,IF(BM1127&gt;0,1,0),IF(BM1127&lt;0,1,0))),"")</f>
        <v>0</v>
      </c>
      <c r="CP1127" s="126">
        <f t="shared" ref="CP1127" si="7264">IF(CB1127=1,IF(OR(BK1127=0,BM1127=0),1,IF(BK1127&gt;0,IF(BM1127&gt;0,1,0),IF(BM1127&lt;0,1,0))),"")</f>
        <v>0</v>
      </c>
      <c r="CQ1127" s="126" t="str">
        <f t="shared" ref="CQ1127" si="7265">IF(CB1127=0,IF(OR(BK1127=0,BM1127=0),1,IF(BK1127&gt;0,IF(BM1127&gt;0,1,0),IF(BM1127&lt;0,1,0))),"")</f>
        <v/>
      </c>
      <c r="CR1127" s="126"/>
      <c r="CS1127" s="126">
        <f t="shared" ref="CS1127" si="7266">IF(OR(BA1127=0,BM1127=0),1,IF(BA1127&gt;0,IF(BM1127&gt;0,1,0),IF(BM1127&lt;0,1,0)))</f>
        <v>0</v>
      </c>
      <c r="CT1127" s="126">
        <f t="shared" ref="CT1127" si="7267">IF(OR(BB1127=0,BM1127=0),1,IF(BB1127&gt;0,IF(BM1127&gt;0,1,0),IF(BM1127&lt;0,1,0)))</f>
        <v>0</v>
      </c>
      <c r="CU1127" s="126">
        <f t="shared" ref="CU1127" si="7268">IF(OR(BC1127=0,BM1127=0),1,IF(BC1127&gt;0,IF(BM1127&gt;0,1,0),IF(BM1127&lt;0,1,0)))</f>
        <v>0</v>
      </c>
      <c r="CV1127" s="126">
        <f t="shared" ref="CV1127" si="7269">IF(BD1127="","",IF(OR(AND(BD1127&gt;-0.001,BD1127&lt;0.001),AND(BM1127&gt;-0.001,BM1127&lt;0.001)),0,IF(BD1127&gt;0,IF(BM1127&gt;0,1,0),IF(BM1127&lt;0,1,0))))</f>
        <v>0</v>
      </c>
      <c r="CW1127" s="126">
        <f t="shared" ref="CW1127" si="7270">IF(AND(BC1127&gt;-0.0001,BD1127 &gt;-0.0001),1,IF(AND(BC1127&lt;0.0001,BD1127&lt;0.0001),1,""))</f>
        <v>1</v>
      </c>
      <c r="CX1127" s="126" t="str">
        <f t="shared" ref="CX1127" si="7271">IF(CV1127=1,1,"")</f>
        <v/>
      </c>
      <c r="CY1127" s="126" t="str">
        <f t="shared" ref="CY1127" si="7272">IF(CX1127=1,IF(OR(BA1127=0,BK1127=0),1,IF(BA1127&gt;0,IF(BK1127&gt;0,1,0),IF(BK1127&lt;0,1,0))),"")</f>
        <v/>
      </c>
      <c r="CZ1127" s="126" t="str">
        <f t="shared" ref="CZ1127" si="7273">IF(CX1127=1,IF(OR(BD1127=0,BK1127=0),1,IF(BD1127&gt;0,IF(BK1127&gt;0,1,0),IF(BK1127&lt;0,1,0))),"")</f>
        <v/>
      </c>
      <c r="DA1127" s="126" t="str">
        <f t="shared" ref="DA1127" si="7274">IF(CX1127=1,IF(OR(BD1127=0,BO1127=0),1,IF(BD1127&gt;0,IF(BO1127&gt;0,1,0),IF(BO1127&lt;0,1,0))),"")</f>
        <v/>
      </c>
      <c r="DB1127" s="126">
        <f t="shared" ref="DB1127" si="7275">IF(CX1127="",IF(OR(BD1127=0,BO1127=0),1,IF(BD1127&gt;0,IF(BO1127&gt;0,1,0),IF(BO1127&lt;0,1,0))),"")</f>
        <v>1</v>
      </c>
      <c r="DC1127" s="126" t="str">
        <f t="shared" ref="DC1127" si="7276">IF(DJ1127=0,IF(AND(BM1127&gt;-0.001,BD1127&lt;0.001),1,IF(AND(BM1127&lt;0.001,BD1127&gt;-0.001),1,0)),"")</f>
        <v/>
      </c>
      <c r="DD1127" s="126">
        <f t="shared" ref="DD1127" si="7277">IF(DJ1127=1,IF(AND(BM1127&gt;-0.001,BD1127&lt;0.001),1,IF(AND(BM1127&lt;0.001,BD1127&gt;-0.001),1,0)),"")</f>
        <v>1</v>
      </c>
      <c r="DE1127" s="126" t="str">
        <f t="shared" ref="DE1127" si="7278">IF(DD1127="",IF(CV1127+DC1127=1,"",1),IF(CV1127+DD1127=1,"",1))</f>
        <v/>
      </c>
      <c r="DF1127" s="126"/>
      <c r="DG1127" s="126">
        <f t="shared" ref="DG1127" si="7279">IF(OR(AND(BA1127&gt;-0.001,BA1127&lt;0.001),AND(BO1127&gt;-0.001,BO1127&lt;0.001)),1,IF(BA1127&gt;0,IF(BO1127&gt;0,1,0),IF(BO1127&lt;0,1,0)))</f>
        <v>1</v>
      </c>
      <c r="DH1127" s="126">
        <f t="shared" ref="DH1127" si="7280">IF(OR(BB1127=0,BO1127=0),1,IF(BB1127&gt;0,IF(BO1127&gt;0,1,0),IF(BO1127&lt;0,1,0)))</f>
        <v>1</v>
      </c>
      <c r="DI1127" s="126">
        <f t="shared" ref="DI1127" si="7281">IF(OR(BC1127=0,BO1127=0),1,IF(BC1127&gt;0,IF(BO1127&gt;0,1,0),IF(BO1127&lt;0,1,0)))</f>
        <v>1</v>
      </c>
      <c r="DJ1127" s="126">
        <f t="shared" ref="DJ1127" si="7282">IF(OR(BD1127=0,BO1127=0),1,IF(BD1127&gt;0,IF(BO1127&gt;0,1,0),IF(BO1127&lt;0,1,0)))</f>
        <v>1</v>
      </c>
      <c r="DK1127" s="126" t="str">
        <f t="shared" ref="DK1127" si="7283">IF(DJ1127=0,IF(OR(BD1127=0,BM1127=0),1,IF(BD1127&gt;0,IF(BM1127&gt;0,1,0),IF(BM1127&lt;0,1,0))),"")</f>
        <v/>
      </c>
      <c r="DL1127" s="126"/>
      <c r="DM1127" s="126" t="str">
        <f t="shared" ref="DM1127" si="7284">IF(DJ1127=0,IF(OR(BK1127=0,BM1127=0),1,IF(BK1127&gt;0,IF(BM1127&gt;0,1,0),IF(BM1127&lt;0,1,0))),"")</f>
        <v/>
      </c>
      <c r="DN1127" s="126">
        <f t="shared" ref="DN1127" si="7285">IF(DJ1127=1,IF(OR(BD1127=0,BM1127=0),1,IF(BD1127&gt;0,IF(BM1127&gt;0,1,0),IF(BM1127&lt;0,1,0))),"")</f>
        <v>0</v>
      </c>
      <c r="DO1127" s="126">
        <f t="shared" ref="DO1127" si="7286">IF(DJ1127=1,IF(OR(BK1127=0,BM1127=0),1,IF(BK1127&gt;0,IF(BM1127&gt;0,1,0),IF(BM1127&lt;0,1,0))),"")</f>
        <v>0</v>
      </c>
      <c r="DP1127" s="126">
        <f t="shared" ref="DP1127" si="7287">IF(DJ1127=1,IF(OR(BD1127=0,BK1127=0),1,IF(BD1127&gt;0,IF(BK1127&gt;0,1,0),IF(BK1127&lt;0,1,0))),"")</f>
        <v>1</v>
      </c>
      <c r="DQ1127" s="126">
        <f t="shared" ref="DQ1127" si="7288">IF(DJ1127=1,IF(OR(BK1127=0,BM1127=0),1,IF(BK1127&gt;0,IF(BM1127&gt;0,1,0),IF(BM1127&lt;0,1,0))),"")</f>
        <v>0</v>
      </c>
      <c r="DR1127" s="126">
        <f t="shared" ref="DR1127" si="7289">IF(DJ1127=1,IF(OR(BM1127=0,BP1127=0),1,IF(BM1127&gt;0,IF(BP1127&gt;0,1,0),IF(BP1127&lt;0,1,0))),"")</f>
        <v>0</v>
      </c>
      <c r="DS1127" s="126">
        <f t="shared" ref="DS1127" si="7290">IF(DJ1127=1,IF(OR(BM1127=0,BT1127=0),1,IF(BM1127&gt;0,IF(BT1127&gt;0,1,0),IF(BT1127&lt;0,1,0))),"")</f>
        <v>1</v>
      </c>
      <c r="DT1127" s="126">
        <f t="shared" ref="DT1127" si="7291">IF(DJ1127=1,IF(OR(BM1127=0,BU1127=0),1,IF(BM1127&gt;0,IF(BU1127&gt;0,1,0),IF(BU1127&lt;0,1,0))),"")</f>
        <v>0</v>
      </c>
      <c r="DU1127" s="126">
        <f t="shared" ref="DU1127" si="7292">IF(DJ1127=1,IF(OR(AND(BO1127&gt;-0.001,BM1127&lt;0.001, BK1127&lt;0.001),AND(BO1127&lt;0.001,BM1127&gt;-0.001,BK1127&gt;-0.001)),1,0),"")</f>
        <v>0</v>
      </c>
      <c r="DV1127" s="126">
        <f t="shared" ref="DV1127" si="7293">IF(OR(AND(BD1127&gt;-0.001, BD1127 &lt;0.001),AND(BO1127&gt;-0.001,BO1127&lt;0.001)),1,IF(BD1127&gt;-0.001,IF(BO1127&gt;-0.001,1,0),IF(BO1127&lt;0.001,1,0)))</f>
        <v>1</v>
      </c>
      <c r="DW1127" s="126">
        <f t="shared" ref="DW1127" si="7294">IF(OR(AND(BD1127&gt;0, BC1127 &lt;0),AND(BD1127&lt;0, BC1127 &gt;0)),1,0)</f>
        <v>0</v>
      </c>
      <c r="DX1127" s="126" t="str">
        <f t="shared" ref="DX1127" si="7295">IF(DW1127=1,IF(OR(AND(BD1127&gt;0,BM1127&lt;0.001),AND(BD1127&lt;0,BM1127&gt;-0.001)),1,0),"")</f>
        <v/>
      </c>
      <c r="DY1127" s="126" t="str">
        <f t="shared" ref="DY1127" si="7296">IF(DK1127=1,IF(OR(AND(BK1127&gt;-0.001,BM1127&gt;-0.001),AND(BK1127&lt;0.001,BM1127&lt;0.001)),1,0),"")</f>
        <v/>
      </c>
      <c r="EA1127" s="126">
        <f t="shared" ref="EA1127" si="7297">IF(OR(BA1127=0,BU1127=0),1,IF(BA1127&gt;0,IF(BU1127&gt;0,1,0),IF(BU1127&lt;0,1,0)))</f>
        <v>1</v>
      </c>
      <c r="EB1127" s="126">
        <f t="shared" ref="EB1127" si="7298">IF(OR(BB1127=0,BU1127=0),1,IF(BB1127&gt;0,IF(BU1127&gt;0,1,0),IF(BU1127&lt;0,1,0)))</f>
        <v>1</v>
      </c>
      <c r="EC1127" s="126">
        <f t="shared" ref="EC1127" si="7299">IF(OR(BC1127=0,BU1127=0),1,IF(BC1127&gt;0,IF(BU1127&gt;0,1,0),IF(BU1127&lt;0,1,0)))</f>
        <v>1</v>
      </c>
      <c r="ED1127" s="126">
        <f t="shared" ref="ED1127" si="7300">IF(OR(BD1127=0,BU1127=0),1,IF(BD1127&gt;0,IF(BU1127&gt;0,1,0),IF(BU1127&lt;0,1,0)))</f>
        <v>1</v>
      </c>
      <c r="EF1127" s="126">
        <f t="shared" ref="EF1127" si="7301">IF(BA1127&gt;0,IF(BS1127&gt;0,1,0),IF(BS1127&lt;0,1,0))</f>
        <v>1</v>
      </c>
      <c r="EG1127" s="126">
        <f t="shared" ref="EG1127" si="7302">IF(BB1127&gt;0,IF(BS1127&gt;0,1,0),IF(BS1127&lt;0,1,0))</f>
        <v>1</v>
      </c>
      <c r="EH1127" s="126">
        <f t="shared" ref="EH1127" si="7303">IF(BC1127&gt;0,IF(BS1127&gt;0,1,0),IF(BS1127&lt;0,1,0))</f>
        <v>1</v>
      </c>
      <c r="EI1127" s="126">
        <f t="shared" ref="EI1127" si="7304">IF(BD1127&gt;0,IF(BS1127&gt;0,1,0),IF(BS1127&lt;0,1,0))</f>
        <v>1</v>
      </c>
      <c r="EK1127" s="126">
        <f t="shared" ref="EK1127" si="7305">IF(OR(BA1127=0,BB1127=0),1,IF(BA1127&gt;0,IF(BB1127&gt;0,1,0),IF(BB1127&lt;0,1,0)))</f>
        <v>1</v>
      </c>
      <c r="EL1127" s="126">
        <f t="shared" ref="EL1127" si="7306">IF(OR(BA1127=0,BC1127=0),1,IF(BA1127&gt;0,IF(BC1127&gt;0,1,0),IF(BC1127&lt;0,1,0)))</f>
        <v>1</v>
      </c>
      <c r="EM1127" s="126">
        <f t="shared" ref="EM1127" si="7307">IF(OR(BA1127=0,BD1127=0),1,IF(BA1127&gt;0,IF(BD1127&gt;0,1,0),IF(BD1127&lt;0,1,0)))</f>
        <v>1</v>
      </c>
      <c r="EO1127" s="126">
        <f t="shared" ref="EO1127" si="7308">IF(OR(BA1127=0,BB1127=0),1,IF(BB1127&gt;0,IF(BA1127&gt;0,1,0),IF(BA1127&lt;0,1,0)))</f>
        <v>1</v>
      </c>
      <c r="EP1127" s="126">
        <f t="shared" ref="EP1127" si="7309">IF(OR(BB1127=0,BC1127=0),1,IF(BB1127&gt;0,IF(BC1127&gt;0,1,0),IF(BC1127&lt;0,1,0)))</f>
        <v>1</v>
      </c>
      <c r="EQ1127" s="126">
        <f t="shared" ref="EQ1127" si="7310">IF(OR(BB1127=0,BD1127=0),1,IF(BB1127&gt;0,IF(BD1127&gt;0,1,0),IF(BD1127&lt;0,1,0)))</f>
        <v>1</v>
      </c>
      <c r="ES1127" s="126">
        <f t="shared" ref="ES1127" si="7311">IF(OR(BC1127=0,BA1127=0),1,IF(BC1127&gt;0,IF(BA1127&gt;0,1,0),IF(BA1127&lt;0,1,0)))</f>
        <v>1</v>
      </c>
      <c r="ET1127" s="126">
        <f t="shared" ref="ET1127" si="7312">IF(OR(BC1127=0,BB1127=0),1,IF(BC1127&gt;0,IF(BB1127&gt;0,1,0),IF(BB1127&lt;0,1,0)))</f>
        <v>1</v>
      </c>
      <c r="EU1127" s="126">
        <f t="shared" ref="EU1127" si="7313">IF(OR(BC1127=0,BD1127=0),1,IF(BC1127&gt;0,IF(BD1127&gt;0,1,0),IF(BD1127&lt;0,1,0)))</f>
        <v>1</v>
      </c>
      <c r="EV1127" s="126">
        <f t="shared" ref="EV1127" si="7314">IF(AND(BC1127&gt;-0.0001,BD1127 &gt;-0.0001),1,IF(AND(BC1127&lt;0.0001,BD1127&lt;0.0001),1,""))</f>
        <v>1</v>
      </c>
      <c r="EW1127" s="126">
        <f t="shared" ref="EW1127" si="7315">IF(EU1127=1,IF(OR(BD1127=0,BM1127=0),1,IF(BD1127&gt;0,IF(BM1127&gt;0,1,0),IF(BM1127&lt;0,1,0))),"")</f>
        <v>0</v>
      </c>
      <c r="EY1127" s="126">
        <f t="shared" ref="EY1127" si="7316">IF(OR(BD1127=0,BA1127=0),1,IF(BD1127&gt;0,IF(BA1127&gt;0,1,0),IF(BA1127&lt;0,1,0)))</f>
        <v>1</v>
      </c>
      <c r="EZ1127" s="126">
        <f t="shared" ref="EZ1127" si="7317">IF(OR(BD1127=0,BB1127=0),1,IF(BD1127&gt;0,IF(BB1127&gt;0,1,0),IF(BB1127&lt;0,1,0)))</f>
        <v>1</v>
      </c>
      <c r="FA1127" s="126">
        <f t="shared" ref="FA1127" si="7318">IF(OR(BD1127=0,BC1127=0),1,IF(BD1127&gt;0,IF(BC1127&gt;0,1,0),IF(BC1127&lt;0,1,0)))</f>
        <v>1</v>
      </c>
      <c r="FC1127" s="126">
        <f t="shared" ref="FC1127" si="7319">IF(OR(BM1127=0,BO1127=0),1,IF(BM1127&gt;0,IF(BO1127&gt;0,1,0),IF(BO1127&lt;0,1,0)))</f>
        <v>0</v>
      </c>
      <c r="FD1127" s="126" t="str">
        <f t="shared" ref="FD1127" si="7320">IF(FC1127=1,IF(AND(BD1127&gt;0,BO1127&lt;0),1,IF(AND(BD1127&lt;0,BO1127&gt;0),1,0)),"")</f>
        <v/>
      </c>
      <c r="FE1127" s="126"/>
      <c r="FF1127" s="126">
        <f t="shared" ref="FF1127" si="7321">IF(OR(BK1127=0,BM1127=0),1,IF(BK1127&gt;0,IF(BM1127&gt;0,1,0),IF(BM1127&lt;0,1,0)))</f>
        <v>0</v>
      </c>
      <c r="FG1127" s="126">
        <f t="shared" ref="FG1127" si="7322">IF(OR(BK1127=0,BO1127=0),1,IF(BK1127&gt;0,IF(BO1127&gt;0,1,0),IF(BO1127&lt;0,1,0)))</f>
        <v>1</v>
      </c>
      <c r="FH1127" s="126">
        <f t="shared" ref="FH1127" si="7323">IF(BK1127&gt;0,IF(BM1127&gt;0,IF(BO1127&gt;0,1,0),0),IF(BM1127&lt;0,IF(BO1127&lt;0,1,0),0))</f>
        <v>0</v>
      </c>
      <c r="FI1127" s="126" t="str">
        <f t="shared" ref="FI1127" si="7324">IF(FH1127=0,"",(IF(BO1127&gt;0,IF(BD1127&gt;0,1,0),IF(BD1127&lt;0,1,0))))</f>
        <v/>
      </c>
      <c r="FJ1127" s="126" t="str">
        <f t="shared" ref="FJ1127" si="7325">IF(FH1127=0,"",(IF(BO1127&gt;0,IF(BC1127&gt;0,1,0),IF(BC1127&lt;0,1,0))))</f>
        <v/>
      </c>
      <c r="FK1127" s="126" t="str">
        <f t="shared" ref="FK1127" si="7326">IF(FH1127=0,"",(IF(BO1127&gt;0,IF(BB1127&gt;0,1,0),IF(BB1127&lt;0,1,0))))</f>
        <v/>
      </c>
      <c r="FL1127" s="126" t="str">
        <f t="shared" ref="FL1127" si="7327">IF(FH1127=0,"",(IF(BO1127&gt;0,IF(BA1127&gt;0,1,0),IF(BA1127&lt;0,1,0))))</f>
        <v/>
      </c>
      <c r="FN1127" s="126" t="str">
        <f t="shared" ref="FN1127" si="7328">IF(ABS(BB1127)&gt;9.76,1,"")</f>
        <v/>
      </c>
      <c r="FO1127" s="126" t="str">
        <f t="shared" ref="FO1127" si="7329">IF(FN1127=1,IF(BB1127&gt;0,IF(BL1127&lt;0,1,0),IF(BL1127&gt;0,1,0)),"")</f>
        <v/>
      </c>
      <c r="FP1127" s="126" t="str">
        <f t="shared" ref="FP1127" si="7330">IF(BL1127&gt;1.96, IF(BB1127&gt;9.76,1,0),IF(BL1127&lt;-1.96, IF(BB1127&lt;-9.76,1,0),""))</f>
        <v/>
      </c>
      <c r="FV1127" s="126">
        <f t="shared" ref="FV1127" si="7331">IF(BK1126&gt;0,IF(BK1127&gt;0,1,0),IF(BK1127&lt;0,1,0))</f>
        <v>0</v>
      </c>
      <c r="FW1127" s="126">
        <f t="shared" ref="FW1127" si="7332">IF(BL1126&gt;0,IF(BL1127&gt;0,1,0),IF(BL1127&lt;0,1,0))</f>
        <v>1</v>
      </c>
      <c r="FX1127" s="126">
        <f t="shared" ref="FX1127" si="7333">IF(BO1126&gt;0,IF(BO1127&gt;0,1,0),IF(BO1127&lt;0,1,0))</f>
        <v>0</v>
      </c>
      <c r="GA1127" s="126">
        <f t="shared" ref="GA1127" si="7334">IF(BA1127&gt;0,IF(BR1127&gt;0,1,0),IF(BR1127&lt;0,1,0))</f>
        <v>0</v>
      </c>
      <c r="GB1127" s="126">
        <f t="shared" ref="GB1127" si="7335">IF(BB1127&gt;0,IF(BR1127&gt;0,1,0),IF(BR1127&lt;0,1,0))</f>
        <v>0</v>
      </c>
      <c r="GC1127" s="126">
        <f t="shared" ref="GC1127" si="7336">IF(BC1127&gt;0,IF(BR1127&gt;0,1,0),IF(BR1127&lt;0,1,0))</f>
        <v>0</v>
      </c>
      <c r="GD1127" s="126">
        <f t="shared" ref="GD1127" si="7337">IF(BD1127&gt;0,IF(BR1127&gt;0,1,0),IF(BR1127&lt;0,1,0))</f>
        <v>0</v>
      </c>
      <c r="GE1127" s="126">
        <f t="shared" ref="GE1127" si="7338">IF(BK1127&gt;0,IF(BR1127&gt;0,1,0),IF(BR1127&lt;0,1,0))</f>
        <v>0</v>
      </c>
      <c r="GF1127" s="126">
        <f t="shared" ref="GF1127" si="7339">IF(BM1127&gt;0,IF(BR1127&gt;0,1,0),IF(BR1127&lt;0,1,0))</f>
        <v>1</v>
      </c>
      <c r="GG1127" s="126">
        <f t="shared" ref="GG1127" si="7340">IF(BO1127&gt;0,IF(BR1127&gt;0,1,0),IF(BR1127&lt;0,1,0))</f>
        <v>0</v>
      </c>
      <c r="GI1127" s="126">
        <f t="shared" ref="GI1127" si="7341">IF(BR1127&gt;0,IF(BS1127&gt;0,1,0),IF(BS1127&lt;0,1,0))</f>
        <v>0</v>
      </c>
      <c r="GK1127" s="126">
        <f t="shared" ref="GK1127" si="7342">IF(BA1127&gt;0,IF(BS1127&gt;0,1,0),IF(BS1127&lt;0,1,0))</f>
        <v>1</v>
      </c>
      <c r="GL1127" s="126">
        <f t="shared" ref="GL1127" si="7343">IF(BB1127&gt;0,IF(BS1127&gt;0,1,0),IF(BS1127&lt;0,1,0))</f>
        <v>1</v>
      </c>
      <c r="GM1127" s="126">
        <f t="shared" ref="GM1127" si="7344">IF(BC1127&gt;0,IF(BS1127&gt;0,1,0),IF(BS1127&lt;0,1,0))</f>
        <v>1</v>
      </c>
      <c r="GN1127" s="126">
        <f t="shared" ref="GN1127" si="7345">IF(BD1127&gt;0,IF(BS1127&gt;0,1,0),IF(BS1127&lt;0,1,0))</f>
        <v>1</v>
      </c>
      <c r="GO1127" s="126">
        <f t="shared" ref="GO1127" si="7346">IF(BK1127&gt;0,IF(BS1127&gt;0,1,0),IF(BS1127&lt;0,1,0))</f>
        <v>1</v>
      </c>
      <c r="GP1127" s="126">
        <f t="shared" ref="GP1127" si="7347">IF(BM1127&gt;0,IF(BS1127&gt;0,1,0),IF(BS1127&lt;0,1,0))</f>
        <v>0</v>
      </c>
      <c r="GQ1127" s="126">
        <f t="shared" ref="GQ1127" si="7348">IF(BO1127&gt;0,IF(BS1127&gt;0,1,0),IF(BS1127&lt;0,1,0))</f>
        <v>1</v>
      </c>
      <c r="GS1127" s="126" t="str">
        <f t="shared" ref="GS1127" si="7349">IF(ABS(BD1127)&gt;32,IF(ABS(BM1127)&gt;2,1,0),"")</f>
        <v/>
      </c>
      <c r="GT1127" s="126" t="str">
        <f t="shared" ref="GT1127" si="7350">IF(ABS(BD1127)&gt;40,IF(ABS(BM1127)&gt;2,1,0),"")</f>
        <v/>
      </c>
      <c r="GU1127" s="126">
        <f t="shared" ref="GU1127" si="7351">IF(ABS(BM1127)&gt;1,1,0)</f>
        <v>1</v>
      </c>
      <c r="GV1127" s="126">
        <f t="shared" ref="GV1127" si="7352">IF(ABS(BM1127)&gt;1.5,1,0)</f>
        <v>0</v>
      </c>
      <c r="GW1127" s="126">
        <f t="shared" ref="GW1127" si="7353">IF(ABS(BM1127)&gt;1.99,1,0)</f>
        <v>0</v>
      </c>
      <c r="GX1127" s="126">
        <f t="shared" ref="GX1127" si="7354">IF(ABS(BM1127)&gt;2.5,1,0)</f>
        <v>0</v>
      </c>
      <c r="GY1127" s="126">
        <f t="shared" ref="GY1127" si="7355">IF(ABS(BM1127)&gt;3,1,0)</f>
        <v>0</v>
      </c>
      <c r="GZ1127" s="126"/>
      <c r="HA1127" s="126">
        <f t="shared" ref="HA1127" si="7356">IF(ABS(BO1127)&gt;2,1,0)</f>
        <v>1</v>
      </c>
      <c r="HB1127" s="126">
        <f t="shared" ref="HB1127" si="7357">IF(ABS(BO1127)&gt;4,1,0)</f>
        <v>0</v>
      </c>
      <c r="HC1127" s="126">
        <f t="shared" ref="HC1127" si="7358">IF(ABS(BO1127)&gt;5,1,0)</f>
        <v>0</v>
      </c>
      <c r="HD1127" s="126">
        <f t="shared" ref="HD1127" si="7359">IF(ABS(BO1127)&gt;6,1,0)</f>
        <v>0</v>
      </c>
      <c r="HE1127" s="126">
        <f t="shared" ref="HE1127" si="7360">IF(ABS(BO1127)&gt;8,1,0)</f>
        <v>0</v>
      </c>
      <c r="HF1127" s="126">
        <f t="shared" ref="HF1127" si="7361">IF(ABS(BO1127)&gt;10,1,0)</f>
        <v>0</v>
      </c>
      <c r="HH1127" s="126">
        <f t="shared" ref="HH1127" si="7362">IF(ABS(BS1127)&gt;1.5,1,0)</f>
        <v>1</v>
      </c>
      <c r="HI1127" s="126">
        <f t="shared" ref="HI1127" si="7363">IF(ABS(BS1127)&gt;3,1,0)</f>
        <v>1</v>
      </c>
      <c r="HJ1127" s="126">
        <f t="shared" ref="HJ1127" si="7364">IF(ABS(BS1127)&gt;4.5,1,0)</f>
        <v>0</v>
      </c>
      <c r="HK1127" s="126">
        <f t="shared" ref="HK1127" si="7365">IF(ABS(BS1127)&gt;6,1,0)</f>
        <v>0</v>
      </c>
      <c r="HL1127" s="126">
        <f t="shared" ref="HL1127" si="7366">IF(ABS(BS1127)&gt;7.5,1,0)</f>
        <v>0</v>
      </c>
      <c r="HM1127" s="126">
        <f t="shared" ref="HM1127" si="7367">IF(ABS(BS1127)&gt;9,1,0)</f>
        <v>0</v>
      </c>
      <c r="HO1127" s="126">
        <f t="shared" ref="HO1127" si="7368">IF(BD1127&gt;-0.1,IF(BM1127&lt;0.001,1,0),"")</f>
        <v>1</v>
      </c>
      <c r="HP1127" s="126" t="str">
        <f t="shared" ref="HP1127" si="7369">IF(BD1127&lt;0.1,IF(BM1127&gt;-0.001,1,0),"")</f>
        <v/>
      </c>
      <c r="HQ1127" s="126">
        <f t="shared" ref="HQ1127" si="7370">IF(BD1127&gt;9.1,IF(BM1127&lt;0.001,1,0),"")</f>
        <v>1</v>
      </c>
      <c r="HR1127" s="122" t="str">
        <f t="shared" ref="HR1127" si="7371">IF(BD1127&lt;-9.1,IF(BM1127&gt;-0.001,1,0),"")</f>
        <v/>
      </c>
      <c r="HS1127" s="126" t="str">
        <f t="shared" ref="HS1127" si="7372">IF(BD1127&gt;15.1,IF(BM1127&lt;0.001,1,0),"")</f>
        <v/>
      </c>
      <c r="HT1127" s="122" t="str">
        <f t="shared" ref="HT1127" si="7373">IF(BD1127&lt;-15.1,IF(BM1127&gt;-0.001,1,0),"")</f>
        <v/>
      </c>
      <c r="HU1127" s="122" t="str">
        <f t="shared" ref="HU1127" si="7374">IF(BD1127&gt;31.1,IF(BM1127&lt;0.001,1,0),"")</f>
        <v/>
      </c>
      <c r="HV1127" s="126" t="str">
        <f t="shared" ref="HV1127" si="7375">IF(BD1127&lt;-31.1,IF(BM1127&gt;-0.001,1,0),"")</f>
        <v/>
      </c>
      <c r="HW1127" s="126" t="str">
        <f t="shared" ref="HW1127" si="7376">IF(BD1127&gt;47.1,IF(BM1127&lt;0.001,1,0),"")</f>
        <v/>
      </c>
      <c r="HX1127" s="126" t="str">
        <f t="shared" ref="HX1127" si="7377">IF(BD1127&lt;-47.1,IF(BM1127&gt;-0.001,1,0),"")</f>
        <v/>
      </c>
      <c r="HZ1127" s="126">
        <f t="shared" ref="HZ1127" si="7378">IF(BD1127&gt;-0.1,IF(BO1127&lt;0.001,1,0),"")</f>
        <v>0</v>
      </c>
      <c r="IA1127" s="126" t="str">
        <f t="shared" ref="IA1127" si="7379">IF(BD1127&lt;0.1,IF(BO1127&gt;-0.001,1,0),"")</f>
        <v/>
      </c>
      <c r="IB1127" s="126">
        <f t="shared" ref="IB1127" si="7380">IF(BD1127&gt;9.1,IF(BO1127&lt;0.001,1,0),"")</f>
        <v>0</v>
      </c>
      <c r="IC1127" s="126" t="str">
        <f t="shared" ref="IC1127" si="7381">IF(BD1127&lt;-9.1,IF(BO1127&gt;-0.001,1,0),"")</f>
        <v/>
      </c>
      <c r="ID1127" s="126" t="str">
        <f t="shared" ref="ID1127" si="7382">IF(BD1127&gt;15.1,IF(BO1127&lt;0.001,1,0),"")</f>
        <v/>
      </c>
      <c r="IE1127" s="126" t="str">
        <f t="shared" ref="IE1127" si="7383">IF(BD1127&lt;-15.1,IF(BO1127&gt;-0.001,1,0),"")</f>
        <v/>
      </c>
      <c r="IF1127" s="126" t="str">
        <f t="shared" ref="IF1127" si="7384">IF(BD1127&gt;31.1,IF(BO1127&lt;0.001,1,0),"")</f>
        <v/>
      </c>
      <c r="IG1127" s="126" t="str">
        <f t="shared" ref="IG1127" si="7385">IF(BD1127&lt;-31.1,IF(BO1127&gt;-0.001,1,0),"")</f>
        <v/>
      </c>
      <c r="IH1127" s="126" t="str">
        <f t="shared" ref="IH1127" si="7386">IF(BD1127&gt;47.1,IF(BO1127&lt;0.001,1,0),"")</f>
        <v/>
      </c>
      <c r="II1127" s="126" t="str">
        <f t="shared" ref="II1127" si="7387">IF(BD1127&lt;-47.1,IF(BO1127&gt;-0.001,1,0),"")</f>
        <v/>
      </c>
      <c r="IO1127" s="128"/>
      <c r="IP1127" s="128"/>
      <c r="IQ1127" s="127"/>
      <c r="IR1127" s="127"/>
      <c r="IX1127" s="6"/>
      <c r="IY1127" s="6"/>
      <c r="IZ1127" s="7"/>
      <c r="JA1127" s="7"/>
      <c r="JG1127" s="12"/>
      <c r="JH1127" s="12"/>
      <c r="JI1127" s="13"/>
      <c r="JJ1127" s="13"/>
      <c r="JN1127" s="6"/>
      <c r="JO1127" s="6"/>
      <c r="JQ1127" s="11"/>
      <c r="JR1127" s="11"/>
      <c r="JS1127" s="12"/>
      <c r="JT1127" s="13"/>
      <c r="JU1127" s="12"/>
      <c r="JV1127" s="12"/>
      <c r="JW1127" s="97"/>
      <c r="JX1127" s="13"/>
      <c r="JY1127" s="13"/>
      <c r="JZ1127" s="97"/>
      <c r="KA1127" s="97"/>
      <c r="KB1127" s="11"/>
      <c r="KC1127" s="11"/>
      <c r="KD1127" s="11"/>
      <c r="KE1127" s="11"/>
    </row>
    <row r="1128" spans="1:291" s="122" customFormat="1" x14ac:dyDescent="0.2">
      <c r="A1128" s="146">
        <f t="shared" si="5526"/>
        <v>1128</v>
      </c>
      <c r="C1128" s="2">
        <v>43728</v>
      </c>
      <c r="D1128" s="126">
        <v>98.46</v>
      </c>
      <c r="E1128" s="126">
        <v>98.545000000000002</v>
      </c>
      <c r="F1128" s="126">
        <v>98.56</v>
      </c>
      <c r="G1128" s="128">
        <v>107.196</v>
      </c>
      <c r="H1128" s="128">
        <v>118.235</v>
      </c>
      <c r="I1128" s="128">
        <v>129.22</v>
      </c>
      <c r="J1128" s="127">
        <v>160.28</v>
      </c>
      <c r="K1128" s="126"/>
      <c r="M1128" s="126">
        <f t="shared" ref="M1128" si="7388">D1128</f>
        <v>98.46</v>
      </c>
      <c r="N1128" s="126">
        <f t="shared" ref="N1128" si="7389">E1128</f>
        <v>98.545000000000002</v>
      </c>
      <c r="O1128" s="126">
        <f t="shared" ref="O1128" si="7390">F1128</f>
        <v>98.56</v>
      </c>
      <c r="P1128" s="127">
        <f t="shared" ref="P1128" si="7391">(INT(G1128)*32)+(IF(OR((INT(RIGHT(G1128*1000,1))=2),(INT(RIGHT(G1128*1000,1))=7)),((G1128-INT(G1128))+0.0005),IF(OR((INT(RIGHT(G1128*1000,1))=1),(INT(RIGHT(G1128*1000,1))=6)),((G1128-INT(G1128))+0.00025),IF(OR((INT(RIGHT(G1128*1000,1))=3),(INT(RIGHT(G1128*1000,1))=8)),((G1128-INT(G1128))+0.00075),G1128-INT(G1128))))*100)</f>
        <v>3443.625</v>
      </c>
      <c r="Q1128" s="5">
        <f t="shared" ref="Q1128" si="7392">(INT(H1128)*32)+(IF(INT(RIGHT(H1128*1000,1))=7,(H1128-INT(H1128))+0.0005,IF(INT(RIGHT(H1128*1000,1))=2,(H1128-INT(H1128))+0.0005,H1128-INT(H1128))))*100</f>
        <v>3799.5</v>
      </c>
      <c r="R1128" s="6">
        <f t="shared" ref="R1128" si="7393">INT(I1128)*32+(I1128-INT(I1128))*100</f>
        <v>4150</v>
      </c>
      <c r="S1128" s="7">
        <f t="shared" ref="S1128" si="7394">INT(J1128)*32+(J1128-INT(J1128))*100</f>
        <v>5148</v>
      </c>
      <c r="V1128" s="127">
        <f t="shared" ref="V1128" si="7395">ABS(AX1128)</f>
        <v>1.0000000000005116</v>
      </c>
      <c r="W1128" s="127">
        <f t="shared" ref="W1128" si="7396">ABS(AY1128)</f>
        <v>1.5000000000000568</v>
      </c>
      <c r="X1128" s="127">
        <f t="shared" ref="X1128" si="7397">ABS(AZ1128)</f>
        <v>1.5000000000000568</v>
      </c>
      <c r="Y1128" s="127">
        <f t="shared" ref="Y1128" si="7398">ABS(BA1128)</f>
        <v>0.37500000000090949</v>
      </c>
      <c r="Z1128" s="126">
        <f t="shared" ref="Z1128" si="7399">ABS(BB1128)</f>
        <v>0.25</v>
      </c>
      <c r="AA1128" s="126">
        <f t="shared" ref="AA1128" si="7400">ABS(BC1128)</f>
        <v>3</v>
      </c>
      <c r="AB1128" s="126">
        <f t="shared" ref="AB1128" si="7401">ABS(BD1128)</f>
        <v>12</v>
      </c>
      <c r="AC1128" s="126"/>
      <c r="AD1128" s="126"/>
      <c r="AE1128" s="127">
        <f t="shared" ref="AE1128" si="7402">ABS(BG1128)</f>
        <v>1.1499999700005177</v>
      </c>
      <c r="AF1128" s="127">
        <f t="shared" ref="AF1128" si="7403">ABS(BH1128)</f>
        <v>1.6499999700000629</v>
      </c>
      <c r="AG1128" s="127">
        <f t="shared" ref="AG1128" si="7404">ABS(BI1128)</f>
        <v>1.6499999700000629</v>
      </c>
      <c r="AH1128" s="127">
        <f t="shared" ref="AH1128" si="7405">ABS(BJ1128)</f>
        <v>0.58333333333515236</v>
      </c>
      <c r="AI1128" s="127">
        <f t="shared" ref="AI1128" si="7406">ABS(BK1128)</f>
        <v>0.60000000000181897</v>
      </c>
      <c r="AJ1128" s="127">
        <f t="shared" ref="AJ1128" si="7407">ABS(BL1128)</f>
        <v>1.5499999999999998</v>
      </c>
      <c r="AK1128" s="127">
        <f t="shared" ref="AK1128" si="7408">ABS(BM1128)</f>
        <v>1.75</v>
      </c>
      <c r="AL1128" s="127">
        <f t="shared" ref="AL1128" si="7409">ABS(BN1128)</f>
        <v>1.25</v>
      </c>
      <c r="AM1128" s="127">
        <f t="shared" ref="AM1128" si="7410">ABS(BO1128)</f>
        <v>1</v>
      </c>
      <c r="AN1128" s="127">
        <f t="shared" ref="AN1128" si="7411">ABS(BP1128)</f>
        <v>1.7999999999999998</v>
      </c>
      <c r="AO1128" s="127">
        <f t="shared" ref="AO1128" si="7412">ABS(BQ1128)</f>
        <v>1</v>
      </c>
      <c r="AP1128" s="127">
        <f t="shared" ref="AP1128" si="7413">ABS(BR1128)</f>
        <v>2.7500000000030314</v>
      </c>
      <c r="AQ1128" s="127">
        <f t="shared" ref="AQ1128" si="7414">ABS(BS1128)</f>
        <v>1.625</v>
      </c>
      <c r="AR1128" s="127">
        <f t="shared" ref="AR1128" si="7415">ABS(BT1128)</f>
        <v>0.44999999999818097</v>
      </c>
      <c r="AS1128" s="127">
        <f t="shared" ref="AS1128" si="7416">ABS(BU1128)</f>
        <v>2.4166666666666665</v>
      </c>
      <c r="AT1128" s="127">
        <f t="shared" ref="AT1128" si="7417">ABS(BV1128)</f>
        <v>0.8499999999981811</v>
      </c>
      <c r="AU1128" s="126"/>
      <c r="AX1128" s="11">
        <f t="shared" ref="AX1128" si="7418">(M1128-M1127)*100</f>
        <v>-1.0000000000005116</v>
      </c>
      <c r="AY1128" s="11">
        <f t="shared" ref="AY1128" si="7419">(N1128-N1127)*100</f>
        <v>-1.5000000000000568</v>
      </c>
      <c r="AZ1128" s="11">
        <f t="shared" ref="AZ1128" si="7420">(O1128-O1127)*100</f>
        <v>-1.5000000000000568</v>
      </c>
      <c r="BA1128" s="11">
        <f t="shared" ref="BA1128" si="7421">P1128-P1127</f>
        <v>0.37500000000090949</v>
      </c>
      <c r="BB1128" s="11">
        <f t="shared" ref="BB1128" si="7422">Q1128-Q1127</f>
        <v>0.25</v>
      </c>
      <c r="BC1128" s="12">
        <f t="shared" ref="BC1128" si="7423">R1128-R1127</f>
        <v>3</v>
      </c>
      <c r="BD1128" s="13">
        <f t="shared" ref="BD1128" si="7424">S1128-S1127</f>
        <v>12</v>
      </c>
      <c r="BF1128" s="11">
        <f t="shared" ref="BF1128" si="7425">AX1128-(BA1128*2)</f>
        <v>-1.7500000000023306</v>
      </c>
      <c r="BG1128" s="11">
        <f t="shared" ref="BG1128" si="7426">((AX1128)-(BB1128/BH$3))</f>
        <v>-1.1499999700005177</v>
      </c>
      <c r="BH1128" s="11">
        <f t="shared" ref="BH1128" si="7427">((AY1128)-(BB1128/BH$3))</f>
        <v>-1.6499999700000629</v>
      </c>
      <c r="BI1128" s="11">
        <f t="shared" ref="BI1128" si="7428">((AZ1128)-(BB1128/BH$3))</f>
        <v>-1.6499999700000629</v>
      </c>
      <c r="BJ1128" s="11">
        <f t="shared" ref="BJ1128" si="7429">((BA1128*2)-(BB1128/BJ$3))</f>
        <v>0.58333333333515236</v>
      </c>
      <c r="BK1128" s="11">
        <f t="shared" ref="BK1128" si="7430">((BA1128*2)-(BB1128/BK$3))</f>
        <v>0.60000000000181897</v>
      </c>
      <c r="BL1128" s="11">
        <f t="shared" ref="BL1128" si="7431">BB1128-(BC1128/BL$3)</f>
        <v>-1.5499999999999998</v>
      </c>
      <c r="BM1128" s="11">
        <f t="shared" ref="BM1128" si="7432">BB1128-(BC1128/BM$3)</f>
        <v>-1.75</v>
      </c>
      <c r="BN1128" s="11">
        <f t="shared" ref="BN1128" si="7433">BB1128-(BC1128/BN$3)</f>
        <v>-1.25</v>
      </c>
      <c r="BO1128" s="11">
        <f t="shared" ref="BO1128" si="7434">BC1128-(BD1128/BO$3)</f>
        <v>-1</v>
      </c>
      <c r="BP1128" s="11">
        <f t="shared" ref="BP1128" si="7435">BC1128-(BD1128/BP$3)</f>
        <v>-1.7999999999999998</v>
      </c>
      <c r="BQ1128" s="126">
        <v>1</v>
      </c>
      <c r="BR1128" s="11">
        <f t="shared" ref="BR1128" si="7436">-(BK1128*BK$3-BM1128)</f>
        <v>-2.7500000000030314</v>
      </c>
      <c r="BS1128" s="11">
        <f t="shared" ref="BS1128" si="7437">-(BM1128*BM$3-BO1128)</f>
        <v>1.625</v>
      </c>
      <c r="BT1128" s="11">
        <f t="shared" ref="BT1128" si="7438">((BA1128*2)-(BC1128/BT$3))</f>
        <v>-0.44999999999818097</v>
      </c>
      <c r="BU1128" s="11">
        <f t="shared" ref="BU1128" si="7439">BB1128-(BD1128/BU$3)</f>
        <v>-2.4166666666666665</v>
      </c>
      <c r="BV1128" s="11">
        <f t="shared" ref="BV1128" si="7440">(BA1128*2)-(BD1128/BV$3)</f>
        <v>-0.8499999999981811</v>
      </c>
      <c r="BY1128" s="126"/>
      <c r="BZ1128" s="126"/>
      <c r="CA1128" s="122">
        <f t="shared" ref="CA1128" si="7441">BB1128-BD1128/4.5</f>
        <v>-2.4166666666666665</v>
      </c>
      <c r="CB1128" s="126">
        <f t="shared" ref="CB1128" si="7442">IF(OR(BA1128=0,BK1128=0),1,IF(BA1128&gt;0,IF(BK1128&gt;0,1,0),IF(BK1128&lt;0,1,0)))</f>
        <v>1</v>
      </c>
      <c r="CC1128" s="126">
        <f t="shared" ref="CC1128" si="7443">IF(OR(BB1128=0,BK1128=0),1,IF(BB1128&gt;0,IF(BK1128&gt;0,1,0),IF(BK1128&lt;0,1,0)))</f>
        <v>1</v>
      </c>
      <c r="CD1128" s="126">
        <f t="shared" ref="CD1128" si="7444">IF(OR(BC1128=0,BK1128=0),1,IF(BC1128&gt;0,IF(BK1128&gt;0,1,0),IF(BK1128&lt;0,1,0)))</f>
        <v>1</v>
      </c>
      <c r="CE1128" s="126">
        <f t="shared" ref="CE1128" si="7445">IF(BD1128="","",IF(OR(AND(BD1128&gt;-0.001,BD1128&lt;0.001),AND(BK1128&gt;-0.001,BK1128&lt;0.001)),0,IF(BD1128&gt;0,IF(BK1128&gt;0,1,0),IF(BK1128&lt;0,1,0))))</f>
        <v>1</v>
      </c>
      <c r="CF1128" s="126">
        <f t="shared" ref="CF1128" si="7446">IF(OR(AND(BD1128&gt;-0.001,BD1128&lt;0.001),AND(BK1128&gt;-0.001,BK1128&lt;0.001)),0,IF(BD1128&gt;0,IF(BK1128&gt;0,1,0),IF(BK1128&lt;0,1,0)))</f>
        <v>1</v>
      </c>
      <c r="CG1128" s="126">
        <f t="shared" ref="CG1128" si="7447">IF(CE1128=0,"",IF(OR(BK1128=0,BO1128=0),1,IF(BK1128&gt;0,IF(BO1128&gt;0,1,0),IF(BO1128&lt;0,1,0))))</f>
        <v>0</v>
      </c>
      <c r="CH1128" s="126">
        <f t="shared" ref="CH1128" si="7448">IF(DJ1128=0,IF(AND(BK1128&gt;-0.001,BD1128&lt;0.001),1,IF(AND(BK1128&lt;0.001,BD1128&gt;-0.001),1,0)),"")</f>
        <v>0</v>
      </c>
      <c r="CI1128" s="126">
        <f t="shared" ref="CI1128" si="7449">IF(CV1128=0,IF(AND(BK1128&gt;-0.001,BD1128&lt;0.001),1,IF(AND(BK1128&lt;0.001,BD1128&gt;-0.001),1,0)),"")</f>
        <v>0</v>
      </c>
      <c r="CJ1128" s="126" t="str">
        <f t="shared" ref="CJ1128" si="7450">IF(DI1128=1,IF(AND(BK1128&gt;-0.001,BD1128&lt;0.001),1,IF(AND(BK1128&lt;0.001,BD1128&gt;-0.001),1,0)),"")</f>
        <v/>
      </c>
      <c r="CK1128" s="126" t="str">
        <f t="shared" ref="CK1128" si="7451">IF(CV1128=1,IF(AND(BK1128&gt;-0.001,BD1128&lt;0.001),1,IF(AND(BK1128&lt;0.001,BD1128&gt;-0.001),1,0)),"")</f>
        <v/>
      </c>
      <c r="CL1128" s="126">
        <f t="shared" ref="CL1128" si="7452">IF(OR(BK1128=0,BM1128=0),1,IF(BK1128&gt;0,IF(BM1128&gt;0,1,0),IF(BM1128&lt;0,1,0)))</f>
        <v>0</v>
      </c>
      <c r="CM1128" s="126" t="str">
        <f t="shared" ref="CM1128" si="7453">IF(CL1128=1,IF(OR(BD1128=0,BK1128=0),1,IF(BD1128&gt;0,IF(BK1128&lt;0,1,0),IF(BK1128&gt;0,1,0))),"")</f>
        <v/>
      </c>
      <c r="CN1128" s="126" t="str">
        <f t="shared" ref="CN1128" si="7454">IF(CE1128=0,IF(OR(BK1128=0,BM1128=0),1,IF(BK1128&gt;0,IF(BM1128&gt;0,1,0),IF(BM1128&lt;0,1,0))),"")</f>
        <v/>
      </c>
      <c r="CO1128" s="126">
        <f t="shared" ref="CO1128" si="7455">IF(CE1128=1,IF(OR(BK1128=0,BM1128=0),1,IF(BK1128&gt;0,IF(BM1128&gt;0,1,0),IF(BM1128&lt;0,1,0))),"")</f>
        <v>0</v>
      </c>
      <c r="CP1128" s="126">
        <f t="shared" ref="CP1128" si="7456">IF(CB1128=1,IF(OR(BK1128=0,BM1128=0),1,IF(BK1128&gt;0,IF(BM1128&gt;0,1,0),IF(BM1128&lt;0,1,0))),"")</f>
        <v>0</v>
      </c>
      <c r="CQ1128" s="126" t="str">
        <f t="shared" ref="CQ1128" si="7457">IF(CB1128=0,IF(OR(BK1128=0,BM1128=0),1,IF(BK1128&gt;0,IF(BM1128&gt;0,1,0),IF(BM1128&lt;0,1,0))),"")</f>
        <v/>
      </c>
      <c r="CR1128" s="126"/>
      <c r="CS1128" s="126">
        <f t="shared" ref="CS1128" si="7458">IF(OR(BA1128=0,BM1128=0),1,IF(BA1128&gt;0,IF(BM1128&gt;0,1,0),IF(BM1128&lt;0,1,0)))</f>
        <v>0</v>
      </c>
      <c r="CT1128" s="126">
        <f t="shared" ref="CT1128" si="7459">IF(OR(BB1128=0,BM1128=0),1,IF(BB1128&gt;0,IF(BM1128&gt;0,1,0),IF(BM1128&lt;0,1,0)))</f>
        <v>0</v>
      </c>
      <c r="CU1128" s="126">
        <f t="shared" ref="CU1128" si="7460">IF(OR(BC1128=0,BM1128=0),1,IF(BC1128&gt;0,IF(BM1128&gt;0,1,0),IF(BM1128&lt;0,1,0)))</f>
        <v>0</v>
      </c>
      <c r="CV1128" s="126">
        <f t="shared" ref="CV1128" si="7461">IF(BD1128="","",IF(OR(AND(BD1128&gt;-0.001,BD1128&lt;0.001),AND(BM1128&gt;-0.001,BM1128&lt;0.001)),0,IF(BD1128&gt;0,IF(BM1128&gt;0,1,0),IF(BM1128&lt;0,1,0))))</f>
        <v>0</v>
      </c>
      <c r="CW1128" s="126">
        <f t="shared" ref="CW1128" si="7462">IF(AND(BC1128&gt;-0.0001,BD1128 &gt;-0.0001),1,IF(AND(BC1128&lt;0.0001,BD1128&lt;0.0001),1,""))</f>
        <v>1</v>
      </c>
      <c r="CX1128" s="126" t="str">
        <f t="shared" ref="CX1128" si="7463">IF(CV1128=1,1,"")</f>
        <v/>
      </c>
      <c r="CY1128" s="126" t="str">
        <f t="shared" ref="CY1128" si="7464">IF(CX1128=1,IF(OR(BA1128=0,BK1128=0),1,IF(BA1128&gt;0,IF(BK1128&gt;0,1,0),IF(BK1128&lt;0,1,0))),"")</f>
        <v/>
      </c>
      <c r="CZ1128" s="126" t="str">
        <f t="shared" ref="CZ1128" si="7465">IF(CX1128=1,IF(OR(BD1128=0,BK1128=0),1,IF(BD1128&gt;0,IF(BK1128&gt;0,1,0),IF(BK1128&lt;0,1,0))),"")</f>
        <v/>
      </c>
      <c r="DA1128" s="126" t="str">
        <f t="shared" ref="DA1128" si="7466">IF(CX1128=1,IF(OR(BD1128=0,BO1128=0),1,IF(BD1128&gt;0,IF(BO1128&gt;0,1,0),IF(BO1128&lt;0,1,0))),"")</f>
        <v/>
      </c>
      <c r="DB1128" s="126">
        <f t="shared" ref="DB1128" si="7467">IF(CX1128="",IF(OR(BD1128=0,BO1128=0),1,IF(BD1128&gt;0,IF(BO1128&gt;0,1,0),IF(BO1128&lt;0,1,0))),"")</f>
        <v>0</v>
      </c>
      <c r="DC1128" s="126">
        <f t="shared" ref="DC1128" si="7468">IF(DJ1128=0,IF(AND(BM1128&gt;-0.001,BD1128&lt;0.001),1,IF(AND(BM1128&lt;0.001,BD1128&gt;-0.001),1,0)),"")</f>
        <v>1</v>
      </c>
      <c r="DD1128" s="126" t="str">
        <f t="shared" ref="DD1128" si="7469">IF(DJ1128=1,IF(AND(BM1128&gt;-0.001,BD1128&lt;0.001),1,IF(AND(BM1128&lt;0.001,BD1128&gt;-0.001),1,0)),"")</f>
        <v/>
      </c>
      <c r="DE1128" s="126" t="str">
        <f t="shared" ref="DE1128" si="7470">IF(DD1128="",IF(CV1128+DC1128=1,"",1),IF(CV1128+DD1128=1,"",1))</f>
        <v/>
      </c>
      <c r="DF1128" s="126"/>
      <c r="DG1128" s="126">
        <f t="shared" ref="DG1128" si="7471">IF(OR(AND(BA1128&gt;-0.001,BA1128&lt;0.001),AND(BO1128&gt;-0.001,BO1128&lt;0.001)),1,IF(BA1128&gt;0,IF(BO1128&gt;0,1,0),IF(BO1128&lt;0,1,0)))</f>
        <v>0</v>
      </c>
      <c r="DH1128" s="126">
        <f t="shared" ref="DH1128" si="7472">IF(OR(BB1128=0,BO1128=0),1,IF(BB1128&gt;0,IF(BO1128&gt;0,1,0),IF(BO1128&lt;0,1,0)))</f>
        <v>0</v>
      </c>
      <c r="DI1128" s="126">
        <f t="shared" ref="DI1128" si="7473">IF(OR(BC1128=0,BO1128=0),1,IF(BC1128&gt;0,IF(BO1128&gt;0,1,0),IF(BO1128&lt;0,1,0)))</f>
        <v>0</v>
      </c>
      <c r="DJ1128" s="126">
        <f t="shared" ref="DJ1128" si="7474">IF(OR(BD1128=0,BO1128=0),1,IF(BD1128&gt;0,IF(BO1128&gt;0,1,0),IF(BO1128&lt;0,1,0)))</f>
        <v>0</v>
      </c>
      <c r="DK1128" s="126">
        <f t="shared" ref="DK1128" si="7475">IF(DJ1128=0,IF(OR(BD1128=0,BM1128=0),1,IF(BD1128&gt;0,IF(BM1128&gt;0,1,0),IF(BM1128&lt;0,1,0))),"")</f>
        <v>0</v>
      </c>
      <c r="DL1128" s="126"/>
      <c r="DM1128" s="126">
        <f t="shared" ref="DM1128" si="7476">IF(DJ1128=0,IF(OR(BK1128=0,BM1128=0),1,IF(BK1128&gt;0,IF(BM1128&gt;0,1,0),IF(BM1128&lt;0,1,0))),"")</f>
        <v>0</v>
      </c>
      <c r="DN1128" s="126" t="str">
        <f t="shared" ref="DN1128" si="7477">IF(DJ1128=1,IF(OR(BD1128=0,BM1128=0),1,IF(BD1128&gt;0,IF(BM1128&gt;0,1,0),IF(BM1128&lt;0,1,0))),"")</f>
        <v/>
      </c>
      <c r="DO1128" s="126" t="str">
        <f t="shared" ref="DO1128" si="7478">IF(DJ1128=1,IF(OR(BK1128=0,BM1128=0),1,IF(BK1128&gt;0,IF(BM1128&gt;0,1,0),IF(BM1128&lt;0,1,0))),"")</f>
        <v/>
      </c>
      <c r="DP1128" s="126" t="str">
        <f t="shared" ref="DP1128" si="7479">IF(DJ1128=1,IF(OR(BD1128=0,BK1128=0),1,IF(BD1128&gt;0,IF(BK1128&gt;0,1,0),IF(BK1128&lt;0,1,0))),"")</f>
        <v/>
      </c>
      <c r="DQ1128" s="126" t="str">
        <f t="shared" ref="DQ1128" si="7480">IF(DJ1128=1,IF(OR(BK1128=0,BM1128=0),1,IF(BK1128&gt;0,IF(BM1128&gt;0,1,0),IF(BM1128&lt;0,1,0))),"")</f>
        <v/>
      </c>
      <c r="DR1128" s="126" t="str">
        <f t="shared" ref="DR1128" si="7481">IF(DJ1128=1,IF(OR(BM1128=0,BP1128=0),1,IF(BM1128&gt;0,IF(BP1128&gt;0,1,0),IF(BP1128&lt;0,1,0))),"")</f>
        <v/>
      </c>
      <c r="DS1128" s="126" t="str">
        <f t="shared" ref="DS1128" si="7482">IF(DJ1128=1,IF(OR(BM1128=0,BT1128=0),1,IF(BM1128&gt;0,IF(BT1128&gt;0,1,0),IF(BT1128&lt;0,1,0))),"")</f>
        <v/>
      </c>
      <c r="DT1128" s="126" t="str">
        <f t="shared" ref="DT1128" si="7483">IF(DJ1128=1,IF(OR(BM1128=0,BU1128=0),1,IF(BM1128&gt;0,IF(BU1128&gt;0,1,0),IF(BU1128&lt;0,1,0))),"")</f>
        <v/>
      </c>
      <c r="DU1128" s="126" t="str">
        <f t="shared" ref="DU1128" si="7484">IF(DJ1128=1,IF(OR(AND(BO1128&gt;-0.001,BM1128&lt;0.001, BK1128&lt;0.001),AND(BO1128&lt;0.001,BM1128&gt;-0.001,BK1128&gt;-0.001)),1,0),"")</f>
        <v/>
      </c>
      <c r="DV1128" s="126">
        <f t="shared" ref="DV1128" si="7485">IF(OR(AND(BD1128&gt;-0.001, BD1128 &lt;0.001),AND(BO1128&gt;-0.001,BO1128&lt;0.001)),1,IF(BD1128&gt;-0.001,IF(BO1128&gt;-0.001,1,0),IF(BO1128&lt;0.001,1,0)))</f>
        <v>0</v>
      </c>
      <c r="DW1128" s="126">
        <f t="shared" ref="DW1128" si="7486">IF(OR(AND(BD1128&gt;0, BC1128 &lt;0),AND(BD1128&lt;0, BC1128 &gt;0)),1,0)</f>
        <v>0</v>
      </c>
      <c r="DX1128" s="126" t="str">
        <f t="shared" ref="DX1128" si="7487">IF(DW1128=1,IF(OR(AND(BD1128&gt;0,BM1128&lt;0.001),AND(BD1128&lt;0,BM1128&gt;-0.001)),1,0),"")</f>
        <v/>
      </c>
      <c r="DY1128" s="126" t="str">
        <f t="shared" ref="DY1128" si="7488">IF(DK1128=1,IF(OR(AND(BK1128&gt;-0.001,BM1128&gt;-0.001),AND(BK1128&lt;0.001,BM1128&lt;0.001)),1,0),"")</f>
        <v/>
      </c>
      <c r="EA1128" s="126">
        <f t="shared" ref="EA1128" si="7489">IF(OR(BA1128=0,BU1128=0),1,IF(BA1128&gt;0,IF(BU1128&gt;0,1,0),IF(BU1128&lt;0,1,0)))</f>
        <v>0</v>
      </c>
      <c r="EB1128" s="126">
        <f t="shared" ref="EB1128" si="7490">IF(OR(BB1128=0,BU1128=0),1,IF(BB1128&gt;0,IF(BU1128&gt;0,1,0),IF(BU1128&lt;0,1,0)))</f>
        <v>0</v>
      </c>
      <c r="EC1128" s="126">
        <f t="shared" ref="EC1128" si="7491">IF(OR(BC1128=0,BU1128=0),1,IF(BC1128&gt;0,IF(BU1128&gt;0,1,0),IF(BU1128&lt;0,1,0)))</f>
        <v>0</v>
      </c>
      <c r="ED1128" s="126">
        <f t="shared" ref="ED1128" si="7492">IF(OR(BD1128=0,BU1128=0),1,IF(BD1128&gt;0,IF(BU1128&gt;0,1,0),IF(BU1128&lt;0,1,0)))</f>
        <v>0</v>
      </c>
      <c r="EF1128" s="126">
        <f t="shared" ref="EF1128" si="7493">IF(BA1128&gt;0,IF(BS1128&gt;0,1,0),IF(BS1128&lt;0,1,0))</f>
        <v>1</v>
      </c>
      <c r="EG1128" s="126">
        <f t="shared" ref="EG1128" si="7494">IF(BB1128&gt;0,IF(BS1128&gt;0,1,0),IF(BS1128&lt;0,1,0))</f>
        <v>1</v>
      </c>
      <c r="EH1128" s="126">
        <f t="shared" ref="EH1128" si="7495">IF(BC1128&gt;0,IF(BS1128&gt;0,1,0),IF(BS1128&lt;0,1,0))</f>
        <v>1</v>
      </c>
      <c r="EI1128" s="126">
        <f t="shared" ref="EI1128" si="7496">IF(BD1128&gt;0,IF(BS1128&gt;0,1,0),IF(BS1128&lt;0,1,0))</f>
        <v>1</v>
      </c>
      <c r="EK1128" s="126">
        <f t="shared" ref="EK1128" si="7497">IF(OR(BA1128=0,BB1128=0),1,IF(BA1128&gt;0,IF(BB1128&gt;0,1,0),IF(BB1128&lt;0,1,0)))</f>
        <v>1</v>
      </c>
      <c r="EL1128" s="126">
        <f t="shared" ref="EL1128" si="7498">IF(OR(BA1128=0,BC1128=0),1,IF(BA1128&gt;0,IF(BC1128&gt;0,1,0),IF(BC1128&lt;0,1,0)))</f>
        <v>1</v>
      </c>
      <c r="EM1128" s="126">
        <f t="shared" ref="EM1128" si="7499">IF(OR(BA1128=0,BD1128=0),1,IF(BA1128&gt;0,IF(BD1128&gt;0,1,0),IF(BD1128&lt;0,1,0)))</f>
        <v>1</v>
      </c>
      <c r="EO1128" s="126">
        <f t="shared" ref="EO1128" si="7500">IF(OR(BA1128=0,BB1128=0),1,IF(BB1128&gt;0,IF(BA1128&gt;0,1,0),IF(BA1128&lt;0,1,0)))</f>
        <v>1</v>
      </c>
      <c r="EP1128" s="126">
        <f t="shared" ref="EP1128" si="7501">IF(OR(BB1128=0,BC1128=0),1,IF(BB1128&gt;0,IF(BC1128&gt;0,1,0),IF(BC1128&lt;0,1,0)))</f>
        <v>1</v>
      </c>
      <c r="EQ1128" s="126">
        <f t="shared" ref="EQ1128" si="7502">IF(OR(BB1128=0,BD1128=0),1,IF(BB1128&gt;0,IF(BD1128&gt;0,1,0),IF(BD1128&lt;0,1,0)))</f>
        <v>1</v>
      </c>
      <c r="ES1128" s="126">
        <f t="shared" ref="ES1128" si="7503">IF(OR(BC1128=0,BA1128=0),1,IF(BC1128&gt;0,IF(BA1128&gt;0,1,0),IF(BA1128&lt;0,1,0)))</f>
        <v>1</v>
      </c>
      <c r="ET1128" s="126">
        <f t="shared" ref="ET1128" si="7504">IF(OR(BC1128=0,BB1128=0),1,IF(BC1128&gt;0,IF(BB1128&gt;0,1,0),IF(BB1128&lt;0,1,0)))</f>
        <v>1</v>
      </c>
      <c r="EU1128" s="126">
        <f t="shared" ref="EU1128" si="7505">IF(OR(BC1128=0,BD1128=0),1,IF(BC1128&gt;0,IF(BD1128&gt;0,1,0),IF(BD1128&lt;0,1,0)))</f>
        <v>1</v>
      </c>
      <c r="EV1128" s="126">
        <f t="shared" ref="EV1128" si="7506">IF(AND(BC1128&gt;-0.0001,BD1128 &gt;-0.0001),1,IF(AND(BC1128&lt;0.0001,BD1128&lt;0.0001),1,""))</f>
        <v>1</v>
      </c>
      <c r="EW1128" s="126">
        <f t="shared" ref="EW1128" si="7507">IF(EU1128=1,IF(OR(BD1128=0,BM1128=0),1,IF(BD1128&gt;0,IF(BM1128&gt;0,1,0),IF(BM1128&lt;0,1,0))),"")</f>
        <v>0</v>
      </c>
      <c r="EY1128" s="126">
        <f t="shared" ref="EY1128" si="7508">IF(OR(BD1128=0,BA1128=0),1,IF(BD1128&gt;0,IF(BA1128&gt;0,1,0),IF(BA1128&lt;0,1,0)))</f>
        <v>1</v>
      </c>
      <c r="EZ1128" s="126">
        <f t="shared" ref="EZ1128" si="7509">IF(OR(BD1128=0,BB1128=0),1,IF(BD1128&gt;0,IF(BB1128&gt;0,1,0),IF(BB1128&lt;0,1,0)))</f>
        <v>1</v>
      </c>
      <c r="FA1128" s="126">
        <f t="shared" ref="FA1128" si="7510">IF(OR(BD1128=0,BC1128=0),1,IF(BD1128&gt;0,IF(BC1128&gt;0,1,0),IF(BC1128&lt;0,1,0)))</f>
        <v>1</v>
      </c>
      <c r="FC1128" s="126">
        <f t="shared" ref="FC1128" si="7511">IF(OR(BM1128=0,BO1128=0),1,IF(BM1128&gt;0,IF(BO1128&gt;0,1,0),IF(BO1128&lt;0,1,0)))</f>
        <v>1</v>
      </c>
      <c r="FD1128" s="126">
        <f t="shared" ref="FD1128" si="7512">IF(FC1128=1,IF(AND(BD1128&gt;0,BO1128&lt;0),1,IF(AND(BD1128&lt;0,BO1128&gt;0),1,0)),"")</f>
        <v>1</v>
      </c>
      <c r="FE1128" s="126"/>
      <c r="FF1128" s="126">
        <f t="shared" ref="FF1128" si="7513">IF(OR(BK1128=0,BM1128=0),1,IF(BK1128&gt;0,IF(BM1128&gt;0,1,0),IF(BM1128&lt;0,1,0)))</f>
        <v>0</v>
      </c>
      <c r="FG1128" s="126">
        <f t="shared" ref="FG1128" si="7514">IF(OR(BK1128=0,BO1128=0),1,IF(BK1128&gt;0,IF(BO1128&gt;0,1,0),IF(BO1128&lt;0,1,0)))</f>
        <v>0</v>
      </c>
      <c r="FH1128" s="126">
        <f t="shared" ref="FH1128" si="7515">IF(BK1128&gt;0,IF(BM1128&gt;0,IF(BO1128&gt;0,1,0),0),IF(BM1128&lt;0,IF(BO1128&lt;0,1,0),0))</f>
        <v>0</v>
      </c>
      <c r="FI1128" s="126" t="str">
        <f t="shared" ref="FI1128" si="7516">IF(FH1128=0,"",(IF(BO1128&gt;0,IF(BD1128&gt;0,1,0),IF(BD1128&lt;0,1,0))))</f>
        <v/>
      </c>
      <c r="FJ1128" s="126" t="str">
        <f t="shared" ref="FJ1128" si="7517">IF(FH1128=0,"",(IF(BO1128&gt;0,IF(BC1128&gt;0,1,0),IF(BC1128&lt;0,1,0))))</f>
        <v/>
      </c>
      <c r="FK1128" s="126" t="str">
        <f t="shared" ref="FK1128" si="7518">IF(FH1128=0,"",(IF(BO1128&gt;0,IF(BB1128&gt;0,1,0),IF(BB1128&lt;0,1,0))))</f>
        <v/>
      </c>
      <c r="FL1128" s="126" t="str">
        <f t="shared" ref="FL1128" si="7519">IF(FH1128=0,"",(IF(BO1128&gt;0,IF(BA1128&gt;0,1,0),IF(BA1128&lt;0,1,0))))</f>
        <v/>
      </c>
      <c r="FN1128" s="126" t="str">
        <f t="shared" ref="FN1128" si="7520">IF(ABS(BB1128)&gt;9.76,1,"")</f>
        <v/>
      </c>
      <c r="FO1128" s="126" t="str">
        <f t="shared" ref="FO1128" si="7521">IF(FN1128=1,IF(BB1128&gt;0,IF(BL1128&lt;0,1,0),IF(BL1128&gt;0,1,0)),"")</f>
        <v/>
      </c>
      <c r="FP1128" s="126" t="str">
        <f t="shared" ref="FP1128" si="7522">IF(BL1128&gt;1.96, IF(BB1128&gt;9.76,1,0),IF(BL1128&lt;-1.96, IF(BB1128&lt;-9.76,1,0),""))</f>
        <v/>
      </c>
      <c r="FV1128" s="126">
        <f t="shared" ref="FV1128" si="7523">IF(BK1127&gt;0,IF(BK1128&gt;0,1,0),IF(BK1128&lt;0,1,0))</f>
        <v>1</v>
      </c>
      <c r="FW1128" s="126">
        <f t="shared" ref="FW1128" si="7524">IF(BL1127&gt;0,IF(BL1128&gt;0,1,0),IF(BL1128&lt;0,1,0))</f>
        <v>1</v>
      </c>
      <c r="FX1128" s="126">
        <f t="shared" ref="FX1128" si="7525">IF(BO1127&gt;0,IF(BO1128&gt;0,1,0),IF(BO1128&lt;0,1,0))</f>
        <v>0</v>
      </c>
      <c r="GA1128" s="126">
        <f t="shared" ref="GA1128" si="7526">IF(BA1128&gt;0,IF(BR1128&gt;0,1,0),IF(BR1128&lt;0,1,0))</f>
        <v>0</v>
      </c>
      <c r="GB1128" s="126">
        <f t="shared" ref="GB1128" si="7527">IF(BB1128&gt;0,IF(BR1128&gt;0,1,0),IF(BR1128&lt;0,1,0))</f>
        <v>0</v>
      </c>
      <c r="GC1128" s="126">
        <f t="shared" ref="GC1128" si="7528">IF(BC1128&gt;0,IF(BR1128&gt;0,1,0),IF(BR1128&lt;0,1,0))</f>
        <v>0</v>
      </c>
      <c r="GD1128" s="126">
        <f t="shared" ref="GD1128" si="7529">IF(BD1128&gt;0,IF(BR1128&gt;0,1,0),IF(BR1128&lt;0,1,0))</f>
        <v>0</v>
      </c>
      <c r="GE1128" s="126">
        <f t="shared" ref="GE1128" si="7530">IF(BK1128&gt;0,IF(BR1128&gt;0,1,0),IF(BR1128&lt;0,1,0))</f>
        <v>0</v>
      </c>
      <c r="GF1128" s="126">
        <f t="shared" ref="GF1128" si="7531">IF(BM1128&gt;0,IF(BR1128&gt;0,1,0),IF(BR1128&lt;0,1,0))</f>
        <v>1</v>
      </c>
      <c r="GG1128" s="126">
        <f t="shared" ref="GG1128" si="7532">IF(BO1128&gt;0,IF(BR1128&gt;0,1,0),IF(BR1128&lt;0,1,0))</f>
        <v>1</v>
      </c>
      <c r="GI1128" s="126">
        <f t="shared" ref="GI1128" si="7533">IF(BR1128&gt;0,IF(BS1128&gt;0,1,0),IF(BS1128&lt;0,1,0))</f>
        <v>0</v>
      </c>
      <c r="GK1128" s="126">
        <f t="shared" ref="GK1128" si="7534">IF(BA1128&gt;0,IF(BS1128&gt;0,1,0),IF(BS1128&lt;0,1,0))</f>
        <v>1</v>
      </c>
      <c r="GL1128" s="126">
        <f t="shared" ref="GL1128" si="7535">IF(BB1128&gt;0,IF(BS1128&gt;0,1,0),IF(BS1128&lt;0,1,0))</f>
        <v>1</v>
      </c>
      <c r="GM1128" s="126">
        <f t="shared" ref="GM1128" si="7536">IF(BC1128&gt;0,IF(BS1128&gt;0,1,0),IF(BS1128&lt;0,1,0))</f>
        <v>1</v>
      </c>
      <c r="GN1128" s="126">
        <f t="shared" ref="GN1128" si="7537">IF(BD1128&gt;0,IF(BS1128&gt;0,1,0),IF(BS1128&lt;0,1,0))</f>
        <v>1</v>
      </c>
      <c r="GO1128" s="126">
        <f t="shared" ref="GO1128" si="7538">IF(BK1128&gt;0,IF(BS1128&gt;0,1,0),IF(BS1128&lt;0,1,0))</f>
        <v>1</v>
      </c>
      <c r="GP1128" s="126">
        <f t="shared" ref="GP1128" si="7539">IF(BM1128&gt;0,IF(BS1128&gt;0,1,0),IF(BS1128&lt;0,1,0))</f>
        <v>0</v>
      </c>
      <c r="GQ1128" s="126">
        <f t="shared" ref="GQ1128" si="7540">IF(BO1128&gt;0,IF(BS1128&gt;0,1,0),IF(BS1128&lt;0,1,0))</f>
        <v>0</v>
      </c>
      <c r="GS1128" s="126" t="str">
        <f t="shared" ref="GS1128" si="7541">IF(ABS(BD1128)&gt;32,IF(ABS(BM1128)&gt;2,1,0),"")</f>
        <v/>
      </c>
      <c r="GT1128" s="126" t="str">
        <f t="shared" ref="GT1128" si="7542">IF(ABS(BD1128)&gt;40,IF(ABS(BM1128)&gt;2,1,0),"")</f>
        <v/>
      </c>
      <c r="GU1128" s="126">
        <f t="shared" ref="GU1128" si="7543">IF(ABS(BM1128)&gt;1,1,0)</f>
        <v>1</v>
      </c>
      <c r="GV1128" s="126">
        <f t="shared" ref="GV1128" si="7544">IF(ABS(BM1128)&gt;1.5,1,0)</f>
        <v>1</v>
      </c>
      <c r="GW1128" s="126">
        <f t="shared" ref="GW1128" si="7545">IF(ABS(BM1128)&gt;1.99,1,0)</f>
        <v>0</v>
      </c>
      <c r="GX1128" s="126">
        <f t="shared" ref="GX1128" si="7546">IF(ABS(BM1128)&gt;2.5,1,0)</f>
        <v>0</v>
      </c>
      <c r="GY1128" s="126">
        <f t="shared" ref="GY1128" si="7547">IF(ABS(BM1128)&gt;3,1,0)</f>
        <v>0</v>
      </c>
      <c r="GZ1128" s="126"/>
      <c r="HA1128" s="126">
        <f t="shared" ref="HA1128" si="7548">IF(ABS(BO1128)&gt;2,1,0)</f>
        <v>0</v>
      </c>
      <c r="HB1128" s="126">
        <f t="shared" ref="HB1128" si="7549">IF(ABS(BO1128)&gt;4,1,0)</f>
        <v>0</v>
      </c>
      <c r="HC1128" s="126">
        <f t="shared" ref="HC1128" si="7550">IF(ABS(BO1128)&gt;5,1,0)</f>
        <v>0</v>
      </c>
      <c r="HD1128" s="126">
        <f t="shared" ref="HD1128" si="7551">IF(ABS(BO1128)&gt;6,1,0)</f>
        <v>0</v>
      </c>
      <c r="HE1128" s="126">
        <f t="shared" ref="HE1128" si="7552">IF(ABS(BO1128)&gt;8,1,0)</f>
        <v>0</v>
      </c>
      <c r="HF1128" s="126">
        <f t="shared" ref="HF1128" si="7553">IF(ABS(BO1128)&gt;10,1,0)</f>
        <v>0</v>
      </c>
      <c r="HH1128" s="126">
        <f t="shared" ref="HH1128" si="7554">IF(ABS(BS1128)&gt;1.5,1,0)</f>
        <v>1</v>
      </c>
      <c r="HI1128" s="126">
        <f t="shared" ref="HI1128" si="7555">IF(ABS(BS1128)&gt;3,1,0)</f>
        <v>0</v>
      </c>
      <c r="HJ1128" s="126">
        <f t="shared" ref="HJ1128" si="7556">IF(ABS(BS1128)&gt;4.5,1,0)</f>
        <v>0</v>
      </c>
      <c r="HK1128" s="126">
        <f t="shared" ref="HK1128" si="7557">IF(ABS(BS1128)&gt;6,1,0)</f>
        <v>0</v>
      </c>
      <c r="HL1128" s="126">
        <f t="shared" ref="HL1128" si="7558">IF(ABS(BS1128)&gt;7.5,1,0)</f>
        <v>0</v>
      </c>
      <c r="HM1128" s="126">
        <f t="shared" ref="HM1128" si="7559">IF(ABS(BS1128)&gt;9,1,0)</f>
        <v>0</v>
      </c>
      <c r="HO1128" s="126">
        <f t="shared" ref="HO1128" si="7560">IF(BD1128&gt;-0.1,IF(BM1128&lt;0.001,1,0),"")</f>
        <v>1</v>
      </c>
      <c r="HP1128" s="126" t="str">
        <f t="shared" ref="HP1128" si="7561">IF(BD1128&lt;0.1,IF(BM1128&gt;-0.001,1,0),"")</f>
        <v/>
      </c>
      <c r="HQ1128" s="126">
        <f t="shared" ref="HQ1128" si="7562">IF(BD1128&gt;9.1,IF(BM1128&lt;0.001,1,0),"")</f>
        <v>1</v>
      </c>
      <c r="HR1128" s="122" t="str">
        <f t="shared" ref="HR1128" si="7563">IF(BD1128&lt;-9.1,IF(BM1128&gt;-0.001,1,0),"")</f>
        <v/>
      </c>
      <c r="HS1128" s="126" t="str">
        <f t="shared" ref="HS1128" si="7564">IF(BD1128&gt;15.1,IF(BM1128&lt;0.001,1,0),"")</f>
        <v/>
      </c>
      <c r="HT1128" s="122" t="str">
        <f t="shared" ref="HT1128" si="7565">IF(BD1128&lt;-15.1,IF(BM1128&gt;-0.001,1,0),"")</f>
        <v/>
      </c>
      <c r="HU1128" s="122" t="str">
        <f t="shared" ref="HU1128" si="7566">IF(BD1128&gt;31.1,IF(BM1128&lt;0.001,1,0),"")</f>
        <v/>
      </c>
      <c r="HV1128" s="126" t="str">
        <f t="shared" ref="HV1128" si="7567">IF(BD1128&lt;-31.1,IF(BM1128&gt;-0.001,1,0),"")</f>
        <v/>
      </c>
      <c r="HW1128" s="126" t="str">
        <f t="shared" ref="HW1128" si="7568">IF(BD1128&gt;47.1,IF(BM1128&lt;0.001,1,0),"")</f>
        <v/>
      </c>
      <c r="HX1128" s="126" t="str">
        <f t="shared" ref="HX1128" si="7569">IF(BD1128&lt;-47.1,IF(BM1128&gt;-0.001,1,0),"")</f>
        <v/>
      </c>
      <c r="HZ1128" s="126">
        <f t="shared" ref="HZ1128" si="7570">IF(BD1128&gt;-0.1,IF(BO1128&lt;0.001,1,0),"")</f>
        <v>1</v>
      </c>
      <c r="IA1128" s="126" t="str">
        <f t="shared" ref="IA1128" si="7571">IF(BD1128&lt;0.1,IF(BO1128&gt;-0.001,1,0),"")</f>
        <v/>
      </c>
      <c r="IB1128" s="126">
        <f t="shared" ref="IB1128" si="7572">IF(BD1128&gt;9.1,IF(BO1128&lt;0.001,1,0),"")</f>
        <v>1</v>
      </c>
      <c r="IC1128" s="126" t="str">
        <f t="shared" ref="IC1128" si="7573">IF(BD1128&lt;-9.1,IF(BO1128&gt;-0.001,1,0),"")</f>
        <v/>
      </c>
      <c r="ID1128" s="126" t="str">
        <f t="shared" ref="ID1128" si="7574">IF(BD1128&gt;15.1,IF(BO1128&lt;0.001,1,0),"")</f>
        <v/>
      </c>
      <c r="IE1128" s="126" t="str">
        <f t="shared" ref="IE1128" si="7575">IF(BD1128&lt;-15.1,IF(BO1128&gt;-0.001,1,0),"")</f>
        <v/>
      </c>
      <c r="IF1128" s="126" t="str">
        <f t="shared" ref="IF1128" si="7576">IF(BD1128&gt;31.1,IF(BO1128&lt;0.001,1,0),"")</f>
        <v/>
      </c>
      <c r="IG1128" s="126" t="str">
        <f t="shared" ref="IG1128" si="7577">IF(BD1128&lt;-31.1,IF(BO1128&gt;-0.001,1,0),"")</f>
        <v/>
      </c>
      <c r="IH1128" s="126" t="str">
        <f t="shared" ref="IH1128" si="7578">IF(BD1128&gt;47.1,IF(BO1128&lt;0.001,1,0),"")</f>
        <v/>
      </c>
      <c r="II1128" s="126" t="str">
        <f t="shared" ref="II1128" si="7579">IF(BD1128&lt;-47.1,IF(BO1128&gt;-0.001,1,0),"")</f>
        <v/>
      </c>
      <c r="IO1128" s="128"/>
      <c r="IP1128" s="128"/>
      <c r="IQ1128" s="127"/>
      <c r="IR1128" s="127"/>
      <c r="IX1128" s="6"/>
      <c r="IY1128" s="6"/>
      <c r="IZ1128" s="7"/>
      <c r="JA1128" s="7"/>
      <c r="JG1128" s="12"/>
      <c r="JH1128" s="12"/>
      <c r="JI1128" s="13"/>
      <c r="JJ1128" s="13"/>
      <c r="JN1128" s="6"/>
      <c r="JO1128" s="6"/>
      <c r="JQ1128" s="11"/>
      <c r="JR1128" s="11"/>
      <c r="JS1128" s="12"/>
      <c r="JT1128" s="13"/>
      <c r="JU1128" s="12"/>
      <c r="JV1128" s="12"/>
      <c r="JW1128" s="97"/>
      <c r="JX1128" s="13"/>
      <c r="JY1128" s="13"/>
      <c r="JZ1128" s="97"/>
      <c r="KA1128" s="97"/>
      <c r="KB1128" s="11"/>
      <c r="KC1128" s="11"/>
      <c r="KD1128" s="11"/>
      <c r="KE1128" s="11"/>
    </row>
    <row r="1129" spans="1:291" s="122" customFormat="1" x14ac:dyDescent="0.2">
      <c r="A1129" s="146">
        <f t="shared" si="5526"/>
        <v>1129</v>
      </c>
      <c r="C1129" s="2">
        <v>43731</v>
      </c>
      <c r="D1129" s="126">
        <v>98.51</v>
      </c>
      <c r="E1129" s="126">
        <v>98.594999999999999</v>
      </c>
      <c r="F1129" s="126">
        <v>98.614999999999995</v>
      </c>
      <c r="G1129" s="128">
        <v>107.217</v>
      </c>
      <c r="H1129" s="128">
        <v>118.307</v>
      </c>
      <c r="I1129" s="128">
        <v>130.02500000000001</v>
      </c>
      <c r="J1129" s="127">
        <v>161.21</v>
      </c>
      <c r="K1129" s="126"/>
      <c r="M1129" s="126">
        <f t="shared" ref="M1129" si="7580">D1129</f>
        <v>98.51</v>
      </c>
      <c r="N1129" s="126">
        <f t="shared" ref="N1129" si="7581">E1129</f>
        <v>98.594999999999999</v>
      </c>
      <c r="O1129" s="126">
        <f t="shared" ref="O1129" si="7582">F1129</f>
        <v>98.614999999999995</v>
      </c>
      <c r="P1129" s="127">
        <f t="shared" ref="P1129" si="7583">(INT(G1129)*32)+(IF(OR((INT(RIGHT(G1129*1000,1))=2),(INT(RIGHT(G1129*1000,1))=7)),((G1129-INT(G1129))+0.0005),IF(OR((INT(RIGHT(G1129*1000,1))=1),(INT(RIGHT(G1129*1000,1))=6)),((G1129-INT(G1129))+0.00025),IF(OR((INT(RIGHT(G1129*1000,1))=3),(INT(RIGHT(G1129*1000,1))=8)),((G1129-INT(G1129))+0.00075),G1129-INT(G1129))))*100)</f>
        <v>3445.75</v>
      </c>
      <c r="Q1129" s="5">
        <f t="shared" ref="Q1129" si="7584">(INT(H1129)*32)+(IF(INT(RIGHT(H1129*1000,1))=7,(H1129-INT(H1129))+0.0005,IF(INT(RIGHT(H1129*1000,1))=2,(H1129-INT(H1129))+0.0005,H1129-INT(H1129))))*100</f>
        <v>3806.75</v>
      </c>
      <c r="R1129" s="6">
        <f t="shared" ref="R1129" si="7585">INT(I1129)*32+(I1129-INT(I1129))*100</f>
        <v>4162.5000000000009</v>
      </c>
      <c r="S1129" s="7">
        <f t="shared" ref="S1129" si="7586">INT(J1129)*32+(J1129-INT(J1129))*100</f>
        <v>5173.0000000000009</v>
      </c>
      <c r="V1129" s="127">
        <f t="shared" ref="V1129" si="7587">ABS(AX1129)</f>
        <v>5.0000000000011369</v>
      </c>
      <c r="W1129" s="127">
        <f t="shared" ref="W1129" si="7588">ABS(AY1129)</f>
        <v>4.9999999999997158</v>
      </c>
      <c r="X1129" s="127">
        <f t="shared" ref="X1129" si="7589">ABS(AZ1129)</f>
        <v>5.499999999999261</v>
      </c>
      <c r="Y1129" s="127">
        <f t="shared" ref="Y1129" si="7590">ABS(BA1129)</f>
        <v>2.125</v>
      </c>
      <c r="Z1129" s="126">
        <f t="shared" ref="Z1129" si="7591">ABS(BB1129)</f>
        <v>7.25</v>
      </c>
      <c r="AA1129" s="126">
        <f t="shared" ref="AA1129" si="7592">ABS(BC1129)</f>
        <v>12.500000000000909</v>
      </c>
      <c r="AB1129" s="126">
        <f t="shared" ref="AB1129" si="7593">ABS(BD1129)</f>
        <v>25.000000000000909</v>
      </c>
      <c r="AC1129" s="126"/>
      <c r="AD1129" s="126"/>
      <c r="AE1129" s="127">
        <f t="shared" ref="AE1129" si="7594">ABS(BG1129)</f>
        <v>0.65000087000096229</v>
      </c>
      <c r="AF1129" s="127">
        <f t="shared" ref="AF1129" si="7595">ABS(BH1129)</f>
        <v>0.65000086999954121</v>
      </c>
      <c r="AG1129" s="127">
        <f t="shared" ref="AG1129" si="7596">ABS(BI1129)</f>
        <v>1.1500008699990865</v>
      </c>
      <c r="AH1129" s="127">
        <f t="shared" ref="AH1129" si="7597">ABS(BJ1129)</f>
        <v>0.58333333333333304</v>
      </c>
      <c r="AI1129" s="127">
        <f t="shared" ref="AI1129" si="7598">ABS(BK1129)</f>
        <v>9.9999999999999645E-2</v>
      </c>
      <c r="AJ1129" s="127">
        <f t="shared" ref="AJ1129" si="7599">ABS(BL1129)</f>
        <v>0.25000000000054534</v>
      </c>
      <c r="AK1129" s="127">
        <f t="shared" ref="AK1129" si="7600">ABS(BM1129)</f>
        <v>1.0833333333339397</v>
      </c>
      <c r="AL1129" s="127">
        <f t="shared" ref="AL1129" si="7601">ABS(BN1129)</f>
        <v>0.99999999999954525</v>
      </c>
      <c r="AM1129" s="127">
        <f t="shared" ref="AM1129" si="7602">ABS(BO1129)</f>
        <v>4.1666666666672736</v>
      </c>
      <c r="AN1129" s="127">
        <f t="shared" ref="AN1129" si="7603">ABS(BP1129)</f>
        <v>2.5000000000005453</v>
      </c>
      <c r="AO1129" s="127">
        <f t="shared" ref="AO1129" si="7604">ABS(BQ1129)</f>
        <v>1</v>
      </c>
      <c r="AP1129" s="127">
        <f t="shared" ref="AP1129" si="7605">ABS(BR1129)</f>
        <v>0.91666666666727359</v>
      </c>
      <c r="AQ1129" s="127">
        <f t="shared" ref="AQ1129" si="7606">ABS(BS1129)</f>
        <v>5.7916666666681831</v>
      </c>
      <c r="AR1129" s="127">
        <f t="shared" ref="AR1129" si="7607">ABS(BT1129)</f>
        <v>0.75000000000036415</v>
      </c>
      <c r="AS1129" s="127">
        <f t="shared" ref="AS1129" si="7608">ABS(BU1129)</f>
        <v>1.6944444444442421</v>
      </c>
      <c r="AT1129" s="127">
        <f t="shared" ref="AT1129" si="7609">ABS(BV1129)</f>
        <v>0.91666666666654528</v>
      </c>
      <c r="AU1129" s="126"/>
      <c r="AX1129" s="11">
        <f t="shared" ref="AX1129" si="7610">(M1129-M1128)*100</f>
        <v>5.0000000000011369</v>
      </c>
      <c r="AY1129" s="11">
        <f t="shared" ref="AY1129" si="7611">(N1129-N1128)*100</f>
        <v>4.9999999999997158</v>
      </c>
      <c r="AZ1129" s="11">
        <f t="shared" ref="AZ1129" si="7612">(O1129-O1128)*100</f>
        <v>5.499999999999261</v>
      </c>
      <c r="BA1129" s="11">
        <f t="shared" ref="BA1129" si="7613">P1129-P1128</f>
        <v>2.125</v>
      </c>
      <c r="BB1129" s="11">
        <f t="shared" ref="BB1129" si="7614">Q1129-Q1128</f>
        <v>7.25</v>
      </c>
      <c r="BC1129" s="12">
        <f t="shared" ref="BC1129" si="7615">R1129-R1128</f>
        <v>12.500000000000909</v>
      </c>
      <c r="BD1129" s="13">
        <f t="shared" ref="BD1129" si="7616">S1129-S1128</f>
        <v>25.000000000000909</v>
      </c>
      <c r="BF1129" s="11">
        <f t="shared" ref="BF1129" si="7617">AX1129-(BA1129*2)</f>
        <v>0.75000000000113687</v>
      </c>
      <c r="BG1129" s="11">
        <f t="shared" ref="BG1129" si="7618">((AX1129)-(BB1129/BH$3))</f>
        <v>0.65000087000096229</v>
      </c>
      <c r="BH1129" s="11">
        <f t="shared" ref="BH1129" si="7619">((AY1129)-(BB1129/BH$3))</f>
        <v>0.65000086999954121</v>
      </c>
      <c r="BI1129" s="11">
        <f t="shared" ref="BI1129" si="7620">((AZ1129)-(BB1129/BH$3))</f>
        <v>1.1500008699990865</v>
      </c>
      <c r="BJ1129" s="11">
        <f t="shared" ref="BJ1129" si="7621">((BA1129*2)-(BB1129/BJ$3))</f>
        <v>-0.58333333333333304</v>
      </c>
      <c r="BK1129" s="11">
        <f t="shared" ref="BK1129" si="7622">((BA1129*2)-(BB1129/BK$3))</f>
        <v>-9.9999999999999645E-2</v>
      </c>
      <c r="BL1129" s="11">
        <f t="shared" ref="BL1129" si="7623">BB1129-(BC1129/BL$3)</f>
        <v>-0.25000000000054534</v>
      </c>
      <c r="BM1129" s="11">
        <f t="shared" ref="BM1129" si="7624">BB1129-(BC1129/BM$3)</f>
        <v>-1.0833333333339397</v>
      </c>
      <c r="BN1129" s="11">
        <f t="shared" ref="BN1129" si="7625">BB1129-(BC1129/BN$3)</f>
        <v>0.99999999999954525</v>
      </c>
      <c r="BO1129" s="11">
        <f t="shared" ref="BO1129" si="7626">BC1129-(BD1129/BO$3)</f>
        <v>4.1666666666672736</v>
      </c>
      <c r="BP1129" s="11">
        <f t="shared" ref="BP1129" si="7627">BC1129-(BD1129/BP$3)</f>
        <v>2.5000000000005453</v>
      </c>
      <c r="BQ1129" s="126">
        <v>1</v>
      </c>
      <c r="BR1129" s="11">
        <f t="shared" ref="BR1129" si="7628">-(BK1129*BK$3-BM1129)</f>
        <v>-0.91666666666727359</v>
      </c>
      <c r="BS1129" s="11">
        <f t="shared" ref="BS1129" si="7629">-(BM1129*BM$3-BO1129)</f>
        <v>5.7916666666681831</v>
      </c>
      <c r="BT1129" s="11">
        <f t="shared" ref="BT1129" si="7630">((BA1129*2)-(BC1129/BT$3))</f>
        <v>-0.75000000000036415</v>
      </c>
      <c r="BU1129" s="11">
        <f t="shared" ref="BU1129" si="7631">BB1129-(BD1129/BU$3)</f>
        <v>1.6944444444442421</v>
      </c>
      <c r="BV1129" s="11">
        <f t="shared" ref="BV1129" si="7632">(BA1129*2)-(BD1129/BV$3)</f>
        <v>0.91666666666654528</v>
      </c>
      <c r="BY1129" s="126"/>
      <c r="BZ1129" s="126"/>
      <c r="CA1129" s="122">
        <f t="shared" ref="CA1129" si="7633">BB1129-BD1129/4.5</f>
        <v>1.6944444444442421</v>
      </c>
      <c r="CB1129" s="126">
        <f t="shared" ref="CB1129" si="7634">IF(OR(BA1129=0,BK1129=0),1,IF(BA1129&gt;0,IF(BK1129&gt;0,1,0),IF(BK1129&lt;0,1,0)))</f>
        <v>0</v>
      </c>
      <c r="CC1129" s="126">
        <f t="shared" ref="CC1129" si="7635">IF(OR(BB1129=0,BK1129=0),1,IF(BB1129&gt;0,IF(BK1129&gt;0,1,0),IF(BK1129&lt;0,1,0)))</f>
        <v>0</v>
      </c>
      <c r="CD1129" s="126">
        <f t="shared" ref="CD1129" si="7636">IF(OR(BC1129=0,BK1129=0),1,IF(BC1129&gt;0,IF(BK1129&gt;0,1,0),IF(BK1129&lt;0,1,0)))</f>
        <v>0</v>
      </c>
      <c r="CE1129" s="126">
        <f t="shared" ref="CE1129" si="7637">IF(BD1129="","",IF(OR(AND(BD1129&gt;-0.001,BD1129&lt;0.001),AND(BK1129&gt;-0.001,BK1129&lt;0.001)),0,IF(BD1129&gt;0,IF(BK1129&gt;0,1,0),IF(BK1129&lt;0,1,0))))</f>
        <v>0</v>
      </c>
      <c r="CF1129" s="126">
        <f t="shared" ref="CF1129" si="7638">IF(OR(AND(BD1129&gt;-0.001,BD1129&lt;0.001),AND(BK1129&gt;-0.001,BK1129&lt;0.001)),0,IF(BD1129&gt;0,IF(BK1129&gt;0,1,0),IF(BK1129&lt;0,1,0)))</f>
        <v>0</v>
      </c>
      <c r="CG1129" s="126" t="str">
        <f t="shared" ref="CG1129" si="7639">IF(CE1129=0,"",IF(OR(BK1129=0,BO1129=0),1,IF(BK1129&gt;0,IF(BO1129&gt;0,1,0),IF(BO1129&lt;0,1,0))))</f>
        <v/>
      </c>
      <c r="CH1129" s="126" t="str">
        <f t="shared" ref="CH1129" si="7640">IF(DJ1129=0,IF(AND(BK1129&gt;-0.001,BD1129&lt;0.001),1,IF(AND(BK1129&lt;0.001,BD1129&gt;-0.001),1,0)),"")</f>
        <v/>
      </c>
      <c r="CI1129" s="126">
        <f t="shared" ref="CI1129" si="7641">IF(CV1129=0,IF(AND(BK1129&gt;-0.001,BD1129&lt;0.001),1,IF(AND(BK1129&lt;0.001,BD1129&gt;-0.001),1,0)),"")</f>
        <v>1</v>
      </c>
      <c r="CJ1129" s="126">
        <f t="shared" ref="CJ1129" si="7642">IF(DI1129=1,IF(AND(BK1129&gt;-0.001,BD1129&lt;0.001),1,IF(AND(BK1129&lt;0.001,BD1129&gt;-0.001),1,0)),"")</f>
        <v>1</v>
      </c>
      <c r="CK1129" s="126" t="str">
        <f t="shared" ref="CK1129" si="7643">IF(CV1129=1,IF(AND(BK1129&gt;-0.001,BD1129&lt;0.001),1,IF(AND(BK1129&lt;0.001,BD1129&gt;-0.001),1,0)),"")</f>
        <v/>
      </c>
      <c r="CL1129" s="126">
        <f t="shared" ref="CL1129" si="7644">IF(OR(BK1129=0,BM1129=0),1,IF(BK1129&gt;0,IF(BM1129&gt;0,1,0),IF(BM1129&lt;0,1,0)))</f>
        <v>1</v>
      </c>
      <c r="CM1129" s="126">
        <f t="shared" ref="CM1129" si="7645">IF(CL1129=1,IF(OR(BD1129=0,BK1129=0),1,IF(BD1129&gt;0,IF(BK1129&lt;0,1,0),IF(BK1129&gt;0,1,0))),"")</f>
        <v>1</v>
      </c>
      <c r="CN1129" s="126">
        <f t="shared" ref="CN1129" si="7646">IF(CE1129=0,IF(OR(BK1129=0,BM1129=0),1,IF(BK1129&gt;0,IF(BM1129&gt;0,1,0),IF(BM1129&lt;0,1,0))),"")</f>
        <v>1</v>
      </c>
      <c r="CO1129" s="126" t="str">
        <f t="shared" ref="CO1129" si="7647">IF(CE1129=1,IF(OR(BK1129=0,BM1129=0),1,IF(BK1129&gt;0,IF(BM1129&gt;0,1,0),IF(BM1129&lt;0,1,0))),"")</f>
        <v/>
      </c>
      <c r="CP1129" s="126" t="str">
        <f t="shared" ref="CP1129" si="7648">IF(CB1129=1,IF(OR(BK1129=0,BM1129=0),1,IF(BK1129&gt;0,IF(BM1129&gt;0,1,0),IF(BM1129&lt;0,1,0))),"")</f>
        <v/>
      </c>
      <c r="CQ1129" s="126">
        <f t="shared" ref="CQ1129" si="7649">IF(CB1129=0,IF(OR(BK1129=0,BM1129=0),1,IF(BK1129&gt;0,IF(BM1129&gt;0,1,0),IF(BM1129&lt;0,1,0))),"")</f>
        <v>1</v>
      </c>
      <c r="CR1129" s="126"/>
      <c r="CS1129" s="126">
        <f t="shared" ref="CS1129" si="7650">IF(OR(BA1129=0,BM1129=0),1,IF(BA1129&gt;0,IF(BM1129&gt;0,1,0),IF(BM1129&lt;0,1,0)))</f>
        <v>0</v>
      </c>
      <c r="CT1129" s="126">
        <f t="shared" ref="CT1129" si="7651">IF(OR(BB1129=0,BM1129=0),1,IF(BB1129&gt;0,IF(BM1129&gt;0,1,0),IF(BM1129&lt;0,1,0)))</f>
        <v>0</v>
      </c>
      <c r="CU1129" s="126">
        <f t="shared" ref="CU1129" si="7652">IF(OR(BC1129=0,BM1129=0),1,IF(BC1129&gt;0,IF(BM1129&gt;0,1,0),IF(BM1129&lt;0,1,0)))</f>
        <v>0</v>
      </c>
      <c r="CV1129" s="126">
        <f t="shared" ref="CV1129" si="7653">IF(BD1129="","",IF(OR(AND(BD1129&gt;-0.001,BD1129&lt;0.001),AND(BM1129&gt;-0.001,BM1129&lt;0.001)),0,IF(BD1129&gt;0,IF(BM1129&gt;0,1,0),IF(BM1129&lt;0,1,0))))</f>
        <v>0</v>
      </c>
      <c r="CW1129" s="126">
        <f t="shared" ref="CW1129" si="7654">IF(AND(BC1129&gt;-0.0001,BD1129 &gt;-0.0001),1,IF(AND(BC1129&lt;0.0001,BD1129&lt;0.0001),1,""))</f>
        <v>1</v>
      </c>
      <c r="CX1129" s="126" t="str">
        <f t="shared" ref="CX1129" si="7655">IF(CV1129=1,1,"")</f>
        <v/>
      </c>
      <c r="CY1129" s="126" t="str">
        <f t="shared" ref="CY1129" si="7656">IF(CX1129=1,IF(OR(BA1129=0,BK1129=0),1,IF(BA1129&gt;0,IF(BK1129&gt;0,1,0),IF(BK1129&lt;0,1,0))),"")</f>
        <v/>
      </c>
      <c r="CZ1129" s="126" t="str">
        <f t="shared" ref="CZ1129" si="7657">IF(CX1129=1,IF(OR(BD1129=0,BK1129=0),1,IF(BD1129&gt;0,IF(BK1129&gt;0,1,0),IF(BK1129&lt;0,1,0))),"")</f>
        <v/>
      </c>
      <c r="DA1129" s="126" t="str">
        <f t="shared" ref="DA1129" si="7658">IF(CX1129=1,IF(OR(BD1129=0,BO1129=0),1,IF(BD1129&gt;0,IF(BO1129&gt;0,1,0),IF(BO1129&lt;0,1,0))),"")</f>
        <v/>
      </c>
      <c r="DB1129" s="126">
        <f t="shared" ref="DB1129" si="7659">IF(CX1129="",IF(OR(BD1129=0,BO1129=0),1,IF(BD1129&gt;0,IF(BO1129&gt;0,1,0),IF(BO1129&lt;0,1,0))),"")</f>
        <v>1</v>
      </c>
      <c r="DC1129" s="126" t="str">
        <f t="shared" ref="DC1129" si="7660">IF(DJ1129=0,IF(AND(BM1129&gt;-0.001,BD1129&lt;0.001),1,IF(AND(BM1129&lt;0.001,BD1129&gt;-0.001),1,0)),"")</f>
        <v/>
      </c>
      <c r="DD1129" s="126">
        <f t="shared" ref="DD1129" si="7661">IF(DJ1129=1,IF(AND(BM1129&gt;-0.001,BD1129&lt;0.001),1,IF(AND(BM1129&lt;0.001,BD1129&gt;-0.001),1,0)),"")</f>
        <v>1</v>
      </c>
      <c r="DE1129" s="126" t="str">
        <f t="shared" ref="DE1129" si="7662">IF(DD1129="",IF(CV1129+DC1129=1,"",1),IF(CV1129+DD1129=1,"",1))</f>
        <v/>
      </c>
      <c r="DF1129" s="126"/>
      <c r="DG1129" s="126">
        <f t="shared" ref="DG1129" si="7663">IF(OR(AND(BA1129&gt;-0.001,BA1129&lt;0.001),AND(BO1129&gt;-0.001,BO1129&lt;0.001)),1,IF(BA1129&gt;0,IF(BO1129&gt;0,1,0),IF(BO1129&lt;0,1,0)))</f>
        <v>1</v>
      </c>
      <c r="DH1129" s="126">
        <f t="shared" ref="DH1129" si="7664">IF(OR(BB1129=0,BO1129=0),1,IF(BB1129&gt;0,IF(BO1129&gt;0,1,0),IF(BO1129&lt;0,1,0)))</f>
        <v>1</v>
      </c>
      <c r="DI1129" s="126">
        <f t="shared" ref="DI1129" si="7665">IF(OR(BC1129=0,BO1129=0),1,IF(BC1129&gt;0,IF(BO1129&gt;0,1,0),IF(BO1129&lt;0,1,0)))</f>
        <v>1</v>
      </c>
      <c r="DJ1129" s="126">
        <f t="shared" ref="DJ1129" si="7666">IF(OR(BD1129=0,BO1129=0),1,IF(BD1129&gt;0,IF(BO1129&gt;0,1,0),IF(BO1129&lt;0,1,0)))</f>
        <v>1</v>
      </c>
      <c r="DK1129" s="126" t="str">
        <f t="shared" ref="DK1129" si="7667">IF(DJ1129=0,IF(OR(BD1129=0,BM1129=0),1,IF(BD1129&gt;0,IF(BM1129&gt;0,1,0),IF(BM1129&lt;0,1,0))),"")</f>
        <v/>
      </c>
      <c r="DL1129" s="126"/>
      <c r="DM1129" s="126" t="str">
        <f t="shared" ref="DM1129" si="7668">IF(DJ1129=0,IF(OR(BK1129=0,BM1129=0),1,IF(BK1129&gt;0,IF(BM1129&gt;0,1,0),IF(BM1129&lt;0,1,0))),"")</f>
        <v/>
      </c>
      <c r="DN1129" s="126">
        <f t="shared" ref="DN1129" si="7669">IF(DJ1129=1,IF(OR(BD1129=0,BM1129=0),1,IF(BD1129&gt;0,IF(BM1129&gt;0,1,0),IF(BM1129&lt;0,1,0))),"")</f>
        <v>0</v>
      </c>
      <c r="DO1129" s="126">
        <f t="shared" ref="DO1129" si="7670">IF(DJ1129=1,IF(OR(BK1129=0,BM1129=0),1,IF(BK1129&gt;0,IF(BM1129&gt;0,1,0),IF(BM1129&lt;0,1,0))),"")</f>
        <v>1</v>
      </c>
      <c r="DP1129" s="126">
        <f t="shared" ref="DP1129" si="7671">IF(DJ1129=1,IF(OR(BD1129=0,BK1129=0),1,IF(BD1129&gt;0,IF(BK1129&gt;0,1,0),IF(BK1129&lt;0,1,0))),"")</f>
        <v>0</v>
      </c>
      <c r="DQ1129" s="126">
        <f t="shared" ref="DQ1129" si="7672">IF(DJ1129=1,IF(OR(BK1129=0,BM1129=0),1,IF(BK1129&gt;0,IF(BM1129&gt;0,1,0),IF(BM1129&lt;0,1,0))),"")</f>
        <v>1</v>
      </c>
      <c r="DR1129" s="126">
        <f t="shared" ref="DR1129" si="7673">IF(DJ1129=1,IF(OR(BM1129=0,BP1129=0),1,IF(BM1129&gt;0,IF(BP1129&gt;0,1,0),IF(BP1129&lt;0,1,0))),"")</f>
        <v>0</v>
      </c>
      <c r="DS1129" s="126">
        <f t="shared" ref="DS1129" si="7674">IF(DJ1129=1,IF(OR(BM1129=0,BT1129=0),1,IF(BM1129&gt;0,IF(BT1129&gt;0,1,0),IF(BT1129&lt;0,1,0))),"")</f>
        <v>1</v>
      </c>
      <c r="DT1129" s="126">
        <f t="shared" ref="DT1129" si="7675">IF(DJ1129=1,IF(OR(BM1129=0,BU1129=0),1,IF(BM1129&gt;0,IF(BU1129&gt;0,1,0),IF(BU1129&lt;0,1,0))),"")</f>
        <v>0</v>
      </c>
      <c r="DU1129" s="126">
        <f t="shared" ref="DU1129" si="7676">IF(DJ1129=1,IF(OR(AND(BO1129&gt;-0.001,BM1129&lt;0.001, BK1129&lt;0.001),AND(BO1129&lt;0.001,BM1129&gt;-0.001,BK1129&gt;-0.001)),1,0),"")</f>
        <v>1</v>
      </c>
      <c r="DV1129" s="126">
        <f t="shared" ref="DV1129" si="7677">IF(OR(AND(BD1129&gt;-0.001, BD1129 &lt;0.001),AND(BO1129&gt;-0.001,BO1129&lt;0.001)),1,IF(BD1129&gt;-0.001,IF(BO1129&gt;-0.001,1,0),IF(BO1129&lt;0.001,1,0)))</f>
        <v>1</v>
      </c>
      <c r="DW1129" s="126">
        <f t="shared" ref="DW1129" si="7678">IF(OR(AND(BD1129&gt;0, BC1129 &lt;0),AND(BD1129&lt;0, BC1129 &gt;0)),1,0)</f>
        <v>0</v>
      </c>
      <c r="DX1129" s="126" t="str">
        <f t="shared" ref="DX1129" si="7679">IF(DW1129=1,IF(OR(AND(BD1129&gt;0,BM1129&lt;0.001),AND(BD1129&lt;0,BM1129&gt;-0.001)),1,0),"")</f>
        <v/>
      </c>
      <c r="DY1129" s="126" t="str">
        <f t="shared" ref="DY1129" si="7680">IF(DK1129=1,IF(OR(AND(BK1129&gt;-0.001,BM1129&gt;-0.001),AND(BK1129&lt;0.001,BM1129&lt;0.001)),1,0),"")</f>
        <v/>
      </c>
      <c r="EA1129" s="126">
        <f t="shared" ref="EA1129" si="7681">IF(OR(BA1129=0,BU1129=0),1,IF(BA1129&gt;0,IF(BU1129&gt;0,1,0),IF(BU1129&lt;0,1,0)))</f>
        <v>1</v>
      </c>
      <c r="EB1129" s="126">
        <f t="shared" ref="EB1129" si="7682">IF(OR(BB1129=0,BU1129=0),1,IF(BB1129&gt;0,IF(BU1129&gt;0,1,0),IF(BU1129&lt;0,1,0)))</f>
        <v>1</v>
      </c>
      <c r="EC1129" s="126">
        <f t="shared" ref="EC1129" si="7683">IF(OR(BC1129=0,BU1129=0),1,IF(BC1129&gt;0,IF(BU1129&gt;0,1,0),IF(BU1129&lt;0,1,0)))</f>
        <v>1</v>
      </c>
      <c r="ED1129" s="126">
        <f t="shared" ref="ED1129" si="7684">IF(OR(BD1129=0,BU1129=0),1,IF(BD1129&gt;0,IF(BU1129&gt;0,1,0),IF(BU1129&lt;0,1,0)))</f>
        <v>1</v>
      </c>
      <c r="EF1129" s="126">
        <f t="shared" ref="EF1129" si="7685">IF(BA1129&gt;0,IF(BS1129&gt;0,1,0),IF(BS1129&lt;0,1,0))</f>
        <v>1</v>
      </c>
      <c r="EG1129" s="126">
        <f t="shared" ref="EG1129" si="7686">IF(BB1129&gt;0,IF(BS1129&gt;0,1,0),IF(BS1129&lt;0,1,0))</f>
        <v>1</v>
      </c>
      <c r="EH1129" s="126">
        <f t="shared" ref="EH1129" si="7687">IF(BC1129&gt;0,IF(BS1129&gt;0,1,0),IF(BS1129&lt;0,1,0))</f>
        <v>1</v>
      </c>
      <c r="EI1129" s="126">
        <f t="shared" ref="EI1129" si="7688">IF(BD1129&gt;0,IF(BS1129&gt;0,1,0),IF(BS1129&lt;0,1,0))</f>
        <v>1</v>
      </c>
      <c r="EK1129" s="126">
        <f t="shared" ref="EK1129" si="7689">IF(OR(BA1129=0,BB1129=0),1,IF(BA1129&gt;0,IF(BB1129&gt;0,1,0),IF(BB1129&lt;0,1,0)))</f>
        <v>1</v>
      </c>
      <c r="EL1129" s="126">
        <f t="shared" ref="EL1129" si="7690">IF(OR(BA1129=0,BC1129=0),1,IF(BA1129&gt;0,IF(BC1129&gt;0,1,0),IF(BC1129&lt;0,1,0)))</f>
        <v>1</v>
      </c>
      <c r="EM1129" s="126">
        <f t="shared" ref="EM1129" si="7691">IF(OR(BA1129=0,BD1129=0),1,IF(BA1129&gt;0,IF(BD1129&gt;0,1,0),IF(BD1129&lt;0,1,0)))</f>
        <v>1</v>
      </c>
      <c r="EO1129" s="126">
        <f t="shared" ref="EO1129" si="7692">IF(OR(BA1129=0,BB1129=0),1,IF(BB1129&gt;0,IF(BA1129&gt;0,1,0),IF(BA1129&lt;0,1,0)))</f>
        <v>1</v>
      </c>
      <c r="EP1129" s="126">
        <f t="shared" ref="EP1129" si="7693">IF(OR(BB1129=0,BC1129=0),1,IF(BB1129&gt;0,IF(BC1129&gt;0,1,0),IF(BC1129&lt;0,1,0)))</f>
        <v>1</v>
      </c>
      <c r="EQ1129" s="126">
        <f t="shared" ref="EQ1129" si="7694">IF(OR(BB1129=0,BD1129=0),1,IF(BB1129&gt;0,IF(BD1129&gt;0,1,0),IF(BD1129&lt;0,1,0)))</f>
        <v>1</v>
      </c>
      <c r="ES1129" s="126">
        <f t="shared" ref="ES1129" si="7695">IF(OR(BC1129=0,BA1129=0),1,IF(BC1129&gt;0,IF(BA1129&gt;0,1,0),IF(BA1129&lt;0,1,0)))</f>
        <v>1</v>
      </c>
      <c r="ET1129" s="126">
        <f t="shared" ref="ET1129" si="7696">IF(OR(BC1129=0,BB1129=0),1,IF(BC1129&gt;0,IF(BB1129&gt;0,1,0),IF(BB1129&lt;0,1,0)))</f>
        <v>1</v>
      </c>
      <c r="EU1129" s="126">
        <f t="shared" ref="EU1129" si="7697">IF(OR(BC1129=0,BD1129=0),1,IF(BC1129&gt;0,IF(BD1129&gt;0,1,0),IF(BD1129&lt;0,1,0)))</f>
        <v>1</v>
      </c>
      <c r="EV1129" s="126">
        <f t="shared" ref="EV1129" si="7698">IF(AND(BC1129&gt;-0.0001,BD1129 &gt;-0.0001),1,IF(AND(BC1129&lt;0.0001,BD1129&lt;0.0001),1,""))</f>
        <v>1</v>
      </c>
      <c r="EW1129" s="126">
        <f t="shared" ref="EW1129" si="7699">IF(EU1129=1,IF(OR(BD1129=0,BM1129=0),1,IF(BD1129&gt;0,IF(BM1129&gt;0,1,0),IF(BM1129&lt;0,1,0))),"")</f>
        <v>0</v>
      </c>
      <c r="EY1129" s="126">
        <f t="shared" ref="EY1129" si="7700">IF(OR(BD1129=0,BA1129=0),1,IF(BD1129&gt;0,IF(BA1129&gt;0,1,0),IF(BA1129&lt;0,1,0)))</f>
        <v>1</v>
      </c>
      <c r="EZ1129" s="126">
        <f t="shared" ref="EZ1129" si="7701">IF(OR(BD1129=0,BB1129=0),1,IF(BD1129&gt;0,IF(BB1129&gt;0,1,0),IF(BB1129&lt;0,1,0)))</f>
        <v>1</v>
      </c>
      <c r="FA1129" s="126">
        <f t="shared" ref="FA1129" si="7702">IF(OR(BD1129=0,BC1129=0),1,IF(BD1129&gt;0,IF(BC1129&gt;0,1,0),IF(BC1129&lt;0,1,0)))</f>
        <v>1</v>
      </c>
      <c r="FC1129" s="126">
        <f t="shared" ref="FC1129" si="7703">IF(OR(BM1129=0,BO1129=0),1,IF(BM1129&gt;0,IF(BO1129&gt;0,1,0),IF(BO1129&lt;0,1,0)))</f>
        <v>0</v>
      </c>
      <c r="FD1129" s="126" t="str">
        <f t="shared" ref="FD1129" si="7704">IF(FC1129=1,IF(AND(BD1129&gt;0,BO1129&lt;0),1,IF(AND(BD1129&lt;0,BO1129&gt;0),1,0)),"")</f>
        <v/>
      </c>
      <c r="FE1129" s="126"/>
      <c r="FF1129" s="126">
        <f t="shared" ref="FF1129" si="7705">IF(OR(BK1129=0,BM1129=0),1,IF(BK1129&gt;0,IF(BM1129&gt;0,1,0),IF(BM1129&lt;0,1,0)))</f>
        <v>1</v>
      </c>
      <c r="FG1129" s="126">
        <f t="shared" ref="FG1129" si="7706">IF(OR(BK1129=0,BO1129=0),1,IF(BK1129&gt;0,IF(BO1129&gt;0,1,0),IF(BO1129&lt;0,1,0)))</f>
        <v>0</v>
      </c>
      <c r="FH1129" s="126">
        <f t="shared" ref="FH1129" si="7707">IF(BK1129&gt;0,IF(BM1129&gt;0,IF(BO1129&gt;0,1,0),0),IF(BM1129&lt;0,IF(BO1129&lt;0,1,0),0))</f>
        <v>0</v>
      </c>
      <c r="FI1129" s="126" t="str">
        <f t="shared" ref="FI1129" si="7708">IF(FH1129=0,"",(IF(BO1129&gt;0,IF(BD1129&gt;0,1,0),IF(BD1129&lt;0,1,0))))</f>
        <v/>
      </c>
      <c r="FJ1129" s="126" t="str">
        <f t="shared" ref="FJ1129" si="7709">IF(FH1129=0,"",(IF(BO1129&gt;0,IF(BC1129&gt;0,1,0),IF(BC1129&lt;0,1,0))))</f>
        <v/>
      </c>
      <c r="FK1129" s="126" t="str">
        <f t="shared" ref="FK1129" si="7710">IF(FH1129=0,"",(IF(BO1129&gt;0,IF(BB1129&gt;0,1,0),IF(BB1129&lt;0,1,0))))</f>
        <v/>
      </c>
      <c r="FL1129" s="126" t="str">
        <f t="shared" ref="FL1129" si="7711">IF(FH1129=0,"",(IF(BO1129&gt;0,IF(BA1129&gt;0,1,0),IF(BA1129&lt;0,1,0))))</f>
        <v/>
      </c>
      <c r="FN1129" s="126" t="str">
        <f t="shared" ref="FN1129" si="7712">IF(ABS(BB1129)&gt;9.76,1,"")</f>
        <v/>
      </c>
      <c r="FO1129" s="126" t="str">
        <f t="shared" ref="FO1129" si="7713">IF(FN1129=1,IF(BB1129&gt;0,IF(BL1129&lt;0,1,0),IF(BL1129&gt;0,1,0)),"")</f>
        <v/>
      </c>
      <c r="FP1129" s="126" t="str">
        <f t="shared" ref="FP1129" si="7714">IF(BL1129&gt;1.96, IF(BB1129&gt;9.76,1,0),IF(BL1129&lt;-1.96, IF(BB1129&lt;-9.76,1,0),""))</f>
        <v/>
      </c>
      <c r="FV1129" s="126">
        <f t="shared" ref="FV1129" si="7715">IF(BK1128&gt;0,IF(BK1129&gt;0,1,0),IF(BK1129&lt;0,1,0))</f>
        <v>0</v>
      </c>
      <c r="FW1129" s="126">
        <f t="shared" ref="FW1129" si="7716">IF(BL1128&gt;0,IF(BL1129&gt;0,1,0),IF(BL1129&lt;0,1,0))</f>
        <v>1</v>
      </c>
      <c r="FX1129" s="126">
        <f t="shared" ref="FX1129" si="7717">IF(BO1128&gt;0,IF(BO1129&gt;0,1,0),IF(BO1129&lt;0,1,0))</f>
        <v>0</v>
      </c>
      <c r="GA1129" s="126">
        <f t="shared" ref="GA1129" si="7718">IF(BA1129&gt;0,IF(BR1129&gt;0,1,0),IF(BR1129&lt;0,1,0))</f>
        <v>0</v>
      </c>
      <c r="GB1129" s="126">
        <f t="shared" ref="GB1129" si="7719">IF(BB1129&gt;0,IF(BR1129&gt;0,1,0),IF(BR1129&lt;0,1,0))</f>
        <v>0</v>
      </c>
      <c r="GC1129" s="126">
        <f t="shared" ref="GC1129" si="7720">IF(BC1129&gt;0,IF(BR1129&gt;0,1,0),IF(BR1129&lt;0,1,0))</f>
        <v>0</v>
      </c>
      <c r="GD1129" s="126">
        <f t="shared" ref="GD1129" si="7721">IF(BD1129&gt;0,IF(BR1129&gt;0,1,0),IF(BR1129&lt;0,1,0))</f>
        <v>0</v>
      </c>
      <c r="GE1129" s="126">
        <f t="shared" ref="GE1129" si="7722">IF(BK1129&gt;0,IF(BR1129&gt;0,1,0),IF(BR1129&lt;0,1,0))</f>
        <v>1</v>
      </c>
      <c r="GF1129" s="126">
        <f t="shared" ref="GF1129" si="7723">IF(BM1129&gt;0,IF(BR1129&gt;0,1,0),IF(BR1129&lt;0,1,0))</f>
        <v>1</v>
      </c>
      <c r="GG1129" s="126">
        <f t="shared" ref="GG1129" si="7724">IF(BO1129&gt;0,IF(BR1129&gt;0,1,0),IF(BR1129&lt;0,1,0))</f>
        <v>0</v>
      </c>
      <c r="GI1129" s="126">
        <f t="shared" ref="GI1129" si="7725">IF(BR1129&gt;0,IF(BS1129&gt;0,1,0),IF(BS1129&lt;0,1,0))</f>
        <v>0</v>
      </c>
      <c r="GK1129" s="126">
        <f t="shared" ref="GK1129" si="7726">IF(BA1129&gt;0,IF(BS1129&gt;0,1,0),IF(BS1129&lt;0,1,0))</f>
        <v>1</v>
      </c>
      <c r="GL1129" s="126">
        <f t="shared" ref="GL1129" si="7727">IF(BB1129&gt;0,IF(BS1129&gt;0,1,0),IF(BS1129&lt;0,1,0))</f>
        <v>1</v>
      </c>
      <c r="GM1129" s="126">
        <f t="shared" ref="GM1129" si="7728">IF(BC1129&gt;0,IF(BS1129&gt;0,1,0),IF(BS1129&lt;0,1,0))</f>
        <v>1</v>
      </c>
      <c r="GN1129" s="126">
        <f t="shared" ref="GN1129" si="7729">IF(BD1129&gt;0,IF(BS1129&gt;0,1,0),IF(BS1129&lt;0,1,0))</f>
        <v>1</v>
      </c>
      <c r="GO1129" s="126">
        <f t="shared" ref="GO1129" si="7730">IF(BK1129&gt;0,IF(BS1129&gt;0,1,0),IF(BS1129&lt;0,1,0))</f>
        <v>0</v>
      </c>
      <c r="GP1129" s="126">
        <f t="shared" ref="GP1129" si="7731">IF(BM1129&gt;0,IF(BS1129&gt;0,1,0),IF(BS1129&lt;0,1,0))</f>
        <v>0</v>
      </c>
      <c r="GQ1129" s="126">
        <f t="shared" ref="GQ1129" si="7732">IF(BO1129&gt;0,IF(BS1129&gt;0,1,0),IF(BS1129&lt;0,1,0))</f>
        <v>1</v>
      </c>
      <c r="GS1129" s="126" t="str">
        <f t="shared" ref="GS1129" si="7733">IF(ABS(BD1129)&gt;32,IF(ABS(BM1129)&gt;2,1,0),"")</f>
        <v/>
      </c>
      <c r="GT1129" s="126" t="str">
        <f t="shared" ref="GT1129" si="7734">IF(ABS(BD1129)&gt;40,IF(ABS(BM1129)&gt;2,1,0),"")</f>
        <v/>
      </c>
      <c r="GU1129" s="126">
        <f t="shared" ref="GU1129" si="7735">IF(ABS(BM1129)&gt;1,1,0)</f>
        <v>1</v>
      </c>
      <c r="GV1129" s="126">
        <f t="shared" ref="GV1129" si="7736">IF(ABS(BM1129)&gt;1.5,1,0)</f>
        <v>0</v>
      </c>
      <c r="GW1129" s="126">
        <f t="shared" ref="GW1129" si="7737">IF(ABS(BM1129)&gt;1.99,1,0)</f>
        <v>0</v>
      </c>
      <c r="GX1129" s="126">
        <f t="shared" ref="GX1129" si="7738">IF(ABS(BM1129)&gt;2.5,1,0)</f>
        <v>0</v>
      </c>
      <c r="GY1129" s="126">
        <f t="shared" ref="GY1129" si="7739">IF(ABS(BM1129)&gt;3,1,0)</f>
        <v>0</v>
      </c>
      <c r="GZ1129" s="126"/>
      <c r="HA1129" s="126">
        <f t="shared" ref="HA1129" si="7740">IF(ABS(BO1129)&gt;2,1,0)</f>
        <v>1</v>
      </c>
      <c r="HB1129" s="126">
        <f t="shared" ref="HB1129" si="7741">IF(ABS(BO1129)&gt;4,1,0)</f>
        <v>1</v>
      </c>
      <c r="HC1129" s="126">
        <f t="shared" ref="HC1129" si="7742">IF(ABS(BO1129)&gt;5,1,0)</f>
        <v>0</v>
      </c>
      <c r="HD1129" s="126">
        <f t="shared" ref="HD1129" si="7743">IF(ABS(BO1129)&gt;6,1,0)</f>
        <v>0</v>
      </c>
      <c r="HE1129" s="126">
        <f t="shared" ref="HE1129" si="7744">IF(ABS(BO1129)&gt;8,1,0)</f>
        <v>0</v>
      </c>
      <c r="HF1129" s="126">
        <f t="shared" ref="HF1129" si="7745">IF(ABS(BO1129)&gt;10,1,0)</f>
        <v>0</v>
      </c>
      <c r="HH1129" s="126">
        <f t="shared" ref="HH1129" si="7746">IF(ABS(BS1129)&gt;1.5,1,0)</f>
        <v>1</v>
      </c>
      <c r="HI1129" s="126">
        <f t="shared" ref="HI1129" si="7747">IF(ABS(BS1129)&gt;3,1,0)</f>
        <v>1</v>
      </c>
      <c r="HJ1129" s="126">
        <f t="shared" ref="HJ1129" si="7748">IF(ABS(BS1129)&gt;4.5,1,0)</f>
        <v>1</v>
      </c>
      <c r="HK1129" s="126">
        <f t="shared" ref="HK1129" si="7749">IF(ABS(BS1129)&gt;6,1,0)</f>
        <v>0</v>
      </c>
      <c r="HL1129" s="126">
        <f t="shared" ref="HL1129" si="7750">IF(ABS(BS1129)&gt;7.5,1,0)</f>
        <v>0</v>
      </c>
      <c r="HM1129" s="126">
        <f t="shared" ref="HM1129" si="7751">IF(ABS(BS1129)&gt;9,1,0)</f>
        <v>0</v>
      </c>
      <c r="HO1129" s="126">
        <f t="shared" ref="HO1129" si="7752">IF(BD1129&gt;-0.1,IF(BM1129&lt;0.001,1,0),"")</f>
        <v>1</v>
      </c>
      <c r="HP1129" s="126" t="str">
        <f t="shared" ref="HP1129" si="7753">IF(BD1129&lt;0.1,IF(BM1129&gt;-0.001,1,0),"")</f>
        <v/>
      </c>
      <c r="HQ1129" s="126">
        <f t="shared" ref="HQ1129" si="7754">IF(BD1129&gt;9.1,IF(BM1129&lt;0.001,1,0),"")</f>
        <v>1</v>
      </c>
      <c r="HR1129" s="122" t="str">
        <f t="shared" ref="HR1129" si="7755">IF(BD1129&lt;-9.1,IF(BM1129&gt;-0.001,1,0),"")</f>
        <v/>
      </c>
      <c r="HS1129" s="126">
        <f t="shared" ref="HS1129" si="7756">IF(BD1129&gt;15.1,IF(BM1129&lt;0.001,1,0),"")</f>
        <v>1</v>
      </c>
      <c r="HT1129" s="122" t="str">
        <f t="shared" ref="HT1129" si="7757">IF(BD1129&lt;-15.1,IF(BM1129&gt;-0.001,1,0),"")</f>
        <v/>
      </c>
      <c r="HU1129" s="122" t="str">
        <f t="shared" ref="HU1129" si="7758">IF(BD1129&gt;31.1,IF(BM1129&lt;0.001,1,0),"")</f>
        <v/>
      </c>
      <c r="HV1129" s="126" t="str">
        <f t="shared" ref="HV1129" si="7759">IF(BD1129&lt;-31.1,IF(BM1129&gt;-0.001,1,0),"")</f>
        <v/>
      </c>
      <c r="HW1129" s="126" t="str">
        <f t="shared" ref="HW1129" si="7760">IF(BD1129&gt;47.1,IF(BM1129&lt;0.001,1,0),"")</f>
        <v/>
      </c>
      <c r="HX1129" s="126" t="str">
        <f t="shared" ref="HX1129" si="7761">IF(BD1129&lt;-47.1,IF(BM1129&gt;-0.001,1,0),"")</f>
        <v/>
      </c>
      <c r="HZ1129" s="126">
        <f t="shared" ref="HZ1129" si="7762">IF(BD1129&gt;-0.1,IF(BO1129&lt;0.001,1,0),"")</f>
        <v>0</v>
      </c>
      <c r="IA1129" s="126" t="str">
        <f t="shared" ref="IA1129" si="7763">IF(BD1129&lt;0.1,IF(BO1129&gt;-0.001,1,0),"")</f>
        <v/>
      </c>
      <c r="IB1129" s="126">
        <f t="shared" ref="IB1129" si="7764">IF(BD1129&gt;9.1,IF(BO1129&lt;0.001,1,0),"")</f>
        <v>0</v>
      </c>
      <c r="IC1129" s="126" t="str">
        <f t="shared" ref="IC1129" si="7765">IF(BD1129&lt;-9.1,IF(BO1129&gt;-0.001,1,0),"")</f>
        <v/>
      </c>
      <c r="ID1129" s="126">
        <f t="shared" ref="ID1129" si="7766">IF(BD1129&gt;15.1,IF(BO1129&lt;0.001,1,0),"")</f>
        <v>0</v>
      </c>
      <c r="IE1129" s="126" t="str">
        <f t="shared" ref="IE1129" si="7767">IF(BD1129&lt;-15.1,IF(BO1129&gt;-0.001,1,0),"")</f>
        <v/>
      </c>
      <c r="IF1129" s="126" t="str">
        <f t="shared" ref="IF1129" si="7768">IF(BD1129&gt;31.1,IF(BO1129&lt;0.001,1,0),"")</f>
        <v/>
      </c>
      <c r="IG1129" s="126" t="str">
        <f t="shared" ref="IG1129" si="7769">IF(BD1129&lt;-31.1,IF(BO1129&gt;-0.001,1,0),"")</f>
        <v/>
      </c>
      <c r="IH1129" s="126" t="str">
        <f t="shared" ref="IH1129" si="7770">IF(BD1129&gt;47.1,IF(BO1129&lt;0.001,1,0),"")</f>
        <v/>
      </c>
      <c r="II1129" s="126" t="str">
        <f t="shared" ref="II1129" si="7771">IF(BD1129&lt;-47.1,IF(BO1129&gt;-0.001,1,0),"")</f>
        <v/>
      </c>
      <c r="IO1129" s="128"/>
      <c r="IP1129" s="128"/>
      <c r="IQ1129" s="127"/>
      <c r="IR1129" s="127"/>
      <c r="IX1129" s="6"/>
      <c r="IY1129" s="6"/>
      <c r="IZ1129" s="7"/>
      <c r="JA1129" s="7"/>
      <c r="JG1129" s="12"/>
      <c r="JH1129" s="12"/>
      <c r="JI1129" s="13"/>
      <c r="JJ1129" s="13"/>
      <c r="JN1129" s="6"/>
      <c r="JO1129" s="6"/>
      <c r="JQ1129" s="11"/>
      <c r="JR1129" s="11"/>
      <c r="JS1129" s="12"/>
      <c r="JT1129" s="13"/>
      <c r="JU1129" s="12"/>
      <c r="JV1129" s="12"/>
      <c r="JW1129" s="97"/>
      <c r="JX1129" s="13"/>
      <c r="JY1129" s="13"/>
      <c r="JZ1129" s="97"/>
      <c r="KA1129" s="97"/>
      <c r="KB1129" s="11"/>
      <c r="KC1129" s="11"/>
      <c r="KD1129" s="11"/>
      <c r="KE1129" s="11"/>
    </row>
    <row r="1130" spans="1:291" s="122" customFormat="1" x14ac:dyDescent="0.2">
      <c r="A1130" s="146">
        <f t="shared" si="5526"/>
        <v>1130</v>
      </c>
      <c r="C1130" s="2">
        <v>43732</v>
      </c>
      <c r="D1130" s="126">
        <v>98.6</v>
      </c>
      <c r="E1130" s="126">
        <v>98.69</v>
      </c>
      <c r="F1130" s="126">
        <v>98.71</v>
      </c>
      <c r="G1130" s="128">
        <v>107.268</v>
      </c>
      <c r="H1130" s="128">
        <v>119.117</v>
      </c>
      <c r="I1130" s="128">
        <v>130.22999999999999</v>
      </c>
      <c r="J1130" s="127">
        <v>163.04</v>
      </c>
      <c r="K1130" s="126"/>
      <c r="M1130" s="126">
        <f t="shared" ref="M1130" si="7772">D1130</f>
        <v>98.6</v>
      </c>
      <c r="N1130" s="126">
        <f t="shared" ref="N1130" si="7773">E1130</f>
        <v>98.69</v>
      </c>
      <c r="O1130" s="126">
        <f t="shared" ref="O1130" si="7774">F1130</f>
        <v>98.71</v>
      </c>
      <c r="P1130" s="127">
        <f t="shared" ref="P1130" si="7775">(INT(G1130)*32)+(IF(OR((INT(RIGHT(G1130*1000,1))=2),(INT(RIGHT(G1130*1000,1))=7)),((G1130-INT(G1130))+0.0005),IF(OR((INT(RIGHT(G1130*1000,1))=1),(INT(RIGHT(G1130*1000,1))=6)),((G1130-INT(G1130))+0.00025),IF(OR((INT(RIGHT(G1130*1000,1))=3),(INT(RIGHT(G1130*1000,1))=8)),((G1130-INT(G1130))+0.00075),G1130-INT(G1130))))*100)</f>
        <v>3450.875</v>
      </c>
      <c r="Q1130" s="5">
        <f t="shared" ref="Q1130" si="7776">(INT(H1130)*32)+(IF(INT(RIGHT(H1130*1000,1))=7,(H1130-INT(H1130))+0.0005,IF(INT(RIGHT(H1130*1000,1))=2,(H1130-INT(H1130))+0.0005,H1130-INT(H1130))))*100</f>
        <v>3819.7500000000005</v>
      </c>
      <c r="R1130" s="6">
        <f t="shared" ref="R1130" si="7777">INT(I1130)*32+(I1130-INT(I1130))*100</f>
        <v>4182.9999999999991</v>
      </c>
      <c r="S1130" s="7">
        <f t="shared" ref="S1130" si="7778">INT(J1130)*32+(J1130-INT(J1130))*100</f>
        <v>5219.9999999999991</v>
      </c>
      <c r="V1130" s="127">
        <f t="shared" ref="V1130" si="7779">ABS(AX1130)</f>
        <v>8.99999999999892</v>
      </c>
      <c r="W1130" s="127">
        <f t="shared" ref="W1130" si="7780">ABS(AY1130)</f>
        <v>9.4999999999998863</v>
      </c>
      <c r="X1130" s="127">
        <f t="shared" ref="X1130" si="7781">ABS(AZ1130)</f>
        <v>9.4999999999998863</v>
      </c>
      <c r="Y1130" s="127">
        <f t="shared" ref="Y1130" si="7782">ABS(BA1130)</f>
        <v>5.125</v>
      </c>
      <c r="Z1130" s="126">
        <f t="shared" ref="Z1130" si="7783">ABS(BB1130)</f>
        <v>13.000000000000455</v>
      </c>
      <c r="AA1130" s="126">
        <f t="shared" ref="AA1130" si="7784">ABS(BC1130)</f>
        <v>20.499999999998181</v>
      </c>
      <c r="AB1130" s="126">
        <f t="shared" ref="AB1130" si="7785">ABS(BD1130)</f>
        <v>46.999999999998181</v>
      </c>
      <c r="AC1130" s="126"/>
      <c r="AD1130" s="126"/>
      <c r="AE1130" s="127">
        <f t="shared" ref="AE1130" si="7786">ABS(BG1130)</f>
        <v>1.2000015599983342</v>
      </c>
      <c r="AF1130" s="127">
        <f t="shared" ref="AF1130" si="7787">ABS(BH1130)</f>
        <v>1.7000015599993006</v>
      </c>
      <c r="AG1130" s="127">
        <f t="shared" ref="AG1130" si="7788">ABS(BI1130)</f>
        <v>1.7000015599993006</v>
      </c>
      <c r="AH1130" s="127">
        <f t="shared" ref="AH1130" si="7789">ABS(BJ1130)</f>
        <v>1.5833333333330302</v>
      </c>
      <c r="AI1130" s="127">
        <f t="shared" ref="AI1130" si="7790">ABS(BK1130)</f>
        <v>2.4499999999997275</v>
      </c>
      <c r="AJ1130" s="127">
        <f t="shared" ref="AJ1130" si="7791">ABS(BL1130)</f>
        <v>0.7000000000015465</v>
      </c>
      <c r="AK1130" s="127">
        <f t="shared" ref="AK1130" si="7792">ABS(BM1130)</f>
        <v>0.66666666666499985</v>
      </c>
      <c r="AL1130" s="127">
        <f t="shared" ref="AL1130" si="7793">ABS(BN1130)</f>
        <v>2.7500000000013642</v>
      </c>
      <c r="AM1130" s="127">
        <f t="shared" ref="AM1130" si="7794">ABS(BO1130)</f>
        <v>4.8333333333321207</v>
      </c>
      <c r="AN1130" s="127">
        <f t="shared" ref="AN1130" si="7795">ABS(BP1130)</f>
        <v>1.6999999999989086</v>
      </c>
      <c r="AO1130" s="127">
        <f t="shared" ref="AO1130" si="7796">ABS(BQ1130)</f>
        <v>1</v>
      </c>
      <c r="AP1130" s="127">
        <f t="shared" ref="AP1130" si="7797">ABS(BR1130)</f>
        <v>4.749999999997879</v>
      </c>
      <c r="AQ1130" s="127">
        <f t="shared" ref="AQ1130" si="7798">ABS(BS1130)</f>
        <v>5.8333333333296205</v>
      </c>
      <c r="AR1130" s="127">
        <f t="shared" ref="AR1130" si="7799">ABS(BT1130)</f>
        <v>2.0500000000007272</v>
      </c>
      <c r="AS1130" s="127">
        <f t="shared" ref="AS1130" si="7800">ABS(BU1130)</f>
        <v>2.5555555555564151</v>
      </c>
      <c r="AT1130" s="127">
        <f t="shared" ref="AT1130" si="7801">ABS(BV1130)</f>
        <v>3.9833333333335759</v>
      </c>
      <c r="AU1130" s="126"/>
      <c r="AX1130" s="11">
        <f t="shared" ref="AX1130" si="7802">(M1130-M1129)*100</f>
        <v>8.99999999999892</v>
      </c>
      <c r="AY1130" s="11">
        <f t="shared" ref="AY1130" si="7803">(N1130-N1129)*100</f>
        <v>9.4999999999998863</v>
      </c>
      <c r="AZ1130" s="11">
        <f t="shared" ref="AZ1130" si="7804">(O1130-O1129)*100</f>
        <v>9.4999999999998863</v>
      </c>
      <c r="BA1130" s="11">
        <f t="shared" ref="BA1130" si="7805">P1130-P1129</f>
        <v>5.125</v>
      </c>
      <c r="BB1130" s="11">
        <f t="shared" ref="BB1130" si="7806">Q1130-Q1129</f>
        <v>13.000000000000455</v>
      </c>
      <c r="BC1130" s="12">
        <f t="shared" ref="BC1130" si="7807">R1130-R1129</f>
        <v>20.499999999998181</v>
      </c>
      <c r="BD1130" s="13">
        <f t="shared" ref="BD1130" si="7808">S1130-S1129</f>
        <v>46.999999999998181</v>
      </c>
      <c r="BF1130" s="11">
        <f t="shared" ref="BF1130" si="7809">AX1130-(BA1130*2)</f>
        <v>-1.25000000000108</v>
      </c>
      <c r="BG1130" s="11">
        <f t="shared" ref="BG1130" si="7810">((AX1130)-(BB1130/BH$3))</f>
        <v>1.2000015599983342</v>
      </c>
      <c r="BH1130" s="11">
        <f t="shared" ref="BH1130" si="7811">((AY1130)-(BB1130/BH$3))</f>
        <v>1.7000015599993006</v>
      </c>
      <c r="BI1130" s="11">
        <f t="shared" ref="BI1130" si="7812">((AZ1130)-(BB1130/BH$3))</f>
        <v>1.7000015599993006</v>
      </c>
      <c r="BJ1130" s="11">
        <f t="shared" ref="BJ1130" si="7813">((BA1130*2)-(BB1130/BJ$3))</f>
        <v>1.5833333333330302</v>
      </c>
      <c r="BK1130" s="11">
        <f t="shared" ref="BK1130" si="7814">((BA1130*2)-(BB1130/BK$3))</f>
        <v>2.4499999999997275</v>
      </c>
      <c r="BL1130" s="11">
        <f t="shared" ref="BL1130" si="7815">BB1130-(BC1130/BL$3)</f>
        <v>0.7000000000015465</v>
      </c>
      <c r="BM1130" s="11">
        <f t="shared" ref="BM1130" si="7816">BB1130-(BC1130/BM$3)</f>
        <v>-0.66666666666499985</v>
      </c>
      <c r="BN1130" s="11">
        <f t="shared" ref="BN1130" si="7817">BB1130-(BC1130/BN$3)</f>
        <v>2.7500000000013642</v>
      </c>
      <c r="BO1130" s="11">
        <f t="shared" ref="BO1130" si="7818">BC1130-(BD1130/BO$3)</f>
        <v>4.8333333333321207</v>
      </c>
      <c r="BP1130" s="11">
        <f t="shared" ref="BP1130" si="7819">BC1130-(BD1130/BP$3)</f>
        <v>1.6999999999989086</v>
      </c>
      <c r="BQ1130" s="126">
        <v>1</v>
      </c>
      <c r="BR1130" s="11">
        <f t="shared" ref="BR1130" si="7820">-(BK1130*BK$3-BM1130)</f>
        <v>-4.749999999997879</v>
      </c>
      <c r="BS1130" s="11">
        <f t="shared" ref="BS1130" si="7821">-(BM1130*BM$3-BO1130)</f>
        <v>5.8333333333296205</v>
      </c>
      <c r="BT1130" s="11">
        <f t="shared" ref="BT1130" si="7822">((BA1130*2)-(BC1130/BT$3))</f>
        <v>2.0500000000007272</v>
      </c>
      <c r="BU1130" s="11">
        <f t="shared" ref="BU1130" si="7823">BB1130-(BD1130/BU$3)</f>
        <v>2.5555555555564151</v>
      </c>
      <c r="BV1130" s="11">
        <f t="shared" ref="BV1130" si="7824">(BA1130*2)-(BD1130/BV$3)</f>
        <v>3.9833333333335759</v>
      </c>
      <c r="BY1130" s="126"/>
      <c r="BZ1130" s="126"/>
      <c r="CA1130" s="122">
        <f t="shared" ref="CA1130" si="7825">BB1130-BD1130/4.5</f>
        <v>2.5555555555564151</v>
      </c>
      <c r="CB1130" s="126">
        <f t="shared" ref="CB1130" si="7826">IF(OR(BA1130=0,BK1130=0),1,IF(BA1130&gt;0,IF(BK1130&gt;0,1,0),IF(BK1130&lt;0,1,0)))</f>
        <v>1</v>
      </c>
      <c r="CC1130" s="126">
        <f t="shared" ref="CC1130" si="7827">IF(OR(BB1130=0,BK1130=0),1,IF(BB1130&gt;0,IF(BK1130&gt;0,1,0),IF(BK1130&lt;0,1,0)))</f>
        <v>1</v>
      </c>
      <c r="CD1130" s="126">
        <f t="shared" ref="CD1130" si="7828">IF(OR(BC1130=0,BK1130=0),1,IF(BC1130&gt;0,IF(BK1130&gt;0,1,0),IF(BK1130&lt;0,1,0)))</f>
        <v>1</v>
      </c>
      <c r="CE1130" s="126">
        <f t="shared" ref="CE1130" si="7829">IF(BD1130="","",IF(OR(AND(BD1130&gt;-0.001,BD1130&lt;0.001),AND(BK1130&gt;-0.001,BK1130&lt;0.001)),0,IF(BD1130&gt;0,IF(BK1130&gt;0,1,0),IF(BK1130&lt;0,1,0))))</f>
        <v>1</v>
      </c>
      <c r="CF1130" s="126">
        <f t="shared" ref="CF1130" si="7830">IF(OR(AND(BD1130&gt;-0.001,BD1130&lt;0.001),AND(BK1130&gt;-0.001,BK1130&lt;0.001)),0,IF(BD1130&gt;0,IF(BK1130&gt;0,1,0),IF(BK1130&lt;0,1,0)))</f>
        <v>1</v>
      </c>
      <c r="CG1130" s="126">
        <f t="shared" ref="CG1130" si="7831">IF(CE1130=0,"",IF(OR(BK1130=0,BO1130=0),1,IF(BK1130&gt;0,IF(BO1130&gt;0,1,0),IF(BO1130&lt;0,1,0))))</f>
        <v>1</v>
      </c>
      <c r="CH1130" s="126" t="str">
        <f t="shared" ref="CH1130" si="7832">IF(DJ1130=0,IF(AND(BK1130&gt;-0.001,BD1130&lt;0.001),1,IF(AND(BK1130&lt;0.001,BD1130&gt;-0.001),1,0)),"")</f>
        <v/>
      </c>
      <c r="CI1130" s="126">
        <f t="shared" ref="CI1130" si="7833">IF(CV1130=0,IF(AND(BK1130&gt;-0.001,BD1130&lt;0.001),1,IF(AND(BK1130&lt;0.001,BD1130&gt;-0.001),1,0)),"")</f>
        <v>0</v>
      </c>
      <c r="CJ1130" s="126">
        <f t="shared" ref="CJ1130" si="7834">IF(DI1130=1,IF(AND(BK1130&gt;-0.001,BD1130&lt;0.001),1,IF(AND(BK1130&lt;0.001,BD1130&gt;-0.001),1,0)),"")</f>
        <v>0</v>
      </c>
      <c r="CK1130" s="126" t="str">
        <f t="shared" ref="CK1130" si="7835">IF(CV1130=1,IF(AND(BK1130&gt;-0.001,BD1130&lt;0.001),1,IF(AND(BK1130&lt;0.001,BD1130&gt;-0.001),1,0)),"")</f>
        <v/>
      </c>
      <c r="CL1130" s="126">
        <f t="shared" ref="CL1130" si="7836">IF(OR(BK1130=0,BM1130=0),1,IF(BK1130&gt;0,IF(BM1130&gt;0,1,0),IF(BM1130&lt;0,1,0)))</f>
        <v>0</v>
      </c>
      <c r="CM1130" s="126" t="str">
        <f t="shared" ref="CM1130" si="7837">IF(CL1130=1,IF(OR(BD1130=0,BK1130=0),1,IF(BD1130&gt;0,IF(BK1130&lt;0,1,0),IF(BK1130&gt;0,1,0))),"")</f>
        <v/>
      </c>
      <c r="CN1130" s="126" t="str">
        <f t="shared" ref="CN1130" si="7838">IF(CE1130=0,IF(OR(BK1130=0,BM1130=0),1,IF(BK1130&gt;0,IF(BM1130&gt;0,1,0),IF(BM1130&lt;0,1,0))),"")</f>
        <v/>
      </c>
      <c r="CO1130" s="126">
        <f t="shared" ref="CO1130" si="7839">IF(CE1130=1,IF(OR(BK1130=0,BM1130=0),1,IF(BK1130&gt;0,IF(BM1130&gt;0,1,0),IF(BM1130&lt;0,1,0))),"")</f>
        <v>0</v>
      </c>
      <c r="CP1130" s="126">
        <f t="shared" ref="CP1130" si="7840">IF(CB1130=1,IF(OR(BK1130=0,BM1130=0),1,IF(BK1130&gt;0,IF(BM1130&gt;0,1,0),IF(BM1130&lt;0,1,0))),"")</f>
        <v>0</v>
      </c>
      <c r="CQ1130" s="126" t="str">
        <f t="shared" ref="CQ1130" si="7841">IF(CB1130=0,IF(OR(BK1130=0,BM1130=0),1,IF(BK1130&gt;0,IF(BM1130&gt;0,1,0),IF(BM1130&lt;0,1,0))),"")</f>
        <v/>
      </c>
      <c r="CR1130" s="126"/>
      <c r="CS1130" s="126">
        <f t="shared" ref="CS1130" si="7842">IF(OR(BA1130=0,BM1130=0),1,IF(BA1130&gt;0,IF(BM1130&gt;0,1,0),IF(BM1130&lt;0,1,0)))</f>
        <v>0</v>
      </c>
      <c r="CT1130" s="126">
        <f t="shared" ref="CT1130" si="7843">IF(OR(BB1130=0,BM1130=0),1,IF(BB1130&gt;0,IF(BM1130&gt;0,1,0),IF(BM1130&lt;0,1,0)))</f>
        <v>0</v>
      </c>
      <c r="CU1130" s="126">
        <f t="shared" ref="CU1130" si="7844">IF(OR(BC1130=0,BM1130=0),1,IF(BC1130&gt;0,IF(BM1130&gt;0,1,0),IF(BM1130&lt;0,1,0)))</f>
        <v>0</v>
      </c>
      <c r="CV1130" s="126">
        <f t="shared" ref="CV1130" si="7845">IF(BD1130="","",IF(OR(AND(BD1130&gt;-0.001,BD1130&lt;0.001),AND(BM1130&gt;-0.001,BM1130&lt;0.001)),0,IF(BD1130&gt;0,IF(BM1130&gt;0,1,0),IF(BM1130&lt;0,1,0))))</f>
        <v>0</v>
      </c>
      <c r="CW1130" s="126">
        <f t="shared" ref="CW1130" si="7846">IF(AND(BC1130&gt;-0.0001,BD1130 &gt;-0.0001),1,IF(AND(BC1130&lt;0.0001,BD1130&lt;0.0001),1,""))</f>
        <v>1</v>
      </c>
      <c r="CX1130" s="126" t="str">
        <f t="shared" ref="CX1130" si="7847">IF(CV1130=1,1,"")</f>
        <v/>
      </c>
      <c r="CY1130" s="126" t="str">
        <f t="shared" ref="CY1130" si="7848">IF(CX1130=1,IF(OR(BA1130=0,BK1130=0),1,IF(BA1130&gt;0,IF(BK1130&gt;0,1,0),IF(BK1130&lt;0,1,0))),"")</f>
        <v/>
      </c>
      <c r="CZ1130" s="126" t="str">
        <f t="shared" ref="CZ1130" si="7849">IF(CX1130=1,IF(OR(BD1130=0,BK1130=0),1,IF(BD1130&gt;0,IF(BK1130&gt;0,1,0),IF(BK1130&lt;0,1,0))),"")</f>
        <v/>
      </c>
      <c r="DA1130" s="126" t="str">
        <f t="shared" ref="DA1130" si="7850">IF(CX1130=1,IF(OR(BD1130=0,BO1130=0),1,IF(BD1130&gt;0,IF(BO1130&gt;0,1,0),IF(BO1130&lt;0,1,0))),"")</f>
        <v/>
      </c>
      <c r="DB1130" s="126">
        <f t="shared" ref="DB1130" si="7851">IF(CX1130="",IF(OR(BD1130=0,BO1130=0),1,IF(BD1130&gt;0,IF(BO1130&gt;0,1,0),IF(BO1130&lt;0,1,0))),"")</f>
        <v>1</v>
      </c>
      <c r="DC1130" s="126" t="str">
        <f t="shared" ref="DC1130" si="7852">IF(DJ1130=0,IF(AND(BM1130&gt;-0.001,BD1130&lt;0.001),1,IF(AND(BM1130&lt;0.001,BD1130&gt;-0.001),1,0)),"")</f>
        <v/>
      </c>
      <c r="DD1130" s="126">
        <f t="shared" ref="DD1130" si="7853">IF(DJ1130=1,IF(AND(BM1130&gt;-0.001,BD1130&lt;0.001),1,IF(AND(BM1130&lt;0.001,BD1130&gt;-0.001),1,0)),"")</f>
        <v>1</v>
      </c>
      <c r="DE1130" s="126" t="str">
        <f t="shared" ref="DE1130" si="7854">IF(DD1130="",IF(CV1130+DC1130=1,"",1),IF(CV1130+DD1130=1,"",1))</f>
        <v/>
      </c>
      <c r="DF1130" s="126"/>
      <c r="DG1130" s="126">
        <f t="shared" ref="DG1130" si="7855">IF(OR(AND(BA1130&gt;-0.001,BA1130&lt;0.001),AND(BO1130&gt;-0.001,BO1130&lt;0.001)),1,IF(BA1130&gt;0,IF(BO1130&gt;0,1,0),IF(BO1130&lt;0,1,0)))</f>
        <v>1</v>
      </c>
      <c r="DH1130" s="126">
        <f t="shared" ref="DH1130" si="7856">IF(OR(BB1130=0,BO1130=0),1,IF(BB1130&gt;0,IF(BO1130&gt;0,1,0),IF(BO1130&lt;0,1,0)))</f>
        <v>1</v>
      </c>
      <c r="DI1130" s="126">
        <f t="shared" ref="DI1130" si="7857">IF(OR(BC1130=0,BO1130=0),1,IF(BC1130&gt;0,IF(BO1130&gt;0,1,0),IF(BO1130&lt;0,1,0)))</f>
        <v>1</v>
      </c>
      <c r="DJ1130" s="126">
        <f t="shared" ref="DJ1130" si="7858">IF(OR(BD1130=0,BO1130=0),1,IF(BD1130&gt;0,IF(BO1130&gt;0,1,0),IF(BO1130&lt;0,1,0)))</f>
        <v>1</v>
      </c>
      <c r="DK1130" s="126" t="str">
        <f t="shared" ref="DK1130" si="7859">IF(DJ1130=0,IF(OR(BD1130=0,BM1130=0),1,IF(BD1130&gt;0,IF(BM1130&gt;0,1,0),IF(BM1130&lt;0,1,0))),"")</f>
        <v/>
      </c>
      <c r="DL1130" s="126"/>
      <c r="DM1130" s="126" t="str">
        <f t="shared" ref="DM1130" si="7860">IF(DJ1130=0,IF(OR(BK1130=0,BM1130=0),1,IF(BK1130&gt;0,IF(BM1130&gt;0,1,0),IF(BM1130&lt;0,1,0))),"")</f>
        <v/>
      </c>
      <c r="DN1130" s="126">
        <f t="shared" ref="DN1130" si="7861">IF(DJ1130=1,IF(OR(BD1130=0,BM1130=0),1,IF(BD1130&gt;0,IF(BM1130&gt;0,1,0),IF(BM1130&lt;0,1,0))),"")</f>
        <v>0</v>
      </c>
      <c r="DO1130" s="126">
        <f t="shared" ref="DO1130" si="7862">IF(DJ1130=1,IF(OR(BK1130=0,BM1130=0),1,IF(BK1130&gt;0,IF(BM1130&gt;0,1,0),IF(BM1130&lt;0,1,0))),"")</f>
        <v>0</v>
      </c>
      <c r="DP1130" s="126">
        <f t="shared" ref="DP1130" si="7863">IF(DJ1130=1,IF(OR(BD1130=0,BK1130=0),1,IF(BD1130&gt;0,IF(BK1130&gt;0,1,0),IF(BK1130&lt;0,1,0))),"")</f>
        <v>1</v>
      </c>
      <c r="DQ1130" s="126">
        <f t="shared" ref="DQ1130" si="7864">IF(DJ1130=1,IF(OR(BK1130=0,BM1130=0),1,IF(BK1130&gt;0,IF(BM1130&gt;0,1,0),IF(BM1130&lt;0,1,0))),"")</f>
        <v>0</v>
      </c>
      <c r="DR1130" s="126">
        <f t="shared" ref="DR1130" si="7865">IF(DJ1130=1,IF(OR(BM1130=0,BP1130=0),1,IF(BM1130&gt;0,IF(BP1130&gt;0,1,0),IF(BP1130&lt;0,1,0))),"")</f>
        <v>0</v>
      </c>
      <c r="DS1130" s="126">
        <f t="shared" ref="DS1130" si="7866">IF(DJ1130=1,IF(OR(BM1130=0,BT1130=0),1,IF(BM1130&gt;0,IF(BT1130&gt;0,1,0),IF(BT1130&lt;0,1,0))),"")</f>
        <v>0</v>
      </c>
      <c r="DT1130" s="126">
        <f t="shared" ref="DT1130" si="7867">IF(DJ1130=1,IF(OR(BM1130=0,BU1130=0),1,IF(BM1130&gt;0,IF(BU1130&gt;0,1,0),IF(BU1130&lt;0,1,0))),"")</f>
        <v>0</v>
      </c>
      <c r="DU1130" s="126">
        <f t="shared" ref="DU1130" si="7868">IF(DJ1130=1,IF(OR(AND(BO1130&gt;-0.001,BM1130&lt;0.001, BK1130&lt;0.001),AND(BO1130&lt;0.001,BM1130&gt;-0.001,BK1130&gt;-0.001)),1,0),"")</f>
        <v>0</v>
      </c>
      <c r="DV1130" s="126">
        <f t="shared" ref="DV1130" si="7869">IF(OR(AND(BD1130&gt;-0.001, BD1130 &lt;0.001),AND(BO1130&gt;-0.001,BO1130&lt;0.001)),1,IF(BD1130&gt;-0.001,IF(BO1130&gt;-0.001,1,0),IF(BO1130&lt;0.001,1,0)))</f>
        <v>1</v>
      </c>
      <c r="DW1130" s="126">
        <f t="shared" ref="DW1130" si="7870">IF(OR(AND(BD1130&gt;0, BC1130 &lt;0),AND(BD1130&lt;0, BC1130 &gt;0)),1,0)</f>
        <v>0</v>
      </c>
      <c r="DX1130" s="126" t="str">
        <f t="shared" ref="DX1130" si="7871">IF(DW1130=1,IF(OR(AND(BD1130&gt;0,BM1130&lt;0.001),AND(BD1130&lt;0,BM1130&gt;-0.001)),1,0),"")</f>
        <v/>
      </c>
      <c r="DY1130" s="126" t="str">
        <f t="shared" ref="DY1130" si="7872">IF(DK1130=1,IF(OR(AND(BK1130&gt;-0.001,BM1130&gt;-0.001),AND(BK1130&lt;0.001,BM1130&lt;0.001)),1,0),"")</f>
        <v/>
      </c>
      <c r="EA1130" s="126">
        <f t="shared" ref="EA1130" si="7873">IF(OR(BA1130=0,BU1130=0),1,IF(BA1130&gt;0,IF(BU1130&gt;0,1,0),IF(BU1130&lt;0,1,0)))</f>
        <v>1</v>
      </c>
      <c r="EB1130" s="126">
        <f t="shared" ref="EB1130" si="7874">IF(OR(BB1130=0,BU1130=0),1,IF(BB1130&gt;0,IF(BU1130&gt;0,1,0),IF(BU1130&lt;0,1,0)))</f>
        <v>1</v>
      </c>
      <c r="EC1130" s="126">
        <f t="shared" ref="EC1130" si="7875">IF(OR(BC1130=0,BU1130=0),1,IF(BC1130&gt;0,IF(BU1130&gt;0,1,0),IF(BU1130&lt;0,1,0)))</f>
        <v>1</v>
      </c>
      <c r="ED1130" s="126">
        <f t="shared" ref="ED1130" si="7876">IF(OR(BD1130=0,BU1130=0),1,IF(BD1130&gt;0,IF(BU1130&gt;0,1,0),IF(BU1130&lt;0,1,0)))</f>
        <v>1</v>
      </c>
      <c r="EF1130" s="126">
        <f t="shared" ref="EF1130" si="7877">IF(BA1130&gt;0,IF(BS1130&gt;0,1,0),IF(BS1130&lt;0,1,0))</f>
        <v>1</v>
      </c>
      <c r="EG1130" s="126">
        <f t="shared" ref="EG1130" si="7878">IF(BB1130&gt;0,IF(BS1130&gt;0,1,0),IF(BS1130&lt;0,1,0))</f>
        <v>1</v>
      </c>
      <c r="EH1130" s="126">
        <f t="shared" ref="EH1130" si="7879">IF(BC1130&gt;0,IF(BS1130&gt;0,1,0),IF(BS1130&lt;0,1,0))</f>
        <v>1</v>
      </c>
      <c r="EI1130" s="126">
        <f t="shared" ref="EI1130" si="7880">IF(BD1130&gt;0,IF(BS1130&gt;0,1,0),IF(BS1130&lt;0,1,0))</f>
        <v>1</v>
      </c>
      <c r="EK1130" s="126">
        <f t="shared" ref="EK1130" si="7881">IF(OR(BA1130=0,BB1130=0),1,IF(BA1130&gt;0,IF(BB1130&gt;0,1,0),IF(BB1130&lt;0,1,0)))</f>
        <v>1</v>
      </c>
      <c r="EL1130" s="126">
        <f t="shared" ref="EL1130" si="7882">IF(OR(BA1130=0,BC1130=0),1,IF(BA1130&gt;0,IF(BC1130&gt;0,1,0),IF(BC1130&lt;0,1,0)))</f>
        <v>1</v>
      </c>
      <c r="EM1130" s="126">
        <f t="shared" ref="EM1130" si="7883">IF(OR(BA1130=0,BD1130=0),1,IF(BA1130&gt;0,IF(BD1130&gt;0,1,0),IF(BD1130&lt;0,1,0)))</f>
        <v>1</v>
      </c>
      <c r="EO1130" s="126">
        <f t="shared" ref="EO1130" si="7884">IF(OR(BA1130=0,BB1130=0),1,IF(BB1130&gt;0,IF(BA1130&gt;0,1,0),IF(BA1130&lt;0,1,0)))</f>
        <v>1</v>
      </c>
      <c r="EP1130" s="126">
        <f t="shared" ref="EP1130" si="7885">IF(OR(BB1130=0,BC1130=0),1,IF(BB1130&gt;0,IF(BC1130&gt;0,1,0),IF(BC1130&lt;0,1,0)))</f>
        <v>1</v>
      </c>
      <c r="EQ1130" s="126">
        <f t="shared" ref="EQ1130" si="7886">IF(OR(BB1130=0,BD1130=0),1,IF(BB1130&gt;0,IF(BD1130&gt;0,1,0),IF(BD1130&lt;0,1,0)))</f>
        <v>1</v>
      </c>
      <c r="ES1130" s="126">
        <f t="shared" ref="ES1130" si="7887">IF(OR(BC1130=0,BA1130=0),1,IF(BC1130&gt;0,IF(BA1130&gt;0,1,0),IF(BA1130&lt;0,1,0)))</f>
        <v>1</v>
      </c>
      <c r="ET1130" s="126">
        <f t="shared" ref="ET1130" si="7888">IF(OR(BC1130=0,BB1130=0),1,IF(BC1130&gt;0,IF(BB1130&gt;0,1,0),IF(BB1130&lt;0,1,0)))</f>
        <v>1</v>
      </c>
      <c r="EU1130" s="126">
        <f t="shared" ref="EU1130" si="7889">IF(OR(BC1130=0,BD1130=0),1,IF(BC1130&gt;0,IF(BD1130&gt;0,1,0),IF(BD1130&lt;0,1,0)))</f>
        <v>1</v>
      </c>
      <c r="EV1130" s="126">
        <f t="shared" ref="EV1130" si="7890">IF(AND(BC1130&gt;-0.0001,BD1130 &gt;-0.0001),1,IF(AND(BC1130&lt;0.0001,BD1130&lt;0.0001),1,""))</f>
        <v>1</v>
      </c>
      <c r="EW1130" s="126">
        <f t="shared" ref="EW1130" si="7891">IF(EU1130=1,IF(OR(BD1130=0,BM1130=0),1,IF(BD1130&gt;0,IF(BM1130&gt;0,1,0),IF(BM1130&lt;0,1,0))),"")</f>
        <v>0</v>
      </c>
      <c r="EY1130" s="126">
        <f t="shared" ref="EY1130" si="7892">IF(OR(BD1130=0,BA1130=0),1,IF(BD1130&gt;0,IF(BA1130&gt;0,1,0),IF(BA1130&lt;0,1,0)))</f>
        <v>1</v>
      </c>
      <c r="EZ1130" s="126">
        <f t="shared" ref="EZ1130" si="7893">IF(OR(BD1130=0,BB1130=0),1,IF(BD1130&gt;0,IF(BB1130&gt;0,1,0),IF(BB1130&lt;0,1,0)))</f>
        <v>1</v>
      </c>
      <c r="FA1130" s="126">
        <f t="shared" ref="FA1130" si="7894">IF(OR(BD1130=0,BC1130=0),1,IF(BD1130&gt;0,IF(BC1130&gt;0,1,0),IF(BC1130&lt;0,1,0)))</f>
        <v>1</v>
      </c>
      <c r="FC1130" s="126">
        <f t="shared" ref="FC1130" si="7895">IF(OR(BM1130=0,BO1130=0),1,IF(BM1130&gt;0,IF(BO1130&gt;0,1,0),IF(BO1130&lt;0,1,0)))</f>
        <v>0</v>
      </c>
      <c r="FD1130" s="126" t="str">
        <f t="shared" ref="FD1130" si="7896">IF(FC1130=1,IF(AND(BD1130&gt;0,BO1130&lt;0),1,IF(AND(BD1130&lt;0,BO1130&gt;0),1,0)),"")</f>
        <v/>
      </c>
      <c r="FE1130" s="126"/>
      <c r="FF1130" s="126">
        <f t="shared" ref="FF1130" si="7897">IF(OR(BK1130=0,BM1130=0),1,IF(BK1130&gt;0,IF(BM1130&gt;0,1,0),IF(BM1130&lt;0,1,0)))</f>
        <v>0</v>
      </c>
      <c r="FG1130" s="126">
        <f t="shared" ref="FG1130" si="7898">IF(OR(BK1130=0,BO1130=0),1,IF(BK1130&gt;0,IF(BO1130&gt;0,1,0),IF(BO1130&lt;0,1,0)))</f>
        <v>1</v>
      </c>
      <c r="FH1130" s="126">
        <f t="shared" ref="FH1130" si="7899">IF(BK1130&gt;0,IF(BM1130&gt;0,IF(BO1130&gt;0,1,0),0),IF(BM1130&lt;0,IF(BO1130&lt;0,1,0),0))</f>
        <v>0</v>
      </c>
      <c r="FI1130" s="126" t="str">
        <f t="shared" ref="FI1130" si="7900">IF(FH1130=0,"",(IF(BO1130&gt;0,IF(BD1130&gt;0,1,0),IF(BD1130&lt;0,1,0))))</f>
        <v/>
      </c>
      <c r="FJ1130" s="126" t="str">
        <f t="shared" ref="FJ1130" si="7901">IF(FH1130=0,"",(IF(BO1130&gt;0,IF(BC1130&gt;0,1,0),IF(BC1130&lt;0,1,0))))</f>
        <v/>
      </c>
      <c r="FK1130" s="126" t="str">
        <f t="shared" ref="FK1130" si="7902">IF(FH1130=0,"",(IF(BO1130&gt;0,IF(BB1130&gt;0,1,0),IF(BB1130&lt;0,1,0))))</f>
        <v/>
      </c>
      <c r="FL1130" s="126" t="str">
        <f t="shared" ref="FL1130" si="7903">IF(FH1130=0,"",(IF(BO1130&gt;0,IF(BA1130&gt;0,1,0),IF(BA1130&lt;0,1,0))))</f>
        <v/>
      </c>
      <c r="FN1130" s="126">
        <f t="shared" ref="FN1130" si="7904">IF(ABS(BB1130)&gt;9.76,1,"")</f>
        <v>1</v>
      </c>
      <c r="FO1130" s="126">
        <f t="shared" ref="FO1130" si="7905">IF(FN1130=1,IF(BB1130&gt;0,IF(BL1130&lt;0,1,0),IF(BL1130&gt;0,1,0)),"")</f>
        <v>0</v>
      </c>
      <c r="FP1130" s="126" t="str">
        <f t="shared" ref="FP1130" si="7906">IF(BL1130&gt;1.96, IF(BB1130&gt;9.76,1,0),IF(BL1130&lt;-1.96, IF(BB1130&lt;-9.76,1,0),""))</f>
        <v/>
      </c>
      <c r="FV1130" s="126">
        <f t="shared" ref="FV1130" si="7907">IF(BK1129&gt;0,IF(BK1130&gt;0,1,0),IF(BK1130&lt;0,1,0))</f>
        <v>0</v>
      </c>
      <c r="FW1130" s="126">
        <f t="shared" ref="FW1130" si="7908">IF(BL1129&gt;0,IF(BL1130&gt;0,1,0),IF(BL1130&lt;0,1,0))</f>
        <v>0</v>
      </c>
      <c r="FX1130" s="126">
        <f t="shared" ref="FX1130" si="7909">IF(BO1129&gt;0,IF(BO1130&gt;0,1,0),IF(BO1130&lt;0,1,0))</f>
        <v>1</v>
      </c>
      <c r="GA1130" s="126">
        <f t="shared" ref="GA1130" si="7910">IF(BA1130&gt;0,IF(BR1130&gt;0,1,0),IF(BR1130&lt;0,1,0))</f>
        <v>0</v>
      </c>
      <c r="GB1130" s="126">
        <f t="shared" ref="GB1130" si="7911">IF(BB1130&gt;0,IF(BR1130&gt;0,1,0),IF(BR1130&lt;0,1,0))</f>
        <v>0</v>
      </c>
      <c r="GC1130" s="126">
        <f t="shared" ref="GC1130" si="7912">IF(BC1130&gt;0,IF(BR1130&gt;0,1,0),IF(BR1130&lt;0,1,0))</f>
        <v>0</v>
      </c>
      <c r="GD1130" s="126">
        <f t="shared" ref="GD1130" si="7913">IF(BD1130&gt;0,IF(BR1130&gt;0,1,0),IF(BR1130&lt;0,1,0))</f>
        <v>0</v>
      </c>
      <c r="GE1130" s="126">
        <f t="shared" ref="GE1130" si="7914">IF(BK1130&gt;0,IF(BR1130&gt;0,1,0),IF(BR1130&lt;0,1,0))</f>
        <v>0</v>
      </c>
      <c r="GF1130" s="126">
        <f t="shared" ref="GF1130" si="7915">IF(BM1130&gt;0,IF(BR1130&gt;0,1,0),IF(BR1130&lt;0,1,0))</f>
        <v>1</v>
      </c>
      <c r="GG1130" s="126">
        <f t="shared" ref="GG1130" si="7916">IF(BO1130&gt;0,IF(BR1130&gt;0,1,0),IF(BR1130&lt;0,1,0))</f>
        <v>0</v>
      </c>
      <c r="GI1130" s="126">
        <f t="shared" ref="GI1130" si="7917">IF(BR1130&gt;0,IF(BS1130&gt;0,1,0),IF(BS1130&lt;0,1,0))</f>
        <v>0</v>
      </c>
      <c r="GK1130" s="126">
        <f t="shared" ref="GK1130" si="7918">IF(BA1130&gt;0,IF(BS1130&gt;0,1,0),IF(BS1130&lt;0,1,0))</f>
        <v>1</v>
      </c>
      <c r="GL1130" s="126">
        <f t="shared" ref="GL1130" si="7919">IF(BB1130&gt;0,IF(BS1130&gt;0,1,0),IF(BS1130&lt;0,1,0))</f>
        <v>1</v>
      </c>
      <c r="GM1130" s="126">
        <f t="shared" ref="GM1130" si="7920">IF(BC1130&gt;0,IF(BS1130&gt;0,1,0),IF(BS1130&lt;0,1,0))</f>
        <v>1</v>
      </c>
      <c r="GN1130" s="126">
        <f t="shared" ref="GN1130" si="7921">IF(BD1130&gt;0,IF(BS1130&gt;0,1,0),IF(BS1130&lt;0,1,0))</f>
        <v>1</v>
      </c>
      <c r="GO1130" s="126">
        <f t="shared" ref="GO1130" si="7922">IF(BK1130&gt;0,IF(BS1130&gt;0,1,0),IF(BS1130&lt;0,1,0))</f>
        <v>1</v>
      </c>
      <c r="GP1130" s="126">
        <f t="shared" ref="GP1130" si="7923">IF(BM1130&gt;0,IF(BS1130&gt;0,1,0),IF(BS1130&lt;0,1,0))</f>
        <v>0</v>
      </c>
      <c r="GQ1130" s="126">
        <f t="shared" ref="GQ1130" si="7924">IF(BO1130&gt;0,IF(BS1130&gt;0,1,0),IF(BS1130&lt;0,1,0))</f>
        <v>1</v>
      </c>
      <c r="GS1130" s="126">
        <f t="shared" ref="GS1130" si="7925">IF(ABS(BD1130)&gt;32,IF(ABS(BM1130)&gt;2,1,0),"")</f>
        <v>0</v>
      </c>
      <c r="GT1130" s="126">
        <f t="shared" ref="GT1130" si="7926">IF(ABS(BD1130)&gt;40,IF(ABS(BM1130)&gt;2,1,0),"")</f>
        <v>0</v>
      </c>
      <c r="GU1130" s="126">
        <f t="shared" ref="GU1130" si="7927">IF(ABS(BM1130)&gt;1,1,0)</f>
        <v>0</v>
      </c>
      <c r="GV1130" s="126">
        <f t="shared" ref="GV1130" si="7928">IF(ABS(BM1130)&gt;1.5,1,0)</f>
        <v>0</v>
      </c>
      <c r="GW1130" s="126">
        <f t="shared" ref="GW1130" si="7929">IF(ABS(BM1130)&gt;1.99,1,0)</f>
        <v>0</v>
      </c>
      <c r="GX1130" s="126">
        <f t="shared" ref="GX1130" si="7930">IF(ABS(BM1130)&gt;2.5,1,0)</f>
        <v>0</v>
      </c>
      <c r="GY1130" s="126">
        <f t="shared" ref="GY1130" si="7931">IF(ABS(BM1130)&gt;3,1,0)</f>
        <v>0</v>
      </c>
      <c r="GZ1130" s="126"/>
      <c r="HA1130" s="126">
        <f t="shared" ref="HA1130" si="7932">IF(ABS(BO1130)&gt;2,1,0)</f>
        <v>1</v>
      </c>
      <c r="HB1130" s="126">
        <f t="shared" ref="HB1130" si="7933">IF(ABS(BO1130)&gt;4,1,0)</f>
        <v>1</v>
      </c>
      <c r="HC1130" s="126">
        <f t="shared" ref="HC1130" si="7934">IF(ABS(BO1130)&gt;5,1,0)</f>
        <v>0</v>
      </c>
      <c r="HD1130" s="126">
        <f t="shared" ref="HD1130" si="7935">IF(ABS(BO1130)&gt;6,1,0)</f>
        <v>0</v>
      </c>
      <c r="HE1130" s="126">
        <f t="shared" ref="HE1130" si="7936">IF(ABS(BO1130)&gt;8,1,0)</f>
        <v>0</v>
      </c>
      <c r="HF1130" s="126">
        <f t="shared" ref="HF1130" si="7937">IF(ABS(BO1130)&gt;10,1,0)</f>
        <v>0</v>
      </c>
      <c r="HH1130" s="126">
        <f t="shared" ref="HH1130" si="7938">IF(ABS(BS1130)&gt;1.5,1,0)</f>
        <v>1</v>
      </c>
      <c r="HI1130" s="126">
        <f t="shared" ref="HI1130" si="7939">IF(ABS(BS1130)&gt;3,1,0)</f>
        <v>1</v>
      </c>
      <c r="HJ1130" s="126">
        <f t="shared" ref="HJ1130" si="7940">IF(ABS(BS1130)&gt;4.5,1,0)</f>
        <v>1</v>
      </c>
      <c r="HK1130" s="126">
        <f t="shared" ref="HK1130" si="7941">IF(ABS(BS1130)&gt;6,1,0)</f>
        <v>0</v>
      </c>
      <c r="HL1130" s="126">
        <f t="shared" ref="HL1130" si="7942">IF(ABS(BS1130)&gt;7.5,1,0)</f>
        <v>0</v>
      </c>
      <c r="HM1130" s="126">
        <f t="shared" ref="HM1130" si="7943">IF(ABS(BS1130)&gt;9,1,0)</f>
        <v>0</v>
      </c>
      <c r="HO1130" s="126">
        <f t="shared" ref="HO1130" si="7944">IF(BD1130&gt;-0.1,IF(BM1130&lt;0.001,1,0),"")</f>
        <v>1</v>
      </c>
      <c r="HP1130" s="126" t="str">
        <f t="shared" ref="HP1130" si="7945">IF(BD1130&lt;0.1,IF(BM1130&gt;-0.001,1,0),"")</f>
        <v/>
      </c>
      <c r="HQ1130" s="126">
        <f t="shared" ref="HQ1130" si="7946">IF(BD1130&gt;9.1,IF(BM1130&lt;0.001,1,0),"")</f>
        <v>1</v>
      </c>
      <c r="HR1130" s="122" t="str">
        <f t="shared" ref="HR1130" si="7947">IF(BD1130&lt;-9.1,IF(BM1130&gt;-0.001,1,0),"")</f>
        <v/>
      </c>
      <c r="HS1130" s="126">
        <f t="shared" ref="HS1130" si="7948">IF(BD1130&gt;15.1,IF(BM1130&lt;0.001,1,0),"")</f>
        <v>1</v>
      </c>
      <c r="HT1130" s="122" t="str">
        <f t="shared" ref="HT1130" si="7949">IF(BD1130&lt;-15.1,IF(BM1130&gt;-0.001,1,0),"")</f>
        <v/>
      </c>
      <c r="HU1130" s="122">
        <f t="shared" ref="HU1130" si="7950">IF(BD1130&gt;31.1,IF(BM1130&lt;0.001,1,0),"")</f>
        <v>1</v>
      </c>
      <c r="HV1130" s="126" t="str">
        <f t="shared" ref="HV1130" si="7951">IF(BD1130&lt;-31.1,IF(BM1130&gt;-0.001,1,0),"")</f>
        <v/>
      </c>
      <c r="HW1130" s="126" t="str">
        <f t="shared" ref="HW1130" si="7952">IF(BD1130&gt;47.1,IF(BM1130&lt;0.001,1,0),"")</f>
        <v/>
      </c>
      <c r="HX1130" s="126" t="str">
        <f t="shared" ref="HX1130" si="7953">IF(BD1130&lt;-47.1,IF(BM1130&gt;-0.001,1,0),"")</f>
        <v/>
      </c>
      <c r="HZ1130" s="126">
        <f t="shared" ref="HZ1130" si="7954">IF(BD1130&gt;-0.1,IF(BO1130&lt;0.001,1,0),"")</f>
        <v>0</v>
      </c>
      <c r="IA1130" s="126" t="str">
        <f t="shared" ref="IA1130" si="7955">IF(BD1130&lt;0.1,IF(BO1130&gt;-0.001,1,0),"")</f>
        <v/>
      </c>
      <c r="IB1130" s="126">
        <f t="shared" ref="IB1130" si="7956">IF(BD1130&gt;9.1,IF(BO1130&lt;0.001,1,0),"")</f>
        <v>0</v>
      </c>
      <c r="IC1130" s="126" t="str">
        <f t="shared" ref="IC1130" si="7957">IF(BD1130&lt;-9.1,IF(BO1130&gt;-0.001,1,0),"")</f>
        <v/>
      </c>
      <c r="ID1130" s="126">
        <f t="shared" ref="ID1130" si="7958">IF(BD1130&gt;15.1,IF(BO1130&lt;0.001,1,0),"")</f>
        <v>0</v>
      </c>
      <c r="IE1130" s="126" t="str">
        <f t="shared" ref="IE1130" si="7959">IF(BD1130&lt;-15.1,IF(BO1130&gt;-0.001,1,0),"")</f>
        <v/>
      </c>
      <c r="IF1130" s="126">
        <f t="shared" ref="IF1130" si="7960">IF(BD1130&gt;31.1,IF(BO1130&lt;0.001,1,0),"")</f>
        <v>0</v>
      </c>
      <c r="IG1130" s="126" t="str">
        <f t="shared" ref="IG1130" si="7961">IF(BD1130&lt;-31.1,IF(BO1130&gt;-0.001,1,0),"")</f>
        <v/>
      </c>
      <c r="IH1130" s="126" t="str">
        <f t="shared" ref="IH1130" si="7962">IF(BD1130&gt;47.1,IF(BO1130&lt;0.001,1,0),"")</f>
        <v/>
      </c>
      <c r="II1130" s="126" t="str">
        <f t="shared" ref="II1130" si="7963">IF(BD1130&lt;-47.1,IF(BO1130&gt;-0.001,1,0),"")</f>
        <v/>
      </c>
      <c r="IO1130" s="128"/>
      <c r="IP1130" s="128"/>
      <c r="IQ1130" s="127"/>
      <c r="IR1130" s="127"/>
      <c r="IX1130" s="6"/>
      <c r="IY1130" s="6"/>
      <c r="IZ1130" s="7"/>
      <c r="JA1130" s="7"/>
      <c r="JG1130" s="12"/>
      <c r="JH1130" s="12"/>
      <c r="JI1130" s="13"/>
      <c r="JJ1130" s="13"/>
      <c r="JN1130" s="6"/>
      <c r="JO1130" s="6"/>
      <c r="JQ1130" s="11"/>
      <c r="JR1130" s="11"/>
      <c r="JS1130" s="12"/>
      <c r="JT1130" s="13"/>
      <c r="JU1130" s="12"/>
      <c r="JV1130" s="12"/>
      <c r="JW1130" s="97"/>
      <c r="JX1130" s="13"/>
      <c r="JY1130" s="13"/>
      <c r="JZ1130" s="97"/>
      <c r="KA1130" s="97"/>
      <c r="KB1130" s="11"/>
      <c r="KC1130" s="11"/>
      <c r="KD1130" s="11"/>
      <c r="KE1130" s="11"/>
    </row>
    <row r="1131" spans="1:291" s="122" customFormat="1" x14ac:dyDescent="0.2">
      <c r="A1131" s="146">
        <f t="shared" si="5526"/>
        <v>1131</v>
      </c>
      <c r="C1131" s="2">
        <v>43733</v>
      </c>
      <c r="D1131" s="126">
        <v>98.5</v>
      </c>
      <c r="E1131" s="126">
        <v>98.584999999999994</v>
      </c>
      <c r="F1131" s="126">
        <v>98.605000000000004</v>
      </c>
      <c r="G1131" s="128">
        <v>107.21599999999999</v>
      </c>
      <c r="H1131" s="128">
        <v>118.292</v>
      </c>
      <c r="I1131" s="128">
        <v>129.30500000000001</v>
      </c>
      <c r="J1131" s="127">
        <v>161.08000000000001</v>
      </c>
      <c r="K1131" s="126"/>
      <c r="M1131" s="126">
        <f t="shared" ref="M1131" si="7964">D1131</f>
        <v>98.5</v>
      </c>
      <c r="N1131" s="126">
        <f t="shared" ref="N1131" si="7965">E1131</f>
        <v>98.584999999999994</v>
      </c>
      <c r="O1131" s="126">
        <f t="shared" ref="O1131" si="7966">F1131</f>
        <v>98.605000000000004</v>
      </c>
      <c r="P1131" s="127">
        <f t="shared" ref="P1131" si="7967">(INT(G1131)*32)+(IF(OR((INT(RIGHT(G1131*1000,1))=2),(INT(RIGHT(G1131*1000,1))=7)),((G1131-INT(G1131))+0.0005),IF(OR((INT(RIGHT(G1131*1000,1))=1),(INT(RIGHT(G1131*1000,1))=6)),((G1131-INT(G1131))+0.00025),IF(OR((INT(RIGHT(G1131*1000,1))=3),(INT(RIGHT(G1131*1000,1))=8)),((G1131-INT(G1131))+0.00075),G1131-INT(G1131))))*100)</f>
        <v>3445.6249999999995</v>
      </c>
      <c r="Q1131" s="5">
        <f t="shared" ref="Q1131" si="7968">(INT(H1131)*32)+(IF(INT(RIGHT(H1131*1000,1))=7,(H1131-INT(H1131))+0.0005,IF(INT(RIGHT(H1131*1000,1))=2,(H1131-INT(H1131))+0.0005,H1131-INT(H1131))))*100</f>
        <v>3805.25</v>
      </c>
      <c r="R1131" s="6">
        <f t="shared" ref="R1131" si="7969">INT(I1131)*32+(I1131-INT(I1131))*100</f>
        <v>4158.5000000000009</v>
      </c>
      <c r="S1131" s="7">
        <f t="shared" ref="S1131" si="7970">INT(J1131)*32+(J1131-INT(J1131))*100</f>
        <v>5160.0000000000009</v>
      </c>
      <c r="V1131" s="127">
        <f t="shared" ref="V1131" si="7971">ABS(AX1131)</f>
        <v>9.9999999999994316</v>
      </c>
      <c r="W1131" s="127">
        <f t="shared" ref="W1131" si="7972">ABS(AY1131)</f>
        <v>10.500000000000398</v>
      </c>
      <c r="X1131" s="127">
        <f t="shared" ref="X1131" si="7973">ABS(AZ1131)</f>
        <v>10.499999999998977</v>
      </c>
      <c r="Y1131" s="127">
        <f t="shared" ref="Y1131" si="7974">ABS(BA1131)</f>
        <v>5.2500000000004547</v>
      </c>
      <c r="Z1131" s="126">
        <f t="shared" ref="Z1131" si="7975">ABS(BB1131)</f>
        <v>14.500000000000455</v>
      </c>
      <c r="AA1131" s="126">
        <f t="shared" ref="AA1131" si="7976">ABS(BC1131)</f>
        <v>24.499999999998181</v>
      </c>
      <c r="AB1131" s="126">
        <f t="shared" ref="AB1131" si="7977">ABS(BD1131)</f>
        <v>59.999999999998181</v>
      </c>
      <c r="AC1131" s="126"/>
      <c r="AD1131" s="126"/>
      <c r="AE1131" s="127">
        <f t="shared" ref="AE1131" si="7978">ABS(BG1131)</f>
        <v>1.3000017399988106</v>
      </c>
      <c r="AF1131" s="127">
        <f t="shared" ref="AF1131" si="7979">ABS(BH1131)</f>
        <v>1.800001739999777</v>
      </c>
      <c r="AG1131" s="127">
        <f t="shared" ref="AG1131" si="7980">ABS(BI1131)</f>
        <v>1.8000017399983559</v>
      </c>
      <c r="AH1131" s="127">
        <f t="shared" ref="AH1131" si="7981">ABS(BJ1131)</f>
        <v>0.83333333333393966</v>
      </c>
      <c r="AI1131" s="127">
        <f t="shared" ref="AI1131" si="7982">ABS(BK1131)</f>
        <v>1.8000000000006366</v>
      </c>
      <c r="AJ1131" s="127">
        <f t="shared" ref="AJ1131" si="7983">ABS(BL1131)</f>
        <v>0.19999999999845386</v>
      </c>
      <c r="AK1131" s="127">
        <f t="shared" ref="AK1131" si="7984">ABS(BM1131)</f>
        <v>1.8333333333316659</v>
      </c>
      <c r="AL1131" s="127">
        <f t="shared" ref="AL1131" si="7985">ABS(BN1131)</f>
        <v>2.2500000000013642</v>
      </c>
      <c r="AM1131" s="127">
        <f t="shared" ref="AM1131" si="7986">ABS(BO1131)</f>
        <v>4.4999999999987885</v>
      </c>
      <c r="AN1131" s="127">
        <f t="shared" ref="AN1131" si="7987">ABS(BP1131)</f>
        <v>0.49999999999890932</v>
      </c>
      <c r="AO1131" s="127">
        <f t="shared" ref="AO1131" si="7988">ABS(BQ1131)</f>
        <v>1</v>
      </c>
      <c r="AP1131" s="127">
        <f t="shared" ref="AP1131" si="7989">ABS(BR1131)</f>
        <v>4.8333333333327273</v>
      </c>
      <c r="AQ1131" s="127">
        <f t="shared" ref="AQ1131" si="7990">ABS(BS1131)</f>
        <v>7.2499999999962874</v>
      </c>
      <c r="AR1131" s="127">
        <f t="shared" ref="AR1131" si="7991">ABS(BT1131)</f>
        <v>0.70000000000163709</v>
      </c>
      <c r="AS1131" s="127">
        <f t="shared" ref="AS1131" si="7992">ABS(BU1131)</f>
        <v>1.1666666666675258</v>
      </c>
      <c r="AT1131" s="127">
        <f t="shared" ref="AT1131" si="7993">ABS(BV1131)</f>
        <v>2.500000000001152</v>
      </c>
      <c r="AU1131" s="126"/>
      <c r="AX1131" s="11">
        <f t="shared" ref="AX1131" si="7994">(M1131-M1130)*100</f>
        <v>-9.9999999999994316</v>
      </c>
      <c r="AY1131" s="11">
        <f t="shared" ref="AY1131" si="7995">(N1131-N1130)*100</f>
        <v>-10.500000000000398</v>
      </c>
      <c r="AZ1131" s="11">
        <f t="shared" ref="AZ1131" si="7996">(O1131-O1130)*100</f>
        <v>-10.499999999998977</v>
      </c>
      <c r="BA1131" s="11">
        <f t="shared" ref="BA1131" si="7997">P1131-P1130</f>
        <v>-5.2500000000004547</v>
      </c>
      <c r="BB1131" s="11">
        <f t="shared" ref="BB1131" si="7998">Q1131-Q1130</f>
        <v>-14.500000000000455</v>
      </c>
      <c r="BC1131" s="12">
        <f t="shared" ref="BC1131" si="7999">R1131-R1130</f>
        <v>-24.499999999998181</v>
      </c>
      <c r="BD1131" s="13">
        <f t="shared" ref="BD1131" si="8000">S1131-S1130</f>
        <v>-59.999999999998181</v>
      </c>
      <c r="BF1131" s="11">
        <f t="shared" ref="BF1131" si="8001">AX1131-(BA1131*2)</f>
        <v>0.50000000000147793</v>
      </c>
      <c r="BG1131" s="11">
        <f t="shared" ref="BG1131" si="8002">((AX1131)-(BB1131/BH$3))</f>
        <v>-1.3000017399988106</v>
      </c>
      <c r="BH1131" s="11">
        <f t="shared" ref="BH1131" si="8003">((AY1131)-(BB1131/BH$3))</f>
        <v>-1.800001739999777</v>
      </c>
      <c r="BI1131" s="11">
        <f t="shared" ref="BI1131" si="8004">((AZ1131)-(BB1131/BH$3))</f>
        <v>-1.8000017399983559</v>
      </c>
      <c r="BJ1131" s="11">
        <f t="shared" ref="BJ1131" si="8005">((BA1131*2)-(BB1131/BJ$3))</f>
        <v>-0.83333333333393966</v>
      </c>
      <c r="BK1131" s="11">
        <f t="shared" ref="BK1131" si="8006">((BA1131*2)-(BB1131/BK$3))</f>
        <v>-1.8000000000006366</v>
      </c>
      <c r="BL1131" s="11">
        <f t="shared" ref="BL1131" si="8007">BB1131-(BC1131/BL$3)</f>
        <v>0.19999999999845386</v>
      </c>
      <c r="BM1131" s="11">
        <f t="shared" ref="BM1131" si="8008">BB1131-(BC1131/BM$3)</f>
        <v>1.8333333333316659</v>
      </c>
      <c r="BN1131" s="11">
        <f t="shared" ref="BN1131" si="8009">BB1131-(BC1131/BN$3)</f>
        <v>-2.2500000000013642</v>
      </c>
      <c r="BO1131" s="11">
        <f t="shared" ref="BO1131" si="8010">BC1131-(BD1131/BO$3)</f>
        <v>-4.4999999999987885</v>
      </c>
      <c r="BP1131" s="11">
        <f t="shared" ref="BP1131" si="8011">BC1131-(BD1131/BP$3)</f>
        <v>-0.49999999999890932</v>
      </c>
      <c r="BQ1131" s="126">
        <v>1</v>
      </c>
      <c r="BR1131" s="11">
        <f t="shared" ref="BR1131" si="8012">-(BK1131*BK$3-BM1131)</f>
        <v>4.8333333333327273</v>
      </c>
      <c r="BS1131" s="11">
        <f t="shared" ref="BS1131" si="8013">-(BM1131*BM$3-BO1131)</f>
        <v>-7.2499999999962874</v>
      </c>
      <c r="BT1131" s="11">
        <f t="shared" ref="BT1131" si="8014">((BA1131*2)-(BC1131/BT$3))</f>
        <v>-0.70000000000163709</v>
      </c>
      <c r="BU1131" s="11">
        <f t="shared" ref="BU1131" si="8015">BB1131-(BD1131/BU$3)</f>
        <v>-1.1666666666675258</v>
      </c>
      <c r="BV1131" s="11">
        <f t="shared" ref="BV1131" si="8016">(BA1131*2)-(BD1131/BV$3)</f>
        <v>-2.500000000001152</v>
      </c>
      <c r="BY1131" s="126"/>
      <c r="BZ1131" s="126"/>
      <c r="CA1131" s="122">
        <f t="shared" ref="CA1131" si="8017">BB1131-BD1131/4.5</f>
        <v>-1.1666666666675258</v>
      </c>
      <c r="CB1131" s="126">
        <f t="shared" ref="CB1131" si="8018">IF(OR(BA1131=0,BK1131=0),1,IF(BA1131&gt;0,IF(BK1131&gt;0,1,0),IF(BK1131&lt;0,1,0)))</f>
        <v>1</v>
      </c>
      <c r="CC1131" s="126">
        <f t="shared" ref="CC1131" si="8019">IF(OR(BB1131=0,BK1131=0),1,IF(BB1131&gt;0,IF(BK1131&gt;0,1,0),IF(BK1131&lt;0,1,0)))</f>
        <v>1</v>
      </c>
      <c r="CD1131" s="126">
        <f t="shared" ref="CD1131" si="8020">IF(OR(BC1131=0,BK1131=0),1,IF(BC1131&gt;0,IF(BK1131&gt;0,1,0),IF(BK1131&lt;0,1,0)))</f>
        <v>1</v>
      </c>
      <c r="CE1131" s="126">
        <f t="shared" ref="CE1131" si="8021">IF(BD1131="","",IF(OR(AND(BD1131&gt;-0.001,BD1131&lt;0.001),AND(BK1131&gt;-0.001,BK1131&lt;0.001)),0,IF(BD1131&gt;0,IF(BK1131&gt;0,1,0),IF(BK1131&lt;0,1,0))))</f>
        <v>1</v>
      </c>
      <c r="CF1131" s="126">
        <f t="shared" ref="CF1131" si="8022">IF(OR(AND(BD1131&gt;-0.001,BD1131&lt;0.001),AND(BK1131&gt;-0.001,BK1131&lt;0.001)),0,IF(BD1131&gt;0,IF(BK1131&gt;0,1,0),IF(BK1131&lt;0,1,0)))</f>
        <v>1</v>
      </c>
      <c r="CG1131" s="126">
        <f t="shared" ref="CG1131" si="8023">IF(CE1131=0,"",IF(OR(BK1131=0,BO1131=0),1,IF(BK1131&gt;0,IF(BO1131&gt;0,1,0),IF(BO1131&lt;0,1,0))))</f>
        <v>1</v>
      </c>
      <c r="CH1131" s="126" t="str">
        <f t="shared" ref="CH1131" si="8024">IF(DJ1131=0,IF(AND(BK1131&gt;-0.001,BD1131&lt;0.001),1,IF(AND(BK1131&lt;0.001,BD1131&gt;-0.001),1,0)),"")</f>
        <v/>
      </c>
      <c r="CI1131" s="126">
        <f t="shared" ref="CI1131" si="8025">IF(CV1131=0,IF(AND(BK1131&gt;-0.001,BD1131&lt;0.001),1,IF(AND(BK1131&lt;0.001,BD1131&gt;-0.001),1,0)),"")</f>
        <v>0</v>
      </c>
      <c r="CJ1131" s="126">
        <f t="shared" ref="CJ1131" si="8026">IF(DI1131=1,IF(AND(BK1131&gt;-0.001,BD1131&lt;0.001),1,IF(AND(BK1131&lt;0.001,BD1131&gt;-0.001),1,0)),"")</f>
        <v>0</v>
      </c>
      <c r="CK1131" s="126" t="str">
        <f t="shared" ref="CK1131" si="8027">IF(CV1131=1,IF(AND(BK1131&gt;-0.001,BD1131&lt;0.001),1,IF(AND(BK1131&lt;0.001,BD1131&gt;-0.001),1,0)),"")</f>
        <v/>
      </c>
      <c r="CL1131" s="126">
        <f t="shared" ref="CL1131" si="8028">IF(OR(BK1131=0,BM1131=0),1,IF(BK1131&gt;0,IF(BM1131&gt;0,1,0),IF(BM1131&lt;0,1,0)))</f>
        <v>0</v>
      </c>
      <c r="CM1131" s="126" t="str">
        <f t="shared" ref="CM1131" si="8029">IF(CL1131=1,IF(OR(BD1131=0,BK1131=0),1,IF(BD1131&gt;0,IF(BK1131&lt;0,1,0),IF(BK1131&gt;0,1,0))),"")</f>
        <v/>
      </c>
      <c r="CN1131" s="126" t="str">
        <f t="shared" ref="CN1131" si="8030">IF(CE1131=0,IF(OR(BK1131=0,BM1131=0),1,IF(BK1131&gt;0,IF(BM1131&gt;0,1,0),IF(BM1131&lt;0,1,0))),"")</f>
        <v/>
      </c>
      <c r="CO1131" s="126">
        <f t="shared" ref="CO1131" si="8031">IF(CE1131=1,IF(OR(BK1131=0,BM1131=0),1,IF(BK1131&gt;0,IF(BM1131&gt;0,1,0),IF(BM1131&lt;0,1,0))),"")</f>
        <v>0</v>
      </c>
      <c r="CP1131" s="126">
        <f t="shared" ref="CP1131" si="8032">IF(CB1131=1,IF(OR(BK1131=0,BM1131=0),1,IF(BK1131&gt;0,IF(BM1131&gt;0,1,0),IF(BM1131&lt;0,1,0))),"")</f>
        <v>0</v>
      </c>
      <c r="CQ1131" s="126" t="str">
        <f t="shared" ref="CQ1131" si="8033">IF(CB1131=0,IF(OR(BK1131=0,BM1131=0),1,IF(BK1131&gt;0,IF(BM1131&gt;0,1,0),IF(BM1131&lt;0,1,0))),"")</f>
        <v/>
      </c>
      <c r="CR1131" s="126"/>
      <c r="CS1131" s="126">
        <f t="shared" ref="CS1131" si="8034">IF(OR(BA1131=0,BM1131=0),1,IF(BA1131&gt;0,IF(BM1131&gt;0,1,0),IF(BM1131&lt;0,1,0)))</f>
        <v>0</v>
      </c>
      <c r="CT1131" s="126">
        <f t="shared" ref="CT1131" si="8035">IF(OR(BB1131=0,BM1131=0),1,IF(BB1131&gt;0,IF(BM1131&gt;0,1,0),IF(BM1131&lt;0,1,0)))</f>
        <v>0</v>
      </c>
      <c r="CU1131" s="126">
        <f t="shared" ref="CU1131" si="8036">IF(OR(BC1131=0,BM1131=0),1,IF(BC1131&gt;0,IF(BM1131&gt;0,1,0),IF(BM1131&lt;0,1,0)))</f>
        <v>0</v>
      </c>
      <c r="CV1131" s="126">
        <f t="shared" ref="CV1131" si="8037">IF(BD1131="","",IF(OR(AND(BD1131&gt;-0.001,BD1131&lt;0.001),AND(BM1131&gt;-0.001,BM1131&lt;0.001)),0,IF(BD1131&gt;0,IF(BM1131&gt;0,1,0),IF(BM1131&lt;0,1,0))))</f>
        <v>0</v>
      </c>
      <c r="CW1131" s="126">
        <f t="shared" ref="CW1131" si="8038">IF(AND(BC1131&gt;-0.0001,BD1131 &gt;-0.0001),1,IF(AND(BC1131&lt;0.0001,BD1131&lt;0.0001),1,""))</f>
        <v>1</v>
      </c>
      <c r="CX1131" s="126" t="str">
        <f t="shared" ref="CX1131" si="8039">IF(CV1131=1,1,"")</f>
        <v/>
      </c>
      <c r="CY1131" s="126" t="str">
        <f t="shared" ref="CY1131" si="8040">IF(CX1131=1,IF(OR(BA1131=0,BK1131=0),1,IF(BA1131&gt;0,IF(BK1131&gt;0,1,0),IF(BK1131&lt;0,1,0))),"")</f>
        <v/>
      </c>
      <c r="CZ1131" s="126" t="str">
        <f t="shared" ref="CZ1131" si="8041">IF(CX1131=1,IF(OR(BD1131=0,BK1131=0),1,IF(BD1131&gt;0,IF(BK1131&gt;0,1,0),IF(BK1131&lt;0,1,0))),"")</f>
        <v/>
      </c>
      <c r="DA1131" s="126" t="str">
        <f t="shared" ref="DA1131" si="8042">IF(CX1131=1,IF(OR(BD1131=0,BO1131=0),1,IF(BD1131&gt;0,IF(BO1131&gt;0,1,0),IF(BO1131&lt;0,1,0))),"")</f>
        <v/>
      </c>
      <c r="DB1131" s="126">
        <f t="shared" ref="DB1131" si="8043">IF(CX1131="",IF(OR(BD1131=0,BO1131=0),1,IF(BD1131&gt;0,IF(BO1131&gt;0,1,0),IF(BO1131&lt;0,1,0))),"")</f>
        <v>1</v>
      </c>
      <c r="DC1131" s="126" t="str">
        <f t="shared" ref="DC1131" si="8044">IF(DJ1131=0,IF(AND(BM1131&gt;-0.001,BD1131&lt;0.001),1,IF(AND(BM1131&lt;0.001,BD1131&gt;-0.001),1,0)),"")</f>
        <v/>
      </c>
      <c r="DD1131" s="126">
        <f t="shared" ref="DD1131" si="8045">IF(DJ1131=1,IF(AND(BM1131&gt;-0.001,BD1131&lt;0.001),1,IF(AND(BM1131&lt;0.001,BD1131&gt;-0.001),1,0)),"")</f>
        <v>1</v>
      </c>
      <c r="DE1131" s="126" t="str">
        <f t="shared" ref="DE1131" si="8046">IF(DD1131="",IF(CV1131+DC1131=1,"",1),IF(CV1131+DD1131=1,"",1))</f>
        <v/>
      </c>
      <c r="DF1131" s="126"/>
      <c r="DG1131" s="126">
        <f t="shared" ref="DG1131" si="8047">IF(OR(AND(BA1131&gt;-0.001,BA1131&lt;0.001),AND(BO1131&gt;-0.001,BO1131&lt;0.001)),1,IF(BA1131&gt;0,IF(BO1131&gt;0,1,0),IF(BO1131&lt;0,1,0)))</f>
        <v>1</v>
      </c>
      <c r="DH1131" s="126">
        <f t="shared" ref="DH1131" si="8048">IF(OR(BB1131=0,BO1131=0),1,IF(BB1131&gt;0,IF(BO1131&gt;0,1,0),IF(BO1131&lt;0,1,0)))</f>
        <v>1</v>
      </c>
      <c r="DI1131" s="126">
        <f t="shared" ref="DI1131" si="8049">IF(OR(BC1131=0,BO1131=0),1,IF(BC1131&gt;0,IF(BO1131&gt;0,1,0),IF(BO1131&lt;0,1,0)))</f>
        <v>1</v>
      </c>
      <c r="DJ1131" s="126">
        <f t="shared" ref="DJ1131" si="8050">IF(OR(BD1131=0,BO1131=0),1,IF(BD1131&gt;0,IF(BO1131&gt;0,1,0),IF(BO1131&lt;0,1,0)))</f>
        <v>1</v>
      </c>
      <c r="DK1131" s="126" t="str">
        <f t="shared" ref="DK1131" si="8051">IF(DJ1131=0,IF(OR(BD1131=0,BM1131=0),1,IF(BD1131&gt;0,IF(BM1131&gt;0,1,0),IF(BM1131&lt;0,1,0))),"")</f>
        <v/>
      </c>
      <c r="DL1131" s="126"/>
      <c r="DM1131" s="126" t="str">
        <f t="shared" ref="DM1131" si="8052">IF(DJ1131=0,IF(OR(BK1131=0,BM1131=0),1,IF(BK1131&gt;0,IF(BM1131&gt;0,1,0),IF(BM1131&lt;0,1,0))),"")</f>
        <v/>
      </c>
      <c r="DN1131" s="126">
        <f t="shared" ref="DN1131" si="8053">IF(DJ1131=1,IF(OR(BD1131=0,BM1131=0),1,IF(BD1131&gt;0,IF(BM1131&gt;0,1,0),IF(BM1131&lt;0,1,0))),"")</f>
        <v>0</v>
      </c>
      <c r="DO1131" s="126">
        <f t="shared" ref="DO1131" si="8054">IF(DJ1131=1,IF(OR(BK1131=0,BM1131=0),1,IF(BK1131&gt;0,IF(BM1131&gt;0,1,0),IF(BM1131&lt;0,1,0))),"")</f>
        <v>0</v>
      </c>
      <c r="DP1131" s="126">
        <f t="shared" ref="DP1131" si="8055">IF(DJ1131=1,IF(OR(BD1131=0,BK1131=0),1,IF(BD1131&gt;0,IF(BK1131&gt;0,1,0),IF(BK1131&lt;0,1,0))),"")</f>
        <v>1</v>
      </c>
      <c r="DQ1131" s="126">
        <f t="shared" ref="DQ1131" si="8056">IF(DJ1131=1,IF(OR(BK1131=0,BM1131=0),1,IF(BK1131&gt;0,IF(BM1131&gt;0,1,0),IF(BM1131&lt;0,1,0))),"")</f>
        <v>0</v>
      </c>
      <c r="DR1131" s="126">
        <f t="shared" ref="DR1131" si="8057">IF(DJ1131=1,IF(OR(BM1131=0,BP1131=0),1,IF(BM1131&gt;0,IF(BP1131&gt;0,1,0),IF(BP1131&lt;0,1,0))),"")</f>
        <v>0</v>
      </c>
      <c r="DS1131" s="126">
        <f t="shared" ref="DS1131" si="8058">IF(DJ1131=1,IF(OR(BM1131=0,BT1131=0),1,IF(BM1131&gt;0,IF(BT1131&gt;0,1,0),IF(BT1131&lt;0,1,0))),"")</f>
        <v>0</v>
      </c>
      <c r="DT1131" s="126">
        <f t="shared" ref="DT1131" si="8059">IF(DJ1131=1,IF(OR(BM1131=0,BU1131=0),1,IF(BM1131&gt;0,IF(BU1131&gt;0,1,0),IF(BU1131&lt;0,1,0))),"")</f>
        <v>0</v>
      </c>
      <c r="DU1131" s="126">
        <f t="shared" ref="DU1131" si="8060">IF(DJ1131=1,IF(OR(AND(BO1131&gt;-0.001,BM1131&lt;0.001, BK1131&lt;0.001),AND(BO1131&lt;0.001,BM1131&gt;-0.001,BK1131&gt;-0.001)),1,0),"")</f>
        <v>0</v>
      </c>
      <c r="DV1131" s="126">
        <f t="shared" ref="DV1131" si="8061">IF(OR(AND(BD1131&gt;-0.001, BD1131 &lt;0.001),AND(BO1131&gt;-0.001,BO1131&lt;0.001)),1,IF(BD1131&gt;-0.001,IF(BO1131&gt;-0.001,1,0),IF(BO1131&lt;0.001,1,0)))</f>
        <v>1</v>
      </c>
      <c r="DW1131" s="126">
        <f t="shared" ref="DW1131" si="8062">IF(OR(AND(BD1131&gt;0, BC1131 &lt;0),AND(BD1131&lt;0, BC1131 &gt;0)),1,0)</f>
        <v>0</v>
      </c>
      <c r="DX1131" s="126" t="str">
        <f t="shared" ref="DX1131" si="8063">IF(DW1131=1,IF(OR(AND(BD1131&gt;0,BM1131&lt;0.001),AND(BD1131&lt;0,BM1131&gt;-0.001)),1,0),"")</f>
        <v/>
      </c>
      <c r="DY1131" s="126" t="str">
        <f t="shared" ref="DY1131" si="8064">IF(DK1131=1,IF(OR(AND(BK1131&gt;-0.001,BM1131&gt;-0.001),AND(BK1131&lt;0.001,BM1131&lt;0.001)),1,0),"")</f>
        <v/>
      </c>
      <c r="EA1131" s="126">
        <f t="shared" ref="EA1131" si="8065">IF(OR(BA1131=0,BU1131=0),1,IF(BA1131&gt;0,IF(BU1131&gt;0,1,0),IF(BU1131&lt;0,1,0)))</f>
        <v>1</v>
      </c>
      <c r="EB1131" s="126">
        <f t="shared" ref="EB1131" si="8066">IF(OR(BB1131=0,BU1131=0),1,IF(BB1131&gt;0,IF(BU1131&gt;0,1,0),IF(BU1131&lt;0,1,0)))</f>
        <v>1</v>
      </c>
      <c r="EC1131" s="126">
        <f t="shared" ref="EC1131" si="8067">IF(OR(BC1131=0,BU1131=0),1,IF(BC1131&gt;0,IF(BU1131&gt;0,1,0),IF(BU1131&lt;0,1,0)))</f>
        <v>1</v>
      </c>
      <c r="ED1131" s="126">
        <f t="shared" ref="ED1131" si="8068">IF(OR(BD1131=0,BU1131=0),1,IF(BD1131&gt;0,IF(BU1131&gt;0,1,0),IF(BU1131&lt;0,1,0)))</f>
        <v>1</v>
      </c>
      <c r="EF1131" s="126">
        <f t="shared" ref="EF1131" si="8069">IF(BA1131&gt;0,IF(BS1131&gt;0,1,0),IF(BS1131&lt;0,1,0))</f>
        <v>1</v>
      </c>
      <c r="EG1131" s="126">
        <f t="shared" ref="EG1131" si="8070">IF(BB1131&gt;0,IF(BS1131&gt;0,1,0),IF(BS1131&lt;0,1,0))</f>
        <v>1</v>
      </c>
      <c r="EH1131" s="126">
        <f t="shared" ref="EH1131" si="8071">IF(BC1131&gt;0,IF(BS1131&gt;0,1,0),IF(BS1131&lt;0,1,0))</f>
        <v>1</v>
      </c>
      <c r="EI1131" s="126">
        <f t="shared" ref="EI1131" si="8072">IF(BD1131&gt;0,IF(BS1131&gt;0,1,0),IF(BS1131&lt;0,1,0))</f>
        <v>1</v>
      </c>
      <c r="EK1131" s="126">
        <f t="shared" ref="EK1131" si="8073">IF(OR(BA1131=0,BB1131=0),1,IF(BA1131&gt;0,IF(BB1131&gt;0,1,0),IF(BB1131&lt;0,1,0)))</f>
        <v>1</v>
      </c>
      <c r="EL1131" s="126">
        <f t="shared" ref="EL1131" si="8074">IF(OR(BA1131=0,BC1131=0),1,IF(BA1131&gt;0,IF(BC1131&gt;0,1,0),IF(BC1131&lt;0,1,0)))</f>
        <v>1</v>
      </c>
      <c r="EM1131" s="126">
        <f t="shared" ref="EM1131" si="8075">IF(OR(BA1131=0,BD1131=0),1,IF(BA1131&gt;0,IF(BD1131&gt;0,1,0),IF(BD1131&lt;0,1,0)))</f>
        <v>1</v>
      </c>
      <c r="EO1131" s="126">
        <f t="shared" ref="EO1131" si="8076">IF(OR(BA1131=0,BB1131=0),1,IF(BB1131&gt;0,IF(BA1131&gt;0,1,0),IF(BA1131&lt;0,1,0)))</f>
        <v>1</v>
      </c>
      <c r="EP1131" s="126">
        <f t="shared" ref="EP1131" si="8077">IF(OR(BB1131=0,BC1131=0),1,IF(BB1131&gt;0,IF(BC1131&gt;0,1,0),IF(BC1131&lt;0,1,0)))</f>
        <v>1</v>
      </c>
      <c r="EQ1131" s="126">
        <f t="shared" ref="EQ1131" si="8078">IF(OR(BB1131=0,BD1131=0),1,IF(BB1131&gt;0,IF(BD1131&gt;0,1,0),IF(BD1131&lt;0,1,0)))</f>
        <v>1</v>
      </c>
      <c r="ES1131" s="126">
        <f t="shared" ref="ES1131" si="8079">IF(OR(BC1131=0,BA1131=0),1,IF(BC1131&gt;0,IF(BA1131&gt;0,1,0),IF(BA1131&lt;0,1,0)))</f>
        <v>1</v>
      </c>
      <c r="ET1131" s="126">
        <f t="shared" ref="ET1131" si="8080">IF(OR(BC1131=0,BB1131=0),1,IF(BC1131&gt;0,IF(BB1131&gt;0,1,0),IF(BB1131&lt;0,1,0)))</f>
        <v>1</v>
      </c>
      <c r="EU1131" s="126">
        <f t="shared" ref="EU1131" si="8081">IF(OR(BC1131=0,BD1131=0),1,IF(BC1131&gt;0,IF(BD1131&gt;0,1,0),IF(BD1131&lt;0,1,0)))</f>
        <v>1</v>
      </c>
      <c r="EV1131" s="126">
        <f t="shared" ref="EV1131" si="8082">IF(AND(BC1131&gt;-0.0001,BD1131 &gt;-0.0001),1,IF(AND(BC1131&lt;0.0001,BD1131&lt;0.0001),1,""))</f>
        <v>1</v>
      </c>
      <c r="EW1131" s="126">
        <f t="shared" ref="EW1131" si="8083">IF(EU1131=1,IF(OR(BD1131=0,BM1131=0),1,IF(BD1131&gt;0,IF(BM1131&gt;0,1,0),IF(BM1131&lt;0,1,0))),"")</f>
        <v>0</v>
      </c>
      <c r="EY1131" s="126">
        <f t="shared" ref="EY1131" si="8084">IF(OR(BD1131=0,BA1131=0),1,IF(BD1131&gt;0,IF(BA1131&gt;0,1,0),IF(BA1131&lt;0,1,0)))</f>
        <v>1</v>
      </c>
      <c r="EZ1131" s="126">
        <f t="shared" ref="EZ1131" si="8085">IF(OR(BD1131=0,BB1131=0),1,IF(BD1131&gt;0,IF(BB1131&gt;0,1,0),IF(BB1131&lt;0,1,0)))</f>
        <v>1</v>
      </c>
      <c r="FA1131" s="126">
        <f t="shared" ref="FA1131" si="8086">IF(OR(BD1131=0,BC1131=0),1,IF(BD1131&gt;0,IF(BC1131&gt;0,1,0),IF(BC1131&lt;0,1,0)))</f>
        <v>1</v>
      </c>
      <c r="FC1131" s="126">
        <f t="shared" ref="FC1131" si="8087">IF(OR(BM1131=0,BO1131=0),1,IF(BM1131&gt;0,IF(BO1131&gt;0,1,0),IF(BO1131&lt;0,1,0)))</f>
        <v>0</v>
      </c>
      <c r="FD1131" s="126" t="str">
        <f t="shared" ref="FD1131" si="8088">IF(FC1131=1,IF(AND(BD1131&gt;0,BO1131&lt;0),1,IF(AND(BD1131&lt;0,BO1131&gt;0),1,0)),"")</f>
        <v/>
      </c>
      <c r="FE1131" s="126"/>
      <c r="FF1131" s="126">
        <f t="shared" ref="FF1131" si="8089">IF(OR(BK1131=0,BM1131=0),1,IF(BK1131&gt;0,IF(BM1131&gt;0,1,0),IF(BM1131&lt;0,1,0)))</f>
        <v>0</v>
      </c>
      <c r="FG1131" s="126">
        <f t="shared" ref="FG1131" si="8090">IF(OR(BK1131=0,BO1131=0),1,IF(BK1131&gt;0,IF(BO1131&gt;0,1,0),IF(BO1131&lt;0,1,0)))</f>
        <v>1</v>
      </c>
      <c r="FH1131" s="126">
        <f t="shared" ref="FH1131" si="8091">IF(BK1131&gt;0,IF(BM1131&gt;0,IF(BO1131&gt;0,1,0),0),IF(BM1131&lt;0,IF(BO1131&lt;0,1,0),0))</f>
        <v>0</v>
      </c>
      <c r="FI1131" s="126" t="str">
        <f t="shared" ref="FI1131" si="8092">IF(FH1131=0,"",(IF(BO1131&gt;0,IF(BD1131&gt;0,1,0),IF(BD1131&lt;0,1,0))))</f>
        <v/>
      </c>
      <c r="FJ1131" s="126" t="str">
        <f t="shared" ref="FJ1131" si="8093">IF(FH1131=0,"",(IF(BO1131&gt;0,IF(BC1131&gt;0,1,0),IF(BC1131&lt;0,1,0))))</f>
        <v/>
      </c>
      <c r="FK1131" s="126" t="str">
        <f t="shared" ref="FK1131" si="8094">IF(FH1131=0,"",(IF(BO1131&gt;0,IF(BB1131&gt;0,1,0),IF(BB1131&lt;0,1,0))))</f>
        <v/>
      </c>
      <c r="FL1131" s="126" t="str">
        <f t="shared" ref="FL1131" si="8095">IF(FH1131=0,"",(IF(BO1131&gt;0,IF(BA1131&gt;0,1,0),IF(BA1131&lt;0,1,0))))</f>
        <v/>
      </c>
      <c r="FN1131" s="126">
        <f t="shared" ref="FN1131" si="8096">IF(ABS(BB1131)&gt;9.76,1,"")</f>
        <v>1</v>
      </c>
      <c r="FO1131" s="126">
        <f t="shared" ref="FO1131" si="8097">IF(FN1131=1,IF(BB1131&gt;0,IF(BL1131&lt;0,1,0),IF(BL1131&gt;0,1,0)),"")</f>
        <v>1</v>
      </c>
      <c r="FP1131" s="126" t="str">
        <f t="shared" ref="FP1131" si="8098">IF(BL1131&gt;1.96, IF(BB1131&gt;9.76,1,0),IF(BL1131&lt;-1.96, IF(BB1131&lt;-9.76,1,0),""))</f>
        <v/>
      </c>
      <c r="FV1131" s="126">
        <f t="shared" ref="FV1131" si="8099">IF(BK1130&gt;0,IF(BK1131&gt;0,1,0),IF(BK1131&lt;0,1,0))</f>
        <v>0</v>
      </c>
      <c r="FW1131" s="126">
        <f t="shared" ref="FW1131" si="8100">IF(BL1130&gt;0,IF(BL1131&gt;0,1,0),IF(BL1131&lt;0,1,0))</f>
        <v>1</v>
      </c>
      <c r="FX1131" s="126">
        <f t="shared" ref="FX1131" si="8101">IF(BO1130&gt;0,IF(BO1131&gt;0,1,0),IF(BO1131&lt;0,1,0))</f>
        <v>0</v>
      </c>
      <c r="GA1131" s="126">
        <f t="shared" ref="GA1131" si="8102">IF(BA1131&gt;0,IF(BR1131&gt;0,1,0),IF(BR1131&lt;0,1,0))</f>
        <v>0</v>
      </c>
      <c r="GB1131" s="126">
        <f t="shared" ref="GB1131" si="8103">IF(BB1131&gt;0,IF(BR1131&gt;0,1,0),IF(BR1131&lt;0,1,0))</f>
        <v>0</v>
      </c>
      <c r="GC1131" s="126">
        <f t="shared" ref="GC1131" si="8104">IF(BC1131&gt;0,IF(BR1131&gt;0,1,0),IF(BR1131&lt;0,1,0))</f>
        <v>0</v>
      </c>
      <c r="GD1131" s="126">
        <f t="shared" ref="GD1131" si="8105">IF(BD1131&gt;0,IF(BR1131&gt;0,1,0),IF(BR1131&lt;0,1,0))</f>
        <v>0</v>
      </c>
      <c r="GE1131" s="126">
        <f t="shared" ref="GE1131" si="8106">IF(BK1131&gt;0,IF(BR1131&gt;0,1,0),IF(BR1131&lt;0,1,0))</f>
        <v>0</v>
      </c>
      <c r="GF1131" s="126">
        <f t="shared" ref="GF1131" si="8107">IF(BM1131&gt;0,IF(BR1131&gt;0,1,0),IF(BR1131&lt;0,1,0))</f>
        <v>1</v>
      </c>
      <c r="GG1131" s="126">
        <f t="shared" ref="GG1131" si="8108">IF(BO1131&gt;0,IF(BR1131&gt;0,1,0),IF(BR1131&lt;0,1,0))</f>
        <v>0</v>
      </c>
      <c r="GI1131" s="126">
        <f t="shared" ref="GI1131" si="8109">IF(BR1131&gt;0,IF(BS1131&gt;0,1,0),IF(BS1131&lt;0,1,0))</f>
        <v>0</v>
      </c>
      <c r="GK1131" s="126">
        <f t="shared" ref="GK1131" si="8110">IF(BA1131&gt;0,IF(BS1131&gt;0,1,0),IF(BS1131&lt;0,1,0))</f>
        <v>1</v>
      </c>
      <c r="GL1131" s="126">
        <f t="shared" ref="GL1131" si="8111">IF(BB1131&gt;0,IF(BS1131&gt;0,1,0),IF(BS1131&lt;0,1,0))</f>
        <v>1</v>
      </c>
      <c r="GM1131" s="126">
        <f t="shared" ref="GM1131" si="8112">IF(BC1131&gt;0,IF(BS1131&gt;0,1,0),IF(BS1131&lt;0,1,0))</f>
        <v>1</v>
      </c>
      <c r="GN1131" s="126">
        <f t="shared" ref="GN1131" si="8113">IF(BD1131&gt;0,IF(BS1131&gt;0,1,0),IF(BS1131&lt;0,1,0))</f>
        <v>1</v>
      </c>
      <c r="GO1131" s="126">
        <f t="shared" ref="GO1131" si="8114">IF(BK1131&gt;0,IF(BS1131&gt;0,1,0),IF(BS1131&lt;0,1,0))</f>
        <v>1</v>
      </c>
      <c r="GP1131" s="126">
        <f t="shared" ref="GP1131" si="8115">IF(BM1131&gt;0,IF(BS1131&gt;0,1,0),IF(BS1131&lt;0,1,0))</f>
        <v>0</v>
      </c>
      <c r="GQ1131" s="126">
        <f t="shared" ref="GQ1131" si="8116">IF(BO1131&gt;0,IF(BS1131&gt;0,1,0),IF(BS1131&lt;0,1,0))</f>
        <v>1</v>
      </c>
      <c r="GS1131" s="126">
        <f t="shared" ref="GS1131" si="8117">IF(ABS(BD1131)&gt;32,IF(ABS(BM1131)&gt;2,1,0),"")</f>
        <v>0</v>
      </c>
      <c r="GT1131" s="126">
        <f t="shared" ref="GT1131" si="8118">IF(ABS(BD1131)&gt;40,IF(ABS(BM1131)&gt;2,1,0),"")</f>
        <v>0</v>
      </c>
      <c r="GU1131" s="126">
        <f t="shared" ref="GU1131" si="8119">IF(ABS(BM1131)&gt;1,1,0)</f>
        <v>1</v>
      </c>
      <c r="GV1131" s="126">
        <f t="shared" ref="GV1131" si="8120">IF(ABS(BM1131)&gt;1.5,1,0)</f>
        <v>1</v>
      </c>
      <c r="GW1131" s="126">
        <f t="shared" ref="GW1131" si="8121">IF(ABS(BM1131)&gt;1.99,1,0)</f>
        <v>0</v>
      </c>
      <c r="GX1131" s="126">
        <f t="shared" ref="GX1131" si="8122">IF(ABS(BM1131)&gt;2.5,1,0)</f>
        <v>0</v>
      </c>
      <c r="GY1131" s="126">
        <f t="shared" ref="GY1131" si="8123">IF(ABS(BM1131)&gt;3,1,0)</f>
        <v>0</v>
      </c>
      <c r="GZ1131" s="126"/>
      <c r="HA1131" s="126">
        <f t="shared" ref="HA1131" si="8124">IF(ABS(BO1131)&gt;2,1,0)</f>
        <v>1</v>
      </c>
      <c r="HB1131" s="126">
        <f t="shared" ref="HB1131" si="8125">IF(ABS(BO1131)&gt;4,1,0)</f>
        <v>1</v>
      </c>
      <c r="HC1131" s="126">
        <f t="shared" ref="HC1131" si="8126">IF(ABS(BO1131)&gt;5,1,0)</f>
        <v>0</v>
      </c>
      <c r="HD1131" s="126">
        <f t="shared" ref="HD1131" si="8127">IF(ABS(BO1131)&gt;6,1,0)</f>
        <v>0</v>
      </c>
      <c r="HE1131" s="126">
        <f t="shared" ref="HE1131" si="8128">IF(ABS(BO1131)&gt;8,1,0)</f>
        <v>0</v>
      </c>
      <c r="HF1131" s="126">
        <f t="shared" ref="HF1131" si="8129">IF(ABS(BO1131)&gt;10,1,0)</f>
        <v>0</v>
      </c>
      <c r="HH1131" s="126">
        <f t="shared" ref="HH1131" si="8130">IF(ABS(BS1131)&gt;1.5,1,0)</f>
        <v>1</v>
      </c>
      <c r="HI1131" s="126">
        <f t="shared" ref="HI1131" si="8131">IF(ABS(BS1131)&gt;3,1,0)</f>
        <v>1</v>
      </c>
      <c r="HJ1131" s="126">
        <f t="shared" ref="HJ1131" si="8132">IF(ABS(BS1131)&gt;4.5,1,0)</f>
        <v>1</v>
      </c>
      <c r="HK1131" s="126">
        <f t="shared" ref="HK1131" si="8133">IF(ABS(BS1131)&gt;6,1,0)</f>
        <v>1</v>
      </c>
      <c r="HL1131" s="126">
        <f t="shared" ref="HL1131" si="8134">IF(ABS(BS1131)&gt;7.5,1,0)</f>
        <v>0</v>
      </c>
      <c r="HM1131" s="126">
        <f t="shared" ref="HM1131" si="8135">IF(ABS(BS1131)&gt;9,1,0)</f>
        <v>0</v>
      </c>
      <c r="HO1131" s="126" t="str">
        <f t="shared" ref="HO1131" si="8136">IF(BD1131&gt;-0.1,IF(BM1131&lt;0.001,1,0),"")</f>
        <v/>
      </c>
      <c r="HP1131" s="126">
        <f t="shared" ref="HP1131" si="8137">IF(BD1131&lt;0.1,IF(BM1131&gt;-0.001,1,0),"")</f>
        <v>1</v>
      </c>
      <c r="HQ1131" s="126" t="str">
        <f t="shared" ref="HQ1131" si="8138">IF(BD1131&gt;9.1,IF(BM1131&lt;0.001,1,0),"")</f>
        <v/>
      </c>
      <c r="HR1131" s="122">
        <f t="shared" ref="HR1131" si="8139">IF(BD1131&lt;-9.1,IF(BM1131&gt;-0.001,1,0),"")</f>
        <v>1</v>
      </c>
      <c r="HS1131" s="126" t="str">
        <f t="shared" ref="HS1131" si="8140">IF(BD1131&gt;15.1,IF(BM1131&lt;0.001,1,0),"")</f>
        <v/>
      </c>
      <c r="HT1131" s="122">
        <f t="shared" ref="HT1131" si="8141">IF(BD1131&lt;-15.1,IF(BM1131&gt;-0.001,1,0),"")</f>
        <v>1</v>
      </c>
      <c r="HU1131" s="122" t="str">
        <f t="shared" ref="HU1131" si="8142">IF(BD1131&gt;31.1,IF(BM1131&lt;0.001,1,0),"")</f>
        <v/>
      </c>
      <c r="HV1131" s="126">
        <f t="shared" ref="HV1131" si="8143">IF(BD1131&lt;-31.1,IF(BM1131&gt;-0.001,1,0),"")</f>
        <v>1</v>
      </c>
      <c r="HW1131" s="126" t="str">
        <f t="shared" ref="HW1131" si="8144">IF(BD1131&gt;47.1,IF(BM1131&lt;0.001,1,0),"")</f>
        <v/>
      </c>
      <c r="HX1131" s="126">
        <f t="shared" ref="HX1131" si="8145">IF(BD1131&lt;-47.1,IF(BM1131&gt;-0.001,1,0),"")</f>
        <v>1</v>
      </c>
      <c r="HZ1131" s="126" t="str">
        <f t="shared" ref="HZ1131" si="8146">IF(BD1131&gt;-0.1,IF(BO1131&lt;0.001,1,0),"")</f>
        <v/>
      </c>
      <c r="IA1131" s="126">
        <f t="shared" ref="IA1131" si="8147">IF(BD1131&lt;0.1,IF(BO1131&gt;-0.001,1,0),"")</f>
        <v>0</v>
      </c>
      <c r="IB1131" s="126" t="str">
        <f t="shared" ref="IB1131" si="8148">IF(BD1131&gt;9.1,IF(BO1131&lt;0.001,1,0),"")</f>
        <v/>
      </c>
      <c r="IC1131" s="126">
        <f t="shared" ref="IC1131" si="8149">IF(BD1131&lt;-9.1,IF(BO1131&gt;-0.001,1,0),"")</f>
        <v>0</v>
      </c>
      <c r="ID1131" s="126" t="str">
        <f t="shared" ref="ID1131" si="8150">IF(BD1131&gt;15.1,IF(BO1131&lt;0.001,1,0),"")</f>
        <v/>
      </c>
      <c r="IE1131" s="126">
        <f t="shared" ref="IE1131" si="8151">IF(BD1131&lt;-15.1,IF(BO1131&gt;-0.001,1,0),"")</f>
        <v>0</v>
      </c>
      <c r="IF1131" s="126" t="str">
        <f t="shared" ref="IF1131" si="8152">IF(BD1131&gt;31.1,IF(BO1131&lt;0.001,1,0),"")</f>
        <v/>
      </c>
      <c r="IG1131" s="126">
        <f t="shared" ref="IG1131" si="8153">IF(BD1131&lt;-31.1,IF(BO1131&gt;-0.001,1,0),"")</f>
        <v>0</v>
      </c>
      <c r="IH1131" s="126" t="str">
        <f t="shared" ref="IH1131" si="8154">IF(BD1131&gt;47.1,IF(BO1131&lt;0.001,1,0),"")</f>
        <v/>
      </c>
      <c r="II1131" s="126">
        <f t="shared" ref="II1131" si="8155">IF(BD1131&lt;-47.1,IF(BO1131&gt;-0.001,1,0),"")</f>
        <v>0</v>
      </c>
      <c r="IO1131" s="128"/>
      <c r="IP1131" s="128"/>
      <c r="IQ1131" s="127"/>
      <c r="IR1131" s="127"/>
      <c r="IX1131" s="6"/>
      <c r="IY1131" s="6"/>
      <c r="IZ1131" s="7"/>
      <c r="JA1131" s="7"/>
      <c r="JG1131" s="12"/>
      <c r="JH1131" s="12"/>
      <c r="JI1131" s="13"/>
      <c r="JJ1131" s="13"/>
      <c r="JN1131" s="6"/>
      <c r="JO1131" s="6"/>
      <c r="JQ1131" s="11"/>
      <c r="JR1131" s="11"/>
      <c r="JS1131" s="12"/>
      <c r="JT1131" s="13"/>
      <c r="JU1131" s="12"/>
      <c r="JV1131" s="12"/>
      <c r="JW1131" s="97"/>
      <c r="JX1131" s="13"/>
      <c r="JY1131" s="13"/>
      <c r="JZ1131" s="97"/>
      <c r="KA1131" s="97"/>
      <c r="KB1131" s="11"/>
      <c r="KC1131" s="11"/>
      <c r="KD1131" s="11"/>
      <c r="KE1131" s="11"/>
    </row>
    <row r="1132" spans="1:291" s="122" customFormat="1" x14ac:dyDescent="0.2">
      <c r="A1132" s="146">
        <f t="shared" si="5526"/>
        <v>1132</v>
      </c>
      <c r="C1132" s="2">
        <v>43734</v>
      </c>
      <c r="D1132" s="126">
        <v>98.53</v>
      </c>
      <c r="E1132" s="126">
        <v>98.614999999999995</v>
      </c>
      <c r="F1132" s="126">
        <v>98.635000000000005</v>
      </c>
      <c r="G1132" s="128">
        <v>107.23099999999999</v>
      </c>
      <c r="H1132" s="128">
        <v>119.03</v>
      </c>
      <c r="I1132" s="128">
        <v>130.09</v>
      </c>
      <c r="J1132" s="127">
        <v>162.1</v>
      </c>
      <c r="K1132" s="126"/>
      <c r="M1132" s="126">
        <f t="shared" ref="M1132" si="8156">D1132</f>
        <v>98.53</v>
      </c>
      <c r="N1132" s="126">
        <f t="shared" ref="N1132" si="8157">E1132</f>
        <v>98.614999999999995</v>
      </c>
      <c r="O1132" s="126">
        <f t="shared" ref="O1132" si="8158">F1132</f>
        <v>98.635000000000005</v>
      </c>
      <c r="P1132" s="127">
        <f t="shared" ref="P1132" si="8159">(INT(G1132)*32)+(IF(OR((INT(RIGHT(G1132*1000,1))=2),(INT(RIGHT(G1132*1000,1))=7)),((G1132-INT(G1132))+0.0005),IF(OR((INT(RIGHT(G1132*1000,1))=1),(INT(RIGHT(G1132*1000,1))=6)),((G1132-INT(G1132))+0.00025),IF(OR((INT(RIGHT(G1132*1000,1))=3),(INT(RIGHT(G1132*1000,1))=8)),((G1132-INT(G1132))+0.00075),G1132-INT(G1132))))*100)</f>
        <v>3447.1249999999995</v>
      </c>
      <c r="Q1132" s="5">
        <f t="shared" ref="Q1132" si="8160">(INT(H1132)*32)+(IF(INT(RIGHT(H1132*1000,1))=7,(H1132-INT(H1132))+0.0005,IF(INT(RIGHT(H1132*1000,1))=2,(H1132-INT(H1132))+0.0005,H1132-INT(H1132))))*100</f>
        <v>3811</v>
      </c>
      <c r="R1132" s="6">
        <f t="shared" ref="R1132" si="8161">INT(I1132)*32+(I1132-INT(I1132))*100</f>
        <v>4169</v>
      </c>
      <c r="S1132" s="7">
        <f t="shared" ref="S1132" si="8162">INT(J1132)*32+(J1132-INT(J1132))*100</f>
        <v>5193.9999999999991</v>
      </c>
      <c r="V1132" s="127">
        <f t="shared" ref="V1132" si="8163">ABS(AX1132)</f>
        <v>3.0000000000001137</v>
      </c>
      <c r="W1132" s="127">
        <f t="shared" ref="W1132" si="8164">ABS(AY1132)</f>
        <v>3.0000000000001137</v>
      </c>
      <c r="X1132" s="127">
        <f t="shared" ref="X1132" si="8165">ABS(AZ1132)</f>
        <v>3.0000000000001137</v>
      </c>
      <c r="Y1132" s="127">
        <f t="shared" ref="Y1132" si="8166">ABS(BA1132)</f>
        <v>1.5</v>
      </c>
      <c r="Z1132" s="126">
        <f t="shared" ref="Z1132" si="8167">ABS(BB1132)</f>
        <v>5.75</v>
      </c>
      <c r="AA1132" s="126">
        <f t="shared" ref="AA1132" si="8168">ABS(BC1132)</f>
        <v>10.499999999999091</v>
      </c>
      <c r="AB1132" s="126">
        <f t="shared" ref="AB1132" si="8169">ABS(BD1132)</f>
        <v>33.999999999998181</v>
      </c>
      <c r="AC1132" s="126"/>
      <c r="AD1132" s="126"/>
      <c r="AE1132" s="127">
        <f t="shared" ref="AE1132" si="8170">ABS(BG1132)</f>
        <v>0.44999931000002436</v>
      </c>
      <c r="AF1132" s="127">
        <f t="shared" ref="AF1132" si="8171">ABS(BH1132)</f>
        <v>0.44999931000002436</v>
      </c>
      <c r="AG1132" s="127">
        <f t="shared" ref="AG1132" si="8172">ABS(BI1132)</f>
        <v>0.44999931000002436</v>
      </c>
      <c r="AH1132" s="127">
        <f t="shared" ref="AH1132" si="8173">ABS(BJ1132)</f>
        <v>0.83333333333333348</v>
      </c>
      <c r="AI1132" s="127">
        <f t="shared" ref="AI1132" si="8174">ABS(BK1132)</f>
        <v>0.44999999999999973</v>
      </c>
      <c r="AJ1132" s="127">
        <f t="shared" ref="AJ1132" si="8175">ABS(BL1132)</f>
        <v>0.54999999999945359</v>
      </c>
      <c r="AK1132" s="127">
        <f t="shared" ref="AK1132" si="8176">ABS(BM1132)</f>
        <v>1.2499999999993934</v>
      </c>
      <c r="AL1132" s="127">
        <f t="shared" ref="AL1132" si="8177">ABS(BN1132)</f>
        <v>0.50000000000045475</v>
      </c>
      <c r="AM1132" s="127">
        <f t="shared" ref="AM1132" si="8178">ABS(BO1132)</f>
        <v>0.83333333333363591</v>
      </c>
      <c r="AN1132" s="127">
        <f t="shared" ref="AN1132" si="8179">ABS(BP1132)</f>
        <v>3.1000000000001826</v>
      </c>
      <c r="AO1132" s="127">
        <f t="shared" ref="AO1132" si="8180">ABS(BQ1132)</f>
        <v>1</v>
      </c>
      <c r="AP1132" s="127">
        <f t="shared" ref="AP1132" si="8181">ABS(BR1132)</f>
        <v>0.49999999999939382</v>
      </c>
      <c r="AQ1132" s="127">
        <f t="shared" ref="AQ1132" si="8182">ABS(BS1132)</f>
        <v>1.0416666666654542</v>
      </c>
      <c r="AR1132" s="127">
        <f t="shared" ref="AR1132" si="8183">ABS(BT1132)</f>
        <v>1.199999999999636</v>
      </c>
      <c r="AS1132" s="127">
        <f t="shared" ref="AS1132" si="8184">ABS(BU1132)</f>
        <v>1.8055555555551512</v>
      </c>
      <c r="AT1132" s="127">
        <f t="shared" ref="AT1132" si="8185">ABS(BV1132)</f>
        <v>1.5333333333330907</v>
      </c>
      <c r="AU1132" s="126"/>
      <c r="AX1132" s="11">
        <f t="shared" ref="AX1132" si="8186">(M1132-M1131)*100</f>
        <v>3.0000000000001137</v>
      </c>
      <c r="AY1132" s="11">
        <f t="shared" ref="AY1132" si="8187">(N1132-N1131)*100</f>
        <v>3.0000000000001137</v>
      </c>
      <c r="AZ1132" s="11">
        <f t="shared" ref="AZ1132" si="8188">(O1132-O1131)*100</f>
        <v>3.0000000000001137</v>
      </c>
      <c r="BA1132" s="11">
        <f t="shared" ref="BA1132" si="8189">P1132-P1131</f>
        <v>1.5</v>
      </c>
      <c r="BB1132" s="11">
        <f t="shared" ref="BB1132" si="8190">Q1132-Q1131</f>
        <v>5.75</v>
      </c>
      <c r="BC1132" s="12">
        <f t="shared" ref="BC1132" si="8191">R1132-R1131</f>
        <v>10.499999999999091</v>
      </c>
      <c r="BD1132" s="13">
        <f t="shared" ref="BD1132" si="8192">S1132-S1131</f>
        <v>33.999999999998181</v>
      </c>
      <c r="BF1132" s="11">
        <f t="shared" ref="BF1132" si="8193">AX1132-(BA1132*2)</f>
        <v>1.1368683772161603E-13</v>
      </c>
      <c r="BG1132" s="11">
        <f t="shared" ref="BG1132" si="8194">((AX1132)-(BB1132/BH$3))</f>
        <v>-0.44999931000002436</v>
      </c>
      <c r="BH1132" s="11">
        <f t="shared" ref="BH1132" si="8195">((AY1132)-(BB1132/BH$3))</f>
        <v>-0.44999931000002436</v>
      </c>
      <c r="BI1132" s="11">
        <f t="shared" ref="BI1132" si="8196">((AZ1132)-(BB1132/BH$3))</f>
        <v>-0.44999931000002436</v>
      </c>
      <c r="BJ1132" s="11">
        <f t="shared" ref="BJ1132" si="8197">((BA1132*2)-(BB1132/BJ$3))</f>
        <v>-0.83333333333333348</v>
      </c>
      <c r="BK1132" s="11">
        <f t="shared" ref="BK1132" si="8198">((BA1132*2)-(BB1132/BK$3))</f>
        <v>-0.44999999999999973</v>
      </c>
      <c r="BL1132" s="11">
        <f t="shared" ref="BL1132" si="8199">BB1132-(BC1132/BL$3)</f>
        <v>-0.54999999999945359</v>
      </c>
      <c r="BM1132" s="11">
        <f t="shared" ref="BM1132" si="8200">BB1132-(BC1132/BM$3)</f>
        <v>-1.2499999999993934</v>
      </c>
      <c r="BN1132" s="11">
        <f t="shared" ref="BN1132" si="8201">BB1132-(BC1132/BN$3)</f>
        <v>0.50000000000045475</v>
      </c>
      <c r="BO1132" s="11">
        <f t="shared" ref="BO1132" si="8202">BC1132-(BD1132/BO$3)</f>
        <v>-0.83333333333363591</v>
      </c>
      <c r="BP1132" s="11">
        <f t="shared" ref="BP1132" si="8203">BC1132-(BD1132/BP$3)</f>
        <v>-3.1000000000001826</v>
      </c>
      <c r="BQ1132" s="126">
        <v>1</v>
      </c>
      <c r="BR1132" s="11">
        <f t="shared" ref="BR1132" si="8204">-(BK1132*BK$3-BM1132)</f>
        <v>-0.49999999999939382</v>
      </c>
      <c r="BS1132" s="11">
        <f t="shared" ref="BS1132" si="8205">-(BM1132*BM$3-BO1132)</f>
        <v>1.0416666666654542</v>
      </c>
      <c r="BT1132" s="11">
        <f t="shared" ref="BT1132" si="8206">((BA1132*2)-(BC1132/BT$3))</f>
        <v>-1.199999999999636</v>
      </c>
      <c r="BU1132" s="11">
        <f t="shared" ref="BU1132" si="8207">BB1132-(BD1132/BU$3)</f>
        <v>-1.8055555555551512</v>
      </c>
      <c r="BV1132" s="11">
        <f t="shared" ref="BV1132" si="8208">(BA1132*2)-(BD1132/BV$3)</f>
        <v>-1.5333333333330907</v>
      </c>
      <c r="BY1132" s="126"/>
      <c r="BZ1132" s="126"/>
      <c r="CA1132" s="122">
        <f t="shared" ref="CA1132" si="8209">BB1132-BD1132/4.5</f>
        <v>-1.8055555555551512</v>
      </c>
      <c r="CB1132" s="126">
        <f t="shared" ref="CB1132" si="8210">IF(OR(BA1132=0,BK1132=0),1,IF(BA1132&gt;0,IF(BK1132&gt;0,1,0),IF(BK1132&lt;0,1,0)))</f>
        <v>0</v>
      </c>
      <c r="CC1132" s="126">
        <f t="shared" ref="CC1132" si="8211">IF(OR(BB1132=0,BK1132=0),1,IF(BB1132&gt;0,IF(BK1132&gt;0,1,0),IF(BK1132&lt;0,1,0)))</f>
        <v>0</v>
      </c>
      <c r="CD1132" s="126">
        <f t="shared" ref="CD1132" si="8212">IF(OR(BC1132=0,BK1132=0),1,IF(BC1132&gt;0,IF(BK1132&gt;0,1,0),IF(BK1132&lt;0,1,0)))</f>
        <v>0</v>
      </c>
      <c r="CE1132" s="126">
        <f t="shared" ref="CE1132" si="8213">IF(BD1132="","",IF(OR(AND(BD1132&gt;-0.001,BD1132&lt;0.001),AND(BK1132&gt;-0.001,BK1132&lt;0.001)),0,IF(BD1132&gt;0,IF(BK1132&gt;0,1,0),IF(BK1132&lt;0,1,0))))</f>
        <v>0</v>
      </c>
      <c r="CF1132" s="126">
        <f t="shared" ref="CF1132" si="8214">IF(OR(AND(BD1132&gt;-0.001,BD1132&lt;0.001),AND(BK1132&gt;-0.001,BK1132&lt;0.001)),0,IF(BD1132&gt;0,IF(BK1132&gt;0,1,0),IF(BK1132&lt;0,1,0)))</f>
        <v>0</v>
      </c>
      <c r="CG1132" s="126" t="str">
        <f t="shared" ref="CG1132" si="8215">IF(CE1132=0,"",IF(OR(BK1132=0,BO1132=0),1,IF(BK1132&gt;0,IF(BO1132&gt;0,1,0),IF(BO1132&lt;0,1,0))))</f>
        <v/>
      </c>
      <c r="CH1132" s="126">
        <f t="shared" ref="CH1132" si="8216">IF(DJ1132=0,IF(AND(BK1132&gt;-0.001,BD1132&lt;0.001),1,IF(AND(BK1132&lt;0.001,BD1132&gt;-0.001),1,0)),"")</f>
        <v>1</v>
      </c>
      <c r="CI1132" s="126">
        <f t="shared" ref="CI1132" si="8217">IF(CV1132=0,IF(AND(BK1132&gt;-0.001,BD1132&lt;0.001),1,IF(AND(BK1132&lt;0.001,BD1132&gt;-0.001),1,0)),"")</f>
        <v>1</v>
      </c>
      <c r="CJ1132" s="126" t="str">
        <f t="shared" ref="CJ1132" si="8218">IF(DI1132=1,IF(AND(BK1132&gt;-0.001,BD1132&lt;0.001),1,IF(AND(BK1132&lt;0.001,BD1132&gt;-0.001),1,0)),"")</f>
        <v/>
      </c>
      <c r="CK1132" s="126" t="str">
        <f t="shared" ref="CK1132" si="8219">IF(CV1132=1,IF(AND(BK1132&gt;-0.001,BD1132&lt;0.001),1,IF(AND(BK1132&lt;0.001,BD1132&gt;-0.001),1,0)),"")</f>
        <v/>
      </c>
      <c r="CL1132" s="126">
        <f t="shared" ref="CL1132" si="8220">IF(OR(BK1132=0,BM1132=0),1,IF(BK1132&gt;0,IF(BM1132&gt;0,1,0),IF(BM1132&lt;0,1,0)))</f>
        <v>1</v>
      </c>
      <c r="CM1132" s="126">
        <f t="shared" ref="CM1132" si="8221">IF(CL1132=1,IF(OR(BD1132=0,BK1132=0),1,IF(BD1132&gt;0,IF(BK1132&lt;0,1,0),IF(BK1132&gt;0,1,0))),"")</f>
        <v>1</v>
      </c>
      <c r="CN1132" s="126">
        <f t="shared" ref="CN1132" si="8222">IF(CE1132=0,IF(OR(BK1132=0,BM1132=0),1,IF(BK1132&gt;0,IF(BM1132&gt;0,1,0),IF(BM1132&lt;0,1,0))),"")</f>
        <v>1</v>
      </c>
      <c r="CO1132" s="126" t="str">
        <f t="shared" ref="CO1132" si="8223">IF(CE1132=1,IF(OR(BK1132=0,BM1132=0),1,IF(BK1132&gt;0,IF(BM1132&gt;0,1,0),IF(BM1132&lt;0,1,0))),"")</f>
        <v/>
      </c>
      <c r="CP1132" s="126" t="str">
        <f t="shared" ref="CP1132" si="8224">IF(CB1132=1,IF(OR(BK1132=0,BM1132=0),1,IF(BK1132&gt;0,IF(BM1132&gt;0,1,0),IF(BM1132&lt;0,1,0))),"")</f>
        <v/>
      </c>
      <c r="CQ1132" s="126">
        <f t="shared" ref="CQ1132" si="8225">IF(CB1132=0,IF(OR(BK1132=0,BM1132=0),1,IF(BK1132&gt;0,IF(BM1132&gt;0,1,0),IF(BM1132&lt;0,1,0))),"")</f>
        <v>1</v>
      </c>
      <c r="CR1132" s="126"/>
      <c r="CS1132" s="126">
        <f t="shared" ref="CS1132" si="8226">IF(OR(BA1132=0,BM1132=0),1,IF(BA1132&gt;0,IF(BM1132&gt;0,1,0),IF(BM1132&lt;0,1,0)))</f>
        <v>0</v>
      </c>
      <c r="CT1132" s="126">
        <f t="shared" ref="CT1132" si="8227">IF(OR(BB1132=0,BM1132=0),1,IF(BB1132&gt;0,IF(BM1132&gt;0,1,0),IF(BM1132&lt;0,1,0)))</f>
        <v>0</v>
      </c>
      <c r="CU1132" s="126">
        <f t="shared" ref="CU1132" si="8228">IF(OR(BC1132=0,BM1132=0),1,IF(BC1132&gt;0,IF(BM1132&gt;0,1,0),IF(BM1132&lt;0,1,0)))</f>
        <v>0</v>
      </c>
      <c r="CV1132" s="126">
        <f t="shared" ref="CV1132" si="8229">IF(BD1132="","",IF(OR(AND(BD1132&gt;-0.001,BD1132&lt;0.001),AND(BM1132&gt;-0.001,BM1132&lt;0.001)),0,IF(BD1132&gt;0,IF(BM1132&gt;0,1,0),IF(BM1132&lt;0,1,0))))</f>
        <v>0</v>
      </c>
      <c r="CW1132" s="126">
        <f t="shared" ref="CW1132" si="8230">IF(AND(BC1132&gt;-0.0001,BD1132 &gt;-0.0001),1,IF(AND(BC1132&lt;0.0001,BD1132&lt;0.0001),1,""))</f>
        <v>1</v>
      </c>
      <c r="CX1132" s="126" t="str">
        <f t="shared" ref="CX1132" si="8231">IF(CV1132=1,1,"")</f>
        <v/>
      </c>
      <c r="CY1132" s="126" t="str">
        <f t="shared" ref="CY1132" si="8232">IF(CX1132=1,IF(OR(BA1132=0,BK1132=0),1,IF(BA1132&gt;0,IF(BK1132&gt;0,1,0),IF(BK1132&lt;0,1,0))),"")</f>
        <v/>
      </c>
      <c r="CZ1132" s="126" t="str">
        <f t="shared" ref="CZ1132" si="8233">IF(CX1132=1,IF(OR(BD1132=0,BK1132=0),1,IF(BD1132&gt;0,IF(BK1132&gt;0,1,0),IF(BK1132&lt;0,1,0))),"")</f>
        <v/>
      </c>
      <c r="DA1132" s="126" t="str">
        <f t="shared" ref="DA1132" si="8234">IF(CX1132=1,IF(OR(BD1132=0,BO1132=0),1,IF(BD1132&gt;0,IF(BO1132&gt;0,1,0),IF(BO1132&lt;0,1,0))),"")</f>
        <v/>
      </c>
      <c r="DB1132" s="126">
        <f t="shared" ref="DB1132" si="8235">IF(CX1132="",IF(OR(BD1132=0,BO1132=0),1,IF(BD1132&gt;0,IF(BO1132&gt;0,1,0),IF(BO1132&lt;0,1,0))),"")</f>
        <v>0</v>
      </c>
      <c r="DC1132" s="126">
        <f t="shared" ref="DC1132" si="8236">IF(DJ1132=0,IF(AND(BM1132&gt;-0.001,BD1132&lt;0.001),1,IF(AND(BM1132&lt;0.001,BD1132&gt;-0.001),1,0)),"")</f>
        <v>1</v>
      </c>
      <c r="DD1132" s="126" t="str">
        <f t="shared" ref="DD1132" si="8237">IF(DJ1132=1,IF(AND(BM1132&gt;-0.001,BD1132&lt;0.001),1,IF(AND(BM1132&lt;0.001,BD1132&gt;-0.001),1,0)),"")</f>
        <v/>
      </c>
      <c r="DE1132" s="126" t="str">
        <f t="shared" ref="DE1132" si="8238">IF(DD1132="",IF(CV1132+DC1132=1,"",1),IF(CV1132+DD1132=1,"",1))</f>
        <v/>
      </c>
      <c r="DF1132" s="126"/>
      <c r="DG1132" s="126">
        <f t="shared" ref="DG1132" si="8239">IF(OR(AND(BA1132&gt;-0.001,BA1132&lt;0.001),AND(BO1132&gt;-0.001,BO1132&lt;0.001)),1,IF(BA1132&gt;0,IF(BO1132&gt;0,1,0),IF(BO1132&lt;0,1,0)))</f>
        <v>0</v>
      </c>
      <c r="DH1132" s="126">
        <f t="shared" ref="DH1132" si="8240">IF(OR(BB1132=0,BO1132=0),1,IF(BB1132&gt;0,IF(BO1132&gt;0,1,0),IF(BO1132&lt;0,1,0)))</f>
        <v>0</v>
      </c>
      <c r="DI1132" s="126">
        <f t="shared" ref="DI1132" si="8241">IF(OR(BC1132=0,BO1132=0),1,IF(BC1132&gt;0,IF(BO1132&gt;0,1,0),IF(BO1132&lt;0,1,0)))</f>
        <v>0</v>
      </c>
      <c r="DJ1132" s="126">
        <f t="shared" ref="DJ1132" si="8242">IF(OR(BD1132=0,BO1132=0),1,IF(BD1132&gt;0,IF(BO1132&gt;0,1,0),IF(BO1132&lt;0,1,0)))</f>
        <v>0</v>
      </c>
      <c r="DK1132" s="126">
        <f t="shared" ref="DK1132" si="8243">IF(DJ1132=0,IF(OR(BD1132=0,BM1132=0),1,IF(BD1132&gt;0,IF(BM1132&gt;0,1,0),IF(BM1132&lt;0,1,0))),"")</f>
        <v>0</v>
      </c>
      <c r="DL1132" s="126"/>
      <c r="DM1132" s="126">
        <f t="shared" ref="DM1132" si="8244">IF(DJ1132=0,IF(OR(BK1132=0,BM1132=0),1,IF(BK1132&gt;0,IF(BM1132&gt;0,1,0),IF(BM1132&lt;0,1,0))),"")</f>
        <v>1</v>
      </c>
      <c r="DN1132" s="126" t="str">
        <f t="shared" ref="DN1132" si="8245">IF(DJ1132=1,IF(OR(BD1132=0,BM1132=0),1,IF(BD1132&gt;0,IF(BM1132&gt;0,1,0),IF(BM1132&lt;0,1,0))),"")</f>
        <v/>
      </c>
      <c r="DO1132" s="126" t="str">
        <f t="shared" ref="DO1132" si="8246">IF(DJ1132=1,IF(OR(BK1132=0,BM1132=0),1,IF(BK1132&gt;0,IF(BM1132&gt;0,1,0),IF(BM1132&lt;0,1,0))),"")</f>
        <v/>
      </c>
      <c r="DP1132" s="126" t="str">
        <f t="shared" ref="DP1132" si="8247">IF(DJ1132=1,IF(OR(BD1132=0,BK1132=0),1,IF(BD1132&gt;0,IF(BK1132&gt;0,1,0),IF(BK1132&lt;0,1,0))),"")</f>
        <v/>
      </c>
      <c r="DQ1132" s="126" t="str">
        <f t="shared" ref="DQ1132" si="8248">IF(DJ1132=1,IF(OR(BK1132=0,BM1132=0),1,IF(BK1132&gt;0,IF(BM1132&gt;0,1,0),IF(BM1132&lt;0,1,0))),"")</f>
        <v/>
      </c>
      <c r="DR1132" s="126" t="str">
        <f t="shared" ref="DR1132" si="8249">IF(DJ1132=1,IF(OR(BM1132=0,BP1132=0),1,IF(BM1132&gt;0,IF(BP1132&gt;0,1,0),IF(BP1132&lt;0,1,0))),"")</f>
        <v/>
      </c>
      <c r="DS1132" s="126" t="str">
        <f t="shared" ref="DS1132" si="8250">IF(DJ1132=1,IF(OR(BM1132=0,BT1132=0),1,IF(BM1132&gt;0,IF(BT1132&gt;0,1,0),IF(BT1132&lt;0,1,0))),"")</f>
        <v/>
      </c>
      <c r="DT1132" s="126" t="str">
        <f t="shared" ref="DT1132" si="8251">IF(DJ1132=1,IF(OR(BM1132=0,BU1132=0),1,IF(BM1132&gt;0,IF(BU1132&gt;0,1,0),IF(BU1132&lt;0,1,0))),"")</f>
        <v/>
      </c>
      <c r="DU1132" s="126" t="str">
        <f t="shared" ref="DU1132" si="8252">IF(DJ1132=1,IF(OR(AND(BO1132&gt;-0.001,BM1132&lt;0.001, BK1132&lt;0.001),AND(BO1132&lt;0.001,BM1132&gt;-0.001,BK1132&gt;-0.001)),1,0),"")</f>
        <v/>
      </c>
      <c r="DV1132" s="126">
        <f t="shared" ref="DV1132" si="8253">IF(OR(AND(BD1132&gt;-0.001, BD1132 &lt;0.001),AND(BO1132&gt;-0.001,BO1132&lt;0.001)),1,IF(BD1132&gt;-0.001,IF(BO1132&gt;-0.001,1,0),IF(BO1132&lt;0.001,1,0)))</f>
        <v>0</v>
      </c>
      <c r="DW1132" s="126">
        <f t="shared" ref="DW1132" si="8254">IF(OR(AND(BD1132&gt;0, BC1132 &lt;0),AND(BD1132&lt;0, BC1132 &gt;0)),1,0)</f>
        <v>0</v>
      </c>
      <c r="DX1132" s="126" t="str">
        <f t="shared" ref="DX1132" si="8255">IF(DW1132=1,IF(OR(AND(BD1132&gt;0,BM1132&lt;0.001),AND(BD1132&lt;0,BM1132&gt;-0.001)),1,0),"")</f>
        <v/>
      </c>
      <c r="DY1132" s="126" t="str">
        <f t="shared" ref="DY1132" si="8256">IF(DK1132=1,IF(OR(AND(BK1132&gt;-0.001,BM1132&gt;-0.001),AND(BK1132&lt;0.001,BM1132&lt;0.001)),1,0),"")</f>
        <v/>
      </c>
      <c r="EA1132" s="126">
        <f t="shared" ref="EA1132" si="8257">IF(OR(BA1132=0,BU1132=0),1,IF(BA1132&gt;0,IF(BU1132&gt;0,1,0),IF(BU1132&lt;0,1,0)))</f>
        <v>0</v>
      </c>
      <c r="EB1132" s="126">
        <f t="shared" ref="EB1132" si="8258">IF(OR(BB1132=0,BU1132=0),1,IF(BB1132&gt;0,IF(BU1132&gt;0,1,0),IF(BU1132&lt;0,1,0)))</f>
        <v>0</v>
      </c>
      <c r="EC1132" s="126">
        <f t="shared" ref="EC1132" si="8259">IF(OR(BC1132=0,BU1132=0),1,IF(BC1132&gt;0,IF(BU1132&gt;0,1,0),IF(BU1132&lt;0,1,0)))</f>
        <v>0</v>
      </c>
      <c r="ED1132" s="126">
        <f t="shared" ref="ED1132" si="8260">IF(OR(BD1132=0,BU1132=0),1,IF(BD1132&gt;0,IF(BU1132&gt;0,1,0),IF(BU1132&lt;0,1,0)))</f>
        <v>0</v>
      </c>
      <c r="EF1132" s="126">
        <f t="shared" ref="EF1132" si="8261">IF(BA1132&gt;0,IF(BS1132&gt;0,1,0),IF(BS1132&lt;0,1,0))</f>
        <v>1</v>
      </c>
      <c r="EG1132" s="126">
        <f t="shared" ref="EG1132" si="8262">IF(BB1132&gt;0,IF(BS1132&gt;0,1,0),IF(BS1132&lt;0,1,0))</f>
        <v>1</v>
      </c>
      <c r="EH1132" s="126">
        <f t="shared" ref="EH1132" si="8263">IF(BC1132&gt;0,IF(BS1132&gt;0,1,0),IF(BS1132&lt;0,1,0))</f>
        <v>1</v>
      </c>
      <c r="EI1132" s="126">
        <f t="shared" ref="EI1132" si="8264">IF(BD1132&gt;0,IF(BS1132&gt;0,1,0),IF(BS1132&lt;0,1,0))</f>
        <v>1</v>
      </c>
      <c r="EK1132" s="126">
        <f t="shared" ref="EK1132" si="8265">IF(OR(BA1132=0,BB1132=0),1,IF(BA1132&gt;0,IF(BB1132&gt;0,1,0),IF(BB1132&lt;0,1,0)))</f>
        <v>1</v>
      </c>
      <c r="EL1132" s="126">
        <f t="shared" ref="EL1132" si="8266">IF(OR(BA1132=0,BC1132=0),1,IF(BA1132&gt;0,IF(BC1132&gt;0,1,0),IF(BC1132&lt;0,1,0)))</f>
        <v>1</v>
      </c>
      <c r="EM1132" s="126">
        <f t="shared" ref="EM1132" si="8267">IF(OR(BA1132=0,BD1132=0),1,IF(BA1132&gt;0,IF(BD1132&gt;0,1,0),IF(BD1132&lt;0,1,0)))</f>
        <v>1</v>
      </c>
      <c r="EO1132" s="126">
        <f t="shared" ref="EO1132" si="8268">IF(OR(BA1132=0,BB1132=0),1,IF(BB1132&gt;0,IF(BA1132&gt;0,1,0),IF(BA1132&lt;0,1,0)))</f>
        <v>1</v>
      </c>
      <c r="EP1132" s="126">
        <f t="shared" ref="EP1132" si="8269">IF(OR(BB1132=0,BC1132=0),1,IF(BB1132&gt;0,IF(BC1132&gt;0,1,0),IF(BC1132&lt;0,1,0)))</f>
        <v>1</v>
      </c>
      <c r="EQ1132" s="126">
        <f t="shared" ref="EQ1132" si="8270">IF(OR(BB1132=0,BD1132=0),1,IF(BB1132&gt;0,IF(BD1132&gt;0,1,0),IF(BD1132&lt;0,1,0)))</f>
        <v>1</v>
      </c>
      <c r="ES1132" s="126">
        <f t="shared" ref="ES1132" si="8271">IF(OR(BC1132=0,BA1132=0),1,IF(BC1132&gt;0,IF(BA1132&gt;0,1,0),IF(BA1132&lt;0,1,0)))</f>
        <v>1</v>
      </c>
      <c r="ET1132" s="126">
        <f t="shared" ref="ET1132" si="8272">IF(OR(BC1132=0,BB1132=0),1,IF(BC1132&gt;0,IF(BB1132&gt;0,1,0),IF(BB1132&lt;0,1,0)))</f>
        <v>1</v>
      </c>
      <c r="EU1132" s="126">
        <f t="shared" ref="EU1132" si="8273">IF(OR(BC1132=0,BD1132=0),1,IF(BC1132&gt;0,IF(BD1132&gt;0,1,0),IF(BD1132&lt;0,1,0)))</f>
        <v>1</v>
      </c>
      <c r="EV1132" s="126">
        <f t="shared" ref="EV1132" si="8274">IF(AND(BC1132&gt;-0.0001,BD1132 &gt;-0.0001),1,IF(AND(BC1132&lt;0.0001,BD1132&lt;0.0001),1,""))</f>
        <v>1</v>
      </c>
      <c r="EW1132" s="126">
        <f t="shared" ref="EW1132" si="8275">IF(EU1132=1,IF(OR(BD1132=0,BM1132=0),1,IF(BD1132&gt;0,IF(BM1132&gt;0,1,0),IF(BM1132&lt;0,1,0))),"")</f>
        <v>0</v>
      </c>
      <c r="EY1132" s="126">
        <f t="shared" ref="EY1132" si="8276">IF(OR(BD1132=0,BA1132=0),1,IF(BD1132&gt;0,IF(BA1132&gt;0,1,0),IF(BA1132&lt;0,1,0)))</f>
        <v>1</v>
      </c>
      <c r="EZ1132" s="126">
        <f t="shared" ref="EZ1132" si="8277">IF(OR(BD1132=0,BB1132=0),1,IF(BD1132&gt;0,IF(BB1132&gt;0,1,0),IF(BB1132&lt;0,1,0)))</f>
        <v>1</v>
      </c>
      <c r="FA1132" s="126">
        <f t="shared" ref="FA1132" si="8278">IF(OR(BD1132=0,BC1132=0),1,IF(BD1132&gt;0,IF(BC1132&gt;0,1,0),IF(BC1132&lt;0,1,0)))</f>
        <v>1</v>
      </c>
      <c r="FC1132" s="126">
        <f t="shared" ref="FC1132" si="8279">IF(OR(BM1132=0,BO1132=0),1,IF(BM1132&gt;0,IF(BO1132&gt;0,1,0),IF(BO1132&lt;0,1,0)))</f>
        <v>1</v>
      </c>
      <c r="FD1132" s="126">
        <f t="shared" ref="FD1132" si="8280">IF(FC1132=1,IF(AND(BD1132&gt;0,BO1132&lt;0),1,IF(AND(BD1132&lt;0,BO1132&gt;0),1,0)),"")</f>
        <v>1</v>
      </c>
      <c r="FE1132" s="126"/>
      <c r="FF1132" s="126">
        <f t="shared" ref="FF1132" si="8281">IF(OR(BK1132=0,BM1132=0),1,IF(BK1132&gt;0,IF(BM1132&gt;0,1,0),IF(BM1132&lt;0,1,0)))</f>
        <v>1</v>
      </c>
      <c r="FG1132" s="126">
        <f t="shared" ref="FG1132" si="8282">IF(OR(BK1132=0,BO1132=0),1,IF(BK1132&gt;0,IF(BO1132&gt;0,1,0),IF(BO1132&lt;0,1,0)))</f>
        <v>1</v>
      </c>
      <c r="FH1132" s="126">
        <f t="shared" ref="FH1132" si="8283">IF(BK1132&gt;0,IF(BM1132&gt;0,IF(BO1132&gt;0,1,0),0),IF(BM1132&lt;0,IF(BO1132&lt;0,1,0),0))</f>
        <v>1</v>
      </c>
      <c r="FI1132" s="126">
        <f t="shared" ref="FI1132" si="8284">IF(FH1132=0,"",(IF(BO1132&gt;0,IF(BD1132&gt;0,1,0),IF(BD1132&lt;0,1,0))))</f>
        <v>0</v>
      </c>
      <c r="FJ1132" s="126">
        <f t="shared" ref="FJ1132" si="8285">IF(FH1132=0,"",(IF(BO1132&gt;0,IF(BC1132&gt;0,1,0),IF(BC1132&lt;0,1,0))))</f>
        <v>0</v>
      </c>
      <c r="FK1132" s="126">
        <f t="shared" ref="FK1132" si="8286">IF(FH1132=0,"",(IF(BO1132&gt;0,IF(BB1132&gt;0,1,0),IF(BB1132&lt;0,1,0))))</f>
        <v>0</v>
      </c>
      <c r="FL1132" s="126">
        <f t="shared" ref="FL1132" si="8287">IF(FH1132=0,"",(IF(BO1132&gt;0,IF(BA1132&gt;0,1,0),IF(BA1132&lt;0,1,0))))</f>
        <v>0</v>
      </c>
      <c r="FN1132" s="126" t="str">
        <f t="shared" ref="FN1132" si="8288">IF(ABS(BB1132)&gt;9.76,1,"")</f>
        <v/>
      </c>
      <c r="FO1132" s="126" t="str">
        <f t="shared" ref="FO1132" si="8289">IF(FN1132=1,IF(BB1132&gt;0,IF(BL1132&lt;0,1,0),IF(BL1132&gt;0,1,0)),"")</f>
        <v/>
      </c>
      <c r="FP1132" s="126" t="str">
        <f t="shared" ref="FP1132" si="8290">IF(BL1132&gt;1.96, IF(BB1132&gt;9.76,1,0),IF(BL1132&lt;-1.96, IF(BB1132&lt;-9.76,1,0),""))</f>
        <v/>
      </c>
      <c r="FV1132" s="126">
        <f t="shared" ref="FV1132" si="8291">IF(BK1131&gt;0,IF(BK1132&gt;0,1,0),IF(BK1132&lt;0,1,0))</f>
        <v>1</v>
      </c>
      <c r="FW1132" s="126">
        <f t="shared" ref="FW1132" si="8292">IF(BL1131&gt;0,IF(BL1132&gt;0,1,0),IF(BL1132&lt;0,1,0))</f>
        <v>0</v>
      </c>
      <c r="FX1132" s="126">
        <f t="shared" ref="FX1132" si="8293">IF(BO1131&gt;0,IF(BO1132&gt;0,1,0),IF(BO1132&lt;0,1,0))</f>
        <v>1</v>
      </c>
      <c r="GA1132" s="126">
        <f t="shared" ref="GA1132" si="8294">IF(BA1132&gt;0,IF(BR1132&gt;0,1,0),IF(BR1132&lt;0,1,0))</f>
        <v>0</v>
      </c>
      <c r="GB1132" s="126">
        <f t="shared" ref="GB1132" si="8295">IF(BB1132&gt;0,IF(BR1132&gt;0,1,0),IF(BR1132&lt;0,1,0))</f>
        <v>0</v>
      </c>
      <c r="GC1132" s="126">
        <f t="shared" ref="GC1132" si="8296">IF(BC1132&gt;0,IF(BR1132&gt;0,1,0),IF(BR1132&lt;0,1,0))</f>
        <v>0</v>
      </c>
      <c r="GD1132" s="126">
        <f t="shared" ref="GD1132" si="8297">IF(BD1132&gt;0,IF(BR1132&gt;0,1,0),IF(BR1132&lt;0,1,0))</f>
        <v>0</v>
      </c>
      <c r="GE1132" s="126">
        <f t="shared" ref="GE1132" si="8298">IF(BK1132&gt;0,IF(BR1132&gt;0,1,0),IF(BR1132&lt;0,1,0))</f>
        <v>1</v>
      </c>
      <c r="GF1132" s="126">
        <f t="shared" ref="GF1132" si="8299">IF(BM1132&gt;0,IF(BR1132&gt;0,1,0),IF(BR1132&lt;0,1,0))</f>
        <v>1</v>
      </c>
      <c r="GG1132" s="126">
        <f t="shared" ref="GG1132" si="8300">IF(BO1132&gt;0,IF(BR1132&gt;0,1,0),IF(BR1132&lt;0,1,0))</f>
        <v>1</v>
      </c>
      <c r="GI1132" s="126">
        <f t="shared" ref="GI1132" si="8301">IF(BR1132&gt;0,IF(BS1132&gt;0,1,0),IF(BS1132&lt;0,1,0))</f>
        <v>0</v>
      </c>
      <c r="GK1132" s="126">
        <f t="shared" ref="GK1132" si="8302">IF(BA1132&gt;0,IF(BS1132&gt;0,1,0),IF(BS1132&lt;0,1,0))</f>
        <v>1</v>
      </c>
      <c r="GL1132" s="126">
        <f t="shared" ref="GL1132" si="8303">IF(BB1132&gt;0,IF(BS1132&gt;0,1,0),IF(BS1132&lt;0,1,0))</f>
        <v>1</v>
      </c>
      <c r="GM1132" s="126">
        <f t="shared" ref="GM1132" si="8304">IF(BC1132&gt;0,IF(BS1132&gt;0,1,0),IF(BS1132&lt;0,1,0))</f>
        <v>1</v>
      </c>
      <c r="GN1132" s="126">
        <f t="shared" ref="GN1132" si="8305">IF(BD1132&gt;0,IF(BS1132&gt;0,1,0),IF(BS1132&lt;0,1,0))</f>
        <v>1</v>
      </c>
      <c r="GO1132" s="126">
        <f t="shared" ref="GO1132" si="8306">IF(BK1132&gt;0,IF(BS1132&gt;0,1,0),IF(BS1132&lt;0,1,0))</f>
        <v>0</v>
      </c>
      <c r="GP1132" s="126">
        <f t="shared" ref="GP1132" si="8307">IF(BM1132&gt;0,IF(BS1132&gt;0,1,0),IF(BS1132&lt;0,1,0))</f>
        <v>0</v>
      </c>
      <c r="GQ1132" s="126">
        <f t="shared" ref="GQ1132" si="8308">IF(BO1132&gt;0,IF(BS1132&gt;0,1,0),IF(BS1132&lt;0,1,0))</f>
        <v>0</v>
      </c>
      <c r="GS1132" s="126">
        <f t="shared" ref="GS1132" si="8309">IF(ABS(BD1132)&gt;32,IF(ABS(BM1132)&gt;2,1,0),"")</f>
        <v>0</v>
      </c>
      <c r="GT1132" s="126" t="str">
        <f t="shared" ref="GT1132" si="8310">IF(ABS(BD1132)&gt;40,IF(ABS(BM1132)&gt;2,1,0),"")</f>
        <v/>
      </c>
      <c r="GU1132" s="126">
        <f t="shared" ref="GU1132" si="8311">IF(ABS(BM1132)&gt;1,1,0)</f>
        <v>1</v>
      </c>
      <c r="GV1132" s="126">
        <f t="shared" ref="GV1132" si="8312">IF(ABS(BM1132)&gt;1.5,1,0)</f>
        <v>0</v>
      </c>
      <c r="GW1132" s="126">
        <f t="shared" ref="GW1132" si="8313">IF(ABS(BM1132)&gt;1.99,1,0)</f>
        <v>0</v>
      </c>
      <c r="GX1132" s="126">
        <f t="shared" ref="GX1132" si="8314">IF(ABS(BM1132)&gt;2.5,1,0)</f>
        <v>0</v>
      </c>
      <c r="GY1132" s="126">
        <f t="shared" ref="GY1132" si="8315">IF(ABS(BM1132)&gt;3,1,0)</f>
        <v>0</v>
      </c>
      <c r="GZ1132" s="126"/>
      <c r="HA1132" s="126">
        <f t="shared" ref="HA1132" si="8316">IF(ABS(BO1132)&gt;2,1,0)</f>
        <v>0</v>
      </c>
      <c r="HB1132" s="126">
        <f t="shared" ref="HB1132" si="8317">IF(ABS(BO1132)&gt;4,1,0)</f>
        <v>0</v>
      </c>
      <c r="HC1132" s="126">
        <f t="shared" ref="HC1132" si="8318">IF(ABS(BO1132)&gt;5,1,0)</f>
        <v>0</v>
      </c>
      <c r="HD1132" s="126">
        <f t="shared" ref="HD1132" si="8319">IF(ABS(BO1132)&gt;6,1,0)</f>
        <v>0</v>
      </c>
      <c r="HE1132" s="126">
        <f t="shared" ref="HE1132" si="8320">IF(ABS(BO1132)&gt;8,1,0)</f>
        <v>0</v>
      </c>
      <c r="HF1132" s="126">
        <f t="shared" ref="HF1132" si="8321">IF(ABS(BO1132)&gt;10,1,0)</f>
        <v>0</v>
      </c>
      <c r="HH1132" s="126">
        <f t="shared" ref="HH1132" si="8322">IF(ABS(BS1132)&gt;1.5,1,0)</f>
        <v>0</v>
      </c>
      <c r="HI1132" s="126">
        <f t="shared" ref="HI1132" si="8323">IF(ABS(BS1132)&gt;3,1,0)</f>
        <v>0</v>
      </c>
      <c r="HJ1132" s="126">
        <f t="shared" ref="HJ1132" si="8324">IF(ABS(BS1132)&gt;4.5,1,0)</f>
        <v>0</v>
      </c>
      <c r="HK1132" s="126">
        <f t="shared" ref="HK1132" si="8325">IF(ABS(BS1132)&gt;6,1,0)</f>
        <v>0</v>
      </c>
      <c r="HL1132" s="126">
        <f t="shared" ref="HL1132" si="8326">IF(ABS(BS1132)&gt;7.5,1,0)</f>
        <v>0</v>
      </c>
      <c r="HM1132" s="126">
        <f t="shared" ref="HM1132" si="8327">IF(ABS(BS1132)&gt;9,1,0)</f>
        <v>0</v>
      </c>
      <c r="HO1132" s="126">
        <f t="shared" ref="HO1132" si="8328">IF(BD1132&gt;-0.1,IF(BM1132&lt;0.001,1,0),"")</f>
        <v>1</v>
      </c>
      <c r="HP1132" s="126" t="str">
        <f t="shared" ref="HP1132" si="8329">IF(BD1132&lt;0.1,IF(BM1132&gt;-0.001,1,0),"")</f>
        <v/>
      </c>
      <c r="HQ1132" s="126">
        <f t="shared" ref="HQ1132" si="8330">IF(BD1132&gt;9.1,IF(BM1132&lt;0.001,1,0),"")</f>
        <v>1</v>
      </c>
      <c r="HR1132" s="122" t="str">
        <f t="shared" ref="HR1132" si="8331">IF(BD1132&lt;-9.1,IF(BM1132&gt;-0.001,1,0),"")</f>
        <v/>
      </c>
      <c r="HS1132" s="126">
        <f t="shared" ref="HS1132" si="8332">IF(BD1132&gt;15.1,IF(BM1132&lt;0.001,1,0),"")</f>
        <v>1</v>
      </c>
      <c r="HT1132" s="122" t="str">
        <f t="shared" ref="HT1132" si="8333">IF(BD1132&lt;-15.1,IF(BM1132&gt;-0.001,1,0),"")</f>
        <v/>
      </c>
      <c r="HU1132" s="122">
        <f t="shared" ref="HU1132" si="8334">IF(BD1132&gt;31.1,IF(BM1132&lt;0.001,1,0),"")</f>
        <v>1</v>
      </c>
      <c r="HV1132" s="126" t="str">
        <f t="shared" ref="HV1132" si="8335">IF(BD1132&lt;-31.1,IF(BM1132&gt;-0.001,1,0),"")</f>
        <v/>
      </c>
      <c r="HW1132" s="126" t="str">
        <f t="shared" ref="HW1132" si="8336">IF(BD1132&gt;47.1,IF(BM1132&lt;0.001,1,0),"")</f>
        <v/>
      </c>
      <c r="HX1132" s="126" t="str">
        <f t="shared" ref="HX1132" si="8337">IF(BD1132&lt;-47.1,IF(BM1132&gt;-0.001,1,0),"")</f>
        <v/>
      </c>
      <c r="HZ1132" s="126">
        <f t="shared" ref="HZ1132" si="8338">IF(BD1132&gt;-0.1,IF(BO1132&lt;0.001,1,0),"")</f>
        <v>1</v>
      </c>
      <c r="IA1132" s="126" t="str">
        <f t="shared" ref="IA1132" si="8339">IF(BD1132&lt;0.1,IF(BO1132&gt;-0.001,1,0),"")</f>
        <v/>
      </c>
      <c r="IB1132" s="126">
        <f t="shared" ref="IB1132" si="8340">IF(BD1132&gt;9.1,IF(BO1132&lt;0.001,1,0),"")</f>
        <v>1</v>
      </c>
      <c r="IC1132" s="126" t="str">
        <f t="shared" ref="IC1132" si="8341">IF(BD1132&lt;-9.1,IF(BO1132&gt;-0.001,1,0),"")</f>
        <v/>
      </c>
      <c r="ID1132" s="126">
        <f t="shared" ref="ID1132" si="8342">IF(BD1132&gt;15.1,IF(BO1132&lt;0.001,1,0),"")</f>
        <v>1</v>
      </c>
      <c r="IE1132" s="126" t="str">
        <f t="shared" ref="IE1132" si="8343">IF(BD1132&lt;-15.1,IF(BO1132&gt;-0.001,1,0),"")</f>
        <v/>
      </c>
      <c r="IF1132" s="126">
        <f t="shared" ref="IF1132" si="8344">IF(BD1132&gt;31.1,IF(BO1132&lt;0.001,1,0),"")</f>
        <v>1</v>
      </c>
      <c r="IG1132" s="126" t="str">
        <f t="shared" ref="IG1132" si="8345">IF(BD1132&lt;-31.1,IF(BO1132&gt;-0.001,1,0),"")</f>
        <v/>
      </c>
      <c r="IH1132" s="126" t="str">
        <f t="shared" ref="IH1132" si="8346">IF(BD1132&gt;47.1,IF(BO1132&lt;0.001,1,0),"")</f>
        <v/>
      </c>
      <c r="II1132" s="126" t="str">
        <f t="shared" ref="II1132" si="8347">IF(BD1132&lt;-47.1,IF(BO1132&gt;-0.001,1,0),"")</f>
        <v/>
      </c>
      <c r="IO1132" s="128"/>
      <c r="IP1132" s="128"/>
      <c r="IQ1132" s="127"/>
      <c r="IR1132" s="127"/>
      <c r="IX1132" s="6"/>
      <c r="IY1132" s="6"/>
      <c r="IZ1132" s="7"/>
      <c r="JA1132" s="7"/>
      <c r="JG1132" s="12"/>
      <c r="JH1132" s="12"/>
      <c r="JI1132" s="13"/>
      <c r="JJ1132" s="13"/>
      <c r="JN1132" s="6"/>
      <c r="JO1132" s="6"/>
      <c r="JQ1132" s="11"/>
      <c r="JR1132" s="11"/>
      <c r="JS1132" s="12"/>
      <c r="JT1132" s="13"/>
      <c r="JU1132" s="12"/>
      <c r="JV1132" s="12"/>
      <c r="JW1132" s="97"/>
      <c r="JX1132" s="13"/>
      <c r="JY1132" s="13"/>
      <c r="JZ1132" s="97"/>
      <c r="KA1132" s="97"/>
      <c r="KB1132" s="11"/>
      <c r="KC1132" s="11"/>
      <c r="KD1132" s="11"/>
      <c r="KE1132" s="11"/>
    </row>
    <row r="1133" spans="1:291" s="122" customFormat="1" x14ac:dyDescent="0.2">
      <c r="A1133" s="146">
        <f t="shared" si="5526"/>
        <v>1133</v>
      </c>
      <c r="C1133" s="2">
        <v>43735</v>
      </c>
      <c r="D1133" s="126">
        <v>98.54</v>
      </c>
      <c r="E1133" s="126">
        <v>98.62</v>
      </c>
      <c r="F1133" s="126">
        <v>98.64</v>
      </c>
      <c r="G1133" s="128">
        <v>107.245</v>
      </c>
      <c r="H1133" s="128">
        <v>119.062</v>
      </c>
      <c r="I1133" s="128">
        <v>130.125</v>
      </c>
      <c r="J1133" s="127">
        <v>162.11000000000001</v>
      </c>
      <c r="K1133" s="126"/>
      <c r="M1133" s="126">
        <f t="shared" ref="M1133" si="8348">D1133</f>
        <v>98.54</v>
      </c>
      <c r="N1133" s="126">
        <f t="shared" ref="N1133" si="8349">E1133</f>
        <v>98.62</v>
      </c>
      <c r="O1133" s="126">
        <f t="shared" ref="O1133" si="8350">F1133</f>
        <v>98.64</v>
      </c>
      <c r="P1133" s="127">
        <f t="shared" ref="P1133" si="8351">(INT(G1133)*32)+(IF(OR((INT(RIGHT(G1133*1000,1))=2),(INT(RIGHT(G1133*1000,1))=7)),((G1133-INT(G1133))+0.0005),IF(OR((INT(RIGHT(G1133*1000,1))=1),(INT(RIGHT(G1133*1000,1))=6)),((G1133-INT(G1133))+0.00025),IF(OR((INT(RIGHT(G1133*1000,1))=3),(INT(RIGHT(G1133*1000,1))=8)),((G1133-INT(G1133))+0.00075),G1133-INT(G1133))))*100)</f>
        <v>3448.5000000000005</v>
      </c>
      <c r="Q1133" s="5">
        <f t="shared" ref="Q1133" si="8352">(INT(H1133)*32)+(IF(INT(RIGHT(H1133*1000,1))=7,(H1133-INT(H1133))+0.0005,IF(INT(RIGHT(H1133*1000,1))=2,(H1133-INT(H1133))+0.0005,H1133-INT(H1133))))*100</f>
        <v>3814.2499999999995</v>
      </c>
      <c r="R1133" s="6">
        <f t="shared" ref="R1133" si="8353">INT(I1133)*32+(I1133-INT(I1133))*100</f>
        <v>4172.5</v>
      </c>
      <c r="S1133" s="7">
        <f t="shared" ref="S1133" si="8354">INT(J1133)*32+(J1133-INT(J1133))*100</f>
        <v>5195.0000000000018</v>
      </c>
      <c r="V1133" s="127">
        <f t="shared" ref="V1133" si="8355">ABS(AX1133)</f>
        <v>1.0000000000005116</v>
      </c>
      <c r="W1133" s="127">
        <f t="shared" ref="W1133" si="8356">ABS(AY1133)</f>
        <v>0.50000000000096634</v>
      </c>
      <c r="X1133" s="127">
        <f t="shared" ref="X1133" si="8357">ABS(AZ1133)</f>
        <v>0.49999999999954525</v>
      </c>
      <c r="Y1133" s="127">
        <f t="shared" ref="Y1133" si="8358">ABS(BA1133)</f>
        <v>1.3750000000009095</v>
      </c>
      <c r="Z1133" s="126">
        <f t="shared" ref="Z1133" si="8359">ABS(BB1133)</f>
        <v>3.2499999999995453</v>
      </c>
      <c r="AA1133" s="126">
        <f t="shared" ref="AA1133" si="8360">ABS(BC1133)</f>
        <v>3.5</v>
      </c>
      <c r="AB1133" s="126">
        <f t="shared" ref="AB1133" si="8361">ABS(BD1133)</f>
        <v>1.0000000000027285</v>
      </c>
      <c r="AC1133" s="126"/>
      <c r="AD1133" s="126"/>
      <c r="AE1133" s="127">
        <f t="shared" ref="AE1133" si="8362">ABS(BG1133)</f>
        <v>0.94999960999929378</v>
      </c>
      <c r="AF1133" s="127">
        <f t="shared" ref="AF1133" si="8363">ABS(BH1133)</f>
        <v>1.449999609998839</v>
      </c>
      <c r="AG1133" s="127">
        <f t="shared" ref="AG1133" si="8364">ABS(BI1133)</f>
        <v>1.4499996100002601</v>
      </c>
      <c r="AH1133" s="127">
        <f t="shared" ref="AH1133" si="8365">ABS(BJ1133)</f>
        <v>0.58333333333545534</v>
      </c>
      <c r="AI1133" s="127">
        <f t="shared" ref="AI1133" si="8366">ABS(BK1133)</f>
        <v>0.80000000000209193</v>
      </c>
      <c r="AJ1133" s="127">
        <f t="shared" ref="AJ1133" si="8367">ABS(BL1133)</f>
        <v>1.1499999999995452</v>
      </c>
      <c r="AK1133" s="127">
        <f t="shared" ref="AK1133" si="8368">ABS(BM1133)</f>
        <v>0.91666666666621177</v>
      </c>
      <c r="AL1133" s="127">
        <f t="shared" ref="AL1133" si="8369">ABS(BN1133)</f>
        <v>1.4999999999995453</v>
      </c>
      <c r="AM1133" s="127">
        <f t="shared" ref="AM1133" si="8370">ABS(BO1133)</f>
        <v>3.166666666665757</v>
      </c>
      <c r="AN1133" s="127">
        <f t="shared" ref="AN1133" si="8371">ABS(BP1133)</f>
        <v>3.0999999999989085</v>
      </c>
      <c r="AO1133" s="127">
        <f t="shared" ref="AO1133" si="8372">ABS(BQ1133)</f>
        <v>1</v>
      </c>
      <c r="AP1133" s="127">
        <f t="shared" ref="AP1133" si="8373">ABS(BR1133)</f>
        <v>0.41666666667060825</v>
      </c>
      <c r="AQ1133" s="127">
        <f t="shared" ref="AQ1133" si="8374">ABS(BS1133)</f>
        <v>1.7916666666664394</v>
      </c>
      <c r="AR1133" s="127">
        <f t="shared" ref="AR1133" si="8375">ABS(BT1133)</f>
        <v>1.3500000000018191</v>
      </c>
      <c r="AS1133" s="127">
        <f t="shared" ref="AS1133" si="8376">ABS(BU1133)</f>
        <v>3.0277777777767167</v>
      </c>
      <c r="AT1133" s="127">
        <f t="shared" ref="AT1133" si="8377">ABS(BV1133)</f>
        <v>2.616666666668122</v>
      </c>
      <c r="AU1133" s="126"/>
      <c r="AX1133" s="11">
        <f t="shared" ref="AX1133" si="8378">(M1133-M1132)*100</f>
        <v>1.0000000000005116</v>
      </c>
      <c r="AY1133" s="11">
        <f t="shared" ref="AY1133" si="8379">(N1133-N1132)*100</f>
        <v>0.50000000000096634</v>
      </c>
      <c r="AZ1133" s="11">
        <f t="shared" ref="AZ1133" si="8380">(O1133-O1132)*100</f>
        <v>0.49999999999954525</v>
      </c>
      <c r="BA1133" s="11">
        <f t="shared" ref="BA1133" si="8381">P1133-P1132</f>
        <v>1.3750000000009095</v>
      </c>
      <c r="BB1133" s="11">
        <f t="shared" ref="BB1133" si="8382">Q1133-Q1132</f>
        <v>3.2499999999995453</v>
      </c>
      <c r="BC1133" s="12">
        <f t="shared" ref="BC1133" si="8383">R1133-R1132</f>
        <v>3.5</v>
      </c>
      <c r="BD1133" s="13">
        <f t="shared" ref="BD1133" si="8384">S1133-S1132</f>
        <v>1.0000000000027285</v>
      </c>
      <c r="BF1133" s="11">
        <f t="shared" ref="BF1133" si="8385">AX1133-(BA1133*2)</f>
        <v>-1.7500000000013074</v>
      </c>
      <c r="BG1133" s="11">
        <f t="shared" ref="BG1133" si="8386">((AX1133)-(BB1133/BH$3))</f>
        <v>-0.94999960999929378</v>
      </c>
      <c r="BH1133" s="11">
        <f t="shared" ref="BH1133" si="8387">((AY1133)-(BB1133/BH$3))</f>
        <v>-1.449999609998839</v>
      </c>
      <c r="BI1133" s="11">
        <f t="shared" ref="BI1133" si="8388">((AZ1133)-(BB1133/BH$3))</f>
        <v>-1.4499996100002601</v>
      </c>
      <c r="BJ1133" s="11">
        <f t="shared" ref="BJ1133" si="8389">((BA1133*2)-(BB1133/BJ$3))</f>
        <v>0.58333333333545534</v>
      </c>
      <c r="BK1133" s="11">
        <f t="shared" ref="BK1133" si="8390">((BA1133*2)-(BB1133/BK$3))</f>
        <v>0.80000000000209193</v>
      </c>
      <c r="BL1133" s="11">
        <f t="shared" ref="BL1133" si="8391">BB1133-(BC1133/BL$3)</f>
        <v>1.1499999999995452</v>
      </c>
      <c r="BM1133" s="11">
        <f t="shared" ref="BM1133" si="8392">BB1133-(BC1133/BM$3)</f>
        <v>0.91666666666621177</v>
      </c>
      <c r="BN1133" s="11">
        <f t="shared" ref="BN1133" si="8393">BB1133-(BC1133/BN$3)</f>
        <v>1.4999999999995453</v>
      </c>
      <c r="BO1133" s="11">
        <f t="shared" ref="BO1133" si="8394">BC1133-(BD1133/BO$3)</f>
        <v>3.166666666665757</v>
      </c>
      <c r="BP1133" s="11">
        <f t="shared" ref="BP1133" si="8395">BC1133-(BD1133/BP$3)</f>
        <v>3.0999999999989085</v>
      </c>
      <c r="BQ1133" s="126">
        <v>1</v>
      </c>
      <c r="BR1133" s="11">
        <f t="shared" ref="BR1133" si="8396">-(BK1133*BK$3-BM1133)</f>
        <v>-0.41666666667060825</v>
      </c>
      <c r="BS1133" s="11">
        <f t="shared" ref="BS1133" si="8397">-(BM1133*BM$3-BO1133)</f>
        <v>1.7916666666664394</v>
      </c>
      <c r="BT1133" s="11">
        <f t="shared" ref="BT1133" si="8398">((BA1133*2)-(BC1133/BT$3))</f>
        <v>1.3500000000018191</v>
      </c>
      <c r="BU1133" s="11">
        <f t="shared" ref="BU1133" si="8399">BB1133-(BD1133/BU$3)</f>
        <v>3.0277777777767167</v>
      </c>
      <c r="BV1133" s="11">
        <f t="shared" ref="BV1133" si="8400">(BA1133*2)-(BD1133/BV$3)</f>
        <v>2.616666666668122</v>
      </c>
      <c r="BY1133" s="126"/>
      <c r="BZ1133" s="126"/>
      <c r="CA1133" s="122">
        <f t="shared" ref="CA1133" si="8401">BB1133-BD1133/4.5</f>
        <v>3.0277777777767167</v>
      </c>
      <c r="CB1133" s="126">
        <f t="shared" ref="CB1133" si="8402">IF(OR(BA1133=0,BK1133=0),1,IF(BA1133&gt;0,IF(BK1133&gt;0,1,0),IF(BK1133&lt;0,1,0)))</f>
        <v>1</v>
      </c>
      <c r="CC1133" s="126">
        <f t="shared" ref="CC1133" si="8403">IF(OR(BB1133=0,BK1133=0),1,IF(BB1133&gt;0,IF(BK1133&gt;0,1,0),IF(BK1133&lt;0,1,0)))</f>
        <v>1</v>
      </c>
      <c r="CD1133" s="126">
        <f t="shared" ref="CD1133" si="8404">IF(OR(BC1133=0,BK1133=0),1,IF(BC1133&gt;0,IF(BK1133&gt;0,1,0),IF(BK1133&lt;0,1,0)))</f>
        <v>1</v>
      </c>
      <c r="CE1133" s="126">
        <f t="shared" ref="CE1133" si="8405">IF(BD1133="","",IF(OR(AND(BD1133&gt;-0.001,BD1133&lt;0.001),AND(BK1133&gt;-0.001,BK1133&lt;0.001)),0,IF(BD1133&gt;0,IF(BK1133&gt;0,1,0),IF(BK1133&lt;0,1,0))))</f>
        <v>1</v>
      </c>
      <c r="CF1133" s="126">
        <f t="shared" ref="CF1133" si="8406">IF(OR(AND(BD1133&gt;-0.001,BD1133&lt;0.001),AND(BK1133&gt;-0.001,BK1133&lt;0.001)),0,IF(BD1133&gt;0,IF(BK1133&gt;0,1,0),IF(BK1133&lt;0,1,0)))</f>
        <v>1</v>
      </c>
      <c r="CG1133" s="126">
        <f t="shared" ref="CG1133" si="8407">IF(CE1133=0,"",IF(OR(BK1133=0,BO1133=0),1,IF(BK1133&gt;0,IF(BO1133&gt;0,1,0),IF(BO1133&lt;0,1,0))))</f>
        <v>1</v>
      </c>
      <c r="CH1133" s="126" t="str">
        <f t="shared" ref="CH1133" si="8408">IF(DJ1133=0,IF(AND(BK1133&gt;-0.001,BD1133&lt;0.001),1,IF(AND(BK1133&lt;0.001,BD1133&gt;-0.001),1,0)),"")</f>
        <v/>
      </c>
      <c r="CI1133" s="126" t="str">
        <f t="shared" ref="CI1133" si="8409">IF(CV1133=0,IF(AND(BK1133&gt;-0.001,BD1133&lt;0.001),1,IF(AND(BK1133&lt;0.001,BD1133&gt;-0.001),1,0)),"")</f>
        <v/>
      </c>
      <c r="CJ1133" s="126">
        <f t="shared" ref="CJ1133" si="8410">IF(DI1133=1,IF(AND(BK1133&gt;-0.001,BD1133&lt;0.001),1,IF(AND(BK1133&lt;0.001,BD1133&gt;-0.001),1,0)),"")</f>
        <v>0</v>
      </c>
      <c r="CK1133" s="126">
        <f t="shared" ref="CK1133" si="8411">IF(CV1133=1,IF(AND(BK1133&gt;-0.001,BD1133&lt;0.001),1,IF(AND(BK1133&lt;0.001,BD1133&gt;-0.001),1,0)),"")</f>
        <v>0</v>
      </c>
      <c r="CL1133" s="126">
        <f t="shared" ref="CL1133" si="8412">IF(OR(BK1133=0,BM1133=0),1,IF(BK1133&gt;0,IF(BM1133&gt;0,1,0),IF(BM1133&lt;0,1,0)))</f>
        <v>1</v>
      </c>
      <c r="CM1133" s="126">
        <f t="shared" ref="CM1133" si="8413">IF(CL1133=1,IF(OR(BD1133=0,BK1133=0),1,IF(BD1133&gt;0,IF(BK1133&lt;0,1,0),IF(BK1133&gt;0,1,0))),"")</f>
        <v>0</v>
      </c>
      <c r="CN1133" s="126" t="str">
        <f t="shared" ref="CN1133" si="8414">IF(CE1133=0,IF(OR(BK1133=0,BM1133=0),1,IF(BK1133&gt;0,IF(BM1133&gt;0,1,0),IF(BM1133&lt;0,1,0))),"")</f>
        <v/>
      </c>
      <c r="CO1133" s="126">
        <f t="shared" ref="CO1133" si="8415">IF(CE1133=1,IF(OR(BK1133=0,BM1133=0),1,IF(BK1133&gt;0,IF(BM1133&gt;0,1,0),IF(BM1133&lt;0,1,0))),"")</f>
        <v>1</v>
      </c>
      <c r="CP1133" s="126">
        <f t="shared" ref="CP1133" si="8416">IF(CB1133=1,IF(OR(BK1133=0,BM1133=0),1,IF(BK1133&gt;0,IF(BM1133&gt;0,1,0),IF(BM1133&lt;0,1,0))),"")</f>
        <v>1</v>
      </c>
      <c r="CQ1133" s="126" t="str">
        <f t="shared" ref="CQ1133" si="8417">IF(CB1133=0,IF(OR(BK1133=0,BM1133=0),1,IF(BK1133&gt;0,IF(BM1133&gt;0,1,0),IF(BM1133&lt;0,1,0))),"")</f>
        <v/>
      </c>
      <c r="CR1133" s="126"/>
      <c r="CS1133" s="126">
        <f t="shared" ref="CS1133" si="8418">IF(OR(BA1133=0,BM1133=0),1,IF(BA1133&gt;0,IF(BM1133&gt;0,1,0),IF(BM1133&lt;0,1,0)))</f>
        <v>1</v>
      </c>
      <c r="CT1133" s="126">
        <f t="shared" ref="CT1133" si="8419">IF(OR(BB1133=0,BM1133=0),1,IF(BB1133&gt;0,IF(BM1133&gt;0,1,0),IF(BM1133&lt;0,1,0)))</f>
        <v>1</v>
      </c>
      <c r="CU1133" s="126">
        <f t="shared" ref="CU1133" si="8420">IF(OR(BC1133=0,BM1133=0),1,IF(BC1133&gt;0,IF(BM1133&gt;0,1,0),IF(BM1133&lt;0,1,0)))</f>
        <v>1</v>
      </c>
      <c r="CV1133" s="126">
        <f t="shared" ref="CV1133" si="8421">IF(BD1133="","",IF(OR(AND(BD1133&gt;-0.001,BD1133&lt;0.001),AND(BM1133&gt;-0.001,BM1133&lt;0.001)),0,IF(BD1133&gt;0,IF(BM1133&gt;0,1,0),IF(BM1133&lt;0,1,0))))</f>
        <v>1</v>
      </c>
      <c r="CW1133" s="126">
        <f t="shared" ref="CW1133" si="8422">IF(AND(BC1133&gt;-0.0001,BD1133 &gt;-0.0001),1,IF(AND(BC1133&lt;0.0001,BD1133&lt;0.0001),1,""))</f>
        <v>1</v>
      </c>
      <c r="CX1133" s="126">
        <f t="shared" ref="CX1133" si="8423">IF(CV1133=1,1,"")</f>
        <v>1</v>
      </c>
      <c r="CY1133" s="126">
        <f t="shared" ref="CY1133" si="8424">IF(CX1133=1,IF(OR(BA1133=0,BK1133=0),1,IF(BA1133&gt;0,IF(BK1133&gt;0,1,0),IF(BK1133&lt;0,1,0))),"")</f>
        <v>1</v>
      </c>
      <c r="CZ1133" s="126">
        <f t="shared" ref="CZ1133" si="8425">IF(CX1133=1,IF(OR(BD1133=0,BK1133=0),1,IF(BD1133&gt;0,IF(BK1133&gt;0,1,0),IF(BK1133&lt;0,1,0))),"")</f>
        <v>1</v>
      </c>
      <c r="DA1133" s="126">
        <f t="shared" ref="DA1133" si="8426">IF(CX1133=1,IF(OR(BD1133=0,BO1133=0),1,IF(BD1133&gt;0,IF(BO1133&gt;0,1,0),IF(BO1133&lt;0,1,0))),"")</f>
        <v>1</v>
      </c>
      <c r="DB1133" s="126" t="str">
        <f t="shared" ref="DB1133" si="8427">IF(CX1133="",IF(OR(BD1133=0,BO1133=0),1,IF(BD1133&gt;0,IF(BO1133&gt;0,1,0),IF(BO1133&lt;0,1,0))),"")</f>
        <v/>
      </c>
      <c r="DC1133" s="126" t="str">
        <f t="shared" ref="DC1133" si="8428">IF(DJ1133=0,IF(AND(BM1133&gt;-0.001,BD1133&lt;0.001),1,IF(AND(BM1133&lt;0.001,BD1133&gt;-0.001),1,0)),"")</f>
        <v/>
      </c>
      <c r="DD1133" s="126">
        <f t="shared" ref="DD1133" si="8429">IF(DJ1133=1,IF(AND(BM1133&gt;-0.001,BD1133&lt;0.001),1,IF(AND(BM1133&lt;0.001,BD1133&gt;-0.001),1,0)),"")</f>
        <v>0</v>
      </c>
      <c r="DE1133" s="126" t="str">
        <f t="shared" ref="DE1133" si="8430">IF(DD1133="",IF(CV1133+DC1133=1,"",1),IF(CV1133+DD1133=1,"",1))</f>
        <v/>
      </c>
      <c r="DF1133" s="126"/>
      <c r="DG1133" s="126">
        <f t="shared" ref="DG1133" si="8431">IF(OR(AND(BA1133&gt;-0.001,BA1133&lt;0.001),AND(BO1133&gt;-0.001,BO1133&lt;0.001)),1,IF(BA1133&gt;0,IF(BO1133&gt;0,1,0),IF(BO1133&lt;0,1,0)))</f>
        <v>1</v>
      </c>
      <c r="DH1133" s="126">
        <f t="shared" ref="DH1133" si="8432">IF(OR(BB1133=0,BO1133=0),1,IF(BB1133&gt;0,IF(BO1133&gt;0,1,0),IF(BO1133&lt;0,1,0)))</f>
        <v>1</v>
      </c>
      <c r="DI1133" s="126">
        <f t="shared" ref="DI1133" si="8433">IF(OR(BC1133=0,BO1133=0),1,IF(BC1133&gt;0,IF(BO1133&gt;0,1,0),IF(BO1133&lt;0,1,0)))</f>
        <v>1</v>
      </c>
      <c r="DJ1133" s="126">
        <f t="shared" ref="DJ1133" si="8434">IF(OR(BD1133=0,BO1133=0),1,IF(BD1133&gt;0,IF(BO1133&gt;0,1,0),IF(BO1133&lt;0,1,0)))</f>
        <v>1</v>
      </c>
      <c r="DK1133" s="126" t="str">
        <f t="shared" ref="DK1133" si="8435">IF(DJ1133=0,IF(OR(BD1133=0,BM1133=0),1,IF(BD1133&gt;0,IF(BM1133&gt;0,1,0),IF(BM1133&lt;0,1,0))),"")</f>
        <v/>
      </c>
      <c r="DL1133" s="126"/>
      <c r="DM1133" s="126" t="str">
        <f t="shared" ref="DM1133" si="8436">IF(DJ1133=0,IF(OR(BK1133=0,BM1133=0),1,IF(BK1133&gt;0,IF(BM1133&gt;0,1,0),IF(BM1133&lt;0,1,0))),"")</f>
        <v/>
      </c>
      <c r="DN1133" s="126">
        <f t="shared" ref="DN1133" si="8437">IF(DJ1133=1,IF(OR(BD1133=0,BM1133=0),1,IF(BD1133&gt;0,IF(BM1133&gt;0,1,0),IF(BM1133&lt;0,1,0))),"")</f>
        <v>1</v>
      </c>
      <c r="DO1133" s="126">
        <f t="shared" ref="DO1133" si="8438">IF(DJ1133=1,IF(OR(BK1133=0,BM1133=0),1,IF(BK1133&gt;0,IF(BM1133&gt;0,1,0),IF(BM1133&lt;0,1,0))),"")</f>
        <v>1</v>
      </c>
      <c r="DP1133" s="126">
        <f t="shared" ref="DP1133" si="8439">IF(DJ1133=1,IF(OR(BD1133=0,BK1133=0),1,IF(BD1133&gt;0,IF(BK1133&gt;0,1,0),IF(BK1133&lt;0,1,0))),"")</f>
        <v>1</v>
      </c>
      <c r="DQ1133" s="126">
        <f t="shared" ref="DQ1133" si="8440">IF(DJ1133=1,IF(OR(BK1133=0,BM1133=0),1,IF(BK1133&gt;0,IF(BM1133&gt;0,1,0),IF(BM1133&lt;0,1,0))),"")</f>
        <v>1</v>
      </c>
      <c r="DR1133" s="126">
        <f t="shared" ref="DR1133" si="8441">IF(DJ1133=1,IF(OR(BM1133=0,BP1133=0),1,IF(BM1133&gt;0,IF(BP1133&gt;0,1,0),IF(BP1133&lt;0,1,0))),"")</f>
        <v>1</v>
      </c>
      <c r="DS1133" s="126">
        <f t="shared" ref="DS1133" si="8442">IF(DJ1133=1,IF(OR(BM1133=0,BT1133=0),1,IF(BM1133&gt;0,IF(BT1133&gt;0,1,0),IF(BT1133&lt;0,1,0))),"")</f>
        <v>1</v>
      </c>
      <c r="DT1133" s="126">
        <f t="shared" ref="DT1133" si="8443">IF(DJ1133=1,IF(OR(BM1133=0,BU1133=0),1,IF(BM1133&gt;0,IF(BU1133&gt;0,1,0),IF(BU1133&lt;0,1,0))),"")</f>
        <v>1</v>
      </c>
      <c r="DU1133" s="126">
        <f t="shared" ref="DU1133" si="8444">IF(DJ1133=1,IF(OR(AND(BO1133&gt;-0.001,BM1133&lt;0.001, BK1133&lt;0.001),AND(BO1133&lt;0.001,BM1133&gt;-0.001,BK1133&gt;-0.001)),1,0),"")</f>
        <v>0</v>
      </c>
      <c r="DV1133" s="126">
        <f t="shared" ref="DV1133" si="8445">IF(OR(AND(BD1133&gt;-0.001, BD1133 &lt;0.001),AND(BO1133&gt;-0.001,BO1133&lt;0.001)),1,IF(BD1133&gt;-0.001,IF(BO1133&gt;-0.001,1,0),IF(BO1133&lt;0.001,1,0)))</f>
        <v>1</v>
      </c>
      <c r="DW1133" s="126">
        <f t="shared" ref="DW1133" si="8446">IF(OR(AND(BD1133&gt;0, BC1133 &lt;0),AND(BD1133&lt;0, BC1133 &gt;0)),1,0)</f>
        <v>0</v>
      </c>
      <c r="DX1133" s="126" t="str">
        <f t="shared" ref="DX1133" si="8447">IF(DW1133=1,IF(OR(AND(BD1133&gt;0,BM1133&lt;0.001),AND(BD1133&lt;0,BM1133&gt;-0.001)),1,0),"")</f>
        <v/>
      </c>
      <c r="DY1133" s="126" t="str">
        <f t="shared" ref="DY1133" si="8448">IF(DK1133=1,IF(OR(AND(BK1133&gt;-0.001,BM1133&gt;-0.001),AND(BK1133&lt;0.001,BM1133&lt;0.001)),1,0),"")</f>
        <v/>
      </c>
      <c r="EA1133" s="126">
        <f t="shared" ref="EA1133" si="8449">IF(OR(BA1133=0,BU1133=0),1,IF(BA1133&gt;0,IF(BU1133&gt;0,1,0),IF(BU1133&lt;0,1,0)))</f>
        <v>1</v>
      </c>
      <c r="EB1133" s="126">
        <f t="shared" ref="EB1133" si="8450">IF(OR(BB1133=0,BU1133=0),1,IF(BB1133&gt;0,IF(BU1133&gt;0,1,0),IF(BU1133&lt;0,1,0)))</f>
        <v>1</v>
      </c>
      <c r="EC1133" s="126">
        <f t="shared" ref="EC1133" si="8451">IF(OR(BC1133=0,BU1133=0),1,IF(BC1133&gt;0,IF(BU1133&gt;0,1,0),IF(BU1133&lt;0,1,0)))</f>
        <v>1</v>
      </c>
      <c r="ED1133" s="126">
        <f t="shared" ref="ED1133" si="8452">IF(OR(BD1133=0,BU1133=0),1,IF(BD1133&gt;0,IF(BU1133&gt;0,1,0),IF(BU1133&lt;0,1,0)))</f>
        <v>1</v>
      </c>
      <c r="EF1133" s="126">
        <f t="shared" ref="EF1133" si="8453">IF(BA1133&gt;0,IF(BS1133&gt;0,1,0),IF(BS1133&lt;0,1,0))</f>
        <v>1</v>
      </c>
      <c r="EG1133" s="126">
        <f t="shared" ref="EG1133" si="8454">IF(BB1133&gt;0,IF(BS1133&gt;0,1,0),IF(BS1133&lt;0,1,0))</f>
        <v>1</v>
      </c>
      <c r="EH1133" s="126">
        <f t="shared" ref="EH1133" si="8455">IF(BC1133&gt;0,IF(BS1133&gt;0,1,0),IF(BS1133&lt;0,1,0))</f>
        <v>1</v>
      </c>
      <c r="EI1133" s="126">
        <f t="shared" ref="EI1133" si="8456">IF(BD1133&gt;0,IF(BS1133&gt;0,1,0),IF(BS1133&lt;0,1,0))</f>
        <v>1</v>
      </c>
      <c r="EK1133" s="126">
        <f t="shared" ref="EK1133" si="8457">IF(OR(BA1133=0,BB1133=0),1,IF(BA1133&gt;0,IF(BB1133&gt;0,1,0),IF(BB1133&lt;0,1,0)))</f>
        <v>1</v>
      </c>
      <c r="EL1133" s="126">
        <f t="shared" ref="EL1133" si="8458">IF(OR(BA1133=0,BC1133=0),1,IF(BA1133&gt;0,IF(BC1133&gt;0,1,0),IF(BC1133&lt;0,1,0)))</f>
        <v>1</v>
      </c>
      <c r="EM1133" s="126">
        <f t="shared" ref="EM1133" si="8459">IF(OR(BA1133=0,BD1133=0),1,IF(BA1133&gt;0,IF(BD1133&gt;0,1,0),IF(BD1133&lt;0,1,0)))</f>
        <v>1</v>
      </c>
      <c r="EO1133" s="126">
        <f t="shared" ref="EO1133" si="8460">IF(OR(BA1133=0,BB1133=0),1,IF(BB1133&gt;0,IF(BA1133&gt;0,1,0),IF(BA1133&lt;0,1,0)))</f>
        <v>1</v>
      </c>
      <c r="EP1133" s="126">
        <f t="shared" ref="EP1133" si="8461">IF(OR(BB1133=0,BC1133=0),1,IF(BB1133&gt;0,IF(BC1133&gt;0,1,0),IF(BC1133&lt;0,1,0)))</f>
        <v>1</v>
      </c>
      <c r="EQ1133" s="126">
        <f t="shared" ref="EQ1133" si="8462">IF(OR(BB1133=0,BD1133=0),1,IF(BB1133&gt;0,IF(BD1133&gt;0,1,0),IF(BD1133&lt;0,1,0)))</f>
        <v>1</v>
      </c>
      <c r="ES1133" s="126">
        <f t="shared" ref="ES1133" si="8463">IF(OR(BC1133=0,BA1133=0),1,IF(BC1133&gt;0,IF(BA1133&gt;0,1,0),IF(BA1133&lt;0,1,0)))</f>
        <v>1</v>
      </c>
      <c r="ET1133" s="126">
        <f t="shared" ref="ET1133" si="8464">IF(OR(BC1133=0,BB1133=0),1,IF(BC1133&gt;0,IF(BB1133&gt;0,1,0),IF(BB1133&lt;0,1,0)))</f>
        <v>1</v>
      </c>
      <c r="EU1133" s="126">
        <f t="shared" ref="EU1133" si="8465">IF(OR(BC1133=0,BD1133=0),1,IF(BC1133&gt;0,IF(BD1133&gt;0,1,0),IF(BD1133&lt;0,1,0)))</f>
        <v>1</v>
      </c>
      <c r="EV1133" s="126">
        <f t="shared" ref="EV1133" si="8466">IF(AND(BC1133&gt;-0.0001,BD1133 &gt;-0.0001),1,IF(AND(BC1133&lt;0.0001,BD1133&lt;0.0001),1,""))</f>
        <v>1</v>
      </c>
      <c r="EW1133" s="126">
        <f t="shared" ref="EW1133" si="8467">IF(EU1133=1,IF(OR(BD1133=0,BM1133=0),1,IF(BD1133&gt;0,IF(BM1133&gt;0,1,0),IF(BM1133&lt;0,1,0))),"")</f>
        <v>1</v>
      </c>
      <c r="EY1133" s="126">
        <f t="shared" ref="EY1133" si="8468">IF(OR(BD1133=0,BA1133=0),1,IF(BD1133&gt;0,IF(BA1133&gt;0,1,0),IF(BA1133&lt;0,1,0)))</f>
        <v>1</v>
      </c>
      <c r="EZ1133" s="126">
        <f t="shared" ref="EZ1133" si="8469">IF(OR(BD1133=0,BB1133=0),1,IF(BD1133&gt;0,IF(BB1133&gt;0,1,0),IF(BB1133&lt;0,1,0)))</f>
        <v>1</v>
      </c>
      <c r="FA1133" s="126">
        <f t="shared" ref="FA1133" si="8470">IF(OR(BD1133=0,BC1133=0),1,IF(BD1133&gt;0,IF(BC1133&gt;0,1,0),IF(BC1133&lt;0,1,0)))</f>
        <v>1</v>
      </c>
      <c r="FC1133" s="126">
        <f t="shared" ref="FC1133" si="8471">IF(OR(BM1133=0,BO1133=0),1,IF(BM1133&gt;0,IF(BO1133&gt;0,1,0),IF(BO1133&lt;0,1,0)))</f>
        <v>1</v>
      </c>
      <c r="FD1133" s="126">
        <f t="shared" ref="FD1133" si="8472">IF(FC1133=1,IF(AND(BD1133&gt;0,BO1133&lt;0),1,IF(AND(BD1133&lt;0,BO1133&gt;0),1,0)),"")</f>
        <v>0</v>
      </c>
      <c r="FE1133" s="126"/>
      <c r="FF1133" s="126">
        <f t="shared" ref="FF1133" si="8473">IF(OR(BK1133=0,BM1133=0),1,IF(BK1133&gt;0,IF(BM1133&gt;0,1,0),IF(BM1133&lt;0,1,0)))</f>
        <v>1</v>
      </c>
      <c r="FG1133" s="126">
        <f t="shared" ref="FG1133" si="8474">IF(OR(BK1133=0,BO1133=0),1,IF(BK1133&gt;0,IF(BO1133&gt;0,1,0),IF(BO1133&lt;0,1,0)))</f>
        <v>1</v>
      </c>
      <c r="FH1133" s="126">
        <f t="shared" ref="FH1133" si="8475">IF(BK1133&gt;0,IF(BM1133&gt;0,IF(BO1133&gt;0,1,0),0),IF(BM1133&lt;0,IF(BO1133&lt;0,1,0),0))</f>
        <v>1</v>
      </c>
      <c r="FI1133" s="126">
        <f t="shared" ref="FI1133" si="8476">IF(FH1133=0,"",(IF(BO1133&gt;0,IF(BD1133&gt;0,1,0),IF(BD1133&lt;0,1,0))))</f>
        <v>1</v>
      </c>
      <c r="FJ1133" s="126">
        <f t="shared" ref="FJ1133" si="8477">IF(FH1133=0,"",(IF(BO1133&gt;0,IF(BC1133&gt;0,1,0),IF(BC1133&lt;0,1,0))))</f>
        <v>1</v>
      </c>
      <c r="FK1133" s="126">
        <f t="shared" ref="FK1133" si="8478">IF(FH1133=0,"",(IF(BO1133&gt;0,IF(BB1133&gt;0,1,0),IF(BB1133&lt;0,1,0))))</f>
        <v>1</v>
      </c>
      <c r="FL1133" s="126">
        <f t="shared" ref="FL1133" si="8479">IF(FH1133=0,"",(IF(BO1133&gt;0,IF(BA1133&gt;0,1,0),IF(BA1133&lt;0,1,0))))</f>
        <v>1</v>
      </c>
      <c r="FN1133" s="126" t="str">
        <f t="shared" ref="FN1133" si="8480">IF(ABS(BB1133)&gt;9.76,1,"")</f>
        <v/>
      </c>
      <c r="FO1133" s="126" t="str">
        <f t="shared" ref="FO1133" si="8481">IF(FN1133=1,IF(BB1133&gt;0,IF(BL1133&lt;0,1,0),IF(BL1133&gt;0,1,0)),"")</f>
        <v/>
      </c>
      <c r="FP1133" s="126" t="str">
        <f t="shared" ref="FP1133" si="8482">IF(BL1133&gt;1.96, IF(BB1133&gt;9.76,1,0),IF(BL1133&lt;-1.96, IF(BB1133&lt;-9.76,1,0),""))</f>
        <v/>
      </c>
      <c r="FV1133" s="126">
        <f t="shared" ref="FV1133" si="8483">IF(BK1132&gt;0,IF(BK1133&gt;0,1,0),IF(BK1133&lt;0,1,0))</f>
        <v>0</v>
      </c>
      <c r="FW1133" s="126">
        <f t="shared" ref="FW1133" si="8484">IF(BL1132&gt;0,IF(BL1133&gt;0,1,0),IF(BL1133&lt;0,1,0))</f>
        <v>0</v>
      </c>
      <c r="FX1133" s="126">
        <f t="shared" ref="FX1133" si="8485">IF(BO1132&gt;0,IF(BO1133&gt;0,1,0),IF(BO1133&lt;0,1,0))</f>
        <v>0</v>
      </c>
      <c r="GA1133" s="126">
        <f t="shared" ref="GA1133" si="8486">IF(BA1133&gt;0,IF(BR1133&gt;0,1,0),IF(BR1133&lt;0,1,0))</f>
        <v>0</v>
      </c>
      <c r="GB1133" s="126">
        <f t="shared" ref="GB1133" si="8487">IF(BB1133&gt;0,IF(BR1133&gt;0,1,0),IF(BR1133&lt;0,1,0))</f>
        <v>0</v>
      </c>
      <c r="GC1133" s="126">
        <f t="shared" ref="GC1133" si="8488">IF(BC1133&gt;0,IF(BR1133&gt;0,1,0),IF(BR1133&lt;0,1,0))</f>
        <v>0</v>
      </c>
      <c r="GD1133" s="126">
        <f t="shared" ref="GD1133" si="8489">IF(BD1133&gt;0,IF(BR1133&gt;0,1,0),IF(BR1133&lt;0,1,0))</f>
        <v>0</v>
      </c>
      <c r="GE1133" s="126">
        <f t="shared" ref="GE1133" si="8490">IF(BK1133&gt;0,IF(BR1133&gt;0,1,0),IF(BR1133&lt;0,1,0))</f>
        <v>0</v>
      </c>
      <c r="GF1133" s="126">
        <f t="shared" ref="GF1133" si="8491">IF(BM1133&gt;0,IF(BR1133&gt;0,1,0),IF(BR1133&lt;0,1,0))</f>
        <v>0</v>
      </c>
      <c r="GG1133" s="126">
        <f t="shared" ref="GG1133" si="8492">IF(BO1133&gt;0,IF(BR1133&gt;0,1,0),IF(BR1133&lt;0,1,0))</f>
        <v>0</v>
      </c>
      <c r="GI1133" s="126">
        <f t="shared" ref="GI1133" si="8493">IF(BR1133&gt;0,IF(BS1133&gt;0,1,0),IF(BS1133&lt;0,1,0))</f>
        <v>0</v>
      </c>
      <c r="GK1133" s="126">
        <f t="shared" ref="GK1133" si="8494">IF(BA1133&gt;0,IF(BS1133&gt;0,1,0),IF(BS1133&lt;0,1,0))</f>
        <v>1</v>
      </c>
      <c r="GL1133" s="126">
        <f t="shared" ref="GL1133" si="8495">IF(BB1133&gt;0,IF(BS1133&gt;0,1,0),IF(BS1133&lt;0,1,0))</f>
        <v>1</v>
      </c>
      <c r="GM1133" s="126">
        <f t="shared" ref="GM1133" si="8496">IF(BC1133&gt;0,IF(BS1133&gt;0,1,0),IF(BS1133&lt;0,1,0))</f>
        <v>1</v>
      </c>
      <c r="GN1133" s="126">
        <f t="shared" ref="GN1133" si="8497">IF(BD1133&gt;0,IF(BS1133&gt;0,1,0),IF(BS1133&lt;0,1,0))</f>
        <v>1</v>
      </c>
      <c r="GO1133" s="126">
        <f t="shared" ref="GO1133" si="8498">IF(BK1133&gt;0,IF(BS1133&gt;0,1,0),IF(BS1133&lt;0,1,0))</f>
        <v>1</v>
      </c>
      <c r="GP1133" s="126">
        <f t="shared" ref="GP1133" si="8499">IF(BM1133&gt;0,IF(BS1133&gt;0,1,0),IF(BS1133&lt;0,1,0))</f>
        <v>1</v>
      </c>
      <c r="GQ1133" s="126">
        <f t="shared" ref="GQ1133" si="8500">IF(BO1133&gt;0,IF(BS1133&gt;0,1,0),IF(BS1133&lt;0,1,0))</f>
        <v>1</v>
      </c>
      <c r="GS1133" s="126" t="str">
        <f t="shared" ref="GS1133" si="8501">IF(ABS(BD1133)&gt;32,IF(ABS(BM1133)&gt;2,1,0),"")</f>
        <v/>
      </c>
      <c r="GT1133" s="126" t="str">
        <f t="shared" ref="GT1133" si="8502">IF(ABS(BD1133)&gt;40,IF(ABS(BM1133)&gt;2,1,0),"")</f>
        <v/>
      </c>
      <c r="GU1133" s="126">
        <f t="shared" ref="GU1133" si="8503">IF(ABS(BM1133)&gt;1,1,0)</f>
        <v>0</v>
      </c>
      <c r="GV1133" s="126">
        <f t="shared" ref="GV1133" si="8504">IF(ABS(BM1133)&gt;1.5,1,0)</f>
        <v>0</v>
      </c>
      <c r="GW1133" s="126">
        <f t="shared" ref="GW1133" si="8505">IF(ABS(BM1133)&gt;1.99,1,0)</f>
        <v>0</v>
      </c>
      <c r="GX1133" s="126">
        <f t="shared" ref="GX1133" si="8506">IF(ABS(BM1133)&gt;2.5,1,0)</f>
        <v>0</v>
      </c>
      <c r="GY1133" s="126">
        <f t="shared" ref="GY1133" si="8507">IF(ABS(BM1133)&gt;3,1,0)</f>
        <v>0</v>
      </c>
      <c r="GZ1133" s="126"/>
      <c r="HA1133" s="126">
        <f t="shared" ref="HA1133" si="8508">IF(ABS(BO1133)&gt;2,1,0)</f>
        <v>1</v>
      </c>
      <c r="HB1133" s="126">
        <f t="shared" ref="HB1133" si="8509">IF(ABS(BO1133)&gt;4,1,0)</f>
        <v>0</v>
      </c>
      <c r="HC1133" s="126">
        <f t="shared" ref="HC1133" si="8510">IF(ABS(BO1133)&gt;5,1,0)</f>
        <v>0</v>
      </c>
      <c r="HD1133" s="126">
        <f t="shared" ref="HD1133" si="8511">IF(ABS(BO1133)&gt;6,1,0)</f>
        <v>0</v>
      </c>
      <c r="HE1133" s="126">
        <f t="shared" ref="HE1133" si="8512">IF(ABS(BO1133)&gt;8,1,0)</f>
        <v>0</v>
      </c>
      <c r="HF1133" s="126">
        <f t="shared" ref="HF1133" si="8513">IF(ABS(BO1133)&gt;10,1,0)</f>
        <v>0</v>
      </c>
      <c r="HH1133" s="126">
        <f t="shared" ref="HH1133" si="8514">IF(ABS(BS1133)&gt;1.5,1,0)</f>
        <v>1</v>
      </c>
      <c r="HI1133" s="126">
        <f t="shared" ref="HI1133" si="8515">IF(ABS(BS1133)&gt;3,1,0)</f>
        <v>0</v>
      </c>
      <c r="HJ1133" s="126">
        <f t="shared" ref="HJ1133" si="8516">IF(ABS(BS1133)&gt;4.5,1,0)</f>
        <v>0</v>
      </c>
      <c r="HK1133" s="126">
        <f t="shared" ref="HK1133" si="8517">IF(ABS(BS1133)&gt;6,1,0)</f>
        <v>0</v>
      </c>
      <c r="HL1133" s="126">
        <f t="shared" ref="HL1133" si="8518">IF(ABS(BS1133)&gt;7.5,1,0)</f>
        <v>0</v>
      </c>
      <c r="HM1133" s="126">
        <f t="shared" ref="HM1133" si="8519">IF(ABS(BS1133)&gt;9,1,0)</f>
        <v>0</v>
      </c>
      <c r="HO1133" s="126">
        <f t="shared" ref="HO1133" si="8520">IF(BD1133&gt;-0.1,IF(BM1133&lt;0.001,1,0),"")</f>
        <v>0</v>
      </c>
      <c r="HP1133" s="126" t="str">
        <f t="shared" ref="HP1133" si="8521">IF(BD1133&lt;0.1,IF(BM1133&gt;-0.001,1,0),"")</f>
        <v/>
      </c>
      <c r="HQ1133" s="126" t="str">
        <f t="shared" ref="HQ1133" si="8522">IF(BD1133&gt;9.1,IF(BM1133&lt;0.001,1,0),"")</f>
        <v/>
      </c>
      <c r="HR1133" s="122" t="str">
        <f t="shared" ref="HR1133" si="8523">IF(BD1133&lt;-9.1,IF(BM1133&gt;-0.001,1,0),"")</f>
        <v/>
      </c>
      <c r="HS1133" s="126" t="str">
        <f t="shared" ref="HS1133" si="8524">IF(BD1133&gt;15.1,IF(BM1133&lt;0.001,1,0),"")</f>
        <v/>
      </c>
      <c r="HT1133" s="122" t="str">
        <f t="shared" ref="HT1133" si="8525">IF(BD1133&lt;-15.1,IF(BM1133&gt;-0.001,1,0),"")</f>
        <v/>
      </c>
      <c r="HU1133" s="122" t="str">
        <f t="shared" ref="HU1133" si="8526">IF(BD1133&gt;31.1,IF(BM1133&lt;0.001,1,0),"")</f>
        <v/>
      </c>
      <c r="HV1133" s="126" t="str">
        <f t="shared" ref="HV1133" si="8527">IF(BD1133&lt;-31.1,IF(BM1133&gt;-0.001,1,0),"")</f>
        <v/>
      </c>
      <c r="HW1133" s="126" t="str">
        <f t="shared" ref="HW1133" si="8528">IF(BD1133&gt;47.1,IF(BM1133&lt;0.001,1,0),"")</f>
        <v/>
      </c>
      <c r="HX1133" s="126" t="str">
        <f t="shared" ref="HX1133" si="8529">IF(BD1133&lt;-47.1,IF(BM1133&gt;-0.001,1,0),"")</f>
        <v/>
      </c>
      <c r="HZ1133" s="126">
        <f t="shared" ref="HZ1133" si="8530">IF(BD1133&gt;-0.1,IF(BO1133&lt;0.001,1,0),"")</f>
        <v>0</v>
      </c>
      <c r="IA1133" s="126" t="str">
        <f t="shared" ref="IA1133" si="8531">IF(BD1133&lt;0.1,IF(BO1133&gt;-0.001,1,0),"")</f>
        <v/>
      </c>
      <c r="IB1133" s="126" t="str">
        <f t="shared" ref="IB1133" si="8532">IF(BD1133&gt;9.1,IF(BO1133&lt;0.001,1,0),"")</f>
        <v/>
      </c>
      <c r="IC1133" s="126" t="str">
        <f t="shared" ref="IC1133" si="8533">IF(BD1133&lt;-9.1,IF(BO1133&gt;-0.001,1,0),"")</f>
        <v/>
      </c>
      <c r="ID1133" s="126" t="str">
        <f t="shared" ref="ID1133" si="8534">IF(BD1133&gt;15.1,IF(BO1133&lt;0.001,1,0),"")</f>
        <v/>
      </c>
      <c r="IE1133" s="126" t="str">
        <f t="shared" ref="IE1133" si="8535">IF(BD1133&lt;-15.1,IF(BO1133&gt;-0.001,1,0),"")</f>
        <v/>
      </c>
      <c r="IF1133" s="126" t="str">
        <f t="shared" ref="IF1133" si="8536">IF(BD1133&gt;31.1,IF(BO1133&lt;0.001,1,0),"")</f>
        <v/>
      </c>
      <c r="IG1133" s="126" t="str">
        <f t="shared" ref="IG1133" si="8537">IF(BD1133&lt;-31.1,IF(BO1133&gt;-0.001,1,0),"")</f>
        <v/>
      </c>
      <c r="IH1133" s="126" t="str">
        <f t="shared" ref="IH1133" si="8538">IF(BD1133&gt;47.1,IF(BO1133&lt;0.001,1,0),"")</f>
        <v/>
      </c>
      <c r="II1133" s="126" t="str">
        <f t="shared" ref="II1133" si="8539">IF(BD1133&lt;-47.1,IF(BO1133&gt;-0.001,1,0),"")</f>
        <v/>
      </c>
      <c r="IO1133" s="128"/>
      <c r="IP1133" s="128"/>
      <c r="IQ1133" s="127"/>
      <c r="IR1133" s="127"/>
      <c r="IX1133" s="6"/>
      <c r="IY1133" s="6"/>
      <c r="IZ1133" s="7"/>
      <c r="JA1133" s="7"/>
      <c r="JG1133" s="12"/>
      <c r="JH1133" s="12"/>
      <c r="JI1133" s="13"/>
      <c r="JJ1133" s="13"/>
      <c r="JN1133" s="6"/>
      <c r="JO1133" s="6"/>
      <c r="JQ1133" s="11"/>
      <c r="JR1133" s="11"/>
      <c r="JS1133" s="12"/>
      <c r="JT1133" s="13"/>
      <c r="JU1133" s="12"/>
      <c r="JV1133" s="12"/>
      <c r="JW1133" s="97"/>
      <c r="JX1133" s="13"/>
      <c r="JY1133" s="13"/>
      <c r="JZ1133" s="97"/>
      <c r="KA1133" s="97"/>
      <c r="KB1133" s="11"/>
      <c r="KC1133" s="11"/>
      <c r="KD1133" s="11"/>
      <c r="KE1133" s="11"/>
    </row>
    <row r="1134" spans="1:291" s="122" customFormat="1" x14ac:dyDescent="0.2">
      <c r="A1134" s="146">
        <f t="shared" si="5526"/>
        <v>1134</v>
      </c>
      <c r="C1134" s="2">
        <v>43738</v>
      </c>
      <c r="D1134" s="126">
        <v>98.525000000000006</v>
      </c>
      <c r="E1134" s="126">
        <v>98.605000000000004</v>
      </c>
      <c r="F1134" s="126">
        <v>98.625</v>
      </c>
      <c r="G1134" s="128">
        <v>107.24</v>
      </c>
      <c r="H1134" s="128">
        <v>119.047</v>
      </c>
      <c r="I1134" s="128">
        <v>130.1</v>
      </c>
      <c r="J1134" s="127">
        <v>162.1</v>
      </c>
      <c r="K1134" s="126"/>
      <c r="M1134" s="126">
        <f t="shared" ref="M1134" si="8540">D1134</f>
        <v>98.525000000000006</v>
      </c>
      <c r="N1134" s="126">
        <f t="shared" ref="N1134" si="8541">E1134</f>
        <v>98.605000000000004</v>
      </c>
      <c r="O1134" s="126">
        <f t="shared" ref="O1134" si="8542">F1134</f>
        <v>98.625</v>
      </c>
      <c r="P1134" s="127">
        <f t="shared" ref="P1134" si="8543">(INT(G1134)*32)+(IF(OR((INT(RIGHT(G1134*1000,1))=2),(INT(RIGHT(G1134*1000,1))=7)),((G1134-INT(G1134))+0.0005),IF(OR((INT(RIGHT(G1134*1000,1))=1),(INT(RIGHT(G1134*1000,1))=6)),((G1134-INT(G1134))+0.00025),IF(OR((INT(RIGHT(G1134*1000,1))=3),(INT(RIGHT(G1134*1000,1))=8)),((G1134-INT(G1134))+0.00075),G1134-INT(G1134))))*100)</f>
        <v>3447.9999999999995</v>
      </c>
      <c r="Q1134" s="5">
        <f t="shared" ref="Q1134" si="8544">(INT(H1134)*32)+(IF(INT(RIGHT(H1134*1000,1))=7,(H1134-INT(H1134))+0.0005,IF(INT(RIGHT(H1134*1000,1))=2,(H1134-INT(H1134))+0.0005,H1134-INT(H1134))))*100</f>
        <v>3812.7499999999995</v>
      </c>
      <c r="R1134" s="6">
        <f t="shared" ref="R1134" si="8545">INT(I1134)*32+(I1134-INT(I1134))*100</f>
        <v>4169.9999999999991</v>
      </c>
      <c r="S1134" s="7">
        <f t="shared" ref="S1134" si="8546">INT(J1134)*32+(J1134-INT(J1134))*100</f>
        <v>5193.9999999999991</v>
      </c>
      <c r="V1134" s="127">
        <f t="shared" ref="V1134" si="8547">ABS(AX1134)</f>
        <v>1.5000000000000568</v>
      </c>
      <c r="W1134" s="127">
        <f t="shared" ref="W1134" si="8548">ABS(AY1134)</f>
        <v>1.5000000000000568</v>
      </c>
      <c r="X1134" s="127">
        <f t="shared" ref="X1134" si="8549">ABS(AZ1134)</f>
        <v>1.5000000000000568</v>
      </c>
      <c r="Y1134" s="127">
        <f t="shared" ref="Y1134" si="8550">ABS(BA1134)</f>
        <v>0.50000000000090949</v>
      </c>
      <c r="Z1134" s="126">
        <f t="shared" ref="Z1134" si="8551">ABS(BB1134)</f>
        <v>1.5</v>
      </c>
      <c r="AA1134" s="126">
        <f t="shared" ref="AA1134" si="8552">ABS(BC1134)</f>
        <v>2.5000000000009095</v>
      </c>
      <c r="AB1134" s="126">
        <f t="shared" ref="AB1134" si="8553">ABS(BD1134)</f>
        <v>1.0000000000027285</v>
      </c>
      <c r="AC1134" s="126"/>
      <c r="AD1134" s="126"/>
      <c r="AE1134" s="127">
        <f t="shared" ref="AE1134" si="8554">ABS(BG1134)</f>
        <v>0.60000018000002076</v>
      </c>
      <c r="AF1134" s="127">
        <f t="shared" ref="AF1134" si="8555">ABS(BH1134)</f>
        <v>0.60000018000002076</v>
      </c>
      <c r="AG1134" s="127">
        <f t="shared" ref="AG1134" si="8556">ABS(BI1134)</f>
        <v>0.60000018000002076</v>
      </c>
      <c r="AH1134" s="127">
        <f t="shared" ref="AH1134" si="8557">ABS(BJ1134)</f>
        <v>1.8189894035458565E-12</v>
      </c>
      <c r="AI1134" s="127">
        <f t="shared" ref="AI1134" si="8558">ABS(BK1134)</f>
        <v>0.10000000000181908</v>
      </c>
      <c r="AJ1134" s="127">
        <f t="shared" ref="AJ1134" si="8559">ABS(BL1134)</f>
        <v>5.4556359430080192E-13</v>
      </c>
      <c r="AK1134" s="127">
        <f t="shared" ref="AK1134" si="8560">ABS(BM1134)</f>
        <v>0.16666666666727292</v>
      </c>
      <c r="AL1134" s="127">
        <f t="shared" ref="AL1134" si="8561">ABS(BN1134)</f>
        <v>0.24999999999954525</v>
      </c>
      <c r="AM1134" s="127">
        <f t="shared" ref="AM1134" si="8562">ABS(BO1134)</f>
        <v>2.1666666666666665</v>
      </c>
      <c r="AN1134" s="127">
        <f t="shared" ref="AN1134" si="8563">ABS(BP1134)</f>
        <v>2.099999999999818</v>
      </c>
      <c r="AO1134" s="127">
        <f t="shared" ref="AO1134" si="8564">ABS(BQ1134)</f>
        <v>1</v>
      </c>
      <c r="AP1134" s="127">
        <f t="shared" ref="AP1134" si="8565">ABS(BR1134)</f>
        <v>0.3333333333369714</v>
      </c>
      <c r="AQ1134" s="127">
        <f t="shared" ref="AQ1134" si="8566">ABS(BS1134)</f>
        <v>2.416666666667576</v>
      </c>
      <c r="AR1134" s="127">
        <f t="shared" ref="AR1134" si="8567">ABS(BT1134)</f>
        <v>1.4552803406786552E-12</v>
      </c>
      <c r="AS1134" s="127">
        <f t="shared" ref="AS1134" si="8568">ABS(BU1134)</f>
        <v>1.2777777777771715</v>
      </c>
      <c r="AT1134" s="127">
        <f t="shared" ref="AT1134" si="8569">ABS(BV1134)</f>
        <v>0.86666666666812187</v>
      </c>
      <c r="AU1134" s="126"/>
      <c r="AX1134" s="11">
        <f t="shared" ref="AX1134" si="8570">(M1134-M1133)*100</f>
        <v>-1.5000000000000568</v>
      </c>
      <c r="AY1134" s="11">
        <f t="shared" ref="AY1134" si="8571">(N1134-N1133)*100</f>
        <v>-1.5000000000000568</v>
      </c>
      <c r="AZ1134" s="11">
        <f t="shared" ref="AZ1134" si="8572">(O1134-O1133)*100</f>
        <v>-1.5000000000000568</v>
      </c>
      <c r="BA1134" s="11">
        <f t="shared" ref="BA1134" si="8573">P1134-P1133</f>
        <v>-0.50000000000090949</v>
      </c>
      <c r="BB1134" s="11">
        <f t="shared" ref="BB1134" si="8574">Q1134-Q1133</f>
        <v>-1.5</v>
      </c>
      <c r="BC1134" s="12">
        <f t="shared" ref="BC1134" si="8575">R1134-R1133</f>
        <v>-2.5000000000009095</v>
      </c>
      <c r="BD1134" s="13">
        <f t="shared" ref="BD1134" si="8576">S1134-S1133</f>
        <v>-1.0000000000027285</v>
      </c>
      <c r="BF1134" s="11">
        <f t="shared" ref="BF1134" si="8577">AX1134-(BA1134*2)</f>
        <v>-0.49999999999823785</v>
      </c>
      <c r="BG1134" s="11">
        <f t="shared" ref="BG1134" si="8578">((AX1134)-(BB1134/BH$3))</f>
        <v>-0.60000018000002076</v>
      </c>
      <c r="BH1134" s="11">
        <f t="shared" ref="BH1134" si="8579">((AY1134)-(BB1134/BH$3))</f>
        <v>-0.60000018000002076</v>
      </c>
      <c r="BI1134" s="11">
        <f t="shared" ref="BI1134" si="8580">((AZ1134)-(BB1134/BH$3))</f>
        <v>-0.60000018000002076</v>
      </c>
      <c r="BJ1134" s="11">
        <f t="shared" ref="BJ1134" si="8581">((BA1134*2)-(BB1134/BJ$3))</f>
        <v>-1.8189894035458565E-12</v>
      </c>
      <c r="BK1134" s="11">
        <f t="shared" ref="BK1134" si="8582">((BA1134*2)-(BB1134/BK$3))</f>
        <v>-0.10000000000181908</v>
      </c>
      <c r="BL1134" s="11">
        <f t="shared" ref="BL1134" si="8583">BB1134-(BC1134/BL$3)</f>
        <v>5.4556359430080192E-13</v>
      </c>
      <c r="BM1134" s="11">
        <f t="shared" ref="BM1134" si="8584">BB1134-(BC1134/BM$3)</f>
        <v>0.16666666666727292</v>
      </c>
      <c r="BN1134" s="11">
        <f t="shared" ref="BN1134" si="8585">BB1134-(BC1134/BN$3)</f>
        <v>-0.24999999999954525</v>
      </c>
      <c r="BO1134" s="11">
        <f t="shared" ref="BO1134" si="8586">BC1134-(BD1134/BO$3)</f>
        <v>-2.1666666666666665</v>
      </c>
      <c r="BP1134" s="11">
        <f t="shared" ref="BP1134" si="8587">BC1134-(BD1134/BP$3)</f>
        <v>-2.099999999999818</v>
      </c>
      <c r="BQ1134" s="126">
        <v>1</v>
      </c>
      <c r="BR1134" s="11">
        <f t="shared" ref="BR1134" si="8588">-(BK1134*BK$3-BM1134)</f>
        <v>0.3333333333369714</v>
      </c>
      <c r="BS1134" s="11">
        <f t="shared" ref="BS1134" si="8589">-(BM1134*BM$3-BO1134)</f>
        <v>-2.416666666667576</v>
      </c>
      <c r="BT1134" s="11">
        <f t="shared" ref="BT1134" si="8590">((BA1134*2)-(BC1134/BT$3))</f>
        <v>-1.4552803406786552E-12</v>
      </c>
      <c r="BU1134" s="11">
        <f t="shared" ref="BU1134" si="8591">BB1134-(BD1134/BU$3)</f>
        <v>-1.2777777777771715</v>
      </c>
      <c r="BV1134" s="11">
        <f t="shared" ref="BV1134" si="8592">(BA1134*2)-(BD1134/BV$3)</f>
        <v>-0.86666666666812187</v>
      </c>
      <c r="BY1134" s="126"/>
      <c r="BZ1134" s="126"/>
      <c r="CA1134" s="122">
        <f t="shared" ref="CA1134" si="8593">BB1134-BD1134/4.5</f>
        <v>-1.2777777777771715</v>
      </c>
      <c r="CB1134" s="126">
        <f t="shared" ref="CB1134" si="8594">IF(OR(BA1134=0,BK1134=0),1,IF(BA1134&gt;0,IF(BK1134&gt;0,1,0),IF(BK1134&lt;0,1,0)))</f>
        <v>1</v>
      </c>
      <c r="CC1134" s="126">
        <f t="shared" ref="CC1134" si="8595">IF(OR(BB1134=0,BK1134=0),1,IF(BB1134&gt;0,IF(BK1134&gt;0,1,0),IF(BK1134&lt;0,1,0)))</f>
        <v>1</v>
      </c>
      <c r="CD1134" s="126">
        <f t="shared" ref="CD1134" si="8596">IF(OR(BC1134=0,BK1134=0),1,IF(BC1134&gt;0,IF(BK1134&gt;0,1,0),IF(BK1134&lt;0,1,0)))</f>
        <v>1</v>
      </c>
      <c r="CE1134" s="126">
        <f t="shared" ref="CE1134" si="8597">IF(BD1134="","",IF(OR(AND(BD1134&gt;-0.001,BD1134&lt;0.001),AND(BK1134&gt;-0.001,BK1134&lt;0.001)),0,IF(BD1134&gt;0,IF(BK1134&gt;0,1,0),IF(BK1134&lt;0,1,0))))</f>
        <v>1</v>
      </c>
      <c r="CF1134" s="126">
        <f t="shared" ref="CF1134" si="8598">IF(OR(AND(BD1134&gt;-0.001,BD1134&lt;0.001),AND(BK1134&gt;-0.001,BK1134&lt;0.001)),0,IF(BD1134&gt;0,IF(BK1134&gt;0,1,0),IF(BK1134&lt;0,1,0)))</f>
        <v>1</v>
      </c>
      <c r="CG1134" s="126">
        <f t="shared" ref="CG1134" si="8599">IF(CE1134=0,"",IF(OR(BK1134=0,BO1134=0),1,IF(BK1134&gt;0,IF(BO1134&gt;0,1,0),IF(BO1134&lt;0,1,0))))</f>
        <v>1</v>
      </c>
      <c r="CH1134" s="126" t="str">
        <f t="shared" ref="CH1134" si="8600">IF(DJ1134=0,IF(AND(BK1134&gt;-0.001,BD1134&lt;0.001),1,IF(AND(BK1134&lt;0.001,BD1134&gt;-0.001),1,0)),"")</f>
        <v/>
      </c>
      <c r="CI1134" s="126">
        <f t="shared" ref="CI1134" si="8601">IF(CV1134=0,IF(AND(BK1134&gt;-0.001,BD1134&lt;0.001),1,IF(AND(BK1134&lt;0.001,BD1134&gt;-0.001),1,0)),"")</f>
        <v>0</v>
      </c>
      <c r="CJ1134" s="126">
        <f t="shared" ref="CJ1134" si="8602">IF(DI1134=1,IF(AND(BK1134&gt;-0.001,BD1134&lt;0.001),1,IF(AND(BK1134&lt;0.001,BD1134&gt;-0.001),1,0)),"")</f>
        <v>0</v>
      </c>
      <c r="CK1134" s="126" t="str">
        <f t="shared" ref="CK1134" si="8603">IF(CV1134=1,IF(AND(BK1134&gt;-0.001,BD1134&lt;0.001),1,IF(AND(BK1134&lt;0.001,BD1134&gt;-0.001),1,0)),"")</f>
        <v/>
      </c>
      <c r="CL1134" s="126">
        <f t="shared" ref="CL1134" si="8604">IF(OR(BK1134=0,BM1134=0),1,IF(BK1134&gt;0,IF(BM1134&gt;0,1,0),IF(BM1134&lt;0,1,0)))</f>
        <v>0</v>
      </c>
      <c r="CM1134" s="126" t="str">
        <f t="shared" ref="CM1134" si="8605">IF(CL1134=1,IF(OR(BD1134=0,BK1134=0),1,IF(BD1134&gt;0,IF(BK1134&lt;0,1,0),IF(BK1134&gt;0,1,0))),"")</f>
        <v/>
      </c>
      <c r="CN1134" s="126" t="str">
        <f t="shared" ref="CN1134" si="8606">IF(CE1134=0,IF(OR(BK1134=0,BM1134=0),1,IF(BK1134&gt;0,IF(BM1134&gt;0,1,0),IF(BM1134&lt;0,1,0))),"")</f>
        <v/>
      </c>
      <c r="CO1134" s="126">
        <f t="shared" ref="CO1134" si="8607">IF(CE1134=1,IF(OR(BK1134=0,BM1134=0),1,IF(BK1134&gt;0,IF(BM1134&gt;0,1,0),IF(BM1134&lt;0,1,0))),"")</f>
        <v>0</v>
      </c>
      <c r="CP1134" s="126">
        <f t="shared" ref="CP1134" si="8608">IF(CB1134=1,IF(OR(BK1134=0,BM1134=0),1,IF(BK1134&gt;0,IF(BM1134&gt;0,1,0),IF(BM1134&lt;0,1,0))),"")</f>
        <v>0</v>
      </c>
      <c r="CQ1134" s="126" t="str">
        <f t="shared" ref="CQ1134" si="8609">IF(CB1134=0,IF(OR(BK1134=0,BM1134=0),1,IF(BK1134&gt;0,IF(BM1134&gt;0,1,0),IF(BM1134&lt;0,1,0))),"")</f>
        <v/>
      </c>
      <c r="CR1134" s="126"/>
      <c r="CS1134" s="126">
        <f t="shared" ref="CS1134" si="8610">IF(OR(BA1134=0,BM1134=0),1,IF(BA1134&gt;0,IF(BM1134&gt;0,1,0),IF(BM1134&lt;0,1,0)))</f>
        <v>0</v>
      </c>
      <c r="CT1134" s="126">
        <f t="shared" ref="CT1134" si="8611">IF(OR(BB1134=0,BM1134=0),1,IF(BB1134&gt;0,IF(BM1134&gt;0,1,0),IF(BM1134&lt;0,1,0)))</f>
        <v>0</v>
      </c>
      <c r="CU1134" s="126">
        <f t="shared" ref="CU1134" si="8612">IF(OR(BC1134=0,BM1134=0),1,IF(BC1134&gt;0,IF(BM1134&gt;0,1,0),IF(BM1134&lt;0,1,0)))</f>
        <v>0</v>
      </c>
      <c r="CV1134" s="126">
        <f t="shared" ref="CV1134" si="8613">IF(BD1134="","",IF(OR(AND(BD1134&gt;-0.001,BD1134&lt;0.001),AND(BM1134&gt;-0.001,BM1134&lt;0.001)),0,IF(BD1134&gt;0,IF(BM1134&gt;0,1,0),IF(BM1134&lt;0,1,0))))</f>
        <v>0</v>
      </c>
      <c r="CW1134" s="126">
        <f t="shared" ref="CW1134" si="8614">IF(AND(BC1134&gt;-0.0001,BD1134 &gt;-0.0001),1,IF(AND(BC1134&lt;0.0001,BD1134&lt;0.0001),1,""))</f>
        <v>1</v>
      </c>
      <c r="CX1134" s="126" t="str">
        <f t="shared" ref="CX1134" si="8615">IF(CV1134=1,1,"")</f>
        <v/>
      </c>
      <c r="CY1134" s="126" t="str">
        <f t="shared" ref="CY1134" si="8616">IF(CX1134=1,IF(OR(BA1134=0,BK1134=0),1,IF(BA1134&gt;0,IF(BK1134&gt;0,1,0),IF(BK1134&lt;0,1,0))),"")</f>
        <v/>
      </c>
      <c r="CZ1134" s="126" t="str">
        <f t="shared" ref="CZ1134" si="8617">IF(CX1134=1,IF(OR(BD1134=0,BK1134=0),1,IF(BD1134&gt;0,IF(BK1134&gt;0,1,0),IF(BK1134&lt;0,1,0))),"")</f>
        <v/>
      </c>
      <c r="DA1134" s="126" t="str">
        <f t="shared" ref="DA1134" si="8618">IF(CX1134=1,IF(OR(BD1134=0,BO1134=0),1,IF(BD1134&gt;0,IF(BO1134&gt;0,1,0),IF(BO1134&lt;0,1,0))),"")</f>
        <v/>
      </c>
      <c r="DB1134" s="126">
        <f t="shared" ref="DB1134" si="8619">IF(CX1134="",IF(OR(BD1134=0,BO1134=0),1,IF(BD1134&gt;0,IF(BO1134&gt;0,1,0),IF(BO1134&lt;0,1,0))),"")</f>
        <v>1</v>
      </c>
      <c r="DC1134" s="126" t="str">
        <f t="shared" ref="DC1134" si="8620">IF(DJ1134=0,IF(AND(BM1134&gt;-0.001,BD1134&lt;0.001),1,IF(AND(BM1134&lt;0.001,BD1134&gt;-0.001),1,0)),"")</f>
        <v/>
      </c>
      <c r="DD1134" s="126">
        <f t="shared" ref="DD1134" si="8621">IF(DJ1134=1,IF(AND(BM1134&gt;-0.001,BD1134&lt;0.001),1,IF(AND(BM1134&lt;0.001,BD1134&gt;-0.001),1,0)),"")</f>
        <v>1</v>
      </c>
      <c r="DE1134" s="126" t="str">
        <f t="shared" ref="DE1134" si="8622">IF(DD1134="",IF(CV1134+DC1134=1,"",1),IF(CV1134+DD1134=1,"",1))</f>
        <v/>
      </c>
      <c r="DF1134" s="126"/>
      <c r="DG1134" s="126">
        <f t="shared" ref="DG1134" si="8623">IF(OR(AND(BA1134&gt;-0.001,BA1134&lt;0.001),AND(BO1134&gt;-0.001,BO1134&lt;0.001)),1,IF(BA1134&gt;0,IF(BO1134&gt;0,1,0),IF(BO1134&lt;0,1,0)))</f>
        <v>1</v>
      </c>
      <c r="DH1134" s="126">
        <f t="shared" ref="DH1134" si="8624">IF(OR(BB1134=0,BO1134=0),1,IF(BB1134&gt;0,IF(BO1134&gt;0,1,0),IF(BO1134&lt;0,1,0)))</f>
        <v>1</v>
      </c>
      <c r="DI1134" s="126">
        <f t="shared" ref="DI1134" si="8625">IF(OR(BC1134=0,BO1134=0),1,IF(BC1134&gt;0,IF(BO1134&gt;0,1,0),IF(BO1134&lt;0,1,0)))</f>
        <v>1</v>
      </c>
      <c r="DJ1134" s="126">
        <f t="shared" ref="DJ1134" si="8626">IF(OR(BD1134=0,BO1134=0),1,IF(BD1134&gt;0,IF(BO1134&gt;0,1,0),IF(BO1134&lt;0,1,0)))</f>
        <v>1</v>
      </c>
      <c r="DK1134" s="126" t="str">
        <f t="shared" ref="DK1134" si="8627">IF(DJ1134=0,IF(OR(BD1134=0,BM1134=0),1,IF(BD1134&gt;0,IF(BM1134&gt;0,1,0),IF(BM1134&lt;0,1,0))),"")</f>
        <v/>
      </c>
      <c r="DL1134" s="126"/>
      <c r="DM1134" s="126" t="str">
        <f t="shared" ref="DM1134" si="8628">IF(DJ1134=0,IF(OR(BK1134=0,BM1134=0),1,IF(BK1134&gt;0,IF(BM1134&gt;0,1,0),IF(BM1134&lt;0,1,0))),"")</f>
        <v/>
      </c>
      <c r="DN1134" s="126">
        <f t="shared" ref="DN1134" si="8629">IF(DJ1134=1,IF(OR(BD1134=0,BM1134=0),1,IF(BD1134&gt;0,IF(BM1134&gt;0,1,0),IF(BM1134&lt;0,1,0))),"")</f>
        <v>0</v>
      </c>
      <c r="DO1134" s="126">
        <f t="shared" ref="DO1134" si="8630">IF(DJ1134=1,IF(OR(BK1134=0,BM1134=0),1,IF(BK1134&gt;0,IF(BM1134&gt;0,1,0),IF(BM1134&lt;0,1,0))),"")</f>
        <v>0</v>
      </c>
      <c r="DP1134" s="126">
        <f t="shared" ref="DP1134" si="8631">IF(DJ1134=1,IF(OR(BD1134=0,BK1134=0),1,IF(BD1134&gt;0,IF(BK1134&gt;0,1,0),IF(BK1134&lt;0,1,0))),"")</f>
        <v>1</v>
      </c>
      <c r="DQ1134" s="126">
        <f t="shared" ref="DQ1134" si="8632">IF(DJ1134=1,IF(OR(BK1134=0,BM1134=0),1,IF(BK1134&gt;0,IF(BM1134&gt;0,1,0),IF(BM1134&lt;0,1,0))),"")</f>
        <v>0</v>
      </c>
      <c r="DR1134" s="126">
        <f t="shared" ref="DR1134" si="8633">IF(DJ1134=1,IF(OR(BM1134=0,BP1134=0),1,IF(BM1134&gt;0,IF(BP1134&gt;0,1,0),IF(BP1134&lt;0,1,0))),"")</f>
        <v>0</v>
      </c>
      <c r="DS1134" s="126">
        <f t="shared" ref="DS1134" si="8634">IF(DJ1134=1,IF(OR(BM1134=0,BT1134=0),1,IF(BM1134&gt;0,IF(BT1134&gt;0,1,0),IF(BT1134&lt;0,1,0))),"")</f>
        <v>0</v>
      </c>
      <c r="DT1134" s="126">
        <f t="shared" ref="DT1134" si="8635">IF(DJ1134=1,IF(OR(BM1134=0,BU1134=0),1,IF(BM1134&gt;0,IF(BU1134&gt;0,1,0),IF(BU1134&lt;0,1,0))),"")</f>
        <v>0</v>
      </c>
      <c r="DU1134" s="126">
        <f t="shared" ref="DU1134" si="8636">IF(DJ1134=1,IF(OR(AND(BO1134&gt;-0.001,BM1134&lt;0.001, BK1134&lt;0.001),AND(BO1134&lt;0.001,BM1134&gt;-0.001,BK1134&gt;-0.001)),1,0),"")</f>
        <v>0</v>
      </c>
      <c r="DV1134" s="126">
        <f t="shared" ref="DV1134" si="8637">IF(OR(AND(BD1134&gt;-0.001, BD1134 &lt;0.001),AND(BO1134&gt;-0.001,BO1134&lt;0.001)),1,IF(BD1134&gt;-0.001,IF(BO1134&gt;-0.001,1,0),IF(BO1134&lt;0.001,1,0)))</f>
        <v>1</v>
      </c>
      <c r="DW1134" s="126">
        <f t="shared" ref="DW1134" si="8638">IF(OR(AND(BD1134&gt;0, BC1134 &lt;0),AND(BD1134&lt;0, BC1134 &gt;0)),1,0)</f>
        <v>0</v>
      </c>
      <c r="DX1134" s="126" t="str">
        <f t="shared" ref="DX1134" si="8639">IF(DW1134=1,IF(OR(AND(BD1134&gt;0,BM1134&lt;0.001),AND(BD1134&lt;0,BM1134&gt;-0.001)),1,0),"")</f>
        <v/>
      </c>
      <c r="DY1134" s="126" t="str">
        <f t="shared" ref="DY1134" si="8640">IF(DK1134=1,IF(OR(AND(BK1134&gt;-0.001,BM1134&gt;-0.001),AND(BK1134&lt;0.001,BM1134&lt;0.001)),1,0),"")</f>
        <v/>
      </c>
      <c r="EA1134" s="126">
        <f t="shared" ref="EA1134" si="8641">IF(OR(BA1134=0,BU1134=0),1,IF(BA1134&gt;0,IF(BU1134&gt;0,1,0),IF(BU1134&lt;0,1,0)))</f>
        <v>1</v>
      </c>
      <c r="EB1134" s="126">
        <f t="shared" ref="EB1134" si="8642">IF(OR(BB1134=0,BU1134=0),1,IF(BB1134&gt;0,IF(BU1134&gt;0,1,0),IF(BU1134&lt;0,1,0)))</f>
        <v>1</v>
      </c>
      <c r="EC1134" s="126">
        <f t="shared" ref="EC1134" si="8643">IF(OR(BC1134=0,BU1134=0),1,IF(BC1134&gt;0,IF(BU1134&gt;0,1,0),IF(BU1134&lt;0,1,0)))</f>
        <v>1</v>
      </c>
      <c r="ED1134" s="126">
        <f t="shared" ref="ED1134" si="8644">IF(OR(BD1134=0,BU1134=0),1,IF(BD1134&gt;0,IF(BU1134&gt;0,1,0),IF(BU1134&lt;0,1,0)))</f>
        <v>1</v>
      </c>
      <c r="EF1134" s="126">
        <f t="shared" ref="EF1134" si="8645">IF(BA1134&gt;0,IF(BS1134&gt;0,1,0),IF(BS1134&lt;0,1,0))</f>
        <v>1</v>
      </c>
      <c r="EG1134" s="126">
        <f t="shared" ref="EG1134" si="8646">IF(BB1134&gt;0,IF(BS1134&gt;0,1,0),IF(BS1134&lt;0,1,0))</f>
        <v>1</v>
      </c>
      <c r="EH1134" s="126">
        <f t="shared" ref="EH1134" si="8647">IF(BC1134&gt;0,IF(BS1134&gt;0,1,0),IF(BS1134&lt;0,1,0))</f>
        <v>1</v>
      </c>
      <c r="EI1134" s="126">
        <f t="shared" ref="EI1134" si="8648">IF(BD1134&gt;0,IF(BS1134&gt;0,1,0),IF(BS1134&lt;0,1,0))</f>
        <v>1</v>
      </c>
      <c r="EK1134" s="126">
        <f t="shared" ref="EK1134" si="8649">IF(OR(BA1134=0,BB1134=0),1,IF(BA1134&gt;0,IF(BB1134&gt;0,1,0),IF(BB1134&lt;0,1,0)))</f>
        <v>1</v>
      </c>
      <c r="EL1134" s="126">
        <f t="shared" ref="EL1134" si="8650">IF(OR(BA1134=0,BC1134=0),1,IF(BA1134&gt;0,IF(BC1134&gt;0,1,0),IF(BC1134&lt;0,1,0)))</f>
        <v>1</v>
      </c>
      <c r="EM1134" s="126">
        <f t="shared" ref="EM1134" si="8651">IF(OR(BA1134=0,BD1134=0),1,IF(BA1134&gt;0,IF(BD1134&gt;0,1,0),IF(BD1134&lt;0,1,0)))</f>
        <v>1</v>
      </c>
      <c r="EO1134" s="126">
        <f t="shared" ref="EO1134" si="8652">IF(OR(BA1134=0,BB1134=0),1,IF(BB1134&gt;0,IF(BA1134&gt;0,1,0),IF(BA1134&lt;0,1,0)))</f>
        <v>1</v>
      </c>
      <c r="EP1134" s="126">
        <f t="shared" ref="EP1134" si="8653">IF(OR(BB1134=0,BC1134=0),1,IF(BB1134&gt;0,IF(BC1134&gt;0,1,0),IF(BC1134&lt;0,1,0)))</f>
        <v>1</v>
      </c>
      <c r="EQ1134" s="126">
        <f t="shared" ref="EQ1134" si="8654">IF(OR(BB1134=0,BD1134=0),1,IF(BB1134&gt;0,IF(BD1134&gt;0,1,0),IF(BD1134&lt;0,1,0)))</f>
        <v>1</v>
      </c>
      <c r="ES1134" s="126">
        <f t="shared" ref="ES1134" si="8655">IF(OR(BC1134=0,BA1134=0),1,IF(BC1134&gt;0,IF(BA1134&gt;0,1,0),IF(BA1134&lt;0,1,0)))</f>
        <v>1</v>
      </c>
      <c r="ET1134" s="126">
        <f t="shared" ref="ET1134" si="8656">IF(OR(BC1134=0,BB1134=0),1,IF(BC1134&gt;0,IF(BB1134&gt;0,1,0),IF(BB1134&lt;0,1,0)))</f>
        <v>1</v>
      </c>
      <c r="EU1134" s="126">
        <f t="shared" ref="EU1134" si="8657">IF(OR(BC1134=0,BD1134=0),1,IF(BC1134&gt;0,IF(BD1134&gt;0,1,0),IF(BD1134&lt;0,1,0)))</f>
        <v>1</v>
      </c>
      <c r="EV1134" s="126">
        <f t="shared" ref="EV1134" si="8658">IF(AND(BC1134&gt;-0.0001,BD1134 &gt;-0.0001),1,IF(AND(BC1134&lt;0.0001,BD1134&lt;0.0001),1,""))</f>
        <v>1</v>
      </c>
      <c r="EW1134" s="126">
        <f t="shared" ref="EW1134" si="8659">IF(EU1134=1,IF(OR(BD1134=0,BM1134=0),1,IF(BD1134&gt;0,IF(BM1134&gt;0,1,0),IF(BM1134&lt;0,1,0))),"")</f>
        <v>0</v>
      </c>
      <c r="EY1134" s="126">
        <f t="shared" ref="EY1134" si="8660">IF(OR(BD1134=0,BA1134=0),1,IF(BD1134&gt;0,IF(BA1134&gt;0,1,0),IF(BA1134&lt;0,1,0)))</f>
        <v>1</v>
      </c>
      <c r="EZ1134" s="126">
        <f t="shared" ref="EZ1134" si="8661">IF(OR(BD1134=0,BB1134=0),1,IF(BD1134&gt;0,IF(BB1134&gt;0,1,0),IF(BB1134&lt;0,1,0)))</f>
        <v>1</v>
      </c>
      <c r="FA1134" s="126">
        <f t="shared" ref="FA1134" si="8662">IF(OR(BD1134=0,BC1134=0),1,IF(BD1134&gt;0,IF(BC1134&gt;0,1,0),IF(BC1134&lt;0,1,0)))</f>
        <v>1</v>
      </c>
      <c r="FC1134" s="126">
        <f t="shared" ref="FC1134" si="8663">IF(OR(BM1134=0,BO1134=0),1,IF(BM1134&gt;0,IF(BO1134&gt;0,1,0),IF(BO1134&lt;0,1,0)))</f>
        <v>0</v>
      </c>
      <c r="FD1134" s="126" t="str">
        <f t="shared" ref="FD1134" si="8664">IF(FC1134=1,IF(AND(BD1134&gt;0,BO1134&lt;0),1,IF(AND(BD1134&lt;0,BO1134&gt;0),1,0)),"")</f>
        <v/>
      </c>
      <c r="FE1134" s="126"/>
      <c r="FF1134" s="126">
        <f t="shared" ref="FF1134" si="8665">IF(OR(BK1134=0,BM1134=0),1,IF(BK1134&gt;0,IF(BM1134&gt;0,1,0),IF(BM1134&lt;0,1,0)))</f>
        <v>0</v>
      </c>
      <c r="FG1134" s="126">
        <f t="shared" ref="FG1134" si="8666">IF(OR(BK1134=0,BO1134=0),1,IF(BK1134&gt;0,IF(BO1134&gt;0,1,0),IF(BO1134&lt;0,1,0)))</f>
        <v>1</v>
      </c>
      <c r="FH1134" s="126">
        <f t="shared" ref="FH1134" si="8667">IF(BK1134&gt;0,IF(BM1134&gt;0,IF(BO1134&gt;0,1,0),0),IF(BM1134&lt;0,IF(BO1134&lt;0,1,0),0))</f>
        <v>0</v>
      </c>
      <c r="FI1134" s="126" t="str">
        <f t="shared" ref="FI1134" si="8668">IF(FH1134=0,"",(IF(BO1134&gt;0,IF(BD1134&gt;0,1,0),IF(BD1134&lt;0,1,0))))</f>
        <v/>
      </c>
      <c r="FJ1134" s="126" t="str">
        <f t="shared" ref="FJ1134" si="8669">IF(FH1134=0,"",(IF(BO1134&gt;0,IF(BC1134&gt;0,1,0),IF(BC1134&lt;0,1,0))))</f>
        <v/>
      </c>
      <c r="FK1134" s="126" t="str">
        <f t="shared" ref="FK1134" si="8670">IF(FH1134=0,"",(IF(BO1134&gt;0,IF(BB1134&gt;0,1,0),IF(BB1134&lt;0,1,0))))</f>
        <v/>
      </c>
      <c r="FL1134" s="126" t="str">
        <f t="shared" ref="FL1134" si="8671">IF(FH1134=0,"",(IF(BO1134&gt;0,IF(BA1134&gt;0,1,0),IF(BA1134&lt;0,1,0))))</f>
        <v/>
      </c>
      <c r="FN1134" s="126" t="str">
        <f t="shared" ref="FN1134" si="8672">IF(ABS(BB1134)&gt;9.76,1,"")</f>
        <v/>
      </c>
      <c r="FO1134" s="126" t="str">
        <f t="shared" ref="FO1134" si="8673">IF(FN1134=1,IF(BB1134&gt;0,IF(BL1134&lt;0,1,0),IF(BL1134&gt;0,1,0)),"")</f>
        <v/>
      </c>
      <c r="FP1134" s="126" t="str">
        <f t="shared" ref="FP1134" si="8674">IF(BL1134&gt;1.96, IF(BB1134&gt;9.76,1,0),IF(BL1134&lt;-1.96, IF(BB1134&lt;-9.76,1,0),""))</f>
        <v/>
      </c>
      <c r="FV1134" s="126">
        <f t="shared" ref="FV1134" si="8675">IF(BK1133&gt;0,IF(BK1134&gt;0,1,0),IF(BK1134&lt;0,1,0))</f>
        <v>0</v>
      </c>
      <c r="FW1134" s="126">
        <f t="shared" ref="FW1134" si="8676">IF(BL1133&gt;0,IF(BL1134&gt;0,1,0),IF(BL1134&lt;0,1,0))</f>
        <v>1</v>
      </c>
      <c r="FX1134" s="126">
        <f t="shared" ref="FX1134" si="8677">IF(BO1133&gt;0,IF(BO1134&gt;0,1,0),IF(BO1134&lt;0,1,0))</f>
        <v>0</v>
      </c>
      <c r="GA1134" s="126">
        <f t="shared" ref="GA1134" si="8678">IF(BA1134&gt;0,IF(BR1134&gt;0,1,0),IF(BR1134&lt;0,1,0))</f>
        <v>0</v>
      </c>
      <c r="GB1134" s="126">
        <f t="shared" ref="GB1134" si="8679">IF(BB1134&gt;0,IF(BR1134&gt;0,1,0),IF(BR1134&lt;0,1,0))</f>
        <v>0</v>
      </c>
      <c r="GC1134" s="126">
        <f t="shared" ref="GC1134" si="8680">IF(BC1134&gt;0,IF(BR1134&gt;0,1,0),IF(BR1134&lt;0,1,0))</f>
        <v>0</v>
      </c>
      <c r="GD1134" s="126">
        <f t="shared" ref="GD1134" si="8681">IF(BD1134&gt;0,IF(BR1134&gt;0,1,0),IF(BR1134&lt;0,1,0))</f>
        <v>0</v>
      </c>
      <c r="GE1134" s="126">
        <f t="shared" ref="GE1134" si="8682">IF(BK1134&gt;0,IF(BR1134&gt;0,1,0),IF(BR1134&lt;0,1,0))</f>
        <v>0</v>
      </c>
      <c r="GF1134" s="126">
        <f t="shared" ref="GF1134" si="8683">IF(BM1134&gt;0,IF(BR1134&gt;0,1,0),IF(BR1134&lt;0,1,0))</f>
        <v>1</v>
      </c>
      <c r="GG1134" s="126">
        <f t="shared" ref="GG1134" si="8684">IF(BO1134&gt;0,IF(BR1134&gt;0,1,0),IF(BR1134&lt;0,1,0))</f>
        <v>0</v>
      </c>
      <c r="GI1134" s="126">
        <f t="shared" ref="GI1134" si="8685">IF(BR1134&gt;0,IF(BS1134&gt;0,1,0),IF(BS1134&lt;0,1,0))</f>
        <v>0</v>
      </c>
      <c r="GK1134" s="126">
        <f t="shared" ref="GK1134" si="8686">IF(BA1134&gt;0,IF(BS1134&gt;0,1,0),IF(BS1134&lt;0,1,0))</f>
        <v>1</v>
      </c>
      <c r="GL1134" s="126">
        <f t="shared" ref="GL1134" si="8687">IF(BB1134&gt;0,IF(BS1134&gt;0,1,0),IF(BS1134&lt;0,1,0))</f>
        <v>1</v>
      </c>
      <c r="GM1134" s="126">
        <f t="shared" ref="GM1134" si="8688">IF(BC1134&gt;0,IF(BS1134&gt;0,1,0),IF(BS1134&lt;0,1,0))</f>
        <v>1</v>
      </c>
      <c r="GN1134" s="126">
        <f t="shared" ref="GN1134" si="8689">IF(BD1134&gt;0,IF(BS1134&gt;0,1,0),IF(BS1134&lt;0,1,0))</f>
        <v>1</v>
      </c>
      <c r="GO1134" s="126">
        <f t="shared" ref="GO1134" si="8690">IF(BK1134&gt;0,IF(BS1134&gt;0,1,0),IF(BS1134&lt;0,1,0))</f>
        <v>1</v>
      </c>
      <c r="GP1134" s="126">
        <f t="shared" ref="GP1134" si="8691">IF(BM1134&gt;0,IF(BS1134&gt;0,1,0),IF(BS1134&lt;0,1,0))</f>
        <v>0</v>
      </c>
      <c r="GQ1134" s="126">
        <f t="shared" ref="GQ1134" si="8692">IF(BO1134&gt;0,IF(BS1134&gt;0,1,0),IF(BS1134&lt;0,1,0))</f>
        <v>1</v>
      </c>
      <c r="GS1134" s="126" t="str">
        <f t="shared" ref="GS1134" si="8693">IF(ABS(BD1134)&gt;32,IF(ABS(BM1134)&gt;2,1,0),"")</f>
        <v/>
      </c>
      <c r="GT1134" s="126" t="str">
        <f t="shared" ref="GT1134" si="8694">IF(ABS(BD1134)&gt;40,IF(ABS(BM1134)&gt;2,1,0),"")</f>
        <v/>
      </c>
      <c r="GU1134" s="126">
        <f t="shared" ref="GU1134" si="8695">IF(ABS(BM1134)&gt;1,1,0)</f>
        <v>0</v>
      </c>
      <c r="GV1134" s="126">
        <f t="shared" ref="GV1134" si="8696">IF(ABS(BM1134)&gt;1.5,1,0)</f>
        <v>0</v>
      </c>
      <c r="GW1134" s="126">
        <f t="shared" ref="GW1134" si="8697">IF(ABS(BM1134)&gt;1.99,1,0)</f>
        <v>0</v>
      </c>
      <c r="GX1134" s="126">
        <f t="shared" ref="GX1134" si="8698">IF(ABS(BM1134)&gt;2.5,1,0)</f>
        <v>0</v>
      </c>
      <c r="GY1134" s="126">
        <f t="shared" ref="GY1134" si="8699">IF(ABS(BM1134)&gt;3,1,0)</f>
        <v>0</v>
      </c>
      <c r="GZ1134" s="126"/>
      <c r="HA1134" s="126">
        <f t="shared" ref="HA1134" si="8700">IF(ABS(BO1134)&gt;2,1,0)</f>
        <v>1</v>
      </c>
      <c r="HB1134" s="126">
        <f t="shared" ref="HB1134" si="8701">IF(ABS(BO1134)&gt;4,1,0)</f>
        <v>0</v>
      </c>
      <c r="HC1134" s="126">
        <f t="shared" ref="HC1134" si="8702">IF(ABS(BO1134)&gt;5,1,0)</f>
        <v>0</v>
      </c>
      <c r="HD1134" s="126">
        <f t="shared" ref="HD1134" si="8703">IF(ABS(BO1134)&gt;6,1,0)</f>
        <v>0</v>
      </c>
      <c r="HE1134" s="126">
        <f t="shared" ref="HE1134" si="8704">IF(ABS(BO1134)&gt;8,1,0)</f>
        <v>0</v>
      </c>
      <c r="HF1134" s="126">
        <f t="shared" ref="HF1134" si="8705">IF(ABS(BO1134)&gt;10,1,0)</f>
        <v>0</v>
      </c>
      <c r="HH1134" s="126">
        <f t="shared" ref="HH1134" si="8706">IF(ABS(BS1134)&gt;1.5,1,0)</f>
        <v>1</v>
      </c>
      <c r="HI1134" s="126">
        <f t="shared" ref="HI1134" si="8707">IF(ABS(BS1134)&gt;3,1,0)</f>
        <v>0</v>
      </c>
      <c r="HJ1134" s="126">
        <f t="shared" ref="HJ1134" si="8708">IF(ABS(BS1134)&gt;4.5,1,0)</f>
        <v>0</v>
      </c>
      <c r="HK1134" s="126">
        <f t="shared" ref="HK1134" si="8709">IF(ABS(BS1134)&gt;6,1,0)</f>
        <v>0</v>
      </c>
      <c r="HL1134" s="126">
        <f t="shared" ref="HL1134" si="8710">IF(ABS(BS1134)&gt;7.5,1,0)</f>
        <v>0</v>
      </c>
      <c r="HM1134" s="126">
        <f t="shared" ref="HM1134" si="8711">IF(ABS(BS1134)&gt;9,1,0)</f>
        <v>0</v>
      </c>
      <c r="HO1134" s="126" t="str">
        <f t="shared" ref="HO1134" si="8712">IF(BD1134&gt;-0.1,IF(BM1134&lt;0.001,1,0),"")</f>
        <v/>
      </c>
      <c r="HP1134" s="126">
        <f t="shared" ref="HP1134" si="8713">IF(BD1134&lt;0.1,IF(BM1134&gt;-0.001,1,0),"")</f>
        <v>1</v>
      </c>
      <c r="HQ1134" s="126" t="str">
        <f t="shared" ref="HQ1134" si="8714">IF(BD1134&gt;9.1,IF(BM1134&lt;0.001,1,0),"")</f>
        <v/>
      </c>
      <c r="HR1134" s="122" t="str">
        <f t="shared" ref="HR1134" si="8715">IF(BD1134&lt;-9.1,IF(BM1134&gt;-0.001,1,0),"")</f>
        <v/>
      </c>
      <c r="HS1134" s="126" t="str">
        <f t="shared" ref="HS1134" si="8716">IF(BD1134&gt;15.1,IF(BM1134&lt;0.001,1,0),"")</f>
        <v/>
      </c>
      <c r="HT1134" s="122" t="str">
        <f t="shared" ref="HT1134" si="8717">IF(BD1134&lt;-15.1,IF(BM1134&gt;-0.001,1,0),"")</f>
        <v/>
      </c>
      <c r="HU1134" s="122" t="str">
        <f t="shared" ref="HU1134" si="8718">IF(BD1134&gt;31.1,IF(BM1134&lt;0.001,1,0),"")</f>
        <v/>
      </c>
      <c r="HV1134" s="126" t="str">
        <f t="shared" ref="HV1134" si="8719">IF(BD1134&lt;-31.1,IF(BM1134&gt;-0.001,1,0),"")</f>
        <v/>
      </c>
      <c r="HW1134" s="126" t="str">
        <f t="shared" ref="HW1134" si="8720">IF(BD1134&gt;47.1,IF(BM1134&lt;0.001,1,0),"")</f>
        <v/>
      </c>
      <c r="HX1134" s="126" t="str">
        <f t="shared" ref="HX1134" si="8721">IF(BD1134&lt;-47.1,IF(BM1134&gt;-0.001,1,0),"")</f>
        <v/>
      </c>
      <c r="HZ1134" s="126" t="str">
        <f t="shared" ref="HZ1134" si="8722">IF(BD1134&gt;-0.1,IF(BO1134&lt;0.001,1,0),"")</f>
        <v/>
      </c>
      <c r="IA1134" s="126">
        <f t="shared" ref="IA1134" si="8723">IF(BD1134&lt;0.1,IF(BO1134&gt;-0.001,1,0),"")</f>
        <v>0</v>
      </c>
      <c r="IB1134" s="126" t="str">
        <f t="shared" ref="IB1134" si="8724">IF(BD1134&gt;9.1,IF(BO1134&lt;0.001,1,0),"")</f>
        <v/>
      </c>
      <c r="IC1134" s="126" t="str">
        <f t="shared" ref="IC1134" si="8725">IF(BD1134&lt;-9.1,IF(BO1134&gt;-0.001,1,0),"")</f>
        <v/>
      </c>
      <c r="ID1134" s="126" t="str">
        <f t="shared" ref="ID1134" si="8726">IF(BD1134&gt;15.1,IF(BO1134&lt;0.001,1,0),"")</f>
        <v/>
      </c>
      <c r="IE1134" s="126" t="str">
        <f t="shared" ref="IE1134" si="8727">IF(BD1134&lt;-15.1,IF(BO1134&gt;-0.001,1,0),"")</f>
        <v/>
      </c>
      <c r="IF1134" s="126" t="str">
        <f t="shared" ref="IF1134" si="8728">IF(BD1134&gt;31.1,IF(BO1134&lt;0.001,1,0),"")</f>
        <v/>
      </c>
      <c r="IG1134" s="126" t="str">
        <f t="shared" ref="IG1134" si="8729">IF(BD1134&lt;-31.1,IF(BO1134&gt;-0.001,1,0),"")</f>
        <v/>
      </c>
      <c r="IH1134" s="126" t="str">
        <f t="shared" ref="IH1134" si="8730">IF(BD1134&gt;47.1,IF(BO1134&lt;0.001,1,0),"")</f>
        <v/>
      </c>
      <c r="II1134" s="126" t="str">
        <f t="shared" ref="II1134" si="8731">IF(BD1134&lt;-47.1,IF(BO1134&gt;-0.001,1,0),"")</f>
        <v/>
      </c>
      <c r="IO1134" s="128"/>
      <c r="IP1134" s="128"/>
      <c r="IQ1134" s="127"/>
      <c r="IR1134" s="127"/>
      <c r="IX1134" s="6"/>
      <c r="IY1134" s="6"/>
      <c r="IZ1134" s="7"/>
      <c r="JA1134" s="7"/>
      <c r="JG1134" s="12"/>
      <c r="JH1134" s="12"/>
      <c r="JI1134" s="13"/>
      <c r="JJ1134" s="13"/>
      <c r="JN1134" s="6"/>
      <c r="JO1134" s="6"/>
      <c r="JQ1134" s="11"/>
      <c r="JR1134" s="11"/>
      <c r="JS1134" s="12"/>
      <c r="JT1134" s="13"/>
      <c r="JU1134" s="12"/>
      <c r="JV1134" s="12"/>
      <c r="JW1134" s="97"/>
      <c r="JX1134" s="13"/>
      <c r="JY1134" s="13"/>
      <c r="JZ1134" s="97"/>
      <c r="KA1134" s="97"/>
      <c r="KB1134" s="11"/>
      <c r="KC1134" s="11"/>
      <c r="KD1134" s="11"/>
      <c r="KE1134" s="11"/>
    </row>
    <row r="1135" spans="1:291" s="122" customFormat="1" x14ac:dyDescent="0.2">
      <c r="A1135" s="146">
        <f t="shared" si="5526"/>
        <v>1135</v>
      </c>
      <c r="C1135" s="2">
        <v>43739</v>
      </c>
      <c r="D1135" s="126">
        <v>98.59</v>
      </c>
      <c r="E1135" s="126">
        <v>98.67</v>
      </c>
      <c r="F1135" s="126">
        <v>98.685000000000002</v>
      </c>
      <c r="G1135" s="128">
        <v>107.28</v>
      </c>
      <c r="H1135" s="128">
        <v>119.13200000000001</v>
      </c>
      <c r="I1135" s="128">
        <v>130.21</v>
      </c>
      <c r="J1135" s="127">
        <v>162.22</v>
      </c>
      <c r="K1135" s="126"/>
      <c r="M1135" s="126">
        <f t="shared" ref="M1135" si="8732">D1135</f>
        <v>98.59</v>
      </c>
      <c r="N1135" s="126">
        <f t="shared" ref="N1135" si="8733">E1135</f>
        <v>98.67</v>
      </c>
      <c r="O1135" s="126">
        <f t="shared" ref="O1135" si="8734">F1135</f>
        <v>98.685000000000002</v>
      </c>
      <c r="P1135" s="127">
        <f t="shared" ref="P1135" si="8735">(INT(G1135)*32)+(IF(OR((INT(RIGHT(G1135*1000,1))=2),(INT(RIGHT(G1135*1000,1))=7)),((G1135-INT(G1135))+0.0005),IF(OR((INT(RIGHT(G1135*1000,1))=1),(INT(RIGHT(G1135*1000,1))=6)),((G1135-INT(G1135))+0.00025),IF(OR((INT(RIGHT(G1135*1000,1))=3),(INT(RIGHT(G1135*1000,1))=8)),((G1135-INT(G1135))+0.00075),G1135-INT(G1135))))*100)</f>
        <v>3452</v>
      </c>
      <c r="Q1135" s="5">
        <f t="shared" ref="Q1135" si="8736">(INT(H1135)*32)+(IF(INT(RIGHT(H1135*1000,1))=7,(H1135-INT(H1135))+0.0005,IF(INT(RIGHT(H1135*1000,1))=2,(H1135-INT(H1135))+0.0005,H1135-INT(H1135))))*100</f>
        <v>3821.2500000000005</v>
      </c>
      <c r="R1135" s="6">
        <f t="shared" ref="R1135" si="8737">INT(I1135)*32+(I1135-INT(I1135))*100</f>
        <v>4181.0000000000009</v>
      </c>
      <c r="S1135" s="7">
        <f t="shared" ref="S1135" si="8738">INT(J1135)*32+(J1135-INT(J1135))*100</f>
        <v>5206</v>
      </c>
      <c r="V1135" s="127">
        <f t="shared" ref="V1135" si="8739">ABS(AX1135)</f>
        <v>6.4999999999997726</v>
      </c>
      <c r="W1135" s="127">
        <f t="shared" ref="W1135" si="8740">ABS(AY1135)</f>
        <v>6.4999999999997726</v>
      </c>
      <c r="X1135" s="127">
        <f t="shared" ref="X1135" si="8741">ABS(AZ1135)</f>
        <v>6.0000000000002274</v>
      </c>
      <c r="Y1135" s="127">
        <f t="shared" ref="Y1135" si="8742">ABS(BA1135)</f>
        <v>4.0000000000004547</v>
      </c>
      <c r="Z1135" s="126">
        <f t="shared" ref="Z1135" si="8743">ABS(BB1135)</f>
        <v>8.5000000000009095</v>
      </c>
      <c r="AA1135" s="126">
        <f t="shared" ref="AA1135" si="8744">ABS(BC1135)</f>
        <v>11.000000000001819</v>
      </c>
      <c r="AB1135" s="126">
        <f t="shared" ref="AB1135" si="8745">ABS(BD1135)</f>
        <v>12.000000000000909</v>
      </c>
      <c r="AC1135" s="126"/>
      <c r="AD1135" s="126"/>
      <c r="AE1135" s="127">
        <f t="shared" ref="AE1135" si="8746">ABS(BG1135)</f>
        <v>1.4000010199990225</v>
      </c>
      <c r="AF1135" s="127">
        <f t="shared" ref="AF1135" si="8747">ABS(BH1135)</f>
        <v>1.4000010199990225</v>
      </c>
      <c r="AG1135" s="127">
        <f t="shared" ref="AG1135" si="8748">ABS(BI1135)</f>
        <v>0.90000101999947724</v>
      </c>
      <c r="AH1135" s="127">
        <f t="shared" ref="AH1135" si="8749">ABS(BJ1135)</f>
        <v>2.3333333333336368</v>
      </c>
      <c r="AI1135" s="127">
        <f t="shared" ref="AI1135" si="8750">ABS(BK1135)</f>
        <v>2.9000000000003636</v>
      </c>
      <c r="AJ1135" s="127">
        <f t="shared" ref="AJ1135" si="8751">ABS(BL1135)</f>
        <v>1.8999999999998183</v>
      </c>
      <c r="AK1135" s="127">
        <f t="shared" ref="AK1135" si="8752">ABS(BM1135)</f>
        <v>1.1666666666663632</v>
      </c>
      <c r="AL1135" s="127">
        <f t="shared" ref="AL1135" si="8753">ABS(BN1135)</f>
        <v>3</v>
      </c>
      <c r="AM1135" s="127">
        <f t="shared" ref="AM1135" si="8754">ABS(BO1135)</f>
        <v>7.0000000000015161</v>
      </c>
      <c r="AN1135" s="127">
        <f t="shared" ref="AN1135" si="8755">ABS(BP1135)</f>
        <v>6.200000000001455</v>
      </c>
      <c r="AO1135" s="127">
        <f t="shared" ref="AO1135" si="8756">ABS(BQ1135)</f>
        <v>1</v>
      </c>
      <c r="AP1135" s="127">
        <f t="shared" ref="AP1135" si="8757">ABS(BR1135)</f>
        <v>3.6666666666675765</v>
      </c>
      <c r="AQ1135" s="127">
        <f t="shared" ref="AQ1135" si="8758">ABS(BS1135)</f>
        <v>5.2500000000019718</v>
      </c>
      <c r="AR1135" s="127">
        <f t="shared" ref="AR1135" si="8759">ABS(BT1135)</f>
        <v>3.6000000000001817</v>
      </c>
      <c r="AS1135" s="127">
        <f t="shared" ref="AS1135" si="8760">ABS(BU1135)</f>
        <v>5.8333333333340409</v>
      </c>
      <c r="AT1135" s="127">
        <f t="shared" ref="AT1135" si="8761">ABS(BV1135)</f>
        <v>6.4000000000007882</v>
      </c>
      <c r="AU1135" s="126"/>
      <c r="AX1135" s="11">
        <f t="shared" ref="AX1135" si="8762">(M1135-M1134)*100</f>
        <v>6.4999999999997726</v>
      </c>
      <c r="AY1135" s="11">
        <f t="shared" ref="AY1135" si="8763">(N1135-N1134)*100</f>
        <v>6.4999999999997726</v>
      </c>
      <c r="AZ1135" s="11">
        <f t="shared" ref="AZ1135" si="8764">(O1135-O1134)*100</f>
        <v>6.0000000000002274</v>
      </c>
      <c r="BA1135" s="11">
        <f t="shared" ref="BA1135" si="8765">P1135-P1134</f>
        <v>4.0000000000004547</v>
      </c>
      <c r="BB1135" s="11">
        <f t="shared" ref="BB1135" si="8766">Q1135-Q1134</f>
        <v>8.5000000000009095</v>
      </c>
      <c r="BC1135" s="12">
        <f t="shared" ref="BC1135" si="8767">R1135-R1134</f>
        <v>11.000000000001819</v>
      </c>
      <c r="BD1135" s="13">
        <f t="shared" ref="BD1135" si="8768">S1135-S1134</f>
        <v>12.000000000000909</v>
      </c>
      <c r="BF1135" s="11">
        <f t="shared" ref="BF1135" si="8769">AX1135-(BA1135*2)</f>
        <v>-1.5000000000011369</v>
      </c>
      <c r="BG1135" s="11">
        <f t="shared" ref="BG1135" si="8770">((AX1135)-(BB1135/BH$3))</f>
        <v>1.4000010199990225</v>
      </c>
      <c r="BH1135" s="11">
        <f t="shared" ref="BH1135" si="8771">((AY1135)-(BB1135/BH$3))</f>
        <v>1.4000010199990225</v>
      </c>
      <c r="BI1135" s="11">
        <f t="shared" ref="BI1135" si="8772">((AZ1135)-(BB1135/BH$3))</f>
        <v>0.90000101999947724</v>
      </c>
      <c r="BJ1135" s="11">
        <f t="shared" ref="BJ1135" si="8773">((BA1135*2)-(BB1135/BJ$3))</f>
        <v>2.3333333333336368</v>
      </c>
      <c r="BK1135" s="11">
        <f t="shared" ref="BK1135" si="8774">((BA1135*2)-(BB1135/BK$3))</f>
        <v>2.9000000000003636</v>
      </c>
      <c r="BL1135" s="11">
        <f t="shared" ref="BL1135" si="8775">BB1135-(BC1135/BL$3)</f>
        <v>1.8999999999998183</v>
      </c>
      <c r="BM1135" s="11">
        <f t="shared" ref="BM1135" si="8776">BB1135-(BC1135/BM$3)</f>
        <v>1.1666666666663632</v>
      </c>
      <c r="BN1135" s="11">
        <f t="shared" ref="BN1135" si="8777">BB1135-(BC1135/BN$3)</f>
        <v>3</v>
      </c>
      <c r="BO1135" s="11">
        <f t="shared" ref="BO1135" si="8778">BC1135-(BD1135/BO$3)</f>
        <v>7.0000000000015161</v>
      </c>
      <c r="BP1135" s="11">
        <f t="shared" ref="BP1135" si="8779">BC1135-(BD1135/BP$3)</f>
        <v>6.200000000001455</v>
      </c>
      <c r="BQ1135" s="126">
        <v>1</v>
      </c>
      <c r="BR1135" s="11">
        <f t="shared" ref="BR1135" si="8780">-(BK1135*BK$3-BM1135)</f>
        <v>-3.6666666666675765</v>
      </c>
      <c r="BS1135" s="11">
        <f t="shared" ref="BS1135" si="8781">-(BM1135*BM$3-BO1135)</f>
        <v>5.2500000000019718</v>
      </c>
      <c r="BT1135" s="11">
        <f t="shared" ref="BT1135" si="8782">((BA1135*2)-(BC1135/BT$3))</f>
        <v>3.6000000000001817</v>
      </c>
      <c r="BU1135" s="11">
        <f t="shared" ref="BU1135" si="8783">BB1135-(BD1135/BU$3)</f>
        <v>5.8333333333340409</v>
      </c>
      <c r="BV1135" s="11">
        <f t="shared" ref="BV1135" si="8784">(BA1135*2)-(BD1135/BV$3)</f>
        <v>6.4000000000007882</v>
      </c>
      <c r="BY1135" s="126"/>
      <c r="BZ1135" s="126"/>
      <c r="CA1135" s="122">
        <f t="shared" ref="CA1135" si="8785">BB1135-BD1135/4.5</f>
        <v>5.8333333333340409</v>
      </c>
      <c r="CB1135" s="126">
        <f t="shared" ref="CB1135" si="8786">IF(OR(BA1135=0,BK1135=0),1,IF(BA1135&gt;0,IF(BK1135&gt;0,1,0),IF(BK1135&lt;0,1,0)))</f>
        <v>1</v>
      </c>
      <c r="CC1135" s="126">
        <f t="shared" ref="CC1135" si="8787">IF(OR(BB1135=0,BK1135=0),1,IF(BB1135&gt;0,IF(BK1135&gt;0,1,0),IF(BK1135&lt;0,1,0)))</f>
        <v>1</v>
      </c>
      <c r="CD1135" s="126">
        <f t="shared" ref="CD1135" si="8788">IF(OR(BC1135=0,BK1135=0),1,IF(BC1135&gt;0,IF(BK1135&gt;0,1,0),IF(BK1135&lt;0,1,0)))</f>
        <v>1</v>
      </c>
      <c r="CE1135" s="126">
        <f t="shared" ref="CE1135" si="8789">IF(BD1135="","",IF(OR(AND(BD1135&gt;-0.001,BD1135&lt;0.001),AND(BK1135&gt;-0.001,BK1135&lt;0.001)),0,IF(BD1135&gt;0,IF(BK1135&gt;0,1,0),IF(BK1135&lt;0,1,0))))</f>
        <v>1</v>
      </c>
      <c r="CF1135" s="126">
        <f t="shared" ref="CF1135" si="8790">IF(OR(AND(BD1135&gt;-0.001,BD1135&lt;0.001),AND(BK1135&gt;-0.001,BK1135&lt;0.001)),0,IF(BD1135&gt;0,IF(BK1135&gt;0,1,0),IF(BK1135&lt;0,1,0)))</f>
        <v>1</v>
      </c>
      <c r="CG1135" s="126">
        <f t="shared" ref="CG1135" si="8791">IF(CE1135=0,"",IF(OR(BK1135=0,BO1135=0),1,IF(BK1135&gt;0,IF(BO1135&gt;0,1,0),IF(BO1135&lt;0,1,0))))</f>
        <v>1</v>
      </c>
      <c r="CH1135" s="126" t="str">
        <f t="shared" ref="CH1135" si="8792">IF(DJ1135=0,IF(AND(BK1135&gt;-0.001,BD1135&lt;0.001),1,IF(AND(BK1135&lt;0.001,BD1135&gt;-0.001),1,0)),"")</f>
        <v/>
      </c>
      <c r="CI1135" s="126" t="str">
        <f t="shared" ref="CI1135" si="8793">IF(CV1135=0,IF(AND(BK1135&gt;-0.001,BD1135&lt;0.001),1,IF(AND(BK1135&lt;0.001,BD1135&gt;-0.001),1,0)),"")</f>
        <v/>
      </c>
      <c r="CJ1135" s="126">
        <f t="shared" ref="CJ1135" si="8794">IF(DI1135=1,IF(AND(BK1135&gt;-0.001,BD1135&lt;0.001),1,IF(AND(BK1135&lt;0.001,BD1135&gt;-0.001),1,0)),"")</f>
        <v>0</v>
      </c>
      <c r="CK1135" s="126">
        <f t="shared" ref="CK1135" si="8795">IF(CV1135=1,IF(AND(BK1135&gt;-0.001,BD1135&lt;0.001),1,IF(AND(BK1135&lt;0.001,BD1135&gt;-0.001),1,0)),"")</f>
        <v>0</v>
      </c>
      <c r="CL1135" s="126">
        <f t="shared" ref="CL1135" si="8796">IF(OR(BK1135=0,BM1135=0),1,IF(BK1135&gt;0,IF(BM1135&gt;0,1,0),IF(BM1135&lt;0,1,0)))</f>
        <v>1</v>
      </c>
      <c r="CM1135" s="126">
        <f t="shared" ref="CM1135" si="8797">IF(CL1135=1,IF(OR(BD1135=0,BK1135=0),1,IF(BD1135&gt;0,IF(BK1135&lt;0,1,0),IF(BK1135&gt;0,1,0))),"")</f>
        <v>0</v>
      </c>
      <c r="CN1135" s="126" t="str">
        <f t="shared" ref="CN1135" si="8798">IF(CE1135=0,IF(OR(BK1135=0,BM1135=0),1,IF(BK1135&gt;0,IF(BM1135&gt;0,1,0),IF(BM1135&lt;0,1,0))),"")</f>
        <v/>
      </c>
      <c r="CO1135" s="126">
        <f t="shared" ref="CO1135" si="8799">IF(CE1135=1,IF(OR(BK1135=0,BM1135=0),1,IF(BK1135&gt;0,IF(BM1135&gt;0,1,0),IF(BM1135&lt;0,1,0))),"")</f>
        <v>1</v>
      </c>
      <c r="CP1135" s="126">
        <f t="shared" ref="CP1135" si="8800">IF(CB1135=1,IF(OR(BK1135=0,BM1135=0),1,IF(BK1135&gt;0,IF(BM1135&gt;0,1,0),IF(BM1135&lt;0,1,0))),"")</f>
        <v>1</v>
      </c>
      <c r="CQ1135" s="126" t="str">
        <f t="shared" ref="CQ1135" si="8801">IF(CB1135=0,IF(OR(BK1135=0,BM1135=0),1,IF(BK1135&gt;0,IF(BM1135&gt;0,1,0),IF(BM1135&lt;0,1,0))),"")</f>
        <v/>
      </c>
      <c r="CR1135" s="126"/>
      <c r="CS1135" s="126">
        <f t="shared" ref="CS1135" si="8802">IF(OR(BA1135=0,BM1135=0),1,IF(BA1135&gt;0,IF(BM1135&gt;0,1,0),IF(BM1135&lt;0,1,0)))</f>
        <v>1</v>
      </c>
      <c r="CT1135" s="126">
        <f t="shared" ref="CT1135" si="8803">IF(OR(BB1135=0,BM1135=0),1,IF(BB1135&gt;0,IF(BM1135&gt;0,1,0),IF(BM1135&lt;0,1,0)))</f>
        <v>1</v>
      </c>
      <c r="CU1135" s="126">
        <f t="shared" ref="CU1135" si="8804">IF(OR(BC1135=0,BM1135=0),1,IF(BC1135&gt;0,IF(BM1135&gt;0,1,0),IF(BM1135&lt;0,1,0)))</f>
        <v>1</v>
      </c>
      <c r="CV1135" s="126">
        <f t="shared" ref="CV1135" si="8805">IF(BD1135="","",IF(OR(AND(BD1135&gt;-0.001,BD1135&lt;0.001),AND(BM1135&gt;-0.001,BM1135&lt;0.001)),0,IF(BD1135&gt;0,IF(BM1135&gt;0,1,0),IF(BM1135&lt;0,1,0))))</f>
        <v>1</v>
      </c>
      <c r="CW1135" s="126">
        <f t="shared" ref="CW1135" si="8806">IF(AND(BC1135&gt;-0.0001,BD1135 &gt;-0.0001),1,IF(AND(BC1135&lt;0.0001,BD1135&lt;0.0001),1,""))</f>
        <v>1</v>
      </c>
      <c r="CX1135" s="126">
        <f t="shared" ref="CX1135" si="8807">IF(CV1135=1,1,"")</f>
        <v>1</v>
      </c>
      <c r="CY1135" s="126">
        <f t="shared" ref="CY1135" si="8808">IF(CX1135=1,IF(OR(BA1135=0,BK1135=0),1,IF(BA1135&gt;0,IF(BK1135&gt;0,1,0),IF(BK1135&lt;0,1,0))),"")</f>
        <v>1</v>
      </c>
      <c r="CZ1135" s="126">
        <f t="shared" ref="CZ1135" si="8809">IF(CX1135=1,IF(OR(BD1135=0,BK1135=0),1,IF(BD1135&gt;0,IF(BK1135&gt;0,1,0),IF(BK1135&lt;0,1,0))),"")</f>
        <v>1</v>
      </c>
      <c r="DA1135" s="126">
        <f t="shared" ref="DA1135" si="8810">IF(CX1135=1,IF(OR(BD1135=0,BO1135=0),1,IF(BD1135&gt;0,IF(BO1135&gt;0,1,0),IF(BO1135&lt;0,1,0))),"")</f>
        <v>1</v>
      </c>
      <c r="DB1135" s="126" t="str">
        <f t="shared" ref="DB1135" si="8811">IF(CX1135="",IF(OR(BD1135=0,BO1135=0),1,IF(BD1135&gt;0,IF(BO1135&gt;0,1,0),IF(BO1135&lt;0,1,0))),"")</f>
        <v/>
      </c>
      <c r="DC1135" s="126" t="str">
        <f t="shared" ref="DC1135" si="8812">IF(DJ1135=0,IF(AND(BM1135&gt;-0.001,BD1135&lt;0.001),1,IF(AND(BM1135&lt;0.001,BD1135&gt;-0.001),1,0)),"")</f>
        <v/>
      </c>
      <c r="DD1135" s="126">
        <f t="shared" ref="DD1135" si="8813">IF(DJ1135=1,IF(AND(BM1135&gt;-0.001,BD1135&lt;0.001),1,IF(AND(BM1135&lt;0.001,BD1135&gt;-0.001),1,0)),"")</f>
        <v>0</v>
      </c>
      <c r="DE1135" s="126" t="str">
        <f t="shared" ref="DE1135" si="8814">IF(DD1135="",IF(CV1135+DC1135=1,"",1),IF(CV1135+DD1135=1,"",1))</f>
        <v/>
      </c>
      <c r="DF1135" s="126"/>
      <c r="DG1135" s="126">
        <f t="shared" ref="DG1135" si="8815">IF(OR(AND(BA1135&gt;-0.001,BA1135&lt;0.001),AND(BO1135&gt;-0.001,BO1135&lt;0.001)),1,IF(BA1135&gt;0,IF(BO1135&gt;0,1,0),IF(BO1135&lt;0,1,0)))</f>
        <v>1</v>
      </c>
      <c r="DH1135" s="126">
        <f t="shared" ref="DH1135" si="8816">IF(OR(BB1135=0,BO1135=0),1,IF(BB1135&gt;0,IF(BO1135&gt;0,1,0),IF(BO1135&lt;0,1,0)))</f>
        <v>1</v>
      </c>
      <c r="DI1135" s="126">
        <f t="shared" ref="DI1135" si="8817">IF(OR(BC1135=0,BO1135=0),1,IF(BC1135&gt;0,IF(BO1135&gt;0,1,0),IF(BO1135&lt;0,1,0)))</f>
        <v>1</v>
      </c>
      <c r="DJ1135" s="126">
        <f t="shared" ref="DJ1135" si="8818">IF(OR(BD1135=0,BO1135=0),1,IF(BD1135&gt;0,IF(BO1135&gt;0,1,0),IF(BO1135&lt;0,1,0)))</f>
        <v>1</v>
      </c>
      <c r="DK1135" s="126" t="str">
        <f t="shared" ref="DK1135" si="8819">IF(DJ1135=0,IF(OR(BD1135=0,BM1135=0),1,IF(BD1135&gt;0,IF(BM1135&gt;0,1,0),IF(BM1135&lt;0,1,0))),"")</f>
        <v/>
      </c>
      <c r="DL1135" s="126"/>
      <c r="DM1135" s="126" t="str">
        <f t="shared" ref="DM1135" si="8820">IF(DJ1135=0,IF(OR(BK1135=0,BM1135=0),1,IF(BK1135&gt;0,IF(BM1135&gt;0,1,0),IF(BM1135&lt;0,1,0))),"")</f>
        <v/>
      </c>
      <c r="DN1135" s="126">
        <f t="shared" ref="DN1135" si="8821">IF(DJ1135=1,IF(OR(BD1135=0,BM1135=0),1,IF(BD1135&gt;0,IF(BM1135&gt;0,1,0),IF(BM1135&lt;0,1,0))),"")</f>
        <v>1</v>
      </c>
      <c r="DO1135" s="126">
        <f t="shared" ref="DO1135" si="8822">IF(DJ1135=1,IF(OR(BK1135=0,BM1135=0),1,IF(BK1135&gt;0,IF(BM1135&gt;0,1,0),IF(BM1135&lt;0,1,0))),"")</f>
        <v>1</v>
      </c>
      <c r="DP1135" s="126">
        <f t="shared" ref="DP1135" si="8823">IF(DJ1135=1,IF(OR(BD1135=0,BK1135=0),1,IF(BD1135&gt;0,IF(BK1135&gt;0,1,0),IF(BK1135&lt;0,1,0))),"")</f>
        <v>1</v>
      </c>
      <c r="DQ1135" s="126">
        <f t="shared" ref="DQ1135" si="8824">IF(DJ1135=1,IF(OR(BK1135=0,BM1135=0),1,IF(BK1135&gt;0,IF(BM1135&gt;0,1,0),IF(BM1135&lt;0,1,0))),"")</f>
        <v>1</v>
      </c>
      <c r="DR1135" s="126">
        <f t="shared" ref="DR1135" si="8825">IF(DJ1135=1,IF(OR(BM1135=0,BP1135=0),1,IF(BM1135&gt;0,IF(BP1135&gt;0,1,0),IF(BP1135&lt;0,1,0))),"")</f>
        <v>1</v>
      </c>
      <c r="DS1135" s="126">
        <f t="shared" ref="DS1135" si="8826">IF(DJ1135=1,IF(OR(BM1135=0,BT1135=0),1,IF(BM1135&gt;0,IF(BT1135&gt;0,1,0),IF(BT1135&lt;0,1,0))),"")</f>
        <v>1</v>
      </c>
      <c r="DT1135" s="126">
        <f t="shared" ref="DT1135" si="8827">IF(DJ1135=1,IF(OR(BM1135=0,BU1135=0),1,IF(BM1135&gt;0,IF(BU1135&gt;0,1,0),IF(BU1135&lt;0,1,0))),"")</f>
        <v>1</v>
      </c>
      <c r="DU1135" s="126">
        <f t="shared" ref="DU1135" si="8828">IF(DJ1135=1,IF(OR(AND(BO1135&gt;-0.001,BM1135&lt;0.001, BK1135&lt;0.001),AND(BO1135&lt;0.001,BM1135&gt;-0.001,BK1135&gt;-0.001)),1,0),"")</f>
        <v>0</v>
      </c>
      <c r="DV1135" s="126">
        <f t="shared" ref="DV1135" si="8829">IF(OR(AND(BD1135&gt;-0.001, BD1135 &lt;0.001),AND(BO1135&gt;-0.001,BO1135&lt;0.001)),1,IF(BD1135&gt;-0.001,IF(BO1135&gt;-0.001,1,0),IF(BO1135&lt;0.001,1,0)))</f>
        <v>1</v>
      </c>
      <c r="DW1135" s="126">
        <f t="shared" ref="DW1135" si="8830">IF(OR(AND(BD1135&gt;0, BC1135 &lt;0),AND(BD1135&lt;0, BC1135 &gt;0)),1,0)</f>
        <v>0</v>
      </c>
      <c r="DX1135" s="126" t="str">
        <f t="shared" ref="DX1135" si="8831">IF(DW1135=1,IF(OR(AND(BD1135&gt;0,BM1135&lt;0.001),AND(BD1135&lt;0,BM1135&gt;-0.001)),1,0),"")</f>
        <v/>
      </c>
      <c r="DY1135" s="126" t="str">
        <f t="shared" ref="DY1135" si="8832">IF(DK1135=1,IF(OR(AND(BK1135&gt;-0.001,BM1135&gt;-0.001),AND(BK1135&lt;0.001,BM1135&lt;0.001)),1,0),"")</f>
        <v/>
      </c>
      <c r="EA1135" s="126">
        <f t="shared" ref="EA1135" si="8833">IF(OR(BA1135=0,BU1135=0),1,IF(BA1135&gt;0,IF(BU1135&gt;0,1,0),IF(BU1135&lt;0,1,0)))</f>
        <v>1</v>
      </c>
      <c r="EB1135" s="126">
        <f t="shared" ref="EB1135" si="8834">IF(OR(BB1135=0,BU1135=0),1,IF(BB1135&gt;0,IF(BU1135&gt;0,1,0),IF(BU1135&lt;0,1,0)))</f>
        <v>1</v>
      </c>
      <c r="EC1135" s="126">
        <f t="shared" ref="EC1135" si="8835">IF(OR(BC1135=0,BU1135=0),1,IF(BC1135&gt;0,IF(BU1135&gt;0,1,0),IF(BU1135&lt;0,1,0)))</f>
        <v>1</v>
      </c>
      <c r="ED1135" s="126">
        <f t="shared" ref="ED1135" si="8836">IF(OR(BD1135=0,BU1135=0),1,IF(BD1135&gt;0,IF(BU1135&gt;0,1,0),IF(BU1135&lt;0,1,0)))</f>
        <v>1</v>
      </c>
      <c r="EF1135" s="126">
        <f t="shared" ref="EF1135" si="8837">IF(BA1135&gt;0,IF(BS1135&gt;0,1,0),IF(BS1135&lt;0,1,0))</f>
        <v>1</v>
      </c>
      <c r="EG1135" s="126">
        <f t="shared" ref="EG1135" si="8838">IF(BB1135&gt;0,IF(BS1135&gt;0,1,0),IF(BS1135&lt;0,1,0))</f>
        <v>1</v>
      </c>
      <c r="EH1135" s="126">
        <f t="shared" ref="EH1135" si="8839">IF(BC1135&gt;0,IF(BS1135&gt;0,1,0),IF(BS1135&lt;0,1,0))</f>
        <v>1</v>
      </c>
      <c r="EI1135" s="126">
        <f t="shared" ref="EI1135" si="8840">IF(BD1135&gt;0,IF(BS1135&gt;0,1,0),IF(BS1135&lt;0,1,0))</f>
        <v>1</v>
      </c>
      <c r="EK1135" s="126">
        <f t="shared" ref="EK1135" si="8841">IF(OR(BA1135=0,BB1135=0),1,IF(BA1135&gt;0,IF(BB1135&gt;0,1,0),IF(BB1135&lt;0,1,0)))</f>
        <v>1</v>
      </c>
      <c r="EL1135" s="126">
        <f t="shared" ref="EL1135" si="8842">IF(OR(BA1135=0,BC1135=0),1,IF(BA1135&gt;0,IF(BC1135&gt;0,1,0),IF(BC1135&lt;0,1,0)))</f>
        <v>1</v>
      </c>
      <c r="EM1135" s="126">
        <f t="shared" ref="EM1135" si="8843">IF(OR(BA1135=0,BD1135=0),1,IF(BA1135&gt;0,IF(BD1135&gt;0,1,0),IF(BD1135&lt;0,1,0)))</f>
        <v>1</v>
      </c>
      <c r="EO1135" s="126">
        <f t="shared" ref="EO1135" si="8844">IF(OR(BA1135=0,BB1135=0),1,IF(BB1135&gt;0,IF(BA1135&gt;0,1,0),IF(BA1135&lt;0,1,0)))</f>
        <v>1</v>
      </c>
      <c r="EP1135" s="126">
        <f t="shared" ref="EP1135" si="8845">IF(OR(BB1135=0,BC1135=0),1,IF(BB1135&gt;0,IF(BC1135&gt;0,1,0),IF(BC1135&lt;0,1,0)))</f>
        <v>1</v>
      </c>
      <c r="EQ1135" s="126">
        <f t="shared" ref="EQ1135" si="8846">IF(OR(BB1135=0,BD1135=0),1,IF(BB1135&gt;0,IF(BD1135&gt;0,1,0),IF(BD1135&lt;0,1,0)))</f>
        <v>1</v>
      </c>
      <c r="ES1135" s="126">
        <f t="shared" ref="ES1135" si="8847">IF(OR(BC1135=0,BA1135=0),1,IF(BC1135&gt;0,IF(BA1135&gt;0,1,0),IF(BA1135&lt;0,1,0)))</f>
        <v>1</v>
      </c>
      <c r="ET1135" s="126">
        <f t="shared" ref="ET1135" si="8848">IF(OR(BC1135=0,BB1135=0),1,IF(BC1135&gt;0,IF(BB1135&gt;0,1,0),IF(BB1135&lt;0,1,0)))</f>
        <v>1</v>
      </c>
      <c r="EU1135" s="126">
        <f t="shared" ref="EU1135" si="8849">IF(OR(BC1135=0,BD1135=0),1,IF(BC1135&gt;0,IF(BD1135&gt;0,1,0),IF(BD1135&lt;0,1,0)))</f>
        <v>1</v>
      </c>
      <c r="EV1135" s="126">
        <f t="shared" ref="EV1135" si="8850">IF(AND(BC1135&gt;-0.0001,BD1135 &gt;-0.0001),1,IF(AND(BC1135&lt;0.0001,BD1135&lt;0.0001),1,""))</f>
        <v>1</v>
      </c>
      <c r="EW1135" s="126">
        <f t="shared" ref="EW1135" si="8851">IF(EU1135=1,IF(OR(BD1135=0,BM1135=0),1,IF(BD1135&gt;0,IF(BM1135&gt;0,1,0),IF(BM1135&lt;0,1,0))),"")</f>
        <v>1</v>
      </c>
      <c r="EY1135" s="126">
        <f t="shared" ref="EY1135" si="8852">IF(OR(BD1135=0,BA1135=0),1,IF(BD1135&gt;0,IF(BA1135&gt;0,1,0),IF(BA1135&lt;0,1,0)))</f>
        <v>1</v>
      </c>
      <c r="EZ1135" s="126">
        <f t="shared" ref="EZ1135" si="8853">IF(OR(BD1135=0,BB1135=0),1,IF(BD1135&gt;0,IF(BB1135&gt;0,1,0),IF(BB1135&lt;0,1,0)))</f>
        <v>1</v>
      </c>
      <c r="FA1135" s="126">
        <f t="shared" ref="FA1135" si="8854">IF(OR(BD1135=0,BC1135=0),1,IF(BD1135&gt;0,IF(BC1135&gt;0,1,0),IF(BC1135&lt;0,1,0)))</f>
        <v>1</v>
      </c>
      <c r="FC1135" s="126">
        <f t="shared" ref="FC1135" si="8855">IF(OR(BM1135=0,BO1135=0),1,IF(BM1135&gt;0,IF(BO1135&gt;0,1,0),IF(BO1135&lt;0,1,0)))</f>
        <v>1</v>
      </c>
      <c r="FD1135" s="126">
        <f t="shared" ref="FD1135" si="8856">IF(FC1135=1,IF(AND(BD1135&gt;0,BO1135&lt;0),1,IF(AND(BD1135&lt;0,BO1135&gt;0),1,0)),"")</f>
        <v>0</v>
      </c>
      <c r="FE1135" s="126"/>
      <c r="FF1135" s="126">
        <f t="shared" ref="FF1135" si="8857">IF(OR(BK1135=0,BM1135=0),1,IF(BK1135&gt;0,IF(BM1135&gt;0,1,0),IF(BM1135&lt;0,1,0)))</f>
        <v>1</v>
      </c>
      <c r="FG1135" s="126">
        <f t="shared" ref="FG1135" si="8858">IF(OR(BK1135=0,BO1135=0),1,IF(BK1135&gt;0,IF(BO1135&gt;0,1,0),IF(BO1135&lt;0,1,0)))</f>
        <v>1</v>
      </c>
      <c r="FH1135" s="126">
        <f t="shared" ref="FH1135" si="8859">IF(BK1135&gt;0,IF(BM1135&gt;0,IF(BO1135&gt;0,1,0),0),IF(BM1135&lt;0,IF(BO1135&lt;0,1,0),0))</f>
        <v>1</v>
      </c>
      <c r="FI1135" s="126">
        <f t="shared" ref="FI1135" si="8860">IF(FH1135=0,"",(IF(BO1135&gt;0,IF(BD1135&gt;0,1,0),IF(BD1135&lt;0,1,0))))</f>
        <v>1</v>
      </c>
      <c r="FJ1135" s="126">
        <f t="shared" ref="FJ1135" si="8861">IF(FH1135=0,"",(IF(BO1135&gt;0,IF(BC1135&gt;0,1,0),IF(BC1135&lt;0,1,0))))</f>
        <v>1</v>
      </c>
      <c r="FK1135" s="126">
        <f t="shared" ref="FK1135" si="8862">IF(FH1135=0,"",(IF(BO1135&gt;0,IF(BB1135&gt;0,1,0),IF(BB1135&lt;0,1,0))))</f>
        <v>1</v>
      </c>
      <c r="FL1135" s="126">
        <f t="shared" ref="FL1135" si="8863">IF(FH1135=0,"",(IF(BO1135&gt;0,IF(BA1135&gt;0,1,0),IF(BA1135&lt;0,1,0))))</f>
        <v>1</v>
      </c>
      <c r="FN1135" s="126" t="str">
        <f t="shared" ref="FN1135" si="8864">IF(ABS(BB1135)&gt;9.76,1,"")</f>
        <v/>
      </c>
      <c r="FO1135" s="126" t="str">
        <f t="shared" ref="FO1135" si="8865">IF(FN1135=1,IF(BB1135&gt;0,IF(BL1135&lt;0,1,0),IF(BL1135&gt;0,1,0)),"")</f>
        <v/>
      </c>
      <c r="FP1135" s="126" t="str">
        <f t="shared" ref="FP1135" si="8866">IF(BL1135&gt;1.96, IF(BB1135&gt;9.76,1,0),IF(BL1135&lt;-1.96, IF(BB1135&lt;-9.76,1,0),""))</f>
        <v/>
      </c>
      <c r="FV1135" s="126">
        <f t="shared" ref="FV1135" si="8867">IF(BK1134&gt;0,IF(BK1135&gt;0,1,0),IF(BK1135&lt;0,1,0))</f>
        <v>0</v>
      </c>
      <c r="FW1135" s="126">
        <f t="shared" ref="FW1135" si="8868">IF(BL1134&gt;0,IF(BL1135&gt;0,1,0),IF(BL1135&lt;0,1,0))</f>
        <v>1</v>
      </c>
      <c r="FX1135" s="126">
        <f t="shared" ref="FX1135" si="8869">IF(BO1134&gt;0,IF(BO1135&gt;0,1,0),IF(BO1135&lt;0,1,0))</f>
        <v>0</v>
      </c>
      <c r="GA1135" s="126">
        <f t="shared" ref="GA1135" si="8870">IF(BA1135&gt;0,IF(BR1135&gt;0,1,0),IF(BR1135&lt;0,1,0))</f>
        <v>0</v>
      </c>
      <c r="GB1135" s="126">
        <f t="shared" ref="GB1135" si="8871">IF(BB1135&gt;0,IF(BR1135&gt;0,1,0),IF(BR1135&lt;0,1,0))</f>
        <v>0</v>
      </c>
      <c r="GC1135" s="126">
        <f t="shared" ref="GC1135" si="8872">IF(BC1135&gt;0,IF(BR1135&gt;0,1,0),IF(BR1135&lt;0,1,0))</f>
        <v>0</v>
      </c>
      <c r="GD1135" s="126">
        <f t="shared" ref="GD1135" si="8873">IF(BD1135&gt;0,IF(BR1135&gt;0,1,0),IF(BR1135&lt;0,1,0))</f>
        <v>0</v>
      </c>
      <c r="GE1135" s="126">
        <f t="shared" ref="GE1135" si="8874">IF(BK1135&gt;0,IF(BR1135&gt;0,1,0),IF(BR1135&lt;0,1,0))</f>
        <v>0</v>
      </c>
      <c r="GF1135" s="126">
        <f t="shared" ref="GF1135" si="8875">IF(BM1135&gt;0,IF(BR1135&gt;0,1,0),IF(BR1135&lt;0,1,0))</f>
        <v>0</v>
      </c>
      <c r="GG1135" s="126">
        <f t="shared" ref="GG1135" si="8876">IF(BO1135&gt;0,IF(BR1135&gt;0,1,0),IF(BR1135&lt;0,1,0))</f>
        <v>0</v>
      </c>
      <c r="GI1135" s="126">
        <f t="shared" ref="GI1135" si="8877">IF(BR1135&gt;0,IF(BS1135&gt;0,1,0),IF(BS1135&lt;0,1,0))</f>
        <v>0</v>
      </c>
      <c r="GK1135" s="126">
        <f t="shared" ref="GK1135" si="8878">IF(BA1135&gt;0,IF(BS1135&gt;0,1,0),IF(BS1135&lt;0,1,0))</f>
        <v>1</v>
      </c>
      <c r="GL1135" s="126">
        <f t="shared" ref="GL1135" si="8879">IF(BB1135&gt;0,IF(BS1135&gt;0,1,0),IF(BS1135&lt;0,1,0))</f>
        <v>1</v>
      </c>
      <c r="GM1135" s="126">
        <f t="shared" ref="GM1135" si="8880">IF(BC1135&gt;0,IF(BS1135&gt;0,1,0),IF(BS1135&lt;0,1,0))</f>
        <v>1</v>
      </c>
      <c r="GN1135" s="126">
        <f t="shared" ref="GN1135" si="8881">IF(BD1135&gt;0,IF(BS1135&gt;0,1,0),IF(BS1135&lt;0,1,0))</f>
        <v>1</v>
      </c>
      <c r="GO1135" s="126">
        <f t="shared" ref="GO1135" si="8882">IF(BK1135&gt;0,IF(BS1135&gt;0,1,0),IF(BS1135&lt;0,1,0))</f>
        <v>1</v>
      </c>
      <c r="GP1135" s="126">
        <f t="shared" ref="GP1135" si="8883">IF(BM1135&gt;0,IF(BS1135&gt;0,1,0),IF(BS1135&lt;0,1,0))</f>
        <v>1</v>
      </c>
      <c r="GQ1135" s="126">
        <f t="shared" ref="GQ1135" si="8884">IF(BO1135&gt;0,IF(BS1135&gt;0,1,0),IF(BS1135&lt;0,1,0))</f>
        <v>1</v>
      </c>
      <c r="GS1135" s="126" t="str">
        <f t="shared" ref="GS1135" si="8885">IF(ABS(BD1135)&gt;32,IF(ABS(BM1135)&gt;2,1,0),"")</f>
        <v/>
      </c>
      <c r="GT1135" s="126" t="str">
        <f t="shared" ref="GT1135" si="8886">IF(ABS(BD1135)&gt;40,IF(ABS(BM1135)&gt;2,1,0),"")</f>
        <v/>
      </c>
      <c r="GU1135" s="126">
        <f t="shared" ref="GU1135" si="8887">IF(ABS(BM1135)&gt;1,1,0)</f>
        <v>1</v>
      </c>
      <c r="GV1135" s="126">
        <f t="shared" ref="GV1135" si="8888">IF(ABS(BM1135)&gt;1.5,1,0)</f>
        <v>0</v>
      </c>
      <c r="GW1135" s="126">
        <f t="shared" ref="GW1135" si="8889">IF(ABS(BM1135)&gt;1.99,1,0)</f>
        <v>0</v>
      </c>
      <c r="GX1135" s="126">
        <f t="shared" ref="GX1135" si="8890">IF(ABS(BM1135)&gt;2.5,1,0)</f>
        <v>0</v>
      </c>
      <c r="GY1135" s="126">
        <f t="shared" ref="GY1135" si="8891">IF(ABS(BM1135)&gt;3,1,0)</f>
        <v>0</v>
      </c>
      <c r="GZ1135" s="126"/>
      <c r="HA1135" s="126">
        <f t="shared" ref="HA1135" si="8892">IF(ABS(BO1135)&gt;2,1,0)</f>
        <v>1</v>
      </c>
      <c r="HB1135" s="126">
        <f t="shared" ref="HB1135" si="8893">IF(ABS(BO1135)&gt;4,1,0)</f>
        <v>1</v>
      </c>
      <c r="HC1135" s="126">
        <f t="shared" ref="HC1135" si="8894">IF(ABS(BO1135)&gt;5,1,0)</f>
        <v>1</v>
      </c>
      <c r="HD1135" s="126">
        <f t="shared" ref="HD1135" si="8895">IF(ABS(BO1135)&gt;6,1,0)</f>
        <v>1</v>
      </c>
      <c r="HE1135" s="126">
        <f t="shared" ref="HE1135" si="8896">IF(ABS(BO1135)&gt;8,1,0)</f>
        <v>0</v>
      </c>
      <c r="HF1135" s="126">
        <f t="shared" ref="HF1135" si="8897">IF(ABS(BO1135)&gt;10,1,0)</f>
        <v>0</v>
      </c>
      <c r="HH1135" s="126">
        <f t="shared" ref="HH1135" si="8898">IF(ABS(BS1135)&gt;1.5,1,0)</f>
        <v>1</v>
      </c>
      <c r="HI1135" s="126">
        <f t="shared" ref="HI1135" si="8899">IF(ABS(BS1135)&gt;3,1,0)</f>
        <v>1</v>
      </c>
      <c r="HJ1135" s="126">
        <f t="shared" ref="HJ1135" si="8900">IF(ABS(BS1135)&gt;4.5,1,0)</f>
        <v>1</v>
      </c>
      <c r="HK1135" s="126">
        <f t="shared" ref="HK1135" si="8901">IF(ABS(BS1135)&gt;6,1,0)</f>
        <v>0</v>
      </c>
      <c r="HL1135" s="126">
        <f t="shared" ref="HL1135" si="8902">IF(ABS(BS1135)&gt;7.5,1,0)</f>
        <v>0</v>
      </c>
      <c r="HM1135" s="126">
        <f t="shared" ref="HM1135" si="8903">IF(ABS(BS1135)&gt;9,1,0)</f>
        <v>0</v>
      </c>
      <c r="HO1135" s="126">
        <f t="shared" ref="HO1135" si="8904">IF(BD1135&gt;-0.1,IF(BM1135&lt;0.001,1,0),"")</f>
        <v>0</v>
      </c>
      <c r="HP1135" s="126" t="str">
        <f t="shared" ref="HP1135" si="8905">IF(BD1135&lt;0.1,IF(BM1135&gt;-0.001,1,0),"")</f>
        <v/>
      </c>
      <c r="HQ1135" s="126">
        <f t="shared" ref="HQ1135" si="8906">IF(BD1135&gt;9.1,IF(BM1135&lt;0.001,1,0),"")</f>
        <v>0</v>
      </c>
      <c r="HR1135" s="122" t="str">
        <f t="shared" ref="HR1135" si="8907">IF(BD1135&lt;-9.1,IF(BM1135&gt;-0.001,1,0),"")</f>
        <v/>
      </c>
      <c r="HS1135" s="126" t="str">
        <f t="shared" ref="HS1135" si="8908">IF(BD1135&gt;15.1,IF(BM1135&lt;0.001,1,0),"")</f>
        <v/>
      </c>
      <c r="HT1135" s="122" t="str">
        <f t="shared" ref="HT1135" si="8909">IF(BD1135&lt;-15.1,IF(BM1135&gt;-0.001,1,0),"")</f>
        <v/>
      </c>
      <c r="HU1135" s="122" t="str">
        <f t="shared" ref="HU1135" si="8910">IF(BD1135&gt;31.1,IF(BM1135&lt;0.001,1,0),"")</f>
        <v/>
      </c>
      <c r="HV1135" s="126" t="str">
        <f t="shared" ref="HV1135" si="8911">IF(BD1135&lt;-31.1,IF(BM1135&gt;-0.001,1,0),"")</f>
        <v/>
      </c>
      <c r="HW1135" s="126" t="str">
        <f t="shared" ref="HW1135" si="8912">IF(BD1135&gt;47.1,IF(BM1135&lt;0.001,1,0),"")</f>
        <v/>
      </c>
      <c r="HX1135" s="126" t="str">
        <f t="shared" ref="HX1135" si="8913">IF(BD1135&lt;-47.1,IF(BM1135&gt;-0.001,1,0),"")</f>
        <v/>
      </c>
      <c r="HZ1135" s="126">
        <f t="shared" ref="HZ1135" si="8914">IF(BD1135&gt;-0.1,IF(BO1135&lt;0.001,1,0),"")</f>
        <v>0</v>
      </c>
      <c r="IA1135" s="126" t="str">
        <f t="shared" ref="IA1135" si="8915">IF(BD1135&lt;0.1,IF(BO1135&gt;-0.001,1,0),"")</f>
        <v/>
      </c>
      <c r="IB1135" s="126">
        <f t="shared" ref="IB1135" si="8916">IF(BD1135&gt;9.1,IF(BO1135&lt;0.001,1,0),"")</f>
        <v>0</v>
      </c>
      <c r="IC1135" s="126" t="str">
        <f t="shared" ref="IC1135" si="8917">IF(BD1135&lt;-9.1,IF(BO1135&gt;-0.001,1,0),"")</f>
        <v/>
      </c>
      <c r="ID1135" s="126" t="str">
        <f t="shared" ref="ID1135" si="8918">IF(BD1135&gt;15.1,IF(BO1135&lt;0.001,1,0),"")</f>
        <v/>
      </c>
      <c r="IE1135" s="126" t="str">
        <f t="shared" ref="IE1135" si="8919">IF(BD1135&lt;-15.1,IF(BO1135&gt;-0.001,1,0),"")</f>
        <v/>
      </c>
      <c r="IF1135" s="126" t="str">
        <f t="shared" ref="IF1135" si="8920">IF(BD1135&gt;31.1,IF(BO1135&lt;0.001,1,0),"")</f>
        <v/>
      </c>
      <c r="IG1135" s="126" t="str">
        <f t="shared" ref="IG1135" si="8921">IF(BD1135&lt;-31.1,IF(BO1135&gt;-0.001,1,0),"")</f>
        <v/>
      </c>
      <c r="IH1135" s="126" t="str">
        <f t="shared" ref="IH1135" si="8922">IF(BD1135&gt;47.1,IF(BO1135&lt;0.001,1,0),"")</f>
        <v/>
      </c>
      <c r="II1135" s="126" t="str">
        <f t="shared" ref="II1135" si="8923">IF(BD1135&lt;-47.1,IF(BO1135&gt;-0.001,1,0),"")</f>
        <v/>
      </c>
      <c r="IO1135" s="128"/>
      <c r="IP1135" s="128"/>
      <c r="IQ1135" s="127"/>
      <c r="IR1135" s="127"/>
      <c r="IX1135" s="6"/>
      <c r="IY1135" s="6"/>
      <c r="IZ1135" s="7"/>
      <c r="JA1135" s="7"/>
      <c r="JG1135" s="12"/>
      <c r="JH1135" s="12"/>
      <c r="JI1135" s="13"/>
      <c r="JJ1135" s="13"/>
      <c r="JN1135" s="6"/>
      <c r="JO1135" s="6"/>
      <c r="JQ1135" s="11"/>
      <c r="JR1135" s="11"/>
      <c r="JS1135" s="12"/>
      <c r="JT1135" s="13"/>
      <c r="JU1135" s="12"/>
      <c r="JV1135" s="12"/>
      <c r="JW1135" s="97"/>
      <c r="JX1135" s="13"/>
      <c r="JY1135" s="13"/>
      <c r="JZ1135" s="97"/>
      <c r="KA1135" s="97"/>
      <c r="KB1135" s="11"/>
      <c r="KC1135" s="11"/>
      <c r="KD1135" s="11"/>
      <c r="KE1135" s="11"/>
    </row>
    <row r="1136" spans="1:291" s="122" customFormat="1" x14ac:dyDescent="0.2">
      <c r="A1136" s="146">
        <f t="shared" si="5526"/>
        <v>1136</v>
      </c>
      <c r="C1136" s="2">
        <v>43740</v>
      </c>
      <c r="D1136" s="126">
        <v>98.655000000000001</v>
      </c>
      <c r="E1136" s="126">
        <v>98.734999999999999</v>
      </c>
      <c r="F1136" s="126">
        <v>98.75</v>
      </c>
      <c r="G1136" s="128">
        <v>107.318</v>
      </c>
      <c r="H1136" s="128">
        <v>119.242</v>
      </c>
      <c r="I1136" s="128">
        <v>131.04499999999999</v>
      </c>
      <c r="J1136" s="127">
        <v>163.1</v>
      </c>
      <c r="K1136" s="126"/>
      <c r="M1136" s="126">
        <f t="shared" ref="M1136" si="8924">D1136</f>
        <v>98.655000000000001</v>
      </c>
      <c r="N1136" s="126">
        <f t="shared" ref="N1136" si="8925">E1136</f>
        <v>98.734999999999999</v>
      </c>
      <c r="O1136" s="126">
        <f t="shared" ref="O1136" si="8926">F1136</f>
        <v>98.75</v>
      </c>
      <c r="P1136" s="127">
        <f t="shared" ref="P1136" si="8927">(INT(G1136)*32)+(IF(OR((INT(RIGHT(G1136*1000,1))=2),(INT(RIGHT(G1136*1000,1))=7)),((G1136-INT(G1136))+0.0005),IF(OR((INT(RIGHT(G1136*1000,1))=1),(INT(RIGHT(G1136*1000,1))=6)),((G1136-INT(G1136))+0.00025),IF(OR((INT(RIGHT(G1136*1000,1))=3),(INT(RIGHT(G1136*1000,1))=8)),((G1136-INT(G1136))+0.00075),G1136-INT(G1136))))*100)</f>
        <v>3455.875</v>
      </c>
      <c r="Q1136" s="5">
        <f t="shared" ref="Q1136" si="8928">(INT(H1136)*32)+(IF(INT(RIGHT(H1136*1000,1))=7,(H1136-INT(H1136))+0.0005,IF(INT(RIGHT(H1136*1000,1))=2,(H1136-INT(H1136))+0.0005,H1136-INT(H1136))))*100</f>
        <v>3832.2500000000005</v>
      </c>
      <c r="R1136" s="6">
        <f t="shared" ref="R1136" si="8929">INT(I1136)*32+(I1136-INT(I1136))*100</f>
        <v>4196.4999999999991</v>
      </c>
      <c r="S1136" s="7">
        <f t="shared" ref="S1136" si="8930">INT(J1136)*32+(J1136-INT(J1136))*100</f>
        <v>5225.9999999999991</v>
      </c>
      <c r="V1136" s="127">
        <f t="shared" ref="V1136" si="8931">ABS(AX1136)</f>
        <v>6.4999999999997726</v>
      </c>
      <c r="W1136" s="127">
        <f t="shared" ref="W1136" si="8932">ABS(AY1136)</f>
        <v>6.4999999999997726</v>
      </c>
      <c r="X1136" s="127">
        <f t="shared" ref="X1136" si="8933">ABS(AZ1136)</f>
        <v>6.4999999999997726</v>
      </c>
      <c r="Y1136" s="127">
        <f t="shared" ref="Y1136" si="8934">ABS(BA1136)</f>
        <v>3.875</v>
      </c>
      <c r="Z1136" s="126">
        <f t="shared" ref="Z1136" si="8935">ABS(BB1136)</f>
        <v>11</v>
      </c>
      <c r="AA1136" s="126">
        <f t="shared" ref="AA1136" si="8936">ABS(BC1136)</f>
        <v>15.499999999998181</v>
      </c>
      <c r="AB1136" s="126">
        <f t="shared" ref="AB1136" si="8937">ABS(BD1136)</f>
        <v>19.999999999999091</v>
      </c>
      <c r="AC1136" s="126"/>
      <c r="AD1136" s="126"/>
      <c r="AE1136" s="127">
        <f t="shared" ref="AE1136" si="8938">ABS(BG1136)</f>
        <v>9.9998680000491724E-2</v>
      </c>
      <c r="AF1136" s="127">
        <f t="shared" ref="AF1136" si="8939">ABS(BH1136)</f>
        <v>9.9998680000491724E-2</v>
      </c>
      <c r="AG1136" s="127">
        <f t="shared" ref="AG1136" si="8940">ABS(BI1136)</f>
        <v>9.9998680000491724E-2</v>
      </c>
      <c r="AH1136" s="127">
        <f t="shared" ref="AH1136" si="8941">ABS(BJ1136)</f>
        <v>0.41666666666666696</v>
      </c>
      <c r="AI1136" s="127">
        <f t="shared" ref="AI1136" si="8942">ABS(BK1136)</f>
        <v>1.1500000000000004</v>
      </c>
      <c r="AJ1136" s="127">
        <f t="shared" ref="AJ1136" si="8943">ABS(BL1136)</f>
        <v>1.7000000000010917</v>
      </c>
      <c r="AK1136" s="127">
        <f t="shared" ref="AK1136" si="8944">ABS(BM1136)</f>
        <v>0.66666666666787933</v>
      </c>
      <c r="AL1136" s="127">
        <f t="shared" ref="AL1136" si="8945">ABS(BN1136)</f>
        <v>3.2500000000009095</v>
      </c>
      <c r="AM1136" s="127">
        <f t="shared" ref="AM1136" si="8946">ABS(BO1136)</f>
        <v>8.8333333333318187</v>
      </c>
      <c r="AN1136" s="127">
        <f t="shared" ref="AN1136" si="8947">ABS(BP1136)</f>
        <v>7.4999999999985452</v>
      </c>
      <c r="AO1136" s="127">
        <f t="shared" ref="AO1136" si="8948">ABS(BQ1136)</f>
        <v>1</v>
      </c>
      <c r="AP1136" s="127">
        <f t="shared" ref="AP1136" si="8949">ABS(BR1136)</f>
        <v>1.2499999999987881</v>
      </c>
      <c r="AQ1136" s="127">
        <f t="shared" ref="AQ1136" si="8950">ABS(BS1136)</f>
        <v>7.8333333333299997</v>
      </c>
      <c r="AR1136" s="127">
        <f t="shared" ref="AR1136" si="8951">ABS(BT1136)</f>
        <v>1.5500000000007272</v>
      </c>
      <c r="AS1136" s="127">
        <f t="shared" ref="AS1136" si="8952">ABS(BU1136)</f>
        <v>6.5555555555557579</v>
      </c>
      <c r="AT1136" s="127">
        <f t="shared" ref="AT1136" si="8953">ABS(BV1136)</f>
        <v>5.0833333333334547</v>
      </c>
      <c r="AU1136" s="126"/>
      <c r="AX1136" s="11">
        <f t="shared" ref="AX1136" si="8954">(M1136-M1135)*100</f>
        <v>6.4999999999997726</v>
      </c>
      <c r="AY1136" s="11">
        <f t="shared" ref="AY1136" si="8955">(N1136-N1135)*100</f>
        <v>6.4999999999997726</v>
      </c>
      <c r="AZ1136" s="11">
        <f t="shared" ref="AZ1136" si="8956">(O1136-O1135)*100</f>
        <v>6.4999999999997726</v>
      </c>
      <c r="BA1136" s="11">
        <f t="shared" ref="BA1136" si="8957">P1136-P1135</f>
        <v>3.875</v>
      </c>
      <c r="BB1136" s="11">
        <f t="shared" ref="BB1136" si="8958">Q1136-Q1135</f>
        <v>11</v>
      </c>
      <c r="BC1136" s="12">
        <f t="shared" ref="BC1136" si="8959">R1136-R1135</f>
        <v>15.499999999998181</v>
      </c>
      <c r="BD1136" s="13">
        <f t="shared" ref="BD1136" si="8960">S1136-S1135</f>
        <v>19.999999999999091</v>
      </c>
      <c r="BF1136" s="11">
        <f t="shared" ref="BF1136" si="8961">AX1136-(BA1136*2)</f>
        <v>-1.2500000000002274</v>
      </c>
      <c r="BG1136" s="11">
        <f t="shared" ref="BG1136" si="8962">((AX1136)-(BB1136/BH$3))</f>
        <v>-9.9998680000491724E-2</v>
      </c>
      <c r="BH1136" s="11">
        <f t="shared" ref="BH1136" si="8963">((AY1136)-(BB1136/BH$3))</f>
        <v>-9.9998680000491724E-2</v>
      </c>
      <c r="BI1136" s="11">
        <f t="shared" ref="BI1136" si="8964">((AZ1136)-(BB1136/BH$3))</f>
        <v>-9.9998680000491724E-2</v>
      </c>
      <c r="BJ1136" s="11">
        <f t="shared" ref="BJ1136" si="8965">((BA1136*2)-(BB1136/BJ$3))</f>
        <v>0.41666666666666696</v>
      </c>
      <c r="BK1136" s="11">
        <f t="shared" ref="BK1136" si="8966">((BA1136*2)-(BB1136/BK$3))</f>
        <v>1.1500000000000004</v>
      </c>
      <c r="BL1136" s="11">
        <f t="shared" ref="BL1136" si="8967">BB1136-(BC1136/BL$3)</f>
        <v>1.7000000000010917</v>
      </c>
      <c r="BM1136" s="11">
        <f t="shared" ref="BM1136" si="8968">BB1136-(BC1136/BM$3)</f>
        <v>0.66666666666787933</v>
      </c>
      <c r="BN1136" s="11">
        <f t="shared" ref="BN1136" si="8969">BB1136-(BC1136/BN$3)</f>
        <v>3.2500000000009095</v>
      </c>
      <c r="BO1136" s="11">
        <f t="shared" ref="BO1136" si="8970">BC1136-(BD1136/BO$3)</f>
        <v>8.8333333333318187</v>
      </c>
      <c r="BP1136" s="11">
        <f t="shared" ref="BP1136" si="8971">BC1136-(BD1136/BP$3)</f>
        <v>7.4999999999985452</v>
      </c>
      <c r="BQ1136" s="126">
        <v>1</v>
      </c>
      <c r="BR1136" s="11">
        <f t="shared" ref="BR1136" si="8972">-(BK1136*BK$3-BM1136)</f>
        <v>-1.2499999999987881</v>
      </c>
      <c r="BS1136" s="11">
        <f t="shared" ref="BS1136" si="8973">-(BM1136*BM$3-BO1136)</f>
        <v>7.8333333333299997</v>
      </c>
      <c r="BT1136" s="11">
        <f t="shared" ref="BT1136" si="8974">((BA1136*2)-(BC1136/BT$3))</f>
        <v>1.5500000000007272</v>
      </c>
      <c r="BU1136" s="11">
        <f t="shared" ref="BU1136" si="8975">BB1136-(BD1136/BU$3)</f>
        <v>6.5555555555557579</v>
      </c>
      <c r="BV1136" s="11">
        <f t="shared" ref="BV1136" si="8976">(BA1136*2)-(BD1136/BV$3)</f>
        <v>5.0833333333334547</v>
      </c>
      <c r="BY1136" s="126"/>
      <c r="BZ1136" s="126"/>
      <c r="CA1136" s="122">
        <f t="shared" ref="CA1136" si="8977">BB1136-BD1136/4.5</f>
        <v>6.5555555555557579</v>
      </c>
      <c r="CB1136" s="126">
        <f t="shared" ref="CB1136" si="8978">IF(OR(BA1136=0,BK1136=0),1,IF(BA1136&gt;0,IF(BK1136&gt;0,1,0),IF(BK1136&lt;0,1,0)))</f>
        <v>1</v>
      </c>
      <c r="CC1136" s="126">
        <f t="shared" ref="CC1136" si="8979">IF(OR(BB1136=0,BK1136=0),1,IF(BB1136&gt;0,IF(BK1136&gt;0,1,0),IF(BK1136&lt;0,1,0)))</f>
        <v>1</v>
      </c>
      <c r="CD1136" s="126">
        <f t="shared" ref="CD1136" si="8980">IF(OR(BC1136=0,BK1136=0),1,IF(BC1136&gt;0,IF(BK1136&gt;0,1,0),IF(BK1136&lt;0,1,0)))</f>
        <v>1</v>
      </c>
      <c r="CE1136" s="126">
        <f t="shared" ref="CE1136" si="8981">IF(BD1136="","",IF(OR(AND(BD1136&gt;-0.001,BD1136&lt;0.001),AND(BK1136&gt;-0.001,BK1136&lt;0.001)),0,IF(BD1136&gt;0,IF(BK1136&gt;0,1,0),IF(BK1136&lt;0,1,0))))</f>
        <v>1</v>
      </c>
      <c r="CF1136" s="126">
        <f t="shared" ref="CF1136" si="8982">IF(OR(AND(BD1136&gt;-0.001,BD1136&lt;0.001),AND(BK1136&gt;-0.001,BK1136&lt;0.001)),0,IF(BD1136&gt;0,IF(BK1136&gt;0,1,0),IF(BK1136&lt;0,1,0)))</f>
        <v>1</v>
      </c>
      <c r="CG1136" s="126">
        <f t="shared" ref="CG1136" si="8983">IF(CE1136=0,"",IF(OR(BK1136=0,BO1136=0),1,IF(BK1136&gt;0,IF(BO1136&gt;0,1,0),IF(BO1136&lt;0,1,0))))</f>
        <v>1</v>
      </c>
      <c r="CH1136" s="126" t="str">
        <f t="shared" ref="CH1136" si="8984">IF(DJ1136=0,IF(AND(BK1136&gt;-0.001,BD1136&lt;0.001),1,IF(AND(BK1136&lt;0.001,BD1136&gt;-0.001),1,0)),"")</f>
        <v/>
      </c>
      <c r="CI1136" s="126" t="str">
        <f t="shared" ref="CI1136" si="8985">IF(CV1136=0,IF(AND(BK1136&gt;-0.001,BD1136&lt;0.001),1,IF(AND(BK1136&lt;0.001,BD1136&gt;-0.001),1,0)),"")</f>
        <v/>
      </c>
      <c r="CJ1136" s="126">
        <f t="shared" ref="CJ1136" si="8986">IF(DI1136=1,IF(AND(BK1136&gt;-0.001,BD1136&lt;0.001),1,IF(AND(BK1136&lt;0.001,BD1136&gt;-0.001),1,0)),"")</f>
        <v>0</v>
      </c>
      <c r="CK1136" s="126">
        <f t="shared" ref="CK1136" si="8987">IF(CV1136=1,IF(AND(BK1136&gt;-0.001,BD1136&lt;0.001),1,IF(AND(BK1136&lt;0.001,BD1136&gt;-0.001),1,0)),"")</f>
        <v>0</v>
      </c>
      <c r="CL1136" s="126">
        <f t="shared" ref="CL1136" si="8988">IF(OR(BK1136=0,BM1136=0),1,IF(BK1136&gt;0,IF(BM1136&gt;0,1,0),IF(BM1136&lt;0,1,0)))</f>
        <v>1</v>
      </c>
      <c r="CM1136" s="126">
        <f t="shared" ref="CM1136" si="8989">IF(CL1136=1,IF(OR(BD1136=0,BK1136=0),1,IF(BD1136&gt;0,IF(BK1136&lt;0,1,0),IF(BK1136&gt;0,1,0))),"")</f>
        <v>0</v>
      </c>
      <c r="CN1136" s="126" t="str">
        <f t="shared" ref="CN1136" si="8990">IF(CE1136=0,IF(OR(BK1136=0,BM1136=0),1,IF(BK1136&gt;0,IF(BM1136&gt;0,1,0),IF(BM1136&lt;0,1,0))),"")</f>
        <v/>
      </c>
      <c r="CO1136" s="126">
        <f t="shared" ref="CO1136" si="8991">IF(CE1136=1,IF(OR(BK1136=0,BM1136=0),1,IF(BK1136&gt;0,IF(BM1136&gt;0,1,0),IF(BM1136&lt;0,1,0))),"")</f>
        <v>1</v>
      </c>
      <c r="CP1136" s="126">
        <f t="shared" ref="CP1136" si="8992">IF(CB1136=1,IF(OR(BK1136=0,BM1136=0),1,IF(BK1136&gt;0,IF(BM1136&gt;0,1,0),IF(BM1136&lt;0,1,0))),"")</f>
        <v>1</v>
      </c>
      <c r="CQ1136" s="126" t="str">
        <f t="shared" ref="CQ1136" si="8993">IF(CB1136=0,IF(OR(BK1136=0,BM1136=0),1,IF(BK1136&gt;0,IF(BM1136&gt;0,1,0),IF(BM1136&lt;0,1,0))),"")</f>
        <v/>
      </c>
      <c r="CR1136" s="126"/>
      <c r="CS1136" s="126">
        <f t="shared" ref="CS1136" si="8994">IF(OR(BA1136=0,BM1136=0),1,IF(BA1136&gt;0,IF(BM1136&gt;0,1,0),IF(BM1136&lt;0,1,0)))</f>
        <v>1</v>
      </c>
      <c r="CT1136" s="126">
        <f t="shared" ref="CT1136" si="8995">IF(OR(BB1136=0,BM1136=0),1,IF(BB1136&gt;0,IF(BM1136&gt;0,1,0),IF(BM1136&lt;0,1,0)))</f>
        <v>1</v>
      </c>
      <c r="CU1136" s="126">
        <f t="shared" ref="CU1136" si="8996">IF(OR(BC1136=0,BM1136=0),1,IF(BC1136&gt;0,IF(BM1136&gt;0,1,0),IF(BM1136&lt;0,1,0)))</f>
        <v>1</v>
      </c>
      <c r="CV1136" s="126">
        <f t="shared" ref="CV1136" si="8997">IF(BD1136="","",IF(OR(AND(BD1136&gt;-0.001,BD1136&lt;0.001),AND(BM1136&gt;-0.001,BM1136&lt;0.001)),0,IF(BD1136&gt;0,IF(BM1136&gt;0,1,0),IF(BM1136&lt;0,1,0))))</f>
        <v>1</v>
      </c>
      <c r="CW1136" s="126">
        <f t="shared" ref="CW1136" si="8998">IF(AND(BC1136&gt;-0.0001,BD1136 &gt;-0.0001),1,IF(AND(BC1136&lt;0.0001,BD1136&lt;0.0001),1,""))</f>
        <v>1</v>
      </c>
      <c r="CX1136" s="126">
        <f t="shared" ref="CX1136" si="8999">IF(CV1136=1,1,"")</f>
        <v>1</v>
      </c>
      <c r="CY1136" s="126">
        <f t="shared" ref="CY1136" si="9000">IF(CX1136=1,IF(OR(BA1136=0,BK1136=0),1,IF(BA1136&gt;0,IF(BK1136&gt;0,1,0),IF(BK1136&lt;0,1,0))),"")</f>
        <v>1</v>
      </c>
      <c r="CZ1136" s="126">
        <f t="shared" ref="CZ1136" si="9001">IF(CX1136=1,IF(OR(BD1136=0,BK1136=0),1,IF(BD1136&gt;0,IF(BK1136&gt;0,1,0),IF(BK1136&lt;0,1,0))),"")</f>
        <v>1</v>
      </c>
      <c r="DA1136" s="126">
        <f t="shared" ref="DA1136" si="9002">IF(CX1136=1,IF(OR(BD1136=0,BO1136=0),1,IF(BD1136&gt;0,IF(BO1136&gt;0,1,0),IF(BO1136&lt;0,1,0))),"")</f>
        <v>1</v>
      </c>
      <c r="DB1136" s="126" t="str">
        <f t="shared" ref="DB1136" si="9003">IF(CX1136="",IF(OR(BD1136=0,BO1136=0),1,IF(BD1136&gt;0,IF(BO1136&gt;0,1,0),IF(BO1136&lt;0,1,0))),"")</f>
        <v/>
      </c>
      <c r="DC1136" s="126" t="str">
        <f t="shared" ref="DC1136" si="9004">IF(DJ1136=0,IF(AND(BM1136&gt;-0.001,BD1136&lt;0.001),1,IF(AND(BM1136&lt;0.001,BD1136&gt;-0.001),1,0)),"")</f>
        <v/>
      </c>
      <c r="DD1136" s="126">
        <f t="shared" ref="DD1136" si="9005">IF(DJ1136=1,IF(AND(BM1136&gt;-0.001,BD1136&lt;0.001),1,IF(AND(BM1136&lt;0.001,BD1136&gt;-0.001),1,0)),"")</f>
        <v>0</v>
      </c>
      <c r="DE1136" s="126" t="str">
        <f t="shared" ref="DE1136" si="9006">IF(DD1136="",IF(CV1136+DC1136=1,"",1),IF(CV1136+DD1136=1,"",1))</f>
        <v/>
      </c>
      <c r="DF1136" s="126"/>
      <c r="DG1136" s="126">
        <f t="shared" ref="DG1136" si="9007">IF(OR(AND(BA1136&gt;-0.001,BA1136&lt;0.001),AND(BO1136&gt;-0.001,BO1136&lt;0.001)),1,IF(BA1136&gt;0,IF(BO1136&gt;0,1,0),IF(BO1136&lt;0,1,0)))</f>
        <v>1</v>
      </c>
      <c r="DH1136" s="126">
        <f t="shared" ref="DH1136" si="9008">IF(OR(BB1136=0,BO1136=0),1,IF(BB1136&gt;0,IF(BO1136&gt;0,1,0),IF(BO1136&lt;0,1,0)))</f>
        <v>1</v>
      </c>
      <c r="DI1136" s="126">
        <f t="shared" ref="DI1136" si="9009">IF(OR(BC1136=0,BO1136=0),1,IF(BC1136&gt;0,IF(BO1136&gt;0,1,0),IF(BO1136&lt;0,1,0)))</f>
        <v>1</v>
      </c>
      <c r="DJ1136" s="126">
        <f t="shared" ref="DJ1136" si="9010">IF(OR(BD1136=0,BO1136=0),1,IF(BD1136&gt;0,IF(BO1136&gt;0,1,0),IF(BO1136&lt;0,1,0)))</f>
        <v>1</v>
      </c>
      <c r="DK1136" s="126" t="str">
        <f t="shared" ref="DK1136" si="9011">IF(DJ1136=0,IF(OR(BD1136=0,BM1136=0),1,IF(BD1136&gt;0,IF(BM1136&gt;0,1,0),IF(BM1136&lt;0,1,0))),"")</f>
        <v/>
      </c>
      <c r="DL1136" s="126"/>
      <c r="DM1136" s="126" t="str">
        <f t="shared" ref="DM1136" si="9012">IF(DJ1136=0,IF(OR(BK1136=0,BM1136=0),1,IF(BK1136&gt;0,IF(BM1136&gt;0,1,0),IF(BM1136&lt;0,1,0))),"")</f>
        <v/>
      </c>
      <c r="DN1136" s="126">
        <f t="shared" ref="DN1136" si="9013">IF(DJ1136=1,IF(OR(BD1136=0,BM1136=0),1,IF(BD1136&gt;0,IF(BM1136&gt;0,1,0),IF(BM1136&lt;0,1,0))),"")</f>
        <v>1</v>
      </c>
      <c r="DO1136" s="126">
        <f t="shared" ref="DO1136" si="9014">IF(DJ1136=1,IF(OR(BK1136=0,BM1136=0),1,IF(BK1136&gt;0,IF(BM1136&gt;0,1,0),IF(BM1136&lt;0,1,0))),"")</f>
        <v>1</v>
      </c>
      <c r="DP1136" s="126">
        <f t="shared" ref="DP1136" si="9015">IF(DJ1136=1,IF(OR(BD1136=0,BK1136=0),1,IF(BD1136&gt;0,IF(BK1136&gt;0,1,0),IF(BK1136&lt;0,1,0))),"")</f>
        <v>1</v>
      </c>
      <c r="DQ1136" s="126">
        <f t="shared" ref="DQ1136" si="9016">IF(DJ1136=1,IF(OR(BK1136=0,BM1136=0),1,IF(BK1136&gt;0,IF(BM1136&gt;0,1,0),IF(BM1136&lt;0,1,0))),"")</f>
        <v>1</v>
      </c>
      <c r="DR1136" s="126">
        <f t="shared" ref="DR1136" si="9017">IF(DJ1136=1,IF(OR(BM1136=0,BP1136=0),1,IF(BM1136&gt;0,IF(BP1136&gt;0,1,0),IF(BP1136&lt;0,1,0))),"")</f>
        <v>1</v>
      </c>
      <c r="DS1136" s="126">
        <f t="shared" ref="DS1136" si="9018">IF(DJ1136=1,IF(OR(BM1136=0,BT1136=0),1,IF(BM1136&gt;0,IF(BT1136&gt;0,1,0),IF(BT1136&lt;0,1,0))),"")</f>
        <v>1</v>
      </c>
      <c r="DT1136" s="126">
        <f t="shared" ref="DT1136" si="9019">IF(DJ1136=1,IF(OR(BM1136=0,BU1136=0),1,IF(BM1136&gt;0,IF(BU1136&gt;0,1,0),IF(BU1136&lt;0,1,0))),"")</f>
        <v>1</v>
      </c>
      <c r="DU1136" s="126">
        <f t="shared" ref="DU1136" si="9020">IF(DJ1136=1,IF(OR(AND(BO1136&gt;-0.001,BM1136&lt;0.001, BK1136&lt;0.001),AND(BO1136&lt;0.001,BM1136&gt;-0.001,BK1136&gt;-0.001)),1,0),"")</f>
        <v>0</v>
      </c>
      <c r="DV1136" s="126">
        <f t="shared" ref="DV1136" si="9021">IF(OR(AND(BD1136&gt;-0.001, BD1136 &lt;0.001),AND(BO1136&gt;-0.001,BO1136&lt;0.001)),1,IF(BD1136&gt;-0.001,IF(BO1136&gt;-0.001,1,0),IF(BO1136&lt;0.001,1,0)))</f>
        <v>1</v>
      </c>
      <c r="DW1136" s="126">
        <f t="shared" ref="DW1136" si="9022">IF(OR(AND(BD1136&gt;0, BC1136 &lt;0),AND(BD1136&lt;0, BC1136 &gt;0)),1,0)</f>
        <v>0</v>
      </c>
      <c r="DX1136" s="126" t="str">
        <f t="shared" ref="DX1136" si="9023">IF(DW1136=1,IF(OR(AND(BD1136&gt;0,BM1136&lt;0.001),AND(BD1136&lt;0,BM1136&gt;-0.001)),1,0),"")</f>
        <v/>
      </c>
      <c r="DY1136" s="126" t="str">
        <f t="shared" ref="DY1136" si="9024">IF(DK1136=1,IF(OR(AND(BK1136&gt;-0.001,BM1136&gt;-0.001),AND(BK1136&lt;0.001,BM1136&lt;0.001)),1,0),"")</f>
        <v/>
      </c>
      <c r="EA1136" s="126">
        <f t="shared" ref="EA1136" si="9025">IF(OR(BA1136=0,BU1136=0),1,IF(BA1136&gt;0,IF(BU1136&gt;0,1,0),IF(BU1136&lt;0,1,0)))</f>
        <v>1</v>
      </c>
      <c r="EB1136" s="126">
        <f t="shared" ref="EB1136" si="9026">IF(OR(BB1136=0,BU1136=0),1,IF(BB1136&gt;0,IF(BU1136&gt;0,1,0),IF(BU1136&lt;0,1,0)))</f>
        <v>1</v>
      </c>
      <c r="EC1136" s="126">
        <f t="shared" ref="EC1136" si="9027">IF(OR(BC1136=0,BU1136=0),1,IF(BC1136&gt;0,IF(BU1136&gt;0,1,0),IF(BU1136&lt;0,1,0)))</f>
        <v>1</v>
      </c>
      <c r="ED1136" s="126">
        <f t="shared" ref="ED1136" si="9028">IF(OR(BD1136=0,BU1136=0),1,IF(BD1136&gt;0,IF(BU1136&gt;0,1,0),IF(BU1136&lt;0,1,0)))</f>
        <v>1</v>
      </c>
      <c r="EF1136" s="126">
        <f t="shared" ref="EF1136" si="9029">IF(BA1136&gt;0,IF(BS1136&gt;0,1,0),IF(BS1136&lt;0,1,0))</f>
        <v>1</v>
      </c>
      <c r="EG1136" s="126">
        <f t="shared" ref="EG1136" si="9030">IF(BB1136&gt;0,IF(BS1136&gt;0,1,0),IF(BS1136&lt;0,1,0))</f>
        <v>1</v>
      </c>
      <c r="EH1136" s="126">
        <f t="shared" ref="EH1136" si="9031">IF(BC1136&gt;0,IF(BS1136&gt;0,1,0),IF(BS1136&lt;0,1,0))</f>
        <v>1</v>
      </c>
      <c r="EI1136" s="126">
        <f t="shared" ref="EI1136" si="9032">IF(BD1136&gt;0,IF(BS1136&gt;0,1,0),IF(BS1136&lt;0,1,0))</f>
        <v>1</v>
      </c>
      <c r="EK1136" s="126">
        <f t="shared" ref="EK1136" si="9033">IF(OR(BA1136=0,BB1136=0),1,IF(BA1136&gt;0,IF(BB1136&gt;0,1,0),IF(BB1136&lt;0,1,0)))</f>
        <v>1</v>
      </c>
      <c r="EL1136" s="126">
        <f t="shared" ref="EL1136" si="9034">IF(OR(BA1136=0,BC1136=0),1,IF(BA1136&gt;0,IF(BC1136&gt;0,1,0),IF(BC1136&lt;0,1,0)))</f>
        <v>1</v>
      </c>
      <c r="EM1136" s="126">
        <f t="shared" ref="EM1136" si="9035">IF(OR(BA1136=0,BD1136=0),1,IF(BA1136&gt;0,IF(BD1136&gt;0,1,0),IF(BD1136&lt;0,1,0)))</f>
        <v>1</v>
      </c>
      <c r="EO1136" s="126">
        <f t="shared" ref="EO1136" si="9036">IF(OR(BA1136=0,BB1136=0),1,IF(BB1136&gt;0,IF(BA1136&gt;0,1,0),IF(BA1136&lt;0,1,0)))</f>
        <v>1</v>
      </c>
      <c r="EP1136" s="126">
        <f t="shared" ref="EP1136" si="9037">IF(OR(BB1136=0,BC1136=0),1,IF(BB1136&gt;0,IF(BC1136&gt;0,1,0),IF(BC1136&lt;0,1,0)))</f>
        <v>1</v>
      </c>
      <c r="EQ1136" s="126">
        <f t="shared" ref="EQ1136" si="9038">IF(OR(BB1136=0,BD1136=0),1,IF(BB1136&gt;0,IF(BD1136&gt;0,1,0),IF(BD1136&lt;0,1,0)))</f>
        <v>1</v>
      </c>
      <c r="ES1136" s="126">
        <f t="shared" ref="ES1136" si="9039">IF(OR(BC1136=0,BA1136=0),1,IF(BC1136&gt;0,IF(BA1136&gt;0,1,0),IF(BA1136&lt;0,1,0)))</f>
        <v>1</v>
      </c>
      <c r="ET1136" s="126">
        <f t="shared" ref="ET1136" si="9040">IF(OR(BC1136=0,BB1136=0),1,IF(BC1136&gt;0,IF(BB1136&gt;0,1,0),IF(BB1136&lt;0,1,0)))</f>
        <v>1</v>
      </c>
      <c r="EU1136" s="126">
        <f t="shared" ref="EU1136" si="9041">IF(OR(BC1136=0,BD1136=0),1,IF(BC1136&gt;0,IF(BD1136&gt;0,1,0),IF(BD1136&lt;0,1,0)))</f>
        <v>1</v>
      </c>
      <c r="EV1136" s="126">
        <f t="shared" ref="EV1136" si="9042">IF(AND(BC1136&gt;-0.0001,BD1136 &gt;-0.0001),1,IF(AND(BC1136&lt;0.0001,BD1136&lt;0.0001),1,""))</f>
        <v>1</v>
      </c>
      <c r="EW1136" s="126">
        <f t="shared" ref="EW1136" si="9043">IF(EU1136=1,IF(OR(BD1136=0,BM1136=0),1,IF(BD1136&gt;0,IF(BM1136&gt;0,1,0),IF(BM1136&lt;0,1,0))),"")</f>
        <v>1</v>
      </c>
      <c r="EY1136" s="126">
        <f t="shared" ref="EY1136" si="9044">IF(OR(BD1136=0,BA1136=0),1,IF(BD1136&gt;0,IF(BA1136&gt;0,1,0),IF(BA1136&lt;0,1,0)))</f>
        <v>1</v>
      </c>
      <c r="EZ1136" s="126">
        <f t="shared" ref="EZ1136" si="9045">IF(OR(BD1136=0,BB1136=0),1,IF(BD1136&gt;0,IF(BB1136&gt;0,1,0),IF(BB1136&lt;0,1,0)))</f>
        <v>1</v>
      </c>
      <c r="FA1136" s="126">
        <f t="shared" ref="FA1136" si="9046">IF(OR(BD1136=0,BC1136=0),1,IF(BD1136&gt;0,IF(BC1136&gt;0,1,0),IF(BC1136&lt;0,1,0)))</f>
        <v>1</v>
      </c>
      <c r="FC1136" s="126">
        <f t="shared" ref="FC1136" si="9047">IF(OR(BM1136=0,BO1136=0),1,IF(BM1136&gt;0,IF(BO1136&gt;0,1,0),IF(BO1136&lt;0,1,0)))</f>
        <v>1</v>
      </c>
      <c r="FD1136" s="126">
        <f t="shared" ref="FD1136" si="9048">IF(FC1136=1,IF(AND(BD1136&gt;0,BO1136&lt;0),1,IF(AND(BD1136&lt;0,BO1136&gt;0),1,0)),"")</f>
        <v>0</v>
      </c>
      <c r="FE1136" s="126"/>
      <c r="FF1136" s="126">
        <f t="shared" ref="FF1136" si="9049">IF(OR(BK1136=0,BM1136=0),1,IF(BK1136&gt;0,IF(BM1136&gt;0,1,0),IF(BM1136&lt;0,1,0)))</f>
        <v>1</v>
      </c>
      <c r="FG1136" s="126">
        <f t="shared" ref="FG1136" si="9050">IF(OR(BK1136=0,BO1136=0),1,IF(BK1136&gt;0,IF(BO1136&gt;0,1,0),IF(BO1136&lt;0,1,0)))</f>
        <v>1</v>
      </c>
      <c r="FH1136" s="126">
        <f t="shared" ref="FH1136" si="9051">IF(BK1136&gt;0,IF(BM1136&gt;0,IF(BO1136&gt;0,1,0),0),IF(BM1136&lt;0,IF(BO1136&lt;0,1,0),0))</f>
        <v>1</v>
      </c>
      <c r="FI1136" s="126">
        <f t="shared" ref="FI1136" si="9052">IF(FH1136=0,"",(IF(BO1136&gt;0,IF(BD1136&gt;0,1,0),IF(BD1136&lt;0,1,0))))</f>
        <v>1</v>
      </c>
      <c r="FJ1136" s="126">
        <f t="shared" ref="FJ1136" si="9053">IF(FH1136=0,"",(IF(BO1136&gt;0,IF(BC1136&gt;0,1,0),IF(BC1136&lt;0,1,0))))</f>
        <v>1</v>
      </c>
      <c r="FK1136" s="126">
        <f t="shared" ref="FK1136" si="9054">IF(FH1136=0,"",(IF(BO1136&gt;0,IF(BB1136&gt;0,1,0),IF(BB1136&lt;0,1,0))))</f>
        <v>1</v>
      </c>
      <c r="FL1136" s="126">
        <f t="shared" ref="FL1136" si="9055">IF(FH1136=0,"",(IF(BO1136&gt;0,IF(BA1136&gt;0,1,0),IF(BA1136&lt;0,1,0))))</f>
        <v>1</v>
      </c>
      <c r="FN1136" s="126">
        <f t="shared" ref="FN1136" si="9056">IF(ABS(BB1136)&gt;9.76,1,"")</f>
        <v>1</v>
      </c>
      <c r="FO1136" s="126">
        <f t="shared" ref="FO1136" si="9057">IF(FN1136=1,IF(BB1136&gt;0,IF(BL1136&lt;0,1,0),IF(BL1136&gt;0,1,0)),"")</f>
        <v>0</v>
      </c>
      <c r="FP1136" s="126" t="str">
        <f t="shared" ref="FP1136" si="9058">IF(BL1136&gt;1.96, IF(BB1136&gt;9.76,1,0),IF(BL1136&lt;-1.96, IF(BB1136&lt;-9.76,1,0),""))</f>
        <v/>
      </c>
      <c r="FV1136" s="126">
        <f t="shared" ref="FV1136" si="9059">IF(BK1135&gt;0,IF(BK1136&gt;0,1,0),IF(BK1136&lt;0,1,0))</f>
        <v>1</v>
      </c>
      <c r="FW1136" s="126">
        <f t="shared" ref="FW1136" si="9060">IF(BL1135&gt;0,IF(BL1136&gt;0,1,0),IF(BL1136&lt;0,1,0))</f>
        <v>1</v>
      </c>
      <c r="FX1136" s="126">
        <f t="shared" ref="FX1136" si="9061">IF(BO1135&gt;0,IF(BO1136&gt;0,1,0),IF(BO1136&lt;0,1,0))</f>
        <v>1</v>
      </c>
      <c r="GA1136" s="126">
        <f t="shared" ref="GA1136" si="9062">IF(BA1136&gt;0,IF(BR1136&gt;0,1,0),IF(BR1136&lt;0,1,0))</f>
        <v>0</v>
      </c>
      <c r="GB1136" s="126">
        <f t="shared" ref="GB1136" si="9063">IF(BB1136&gt;0,IF(BR1136&gt;0,1,0),IF(BR1136&lt;0,1,0))</f>
        <v>0</v>
      </c>
      <c r="GC1136" s="126">
        <f t="shared" ref="GC1136" si="9064">IF(BC1136&gt;0,IF(BR1136&gt;0,1,0),IF(BR1136&lt;0,1,0))</f>
        <v>0</v>
      </c>
      <c r="GD1136" s="126">
        <f t="shared" ref="GD1136" si="9065">IF(BD1136&gt;0,IF(BR1136&gt;0,1,0),IF(BR1136&lt;0,1,0))</f>
        <v>0</v>
      </c>
      <c r="GE1136" s="126">
        <f t="shared" ref="GE1136" si="9066">IF(BK1136&gt;0,IF(BR1136&gt;0,1,0),IF(BR1136&lt;0,1,0))</f>
        <v>0</v>
      </c>
      <c r="GF1136" s="126">
        <f t="shared" ref="GF1136" si="9067">IF(BM1136&gt;0,IF(BR1136&gt;0,1,0),IF(BR1136&lt;0,1,0))</f>
        <v>0</v>
      </c>
      <c r="GG1136" s="126">
        <f t="shared" ref="GG1136" si="9068">IF(BO1136&gt;0,IF(BR1136&gt;0,1,0),IF(BR1136&lt;0,1,0))</f>
        <v>0</v>
      </c>
      <c r="GI1136" s="126">
        <f t="shared" ref="GI1136" si="9069">IF(BR1136&gt;0,IF(BS1136&gt;0,1,0),IF(BS1136&lt;0,1,0))</f>
        <v>0</v>
      </c>
      <c r="GK1136" s="126">
        <f t="shared" ref="GK1136" si="9070">IF(BA1136&gt;0,IF(BS1136&gt;0,1,0),IF(BS1136&lt;0,1,0))</f>
        <v>1</v>
      </c>
      <c r="GL1136" s="126">
        <f t="shared" ref="GL1136" si="9071">IF(BB1136&gt;0,IF(BS1136&gt;0,1,0),IF(BS1136&lt;0,1,0))</f>
        <v>1</v>
      </c>
      <c r="GM1136" s="126">
        <f t="shared" ref="GM1136" si="9072">IF(BC1136&gt;0,IF(BS1136&gt;0,1,0),IF(BS1136&lt;0,1,0))</f>
        <v>1</v>
      </c>
      <c r="GN1136" s="126">
        <f t="shared" ref="GN1136" si="9073">IF(BD1136&gt;0,IF(BS1136&gt;0,1,0),IF(BS1136&lt;0,1,0))</f>
        <v>1</v>
      </c>
      <c r="GO1136" s="126">
        <f t="shared" ref="GO1136" si="9074">IF(BK1136&gt;0,IF(BS1136&gt;0,1,0),IF(BS1136&lt;0,1,0))</f>
        <v>1</v>
      </c>
      <c r="GP1136" s="126">
        <f t="shared" ref="GP1136" si="9075">IF(BM1136&gt;0,IF(BS1136&gt;0,1,0),IF(BS1136&lt;0,1,0))</f>
        <v>1</v>
      </c>
      <c r="GQ1136" s="126">
        <f t="shared" ref="GQ1136" si="9076">IF(BO1136&gt;0,IF(BS1136&gt;0,1,0),IF(BS1136&lt;0,1,0))</f>
        <v>1</v>
      </c>
      <c r="GS1136" s="126" t="str">
        <f t="shared" ref="GS1136" si="9077">IF(ABS(BD1136)&gt;32,IF(ABS(BM1136)&gt;2,1,0),"")</f>
        <v/>
      </c>
      <c r="GT1136" s="126" t="str">
        <f t="shared" ref="GT1136" si="9078">IF(ABS(BD1136)&gt;40,IF(ABS(BM1136)&gt;2,1,0),"")</f>
        <v/>
      </c>
      <c r="GU1136" s="126">
        <f t="shared" ref="GU1136" si="9079">IF(ABS(BM1136)&gt;1,1,0)</f>
        <v>0</v>
      </c>
      <c r="GV1136" s="126">
        <f t="shared" ref="GV1136" si="9080">IF(ABS(BM1136)&gt;1.5,1,0)</f>
        <v>0</v>
      </c>
      <c r="GW1136" s="126">
        <f t="shared" ref="GW1136" si="9081">IF(ABS(BM1136)&gt;1.99,1,0)</f>
        <v>0</v>
      </c>
      <c r="GX1136" s="126">
        <f t="shared" ref="GX1136" si="9082">IF(ABS(BM1136)&gt;2.5,1,0)</f>
        <v>0</v>
      </c>
      <c r="GY1136" s="126">
        <f t="shared" ref="GY1136" si="9083">IF(ABS(BM1136)&gt;3,1,0)</f>
        <v>0</v>
      </c>
      <c r="GZ1136" s="126"/>
      <c r="HA1136" s="126">
        <f t="shared" ref="HA1136" si="9084">IF(ABS(BO1136)&gt;2,1,0)</f>
        <v>1</v>
      </c>
      <c r="HB1136" s="126">
        <f t="shared" ref="HB1136" si="9085">IF(ABS(BO1136)&gt;4,1,0)</f>
        <v>1</v>
      </c>
      <c r="HC1136" s="126">
        <f t="shared" ref="HC1136" si="9086">IF(ABS(BO1136)&gt;5,1,0)</f>
        <v>1</v>
      </c>
      <c r="HD1136" s="126">
        <f t="shared" ref="HD1136" si="9087">IF(ABS(BO1136)&gt;6,1,0)</f>
        <v>1</v>
      </c>
      <c r="HE1136" s="126">
        <f t="shared" ref="HE1136" si="9088">IF(ABS(BO1136)&gt;8,1,0)</f>
        <v>1</v>
      </c>
      <c r="HF1136" s="126">
        <f t="shared" ref="HF1136" si="9089">IF(ABS(BO1136)&gt;10,1,0)</f>
        <v>0</v>
      </c>
      <c r="HH1136" s="126">
        <f t="shared" ref="HH1136" si="9090">IF(ABS(BS1136)&gt;1.5,1,0)</f>
        <v>1</v>
      </c>
      <c r="HI1136" s="126">
        <f t="shared" ref="HI1136" si="9091">IF(ABS(BS1136)&gt;3,1,0)</f>
        <v>1</v>
      </c>
      <c r="HJ1136" s="126">
        <f t="shared" ref="HJ1136" si="9092">IF(ABS(BS1136)&gt;4.5,1,0)</f>
        <v>1</v>
      </c>
      <c r="HK1136" s="126">
        <f t="shared" ref="HK1136" si="9093">IF(ABS(BS1136)&gt;6,1,0)</f>
        <v>1</v>
      </c>
      <c r="HL1136" s="126">
        <f t="shared" ref="HL1136" si="9094">IF(ABS(BS1136)&gt;7.5,1,0)</f>
        <v>1</v>
      </c>
      <c r="HM1136" s="126">
        <f t="shared" ref="HM1136" si="9095">IF(ABS(BS1136)&gt;9,1,0)</f>
        <v>0</v>
      </c>
      <c r="HO1136" s="126">
        <f t="shared" ref="HO1136" si="9096">IF(BD1136&gt;-0.1,IF(BM1136&lt;0.001,1,0),"")</f>
        <v>0</v>
      </c>
      <c r="HP1136" s="126" t="str">
        <f t="shared" ref="HP1136" si="9097">IF(BD1136&lt;0.1,IF(BM1136&gt;-0.001,1,0),"")</f>
        <v/>
      </c>
      <c r="HQ1136" s="126">
        <f t="shared" ref="HQ1136" si="9098">IF(BD1136&gt;9.1,IF(BM1136&lt;0.001,1,0),"")</f>
        <v>0</v>
      </c>
      <c r="HR1136" s="122" t="str">
        <f t="shared" ref="HR1136" si="9099">IF(BD1136&lt;-9.1,IF(BM1136&gt;-0.001,1,0),"")</f>
        <v/>
      </c>
      <c r="HS1136" s="126">
        <f t="shared" ref="HS1136" si="9100">IF(BD1136&gt;15.1,IF(BM1136&lt;0.001,1,0),"")</f>
        <v>0</v>
      </c>
      <c r="HT1136" s="122" t="str">
        <f t="shared" ref="HT1136" si="9101">IF(BD1136&lt;-15.1,IF(BM1136&gt;-0.001,1,0),"")</f>
        <v/>
      </c>
      <c r="HU1136" s="122" t="str">
        <f t="shared" ref="HU1136" si="9102">IF(BD1136&gt;31.1,IF(BM1136&lt;0.001,1,0),"")</f>
        <v/>
      </c>
      <c r="HV1136" s="126" t="str">
        <f t="shared" ref="HV1136" si="9103">IF(BD1136&lt;-31.1,IF(BM1136&gt;-0.001,1,0),"")</f>
        <v/>
      </c>
      <c r="HW1136" s="126" t="str">
        <f t="shared" ref="HW1136" si="9104">IF(BD1136&gt;47.1,IF(BM1136&lt;0.001,1,0),"")</f>
        <v/>
      </c>
      <c r="HX1136" s="126" t="str">
        <f t="shared" ref="HX1136" si="9105">IF(BD1136&lt;-47.1,IF(BM1136&gt;-0.001,1,0),"")</f>
        <v/>
      </c>
      <c r="HZ1136" s="126">
        <f t="shared" ref="HZ1136" si="9106">IF(BD1136&gt;-0.1,IF(BO1136&lt;0.001,1,0),"")</f>
        <v>0</v>
      </c>
      <c r="IA1136" s="126" t="str">
        <f t="shared" ref="IA1136" si="9107">IF(BD1136&lt;0.1,IF(BO1136&gt;-0.001,1,0),"")</f>
        <v/>
      </c>
      <c r="IB1136" s="126">
        <f t="shared" ref="IB1136" si="9108">IF(BD1136&gt;9.1,IF(BO1136&lt;0.001,1,0),"")</f>
        <v>0</v>
      </c>
      <c r="IC1136" s="126" t="str">
        <f t="shared" ref="IC1136" si="9109">IF(BD1136&lt;-9.1,IF(BO1136&gt;-0.001,1,0),"")</f>
        <v/>
      </c>
      <c r="ID1136" s="126">
        <f t="shared" ref="ID1136" si="9110">IF(BD1136&gt;15.1,IF(BO1136&lt;0.001,1,0),"")</f>
        <v>0</v>
      </c>
      <c r="IE1136" s="126" t="str">
        <f t="shared" ref="IE1136" si="9111">IF(BD1136&lt;-15.1,IF(BO1136&gt;-0.001,1,0),"")</f>
        <v/>
      </c>
      <c r="IF1136" s="126" t="str">
        <f t="shared" ref="IF1136" si="9112">IF(BD1136&gt;31.1,IF(BO1136&lt;0.001,1,0),"")</f>
        <v/>
      </c>
      <c r="IG1136" s="126" t="str">
        <f t="shared" ref="IG1136" si="9113">IF(BD1136&lt;-31.1,IF(BO1136&gt;-0.001,1,0),"")</f>
        <v/>
      </c>
      <c r="IH1136" s="126" t="str">
        <f t="shared" ref="IH1136" si="9114">IF(BD1136&gt;47.1,IF(BO1136&lt;0.001,1,0),"")</f>
        <v/>
      </c>
      <c r="II1136" s="126" t="str">
        <f t="shared" ref="II1136" si="9115">IF(BD1136&lt;-47.1,IF(BO1136&gt;-0.001,1,0),"")</f>
        <v/>
      </c>
      <c r="IO1136" s="128"/>
      <c r="IP1136" s="128"/>
      <c r="IQ1136" s="127"/>
      <c r="IR1136" s="127"/>
      <c r="IX1136" s="6"/>
      <c r="IY1136" s="6"/>
      <c r="IZ1136" s="7"/>
      <c r="JA1136" s="7"/>
      <c r="JG1136" s="12"/>
      <c r="JH1136" s="12"/>
      <c r="JI1136" s="13"/>
      <c r="JJ1136" s="13"/>
      <c r="JN1136" s="6"/>
      <c r="JO1136" s="6"/>
      <c r="JQ1136" s="11"/>
      <c r="JR1136" s="11"/>
      <c r="JS1136" s="12"/>
      <c r="JT1136" s="13"/>
      <c r="JU1136" s="12"/>
      <c r="JV1136" s="12"/>
      <c r="JW1136" s="97"/>
      <c r="JX1136" s="13"/>
      <c r="JY1136" s="13"/>
      <c r="JZ1136" s="97"/>
      <c r="KA1136" s="97"/>
      <c r="KB1136" s="11"/>
      <c r="KC1136" s="11"/>
      <c r="KD1136" s="11"/>
      <c r="KE1136" s="11"/>
    </row>
    <row r="1137" spans="1:501" s="122" customFormat="1" x14ac:dyDescent="0.2">
      <c r="A1137" s="146">
        <f t="shared" ref="A1137:A1138" si="9116">A1136+1</f>
        <v>1137</v>
      </c>
      <c r="C1137" s="2">
        <v>43741</v>
      </c>
      <c r="D1137" s="126">
        <v>98.76</v>
      </c>
      <c r="E1137" s="126">
        <v>98.84</v>
      </c>
      <c r="F1137" s="126">
        <v>98.85</v>
      </c>
      <c r="G1137" s="128">
        <v>108.05800000000001</v>
      </c>
      <c r="H1137" s="128">
        <v>120.06</v>
      </c>
      <c r="I1137" s="128">
        <v>131.24</v>
      </c>
      <c r="J1137" s="127">
        <v>164.13</v>
      </c>
      <c r="K1137" s="126"/>
      <c r="M1137" s="126">
        <f t="shared" ref="M1137:M1138" si="9117">D1137</f>
        <v>98.76</v>
      </c>
      <c r="N1137" s="126">
        <f t="shared" ref="N1137:N1138" si="9118">E1137</f>
        <v>98.84</v>
      </c>
      <c r="O1137" s="126">
        <f t="shared" ref="O1137:O1138" si="9119">F1137</f>
        <v>98.85</v>
      </c>
      <c r="P1137" s="127">
        <f t="shared" ref="P1137" si="9120">(INT(G1137)*32)+(IF(OR((INT(RIGHT(G1137*1000,1))=2),(INT(RIGHT(G1137*1000,1))=7)),((G1137-INT(G1137))+0.0005),IF(OR((INT(RIGHT(G1137*1000,1))=1),(INT(RIGHT(G1137*1000,1))=6)),((G1137-INT(G1137))+0.00025),IF(OR((INT(RIGHT(G1137*1000,1))=3),(INT(RIGHT(G1137*1000,1))=8)),((G1137-INT(G1137))+0.00075),G1137-INT(G1137))))*100)</f>
        <v>3461.8750000000009</v>
      </c>
      <c r="Q1137" s="5">
        <f t="shared" ref="Q1137:Q1138" si="9121">(INT(H1137)*32)+(IF(INT(RIGHT(H1137*1000,1))=7,(H1137-INT(H1137))+0.0005,IF(INT(RIGHT(H1137*1000,1))=2,(H1137-INT(H1137))+0.0005,H1137-INT(H1137))))*100</f>
        <v>3846</v>
      </c>
      <c r="R1137" s="6">
        <f t="shared" ref="R1137:R1138" si="9122">INT(I1137)*32+(I1137-INT(I1137))*100</f>
        <v>4216.0000000000009</v>
      </c>
      <c r="S1137" s="7">
        <f t="shared" ref="S1137:S1138" si="9123">INT(J1137)*32+(J1137-INT(J1137))*100</f>
        <v>5261</v>
      </c>
      <c r="V1137" s="127">
        <f t="shared" ref="V1137:V1138" si="9124">ABS(AX1137)</f>
        <v>10.500000000000398</v>
      </c>
      <c r="W1137" s="127">
        <f t="shared" ref="W1137:W1138" si="9125">ABS(AY1137)</f>
        <v>10.500000000000398</v>
      </c>
      <c r="X1137" s="127">
        <f t="shared" ref="X1137:X1138" si="9126">ABS(AZ1137)</f>
        <v>9.9999999999994316</v>
      </c>
      <c r="Y1137" s="127">
        <f t="shared" ref="Y1137:Y1138" si="9127">ABS(BA1137)</f>
        <v>6.0000000000009095</v>
      </c>
      <c r="Z1137" s="126">
        <f t="shared" ref="Z1137:Z1138" si="9128">ABS(BB1137)</f>
        <v>13.749999999999545</v>
      </c>
      <c r="AA1137" s="126">
        <f t="shared" ref="AA1137:AA1138" si="9129">ABS(BC1137)</f>
        <v>19.500000000001819</v>
      </c>
      <c r="AB1137" s="126">
        <f t="shared" ref="AB1137:AB1138" si="9130">ABS(BD1137)</f>
        <v>35.000000000000909</v>
      </c>
      <c r="AC1137" s="126"/>
      <c r="AD1137" s="126"/>
      <c r="AE1137" s="127">
        <f t="shared" ref="AE1137:AE1138" si="9131">ABS(BG1137)</f>
        <v>2.2500016500003408</v>
      </c>
      <c r="AF1137" s="127">
        <f t="shared" ref="AF1137:AF1138" si="9132">ABS(BH1137)</f>
        <v>2.2500016500003408</v>
      </c>
      <c r="AG1137" s="127">
        <f t="shared" ref="AG1137:AG1138" si="9133">ABS(BI1137)</f>
        <v>1.7500016499993745</v>
      </c>
      <c r="AH1137" s="127">
        <f t="shared" ref="AH1137:AH1138" si="9134">ABS(BJ1137)</f>
        <v>2.8333333333354549</v>
      </c>
      <c r="AI1137" s="127">
        <f t="shared" ref="AI1137:AI1138" si="9135">ABS(BK1137)</f>
        <v>3.7500000000020925</v>
      </c>
      <c r="AJ1137" s="127">
        <f t="shared" ref="AJ1137:AJ1138" si="9136">ABS(BL1137)</f>
        <v>2.0499999999984535</v>
      </c>
      <c r="AK1137" s="127">
        <f t="shared" ref="AK1137:AK1138" si="9137">ABS(BM1137)</f>
        <v>0.749999999998332</v>
      </c>
      <c r="AL1137" s="127">
        <f t="shared" ref="AL1137:AL1138" si="9138">ABS(BN1137)</f>
        <v>3.9999999999986358</v>
      </c>
      <c r="AM1137" s="127">
        <f t="shared" ref="AM1137:AM1138" si="9139">ABS(BO1137)</f>
        <v>7.8333333333348492</v>
      </c>
      <c r="AN1137" s="127">
        <f t="shared" ref="AN1137:AN1138" si="9140">ABS(BP1137)</f>
        <v>5.5000000000014548</v>
      </c>
      <c r="AO1137" s="127">
        <f t="shared" ref="AO1137:AO1138" si="9141">ABS(BQ1137)</f>
        <v>1</v>
      </c>
      <c r="AP1137" s="127">
        <f t="shared" ref="AP1137:AP1138" si="9142">ABS(BR1137)</f>
        <v>5.5000000000051559</v>
      </c>
      <c r="AQ1137" s="127">
        <f t="shared" ref="AQ1137:AQ1138" si="9143">ABS(BS1137)</f>
        <v>6.7083333333373512</v>
      </c>
      <c r="AR1137" s="127">
        <f t="shared" ref="AR1137:AR1138" si="9144">ABS(BT1137)</f>
        <v>4.2000000000010917</v>
      </c>
      <c r="AS1137" s="127">
        <f t="shared" ref="AS1137:AS1138" si="9145">ABS(BU1137)</f>
        <v>5.9722222222215651</v>
      </c>
      <c r="AT1137" s="127">
        <f t="shared" ref="AT1137:AT1138" si="9146">ABS(BV1137)</f>
        <v>7.3333333333350312</v>
      </c>
      <c r="AU1137" s="126"/>
      <c r="AX1137" s="11">
        <f t="shared" ref="AX1137:AX1138" si="9147">(M1137-M1136)*100</f>
        <v>10.500000000000398</v>
      </c>
      <c r="AY1137" s="11">
        <f t="shared" ref="AY1137:AY1138" si="9148">(N1137-N1136)*100</f>
        <v>10.500000000000398</v>
      </c>
      <c r="AZ1137" s="11">
        <f t="shared" ref="AZ1137:AZ1138" si="9149">(O1137-O1136)*100</f>
        <v>9.9999999999994316</v>
      </c>
      <c r="BA1137" s="11">
        <f t="shared" ref="BA1137:BA1138" si="9150">P1137-P1136</f>
        <v>6.0000000000009095</v>
      </c>
      <c r="BB1137" s="11">
        <f t="shared" ref="BB1137:BB1138" si="9151">Q1137-Q1136</f>
        <v>13.749999999999545</v>
      </c>
      <c r="BC1137" s="12">
        <f t="shared" ref="BC1137:BC1138" si="9152">R1137-R1136</f>
        <v>19.500000000001819</v>
      </c>
      <c r="BD1137" s="13">
        <f t="shared" ref="BD1137:BD1138" si="9153">S1137-S1136</f>
        <v>35.000000000000909</v>
      </c>
      <c r="BF1137" s="11">
        <f t="shared" ref="BF1137" si="9154">AX1137-(BA1137*2)</f>
        <v>-1.5000000000014211</v>
      </c>
      <c r="BG1137" s="11">
        <f t="shared" ref="BG1137:BG1138" si="9155">((AX1137)-(BB1137/BH$3))</f>
        <v>2.2500016500003408</v>
      </c>
      <c r="BH1137" s="11">
        <f t="shared" ref="BH1137:BH1138" si="9156">((AY1137)-(BB1137/BH$3))</f>
        <v>2.2500016500003408</v>
      </c>
      <c r="BI1137" s="11">
        <f t="shared" ref="BI1137:BI1138" si="9157">((AZ1137)-(BB1137/BH$3))</f>
        <v>1.7500016499993745</v>
      </c>
      <c r="BJ1137" s="11">
        <f t="shared" ref="BJ1137:BJ1138" si="9158">((BA1137*2)-(BB1137/BJ$3))</f>
        <v>2.8333333333354549</v>
      </c>
      <c r="BK1137" s="11">
        <f t="shared" ref="BK1137:BK1138" si="9159">((BA1137*2)-(BB1137/BK$3))</f>
        <v>3.7500000000020925</v>
      </c>
      <c r="BL1137" s="11">
        <f t="shared" ref="BL1137:BL1138" si="9160">BB1137-(BC1137/BL$3)</f>
        <v>2.0499999999984535</v>
      </c>
      <c r="BM1137" s="11">
        <f t="shared" ref="BM1137:BM1138" si="9161">BB1137-(BC1137/BM$3)</f>
        <v>0.749999999998332</v>
      </c>
      <c r="BN1137" s="11">
        <f t="shared" ref="BN1137:BN1138" si="9162">BB1137-(BC1137/BN$3)</f>
        <v>3.9999999999986358</v>
      </c>
      <c r="BO1137" s="11">
        <f t="shared" ref="BO1137:BO1138" si="9163">BC1137-(BD1137/BO$3)</f>
        <v>7.8333333333348492</v>
      </c>
      <c r="BP1137" s="11">
        <f t="shared" ref="BP1137:BP1138" si="9164">BC1137-(BD1137/BP$3)</f>
        <v>5.5000000000014548</v>
      </c>
      <c r="BQ1137" s="126">
        <v>1</v>
      </c>
      <c r="BR1137" s="11">
        <f t="shared" ref="BR1137:BR1138" si="9165">-(BK1137*BK$3-BM1137)</f>
        <v>-5.5000000000051559</v>
      </c>
      <c r="BS1137" s="11">
        <f t="shared" ref="BS1137:BS1138" si="9166">-(BM1137*BM$3-BO1137)</f>
        <v>6.7083333333373512</v>
      </c>
      <c r="BT1137" s="11">
        <f t="shared" ref="BT1137:BT1138" si="9167">((BA1137*2)-(BC1137/BT$3))</f>
        <v>4.2000000000010917</v>
      </c>
      <c r="BU1137" s="11">
        <f t="shared" ref="BU1137:BU1138" si="9168">BB1137-(BD1137/BU$3)</f>
        <v>5.9722222222215651</v>
      </c>
      <c r="BV1137" s="11">
        <f t="shared" ref="BV1137:BV1138" si="9169">(BA1137*2)-(BD1137/BV$3)</f>
        <v>7.3333333333350312</v>
      </c>
      <c r="BY1137" s="126"/>
      <c r="BZ1137" s="126"/>
      <c r="CA1137" s="122">
        <f t="shared" ref="CA1137:CA1138" si="9170">BB1137-BD1137/4.5</f>
        <v>5.9722222222215651</v>
      </c>
      <c r="CB1137" s="126">
        <f t="shared" ref="CB1137:CB1138" si="9171">IF(OR(BA1137=0,BK1137=0),1,IF(BA1137&gt;0,IF(BK1137&gt;0,1,0),IF(BK1137&lt;0,1,0)))</f>
        <v>1</v>
      </c>
      <c r="CC1137" s="126">
        <f t="shared" ref="CC1137:CC1138" si="9172">IF(OR(BB1137=0,BK1137=0),1,IF(BB1137&gt;0,IF(BK1137&gt;0,1,0),IF(BK1137&lt;0,1,0)))</f>
        <v>1</v>
      </c>
      <c r="CD1137" s="126">
        <f t="shared" ref="CD1137:CD1138" si="9173">IF(OR(BC1137=0,BK1137=0),1,IF(BC1137&gt;0,IF(BK1137&gt;0,1,0),IF(BK1137&lt;0,1,0)))</f>
        <v>1</v>
      </c>
      <c r="CE1137" s="126">
        <f t="shared" ref="CE1137:CE1138" si="9174">IF(BD1137="","",IF(OR(AND(BD1137&gt;-0.001,BD1137&lt;0.001),AND(BK1137&gt;-0.001,BK1137&lt;0.001)),0,IF(BD1137&gt;0,IF(BK1137&gt;0,1,0),IF(BK1137&lt;0,1,0))))</f>
        <v>1</v>
      </c>
      <c r="CF1137" s="126">
        <f t="shared" ref="CF1137:CF1138" si="9175">IF(OR(AND(BD1137&gt;-0.001,BD1137&lt;0.001),AND(BK1137&gt;-0.001,BK1137&lt;0.001)),0,IF(BD1137&gt;0,IF(BK1137&gt;0,1,0),IF(BK1137&lt;0,1,0)))</f>
        <v>1</v>
      </c>
      <c r="CG1137" s="126">
        <f t="shared" ref="CG1137:CG1138" si="9176">IF(CE1137=0,"",IF(OR(BK1137=0,BO1137=0),1,IF(BK1137&gt;0,IF(BO1137&gt;0,1,0),IF(BO1137&lt;0,1,0))))</f>
        <v>1</v>
      </c>
      <c r="CH1137" s="126" t="str">
        <f t="shared" ref="CH1137:CH1138" si="9177">IF(DJ1137=0,IF(AND(BK1137&gt;-0.001,BD1137&lt;0.001),1,IF(AND(BK1137&lt;0.001,BD1137&gt;-0.001),1,0)),"")</f>
        <v/>
      </c>
      <c r="CI1137" s="126" t="str">
        <f t="shared" ref="CI1137:CI1138" si="9178">IF(CV1137=0,IF(AND(BK1137&gt;-0.001,BD1137&lt;0.001),1,IF(AND(BK1137&lt;0.001,BD1137&gt;-0.001),1,0)),"")</f>
        <v/>
      </c>
      <c r="CJ1137" s="126">
        <f t="shared" ref="CJ1137:CJ1138" si="9179">IF(DI1137=1,IF(AND(BK1137&gt;-0.001,BD1137&lt;0.001),1,IF(AND(BK1137&lt;0.001,BD1137&gt;-0.001),1,0)),"")</f>
        <v>0</v>
      </c>
      <c r="CK1137" s="126">
        <f t="shared" ref="CK1137:CK1138" si="9180">IF(CV1137=1,IF(AND(BK1137&gt;-0.001,BD1137&lt;0.001),1,IF(AND(BK1137&lt;0.001,BD1137&gt;-0.001),1,0)),"")</f>
        <v>0</v>
      </c>
      <c r="CL1137" s="126">
        <f t="shared" ref="CL1137:CL1138" si="9181">IF(OR(BK1137=0,BM1137=0),1,IF(BK1137&gt;0,IF(BM1137&gt;0,1,0),IF(BM1137&lt;0,1,0)))</f>
        <v>1</v>
      </c>
      <c r="CM1137" s="126">
        <f t="shared" ref="CM1137:CM1138" si="9182">IF(CL1137=1,IF(OR(BD1137=0,BK1137=0),1,IF(BD1137&gt;0,IF(BK1137&lt;0,1,0),IF(BK1137&gt;0,1,0))),"")</f>
        <v>0</v>
      </c>
      <c r="CN1137" s="126" t="str">
        <f t="shared" ref="CN1137:CN1138" si="9183">IF(CE1137=0,IF(OR(BK1137=0,BM1137=0),1,IF(BK1137&gt;0,IF(BM1137&gt;0,1,0),IF(BM1137&lt;0,1,0))),"")</f>
        <v/>
      </c>
      <c r="CO1137" s="126">
        <f t="shared" ref="CO1137:CO1138" si="9184">IF(CE1137=1,IF(OR(BK1137=0,BM1137=0),1,IF(BK1137&gt;0,IF(BM1137&gt;0,1,0),IF(BM1137&lt;0,1,0))),"")</f>
        <v>1</v>
      </c>
      <c r="CP1137" s="126">
        <f t="shared" ref="CP1137:CP1138" si="9185">IF(CB1137=1,IF(OR(BK1137=0,BM1137=0),1,IF(BK1137&gt;0,IF(BM1137&gt;0,1,0),IF(BM1137&lt;0,1,0))),"")</f>
        <v>1</v>
      </c>
      <c r="CQ1137" s="126" t="str">
        <f t="shared" ref="CQ1137:CQ1138" si="9186">IF(CB1137=0,IF(OR(BK1137=0,BM1137=0),1,IF(BK1137&gt;0,IF(BM1137&gt;0,1,0),IF(BM1137&lt;0,1,0))),"")</f>
        <v/>
      </c>
      <c r="CR1137" s="126"/>
      <c r="CS1137" s="126">
        <f t="shared" ref="CS1137:CS1138" si="9187">IF(OR(BA1137=0,BM1137=0),1,IF(BA1137&gt;0,IF(BM1137&gt;0,1,0),IF(BM1137&lt;0,1,0)))</f>
        <v>1</v>
      </c>
      <c r="CT1137" s="126">
        <f t="shared" ref="CT1137:CT1138" si="9188">IF(OR(BB1137=0,BM1137=0),1,IF(BB1137&gt;0,IF(BM1137&gt;0,1,0),IF(BM1137&lt;0,1,0)))</f>
        <v>1</v>
      </c>
      <c r="CU1137" s="126">
        <f t="shared" ref="CU1137:CU1138" si="9189">IF(OR(BC1137=0,BM1137=0),1,IF(BC1137&gt;0,IF(BM1137&gt;0,1,0),IF(BM1137&lt;0,1,0)))</f>
        <v>1</v>
      </c>
      <c r="CV1137" s="126">
        <f t="shared" ref="CV1137:CV1138" si="9190">IF(BD1137="","",IF(OR(AND(BD1137&gt;-0.001,BD1137&lt;0.001),AND(BM1137&gt;-0.001,BM1137&lt;0.001)),0,IF(BD1137&gt;0,IF(BM1137&gt;0,1,0),IF(BM1137&lt;0,1,0))))</f>
        <v>1</v>
      </c>
      <c r="CW1137" s="126">
        <f t="shared" ref="CW1137:CW1138" si="9191">IF(AND(BC1137&gt;-0.0001,BD1137 &gt;-0.0001),1,IF(AND(BC1137&lt;0.0001,BD1137&lt;0.0001),1,""))</f>
        <v>1</v>
      </c>
      <c r="CX1137" s="126">
        <f t="shared" ref="CX1137:CX1138" si="9192">IF(CV1137=1,1,"")</f>
        <v>1</v>
      </c>
      <c r="CY1137" s="126">
        <f t="shared" ref="CY1137:CY1138" si="9193">IF(CX1137=1,IF(OR(BA1137=0,BK1137=0),1,IF(BA1137&gt;0,IF(BK1137&gt;0,1,0),IF(BK1137&lt;0,1,0))),"")</f>
        <v>1</v>
      </c>
      <c r="CZ1137" s="126">
        <f t="shared" ref="CZ1137:CZ1138" si="9194">IF(CX1137=1,IF(OR(BD1137=0,BK1137=0),1,IF(BD1137&gt;0,IF(BK1137&gt;0,1,0),IF(BK1137&lt;0,1,0))),"")</f>
        <v>1</v>
      </c>
      <c r="DA1137" s="126">
        <f t="shared" ref="DA1137:DA1138" si="9195">IF(CX1137=1,IF(OR(BD1137=0,BO1137=0),1,IF(BD1137&gt;0,IF(BO1137&gt;0,1,0),IF(BO1137&lt;0,1,0))),"")</f>
        <v>1</v>
      </c>
      <c r="DB1137" s="126" t="str">
        <f t="shared" ref="DB1137:DB1138" si="9196">IF(CX1137="",IF(OR(BD1137=0,BO1137=0),1,IF(BD1137&gt;0,IF(BO1137&gt;0,1,0),IF(BO1137&lt;0,1,0))),"")</f>
        <v/>
      </c>
      <c r="DC1137" s="126" t="str">
        <f t="shared" ref="DC1137:DC1138" si="9197">IF(DJ1137=0,IF(AND(BM1137&gt;-0.001,BD1137&lt;0.001),1,IF(AND(BM1137&lt;0.001,BD1137&gt;-0.001),1,0)),"")</f>
        <v/>
      </c>
      <c r="DD1137" s="126">
        <f t="shared" ref="DD1137:DD1138" si="9198">IF(DJ1137=1,IF(AND(BM1137&gt;-0.001,BD1137&lt;0.001),1,IF(AND(BM1137&lt;0.001,BD1137&gt;-0.001),1,0)),"")</f>
        <v>0</v>
      </c>
      <c r="DE1137" s="126" t="str">
        <f t="shared" ref="DE1137:DE1138" si="9199">IF(DD1137="",IF(CV1137+DC1137=1,"",1),IF(CV1137+DD1137=1,"",1))</f>
        <v/>
      </c>
      <c r="DF1137" s="126"/>
      <c r="DG1137" s="126">
        <f t="shared" ref="DG1137:DG1138" si="9200">IF(OR(AND(BA1137&gt;-0.001,BA1137&lt;0.001),AND(BO1137&gt;-0.001,BO1137&lt;0.001)),1,IF(BA1137&gt;0,IF(BO1137&gt;0,1,0),IF(BO1137&lt;0,1,0)))</f>
        <v>1</v>
      </c>
      <c r="DH1137" s="126">
        <f t="shared" ref="DH1137:DH1138" si="9201">IF(OR(BB1137=0,BO1137=0),1,IF(BB1137&gt;0,IF(BO1137&gt;0,1,0),IF(BO1137&lt;0,1,0)))</f>
        <v>1</v>
      </c>
      <c r="DI1137" s="126">
        <f t="shared" ref="DI1137:DI1138" si="9202">IF(OR(BC1137=0,BO1137=0),1,IF(BC1137&gt;0,IF(BO1137&gt;0,1,0),IF(BO1137&lt;0,1,0)))</f>
        <v>1</v>
      </c>
      <c r="DJ1137" s="126">
        <f t="shared" ref="DJ1137:DJ1138" si="9203">IF(OR(BD1137=0,BO1137=0),1,IF(BD1137&gt;0,IF(BO1137&gt;0,1,0),IF(BO1137&lt;0,1,0)))</f>
        <v>1</v>
      </c>
      <c r="DK1137" s="126" t="str">
        <f t="shared" ref="DK1137:DK1138" si="9204">IF(DJ1137=0,IF(OR(BD1137=0,BM1137=0),1,IF(BD1137&gt;0,IF(BM1137&gt;0,1,0),IF(BM1137&lt;0,1,0))),"")</f>
        <v/>
      </c>
      <c r="DL1137" s="126"/>
      <c r="DM1137" s="126" t="str">
        <f t="shared" ref="DM1137:DM1138" si="9205">IF(DJ1137=0,IF(OR(BK1137=0,BM1137=0),1,IF(BK1137&gt;0,IF(BM1137&gt;0,1,0),IF(BM1137&lt;0,1,0))),"")</f>
        <v/>
      </c>
      <c r="DN1137" s="126">
        <f t="shared" ref="DN1137:DN1138" si="9206">IF(DJ1137=1,IF(OR(BD1137=0,BM1137=0),1,IF(BD1137&gt;0,IF(BM1137&gt;0,1,0),IF(BM1137&lt;0,1,0))),"")</f>
        <v>1</v>
      </c>
      <c r="DO1137" s="126">
        <f t="shared" ref="DO1137:DO1138" si="9207">IF(DJ1137=1,IF(OR(BK1137=0,BM1137=0),1,IF(BK1137&gt;0,IF(BM1137&gt;0,1,0),IF(BM1137&lt;0,1,0))),"")</f>
        <v>1</v>
      </c>
      <c r="DP1137" s="126">
        <f t="shared" ref="DP1137:DP1138" si="9208">IF(DJ1137=1,IF(OR(BD1137=0,BK1137=0),1,IF(BD1137&gt;0,IF(BK1137&gt;0,1,0),IF(BK1137&lt;0,1,0))),"")</f>
        <v>1</v>
      </c>
      <c r="DQ1137" s="126">
        <f t="shared" ref="DQ1137:DQ1138" si="9209">IF(DJ1137=1,IF(OR(BK1137=0,BM1137=0),1,IF(BK1137&gt;0,IF(BM1137&gt;0,1,0),IF(BM1137&lt;0,1,0))),"")</f>
        <v>1</v>
      </c>
      <c r="DR1137" s="126">
        <f t="shared" ref="DR1137:DR1138" si="9210">IF(DJ1137=1,IF(OR(BM1137=0,BP1137=0),1,IF(BM1137&gt;0,IF(BP1137&gt;0,1,0),IF(BP1137&lt;0,1,0))),"")</f>
        <v>1</v>
      </c>
      <c r="DS1137" s="126">
        <f t="shared" ref="DS1137:DS1138" si="9211">IF(DJ1137=1,IF(OR(BM1137=0,BT1137=0),1,IF(BM1137&gt;0,IF(BT1137&gt;0,1,0),IF(BT1137&lt;0,1,0))),"")</f>
        <v>1</v>
      </c>
      <c r="DT1137" s="126">
        <f t="shared" ref="DT1137:DT1138" si="9212">IF(DJ1137=1,IF(OR(BM1137=0,BU1137=0),1,IF(BM1137&gt;0,IF(BU1137&gt;0,1,0),IF(BU1137&lt;0,1,0))),"")</f>
        <v>1</v>
      </c>
      <c r="DU1137" s="126">
        <f t="shared" ref="DU1137:DU1138" si="9213">IF(DJ1137=1,IF(OR(AND(BO1137&gt;-0.001,BM1137&lt;0.001, BK1137&lt;0.001),AND(BO1137&lt;0.001,BM1137&gt;-0.001,BK1137&gt;-0.001)),1,0),"")</f>
        <v>0</v>
      </c>
      <c r="DV1137" s="126">
        <f t="shared" ref="DV1137:DV1138" si="9214">IF(OR(AND(BD1137&gt;-0.001, BD1137 &lt;0.001),AND(BO1137&gt;-0.001,BO1137&lt;0.001)),1,IF(BD1137&gt;-0.001,IF(BO1137&gt;-0.001,1,0),IF(BO1137&lt;0.001,1,0)))</f>
        <v>1</v>
      </c>
      <c r="DW1137" s="126">
        <f t="shared" ref="DW1137:DW1138" si="9215">IF(OR(AND(BD1137&gt;0, BC1137 &lt;0),AND(BD1137&lt;0, BC1137 &gt;0)),1,0)</f>
        <v>0</v>
      </c>
      <c r="DX1137" s="126" t="str">
        <f t="shared" ref="DX1137:DX1138" si="9216">IF(DW1137=1,IF(OR(AND(BD1137&gt;0,BM1137&lt;0.001),AND(BD1137&lt;0,BM1137&gt;-0.001)),1,0),"")</f>
        <v/>
      </c>
      <c r="DY1137" s="126" t="str">
        <f t="shared" ref="DY1137:DY1138" si="9217">IF(DK1137=1,IF(OR(AND(BK1137&gt;-0.001,BM1137&gt;-0.001),AND(BK1137&lt;0.001,BM1137&lt;0.001)),1,0),"")</f>
        <v/>
      </c>
      <c r="EA1137" s="126">
        <f t="shared" ref="EA1137:EA1138" si="9218">IF(OR(BA1137=0,BU1137=0),1,IF(BA1137&gt;0,IF(BU1137&gt;0,1,0),IF(BU1137&lt;0,1,0)))</f>
        <v>1</v>
      </c>
      <c r="EB1137" s="126">
        <f t="shared" ref="EB1137:EB1138" si="9219">IF(OR(BB1137=0,BU1137=0),1,IF(BB1137&gt;0,IF(BU1137&gt;0,1,0),IF(BU1137&lt;0,1,0)))</f>
        <v>1</v>
      </c>
      <c r="EC1137" s="126">
        <f t="shared" ref="EC1137:EC1138" si="9220">IF(OR(BC1137=0,BU1137=0),1,IF(BC1137&gt;0,IF(BU1137&gt;0,1,0),IF(BU1137&lt;0,1,0)))</f>
        <v>1</v>
      </c>
      <c r="ED1137" s="126">
        <f t="shared" ref="ED1137:ED1138" si="9221">IF(OR(BD1137=0,BU1137=0),1,IF(BD1137&gt;0,IF(BU1137&gt;0,1,0),IF(BU1137&lt;0,1,0)))</f>
        <v>1</v>
      </c>
      <c r="EF1137" s="126">
        <f t="shared" ref="EF1137:EF1138" si="9222">IF(BA1137&gt;0,IF(BS1137&gt;0,1,0),IF(BS1137&lt;0,1,0))</f>
        <v>1</v>
      </c>
      <c r="EG1137" s="126">
        <f t="shared" ref="EG1137:EG1138" si="9223">IF(BB1137&gt;0,IF(BS1137&gt;0,1,0),IF(BS1137&lt;0,1,0))</f>
        <v>1</v>
      </c>
      <c r="EH1137" s="126">
        <f t="shared" ref="EH1137:EH1138" si="9224">IF(BC1137&gt;0,IF(BS1137&gt;0,1,0),IF(BS1137&lt;0,1,0))</f>
        <v>1</v>
      </c>
      <c r="EI1137" s="126">
        <f t="shared" ref="EI1137:EI1138" si="9225">IF(BD1137&gt;0,IF(BS1137&gt;0,1,0),IF(BS1137&lt;0,1,0))</f>
        <v>1</v>
      </c>
      <c r="EK1137" s="126">
        <f t="shared" ref="EK1137:EK1138" si="9226">IF(OR(BA1137=0,BB1137=0),1,IF(BA1137&gt;0,IF(BB1137&gt;0,1,0),IF(BB1137&lt;0,1,0)))</f>
        <v>1</v>
      </c>
      <c r="EL1137" s="126">
        <f t="shared" ref="EL1137:EL1138" si="9227">IF(OR(BA1137=0,BC1137=0),1,IF(BA1137&gt;0,IF(BC1137&gt;0,1,0),IF(BC1137&lt;0,1,0)))</f>
        <v>1</v>
      </c>
      <c r="EM1137" s="126">
        <f t="shared" ref="EM1137:EM1138" si="9228">IF(OR(BA1137=0,BD1137=0),1,IF(BA1137&gt;0,IF(BD1137&gt;0,1,0),IF(BD1137&lt;0,1,0)))</f>
        <v>1</v>
      </c>
      <c r="EO1137" s="126">
        <f t="shared" ref="EO1137:EO1138" si="9229">IF(OR(BA1137=0,BB1137=0),1,IF(BB1137&gt;0,IF(BA1137&gt;0,1,0),IF(BA1137&lt;0,1,0)))</f>
        <v>1</v>
      </c>
      <c r="EP1137" s="126">
        <f t="shared" ref="EP1137:EP1138" si="9230">IF(OR(BB1137=0,BC1137=0),1,IF(BB1137&gt;0,IF(BC1137&gt;0,1,0),IF(BC1137&lt;0,1,0)))</f>
        <v>1</v>
      </c>
      <c r="EQ1137" s="126">
        <f t="shared" ref="EQ1137:EQ1138" si="9231">IF(OR(BB1137=0,BD1137=0),1,IF(BB1137&gt;0,IF(BD1137&gt;0,1,0),IF(BD1137&lt;0,1,0)))</f>
        <v>1</v>
      </c>
      <c r="ES1137" s="126">
        <f t="shared" ref="ES1137:ES1138" si="9232">IF(OR(BC1137=0,BA1137=0),1,IF(BC1137&gt;0,IF(BA1137&gt;0,1,0),IF(BA1137&lt;0,1,0)))</f>
        <v>1</v>
      </c>
      <c r="ET1137" s="126">
        <f t="shared" ref="ET1137:ET1138" si="9233">IF(OR(BC1137=0,BB1137=0),1,IF(BC1137&gt;0,IF(BB1137&gt;0,1,0),IF(BB1137&lt;0,1,0)))</f>
        <v>1</v>
      </c>
      <c r="EU1137" s="126">
        <f t="shared" ref="EU1137:EU1138" si="9234">IF(OR(BC1137=0,BD1137=0),1,IF(BC1137&gt;0,IF(BD1137&gt;0,1,0),IF(BD1137&lt;0,1,0)))</f>
        <v>1</v>
      </c>
      <c r="EV1137" s="126">
        <f t="shared" ref="EV1137:EV1138" si="9235">IF(AND(BC1137&gt;-0.0001,BD1137 &gt;-0.0001),1,IF(AND(BC1137&lt;0.0001,BD1137&lt;0.0001),1,""))</f>
        <v>1</v>
      </c>
      <c r="EW1137" s="126">
        <f t="shared" ref="EW1137:EW1138" si="9236">IF(EU1137=1,IF(OR(BD1137=0,BM1137=0),1,IF(BD1137&gt;0,IF(BM1137&gt;0,1,0),IF(BM1137&lt;0,1,0))),"")</f>
        <v>1</v>
      </c>
      <c r="EY1137" s="126">
        <f t="shared" ref="EY1137:EY1138" si="9237">IF(OR(BD1137=0,BA1137=0),1,IF(BD1137&gt;0,IF(BA1137&gt;0,1,0),IF(BA1137&lt;0,1,0)))</f>
        <v>1</v>
      </c>
      <c r="EZ1137" s="126">
        <f t="shared" ref="EZ1137:EZ1138" si="9238">IF(OR(BD1137=0,BB1137=0),1,IF(BD1137&gt;0,IF(BB1137&gt;0,1,0),IF(BB1137&lt;0,1,0)))</f>
        <v>1</v>
      </c>
      <c r="FA1137" s="126">
        <f t="shared" ref="FA1137:FA1138" si="9239">IF(OR(BD1137=0,BC1137=0),1,IF(BD1137&gt;0,IF(BC1137&gt;0,1,0),IF(BC1137&lt;0,1,0)))</f>
        <v>1</v>
      </c>
      <c r="FC1137" s="126">
        <f t="shared" ref="FC1137:FC1138" si="9240">IF(OR(BM1137=0,BO1137=0),1,IF(BM1137&gt;0,IF(BO1137&gt;0,1,0),IF(BO1137&lt;0,1,0)))</f>
        <v>1</v>
      </c>
      <c r="FD1137" s="126">
        <f t="shared" ref="FD1137:FD1138" si="9241">IF(FC1137=1,IF(AND(BD1137&gt;0,BO1137&lt;0),1,IF(AND(BD1137&lt;0,BO1137&gt;0),1,0)),"")</f>
        <v>0</v>
      </c>
      <c r="FE1137" s="126"/>
      <c r="FF1137" s="126">
        <f t="shared" ref="FF1137:FF1138" si="9242">IF(OR(BK1137=0,BM1137=0),1,IF(BK1137&gt;0,IF(BM1137&gt;0,1,0),IF(BM1137&lt;0,1,0)))</f>
        <v>1</v>
      </c>
      <c r="FG1137" s="126">
        <f t="shared" ref="FG1137:FG1138" si="9243">IF(OR(BK1137=0,BO1137=0),1,IF(BK1137&gt;0,IF(BO1137&gt;0,1,0),IF(BO1137&lt;0,1,0)))</f>
        <v>1</v>
      </c>
      <c r="FH1137" s="126">
        <f t="shared" ref="FH1137:FH1138" si="9244">IF(BK1137&gt;0,IF(BM1137&gt;0,IF(BO1137&gt;0,1,0),0),IF(BM1137&lt;0,IF(BO1137&lt;0,1,0),0))</f>
        <v>1</v>
      </c>
      <c r="FI1137" s="126">
        <f t="shared" ref="FI1137:FI1138" si="9245">IF(FH1137=0,"",(IF(BO1137&gt;0,IF(BD1137&gt;0,1,0),IF(BD1137&lt;0,1,0))))</f>
        <v>1</v>
      </c>
      <c r="FJ1137" s="126">
        <f t="shared" ref="FJ1137:FJ1138" si="9246">IF(FH1137=0,"",(IF(BO1137&gt;0,IF(BC1137&gt;0,1,0),IF(BC1137&lt;0,1,0))))</f>
        <v>1</v>
      </c>
      <c r="FK1137" s="126">
        <f t="shared" ref="FK1137:FK1138" si="9247">IF(FH1137=0,"",(IF(BO1137&gt;0,IF(BB1137&gt;0,1,0),IF(BB1137&lt;0,1,0))))</f>
        <v>1</v>
      </c>
      <c r="FL1137" s="126">
        <f t="shared" ref="FL1137:FL1138" si="9248">IF(FH1137=0,"",(IF(BO1137&gt;0,IF(BA1137&gt;0,1,0),IF(BA1137&lt;0,1,0))))</f>
        <v>1</v>
      </c>
      <c r="FN1137" s="126">
        <f t="shared" ref="FN1137:FN1138" si="9249">IF(ABS(BB1137)&gt;9.76,1,"")</f>
        <v>1</v>
      </c>
      <c r="FO1137" s="126">
        <f t="shared" ref="FO1137:FO1138" si="9250">IF(FN1137=1,IF(BB1137&gt;0,IF(BL1137&lt;0,1,0),IF(BL1137&gt;0,1,0)),"")</f>
        <v>0</v>
      </c>
      <c r="FP1137" s="126">
        <f t="shared" ref="FP1137:FP1138" si="9251">IF(BL1137&gt;1.96, IF(BB1137&gt;9.76,1,0),IF(BL1137&lt;-1.96, IF(BB1137&lt;-9.76,1,0),""))</f>
        <v>1</v>
      </c>
      <c r="FV1137" s="126">
        <f t="shared" ref="FV1137:FV1138" si="9252">IF(BK1136&gt;0,IF(BK1137&gt;0,1,0),IF(BK1137&lt;0,1,0))</f>
        <v>1</v>
      </c>
      <c r="FW1137" s="126">
        <f t="shared" ref="FW1137:FW1138" si="9253">IF(BL1136&gt;0,IF(BL1137&gt;0,1,0),IF(BL1137&lt;0,1,0))</f>
        <v>1</v>
      </c>
      <c r="FX1137" s="126">
        <f t="shared" ref="FX1137:FX1138" si="9254">IF(BO1136&gt;0,IF(BO1137&gt;0,1,0),IF(BO1137&lt;0,1,0))</f>
        <v>1</v>
      </c>
      <c r="GA1137" s="126">
        <f t="shared" ref="GA1137:GA1138" si="9255">IF(BA1137&gt;0,IF(BR1137&gt;0,1,0),IF(BR1137&lt;0,1,0))</f>
        <v>0</v>
      </c>
      <c r="GB1137" s="126">
        <f t="shared" ref="GB1137:GB1138" si="9256">IF(BB1137&gt;0,IF(BR1137&gt;0,1,0),IF(BR1137&lt;0,1,0))</f>
        <v>0</v>
      </c>
      <c r="GC1137" s="126">
        <f t="shared" ref="GC1137:GC1138" si="9257">IF(BC1137&gt;0,IF(BR1137&gt;0,1,0),IF(BR1137&lt;0,1,0))</f>
        <v>0</v>
      </c>
      <c r="GD1137" s="126">
        <f t="shared" ref="GD1137:GD1138" si="9258">IF(BD1137&gt;0,IF(BR1137&gt;0,1,0),IF(BR1137&lt;0,1,0))</f>
        <v>0</v>
      </c>
      <c r="GE1137" s="126">
        <f t="shared" ref="GE1137:GE1138" si="9259">IF(BK1137&gt;0,IF(BR1137&gt;0,1,0),IF(BR1137&lt;0,1,0))</f>
        <v>0</v>
      </c>
      <c r="GF1137" s="126">
        <f t="shared" ref="GF1137:GF1138" si="9260">IF(BM1137&gt;0,IF(BR1137&gt;0,1,0),IF(BR1137&lt;0,1,0))</f>
        <v>0</v>
      </c>
      <c r="GG1137" s="126">
        <f t="shared" ref="GG1137:GG1138" si="9261">IF(BO1137&gt;0,IF(BR1137&gt;0,1,0),IF(BR1137&lt;0,1,0))</f>
        <v>0</v>
      </c>
      <c r="GI1137" s="126">
        <f t="shared" ref="GI1137:GI1138" si="9262">IF(BR1137&gt;0,IF(BS1137&gt;0,1,0),IF(BS1137&lt;0,1,0))</f>
        <v>0</v>
      </c>
      <c r="GK1137" s="126">
        <f t="shared" ref="GK1137:GK1138" si="9263">IF(BA1137&gt;0,IF(BS1137&gt;0,1,0),IF(BS1137&lt;0,1,0))</f>
        <v>1</v>
      </c>
      <c r="GL1137" s="126">
        <f t="shared" ref="GL1137:GL1138" si="9264">IF(BB1137&gt;0,IF(BS1137&gt;0,1,0),IF(BS1137&lt;0,1,0))</f>
        <v>1</v>
      </c>
      <c r="GM1137" s="126">
        <f t="shared" ref="GM1137:GM1138" si="9265">IF(BC1137&gt;0,IF(BS1137&gt;0,1,0),IF(BS1137&lt;0,1,0))</f>
        <v>1</v>
      </c>
      <c r="GN1137" s="126">
        <f t="shared" ref="GN1137:GN1138" si="9266">IF(BD1137&gt;0,IF(BS1137&gt;0,1,0),IF(BS1137&lt;0,1,0))</f>
        <v>1</v>
      </c>
      <c r="GO1137" s="126">
        <f t="shared" ref="GO1137:GO1138" si="9267">IF(BK1137&gt;0,IF(BS1137&gt;0,1,0),IF(BS1137&lt;0,1,0))</f>
        <v>1</v>
      </c>
      <c r="GP1137" s="126">
        <f t="shared" ref="GP1137:GP1138" si="9268">IF(BM1137&gt;0,IF(BS1137&gt;0,1,0),IF(BS1137&lt;0,1,0))</f>
        <v>1</v>
      </c>
      <c r="GQ1137" s="126">
        <f t="shared" ref="GQ1137:GQ1138" si="9269">IF(BO1137&gt;0,IF(BS1137&gt;0,1,0),IF(BS1137&lt;0,1,0))</f>
        <v>1</v>
      </c>
      <c r="GS1137" s="126">
        <f t="shared" ref="GS1137:GS1138" si="9270">IF(ABS(BD1137)&gt;32,IF(ABS(BM1137)&gt;2,1,0),"")</f>
        <v>0</v>
      </c>
      <c r="GT1137" s="126" t="str">
        <f t="shared" ref="GT1137:GT1138" si="9271">IF(ABS(BD1137)&gt;40,IF(ABS(BM1137)&gt;2,1,0),"")</f>
        <v/>
      </c>
      <c r="GU1137" s="126">
        <f t="shared" ref="GU1137:GU1138" si="9272">IF(ABS(BM1137)&gt;1,1,0)</f>
        <v>0</v>
      </c>
      <c r="GV1137" s="126">
        <f t="shared" ref="GV1137:GV1138" si="9273">IF(ABS(BM1137)&gt;1.5,1,0)</f>
        <v>0</v>
      </c>
      <c r="GW1137" s="126">
        <f t="shared" ref="GW1137:GW1138" si="9274">IF(ABS(BM1137)&gt;1.99,1,0)</f>
        <v>0</v>
      </c>
      <c r="GX1137" s="126">
        <f t="shared" ref="GX1137:GX1138" si="9275">IF(ABS(BM1137)&gt;2.5,1,0)</f>
        <v>0</v>
      </c>
      <c r="GY1137" s="126">
        <f t="shared" ref="GY1137:GY1138" si="9276">IF(ABS(BM1137)&gt;3,1,0)</f>
        <v>0</v>
      </c>
      <c r="GZ1137" s="126"/>
      <c r="HA1137" s="126">
        <f t="shared" ref="HA1137:HA1138" si="9277">IF(ABS(BO1137)&gt;2,1,0)</f>
        <v>1</v>
      </c>
      <c r="HB1137" s="126">
        <f t="shared" ref="HB1137:HB1138" si="9278">IF(ABS(BO1137)&gt;4,1,0)</f>
        <v>1</v>
      </c>
      <c r="HC1137" s="126">
        <f t="shared" ref="HC1137:HC1138" si="9279">IF(ABS(BO1137)&gt;5,1,0)</f>
        <v>1</v>
      </c>
      <c r="HD1137" s="126">
        <f t="shared" ref="HD1137:HD1138" si="9280">IF(ABS(BO1137)&gt;6,1,0)</f>
        <v>1</v>
      </c>
      <c r="HE1137" s="126">
        <f t="shared" ref="HE1137:HE1138" si="9281">IF(ABS(BO1137)&gt;8,1,0)</f>
        <v>0</v>
      </c>
      <c r="HF1137" s="126">
        <f t="shared" ref="HF1137:HF1138" si="9282">IF(ABS(BO1137)&gt;10,1,0)</f>
        <v>0</v>
      </c>
      <c r="HH1137" s="126">
        <f t="shared" ref="HH1137:HH1138" si="9283">IF(ABS(BS1137)&gt;1.5,1,0)</f>
        <v>1</v>
      </c>
      <c r="HI1137" s="126">
        <f t="shared" ref="HI1137:HI1138" si="9284">IF(ABS(BS1137)&gt;3,1,0)</f>
        <v>1</v>
      </c>
      <c r="HJ1137" s="126">
        <f t="shared" ref="HJ1137:HJ1138" si="9285">IF(ABS(BS1137)&gt;4.5,1,0)</f>
        <v>1</v>
      </c>
      <c r="HK1137" s="126">
        <f t="shared" ref="HK1137:HK1138" si="9286">IF(ABS(BS1137)&gt;6,1,0)</f>
        <v>1</v>
      </c>
      <c r="HL1137" s="126">
        <f t="shared" ref="HL1137:HL1138" si="9287">IF(ABS(BS1137)&gt;7.5,1,0)</f>
        <v>0</v>
      </c>
      <c r="HM1137" s="126">
        <f t="shared" ref="HM1137:HM1138" si="9288">IF(ABS(BS1137)&gt;9,1,0)</f>
        <v>0</v>
      </c>
      <c r="HO1137" s="126">
        <f t="shared" ref="HO1137:HO1138" si="9289">IF(BD1137&gt;-0.1,IF(BM1137&lt;0.001,1,0),"")</f>
        <v>0</v>
      </c>
      <c r="HP1137" s="126" t="str">
        <f t="shared" ref="HP1137:HP1138" si="9290">IF(BD1137&lt;0.1,IF(BM1137&gt;-0.001,1,0),"")</f>
        <v/>
      </c>
      <c r="HQ1137" s="126">
        <f t="shared" ref="HQ1137:HQ1138" si="9291">IF(BD1137&gt;9.1,IF(BM1137&lt;0.001,1,0),"")</f>
        <v>0</v>
      </c>
      <c r="HR1137" s="122" t="str">
        <f t="shared" ref="HR1137:HR1138" si="9292">IF(BD1137&lt;-9.1,IF(BM1137&gt;-0.001,1,0),"")</f>
        <v/>
      </c>
      <c r="HS1137" s="126">
        <f t="shared" ref="HS1137:HS1138" si="9293">IF(BD1137&gt;15.1,IF(BM1137&lt;0.001,1,0),"")</f>
        <v>0</v>
      </c>
      <c r="HT1137" s="122" t="str">
        <f t="shared" ref="HT1137:HT1138" si="9294">IF(BD1137&lt;-15.1,IF(BM1137&gt;-0.001,1,0),"")</f>
        <v/>
      </c>
      <c r="HU1137" s="122">
        <f t="shared" ref="HU1137:HU1138" si="9295">IF(BD1137&gt;31.1,IF(BM1137&lt;0.001,1,0),"")</f>
        <v>0</v>
      </c>
      <c r="HV1137" s="126" t="str">
        <f t="shared" ref="HV1137:HV1138" si="9296">IF(BD1137&lt;-31.1,IF(BM1137&gt;-0.001,1,0),"")</f>
        <v/>
      </c>
      <c r="HW1137" s="126" t="str">
        <f t="shared" ref="HW1137:HW1138" si="9297">IF(BD1137&gt;47.1,IF(BM1137&lt;0.001,1,0),"")</f>
        <v/>
      </c>
      <c r="HX1137" s="126" t="str">
        <f t="shared" ref="HX1137:HX1138" si="9298">IF(BD1137&lt;-47.1,IF(BM1137&gt;-0.001,1,0),"")</f>
        <v/>
      </c>
      <c r="HZ1137" s="126">
        <f t="shared" ref="HZ1137:HZ1138" si="9299">IF(BD1137&gt;-0.1,IF(BO1137&lt;0.001,1,0),"")</f>
        <v>0</v>
      </c>
      <c r="IA1137" s="126" t="str">
        <f t="shared" ref="IA1137:IA1138" si="9300">IF(BD1137&lt;0.1,IF(BO1137&gt;-0.001,1,0),"")</f>
        <v/>
      </c>
      <c r="IB1137" s="126">
        <f t="shared" ref="IB1137:IB1138" si="9301">IF(BD1137&gt;9.1,IF(BO1137&lt;0.001,1,0),"")</f>
        <v>0</v>
      </c>
      <c r="IC1137" s="126" t="str">
        <f t="shared" ref="IC1137:IC1138" si="9302">IF(BD1137&lt;-9.1,IF(BO1137&gt;-0.001,1,0),"")</f>
        <v/>
      </c>
      <c r="ID1137" s="126">
        <f t="shared" ref="ID1137:ID1138" si="9303">IF(BD1137&gt;15.1,IF(BO1137&lt;0.001,1,0),"")</f>
        <v>0</v>
      </c>
      <c r="IE1137" s="126" t="str">
        <f t="shared" ref="IE1137:IE1138" si="9304">IF(BD1137&lt;-15.1,IF(BO1137&gt;-0.001,1,0),"")</f>
        <v/>
      </c>
      <c r="IF1137" s="126">
        <f t="shared" ref="IF1137:IF1138" si="9305">IF(BD1137&gt;31.1,IF(BO1137&lt;0.001,1,0),"")</f>
        <v>0</v>
      </c>
      <c r="IG1137" s="126" t="str">
        <f t="shared" ref="IG1137:IG1138" si="9306">IF(BD1137&lt;-31.1,IF(BO1137&gt;-0.001,1,0),"")</f>
        <v/>
      </c>
      <c r="IH1137" s="126" t="str">
        <f t="shared" ref="IH1137:IH1138" si="9307">IF(BD1137&gt;47.1,IF(BO1137&lt;0.001,1,0),"")</f>
        <v/>
      </c>
      <c r="II1137" s="126" t="str">
        <f t="shared" ref="II1137:II1138" si="9308">IF(BD1137&lt;-47.1,IF(BO1137&gt;-0.001,1,0),"")</f>
        <v/>
      </c>
      <c r="IO1137" s="128"/>
      <c r="IP1137" s="128"/>
      <c r="IQ1137" s="127"/>
      <c r="IR1137" s="127"/>
      <c r="IX1137" s="6"/>
      <c r="IY1137" s="6"/>
      <c r="IZ1137" s="7"/>
      <c r="JA1137" s="7"/>
      <c r="JG1137" s="12"/>
      <c r="JH1137" s="12"/>
      <c r="JI1137" s="13"/>
      <c r="JJ1137" s="13"/>
      <c r="JN1137" s="6"/>
      <c r="JO1137" s="6"/>
      <c r="JQ1137" s="11"/>
      <c r="JR1137" s="11"/>
      <c r="JS1137" s="12"/>
      <c r="JT1137" s="13"/>
      <c r="JU1137" s="12"/>
      <c r="JV1137" s="12"/>
      <c r="JW1137" s="97"/>
      <c r="JX1137" s="13"/>
      <c r="JY1137" s="13"/>
      <c r="JZ1137" s="97"/>
      <c r="KA1137" s="97"/>
      <c r="KB1137" s="11"/>
      <c r="KC1137" s="11"/>
      <c r="KD1137" s="11"/>
      <c r="KE1137" s="11"/>
    </row>
    <row r="1138" spans="1:501" x14ac:dyDescent="0.2">
      <c r="A1138" s="146">
        <f t="shared" si="9116"/>
        <v>1138</v>
      </c>
      <c r="B1138" s="122"/>
      <c r="C1138" s="2">
        <v>43841</v>
      </c>
      <c r="D1138" s="126">
        <v>98.49</v>
      </c>
      <c r="E1138" s="126">
        <v>98.495000000000005</v>
      </c>
      <c r="F1138" s="126">
        <v>98.495000000000005</v>
      </c>
      <c r="G1138" s="128">
        <v>107.236</v>
      </c>
      <c r="H1138" s="128">
        <v>118.26</v>
      </c>
      <c r="I1138" s="128">
        <v>129.02500000000001</v>
      </c>
      <c r="J1138" s="127">
        <v>157.19999999999999</v>
      </c>
      <c r="K1138" s="126"/>
      <c r="L1138" s="122"/>
      <c r="M1138" s="126">
        <f t="shared" si="9117"/>
        <v>98.49</v>
      </c>
      <c r="N1138" s="126">
        <f t="shared" si="9118"/>
        <v>98.495000000000005</v>
      </c>
      <c r="O1138" s="126">
        <f t="shared" si="9119"/>
        <v>98.495000000000005</v>
      </c>
      <c r="P1138" s="127"/>
      <c r="Q1138" s="5">
        <f t="shared" si="9121"/>
        <v>3802.0000000000005</v>
      </c>
      <c r="R1138" s="6">
        <f t="shared" si="9122"/>
        <v>4130.5000000000009</v>
      </c>
      <c r="S1138" s="7">
        <f t="shared" si="9123"/>
        <v>5043.9999999999991</v>
      </c>
      <c r="T1138" s="122"/>
      <c r="U1138" s="122"/>
      <c r="V1138" s="127">
        <f t="shared" si="9124"/>
        <v>27.000000000001023</v>
      </c>
      <c r="W1138" s="127">
        <f t="shared" si="9125"/>
        <v>34.499999999999886</v>
      </c>
      <c r="X1138" s="127">
        <f t="shared" si="9126"/>
        <v>35.499999999998977</v>
      </c>
      <c r="Y1138" s="127">
        <f t="shared" si="9127"/>
        <v>3461.8750000000009</v>
      </c>
      <c r="Z1138" s="126">
        <f t="shared" si="9128"/>
        <v>43.999999999999545</v>
      </c>
      <c r="AA1138" s="126">
        <f t="shared" si="9129"/>
        <v>85.5</v>
      </c>
      <c r="AB1138" s="126">
        <f t="shared" si="9130"/>
        <v>217.00000000000091</v>
      </c>
      <c r="AC1138" s="126"/>
      <c r="AD1138" s="126"/>
      <c r="AE1138" s="127">
        <f t="shared" si="9131"/>
        <v>0.60000528000023934</v>
      </c>
      <c r="AF1138" s="127">
        <f t="shared" si="9132"/>
        <v>8.1000052799991025</v>
      </c>
      <c r="AG1138" s="127">
        <f t="shared" si="9133"/>
        <v>9.100005279998193</v>
      </c>
      <c r="AH1138" s="127">
        <f t="shared" si="9134"/>
        <v>6894.4166666666688</v>
      </c>
      <c r="AI1138" s="127">
        <f t="shared" si="9135"/>
        <v>6897.3500000000022</v>
      </c>
      <c r="AJ1138" s="127">
        <f t="shared" si="9136"/>
        <v>7.3000000000004519</v>
      </c>
      <c r="AK1138" s="127">
        <f t="shared" si="9137"/>
        <v>13.000000000000455</v>
      </c>
      <c r="AL1138" s="127">
        <f t="shared" si="9138"/>
        <v>1.2499999999995453</v>
      </c>
      <c r="AM1138" s="127">
        <f t="shared" si="9139"/>
        <v>13.166666666666359</v>
      </c>
      <c r="AN1138" s="127">
        <f t="shared" si="9140"/>
        <v>1.3000000000003666</v>
      </c>
      <c r="AO1138" s="127">
        <f t="shared" si="9141"/>
        <v>1</v>
      </c>
      <c r="AP1138" s="127">
        <f t="shared" si="9142"/>
        <v>11508.583333333338</v>
      </c>
      <c r="AQ1138" s="127">
        <f t="shared" si="9143"/>
        <v>32.666666666667041</v>
      </c>
      <c r="AR1138" s="127">
        <f t="shared" si="9144"/>
        <v>6889.550000000002</v>
      </c>
      <c r="AS1138" s="127">
        <f t="shared" si="9145"/>
        <v>4.2222222222228822</v>
      </c>
      <c r="AT1138" s="127">
        <f t="shared" si="9146"/>
        <v>6894.8166666666684</v>
      </c>
      <c r="AU1138" s="126"/>
      <c r="AV1138" s="122"/>
      <c r="AX1138" s="11">
        <f t="shared" si="9147"/>
        <v>-27.000000000001023</v>
      </c>
      <c r="AY1138" s="11">
        <f t="shared" si="9148"/>
        <v>-34.499999999999886</v>
      </c>
      <c r="AZ1138" s="11">
        <f t="shared" si="9149"/>
        <v>-35.499999999998977</v>
      </c>
      <c r="BA1138" s="11">
        <f t="shared" si="9150"/>
        <v>-3461.8750000000009</v>
      </c>
      <c r="BB1138" s="11">
        <f t="shared" si="9151"/>
        <v>-43.999999999999545</v>
      </c>
      <c r="BC1138" s="12">
        <f t="shared" si="9152"/>
        <v>-85.5</v>
      </c>
      <c r="BD1138" s="13">
        <f t="shared" si="9153"/>
        <v>-217.00000000000091</v>
      </c>
      <c r="BE1138" s="122"/>
      <c r="BF1138" s="11">
        <f>AX1138-(BA1138*2)</f>
        <v>6896.7500000000009</v>
      </c>
      <c r="BG1138" s="11">
        <f t="shared" si="9155"/>
        <v>-0.60000528000023934</v>
      </c>
      <c r="BH1138" s="11">
        <f t="shared" si="9156"/>
        <v>-8.1000052799991025</v>
      </c>
      <c r="BI1138" s="11">
        <f t="shared" si="9157"/>
        <v>-9.100005279998193</v>
      </c>
      <c r="BJ1138" s="11">
        <f t="shared" si="9158"/>
        <v>-6894.4166666666688</v>
      </c>
      <c r="BK1138" s="11">
        <f t="shared" si="9159"/>
        <v>-6897.3500000000022</v>
      </c>
      <c r="BL1138" s="11">
        <f t="shared" si="9160"/>
        <v>7.3000000000004519</v>
      </c>
      <c r="BM1138" s="11">
        <f t="shared" si="9161"/>
        <v>13.000000000000455</v>
      </c>
      <c r="BN1138" s="11">
        <f t="shared" si="9162"/>
        <v>-1.2499999999995453</v>
      </c>
      <c r="BO1138" s="11">
        <f t="shared" si="9163"/>
        <v>-13.166666666666359</v>
      </c>
      <c r="BP1138" s="11">
        <f t="shared" si="9164"/>
        <v>1.3000000000003666</v>
      </c>
      <c r="BQ1138" s="126">
        <v>1</v>
      </c>
      <c r="BR1138" s="11">
        <f t="shared" si="9165"/>
        <v>11508.583333333338</v>
      </c>
      <c r="BS1138" s="11">
        <f t="shared" si="9166"/>
        <v>-32.666666666667041</v>
      </c>
      <c r="BT1138" s="11">
        <f t="shared" si="9167"/>
        <v>-6889.550000000002</v>
      </c>
      <c r="BU1138" s="11">
        <f t="shared" si="9168"/>
        <v>4.2222222222228822</v>
      </c>
      <c r="BV1138" s="11">
        <f t="shared" si="9169"/>
        <v>-6894.8166666666684</v>
      </c>
      <c r="BW1138" s="122"/>
      <c r="BX1138" s="122"/>
      <c r="BY1138" s="126"/>
      <c r="BZ1138" s="126"/>
      <c r="CA1138" s="122">
        <f t="shared" si="9170"/>
        <v>4.2222222222228822</v>
      </c>
      <c r="CB1138" s="126">
        <f t="shared" si="9171"/>
        <v>1</v>
      </c>
      <c r="CC1138" s="126">
        <f t="shared" si="9172"/>
        <v>1</v>
      </c>
      <c r="CD1138" s="126">
        <f t="shared" si="9173"/>
        <v>1</v>
      </c>
      <c r="CE1138" s="126">
        <f t="shared" si="9174"/>
        <v>1</v>
      </c>
      <c r="CF1138" s="126">
        <f t="shared" si="9175"/>
        <v>1</v>
      </c>
      <c r="CG1138" s="126">
        <f t="shared" si="9176"/>
        <v>1</v>
      </c>
      <c r="CH1138" s="126" t="str">
        <f t="shared" si="9177"/>
        <v/>
      </c>
      <c r="CI1138" s="126">
        <f t="shared" si="9178"/>
        <v>0</v>
      </c>
      <c r="CJ1138" s="126">
        <f t="shared" si="9179"/>
        <v>0</v>
      </c>
      <c r="CK1138" s="126" t="str">
        <f t="shared" si="9180"/>
        <v/>
      </c>
      <c r="CL1138" s="126">
        <f t="shared" si="9181"/>
        <v>0</v>
      </c>
      <c r="CM1138" s="126" t="str">
        <f t="shared" si="9182"/>
        <v/>
      </c>
      <c r="CN1138" s="126" t="str">
        <f t="shared" si="9183"/>
        <v/>
      </c>
      <c r="CO1138" s="126">
        <f t="shared" si="9184"/>
        <v>0</v>
      </c>
      <c r="CP1138" s="126">
        <f t="shared" si="9185"/>
        <v>0</v>
      </c>
      <c r="CQ1138" s="126" t="str">
        <f t="shared" si="9186"/>
        <v/>
      </c>
      <c r="CR1138" s="126"/>
      <c r="CS1138" s="126">
        <f t="shared" si="9187"/>
        <v>0</v>
      </c>
      <c r="CT1138" s="126">
        <f t="shared" si="9188"/>
        <v>0</v>
      </c>
      <c r="CU1138" s="126">
        <f t="shared" si="9189"/>
        <v>0</v>
      </c>
      <c r="CV1138" s="126">
        <f t="shared" si="9190"/>
        <v>0</v>
      </c>
      <c r="CW1138" s="126">
        <f t="shared" si="9191"/>
        <v>1</v>
      </c>
      <c r="CX1138" s="126" t="str">
        <f t="shared" si="9192"/>
        <v/>
      </c>
      <c r="CY1138" s="126" t="str">
        <f t="shared" si="9193"/>
        <v/>
      </c>
      <c r="CZ1138" s="126" t="str">
        <f t="shared" si="9194"/>
        <v/>
      </c>
      <c r="DA1138" s="126" t="str">
        <f t="shared" si="9195"/>
        <v/>
      </c>
      <c r="DB1138" s="126">
        <f t="shared" si="9196"/>
        <v>1</v>
      </c>
      <c r="DC1138" s="126" t="str">
        <f t="shared" si="9197"/>
        <v/>
      </c>
      <c r="DD1138" s="126">
        <f t="shared" si="9198"/>
        <v>1</v>
      </c>
      <c r="DE1138" s="126" t="str">
        <f t="shared" si="9199"/>
        <v/>
      </c>
      <c r="DF1138" s="126"/>
      <c r="DG1138" s="126">
        <f t="shared" si="9200"/>
        <v>1</v>
      </c>
      <c r="DH1138" s="126">
        <f t="shared" si="9201"/>
        <v>1</v>
      </c>
      <c r="DI1138" s="126">
        <f t="shared" si="9202"/>
        <v>1</v>
      </c>
      <c r="DJ1138" s="126">
        <f t="shared" si="9203"/>
        <v>1</v>
      </c>
      <c r="DK1138" s="126" t="str">
        <f t="shared" si="9204"/>
        <v/>
      </c>
      <c r="DL1138" s="126"/>
      <c r="DM1138" s="126" t="str">
        <f t="shared" si="9205"/>
        <v/>
      </c>
      <c r="DN1138" s="126">
        <f t="shared" si="9206"/>
        <v>0</v>
      </c>
      <c r="DO1138" s="126">
        <f t="shared" si="9207"/>
        <v>0</v>
      </c>
      <c r="DP1138" s="126">
        <f t="shared" si="9208"/>
        <v>1</v>
      </c>
      <c r="DQ1138" s="126">
        <f t="shared" si="9209"/>
        <v>0</v>
      </c>
      <c r="DR1138" s="126">
        <f t="shared" si="9210"/>
        <v>1</v>
      </c>
      <c r="DS1138" s="126">
        <f t="shared" si="9211"/>
        <v>0</v>
      </c>
      <c r="DT1138" s="126">
        <f t="shared" si="9212"/>
        <v>1</v>
      </c>
      <c r="DU1138" s="126">
        <f t="shared" si="9213"/>
        <v>0</v>
      </c>
      <c r="DV1138" s="126">
        <f t="shared" si="9214"/>
        <v>1</v>
      </c>
      <c r="DW1138" s="126">
        <f t="shared" si="9215"/>
        <v>0</v>
      </c>
      <c r="DX1138" s="126" t="str">
        <f t="shared" si="9216"/>
        <v/>
      </c>
      <c r="DY1138" s="126" t="str">
        <f t="shared" si="9217"/>
        <v/>
      </c>
      <c r="DZ1138" s="122"/>
      <c r="EA1138" s="126">
        <f t="shared" si="9218"/>
        <v>0</v>
      </c>
      <c r="EB1138" s="126">
        <f t="shared" si="9219"/>
        <v>0</v>
      </c>
      <c r="EC1138" s="126">
        <f t="shared" si="9220"/>
        <v>0</v>
      </c>
      <c r="ED1138" s="126">
        <f t="shared" si="9221"/>
        <v>0</v>
      </c>
      <c r="EE1138" s="122"/>
      <c r="EF1138" s="126">
        <f t="shared" si="9222"/>
        <v>1</v>
      </c>
      <c r="EG1138" s="126">
        <f t="shared" si="9223"/>
        <v>1</v>
      </c>
      <c r="EH1138" s="126">
        <f t="shared" si="9224"/>
        <v>1</v>
      </c>
      <c r="EI1138" s="126">
        <f t="shared" si="9225"/>
        <v>1</v>
      </c>
      <c r="EJ1138" s="122"/>
      <c r="EK1138" s="126">
        <f t="shared" si="9226"/>
        <v>1</v>
      </c>
      <c r="EL1138" s="126">
        <f t="shared" si="9227"/>
        <v>1</v>
      </c>
      <c r="EM1138" s="126">
        <f t="shared" si="9228"/>
        <v>1</v>
      </c>
      <c r="EN1138" s="122"/>
      <c r="EO1138" s="126">
        <f t="shared" si="9229"/>
        <v>1</v>
      </c>
      <c r="EP1138" s="126">
        <f t="shared" si="9230"/>
        <v>1</v>
      </c>
      <c r="EQ1138" s="126">
        <f t="shared" si="9231"/>
        <v>1</v>
      </c>
      <c r="ER1138" s="122"/>
      <c r="ES1138" s="126">
        <f t="shared" si="9232"/>
        <v>1</v>
      </c>
      <c r="ET1138" s="126">
        <f t="shared" si="9233"/>
        <v>1</v>
      </c>
      <c r="EU1138" s="126">
        <f t="shared" si="9234"/>
        <v>1</v>
      </c>
      <c r="EV1138" s="126">
        <f t="shared" si="9235"/>
        <v>1</v>
      </c>
      <c r="EW1138" s="126">
        <f t="shared" si="9236"/>
        <v>0</v>
      </c>
      <c r="EX1138" s="122"/>
      <c r="EY1138" s="126">
        <f t="shared" si="9237"/>
        <v>1</v>
      </c>
      <c r="EZ1138" s="126">
        <f t="shared" si="9238"/>
        <v>1</v>
      </c>
      <c r="FA1138" s="126">
        <f t="shared" si="9239"/>
        <v>1</v>
      </c>
      <c r="FB1138" s="122"/>
      <c r="FC1138" s="126">
        <f t="shared" si="9240"/>
        <v>0</v>
      </c>
      <c r="FD1138" s="126" t="str">
        <f t="shared" si="9241"/>
        <v/>
      </c>
      <c r="FE1138" s="126"/>
      <c r="FF1138" s="126">
        <f t="shared" si="9242"/>
        <v>0</v>
      </c>
      <c r="FG1138" s="126">
        <f t="shared" si="9243"/>
        <v>1</v>
      </c>
      <c r="FH1138" s="126">
        <f t="shared" si="9244"/>
        <v>0</v>
      </c>
      <c r="FI1138" s="126" t="str">
        <f t="shared" si="9245"/>
        <v/>
      </c>
      <c r="FJ1138" s="126" t="str">
        <f t="shared" si="9246"/>
        <v/>
      </c>
      <c r="FK1138" s="126" t="str">
        <f t="shared" si="9247"/>
        <v/>
      </c>
      <c r="FL1138" s="126" t="str">
        <f t="shared" si="9248"/>
        <v/>
      </c>
      <c r="FM1138" s="122"/>
      <c r="FN1138" s="126">
        <f t="shared" si="9249"/>
        <v>1</v>
      </c>
      <c r="FO1138" s="126">
        <f t="shared" si="9250"/>
        <v>1</v>
      </c>
      <c r="FP1138" s="126">
        <f t="shared" si="9251"/>
        <v>0</v>
      </c>
      <c r="FQ1138" s="122"/>
      <c r="FR1138" s="122"/>
      <c r="FS1138" s="122"/>
      <c r="FT1138" s="122"/>
      <c r="FU1138" s="122"/>
      <c r="FV1138" s="126">
        <f t="shared" si="9252"/>
        <v>0</v>
      </c>
      <c r="FW1138" s="126">
        <f t="shared" si="9253"/>
        <v>1</v>
      </c>
      <c r="FX1138" s="126">
        <f t="shared" si="9254"/>
        <v>0</v>
      </c>
      <c r="FY1138" s="122"/>
      <c r="FZ1138" s="122"/>
      <c r="GA1138" s="126">
        <f t="shared" si="9255"/>
        <v>0</v>
      </c>
      <c r="GB1138" s="126">
        <f t="shared" si="9256"/>
        <v>0</v>
      </c>
      <c r="GC1138" s="126">
        <f t="shared" si="9257"/>
        <v>0</v>
      </c>
      <c r="GD1138" s="126">
        <f t="shared" si="9258"/>
        <v>0</v>
      </c>
      <c r="GE1138" s="126">
        <f t="shared" si="9259"/>
        <v>0</v>
      </c>
      <c r="GF1138" s="126">
        <f t="shared" si="9260"/>
        <v>1</v>
      </c>
      <c r="GG1138" s="126">
        <f t="shared" si="9261"/>
        <v>0</v>
      </c>
      <c r="GH1138" s="122"/>
      <c r="GI1138" s="126">
        <f t="shared" si="9262"/>
        <v>0</v>
      </c>
      <c r="GJ1138" s="122"/>
      <c r="GK1138" s="126">
        <f t="shared" si="9263"/>
        <v>1</v>
      </c>
      <c r="GL1138" s="126">
        <f t="shared" si="9264"/>
        <v>1</v>
      </c>
      <c r="GM1138" s="126">
        <f t="shared" si="9265"/>
        <v>1</v>
      </c>
      <c r="GN1138" s="126">
        <f t="shared" si="9266"/>
        <v>1</v>
      </c>
      <c r="GO1138" s="126">
        <f t="shared" si="9267"/>
        <v>1</v>
      </c>
      <c r="GP1138" s="126">
        <f t="shared" si="9268"/>
        <v>0</v>
      </c>
      <c r="GQ1138" s="126">
        <f t="shared" si="9269"/>
        <v>1</v>
      </c>
      <c r="GR1138" s="122"/>
      <c r="GS1138" s="126">
        <f t="shared" si="9270"/>
        <v>1</v>
      </c>
      <c r="GT1138" s="126">
        <f t="shared" si="9271"/>
        <v>1</v>
      </c>
      <c r="GU1138" s="126">
        <f t="shared" si="9272"/>
        <v>1</v>
      </c>
      <c r="GV1138" s="126">
        <f t="shared" si="9273"/>
        <v>1</v>
      </c>
      <c r="GW1138" s="126">
        <f t="shared" si="9274"/>
        <v>1</v>
      </c>
      <c r="GX1138" s="126">
        <f t="shared" si="9275"/>
        <v>1</v>
      </c>
      <c r="GY1138" s="126">
        <f t="shared" si="9276"/>
        <v>1</v>
      </c>
      <c r="GZ1138" s="126"/>
      <c r="HA1138" s="126">
        <f t="shared" si="9277"/>
        <v>1</v>
      </c>
      <c r="HB1138" s="126">
        <f t="shared" si="9278"/>
        <v>1</v>
      </c>
      <c r="HC1138" s="126">
        <f t="shared" si="9279"/>
        <v>1</v>
      </c>
      <c r="HD1138" s="126">
        <f t="shared" si="9280"/>
        <v>1</v>
      </c>
      <c r="HE1138" s="126">
        <f t="shared" si="9281"/>
        <v>1</v>
      </c>
      <c r="HF1138" s="126">
        <f t="shared" si="9282"/>
        <v>1</v>
      </c>
      <c r="HG1138" s="122"/>
      <c r="HH1138" s="126">
        <f t="shared" si="9283"/>
        <v>1</v>
      </c>
      <c r="HI1138" s="126">
        <f t="shared" si="9284"/>
        <v>1</v>
      </c>
      <c r="HJ1138" s="126">
        <f t="shared" si="9285"/>
        <v>1</v>
      </c>
      <c r="HK1138" s="126">
        <f t="shared" si="9286"/>
        <v>1</v>
      </c>
      <c r="HL1138" s="126">
        <f t="shared" si="9287"/>
        <v>1</v>
      </c>
      <c r="HM1138" s="126">
        <f t="shared" si="9288"/>
        <v>1</v>
      </c>
      <c r="HN1138" s="122"/>
      <c r="HO1138" s="126" t="str">
        <f t="shared" si="9289"/>
        <v/>
      </c>
      <c r="HP1138" s="126">
        <f t="shared" si="9290"/>
        <v>1</v>
      </c>
      <c r="HQ1138" s="126" t="str">
        <f t="shared" si="9291"/>
        <v/>
      </c>
      <c r="HR1138" s="122">
        <f t="shared" si="9292"/>
        <v>1</v>
      </c>
      <c r="HS1138" s="126" t="str">
        <f t="shared" si="9293"/>
        <v/>
      </c>
      <c r="HT1138" s="122">
        <f t="shared" si="9294"/>
        <v>1</v>
      </c>
      <c r="HU1138" s="122" t="str">
        <f t="shared" si="9295"/>
        <v/>
      </c>
      <c r="HV1138" s="126">
        <f t="shared" si="9296"/>
        <v>1</v>
      </c>
      <c r="HW1138" s="126" t="str">
        <f t="shared" si="9297"/>
        <v/>
      </c>
      <c r="HX1138" s="126">
        <f t="shared" si="9298"/>
        <v>1</v>
      </c>
      <c r="HY1138" s="122"/>
      <c r="HZ1138" s="126" t="str">
        <f t="shared" si="9299"/>
        <v/>
      </c>
      <c r="IA1138" s="126">
        <f t="shared" si="9300"/>
        <v>0</v>
      </c>
      <c r="IB1138" s="126" t="str">
        <f t="shared" si="9301"/>
        <v/>
      </c>
      <c r="IC1138" s="126">
        <f t="shared" si="9302"/>
        <v>0</v>
      </c>
      <c r="ID1138" s="126" t="str">
        <f t="shared" si="9303"/>
        <v/>
      </c>
      <c r="IE1138" s="126">
        <f t="shared" si="9304"/>
        <v>0</v>
      </c>
      <c r="IF1138" s="126" t="str">
        <f t="shared" si="9305"/>
        <v/>
      </c>
      <c r="IG1138" s="126">
        <f t="shared" si="9306"/>
        <v>0</v>
      </c>
      <c r="IH1138" s="126" t="str">
        <f t="shared" si="9307"/>
        <v/>
      </c>
      <c r="II1138" s="126">
        <f t="shared" si="9308"/>
        <v>0</v>
      </c>
      <c r="IJ1138" s="122"/>
      <c r="IK1138" s="122"/>
      <c r="IL1138" s="122"/>
      <c r="IM1138" s="122"/>
      <c r="IN1138" s="122"/>
      <c r="IO1138" s="128"/>
      <c r="IP1138" s="128"/>
      <c r="IQ1138" s="127"/>
      <c r="IR1138" s="127"/>
      <c r="IS1138" s="122"/>
      <c r="IT1138" s="122"/>
      <c r="IU1138" s="122"/>
      <c r="IV1138" s="122"/>
      <c r="IW1138" s="122"/>
      <c r="IX1138" s="6"/>
      <c r="IY1138" s="6"/>
      <c r="IZ1138" s="7"/>
      <c r="JA1138" s="7"/>
      <c r="JB1138" s="122"/>
      <c r="JC1138" s="122"/>
      <c r="JD1138" s="122"/>
      <c r="JE1138" s="122"/>
      <c r="JF1138" s="122"/>
      <c r="JG1138" s="12"/>
      <c r="JH1138" s="12"/>
      <c r="JI1138" s="13"/>
      <c r="JJ1138" s="13"/>
      <c r="JK1138" s="122"/>
      <c r="JL1138" s="122"/>
      <c r="JM1138" s="122"/>
      <c r="JN1138" s="6"/>
      <c r="JO1138" s="6"/>
      <c r="JP1138" s="122"/>
      <c r="JQ1138" s="11"/>
      <c r="JR1138" s="11"/>
      <c r="JS1138" s="12"/>
      <c r="JT1138" s="13"/>
      <c r="JU1138" s="12"/>
      <c r="JV1138" s="12"/>
      <c r="JW1138" s="97"/>
      <c r="JX1138" s="13"/>
      <c r="JY1138" s="13"/>
      <c r="JZ1138" s="97"/>
      <c r="KA1138" s="97"/>
      <c r="KB1138" s="11"/>
      <c r="KC1138" s="11"/>
      <c r="KD1138" s="11"/>
      <c r="KE1138" s="11"/>
      <c r="KF1138" s="122"/>
      <c r="KG1138" s="122"/>
      <c r="KH1138" s="122"/>
      <c r="KI1138" s="122"/>
      <c r="KJ1138" s="122"/>
      <c r="KK1138" s="122"/>
      <c r="KL1138" s="122"/>
      <c r="KM1138" s="122"/>
      <c r="KN1138" s="122"/>
      <c r="KO1138" s="122"/>
      <c r="KP1138" s="122"/>
      <c r="KQ1138" s="122"/>
      <c r="KR1138" s="122"/>
      <c r="KS1138" s="122"/>
      <c r="KT1138" s="122"/>
      <c r="KU1138" s="122"/>
      <c r="KV1138" s="122"/>
      <c r="KW1138" s="122"/>
      <c r="KX1138" s="122"/>
      <c r="KY1138" s="122"/>
      <c r="KZ1138" s="122"/>
      <c r="LA1138" s="122"/>
      <c r="LB1138" s="122"/>
      <c r="LC1138" s="122"/>
      <c r="LD1138" s="122"/>
      <c r="LE1138" s="122"/>
      <c r="LF1138" s="122"/>
      <c r="LG1138" s="122"/>
      <c r="LH1138" s="122"/>
      <c r="LI1138" s="122"/>
      <c r="LJ1138" s="122"/>
      <c r="LK1138" s="122"/>
      <c r="LL1138" s="122"/>
      <c r="LM1138" s="122"/>
      <c r="LN1138" s="122"/>
      <c r="LO1138" s="122"/>
      <c r="LP1138" s="122"/>
      <c r="LQ1138" s="122"/>
      <c r="LR1138" s="122"/>
      <c r="LS1138" s="122"/>
      <c r="LT1138" s="122"/>
      <c r="LU1138" s="122"/>
      <c r="LV1138" s="122"/>
      <c r="LW1138" s="122"/>
      <c r="LX1138" s="122"/>
      <c r="LY1138" s="122"/>
      <c r="LZ1138" s="122"/>
      <c r="MA1138" s="122"/>
      <c r="MB1138" s="122"/>
      <c r="MC1138" s="122"/>
      <c r="MD1138" s="122"/>
      <c r="ME1138" s="122"/>
      <c r="MF1138" s="122"/>
      <c r="MG1138" s="122"/>
      <c r="MH1138" s="122"/>
      <c r="MI1138" s="122"/>
      <c r="MJ1138" s="122"/>
      <c r="MK1138" s="122"/>
      <c r="ML1138" s="122"/>
      <c r="MM1138" s="122"/>
      <c r="MN1138" s="122"/>
      <c r="MO1138" s="122"/>
      <c r="MP1138" s="122"/>
      <c r="MQ1138" s="122"/>
      <c r="MR1138" s="122"/>
      <c r="MS1138" s="122"/>
      <c r="MT1138" s="122"/>
      <c r="MU1138" s="122"/>
      <c r="MV1138" s="122"/>
      <c r="MW1138" s="122"/>
      <c r="MX1138" s="122"/>
      <c r="MY1138" s="122"/>
      <c r="MZ1138" s="122"/>
      <c r="NA1138" s="122"/>
      <c r="NB1138" s="122"/>
      <c r="NC1138" s="122"/>
      <c r="ND1138" s="122"/>
      <c r="NE1138" s="122"/>
      <c r="NF1138" s="122"/>
      <c r="NG1138" s="122"/>
      <c r="NH1138" s="122"/>
      <c r="NI1138" s="122"/>
      <c r="NJ1138" s="122"/>
      <c r="NK1138" s="122"/>
      <c r="NL1138" s="122"/>
      <c r="NM1138" s="122"/>
      <c r="NN1138" s="122"/>
      <c r="NO1138" s="122"/>
      <c r="NP1138" s="122"/>
      <c r="NQ1138" s="122"/>
      <c r="NR1138" s="122"/>
      <c r="NS1138" s="122"/>
      <c r="NT1138" s="122"/>
      <c r="NU1138" s="122"/>
      <c r="NV1138" s="122"/>
      <c r="NW1138" s="122"/>
      <c r="NX1138" s="122"/>
      <c r="NY1138" s="122"/>
      <c r="NZ1138" s="122"/>
      <c r="OA1138" s="122"/>
      <c r="OB1138" s="122"/>
      <c r="OC1138" s="122"/>
      <c r="OD1138" s="122"/>
      <c r="OE1138" s="122"/>
      <c r="OF1138" s="122"/>
      <c r="OG1138" s="122"/>
      <c r="OH1138" s="122"/>
      <c r="OI1138" s="122"/>
      <c r="OJ1138" s="122"/>
      <c r="OK1138" s="122"/>
      <c r="OL1138" s="122"/>
      <c r="OM1138" s="122"/>
      <c r="ON1138" s="122"/>
      <c r="OO1138" s="122"/>
      <c r="OP1138" s="122"/>
      <c r="OQ1138" s="122"/>
      <c r="OR1138" s="122"/>
      <c r="OS1138" s="122"/>
      <c r="OT1138" s="122"/>
      <c r="OU1138" s="122"/>
      <c r="OV1138" s="122"/>
      <c r="OW1138" s="122"/>
      <c r="OX1138" s="122"/>
      <c r="OY1138" s="122"/>
      <c r="OZ1138" s="122"/>
      <c r="PA1138" s="122"/>
      <c r="PB1138" s="122"/>
      <c r="PC1138" s="122"/>
      <c r="PD1138" s="122"/>
      <c r="PE1138" s="122"/>
      <c r="PF1138" s="122"/>
      <c r="PG1138" s="122"/>
      <c r="PH1138" s="122"/>
      <c r="PI1138" s="122"/>
      <c r="PJ1138" s="122"/>
      <c r="PK1138" s="122"/>
      <c r="PL1138" s="122"/>
      <c r="PM1138" s="122"/>
      <c r="PN1138" s="122"/>
      <c r="PO1138" s="122"/>
      <c r="PP1138" s="122"/>
      <c r="PQ1138" s="122"/>
      <c r="PR1138" s="122"/>
      <c r="PS1138" s="122"/>
      <c r="PT1138" s="122"/>
      <c r="PU1138" s="122"/>
      <c r="PV1138" s="122"/>
      <c r="PW1138" s="122"/>
      <c r="PX1138" s="122"/>
      <c r="PY1138" s="122"/>
      <c r="PZ1138" s="122"/>
      <c r="QA1138" s="122"/>
      <c r="QB1138" s="122"/>
      <c r="QC1138" s="122"/>
      <c r="QD1138" s="122"/>
      <c r="QE1138" s="122"/>
      <c r="QF1138" s="122"/>
      <c r="QG1138" s="122"/>
      <c r="QH1138" s="122"/>
      <c r="QI1138" s="122"/>
      <c r="QJ1138" s="122"/>
      <c r="QK1138" s="122"/>
      <c r="QL1138" s="122"/>
      <c r="QM1138" s="122"/>
      <c r="QN1138" s="122"/>
      <c r="QO1138" s="122"/>
      <c r="QP1138" s="122"/>
      <c r="QQ1138" s="122"/>
      <c r="QR1138" s="122"/>
      <c r="QS1138" s="122"/>
      <c r="QT1138" s="122"/>
      <c r="QU1138" s="122"/>
      <c r="QV1138" s="122"/>
      <c r="QW1138" s="122"/>
      <c r="QX1138" s="122"/>
      <c r="QY1138" s="122"/>
      <c r="QZ1138" s="122"/>
      <c r="RA1138" s="122"/>
      <c r="RB1138" s="122"/>
      <c r="RC1138" s="122"/>
      <c r="RD1138" s="122"/>
      <c r="RE1138" s="122"/>
      <c r="RF1138" s="122"/>
      <c r="RG1138" s="122"/>
      <c r="RH1138" s="122"/>
      <c r="RI1138" s="122"/>
      <c r="RJ1138" s="122"/>
      <c r="RK1138" s="122"/>
      <c r="RL1138" s="122"/>
      <c r="RM1138" s="122"/>
      <c r="RN1138" s="122"/>
      <c r="RO1138" s="122"/>
      <c r="RP1138" s="122"/>
      <c r="RQ1138" s="122"/>
      <c r="RR1138" s="122"/>
      <c r="RS1138" s="122"/>
      <c r="RT1138" s="122"/>
      <c r="RU1138" s="122"/>
      <c r="RV1138" s="122"/>
      <c r="RW1138" s="122"/>
      <c r="RX1138" s="122"/>
      <c r="RY1138" s="122"/>
      <c r="RZ1138" s="122"/>
      <c r="SA1138" s="122"/>
      <c r="SB1138" s="122"/>
      <c r="SC1138" s="122"/>
      <c r="SD1138" s="122"/>
      <c r="SE1138" s="122"/>
      <c r="SF1138" s="122"/>
      <c r="SG1138" s="122"/>
    </row>
    <row r="1139" spans="1:501" ht="16" thickBot="1" x14ac:dyDescent="0.25">
      <c r="A1139" s="26"/>
      <c r="B1139" s="33" t="s">
        <v>109</v>
      </c>
      <c r="C1139" s="23"/>
      <c r="D1139" s="24"/>
      <c r="E1139" s="24"/>
      <c r="F1139" s="24"/>
      <c r="G1139" s="24"/>
      <c r="H1139" s="25"/>
      <c r="I1139" s="25"/>
      <c r="J1139" s="26"/>
      <c r="K1139" s="24"/>
      <c r="L1139" s="22"/>
      <c r="M1139" s="22"/>
      <c r="N1139" s="22"/>
      <c r="O1139" s="22"/>
      <c r="P1139" s="25"/>
      <c r="Q1139" s="27"/>
      <c r="R1139" s="28"/>
      <c r="S1139" s="29"/>
      <c r="T1139" s="22"/>
      <c r="U1139" s="22"/>
      <c r="V1139" s="22"/>
      <c r="W1139" s="22"/>
      <c r="X1139" s="22"/>
      <c r="Y1139" s="22"/>
      <c r="Z1139" s="22"/>
      <c r="AA1139" s="22"/>
      <c r="AB1139" s="22"/>
      <c r="AC1139" s="22"/>
      <c r="AD1139" s="22"/>
      <c r="AE1139" s="22"/>
      <c r="AF1139" s="22"/>
      <c r="AG1139" s="22"/>
      <c r="AH1139" s="22"/>
      <c r="AI1139" s="22"/>
      <c r="AJ1139" s="22"/>
      <c r="AK1139" s="22"/>
      <c r="AL1139" s="22"/>
      <c r="AM1139" s="22"/>
      <c r="AN1139" s="22"/>
      <c r="AO1139" s="22"/>
      <c r="AP1139" s="22"/>
      <c r="AQ1139" s="22"/>
      <c r="AR1139" s="22"/>
      <c r="AS1139" s="22"/>
      <c r="AT1139" s="22"/>
      <c r="AU1139" s="22"/>
      <c r="AV1139" s="22"/>
      <c r="AW1139" s="22"/>
      <c r="AX1139" s="22"/>
      <c r="AY1139" s="22"/>
      <c r="AZ1139" s="22"/>
      <c r="BA1139" s="30"/>
      <c r="BB1139" s="30"/>
      <c r="BC1139" s="31"/>
      <c r="BD1139" s="32"/>
      <c r="BE1139" s="24"/>
      <c r="BF1139" s="22"/>
      <c r="BG1139" s="22"/>
      <c r="BH1139" s="22"/>
      <c r="BI1139" s="22"/>
      <c r="BJ1139" s="24"/>
      <c r="BK1139" s="24"/>
      <c r="BL1139" s="24"/>
      <c r="BM1139" s="24"/>
      <c r="BN1139" s="24"/>
      <c r="BO1139" s="24"/>
      <c r="BP1139" s="24"/>
      <c r="BQ1139" s="24"/>
      <c r="BR1139" s="22"/>
      <c r="BS1139" s="22"/>
      <c r="BT1139" s="22"/>
      <c r="BU1139" s="22"/>
      <c r="BV1139" s="22"/>
      <c r="BW1139" s="22"/>
      <c r="BX1139" s="22"/>
      <c r="BY1139" s="22"/>
      <c r="BZ1139" s="22"/>
      <c r="CA1139" s="22"/>
      <c r="CB1139" s="22"/>
      <c r="CC1139" s="22"/>
      <c r="CD1139" s="22"/>
      <c r="CE1139" s="22"/>
      <c r="CF1139" s="22"/>
      <c r="CG1139" s="22"/>
      <c r="CH1139" s="22"/>
      <c r="CI1139" s="22"/>
      <c r="CJ1139" s="22"/>
      <c r="CK1139" s="22"/>
      <c r="CL1139" s="22"/>
      <c r="CM1139" s="22"/>
      <c r="CN1139" s="22"/>
      <c r="CO1139" s="22"/>
      <c r="CP1139" s="22"/>
      <c r="CQ1139" s="22"/>
      <c r="CR1139" s="22"/>
      <c r="CS1139" s="22"/>
      <c r="CT1139" s="22"/>
      <c r="CU1139" s="22"/>
      <c r="CV1139" s="22"/>
      <c r="CW1139" s="22"/>
      <c r="CX1139" s="22"/>
      <c r="CY1139" s="22"/>
      <c r="CZ1139" s="22"/>
      <c r="DA1139" s="22"/>
      <c r="DB1139" s="22"/>
      <c r="DC1139" s="22"/>
      <c r="DD1139" s="22"/>
      <c r="DE1139" s="22"/>
      <c r="DF1139" s="22"/>
      <c r="DG1139" s="22"/>
      <c r="DH1139" s="22"/>
      <c r="DI1139" s="22"/>
      <c r="DJ1139" s="22"/>
      <c r="DK1139" s="22"/>
      <c r="DL1139" s="22"/>
      <c r="DM1139" s="22"/>
      <c r="DN1139" s="22"/>
      <c r="DO1139" s="22"/>
      <c r="DP1139" s="22"/>
      <c r="DQ1139" s="22"/>
      <c r="DR1139" s="22"/>
      <c r="DS1139" s="22"/>
      <c r="DT1139" s="22"/>
      <c r="DU1139" s="22"/>
      <c r="DV1139" s="22"/>
      <c r="DW1139" s="22"/>
      <c r="DX1139" s="22"/>
      <c r="DY1139" s="22"/>
      <c r="DZ1139" s="22"/>
      <c r="EA1139" s="22"/>
      <c r="EB1139" s="22"/>
      <c r="EC1139" s="22"/>
      <c r="ED1139" s="22"/>
      <c r="EE1139" s="22"/>
      <c r="EF1139" s="22"/>
      <c r="EG1139" s="22"/>
      <c r="EH1139" s="22"/>
      <c r="EI1139" s="22"/>
      <c r="EJ1139" s="22"/>
      <c r="EK1139" s="22"/>
      <c r="EL1139" s="22"/>
      <c r="EM1139" s="22"/>
      <c r="EN1139" s="22"/>
      <c r="EO1139" s="22"/>
      <c r="EP1139" s="22"/>
      <c r="EQ1139" s="22"/>
      <c r="ER1139" s="22"/>
      <c r="ES1139" s="22"/>
      <c r="ET1139" s="22"/>
      <c r="EU1139" s="22"/>
      <c r="EV1139" s="22"/>
      <c r="EW1139" s="22"/>
      <c r="EX1139" s="22"/>
      <c r="EY1139" s="22"/>
      <c r="EZ1139" s="22"/>
      <c r="FA1139" s="22"/>
      <c r="FB1139" s="22"/>
      <c r="FC1139" s="22"/>
      <c r="FD1139" s="22"/>
      <c r="FE1139" s="22"/>
      <c r="FF1139" s="22"/>
      <c r="FG1139" s="22"/>
      <c r="FH1139" s="22"/>
      <c r="FI1139" s="22"/>
      <c r="FJ1139" s="22"/>
      <c r="FK1139" s="22"/>
      <c r="FL1139" s="22"/>
      <c r="FM1139" s="22"/>
      <c r="FN1139" s="24" t="str">
        <f t="shared" si="5984"/>
        <v/>
      </c>
      <c r="FO1139" s="24"/>
      <c r="FP1139" s="24" t="str">
        <f t="shared" si="5986"/>
        <v/>
      </c>
      <c r="FQ1139" s="22"/>
      <c r="FR1139" s="22"/>
      <c r="FS1139" s="22"/>
      <c r="FT1139" s="22"/>
      <c r="FU1139" s="22"/>
      <c r="FV1139" s="22"/>
      <c r="FW1139" s="22"/>
      <c r="FX1139" s="22"/>
      <c r="FY1139" s="22"/>
      <c r="FZ1139" s="22"/>
      <c r="GA1139" s="22"/>
      <c r="GB1139" s="22"/>
      <c r="GC1139" s="22"/>
      <c r="GD1139" s="22"/>
      <c r="GE1139" s="22"/>
      <c r="GF1139" s="22"/>
      <c r="GG1139" s="22"/>
      <c r="GH1139" s="22"/>
      <c r="GI1139" s="22"/>
      <c r="GJ1139" s="22"/>
      <c r="GK1139" s="22"/>
      <c r="GL1139" s="22"/>
      <c r="GM1139" s="22"/>
      <c r="GN1139" s="22"/>
      <c r="GO1139" s="22"/>
      <c r="GP1139" s="22"/>
      <c r="GQ1139" s="22"/>
      <c r="GR1139" s="22"/>
      <c r="GS1139" s="22"/>
      <c r="GT1139" s="22"/>
      <c r="GU1139" s="22"/>
      <c r="GV1139" s="22"/>
      <c r="GW1139" s="22"/>
      <c r="GX1139" s="22"/>
      <c r="GY1139" s="22"/>
      <c r="GZ1139" s="22"/>
      <c r="HA1139" s="22"/>
      <c r="HB1139" s="22"/>
      <c r="HC1139" s="22"/>
      <c r="HD1139" s="22"/>
      <c r="HE1139" s="22"/>
      <c r="HF1139" s="22"/>
      <c r="HG1139" s="22"/>
      <c r="HH1139" s="22"/>
      <c r="HI1139" s="22"/>
      <c r="HJ1139" s="22"/>
      <c r="HK1139" s="22"/>
      <c r="HL1139" s="22"/>
      <c r="HM1139" s="22"/>
      <c r="HN1139" s="22"/>
      <c r="HO1139" s="22"/>
      <c r="HP1139" s="22"/>
      <c r="HQ1139" s="22"/>
      <c r="HR1139" s="22"/>
      <c r="HS1139" s="22"/>
      <c r="HT1139" s="22"/>
      <c r="HU1139" s="22"/>
      <c r="HV1139" s="22"/>
      <c r="HW1139" s="22"/>
      <c r="HX1139" s="22"/>
      <c r="HY1139" s="22"/>
      <c r="HZ1139" s="22"/>
      <c r="IA1139" s="22"/>
      <c r="IB1139" s="22"/>
      <c r="IC1139" s="22"/>
      <c r="ID1139" s="22"/>
      <c r="IE1139" s="22"/>
      <c r="IF1139" s="22"/>
      <c r="IG1139" s="22"/>
      <c r="IH1139" s="22"/>
      <c r="II1139" s="22"/>
      <c r="IJ1139" s="22"/>
      <c r="IK1139" s="22"/>
      <c r="JS1139" s="12">
        <v>7</v>
      </c>
    </row>
    <row r="1140" spans="1:501" ht="16" thickBot="1" x14ac:dyDescent="0.25">
      <c r="A1140"/>
      <c r="B1140" s="16" t="s">
        <v>273</v>
      </c>
      <c r="P1140" s="128"/>
      <c r="Q1140" s="5"/>
      <c r="R1140" s="6"/>
      <c r="S1140" s="7"/>
      <c r="Z1140" s="1"/>
      <c r="AA1140" s="1"/>
      <c r="AB1140" s="1"/>
      <c r="AW1140" s="81">
        <v>-2</v>
      </c>
      <c r="AX1140" s="72">
        <f t="shared" ref="AX1140:BD1140" ca="1" si="9309">AVERAGE(OFFSET(V1139,-3,0,-$AW1142))</f>
        <v>3.7000000000000455</v>
      </c>
      <c r="AY1140" s="72">
        <f t="shared" ca="1" si="9309"/>
        <v>3.6000000000001364</v>
      </c>
      <c r="AZ1140" s="72">
        <f t="shared" ca="1" si="9309"/>
        <v>3.4999999999999432</v>
      </c>
      <c r="BA1140" s="72">
        <f t="shared" ca="1" si="9309"/>
        <v>2.2500000000004547</v>
      </c>
      <c r="BB1140" s="73">
        <f t="shared" ca="1" si="9309"/>
        <v>6.0000000000000906</v>
      </c>
      <c r="BC1140" s="73">
        <f t="shared" ca="1" si="9309"/>
        <v>8.6</v>
      </c>
      <c r="BD1140" s="74">
        <f t="shared" ca="1" si="9309"/>
        <v>13.600000000000728</v>
      </c>
      <c r="BE1140" s="192" t="s">
        <v>313</v>
      </c>
      <c r="BF1140" s="139">
        <v>-2</v>
      </c>
      <c r="BG1140" s="72">
        <f t="shared" ref="BG1140:BP1140" ca="1" si="9310">AVERAGE(OFFSET(AE1139,-3,0,-$BF1142))</f>
        <v>0.6999997599997706</v>
      </c>
      <c r="BH1140" s="72">
        <f t="shared" ca="1" si="9310"/>
        <v>0.79999975999967965</v>
      </c>
      <c r="BI1140" s="72">
        <f t="shared" ca="1" si="9310"/>
        <v>0.69999976000005482</v>
      </c>
      <c r="BJ1140" s="72">
        <f ca="1">AVERAGE(OFFSET(AH1139,-3,0,-$BF1142))</f>
        <v>0.83333333333418236</v>
      </c>
      <c r="BK1140" s="72">
        <f t="shared" ca="1" si="9310"/>
        <v>1.0800000000008549</v>
      </c>
      <c r="BL1140" s="73">
        <f t="shared" ca="1" si="9310"/>
        <v>1.0600000000000909</v>
      </c>
      <c r="BM1140" s="73">
        <f t="shared" ca="1" si="9310"/>
        <v>0.83333333333342419</v>
      </c>
      <c r="BN1140" s="73">
        <f t="shared" ca="1" si="9310"/>
        <v>1.700000000000091</v>
      </c>
      <c r="BO1140" s="73">
        <f t="shared" ca="1" si="9310"/>
        <v>4.3999999999998796</v>
      </c>
      <c r="BP1140" s="74">
        <f t="shared" ca="1" si="9310"/>
        <v>4.3999999999997828</v>
      </c>
      <c r="BR1140" s="11"/>
      <c r="BS1140" s="11"/>
      <c r="BT1140" s="11"/>
      <c r="BU1140" s="11"/>
      <c r="BV1140" s="11"/>
      <c r="CB1140" s="125">
        <f>SUM(CB6:CB90)</f>
        <v>38</v>
      </c>
      <c r="CC1140" s="123">
        <f>SUM(CC6:CC90)</f>
        <v>28</v>
      </c>
      <c r="CD1140" s="123">
        <f>SUM(CD6:CD90)</f>
        <v>24</v>
      </c>
      <c r="CE1140" s="123">
        <f>SUM(CE6:CE90)</f>
        <v>26</v>
      </c>
      <c r="CF1140" s="123"/>
      <c r="CG1140" s="123">
        <f>SUM(CG6:CG90)</f>
        <v>16</v>
      </c>
      <c r="CH1140" s="124"/>
      <c r="CI1140" s="1"/>
      <c r="CJ1140" s="1"/>
      <c r="CK1140" s="1"/>
      <c r="CL1140" s="1"/>
      <c r="CM1140" s="1"/>
      <c r="CN1140" s="1"/>
      <c r="CO1140" s="1"/>
      <c r="CP1140" s="1"/>
      <c r="CQ1140" s="1"/>
      <c r="CS1140" s="125">
        <f>SUM(CS6:CS90)</f>
        <v>39</v>
      </c>
      <c r="CT1140" s="123">
        <f>SUM(CT6:CT90)</f>
        <v>32</v>
      </c>
      <c r="CU1140" s="123">
        <f>SUM(CU6:CU90)</f>
        <v>26</v>
      </c>
      <c r="CV1140" s="123">
        <f>SUM(CV6:CV90)</f>
        <v>17</v>
      </c>
      <c r="CW1140" s="124"/>
      <c r="CX1140" s="1"/>
      <c r="CY1140" s="1"/>
      <c r="CZ1140" s="1"/>
      <c r="DA1140" s="1"/>
      <c r="DB1140" s="1"/>
      <c r="DC1140" s="1"/>
      <c r="DD1140" s="1"/>
      <c r="DE1140" s="1"/>
      <c r="DF1140" s="1"/>
      <c r="DG1140" s="125">
        <f>SUM(DG6:DG90)</f>
        <v>62</v>
      </c>
      <c r="DH1140" s="123">
        <f>SUM(DH6:DH90)</f>
        <v>58</v>
      </c>
      <c r="DI1140" s="123">
        <f>SUM(DI6:DI90)</f>
        <v>52</v>
      </c>
      <c r="DJ1140" s="123">
        <f>SUM(DJ6:DJ90)</f>
        <v>42</v>
      </c>
      <c r="DK1140" s="124"/>
      <c r="DL1140" s="1"/>
      <c r="DM1140" s="1"/>
      <c r="DN1140" s="1"/>
      <c r="DO1140" s="1"/>
      <c r="DP1140" s="1"/>
      <c r="DQ1140" s="1"/>
      <c r="DR1140" s="1"/>
      <c r="DS1140" s="1"/>
      <c r="DT1140" s="1"/>
      <c r="DU1140" s="1"/>
      <c r="DV1140" s="1"/>
      <c r="DW1140" s="1"/>
      <c r="DX1140" s="1"/>
      <c r="DY1140" s="1"/>
      <c r="FA1140" s="161"/>
      <c r="FB1140" s="161"/>
      <c r="FC1140" s="160">
        <f>SUM(FC6:FC90)</f>
        <v>63</v>
      </c>
      <c r="FD1140" s="160"/>
      <c r="FE1140" s="160"/>
      <c r="FF1140" s="160">
        <f t="shared" ref="FF1140:FL1140" si="9311">SUM(FF6:FF90)</f>
        <v>61</v>
      </c>
      <c r="FG1140" s="160">
        <f t="shared" si="9311"/>
        <v>48</v>
      </c>
      <c r="FH1140" s="160">
        <f t="shared" si="9311"/>
        <v>44</v>
      </c>
      <c r="FI1140" s="160">
        <f t="shared" si="9311"/>
        <v>13</v>
      </c>
      <c r="FJ1140" s="160">
        <f t="shared" si="9311"/>
        <v>17</v>
      </c>
      <c r="FK1140" s="160">
        <f t="shared" si="9311"/>
        <v>22</v>
      </c>
      <c r="FL1140" s="160">
        <f t="shared" si="9311"/>
        <v>28</v>
      </c>
      <c r="FM1140" s="161"/>
      <c r="FN1140" s="160">
        <f>SUM(FN6:FN90)</f>
        <v>22</v>
      </c>
      <c r="FO1140" s="160">
        <f>SUM(FO6:FO90)</f>
        <v>14</v>
      </c>
      <c r="FP1140" s="160">
        <f>SUM(FP6:FP90)</f>
        <v>4</v>
      </c>
      <c r="FQ1140" s="161"/>
      <c r="FR1140" s="161"/>
      <c r="FS1140" s="161"/>
      <c r="FT1140" s="161"/>
      <c r="FU1140" s="161"/>
      <c r="FV1140" s="160">
        <f>SUM(FV6:FV90)</f>
        <v>33</v>
      </c>
      <c r="FW1140" s="160">
        <f>SUM(FW6:FW90)</f>
        <v>44</v>
      </c>
      <c r="FX1140" s="160">
        <f>SUM(FX6:FX90)</f>
        <v>45</v>
      </c>
      <c r="FY1140" s="161"/>
      <c r="FZ1140" s="161"/>
      <c r="GA1140" s="160">
        <f t="shared" ref="GA1140:GG1140" si="9312">SUM(GA6:GA90)</f>
        <v>49</v>
      </c>
      <c r="GB1140" s="160">
        <f t="shared" si="9312"/>
        <v>57</v>
      </c>
      <c r="GC1140" s="160">
        <f t="shared" si="9312"/>
        <v>57</v>
      </c>
      <c r="GD1140" s="160">
        <f t="shared" si="9312"/>
        <v>51</v>
      </c>
      <c r="GE1140" s="160">
        <f t="shared" si="9312"/>
        <v>17</v>
      </c>
      <c r="GF1140" s="160">
        <f t="shared" si="9312"/>
        <v>40</v>
      </c>
      <c r="GG1140" s="160">
        <f t="shared" si="9312"/>
        <v>45</v>
      </c>
      <c r="GH1140" s="161"/>
      <c r="GI1140" s="161"/>
      <c r="GJ1140" s="161"/>
      <c r="GK1140" s="160">
        <f t="shared" ref="GK1140:GQ1140" si="9313">SUM(GK6:GK90)</f>
        <v>63</v>
      </c>
      <c r="GL1140" s="160">
        <f t="shared" si="9313"/>
        <v>65</v>
      </c>
      <c r="GM1140" s="160">
        <f t="shared" si="9313"/>
        <v>59</v>
      </c>
      <c r="GN1140" s="160">
        <f t="shared" si="9313"/>
        <v>49</v>
      </c>
      <c r="GO1140" s="160">
        <f t="shared" si="9313"/>
        <v>35</v>
      </c>
      <c r="GP1140" s="160">
        <f t="shared" si="9313"/>
        <v>46</v>
      </c>
      <c r="GQ1140" s="160">
        <f t="shared" si="9313"/>
        <v>67</v>
      </c>
      <c r="GR1140" s="161"/>
      <c r="GS1140" s="160">
        <f t="shared" ref="GS1140:GY1140" si="9314">SUM(GS6:GS90)</f>
        <v>23</v>
      </c>
      <c r="GT1140" s="160">
        <f t="shared" si="9314"/>
        <v>21</v>
      </c>
      <c r="GU1140" s="160">
        <f t="shared" si="9314"/>
        <v>60</v>
      </c>
      <c r="GV1140" s="160">
        <f t="shared" si="9314"/>
        <v>47</v>
      </c>
      <c r="GW1140" s="160">
        <f t="shared" si="9314"/>
        <v>36</v>
      </c>
      <c r="GX1140" s="160">
        <f t="shared" si="9314"/>
        <v>26</v>
      </c>
      <c r="GY1140" s="160">
        <f t="shared" si="9314"/>
        <v>18</v>
      </c>
      <c r="GZ1140" s="160"/>
      <c r="HA1140" s="160">
        <f t="shared" ref="HA1140:HF1140" si="9315">SUM(HA6:HA90)</f>
        <v>67</v>
      </c>
      <c r="HB1140" s="160">
        <f t="shared" si="9315"/>
        <v>46</v>
      </c>
      <c r="HC1140" s="160">
        <f t="shared" si="9315"/>
        <v>37</v>
      </c>
      <c r="HD1140" s="160">
        <f t="shared" si="9315"/>
        <v>29</v>
      </c>
      <c r="HE1140" s="160">
        <f t="shared" si="9315"/>
        <v>19</v>
      </c>
      <c r="HF1140" s="160">
        <f t="shared" si="9315"/>
        <v>8</v>
      </c>
      <c r="HG1140" s="161"/>
      <c r="HH1140" s="160">
        <f t="shared" ref="HH1140:HM1140" si="9316">SUM(HH6:HH90)</f>
        <v>62</v>
      </c>
      <c r="HI1140" s="160">
        <f t="shared" si="9316"/>
        <v>43</v>
      </c>
      <c r="HJ1140" s="160">
        <f t="shared" si="9316"/>
        <v>29</v>
      </c>
      <c r="HK1140" s="160">
        <f t="shared" si="9316"/>
        <v>20</v>
      </c>
      <c r="HL1140" s="160">
        <f t="shared" si="9316"/>
        <v>8</v>
      </c>
      <c r="HM1140" s="160">
        <f t="shared" si="9316"/>
        <v>4</v>
      </c>
      <c r="HN1140" s="161"/>
      <c r="HO1140" s="161"/>
      <c r="HS1140" s="1"/>
      <c r="HT1140" s="1"/>
      <c r="JS1140" s="12">
        <v>2</v>
      </c>
    </row>
    <row r="1141" spans="1:501" ht="16" thickBot="1" x14ac:dyDescent="0.25">
      <c r="A1141"/>
      <c r="B1141" s="17" t="s">
        <v>55</v>
      </c>
      <c r="P1141" s="128"/>
      <c r="Q1141" s="5"/>
      <c r="R1141" s="6"/>
      <c r="S1141" s="7"/>
      <c r="AC1141" s="11"/>
      <c r="AD1141" s="11"/>
      <c r="AE1141" s="11"/>
      <c r="AF1141" s="11"/>
      <c r="AG1141" s="11"/>
      <c r="AH1141" s="11"/>
      <c r="AI1141" s="11"/>
      <c r="AJ1141" s="11"/>
      <c r="AK1141" s="11"/>
      <c r="AL1141" s="11"/>
      <c r="AM1141" s="11"/>
      <c r="AN1141" s="11"/>
      <c r="AO1141" s="11"/>
      <c r="AU1141" s="11"/>
      <c r="AW1141" s="82">
        <v>-1</v>
      </c>
      <c r="AX1141" s="78">
        <f t="shared" ref="AX1141:BD1141" ca="1" si="9317">AVERAGE(OFFSET(V1139,-2,0,-$AW1142))</f>
        <v>5.2000000000001023</v>
      </c>
      <c r="AY1141" s="78">
        <f t="shared" ca="1" si="9317"/>
        <v>5.1000000000001933</v>
      </c>
      <c r="AZ1141" s="78">
        <f t="shared" ca="1" si="9317"/>
        <v>4.8999999999998067</v>
      </c>
      <c r="BA1141" s="78">
        <f t="shared" ca="1" si="9317"/>
        <v>3.1500000000006367</v>
      </c>
      <c r="BB1141" s="79">
        <f t="shared" ca="1" si="9317"/>
        <v>7.6</v>
      </c>
      <c r="BC1141" s="79">
        <f t="shared" ca="1" si="9317"/>
        <v>10.400000000000546</v>
      </c>
      <c r="BD1141" s="80">
        <f t="shared" ca="1" si="9317"/>
        <v>13.800000000001273</v>
      </c>
      <c r="BE1141" s="126"/>
      <c r="BF1141" s="140">
        <v>-1</v>
      </c>
      <c r="BG1141" s="78">
        <f t="shared" ref="BG1141:BP1141" ca="1" si="9318">AVERAGE(OFFSET(AE1139,-2,0,-$BF1142))</f>
        <v>1.060000227999834</v>
      </c>
      <c r="BH1141" s="78">
        <f t="shared" ca="1" si="9318"/>
        <v>1.160000227999743</v>
      </c>
      <c r="BI1141" s="78">
        <f t="shared" ca="1" si="9318"/>
        <v>0.9600002279999249</v>
      </c>
      <c r="BJ1141" s="78">
        <f ca="1">AVERAGE(OFFSET(AH1139,-2,0,-$BF1142))</f>
        <v>1.2333333333346066</v>
      </c>
      <c r="BK1141" s="78">
        <f t="shared" ca="1" si="9318"/>
        <v>1.7400000000012734</v>
      </c>
      <c r="BL1141" s="79">
        <f t="shared" ca="1" si="9318"/>
        <v>1.3599999999998909</v>
      </c>
      <c r="BM1141" s="79">
        <f t="shared" ca="1" si="9318"/>
        <v>0.73333333333321193</v>
      </c>
      <c r="BN1141" s="79">
        <f t="shared" ca="1" si="9318"/>
        <v>2.3999999999997272</v>
      </c>
      <c r="BO1141" s="79">
        <f t="shared" ca="1" si="9318"/>
        <v>5.8000000000001215</v>
      </c>
      <c r="BP1141" s="80">
        <f t="shared" ca="1" si="9318"/>
        <v>4.8800000000000363</v>
      </c>
      <c r="BR1141" s="94">
        <f>CE1150</f>
        <v>0.6178467507274491</v>
      </c>
      <c r="BS1141" s="95">
        <v>1</v>
      </c>
      <c r="BT1141" s="67">
        <v>2</v>
      </c>
      <c r="BU1141" s="67">
        <v>3</v>
      </c>
      <c r="BV1141" s="68">
        <v>4</v>
      </c>
      <c r="CB1141" s="137">
        <f>COUNT(CB6:CB90)</f>
        <v>84</v>
      </c>
      <c r="CC1141" s="104">
        <f>COUNT(CC6:CC90)</f>
        <v>84</v>
      </c>
      <c r="CD1141" s="104">
        <f>COUNT(CD6:CD90)</f>
        <v>84</v>
      </c>
      <c r="CE1141" s="104">
        <f>COUNT(CE6:CE90)</f>
        <v>84</v>
      </c>
      <c r="CF1141" s="104"/>
      <c r="CG1141" s="104">
        <f>COUNT(CG6:CG90)</f>
        <v>26</v>
      </c>
      <c r="CH1141" s="105" t="s">
        <v>274</v>
      </c>
      <c r="CI1141" s="1"/>
      <c r="CJ1141" s="1"/>
      <c r="CK1141" s="1"/>
      <c r="CL1141" s="1"/>
      <c r="CM1141" s="1"/>
      <c r="CN1141" s="1"/>
      <c r="CO1141" s="1"/>
      <c r="CP1141" s="1"/>
      <c r="CQ1141" s="1"/>
      <c r="CS1141" s="137">
        <f>COUNT(CS6:CS90)</f>
        <v>84</v>
      </c>
      <c r="CT1141" s="104">
        <f>COUNT(CT6:CT90)</f>
        <v>84</v>
      </c>
      <c r="CU1141" s="104">
        <f>COUNT(CU6:CU90)</f>
        <v>84</v>
      </c>
      <c r="CV1141" s="104">
        <f>COUNT(CV6:CV90)</f>
        <v>84</v>
      </c>
      <c r="CW1141" s="105" t="s">
        <v>277</v>
      </c>
      <c r="CX1141" s="1"/>
      <c r="CY1141" s="1"/>
      <c r="CZ1141" s="1"/>
      <c r="DA1141" s="1"/>
      <c r="DB1141" s="1"/>
      <c r="DC1141" s="1"/>
      <c r="DD1141" s="1"/>
      <c r="DE1141" s="1"/>
      <c r="DF1141" s="1"/>
      <c r="DG1141" s="137">
        <f>COUNT(DG6:DG90)</f>
        <v>84</v>
      </c>
      <c r="DH1141" s="104">
        <f>COUNT(DH6:DH90)</f>
        <v>84</v>
      </c>
      <c r="DI1141" s="104">
        <f>COUNT(DI6:DI90)</f>
        <v>84</v>
      </c>
      <c r="DJ1141" s="104">
        <f>COUNT(DJ6:DJ90)</f>
        <v>84</v>
      </c>
      <c r="DK1141" s="105" t="s">
        <v>277</v>
      </c>
      <c r="DL1141" s="1"/>
      <c r="DM1141" s="1"/>
      <c r="DN1141" s="1"/>
      <c r="DO1141" s="1"/>
      <c r="DP1141" s="1"/>
      <c r="DQ1141" s="1"/>
      <c r="DR1141" s="1"/>
      <c r="DS1141" s="1"/>
      <c r="DT1141" s="1"/>
      <c r="DU1141" s="1"/>
      <c r="DV1141" s="1"/>
      <c r="DW1141" s="1"/>
      <c r="DX1141" s="1"/>
      <c r="DY1141" s="1"/>
      <c r="FA1141" s="161" t="s">
        <v>280</v>
      </c>
      <c r="FB1141" s="161"/>
      <c r="FC1141" s="160">
        <f>COUNT(FC6:FC90)</f>
        <v>84</v>
      </c>
      <c r="FD1141" s="160"/>
      <c r="FE1141" s="160"/>
      <c r="FF1141" s="160">
        <f t="shared" ref="FF1141:FL1141" si="9319">COUNT(FF6:FF90)</f>
        <v>84</v>
      </c>
      <c r="FG1141" s="160">
        <f t="shared" si="9319"/>
        <v>84</v>
      </c>
      <c r="FH1141" s="160">
        <f t="shared" si="9319"/>
        <v>84</v>
      </c>
      <c r="FI1141" s="160">
        <f t="shared" si="9319"/>
        <v>44</v>
      </c>
      <c r="FJ1141" s="160">
        <f t="shared" si="9319"/>
        <v>44</v>
      </c>
      <c r="FK1141" s="160">
        <f t="shared" si="9319"/>
        <v>44</v>
      </c>
      <c r="FL1141" s="160">
        <f t="shared" si="9319"/>
        <v>44</v>
      </c>
      <c r="FM1141" s="161"/>
      <c r="FN1141" s="160">
        <f>COUNT(FN6:FN90)</f>
        <v>22</v>
      </c>
      <c r="FO1141" s="160">
        <f>COUNT(FO6:FO90)</f>
        <v>22</v>
      </c>
      <c r="FP1141" s="160">
        <f>COUNT(FP6:FP90)</f>
        <v>36</v>
      </c>
      <c r="FQ1141" s="161"/>
      <c r="FR1141" s="161"/>
      <c r="FS1141" s="161"/>
      <c r="FT1141" s="161"/>
      <c r="FU1141" s="161"/>
      <c r="FV1141" s="160">
        <f>COUNT(FV6:FV90)</f>
        <v>83</v>
      </c>
      <c r="FW1141" s="160">
        <f>COUNT(FW6:FW90)</f>
        <v>83</v>
      </c>
      <c r="FX1141" s="160">
        <f>COUNT(FX6:FX90)</f>
        <v>83</v>
      </c>
      <c r="FY1141" s="161"/>
      <c r="FZ1141" s="161"/>
      <c r="GA1141" s="160">
        <f t="shared" ref="GA1141:GG1141" si="9320">COUNT(GA6:GA90)</f>
        <v>84</v>
      </c>
      <c r="GB1141" s="160">
        <f t="shared" si="9320"/>
        <v>84</v>
      </c>
      <c r="GC1141" s="160">
        <f t="shared" si="9320"/>
        <v>84</v>
      </c>
      <c r="GD1141" s="160">
        <f t="shared" si="9320"/>
        <v>84</v>
      </c>
      <c r="GE1141" s="160">
        <f t="shared" si="9320"/>
        <v>84</v>
      </c>
      <c r="GF1141" s="160">
        <f t="shared" si="9320"/>
        <v>84</v>
      </c>
      <c r="GG1141" s="160">
        <f t="shared" si="9320"/>
        <v>84</v>
      </c>
      <c r="GH1141" s="161"/>
      <c r="GI1141" s="161"/>
      <c r="GJ1141" s="161"/>
      <c r="GK1141" s="160">
        <f t="shared" ref="GK1141:GQ1141" si="9321">COUNT(GK6:GK90)</f>
        <v>84</v>
      </c>
      <c r="GL1141" s="160">
        <f t="shared" si="9321"/>
        <v>84</v>
      </c>
      <c r="GM1141" s="160">
        <f t="shared" si="9321"/>
        <v>84</v>
      </c>
      <c r="GN1141" s="160">
        <f t="shared" si="9321"/>
        <v>84</v>
      </c>
      <c r="GO1141" s="160">
        <f t="shared" si="9321"/>
        <v>84</v>
      </c>
      <c r="GP1141" s="160">
        <f t="shared" si="9321"/>
        <v>84</v>
      </c>
      <c r="GQ1141" s="160">
        <f t="shared" si="9321"/>
        <v>84</v>
      </c>
      <c r="GR1141" s="161"/>
      <c r="GS1141" s="160">
        <f t="shared" ref="GS1141:GY1141" si="9322">COUNT(GS6:GS90)</f>
        <v>39</v>
      </c>
      <c r="GT1141" s="160">
        <f t="shared" si="9322"/>
        <v>33</v>
      </c>
      <c r="GU1141" s="160">
        <f t="shared" si="9322"/>
        <v>84</v>
      </c>
      <c r="GV1141" s="160">
        <f t="shared" si="9322"/>
        <v>84</v>
      </c>
      <c r="GW1141" s="160">
        <f t="shared" si="9322"/>
        <v>84</v>
      </c>
      <c r="GX1141" s="160">
        <f t="shared" si="9322"/>
        <v>84</v>
      </c>
      <c r="GY1141" s="160">
        <f t="shared" si="9322"/>
        <v>84</v>
      </c>
      <c r="GZ1141" s="160"/>
      <c r="HA1141" s="160">
        <f t="shared" ref="HA1141:HF1141" si="9323">COUNT(HA6:HA90)</f>
        <v>84</v>
      </c>
      <c r="HB1141" s="160">
        <f t="shared" si="9323"/>
        <v>84</v>
      </c>
      <c r="HC1141" s="160">
        <f t="shared" si="9323"/>
        <v>84</v>
      </c>
      <c r="HD1141" s="160">
        <f t="shared" si="9323"/>
        <v>84</v>
      </c>
      <c r="HE1141" s="160">
        <f t="shared" si="9323"/>
        <v>84</v>
      </c>
      <c r="HF1141" s="160">
        <f t="shared" si="9323"/>
        <v>84</v>
      </c>
      <c r="HG1141" s="161"/>
      <c r="HH1141" s="160">
        <f t="shared" ref="HH1141:HM1141" si="9324">COUNT(HH6:HH90)</f>
        <v>84</v>
      </c>
      <c r="HI1141" s="160">
        <f t="shared" si="9324"/>
        <v>84</v>
      </c>
      <c r="HJ1141" s="160">
        <f t="shared" si="9324"/>
        <v>84</v>
      </c>
      <c r="HK1141" s="160">
        <f t="shared" si="9324"/>
        <v>84</v>
      </c>
      <c r="HL1141" s="160">
        <f t="shared" si="9324"/>
        <v>84</v>
      </c>
      <c r="HM1141" s="160">
        <f t="shared" si="9324"/>
        <v>84</v>
      </c>
      <c r="HN1141" s="161"/>
      <c r="HO1141" s="161" t="s">
        <v>280</v>
      </c>
      <c r="HS1141" s="1"/>
      <c r="HT1141" s="1"/>
    </row>
    <row r="1142" spans="1:501" x14ac:dyDescent="0.2">
      <c r="A1142"/>
      <c r="B1142" s="17" t="s">
        <v>56</v>
      </c>
      <c r="P1142" s="128"/>
      <c r="Q1142" s="5"/>
      <c r="R1142" s="6"/>
      <c r="S1142" s="7"/>
      <c r="AC1142" s="11"/>
      <c r="AD1142" s="11"/>
      <c r="AE1142" s="11"/>
      <c r="AF1142" s="11"/>
      <c r="AG1142" s="11"/>
      <c r="AH1142" s="11"/>
      <c r="AI1142" s="11"/>
      <c r="AJ1142" s="11"/>
      <c r="AK1142" s="11"/>
      <c r="AL1142" s="11"/>
      <c r="AM1142" s="11"/>
      <c r="AN1142" s="11"/>
      <c r="AO1142" s="11"/>
      <c r="AU1142" s="11"/>
      <c r="AW1142" s="148">
        <v>5</v>
      </c>
      <c r="AX1142" s="72">
        <f t="shared" ref="AX1142:BD1142" ca="1" si="9325">AVERAGE(OFFSET(V1139,-1,0,-$AW1142))</f>
        <v>10.400000000000205</v>
      </c>
      <c r="AY1142" s="72">
        <f t="shared" ca="1" si="9325"/>
        <v>11.899999999999977</v>
      </c>
      <c r="AZ1142" s="72">
        <f t="shared" ca="1" si="9325"/>
        <v>11.899999999999693</v>
      </c>
      <c r="BA1142" s="72">
        <f t="shared" ca="1" si="9325"/>
        <v>695.25000000000068</v>
      </c>
      <c r="BB1142" s="73">
        <f t="shared" ca="1" si="9325"/>
        <v>15.75</v>
      </c>
      <c r="BC1142" s="73">
        <f t="shared" ca="1" si="9325"/>
        <v>26.800000000000544</v>
      </c>
      <c r="BD1142" s="74">
        <f t="shared" ca="1" si="9325"/>
        <v>57.000000000000909</v>
      </c>
      <c r="BE1142" s="126"/>
      <c r="BF1142" s="190">
        <v>5</v>
      </c>
      <c r="BG1142" s="72">
        <f t="shared" ref="BG1142:BP1142" ca="1" si="9326">AVERAGE(OFFSET(AE1139,-1,0,-$BF1142))</f>
        <v>0.99000136200002298</v>
      </c>
      <c r="BH1142" s="72">
        <f t="shared" ca="1" si="9326"/>
        <v>2.4900013619997958</v>
      </c>
      <c r="BI1142" s="72">
        <f t="shared" ca="1" si="9326"/>
        <v>2.4900013619995116</v>
      </c>
      <c r="BJ1142" s="72">
        <f t="shared" ca="1" si="9326"/>
        <v>1380.0000000000014</v>
      </c>
      <c r="BK1142" s="72">
        <f t="shared" ca="1" si="9326"/>
        <v>1381.0500000000013</v>
      </c>
      <c r="BL1142" s="73">
        <f t="shared" ca="1" si="9326"/>
        <v>2.5900000000000722</v>
      </c>
      <c r="BM1142" s="73">
        <f t="shared" ca="1" si="9326"/>
        <v>3.1500000000000603</v>
      </c>
      <c r="BN1142" s="73">
        <f t="shared" ca="1" si="9326"/>
        <v>2.349999999999727</v>
      </c>
      <c r="BO1142" s="73">
        <f t="shared" ca="1" si="9326"/>
        <v>7.8000000000002414</v>
      </c>
      <c r="BP1142" s="74">
        <f t="shared" ca="1" si="9326"/>
        <v>4.5200000000003282</v>
      </c>
      <c r="BR1142" s="92" t="s">
        <v>236</v>
      </c>
      <c r="BS1142" s="72">
        <f t="shared" ref="BS1142:BV1144" ca="1" si="9327">CD1178</f>
        <v>0</v>
      </c>
      <c r="BT1142" s="73">
        <f t="shared" ca="1" si="9327"/>
        <v>0.4</v>
      </c>
      <c r="BU1142" s="73">
        <f t="shared" ca="1" si="9327"/>
        <v>0.2</v>
      </c>
      <c r="BV1142" s="74">
        <f t="shared" ca="1" si="9327"/>
        <v>0.2</v>
      </c>
      <c r="CB1142" s="154">
        <f>CB1140/CB1141</f>
        <v>0.45238095238095238</v>
      </c>
      <c r="CC1142" s="155">
        <f>CC1140/CC1141</f>
        <v>0.33333333333333331</v>
      </c>
      <c r="CD1142" s="155">
        <f>CD1140/CD1141</f>
        <v>0.2857142857142857</v>
      </c>
      <c r="CE1142" s="155">
        <f>CE1140/CE1141</f>
        <v>0.30952380952380953</v>
      </c>
      <c r="CF1142" s="155"/>
      <c r="CG1142" s="155">
        <f>CG1140/CG1141</f>
        <v>0.61538461538461542</v>
      </c>
      <c r="CH1142" s="156" t="s">
        <v>275</v>
      </c>
      <c r="CI1142" s="15"/>
      <c r="CJ1142" s="15"/>
      <c r="CK1142" s="15"/>
      <c r="CL1142" s="15"/>
      <c r="CM1142" s="15"/>
      <c r="CN1142" s="15"/>
      <c r="CO1142" s="15"/>
      <c r="CP1142" s="15"/>
      <c r="CQ1142" s="15"/>
      <c r="CS1142" s="154">
        <f>CS1140/CS1141</f>
        <v>0.4642857142857143</v>
      </c>
      <c r="CT1142" s="155">
        <f>CT1140/CT1141</f>
        <v>0.38095238095238093</v>
      </c>
      <c r="CU1142" s="155">
        <f>CU1140/CU1141</f>
        <v>0.30952380952380953</v>
      </c>
      <c r="CV1142" s="155">
        <f>CV1140/CV1141</f>
        <v>0.20238095238095238</v>
      </c>
      <c r="CW1142" s="156" t="s">
        <v>279</v>
      </c>
      <c r="CX1142" s="15"/>
      <c r="CY1142" s="15"/>
      <c r="CZ1142" s="15"/>
      <c r="DA1142" s="15"/>
      <c r="DB1142" s="15"/>
      <c r="DC1142" s="15"/>
      <c r="DD1142" s="15"/>
      <c r="DE1142" s="15"/>
      <c r="DG1142" s="154">
        <f>DG1140/DG1141</f>
        <v>0.73809523809523814</v>
      </c>
      <c r="DH1142" s="155">
        <f>DH1140/DH1141</f>
        <v>0.69047619047619047</v>
      </c>
      <c r="DI1142" s="155">
        <f>DI1140/DI1141</f>
        <v>0.61904761904761907</v>
      </c>
      <c r="DJ1142" s="155">
        <f>DJ1140/DJ1141</f>
        <v>0.5</v>
      </c>
      <c r="DK1142" s="156" t="s">
        <v>275</v>
      </c>
      <c r="DL1142" s="15"/>
      <c r="DM1142" s="15"/>
      <c r="DN1142" s="15"/>
      <c r="DO1142" s="15"/>
      <c r="DP1142" s="15"/>
      <c r="DQ1142" s="15"/>
      <c r="DR1142" s="15"/>
      <c r="DS1142" s="15"/>
      <c r="DT1142" s="15"/>
      <c r="DU1142" s="15"/>
      <c r="DV1142" s="15"/>
      <c r="DW1142" s="15"/>
      <c r="DX1142" s="15"/>
      <c r="DY1142" s="15"/>
      <c r="FA1142" s="161" t="s">
        <v>281</v>
      </c>
      <c r="FB1142" s="161"/>
      <c r="FC1142" s="162">
        <f t="shared" ref="FC1142:FL1142" si="9328">FC1140/FC1141</f>
        <v>0.75</v>
      </c>
      <c r="FD1142" s="162"/>
      <c r="FE1142" s="162"/>
      <c r="FF1142" s="162">
        <f t="shared" si="9328"/>
        <v>0.72619047619047616</v>
      </c>
      <c r="FG1142" s="162">
        <f t="shared" si="9328"/>
        <v>0.5714285714285714</v>
      </c>
      <c r="FH1142" s="162">
        <f t="shared" si="9328"/>
        <v>0.52380952380952384</v>
      </c>
      <c r="FI1142" s="162">
        <f t="shared" si="9328"/>
        <v>0.29545454545454547</v>
      </c>
      <c r="FJ1142" s="162">
        <f t="shared" si="9328"/>
        <v>0.38636363636363635</v>
      </c>
      <c r="FK1142" s="162">
        <f t="shared" si="9328"/>
        <v>0.5</v>
      </c>
      <c r="FL1142" s="162">
        <f t="shared" si="9328"/>
        <v>0.63636363636363635</v>
      </c>
      <c r="FM1142" s="161"/>
      <c r="FN1142" s="162">
        <f>FN1140/FN1141</f>
        <v>1</v>
      </c>
      <c r="FO1142" s="162">
        <f>FO1140/FO1141</f>
        <v>0.63636363636363635</v>
      </c>
      <c r="FP1142" s="162">
        <f>FP1140/FP1141</f>
        <v>0.1111111111111111</v>
      </c>
      <c r="FQ1142" s="161"/>
      <c r="FR1142" s="161"/>
      <c r="FS1142" s="161"/>
      <c r="FT1142" s="161"/>
      <c r="FU1142" s="161"/>
      <c r="FV1142" s="162">
        <f>FV1140/FV1141</f>
        <v>0.39759036144578314</v>
      </c>
      <c r="FW1142" s="162">
        <f>FW1140/FW1141</f>
        <v>0.53012048192771088</v>
      </c>
      <c r="FX1142" s="162">
        <f>FX1140/FX1141</f>
        <v>0.54216867469879515</v>
      </c>
      <c r="FY1142" s="161"/>
      <c r="FZ1142" s="161"/>
      <c r="GA1142" s="162">
        <f t="shared" ref="GA1142:GG1142" si="9329">GA1140/GA1141</f>
        <v>0.58333333333333337</v>
      </c>
      <c r="GB1142" s="162">
        <f t="shared" si="9329"/>
        <v>0.6785714285714286</v>
      </c>
      <c r="GC1142" s="162">
        <f t="shared" si="9329"/>
        <v>0.6785714285714286</v>
      </c>
      <c r="GD1142" s="162">
        <f t="shared" si="9329"/>
        <v>0.6071428571428571</v>
      </c>
      <c r="GE1142" s="162">
        <f t="shared" si="9329"/>
        <v>0.20238095238095238</v>
      </c>
      <c r="GF1142" s="162">
        <f t="shared" si="9329"/>
        <v>0.47619047619047616</v>
      </c>
      <c r="GG1142" s="162">
        <f t="shared" si="9329"/>
        <v>0.5357142857142857</v>
      </c>
      <c r="GH1142" s="161"/>
      <c r="GI1142" s="161"/>
      <c r="GJ1142" s="161"/>
      <c r="GK1142" s="162">
        <f t="shared" ref="GK1142:GQ1142" si="9330">GK1140/GK1141</f>
        <v>0.75</v>
      </c>
      <c r="GL1142" s="162">
        <f t="shared" si="9330"/>
        <v>0.77380952380952384</v>
      </c>
      <c r="GM1142" s="162">
        <f t="shared" si="9330"/>
        <v>0.70238095238095233</v>
      </c>
      <c r="GN1142" s="162">
        <f t="shared" si="9330"/>
        <v>0.58333333333333337</v>
      </c>
      <c r="GO1142" s="162">
        <f t="shared" si="9330"/>
        <v>0.41666666666666669</v>
      </c>
      <c r="GP1142" s="162">
        <f t="shared" si="9330"/>
        <v>0.54761904761904767</v>
      </c>
      <c r="GQ1142" s="162">
        <f t="shared" si="9330"/>
        <v>0.79761904761904767</v>
      </c>
      <c r="GR1142" s="161"/>
      <c r="GS1142" s="162">
        <f t="shared" ref="GS1142:GY1142" si="9331">GS1140/GS1141</f>
        <v>0.58974358974358976</v>
      </c>
      <c r="GT1142" s="162">
        <f t="shared" si="9331"/>
        <v>0.63636363636363635</v>
      </c>
      <c r="GU1142" s="162">
        <f t="shared" si="9331"/>
        <v>0.7142857142857143</v>
      </c>
      <c r="GV1142" s="162">
        <f t="shared" si="9331"/>
        <v>0.55952380952380953</v>
      </c>
      <c r="GW1142" s="162">
        <f t="shared" si="9331"/>
        <v>0.42857142857142855</v>
      </c>
      <c r="GX1142" s="162">
        <f t="shared" si="9331"/>
        <v>0.30952380952380953</v>
      </c>
      <c r="GY1142" s="162">
        <f t="shared" si="9331"/>
        <v>0.21428571428571427</v>
      </c>
      <c r="GZ1142" s="162"/>
      <c r="HA1142" s="162">
        <f t="shared" ref="HA1142:HF1142" si="9332">HA1140/HA1141</f>
        <v>0.79761904761904767</v>
      </c>
      <c r="HB1142" s="162">
        <f t="shared" si="9332"/>
        <v>0.54761904761904767</v>
      </c>
      <c r="HC1142" s="162">
        <f t="shared" si="9332"/>
        <v>0.44047619047619047</v>
      </c>
      <c r="HD1142" s="162">
        <f t="shared" si="9332"/>
        <v>0.34523809523809523</v>
      </c>
      <c r="HE1142" s="162">
        <f t="shared" si="9332"/>
        <v>0.22619047619047619</v>
      </c>
      <c r="HF1142" s="162">
        <f t="shared" si="9332"/>
        <v>9.5238095238095233E-2</v>
      </c>
      <c r="HG1142" s="161"/>
      <c r="HH1142" s="162">
        <f t="shared" ref="HH1142:HM1142" si="9333">HH1140/HH1141</f>
        <v>0.73809523809523814</v>
      </c>
      <c r="HI1142" s="162">
        <f t="shared" si="9333"/>
        <v>0.51190476190476186</v>
      </c>
      <c r="HJ1142" s="162">
        <f t="shared" si="9333"/>
        <v>0.34523809523809523</v>
      </c>
      <c r="HK1142" s="162">
        <f t="shared" si="9333"/>
        <v>0.23809523809523808</v>
      </c>
      <c r="HL1142" s="162">
        <f t="shared" si="9333"/>
        <v>9.5238095238095233E-2</v>
      </c>
      <c r="HM1142" s="162">
        <f t="shared" si="9333"/>
        <v>4.7619047619047616E-2</v>
      </c>
      <c r="HN1142" s="161"/>
      <c r="HO1142" s="161" t="s">
        <v>281</v>
      </c>
      <c r="HS1142" s="15"/>
      <c r="HT1142" s="15"/>
    </row>
    <row r="1143" spans="1:501" ht="16" thickBot="1" x14ac:dyDescent="0.25">
      <c r="A1143"/>
      <c r="C1143" s="126" t="s">
        <v>284</v>
      </c>
      <c r="G1143" s="1">
        <v>106.075</v>
      </c>
      <c r="H1143" s="3">
        <v>113.267</v>
      </c>
      <c r="I1143" s="3">
        <v>119.255</v>
      </c>
      <c r="J1143" s="4">
        <v>142.18</v>
      </c>
      <c r="P1143" s="128"/>
      <c r="Q1143" s="5"/>
      <c r="R1143" s="6"/>
      <c r="S1143" s="7"/>
      <c r="T1143" s="43"/>
      <c r="AC1143" s="11"/>
      <c r="AD1143" s="11"/>
      <c r="AE1143" s="11"/>
      <c r="AF1143" s="11"/>
      <c r="AG1143" s="11"/>
      <c r="AH1143" s="11"/>
      <c r="AI1143" s="11"/>
      <c r="AJ1143" s="11"/>
      <c r="AK1143" s="11"/>
      <c r="AL1143" s="11"/>
      <c r="AM1143" s="11"/>
      <c r="AN1143" s="11"/>
      <c r="AO1143" s="11"/>
      <c r="AU1143" s="11"/>
      <c r="AW1143" s="149">
        <v>10</v>
      </c>
      <c r="AX1143" s="75">
        <f t="shared" ref="AX1143:BD1143" ca="1" si="9334">AVERAGE(OFFSET(V1139,-1,0,-$AW1143))</f>
        <v>8.0000000000001137</v>
      </c>
      <c r="AY1143" s="75">
        <f t="shared" ca="1" si="9334"/>
        <v>8.8000000000000966</v>
      </c>
      <c r="AZ1143" s="75">
        <f t="shared" ca="1" si="9334"/>
        <v>8.8499999999996248</v>
      </c>
      <c r="BA1143" s="75">
        <f t="shared" ca="1" si="9334"/>
        <v>349.16250000000048</v>
      </c>
      <c r="BB1143" s="76">
        <f t="shared" ca="1" si="9334"/>
        <v>12.250000000000046</v>
      </c>
      <c r="BC1143" s="76">
        <f t="shared" ca="1" si="9334"/>
        <v>20.549999999999908</v>
      </c>
      <c r="BD1143" s="77">
        <f t="shared" ca="1" si="9334"/>
        <v>45.200000000000273</v>
      </c>
      <c r="BE1143" s="126"/>
      <c r="BF1143" s="191">
        <v>10</v>
      </c>
      <c r="BG1143" s="75">
        <f t="shared" ref="BG1143:BP1143" ca="1" si="9335">AVERAGE(OFFSET(AE1139,-1,0,-$BF1143))</f>
        <v>0.95000098999975402</v>
      </c>
      <c r="BH1143" s="75">
        <f t="shared" ca="1" si="9335"/>
        <v>1.8500009899996464</v>
      </c>
      <c r="BI1143" s="75">
        <f t="shared" ca="1" si="9335"/>
        <v>1.9000009899994588</v>
      </c>
      <c r="BJ1143" s="75">
        <f t="shared" ca="1" si="9335"/>
        <v>690.44166666666752</v>
      </c>
      <c r="BK1143" s="75">
        <f t="shared" ca="1" si="9335"/>
        <v>691.08500000000083</v>
      </c>
      <c r="BL1143" s="76">
        <f t="shared" ca="1" si="9335"/>
        <v>1.5799999999999905</v>
      </c>
      <c r="BM1143" s="76">
        <f t="shared" ca="1" si="9335"/>
        <v>2.1499999999996513</v>
      </c>
      <c r="BN1143" s="76">
        <f t="shared" ca="1" si="9335"/>
        <v>1.9750000000000909</v>
      </c>
      <c r="BO1143" s="76">
        <f t="shared" ca="1" si="9335"/>
        <v>5.6499999999998796</v>
      </c>
      <c r="BP1143" s="77">
        <f t="shared" ca="1" si="9335"/>
        <v>3.3499999999999099</v>
      </c>
      <c r="BR1143" s="92" t="s">
        <v>237</v>
      </c>
      <c r="BS1143" s="75">
        <f t="shared" ca="1" si="9327"/>
        <v>0.2</v>
      </c>
      <c r="BT1143" s="76">
        <f t="shared" ca="1" si="9327"/>
        <v>0.2</v>
      </c>
      <c r="BU1143" s="76">
        <f t="shared" ca="1" si="9327"/>
        <v>0.33333333333333331</v>
      </c>
      <c r="BV1143" s="77">
        <f t="shared" ca="1" si="9327"/>
        <v>0.2</v>
      </c>
      <c r="CB1143" s="157">
        <f>1-CB1142</f>
        <v>0.54761904761904767</v>
      </c>
      <c r="CC1143" s="158">
        <f>1-CC1142</f>
        <v>0.66666666666666674</v>
      </c>
      <c r="CD1143" s="158">
        <f>1-CD1142</f>
        <v>0.7142857142857143</v>
      </c>
      <c r="CE1143" s="158">
        <f>1-CE1142</f>
        <v>0.69047619047619047</v>
      </c>
      <c r="CF1143" s="158"/>
      <c r="CG1143" s="158">
        <f>1-CG1142</f>
        <v>0.38461538461538458</v>
      </c>
      <c r="CH1143" s="159" t="s">
        <v>276</v>
      </c>
      <c r="CI1143" s="15"/>
      <c r="CJ1143" s="15"/>
      <c r="CK1143" s="15"/>
      <c r="CL1143" s="15"/>
      <c r="CM1143" s="15"/>
      <c r="CN1143" s="15"/>
      <c r="CO1143" s="15"/>
      <c r="CP1143" s="15"/>
      <c r="CQ1143" s="15"/>
      <c r="CS1143" s="157">
        <f>1-CS1142</f>
        <v>0.5357142857142857</v>
      </c>
      <c r="CT1143" s="158">
        <f>1-CT1142</f>
        <v>0.61904761904761907</v>
      </c>
      <c r="CU1143" s="158">
        <f>1-CU1142</f>
        <v>0.69047619047619047</v>
      </c>
      <c r="CV1143" s="158">
        <f>1-CV1142</f>
        <v>0.79761904761904767</v>
      </c>
      <c r="CW1143" s="159" t="s">
        <v>276</v>
      </c>
      <c r="CX1143" s="15"/>
      <c r="CY1143" s="15"/>
      <c r="CZ1143" s="15"/>
      <c r="DA1143" s="15"/>
      <c r="DB1143" s="15"/>
      <c r="DC1143" s="15"/>
      <c r="DD1143" s="15"/>
      <c r="DE1143" s="15"/>
      <c r="DG1143" s="157">
        <f>1-DG1142</f>
        <v>0.26190476190476186</v>
      </c>
      <c r="DH1143" s="158">
        <f>1-DH1142</f>
        <v>0.30952380952380953</v>
      </c>
      <c r="DI1143" s="158">
        <f>1-DI1142</f>
        <v>0.38095238095238093</v>
      </c>
      <c r="DJ1143" s="158">
        <f>1-DJ1142</f>
        <v>0.5</v>
      </c>
      <c r="DK1143" s="159" t="s">
        <v>276</v>
      </c>
      <c r="DL1143" s="15"/>
      <c r="DM1143" s="15"/>
      <c r="DN1143" s="15"/>
      <c r="DO1143" s="15"/>
      <c r="DP1143" s="15"/>
      <c r="DQ1143" s="15"/>
      <c r="DR1143" s="15"/>
      <c r="DS1143" s="15"/>
      <c r="DT1143" s="15"/>
      <c r="DU1143" s="15"/>
      <c r="DV1143" s="15"/>
      <c r="DW1143" s="15"/>
      <c r="DX1143" s="15"/>
      <c r="DY1143" s="15"/>
      <c r="FA1143" s="161" t="s">
        <v>278</v>
      </c>
      <c r="FB1143" s="161"/>
      <c r="FC1143" s="162">
        <f t="shared" ref="FC1143:FL1143" si="9336">1-FC1142</f>
        <v>0.25</v>
      </c>
      <c r="FD1143" s="162"/>
      <c r="FE1143" s="162"/>
      <c r="FF1143" s="162">
        <f t="shared" si="9336"/>
        <v>0.27380952380952384</v>
      </c>
      <c r="FG1143" s="162">
        <f t="shared" si="9336"/>
        <v>0.4285714285714286</v>
      </c>
      <c r="FH1143" s="162">
        <f t="shared" si="9336"/>
        <v>0.47619047619047616</v>
      </c>
      <c r="FI1143" s="162">
        <f t="shared" si="9336"/>
        <v>0.70454545454545459</v>
      </c>
      <c r="FJ1143" s="162">
        <f t="shared" si="9336"/>
        <v>0.61363636363636365</v>
      </c>
      <c r="FK1143" s="162">
        <f t="shared" si="9336"/>
        <v>0.5</v>
      </c>
      <c r="FL1143" s="162">
        <f t="shared" si="9336"/>
        <v>0.36363636363636365</v>
      </c>
      <c r="FM1143" s="161"/>
      <c r="FN1143" s="162">
        <f>1-FN1142</f>
        <v>0</v>
      </c>
      <c r="FO1143" s="162">
        <f>1-FO1142</f>
        <v>0.36363636363636365</v>
      </c>
      <c r="FP1143" s="162">
        <f>1-FP1142</f>
        <v>0.88888888888888884</v>
      </c>
      <c r="FQ1143" s="161"/>
      <c r="FR1143" s="161"/>
      <c r="FS1143" s="161"/>
      <c r="FT1143" s="161"/>
      <c r="FU1143" s="161"/>
      <c r="FV1143" s="162">
        <f>1-FV1142</f>
        <v>0.60240963855421681</v>
      </c>
      <c r="FW1143" s="162">
        <f>1-FW1142</f>
        <v>0.46987951807228912</v>
      </c>
      <c r="FX1143" s="162">
        <f>1-FX1142</f>
        <v>0.45783132530120485</v>
      </c>
      <c r="FY1143" s="161"/>
      <c r="FZ1143" s="161"/>
      <c r="GA1143" s="162">
        <f t="shared" ref="GA1143:GG1143" si="9337">1-GA1142</f>
        <v>0.41666666666666663</v>
      </c>
      <c r="GB1143" s="162">
        <f t="shared" si="9337"/>
        <v>0.3214285714285714</v>
      </c>
      <c r="GC1143" s="162">
        <f t="shared" si="9337"/>
        <v>0.3214285714285714</v>
      </c>
      <c r="GD1143" s="162">
        <f t="shared" si="9337"/>
        <v>0.3928571428571429</v>
      </c>
      <c r="GE1143" s="162">
        <f t="shared" si="9337"/>
        <v>0.79761904761904767</v>
      </c>
      <c r="GF1143" s="162">
        <f t="shared" si="9337"/>
        <v>0.52380952380952384</v>
      </c>
      <c r="GG1143" s="162">
        <f t="shared" si="9337"/>
        <v>0.4642857142857143</v>
      </c>
      <c r="GH1143" s="161"/>
      <c r="GI1143" s="161"/>
      <c r="GJ1143" s="161"/>
      <c r="GK1143" s="162">
        <f t="shared" ref="GK1143:GQ1143" si="9338">1-GK1142</f>
        <v>0.25</v>
      </c>
      <c r="GL1143" s="162">
        <f t="shared" si="9338"/>
        <v>0.22619047619047616</v>
      </c>
      <c r="GM1143" s="162">
        <f t="shared" si="9338"/>
        <v>0.29761904761904767</v>
      </c>
      <c r="GN1143" s="162">
        <f t="shared" si="9338"/>
        <v>0.41666666666666663</v>
      </c>
      <c r="GO1143" s="162">
        <f t="shared" si="9338"/>
        <v>0.58333333333333326</v>
      </c>
      <c r="GP1143" s="162">
        <f t="shared" si="9338"/>
        <v>0.45238095238095233</v>
      </c>
      <c r="GQ1143" s="162">
        <f t="shared" si="9338"/>
        <v>0.20238095238095233</v>
      </c>
      <c r="GR1143" s="161"/>
      <c r="GS1143" s="162">
        <f t="shared" ref="GS1143:GY1143" si="9339">1-GS1142</f>
        <v>0.41025641025641024</v>
      </c>
      <c r="GT1143" s="162">
        <f t="shared" si="9339"/>
        <v>0.36363636363636365</v>
      </c>
      <c r="GU1143" s="162">
        <f t="shared" si="9339"/>
        <v>0.2857142857142857</v>
      </c>
      <c r="GV1143" s="162">
        <f t="shared" si="9339"/>
        <v>0.44047619047619047</v>
      </c>
      <c r="GW1143" s="162">
        <f t="shared" si="9339"/>
        <v>0.5714285714285714</v>
      </c>
      <c r="GX1143" s="162">
        <f t="shared" si="9339"/>
        <v>0.69047619047619047</v>
      </c>
      <c r="GY1143" s="162">
        <f t="shared" si="9339"/>
        <v>0.7857142857142857</v>
      </c>
      <c r="GZ1143" s="162"/>
      <c r="HA1143" s="162">
        <f t="shared" ref="HA1143:HF1143" si="9340">1-HA1142</f>
        <v>0.20238095238095233</v>
      </c>
      <c r="HB1143" s="162">
        <f t="shared" si="9340"/>
        <v>0.45238095238095233</v>
      </c>
      <c r="HC1143" s="162">
        <f t="shared" si="9340"/>
        <v>0.55952380952380953</v>
      </c>
      <c r="HD1143" s="162">
        <f t="shared" si="9340"/>
        <v>0.65476190476190477</v>
      </c>
      <c r="HE1143" s="162">
        <f t="shared" si="9340"/>
        <v>0.77380952380952384</v>
      </c>
      <c r="HF1143" s="162">
        <f t="shared" si="9340"/>
        <v>0.90476190476190477</v>
      </c>
      <c r="HG1143" s="161"/>
      <c r="HH1143" s="162">
        <f t="shared" ref="HH1143:HM1143" si="9341">1-HH1142</f>
        <v>0.26190476190476186</v>
      </c>
      <c r="HI1143" s="162">
        <f t="shared" si="9341"/>
        <v>0.48809523809523814</v>
      </c>
      <c r="HJ1143" s="162">
        <f t="shared" si="9341"/>
        <v>0.65476190476190477</v>
      </c>
      <c r="HK1143" s="162">
        <f t="shared" si="9341"/>
        <v>0.76190476190476186</v>
      </c>
      <c r="HL1143" s="162">
        <f t="shared" si="9341"/>
        <v>0.90476190476190477</v>
      </c>
      <c r="HM1143" s="162">
        <f t="shared" si="9341"/>
        <v>0.95238095238095233</v>
      </c>
      <c r="HN1143" s="161"/>
      <c r="HO1143" s="161" t="s">
        <v>278</v>
      </c>
      <c r="HS1143" s="15"/>
      <c r="HT1143" s="15"/>
    </row>
    <row r="1144" spans="1:501" ht="16" thickBot="1" x14ac:dyDescent="0.25">
      <c r="A1144"/>
      <c r="C1144" s="164" t="s">
        <v>269</v>
      </c>
      <c r="D1144" s="165">
        <f ca="1">OFFSET(G1139,-1,0)</f>
        <v>107.236</v>
      </c>
      <c r="E1144" s="165">
        <f ca="1">OFFSET(H1139,-1,0)</f>
        <v>118.26</v>
      </c>
      <c r="F1144" s="165">
        <f ca="1">OFFSET(I1139,-1,0)</f>
        <v>129.02500000000001</v>
      </c>
      <c r="G1144" s="166">
        <f ca="1">OFFSET(J1139,-1,0)</f>
        <v>157.19999999999999</v>
      </c>
      <c r="H1144" s="166">
        <f ca="1">OFFSET(E1139,-1,0)</f>
        <v>98.495000000000005</v>
      </c>
      <c r="P1144" s="128"/>
      <c r="Q1144" s="5"/>
      <c r="R1144" s="6"/>
      <c r="S1144" s="7"/>
      <c r="AC1144" s="11"/>
      <c r="AD1144" s="11"/>
      <c r="AE1144" s="11"/>
      <c r="AF1144" s="11"/>
      <c r="AG1144" s="11"/>
      <c r="AH1144" s="11"/>
      <c r="AI1144" s="11"/>
      <c r="AJ1144" s="11"/>
      <c r="AK1144" s="11"/>
      <c r="AL1144" s="11"/>
      <c r="AM1144" s="11"/>
      <c r="AN1144" s="11"/>
      <c r="AO1144" s="11"/>
      <c r="AU1144" s="11"/>
      <c r="AW1144" s="149">
        <v>20</v>
      </c>
      <c r="AX1144" s="75">
        <f t="shared" ref="AX1144:BD1144" ca="1" si="9342">AVERAGE(OFFSET(V1139,-1,0,-$AW1144))</f>
        <v>6.4750000000001506</v>
      </c>
      <c r="AY1144" s="75">
        <f t="shared" ca="1" si="9342"/>
        <v>7.0000000000000284</v>
      </c>
      <c r="AZ1144" s="75">
        <f t="shared" ca="1" si="9342"/>
        <v>7.0749999999998181</v>
      </c>
      <c r="BA1144" s="75">
        <f t="shared" ca="1" si="9342"/>
        <v>175.90000000000015</v>
      </c>
      <c r="BB1144" s="76">
        <f t="shared" ca="1" si="9342"/>
        <v>9.7750000000000234</v>
      </c>
      <c r="BC1144" s="76">
        <f t="shared" ca="1" si="9342"/>
        <v>16.524999999999956</v>
      </c>
      <c r="BD1144" s="77">
        <f t="shared" ca="1" si="9342"/>
        <v>38.800000000000225</v>
      </c>
      <c r="BE1144" s="126"/>
      <c r="BF1144" s="191">
        <v>20</v>
      </c>
      <c r="BG1144" s="75">
        <f t="shared" ref="BG1144:BP1144" ca="1" si="9343">AVERAGE(OFFSET(AE1139,-1,0,-$BF1144))</f>
        <v>1.0100005729998891</v>
      </c>
      <c r="BH1144" s="75">
        <f t="shared" ca="1" si="9343"/>
        <v>1.380000653999693</v>
      </c>
      <c r="BI1144" s="75">
        <f t="shared" ca="1" si="9343"/>
        <v>1.4250009299996478</v>
      </c>
      <c r="BJ1144" s="75">
        <f t="shared" ca="1" si="9343"/>
        <v>345.66666666666691</v>
      </c>
      <c r="BK1144" s="75">
        <f t="shared" ca="1" si="9343"/>
        <v>346.17500000000035</v>
      </c>
      <c r="BL1144" s="76">
        <f t="shared" ca="1" si="9343"/>
        <v>1.254999999999959</v>
      </c>
      <c r="BM1144" s="76">
        <f t="shared" ca="1" si="9343"/>
        <v>1.72499999999978</v>
      </c>
      <c r="BN1144" s="76">
        <f t="shared" ca="1" si="9343"/>
        <v>1.762500000000091</v>
      </c>
      <c r="BO1144" s="76">
        <f t="shared" ca="1" si="9343"/>
        <v>4.1916666666665447</v>
      </c>
      <c r="BP1144" s="77">
        <f t="shared" ca="1" si="9343"/>
        <v>2.7250000000001</v>
      </c>
      <c r="BR1144" s="93" t="s">
        <v>238</v>
      </c>
      <c r="BS1144" s="78">
        <f t="shared" ca="1" si="9327"/>
        <v>0.2</v>
      </c>
      <c r="BT1144" s="79">
        <f t="shared" ca="1" si="9327"/>
        <v>0.26315789473684209</v>
      </c>
      <c r="BU1144" s="79">
        <f t="shared" ca="1" si="9327"/>
        <v>0.5</v>
      </c>
      <c r="BV1144" s="80">
        <f t="shared" ca="1" si="9327"/>
        <v>0.45</v>
      </c>
      <c r="BW1144" s="14"/>
      <c r="BX1144" s="14"/>
      <c r="BY1144" s="14"/>
      <c r="BZ1144" s="14"/>
      <c r="CA1144" s="14"/>
      <c r="CB1144" s="14"/>
      <c r="CC1144" s="14"/>
      <c r="CD1144" s="14"/>
      <c r="CE1144" s="14"/>
      <c r="CF1144" s="14"/>
      <c r="CG1144" s="14"/>
      <c r="CH1144" s="14"/>
      <c r="CI1144" s="14"/>
      <c r="CJ1144" s="14"/>
      <c r="CK1144" s="14"/>
      <c r="CL1144" s="14"/>
      <c r="CM1144" s="14"/>
      <c r="CN1144" s="14"/>
      <c r="CO1144" s="14"/>
      <c r="CP1144" s="14"/>
      <c r="CQ1144" s="14"/>
      <c r="CR1144" s="14"/>
      <c r="CS1144" s="14"/>
      <c r="CT1144" s="14"/>
      <c r="CU1144" s="14"/>
      <c r="CV1144" s="14"/>
      <c r="CW1144" s="14"/>
      <c r="CX1144" s="14"/>
      <c r="CY1144" s="14"/>
      <c r="CZ1144" s="14"/>
      <c r="DA1144" s="14"/>
      <c r="DB1144" s="14"/>
      <c r="DC1144" s="14"/>
      <c r="DD1144" s="14"/>
      <c r="DE1144" s="14"/>
      <c r="DF1144" s="14"/>
      <c r="DG1144" s="14"/>
      <c r="DH1144" s="14"/>
    </row>
    <row r="1145" spans="1:501" ht="16" thickBot="1" x14ac:dyDescent="0.25">
      <c r="A1145"/>
      <c r="C1145" s="164" t="str">
        <f>C1144</f>
        <v>Settle</v>
      </c>
      <c r="D1145" s="167">
        <f ca="1">IF(AND(INT(RIGHT(D1144*1000,1))&gt;6,INT(RIGHT(D1144*1000,1))&lt;8),D1144+0.0005,IF(AND(INT(RIGHT(D1144*1000,1))&gt;1,INT(RIGHT(D1144*1000,1))&lt;3),D1144+0.0005,D1144))</f>
        <v>107.236</v>
      </c>
      <c r="E1145" s="167">
        <f ca="1">IF(AND(INT(RIGHT(E1144*1000,1))&gt;6,INT(RIGHT(E1144*1000,1))&lt;8),E1144+0.0005,IF(AND(INT(RIGHT(E1144*1000,1))&gt;1,INT(RIGHT(E1144*1000,1))&lt;3),E1144+0.0005,E1144))</f>
        <v>118.26</v>
      </c>
      <c r="F1145" s="165">
        <f ca="1">F1144</f>
        <v>129.02500000000001</v>
      </c>
      <c r="G1145" s="166">
        <f ca="1">G1144</f>
        <v>157.19999999999999</v>
      </c>
      <c r="H1145" s="166">
        <f ca="1">H1144</f>
        <v>98.495000000000005</v>
      </c>
      <c r="J1145" s="128"/>
      <c r="P1145" s="128"/>
      <c r="Q1145" s="5"/>
      <c r="R1145" s="6"/>
      <c r="S1145" s="7"/>
      <c r="AC1145" s="11"/>
      <c r="AD1145" s="11"/>
      <c r="AE1145" s="11"/>
      <c r="AF1145" s="11"/>
      <c r="AG1145" s="11"/>
      <c r="AH1145" s="11"/>
      <c r="AI1145" s="11"/>
      <c r="AJ1145" s="11"/>
      <c r="AK1145" s="11"/>
      <c r="AL1145" s="11"/>
      <c r="AM1145" s="11"/>
      <c r="AN1145" s="11"/>
      <c r="AO1145" s="11"/>
      <c r="AU1145" s="11"/>
      <c r="AW1145" s="163">
        <v>40</v>
      </c>
      <c r="AX1145" s="99">
        <f t="shared" ref="AX1145:BD1145" ca="1" si="9344">AVERAGE(OFFSET(V1139,-1,0,-$AW1145))</f>
        <v>5.8125000000000426</v>
      </c>
      <c r="AY1145" s="99">
        <f t="shared" ca="1" si="9344"/>
        <v>6.062500000000135</v>
      </c>
      <c r="AZ1145" s="99">
        <f t="shared" ca="1" si="9344"/>
        <v>6.0874999999997925</v>
      </c>
      <c r="BA1145" s="99">
        <f t="shared" ca="1" si="9344"/>
        <v>89.353125000000048</v>
      </c>
      <c r="BB1145" s="100">
        <f t="shared" ca="1" si="9344"/>
        <v>8.3999999999999773</v>
      </c>
      <c r="BC1145" s="100">
        <f t="shared" ca="1" si="9344"/>
        <v>13.962500000000409</v>
      </c>
      <c r="BD1145" s="101">
        <f t="shared" ca="1" si="9344"/>
        <v>32.599999999999795</v>
      </c>
      <c r="BE1145" s="126"/>
      <c r="BF1145" s="102">
        <v>40</v>
      </c>
      <c r="BG1145" s="99">
        <f t="shared" ref="BG1145:BO1145" ca="1" si="9345">AVERAGE(OFFSET(AE1139,-1,0,-$BF1145))</f>
        <v>1.0900005894998639</v>
      </c>
      <c r="BH1145" s="99">
        <f t="shared" ca="1" si="9345"/>
        <v>1.227500656999823</v>
      </c>
      <c r="BI1145" s="99">
        <f t="shared" ca="1" si="9345"/>
        <v>1.2250008624996669</v>
      </c>
      <c r="BJ1145" s="99">
        <f t="shared" ca="1" si="9345"/>
        <v>173.48541666666682</v>
      </c>
      <c r="BK1145" s="99">
        <f t="shared" ca="1" si="9345"/>
        <v>173.89625000000029</v>
      </c>
      <c r="BL1145" s="100">
        <f t="shared" ca="1" si="9345"/>
        <v>1.2549999999999588</v>
      </c>
      <c r="BM1145" s="100">
        <f t="shared" ca="1" si="9345"/>
        <v>1.6208333333332576</v>
      </c>
      <c r="BN1145" s="100">
        <f t="shared" ca="1" si="9345"/>
        <v>1.6062499999999318</v>
      </c>
      <c r="BO1145" s="100">
        <f t="shared" ca="1" si="9345"/>
        <v>3.870833333333735</v>
      </c>
      <c r="BP1145" s="101">
        <f ca="1">AVERAGE(OFFSET(AN1139,-1,0,-$BF1145))</f>
        <v>3.0325000000001276</v>
      </c>
      <c r="BR1145" s="1"/>
      <c r="BS1145" s="1"/>
      <c r="BT1145" s="1"/>
      <c r="BW1145" s="14"/>
      <c r="BX1145" s="14"/>
      <c r="BY1145" s="14"/>
      <c r="BZ1145" s="14"/>
      <c r="CA1145" s="14"/>
      <c r="CB1145" s="14"/>
      <c r="CC1145" s="14"/>
      <c r="CD1145" s="14"/>
      <c r="CE1145" s="14"/>
      <c r="CF1145" s="14"/>
      <c r="CG1145" s="14"/>
      <c r="CH1145" s="14"/>
      <c r="CI1145" s="14"/>
      <c r="CJ1145" s="14"/>
      <c r="CK1145" s="14"/>
      <c r="CL1145" s="14"/>
      <c r="CM1145" s="14"/>
      <c r="CN1145" s="14"/>
      <c r="CO1145" s="14"/>
      <c r="CP1145" s="14"/>
      <c r="CQ1145" s="14"/>
      <c r="CR1145" s="14"/>
      <c r="CS1145" s="14"/>
      <c r="CT1145" s="14"/>
      <c r="CU1145" s="14"/>
      <c r="CV1145" s="14"/>
      <c r="CW1145" s="14"/>
      <c r="CX1145" s="14"/>
      <c r="CY1145" s="14"/>
      <c r="CZ1145" s="14"/>
      <c r="DA1145" s="14"/>
      <c r="DB1145" s="14"/>
      <c r="DC1145" s="14"/>
      <c r="DD1145" s="14"/>
      <c r="DE1145" s="14"/>
      <c r="DF1145" s="14"/>
      <c r="DG1145" s="14"/>
      <c r="DH1145" s="14"/>
    </row>
    <row r="1146" spans="1:501" ht="16" thickBot="1" x14ac:dyDescent="0.25">
      <c r="A1146"/>
      <c r="E1146" s="1"/>
      <c r="F1146" s="3"/>
      <c r="G1146" s="3"/>
      <c r="J1146" s="3"/>
      <c r="P1146" s="128"/>
      <c r="Q1146" s="5"/>
      <c r="R1146" s="6"/>
      <c r="S1146" s="7"/>
      <c r="AW1146" s="149">
        <v>60</v>
      </c>
      <c r="AX1146" s="75">
        <f t="shared" ref="AX1146:BD1146" ca="1" si="9346">AVERAGE(OFFSET(V1139,-1,0,-$AW1146))</f>
        <v>5.5499999999999972</v>
      </c>
      <c r="AY1146" s="75">
        <f t="shared" ca="1" si="9346"/>
        <v>5.7333333333334009</v>
      </c>
      <c r="AZ1146" s="75">
        <f t="shared" ca="1" si="9346"/>
        <v>5.69166666666663</v>
      </c>
      <c r="BA1146" s="75">
        <f t="shared" ca="1" si="9346"/>
        <v>60.354166666666714</v>
      </c>
      <c r="BB1146" s="76">
        <f t="shared" ca="1" si="9346"/>
        <v>7.4666666666666366</v>
      </c>
      <c r="BC1146" s="76">
        <f t="shared" ca="1" si="9346"/>
        <v>12.33333333333375</v>
      </c>
      <c r="BD1146" s="77">
        <f t="shared" ca="1" si="9346"/>
        <v>28.866666666666607</v>
      </c>
      <c r="BE1146" s="126"/>
      <c r="BF1146" s="191">
        <v>60</v>
      </c>
      <c r="BG1146" s="75">
        <f t="shared" ref="BG1146:BP1146" ca="1" si="9347">AVERAGE(OFFSET(AE1139,-1,0,-$BF1146))</f>
        <v>1.4016671996665802</v>
      </c>
      <c r="BH1146" s="75">
        <f t="shared" ca="1" si="9347"/>
        <v>1.4683339163332898</v>
      </c>
      <c r="BI1146" s="75">
        <f t="shared" ca="1" si="9347"/>
        <v>1.3800006989998082</v>
      </c>
      <c r="BJ1146" s="75">
        <f t="shared" ca="1" si="9347"/>
        <v>116.15555555555571</v>
      </c>
      <c r="BK1146" s="75">
        <f t="shared" ca="1" si="9347"/>
        <v>116.51333333333358</v>
      </c>
      <c r="BL1146" s="76">
        <f t="shared" ca="1" si="9347"/>
        <v>1.1649999999999561</v>
      </c>
      <c r="BM1146" s="76">
        <f t="shared" ca="1" si="9347"/>
        <v>1.386111111111086</v>
      </c>
      <c r="BN1146" s="76">
        <f t="shared" ca="1" si="9347"/>
        <v>1.5916666666665871</v>
      </c>
      <c r="BO1146" s="76">
        <f t="shared" ca="1" si="9347"/>
        <v>3.8333333333336186</v>
      </c>
      <c r="BP1146" s="77">
        <f t="shared" ca="1" si="9347"/>
        <v>3.1900000000000595</v>
      </c>
      <c r="BQ1146" s="14"/>
      <c r="BR1146" s="94">
        <f>CV1150</f>
        <v>0.78564500484966049</v>
      </c>
      <c r="BS1146" s="95">
        <v>1</v>
      </c>
      <c r="BT1146" s="67">
        <v>2</v>
      </c>
      <c r="BU1146" s="67">
        <v>3</v>
      </c>
      <c r="BV1146" s="68">
        <v>4</v>
      </c>
      <c r="BW1146" s="14"/>
      <c r="BX1146" s="14"/>
      <c r="BY1146" s="14"/>
      <c r="BZ1146" s="14"/>
      <c r="CA1146" s="14"/>
      <c r="CB1146" s="14"/>
      <c r="CC1146" s="14"/>
      <c r="CD1146" s="14"/>
      <c r="CE1146" s="14"/>
      <c r="CF1146" s="14"/>
      <c r="CG1146" s="14"/>
      <c r="CH1146" s="14"/>
      <c r="CI1146" s="14"/>
      <c r="CJ1146" s="14"/>
      <c r="CK1146" s="14"/>
      <c r="CL1146" s="14"/>
      <c r="CM1146" s="14"/>
      <c r="CN1146" s="14"/>
      <c r="CO1146" s="14"/>
      <c r="CP1146" s="14"/>
      <c r="CQ1146" s="14"/>
      <c r="CR1146" s="14"/>
      <c r="CS1146" s="14"/>
      <c r="CT1146" s="14"/>
      <c r="CU1146" s="14"/>
      <c r="CV1146" s="14"/>
      <c r="CW1146" s="14"/>
      <c r="CX1146" s="14"/>
      <c r="CY1146" s="14"/>
      <c r="CZ1146" s="14"/>
      <c r="DA1146" s="14"/>
      <c r="DB1146" s="14"/>
      <c r="DC1146" s="53" t="s">
        <v>211</v>
      </c>
      <c r="DD1146" s="14"/>
      <c r="DE1146" s="14"/>
      <c r="DF1146" s="14"/>
      <c r="DG1146" s="14"/>
      <c r="DH1146" s="14"/>
      <c r="GS1146" s="1"/>
      <c r="GT1146" s="1"/>
    </row>
    <row r="1147" spans="1:501" ht="16" thickBot="1" x14ac:dyDescent="0.25">
      <c r="A1147"/>
      <c r="C1147" s="142" t="s">
        <v>269</v>
      </c>
      <c r="D1147" s="116">
        <f ca="1">IF(OFFSET(BJ1139,-1,0)="",OFFSET(BJ1139,-2,0),OFFSET(BJ1139,-1,0))</f>
        <v>-6894.4166666666688</v>
      </c>
      <c r="E1147" s="116">
        <f ca="1">IF(OFFSET(BM1139,-1,0)="",OFFSET(BM1139,-2,0),OFFSET(BM1139,-1,0))</f>
        <v>13.000000000000455</v>
      </c>
      <c r="F1147" s="116">
        <f ca="1">IF(OFFSET(BP1139,-1,0)="",OFFSET(BP1139,-2,0),OFFSET(BP1139,-1,0))</f>
        <v>1.3000000000003666</v>
      </c>
      <c r="G1147" s="147">
        <f ca="1">IF(OFFSET(BC1139,-1,0)="",OFFSET(BC1139,-2,0),OFFSET(BC1139,-1,0))</f>
        <v>-85.5</v>
      </c>
      <c r="H1147" s="116">
        <f ca="1">IF(OFFSET(BH1139,-1,0)="",OFFSET(BH1139,-2,0),OFFSET(BH1139,-1,0))</f>
        <v>-8.1000052799991025</v>
      </c>
      <c r="I1147" s="196"/>
      <c r="J1147" s="3"/>
      <c r="P1147" s="128"/>
      <c r="Q1147" s="5"/>
      <c r="R1147" s="6"/>
      <c r="S1147" s="7"/>
      <c r="AC1147" s="4"/>
      <c r="AD1147" s="4"/>
      <c r="AE1147" s="127"/>
      <c r="AF1147" s="127"/>
      <c r="AG1147" s="127"/>
      <c r="AH1147" s="4"/>
      <c r="AI1147" s="4"/>
      <c r="AJ1147" s="4"/>
      <c r="AK1147" s="4"/>
      <c r="AL1147" s="4"/>
      <c r="AM1147" s="4"/>
      <c r="AN1147" s="4"/>
      <c r="AO1147" s="4"/>
      <c r="AU1147" s="4"/>
      <c r="AW1147" s="82" t="s">
        <v>224</v>
      </c>
      <c r="AX1147" s="78">
        <f t="shared" ref="AX1147:BD1147" si="9348">AVERAGE(V155:V1139)</f>
        <v>3.6439873417721675</v>
      </c>
      <c r="AY1147" s="78">
        <f t="shared" si="9348"/>
        <v>3.8275316455695871</v>
      </c>
      <c r="AZ1147" s="78">
        <f t="shared" si="9348"/>
        <v>3.8860759493670871</v>
      </c>
      <c r="BA1147" s="78">
        <f t="shared" si="9348"/>
        <v>5.0360969387755175</v>
      </c>
      <c r="BB1147" s="79">
        <f t="shared" si="9348"/>
        <v>4.7214285714285786</v>
      </c>
      <c r="BC1147" s="79">
        <f t="shared" si="9348"/>
        <v>7.9750000000000165</v>
      </c>
      <c r="BD1147" s="80">
        <f t="shared" si="9348"/>
        <v>19.927551020408192</v>
      </c>
      <c r="BE1147" s="126"/>
      <c r="BF1147" s="140" t="s">
        <v>224</v>
      </c>
      <c r="BG1147" s="78">
        <f t="shared" ref="BG1147:BP1147" si="9349">AVERAGE(AE6:AE1139)</f>
        <v>1.1452533965822465</v>
      </c>
      <c r="BH1147" s="78">
        <f t="shared" si="9349"/>
        <v>1.1895572851898273</v>
      </c>
      <c r="BI1147" s="78">
        <f t="shared" si="9349"/>
        <v>1.1863927690505878</v>
      </c>
      <c r="BJ1147" s="78">
        <f t="shared" si="9349"/>
        <v>7.2321640023682763</v>
      </c>
      <c r="BK1147" s="78">
        <f t="shared" si="9349"/>
        <v>7.1815719360568293</v>
      </c>
      <c r="BL1147" s="79">
        <f t="shared" si="9349"/>
        <v>1.0497335701598904</v>
      </c>
      <c r="BM1147" s="79">
        <f t="shared" si="9349"/>
        <v>1.2637655417407134</v>
      </c>
      <c r="BN1147" s="79">
        <f t="shared" si="9349"/>
        <v>1.1991563055062284</v>
      </c>
      <c r="BO1147" s="79">
        <f t="shared" si="9349"/>
        <v>3.1179692125517957</v>
      </c>
      <c r="BP1147" s="80">
        <f t="shared" si="9349"/>
        <v>2.7703374777974843</v>
      </c>
      <c r="BQ1147" s="14"/>
      <c r="BR1147" s="92" t="s">
        <v>239</v>
      </c>
      <c r="BS1147" s="72">
        <f t="shared" ref="BS1147:BV1149" ca="1" si="9350">CU1178</f>
        <v>0.4</v>
      </c>
      <c r="BT1147" s="73">
        <f t="shared" ca="1" si="9350"/>
        <v>0.8</v>
      </c>
      <c r="BU1147" s="73">
        <f t="shared" ca="1" si="9350"/>
        <v>0.8</v>
      </c>
      <c r="BV1147" s="74">
        <f t="shared" ca="1" si="9350"/>
        <v>1</v>
      </c>
      <c r="BW1147" s="14"/>
      <c r="BX1147" s="14"/>
      <c r="BY1147" s="126"/>
      <c r="BZ1147" s="126"/>
      <c r="CA1147" s="14"/>
      <c r="CB1147" s="1">
        <f t="shared" ref="CB1147:CQ1147" si="9351">SUM(CB92:CB1139)</f>
        <v>638</v>
      </c>
      <c r="CC1147" s="1">
        <f t="shared" si="9351"/>
        <v>512</v>
      </c>
      <c r="CD1147" s="1">
        <f t="shared" si="9351"/>
        <v>476</v>
      </c>
      <c r="CE1147" s="1">
        <f t="shared" si="9351"/>
        <v>394</v>
      </c>
      <c r="CF1147" s="1">
        <f t="shared" si="9351"/>
        <v>394</v>
      </c>
      <c r="CG1147" s="1">
        <f t="shared" si="9351"/>
        <v>285</v>
      </c>
      <c r="CH1147" s="1">
        <f t="shared" si="9351"/>
        <v>321</v>
      </c>
      <c r="CI1147" s="1">
        <f t="shared" si="9351"/>
        <v>566</v>
      </c>
      <c r="CJ1147" s="1">
        <f t="shared" si="9351"/>
        <v>400</v>
      </c>
      <c r="CK1147" s="1">
        <f t="shared" si="9351"/>
        <v>71</v>
      </c>
      <c r="CL1147" s="1">
        <f t="shared" si="9351"/>
        <v>714</v>
      </c>
      <c r="CM1147" s="1">
        <f t="shared" si="9351"/>
        <v>555</v>
      </c>
      <c r="CN1147" s="1">
        <f t="shared" si="9351"/>
        <v>555</v>
      </c>
      <c r="CO1147" s="1">
        <f t="shared" si="9351"/>
        <v>159</v>
      </c>
      <c r="CP1147" s="1">
        <f t="shared" si="9351"/>
        <v>389</v>
      </c>
      <c r="CQ1147" s="1">
        <f t="shared" si="9351"/>
        <v>325</v>
      </c>
      <c r="CR1147" s="1"/>
      <c r="CS1147" s="1">
        <f>SUM(CS92:CS1139)</f>
        <v>469</v>
      </c>
      <c r="CT1147" s="1">
        <f>SUM(CT92:CT1139)</f>
        <v>375</v>
      </c>
      <c r="CU1147" s="1">
        <f>SUM(CU92:CU1139)</f>
        <v>317</v>
      </c>
      <c r="CV1147" s="1">
        <f>SUM(CV92:CV1139)</f>
        <v>221</v>
      </c>
      <c r="CW1147" s="1"/>
      <c r="CX1147" s="1">
        <f t="shared" ref="CX1147:DD1147" si="9352">SUM(CX92:CX1139)</f>
        <v>221</v>
      </c>
      <c r="CY1147" s="1">
        <f t="shared" si="9352"/>
        <v>160</v>
      </c>
      <c r="CZ1147" s="1">
        <f t="shared" si="9352"/>
        <v>150</v>
      </c>
      <c r="DA1147" s="1">
        <f t="shared" si="9352"/>
        <v>175</v>
      </c>
      <c r="DB1147" s="1">
        <f t="shared" si="9352"/>
        <v>426</v>
      </c>
      <c r="DC1147" s="1">
        <f t="shared" si="9352"/>
        <v>384</v>
      </c>
      <c r="DD1147" s="1">
        <f t="shared" si="9352"/>
        <v>426</v>
      </c>
      <c r="DE1147" s="1"/>
      <c r="DF1147" s="14"/>
      <c r="DG1147" s="1">
        <f>SUM(DG92:DG1139)</f>
        <v>805</v>
      </c>
      <c r="DH1147" s="1">
        <f>SUM(DH92:DH1139)</f>
        <v>754</v>
      </c>
      <c r="DI1147" s="1">
        <f>SUM(DI92:DI1139)</f>
        <v>719</v>
      </c>
      <c r="DJ1147" s="1">
        <f>SUM(DJ92:DJ1139)</f>
        <v>601</v>
      </c>
      <c r="DK1147" s="1">
        <f>SUM(DK92:DK1139)</f>
        <v>53</v>
      </c>
      <c r="DL1147" s="1"/>
      <c r="DM1147" s="1">
        <f t="shared" ref="DM1147:DY1147" si="9353">SUM(DM92:DM1139)</f>
        <v>336</v>
      </c>
      <c r="DN1147" s="1">
        <f t="shared" si="9353"/>
        <v>201</v>
      </c>
      <c r="DO1147" s="1">
        <f t="shared" si="9353"/>
        <v>378</v>
      </c>
      <c r="DP1147" s="1">
        <f t="shared" si="9353"/>
        <v>310</v>
      </c>
      <c r="DQ1147" s="1">
        <f t="shared" si="9353"/>
        <v>378</v>
      </c>
      <c r="DR1147" s="1">
        <f t="shared" si="9353"/>
        <v>302</v>
      </c>
      <c r="DS1147" s="1">
        <f t="shared" si="9353"/>
        <v>458</v>
      </c>
      <c r="DT1147" s="1">
        <f t="shared" si="9353"/>
        <v>341</v>
      </c>
      <c r="DU1147" s="1">
        <f t="shared" si="9353"/>
        <v>248</v>
      </c>
      <c r="DV1147" s="1">
        <f t="shared" si="9353"/>
        <v>610</v>
      </c>
      <c r="DW1147" s="1">
        <f t="shared" si="9353"/>
        <v>90</v>
      </c>
      <c r="DX1147" s="1">
        <f t="shared" si="9353"/>
        <v>70</v>
      </c>
      <c r="DY1147" s="1">
        <f t="shared" si="9353"/>
        <v>36</v>
      </c>
      <c r="EA1147" s="1">
        <f>SUM(EA92:EA1139)</f>
        <v>708</v>
      </c>
      <c r="EB1147" s="1">
        <f>SUM(EB92:EB1139)</f>
        <v>635</v>
      </c>
      <c r="EC1147" s="1">
        <f>SUM(EC92:EC1139)</f>
        <v>584</v>
      </c>
      <c r="ED1147" s="1">
        <f>SUM(ED92:ED1139)</f>
        <v>472</v>
      </c>
      <c r="EE1147" s="1"/>
      <c r="EF1147" s="1">
        <f>SUM(EF92:EF1139)</f>
        <v>796</v>
      </c>
      <c r="EG1147" s="1">
        <f>SUM(EG92:EG1139)</f>
        <v>832</v>
      </c>
      <c r="EH1147" s="1">
        <f>SUM(EH92:EH1139)</f>
        <v>840</v>
      </c>
      <c r="EI1147" s="1">
        <f>SUM(EI92:EI1139)</f>
        <v>748</v>
      </c>
      <c r="EK1147" s="1">
        <f>SUM(EK92:EK1139)</f>
        <v>959</v>
      </c>
      <c r="EL1147" s="1">
        <f>SUM(EL92:EL1139)</f>
        <v>914</v>
      </c>
      <c r="EM1147" s="1">
        <f>SUM(EM92:EM1139)</f>
        <v>832</v>
      </c>
      <c r="EO1147" s="1">
        <f>SUM(EO92:EO1139)</f>
        <v>959</v>
      </c>
      <c r="EP1147" s="1">
        <f>SUM(EP92:EP1139)</f>
        <v>988</v>
      </c>
      <c r="EQ1147" s="1">
        <f>SUM(EQ92:EQ1139)</f>
        <v>886</v>
      </c>
      <c r="ES1147" s="1">
        <f>SUM(ES92:ES1139)</f>
        <v>914</v>
      </c>
      <c r="ET1147" s="1">
        <f>SUM(ET92:ET1139)</f>
        <v>988</v>
      </c>
      <c r="EU1147" s="1">
        <f>SUM(EU92:EU1139)</f>
        <v>941</v>
      </c>
      <c r="EV1147" s="1">
        <f>SUM(EV92:EV1139)</f>
        <v>941</v>
      </c>
      <c r="EW1147" s="1">
        <f>SUM(EW92:EW1139)</f>
        <v>232</v>
      </c>
      <c r="EY1147" s="1">
        <f>SUM(EY92:EY1139)</f>
        <v>832</v>
      </c>
      <c r="EZ1147" s="1">
        <f>SUM(EZ92:EZ1139)</f>
        <v>886</v>
      </c>
      <c r="FA1147" s="1">
        <f>SUM(FA92:FA1139)</f>
        <v>941</v>
      </c>
      <c r="FC1147" s="1">
        <f>SUM(FC92:FC1139)</f>
        <v>577</v>
      </c>
      <c r="FD1147" s="1">
        <f>SUM(FD92:FD1139)</f>
        <v>380</v>
      </c>
      <c r="FE1147" s="1"/>
      <c r="FF1147" s="1">
        <f t="shared" ref="FF1147:FL1147" si="9354">SUM(FF92:FF1139)</f>
        <v>714</v>
      </c>
      <c r="FG1147" s="1">
        <f t="shared" si="9354"/>
        <v>626</v>
      </c>
      <c r="FH1147" s="1">
        <f t="shared" si="9354"/>
        <v>436</v>
      </c>
      <c r="FI1147" s="1">
        <f t="shared" si="9354"/>
        <v>125</v>
      </c>
      <c r="FJ1147" s="1">
        <f t="shared" si="9354"/>
        <v>189</v>
      </c>
      <c r="FK1147" s="1">
        <f t="shared" si="9354"/>
        <v>239</v>
      </c>
      <c r="FL1147" s="1">
        <f t="shared" si="9354"/>
        <v>292</v>
      </c>
      <c r="GA1147" s="1">
        <f t="shared" ref="GA1147:GG1147" si="9355">SUM(GA92:GA1139)</f>
        <v>315</v>
      </c>
      <c r="GB1147" s="1">
        <f t="shared" si="9355"/>
        <v>389</v>
      </c>
      <c r="GC1147" s="1">
        <f t="shared" si="9355"/>
        <v>391</v>
      </c>
      <c r="GD1147" s="1">
        <f t="shared" si="9355"/>
        <v>401</v>
      </c>
      <c r="GE1147" s="1">
        <f t="shared" si="9355"/>
        <v>258</v>
      </c>
      <c r="GF1147" s="1">
        <f t="shared" si="9355"/>
        <v>578</v>
      </c>
      <c r="GG1147" s="1">
        <f t="shared" si="9355"/>
        <v>463</v>
      </c>
      <c r="GI1147" s="1">
        <f>SUM(GI92:GI1139)</f>
        <v>418</v>
      </c>
      <c r="GK1147" s="1">
        <f t="shared" ref="GK1147:GQ1147" si="9356">SUM(GK92:GK1139)</f>
        <v>796</v>
      </c>
      <c r="GL1147" s="1">
        <f t="shared" si="9356"/>
        <v>832</v>
      </c>
      <c r="GM1147" s="1">
        <f t="shared" si="9356"/>
        <v>840</v>
      </c>
      <c r="GN1147" s="1">
        <f t="shared" si="9356"/>
        <v>748</v>
      </c>
      <c r="GO1147" s="1">
        <f t="shared" si="9356"/>
        <v>493</v>
      </c>
      <c r="GP1147" s="1">
        <f t="shared" si="9356"/>
        <v>379</v>
      </c>
      <c r="GQ1147" s="1">
        <f t="shared" si="9356"/>
        <v>838</v>
      </c>
      <c r="GS1147" s="1">
        <f t="shared" ref="GS1147:GY1147" si="9357">SUM(GS92:GS1139)</f>
        <v>98</v>
      </c>
      <c r="GT1147" s="1">
        <f t="shared" si="9357"/>
        <v>71</v>
      </c>
      <c r="GU1147" s="1">
        <f t="shared" si="9357"/>
        <v>461</v>
      </c>
      <c r="GV1147" s="1">
        <f t="shared" si="9357"/>
        <v>296</v>
      </c>
      <c r="GW1147" s="1">
        <f t="shared" si="9357"/>
        <v>193</v>
      </c>
      <c r="GX1147" s="1">
        <f t="shared" si="9357"/>
        <v>103</v>
      </c>
      <c r="GY1147" s="1">
        <f t="shared" si="9357"/>
        <v>65</v>
      </c>
      <c r="HA1147" s="1">
        <f t="shared" ref="HA1147:HF1147" si="9358">SUM(HA92:HA1139)</f>
        <v>593</v>
      </c>
      <c r="HB1147" s="1">
        <f t="shared" si="9358"/>
        <v>280</v>
      </c>
      <c r="HC1147" s="1">
        <f t="shared" si="9358"/>
        <v>175</v>
      </c>
      <c r="HD1147" s="1">
        <f t="shared" si="9358"/>
        <v>115</v>
      </c>
      <c r="HE1147" s="1">
        <f t="shared" si="9358"/>
        <v>50</v>
      </c>
      <c r="HF1147" s="1">
        <f t="shared" si="9358"/>
        <v>19</v>
      </c>
      <c r="HH1147" s="1">
        <f t="shared" ref="HH1147:HM1147" si="9359">SUM(HH92:HH1139)</f>
        <v>702</v>
      </c>
      <c r="HI1147" s="1">
        <f t="shared" si="9359"/>
        <v>447</v>
      </c>
      <c r="HJ1147" s="1">
        <f t="shared" si="9359"/>
        <v>253</v>
      </c>
      <c r="HK1147" s="1">
        <f t="shared" si="9359"/>
        <v>150</v>
      </c>
      <c r="HL1147" s="1">
        <f t="shared" si="9359"/>
        <v>85</v>
      </c>
      <c r="HM1147" s="1">
        <f t="shared" si="9359"/>
        <v>34</v>
      </c>
      <c r="HO1147" s="1">
        <f t="shared" ref="HO1147:HX1147" si="9360">SUM(HO92:HO1139)</f>
        <v>436</v>
      </c>
      <c r="HP1147" s="1">
        <f t="shared" si="9360"/>
        <v>374</v>
      </c>
      <c r="HQ1147" s="1">
        <f t="shared" si="9360"/>
        <v>307</v>
      </c>
      <c r="HR1147" s="1">
        <f t="shared" si="9360"/>
        <v>284</v>
      </c>
      <c r="HS1147" s="1">
        <f t="shared" si="9360"/>
        <v>244</v>
      </c>
      <c r="HT1147" s="1">
        <f t="shared" si="9360"/>
        <v>230</v>
      </c>
      <c r="HU1147" s="1">
        <f t="shared" si="9360"/>
        <v>96</v>
      </c>
      <c r="HV1147" s="1">
        <f t="shared" si="9360"/>
        <v>104</v>
      </c>
      <c r="HW1147" s="1">
        <f t="shared" si="9360"/>
        <v>39</v>
      </c>
      <c r="HX1147" s="1">
        <f t="shared" si="9360"/>
        <v>44</v>
      </c>
      <c r="HZ1147" s="1">
        <f t="shared" ref="HZ1147:II1147" si="9361">SUM(HZ92:HZ1139)</f>
        <v>257</v>
      </c>
      <c r="IA1147" s="1">
        <f t="shared" si="9361"/>
        <v>200</v>
      </c>
      <c r="IB1147" s="1">
        <f t="shared" si="9361"/>
        <v>154</v>
      </c>
      <c r="IC1147" s="1">
        <f t="shared" si="9361"/>
        <v>129</v>
      </c>
      <c r="ID1147" s="1">
        <f t="shared" si="9361"/>
        <v>120</v>
      </c>
      <c r="IE1147" s="1">
        <f t="shared" si="9361"/>
        <v>111</v>
      </c>
      <c r="IF1147" s="1">
        <f t="shared" si="9361"/>
        <v>42</v>
      </c>
      <c r="IG1147" s="1">
        <f t="shared" si="9361"/>
        <v>49</v>
      </c>
      <c r="IH1147" s="1">
        <f t="shared" si="9361"/>
        <v>17</v>
      </c>
      <c r="II1147" s="1">
        <f t="shared" si="9361"/>
        <v>22</v>
      </c>
    </row>
    <row r="1148" spans="1:501" ht="16" thickBot="1" x14ac:dyDescent="0.25">
      <c r="A1148"/>
      <c r="C1148" s="141" t="s">
        <v>270</v>
      </c>
      <c r="D1148" s="134">
        <v>-0.08</v>
      </c>
      <c r="E1148" s="134">
        <v>-1.25</v>
      </c>
      <c r="F1148" s="135">
        <v>-1.8</v>
      </c>
      <c r="G1148" s="135">
        <v>-1</v>
      </c>
      <c r="H1148" s="116">
        <v>-1</v>
      </c>
      <c r="I1148" s="196"/>
      <c r="J1148" s="3"/>
      <c r="P1148" s="128"/>
      <c r="Q1148" s="5"/>
      <c r="R1148" s="6"/>
      <c r="S1148" s="7"/>
      <c r="AC1148" s="4"/>
      <c r="AD1148" s="4"/>
      <c r="AE1148" s="127"/>
      <c r="AF1148" s="127"/>
      <c r="AG1148" s="127"/>
      <c r="AH1148" s="4"/>
      <c r="AI1148" s="4"/>
      <c r="AJ1148" s="4"/>
      <c r="AK1148" s="4"/>
      <c r="AL1148" s="4"/>
      <c r="AM1148" s="4"/>
      <c r="AN1148" s="4"/>
      <c r="AO1148" s="4"/>
      <c r="AU1148" s="4"/>
      <c r="AW1148" s="37" t="s">
        <v>256</v>
      </c>
      <c r="AX1148" s="178">
        <f t="shared" ref="AX1148:BD1148" ca="1" si="9362">AX1142/AX1145</f>
        <v>1.789247311827979</v>
      </c>
      <c r="AY1148" s="178">
        <f t="shared" ca="1" si="9362"/>
        <v>1.9628865979380969</v>
      </c>
      <c r="AZ1148" s="178">
        <f t="shared" ca="1" si="9362"/>
        <v>1.9548254620123364</v>
      </c>
      <c r="BA1148" s="178">
        <f t="shared" ca="1" si="9362"/>
        <v>7.7809254013220057</v>
      </c>
      <c r="BB1148" s="178">
        <f t="shared" ca="1" si="9362"/>
        <v>1.8750000000000051</v>
      </c>
      <c r="BC1148" s="178">
        <f t="shared" ca="1" si="9362"/>
        <v>1.9194270367054438</v>
      </c>
      <c r="BD1148" s="189">
        <f t="shared" ca="1" si="9362"/>
        <v>1.7484662576687506</v>
      </c>
      <c r="BE1148" s="126"/>
      <c r="BF1148" s="126"/>
      <c r="BG1148" s="178">
        <f t="shared" ref="BG1148:BP1148" ca="1" si="9363">BG1142/BG1145</f>
        <v>0.9082576390663013</v>
      </c>
      <c r="BH1148" s="178">
        <f t="shared" ca="1" si="9363"/>
        <v>2.028513262131928</v>
      </c>
      <c r="BI1148" s="178">
        <f t="shared" ca="1" si="9363"/>
        <v>2.0326527419079174</v>
      </c>
      <c r="BJ1148" s="178">
        <f t="shared" ca="1" si="9363"/>
        <v>7.9545591007889715</v>
      </c>
      <c r="BK1148" s="178">
        <f t="shared" ca="1" si="9363"/>
        <v>7.9418043804854852</v>
      </c>
      <c r="BL1148" s="178">
        <f t="shared" ca="1" si="9363"/>
        <v>2.0637450199204439</v>
      </c>
      <c r="BM1148" s="178">
        <f t="shared" ca="1" si="9363"/>
        <v>1.9434447300772488</v>
      </c>
      <c r="BN1148" s="178">
        <f t="shared" ca="1" si="9363"/>
        <v>1.4630350194551451</v>
      </c>
      <c r="BO1148" s="178">
        <f t="shared" ca="1" si="9363"/>
        <v>2.0150699677070651</v>
      </c>
      <c r="BP1148" s="189">
        <f t="shared" ca="1" si="9363"/>
        <v>1.4905193734542912</v>
      </c>
      <c r="BQ1148" s="14"/>
      <c r="BR1148" s="92" t="s">
        <v>237</v>
      </c>
      <c r="BS1148" s="75">
        <f t="shared" ca="1" si="9350"/>
        <v>0.6</v>
      </c>
      <c r="BT1148" s="76">
        <f t="shared" ca="1" si="9350"/>
        <v>0.9</v>
      </c>
      <c r="BU1148" s="76">
        <f t="shared" ca="1" si="9350"/>
        <v>0.77777777777777779</v>
      </c>
      <c r="BV1148" s="77">
        <f t="shared" ca="1" si="9350"/>
        <v>0.7</v>
      </c>
      <c r="BW1148" s="14"/>
      <c r="BX1148" s="14"/>
      <c r="BY1148" s="126"/>
      <c r="BZ1148" s="126"/>
      <c r="CA1148" s="14"/>
      <c r="CB1148" s="1">
        <f t="shared" ref="CB1148:CQ1148" si="9364">COUNT(CB92:CB1139)</f>
        <v>1031</v>
      </c>
      <c r="CC1148" s="1">
        <f t="shared" si="9364"/>
        <v>1031</v>
      </c>
      <c r="CD1148" s="1">
        <f t="shared" si="9364"/>
        <v>1031</v>
      </c>
      <c r="CE1148" s="1">
        <f t="shared" si="9364"/>
        <v>1031</v>
      </c>
      <c r="CF1148" s="1">
        <f t="shared" si="9364"/>
        <v>1031</v>
      </c>
      <c r="CG1148" s="1">
        <f t="shared" si="9364"/>
        <v>394</v>
      </c>
      <c r="CH1148" s="1">
        <f t="shared" si="9364"/>
        <v>430</v>
      </c>
      <c r="CI1148" s="1">
        <f t="shared" si="9364"/>
        <v>810</v>
      </c>
      <c r="CJ1148" s="1">
        <f t="shared" si="9364"/>
        <v>719</v>
      </c>
      <c r="CK1148" s="1">
        <f t="shared" si="9364"/>
        <v>221</v>
      </c>
      <c r="CL1148" s="1">
        <f t="shared" si="9364"/>
        <v>1031</v>
      </c>
      <c r="CM1148" s="1">
        <f t="shared" si="9364"/>
        <v>714</v>
      </c>
      <c r="CN1148" s="1">
        <f t="shared" si="9364"/>
        <v>637</v>
      </c>
      <c r="CO1148" s="1">
        <f t="shared" si="9364"/>
        <v>394</v>
      </c>
      <c r="CP1148" s="1">
        <f t="shared" si="9364"/>
        <v>638</v>
      </c>
      <c r="CQ1148" s="1">
        <f t="shared" si="9364"/>
        <v>393</v>
      </c>
      <c r="CR1148" s="1"/>
      <c r="CS1148" s="1">
        <f>COUNT(CS92:CS1139)</f>
        <v>1031</v>
      </c>
      <c r="CT1148" s="1">
        <f>COUNT(CT92:CT1139)</f>
        <v>1031</v>
      </c>
      <c r="CU1148" s="1">
        <f>COUNT(CU92:CU1139)</f>
        <v>1031</v>
      </c>
      <c r="CV1148" s="1">
        <f>COUNT(CV92:CV1139)</f>
        <v>1031</v>
      </c>
      <c r="CW1148" s="1"/>
      <c r="CX1148" s="1">
        <f t="shared" ref="CX1148:DD1148" si="9365">COUNT(CX92:CX1139)</f>
        <v>221</v>
      </c>
      <c r="CY1148" s="1">
        <f t="shared" si="9365"/>
        <v>221</v>
      </c>
      <c r="CZ1148" s="1">
        <f t="shared" si="9365"/>
        <v>221</v>
      </c>
      <c r="DA1148" s="1">
        <f t="shared" si="9365"/>
        <v>221</v>
      </c>
      <c r="DB1148" s="1">
        <f t="shared" si="9365"/>
        <v>810</v>
      </c>
      <c r="DC1148" s="1">
        <f t="shared" si="9365"/>
        <v>430</v>
      </c>
      <c r="DD1148" s="1">
        <f t="shared" si="9365"/>
        <v>601</v>
      </c>
      <c r="DE1148" s="1"/>
      <c r="DF1148" s="14"/>
      <c r="DG1148" s="1">
        <f>COUNT(DG92:DG1139)</f>
        <v>1031</v>
      </c>
      <c r="DH1148" s="1">
        <f>COUNT(DH92:DH1139)</f>
        <v>1031</v>
      </c>
      <c r="DI1148" s="1">
        <f>COUNT(DI92:DI1139)</f>
        <v>1031</v>
      </c>
      <c r="DJ1148" s="1">
        <f>COUNT(DJ92:DJ1139)</f>
        <v>1031</v>
      </c>
      <c r="DK1148" s="1">
        <f>COUNT(DK92:DK1139)</f>
        <v>430</v>
      </c>
      <c r="DL1148" s="1"/>
      <c r="DM1148" s="1">
        <f t="shared" ref="DM1148:DY1148" si="9366">COUNT(DM92:DM1139)</f>
        <v>430</v>
      </c>
      <c r="DN1148" s="1">
        <f t="shared" si="9366"/>
        <v>601</v>
      </c>
      <c r="DO1148" s="1">
        <f t="shared" si="9366"/>
        <v>601</v>
      </c>
      <c r="DP1148" s="1">
        <f t="shared" si="9366"/>
        <v>601</v>
      </c>
      <c r="DQ1148" s="1">
        <f t="shared" si="9366"/>
        <v>601</v>
      </c>
      <c r="DR1148" s="1">
        <f t="shared" si="9366"/>
        <v>601</v>
      </c>
      <c r="DS1148" s="1">
        <f t="shared" si="9366"/>
        <v>601</v>
      </c>
      <c r="DT1148" s="1">
        <f t="shared" si="9366"/>
        <v>601</v>
      </c>
      <c r="DU1148" s="1">
        <f t="shared" si="9366"/>
        <v>601</v>
      </c>
      <c r="DV1148" s="1">
        <f t="shared" si="9366"/>
        <v>1031</v>
      </c>
      <c r="DW1148" s="1">
        <f t="shared" si="9366"/>
        <v>1031</v>
      </c>
      <c r="DX1148" s="1">
        <f t="shared" si="9366"/>
        <v>90</v>
      </c>
      <c r="DY1148" s="1">
        <f t="shared" si="9366"/>
        <v>53</v>
      </c>
      <c r="EA1148" s="1">
        <f>COUNT(EA92:EA1139)</f>
        <v>1031</v>
      </c>
      <c r="EB1148" s="1">
        <f>COUNT(EB92:EB1139)</f>
        <v>1031</v>
      </c>
      <c r="EC1148" s="1">
        <f>COUNT(EC92:EC1139)</f>
        <v>1031</v>
      </c>
      <c r="ED1148" s="1">
        <f>COUNT(ED92:ED1139)</f>
        <v>1031</v>
      </c>
      <c r="EF1148" s="1">
        <f>COUNT(EF92:EF1139)</f>
        <v>1031</v>
      </c>
      <c r="EG1148" s="1">
        <f>COUNT(EG92:EG1139)</f>
        <v>1031</v>
      </c>
      <c r="EH1148" s="1">
        <f>COUNT(EH92:EH1139)</f>
        <v>1031</v>
      </c>
      <c r="EI1148" s="1">
        <f>COUNT(EI92:EI1139)</f>
        <v>1031</v>
      </c>
      <c r="EK1148" s="1">
        <f>COUNT(EK92:EK1139)</f>
        <v>1031</v>
      </c>
      <c r="EL1148" s="1">
        <f>COUNT(EL92:EL1139)</f>
        <v>1031</v>
      </c>
      <c r="EM1148" s="1">
        <f>COUNT(EM92:EM1139)</f>
        <v>1031</v>
      </c>
      <c r="EO1148" s="1">
        <f>COUNT(EO92:EO1139)</f>
        <v>1031</v>
      </c>
      <c r="EP1148" s="1">
        <f>COUNT(EP92:EP1139)</f>
        <v>1031</v>
      </c>
      <c r="EQ1148" s="1">
        <f>COUNT(EQ92:EQ1139)</f>
        <v>1031</v>
      </c>
      <c r="ES1148" s="1">
        <f>COUNT(ES92:ES1139)</f>
        <v>1031</v>
      </c>
      <c r="ET1148" s="1">
        <f>COUNT(ET92:ET1139)</f>
        <v>1031</v>
      </c>
      <c r="EU1148" s="1">
        <f>COUNT(EU92:EU1139)</f>
        <v>1031</v>
      </c>
      <c r="EV1148" s="1">
        <f>COUNT(EV92:EV1139)</f>
        <v>941</v>
      </c>
      <c r="EW1148" s="1">
        <f>COUNT(EW92:EW1139)</f>
        <v>941</v>
      </c>
      <c r="EY1148" s="1">
        <f>COUNT(EY92:EY1139)</f>
        <v>1031</v>
      </c>
      <c r="EZ1148" s="1">
        <f>COUNT(EZ92:EZ1139)</f>
        <v>1031</v>
      </c>
      <c r="FA1148" s="1">
        <f>COUNT(FA92:FA1139)</f>
        <v>1031</v>
      </c>
      <c r="FC1148" s="1">
        <f>COUNT(FC92:FC1139)</f>
        <v>1031</v>
      </c>
      <c r="FD1148" s="1">
        <f>COUNT(FD92:FD1139)</f>
        <v>577</v>
      </c>
      <c r="FE1148" s="1"/>
      <c r="FF1148" s="1">
        <f t="shared" ref="FF1148:FL1148" si="9367">COUNT(FF92:FF1139)</f>
        <v>1031</v>
      </c>
      <c r="FG1148" s="1">
        <f t="shared" si="9367"/>
        <v>1031</v>
      </c>
      <c r="FH1148" s="1">
        <f t="shared" si="9367"/>
        <v>1031</v>
      </c>
      <c r="FI1148" s="1">
        <f t="shared" si="9367"/>
        <v>436</v>
      </c>
      <c r="FJ1148" s="1">
        <f t="shared" si="9367"/>
        <v>436</v>
      </c>
      <c r="FK1148" s="1">
        <f t="shared" si="9367"/>
        <v>436</v>
      </c>
      <c r="FL1148" s="1">
        <f t="shared" si="9367"/>
        <v>436</v>
      </c>
      <c r="GA1148" s="1">
        <f t="shared" ref="GA1148:GG1148" si="9368">COUNT(GA92:GA1139)</f>
        <v>1031</v>
      </c>
      <c r="GB1148" s="1">
        <f t="shared" si="9368"/>
        <v>1031</v>
      </c>
      <c r="GC1148" s="1">
        <f t="shared" si="9368"/>
        <v>1031</v>
      </c>
      <c r="GD1148" s="1">
        <f t="shared" si="9368"/>
        <v>1031</v>
      </c>
      <c r="GE1148" s="1">
        <f t="shared" si="9368"/>
        <v>1031</v>
      </c>
      <c r="GF1148" s="1">
        <f t="shared" si="9368"/>
        <v>1031</v>
      </c>
      <c r="GG1148" s="1">
        <f t="shared" si="9368"/>
        <v>1031</v>
      </c>
      <c r="GI1148" s="1">
        <f>COUNT(GI92:GI1139)</f>
        <v>1032</v>
      </c>
      <c r="GK1148" s="1">
        <f t="shared" ref="GK1148:GQ1148" si="9369">COUNT(GK92:GK1139)</f>
        <v>1031</v>
      </c>
      <c r="GL1148" s="1">
        <f t="shared" si="9369"/>
        <v>1031</v>
      </c>
      <c r="GM1148" s="1">
        <f t="shared" si="9369"/>
        <v>1031</v>
      </c>
      <c r="GN1148" s="1">
        <f t="shared" si="9369"/>
        <v>1031</v>
      </c>
      <c r="GO1148" s="1">
        <f t="shared" si="9369"/>
        <v>1031</v>
      </c>
      <c r="GP1148" s="1">
        <f t="shared" si="9369"/>
        <v>1031</v>
      </c>
      <c r="GQ1148" s="1">
        <f t="shared" si="9369"/>
        <v>1031</v>
      </c>
      <c r="GS1148" s="1">
        <f t="shared" ref="GS1148:GY1148" si="9370">COUNT(GS92:GS1139)</f>
        <v>204</v>
      </c>
      <c r="GT1148" s="1">
        <f t="shared" si="9370"/>
        <v>126</v>
      </c>
      <c r="GU1148" s="1">
        <f t="shared" si="9370"/>
        <v>1031</v>
      </c>
      <c r="GV1148" s="1">
        <f t="shared" si="9370"/>
        <v>1031</v>
      </c>
      <c r="GW1148" s="1">
        <f t="shared" si="9370"/>
        <v>1031</v>
      </c>
      <c r="GX1148" s="1">
        <f t="shared" si="9370"/>
        <v>1031</v>
      </c>
      <c r="GY1148" s="1">
        <f t="shared" si="9370"/>
        <v>1031</v>
      </c>
      <c r="HA1148" s="1">
        <f t="shared" ref="HA1148:HF1148" si="9371">COUNT(HA92:HA1139)</f>
        <v>1031</v>
      </c>
      <c r="HB1148" s="1">
        <f t="shared" si="9371"/>
        <v>1031</v>
      </c>
      <c r="HC1148" s="1">
        <f t="shared" si="9371"/>
        <v>1031</v>
      </c>
      <c r="HD1148" s="1">
        <f t="shared" si="9371"/>
        <v>1031</v>
      </c>
      <c r="HE1148" s="1">
        <f t="shared" si="9371"/>
        <v>1031</v>
      </c>
      <c r="HF1148" s="1">
        <f t="shared" si="9371"/>
        <v>1031</v>
      </c>
      <c r="HH1148" s="1">
        <f t="shared" ref="HH1148:HM1148" si="9372">COUNT(HH92:HH1139)</f>
        <v>1031</v>
      </c>
      <c r="HI1148" s="1">
        <f t="shared" si="9372"/>
        <v>1031</v>
      </c>
      <c r="HJ1148" s="1">
        <f t="shared" si="9372"/>
        <v>1031</v>
      </c>
      <c r="HK1148" s="1">
        <f t="shared" si="9372"/>
        <v>1031</v>
      </c>
      <c r="HL1148" s="1">
        <f t="shared" si="9372"/>
        <v>1031</v>
      </c>
      <c r="HM1148" s="1">
        <f t="shared" si="9372"/>
        <v>1031</v>
      </c>
      <c r="HO1148" s="1">
        <f t="shared" ref="HO1148:HX1148" si="9373">COUNT(HO92:HO1139)</f>
        <v>562</v>
      </c>
      <c r="HP1148" s="1">
        <f t="shared" si="9373"/>
        <v>488</v>
      </c>
      <c r="HQ1148" s="1">
        <f t="shared" si="9373"/>
        <v>372</v>
      </c>
      <c r="HR1148" s="1">
        <f t="shared" si="9373"/>
        <v>335</v>
      </c>
      <c r="HS1148" s="1">
        <f t="shared" si="9373"/>
        <v>278</v>
      </c>
      <c r="HT1148" s="1">
        <f t="shared" si="9373"/>
        <v>257</v>
      </c>
      <c r="HU1148" s="1">
        <f t="shared" si="9373"/>
        <v>104</v>
      </c>
      <c r="HV1148" s="1">
        <f t="shared" si="9373"/>
        <v>110</v>
      </c>
      <c r="HW1148" s="1">
        <f t="shared" si="9373"/>
        <v>40</v>
      </c>
      <c r="HX1148" s="1">
        <f t="shared" si="9373"/>
        <v>46</v>
      </c>
      <c r="HZ1148" s="1">
        <f t="shared" ref="HZ1148:II1148" si="9374">COUNT(HZ92:HZ1139)</f>
        <v>562</v>
      </c>
      <c r="IA1148" s="1">
        <f t="shared" si="9374"/>
        <v>488</v>
      </c>
      <c r="IB1148" s="1">
        <f t="shared" si="9374"/>
        <v>372</v>
      </c>
      <c r="IC1148" s="1">
        <f t="shared" si="9374"/>
        <v>335</v>
      </c>
      <c r="ID1148" s="1">
        <f t="shared" si="9374"/>
        <v>278</v>
      </c>
      <c r="IE1148" s="1">
        <f t="shared" si="9374"/>
        <v>257</v>
      </c>
      <c r="IF1148" s="1">
        <f t="shared" si="9374"/>
        <v>104</v>
      </c>
      <c r="IG1148" s="1">
        <f t="shared" si="9374"/>
        <v>110</v>
      </c>
      <c r="IH1148" s="1">
        <f t="shared" si="9374"/>
        <v>40</v>
      </c>
      <c r="II1148" s="1">
        <f t="shared" si="9374"/>
        <v>46</v>
      </c>
    </row>
    <row r="1149" spans="1:501" ht="16" thickBot="1" x14ac:dyDescent="0.25">
      <c r="A1149"/>
      <c r="C1149" s="133" t="s">
        <v>266</v>
      </c>
      <c r="D1149" s="115">
        <f ca="1">BJ1142</f>
        <v>1380.0000000000014</v>
      </c>
      <c r="E1149" s="116">
        <f ca="1">BM1142</f>
        <v>3.1500000000000603</v>
      </c>
      <c r="F1149" s="135">
        <f ca="1">BP1142</f>
        <v>4.5200000000003282</v>
      </c>
      <c r="G1149" s="135">
        <f ca="1">BC1142</f>
        <v>26.800000000000544</v>
      </c>
      <c r="H1149" s="116">
        <f ca="1">BH1142</f>
        <v>2.4900013619997958</v>
      </c>
      <c r="I1149" s="196"/>
      <c r="J1149" s="3"/>
      <c r="L1149" s="1"/>
      <c r="P1149" s="128"/>
      <c r="Q1149" s="5"/>
      <c r="R1149" s="6"/>
      <c r="S1149" s="7"/>
      <c r="AC1149" s="4"/>
      <c r="AD1149" s="4"/>
      <c r="AE1149" s="127"/>
      <c r="AF1149" s="127"/>
      <c r="AG1149" s="127"/>
      <c r="AH1149" s="4"/>
      <c r="AI1149" s="4"/>
      <c r="AJ1149" s="4"/>
      <c r="AK1149" s="4"/>
      <c r="AL1149" s="4"/>
      <c r="AM1149" s="4"/>
      <c r="AN1149" s="4"/>
      <c r="AO1149" s="4"/>
      <c r="AU1149" s="4"/>
      <c r="AW1149" s="106" t="s">
        <v>22</v>
      </c>
      <c r="AX1149" s="125">
        <f t="shared" ref="AX1149:BD1149" si="9375">COUNT(AX92:AX1139)</f>
        <v>311</v>
      </c>
      <c r="AY1149" s="125">
        <f t="shared" si="9375"/>
        <v>311</v>
      </c>
      <c r="AZ1149" s="125">
        <f t="shared" si="9375"/>
        <v>311</v>
      </c>
      <c r="BA1149" s="66">
        <f t="shared" si="9375"/>
        <v>1031</v>
      </c>
      <c r="BB1149" s="67">
        <f t="shared" si="9375"/>
        <v>1031</v>
      </c>
      <c r="BC1149" s="67">
        <f t="shared" si="9375"/>
        <v>1031</v>
      </c>
      <c r="BD1149" s="68">
        <f t="shared" si="9375"/>
        <v>1031</v>
      </c>
      <c r="BE1149" s="126"/>
      <c r="BF1149" s="139"/>
      <c r="BG1149" s="125">
        <f t="shared" ref="BG1149:BM1149" ca="1" si="9376">COUNT(BG92:BG1140)</f>
        <v>312</v>
      </c>
      <c r="BH1149" s="125">
        <f t="shared" ca="1" si="9376"/>
        <v>312</v>
      </c>
      <c r="BI1149" s="125">
        <f t="shared" ca="1" si="9376"/>
        <v>312</v>
      </c>
      <c r="BJ1149" s="125">
        <f t="shared" ca="1" si="9376"/>
        <v>1032</v>
      </c>
      <c r="BK1149" s="66">
        <f t="shared" ca="1" si="9376"/>
        <v>1032</v>
      </c>
      <c r="BL1149" s="67">
        <f t="shared" ca="1" si="9376"/>
        <v>1032</v>
      </c>
      <c r="BM1149" s="67">
        <f t="shared" ca="1" si="9376"/>
        <v>1032</v>
      </c>
      <c r="BN1149" s="67"/>
      <c r="BO1149" s="67">
        <f ca="1">COUNT(BO92:BO1140)</f>
        <v>1032</v>
      </c>
      <c r="BP1149" s="68"/>
      <c r="BQ1149" s="14"/>
      <c r="BR1149" s="93" t="s">
        <v>238</v>
      </c>
      <c r="BS1149" s="78">
        <f t="shared" ca="1" si="9350"/>
        <v>0.75</v>
      </c>
      <c r="BT1149" s="79">
        <f t="shared" ca="1" si="9350"/>
        <v>0.73684210526315785</v>
      </c>
      <c r="BU1149" s="79">
        <f t="shared" ca="1" si="9350"/>
        <v>0.8</v>
      </c>
      <c r="BV1149" s="80">
        <f t="shared" ca="1" si="9350"/>
        <v>0.8</v>
      </c>
      <c r="BW1149" s="14"/>
      <c r="BX1149" s="14"/>
      <c r="BY1149" s="15"/>
      <c r="BZ1149" s="15"/>
      <c r="CA1149" s="14"/>
      <c r="CB1149" s="15">
        <f t="shared" ref="CB1149:CQ1149" si="9377">CB1147/CB1148</f>
        <v>0.6188166828322017</v>
      </c>
      <c r="CC1149" s="15">
        <f t="shared" si="9377"/>
        <v>0.49660523763336567</v>
      </c>
      <c r="CD1149" s="15">
        <f t="shared" si="9377"/>
        <v>0.46168768186226966</v>
      </c>
      <c r="CE1149" s="15">
        <f t="shared" si="9377"/>
        <v>0.3821532492725509</v>
      </c>
      <c r="CF1149" s="15">
        <f>CF1147/CF1148</f>
        <v>0.3821532492725509</v>
      </c>
      <c r="CG1149" s="15">
        <f t="shared" si="9377"/>
        <v>0.7233502538071066</v>
      </c>
      <c r="CH1149" s="15">
        <f>CH1147/CH1148</f>
        <v>0.74651162790697678</v>
      </c>
      <c r="CI1149" s="15">
        <f>CI1147/CI1148</f>
        <v>0.6987654320987654</v>
      </c>
      <c r="CJ1149" s="15">
        <f>CJ1147/CJ1148</f>
        <v>0.55632823365785811</v>
      </c>
      <c r="CK1149" s="15">
        <f>CK1147/CK1148</f>
        <v>0.32126696832579188</v>
      </c>
      <c r="CL1149" s="15">
        <f t="shared" si="9377"/>
        <v>0.69253152279340446</v>
      </c>
      <c r="CM1149" s="15">
        <f t="shared" si="9377"/>
        <v>0.77731092436974791</v>
      </c>
      <c r="CN1149" s="15">
        <f t="shared" si="9377"/>
        <v>0.87127158555729989</v>
      </c>
      <c r="CO1149" s="15">
        <f t="shared" si="9377"/>
        <v>0.40355329949238578</v>
      </c>
      <c r="CP1149" s="15">
        <f t="shared" si="9377"/>
        <v>0.60971786833855801</v>
      </c>
      <c r="CQ1149" s="15">
        <f t="shared" si="9377"/>
        <v>0.82697201017811706</v>
      </c>
      <c r="CR1149" s="15"/>
      <c r="CS1149" s="15">
        <f>CS1147/CS1148</f>
        <v>0.45489815712900095</v>
      </c>
      <c r="CT1149" s="15">
        <f>CT1147/CT1148</f>
        <v>0.36372453928225024</v>
      </c>
      <c r="CU1149" s="15">
        <f>CU1147/CU1148</f>
        <v>0.30746847720659554</v>
      </c>
      <c r="CV1149" s="15">
        <f>CV1147/CV1148</f>
        <v>0.21435499515033948</v>
      </c>
      <c r="CW1149" s="15"/>
      <c r="CX1149" s="15">
        <f t="shared" ref="CX1149:DD1149" si="9378">CX1147/CX1148</f>
        <v>1</v>
      </c>
      <c r="CY1149" s="15">
        <f t="shared" si="9378"/>
        <v>0.72398190045248867</v>
      </c>
      <c r="CZ1149" s="15">
        <f t="shared" si="9378"/>
        <v>0.67873303167420818</v>
      </c>
      <c r="DA1149" s="15">
        <f t="shared" si="9378"/>
        <v>0.79185520361990946</v>
      </c>
      <c r="DB1149" s="15">
        <f t="shared" si="9378"/>
        <v>0.52592592592592591</v>
      </c>
      <c r="DC1149" s="15">
        <f t="shared" si="9378"/>
        <v>0.89302325581395348</v>
      </c>
      <c r="DD1149" s="15">
        <f t="shared" si="9378"/>
        <v>0.70881863560732117</v>
      </c>
      <c r="DE1149" s="15"/>
      <c r="DF1149" s="14"/>
      <c r="DG1149" s="15">
        <f t="shared" ref="DG1149:DY1149" si="9379">DG1147/DG1148</f>
        <v>0.78079534432589714</v>
      </c>
      <c r="DH1149" s="15">
        <f t="shared" si="9379"/>
        <v>0.7313288069835111</v>
      </c>
      <c r="DI1149" s="15">
        <f t="shared" si="9379"/>
        <v>0.69738118331716781</v>
      </c>
      <c r="DJ1149" s="15">
        <f t="shared" si="9379"/>
        <v>0.58292919495635309</v>
      </c>
      <c r="DK1149" s="15">
        <f t="shared" si="9379"/>
        <v>0.12325581395348838</v>
      </c>
      <c r="DL1149" s="15"/>
      <c r="DM1149" s="15">
        <f t="shared" si="9379"/>
        <v>0.78139534883720929</v>
      </c>
      <c r="DN1149" s="15">
        <f t="shared" si="9379"/>
        <v>0.33444259567387685</v>
      </c>
      <c r="DO1149" s="15">
        <f t="shared" si="9379"/>
        <v>0.62895174708818635</v>
      </c>
      <c r="DP1149" s="15">
        <f t="shared" si="9379"/>
        <v>0.51580698835274541</v>
      </c>
      <c r="DQ1149" s="15">
        <f t="shared" si="9379"/>
        <v>0.62895174708818635</v>
      </c>
      <c r="DR1149" s="15">
        <f t="shared" si="9379"/>
        <v>0.50249584026622296</v>
      </c>
      <c r="DS1149" s="15">
        <f t="shared" si="9379"/>
        <v>0.76206322795341097</v>
      </c>
      <c r="DT1149" s="15">
        <f t="shared" si="9379"/>
        <v>0.56738768718802002</v>
      </c>
      <c r="DU1149" s="15">
        <f t="shared" si="9379"/>
        <v>0.41264559068219636</v>
      </c>
      <c r="DV1149" s="15">
        <f t="shared" si="9379"/>
        <v>0.59165858389912707</v>
      </c>
      <c r="DW1149" s="15">
        <f t="shared" si="9379"/>
        <v>8.7293889427740065E-2</v>
      </c>
      <c r="DX1149" s="15">
        <f t="shared" si="9379"/>
        <v>0.77777777777777779</v>
      </c>
      <c r="DY1149" s="15">
        <f t="shared" si="9379"/>
        <v>0.67924528301886788</v>
      </c>
      <c r="EA1149" s="15">
        <f>EA1147/EA1148</f>
        <v>0.68671193016488841</v>
      </c>
      <c r="EB1149" s="15">
        <f>EB1147/EB1148</f>
        <v>0.61590688651794379</v>
      </c>
      <c r="EC1149" s="15">
        <f>EC1147/EC1148</f>
        <v>0.56644034917555774</v>
      </c>
      <c r="ED1149" s="15">
        <f>ED1147/ED1148</f>
        <v>0.45780795344325897</v>
      </c>
      <c r="EF1149" s="15">
        <f>EF1147/EF1148</f>
        <v>0.77206595538312317</v>
      </c>
      <c r="EG1149" s="15">
        <f>EG1147/EG1148</f>
        <v>0.80698351115421918</v>
      </c>
      <c r="EH1149" s="15">
        <f>EH1147/EH1148</f>
        <v>0.81474296799224055</v>
      </c>
      <c r="EI1149" s="15">
        <f>EI1147/EI1148</f>
        <v>0.72550921435499516</v>
      </c>
      <c r="EK1149" s="15">
        <f>EK1147/EK1148</f>
        <v>0.93016488845780798</v>
      </c>
      <c r="EL1149" s="15">
        <f>EL1147/EL1148</f>
        <v>0.88651794374393789</v>
      </c>
      <c r="EM1149" s="15">
        <f>EM1147/EM1148</f>
        <v>0.80698351115421918</v>
      </c>
      <c r="EO1149" s="15">
        <f>EO1147/EO1148</f>
        <v>0.93016488845780798</v>
      </c>
      <c r="EP1149" s="15">
        <f>EP1147/EP1148</f>
        <v>0.95829291949563533</v>
      </c>
      <c r="EQ1149" s="15">
        <f>EQ1147/EQ1148</f>
        <v>0.85935984481086325</v>
      </c>
      <c r="ES1149" s="15">
        <f>ES1147/ES1148</f>
        <v>0.88651794374393789</v>
      </c>
      <c r="ET1149" s="15">
        <f>ET1147/ET1148</f>
        <v>0.95829291949563533</v>
      </c>
      <c r="EU1149" s="15">
        <f>EU1147/EU1148</f>
        <v>0.91270611057225992</v>
      </c>
      <c r="EV1149" s="15">
        <f>EV1147/EV1148</f>
        <v>1</v>
      </c>
      <c r="EW1149" s="15">
        <f>EW1147/EW1148</f>
        <v>0.24654622741764082</v>
      </c>
      <c r="EY1149" s="15">
        <f>EY1147/EY1148</f>
        <v>0.80698351115421918</v>
      </c>
      <c r="EZ1149" s="15">
        <f>EZ1147/EZ1148</f>
        <v>0.85935984481086325</v>
      </c>
      <c r="FA1149" s="15">
        <f>FA1147/FA1148</f>
        <v>0.91270611057225992</v>
      </c>
      <c r="FC1149" s="15">
        <f t="shared" ref="FC1149:FL1149" si="9380">FC1147/FC1148</f>
        <v>0.55965082444228909</v>
      </c>
      <c r="FD1149" s="15">
        <f t="shared" si="9380"/>
        <v>0.65857885615251299</v>
      </c>
      <c r="FE1149" s="15"/>
      <c r="FF1149" s="15">
        <f t="shared" si="9380"/>
        <v>0.69253152279340446</v>
      </c>
      <c r="FG1149" s="15">
        <f t="shared" si="9380"/>
        <v>0.6071774975751697</v>
      </c>
      <c r="FH1149" s="15">
        <f t="shared" si="9380"/>
        <v>0.42289039767216297</v>
      </c>
      <c r="FI1149" s="15">
        <f t="shared" si="9380"/>
        <v>0.28669724770642202</v>
      </c>
      <c r="FJ1149" s="15">
        <f t="shared" si="9380"/>
        <v>0.4334862385321101</v>
      </c>
      <c r="FK1149" s="15">
        <f t="shared" si="9380"/>
        <v>0.54816513761467889</v>
      </c>
      <c r="FL1149" s="15">
        <f t="shared" si="9380"/>
        <v>0.66972477064220182</v>
      </c>
      <c r="GA1149" s="15">
        <f t="shared" ref="GA1149:GG1149" si="9381">GA1147/GA1148</f>
        <v>0.30552861299709022</v>
      </c>
      <c r="GB1149" s="15">
        <f t="shared" si="9381"/>
        <v>0.37730358874878761</v>
      </c>
      <c r="GC1149" s="15">
        <f t="shared" si="9381"/>
        <v>0.37924345295829293</v>
      </c>
      <c r="GD1149" s="15">
        <f t="shared" si="9381"/>
        <v>0.38894277400581961</v>
      </c>
      <c r="GE1149" s="15">
        <f t="shared" si="9381"/>
        <v>0.25024248302618818</v>
      </c>
      <c r="GF1149" s="15">
        <f t="shared" si="9381"/>
        <v>0.56062075654704169</v>
      </c>
      <c r="GG1149" s="15">
        <f t="shared" si="9381"/>
        <v>0.44907856450048494</v>
      </c>
      <c r="GI1149" s="15">
        <f>GI1147/GI1148</f>
        <v>0.40503875968992248</v>
      </c>
      <c r="GK1149" s="15">
        <f t="shared" ref="GK1149:GQ1149" si="9382">GK1147/GK1148</f>
        <v>0.77206595538312317</v>
      </c>
      <c r="GL1149" s="15">
        <f t="shared" si="9382"/>
        <v>0.80698351115421918</v>
      </c>
      <c r="GM1149" s="15">
        <f t="shared" si="9382"/>
        <v>0.81474296799224055</v>
      </c>
      <c r="GN1149" s="15">
        <f t="shared" si="9382"/>
        <v>0.72550921435499516</v>
      </c>
      <c r="GO1149" s="15">
        <f t="shared" si="9382"/>
        <v>0.47817652764306501</v>
      </c>
      <c r="GP1149" s="15">
        <f t="shared" si="9382"/>
        <v>0.36760426770126092</v>
      </c>
      <c r="GQ1149" s="15">
        <f t="shared" si="9382"/>
        <v>0.81280310378273524</v>
      </c>
      <c r="GS1149" s="15">
        <f t="shared" ref="GS1149:GY1149" si="9383">GS1147/GS1148</f>
        <v>0.48039215686274511</v>
      </c>
      <c r="GT1149" s="15">
        <f t="shared" si="9383"/>
        <v>0.56349206349206349</v>
      </c>
      <c r="GU1149" s="15">
        <f t="shared" si="9383"/>
        <v>0.44713870029097963</v>
      </c>
      <c r="GV1149" s="15">
        <f t="shared" si="9383"/>
        <v>0.2870999030067895</v>
      </c>
      <c r="GW1149" s="15">
        <f t="shared" si="9383"/>
        <v>0.18719689621726479</v>
      </c>
      <c r="GX1149" s="15">
        <f t="shared" si="9383"/>
        <v>9.990300678952474E-2</v>
      </c>
      <c r="GY1149" s="15">
        <f t="shared" si="9383"/>
        <v>6.3045586808923373E-2</v>
      </c>
      <c r="HA1149" s="15">
        <f t="shared" ref="HA1149:HF1149" si="9384">HA1147/HA1148</f>
        <v>0.57516973811833172</v>
      </c>
      <c r="HB1149" s="15">
        <f t="shared" si="9384"/>
        <v>0.27158098933074687</v>
      </c>
      <c r="HC1149" s="15">
        <f t="shared" si="9384"/>
        <v>0.16973811833171679</v>
      </c>
      <c r="HD1149" s="15">
        <f t="shared" si="9384"/>
        <v>0.11154219204655674</v>
      </c>
      <c r="HE1149" s="15">
        <f t="shared" si="9384"/>
        <v>4.8496605237633363E-2</v>
      </c>
      <c r="HF1149" s="15">
        <f t="shared" si="9384"/>
        <v>1.842870999030068E-2</v>
      </c>
      <c r="HH1149" s="15">
        <f t="shared" ref="HH1149:HM1149" si="9385">HH1147/HH1148</f>
        <v>0.68089233753637246</v>
      </c>
      <c r="HI1149" s="15">
        <f t="shared" si="9385"/>
        <v>0.43355965082444231</v>
      </c>
      <c r="HJ1149" s="15">
        <f t="shared" si="9385"/>
        <v>0.24539282250242483</v>
      </c>
      <c r="HK1149" s="15">
        <f t="shared" si="9385"/>
        <v>0.14548981571290009</v>
      </c>
      <c r="HL1149" s="15">
        <f t="shared" si="9385"/>
        <v>8.2444228903976721E-2</v>
      </c>
      <c r="HM1149" s="15">
        <f t="shared" si="9385"/>
        <v>3.2977691561590687E-2</v>
      </c>
      <c r="HO1149" s="15">
        <f t="shared" ref="HO1149:HX1149" si="9386">HO1147/HO1148</f>
        <v>0.77580071174377219</v>
      </c>
      <c r="HP1149" s="15">
        <f t="shared" si="9386"/>
        <v>0.76639344262295084</v>
      </c>
      <c r="HQ1149" s="15">
        <f t="shared" si="9386"/>
        <v>0.82526881720430112</v>
      </c>
      <c r="HR1149" s="15">
        <f t="shared" si="9386"/>
        <v>0.84776119402985073</v>
      </c>
      <c r="HS1149" s="15">
        <f t="shared" si="9386"/>
        <v>0.87769784172661869</v>
      </c>
      <c r="HT1149" s="15">
        <f t="shared" si="9386"/>
        <v>0.89494163424124518</v>
      </c>
      <c r="HU1149" s="15">
        <f t="shared" si="9386"/>
        <v>0.92307692307692313</v>
      </c>
      <c r="HV1149" s="15">
        <f t="shared" si="9386"/>
        <v>0.94545454545454544</v>
      </c>
      <c r="HW1149" s="15">
        <f t="shared" si="9386"/>
        <v>0.97499999999999998</v>
      </c>
      <c r="HX1149" s="15">
        <f t="shared" si="9386"/>
        <v>0.95652173913043481</v>
      </c>
      <c r="HZ1149" s="15">
        <f t="shared" ref="HZ1149:II1149" si="9387">HZ1147/HZ1148</f>
        <v>0.45729537366548045</v>
      </c>
      <c r="IA1149" s="15">
        <f t="shared" si="9387"/>
        <v>0.4098360655737705</v>
      </c>
      <c r="IB1149" s="15">
        <f t="shared" si="9387"/>
        <v>0.41397849462365593</v>
      </c>
      <c r="IC1149" s="15">
        <f t="shared" si="9387"/>
        <v>0.38507462686567162</v>
      </c>
      <c r="ID1149" s="15">
        <f t="shared" si="9387"/>
        <v>0.43165467625899279</v>
      </c>
      <c r="IE1149" s="15">
        <f t="shared" si="9387"/>
        <v>0.43190661478599224</v>
      </c>
      <c r="IF1149" s="15">
        <f t="shared" si="9387"/>
        <v>0.40384615384615385</v>
      </c>
      <c r="IG1149" s="15">
        <f t="shared" si="9387"/>
        <v>0.44545454545454544</v>
      </c>
      <c r="IH1149" s="15">
        <f t="shared" si="9387"/>
        <v>0.42499999999999999</v>
      </c>
      <c r="II1149" s="15">
        <f t="shared" si="9387"/>
        <v>0.47826086956521741</v>
      </c>
    </row>
    <row r="1150" spans="1:501" ht="16" thickBot="1" x14ac:dyDescent="0.25">
      <c r="A1150"/>
      <c r="C1150" s="143" t="s">
        <v>267</v>
      </c>
      <c r="D1150" s="134">
        <f ca="1">BJ1159</f>
        <v>1103.9778303160963</v>
      </c>
      <c r="E1150" s="134">
        <f ca="1">BM1159</f>
        <v>2.6345804969599866</v>
      </c>
      <c r="F1150" s="136">
        <f ca="1">BP1159</f>
        <v>3.9303775577279949</v>
      </c>
      <c r="G1150" s="136">
        <f ca="1">BC1159</f>
        <v>20.132581806674342</v>
      </c>
      <c r="H1150" s="116">
        <f ca="1">BH1159</f>
        <v>1.8261920340836799</v>
      </c>
      <c r="I1150" s="196"/>
      <c r="J1150" s="3"/>
      <c r="L1150" s="1"/>
      <c r="P1150" s="128"/>
      <c r="Q1150" s="5"/>
      <c r="R1150" s="6"/>
      <c r="S1150" s="7"/>
      <c r="AC1150" s="4"/>
      <c r="AD1150" s="4"/>
      <c r="AE1150" s="127"/>
      <c r="AF1150" s="127"/>
      <c r="AG1150" s="127"/>
      <c r="AH1150" s="4"/>
      <c r="AI1150" s="4"/>
      <c r="AJ1150" s="4"/>
      <c r="AK1150" s="4"/>
      <c r="AL1150" s="4"/>
      <c r="AM1150" s="4"/>
      <c r="AN1150" s="4"/>
      <c r="AO1150" s="4"/>
      <c r="AU1150" s="4"/>
      <c r="AW1150" s="107" t="s">
        <v>110</v>
      </c>
      <c r="AX1150" s="137">
        <f t="shared" ref="AX1150:BD1150" si="9388">COUNTIFS(AX92:AX1139,"&gt;-.001",AX92:AX1139,"&lt;.001")</f>
        <v>13</v>
      </c>
      <c r="AY1150" s="137">
        <f t="shared" si="9388"/>
        <v>11</v>
      </c>
      <c r="AZ1150" s="137">
        <f t="shared" si="9388"/>
        <v>7</v>
      </c>
      <c r="BA1150" s="103">
        <f t="shared" si="9388"/>
        <v>58</v>
      </c>
      <c r="BB1150" s="104">
        <f t="shared" si="9388"/>
        <v>18</v>
      </c>
      <c r="BC1150" s="104">
        <f t="shared" si="9388"/>
        <v>29</v>
      </c>
      <c r="BD1150" s="105">
        <f t="shared" si="9388"/>
        <v>19</v>
      </c>
      <c r="BE1150" s="126"/>
      <c r="BF1150" s="188"/>
      <c r="BG1150" s="137">
        <f t="shared" ref="BG1150:BM1150" ca="1" si="9389">COUNTIFS(BG92:BG1140,"&gt;-.001",BG92:BG1140,"&lt;.001")</f>
        <v>4</v>
      </c>
      <c r="BH1150" s="137">
        <f t="shared" ca="1" si="9389"/>
        <v>8</v>
      </c>
      <c r="BI1150" s="137">
        <f t="shared" ca="1" si="9389"/>
        <v>5</v>
      </c>
      <c r="BJ1150" s="137">
        <f t="shared" ca="1" si="9389"/>
        <v>41</v>
      </c>
      <c r="BK1150" s="103">
        <f t="shared" ca="1" si="9389"/>
        <v>16</v>
      </c>
      <c r="BL1150" s="104">
        <f t="shared" ca="1" si="9389"/>
        <v>22</v>
      </c>
      <c r="BM1150" s="104">
        <f t="shared" ca="1" si="9389"/>
        <v>21</v>
      </c>
      <c r="BN1150" s="104"/>
      <c r="BO1150" s="104">
        <f ca="1">COUNTIFS(BO92:BO1140,"&gt;-.001",BO92:BO1140,"&lt;.001")</f>
        <v>17</v>
      </c>
      <c r="BP1150" s="105"/>
      <c r="BQ1150" s="14"/>
      <c r="BR1150" s="1"/>
      <c r="BS1150" s="1"/>
      <c r="BT1150" s="1"/>
      <c r="BW1150" s="14"/>
      <c r="BX1150" s="14"/>
      <c r="BY1150" s="15"/>
      <c r="BZ1150" s="15"/>
      <c r="CA1150" s="14"/>
      <c r="CB1150" s="15">
        <f t="shared" ref="CB1150:CQ1150" si="9390">1-CB1149</f>
        <v>0.3811833171677983</v>
      </c>
      <c r="CC1150" s="15">
        <f t="shared" si="9390"/>
        <v>0.50339476236663439</v>
      </c>
      <c r="CD1150" s="15">
        <f t="shared" si="9390"/>
        <v>0.53831231813773028</v>
      </c>
      <c r="CE1150" s="15">
        <f t="shared" si="9390"/>
        <v>0.6178467507274491</v>
      </c>
      <c r="CF1150" s="15">
        <f>1-CF1149</f>
        <v>0.6178467507274491</v>
      </c>
      <c r="CG1150" s="15">
        <f t="shared" si="9390"/>
        <v>0.2766497461928934</v>
      </c>
      <c r="CH1150" s="15">
        <f>1-CH1149</f>
        <v>0.25348837209302322</v>
      </c>
      <c r="CI1150" s="15">
        <f>1-CI1149</f>
        <v>0.3012345679012346</v>
      </c>
      <c r="CJ1150" s="15">
        <f>1-CJ1149</f>
        <v>0.44367176634214189</v>
      </c>
      <c r="CK1150" s="15">
        <f>1-CK1149</f>
        <v>0.67873303167420818</v>
      </c>
      <c r="CL1150" s="15">
        <f t="shared" si="9390"/>
        <v>0.30746847720659554</v>
      </c>
      <c r="CM1150" s="15">
        <f t="shared" si="9390"/>
        <v>0.22268907563025209</v>
      </c>
      <c r="CN1150" s="15">
        <f t="shared" si="9390"/>
        <v>0.12872841444270011</v>
      </c>
      <c r="CO1150" s="15">
        <f t="shared" si="9390"/>
        <v>0.59644670050761417</v>
      </c>
      <c r="CP1150" s="15">
        <f t="shared" si="9390"/>
        <v>0.39028213166144199</v>
      </c>
      <c r="CQ1150" s="15">
        <f t="shared" si="9390"/>
        <v>0.17302798982188294</v>
      </c>
      <c r="CR1150" s="15"/>
      <c r="CS1150" s="15">
        <f>1-CS1149</f>
        <v>0.54510184287099905</v>
      </c>
      <c r="CT1150" s="15">
        <f>1-CT1149</f>
        <v>0.63627546071774976</v>
      </c>
      <c r="CU1150" s="15">
        <f>1-CU1149</f>
        <v>0.69253152279340446</v>
      </c>
      <c r="CV1150" s="15">
        <f>1-CV1149</f>
        <v>0.78564500484966049</v>
      </c>
      <c r="CW1150" s="15"/>
      <c r="CX1150" s="15">
        <f t="shared" ref="CX1150:DD1150" si="9391">1-CX1149</f>
        <v>0</v>
      </c>
      <c r="CY1150" s="15">
        <f t="shared" si="9391"/>
        <v>0.27601809954751133</v>
      </c>
      <c r="CZ1150" s="15">
        <f t="shared" si="9391"/>
        <v>0.32126696832579182</v>
      </c>
      <c r="DA1150" s="15">
        <f t="shared" si="9391"/>
        <v>0.20814479638009054</v>
      </c>
      <c r="DB1150" s="15">
        <f t="shared" si="9391"/>
        <v>0.47407407407407409</v>
      </c>
      <c r="DC1150" s="15">
        <f t="shared" si="9391"/>
        <v>0.10697674418604652</v>
      </c>
      <c r="DD1150" s="15">
        <f t="shared" si="9391"/>
        <v>0.29118136439267883</v>
      </c>
      <c r="DE1150" s="15"/>
      <c r="DF1150" s="14"/>
      <c r="DG1150" s="15">
        <f t="shared" ref="DG1150:DY1150" si="9392">1-DG1149</f>
        <v>0.21920465567410286</v>
      </c>
      <c r="DH1150" s="15">
        <f t="shared" si="9392"/>
        <v>0.2686711930164889</v>
      </c>
      <c r="DI1150" s="15">
        <f t="shared" si="9392"/>
        <v>0.30261881668283219</v>
      </c>
      <c r="DJ1150" s="15">
        <f t="shared" si="9392"/>
        <v>0.41707080504364691</v>
      </c>
      <c r="DK1150" s="15">
        <f t="shared" si="9392"/>
        <v>0.87674418604651161</v>
      </c>
      <c r="DL1150" s="15"/>
      <c r="DM1150" s="15">
        <f t="shared" si="9392"/>
        <v>0.21860465116279071</v>
      </c>
      <c r="DN1150" s="15">
        <f t="shared" si="9392"/>
        <v>0.6655574043261232</v>
      </c>
      <c r="DO1150" s="15">
        <f t="shared" si="9392"/>
        <v>0.37104825291181365</v>
      </c>
      <c r="DP1150" s="15">
        <f t="shared" si="9392"/>
        <v>0.48419301164725459</v>
      </c>
      <c r="DQ1150" s="15">
        <f t="shared" si="9392"/>
        <v>0.37104825291181365</v>
      </c>
      <c r="DR1150" s="15">
        <f t="shared" si="9392"/>
        <v>0.49750415973377704</v>
      </c>
      <c r="DS1150" s="15">
        <f t="shared" si="9392"/>
        <v>0.23793677204658903</v>
      </c>
      <c r="DT1150" s="15">
        <f t="shared" si="9392"/>
        <v>0.43261231281197998</v>
      </c>
      <c r="DU1150" s="15">
        <f t="shared" si="9392"/>
        <v>0.58735440931780358</v>
      </c>
      <c r="DV1150" s="15">
        <f t="shared" si="9392"/>
        <v>0.40834141610087293</v>
      </c>
      <c r="DW1150" s="15">
        <f t="shared" si="9392"/>
        <v>0.91270611057225992</v>
      </c>
      <c r="DX1150" s="15">
        <f t="shared" si="9392"/>
        <v>0.22222222222222221</v>
      </c>
      <c r="DY1150" s="15">
        <f t="shared" si="9392"/>
        <v>0.32075471698113212</v>
      </c>
      <c r="EA1150" s="15">
        <f>1-EA1149</f>
        <v>0.31328806983511159</v>
      </c>
      <c r="EB1150" s="15">
        <f>1-EB1149</f>
        <v>0.38409311348205621</v>
      </c>
      <c r="EC1150" s="15">
        <f>1-EC1149</f>
        <v>0.43355965082444226</v>
      </c>
      <c r="ED1150" s="15">
        <f>1-ED1149</f>
        <v>0.54219204655674103</v>
      </c>
      <c r="EF1150" s="15">
        <f>1-EF1149</f>
        <v>0.22793404461687683</v>
      </c>
      <c r="EG1150" s="15">
        <f>1-EG1149</f>
        <v>0.19301648884578082</v>
      </c>
      <c r="EH1150" s="15">
        <f>1-EH1149</f>
        <v>0.18525703200775945</v>
      </c>
      <c r="EI1150" s="15">
        <f>1-EI1149</f>
        <v>0.27449078564500484</v>
      </c>
      <c r="EK1150" s="15">
        <f>1-EK1149</f>
        <v>6.9835111542192019E-2</v>
      </c>
      <c r="EL1150" s="15">
        <f>1-EL1149</f>
        <v>0.11348205625606211</v>
      </c>
      <c r="EM1150" s="15">
        <f>1-EM1149</f>
        <v>0.19301648884578082</v>
      </c>
      <c r="EO1150" s="15">
        <f>1-EO1149</f>
        <v>6.9835111542192019E-2</v>
      </c>
      <c r="EP1150" s="15">
        <f>1-EP1149</f>
        <v>4.1707080504364669E-2</v>
      </c>
      <c r="EQ1150" s="15">
        <f>1-EQ1149</f>
        <v>0.14064015518913675</v>
      </c>
      <c r="ES1150" s="15">
        <f>1-ES1149</f>
        <v>0.11348205625606211</v>
      </c>
      <c r="ET1150" s="15">
        <f>1-ET1149</f>
        <v>4.1707080504364669E-2</v>
      </c>
      <c r="EU1150" s="15">
        <f>1-EU1149</f>
        <v>8.7293889427740079E-2</v>
      </c>
      <c r="EV1150" s="15">
        <f>1-EV1149</f>
        <v>0</v>
      </c>
      <c r="EW1150" s="15">
        <f>1-EW1149</f>
        <v>0.75345377258235913</v>
      </c>
      <c r="EY1150" s="15">
        <f>1-EY1149</f>
        <v>0.19301648884578082</v>
      </c>
      <c r="EZ1150" s="15">
        <f>1-EZ1149</f>
        <v>0.14064015518913675</v>
      </c>
      <c r="FA1150" s="15">
        <f>1-FA1149</f>
        <v>8.7293889427740079E-2</v>
      </c>
      <c r="FC1150" s="15">
        <f t="shared" ref="FC1150:FL1150" si="9393">1-FC1149</f>
        <v>0.44034917555771091</v>
      </c>
      <c r="FD1150" s="15">
        <f t="shared" si="9393"/>
        <v>0.34142114384748701</v>
      </c>
      <c r="FE1150" s="15"/>
      <c r="FF1150" s="15">
        <f t="shared" si="9393"/>
        <v>0.30746847720659554</v>
      </c>
      <c r="FG1150" s="15">
        <f t="shared" si="9393"/>
        <v>0.3928225024248303</v>
      </c>
      <c r="FH1150" s="15">
        <f t="shared" si="9393"/>
        <v>0.57710960232783703</v>
      </c>
      <c r="FI1150" s="15">
        <f t="shared" si="9393"/>
        <v>0.71330275229357798</v>
      </c>
      <c r="FJ1150" s="15">
        <f t="shared" si="9393"/>
        <v>0.5665137614678899</v>
      </c>
      <c r="FK1150" s="15">
        <f t="shared" si="9393"/>
        <v>0.45183486238532111</v>
      </c>
      <c r="FL1150" s="15">
        <f t="shared" si="9393"/>
        <v>0.33027522935779818</v>
      </c>
      <c r="GA1150" s="15">
        <f t="shared" ref="GA1150:GG1150" si="9394">1-GA1149</f>
        <v>0.69447138700290978</v>
      </c>
      <c r="GB1150" s="15">
        <f t="shared" si="9394"/>
        <v>0.62269641125121233</v>
      </c>
      <c r="GC1150" s="15">
        <f t="shared" si="9394"/>
        <v>0.62075654704170713</v>
      </c>
      <c r="GD1150" s="15">
        <f t="shared" si="9394"/>
        <v>0.61105722599418044</v>
      </c>
      <c r="GE1150" s="15">
        <f t="shared" si="9394"/>
        <v>0.74975751697381177</v>
      </c>
      <c r="GF1150" s="15">
        <f t="shared" si="9394"/>
        <v>0.43937924345295831</v>
      </c>
      <c r="GG1150" s="15">
        <f t="shared" si="9394"/>
        <v>0.55092143549951511</v>
      </c>
      <c r="GI1150" s="15">
        <f>1-GI1149</f>
        <v>0.59496124031007747</v>
      </c>
      <c r="GK1150" s="15">
        <f t="shared" ref="GK1150:GQ1150" si="9395">1-GK1149</f>
        <v>0.22793404461687683</v>
      </c>
      <c r="GL1150" s="15">
        <f t="shared" si="9395"/>
        <v>0.19301648884578082</v>
      </c>
      <c r="GM1150" s="15">
        <f t="shared" si="9395"/>
        <v>0.18525703200775945</v>
      </c>
      <c r="GN1150" s="15">
        <f t="shared" si="9395"/>
        <v>0.27449078564500484</v>
      </c>
      <c r="GO1150" s="15">
        <f t="shared" si="9395"/>
        <v>0.52182347235693505</v>
      </c>
      <c r="GP1150" s="15">
        <f t="shared" si="9395"/>
        <v>0.63239573229873902</v>
      </c>
      <c r="GQ1150" s="15">
        <f t="shared" si="9395"/>
        <v>0.18719689621726476</v>
      </c>
      <c r="GS1150" s="15">
        <f t="shared" ref="GS1150:GY1150" si="9396">1-GS1149</f>
        <v>0.51960784313725483</v>
      </c>
      <c r="GT1150" s="15">
        <f t="shared" si="9396"/>
        <v>0.43650793650793651</v>
      </c>
      <c r="GU1150" s="15">
        <f t="shared" si="9396"/>
        <v>0.55286129970902032</v>
      </c>
      <c r="GV1150" s="15">
        <f t="shared" si="9396"/>
        <v>0.71290009699321044</v>
      </c>
      <c r="GW1150" s="15">
        <f t="shared" si="9396"/>
        <v>0.81280310378273524</v>
      </c>
      <c r="GX1150" s="15">
        <f t="shared" si="9396"/>
        <v>0.9000969932104752</v>
      </c>
      <c r="GY1150" s="15">
        <f t="shared" si="9396"/>
        <v>0.93695441319107664</v>
      </c>
      <c r="HA1150" s="15">
        <f t="shared" ref="HA1150:HF1150" si="9397">1-HA1149</f>
        <v>0.42483026188166828</v>
      </c>
      <c r="HB1150" s="15">
        <f t="shared" si="9397"/>
        <v>0.72841901066925319</v>
      </c>
      <c r="HC1150" s="15">
        <f t="shared" si="9397"/>
        <v>0.83026188166828319</v>
      </c>
      <c r="HD1150" s="15">
        <f t="shared" si="9397"/>
        <v>0.88845780795344331</v>
      </c>
      <c r="HE1150" s="15">
        <f t="shared" si="9397"/>
        <v>0.95150339476236667</v>
      </c>
      <c r="HF1150" s="15">
        <f t="shared" si="9397"/>
        <v>0.98157129000969934</v>
      </c>
      <c r="HH1150" s="15">
        <f t="shared" ref="HH1150:HM1150" si="9398">1-HH1149</f>
        <v>0.31910766246362754</v>
      </c>
      <c r="HI1150" s="15">
        <f t="shared" si="9398"/>
        <v>0.56644034917555763</v>
      </c>
      <c r="HJ1150" s="15">
        <f t="shared" si="9398"/>
        <v>0.75460717749757511</v>
      </c>
      <c r="HK1150" s="15">
        <f t="shared" si="9398"/>
        <v>0.85451018428709991</v>
      </c>
      <c r="HL1150" s="15">
        <f t="shared" si="9398"/>
        <v>0.91755577109602326</v>
      </c>
      <c r="HM1150" s="15">
        <f t="shared" si="9398"/>
        <v>0.96702230843840931</v>
      </c>
      <c r="HO1150" s="15">
        <f t="shared" ref="HO1150:HX1150" si="9399">1-HO1149</f>
        <v>0.22419928825622781</v>
      </c>
      <c r="HP1150" s="15">
        <f t="shared" si="9399"/>
        <v>0.23360655737704916</v>
      </c>
      <c r="HQ1150" s="15">
        <f t="shared" si="9399"/>
        <v>0.17473118279569888</v>
      </c>
      <c r="HR1150" s="15">
        <f t="shared" si="9399"/>
        <v>0.15223880597014927</v>
      </c>
      <c r="HS1150" s="15">
        <f t="shared" si="9399"/>
        <v>0.12230215827338131</v>
      </c>
      <c r="HT1150" s="15">
        <f t="shared" si="9399"/>
        <v>0.10505836575875482</v>
      </c>
      <c r="HU1150" s="15">
        <f t="shared" si="9399"/>
        <v>7.6923076923076872E-2</v>
      </c>
      <c r="HV1150" s="15">
        <f t="shared" si="9399"/>
        <v>5.4545454545454564E-2</v>
      </c>
      <c r="HW1150" s="15">
        <f t="shared" si="9399"/>
        <v>2.5000000000000022E-2</v>
      </c>
      <c r="HX1150" s="15">
        <f t="shared" si="9399"/>
        <v>4.3478260869565188E-2</v>
      </c>
      <c r="HZ1150" s="15">
        <f t="shared" ref="HZ1150:II1150" si="9400">1-HZ1149</f>
        <v>0.54270462633451955</v>
      </c>
      <c r="IA1150" s="15">
        <f t="shared" si="9400"/>
        <v>0.5901639344262295</v>
      </c>
      <c r="IB1150" s="15">
        <f t="shared" si="9400"/>
        <v>0.58602150537634401</v>
      </c>
      <c r="IC1150" s="15">
        <f t="shared" si="9400"/>
        <v>0.61492537313432838</v>
      </c>
      <c r="ID1150" s="15">
        <f t="shared" si="9400"/>
        <v>0.56834532374100721</v>
      </c>
      <c r="IE1150" s="15">
        <f t="shared" si="9400"/>
        <v>0.56809338521400776</v>
      </c>
      <c r="IF1150" s="15">
        <f t="shared" si="9400"/>
        <v>0.59615384615384615</v>
      </c>
      <c r="IG1150" s="15">
        <f t="shared" si="9400"/>
        <v>0.55454545454545456</v>
      </c>
      <c r="IH1150" s="15">
        <f t="shared" si="9400"/>
        <v>0.57499999999999996</v>
      </c>
      <c r="II1150" s="15">
        <f t="shared" si="9400"/>
        <v>0.52173913043478259</v>
      </c>
    </row>
    <row r="1151" spans="1:501" ht="16" thickBot="1" x14ac:dyDescent="0.25">
      <c r="A1151"/>
      <c r="C1151" s="133" t="s">
        <v>268</v>
      </c>
      <c r="D1151" s="134">
        <f>BJ1161</f>
        <v>206.47536959350126</v>
      </c>
      <c r="E1151" s="134">
        <f>BM1161</f>
        <v>1.7640546216579729</v>
      </c>
      <c r="F1151" s="136">
        <f>BP1161</f>
        <v>3.9996863158951554</v>
      </c>
      <c r="G1151" s="136">
        <f>BC1161</f>
        <v>11.230373223389963</v>
      </c>
      <c r="H1151" s="116">
        <f>BH1161</f>
        <v>1.7489675488825938</v>
      </c>
      <c r="I1151" s="196"/>
      <c r="J1151" s="3"/>
      <c r="L1151" s="1"/>
      <c r="P1151" s="128"/>
      <c r="Q1151" s="5"/>
      <c r="R1151" s="6"/>
      <c r="S1151" s="7"/>
      <c r="AC1151" s="4"/>
      <c r="AD1151" s="4"/>
      <c r="AE1151" s="127"/>
      <c r="AF1151" s="127"/>
      <c r="AG1151" s="127"/>
      <c r="AH1151" s="4"/>
      <c r="AI1151" s="4"/>
      <c r="AJ1151" s="4"/>
      <c r="AK1151" s="4"/>
      <c r="AL1151" s="4"/>
      <c r="AM1151" s="4"/>
      <c r="AN1151" s="4"/>
      <c r="AO1151" s="4"/>
      <c r="AU1151" s="4"/>
      <c r="AW1151" s="107" t="s">
        <v>111</v>
      </c>
      <c r="AX1151" s="137">
        <f t="shared" ref="AX1151:BD1151" si="9401">COUNTIF(AX92:AX1139,"&gt;.001")</f>
        <v>159</v>
      </c>
      <c r="AY1151" s="137">
        <f t="shared" si="9401"/>
        <v>160</v>
      </c>
      <c r="AZ1151" s="137">
        <f t="shared" si="9401"/>
        <v>163</v>
      </c>
      <c r="BA1151" s="103">
        <f t="shared" si="9401"/>
        <v>453</v>
      </c>
      <c r="BB1151" s="104">
        <f t="shared" si="9401"/>
        <v>511</v>
      </c>
      <c r="BC1151" s="104">
        <f t="shared" si="9401"/>
        <v>517</v>
      </c>
      <c r="BD1151" s="105">
        <f t="shared" si="9401"/>
        <v>543</v>
      </c>
      <c r="BE1151" s="126"/>
      <c r="BF1151" s="188"/>
      <c r="BG1151" s="137">
        <f t="shared" ref="BG1151:BM1151" ca="1" si="9402">COUNTIF(BG92:BG1140,"&gt;.001")</f>
        <v>159</v>
      </c>
      <c r="BH1151" s="137">
        <f t="shared" ca="1" si="9402"/>
        <v>165</v>
      </c>
      <c r="BI1151" s="137">
        <f t="shared" ca="1" si="9402"/>
        <v>173</v>
      </c>
      <c r="BJ1151" s="137">
        <f t="shared" ca="1" si="9402"/>
        <v>433</v>
      </c>
      <c r="BK1151" s="103">
        <f t="shared" ca="1" si="9402"/>
        <v>461</v>
      </c>
      <c r="BL1151" s="104">
        <f t="shared" ca="1" si="9402"/>
        <v>483</v>
      </c>
      <c r="BM1151" s="104">
        <f t="shared" ca="1" si="9402"/>
        <v>478</v>
      </c>
      <c r="BN1151" s="104"/>
      <c r="BO1151" s="104">
        <f ca="1">COUNTIF(BO92:BO1140,"&gt;.001")</f>
        <v>487</v>
      </c>
      <c r="BP1151" s="109"/>
      <c r="BQ1151" s="14"/>
      <c r="BR1151" s="94">
        <f>DG1149</f>
        <v>0.78079534432589714</v>
      </c>
      <c r="BS1151" s="95">
        <v>1</v>
      </c>
      <c r="BT1151" s="67">
        <v>2</v>
      </c>
      <c r="BU1151" s="67">
        <v>3</v>
      </c>
      <c r="BV1151" s="68">
        <v>4</v>
      </c>
      <c r="BW1151" s="14"/>
      <c r="BX1151" s="14"/>
      <c r="BY1151" s="126"/>
      <c r="BZ1151" s="126"/>
      <c r="CA1151" s="14"/>
      <c r="CB1151" s="1">
        <f t="shared" ref="CB1151:CQ1151" si="9403">CB1148-CB1147</f>
        <v>393</v>
      </c>
      <c r="CC1151" s="1">
        <f t="shared" si="9403"/>
        <v>519</v>
      </c>
      <c r="CD1151" s="1">
        <f t="shared" si="9403"/>
        <v>555</v>
      </c>
      <c r="CE1151" s="1">
        <f t="shared" si="9403"/>
        <v>637</v>
      </c>
      <c r="CF1151" s="1">
        <f>CF1148-CF1147</f>
        <v>637</v>
      </c>
      <c r="CG1151" s="1">
        <f t="shared" si="9403"/>
        <v>109</v>
      </c>
      <c r="CH1151" s="1">
        <f>CH1148-CH1147</f>
        <v>109</v>
      </c>
      <c r="CI1151" s="1">
        <f>CI1148-CI1147</f>
        <v>244</v>
      </c>
      <c r="CJ1151" s="1">
        <f>CJ1148-CJ1147</f>
        <v>319</v>
      </c>
      <c r="CK1151" s="1">
        <f>CK1148-CK1147</f>
        <v>150</v>
      </c>
      <c r="CL1151" s="1">
        <f t="shared" si="9403"/>
        <v>317</v>
      </c>
      <c r="CM1151" s="1">
        <f t="shared" si="9403"/>
        <v>159</v>
      </c>
      <c r="CN1151" s="1">
        <f t="shared" si="9403"/>
        <v>82</v>
      </c>
      <c r="CO1151" s="1">
        <f t="shared" si="9403"/>
        <v>235</v>
      </c>
      <c r="CP1151" s="1">
        <f t="shared" si="9403"/>
        <v>249</v>
      </c>
      <c r="CQ1151" s="1">
        <f t="shared" si="9403"/>
        <v>68</v>
      </c>
      <c r="CR1151" s="1"/>
      <c r="CS1151" s="1">
        <f>CS1148-CS1147</f>
        <v>562</v>
      </c>
      <c r="CT1151" s="1">
        <f>CT1148-CT1147</f>
        <v>656</v>
      </c>
      <c r="CU1151" s="1">
        <f>CU1148-CU1147</f>
        <v>714</v>
      </c>
      <c r="CV1151" s="1">
        <f>CV1148-CV1147</f>
        <v>810</v>
      </c>
      <c r="CW1151" s="14"/>
      <c r="CX1151" s="1">
        <f t="shared" ref="CX1151:DD1151" si="9404">CX1148-CX1147</f>
        <v>0</v>
      </c>
      <c r="CY1151" s="1">
        <f t="shared" si="9404"/>
        <v>61</v>
      </c>
      <c r="CZ1151" s="1">
        <f t="shared" si="9404"/>
        <v>71</v>
      </c>
      <c r="DA1151" s="1">
        <f t="shared" si="9404"/>
        <v>46</v>
      </c>
      <c r="DB1151" s="1">
        <f t="shared" si="9404"/>
        <v>384</v>
      </c>
      <c r="DC1151" s="1">
        <f t="shared" si="9404"/>
        <v>46</v>
      </c>
      <c r="DD1151" s="1">
        <f t="shared" si="9404"/>
        <v>175</v>
      </c>
      <c r="DE1151" s="1"/>
      <c r="DF1151" s="14"/>
      <c r="DG1151" s="1">
        <f>DG1148-DG1147</f>
        <v>226</v>
      </c>
      <c r="DH1151" s="1">
        <f>DH1148-DH1147</f>
        <v>277</v>
      </c>
      <c r="DI1151" s="1">
        <f>DI1148-DI1147</f>
        <v>312</v>
      </c>
      <c r="DJ1151" s="1">
        <f>DJ1148-DJ1147</f>
        <v>430</v>
      </c>
      <c r="DK1151" s="1">
        <f>DK1148-DK1147</f>
        <v>377</v>
      </c>
      <c r="DL1151" s="1"/>
      <c r="DM1151" s="1">
        <f t="shared" ref="DM1151:DY1151" si="9405">DM1148-DM1147</f>
        <v>94</v>
      </c>
      <c r="DN1151" s="1">
        <f t="shared" si="9405"/>
        <v>400</v>
      </c>
      <c r="DO1151" s="1">
        <f t="shared" si="9405"/>
        <v>223</v>
      </c>
      <c r="DP1151" s="1">
        <f t="shared" si="9405"/>
        <v>291</v>
      </c>
      <c r="DQ1151" s="1">
        <f t="shared" si="9405"/>
        <v>223</v>
      </c>
      <c r="DR1151" s="1">
        <f t="shared" si="9405"/>
        <v>299</v>
      </c>
      <c r="DS1151" s="1">
        <f t="shared" si="9405"/>
        <v>143</v>
      </c>
      <c r="DT1151" s="1">
        <f t="shared" si="9405"/>
        <v>260</v>
      </c>
      <c r="DU1151" s="1">
        <f t="shared" si="9405"/>
        <v>353</v>
      </c>
      <c r="DV1151" s="1">
        <f t="shared" si="9405"/>
        <v>421</v>
      </c>
      <c r="DW1151" s="1">
        <f t="shared" si="9405"/>
        <v>941</v>
      </c>
      <c r="DX1151" s="1">
        <f t="shared" si="9405"/>
        <v>20</v>
      </c>
      <c r="DY1151" s="1">
        <f t="shared" si="9405"/>
        <v>17</v>
      </c>
      <c r="EA1151" s="1">
        <f>EA1148-EA1147</f>
        <v>323</v>
      </c>
      <c r="EB1151" s="1">
        <f>EB1148-EB1147</f>
        <v>396</v>
      </c>
      <c r="EC1151" s="1">
        <f>EC1148-EC1147</f>
        <v>447</v>
      </c>
      <c r="ED1151" s="1">
        <f>ED1148-ED1147</f>
        <v>559</v>
      </c>
      <c r="EF1151" s="1">
        <f>EF1148-EF1147</f>
        <v>235</v>
      </c>
      <c r="EG1151" s="1">
        <f>EG1148-EG1147</f>
        <v>199</v>
      </c>
      <c r="EH1151" s="1">
        <f>EH1148-EH1147</f>
        <v>191</v>
      </c>
      <c r="EI1151" s="1">
        <f>EI1148-EI1147</f>
        <v>283</v>
      </c>
      <c r="EK1151" s="1">
        <f>EK1148-EK1147</f>
        <v>72</v>
      </c>
      <c r="EL1151" s="1">
        <f>EL1148-EL1147</f>
        <v>117</v>
      </c>
      <c r="EM1151" s="1">
        <f>EM1148-EM1147</f>
        <v>199</v>
      </c>
      <c r="EO1151" s="1">
        <f>EO1148-EO1147</f>
        <v>72</v>
      </c>
      <c r="EP1151" s="1">
        <f>EP1148-EP1147</f>
        <v>43</v>
      </c>
      <c r="EQ1151" s="1">
        <f>EQ1148-EQ1147</f>
        <v>145</v>
      </c>
      <c r="ES1151" s="1">
        <f>ES1148-ES1147</f>
        <v>117</v>
      </c>
      <c r="ET1151" s="1">
        <f>ET1148-ET1147</f>
        <v>43</v>
      </c>
      <c r="EU1151" s="1">
        <f>EU1148-EU1147</f>
        <v>90</v>
      </c>
      <c r="EV1151" s="1">
        <f>EV1148-EV1147</f>
        <v>0</v>
      </c>
      <c r="EW1151" s="1">
        <f>EW1148-EW1147</f>
        <v>709</v>
      </c>
      <c r="EY1151" s="1">
        <f>EY1148-EY1147</f>
        <v>199</v>
      </c>
      <c r="EZ1151" s="1">
        <f>EZ1148-EZ1147</f>
        <v>145</v>
      </c>
      <c r="FA1151" s="1">
        <f>FA1148-FA1147</f>
        <v>90</v>
      </c>
      <c r="FC1151" s="1">
        <f>FC1148-FC1147</f>
        <v>454</v>
      </c>
      <c r="FD1151" s="1">
        <f>FD1148-FD1147</f>
        <v>197</v>
      </c>
      <c r="FE1151" s="1"/>
      <c r="FF1151" s="1">
        <f t="shared" ref="FF1151:FL1151" si="9406">FF1148-FF1147</f>
        <v>317</v>
      </c>
      <c r="FG1151" s="1">
        <f t="shared" si="9406"/>
        <v>405</v>
      </c>
      <c r="FH1151" s="1">
        <f t="shared" si="9406"/>
        <v>595</v>
      </c>
      <c r="FI1151" s="1">
        <f t="shared" si="9406"/>
        <v>311</v>
      </c>
      <c r="FJ1151" s="1">
        <f t="shared" si="9406"/>
        <v>247</v>
      </c>
      <c r="FK1151" s="1">
        <f t="shared" si="9406"/>
        <v>197</v>
      </c>
      <c r="FL1151" s="1">
        <f t="shared" si="9406"/>
        <v>144</v>
      </c>
      <c r="GA1151" s="1">
        <f t="shared" ref="GA1151:GG1151" si="9407">GA1148-GA1147</f>
        <v>716</v>
      </c>
      <c r="GB1151" s="1">
        <f t="shared" si="9407"/>
        <v>642</v>
      </c>
      <c r="GC1151" s="1">
        <f t="shared" si="9407"/>
        <v>640</v>
      </c>
      <c r="GD1151" s="1">
        <f t="shared" si="9407"/>
        <v>630</v>
      </c>
      <c r="GE1151" s="1">
        <f t="shared" si="9407"/>
        <v>773</v>
      </c>
      <c r="GF1151" s="1">
        <f t="shared" si="9407"/>
        <v>453</v>
      </c>
      <c r="GG1151" s="1">
        <f t="shared" si="9407"/>
        <v>568</v>
      </c>
      <c r="GI1151" s="1">
        <f>GI1148-GI1147</f>
        <v>614</v>
      </c>
      <c r="GK1151" s="1">
        <f t="shared" ref="GK1151:GQ1151" si="9408">GK1148-GK1147</f>
        <v>235</v>
      </c>
      <c r="GL1151" s="1">
        <f t="shared" si="9408"/>
        <v>199</v>
      </c>
      <c r="GM1151" s="1">
        <f t="shared" si="9408"/>
        <v>191</v>
      </c>
      <c r="GN1151" s="1">
        <f t="shared" si="9408"/>
        <v>283</v>
      </c>
      <c r="GO1151" s="1">
        <f t="shared" si="9408"/>
        <v>538</v>
      </c>
      <c r="GP1151" s="1">
        <f t="shared" si="9408"/>
        <v>652</v>
      </c>
      <c r="GQ1151" s="1">
        <f t="shared" si="9408"/>
        <v>193</v>
      </c>
      <c r="GS1151" s="1">
        <f t="shared" ref="GS1151:GY1151" si="9409">GS1148-GS1147</f>
        <v>106</v>
      </c>
      <c r="GT1151" s="1">
        <f t="shared" si="9409"/>
        <v>55</v>
      </c>
      <c r="GU1151" s="1">
        <f t="shared" si="9409"/>
        <v>570</v>
      </c>
      <c r="GV1151" s="1">
        <f t="shared" si="9409"/>
        <v>735</v>
      </c>
      <c r="GW1151" s="1">
        <f t="shared" si="9409"/>
        <v>838</v>
      </c>
      <c r="GX1151" s="1">
        <f t="shared" si="9409"/>
        <v>928</v>
      </c>
      <c r="GY1151" s="1">
        <f t="shared" si="9409"/>
        <v>966</v>
      </c>
      <c r="HA1151" s="1">
        <f t="shared" ref="HA1151:HF1151" si="9410">HA1148-HA1147</f>
        <v>438</v>
      </c>
      <c r="HB1151" s="1">
        <f t="shared" si="9410"/>
        <v>751</v>
      </c>
      <c r="HC1151" s="1">
        <f t="shared" si="9410"/>
        <v>856</v>
      </c>
      <c r="HD1151" s="1">
        <f t="shared" si="9410"/>
        <v>916</v>
      </c>
      <c r="HE1151" s="1">
        <f t="shared" si="9410"/>
        <v>981</v>
      </c>
      <c r="HF1151" s="1">
        <f t="shared" si="9410"/>
        <v>1012</v>
      </c>
      <c r="HH1151" s="1">
        <f t="shared" ref="HH1151:HM1151" si="9411">HH1148-HH1147</f>
        <v>329</v>
      </c>
      <c r="HI1151" s="1">
        <f t="shared" si="9411"/>
        <v>584</v>
      </c>
      <c r="HJ1151" s="1">
        <f t="shared" si="9411"/>
        <v>778</v>
      </c>
      <c r="HK1151" s="1">
        <f t="shared" si="9411"/>
        <v>881</v>
      </c>
      <c r="HL1151" s="1">
        <f t="shared" si="9411"/>
        <v>946</v>
      </c>
      <c r="HM1151" s="1">
        <f t="shared" si="9411"/>
        <v>997</v>
      </c>
      <c r="HO1151" s="1">
        <f t="shared" ref="HO1151:HX1151" si="9412">HO1148-HO1147</f>
        <v>126</v>
      </c>
      <c r="HP1151" s="1">
        <f t="shared" si="9412"/>
        <v>114</v>
      </c>
      <c r="HQ1151" s="1">
        <f t="shared" si="9412"/>
        <v>65</v>
      </c>
      <c r="HR1151" s="1">
        <f t="shared" si="9412"/>
        <v>51</v>
      </c>
      <c r="HS1151" s="1">
        <f t="shared" si="9412"/>
        <v>34</v>
      </c>
      <c r="HT1151" s="1">
        <f t="shared" si="9412"/>
        <v>27</v>
      </c>
      <c r="HU1151" s="1">
        <f t="shared" si="9412"/>
        <v>8</v>
      </c>
      <c r="HV1151" s="1">
        <f t="shared" si="9412"/>
        <v>6</v>
      </c>
      <c r="HW1151" s="1">
        <f t="shared" si="9412"/>
        <v>1</v>
      </c>
      <c r="HX1151" s="1">
        <f t="shared" si="9412"/>
        <v>2</v>
      </c>
      <c r="HZ1151" s="1">
        <f t="shared" ref="HZ1151:II1151" si="9413">HZ1148-HZ1147</f>
        <v>305</v>
      </c>
      <c r="IA1151" s="1">
        <f t="shared" si="9413"/>
        <v>288</v>
      </c>
      <c r="IB1151" s="1">
        <f t="shared" si="9413"/>
        <v>218</v>
      </c>
      <c r="IC1151" s="1">
        <f t="shared" si="9413"/>
        <v>206</v>
      </c>
      <c r="ID1151" s="1">
        <f t="shared" si="9413"/>
        <v>158</v>
      </c>
      <c r="IE1151" s="1">
        <f t="shared" si="9413"/>
        <v>146</v>
      </c>
      <c r="IF1151" s="1">
        <f t="shared" si="9413"/>
        <v>62</v>
      </c>
      <c r="IG1151" s="1">
        <f t="shared" si="9413"/>
        <v>61</v>
      </c>
      <c r="IH1151" s="1">
        <f t="shared" si="9413"/>
        <v>23</v>
      </c>
      <c r="II1151" s="1">
        <f t="shared" si="9413"/>
        <v>24</v>
      </c>
    </row>
    <row r="1152" spans="1:501" ht="16" thickBot="1" x14ac:dyDescent="0.25">
      <c r="A1152"/>
      <c r="C1152" s="179" t="s">
        <v>285</v>
      </c>
      <c r="D1152" s="180">
        <f ca="1">D1145</f>
        <v>107.236</v>
      </c>
      <c r="E1152" s="181">
        <f ca="1">E1145</f>
        <v>118.26</v>
      </c>
      <c r="F1152" s="182">
        <f ca="1">F1145</f>
        <v>129.02500000000001</v>
      </c>
      <c r="G1152" s="183">
        <f ca="1">G1145</f>
        <v>157.19999999999999</v>
      </c>
      <c r="H1152" s="194">
        <f ca="1">H1145</f>
        <v>98.495000000000005</v>
      </c>
      <c r="I1152" s="196"/>
      <c r="J1152" s="3"/>
      <c r="L1152" s="1"/>
      <c r="P1152" s="128"/>
      <c r="Q1152" s="5"/>
      <c r="R1152" s="6"/>
      <c r="S1152" s="7"/>
      <c r="AC1152" s="4"/>
      <c r="AD1152" s="4"/>
      <c r="AE1152" s="127"/>
      <c r="AF1152" s="127"/>
      <c r="AG1152" s="127"/>
      <c r="AH1152" s="4"/>
      <c r="AI1152" s="4"/>
      <c r="AJ1152" s="4"/>
      <c r="AK1152" s="4"/>
      <c r="AL1152" s="4"/>
      <c r="AM1152" s="4"/>
      <c r="AN1152" s="4"/>
      <c r="AO1152" s="4"/>
      <c r="AU1152" s="4"/>
      <c r="AW1152" s="108" t="s">
        <v>112</v>
      </c>
      <c r="AX1152" s="138">
        <f t="shared" ref="AX1152:BD1152" si="9414">COUNTIF(AX92:AX1139,"&lt;-.001")</f>
        <v>139</v>
      </c>
      <c r="AY1152" s="138">
        <f t="shared" si="9414"/>
        <v>140</v>
      </c>
      <c r="AZ1152" s="138">
        <f t="shared" si="9414"/>
        <v>141</v>
      </c>
      <c r="BA1152" s="69">
        <f t="shared" si="9414"/>
        <v>520</v>
      </c>
      <c r="BB1152" s="70">
        <f t="shared" si="9414"/>
        <v>502</v>
      </c>
      <c r="BC1152" s="70">
        <f t="shared" si="9414"/>
        <v>485</v>
      </c>
      <c r="BD1152" s="71">
        <f t="shared" si="9414"/>
        <v>469</v>
      </c>
      <c r="BE1152" s="126"/>
      <c r="BF1152" s="140"/>
      <c r="BG1152" s="138">
        <f t="shared" ref="BG1152:BM1152" ca="1" si="9415">COUNTIF(BG92:BG1140,"&lt;-.001")</f>
        <v>149</v>
      </c>
      <c r="BH1152" s="138">
        <f t="shared" ca="1" si="9415"/>
        <v>139</v>
      </c>
      <c r="BI1152" s="138">
        <f t="shared" ca="1" si="9415"/>
        <v>134</v>
      </c>
      <c r="BJ1152" s="138">
        <f t="shared" ca="1" si="9415"/>
        <v>558</v>
      </c>
      <c r="BK1152" s="69">
        <f t="shared" ca="1" si="9415"/>
        <v>555</v>
      </c>
      <c r="BL1152" s="70">
        <f t="shared" ca="1" si="9415"/>
        <v>527</v>
      </c>
      <c r="BM1152" s="70">
        <f t="shared" ca="1" si="9415"/>
        <v>533</v>
      </c>
      <c r="BN1152" s="70"/>
      <c r="BO1152" s="70">
        <f ca="1">COUNTIF(BO92:BO1140,"&lt;-.001")</f>
        <v>528</v>
      </c>
      <c r="BP1152" s="110"/>
      <c r="BQ1152" s="14"/>
      <c r="BR1152" s="92" t="s">
        <v>241</v>
      </c>
      <c r="BS1152" s="72">
        <f t="shared" ref="BS1152:BV1154" ca="1" si="9416">DH1178</f>
        <v>1</v>
      </c>
      <c r="BT1152" s="73">
        <f t="shared" ca="1" si="9416"/>
        <v>0.8</v>
      </c>
      <c r="BU1152" s="73">
        <f t="shared" ca="1" si="9416"/>
        <v>0.8</v>
      </c>
      <c r="BV1152" s="74">
        <f t="shared" ca="1" si="9416"/>
        <v>1</v>
      </c>
      <c r="BW1152" s="14"/>
      <c r="BX1152" s="14"/>
      <c r="BY1152" s="14"/>
      <c r="BZ1152" s="14"/>
      <c r="CA1152" s="14"/>
      <c r="CB1152" s="14"/>
      <c r="CC1152" s="14"/>
      <c r="CD1152" s="14"/>
      <c r="CE1152" s="14"/>
      <c r="CF1152" s="14"/>
      <c r="CG1152" s="14"/>
      <c r="CH1152" s="14"/>
      <c r="CI1152" s="14"/>
      <c r="CJ1152" s="14"/>
      <c r="CK1152" s="14"/>
      <c r="CL1152" s="14"/>
      <c r="CM1152" s="14"/>
      <c r="CN1152" s="14"/>
      <c r="CO1152" s="14"/>
      <c r="CP1152" s="14"/>
      <c r="CQ1152" s="14"/>
      <c r="CR1152" s="14"/>
      <c r="CS1152" s="14"/>
      <c r="CT1152" s="14"/>
      <c r="CU1152" s="14"/>
      <c r="CV1152" s="14"/>
      <c r="CW1152" s="14"/>
      <c r="CX1152" s="14"/>
      <c r="CY1152" s="14"/>
      <c r="CZ1152" s="14"/>
      <c r="DA1152" s="14"/>
      <c r="DB1152" s="14"/>
      <c r="DD1152" s="14"/>
      <c r="DE1152" s="14"/>
      <c r="DF1152" s="14"/>
      <c r="DG1152" s="14"/>
      <c r="DH1152" s="14"/>
      <c r="FF1152" s="1"/>
      <c r="FG1152" s="1"/>
      <c r="FH1152" s="1"/>
    </row>
    <row r="1153" spans="1:203" ht="16" thickBot="1" x14ac:dyDescent="0.25">
      <c r="A1153"/>
      <c r="C1153" s="184" t="s">
        <v>303</v>
      </c>
      <c r="D1153" s="185">
        <f ca="1">BA1159</f>
        <v>554.38734473153511</v>
      </c>
      <c r="E1153" s="185">
        <f ca="1">BB1159</f>
        <v>11.511648445488701</v>
      </c>
      <c r="F1153" s="185">
        <f ca="1">BC1159</f>
        <v>20.132581806674342</v>
      </c>
      <c r="G1153" s="186">
        <f ca="1">BD1159</f>
        <v>49.567862667727297</v>
      </c>
      <c r="H1153" s="195">
        <f ca="1">AY1159</f>
        <v>8.5276600046670143</v>
      </c>
      <c r="I1153" s="196"/>
      <c r="J1153" s="3"/>
      <c r="L1153" s="1"/>
      <c r="P1153" s="128"/>
      <c r="Q1153" s="5"/>
      <c r="R1153" s="6"/>
      <c r="S1153" s="7"/>
      <c r="AW1153"/>
      <c r="AX1153" s="126"/>
      <c r="AY1153" s="126"/>
      <c r="AZ1153" s="126"/>
      <c r="BA1153" s="1"/>
      <c r="BB1153" s="1"/>
      <c r="BC1153" s="112"/>
      <c r="BD1153" s="1"/>
      <c r="BE1153" s="126"/>
      <c r="BF1153" s="126"/>
      <c r="BG1153" s="20"/>
      <c r="BH1153" s="20"/>
      <c r="BI1153" s="20"/>
      <c r="BJ1153" s="20"/>
      <c r="BK1153" s="20"/>
      <c r="BM1153" s="20"/>
      <c r="BO1153" s="20"/>
      <c r="BP1153" s="14"/>
      <c r="BQ1153" s="14"/>
      <c r="BR1153" s="92" t="s">
        <v>240</v>
      </c>
      <c r="BS1153" s="75">
        <f t="shared" ca="1" si="9416"/>
        <v>0.9</v>
      </c>
      <c r="BT1153" s="76">
        <f t="shared" ca="1" si="9416"/>
        <v>0.9</v>
      </c>
      <c r="BU1153" s="76">
        <f t="shared" ca="1" si="9416"/>
        <v>0.77777777777777779</v>
      </c>
      <c r="BV1153" s="77">
        <f t="shared" ca="1" si="9416"/>
        <v>0.8</v>
      </c>
      <c r="BW1153" s="14"/>
      <c r="BX1153" s="14"/>
      <c r="BY1153" s="14"/>
      <c r="BZ1153" s="14"/>
      <c r="CA1153" s="14"/>
      <c r="CB1153" s="14"/>
      <c r="CC1153" s="14"/>
      <c r="CD1153" s="14"/>
      <c r="CE1153" s="14" t="s">
        <v>213</v>
      </c>
      <c r="CF1153" s="14"/>
      <c r="CG1153" s="14"/>
      <c r="CH1153" s="14"/>
      <c r="CI1153" s="14"/>
      <c r="CJ1153" s="14"/>
      <c r="CK1153" s="14"/>
      <c r="CL1153" s="14"/>
      <c r="CM1153" s="14"/>
      <c r="CN1153" s="14"/>
      <c r="CO1153" s="14"/>
      <c r="CP1153" s="14"/>
      <c r="CQ1153" s="14"/>
      <c r="CR1153" s="14"/>
      <c r="CS1153" s="14"/>
      <c r="CT1153" s="14"/>
      <c r="CU1153" s="14"/>
      <c r="CV1153" s="14"/>
      <c r="CW1153" s="14"/>
      <c r="CX1153" s="14"/>
      <c r="CY1153" s="14"/>
      <c r="CZ1153" s="14"/>
      <c r="DA1153" s="14"/>
      <c r="DB1153" s="14"/>
      <c r="DC1153" s="14">
        <f>DC1148/(DC1148+DD1148)</f>
        <v>0.41707080504364696</v>
      </c>
      <c r="DD1153" s="14"/>
      <c r="DE1153" s="14"/>
      <c r="DF1153" s="14"/>
      <c r="DG1153" s="14"/>
      <c r="DH1153" s="14"/>
      <c r="DX1153" t="s">
        <v>167</v>
      </c>
      <c r="FF1153" s="1"/>
      <c r="FG1153" s="1"/>
      <c r="FH1153" s="1"/>
      <c r="GU1153" s="34"/>
    </row>
    <row r="1154" spans="1:203" ht="16" thickBot="1" x14ac:dyDescent="0.25">
      <c r="A1154"/>
      <c r="C1154" s="2"/>
      <c r="E1154" s="3"/>
      <c r="F1154" s="3"/>
      <c r="G1154" s="3"/>
      <c r="J1154" s="3"/>
      <c r="L1154" s="1"/>
      <c r="P1154" s="128"/>
      <c r="Q1154" s="5"/>
      <c r="R1154" s="6"/>
      <c r="S1154" s="7"/>
      <c r="AW1154" s="81">
        <v>-2</v>
      </c>
      <c r="AX1154" s="72">
        <f t="shared" ref="AX1154:BD1154" ca="1" si="9417">STDEV(OFFSET(AX1139,-3,0,-$AW1156))</f>
        <v>3.4892692644734105</v>
      </c>
      <c r="AY1154" s="72">
        <f t="shared" ca="1" si="9417"/>
        <v>3.5707142142711623</v>
      </c>
      <c r="AZ1154" s="72">
        <f t="shared" ca="1" si="9417"/>
        <v>3.4532593299664911</v>
      </c>
      <c r="BA1154" s="72">
        <f t="shared" ca="1" si="9417"/>
        <v>1.8969547965097366</v>
      </c>
      <c r="BB1154" s="73">
        <f t="shared" ca="1" si="9417"/>
        <v>4.8302432650956515</v>
      </c>
      <c r="BC1154" s="73">
        <f t="shared" ca="1" si="9417"/>
        <v>7.0922492905987999</v>
      </c>
      <c r="BD1154" s="74">
        <f t="shared" ca="1" si="9417"/>
        <v>14.411800720242429</v>
      </c>
      <c r="BE1154" s="192" t="s">
        <v>314</v>
      </c>
      <c r="BF1154" s="139">
        <v>-2</v>
      </c>
      <c r="BG1154" s="72">
        <f t="shared" ref="BG1154:BP1154" ca="1" si="9418">STDEV(OFFSET(BG1139,-3,0,-$BF1156))</f>
        <v>0.91337319223814317</v>
      </c>
      <c r="BH1154" s="72">
        <f t="shared" ca="1" si="9418"/>
        <v>1.0424733343346504</v>
      </c>
      <c r="BI1154" s="72">
        <f t="shared" ca="1" si="9418"/>
        <v>0.85249666263282309</v>
      </c>
      <c r="BJ1154" s="72">
        <f t="shared" ca="1" si="9418"/>
        <v>1.1621938067487994</v>
      </c>
      <c r="BK1154" s="72">
        <f t="shared" ca="1" si="9418"/>
        <v>1.3121547164878009</v>
      </c>
      <c r="BL1154" s="73">
        <f t="shared" ca="1" si="9418"/>
        <v>1.0720307831399682</v>
      </c>
      <c r="BM1154" s="73">
        <f ca="1">STDEV(OFFSET(BM1139,-3,0,-$BF1156))</f>
        <v>0.95923870276813838</v>
      </c>
      <c r="BN1154" s="73">
        <f t="shared" ca="1" si="9418"/>
        <v>1.5268431484602807</v>
      </c>
      <c r="BO1154" s="73">
        <f t="shared" ca="1" si="9418"/>
        <v>4.776097895888479</v>
      </c>
      <c r="BP1154" s="74">
        <f t="shared" ca="1" si="9418"/>
        <v>4.7803765542056125</v>
      </c>
      <c r="BQ1154" s="14"/>
      <c r="BR1154" s="93" t="s">
        <v>242</v>
      </c>
      <c r="BS1154" s="78">
        <f t="shared" ca="1" si="9416"/>
        <v>0.9</v>
      </c>
      <c r="BT1154" s="79">
        <f t="shared" ca="1" si="9416"/>
        <v>0.78947368421052633</v>
      </c>
      <c r="BU1154" s="79">
        <f t="shared" ca="1" si="9416"/>
        <v>0.85</v>
      </c>
      <c r="BV1154" s="80">
        <f t="shared" ca="1" si="9416"/>
        <v>0.9</v>
      </c>
      <c r="BW1154" s="14"/>
      <c r="BX1154" s="14"/>
      <c r="BY1154" s="14"/>
      <c r="BZ1154" s="14"/>
      <c r="CA1154" s="14"/>
      <c r="CB1154" s="14"/>
      <c r="CC1154" s="14"/>
      <c r="CD1154" s="14"/>
      <c r="CF1154" s="14"/>
      <c r="CG1154" s="14"/>
      <c r="CH1154" s="14"/>
      <c r="CI1154" s="14"/>
      <c r="CJ1154" s="14"/>
      <c r="CK1154" s="14"/>
      <c r="CL1154" s="14"/>
      <c r="CM1154" s="14"/>
      <c r="CN1154" s="14"/>
      <c r="CO1154" s="14"/>
      <c r="CP1154" s="14"/>
      <c r="CQ1154" s="14"/>
      <c r="CR1154" s="14"/>
      <c r="CS1154" s="14"/>
      <c r="CT1154" s="14"/>
      <c r="CU1154" s="14"/>
      <c r="CV1154" s="14"/>
      <c r="CW1154" s="14"/>
      <c r="CX1154" s="14"/>
      <c r="CY1154" s="14"/>
      <c r="CZ1154" s="14"/>
      <c r="DA1154" s="14"/>
      <c r="DB1154" s="14"/>
      <c r="DD1154" s="14"/>
      <c r="DE1154" s="14"/>
      <c r="DF1154" s="14"/>
      <c r="DG1154" s="14"/>
      <c r="DH1154" s="1"/>
      <c r="FF1154" s="1"/>
      <c r="FG1154" s="1"/>
      <c r="FH1154" s="1"/>
    </row>
    <row r="1155" spans="1:203" ht="16" thickBot="1" x14ac:dyDescent="0.25">
      <c r="A1155"/>
      <c r="C1155" s="2"/>
      <c r="E1155" s="128" t="s">
        <v>304</v>
      </c>
      <c r="F1155" s="3"/>
      <c r="G1155" s="3"/>
      <c r="J1155" s="3"/>
      <c r="L1155" s="1"/>
      <c r="P1155" s="128"/>
      <c r="Q1155" s="5"/>
      <c r="R1155" s="6"/>
      <c r="S1155" s="7"/>
      <c r="AW1155" s="82">
        <v>-1</v>
      </c>
      <c r="AX1155" s="78">
        <f t="shared" ref="AX1155:BD1155" ca="1" si="9419">STDEV(OFFSET(AX1139,-2,0,-$AW1156))</f>
        <v>4.8010415536631212</v>
      </c>
      <c r="AY1155" s="78">
        <f t="shared" ca="1" si="9419"/>
        <v>4.8989794855662518</v>
      </c>
      <c r="AZ1155" s="78">
        <f t="shared" ca="1" si="9419"/>
        <v>4.6984039843333347</v>
      </c>
      <c r="BA1155" s="78">
        <f t="shared" ca="1" si="9419"/>
        <v>2.5319829185842622</v>
      </c>
      <c r="BB1155" s="79">
        <f t="shared" ca="1" si="9419"/>
        <v>6.1262753774214227</v>
      </c>
      <c r="BC1155" s="79">
        <f t="shared" ca="1" si="9419"/>
        <v>8.9190806701145213</v>
      </c>
      <c r="BD1155" s="80">
        <f t="shared" ca="1" si="9419"/>
        <v>14.774978849392946</v>
      </c>
      <c r="BF1155" s="140">
        <v>-1</v>
      </c>
      <c r="BG1155" s="78">
        <f t="shared" ref="BG1155:BP1155" ca="1" si="9420">STDEV(OFFSET(BG1139,-2,0,-$BF1156))</f>
        <v>1.3688504421594141</v>
      </c>
      <c r="BH1155" s="78">
        <f t="shared" ca="1" si="9420"/>
        <v>1.5037458713158374</v>
      </c>
      <c r="BI1155" s="78">
        <f t="shared" ca="1" si="9420"/>
        <v>1.2544924862270292</v>
      </c>
      <c r="BJ1155" s="78">
        <f t="shared" ca="1" si="9420"/>
        <v>1.2629880794731139</v>
      </c>
      <c r="BK1155" s="78">
        <f t="shared" ca="1" si="9420"/>
        <v>1.5807434959546915</v>
      </c>
      <c r="BL1155" s="79">
        <f t="shared" ca="1" si="9420"/>
        <v>0.83321665849842408</v>
      </c>
      <c r="BM1155" s="79">
        <f t="shared" ca="1" si="9420"/>
        <v>0.36987235035241806</v>
      </c>
      <c r="BN1155" s="79">
        <f t="shared" ca="1" si="9420"/>
        <v>1.6900443781152241</v>
      </c>
      <c r="BO1155" s="79">
        <f t="shared" ca="1" si="9420"/>
        <v>4.5117131508504791</v>
      </c>
      <c r="BP1155" s="80">
        <f t="shared" ca="1" si="9420"/>
        <v>3.7865551626775593</v>
      </c>
      <c r="BQ1155" s="14"/>
      <c r="BR1155" s="14"/>
      <c r="BS1155" s="14"/>
      <c r="BT1155" s="14"/>
      <c r="BU1155" s="14"/>
      <c r="BV1155" s="14"/>
      <c r="BW1155" s="14"/>
      <c r="BX1155" s="14"/>
      <c r="BY1155" s="14"/>
      <c r="BZ1155" s="14"/>
      <c r="CA1155" s="14"/>
      <c r="CB1155" s="14"/>
      <c r="CC1155" s="88"/>
      <c r="CD1155" s="67">
        <v>1</v>
      </c>
      <c r="CE1155" s="67">
        <v>2</v>
      </c>
      <c r="CF1155" s="67">
        <v>3</v>
      </c>
      <c r="CG1155" s="68">
        <v>4</v>
      </c>
      <c r="CH1155" s="14"/>
      <c r="CI1155" s="14"/>
      <c r="CJ1155" s="14"/>
      <c r="CK1155" s="14"/>
      <c r="CL1155" s="14"/>
      <c r="CM1155" s="14"/>
      <c r="CN1155" s="14"/>
      <c r="CO1155" s="14"/>
      <c r="CP1155" s="14"/>
      <c r="CQ1155" s="14"/>
      <c r="CR1155" s="14"/>
      <c r="CS1155" s="14"/>
      <c r="CT1155" s="88"/>
      <c r="CU1155" s="67">
        <v>1</v>
      </c>
      <c r="CV1155" s="67">
        <v>2</v>
      </c>
      <c r="CW1155" s="67">
        <v>3</v>
      </c>
      <c r="CX1155" s="68">
        <v>4</v>
      </c>
      <c r="CY1155" s="14"/>
      <c r="CZ1155" s="146"/>
      <c r="DA1155" s="14"/>
      <c r="DB1155" s="14"/>
      <c r="DC1155" s="14">
        <f>DC1147+DD1147</f>
        <v>810</v>
      </c>
      <c r="DD1155" s="14"/>
      <c r="DG1155" s="88"/>
      <c r="DH1155" s="67">
        <v>1</v>
      </c>
      <c r="DI1155" s="67">
        <v>2</v>
      </c>
      <c r="DJ1155" s="67">
        <v>3</v>
      </c>
      <c r="DK1155" s="68">
        <v>4</v>
      </c>
      <c r="FF1155" s="1"/>
      <c r="FG1155" s="1"/>
      <c r="FH1155" s="1"/>
      <c r="FN1155"/>
      <c r="FO1155"/>
      <c r="FP1155"/>
    </row>
    <row r="1156" spans="1:203" x14ac:dyDescent="0.2">
      <c r="A1156"/>
      <c r="C1156" s="2"/>
      <c r="D1156" s="126"/>
      <c r="E1156" s="128" t="s">
        <v>305</v>
      </c>
      <c r="F1156" s="3"/>
      <c r="G1156" s="3"/>
      <c r="J1156" s="3"/>
      <c r="P1156" s="128"/>
      <c r="Q1156" s="5"/>
      <c r="R1156" s="6"/>
      <c r="S1156" s="7"/>
      <c r="AW1156" s="150">
        <f>AW1142</f>
        <v>5</v>
      </c>
      <c r="AX1156" s="72">
        <f t="shared" ref="AX1156:BD1156" ca="1" si="9421">STDEV(OFFSET(AX1139,-1,0,-$AW1156))</f>
        <v>15.173990905493977</v>
      </c>
      <c r="AY1156" s="72">
        <f t="shared" ca="1" si="9421"/>
        <v>18.411952639521935</v>
      </c>
      <c r="AZ1156" s="72">
        <f t="shared" ca="1" si="9421"/>
        <v>18.699598926179661</v>
      </c>
      <c r="BA1156" s="72">
        <f t="shared" ca="1" si="9421"/>
        <v>1549.6947547218779</v>
      </c>
      <c r="BB1156" s="73">
        <f t="shared" ca="1" si="9421"/>
        <v>23.929845381865544</v>
      </c>
      <c r="BC1156" s="73">
        <f t="shared" ca="1" si="9421"/>
        <v>43.889634311532134</v>
      </c>
      <c r="BD1156" s="74">
        <f t="shared" ca="1" si="9421"/>
        <v>105.23640054657928</v>
      </c>
      <c r="BF1156" s="152">
        <f t="shared" ref="BF1156:BF1161" si="9422">BF1142</f>
        <v>5</v>
      </c>
      <c r="BG1156" s="72">
        <f t="shared" ref="BG1156:BP1156" ca="1" si="9423">STDEV(OFFSET(BG1139,-1,0,-$BF1156))</f>
        <v>1.289187530077907</v>
      </c>
      <c r="BH1156" s="72">
        <f t="shared" ca="1" si="9423"/>
        <v>4.1139425354766699</v>
      </c>
      <c r="BI1156" s="72">
        <f t="shared" ca="1" si="9423"/>
        <v>4.3825819859643671</v>
      </c>
      <c r="BJ1156" s="72">
        <f t="shared" ca="1" si="9423"/>
        <v>3083.9013392355628</v>
      </c>
      <c r="BK1156" s="72">
        <f t="shared" ca="1" si="9423"/>
        <v>3085.4499429985908</v>
      </c>
      <c r="BL1156" s="73">
        <f t="shared" ca="1" si="9423"/>
        <v>2.7591665408235788</v>
      </c>
      <c r="BM1156" s="73">
        <f t="shared" ca="1" si="9423"/>
        <v>5.5177743097498535</v>
      </c>
      <c r="BN1156" s="73">
        <f t="shared" ca="1" si="9423"/>
        <v>2.3385358667332881</v>
      </c>
      <c r="BO1156" s="73">
        <f t="shared" ca="1" si="9423"/>
        <v>9.3882314036718277</v>
      </c>
      <c r="BP1156" s="74">
        <f t="shared" ca="1" si="9423"/>
        <v>3.9789445836803781</v>
      </c>
      <c r="BQ1156" s="14"/>
      <c r="BR1156" s="14"/>
      <c r="BS1156" s="14"/>
      <c r="BT1156" s="14"/>
      <c r="BU1156" s="14"/>
      <c r="BV1156" s="14"/>
      <c r="BW1156" s="14"/>
      <c r="BX1156" s="14"/>
      <c r="BY1156" s="14"/>
      <c r="BZ1156" s="14"/>
      <c r="CA1156" s="14"/>
      <c r="CB1156" s="14"/>
      <c r="CC1156" s="89" t="s">
        <v>231</v>
      </c>
      <c r="CD1156" s="66">
        <f ca="1">SUM(OFFSET(INDIRECT("a"&amp;COUNT($A:$A)),(-$BF1142*1-1),67):OFFSET(INDIRECT("a"&amp;COUNT($A:$A)),(-$BF1142*0-2),67))</f>
        <v>11.599999999998907</v>
      </c>
      <c r="CE1156" s="67">
        <f ca="1">SUM(OFFSET(INDIRECT("a"&amp;COUNT($A:$A)),(-$BF1142*2-1),67):OFFSET(INDIRECT("a"&amp;COUNT($A:$A)),(-$BF1142*1-2),67))</f>
        <v>3.6000000000001808</v>
      </c>
      <c r="CF1156" s="67">
        <f ca="1">SUM(OFFSET(INDIRECT("a"&amp;COUNT($A:$A)),(-$BF1142*3-1),67):OFFSET(INDIRECT("a"&amp;COUNT($A:$A)),(-$BF1142*2-2),67))</f>
        <v>-6.0999999999983654</v>
      </c>
      <c r="CG1156" s="68">
        <f ca="1">SUM(OFFSET(INDIRECT("a"&amp;COUNT($A:$A)),(-$BF1142*4-1),67):OFFSET(INDIRECT("a"&amp;COUNT($A:$A)),(-$BF1142*3-2),67))</f>
        <v>-12.000000000000906</v>
      </c>
      <c r="CH1156" s="14"/>
      <c r="CI1156" s="14"/>
      <c r="CJ1156" s="14"/>
      <c r="CK1156" s="14"/>
      <c r="CL1156" s="14"/>
      <c r="CM1156" s="14"/>
      <c r="CN1156" s="14"/>
      <c r="CO1156" s="14"/>
      <c r="CP1156" s="14"/>
      <c r="CQ1156" s="14"/>
      <c r="CR1156" s="14"/>
      <c r="CS1156" s="14"/>
      <c r="CT1156" s="89" t="s">
        <v>231</v>
      </c>
      <c r="CU1156" s="66">
        <f ca="1">SUM(OFFSET(INDIRECT("a"&amp;COUNT($A:$A)),(-$BF1142*1-1),84):OFFSET(INDIRECT("a"&amp;COUNT($A:$A)),(-$BF1142*0-2),84))</f>
        <v>4</v>
      </c>
      <c r="CV1156" s="67">
        <f ca="1">SUM(OFFSET(INDIRECT("a"&amp;COUNTA($A:$A)),(-$BF1142*2-1),84):OFFSET(INDIRECT("a"&amp;COUNTA($A:$A)),(-$BF1142*1-2),84))</f>
        <v>3</v>
      </c>
      <c r="CW1156" s="67">
        <f ca="1">SUM(OFFSET(INDIRECT("a"&amp;COUNTA($A:$A)),(-$BF1142*3-1),84):OFFSET(INDIRECT("a"&amp;COUNTA($A:$A)),(-$BF1142*2-2),84))</f>
        <v>4</v>
      </c>
      <c r="CX1156" s="68">
        <f ca="1">SUM(OFFSET(INDIRECT("a"&amp;COUNTA($A:$A)),(-$BF1142*4-1),84):OFFSET(INDIRECT("a"&amp;COUNTA($A:$A)),(-$BF1142*3-2),84))</f>
        <v>3</v>
      </c>
      <c r="CY1156" s="14"/>
      <c r="CZ1156" s="146"/>
      <c r="DA1156" s="14"/>
      <c r="DB1156" s="14"/>
      <c r="DC1156" s="14">
        <f>DC1148+DD1148</f>
        <v>1031</v>
      </c>
      <c r="DD1156" s="14"/>
      <c r="DG1156" s="89" t="s">
        <v>231</v>
      </c>
      <c r="DH1156" s="66">
        <f ca="1">SUM(OFFSET(INDIRECT("a"&amp;COUNTA($A:$A)),(-$BF1142*1-1),95):OFFSET(INDIRECT("a"&amp;COUNTA($A:$A)),(-$BF1142*0-2),95))</f>
        <v>0</v>
      </c>
      <c r="DI1156" s="67">
        <f ca="1">SUM(OFFSET(INDIRECT("a"&amp;COUNTA($A:$A)),(-$BF1142*2-1),95):OFFSET(INDIRECT("a"&amp;COUNTA($A:$A)),(-$BF1142*1-2),95))</f>
        <v>0</v>
      </c>
      <c r="DJ1156" s="67">
        <f ca="1">SUM(OFFSET(INDIRECT("a"&amp;COUNTA($A:$A)),(-$BF1142*3-1),95):OFFSET(INDIRECT("a"&amp;COUNTA($A:$A)),(-$BF1142*2-2),95))</f>
        <v>0</v>
      </c>
      <c r="DK1156" s="68">
        <f ca="1">SUM(OFFSET(INDIRECT("a"&amp;COUNTA($A:$A)),(-$BF1142*4-1),95):OFFSET(INDIRECT("a"&amp;COUNTA($A:$A)),(-$BF1142*3-2),95))</f>
        <v>0</v>
      </c>
      <c r="FF1156" s="1"/>
      <c r="FG1156" s="1"/>
      <c r="FH1156" s="1"/>
      <c r="FN1156"/>
      <c r="FO1156"/>
      <c r="FP1156"/>
    </row>
    <row r="1157" spans="1:203" ht="16" thickBot="1" x14ac:dyDescent="0.25">
      <c r="A1157"/>
      <c r="C1157" s="2"/>
      <c r="D1157" s="19"/>
      <c r="E1157" s="19"/>
      <c r="F1157" s="3"/>
      <c r="G1157" s="3"/>
      <c r="J1157" s="3"/>
      <c r="L1157" s="1"/>
      <c r="P1157" s="128"/>
      <c r="Q1157" s="5"/>
      <c r="R1157" s="6"/>
      <c r="S1157" s="7"/>
      <c r="AW1157" s="151">
        <f>AW1143</f>
        <v>10</v>
      </c>
      <c r="AX1157" s="75">
        <f t="shared" ref="AX1157:BD1157" ca="1" si="9424">STDEV(OFFSET(AX1139,-1,0,-$AW1157))</f>
        <v>11.260057232931516</v>
      </c>
      <c r="AY1157" s="75">
        <f t="shared" ca="1" si="9424"/>
        <v>13.414337271905923</v>
      </c>
      <c r="AZ1157" s="75">
        <f t="shared" ca="1" si="9424"/>
        <v>13.648463486984266</v>
      </c>
      <c r="BA1157" s="75">
        <f t="shared" ca="1" si="9424"/>
        <v>1095.3869408449289</v>
      </c>
      <c r="BB1157" s="76">
        <f t="shared" ca="1" si="9424"/>
        <v>17.623768672512146</v>
      </c>
      <c r="BC1157" s="76">
        <f t="shared" ca="1" si="9424"/>
        <v>32.178711043863046</v>
      </c>
      <c r="BD1157" s="77">
        <f t="shared" ca="1" si="9424"/>
        <v>78.434969525361836</v>
      </c>
      <c r="BF1157" s="153">
        <f t="shared" si="9422"/>
        <v>10</v>
      </c>
      <c r="BG1157" s="75">
        <f t="shared" ref="BG1157:BP1157" ca="1" si="9425">STDEV(OFFSET(BG1139,-1,0,-$BF1157))</f>
        <v>1.1635684822529722</v>
      </c>
      <c r="BH1157" s="75">
        <f t="shared" ca="1" si="9425"/>
        <v>2.937026219116833</v>
      </c>
      <c r="BI1157" s="75">
        <f t="shared" ca="1" si="9425"/>
        <v>3.1694744737187821</v>
      </c>
      <c r="BJ1157" s="75">
        <f t="shared" ca="1" si="9425"/>
        <v>2180.3996094448576</v>
      </c>
      <c r="BK1157" s="75">
        <f t="shared" ca="1" si="9425"/>
        <v>2181.4364091948946</v>
      </c>
      <c r="BL1157" s="76">
        <f t="shared" ca="1" si="9425"/>
        <v>2.2619067669164958</v>
      </c>
      <c r="BM1157" s="76">
        <f t="shared" ca="1" si="9425"/>
        <v>4.1466556508130656</v>
      </c>
      <c r="BN1157" s="76">
        <f t="shared" ca="1" si="9425"/>
        <v>2.0630681035779226</v>
      </c>
      <c r="BO1157" s="76">
        <f t="shared" ca="1" si="9425"/>
        <v>6.7916297431396693</v>
      </c>
      <c r="BP1157" s="77">
        <f t="shared" ca="1" si="9425"/>
        <v>3.5088617970947515</v>
      </c>
      <c r="BQ1157" s="14"/>
      <c r="BR1157" s="14"/>
      <c r="BS1157" s="14"/>
      <c r="BT1157" s="14"/>
      <c r="BU1157" s="14"/>
      <c r="BV1157" s="14"/>
      <c r="BW1157" s="14"/>
      <c r="BX1157" s="14"/>
      <c r="BY1157" s="14"/>
      <c r="BZ1157" s="14"/>
      <c r="CA1157" s="14"/>
      <c r="CB1157" s="14"/>
      <c r="CC1157" s="89" t="s">
        <v>232</v>
      </c>
      <c r="CD1157" s="69">
        <f ca="1">COUNT(OFFSET(INDIRECT("a"&amp;COUNTA($A:$A)),(-$BF1142*1-1),67):OFFSET(INDIRECT("a"&amp;COUNTA($A:$A)),(-$BF1142*0-2),67))</f>
        <v>5</v>
      </c>
      <c r="CE1157" s="70">
        <f ca="1">COUNT(OFFSET(INDIRECT("a"&amp;COUNTA($A:$A)),(-$BF1142*2-1),67):OFFSET(INDIRECT("a"&amp;COUNTA($A:$A)),(-$BF1142*1-2),67))</f>
        <v>5</v>
      </c>
      <c r="CF1157" s="70">
        <f ca="1">COUNT(OFFSET(INDIRECT("a"&amp;COUNTA($A:$A)),(-$BF1142*3-1),67):OFFSET(INDIRECT("a"&amp;COUNTA($A:$A)),(-$BF1142*2-2),67))</f>
        <v>5</v>
      </c>
      <c r="CG1157" s="71">
        <f ca="1">COUNT(OFFSET(INDIRECT("a"&amp;COUNTA($A:$A)),(-$BF1142*4-1),67):OFFSET(INDIRECT("a"&amp;COUNTA($A:$A)),(-$BF1142*3-2),67))</f>
        <v>5</v>
      </c>
      <c r="CH1157" s="14"/>
      <c r="CI1157" s="14"/>
      <c r="CJ1157" s="14"/>
      <c r="CK1157" s="14"/>
      <c r="CL1157" s="14"/>
      <c r="CM1157" s="14"/>
      <c r="CN1157" s="14"/>
      <c r="CO1157" s="14"/>
      <c r="CP1157" s="14"/>
      <c r="CQ1157" s="14"/>
      <c r="CR1157" s="14"/>
      <c r="CS1157" s="14"/>
      <c r="CT1157" s="89" t="s">
        <v>232</v>
      </c>
      <c r="CU1157" s="69">
        <f ca="1">COUNT(OFFSET(INDIRECT("a"&amp;COUNTA($A:$A)),(-$BF1142*1-1),84):OFFSET(INDIRECT("a"&amp;COUNTA($A:$A)),(-$BF1142*0-2),84))</f>
        <v>4</v>
      </c>
      <c r="CV1157" s="70">
        <f ca="1">COUNT(OFFSET(INDIRECT("a"&amp;COUNTA($A:$A)),(-$BF1142*2-1),84):OFFSET(INDIRECT("a"&amp;COUNTA($A:$A)),(-$BF1142*1-2),84))</f>
        <v>4</v>
      </c>
      <c r="CW1157" s="70">
        <f ca="1">COUNT(OFFSET(INDIRECT("a"&amp;COUNTA($A:$A)),(-$BF1142*3-1),84):OFFSET(INDIRECT("a"&amp;COUNTA($A:$A)),(-$BF1142*2-2),84))</f>
        <v>4</v>
      </c>
      <c r="CX1157" s="71">
        <f ca="1">COUNT(OFFSET(INDIRECT("a"&amp;COUNTA($A:$A)),(-$BF1142*4-1),84):OFFSET(INDIRECT("a"&amp;COUNTA($A:$A)),(-$BF1142*3-2),84))</f>
        <v>4</v>
      </c>
      <c r="CY1157" s="14"/>
      <c r="CZ1157" s="146"/>
      <c r="DA1157" s="14"/>
      <c r="DB1157" s="14"/>
      <c r="DC1157" s="14">
        <f>DC1155/DC1156</f>
        <v>0.78564500484966049</v>
      </c>
      <c r="DD1157" s="14"/>
      <c r="DG1157" s="89" t="s">
        <v>232</v>
      </c>
      <c r="DH1157" s="69">
        <f ca="1">COUNT(OFFSET(INDIRECT("a"&amp;COUNTA($A:$A)),(-$BF1142*1-1),95):OFFSET(INDIRECT("a"&amp;COUNTA($A:$A)),(-$BF1142*0-2),95))</f>
        <v>0</v>
      </c>
      <c r="DI1157" s="70">
        <f ca="1">COUNT(OFFSET(INDIRECT("a"&amp;COUNTA($A:$A)),(-$BF1142*2-1),95):OFFSET(INDIRECT("a"&amp;COUNTA($A:$A)),(-$BF1142*1-2),95))</f>
        <v>0</v>
      </c>
      <c r="DJ1157" s="70">
        <f ca="1">COUNT(OFFSET(INDIRECT("a"&amp;COUNTA($A:$A)),(-$BF1142*3-1),95):OFFSET(INDIRECT("a"&amp;COUNTA($A:$A)),(-$BF1142*2-2),95))</f>
        <v>0</v>
      </c>
      <c r="DK1157" s="71">
        <f ca="1">COUNT(OFFSET(INDIRECT("a"&amp;COUNTA($A:$A)),(-$BF1142*4-1),95):OFFSET(INDIRECT("a"&amp;COUNTA($A:$A)),(-$BF1142*3-2),95))</f>
        <v>0</v>
      </c>
      <c r="FF1157" s="1"/>
      <c r="FG1157" s="1"/>
      <c r="FH1157" s="1"/>
      <c r="FN1157"/>
      <c r="FO1157"/>
      <c r="FP1157"/>
    </row>
    <row r="1158" spans="1:203" ht="16" thickBot="1" x14ac:dyDescent="0.25">
      <c r="A1158"/>
      <c r="C1158" s="142" t="s">
        <v>269</v>
      </c>
      <c r="D1158" s="116">
        <v>2.8333333333354549</v>
      </c>
      <c r="E1158" s="116">
        <v>0.749999999998332</v>
      </c>
      <c r="F1158" s="116">
        <v>5.5000000000014548</v>
      </c>
      <c r="G1158" s="147">
        <v>19.500000000001819</v>
      </c>
      <c r="H1158" s="147">
        <v>2.2500016500003408</v>
      </c>
      <c r="J1158" s="3"/>
      <c r="P1158" s="128"/>
      <c r="Q1158" s="5"/>
      <c r="R1158" s="6"/>
      <c r="S1158" s="7"/>
      <c r="AC1158" s="1"/>
      <c r="AD1158" s="1"/>
      <c r="AE1158" s="126"/>
      <c r="AF1158" s="126"/>
      <c r="AG1158" s="126"/>
      <c r="AH1158" s="1"/>
      <c r="AI1158" s="1"/>
      <c r="AJ1158" s="1"/>
      <c r="AK1158" s="1"/>
      <c r="AL1158" s="1"/>
      <c r="AM1158" s="1"/>
      <c r="AN1158" s="1"/>
      <c r="AO1158" s="1"/>
      <c r="AU1158" s="1"/>
      <c r="AW1158" s="151">
        <f>AW1144</f>
        <v>20</v>
      </c>
      <c r="AX1158" s="75">
        <f t="shared" ref="AX1158:BD1158" ca="1" si="9426">STDEV(OFFSET(AX1139,-1,0,-$AW1158))</f>
        <v>8.8405093327908251</v>
      </c>
      <c r="AY1158" s="75">
        <f t="shared" ca="1" si="9426"/>
        <v>10.159128640628646</v>
      </c>
      <c r="AZ1158" s="75">
        <f t="shared" ca="1" si="9426"/>
        <v>10.324823179319106</v>
      </c>
      <c r="BA1158" s="75">
        <f t="shared" ca="1" si="9426"/>
        <v>774.17885094891301</v>
      </c>
      <c r="BB1158" s="76">
        <f t="shared" ca="1" si="9426"/>
        <v>13.643848623579679</v>
      </c>
      <c r="BC1158" s="76">
        <f t="shared" ca="1" si="9426"/>
        <v>24.347957333537888</v>
      </c>
      <c r="BD1158" s="77">
        <f t="shared" ca="1" si="9426"/>
        <v>59.86036383029041</v>
      </c>
      <c r="BF1158" s="153">
        <f t="shared" si="9422"/>
        <v>20</v>
      </c>
      <c r="BG1158" s="75">
        <f t="shared" ref="BG1158:BP1158" ca="1" si="9427">STDEV(OFFSET(BG1139,-1,0,-$BF1158))</f>
        <v>1.2206563520465603</v>
      </c>
      <c r="BH1158" s="75">
        <f t="shared" ca="1" si="9427"/>
        <v>2.1721638447582041</v>
      </c>
      <c r="BI1158" s="75">
        <f t="shared" ca="1" si="9427"/>
        <v>2.3085667708730377</v>
      </c>
      <c r="BJ1158" s="75">
        <f t="shared" ca="1" si="9427"/>
        <v>1541.6928797913731</v>
      </c>
      <c r="BK1158" s="75">
        <f t="shared" ca="1" si="9427"/>
        <v>1542.3582441047529</v>
      </c>
      <c r="BL1158" s="76">
        <f t="shared" ca="1" si="9427"/>
        <v>1.9217864496074542</v>
      </c>
      <c r="BM1158" s="76">
        <f t="shared" ca="1" si="9427"/>
        <v>3.1252953076843388</v>
      </c>
      <c r="BN1158" s="76">
        <f t="shared" ca="1" si="9427"/>
        <v>2.1124240877049609</v>
      </c>
      <c r="BO1158" s="76">
        <f t="shared" ca="1" si="9427"/>
        <v>5.3490653389165947</v>
      </c>
      <c r="BP1158" s="77">
        <f t="shared" ca="1" si="9427"/>
        <v>3.3651268842896278</v>
      </c>
      <c r="BQ1158" s="14"/>
      <c r="CC1158" s="89" t="s">
        <v>231</v>
      </c>
      <c r="CD1158" s="66">
        <f ca="1">SUM(OFFSET(INDIRECT("a"&amp;COUNTA($A:$A)),(-$BF1143*1-1),67):OFFSET(INDIRECT("a"&amp;COUNTA($A:$A)),(-$BF1143*0-2),67))</f>
        <v>15.19999999999909</v>
      </c>
      <c r="CE1158" s="68">
        <f ca="1">SUM(OFFSET(INDIRECT("a"&amp;COUNTA($A:$A)),(-$BF1143*2-1),67):OFFSET(INDIRECT("a"&amp;COUNTA($A:$A)),(-$BF1143*1-2),67))</f>
        <v>-18.09999999999927</v>
      </c>
      <c r="CF1158" s="66">
        <f ca="1">SUM(OFFSET(INDIRECT("a"&amp;COUNTA($A:$A)),(-$BF1143*3-1),67):OFFSET(INDIRECT("a"&amp;COUNTA($A:$A)),(-$BF1143*2-2),67))</f>
        <v>10.600000000001092</v>
      </c>
      <c r="CG1158" s="68">
        <f ca="1">SUM(OFFSET(INDIRECT("a"&amp;COUNTA($A:$A)),(-$BF1143*4-1),67):OFFSET(INDIRECT("a"&amp;COUNTA($A:$A)),(-$BF1143*3-2),67))</f>
        <v>-21.200000000001815</v>
      </c>
      <c r="CT1158" s="89" t="s">
        <v>231</v>
      </c>
      <c r="CU1158" s="66">
        <f ca="1">SUM(OFFSET(INDIRECT("a"&amp;COUNTA($A:$A)),(-$BF1143*1-1),84):OFFSET(INDIRECT("a"&amp;COUNTA($A:$A)),(-$BF1143*0-2),84))</f>
        <v>7</v>
      </c>
      <c r="CV1158" s="68">
        <f ca="1">SUM(OFFSET(INDIRECT("a"&amp;COUNTA($A:$A)),(-$BF1143*2-1),84):OFFSET(INDIRECT("a"&amp;COUNTA($A:$A)),(-$BF1143*1-2),84))</f>
        <v>7</v>
      </c>
      <c r="CW1158" s="66">
        <f ca="1">SUM(OFFSET(INDIRECT("a"&amp;COUNTA($A:$A)),(-$BF1143*3-1),84):OFFSET(INDIRECT("a"&amp;COUNTA($A:$A)),(-$BF1143*2-2),84))</f>
        <v>5</v>
      </c>
      <c r="CX1158" s="68">
        <f ca="1">SUM(OFFSET(INDIRECT("a"&amp;COUNTA($A:$A)),(-$BF1143*4-1),84):OFFSET(INDIRECT("a"&amp;COUNTA($A:$A)),(-$BF1143*3-2),84))</f>
        <v>8</v>
      </c>
      <c r="CZ1158" s="122"/>
      <c r="DG1158" s="89" t="s">
        <v>231</v>
      </c>
      <c r="DH1158" s="66">
        <f ca="1">SUM(OFFSET(INDIRECT("a"&amp;COUNTA($A:$A)),(-$BF1143*1-1),95):OFFSET(INDIRECT("a"&amp;COUNTA($A:$A)),(-$BF1143*0-2),95))</f>
        <v>0</v>
      </c>
      <c r="DI1158" s="68">
        <f ca="1">SUM(OFFSET(INDIRECT("a"&amp;COUNTA($A:$A)),(-$BF1143*2-1),95):OFFSET(INDIRECT("a"&amp;COUNTA($A:$A)),(-$BF1143*1-2),95))</f>
        <v>0</v>
      </c>
      <c r="DJ1158" s="66">
        <f ca="1">SUM(OFFSET(INDIRECT("a"&amp;COUNTA($A:$A)),(-$BF1143*3-1),95):OFFSET(INDIRECT("a"&amp;COUNTA($A:$A)),(-$BF1143*2-2),95))</f>
        <v>0</v>
      </c>
      <c r="DK1158" s="68">
        <f ca="1">SUM(OFFSET(INDIRECT("a"&amp;COUNTA($A:$A)),(-$BF1143*4-1),95):OFFSET(INDIRECT("a"&amp;COUNTA($A:$A)),(-$BF1143*3-2),95))</f>
        <v>0</v>
      </c>
      <c r="FF1158" s="1"/>
      <c r="FG1158" s="1"/>
      <c r="FH1158" s="1"/>
      <c r="FN1158"/>
      <c r="FO1158"/>
      <c r="FP1158"/>
    </row>
    <row r="1159" spans="1:203" ht="16" thickBot="1" x14ac:dyDescent="0.25">
      <c r="A1159"/>
      <c r="C1159" s="141" t="s">
        <v>270</v>
      </c>
      <c r="D1159" s="134">
        <v>-0.08</v>
      </c>
      <c r="E1159" s="134">
        <v>-1.25</v>
      </c>
      <c r="F1159" s="135">
        <v>-1.8</v>
      </c>
      <c r="G1159" s="135">
        <v>-1</v>
      </c>
      <c r="H1159" s="147">
        <v>-1</v>
      </c>
      <c r="J1159" s="3"/>
      <c r="P1159" s="128"/>
      <c r="Q1159" s="5"/>
      <c r="R1159" s="6"/>
      <c r="S1159" s="7"/>
      <c r="AC1159" s="1"/>
      <c r="AD1159" s="1"/>
      <c r="AE1159" s="126"/>
      <c r="AF1159" s="126"/>
      <c r="AG1159" s="126"/>
      <c r="AH1159" s="1"/>
      <c r="AI1159" s="1"/>
      <c r="AJ1159" s="1"/>
      <c r="AK1159" s="1"/>
      <c r="AL1159" s="1"/>
      <c r="AM1159" s="1"/>
      <c r="AN1159" s="1"/>
      <c r="AO1159" s="1"/>
      <c r="AU1159" s="1"/>
      <c r="AW1159" s="98">
        <f>AW1145</f>
        <v>40</v>
      </c>
      <c r="AX1159" s="99">
        <f t="shared" ref="AX1159:BD1159" ca="1" si="9428">STDEV(OFFSET(AX1139,-1,0,-$AW1159))</f>
        <v>7.7516704046340674</v>
      </c>
      <c r="AY1159" s="99">
        <f t="shared" ca="1" si="9428"/>
        <v>8.5276600046670143</v>
      </c>
      <c r="AZ1159" s="99">
        <f t="shared" ca="1" si="9428"/>
        <v>8.6290512987109729</v>
      </c>
      <c r="BA1159" s="99">
        <f t="shared" ca="1" si="9428"/>
        <v>554.38734473153511</v>
      </c>
      <c r="BB1159" s="100">
        <f t="shared" ca="1" si="9428"/>
        <v>11.511648445488701</v>
      </c>
      <c r="BC1159" s="100">
        <f t="shared" ca="1" si="9428"/>
        <v>20.132581806674342</v>
      </c>
      <c r="BD1159" s="101">
        <f t="shared" ca="1" si="9428"/>
        <v>49.567862667727297</v>
      </c>
      <c r="BF1159" s="102">
        <f t="shared" si="9422"/>
        <v>40</v>
      </c>
      <c r="BG1159" s="99">
        <f t="shared" ref="BG1159:BP1159" ca="1" si="9429">STDEV(OFFSET(BG1139,-1,0,-$BF1159))</f>
        <v>1.3644397243051236</v>
      </c>
      <c r="BH1159" s="99">
        <f t="shared" ca="1" si="9429"/>
        <v>1.8261920340836799</v>
      </c>
      <c r="BI1159" s="99">
        <f t="shared" ca="1" si="9429"/>
        <v>1.9139178512328048</v>
      </c>
      <c r="BJ1159" s="99">
        <f t="shared" ca="1" si="9429"/>
        <v>1103.9778303160963</v>
      </c>
      <c r="BK1159" s="99">
        <f t="shared" ca="1" si="9429"/>
        <v>1104.4560540482755</v>
      </c>
      <c r="BL1159" s="100">
        <f t="shared" ca="1" si="9429"/>
        <v>1.8127007311248584</v>
      </c>
      <c r="BM1159" s="100">
        <f ca="1">STDEV(OFFSET(BM1139,-1,0,-$BF1159))</f>
        <v>2.6345804969599866</v>
      </c>
      <c r="BN1159" s="100">
        <f t="shared" ca="1" si="9429"/>
        <v>2.1350727768585567</v>
      </c>
      <c r="BO1159" s="100">
        <f t="shared" ca="1" si="9429"/>
        <v>5.0820564681753506</v>
      </c>
      <c r="BP1159" s="101">
        <f t="shared" ca="1" si="9429"/>
        <v>3.9303775577279949</v>
      </c>
      <c r="BQ1159" s="14"/>
      <c r="CC1159" s="89" t="s">
        <v>232</v>
      </c>
      <c r="CD1159" s="69">
        <f ca="1">COUNT(OFFSET(INDIRECT("a"&amp;COUNTA($A:$A)),(-$BF1143*1-1),67):OFFSET(INDIRECT("a"&amp;COUNTA($A:$A)),(-$BF1143*0-2),67))</f>
        <v>10</v>
      </c>
      <c r="CE1159" s="71">
        <f ca="1">COUNT(OFFSET(INDIRECT("a"&amp;COUNTA($A:$A)),(-$BF1143*2-1),67):OFFSET(INDIRECT("a"&amp;COUNTA($A:$A)),(-$BF1143*1-2),67))</f>
        <v>10</v>
      </c>
      <c r="CF1159" s="69">
        <f ca="1">COUNT(OFFSET(INDIRECT("a"&amp;COUNTA($A:$A)),(-$BF1143*3-1),67):OFFSET(INDIRECT("a"&amp;COUNTA($A:$A)),(-$BF1143*2-2),67))</f>
        <v>9</v>
      </c>
      <c r="CG1159" s="71">
        <f ca="1">COUNT(OFFSET(INDIRECT("a"&amp;COUNTA($A:$A)),(-$BF1143*4-1),67):OFFSET(INDIRECT("a"&amp;COUNTA($A:$A)),(-$BF1143*3-2),67))</f>
        <v>10</v>
      </c>
      <c r="CT1159" s="89" t="s">
        <v>232</v>
      </c>
      <c r="CU1159" s="69">
        <f ca="1">COUNT(OFFSET(INDIRECT("a"&amp;COUNTA($A:$A)),(-$BF1143*1-1),84):OFFSET(INDIRECT("a"&amp;COUNTA($A:$A)),(-$BF1143*0-2),84))</f>
        <v>8</v>
      </c>
      <c r="CV1159" s="71">
        <f ca="1">COUNT(OFFSET(INDIRECT("a"&amp;COUNTA($A:$A)),(-$BF1143*2-1),84):OFFSET(INDIRECT("a"&amp;COUNTA($A:$A)),(-$BF1143*1-2),84))</f>
        <v>8</v>
      </c>
      <c r="CW1159" s="69">
        <f ca="1">COUNT(OFFSET(INDIRECT("a"&amp;COUNTA($A:$A)),(-$BF1143*3-1),84):OFFSET(INDIRECT("a"&amp;COUNTA($A:$A)),(-$BF1143*2-2),84))</f>
        <v>6</v>
      </c>
      <c r="CX1159" s="71">
        <f ca="1">COUNT(OFFSET(INDIRECT("a"&amp;COUNTA($A:$A)),(-$BF1143*4-1),84):OFFSET(INDIRECT("a"&amp;COUNTA($A:$A)),(-$BF1143*3-2),84))</f>
        <v>8</v>
      </c>
      <c r="CZ1159" s="122"/>
      <c r="DG1159" s="89" t="s">
        <v>232</v>
      </c>
      <c r="DH1159" s="69">
        <f ca="1">COUNT(OFFSET(INDIRECT("a"&amp;COUNTA($A:$A)),(-$BF1143*1-1),95):OFFSET(INDIRECT("a"&amp;COUNTA($A:$A)),(-$BF1143*0-2),95))</f>
        <v>0</v>
      </c>
      <c r="DI1159" s="71">
        <f ca="1">COUNT(OFFSET(INDIRECT("a"&amp;COUNTA($A:$A)),(-$BF1143*2-1),95):OFFSET(INDIRECT("a"&amp;COUNTA($A:$A)),(-$BF1143*1-2),95))</f>
        <v>0</v>
      </c>
      <c r="DJ1159" s="69">
        <f ca="1">COUNT(OFFSET(INDIRECT("a"&amp;COUNTA($A:$A)),(-$BF1143*3-1),95):OFFSET(INDIRECT("a"&amp;COUNTA($A:$A)),(-$BF1143*2-2),95))</f>
        <v>0</v>
      </c>
      <c r="DK1159" s="71">
        <f ca="1">COUNT(OFFSET(INDIRECT("a"&amp;COUNTA($A:$A)),(-$BF1143*4-1),95):OFFSET(INDIRECT("a"&amp;COUNTA($A:$A)),(-$BF1143*3-2),95))</f>
        <v>0</v>
      </c>
      <c r="FF1159" s="1"/>
      <c r="FG1159" s="1"/>
      <c r="FH1159" s="1"/>
      <c r="FN1159"/>
      <c r="FO1159"/>
      <c r="FP1159"/>
    </row>
    <row r="1160" spans="1:203" ht="16" thickBot="1" x14ac:dyDescent="0.25">
      <c r="A1160"/>
      <c r="C1160" s="133" t="s">
        <v>266</v>
      </c>
      <c r="D1160" s="115">
        <v>1.2333333333346066</v>
      </c>
      <c r="E1160" s="116">
        <v>0.73333333333321193</v>
      </c>
      <c r="F1160" s="135">
        <v>4.8800000000000363</v>
      </c>
      <c r="G1160" s="135">
        <v>10.400000000000546</v>
      </c>
      <c r="H1160" s="147">
        <v>1.160000227999743</v>
      </c>
      <c r="J1160" s="3"/>
      <c r="P1160" s="128"/>
      <c r="Q1160" s="5"/>
      <c r="R1160" s="6"/>
      <c r="S1160" s="7"/>
      <c r="AW1160" s="151">
        <f>AW1146</f>
        <v>60</v>
      </c>
      <c r="AX1160" s="75">
        <f t="shared" ref="AX1160:BD1160" ca="1" si="9430">STDEV(OFFSET(AX1139,-1,0,-$AW1160))</f>
        <v>7.6378812304356183</v>
      </c>
      <c r="AY1160" s="75">
        <f t="shared" ca="1" si="9430"/>
        <v>8.1713012211636915</v>
      </c>
      <c r="AZ1160" s="75">
        <f t="shared" ca="1" si="9430"/>
        <v>8.190197773405874</v>
      </c>
      <c r="BA1160" s="75">
        <f t="shared" ca="1" si="9430"/>
        <v>450.75138806488081</v>
      </c>
      <c r="BB1160" s="76">
        <f t="shared" ca="1" si="9430"/>
        <v>10.575901184117766</v>
      </c>
      <c r="BC1160" s="76">
        <f t="shared" ca="1" si="9430"/>
        <v>18.06578099656322</v>
      </c>
      <c r="BD1160" s="77">
        <f t="shared" ca="1" si="9430"/>
        <v>43.389702430772239</v>
      </c>
      <c r="BF1160" s="153">
        <f t="shared" si="9422"/>
        <v>60</v>
      </c>
      <c r="BG1160" s="75">
        <f t="shared" ref="BG1160:BP1160" ca="1" si="9431">STDEV(OFFSET(BG1139,-1,0,-$BF1160))</f>
        <v>2.0285999058220958</v>
      </c>
      <c r="BH1160" s="75">
        <f t="shared" ca="1" si="9431"/>
        <v>2.2213715258779274</v>
      </c>
      <c r="BI1160" s="75">
        <f t="shared" ca="1" si="9431"/>
        <v>2.1720375151824483</v>
      </c>
      <c r="BJ1160" s="75">
        <f t="shared" ca="1" si="9431"/>
        <v>897.55508208999493</v>
      </c>
      <c r="BK1160" s="75">
        <f t="shared" ca="1" si="9431"/>
        <v>897.94814126237395</v>
      </c>
      <c r="BL1160" s="76">
        <f t="shared" ca="1" si="9431"/>
        <v>1.6927549572847334</v>
      </c>
      <c r="BM1160" s="76">
        <f t="shared" ca="1" si="9431"/>
        <v>2.2937956124247356</v>
      </c>
      <c r="BN1160" s="76">
        <f t="shared" ca="1" si="9431"/>
        <v>2.1704473301813594</v>
      </c>
      <c r="BO1160" s="76">
        <f t="shared" ca="1" si="9431"/>
        <v>5.2629583351043099</v>
      </c>
      <c r="BP1160" s="77">
        <f t="shared" ca="1" si="9431"/>
        <v>4.2624431932232012</v>
      </c>
      <c r="BQ1160" s="14"/>
      <c r="CC1160" s="90" t="s">
        <v>231</v>
      </c>
      <c r="CD1160" s="83">
        <f ca="1">SUM(OFFSET(INDIRECT("a"&amp;COUNTA($A:$A)),(-$BF1144*1-1),67):OFFSET(INDIRECT("a"&amp;COUNTA($A:$A)),(-$BF1144*0-2),67))</f>
        <v>-2.900000000000178</v>
      </c>
      <c r="CE1160" s="67">
        <f ca="1">SUM(OFFSET(INDIRECT("a"&amp;COUNTA($A:$A)),(-$BF1144*2-1),67):OFFSET(INDIRECT("a"&amp;COUNTA($A:$A)),(-$BF1144*1-2),67))</f>
        <v>-10.600000000000723</v>
      </c>
      <c r="CF1160" s="83">
        <f ca="1">SUM(OFFSET(INDIRECT("a"&amp;COUNTA($A:$A)),(-$BF1144*3-1),67):OFFSET(INDIRECT("a"&amp;COUNTA($A:$A)),(-$BF1144*2-2),67))</f>
        <v>-9.7999999999983629</v>
      </c>
      <c r="CG1160" s="68">
        <f ca="1">SUM(OFFSET(INDIRECT("a"&amp;COUNTA($A:$A)),(-$BF1144*4-1),67):OFFSET(INDIRECT("a"&amp;COUNTA($A:$A)),(-$BF1144*3-2),67))</f>
        <v>6.9000000000000892</v>
      </c>
      <c r="CT1160" s="90" t="s">
        <v>231</v>
      </c>
      <c r="CU1160" s="83">
        <f ca="1">SUM(OFFSET(INDIRECT("a"&amp;COUNTA($A:$A)),(-$BF1144*1-1),84):OFFSET(INDIRECT("a"&amp;COUNTA($A:$A)),(-$BF1144*0-2),84))</f>
        <v>14</v>
      </c>
      <c r="CV1160" s="67">
        <f ca="1">SUM(OFFSET(INDIRECT("a"&amp;COUNTA($A:$A)),(-$BF1144*2-1),84):OFFSET(INDIRECT("a"&amp;COUNTA($A:$A)),(-$BF1144*1-2),84))</f>
        <v>13</v>
      </c>
      <c r="CW1160" s="83">
        <f ca="1">SUM(OFFSET(INDIRECT("a"&amp;COUNTA($A:$A)),(-$BF1144*3-1),84):OFFSET(INDIRECT("a"&amp;COUNTA($A:$A)),(-$BF1144*2-2),84))</f>
        <v>8</v>
      </c>
      <c r="CX1160" s="68">
        <f ca="1">SUM(OFFSET(INDIRECT("a"&amp;COUNTA($A:$A)),(-$BF1144*4-1),84):OFFSET(INDIRECT("a"&amp;COUNTA($A:$A)),(-$BF1144*3-2),84))</f>
        <v>10</v>
      </c>
      <c r="CZ1160" s="122"/>
      <c r="DG1160" s="90" t="s">
        <v>231</v>
      </c>
      <c r="DH1160" s="83">
        <f ca="1">SUM(OFFSET(INDIRECT("a"&amp;COUNTA($A:$A)),(-$BF1144*1-1),95):OFFSET(INDIRECT("a"&amp;COUNTA($A:$A)),(-$BF1144*0-2),95))</f>
        <v>0</v>
      </c>
      <c r="DI1160" s="67">
        <f ca="1">SUM(OFFSET(INDIRECT("a"&amp;COUNTA($A:$A)),(-$BF1144*2-1),95):OFFSET(INDIRECT("a"&amp;COUNTA($A:$A)),(-$BF1144*1-2),95))</f>
        <v>0</v>
      </c>
      <c r="DJ1160" s="83">
        <f ca="1">SUM(OFFSET(INDIRECT("a"&amp;COUNTA($A:$A)),(-$BF1144*3-1),95):OFFSET(INDIRECT("a"&amp;COUNTA($A:$A)),(-$BF1144*2-2),95))</f>
        <v>0</v>
      </c>
      <c r="DK1160" s="68">
        <f ca="1">SUM(OFFSET(INDIRECT("a"&amp;COUNTA($A:$A)),(-$BF1144*4-1),95):OFFSET(INDIRECT("a"&amp;COUNTA($A:$A)),(-$BF1144*3-2),95))</f>
        <v>0</v>
      </c>
      <c r="FF1160" s="1"/>
      <c r="FG1160" s="1"/>
      <c r="FH1160" s="1"/>
      <c r="FN1160"/>
      <c r="FO1160"/>
      <c r="FP1160"/>
    </row>
    <row r="1161" spans="1:203" ht="16" thickBot="1" x14ac:dyDescent="0.25">
      <c r="A1161"/>
      <c r="C1161" s="143" t="s">
        <v>267</v>
      </c>
      <c r="D1161" s="134">
        <v>1.4574229212725189</v>
      </c>
      <c r="E1161" s="134">
        <v>1.6063477601084974</v>
      </c>
      <c r="F1161" s="136">
        <v>3.9698169597174169</v>
      </c>
      <c r="G1161" s="136">
        <v>14.648686224271815</v>
      </c>
      <c r="H1161" s="147">
        <v>1.3296812102092552</v>
      </c>
      <c r="J1161" s="3"/>
      <c r="P1161" s="128"/>
      <c r="Q1161" s="5"/>
      <c r="R1161" s="6"/>
      <c r="S1161" s="7"/>
      <c r="AW1161" s="82" t="str">
        <f>"SD   "  &amp; AW1147</f>
        <v>SD   LT</v>
      </c>
      <c r="AX1161" s="78">
        <f t="shared" ref="AX1161:BD1161" si="9432">STDEV(AX6:AX1139)</f>
        <v>5.1302362247372031</v>
      </c>
      <c r="AY1161" s="78">
        <f t="shared" si="9432"/>
        <v>5.3897450521336685</v>
      </c>
      <c r="AZ1161" s="78">
        <f t="shared" si="9432"/>
        <v>5.438264662477887</v>
      </c>
      <c r="BA1161" s="78">
        <f t="shared" si="9432"/>
        <v>103.69635664169388</v>
      </c>
      <c r="BB1161" s="79">
        <f t="shared" si="9432"/>
        <v>6.5861107267976591</v>
      </c>
      <c r="BC1161" s="79">
        <f t="shared" si="9432"/>
        <v>11.230373223389963</v>
      </c>
      <c r="BD1161" s="80">
        <f t="shared" si="9432"/>
        <v>29.504585095522867</v>
      </c>
      <c r="BF1161" s="140" t="str">
        <f t="shared" si="9422"/>
        <v>LT</v>
      </c>
      <c r="BG1161" s="78">
        <f t="shared" ref="BG1161:BP1161" si="9433">STDEV(BG6:BG1139)</f>
        <v>1.689300158905396</v>
      </c>
      <c r="BH1161" s="78">
        <f t="shared" si="9433"/>
        <v>1.7489675488825938</v>
      </c>
      <c r="BI1161" s="78">
        <f t="shared" si="9433"/>
        <v>1.7331819747080479</v>
      </c>
      <c r="BJ1161" s="78">
        <f t="shared" si="9433"/>
        <v>206.47536959350126</v>
      </c>
      <c r="BK1161" s="78">
        <f t="shared" si="9433"/>
        <v>206.56308746245048</v>
      </c>
      <c r="BL1161" s="79">
        <f t="shared" si="9433"/>
        <v>1.4469049652524288</v>
      </c>
      <c r="BM1161" s="79">
        <f t="shared" si="9433"/>
        <v>1.7640546216579729</v>
      </c>
      <c r="BN1161" s="79">
        <f t="shared" si="9433"/>
        <v>1.6334084800915329</v>
      </c>
      <c r="BO1161" s="79">
        <f t="shared" si="9433"/>
        <v>4.1459410632739031</v>
      </c>
      <c r="BP1161" s="80">
        <f t="shared" si="9433"/>
        <v>3.9996863158951554</v>
      </c>
      <c r="CC1161" s="91" t="s">
        <v>232</v>
      </c>
      <c r="CD1161" s="84">
        <f ca="1">COUNT(OFFSET(INDIRECT("a"&amp;COUNTA($A:$A)),(-$BF1144*1-1),67):OFFSET(INDIRECT("a"&amp;COUNTA($A:$A)),(-$BF1144*0-2),67))</f>
        <v>20</v>
      </c>
      <c r="CE1161" s="70">
        <f ca="1">COUNT(OFFSET(INDIRECT("a"&amp;COUNTA($A:$A)),(-$BF1144*2-1),67):OFFSET(INDIRECT("a"&amp;COUNTA($A:$A)),(-$BF1144*1-2),67))</f>
        <v>19</v>
      </c>
      <c r="CF1161" s="84">
        <f ca="1">COUNT(OFFSET(INDIRECT("a"&amp;COUNTA($A:$A)),(-$BF1144*3-1),67):OFFSET(INDIRECT("a"&amp;COUNTA($A:$A)),(-$BF1144*2-2),67))</f>
        <v>20</v>
      </c>
      <c r="CG1161" s="71">
        <f ca="1">COUNT(OFFSET(INDIRECT("a"&amp;COUNTA($A:$A)),(-$BF1144*4-1),67):OFFSET(INDIRECT("a"&amp;COUNTA($A:$A)),(-$BF1144*3-2),67))</f>
        <v>20</v>
      </c>
      <c r="CT1161" s="91" t="s">
        <v>232</v>
      </c>
      <c r="CU1161" s="84">
        <f ca="1">COUNT(OFFSET(INDIRECT("a"&amp;COUNTA($A:$A)),(-$BF1144*1-1),84):OFFSET(INDIRECT("a"&amp;COUNTA($A:$A)),(-$BF1144*0-2),84))</f>
        <v>16</v>
      </c>
      <c r="CV1161" s="70">
        <f ca="1">COUNT(OFFSET(INDIRECT("a"&amp;COUNTA($A:$A)),(-$BF1144*2-1),84):OFFSET(INDIRECT("a"&amp;COUNTA($A:$A)),(-$BF1144*1-2),84))</f>
        <v>14</v>
      </c>
      <c r="CW1161" s="84">
        <f ca="1">COUNT(OFFSET(INDIRECT("a"&amp;COUNTA($A:$A)),(-$BF1144*3-1),84):OFFSET(INDIRECT("a"&amp;COUNTA($A:$A)),(-$BF1144*2-2),84))</f>
        <v>9</v>
      </c>
      <c r="CX1161" s="71">
        <f ca="1">COUNT(OFFSET(INDIRECT("a"&amp;COUNTA($A:$A)),(-$BF1144*4-1),84):OFFSET(INDIRECT("a"&amp;COUNTA($A:$A)),(-$BF1144*3-2),84))</f>
        <v>11</v>
      </c>
      <c r="DG1161" s="91" t="s">
        <v>232</v>
      </c>
      <c r="DH1161" s="84">
        <f ca="1">COUNT(OFFSET(INDIRECT("a"&amp;COUNTA($A:$A)),(-$BF1144*1-1),95):OFFSET(INDIRECT("a"&amp;COUNTA($A:$A)),(-$BF1144*0-2),95))</f>
        <v>0</v>
      </c>
      <c r="DI1161" s="70">
        <f ca="1">COUNT(OFFSET(INDIRECT("a"&amp;COUNTA($A:$A)),(-$BF1144*2-1),95):OFFSET(INDIRECT("a"&amp;COUNTA($A:$A)),(-$BF1144*1-2),95))</f>
        <v>0</v>
      </c>
      <c r="DJ1161" s="84">
        <f ca="1">COUNT(OFFSET(INDIRECT("a"&amp;COUNTA($A:$A)),(-$BF1144*3-1),95):OFFSET(INDIRECT("a"&amp;COUNTA($A:$A)),(-$BF1144*2-2),95))</f>
        <v>0</v>
      </c>
      <c r="DK1161" s="71">
        <f ca="1">COUNT(OFFSET(INDIRECT("a"&amp;COUNTA($A:$A)),(-$BF1144*4-1),95):OFFSET(INDIRECT("a"&amp;COUNTA($A:$A)),(-$BF1144*3-2),95))</f>
        <v>0</v>
      </c>
      <c r="FF1161" s="1"/>
      <c r="FG1161" s="1"/>
      <c r="FH1161" s="1"/>
      <c r="FN1161"/>
      <c r="FO1161"/>
      <c r="FP1161"/>
    </row>
    <row r="1162" spans="1:203" ht="16" thickBot="1" x14ac:dyDescent="0.25">
      <c r="A1162"/>
      <c r="C1162" s="133" t="s">
        <v>268</v>
      </c>
      <c r="D1162" s="134">
        <v>1.5139964397570314</v>
      </c>
      <c r="E1162" s="134">
        <v>1.720969737740585</v>
      </c>
      <c r="F1162" s="136">
        <v>4.0014021491163936</v>
      </c>
      <c r="G1162" s="136">
        <v>10.937666483181847</v>
      </c>
      <c r="H1162" s="147">
        <v>1.687879081625959</v>
      </c>
      <c r="J1162" s="3"/>
      <c r="P1162" s="128"/>
      <c r="Q1162" s="5"/>
      <c r="R1162" s="6"/>
      <c r="S1162" s="7"/>
      <c r="AW1162"/>
      <c r="AX1162" s="178">
        <f t="shared" ref="AX1162:BD1162" ca="1" si="9434">AX1156/AX1159</f>
        <v>1.9575123958344167</v>
      </c>
      <c r="AY1162" s="178">
        <f t="shared" ca="1" si="9434"/>
        <v>2.1590861536981363</v>
      </c>
      <c r="AZ1162" s="178">
        <f t="shared" ca="1" si="9434"/>
        <v>2.1670515423836973</v>
      </c>
      <c r="BA1162" s="178">
        <f t="shared" ca="1" si="9434"/>
        <v>2.7953285179558445</v>
      </c>
      <c r="BB1162" s="178">
        <f t="shared" ca="1" si="9434"/>
        <v>2.0787505364831924</v>
      </c>
      <c r="BC1162" s="178">
        <f t="shared" ca="1" si="9434"/>
        <v>2.1800300991193224</v>
      </c>
      <c r="BD1162" s="189">
        <f t="shared" ca="1" si="9434"/>
        <v>2.1230772295351907</v>
      </c>
      <c r="BF1162" s="1"/>
      <c r="BG1162" s="178">
        <f ca="1">BG1156/BG1159</f>
        <v>0.94484754959363204</v>
      </c>
      <c r="BH1162" s="178">
        <f ca="1">BH1156/BH1159</f>
        <v>2.2527436647925714</v>
      </c>
      <c r="BI1162" s="178">
        <f ca="1">BI1156/BI1159</f>
        <v>2.2898485340640042</v>
      </c>
      <c r="BJ1162" s="178">
        <f ca="1">BJ1156/BJ1159</f>
        <v>2.7934449900615896</v>
      </c>
      <c r="BK1162" s="178">
        <f t="shared" ref="BK1162:BP1162" ca="1" si="9435">BK1156/BK1159</f>
        <v>2.793637584482584</v>
      </c>
      <c r="BL1162" s="178">
        <f t="shared" ca="1" si="9435"/>
        <v>1.5221302079529686</v>
      </c>
      <c r="BM1162" s="178">
        <f t="shared" ca="1" si="9435"/>
        <v>2.094365427861002</v>
      </c>
      <c r="BN1162" s="178">
        <f t="shared" ca="1" si="9435"/>
        <v>1.0952956227441095</v>
      </c>
      <c r="BO1162" s="178">
        <f t="shared" ca="1" si="9435"/>
        <v>1.8473292184890964</v>
      </c>
      <c r="BP1162" s="178">
        <f t="shared" ca="1" si="9435"/>
        <v>1.0123568347414589</v>
      </c>
      <c r="FF1162" s="1"/>
      <c r="FG1162" s="1"/>
      <c r="FH1162" s="1"/>
      <c r="FN1162"/>
      <c r="FO1162"/>
      <c r="FP1162"/>
    </row>
    <row r="1163" spans="1:203" ht="16" thickBot="1" x14ac:dyDescent="0.25">
      <c r="A1163"/>
      <c r="C1163" s="179" t="s">
        <v>285</v>
      </c>
      <c r="D1163" s="180">
        <v>108.05800000000001</v>
      </c>
      <c r="E1163" s="181">
        <v>120.06</v>
      </c>
      <c r="F1163" s="182">
        <v>131.24</v>
      </c>
      <c r="G1163" s="183">
        <v>164.13</v>
      </c>
      <c r="H1163" s="197">
        <v>98.84</v>
      </c>
      <c r="J1163" s="3"/>
      <c r="P1163" s="128"/>
      <c r="Q1163" s="5"/>
      <c r="R1163" s="6"/>
      <c r="S1163" s="7"/>
      <c r="AW1163" s="130"/>
      <c r="AX1163" s="88" t="s">
        <v>286</v>
      </c>
      <c r="AY1163" s="88" t="s">
        <v>286</v>
      </c>
      <c r="AZ1163" s="88" t="s">
        <v>286</v>
      </c>
      <c r="BA1163" s="88" t="s">
        <v>286</v>
      </c>
      <c r="BB1163" s="55"/>
      <c r="BC1163" s="55"/>
      <c r="BD1163" s="111"/>
      <c r="BF1163" s="139"/>
      <c r="BG1163" s="88" t="s">
        <v>286</v>
      </c>
      <c r="BH1163" s="88" t="s">
        <v>286</v>
      </c>
      <c r="BI1163" s="88" t="s">
        <v>286</v>
      </c>
      <c r="BJ1163" s="88" t="s">
        <v>286</v>
      </c>
      <c r="BK1163" s="88" t="s">
        <v>286</v>
      </c>
      <c r="BL1163" s="123"/>
      <c r="BM1163" s="123"/>
      <c r="BN1163" s="123"/>
      <c r="BO1163" s="123"/>
      <c r="BP1163" s="124"/>
      <c r="CC1163" s="58" t="s">
        <v>233</v>
      </c>
      <c r="CD1163" s="67">
        <v>1</v>
      </c>
      <c r="CE1163" s="67">
        <v>2</v>
      </c>
      <c r="CF1163" s="67">
        <v>3</v>
      </c>
      <c r="CG1163" s="68">
        <v>4</v>
      </c>
      <c r="CT1163" s="58" t="s">
        <v>234</v>
      </c>
      <c r="CU1163" s="67">
        <v>1</v>
      </c>
      <c r="CV1163" s="67">
        <v>2</v>
      </c>
      <c r="CW1163" s="67">
        <v>3</v>
      </c>
      <c r="CX1163" s="68">
        <v>4</v>
      </c>
      <c r="DG1163" s="58" t="s">
        <v>235</v>
      </c>
      <c r="DH1163" s="67">
        <v>1</v>
      </c>
      <c r="DI1163" s="67">
        <v>2</v>
      </c>
      <c r="DJ1163" s="67">
        <v>3</v>
      </c>
      <c r="DK1163" s="68">
        <v>4</v>
      </c>
      <c r="FF1163" s="1"/>
      <c r="FG1163" s="1"/>
      <c r="FH1163" s="1"/>
      <c r="FN1163"/>
      <c r="FO1163"/>
      <c r="FP1163"/>
    </row>
    <row r="1164" spans="1:203" ht="16" thickBot="1" x14ac:dyDescent="0.25">
      <c r="A1164"/>
      <c r="C1164" s="184" t="s">
        <v>303</v>
      </c>
      <c r="D1164" s="185">
        <v>3.5084424398266698</v>
      </c>
      <c r="E1164" s="185">
        <v>9.0500650529644133</v>
      </c>
      <c r="F1164" s="185">
        <v>14.648686224271815</v>
      </c>
      <c r="G1164" s="186">
        <v>34.879104874051528</v>
      </c>
      <c r="H1164" s="198">
        <v>6.4957424029685749</v>
      </c>
      <c r="P1164" s="128"/>
      <c r="Q1164" s="5"/>
      <c r="R1164" s="6"/>
      <c r="S1164" s="7"/>
      <c r="AW1164" s="132"/>
      <c r="AX1164" s="137">
        <f t="shared" ref="AX1164:BD1164" ca="1" si="9436">IF((OFFSET(AX1139,-1,0))&lt;0.001,IF((OFFSET(AX1139,-2,0))&lt;0.001,IF((OFFSET(AX1139,-3,0))&lt;0.001,IF((OFFSET(AX1139,-4,0))&lt;0.001,IF((OFFSET(AX1139,-5,0))&lt;0.001,IF((OFFSET(AX1139,-6,0))&lt;0.001,IF((OFFSET(AX1139,-7,0))&lt;0.001,IF((OFFSET(AX1139,-8,0))&lt;0.001,"-8+",-7),-6),-5),-4),-3),-2),-1),IF((OFFSET(AX1139,-2,0))&gt;-0.001,IF((OFFSET(AX1139,-3,0))&gt;-0.001,IF((OFFSET(AX1139,-4,0))&gt;-0.001,IF((OFFSET(AX1139,-5,0))&gt;-0.001,IF((OFFSET(AX1139,-6,0))&gt;-0.001,IF((OFFSET(AX1139,-7,0))&gt;-0.001,IF((OFFSET(AX1139,-8,0))&gt;-0.001,"8+",7),6),5),4),3),2),1))</f>
        <v>-1</v>
      </c>
      <c r="AY1164" s="137">
        <f t="shared" ca="1" si="9436"/>
        <v>-1</v>
      </c>
      <c r="AZ1164" s="137">
        <f t="shared" ca="1" si="9436"/>
        <v>-1</v>
      </c>
      <c r="BA1164" s="137">
        <f t="shared" ca="1" si="9436"/>
        <v>-1</v>
      </c>
      <c r="BB1164" s="104">
        <f t="shared" ca="1" si="9436"/>
        <v>-1</v>
      </c>
      <c r="BC1164" s="104">
        <f t="shared" ca="1" si="9436"/>
        <v>-1</v>
      </c>
      <c r="BD1164" s="105">
        <f t="shared" ca="1" si="9436"/>
        <v>-1</v>
      </c>
      <c r="BF1164" s="140"/>
      <c r="BG1164" s="138">
        <f ca="1">IF((OFFSET(BG1139,-1,0))&lt;0.001,IF((OFFSET(BG1139,-2,0))&lt;0.001,IF((OFFSET(BG1139,-3,0))&lt;0.001,IF((OFFSET(BG1139,-4,0))&lt;0.001,IF((OFFSET(BG1139,-5,0))&lt;0.001,IF((OFFSET(BG1139,-6,0))&lt;0.001,IF((OFFSET(BG1139,-7,0))&lt;0.001,IF((OFFSET(BG1139,-8,0))&lt;0.001,"-8+",-7),-6),-5),-4),-3),-2),-1),IF((OFFSET(BG1139,-2,0))&gt;-0.001,IF((OFFSET(BG1139,-3,0))&gt;-0.001,IF((OFFSET(BG1139,-4,0))&gt;-0.001,IF((OFFSET(BG1139,-5,0))&gt;-0.001,IF((OFFSET(BG1139,-6,0))&gt;-0.001,IF((OFFSET(BG1139,-7,0))&gt;-0.001,IF((OFFSET(BG1139,-8,0))&gt;-0.001,"8+",7),6),5),4),3),2),1))</f>
        <v>-1</v>
      </c>
      <c r="BH1164" s="138">
        <f ca="1">IF((OFFSET(BH1139,-1,0))&lt;0.001,IF((OFFSET(BH1139,-2,0))&lt;0.001,IF((OFFSET(BH1139,-3,0))&lt;0.001,IF((OFFSET(BH1139,-4,0))&lt;0.001,IF((OFFSET(BH1139,-5,0))&lt;0.001,IF((OFFSET(BH1139,-6,0))&lt;0.001,IF((OFFSET(BH1139,-7,0))&lt;0.001,IF((OFFSET(BH1139,-8,0))&lt;0.001,"-8+",-7),-6),-5),-4),-3),-2),-1),IF((OFFSET(BH1139,-2,0))&gt;-0.001,IF((OFFSET(BH1139,-3,0))&gt;-0.001,IF((OFFSET(BH1139,-4,0))&gt;-0.001,IF((OFFSET(BH1139,-5,0))&gt;-0.001,IF((OFFSET(BH1139,-6,0))&gt;-0.001,IF((OFFSET(BH1139,-7,0))&gt;-0.001,IF((OFFSET(BH1139,-8,0))&gt;-0.001,"8+",7),6),5),4),3),2),1))</f>
        <v>-1</v>
      </c>
      <c r="BI1164" s="138">
        <f ca="1">IF((OFFSET(BI1139,-1,0))&lt;0.001,IF((OFFSET(BI1139,-2,0))&lt;0.001,IF((OFFSET(BI1139,-3,0))&lt;0.001,IF((OFFSET(BI1139,-4,0))&lt;0.001,IF((OFFSET(BI1139,-5,0))&lt;0.001,IF((OFFSET(BI1139,-6,0))&lt;0.001,IF((OFFSET(BI1139,-7,0))&lt;0.001,IF((OFFSET(BI1139,-8,0))&lt;0.001,"-8+",-7),-6),-5),-4),-3),-2),-1),IF((OFFSET(BI1139,-2,0))&gt;-0.001,IF((OFFSET(BI1139,-3,0))&gt;-0.001,IF((OFFSET(BI1139,-4,0))&gt;-0.001,IF((OFFSET(BI1139,-5,0))&gt;-0.001,IF((OFFSET(BI1139,-6,0))&gt;-0.001,IF((OFFSET(BI1139,-7,0))&gt;-0.001,IF((OFFSET(BI1139,-8,0))&gt;-0.001,"8+",7),6),5),4),3),2),1))</f>
        <v>-1</v>
      </c>
      <c r="BJ1164" s="138">
        <f ca="1">IF((OFFSET(BJ1139,-1,0))&lt;0.001,IF((OFFSET(BJ1139,-2,0))&lt;0.001,IF((OFFSET(BJ1139,-3,0))&lt;0.001,IF((OFFSET(BJ1139,-4,0))&lt;0.001,IF((OFFSET(BJ1139,-5,0))&lt;0.001,IF((OFFSET(BJ1139,-6,0))&lt;0.001,IF((OFFSET(BJ1139,-7,0))&lt;0.001,IF((OFFSET(BJ1139,-8,0))&lt;0.001,"-8+",-7),-6),-5),-4),-3),-2),-1),IF((OFFSET(BJ1139,-2,0))&gt;-0.001,IF((OFFSET(BJ1139,-3,0))&gt;-0.001,IF((OFFSET(BJ1139,-4,0))&gt;-0.001,IF((OFFSET(BJ1139,-5,0))&gt;-0.001,IF((OFFSET(BJ1139,-6,0))&gt;-0.001,IF((OFFSET(BJ1139,-7,0))&gt;-0.001,IF((OFFSET(BJ1139,-8,0))&gt;-0.001,"8+",7),6),5),4),3),2),1))</f>
        <v>-1</v>
      </c>
      <c r="BK1164" s="138">
        <f ca="1">IF((OFFSET(BK1139,-1,0))&lt;0.001,IF((OFFSET(BK1139,-2,0))&lt;0.001,IF((OFFSET(BK1139,-3,0))&lt;0.001,IF((OFFSET(BK1139,-4,0))&lt;0.001,IF((OFFSET(BK1139,-5,0))&lt;0.001,IF((OFFSET(BK1139,-6,0))&lt;0.001,IF((OFFSET(BK1139,-7,0))&lt;0.001,IF((OFFSET(BK1139,-8,0))&lt;0.001,"-8+",-7),-6),-5),-4),-3),-2),-1),IF((OFFSET(BK1139,-2,0))&gt;-0.001,IF((OFFSET(BK1139,-3,0))&gt;-0.001,IF((OFFSET(BK1139,-4,0))&gt;-0.001,IF((OFFSET(BK1139,-5,0))&gt;-0.001,IF((OFFSET(BK1139,-6,0))&gt;-0.001,IF((OFFSET(BK1139,-7,0))&gt;-0.001,IF((OFFSET(BK1139,-8,0))&gt;-0.001,"8+",7),6),5),4),3),2),1))</f>
        <v>-1</v>
      </c>
      <c r="BL1164" s="70"/>
      <c r="BM1164" s="70">
        <f ca="1">IF((OFFSET(BM1139,-1,0))&lt;0.001,IF((OFFSET(BM1139,-2,0))&lt;0.001,IF((OFFSET(BM1139,-3,0))&lt;0.001,IF((OFFSET(BM1139,-4,0))&lt;0.001,IF((OFFSET(BM1139,-5,0))&lt;0.001,IF((OFFSET(BM1139,-6,0))&lt;0.001,IF((OFFSET(BM1139,-7,0))&lt;0.001,IF((OFFSET(BM1139,-8,0))&lt;0.001,"-8+",-7),-6),-5),-4),-3),-2),-1),IF((OFFSET(BM1139,-2,0))&gt;-0.001,IF((OFFSET(BM1139,-3,0))&gt;-0.001,IF((OFFSET(BM1139,-4,0))&gt;-0.001,IF((OFFSET(BM1139,-5,0))&gt;-0.001,IF((OFFSET(BM1139,-6,0))&gt;-0.001,IF((OFFSET(BM1139,-7,0))&gt;-0.001,IF((OFFSET(BM1139,-8,0))&gt;-0.001,"8+",7),6),5),4),3),2),1))</f>
        <v>6</v>
      </c>
      <c r="BN1164" s="70"/>
      <c r="BO1164" s="70">
        <f ca="1">IF((OFFSET(BO1139,-1,0))&lt;0.001,IF((OFFSET(BO1139,-2,0))&lt;0.001,IF((OFFSET(BO1139,-3,0))&lt;0.001,IF((OFFSET(BO1139,-4,0))&lt;0.001,IF((OFFSET(BO1139,-5,0))&lt;0.001,IF((OFFSET(BO1139,-6,0))&lt;0.001,IF((OFFSET(BO1139,-7,0))&lt;0.001,IF((OFFSET(BO1139,-8,0))&lt;0.001,"-8+",-7),-6),-5),-4),-3),-2),-1),IF((OFFSET(BO1139,-2,0))&gt;-0.001,IF((OFFSET(BO1139,-3,0))&gt;-0.001,IF((OFFSET(BO1139,-4,0))&gt;-0.001,IF((OFFSET(BO1139,-5,0))&gt;-0.001,IF((OFFSET(BO1139,-6,0))&gt;-0.001,IF((OFFSET(BO1139,-7,0))&gt;-0.001,IF((OFFSET(BO1139,-8,0))&gt;-0.001,"8+",7),6),5),4),3),2),1))</f>
        <v>-1</v>
      </c>
      <c r="BP1164" s="71">
        <f ca="1">IF((OFFSET(BP1139,-1,0))&lt;0.001,IF((OFFSET(BP1139,-2,0))&lt;0.001,IF((OFFSET(BP1139,-3,0))&lt;0.001,IF((OFFSET(BP1139,-4,0))&lt;0.001,IF((OFFSET(BP1139,-5,0))&lt;0.001,IF((OFFSET(BP1139,-6,0))&lt;0.001,IF((OFFSET(BP1139,-7,0))&lt;0.001,IF((OFFSET(BP1139,-8,0))&lt;0.001,"-8+",-7),-6),-5),-4),-3),-2),-1),IF((OFFSET(BP1139,-2,0))&gt;-0.001,IF((OFFSET(BP1139,-3,0))&gt;-0.001,IF((OFFSET(BP1139,-4,0))&gt;-0.001,IF((OFFSET(BP1139,-5,0))&gt;-0.001,IF((OFFSET(BP1139,-6,0))&gt;-0.001,IF((OFFSET(BP1139,-7,0))&gt;-0.001,IF((OFFSET(BP1139,-8,0))&gt;-0.001,"8+",7),6),5),4),3),2),1))</f>
        <v>4</v>
      </c>
      <c r="CC1164" s="60">
        <f ca="1">CD1157</f>
        <v>5</v>
      </c>
      <c r="CD1164" s="72">
        <f ca="1">(CD1157-CD1156)/CD1157</f>
        <v>-1.3199999999997813</v>
      </c>
      <c r="CE1164" s="73">
        <f ca="1">(CE1157-CE1156)/CE1157</f>
        <v>0.27999999999996383</v>
      </c>
      <c r="CF1164" s="73">
        <f ca="1">(CF1157-CF1156)/CF1157</f>
        <v>2.2199999999996729</v>
      </c>
      <c r="CG1164" s="74">
        <f ca="1">(CG1157-CG1156)/CG1157</f>
        <v>3.4000000000001811</v>
      </c>
      <c r="CT1164" s="60">
        <f ca="1">CU1157</f>
        <v>4</v>
      </c>
      <c r="CU1164" s="72">
        <f ca="1">(CU1157-CU1156)/CU1157</f>
        <v>0</v>
      </c>
      <c r="CV1164" s="73">
        <f ca="1">(CV1157-CV1156)/CV1157</f>
        <v>0.25</v>
      </c>
      <c r="CW1164" s="73">
        <f ca="1">(CW1157-CW1156)/CW1157</f>
        <v>0</v>
      </c>
      <c r="CX1164" s="74">
        <f ca="1">(CX1157-CX1156)/CX1157</f>
        <v>0.25</v>
      </c>
      <c r="DG1164" s="60">
        <f ca="1">DH1157</f>
        <v>0</v>
      </c>
      <c r="DH1164" s="72" t="e">
        <f ca="1">(DH1156)/DH1157</f>
        <v>#DIV/0!</v>
      </c>
      <c r="DI1164" s="73" t="e">
        <f ca="1">(DI1156)/DI1157</f>
        <v>#DIV/0!</v>
      </c>
      <c r="DJ1164" s="73" t="e">
        <f ca="1">(DJ1156)/DJ1157</f>
        <v>#DIV/0!</v>
      </c>
      <c r="DK1164" s="74" t="e">
        <f ca="1">(DK1156)/DK1157</f>
        <v>#DIV/0!</v>
      </c>
      <c r="FF1164" s="1"/>
      <c r="FG1164" s="1"/>
      <c r="FH1164" s="1"/>
      <c r="FN1164"/>
      <c r="FO1164"/>
      <c r="FP1164"/>
    </row>
    <row r="1165" spans="1:203" x14ac:dyDescent="0.2">
      <c r="A1165"/>
      <c r="C1165" s="2"/>
      <c r="G1165" s="3"/>
      <c r="P1165" s="128"/>
      <c r="Q1165" s="5"/>
      <c r="R1165" s="6"/>
      <c r="S1165" s="7"/>
      <c r="AW1165" s="81" t="s">
        <v>289</v>
      </c>
      <c r="AX1165" s="123">
        <f t="shared" ref="AX1165:BD1165" ca="1" si="9437">COUNTIF(OFFSET(AX1139,-1,0,-5),"&gt;-.01")</f>
        <v>3</v>
      </c>
      <c r="AY1165" s="123">
        <f t="shared" ca="1" si="9437"/>
        <v>3</v>
      </c>
      <c r="AZ1165" s="123">
        <f t="shared" ca="1" si="9437"/>
        <v>3</v>
      </c>
      <c r="BA1165" s="123">
        <f t="shared" ca="1" si="9437"/>
        <v>3</v>
      </c>
      <c r="BB1165" s="123">
        <f t="shared" ca="1" si="9437"/>
        <v>3</v>
      </c>
      <c r="BC1165" s="123">
        <f t="shared" ca="1" si="9437"/>
        <v>3</v>
      </c>
      <c r="BD1165" s="124">
        <f t="shared" ca="1" si="9437"/>
        <v>3</v>
      </c>
      <c r="BE1165" s="193" t="s">
        <v>289</v>
      </c>
      <c r="BF1165" s="139" t="s">
        <v>287</v>
      </c>
      <c r="BG1165" s="125">
        <f ca="1">COUNTIF(OFFSET(BG1139,-1,0,-5),"&gt;-.01")</f>
        <v>2</v>
      </c>
      <c r="BH1165" s="125">
        <f ca="1">COUNTIF(OFFSET(BH1139,-1,0,-5),"&gt;-.01")</f>
        <v>2</v>
      </c>
      <c r="BI1165" s="125">
        <f ca="1">COUNTIF(OFFSET(BI1139,-1,0,-5),"&gt;-.01")</f>
        <v>2</v>
      </c>
      <c r="BJ1165" s="125">
        <f ca="1">COUNTIF(OFFSET(BJ1139,-1,0,-5),"&gt;-.01")</f>
        <v>4</v>
      </c>
      <c r="BK1165" s="125">
        <f ca="1">COUNTIF(OFFSET(BK1139,-1,0,-5),"&gt;-.01")</f>
        <v>3</v>
      </c>
      <c r="BL1165" s="123"/>
      <c r="BM1165" s="123">
        <f ca="1">COUNTIF(OFFSET(BM1139,-1,0,-5),"&gt;-.01")</f>
        <v>5</v>
      </c>
      <c r="BN1165" s="123" t="s">
        <v>291</v>
      </c>
      <c r="BO1165" s="123">
        <f ca="1">COUNTIF(OFFSET(BO1139,-1,0,-5),"&gt;-.01")</f>
        <v>3</v>
      </c>
      <c r="BP1165" s="124">
        <f ca="1">COUNTIF(OFFSET(BP1139,-1,0,-5),"&gt;-.01")</f>
        <v>4</v>
      </c>
      <c r="CC1165" s="60">
        <f ca="1">CD1159</f>
        <v>10</v>
      </c>
      <c r="CD1165" s="75">
        <f ca="1">(CD1159-CD1158)/CD1159</f>
        <v>-0.51999999999990898</v>
      </c>
      <c r="CE1165" s="76">
        <f ca="1">(CE1159-CE1158)/CE1159</f>
        <v>2.8099999999999268</v>
      </c>
      <c r="CF1165" s="76">
        <f ca="1">(CF1159-CF1158)/CF1159</f>
        <v>-0.17777777777789913</v>
      </c>
      <c r="CG1165" s="77">
        <f ca="1">(CG1159-CG1158)/CG1159</f>
        <v>3.1200000000001813</v>
      </c>
      <c r="CT1165" s="60">
        <f ca="1">CU1159</f>
        <v>8</v>
      </c>
      <c r="CU1165" s="75">
        <f ca="1">(CU1159-CU1158)/CU1159</f>
        <v>0.125</v>
      </c>
      <c r="CV1165" s="76">
        <f ca="1">(CV1159-CV1158)/CV1159</f>
        <v>0.125</v>
      </c>
      <c r="CW1165" s="76">
        <f ca="1">(CW1159-CW1158)/CW1159</f>
        <v>0.16666666666666666</v>
      </c>
      <c r="CX1165" s="77">
        <f ca="1">(CX1159-CX1158)/CX1159</f>
        <v>0</v>
      </c>
      <c r="DG1165" s="60">
        <f ca="1">DH1159</f>
        <v>0</v>
      </c>
      <c r="DH1165" s="75" t="e">
        <f ca="1">(DH1158)/DH1159</f>
        <v>#DIV/0!</v>
      </c>
      <c r="DI1165" s="76" t="e">
        <f ca="1">(DI1158)/DI1159</f>
        <v>#DIV/0!</v>
      </c>
      <c r="DJ1165" s="76" t="e">
        <f ca="1">(DJ1158)/DJ1159</f>
        <v>#DIV/0!</v>
      </c>
      <c r="DK1165" s="77" t="e">
        <f ca="1">(DK1158)/DK1159</f>
        <v>#DIV/0!</v>
      </c>
      <c r="FF1165" s="1"/>
      <c r="FG1165" s="1"/>
      <c r="FH1165" s="1"/>
      <c r="FN1165"/>
      <c r="FO1165"/>
      <c r="FP1165"/>
    </row>
    <row r="1166" spans="1:203" ht="16" thickBot="1" x14ac:dyDescent="0.25">
      <c r="A1166"/>
      <c r="C1166" s="2"/>
      <c r="G1166" s="3"/>
      <c r="P1166" s="128"/>
      <c r="Q1166" s="5"/>
      <c r="R1166" s="6"/>
      <c r="S1166" s="7"/>
      <c r="AW1166" s="82" t="s">
        <v>290</v>
      </c>
      <c r="AX1166" s="70">
        <f t="shared" ref="AX1166:BD1166" ca="1" si="9438">COUNTIF(OFFSET(AX1139,-1,0,-5),"&lt;.01")</f>
        <v>2</v>
      </c>
      <c r="AY1166" s="70">
        <f t="shared" ca="1" si="9438"/>
        <v>2</v>
      </c>
      <c r="AZ1166" s="70">
        <f t="shared" ca="1" si="9438"/>
        <v>2</v>
      </c>
      <c r="BA1166" s="70">
        <f t="shared" ca="1" si="9438"/>
        <v>2</v>
      </c>
      <c r="BB1166" s="70">
        <f t="shared" ca="1" si="9438"/>
        <v>2</v>
      </c>
      <c r="BC1166" s="70">
        <f t="shared" ca="1" si="9438"/>
        <v>2</v>
      </c>
      <c r="BD1166" s="71">
        <f t="shared" ca="1" si="9438"/>
        <v>2</v>
      </c>
      <c r="BE1166" s="193" t="s">
        <v>290</v>
      </c>
      <c r="BF1166" s="140" t="s">
        <v>288</v>
      </c>
      <c r="BG1166" s="137">
        <f ca="1">COUNTIF(OFFSET(BG1139,-1,0,-5),"&lt;.01")</f>
        <v>3</v>
      </c>
      <c r="BH1166" s="137">
        <f ca="1">COUNTIF(OFFSET(BH1139,-1,0,-5),"&lt;.01")</f>
        <v>3</v>
      </c>
      <c r="BI1166" s="137">
        <f ca="1">COUNTIF(OFFSET(BI1139,-1,0,-5),"&lt;.01")</f>
        <v>3</v>
      </c>
      <c r="BJ1166" s="137">
        <f ca="1">COUNTIF(OFFSET(BJ1139,-1,0,-5),"&lt;.01")</f>
        <v>2</v>
      </c>
      <c r="BK1166" s="137">
        <f ca="1">COUNTIF(OFFSET(BK1139,-1,0,-5),"&lt;.01")</f>
        <v>2</v>
      </c>
      <c r="BL1166" s="104"/>
      <c r="BM1166" s="104">
        <f ca="1">COUNTIF(OFFSET(BM1139,-1,0,-5),"&lt;.01")</f>
        <v>0</v>
      </c>
      <c r="BN1166" s="104" t="s">
        <v>292</v>
      </c>
      <c r="BO1166" s="104">
        <f ca="1">COUNTIF(OFFSET(BO1139,-1,0,-5),"&lt;.01")</f>
        <v>2</v>
      </c>
      <c r="BP1166" s="105">
        <f ca="1">COUNTIF(OFFSET(BP1139,-1,0,-5),"&lt;.01")</f>
        <v>1</v>
      </c>
      <c r="CC1166" s="62">
        <f ca="1">CD1161</f>
        <v>20</v>
      </c>
      <c r="CD1166" s="78">
        <f ca="1">(CD1161-CD1160)/CD1161</f>
        <v>1.1450000000000089</v>
      </c>
      <c r="CE1166" s="79">
        <f ca="1">(CE1161-CE1160)/CE1161</f>
        <v>1.5578947368421432</v>
      </c>
      <c r="CF1166" s="79">
        <f ca="1">(CF1161-CF1160)/CF1161</f>
        <v>1.4899999999999181</v>
      </c>
      <c r="CG1166" s="80">
        <f ca="1">(CG1161-CG1160)/CG1161</f>
        <v>0.65499999999999559</v>
      </c>
      <c r="CT1166" s="62">
        <f ca="1">CU1161</f>
        <v>16</v>
      </c>
      <c r="CU1166" s="78">
        <f ca="1">(CU1161-CU1160)/CU1161</f>
        <v>0.125</v>
      </c>
      <c r="CV1166" s="79">
        <f ca="1">(CV1161-CV1160)/CV1161</f>
        <v>7.1428571428571425E-2</v>
      </c>
      <c r="CW1166" s="79">
        <f ca="1">(CW1161-CW1160)/CW1161</f>
        <v>0.1111111111111111</v>
      </c>
      <c r="CX1166" s="80">
        <f ca="1">(CX1161-CX1160)/CX1161</f>
        <v>9.0909090909090912E-2</v>
      </c>
      <c r="DG1166" s="62">
        <f ca="1">DH1161</f>
        <v>0</v>
      </c>
      <c r="DH1166" s="78" t="e">
        <f ca="1">(DH1160)/DH1161</f>
        <v>#DIV/0!</v>
      </c>
      <c r="DI1166" s="79" t="e">
        <f ca="1">(DI1160)/DI1161</f>
        <v>#DIV/0!</v>
      </c>
      <c r="DJ1166" s="79" t="e">
        <f ca="1">(DJ1160)/DJ1161</f>
        <v>#DIV/0!</v>
      </c>
      <c r="DK1166" s="80" t="e">
        <f ca="1">(DK1160)/DK1161</f>
        <v>#DIV/0!</v>
      </c>
      <c r="FF1166" s="1"/>
      <c r="FG1166" s="1"/>
      <c r="FH1166" s="1"/>
      <c r="FN1166"/>
      <c r="FO1166"/>
      <c r="FP1166"/>
    </row>
    <row r="1167" spans="1:203" x14ac:dyDescent="0.2">
      <c r="A1167"/>
      <c r="P1167" s="128"/>
      <c r="Q1167" s="5"/>
      <c r="R1167" s="6"/>
      <c r="S1167" s="7"/>
      <c r="AW1167" s="130" t="s">
        <v>309</v>
      </c>
      <c r="AX1167" s="137">
        <f t="shared" ref="AX1167:BD1167" ca="1" si="9439">COUNTIF(OFFSET(AX1139,-1,0,-10),"&gt;-.01")</f>
        <v>7</v>
      </c>
      <c r="AY1167" s="137">
        <f t="shared" ca="1" si="9439"/>
        <v>7</v>
      </c>
      <c r="AZ1167" s="137">
        <f t="shared" ca="1" si="9439"/>
        <v>7</v>
      </c>
      <c r="BA1167" s="137">
        <f t="shared" ca="1" si="9439"/>
        <v>7</v>
      </c>
      <c r="BB1167" s="104">
        <f t="shared" ca="1" si="9439"/>
        <v>7</v>
      </c>
      <c r="BC1167" s="104">
        <f t="shared" ca="1" si="9439"/>
        <v>7</v>
      </c>
      <c r="BD1167" s="105">
        <f t="shared" ca="1" si="9439"/>
        <v>7</v>
      </c>
      <c r="BF1167" s="125" t="s">
        <v>287</v>
      </c>
      <c r="BG1167" s="125">
        <f ca="1">COUNTIF(OFFSET(BG1139,-1,0,-10),"&gt;-.01")</f>
        <v>4</v>
      </c>
      <c r="BH1167" s="125">
        <f ca="1">COUNTIF(OFFSET(BH1139,-1,0,-10),"&gt;-.01")</f>
        <v>4</v>
      </c>
      <c r="BI1167" s="125">
        <f ca="1">COUNTIF(OFFSET(BI1139,-1,0,-10),"&gt;-.01")</f>
        <v>4</v>
      </c>
      <c r="BJ1167" s="125">
        <f ca="1">COUNTIF(OFFSET(BJ1139,-1,0,-10),"&gt;-.01")</f>
        <v>6</v>
      </c>
      <c r="BK1167" s="125">
        <f ca="1">COUNTIF(OFFSET(BK1139,-1,0,-10),"&gt;-.01")</f>
        <v>5</v>
      </c>
      <c r="BL1167" s="123"/>
      <c r="BM1167" s="123">
        <f ca="1">COUNTIF(OFFSET(BM1139,-1,0,-10),"&gt;-.01")</f>
        <v>7</v>
      </c>
      <c r="BN1167" s="123"/>
      <c r="BO1167" s="123">
        <f ca="1">COUNTIF(OFFSET(BO1139,-1,0,-10),"&gt;-.01")</f>
        <v>6</v>
      </c>
      <c r="BP1167" s="124">
        <f ca="1">COUNTIF(OFFSET(BP1139,-1,0,-10),"&gt;-.01")</f>
        <v>7</v>
      </c>
      <c r="FF1167" s="1"/>
      <c r="FG1167" s="1"/>
      <c r="FH1167" s="1"/>
      <c r="FN1167"/>
      <c r="FO1167"/>
      <c r="FP1167"/>
    </row>
    <row r="1168" spans="1:203" ht="16" thickBot="1" x14ac:dyDescent="0.25">
      <c r="A1168"/>
      <c r="P1168" s="128"/>
      <c r="Q1168" s="5"/>
      <c r="R1168" s="6"/>
      <c r="S1168" s="7"/>
      <c r="AW1168" s="187" t="s">
        <v>310</v>
      </c>
      <c r="AX1168" s="138">
        <f t="shared" ref="AX1168:BD1168" ca="1" si="9440">COUNTIF(OFFSET(AX1139,-1,0,-10),"&lt;.01")</f>
        <v>3</v>
      </c>
      <c r="AY1168" s="138">
        <f t="shared" ca="1" si="9440"/>
        <v>3</v>
      </c>
      <c r="AZ1168" s="138">
        <f t="shared" ca="1" si="9440"/>
        <v>3</v>
      </c>
      <c r="BA1168" s="138">
        <f t="shared" ca="1" si="9440"/>
        <v>3</v>
      </c>
      <c r="BB1168" s="70">
        <f t="shared" ca="1" si="9440"/>
        <v>3</v>
      </c>
      <c r="BC1168" s="70">
        <f t="shared" ca="1" si="9440"/>
        <v>3</v>
      </c>
      <c r="BD1168" s="71">
        <f t="shared" ca="1" si="9440"/>
        <v>3</v>
      </c>
      <c r="BF1168" s="138" t="s">
        <v>288</v>
      </c>
      <c r="BG1168" s="138">
        <f ca="1">COUNTIF(OFFSET(BG1139,-1,0,-10),"&lt;.01")</f>
        <v>6</v>
      </c>
      <c r="BH1168" s="138">
        <f ca="1">COUNTIF(OFFSET(BH1139,-1,0,-10),"&lt;.01")</f>
        <v>6</v>
      </c>
      <c r="BI1168" s="138">
        <f ca="1">COUNTIF(OFFSET(BI1139,-1,0,-10),"&lt;.01")</f>
        <v>6</v>
      </c>
      <c r="BJ1168" s="138">
        <f ca="1">COUNTIF(OFFSET(BJ1139,-1,0,-10),"&lt;.01")</f>
        <v>5</v>
      </c>
      <c r="BK1168" s="138">
        <f ca="1">COUNTIF(OFFSET(BK1139,-1,0,-10),"&lt;.01")</f>
        <v>5</v>
      </c>
      <c r="BL1168" s="70"/>
      <c r="BM1168" s="70">
        <f ca="1">COUNTIF(OFFSET(BM1139,-1,0,-10),"&lt;.01")</f>
        <v>3</v>
      </c>
      <c r="BN1168" s="70"/>
      <c r="BO1168" s="70">
        <f ca="1">COUNTIF(OFFSET(BO1139,-1,0,-10),"&lt;.01")</f>
        <v>4</v>
      </c>
      <c r="BP1168" s="71">
        <f ca="1">COUNTIF(OFFSET(BP1139,-1,0,-10),"&lt;.01")</f>
        <v>3</v>
      </c>
      <c r="FF1168" s="1"/>
      <c r="FG1168" s="1"/>
      <c r="FH1168" s="1"/>
      <c r="FN1168"/>
      <c r="FO1168"/>
      <c r="FP1168"/>
    </row>
    <row r="1169" spans="1:172" ht="16" thickBot="1" x14ac:dyDescent="0.25">
      <c r="A1169"/>
      <c r="AW1169" s="137">
        <v>1</v>
      </c>
      <c r="AX1169" s="85">
        <f t="shared" ref="AX1169:BD1169" ca="1" si="9441">SUM(OFFSET(AX1139,-1,0,-1))</f>
        <v>-27.000000000001023</v>
      </c>
      <c r="AY1169" s="85">
        <f t="shared" ca="1" si="9441"/>
        <v>-34.499999999999886</v>
      </c>
      <c r="AZ1169" s="85">
        <f t="shared" ca="1" si="9441"/>
        <v>-35.499999999998977</v>
      </c>
      <c r="BA1169" s="85">
        <f t="shared" ca="1" si="9441"/>
        <v>-3461.8750000000009</v>
      </c>
      <c r="BB1169" s="54">
        <f t="shared" ca="1" si="9441"/>
        <v>-43.999999999999545</v>
      </c>
      <c r="BC1169" s="54">
        <f t="shared" ca="1" si="9441"/>
        <v>-85.5</v>
      </c>
      <c r="BD1169" s="59">
        <f t="shared" ca="1" si="9441"/>
        <v>-217.00000000000091</v>
      </c>
      <c r="BF1169" s="139">
        <v>1</v>
      </c>
      <c r="BG1169" s="168">
        <f ca="1">SUM(OFFSET(BG1139,-1,0,-1))</f>
        <v>-0.60000528000023934</v>
      </c>
      <c r="BH1169" s="168">
        <f ca="1">SUM(OFFSET(BH1139,-1,0,-1))</f>
        <v>-8.1000052799991025</v>
      </c>
      <c r="BI1169" s="168">
        <f ca="1">SUM(OFFSET(BI1139,-1,0,-1))</f>
        <v>-9.100005279998193</v>
      </c>
      <c r="BJ1169" s="168">
        <f ca="1">SUM(OFFSET(BJ1139,-1,0,-1))</f>
        <v>-6894.4166666666688</v>
      </c>
      <c r="BK1169" s="168">
        <f ca="1">SUM(OFFSET(BK1139,-1,0,-1))</f>
        <v>-6897.3500000000022</v>
      </c>
      <c r="BL1169" s="104"/>
      <c r="BM1169" s="56">
        <f ca="1">SUM(OFFSET(BM1139,-1,0,-1))</f>
        <v>13.000000000000455</v>
      </c>
      <c r="BN1169" s="104"/>
      <c r="BO1169" s="56">
        <f ca="1">SUM(OFFSET(BO1139,-1,0,-1))</f>
        <v>-13.166666666666359</v>
      </c>
      <c r="BP1169" s="61">
        <f ca="1">SUM(OFFSET(BP1139,-1,0,-1))</f>
        <v>1.3000000000003666</v>
      </c>
      <c r="CB1169" s="130"/>
      <c r="CC1169" s="88"/>
      <c r="CD1169" s="123">
        <v>1</v>
      </c>
      <c r="CE1169" s="123">
        <v>2</v>
      </c>
      <c r="CF1169" s="123">
        <v>3</v>
      </c>
      <c r="CG1169" s="124">
        <v>4</v>
      </c>
      <c r="CS1169" s="130"/>
      <c r="CT1169" s="88"/>
      <c r="CU1169" s="123">
        <v>1</v>
      </c>
      <c r="CV1169" s="123">
        <v>2</v>
      </c>
      <c r="CW1169" s="123">
        <v>3</v>
      </c>
      <c r="CX1169" s="124">
        <v>4</v>
      </c>
      <c r="DF1169" s="130"/>
      <c r="DG1169" s="88"/>
      <c r="DH1169" s="123">
        <v>1</v>
      </c>
      <c r="DI1169" s="123">
        <v>2</v>
      </c>
      <c r="DJ1169" s="123">
        <v>3</v>
      </c>
      <c r="DK1169" s="124">
        <v>4</v>
      </c>
      <c r="FN1169"/>
      <c r="FO1169"/>
      <c r="FP1169"/>
    </row>
    <row r="1170" spans="1:172" x14ac:dyDescent="0.2">
      <c r="A1170"/>
      <c r="P1170" s="128"/>
      <c r="Q1170" s="5"/>
      <c r="R1170" s="6"/>
      <c r="S1170" s="7"/>
      <c r="AW1170" s="137">
        <v>2</v>
      </c>
      <c r="AX1170" s="168">
        <f t="shared" ref="AX1170:BD1170" ca="1" si="9442">SUM(OFFSET(AX1139,-1,0,-2))</f>
        <v>-16.500000000000625</v>
      </c>
      <c r="AY1170" s="168">
        <f t="shared" ca="1" si="9442"/>
        <v>-23.999999999999488</v>
      </c>
      <c r="AZ1170" s="168">
        <f t="shared" ca="1" si="9442"/>
        <v>-25.499999999999545</v>
      </c>
      <c r="BA1170" s="168">
        <f t="shared" ca="1" si="9442"/>
        <v>-3455.875</v>
      </c>
      <c r="BB1170" s="56">
        <f t="shared" ca="1" si="9442"/>
        <v>-30.25</v>
      </c>
      <c r="BC1170" s="56">
        <f t="shared" ca="1" si="9442"/>
        <v>-65.999999999998181</v>
      </c>
      <c r="BD1170" s="61">
        <f t="shared" ca="1" si="9442"/>
        <v>-182</v>
      </c>
      <c r="BF1170" s="188">
        <v>2</v>
      </c>
      <c r="BG1170" s="168">
        <f ca="1">SUM(OFFSET(BG1139,-1,0,-2))</f>
        <v>1.6499963700001015</v>
      </c>
      <c r="BH1170" s="168">
        <f ca="1">SUM(OFFSET(BH1139,-1,0,-2))</f>
        <v>-5.8500036299987617</v>
      </c>
      <c r="BI1170" s="168">
        <f ca="1">SUM(OFFSET(BI1139,-1,0,-2))</f>
        <v>-7.3500036299988185</v>
      </c>
      <c r="BJ1170" s="168">
        <f ca="1">SUM(OFFSET(BJ1139,-1,0,-2))</f>
        <v>-6891.583333333333</v>
      </c>
      <c r="BK1170" s="168">
        <f ca="1">SUM(OFFSET(BK1139,-1,0,-2))</f>
        <v>-6893.6</v>
      </c>
      <c r="BL1170" s="104"/>
      <c r="BM1170" s="56">
        <f ca="1">SUM(OFFSET(BM1139,-1,0,-2))</f>
        <v>13.749999999998787</v>
      </c>
      <c r="BN1170" s="104"/>
      <c r="BO1170" s="56">
        <f ca="1">SUM(OFFSET(BO1139,-1,0,-2))</f>
        <v>-5.3333333333315096</v>
      </c>
      <c r="BP1170" s="61">
        <f ca="1">SUM(OFFSET(BP1139,-1,0,-2))</f>
        <v>6.8000000000018215</v>
      </c>
      <c r="CB1170" s="131"/>
      <c r="CC1170" s="89" t="s">
        <v>231</v>
      </c>
      <c r="CD1170" s="125">
        <f ca="1">SUM(OFFSET(CE1139,-1,0,-$CB1171))</f>
        <v>5</v>
      </c>
      <c r="CE1170" s="123">
        <f ca="1">SUM(OFFSET(CE1139,-6,0,-$CB1171))</f>
        <v>3</v>
      </c>
      <c r="CF1170" s="123">
        <f ca="1">SUM(OFFSET(CE1139,-11,0,-$CB1171))</f>
        <v>4</v>
      </c>
      <c r="CG1170" s="124">
        <f ca="1">SUM(OFFSET(CE1139,-16,0,-$CB1171))</f>
        <v>4</v>
      </c>
      <c r="CS1170" s="131"/>
      <c r="CT1170" s="89" t="s">
        <v>231</v>
      </c>
      <c r="CU1170" s="125">
        <f ca="1">SUM(OFFSET(CV1139,-1,0,-$CS1171))</f>
        <v>3</v>
      </c>
      <c r="CV1170" s="123">
        <f ca="1">SUM(OFFSET(CV1139,-6,0,-$CS1171))</f>
        <v>1</v>
      </c>
      <c r="CW1170" s="123">
        <f ca="1">SUM(OFFSET(CV1139,-11,0,-$CS1171))</f>
        <v>1</v>
      </c>
      <c r="CX1170" s="124">
        <f ca="1">SUM(OFFSET(CV1139,-16,0,-$CS1171))</f>
        <v>0</v>
      </c>
      <c r="DF1170" s="131"/>
      <c r="DG1170" s="89" t="s">
        <v>231</v>
      </c>
      <c r="DH1170" s="125">
        <f ca="1">SUM(OFFSET(DG1139,-1,0,-$DF1171))</f>
        <v>5</v>
      </c>
      <c r="DI1170" s="123">
        <f ca="1">SUM(OFFSET(DG1139,-6,0,-$DF1171))</f>
        <v>4</v>
      </c>
      <c r="DJ1170" s="123">
        <f ca="1">SUM(OFFSET(DG1139,-11,0,-$DF1171))</f>
        <v>4</v>
      </c>
      <c r="DK1170" s="124">
        <f ca="1">SUM(OFFSET(DG1139,-16,0,-$DF1171))</f>
        <v>5</v>
      </c>
      <c r="FN1170"/>
      <c r="FO1170"/>
      <c r="FP1170"/>
    </row>
    <row r="1171" spans="1:172" ht="16" thickBot="1" x14ac:dyDescent="0.25">
      <c r="A1171"/>
      <c r="P1171" s="128"/>
      <c r="Q1171" s="5"/>
      <c r="R1171" s="6"/>
      <c r="S1171" s="7"/>
      <c r="AW1171" s="138">
        <v>3</v>
      </c>
      <c r="AX1171" s="86">
        <f t="shared" ref="AX1171:BD1171" ca="1" si="9443">SUM(OFFSET(AX1139,-1,0,-3))</f>
        <v>-10.000000000000853</v>
      </c>
      <c r="AY1171" s="86">
        <f t="shared" ca="1" si="9443"/>
        <v>-17.499999999999716</v>
      </c>
      <c r="AZ1171" s="86">
        <f t="shared" ca="1" si="9443"/>
        <v>-18.999999999999773</v>
      </c>
      <c r="BA1171" s="86">
        <f t="shared" ca="1" si="9443"/>
        <v>-3452</v>
      </c>
      <c r="BB1171" s="64">
        <f t="shared" ca="1" si="9443"/>
        <v>-19.25</v>
      </c>
      <c r="BC1171" s="64">
        <f t="shared" ca="1" si="9443"/>
        <v>-50.5</v>
      </c>
      <c r="BD1171" s="65">
        <f t="shared" ca="1" si="9443"/>
        <v>-162.00000000000091</v>
      </c>
      <c r="BF1171" s="140">
        <v>3</v>
      </c>
      <c r="BG1171" s="86">
        <f ca="1">SUM(OFFSET(BG1139,-1,0,-3))</f>
        <v>1.5499976899996097</v>
      </c>
      <c r="BH1171" s="86">
        <f ca="1">SUM(OFFSET(BH1139,-1,0,-3))</f>
        <v>-5.9500023099992534</v>
      </c>
      <c r="BI1171" s="86">
        <f ca="1">SUM(OFFSET(BI1139,-1,0,-3))</f>
        <v>-7.4500023099993102</v>
      </c>
      <c r="BJ1171" s="86">
        <f ca="1">SUM(OFFSET(BJ1139,-1,0,-3))</f>
        <v>-6891.166666666667</v>
      </c>
      <c r="BK1171" s="86">
        <f ca="1">SUM(OFFSET(BK1139,-1,0,-3))</f>
        <v>-6892.45</v>
      </c>
      <c r="BL1171" s="70"/>
      <c r="BM1171" s="64">
        <f ca="1">SUM(OFFSET(BM1139,-1,0,-3))</f>
        <v>14.416666666666666</v>
      </c>
      <c r="BN1171" s="70"/>
      <c r="BO1171" s="64">
        <f ca="1">SUM(OFFSET(BO1139,-1,0,-3))</f>
        <v>3.5000000000003091</v>
      </c>
      <c r="BP1171" s="65">
        <f ca="1">SUM(OFFSET(BP1139,-1,0,-3))</f>
        <v>14.300000000000367</v>
      </c>
      <c r="CB1171" s="131">
        <v>5</v>
      </c>
      <c r="CC1171" s="89" t="s">
        <v>232</v>
      </c>
      <c r="CD1171" s="138">
        <f ca="1">COUNT(OFFSET(CE1139,-1,0,-$CB1171))</f>
        <v>5</v>
      </c>
      <c r="CE1171" s="70">
        <f ca="1">COUNT(OFFSET(CE1139,-6,0,-$CB1171))</f>
        <v>5</v>
      </c>
      <c r="CF1171" s="70">
        <f ca="1">COUNT(OFFSET(CE1139,-11,0,-$CB1171))</f>
        <v>5</v>
      </c>
      <c r="CG1171" s="71">
        <f ca="1">COUNT(OFFSET(CE1139,-16,0,-$CB1171))</f>
        <v>5</v>
      </c>
      <c r="CS1171" s="131">
        <v>5</v>
      </c>
      <c r="CT1171" s="89" t="s">
        <v>232</v>
      </c>
      <c r="CU1171" s="138">
        <f ca="1">COUNT(OFFSET(CV1139,-1,0,-$CS1171))</f>
        <v>5</v>
      </c>
      <c r="CV1171" s="70">
        <f ca="1">COUNT(OFFSET(CV1139,-6,0,-$CS1171))</f>
        <v>5</v>
      </c>
      <c r="CW1171" s="70">
        <f ca="1">COUNT(OFFSET(CV1139,-11,0,-$CS1171))</f>
        <v>5</v>
      </c>
      <c r="CX1171" s="71">
        <f ca="1">COUNT(OFFSET(CV1139,-16,0,-$CS1171))</f>
        <v>5</v>
      </c>
      <c r="DF1171" s="131">
        <v>5</v>
      </c>
      <c r="DG1171" s="89" t="s">
        <v>232</v>
      </c>
      <c r="DH1171" s="138">
        <f ca="1">COUNT(OFFSET(DG1139,-1,0,-$DF1171))</f>
        <v>5</v>
      </c>
      <c r="DI1171" s="70">
        <f ca="1">COUNT(OFFSET(DG1139,-6,0,-$DF1171))</f>
        <v>5</v>
      </c>
      <c r="DJ1171" s="70">
        <f ca="1">COUNT(OFFSET(DG1139,-11,0,-$DF1171))</f>
        <v>5</v>
      </c>
      <c r="DK1171" s="71">
        <f ca="1">COUNT(OFFSET(DG1139,-16,0,-$DF1171))</f>
        <v>5</v>
      </c>
      <c r="FF1171" s="1"/>
      <c r="FN1171"/>
      <c r="FO1171"/>
      <c r="FP1171"/>
    </row>
    <row r="1172" spans="1:172" x14ac:dyDescent="0.2">
      <c r="A1172"/>
      <c r="P1172" s="128"/>
      <c r="Q1172" s="5"/>
      <c r="R1172" s="6"/>
      <c r="S1172" s="7"/>
      <c r="AW1172" s="125">
        <v>5</v>
      </c>
      <c r="AX1172" s="85">
        <f t="shared" ref="AX1172:BD1172" ca="1" si="9444">SUM(OFFSET(AX1139,-1,0,-5))</f>
        <v>-5.0000000000011369</v>
      </c>
      <c r="AY1172" s="85">
        <f t="shared" ca="1" si="9444"/>
        <v>-12.5</v>
      </c>
      <c r="AZ1172" s="85">
        <f t="shared" ca="1" si="9444"/>
        <v>-14.499999999999602</v>
      </c>
      <c r="BA1172" s="85">
        <f t="shared" ca="1" si="9444"/>
        <v>-3448.5000000000005</v>
      </c>
      <c r="BB1172" s="54">
        <f t="shared" ca="1" si="9444"/>
        <v>-12.249999999999091</v>
      </c>
      <c r="BC1172" s="54">
        <f t="shared" ca="1" si="9444"/>
        <v>-41.999999999999091</v>
      </c>
      <c r="BD1172" s="59">
        <f t="shared" ca="1" si="9444"/>
        <v>-151.00000000000273</v>
      </c>
      <c r="BF1172" s="139">
        <v>5</v>
      </c>
      <c r="BG1172" s="85">
        <f ca="1">SUM(OFFSET(BG1139,-1,0,-5))</f>
        <v>2.3499985299986115</v>
      </c>
      <c r="BH1172" s="85">
        <f ca="1">SUM(OFFSET(BH1139,-1,0,-5))</f>
        <v>-5.1500014700002517</v>
      </c>
      <c r="BI1172" s="85">
        <f ca="1">SUM(OFFSET(BI1139,-1,0,-5))</f>
        <v>-7.1500014699998538</v>
      </c>
      <c r="BJ1172" s="85">
        <f ca="1">SUM(OFFSET(BJ1139,-1,0,-5))</f>
        <v>-6888.8333333333348</v>
      </c>
      <c r="BK1172" s="85">
        <f ca="1">SUM(OFFSET(BK1139,-1,0,-5))</f>
        <v>-6889.6500000000015</v>
      </c>
      <c r="BL1172" s="123"/>
      <c r="BM1172" s="54">
        <f ca="1">SUM(OFFSET(BM1139,-1,0,-5))</f>
        <v>15.750000000000302</v>
      </c>
      <c r="BN1172" s="123"/>
      <c r="BO1172" s="54">
        <f ca="1">SUM(OFFSET(BO1139,-1,0,-5))</f>
        <v>8.3333333333351582</v>
      </c>
      <c r="BP1172" s="59">
        <f ca="1">SUM(OFFSET(BP1139,-1,0,-5))</f>
        <v>18.400000000002002</v>
      </c>
      <c r="CB1172" s="131"/>
      <c r="CC1172" s="89" t="s">
        <v>231</v>
      </c>
      <c r="CD1172" s="125">
        <f ca="1">SUM(OFFSET(CE1139,-1,0,-$CB1173))</f>
        <v>8</v>
      </c>
      <c r="CE1172" s="124">
        <f ca="1">SUM(OFFSET(CE1139,-11,0,-$CB1173))</f>
        <v>8</v>
      </c>
      <c r="CF1172" s="125">
        <f ca="1">SUM(OFFSET(CE1139,-21,0,-$CB1173))</f>
        <v>6</v>
      </c>
      <c r="CG1172" s="124">
        <f ca="1">SUM(OFFSET(CE1139,-31,0,-$CB1173))</f>
        <v>8</v>
      </c>
      <c r="CS1172" s="131"/>
      <c r="CT1172" s="89" t="s">
        <v>231</v>
      </c>
      <c r="CU1172" s="125">
        <f ca="1">SUM(OFFSET(CV1139,-1,0,-$CS1173))</f>
        <v>4</v>
      </c>
      <c r="CV1172" s="124">
        <f ca="1">SUM(OFFSET(CV1139,-11,0,-$CS1173))</f>
        <v>1</v>
      </c>
      <c r="CW1172" s="125">
        <f ca="1">SUM(OFFSET(CV1139,-21,0,-$CS1173))</f>
        <v>2</v>
      </c>
      <c r="CX1172" s="124">
        <f ca="1">SUM(OFFSET(CV1139,-31,0,-$CS1173))</f>
        <v>3</v>
      </c>
      <c r="DF1172" s="131"/>
      <c r="DG1172" s="89" t="s">
        <v>231</v>
      </c>
      <c r="DH1172" s="125">
        <f ca="1">SUM(OFFSET(DG1139,-1,0,-$DF1173))</f>
        <v>9</v>
      </c>
      <c r="DI1172" s="124">
        <f ca="1">SUM(OFFSET(DG1139,-11,0,-$DF1173))</f>
        <v>9</v>
      </c>
      <c r="DJ1172" s="125">
        <f ca="1">SUM(OFFSET(DG1139,-21,0,-$DF1173))</f>
        <v>7</v>
      </c>
      <c r="DK1172" s="124">
        <f ca="1">SUM(OFFSET(DG1139,-31,0,-$DF1173))</f>
        <v>8</v>
      </c>
      <c r="FF1172" s="1"/>
      <c r="FN1172"/>
      <c r="FO1172"/>
      <c r="FP1172"/>
    </row>
    <row r="1173" spans="1:172" ht="16" thickBot="1" x14ac:dyDescent="0.25">
      <c r="A1173"/>
      <c r="C1173" s="2"/>
      <c r="G1173" s="3"/>
      <c r="P1173" s="128"/>
      <c r="Q1173" s="5"/>
      <c r="R1173" s="6"/>
      <c r="S1173" s="7"/>
      <c r="AW1173" s="137">
        <v>7</v>
      </c>
      <c r="AX1173" s="168">
        <f t="shared" ref="AX1173:BD1173" ca="1" si="9445">SUM(OFFSET(AX1139,-1,0,-7))</f>
        <v>-1.0000000000005116</v>
      </c>
      <c r="AY1173" s="168">
        <f t="shared" ca="1" si="9445"/>
        <v>-8.99999999999892</v>
      </c>
      <c r="AZ1173" s="168">
        <f t="shared" ca="1" si="9445"/>
        <v>-10.999999999999943</v>
      </c>
      <c r="BA1173" s="168">
        <f t="shared" ca="1" si="9445"/>
        <v>-3445.6249999999995</v>
      </c>
      <c r="BB1173" s="56">
        <f t="shared" ca="1" si="9445"/>
        <v>-3.2499999999995453</v>
      </c>
      <c r="BC1173" s="56">
        <f t="shared" ca="1" si="9445"/>
        <v>-28</v>
      </c>
      <c r="BD1173" s="61">
        <f t="shared" ca="1" si="9445"/>
        <v>-116.00000000000182</v>
      </c>
      <c r="BE1173" s="122"/>
      <c r="BF1173" s="188">
        <v>7</v>
      </c>
      <c r="BG1173" s="168">
        <f ca="1">SUM(OFFSET(BG1139,-1,0,-7))</f>
        <v>0.94999960999929334</v>
      </c>
      <c r="BH1173" s="168">
        <f ca="1">SUM(OFFSET(BH1139,-1,0,-7))</f>
        <v>-7.0500003899991146</v>
      </c>
      <c r="BI1173" s="168">
        <f ca="1">SUM(OFFSET(BI1139,-1,0,-7))</f>
        <v>-9.0500003900001378</v>
      </c>
      <c r="BJ1173" s="168">
        <f ca="1">SUM(OFFSET(BJ1139,-1,0,-7))</f>
        <v>-6889.083333333333</v>
      </c>
      <c r="BK1173" s="168">
        <f ca="1">SUM(OFFSET(BK1139,-1,0,-7))</f>
        <v>-6889.2999999999993</v>
      </c>
      <c r="BL1173" s="104"/>
      <c r="BM1173" s="56">
        <f ca="1">SUM(OFFSET(BM1139,-1,0,-7))</f>
        <v>15.416666666667121</v>
      </c>
      <c r="BN1173" s="104"/>
      <c r="BO1173" s="56">
        <f ca="1">SUM(OFFSET(BO1139,-1,0,-7))</f>
        <v>10.666666666667279</v>
      </c>
      <c r="BP1173" s="61">
        <f ca="1">SUM(OFFSET(BP1139,-1,0,-7))</f>
        <v>18.40000000000073</v>
      </c>
      <c r="CB1173" s="131">
        <v>10</v>
      </c>
      <c r="CC1173" s="89" t="s">
        <v>232</v>
      </c>
      <c r="CD1173" s="138">
        <f ca="1">COUNT(OFFSET(CE1139,-1,0,-$CB1173))</f>
        <v>10</v>
      </c>
      <c r="CE1173" s="71">
        <f ca="1">COUNT(OFFSET(CE1139,-11,0,-$CB1173))</f>
        <v>10</v>
      </c>
      <c r="CF1173" s="138">
        <f ca="1">COUNT(OFFSET(CE1139,-21,0,-$CB1173))</f>
        <v>9</v>
      </c>
      <c r="CG1173" s="71">
        <f ca="1">COUNT(OFFSET(CE1139,-31,0,-$CB1173))</f>
        <v>10</v>
      </c>
      <c r="CS1173" s="131">
        <v>10</v>
      </c>
      <c r="CT1173" s="89" t="s">
        <v>232</v>
      </c>
      <c r="CU1173" s="138">
        <f ca="1">COUNT(OFFSET(CV1139,-1,0,-$CS1173))</f>
        <v>10</v>
      </c>
      <c r="CV1173" s="71">
        <f ca="1">COUNT(OFFSET(CV1139,-11,0,-$CS1173))</f>
        <v>10</v>
      </c>
      <c r="CW1173" s="138">
        <f ca="1">COUNT(OFFSET(CV1139,-21,0,-$CS1173))</f>
        <v>9</v>
      </c>
      <c r="CX1173" s="71">
        <f ca="1">COUNT(OFFSET(CV1139,-31,0,-$CS1173))</f>
        <v>10</v>
      </c>
      <c r="DF1173" s="131">
        <v>10</v>
      </c>
      <c r="DG1173" s="89" t="s">
        <v>232</v>
      </c>
      <c r="DH1173" s="138">
        <f ca="1">COUNT(OFFSET(DG1139,-1,0,-$DF1173))</f>
        <v>10</v>
      </c>
      <c r="DI1173" s="71">
        <f ca="1">COUNT(OFFSET(DG1139,-11,0,-$DF1173))</f>
        <v>10</v>
      </c>
      <c r="DJ1173" s="138">
        <f ca="1">COUNT(OFFSET(DG1139,-21,0,-$DF1173))</f>
        <v>9</v>
      </c>
      <c r="DK1173" s="71">
        <f ca="1">COUNT(OFFSET(DG1139,-31,0,-$DF1173))</f>
        <v>10</v>
      </c>
      <c r="FF1173" s="1"/>
      <c r="FN1173"/>
      <c r="FO1173"/>
      <c r="FP1173"/>
    </row>
    <row r="1174" spans="1:172" ht="16" thickBot="1" x14ac:dyDescent="0.25">
      <c r="A1174"/>
      <c r="C1174" s="2"/>
      <c r="G1174" s="3"/>
      <c r="P1174" s="128"/>
      <c r="Q1174" s="5"/>
      <c r="R1174" s="6"/>
      <c r="S1174" s="7"/>
      <c r="AW1174" s="138">
        <v>10</v>
      </c>
      <c r="AX1174" s="86">
        <f t="shared" ref="AX1174:BD1174" ca="1" si="9446">SUM(OFFSET(AX1139,-1,0,-10))</f>
        <v>3.0000000000001137</v>
      </c>
      <c r="AY1174" s="86">
        <f t="shared" ca="1" si="9446"/>
        <v>-4.9999999999997158</v>
      </c>
      <c r="AZ1174" s="86">
        <f t="shared" ca="1" si="9446"/>
        <v>-6.4999999999997726</v>
      </c>
      <c r="BA1174" s="86">
        <f t="shared" ca="1" si="9446"/>
        <v>-3443.625</v>
      </c>
      <c r="BB1174" s="64">
        <f t="shared" ca="1" si="9446"/>
        <v>2.5000000000004547</v>
      </c>
      <c r="BC1174" s="64">
        <f t="shared" ca="1" si="9446"/>
        <v>-19.499999999999091</v>
      </c>
      <c r="BD1174" s="65">
        <f t="shared" ca="1" si="9446"/>
        <v>-104.00000000000091</v>
      </c>
      <c r="BF1174" s="140">
        <v>10</v>
      </c>
      <c r="BG1174" s="86">
        <f ca="1">SUM(OFFSET(BG1139,-1,0,-10))</f>
        <v>1.5000002999997792</v>
      </c>
      <c r="BH1174" s="86">
        <f ca="1">SUM(OFFSET(BH1139,-1,0,-10))</f>
        <v>-6.4999997000000498</v>
      </c>
      <c r="BI1174" s="86">
        <f ca="1">SUM(OFFSET(BI1139,-1,0,-10))</f>
        <v>-7.9999997000001066</v>
      </c>
      <c r="BJ1174" s="86">
        <f ca="1">SUM(OFFSET(BJ1139,-1,0,-10))</f>
        <v>-6888.916666666667</v>
      </c>
      <c r="BK1174" s="86">
        <f ca="1">SUM(OFFSET(BK1139,-1,0,-10))</f>
        <v>-6888.75</v>
      </c>
      <c r="BL1174" s="70"/>
      <c r="BM1174" s="64">
        <f ca="1">SUM(OFFSET(BM1139,-1,0,-10))</f>
        <v>15.499999999999847</v>
      </c>
      <c r="BN1174" s="70"/>
      <c r="BO1174" s="64">
        <f ca="1">SUM(OFFSET(BO1139,-1,0,-10))</f>
        <v>15.166666666667886</v>
      </c>
      <c r="BP1174" s="65">
        <f ca="1">SUM(OFFSET(BP1139,-1,0,-10))</f>
        <v>22.100000000001273</v>
      </c>
      <c r="CB1174" s="131"/>
      <c r="CC1174" s="90" t="s">
        <v>231</v>
      </c>
      <c r="CD1174" s="139">
        <f ca="1">SUM(OFFSET(CE1139,-1,0,-$CB1175))</f>
        <v>16</v>
      </c>
      <c r="CE1174" s="123">
        <f ca="1">SUM(OFFSET(CE1139,-21,0,-$CB1175))</f>
        <v>14</v>
      </c>
      <c r="CF1174" s="139">
        <f ca="1">SUM(OFFSET(CE1139,-41,0,-$CB1175))</f>
        <v>10</v>
      </c>
      <c r="CG1174" s="124">
        <f ca="1">SUM(OFFSET(CE1139,-61,0,-$CB1175))</f>
        <v>11</v>
      </c>
      <c r="CS1174" s="131"/>
      <c r="CT1174" s="90" t="s">
        <v>231</v>
      </c>
      <c r="CU1174" s="139">
        <f ca="1">SUM(OFFSET(CV1139,-1,0,-$CS1175))</f>
        <v>5</v>
      </c>
      <c r="CV1174" s="123">
        <f ca="1">SUM(OFFSET(CV1139,-21,0,-$CS1175))</f>
        <v>5</v>
      </c>
      <c r="CW1174" s="139">
        <f ca="1">SUM(OFFSET(CV1139,-41,0,-$CS1175))</f>
        <v>4</v>
      </c>
      <c r="CX1174" s="124">
        <f ca="1">SUM(OFFSET(CV1139,-61,0,-$CS1175))</f>
        <v>4</v>
      </c>
      <c r="DF1174" s="131"/>
      <c r="DG1174" s="90" t="s">
        <v>231</v>
      </c>
      <c r="DH1174" s="139">
        <f ca="1">SUM(OFFSET(DG1139,-1,0,-$DF1175))</f>
        <v>18</v>
      </c>
      <c r="DI1174" s="123">
        <f ca="1">SUM(OFFSET(DG1139,-21,0,-$DF1175))</f>
        <v>15</v>
      </c>
      <c r="DJ1174" s="139">
        <f ca="1">SUM(OFFSET(DG1139,-41,0,-$DF1175))</f>
        <v>17</v>
      </c>
      <c r="DK1174" s="124">
        <f ca="1">SUM(OFFSET(DG1139,-61,0,-$DF1175))</f>
        <v>18</v>
      </c>
      <c r="FF1174" s="1"/>
      <c r="FN1174"/>
      <c r="FO1174"/>
      <c r="FP1174"/>
    </row>
    <row r="1175" spans="1:172" ht="16" thickBot="1" x14ac:dyDescent="0.25">
      <c r="A1175"/>
      <c r="C1175" s="2"/>
      <c r="G1175" s="3"/>
      <c r="P1175" s="128"/>
      <c r="Q1175" s="5"/>
      <c r="R1175" s="6"/>
      <c r="S1175" s="7"/>
      <c r="BA1175" s="1"/>
      <c r="CB1175" s="132">
        <v>20</v>
      </c>
      <c r="CC1175" s="91" t="s">
        <v>232</v>
      </c>
      <c r="CD1175" s="140">
        <f ca="1">COUNT(OFFSET(CE1139,-1,0,-$CB1175))</f>
        <v>20</v>
      </c>
      <c r="CE1175" s="70">
        <f ca="1">COUNT(OFFSET(CE1139,-21,0,-$CB1175))</f>
        <v>19</v>
      </c>
      <c r="CF1175" s="140">
        <f ca="1">COUNT(OFFSET(CE1139,-41,0,-$CB1175))</f>
        <v>20</v>
      </c>
      <c r="CG1175" s="71">
        <f ca="1">COUNT(OFFSET(CE1139,-61,0,-$CB1175))</f>
        <v>20</v>
      </c>
      <c r="CS1175" s="132">
        <v>20</v>
      </c>
      <c r="CT1175" s="91" t="s">
        <v>232</v>
      </c>
      <c r="CU1175" s="140">
        <f ca="1">COUNT(OFFSET(CV1139,-1,0,-$CS1175))</f>
        <v>20</v>
      </c>
      <c r="CV1175" s="70">
        <f ca="1">COUNT(OFFSET(CV1139,-21,0,-$CS1175))</f>
        <v>19</v>
      </c>
      <c r="CW1175" s="140">
        <f ca="1">COUNT(OFFSET(CV1139,-41,0,-$CS1175))</f>
        <v>20</v>
      </c>
      <c r="CX1175" s="71">
        <f ca="1">COUNT(OFFSET(CV1139,-61,0,-$CS1175))</f>
        <v>20</v>
      </c>
      <c r="DF1175" s="132">
        <v>20</v>
      </c>
      <c r="DG1175" s="91" t="s">
        <v>232</v>
      </c>
      <c r="DH1175" s="140">
        <f ca="1">COUNT(OFFSET(DG1139,-1,0,-$DF1175))</f>
        <v>20</v>
      </c>
      <c r="DI1175" s="70">
        <f ca="1">COUNT(OFFSET(DG1139,-21,0,-$DF1175))</f>
        <v>19</v>
      </c>
      <c r="DJ1175" s="140">
        <f ca="1">COUNT(OFFSET(DG1139,-41,0,-$DF1175))</f>
        <v>20</v>
      </c>
      <c r="DK1175" s="71">
        <f ca="1">COUNT(OFFSET(DG1139,-61,0,-$DF1175))</f>
        <v>20</v>
      </c>
      <c r="FN1175"/>
      <c r="FO1175"/>
      <c r="FP1175"/>
    </row>
    <row r="1176" spans="1:172" ht="16" thickBot="1" x14ac:dyDescent="0.25">
      <c r="A1176"/>
      <c r="C1176" s="2"/>
      <c r="G1176" s="3"/>
      <c r="P1176" s="128"/>
      <c r="Q1176" s="5"/>
      <c r="R1176" s="6"/>
      <c r="S1176" s="7"/>
      <c r="BA1176" s="1"/>
      <c r="BD1176" s="129"/>
      <c r="BE1176" s="172" t="s">
        <v>295</v>
      </c>
      <c r="BF1176" s="55"/>
      <c r="BG1176" s="55"/>
      <c r="BH1176" s="55"/>
      <c r="BI1176" s="55"/>
      <c r="BJ1176" s="124">
        <v>10</v>
      </c>
      <c r="BK1176" s="125">
        <f ca="1">COUNTIFS(OFFSET(BK1139,-1,0,-10),"&lt;.001",OFFSET(CE1139,-1,0,-10),"=0")</f>
        <v>2</v>
      </c>
      <c r="BL1176" s="123"/>
      <c r="BM1176" s="123">
        <f ca="1">COUNTIFS(OFFSET(BM1139,-1,0,-10),"&lt;.001",OFFSET(CV1139,-1,0,-10),"=0")</f>
        <v>3</v>
      </c>
      <c r="BN1176" s="123"/>
      <c r="BO1176" s="123">
        <f ca="1">COUNTIFS(OFFSET(BO1139,-1,0,-10),"&lt;.001",OFFSET(DG1139,-1,0,-10),"=1")</f>
        <v>3</v>
      </c>
      <c r="BP1176" s="124"/>
      <c r="FN1176"/>
      <c r="FO1176"/>
      <c r="FP1176"/>
    </row>
    <row r="1177" spans="1:172" ht="16" thickBot="1" x14ac:dyDescent="0.25">
      <c r="A1177"/>
      <c r="C1177" s="2"/>
      <c r="G1177" s="3"/>
      <c r="K1177" s="123"/>
      <c r="L1177" s="123"/>
      <c r="M1177" s="123"/>
      <c r="N1177" s="123"/>
      <c r="O1177" s="123"/>
      <c r="P1177" s="209"/>
      <c r="Q1177" s="199"/>
      <c r="R1177" s="200"/>
      <c r="S1177" s="201"/>
      <c r="T1177" s="123"/>
      <c r="U1177" s="123"/>
      <c r="V1177" s="123"/>
      <c r="W1177" s="123"/>
      <c r="X1177" s="123"/>
      <c r="Y1177" s="123"/>
      <c r="Z1177" s="123"/>
      <c r="AA1177" s="123"/>
      <c r="AB1177" s="123"/>
      <c r="AC1177" s="123"/>
      <c r="AD1177" s="123"/>
      <c r="AE1177" s="123"/>
      <c r="AF1177" s="123"/>
      <c r="AG1177" s="123"/>
      <c r="AH1177" s="123"/>
      <c r="AI1177" s="123"/>
      <c r="AJ1177" s="123"/>
      <c r="AK1177" s="123"/>
      <c r="AL1177" s="123"/>
      <c r="AM1177" s="123"/>
      <c r="AN1177" s="123"/>
      <c r="AO1177" s="123"/>
      <c r="AP1177" s="123"/>
      <c r="AQ1177" s="123"/>
      <c r="AR1177" s="123"/>
      <c r="AS1177" s="123"/>
      <c r="AT1177" s="123"/>
      <c r="AU1177" s="123"/>
      <c r="AV1177" s="123"/>
      <c r="AW1177" s="123"/>
      <c r="AY1177" s="72"/>
      <c r="AZ1177" s="123" t="s">
        <v>318</v>
      </c>
      <c r="BA1177" s="123"/>
      <c r="BB1177" s="124"/>
      <c r="BD1177" s="144"/>
      <c r="BE1177" s="173" t="s">
        <v>296</v>
      </c>
      <c r="BF1177" s="57"/>
      <c r="BG1177" s="57"/>
      <c r="BH1177" s="57"/>
      <c r="BI1177" s="57"/>
      <c r="BJ1177" s="105"/>
      <c r="BK1177" s="175">
        <f ca="1">COUNTIFS(OFFSET(BK1139,-1,0,-10),"&lt;.001",OFFSET(CE1139,-1,0,-10),"=1")</f>
        <v>3</v>
      </c>
      <c r="BL1177" s="176"/>
      <c r="BM1177" s="176">
        <f ca="1">COUNTIFS(OFFSET(BM1139,-1,0,-10),"&lt;.001",OFFSET(CV1139,-1,0,-10),"=1")</f>
        <v>0</v>
      </c>
      <c r="BN1177" s="176"/>
      <c r="BO1177" s="176">
        <f ca="1">COUNTIFS(OFFSET(BO1139,-1,0,-10),"&lt;.001",OFFSET(DG1139,-1,0,-10),"=0")</f>
        <v>1</v>
      </c>
      <c r="BP1177" s="177"/>
      <c r="CC1177" s="129" t="s">
        <v>233</v>
      </c>
      <c r="CD1177" s="123">
        <v>1</v>
      </c>
      <c r="CE1177" s="123">
        <v>2</v>
      </c>
      <c r="CF1177" s="123">
        <v>3</v>
      </c>
      <c r="CG1177" s="124">
        <v>4</v>
      </c>
      <c r="CT1177" s="129" t="s">
        <v>234</v>
      </c>
      <c r="CU1177" s="123">
        <v>1</v>
      </c>
      <c r="CV1177" s="123">
        <v>2</v>
      </c>
      <c r="CW1177" s="123">
        <v>3</v>
      </c>
      <c r="CX1177" s="124">
        <v>4</v>
      </c>
      <c r="DG1177" s="129" t="s">
        <v>235</v>
      </c>
      <c r="DH1177" s="123">
        <v>1</v>
      </c>
      <c r="DI1177" s="123">
        <v>2</v>
      </c>
      <c r="DJ1177" s="123">
        <v>3</v>
      </c>
      <c r="DK1177" s="124">
        <v>4</v>
      </c>
      <c r="FN1177"/>
      <c r="FO1177"/>
      <c r="FP1177"/>
    </row>
    <row r="1178" spans="1:172" x14ac:dyDescent="0.2">
      <c r="A1178"/>
      <c r="C1178" s="2"/>
      <c r="G1178" s="3"/>
      <c r="K1178" s="104"/>
      <c r="L1178" s="104"/>
      <c r="M1178" s="104"/>
      <c r="N1178" s="104"/>
      <c r="O1178" s="104"/>
      <c r="P1178" s="210"/>
      <c r="Q1178" s="202"/>
      <c r="R1178" s="203"/>
      <c r="S1178" s="204"/>
      <c r="T1178" s="104"/>
      <c r="U1178" s="104"/>
      <c r="V1178" s="104"/>
      <c r="W1178" s="104"/>
      <c r="X1178" s="104"/>
      <c r="Y1178" s="104"/>
      <c r="Z1178" s="104"/>
      <c r="AA1178" s="104"/>
      <c r="AB1178" s="104"/>
      <c r="AC1178" s="104"/>
      <c r="AD1178" s="104"/>
      <c r="AE1178" s="104"/>
      <c r="AF1178" s="104"/>
      <c r="AG1178" s="104"/>
      <c r="AH1178" s="104"/>
      <c r="AI1178" s="104"/>
      <c r="AJ1178" s="104"/>
      <c r="AK1178" s="104"/>
      <c r="AL1178" s="104"/>
      <c r="AM1178" s="104"/>
      <c r="AN1178" s="104"/>
      <c r="AO1178" s="104"/>
      <c r="AP1178" s="104"/>
      <c r="AQ1178" s="104"/>
      <c r="AR1178" s="104"/>
      <c r="AS1178" s="104"/>
      <c r="AT1178" s="104"/>
      <c r="AU1178" s="104"/>
      <c r="AV1178" s="104"/>
      <c r="AW1178" s="104"/>
      <c r="AY1178" s="75" t="s">
        <v>321</v>
      </c>
      <c r="AZ1178" s="104" t="s">
        <v>250</v>
      </c>
      <c r="BA1178" s="104" t="s">
        <v>230</v>
      </c>
      <c r="BB1178" s="105" t="s">
        <v>253</v>
      </c>
      <c r="BD1178" s="144"/>
      <c r="BE1178" s="173" t="s">
        <v>297</v>
      </c>
      <c r="BF1178" s="57"/>
      <c r="BG1178" s="57"/>
      <c r="BH1178" s="57"/>
      <c r="BI1178" s="57"/>
      <c r="BJ1178" s="105"/>
      <c r="BK1178" s="137">
        <f ca="1">COUNTIFS(OFFSET(BK1139,-1,0,-10),"&gt;-.001",OFFSET(CE1139,-1,0,-10),"=0")</f>
        <v>0</v>
      </c>
      <c r="BL1178" s="104"/>
      <c r="BM1178" s="104">
        <f ca="1">COUNTIFS(OFFSET(BM1139,-1,0,-10),"&gt;-.001",OFFSET(CV1139,-1,0,-10),"=0")</f>
        <v>3</v>
      </c>
      <c r="BN1178" s="76"/>
      <c r="BO1178" s="104">
        <f ca="1">COUNTIFS(OFFSET(BO1139,-1,0,-10),"&gt;-.001",OFFSET(DG1139,-1,0,-10),"=1")</f>
        <v>6</v>
      </c>
      <c r="BP1178" s="105"/>
      <c r="CC1178" s="144">
        <f ca="1">CD1171</f>
        <v>5</v>
      </c>
      <c r="CD1178" s="72">
        <f ca="1">(CD1171-CD1170)/CD1171</f>
        <v>0</v>
      </c>
      <c r="CE1178" s="73">
        <f ca="1">(CE1171-CE1170)/CE1171</f>
        <v>0.4</v>
      </c>
      <c r="CF1178" s="73">
        <f ca="1">(CF1171-CF1170)/CF1171</f>
        <v>0.2</v>
      </c>
      <c r="CG1178" s="74">
        <f ca="1">(CG1171-CG1170)/CG1171</f>
        <v>0.2</v>
      </c>
      <c r="CT1178" s="144">
        <f ca="1">CU1171</f>
        <v>5</v>
      </c>
      <c r="CU1178" s="72">
        <f ca="1">(CU1171-CU1170)/CU1171</f>
        <v>0.4</v>
      </c>
      <c r="CV1178" s="73">
        <f ca="1">(CV1171-CV1170)/CV1171</f>
        <v>0.8</v>
      </c>
      <c r="CW1178" s="73">
        <f ca="1">(CW1171-CW1170)/CW1171</f>
        <v>0.8</v>
      </c>
      <c r="CX1178" s="74">
        <f ca="1">(CX1171-CX1170)/CX1171</f>
        <v>1</v>
      </c>
      <c r="DG1178" s="144">
        <f ca="1">DH1171</f>
        <v>5</v>
      </c>
      <c r="DH1178" s="72">
        <f ca="1">(DH1170)/DH1171</f>
        <v>1</v>
      </c>
      <c r="DI1178" s="73">
        <f ca="1">(DI1170)/DI1171</f>
        <v>0.8</v>
      </c>
      <c r="DJ1178" s="73">
        <f ca="1">(DJ1170)/DJ1171</f>
        <v>0.8</v>
      </c>
      <c r="DK1178" s="74">
        <f ca="1">(DK1170)/DK1171</f>
        <v>1</v>
      </c>
      <c r="FN1178"/>
      <c r="FO1178"/>
      <c r="FP1178"/>
    </row>
    <row r="1179" spans="1:172" ht="16" thickBot="1" x14ac:dyDescent="0.25">
      <c r="A1179"/>
      <c r="C1179" s="2"/>
      <c r="G1179" s="3"/>
      <c r="K1179" s="104"/>
      <c r="L1179" s="104"/>
      <c r="M1179" s="104"/>
      <c r="N1179" s="104"/>
      <c r="O1179" s="104"/>
      <c r="P1179" s="210"/>
      <c r="Q1179" s="202"/>
      <c r="R1179" s="203"/>
      <c r="S1179" s="204"/>
      <c r="T1179" s="104"/>
      <c r="U1179" s="104"/>
      <c r="V1179" s="104"/>
      <c r="W1179" s="104"/>
      <c r="X1179" s="104"/>
      <c r="Y1179" s="104"/>
      <c r="Z1179" s="104"/>
      <c r="AA1179" s="104"/>
      <c r="AB1179" s="104"/>
      <c r="AC1179" s="104"/>
      <c r="AD1179" s="104"/>
      <c r="AE1179" s="104"/>
      <c r="AF1179" s="104"/>
      <c r="AG1179" s="104"/>
      <c r="AH1179" s="104"/>
      <c r="AI1179" s="104"/>
      <c r="AJ1179" s="104"/>
      <c r="AK1179" s="104"/>
      <c r="AL1179" s="104"/>
      <c r="AM1179" s="104"/>
      <c r="AN1179" s="104"/>
      <c r="AO1179" s="104"/>
      <c r="AP1179" s="104"/>
      <c r="AQ1179" s="104"/>
      <c r="AR1179" s="104"/>
      <c r="AS1179" s="104"/>
      <c r="AT1179" s="104"/>
      <c r="AU1179" s="104"/>
      <c r="AV1179" s="104"/>
      <c r="AW1179" s="104"/>
      <c r="AY1179" s="75">
        <f t="shared" ref="AY1179:AY1184" si="9447">BF1142</f>
        <v>5</v>
      </c>
      <c r="AZ1179" s="76">
        <f t="shared" ref="AZ1179:AZ1184" ca="1" si="9448">BB1142/(BA1142*2)</f>
        <v>1.1326860841423937E-2</v>
      </c>
      <c r="BA1179" s="76">
        <f t="shared" ref="BA1179:BB1184" ca="1" si="9449">BC1142/BB1142</f>
        <v>1.7015873015873362</v>
      </c>
      <c r="BB1179" s="77">
        <f t="shared" ca="1" si="9449"/>
        <v>2.1268656716417818</v>
      </c>
      <c r="BD1179" s="145"/>
      <c r="BE1179" s="174" t="s">
        <v>298</v>
      </c>
      <c r="BF1179" s="63"/>
      <c r="BG1179" s="63"/>
      <c r="BH1179" s="63"/>
      <c r="BI1179" s="63"/>
      <c r="BJ1179" s="71"/>
      <c r="BK1179" s="138">
        <f ca="1">COUNTIFS(OFFSET(BK1139,-1,0,-10),"&gt;-.001",OFFSET(CE1139,-1,0,-10),"=1")</f>
        <v>5</v>
      </c>
      <c r="BL1179" s="70"/>
      <c r="BM1179" s="70">
        <f ca="1">COUNTIFS(OFFSET(BM1139,-1,0,-10),"&gt;-.001",OFFSET(CV1139,-1,0,-10),"=1")</f>
        <v>4</v>
      </c>
      <c r="BN1179" s="79"/>
      <c r="BO1179" s="70">
        <f ca="1">COUNTIFS(OFFSET(BO1139,-1,0,-10),"&gt;-.001",OFFSET(DG1139,-1,0,-10),"=0")</f>
        <v>0</v>
      </c>
      <c r="BP1179" s="71"/>
      <c r="CC1179" s="144">
        <f ca="1">CD1173</f>
        <v>10</v>
      </c>
      <c r="CD1179" s="75">
        <f ca="1">(CD1173-CD1172)/CD1173</f>
        <v>0.2</v>
      </c>
      <c r="CE1179" s="76">
        <f ca="1">(CE1173-CE1172)/CE1173</f>
        <v>0.2</v>
      </c>
      <c r="CF1179" s="76">
        <f ca="1">(CF1173-CF1172)/CF1173</f>
        <v>0.33333333333333331</v>
      </c>
      <c r="CG1179" s="77">
        <f ca="1">(CG1173-CG1172)/CG1173</f>
        <v>0.2</v>
      </c>
      <c r="CT1179" s="144">
        <f ca="1">CU1173</f>
        <v>10</v>
      </c>
      <c r="CU1179" s="75">
        <f ca="1">(CU1173-CU1172)/CU1173</f>
        <v>0.6</v>
      </c>
      <c r="CV1179" s="76">
        <f ca="1">(CV1173-CV1172)/CV1173</f>
        <v>0.9</v>
      </c>
      <c r="CW1179" s="76">
        <f ca="1">(CW1173-CW1172)/CW1173</f>
        <v>0.77777777777777779</v>
      </c>
      <c r="CX1179" s="77">
        <f ca="1">(CX1173-CX1172)/CX1173</f>
        <v>0.7</v>
      </c>
      <c r="DG1179" s="144">
        <f ca="1">DH1173</f>
        <v>10</v>
      </c>
      <c r="DH1179" s="75">
        <f ca="1">(DH1172)/DH1173</f>
        <v>0.9</v>
      </c>
      <c r="DI1179" s="76">
        <f ca="1">(DI1172)/DI1173</f>
        <v>0.9</v>
      </c>
      <c r="DJ1179" s="76">
        <f ca="1">(DJ1172)/DJ1173</f>
        <v>0.77777777777777779</v>
      </c>
      <c r="DK1179" s="77">
        <f ca="1">(DK1172)/DK1173</f>
        <v>0.8</v>
      </c>
      <c r="FN1179"/>
      <c r="FO1179"/>
      <c r="FP1179"/>
    </row>
    <row r="1180" spans="1:172" ht="16" thickBot="1" x14ac:dyDescent="0.25">
      <c r="A1180"/>
      <c r="C1180" s="2"/>
      <c r="G1180" s="3"/>
      <c r="K1180" s="104"/>
      <c r="L1180" s="104"/>
      <c r="M1180" s="104"/>
      <c r="N1180" s="104"/>
      <c r="O1180" s="104"/>
      <c r="P1180" s="210"/>
      <c r="Q1180" s="202"/>
      <c r="R1180" s="203"/>
      <c r="S1180" s="204"/>
      <c r="T1180" s="104"/>
      <c r="U1180" s="104"/>
      <c r="V1180" s="104"/>
      <c r="W1180" s="104"/>
      <c r="X1180" s="104"/>
      <c r="Y1180" s="104"/>
      <c r="Z1180" s="104"/>
      <c r="AA1180" s="104"/>
      <c r="AB1180" s="104"/>
      <c r="AC1180" s="104"/>
      <c r="AD1180" s="104"/>
      <c r="AE1180" s="104"/>
      <c r="AF1180" s="104"/>
      <c r="AG1180" s="104"/>
      <c r="AH1180" s="104"/>
      <c r="AI1180" s="104"/>
      <c r="AJ1180" s="104"/>
      <c r="AK1180" s="104"/>
      <c r="AL1180" s="104"/>
      <c r="AM1180" s="104"/>
      <c r="AN1180" s="104"/>
      <c r="AO1180" s="104"/>
      <c r="AP1180" s="104"/>
      <c r="AQ1180" s="104"/>
      <c r="AR1180" s="104"/>
      <c r="AS1180" s="104"/>
      <c r="AT1180" s="104"/>
      <c r="AU1180" s="104"/>
      <c r="AV1180" s="104"/>
      <c r="AW1180" s="104"/>
      <c r="AY1180" s="75">
        <f t="shared" si="9447"/>
        <v>10</v>
      </c>
      <c r="AZ1180" s="76">
        <f t="shared" ca="1" si="9448"/>
        <v>1.7541975441234425E-2</v>
      </c>
      <c r="BA1180" s="76">
        <f t="shared" ca="1" si="9449"/>
        <v>1.6775510204081494</v>
      </c>
      <c r="BB1180" s="77">
        <f t="shared" ca="1" si="9449"/>
        <v>2.1995133819951569</v>
      </c>
      <c r="BD1180" s="129"/>
      <c r="BE1180" s="172" t="s">
        <v>295</v>
      </c>
      <c r="BF1180" s="55"/>
      <c r="BG1180" s="55"/>
      <c r="BH1180" s="55"/>
      <c r="BI1180" s="55"/>
      <c r="BJ1180" s="124">
        <v>5</v>
      </c>
      <c r="BK1180" s="125">
        <f ca="1">COUNTIFS(OFFSET(BK1139,-1,0,-5),"&lt;.001",OFFSET(CE1139,-1,0,-5),"=0")</f>
        <v>0</v>
      </c>
      <c r="BL1180" s="123"/>
      <c r="BM1180" s="123">
        <f ca="1">COUNTIFS(OFFSET(BM1139,-1,0,-5),"&lt;.001",OFFSET(CV1139,-1,0,-5),"=0")</f>
        <v>0</v>
      </c>
      <c r="BN1180" s="123"/>
      <c r="BO1180" s="123">
        <f ca="1">COUNTIFS(OFFSET(BO1139,-1,0,-5),"&lt;.001",OFFSET(DG1139,-1,0,-5),"=1")</f>
        <v>2</v>
      </c>
      <c r="BP1180" s="124"/>
      <c r="CC1180" s="145">
        <f ca="1">CD1175</f>
        <v>20</v>
      </c>
      <c r="CD1180" s="78">
        <f ca="1">(CD1175-CD1174)/CD1175</f>
        <v>0.2</v>
      </c>
      <c r="CE1180" s="79">
        <f ca="1">(CE1175-CE1174)/CE1175</f>
        <v>0.26315789473684209</v>
      </c>
      <c r="CF1180" s="79">
        <f ca="1">(CF1175-CF1174)/CF1175</f>
        <v>0.5</v>
      </c>
      <c r="CG1180" s="80">
        <f ca="1">(CG1175-CG1174)/CG1175</f>
        <v>0.45</v>
      </c>
      <c r="CT1180" s="145">
        <f ca="1">CU1175</f>
        <v>20</v>
      </c>
      <c r="CU1180" s="78">
        <f ca="1">(CU1175-CU1174)/CU1175</f>
        <v>0.75</v>
      </c>
      <c r="CV1180" s="79">
        <f ca="1">(CV1175-CV1174)/CV1175</f>
        <v>0.73684210526315785</v>
      </c>
      <c r="CW1180" s="79">
        <f ca="1">(CW1175-CW1174)/CW1175</f>
        <v>0.8</v>
      </c>
      <c r="CX1180" s="80">
        <f ca="1">(CX1175-CX1174)/CX1175</f>
        <v>0.8</v>
      </c>
      <c r="DG1180" s="145">
        <f ca="1">DH1175</f>
        <v>20</v>
      </c>
      <c r="DH1180" s="78">
        <f ca="1">(DH1174)/DH1175</f>
        <v>0.9</v>
      </c>
      <c r="DI1180" s="79">
        <f ca="1">(DI1174)/DI1175</f>
        <v>0.78947368421052633</v>
      </c>
      <c r="DJ1180" s="79">
        <f ca="1">(DJ1174)/DJ1175</f>
        <v>0.85</v>
      </c>
      <c r="DK1180" s="80">
        <f ca="1">(DK1174)/DK1175</f>
        <v>0.9</v>
      </c>
      <c r="FN1180"/>
      <c r="FO1180"/>
      <c r="FP1180"/>
    </row>
    <row r="1181" spans="1:172" x14ac:dyDescent="0.2">
      <c r="A1181"/>
      <c r="C1181" s="2"/>
      <c r="G1181" s="3"/>
      <c r="K1181" s="104"/>
      <c r="L1181" s="104"/>
      <c r="M1181" s="104"/>
      <c r="N1181" s="104"/>
      <c r="O1181" s="104"/>
      <c r="P1181" s="210"/>
      <c r="Q1181" s="202"/>
      <c r="R1181" s="203"/>
      <c r="S1181" s="204"/>
      <c r="T1181" s="104"/>
      <c r="U1181" s="104"/>
      <c r="V1181" s="104"/>
      <c r="W1181" s="104"/>
      <c r="X1181" s="104"/>
      <c r="Y1181" s="104"/>
      <c r="Z1181" s="104"/>
      <c r="AA1181" s="104"/>
      <c r="AB1181" s="104"/>
      <c r="AC1181" s="104"/>
      <c r="AD1181" s="104"/>
      <c r="AE1181" s="104"/>
      <c r="AF1181" s="104"/>
      <c r="AG1181" s="104"/>
      <c r="AH1181" s="104"/>
      <c r="AI1181" s="104"/>
      <c r="AJ1181" s="104"/>
      <c r="AK1181" s="104"/>
      <c r="AL1181" s="104"/>
      <c r="AM1181" s="104"/>
      <c r="AN1181" s="104"/>
      <c r="AO1181" s="104"/>
      <c r="AP1181" s="104"/>
      <c r="AQ1181" s="104"/>
      <c r="AR1181" s="104"/>
      <c r="AS1181" s="104"/>
      <c r="AT1181" s="104"/>
      <c r="AU1181" s="104"/>
      <c r="AV1181" s="104"/>
      <c r="AW1181" s="104"/>
      <c r="AY1181" s="75">
        <f t="shared" si="9447"/>
        <v>20</v>
      </c>
      <c r="AZ1181" s="76">
        <f t="shared" ca="1" si="9448"/>
        <v>2.7785673678226309E-2</v>
      </c>
      <c r="BA1181" s="76">
        <f t="shared" ca="1" si="9449"/>
        <v>1.6905370843989684</v>
      </c>
      <c r="BB1181" s="77">
        <f t="shared" ca="1" si="9449"/>
        <v>2.3479576399395055</v>
      </c>
      <c r="BD1181" s="144"/>
      <c r="BE1181" s="173" t="s">
        <v>296</v>
      </c>
      <c r="BF1181" s="57"/>
      <c r="BG1181" s="57"/>
      <c r="BH1181" s="57"/>
      <c r="BI1181" s="57"/>
      <c r="BJ1181" s="105"/>
      <c r="BK1181" s="175">
        <f ca="1">COUNTIFS(OFFSET(BK1139,-1,0,-5),"&lt;.001",OFFSET(CE1139,-1,0,-5),"=1")</f>
        <v>2</v>
      </c>
      <c r="BL1181" s="176"/>
      <c r="BM1181" s="176">
        <f ca="1">COUNTIFS(OFFSET(BM1139,-1,0,-5),"&lt;.001",OFFSET(CV1139,-1,0,-5),"=1")</f>
        <v>0</v>
      </c>
      <c r="BN1181" s="176"/>
      <c r="BO1181" s="176">
        <f ca="1">COUNTIFS(OFFSET(BO1139,-1,0,-5),"&lt;.001",OFFSET(DG1139,-1,0,-5),"=0")</f>
        <v>0</v>
      </c>
      <c r="BP1181" s="177"/>
      <c r="BQ1181"/>
      <c r="FN1181"/>
      <c r="FO1181"/>
      <c r="FP1181"/>
    </row>
    <row r="1182" spans="1:172" x14ac:dyDescent="0.2">
      <c r="A1182"/>
      <c r="C1182" s="2"/>
      <c r="G1182" s="3"/>
      <c r="K1182" s="205"/>
      <c r="L1182" s="205"/>
      <c r="M1182" s="205"/>
      <c r="N1182" s="205"/>
      <c r="O1182" s="205"/>
      <c r="P1182" s="211"/>
      <c r="Q1182" s="206"/>
      <c r="R1182" s="207"/>
      <c r="S1182" s="208"/>
      <c r="T1182" s="205"/>
      <c r="U1182" s="205"/>
      <c r="V1182" s="205"/>
      <c r="W1182" s="205"/>
      <c r="X1182" s="205"/>
      <c r="Y1182" s="205"/>
      <c r="Z1182" s="205"/>
      <c r="AA1182" s="205"/>
      <c r="AB1182" s="205"/>
      <c r="AC1182" s="205"/>
      <c r="AD1182" s="205"/>
      <c r="AE1182" s="205"/>
      <c r="AF1182" s="205"/>
      <c r="AG1182" s="205"/>
      <c r="AH1182" s="205"/>
      <c r="AI1182" s="205"/>
      <c r="AJ1182" s="205"/>
      <c r="AK1182" s="205"/>
      <c r="AL1182" s="205"/>
      <c r="AM1182" s="205"/>
      <c r="AN1182" s="205"/>
      <c r="AO1182" s="205"/>
      <c r="AP1182" s="205"/>
      <c r="AQ1182" s="205"/>
      <c r="AR1182" s="205"/>
      <c r="AS1182" s="205"/>
      <c r="AT1182" s="205"/>
      <c r="AU1182" s="205"/>
      <c r="AV1182" s="205"/>
      <c r="AW1182" s="205"/>
      <c r="AY1182" s="99">
        <f t="shared" si="9447"/>
        <v>40</v>
      </c>
      <c r="AZ1182" s="100">
        <f t="shared" ca="1" si="9448"/>
        <v>4.7004511593746572E-2</v>
      </c>
      <c r="BA1182" s="100">
        <f t="shared" ca="1" si="9449"/>
        <v>1.6622023809524342</v>
      </c>
      <c r="BB1182" s="101">
        <f t="shared" ca="1" si="9449"/>
        <v>2.334825425246112</v>
      </c>
      <c r="BD1182" s="144"/>
      <c r="BE1182" s="173" t="s">
        <v>297</v>
      </c>
      <c r="BF1182" s="57"/>
      <c r="BG1182" s="57"/>
      <c r="BH1182" s="57"/>
      <c r="BI1182" s="57"/>
      <c r="BJ1182" s="105"/>
      <c r="BK1182" s="137">
        <f ca="1">COUNTIFS(OFFSET(BK1139,-1,0,-5),"&gt;-.001",OFFSET(CE1139,-1,0,-5),"=0")</f>
        <v>0</v>
      </c>
      <c r="BL1182" s="104"/>
      <c r="BM1182" s="104">
        <f ca="1">COUNTIFS(OFFSET(BM1139,-1,0,-5),"&gt;-.001",OFFSET(CV1139,-1,0,-5),"=0")</f>
        <v>2</v>
      </c>
      <c r="BN1182" s="104"/>
      <c r="BO1182" s="104">
        <f ca="1">COUNTIFS(OFFSET(BO1139,-1,0,-5),"&gt;-.001",OFFSET(DG1139,-1,0,-5),"=1")</f>
        <v>3</v>
      </c>
      <c r="BP1182" s="105"/>
      <c r="BQ1182"/>
      <c r="FN1182"/>
      <c r="FO1182"/>
      <c r="FP1182"/>
    </row>
    <row r="1183" spans="1:172" ht="16" thickBot="1" x14ac:dyDescent="0.25">
      <c r="A1183"/>
      <c r="C1183" s="2"/>
      <c r="G1183" s="3"/>
      <c r="K1183" s="104"/>
      <c r="L1183" s="104"/>
      <c r="M1183" s="104"/>
      <c r="N1183" s="104"/>
      <c r="O1183" s="104"/>
      <c r="P1183" s="210"/>
      <c r="Q1183" s="202"/>
      <c r="R1183" s="203"/>
      <c r="S1183" s="204"/>
      <c r="T1183" s="104"/>
      <c r="U1183" s="104"/>
      <c r="V1183" s="104"/>
      <c r="W1183" s="104"/>
      <c r="X1183" s="104"/>
      <c r="Y1183" s="104"/>
      <c r="Z1183" s="104"/>
      <c r="AA1183" s="104"/>
      <c r="AB1183" s="104"/>
      <c r="AC1183" s="104"/>
      <c r="AD1183" s="104"/>
      <c r="AE1183" s="104"/>
      <c r="AF1183" s="104"/>
      <c r="AG1183" s="104"/>
      <c r="AH1183" s="104"/>
      <c r="AI1183" s="104"/>
      <c r="AJ1183" s="104"/>
      <c r="AK1183" s="104"/>
      <c r="AL1183" s="104"/>
      <c r="AM1183" s="104"/>
      <c r="AN1183" s="104"/>
      <c r="AO1183" s="104"/>
      <c r="AP1183" s="104"/>
      <c r="AQ1183" s="104"/>
      <c r="AR1183" s="104"/>
      <c r="AS1183" s="104"/>
      <c r="AT1183" s="104"/>
      <c r="AU1183" s="104"/>
      <c r="AV1183" s="104"/>
      <c r="AW1183" s="104"/>
      <c r="AY1183" s="75">
        <f t="shared" si="9447"/>
        <v>60</v>
      </c>
      <c r="AZ1183" s="76">
        <f t="shared" ca="1" si="9448"/>
        <v>6.1857093545046302E-2</v>
      </c>
      <c r="BA1183" s="76">
        <f t="shared" ca="1" si="9449"/>
        <v>1.6517857142857766</v>
      </c>
      <c r="BB1183" s="77">
        <f t="shared" ca="1" si="9449"/>
        <v>2.3405405405404567</v>
      </c>
      <c r="BD1183" s="145"/>
      <c r="BE1183" s="174" t="s">
        <v>298</v>
      </c>
      <c r="BF1183" s="63"/>
      <c r="BG1183" s="63"/>
      <c r="BH1183" s="63"/>
      <c r="BI1183" s="63"/>
      <c r="BJ1183" s="71"/>
      <c r="BK1183" s="138">
        <f ca="1">COUNTIFS(OFFSET(BK1139,-1,0,-5),"&gt;-.001",OFFSET(CE1139,-1,0,-5),"=1")</f>
        <v>3</v>
      </c>
      <c r="BL1183" s="70"/>
      <c r="BM1183" s="70">
        <f ca="1">COUNTIFS(OFFSET(BM1139,-1,0,-5),"&gt;-.001",OFFSET(CV1139,-1,0,-5),"=1")</f>
        <v>3</v>
      </c>
      <c r="BN1183" s="70"/>
      <c r="BO1183" s="70">
        <f ca="1">COUNTIFS(OFFSET(BO1139,-1,0,-5),"&gt;-.001",OFFSET(DG1139,-1,0,-5),"=0")</f>
        <v>0</v>
      </c>
      <c r="BP1183" s="71"/>
      <c r="BQ1183"/>
      <c r="FN1183"/>
      <c r="FO1183"/>
      <c r="FP1183"/>
    </row>
    <row r="1184" spans="1:172" ht="16" thickBot="1" x14ac:dyDescent="0.25">
      <c r="A1184"/>
      <c r="C1184" s="2"/>
      <c r="G1184" s="3"/>
      <c r="K1184" s="70"/>
      <c r="L1184" s="70"/>
      <c r="M1184" s="70"/>
      <c r="N1184" s="70"/>
      <c r="O1184" s="70"/>
      <c r="P1184" s="212"/>
      <c r="Q1184" s="70"/>
      <c r="R1184" s="70"/>
      <c r="S1184" s="70"/>
      <c r="T1184" s="70"/>
      <c r="U1184" s="70"/>
      <c r="V1184" s="70"/>
      <c r="W1184" s="70"/>
      <c r="X1184" s="70"/>
      <c r="Y1184" s="70"/>
      <c r="Z1184" s="70"/>
      <c r="AA1184" s="70"/>
      <c r="AB1184" s="70"/>
      <c r="AC1184" s="70"/>
      <c r="AD1184" s="70"/>
      <c r="AE1184" s="70"/>
      <c r="AF1184" s="70"/>
      <c r="AG1184" s="70"/>
      <c r="AH1184" s="70"/>
      <c r="AI1184" s="70"/>
      <c r="AJ1184" s="70"/>
      <c r="AK1184" s="70"/>
      <c r="AL1184" s="70"/>
      <c r="AM1184" s="70"/>
      <c r="AN1184" s="70"/>
      <c r="AO1184" s="70"/>
      <c r="AP1184" s="70"/>
      <c r="AQ1184" s="70"/>
      <c r="AR1184" s="70"/>
      <c r="AS1184" s="70"/>
      <c r="AT1184" s="70"/>
      <c r="AU1184" s="70"/>
      <c r="AV1184" s="70"/>
      <c r="AW1184" s="70"/>
      <c r="AY1184" s="78" t="str">
        <f t="shared" si="9447"/>
        <v>LT</v>
      </c>
      <c r="AZ1184" s="79">
        <f t="shared" si="9448"/>
        <v>0.46875870627865163</v>
      </c>
      <c r="BA1184" s="79">
        <f t="shared" si="9449"/>
        <v>1.689107413010591</v>
      </c>
      <c r="BB1184" s="80">
        <f t="shared" si="9449"/>
        <v>2.498752479048044</v>
      </c>
      <c r="BK1184" s="127">
        <f t="shared" ref="BK1184:BP1189" ca="1" si="9450">BK1142/BK1156</f>
        <v>0.44760084445182396</v>
      </c>
      <c r="BL1184" s="127">
        <f t="shared" ca="1" si="9450"/>
        <v>0.93868926057177671</v>
      </c>
      <c r="BM1184" s="127">
        <f t="shared" ca="1" si="9450"/>
        <v>0.57088235639396145</v>
      </c>
      <c r="BN1184" s="127">
        <f t="shared" ca="1" si="9450"/>
        <v>1.0049022695907817</v>
      </c>
      <c r="BO1184" s="127">
        <f t="shared" ca="1" si="9450"/>
        <v>0.83082741196063681</v>
      </c>
      <c r="BP1184" s="127">
        <f t="shared" ca="1" si="9450"/>
        <v>1.1359796310154924</v>
      </c>
      <c r="BQ1184"/>
      <c r="FN1184"/>
      <c r="FO1184"/>
      <c r="FP1184"/>
    </row>
    <row r="1185" spans="1:172" ht="16" thickBot="1" x14ac:dyDescent="0.25">
      <c r="A1185"/>
      <c r="C1185" s="2"/>
      <c r="G1185" s="3"/>
      <c r="K1185" s="126"/>
      <c r="L1185" s="126"/>
      <c r="M1185" s="126"/>
      <c r="N1185" s="126"/>
      <c r="O1185" s="126"/>
      <c r="P1185" s="128"/>
      <c r="Q1185" s="126"/>
      <c r="R1185" s="126"/>
      <c r="S1185" s="126"/>
      <c r="T1185" s="126"/>
      <c r="U1185" s="126"/>
      <c r="V1185" s="126"/>
      <c r="W1185" s="126"/>
      <c r="X1185" s="126"/>
      <c r="Y1185" s="126"/>
      <c r="Z1185" s="126"/>
      <c r="AA1185" s="126"/>
      <c r="AB1185" s="126"/>
      <c r="AC1185" s="126"/>
      <c r="AD1185" s="126"/>
      <c r="AE1185" s="126"/>
      <c r="AF1185" s="126"/>
      <c r="AG1185" s="126"/>
      <c r="AH1185" s="126"/>
      <c r="AI1185" s="126"/>
      <c r="AJ1185" s="126"/>
      <c r="AK1185" s="126"/>
      <c r="AL1185" s="126"/>
      <c r="AM1185" s="126"/>
      <c r="AN1185" s="126"/>
      <c r="AO1185" s="126"/>
      <c r="AP1185" s="126"/>
      <c r="AQ1185" s="126"/>
      <c r="AR1185" s="126"/>
      <c r="AS1185" s="126"/>
      <c r="AT1185" s="126"/>
      <c r="AU1185" s="126"/>
      <c r="AV1185" s="126"/>
      <c r="AW1185" s="126"/>
      <c r="AY1185" s="127"/>
      <c r="AZ1185" s="126"/>
      <c r="BA1185" s="126"/>
      <c r="BB1185" s="126"/>
      <c r="BK1185" s="127">
        <f t="shared" ca="1" si="9450"/>
        <v>0.31680272552847893</v>
      </c>
      <c r="BL1185" s="127">
        <f t="shared" ca="1" si="9450"/>
        <v>0.69852569659796249</v>
      </c>
      <c r="BM1185" s="127">
        <f t="shared" ca="1" si="9450"/>
        <v>0.51849012337884504</v>
      </c>
      <c r="BN1185" s="127">
        <f t="shared" ca="1" si="9450"/>
        <v>0.95731207155735787</v>
      </c>
      <c r="BO1185" s="127">
        <f t="shared" ca="1" si="9450"/>
        <v>0.83190636322703437</v>
      </c>
      <c r="BP1185" s="127">
        <f t="shared" ca="1" si="9450"/>
        <v>0.95472554740503734</v>
      </c>
      <c r="BQ1185"/>
      <c r="FN1185"/>
      <c r="FO1185"/>
      <c r="FP1185"/>
    </row>
    <row r="1186" spans="1:172" x14ac:dyDescent="0.2">
      <c r="A1186"/>
      <c r="C1186" s="2"/>
      <c r="G1186" s="3"/>
      <c r="K1186" s="123"/>
      <c r="L1186" s="123"/>
      <c r="M1186" s="123"/>
      <c r="N1186" s="123"/>
      <c r="O1186" s="123"/>
      <c r="P1186" s="209"/>
      <c r="Q1186" s="123"/>
      <c r="R1186" s="123"/>
      <c r="S1186" s="123"/>
      <c r="T1186" s="123"/>
      <c r="U1186" s="123"/>
      <c r="V1186" s="123"/>
      <c r="W1186" s="123"/>
      <c r="X1186" s="123"/>
      <c r="Y1186" s="123"/>
      <c r="Z1186" s="123"/>
      <c r="AA1186" s="123"/>
      <c r="AB1186" s="123"/>
      <c r="AC1186" s="123"/>
      <c r="AD1186" s="123"/>
      <c r="AE1186" s="123"/>
      <c r="AF1186" s="123"/>
      <c r="AG1186" s="123"/>
      <c r="AH1186" s="123"/>
      <c r="AI1186" s="123"/>
      <c r="AJ1186" s="123"/>
      <c r="AK1186" s="123"/>
      <c r="AL1186" s="123"/>
      <c r="AM1186" s="123"/>
      <c r="AN1186" s="123"/>
      <c r="AO1186" s="123"/>
      <c r="AP1186" s="123"/>
      <c r="AQ1186" s="123"/>
      <c r="AR1186" s="123"/>
      <c r="AS1186" s="123"/>
      <c r="AT1186" s="123"/>
      <c r="AU1186" s="123"/>
      <c r="AV1186" s="123"/>
      <c r="AW1186" s="123"/>
      <c r="AY1186" s="72"/>
      <c r="AZ1186" s="123" t="s">
        <v>319</v>
      </c>
      <c r="BA1186" s="123"/>
      <c r="BB1186" s="124"/>
      <c r="BK1186" s="127">
        <f t="shared" ca="1" si="9450"/>
        <v>0.22444526187295372</v>
      </c>
      <c r="BL1186" s="127">
        <f t="shared" ca="1" si="9450"/>
        <v>0.65303821881786417</v>
      </c>
      <c r="BM1186" s="127">
        <f t="shared" ca="1" si="9450"/>
        <v>0.55194784177943945</v>
      </c>
      <c r="BN1186" s="127">
        <f t="shared" ca="1" si="9450"/>
        <v>0.83434950882185577</v>
      </c>
      <c r="BO1186" s="127">
        <f t="shared" ca="1" si="9450"/>
        <v>0.78362599839087577</v>
      </c>
      <c r="BP1186" s="127">
        <f t="shared" ca="1" si="9450"/>
        <v>0.8097763007754587</v>
      </c>
      <c r="FN1186"/>
      <c r="FO1186"/>
      <c r="FP1186"/>
    </row>
    <row r="1187" spans="1:172" x14ac:dyDescent="0.2">
      <c r="A1187"/>
      <c r="C1187" s="2"/>
      <c r="G1187" s="3"/>
      <c r="K1187" s="104"/>
      <c r="L1187" s="104"/>
      <c r="M1187" s="104"/>
      <c r="N1187" s="104"/>
      <c r="O1187" s="104"/>
      <c r="P1187" s="210"/>
      <c r="Q1187" s="104"/>
      <c r="R1187" s="104"/>
      <c r="S1187" s="104"/>
      <c r="T1187" s="104"/>
      <c r="U1187" s="104"/>
      <c r="V1187" s="104"/>
      <c r="W1187" s="104"/>
      <c r="X1187" s="104"/>
      <c r="Y1187" s="104"/>
      <c r="Z1187" s="104"/>
      <c r="AA1187" s="104"/>
      <c r="AB1187" s="104"/>
      <c r="AC1187" s="104"/>
      <c r="AD1187" s="104"/>
      <c r="AE1187" s="104"/>
      <c r="AF1187" s="104"/>
      <c r="AG1187" s="104"/>
      <c r="AH1187" s="104"/>
      <c r="AI1187" s="104"/>
      <c r="AJ1187" s="104"/>
      <c r="AK1187" s="104"/>
      <c r="AL1187" s="104"/>
      <c r="AM1187" s="104"/>
      <c r="AN1187" s="104"/>
      <c r="AO1187" s="104"/>
      <c r="AP1187" s="104"/>
      <c r="AQ1187" s="104"/>
      <c r="AR1187" s="104"/>
      <c r="AS1187" s="104"/>
      <c r="AT1187" s="104"/>
      <c r="AU1187" s="104"/>
      <c r="AV1187" s="104"/>
      <c r="AW1187" s="104"/>
      <c r="AY1187" s="75" t="s">
        <v>321</v>
      </c>
      <c r="AZ1187" s="104" t="s">
        <v>250</v>
      </c>
      <c r="BA1187" s="104" t="s">
        <v>230</v>
      </c>
      <c r="BB1187" s="105" t="s">
        <v>253</v>
      </c>
      <c r="BK1187" s="127">
        <f t="shared" ca="1" si="9450"/>
        <v>0.15744967793204684</v>
      </c>
      <c r="BL1187" s="127">
        <f t="shared" ca="1" si="9450"/>
        <v>0.69233711800909226</v>
      </c>
      <c r="BM1187" s="127">
        <f t="shared" ca="1" si="9450"/>
        <v>0.61521495934685588</v>
      </c>
      <c r="BN1187" s="127">
        <f t="shared" ca="1" si="9450"/>
        <v>0.75231627577739557</v>
      </c>
      <c r="BO1187" s="127">
        <f t="shared" ca="1" si="9450"/>
        <v>0.76166673030366971</v>
      </c>
      <c r="BP1187" s="127">
        <f t="shared" ca="1" si="9450"/>
        <v>0.77155437498302404</v>
      </c>
      <c r="FN1187"/>
      <c r="FO1187"/>
      <c r="FP1187"/>
    </row>
    <row r="1188" spans="1:172" x14ac:dyDescent="0.2">
      <c r="A1188"/>
      <c r="C1188" s="2"/>
      <c r="K1188" s="104"/>
      <c r="L1188" s="104"/>
      <c r="M1188" s="104"/>
      <c r="N1188" s="104"/>
      <c r="O1188" s="104"/>
      <c r="P1188" s="210"/>
      <c r="Q1188" s="104"/>
      <c r="R1188" s="104"/>
      <c r="S1188" s="104"/>
      <c r="T1188" s="104"/>
      <c r="U1188" s="104"/>
      <c r="V1188" s="104"/>
      <c r="W1188" s="104"/>
      <c r="X1188" s="104"/>
      <c r="Y1188" s="104"/>
      <c r="Z1188" s="104"/>
      <c r="AA1188" s="104"/>
      <c r="AB1188" s="104"/>
      <c r="AC1188" s="104"/>
      <c r="AD1188" s="104"/>
      <c r="AE1188" s="104"/>
      <c r="AF1188" s="104"/>
      <c r="AG1188" s="104"/>
      <c r="AH1188" s="104"/>
      <c r="AI1188" s="104"/>
      <c r="AJ1188" s="104"/>
      <c r="AK1188" s="104"/>
      <c r="AL1188" s="104"/>
      <c r="AM1188" s="104"/>
      <c r="AN1188" s="104"/>
      <c r="AO1188" s="104"/>
      <c r="AP1188" s="104"/>
      <c r="AQ1188" s="104"/>
      <c r="AR1188" s="104"/>
      <c r="AS1188" s="104"/>
      <c r="AT1188" s="104"/>
      <c r="AU1188" s="104"/>
      <c r="AV1188" s="104"/>
      <c r="AW1188" s="104"/>
      <c r="AY1188" s="75">
        <f t="shared" ref="AY1188:AY1193" si="9451">BF1156</f>
        <v>5</v>
      </c>
      <c r="AZ1188" s="76">
        <f t="shared" ref="AZ1188:AZ1193" ca="1" si="9452">BB1156/(BA1156*2)</f>
        <v>7.7208254428660725E-3</v>
      </c>
      <c r="BA1188" s="76">
        <f t="shared" ref="BA1188:BB1193" ca="1" si="9453">BC1156/BB1156</f>
        <v>1.8340960257433367</v>
      </c>
      <c r="BB1188" s="77">
        <f ca="1">BD1156/BC1156</f>
        <v>2.397750680709775</v>
      </c>
      <c r="BD1188" s="13"/>
      <c r="BE1188" s="122"/>
      <c r="BF1188" s="122"/>
      <c r="BJ1188" s="11"/>
      <c r="BK1188" s="127">
        <f t="shared" ca="1" si="9450"/>
        <v>0.12975508047662324</v>
      </c>
      <c r="BL1188" s="127">
        <f t="shared" ca="1" si="9450"/>
        <v>0.68822719731902393</v>
      </c>
      <c r="BM1188" s="127">
        <f t="shared" ca="1" si="9450"/>
        <v>0.60428710544347475</v>
      </c>
      <c r="BN1188" s="127">
        <f t="shared" ca="1" si="9450"/>
        <v>0.73333577117192228</v>
      </c>
      <c r="BO1188" s="127">
        <f t="shared" ca="1" si="9450"/>
        <v>0.72836095010766289</v>
      </c>
      <c r="BP1188" s="127">
        <f t="shared" ca="1" si="9450"/>
        <v>0.7483970707391</v>
      </c>
      <c r="FN1188"/>
      <c r="FO1188"/>
      <c r="FP1188"/>
    </row>
    <row r="1189" spans="1:172" ht="16" thickBot="1" x14ac:dyDescent="0.25">
      <c r="A1189"/>
      <c r="C1189" s="2"/>
      <c r="K1189" s="104"/>
      <c r="L1189" s="104"/>
      <c r="M1189" s="104"/>
      <c r="N1189" s="104"/>
      <c r="O1189" s="104"/>
      <c r="P1189" s="210"/>
      <c r="Q1189" s="104"/>
      <c r="R1189" s="104"/>
      <c r="S1189" s="104"/>
      <c r="T1189" s="104"/>
      <c r="U1189" s="104"/>
      <c r="V1189" s="104"/>
      <c r="W1189" s="104"/>
      <c r="X1189" s="104"/>
      <c r="Y1189" s="104"/>
      <c r="Z1189" s="104"/>
      <c r="AA1189" s="104"/>
      <c r="AB1189" s="104"/>
      <c r="AC1189" s="104"/>
      <c r="AD1189" s="104"/>
      <c r="AE1189" s="104"/>
      <c r="AF1189" s="104"/>
      <c r="AG1189" s="104"/>
      <c r="AH1189" s="104"/>
      <c r="AI1189" s="104"/>
      <c r="AJ1189" s="104"/>
      <c r="AK1189" s="104"/>
      <c r="AL1189" s="104"/>
      <c r="AM1189" s="104"/>
      <c r="AN1189" s="104"/>
      <c r="AO1189" s="104"/>
      <c r="AP1189" s="104"/>
      <c r="AQ1189" s="104"/>
      <c r="AR1189" s="104"/>
      <c r="AS1189" s="104"/>
      <c r="AT1189" s="104"/>
      <c r="AU1189" s="104"/>
      <c r="AV1189" s="104"/>
      <c r="AW1189" s="104"/>
      <c r="AY1189" s="75">
        <f t="shared" si="9451"/>
        <v>10</v>
      </c>
      <c r="AZ1189" s="76">
        <f t="shared" ca="1" si="9452"/>
        <v>8.0445402511910621E-3</v>
      </c>
      <c r="BA1189" s="76">
        <f t="shared" ca="1" si="9453"/>
        <v>1.8258700305146591</v>
      </c>
      <c r="BB1189" s="77">
        <f t="shared" ca="1" si="9453"/>
        <v>2.437480153212058</v>
      </c>
      <c r="BK1189" s="127">
        <f t="shared" si="9450"/>
        <v>3.4766966471501411E-2</v>
      </c>
      <c r="BL1189" s="127">
        <f t="shared" si="9450"/>
        <v>0.72550277687156361</v>
      </c>
      <c r="BM1189" s="127">
        <f t="shared" si="9450"/>
        <v>0.71639819211093625</v>
      </c>
      <c r="BN1189" s="127">
        <f t="shared" si="9450"/>
        <v>0.73414355326417191</v>
      </c>
      <c r="BO1189" s="127">
        <f t="shared" si="9450"/>
        <v>0.75205343369971733</v>
      </c>
      <c r="BP1189" s="127">
        <f t="shared" si="9450"/>
        <v>0.69263868688599017</v>
      </c>
      <c r="FN1189"/>
      <c r="FO1189"/>
      <c r="FP1189"/>
    </row>
    <row r="1190" spans="1:172" x14ac:dyDescent="0.2">
      <c r="A1190"/>
      <c r="C1190" s="2"/>
      <c r="K1190" s="104"/>
      <c r="L1190" s="104"/>
      <c r="M1190" s="104"/>
      <c r="N1190" s="104"/>
      <c r="O1190" s="104"/>
      <c r="P1190" s="210"/>
      <c r="Q1190" s="104"/>
      <c r="R1190" s="104"/>
      <c r="S1190" s="104"/>
      <c r="T1190" s="104"/>
      <c r="U1190" s="104"/>
      <c r="V1190" s="104"/>
      <c r="W1190" s="104"/>
      <c r="X1190" s="104"/>
      <c r="Y1190" s="104"/>
      <c r="Z1190" s="104"/>
      <c r="AA1190" s="104"/>
      <c r="AB1190" s="104"/>
      <c r="AC1190" s="104"/>
      <c r="AD1190" s="104"/>
      <c r="AE1190" s="104"/>
      <c r="AF1190" s="104"/>
      <c r="AG1190" s="104"/>
      <c r="AH1190" s="104"/>
      <c r="AI1190" s="104"/>
      <c r="AJ1190" s="104"/>
      <c r="AK1190" s="104"/>
      <c r="AL1190" s="104"/>
      <c r="AM1190" s="104"/>
      <c r="AN1190" s="104"/>
      <c r="AO1190" s="104"/>
      <c r="AP1190" s="104"/>
      <c r="AQ1190" s="104"/>
      <c r="AR1190" s="104"/>
      <c r="AS1190" s="104"/>
      <c r="AT1190" s="104"/>
      <c r="AU1190" s="104"/>
      <c r="AV1190" s="104"/>
      <c r="AW1190" s="104"/>
      <c r="AY1190" s="75">
        <f t="shared" si="9451"/>
        <v>20</v>
      </c>
      <c r="AZ1190" s="76">
        <f t="shared" ca="1" si="9452"/>
        <v>8.8118195213266141E-3</v>
      </c>
      <c r="BA1190" s="76">
        <f t="shared" ca="1" si="9453"/>
        <v>1.7845373402530331</v>
      </c>
      <c r="BB1190" s="77">
        <f t="shared" ca="1" si="9453"/>
        <v>2.458537404607501</v>
      </c>
      <c r="BE1190" s="37" t="s">
        <v>289</v>
      </c>
      <c r="BJ1190" s="170" t="s">
        <v>287</v>
      </c>
      <c r="BK1190" s="123">
        <f>COUNTIF(BK733:BK1139,"&gt;-.01")</f>
        <v>186</v>
      </c>
      <c r="BL1190" s="123"/>
      <c r="BM1190" s="123">
        <f>COUNTIF(BM733:BM1139,"&gt;-.01")</f>
        <v>183</v>
      </c>
      <c r="BN1190" s="123" t="s">
        <v>293</v>
      </c>
      <c r="BO1190" s="123">
        <f>COUNTIF(BO733:BO1139,"&gt;-.01")</f>
        <v>200</v>
      </c>
      <c r="BP1190" s="124"/>
      <c r="FN1190"/>
      <c r="FO1190"/>
      <c r="FP1190"/>
    </row>
    <row r="1191" spans="1:172" ht="16" thickBot="1" x14ac:dyDescent="0.25">
      <c r="A1191"/>
      <c r="C1191" s="2"/>
      <c r="K1191" s="205"/>
      <c r="L1191" s="205"/>
      <c r="M1191" s="205"/>
      <c r="N1191" s="205"/>
      <c r="O1191" s="205"/>
      <c r="P1191" s="211"/>
      <c r="Q1191" s="205"/>
      <c r="R1191" s="205"/>
      <c r="S1191" s="205"/>
      <c r="T1191" s="205"/>
      <c r="U1191" s="205"/>
      <c r="V1191" s="205"/>
      <c r="W1191" s="205"/>
      <c r="X1191" s="205"/>
      <c r="Y1191" s="205"/>
      <c r="Z1191" s="205"/>
      <c r="AA1191" s="205"/>
      <c r="AB1191" s="205"/>
      <c r="AC1191" s="205"/>
      <c r="AD1191" s="205"/>
      <c r="AE1191" s="205"/>
      <c r="AF1191" s="205"/>
      <c r="AG1191" s="205"/>
      <c r="AH1191" s="205"/>
      <c r="AI1191" s="205"/>
      <c r="AJ1191" s="205"/>
      <c r="AK1191" s="205"/>
      <c r="AL1191" s="205"/>
      <c r="AM1191" s="205"/>
      <c r="AN1191" s="205"/>
      <c r="AO1191" s="205"/>
      <c r="AP1191" s="205"/>
      <c r="AQ1191" s="205"/>
      <c r="AR1191" s="205"/>
      <c r="AS1191" s="205"/>
      <c r="AT1191" s="205"/>
      <c r="AU1191" s="205"/>
      <c r="AV1191" s="205"/>
      <c r="AW1191" s="205"/>
      <c r="AY1191" s="99">
        <f t="shared" si="9451"/>
        <v>40</v>
      </c>
      <c r="AZ1191" s="100">
        <f t="shared" ca="1" si="9452"/>
        <v>1.0382315320584451E-2</v>
      </c>
      <c r="BA1191" s="100">
        <f t="shared" ca="1" si="9453"/>
        <v>1.7488878245377704</v>
      </c>
      <c r="BB1191" s="101">
        <f t="shared" ca="1" si="9453"/>
        <v>2.4620718367723007</v>
      </c>
      <c r="BE1191" s="37" t="s">
        <v>290</v>
      </c>
      <c r="BJ1191" s="171" t="s">
        <v>288</v>
      </c>
      <c r="BK1191" s="70">
        <f>COUNTIF(BK733:BK1139,"&lt;.001")</f>
        <v>221</v>
      </c>
      <c r="BL1191" s="70"/>
      <c r="BM1191" s="70">
        <f>COUNTIF(BM733:BM1139,"&lt;.001")</f>
        <v>225</v>
      </c>
      <c r="BN1191" s="70" t="s">
        <v>294</v>
      </c>
      <c r="BO1191" s="70">
        <f>COUNTIF(BO733:BO1139,"&lt;.001")</f>
        <v>207</v>
      </c>
      <c r="BP1191" s="71"/>
      <c r="FN1191"/>
      <c r="FO1191"/>
      <c r="FP1191"/>
    </row>
    <row r="1192" spans="1:172" x14ac:dyDescent="0.2">
      <c r="A1192"/>
      <c r="C1192" s="2"/>
      <c r="K1192" s="104"/>
      <c r="L1192" s="104"/>
      <c r="M1192" s="104"/>
      <c r="N1192" s="104"/>
      <c r="O1192" s="104"/>
      <c r="P1192" s="210"/>
      <c r="Q1192" s="104"/>
      <c r="R1192" s="104"/>
      <c r="S1192" s="104"/>
      <c r="T1192" s="104"/>
      <c r="U1192" s="104"/>
      <c r="V1192" s="104"/>
      <c r="W1192" s="104"/>
      <c r="X1192" s="104"/>
      <c r="Y1192" s="104"/>
      <c r="Z1192" s="104"/>
      <c r="AA1192" s="104"/>
      <c r="AB1192" s="104"/>
      <c r="AC1192" s="104"/>
      <c r="AD1192" s="104"/>
      <c r="AE1192" s="104"/>
      <c r="AF1192" s="104"/>
      <c r="AG1192" s="104"/>
      <c r="AH1192" s="104"/>
      <c r="AI1192" s="104"/>
      <c r="AJ1192" s="104"/>
      <c r="AK1192" s="104"/>
      <c r="AL1192" s="104"/>
      <c r="AM1192" s="104"/>
      <c r="AN1192" s="104"/>
      <c r="AO1192" s="104"/>
      <c r="AP1192" s="104"/>
      <c r="AQ1192" s="104"/>
      <c r="AR1192" s="104"/>
      <c r="AS1192" s="104"/>
      <c r="AT1192" s="104"/>
      <c r="AU1192" s="104"/>
      <c r="AV1192" s="104"/>
      <c r="AW1192" s="104"/>
      <c r="AY1192" s="75">
        <f t="shared" si="9451"/>
        <v>60</v>
      </c>
      <c r="AZ1192" s="76">
        <f t="shared" ca="1" si="9452"/>
        <v>1.1731412774479887E-2</v>
      </c>
      <c r="BA1192" s="76">
        <f t="shared" ca="1" si="9453"/>
        <v>1.7082025145708899</v>
      </c>
      <c r="BB1192" s="77">
        <f t="shared" ca="1" si="9453"/>
        <v>2.4017617859436338</v>
      </c>
      <c r="BJ1192" s="139">
        <v>2</v>
      </c>
      <c r="BK1192" s="85">
        <f>SUM(BK736:BK1139)</f>
        <v>-6914.5499999999993</v>
      </c>
      <c r="BL1192" s="123"/>
      <c r="BM1192" s="54">
        <f>SUM(BM736:BM1139)</f>
        <v>-29.500000000001506</v>
      </c>
      <c r="BN1192" s="123"/>
      <c r="BO1192" s="54">
        <f>SUM(BO736:BO1139)</f>
        <v>66.500000000001194</v>
      </c>
      <c r="BP1192" s="124"/>
      <c r="FN1192"/>
      <c r="FO1192"/>
      <c r="FP1192"/>
    </row>
    <row r="1193" spans="1:172" ht="16" thickBot="1" x14ac:dyDescent="0.25">
      <c r="A1193"/>
      <c r="C1193" s="2"/>
      <c r="K1193" s="70"/>
      <c r="L1193" s="70"/>
      <c r="M1193" s="70"/>
      <c r="N1193" s="70"/>
      <c r="O1193" s="70"/>
      <c r="P1193" s="212"/>
      <c r="Q1193" s="70"/>
      <c r="R1193" s="70"/>
      <c r="S1193" s="70"/>
      <c r="T1193" s="70"/>
      <c r="U1193" s="70"/>
      <c r="V1193" s="70"/>
      <c r="W1193" s="70"/>
      <c r="X1193" s="70"/>
      <c r="Y1193" s="70"/>
      <c r="Z1193" s="70"/>
      <c r="AA1193" s="70"/>
      <c r="AB1193" s="70"/>
      <c r="AC1193" s="70"/>
      <c r="AD1193" s="70"/>
      <c r="AE1193" s="70"/>
      <c r="AF1193" s="70"/>
      <c r="AG1193" s="70"/>
      <c r="AH1193" s="70"/>
      <c r="AI1193" s="70"/>
      <c r="AJ1193" s="70"/>
      <c r="AK1193" s="70"/>
      <c r="AL1193" s="70"/>
      <c r="AM1193" s="70"/>
      <c r="AN1193" s="70"/>
      <c r="AO1193" s="70"/>
      <c r="AP1193" s="70"/>
      <c r="AQ1193" s="70"/>
      <c r="AR1193" s="70"/>
      <c r="AS1193" s="70"/>
      <c r="AT1193" s="70"/>
      <c r="AU1193" s="70"/>
      <c r="AV1193" s="70"/>
      <c r="AW1193" s="70"/>
      <c r="AY1193" s="78" t="str">
        <f t="shared" si="9451"/>
        <v>LT</v>
      </c>
      <c r="AZ1193" s="79">
        <f t="shared" si="9452"/>
        <v>3.1756712290070654E-2</v>
      </c>
      <c r="BA1193" s="79">
        <f t="shared" si="9453"/>
        <v>1.705160099676986</v>
      </c>
      <c r="BB1193" s="80">
        <f t="shared" si="9453"/>
        <v>2.6272132286817009</v>
      </c>
      <c r="BJ1193" s="140">
        <v>3</v>
      </c>
      <c r="BK1193" s="86">
        <f>SUM(BK735:BK1139)</f>
        <v>-6915.9</v>
      </c>
      <c r="BL1193" s="70"/>
      <c r="BM1193" s="64">
        <f>SUM(BM735:BM1139)</f>
        <v>-30.250000000001364</v>
      </c>
      <c r="BN1193" s="70"/>
      <c r="BO1193" s="64">
        <f>SUM(BO735:BO1139)</f>
        <v>66.33333333333529</v>
      </c>
      <c r="BP1193" s="71"/>
      <c r="FN1193"/>
      <c r="FO1193"/>
      <c r="FP1193"/>
    </row>
    <row r="1194" spans="1:172" ht="16" thickBot="1" x14ac:dyDescent="0.25">
      <c r="A1194"/>
      <c r="C1194" s="2"/>
      <c r="BJ1194" s="125">
        <v>5</v>
      </c>
      <c r="BK1194" s="85">
        <f>SUM(BK733:BK1139)</f>
        <v>-6916.8000000000011</v>
      </c>
      <c r="BL1194" s="169"/>
      <c r="BM1194" s="54">
        <f>SUM(BM733:BM1139)</f>
        <v>-31.25000000000135</v>
      </c>
      <c r="BN1194" s="123"/>
      <c r="BO1194" s="54">
        <f>SUM(BO733:BO1139)</f>
        <v>66.33333333333529</v>
      </c>
      <c r="BP1194" s="124"/>
      <c r="FN1194"/>
      <c r="FO1194"/>
      <c r="FP1194"/>
    </row>
    <row r="1195" spans="1:172" ht="16" thickBot="1" x14ac:dyDescent="0.25">
      <c r="A1195"/>
      <c r="C1195" s="114"/>
      <c r="AY1195" s="129"/>
      <c r="AZ1195" s="73">
        <f t="shared" ref="AZ1195:BB1200" ca="1" si="9454">AZ1179-AZ1188</f>
        <v>3.6060353985578643E-3</v>
      </c>
      <c r="BA1195" s="73">
        <f t="shared" ca="1" si="9454"/>
        <v>-0.13250872415600057</v>
      </c>
      <c r="BB1195" s="74">
        <f t="shared" ca="1" si="9454"/>
        <v>-0.27088500906799329</v>
      </c>
      <c r="BJ1195" s="138">
        <v>10</v>
      </c>
      <c r="BK1195" s="86">
        <f>SUM(BK728:BK1139)</f>
        <v>-6917.6</v>
      </c>
      <c r="BL1195" s="70"/>
      <c r="BM1195" s="64">
        <f>SUM(BM728:BM1139)</f>
        <v>-30.750000000001961</v>
      </c>
      <c r="BN1195" s="70"/>
      <c r="BO1195" s="64">
        <f>SUM(BO728:BO1139)</f>
        <v>68.166666666669812</v>
      </c>
      <c r="BP1195" s="71"/>
      <c r="FN1195"/>
      <c r="FO1195"/>
      <c r="FP1195"/>
    </row>
    <row r="1196" spans="1:172" x14ac:dyDescent="0.2">
      <c r="A1196"/>
      <c r="C1196" s="114"/>
      <c r="AY1196" s="144"/>
      <c r="AZ1196" s="76">
        <f t="shared" ca="1" si="9454"/>
        <v>9.4974351900433632E-3</v>
      </c>
      <c r="BA1196" s="76">
        <f t="shared" ca="1" si="9454"/>
        <v>-0.14831901010650972</v>
      </c>
      <c r="BB1196" s="77">
        <f t="shared" ca="1" si="9454"/>
        <v>-0.23796677121690113</v>
      </c>
      <c r="BU1196" s="11"/>
      <c r="BV1196" s="11"/>
      <c r="FN1196"/>
      <c r="FO1196"/>
      <c r="FP1196"/>
    </row>
    <row r="1197" spans="1:172" x14ac:dyDescent="0.2">
      <c r="A1197"/>
      <c r="C1197" s="114"/>
      <c r="AY1197" s="144" t="s">
        <v>320</v>
      </c>
      <c r="AZ1197" s="76">
        <f t="shared" ca="1" si="9454"/>
        <v>1.8973854156899693E-2</v>
      </c>
      <c r="BA1197" s="76">
        <f t="shared" ca="1" si="9454"/>
        <v>-9.4000255854064685E-2</v>
      </c>
      <c r="BB1197" s="77">
        <f t="shared" ca="1" si="9454"/>
        <v>-0.11057976466799557</v>
      </c>
      <c r="BU1197" s="11"/>
      <c r="BV1197" s="11"/>
      <c r="FN1197"/>
      <c r="FO1197"/>
      <c r="FP1197"/>
    </row>
    <row r="1198" spans="1:172" x14ac:dyDescent="0.2">
      <c r="A1198"/>
      <c r="C1198" s="114"/>
      <c r="AY1198" s="144"/>
      <c r="AZ1198" s="76">
        <f t="shared" ca="1" si="9454"/>
        <v>3.6622196273162121E-2</v>
      </c>
      <c r="BA1198" s="76">
        <f t="shared" ca="1" si="9454"/>
        <v>-8.6685443585336142E-2</v>
      </c>
      <c r="BB1198" s="77">
        <f t="shared" ca="1" si="9454"/>
        <v>-0.12724641152618865</v>
      </c>
      <c r="BU1198" s="11"/>
      <c r="BV1198" s="11"/>
      <c r="FN1198"/>
      <c r="FO1198"/>
      <c r="FP1198"/>
    </row>
    <row r="1199" spans="1:172" x14ac:dyDescent="0.2">
      <c r="A1199"/>
      <c r="C1199" s="2"/>
      <c r="G1199" s="3"/>
      <c r="AY1199" s="144"/>
      <c r="AZ1199" s="76">
        <f t="shared" ca="1" si="9454"/>
        <v>5.0125680770566415E-2</v>
      </c>
      <c r="BA1199" s="76">
        <f t="shared" ca="1" si="9454"/>
        <v>-5.6416800285113311E-2</v>
      </c>
      <c r="BB1199" s="77">
        <f t="shared" ca="1" si="9454"/>
        <v>-6.1221245403177083E-2</v>
      </c>
      <c r="BT1199" s="11"/>
      <c r="BU1199" s="11"/>
      <c r="BV1199" s="11"/>
      <c r="FN1199"/>
      <c r="FO1199"/>
      <c r="FP1199"/>
    </row>
    <row r="1200" spans="1:172" ht="16" thickBot="1" x14ac:dyDescent="0.25">
      <c r="A1200"/>
      <c r="C1200" s="2"/>
      <c r="G1200" s="3"/>
      <c r="P1200" s="128"/>
      <c r="Q1200" s="5"/>
      <c r="R1200" s="6"/>
      <c r="S1200" s="7"/>
      <c r="AY1200" s="145"/>
      <c r="AZ1200" s="79">
        <f t="shared" si="9454"/>
        <v>0.43700199398858097</v>
      </c>
      <c r="BA1200" s="79">
        <f t="shared" si="9454"/>
        <v>-1.6052686666395033E-2</v>
      </c>
      <c r="BB1200" s="80">
        <f t="shared" si="9454"/>
        <v>-0.12846074963365695</v>
      </c>
      <c r="BU1200" s="11"/>
      <c r="BV1200" s="11"/>
      <c r="FN1200"/>
      <c r="FO1200"/>
      <c r="FP1200"/>
    </row>
    <row r="1201" spans="1:172" ht="16" thickBot="1" x14ac:dyDescent="0.25">
      <c r="A1201"/>
      <c r="C1201" s="2"/>
      <c r="G1201" s="3"/>
      <c r="BA1201" s="8"/>
      <c r="BB1201" s="8"/>
      <c r="BC1201" s="9"/>
      <c r="BD1201" s="48"/>
      <c r="BU1201" s="11"/>
      <c r="BV1201" s="11"/>
      <c r="FN1201"/>
      <c r="FO1201"/>
      <c r="FP1201"/>
    </row>
    <row r="1202" spans="1:172" x14ac:dyDescent="0.2">
      <c r="A1202"/>
      <c r="C1202" s="2"/>
      <c r="G1202" s="3"/>
      <c r="AX1202" s="51" t="s">
        <v>128</v>
      </c>
      <c r="AY1202" s="51"/>
      <c r="AZ1202" s="51"/>
      <c r="BA1202" s="8"/>
      <c r="BB1202" s="8"/>
      <c r="BD1202" s="10">
        <f>COUNTIFS(BD92:BD1139,"&gt;0",BO92:BO1139,"&lt;0")</f>
        <v>243</v>
      </c>
      <c r="BE1202" s="38">
        <f>BD1202/(BD1202+BD1203)</f>
        <v>0.4491682070240296</v>
      </c>
      <c r="BL1202" s="125"/>
      <c r="BM1202" s="74" t="e">
        <f ca="1">STDEV(OFFSET(BM1139,-1,0,-"$AU"&amp; COUNT(A:A)+8))</f>
        <v>#VALUE!</v>
      </c>
      <c r="BU1202" s="11"/>
      <c r="BV1202" s="11"/>
      <c r="FN1202"/>
      <c r="FO1202"/>
      <c r="FP1202"/>
    </row>
    <row r="1203" spans="1:172" x14ac:dyDescent="0.2">
      <c r="A1203"/>
      <c r="C1203" s="2"/>
      <c r="G1203" s="3"/>
      <c r="P1203" s="128"/>
      <c r="Q1203" s="5"/>
      <c r="R1203" s="6"/>
      <c r="S1203" s="7"/>
      <c r="AX1203" s="51" t="s">
        <v>129</v>
      </c>
      <c r="AY1203" s="51"/>
      <c r="AZ1203" s="51"/>
      <c r="BA1203" s="8"/>
      <c r="BB1203" s="8"/>
      <c r="BD1203" s="10">
        <f>COUNTIFS(BD92:BD1139,"&gt;0",BO92:BO1139,"&gt;0")</f>
        <v>298</v>
      </c>
      <c r="BE1203" s="38">
        <f>BD1203/(BD1202+BD1203)</f>
        <v>0.5508317929759704</v>
      </c>
      <c r="BL1203" s="137"/>
      <c r="BM1203" s="105"/>
      <c r="BU1203" s="11"/>
      <c r="BV1203" s="11"/>
      <c r="FN1203"/>
      <c r="FO1203"/>
      <c r="FP1203"/>
    </row>
    <row r="1204" spans="1:172" x14ac:dyDescent="0.2">
      <c r="A1204"/>
      <c r="C1204" s="2"/>
      <c r="G1204" s="3"/>
      <c r="P1204" s="128"/>
      <c r="Q1204" s="5"/>
      <c r="R1204" s="6"/>
      <c r="S1204" s="7"/>
      <c r="AX1204" s="51" t="s">
        <v>130</v>
      </c>
      <c r="AY1204" s="51"/>
      <c r="AZ1204" s="51"/>
      <c r="BA1204" s="8"/>
      <c r="BB1204" s="8"/>
      <c r="BD1204" s="10">
        <f>COUNTIFS(BD92:BD1139,"&lt;0",BO92:BO1139,"&gt;0")</f>
        <v>187</v>
      </c>
      <c r="BE1204" s="38">
        <f>BD1204/(BD1204+BD1205)</f>
        <v>0.39872068230277186</v>
      </c>
      <c r="BL1204" s="137"/>
      <c r="BM1204" s="105" t="str">
        <f>"ax"&amp;COUNTA($A:$A)</f>
        <v>ax1138</v>
      </c>
      <c r="BU1204" s="11"/>
      <c r="BV1204" s="11"/>
      <c r="FN1204"/>
      <c r="FO1204"/>
      <c r="FP1204"/>
    </row>
    <row r="1205" spans="1:172" x14ac:dyDescent="0.2">
      <c r="A1205"/>
      <c r="C1205" s="2"/>
      <c r="G1205" s="3"/>
      <c r="P1205" s="128"/>
      <c r="Q1205" s="5"/>
      <c r="R1205" s="6"/>
      <c r="S1205" s="7"/>
      <c r="AX1205" s="51" t="s">
        <v>131</v>
      </c>
      <c r="AY1205" s="51"/>
      <c r="AZ1205" s="51"/>
      <c r="BA1205" s="8"/>
      <c r="BB1205" s="8"/>
      <c r="BD1205" s="10">
        <f>COUNTIFS(BD92:BD1139,"&lt;0",BO92:BO1139,"&lt;0")</f>
        <v>282</v>
      </c>
      <c r="BE1205" s="38">
        <f>BD1205/(BD1204+BD1205)</f>
        <v>0.6012793176972282</v>
      </c>
      <c r="BL1205" s="137"/>
      <c r="BM1205" s="105"/>
      <c r="BU1205" s="11"/>
      <c r="BV1205" s="11"/>
      <c r="FN1205"/>
      <c r="FO1205"/>
      <c r="FP1205"/>
    </row>
    <row r="1206" spans="1:172" x14ac:dyDescent="0.2">
      <c r="A1206"/>
      <c r="C1206" s="2"/>
      <c r="G1206" s="3"/>
      <c r="P1206" s="128"/>
      <c r="Q1206" s="5"/>
      <c r="R1206" s="6"/>
      <c r="S1206" s="7"/>
      <c r="BA1206" s="8"/>
      <c r="BB1206" s="8"/>
      <c r="BC1206" s="9"/>
      <c r="BD1206" s="10"/>
      <c r="BE1206" s="38">
        <f>(BD1202+BD1204)/(BD1202+BD1203+BD1204+BD1205)</f>
        <v>0.42574257425742573</v>
      </c>
      <c r="BL1206" s="137" t="s">
        <v>271</v>
      </c>
      <c r="BM1206" s="105">
        <f>COUNT(A:A)</f>
        <v>1138</v>
      </c>
      <c r="FN1206"/>
      <c r="FO1206"/>
      <c r="FP1206"/>
    </row>
    <row r="1207" spans="1:172" ht="16" thickBot="1" x14ac:dyDescent="0.25">
      <c r="A1207"/>
      <c r="C1207" s="2"/>
      <c r="G1207" s="3"/>
      <c r="P1207" s="128"/>
      <c r="Q1207" s="5"/>
      <c r="R1207" s="6"/>
      <c r="S1207" s="7"/>
      <c r="BL1207" s="138" t="s">
        <v>272</v>
      </c>
      <c r="BM1207" s="71">
        <f>COUNTA(A:A)</f>
        <v>1138</v>
      </c>
      <c r="BU1207" s="11"/>
      <c r="BV1207" s="11"/>
      <c r="FN1207"/>
      <c r="FO1207"/>
      <c r="FP1207"/>
    </row>
    <row r="1208" spans="1:172" x14ac:dyDescent="0.2">
      <c r="A1208"/>
      <c r="C1208" s="2"/>
      <c r="G1208" s="3"/>
      <c r="J1208" s="3"/>
      <c r="K1208" s="3"/>
      <c r="P1208" s="128"/>
      <c r="Q1208" s="5"/>
      <c r="R1208" s="6"/>
      <c r="S1208" s="7"/>
      <c r="AX1208" s="37" t="s">
        <v>203</v>
      </c>
      <c r="AY1208" s="37"/>
      <c r="AZ1208" s="37"/>
      <c r="BA1208" s="11">
        <f t="array" ref="BA1208">SUM(ABS(BA155:BA1139))/COUNT(BA155:BA1139)</f>
        <v>5.0932662538699764</v>
      </c>
      <c r="BB1208" s="11">
        <f t="array" ref="BB1208">SUM(ABS(BB155:BB1139))/COUNT(BB155:BB1139)</f>
        <v>4.7750257997936094</v>
      </c>
      <c r="BC1208" s="11">
        <f t="array" ref="BC1208">SUM(ABS(BC155:BC1139))/COUNT(BC155:BC1139)</f>
        <v>8.0655314757482106</v>
      </c>
      <c r="BD1208" s="11">
        <f t="array" ref="BD1208">SUM(ABS(BD155:BD1139))/COUNT(BD155:BD1139)</f>
        <v>20.153766769865872</v>
      </c>
      <c r="BE1208" t="s">
        <v>210</v>
      </c>
      <c r="BT1208" s="11"/>
      <c r="BU1208" s="11"/>
      <c r="BV1208" s="11"/>
      <c r="FN1208"/>
      <c r="FO1208"/>
      <c r="FP1208"/>
    </row>
    <row r="1209" spans="1:172" ht="16" thickBot="1" x14ac:dyDescent="0.25">
      <c r="A1209"/>
      <c r="C1209" s="2"/>
      <c r="G1209" s="3"/>
      <c r="J1209" s="3"/>
      <c r="K1209" s="3"/>
      <c r="P1209" s="128"/>
      <c r="Q1209" s="5"/>
      <c r="R1209" s="6"/>
      <c r="S1209" s="7"/>
      <c r="AX1209" s="37" t="s">
        <v>204</v>
      </c>
      <c r="AY1209" s="37"/>
      <c r="AZ1209" s="37"/>
      <c r="BA1209" s="11">
        <f t="array" ref="BA1209">AVERAGE(ABS(BA155:BA1139))</f>
        <v>5.0105329949238655</v>
      </c>
      <c r="BB1209" s="11">
        <f t="array" ref="BB1209">AVERAGE(ABS(BB155:BB1139))</f>
        <v>4.6974619289340174</v>
      </c>
      <c r="BC1209" s="11">
        <f t="array" ref="BC1209">AVERAGE(ABS(BC155:BC1139))</f>
        <v>7.9345177664974784</v>
      </c>
      <c r="BD1209" s="11">
        <f t="array" ref="BD1209">AVERAGE(ABS(BD155:BD1139))</f>
        <v>19.826395939086325</v>
      </c>
      <c r="BE1209" t="s">
        <v>209</v>
      </c>
      <c r="BT1209" s="11"/>
      <c r="BU1209" s="11"/>
      <c r="BV1209" s="11"/>
      <c r="FN1209"/>
      <c r="FO1209"/>
      <c r="FP1209"/>
    </row>
    <row r="1210" spans="1:172" x14ac:dyDescent="0.2">
      <c r="A1210"/>
      <c r="C1210" s="2"/>
      <c r="G1210" s="3"/>
      <c r="P1210" s="128"/>
      <c r="Q1210" s="5"/>
      <c r="R1210" s="6"/>
      <c r="S1210" s="7"/>
      <c r="AX1210" s="37" t="s">
        <v>127</v>
      </c>
      <c r="AY1210" s="37"/>
      <c r="AZ1210" s="37"/>
      <c r="BA1210" s="85">
        <f>AVERAGE(Y155:Y1139)</f>
        <v>5.0360969387755175</v>
      </c>
      <c r="BB1210" s="54">
        <f>AVERAGE(Z155:Z1139)</f>
        <v>4.7214285714285786</v>
      </c>
      <c r="BC1210" s="54">
        <f>AVERAGE(AA155:AA1139)</f>
        <v>7.9750000000000165</v>
      </c>
      <c r="BD1210" s="59">
        <f>AVERAGE(AB155:AB1139)</f>
        <v>19.927551020408192</v>
      </c>
      <c r="BT1210" s="11"/>
      <c r="FN1210"/>
      <c r="FO1210"/>
      <c r="FP1210"/>
    </row>
    <row r="1211" spans="1:172" ht="16" thickBot="1" x14ac:dyDescent="0.25">
      <c r="A1211"/>
      <c r="C1211" s="2"/>
      <c r="G1211" s="3"/>
      <c r="P1211" s="128"/>
      <c r="Q1211" s="5"/>
      <c r="R1211" s="6"/>
      <c r="S1211" s="7"/>
      <c r="AX1211" s="37" t="s">
        <v>198</v>
      </c>
      <c r="AY1211" s="37"/>
      <c r="AZ1211" s="37"/>
      <c r="BA1211" s="86">
        <f>BA1210*8</f>
        <v>40.28877551020414</v>
      </c>
      <c r="BB1211" s="64">
        <f>BB1210*4</f>
        <v>18.885714285714315</v>
      </c>
      <c r="BC1211" s="64">
        <f>BC1210*2</f>
        <v>15.950000000000033</v>
      </c>
      <c r="BD1211" s="65">
        <f>BD1210</f>
        <v>19.927551020408192</v>
      </c>
      <c r="BQ1211"/>
      <c r="FN1211"/>
      <c r="FO1211"/>
      <c r="FP1211"/>
    </row>
    <row r="1212" spans="1:172" x14ac:dyDescent="0.2">
      <c r="A1212"/>
      <c r="C1212" s="2"/>
      <c r="G1212" s="3"/>
      <c r="P1212" s="128"/>
      <c r="Q1212" s="5"/>
      <c r="R1212" s="6"/>
      <c r="S1212" s="7"/>
      <c r="BA1212" s="8"/>
      <c r="BB1212" s="8"/>
      <c r="BC1212" s="9"/>
      <c r="BD1212" s="48"/>
      <c r="BK1212"/>
      <c r="BL1212"/>
      <c r="BM1212"/>
      <c r="BN1212"/>
      <c r="BO1212"/>
      <c r="BP1212"/>
      <c r="BQ1212"/>
      <c r="FN1212"/>
      <c r="FO1212"/>
      <c r="FP1212"/>
    </row>
    <row r="1213" spans="1:172" x14ac:dyDescent="0.2">
      <c r="A1213"/>
      <c r="C1213" s="2"/>
      <c r="G1213" s="3"/>
      <c r="P1213" s="128"/>
      <c r="Q1213" s="5"/>
      <c r="R1213" s="6"/>
      <c r="S1213" s="7"/>
      <c r="BA1213" s="8"/>
      <c r="BB1213" s="8"/>
      <c r="BC1213" s="9"/>
      <c r="BD1213" s="10"/>
      <c r="BK1213"/>
      <c r="BL1213"/>
      <c r="BM1213"/>
      <c r="BN1213"/>
      <c r="BO1213"/>
      <c r="BP1213"/>
      <c r="BQ1213"/>
      <c r="FN1213"/>
      <c r="FO1213"/>
      <c r="FP1213"/>
    </row>
    <row r="1214" spans="1:172" x14ac:dyDescent="0.2">
      <c r="A1214"/>
      <c r="C1214" s="2"/>
      <c r="G1214" s="3"/>
      <c r="P1214" s="128"/>
      <c r="Q1214" s="5"/>
      <c r="R1214" s="6"/>
      <c r="S1214" s="7"/>
      <c r="BA1214" s="8"/>
      <c r="BB1214" s="8"/>
      <c r="BC1214" s="47"/>
      <c r="BD1214" s="49"/>
      <c r="BK1214"/>
      <c r="BL1214"/>
      <c r="BM1214"/>
      <c r="BN1214"/>
      <c r="BO1214"/>
      <c r="BP1214"/>
      <c r="BQ1214"/>
      <c r="FN1214"/>
      <c r="FO1214"/>
      <c r="FP1214"/>
    </row>
    <row r="1215" spans="1:172" x14ac:dyDescent="0.2">
      <c r="A1215"/>
      <c r="C1215" s="2"/>
      <c r="G1215" s="3"/>
      <c r="P1215" s="128"/>
      <c r="Q1215" s="5"/>
      <c r="R1215" s="6"/>
      <c r="S1215" s="7"/>
      <c r="BA1215" s="8"/>
      <c r="BB1215" s="8"/>
      <c r="BC1215" s="9"/>
      <c r="BD1215" s="10"/>
      <c r="BK1215"/>
      <c r="BL1215"/>
      <c r="BM1215"/>
      <c r="BN1215"/>
      <c r="BO1215"/>
      <c r="BP1215"/>
      <c r="BQ1215"/>
      <c r="FN1215"/>
      <c r="FO1215"/>
      <c r="FP1215"/>
    </row>
    <row r="1216" spans="1:172" x14ac:dyDescent="0.2">
      <c r="A1216"/>
      <c r="C1216" s="2"/>
      <c r="G1216" s="3"/>
      <c r="P1216" s="128"/>
      <c r="Q1216" s="5"/>
      <c r="R1216" s="6"/>
      <c r="S1216" s="7"/>
      <c r="BA1216" s="8"/>
      <c r="BB1216" s="8"/>
      <c r="BC1216" s="9"/>
      <c r="BD1216" s="10"/>
      <c r="BK1216"/>
      <c r="BL1216"/>
      <c r="BM1216"/>
      <c r="BN1216"/>
      <c r="BO1216"/>
      <c r="BP1216"/>
      <c r="BQ1216"/>
      <c r="FN1216"/>
      <c r="FO1216"/>
      <c r="FP1216"/>
    </row>
    <row r="1217" spans="1:172" x14ac:dyDescent="0.2">
      <c r="A1217"/>
      <c r="C1217" s="2"/>
      <c r="G1217" s="3"/>
      <c r="P1217" s="128"/>
      <c r="Q1217" s="5"/>
      <c r="R1217" s="6"/>
      <c r="S1217" s="7"/>
      <c r="BA1217" s="8"/>
      <c r="BB1217" s="8"/>
      <c r="BC1217" s="9"/>
      <c r="BD1217" s="10"/>
      <c r="BK1217"/>
      <c r="BL1217"/>
      <c r="BM1217"/>
      <c r="BN1217"/>
      <c r="BO1217"/>
      <c r="BP1217"/>
      <c r="BQ1217"/>
      <c r="FN1217"/>
      <c r="FO1217"/>
      <c r="FP1217"/>
    </row>
    <row r="1218" spans="1:172" x14ac:dyDescent="0.2">
      <c r="A1218"/>
      <c r="C1218" s="2"/>
      <c r="G1218" s="3"/>
      <c r="P1218" s="128"/>
      <c r="Q1218" s="5"/>
      <c r="R1218" s="6"/>
      <c r="S1218" s="7"/>
      <c r="BA1218" s="8"/>
      <c r="BB1218" s="8"/>
      <c r="BC1218" s="9"/>
      <c r="BD1218" s="10"/>
      <c r="BK1218"/>
      <c r="BL1218"/>
      <c r="BM1218"/>
      <c r="BN1218"/>
      <c r="BO1218"/>
      <c r="BP1218"/>
      <c r="BQ1218"/>
      <c r="FN1218"/>
      <c r="FO1218"/>
      <c r="FP1218"/>
    </row>
    <row r="1219" spans="1:172" x14ac:dyDescent="0.2">
      <c r="A1219"/>
      <c r="C1219" s="2"/>
      <c r="G1219" s="3"/>
      <c r="P1219" s="128"/>
      <c r="Q1219" s="5"/>
      <c r="R1219" s="6"/>
      <c r="S1219" s="7"/>
      <c r="BA1219" s="8"/>
      <c r="BB1219" s="8"/>
      <c r="BC1219" s="9"/>
      <c r="BD1219" s="10"/>
      <c r="BJ1219"/>
      <c r="BK1219"/>
      <c r="BL1219"/>
      <c r="BM1219"/>
      <c r="BN1219"/>
      <c r="BO1219"/>
      <c r="BP1219"/>
      <c r="BQ1219"/>
      <c r="FN1219"/>
      <c r="FO1219"/>
      <c r="FP1219"/>
    </row>
    <row r="1220" spans="1:172" x14ac:dyDescent="0.2">
      <c r="A1220"/>
      <c r="C1220" s="2"/>
      <c r="G1220" s="3"/>
      <c r="P1220" s="128"/>
      <c r="Q1220" s="5"/>
      <c r="R1220" s="6"/>
      <c r="S1220" s="7"/>
      <c r="BA1220" s="8"/>
      <c r="BB1220" s="8"/>
      <c r="BC1220" s="50"/>
      <c r="BD1220" s="10"/>
      <c r="BJ1220"/>
      <c r="BK1220"/>
      <c r="BL1220"/>
      <c r="BM1220"/>
      <c r="BN1220"/>
      <c r="BO1220"/>
      <c r="BP1220"/>
      <c r="BQ1220"/>
      <c r="FN1220"/>
      <c r="FO1220"/>
      <c r="FP1220"/>
    </row>
    <row r="1221" spans="1:172" x14ac:dyDescent="0.2">
      <c r="A1221"/>
      <c r="C1221" s="2"/>
      <c r="G1221" s="3"/>
      <c r="P1221" s="128"/>
      <c r="Q1221" s="5"/>
      <c r="R1221" s="6"/>
      <c r="S1221" s="7"/>
      <c r="BA1221" s="8"/>
      <c r="BB1221" s="8"/>
      <c r="BC1221" s="9"/>
      <c r="BD1221" s="10"/>
      <c r="BJ1221"/>
      <c r="BK1221"/>
      <c r="BL1221"/>
      <c r="BM1221"/>
      <c r="BN1221"/>
      <c r="BO1221"/>
      <c r="BP1221"/>
      <c r="BQ1221"/>
      <c r="FN1221"/>
      <c r="FO1221"/>
      <c r="FP1221"/>
    </row>
    <row r="1222" spans="1:172" x14ac:dyDescent="0.2">
      <c r="A1222"/>
      <c r="C1222" s="2"/>
      <c r="G1222" s="3"/>
      <c r="P1222" s="128"/>
      <c r="Q1222" s="5"/>
      <c r="R1222" s="6"/>
      <c r="S1222" s="7"/>
      <c r="BA1222" s="8"/>
      <c r="BB1222" s="8"/>
      <c r="BC1222" s="9"/>
      <c r="BD1222" s="10"/>
      <c r="BJ1222"/>
      <c r="BK1222"/>
      <c r="BL1222"/>
      <c r="BM1222"/>
      <c r="BN1222"/>
      <c r="BO1222"/>
      <c r="BP1222"/>
      <c r="BQ1222"/>
      <c r="FN1222"/>
      <c r="FO1222"/>
      <c r="FP1222"/>
    </row>
    <row r="1223" spans="1:172" x14ac:dyDescent="0.2">
      <c r="A1223"/>
      <c r="C1223" s="2"/>
      <c r="G1223" s="3"/>
      <c r="P1223" s="128"/>
      <c r="Q1223" s="5"/>
      <c r="R1223" s="6"/>
      <c r="S1223" s="7"/>
      <c r="BA1223" s="8"/>
      <c r="BB1223" s="8"/>
      <c r="BC1223" s="9"/>
      <c r="BD1223" s="10"/>
      <c r="BJ1223"/>
      <c r="BK1223"/>
      <c r="BL1223"/>
      <c r="BM1223"/>
      <c r="BN1223"/>
      <c r="BO1223"/>
      <c r="BP1223"/>
      <c r="BQ1223"/>
      <c r="FN1223"/>
      <c r="FO1223"/>
      <c r="FP1223"/>
    </row>
    <row r="1224" spans="1:172" x14ac:dyDescent="0.2">
      <c r="A1224"/>
      <c r="G1224" s="3"/>
      <c r="P1224" s="128"/>
      <c r="Q1224" s="5"/>
      <c r="R1224" s="6"/>
      <c r="S1224" s="7"/>
      <c r="BA1224" s="8"/>
      <c r="BB1224" s="8"/>
      <c r="BC1224" s="9"/>
      <c r="BD1224" s="10"/>
      <c r="BJ1224"/>
      <c r="BK1224"/>
      <c r="BL1224"/>
      <c r="BM1224"/>
      <c r="BN1224"/>
      <c r="BO1224"/>
      <c r="BP1224"/>
      <c r="BQ1224"/>
    </row>
    <row r="1225" spans="1:172" x14ac:dyDescent="0.2">
      <c r="A1225"/>
      <c r="BA1225" s="8"/>
      <c r="BB1225" s="8"/>
      <c r="BC1225" s="9"/>
      <c r="BD1225" s="10"/>
      <c r="BJ1225"/>
      <c r="BK1225"/>
      <c r="BL1225"/>
      <c r="BM1225"/>
      <c r="BN1225"/>
      <c r="BO1225"/>
      <c r="BP1225"/>
      <c r="BQ1225"/>
    </row>
    <row r="1226" spans="1:172" x14ac:dyDescent="0.2">
      <c r="A1226"/>
      <c r="BA1226" s="8"/>
      <c r="BB1226" s="8"/>
      <c r="BC1226" s="9"/>
      <c r="BD1226" s="10"/>
      <c r="BJ1226"/>
      <c r="BK1226"/>
      <c r="BL1226"/>
      <c r="BM1226"/>
      <c r="BN1226"/>
      <c r="BO1226"/>
      <c r="BP1226"/>
      <c r="BQ1226"/>
    </row>
    <row r="1227" spans="1:172" x14ac:dyDescent="0.2">
      <c r="A1227"/>
      <c r="BA1227" s="8"/>
      <c r="BB1227" s="8"/>
      <c r="BC1227" s="9"/>
      <c r="BD1227" s="10"/>
      <c r="BJ1227"/>
      <c r="BK1227"/>
      <c r="BL1227"/>
      <c r="BM1227"/>
      <c r="BN1227"/>
      <c r="BO1227"/>
      <c r="BP1227"/>
    </row>
  </sheetData>
  <conditionalFormatting sqref="CS1142:DE1143">
    <cfRule type="top10" dxfId="122" priority="325" rank="1"/>
  </conditionalFormatting>
  <conditionalFormatting sqref="CS1149:CV1150">
    <cfRule type="top10" dxfId="121" priority="316" rank="1"/>
  </conditionalFormatting>
  <conditionalFormatting sqref="EF1149:EI1150">
    <cfRule type="top10" dxfId="120" priority="302" rank="1"/>
  </conditionalFormatting>
  <conditionalFormatting sqref="EK1149:EM1150">
    <cfRule type="top10" dxfId="119" priority="374" rank="1"/>
  </conditionalFormatting>
  <conditionalFormatting sqref="ES1149:EW1150">
    <cfRule type="top10" dxfId="118" priority="296" rank="1"/>
  </conditionalFormatting>
  <conditionalFormatting sqref="EO1149:EQ1150">
    <cfRule type="top10" dxfId="117" priority="384" rank="1"/>
  </conditionalFormatting>
  <conditionalFormatting sqref="EY1149:FA1150">
    <cfRule type="top10" dxfId="116" priority="292" rank="1"/>
  </conditionalFormatting>
  <conditionalFormatting sqref="EA1149:ED1150">
    <cfRule type="top10" dxfId="115" priority="391" rank="1"/>
  </conditionalFormatting>
  <conditionalFormatting sqref="DG1142:DY1143">
    <cfRule type="top10" dxfId="114" priority="394" rank="1"/>
  </conditionalFormatting>
  <conditionalFormatting sqref="DG1149:DJ1150">
    <cfRule type="top10" dxfId="113" priority="398" rank="1"/>
  </conditionalFormatting>
  <conditionalFormatting sqref="BA266">
    <cfRule type="expression" dxfId="112" priority="241">
      <formula>"p277=1"</formula>
    </cfRule>
  </conditionalFormatting>
  <conditionalFormatting sqref="CB1142:CF1143">
    <cfRule type="top10" dxfId="111" priority="406" rank="1"/>
  </conditionalFormatting>
  <conditionalFormatting sqref="CB1149:CF1150">
    <cfRule type="top10" dxfId="110" priority="408" rank="1"/>
  </conditionalFormatting>
  <conditionalFormatting sqref="JT539:JT1044 JT1138">
    <cfRule type="cellIs" dxfId="109" priority="235" stopIfTrue="1" operator="lessThan">
      <formula>-40</formula>
    </cfRule>
    <cfRule type="cellIs" dxfId="108" priority="237" operator="lessThan">
      <formula>-30</formula>
    </cfRule>
    <cfRule type="cellIs" dxfId="107" priority="238" stopIfTrue="1" operator="greaterThan">
      <formula>40</formula>
    </cfRule>
    <cfRule type="cellIs" dxfId="106" priority="239" operator="greaterThan">
      <formula>30</formula>
    </cfRule>
  </conditionalFormatting>
  <conditionalFormatting sqref="JW539:JW1044 JW1138">
    <cfRule type="cellIs" dxfId="105" priority="232" stopIfTrue="1" operator="greaterThan">
      <formula>20</formula>
    </cfRule>
    <cfRule type="cellIs" dxfId="104" priority="233" operator="greaterThan">
      <formula>15</formula>
    </cfRule>
  </conditionalFormatting>
  <conditionalFormatting sqref="JX540:JX570">
    <cfRule type="cellIs" dxfId="103" priority="199" stopIfTrue="1" operator="greaterThan">
      <formula>40</formula>
    </cfRule>
    <cfRule type="cellIs" dxfId="102" priority="200" operator="greaterThan">
      <formula>30</formula>
    </cfRule>
  </conditionalFormatting>
  <conditionalFormatting sqref="JY539:JY570">
    <cfRule type="cellIs" dxfId="101" priority="195" stopIfTrue="1" operator="lessThan">
      <formula>-40</formula>
    </cfRule>
    <cfRule type="cellIs" dxfId="100" priority="196" operator="lessThan">
      <formula>-30</formula>
    </cfRule>
  </conditionalFormatting>
  <conditionalFormatting sqref="BZ1149:BZ1150">
    <cfRule type="top10" dxfId="99" priority="185" rank="1"/>
  </conditionalFormatting>
  <conditionalFormatting sqref="BY1149:BY1150">
    <cfRule type="top10" dxfId="98" priority="182" rank="1"/>
  </conditionalFormatting>
  <conditionalFormatting sqref="AX1148:BD1148 AX1162:BD1162 BG1148:BP1148 BG1162:BP1162">
    <cfRule type="cellIs" dxfId="97" priority="179" operator="lessThan">
      <formula>0.75</formula>
    </cfRule>
    <cfRule type="cellIs" dxfId="96" priority="180" operator="greaterThan">
      <formula>1.25</formula>
    </cfRule>
  </conditionalFormatting>
  <conditionalFormatting sqref="JT1045">
    <cfRule type="cellIs" dxfId="95" priority="93" stopIfTrue="1" operator="lessThan">
      <formula>-40</formula>
    </cfRule>
    <cfRule type="cellIs" dxfId="94" priority="94" operator="lessThan">
      <formula>-30</formula>
    </cfRule>
    <cfRule type="cellIs" dxfId="93" priority="95" stopIfTrue="1" operator="greaterThan">
      <formula>40</formula>
    </cfRule>
    <cfRule type="cellIs" dxfId="92" priority="96" operator="greaterThan">
      <formula>30</formula>
    </cfRule>
  </conditionalFormatting>
  <conditionalFormatting sqref="JW1045">
    <cfRule type="cellIs" dxfId="91" priority="91" stopIfTrue="1" operator="greaterThan">
      <formula>20</formula>
    </cfRule>
    <cfRule type="cellIs" dxfId="90" priority="92" operator="greaterThan">
      <formula>15</formula>
    </cfRule>
  </conditionalFormatting>
  <conditionalFormatting sqref="JT1046:JT1068">
    <cfRule type="cellIs" dxfId="89" priority="87" stopIfTrue="1" operator="lessThan">
      <formula>-40</formula>
    </cfRule>
    <cfRule type="cellIs" dxfId="88" priority="88" operator="lessThan">
      <formula>-30</formula>
    </cfRule>
    <cfRule type="cellIs" dxfId="87" priority="89" stopIfTrue="1" operator="greaterThan">
      <formula>40</formula>
    </cfRule>
    <cfRule type="cellIs" dxfId="86" priority="90" operator="greaterThan">
      <formula>30</formula>
    </cfRule>
  </conditionalFormatting>
  <conditionalFormatting sqref="JW1046:JW1068">
    <cfRule type="cellIs" dxfId="85" priority="85" stopIfTrue="1" operator="greaterThan">
      <formula>20</formula>
    </cfRule>
    <cfRule type="cellIs" dxfId="84" priority="86" operator="greaterThan">
      <formula>15</formula>
    </cfRule>
  </conditionalFormatting>
  <conditionalFormatting sqref="JT1069:JT1072">
    <cfRule type="cellIs" dxfId="83" priority="81" stopIfTrue="1" operator="lessThan">
      <formula>-40</formula>
    </cfRule>
    <cfRule type="cellIs" dxfId="82" priority="82" operator="lessThan">
      <formula>-30</formula>
    </cfRule>
    <cfRule type="cellIs" dxfId="81" priority="83" stopIfTrue="1" operator="greaterThan">
      <formula>40</formula>
    </cfRule>
    <cfRule type="cellIs" dxfId="80" priority="84" operator="greaterThan">
      <formula>30</formula>
    </cfRule>
  </conditionalFormatting>
  <conditionalFormatting sqref="JW1069:JW1072">
    <cfRule type="cellIs" dxfId="79" priority="79" stopIfTrue="1" operator="greaterThan">
      <formula>20</formula>
    </cfRule>
    <cfRule type="cellIs" dxfId="78" priority="80" operator="greaterThan">
      <formula>15</formula>
    </cfRule>
  </conditionalFormatting>
  <conditionalFormatting sqref="JT1073">
    <cfRule type="cellIs" dxfId="77" priority="75" stopIfTrue="1" operator="lessThan">
      <formula>-40</formula>
    </cfRule>
    <cfRule type="cellIs" dxfId="76" priority="76" operator="lessThan">
      <formula>-30</formula>
    </cfRule>
    <cfRule type="cellIs" dxfId="75" priority="77" stopIfTrue="1" operator="greaterThan">
      <formula>40</formula>
    </cfRule>
    <cfRule type="cellIs" dxfId="74" priority="78" operator="greaterThan">
      <formula>30</formula>
    </cfRule>
  </conditionalFormatting>
  <conditionalFormatting sqref="JW1073">
    <cfRule type="cellIs" dxfId="73" priority="73" stopIfTrue="1" operator="greaterThan">
      <formula>20</formula>
    </cfRule>
    <cfRule type="cellIs" dxfId="72" priority="74" operator="greaterThan">
      <formula>15</formula>
    </cfRule>
  </conditionalFormatting>
  <conditionalFormatting sqref="JT1074:JT1076">
    <cfRule type="cellIs" dxfId="71" priority="69" stopIfTrue="1" operator="lessThan">
      <formula>-40</formula>
    </cfRule>
    <cfRule type="cellIs" dxfId="70" priority="70" operator="lessThan">
      <formula>-30</formula>
    </cfRule>
    <cfRule type="cellIs" dxfId="69" priority="71" stopIfTrue="1" operator="greaterThan">
      <formula>40</formula>
    </cfRule>
    <cfRule type="cellIs" dxfId="68" priority="72" operator="greaterThan">
      <formula>30</formula>
    </cfRule>
  </conditionalFormatting>
  <conditionalFormatting sqref="JW1074:JW1076">
    <cfRule type="cellIs" dxfId="67" priority="67" stopIfTrue="1" operator="greaterThan">
      <formula>20</formula>
    </cfRule>
    <cfRule type="cellIs" dxfId="66" priority="68" operator="greaterThan">
      <formula>15</formula>
    </cfRule>
  </conditionalFormatting>
  <conditionalFormatting sqref="JT1077:JT1091">
    <cfRule type="cellIs" dxfId="65" priority="63" stopIfTrue="1" operator="lessThan">
      <formula>-40</formula>
    </cfRule>
    <cfRule type="cellIs" dxfId="64" priority="64" operator="lessThan">
      <formula>-30</formula>
    </cfRule>
    <cfRule type="cellIs" dxfId="63" priority="65" stopIfTrue="1" operator="greaterThan">
      <formula>40</formula>
    </cfRule>
    <cfRule type="cellIs" dxfId="62" priority="66" operator="greaterThan">
      <formula>30</formula>
    </cfRule>
  </conditionalFormatting>
  <conditionalFormatting sqref="JW1077:JW1091">
    <cfRule type="cellIs" dxfId="61" priority="61" stopIfTrue="1" operator="greaterThan">
      <formula>20</formula>
    </cfRule>
    <cfRule type="cellIs" dxfId="60" priority="62" operator="greaterThan">
      <formula>15</formula>
    </cfRule>
  </conditionalFormatting>
  <conditionalFormatting sqref="JT1092">
    <cfRule type="cellIs" dxfId="59" priority="57" stopIfTrue="1" operator="lessThan">
      <formula>-40</formula>
    </cfRule>
    <cfRule type="cellIs" dxfId="58" priority="58" operator="lessThan">
      <formula>-30</formula>
    </cfRule>
    <cfRule type="cellIs" dxfId="57" priority="59" stopIfTrue="1" operator="greaterThan">
      <formula>40</formula>
    </cfRule>
    <cfRule type="cellIs" dxfId="56" priority="60" operator="greaterThan">
      <formula>30</formula>
    </cfRule>
  </conditionalFormatting>
  <conditionalFormatting sqref="JW1092">
    <cfRule type="cellIs" dxfId="55" priority="55" stopIfTrue="1" operator="greaterThan">
      <formula>20</formula>
    </cfRule>
    <cfRule type="cellIs" dxfId="54" priority="56" operator="greaterThan">
      <formula>15</formula>
    </cfRule>
  </conditionalFormatting>
  <conditionalFormatting sqref="JT1093">
    <cfRule type="cellIs" dxfId="53" priority="51" stopIfTrue="1" operator="lessThan">
      <formula>-40</formula>
    </cfRule>
    <cfRule type="cellIs" dxfId="52" priority="52" operator="lessThan">
      <formula>-30</formula>
    </cfRule>
    <cfRule type="cellIs" dxfId="51" priority="53" stopIfTrue="1" operator="greaterThan">
      <formula>40</formula>
    </cfRule>
    <cfRule type="cellIs" dxfId="50" priority="54" operator="greaterThan">
      <formula>30</formula>
    </cfRule>
  </conditionalFormatting>
  <conditionalFormatting sqref="JW1093">
    <cfRule type="cellIs" dxfId="49" priority="49" stopIfTrue="1" operator="greaterThan">
      <formula>20</formula>
    </cfRule>
    <cfRule type="cellIs" dxfId="48" priority="50" operator="greaterThan">
      <formula>15</formula>
    </cfRule>
  </conditionalFormatting>
  <conditionalFormatting sqref="JT1094">
    <cfRule type="cellIs" dxfId="47" priority="45" stopIfTrue="1" operator="lessThan">
      <formula>-40</formula>
    </cfRule>
    <cfRule type="cellIs" dxfId="46" priority="46" operator="lessThan">
      <formula>-30</formula>
    </cfRule>
    <cfRule type="cellIs" dxfId="45" priority="47" stopIfTrue="1" operator="greaterThan">
      <formula>40</formula>
    </cfRule>
    <cfRule type="cellIs" dxfId="44" priority="48" operator="greaterThan">
      <formula>30</formula>
    </cfRule>
  </conditionalFormatting>
  <conditionalFormatting sqref="JW1094">
    <cfRule type="cellIs" dxfId="43" priority="43" stopIfTrue="1" operator="greaterThan">
      <formula>20</formula>
    </cfRule>
    <cfRule type="cellIs" dxfId="42" priority="44" operator="greaterThan">
      <formula>15</formula>
    </cfRule>
  </conditionalFormatting>
  <conditionalFormatting sqref="JT1095">
    <cfRule type="cellIs" dxfId="41" priority="39" stopIfTrue="1" operator="lessThan">
      <formula>-40</formula>
    </cfRule>
    <cfRule type="cellIs" dxfId="40" priority="40" operator="lessThan">
      <formula>-30</formula>
    </cfRule>
    <cfRule type="cellIs" dxfId="39" priority="41" stopIfTrue="1" operator="greaterThan">
      <formula>40</formula>
    </cfRule>
    <cfRule type="cellIs" dxfId="38" priority="42" operator="greaterThan">
      <formula>30</formula>
    </cfRule>
  </conditionalFormatting>
  <conditionalFormatting sqref="JW1095">
    <cfRule type="cellIs" dxfId="37" priority="37" stopIfTrue="1" operator="greaterThan">
      <formula>20</formula>
    </cfRule>
    <cfRule type="cellIs" dxfId="36" priority="38" operator="greaterThan">
      <formula>15</formula>
    </cfRule>
  </conditionalFormatting>
  <conditionalFormatting sqref="JT1096">
    <cfRule type="cellIs" dxfId="35" priority="33" stopIfTrue="1" operator="lessThan">
      <formula>-40</formula>
    </cfRule>
    <cfRule type="cellIs" dxfId="34" priority="34" operator="lessThan">
      <formula>-30</formula>
    </cfRule>
    <cfRule type="cellIs" dxfId="33" priority="35" stopIfTrue="1" operator="greaterThan">
      <formula>40</formula>
    </cfRule>
    <cfRule type="cellIs" dxfId="32" priority="36" operator="greaterThan">
      <formula>30</formula>
    </cfRule>
  </conditionalFormatting>
  <conditionalFormatting sqref="JW1096">
    <cfRule type="cellIs" dxfId="31" priority="31" stopIfTrue="1" operator="greaterThan">
      <formula>20</formula>
    </cfRule>
    <cfRule type="cellIs" dxfId="30" priority="32" operator="greaterThan">
      <formula>15</formula>
    </cfRule>
  </conditionalFormatting>
  <conditionalFormatting sqref="JT1097">
    <cfRule type="cellIs" dxfId="29" priority="27" stopIfTrue="1" operator="lessThan">
      <formula>-40</formula>
    </cfRule>
    <cfRule type="cellIs" dxfId="28" priority="28" operator="lessThan">
      <formula>-30</formula>
    </cfRule>
    <cfRule type="cellIs" dxfId="27" priority="29" stopIfTrue="1" operator="greaterThan">
      <formula>40</formula>
    </cfRule>
    <cfRule type="cellIs" dxfId="26" priority="30" operator="greaterThan">
      <formula>30</formula>
    </cfRule>
  </conditionalFormatting>
  <conditionalFormatting sqref="JW1097">
    <cfRule type="cellIs" dxfId="25" priority="25" stopIfTrue="1" operator="greaterThan">
      <formula>20</formula>
    </cfRule>
    <cfRule type="cellIs" dxfId="24" priority="26" operator="greaterThan">
      <formula>15</formula>
    </cfRule>
  </conditionalFormatting>
  <conditionalFormatting sqref="JT1098:JT1102">
    <cfRule type="cellIs" dxfId="23" priority="21" stopIfTrue="1" operator="lessThan">
      <formula>-40</formula>
    </cfRule>
    <cfRule type="cellIs" dxfId="22" priority="22" operator="lessThan">
      <formula>-30</formula>
    </cfRule>
    <cfRule type="cellIs" dxfId="21" priority="23" stopIfTrue="1" operator="greaterThan">
      <formula>40</formula>
    </cfRule>
    <cfRule type="cellIs" dxfId="20" priority="24" operator="greaterThan">
      <formula>30</formula>
    </cfRule>
  </conditionalFormatting>
  <conditionalFormatting sqref="JW1098:JW1102">
    <cfRule type="cellIs" dxfId="19" priority="19" stopIfTrue="1" operator="greaterThan">
      <formula>20</formula>
    </cfRule>
    <cfRule type="cellIs" dxfId="18" priority="20" operator="greaterThan">
      <formula>15</formula>
    </cfRule>
  </conditionalFormatting>
  <conditionalFormatting sqref="JT1103">
    <cfRule type="cellIs" dxfId="17" priority="15" stopIfTrue="1" operator="lessThan">
      <formula>-40</formula>
    </cfRule>
    <cfRule type="cellIs" dxfId="16" priority="16" operator="lessThan">
      <formula>-30</formula>
    </cfRule>
    <cfRule type="cellIs" dxfId="15" priority="17" stopIfTrue="1" operator="greaterThan">
      <formula>40</formula>
    </cfRule>
    <cfRule type="cellIs" dxfId="14" priority="18" operator="greaterThan">
      <formula>30</formula>
    </cfRule>
  </conditionalFormatting>
  <conditionalFormatting sqref="JW1103">
    <cfRule type="cellIs" dxfId="13" priority="13" stopIfTrue="1" operator="greaterThan">
      <formula>20</formula>
    </cfRule>
    <cfRule type="cellIs" dxfId="12" priority="14" operator="greaterThan">
      <formula>15</formula>
    </cfRule>
  </conditionalFormatting>
  <conditionalFormatting sqref="JW1104">
    <cfRule type="cellIs" dxfId="11" priority="7" stopIfTrue="1" operator="greaterThan">
      <formula>20</formula>
    </cfRule>
    <cfRule type="cellIs" dxfId="10" priority="8" operator="greaterThan">
      <formula>15</formula>
    </cfRule>
  </conditionalFormatting>
  <conditionalFormatting sqref="JT1104">
    <cfRule type="cellIs" dxfId="9" priority="9" stopIfTrue="1" operator="lessThan">
      <formula>-40</formula>
    </cfRule>
    <cfRule type="cellIs" dxfId="8" priority="10" operator="lessThan">
      <formula>-30</formula>
    </cfRule>
    <cfRule type="cellIs" dxfId="7" priority="11" stopIfTrue="1" operator="greaterThan">
      <formula>40</formula>
    </cfRule>
    <cfRule type="cellIs" dxfId="6" priority="12" operator="greaterThan">
      <formula>30</formula>
    </cfRule>
  </conditionalFormatting>
  <conditionalFormatting sqref="JW1105:JW1137">
    <cfRule type="cellIs" dxfId="5" priority="1" stopIfTrue="1" operator="greaterThan">
      <formula>20</formula>
    </cfRule>
    <cfRule type="cellIs" dxfId="4" priority="2" operator="greaterThan">
      <formula>15</formula>
    </cfRule>
  </conditionalFormatting>
  <conditionalFormatting sqref="JT1105:JT1137">
    <cfRule type="cellIs" dxfId="3" priority="3" stopIfTrue="1" operator="lessThan">
      <formula>-40</formula>
    </cfRule>
    <cfRule type="cellIs" dxfId="2" priority="4" operator="lessThan">
      <formula>-30</formula>
    </cfRule>
    <cfRule type="cellIs" dxfId="1" priority="5" stopIfTrue="1" operator="greaterThan">
      <formula>40</formula>
    </cfRule>
    <cfRule type="cellIs" dxfId="0" priority="6" operator="greaterThan">
      <formula>30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Scraper">
                <anchor moveWithCells="1" sizeWithCells="1">
                  <from>
                    <xdr:col>2</xdr:col>
                    <xdr:colOff>304800</xdr:colOff>
                    <xdr:row>0</xdr:row>
                    <xdr:rowOff>152400</xdr:rowOff>
                  </from>
                  <to>
                    <xdr:col>4</xdr:col>
                    <xdr:colOff>431800</xdr:colOff>
                    <xdr:row>2</xdr:row>
                    <xdr:rowOff>139700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B4"/>
  <sheetViews>
    <sheetView workbookViewId="0">
      <selection activeCell="A5" sqref="A5"/>
    </sheetView>
  </sheetViews>
  <sheetFormatPr baseColWidth="10" defaultColWidth="8.83203125" defaultRowHeight="15" x14ac:dyDescent="0.2"/>
  <sheetData>
    <row r="1" spans="1:2" x14ac:dyDescent="0.2">
      <c r="A1" t="s">
        <v>257</v>
      </c>
    </row>
    <row r="3" spans="1:2" x14ac:dyDescent="0.2">
      <c r="A3" t="s">
        <v>258</v>
      </c>
    </row>
    <row r="4" spans="1:2" x14ac:dyDescent="0.2">
      <c r="B4" t="s">
        <v>259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settles</vt:lpstr>
      <vt:lpstr>Notes</vt:lpstr>
    </vt:vector>
  </TitlesOfParts>
  <Manager/>
  <Company>Microsoft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quantoffice1</dc:creator>
  <cp:keywords/>
  <dc:description/>
  <cp:lastModifiedBy>Isabel Lee</cp:lastModifiedBy>
  <dcterms:created xsi:type="dcterms:W3CDTF">2015-05-08T11:33:37Z</dcterms:created>
  <dcterms:modified xsi:type="dcterms:W3CDTF">2020-01-12T03:57:51Z</dcterms:modified>
  <cp:category/>
</cp:coreProperties>
</file>